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ngineer5\Desktop\OPAL Inventory\Report\"/>
    </mc:Choice>
  </mc:AlternateContent>
  <bookViews>
    <workbookView xWindow="0" yWindow="0" windowWidth="24000" windowHeight="9735" activeTab="3"/>
  </bookViews>
  <sheets>
    <sheet name="Sheet1" sheetId="3" r:id="rId1"/>
    <sheet name="OPaL" sheetId="1" r:id="rId2"/>
    <sheet name="Sheet2" sheetId="2" r:id="rId3"/>
    <sheet name="Sheet3" sheetId="4" r:id="rId4"/>
  </sheets>
  <definedNames>
    <definedName name="_xlnm._FilterDatabase" localSheetId="1" hidden="1">OPaL!$A$3:$AS$5307</definedName>
  </definedNames>
  <calcPr calcId="152511"/>
  <pivotCaches>
    <pivotCache cacheId="1" r:id="rId5"/>
  </pivotCaches>
</workbook>
</file>

<file path=xl/calcChain.xml><?xml version="1.0" encoding="utf-8"?>
<calcChain xmlns="http://schemas.openxmlformats.org/spreadsheetml/2006/main">
  <c r="D20" i="2" l="1"/>
  <c r="E28" i="4"/>
  <c r="E7" i="4"/>
  <c r="AN5303" i="1" l="1"/>
  <c r="AN5301" i="1"/>
  <c r="AN5300" i="1"/>
  <c r="AN5299" i="1"/>
  <c r="AN5296" i="1"/>
  <c r="AN5295" i="1"/>
  <c r="AN5294" i="1"/>
  <c r="AN5293" i="1"/>
  <c r="AN5291" i="1"/>
  <c r="AN5290" i="1"/>
  <c r="AN5288" i="1"/>
  <c r="AN5287" i="1"/>
  <c r="AN5286" i="1"/>
  <c r="AN5285" i="1"/>
  <c r="AN5284" i="1"/>
  <c r="AN5283" i="1"/>
  <c r="AN5282" i="1"/>
  <c r="AN5281" i="1"/>
  <c r="AN5280" i="1"/>
  <c r="AN5278" i="1"/>
  <c r="AN5277" i="1"/>
  <c r="AN5276" i="1"/>
  <c r="AN5275" i="1"/>
  <c r="AN5274" i="1"/>
  <c r="AN5266" i="1"/>
  <c r="AN5265" i="1"/>
  <c r="AN5264" i="1"/>
  <c r="AN5263" i="1"/>
  <c r="AN5262" i="1"/>
  <c r="AN5261" i="1"/>
  <c r="AN5258" i="1"/>
  <c r="AN5253" i="1"/>
  <c r="AN5252" i="1"/>
  <c r="AN5251" i="1"/>
  <c r="AN5250" i="1"/>
  <c r="AN5248" i="1"/>
  <c r="AN5246" i="1"/>
  <c r="AN5245" i="1"/>
  <c r="AN5244" i="1"/>
  <c r="AN5243" i="1"/>
  <c r="AN5241" i="1"/>
  <c r="AN5240" i="1"/>
  <c r="AN5239" i="1"/>
  <c r="AN5238" i="1"/>
  <c r="AN5232" i="1"/>
  <c r="AN5228" i="1"/>
  <c r="AN5227" i="1"/>
  <c r="AN5225" i="1"/>
  <c r="AN5224" i="1"/>
  <c r="AN5223" i="1"/>
  <c r="AN5222" i="1"/>
  <c r="AN5221" i="1"/>
  <c r="AN5220" i="1"/>
  <c r="AN5219" i="1"/>
  <c r="AN5218" i="1"/>
  <c r="AN5215" i="1"/>
  <c r="AN5214" i="1"/>
  <c r="AN5213" i="1"/>
  <c r="AN5211" i="1"/>
  <c r="AN5210" i="1"/>
  <c r="AN5208" i="1"/>
  <c r="AN5207" i="1"/>
  <c r="AN5206" i="1"/>
  <c r="AN5205" i="1"/>
  <c r="AN5204" i="1"/>
  <c r="AN5203" i="1"/>
  <c r="AN5202" i="1"/>
  <c r="AN5201" i="1"/>
  <c r="AN5200" i="1"/>
  <c r="AN5199" i="1"/>
  <c r="AN5198" i="1"/>
  <c r="AN5197" i="1"/>
  <c r="AN5196" i="1"/>
  <c r="AN5195" i="1"/>
  <c r="AN5194" i="1"/>
  <c r="AN5193" i="1"/>
  <c r="AN5192" i="1"/>
  <c r="AN5191" i="1"/>
  <c r="AN5190" i="1"/>
  <c r="AN5189" i="1"/>
  <c r="AN5188" i="1"/>
  <c r="AN5187" i="1"/>
  <c r="AN5186" i="1"/>
  <c r="AN5185" i="1"/>
  <c r="AN5183" i="1"/>
  <c r="AN5181" i="1"/>
  <c r="AN5180" i="1"/>
  <c r="AN5179" i="1"/>
  <c r="AN5177" i="1"/>
  <c r="AN5176" i="1"/>
  <c r="AN5175" i="1"/>
  <c r="AN5173" i="1"/>
  <c r="AN5171" i="1"/>
  <c r="AN5170" i="1"/>
  <c r="AN5168" i="1"/>
  <c r="AN5167" i="1"/>
  <c r="AN5166" i="1"/>
  <c r="AN5165" i="1"/>
  <c r="AN5164" i="1"/>
  <c r="AN5162" i="1"/>
  <c r="AN5160" i="1"/>
  <c r="AN5159" i="1"/>
  <c r="AN5158" i="1"/>
  <c r="AN5157" i="1"/>
  <c r="AN5156" i="1"/>
  <c r="AN5155" i="1"/>
  <c r="AN5154" i="1"/>
  <c r="AN5153" i="1"/>
  <c r="AN5150" i="1"/>
  <c r="AN5149" i="1"/>
  <c r="AN5148" i="1"/>
  <c r="AN5147" i="1"/>
  <c r="AN5146" i="1"/>
  <c r="AN5144" i="1"/>
  <c r="AN5143" i="1"/>
  <c r="AN5141" i="1"/>
  <c r="AN5140" i="1"/>
  <c r="AN5139" i="1"/>
  <c r="AN5138" i="1"/>
  <c r="AN5137" i="1"/>
  <c r="AN5136" i="1"/>
  <c r="AN5135" i="1"/>
  <c r="AN5134" i="1"/>
  <c r="AN5133" i="1"/>
  <c r="AN5132" i="1"/>
  <c r="AN5131" i="1"/>
  <c r="AN5129" i="1"/>
  <c r="AN5127" i="1"/>
  <c r="AN5126" i="1"/>
  <c r="AN5125" i="1"/>
  <c r="AN5124" i="1"/>
  <c r="AN5123" i="1"/>
  <c r="AN5122" i="1"/>
  <c r="AN5121" i="1"/>
  <c r="AN5119" i="1"/>
  <c r="AN5118" i="1"/>
  <c r="AN5117" i="1"/>
  <c r="AN5116" i="1"/>
  <c r="AN5114" i="1"/>
  <c r="AN5113" i="1"/>
  <c r="AN5112" i="1"/>
  <c r="AN5111" i="1"/>
  <c r="AN5109" i="1"/>
  <c r="AN5108" i="1"/>
  <c r="AN5107" i="1"/>
  <c r="AN5106" i="1"/>
  <c r="AN5104" i="1"/>
  <c r="AN5103" i="1"/>
  <c r="AN5102" i="1"/>
  <c r="AN5101" i="1"/>
  <c r="AN5099" i="1"/>
  <c r="AN5098" i="1"/>
  <c r="AN5097" i="1"/>
  <c r="AN5096" i="1"/>
  <c r="AN5095" i="1"/>
  <c r="AN5094" i="1"/>
  <c r="AN5093" i="1"/>
  <c r="AN5091" i="1"/>
  <c r="AN5089" i="1"/>
  <c r="AN5087" i="1"/>
  <c r="AN5085" i="1"/>
  <c r="AN5084" i="1"/>
  <c r="AN5082" i="1"/>
  <c r="AN5080" i="1"/>
  <c r="AN5079" i="1"/>
  <c r="AN5078" i="1"/>
  <c r="AN5077" i="1"/>
  <c r="AN5074" i="1"/>
  <c r="AN5072" i="1"/>
  <c r="AN5071" i="1"/>
  <c r="AN5070" i="1"/>
  <c r="AN5069" i="1"/>
  <c r="AN5068" i="1"/>
  <c r="AN5067" i="1"/>
  <c r="AN5066" i="1"/>
  <c r="AN5065" i="1"/>
  <c r="AN5064" i="1"/>
  <c r="AN5063" i="1"/>
  <c r="AN5062" i="1"/>
  <c r="AN5061" i="1"/>
  <c r="AN5057" i="1"/>
  <c r="AN5054" i="1"/>
  <c r="AN5053" i="1"/>
  <c r="AN5052" i="1"/>
  <c r="AN5051" i="1"/>
  <c r="AN5050" i="1"/>
  <c r="AN5049" i="1"/>
  <c r="AN5048" i="1"/>
  <c r="AN5046" i="1"/>
  <c r="AN5045" i="1"/>
  <c r="AN5044" i="1"/>
  <c r="AN5043" i="1"/>
  <c r="AN5042" i="1"/>
  <c r="AN5041" i="1"/>
  <c r="AN5040" i="1"/>
  <c r="AN5039" i="1"/>
  <c r="AN5036" i="1"/>
  <c r="AN5034" i="1"/>
  <c r="AN5033" i="1"/>
  <c r="AN5030" i="1"/>
  <c r="AN5029" i="1"/>
  <c r="AN5027" i="1"/>
  <c r="AN5026" i="1"/>
  <c r="AN5025" i="1"/>
  <c r="AN5024" i="1"/>
  <c r="AN5023" i="1"/>
  <c r="AN5022" i="1"/>
  <c r="AN5020" i="1"/>
  <c r="AN5019" i="1"/>
  <c r="AN5018" i="1"/>
  <c r="AN5012" i="1"/>
  <c r="AN5010" i="1"/>
  <c r="AN5009" i="1"/>
  <c r="AN5008" i="1"/>
  <c r="AN5007" i="1"/>
  <c r="AN5006" i="1"/>
  <c r="AN5002" i="1"/>
  <c r="AN4999" i="1"/>
  <c r="AN4998" i="1"/>
  <c r="AN4997" i="1"/>
  <c r="AN4996" i="1"/>
  <c r="AN4995" i="1"/>
  <c r="AN4994" i="1"/>
  <c r="AN4992" i="1"/>
  <c r="AN4991" i="1"/>
  <c r="AN4989" i="1"/>
  <c r="AN4988" i="1"/>
  <c r="AN4987" i="1"/>
  <c r="AN4985" i="1"/>
  <c r="AN4984" i="1"/>
  <c r="AN4983" i="1"/>
  <c r="AN4982" i="1"/>
  <c r="AN4980" i="1"/>
  <c r="AN4978" i="1"/>
  <c r="AN4976" i="1"/>
  <c r="AN4974" i="1"/>
  <c r="AN4973" i="1"/>
  <c r="AN4971" i="1"/>
  <c r="AN4970" i="1"/>
  <c r="AN4967" i="1"/>
  <c r="AN4966" i="1"/>
  <c r="AN4965" i="1"/>
  <c r="AN4964" i="1"/>
  <c r="AN4963" i="1"/>
  <c r="AN4962" i="1"/>
  <c r="AN4961" i="1"/>
  <c r="AN4960" i="1"/>
  <c r="AN4959" i="1"/>
  <c r="AN4958" i="1"/>
  <c r="AN4957" i="1"/>
  <c r="AN4956" i="1"/>
  <c r="AN4955" i="1"/>
  <c r="AN4953" i="1"/>
  <c r="AN4952" i="1"/>
  <c r="AN4950" i="1"/>
  <c r="AN4949" i="1"/>
  <c r="AN4948" i="1"/>
  <c r="AN4947" i="1"/>
  <c r="AN4946" i="1"/>
  <c r="AN4945" i="1"/>
  <c r="AN4943" i="1"/>
  <c r="AN4940" i="1"/>
  <c r="AN4939" i="1"/>
  <c r="AN4938" i="1"/>
  <c r="AN4937" i="1"/>
  <c r="AN4936" i="1"/>
  <c r="AN4935" i="1"/>
  <c r="AN4934" i="1"/>
  <c r="AN4933" i="1"/>
  <c r="AN4931" i="1"/>
  <c r="AN4930" i="1"/>
  <c r="AN4929" i="1"/>
  <c r="AN4928" i="1"/>
  <c r="AN4927" i="1"/>
  <c r="AN4926" i="1"/>
  <c r="AN4924" i="1"/>
  <c r="AN4923" i="1"/>
  <c r="AN4922" i="1"/>
  <c r="AN4921" i="1"/>
  <c r="AN4920" i="1"/>
  <c r="AN4919" i="1"/>
  <c r="AN4918" i="1"/>
  <c r="AN4916" i="1"/>
  <c r="AN4914" i="1"/>
  <c r="AN4913" i="1"/>
  <c r="AN4912" i="1"/>
  <c r="AN4911" i="1"/>
  <c r="AN4910" i="1"/>
  <c r="AN4909" i="1"/>
  <c r="AN4908" i="1"/>
  <c r="AN4907" i="1"/>
  <c r="AN4906" i="1"/>
  <c r="AN4905" i="1"/>
  <c r="AN4902" i="1"/>
  <c r="AN4901" i="1"/>
  <c r="AN4900" i="1"/>
  <c r="AN4899" i="1"/>
  <c r="AN4898" i="1"/>
  <c r="AN4897" i="1"/>
  <c r="AN4896" i="1"/>
  <c r="AN4894" i="1"/>
  <c r="AN4892" i="1"/>
  <c r="AN4891" i="1"/>
  <c r="AN4890" i="1"/>
  <c r="AN4889" i="1"/>
  <c r="AN4888" i="1"/>
  <c r="AN4887" i="1"/>
  <c r="AN4886" i="1"/>
  <c r="AN4885" i="1"/>
  <c r="AN4884" i="1"/>
  <c r="AN4882" i="1"/>
  <c r="AN4881" i="1"/>
  <c r="AN4880" i="1"/>
  <c r="AN4879" i="1"/>
  <c r="AN4878" i="1"/>
  <c r="AN4877" i="1"/>
  <c r="AN4876" i="1"/>
  <c r="AN4875" i="1"/>
  <c r="AN4874" i="1"/>
  <c r="AN4873" i="1"/>
  <c r="AN4872" i="1"/>
  <c r="AN4871" i="1"/>
  <c r="AN4870" i="1"/>
  <c r="AN4869" i="1"/>
  <c r="AN4867" i="1"/>
  <c r="AN4866" i="1"/>
  <c r="AN4865" i="1"/>
  <c r="AN4864" i="1"/>
  <c r="AN4863" i="1"/>
  <c r="AN4862" i="1"/>
  <c r="AN4861" i="1"/>
  <c r="AN4860" i="1"/>
  <c r="AN4859" i="1"/>
  <c r="AN4858" i="1"/>
  <c r="AN4857" i="1"/>
  <c r="AN4856" i="1"/>
  <c r="AN4855" i="1"/>
  <c r="AN4852" i="1"/>
  <c r="AN4851" i="1"/>
  <c r="AN4850" i="1"/>
  <c r="AN4849" i="1"/>
  <c r="AN4848" i="1"/>
  <c r="AN4847" i="1"/>
  <c r="AN4846" i="1"/>
  <c r="AN4845" i="1"/>
  <c r="AN4843" i="1"/>
  <c r="AN4842" i="1"/>
  <c r="AN4841" i="1"/>
  <c r="AN4839" i="1"/>
  <c r="AN4838" i="1"/>
  <c r="AN4836" i="1"/>
  <c r="AN4835" i="1"/>
  <c r="AN4834" i="1"/>
  <c r="AN4833" i="1"/>
  <c r="AN4830" i="1"/>
  <c r="AN4829" i="1"/>
  <c r="AN4828" i="1"/>
  <c r="AN4826" i="1"/>
  <c r="AN4825" i="1"/>
  <c r="AN4824" i="1"/>
  <c r="AN4823" i="1"/>
  <c r="AN4822" i="1"/>
  <c r="AN4821" i="1"/>
  <c r="AN4820" i="1"/>
  <c r="AN4819" i="1"/>
  <c r="AN4818" i="1"/>
  <c r="AN4817" i="1"/>
  <c r="AN4815" i="1"/>
  <c r="AN4814" i="1"/>
  <c r="AN4812" i="1"/>
  <c r="AN4810" i="1"/>
  <c r="AN4809" i="1"/>
  <c r="AN4807" i="1"/>
  <c r="AN4806" i="1"/>
  <c r="AN4805" i="1"/>
  <c r="AN4804" i="1"/>
  <c r="AN4803" i="1"/>
  <c r="AN4800" i="1"/>
  <c r="AN4799" i="1"/>
  <c r="AN4798" i="1"/>
  <c r="AN4797" i="1"/>
  <c r="AN4795" i="1"/>
  <c r="AN4794" i="1"/>
  <c r="AN4793" i="1"/>
  <c r="AN4792" i="1"/>
  <c r="AN4789" i="1"/>
  <c r="AN4788" i="1"/>
  <c r="AN4787" i="1"/>
  <c r="AN4785" i="1"/>
  <c r="AN4783" i="1"/>
  <c r="AN4782" i="1"/>
  <c r="AN4781" i="1"/>
  <c r="AN4780" i="1"/>
  <c r="AN4779" i="1"/>
  <c r="AN4778" i="1"/>
  <c r="AN4777" i="1"/>
  <c r="AN4776" i="1"/>
  <c r="AN4775" i="1"/>
  <c r="AN4774" i="1"/>
  <c r="AN4773" i="1"/>
  <c r="AN4771" i="1"/>
  <c r="AN4770" i="1"/>
  <c r="AN4766" i="1"/>
  <c r="AN4765" i="1"/>
  <c r="AN4764" i="1"/>
  <c r="AN4763" i="1"/>
  <c r="AN4762" i="1"/>
  <c r="AN4761" i="1"/>
  <c r="AN4759" i="1"/>
  <c r="AN4758" i="1"/>
  <c r="AN4757" i="1"/>
  <c r="AN4754" i="1"/>
  <c r="AN4753" i="1"/>
  <c r="AN4752" i="1"/>
  <c r="AN4750" i="1"/>
  <c r="AN4749" i="1"/>
  <c r="AN4748" i="1"/>
  <c r="AN4747" i="1"/>
  <c r="AN4746" i="1"/>
  <c r="AN4745" i="1"/>
  <c r="AN4743" i="1"/>
  <c r="AN4742" i="1"/>
  <c r="AN4741" i="1"/>
  <c r="AN4736" i="1"/>
  <c r="AN4735" i="1"/>
  <c r="AN4734" i="1"/>
  <c r="AN4733" i="1"/>
  <c r="AN4732" i="1"/>
  <c r="AN4731" i="1"/>
  <c r="AN4730" i="1"/>
  <c r="AN4729" i="1"/>
  <c r="AN4728" i="1"/>
  <c r="AN4727" i="1"/>
  <c r="AN4725" i="1"/>
  <c r="AN4723" i="1"/>
  <c r="AN4721" i="1"/>
  <c r="AN4720" i="1"/>
  <c r="AN4719" i="1"/>
  <c r="AN4718" i="1"/>
  <c r="AN4717" i="1"/>
  <c r="AN4716" i="1"/>
  <c r="AN4715" i="1"/>
  <c r="AN4714" i="1"/>
  <c r="AN4712" i="1"/>
  <c r="AN4711" i="1"/>
  <c r="AN4710" i="1"/>
  <c r="AN4708" i="1"/>
  <c r="AN4707" i="1"/>
  <c r="AN4706" i="1"/>
  <c r="AN4705" i="1"/>
  <c r="AN4704" i="1"/>
  <c r="AN4703" i="1"/>
  <c r="AN4702" i="1"/>
  <c r="AN4701" i="1"/>
  <c r="AN4700" i="1"/>
  <c r="AN4699" i="1"/>
  <c r="AN4698" i="1"/>
  <c r="AN4697" i="1"/>
  <c r="AN4696" i="1"/>
  <c r="AN4695" i="1"/>
  <c r="AN4692" i="1"/>
  <c r="AN4691" i="1"/>
  <c r="AN4690" i="1"/>
  <c r="AN4689" i="1"/>
  <c r="AN4688" i="1"/>
  <c r="AN4687" i="1"/>
  <c r="AN4686" i="1"/>
  <c r="AN4685" i="1"/>
  <c r="AN4684" i="1"/>
  <c r="AN4681" i="1"/>
  <c r="AN4680" i="1"/>
  <c r="AN4679" i="1"/>
  <c r="AN4678" i="1"/>
  <c r="AN4677" i="1"/>
  <c r="AN4676" i="1"/>
  <c r="AN4673" i="1"/>
  <c r="AN4672" i="1"/>
  <c r="AN4671" i="1"/>
  <c r="AN4669" i="1"/>
  <c r="AN4668" i="1"/>
  <c r="AN4667" i="1"/>
  <c r="AN4666" i="1"/>
  <c r="AN4665" i="1"/>
  <c r="AN4664" i="1"/>
  <c r="AN4663" i="1"/>
  <c r="AN4662" i="1"/>
  <c r="AN4661" i="1"/>
  <c r="AN4660" i="1"/>
  <c r="AN4659" i="1"/>
  <c r="AN4657" i="1"/>
  <c r="AN4656" i="1"/>
  <c r="AN4654" i="1"/>
  <c r="AN4653" i="1"/>
  <c r="AN4652" i="1"/>
  <c r="AN4651" i="1"/>
  <c r="AN4649" i="1"/>
  <c r="AN4648" i="1"/>
  <c r="AN4647" i="1"/>
  <c r="AN4645" i="1"/>
  <c r="AN4644" i="1"/>
  <c r="AN4643" i="1"/>
  <c r="AN4642" i="1"/>
  <c r="AN4641" i="1"/>
  <c r="AN4637" i="1"/>
  <c r="AN4636" i="1"/>
  <c r="AN4634" i="1"/>
  <c r="AN4633" i="1"/>
  <c r="AN4632" i="1"/>
  <c r="AN4631" i="1"/>
  <c r="AN4630" i="1"/>
  <c r="AN4629" i="1"/>
  <c r="AN4628" i="1"/>
  <c r="AN4627" i="1"/>
  <c r="AN4626" i="1"/>
  <c r="AN4625" i="1"/>
  <c r="AN4624" i="1"/>
  <c r="AN4623" i="1"/>
  <c r="AN4622" i="1"/>
  <c r="AN4621" i="1"/>
  <c r="AN4620" i="1"/>
  <c r="AN4619" i="1"/>
  <c r="AN4618" i="1"/>
  <c r="AN4617" i="1"/>
  <c r="AN4616" i="1"/>
  <c r="AN4615" i="1"/>
  <c r="AN4614" i="1"/>
  <c r="AN4613" i="1"/>
  <c r="AN4611" i="1"/>
  <c r="AN4608" i="1"/>
  <c r="AN4607" i="1"/>
  <c r="AN4606" i="1"/>
  <c r="AN4605" i="1"/>
  <c r="AN4604" i="1"/>
  <c r="AN4603" i="1"/>
  <c r="AN4602" i="1"/>
  <c r="AN4601" i="1"/>
  <c r="AN4600" i="1"/>
  <c r="AN4599" i="1"/>
  <c r="AN4598" i="1"/>
  <c r="AN4597" i="1"/>
  <c r="AN4596" i="1"/>
  <c r="AN4595" i="1"/>
  <c r="AN4594" i="1"/>
  <c r="AN4593" i="1"/>
  <c r="AN4592" i="1"/>
  <c r="AN4591" i="1"/>
  <c r="AN4589" i="1"/>
  <c r="AN4588" i="1"/>
  <c r="AN4585" i="1"/>
  <c r="AN4583" i="1"/>
  <c r="AN4582" i="1"/>
  <c r="AN4581" i="1"/>
  <c r="AN4580" i="1"/>
  <c r="AN4579" i="1"/>
  <c r="AN4578" i="1"/>
  <c r="AN4577" i="1"/>
  <c r="AN4576" i="1"/>
  <c r="AN4575" i="1"/>
  <c r="AN4574" i="1"/>
  <c r="AN4572" i="1"/>
  <c r="AN4571" i="1"/>
  <c r="AN4570" i="1"/>
  <c r="AN4569" i="1"/>
  <c r="AN4568" i="1"/>
  <c r="AN4567" i="1"/>
  <c r="AN4566" i="1"/>
  <c r="AN4564" i="1"/>
  <c r="AN4563" i="1"/>
  <c r="AN4562" i="1"/>
  <c r="AN4561" i="1"/>
  <c r="AN4560" i="1"/>
  <c r="AN4557" i="1"/>
  <c r="AN4556" i="1"/>
  <c r="AN4555" i="1"/>
  <c r="AN4554" i="1"/>
  <c r="AN4551" i="1"/>
  <c r="AN4550" i="1"/>
  <c r="AN4549" i="1"/>
  <c r="AN4548" i="1"/>
  <c r="AN4547" i="1"/>
  <c r="AN4545" i="1"/>
  <c r="AN4544" i="1"/>
  <c r="AN4543" i="1"/>
  <c r="AN4542" i="1"/>
  <c r="AN4541" i="1"/>
  <c r="AN4540" i="1"/>
  <c r="AN4539" i="1"/>
  <c r="AN4538" i="1"/>
  <c r="AN4535" i="1"/>
  <c r="AN4534" i="1"/>
  <c r="AN4531" i="1"/>
  <c r="AN4530" i="1"/>
  <c r="AN4529" i="1"/>
  <c r="AN4525" i="1"/>
  <c r="AN4524" i="1"/>
  <c r="AN4523" i="1"/>
  <c r="AN4522" i="1"/>
  <c r="AN4521" i="1"/>
  <c r="AN4520" i="1"/>
  <c r="AN4519" i="1"/>
  <c r="AN4518" i="1"/>
  <c r="AN4517" i="1"/>
  <c r="AN4516" i="1"/>
  <c r="AN4514" i="1"/>
  <c r="AN4513" i="1"/>
  <c r="AN4511" i="1"/>
  <c r="AN4510" i="1"/>
  <c r="AN4509" i="1"/>
  <c r="AN4508" i="1"/>
  <c r="AN4507" i="1"/>
  <c r="AN4506" i="1"/>
  <c r="AN4505" i="1"/>
  <c r="AN4504" i="1"/>
  <c r="AN4500" i="1"/>
  <c r="AN4493" i="1"/>
  <c r="AN4492" i="1"/>
  <c r="AN4491" i="1"/>
  <c r="AN4490" i="1"/>
  <c r="AN4489" i="1"/>
  <c r="AN4488" i="1"/>
  <c r="AN4487" i="1"/>
  <c r="AN4486" i="1"/>
  <c r="AN4485" i="1"/>
  <c r="AN4484" i="1"/>
  <c r="AN4483" i="1"/>
  <c r="AN4482" i="1"/>
  <c r="AN4480" i="1"/>
  <c r="AN4479" i="1"/>
  <c r="AN4478" i="1"/>
  <c r="AN4477" i="1"/>
  <c r="AN4476" i="1"/>
  <c r="AN4475" i="1"/>
  <c r="AN4474" i="1"/>
  <c r="AN4473" i="1"/>
  <c r="AN4472" i="1"/>
  <c r="AN4471" i="1"/>
  <c r="AN4470" i="1"/>
  <c r="AN4469" i="1"/>
  <c r="AN4468" i="1"/>
  <c r="AN4467" i="1"/>
  <c r="AN4466" i="1"/>
  <c r="AN4465" i="1"/>
  <c r="AN4464" i="1"/>
  <c r="AN4463" i="1"/>
  <c r="AN4461" i="1"/>
  <c r="AN4459" i="1"/>
  <c r="AN4458" i="1"/>
  <c r="AN4457" i="1"/>
  <c r="AN4456" i="1"/>
  <c r="AN4454" i="1"/>
  <c r="AN4452" i="1"/>
  <c r="AN4450" i="1"/>
  <c r="AN4449" i="1"/>
  <c r="AN4448" i="1"/>
  <c r="AN4447" i="1"/>
  <c r="AN4445" i="1"/>
  <c r="AN4444" i="1"/>
  <c r="AN4443" i="1"/>
  <c r="AN4442" i="1"/>
  <c r="AN4441" i="1"/>
  <c r="AN4440" i="1"/>
  <c r="AN4439" i="1"/>
  <c r="AN4438" i="1"/>
  <c r="AN4437" i="1"/>
  <c r="AN4436" i="1"/>
  <c r="AN4435" i="1"/>
  <c r="AN4434" i="1"/>
  <c r="AN4433" i="1"/>
  <c r="AN4432" i="1"/>
  <c r="AN4431" i="1"/>
  <c r="AN4429" i="1"/>
  <c r="AN4428" i="1"/>
  <c r="AN4427" i="1"/>
  <c r="AN4426" i="1"/>
  <c r="AN4425" i="1"/>
  <c r="AN4424" i="1"/>
  <c r="AN4423" i="1"/>
  <c r="AN4422" i="1"/>
  <c r="AN4421" i="1"/>
  <c r="AN4420" i="1"/>
  <c r="AN4419" i="1"/>
  <c r="AN4418" i="1"/>
  <c r="AN4417" i="1"/>
  <c r="AN4416" i="1"/>
  <c r="AN4415" i="1"/>
  <c r="AN4414" i="1"/>
  <c r="AN4413" i="1"/>
  <c r="AN4412" i="1"/>
  <c r="AN4411" i="1"/>
  <c r="AN4410" i="1"/>
  <c r="AN4409" i="1"/>
  <c r="AN4408" i="1"/>
  <c r="AN4407" i="1"/>
  <c r="AN4406" i="1"/>
  <c r="AN4404" i="1"/>
  <c r="AN4403" i="1"/>
  <c r="AN4402" i="1"/>
  <c r="AN4401" i="1"/>
  <c r="AN4400" i="1"/>
  <c r="AN4399" i="1"/>
  <c r="AN4397" i="1"/>
  <c r="AN4396" i="1"/>
  <c r="AN4394" i="1"/>
  <c r="AN4393" i="1"/>
  <c r="AN4392" i="1"/>
  <c r="AN4390" i="1"/>
  <c r="AN4389" i="1"/>
  <c r="AN4388" i="1"/>
  <c r="AN4387" i="1"/>
  <c r="AN4386" i="1"/>
  <c r="AN4385" i="1"/>
  <c r="AN4384" i="1"/>
  <c r="AN4383" i="1"/>
  <c r="AN4382" i="1"/>
  <c r="AN4381" i="1"/>
  <c r="AN4380" i="1"/>
  <c r="AN4379" i="1"/>
  <c r="AN4378" i="1"/>
  <c r="AN4377" i="1"/>
  <c r="AN4376" i="1"/>
  <c r="AN4373" i="1"/>
  <c r="AN4371" i="1"/>
  <c r="AN4369" i="1"/>
  <c r="AN4368" i="1"/>
  <c r="AN4367" i="1"/>
  <c r="AN4363" i="1"/>
  <c r="AN4362" i="1"/>
  <c r="AN4360" i="1"/>
  <c r="AN4359" i="1"/>
  <c r="AN4358" i="1"/>
  <c r="AN4354" i="1"/>
  <c r="AN4353" i="1"/>
  <c r="AN4352" i="1"/>
  <c r="AN4351" i="1"/>
  <c r="AN4350" i="1"/>
  <c r="AN4349" i="1"/>
  <c r="AN4348" i="1"/>
  <c r="AN4347" i="1"/>
  <c r="AN4346" i="1"/>
  <c r="AN4345" i="1"/>
  <c r="AN4344" i="1"/>
  <c r="AN4343" i="1"/>
  <c r="AN4342" i="1"/>
  <c r="AN4338" i="1"/>
  <c r="AN4337" i="1"/>
  <c r="AN4336" i="1"/>
  <c r="AN4335" i="1"/>
  <c r="AN4334" i="1"/>
  <c r="AN4333" i="1"/>
  <c r="AN4332" i="1"/>
  <c r="AN4331" i="1"/>
  <c r="AN4330" i="1"/>
  <c r="AN4326" i="1"/>
  <c r="AN4325" i="1"/>
  <c r="AN4324" i="1"/>
  <c r="AN4323" i="1"/>
  <c r="AN4322" i="1"/>
  <c r="AN4321" i="1"/>
  <c r="AN4320" i="1"/>
  <c r="AN4319" i="1"/>
  <c r="AN4318" i="1"/>
  <c r="AN4316" i="1"/>
  <c r="AN4315" i="1"/>
  <c r="AN4314" i="1"/>
  <c r="AN4311" i="1"/>
  <c r="AN4310" i="1"/>
  <c r="AN4309" i="1"/>
  <c r="AN4308" i="1"/>
  <c r="AN4307" i="1"/>
  <c r="AN4306" i="1"/>
  <c r="AN4305" i="1"/>
  <c r="AN4303" i="1"/>
  <c r="AN4301" i="1"/>
  <c r="AN4300" i="1"/>
  <c r="AN4299" i="1"/>
  <c r="AN4298" i="1"/>
  <c r="AN4297" i="1"/>
  <c r="AN4296" i="1"/>
  <c r="AN4295" i="1"/>
  <c r="AN4294" i="1"/>
  <c r="AN4293" i="1"/>
  <c r="AN4291" i="1"/>
  <c r="AN4289" i="1"/>
  <c r="AN4288" i="1"/>
  <c r="AN4287" i="1"/>
  <c r="AN4285" i="1"/>
  <c r="AN4283" i="1"/>
  <c r="AN4282" i="1"/>
  <c r="AN4281" i="1"/>
  <c r="AN4280" i="1"/>
  <c r="AN4279" i="1"/>
  <c r="AN4277" i="1"/>
  <c r="AN4276" i="1"/>
  <c r="AN4274" i="1"/>
  <c r="AN4273" i="1"/>
  <c r="AN4272" i="1"/>
  <c r="AN4271" i="1"/>
  <c r="AN4270" i="1"/>
  <c r="AN4269" i="1"/>
  <c r="AN4268" i="1"/>
  <c r="AN4267" i="1"/>
  <c r="AN4266" i="1"/>
  <c r="AN4265" i="1"/>
  <c r="AN4264" i="1"/>
  <c r="AN4262" i="1"/>
  <c r="AN4261" i="1"/>
  <c r="AN4259" i="1"/>
  <c r="AN4258" i="1"/>
  <c r="AN4257" i="1"/>
  <c r="AN4256" i="1"/>
  <c r="AN4254" i="1"/>
  <c r="AN4253" i="1"/>
  <c r="AN4251" i="1"/>
  <c r="AN4250" i="1"/>
  <c r="AN4249" i="1"/>
  <c r="AN4247" i="1"/>
  <c r="AN4246" i="1"/>
  <c r="AN4245" i="1"/>
  <c r="AN4244" i="1"/>
  <c r="AN4243" i="1"/>
  <c r="AN4242" i="1"/>
  <c r="AN4241" i="1"/>
  <c r="AN4240" i="1"/>
  <c r="AN4239" i="1"/>
  <c r="AN4238" i="1"/>
  <c r="AN4237" i="1"/>
  <c r="AN4236" i="1"/>
  <c r="AN4235" i="1"/>
  <c r="AN4234" i="1"/>
  <c r="AN4233" i="1"/>
  <c r="AN4232" i="1"/>
  <c r="AN4230" i="1"/>
  <c r="AN4229" i="1"/>
  <c r="AN4227" i="1"/>
  <c r="AN4226" i="1"/>
  <c r="AN4224" i="1"/>
  <c r="AN4223" i="1"/>
  <c r="AN4221" i="1"/>
  <c r="AN4220" i="1"/>
  <c r="AN4219" i="1"/>
  <c r="AN4218" i="1"/>
  <c r="AN4216" i="1"/>
  <c r="AN4214" i="1"/>
  <c r="AN4213" i="1"/>
  <c r="AN4212" i="1"/>
  <c r="AN4211" i="1"/>
  <c r="AN4210" i="1"/>
  <c r="AN4208" i="1"/>
  <c r="AN4207" i="1"/>
  <c r="AN4206" i="1"/>
  <c r="AN4205" i="1"/>
  <c r="AN4204" i="1"/>
  <c r="AN4203" i="1"/>
  <c r="AN4201" i="1"/>
  <c r="AN4200" i="1"/>
  <c r="AN4199" i="1"/>
  <c r="AN4198" i="1"/>
  <c r="AN4197" i="1"/>
  <c r="AN4196" i="1"/>
  <c r="AN4194" i="1"/>
  <c r="AN4193" i="1"/>
  <c r="AN4192" i="1"/>
  <c r="AN4190" i="1"/>
  <c r="AN4189" i="1"/>
  <c r="AN4186" i="1"/>
  <c r="AN4185" i="1"/>
  <c r="AN4183" i="1"/>
  <c r="AN4182" i="1"/>
  <c r="AN4181" i="1"/>
  <c r="AN4180" i="1"/>
  <c r="AN4178" i="1"/>
  <c r="AN4177" i="1"/>
  <c r="AN4176" i="1"/>
  <c r="AN4174" i="1"/>
  <c r="AN4173" i="1"/>
  <c r="AN4171" i="1"/>
  <c r="AN4170" i="1"/>
  <c r="AN4167" i="1"/>
  <c r="AN4166" i="1"/>
  <c r="AN4165" i="1"/>
  <c r="AN4164" i="1"/>
  <c r="AN4163" i="1"/>
  <c r="AN4162" i="1"/>
  <c r="AN4161" i="1"/>
  <c r="AN4160" i="1"/>
  <c r="AN4159" i="1"/>
  <c r="AN4158" i="1"/>
  <c r="AN4157" i="1"/>
  <c r="AN4156" i="1"/>
  <c r="AN4155" i="1"/>
  <c r="AN4152" i="1"/>
  <c r="AN4151" i="1"/>
  <c r="AN4148" i="1"/>
  <c r="AN4147" i="1"/>
  <c r="AN4146" i="1"/>
  <c r="AN4145" i="1"/>
  <c r="AN4144" i="1"/>
  <c r="AN4142" i="1"/>
  <c r="AN4141" i="1"/>
  <c r="AN4137" i="1"/>
  <c r="AN4135" i="1"/>
  <c r="AN4134" i="1"/>
  <c r="AN4132" i="1"/>
  <c r="AN4131" i="1"/>
  <c r="AN4130" i="1"/>
  <c r="AN4128" i="1"/>
  <c r="AN4126" i="1"/>
  <c r="AN4124" i="1"/>
  <c r="AN4123" i="1"/>
  <c r="AN4122" i="1"/>
  <c r="AN4121" i="1"/>
  <c r="AN4120" i="1"/>
  <c r="AN4119" i="1"/>
  <c r="AN4118" i="1"/>
  <c r="AN4114" i="1"/>
  <c r="AN4110" i="1"/>
  <c r="AN4109" i="1"/>
  <c r="AN4108" i="1"/>
  <c r="AN4107" i="1"/>
  <c r="AN4106" i="1"/>
  <c r="AN4104" i="1"/>
  <c r="AN4103" i="1"/>
  <c r="AN4101" i="1"/>
  <c r="AN4100" i="1"/>
  <c r="AN4099" i="1"/>
  <c r="AN4097" i="1"/>
  <c r="AN4093" i="1"/>
  <c r="AN4091" i="1"/>
  <c r="AN4090" i="1"/>
  <c r="AN4089" i="1"/>
  <c r="AN4087" i="1"/>
  <c r="AN4084" i="1"/>
  <c r="AN4083" i="1"/>
  <c r="AN4082" i="1"/>
  <c r="AN4081" i="1"/>
  <c r="AN4080" i="1"/>
  <c r="AN4078" i="1"/>
  <c r="AN4077" i="1"/>
  <c r="AN4075" i="1"/>
  <c r="AN4074" i="1"/>
  <c r="AN4073" i="1"/>
  <c r="AN4072" i="1"/>
  <c r="AN4071" i="1"/>
  <c r="AN4070" i="1"/>
  <c r="AN4069" i="1"/>
  <c r="AN4066" i="1"/>
  <c r="AN4065" i="1"/>
  <c r="AN4064" i="1"/>
  <c r="AN4063" i="1"/>
  <c r="AN4062" i="1"/>
  <c r="AN4061" i="1"/>
  <c r="AN4060" i="1"/>
  <c r="AN4059" i="1"/>
  <c r="AN4058" i="1"/>
  <c r="AN4057" i="1"/>
  <c r="AN4056" i="1"/>
  <c r="AN4055" i="1"/>
  <c r="AN4054" i="1"/>
  <c r="AN4053" i="1"/>
  <c r="AN4052" i="1"/>
  <c r="AN4051" i="1"/>
  <c r="AN4050" i="1"/>
  <c r="AN4049" i="1"/>
  <c r="AN4048" i="1"/>
  <c r="AN4047" i="1"/>
  <c r="AN4046" i="1"/>
  <c r="AN4042" i="1"/>
  <c r="AN4040" i="1"/>
  <c r="AN4038" i="1"/>
  <c r="AN4037" i="1"/>
  <c r="AN4034" i="1"/>
  <c r="AN4033" i="1"/>
  <c r="AN4032" i="1"/>
  <c r="AN4031" i="1"/>
  <c r="AN4030" i="1"/>
  <c r="AN4028" i="1"/>
  <c r="AN4026" i="1"/>
  <c r="AN4024" i="1"/>
  <c r="AN4023" i="1"/>
  <c r="AN4022" i="1"/>
  <c r="AN4020" i="1"/>
  <c r="AN4019" i="1"/>
  <c r="AN4018" i="1"/>
  <c r="AN4014" i="1"/>
  <c r="AN4012" i="1"/>
  <c r="AN4010" i="1"/>
  <c r="AN4008" i="1"/>
  <c r="AN4007" i="1"/>
  <c r="AN4006" i="1"/>
  <c r="AN4005" i="1"/>
  <c r="AN4004" i="1"/>
  <c r="AN4003" i="1"/>
  <c r="AN4002" i="1"/>
  <c r="AN4001" i="1"/>
  <c r="AN3998" i="1"/>
  <c r="AN3996" i="1"/>
  <c r="AN3995" i="1"/>
  <c r="AN3994" i="1"/>
  <c r="AN3993" i="1"/>
  <c r="AN3992" i="1"/>
  <c r="AN3991" i="1"/>
  <c r="AN3990" i="1"/>
  <c r="AN3989" i="1"/>
  <c r="AN3987" i="1"/>
  <c r="AN3984" i="1"/>
  <c r="AN3982" i="1"/>
  <c r="AN3981" i="1"/>
  <c r="AN3980" i="1"/>
  <c r="AN3979" i="1"/>
  <c r="AN3977" i="1"/>
  <c r="AN3975" i="1"/>
  <c r="AN3974" i="1"/>
  <c r="AN3973" i="1"/>
  <c r="AN3970" i="1"/>
  <c r="AN3967" i="1"/>
  <c r="AN3966" i="1"/>
  <c r="AN3965" i="1"/>
  <c r="AN3963" i="1"/>
  <c r="AN3962" i="1"/>
  <c r="AN3961" i="1"/>
  <c r="AN3960" i="1"/>
  <c r="AN3959" i="1"/>
  <c r="AN3957" i="1"/>
  <c r="AN3956" i="1"/>
  <c r="AN3955" i="1"/>
  <c r="AN3954" i="1"/>
  <c r="AN3953" i="1"/>
  <c r="AN3952" i="1"/>
  <c r="AN3951" i="1"/>
  <c r="AN3950" i="1"/>
  <c r="AN3949" i="1"/>
  <c r="AN3947" i="1"/>
  <c r="AN3946" i="1"/>
  <c r="AN3944" i="1"/>
  <c r="AN3943" i="1"/>
  <c r="AN3942" i="1"/>
  <c r="AN3941" i="1"/>
  <c r="AN3940" i="1"/>
  <c r="AN3939" i="1"/>
  <c r="AN3938" i="1"/>
  <c r="AN3932" i="1"/>
  <c r="AN3931" i="1"/>
  <c r="AN3930" i="1"/>
  <c r="AN3929" i="1"/>
  <c r="AN3927" i="1"/>
  <c r="AN3924" i="1"/>
  <c r="AN3923" i="1"/>
  <c r="AN3922" i="1"/>
  <c r="AN3920" i="1"/>
  <c r="AN3919" i="1"/>
  <c r="AN3917" i="1"/>
  <c r="AN3916" i="1"/>
  <c r="AN3914" i="1"/>
  <c r="AN3913" i="1"/>
  <c r="AN3912" i="1"/>
  <c r="AN3911" i="1"/>
  <c r="AN3909" i="1"/>
  <c r="AN3908" i="1"/>
  <c r="AN3904" i="1"/>
  <c r="AN3901" i="1"/>
  <c r="AN3900" i="1"/>
  <c r="AN3899" i="1"/>
  <c r="AN3898" i="1"/>
  <c r="AN3896" i="1"/>
  <c r="AN3895" i="1"/>
  <c r="AN3893" i="1"/>
  <c r="AN3888" i="1"/>
  <c r="AN3887" i="1"/>
  <c r="AN3886" i="1"/>
  <c r="AN3885" i="1"/>
  <c r="AN3884" i="1"/>
  <c r="AN3883" i="1"/>
  <c r="AN3882" i="1"/>
  <c r="AN3881" i="1"/>
  <c r="AN3880" i="1"/>
  <c r="AN3876" i="1"/>
  <c r="AN3873" i="1"/>
  <c r="AN3870" i="1"/>
  <c r="AN3869" i="1"/>
  <c r="AN3868" i="1"/>
  <c r="AN3867" i="1"/>
  <c r="AN3866" i="1"/>
  <c r="AN3865" i="1"/>
  <c r="AN3863" i="1"/>
  <c r="AN3862" i="1"/>
  <c r="AN3859" i="1"/>
  <c r="AN3858" i="1"/>
  <c r="AN3857" i="1"/>
  <c r="AN3856" i="1"/>
  <c r="AN3855" i="1"/>
  <c r="AN3854" i="1"/>
  <c r="AN3853" i="1"/>
  <c r="AN3852" i="1"/>
  <c r="AN3851" i="1"/>
  <c r="AN3850" i="1"/>
  <c r="AN3849" i="1"/>
  <c r="AN3848" i="1"/>
  <c r="AN3847" i="1"/>
  <c r="AN3846" i="1"/>
  <c r="AN3843" i="1"/>
  <c r="AN3842" i="1"/>
  <c r="AN3841" i="1"/>
  <c r="AN3840" i="1"/>
  <c r="AN3839" i="1"/>
  <c r="AN3838" i="1"/>
  <c r="AN3837" i="1"/>
  <c r="AN3836" i="1"/>
  <c r="AN3835" i="1"/>
  <c r="AN3834" i="1"/>
  <c r="AN3833" i="1"/>
  <c r="AN3832" i="1"/>
  <c r="AN3831" i="1"/>
  <c r="AN3830" i="1"/>
  <c r="AN3829" i="1"/>
  <c r="AN3828" i="1"/>
  <c r="AN3827" i="1"/>
  <c r="AN3826" i="1"/>
  <c r="AN3825" i="1"/>
  <c r="AN3824" i="1"/>
  <c r="AN3822" i="1"/>
  <c r="AN3821" i="1"/>
  <c r="AN3820" i="1"/>
  <c r="AN3819" i="1"/>
  <c r="AN3818" i="1"/>
  <c r="AN3817" i="1"/>
  <c r="AN3816" i="1"/>
  <c r="AN3815" i="1"/>
  <c r="AN3812" i="1"/>
  <c r="AN3811" i="1"/>
  <c r="AN3810" i="1"/>
  <c r="AN3809" i="1"/>
  <c r="AN3808" i="1"/>
  <c r="AN3807" i="1"/>
  <c r="AN3806" i="1"/>
  <c r="AN3805" i="1"/>
  <c r="AN3804" i="1"/>
  <c r="AN3803" i="1"/>
  <c r="AN3802" i="1"/>
  <c r="AN3801" i="1"/>
  <c r="AN3800" i="1"/>
  <c r="AN3796" i="1"/>
  <c r="AN3795" i="1"/>
  <c r="AN3794" i="1"/>
  <c r="AN3793" i="1"/>
  <c r="AN3792" i="1"/>
  <c r="AN3791" i="1"/>
  <c r="AN3790" i="1"/>
  <c r="AN3784" i="1"/>
  <c r="AN3783" i="1"/>
  <c r="AN3782" i="1"/>
  <c r="AN3781" i="1"/>
  <c r="AN3780" i="1"/>
  <c r="AN3779" i="1"/>
  <c r="AN3778" i="1"/>
  <c r="AN3777" i="1"/>
  <c r="AN3776" i="1"/>
  <c r="AN3775" i="1"/>
  <c r="AN3774" i="1"/>
  <c r="AN3773" i="1"/>
  <c r="AN3772" i="1"/>
  <c r="AN3771" i="1"/>
  <c r="AN3770" i="1"/>
  <c r="AN3769" i="1"/>
  <c r="AN3768" i="1"/>
  <c r="AN3767" i="1"/>
  <c r="AN3766" i="1"/>
  <c r="AN3765" i="1"/>
  <c r="AN3764" i="1"/>
  <c r="AN3760" i="1"/>
  <c r="AN3759" i="1"/>
  <c r="AN3757" i="1"/>
  <c r="AN3756" i="1"/>
  <c r="AN3755" i="1"/>
  <c r="AN3754" i="1"/>
  <c r="AN3753" i="1"/>
  <c r="AN3752" i="1"/>
  <c r="AN3751" i="1"/>
  <c r="AN3750" i="1"/>
  <c r="AN3749" i="1"/>
  <c r="AN3748" i="1"/>
  <c r="AN3747" i="1"/>
  <c r="AN3746" i="1"/>
  <c r="AN3744" i="1"/>
  <c r="AN3741" i="1"/>
  <c r="AN3740" i="1"/>
  <c r="AN3739" i="1"/>
  <c r="AN3738" i="1"/>
  <c r="AN3737" i="1"/>
  <c r="AN3736" i="1"/>
  <c r="AN3735" i="1"/>
  <c r="AN3734" i="1"/>
  <c r="AN3733" i="1"/>
  <c r="AN3731" i="1"/>
  <c r="AN3730" i="1"/>
  <c r="AN3729" i="1"/>
  <c r="AN3728" i="1"/>
  <c r="AN3727" i="1"/>
  <c r="AN3725" i="1"/>
  <c r="AN3724" i="1"/>
  <c r="AN3716" i="1"/>
  <c r="AN3715" i="1"/>
  <c r="AN3714" i="1"/>
  <c r="AN3713" i="1"/>
  <c r="AN3712" i="1"/>
  <c r="AN3711" i="1"/>
  <c r="AN3710" i="1"/>
  <c r="AN3709" i="1"/>
  <c r="AN3708" i="1"/>
  <c r="AN3707" i="1"/>
  <c r="AN3706" i="1"/>
  <c r="AN3705" i="1"/>
  <c r="AN3704" i="1"/>
  <c r="AN3703" i="1"/>
  <c r="AN3702" i="1"/>
  <c r="AN3701" i="1"/>
  <c r="AN3700" i="1"/>
  <c r="AN3699" i="1"/>
  <c r="AN3697" i="1"/>
  <c r="AN3692" i="1"/>
  <c r="AN3691" i="1"/>
  <c r="AN3690" i="1"/>
  <c r="AN3685" i="1"/>
  <c r="AN3684" i="1"/>
  <c r="AN3681" i="1"/>
  <c r="AN3678" i="1"/>
  <c r="AN3676" i="1"/>
  <c r="AN3675" i="1"/>
  <c r="AN3674" i="1"/>
  <c r="AN3673" i="1"/>
  <c r="AN3672" i="1"/>
  <c r="AN3671" i="1"/>
  <c r="AN3670" i="1"/>
  <c r="AN3669" i="1"/>
  <c r="AN3668" i="1"/>
  <c r="AN3667" i="1"/>
  <c r="AN3666" i="1"/>
  <c r="AN3665" i="1"/>
  <c r="AN3664" i="1"/>
  <c r="AN3663" i="1"/>
  <c r="AN3662" i="1"/>
  <c r="AN3661" i="1"/>
  <c r="AN3659" i="1"/>
  <c r="AN3658" i="1"/>
  <c r="AN3656" i="1"/>
  <c r="AN3655" i="1"/>
  <c r="AN3654" i="1"/>
  <c r="AN3652" i="1"/>
  <c r="AN3651" i="1"/>
  <c r="AN3650" i="1"/>
  <c r="AN3649" i="1"/>
  <c r="AN3648" i="1"/>
  <c r="AN3647" i="1"/>
  <c r="AN3646" i="1"/>
  <c r="AN3645" i="1"/>
  <c r="AN3644" i="1"/>
  <c r="AN3643" i="1"/>
  <c r="AN3642" i="1"/>
  <c r="AN3641" i="1"/>
  <c r="AN3639" i="1"/>
  <c r="AN3638" i="1"/>
  <c r="AN3637" i="1"/>
  <c r="AN3636" i="1"/>
  <c r="AN3635" i="1"/>
  <c r="AN3634" i="1"/>
  <c r="AN3630" i="1"/>
  <c r="AN3627" i="1"/>
  <c r="AN3624" i="1"/>
  <c r="AN3619" i="1"/>
  <c r="AN3618" i="1"/>
  <c r="AN3617" i="1"/>
  <c r="AN3616" i="1"/>
  <c r="AN3615" i="1"/>
  <c r="AN3613" i="1"/>
  <c r="AN3612" i="1"/>
  <c r="AN3611" i="1"/>
  <c r="AN3610" i="1"/>
  <c r="AN3608" i="1"/>
  <c r="AN3607" i="1"/>
  <c r="AN3606" i="1"/>
  <c r="AN3605" i="1"/>
  <c r="AN3604" i="1"/>
  <c r="AN3602" i="1"/>
  <c r="AN3600" i="1"/>
  <c r="AN3599" i="1"/>
  <c r="AN3597" i="1"/>
  <c r="AN3596" i="1"/>
  <c r="AN3595" i="1"/>
  <c r="AN3594" i="1"/>
  <c r="AN3593" i="1"/>
  <c r="AN3592" i="1"/>
  <c r="AN3591" i="1"/>
  <c r="AN3590" i="1"/>
  <c r="AN3589" i="1"/>
  <c r="AN3588" i="1"/>
  <c r="AN3587" i="1"/>
  <c r="AN3586" i="1"/>
  <c r="AN3585" i="1"/>
  <c r="AN3584" i="1"/>
  <c r="AN3583" i="1"/>
  <c r="AN3581" i="1"/>
  <c r="AN3580" i="1"/>
  <c r="AN3578" i="1"/>
  <c r="AN3576" i="1"/>
  <c r="AN3573" i="1"/>
  <c r="AN3572" i="1"/>
  <c r="AN3571" i="1"/>
  <c r="AN3568" i="1"/>
  <c r="AN3567" i="1"/>
  <c r="AN3566" i="1"/>
  <c r="AN3565" i="1"/>
  <c r="AN3564" i="1"/>
  <c r="AN3563" i="1"/>
  <c r="AN3562" i="1"/>
  <c r="AN3561" i="1"/>
  <c r="AN3560" i="1"/>
  <c r="AN3559" i="1"/>
  <c r="AN3556" i="1"/>
  <c r="AN3555" i="1"/>
  <c r="AN3554" i="1"/>
  <c r="AN3553" i="1"/>
  <c r="AN3552" i="1"/>
  <c r="AN3551" i="1"/>
  <c r="AN3550" i="1"/>
  <c r="AN3549" i="1"/>
  <c r="AN3548" i="1"/>
  <c r="AN3547" i="1"/>
  <c r="AN3546" i="1"/>
  <c r="AN3545" i="1"/>
  <c r="AN3544" i="1"/>
  <c r="AN3543" i="1"/>
  <c r="AN3542" i="1"/>
  <c r="AN3541" i="1"/>
  <c r="AN3540" i="1"/>
  <c r="AN3539" i="1"/>
  <c r="AN3538" i="1"/>
  <c r="AN3534" i="1"/>
  <c r="AN3533" i="1"/>
  <c r="AN3532" i="1"/>
  <c r="AN3531" i="1"/>
  <c r="AN3530" i="1"/>
  <c r="AN3529" i="1"/>
  <c r="AN3528" i="1"/>
  <c r="AN3527" i="1"/>
  <c r="AN3526" i="1"/>
  <c r="AN3525" i="1"/>
  <c r="AN3523" i="1"/>
  <c r="AN3522" i="1"/>
  <c r="AN3521" i="1"/>
  <c r="AN3520" i="1"/>
  <c r="AN3519" i="1"/>
  <c r="AN3518" i="1"/>
  <c r="AN3517" i="1"/>
  <c r="AN3516" i="1"/>
  <c r="AN3510" i="1"/>
  <c r="AN3509" i="1"/>
  <c r="AN3507" i="1"/>
  <c r="AN3506" i="1"/>
  <c r="AN3505" i="1"/>
  <c r="AN3504" i="1"/>
  <c r="AN3503" i="1"/>
  <c r="AN3501" i="1"/>
  <c r="AN3500" i="1"/>
  <c r="AN3499" i="1"/>
  <c r="AN3498" i="1"/>
  <c r="AN3497" i="1"/>
  <c r="AN3494" i="1"/>
  <c r="AN3492" i="1"/>
  <c r="AN3490" i="1"/>
  <c r="AN3487" i="1"/>
  <c r="AN3486" i="1"/>
  <c r="AN3482" i="1"/>
  <c r="AN3481" i="1"/>
  <c r="AN3480" i="1"/>
  <c r="AN3479" i="1"/>
  <c r="AN3477" i="1"/>
  <c r="AN3476" i="1"/>
  <c r="AN3475" i="1"/>
  <c r="AN3474" i="1"/>
  <c r="AN3471" i="1"/>
  <c r="AN3470" i="1"/>
  <c r="AN3469" i="1"/>
  <c r="AN3467" i="1"/>
  <c r="AN3466" i="1"/>
  <c r="AN3464" i="1"/>
  <c r="AN3463" i="1"/>
  <c r="AN3462" i="1"/>
  <c r="AN3461" i="1"/>
  <c r="AN3459" i="1"/>
  <c r="AN3458" i="1"/>
  <c r="AN3455" i="1"/>
  <c r="AN3452" i="1"/>
  <c r="AN3451" i="1"/>
  <c r="AN3449" i="1"/>
  <c r="AN3448" i="1"/>
  <c r="AN3446" i="1"/>
  <c r="AN3445" i="1"/>
  <c r="AN3444" i="1"/>
  <c r="AN3442" i="1"/>
  <c r="AN3441" i="1"/>
  <c r="AN3440" i="1"/>
  <c r="AN3438" i="1"/>
  <c r="AN3437" i="1"/>
  <c r="AN3436" i="1"/>
  <c r="AN3435" i="1"/>
  <c r="AN3434" i="1"/>
  <c r="AN3433" i="1"/>
  <c r="AN3432" i="1"/>
  <c r="AN3431" i="1"/>
  <c r="AN3430" i="1"/>
  <c r="AN3428" i="1"/>
  <c r="AN3427" i="1"/>
  <c r="AN3426" i="1"/>
  <c r="AN3424" i="1"/>
  <c r="AN3423" i="1"/>
  <c r="AN3422" i="1"/>
  <c r="AN3421" i="1"/>
  <c r="AN3420" i="1"/>
  <c r="AN3419" i="1"/>
  <c r="AN3418" i="1"/>
  <c r="AN3417" i="1"/>
  <c r="AN3416" i="1"/>
  <c r="AN3415" i="1"/>
  <c r="AN3414" i="1"/>
  <c r="AN3413" i="1"/>
  <c r="AN3410" i="1"/>
  <c r="AN3409" i="1"/>
  <c r="AN3408" i="1"/>
  <c r="AN3407" i="1"/>
  <c r="AN3406" i="1"/>
  <c r="AN3405" i="1"/>
  <c r="AN3404" i="1"/>
  <c r="AN3403" i="1"/>
  <c r="AN3402" i="1"/>
  <c r="AN3401" i="1"/>
  <c r="AN3400" i="1"/>
  <c r="AN3399" i="1"/>
  <c r="AN3398" i="1"/>
  <c r="AN3395" i="1"/>
  <c r="AN3394" i="1"/>
  <c r="AN3393" i="1"/>
  <c r="AN3392" i="1"/>
  <c r="AN3390" i="1"/>
  <c r="AN3389" i="1"/>
  <c r="AN3388" i="1"/>
  <c r="AN3387" i="1"/>
  <c r="AN3386" i="1"/>
  <c r="AN3385" i="1"/>
  <c r="AN3384" i="1"/>
  <c r="AN3382" i="1"/>
  <c r="AN3381" i="1"/>
  <c r="AN3378" i="1"/>
  <c r="AN3377" i="1"/>
  <c r="AN3376" i="1"/>
  <c r="AN3375" i="1"/>
  <c r="AN3370" i="1"/>
  <c r="AN3369" i="1"/>
  <c r="AN3368" i="1"/>
  <c r="AN3367" i="1"/>
  <c r="AN3366" i="1"/>
  <c r="AN3365" i="1"/>
  <c r="AN3364" i="1"/>
  <c r="AN3363" i="1"/>
  <c r="AN3362" i="1"/>
  <c r="AN3361" i="1"/>
  <c r="AN3359" i="1"/>
  <c r="AN3358" i="1"/>
  <c r="AN3357" i="1"/>
  <c r="AN3356" i="1"/>
  <c r="AN3355" i="1"/>
  <c r="AN3354" i="1"/>
  <c r="AN3352" i="1"/>
  <c r="AN3350" i="1"/>
  <c r="AN3349" i="1"/>
  <c r="AN3347" i="1"/>
  <c r="AN3346" i="1"/>
  <c r="AN3345" i="1"/>
  <c r="AN3344" i="1"/>
  <c r="AN3343" i="1"/>
  <c r="AN3342" i="1"/>
  <c r="AN3341" i="1"/>
  <c r="AN3340" i="1"/>
  <c r="AN3339" i="1"/>
  <c r="AN3338" i="1"/>
  <c r="AN3337" i="1"/>
  <c r="AN3335" i="1"/>
  <c r="AN3334" i="1"/>
  <c r="AN3332" i="1"/>
  <c r="AN3331" i="1"/>
  <c r="AN3330" i="1"/>
  <c r="AN3326" i="1"/>
  <c r="AN3325" i="1"/>
  <c r="AN3324" i="1"/>
  <c r="AN3321" i="1"/>
  <c r="AN3320" i="1"/>
  <c r="AN3318" i="1"/>
  <c r="AN3316" i="1"/>
  <c r="AN3315" i="1"/>
  <c r="AN3314" i="1"/>
  <c r="AN3309" i="1"/>
  <c r="AN3307" i="1"/>
  <c r="AN3304" i="1"/>
  <c r="AN3303" i="1"/>
  <c r="AN3302" i="1"/>
  <c r="AN3301" i="1"/>
  <c r="AN3300" i="1"/>
  <c r="AN3299" i="1"/>
  <c r="AN3298" i="1"/>
  <c r="AN3297" i="1"/>
  <c r="AN3296" i="1"/>
  <c r="AN3295" i="1"/>
  <c r="AN3294" i="1"/>
  <c r="AN3293" i="1"/>
  <c r="AN3292" i="1"/>
  <c r="AN3291" i="1"/>
  <c r="AN3290" i="1"/>
  <c r="AN3289" i="1"/>
  <c r="AN3288" i="1"/>
  <c r="AN3287" i="1"/>
  <c r="AN3286" i="1"/>
  <c r="AN3285" i="1"/>
  <c r="AN3284" i="1"/>
  <c r="AN3283" i="1"/>
  <c r="AN3282" i="1"/>
  <c r="AN3281" i="1"/>
  <c r="AN3280" i="1"/>
  <c r="AN3279" i="1"/>
  <c r="AN3278" i="1"/>
  <c r="AN3277" i="1"/>
  <c r="AN3275" i="1"/>
  <c r="AN3273" i="1"/>
  <c r="AN3270" i="1"/>
  <c r="AN3269" i="1"/>
  <c r="AN3268" i="1"/>
  <c r="AN3267" i="1"/>
  <c r="AN3266" i="1"/>
  <c r="AN3265" i="1"/>
  <c r="AN3264" i="1"/>
  <c r="AN3263" i="1"/>
  <c r="AN3262" i="1"/>
  <c r="AN3261" i="1"/>
  <c r="AN3259" i="1"/>
  <c r="AN3258" i="1"/>
  <c r="AN3257" i="1"/>
  <c r="AN3253" i="1"/>
  <c r="AN3252" i="1"/>
  <c r="AN3251" i="1"/>
  <c r="AN3250" i="1"/>
  <c r="AN3249" i="1"/>
  <c r="AN3248" i="1"/>
  <c r="AN3246" i="1"/>
  <c r="AN3244" i="1"/>
  <c r="AN3243" i="1"/>
  <c r="AN3241" i="1"/>
  <c r="AN3240" i="1"/>
  <c r="AN3239" i="1"/>
  <c r="AN3237" i="1"/>
  <c r="AN3236" i="1"/>
  <c r="AN3235" i="1"/>
  <c r="AN3234" i="1"/>
  <c r="AN3232" i="1"/>
  <c r="AN3231" i="1"/>
  <c r="AN3230" i="1"/>
  <c r="AN3225" i="1"/>
  <c r="AN3224" i="1"/>
  <c r="AN3223" i="1"/>
  <c r="AN3222" i="1"/>
  <c r="AN3221" i="1"/>
  <c r="AN3219" i="1"/>
  <c r="AN3218" i="1"/>
  <c r="AN3217" i="1"/>
  <c r="AN3216" i="1"/>
  <c r="AN3215" i="1"/>
  <c r="AN3214" i="1"/>
  <c r="AN3213" i="1"/>
  <c r="AN3212" i="1"/>
  <c r="AN3211" i="1"/>
  <c r="AN3210" i="1"/>
  <c r="AN3209" i="1"/>
  <c r="AN3208" i="1"/>
  <c r="AN3207" i="1"/>
  <c r="AN3206" i="1"/>
  <c r="AN3205" i="1"/>
  <c r="AN3204" i="1"/>
  <c r="AN3203" i="1"/>
  <c r="AN3202" i="1"/>
  <c r="AN3201" i="1"/>
  <c r="AN3200" i="1"/>
  <c r="AN3199" i="1"/>
  <c r="AN3198" i="1"/>
  <c r="AN3197" i="1"/>
  <c r="AN3196" i="1"/>
  <c r="AN3195" i="1"/>
  <c r="AN3194" i="1"/>
  <c r="AN3193" i="1"/>
  <c r="AN3192" i="1"/>
  <c r="AN3191" i="1"/>
  <c r="AN3190" i="1"/>
  <c r="AN3189" i="1"/>
  <c r="AN3188" i="1"/>
  <c r="AN3187" i="1"/>
  <c r="AN3186" i="1"/>
  <c r="AN3185" i="1"/>
  <c r="AN3183" i="1"/>
  <c r="AN3182" i="1"/>
  <c r="AN3180" i="1"/>
  <c r="AN3179" i="1"/>
  <c r="AN3178" i="1"/>
  <c r="AN3177" i="1"/>
  <c r="AN3176" i="1"/>
  <c r="AN3175" i="1"/>
  <c r="AN3174" i="1"/>
  <c r="AN3173" i="1"/>
  <c r="AN3172" i="1"/>
  <c r="AN3171" i="1"/>
  <c r="AN3170" i="1"/>
  <c r="AN3169" i="1"/>
  <c r="AN3168" i="1"/>
  <c r="AN3167" i="1"/>
  <c r="AN3166" i="1"/>
  <c r="AN3165" i="1"/>
  <c r="AN3164" i="1"/>
  <c r="AN3163" i="1"/>
  <c r="AN3162" i="1"/>
  <c r="AN3160" i="1"/>
  <c r="AN3159" i="1"/>
  <c r="AN3157" i="1"/>
  <c r="AN3156" i="1"/>
  <c r="AN3153" i="1"/>
  <c r="AN3152" i="1"/>
  <c r="AN3151" i="1"/>
  <c r="AN3150" i="1"/>
  <c r="AN3149" i="1"/>
  <c r="AN3148" i="1"/>
  <c r="AN3147" i="1"/>
  <c r="AN3146" i="1"/>
  <c r="AN3145" i="1"/>
  <c r="AN3142" i="1"/>
  <c r="AN3141" i="1"/>
  <c r="AN3140" i="1"/>
  <c r="AN3139" i="1"/>
  <c r="AN3138" i="1"/>
  <c r="AN3137" i="1"/>
  <c r="AN3136" i="1"/>
  <c r="AN3135" i="1"/>
  <c r="AN3134" i="1"/>
  <c r="AN3133" i="1"/>
  <c r="AN3132" i="1"/>
  <c r="AN3131" i="1"/>
  <c r="AN3130" i="1"/>
  <c r="AN3129" i="1"/>
  <c r="AN3128" i="1"/>
  <c r="AN3127" i="1"/>
  <c r="AN3126" i="1"/>
  <c r="AN3125" i="1"/>
  <c r="AN3124" i="1"/>
  <c r="AN3122" i="1"/>
  <c r="AN3119" i="1"/>
  <c r="AN3118" i="1"/>
  <c r="AN3117" i="1"/>
  <c r="AN3116" i="1"/>
  <c r="AN3114" i="1"/>
  <c r="AN3113" i="1"/>
  <c r="AN3111" i="1"/>
  <c r="AN3110" i="1"/>
  <c r="AN3109" i="1"/>
  <c r="AN3108" i="1"/>
  <c r="AN3107" i="1"/>
  <c r="AN3106" i="1"/>
  <c r="AN3105" i="1"/>
  <c r="AN3104" i="1"/>
  <c r="AN3103" i="1"/>
  <c r="AN3102" i="1"/>
  <c r="AN3100" i="1"/>
  <c r="AN3099" i="1"/>
  <c r="AN3097" i="1"/>
  <c r="AN3095" i="1"/>
  <c r="AN3091" i="1"/>
  <c r="AN3090" i="1"/>
  <c r="AN3089" i="1"/>
  <c r="AN3086" i="1"/>
  <c r="AN3085" i="1"/>
  <c r="AN3084" i="1"/>
  <c r="AN3083" i="1"/>
  <c r="AN3082" i="1"/>
  <c r="AN3080" i="1"/>
  <c r="AN3079" i="1"/>
  <c r="AN3078" i="1"/>
  <c r="AN3077" i="1"/>
  <c r="AN3076" i="1"/>
  <c r="AN3075" i="1"/>
  <c r="AN3074" i="1"/>
  <c r="AN3073" i="1"/>
  <c r="AN3072" i="1"/>
  <c r="AN3071" i="1"/>
  <c r="AN3070" i="1"/>
  <c r="AN3069" i="1"/>
  <c r="AN3068" i="1"/>
  <c r="AN3067" i="1"/>
  <c r="AN3065" i="1"/>
  <c r="AN3064" i="1"/>
  <c r="AN3063" i="1"/>
  <c r="AN3062" i="1"/>
  <c r="AN3061" i="1"/>
  <c r="AN3059" i="1"/>
  <c r="AN3057" i="1"/>
  <c r="AN3055" i="1"/>
  <c r="AN3054" i="1"/>
  <c r="AN3053" i="1"/>
  <c r="AN3052" i="1"/>
  <c r="AN3050" i="1"/>
  <c r="AN3049" i="1"/>
  <c r="AN3048" i="1"/>
  <c r="AN3046" i="1"/>
  <c r="AN3045" i="1"/>
  <c r="AN3044" i="1"/>
  <c r="AN3043" i="1"/>
  <c r="AN3041" i="1"/>
  <c r="AN3038" i="1"/>
  <c r="AN3037" i="1"/>
  <c r="AN3036" i="1"/>
  <c r="AN3035" i="1"/>
  <c r="AN3034" i="1"/>
  <c r="AN3033" i="1"/>
  <c r="AN3032" i="1"/>
  <c r="AN3031" i="1"/>
  <c r="AN3030" i="1"/>
  <c r="AN3029" i="1"/>
  <c r="AN3027" i="1"/>
  <c r="AN3024" i="1"/>
  <c r="AN3022" i="1"/>
  <c r="AN3020" i="1"/>
  <c r="AN3018" i="1"/>
  <c r="AN3015" i="1"/>
  <c r="AN3014" i="1"/>
  <c r="AN3013" i="1"/>
  <c r="AN3012" i="1"/>
  <c r="AN3011" i="1"/>
  <c r="AN3010" i="1"/>
  <c r="AN3009" i="1"/>
  <c r="AN3008" i="1"/>
  <c r="AN3007" i="1"/>
  <c r="AN3006" i="1"/>
  <c r="AN3005" i="1"/>
  <c r="AN3003" i="1"/>
  <c r="AN3001" i="1"/>
  <c r="AN3000" i="1"/>
  <c r="AN2999" i="1"/>
  <c r="AN2998" i="1"/>
  <c r="AN2996" i="1"/>
  <c r="AN2995" i="1"/>
  <c r="AN2994" i="1"/>
  <c r="AN2992" i="1"/>
  <c r="AN2990" i="1"/>
  <c r="AN2988" i="1"/>
  <c r="AN2986" i="1"/>
  <c r="AN2985" i="1"/>
  <c r="AN2982" i="1"/>
  <c r="AN2980" i="1"/>
  <c r="AN2979" i="1"/>
  <c r="AN2978" i="1"/>
  <c r="AN2977" i="1"/>
  <c r="AN2975" i="1"/>
  <c r="AN2973" i="1"/>
  <c r="AN2972" i="1"/>
  <c r="AN2970" i="1"/>
  <c r="AN2969" i="1"/>
  <c r="AN2968" i="1"/>
  <c r="AN2967" i="1"/>
  <c r="AN2966" i="1"/>
  <c r="AN2965" i="1"/>
  <c r="AN2964" i="1"/>
  <c r="AN2963" i="1"/>
  <c r="AN2961" i="1"/>
  <c r="AN2960" i="1"/>
  <c r="AN2959" i="1"/>
  <c r="AN2958" i="1"/>
  <c r="AN2955" i="1"/>
  <c r="AN2953" i="1"/>
  <c r="AN2952" i="1"/>
  <c r="AN2951" i="1"/>
  <c r="AN2949" i="1"/>
  <c r="AN2948" i="1"/>
  <c r="AN2945" i="1"/>
  <c r="AN2944" i="1"/>
  <c r="AN2942" i="1"/>
  <c r="AN2941" i="1"/>
  <c r="AN2940" i="1"/>
  <c r="AN2936" i="1"/>
  <c r="AN2935" i="1"/>
  <c r="AN2934" i="1"/>
  <c r="AN2933" i="1"/>
  <c r="AN2932" i="1"/>
  <c r="AN2931" i="1"/>
  <c r="AN2930" i="1"/>
  <c r="AN2929" i="1"/>
  <c r="AN2928" i="1"/>
  <c r="AN2927" i="1"/>
  <c r="AN2925" i="1"/>
  <c r="AN2923" i="1"/>
  <c r="AN2922" i="1"/>
  <c r="AN2921" i="1"/>
  <c r="AN2920" i="1"/>
  <c r="AN2918" i="1"/>
  <c r="AN2917" i="1"/>
  <c r="AN2916" i="1"/>
  <c r="AN2915" i="1"/>
  <c r="AN2914" i="1"/>
  <c r="AN2912" i="1"/>
  <c r="AN2909" i="1"/>
  <c r="AN2908" i="1"/>
  <c r="AN2907" i="1"/>
  <c r="AN2905" i="1"/>
  <c r="AN2904" i="1"/>
  <c r="AN2903" i="1"/>
  <c r="AN2902" i="1"/>
  <c r="AN2901" i="1"/>
  <c r="AN2900" i="1"/>
  <c r="AN2899" i="1"/>
  <c r="AN2898" i="1"/>
  <c r="AN2897" i="1"/>
  <c r="AN2896" i="1"/>
  <c r="AN2895" i="1"/>
  <c r="AN2894" i="1"/>
  <c r="AN2893" i="1"/>
  <c r="AN2892" i="1"/>
  <c r="AN2891" i="1"/>
  <c r="AN2890" i="1"/>
  <c r="AN2889" i="1"/>
  <c r="AN2888" i="1"/>
  <c r="AN2887" i="1"/>
  <c r="AN2886" i="1"/>
  <c r="AN2885" i="1"/>
  <c r="AN2884" i="1"/>
  <c r="AN2883" i="1"/>
  <c r="AN2882" i="1"/>
  <c r="AN2881" i="1"/>
  <c r="AN2880" i="1"/>
  <c r="AN2879" i="1"/>
  <c r="AN2878" i="1"/>
  <c r="AN2876" i="1"/>
  <c r="AN2875" i="1"/>
  <c r="AN2873" i="1"/>
  <c r="AN2872" i="1"/>
  <c r="AN2871" i="1"/>
  <c r="AN2870" i="1"/>
  <c r="AN2869" i="1"/>
  <c r="AN2868" i="1"/>
  <c r="AN2867" i="1"/>
  <c r="AN2866" i="1"/>
  <c r="AN2865" i="1"/>
  <c r="AN2864" i="1"/>
  <c r="AN2862" i="1"/>
  <c r="AN2861" i="1"/>
  <c r="AN2860" i="1"/>
  <c r="AN2859" i="1"/>
  <c r="AN2858" i="1"/>
  <c r="AN2857" i="1"/>
  <c r="AN2855" i="1"/>
  <c r="AN2854" i="1"/>
  <c r="AN2853" i="1"/>
  <c r="AN2852" i="1"/>
  <c r="AN2851" i="1"/>
  <c r="AN2850" i="1"/>
  <c r="AN2849" i="1"/>
  <c r="AN2848" i="1"/>
  <c r="AN2847" i="1"/>
  <c r="AN2846" i="1"/>
  <c r="AN2845" i="1"/>
  <c r="AN2844" i="1"/>
  <c r="AN2843" i="1"/>
  <c r="AN2842" i="1"/>
  <c r="AN2841" i="1"/>
  <c r="AN2840" i="1"/>
  <c r="AN2839" i="1"/>
  <c r="AN2838" i="1"/>
  <c r="AN2837" i="1"/>
  <c r="AN2836" i="1"/>
  <c r="AN2835" i="1"/>
  <c r="AN2834" i="1"/>
  <c r="AN2833" i="1"/>
  <c r="AN2832" i="1"/>
  <c r="AN2831" i="1"/>
  <c r="AN2830" i="1"/>
  <c r="AN2829" i="1"/>
  <c r="AN2828" i="1"/>
  <c r="AN2827" i="1"/>
  <c r="AN2826" i="1"/>
  <c r="AN2825" i="1"/>
  <c r="AN2824" i="1"/>
  <c r="AN2823" i="1"/>
  <c r="AN2822" i="1"/>
  <c r="AN2821" i="1"/>
  <c r="AN2820" i="1"/>
  <c r="AN2819" i="1"/>
  <c r="AN2818" i="1"/>
  <c r="AN2817" i="1"/>
  <c r="AN2816" i="1"/>
  <c r="AN2815" i="1"/>
  <c r="AN2814" i="1"/>
  <c r="AN2813" i="1"/>
  <c r="AN2812" i="1"/>
  <c r="AN2811" i="1"/>
  <c r="AN2810" i="1"/>
  <c r="AN2809" i="1"/>
  <c r="AN2808" i="1"/>
  <c r="AN2806" i="1"/>
  <c r="AN2805" i="1"/>
  <c r="AN2804" i="1"/>
  <c r="AN2803" i="1"/>
  <c r="AN2802" i="1"/>
  <c r="AN2800" i="1"/>
  <c r="AN2799" i="1"/>
  <c r="AN2798" i="1"/>
  <c r="AN2797" i="1"/>
  <c r="AN2796" i="1"/>
  <c r="AN2794" i="1"/>
  <c r="AN2793" i="1"/>
  <c r="AN2792" i="1"/>
  <c r="AN2789" i="1"/>
  <c r="AN2788" i="1"/>
  <c r="AN2787" i="1"/>
  <c r="AN2786" i="1"/>
  <c r="AN2785" i="1"/>
  <c r="AN2783" i="1"/>
  <c r="AN2782" i="1"/>
  <c r="AN2781" i="1"/>
  <c r="AN2780" i="1"/>
  <c r="AN2779" i="1"/>
  <c r="AN2778" i="1"/>
  <c r="AN2777" i="1"/>
  <c r="AN2776" i="1"/>
  <c r="AN2774" i="1"/>
  <c r="AN2772" i="1"/>
  <c r="AN2770" i="1"/>
  <c r="AN2769" i="1"/>
  <c r="AN2768" i="1"/>
  <c r="AN2767" i="1"/>
  <c r="AN2766" i="1"/>
  <c r="AN2765" i="1"/>
  <c r="AN2764" i="1"/>
  <c r="AN2763" i="1"/>
  <c r="AN2762" i="1"/>
  <c r="AN2761" i="1"/>
  <c r="AN2760" i="1"/>
  <c r="AN2759" i="1"/>
  <c r="AN2758" i="1"/>
  <c r="AN2757" i="1"/>
  <c r="AN2755" i="1"/>
  <c r="AN2754" i="1"/>
  <c r="AN2753" i="1"/>
  <c r="AN2752" i="1"/>
  <c r="AN2751" i="1"/>
  <c r="AN2750" i="1"/>
  <c r="AN2749" i="1"/>
  <c r="AN2748" i="1"/>
  <c r="AN2747" i="1"/>
  <c r="AN2746" i="1"/>
  <c r="AN2745" i="1"/>
  <c r="AN2743" i="1"/>
  <c r="AN2742" i="1"/>
  <c r="AN2740" i="1"/>
  <c r="AN2738" i="1"/>
  <c r="AN2737" i="1"/>
  <c r="AN2736" i="1"/>
  <c r="AN2734" i="1"/>
  <c r="AN2733" i="1"/>
  <c r="AN2732" i="1"/>
  <c r="AN2730" i="1"/>
  <c r="AN2726" i="1"/>
  <c r="AN2725" i="1"/>
  <c r="AN2724" i="1"/>
  <c r="AN2723" i="1"/>
  <c r="AN2722" i="1"/>
  <c r="AN2721" i="1"/>
  <c r="AN2720" i="1"/>
  <c r="AN2719" i="1"/>
  <c r="AN2718" i="1"/>
  <c r="AN2717" i="1"/>
  <c r="AN2716" i="1"/>
  <c r="AN2715" i="1"/>
  <c r="AN2714" i="1"/>
  <c r="AN2713" i="1"/>
  <c r="AN2712" i="1"/>
  <c r="AN2711" i="1"/>
  <c r="AN2710" i="1"/>
  <c r="AN2709" i="1"/>
  <c r="AN2708" i="1"/>
  <c r="AN2707" i="1"/>
  <c r="AN2706" i="1"/>
  <c r="AN2705" i="1"/>
  <c r="AN2704" i="1"/>
  <c r="AN2703" i="1"/>
  <c r="AN2702" i="1"/>
  <c r="AN2701" i="1"/>
  <c r="AN2698" i="1"/>
  <c r="AN2697" i="1"/>
  <c r="AN2695" i="1"/>
  <c r="AN2694" i="1"/>
  <c r="AN2693" i="1"/>
  <c r="AN2691" i="1"/>
  <c r="AN2689" i="1"/>
  <c r="AN2686" i="1"/>
  <c r="AN2685" i="1"/>
  <c r="AN2684" i="1"/>
  <c r="AN2683" i="1"/>
  <c r="AN2682" i="1"/>
  <c r="AN2680" i="1"/>
  <c r="AN2679" i="1"/>
  <c r="AN2678" i="1"/>
  <c r="AN2677" i="1"/>
  <c r="AN2676" i="1"/>
  <c r="AN2674" i="1"/>
  <c r="AN2672" i="1"/>
  <c r="AN2671" i="1"/>
  <c r="AN2670" i="1"/>
  <c r="AN2668" i="1"/>
  <c r="AN2667" i="1"/>
  <c r="AN2666" i="1"/>
  <c r="AN2663" i="1"/>
  <c r="AN2662" i="1"/>
  <c r="AN2661" i="1"/>
  <c r="AN2656" i="1"/>
  <c r="AN2655" i="1"/>
  <c r="AN2654" i="1"/>
  <c r="AN2653" i="1"/>
  <c r="AN2652" i="1"/>
  <c r="AN2651" i="1"/>
  <c r="AN2650" i="1"/>
  <c r="AN2649" i="1"/>
  <c r="AN2648" i="1"/>
  <c r="AN2647" i="1"/>
  <c r="AN2645" i="1"/>
  <c r="AN2643" i="1"/>
  <c r="AN2641" i="1"/>
  <c r="AN2640" i="1"/>
  <c r="AN2639" i="1"/>
  <c r="AN2637" i="1"/>
  <c r="AN2636" i="1"/>
  <c r="AN2635" i="1"/>
  <c r="AN2634" i="1"/>
  <c r="AN2633" i="1"/>
  <c r="AN2632" i="1"/>
  <c r="AN2631" i="1"/>
  <c r="AN2630" i="1"/>
  <c r="AN2629" i="1"/>
  <c r="AN2628" i="1"/>
  <c r="AN2627" i="1"/>
  <c r="AN2625" i="1"/>
  <c r="AN2624" i="1"/>
  <c r="AN2623" i="1"/>
  <c r="AN2621" i="1"/>
  <c r="AN2620" i="1"/>
  <c r="AN2619" i="1"/>
  <c r="AN2618" i="1"/>
  <c r="AN2616" i="1"/>
  <c r="AN2615" i="1"/>
  <c r="AN2614" i="1"/>
  <c r="AN2612" i="1"/>
  <c r="AN2611" i="1"/>
  <c r="AN2610" i="1"/>
  <c r="AN2609" i="1"/>
  <c r="AN2608" i="1"/>
  <c r="AN2607" i="1"/>
  <c r="AN2606" i="1"/>
  <c r="AN2605" i="1"/>
  <c r="AN2604" i="1"/>
  <c r="AN2603" i="1"/>
  <c r="AN2602" i="1"/>
  <c r="AN2601" i="1"/>
  <c r="AN2600" i="1"/>
  <c r="AN2599" i="1"/>
  <c r="AN2598" i="1"/>
  <c r="AN2597" i="1"/>
  <c r="AN2595" i="1"/>
  <c r="AN2594" i="1"/>
  <c r="AN2593" i="1"/>
  <c r="AN2592" i="1"/>
  <c r="AN2591" i="1"/>
  <c r="AN2588" i="1"/>
  <c r="AN2586" i="1"/>
  <c r="AN2585" i="1"/>
  <c r="AN2579" i="1"/>
  <c r="AN2578" i="1"/>
  <c r="AN2577" i="1"/>
  <c r="AN2576" i="1"/>
  <c r="AN2575" i="1"/>
  <c r="AN2574" i="1"/>
  <c r="AN2573" i="1"/>
  <c r="AN2572" i="1"/>
  <c r="AN2571" i="1"/>
  <c r="AN2570" i="1"/>
  <c r="AN2569" i="1"/>
  <c r="AN2568" i="1"/>
  <c r="AN2567" i="1"/>
  <c r="AN2566" i="1"/>
  <c r="AN2565" i="1"/>
  <c r="AN2564" i="1"/>
  <c r="AN2563" i="1"/>
  <c r="AN2562" i="1"/>
  <c r="AN2561" i="1"/>
  <c r="AN2560" i="1"/>
  <c r="AN2559" i="1"/>
  <c r="AN2558" i="1"/>
  <c r="AN2557" i="1"/>
  <c r="AN2556" i="1"/>
  <c r="AN2553" i="1"/>
  <c r="AN2552" i="1"/>
  <c r="AN2551" i="1"/>
  <c r="AN2550" i="1"/>
  <c r="AN2549" i="1"/>
  <c r="AN2546" i="1"/>
  <c r="AN2544" i="1"/>
  <c r="AN2543" i="1"/>
  <c r="AN2542" i="1"/>
  <c r="AN2541" i="1"/>
  <c r="AN2540" i="1"/>
  <c r="AN2538" i="1"/>
  <c r="AN2536" i="1"/>
  <c r="AN2535" i="1"/>
  <c r="AN2534" i="1"/>
  <c r="AN2532" i="1"/>
  <c r="AN2531" i="1"/>
  <c r="AN2530" i="1"/>
  <c r="AN2526" i="1"/>
  <c r="AN2525" i="1"/>
  <c r="AN2524" i="1"/>
  <c r="AN2523" i="1"/>
  <c r="AN2522" i="1"/>
  <c r="AN2521" i="1"/>
  <c r="AN2520" i="1"/>
  <c r="AN2519" i="1"/>
  <c r="AN2518" i="1"/>
  <c r="AN2517" i="1"/>
  <c r="AN2516" i="1"/>
  <c r="AN2515" i="1"/>
  <c r="AN2514" i="1"/>
  <c r="AN2513" i="1"/>
  <c r="AN2512" i="1"/>
  <c r="AN2511" i="1"/>
  <c r="AN2510" i="1"/>
  <c r="AN2504" i="1"/>
  <c r="AN2502" i="1"/>
  <c r="AN2501" i="1"/>
  <c r="AN2500" i="1"/>
  <c r="AN2499" i="1"/>
  <c r="AN2498" i="1"/>
  <c r="AN2496" i="1"/>
  <c r="AN2495" i="1"/>
  <c r="AN2494" i="1"/>
  <c r="AN2491" i="1"/>
  <c r="AN2490" i="1"/>
  <c r="AN2487" i="1"/>
  <c r="AN2485" i="1"/>
  <c r="AN2484" i="1"/>
  <c r="AN2483" i="1"/>
  <c r="AN2482" i="1"/>
  <c r="AN2481" i="1"/>
  <c r="AN2480" i="1"/>
  <c r="AN2479" i="1"/>
  <c r="AN2477" i="1"/>
  <c r="AN2476" i="1"/>
  <c r="AN2475" i="1"/>
  <c r="AN2474" i="1"/>
  <c r="AN2473" i="1"/>
  <c r="AN2472" i="1"/>
  <c r="AN2471" i="1"/>
  <c r="AN2469" i="1"/>
  <c r="AN2468" i="1"/>
  <c r="AN2467" i="1"/>
  <c r="AN2466" i="1"/>
  <c r="AN2465" i="1"/>
  <c r="AN2464" i="1"/>
  <c r="AN2463" i="1"/>
  <c r="AN2462" i="1"/>
  <c r="AN2461" i="1"/>
  <c r="AN2459" i="1"/>
  <c r="AN2458" i="1"/>
  <c r="AN2457" i="1"/>
  <c r="AN2456" i="1"/>
  <c r="AN2454" i="1"/>
  <c r="AN2453" i="1"/>
  <c r="AN2452" i="1"/>
  <c r="AN2451" i="1"/>
  <c r="AN2450" i="1"/>
  <c r="AN2449" i="1"/>
  <c r="AN2448" i="1"/>
  <c r="AN2447" i="1"/>
  <c r="AN2446" i="1"/>
  <c r="AN2445" i="1"/>
  <c r="AN2444" i="1"/>
  <c r="AN2443" i="1"/>
  <c r="AN2442" i="1"/>
  <c r="AN2441" i="1"/>
  <c r="AN2440" i="1"/>
  <c r="AN2439" i="1"/>
  <c r="AN2438" i="1"/>
  <c r="AN2437" i="1"/>
  <c r="AN2436" i="1"/>
  <c r="AN2435" i="1"/>
  <c r="AN2434" i="1"/>
  <c r="AN2433" i="1"/>
  <c r="AN2431" i="1"/>
  <c r="AN2430" i="1"/>
  <c r="AN2429" i="1"/>
  <c r="AN2427" i="1"/>
  <c r="AN2426" i="1"/>
  <c r="AN2425" i="1"/>
  <c r="AN2424" i="1"/>
  <c r="AN2423" i="1"/>
  <c r="AN2421" i="1"/>
  <c r="AN2419" i="1"/>
  <c r="AN2418" i="1"/>
  <c r="AN2416" i="1"/>
  <c r="AN2413" i="1"/>
  <c r="AN2412" i="1"/>
  <c r="AN2411" i="1"/>
  <c r="AN2410" i="1"/>
  <c r="AN2406" i="1"/>
  <c r="AN2405" i="1"/>
  <c r="AN2403" i="1"/>
  <c r="AN2402" i="1"/>
  <c r="AN2401" i="1"/>
  <c r="AN2398" i="1"/>
  <c r="AN2397" i="1"/>
  <c r="AN2396" i="1"/>
  <c r="AN2394" i="1"/>
  <c r="AN2393" i="1"/>
  <c r="AN2392" i="1"/>
  <c r="AN2391" i="1"/>
  <c r="AN2390" i="1"/>
  <c r="AN2389" i="1"/>
  <c r="AN2388" i="1"/>
  <c r="AN2387" i="1"/>
  <c r="AN2386" i="1"/>
  <c r="AN2385" i="1"/>
  <c r="AN2382" i="1"/>
  <c r="AN2381" i="1"/>
  <c r="AN2379" i="1"/>
  <c r="AN2378" i="1"/>
  <c r="AN2376" i="1"/>
  <c r="AN2375" i="1"/>
  <c r="AN2373" i="1"/>
  <c r="AN2372" i="1"/>
  <c r="AN2370" i="1"/>
  <c r="AN2369" i="1"/>
  <c r="AN2368" i="1"/>
  <c r="AN2367" i="1"/>
  <c r="AN2365" i="1"/>
  <c r="AN2364" i="1"/>
  <c r="AN2363" i="1"/>
  <c r="AN2362" i="1"/>
  <c r="AN2361" i="1"/>
  <c r="AN2360" i="1"/>
  <c r="AN2359" i="1"/>
  <c r="AN2356" i="1"/>
  <c r="AN2355" i="1"/>
  <c r="AN2354" i="1"/>
  <c r="AN2353" i="1"/>
  <c r="AN2352" i="1"/>
  <c r="AN2350" i="1"/>
  <c r="AN2348" i="1"/>
  <c r="AN2347" i="1"/>
  <c r="AN2346" i="1"/>
  <c r="AN2345" i="1"/>
  <c r="AN2344" i="1"/>
  <c r="AN2343" i="1"/>
  <c r="AN2342" i="1"/>
  <c r="AN2341" i="1"/>
  <c r="AN2340" i="1"/>
  <c r="AN2339" i="1"/>
  <c r="AN2338" i="1"/>
  <c r="AN2337" i="1"/>
  <c r="AN2336" i="1"/>
  <c r="AN2334" i="1"/>
  <c r="AN2332" i="1"/>
  <c r="AN2331" i="1"/>
  <c r="AN2330" i="1"/>
  <c r="AN2329" i="1"/>
  <c r="AN2327" i="1"/>
  <c r="AN2326" i="1"/>
  <c r="AN2325" i="1"/>
  <c r="AN2324" i="1"/>
  <c r="AN2323" i="1"/>
  <c r="AN2322" i="1"/>
  <c r="AN2321" i="1"/>
  <c r="AN2320" i="1"/>
  <c r="AN2319" i="1"/>
  <c r="AN2318" i="1"/>
  <c r="AN2317" i="1"/>
  <c r="AN2316" i="1"/>
  <c r="AN2315" i="1"/>
  <c r="AN2314" i="1"/>
  <c r="AN2313" i="1"/>
  <c r="AN2312" i="1"/>
  <c r="AN2311" i="1"/>
  <c r="AN2310" i="1"/>
  <c r="AN2309" i="1"/>
  <c r="AN2308" i="1"/>
  <c r="AN2307" i="1"/>
  <c r="AN2306" i="1"/>
  <c r="AN2305" i="1"/>
  <c r="AN2304" i="1"/>
  <c r="AN2303" i="1"/>
  <c r="AN2302" i="1"/>
  <c r="AN2301" i="1"/>
  <c r="AN2300" i="1"/>
  <c r="AN2294" i="1"/>
  <c r="AN2293" i="1"/>
  <c r="AN2291" i="1"/>
  <c r="AN2290" i="1"/>
  <c r="AN2289" i="1"/>
  <c r="AN2288" i="1"/>
  <c r="AN2287" i="1"/>
  <c r="AN2286" i="1"/>
  <c r="AN2285" i="1"/>
  <c r="AN2284" i="1"/>
  <c r="AN2283" i="1"/>
  <c r="AN2282" i="1"/>
  <c r="AN2281" i="1"/>
  <c r="AN2280" i="1"/>
  <c r="AN2279" i="1"/>
  <c r="AN2278" i="1"/>
  <c r="AN2277" i="1"/>
  <c r="AN2275" i="1"/>
  <c r="AN2273" i="1"/>
  <c r="AN2270" i="1"/>
  <c r="AN2268" i="1"/>
  <c r="AN2265" i="1"/>
  <c r="AN2264" i="1"/>
  <c r="AN2263" i="1"/>
  <c r="AN2262" i="1"/>
  <c r="AN2261" i="1"/>
  <c r="AN2260" i="1"/>
  <c r="AN2259" i="1"/>
  <c r="AN2258" i="1"/>
  <c r="AN2257" i="1"/>
  <c r="AN2256" i="1"/>
  <c r="AN2255" i="1"/>
  <c r="AN2254" i="1"/>
  <c r="AN2253" i="1"/>
  <c r="AN2252" i="1"/>
  <c r="AN2251" i="1"/>
  <c r="AN2250" i="1"/>
  <c r="AN2249" i="1"/>
  <c r="AN2248" i="1"/>
  <c r="AN2247" i="1"/>
  <c r="AN2242" i="1"/>
  <c r="AN2241" i="1"/>
  <c r="AN2240" i="1"/>
  <c r="AN2239" i="1"/>
  <c r="AN2238" i="1"/>
  <c r="AN2237" i="1"/>
  <c r="AN2236" i="1"/>
  <c r="AN2234" i="1"/>
  <c r="AN2233" i="1"/>
  <c r="AN2232" i="1"/>
  <c r="AN2231" i="1"/>
  <c r="AN2230" i="1"/>
  <c r="AN2229" i="1"/>
  <c r="AN2228" i="1"/>
  <c r="AN2227" i="1"/>
  <c r="AN2226" i="1"/>
  <c r="AN2224" i="1"/>
  <c r="AN2223" i="1"/>
  <c r="AN2222" i="1"/>
  <c r="AN2221" i="1"/>
  <c r="AN2220" i="1"/>
  <c r="AN2219" i="1"/>
  <c r="AN2217" i="1"/>
  <c r="AN2216" i="1"/>
  <c r="AN2215" i="1"/>
  <c r="AN2213" i="1"/>
  <c r="AN2212" i="1"/>
  <c r="AN2211" i="1"/>
  <c r="AN2210" i="1"/>
  <c r="AN2209" i="1"/>
  <c r="AN2208" i="1"/>
  <c r="AN2207" i="1"/>
  <c r="AN2205" i="1"/>
  <c r="AN2204" i="1"/>
  <c r="AN2203" i="1"/>
  <c r="AN2200" i="1"/>
  <c r="AN2199" i="1"/>
  <c r="AN2198" i="1"/>
  <c r="AN2197" i="1"/>
  <c r="AN2196" i="1"/>
  <c r="AN2195" i="1"/>
  <c r="AN2193" i="1"/>
  <c r="AN2192" i="1"/>
  <c r="AN2191" i="1"/>
  <c r="AN2189" i="1"/>
  <c r="AN2188" i="1"/>
  <c r="AN2187" i="1"/>
  <c r="AN2186" i="1"/>
  <c r="AN2184" i="1"/>
  <c r="AN2183" i="1"/>
  <c r="AN2182" i="1"/>
  <c r="AN2181" i="1"/>
  <c r="AN2180" i="1"/>
  <c r="AN2177" i="1"/>
  <c r="AN2176" i="1"/>
  <c r="AN2175" i="1"/>
  <c r="AN2174" i="1"/>
  <c r="AN2172" i="1"/>
  <c r="AN2169" i="1"/>
  <c r="AN2168" i="1"/>
  <c r="AN2167" i="1"/>
  <c r="AN2166" i="1"/>
  <c r="AN2165" i="1"/>
  <c r="AN2164" i="1"/>
  <c r="AN2163" i="1"/>
  <c r="AN2162" i="1"/>
  <c r="AN2160" i="1"/>
  <c r="AN2159" i="1"/>
  <c r="AN2158" i="1"/>
  <c r="AN2157" i="1"/>
  <c r="AN2155" i="1"/>
  <c r="AN2154" i="1"/>
  <c r="AN2153" i="1"/>
  <c r="AN2152" i="1"/>
  <c r="AN2151" i="1"/>
  <c r="AN2149" i="1"/>
  <c r="AN2148" i="1"/>
  <c r="AN2147" i="1"/>
  <c r="AN2145" i="1"/>
  <c r="AN2144" i="1"/>
  <c r="AN2143" i="1"/>
  <c r="AN2142" i="1"/>
  <c r="AN2140" i="1"/>
  <c r="AN2139" i="1"/>
  <c r="AN2138" i="1"/>
  <c r="AN2137" i="1"/>
  <c r="AN2136" i="1"/>
  <c r="AN2134" i="1"/>
  <c r="AN2133" i="1"/>
  <c r="AN2132" i="1"/>
  <c r="AN2131" i="1"/>
  <c r="AN2130" i="1"/>
  <c r="AN2129" i="1"/>
  <c r="AN2128" i="1"/>
  <c r="AN2127" i="1"/>
  <c r="AN2126" i="1"/>
  <c r="AN2125" i="1"/>
  <c r="AN2124" i="1"/>
  <c r="AN2123" i="1"/>
  <c r="AN2122" i="1"/>
  <c r="AN2121" i="1"/>
  <c r="AN2119" i="1"/>
  <c r="AN2118" i="1"/>
  <c r="AN2117" i="1"/>
  <c r="AN2116" i="1"/>
  <c r="AN2113" i="1"/>
  <c r="AN2112" i="1"/>
  <c r="AN2111" i="1"/>
  <c r="AN2110" i="1"/>
  <c r="AN2109" i="1"/>
  <c r="AN2108" i="1"/>
  <c r="AN2107" i="1"/>
  <c r="AN2106" i="1"/>
  <c r="AN2105" i="1"/>
  <c r="AN2104" i="1"/>
  <c r="AN2103" i="1"/>
  <c r="AN2102" i="1"/>
  <c r="AN2100" i="1"/>
  <c r="AN2099" i="1"/>
  <c r="AN2098" i="1"/>
  <c r="AN2097" i="1"/>
  <c r="AN2096" i="1"/>
  <c r="AN2095" i="1"/>
  <c r="AN2094" i="1"/>
  <c r="AN2093" i="1"/>
  <c r="AN2092" i="1"/>
  <c r="AN2090" i="1"/>
  <c r="AN2089" i="1"/>
  <c r="AN2088" i="1"/>
  <c r="AN2087" i="1"/>
  <c r="AN2085" i="1"/>
  <c r="AN2084" i="1"/>
  <c r="AN2083" i="1"/>
  <c r="AN2082" i="1"/>
  <c r="AN2080" i="1"/>
  <c r="AN2078" i="1"/>
  <c r="AN2077" i="1"/>
  <c r="AN2075" i="1"/>
  <c r="AN2074" i="1"/>
  <c r="AN2073" i="1"/>
  <c r="AN2072" i="1"/>
  <c r="AN2071" i="1"/>
  <c r="AN2070" i="1"/>
  <c r="AN2067" i="1"/>
  <c r="AN2066" i="1"/>
  <c r="AN2065" i="1"/>
  <c r="AN2064" i="1"/>
  <c r="AN2062" i="1"/>
  <c r="AN2060" i="1"/>
  <c r="AN2058" i="1"/>
  <c r="AN2057" i="1"/>
  <c r="AN2056" i="1"/>
  <c r="AN2055" i="1"/>
  <c r="AN2054" i="1"/>
  <c r="AN2050" i="1"/>
  <c r="AN2049" i="1"/>
  <c r="AN2048" i="1"/>
  <c r="AN2047" i="1"/>
  <c r="AN2046" i="1"/>
  <c r="AN2044" i="1"/>
  <c r="AN2043" i="1"/>
  <c r="AN2041" i="1"/>
  <c r="AN2040" i="1"/>
  <c r="AN2039" i="1"/>
  <c r="AN2038" i="1"/>
  <c r="AN2037" i="1"/>
  <c r="AN2036" i="1"/>
  <c r="AN2035" i="1"/>
  <c r="AN2032" i="1"/>
  <c r="AN2031" i="1"/>
  <c r="AN2030" i="1"/>
  <c r="AN2029" i="1"/>
  <c r="AN2028" i="1"/>
  <c r="AN2027" i="1"/>
  <c r="AN2026" i="1"/>
  <c r="AN2025" i="1"/>
  <c r="AN2021" i="1"/>
  <c r="AN2020" i="1"/>
  <c r="AN2019" i="1"/>
  <c r="AN2018" i="1"/>
  <c r="AN2017" i="1"/>
  <c r="AN2016" i="1"/>
  <c r="AN2015" i="1"/>
  <c r="AN2013" i="1"/>
  <c r="AN2012" i="1"/>
  <c r="AN2011" i="1"/>
  <c r="AN2010" i="1"/>
  <c r="AN2008" i="1"/>
  <c r="AN2007" i="1"/>
  <c r="AN2006" i="1"/>
  <c r="AN2005" i="1"/>
  <c r="AN2004" i="1"/>
  <c r="AN2003" i="1"/>
  <c r="AN2002" i="1"/>
  <c r="AN2001" i="1"/>
  <c r="AN2000" i="1"/>
  <c r="AN1999" i="1"/>
  <c r="AN1998" i="1"/>
  <c r="AN1997" i="1"/>
  <c r="AN1996" i="1"/>
  <c r="AN1995" i="1"/>
  <c r="AN1994" i="1"/>
  <c r="AN1993" i="1"/>
  <c r="AN1992" i="1"/>
  <c r="AN1991" i="1"/>
  <c r="AN1990" i="1"/>
  <c r="AN1989" i="1"/>
  <c r="AN1988" i="1"/>
  <c r="AN1987" i="1"/>
  <c r="AN1986" i="1"/>
  <c r="AN1985" i="1"/>
  <c r="AN1984" i="1"/>
  <c r="AN1983" i="1"/>
  <c r="AN1982" i="1"/>
  <c r="AN1980" i="1"/>
  <c r="AN1979" i="1"/>
  <c r="AN1978" i="1"/>
  <c r="AN1977" i="1"/>
  <c r="AN1976" i="1"/>
  <c r="AN1975" i="1"/>
  <c r="AN1974" i="1"/>
  <c r="AN1972" i="1"/>
  <c r="AN1971" i="1"/>
  <c r="AN1970" i="1"/>
  <c r="AN1969" i="1"/>
  <c r="AN1968" i="1"/>
  <c r="AN1967" i="1"/>
  <c r="AN1965" i="1"/>
  <c r="AN1964" i="1"/>
  <c r="AN1963" i="1"/>
  <c r="AN1962" i="1"/>
  <c r="AN1961" i="1"/>
  <c r="AN1960" i="1"/>
  <c r="AN1958" i="1"/>
  <c r="AN1957" i="1"/>
  <c r="AN1956" i="1"/>
  <c r="AN1955" i="1"/>
  <c r="AN1953" i="1"/>
  <c r="AN1952" i="1"/>
  <c r="AN1951" i="1"/>
  <c r="AN1950" i="1"/>
  <c r="AN1949" i="1"/>
  <c r="AN1945" i="1"/>
  <c r="AN1944" i="1"/>
  <c r="AN1943" i="1"/>
  <c r="AN1942" i="1"/>
  <c r="AN1941" i="1"/>
  <c r="AN1937" i="1"/>
  <c r="AN1936" i="1"/>
  <c r="AN1935" i="1"/>
  <c r="AN1934" i="1"/>
  <c r="AN1933" i="1"/>
  <c r="AN1932" i="1"/>
  <c r="AN1931" i="1"/>
  <c r="AN1930" i="1"/>
  <c r="AN1929" i="1"/>
  <c r="AN1927" i="1"/>
  <c r="AN1926" i="1"/>
  <c r="AN1925" i="1"/>
  <c r="AN1924" i="1"/>
  <c r="AN1922" i="1"/>
  <c r="AN1921" i="1"/>
  <c r="AN1920" i="1"/>
  <c r="AN1919" i="1"/>
  <c r="AN1918" i="1"/>
  <c r="AN1917" i="1"/>
  <c r="AN1916" i="1"/>
  <c r="AN1915" i="1"/>
  <c r="AN1913" i="1"/>
  <c r="AN1912" i="1"/>
  <c r="AN1911" i="1"/>
  <c r="AN1910" i="1"/>
  <c r="AN1909" i="1"/>
  <c r="AN1907" i="1"/>
  <c r="AN1906" i="1"/>
  <c r="AN1905" i="1"/>
  <c r="AN1904" i="1"/>
  <c r="AN1903" i="1"/>
  <c r="AN1902" i="1"/>
  <c r="AN1901" i="1"/>
  <c r="AN1900" i="1"/>
  <c r="AN1899" i="1"/>
  <c r="AN1897" i="1"/>
  <c r="AN1895" i="1"/>
  <c r="AN1894" i="1"/>
  <c r="AN1893" i="1"/>
  <c r="AN1892" i="1"/>
  <c r="AN1889" i="1"/>
  <c r="AN1888" i="1"/>
  <c r="AN1886" i="1"/>
  <c r="AN1884" i="1"/>
  <c r="AN1883" i="1"/>
  <c r="AN1882" i="1"/>
  <c r="AN1881" i="1"/>
  <c r="AN1879" i="1"/>
  <c r="AN1878" i="1"/>
  <c r="AN1877" i="1"/>
  <c r="AN1876" i="1"/>
  <c r="AN1873" i="1"/>
  <c r="AN1872" i="1"/>
  <c r="AN1871" i="1"/>
  <c r="AN1869" i="1"/>
  <c r="AN1868" i="1"/>
  <c r="AN1867" i="1"/>
  <c r="AN1866" i="1"/>
  <c r="AN1865" i="1"/>
  <c r="AN1864" i="1"/>
  <c r="AN1863" i="1"/>
  <c r="AN1862" i="1"/>
  <c r="AN1861" i="1"/>
  <c r="AN1860" i="1"/>
  <c r="AN1859" i="1"/>
  <c r="AN1858" i="1"/>
  <c r="AN1857" i="1"/>
  <c r="AN1856" i="1"/>
  <c r="AN1855" i="1"/>
  <c r="AN1854" i="1"/>
  <c r="AN1852" i="1"/>
  <c r="AN1851" i="1"/>
  <c r="AN1850" i="1"/>
  <c r="AN1849" i="1"/>
  <c r="AN1848" i="1"/>
  <c r="AN1847" i="1"/>
  <c r="AN1846" i="1"/>
  <c r="AN1844" i="1"/>
  <c r="AN1843" i="1"/>
  <c r="AN1842" i="1"/>
  <c r="AN1841" i="1"/>
  <c r="AN1838" i="1"/>
  <c r="AN1837" i="1"/>
  <c r="AN1836" i="1"/>
  <c r="AN1835" i="1"/>
  <c r="AN1834" i="1"/>
  <c r="AN1833" i="1"/>
  <c r="AN1832" i="1"/>
  <c r="AN1831" i="1"/>
  <c r="AN1830" i="1"/>
  <c r="AN1829" i="1"/>
  <c r="AN1827" i="1"/>
  <c r="AN1826" i="1"/>
  <c r="AN1825" i="1"/>
  <c r="AN1824" i="1"/>
  <c r="AN1822" i="1"/>
  <c r="AN1821" i="1"/>
  <c r="AN1820" i="1"/>
  <c r="AN1819" i="1"/>
  <c r="AN1818" i="1"/>
  <c r="AN1817" i="1"/>
  <c r="AN1816" i="1"/>
  <c r="AN1815" i="1"/>
  <c r="AN1814" i="1"/>
  <c r="AN1813" i="1"/>
  <c r="AN1812" i="1"/>
  <c r="AN1811" i="1"/>
  <c r="AN1808" i="1"/>
  <c r="AN1806" i="1"/>
  <c r="AN1805" i="1"/>
  <c r="AN1804" i="1"/>
  <c r="AN1803" i="1"/>
  <c r="AN1802" i="1"/>
  <c r="AN1801" i="1"/>
  <c r="AN1800" i="1"/>
  <c r="AN1798" i="1"/>
  <c r="AN1796" i="1"/>
  <c r="AN1795" i="1"/>
  <c r="AN1794" i="1"/>
  <c r="AN1793" i="1"/>
  <c r="AN1792" i="1"/>
  <c r="AN1790" i="1"/>
  <c r="AN1787" i="1"/>
  <c r="AN1786" i="1"/>
  <c r="AN1785" i="1"/>
  <c r="AN1784" i="1"/>
  <c r="AN1783" i="1"/>
  <c r="AN1782" i="1"/>
  <c r="AN1780" i="1"/>
  <c r="AN1779" i="1"/>
  <c r="AN1778" i="1"/>
  <c r="AN1777" i="1"/>
  <c r="AN1776" i="1"/>
  <c r="AN1775" i="1"/>
  <c r="AN1774" i="1"/>
  <c r="AN1773" i="1"/>
  <c r="AN1772" i="1"/>
  <c r="AN1771" i="1"/>
  <c r="AN1770" i="1"/>
  <c r="AN1769" i="1"/>
  <c r="AN1768" i="1"/>
  <c r="AN1766" i="1"/>
  <c r="AN1765" i="1"/>
  <c r="AN1764" i="1"/>
  <c r="AN1763" i="1"/>
  <c r="AN1762" i="1"/>
  <c r="AN1761" i="1"/>
  <c r="AN1760" i="1"/>
  <c r="AN1759" i="1"/>
  <c r="AN1758" i="1"/>
  <c r="AN1756" i="1"/>
  <c r="AN1755" i="1"/>
  <c r="AN1754" i="1"/>
  <c r="AN1753" i="1"/>
  <c r="AN1752" i="1"/>
  <c r="AN1749" i="1"/>
  <c r="AN1748" i="1"/>
  <c r="AN1747" i="1"/>
  <c r="AN1746" i="1"/>
  <c r="AN1745" i="1"/>
  <c r="AN1743" i="1"/>
  <c r="AN1742" i="1"/>
  <c r="AN1740" i="1"/>
  <c r="AN1739" i="1"/>
  <c r="AN1738" i="1"/>
  <c r="AN1737" i="1"/>
  <c r="AN1735" i="1"/>
  <c r="AN1734" i="1"/>
  <c r="AN1733" i="1"/>
  <c r="AN1731" i="1"/>
  <c r="AN1730" i="1"/>
  <c r="AN1729" i="1"/>
  <c r="AN1728" i="1"/>
  <c r="AN1727" i="1"/>
  <c r="AN1726" i="1"/>
  <c r="AN1724" i="1"/>
  <c r="AN1723" i="1"/>
  <c r="AN1722" i="1"/>
  <c r="AN1721" i="1"/>
  <c r="AN1720" i="1"/>
  <c r="AN1719" i="1"/>
  <c r="AN1718" i="1"/>
  <c r="AN1716" i="1"/>
  <c r="AN1715" i="1"/>
  <c r="AN1713" i="1"/>
  <c r="AN1711" i="1"/>
  <c r="AN1710" i="1"/>
  <c r="AN1709" i="1"/>
  <c r="AN1708" i="1"/>
  <c r="AN1707" i="1"/>
  <c r="AN1705" i="1"/>
  <c r="AN1704" i="1"/>
  <c r="AN1703" i="1"/>
  <c r="AN1702" i="1"/>
  <c r="AN1701" i="1"/>
  <c r="AN1700" i="1"/>
  <c r="AN1699" i="1"/>
  <c r="AN1698" i="1"/>
  <c r="AN1696" i="1"/>
  <c r="AN1695" i="1"/>
  <c r="AN1694" i="1"/>
  <c r="AN1693" i="1"/>
  <c r="AN1692" i="1"/>
  <c r="AN1691" i="1"/>
  <c r="AN1690" i="1"/>
  <c r="AN1689" i="1"/>
  <c r="AN1688" i="1"/>
  <c r="AN1687" i="1"/>
  <c r="AN1686" i="1"/>
  <c r="AN1685" i="1"/>
  <c r="AN1684" i="1"/>
  <c r="AN1683" i="1"/>
  <c r="AN1682" i="1"/>
  <c r="AN1681" i="1"/>
  <c r="AN1679" i="1"/>
  <c r="AN1678" i="1"/>
  <c r="AN1677" i="1"/>
  <c r="AN1675" i="1"/>
  <c r="AN1674" i="1"/>
  <c r="AN1673" i="1"/>
  <c r="AN1672" i="1"/>
  <c r="AN1671" i="1"/>
  <c r="AN1670" i="1"/>
  <c r="AN1668" i="1"/>
  <c r="AN1667" i="1"/>
  <c r="AN1666" i="1"/>
  <c r="AN1665" i="1"/>
  <c r="AN1664" i="1"/>
  <c r="AN1663" i="1"/>
  <c r="AN1662" i="1"/>
  <c r="AN1661" i="1"/>
  <c r="AN1660" i="1"/>
  <c r="AN1659" i="1"/>
  <c r="AN1658" i="1"/>
  <c r="AN1657" i="1"/>
  <c r="AN1656" i="1"/>
  <c r="AN1655" i="1"/>
  <c r="AN1654" i="1"/>
  <c r="AN1653" i="1"/>
  <c r="AN1652" i="1"/>
  <c r="AN1650" i="1"/>
  <c r="AN1649" i="1"/>
  <c r="AN1648" i="1"/>
  <c r="AN1647" i="1"/>
  <c r="AN1646" i="1"/>
  <c r="AN1645" i="1"/>
  <c r="AN1644" i="1"/>
  <c r="AN1643" i="1"/>
  <c r="AN1642" i="1"/>
  <c r="AN1641" i="1"/>
  <c r="AN1640" i="1"/>
  <c r="AN1639" i="1"/>
  <c r="AN1637" i="1"/>
  <c r="AN1636" i="1"/>
  <c r="AN1634" i="1"/>
  <c r="AN1633" i="1"/>
  <c r="AN1632" i="1"/>
  <c r="AN1631" i="1"/>
  <c r="AN1630" i="1"/>
  <c r="AN1626" i="1"/>
  <c r="AN1624" i="1"/>
  <c r="AN1623" i="1"/>
  <c r="AN1622" i="1"/>
  <c r="AN1621" i="1"/>
  <c r="AN1620" i="1"/>
  <c r="AN1619" i="1"/>
  <c r="AN1618" i="1"/>
  <c r="AN1617" i="1"/>
  <c r="AN1616" i="1"/>
  <c r="AN1615" i="1"/>
  <c r="AN1614" i="1"/>
  <c r="AN1613" i="1"/>
  <c r="AN1612" i="1"/>
  <c r="AN1611" i="1"/>
  <c r="AN1609" i="1"/>
  <c r="AN1608" i="1"/>
  <c r="AN1607" i="1"/>
  <c r="AN1605" i="1"/>
  <c r="AN1602" i="1"/>
  <c r="AN1601" i="1"/>
  <c r="AN1600" i="1"/>
  <c r="AN1599" i="1"/>
  <c r="AN1598" i="1"/>
  <c r="AN1597" i="1"/>
  <c r="AN1596" i="1"/>
  <c r="AN1595" i="1"/>
  <c r="AN1594" i="1"/>
  <c r="AN1593" i="1"/>
  <c r="AN1592" i="1"/>
  <c r="AN1591" i="1"/>
  <c r="AN1590" i="1"/>
  <c r="AN1588" i="1"/>
  <c r="AN1587" i="1"/>
  <c r="AN1586" i="1"/>
  <c r="AN1585" i="1"/>
  <c r="AN1584" i="1"/>
  <c r="AN1583" i="1"/>
  <c r="AN1582" i="1"/>
  <c r="AN1580" i="1"/>
  <c r="AN1579" i="1"/>
  <c r="AN1578" i="1"/>
  <c r="AN1576" i="1"/>
  <c r="AN1575" i="1"/>
  <c r="AN1574" i="1"/>
  <c r="AN1571" i="1"/>
  <c r="AN1570" i="1"/>
  <c r="AN1569" i="1"/>
  <c r="AN1568" i="1"/>
  <c r="AN1567" i="1"/>
  <c r="AN1566" i="1"/>
  <c r="AN1565" i="1"/>
  <c r="AN1564" i="1"/>
  <c r="AN1563" i="1"/>
  <c r="AN1562" i="1"/>
  <c r="AN1561" i="1"/>
  <c r="AN1560" i="1"/>
  <c r="AN1559" i="1"/>
  <c r="AN1558" i="1"/>
  <c r="AN1557" i="1"/>
  <c r="AN1556" i="1"/>
  <c r="AN1555" i="1"/>
  <c r="AN1554" i="1"/>
  <c r="AN1553" i="1"/>
  <c r="AN1551" i="1"/>
  <c r="AN1550" i="1"/>
  <c r="AN1549" i="1"/>
  <c r="AN1548" i="1"/>
  <c r="AN1547" i="1"/>
  <c r="AN1546" i="1"/>
  <c r="AN1545" i="1"/>
  <c r="AN1544" i="1"/>
  <c r="AN1543" i="1"/>
  <c r="AN1542" i="1"/>
  <c r="AN1541" i="1"/>
  <c r="AN1540" i="1"/>
  <c r="AN1539" i="1"/>
  <c r="AN1538" i="1"/>
  <c r="AN1537" i="1"/>
  <c r="AN1536" i="1"/>
  <c r="AN1535" i="1"/>
  <c r="AN1534" i="1"/>
  <c r="AN1532" i="1"/>
  <c r="AN1530" i="1"/>
  <c r="AN1528" i="1"/>
  <c r="AN1527" i="1"/>
  <c r="AN1526" i="1"/>
  <c r="AN1525" i="1"/>
  <c r="AN1524" i="1"/>
  <c r="AN1522" i="1"/>
  <c r="AN1521" i="1"/>
  <c r="AN1520" i="1"/>
  <c r="AN1519" i="1"/>
  <c r="AN1518" i="1"/>
  <c r="AN1517" i="1"/>
  <c r="AN1516" i="1"/>
  <c r="AN1515" i="1"/>
  <c r="AN1514" i="1"/>
  <c r="AN1511" i="1"/>
  <c r="AN1510" i="1"/>
  <c r="AN1509" i="1"/>
  <c r="AN1508" i="1"/>
  <c r="AN1506" i="1"/>
  <c r="AN1505" i="1"/>
  <c r="AN1504" i="1"/>
  <c r="AN1503" i="1"/>
  <c r="AN1502" i="1"/>
  <c r="AN1500" i="1"/>
  <c r="AN1499" i="1"/>
  <c r="AN1497" i="1"/>
  <c r="AN1496" i="1"/>
  <c r="AN1495" i="1"/>
  <c r="AN1494" i="1"/>
  <c r="AN1493" i="1"/>
  <c r="AN1492" i="1"/>
  <c r="AN1491" i="1"/>
  <c r="AN1490" i="1"/>
  <c r="AN1489" i="1"/>
  <c r="AN1488" i="1"/>
  <c r="AN1487" i="1"/>
  <c r="AN1486" i="1"/>
  <c r="AN1485" i="1"/>
  <c r="AN1484" i="1"/>
  <c r="AN1483" i="1"/>
  <c r="AN1482" i="1"/>
  <c r="AN1481" i="1"/>
  <c r="AN1480" i="1"/>
  <c r="AN1479" i="1"/>
  <c r="AN1478" i="1"/>
  <c r="AN1477" i="1"/>
  <c r="AN1474" i="1"/>
  <c r="AN1473" i="1"/>
  <c r="AN1472" i="1"/>
  <c r="AN1471" i="1"/>
  <c r="AN1470" i="1"/>
  <c r="AN1469" i="1"/>
  <c r="AN1468" i="1"/>
  <c r="AN1467" i="1"/>
  <c r="AN1466" i="1"/>
  <c r="AN1465" i="1"/>
  <c r="AN1464" i="1"/>
  <c r="AN1463" i="1"/>
  <c r="AN1462" i="1"/>
  <c r="AN1461" i="1"/>
  <c r="AN1460" i="1"/>
  <c r="AN1459" i="1"/>
  <c r="AN1458" i="1"/>
  <c r="AN1457" i="1"/>
  <c r="AN1456" i="1"/>
  <c r="AN1454" i="1"/>
  <c r="AN1452" i="1"/>
  <c r="AN1451" i="1"/>
  <c r="AN1450" i="1"/>
  <c r="AN1449" i="1"/>
  <c r="AN1448" i="1"/>
  <c r="AN1447" i="1"/>
  <c r="AN1446" i="1"/>
  <c r="AN1443" i="1"/>
  <c r="AN1442" i="1"/>
  <c r="AN1440" i="1"/>
  <c r="AN1439" i="1"/>
  <c r="AN1437" i="1"/>
  <c r="AN1436" i="1"/>
  <c r="AN1435" i="1"/>
  <c r="AN1434" i="1"/>
  <c r="AN1432" i="1"/>
  <c r="AN1431" i="1"/>
  <c r="AN1429" i="1"/>
  <c r="AN1428" i="1"/>
  <c r="AN1425" i="1"/>
  <c r="AN1424" i="1"/>
  <c r="AN1422" i="1"/>
  <c r="AN1421" i="1"/>
  <c r="AN1420" i="1"/>
  <c r="AN1419" i="1"/>
  <c r="AN1418" i="1"/>
  <c r="AN1417" i="1"/>
  <c r="AN1416" i="1"/>
  <c r="AN1415" i="1"/>
  <c r="AN1411" i="1"/>
  <c r="AN1410" i="1"/>
  <c r="AN1409" i="1"/>
  <c r="AN1408" i="1"/>
  <c r="AN1407" i="1"/>
  <c r="AN1406" i="1"/>
  <c r="AN1405" i="1"/>
  <c r="AN1404" i="1"/>
  <c r="AN1403" i="1"/>
  <c r="AN1402" i="1"/>
  <c r="AN1400" i="1"/>
  <c r="AN1399" i="1"/>
  <c r="AN1398" i="1"/>
  <c r="AN1397" i="1"/>
  <c r="AN1396" i="1"/>
  <c r="AN1393" i="1"/>
  <c r="AN1392" i="1"/>
  <c r="AN1390" i="1"/>
  <c r="AN1389" i="1"/>
  <c r="AN1388" i="1"/>
  <c r="AN1386" i="1"/>
  <c r="AN1385" i="1"/>
  <c r="AN1384" i="1"/>
  <c r="AN1382" i="1"/>
  <c r="AN1381" i="1"/>
  <c r="AN1379" i="1"/>
  <c r="AN1378" i="1"/>
  <c r="AN1377" i="1"/>
  <c r="AN1376" i="1"/>
  <c r="AN1375" i="1"/>
  <c r="AN1371" i="1"/>
  <c r="AN1370" i="1"/>
  <c r="AN1368" i="1"/>
  <c r="AN1366" i="1"/>
  <c r="AN1365" i="1"/>
  <c r="AN1363" i="1"/>
  <c r="AN1362" i="1"/>
  <c r="AN1361" i="1"/>
  <c r="AN1360" i="1"/>
  <c r="AN1359" i="1"/>
  <c r="AN1358" i="1"/>
  <c r="AN1357" i="1"/>
  <c r="AN1356" i="1"/>
  <c r="AN1355" i="1"/>
  <c r="AN1354" i="1"/>
  <c r="AN1353" i="1"/>
  <c r="AN1352" i="1"/>
  <c r="AN1351" i="1"/>
  <c r="AN1350" i="1"/>
  <c r="AN1349" i="1"/>
  <c r="AN1348" i="1"/>
  <c r="AN1347" i="1"/>
  <c r="AN1346" i="1"/>
  <c r="AN1345" i="1"/>
  <c r="AN1344" i="1"/>
  <c r="AN1343" i="1"/>
  <c r="AN1342" i="1"/>
  <c r="AN1341" i="1"/>
  <c r="AN1339" i="1"/>
  <c r="AN1338" i="1"/>
  <c r="AN1337" i="1"/>
  <c r="AN1336" i="1"/>
  <c r="AN1335" i="1"/>
  <c r="AN1333" i="1"/>
  <c r="AN1332" i="1"/>
  <c r="AN1331" i="1"/>
  <c r="AN1330" i="1"/>
  <c r="AN1329" i="1"/>
  <c r="AN1328" i="1"/>
  <c r="AN1327" i="1"/>
  <c r="AN1326" i="1"/>
  <c r="AN1325" i="1"/>
  <c r="AN1324" i="1"/>
  <c r="AN1322" i="1"/>
  <c r="AN1321" i="1"/>
  <c r="AN1320" i="1"/>
  <c r="AN1319" i="1"/>
  <c r="AN1318" i="1"/>
  <c r="AN1317" i="1"/>
  <c r="AN1316" i="1"/>
  <c r="AN1315" i="1"/>
  <c r="AN1314" i="1"/>
  <c r="AN1313" i="1"/>
  <c r="AN1312" i="1"/>
  <c r="AN1311" i="1"/>
  <c r="AN1310" i="1"/>
  <c r="AN1309" i="1"/>
  <c r="AN1308" i="1"/>
  <c r="AN1307" i="1"/>
  <c r="AN1306" i="1"/>
  <c r="AN1305" i="1"/>
  <c r="AN1304" i="1"/>
  <c r="AN1303" i="1"/>
  <c r="AN1302" i="1"/>
  <c r="AN1301" i="1"/>
  <c r="AN1300" i="1"/>
  <c r="AN1299" i="1"/>
  <c r="AN1298" i="1"/>
  <c r="AN1297" i="1"/>
  <c r="AN1296" i="1"/>
  <c r="AN1294" i="1"/>
  <c r="AN1293" i="1"/>
  <c r="AN1292" i="1"/>
  <c r="AN1291" i="1"/>
  <c r="AN1289" i="1"/>
  <c r="AN1288" i="1"/>
  <c r="AN1287" i="1"/>
  <c r="AN1286" i="1"/>
  <c r="AN1283" i="1"/>
  <c r="AN1282" i="1"/>
  <c r="AN1281" i="1"/>
  <c r="AN1280" i="1"/>
  <c r="AN1279" i="1"/>
  <c r="AN1278" i="1"/>
  <c r="AN1277" i="1"/>
  <c r="AN1275" i="1"/>
  <c r="AN1273" i="1"/>
  <c r="AN1272" i="1"/>
  <c r="AN1271" i="1"/>
  <c r="AN1270" i="1"/>
  <c r="AN1269" i="1"/>
  <c r="AN1268" i="1"/>
  <c r="AN1267" i="1"/>
  <c r="AN1266" i="1"/>
  <c r="AN1265" i="1"/>
  <c r="AN1264" i="1"/>
  <c r="AN1263" i="1"/>
  <c r="AN1262" i="1"/>
  <c r="AN1261" i="1"/>
  <c r="AN1260" i="1"/>
  <c r="AN1259" i="1"/>
  <c r="AN1258" i="1"/>
  <c r="AN1257" i="1"/>
  <c r="AN1256" i="1"/>
  <c r="AN1255" i="1"/>
  <c r="AN1254" i="1"/>
  <c r="AN1253" i="1"/>
  <c r="AN1252" i="1"/>
  <c r="AN1251" i="1"/>
  <c r="AN1250" i="1"/>
  <c r="AN1249" i="1"/>
  <c r="AN1248" i="1"/>
  <c r="AN1247" i="1"/>
  <c r="AN1246" i="1"/>
  <c r="AN1245" i="1"/>
  <c r="AN1244" i="1"/>
  <c r="AN1243" i="1"/>
  <c r="AN1242" i="1"/>
  <c r="AN1241" i="1"/>
  <c r="AN1240" i="1"/>
  <c r="AN1239" i="1"/>
  <c r="AN1238" i="1"/>
  <c r="AN1237" i="1"/>
  <c r="AN1236" i="1"/>
  <c r="AN1235" i="1"/>
  <c r="AN1234" i="1"/>
  <c r="AN1233" i="1"/>
  <c r="AN1232" i="1"/>
  <c r="AN1231" i="1"/>
  <c r="AN1230" i="1"/>
  <c r="AN1229" i="1"/>
  <c r="AN1228" i="1"/>
  <c r="AN1226" i="1"/>
  <c r="AN1225" i="1"/>
  <c r="AN1224" i="1"/>
  <c r="AN1223" i="1"/>
  <c r="AN1222" i="1"/>
  <c r="AN1221" i="1"/>
  <c r="AN1220" i="1"/>
  <c r="AN1219" i="1"/>
  <c r="AN1218" i="1"/>
  <c r="AN1217" i="1"/>
  <c r="AN1216" i="1"/>
  <c r="AN1215" i="1"/>
  <c r="AN1214" i="1"/>
  <c r="AN1213" i="1"/>
  <c r="AN1212" i="1"/>
  <c r="AN1211" i="1"/>
  <c r="AN1210" i="1"/>
  <c r="AN1209" i="1"/>
  <c r="AN1208" i="1"/>
  <c r="AN1207" i="1"/>
  <c r="AN1206" i="1"/>
  <c r="AN1205" i="1"/>
  <c r="AN1204" i="1"/>
  <c r="AN1203" i="1"/>
  <c r="AN1202" i="1"/>
  <c r="AN1201" i="1"/>
  <c r="AN1200" i="1"/>
  <c r="AN1199" i="1"/>
  <c r="AN1198" i="1"/>
  <c r="AN1197" i="1"/>
  <c r="AN1195" i="1"/>
  <c r="AN1194" i="1"/>
  <c r="AN1193" i="1"/>
  <c r="AN1192" i="1"/>
  <c r="AN1191" i="1"/>
  <c r="AN1190" i="1"/>
  <c r="AN1189" i="1"/>
  <c r="AN1188" i="1"/>
  <c r="AN1187" i="1"/>
  <c r="AN1186" i="1"/>
  <c r="AN1184" i="1"/>
  <c r="AN1182" i="1"/>
  <c r="AN1181" i="1"/>
  <c r="AN1180" i="1"/>
  <c r="AN1179" i="1"/>
  <c r="AN1178" i="1"/>
  <c r="AN1176" i="1"/>
  <c r="AN1175" i="1"/>
  <c r="AN1174" i="1"/>
  <c r="AN1173" i="1"/>
  <c r="AN1172" i="1"/>
  <c r="AN1171" i="1"/>
  <c r="AN1170" i="1"/>
  <c r="AN1169" i="1"/>
  <c r="AN1168" i="1"/>
  <c r="AN1166" i="1"/>
  <c r="AN1165" i="1"/>
  <c r="AN1164" i="1"/>
  <c r="AN1162" i="1"/>
  <c r="AN1161" i="1"/>
  <c r="AN1160" i="1"/>
  <c r="AN1159" i="1"/>
  <c r="AN1158" i="1"/>
  <c r="AN1157" i="1"/>
  <c r="AN1156" i="1"/>
  <c r="AN1155" i="1"/>
  <c r="AN1154" i="1"/>
  <c r="AN1152" i="1"/>
  <c r="AN1151" i="1"/>
  <c r="AN1149" i="1"/>
  <c r="AN1148" i="1"/>
  <c r="AN1147" i="1"/>
  <c r="AN1146" i="1"/>
  <c r="AN1145" i="1"/>
  <c r="AN1144" i="1"/>
  <c r="AN1143" i="1"/>
  <c r="AN1142" i="1"/>
  <c r="AN1141" i="1"/>
  <c r="AN1140" i="1"/>
  <c r="AN1139" i="1"/>
  <c r="AN1138" i="1"/>
  <c r="AN1137" i="1"/>
  <c r="AN1136" i="1"/>
  <c r="AN1135" i="1"/>
  <c r="AN1134" i="1"/>
  <c r="AN1133" i="1"/>
  <c r="AN1131" i="1"/>
  <c r="AN1130" i="1"/>
  <c r="AN1129" i="1"/>
  <c r="AN1128" i="1"/>
  <c r="AN1127" i="1"/>
  <c r="AN1126" i="1"/>
  <c r="AN1125" i="1"/>
  <c r="AN1124" i="1"/>
  <c r="AN1123" i="1"/>
  <c r="AN1122" i="1"/>
  <c r="AN1121" i="1"/>
  <c r="AN1120" i="1"/>
  <c r="AN1119" i="1"/>
  <c r="AN1118" i="1"/>
  <c r="AN1117" i="1"/>
  <c r="AN1116" i="1"/>
  <c r="AN1115" i="1"/>
  <c r="AN1114" i="1"/>
  <c r="AN1113" i="1"/>
  <c r="AN1112" i="1"/>
  <c r="AN1110" i="1"/>
  <c r="AN1108" i="1"/>
  <c r="AN1107" i="1"/>
  <c r="AN1106" i="1"/>
  <c r="AN1105" i="1"/>
  <c r="AN1104" i="1"/>
  <c r="AN1103" i="1"/>
  <c r="AN1102" i="1"/>
  <c r="AN1101" i="1"/>
  <c r="AN1100" i="1"/>
  <c r="AN1099" i="1"/>
  <c r="AN1098" i="1"/>
  <c r="AN1097" i="1"/>
  <c r="AN1096" i="1"/>
  <c r="AN1095" i="1"/>
  <c r="AN1094" i="1"/>
  <c r="AN1093" i="1"/>
  <c r="AN1092" i="1"/>
  <c r="AN1091" i="1"/>
  <c r="AN1090" i="1"/>
  <c r="AN1089" i="1"/>
  <c r="AN1088" i="1"/>
  <c r="AN1087" i="1"/>
  <c r="AN1086" i="1"/>
  <c r="AN1085" i="1"/>
  <c r="AN1083" i="1"/>
  <c r="AN1082" i="1"/>
  <c r="AN1081" i="1"/>
  <c r="AN1080" i="1"/>
  <c r="AN1078" i="1"/>
  <c r="AN1076" i="1"/>
  <c r="AN1075" i="1"/>
  <c r="AN1074" i="1"/>
  <c r="AN1072" i="1"/>
  <c r="AN1071" i="1"/>
  <c r="AN1070" i="1"/>
  <c r="AN1069" i="1"/>
  <c r="AN1068" i="1"/>
  <c r="AN1067" i="1"/>
  <c r="AN1066" i="1"/>
  <c r="AN1065" i="1"/>
  <c r="AN1064" i="1"/>
  <c r="AN1062" i="1"/>
  <c r="AN1061" i="1"/>
  <c r="AN1060" i="1"/>
  <c r="AN1059" i="1"/>
  <c r="AN1058" i="1"/>
  <c r="AN1057" i="1"/>
  <c r="AN1056" i="1"/>
  <c r="AN1055" i="1"/>
  <c r="AN1054" i="1"/>
  <c r="AN1053" i="1"/>
  <c r="AN1052" i="1"/>
  <c r="AN1051" i="1"/>
  <c r="AN1050" i="1"/>
  <c r="AN1049" i="1"/>
  <c r="AN1048" i="1"/>
  <c r="AN1047" i="1"/>
  <c r="AN1046" i="1"/>
  <c r="AN1045" i="1"/>
  <c r="AN1044" i="1"/>
  <c r="AN1043" i="1"/>
  <c r="AN1042" i="1"/>
  <c r="AN1041" i="1"/>
  <c r="AN1040" i="1"/>
  <c r="AN1039" i="1"/>
  <c r="AN1037" i="1"/>
  <c r="AN1036" i="1"/>
  <c r="AN1035" i="1"/>
  <c r="AN1034" i="1"/>
  <c r="AN1033" i="1"/>
  <c r="AN1032" i="1"/>
  <c r="AN1031" i="1"/>
  <c r="AN1030" i="1"/>
  <c r="AN1028" i="1"/>
  <c r="AN1027" i="1"/>
  <c r="AN1026" i="1"/>
  <c r="AN1025" i="1"/>
  <c r="AN1024" i="1"/>
  <c r="AN1023" i="1"/>
  <c r="AN1022" i="1"/>
  <c r="AN1021" i="1"/>
  <c r="AN1020" i="1"/>
  <c r="AN1019" i="1"/>
  <c r="AN1018" i="1"/>
  <c r="AN1017" i="1"/>
  <c r="AN1016" i="1"/>
  <c r="AN1015" i="1"/>
  <c r="AN1014" i="1"/>
  <c r="AN1013" i="1"/>
  <c r="AN1012" i="1"/>
  <c r="AN1011" i="1"/>
  <c r="AN1009" i="1"/>
  <c r="AN1007" i="1"/>
  <c r="AN1006" i="1"/>
  <c r="AN1005" i="1"/>
  <c r="AN1004" i="1"/>
  <c r="AN1003" i="1"/>
  <c r="AN1001" i="1"/>
  <c r="AN999" i="1"/>
  <c r="AN998" i="1"/>
  <c r="AN997" i="1"/>
  <c r="AN996" i="1"/>
  <c r="AN995" i="1"/>
  <c r="AN994" i="1"/>
  <c r="AN993" i="1"/>
  <c r="AN992" i="1"/>
  <c r="AN991" i="1"/>
  <c r="AN990" i="1"/>
  <c r="AN989" i="1"/>
  <c r="AN988" i="1"/>
  <c r="AN987" i="1"/>
  <c r="AN985" i="1"/>
  <c r="AN984" i="1"/>
  <c r="AN983" i="1"/>
  <c r="AN981" i="1"/>
  <c r="AN980" i="1"/>
  <c r="AN979" i="1"/>
  <c r="AN978" i="1"/>
  <c r="AN977" i="1"/>
  <c r="AN976" i="1"/>
  <c r="AN975" i="1"/>
  <c r="AN974" i="1"/>
  <c r="AN973" i="1"/>
  <c r="AN972" i="1"/>
  <c r="AN971" i="1"/>
  <c r="AN969" i="1"/>
  <c r="AN968" i="1"/>
  <c r="AN967" i="1"/>
  <c r="AN966" i="1"/>
  <c r="AN965" i="1"/>
  <c r="AN964" i="1"/>
  <c r="AN963" i="1"/>
  <c r="AN962" i="1"/>
  <c r="AN961" i="1"/>
  <c r="AN960" i="1"/>
  <c r="AN959" i="1"/>
  <c r="AN958" i="1"/>
  <c r="AN957" i="1"/>
  <c r="AN956" i="1"/>
  <c r="AN955" i="1"/>
  <c r="AN954" i="1"/>
  <c r="AN953" i="1"/>
  <c r="AN952" i="1"/>
  <c r="AN951" i="1"/>
  <c r="AN950" i="1"/>
  <c r="AN948" i="1"/>
  <c r="AN946" i="1"/>
  <c r="AN945" i="1"/>
  <c r="AN944" i="1"/>
  <c r="AN943" i="1"/>
  <c r="AN941" i="1"/>
  <c r="AN940" i="1"/>
  <c r="AN939" i="1"/>
  <c r="AN938" i="1"/>
  <c r="AN937" i="1"/>
  <c r="AN935" i="1"/>
  <c r="AN934" i="1"/>
  <c r="AN933" i="1"/>
  <c r="AN932" i="1"/>
  <c r="AN931" i="1"/>
  <c r="AN929" i="1"/>
  <c r="AN928" i="1"/>
  <c r="AN927" i="1"/>
  <c r="AN926" i="1"/>
  <c r="AN925" i="1"/>
  <c r="AN924" i="1"/>
  <c r="AN923" i="1"/>
  <c r="AN922" i="1"/>
  <c r="AN921" i="1"/>
  <c r="AN920" i="1"/>
  <c r="AN919" i="1"/>
  <c r="AN918" i="1"/>
  <c r="AN917" i="1"/>
  <c r="AN915" i="1"/>
  <c r="AN914" i="1"/>
  <c r="AN913" i="1"/>
  <c r="AN912" i="1"/>
  <c r="AN911" i="1"/>
  <c r="AN910" i="1"/>
  <c r="AN909" i="1"/>
  <c r="AN908" i="1"/>
  <c r="AN907" i="1"/>
  <c r="AN906" i="1"/>
  <c r="AN905" i="1"/>
  <c r="AN904" i="1"/>
  <c r="AN903" i="1"/>
  <c r="AN902" i="1"/>
  <c r="AN901" i="1"/>
  <c r="AN899" i="1"/>
  <c r="AN898" i="1"/>
  <c r="AN897" i="1"/>
  <c r="AN896" i="1"/>
  <c r="AN895" i="1"/>
  <c r="AN894" i="1"/>
  <c r="AN893" i="1"/>
  <c r="AN892" i="1"/>
  <c r="AN891" i="1"/>
  <c r="AN889" i="1"/>
  <c r="AN888" i="1"/>
  <c r="AN887" i="1"/>
  <c r="AN886" i="1"/>
  <c r="AN885" i="1"/>
  <c r="AN884" i="1"/>
  <c r="AN883" i="1"/>
  <c r="AN882" i="1"/>
  <c r="AN881" i="1"/>
  <c r="AN880" i="1"/>
  <c r="AN879" i="1"/>
  <c r="AN877" i="1"/>
  <c r="AN876" i="1"/>
  <c r="AN875" i="1"/>
  <c r="AN874" i="1"/>
  <c r="AN873" i="1"/>
  <c r="AN872" i="1"/>
  <c r="AN871" i="1"/>
  <c r="AN869" i="1"/>
  <c r="AN868" i="1"/>
  <c r="AN867" i="1"/>
  <c r="AN866" i="1"/>
  <c r="AN865" i="1"/>
  <c r="AN864" i="1"/>
  <c r="AN863" i="1"/>
  <c r="AN862" i="1"/>
  <c r="AN861" i="1"/>
  <c r="AN860" i="1"/>
  <c r="AN859" i="1"/>
  <c r="AN858"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0" i="1"/>
  <c r="AN818" i="1"/>
  <c r="AN817" i="1"/>
  <c r="AN816" i="1"/>
  <c r="AN815" i="1"/>
  <c r="AN814" i="1"/>
  <c r="AN813" i="1"/>
  <c r="AN812" i="1"/>
  <c r="AN811" i="1"/>
  <c r="AN810" i="1"/>
  <c r="AN809" i="1"/>
  <c r="AN808" i="1"/>
  <c r="AN807" i="1"/>
  <c r="AN806" i="1"/>
  <c r="AN805" i="1"/>
  <c r="AN803" i="1"/>
  <c r="AN802" i="1"/>
  <c r="AN801" i="1"/>
  <c r="AN800" i="1"/>
  <c r="AN799" i="1"/>
  <c r="AN798" i="1"/>
  <c r="AN797" i="1"/>
  <c r="AN796" i="1"/>
  <c r="AN795" i="1"/>
  <c r="AN794" i="1"/>
  <c r="AN792" i="1"/>
  <c r="AN791" i="1"/>
  <c r="AN790" i="1"/>
  <c r="AN789" i="1"/>
  <c r="AN788" i="1"/>
  <c r="AN787" i="1"/>
  <c r="AN786" i="1"/>
  <c r="AN784" i="1"/>
  <c r="AN783" i="1"/>
  <c r="AN782" i="1"/>
  <c r="AN781" i="1"/>
  <c r="AN780" i="1"/>
  <c r="AN779" i="1"/>
  <c r="AN778" i="1"/>
  <c r="AN777" i="1"/>
  <c r="AN776" i="1"/>
  <c r="AN774" i="1"/>
  <c r="AN773" i="1"/>
  <c r="AN772" i="1"/>
  <c r="AN771" i="1"/>
  <c r="AN770" i="1"/>
  <c r="AN769" i="1"/>
  <c r="AN768" i="1"/>
  <c r="AN767" i="1"/>
  <c r="AN766" i="1"/>
  <c r="AN765" i="1"/>
  <c r="AN764" i="1"/>
  <c r="AN763" i="1"/>
  <c r="AN762" i="1"/>
  <c r="AN761" i="1"/>
  <c r="AN760" i="1"/>
  <c r="AN758" i="1"/>
  <c r="AN757" i="1"/>
  <c r="AN756" i="1"/>
  <c r="AN755" i="1"/>
  <c r="AN754"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8" i="1"/>
  <c r="AN707" i="1"/>
  <c r="AN706" i="1"/>
  <c r="AN705" i="1"/>
  <c r="AN704" i="1"/>
  <c r="AN703" i="1"/>
  <c r="AN702" i="1"/>
  <c r="AN701" i="1"/>
  <c r="AN700" i="1"/>
  <c r="AN699" i="1"/>
  <c r="AN698" i="1"/>
  <c r="AN697"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6" i="1"/>
  <c r="AN645" i="1"/>
  <c r="AN644" i="1"/>
  <c r="AN643" i="1"/>
  <c r="AN642" i="1"/>
  <c r="AN641" i="1"/>
  <c r="AN640" i="1"/>
  <c r="AN639" i="1"/>
  <c r="AN638" i="1"/>
  <c r="AN637" i="1"/>
  <c r="AN636" i="1"/>
  <c r="AN635" i="1"/>
  <c r="AN634" i="1"/>
  <c r="AN633" i="1"/>
  <c r="AN632" i="1"/>
  <c r="AN631" i="1"/>
  <c r="AN630" i="1"/>
  <c r="AN629" i="1"/>
  <c r="AN627" i="1"/>
  <c r="AN626" i="1"/>
  <c r="AN625" i="1"/>
  <c r="AN624" i="1"/>
  <c r="AN623" i="1"/>
  <c r="AN622" i="1"/>
  <c r="AN621" i="1"/>
  <c r="AN620" i="1"/>
  <c r="AN619" i="1"/>
  <c r="AN618" i="1"/>
  <c r="AN617" i="1"/>
  <c r="AN616" i="1"/>
  <c r="AN614" i="1"/>
  <c r="AN613" i="1"/>
  <c r="AN612" i="1"/>
  <c r="AN611" i="1"/>
  <c r="AN610" i="1"/>
  <c r="AN609" i="1"/>
  <c r="AN608" i="1"/>
  <c r="AN607" i="1"/>
  <c r="AN606" i="1"/>
  <c r="AN605" i="1"/>
  <c r="AN603" i="1"/>
  <c r="AN602" i="1"/>
  <c r="AN601"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0" i="1"/>
  <c r="AN529" i="1"/>
  <c r="AN528" i="1"/>
  <c r="AN527" i="1"/>
  <c r="AN525" i="1"/>
  <c r="AN524" i="1"/>
  <c r="AN523" i="1"/>
  <c r="AN522" i="1"/>
  <c r="AN521" i="1"/>
  <c r="AN519" i="1"/>
  <c r="AN518" i="1"/>
  <c r="AN517" i="1"/>
  <c r="AN516" i="1"/>
  <c r="AN515" i="1"/>
  <c r="AN514" i="1"/>
  <c r="AN513" i="1"/>
  <c r="AN512" i="1"/>
  <c r="AN511" i="1"/>
  <c r="AN510" i="1"/>
  <c r="AN509" i="1"/>
  <c r="AN508" i="1"/>
  <c r="AN507" i="1"/>
  <c r="AN506" i="1"/>
  <c r="AN505" i="1"/>
  <c r="AN504" i="1"/>
  <c r="AN503" i="1"/>
  <c r="AN502" i="1"/>
  <c r="AN501" i="1"/>
  <c r="AN500" i="1"/>
  <c r="AN498" i="1"/>
  <c r="AN496" i="1"/>
  <c r="AN495"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1" i="1"/>
  <c r="AN440" i="1"/>
  <c r="AN439" i="1"/>
  <c r="AN438" i="1"/>
  <c r="AN437" i="1"/>
  <c r="AN436" i="1"/>
  <c r="AN435" i="1"/>
  <c r="AN434" i="1"/>
  <c r="AN433"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3" i="1"/>
  <c r="AN402" i="1"/>
  <c r="AN401" i="1"/>
  <c r="AN400" i="1"/>
  <c r="AN399" i="1"/>
  <c r="AN398" i="1"/>
  <c r="AN397" i="1"/>
  <c r="AN396" i="1"/>
  <c r="AN395" i="1"/>
  <c r="AN394" i="1"/>
  <c r="AN393" i="1"/>
  <c r="AN392" i="1"/>
  <c r="AN391" i="1"/>
  <c r="AN390" i="1"/>
  <c r="AN389" i="1"/>
  <c r="AN388" i="1"/>
  <c r="AN387" i="1"/>
  <c r="AN386" i="1"/>
  <c r="AN385" i="1"/>
  <c r="AN384" i="1"/>
  <c r="AN382" i="1"/>
  <c r="AN381" i="1"/>
  <c r="AN380" i="1"/>
  <c r="AN379" i="1"/>
  <c r="AN378" i="1"/>
  <c r="AN376" i="1"/>
  <c r="AN375" i="1"/>
  <c r="AN374" i="1"/>
  <c r="AN373" i="1"/>
  <c r="AN372" i="1"/>
  <c r="AN371" i="1"/>
  <c r="AN370" i="1"/>
  <c r="AN369" i="1"/>
  <c r="AN367" i="1"/>
  <c r="AN366" i="1"/>
  <c r="AN365" i="1"/>
  <c r="AN364" i="1"/>
  <c r="AN362" i="1"/>
  <c r="AN361" i="1"/>
  <c r="AN360" i="1"/>
  <c r="AN359" i="1"/>
  <c r="AN358" i="1"/>
  <c r="AN357" i="1"/>
  <c r="AN356" i="1"/>
  <c r="AN355" i="1"/>
  <c r="AN354" i="1"/>
  <c r="AN353" i="1"/>
  <c r="AN352" i="1"/>
  <c r="AN351" i="1"/>
  <c r="AN350" i="1"/>
  <c r="AN348" i="1"/>
  <c r="AN347" i="1"/>
  <c r="AN346" i="1"/>
  <c r="AN345" i="1"/>
  <c r="AN344" i="1"/>
  <c r="AN343" i="1"/>
  <c r="AN342" i="1"/>
  <c r="AN341" i="1"/>
  <c r="AN340" i="1"/>
  <c r="AN339" i="1"/>
  <c r="AN338" i="1"/>
  <c r="AN337" i="1"/>
  <c r="AN336" i="1"/>
  <c r="AN334" i="1"/>
  <c r="AN333" i="1"/>
  <c r="AN332" i="1"/>
  <c r="AN331" i="1"/>
  <c r="AN330" i="1"/>
  <c r="AN329" i="1"/>
  <c r="AN328" i="1"/>
  <c r="AN327" i="1"/>
  <c r="AN326" i="1"/>
  <c r="AN325" i="1"/>
  <c r="AN324" i="1"/>
  <c r="AN323" i="1"/>
  <c r="AN322" i="1"/>
  <c r="AN320" i="1"/>
  <c r="AN319" i="1"/>
  <c r="AN318" i="1"/>
  <c r="AN317" i="1"/>
  <c r="AN316" i="1"/>
  <c r="AN315" i="1"/>
  <c r="AN314" i="1"/>
  <c r="AN313" i="1"/>
  <c r="AN312" i="1"/>
  <c r="AN311" i="1"/>
  <c r="AN310" i="1"/>
  <c r="AN309" i="1"/>
  <c r="AN308" i="1"/>
  <c r="AN307" i="1"/>
  <c r="AN306" i="1"/>
  <c r="AN305" i="1"/>
  <c r="AN304" i="1"/>
  <c r="AN303" i="1"/>
  <c r="AN301" i="1"/>
  <c r="AN300" i="1"/>
  <c r="AN299" i="1"/>
  <c r="AN298" i="1"/>
  <c r="AN296" i="1"/>
  <c r="AN295" i="1"/>
  <c r="AN294" i="1"/>
  <c r="AN293" i="1"/>
  <c r="AN292" i="1"/>
  <c r="AN291" i="1"/>
  <c r="AN289" i="1"/>
  <c r="AN288" i="1"/>
  <c r="AN287" i="1"/>
  <c r="AN286" i="1"/>
  <c r="AN285" i="1"/>
  <c r="AN284" i="1"/>
  <c r="AN282" i="1"/>
  <c r="AN281" i="1"/>
  <c r="AN280" i="1"/>
  <c r="AN279" i="1"/>
  <c r="AN278" i="1"/>
  <c r="AN277" i="1"/>
  <c r="AN275" i="1"/>
  <c r="AN274" i="1"/>
  <c r="AN273" i="1"/>
  <c r="AN272" i="1"/>
  <c r="AN271" i="1"/>
  <c r="AN270" i="1"/>
  <c r="AN269" i="1"/>
  <c r="AN268" i="1"/>
  <c r="AN267" i="1"/>
  <c r="AN266" i="1"/>
  <c r="AN265" i="1"/>
  <c r="AN264" i="1"/>
  <c r="AN262" i="1"/>
  <c r="AN261" i="1"/>
  <c r="AN260" i="1"/>
  <c r="AN259" i="1"/>
  <c r="AN258" i="1"/>
  <c r="AN257" i="1"/>
  <c r="AN256" i="1"/>
  <c r="AN255" i="1"/>
  <c r="AN254" i="1"/>
  <c r="AN253" i="1"/>
  <c r="AN252" i="1"/>
  <c r="AN251" i="1"/>
  <c r="AN250" i="1"/>
  <c r="AN249" i="1"/>
  <c r="AN248" i="1"/>
  <c r="AN247" i="1"/>
  <c r="AN246" i="1"/>
  <c r="AN245" i="1"/>
  <c r="AN244" i="1"/>
  <c r="AN243" i="1"/>
  <c r="AN242" i="1"/>
  <c r="AN241" i="1"/>
  <c r="AN240" i="1"/>
  <c r="AN239" i="1"/>
  <c r="AN238" i="1"/>
  <c r="AN237" i="1"/>
  <c r="AN236" i="1"/>
  <c r="AN235" i="1"/>
  <c r="AN234" i="1"/>
  <c r="AN233" i="1"/>
  <c r="AN232" i="1"/>
  <c r="AN231" i="1"/>
  <c r="AN230" i="1"/>
  <c r="AN228" i="1"/>
  <c r="AN227"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3" i="1"/>
  <c r="AN191" i="1"/>
  <c r="AN190" i="1"/>
  <c r="AN189" i="1"/>
  <c r="AN188" i="1"/>
  <c r="AN187" i="1"/>
  <c r="AN186" i="1"/>
  <c r="AN185" i="1"/>
  <c r="AN184" i="1"/>
  <c r="AN183" i="1"/>
  <c r="AN181" i="1"/>
  <c r="AN180" i="1"/>
  <c r="AN179" i="1"/>
  <c r="AN176" i="1"/>
  <c r="AN175" i="1"/>
  <c r="AN174" i="1"/>
  <c r="AN173" i="1"/>
  <c r="AN172" i="1"/>
  <c r="AN171" i="1"/>
  <c r="AN170" i="1"/>
  <c r="AN169" i="1"/>
  <c r="AN168" i="1"/>
  <c r="AN167" i="1"/>
  <c r="AN166" i="1"/>
  <c r="AN165" i="1"/>
  <c r="AN164" i="1"/>
  <c r="AN163" i="1"/>
  <c r="AN161" i="1"/>
  <c r="AN160" i="1"/>
  <c r="AN159" i="1"/>
  <c r="AN158" i="1"/>
  <c r="AN157" i="1"/>
  <c r="AN156" i="1"/>
  <c r="AN154" i="1"/>
  <c r="AN152" i="1"/>
  <c r="AN151" i="1"/>
  <c r="AN150" i="1"/>
  <c r="AN149" i="1"/>
  <c r="AN148" i="1"/>
  <c r="AN147" i="1"/>
  <c r="AN145" i="1"/>
  <c r="AN144" i="1"/>
  <c r="AN143" i="1"/>
  <c r="AN142" i="1"/>
  <c r="AN141" i="1"/>
  <c r="AN140" i="1"/>
  <c r="AN139" i="1"/>
  <c r="AN138" i="1"/>
  <c r="AN137" i="1"/>
  <c r="AN136" i="1"/>
  <c r="AN135" i="1"/>
  <c r="AN134" i="1"/>
  <c r="AN133" i="1"/>
  <c r="AN132" i="1"/>
  <c r="AN130" i="1"/>
  <c r="AN129" i="1"/>
  <c r="AN128" i="1"/>
  <c r="AN127" i="1"/>
  <c r="AN126" i="1"/>
  <c r="AN125" i="1"/>
  <c r="AN124" i="1"/>
  <c r="AN123" i="1"/>
  <c r="AN122" i="1"/>
  <c r="AN121" i="1"/>
  <c r="AN120" i="1"/>
  <c r="AN119" i="1"/>
  <c r="AN117" i="1"/>
  <c r="AN116" i="1"/>
  <c r="AN115" i="1"/>
  <c r="AN114" i="1"/>
  <c r="AN113" i="1"/>
  <c r="AN112" i="1"/>
  <c r="AN111" i="1"/>
  <c r="AN110" i="1"/>
  <c r="AN109" i="1"/>
  <c r="AN108" i="1"/>
  <c r="AN107" i="1"/>
  <c r="AN104" i="1"/>
  <c r="AN99" i="1"/>
  <c r="AN98" i="1"/>
  <c r="AN97" i="1"/>
  <c r="AN96" i="1"/>
  <c r="AN95" i="1"/>
  <c r="AN94" i="1"/>
  <c r="AN93" i="1"/>
  <c r="AN92" i="1"/>
  <c r="AN91" i="1"/>
  <c r="AN90" i="1"/>
  <c r="AN89" i="1"/>
  <c r="AN88" i="1"/>
  <c r="AN87" i="1"/>
  <c r="AN86" i="1"/>
  <c r="AN85" i="1"/>
  <c r="AN84" i="1"/>
  <c r="AN83" i="1"/>
  <c r="AN82" i="1"/>
  <c r="AN81" i="1"/>
  <c r="AN80" i="1"/>
  <c r="AN79" i="1"/>
  <c r="AN78" i="1"/>
  <c r="AN76" i="1"/>
  <c r="AN75" i="1"/>
  <c r="AN74" i="1"/>
  <c r="AN73" i="1"/>
  <c r="AN72" i="1"/>
  <c r="AN71" i="1"/>
  <c r="AN68" i="1"/>
  <c r="AN66" i="1"/>
  <c r="AN65" i="1"/>
  <c r="AN64" i="1"/>
  <c r="AN62" i="1"/>
  <c r="AN61" i="1"/>
  <c r="AN60" i="1"/>
  <c r="AN58" i="1"/>
  <c r="AN56" i="1"/>
  <c r="AN55" i="1"/>
  <c r="AN53" i="1"/>
  <c r="AN52" i="1"/>
  <c r="AN51" i="1"/>
  <c r="AN50" i="1"/>
  <c r="AN49" i="1"/>
  <c r="AN48" i="1"/>
  <c r="AN42" i="1"/>
  <c r="AN41" i="1"/>
  <c r="AN40" i="1"/>
  <c r="AN36" i="1"/>
  <c r="AN35" i="1"/>
  <c r="AN30" i="1"/>
  <c r="AN26" i="1"/>
  <c r="AN22" i="1"/>
  <c r="AN5011" i="1"/>
  <c r="AP5011" i="1" s="1"/>
  <c r="AN5000" i="1"/>
  <c r="AP5000" i="1" s="1"/>
  <c r="AN4853" i="1"/>
  <c r="AP4853" i="1" s="1"/>
  <c r="AN4816" i="1"/>
  <c r="AP4816" i="1" s="1"/>
  <c r="AN4813" i="1"/>
  <c r="AP4813" i="1" s="1"/>
  <c r="AN4768" i="1"/>
  <c r="AP4768" i="1" s="1"/>
  <c r="AN4724" i="1"/>
  <c r="AP4724" i="1" s="1"/>
  <c r="AN4694" i="1"/>
  <c r="AP4694" i="1" s="1"/>
  <c r="AN4372" i="1"/>
  <c r="AP4372" i="1" s="1"/>
  <c r="AN4105" i="1"/>
  <c r="AP4105" i="1" s="1"/>
  <c r="AN3785" i="1"/>
  <c r="AP3785" i="1" s="1"/>
  <c r="AN3758" i="1"/>
  <c r="AP3758" i="1" s="1"/>
  <c r="AN3682" i="1"/>
  <c r="AP3682" i="1" s="1"/>
  <c r="AN3322" i="1"/>
  <c r="AP3322" i="1" s="1"/>
  <c r="AN3233" i="1"/>
  <c r="AP3233" i="1" s="1"/>
  <c r="AN3229" i="1"/>
  <c r="AP3229" i="1" s="1"/>
  <c r="AN3121" i="1"/>
  <c r="AP3121" i="1" s="1"/>
  <c r="AN3016" i="1"/>
  <c r="AP3016" i="1" s="1"/>
  <c r="AN2784" i="1"/>
  <c r="AP2784" i="1" s="1"/>
  <c r="AN2731" i="1"/>
  <c r="AP2731" i="1" s="1"/>
  <c r="AN2700" i="1"/>
  <c r="AP2700" i="1" s="1"/>
  <c r="AN2692" i="1"/>
  <c r="AP2692" i="1" s="1"/>
  <c r="AN2687" i="1"/>
  <c r="AP2687" i="1" s="1"/>
  <c r="AN2408" i="1"/>
  <c r="AP2408" i="1" s="1"/>
  <c r="AN2399" i="1"/>
  <c r="AP2399" i="1" s="1"/>
  <c r="AN2225" i="1"/>
  <c r="AP2225" i="1" s="1"/>
  <c r="AN2218" i="1"/>
  <c r="AP2218" i="1" s="1"/>
  <c r="AN1923" i="1"/>
  <c r="AP1923" i="1" s="1"/>
  <c r="AN1629" i="1"/>
  <c r="AP1629" i="1" s="1"/>
  <c r="AN1374" i="1"/>
  <c r="AP1374" i="1" s="1"/>
  <c r="AN1373" i="1"/>
  <c r="AP1373" i="1" s="1"/>
  <c r="AN890" i="1"/>
  <c r="AP890" i="1" s="1"/>
  <c r="AQ5307" i="1" l="1"/>
  <c r="AQ5306" i="1"/>
  <c r="AQ5305" i="1"/>
  <c r="AQ5304" i="1"/>
  <c r="AQ5303" i="1"/>
  <c r="AQ5302" i="1"/>
  <c r="AQ5301" i="1"/>
  <c r="AQ5300" i="1"/>
  <c r="AQ5299" i="1"/>
  <c r="AQ5298" i="1"/>
  <c r="AQ5297" i="1"/>
  <c r="AQ5296" i="1"/>
  <c r="AQ5295" i="1"/>
  <c r="AQ5294" i="1"/>
  <c r="AQ5293" i="1"/>
  <c r="AQ5292" i="1"/>
  <c r="AQ5291" i="1"/>
  <c r="AQ5290" i="1"/>
  <c r="AQ5289" i="1"/>
  <c r="AQ5288" i="1"/>
  <c r="AQ5287" i="1"/>
  <c r="AQ5286" i="1"/>
  <c r="AQ5285" i="1"/>
  <c r="AQ5284" i="1"/>
  <c r="AQ5283" i="1"/>
  <c r="AQ5282" i="1"/>
  <c r="AQ5281" i="1"/>
  <c r="AQ5280" i="1"/>
  <c r="AQ5279" i="1"/>
  <c r="AQ5278" i="1"/>
  <c r="AQ5277" i="1"/>
  <c r="AQ5276" i="1"/>
  <c r="AQ5275" i="1"/>
  <c r="AQ5274" i="1"/>
  <c r="AQ5273" i="1"/>
  <c r="AQ5272" i="1"/>
  <c r="AQ5271" i="1"/>
  <c r="AQ5270" i="1"/>
  <c r="AQ5269" i="1"/>
  <c r="AQ5268" i="1"/>
  <c r="AQ5267" i="1"/>
  <c r="AQ5266" i="1"/>
  <c r="AQ5265" i="1"/>
  <c r="AQ5264" i="1"/>
  <c r="AQ5263" i="1"/>
  <c r="AQ5262" i="1"/>
  <c r="AQ5261" i="1"/>
  <c r="AQ5260" i="1"/>
  <c r="AQ5259" i="1"/>
  <c r="AQ5258" i="1"/>
  <c r="AQ5257" i="1"/>
  <c r="AQ5256" i="1"/>
  <c r="AQ5255" i="1"/>
  <c r="AQ5254" i="1"/>
  <c r="AQ5253" i="1"/>
  <c r="AQ5252" i="1"/>
  <c r="AQ5251" i="1"/>
  <c r="AQ5250" i="1"/>
  <c r="AQ5249" i="1"/>
  <c r="AQ5248" i="1"/>
  <c r="AQ5247" i="1"/>
  <c r="AQ5246" i="1"/>
  <c r="AQ5245" i="1"/>
  <c r="AQ5244" i="1"/>
  <c r="AQ5243" i="1"/>
  <c r="AQ5242" i="1"/>
  <c r="AQ5241" i="1"/>
  <c r="AQ5240" i="1"/>
  <c r="AQ5239" i="1"/>
  <c r="AQ5238" i="1"/>
  <c r="AQ5237" i="1"/>
  <c r="AQ5236" i="1"/>
  <c r="AQ5235" i="1"/>
  <c r="AQ5234" i="1"/>
  <c r="AQ5233" i="1"/>
  <c r="AQ5232" i="1"/>
  <c r="AQ5231" i="1"/>
  <c r="AQ5230" i="1"/>
  <c r="AQ5229" i="1"/>
  <c r="AQ5228" i="1"/>
  <c r="AQ5227" i="1"/>
  <c r="AQ5226" i="1"/>
  <c r="AQ5225" i="1"/>
  <c r="AQ5224" i="1"/>
  <c r="AQ5223" i="1"/>
  <c r="AQ5222" i="1"/>
  <c r="AQ5221" i="1"/>
  <c r="AQ5220" i="1"/>
  <c r="AQ5219" i="1"/>
  <c r="AQ5218" i="1"/>
  <c r="AQ5217" i="1"/>
  <c r="AQ5216" i="1"/>
  <c r="AQ5215" i="1"/>
  <c r="AQ5214" i="1"/>
  <c r="AQ5213" i="1"/>
  <c r="AQ5212" i="1"/>
  <c r="AQ5211" i="1"/>
  <c r="AQ5210" i="1"/>
  <c r="AQ5209" i="1"/>
  <c r="AQ5208" i="1"/>
  <c r="AQ5207" i="1"/>
  <c r="AQ5206" i="1"/>
  <c r="AQ5205" i="1"/>
  <c r="AQ5204" i="1"/>
  <c r="AQ5203" i="1"/>
  <c r="AQ5202" i="1"/>
  <c r="AQ5201" i="1"/>
  <c r="AQ5200" i="1"/>
  <c r="AQ5199" i="1"/>
  <c r="AQ5198" i="1"/>
  <c r="AQ5197" i="1"/>
  <c r="AQ5196" i="1"/>
  <c r="AQ5195" i="1"/>
  <c r="AQ5194" i="1"/>
  <c r="AQ5193" i="1"/>
  <c r="AQ5192" i="1"/>
  <c r="AQ5191" i="1"/>
  <c r="AQ5190" i="1"/>
  <c r="AQ5189" i="1"/>
  <c r="AQ5188" i="1"/>
  <c r="AQ5187" i="1"/>
  <c r="AQ5186" i="1"/>
  <c r="AQ5185" i="1"/>
  <c r="AQ5184" i="1"/>
  <c r="AQ5183" i="1"/>
  <c r="AQ5182" i="1"/>
  <c r="AQ5181" i="1"/>
  <c r="AQ5180" i="1"/>
  <c r="AQ5179" i="1"/>
  <c r="AQ5178" i="1"/>
  <c r="AQ5177" i="1"/>
  <c r="AQ5176" i="1"/>
  <c r="AQ5175" i="1"/>
  <c r="AQ5174" i="1"/>
  <c r="AQ5173" i="1"/>
  <c r="AQ5172" i="1"/>
  <c r="AQ5171" i="1"/>
  <c r="AQ5170" i="1"/>
  <c r="AQ5169" i="1"/>
  <c r="AQ5168" i="1"/>
  <c r="AQ5167" i="1"/>
  <c r="AQ5166" i="1"/>
  <c r="AQ5165" i="1"/>
  <c r="AQ5164" i="1"/>
  <c r="AQ5163" i="1"/>
  <c r="AQ5162" i="1"/>
  <c r="AQ5161" i="1"/>
  <c r="AQ5160" i="1"/>
  <c r="AQ5159" i="1"/>
  <c r="AQ5158" i="1"/>
  <c r="AQ5157" i="1"/>
  <c r="AQ5156" i="1"/>
  <c r="AQ5155" i="1"/>
  <c r="AQ5154" i="1"/>
  <c r="AQ5153" i="1"/>
  <c r="AQ5152" i="1"/>
  <c r="AQ5151" i="1"/>
  <c r="AQ5150" i="1"/>
  <c r="AQ5149" i="1"/>
  <c r="AQ5148" i="1"/>
  <c r="AQ5147" i="1"/>
  <c r="AQ5146" i="1"/>
  <c r="AQ5145" i="1"/>
  <c r="AQ5144" i="1"/>
  <c r="AQ5143" i="1"/>
  <c r="AQ5142" i="1"/>
  <c r="AQ5141" i="1"/>
  <c r="AQ5140" i="1"/>
  <c r="AQ5139" i="1"/>
  <c r="AQ5138" i="1"/>
  <c r="AQ5137" i="1"/>
  <c r="AQ5136" i="1"/>
  <c r="AQ5135" i="1"/>
  <c r="AQ5134" i="1"/>
  <c r="AQ5133" i="1"/>
  <c r="AQ5132" i="1"/>
  <c r="AQ5131" i="1"/>
  <c r="AQ5130" i="1"/>
  <c r="AQ5129" i="1"/>
  <c r="AQ5128" i="1"/>
  <c r="AQ5127" i="1"/>
  <c r="AQ5126" i="1"/>
  <c r="AQ5125" i="1"/>
  <c r="AQ5124" i="1"/>
  <c r="AQ5123" i="1"/>
  <c r="AQ5122" i="1"/>
  <c r="AQ5121" i="1"/>
  <c r="AQ5120" i="1"/>
  <c r="AQ5119" i="1"/>
  <c r="AQ5118" i="1"/>
  <c r="AQ5117" i="1"/>
  <c r="AQ5116" i="1"/>
  <c r="AQ5115" i="1"/>
  <c r="AQ5114" i="1"/>
  <c r="AQ5113" i="1"/>
  <c r="AQ5112" i="1"/>
  <c r="AQ5111" i="1"/>
  <c r="AQ5110" i="1"/>
  <c r="AQ5109" i="1"/>
  <c r="AQ5108" i="1"/>
  <c r="AQ5107" i="1"/>
  <c r="AQ5106" i="1"/>
  <c r="AQ5105" i="1"/>
  <c r="AQ5104" i="1"/>
  <c r="AQ5103" i="1"/>
  <c r="AQ5102" i="1"/>
  <c r="AQ5101" i="1"/>
  <c r="AQ5100" i="1"/>
  <c r="AQ5099" i="1"/>
  <c r="AQ5098" i="1"/>
  <c r="AQ5097" i="1"/>
  <c r="AQ5096" i="1"/>
  <c r="AQ5095" i="1"/>
  <c r="AQ5094" i="1"/>
  <c r="AQ5093" i="1"/>
  <c r="AQ5092" i="1"/>
  <c r="AQ5091" i="1"/>
  <c r="AQ5090" i="1"/>
  <c r="AQ5089" i="1"/>
  <c r="AQ5088" i="1"/>
  <c r="AQ5087" i="1"/>
  <c r="AQ5086" i="1"/>
  <c r="AQ5085" i="1"/>
  <c r="AQ5084" i="1"/>
  <c r="AQ5083" i="1"/>
  <c r="AQ5082" i="1"/>
  <c r="AQ5081" i="1"/>
  <c r="AQ5080" i="1"/>
  <c r="AQ5079" i="1"/>
  <c r="AQ5078" i="1"/>
  <c r="AQ5077" i="1"/>
  <c r="AQ5076" i="1"/>
  <c r="AQ5075" i="1"/>
  <c r="AQ5074" i="1"/>
  <c r="AQ5073" i="1"/>
  <c r="AQ5072" i="1"/>
  <c r="AQ5071" i="1"/>
  <c r="AQ5070" i="1"/>
  <c r="AQ5069" i="1"/>
  <c r="AQ5068" i="1"/>
  <c r="AQ5067" i="1"/>
  <c r="AQ5066" i="1"/>
  <c r="AQ5065" i="1"/>
  <c r="AQ5064" i="1"/>
  <c r="AQ5063" i="1"/>
  <c r="AQ5062" i="1"/>
  <c r="AQ5061" i="1"/>
  <c r="AQ5060" i="1"/>
  <c r="AQ5059" i="1"/>
  <c r="AQ5058" i="1"/>
  <c r="AQ5057" i="1"/>
  <c r="AQ5056" i="1"/>
  <c r="AQ5055" i="1"/>
  <c r="AQ5054" i="1"/>
  <c r="AQ5053" i="1"/>
  <c r="AQ5052" i="1"/>
  <c r="AQ5051" i="1"/>
  <c r="AQ5050" i="1"/>
  <c r="AQ5049" i="1"/>
  <c r="AQ5048" i="1"/>
  <c r="AQ5047" i="1"/>
  <c r="AQ5046" i="1"/>
  <c r="AQ5045" i="1"/>
  <c r="AQ5044" i="1"/>
  <c r="AQ5043" i="1"/>
  <c r="AQ5042" i="1"/>
  <c r="AQ5041" i="1"/>
  <c r="AQ5040" i="1"/>
  <c r="AQ5039" i="1"/>
  <c r="AQ5038" i="1"/>
  <c r="AQ5037" i="1"/>
  <c r="AQ5036" i="1"/>
  <c r="AQ5035" i="1"/>
  <c r="AQ5034" i="1"/>
  <c r="AQ5033" i="1"/>
  <c r="AQ5032" i="1"/>
  <c r="AQ5031" i="1"/>
  <c r="AQ5030" i="1"/>
  <c r="AQ5029" i="1"/>
  <c r="AQ5028" i="1"/>
  <c r="AQ5027" i="1"/>
  <c r="AQ5026" i="1"/>
  <c r="AQ5025" i="1"/>
  <c r="AQ5024" i="1"/>
  <c r="AQ5023" i="1"/>
  <c r="AQ5022" i="1"/>
  <c r="AQ5021" i="1"/>
  <c r="AQ5020" i="1"/>
  <c r="AQ5019" i="1"/>
  <c r="AQ5018" i="1"/>
  <c r="AQ5017" i="1"/>
  <c r="AQ5016" i="1"/>
  <c r="AQ5015" i="1"/>
  <c r="AQ5014" i="1"/>
  <c r="AQ5013" i="1"/>
  <c r="AQ5012" i="1"/>
  <c r="AQ5011" i="1"/>
  <c r="AR5011" i="1" s="1"/>
  <c r="AQ5010" i="1"/>
  <c r="AQ5009" i="1"/>
  <c r="AQ5008" i="1"/>
  <c r="AQ5007" i="1"/>
  <c r="AQ5006" i="1"/>
  <c r="AQ5005" i="1"/>
  <c r="AQ5004" i="1"/>
  <c r="AQ5003" i="1"/>
  <c r="AQ5002" i="1"/>
  <c r="AQ5001" i="1"/>
  <c r="AQ5000" i="1"/>
  <c r="AR5000" i="1" s="1"/>
  <c r="AQ4999" i="1"/>
  <c r="AQ4998" i="1"/>
  <c r="AQ4997" i="1"/>
  <c r="AQ4996" i="1"/>
  <c r="AQ4995" i="1"/>
  <c r="AQ4994" i="1"/>
  <c r="AQ4993" i="1"/>
  <c r="AQ4992" i="1"/>
  <c r="AQ4991" i="1"/>
  <c r="AQ4990" i="1"/>
  <c r="AQ4989" i="1"/>
  <c r="AQ4988" i="1"/>
  <c r="AQ4987" i="1"/>
  <c r="AQ4986" i="1"/>
  <c r="AQ4985" i="1"/>
  <c r="AQ4984" i="1"/>
  <c r="AQ4983" i="1"/>
  <c r="AQ4982" i="1"/>
  <c r="AQ4981" i="1"/>
  <c r="AQ4980" i="1"/>
  <c r="AQ4979" i="1"/>
  <c r="AQ4978" i="1"/>
  <c r="AQ4977" i="1"/>
  <c r="AQ4976" i="1"/>
  <c r="AQ4975" i="1"/>
  <c r="AQ4974" i="1"/>
  <c r="AQ4973" i="1"/>
  <c r="AQ4972" i="1"/>
  <c r="AQ4971" i="1"/>
  <c r="AQ4970" i="1"/>
  <c r="AQ4969" i="1"/>
  <c r="AQ4968" i="1"/>
  <c r="AQ4967" i="1"/>
  <c r="AQ4966" i="1"/>
  <c r="AQ4965" i="1"/>
  <c r="AQ4964" i="1"/>
  <c r="AQ4963" i="1"/>
  <c r="AQ4962" i="1"/>
  <c r="AQ4961" i="1"/>
  <c r="AQ4960" i="1"/>
  <c r="AQ4959" i="1"/>
  <c r="AQ4958" i="1"/>
  <c r="AQ4957" i="1"/>
  <c r="AQ4956" i="1"/>
  <c r="AQ4955" i="1"/>
  <c r="AQ4954" i="1"/>
  <c r="AQ4953" i="1"/>
  <c r="AQ4952" i="1"/>
  <c r="AQ4951" i="1"/>
  <c r="AQ4950" i="1"/>
  <c r="AQ4949" i="1"/>
  <c r="AQ4948" i="1"/>
  <c r="AQ4947" i="1"/>
  <c r="AQ4946" i="1"/>
  <c r="AQ4945" i="1"/>
  <c r="AQ4944" i="1"/>
  <c r="AQ4943" i="1"/>
  <c r="AQ4942" i="1"/>
  <c r="AQ4941" i="1"/>
  <c r="AQ4940" i="1"/>
  <c r="AQ4939" i="1"/>
  <c r="AQ4938" i="1"/>
  <c r="AQ4937" i="1"/>
  <c r="AQ4936" i="1"/>
  <c r="AQ4935" i="1"/>
  <c r="AQ4934" i="1"/>
  <c r="AQ4933" i="1"/>
  <c r="AQ4932" i="1"/>
  <c r="AQ4931" i="1"/>
  <c r="AQ4930" i="1"/>
  <c r="AQ4929" i="1"/>
  <c r="AQ4928" i="1"/>
  <c r="AQ4927" i="1"/>
  <c r="AQ4926" i="1"/>
  <c r="AQ4925" i="1"/>
  <c r="AQ4924" i="1"/>
  <c r="AQ4923" i="1"/>
  <c r="AQ4922" i="1"/>
  <c r="AQ4921" i="1"/>
  <c r="AQ4920" i="1"/>
  <c r="AQ4919" i="1"/>
  <c r="AQ4918" i="1"/>
  <c r="AQ4917" i="1"/>
  <c r="AQ4916" i="1"/>
  <c r="AQ4915" i="1"/>
  <c r="AQ4914" i="1"/>
  <c r="AQ4913" i="1"/>
  <c r="AQ4912" i="1"/>
  <c r="AQ4911" i="1"/>
  <c r="AQ4910" i="1"/>
  <c r="AQ4909" i="1"/>
  <c r="AQ4908" i="1"/>
  <c r="AQ4907" i="1"/>
  <c r="AQ4906" i="1"/>
  <c r="AQ4905" i="1"/>
  <c r="AQ4904" i="1"/>
  <c r="AQ4903" i="1"/>
  <c r="AQ4902" i="1"/>
  <c r="AQ4901" i="1"/>
  <c r="AQ4900" i="1"/>
  <c r="AQ4899" i="1"/>
  <c r="AQ4898" i="1"/>
  <c r="AQ4897" i="1"/>
  <c r="AQ4896" i="1"/>
  <c r="AQ4895" i="1"/>
  <c r="AQ4894" i="1"/>
  <c r="AQ4893" i="1"/>
  <c r="AQ4892" i="1"/>
  <c r="AQ4891" i="1"/>
  <c r="AQ4890" i="1"/>
  <c r="AQ4889" i="1"/>
  <c r="AQ4888" i="1"/>
  <c r="AQ4887" i="1"/>
  <c r="AQ4886" i="1"/>
  <c r="AQ4885" i="1"/>
  <c r="AQ4884" i="1"/>
  <c r="AQ4883" i="1"/>
  <c r="AQ4882" i="1"/>
  <c r="AQ4881" i="1"/>
  <c r="AQ4880" i="1"/>
  <c r="AQ4879" i="1"/>
  <c r="AQ4878" i="1"/>
  <c r="AQ4877" i="1"/>
  <c r="AQ4876" i="1"/>
  <c r="AQ4875" i="1"/>
  <c r="AQ4874" i="1"/>
  <c r="AQ4873" i="1"/>
  <c r="AQ4872" i="1"/>
  <c r="AQ4871" i="1"/>
  <c r="AQ4870" i="1"/>
  <c r="AQ4869" i="1"/>
  <c r="AQ4868" i="1"/>
  <c r="AQ4867" i="1"/>
  <c r="AQ4866" i="1"/>
  <c r="AQ4865" i="1"/>
  <c r="AQ4864" i="1"/>
  <c r="AQ4863" i="1"/>
  <c r="AQ4862" i="1"/>
  <c r="AQ4861" i="1"/>
  <c r="AQ4860" i="1"/>
  <c r="AQ4859" i="1"/>
  <c r="AQ4858" i="1"/>
  <c r="AQ4857" i="1"/>
  <c r="AQ4856" i="1"/>
  <c r="AQ4855" i="1"/>
  <c r="AQ4854" i="1"/>
  <c r="AQ4853" i="1"/>
  <c r="AR4853" i="1" s="1"/>
  <c r="AQ4852" i="1"/>
  <c r="AQ4851" i="1"/>
  <c r="AQ4850" i="1"/>
  <c r="AQ4849" i="1"/>
  <c r="AQ4848" i="1"/>
  <c r="AQ4847" i="1"/>
  <c r="AQ4846" i="1"/>
  <c r="AQ4845" i="1"/>
  <c r="AQ4844" i="1"/>
  <c r="AQ4843" i="1"/>
  <c r="AQ4842" i="1"/>
  <c r="AQ4841" i="1"/>
  <c r="AQ4840" i="1"/>
  <c r="AQ4839" i="1"/>
  <c r="AQ4838" i="1"/>
  <c r="AQ4837" i="1"/>
  <c r="AQ4836" i="1"/>
  <c r="AQ4835" i="1"/>
  <c r="AQ4834" i="1"/>
  <c r="AQ4833" i="1"/>
  <c r="AQ4832" i="1"/>
  <c r="AQ4831" i="1"/>
  <c r="AQ4830" i="1"/>
  <c r="AQ4829" i="1"/>
  <c r="AQ4828" i="1"/>
  <c r="AQ4827" i="1"/>
  <c r="AQ4826" i="1"/>
  <c r="AQ4825" i="1"/>
  <c r="AQ4824" i="1"/>
  <c r="AQ4823" i="1"/>
  <c r="AQ4822" i="1"/>
  <c r="AQ4821" i="1"/>
  <c r="AQ4820" i="1"/>
  <c r="AQ4819" i="1"/>
  <c r="AQ4818" i="1"/>
  <c r="AQ4817" i="1"/>
  <c r="AQ4816" i="1"/>
  <c r="AR4816" i="1" s="1"/>
  <c r="AQ4815" i="1"/>
  <c r="AQ4814" i="1"/>
  <c r="AQ4813" i="1"/>
  <c r="AR4813" i="1" s="1"/>
  <c r="AQ4812" i="1"/>
  <c r="AQ4811" i="1"/>
  <c r="AQ4810" i="1"/>
  <c r="AQ4809" i="1"/>
  <c r="AQ4808" i="1"/>
  <c r="AQ4807" i="1"/>
  <c r="AQ4806" i="1"/>
  <c r="AQ4805" i="1"/>
  <c r="AQ4804" i="1"/>
  <c r="AQ4803" i="1"/>
  <c r="AQ4802" i="1"/>
  <c r="AQ4801" i="1"/>
  <c r="AQ4800" i="1"/>
  <c r="AQ4799" i="1"/>
  <c r="AQ4798" i="1"/>
  <c r="AQ4797" i="1"/>
  <c r="AQ4796" i="1"/>
  <c r="AQ4795" i="1"/>
  <c r="AQ4794" i="1"/>
  <c r="AQ4793" i="1"/>
  <c r="AQ4792" i="1"/>
  <c r="AQ4791" i="1"/>
  <c r="AQ4790" i="1"/>
  <c r="AQ4789" i="1"/>
  <c r="AQ4788" i="1"/>
  <c r="AQ4787" i="1"/>
  <c r="AQ4786" i="1"/>
  <c r="AQ4785" i="1"/>
  <c r="AQ4784" i="1"/>
  <c r="AQ4783" i="1"/>
  <c r="AQ4782" i="1"/>
  <c r="AQ4781" i="1"/>
  <c r="AQ4780" i="1"/>
  <c r="AQ4779" i="1"/>
  <c r="AQ4778" i="1"/>
  <c r="AQ4777" i="1"/>
  <c r="AQ4776" i="1"/>
  <c r="AQ4775" i="1"/>
  <c r="AQ4774" i="1"/>
  <c r="AQ4773" i="1"/>
  <c r="AQ4772" i="1"/>
  <c r="AQ4771" i="1"/>
  <c r="AQ4770" i="1"/>
  <c r="AQ4769" i="1"/>
  <c r="AQ4768" i="1"/>
  <c r="AR4768" i="1" s="1"/>
  <c r="AQ4767" i="1"/>
  <c r="AQ4766" i="1"/>
  <c r="AQ4765" i="1"/>
  <c r="AQ4764" i="1"/>
  <c r="AQ4763" i="1"/>
  <c r="AQ4762" i="1"/>
  <c r="AQ4761" i="1"/>
  <c r="AQ4760" i="1"/>
  <c r="AQ4759" i="1"/>
  <c r="AQ4758" i="1"/>
  <c r="AQ4757" i="1"/>
  <c r="AQ4756" i="1"/>
  <c r="AQ4755" i="1"/>
  <c r="AQ4754" i="1"/>
  <c r="AQ4753" i="1"/>
  <c r="AQ4752" i="1"/>
  <c r="AQ4751" i="1"/>
  <c r="AQ4750" i="1"/>
  <c r="AQ4749" i="1"/>
  <c r="AQ4748" i="1"/>
  <c r="AQ4747" i="1"/>
  <c r="AQ4746" i="1"/>
  <c r="AQ4745" i="1"/>
  <c r="AQ4744" i="1"/>
  <c r="AQ4743" i="1"/>
  <c r="AQ4742" i="1"/>
  <c r="AQ4741" i="1"/>
  <c r="AQ4740" i="1"/>
  <c r="AQ4739" i="1"/>
  <c r="AQ4738" i="1"/>
  <c r="AQ4737" i="1"/>
  <c r="AQ4736" i="1"/>
  <c r="AQ4735" i="1"/>
  <c r="AQ4734" i="1"/>
  <c r="AQ4733" i="1"/>
  <c r="AQ4732" i="1"/>
  <c r="AQ4731" i="1"/>
  <c r="AQ4730" i="1"/>
  <c r="AQ4729" i="1"/>
  <c r="AQ4728" i="1"/>
  <c r="AQ4727" i="1"/>
  <c r="AQ4726" i="1"/>
  <c r="AQ4725" i="1"/>
  <c r="AQ4724" i="1"/>
  <c r="AR4724" i="1" s="1"/>
  <c r="AQ4723" i="1"/>
  <c r="AQ4722" i="1"/>
  <c r="AQ4721" i="1"/>
  <c r="AQ4720" i="1"/>
  <c r="AQ4719" i="1"/>
  <c r="AQ4718" i="1"/>
  <c r="AQ4717" i="1"/>
  <c r="AQ4716" i="1"/>
  <c r="AQ4715" i="1"/>
  <c r="AQ4714" i="1"/>
  <c r="AQ4713" i="1"/>
  <c r="AQ4712" i="1"/>
  <c r="AQ4711" i="1"/>
  <c r="AQ4710" i="1"/>
  <c r="AQ4709" i="1"/>
  <c r="AQ4708" i="1"/>
  <c r="AQ4707" i="1"/>
  <c r="AQ4706" i="1"/>
  <c r="AQ4705" i="1"/>
  <c r="AQ4704" i="1"/>
  <c r="AQ4703" i="1"/>
  <c r="AQ4702" i="1"/>
  <c r="AQ4701" i="1"/>
  <c r="AQ4700" i="1"/>
  <c r="AQ4699" i="1"/>
  <c r="AQ4698" i="1"/>
  <c r="AQ4697" i="1"/>
  <c r="AQ4696" i="1"/>
  <c r="AQ4695" i="1"/>
  <c r="AQ4694" i="1"/>
  <c r="AR4694" i="1" s="1"/>
  <c r="AQ4693" i="1"/>
  <c r="AQ4692" i="1"/>
  <c r="AQ4691" i="1"/>
  <c r="AQ4690" i="1"/>
  <c r="AQ4689" i="1"/>
  <c r="AQ4688" i="1"/>
  <c r="AQ4687" i="1"/>
  <c r="AQ4686" i="1"/>
  <c r="AQ4685" i="1"/>
  <c r="AQ4684" i="1"/>
  <c r="AQ4683" i="1"/>
  <c r="AQ4682" i="1"/>
  <c r="AQ4681" i="1"/>
  <c r="AQ4680" i="1"/>
  <c r="AQ4679" i="1"/>
  <c r="AQ4678" i="1"/>
  <c r="AQ4677" i="1"/>
  <c r="AQ4676" i="1"/>
  <c r="AQ4675" i="1"/>
  <c r="AQ4674" i="1"/>
  <c r="AQ4673" i="1"/>
  <c r="AQ4672" i="1"/>
  <c r="AQ4671" i="1"/>
  <c r="AQ4670" i="1"/>
  <c r="AQ4669" i="1"/>
  <c r="AQ4668" i="1"/>
  <c r="AQ4667" i="1"/>
  <c r="AQ4666" i="1"/>
  <c r="AQ4665" i="1"/>
  <c r="AQ4664" i="1"/>
  <c r="AQ4663" i="1"/>
  <c r="AQ4662" i="1"/>
  <c r="AQ4661" i="1"/>
  <c r="AQ4660" i="1"/>
  <c r="AQ4659" i="1"/>
  <c r="AQ4658" i="1"/>
  <c r="AQ4657" i="1"/>
  <c r="AQ4656" i="1"/>
  <c r="AQ4655" i="1"/>
  <c r="AQ4654" i="1"/>
  <c r="AQ4653" i="1"/>
  <c r="AQ4652" i="1"/>
  <c r="AQ4651" i="1"/>
  <c r="AQ4650" i="1"/>
  <c r="AQ4649" i="1"/>
  <c r="AQ4648" i="1"/>
  <c r="AQ4647" i="1"/>
  <c r="AQ4646" i="1"/>
  <c r="AQ4645" i="1"/>
  <c r="AQ4644" i="1"/>
  <c r="AQ4643" i="1"/>
  <c r="AQ4642" i="1"/>
  <c r="AQ4641" i="1"/>
  <c r="AQ4640" i="1"/>
  <c r="AQ4639" i="1"/>
  <c r="AQ4638" i="1"/>
  <c r="AQ4637" i="1"/>
  <c r="AQ4636" i="1"/>
  <c r="AQ4635" i="1"/>
  <c r="AQ4634" i="1"/>
  <c r="AQ4633" i="1"/>
  <c r="AQ4632" i="1"/>
  <c r="AQ4631" i="1"/>
  <c r="AQ4630" i="1"/>
  <c r="AQ4629" i="1"/>
  <c r="AQ4628" i="1"/>
  <c r="AQ4627" i="1"/>
  <c r="AQ4626" i="1"/>
  <c r="AQ4625" i="1"/>
  <c r="AQ4624" i="1"/>
  <c r="AQ4623" i="1"/>
  <c r="AQ4622" i="1"/>
  <c r="AQ4621" i="1"/>
  <c r="AQ4620" i="1"/>
  <c r="AQ4619" i="1"/>
  <c r="AQ4618" i="1"/>
  <c r="AQ4617" i="1"/>
  <c r="AQ4616" i="1"/>
  <c r="AQ4615" i="1"/>
  <c r="AQ4614" i="1"/>
  <c r="AQ4613" i="1"/>
  <c r="AQ4612" i="1"/>
  <c r="AQ4611" i="1"/>
  <c r="AQ4610" i="1"/>
  <c r="AQ4609" i="1"/>
  <c r="AQ4608" i="1"/>
  <c r="AQ4607" i="1"/>
  <c r="AQ4606" i="1"/>
  <c r="AQ4605" i="1"/>
  <c r="AQ4604" i="1"/>
  <c r="AQ4603" i="1"/>
  <c r="AQ4602" i="1"/>
  <c r="AQ4601" i="1"/>
  <c r="AQ4600" i="1"/>
  <c r="AQ4599" i="1"/>
  <c r="AQ4598" i="1"/>
  <c r="AQ4597" i="1"/>
  <c r="AQ4596" i="1"/>
  <c r="AQ4595" i="1"/>
  <c r="AQ4594" i="1"/>
  <c r="AQ4593" i="1"/>
  <c r="AQ4592" i="1"/>
  <c r="AQ4591" i="1"/>
  <c r="AQ4590" i="1"/>
  <c r="AQ4589" i="1"/>
  <c r="AQ4588" i="1"/>
  <c r="AQ4587" i="1"/>
  <c r="AQ4586" i="1"/>
  <c r="AQ4585" i="1"/>
  <c r="AQ4584" i="1"/>
  <c r="AQ4583" i="1"/>
  <c r="AQ4582" i="1"/>
  <c r="AQ4581" i="1"/>
  <c r="AQ4580" i="1"/>
  <c r="AQ4579" i="1"/>
  <c r="AQ4578" i="1"/>
  <c r="AQ4577" i="1"/>
  <c r="AQ4576" i="1"/>
  <c r="AQ4575" i="1"/>
  <c r="AQ4574" i="1"/>
  <c r="AQ4573" i="1"/>
  <c r="AQ4572" i="1"/>
  <c r="AQ4571" i="1"/>
  <c r="AQ4570" i="1"/>
  <c r="AQ4569" i="1"/>
  <c r="AQ4568" i="1"/>
  <c r="AQ4567" i="1"/>
  <c r="AQ4566" i="1"/>
  <c r="AQ4565" i="1"/>
  <c r="AQ4564" i="1"/>
  <c r="AQ4563" i="1"/>
  <c r="AQ4562" i="1"/>
  <c r="AQ4561" i="1"/>
  <c r="AQ4560" i="1"/>
  <c r="AQ4559" i="1"/>
  <c r="AQ4558" i="1"/>
  <c r="AQ4557" i="1"/>
  <c r="AQ4556" i="1"/>
  <c r="AQ4555" i="1"/>
  <c r="AQ4554" i="1"/>
  <c r="AQ4553" i="1"/>
  <c r="AQ4552" i="1"/>
  <c r="AQ4551" i="1"/>
  <c r="AQ4550" i="1"/>
  <c r="AQ4549" i="1"/>
  <c r="AQ4548" i="1"/>
  <c r="AQ4547" i="1"/>
  <c r="AQ4546" i="1"/>
  <c r="AQ4545" i="1"/>
  <c r="AQ4544" i="1"/>
  <c r="AQ4543" i="1"/>
  <c r="AQ4542" i="1"/>
  <c r="AQ4541" i="1"/>
  <c r="AQ4540" i="1"/>
  <c r="AQ4539" i="1"/>
  <c r="AQ4538" i="1"/>
  <c r="AQ4537" i="1"/>
  <c r="AQ4536" i="1"/>
  <c r="AQ4535" i="1"/>
  <c r="AQ4534" i="1"/>
  <c r="AQ4533" i="1"/>
  <c r="AQ4532" i="1"/>
  <c r="AQ4531" i="1"/>
  <c r="AQ4530" i="1"/>
  <c r="AQ4529" i="1"/>
  <c r="AQ4528" i="1"/>
  <c r="AQ4527" i="1"/>
  <c r="AQ4526" i="1"/>
  <c r="AQ4525" i="1"/>
  <c r="AQ4524" i="1"/>
  <c r="AQ4523" i="1"/>
  <c r="AQ4522" i="1"/>
  <c r="AQ4521" i="1"/>
  <c r="AQ4520" i="1"/>
  <c r="AQ4519" i="1"/>
  <c r="AQ4518" i="1"/>
  <c r="AQ4517" i="1"/>
  <c r="AQ4516" i="1"/>
  <c r="AQ4515" i="1"/>
  <c r="AQ4514" i="1"/>
  <c r="AQ4513" i="1"/>
  <c r="AQ4512" i="1"/>
  <c r="AQ4511" i="1"/>
  <c r="AQ4510" i="1"/>
  <c r="AQ4509" i="1"/>
  <c r="AQ4508" i="1"/>
  <c r="AQ4507" i="1"/>
  <c r="AQ4506" i="1"/>
  <c r="AQ4505" i="1"/>
  <c r="AQ4504" i="1"/>
  <c r="AQ4503" i="1"/>
  <c r="AQ4502" i="1"/>
  <c r="AQ4501" i="1"/>
  <c r="AQ4500" i="1"/>
  <c r="AQ4499" i="1"/>
  <c r="AQ4498" i="1"/>
  <c r="AQ4497" i="1"/>
  <c r="AQ4496" i="1"/>
  <c r="AQ4495" i="1"/>
  <c r="AQ4494" i="1"/>
  <c r="AQ4493" i="1"/>
  <c r="AQ4492" i="1"/>
  <c r="AQ4491" i="1"/>
  <c r="AQ4490" i="1"/>
  <c r="AQ4489" i="1"/>
  <c r="AQ4488" i="1"/>
  <c r="AQ4487" i="1"/>
  <c r="AQ4486" i="1"/>
  <c r="AQ4485" i="1"/>
  <c r="AQ4484" i="1"/>
  <c r="AQ4483" i="1"/>
  <c r="AQ4482" i="1"/>
  <c r="AQ4481" i="1"/>
  <c r="AQ4480" i="1"/>
  <c r="AQ4479" i="1"/>
  <c r="AQ4478" i="1"/>
  <c r="AQ4477" i="1"/>
  <c r="AQ4476" i="1"/>
  <c r="AQ4475" i="1"/>
  <c r="AQ4474" i="1"/>
  <c r="AQ4473" i="1"/>
  <c r="AQ4472" i="1"/>
  <c r="AQ4471" i="1"/>
  <c r="AQ4470" i="1"/>
  <c r="AQ4469" i="1"/>
  <c r="AQ4468" i="1"/>
  <c r="AQ4467" i="1"/>
  <c r="AQ4466" i="1"/>
  <c r="AQ4465" i="1"/>
  <c r="AQ4464" i="1"/>
  <c r="AQ4463" i="1"/>
  <c r="AQ4462" i="1"/>
  <c r="AQ4461" i="1"/>
  <c r="AQ4460" i="1"/>
  <c r="AQ4459" i="1"/>
  <c r="AQ4458" i="1"/>
  <c r="AQ4457" i="1"/>
  <c r="AQ4456" i="1"/>
  <c r="AQ4455" i="1"/>
  <c r="AQ4454" i="1"/>
  <c r="AQ4453" i="1"/>
  <c r="AQ4452" i="1"/>
  <c r="AQ4451" i="1"/>
  <c r="AQ4450" i="1"/>
  <c r="AQ4449" i="1"/>
  <c r="AQ4448" i="1"/>
  <c r="AQ4447" i="1"/>
  <c r="AQ4446" i="1"/>
  <c r="AQ4445" i="1"/>
  <c r="AQ4444" i="1"/>
  <c r="AQ4443" i="1"/>
  <c r="AQ4442" i="1"/>
  <c r="AQ4441" i="1"/>
  <c r="AQ4440" i="1"/>
  <c r="AQ4439" i="1"/>
  <c r="AQ4438" i="1"/>
  <c r="AQ4437" i="1"/>
  <c r="AQ4436" i="1"/>
  <c r="AQ4435" i="1"/>
  <c r="AQ4434" i="1"/>
  <c r="AQ4433" i="1"/>
  <c r="AQ4432" i="1"/>
  <c r="AQ4431" i="1"/>
  <c r="AQ4430" i="1"/>
  <c r="AQ4429" i="1"/>
  <c r="AQ4428" i="1"/>
  <c r="AQ4427" i="1"/>
  <c r="AQ4426" i="1"/>
  <c r="AQ4425" i="1"/>
  <c r="AQ4424" i="1"/>
  <c r="AQ4423" i="1"/>
  <c r="AQ4422" i="1"/>
  <c r="AQ4421" i="1"/>
  <c r="AQ4420" i="1"/>
  <c r="AQ4419" i="1"/>
  <c r="AQ4418" i="1"/>
  <c r="AQ4417" i="1"/>
  <c r="AQ4416" i="1"/>
  <c r="AQ4415" i="1"/>
  <c r="AQ4414" i="1"/>
  <c r="AQ4413" i="1"/>
  <c r="AQ4412" i="1"/>
  <c r="AQ4411" i="1"/>
  <c r="AQ4410" i="1"/>
  <c r="AQ4409" i="1"/>
  <c r="AQ4408" i="1"/>
  <c r="AQ4407" i="1"/>
  <c r="AQ4406" i="1"/>
  <c r="AQ4405" i="1"/>
  <c r="AQ4404" i="1"/>
  <c r="AQ4403" i="1"/>
  <c r="AQ4402" i="1"/>
  <c r="AQ4401" i="1"/>
  <c r="AQ4400" i="1"/>
  <c r="AQ4399" i="1"/>
  <c r="AQ4398" i="1"/>
  <c r="AQ4397" i="1"/>
  <c r="AQ4396" i="1"/>
  <c r="AQ4395" i="1"/>
  <c r="AQ4394" i="1"/>
  <c r="AQ4393" i="1"/>
  <c r="AQ4392" i="1"/>
  <c r="AQ4391" i="1"/>
  <c r="AQ4390" i="1"/>
  <c r="AQ4389" i="1"/>
  <c r="AQ4388" i="1"/>
  <c r="AQ4387" i="1"/>
  <c r="AQ4386" i="1"/>
  <c r="AQ4385" i="1"/>
  <c r="AQ4384" i="1"/>
  <c r="AQ4383" i="1"/>
  <c r="AQ4382" i="1"/>
  <c r="AQ4381" i="1"/>
  <c r="AQ4380" i="1"/>
  <c r="AQ4379" i="1"/>
  <c r="AQ4378" i="1"/>
  <c r="AQ4377" i="1"/>
  <c r="AQ4376" i="1"/>
  <c r="AQ4375" i="1"/>
  <c r="AQ4374" i="1"/>
  <c r="AQ4373" i="1"/>
  <c r="AQ4372" i="1"/>
  <c r="AR4372" i="1" s="1"/>
  <c r="AQ4371" i="1"/>
  <c r="AQ4370" i="1"/>
  <c r="AQ4369" i="1"/>
  <c r="AQ4368" i="1"/>
  <c r="AQ4367" i="1"/>
  <c r="AQ4366" i="1"/>
  <c r="AQ4365" i="1"/>
  <c r="AQ4364" i="1"/>
  <c r="AQ4363" i="1"/>
  <c r="AQ4362" i="1"/>
  <c r="AQ4361" i="1"/>
  <c r="AQ4360" i="1"/>
  <c r="AQ4359" i="1"/>
  <c r="AQ4358" i="1"/>
  <c r="AQ4357" i="1"/>
  <c r="AQ4356" i="1"/>
  <c r="AQ4355" i="1"/>
  <c r="AQ4354" i="1"/>
  <c r="AQ4353" i="1"/>
  <c r="AQ4352" i="1"/>
  <c r="AQ4351" i="1"/>
  <c r="AQ4350" i="1"/>
  <c r="AQ4349" i="1"/>
  <c r="AQ4348" i="1"/>
  <c r="AQ4347" i="1"/>
  <c r="AQ4346" i="1"/>
  <c r="AQ4345" i="1"/>
  <c r="AQ4344" i="1"/>
  <c r="AQ4343" i="1"/>
  <c r="AQ4342" i="1"/>
  <c r="AQ4341" i="1"/>
  <c r="AQ4340" i="1"/>
  <c r="AQ4339" i="1"/>
  <c r="AQ4338" i="1"/>
  <c r="AQ4337" i="1"/>
  <c r="AQ4336" i="1"/>
  <c r="AQ4335" i="1"/>
  <c r="AQ4334" i="1"/>
  <c r="AQ4333" i="1"/>
  <c r="AQ4332" i="1"/>
  <c r="AQ4331" i="1"/>
  <c r="AQ4330" i="1"/>
  <c r="AQ4329" i="1"/>
  <c r="AQ4328" i="1"/>
  <c r="AQ4327" i="1"/>
  <c r="AQ4326" i="1"/>
  <c r="AQ4325" i="1"/>
  <c r="AQ4324" i="1"/>
  <c r="AQ4323" i="1"/>
  <c r="AQ4322" i="1"/>
  <c r="AQ4321" i="1"/>
  <c r="AQ4320" i="1"/>
  <c r="AQ4319" i="1"/>
  <c r="AQ4318" i="1"/>
  <c r="AQ4317" i="1"/>
  <c r="AQ4316" i="1"/>
  <c r="AQ4315" i="1"/>
  <c r="AQ4314" i="1"/>
  <c r="AQ4313" i="1"/>
  <c r="AQ4312" i="1"/>
  <c r="AQ4311" i="1"/>
  <c r="AQ4310" i="1"/>
  <c r="AQ4309" i="1"/>
  <c r="AQ4308" i="1"/>
  <c r="AQ4307" i="1"/>
  <c r="AQ4306" i="1"/>
  <c r="AQ4305" i="1"/>
  <c r="AQ4304" i="1"/>
  <c r="AQ4303" i="1"/>
  <c r="AQ4302" i="1"/>
  <c r="AQ4301" i="1"/>
  <c r="AQ4300" i="1"/>
  <c r="AQ4299" i="1"/>
  <c r="AQ4298" i="1"/>
  <c r="AQ4297" i="1"/>
  <c r="AQ4296" i="1"/>
  <c r="AQ4295" i="1"/>
  <c r="AQ4294" i="1"/>
  <c r="AQ4293" i="1"/>
  <c r="AQ4292" i="1"/>
  <c r="AQ4291" i="1"/>
  <c r="AQ4290" i="1"/>
  <c r="AQ4289" i="1"/>
  <c r="AQ4288" i="1"/>
  <c r="AQ4287" i="1"/>
  <c r="AQ4286" i="1"/>
  <c r="AQ4285" i="1"/>
  <c r="AQ4284" i="1"/>
  <c r="AQ4283" i="1"/>
  <c r="AQ4282" i="1"/>
  <c r="AQ4281" i="1"/>
  <c r="AQ4280" i="1"/>
  <c r="AQ4279" i="1"/>
  <c r="AQ4278" i="1"/>
  <c r="AQ4277" i="1"/>
  <c r="AQ4276" i="1"/>
  <c r="AQ4275" i="1"/>
  <c r="AQ4274" i="1"/>
  <c r="AQ4273" i="1"/>
  <c r="AQ4272" i="1"/>
  <c r="AQ4271" i="1"/>
  <c r="AQ4270" i="1"/>
  <c r="AQ4269" i="1"/>
  <c r="AQ4268" i="1"/>
  <c r="AQ4267" i="1"/>
  <c r="AQ4266" i="1"/>
  <c r="AQ4265" i="1"/>
  <c r="AQ4264" i="1"/>
  <c r="AQ4263" i="1"/>
  <c r="AQ4262" i="1"/>
  <c r="AQ4261" i="1"/>
  <c r="AQ4260" i="1"/>
  <c r="AQ4259" i="1"/>
  <c r="AQ4258" i="1"/>
  <c r="AQ4257" i="1"/>
  <c r="AQ4256" i="1"/>
  <c r="AQ4255" i="1"/>
  <c r="AQ4254" i="1"/>
  <c r="AQ4253" i="1"/>
  <c r="AQ4252" i="1"/>
  <c r="AQ4251" i="1"/>
  <c r="AQ4250" i="1"/>
  <c r="AQ4249" i="1"/>
  <c r="AQ4248" i="1"/>
  <c r="AQ4247" i="1"/>
  <c r="AQ4246" i="1"/>
  <c r="AQ4245" i="1"/>
  <c r="AQ4244" i="1"/>
  <c r="AQ4243" i="1"/>
  <c r="AQ4242" i="1"/>
  <c r="AQ4241" i="1"/>
  <c r="AQ4240" i="1"/>
  <c r="AQ4239" i="1"/>
  <c r="AQ4238" i="1"/>
  <c r="AQ4237" i="1"/>
  <c r="AQ4236" i="1"/>
  <c r="AQ4235" i="1"/>
  <c r="AQ4234" i="1"/>
  <c r="AQ4233" i="1"/>
  <c r="AQ4232" i="1"/>
  <c r="AQ4231" i="1"/>
  <c r="AQ4230" i="1"/>
  <c r="AQ4229" i="1"/>
  <c r="AQ4228" i="1"/>
  <c r="AQ4227" i="1"/>
  <c r="AQ4226" i="1"/>
  <c r="AQ4225" i="1"/>
  <c r="AQ4224" i="1"/>
  <c r="AQ4223" i="1"/>
  <c r="AQ4222" i="1"/>
  <c r="AQ4221" i="1"/>
  <c r="AQ4220" i="1"/>
  <c r="AQ4219" i="1"/>
  <c r="AQ4218" i="1"/>
  <c r="AQ4217" i="1"/>
  <c r="AQ4216" i="1"/>
  <c r="AQ4215" i="1"/>
  <c r="AQ4214" i="1"/>
  <c r="AQ4213" i="1"/>
  <c r="AQ4212" i="1"/>
  <c r="AQ4211" i="1"/>
  <c r="AQ4210" i="1"/>
  <c r="AQ4209" i="1"/>
  <c r="AQ4208" i="1"/>
  <c r="AQ4207" i="1"/>
  <c r="AQ4206" i="1"/>
  <c r="AQ4205" i="1"/>
  <c r="AQ4204" i="1"/>
  <c r="AQ4203" i="1"/>
  <c r="AQ4202" i="1"/>
  <c r="AQ4201" i="1"/>
  <c r="AQ4200" i="1"/>
  <c r="AQ4199" i="1"/>
  <c r="AQ4198" i="1"/>
  <c r="AQ4197" i="1"/>
  <c r="AQ4196" i="1"/>
  <c r="AQ4195" i="1"/>
  <c r="AQ4194" i="1"/>
  <c r="AQ4193" i="1"/>
  <c r="AQ4192" i="1"/>
  <c r="AQ4191" i="1"/>
  <c r="AQ4190" i="1"/>
  <c r="AQ4189" i="1"/>
  <c r="AQ4188" i="1"/>
  <c r="AQ4187" i="1"/>
  <c r="AQ4186" i="1"/>
  <c r="AQ4185" i="1"/>
  <c r="AQ4184" i="1"/>
  <c r="AQ4183" i="1"/>
  <c r="AQ4182" i="1"/>
  <c r="AQ4181" i="1"/>
  <c r="AQ4180" i="1"/>
  <c r="AQ4179" i="1"/>
  <c r="AQ4178" i="1"/>
  <c r="AQ4177" i="1"/>
  <c r="AQ4176" i="1"/>
  <c r="AQ4175" i="1"/>
  <c r="AQ4174" i="1"/>
  <c r="AQ4173" i="1"/>
  <c r="AQ4172" i="1"/>
  <c r="AQ4171" i="1"/>
  <c r="AQ4170" i="1"/>
  <c r="AQ4169" i="1"/>
  <c r="AQ4168" i="1"/>
  <c r="AQ4167" i="1"/>
  <c r="AQ4166" i="1"/>
  <c r="AQ4165" i="1"/>
  <c r="AQ4164" i="1"/>
  <c r="AQ4163" i="1"/>
  <c r="AQ4162" i="1"/>
  <c r="AQ4161" i="1"/>
  <c r="AQ4160" i="1"/>
  <c r="AQ4159" i="1"/>
  <c r="AQ4158" i="1"/>
  <c r="AQ4157" i="1"/>
  <c r="AQ4156" i="1"/>
  <c r="AQ4155" i="1"/>
  <c r="AQ4154" i="1"/>
  <c r="AQ4153" i="1"/>
  <c r="AQ4152" i="1"/>
  <c r="AQ4151" i="1"/>
  <c r="AQ4150" i="1"/>
  <c r="AQ4149" i="1"/>
  <c r="AQ4148" i="1"/>
  <c r="AQ4147" i="1"/>
  <c r="AQ4146" i="1"/>
  <c r="AQ4145" i="1"/>
  <c r="AQ4144" i="1"/>
  <c r="AQ4143" i="1"/>
  <c r="AQ4142" i="1"/>
  <c r="AQ4141" i="1"/>
  <c r="AQ4140" i="1"/>
  <c r="AQ4139" i="1"/>
  <c r="AQ4138" i="1"/>
  <c r="AQ4137" i="1"/>
  <c r="AQ4136" i="1"/>
  <c r="AQ4135" i="1"/>
  <c r="AQ4134" i="1"/>
  <c r="AQ4133" i="1"/>
  <c r="AQ4132" i="1"/>
  <c r="AQ4131" i="1"/>
  <c r="AQ4130" i="1"/>
  <c r="AQ4129" i="1"/>
  <c r="AQ4128" i="1"/>
  <c r="AQ4127" i="1"/>
  <c r="AQ4126" i="1"/>
  <c r="AQ4125" i="1"/>
  <c r="AQ4124" i="1"/>
  <c r="AQ4123" i="1"/>
  <c r="AQ4122" i="1"/>
  <c r="AQ4121" i="1"/>
  <c r="AQ4120" i="1"/>
  <c r="AQ4119" i="1"/>
  <c r="AQ4118" i="1"/>
  <c r="AQ4117" i="1"/>
  <c r="AQ4116" i="1"/>
  <c r="AQ4115" i="1"/>
  <c r="AQ4114" i="1"/>
  <c r="AQ4113" i="1"/>
  <c r="AQ4112" i="1"/>
  <c r="AQ4111" i="1"/>
  <c r="AQ4110" i="1"/>
  <c r="AQ4109" i="1"/>
  <c r="AQ4108" i="1"/>
  <c r="AQ4107" i="1"/>
  <c r="AQ4106" i="1"/>
  <c r="AQ4105" i="1"/>
  <c r="AR4105" i="1" s="1"/>
  <c r="AQ4104" i="1"/>
  <c r="AQ4103" i="1"/>
  <c r="AQ4102" i="1"/>
  <c r="AQ4101" i="1"/>
  <c r="AQ4100" i="1"/>
  <c r="AQ4099" i="1"/>
  <c r="AQ4098" i="1"/>
  <c r="AQ4097" i="1"/>
  <c r="AQ4096" i="1"/>
  <c r="AQ4095" i="1"/>
  <c r="AQ4094" i="1"/>
  <c r="AQ4093" i="1"/>
  <c r="AQ4092" i="1"/>
  <c r="AQ4091" i="1"/>
  <c r="AQ4090" i="1"/>
  <c r="AQ4089" i="1"/>
  <c r="AQ4088" i="1"/>
  <c r="AQ4087" i="1"/>
  <c r="AQ4086" i="1"/>
  <c r="AQ4085" i="1"/>
  <c r="AQ4084" i="1"/>
  <c r="AQ4083" i="1"/>
  <c r="AQ4082" i="1"/>
  <c r="AQ4081" i="1"/>
  <c r="AQ4080" i="1"/>
  <c r="AQ4079" i="1"/>
  <c r="AQ4078" i="1"/>
  <c r="AQ4077" i="1"/>
  <c r="AQ4076" i="1"/>
  <c r="AQ4075" i="1"/>
  <c r="AQ4074" i="1"/>
  <c r="AQ4073" i="1"/>
  <c r="AQ4072" i="1"/>
  <c r="AQ4071" i="1"/>
  <c r="AQ4070" i="1"/>
  <c r="AQ4069" i="1"/>
  <c r="AQ4068" i="1"/>
  <c r="AQ4067" i="1"/>
  <c r="AQ4066" i="1"/>
  <c r="AQ4065" i="1"/>
  <c r="AQ4064" i="1"/>
  <c r="AQ4063" i="1"/>
  <c r="AQ4062" i="1"/>
  <c r="AQ4061" i="1"/>
  <c r="AQ4060" i="1"/>
  <c r="AQ4059" i="1"/>
  <c r="AQ4058" i="1"/>
  <c r="AQ4057" i="1"/>
  <c r="AQ4056" i="1"/>
  <c r="AQ4055" i="1"/>
  <c r="AQ4054" i="1"/>
  <c r="AQ4053" i="1"/>
  <c r="AQ4052" i="1"/>
  <c r="AQ4051" i="1"/>
  <c r="AQ4050" i="1"/>
  <c r="AQ4049" i="1"/>
  <c r="AQ4048" i="1"/>
  <c r="AQ4047" i="1"/>
  <c r="AQ4046" i="1"/>
  <c r="AQ4045" i="1"/>
  <c r="AQ4044" i="1"/>
  <c r="AQ4043" i="1"/>
  <c r="AQ4042" i="1"/>
  <c r="AQ4041" i="1"/>
  <c r="AQ4040" i="1"/>
  <c r="AQ4039" i="1"/>
  <c r="AQ4038" i="1"/>
  <c r="AQ4037" i="1"/>
  <c r="AQ4036" i="1"/>
  <c r="AQ4035" i="1"/>
  <c r="AQ4034" i="1"/>
  <c r="AQ4033" i="1"/>
  <c r="AQ4032" i="1"/>
  <c r="AQ4031" i="1"/>
  <c r="AQ4030" i="1"/>
  <c r="AQ4029" i="1"/>
  <c r="AQ4028" i="1"/>
  <c r="AQ4027" i="1"/>
  <c r="AQ4026" i="1"/>
  <c r="AQ4025" i="1"/>
  <c r="AQ4024" i="1"/>
  <c r="AQ4023" i="1"/>
  <c r="AQ4022" i="1"/>
  <c r="AQ4021" i="1"/>
  <c r="AQ4020" i="1"/>
  <c r="AQ4019" i="1"/>
  <c r="AQ4018" i="1"/>
  <c r="AQ4017" i="1"/>
  <c r="AQ4016" i="1"/>
  <c r="AQ4015" i="1"/>
  <c r="AQ4014" i="1"/>
  <c r="AQ4013" i="1"/>
  <c r="AQ4012" i="1"/>
  <c r="AQ4011" i="1"/>
  <c r="AQ4010" i="1"/>
  <c r="AQ4009" i="1"/>
  <c r="AQ4008" i="1"/>
  <c r="AQ4007" i="1"/>
  <c r="AQ4006" i="1"/>
  <c r="AQ4005" i="1"/>
  <c r="AQ4004" i="1"/>
  <c r="AQ4003" i="1"/>
  <c r="AQ4002" i="1"/>
  <c r="AQ4001" i="1"/>
  <c r="AQ4000" i="1"/>
  <c r="AQ3999" i="1"/>
  <c r="AQ3998" i="1"/>
  <c r="AQ3997" i="1"/>
  <c r="AQ3996" i="1"/>
  <c r="AQ3995" i="1"/>
  <c r="AQ3994" i="1"/>
  <c r="AQ3993" i="1"/>
  <c r="AQ3992" i="1"/>
  <c r="AQ3991" i="1"/>
  <c r="AQ3990" i="1"/>
  <c r="AQ3989" i="1"/>
  <c r="AQ3988" i="1"/>
  <c r="AQ3987" i="1"/>
  <c r="AQ3986" i="1"/>
  <c r="AQ3985" i="1"/>
  <c r="AQ3984" i="1"/>
  <c r="AQ3983" i="1"/>
  <c r="AQ3982" i="1"/>
  <c r="AQ3981" i="1"/>
  <c r="AQ3980" i="1"/>
  <c r="AQ3979" i="1"/>
  <c r="AQ3978" i="1"/>
  <c r="AQ3977" i="1"/>
  <c r="AQ3976" i="1"/>
  <c r="AQ3975" i="1"/>
  <c r="AQ3974" i="1"/>
  <c r="AQ3973" i="1"/>
  <c r="AQ3972" i="1"/>
  <c r="AQ3971" i="1"/>
  <c r="AQ3970" i="1"/>
  <c r="AQ3969" i="1"/>
  <c r="AQ3968" i="1"/>
  <c r="AQ3967" i="1"/>
  <c r="AQ3966" i="1"/>
  <c r="AQ3965" i="1"/>
  <c r="AQ3964" i="1"/>
  <c r="AQ3963" i="1"/>
  <c r="AQ3962" i="1"/>
  <c r="AQ3961" i="1"/>
  <c r="AQ3960" i="1"/>
  <c r="AQ3959" i="1"/>
  <c r="AQ3958" i="1"/>
  <c r="AQ3957" i="1"/>
  <c r="AQ3956" i="1"/>
  <c r="AQ3955" i="1"/>
  <c r="AQ3954" i="1"/>
  <c r="AQ3953" i="1"/>
  <c r="AQ3952" i="1"/>
  <c r="AQ3951" i="1"/>
  <c r="AQ3950" i="1"/>
  <c r="AQ3949" i="1"/>
  <c r="AQ3948" i="1"/>
  <c r="AQ3947" i="1"/>
  <c r="AQ3946" i="1"/>
  <c r="AQ3945" i="1"/>
  <c r="AQ3944" i="1"/>
  <c r="AQ3943" i="1"/>
  <c r="AQ3942" i="1"/>
  <c r="AQ3941" i="1"/>
  <c r="AQ3940" i="1"/>
  <c r="AQ3939" i="1"/>
  <c r="AQ3938" i="1"/>
  <c r="AQ3937" i="1"/>
  <c r="AQ3936" i="1"/>
  <c r="AQ3935" i="1"/>
  <c r="AQ3934" i="1"/>
  <c r="AQ3933" i="1"/>
  <c r="AQ3932" i="1"/>
  <c r="AQ3931" i="1"/>
  <c r="AQ3930" i="1"/>
  <c r="AQ3929" i="1"/>
  <c r="AQ3928" i="1"/>
  <c r="AQ3927" i="1"/>
  <c r="AQ3926" i="1"/>
  <c r="AQ3925" i="1"/>
  <c r="AQ3924" i="1"/>
  <c r="AQ3923" i="1"/>
  <c r="AQ3922" i="1"/>
  <c r="AQ3921" i="1"/>
  <c r="AQ3920" i="1"/>
  <c r="AQ3919" i="1"/>
  <c r="AQ3918" i="1"/>
  <c r="AQ3917" i="1"/>
  <c r="AQ3916" i="1"/>
  <c r="AQ3915" i="1"/>
  <c r="AQ3914" i="1"/>
  <c r="AQ3913" i="1"/>
  <c r="AQ3912" i="1"/>
  <c r="AQ3911" i="1"/>
  <c r="AQ3910" i="1"/>
  <c r="AQ3909" i="1"/>
  <c r="AQ3908" i="1"/>
  <c r="AQ3907" i="1"/>
  <c r="AQ3906" i="1"/>
  <c r="AQ3905" i="1"/>
  <c r="AQ3904" i="1"/>
  <c r="AQ3903" i="1"/>
  <c r="AQ3902" i="1"/>
  <c r="AQ3901" i="1"/>
  <c r="AQ3900" i="1"/>
  <c r="AQ3899" i="1"/>
  <c r="AQ3898" i="1"/>
  <c r="AQ3897" i="1"/>
  <c r="AQ3896" i="1"/>
  <c r="AQ3895" i="1"/>
  <c r="AQ3894" i="1"/>
  <c r="AQ3893" i="1"/>
  <c r="AQ3892" i="1"/>
  <c r="AQ3891" i="1"/>
  <c r="AQ3890" i="1"/>
  <c r="AQ3889" i="1"/>
  <c r="AQ3888" i="1"/>
  <c r="AQ3887" i="1"/>
  <c r="AQ3886" i="1"/>
  <c r="AQ3885" i="1"/>
  <c r="AQ3884" i="1"/>
  <c r="AQ3883" i="1"/>
  <c r="AQ3882" i="1"/>
  <c r="AQ3881" i="1"/>
  <c r="AQ3880" i="1"/>
  <c r="AQ3879" i="1"/>
  <c r="AQ3878" i="1"/>
  <c r="AQ3877" i="1"/>
  <c r="AQ3876" i="1"/>
  <c r="AQ3875" i="1"/>
  <c r="AQ3874" i="1"/>
  <c r="AQ3873" i="1"/>
  <c r="AQ3872" i="1"/>
  <c r="AQ3871" i="1"/>
  <c r="AQ3870" i="1"/>
  <c r="AQ3869" i="1"/>
  <c r="AQ3868" i="1"/>
  <c r="AQ3867" i="1"/>
  <c r="AQ3866" i="1"/>
  <c r="AQ3865" i="1"/>
  <c r="AQ3864" i="1"/>
  <c r="AQ3863" i="1"/>
  <c r="AQ3862" i="1"/>
  <c r="AQ3861" i="1"/>
  <c r="AQ3860" i="1"/>
  <c r="AQ3859" i="1"/>
  <c r="AQ3858" i="1"/>
  <c r="AQ3857" i="1"/>
  <c r="AQ3856" i="1"/>
  <c r="AQ3855" i="1"/>
  <c r="AQ3854" i="1"/>
  <c r="AQ3853" i="1"/>
  <c r="AQ3852" i="1"/>
  <c r="AQ3851" i="1"/>
  <c r="AQ3850" i="1"/>
  <c r="AQ3849" i="1"/>
  <c r="AQ3848" i="1"/>
  <c r="AQ3847" i="1"/>
  <c r="AQ3846" i="1"/>
  <c r="AQ3845" i="1"/>
  <c r="AQ3844" i="1"/>
  <c r="AQ3843" i="1"/>
  <c r="AQ3842" i="1"/>
  <c r="AQ3841" i="1"/>
  <c r="AQ3840" i="1"/>
  <c r="AQ3839" i="1"/>
  <c r="AQ3838" i="1"/>
  <c r="AQ3837" i="1"/>
  <c r="AQ3836" i="1"/>
  <c r="AQ3835" i="1"/>
  <c r="AQ3834" i="1"/>
  <c r="AQ3833" i="1"/>
  <c r="AQ3832" i="1"/>
  <c r="AQ3831" i="1"/>
  <c r="AQ3830" i="1"/>
  <c r="AQ3829" i="1"/>
  <c r="AQ3828" i="1"/>
  <c r="AQ3827" i="1"/>
  <c r="AQ3826" i="1"/>
  <c r="AQ3825" i="1"/>
  <c r="AQ3824" i="1"/>
  <c r="AQ3823" i="1"/>
  <c r="AQ3822" i="1"/>
  <c r="AQ3821" i="1"/>
  <c r="AQ3820" i="1"/>
  <c r="AQ3819" i="1"/>
  <c r="AQ3818" i="1"/>
  <c r="AQ3817" i="1"/>
  <c r="AQ3816" i="1"/>
  <c r="AQ3815" i="1"/>
  <c r="AQ3814" i="1"/>
  <c r="AQ3813" i="1"/>
  <c r="AQ3812" i="1"/>
  <c r="AQ3811" i="1"/>
  <c r="AQ3810" i="1"/>
  <c r="AQ3809" i="1"/>
  <c r="AQ3808" i="1"/>
  <c r="AQ3807" i="1"/>
  <c r="AQ3806" i="1"/>
  <c r="AQ3805" i="1"/>
  <c r="AQ3804" i="1"/>
  <c r="AQ3803" i="1"/>
  <c r="AQ3802" i="1"/>
  <c r="AQ3801" i="1"/>
  <c r="AQ3800" i="1"/>
  <c r="AQ3799" i="1"/>
  <c r="AQ3798" i="1"/>
  <c r="AQ3797" i="1"/>
  <c r="AQ3796" i="1"/>
  <c r="AQ3795" i="1"/>
  <c r="AQ3794" i="1"/>
  <c r="AQ3793" i="1"/>
  <c r="AQ3792" i="1"/>
  <c r="AQ3791" i="1"/>
  <c r="AQ3790" i="1"/>
  <c r="AQ3789" i="1"/>
  <c r="AQ3788" i="1"/>
  <c r="AQ3787" i="1"/>
  <c r="AQ3786" i="1"/>
  <c r="AQ3785" i="1"/>
  <c r="AR3785" i="1" s="1"/>
  <c r="AQ3784" i="1"/>
  <c r="AQ3783" i="1"/>
  <c r="AQ3782" i="1"/>
  <c r="AQ3781" i="1"/>
  <c r="AQ3780" i="1"/>
  <c r="AQ3779" i="1"/>
  <c r="AQ3778" i="1"/>
  <c r="AQ3777" i="1"/>
  <c r="AQ3776" i="1"/>
  <c r="AQ3775" i="1"/>
  <c r="AQ3774" i="1"/>
  <c r="AQ3773" i="1"/>
  <c r="AQ3772" i="1"/>
  <c r="AQ3771" i="1"/>
  <c r="AQ3770" i="1"/>
  <c r="AQ3769" i="1"/>
  <c r="AQ3768" i="1"/>
  <c r="AQ3767" i="1"/>
  <c r="AQ3766" i="1"/>
  <c r="AQ3765" i="1"/>
  <c r="AQ3764" i="1"/>
  <c r="AQ3763" i="1"/>
  <c r="AQ3762" i="1"/>
  <c r="AQ3761" i="1"/>
  <c r="AQ3760" i="1"/>
  <c r="AQ3759" i="1"/>
  <c r="AQ3758" i="1"/>
  <c r="AR3758" i="1" s="1"/>
  <c r="AQ3757" i="1"/>
  <c r="AQ3756" i="1"/>
  <c r="AQ3755" i="1"/>
  <c r="AQ3754" i="1"/>
  <c r="AQ3753" i="1"/>
  <c r="AQ3752" i="1"/>
  <c r="AQ3751" i="1"/>
  <c r="AQ3750" i="1"/>
  <c r="AQ3749" i="1"/>
  <c r="AQ3748" i="1"/>
  <c r="AQ3747" i="1"/>
  <c r="AQ3746" i="1"/>
  <c r="AQ3745" i="1"/>
  <c r="AQ3744" i="1"/>
  <c r="AQ3743" i="1"/>
  <c r="AQ3742" i="1"/>
  <c r="AQ3741" i="1"/>
  <c r="AQ3740" i="1"/>
  <c r="AQ3739" i="1"/>
  <c r="AQ3738" i="1"/>
  <c r="AQ3737" i="1"/>
  <c r="AQ3736" i="1"/>
  <c r="AQ3735" i="1"/>
  <c r="AQ3734" i="1"/>
  <c r="AQ3733" i="1"/>
  <c r="AQ3732" i="1"/>
  <c r="AQ3731" i="1"/>
  <c r="AQ3730" i="1"/>
  <c r="AQ3729" i="1"/>
  <c r="AQ3728" i="1"/>
  <c r="AQ3727" i="1"/>
  <c r="AQ3726" i="1"/>
  <c r="AQ3725" i="1"/>
  <c r="AQ3724" i="1"/>
  <c r="AQ3723" i="1"/>
  <c r="AQ3722" i="1"/>
  <c r="AQ3721" i="1"/>
  <c r="AQ3720" i="1"/>
  <c r="AQ3719" i="1"/>
  <c r="AQ3718" i="1"/>
  <c r="AQ3717" i="1"/>
  <c r="AQ3716" i="1"/>
  <c r="AQ3715" i="1"/>
  <c r="AQ3714" i="1"/>
  <c r="AQ3713" i="1"/>
  <c r="AQ3712" i="1"/>
  <c r="AQ3711" i="1"/>
  <c r="AQ3710" i="1"/>
  <c r="AQ3709" i="1"/>
  <c r="AQ3708" i="1"/>
  <c r="AQ3707" i="1"/>
  <c r="AQ3706" i="1"/>
  <c r="AQ3705" i="1"/>
  <c r="AQ3704" i="1"/>
  <c r="AQ3703" i="1"/>
  <c r="AQ3702" i="1"/>
  <c r="AQ3701" i="1"/>
  <c r="AQ3700" i="1"/>
  <c r="AQ3699" i="1"/>
  <c r="AQ3698" i="1"/>
  <c r="AQ3697" i="1"/>
  <c r="AQ3696" i="1"/>
  <c r="AQ3695" i="1"/>
  <c r="AQ3694" i="1"/>
  <c r="AQ3693" i="1"/>
  <c r="AQ3692" i="1"/>
  <c r="AQ3691" i="1"/>
  <c r="AQ3690" i="1"/>
  <c r="AQ3689" i="1"/>
  <c r="AQ3688" i="1"/>
  <c r="AQ3687" i="1"/>
  <c r="AQ3686" i="1"/>
  <c r="AQ3685" i="1"/>
  <c r="AQ3684" i="1"/>
  <c r="AQ3683" i="1"/>
  <c r="AQ3682" i="1"/>
  <c r="AR3682" i="1" s="1"/>
  <c r="AQ3681" i="1"/>
  <c r="AQ3680" i="1"/>
  <c r="AQ3679" i="1"/>
  <c r="AQ3678" i="1"/>
  <c r="AQ3677" i="1"/>
  <c r="AQ3676" i="1"/>
  <c r="AQ3675" i="1"/>
  <c r="AQ3674" i="1"/>
  <c r="AQ3673" i="1"/>
  <c r="AQ3672" i="1"/>
  <c r="AQ3671" i="1"/>
  <c r="AQ3670" i="1"/>
  <c r="AQ3669" i="1"/>
  <c r="AQ3668" i="1"/>
  <c r="AQ3667" i="1"/>
  <c r="AQ3666" i="1"/>
  <c r="AQ3665" i="1"/>
  <c r="AQ3664" i="1"/>
  <c r="AQ3663" i="1"/>
  <c r="AQ3662" i="1"/>
  <c r="AQ3661" i="1"/>
  <c r="AQ3660" i="1"/>
  <c r="AQ3659" i="1"/>
  <c r="AQ3658" i="1"/>
  <c r="AQ3657" i="1"/>
  <c r="AQ3656" i="1"/>
  <c r="AQ3655" i="1"/>
  <c r="AQ3654" i="1"/>
  <c r="AQ3653" i="1"/>
  <c r="AQ3652" i="1"/>
  <c r="AQ3651" i="1"/>
  <c r="AQ3650" i="1"/>
  <c r="AQ3649" i="1"/>
  <c r="AQ3648" i="1"/>
  <c r="AQ3647" i="1"/>
  <c r="AQ3646" i="1"/>
  <c r="AQ3645" i="1"/>
  <c r="AQ3644" i="1"/>
  <c r="AQ3643" i="1"/>
  <c r="AQ3642" i="1"/>
  <c r="AQ3641" i="1"/>
  <c r="AQ3640" i="1"/>
  <c r="AQ3639" i="1"/>
  <c r="AQ3638" i="1"/>
  <c r="AQ3637" i="1"/>
  <c r="AQ3636" i="1"/>
  <c r="AQ3635" i="1"/>
  <c r="AQ3634" i="1"/>
  <c r="AQ3633" i="1"/>
  <c r="AQ3632" i="1"/>
  <c r="AQ3631" i="1"/>
  <c r="AQ3630" i="1"/>
  <c r="AQ3629" i="1"/>
  <c r="AQ3628" i="1"/>
  <c r="AQ3627" i="1"/>
  <c r="AQ3626" i="1"/>
  <c r="AQ3625" i="1"/>
  <c r="AQ3624" i="1"/>
  <c r="AQ3623" i="1"/>
  <c r="AQ3622" i="1"/>
  <c r="AQ3621" i="1"/>
  <c r="AQ3620" i="1"/>
  <c r="AQ3619" i="1"/>
  <c r="AQ3618" i="1"/>
  <c r="AQ3617" i="1"/>
  <c r="AQ3616" i="1"/>
  <c r="AQ3615" i="1"/>
  <c r="AQ3614" i="1"/>
  <c r="AQ3613" i="1"/>
  <c r="AQ3612" i="1"/>
  <c r="AQ3611" i="1"/>
  <c r="AQ3610" i="1"/>
  <c r="AQ3609" i="1"/>
  <c r="AQ3608" i="1"/>
  <c r="AQ3607" i="1"/>
  <c r="AQ3606" i="1"/>
  <c r="AQ3605" i="1"/>
  <c r="AQ3604" i="1"/>
  <c r="AQ3603" i="1"/>
  <c r="AQ3602" i="1"/>
  <c r="AQ3601" i="1"/>
  <c r="AQ3600" i="1"/>
  <c r="AQ3599" i="1"/>
  <c r="AQ3598" i="1"/>
  <c r="AQ3597" i="1"/>
  <c r="AQ3596" i="1"/>
  <c r="AQ3595" i="1"/>
  <c r="AQ3594" i="1"/>
  <c r="AQ3593" i="1"/>
  <c r="AQ3592" i="1"/>
  <c r="AQ3591" i="1"/>
  <c r="AQ3590" i="1"/>
  <c r="AQ3589" i="1"/>
  <c r="AQ3588" i="1"/>
  <c r="AQ3587" i="1"/>
  <c r="AQ3586" i="1"/>
  <c r="AQ3585" i="1"/>
  <c r="AQ3584" i="1"/>
  <c r="AQ3583" i="1"/>
  <c r="AQ3582" i="1"/>
  <c r="AQ3581" i="1"/>
  <c r="AQ3580" i="1"/>
  <c r="AQ3579" i="1"/>
  <c r="AQ3578" i="1"/>
  <c r="AQ3577" i="1"/>
  <c r="AQ3576" i="1"/>
  <c r="AQ3575" i="1"/>
  <c r="AQ3574" i="1"/>
  <c r="AQ3573" i="1"/>
  <c r="AQ3572" i="1"/>
  <c r="AQ3571" i="1"/>
  <c r="AQ3570" i="1"/>
  <c r="AQ3569" i="1"/>
  <c r="AQ3568" i="1"/>
  <c r="AQ3567" i="1"/>
  <c r="AQ3566" i="1"/>
  <c r="AQ3565" i="1"/>
  <c r="AQ3564" i="1"/>
  <c r="AQ3563" i="1"/>
  <c r="AQ3562" i="1"/>
  <c r="AQ3561" i="1"/>
  <c r="AQ3560" i="1"/>
  <c r="AQ3559" i="1"/>
  <c r="AQ3558" i="1"/>
  <c r="AQ3557" i="1"/>
  <c r="AQ3556" i="1"/>
  <c r="AQ3555" i="1"/>
  <c r="AQ3554" i="1"/>
  <c r="AQ3553" i="1"/>
  <c r="AQ3552" i="1"/>
  <c r="AQ3551" i="1"/>
  <c r="AQ3550" i="1"/>
  <c r="AQ3549" i="1"/>
  <c r="AQ3548" i="1"/>
  <c r="AQ3547" i="1"/>
  <c r="AQ3546" i="1"/>
  <c r="AQ3545" i="1"/>
  <c r="AQ3544" i="1"/>
  <c r="AQ3543" i="1"/>
  <c r="AQ3542" i="1"/>
  <c r="AQ3541" i="1"/>
  <c r="AQ3540" i="1"/>
  <c r="AQ3539" i="1"/>
  <c r="AQ3538" i="1"/>
  <c r="AQ3537" i="1"/>
  <c r="AQ3536" i="1"/>
  <c r="AQ3535" i="1"/>
  <c r="AQ3534" i="1"/>
  <c r="AQ3533" i="1"/>
  <c r="AQ3532" i="1"/>
  <c r="AQ3531" i="1"/>
  <c r="AQ3530" i="1"/>
  <c r="AQ3529" i="1"/>
  <c r="AQ3528" i="1"/>
  <c r="AQ3527" i="1"/>
  <c r="AQ3526" i="1"/>
  <c r="AQ3525" i="1"/>
  <c r="AQ3524" i="1"/>
  <c r="AQ3523" i="1"/>
  <c r="AQ3522" i="1"/>
  <c r="AQ3521" i="1"/>
  <c r="AQ3520" i="1"/>
  <c r="AQ3519" i="1"/>
  <c r="AQ3518" i="1"/>
  <c r="AQ3517" i="1"/>
  <c r="AQ3516" i="1"/>
  <c r="AQ3515" i="1"/>
  <c r="AQ3514" i="1"/>
  <c r="AQ3513" i="1"/>
  <c r="AQ3512" i="1"/>
  <c r="AQ3511" i="1"/>
  <c r="AQ3510" i="1"/>
  <c r="AQ3509" i="1"/>
  <c r="AQ3508" i="1"/>
  <c r="AQ3507" i="1"/>
  <c r="AQ3506" i="1"/>
  <c r="AQ3505" i="1"/>
  <c r="AQ3504" i="1"/>
  <c r="AQ3503" i="1"/>
  <c r="AQ3502" i="1"/>
  <c r="AQ3501" i="1"/>
  <c r="AQ3500" i="1"/>
  <c r="AQ3499" i="1"/>
  <c r="AQ3498" i="1"/>
  <c r="AQ3497" i="1"/>
  <c r="AQ3496" i="1"/>
  <c r="AQ3495" i="1"/>
  <c r="AQ3494" i="1"/>
  <c r="AQ3493" i="1"/>
  <c r="AQ3492" i="1"/>
  <c r="AQ3491" i="1"/>
  <c r="AQ3490" i="1"/>
  <c r="AQ3489" i="1"/>
  <c r="AQ3488" i="1"/>
  <c r="AQ3487" i="1"/>
  <c r="AQ3486" i="1"/>
  <c r="AQ3485" i="1"/>
  <c r="AQ3484" i="1"/>
  <c r="AQ3483" i="1"/>
  <c r="AQ3482" i="1"/>
  <c r="AQ3481" i="1"/>
  <c r="AQ3480" i="1"/>
  <c r="AQ3479" i="1"/>
  <c r="AQ3478" i="1"/>
  <c r="AQ3477" i="1"/>
  <c r="AQ3476" i="1"/>
  <c r="AQ3475" i="1"/>
  <c r="AQ3474" i="1"/>
  <c r="AQ3473" i="1"/>
  <c r="AQ3472" i="1"/>
  <c r="AQ3471" i="1"/>
  <c r="AQ3470" i="1"/>
  <c r="AQ3469" i="1"/>
  <c r="AQ3468" i="1"/>
  <c r="AQ3467" i="1"/>
  <c r="AQ3466" i="1"/>
  <c r="AQ3465" i="1"/>
  <c r="AQ3464" i="1"/>
  <c r="AQ3463" i="1"/>
  <c r="AQ3462" i="1"/>
  <c r="AQ3461" i="1"/>
  <c r="AQ3460" i="1"/>
  <c r="AQ3459" i="1"/>
  <c r="AQ3458" i="1"/>
  <c r="AQ3457" i="1"/>
  <c r="AQ3456" i="1"/>
  <c r="AQ3455" i="1"/>
  <c r="AQ3454" i="1"/>
  <c r="AQ3453" i="1"/>
  <c r="AQ3452" i="1"/>
  <c r="AQ3451" i="1"/>
  <c r="AQ3450" i="1"/>
  <c r="AQ3449" i="1"/>
  <c r="AQ3448" i="1"/>
  <c r="AQ3447" i="1"/>
  <c r="AQ3446" i="1"/>
  <c r="AQ3445" i="1"/>
  <c r="AQ3444" i="1"/>
  <c r="AQ3443" i="1"/>
  <c r="AQ3442" i="1"/>
  <c r="AQ3441" i="1"/>
  <c r="AQ3440" i="1"/>
  <c r="AQ3439" i="1"/>
  <c r="AQ3438" i="1"/>
  <c r="AQ3437" i="1"/>
  <c r="AQ3436" i="1"/>
  <c r="AQ3435" i="1"/>
  <c r="AQ3434" i="1"/>
  <c r="AQ3433" i="1"/>
  <c r="AQ3432" i="1"/>
  <c r="AQ3431" i="1"/>
  <c r="AQ3430" i="1"/>
  <c r="AQ3429" i="1"/>
  <c r="AQ3428" i="1"/>
  <c r="AQ3427" i="1"/>
  <c r="AQ3426" i="1"/>
  <c r="AQ3425" i="1"/>
  <c r="AQ3424" i="1"/>
  <c r="AQ3423" i="1"/>
  <c r="AQ3422" i="1"/>
  <c r="AQ3421" i="1"/>
  <c r="AQ3420" i="1"/>
  <c r="AQ3419" i="1"/>
  <c r="AQ3418" i="1"/>
  <c r="AQ3417" i="1"/>
  <c r="AQ3416" i="1"/>
  <c r="AQ3415" i="1"/>
  <c r="AQ3414" i="1"/>
  <c r="AQ3413" i="1"/>
  <c r="AQ3412" i="1"/>
  <c r="AQ3411" i="1"/>
  <c r="AQ3410" i="1"/>
  <c r="AQ3409" i="1"/>
  <c r="AQ3408" i="1"/>
  <c r="AQ3407" i="1"/>
  <c r="AQ3406" i="1"/>
  <c r="AQ3405" i="1"/>
  <c r="AQ3404" i="1"/>
  <c r="AQ3403" i="1"/>
  <c r="AQ3402" i="1"/>
  <c r="AQ3401" i="1"/>
  <c r="AQ3400" i="1"/>
  <c r="AQ3399" i="1"/>
  <c r="AQ3398" i="1"/>
  <c r="AQ3397" i="1"/>
  <c r="AQ3396" i="1"/>
  <c r="AQ3395" i="1"/>
  <c r="AQ3394" i="1"/>
  <c r="AQ3393" i="1"/>
  <c r="AQ3392" i="1"/>
  <c r="AQ3391" i="1"/>
  <c r="AQ3390" i="1"/>
  <c r="AQ3389" i="1"/>
  <c r="AQ3388" i="1"/>
  <c r="AQ3387" i="1"/>
  <c r="AQ3386" i="1"/>
  <c r="AQ3385" i="1"/>
  <c r="AQ3384" i="1"/>
  <c r="AQ3383" i="1"/>
  <c r="AQ3382" i="1"/>
  <c r="AQ3381" i="1"/>
  <c r="AQ3380" i="1"/>
  <c r="AQ3379" i="1"/>
  <c r="AQ3378" i="1"/>
  <c r="AQ3377" i="1"/>
  <c r="AQ3376" i="1"/>
  <c r="AQ3375" i="1"/>
  <c r="AQ3374" i="1"/>
  <c r="AQ3373" i="1"/>
  <c r="AQ3372" i="1"/>
  <c r="AQ3371" i="1"/>
  <c r="AQ3370" i="1"/>
  <c r="AQ3369" i="1"/>
  <c r="AQ3368" i="1"/>
  <c r="AQ3367" i="1"/>
  <c r="AQ3366" i="1"/>
  <c r="AQ3365" i="1"/>
  <c r="AQ3364" i="1"/>
  <c r="AQ3363" i="1"/>
  <c r="AQ3362" i="1"/>
  <c r="AQ3361" i="1"/>
  <c r="AQ3360" i="1"/>
  <c r="AQ3359" i="1"/>
  <c r="AQ3358" i="1"/>
  <c r="AQ3357" i="1"/>
  <c r="AQ3356" i="1"/>
  <c r="AQ3355" i="1"/>
  <c r="AQ3354" i="1"/>
  <c r="AQ3353" i="1"/>
  <c r="AQ3352" i="1"/>
  <c r="AQ3351" i="1"/>
  <c r="AQ3350" i="1"/>
  <c r="AQ3349" i="1"/>
  <c r="AQ3348" i="1"/>
  <c r="AQ3347" i="1"/>
  <c r="AQ3346" i="1"/>
  <c r="AQ3345" i="1"/>
  <c r="AQ3344" i="1"/>
  <c r="AQ3343" i="1"/>
  <c r="AQ3342" i="1"/>
  <c r="AQ3341" i="1"/>
  <c r="AQ3340" i="1"/>
  <c r="AQ3339" i="1"/>
  <c r="AQ3338" i="1"/>
  <c r="AQ3337" i="1"/>
  <c r="AQ3336" i="1"/>
  <c r="AQ3335" i="1"/>
  <c r="AQ3334" i="1"/>
  <c r="AQ3333" i="1"/>
  <c r="AQ3332" i="1"/>
  <c r="AQ3331" i="1"/>
  <c r="AQ3330" i="1"/>
  <c r="AQ3329" i="1"/>
  <c r="AQ3328" i="1"/>
  <c r="AQ3327" i="1"/>
  <c r="AQ3326" i="1"/>
  <c r="AQ3325" i="1"/>
  <c r="AQ3324" i="1"/>
  <c r="AQ3323" i="1"/>
  <c r="AQ3322" i="1"/>
  <c r="AR3322" i="1" s="1"/>
  <c r="AQ3321" i="1"/>
  <c r="AQ3320" i="1"/>
  <c r="AQ3319" i="1"/>
  <c r="AQ3318" i="1"/>
  <c r="AQ3317" i="1"/>
  <c r="AQ3316" i="1"/>
  <c r="AQ3315" i="1"/>
  <c r="AQ3314" i="1"/>
  <c r="AQ3313" i="1"/>
  <c r="AQ3312" i="1"/>
  <c r="AQ3311" i="1"/>
  <c r="AQ3310" i="1"/>
  <c r="AQ3309" i="1"/>
  <c r="AQ3308" i="1"/>
  <c r="AQ3307" i="1"/>
  <c r="AQ3306" i="1"/>
  <c r="AQ3305" i="1"/>
  <c r="AQ3304" i="1"/>
  <c r="AQ3303" i="1"/>
  <c r="AQ3302" i="1"/>
  <c r="AQ3301" i="1"/>
  <c r="AQ3300" i="1"/>
  <c r="AQ3299" i="1"/>
  <c r="AQ3298" i="1"/>
  <c r="AQ3297" i="1"/>
  <c r="AQ3296" i="1"/>
  <c r="AQ3295" i="1"/>
  <c r="AQ3294" i="1"/>
  <c r="AQ3293" i="1"/>
  <c r="AQ3292" i="1"/>
  <c r="AQ3291" i="1"/>
  <c r="AQ3290" i="1"/>
  <c r="AQ3289" i="1"/>
  <c r="AQ3288" i="1"/>
  <c r="AQ3287" i="1"/>
  <c r="AQ3286" i="1"/>
  <c r="AQ3285" i="1"/>
  <c r="AQ3284" i="1"/>
  <c r="AQ3283" i="1"/>
  <c r="AQ3282" i="1"/>
  <c r="AQ3281" i="1"/>
  <c r="AQ3280" i="1"/>
  <c r="AQ3279" i="1"/>
  <c r="AQ3278" i="1"/>
  <c r="AQ3277" i="1"/>
  <c r="AQ3276" i="1"/>
  <c r="AQ3275" i="1"/>
  <c r="AQ3274" i="1"/>
  <c r="AQ3273" i="1"/>
  <c r="AQ3272" i="1"/>
  <c r="AQ3271" i="1"/>
  <c r="AQ3270" i="1"/>
  <c r="AQ3269" i="1"/>
  <c r="AQ3268" i="1"/>
  <c r="AQ3267" i="1"/>
  <c r="AQ3266" i="1"/>
  <c r="AQ3265" i="1"/>
  <c r="AQ3264" i="1"/>
  <c r="AQ3263" i="1"/>
  <c r="AQ3262" i="1"/>
  <c r="AQ3261" i="1"/>
  <c r="AQ3260" i="1"/>
  <c r="AQ3259" i="1"/>
  <c r="AQ3258" i="1"/>
  <c r="AQ3257" i="1"/>
  <c r="AQ3256" i="1"/>
  <c r="AQ3255" i="1"/>
  <c r="AQ3254" i="1"/>
  <c r="AQ3253" i="1"/>
  <c r="AQ3252" i="1"/>
  <c r="AQ3251" i="1"/>
  <c r="AQ3250" i="1"/>
  <c r="AQ3249" i="1"/>
  <c r="AQ3248" i="1"/>
  <c r="AQ3247" i="1"/>
  <c r="AQ3246" i="1"/>
  <c r="AQ3245" i="1"/>
  <c r="AQ3244" i="1"/>
  <c r="AQ3243" i="1"/>
  <c r="AQ3242" i="1"/>
  <c r="AQ3241" i="1"/>
  <c r="AQ3240" i="1"/>
  <c r="AQ3239" i="1"/>
  <c r="AQ3238" i="1"/>
  <c r="AQ3237" i="1"/>
  <c r="AQ3236" i="1"/>
  <c r="AQ3235" i="1"/>
  <c r="AQ3234" i="1"/>
  <c r="AQ3233" i="1"/>
  <c r="AR3233" i="1" s="1"/>
  <c r="AQ3232" i="1"/>
  <c r="AQ3231" i="1"/>
  <c r="AQ3230" i="1"/>
  <c r="AQ3229" i="1"/>
  <c r="AR3229" i="1" s="1"/>
  <c r="AQ3228" i="1"/>
  <c r="AQ3227" i="1"/>
  <c r="AQ3226" i="1"/>
  <c r="AQ3225" i="1"/>
  <c r="AQ3224" i="1"/>
  <c r="AQ3223" i="1"/>
  <c r="AQ3222" i="1"/>
  <c r="AQ3221" i="1"/>
  <c r="AQ3220" i="1"/>
  <c r="AQ3219" i="1"/>
  <c r="AQ3218" i="1"/>
  <c r="AQ3217" i="1"/>
  <c r="AQ3216" i="1"/>
  <c r="AQ3215" i="1"/>
  <c r="AQ3214" i="1"/>
  <c r="AQ3213" i="1"/>
  <c r="AQ3212" i="1"/>
  <c r="AQ3211" i="1"/>
  <c r="AQ3210" i="1"/>
  <c r="AQ3209" i="1"/>
  <c r="AQ3208" i="1"/>
  <c r="AQ3207" i="1"/>
  <c r="AQ3206" i="1"/>
  <c r="AQ3205" i="1"/>
  <c r="AQ3204" i="1"/>
  <c r="AQ3203" i="1"/>
  <c r="AQ3202" i="1"/>
  <c r="AQ3201" i="1"/>
  <c r="AQ3200" i="1"/>
  <c r="AQ3199" i="1"/>
  <c r="AQ3198" i="1"/>
  <c r="AQ3197" i="1"/>
  <c r="AQ3196" i="1"/>
  <c r="AQ3195" i="1"/>
  <c r="AQ3194" i="1"/>
  <c r="AQ3193" i="1"/>
  <c r="AQ3192" i="1"/>
  <c r="AQ3191" i="1"/>
  <c r="AQ3190" i="1"/>
  <c r="AQ3189" i="1"/>
  <c r="AQ3188" i="1"/>
  <c r="AQ3187" i="1"/>
  <c r="AQ3186" i="1"/>
  <c r="AQ3185" i="1"/>
  <c r="AQ3184" i="1"/>
  <c r="AQ3183" i="1"/>
  <c r="AQ3182" i="1"/>
  <c r="AQ3181" i="1"/>
  <c r="AQ3180" i="1"/>
  <c r="AQ3179" i="1"/>
  <c r="AQ3178" i="1"/>
  <c r="AQ3177" i="1"/>
  <c r="AQ3176" i="1"/>
  <c r="AQ3175" i="1"/>
  <c r="AQ3174" i="1"/>
  <c r="AQ3173" i="1"/>
  <c r="AQ3172" i="1"/>
  <c r="AQ3171" i="1"/>
  <c r="AQ3170" i="1"/>
  <c r="AQ3169" i="1"/>
  <c r="AQ3168" i="1"/>
  <c r="AQ3167" i="1"/>
  <c r="AQ3166" i="1"/>
  <c r="AQ3165" i="1"/>
  <c r="AQ3164" i="1"/>
  <c r="AQ3163" i="1"/>
  <c r="AQ3162" i="1"/>
  <c r="AQ3161" i="1"/>
  <c r="AQ3160" i="1"/>
  <c r="AQ3159" i="1"/>
  <c r="AQ3158" i="1"/>
  <c r="AQ3157" i="1"/>
  <c r="AQ3156" i="1"/>
  <c r="AQ3155" i="1"/>
  <c r="AQ3154" i="1"/>
  <c r="AQ3153" i="1"/>
  <c r="AQ3152" i="1"/>
  <c r="AQ3151" i="1"/>
  <c r="AQ3150" i="1"/>
  <c r="AQ3149" i="1"/>
  <c r="AQ3148" i="1"/>
  <c r="AQ3147" i="1"/>
  <c r="AQ3146" i="1"/>
  <c r="AQ3145" i="1"/>
  <c r="AQ3144" i="1"/>
  <c r="AQ3143" i="1"/>
  <c r="AQ3142" i="1"/>
  <c r="AQ3141" i="1"/>
  <c r="AQ3140" i="1"/>
  <c r="AQ3139" i="1"/>
  <c r="AQ3138" i="1"/>
  <c r="AQ3137" i="1"/>
  <c r="AQ3136" i="1"/>
  <c r="AQ3135" i="1"/>
  <c r="AQ3134" i="1"/>
  <c r="AQ3133" i="1"/>
  <c r="AQ3132" i="1"/>
  <c r="AQ3131" i="1"/>
  <c r="AQ3130" i="1"/>
  <c r="AQ3129" i="1"/>
  <c r="AQ3128" i="1"/>
  <c r="AQ3127" i="1"/>
  <c r="AQ3126" i="1"/>
  <c r="AQ3125" i="1"/>
  <c r="AQ3124" i="1"/>
  <c r="AQ3123" i="1"/>
  <c r="AQ3122" i="1"/>
  <c r="AQ3121" i="1"/>
  <c r="AR3121" i="1" s="1"/>
  <c r="AQ3120" i="1"/>
  <c r="AQ3119" i="1"/>
  <c r="AQ3118" i="1"/>
  <c r="AQ3117" i="1"/>
  <c r="AQ3116" i="1"/>
  <c r="AQ3115" i="1"/>
  <c r="AQ3114" i="1"/>
  <c r="AQ3113" i="1"/>
  <c r="AQ3112" i="1"/>
  <c r="AQ3111" i="1"/>
  <c r="AQ3110" i="1"/>
  <c r="AQ3109" i="1"/>
  <c r="AQ3108" i="1"/>
  <c r="AQ3107" i="1"/>
  <c r="AQ3106" i="1"/>
  <c r="AQ3105" i="1"/>
  <c r="AQ3104" i="1"/>
  <c r="AQ3103" i="1"/>
  <c r="AQ3102" i="1"/>
  <c r="AQ3101" i="1"/>
  <c r="AQ3100" i="1"/>
  <c r="AQ3099" i="1"/>
  <c r="AQ3098" i="1"/>
  <c r="AQ3097" i="1"/>
  <c r="AQ3096" i="1"/>
  <c r="AQ3095" i="1"/>
  <c r="AQ3094" i="1"/>
  <c r="AQ3093" i="1"/>
  <c r="AQ3092" i="1"/>
  <c r="AQ3091" i="1"/>
  <c r="AQ3090" i="1"/>
  <c r="AQ3089" i="1"/>
  <c r="AQ3088" i="1"/>
  <c r="AQ3087" i="1"/>
  <c r="AQ3086" i="1"/>
  <c r="AQ3085" i="1"/>
  <c r="AQ3084" i="1"/>
  <c r="AQ3083" i="1"/>
  <c r="AQ3082" i="1"/>
  <c r="AQ3081" i="1"/>
  <c r="AQ3080" i="1"/>
  <c r="AQ3079" i="1"/>
  <c r="AQ3078" i="1"/>
  <c r="AQ3077" i="1"/>
  <c r="AQ3076" i="1"/>
  <c r="AQ3075" i="1"/>
  <c r="AQ3074" i="1"/>
  <c r="AQ3073" i="1"/>
  <c r="AQ3072" i="1"/>
  <c r="AQ3071" i="1"/>
  <c r="AQ3070" i="1"/>
  <c r="AQ3069" i="1"/>
  <c r="AQ3068" i="1"/>
  <c r="AQ3067" i="1"/>
  <c r="AQ3066" i="1"/>
  <c r="AQ3065" i="1"/>
  <c r="AQ3064" i="1"/>
  <c r="AQ3063" i="1"/>
  <c r="AQ3062" i="1"/>
  <c r="AQ3061" i="1"/>
  <c r="AQ3060" i="1"/>
  <c r="AQ3059" i="1"/>
  <c r="AQ3058" i="1"/>
  <c r="AQ3057" i="1"/>
  <c r="AQ3056" i="1"/>
  <c r="AQ3055" i="1"/>
  <c r="AQ3054" i="1"/>
  <c r="AQ3053" i="1"/>
  <c r="AQ3052" i="1"/>
  <c r="AQ3051" i="1"/>
  <c r="AQ3050" i="1"/>
  <c r="AQ3049" i="1"/>
  <c r="AQ3048" i="1"/>
  <c r="AQ3047" i="1"/>
  <c r="AQ3046" i="1"/>
  <c r="AQ3045" i="1"/>
  <c r="AQ3044" i="1"/>
  <c r="AQ3043" i="1"/>
  <c r="AQ3042" i="1"/>
  <c r="AQ3041" i="1"/>
  <c r="AQ3040" i="1"/>
  <c r="AQ3039" i="1"/>
  <c r="AQ3038" i="1"/>
  <c r="AQ3037" i="1"/>
  <c r="AQ3036" i="1"/>
  <c r="AQ3035" i="1"/>
  <c r="AQ3034" i="1"/>
  <c r="AQ3033" i="1"/>
  <c r="AQ3032" i="1"/>
  <c r="AQ3031" i="1"/>
  <c r="AQ3030" i="1"/>
  <c r="AQ3029" i="1"/>
  <c r="AQ3028" i="1"/>
  <c r="AQ3027" i="1"/>
  <c r="AQ3026" i="1"/>
  <c r="AQ3025" i="1"/>
  <c r="AQ3024" i="1"/>
  <c r="AQ3023" i="1"/>
  <c r="AQ3022" i="1"/>
  <c r="AQ3021" i="1"/>
  <c r="AQ3020" i="1"/>
  <c r="AQ3019" i="1"/>
  <c r="AQ3018" i="1"/>
  <c r="AQ3017" i="1"/>
  <c r="AQ3016" i="1"/>
  <c r="AR3016" i="1" s="1"/>
  <c r="AQ3015" i="1"/>
  <c r="AQ3014" i="1"/>
  <c r="AQ3013" i="1"/>
  <c r="AQ3012" i="1"/>
  <c r="AQ3011" i="1"/>
  <c r="AQ3010" i="1"/>
  <c r="AQ3009" i="1"/>
  <c r="AQ3008" i="1"/>
  <c r="AQ3007" i="1"/>
  <c r="AQ3006" i="1"/>
  <c r="AQ3005" i="1"/>
  <c r="AQ3004" i="1"/>
  <c r="AQ3003" i="1"/>
  <c r="AQ3002" i="1"/>
  <c r="AQ3001" i="1"/>
  <c r="AQ3000" i="1"/>
  <c r="AQ2999" i="1"/>
  <c r="AQ2998" i="1"/>
  <c r="AQ2997" i="1"/>
  <c r="AQ2996" i="1"/>
  <c r="AQ2995" i="1"/>
  <c r="AQ2994" i="1"/>
  <c r="AQ2993" i="1"/>
  <c r="AQ2992" i="1"/>
  <c r="AQ2991" i="1"/>
  <c r="AQ2990" i="1"/>
  <c r="AQ2989" i="1"/>
  <c r="AQ2988" i="1"/>
  <c r="AQ2987" i="1"/>
  <c r="AQ2986" i="1"/>
  <c r="AQ2985" i="1"/>
  <c r="AQ2984" i="1"/>
  <c r="AQ2983" i="1"/>
  <c r="AQ2982" i="1"/>
  <c r="AQ2981" i="1"/>
  <c r="AQ2980" i="1"/>
  <c r="AQ2979" i="1"/>
  <c r="AQ2978" i="1"/>
  <c r="AQ2977" i="1"/>
  <c r="AQ2976" i="1"/>
  <c r="AQ2975" i="1"/>
  <c r="AQ2974" i="1"/>
  <c r="AQ2973" i="1"/>
  <c r="AQ2972" i="1"/>
  <c r="AQ2971" i="1"/>
  <c r="AQ2970" i="1"/>
  <c r="AQ2969" i="1"/>
  <c r="AQ2968" i="1"/>
  <c r="AQ2967" i="1"/>
  <c r="AQ2966" i="1"/>
  <c r="AQ2965" i="1"/>
  <c r="AQ2964" i="1"/>
  <c r="AQ2963" i="1"/>
  <c r="AQ2962" i="1"/>
  <c r="AQ2961" i="1"/>
  <c r="AQ2960" i="1"/>
  <c r="AQ2959" i="1"/>
  <c r="AQ2958" i="1"/>
  <c r="AQ2957" i="1"/>
  <c r="AQ2956" i="1"/>
  <c r="AQ2955" i="1"/>
  <c r="AQ2954" i="1"/>
  <c r="AQ2953" i="1"/>
  <c r="AQ2952" i="1"/>
  <c r="AQ2951" i="1"/>
  <c r="AQ2950" i="1"/>
  <c r="AQ2949" i="1"/>
  <c r="AQ2948" i="1"/>
  <c r="AQ2947" i="1"/>
  <c r="AQ2946" i="1"/>
  <c r="AQ2945" i="1"/>
  <c r="AQ2944" i="1"/>
  <c r="AQ2943" i="1"/>
  <c r="AQ2942" i="1"/>
  <c r="AQ2941" i="1"/>
  <c r="AQ2940" i="1"/>
  <c r="AQ2939" i="1"/>
  <c r="AQ2938" i="1"/>
  <c r="AQ2937" i="1"/>
  <c r="AQ2936" i="1"/>
  <c r="AQ2935" i="1"/>
  <c r="AQ2934" i="1"/>
  <c r="AQ2933" i="1"/>
  <c r="AQ2932" i="1"/>
  <c r="AQ2931" i="1"/>
  <c r="AQ2930" i="1"/>
  <c r="AQ2929" i="1"/>
  <c r="AQ2928" i="1"/>
  <c r="AQ2927" i="1"/>
  <c r="AQ2926" i="1"/>
  <c r="AQ2925" i="1"/>
  <c r="AQ2924" i="1"/>
  <c r="AQ2923" i="1"/>
  <c r="AQ2922" i="1"/>
  <c r="AQ2921" i="1"/>
  <c r="AQ2920" i="1"/>
  <c r="AQ2919" i="1"/>
  <c r="AQ2918" i="1"/>
  <c r="AQ2917" i="1"/>
  <c r="AQ2916" i="1"/>
  <c r="AQ2915" i="1"/>
  <c r="AQ2914" i="1"/>
  <c r="AQ2913" i="1"/>
  <c r="AQ2912" i="1"/>
  <c r="AQ2911" i="1"/>
  <c r="AQ2910" i="1"/>
  <c r="AQ2909" i="1"/>
  <c r="AQ2908" i="1"/>
  <c r="AQ2907" i="1"/>
  <c r="AQ2906" i="1"/>
  <c r="AQ2905" i="1"/>
  <c r="AQ2904" i="1"/>
  <c r="AQ2903" i="1"/>
  <c r="AQ2902" i="1"/>
  <c r="AQ2901" i="1"/>
  <c r="AQ2900" i="1"/>
  <c r="AQ2899" i="1"/>
  <c r="AQ2898" i="1"/>
  <c r="AQ2897" i="1"/>
  <c r="AQ2896" i="1"/>
  <c r="AQ2895" i="1"/>
  <c r="AQ2894" i="1"/>
  <c r="AQ2893" i="1"/>
  <c r="AQ2892" i="1"/>
  <c r="AQ2891" i="1"/>
  <c r="AQ2890" i="1"/>
  <c r="AQ2889" i="1"/>
  <c r="AQ2888" i="1"/>
  <c r="AQ2887" i="1"/>
  <c r="AQ2886" i="1"/>
  <c r="AQ2885" i="1"/>
  <c r="AQ2884" i="1"/>
  <c r="AQ2883" i="1"/>
  <c r="AQ2882" i="1"/>
  <c r="AQ2881" i="1"/>
  <c r="AQ2880" i="1"/>
  <c r="AQ2879" i="1"/>
  <c r="AQ2878" i="1"/>
  <c r="AQ2877" i="1"/>
  <c r="AQ2876" i="1"/>
  <c r="AQ2875" i="1"/>
  <c r="AQ2874" i="1"/>
  <c r="AQ2873" i="1"/>
  <c r="AQ2872" i="1"/>
  <c r="AQ2871" i="1"/>
  <c r="AQ2870" i="1"/>
  <c r="AQ2869" i="1"/>
  <c r="AQ2868" i="1"/>
  <c r="AQ2867" i="1"/>
  <c r="AQ2866" i="1"/>
  <c r="AQ2865" i="1"/>
  <c r="AQ2864" i="1"/>
  <c r="AQ2863" i="1"/>
  <c r="AQ2862" i="1"/>
  <c r="AQ2861" i="1"/>
  <c r="AQ2860" i="1"/>
  <c r="AQ2859" i="1"/>
  <c r="AQ2858" i="1"/>
  <c r="AQ2857" i="1"/>
  <c r="AQ2856" i="1"/>
  <c r="AQ2855" i="1"/>
  <c r="AQ2854" i="1"/>
  <c r="AQ2853" i="1"/>
  <c r="AQ2852" i="1"/>
  <c r="AQ2851" i="1"/>
  <c r="AQ2850" i="1"/>
  <c r="AQ2849" i="1"/>
  <c r="AQ2848" i="1"/>
  <c r="AQ2847" i="1"/>
  <c r="AQ2846" i="1"/>
  <c r="AQ2845" i="1"/>
  <c r="AQ2844" i="1"/>
  <c r="AQ2843" i="1"/>
  <c r="AQ2842" i="1"/>
  <c r="AQ2841" i="1"/>
  <c r="AQ2840" i="1"/>
  <c r="AQ2839" i="1"/>
  <c r="AQ2838" i="1"/>
  <c r="AQ2837" i="1"/>
  <c r="AQ2836" i="1"/>
  <c r="AQ2835" i="1"/>
  <c r="AQ2834" i="1"/>
  <c r="AQ2833" i="1"/>
  <c r="AQ2832" i="1"/>
  <c r="AQ2831" i="1"/>
  <c r="AQ2830" i="1"/>
  <c r="AQ2829" i="1"/>
  <c r="AQ2828" i="1"/>
  <c r="AQ2827" i="1"/>
  <c r="AQ2826" i="1"/>
  <c r="AQ2825" i="1"/>
  <c r="AQ2824" i="1"/>
  <c r="AQ2823" i="1"/>
  <c r="AQ2822" i="1"/>
  <c r="AQ2821" i="1"/>
  <c r="AQ2820" i="1"/>
  <c r="AQ2819" i="1"/>
  <c r="AQ2818" i="1"/>
  <c r="AQ2817" i="1"/>
  <c r="AQ2816" i="1"/>
  <c r="AQ2815" i="1"/>
  <c r="AQ2814" i="1"/>
  <c r="AQ2813" i="1"/>
  <c r="AQ2812" i="1"/>
  <c r="AQ2811" i="1"/>
  <c r="AQ2810" i="1"/>
  <c r="AQ2809" i="1"/>
  <c r="AQ2808" i="1"/>
  <c r="AQ2807" i="1"/>
  <c r="AQ2806" i="1"/>
  <c r="AQ2805" i="1"/>
  <c r="AQ2804" i="1"/>
  <c r="AQ2803" i="1"/>
  <c r="AQ2802" i="1"/>
  <c r="AQ2801" i="1"/>
  <c r="AQ2800" i="1"/>
  <c r="AQ2799" i="1"/>
  <c r="AQ2798" i="1"/>
  <c r="AQ2797" i="1"/>
  <c r="AQ2796" i="1"/>
  <c r="AQ2795" i="1"/>
  <c r="AQ2794" i="1"/>
  <c r="AQ2793" i="1"/>
  <c r="AQ2792" i="1"/>
  <c r="AQ2791" i="1"/>
  <c r="AQ2790" i="1"/>
  <c r="AQ2789" i="1"/>
  <c r="AQ2788" i="1"/>
  <c r="AQ2787" i="1"/>
  <c r="AQ2786" i="1"/>
  <c r="AQ2785" i="1"/>
  <c r="AQ2784" i="1"/>
  <c r="AR2784" i="1" s="1"/>
  <c r="AQ2783" i="1"/>
  <c r="AQ2782" i="1"/>
  <c r="AQ2781" i="1"/>
  <c r="AQ2780" i="1"/>
  <c r="AQ2779" i="1"/>
  <c r="AQ2778" i="1"/>
  <c r="AQ2777" i="1"/>
  <c r="AQ2776" i="1"/>
  <c r="AQ2775" i="1"/>
  <c r="AQ2774" i="1"/>
  <c r="AQ2773" i="1"/>
  <c r="AQ2772" i="1"/>
  <c r="AQ2771" i="1"/>
  <c r="AQ2770" i="1"/>
  <c r="AQ2769" i="1"/>
  <c r="AQ2768" i="1"/>
  <c r="AQ2767" i="1"/>
  <c r="AQ2766" i="1"/>
  <c r="AQ2765" i="1"/>
  <c r="AQ2764" i="1"/>
  <c r="AQ2763" i="1"/>
  <c r="AQ2762" i="1"/>
  <c r="AQ2761" i="1"/>
  <c r="AQ2760" i="1"/>
  <c r="AQ2759" i="1"/>
  <c r="AQ2758" i="1"/>
  <c r="AQ2757" i="1"/>
  <c r="AQ2756" i="1"/>
  <c r="AQ2755" i="1"/>
  <c r="AQ2754" i="1"/>
  <c r="AQ2753" i="1"/>
  <c r="AQ2752" i="1"/>
  <c r="AQ2751" i="1"/>
  <c r="AQ2750" i="1"/>
  <c r="AQ2749" i="1"/>
  <c r="AQ2748" i="1"/>
  <c r="AQ2747" i="1"/>
  <c r="AQ2746" i="1"/>
  <c r="AQ2745" i="1"/>
  <c r="AQ2744" i="1"/>
  <c r="AQ2743" i="1"/>
  <c r="AQ2742" i="1"/>
  <c r="AQ2741" i="1"/>
  <c r="AQ2740" i="1"/>
  <c r="AQ2739" i="1"/>
  <c r="AQ2738" i="1"/>
  <c r="AQ2737" i="1"/>
  <c r="AQ2736" i="1"/>
  <c r="AQ2735" i="1"/>
  <c r="AQ2734" i="1"/>
  <c r="AQ2733" i="1"/>
  <c r="AQ2732" i="1"/>
  <c r="AQ2731" i="1"/>
  <c r="AR2731" i="1" s="1"/>
  <c r="AQ2730" i="1"/>
  <c r="AQ2729" i="1"/>
  <c r="AQ2728" i="1"/>
  <c r="AQ2727" i="1"/>
  <c r="AQ2726" i="1"/>
  <c r="AQ2725" i="1"/>
  <c r="AQ2724" i="1"/>
  <c r="AQ2723" i="1"/>
  <c r="AQ2722" i="1"/>
  <c r="AQ2721" i="1"/>
  <c r="AQ2720" i="1"/>
  <c r="AQ2719" i="1"/>
  <c r="AQ2718" i="1"/>
  <c r="AQ2717" i="1"/>
  <c r="AQ2716" i="1"/>
  <c r="AQ2715" i="1"/>
  <c r="AQ2714" i="1"/>
  <c r="AQ2713" i="1"/>
  <c r="AQ2712" i="1"/>
  <c r="AQ2711" i="1"/>
  <c r="AQ2710" i="1"/>
  <c r="AQ2709" i="1"/>
  <c r="AQ2708" i="1"/>
  <c r="AQ2707" i="1"/>
  <c r="AQ2706" i="1"/>
  <c r="AQ2705" i="1"/>
  <c r="AQ2704" i="1"/>
  <c r="AQ2703" i="1"/>
  <c r="AQ2702" i="1"/>
  <c r="AQ2701" i="1"/>
  <c r="AQ2700" i="1"/>
  <c r="AR2700" i="1" s="1"/>
  <c r="AQ2699" i="1"/>
  <c r="AQ2698" i="1"/>
  <c r="AQ2697" i="1"/>
  <c r="AQ2696" i="1"/>
  <c r="AQ2695" i="1"/>
  <c r="AQ2694" i="1"/>
  <c r="AQ2693" i="1"/>
  <c r="AQ2692" i="1"/>
  <c r="AR2692" i="1" s="1"/>
  <c r="AQ2691" i="1"/>
  <c r="AQ2690" i="1"/>
  <c r="AQ2689" i="1"/>
  <c r="AQ2688" i="1"/>
  <c r="AQ2687" i="1"/>
  <c r="AR2687" i="1" s="1"/>
  <c r="AQ2686" i="1"/>
  <c r="AQ2685" i="1"/>
  <c r="AQ2684" i="1"/>
  <c r="AQ2683" i="1"/>
  <c r="AQ2682" i="1"/>
  <c r="AQ2681" i="1"/>
  <c r="AQ2680" i="1"/>
  <c r="AQ2679" i="1"/>
  <c r="AQ2678" i="1"/>
  <c r="AQ2677" i="1"/>
  <c r="AQ2676" i="1"/>
  <c r="AQ2675" i="1"/>
  <c r="AQ2674" i="1"/>
  <c r="AQ2673" i="1"/>
  <c r="AQ2672" i="1"/>
  <c r="AQ2671" i="1"/>
  <c r="AQ2670" i="1"/>
  <c r="AQ2669" i="1"/>
  <c r="AQ2668" i="1"/>
  <c r="AQ2667" i="1"/>
  <c r="AQ2666" i="1"/>
  <c r="AQ2665" i="1"/>
  <c r="AQ2664" i="1"/>
  <c r="AQ2663" i="1"/>
  <c r="AQ2662" i="1"/>
  <c r="AQ2661" i="1"/>
  <c r="AQ2660" i="1"/>
  <c r="AQ2659" i="1"/>
  <c r="AQ2658" i="1"/>
  <c r="AQ2657" i="1"/>
  <c r="AQ2656" i="1"/>
  <c r="AQ2655" i="1"/>
  <c r="AQ2654" i="1"/>
  <c r="AQ2653" i="1"/>
  <c r="AQ2652" i="1"/>
  <c r="AQ2651" i="1"/>
  <c r="AQ2650" i="1"/>
  <c r="AQ2649" i="1"/>
  <c r="AQ2648" i="1"/>
  <c r="AQ2647" i="1"/>
  <c r="AQ2646" i="1"/>
  <c r="AQ2645" i="1"/>
  <c r="AQ2644" i="1"/>
  <c r="AQ2643" i="1"/>
  <c r="AQ2642" i="1"/>
  <c r="AQ2641" i="1"/>
  <c r="AQ2640" i="1"/>
  <c r="AQ2639" i="1"/>
  <c r="AQ2638" i="1"/>
  <c r="AQ2637" i="1"/>
  <c r="AQ2636" i="1"/>
  <c r="AQ2635" i="1"/>
  <c r="AQ2634" i="1"/>
  <c r="AQ2633" i="1"/>
  <c r="AQ2632" i="1"/>
  <c r="AQ2631" i="1"/>
  <c r="AQ2630" i="1"/>
  <c r="AQ2629" i="1"/>
  <c r="AQ2628" i="1"/>
  <c r="AQ2627" i="1"/>
  <c r="AQ2626" i="1"/>
  <c r="AQ2625" i="1"/>
  <c r="AQ2624" i="1"/>
  <c r="AQ2623" i="1"/>
  <c r="AQ2622" i="1"/>
  <c r="AQ2621" i="1"/>
  <c r="AQ2620" i="1"/>
  <c r="AQ2619" i="1"/>
  <c r="AQ2618" i="1"/>
  <c r="AQ2617" i="1"/>
  <c r="AQ2616" i="1"/>
  <c r="AQ2615" i="1"/>
  <c r="AQ2614" i="1"/>
  <c r="AQ2613" i="1"/>
  <c r="AQ2612" i="1"/>
  <c r="AQ2611" i="1"/>
  <c r="AQ2610" i="1"/>
  <c r="AQ2609" i="1"/>
  <c r="AQ2608" i="1"/>
  <c r="AQ2607" i="1"/>
  <c r="AQ2606" i="1"/>
  <c r="AQ2605" i="1"/>
  <c r="AQ2604" i="1"/>
  <c r="AQ2603" i="1"/>
  <c r="AQ2602" i="1"/>
  <c r="AQ2601" i="1"/>
  <c r="AQ2600" i="1"/>
  <c r="AQ2599" i="1"/>
  <c r="AQ2598" i="1"/>
  <c r="AQ2597" i="1"/>
  <c r="AQ2596" i="1"/>
  <c r="AQ2595" i="1"/>
  <c r="AQ2594" i="1"/>
  <c r="AQ2593" i="1"/>
  <c r="AQ2592" i="1"/>
  <c r="AQ2591" i="1"/>
  <c r="AQ2590" i="1"/>
  <c r="AQ2589" i="1"/>
  <c r="AQ2588" i="1"/>
  <c r="AQ2587" i="1"/>
  <c r="AQ2586" i="1"/>
  <c r="AQ2585" i="1"/>
  <c r="AQ2584" i="1"/>
  <c r="AQ2583" i="1"/>
  <c r="AQ2582" i="1"/>
  <c r="AQ2581" i="1"/>
  <c r="AQ2580" i="1"/>
  <c r="AQ2579" i="1"/>
  <c r="AQ2578" i="1"/>
  <c r="AQ2577" i="1"/>
  <c r="AQ2576" i="1"/>
  <c r="AQ2575" i="1"/>
  <c r="AQ2574" i="1"/>
  <c r="AQ2573" i="1"/>
  <c r="AQ2572" i="1"/>
  <c r="AQ2571" i="1"/>
  <c r="AQ2570" i="1"/>
  <c r="AQ2569" i="1"/>
  <c r="AQ2568" i="1"/>
  <c r="AQ2567" i="1"/>
  <c r="AQ2566" i="1"/>
  <c r="AQ2565" i="1"/>
  <c r="AQ2564" i="1"/>
  <c r="AQ2563" i="1"/>
  <c r="AQ2562" i="1"/>
  <c r="AQ2561" i="1"/>
  <c r="AQ2560" i="1"/>
  <c r="AQ2559" i="1"/>
  <c r="AQ2558" i="1"/>
  <c r="AQ2557" i="1"/>
  <c r="AQ2556" i="1"/>
  <c r="AQ2555" i="1"/>
  <c r="AQ2554" i="1"/>
  <c r="AQ2553" i="1"/>
  <c r="AQ2552" i="1"/>
  <c r="AQ2551" i="1"/>
  <c r="AQ2550" i="1"/>
  <c r="AQ2549" i="1"/>
  <c r="AQ2548" i="1"/>
  <c r="AQ2547" i="1"/>
  <c r="AQ2546" i="1"/>
  <c r="AQ2545" i="1"/>
  <c r="AQ2544" i="1"/>
  <c r="AQ2543" i="1"/>
  <c r="AQ2542" i="1"/>
  <c r="AQ2541" i="1"/>
  <c r="AQ2540" i="1"/>
  <c r="AQ2539" i="1"/>
  <c r="AQ2538" i="1"/>
  <c r="AQ2537" i="1"/>
  <c r="AQ2536" i="1"/>
  <c r="AQ2535" i="1"/>
  <c r="AQ2534" i="1"/>
  <c r="AQ2533" i="1"/>
  <c r="AQ2532" i="1"/>
  <c r="AQ2531" i="1"/>
  <c r="AQ2530" i="1"/>
  <c r="AQ2529" i="1"/>
  <c r="AQ2528" i="1"/>
  <c r="AQ2527" i="1"/>
  <c r="AQ2526" i="1"/>
  <c r="AQ2525" i="1"/>
  <c r="AQ2524" i="1"/>
  <c r="AQ2523" i="1"/>
  <c r="AQ2522" i="1"/>
  <c r="AQ2521" i="1"/>
  <c r="AQ2520" i="1"/>
  <c r="AQ2519" i="1"/>
  <c r="AQ2518" i="1"/>
  <c r="AQ2517" i="1"/>
  <c r="AQ2516" i="1"/>
  <c r="AQ2515" i="1"/>
  <c r="AQ2514" i="1"/>
  <c r="AQ2513" i="1"/>
  <c r="AQ2512" i="1"/>
  <c r="AQ2511" i="1"/>
  <c r="AQ2510" i="1"/>
  <c r="AQ2509" i="1"/>
  <c r="AQ2508" i="1"/>
  <c r="AQ2507" i="1"/>
  <c r="AQ2506" i="1"/>
  <c r="AQ2505" i="1"/>
  <c r="AQ2504" i="1"/>
  <c r="AQ2503" i="1"/>
  <c r="AQ2502" i="1"/>
  <c r="AQ2501" i="1"/>
  <c r="AQ2500" i="1"/>
  <c r="AQ2499" i="1"/>
  <c r="AQ2498" i="1"/>
  <c r="AQ2497" i="1"/>
  <c r="AQ2496" i="1"/>
  <c r="AQ2495" i="1"/>
  <c r="AQ2494" i="1"/>
  <c r="AQ2493" i="1"/>
  <c r="AQ2492" i="1"/>
  <c r="AQ2491" i="1"/>
  <c r="AQ2490" i="1"/>
  <c r="AQ2489" i="1"/>
  <c r="AQ2488" i="1"/>
  <c r="AQ2487" i="1"/>
  <c r="AQ2486" i="1"/>
  <c r="AQ2485" i="1"/>
  <c r="AQ2484" i="1"/>
  <c r="AQ2483" i="1"/>
  <c r="AQ2482" i="1"/>
  <c r="AQ2481" i="1"/>
  <c r="AQ2480" i="1"/>
  <c r="AQ2479" i="1"/>
  <c r="AQ2478" i="1"/>
  <c r="AQ2477" i="1"/>
  <c r="AQ2476" i="1"/>
  <c r="AQ2475" i="1"/>
  <c r="AQ2474" i="1"/>
  <c r="AQ2473" i="1"/>
  <c r="AQ2472" i="1"/>
  <c r="AQ2471" i="1"/>
  <c r="AQ2470" i="1"/>
  <c r="AQ2469" i="1"/>
  <c r="AQ2468" i="1"/>
  <c r="AQ2467" i="1"/>
  <c r="AQ2466" i="1"/>
  <c r="AQ2465" i="1"/>
  <c r="AQ2464" i="1"/>
  <c r="AQ2463" i="1"/>
  <c r="AQ2462" i="1"/>
  <c r="AQ2461" i="1"/>
  <c r="AQ2460" i="1"/>
  <c r="AQ2459" i="1"/>
  <c r="AQ2458" i="1"/>
  <c r="AQ2457" i="1"/>
  <c r="AQ2456" i="1"/>
  <c r="AQ2455" i="1"/>
  <c r="AQ2454" i="1"/>
  <c r="AQ2453" i="1"/>
  <c r="AQ2452" i="1"/>
  <c r="AQ2451" i="1"/>
  <c r="AQ2450" i="1"/>
  <c r="AQ2449" i="1"/>
  <c r="AQ2448" i="1"/>
  <c r="AQ2447" i="1"/>
  <c r="AQ2446" i="1"/>
  <c r="AQ2445" i="1"/>
  <c r="AQ2444" i="1"/>
  <c r="AQ2443" i="1"/>
  <c r="AQ2442" i="1"/>
  <c r="AQ2441" i="1"/>
  <c r="AQ2440" i="1"/>
  <c r="AQ2439" i="1"/>
  <c r="AQ2438" i="1"/>
  <c r="AQ2437" i="1"/>
  <c r="AQ2436" i="1"/>
  <c r="AQ2435" i="1"/>
  <c r="AQ2434" i="1"/>
  <c r="AQ2433" i="1"/>
  <c r="AQ2432" i="1"/>
  <c r="AQ2431" i="1"/>
  <c r="AQ2430" i="1"/>
  <c r="AQ2429" i="1"/>
  <c r="AQ2428" i="1"/>
  <c r="AQ2427" i="1"/>
  <c r="AQ2426" i="1"/>
  <c r="AQ2425" i="1"/>
  <c r="AQ2424" i="1"/>
  <c r="AQ2423" i="1"/>
  <c r="AQ2422" i="1"/>
  <c r="AQ2421" i="1"/>
  <c r="AQ2420" i="1"/>
  <c r="AQ2419" i="1"/>
  <c r="AQ2418" i="1"/>
  <c r="AQ2417" i="1"/>
  <c r="AQ2416" i="1"/>
  <c r="AQ2415" i="1"/>
  <c r="AQ2414" i="1"/>
  <c r="AQ2413" i="1"/>
  <c r="AQ2412" i="1"/>
  <c r="AQ2411" i="1"/>
  <c r="AQ2410" i="1"/>
  <c r="AQ2409" i="1"/>
  <c r="AQ2408" i="1"/>
  <c r="AR2408" i="1" s="1"/>
  <c r="AQ2407" i="1"/>
  <c r="AQ2406" i="1"/>
  <c r="AQ2405" i="1"/>
  <c r="AQ2404" i="1"/>
  <c r="AQ2403" i="1"/>
  <c r="AQ2402" i="1"/>
  <c r="AQ2401" i="1"/>
  <c r="AQ2400" i="1"/>
  <c r="AQ2399" i="1"/>
  <c r="AR2399" i="1" s="1"/>
  <c r="AQ2398" i="1"/>
  <c r="AQ2397" i="1"/>
  <c r="AQ2396" i="1"/>
  <c r="AQ2395" i="1"/>
  <c r="AQ2394" i="1"/>
  <c r="AQ2393" i="1"/>
  <c r="AQ2392" i="1"/>
  <c r="AQ2391" i="1"/>
  <c r="AQ2390" i="1"/>
  <c r="AQ2389" i="1"/>
  <c r="AQ2388" i="1"/>
  <c r="AQ2387" i="1"/>
  <c r="AQ2386" i="1"/>
  <c r="AQ2385" i="1"/>
  <c r="AQ2384" i="1"/>
  <c r="AQ2383" i="1"/>
  <c r="AQ2382" i="1"/>
  <c r="AQ2381" i="1"/>
  <c r="AQ2380" i="1"/>
  <c r="AQ2379" i="1"/>
  <c r="AQ2378" i="1"/>
  <c r="AQ2377" i="1"/>
  <c r="AQ2376" i="1"/>
  <c r="AQ2375" i="1"/>
  <c r="AQ2374" i="1"/>
  <c r="AQ2373" i="1"/>
  <c r="AQ2372" i="1"/>
  <c r="AQ2371" i="1"/>
  <c r="AQ2370" i="1"/>
  <c r="AQ2369" i="1"/>
  <c r="AQ2368" i="1"/>
  <c r="AQ2367" i="1"/>
  <c r="AQ2366" i="1"/>
  <c r="AQ2365" i="1"/>
  <c r="AQ2364" i="1"/>
  <c r="AQ2363" i="1"/>
  <c r="AQ2362" i="1"/>
  <c r="AQ2361" i="1"/>
  <c r="AQ2360" i="1"/>
  <c r="AQ2359" i="1"/>
  <c r="AQ2358" i="1"/>
  <c r="AQ2357" i="1"/>
  <c r="AQ2356" i="1"/>
  <c r="AQ2355" i="1"/>
  <c r="AQ2354" i="1"/>
  <c r="AQ2353" i="1"/>
  <c r="AQ2352" i="1"/>
  <c r="AQ2351" i="1"/>
  <c r="AQ2350" i="1"/>
  <c r="AQ2349" i="1"/>
  <c r="AQ2348" i="1"/>
  <c r="AQ2347" i="1"/>
  <c r="AQ2346" i="1"/>
  <c r="AQ2345" i="1"/>
  <c r="AQ2344" i="1"/>
  <c r="AQ2343" i="1"/>
  <c r="AQ2342" i="1"/>
  <c r="AQ2341" i="1"/>
  <c r="AQ2340" i="1"/>
  <c r="AQ2339" i="1"/>
  <c r="AQ2338" i="1"/>
  <c r="AQ2337" i="1"/>
  <c r="AQ2336" i="1"/>
  <c r="AQ2335" i="1"/>
  <c r="AQ2334" i="1"/>
  <c r="AQ2333" i="1"/>
  <c r="AQ2332" i="1"/>
  <c r="AQ2331" i="1"/>
  <c r="AQ2330" i="1"/>
  <c r="AQ2329" i="1"/>
  <c r="AQ2328" i="1"/>
  <c r="AQ2327" i="1"/>
  <c r="AQ2326" i="1"/>
  <c r="AQ2325" i="1"/>
  <c r="AQ2324" i="1"/>
  <c r="AQ2323" i="1"/>
  <c r="AQ2322" i="1"/>
  <c r="AQ2321" i="1"/>
  <c r="AQ2320" i="1"/>
  <c r="AQ2319" i="1"/>
  <c r="AQ2318" i="1"/>
  <c r="AQ2317" i="1"/>
  <c r="AQ2316" i="1"/>
  <c r="AQ2315" i="1"/>
  <c r="AQ2314" i="1"/>
  <c r="AQ2313" i="1"/>
  <c r="AQ2312" i="1"/>
  <c r="AQ2311" i="1"/>
  <c r="AQ2310" i="1"/>
  <c r="AQ2309" i="1"/>
  <c r="AQ2308" i="1"/>
  <c r="AQ2307" i="1"/>
  <c r="AQ2306" i="1"/>
  <c r="AQ2305" i="1"/>
  <c r="AQ2304" i="1"/>
  <c r="AQ2303" i="1"/>
  <c r="AQ2302" i="1"/>
  <c r="AQ2301" i="1"/>
  <c r="AQ2300" i="1"/>
  <c r="AQ2299" i="1"/>
  <c r="AQ2298" i="1"/>
  <c r="AQ2297" i="1"/>
  <c r="AQ2296" i="1"/>
  <c r="AQ2295" i="1"/>
  <c r="AQ2294" i="1"/>
  <c r="AQ2293" i="1"/>
  <c r="AQ2292" i="1"/>
  <c r="AQ2291" i="1"/>
  <c r="AQ2290" i="1"/>
  <c r="AQ2289" i="1"/>
  <c r="AQ2288" i="1"/>
  <c r="AQ2287" i="1"/>
  <c r="AQ2286" i="1"/>
  <c r="AQ2285" i="1"/>
  <c r="AQ2284" i="1"/>
  <c r="AQ2283" i="1"/>
  <c r="AQ2282" i="1"/>
  <c r="AQ2281" i="1"/>
  <c r="AQ2280" i="1"/>
  <c r="AQ2279" i="1"/>
  <c r="AQ2278" i="1"/>
  <c r="AQ2277" i="1"/>
  <c r="AQ2276" i="1"/>
  <c r="AQ2275" i="1"/>
  <c r="AQ2274" i="1"/>
  <c r="AQ2273" i="1"/>
  <c r="AQ2272" i="1"/>
  <c r="AQ2271" i="1"/>
  <c r="AQ2270" i="1"/>
  <c r="AQ2269" i="1"/>
  <c r="AQ2268" i="1"/>
  <c r="AQ2267" i="1"/>
  <c r="AQ2266" i="1"/>
  <c r="AQ2265" i="1"/>
  <c r="AQ2264" i="1"/>
  <c r="AQ2263" i="1"/>
  <c r="AQ2262" i="1"/>
  <c r="AQ2261" i="1"/>
  <c r="AQ2260" i="1"/>
  <c r="AQ2259" i="1"/>
  <c r="AQ2258" i="1"/>
  <c r="AQ2257" i="1"/>
  <c r="AQ2256" i="1"/>
  <c r="AQ2255" i="1"/>
  <c r="AQ2254" i="1"/>
  <c r="AQ2253" i="1"/>
  <c r="AQ2252" i="1"/>
  <c r="AQ2251" i="1"/>
  <c r="AQ2250" i="1"/>
  <c r="AQ2249" i="1"/>
  <c r="AQ2248" i="1"/>
  <c r="AQ2247" i="1"/>
  <c r="AQ2246" i="1"/>
  <c r="AQ2245" i="1"/>
  <c r="AQ2244" i="1"/>
  <c r="AQ2243" i="1"/>
  <c r="AQ2242" i="1"/>
  <c r="AQ2241" i="1"/>
  <c r="AQ2240" i="1"/>
  <c r="AQ2239" i="1"/>
  <c r="AQ2238" i="1"/>
  <c r="AQ2237" i="1"/>
  <c r="AQ2236" i="1"/>
  <c r="AQ2235" i="1"/>
  <c r="AQ2234" i="1"/>
  <c r="AQ2233" i="1"/>
  <c r="AQ2232" i="1"/>
  <c r="AQ2231" i="1"/>
  <c r="AQ2230" i="1"/>
  <c r="AQ2229" i="1"/>
  <c r="AQ2228" i="1"/>
  <c r="AQ2227" i="1"/>
  <c r="AQ2226" i="1"/>
  <c r="AQ2225" i="1"/>
  <c r="AR2225" i="1" s="1"/>
  <c r="AQ2224" i="1"/>
  <c r="AQ2223" i="1"/>
  <c r="AQ2222" i="1"/>
  <c r="AQ2221" i="1"/>
  <c r="AQ2220" i="1"/>
  <c r="AQ2219" i="1"/>
  <c r="AQ2218" i="1"/>
  <c r="AR2218" i="1" s="1"/>
  <c r="AQ2217" i="1"/>
  <c r="AQ2216" i="1"/>
  <c r="AQ2215" i="1"/>
  <c r="AQ2214" i="1"/>
  <c r="AQ2213" i="1"/>
  <c r="AQ2212" i="1"/>
  <c r="AQ2211" i="1"/>
  <c r="AQ2210" i="1"/>
  <c r="AQ2209" i="1"/>
  <c r="AQ2208" i="1"/>
  <c r="AQ2207" i="1"/>
  <c r="AQ2206" i="1"/>
  <c r="AQ2205" i="1"/>
  <c r="AQ2204" i="1"/>
  <c r="AQ2203" i="1"/>
  <c r="AQ2202" i="1"/>
  <c r="AQ2201" i="1"/>
  <c r="AQ2200" i="1"/>
  <c r="AQ2199" i="1"/>
  <c r="AQ2198" i="1"/>
  <c r="AQ2197" i="1"/>
  <c r="AQ2196" i="1"/>
  <c r="AQ2195" i="1"/>
  <c r="AQ2194" i="1"/>
  <c r="AQ2193" i="1"/>
  <c r="AQ2192" i="1"/>
  <c r="AQ2191" i="1"/>
  <c r="AQ2190" i="1"/>
  <c r="AQ2189" i="1"/>
  <c r="AQ2188" i="1"/>
  <c r="AQ2187" i="1"/>
  <c r="AQ2186" i="1"/>
  <c r="AQ2185" i="1"/>
  <c r="AQ2184" i="1"/>
  <c r="AQ2183" i="1"/>
  <c r="AQ2182" i="1"/>
  <c r="AQ2181" i="1"/>
  <c r="AQ2180" i="1"/>
  <c r="AQ2179" i="1"/>
  <c r="AQ2178" i="1"/>
  <c r="AQ2177" i="1"/>
  <c r="AQ2176" i="1"/>
  <c r="AQ2175" i="1"/>
  <c r="AQ2174" i="1"/>
  <c r="AQ2173" i="1"/>
  <c r="AQ2172" i="1"/>
  <c r="AQ2171" i="1"/>
  <c r="AQ2170" i="1"/>
  <c r="AQ2169" i="1"/>
  <c r="AQ2168" i="1"/>
  <c r="AQ2167" i="1"/>
  <c r="AQ2166" i="1"/>
  <c r="AQ2165" i="1"/>
  <c r="AQ2164" i="1"/>
  <c r="AQ2163" i="1"/>
  <c r="AQ2162" i="1"/>
  <c r="AQ2161" i="1"/>
  <c r="AQ2160" i="1"/>
  <c r="AQ2159" i="1"/>
  <c r="AQ2158" i="1"/>
  <c r="AQ2157" i="1"/>
  <c r="AQ2156" i="1"/>
  <c r="AQ2155" i="1"/>
  <c r="AQ2154" i="1"/>
  <c r="AQ2153" i="1"/>
  <c r="AQ2152" i="1"/>
  <c r="AQ2151" i="1"/>
  <c r="AQ2150" i="1"/>
  <c r="AQ2149" i="1"/>
  <c r="AQ2148" i="1"/>
  <c r="AQ2147" i="1"/>
  <c r="AQ2146" i="1"/>
  <c r="AQ2145" i="1"/>
  <c r="AQ2144" i="1"/>
  <c r="AQ2143" i="1"/>
  <c r="AQ2142" i="1"/>
  <c r="AQ2141" i="1"/>
  <c r="AQ2140" i="1"/>
  <c r="AQ2139" i="1"/>
  <c r="AQ2138" i="1"/>
  <c r="AQ2137" i="1"/>
  <c r="AQ2136" i="1"/>
  <c r="AQ2135" i="1"/>
  <c r="AQ2134" i="1"/>
  <c r="AQ2133" i="1"/>
  <c r="AQ2132" i="1"/>
  <c r="AQ2131" i="1"/>
  <c r="AQ2130" i="1"/>
  <c r="AQ2129" i="1"/>
  <c r="AQ2128" i="1"/>
  <c r="AQ2127" i="1"/>
  <c r="AQ2126" i="1"/>
  <c r="AQ2125" i="1"/>
  <c r="AQ2124" i="1"/>
  <c r="AQ2123" i="1"/>
  <c r="AQ2122" i="1"/>
  <c r="AQ2121" i="1"/>
  <c r="AQ2120" i="1"/>
  <c r="AQ2119" i="1"/>
  <c r="AQ2118" i="1"/>
  <c r="AQ2117" i="1"/>
  <c r="AQ2116" i="1"/>
  <c r="AQ2115" i="1"/>
  <c r="AQ2114" i="1"/>
  <c r="AQ2113" i="1"/>
  <c r="AQ2112" i="1"/>
  <c r="AQ2111" i="1"/>
  <c r="AQ2110" i="1"/>
  <c r="AQ2109" i="1"/>
  <c r="AQ2108" i="1"/>
  <c r="AQ2107" i="1"/>
  <c r="AQ2106" i="1"/>
  <c r="AQ2105" i="1"/>
  <c r="AQ2104" i="1"/>
  <c r="AQ2103" i="1"/>
  <c r="AQ2102" i="1"/>
  <c r="AQ2101" i="1"/>
  <c r="AQ2100" i="1"/>
  <c r="AQ2099" i="1"/>
  <c r="AQ2098" i="1"/>
  <c r="AQ2097" i="1"/>
  <c r="AQ2096" i="1"/>
  <c r="AQ2095" i="1"/>
  <c r="AQ2094" i="1"/>
  <c r="AQ2093" i="1"/>
  <c r="AQ2092" i="1"/>
  <c r="AQ2091" i="1"/>
  <c r="AQ2090" i="1"/>
  <c r="AQ2089" i="1"/>
  <c r="AQ2088" i="1"/>
  <c r="AQ2087" i="1"/>
  <c r="AQ2086" i="1"/>
  <c r="AQ2085" i="1"/>
  <c r="AQ2084" i="1"/>
  <c r="AQ2083" i="1"/>
  <c r="AQ2082" i="1"/>
  <c r="AQ2081" i="1"/>
  <c r="AQ2080" i="1"/>
  <c r="AQ2079" i="1"/>
  <c r="AQ2078" i="1"/>
  <c r="AQ2077" i="1"/>
  <c r="AQ2076" i="1"/>
  <c r="AQ2075" i="1"/>
  <c r="AQ2074" i="1"/>
  <c r="AQ2073" i="1"/>
  <c r="AQ2072" i="1"/>
  <c r="AQ2071" i="1"/>
  <c r="AQ2070" i="1"/>
  <c r="AQ2069" i="1"/>
  <c r="AQ2068" i="1"/>
  <c r="AQ2067" i="1"/>
  <c r="AQ2066" i="1"/>
  <c r="AQ2065" i="1"/>
  <c r="AQ2064" i="1"/>
  <c r="AQ2063" i="1"/>
  <c r="AQ2062" i="1"/>
  <c r="AQ2061" i="1"/>
  <c r="AQ2060" i="1"/>
  <c r="AQ2059" i="1"/>
  <c r="AQ2058" i="1"/>
  <c r="AQ2057" i="1"/>
  <c r="AQ2056" i="1"/>
  <c r="AQ2055" i="1"/>
  <c r="AQ2054" i="1"/>
  <c r="AQ2053" i="1"/>
  <c r="AQ2052" i="1"/>
  <c r="AQ2051" i="1"/>
  <c r="AQ2050" i="1"/>
  <c r="AQ2049" i="1"/>
  <c r="AQ2048" i="1"/>
  <c r="AQ2047" i="1"/>
  <c r="AQ2046" i="1"/>
  <c r="AQ2045" i="1"/>
  <c r="AQ2044" i="1"/>
  <c r="AQ2043" i="1"/>
  <c r="AQ2042" i="1"/>
  <c r="AQ2041" i="1"/>
  <c r="AQ2040" i="1"/>
  <c r="AQ2039" i="1"/>
  <c r="AQ2038" i="1"/>
  <c r="AQ2037" i="1"/>
  <c r="AQ2036" i="1"/>
  <c r="AQ2035" i="1"/>
  <c r="AQ2034" i="1"/>
  <c r="AQ2033" i="1"/>
  <c r="AQ2032" i="1"/>
  <c r="AQ2031" i="1"/>
  <c r="AQ2030" i="1"/>
  <c r="AQ2029" i="1"/>
  <c r="AQ2028" i="1"/>
  <c r="AQ2027" i="1"/>
  <c r="AQ2026" i="1"/>
  <c r="AQ2025" i="1"/>
  <c r="AQ2024" i="1"/>
  <c r="AQ2023" i="1"/>
  <c r="AQ2022" i="1"/>
  <c r="AQ2021" i="1"/>
  <c r="AQ2020" i="1"/>
  <c r="AQ2019" i="1"/>
  <c r="AQ2018" i="1"/>
  <c r="AQ2017" i="1"/>
  <c r="AQ2016" i="1"/>
  <c r="AQ2015" i="1"/>
  <c r="AQ2014" i="1"/>
  <c r="AQ2013" i="1"/>
  <c r="AQ2012" i="1"/>
  <c r="AQ2011" i="1"/>
  <c r="AQ2010" i="1"/>
  <c r="AQ2009" i="1"/>
  <c r="AQ2008" i="1"/>
  <c r="AQ2007" i="1"/>
  <c r="AQ2006" i="1"/>
  <c r="AQ2005" i="1"/>
  <c r="AQ2004" i="1"/>
  <c r="AQ2003" i="1"/>
  <c r="AQ2002" i="1"/>
  <c r="AQ2001" i="1"/>
  <c r="AQ2000" i="1"/>
  <c r="AQ1999" i="1"/>
  <c r="AQ1998" i="1"/>
  <c r="AQ1997" i="1"/>
  <c r="AQ1996" i="1"/>
  <c r="AQ1995" i="1"/>
  <c r="AQ1994" i="1"/>
  <c r="AQ1993" i="1"/>
  <c r="AQ1992" i="1"/>
  <c r="AQ1991" i="1"/>
  <c r="AQ1990" i="1"/>
  <c r="AQ1989" i="1"/>
  <c r="AQ1988" i="1"/>
  <c r="AQ1987" i="1"/>
  <c r="AQ1986" i="1"/>
  <c r="AQ1985" i="1"/>
  <c r="AQ1984" i="1"/>
  <c r="AQ1983" i="1"/>
  <c r="AQ1982" i="1"/>
  <c r="AQ1981" i="1"/>
  <c r="AQ1980" i="1"/>
  <c r="AQ1979" i="1"/>
  <c r="AQ1978" i="1"/>
  <c r="AQ1977" i="1"/>
  <c r="AQ1976" i="1"/>
  <c r="AQ1975" i="1"/>
  <c r="AQ1974" i="1"/>
  <c r="AQ1973" i="1"/>
  <c r="AQ1972" i="1"/>
  <c r="AQ1971" i="1"/>
  <c r="AQ1970" i="1"/>
  <c r="AQ1969" i="1"/>
  <c r="AQ1968" i="1"/>
  <c r="AQ1967" i="1"/>
  <c r="AQ1966" i="1"/>
  <c r="AQ1965" i="1"/>
  <c r="AQ1964" i="1"/>
  <c r="AQ1963" i="1"/>
  <c r="AQ1962" i="1"/>
  <c r="AQ1961" i="1"/>
  <c r="AQ1960" i="1"/>
  <c r="AQ1959" i="1"/>
  <c r="AQ1958" i="1"/>
  <c r="AQ1957" i="1"/>
  <c r="AQ1956" i="1"/>
  <c r="AQ1955" i="1"/>
  <c r="AQ1954" i="1"/>
  <c r="AQ1953" i="1"/>
  <c r="AQ1952" i="1"/>
  <c r="AQ1951" i="1"/>
  <c r="AQ1950" i="1"/>
  <c r="AQ1949" i="1"/>
  <c r="AQ1948" i="1"/>
  <c r="AQ1947" i="1"/>
  <c r="AQ1946" i="1"/>
  <c r="AQ1945" i="1"/>
  <c r="AQ1944" i="1"/>
  <c r="AQ1943" i="1"/>
  <c r="AQ1942" i="1"/>
  <c r="AQ1941" i="1"/>
  <c r="AQ1940" i="1"/>
  <c r="AQ1939" i="1"/>
  <c r="AQ1938" i="1"/>
  <c r="AQ1937" i="1"/>
  <c r="AQ1936" i="1"/>
  <c r="AQ1935" i="1"/>
  <c r="AQ1934" i="1"/>
  <c r="AQ1933" i="1"/>
  <c r="AQ1932" i="1"/>
  <c r="AQ1931" i="1"/>
  <c r="AQ1930" i="1"/>
  <c r="AQ1929" i="1"/>
  <c r="AQ1928" i="1"/>
  <c r="AQ1927" i="1"/>
  <c r="AQ1926" i="1"/>
  <c r="AQ1925" i="1"/>
  <c r="AQ1924" i="1"/>
  <c r="AQ1923" i="1"/>
  <c r="AR1923" i="1" s="1"/>
  <c r="AQ1922" i="1"/>
  <c r="AQ1921" i="1"/>
  <c r="AQ1920" i="1"/>
  <c r="AQ1919" i="1"/>
  <c r="AQ1918" i="1"/>
  <c r="AQ1917" i="1"/>
  <c r="AQ1916" i="1"/>
  <c r="AQ1915" i="1"/>
  <c r="AQ1914" i="1"/>
  <c r="AQ1913" i="1"/>
  <c r="AQ1912" i="1"/>
  <c r="AQ1911" i="1"/>
  <c r="AQ1910" i="1"/>
  <c r="AQ1909" i="1"/>
  <c r="AQ1908" i="1"/>
  <c r="AQ1907" i="1"/>
  <c r="AQ1906" i="1"/>
  <c r="AQ1905" i="1"/>
  <c r="AQ1904" i="1"/>
  <c r="AQ1903" i="1"/>
  <c r="AQ1902" i="1"/>
  <c r="AQ1901" i="1"/>
  <c r="AQ1900" i="1"/>
  <c r="AQ1899" i="1"/>
  <c r="AQ1898" i="1"/>
  <c r="AQ1897" i="1"/>
  <c r="AQ1896" i="1"/>
  <c r="AQ1895" i="1"/>
  <c r="AQ1894" i="1"/>
  <c r="AQ1893" i="1"/>
  <c r="AQ1892" i="1"/>
  <c r="AQ1891" i="1"/>
  <c r="AQ1890" i="1"/>
  <c r="AQ1889" i="1"/>
  <c r="AQ1888" i="1"/>
  <c r="AQ1887" i="1"/>
  <c r="AQ1886" i="1"/>
  <c r="AQ1885" i="1"/>
  <c r="AQ1884" i="1"/>
  <c r="AQ1883" i="1"/>
  <c r="AQ1882" i="1"/>
  <c r="AQ1881" i="1"/>
  <c r="AQ1880" i="1"/>
  <c r="AQ1879" i="1"/>
  <c r="AQ1878" i="1"/>
  <c r="AQ1877" i="1"/>
  <c r="AQ1876" i="1"/>
  <c r="AQ1875" i="1"/>
  <c r="AQ1874" i="1"/>
  <c r="AQ1873" i="1"/>
  <c r="AQ1872" i="1"/>
  <c r="AQ1871" i="1"/>
  <c r="AQ1870" i="1"/>
  <c r="AQ1869" i="1"/>
  <c r="AQ1868" i="1"/>
  <c r="AQ1867" i="1"/>
  <c r="AQ1866" i="1"/>
  <c r="AQ1865" i="1"/>
  <c r="AQ1864" i="1"/>
  <c r="AQ1863" i="1"/>
  <c r="AQ1862" i="1"/>
  <c r="AQ1861" i="1"/>
  <c r="AQ1860" i="1"/>
  <c r="AQ1859" i="1"/>
  <c r="AQ1858" i="1"/>
  <c r="AQ1857" i="1"/>
  <c r="AQ1856" i="1"/>
  <c r="AQ1855" i="1"/>
  <c r="AQ1854" i="1"/>
  <c r="AQ1853" i="1"/>
  <c r="AQ1852" i="1"/>
  <c r="AQ1851" i="1"/>
  <c r="AQ1850" i="1"/>
  <c r="AQ1849" i="1"/>
  <c r="AQ1848" i="1"/>
  <c r="AQ1847" i="1"/>
  <c r="AQ1846" i="1"/>
  <c r="AQ1845" i="1"/>
  <c r="AQ1844" i="1"/>
  <c r="AQ1843" i="1"/>
  <c r="AQ1842" i="1"/>
  <c r="AQ1841" i="1"/>
  <c r="AQ1840" i="1"/>
  <c r="AQ1839" i="1"/>
  <c r="AQ1838" i="1"/>
  <c r="AQ1837" i="1"/>
  <c r="AQ1836" i="1"/>
  <c r="AQ1835" i="1"/>
  <c r="AQ1834" i="1"/>
  <c r="AQ1833" i="1"/>
  <c r="AQ1832" i="1"/>
  <c r="AQ1831" i="1"/>
  <c r="AQ1830" i="1"/>
  <c r="AQ1829" i="1"/>
  <c r="AQ1828" i="1"/>
  <c r="AQ1827" i="1"/>
  <c r="AQ1826" i="1"/>
  <c r="AQ1825" i="1"/>
  <c r="AQ1824" i="1"/>
  <c r="AQ1823" i="1"/>
  <c r="AQ1822" i="1"/>
  <c r="AQ1821" i="1"/>
  <c r="AQ1820" i="1"/>
  <c r="AQ1819" i="1"/>
  <c r="AQ1818" i="1"/>
  <c r="AQ1817" i="1"/>
  <c r="AQ1816" i="1"/>
  <c r="AQ1815" i="1"/>
  <c r="AQ1814" i="1"/>
  <c r="AQ1813" i="1"/>
  <c r="AQ1812" i="1"/>
  <c r="AQ1811" i="1"/>
  <c r="AQ1810" i="1"/>
  <c r="AQ1809" i="1"/>
  <c r="AQ1808" i="1"/>
  <c r="AQ1807" i="1"/>
  <c r="AQ1806" i="1"/>
  <c r="AQ1805" i="1"/>
  <c r="AQ1804" i="1"/>
  <c r="AQ1803" i="1"/>
  <c r="AQ1802" i="1"/>
  <c r="AQ1801" i="1"/>
  <c r="AQ1800" i="1"/>
  <c r="AQ1799" i="1"/>
  <c r="AQ1798" i="1"/>
  <c r="AQ1797" i="1"/>
  <c r="AQ1796" i="1"/>
  <c r="AQ1795" i="1"/>
  <c r="AQ1794" i="1"/>
  <c r="AQ1793" i="1"/>
  <c r="AQ1792" i="1"/>
  <c r="AQ1791" i="1"/>
  <c r="AQ1790" i="1"/>
  <c r="AQ1789" i="1"/>
  <c r="AQ1788" i="1"/>
  <c r="AQ1787" i="1"/>
  <c r="AQ1786" i="1"/>
  <c r="AQ1785" i="1"/>
  <c r="AQ1784" i="1"/>
  <c r="AQ1783" i="1"/>
  <c r="AQ1782" i="1"/>
  <c r="AQ1781" i="1"/>
  <c r="AQ1780" i="1"/>
  <c r="AQ1779" i="1"/>
  <c r="AQ1778" i="1"/>
  <c r="AQ1777" i="1"/>
  <c r="AQ1776" i="1"/>
  <c r="AQ1775" i="1"/>
  <c r="AQ1774" i="1"/>
  <c r="AQ1773" i="1"/>
  <c r="AQ1772" i="1"/>
  <c r="AQ1771" i="1"/>
  <c r="AQ1770" i="1"/>
  <c r="AQ1769" i="1"/>
  <c r="AQ1768" i="1"/>
  <c r="AQ1767" i="1"/>
  <c r="AQ1766" i="1"/>
  <c r="AQ1765" i="1"/>
  <c r="AQ1764" i="1"/>
  <c r="AQ1763" i="1"/>
  <c r="AQ1762" i="1"/>
  <c r="AQ1761" i="1"/>
  <c r="AQ1760" i="1"/>
  <c r="AQ1759" i="1"/>
  <c r="AQ1758" i="1"/>
  <c r="AQ1757" i="1"/>
  <c r="AQ1756" i="1"/>
  <c r="AQ1755" i="1"/>
  <c r="AQ1754" i="1"/>
  <c r="AQ1753" i="1"/>
  <c r="AQ1752" i="1"/>
  <c r="AQ1751" i="1"/>
  <c r="AQ1750" i="1"/>
  <c r="AQ1749" i="1"/>
  <c r="AQ1748" i="1"/>
  <c r="AQ1747" i="1"/>
  <c r="AQ1746" i="1"/>
  <c r="AQ1745" i="1"/>
  <c r="AQ1744" i="1"/>
  <c r="AQ1743" i="1"/>
  <c r="AQ1742" i="1"/>
  <c r="AQ1741" i="1"/>
  <c r="AQ1740" i="1"/>
  <c r="AQ1739" i="1"/>
  <c r="AQ1738" i="1"/>
  <c r="AQ1737" i="1"/>
  <c r="AQ1736" i="1"/>
  <c r="AQ1735" i="1"/>
  <c r="AQ1734" i="1"/>
  <c r="AQ1733" i="1"/>
  <c r="AQ1732" i="1"/>
  <c r="AQ1731" i="1"/>
  <c r="AQ1730" i="1"/>
  <c r="AQ1729" i="1"/>
  <c r="AQ1728" i="1"/>
  <c r="AQ1727" i="1"/>
  <c r="AQ1726" i="1"/>
  <c r="AQ1725" i="1"/>
  <c r="AQ1724" i="1"/>
  <c r="AQ1723" i="1"/>
  <c r="AQ1722" i="1"/>
  <c r="AQ1721" i="1"/>
  <c r="AQ1720" i="1"/>
  <c r="AQ1719" i="1"/>
  <c r="AQ1718" i="1"/>
  <c r="AQ1717" i="1"/>
  <c r="AQ1716" i="1"/>
  <c r="AQ1715" i="1"/>
  <c r="AQ1714" i="1"/>
  <c r="AQ1713" i="1"/>
  <c r="AQ1712" i="1"/>
  <c r="AQ1711" i="1"/>
  <c r="AQ1710" i="1"/>
  <c r="AQ1709" i="1"/>
  <c r="AQ1708" i="1"/>
  <c r="AQ1707" i="1"/>
  <c r="AQ1706" i="1"/>
  <c r="AQ1705" i="1"/>
  <c r="AQ1704" i="1"/>
  <c r="AQ1703" i="1"/>
  <c r="AQ1702" i="1"/>
  <c r="AQ1701" i="1"/>
  <c r="AQ1700" i="1"/>
  <c r="AQ1699" i="1"/>
  <c r="AQ1698" i="1"/>
  <c r="AQ1697" i="1"/>
  <c r="AQ1696" i="1"/>
  <c r="AQ1695" i="1"/>
  <c r="AQ1694" i="1"/>
  <c r="AQ1693" i="1"/>
  <c r="AQ1692" i="1"/>
  <c r="AQ1691" i="1"/>
  <c r="AQ1690" i="1"/>
  <c r="AQ1689" i="1"/>
  <c r="AQ1688" i="1"/>
  <c r="AQ1687" i="1"/>
  <c r="AQ1686" i="1"/>
  <c r="AQ1685" i="1"/>
  <c r="AQ1684" i="1"/>
  <c r="AQ1683" i="1"/>
  <c r="AQ1682" i="1"/>
  <c r="AQ1681" i="1"/>
  <c r="AQ1680" i="1"/>
  <c r="AQ1679" i="1"/>
  <c r="AQ1678" i="1"/>
  <c r="AQ1677" i="1"/>
  <c r="AQ1676" i="1"/>
  <c r="AQ1675" i="1"/>
  <c r="AQ1674" i="1"/>
  <c r="AQ1673" i="1"/>
  <c r="AQ1672" i="1"/>
  <c r="AQ1671" i="1"/>
  <c r="AQ1670" i="1"/>
  <c r="AQ1669" i="1"/>
  <c r="AQ1668" i="1"/>
  <c r="AQ1667" i="1"/>
  <c r="AQ1666" i="1"/>
  <c r="AQ1665" i="1"/>
  <c r="AQ1664" i="1"/>
  <c r="AQ1663" i="1"/>
  <c r="AQ1662" i="1"/>
  <c r="AQ1661" i="1"/>
  <c r="AQ1660" i="1"/>
  <c r="AQ1659" i="1"/>
  <c r="AQ1658" i="1"/>
  <c r="AQ1657" i="1"/>
  <c r="AQ1656" i="1"/>
  <c r="AQ1655" i="1"/>
  <c r="AQ1654" i="1"/>
  <c r="AQ1653" i="1"/>
  <c r="AQ1652" i="1"/>
  <c r="AQ1651" i="1"/>
  <c r="AQ1650" i="1"/>
  <c r="AQ1649" i="1"/>
  <c r="AQ1648" i="1"/>
  <c r="AQ1647" i="1"/>
  <c r="AQ1646" i="1"/>
  <c r="AQ1645" i="1"/>
  <c r="AQ1644" i="1"/>
  <c r="AQ1643" i="1"/>
  <c r="AQ1642" i="1"/>
  <c r="AQ1641" i="1"/>
  <c r="AQ1640" i="1"/>
  <c r="AQ1639" i="1"/>
  <c r="AQ1638" i="1"/>
  <c r="AQ1637" i="1"/>
  <c r="AQ1636" i="1"/>
  <c r="AQ1635" i="1"/>
  <c r="AQ1634" i="1"/>
  <c r="AQ1633" i="1"/>
  <c r="AQ1632" i="1"/>
  <c r="AQ1631" i="1"/>
  <c r="AQ1630" i="1"/>
  <c r="AQ1629" i="1"/>
  <c r="AR1629" i="1" s="1"/>
  <c r="AQ1628" i="1"/>
  <c r="AQ1627" i="1"/>
  <c r="AQ1626" i="1"/>
  <c r="AQ1625" i="1"/>
  <c r="AQ1624" i="1"/>
  <c r="AQ1623" i="1"/>
  <c r="AQ1622" i="1"/>
  <c r="AQ1621" i="1"/>
  <c r="AQ1620" i="1"/>
  <c r="AQ1619" i="1"/>
  <c r="AQ1618" i="1"/>
  <c r="AQ1617" i="1"/>
  <c r="AQ1616" i="1"/>
  <c r="AQ1615" i="1"/>
  <c r="AQ1614" i="1"/>
  <c r="AQ1613" i="1"/>
  <c r="AQ1612" i="1"/>
  <c r="AQ1611" i="1"/>
  <c r="AQ1610" i="1"/>
  <c r="AQ1609" i="1"/>
  <c r="AQ1608" i="1"/>
  <c r="AQ1607" i="1"/>
  <c r="AQ1606" i="1"/>
  <c r="AQ1605" i="1"/>
  <c r="AQ1604" i="1"/>
  <c r="AQ1603" i="1"/>
  <c r="AQ1602" i="1"/>
  <c r="AQ1601" i="1"/>
  <c r="AQ1600" i="1"/>
  <c r="AQ1599" i="1"/>
  <c r="AQ1598" i="1"/>
  <c r="AQ1597" i="1"/>
  <c r="AQ1596" i="1"/>
  <c r="AQ1595" i="1"/>
  <c r="AQ1594" i="1"/>
  <c r="AQ1593" i="1"/>
  <c r="AQ1592" i="1"/>
  <c r="AQ1591" i="1"/>
  <c r="AQ1590" i="1"/>
  <c r="AQ1589" i="1"/>
  <c r="AQ1588" i="1"/>
  <c r="AQ1587" i="1"/>
  <c r="AQ1586" i="1"/>
  <c r="AQ1585" i="1"/>
  <c r="AQ1584" i="1"/>
  <c r="AQ1583" i="1"/>
  <c r="AQ1582" i="1"/>
  <c r="AQ1581" i="1"/>
  <c r="AQ1580" i="1"/>
  <c r="AQ1579" i="1"/>
  <c r="AQ1578" i="1"/>
  <c r="AQ1577" i="1"/>
  <c r="AQ1576" i="1"/>
  <c r="AQ1575" i="1"/>
  <c r="AQ1574" i="1"/>
  <c r="AQ1573" i="1"/>
  <c r="AQ1572" i="1"/>
  <c r="AQ1571" i="1"/>
  <c r="AQ1570" i="1"/>
  <c r="AQ1569" i="1"/>
  <c r="AQ1568" i="1"/>
  <c r="AQ1567" i="1"/>
  <c r="AQ1566" i="1"/>
  <c r="AQ1565" i="1"/>
  <c r="AQ1564" i="1"/>
  <c r="AQ1563" i="1"/>
  <c r="AQ1562" i="1"/>
  <c r="AQ1561" i="1"/>
  <c r="AQ1560" i="1"/>
  <c r="AQ1559" i="1"/>
  <c r="AQ1558" i="1"/>
  <c r="AQ1557" i="1"/>
  <c r="AQ1556" i="1"/>
  <c r="AQ1555" i="1"/>
  <c r="AQ1554" i="1"/>
  <c r="AQ1553" i="1"/>
  <c r="AQ1552" i="1"/>
  <c r="AQ1551" i="1"/>
  <c r="AQ1550" i="1"/>
  <c r="AQ1549" i="1"/>
  <c r="AQ1548" i="1"/>
  <c r="AQ1547" i="1"/>
  <c r="AQ1546" i="1"/>
  <c r="AQ1545" i="1"/>
  <c r="AQ1544" i="1"/>
  <c r="AQ1543" i="1"/>
  <c r="AQ1542" i="1"/>
  <c r="AQ1541" i="1"/>
  <c r="AQ1540" i="1"/>
  <c r="AQ1539" i="1"/>
  <c r="AQ1538" i="1"/>
  <c r="AQ1537" i="1"/>
  <c r="AQ1536" i="1"/>
  <c r="AQ1535" i="1"/>
  <c r="AQ1534" i="1"/>
  <c r="AQ1533" i="1"/>
  <c r="AQ1532" i="1"/>
  <c r="AQ1531" i="1"/>
  <c r="AQ1530" i="1"/>
  <c r="AQ1529" i="1"/>
  <c r="AQ1528" i="1"/>
  <c r="AQ1527" i="1"/>
  <c r="AQ1526" i="1"/>
  <c r="AQ1525" i="1"/>
  <c r="AQ1524" i="1"/>
  <c r="AQ1523" i="1"/>
  <c r="AQ1522" i="1"/>
  <c r="AQ1521" i="1"/>
  <c r="AQ1520" i="1"/>
  <c r="AQ1519" i="1"/>
  <c r="AQ1518" i="1"/>
  <c r="AQ1517" i="1"/>
  <c r="AQ1516" i="1"/>
  <c r="AQ1515" i="1"/>
  <c r="AQ1514" i="1"/>
  <c r="AQ1513" i="1"/>
  <c r="AQ1512" i="1"/>
  <c r="AQ1511" i="1"/>
  <c r="AQ1510" i="1"/>
  <c r="AQ1509" i="1"/>
  <c r="AQ1508" i="1"/>
  <c r="AQ1507" i="1"/>
  <c r="AQ1506" i="1"/>
  <c r="AQ1505" i="1"/>
  <c r="AQ1504" i="1"/>
  <c r="AQ1503" i="1"/>
  <c r="AQ1502" i="1"/>
  <c r="AQ1501" i="1"/>
  <c r="AQ1500" i="1"/>
  <c r="AQ1499" i="1"/>
  <c r="AQ1498" i="1"/>
  <c r="AQ1497" i="1"/>
  <c r="AQ1496" i="1"/>
  <c r="AQ1495" i="1"/>
  <c r="AQ1494" i="1"/>
  <c r="AQ1493" i="1"/>
  <c r="AQ1492" i="1"/>
  <c r="AQ1491" i="1"/>
  <c r="AQ1490" i="1"/>
  <c r="AQ1489" i="1"/>
  <c r="AQ1488" i="1"/>
  <c r="AQ1487" i="1"/>
  <c r="AQ1486" i="1"/>
  <c r="AQ1485" i="1"/>
  <c r="AQ1484" i="1"/>
  <c r="AQ1483" i="1"/>
  <c r="AQ1482" i="1"/>
  <c r="AQ1481" i="1"/>
  <c r="AQ1480" i="1"/>
  <c r="AQ1479" i="1"/>
  <c r="AQ1478" i="1"/>
  <c r="AQ1477" i="1"/>
  <c r="AQ1476" i="1"/>
  <c r="AQ1475" i="1"/>
  <c r="AQ1474" i="1"/>
  <c r="AQ1473" i="1"/>
  <c r="AQ1472" i="1"/>
  <c r="AQ1471" i="1"/>
  <c r="AQ1470" i="1"/>
  <c r="AQ1469" i="1"/>
  <c r="AQ1468" i="1"/>
  <c r="AQ1467" i="1"/>
  <c r="AQ1466" i="1"/>
  <c r="AQ1465" i="1"/>
  <c r="AQ1464" i="1"/>
  <c r="AQ1463" i="1"/>
  <c r="AQ1462" i="1"/>
  <c r="AQ1461" i="1"/>
  <c r="AQ1460" i="1"/>
  <c r="AQ1459" i="1"/>
  <c r="AQ1458" i="1"/>
  <c r="AQ1457" i="1"/>
  <c r="AQ1456" i="1"/>
  <c r="AQ1455" i="1"/>
  <c r="AQ1454" i="1"/>
  <c r="AQ1453" i="1"/>
  <c r="AQ1452" i="1"/>
  <c r="AQ1451" i="1"/>
  <c r="AQ1450" i="1"/>
  <c r="AQ1449" i="1"/>
  <c r="AQ1448" i="1"/>
  <c r="AQ1447" i="1"/>
  <c r="AQ1446" i="1"/>
  <c r="AQ1445" i="1"/>
  <c r="AQ1444" i="1"/>
  <c r="AQ1443" i="1"/>
  <c r="AQ1442" i="1"/>
  <c r="AQ1441" i="1"/>
  <c r="AQ1440" i="1"/>
  <c r="AQ1439" i="1"/>
  <c r="AQ1438" i="1"/>
  <c r="AQ1437" i="1"/>
  <c r="AQ1436" i="1"/>
  <c r="AQ1435" i="1"/>
  <c r="AQ1434" i="1"/>
  <c r="AQ1433" i="1"/>
  <c r="AQ1432" i="1"/>
  <c r="AQ1431" i="1"/>
  <c r="AQ1430" i="1"/>
  <c r="AQ1429" i="1"/>
  <c r="AQ1428" i="1"/>
  <c r="AQ1427" i="1"/>
  <c r="AQ1426" i="1"/>
  <c r="AQ1425" i="1"/>
  <c r="AQ1424" i="1"/>
  <c r="AQ1423" i="1"/>
  <c r="AQ1422" i="1"/>
  <c r="AQ1421" i="1"/>
  <c r="AQ1420" i="1"/>
  <c r="AQ1419" i="1"/>
  <c r="AQ1418" i="1"/>
  <c r="AQ1417" i="1"/>
  <c r="AQ1416" i="1"/>
  <c r="AQ1415" i="1"/>
  <c r="AQ1414" i="1"/>
  <c r="AQ1413" i="1"/>
  <c r="AQ1412" i="1"/>
  <c r="AQ1411" i="1"/>
  <c r="AQ1410" i="1"/>
  <c r="AQ1409" i="1"/>
  <c r="AQ1408" i="1"/>
  <c r="AQ1407" i="1"/>
  <c r="AQ1406" i="1"/>
  <c r="AQ1405" i="1"/>
  <c r="AQ1404" i="1"/>
  <c r="AQ1403" i="1"/>
  <c r="AQ1402" i="1"/>
  <c r="AQ1401" i="1"/>
  <c r="AQ1400" i="1"/>
  <c r="AQ1399" i="1"/>
  <c r="AQ1398" i="1"/>
  <c r="AQ1397" i="1"/>
  <c r="AQ1396" i="1"/>
  <c r="AQ1395" i="1"/>
  <c r="AQ1394" i="1"/>
  <c r="AQ1393" i="1"/>
  <c r="AQ1392" i="1"/>
  <c r="AQ1391" i="1"/>
  <c r="AQ1390" i="1"/>
  <c r="AQ1389" i="1"/>
  <c r="AQ1388" i="1"/>
  <c r="AQ1387" i="1"/>
  <c r="AQ1386" i="1"/>
  <c r="AQ1385" i="1"/>
  <c r="AQ1384" i="1"/>
  <c r="AQ1383" i="1"/>
  <c r="AQ1382" i="1"/>
  <c r="AQ1381" i="1"/>
  <c r="AQ1380" i="1"/>
  <c r="AQ1379" i="1"/>
  <c r="AQ1378" i="1"/>
  <c r="AQ1377" i="1"/>
  <c r="AQ1376" i="1"/>
  <c r="AQ1375" i="1"/>
  <c r="AQ1374" i="1"/>
  <c r="AR1374" i="1" s="1"/>
  <c r="AQ1373" i="1"/>
  <c r="AR1373" i="1" s="1"/>
  <c r="AQ1372" i="1"/>
  <c r="AQ1371" i="1"/>
  <c r="AQ1370" i="1"/>
  <c r="AQ1369" i="1"/>
  <c r="AQ1368" i="1"/>
  <c r="AQ1367" i="1"/>
  <c r="AQ1366" i="1"/>
  <c r="AQ1365" i="1"/>
  <c r="AQ1364" i="1"/>
  <c r="AQ1363" i="1"/>
  <c r="AQ1362" i="1"/>
  <c r="AQ1361" i="1"/>
  <c r="AQ1360" i="1"/>
  <c r="AQ1359" i="1"/>
  <c r="AQ1358" i="1"/>
  <c r="AQ1357" i="1"/>
  <c r="AQ1356" i="1"/>
  <c r="AQ1355" i="1"/>
  <c r="AQ1354" i="1"/>
  <c r="AQ1353" i="1"/>
  <c r="AQ1352" i="1"/>
  <c r="AQ1351" i="1"/>
  <c r="AQ1350" i="1"/>
  <c r="AQ1349" i="1"/>
  <c r="AQ1348" i="1"/>
  <c r="AQ1347" i="1"/>
  <c r="AQ1346" i="1"/>
  <c r="AQ1345" i="1"/>
  <c r="AQ1344" i="1"/>
  <c r="AQ1343" i="1"/>
  <c r="AQ1342" i="1"/>
  <c r="AQ1341" i="1"/>
  <c r="AQ1340" i="1"/>
  <c r="AQ1339" i="1"/>
  <c r="AQ1338" i="1"/>
  <c r="AQ1337" i="1"/>
  <c r="AQ1336" i="1"/>
  <c r="AQ1335" i="1"/>
  <c r="AQ1334" i="1"/>
  <c r="AQ1333" i="1"/>
  <c r="AQ1332" i="1"/>
  <c r="AQ1331" i="1"/>
  <c r="AQ1330" i="1"/>
  <c r="AQ1329" i="1"/>
  <c r="AQ1328" i="1"/>
  <c r="AQ1327" i="1"/>
  <c r="AQ1326" i="1"/>
  <c r="AQ1325" i="1"/>
  <c r="AQ1324" i="1"/>
  <c r="AQ1323" i="1"/>
  <c r="AQ1322" i="1"/>
  <c r="AQ1321" i="1"/>
  <c r="AQ1320" i="1"/>
  <c r="AQ1319" i="1"/>
  <c r="AQ1318" i="1"/>
  <c r="AQ1317" i="1"/>
  <c r="AQ1316" i="1"/>
  <c r="AQ1315" i="1"/>
  <c r="AQ1314" i="1"/>
  <c r="AQ1313" i="1"/>
  <c r="AQ1312" i="1"/>
  <c r="AQ1311" i="1"/>
  <c r="AQ1310" i="1"/>
  <c r="AQ1309" i="1"/>
  <c r="AQ1308" i="1"/>
  <c r="AQ1307" i="1"/>
  <c r="AQ1306" i="1"/>
  <c r="AQ1305" i="1"/>
  <c r="AQ1304" i="1"/>
  <c r="AQ1303" i="1"/>
  <c r="AQ1302" i="1"/>
  <c r="AQ1301" i="1"/>
  <c r="AQ1300" i="1"/>
  <c r="AQ1299" i="1"/>
  <c r="AQ1298" i="1"/>
  <c r="AQ1297" i="1"/>
  <c r="AQ1296" i="1"/>
  <c r="AQ1295" i="1"/>
  <c r="AQ1294" i="1"/>
  <c r="AQ1293" i="1"/>
  <c r="AQ1292" i="1"/>
  <c r="AQ1291" i="1"/>
  <c r="AQ1290" i="1"/>
  <c r="AQ1289" i="1"/>
  <c r="AQ1288" i="1"/>
  <c r="AQ1287" i="1"/>
  <c r="AQ1286" i="1"/>
  <c r="AQ1285" i="1"/>
  <c r="AQ1284" i="1"/>
  <c r="AQ1283" i="1"/>
  <c r="AQ1282" i="1"/>
  <c r="AQ1281" i="1"/>
  <c r="AQ1280" i="1"/>
  <c r="AQ1279" i="1"/>
  <c r="AQ1278" i="1"/>
  <c r="AQ1277" i="1"/>
  <c r="AQ1276" i="1"/>
  <c r="AQ1275" i="1"/>
  <c r="AQ1274" i="1"/>
  <c r="AQ1273" i="1"/>
  <c r="AQ1272" i="1"/>
  <c r="AQ1271" i="1"/>
  <c r="AQ1270" i="1"/>
  <c r="AQ1269" i="1"/>
  <c r="AQ1268" i="1"/>
  <c r="AQ1267" i="1"/>
  <c r="AQ1266" i="1"/>
  <c r="AQ1265" i="1"/>
  <c r="AQ1264" i="1"/>
  <c r="AQ1263" i="1"/>
  <c r="AQ1262" i="1"/>
  <c r="AQ1261" i="1"/>
  <c r="AQ1260" i="1"/>
  <c r="AQ1259" i="1"/>
  <c r="AQ1258" i="1"/>
  <c r="AQ1257" i="1"/>
  <c r="AQ1256" i="1"/>
  <c r="AQ1255" i="1"/>
  <c r="AQ1254" i="1"/>
  <c r="AQ1253" i="1"/>
  <c r="AQ1252" i="1"/>
  <c r="AQ1251" i="1"/>
  <c r="AQ1250" i="1"/>
  <c r="AQ1249" i="1"/>
  <c r="AQ1248" i="1"/>
  <c r="AQ1247" i="1"/>
  <c r="AQ1246" i="1"/>
  <c r="AQ1245" i="1"/>
  <c r="AQ1244" i="1"/>
  <c r="AQ1243" i="1"/>
  <c r="AQ1242" i="1"/>
  <c r="AQ1241" i="1"/>
  <c r="AQ1240" i="1"/>
  <c r="AQ1239" i="1"/>
  <c r="AQ1238" i="1"/>
  <c r="AQ1237" i="1"/>
  <c r="AQ1236" i="1"/>
  <c r="AQ1235" i="1"/>
  <c r="AQ1234" i="1"/>
  <c r="AQ1233" i="1"/>
  <c r="AQ1232" i="1"/>
  <c r="AQ1231" i="1"/>
  <c r="AQ1230" i="1"/>
  <c r="AQ1229" i="1"/>
  <c r="AQ1228" i="1"/>
  <c r="AQ1227" i="1"/>
  <c r="AQ1226" i="1"/>
  <c r="AQ1225" i="1"/>
  <c r="AQ1224" i="1"/>
  <c r="AQ1223" i="1"/>
  <c r="AQ1222" i="1"/>
  <c r="AQ1221" i="1"/>
  <c r="AQ1220" i="1"/>
  <c r="AQ1219" i="1"/>
  <c r="AQ1218" i="1"/>
  <c r="AQ1217" i="1"/>
  <c r="AQ1216" i="1"/>
  <c r="AQ1215" i="1"/>
  <c r="AQ1214" i="1"/>
  <c r="AQ1213" i="1"/>
  <c r="AQ1212" i="1"/>
  <c r="AQ1211" i="1"/>
  <c r="AQ1210" i="1"/>
  <c r="AQ1209" i="1"/>
  <c r="AQ1208" i="1"/>
  <c r="AQ1207" i="1"/>
  <c r="AQ1206" i="1"/>
  <c r="AQ1205" i="1"/>
  <c r="AQ1204" i="1"/>
  <c r="AQ1203" i="1"/>
  <c r="AQ1202" i="1"/>
  <c r="AQ1201" i="1"/>
  <c r="AQ1200" i="1"/>
  <c r="AQ1199" i="1"/>
  <c r="AQ1198" i="1"/>
  <c r="AQ1197" i="1"/>
  <c r="AQ1196" i="1"/>
  <c r="AQ1195" i="1"/>
  <c r="AQ1194" i="1"/>
  <c r="AQ1193" i="1"/>
  <c r="AQ1192" i="1"/>
  <c r="AQ1191" i="1"/>
  <c r="AQ1190" i="1"/>
  <c r="AQ1189" i="1"/>
  <c r="AQ1188" i="1"/>
  <c r="AQ1187" i="1"/>
  <c r="AQ1186" i="1"/>
  <c r="AQ1185" i="1"/>
  <c r="AQ1184" i="1"/>
  <c r="AQ1183" i="1"/>
  <c r="AQ1182" i="1"/>
  <c r="AQ1181" i="1"/>
  <c r="AQ1180" i="1"/>
  <c r="AQ1179" i="1"/>
  <c r="AQ1178" i="1"/>
  <c r="AQ1177" i="1"/>
  <c r="AQ1176" i="1"/>
  <c r="AQ1175" i="1"/>
  <c r="AQ1174" i="1"/>
  <c r="AQ1173" i="1"/>
  <c r="AQ1172" i="1"/>
  <c r="AQ1171" i="1"/>
  <c r="AQ1170" i="1"/>
  <c r="AQ1169" i="1"/>
  <c r="AQ1168" i="1"/>
  <c r="AQ1167" i="1"/>
  <c r="AQ1166" i="1"/>
  <c r="AQ1165" i="1"/>
  <c r="AQ1164" i="1"/>
  <c r="AQ1163" i="1"/>
  <c r="AQ1162" i="1"/>
  <c r="AQ1161" i="1"/>
  <c r="AQ1160" i="1"/>
  <c r="AQ1159" i="1"/>
  <c r="AQ1158" i="1"/>
  <c r="AQ1157" i="1"/>
  <c r="AQ1156" i="1"/>
  <c r="AQ1155" i="1"/>
  <c r="AQ1154" i="1"/>
  <c r="AQ1153" i="1"/>
  <c r="AQ1152" i="1"/>
  <c r="AQ1151" i="1"/>
  <c r="AQ1150" i="1"/>
  <c r="AQ1149" i="1"/>
  <c r="AQ1148" i="1"/>
  <c r="AQ1147" i="1"/>
  <c r="AQ1146" i="1"/>
  <c r="AQ1145" i="1"/>
  <c r="AQ1144" i="1"/>
  <c r="AQ1143" i="1"/>
  <c r="AQ1142" i="1"/>
  <c r="AQ1141" i="1"/>
  <c r="AQ1140" i="1"/>
  <c r="AQ1139" i="1"/>
  <c r="AQ1138" i="1"/>
  <c r="AQ1137" i="1"/>
  <c r="AQ1136" i="1"/>
  <c r="AQ1135" i="1"/>
  <c r="AQ1134" i="1"/>
  <c r="AQ1133" i="1"/>
  <c r="AQ1132" i="1"/>
  <c r="AQ1131" i="1"/>
  <c r="AQ1130" i="1"/>
  <c r="AQ1129" i="1"/>
  <c r="AQ1128" i="1"/>
  <c r="AQ1127" i="1"/>
  <c r="AQ1126" i="1"/>
  <c r="AQ1125" i="1"/>
  <c r="AQ1124" i="1"/>
  <c r="AQ1123" i="1"/>
  <c r="AQ1122" i="1"/>
  <c r="AQ1121" i="1"/>
  <c r="AQ1120" i="1"/>
  <c r="AQ1119" i="1"/>
  <c r="AQ1118" i="1"/>
  <c r="AQ1117" i="1"/>
  <c r="AQ1116" i="1"/>
  <c r="AQ1115" i="1"/>
  <c r="AQ1114" i="1"/>
  <c r="AQ1113" i="1"/>
  <c r="AQ1112" i="1"/>
  <c r="AQ1111" i="1"/>
  <c r="AQ1110" i="1"/>
  <c r="AQ1109" i="1"/>
  <c r="AQ1108" i="1"/>
  <c r="AQ1107" i="1"/>
  <c r="AQ1106" i="1"/>
  <c r="AQ1105" i="1"/>
  <c r="AQ1104" i="1"/>
  <c r="AQ1103" i="1"/>
  <c r="AQ1102" i="1"/>
  <c r="AQ1101" i="1"/>
  <c r="AQ1100" i="1"/>
  <c r="AQ1099" i="1"/>
  <c r="AQ1098" i="1"/>
  <c r="AQ1097" i="1"/>
  <c r="AQ1096" i="1"/>
  <c r="AQ1095" i="1"/>
  <c r="AQ1094" i="1"/>
  <c r="AQ1093" i="1"/>
  <c r="AQ1092" i="1"/>
  <c r="AQ1091" i="1"/>
  <c r="AQ1090" i="1"/>
  <c r="AQ1089" i="1"/>
  <c r="AQ1088" i="1"/>
  <c r="AQ1087" i="1"/>
  <c r="AQ1086" i="1"/>
  <c r="AQ1085" i="1"/>
  <c r="AQ1084" i="1"/>
  <c r="AQ1083" i="1"/>
  <c r="AQ1082" i="1"/>
  <c r="AQ1081" i="1"/>
  <c r="AQ1080" i="1"/>
  <c r="AQ1079" i="1"/>
  <c r="AQ1078" i="1"/>
  <c r="AQ1077" i="1"/>
  <c r="AQ1076" i="1"/>
  <c r="AQ1075" i="1"/>
  <c r="AQ1074" i="1"/>
  <c r="AQ1073" i="1"/>
  <c r="AQ1072" i="1"/>
  <c r="AQ1071" i="1"/>
  <c r="AQ1070" i="1"/>
  <c r="AQ1069" i="1"/>
  <c r="AQ1068" i="1"/>
  <c r="AQ1067" i="1"/>
  <c r="AQ1066" i="1"/>
  <c r="AQ1065" i="1"/>
  <c r="AQ1064" i="1"/>
  <c r="AQ1063" i="1"/>
  <c r="AQ1062" i="1"/>
  <c r="AQ1061" i="1"/>
  <c r="AQ1060" i="1"/>
  <c r="AQ1059" i="1"/>
  <c r="AQ1058" i="1"/>
  <c r="AQ1057" i="1"/>
  <c r="AQ1056" i="1"/>
  <c r="AQ1055" i="1"/>
  <c r="AQ1054" i="1"/>
  <c r="AQ1053" i="1"/>
  <c r="AQ1052" i="1"/>
  <c r="AQ1051" i="1"/>
  <c r="AQ1050" i="1"/>
  <c r="AQ1049" i="1"/>
  <c r="AQ1048" i="1"/>
  <c r="AQ1047" i="1"/>
  <c r="AQ1046" i="1"/>
  <c r="AQ1045" i="1"/>
  <c r="AQ1044" i="1"/>
  <c r="AQ1043" i="1"/>
  <c r="AQ1042" i="1"/>
  <c r="AQ1041" i="1"/>
  <c r="AQ1040" i="1"/>
  <c r="AQ1039" i="1"/>
  <c r="AQ1038" i="1"/>
  <c r="AQ1037" i="1"/>
  <c r="AQ1036" i="1"/>
  <c r="AQ1035" i="1"/>
  <c r="AQ1034" i="1"/>
  <c r="AQ1033" i="1"/>
  <c r="AQ1032" i="1"/>
  <c r="AQ1031" i="1"/>
  <c r="AQ1030" i="1"/>
  <c r="AQ1029" i="1"/>
  <c r="AQ1028" i="1"/>
  <c r="AQ1027" i="1"/>
  <c r="AQ1026" i="1"/>
  <c r="AQ1025" i="1"/>
  <c r="AQ1024" i="1"/>
  <c r="AQ1023" i="1"/>
  <c r="AQ1022" i="1"/>
  <c r="AQ1021" i="1"/>
  <c r="AQ1020" i="1"/>
  <c r="AQ1019" i="1"/>
  <c r="AQ1018" i="1"/>
  <c r="AQ1017" i="1"/>
  <c r="AQ1016" i="1"/>
  <c r="AQ1015" i="1"/>
  <c r="AQ1014" i="1"/>
  <c r="AQ1013" i="1"/>
  <c r="AQ1012" i="1"/>
  <c r="AQ1011" i="1"/>
  <c r="AQ1010" i="1"/>
  <c r="AQ1009" i="1"/>
  <c r="AQ1008" i="1"/>
  <c r="AQ1007" i="1"/>
  <c r="AQ1006" i="1"/>
  <c r="AQ1005" i="1"/>
  <c r="AQ1004" i="1"/>
  <c r="AQ1003" i="1"/>
  <c r="AQ1002" i="1"/>
  <c r="AQ1001" i="1"/>
  <c r="AQ1000" i="1"/>
  <c r="AQ999" i="1"/>
  <c r="AQ998" i="1"/>
  <c r="AQ997" i="1"/>
  <c r="AQ996" i="1"/>
  <c r="AQ995" i="1"/>
  <c r="AQ994" i="1"/>
  <c r="AQ993" i="1"/>
  <c r="AQ992" i="1"/>
  <c r="AQ991" i="1"/>
  <c r="AQ990" i="1"/>
  <c r="AQ989" i="1"/>
  <c r="AQ988" i="1"/>
  <c r="AQ987" i="1"/>
  <c r="AQ986" i="1"/>
  <c r="AQ985" i="1"/>
  <c r="AQ984" i="1"/>
  <c r="AQ983" i="1"/>
  <c r="AQ982" i="1"/>
  <c r="AQ981" i="1"/>
  <c r="AQ980" i="1"/>
  <c r="AQ979" i="1"/>
  <c r="AQ978" i="1"/>
  <c r="AQ977" i="1"/>
  <c r="AQ976" i="1"/>
  <c r="AQ975" i="1"/>
  <c r="AQ974" i="1"/>
  <c r="AQ973" i="1"/>
  <c r="AQ972" i="1"/>
  <c r="AQ971" i="1"/>
  <c r="AQ970" i="1"/>
  <c r="AQ969" i="1"/>
  <c r="AQ968" i="1"/>
  <c r="AQ967" i="1"/>
  <c r="AQ966" i="1"/>
  <c r="AQ965" i="1"/>
  <c r="AQ964" i="1"/>
  <c r="AQ963" i="1"/>
  <c r="AQ962" i="1"/>
  <c r="AQ961" i="1"/>
  <c r="AQ960" i="1"/>
  <c r="AQ959" i="1"/>
  <c r="AQ958" i="1"/>
  <c r="AQ957" i="1"/>
  <c r="AQ956" i="1"/>
  <c r="AQ955" i="1"/>
  <c r="AQ954" i="1"/>
  <c r="AQ953" i="1"/>
  <c r="AQ952" i="1"/>
  <c r="AQ951" i="1"/>
  <c r="AQ950" i="1"/>
  <c r="AQ949" i="1"/>
  <c r="AQ948" i="1"/>
  <c r="AQ947" i="1"/>
  <c r="AQ946" i="1"/>
  <c r="AQ945" i="1"/>
  <c r="AQ944" i="1"/>
  <c r="AQ943" i="1"/>
  <c r="AQ942" i="1"/>
  <c r="AQ941" i="1"/>
  <c r="AQ940" i="1"/>
  <c r="AQ939" i="1"/>
  <c r="AQ938" i="1"/>
  <c r="AQ937" i="1"/>
  <c r="AQ936" i="1"/>
  <c r="AQ935" i="1"/>
  <c r="AQ934" i="1"/>
  <c r="AQ933" i="1"/>
  <c r="AQ932" i="1"/>
  <c r="AQ931" i="1"/>
  <c r="AQ930" i="1"/>
  <c r="AQ929" i="1"/>
  <c r="AQ928" i="1"/>
  <c r="AQ927" i="1"/>
  <c r="AQ926" i="1"/>
  <c r="AQ925" i="1"/>
  <c r="AQ924" i="1"/>
  <c r="AQ923" i="1"/>
  <c r="AQ922" i="1"/>
  <c r="AQ921" i="1"/>
  <c r="AQ920" i="1"/>
  <c r="AQ919" i="1"/>
  <c r="AQ918" i="1"/>
  <c r="AQ917" i="1"/>
  <c r="AQ916" i="1"/>
  <c r="AQ915" i="1"/>
  <c r="AQ914" i="1"/>
  <c r="AQ913" i="1"/>
  <c r="AQ912" i="1"/>
  <c r="AQ911" i="1"/>
  <c r="AQ910" i="1"/>
  <c r="AQ909" i="1"/>
  <c r="AQ908" i="1"/>
  <c r="AQ907" i="1"/>
  <c r="AQ906" i="1"/>
  <c r="AQ905" i="1"/>
  <c r="AQ904" i="1"/>
  <c r="AQ903" i="1"/>
  <c r="AQ902" i="1"/>
  <c r="AQ901" i="1"/>
  <c r="AQ900" i="1"/>
  <c r="AQ899" i="1"/>
  <c r="AQ898" i="1"/>
  <c r="AQ897" i="1"/>
  <c r="AQ896" i="1"/>
  <c r="AQ895" i="1"/>
  <c r="AQ894" i="1"/>
  <c r="AQ893" i="1"/>
  <c r="AQ892" i="1"/>
  <c r="AQ891" i="1"/>
  <c r="AQ890" i="1"/>
  <c r="AR890" i="1" s="1"/>
  <c r="AQ889" i="1"/>
  <c r="AQ888" i="1"/>
  <c r="AQ887" i="1"/>
  <c r="AQ886" i="1"/>
  <c r="AQ885" i="1"/>
  <c r="AQ884" i="1"/>
  <c r="AQ883" i="1"/>
  <c r="AQ882" i="1"/>
  <c r="AQ881" i="1"/>
  <c r="AQ880" i="1"/>
  <c r="AQ879" i="1"/>
  <c r="AQ878" i="1"/>
  <c r="AQ877" i="1"/>
  <c r="AQ876" i="1"/>
  <c r="AQ875" i="1"/>
  <c r="AQ874" i="1"/>
  <c r="AQ873" i="1"/>
  <c r="AQ872" i="1"/>
  <c r="AQ871" i="1"/>
  <c r="AQ870" i="1"/>
  <c r="AQ869" i="1"/>
  <c r="AQ868" i="1"/>
  <c r="AQ867" i="1"/>
  <c r="AQ866" i="1"/>
  <c r="AQ865" i="1"/>
  <c r="AQ864" i="1"/>
  <c r="AQ863" i="1"/>
  <c r="AQ862" i="1"/>
  <c r="AQ861" i="1"/>
  <c r="AQ860" i="1"/>
  <c r="AQ859" i="1"/>
  <c r="AQ858" i="1"/>
  <c r="AQ857" i="1"/>
  <c r="AQ856" i="1"/>
  <c r="AQ855" i="1"/>
  <c r="AQ854" i="1"/>
  <c r="AQ853" i="1"/>
  <c r="AQ852" i="1"/>
  <c r="AQ851" i="1"/>
  <c r="AQ850" i="1"/>
  <c r="AQ849" i="1"/>
  <c r="AQ848" i="1"/>
  <c r="AQ847" i="1"/>
  <c r="AQ846" i="1"/>
  <c r="AQ845" i="1"/>
  <c r="AQ844" i="1"/>
  <c r="AQ843" i="1"/>
  <c r="AQ842" i="1"/>
  <c r="AQ841" i="1"/>
  <c r="AQ840" i="1"/>
  <c r="AQ839" i="1"/>
  <c r="AQ838" i="1"/>
  <c r="AQ837" i="1"/>
  <c r="AQ836" i="1"/>
  <c r="AQ835" i="1"/>
  <c r="AQ834" i="1"/>
  <c r="AQ833" i="1"/>
  <c r="AQ832" i="1"/>
  <c r="AQ831" i="1"/>
  <c r="AQ830" i="1"/>
  <c r="AQ829" i="1"/>
  <c r="AQ828" i="1"/>
  <c r="AQ827" i="1"/>
  <c r="AQ826" i="1"/>
  <c r="AQ825" i="1"/>
  <c r="AQ824" i="1"/>
  <c r="AQ823" i="1"/>
  <c r="AQ822" i="1"/>
  <c r="AQ821" i="1"/>
  <c r="AQ820" i="1"/>
  <c r="AQ819" i="1"/>
  <c r="AQ818" i="1"/>
  <c r="AQ817" i="1"/>
  <c r="AQ816" i="1"/>
  <c r="AQ815" i="1"/>
  <c r="AQ814" i="1"/>
  <c r="AQ813" i="1"/>
  <c r="AQ812" i="1"/>
  <c r="AQ811" i="1"/>
  <c r="AQ810" i="1"/>
  <c r="AQ809" i="1"/>
  <c r="AQ808" i="1"/>
  <c r="AQ807" i="1"/>
  <c r="AQ806" i="1"/>
  <c r="AQ805" i="1"/>
  <c r="AQ804" i="1"/>
  <c r="AQ803" i="1"/>
  <c r="AQ802" i="1"/>
  <c r="AQ801" i="1"/>
  <c r="AQ800" i="1"/>
  <c r="AQ799" i="1"/>
  <c r="AQ798" i="1"/>
  <c r="AQ797" i="1"/>
  <c r="AQ796" i="1"/>
  <c r="AQ795" i="1"/>
  <c r="AQ794" i="1"/>
  <c r="AQ793" i="1"/>
  <c r="AQ792" i="1"/>
  <c r="AQ791" i="1"/>
  <c r="AQ790" i="1"/>
  <c r="AQ789" i="1"/>
  <c r="AQ788" i="1"/>
  <c r="AQ787" i="1"/>
  <c r="AQ786" i="1"/>
  <c r="AQ785" i="1"/>
  <c r="AQ784" i="1"/>
  <c r="AQ783" i="1"/>
  <c r="AQ782" i="1"/>
  <c r="AQ781" i="1"/>
  <c r="AQ780" i="1"/>
  <c r="AQ779" i="1"/>
  <c r="AQ778" i="1"/>
  <c r="AQ777" i="1"/>
  <c r="AQ776" i="1"/>
  <c r="AQ775" i="1"/>
  <c r="AQ774" i="1"/>
  <c r="AQ773" i="1"/>
  <c r="AQ772" i="1"/>
  <c r="AQ771" i="1"/>
  <c r="AQ770" i="1"/>
  <c r="AQ769" i="1"/>
  <c r="AQ768" i="1"/>
  <c r="AQ767" i="1"/>
  <c r="AQ766" i="1"/>
  <c r="AQ765" i="1"/>
  <c r="AQ764" i="1"/>
  <c r="AQ763" i="1"/>
  <c r="AQ762" i="1"/>
  <c r="AQ761" i="1"/>
  <c r="AQ760" i="1"/>
  <c r="AQ759" i="1"/>
  <c r="AQ758" i="1"/>
  <c r="AQ757" i="1"/>
  <c r="AQ756" i="1"/>
  <c r="AQ755" i="1"/>
  <c r="AQ754" i="1"/>
  <c r="AQ753" i="1"/>
  <c r="AQ752" i="1"/>
  <c r="AQ751" i="1"/>
  <c r="AQ750" i="1"/>
  <c r="AQ749" i="1"/>
  <c r="AQ748" i="1"/>
  <c r="AQ747" i="1"/>
  <c r="AQ746" i="1"/>
  <c r="AQ745" i="1"/>
  <c r="AQ744" i="1"/>
  <c r="AQ743" i="1"/>
  <c r="AQ742" i="1"/>
  <c r="AQ741" i="1"/>
  <c r="AQ740" i="1"/>
  <c r="AQ739" i="1"/>
  <c r="AQ738" i="1"/>
  <c r="AQ737" i="1"/>
  <c r="AQ736" i="1"/>
  <c r="AQ735" i="1"/>
  <c r="AQ734" i="1"/>
  <c r="AQ733" i="1"/>
  <c r="AQ732" i="1"/>
  <c r="AQ731" i="1"/>
  <c r="AQ730" i="1"/>
  <c r="AQ729" i="1"/>
  <c r="AQ728" i="1"/>
  <c r="AQ727" i="1"/>
  <c r="AQ726" i="1"/>
  <c r="AQ725" i="1"/>
  <c r="AQ724" i="1"/>
  <c r="AQ723" i="1"/>
  <c r="AQ722" i="1"/>
  <c r="AQ721" i="1"/>
  <c r="AQ720" i="1"/>
  <c r="AQ719" i="1"/>
  <c r="AQ718" i="1"/>
  <c r="AQ717" i="1"/>
  <c r="AQ716" i="1"/>
  <c r="AQ715" i="1"/>
  <c r="AQ714" i="1"/>
  <c r="AQ713" i="1"/>
  <c r="AQ712" i="1"/>
  <c r="AQ711" i="1"/>
  <c r="AQ710" i="1"/>
  <c r="AQ709" i="1"/>
  <c r="AQ708" i="1"/>
  <c r="AQ707" i="1"/>
  <c r="AQ706" i="1"/>
  <c r="AQ705" i="1"/>
  <c r="AQ704" i="1"/>
  <c r="AQ703" i="1"/>
  <c r="AQ702" i="1"/>
  <c r="AQ701" i="1"/>
  <c r="AQ700" i="1"/>
  <c r="AQ699" i="1"/>
  <c r="AQ698" i="1"/>
  <c r="AQ697" i="1"/>
  <c r="AQ696" i="1"/>
  <c r="AQ695" i="1"/>
  <c r="AQ694" i="1"/>
  <c r="AQ693" i="1"/>
  <c r="AQ692" i="1"/>
  <c r="AQ691" i="1"/>
  <c r="AQ690" i="1"/>
  <c r="AQ689" i="1"/>
  <c r="AQ688" i="1"/>
  <c r="AQ687" i="1"/>
  <c r="AQ686" i="1"/>
  <c r="AQ685" i="1"/>
  <c r="AQ684" i="1"/>
  <c r="AQ683" i="1"/>
  <c r="AQ682" i="1"/>
  <c r="AQ681" i="1"/>
  <c r="AQ680" i="1"/>
  <c r="AQ679" i="1"/>
  <c r="AQ678" i="1"/>
  <c r="AQ677" i="1"/>
  <c r="AQ676" i="1"/>
  <c r="AQ675" i="1"/>
  <c r="AQ674" i="1"/>
  <c r="AQ673" i="1"/>
  <c r="AQ672" i="1"/>
  <c r="AQ671" i="1"/>
  <c r="AQ670" i="1"/>
  <c r="AQ669" i="1"/>
  <c r="AQ668" i="1"/>
  <c r="AQ667" i="1"/>
  <c r="AQ666" i="1"/>
  <c r="AQ665" i="1"/>
  <c r="AQ664" i="1"/>
  <c r="AQ663" i="1"/>
  <c r="AQ662" i="1"/>
  <c r="AQ661" i="1"/>
  <c r="AQ660" i="1"/>
  <c r="AQ659" i="1"/>
  <c r="AQ658" i="1"/>
  <c r="AQ657" i="1"/>
  <c r="AQ656" i="1"/>
  <c r="AQ655" i="1"/>
  <c r="AQ654" i="1"/>
  <c r="AQ653" i="1"/>
  <c r="AQ652" i="1"/>
  <c r="AQ651" i="1"/>
  <c r="AQ650" i="1"/>
  <c r="AQ649" i="1"/>
  <c r="AQ648" i="1"/>
  <c r="AQ647" i="1"/>
  <c r="AQ646" i="1"/>
  <c r="AQ645" i="1"/>
  <c r="AQ644" i="1"/>
  <c r="AQ643" i="1"/>
  <c r="AQ642" i="1"/>
  <c r="AQ641" i="1"/>
  <c r="AQ640" i="1"/>
  <c r="AQ639" i="1"/>
  <c r="AQ638" i="1"/>
  <c r="AQ637" i="1"/>
  <c r="AQ636" i="1"/>
  <c r="AQ635" i="1"/>
  <c r="AQ634" i="1"/>
  <c r="AQ633" i="1"/>
  <c r="AQ632" i="1"/>
  <c r="AQ631" i="1"/>
  <c r="AQ630" i="1"/>
  <c r="AQ629" i="1"/>
  <c r="AQ628" i="1"/>
  <c r="AQ627" i="1"/>
  <c r="AQ626" i="1"/>
  <c r="AQ625" i="1"/>
  <c r="AQ624" i="1"/>
  <c r="AQ623" i="1"/>
  <c r="AQ622" i="1"/>
  <c r="AQ621" i="1"/>
  <c r="AQ620" i="1"/>
  <c r="AQ619" i="1"/>
  <c r="AQ618" i="1"/>
  <c r="AQ617" i="1"/>
  <c r="AQ616" i="1"/>
  <c r="AQ615" i="1"/>
  <c r="AQ614" i="1"/>
  <c r="AQ613" i="1"/>
  <c r="AQ612" i="1"/>
  <c r="AQ611" i="1"/>
  <c r="AQ610" i="1"/>
  <c r="AQ609" i="1"/>
  <c r="AQ608" i="1"/>
  <c r="AQ607" i="1"/>
  <c r="AQ606" i="1"/>
  <c r="AQ605" i="1"/>
  <c r="AQ604" i="1"/>
  <c r="AQ603" i="1"/>
  <c r="AQ602" i="1"/>
  <c r="AQ601" i="1"/>
  <c r="AQ600" i="1"/>
  <c r="AQ599" i="1"/>
  <c r="AQ598" i="1"/>
  <c r="AQ597" i="1"/>
  <c r="AQ596" i="1"/>
  <c r="AQ595" i="1"/>
  <c r="AQ594" i="1"/>
  <c r="AQ593" i="1"/>
  <c r="AQ592" i="1"/>
  <c r="AQ591" i="1"/>
  <c r="AQ590" i="1"/>
  <c r="AQ589" i="1"/>
  <c r="AQ588" i="1"/>
  <c r="AQ587" i="1"/>
  <c r="AQ586" i="1"/>
  <c r="AQ585" i="1"/>
  <c r="AQ584" i="1"/>
  <c r="AQ583" i="1"/>
  <c r="AQ582" i="1"/>
  <c r="AQ581" i="1"/>
  <c r="AQ580" i="1"/>
  <c r="AQ579" i="1"/>
  <c r="AQ578" i="1"/>
  <c r="AQ577" i="1"/>
  <c r="AQ576" i="1"/>
  <c r="AQ575" i="1"/>
  <c r="AQ574" i="1"/>
  <c r="AQ573" i="1"/>
  <c r="AQ572" i="1"/>
  <c r="AQ571" i="1"/>
  <c r="AQ570" i="1"/>
  <c r="AQ569" i="1"/>
  <c r="AQ568" i="1"/>
  <c r="AQ567" i="1"/>
  <c r="AQ566" i="1"/>
  <c r="AQ565" i="1"/>
  <c r="AQ564" i="1"/>
  <c r="AQ563" i="1"/>
  <c r="AQ562" i="1"/>
  <c r="AQ561" i="1"/>
  <c r="AQ560" i="1"/>
  <c r="AQ559" i="1"/>
  <c r="AQ558" i="1"/>
  <c r="AQ557" i="1"/>
  <c r="AQ556" i="1"/>
  <c r="AQ555" i="1"/>
  <c r="AQ554" i="1"/>
  <c r="AQ553" i="1"/>
  <c r="AQ552" i="1"/>
  <c r="AQ551" i="1"/>
  <c r="AQ550" i="1"/>
  <c r="AQ549" i="1"/>
  <c r="AQ548" i="1"/>
  <c r="AQ547" i="1"/>
  <c r="AQ546" i="1"/>
  <c r="AQ545" i="1"/>
  <c r="AQ544" i="1"/>
  <c r="AQ543" i="1"/>
  <c r="AQ542" i="1"/>
  <c r="AQ541" i="1"/>
  <c r="AQ540" i="1"/>
  <c r="AQ539" i="1"/>
  <c r="AQ538" i="1"/>
  <c r="AQ537" i="1"/>
  <c r="AQ536" i="1"/>
  <c r="AQ535" i="1"/>
  <c r="AQ534" i="1"/>
  <c r="AQ533" i="1"/>
  <c r="AQ532" i="1"/>
  <c r="AQ531" i="1"/>
  <c r="AQ530" i="1"/>
  <c r="AQ529" i="1"/>
  <c r="AQ528" i="1"/>
  <c r="AQ527" i="1"/>
  <c r="AQ526" i="1"/>
  <c r="AQ525" i="1"/>
  <c r="AQ524" i="1"/>
  <c r="AQ523" i="1"/>
  <c r="AQ522" i="1"/>
  <c r="AQ521" i="1"/>
  <c r="AQ520" i="1"/>
  <c r="AQ519" i="1"/>
  <c r="AQ518" i="1"/>
  <c r="AQ517" i="1"/>
  <c r="AQ516" i="1"/>
  <c r="AQ515" i="1"/>
  <c r="AQ514" i="1"/>
  <c r="AQ513" i="1"/>
  <c r="AQ512" i="1"/>
  <c r="AQ511" i="1"/>
  <c r="AQ510" i="1"/>
  <c r="AQ509" i="1"/>
  <c r="AQ508" i="1"/>
  <c r="AQ507" i="1"/>
  <c r="AQ506" i="1"/>
  <c r="AQ505" i="1"/>
  <c r="AQ504" i="1"/>
  <c r="AQ503" i="1"/>
  <c r="AQ502" i="1"/>
  <c r="AQ501" i="1"/>
  <c r="AQ500" i="1"/>
  <c r="AQ499" i="1"/>
  <c r="AQ498" i="1"/>
  <c r="AQ497" i="1"/>
  <c r="AQ496" i="1"/>
  <c r="AQ495" i="1"/>
  <c r="AQ494" i="1"/>
  <c r="AQ493" i="1"/>
  <c r="AQ492" i="1"/>
  <c r="AQ491" i="1"/>
  <c r="AQ490" i="1"/>
  <c r="AQ489" i="1"/>
  <c r="AQ488" i="1"/>
  <c r="AQ487" i="1"/>
  <c r="AQ486" i="1"/>
  <c r="AQ485" i="1"/>
  <c r="AQ484" i="1"/>
  <c r="AQ483" i="1"/>
  <c r="AQ482" i="1"/>
  <c r="AQ481" i="1"/>
  <c r="AQ480" i="1"/>
  <c r="AQ479" i="1"/>
  <c r="AQ478" i="1"/>
  <c r="AQ477" i="1"/>
  <c r="AQ476" i="1"/>
  <c r="AQ475" i="1"/>
  <c r="AQ474" i="1"/>
  <c r="AQ473" i="1"/>
  <c r="AQ472" i="1"/>
  <c r="AQ471" i="1"/>
  <c r="AQ470" i="1"/>
  <c r="AQ469" i="1"/>
  <c r="AQ468" i="1"/>
  <c r="AQ467" i="1"/>
  <c r="AQ466" i="1"/>
  <c r="AQ465" i="1"/>
  <c r="AQ464" i="1"/>
  <c r="AQ463" i="1"/>
  <c r="AQ462" i="1"/>
  <c r="AQ461" i="1"/>
  <c r="AQ460" i="1"/>
  <c r="AQ459" i="1"/>
  <c r="AQ458" i="1"/>
  <c r="AQ457" i="1"/>
  <c r="AQ456" i="1"/>
  <c r="AQ455" i="1"/>
  <c r="AQ454" i="1"/>
  <c r="AQ453" i="1"/>
  <c r="AQ452" i="1"/>
  <c r="AQ451" i="1"/>
  <c r="AQ450" i="1"/>
  <c r="AQ449" i="1"/>
  <c r="AQ448" i="1"/>
  <c r="AQ447" i="1"/>
  <c r="AQ446" i="1"/>
  <c r="AQ445" i="1"/>
  <c r="AQ444" i="1"/>
  <c r="AQ443" i="1"/>
  <c r="AQ442" i="1"/>
  <c r="AQ441" i="1"/>
  <c r="AQ440" i="1"/>
  <c r="AQ439" i="1"/>
  <c r="AQ438" i="1"/>
  <c r="AQ437" i="1"/>
  <c r="AQ436" i="1"/>
  <c r="AQ435" i="1"/>
  <c r="AQ434" i="1"/>
  <c r="AQ433" i="1"/>
  <c r="AQ432" i="1"/>
  <c r="AQ431" i="1"/>
  <c r="AQ430" i="1"/>
  <c r="AQ429" i="1"/>
  <c r="AQ428" i="1"/>
  <c r="AQ427" i="1"/>
  <c r="AQ426" i="1"/>
  <c r="AQ425" i="1"/>
  <c r="AQ424" i="1"/>
  <c r="AQ423" i="1"/>
  <c r="AQ422" i="1"/>
  <c r="AQ421" i="1"/>
  <c r="AQ420" i="1"/>
  <c r="AQ419" i="1"/>
  <c r="AQ418" i="1"/>
  <c r="AQ417" i="1"/>
  <c r="AQ416" i="1"/>
  <c r="AQ415" i="1"/>
  <c r="AQ414" i="1"/>
  <c r="AQ413" i="1"/>
  <c r="AQ412" i="1"/>
  <c r="AQ411" i="1"/>
  <c r="AQ410" i="1"/>
  <c r="AQ409" i="1"/>
  <c r="AQ408" i="1"/>
  <c r="AQ407" i="1"/>
  <c r="AQ406" i="1"/>
  <c r="AQ405" i="1"/>
  <c r="AQ404" i="1"/>
  <c r="AQ403" i="1"/>
  <c r="AQ402" i="1"/>
  <c r="AQ401" i="1"/>
  <c r="AQ400" i="1"/>
  <c r="AQ399" i="1"/>
  <c r="AQ398" i="1"/>
  <c r="AQ397" i="1"/>
  <c r="AQ396" i="1"/>
  <c r="AQ395" i="1"/>
  <c r="AQ394" i="1"/>
  <c r="AQ393" i="1"/>
  <c r="AQ392" i="1"/>
  <c r="AQ391" i="1"/>
  <c r="AQ390" i="1"/>
  <c r="AQ389" i="1"/>
  <c r="AQ388" i="1"/>
  <c r="AQ387" i="1"/>
  <c r="AQ386" i="1"/>
  <c r="AQ385" i="1"/>
  <c r="AQ384" i="1"/>
  <c r="AQ383" i="1"/>
  <c r="AQ382" i="1"/>
  <c r="AQ381" i="1"/>
  <c r="AQ380" i="1"/>
  <c r="AQ379" i="1"/>
  <c r="AQ378" i="1"/>
  <c r="AQ377" i="1"/>
  <c r="AQ376" i="1"/>
  <c r="AQ375" i="1"/>
  <c r="AQ374" i="1"/>
  <c r="AQ373" i="1"/>
  <c r="AQ372" i="1"/>
  <c r="AQ371" i="1"/>
  <c r="AQ370" i="1"/>
  <c r="AQ369" i="1"/>
  <c r="AQ368" i="1"/>
  <c r="AQ367" i="1"/>
  <c r="AQ366" i="1"/>
  <c r="AQ365" i="1"/>
  <c r="AQ364" i="1"/>
  <c r="AQ363" i="1"/>
  <c r="AQ362" i="1"/>
  <c r="AQ361" i="1"/>
  <c r="AQ360" i="1"/>
  <c r="AQ359" i="1"/>
  <c r="AQ358" i="1"/>
  <c r="AQ357" i="1"/>
  <c r="AQ356" i="1"/>
  <c r="AQ355" i="1"/>
  <c r="AQ354" i="1"/>
  <c r="AQ353" i="1"/>
  <c r="AQ352" i="1"/>
  <c r="AQ351" i="1"/>
  <c r="AQ350" i="1"/>
  <c r="AQ349" i="1"/>
  <c r="AQ348" i="1"/>
  <c r="AQ347" i="1"/>
  <c r="AQ346" i="1"/>
  <c r="AQ345" i="1"/>
  <c r="AQ344" i="1"/>
  <c r="AQ343" i="1"/>
  <c r="AQ342" i="1"/>
  <c r="AQ341" i="1"/>
  <c r="AQ340" i="1"/>
  <c r="AQ339" i="1"/>
  <c r="AQ338" i="1"/>
  <c r="AQ337" i="1"/>
  <c r="AQ336" i="1"/>
  <c r="AQ335" i="1"/>
  <c r="AQ334" i="1"/>
  <c r="AQ333" i="1"/>
  <c r="AQ332" i="1"/>
  <c r="AQ331" i="1"/>
  <c r="AQ330" i="1"/>
  <c r="AQ329" i="1"/>
  <c r="AQ328" i="1"/>
  <c r="AQ327" i="1"/>
  <c r="AQ326" i="1"/>
  <c r="AQ325" i="1"/>
  <c r="AQ324" i="1"/>
  <c r="AQ323" i="1"/>
  <c r="AQ322" i="1"/>
  <c r="AQ321" i="1"/>
  <c r="AQ320" i="1"/>
  <c r="AQ319" i="1"/>
  <c r="AQ318" i="1"/>
  <c r="AQ317" i="1"/>
  <c r="AQ316" i="1"/>
  <c r="AQ315" i="1"/>
  <c r="AQ314" i="1"/>
  <c r="AQ313" i="1"/>
  <c r="AQ312" i="1"/>
  <c r="AQ311" i="1"/>
  <c r="AQ310" i="1"/>
  <c r="AQ309" i="1"/>
  <c r="AQ308" i="1"/>
  <c r="AQ307" i="1"/>
  <c r="AQ306" i="1"/>
  <c r="AQ305" i="1"/>
  <c r="AQ304" i="1"/>
  <c r="AQ303" i="1"/>
  <c r="AQ302" i="1"/>
  <c r="AQ301" i="1"/>
  <c r="AQ300" i="1"/>
  <c r="AQ299" i="1"/>
  <c r="AQ298" i="1"/>
  <c r="AQ297" i="1"/>
  <c r="AQ296" i="1"/>
  <c r="AQ295" i="1"/>
  <c r="AQ294" i="1"/>
  <c r="AQ293" i="1"/>
  <c r="AQ292" i="1"/>
  <c r="AQ291" i="1"/>
  <c r="AQ290" i="1"/>
  <c r="AQ289" i="1"/>
  <c r="AQ288" i="1"/>
  <c r="AQ287" i="1"/>
  <c r="AQ286" i="1"/>
  <c r="AQ285" i="1"/>
  <c r="AQ284" i="1"/>
  <c r="AQ283" i="1"/>
  <c r="AQ282" i="1"/>
  <c r="AQ281" i="1"/>
  <c r="AQ280" i="1"/>
  <c r="AQ279" i="1"/>
  <c r="AQ278" i="1"/>
  <c r="AQ277" i="1"/>
  <c r="AQ276" i="1"/>
  <c r="AQ275" i="1"/>
  <c r="AQ274" i="1"/>
  <c r="AQ273" i="1"/>
  <c r="AQ272" i="1"/>
  <c r="AQ271" i="1"/>
  <c r="AQ270" i="1"/>
  <c r="AQ269" i="1"/>
  <c r="AQ268" i="1"/>
  <c r="AQ267" i="1"/>
  <c r="AQ266" i="1"/>
  <c r="AQ265" i="1"/>
  <c r="AQ264" i="1"/>
  <c r="AQ263" i="1"/>
  <c r="AQ262" i="1"/>
  <c r="AQ261" i="1"/>
  <c r="AQ260" i="1"/>
  <c r="AQ259" i="1"/>
  <c r="AQ258" i="1"/>
  <c r="AQ257" i="1"/>
  <c r="AQ256" i="1"/>
  <c r="AQ255" i="1"/>
  <c r="AQ254" i="1"/>
  <c r="AQ253" i="1"/>
  <c r="AQ252" i="1"/>
  <c r="AQ251" i="1"/>
  <c r="AQ250" i="1"/>
  <c r="AQ249" i="1"/>
  <c r="AQ248" i="1"/>
  <c r="AQ247" i="1"/>
  <c r="AQ246" i="1"/>
  <c r="AQ245" i="1"/>
  <c r="AQ244" i="1"/>
  <c r="AQ243" i="1"/>
  <c r="AQ242" i="1"/>
  <c r="AQ241" i="1"/>
  <c r="AQ240" i="1"/>
  <c r="AQ239" i="1"/>
  <c r="AQ238" i="1"/>
  <c r="AQ237" i="1"/>
  <c r="AQ236" i="1"/>
  <c r="AQ235" i="1"/>
  <c r="AQ234" i="1"/>
  <c r="AQ233" i="1"/>
  <c r="AQ232" i="1"/>
  <c r="AQ231" i="1"/>
  <c r="AQ230" i="1"/>
  <c r="AQ229" i="1"/>
  <c r="AQ228" i="1"/>
  <c r="AQ227" i="1"/>
  <c r="AQ226" i="1"/>
  <c r="AQ225" i="1"/>
  <c r="AQ224" i="1"/>
  <c r="AQ223" i="1"/>
  <c r="AQ222" i="1"/>
  <c r="AQ221" i="1"/>
  <c r="AQ220" i="1"/>
  <c r="AQ219" i="1"/>
  <c r="AQ218" i="1"/>
  <c r="AQ217" i="1"/>
  <c r="AQ216" i="1"/>
  <c r="AQ215" i="1"/>
  <c r="AQ214" i="1"/>
  <c r="AQ213" i="1"/>
  <c r="AQ212" i="1"/>
  <c r="AQ211" i="1"/>
  <c r="AQ210" i="1"/>
  <c r="AQ209" i="1"/>
  <c r="AQ208" i="1"/>
  <c r="AQ207" i="1"/>
  <c r="AQ206" i="1"/>
  <c r="AQ205" i="1"/>
  <c r="AQ204" i="1"/>
  <c r="AQ203" i="1"/>
  <c r="AQ202" i="1"/>
  <c r="AQ201" i="1"/>
  <c r="AQ200" i="1"/>
  <c r="AQ199" i="1"/>
  <c r="AQ198" i="1"/>
  <c r="AQ197" i="1"/>
  <c r="AQ196" i="1"/>
  <c r="AQ195" i="1"/>
  <c r="AQ194" i="1"/>
  <c r="AQ193" i="1"/>
  <c r="AQ192" i="1"/>
  <c r="AQ191" i="1"/>
  <c r="AQ190" i="1"/>
  <c r="AQ189" i="1"/>
  <c r="AQ188" i="1"/>
  <c r="AQ187" i="1"/>
  <c r="AQ186" i="1"/>
  <c r="AQ185" i="1"/>
  <c r="AQ184" i="1"/>
  <c r="AQ183" i="1"/>
  <c r="AQ182" i="1"/>
  <c r="AQ181" i="1"/>
  <c r="AQ180" i="1"/>
  <c r="AQ179" i="1"/>
  <c r="AQ178" i="1"/>
  <c r="AQ177" i="1"/>
  <c r="AQ176" i="1"/>
  <c r="AQ175" i="1"/>
  <c r="AQ174" i="1"/>
  <c r="AQ173" i="1"/>
  <c r="AQ172" i="1"/>
  <c r="AQ171" i="1"/>
  <c r="AQ170" i="1"/>
  <c r="AQ169" i="1"/>
  <c r="AQ168" i="1"/>
  <c r="AQ167" i="1"/>
  <c r="AQ166" i="1"/>
  <c r="AQ165" i="1"/>
  <c r="AQ164" i="1"/>
  <c r="AQ163" i="1"/>
  <c r="AQ162" i="1"/>
  <c r="AQ161" i="1"/>
  <c r="AQ160" i="1"/>
  <c r="AQ159" i="1"/>
  <c r="AQ158" i="1"/>
  <c r="AQ157" i="1"/>
  <c r="AQ156" i="1"/>
  <c r="AQ155" i="1"/>
  <c r="AQ154" i="1"/>
  <c r="AQ153" i="1"/>
  <c r="AQ152" i="1"/>
  <c r="AQ151" i="1"/>
  <c r="AQ150" i="1"/>
  <c r="AQ149" i="1"/>
  <c r="AQ148" i="1"/>
  <c r="AQ147" i="1"/>
  <c r="AQ146" i="1"/>
  <c r="AQ145" i="1"/>
  <c r="AQ144" i="1"/>
  <c r="AQ143" i="1"/>
  <c r="AQ142" i="1"/>
  <c r="AQ141" i="1"/>
  <c r="AQ140" i="1"/>
  <c r="AQ139" i="1"/>
  <c r="AQ138" i="1"/>
  <c r="AQ137" i="1"/>
  <c r="AQ136" i="1"/>
  <c r="AQ135" i="1"/>
  <c r="AQ134" i="1"/>
  <c r="AQ133" i="1"/>
  <c r="AQ132" i="1"/>
  <c r="AQ131" i="1"/>
  <c r="AQ130" i="1"/>
  <c r="AQ129" i="1"/>
  <c r="AQ128" i="1"/>
  <c r="AQ127" i="1"/>
  <c r="AQ126" i="1"/>
  <c r="AQ125" i="1"/>
  <c r="AQ124" i="1"/>
  <c r="AQ123" i="1"/>
  <c r="AQ122" i="1"/>
  <c r="AQ121" i="1"/>
  <c r="AQ120" i="1"/>
  <c r="AQ119" i="1"/>
  <c r="AQ118" i="1"/>
  <c r="AQ117" i="1"/>
  <c r="AQ116" i="1"/>
  <c r="AQ115" i="1"/>
  <c r="AQ114" i="1"/>
  <c r="AQ113" i="1"/>
  <c r="AQ112" i="1"/>
  <c r="AQ111" i="1"/>
  <c r="AQ110" i="1"/>
  <c r="AQ109" i="1"/>
  <c r="AQ108" i="1"/>
  <c r="AQ107" i="1"/>
  <c r="AQ106" i="1"/>
  <c r="AQ105" i="1"/>
  <c r="AQ104" i="1"/>
  <c r="AQ103" i="1"/>
  <c r="AQ102" i="1"/>
  <c r="AQ101" i="1"/>
  <c r="AQ100" i="1"/>
  <c r="AQ99" i="1"/>
  <c r="AQ98" i="1"/>
  <c r="AQ97" i="1"/>
  <c r="AQ96" i="1"/>
  <c r="AQ95" i="1"/>
  <c r="AQ94" i="1"/>
  <c r="AQ93" i="1"/>
  <c r="AQ92" i="1"/>
  <c r="AQ91" i="1"/>
  <c r="AQ90" i="1"/>
  <c r="AQ89" i="1"/>
  <c r="AQ88" i="1"/>
  <c r="AQ87" i="1"/>
  <c r="AQ86" i="1"/>
  <c r="AQ85" i="1"/>
  <c r="AQ84" i="1"/>
  <c r="AQ83" i="1"/>
  <c r="AQ82" i="1"/>
  <c r="AQ81" i="1"/>
  <c r="AQ80" i="1"/>
  <c r="AQ79" i="1"/>
  <c r="AQ78" i="1"/>
  <c r="AQ77" i="1"/>
  <c r="AQ76" i="1"/>
  <c r="AQ75" i="1"/>
  <c r="AQ74" i="1"/>
  <c r="AQ73" i="1"/>
  <c r="AQ72" i="1"/>
  <c r="AQ71" i="1"/>
  <c r="AQ70" i="1"/>
  <c r="AQ69" i="1"/>
  <c r="AQ68" i="1"/>
  <c r="AQ67" i="1"/>
  <c r="AQ66" i="1"/>
  <c r="AQ65" i="1"/>
  <c r="AQ64" i="1"/>
  <c r="AQ63" i="1"/>
  <c r="AQ62" i="1"/>
  <c r="AQ61" i="1"/>
  <c r="AQ60" i="1"/>
  <c r="AQ59"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Q11" i="1"/>
  <c r="AQ10" i="1"/>
  <c r="AQ9" i="1"/>
  <c r="AQ8" i="1"/>
  <c r="AQ7" i="1"/>
  <c r="AQ6" i="1"/>
  <c r="AQ5" i="1"/>
  <c r="AQ4" i="1"/>
  <c r="AP5303" i="1"/>
  <c r="AR5303" i="1" s="1"/>
  <c r="AN5302" i="1"/>
  <c r="AP5302" i="1" s="1"/>
  <c r="AR5302" i="1" s="1"/>
  <c r="AP5301" i="1"/>
  <c r="AP5300" i="1"/>
  <c r="AR5300" i="1" s="1"/>
  <c r="AP5299" i="1"/>
  <c r="AR5299" i="1" s="1"/>
  <c r="AP5296" i="1"/>
  <c r="AP5295" i="1"/>
  <c r="AR5295" i="1" s="1"/>
  <c r="AP5294" i="1"/>
  <c r="AR5294" i="1" s="1"/>
  <c r="AP5293" i="1"/>
  <c r="AP5291" i="1"/>
  <c r="AR5291" i="1" s="1"/>
  <c r="AP5290" i="1"/>
  <c r="AR5290" i="1" s="1"/>
  <c r="AP5288" i="1"/>
  <c r="AR5288" i="1" s="1"/>
  <c r="AP5287" i="1"/>
  <c r="AR5287" i="1" s="1"/>
  <c r="AP5286" i="1"/>
  <c r="AR5286" i="1" s="1"/>
  <c r="AP5285" i="1"/>
  <c r="AP5284" i="1"/>
  <c r="AR5284" i="1" s="1"/>
  <c r="AP5283" i="1"/>
  <c r="AR5283" i="1" s="1"/>
  <c r="AP5282" i="1"/>
  <c r="AR5282" i="1" s="1"/>
  <c r="AP5281" i="1"/>
  <c r="AP5280" i="1"/>
  <c r="AR5280" i="1" s="1"/>
  <c r="AP5278" i="1"/>
  <c r="AR5278" i="1" s="1"/>
  <c r="AP5277" i="1"/>
  <c r="AP5276" i="1"/>
  <c r="AP5275" i="1"/>
  <c r="AR5275" i="1" s="1"/>
  <c r="AP5274" i="1"/>
  <c r="AR5274" i="1" s="1"/>
  <c r="AP5266" i="1"/>
  <c r="AR5266" i="1" s="1"/>
  <c r="AP5265" i="1"/>
  <c r="AP5264" i="1"/>
  <c r="AR5264" i="1" s="1"/>
  <c r="AP5263" i="1"/>
  <c r="AR5263" i="1" s="1"/>
  <c r="AP5262" i="1"/>
  <c r="AR5262" i="1" s="1"/>
  <c r="AP5261" i="1"/>
  <c r="AP5258" i="1"/>
  <c r="AR5258" i="1" s="1"/>
  <c r="AP5253" i="1"/>
  <c r="AP5252" i="1"/>
  <c r="AP5251" i="1"/>
  <c r="AR5251" i="1" s="1"/>
  <c r="AP5250" i="1"/>
  <c r="AR5250" i="1" s="1"/>
  <c r="AP5248" i="1"/>
  <c r="AP5246" i="1"/>
  <c r="AR5246" i="1" s="1"/>
  <c r="AP5245" i="1"/>
  <c r="AP5244" i="1"/>
  <c r="AR5244" i="1" s="1"/>
  <c r="AP5243" i="1"/>
  <c r="AR5243" i="1" s="1"/>
  <c r="AP5241" i="1"/>
  <c r="AP5240" i="1"/>
  <c r="AP5239" i="1"/>
  <c r="AR5239" i="1" s="1"/>
  <c r="AP5238" i="1"/>
  <c r="AR5238" i="1" s="1"/>
  <c r="AP5232" i="1"/>
  <c r="AP5228" i="1"/>
  <c r="AP5227" i="1"/>
  <c r="AR5227" i="1" s="1"/>
  <c r="AP5225" i="1"/>
  <c r="AP5224" i="1"/>
  <c r="AP5223" i="1"/>
  <c r="AR5223" i="1" s="1"/>
  <c r="AP5222" i="1"/>
  <c r="AR5222" i="1" s="1"/>
  <c r="AP5221" i="1"/>
  <c r="AP5220" i="1"/>
  <c r="AP5219" i="1"/>
  <c r="AR5219" i="1" s="1"/>
  <c r="AP5218" i="1"/>
  <c r="AR5218" i="1" s="1"/>
  <c r="AP5215" i="1"/>
  <c r="AR5215" i="1" s="1"/>
  <c r="AP5214" i="1"/>
  <c r="AR5214" i="1" s="1"/>
  <c r="AP5213" i="1"/>
  <c r="AP5211" i="1"/>
  <c r="AR5211" i="1" s="1"/>
  <c r="AP5210" i="1"/>
  <c r="AR5210" i="1" s="1"/>
  <c r="AP5208" i="1"/>
  <c r="AP5207" i="1"/>
  <c r="AR5207" i="1" s="1"/>
  <c r="AP5206" i="1"/>
  <c r="AR5206" i="1" s="1"/>
  <c r="AP5205" i="1"/>
  <c r="AP5204" i="1"/>
  <c r="AP5203" i="1"/>
  <c r="AR5203" i="1" s="1"/>
  <c r="AP5202" i="1"/>
  <c r="AR5202" i="1" s="1"/>
  <c r="AP5201" i="1"/>
  <c r="AP5200" i="1"/>
  <c r="AP5199" i="1"/>
  <c r="AR5199" i="1" s="1"/>
  <c r="AP5198" i="1"/>
  <c r="AR5198" i="1" s="1"/>
  <c r="AP5197" i="1"/>
  <c r="AP5196" i="1"/>
  <c r="AP5195" i="1"/>
  <c r="AR5195" i="1" s="1"/>
  <c r="AP5194" i="1"/>
  <c r="AR5194" i="1" s="1"/>
  <c r="AP5193" i="1"/>
  <c r="AP5192" i="1"/>
  <c r="AP5191" i="1"/>
  <c r="AR5191" i="1" s="1"/>
  <c r="AP5190" i="1"/>
  <c r="AR5190" i="1" s="1"/>
  <c r="AP5189" i="1"/>
  <c r="AP5188" i="1"/>
  <c r="AP5187" i="1"/>
  <c r="AR5187" i="1" s="1"/>
  <c r="AP5186" i="1"/>
  <c r="AR5186" i="1" s="1"/>
  <c r="AP5185" i="1"/>
  <c r="AP5183" i="1"/>
  <c r="AR5183" i="1" s="1"/>
  <c r="AP5181" i="1"/>
  <c r="AP5180" i="1"/>
  <c r="AR5180" i="1" s="1"/>
  <c r="AP5179" i="1"/>
  <c r="AR5179" i="1" s="1"/>
  <c r="AP5177" i="1"/>
  <c r="AP5176" i="1"/>
  <c r="AP5175" i="1"/>
  <c r="AR5175" i="1" s="1"/>
  <c r="AP5173" i="1"/>
  <c r="AP5171" i="1"/>
  <c r="AP5170" i="1"/>
  <c r="AR5170" i="1" s="1"/>
  <c r="AP5168" i="1"/>
  <c r="AR5168" i="1" s="1"/>
  <c r="AP5167" i="1"/>
  <c r="AP5166" i="1"/>
  <c r="AR5166" i="1" s="1"/>
  <c r="AP5165" i="1"/>
  <c r="AP5164" i="1"/>
  <c r="AR5164" i="1" s="1"/>
  <c r="AP5162" i="1"/>
  <c r="AR5162" i="1" s="1"/>
  <c r="AP5160" i="1"/>
  <c r="AP5159" i="1"/>
  <c r="AP5158" i="1"/>
  <c r="AR5158" i="1" s="1"/>
  <c r="AP5157" i="1"/>
  <c r="AP5156" i="1"/>
  <c r="AP5155" i="1"/>
  <c r="AP5154" i="1"/>
  <c r="AR5154" i="1" s="1"/>
  <c r="AP5153" i="1"/>
  <c r="AP5150" i="1"/>
  <c r="AR5150" i="1" s="1"/>
  <c r="AP5149" i="1"/>
  <c r="AP5148" i="1"/>
  <c r="AR5148" i="1" s="1"/>
  <c r="AP5147" i="1"/>
  <c r="AP5146" i="1"/>
  <c r="AR5146" i="1" s="1"/>
  <c r="AP5144" i="1"/>
  <c r="AP5143" i="1"/>
  <c r="AP5141" i="1"/>
  <c r="AP5140" i="1"/>
  <c r="AP5139" i="1"/>
  <c r="AP5138" i="1"/>
  <c r="AR5138" i="1" s="1"/>
  <c r="AP5137" i="1"/>
  <c r="AP5136" i="1"/>
  <c r="AP5135" i="1"/>
  <c r="AP5134" i="1"/>
  <c r="AR5134" i="1" s="1"/>
  <c r="AP5133" i="1"/>
  <c r="AP5132" i="1"/>
  <c r="AP5131" i="1"/>
  <c r="AR5131" i="1" s="1"/>
  <c r="AP5129" i="1"/>
  <c r="AP5127" i="1"/>
  <c r="AR5127" i="1" s="1"/>
  <c r="AP5126" i="1"/>
  <c r="AR5126" i="1" s="1"/>
  <c r="AP5125" i="1"/>
  <c r="AP5124" i="1"/>
  <c r="AR5124" i="1" s="1"/>
  <c r="AP5123" i="1"/>
  <c r="AR5123" i="1" s="1"/>
  <c r="AP5122" i="1"/>
  <c r="AR5122" i="1" s="1"/>
  <c r="AP5121" i="1"/>
  <c r="AR5121" i="1" s="1"/>
  <c r="AP5119" i="1"/>
  <c r="AR5119" i="1" s="1"/>
  <c r="AP5118" i="1"/>
  <c r="AR5118" i="1" s="1"/>
  <c r="AP5117" i="1"/>
  <c r="AP5116" i="1"/>
  <c r="AP5114" i="1"/>
  <c r="AR5114" i="1" s="1"/>
  <c r="AP5113" i="1"/>
  <c r="AP5112" i="1"/>
  <c r="AP5111" i="1"/>
  <c r="AR5111" i="1" s="1"/>
  <c r="AP5109" i="1"/>
  <c r="AP5108" i="1"/>
  <c r="AP5107" i="1"/>
  <c r="AR5107" i="1" s="1"/>
  <c r="AP5106" i="1"/>
  <c r="AR5106" i="1" s="1"/>
  <c r="AP5104" i="1"/>
  <c r="AR5104" i="1" s="1"/>
  <c r="AP5103" i="1"/>
  <c r="AR5103" i="1" s="1"/>
  <c r="AP5102" i="1"/>
  <c r="AR5102" i="1" s="1"/>
  <c r="AP5101" i="1"/>
  <c r="AP5099" i="1"/>
  <c r="AR5099" i="1" s="1"/>
  <c r="AP5098" i="1"/>
  <c r="AR5098" i="1" s="1"/>
  <c r="AP5097" i="1"/>
  <c r="AP5096" i="1"/>
  <c r="AP5095" i="1"/>
  <c r="AR5095" i="1" s="1"/>
  <c r="AP5094" i="1"/>
  <c r="AR5094" i="1" s="1"/>
  <c r="AP5093" i="1"/>
  <c r="AP5091" i="1"/>
  <c r="AR5091" i="1" s="1"/>
  <c r="AP5089" i="1"/>
  <c r="AP5087" i="1"/>
  <c r="AR5087" i="1" s="1"/>
  <c r="AP5085" i="1"/>
  <c r="AP5084" i="1"/>
  <c r="AP5082" i="1"/>
  <c r="AR5082" i="1" s="1"/>
  <c r="AP5080" i="1"/>
  <c r="AP5079" i="1"/>
  <c r="AR5079" i="1" s="1"/>
  <c r="AP5078" i="1"/>
  <c r="AR5078" i="1" s="1"/>
  <c r="AP5077" i="1"/>
  <c r="AP5074" i="1"/>
  <c r="AR5074" i="1" s="1"/>
  <c r="AP5072" i="1"/>
  <c r="AP5071" i="1"/>
  <c r="AR5071" i="1" s="1"/>
  <c r="AP5070" i="1"/>
  <c r="AR5070" i="1" s="1"/>
  <c r="AP5069" i="1"/>
  <c r="AP5068" i="1"/>
  <c r="AP5067" i="1"/>
  <c r="AR5067" i="1" s="1"/>
  <c r="AP5066" i="1"/>
  <c r="AR5066" i="1" s="1"/>
  <c r="AP5065" i="1"/>
  <c r="AP5064" i="1"/>
  <c r="AP5063" i="1"/>
  <c r="AR5063" i="1" s="1"/>
  <c r="AP5062" i="1"/>
  <c r="AR5062" i="1" s="1"/>
  <c r="AP5061" i="1"/>
  <c r="AP5057" i="1"/>
  <c r="AP5054" i="1"/>
  <c r="AR5054" i="1" s="1"/>
  <c r="AP5053" i="1"/>
  <c r="AP5052" i="1"/>
  <c r="AP5051" i="1"/>
  <c r="AR5051" i="1" s="1"/>
  <c r="AP5050" i="1"/>
  <c r="AR5050" i="1" s="1"/>
  <c r="AP5049" i="1"/>
  <c r="AP5048" i="1"/>
  <c r="AP5046" i="1"/>
  <c r="AR5046" i="1" s="1"/>
  <c r="AP5045" i="1"/>
  <c r="AP5044" i="1"/>
  <c r="AR5044" i="1" s="1"/>
  <c r="AP5043" i="1"/>
  <c r="AR5043" i="1" s="1"/>
  <c r="AP5042" i="1"/>
  <c r="AR5042" i="1" s="1"/>
  <c r="AP5041" i="1"/>
  <c r="AR5041" i="1" s="1"/>
  <c r="AP5040" i="1"/>
  <c r="AR5040" i="1" s="1"/>
  <c r="AP5039" i="1"/>
  <c r="AR5039" i="1" s="1"/>
  <c r="AP5036" i="1"/>
  <c r="AP5034" i="1"/>
  <c r="AR5034" i="1" s="1"/>
  <c r="AP5033" i="1"/>
  <c r="AP5030" i="1"/>
  <c r="AR5030" i="1" s="1"/>
  <c r="AP5029" i="1"/>
  <c r="AP5027" i="1"/>
  <c r="AR5027" i="1" s="1"/>
  <c r="AP5026" i="1"/>
  <c r="AR5026" i="1" s="1"/>
  <c r="AP5025" i="1"/>
  <c r="AP5024" i="1"/>
  <c r="AP5023" i="1"/>
  <c r="AR5023" i="1" s="1"/>
  <c r="AP5022" i="1"/>
  <c r="AR5022" i="1" s="1"/>
  <c r="AP5020" i="1"/>
  <c r="AP5019" i="1"/>
  <c r="AR5019" i="1" s="1"/>
  <c r="AP5018" i="1"/>
  <c r="AR5018" i="1" s="1"/>
  <c r="AP5012" i="1"/>
  <c r="AR5012" i="1" s="1"/>
  <c r="AP5010" i="1"/>
  <c r="AR5010" i="1" s="1"/>
  <c r="AP5009" i="1"/>
  <c r="AP5008" i="1"/>
  <c r="AP5007" i="1"/>
  <c r="AR5007" i="1" s="1"/>
  <c r="AP5006" i="1"/>
  <c r="AR5006" i="1" s="1"/>
  <c r="AP5002" i="1"/>
  <c r="AR5002" i="1" s="1"/>
  <c r="AP4999" i="1"/>
  <c r="AR4999" i="1" s="1"/>
  <c r="AP4998" i="1"/>
  <c r="AR4998" i="1" s="1"/>
  <c r="AP4997" i="1"/>
  <c r="AP4996" i="1"/>
  <c r="AP4995" i="1"/>
  <c r="AR4995" i="1" s="1"/>
  <c r="AP4994" i="1"/>
  <c r="AR4994" i="1" s="1"/>
  <c r="AP4992" i="1"/>
  <c r="AP4991" i="1"/>
  <c r="AR4991" i="1" s="1"/>
  <c r="AP4989" i="1"/>
  <c r="AP4988" i="1"/>
  <c r="AR4988" i="1" s="1"/>
  <c r="AP4987" i="1"/>
  <c r="AR4987" i="1" s="1"/>
  <c r="AP4985" i="1"/>
  <c r="AP4984" i="1"/>
  <c r="AP4983" i="1"/>
  <c r="AR4983" i="1" s="1"/>
  <c r="AP4982" i="1"/>
  <c r="AR4982" i="1" s="1"/>
  <c r="AP4980" i="1"/>
  <c r="AP4978" i="1"/>
  <c r="AR4978" i="1" s="1"/>
  <c r="AP4976" i="1"/>
  <c r="AR4976" i="1" s="1"/>
  <c r="AP4974" i="1"/>
  <c r="AR4974" i="1" s="1"/>
  <c r="AP4973" i="1"/>
  <c r="AP4971" i="1"/>
  <c r="AR4971" i="1" s="1"/>
  <c r="AP4970" i="1"/>
  <c r="AR4970" i="1" s="1"/>
  <c r="AP4967" i="1"/>
  <c r="AR4967" i="1" s="1"/>
  <c r="AP4966" i="1"/>
  <c r="AR4966" i="1" s="1"/>
  <c r="AP4965" i="1"/>
  <c r="AP4964" i="1"/>
  <c r="AR4964" i="1" s="1"/>
  <c r="AP4963" i="1"/>
  <c r="AP4962" i="1"/>
  <c r="AR4962" i="1" s="1"/>
  <c r="AP4961" i="1"/>
  <c r="AP4960" i="1"/>
  <c r="AR4960" i="1" s="1"/>
  <c r="AP4959" i="1"/>
  <c r="AP4958" i="1"/>
  <c r="AR4958" i="1" s="1"/>
  <c r="AP4957" i="1"/>
  <c r="AP4956" i="1"/>
  <c r="AR4956" i="1" s="1"/>
  <c r="AP4955" i="1"/>
  <c r="AP4953" i="1"/>
  <c r="AP4952" i="1"/>
  <c r="AN4951" i="1"/>
  <c r="AP4951" i="1" s="1"/>
  <c r="AR4951" i="1" s="1"/>
  <c r="AP4950" i="1"/>
  <c r="AR4950" i="1" s="1"/>
  <c r="AP4949" i="1"/>
  <c r="AP4948" i="1"/>
  <c r="AP4947" i="1"/>
  <c r="AP4946" i="1"/>
  <c r="AR4946" i="1" s="1"/>
  <c r="AP4945" i="1"/>
  <c r="AP4943" i="1"/>
  <c r="AP4940" i="1"/>
  <c r="AR4940" i="1" s="1"/>
  <c r="AP4939" i="1"/>
  <c r="AP4938" i="1"/>
  <c r="AR4938" i="1" s="1"/>
  <c r="AP4937" i="1"/>
  <c r="AP4936" i="1"/>
  <c r="AR4936" i="1" s="1"/>
  <c r="AP4935" i="1"/>
  <c r="AR4935" i="1" s="1"/>
  <c r="AP4934" i="1"/>
  <c r="AR4934" i="1" s="1"/>
  <c r="AP4933" i="1"/>
  <c r="AP4931" i="1"/>
  <c r="AP4930" i="1"/>
  <c r="AR4930" i="1" s="1"/>
  <c r="AP4929" i="1"/>
  <c r="AP4928" i="1"/>
  <c r="AP4927" i="1"/>
  <c r="AP4926" i="1"/>
  <c r="AR4926" i="1" s="1"/>
  <c r="AP4924" i="1"/>
  <c r="AP4923" i="1"/>
  <c r="AP4922" i="1"/>
  <c r="AR4922" i="1" s="1"/>
  <c r="AP4921" i="1"/>
  <c r="AP4920" i="1"/>
  <c r="AP4919" i="1"/>
  <c r="AR4919" i="1" s="1"/>
  <c r="AP4918" i="1"/>
  <c r="AR4918" i="1" s="1"/>
  <c r="AP4916" i="1"/>
  <c r="AP4914" i="1"/>
  <c r="AR4914" i="1" s="1"/>
  <c r="AP4913" i="1"/>
  <c r="AP4912" i="1"/>
  <c r="AR4912" i="1" s="1"/>
  <c r="AP4911" i="1"/>
  <c r="AP4910" i="1"/>
  <c r="AR4910" i="1" s="1"/>
  <c r="AP4909" i="1"/>
  <c r="AP4908" i="1"/>
  <c r="AR4908" i="1" s="1"/>
  <c r="AP4907" i="1"/>
  <c r="AP4906" i="1"/>
  <c r="AR4906" i="1" s="1"/>
  <c r="AP4905" i="1"/>
  <c r="AP4902" i="1"/>
  <c r="AR4902" i="1" s="1"/>
  <c r="AP4901" i="1"/>
  <c r="AP4900" i="1"/>
  <c r="AP4899" i="1"/>
  <c r="AP4898" i="1"/>
  <c r="AR4898" i="1" s="1"/>
  <c r="AP4897" i="1"/>
  <c r="AP4896" i="1"/>
  <c r="AN4895" i="1"/>
  <c r="AP4895" i="1" s="1"/>
  <c r="AP4894" i="1"/>
  <c r="AR4894" i="1" s="1"/>
  <c r="AP4892" i="1"/>
  <c r="AP4891" i="1"/>
  <c r="AP4890" i="1"/>
  <c r="AR4890" i="1" s="1"/>
  <c r="AP4889" i="1"/>
  <c r="AP4888" i="1"/>
  <c r="AP4887" i="1"/>
  <c r="AR4887" i="1" s="1"/>
  <c r="AP4886" i="1"/>
  <c r="AR4886" i="1" s="1"/>
  <c r="AP4885" i="1"/>
  <c r="AP4884" i="1"/>
  <c r="AP4882" i="1"/>
  <c r="AR4882" i="1" s="1"/>
  <c r="AP4881" i="1"/>
  <c r="AP4880" i="1"/>
  <c r="AR4880" i="1" s="1"/>
  <c r="AP4879" i="1"/>
  <c r="AP4878" i="1"/>
  <c r="AR4878" i="1" s="1"/>
  <c r="AP4877" i="1"/>
  <c r="AP4876" i="1"/>
  <c r="AR4876" i="1" s="1"/>
  <c r="AP4875" i="1"/>
  <c r="AP4874" i="1"/>
  <c r="AR4874" i="1" s="1"/>
  <c r="AP4873" i="1"/>
  <c r="AP4872" i="1"/>
  <c r="AR4872" i="1" s="1"/>
  <c r="AP4871" i="1"/>
  <c r="AR4871" i="1" s="1"/>
  <c r="AP4870" i="1"/>
  <c r="AR4870" i="1" s="1"/>
  <c r="AP4869" i="1"/>
  <c r="AP4867" i="1"/>
  <c r="AP4866" i="1"/>
  <c r="AR4866" i="1" s="1"/>
  <c r="AP4865" i="1"/>
  <c r="AP4864" i="1"/>
  <c r="AP4863" i="1"/>
  <c r="AP4862" i="1"/>
  <c r="AR4862" i="1" s="1"/>
  <c r="AP4861" i="1"/>
  <c r="AP4860" i="1"/>
  <c r="AP4859" i="1"/>
  <c r="AP4858" i="1"/>
  <c r="AR4858" i="1" s="1"/>
  <c r="AP4857" i="1"/>
  <c r="AP4856" i="1"/>
  <c r="AP4855" i="1"/>
  <c r="AR4855" i="1" s="1"/>
  <c r="AP4852" i="1"/>
  <c r="AP4851" i="1"/>
  <c r="AP4850" i="1"/>
  <c r="AR4850" i="1" s="1"/>
  <c r="AP4849" i="1"/>
  <c r="AP4848" i="1"/>
  <c r="AP4847" i="1"/>
  <c r="AP4846" i="1"/>
  <c r="AR4846" i="1" s="1"/>
  <c r="AP4845" i="1"/>
  <c r="AP4843" i="1"/>
  <c r="AP4842" i="1"/>
  <c r="AR4842" i="1" s="1"/>
  <c r="AP4841" i="1"/>
  <c r="AP4839" i="1"/>
  <c r="AR4839" i="1" s="1"/>
  <c r="AP4838" i="1"/>
  <c r="AR4838" i="1" s="1"/>
  <c r="AP4836" i="1"/>
  <c r="AP4835" i="1"/>
  <c r="AP4834" i="1"/>
  <c r="AR4834" i="1" s="1"/>
  <c r="AP4833" i="1"/>
  <c r="AP4830" i="1"/>
  <c r="AR4830" i="1" s="1"/>
  <c r="AP4829" i="1"/>
  <c r="AP4828" i="1"/>
  <c r="AR4828" i="1" s="1"/>
  <c r="AP4826" i="1"/>
  <c r="AR4826" i="1" s="1"/>
  <c r="AP4825" i="1"/>
  <c r="AP4824" i="1"/>
  <c r="AP4823" i="1"/>
  <c r="AR4823" i="1" s="1"/>
  <c r="AP4822" i="1"/>
  <c r="AR4822" i="1" s="1"/>
  <c r="AP4821" i="1"/>
  <c r="AP4820" i="1"/>
  <c r="AP4819" i="1"/>
  <c r="AP4818" i="1"/>
  <c r="AR4818" i="1" s="1"/>
  <c r="AP4817" i="1"/>
  <c r="AP4815" i="1"/>
  <c r="AP4814" i="1"/>
  <c r="AR4814" i="1" s="1"/>
  <c r="AP4812" i="1"/>
  <c r="AP4810" i="1"/>
  <c r="AR4810" i="1" s="1"/>
  <c r="AP4809" i="1"/>
  <c r="AP4807" i="1"/>
  <c r="AR4807" i="1" s="1"/>
  <c r="AP4806" i="1"/>
  <c r="AR4806" i="1" s="1"/>
  <c r="AP4805" i="1"/>
  <c r="AP4804" i="1"/>
  <c r="AP4803" i="1"/>
  <c r="AP4800" i="1"/>
  <c r="AP4799" i="1"/>
  <c r="AP4798" i="1"/>
  <c r="AR4798" i="1" s="1"/>
  <c r="AP4797" i="1"/>
  <c r="AP4795" i="1"/>
  <c r="AP4794" i="1"/>
  <c r="AR4794" i="1" s="1"/>
  <c r="AP4793" i="1"/>
  <c r="AP4792" i="1"/>
  <c r="AR4792" i="1" s="1"/>
  <c r="AP4789" i="1"/>
  <c r="AP4788" i="1"/>
  <c r="AP4787" i="1"/>
  <c r="AP4785" i="1"/>
  <c r="AN4784" i="1"/>
  <c r="AP4784" i="1" s="1"/>
  <c r="AP4783" i="1"/>
  <c r="AP4782" i="1"/>
  <c r="AR4782" i="1" s="1"/>
  <c r="AP4781" i="1"/>
  <c r="AP4780" i="1"/>
  <c r="AP4779" i="1"/>
  <c r="AP4778" i="1"/>
  <c r="AR4778" i="1" s="1"/>
  <c r="AP4777" i="1"/>
  <c r="AP4776" i="1"/>
  <c r="AP4775" i="1"/>
  <c r="AR4775" i="1" s="1"/>
  <c r="AP4774" i="1"/>
  <c r="AR4774" i="1" s="1"/>
  <c r="AP4773" i="1"/>
  <c r="AP4771" i="1"/>
  <c r="AP4770" i="1"/>
  <c r="AR4770" i="1" s="1"/>
  <c r="AP4766" i="1"/>
  <c r="AR4766" i="1" s="1"/>
  <c r="AP4765" i="1"/>
  <c r="AP4764" i="1"/>
  <c r="AP4763" i="1"/>
  <c r="AP4762" i="1"/>
  <c r="AR4762" i="1" s="1"/>
  <c r="AP4761" i="1"/>
  <c r="AP4759" i="1"/>
  <c r="AR4759" i="1" s="1"/>
  <c r="AP4758" i="1"/>
  <c r="AR4758" i="1" s="1"/>
  <c r="AP4757" i="1"/>
  <c r="AP4754" i="1"/>
  <c r="AR4754" i="1" s="1"/>
  <c r="AP4753" i="1"/>
  <c r="AP4752" i="1"/>
  <c r="AP4750" i="1"/>
  <c r="AR4750" i="1" s="1"/>
  <c r="AP4749" i="1"/>
  <c r="AP4748" i="1"/>
  <c r="AP4747" i="1"/>
  <c r="AR4747" i="1" s="1"/>
  <c r="AP4746" i="1"/>
  <c r="AR4746" i="1" s="1"/>
  <c r="AP4745" i="1"/>
  <c r="AP4743" i="1"/>
  <c r="AP4742" i="1"/>
  <c r="AR4742" i="1" s="1"/>
  <c r="AP4741" i="1"/>
  <c r="AR4741" i="1" s="1"/>
  <c r="AP4736" i="1"/>
  <c r="AR4736" i="1" s="1"/>
  <c r="AP4735" i="1"/>
  <c r="AP4734" i="1"/>
  <c r="AR4734" i="1" s="1"/>
  <c r="AP4733" i="1"/>
  <c r="AR4733" i="1" s="1"/>
  <c r="AP4732" i="1"/>
  <c r="AR4732" i="1" s="1"/>
  <c r="AP4731" i="1"/>
  <c r="AR4731" i="1" s="1"/>
  <c r="AP4730" i="1"/>
  <c r="AR4730" i="1" s="1"/>
  <c r="AP4729" i="1"/>
  <c r="AR4729" i="1" s="1"/>
  <c r="AP4728" i="1"/>
  <c r="AR4728" i="1" s="1"/>
  <c r="AP4727" i="1"/>
  <c r="AP4725" i="1"/>
  <c r="AP4723" i="1"/>
  <c r="AR4723" i="1" s="1"/>
  <c r="AP4721" i="1"/>
  <c r="AP4720" i="1"/>
  <c r="AP4719" i="1"/>
  <c r="AP4718" i="1"/>
  <c r="AR4718" i="1" s="1"/>
  <c r="AP4717" i="1"/>
  <c r="AP4716" i="1"/>
  <c r="AP4715" i="1"/>
  <c r="AR4715" i="1" s="1"/>
  <c r="AP4714" i="1"/>
  <c r="AR4714" i="1" s="1"/>
  <c r="AP4712" i="1"/>
  <c r="AR4712" i="1" s="1"/>
  <c r="AP4711" i="1"/>
  <c r="AP4710" i="1"/>
  <c r="AR4710" i="1" s="1"/>
  <c r="AP4708" i="1"/>
  <c r="AP4707" i="1"/>
  <c r="AR4707" i="1" s="1"/>
  <c r="AP4706" i="1"/>
  <c r="AR4706" i="1" s="1"/>
  <c r="AP4705" i="1"/>
  <c r="AP4704" i="1"/>
  <c r="AP4703" i="1"/>
  <c r="AP4702" i="1"/>
  <c r="AR4702" i="1" s="1"/>
  <c r="AP4701" i="1"/>
  <c r="AP4700" i="1"/>
  <c r="AP4699" i="1"/>
  <c r="AR4699" i="1" s="1"/>
  <c r="AP4698" i="1"/>
  <c r="AR4698" i="1" s="1"/>
  <c r="AP4697" i="1"/>
  <c r="AP4696" i="1"/>
  <c r="AP4695" i="1"/>
  <c r="AP4692" i="1"/>
  <c r="AP4691" i="1"/>
  <c r="AR4691" i="1" s="1"/>
  <c r="AP4690" i="1"/>
  <c r="AR4690" i="1" s="1"/>
  <c r="AP4689" i="1"/>
  <c r="AP4688" i="1"/>
  <c r="AP4687" i="1"/>
  <c r="AP4686" i="1"/>
  <c r="AR4686" i="1" s="1"/>
  <c r="AP4685" i="1"/>
  <c r="AP4684" i="1"/>
  <c r="AP4681" i="1"/>
  <c r="AP4680" i="1"/>
  <c r="AP4679" i="1"/>
  <c r="AP4678" i="1"/>
  <c r="AR4678" i="1" s="1"/>
  <c r="AP4677" i="1"/>
  <c r="AP4676" i="1"/>
  <c r="AP4673" i="1"/>
  <c r="AP4672" i="1"/>
  <c r="AP4671" i="1"/>
  <c r="AP4669" i="1"/>
  <c r="AR4669" i="1" s="1"/>
  <c r="AP4668" i="1"/>
  <c r="AR4668" i="1" s="1"/>
  <c r="AP4667" i="1"/>
  <c r="AR4667" i="1" s="1"/>
  <c r="AP4666" i="1"/>
  <c r="AR4666" i="1" s="1"/>
  <c r="AP4665" i="1"/>
  <c r="AR4665" i="1" s="1"/>
  <c r="AP4664" i="1"/>
  <c r="AR4664" i="1" s="1"/>
  <c r="AP4663" i="1"/>
  <c r="AP4662" i="1"/>
  <c r="AR4662" i="1" s="1"/>
  <c r="AP4661" i="1"/>
  <c r="AR4661" i="1" s="1"/>
  <c r="AP4660" i="1"/>
  <c r="AR4660" i="1" s="1"/>
  <c r="AP4659" i="1"/>
  <c r="AR4659" i="1" s="1"/>
  <c r="AP4657" i="1"/>
  <c r="AP4656" i="1"/>
  <c r="AP4654" i="1"/>
  <c r="AR4654" i="1" s="1"/>
  <c r="AP4653" i="1"/>
  <c r="AP4652" i="1"/>
  <c r="AP4651" i="1"/>
  <c r="AR4651" i="1" s="1"/>
  <c r="AP4649" i="1"/>
  <c r="AP4648" i="1"/>
  <c r="AP4647" i="1"/>
  <c r="AP4645" i="1"/>
  <c r="AR4645" i="1" s="1"/>
  <c r="AP4644" i="1"/>
  <c r="AR4644" i="1" s="1"/>
  <c r="AP4643" i="1"/>
  <c r="AR4643" i="1" s="1"/>
  <c r="AP4642" i="1"/>
  <c r="AR4642" i="1" s="1"/>
  <c r="AP4641" i="1"/>
  <c r="AR4641" i="1" s="1"/>
  <c r="AP4637" i="1"/>
  <c r="AP4636" i="1"/>
  <c r="AP4634" i="1"/>
  <c r="AR4634" i="1" s="1"/>
  <c r="AP4633" i="1"/>
  <c r="AR4633" i="1" s="1"/>
  <c r="AP4632" i="1"/>
  <c r="AR4632" i="1" s="1"/>
  <c r="AP4631" i="1"/>
  <c r="AP4630" i="1"/>
  <c r="AR4630" i="1" s="1"/>
  <c r="AP4629" i="1"/>
  <c r="AR4629" i="1" s="1"/>
  <c r="AP4628" i="1"/>
  <c r="AR4628" i="1" s="1"/>
  <c r="AP4627" i="1"/>
  <c r="AR4627" i="1" s="1"/>
  <c r="AP4626" i="1"/>
  <c r="AR4626" i="1" s="1"/>
  <c r="AP4625" i="1"/>
  <c r="AR4625" i="1" s="1"/>
  <c r="AP4624" i="1"/>
  <c r="AR4624" i="1" s="1"/>
  <c r="AP4623" i="1"/>
  <c r="AP4622" i="1"/>
  <c r="AR4622" i="1" s="1"/>
  <c r="AP4621" i="1"/>
  <c r="AP4620" i="1"/>
  <c r="AR4620" i="1" s="1"/>
  <c r="AP4619" i="1"/>
  <c r="AP4618" i="1"/>
  <c r="AR4618" i="1" s="1"/>
  <c r="AP4617" i="1"/>
  <c r="AR4617" i="1" s="1"/>
  <c r="AP4616" i="1"/>
  <c r="AR4616" i="1" s="1"/>
  <c r="AP4615" i="1"/>
  <c r="AP4614" i="1"/>
  <c r="AR4614" i="1" s="1"/>
  <c r="AP4613" i="1"/>
  <c r="AR4613" i="1" s="1"/>
  <c r="AP4611" i="1"/>
  <c r="AP4608" i="1"/>
  <c r="AP4607" i="1"/>
  <c r="AP4606" i="1"/>
  <c r="AR4606" i="1" s="1"/>
  <c r="AP4605" i="1"/>
  <c r="AP4604" i="1"/>
  <c r="AP4603" i="1"/>
  <c r="AP4602" i="1"/>
  <c r="AR4602" i="1" s="1"/>
  <c r="AP4601" i="1"/>
  <c r="AP4600" i="1"/>
  <c r="AP4599" i="1"/>
  <c r="AP4598" i="1"/>
  <c r="AR4598" i="1" s="1"/>
  <c r="AP4597" i="1"/>
  <c r="AP4596" i="1"/>
  <c r="AP4595" i="1"/>
  <c r="AP4594" i="1"/>
  <c r="AR4594" i="1" s="1"/>
  <c r="AP4593" i="1"/>
  <c r="AP4592" i="1"/>
  <c r="AP4591" i="1"/>
  <c r="AP4589" i="1"/>
  <c r="AR4589" i="1" s="1"/>
  <c r="AP4588" i="1"/>
  <c r="AR4588" i="1" s="1"/>
  <c r="AP4585" i="1"/>
  <c r="AP4583" i="1"/>
  <c r="AP4582" i="1"/>
  <c r="AR4582" i="1" s="1"/>
  <c r="AP4581" i="1"/>
  <c r="AP4580" i="1"/>
  <c r="AP4579" i="1"/>
  <c r="AP4578" i="1"/>
  <c r="AR4578" i="1" s="1"/>
  <c r="AP4577" i="1"/>
  <c r="AP4576" i="1"/>
  <c r="AP4575" i="1"/>
  <c r="AP4574" i="1"/>
  <c r="AR4574" i="1" s="1"/>
  <c r="AP4572" i="1"/>
  <c r="AR4572" i="1" s="1"/>
  <c r="AP4571" i="1"/>
  <c r="AP4570" i="1"/>
  <c r="AR4570" i="1" s="1"/>
  <c r="AP4569" i="1"/>
  <c r="AR4569" i="1" s="1"/>
  <c r="AP4568" i="1"/>
  <c r="AR4568" i="1" s="1"/>
  <c r="AP4567" i="1"/>
  <c r="AP4566" i="1"/>
  <c r="AR4566" i="1" s="1"/>
  <c r="AP4564" i="1"/>
  <c r="AP4563" i="1"/>
  <c r="AP4562" i="1"/>
  <c r="AR4562" i="1" s="1"/>
  <c r="AP4561" i="1"/>
  <c r="AP4560" i="1"/>
  <c r="AP4557" i="1"/>
  <c r="AP4556" i="1"/>
  <c r="AP4555" i="1"/>
  <c r="AP4554" i="1"/>
  <c r="AR4554" i="1" s="1"/>
  <c r="AP4551" i="1"/>
  <c r="AP4550" i="1"/>
  <c r="AR4550" i="1" s="1"/>
  <c r="AP4549" i="1"/>
  <c r="AP4548" i="1"/>
  <c r="AP4547" i="1"/>
  <c r="AP4545" i="1"/>
  <c r="AP4544" i="1"/>
  <c r="AP4543" i="1"/>
  <c r="AP4542" i="1"/>
  <c r="AR4542" i="1" s="1"/>
  <c r="AP4541" i="1"/>
  <c r="AP4540" i="1"/>
  <c r="AP4539" i="1"/>
  <c r="AP4538" i="1"/>
  <c r="AR4538" i="1" s="1"/>
  <c r="AP4535" i="1"/>
  <c r="AP4534" i="1"/>
  <c r="AR4534" i="1" s="1"/>
  <c r="AP4531" i="1"/>
  <c r="AP4530" i="1"/>
  <c r="AR4530" i="1" s="1"/>
  <c r="AP4529" i="1"/>
  <c r="AP4525" i="1"/>
  <c r="AP4524" i="1"/>
  <c r="AP4523" i="1"/>
  <c r="AP4522" i="1"/>
  <c r="AR4522" i="1" s="1"/>
  <c r="AP4521" i="1"/>
  <c r="AP4520" i="1"/>
  <c r="AP4519" i="1"/>
  <c r="AP4518" i="1"/>
  <c r="AR4518" i="1" s="1"/>
  <c r="AP4517" i="1"/>
  <c r="AP4516" i="1"/>
  <c r="AP4514" i="1"/>
  <c r="AR4514" i="1" s="1"/>
  <c r="AP4513" i="1"/>
  <c r="AP4511" i="1"/>
  <c r="AP4510" i="1"/>
  <c r="AR4510" i="1" s="1"/>
  <c r="AP4509" i="1"/>
  <c r="AP4508" i="1"/>
  <c r="AP4507" i="1"/>
  <c r="AP4506" i="1"/>
  <c r="AR4506" i="1" s="1"/>
  <c r="AP4505" i="1"/>
  <c r="AP4504" i="1"/>
  <c r="AP4500" i="1"/>
  <c r="AP4493" i="1"/>
  <c r="AR4493" i="1" s="1"/>
  <c r="AP4492" i="1"/>
  <c r="AR4492" i="1" s="1"/>
  <c r="AP4491" i="1"/>
  <c r="AP4490" i="1"/>
  <c r="AR4490" i="1" s="1"/>
  <c r="AP4489" i="1"/>
  <c r="AR4489" i="1" s="1"/>
  <c r="AP4488" i="1"/>
  <c r="AR4488" i="1" s="1"/>
  <c r="AP4487" i="1"/>
  <c r="AP4486" i="1"/>
  <c r="AR4486" i="1" s="1"/>
  <c r="AP4485" i="1"/>
  <c r="AR4485" i="1" s="1"/>
  <c r="AP4484" i="1"/>
  <c r="AR4484" i="1" s="1"/>
  <c r="AP4483" i="1"/>
  <c r="AP4482" i="1"/>
  <c r="AR4482" i="1" s="1"/>
  <c r="AP4480" i="1"/>
  <c r="AP4479" i="1"/>
  <c r="AP4478" i="1"/>
  <c r="AR4478" i="1" s="1"/>
  <c r="AP4477" i="1"/>
  <c r="AP4476" i="1"/>
  <c r="AP4475" i="1"/>
  <c r="AP4474" i="1"/>
  <c r="AR4474" i="1" s="1"/>
  <c r="AP4473" i="1"/>
  <c r="AP4472" i="1"/>
  <c r="AP4471" i="1"/>
  <c r="AP4470" i="1"/>
  <c r="AR4470" i="1" s="1"/>
  <c r="AP4469" i="1"/>
  <c r="AP4468" i="1"/>
  <c r="AP4467" i="1"/>
  <c r="AP4466" i="1"/>
  <c r="AR4466" i="1" s="1"/>
  <c r="AP4465" i="1"/>
  <c r="AP4464" i="1"/>
  <c r="AP4463" i="1"/>
  <c r="AP4461" i="1"/>
  <c r="AP4459" i="1"/>
  <c r="AP4458" i="1"/>
  <c r="AR4458" i="1" s="1"/>
  <c r="AP4457" i="1"/>
  <c r="AP4456" i="1"/>
  <c r="AP4454" i="1"/>
  <c r="AR4454" i="1" s="1"/>
  <c r="AP4452" i="1"/>
  <c r="AP4450" i="1"/>
  <c r="AR4450" i="1" s="1"/>
  <c r="AP4449" i="1"/>
  <c r="AP4448" i="1"/>
  <c r="AP4447" i="1"/>
  <c r="AP4445" i="1"/>
  <c r="AP4444" i="1"/>
  <c r="AP4443" i="1"/>
  <c r="AP4442" i="1"/>
  <c r="AR4442" i="1" s="1"/>
  <c r="AP4441" i="1"/>
  <c r="AP4440" i="1"/>
  <c r="AP4439" i="1"/>
  <c r="AP4438" i="1"/>
  <c r="AR4438" i="1" s="1"/>
  <c r="AP4437" i="1"/>
  <c r="AP4436" i="1"/>
  <c r="AP4435" i="1"/>
  <c r="AP4434" i="1"/>
  <c r="AR4434" i="1" s="1"/>
  <c r="AP4433" i="1"/>
  <c r="AP4432" i="1"/>
  <c r="AP4431" i="1"/>
  <c r="AP4429" i="1"/>
  <c r="AR4429" i="1" s="1"/>
  <c r="AP4428" i="1"/>
  <c r="AR4428" i="1" s="1"/>
  <c r="AP4427" i="1"/>
  <c r="AP4426" i="1"/>
  <c r="AR4426" i="1" s="1"/>
  <c r="AP4425" i="1"/>
  <c r="AR4425" i="1" s="1"/>
  <c r="AP4424" i="1"/>
  <c r="AR4424" i="1" s="1"/>
  <c r="AP4423" i="1"/>
  <c r="AP4422" i="1"/>
  <c r="AR4422" i="1" s="1"/>
  <c r="AP4421" i="1"/>
  <c r="AR4421" i="1" s="1"/>
  <c r="AP4420" i="1"/>
  <c r="AR4420" i="1" s="1"/>
  <c r="AP4419" i="1"/>
  <c r="AP4418" i="1"/>
  <c r="AR4418" i="1" s="1"/>
  <c r="AP4417" i="1"/>
  <c r="AR4417" i="1" s="1"/>
  <c r="AP4416" i="1"/>
  <c r="AR4416" i="1" s="1"/>
  <c r="AP4415" i="1"/>
  <c r="AP4414" i="1"/>
  <c r="AR4414" i="1" s="1"/>
  <c r="AP4413" i="1"/>
  <c r="AR4413" i="1" s="1"/>
  <c r="AP4412" i="1"/>
  <c r="AR4412" i="1" s="1"/>
  <c r="AP4411" i="1"/>
  <c r="AP4410" i="1"/>
  <c r="AR4410" i="1" s="1"/>
  <c r="AP4409" i="1"/>
  <c r="AR4409" i="1" s="1"/>
  <c r="AP4408" i="1"/>
  <c r="AR4408" i="1" s="1"/>
  <c r="AP4407" i="1"/>
  <c r="AP4406" i="1"/>
  <c r="AR4406" i="1" s="1"/>
  <c r="AP4404" i="1"/>
  <c r="AP4403" i="1"/>
  <c r="AP4402" i="1"/>
  <c r="AR4402" i="1" s="1"/>
  <c r="AP4401" i="1"/>
  <c r="AP4400" i="1"/>
  <c r="AP4399" i="1"/>
  <c r="AP4397" i="1"/>
  <c r="AP4396" i="1"/>
  <c r="AP4394" i="1"/>
  <c r="AR4394" i="1" s="1"/>
  <c r="AP4393" i="1"/>
  <c r="AP4392" i="1"/>
  <c r="AP4390" i="1"/>
  <c r="AR4390" i="1" s="1"/>
  <c r="AP4389" i="1"/>
  <c r="AR4389" i="1" s="1"/>
  <c r="AP4388" i="1"/>
  <c r="AR4388" i="1" s="1"/>
  <c r="AP4387" i="1"/>
  <c r="AP4386" i="1"/>
  <c r="AR4386" i="1" s="1"/>
  <c r="AP4385" i="1"/>
  <c r="AR4385" i="1" s="1"/>
  <c r="AP4384" i="1"/>
  <c r="AR4384" i="1" s="1"/>
  <c r="AP4383" i="1"/>
  <c r="AP4382" i="1"/>
  <c r="AR4382" i="1" s="1"/>
  <c r="AP4381" i="1"/>
  <c r="AR4381" i="1" s="1"/>
  <c r="AP4380" i="1"/>
  <c r="AR4380" i="1" s="1"/>
  <c r="AP4379" i="1"/>
  <c r="AP4378" i="1"/>
  <c r="AR4378" i="1" s="1"/>
  <c r="AP4377" i="1"/>
  <c r="AR4377" i="1" s="1"/>
  <c r="AP4376" i="1"/>
  <c r="AR4376" i="1" s="1"/>
  <c r="AP4373" i="1"/>
  <c r="AP4371" i="1"/>
  <c r="AP4369" i="1"/>
  <c r="AR4369" i="1" s="1"/>
  <c r="AP4368" i="1"/>
  <c r="AR4368" i="1" s="1"/>
  <c r="AP4367" i="1"/>
  <c r="AP4363" i="1"/>
  <c r="AP4362" i="1"/>
  <c r="AR4362" i="1" s="1"/>
  <c r="AP4360" i="1"/>
  <c r="AR4360" i="1" s="1"/>
  <c r="AP4359" i="1"/>
  <c r="AP4358" i="1"/>
  <c r="AR4358" i="1" s="1"/>
  <c r="AP4354" i="1"/>
  <c r="AR4354" i="1" s="1"/>
  <c r="AP4353" i="1"/>
  <c r="AP4352" i="1"/>
  <c r="AP4351" i="1"/>
  <c r="AP4350" i="1"/>
  <c r="AR4350" i="1" s="1"/>
  <c r="AP4349" i="1"/>
  <c r="AP4348" i="1"/>
  <c r="AP4347" i="1"/>
  <c r="AP4346" i="1"/>
  <c r="AR4346" i="1" s="1"/>
  <c r="AP4345" i="1"/>
  <c r="AP4344" i="1"/>
  <c r="AP4343" i="1"/>
  <c r="AP4342" i="1"/>
  <c r="AR4342" i="1" s="1"/>
  <c r="AP4338" i="1"/>
  <c r="AR4338" i="1" s="1"/>
  <c r="AP4337" i="1"/>
  <c r="AP4336" i="1"/>
  <c r="AP4335" i="1"/>
  <c r="AP4334" i="1"/>
  <c r="AR4334" i="1" s="1"/>
  <c r="AP4333" i="1"/>
  <c r="AP4332" i="1"/>
  <c r="AP4331" i="1"/>
  <c r="AP4330" i="1"/>
  <c r="AR4330" i="1" s="1"/>
  <c r="AP4326" i="1"/>
  <c r="AR4326" i="1" s="1"/>
  <c r="AP4325" i="1"/>
  <c r="AP4324" i="1"/>
  <c r="AP4323" i="1"/>
  <c r="AP4322" i="1"/>
  <c r="AR4322" i="1" s="1"/>
  <c r="AP4321" i="1"/>
  <c r="AP4320" i="1"/>
  <c r="AP4319" i="1"/>
  <c r="AP4318" i="1"/>
  <c r="AR4318" i="1" s="1"/>
  <c r="AP4316" i="1"/>
  <c r="AP4315" i="1"/>
  <c r="AP4314" i="1"/>
  <c r="AR4314" i="1" s="1"/>
  <c r="AP4311" i="1"/>
  <c r="AP4310" i="1"/>
  <c r="AR4310" i="1" s="1"/>
  <c r="AP4309" i="1"/>
  <c r="AR4309" i="1" s="1"/>
  <c r="AP4308" i="1"/>
  <c r="AR4308" i="1" s="1"/>
  <c r="AP4307" i="1"/>
  <c r="AP4306" i="1"/>
  <c r="AR4306" i="1" s="1"/>
  <c r="AP4305" i="1"/>
  <c r="AR4305" i="1" s="1"/>
  <c r="AP4303" i="1"/>
  <c r="AP4301" i="1"/>
  <c r="AP4300" i="1"/>
  <c r="AP4299" i="1"/>
  <c r="AP4298" i="1"/>
  <c r="AR4298" i="1" s="1"/>
  <c r="AP4297" i="1"/>
  <c r="AP4296" i="1"/>
  <c r="AP4295" i="1"/>
  <c r="AP4294" i="1"/>
  <c r="AR4294" i="1" s="1"/>
  <c r="AP4293" i="1"/>
  <c r="AP4291" i="1"/>
  <c r="AP4289" i="1"/>
  <c r="AR4289" i="1" s="1"/>
  <c r="AP4288" i="1"/>
  <c r="AR4288" i="1" s="1"/>
  <c r="AP4287" i="1"/>
  <c r="AP4285" i="1"/>
  <c r="AP4283" i="1"/>
  <c r="AP4282" i="1"/>
  <c r="AR4282" i="1" s="1"/>
  <c r="AP4281" i="1"/>
  <c r="AP4280" i="1"/>
  <c r="AP4279" i="1"/>
  <c r="AP4277" i="1"/>
  <c r="AP4276" i="1"/>
  <c r="AP4274" i="1"/>
  <c r="AR4274" i="1" s="1"/>
  <c r="AP4273" i="1"/>
  <c r="AR4273" i="1" s="1"/>
  <c r="AP4272" i="1"/>
  <c r="AR4272" i="1" s="1"/>
  <c r="AP4271" i="1"/>
  <c r="AP4270" i="1"/>
  <c r="AR4270" i="1" s="1"/>
  <c r="AP4269" i="1"/>
  <c r="AR4269" i="1" s="1"/>
  <c r="AP4268" i="1"/>
  <c r="AR4268" i="1" s="1"/>
  <c r="AP4267" i="1"/>
  <c r="AP4266" i="1"/>
  <c r="AR4266" i="1" s="1"/>
  <c r="AP4265" i="1"/>
  <c r="AR4265" i="1" s="1"/>
  <c r="AP4264" i="1"/>
  <c r="AR4264" i="1" s="1"/>
  <c r="AP4262" i="1"/>
  <c r="AR4262" i="1" s="1"/>
  <c r="AP4261" i="1"/>
  <c r="AP4259" i="1"/>
  <c r="AP4258" i="1"/>
  <c r="AR4258" i="1" s="1"/>
  <c r="AP4257" i="1"/>
  <c r="AP4256" i="1"/>
  <c r="AP4254" i="1"/>
  <c r="AR4254" i="1" s="1"/>
  <c r="AP4253" i="1"/>
  <c r="AP4251" i="1"/>
  <c r="AP4250" i="1"/>
  <c r="AR4250" i="1" s="1"/>
  <c r="AP4249" i="1"/>
  <c r="AR4249" i="1" s="1"/>
  <c r="AP4247" i="1"/>
  <c r="AP4246" i="1"/>
  <c r="AR4246" i="1" s="1"/>
  <c r="AP4245" i="1"/>
  <c r="AP4244" i="1"/>
  <c r="AP4243" i="1"/>
  <c r="AP4242" i="1"/>
  <c r="AR4242" i="1" s="1"/>
  <c r="AP4241" i="1"/>
  <c r="AP4240" i="1"/>
  <c r="AP4239" i="1"/>
  <c r="AP4238" i="1"/>
  <c r="AR4238" i="1" s="1"/>
  <c r="AP4237" i="1"/>
  <c r="AP4236" i="1"/>
  <c r="AP4235" i="1"/>
  <c r="AP4234" i="1"/>
  <c r="AR4234" i="1" s="1"/>
  <c r="AP4233" i="1"/>
  <c r="AP4232" i="1"/>
  <c r="AP4230" i="1"/>
  <c r="AR4230" i="1" s="1"/>
  <c r="AP4229" i="1"/>
  <c r="AP4227" i="1"/>
  <c r="AP4226" i="1"/>
  <c r="AR4226" i="1" s="1"/>
  <c r="AP4224" i="1"/>
  <c r="AR4224" i="1" s="1"/>
  <c r="AP4223" i="1"/>
  <c r="AP4221" i="1"/>
  <c r="AP4220" i="1"/>
  <c r="AP4219" i="1"/>
  <c r="AP4218" i="1"/>
  <c r="AR4218" i="1" s="1"/>
  <c r="AP4216" i="1"/>
  <c r="AP4214" i="1"/>
  <c r="AR4214" i="1" s="1"/>
  <c r="AP4213" i="1"/>
  <c r="AP4212" i="1"/>
  <c r="AP4211" i="1"/>
  <c r="AP4210" i="1"/>
  <c r="AR4210" i="1" s="1"/>
  <c r="AP4208" i="1"/>
  <c r="AR4208" i="1" s="1"/>
  <c r="AP4207" i="1"/>
  <c r="AP4206" i="1"/>
  <c r="AR4206" i="1" s="1"/>
  <c r="AP4205" i="1"/>
  <c r="AR4205" i="1" s="1"/>
  <c r="AP4204" i="1"/>
  <c r="AR4204" i="1" s="1"/>
  <c r="AP4203" i="1"/>
  <c r="AP4201" i="1"/>
  <c r="AP4200" i="1"/>
  <c r="AP4199" i="1"/>
  <c r="AP4198" i="1"/>
  <c r="AR4198" i="1" s="1"/>
  <c r="AP4197" i="1"/>
  <c r="AP4196" i="1"/>
  <c r="AP4194" i="1"/>
  <c r="AR4194" i="1" s="1"/>
  <c r="AP4193" i="1"/>
  <c r="AP4192" i="1"/>
  <c r="AP4190" i="1"/>
  <c r="AR4190" i="1" s="1"/>
  <c r="AP4189" i="1"/>
  <c r="AP4186" i="1"/>
  <c r="AR4186" i="1" s="1"/>
  <c r="AP4185" i="1"/>
  <c r="AP4183" i="1"/>
  <c r="AP4182" i="1"/>
  <c r="AR4182" i="1" s="1"/>
  <c r="AP4181" i="1"/>
  <c r="AP4180" i="1"/>
  <c r="AP4178" i="1"/>
  <c r="AR4178" i="1" s="1"/>
  <c r="AP4177" i="1"/>
  <c r="AP4176" i="1"/>
  <c r="AP4174" i="1"/>
  <c r="AR4174" i="1" s="1"/>
  <c r="AP4173" i="1"/>
  <c r="AR4173" i="1" s="1"/>
  <c r="AP4171" i="1"/>
  <c r="AR4171" i="1" s="1"/>
  <c r="AP4170" i="1"/>
  <c r="AR4170" i="1" s="1"/>
  <c r="AP4167" i="1"/>
  <c r="AP4166" i="1"/>
  <c r="AR4166" i="1" s="1"/>
  <c r="AP4165" i="1"/>
  <c r="AP4164" i="1"/>
  <c r="AP4163" i="1"/>
  <c r="AR4163" i="1" s="1"/>
  <c r="AP4162" i="1"/>
  <c r="AR4162" i="1" s="1"/>
  <c r="AP4161" i="1"/>
  <c r="AP4160" i="1"/>
  <c r="AP4159" i="1"/>
  <c r="AP4158" i="1"/>
  <c r="AR4158" i="1" s="1"/>
  <c r="AP4157" i="1"/>
  <c r="AP4156" i="1"/>
  <c r="AP4155" i="1"/>
  <c r="AR4155" i="1" s="1"/>
  <c r="AP4152" i="1"/>
  <c r="AP4151" i="1"/>
  <c r="AP4148" i="1"/>
  <c r="AP4147" i="1"/>
  <c r="AR4147" i="1" s="1"/>
  <c r="AP4146" i="1"/>
  <c r="AR4146" i="1" s="1"/>
  <c r="AP4145" i="1"/>
  <c r="AP4144" i="1"/>
  <c r="AP4142" i="1"/>
  <c r="AR4142" i="1" s="1"/>
  <c r="AP4141" i="1"/>
  <c r="AR4141" i="1" s="1"/>
  <c r="AP4137" i="1"/>
  <c r="AP4135" i="1"/>
  <c r="AP4134" i="1"/>
  <c r="AR4134" i="1" s="1"/>
  <c r="AP4132" i="1"/>
  <c r="AP4131" i="1"/>
  <c r="AR4131" i="1" s="1"/>
  <c r="AP4130" i="1"/>
  <c r="AR4130" i="1" s="1"/>
  <c r="AP4128" i="1"/>
  <c r="AP4126" i="1"/>
  <c r="AR4126" i="1" s="1"/>
  <c r="AP4124" i="1"/>
  <c r="AR4124" i="1" s="1"/>
  <c r="AP4123" i="1"/>
  <c r="AR4123" i="1" s="1"/>
  <c r="AP4122" i="1"/>
  <c r="AR4122" i="1" s="1"/>
  <c r="AP4121" i="1"/>
  <c r="AR4121" i="1" s="1"/>
  <c r="AP4120" i="1"/>
  <c r="AR4120" i="1" s="1"/>
  <c r="AP4119" i="1"/>
  <c r="AP4118" i="1"/>
  <c r="AR4118" i="1" s="1"/>
  <c r="AP4114" i="1"/>
  <c r="AR4114" i="1" s="1"/>
  <c r="AP4110" i="1"/>
  <c r="AR4110" i="1" s="1"/>
  <c r="AP4109" i="1"/>
  <c r="AP4108" i="1"/>
  <c r="AP4107" i="1"/>
  <c r="AR4107" i="1" s="1"/>
  <c r="AP4106" i="1"/>
  <c r="AR4106" i="1" s="1"/>
  <c r="AP4104" i="1"/>
  <c r="AP4103" i="1"/>
  <c r="AP4101" i="1"/>
  <c r="AR4101" i="1" s="1"/>
  <c r="AP4100" i="1"/>
  <c r="AR4100" i="1" s="1"/>
  <c r="AP4099" i="1"/>
  <c r="AR4099" i="1" s="1"/>
  <c r="AP4097" i="1"/>
  <c r="AP4093" i="1"/>
  <c r="AR4093" i="1" s="1"/>
  <c r="AP4091" i="1"/>
  <c r="AR4091" i="1" s="1"/>
  <c r="AP4090" i="1"/>
  <c r="AR4090" i="1" s="1"/>
  <c r="AP4089" i="1"/>
  <c r="AP4087" i="1"/>
  <c r="AP4084" i="1"/>
  <c r="AP4083" i="1"/>
  <c r="AR4083" i="1" s="1"/>
  <c r="AP4082" i="1"/>
  <c r="AR4082" i="1" s="1"/>
  <c r="AP4081" i="1"/>
  <c r="AR4081" i="1" s="1"/>
  <c r="AP4080" i="1"/>
  <c r="AR4080" i="1" s="1"/>
  <c r="AP4078" i="1"/>
  <c r="AR4078" i="1" s="1"/>
  <c r="AP4077" i="1"/>
  <c r="AP4075" i="1"/>
  <c r="AR4075" i="1" s="1"/>
  <c r="AP4074" i="1"/>
  <c r="AR4074" i="1" s="1"/>
  <c r="AP4073" i="1"/>
  <c r="AP4072" i="1"/>
  <c r="AP4071" i="1"/>
  <c r="AP4070" i="1"/>
  <c r="AR4070" i="1" s="1"/>
  <c r="AP4069" i="1"/>
  <c r="AP4066" i="1"/>
  <c r="AR4066" i="1" s="1"/>
  <c r="AP4065" i="1"/>
  <c r="AR4065" i="1" s="1"/>
  <c r="AP4064" i="1"/>
  <c r="AR4064" i="1" s="1"/>
  <c r="AP4063" i="1"/>
  <c r="AP4062" i="1"/>
  <c r="AR4062" i="1" s="1"/>
  <c r="AP4061" i="1"/>
  <c r="AR4061" i="1" s="1"/>
  <c r="AP4060" i="1"/>
  <c r="AR4060" i="1" s="1"/>
  <c r="AP4059" i="1"/>
  <c r="AR4059" i="1" s="1"/>
  <c r="AP4058" i="1"/>
  <c r="AR4058" i="1" s="1"/>
  <c r="AP4057" i="1"/>
  <c r="AP4056" i="1"/>
  <c r="AR4056" i="1" s="1"/>
  <c r="AP4055" i="1"/>
  <c r="AP4054" i="1"/>
  <c r="AR4054" i="1" s="1"/>
  <c r="AP4053" i="1"/>
  <c r="AP4052" i="1"/>
  <c r="AR4052" i="1" s="1"/>
  <c r="AP4051" i="1"/>
  <c r="AP4050" i="1"/>
  <c r="AR4050" i="1" s="1"/>
  <c r="AP4049" i="1"/>
  <c r="AR4049" i="1" s="1"/>
  <c r="AP4048" i="1"/>
  <c r="AR4048" i="1" s="1"/>
  <c r="AP4047" i="1"/>
  <c r="AR4047" i="1" s="1"/>
  <c r="AP4046" i="1"/>
  <c r="AR4046" i="1" s="1"/>
  <c r="AP4042" i="1"/>
  <c r="AR4042" i="1" s="1"/>
  <c r="AP4040" i="1"/>
  <c r="AR4040" i="1" s="1"/>
  <c r="AP4038" i="1"/>
  <c r="AR4038" i="1" s="1"/>
  <c r="AP4037" i="1"/>
  <c r="AP4034" i="1"/>
  <c r="AR4034" i="1" s="1"/>
  <c r="AP4033" i="1"/>
  <c r="AP4032" i="1"/>
  <c r="AP4031" i="1"/>
  <c r="AR4031" i="1" s="1"/>
  <c r="AP4030" i="1"/>
  <c r="AR4030" i="1" s="1"/>
  <c r="AP4028" i="1"/>
  <c r="AR4028" i="1" s="1"/>
  <c r="AP4026" i="1"/>
  <c r="AR4026" i="1" s="1"/>
  <c r="AP4024" i="1"/>
  <c r="AP4023" i="1"/>
  <c r="AR4023" i="1" s="1"/>
  <c r="AP4022" i="1"/>
  <c r="AR4022" i="1" s="1"/>
  <c r="AP4020" i="1"/>
  <c r="AP4019" i="1"/>
  <c r="AR4019" i="1" s="1"/>
  <c r="AP4018" i="1"/>
  <c r="AR4018" i="1" s="1"/>
  <c r="AP4014" i="1"/>
  <c r="AR4014" i="1" s="1"/>
  <c r="AP4012" i="1"/>
  <c r="AP4010" i="1"/>
  <c r="AR4010" i="1" s="1"/>
  <c r="AP4008" i="1"/>
  <c r="AP4007" i="1"/>
  <c r="AR4007" i="1" s="1"/>
  <c r="AP4006" i="1"/>
  <c r="AR4006" i="1" s="1"/>
  <c r="AP4005" i="1"/>
  <c r="AP4004" i="1"/>
  <c r="AP4003" i="1"/>
  <c r="AR4003" i="1" s="1"/>
  <c r="AP4002" i="1"/>
  <c r="AR4002" i="1" s="1"/>
  <c r="AP4001" i="1"/>
  <c r="AP3998" i="1"/>
  <c r="AR3998" i="1" s="1"/>
  <c r="AP3996" i="1"/>
  <c r="AR3996" i="1" s="1"/>
  <c r="AP3995" i="1"/>
  <c r="AR3995" i="1" s="1"/>
  <c r="AP3994" i="1"/>
  <c r="AR3994" i="1" s="1"/>
  <c r="AP3993" i="1"/>
  <c r="AR3993" i="1" s="1"/>
  <c r="AP3992" i="1"/>
  <c r="AR3992" i="1" s="1"/>
  <c r="AP3991" i="1"/>
  <c r="AR3991" i="1" s="1"/>
  <c r="AP3990" i="1"/>
  <c r="AR3990" i="1" s="1"/>
  <c r="AP3989" i="1"/>
  <c r="AR3989" i="1" s="1"/>
  <c r="AP3987" i="1"/>
  <c r="AR3987" i="1" s="1"/>
  <c r="AP3984" i="1"/>
  <c r="AP3982" i="1"/>
  <c r="AR3982" i="1" s="1"/>
  <c r="AP3981" i="1"/>
  <c r="AR3981" i="1" s="1"/>
  <c r="AP3980" i="1"/>
  <c r="AR3980" i="1" s="1"/>
  <c r="AP3979" i="1"/>
  <c r="AR3979" i="1" s="1"/>
  <c r="AP3977" i="1"/>
  <c r="AP3975" i="1"/>
  <c r="AR3975" i="1" s="1"/>
  <c r="AP3974" i="1"/>
  <c r="AR3974" i="1" s="1"/>
  <c r="AP3973" i="1"/>
  <c r="AP3970" i="1"/>
  <c r="AR3970" i="1" s="1"/>
  <c r="AP3967" i="1"/>
  <c r="AR3967" i="1" s="1"/>
  <c r="AP3966" i="1"/>
  <c r="AR3966" i="1" s="1"/>
  <c r="AP3965" i="1"/>
  <c r="AP3963" i="1"/>
  <c r="AR3963" i="1" s="1"/>
  <c r="AP3962" i="1"/>
  <c r="AR3962" i="1" s="1"/>
  <c r="AP3961" i="1"/>
  <c r="AP3960" i="1"/>
  <c r="AP3959" i="1"/>
  <c r="AR3959" i="1" s="1"/>
  <c r="AP3957" i="1"/>
  <c r="AR3957" i="1" s="1"/>
  <c r="AP3956" i="1"/>
  <c r="AR3956" i="1" s="1"/>
  <c r="AP3955" i="1"/>
  <c r="AR3955" i="1" s="1"/>
  <c r="AP3954" i="1"/>
  <c r="AR3954" i="1" s="1"/>
  <c r="AP3953" i="1"/>
  <c r="AR3953" i="1" s="1"/>
  <c r="AP3952" i="1"/>
  <c r="AR3952" i="1" s="1"/>
  <c r="AP3951" i="1"/>
  <c r="AR3951" i="1" s="1"/>
  <c r="AP3950" i="1"/>
  <c r="AR3950" i="1" s="1"/>
  <c r="AP3949" i="1"/>
  <c r="AR3949" i="1" s="1"/>
  <c r="AP3947" i="1"/>
  <c r="AR3947" i="1" s="1"/>
  <c r="AP3946" i="1"/>
  <c r="AR3946" i="1" s="1"/>
  <c r="AP3944" i="1"/>
  <c r="AP3943" i="1"/>
  <c r="AR3943" i="1" s="1"/>
  <c r="AP3942" i="1"/>
  <c r="AR3942" i="1" s="1"/>
  <c r="AP3941" i="1"/>
  <c r="AP3940" i="1"/>
  <c r="AP3939" i="1"/>
  <c r="AR3939" i="1" s="1"/>
  <c r="AP3938" i="1"/>
  <c r="AR3938" i="1" s="1"/>
  <c r="AP3932" i="1"/>
  <c r="AP3931" i="1"/>
  <c r="AR3931" i="1" s="1"/>
  <c r="AP3930" i="1"/>
  <c r="AR3930" i="1" s="1"/>
  <c r="AP3929" i="1"/>
  <c r="AP3927" i="1"/>
  <c r="AR3927" i="1" s="1"/>
  <c r="AP3924" i="1"/>
  <c r="AP3923" i="1"/>
  <c r="AR3923" i="1" s="1"/>
  <c r="AP3922" i="1"/>
  <c r="AR3922" i="1" s="1"/>
  <c r="AP3920" i="1"/>
  <c r="AP3919" i="1"/>
  <c r="AR3919" i="1" s="1"/>
  <c r="AP3917" i="1"/>
  <c r="AR3917" i="1" s="1"/>
  <c r="AP3916" i="1"/>
  <c r="AR3916" i="1" s="1"/>
  <c r="AP3914" i="1"/>
  <c r="AR3914" i="1" s="1"/>
  <c r="AP3913" i="1"/>
  <c r="AP3912" i="1"/>
  <c r="AP3911" i="1"/>
  <c r="AR3911" i="1" s="1"/>
  <c r="AP3909" i="1"/>
  <c r="AP3908" i="1"/>
  <c r="AP3904" i="1"/>
  <c r="AP3901" i="1"/>
  <c r="AP3900" i="1"/>
  <c r="AP3899" i="1"/>
  <c r="AR3899" i="1" s="1"/>
  <c r="AP3898" i="1"/>
  <c r="AR3898" i="1" s="1"/>
  <c r="AP3896" i="1"/>
  <c r="AR3896" i="1" s="1"/>
  <c r="AP3895" i="1"/>
  <c r="AR3895" i="1" s="1"/>
  <c r="AP3893" i="1"/>
  <c r="AP3888" i="1"/>
  <c r="AP3887" i="1"/>
  <c r="AR3887" i="1" s="1"/>
  <c r="AP3886" i="1"/>
  <c r="AR3886" i="1" s="1"/>
  <c r="AP3885" i="1"/>
  <c r="AP3884" i="1"/>
  <c r="AP3883" i="1"/>
  <c r="AR3883" i="1" s="1"/>
  <c r="AP3882" i="1"/>
  <c r="AR3882" i="1" s="1"/>
  <c r="AP3881" i="1"/>
  <c r="AP3880" i="1"/>
  <c r="AP3876" i="1"/>
  <c r="AR3876" i="1" s="1"/>
  <c r="AP3873" i="1"/>
  <c r="AP3870" i="1"/>
  <c r="AR3870" i="1" s="1"/>
  <c r="AP3869" i="1"/>
  <c r="AR3869" i="1" s="1"/>
  <c r="AP3868" i="1"/>
  <c r="AR3868" i="1" s="1"/>
  <c r="AP3867" i="1"/>
  <c r="AR3867" i="1" s="1"/>
  <c r="AP3866" i="1"/>
  <c r="AR3866" i="1" s="1"/>
  <c r="AP3865" i="1"/>
  <c r="AR3865" i="1" s="1"/>
  <c r="AP3863" i="1"/>
  <c r="AR3863" i="1" s="1"/>
  <c r="AP3862" i="1"/>
  <c r="AR3862" i="1" s="1"/>
  <c r="AP3859" i="1"/>
  <c r="AR3859" i="1" s="1"/>
  <c r="AP3858" i="1"/>
  <c r="AR3858" i="1" s="1"/>
  <c r="AP3857" i="1"/>
  <c r="AP3856" i="1"/>
  <c r="AP3855" i="1"/>
  <c r="AR3855" i="1" s="1"/>
  <c r="AP3854" i="1"/>
  <c r="AR3854" i="1" s="1"/>
  <c r="AP3853" i="1"/>
  <c r="AP3852" i="1"/>
  <c r="AP3851" i="1"/>
  <c r="AR3851" i="1" s="1"/>
  <c r="AP3850" i="1"/>
  <c r="AR3850" i="1" s="1"/>
  <c r="AP3849" i="1"/>
  <c r="AP3848" i="1"/>
  <c r="AP3847" i="1"/>
  <c r="AR3847" i="1" s="1"/>
  <c r="AP3846" i="1"/>
  <c r="AR3846" i="1" s="1"/>
  <c r="AP3843" i="1"/>
  <c r="AR3843" i="1" s="1"/>
  <c r="AP3842" i="1"/>
  <c r="AR3842" i="1" s="1"/>
  <c r="AP3841" i="1"/>
  <c r="AP3840" i="1"/>
  <c r="AP3839" i="1"/>
  <c r="AR3839" i="1" s="1"/>
  <c r="AP3838" i="1"/>
  <c r="AR3838" i="1" s="1"/>
  <c r="AP3837" i="1"/>
  <c r="AP3836" i="1"/>
  <c r="AP3835" i="1"/>
  <c r="AR3835" i="1" s="1"/>
  <c r="AP3834" i="1"/>
  <c r="AR3834" i="1" s="1"/>
  <c r="AP3833" i="1"/>
  <c r="AP3832" i="1"/>
  <c r="AP3831" i="1"/>
  <c r="AR3831" i="1" s="1"/>
  <c r="AP3830" i="1"/>
  <c r="AR3830" i="1" s="1"/>
  <c r="AP3829" i="1"/>
  <c r="AP3828" i="1"/>
  <c r="AP3827" i="1"/>
  <c r="AR3827" i="1" s="1"/>
  <c r="AP3826" i="1"/>
  <c r="AR3826" i="1" s="1"/>
  <c r="AP3825" i="1"/>
  <c r="AP3824" i="1"/>
  <c r="AP3822" i="1"/>
  <c r="AR3822" i="1" s="1"/>
  <c r="AP3821" i="1"/>
  <c r="AP3820" i="1"/>
  <c r="AP3819" i="1"/>
  <c r="AR3819" i="1" s="1"/>
  <c r="AP3818" i="1"/>
  <c r="AR3818" i="1" s="1"/>
  <c r="AP3817" i="1"/>
  <c r="AP3816" i="1"/>
  <c r="AP3815" i="1"/>
  <c r="AR3815" i="1" s="1"/>
  <c r="AP3812" i="1"/>
  <c r="AR3812" i="1" s="1"/>
  <c r="AP3811" i="1"/>
  <c r="AR3811" i="1" s="1"/>
  <c r="AP3810" i="1"/>
  <c r="AR3810" i="1" s="1"/>
  <c r="AP3809" i="1"/>
  <c r="AR3809" i="1" s="1"/>
  <c r="AP3808" i="1"/>
  <c r="AR3808" i="1" s="1"/>
  <c r="AP3807" i="1"/>
  <c r="AR3807" i="1" s="1"/>
  <c r="AP3806" i="1"/>
  <c r="AR3806" i="1" s="1"/>
  <c r="AP3805" i="1"/>
  <c r="AR3805" i="1" s="1"/>
  <c r="AP3804" i="1"/>
  <c r="AR3804" i="1" s="1"/>
  <c r="AP3803" i="1"/>
  <c r="AR3803" i="1" s="1"/>
  <c r="AP3802" i="1"/>
  <c r="AR3802" i="1" s="1"/>
  <c r="AP3801" i="1"/>
  <c r="AR3801" i="1" s="1"/>
  <c r="AP3800" i="1"/>
  <c r="AR3800" i="1" s="1"/>
  <c r="AP3796" i="1"/>
  <c r="AP3795" i="1"/>
  <c r="AR3795" i="1" s="1"/>
  <c r="AP3794" i="1"/>
  <c r="AR3794" i="1" s="1"/>
  <c r="AP3793" i="1"/>
  <c r="AP3792" i="1"/>
  <c r="AP3791" i="1"/>
  <c r="AR3791" i="1" s="1"/>
  <c r="AP3790" i="1"/>
  <c r="AR3790" i="1" s="1"/>
  <c r="AP3784" i="1"/>
  <c r="AR3784" i="1" s="1"/>
  <c r="AP3783" i="1"/>
  <c r="AR3783" i="1" s="1"/>
  <c r="AP3782" i="1"/>
  <c r="AR3782" i="1" s="1"/>
  <c r="AP3781" i="1"/>
  <c r="AR3781" i="1" s="1"/>
  <c r="AP3780" i="1"/>
  <c r="AR3780" i="1" s="1"/>
  <c r="AP3779" i="1"/>
  <c r="AR3779" i="1" s="1"/>
  <c r="AP3778" i="1"/>
  <c r="AR3778" i="1" s="1"/>
  <c r="AP3777" i="1"/>
  <c r="AR3777" i="1" s="1"/>
  <c r="AP3776" i="1"/>
  <c r="AR3776" i="1" s="1"/>
  <c r="AP3775" i="1"/>
  <c r="AR3775" i="1" s="1"/>
  <c r="AP3774" i="1"/>
  <c r="AR3774" i="1" s="1"/>
  <c r="AP3773" i="1"/>
  <c r="AR3773" i="1" s="1"/>
  <c r="AP3772" i="1"/>
  <c r="AR3772" i="1" s="1"/>
  <c r="AP3771" i="1"/>
  <c r="AR3771" i="1" s="1"/>
  <c r="AP3770" i="1"/>
  <c r="AR3770" i="1" s="1"/>
  <c r="AP3769" i="1"/>
  <c r="AR3769" i="1" s="1"/>
  <c r="AP3768" i="1"/>
  <c r="AR3768" i="1" s="1"/>
  <c r="AP3767" i="1"/>
  <c r="AR3767" i="1" s="1"/>
  <c r="AP3766" i="1"/>
  <c r="AR3766" i="1" s="1"/>
  <c r="AP3765" i="1"/>
  <c r="AR3765" i="1" s="1"/>
  <c r="AP3764" i="1"/>
  <c r="AR3764" i="1" s="1"/>
  <c r="AP3760" i="1"/>
  <c r="AP3759" i="1"/>
  <c r="AR3759" i="1" s="1"/>
  <c r="AP3757" i="1"/>
  <c r="AR3757" i="1" s="1"/>
  <c r="AP3756" i="1"/>
  <c r="AR3756" i="1" s="1"/>
  <c r="AP3755" i="1"/>
  <c r="AR3755" i="1" s="1"/>
  <c r="AP3754" i="1"/>
  <c r="AR3754" i="1" s="1"/>
  <c r="AP3753" i="1"/>
  <c r="AR3753" i="1" s="1"/>
  <c r="AP3752" i="1"/>
  <c r="AR3752" i="1" s="1"/>
  <c r="AP3751" i="1"/>
  <c r="AR3751" i="1" s="1"/>
  <c r="AP3750" i="1"/>
  <c r="AR3750" i="1" s="1"/>
  <c r="AP3749" i="1"/>
  <c r="AR3749" i="1" s="1"/>
  <c r="AP3748" i="1"/>
  <c r="AR3748" i="1" s="1"/>
  <c r="AP3747" i="1"/>
  <c r="AR3747" i="1" s="1"/>
  <c r="AP3746" i="1"/>
  <c r="AR3746" i="1" s="1"/>
  <c r="AP3744" i="1"/>
  <c r="AP3741" i="1"/>
  <c r="AP3740" i="1"/>
  <c r="AP3739" i="1"/>
  <c r="AR3739" i="1" s="1"/>
  <c r="AP3738" i="1"/>
  <c r="AR3738" i="1" s="1"/>
  <c r="AP3737" i="1"/>
  <c r="AP3736" i="1"/>
  <c r="AP3735" i="1"/>
  <c r="AR3735" i="1" s="1"/>
  <c r="AP3734" i="1"/>
  <c r="AR3734" i="1" s="1"/>
  <c r="AP3733" i="1"/>
  <c r="AP3731" i="1"/>
  <c r="AR3731" i="1" s="1"/>
  <c r="AP3730" i="1"/>
  <c r="AR3730" i="1" s="1"/>
  <c r="AP3729" i="1"/>
  <c r="AR3729" i="1" s="1"/>
  <c r="AP3728" i="1"/>
  <c r="AR3728" i="1" s="1"/>
  <c r="AP3727" i="1"/>
  <c r="AR3727" i="1" s="1"/>
  <c r="AP3725" i="1"/>
  <c r="AP3724" i="1"/>
  <c r="AP3716" i="1"/>
  <c r="AR3716" i="1" s="1"/>
  <c r="AP3715" i="1"/>
  <c r="AR3715" i="1" s="1"/>
  <c r="AP3714" i="1"/>
  <c r="AR3714" i="1" s="1"/>
  <c r="AP3713" i="1"/>
  <c r="AR3713" i="1" s="1"/>
  <c r="AP3712" i="1"/>
  <c r="AR3712" i="1" s="1"/>
  <c r="AP3711" i="1"/>
  <c r="AR3711" i="1" s="1"/>
  <c r="AP3710" i="1"/>
  <c r="AR3710" i="1" s="1"/>
  <c r="AP3709" i="1"/>
  <c r="AR3709" i="1" s="1"/>
  <c r="AP3708" i="1"/>
  <c r="AR3708" i="1" s="1"/>
  <c r="AP3707" i="1"/>
  <c r="AR3707" i="1" s="1"/>
  <c r="AP3706" i="1"/>
  <c r="AR3706" i="1" s="1"/>
  <c r="AP3705" i="1"/>
  <c r="AR3705" i="1" s="1"/>
  <c r="AP3704" i="1"/>
  <c r="AR3704" i="1" s="1"/>
  <c r="AP3703" i="1"/>
  <c r="AR3703" i="1" s="1"/>
  <c r="AP3702" i="1"/>
  <c r="AR3702" i="1" s="1"/>
  <c r="AP3701" i="1"/>
  <c r="AR3701" i="1" s="1"/>
  <c r="AP3700" i="1"/>
  <c r="AR3700" i="1" s="1"/>
  <c r="AP3699" i="1"/>
  <c r="AR3699" i="1" s="1"/>
  <c r="AP3697" i="1"/>
  <c r="AP3692" i="1"/>
  <c r="AP3691" i="1"/>
  <c r="AR3691" i="1" s="1"/>
  <c r="AP3690" i="1"/>
  <c r="AR3690" i="1" s="1"/>
  <c r="AP3685" i="1"/>
  <c r="AP3684" i="1"/>
  <c r="AP3681" i="1"/>
  <c r="AN3680" i="1"/>
  <c r="AP3680" i="1" s="1"/>
  <c r="AP3678" i="1"/>
  <c r="AR3678" i="1" s="1"/>
  <c r="AP3676" i="1"/>
  <c r="AP3675" i="1"/>
  <c r="AR3675" i="1" s="1"/>
  <c r="AP3674" i="1"/>
  <c r="AR3674" i="1" s="1"/>
  <c r="AP3673" i="1"/>
  <c r="AP3672" i="1"/>
  <c r="AP3671" i="1"/>
  <c r="AR3671" i="1" s="1"/>
  <c r="AP3670" i="1"/>
  <c r="AR3670" i="1" s="1"/>
  <c r="AP3669" i="1"/>
  <c r="AP3668" i="1"/>
  <c r="AP3667" i="1"/>
  <c r="AR3667" i="1" s="1"/>
  <c r="AP3666" i="1"/>
  <c r="AR3666" i="1" s="1"/>
  <c r="AP3665" i="1"/>
  <c r="AP3664" i="1"/>
  <c r="AP3663" i="1"/>
  <c r="AR3663" i="1" s="1"/>
  <c r="AP3662" i="1"/>
  <c r="AR3662" i="1" s="1"/>
  <c r="AP3661" i="1"/>
  <c r="AP3659" i="1"/>
  <c r="AR3659" i="1" s="1"/>
  <c r="AP3658" i="1"/>
  <c r="AR3658" i="1" s="1"/>
  <c r="AP3656" i="1"/>
  <c r="AP3655" i="1"/>
  <c r="AR3655" i="1" s="1"/>
  <c r="AP3654" i="1"/>
  <c r="AR3654" i="1" s="1"/>
  <c r="AP3652" i="1"/>
  <c r="AR3652" i="1" s="1"/>
  <c r="AP3651" i="1"/>
  <c r="AR3651" i="1" s="1"/>
  <c r="AP3650" i="1"/>
  <c r="AR3650" i="1" s="1"/>
  <c r="AP3649" i="1"/>
  <c r="AR3649" i="1" s="1"/>
  <c r="AP3648" i="1"/>
  <c r="AR3648" i="1" s="1"/>
  <c r="AP3647" i="1"/>
  <c r="AR3647" i="1" s="1"/>
  <c r="AP3646" i="1"/>
  <c r="AR3646" i="1" s="1"/>
  <c r="AP3645" i="1"/>
  <c r="AR3645" i="1" s="1"/>
  <c r="AP3644" i="1"/>
  <c r="AR3644" i="1" s="1"/>
  <c r="AP3643" i="1"/>
  <c r="AR3643" i="1" s="1"/>
  <c r="AP3642" i="1"/>
  <c r="AR3642" i="1" s="1"/>
  <c r="AP3641" i="1"/>
  <c r="AR3641" i="1" s="1"/>
  <c r="AP3639" i="1"/>
  <c r="AR3639" i="1" s="1"/>
  <c r="AP3638" i="1"/>
  <c r="AR3638" i="1" s="1"/>
  <c r="AP3637" i="1"/>
  <c r="AP3636" i="1"/>
  <c r="AP3635" i="1"/>
  <c r="AR3635" i="1" s="1"/>
  <c r="AP3634" i="1"/>
  <c r="AR3634" i="1" s="1"/>
  <c r="AP3630" i="1"/>
  <c r="AR3630" i="1" s="1"/>
  <c r="AP3627" i="1"/>
  <c r="AR3627" i="1" s="1"/>
  <c r="AP3624" i="1"/>
  <c r="AR3624" i="1" s="1"/>
  <c r="AP3619" i="1"/>
  <c r="AR3619" i="1" s="1"/>
  <c r="AP3618" i="1"/>
  <c r="AR3618" i="1" s="1"/>
  <c r="AP3617" i="1"/>
  <c r="AR3617" i="1" s="1"/>
  <c r="AP3616" i="1"/>
  <c r="AR3616" i="1" s="1"/>
  <c r="AP3615" i="1"/>
  <c r="AR3615" i="1" s="1"/>
  <c r="AP3613" i="1"/>
  <c r="AP3612" i="1"/>
  <c r="AP3611" i="1"/>
  <c r="AR3611" i="1" s="1"/>
  <c r="AP3610" i="1"/>
  <c r="AR3610" i="1" s="1"/>
  <c r="AP3608" i="1"/>
  <c r="AP3607" i="1"/>
  <c r="AR3607" i="1" s="1"/>
  <c r="AP3606" i="1"/>
  <c r="AR3606" i="1" s="1"/>
  <c r="AP3605" i="1"/>
  <c r="AP3604" i="1"/>
  <c r="AP3602" i="1"/>
  <c r="AR3602" i="1" s="1"/>
  <c r="AP3600" i="1"/>
  <c r="AR3600" i="1" s="1"/>
  <c r="AP3599" i="1"/>
  <c r="AP3597" i="1"/>
  <c r="AP3596" i="1"/>
  <c r="AP3595" i="1"/>
  <c r="AP3594" i="1"/>
  <c r="AR3594" i="1" s="1"/>
  <c r="AP3593" i="1"/>
  <c r="AP3592" i="1"/>
  <c r="AP3591" i="1"/>
  <c r="AP3590" i="1"/>
  <c r="AR3590" i="1" s="1"/>
  <c r="AP3589" i="1"/>
  <c r="AP3588" i="1"/>
  <c r="AP3587" i="1"/>
  <c r="AP3586" i="1"/>
  <c r="AR3586" i="1" s="1"/>
  <c r="AP3585" i="1"/>
  <c r="AP3584" i="1"/>
  <c r="AP3583" i="1"/>
  <c r="AP3581" i="1"/>
  <c r="AP3580" i="1"/>
  <c r="AP3578" i="1"/>
  <c r="AR3578" i="1" s="1"/>
  <c r="AP3576" i="1"/>
  <c r="AR3576" i="1" s="1"/>
  <c r="AP3573" i="1"/>
  <c r="AP3572" i="1"/>
  <c r="AP3571" i="1"/>
  <c r="AP3568" i="1"/>
  <c r="AR3568" i="1" s="1"/>
  <c r="AP3567" i="1"/>
  <c r="AP3566" i="1"/>
  <c r="AR3566" i="1" s="1"/>
  <c r="AP3565" i="1"/>
  <c r="AR3565" i="1" s="1"/>
  <c r="AP3564" i="1"/>
  <c r="AR3564" i="1" s="1"/>
  <c r="AP3563" i="1"/>
  <c r="AP3562" i="1"/>
  <c r="AR3562" i="1" s="1"/>
  <c r="AP3561" i="1"/>
  <c r="AR3561" i="1" s="1"/>
  <c r="AP3560" i="1"/>
  <c r="AR3560" i="1" s="1"/>
  <c r="AP3559" i="1"/>
  <c r="AP3556" i="1"/>
  <c r="AP3555" i="1"/>
  <c r="AP3554" i="1"/>
  <c r="AR3554" i="1" s="1"/>
  <c r="AP3553" i="1"/>
  <c r="AP3552" i="1"/>
  <c r="AP3551" i="1"/>
  <c r="AP3550" i="1"/>
  <c r="AR3550" i="1" s="1"/>
  <c r="AP3549" i="1"/>
  <c r="AP3548" i="1"/>
  <c r="AP3547" i="1"/>
  <c r="AP3546" i="1"/>
  <c r="AR3546" i="1" s="1"/>
  <c r="AP3545" i="1"/>
  <c r="AP3544" i="1"/>
  <c r="AP3543" i="1"/>
  <c r="AP3542" i="1"/>
  <c r="AR3542" i="1" s="1"/>
  <c r="AP3541" i="1"/>
  <c r="AP3540" i="1"/>
  <c r="AP3539" i="1"/>
  <c r="AP3538" i="1"/>
  <c r="AR3538" i="1" s="1"/>
  <c r="AP3534" i="1"/>
  <c r="AR3534" i="1" s="1"/>
  <c r="AP3533" i="1"/>
  <c r="AP3532" i="1"/>
  <c r="AP3531" i="1"/>
  <c r="AP3530" i="1"/>
  <c r="AR3530" i="1" s="1"/>
  <c r="AP3529" i="1"/>
  <c r="AP3528" i="1"/>
  <c r="AP3527" i="1"/>
  <c r="AP3526" i="1"/>
  <c r="AR3526" i="1" s="1"/>
  <c r="AP3525" i="1"/>
  <c r="AP3523" i="1"/>
  <c r="AP3522" i="1"/>
  <c r="AR3522" i="1" s="1"/>
  <c r="AP3521" i="1"/>
  <c r="AP3520" i="1"/>
  <c r="AP3519" i="1"/>
  <c r="AP3518" i="1"/>
  <c r="AR3518" i="1" s="1"/>
  <c r="AP3517" i="1"/>
  <c r="AP3516" i="1"/>
  <c r="AP3510" i="1"/>
  <c r="AR3510" i="1" s="1"/>
  <c r="AP3509" i="1"/>
  <c r="AP3507" i="1"/>
  <c r="AP3506" i="1"/>
  <c r="AR3506" i="1" s="1"/>
  <c r="AP3505" i="1"/>
  <c r="AR3505" i="1" s="1"/>
  <c r="AP3504" i="1"/>
  <c r="AR3504" i="1" s="1"/>
  <c r="AP3503" i="1"/>
  <c r="AP3501" i="1"/>
  <c r="AP3500" i="1"/>
  <c r="AP3499" i="1"/>
  <c r="AP3498" i="1"/>
  <c r="AR3498" i="1" s="1"/>
  <c r="AP3497" i="1"/>
  <c r="AP3494" i="1"/>
  <c r="AR3494" i="1" s="1"/>
  <c r="AP3492" i="1"/>
  <c r="AR3492" i="1" s="1"/>
  <c r="AP3490" i="1"/>
  <c r="AR3490" i="1" s="1"/>
  <c r="AP3487" i="1"/>
  <c r="AP3486" i="1"/>
  <c r="AR3486" i="1" s="1"/>
  <c r="AP3482" i="1"/>
  <c r="AR3482" i="1" s="1"/>
  <c r="AP3481" i="1"/>
  <c r="AP3480" i="1"/>
  <c r="AP3479" i="1"/>
  <c r="AP3477" i="1"/>
  <c r="AP3476" i="1"/>
  <c r="AP3475" i="1"/>
  <c r="AP3474" i="1"/>
  <c r="AR3474" i="1" s="1"/>
  <c r="AP3471" i="1"/>
  <c r="AP3470" i="1"/>
  <c r="AR3470" i="1" s="1"/>
  <c r="AP3469" i="1"/>
  <c r="AP3467" i="1"/>
  <c r="AP3466" i="1"/>
  <c r="AR3466" i="1" s="1"/>
  <c r="AP3464" i="1"/>
  <c r="AP3463" i="1"/>
  <c r="AP3462" i="1"/>
  <c r="AR3462" i="1" s="1"/>
  <c r="AP3461" i="1"/>
  <c r="AP3459" i="1"/>
  <c r="AP3458" i="1"/>
  <c r="AR3458" i="1" s="1"/>
  <c r="AP3455" i="1"/>
  <c r="AP3452" i="1"/>
  <c r="AR3452" i="1" s="1"/>
  <c r="AP3451" i="1"/>
  <c r="AP3449" i="1"/>
  <c r="AP3448" i="1"/>
  <c r="AP3446" i="1"/>
  <c r="AR3446" i="1" s="1"/>
  <c r="AP3445" i="1"/>
  <c r="AP3444" i="1"/>
  <c r="AP3442" i="1"/>
  <c r="AR3442" i="1" s="1"/>
  <c r="AP3441" i="1"/>
  <c r="AP3440" i="1"/>
  <c r="AP3438" i="1"/>
  <c r="AR3438" i="1" s="1"/>
  <c r="AP3437" i="1"/>
  <c r="AR3437" i="1" s="1"/>
  <c r="AP3436" i="1"/>
  <c r="AR3436" i="1" s="1"/>
  <c r="AP3435" i="1"/>
  <c r="AP3434" i="1"/>
  <c r="AR3434" i="1" s="1"/>
  <c r="AP3433" i="1"/>
  <c r="AR3433" i="1" s="1"/>
  <c r="AP3432" i="1"/>
  <c r="AR3432" i="1" s="1"/>
  <c r="AP3431" i="1"/>
  <c r="AP3430" i="1"/>
  <c r="AR3430" i="1" s="1"/>
  <c r="AP3428" i="1"/>
  <c r="AP3427" i="1"/>
  <c r="AP3426" i="1"/>
  <c r="AR3426" i="1" s="1"/>
  <c r="AP3424" i="1"/>
  <c r="AP3423" i="1"/>
  <c r="AP3422" i="1"/>
  <c r="AR3422" i="1" s="1"/>
  <c r="AP3421" i="1"/>
  <c r="AP3420" i="1"/>
  <c r="AP3419" i="1"/>
  <c r="AP3418" i="1"/>
  <c r="AR3418" i="1" s="1"/>
  <c r="AP3417" i="1"/>
  <c r="AP3416" i="1"/>
  <c r="AP3415" i="1"/>
  <c r="AP3414" i="1"/>
  <c r="AR3414" i="1" s="1"/>
  <c r="AP3413" i="1"/>
  <c r="AP3410" i="1"/>
  <c r="AR3410" i="1" s="1"/>
  <c r="AP3409" i="1"/>
  <c r="AP3408" i="1"/>
  <c r="AR3408" i="1" s="1"/>
  <c r="AP3407" i="1"/>
  <c r="AP3406" i="1"/>
  <c r="AR3406" i="1" s="1"/>
  <c r="AP3405" i="1"/>
  <c r="AP3404" i="1"/>
  <c r="AR3404" i="1" s="1"/>
  <c r="AP3403" i="1"/>
  <c r="AP3402" i="1"/>
  <c r="AR3402" i="1" s="1"/>
  <c r="AP3401" i="1"/>
  <c r="AP3400" i="1"/>
  <c r="AR3400" i="1" s="1"/>
  <c r="AP3399" i="1"/>
  <c r="AP3398" i="1"/>
  <c r="AR3398" i="1" s="1"/>
  <c r="AP3395" i="1"/>
  <c r="AP3394" i="1"/>
  <c r="AR3394" i="1" s="1"/>
  <c r="AP3393" i="1"/>
  <c r="AP3392" i="1"/>
  <c r="AP3390" i="1"/>
  <c r="AR3390" i="1" s="1"/>
  <c r="AP3389" i="1"/>
  <c r="AP3388" i="1"/>
  <c r="AP3387" i="1"/>
  <c r="AP3386" i="1"/>
  <c r="AR3386" i="1" s="1"/>
  <c r="AP3385" i="1"/>
  <c r="AP3384" i="1"/>
  <c r="AP3382" i="1"/>
  <c r="AR3382" i="1" s="1"/>
  <c r="AP3381" i="1"/>
  <c r="AP3378" i="1"/>
  <c r="AR3378" i="1" s="1"/>
  <c r="AP3377" i="1"/>
  <c r="AP3376" i="1"/>
  <c r="AP3375" i="1"/>
  <c r="AP3370" i="1"/>
  <c r="AR3370" i="1" s="1"/>
  <c r="AP3369" i="1"/>
  <c r="AP3368" i="1"/>
  <c r="AP3367" i="1"/>
  <c r="AP3366" i="1"/>
  <c r="AR3366" i="1" s="1"/>
  <c r="AP3365" i="1"/>
  <c r="AP3364" i="1"/>
  <c r="AP3363" i="1"/>
  <c r="AP3362" i="1"/>
  <c r="AR3362" i="1" s="1"/>
  <c r="AP3361" i="1"/>
  <c r="AP3359" i="1"/>
  <c r="AP3358" i="1"/>
  <c r="AR3358" i="1" s="1"/>
  <c r="AP3357" i="1"/>
  <c r="AP3356" i="1"/>
  <c r="AP3355" i="1"/>
  <c r="AP3354" i="1"/>
  <c r="AR3354" i="1" s="1"/>
  <c r="AP3352" i="1"/>
  <c r="AR3352" i="1" s="1"/>
  <c r="AP3350" i="1"/>
  <c r="AR3350" i="1" s="1"/>
  <c r="AP3349" i="1"/>
  <c r="AP3347" i="1"/>
  <c r="AP3346" i="1"/>
  <c r="AR3346" i="1" s="1"/>
  <c r="AP3345" i="1"/>
  <c r="AP3344" i="1"/>
  <c r="AP3343" i="1"/>
  <c r="AP3342" i="1"/>
  <c r="AR3342" i="1" s="1"/>
  <c r="AP3341" i="1"/>
  <c r="AP3340" i="1"/>
  <c r="AP3339" i="1"/>
  <c r="AP3338" i="1"/>
  <c r="AR3338" i="1" s="1"/>
  <c r="AP3337" i="1"/>
  <c r="AP3335" i="1"/>
  <c r="AP3334" i="1"/>
  <c r="AR3334" i="1" s="1"/>
  <c r="AP3332" i="1"/>
  <c r="AR3332" i="1" s="1"/>
  <c r="AP3331" i="1"/>
  <c r="AP3330" i="1"/>
  <c r="AR3330" i="1" s="1"/>
  <c r="AP3326" i="1"/>
  <c r="AR3326" i="1" s="1"/>
  <c r="AP3325" i="1"/>
  <c r="AP3324" i="1"/>
  <c r="AP3321" i="1"/>
  <c r="AP3320" i="1"/>
  <c r="AP3318" i="1"/>
  <c r="AR3318" i="1" s="1"/>
  <c r="AP3316" i="1"/>
  <c r="AP3315" i="1"/>
  <c r="AP3314" i="1"/>
  <c r="AR3314" i="1" s="1"/>
  <c r="AP3309" i="1"/>
  <c r="AP3307" i="1"/>
  <c r="AP3304" i="1"/>
  <c r="AP3303" i="1"/>
  <c r="AP3302" i="1"/>
  <c r="AR3302" i="1" s="1"/>
  <c r="AP3301" i="1"/>
  <c r="AP3300" i="1"/>
  <c r="AP3299" i="1"/>
  <c r="AP3298" i="1"/>
  <c r="AR3298" i="1" s="1"/>
  <c r="AP3297" i="1"/>
  <c r="AP3296" i="1"/>
  <c r="AP3295" i="1"/>
  <c r="AP3294" i="1"/>
  <c r="AR3294" i="1" s="1"/>
  <c r="AP3293" i="1"/>
  <c r="AP3292" i="1"/>
  <c r="AP3291" i="1"/>
  <c r="AP3290" i="1"/>
  <c r="AR3290" i="1" s="1"/>
  <c r="AP3289" i="1"/>
  <c r="AP3288" i="1"/>
  <c r="AP3287" i="1"/>
  <c r="AR3287" i="1" s="1"/>
  <c r="AP3286" i="1"/>
  <c r="AR3286" i="1" s="1"/>
  <c r="AP3285" i="1"/>
  <c r="AP3284" i="1"/>
  <c r="AP3283" i="1"/>
  <c r="AR3283" i="1" s="1"/>
  <c r="AP3282" i="1"/>
  <c r="AP3281" i="1"/>
  <c r="AP3280" i="1"/>
  <c r="AP3279" i="1"/>
  <c r="AP3278" i="1"/>
  <c r="AR3278" i="1" s="1"/>
  <c r="AP3277" i="1"/>
  <c r="AP3275" i="1"/>
  <c r="AP3273" i="1"/>
  <c r="AP3270" i="1"/>
  <c r="AR3270" i="1" s="1"/>
  <c r="AP3269" i="1"/>
  <c r="AP3268" i="1"/>
  <c r="AP3267" i="1"/>
  <c r="AR3267" i="1" s="1"/>
  <c r="AP3266" i="1"/>
  <c r="AP3265" i="1"/>
  <c r="AP3264" i="1"/>
  <c r="AP3263" i="1"/>
  <c r="AR3263" i="1" s="1"/>
  <c r="AP3262" i="1"/>
  <c r="AP3261" i="1"/>
  <c r="AP3259" i="1"/>
  <c r="AR3259" i="1" s="1"/>
  <c r="AP3258" i="1"/>
  <c r="AP3257" i="1"/>
  <c r="AP3253" i="1"/>
  <c r="AP3252" i="1"/>
  <c r="AP3251" i="1"/>
  <c r="AR3251" i="1" s="1"/>
  <c r="AP3250" i="1"/>
  <c r="AP3249" i="1"/>
  <c r="AP3248" i="1"/>
  <c r="AP3246" i="1"/>
  <c r="AP3244" i="1"/>
  <c r="AR3244" i="1" s="1"/>
  <c r="AP3243" i="1"/>
  <c r="AR3243" i="1" s="1"/>
  <c r="AP3241" i="1"/>
  <c r="AP3240" i="1"/>
  <c r="AP3239" i="1"/>
  <c r="AR3239" i="1" s="1"/>
  <c r="AP3237" i="1"/>
  <c r="AP3236" i="1"/>
  <c r="AP3235" i="1"/>
  <c r="AR3235" i="1" s="1"/>
  <c r="AP3234" i="1"/>
  <c r="AP3232" i="1"/>
  <c r="AP3231" i="1"/>
  <c r="AR3231" i="1" s="1"/>
  <c r="AP3230" i="1"/>
  <c r="AP3225" i="1"/>
  <c r="AP3224" i="1"/>
  <c r="AP3223" i="1"/>
  <c r="AR3223" i="1" s="1"/>
  <c r="AP3222" i="1"/>
  <c r="AP3221" i="1"/>
  <c r="AP3219" i="1"/>
  <c r="AR3219" i="1" s="1"/>
  <c r="AP3218" i="1"/>
  <c r="AP3217" i="1"/>
  <c r="AR3217" i="1" s="1"/>
  <c r="AP3216" i="1"/>
  <c r="AR3216" i="1" s="1"/>
  <c r="AP3215" i="1"/>
  <c r="AR3215" i="1" s="1"/>
  <c r="AP3214" i="1"/>
  <c r="AP3213" i="1"/>
  <c r="AR3213" i="1" s="1"/>
  <c r="AP3212" i="1"/>
  <c r="AR3212" i="1" s="1"/>
  <c r="AP3211" i="1"/>
  <c r="AR3211" i="1" s="1"/>
  <c r="AP3210" i="1"/>
  <c r="AP3209" i="1"/>
  <c r="AR3209" i="1" s="1"/>
  <c r="AP3208" i="1"/>
  <c r="AR3208" i="1" s="1"/>
  <c r="AP3207" i="1"/>
  <c r="AR3207" i="1" s="1"/>
  <c r="AP3206" i="1"/>
  <c r="AP3205" i="1"/>
  <c r="AR3205" i="1" s="1"/>
  <c r="AP3204" i="1"/>
  <c r="AR3204" i="1" s="1"/>
  <c r="AP3203" i="1"/>
  <c r="AR3203" i="1" s="1"/>
  <c r="AP3202" i="1"/>
  <c r="AP3201" i="1"/>
  <c r="AR3201" i="1" s="1"/>
  <c r="AP3200" i="1"/>
  <c r="AR3200" i="1" s="1"/>
  <c r="AP3199" i="1"/>
  <c r="AR3199" i="1" s="1"/>
  <c r="AP3198" i="1"/>
  <c r="AP3197" i="1"/>
  <c r="AR3197" i="1" s="1"/>
  <c r="AP3196" i="1"/>
  <c r="AR3196" i="1" s="1"/>
  <c r="AP3195" i="1"/>
  <c r="AR3195" i="1" s="1"/>
  <c r="AP3194" i="1"/>
  <c r="AP3193" i="1"/>
  <c r="AR3193" i="1" s="1"/>
  <c r="AP3192" i="1"/>
  <c r="AR3192" i="1" s="1"/>
  <c r="AP3191" i="1"/>
  <c r="AR3191" i="1" s="1"/>
  <c r="AP3190" i="1"/>
  <c r="AP3189" i="1"/>
  <c r="AR3189" i="1" s="1"/>
  <c r="AP3188" i="1"/>
  <c r="AR3188" i="1" s="1"/>
  <c r="AP3187" i="1"/>
  <c r="AR3187" i="1" s="1"/>
  <c r="AP3186" i="1"/>
  <c r="AP3185" i="1"/>
  <c r="AR3185" i="1" s="1"/>
  <c r="AP3183" i="1"/>
  <c r="AR3183" i="1" s="1"/>
  <c r="AP3182" i="1"/>
  <c r="AP3180" i="1"/>
  <c r="AP3179" i="1"/>
  <c r="AR3179" i="1" s="1"/>
  <c r="AP3178" i="1"/>
  <c r="AP3177" i="1"/>
  <c r="AP3176" i="1"/>
  <c r="AP3175" i="1"/>
  <c r="AR3175" i="1" s="1"/>
  <c r="AP3174" i="1"/>
  <c r="AP3173" i="1"/>
  <c r="AP3172" i="1"/>
  <c r="AP3171" i="1"/>
  <c r="AR3171" i="1" s="1"/>
  <c r="AP3170" i="1"/>
  <c r="AP3169" i="1"/>
  <c r="AP3168" i="1"/>
  <c r="AP3167" i="1"/>
  <c r="AR3167" i="1" s="1"/>
  <c r="AP3166" i="1"/>
  <c r="AP3165" i="1"/>
  <c r="AP3164" i="1"/>
  <c r="AP3163" i="1"/>
  <c r="AR3163" i="1" s="1"/>
  <c r="AP3162" i="1"/>
  <c r="AP3160" i="1"/>
  <c r="AP3159" i="1"/>
  <c r="AR3159" i="1" s="1"/>
  <c r="AP3157" i="1"/>
  <c r="AR3157" i="1" s="1"/>
  <c r="AP3156" i="1"/>
  <c r="AR3156" i="1" s="1"/>
  <c r="AP3153" i="1"/>
  <c r="AP3152" i="1"/>
  <c r="AP3151" i="1"/>
  <c r="AR3151" i="1" s="1"/>
  <c r="AP3150" i="1"/>
  <c r="AP3149" i="1"/>
  <c r="AP3148" i="1"/>
  <c r="AP3147" i="1"/>
  <c r="AR3147" i="1" s="1"/>
  <c r="AP3146" i="1"/>
  <c r="AP3145" i="1"/>
  <c r="AP3142" i="1"/>
  <c r="AP3141" i="1"/>
  <c r="AR3141" i="1" s="1"/>
  <c r="AP3140" i="1"/>
  <c r="AR3140" i="1" s="1"/>
  <c r="AP3139" i="1"/>
  <c r="AR3139" i="1" s="1"/>
  <c r="AP3138" i="1"/>
  <c r="AP3137" i="1"/>
  <c r="AR3137" i="1" s="1"/>
  <c r="AP3136" i="1"/>
  <c r="AR3136" i="1" s="1"/>
  <c r="AP3135" i="1"/>
  <c r="AR3135" i="1" s="1"/>
  <c r="AP3134" i="1"/>
  <c r="AP3133" i="1"/>
  <c r="AR3133" i="1" s="1"/>
  <c r="AP3132" i="1"/>
  <c r="AR3132" i="1" s="1"/>
  <c r="AP3131" i="1"/>
  <c r="AR3131" i="1" s="1"/>
  <c r="AP3130" i="1"/>
  <c r="AP3129" i="1"/>
  <c r="AR3129" i="1" s="1"/>
  <c r="AP3128" i="1"/>
  <c r="AR3128" i="1" s="1"/>
  <c r="AP3127" i="1"/>
  <c r="AR3127" i="1" s="1"/>
  <c r="AP3126" i="1"/>
  <c r="AP3125" i="1"/>
  <c r="AR3125" i="1" s="1"/>
  <c r="AP3124" i="1"/>
  <c r="AR3124" i="1" s="1"/>
  <c r="AP3122" i="1"/>
  <c r="AP3119" i="1"/>
  <c r="AR3119" i="1" s="1"/>
  <c r="AP3118" i="1"/>
  <c r="AP3117" i="1"/>
  <c r="AP3116" i="1"/>
  <c r="AP3114" i="1"/>
  <c r="AP3113" i="1"/>
  <c r="AR3113" i="1" s="1"/>
  <c r="AP3111" i="1"/>
  <c r="AR3111" i="1" s="1"/>
  <c r="AP3110" i="1"/>
  <c r="AP3109" i="1"/>
  <c r="AP3108" i="1"/>
  <c r="AP3107" i="1"/>
  <c r="AR3107" i="1" s="1"/>
  <c r="AP3106" i="1"/>
  <c r="AR3106" i="1" s="1"/>
  <c r="AP3105" i="1"/>
  <c r="AP3104" i="1"/>
  <c r="AP3103" i="1"/>
  <c r="AR3103" i="1" s="1"/>
  <c r="AP3102" i="1"/>
  <c r="AP3100" i="1"/>
  <c r="AP3099" i="1"/>
  <c r="AR3099" i="1" s="1"/>
  <c r="AP3097" i="1"/>
  <c r="AP3095" i="1"/>
  <c r="AR3095" i="1" s="1"/>
  <c r="AP3091" i="1"/>
  <c r="AR3091" i="1" s="1"/>
  <c r="AP3090" i="1"/>
  <c r="AR3090" i="1" s="1"/>
  <c r="AP3089" i="1"/>
  <c r="AP3086" i="1"/>
  <c r="AR3086" i="1" s="1"/>
  <c r="AP3085" i="1"/>
  <c r="AP3084" i="1"/>
  <c r="AP3083" i="1"/>
  <c r="AR3083" i="1" s="1"/>
  <c r="AP3082" i="1"/>
  <c r="AR3082" i="1" s="1"/>
  <c r="AP3080" i="1"/>
  <c r="AP3079" i="1"/>
  <c r="AR3079" i="1" s="1"/>
  <c r="AP3078" i="1"/>
  <c r="AR3078" i="1" s="1"/>
  <c r="AP3077" i="1"/>
  <c r="AP3076" i="1"/>
  <c r="AP3075" i="1"/>
  <c r="AR3075" i="1" s="1"/>
  <c r="AP3074" i="1"/>
  <c r="AR3074" i="1" s="1"/>
  <c r="AP3073" i="1"/>
  <c r="AP3072" i="1"/>
  <c r="AP3071" i="1"/>
  <c r="AR3071" i="1" s="1"/>
  <c r="AP3070" i="1"/>
  <c r="AP3069" i="1"/>
  <c r="AP3068" i="1"/>
  <c r="AP3067" i="1"/>
  <c r="AR3067" i="1" s="1"/>
  <c r="AP3065" i="1"/>
  <c r="AP3064" i="1"/>
  <c r="AP3063" i="1"/>
  <c r="AR3063" i="1" s="1"/>
  <c r="AP3062" i="1"/>
  <c r="AR3062" i="1" s="1"/>
  <c r="AP3061" i="1"/>
  <c r="AP3059" i="1"/>
  <c r="AR3059" i="1" s="1"/>
  <c r="AP3057" i="1"/>
  <c r="AP3055" i="1"/>
  <c r="AR3055" i="1" s="1"/>
  <c r="AP3054" i="1"/>
  <c r="AR3054" i="1" s="1"/>
  <c r="AP3053" i="1"/>
  <c r="AP3052" i="1"/>
  <c r="AP3050" i="1"/>
  <c r="AR3050" i="1" s="1"/>
  <c r="AP3049" i="1"/>
  <c r="AP3048" i="1"/>
  <c r="AP3046" i="1"/>
  <c r="AR3046" i="1" s="1"/>
  <c r="AP3045" i="1"/>
  <c r="AR3045" i="1" s="1"/>
  <c r="AP3044" i="1"/>
  <c r="AR3044" i="1" s="1"/>
  <c r="AP3043" i="1"/>
  <c r="AR3043" i="1" s="1"/>
  <c r="AP3041" i="1"/>
  <c r="AP3038" i="1"/>
  <c r="AP3037" i="1"/>
  <c r="AP3036" i="1"/>
  <c r="AP3035" i="1"/>
  <c r="AR3035" i="1" s="1"/>
  <c r="AP3034" i="1"/>
  <c r="AP3033" i="1"/>
  <c r="AP3032" i="1"/>
  <c r="AP3031" i="1"/>
  <c r="AR3031" i="1" s="1"/>
  <c r="AP3030" i="1"/>
  <c r="AP3029" i="1"/>
  <c r="AP3027" i="1"/>
  <c r="AR3027" i="1" s="1"/>
  <c r="AP3024" i="1"/>
  <c r="AP3022" i="1"/>
  <c r="AP3020" i="1"/>
  <c r="AR3020" i="1" s="1"/>
  <c r="AP3018" i="1"/>
  <c r="AP3015" i="1"/>
  <c r="AR3015" i="1" s="1"/>
  <c r="AP3014" i="1"/>
  <c r="AP3013" i="1"/>
  <c r="AP3012" i="1"/>
  <c r="AP3011" i="1"/>
  <c r="AR3011" i="1" s="1"/>
  <c r="AP3010" i="1"/>
  <c r="AP3009" i="1"/>
  <c r="AP3008" i="1"/>
  <c r="AP3007" i="1"/>
  <c r="AR3007" i="1" s="1"/>
  <c r="AP3006" i="1"/>
  <c r="AP3005" i="1"/>
  <c r="AP3003" i="1"/>
  <c r="AR3003" i="1" s="1"/>
  <c r="AP3001" i="1"/>
  <c r="AP3000" i="1"/>
  <c r="AP2999" i="1"/>
  <c r="AR2999" i="1" s="1"/>
  <c r="AP2998" i="1"/>
  <c r="AP2996" i="1"/>
  <c r="AP2995" i="1"/>
  <c r="AR2995" i="1" s="1"/>
  <c r="AP2994" i="1"/>
  <c r="AP2992" i="1"/>
  <c r="AP2990" i="1"/>
  <c r="AP2988" i="1"/>
  <c r="AP2986" i="1"/>
  <c r="AP2985" i="1"/>
  <c r="AP2982" i="1"/>
  <c r="AP2980" i="1"/>
  <c r="AP2979" i="1"/>
  <c r="AR2979" i="1" s="1"/>
  <c r="AP2978" i="1"/>
  <c r="AP2977" i="1"/>
  <c r="AP2975" i="1"/>
  <c r="AR2975" i="1" s="1"/>
  <c r="AP2973" i="1"/>
  <c r="AP2972" i="1"/>
  <c r="AP2970" i="1"/>
  <c r="AP2969" i="1"/>
  <c r="AR2969" i="1" s="1"/>
  <c r="AP2968" i="1"/>
  <c r="AR2968" i="1" s="1"/>
  <c r="AP2967" i="1"/>
  <c r="AR2967" i="1" s="1"/>
  <c r="AP2966" i="1"/>
  <c r="AP2965" i="1"/>
  <c r="AR2965" i="1" s="1"/>
  <c r="AP2964" i="1"/>
  <c r="AR2964" i="1" s="1"/>
  <c r="AP2963" i="1"/>
  <c r="AR2963" i="1" s="1"/>
  <c r="AP2961" i="1"/>
  <c r="AP2960" i="1"/>
  <c r="AP2959" i="1"/>
  <c r="AR2959" i="1" s="1"/>
  <c r="AP2958" i="1"/>
  <c r="AR2958" i="1" s="1"/>
  <c r="AP2955" i="1"/>
  <c r="AR2955" i="1" s="1"/>
  <c r="AP2953" i="1"/>
  <c r="AR2953" i="1" s="1"/>
  <c r="AP2952" i="1"/>
  <c r="AR2952" i="1" s="1"/>
  <c r="AP2951" i="1"/>
  <c r="AR2951" i="1" s="1"/>
  <c r="AP2949" i="1"/>
  <c r="AP2948" i="1"/>
  <c r="AP2945" i="1"/>
  <c r="AP2944" i="1"/>
  <c r="AP2942" i="1"/>
  <c r="AR2942" i="1" s="1"/>
  <c r="AP2941" i="1"/>
  <c r="AR2941" i="1" s="1"/>
  <c r="AP2940" i="1"/>
  <c r="AR2940" i="1" s="1"/>
  <c r="AP2936" i="1"/>
  <c r="AP2935" i="1"/>
  <c r="AP2934" i="1"/>
  <c r="AR2934" i="1" s="1"/>
  <c r="AP2933" i="1"/>
  <c r="AP2932" i="1"/>
  <c r="AP2931" i="1"/>
  <c r="AR2931" i="1" s="1"/>
  <c r="AP2930" i="1"/>
  <c r="AP2929" i="1"/>
  <c r="AP2928" i="1"/>
  <c r="AP2927" i="1"/>
  <c r="AN2926" i="1"/>
  <c r="AP2926" i="1" s="1"/>
  <c r="AR2926" i="1" s="1"/>
  <c r="AP2925" i="1"/>
  <c r="AP2923" i="1"/>
  <c r="AP2922" i="1"/>
  <c r="AR2922" i="1" s="1"/>
  <c r="AP2921" i="1"/>
  <c r="AP2920" i="1"/>
  <c r="AR2920" i="1" s="1"/>
  <c r="AP2918" i="1"/>
  <c r="AR2918" i="1" s="1"/>
  <c r="AP2917" i="1"/>
  <c r="AP2916" i="1"/>
  <c r="AP2915" i="1"/>
  <c r="AR2915" i="1" s="1"/>
  <c r="AP2914" i="1"/>
  <c r="AP2912" i="1"/>
  <c r="AP2909" i="1"/>
  <c r="AR2909" i="1" s="1"/>
  <c r="AP2908" i="1"/>
  <c r="AR2908" i="1" s="1"/>
  <c r="AP2907" i="1"/>
  <c r="AP2905" i="1"/>
  <c r="AP2904" i="1"/>
  <c r="AP2903" i="1"/>
  <c r="AP2902" i="1"/>
  <c r="AR2902" i="1" s="1"/>
  <c r="AP2901" i="1"/>
  <c r="AP2900" i="1"/>
  <c r="AP2899" i="1"/>
  <c r="AR2899" i="1" s="1"/>
  <c r="AP2898" i="1"/>
  <c r="AR2898" i="1" s="1"/>
  <c r="AP2897" i="1"/>
  <c r="AP2896" i="1"/>
  <c r="AP2895" i="1"/>
  <c r="AR2895" i="1" s="1"/>
  <c r="AP2894" i="1"/>
  <c r="AR2894" i="1" s="1"/>
  <c r="AP2893" i="1"/>
  <c r="AP2892" i="1"/>
  <c r="AP2891" i="1"/>
  <c r="AP2890" i="1"/>
  <c r="AR2890" i="1" s="1"/>
  <c r="AP2889" i="1"/>
  <c r="AP2888" i="1"/>
  <c r="AP2887" i="1"/>
  <c r="AP2886" i="1"/>
  <c r="AR2886" i="1" s="1"/>
  <c r="AP2885" i="1"/>
  <c r="AP2884" i="1"/>
  <c r="AP2883" i="1"/>
  <c r="AR2883" i="1" s="1"/>
  <c r="AP2882" i="1"/>
  <c r="AR2882" i="1" s="1"/>
  <c r="AP2881" i="1"/>
  <c r="AP2880" i="1"/>
  <c r="AP2879" i="1"/>
  <c r="AR2879" i="1" s="1"/>
  <c r="AP2878" i="1"/>
  <c r="AR2878" i="1" s="1"/>
  <c r="AP2876" i="1"/>
  <c r="AP2875" i="1"/>
  <c r="AR2875" i="1" s="1"/>
  <c r="AP2873" i="1"/>
  <c r="AP2872" i="1"/>
  <c r="AP2871" i="1"/>
  <c r="AR2871" i="1" s="1"/>
  <c r="AP2870" i="1"/>
  <c r="AR2870" i="1" s="1"/>
  <c r="AP2869" i="1"/>
  <c r="AP2868" i="1"/>
  <c r="AP2867" i="1"/>
  <c r="AR2867" i="1" s="1"/>
  <c r="AP2866" i="1"/>
  <c r="AR2866" i="1" s="1"/>
  <c r="AP2865" i="1"/>
  <c r="AP2864" i="1"/>
  <c r="AP2862" i="1"/>
  <c r="AR2862" i="1" s="1"/>
  <c r="AP2861" i="1"/>
  <c r="AP2860" i="1"/>
  <c r="AR2860" i="1" s="1"/>
  <c r="AP2859" i="1"/>
  <c r="AR2859" i="1" s="1"/>
  <c r="AP2858" i="1"/>
  <c r="AR2858" i="1" s="1"/>
  <c r="AP2857" i="1"/>
  <c r="AP2855" i="1"/>
  <c r="AR2855" i="1" s="1"/>
  <c r="AP2854" i="1"/>
  <c r="AR2854" i="1" s="1"/>
  <c r="AP2853" i="1"/>
  <c r="AP2852" i="1"/>
  <c r="AP2851" i="1"/>
  <c r="AR2851" i="1" s="1"/>
  <c r="AP2850" i="1"/>
  <c r="AR2850" i="1" s="1"/>
  <c r="AP2849" i="1"/>
  <c r="AP2848" i="1"/>
  <c r="AP2847" i="1"/>
  <c r="AR2847" i="1" s="1"/>
  <c r="AP2846" i="1"/>
  <c r="AR2846" i="1" s="1"/>
  <c r="AP2845" i="1"/>
  <c r="AP2844" i="1"/>
  <c r="AP2843" i="1"/>
  <c r="AR2843" i="1" s="1"/>
  <c r="AP2842" i="1"/>
  <c r="AR2842" i="1" s="1"/>
  <c r="AP2841" i="1"/>
  <c r="AP2840" i="1"/>
  <c r="AP2839" i="1"/>
  <c r="AR2839" i="1" s="1"/>
  <c r="AP2838" i="1"/>
  <c r="AR2838" i="1" s="1"/>
  <c r="AP2837" i="1"/>
  <c r="AP2836" i="1"/>
  <c r="AP2835" i="1"/>
  <c r="AR2835" i="1" s="1"/>
  <c r="AP2834" i="1"/>
  <c r="AR2834" i="1" s="1"/>
  <c r="AP2833" i="1"/>
  <c r="AP2832" i="1"/>
  <c r="AP2831" i="1"/>
  <c r="AR2831" i="1" s="1"/>
  <c r="AP2830" i="1"/>
  <c r="AR2830" i="1" s="1"/>
  <c r="AP2829" i="1"/>
  <c r="AP2828" i="1"/>
  <c r="AP2827" i="1"/>
  <c r="AR2827" i="1" s="1"/>
  <c r="AP2826" i="1"/>
  <c r="AR2826" i="1" s="1"/>
  <c r="AP2825" i="1"/>
  <c r="AP2824" i="1"/>
  <c r="AP2823" i="1"/>
  <c r="AR2823" i="1" s="1"/>
  <c r="AP2822" i="1"/>
  <c r="AR2822" i="1" s="1"/>
  <c r="AP2821" i="1"/>
  <c r="AP2820" i="1"/>
  <c r="AP2819" i="1"/>
  <c r="AR2819" i="1" s="1"/>
  <c r="AP2818" i="1"/>
  <c r="AR2818" i="1" s="1"/>
  <c r="AP2817" i="1"/>
  <c r="AP2816" i="1"/>
  <c r="AP2815" i="1"/>
  <c r="AR2815" i="1" s="1"/>
  <c r="AP2814" i="1"/>
  <c r="AR2814" i="1" s="1"/>
  <c r="AP2813" i="1"/>
  <c r="AP2812" i="1"/>
  <c r="AP2811" i="1"/>
  <c r="AR2811" i="1" s="1"/>
  <c r="AP2810" i="1"/>
  <c r="AR2810" i="1" s="1"/>
  <c r="AP2809" i="1"/>
  <c r="AP2808" i="1"/>
  <c r="AP2806" i="1"/>
  <c r="AR2806" i="1" s="1"/>
  <c r="AP2805" i="1"/>
  <c r="AP2804" i="1"/>
  <c r="AP2803" i="1"/>
  <c r="AR2803" i="1" s="1"/>
  <c r="AP2802" i="1"/>
  <c r="AR2802" i="1" s="1"/>
  <c r="AP2800" i="1"/>
  <c r="AP2799" i="1"/>
  <c r="AR2799" i="1" s="1"/>
  <c r="AP2798" i="1"/>
  <c r="AR2798" i="1" s="1"/>
  <c r="AP2797" i="1"/>
  <c r="AP2796" i="1"/>
  <c r="AP2794" i="1"/>
  <c r="AR2794" i="1" s="1"/>
  <c r="AP2793" i="1"/>
  <c r="AP2792" i="1"/>
  <c r="AR2792" i="1" s="1"/>
  <c r="AP2789" i="1"/>
  <c r="AP2788" i="1"/>
  <c r="AP2787" i="1"/>
  <c r="AR2787" i="1" s="1"/>
  <c r="AP2786" i="1"/>
  <c r="AR2786" i="1" s="1"/>
  <c r="AP2785" i="1"/>
  <c r="AP2783" i="1"/>
  <c r="AR2783" i="1" s="1"/>
  <c r="AP2782" i="1"/>
  <c r="AR2782" i="1" s="1"/>
  <c r="AP2781" i="1"/>
  <c r="AP2780" i="1"/>
  <c r="AP2779" i="1"/>
  <c r="AR2779" i="1" s="1"/>
  <c r="AP2778" i="1"/>
  <c r="AR2778" i="1" s="1"/>
  <c r="AP2777" i="1"/>
  <c r="AP2776" i="1"/>
  <c r="AP2774" i="1"/>
  <c r="AR2774" i="1" s="1"/>
  <c r="AP2772" i="1"/>
  <c r="AP2770" i="1"/>
  <c r="AR2770" i="1" s="1"/>
  <c r="AP2769" i="1"/>
  <c r="AP2768" i="1"/>
  <c r="AP2767" i="1"/>
  <c r="AR2767" i="1" s="1"/>
  <c r="AP2766" i="1"/>
  <c r="AR2766" i="1" s="1"/>
  <c r="AP2765" i="1"/>
  <c r="AP2764" i="1"/>
  <c r="AP2763" i="1"/>
  <c r="AR2763" i="1" s="1"/>
  <c r="AP2762" i="1"/>
  <c r="AR2762" i="1" s="1"/>
  <c r="AP2761" i="1"/>
  <c r="AP2760" i="1"/>
  <c r="AP2759" i="1"/>
  <c r="AR2759" i="1" s="1"/>
  <c r="AP2758" i="1"/>
  <c r="AR2758" i="1" s="1"/>
  <c r="AP2757" i="1"/>
  <c r="AP2755" i="1"/>
  <c r="AR2755" i="1" s="1"/>
  <c r="AP2754" i="1"/>
  <c r="AR2754" i="1" s="1"/>
  <c r="AP2753" i="1"/>
  <c r="AP2752" i="1"/>
  <c r="AP2751" i="1"/>
  <c r="AR2751" i="1" s="1"/>
  <c r="AP2750" i="1"/>
  <c r="AR2750" i="1" s="1"/>
  <c r="AP2749" i="1"/>
  <c r="AP2748" i="1"/>
  <c r="AP2747" i="1"/>
  <c r="AR2747" i="1" s="1"/>
  <c r="AP2746" i="1"/>
  <c r="AR2746" i="1" s="1"/>
  <c r="AP2745" i="1"/>
  <c r="AP2743" i="1"/>
  <c r="AR2743" i="1" s="1"/>
  <c r="AP2742" i="1"/>
  <c r="AR2742" i="1" s="1"/>
  <c r="AP2740" i="1"/>
  <c r="AP2738" i="1"/>
  <c r="AR2738" i="1" s="1"/>
  <c r="AP2737" i="1"/>
  <c r="AP2736" i="1"/>
  <c r="AP2734" i="1"/>
  <c r="AR2734" i="1" s="1"/>
  <c r="AP2733" i="1"/>
  <c r="AP2732" i="1"/>
  <c r="AP2730" i="1"/>
  <c r="AR2730" i="1" s="1"/>
  <c r="AP2726" i="1"/>
  <c r="AR2726" i="1" s="1"/>
  <c r="AP2725" i="1"/>
  <c r="AP2724" i="1"/>
  <c r="AP2723" i="1"/>
  <c r="AR2723" i="1" s="1"/>
  <c r="AP2722" i="1"/>
  <c r="AR2722" i="1" s="1"/>
  <c r="AP2721" i="1"/>
  <c r="AP2720" i="1"/>
  <c r="AP2719" i="1"/>
  <c r="AR2719" i="1" s="1"/>
  <c r="AP2718" i="1"/>
  <c r="AR2718" i="1" s="1"/>
  <c r="AP2717" i="1"/>
  <c r="AP2716" i="1"/>
  <c r="AP2715" i="1"/>
  <c r="AR2715" i="1" s="1"/>
  <c r="AP2714" i="1"/>
  <c r="AR2714" i="1" s="1"/>
  <c r="AP2713" i="1"/>
  <c r="AP2712" i="1"/>
  <c r="AP2711" i="1"/>
  <c r="AR2711" i="1" s="1"/>
  <c r="AP2710" i="1"/>
  <c r="AR2710" i="1" s="1"/>
  <c r="AP2709" i="1"/>
  <c r="AP2708" i="1"/>
  <c r="AP2707" i="1"/>
  <c r="AR2707" i="1" s="1"/>
  <c r="AP2706" i="1"/>
  <c r="AR2706" i="1" s="1"/>
  <c r="AP2705" i="1"/>
  <c r="AP2704" i="1"/>
  <c r="AP2703" i="1"/>
  <c r="AR2703" i="1" s="1"/>
  <c r="AP2702" i="1"/>
  <c r="AR2702" i="1" s="1"/>
  <c r="AP2701" i="1"/>
  <c r="AP2698" i="1"/>
  <c r="AR2698" i="1" s="1"/>
  <c r="AP2697" i="1"/>
  <c r="AP2695" i="1"/>
  <c r="AR2695" i="1" s="1"/>
  <c r="AP2694" i="1"/>
  <c r="AR2694" i="1" s="1"/>
  <c r="AP2693" i="1"/>
  <c r="AP2691" i="1"/>
  <c r="AR2691" i="1" s="1"/>
  <c r="AP2689" i="1"/>
  <c r="AP2686" i="1"/>
  <c r="AR2686" i="1" s="1"/>
  <c r="AP2685" i="1"/>
  <c r="AP2684" i="1"/>
  <c r="AP2683" i="1"/>
  <c r="AR2683" i="1" s="1"/>
  <c r="AP2682" i="1"/>
  <c r="AR2682" i="1" s="1"/>
  <c r="AP2680" i="1"/>
  <c r="AP2679" i="1"/>
  <c r="AR2679" i="1" s="1"/>
  <c r="AP2678" i="1"/>
  <c r="AR2678" i="1" s="1"/>
  <c r="AP2677" i="1"/>
  <c r="AP2676" i="1"/>
  <c r="AP2674" i="1"/>
  <c r="AR2674" i="1" s="1"/>
  <c r="AP2672" i="1"/>
  <c r="AP2671" i="1"/>
  <c r="AR2671" i="1" s="1"/>
  <c r="AP2670" i="1"/>
  <c r="AR2670" i="1" s="1"/>
  <c r="AP2668" i="1"/>
  <c r="AP2667" i="1"/>
  <c r="AR2667" i="1" s="1"/>
  <c r="AP2666" i="1"/>
  <c r="AR2666" i="1" s="1"/>
  <c r="AP2663" i="1"/>
  <c r="AR2663" i="1" s="1"/>
  <c r="AP2662" i="1"/>
  <c r="AR2662" i="1" s="1"/>
  <c r="AP2661" i="1"/>
  <c r="AP2656" i="1"/>
  <c r="AR2656" i="1" s="1"/>
  <c r="AP2655" i="1"/>
  <c r="AR2655" i="1" s="1"/>
  <c r="AP2654" i="1"/>
  <c r="AR2654" i="1" s="1"/>
  <c r="AP2653" i="1"/>
  <c r="AP2652" i="1"/>
  <c r="AR2652" i="1" s="1"/>
  <c r="AP2651" i="1"/>
  <c r="AR2651" i="1" s="1"/>
  <c r="AP2650" i="1"/>
  <c r="AR2650" i="1" s="1"/>
  <c r="AP2649" i="1"/>
  <c r="AP2648" i="1"/>
  <c r="AR2648" i="1" s="1"/>
  <c r="AP2647" i="1"/>
  <c r="AR2647" i="1" s="1"/>
  <c r="AP2645" i="1"/>
  <c r="AP2643" i="1"/>
  <c r="AR2643" i="1" s="1"/>
  <c r="AP2641" i="1"/>
  <c r="AP2640" i="1"/>
  <c r="AP2639" i="1"/>
  <c r="AR2639" i="1" s="1"/>
  <c r="AP2637" i="1"/>
  <c r="AP2636" i="1"/>
  <c r="AR2636" i="1" s="1"/>
  <c r="AP2635" i="1"/>
  <c r="AR2635" i="1" s="1"/>
  <c r="AP2634" i="1"/>
  <c r="AR2634" i="1" s="1"/>
  <c r="AP2633" i="1"/>
  <c r="AP2632" i="1"/>
  <c r="AR2632" i="1" s="1"/>
  <c r="AP2631" i="1"/>
  <c r="AR2631" i="1" s="1"/>
  <c r="AP2630" i="1"/>
  <c r="AR2630" i="1" s="1"/>
  <c r="AP2629" i="1"/>
  <c r="AP2628" i="1"/>
  <c r="AR2628" i="1" s="1"/>
  <c r="AP2627" i="1"/>
  <c r="AR2627" i="1" s="1"/>
  <c r="AP2625" i="1"/>
  <c r="AP2624" i="1"/>
  <c r="AP2623" i="1"/>
  <c r="AR2623" i="1" s="1"/>
  <c r="AP2621" i="1"/>
  <c r="AP2620" i="1"/>
  <c r="AP2619" i="1"/>
  <c r="AR2619" i="1" s="1"/>
  <c r="AP2618" i="1"/>
  <c r="AR2618" i="1" s="1"/>
  <c r="AP2616" i="1"/>
  <c r="AP2615" i="1"/>
  <c r="AR2615" i="1" s="1"/>
  <c r="AP2614" i="1"/>
  <c r="AR2614" i="1" s="1"/>
  <c r="AP2612" i="1"/>
  <c r="AR2612" i="1" s="1"/>
  <c r="AP2611" i="1"/>
  <c r="AR2611" i="1" s="1"/>
  <c r="AP2610" i="1"/>
  <c r="AR2610" i="1" s="1"/>
  <c r="AP2609" i="1"/>
  <c r="AP2608" i="1"/>
  <c r="AR2608" i="1" s="1"/>
  <c r="AP2607" i="1"/>
  <c r="AR2607" i="1" s="1"/>
  <c r="AP2606" i="1"/>
  <c r="AR2606" i="1" s="1"/>
  <c r="AP2605" i="1"/>
  <c r="AP2604" i="1"/>
  <c r="AR2604" i="1" s="1"/>
  <c r="AP2603" i="1"/>
  <c r="AR2603" i="1" s="1"/>
  <c r="AP2602" i="1"/>
  <c r="AR2602" i="1" s="1"/>
  <c r="AP2601" i="1"/>
  <c r="AP2600" i="1"/>
  <c r="AR2600" i="1" s="1"/>
  <c r="AP2599" i="1"/>
  <c r="AR2599" i="1" s="1"/>
  <c r="AP2598" i="1"/>
  <c r="AR2598" i="1" s="1"/>
  <c r="AP2597" i="1"/>
  <c r="AP2595" i="1"/>
  <c r="AR2595" i="1" s="1"/>
  <c r="AP2594" i="1"/>
  <c r="AR2594" i="1" s="1"/>
  <c r="AP2593" i="1"/>
  <c r="AP2592" i="1"/>
  <c r="AP2591" i="1"/>
  <c r="AR2591" i="1" s="1"/>
  <c r="AP2588" i="1"/>
  <c r="AP2586" i="1"/>
  <c r="AR2586" i="1" s="1"/>
  <c r="AP2585" i="1"/>
  <c r="AP2579" i="1"/>
  <c r="AR2579" i="1" s="1"/>
  <c r="AP2578" i="1"/>
  <c r="AR2578" i="1" s="1"/>
  <c r="AP2577" i="1"/>
  <c r="AP2576" i="1"/>
  <c r="AP2575" i="1"/>
  <c r="AR2575" i="1" s="1"/>
  <c r="AP2574" i="1"/>
  <c r="AR2574" i="1" s="1"/>
  <c r="AP2573" i="1"/>
  <c r="AP2572" i="1"/>
  <c r="AP2571" i="1"/>
  <c r="AR2571" i="1" s="1"/>
  <c r="AP2570" i="1"/>
  <c r="AR2570" i="1" s="1"/>
  <c r="AP2569" i="1"/>
  <c r="AP2568" i="1"/>
  <c r="AP2567" i="1"/>
  <c r="AR2567" i="1" s="1"/>
  <c r="AP2566" i="1"/>
  <c r="AR2566" i="1" s="1"/>
  <c r="AP2565" i="1"/>
  <c r="AP2564" i="1"/>
  <c r="AP2563" i="1"/>
  <c r="AR2563" i="1" s="1"/>
  <c r="AP2562" i="1"/>
  <c r="AR2562" i="1" s="1"/>
  <c r="AP2561" i="1"/>
  <c r="AP2560" i="1"/>
  <c r="AP2559" i="1"/>
  <c r="AR2559" i="1" s="1"/>
  <c r="AP2558" i="1"/>
  <c r="AR2558" i="1" s="1"/>
  <c r="AP2557" i="1"/>
  <c r="AP2556" i="1"/>
  <c r="AP2553" i="1"/>
  <c r="AP2552" i="1"/>
  <c r="AP2551" i="1"/>
  <c r="AR2551" i="1" s="1"/>
  <c r="AP2550" i="1"/>
  <c r="AR2550" i="1" s="1"/>
  <c r="AP2549" i="1"/>
  <c r="AP2546" i="1"/>
  <c r="AR2546" i="1" s="1"/>
  <c r="AP2544" i="1"/>
  <c r="AP2543" i="1"/>
  <c r="AR2543" i="1" s="1"/>
  <c r="AP2542" i="1"/>
  <c r="AR2542" i="1" s="1"/>
  <c r="AP2541" i="1"/>
  <c r="AP2540" i="1"/>
  <c r="AP2538" i="1"/>
  <c r="AR2538" i="1" s="1"/>
  <c r="AP2536" i="1"/>
  <c r="AR2536" i="1" s="1"/>
  <c r="AP2535" i="1"/>
  <c r="AR2535" i="1" s="1"/>
  <c r="AP2534" i="1"/>
  <c r="AR2534" i="1" s="1"/>
  <c r="AP2532" i="1"/>
  <c r="AP2531" i="1"/>
  <c r="AR2531" i="1" s="1"/>
  <c r="AP2530" i="1"/>
  <c r="AR2530" i="1" s="1"/>
  <c r="AP2526" i="1"/>
  <c r="AR2526" i="1" s="1"/>
  <c r="AP2525" i="1"/>
  <c r="AR2525" i="1" s="1"/>
  <c r="AP2524" i="1"/>
  <c r="AR2524" i="1" s="1"/>
  <c r="AP2523" i="1"/>
  <c r="AR2523" i="1" s="1"/>
  <c r="AP2522" i="1"/>
  <c r="AR2522" i="1" s="1"/>
  <c r="AP2521" i="1"/>
  <c r="AR2521" i="1" s="1"/>
  <c r="AP2520" i="1"/>
  <c r="AR2520" i="1" s="1"/>
  <c r="AP2519" i="1"/>
  <c r="AR2519" i="1" s="1"/>
  <c r="AP2518" i="1"/>
  <c r="AR2518" i="1" s="1"/>
  <c r="AP2517" i="1"/>
  <c r="AR2517" i="1" s="1"/>
  <c r="AP2516" i="1"/>
  <c r="AR2516" i="1" s="1"/>
  <c r="AP2515" i="1"/>
  <c r="AR2515" i="1" s="1"/>
  <c r="AP2514" i="1"/>
  <c r="AR2514" i="1" s="1"/>
  <c r="AP2513" i="1"/>
  <c r="AR2513" i="1" s="1"/>
  <c r="AP2512" i="1"/>
  <c r="AR2512" i="1" s="1"/>
  <c r="AP2511" i="1"/>
  <c r="AR2511" i="1" s="1"/>
  <c r="AP2510" i="1"/>
  <c r="AR2510" i="1" s="1"/>
  <c r="AP2504" i="1"/>
  <c r="AP2502" i="1"/>
  <c r="AR2502" i="1" s="1"/>
  <c r="AP2501" i="1"/>
  <c r="AP2500" i="1"/>
  <c r="AP2499" i="1"/>
  <c r="AR2499" i="1" s="1"/>
  <c r="AP2498" i="1"/>
  <c r="AR2498" i="1" s="1"/>
  <c r="AP2496" i="1"/>
  <c r="AP2495" i="1"/>
  <c r="AR2495" i="1" s="1"/>
  <c r="AP2494" i="1"/>
  <c r="AR2494" i="1" s="1"/>
  <c r="AP2491" i="1"/>
  <c r="AR2491" i="1" s="1"/>
  <c r="AP2490" i="1"/>
  <c r="AR2490" i="1" s="1"/>
  <c r="AP2487" i="1"/>
  <c r="AR2487" i="1" s="1"/>
  <c r="AP2485" i="1"/>
  <c r="AR2485" i="1" s="1"/>
  <c r="AP2484" i="1"/>
  <c r="AR2484" i="1" s="1"/>
  <c r="AP2483" i="1"/>
  <c r="AR2483" i="1" s="1"/>
  <c r="AP2482" i="1"/>
  <c r="AR2482" i="1" s="1"/>
  <c r="AP2481" i="1"/>
  <c r="AR2481" i="1" s="1"/>
  <c r="AP2480" i="1"/>
  <c r="AR2480" i="1" s="1"/>
  <c r="AP2479" i="1"/>
  <c r="AR2479" i="1" s="1"/>
  <c r="AP2477" i="1"/>
  <c r="AP2476" i="1"/>
  <c r="AP2475" i="1"/>
  <c r="AR2475" i="1" s="1"/>
  <c r="AP2474" i="1"/>
  <c r="AR2474" i="1" s="1"/>
  <c r="AP2473" i="1"/>
  <c r="AP2472" i="1"/>
  <c r="AP2471" i="1"/>
  <c r="AR2471" i="1" s="1"/>
  <c r="AP2469" i="1"/>
  <c r="AP2468" i="1"/>
  <c r="AP2467" i="1"/>
  <c r="AR2467" i="1" s="1"/>
  <c r="AP2466" i="1"/>
  <c r="AR2466" i="1" s="1"/>
  <c r="AP2465" i="1"/>
  <c r="AP2464" i="1"/>
  <c r="AP2463" i="1"/>
  <c r="AR2463" i="1" s="1"/>
  <c r="AP2462" i="1"/>
  <c r="AR2462" i="1" s="1"/>
  <c r="AP2461" i="1"/>
  <c r="AP2459" i="1"/>
  <c r="AR2459" i="1" s="1"/>
  <c r="AP2458" i="1"/>
  <c r="AR2458" i="1" s="1"/>
  <c r="AP2457" i="1"/>
  <c r="AP2456" i="1"/>
  <c r="AP2454" i="1"/>
  <c r="AR2454" i="1" s="1"/>
  <c r="AP2453" i="1"/>
  <c r="AR2453" i="1" s="1"/>
  <c r="AP2452" i="1"/>
  <c r="AR2452" i="1" s="1"/>
  <c r="AP2451" i="1"/>
  <c r="AR2451" i="1" s="1"/>
  <c r="AP2450" i="1"/>
  <c r="AR2450" i="1" s="1"/>
  <c r="AP2449" i="1"/>
  <c r="AR2449" i="1" s="1"/>
  <c r="AP2448" i="1"/>
  <c r="AR2448" i="1" s="1"/>
  <c r="AP2447" i="1"/>
  <c r="AR2447" i="1" s="1"/>
  <c r="AP2446" i="1"/>
  <c r="AR2446" i="1" s="1"/>
  <c r="AP2445" i="1"/>
  <c r="AR2445" i="1" s="1"/>
  <c r="AP2444" i="1"/>
  <c r="AR2444" i="1" s="1"/>
  <c r="AP2443" i="1"/>
  <c r="AR2443" i="1" s="1"/>
  <c r="AP2442" i="1"/>
  <c r="AR2442" i="1" s="1"/>
  <c r="AP2441" i="1"/>
  <c r="AR2441" i="1" s="1"/>
  <c r="AP2440" i="1"/>
  <c r="AR2440" i="1" s="1"/>
  <c r="AP2439" i="1"/>
  <c r="AR2439" i="1" s="1"/>
  <c r="AP2438" i="1"/>
  <c r="AR2438" i="1" s="1"/>
  <c r="AP2437" i="1"/>
  <c r="AR2437" i="1" s="1"/>
  <c r="AP2436" i="1"/>
  <c r="AR2436" i="1" s="1"/>
  <c r="AP2435" i="1"/>
  <c r="AR2435" i="1" s="1"/>
  <c r="AP2434" i="1"/>
  <c r="AR2434" i="1" s="1"/>
  <c r="AP2433" i="1"/>
  <c r="AR2433" i="1" s="1"/>
  <c r="AP2431" i="1"/>
  <c r="AR2431" i="1" s="1"/>
  <c r="AP2430" i="1"/>
  <c r="AR2430" i="1" s="1"/>
  <c r="AP2429" i="1"/>
  <c r="AP2427" i="1"/>
  <c r="AR2427" i="1" s="1"/>
  <c r="AP2426" i="1"/>
  <c r="AR2426" i="1" s="1"/>
  <c r="AP2425" i="1"/>
  <c r="AP2424" i="1"/>
  <c r="AP2423" i="1"/>
  <c r="AR2423" i="1" s="1"/>
  <c r="AP2421" i="1"/>
  <c r="AP2419" i="1"/>
  <c r="AR2419" i="1" s="1"/>
  <c r="AP2418" i="1"/>
  <c r="AR2418" i="1" s="1"/>
  <c r="AP2416" i="1"/>
  <c r="AP2413" i="1"/>
  <c r="AP2412" i="1"/>
  <c r="AP2411" i="1"/>
  <c r="AR2411" i="1" s="1"/>
  <c r="AP2410" i="1"/>
  <c r="AR2410" i="1" s="1"/>
  <c r="AP2406" i="1"/>
  <c r="AR2406" i="1" s="1"/>
  <c r="AP2405" i="1"/>
  <c r="AP2403" i="1"/>
  <c r="AR2403" i="1" s="1"/>
  <c r="AP2402" i="1"/>
  <c r="AR2402" i="1" s="1"/>
  <c r="AP2401" i="1"/>
  <c r="AP2398" i="1"/>
  <c r="AR2398" i="1" s="1"/>
  <c r="AP2397" i="1"/>
  <c r="AP2396" i="1"/>
  <c r="AP2394" i="1"/>
  <c r="AR2394" i="1" s="1"/>
  <c r="AP2393" i="1"/>
  <c r="AP2392" i="1"/>
  <c r="AP2391" i="1"/>
  <c r="AR2391" i="1" s="1"/>
  <c r="AP2390" i="1"/>
  <c r="AR2390" i="1" s="1"/>
  <c r="AP2389" i="1"/>
  <c r="AP2388" i="1"/>
  <c r="AP2387" i="1"/>
  <c r="AR2387" i="1" s="1"/>
  <c r="AP2386" i="1"/>
  <c r="AR2386" i="1" s="1"/>
  <c r="AP2385" i="1"/>
  <c r="AP2382" i="1"/>
  <c r="AR2382" i="1" s="1"/>
  <c r="AP2381" i="1"/>
  <c r="AR2381" i="1" s="1"/>
  <c r="AP2379" i="1"/>
  <c r="AR2379" i="1" s="1"/>
  <c r="AP2378" i="1"/>
  <c r="AR2378" i="1" s="1"/>
  <c r="AP2376" i="1"/>
  <c r="AP2375" i="1"/>
  <c r="AR2375" i="1" s="1"/>
  <c r="AP2373" i="1"/>
  <c r="AP2372" i="1"/>
  <c r="AP2370" i="1"/>
  <c r="AR2370" i="1" s="1"/>
  <c r="AP2369" i="1"/>
  <c r="AR2369" i="1" s="1"/>
  <c r="AP2368" i="1"/>
  <c r="AR2368" i="1" s="1"/>
  <c r="AP2367" i="1"/>
  <c r="AR2367" i="1" s="1"/>
  <c r="AP2365" i="1"/>
  <c r="AP2364" i="1"/>
  <c r="AP2363" i="1"/>
  <c r="AR2363" i="1" s="1"/>
  <c r="AP2362" i="1"/>
  <c r="AR2362" i="1" s="1"/>
  <c r="AP2361" i="1"/>
  <c r="AP2360" i="1"/>
  <c r="AP2359" i="1"/>
  <c r="AR2359" i="1" s="1"/>
  <c r="AP2356" i="1"/>
  <c r="AP2355" i="1"/>
  <c r="AR2355" i="1" s="1"/>
  <c r="AP2354" i="1"/>
  <c r="AR2354" i="1" s="1"/>
  <c r="AP2353" i="1"/>
  <c r="AP2352" i="1"/>
  <c r="AP2350" i="1"/>
  <c r="AR2350" i="1" s="1"/>
  <c r="AP2348" i="1"/>
  <c r="AP2347" i="1"/>
  <c r="AR2347" i="1" s="1"/>
  <c r="AP2346" i="1"/>
  <c r="AR2346" i="1" s="1"/>
  <c r="AP2345" i="1"/>
  <c r="AP2344" i="1"/>
  <c r="AP2343" i="1"/>
  <c r="AR2343" i="1" s="1"/>
  <c r="AP2342" i="1"/>
  <c r="AR2342" i="1" s="1"/>
  <c r="AP2341" i="1"/>
  <c r="AP2340" i="1"/>
  <c r="AP2339" i="1"/>
  <c r="AR2339" i="1" s="1"/>
  <c r="AP2338" i="1"/>
  <c r="AR2338" i="1" s="1"/>
  <c r="AP2337" i="1"/>
  <c r="AP2336" i="1"/>
  <c r="AP2334" i="1"/>
  <c r="AR2334" i="1" s="1"/>
  <c r="AP2332" i="1"/>
  <c r="AP2331" i="1"/>
  <c r="AR2331" i="1" s="1"/>
  <c r="AP2330" i="1"/>
  <c r="AR2330" i="1" s="1"/>
  <c r="AP2329" i="1"/>
  <c r="AP2327" i="1"/>
  <c r="AR2327" i="1" s="1"/>
  <c r="AP2326" i="1"/>
  <c r="AR2326" i="1" s="1"/>
  <c r="AP2325" i="1"/>
  <c r="AR2325" i="1" s="1"/>
  <c r="AP2324" i="1"/>
  <c r="AR2324" i="1" s="1"/>
  <c r="AP2323" i="1"/>
  <c r="AR2323" i="1" s="1"/>
  <c r="AP2322" i="1"/>
  <c r="AR2322" i="1" s="1"/>
  <c r="AP2321" i="1"/>
  <c r="AP2320" i="1"/>
  <c r="AR2320" i="1" s="1"/>
  <c r="AP2319" i="1"/>
  <c r="AR2319" i="1" s="1"/>
  <c r="AP2318" i="1"/>
  <c r="AR2318" i="1" s="1"/>
  <c r="AP2317" i="1"/>
  <c r="AR2317" i="1" s="1"/>
  <c r="AP2316" i="1"/>
  <c r="AR2316" i="1" s="1"/>
  <c r="AP2315" i="1"/>
  <c r="AR2315" i="1" s="1"/>
  <c r="AP2314" i="1"/>
  <c r="AR2314" i="1" s="1"/>
  <c r="AP2313" i="1"/>
  <c r="AP2312" i="1"/>
  <c r="AR2312" i="1" s="1"/>
  <c r="AP2311" i="1"/>
  <c r="AR2311" i="1" s="1"/>
  <c r="AP2310" i="1"/>
  <c r="AR2310" i="1" s="1"/>
  <c r="AP2309" i="1"/>
  <c r="AR2309" i="1" s="1"/>
  <c r="AP2308" i="1"/>
  <c r="AR2308" i="1" s="1"/>
  <c r="AP2307" i="1"/>
  <c r="AR2307" i="1" s="1"/>
  <c r="AP2306" i="1"/>
  <c r="AR2306" i="1" s="1"/>
  <c r="AP2305" i="1"/>
  <c r="AP2304" i="1"/>
  <c r="AR2304" i="1" s="1"/>
  <c r="AP2303" i="1"/>
  <c r="AR2303" i="1" s="1"/>
  <c r="AP2302" i="1"/>
  <c r="AR2302" i="1" s="1"/>
  <c r="AP2301" i="1"/>
  <c r="AR2301" i="1" s="1"/>
  <c r="AP2300" i="1"/>
  <c r="AR2300" i="1" s="1"/>
  <c r="AP2294" i="1"/>
  <c r="AR2294" i="1" s="1"/>
  <c r="AP2293" i="1"/>
  <c r="AP2291" i="1"/>
  <c r="AR2291" i="1" s="1"/>
  <c r="AP2290" i="1"/>
  <c r="AR2290" i="1" s="1"/>
  <c r="AP2289" i="1"/>
  <c r="AP2288" i="1"/>
  <c r="AP2287" i="1"/>
  <c r="AR2287" i="1" s="1"/>
  <c r="AP2286" i="1"/>
  <c r="AR2286" i="1" s="1"/>
  <c r="AP2285" i="1"/>
  <c r="AP2284" i="1"/>
  <c r="AP2283" i="1"/>
  <c r="AR2283" i="1" s="1"/>
  <c r="AP2282" i="1"/>
  <c r="AR2282" i="1" s="1"/>
  <c r="AP2281" i="1"/>
  <c r="AP2280" i="1"/>
  <c r="AP2279" i="1"/>
  <c r="AR2279" i="1" s="1"/>
  <c r="AP2278" i="1"/>
  <c r="AR2278" i="1" s="1"/>
  <c r="AP2277" i="1"/>
  <c r="AP2275" i="1"/>
  <c r="AR2275" i="1" s="1"/>
  <c r="AP2273" i="1"/>
  <c r="AP2270" i="1"/>
  <c r="AR2270" i="1" s="1"/>
  <c r="AP2268" i="1"/>
  <c r="AP2265" i="1"/>
  <c r="AP2264" i="1"/>
  <c r="AP2263" i="1"/>
  <c r="AR2263" i="1" s="1"/>
  <c r="AP2262" i="1"/>
  <c r="AR2262" i="1" s="1"/>
  <c r="AP2261" i="1"/>
  <c r="AP2260" i="1"/>
  <c r="AP2259" i="1"/>
  <c r="AR2259" i="1" s="1"/>
  <c r="AP2258" i="1"/>
  <c r="AR2258" i="1" s="1"/>
  <c r="AP2257" i="1"/>
  <c r="AP2256" i="1"/>
  <c r="AP2255" i="1"/>
  <c r="AR2255" i="1" s="1"/>
  <c r="AP2254" i="1"/>
  <c r="AR2254" i="1" s="1"/>
  <c r="AP2253" i="1"/>
  <c r="AP2252" i="1"/>
  <c r="AP2251" i="1"/>
  <c r="AR2251" i="1" s="1"/>
  <c r="AP2250" i="1"/>
  <c r="AR2250" i="1" s="1"/>
  <c r="AP2249" i="1"/>
  <c r="AP2248" i="1"/>
  <c r="AP2247" i="1"/>
  <c r="AR2247" i="1" s="1"/>
  <c r="AP2242" i="1"/>
  <c r="AR2242" i="1" s="1"/>
  <c r="AP2241" i="1"/>
  <c r="AP2240" i="1"/>
  <c r="AP2239" i="1"/>
  <c r="AR2239" i="1" s="1"/>
  <c r="AP2238" i="1"/>
  <c r="AR2238" i="1" s="1"/>
  <c r="AP2237" i="1"/>
  <c r="AP2236" i="1"/>
  <c r="AP2234" i="1"/>
  <c r="AR2234" i="1" s="1"/>
  <c r="AP2233" i="1"/>
  <c r="AP2232" i="1"/>
  <c r="AP2231" i="1"/>
  <c r="AR2231" i="1" s="1"/>
  <c r="AP2230" i="1"/>
  <c r="AR2230" i="1" s="1"/>
  <c r="AP2229" i="1"/>
  <c r="AP2228" i="1"/>
  <c r="AP2227" i="1"/>
  <c r="AR2227" i="1" s="1"/>
  <c r="AP2226" i="1"/>
  <c r="AR2226" i="1" s="1"/>
  <c r="AP2224" i="1"/>
  <c r="AP2223" i="1"/>
  <c r="AR2223" i="1" s="1"/>
  <c r="AP2222" i="1"/>
  <c r="AR2222" i="1" s="1"/>
  <c r="AP2221" i="1"/>
  <c r="AP2220" i="1"/>
  <c r="AP2219" i="1"/>
  <c r="AR2219" i="1" s="1"/>
  <c r="AP2217" i="1"/>
  <c r="AR2217" i="1" s="1"/>
  <c r="AP2216" i="1"/>
  <c r="AR2216" i="1" s="1"/>
  <c r="AP2215" i="1"/>
  <c r="AR2215" i="1" s="1"/>
  <c r="AP2213" i="1"/>
  <c r="AP2212" i="1"/>
  <c r="AP2211" i="1"/>
  <c r="AR2211" i="1" s="1"/>
  <c r="AP2210" i="1"/>
  <c r="AR2210" i="1" s="1"/>
  <c r="AP2209" i="1"/>
  <c r="AP2208" i="1"/>
  <c r="AP2207" i="1"/>
  <c r="AR2207" i="1" s="1"/>
  <c r="AP2205" i="1"/>
  <c r="AP2204" i="1"/>
  <c r="AP2203" i="1"/>
  <c r="AR2203" i="1" s="1"/>
  <c r="AP2200" i="1"/>
  <c r="AR2200" i="1" s="1"/>
  <c r="AP2199" i="1"/>
  <c r="AR2199" i="1" s="1"/>
  <c r="AP2198" i="1"/>
  <c r="AR2198" i="1" s="1"/>
  <c r="AP2197" i="1"/>
  <c r="AR2197" i="1" s="1"/>
  <c r="AP2196" i="1"/>
  <c r="AR2196" i="1" s="1"/>
  <c r="AP2195" i="1"/>
  <c r="AR2195" i="1" s="1"/>
  <c r="AP2193" i="1"/>
  <c r="AP2192" i="1"/>
  <c r="AP2191" i="1"/>
  <c r="AR2191" i="1" s="1"/>
  <c r="AP2189" i="1"/>
  <c r="AP2188" i="1"/>
  <c r="AP2187" i="1"/>
  <c r="AR2187" i="1" s="1"/>
  <c r="AP2186" i="1"/>
  <c r="AR2186" i="1" s="1"/>
  <c r="AP2184" i="1"/>
  <c r="AP2183" i="1"/>
  <c r="AR2183" i="1" s="1"/>
  <c r="AP2182" i="1"/>
  <c r="AR2182" i="1" s="1"/>
  <c r="AP2181" i="1"/>
  <c r="AP2180" i="1"/>
  <c r="AP2177" i="1"/>
  <c r="AP2176" i="1"/>
  <c r="AP2175" i="1"/>
  <c r="AR2175" i="1" s="1"/>
  <c r="AP2174" i="1"/>
  <c r="AR2174" i="1" s="1"/>
  <c r="AP2172" i="1"/>
  <c r="AP2169" i="1"/>
  <c r="AR2169" i="1" s="1"/>
  <c r="AP2168" i="1"/>
  <c r="AR2168" i="1" s="1"/>
  <c r="AP2167" i="1"/>
  <c r="AR2167" i="1" s="1"/>
  <c r="AP2166" i="1"/>
  <c r="AR2166" i="1" s="1"/>
  <c r="AP2165" i="1"/>
  <c r="AR2165" i="1" s="1"/>
  <c r="AP2164" i="1"/>
  <c r="AR2164" i="1" s="1"/>
  <c r="AP2163" i="1"/>
  <c r="AR2163" i="1" s="1"/>
  <c r="AP2162" i="1"/>
  <c r="AR2162" i="1" s="1"/>
  <c r="AP2160" i="1"/>
  <c r="AP2159" i="1"/>
  <c r="AR2159" i="1" s="1"/>
  <c r="AP2158" i="1"/>
  <c r="AR2158" i="1" s="1"/>
  <c r="AP2157" i="1"/>
  <c r="AP2155" i="1"/>
  <c r="AR2155" i="1" s="1"/>
  <c r="AP2154" i="1"/>
  <c r="AR2154" i="1" s="1"/>
  <c r="AP2153" i="1"/>
  <c r="AP2152" i="1"/>
  <c r="AP2151" i="1"/>
  <c r="AR2151" i="1" s="1"/>
  <c r="AP2149" i="1"/>
  <c r="AP2148" i="1"/>
  <c r="AP2147" i="1"/>
  <c r="AR2147" i="1" s="1"/>
  <c r="AP2145" i="1"/>
  <c r="AR2145" i="1" s="1"/>
  <c r="AP2144" i="1"/>
  <c r="AR2144" i="1" s="1"/>
  <c r="AP2143" i="1"/>
  <c r="AR2143" i="1" s="1"/>
  <c r="AP2142" i="1"/>
  <c r="AR2142" i="1" s="1"/>
  <c r="AP2140" i="1"/>
  <c r="AP2139" i="1"/>
  <c r="AR2139" i="1" s="1"/>
  <c r="AP2138" i="1"/>
  <c r="AR2138" i="1" s="1"/>
  <c r="AP2137" i="1"/>
  <c r="AP2136" i="1"/>
  <c r="AP2134" i="1"/>
  <c r="AR2134" i="1" s="1"/>
  <c r="AP2133" i="1"/>
  <c r="AP2132" i="1"/>
  <c r="AP2131" i="1"/>
  <c r="AR2131" i="1" s="1"/>
  <c r="AP2130" i="1"/>
  <c r="AR2130" i="1" s="1"/>
  <c r="AP2129" i="1"/>
  <c r="AP2128" i="1"/>
  <c r="AP2127" i="1"/>
  <c r="AR2127" i="1" s="1"/>
  <c r="AP2126" i="1"/>
  <c r="AR2126" i="1" s="1"/>
  <c r="AP2125" i="1"/>
  <c r="AP2124" i="1"/>
  <c r="AP2123" i="1"/>
  <c r="AR2123" i="1" s="1"/>
  <c r="AP2122" i="1"/>
  <c r="AR2122" i="1" s="1"/>
  <c r="AP2121" i="1"/>
  <c r="AP2119" i="1"/>
  <c r="AR2119" i="1" s="1"/>
  <c r="AP2118" i="1"/>
  <c r="AR2118" i="1" s="1"/>
  <c r="AP2117" i="1"/>
  <c r="AP2116" i="1"/>
  <c r="AP2113" i="1"/>
  <c r="AP2112" i="1"/>
  <c r="AP2111" i="1"/>
  <c r="AR2111" i="1" s="1"/>
  <c r="AP2110" i="1"/>
  <c r="AR2110" i="1" s="1"/>
  <c r="AP2109" i="1"/>
  <c r="AP2108" i="1"/>
  <c r="AP2107" i="1"/>
  <c r="AR2107" i="1" s="1"/>
  <c r="AP2106" i="1"/>
  <c r="AR2106" i="1" s="1"/>
  <c r="AP2105" i="1"/>
  <c r="AP2104" i="1"/>
  <c r="AP2103" i="1"/>
  <c r="AR2103" i="1" s="1"/>
  <c r="AP2102" i="1"/>
  <c r="AR2102" i="1" s="1"/>
  <c r="AP2100" i="1"/>
  <c r="AP2099" i="1"/>
  <c r="AR2099" i="1" s="1"/>
  <c r="AP2098" i="1"/>
  <c r="AR2098" i="1" s="1"/>
  <c r="AP2097" i="1"/>
  <c r="AP2096" i="1"/>
  <c r="AP2095" i="1"/>
  <c r="AR2095" i="1" s="1"/>
  <c r="AP2094" i="1"/>
  <c r="AR2094" i="1" s="1"/>
  <c r="AP2093" i="1"/>
  <c r="AP2092" i="1"/>
  <c r="AP2090" i="1"/>
  <c r="AR2090" i="1" s="1"/>
  <c r="AP2089" i="1"/>
  <c r="AP2088" i="1"/>
  <c r="AP2087" i="1"/>
  <c r="AR2087" i="1" s="1"/>
  <c r="AP2085" i="1"/>
  <c r="AR2085" i="1" s="1"/>
  <c r="AP2084" i="1"/>
  <c r="AR2084" i="1" s="1"/>
  <c r="AP2083" i="1"/>
  <c r="AR2083" i="1" s="1"/>
  <c r="AP2082" i="1"/>
  <c r="AR2082" i="1" s="1"/>
  <c r="AP2080" i="1"/>
  <c r="AP2078" i="1"/>
  <c r="AR2078" i="1" s="1"/>
  <c r="AP2077" i="1"/>
  <c r="AP2075" i="1"/>
  <c r="AR2075" i="1" s="1"/>
  <c r="AP2074" i="1"/>
  <c r="AR2074" i="1" s="1"/>
  <c r="AP2073" i="1"/>
  <c r="AP2072" i="1"/>
  <c r="AP2071" i="1"/>
  <c r="AR2071" i="1" s="1"/>
  <c r="AP2070" i="1"/>
  <c r="AR2070" i="1" s="1"/>
  <c r="AP2067" i="1"/>
  <c r="AR2067" i="1" s="1"/>
  <c r="AP2066" i="1"/>
  <c r="AR2066" i="1" s="1"/>
  <c r="AP2065" i="1"/>
  <c r="AP2064" i="1"/>
  <c r="AP2062" i="1"/>
  <c r="AR2062" i="1" s="1"/>
  <c r="AP2060" i="1"/>
  <c r="AP2058" i="1"/>
  <c r="AR2058" i="1" s="1"/>
  <c r="AP2057" i="1"/>
  <c r="AR2057" i="1" s="1"/>
  <c r="AP2056" i="1"/>
  <c r="AR2056" i="1" s="1"/>
  <c r="AP2055" i="1"/>
  <c r="AR2055" i="1" s="1"/>
  <c r="AP2054" i="1"/>
  <c r="AR2054" i="1" s="1"/>
  <c r="AP2050" i="1"/>
  <c r="AR2050" i="1" s="1"/>
  <c r="AP2049" i="1"/>
  <c r="AP2048" i="1"/>
  <c r="AP2047" i="1"/>
  <c r="AR2047" i="1" s="1"/>
  <c r="AP2046" i="1"/>
  <c r="AR2046" i="1" s="1"/>
  <c r="AP2044" i="1"/>
  <c r="AR2044" i="1" s="1"/>
  <c r="AP2043" i="1"/>
  <c r="AR2043" i="1" s="1"/>
  <c r="AP2041" i="1"/>
  <c r="AP2040" i="1"/>
  <c r="AP2039" i="1"/>
  <c r="AR2039" i="1" s="1"/>
  <c r="AP2038" i="1"/>
  <c r="AR2038" i="1" s="1"/>
  <c r="AP2037" i="1"/>
  <c r="AP2036" i="1"/>
  <c r="AP2035" i="1"/>
  <c r="AR2035" i="1" s="1"/>
  <c r="AP2032" i="1"/>
  <c r="AP2031" i="1"/>
  <c r="AR2031" i="1" s="1"/>
  <c r="AP2030" i="1"/>
  <c r="AR2030" i="1" s="1"/>
  <c r="AP2029" i="1"/>
  <c r="AP2028" i="1"/>
  <c r="AP2027" i="1"/>
  <c r="AR2027" i="1" s="1"/>
  <c r="AP2026" i="1"/>
  <c r="AR2026" i="1" s="1"/>
  <c r="AP2025" i="1"/>
  <c r="AP2021" i="1"/>
  <c r="AP2020" i="1"/>
  <c r="AP2019" i="1"/>
  <c r="AR2019" i="1" s="1"/>
  <c r="AP2018" i="1"/>
  <c r="AR2018" i="1" s="1"/>
  <c r="AP2017" i="1"/>
  <c r="AP2016" i="1"/>
  <c r="AP2015" i="1"/>
  <c r="AR2015" i="1" s="1"/>
  <c r="AP2013" i="1"/>
  <c r="AP2012" i="1"/>
  <c r="AP2011" i="1"/>
  <c r="AR2011" i="1" s="1"/>
  <c r="AP2010" i="1"/>
  <c r="AR2010" i="1" s="1"/>
  <c r="AP2008" i="1"/>
  <c r="AR2008" i="1" s="1"/>
  <c r="AP2007" i="1"/>
  <c r="AR2007" i="1" s="1"/>
  <c r="AP2006" i="1"/>
  <c r="AR2006" i="1" s="1"/>
  <c r="AP2005" i="1"/>
  <c r="AR2005" i="1" s="1"/>
  <c r="AP2004" i="1"/>
  <c r="AR2004" i="1" s="1"/>
  <c r="AP2003" i="1"/>
  <c r="AR2003" i="1" s="1"/>
  <c r="AP2002" i="1"/>
  <c r="AR2002" i="1" s="1"/>
  <c r="AP2001" i="1"/>
  <c r="AR2001" i="1" s="1"/>
  <c r="AP2000" i="1"/>
  <c r="AR2000" i="1" s="1"/>
  <c r="AP1999" i="1"/>
  <c r="AR1999" i="1" s="1"/>
  <c r="AP1998" i="1"/>
  <c r="AR1998" i="1" s="1"/>
  <c r="AP1997" i="1"/>
  <c r="AR1997" i="1" s="1"/>
  <c r="AP1996" i="1"/>
  <c r="AR1996" i="1" s="1"/>
  <c r="AP1995" i="1"/>
  <c r="AR1995" i="1" s="1"/>
  <c r="AP1994" i="1"/>
  <c r="AR1994" i="1" s="1"/>
  <c r="AP1993" i="1"/>
  <c r="AR1993" i="1" s="1"/>
  <c r="AP1992" i="1"/>
  <c r="AR1992" i="1" s="1"/>
  <c r="AP1991" i="1"/>
  <c r="AR1991" i="1" s="1"/>
  <c r="AP1990" i="1"/>
  <c r="AR1990" i="1" s="1"/>
  <c r="AP1989" i="1"/>
  <c r="AR1989" i="1" s="1"/>
  <c r="AP1988" i="1"/>
  <c r="AR1988" i="1" s="1"/>
  <c r="AP1987" i="1"/>
  <c r="AR1987" i="1" s="1"/>
  <c r="AP1986" i="1"/>
  <c r="AR1986" i="1" s="1"/>
  <c r="AP1985" i="1"/>
  <c r="AR1985" i="1" s="1"/>
  <c r="AP1984" i="1"/>
  <c r="AR1984" i="1" s="1"/>
  <c r="AP1983" i="1"/>
  <c r="AR1983" i="1" s="1"/>
  <c r="AP1982" i="1"/>
  <c r="AR1982" i="1" s="1"/>
  <c r="AP1980" i="1"/>
  <c r="AP1979" i="1"/>
  <c r="AR1979" i="1" s="1"/>
  <c r="AP1978" i="1"/>
  <c r="AR1978" i="1" s="1"/>
  <c r="AP1977" i="1"/>
  <c r="AP1976" i="1"/>
  <c r="AP1975" i="1"/>
  <c r="AR1975" i="1" s="1"/>
  <c r="AP1974" i="1"/>
  <c r="AR1974" i="1" s="1"/>
  <c r="AP1972" i="1"/>
  <c r="AP1971" i="1"/>
  <c r="AR1971" i="1" s="1"/>
  <c r="AP1970" i="1"/>
  <c r="AR1970" i="1" s="1"/>
  <c r="AP1969" i="1"/>
  <c r="AP1968" i="1"/>
  <c r="AP1967" i="1"/>
  <c r="AR1967" i="1" s="1"/>
  <c r="AP1965" i="1"/>
  <c r="AP1964" i="1"/>
  <c r="AP1963" i="1"/>
  <c r="AR1963" i="1" s="1"/>
  <c r="AP1962" i="1"/>
  <c r="AR1962" i="1" s="1"/>
  <c r="AP1961" i="1"/>
  <c r="AP1960" i="1"/>
  <c r="AP1958" i="1"/>
  <c r="AR1958" i="1" s="1"/>
  <c r="AP1957" i="1"/>
  <c r="AR1957" i="1" s="1"/>
  <c r="AP1956" i="1"/>
  <c r="AR1956" i="1" s="1"/>
  <c r="AP1955" i="1"/>
  <c r="AR1955" i="1" s="1"/>
  <c r="AN1954" i="1"/>
  <c r="AP1954" i="1" s="1"/>
  <c r="AR1954" i="1" s="1"/>
  <c r="AP1953" i="1"/>
  <c r="AR1953" i="1" s="1"/>
  <c r="AP1952" i="1"/>
  <c r="AR1952" i="1" s="1"/>
  <c r="AP1951" i="1"/>
  <c r="AR1951" i="1" s="1"/>
  <c r="AP1950" i="1"/>
  <c r="AR1950" i="1" s="1"/>
  <c r="AP1949" i="1"/>
  <c r="AR1949" i="1" s="1"/>
  <c r="AP1945" i="1"/>
  <c r="AP1944" i="1"/>
  <c r="AP1943" i="1"/>
  <c r="AR1943" i="1" s="1"/>
  <c r="AP1942" i="1"/>
  <c r="AR1942" i="1" s="1"/>
  <c r="AP1941" i="1"/>
  <c r="AP1937" i="1"/>
  <c r="AP1936" i="1"/>
  <c r="AP1935" i="1"/>
  <c r="AR1935" i="1" s="1"/>
  <c r="AP1934" i="1"/>
  <c r="AR1934" i="1" s="1"/>
  <c r="AP1933" i="1"/>
  <c r="AP1932" i="1"/>
  <c r="AP1931" i="1"/>
  <c r="AR1931" i="1" s="1"/>
  <c r="AP1930" i="1"/>
  <c r="AR1930" i="1" s="1"/>
  <c r="AP1929" i="1"/>
  <c r="AP1927" i="1"/>
  <c r="AR1927" i="1" s="1"/>
  <c r="AP1926" i="1"/>
  <c r="AR1926" i="1" s="1"/>
  <c r="AP1925" i="1"/>
  <c r="AP1924" i="1"/>
  <c r="AP1922" i="1"/>
  <c r="AR1922" i="1" s="1"/>
  <c r="AP1921" i="1"/>
  <c r="AR1921" i="1" s="1"/>
  <c r="AP1920" i="1"/>
  <c r="AR1920" i="1" s="1"/>
  <c r="AP1919" i="1"/>
  <c r="AR1919" i="1" s="1"/>
  <c r="AP1918" i="1"/>
  <c r="AR1918" i="1" s="1"/>
  <c r="AP1917" i="1"/>
  <c r="AR1917" i="1" s="1"/>
  <c r="AP1916" i="1"/>
  <c r="AR1916" i="1" s="1"/>
  <c r="AP1915" i="1"/>
  <c r="AR1915" i="1" s="1"/>
  <c r="AP1913" i="1"/>
  <c r="AP1912" i="1"/>
  <c r="AP1911" i="1"/>
  <c r="AR1911" i="1" s="1"/>
  <c r="AP1910" i="1"/>
  <c r="AR1910" i="1" s="1"/>
  <c r="AP1909" i="1"/>
  <c r="AP1907" i="1"/>
  <c r="AR1907" i="1" s="1"/>
  <c r="AP1906" i="1"/>
  <c r="AR1906" i="1" s="1"/>
  <c r="AP1905" i="1"/>
  <c r="AP1904" i="1"/>
  <c r="AP1903" i="1"/>
  <c r="AR1903" i="1" s="1"/>
  <c r="AP1902" i="1"/>
  <c r="AR1902" i="1" s="1"/>
  <c r="AP1901" i="1"/>
  <c r="AP1900" i="1"/>
  <c r="AP1899" i="1"/>
  <c r="AR1899" i="1" s="1"/>
  <c r="AP1897" i="1"/>
  <c r="AP1895" i="1"/>
  <c r="AR1895" i="1" s="1"/>
  <c r="AP1894" i="1"/>
  <c r="AR1894" i="1" s="1"/>
  <c r="AP1893" i="1"/>
  <c r="AR1893" i="1" s="1"/>
  <c r="AP1892" i="1"/>
  <c r="AR1892" i="1" s="1"/>
  <c r="AP1889" i="1"/>
  <c r="AP1888" i="1"/>
  <c r="AP1886" i="1"/>
  <c r="AR1886" i="1" s="1"/>
  <c r="AP1884" i="1"/>
  <c r="AR1884" i="1" s="1"/>
  <c r="AP1883" i="1"/>
  <c r="AR1883" i="1" s="1"/>
  <c r="AP1882" i="1"/>
  <c r="AR1882" i="1" s="1"/>
  <c r="AP1881" i="1"/>
  <c r="AR1881" i="1" s="1"/>
  <c r="AP1879" i="1"/>
  <c r="AR1879" i="1" s="1"/>
  <c r="AP1878" i="1"/>
  <c r="AR1878" i="1" s="1"/>
  <c r="AP1877" i="1"/>
  <c r="AP1876" i="1"/>
  <c r="AP1873" i="1"/>
  <c r="AP1872" i="1"/>
  <c r="AP1871" i="1"/>
  <c r="AR1871" i="1" s="1"/>
  <c r="AP1869" i="1"/>
  <c r="AR1869" i="1" s="1"/>
  <c r="AP1868" i="1"/>
  <c r="AR1868" i="1" s="1"/>
  <c r="AP1867" i="1"/>
  <c r="AR1867" i="1" s="1"/>
  <c r="AP1866" i="1"/>
  <c r="AR1866" i="1" s="1"/>
  <c r="AP1865" i="1"/>
  <c r="AR1865" i="1" s="1"/>
  <c r="AP1864" i="1"/>
  <c r="AR1864" i="1" s="1"/>
  <c r="AP1863" i="1"/>
  <c r="AR1863" i="1" s="1"/>
  <c r="AP1862" i="1"/>
  <c r="AR1862" i="1" s="1"/>
  <c r="AP1861" i="1"/>
  <c r="AR1861" i="1" s="1"/>
  <c r="AP1860" i="1"/>
  <c r="AR1860" i="1" s="1"/>
  <c r="AP1859" i="1"/>
  <c r="AR1859" i="1" s="1"/>
  <c r="AP1858" i="1"/>
  <c r="AR1858" i="1" s="1"/>
  <c r="AP1857" i="1"/>
  <c r="AR1857" i="1" s="1"/>
  <c r="AP1856" i="1"/>
  <c r="AR1856" i="1" s="1"/>
  <c r="AP1855" i="1"/>
  <c r="AR1855" i="1" s="1"/>
  <c r="AP1854" i="1"/>
  <c r="AR1854" i="1" s="1"/>
  <c r="AP1852" i="1"/>
  <c r="AP1851" i="1"/>
  <c r="AR1851" i="1" s="1"/>
  <c r="AP1850" i="1"/>
  <c r="AR1850" i="1" s="1"/>
  <c r="AP1849" i="1"/>
  <c r="AP1848" i="1"/>
  <c r="AP1847" i="1"/>
  <c r="AR1847" i="1" s="1"/>
  <c r="AP1846" i="1"/>
  <c r="AR1846" i="1" s="1"/>
  <c r="AP1844" i="1"/>
  <c r="AP1843" i="1"/>
  <c r="AR1843" i="1" s="1"/>
  <c r="AP1842" i="1"/>
  <c r="AR1842" i="1" s="1"/>
  <c r="AP1841" i="1"/>
  <c r="AP1838" i="1"/>
  <c r="AR1838" i="1" s="1"/>
  <c r="AP1837" i="1"/>
  <c r="AR1837" i="1" s="1"/>
  <c r="AP1836" i="1"/>
  <c r="AR1836" i="1" s="1"/>
  <c r="AP1835" i="1"/>
  <c r="AR1835" i="1" s="1"/>
  <c r="AP1834" i="1"/>
  <c r="AR1834" i="1" s="1"/>
  <c r="AP1833" i="1"/>
  <c r="AR1833" i="1" s="1"/>
  <c r="AP1832" i="1"/>
  <c r="AR1832" i="1" s="1"/>
  <c r="AP1831" i="1"/>
  <c r="AR1831" i="1" s="1"/>
  <c r="AP1830" i="1"/>
  <c r="AR1830" i="1" s="1"/>
  <c r="AP1829" i="1"/>
  <c r="AR1829" i="1" s="1"/>
  <c r="AP1827" i="1"/>
  <c r="AR1827" i="1" s="1"/>
  <c r="AP1826" i="1"/>
  <c r="AR1826" i="1" s="1"/>
  <c r="AP1825" i="1"/>
  <c r="AP1824" i="1"/>
  <c r="AP1822" i="1"/>
  <c r="AR1822" i="1" s="1"/>
  <c r="AP1821" i="1"/>
  <c r="AP1820" i="1"/>
  <c r="AP1819" i="1"/>
  <c r="AR1819" i="1" s="1"/>
  <c r="AP1818" i="1"/>
  <c r="AR1818" i="1" s="1"/>
  <c r="AP1817" i="1"/>
  <c r="AP1816" i="1"/>
  <c r="AP1815" i="1"/>
  <c r="AR1815" i="1" s="1"/>
  <c r="AP1814" i="1"/>
  <c r="AR1814" i="1" s="1"/>
  <c r="AP1813" i="1"/>
  <c r="AP1812" i="1"/>
  <c r="AP1811" i="1"/>
  <c r="AR1811" i="1" s="1"/>
  <c r="AP1808" i="1"/>
  <c r="AR1808" i="1" s="1"/>
  <c r="AP1806" i="1"/>
  <c r="AR1806" i="1" s="1"/>
  <c r="AP1805" i="1"/>
  <c r="AP1804" i="1"/>
  <c r="AP1803" i="1"/>
  <c r="AR1803" i="1" s="1"/>
  <c r="AP1802" i="1"/>
  <c r="AR1802" i="1" s="1"/>
  <c r="AP1801" i="1"/>
  <c r="AP1800" i="1"/>
  <c r="AP1798" i="1"/>
  <c r="AR1798" i="1" s="1"/>
  <c r="AN1797" i="1"/>
  <c r="AP1797" i="1" s="1"/>
  <c r="AP1796" i="1"/>
  <c r="AP1795" i="1"/>
  <c r="AR1795" i="1" s="1"/>
  <c r="AP1794" i="1"/>
  <c r="AR1794" i="1" s="1"/>
  <c r="AP1793" i="1"/>
  <c r="AP1792" i="1"/>
  <c r="AP1790" i="1"/>
  <c r="AR1790" i="1" s="1"/>
  <c r="AP1787" i="1"/>
  <c r="AR1787" i="1" s="1"/>
  <c r="AP1786" i="1"/>
  <c r="AR1786" i="1" s="1"/>
  <c r="AP1785" i="1"/>
  <c r="AP1784" i="1"/>
  <c r="AP1783" i="1"/>
  <c r="AR1783" i="1" s="1"/>
  <c r="AP1782" i="1"/>
  <c r="AR1782" i="1" s="1"/>
  <c r="AP1780" i="1"/>
  <c r="AP1779" i="1"/>
  <c r="AR1779" i="1" s="1"/>
  <c r="AP1778" i="1"/>
  <c r="AR1778" i="1" s="1"/>
  <c r="AP1777" i="1"/>
  <c r="AP1776" i="1"/>
  <c r="AP1775" i="1"/>
  <c r="AR1775" i="1" s="1"/>
  <c r="AP1774" i="1"/>
  <c r="AR1774" i="1" s="1"/>
  <c r="AP1773" i="1"/>
  <c r="AP1772" i="1"/>
  <c r="AP1771" i="1"/>
  <c r="AR1771" i="1" s="1"/>
  <c r="AP1770" i="1"/>
  <c r="AR1770" i="1" s="1"/>
  <c r="AP1769" i="1"/>
  <c r="AP1768" i="1"/>
  <c r="AP1766" i="1"/>
  <c r="AR1766" i="1" s="1"/>
  <c r="AP1765" i="1"/>
  <c r="AP1764" i="1"/>
  <c r="AP1763" i="1"/>
  <c r="AR1763" i="1" s="1"/>
  <c r="AP1762" i="1"/>
  <c r="AR1762" i="1" s="1"/>
  <c r="AP1761" i="1"/>
  <c r="AP1760" i="1"/>
  <c r="AP1759" i="1"/>
  <c r="AR1759" i="1" s="1"/>
  <c r="AP1758" i="1"/>
  <c r="AR1758" i="1" s="1"/>
  <c r="AP1756" i="1"/>
  <c r="AR1756" i="1" s="1"/>
  <c r="AP1755" i="1"/>
  <c r="AR1755" i="1" s="1"/>
  <c r="AP1754" i="1"/>
  <c r="AR1754" i="1" s="1"/>
  <c r="AP1753" i="1"/>
  <c r="AR1753" i="1" s="1"/>
  <c r="AP1752" i="1"/>
  <c r="AR1752" i="1" s="1"/>
  <c r="AP1749" i="1"/>
  <c r="AP1748" i="1"/>
  <c r="AP1747" i="1"/>
  <c r="AR1747" i="1" s="1"/>
  <c r="AP1746" i="1"/>
  <c r="AR1746" i="1" s="1"/>
  <c r="AP1745" i="1"/>
  <c r="AP1743" i="1"/>
  <c r="AR1743" i="1" s="1"/>
  <c r="AP1742" i="1"/>
  <c r="AR1742" i="1" s="1"/>
  <c r="AP1740" i="1"/>
  <c r="AR1740" i="1" s="1"/>
  <c r="AP1739" i="1"/>
  <c r="AR1739" i="1" s="1"/>
  <c r="AP1738" i="1"/>
  <c r="AR1738" i="1" s="1"/>
  <c r="AP1737" i="1"/>
  <c r="AR1737" i="1" s="1"/>
  <c r="AP1735" i="1"/>
  <c r="AR1735" i="1" s="1"/>
  <c r="AP1734" i="1"/>
  <c r="AR1734" i="1" s="1"/>
  <c r="AP1733" i="1"/>
  <c r="AP1731" i="1"/>
  <c r="AR1731" i="1" s="1"/>
  <c r="AP1730" i="1"/>
  <c r="AR1730" i="1" s="1"/>
  <c r="AP1729" i="1"/>
  <c r="AP1728" i="1"/>
  <c r="AP1727" i="1"/>
  <c r="AR1727" i="1" s="1"/>
  <c r="AP1726" i="1"/>
  <c r="AR1726" i="1" s="1"/>
  <c r="AP1724" i="1"/>
  <c r="AP1723" i="1"/>
  <c r="AR1723" i="1" s="1"/>
  <c r="AP1722" i="1"/>
  <c r="AR1722" i="1" s="1"/>
  <c r="AP1721" i="1"/>
  <c r="AP1720" i="1"/>
  <c r="AP1719" i="1"/>
  <c r="AR1719" i="1" s="1"/>
  <c r="AP1718" i="1"/>
  <c r="AR1718" i="1" s="1"/>
  <c r="AN1717" i="1"/>
  <c r="AP1717" i="1" s="1"/>
  <c r="AP1716" i="1"/>
  <c r="AP1715" i="1"/>
  <c r="AR1715" i="1" s="1"/>
  <c r="AP1713" i="1"/>
  <c r="AR1713" i="1" s="1"/>
  <c r="AP1711" i="1"/>
  <c r="AR1711" i="1" s="1"/>
  <c r="AP1710" i="1"/>
  <c r="AR1710" i="1" s="1"/>
  <c r="AP1709" i="1"/>
  <c r="AP1708" i="1"/>
  <c r="AP1707" i="1"/>
  <c r="AR1707" i="1" s="1"/>
  <c r="AP1705" i="1"/>
  <c r="AP1704" i="1"/>
  <c r="AP1703" i="1"/>
  <c r="AR1703" i="1" s="1"/>
  <c r="AP1702" i="1"/>
  <c r="AR1702" i="1" s="1"/>
  <c r="AP1701" i="1"/>
  <c r="AP1700" i="1"/>
  <c r="AP1699" i="1"/>
  <c r="AR1699" i="1" s="1"/>
  <c r="AP1698" i="1"/>
  <c r="AR1698" i="1" s="1"/>
  <c r="AP1696" i="1"/>
  <c r="AP1695" i="1"/>
  <c r="AR1695" i="1" s="1"/>
  <c r="AP1694" i="1"/>
  <c r="AR1694" i="1" s="1"/>
  <c r="AP1693" i="1"/>
  <c r="AP1692" i="1"/>
  <c r="AP1691" i="1"/>
  <c r="AR1691" i="1" s="1"/>
  <c r="AP1690" i="1"/>
  <c r="AR1690" i="1" s="1"/>
  <c r="AP1689" i="1"/>
  <c r="AP1688" i="1"/>
  <c r="AP1687" i="1"/>
  <c r="AR1687" i="1" s="1"/>
  <c r="AP1686" i="1"/>
  <c r="AR1686" i="1" s="1"/>
  <c r="AP1685" i="1"/>
  <c r="AP1684" i="1"/>
  <c r="AP1683" i="1"/>
  <c r="AR1683" i="1" s="1"/>
  <c r="AP1682" i="1"/>
  <c r="AR1682" i="1" s="1"/>
  <c r="AP1681" i="1"/>
  <c r="AP1679" i="1"/>
  <c r="AR1679" i="1" s="1"/>
  <c r="AP1678" i="1"/>
  <c r="AR1678" i="1" s="1"/>
  <c r="AP1677" i="1"/>
  <c r="AR1677" i="1" s="1"/>
  <c r="AP1675" i="1"/>
  <c r="AR1675" i="1" s="1"/>
  <c r="AP1674" i="1"/>
  <c r="AR1674" i="1" s="1"/>
  <c r="AP1673" i="1"/>
  <c r="AP1672" i="1"/>
  <c r="AP1671" i="1"/>
  <c r="AR1671" i="1" s="1"/>
  <c r="AP1670" i="1"/>
  <c r="AR1670" i="1" s="1"/>
  <c r="AP1668" i="1"/>
  <c r="AP1667" i="1"/>
  <c r="AR1667" i="1" s="1"/>
  <c r="AP1666" i="1"/>
  <c r="AR1666" i="1" s="1"/>
  <c r="AP1665" i="1"/>
  <c r="AP1664" i="1"/>
  <c r="AP1663" i="1"/>
  <c r="AR1663" i="1" s="1"/>
  <c r="AP1662" i="1"/>
  <c r="AR1662" i="1" s="1"/>
  <c r="AP1661" i="1"/>
  <c r="AP1660" i="1"/>
  <c r="AP1659" i="1"/>
  <c r="AR1659" i="1" s="1"/>
  <c r="AP1658" i="1"/>
  <c r="AR1658" i="1" s="1"/>
  <c r="AP1657" i="1"/>
  <c r="AP1656" i="1"/>
  <c r="AP1655" i="1"/>
  <c r="AR1655" i="1" s="1"/>
  <c r="AP1654" i="1"/>
  <c r="AR1654" i="1" s="1"/>
  <c r="AP1653" i="1"/>
  <c r="AP1652" i="1"/>
  <c r="AP1650" i="1"/>
  <c r="AR1650" i="1" s="1"/>
  <c r="AP1649" i="1"/>
  <c r="AP1648" i="1"/>
  <c r="AP1647" i="1"/>
  <c r="AR1647" i="1" s="1"/>
  <c r="AP1646" i="1"/>
  <c r="AR1646" i="1" s="1"/>
  <c r="AP1645" i="1"/>
  <c r="AP1644" i="1"/>
  <c r="AP1643" i="1"/>
  <c r="AR1643" i="1" s="1"/>
  <c r="AP1642" i="1"/>
  <c r="AR1642" i="1" s="1"/>
  <c r="AP1641" i="1"/>
  <c r="AP1640" i="1"/>
  <c r="AP1639" i="1"/>
  <c r="AR1639" i="1" s="1"/>
  <c r="AP1637" i="1"/>
  <c r="AR1637" i="1" s="1"/>
  <c r="AP1636" i="1"/>
  <c r="AR1636" i="1" s="1"/>
  <c r="AP1634" i="1"/>
  <c r="AR1634" i="1" s="1"/>
  <c r="AP1633" i="1"/>
  <c r="AP1632" i="1"/>
  <c r="AP1631" i="1"/>
  <c r="AR1631" i="1" s="1"/>
  <c r="AP1630" i="1"/>
  <c r="AR1630" i="1" s="1"/>
  <c r="AP1626" i="1"/>
  <c r="AR1626" i="1" s="1"/>
  <c r="AP1624" i="1"/>
  <c r="AP1623" i="1"/>
  <c r="AR1623" i="1" s="1"/>
  <c r="AP1622" i="1"/>
  <c r="AR1622" i="1" s="1"/>
  <c r="AP1621" i="1"/>
  <c r="AP1620" i="1"/>
  <c r="AP1619" i="1"/>
  <c r="AR1619" i="1" s="1"/>
  <c r="AP1618" i="1"/>
  <c r="AR1618" i="1" s="1"/>
  <c r="AP1617" i="1"/>
  <c r="AP1616" i="1"/>
  <c r="AP1615" i="1"/>
  <c r="AR1615" i="1" s="1"/>
  <c r="AP1614" i="1"/>
  <c r="AR1614" i="1" s="1"/>
  <c r="AP1613" i="1"/>
  <c r="AP1612" i="1"/>
  <c r="AP1611" i="1"/>
  <c r="AR1611" i="1" s="1"/>
  <c r="AP1609" i="1"/>
  <c r="AP1608" i="1"/>
  <c r="AP1607" i="1"/>
  <c r="AR1607" i="1" s="1"/>
  <c r="AP1605" i="1"/>
  <c r="AP1602" i="1"/>
  <c r="AR1602" i="1" s="1"/>
  <c r="AP1601" i="1"/>
  <c r="AP1600" i="1"/>
  <c r="AP1599" i="1"/>
  <c r="AR1599" i="1" s="1"/>
  <c r="AP1598" i="1"/>
  <c r="AR1598" i="1" s="1"/>
  <c r="AP1597" i="1"/>
  <c r="AP1596" i="1"/>
  <c r="AP1595" i="1"/>
  <c r="AR1595" i="1" s="1"/>
  <c r="AP1594" i="1"/>
  <c r="AR1594" i="1" s="1"/>
  <c r="AP1593" i="1"/>
  <c r="AP1592" i="1"/>
  <c r="AP1591" i="1"/>
  <c r="AR1591" i="1" s="1"/>
  <c r="AP1590" i="1"/>
  <c r="AR1590" i="1" s="1"/>
  <c r="AP1588" i="1"/>
  <c r="AP1587" i="1"/>
  <c r="AR1587" i="1" s="1"/>
  <c r="AP1586" i="1"/>
  <c r="AR1586" i="1" s="1"/>
  <c r="AP1585" i="1"/>
  <c r="AP1584" i="1"/>
  <c r="AP1583" i="1"/>
  <c r="AR1583" i="1" s="1"/>
  <c r="AP1582" i="1"/>
  <c r="AR1582" i="1" s="1"/>
  <c r="AP1580" i="1"/>
  <c r="AP1579" i="1"/>
  <c r="AR1579" i="1" s="1"/>
  <c r="AP1578" i="1"/>
  <c r="AR1578" i="1" s="1"/>
  <c r="AP1576" i="1"/>
  <c r="AR1576" i="1" s="1"/>
  <c r="AP1575" i="1"/>
  <c r="AR1575" i="1" s="1"/>
  <c r="AP1574" i="1"/>
  <c r="AR1574" i="1" s="1"/>
  <c r="AN1573" i="1"/>
  <c r="AP1573" i="1" s="1"/>
  <c r="AR1573" i="1" s="1"/>
  <c r="AP1571" i="1"/>
  <c r="AR1571" i="1" s="1"/>
  <c r="AP1570" i="1"/>
  <c r="AR1570" i="1" s="1"/>
  <c r="AP1569" i="1"/>
  <c r="AP1568" i="1"/>
  <c r="AP1567" i="1"/>
  <c r="AR1567" i="1" s="1"/>
  <c r="AP1566" i="1"/>
  <c r="AR1566" i="1" s="1"/>
  <c r="AP1565" i="1"/>
  <c r="AP1564" i="1"/>
  <c r="AP1563" i="1"/>
  <c r="AR1563" i="1" s="1"/>
  <c r="AP1562" i="1"/>
  <c r="AR1562" i="1" s="1"/>
  <c r="AP1561" i="1"/>
  <c r="AP1560" i="1"/>
  <c r="AP1559" i="1"/>
  <c r="AR1559" i="1" s="1"/>
  <c r="AP1558" i="1"/>
  <c r="AR1558" i="1" s="1"/>
  <c r="AP1557" i="1"/>
  <c r="AP1556" i="1"/>
  <c r="AP1555" i="1"/>
  <c r="AR1555" i="1" s="1"/>
  <c r="AP1554" i="1"/>
  <c r="AR1554" i="1" s="1"/>
  <c r="AP1553" i="1"/>
  <c r="AP1551" i="1"/>
  <c r="AR1551" i="1" s="1"/>
  <c r="AP1550" i="1"/>
  <c r="AR1550" i="1" s="1"/>
  <c r="AP1549" i="1"/>
  <c r="AP1548" i="1"/>
  <c r="AP1547" i="1"/>
  <c r="AR1547" i="1" s="1"/>
  <c r="AP1546" i="1"/>
  <c r="AR1546" i="1" s="1"/>
  <c r="AP1545" i="1"/>
  <c r="AP1544" i="1"/>
  <c r="AP1543" i="1"/>
  <c r="AR1543" i="1" s="1"/>
  <c r="AP1542" i="1"/>
  <c r="AR1542" i="1" s="1"/>
  <c r="AP1541" i="1"/>
  <c r="AP1540" i="1"/>
  <c r="AP1539" i="1"/>
  <c r="AR1539" i="1" s="1"/>
  <c r="AP1538" i="1"/>
  <c r="AR1538" i="1" s="1"/>
  <c r="AP1537" i="1"/>
  <c r="AP1536" i="1"/>
  <c r="AP1535" i="1"/>
  <c r="AR1535" i="1" s="1"/>
  <c r="AP1534" i="1"/>
  <c r="AR1534" i="1" s="1"/>
  <c r="AP1532" i="1"/>
  <c r="AP1530" i="1"/>
  <c r="AR1530" i="1" s="1"/>
  <c r="AP1528" i="1"/>
  <c r="AP1527" i="1"/>
  <c r="AR1527" i="1" s="1"/>
  <c r="AP1526" i="1"/>
  <c r="AR1526" i="1" s="1"/>
  <c r="AP1525" i="1"/>
  <c r="AP1524" i="1"/>
  <c r="AP1522" i="1"/>
  <c r="AR1522" i="1" s="1"/>
  <c r="AP1521" i="1"/>
  <c r="AP1520" i="1"/>
  <c r="AP1519" i="1"/>
  <c r="AR1519" i="1" s="1"/>
  <c r="AP1518" i="1"/>
  <c r="AR1518" i="1" s="1"/>
  <c r="AP1517" i="1"/>
  <c r="AP1516" i="1"/>
  <c r="AP1515" i="1"/>
  <c r="AR1515" i="1" s="1"/>
  <c r="AP1514" i="1"/>
  <c r="AR1514" i="1" s="1"/>
  <c r="AP1511" i="1"/>
  <c r="AR1511" i="1" s="1"/>
  <c r="AP1510" i="1"/>
  <c r="AR1510" i="1" s="1"/>
  <c r="AP1509" i="1"/>
  <c r="AR1509" i="1" s="1"/>
  <c r="AP1508" i="1"/>
  <c r="AR1508" i="1" s="1"/>
  <c r="AP1506" i="1"/>
  <c r="AR1506" i="1" s="1"/>
  <c r="AP1505" i="1"/>
  <c r="AP1504" i="1"/>
  <c r="AP1503" i="1"/>
  <c r="AR1503" i="1" s="1"/>
  <c r="AP1502" i="1"/>
  <c r="AR1502" i="1" s="1"/>
  <c r="AP1500" i="1"/>
  <c r="AP1499" i="1"/>
  <c r="AR1499" i="1" s="1"/>
  <c r="AP1497" i="1"/>
  <c r="AP1496" i="1"/>
  <c r="AP1495" i="1"/>
  <c r="AR1495" i="1" s="1"/>
  <c r="AP1494" i="1"/>
  <c r="AR1494" i="1" s="1"/>
  <c r="AP1493" i="1"/>
  <c r="AP1492" i="1"/>
  <c r="AP1491" i="1"/>
  <c r="AR1491" i="1" s="1"/>
  <c r="AP1490" i="1"/>
  <c r="AR1490" i="1" s="1"/>
  <c r="AP1489" i="1"/>
  <c r="AP1488" i="1"/>
  <c r="AP1487" i="1"/>
  <c r="AR1487" i="1" s="1"/>
  <c r="AP1486" i="1"/>
  <c r="AR1486" i="1" s="1"/>
  <c r="AP1485" i="1"/>
  <c r="AP1484" i="1"/>
  <c r="AP1483" i="1"/>
  <c r="AR1483" i="1" s="1"/>
  <c r="AP1482" i="1"/>
  <c r="AR1482" i="1" s="1"/>
  <c r="AP1481" i="1"/>
  <c r="AP1480" i="1"/>
  <c r="AP1479" i="1"/>
  <c r="AR1479" i="1" s="1"/>
  <c r="AP1478" i="1"/>
  <c r="AR1478" i="1" s="1"/>
  <c r="AP1477" i="1"/>
  <c r="AN1476" i="1"/>
  <c r="AP1476" i="1" s="1"/>
  <c r="AP1474" i="1"/>
  <c r="AR1474" i="1" s="1"/>
  <c r="AP1473" i="1"/>
  <c r="AR1473" i="1" s="1"/>
  <c r="AP1472" i="1"/>
  <c r="AR1472" i="1" s="1"/>
  <c r="AP1471" i="1"/>
  <c r="AR1471" i="1" s="1"/>
  <c r="AP1470" i="1"/>
  <c r="AR1470" i="1" s="1"/>
  <c r="AP1469" i="1"/>
  <c r="AR1469" i="1" s="1"/>
  <c r="AP1468" i="1"/>
  <c r="AR1468" i="1" s="1"/>
  <c r="AP1467" i="1"/>
  <c r="AR1467" i="1" s="1"/>
  <c r="AP1466" i="1"/>
  <c r="AR1466" i="1" s="1"/>
  <c r="AP1465" i="1"/>
  <c r="AR1465" i="1" s="1"/>
  <c r="AP1464" i="1"/>
  <c r="AR1464" i="1" s="1"/>
  <c r="AP1463" i="1"/>
  <c r="AR1463" i="1" s="1"/>
  <c r="AP1462" i="1"/>
  <c r="AR1462" i="1" s="1"/>
  <c r="AP1461" i="1"/>
  <c r="AR1461" i="1" s="1"/>
  <c r="AP1460" i="1"/>
  <c r="AR1460" i="1" s="1"/>
  <c r="AP1459" i="1"/>
  <c r="AR1459" i="1" s="1"/>
  <c r="AP1458" i="1"/>
  <c r="AR1458" i="1" s="1"/>
  <c r="AP1457" i="1"/>
  <c r="AR1457" i="1" s="1"/>
  <c r="AP1456" i="1"/>
  <c r="AR1456" i="1" s="1"/>
  <c r="AN1455" i="1"/>
  <c r="AP1455" i="1" s="1"/>
  <c r="AR1455" i="1" s="1"/>
  <c r="AP1454" i="1"/>
  <c r="AR1454" i="1" s="1"/>
  <c r="AP1452" i="1"/>
  <c r="AP1451" i="1"/>
  <c r="AR1451" i="1" s="1"/>
  <c r="AP1450" i="1"/>
  <c r="AR1450" i="1" s="1"/>
  <c r="AP1449" i="1"/>
  <c r="AP1448" i="1"/>
  <c r="AP1447" i="1"/>
  <c r="AR1447" i="1" s="1"/>
  <c r="AP1446" i="1"/>
  <c r="AR1446" i="1" s="1"/>
  <c r="AP1443" i="1"/>
  <c r="AR1443" i="1" s="1"/>
  <c r="AP1442" i="1"/>
  <c r="AR1442" i="1" s="1"/>
  <c r="AP1440" i="1"/>
  <c r="AR1440" i="1" s="1"/>
  <c r="AP1439" i="1"/>
  <c r="AR1439" i="1" s="1"/>
  <c r="AP1437" i="1"/>
  <c r="AP1436" i="1"/>
  <c r="AP1435" i="1"/>
  <c r="AR1435" i="1" s="1"/>
  <c r="AP1434" i="1"/>
  <c r="AR1434" i="1" s="1"/>
  <c r="AP1432" i="1"/>
  <c r="AP1431" i="1"/>
  <c r="AR1431" i="1" s="1"/>
  <c r="AP1429" i="1"/>
  <c r="AP1428" i="1"/>
  <c r="AP1425" i="1"/>
  <c r="AP1424" i="1"/>
  <c r="AP1422" i="1"/>
  <c r="AR1422" i="1" s="1"/>
  <c r="AP1421" i="1"/>
  <c r="AP1420" i="1"/>
  <c r="AP1419" i="1"/>
  <c r="AR1419" i="1" s="1"/>
  <c r="AP1418" i="1"/>
  <c r="AR1418" i="1" s="1"/>
  <c r="AP1417" i="1"/>
  <c r="AP1416" i="1"/>
  <c r="AP1415" i="1"/>
  <c r="AR1415" i="1" s="1"/>
  <c r="AP1411" i="1"/>
  <c r="AR1411" i="1" s="1"/>
  <c r="AP1410" i="1"/>
  <c r="AR1410" i="1" s="1"/>
  <c r="AP1409" i="1"/>
  <c r="AP1408" i="1"/>
  <c r="AP1407" i="1"/>
  <c r="AR1407" i="1" s="1"/>
  <c r="AP1406" i="1"/>
  <c r="AR1406" i="1" s="1"/>
  <c r="AP1405" i="1"/>
  <c r="AP1404" i="1"/>
  <c r="AP1403" i="1"/>
  <c r="AR1403" i="1" s="1"/>
  <c r="AP1402" i="1"/>
  <c r="AR1402" i="1" s="1"/>
  <c r="AP1400" i="1"/>
  <c r="AP1399" i="1"/>
  <c r="AR1399" i="1" s="1"/>
  <c r="AP1398" i="1"/>
  <c r="AR1398" i="1" s="1"/>
  <c r="AP1397" i="1"/>
  <c r="AP1396" i="1"/>
  <c r="AP1393" i="1"/>
  <c r="AR1393" i="1" s="1"/>
  <c r="AP1392" i="1"/>
  <c r="AR1392" i="1" s="1"/>
  <c r="AP1390" i="1"/>
  <c r="AR1390" i="1" s="1"/>
  <c r="AP1389" i="1"/>
  <c r="AP1388" i="1"/>
  <c r="AP1386" i="1"/>
  <c r="AR1386" i="1" s="1"/>
  <c r="AP1385" i="1"/>
  <c r="AP1384" i="1"/>
  <c r="AP1382" i="1"/>
  <c r="AR1382" i="1" s="1"/>
  <c r="AP1381" i="1"/>
  <c r="AP1379" i="1"/>
  <c r="AR1379" i="1" s="1"/>
  <c r="AP1378" i="1"/>
  <c r="AR1378" i="1" s="1"/>
  <c r="AP1377" i="1"/>
  <c r="AR1377" i="1" s="1"/>
  <c r="AP1376" i="1"/>
  <c r="AR1376" i="1" s="1"/>
  <c r="AP1375" i="1"/>
  <c r="AR1375" i="1" s="1"/>
  <c r="AP1371" i="1"/>
  <c r="AR1371" i="1" s="1"/>
  <c r="AP1370" i="1"/>
  <c r="AR1370" i="1" s="1"/>
  <c r="AP1368" i="1"/>
  <c r="AR1368" i="1" s="1"/>
  <c r="AP1366" i="1"/>
  <c r="AR1366" i="1" s="1"/>
  <c r="AP1365" i="1"/>
  <c r="AP1363" i="1"/>
  <c r="AR1363" i="1" s="1"/>
  <c r="AP1362" i="1"/>
  <c r="AR1362" i="1" s="1"/>
  <c r="AP1361" i="1"/>
  <c r="AP1360" i="1"/>
  <c r="AP1359" i="1"/>
  <c r="AR1359" i="1" s="1"/>
  <c r="AP1358" i="1"/>
  <c r="AR1358" i="1" s="1"/>
  <c r="AP1357" i="1"/>
  <c r="AP1356" i="1"/>
  <c r="AP1355" i="1"/>
  <c r="AR1355" i="1" s="1"/>
  <c r="AP1354" i="1"/>
  <c r="AR1354" i="1" s="1"/>
  <c r="AP1353" i="1"/>
  <c r="AP1352" i="1"/>
  <c r="AP1351" i="1"/>
  <c r="AR1351" i="1" s="1"/>
  <c r="AP1350" i="1"/>
  <c r="AR1350" i="1" s="1"/>
  <c r="AP1349" i="1"/>
  <c r="AP1348" i="1"/>
  <c r="AP1347" i="1"/>
  <c r="AR1347" i="1" s="1"/>
  <c r="AP1346" i="1"/>
  <c r="AR1346" i="1" s="1"/>
  <c r="AP1345" i="1"/>
  <c r="AP1344" i="1"/>
  <c r="AP1343" i="1"/>
  <c r="AR1343" i="1" s="1"/>
  <c r="AP1342" i="1"/>
  <c r="AR1342" i="1" s="1"/>
  <c r="AP1341" i="1"/>
  <c r="AP1339" i="1"/>
  <c r="AR1339" i="1" s="1"/>
  <c r="AP1338" i="1"/>
  <c r="AR1338" i="1" s="1"/>
  <c r="AP1337" i="1"/>
  <c r="AP1336" i="1"/>
  <c r="AP1335" i="1"/>
  <c r="AR1335" i="1" s="1"/>
  <c r="AP1333" i="1"/>
  <c r="AR1333" i="1" s="1"/>
  <c r="AP1332" i="1"/>
  <c r="AR1332" i="1" s="1"/>
  <c r="AP1331" i="1"/>
  <c r="AR1331" i="1" s="1"/>
  <c r="AP1330" i="1"/>
  <c r="AR1330" i="1" s="1"/>
  <c r="AP1329" i="1"/>
  <c r="AR1329" i="1" s="1"/>
  <c r="AP1328" i="1"/>
  <c r="AR1328" i="1" s="1"/>
  <c r="AP1327" i="1"/>
  <c r="AR1327" i="1" s="1"/>
  <c r="AP1326" i="1"/>
  <c r="AR1326" i="1" s="1"/>
  <c r="AP1325" i="1"/>
  <c r="AR1325" i="1" s="1"/>
  <c r="AP1324" i="1"/>
  <c r="AR1324" i="1" s="1"/>
  <c r="AP1322" i="1"/>
  <c r="AR1322" i="1" s="1"/>
  <c r="AP1321" i="1"/>
  <c r="AP1320" i="1"/>
  <c r="AP1319" i="1"/>
  <c r="AR1319" i="1" s="1"/>
  <c r="AP1318" i="1"/>
  <c r="AR1318" i="1" s="1"/>
  <c r="AP1317" i="1"/>
  <c r="AP1316" i="1"/>
  <c r="AP1315" i="1"/>
  <c r="AR1315" i="1" s="1"/>
  <c r="AP1314" i="1"/>
  <c r="AR1314" i="1" s="1"/>
  <c r="AP1313" i="1"/>
  <c r="AP1312" i="1"/>
  <c r="AP1311" i="1"/>
  <c r="AR1311" i="1" s="1"/>
  <c r="AP1310" i="1"/>
  <c r="AR1310" i="1" s="1"/>
  <c r="AP1309" i="1"/>
  <c r="AP1308" i="1"/>
  <c r="AP1307" i="1"/>
  <c r="AR1307" i="1" s="1"/>
  <c r="AP1306" i="1"/>
  <c r="AR1306" i="1" s="1"/>
  <c r="AP1305" i="1"/>
  <c r="AP1304" i="1"/>
  <c r="AP1303" i="1"/>
  <c r="AR1303" i="1" s="1"/>
  <c r="AP1302" i="1"/>
  <c r="AR1302" i="1" s="1"/>
  <c r="AP1301" i="1"/>
  <c r="AP1300" i="1"/>
  <c r="AP1299" i="1"/>
  <c r="AR1299" i="1" s="1"/>
  <c r="AP1298" i="1"/>
  <c r="AR1298" i="1" s="1"/>
  <c r="AP1297" i="1"/>
  <c r="AP1296" i="1"/>
  <c r="AP1294" i="1"/>
  <c r="AR1294" i="1" s="1"/>
  <c r="AP1293" i="1"/>
  <c r="AP1292" i="1"/>
  <c r="AP1291" i="1"/>
  <c r="AR1291" i="1" s="1"/>
  <c r="AP1289" i="1"/>
  <c r="AP1288" i="1"/>
  <c r="AP1287" i="1"/>
  <c r="AR1287" i="1" s="1"/>
  <c r="AP1286" i="1"/>
  <c r="AR1286" i="1" s="1"/>
  <c r="AN1285" i="1"/>
  <c r="AP1285" i="1" s="1"/>
  <c r="AP1283" i="1"/>
  <c r="AR1283" i="1" s="1"/>
  <c r="AP1282" i="1"/>
  <c r="AR1282" i="1" s="1"/>
  <c r="AP1281" i="1"/>
  <c r="AR1281" i="1" s="1"/>
  <c r="AP1280" i="1"/>
  <c r="AR1280" i="1" s="1"/>
  <c r="AP1279" i="1"/>
  <c r="AR1279" i="1" s="1"/>
  <c r="AP1278" i="1"/>
  <c r="AR1278" i="1" s="1"/>
  <c r="AP1277" i="1"/>
  <c r="AR1277" i="1" s="1"/>
  <c r="AP1275" i="1"/>
  <c r="AR1275" i="1" s="1"/>
  <c r="AP1273" i="1"/>
  <c r="AP1272" i="1"/>
  <c r="AP1271" i="1"/>
  <c r="AR1271" i="1" s="1"/>
  <c r="AP1270" i="1"/>
  <c r="AR1270" i="1" s="1"/>
  <c r="AP1269" i="1"/>
  <c r="AP1268" i="1"/>
  <c r="AP1267" i="1"/>
  <c r="AR1267" i="1" s="1"/>
  <c r="AP1266" i="1"/>
  <c r="AR1266" i="1" s="1"/>
  <c r="AP1265" i="1"/>
  <c r="AP1264" i="1"/>
  <c r="AP1263" i="1"/>
  <c r="AR1263" i="1" s="1"/>
  <c r="AP1262" i="1"/>
  <c r="AR1262" i="1" s="1"/>
  <c r="AP1261" i="1"/>
  <c r="AP1260" i="1"/>
  <c r="AP1259" i="1"/>
  <c r="AR1259" i="1" s="1"/>
  <c r="AP1258" i="1"/>
  <c r="AR1258" i="1" s="1"/>
  <c r="AP1257" i="1"/>
  <c r="AP1256" i="1"/>
  <c r="AP1255" i="1"/>
  <c r="AR1255" i="1" s="1"/>
  <c r="AP1254" i="1"/>
  <c r="AR1254" i="1" s="1"/>
  <c r="AP1253" i="1"/>
  <c r="AP1252" i="1"/>
  <c r="AP1251" i="1"/>
  <c r="AR1251" i="1" s="1"/>
  <c r="AP1250" i="1"/>
  <c r="AR1250" i="1" s="1"/>
  <c r="AP1249" i="1"/>
  <c r="AP1248" i="1"/>
  <c r="AP1247" i="1"/>
  <c r="AR1247" i="1" s="1"/>
  <c r="AP1246" i="1"/>
  <c r="AR1246" i="1" s="1"/>
  <c r="AP1245" i="1"/>
  <c r="AP1244" i="1"/>
  <c r="AP1243" i="1"/>
  <c r="AR1243" i="1" s="1"/>
  <c r="AP1242" i="1"/>
  <c r="AR1242" i="1" s="1"/>
  <c r="AP1241" i="1"/>
  <c r="AP1240" i="1"/>
  <c r="AP1239" i="1"/>
  <c r="AR1239" i="1" s="1"/>
  <c r="AP1238" i="1"/>
  <c r="AR1238" i="1" s="1"/>
  <c r="AP1237" i="1"/>
  <c r="AP1236" i="1"/>
  <c r="AP1235" i="1"/>
  <c r="AR1235" i="1" s="1"/>
  <c r="AP1234" i="1"/>
  <c r="AR1234" i="1" s="1"/>
  <c r="AP1233" i="1"/>
  <c r="AP1232" i="1"/>
  <c r="AP1231" i="1"/>
  <c r="AR1231" i="1" s="1"/>
  <c r="AP1230" i="1"/>
  <c r="AR1230" i="1" s="1"/>
  <c r="AP1229" i="1"/>
  <c r="AP1228" i="1"/>
  <c r="AP1226" i="1"/>
  <c r="AR1226" i="1" s="1"/>
  <c r="AP1225" i="1"/>
  <c r="AP1224" i="1"/>
  <c r="AP1223" i="1"/>
  <c r="AR1223" i="1" s="1"/>
  <c r="AP1222" i="1"/>
  <c r="AR1222" i="1" s="1"/>
  <c r="AP1221" i="1"/>
  <c r="AP1220" i="1"/>
  <c r="AP1219" i="1"/>
  <c r="AR1219" i="1" s="1"/>
  <c r="AP1218" i="1"/>
  <c r="AR1218" i="1" s="1"/>
  <c r="AP1217" i="1"/>
  <c r="AP1216" i="1"/>
  <c r="AP1215" i="1"/>
  <c r="AR1215" i="1" s="1"/>
  <c r="AP1214" i="1"/>
  <c r="AR1214" i="1" s="1"/>
  <c r="AP1213" i="1"/>
  <c r="AP1212" i="1"/>
  <c r="AP1211" i="1"/>
  <c r="AR1211" i="1" s="1"/>
  <c r="AP1210" i="1"/>
  <c r="AR1210" i="1" s="1"/>
  <c r="AP1209" i="1"/>
  <c r="AP1208" i="1"/>
  <c r="AP1207" i="1"/>
  <c r="AR1207" i="1" s="1"/>
  <c r="AP1206" i="1"/>
  <c r="AR1206" i="1" s="1"/>
  <c r="AP1205" i="1"/>
  <c r="AP1204" i="1"/>
  <c r="AP1203" i="1"/>
  <c r="AR1203" i="1" s="1"/>
  <c r="AP1202" i="1"/>
  <c r="AR1202" i="1" s="1"/>
  <c r="AP1201" i="1"/>
  <c r="AP1200" i="1"/>
  <c r="AP1199" i="1"/>
  <c r="AR1199" i="1" s="1"/>
  <c r="AP1198" i="1"/>
  <c r="AR1198" i="1" s="1"/>
  <c r="AP1197" i="1"/>
  <c r="AP1195" i="1"/>
  <c r="AR1195" i="1" s="1"/>
  <c r="AP1194" i="1"/>
  <c r="AR1194" i="1" s="1"/>
  <c r="AP1193" i="1"/>
  <c r="AR1193" i="1" s="1"/>
  <c r="AP1192" i="1"/>
  <c r="AR1192" i="1" s="1"/>
  <c r="AP1191" i="1"/>
  <c r="AR1191" i="1" s="1"/>
  <c r="AP1190" i="1"/>
  <c r="AR1190" i="1" s="1"/>
  <c r="AP1189" i="1"/>
  <c r="AR1189" i="1" s="1"/>
  <c r="AP1188" i="1"/>
  <c r="AR1188" i="1" s="1"/>
  <c r="AP1187" i="1"/>
  <c r="AR1187" i="1" s="1"/>
  <c r="AP1186" i="1"/>
  <c r="AR1186" i="1" s="1"/>
  <c r="AP1184" i="1"/>
  <c r="AP1182" i="1"/>
  <c r="AR1182" i="1" s="1"/>
  <c r="AP1181" i="1"/>
  <c r="AP1180" i="1"/>
  <c r="AP1179" i="1"/>
  <c r="AR1179" i="1" s="1"/>
  <c r="AP1178" i="1"/>
  <c r="AR1178" i="1" s="1"/>
  <c r="AP1176" i="1"/>
  <c r="AP1175" i="1"/>
  <c r="AR1175" i="1" s="1"/>
  <c r="AP1174" i="1"/>
  <c r="AR1174" i="1" s="1"/>
  <c r="AP1173" i="1"/>
  <c r="AP1172" i="1"/>
  <c r="AP1171" i="1"/>
  <c r="AR1171" i="1" s="1"/>
  <c r="AP1170" i="1"/>
  <c r="AR1170" i="1" s="1"/>
  <c r="AP1169" i="1"/>
  <c r="AP1168" i="1"/>
  <c r="AP1166" i="1"/>
  <c r="AR1166" i="1" s="1"/>
  <c r="AP1165" i="1"/>
  <c r="AR1165" i="1" s="1"/>
  <c r="AP1164" i="1"/>
  <c r="AR1164" i="1" s="1"/>
  <c r="AP1162" i="1"/>
  <c r="AR1162" i="1" s="1"/>
  <c r="AP1161" i="1"/>
  <c r="AP1160" i="1"/>
  <c r="AP1159" i="1"/>
  <c r="AR1159" i="1" s="1"/>
  <c r="AP1158" i="1"/>
  <c r="AR1158" i="1" s="1"/>
  <c r="AP1157" i="1"/>
  <c r="AP1156" i="1"/>
  <c r="AP1155" i="1"/>
  <c r="AR1155" i="1" s="1"/>
  <c r="AP1154" i="1"/>
  <c r="AR1154" i="1" s="1"/>
  <c r="AP1152" i="1"/>
  <c r="AP1151" i="1"/>
  <c r="AR1151" i="1" s="1"/>
  <c r="AP1149" i="1"/>
  <c r="AP1148" i="1"/>
  <c r="AP1147" i="1"/>
  <c r="AR1147" i="1" s="1"/>
  <c r="AP1146" i="1"/>
  <c r="AR1146" i="1" s="1"/>
  <c r="AP1145" i="1"/>
  <c r="AP1144" i="1"/>
  <c r="AP1143" i="1"/>
  <c r="AR1143" i="1" s="1"/>
  <c r="AP1142" i="1"/>
  <c r="AR1142" i="1" s="1"/>
  <c r="AP1141" i="1"/>
  <c r="AP1140" i="1"/>
  <c r="AP1139" i="1"/>
  <c r="AR1139" i="1" s="1"/>
  <c r="AP1138" i="1"/>
  <c r="AR1138" i="1" s="1"/>
  <c r="AP1137" i="1"/>
  <c r="AP1136" i="1"/>
  <c r="AP1135" i="1"/>
  <c r="AR1135" i="1" s="1"/>
  <c r="AP1134" i="1"/>
  <c r="AR1134" i="1" s="1"/>
  <c r="AP1133" i="1"/>
  <c r="AP1131" i="1"/>
  <c r="AR1131" i="1" s="1"/>
  <c r="AP1130" i="1"/>
  <c r="AR1130" i="1" s="1"/>
  <c r="AP1129" i="1"/>
  <c r="AR1129" i="1" s="1"/>
  <c r="AP1128" i="1"/>
  <c r="AR1128" i="1" s="1"/>
  <c r="AP1127" i="1"/>
  <c r="AR1127" i="1" s="1"/>
  <c r="AP1126" i="1"/>
  <c r="AR1126" i="1" s="1"/>
  <c r="AP1125" i="1"/>
  <c r="AR1125" i="1" s="1"/>
  <c r="AP1124" i="1"/>
  <c r="AR1124" i="1" s="1"/>
  <c r="AP1123" i="1"/>
  <c r="AR1123" i="1" s="1"/>
  <c r="AP1122" i="1"/>
  <c r="AR1122" i="1" s="1"/>
  <c r="AP1121" i="1"/>
  <c r="AR1121" i="1" s="1"/>
  <c r="AP1120" i="1"/>
  <c r="AR1120" i="1" s="1"/>
  <c r="AP1119" i="1"/>
  <c r="AR1119" i="1" s="1"/>
  <c r="AP1118" i="1"/>
  <c r="AR1118" i="1" s="1"/>
  <c r="AP1117" i="1"/>
  <c r="AR1117" i="1" s="1"/>
  <c r="AP1116" i="1"/>
  <c r="AR1116" i="1" s="1"/>
  <c r="AP1115" i="1"/>
  <c r="AR1115" i="1" s="1"/>
  <c r="AP1114" i="1"/>
  <c r="AR1114" i="1" s="1"/>
  <c r="AP1113" i="1"/>
  <c r="AR1113" i="1" s="1"/>
  <c r="AP1112" i="1"/>
  <c r="AR1112" i="1" s="1"/>
  <c r="AP1110" i="1"/>
  <c r="AR1110" i="1" s="1"/>
  <c r="AP1108" i="1"/>
  <c r="AP1107" i="1"/>
  <c r="AR1107" i="1" s="1"/>
  <c r="AP1106" i="1"/>
  <c r="AR1106" i="1" s="1"/>
  <c r="AP1105" i="1"/>
  <c r="AP1104" i="1"/>
  <c r="AP1103" i="1"/>
  <c r="AR1103" i="1" s="1"/>
  <c r="AP1102" i="1"/>
  <c r="AR1102" i="1" s="1"/>
  <c r="AP1101" i="1"/>
  <c r="AP1100" i="1"/>
  <c r="AP1099" i="1"/>
  <c r="AR1099" i="1" s="1"/>
  <c r="AP1098" i="1"/>
  <c r="AR1098" i="1" s="1"/>
  <c r="AP1097" i="1"/>
  <c r="AP1096" i="1"/>
  <c r="AP1095" i="1"/>
  <c r="AR1095" i="1" s="1"/>
  <c r="AP1094" i="1"/>
  <c r="AR1094" i="1" s="1"/>
  <c r="AP1093" i="1"/>
  <c r="AR1093" i="1" s="1"/>
  <c r="AP1092" i="1"/>
  <c r="AP1091" i="1"/>
  <c r="AR1091" i="1" s="1"/>
  <c r="AP1090" i="1"/>
  <c r="AR1090" i="1" s="1"/>
  <c r="AP1089" i="1"/>
  <c r="AR1089" i="1" s="1"/>
  <c r="AP1088" i="1"/>
  <c r="AP1087" i="1"/>
  <c r="AR1087" i="1" s="1"/>
  <c r="AP1086" i="1"/>
  <c r="AR1086" i="1" s="1"/>
  <c r="AP1085" i="1"/>
  <c r="AR1085" i="1" s="1"/>
  <c r="AP1083" i="1"/>
  <c r="AR1083" i="1" s="1"/>
  <c r="AP1082" i="1"/>
  <c r="AR1082" i="1" s="1"/>
  <c r="AP1081" i="1"/>
  <c r="AR1081" i="1" s="1"/>
  <c r="AP1080" i="1"/>
  <c r="AP1078" i="1"/>
  <c r="AR1078" i="1" s="1"/>
  <c r="AP1076" i="1"/>
  <c r="AP1075" i="1"/>
  <c r="AR1075" i="1" s="1"/>
  <c r="AP1074" i="1"/>
  <c r="AR1074" i="1" s="1"/>
  <c r="AP1072" i="1"/>
  <c r="AP1071" i="1"/>
  <c r="AR1071" i="1" s="1"/>
  <c r="AP1070" i="1"/>
  <c r="AR1070" i="1" s="1"/>
  <c r="AP1069" i="1"/>
  <c r="AR1069" i="1" s="1"/>
  <c r="AP1068" i="1"/>
  <c r="AP1067" i="1"/>
  <c r="AR1067" i="1" s="1"/>
  <c r="AP1066" i="1"/>
  <c r="AR1066" i="1" s="1"/>
  <c r="AP1065" i="1"/>
  <c r="AR1065" i="1" s="1"/>
  <c r="AP1064" i="1"/>
  <c r="AP1062" i="1"/>
  <c r="AR1062" i="1" s="1"/>
  <c r="AP1061" i="1"/>
  <c r="AR1061" i="1" s="1"/>
  <c r="AP1060" i="1"/>
  <c r="AP1059" i="1"/>
  <c r="AR1059" i="1" s="1"/>
  <c r="AP1058" i="1"/>
  <c r="AR1058" i="1" s="1"/>
  <c r="AP1057" i="1"/>
  <c r="AR1057" i="1" s="1"/>
  <c r="AP1056" i="1"/>
  <c r="AP1055" i="1"/>
  <c r="AR1055" i="1" s="1"/>
  <c r="AP1054" i="1"/>
  <c r="AR1054" i="1" s="1"/>
  <c r="AP1053" i="1"/>
  <c r="AR1053" i="1" s="1"/>
  <c r="AP1052" i="1"/>
  <c r="AP1051" i="1"/>
  <c r="AR1051" i="1" s="1"/>
  <c r="AP1050" i="1"/>
  <c r="AR1050" i="1" s="1"/>
  <c r="AP1049" i="1"/>
  <c r="AR1049" i="1" s="1"/>
  <c r="AP1048" i="1"/>
  <c r="AP1047" i="1"/>
  <c r="AR1047" i="1" s="1"/>
  <c r="AP1046" i="1"/>
  <c r="AR1046" i="1" s="1"/>
  <c r="AP1045" i="1"/>
  <c r="AR1045" i="1" s="1"/>
  <c r="AP1044" i="1"/>
  <c r="AP1043" i="1"/>
  <c r="AR1043" i="1" s="1"/>
  <c r="AP1042" i="1"/>
  <c r="AR1042" i="1" s="1"/>
  <c r="AP1041" i="1"/>
  <c r="AR1041" i="1" s="1"/>
  <c r="AP1040" i="1"/>
  <c r="AP1039" i="1"/>
  <c r="AR1039" i="1" s="1"/>
  <c r="AP1037" i="1"/>
  <c r="AR1037" i="1" s="1"/>
  <c r="AP1036" i="1"/>
  <c r="AR1036" i="1" s="1"/>
  <c r="AP1035" i="1"/>
  <c r="AR1035" i="1" s="1"/>
  <c r="AP1034" i="1"/>
  <c r="AR1034" i="1" s="1"/>
  <c r="AP1033" i="1"/>
  <c r="AR1033" i="1" s="1"/>
  <c r="AP1032" i="1"/>
  <c r="AR1032" i="1" s="1"/>
  <c r="AP1031" i="1"/>
  <c r="AR1031" i="1" s="1"/>
  <c r="AP1030" i="1"/>
  <c r="AR1030" i="1" s="1"/>
  <c r="AP1028" i="1"/>
  <c r="AP1027" i="1"/>
  <c r="AR1027" i="1" s="1"/>
  <c r="AP1026" i="1"/>
  <c r="AR1026" i="1" s="1"/>
  <c r="AP1025" i="1"/>
  <c r="AR1025" i="1" s="1"/>
  <c r="AP1024" i="1"/>
  <c r="AP1023" i="1"/>
  <c r="AR1023" i="1" s="1"/>
  <c r="AP1022" i="1"/>
  <c r="AR1022" i="1" s="1"/>
  <c r="AP1021" i="1"/>
  <c r="AR1021" i="1" s="1"/>
  <c r="AP1020" i="1"/>
  <c r="AP1019" i="1"/>
  <c r="AR1019" i="1" s="1"/>
  <c r="AP1018" i="1"/>
  <c r="AR1018" i="1" s="1"/>
  <c r="AP1017" i="1"/>
  <c r="AR1017" i="1" s="1"/>
  <c r="AP1016" i="1"/>
  <c r="AP1015" i="1"/>
  <c r="AR1015" i="1" s="1"/>
  <c r="AP1014" i="1"/>
  <c r="AR1014" i="1" s="1"/>
  <c r="AP1013" i="1"/>
  <c r="AR1013" i="1" s="1"/>
  <c r="AP1012" i="1"/>
  <c r="AP1011" i="1"/>
  <c r="AR1011" i="1" s="1"/>
  <c r="AP1009" i="1"/>
  <c r="AR1009" i="1" s="1"/>
  <c r="AP1007" i="1"/>
  <c r="AR1007" i="1" s="1"/>
  <c r="AP1006" i="1"/>
  <c r="AR1006" i="1" s="1"/>
  <c r="AP1005" i="1"/>
  <c r="AR1005" i="1" s="1"/>
  <c r="AP1004" i="1"/>
  <c r="AP1003" i="1"/>
  <c r="AR1003" i="1" s="1"/>
  <c r="AP1001" i="1"/>
  <c r="AR1001" i="1" s="1"/>
  <c r="AP999" i="1"/>
  <c r="AR999" i="1" s="1"/>
  <c r="AP998" i="1"/>
  <c r="AR998" i="1" s="1"/>
  <c r="AP997" i="1"/>
  <c r="AR997" i="1" s="1"/>
  <c r="AP996" i="1"/>
  <c r="AP995" i="1"/>
  <c r="AR995" i="1" s="1"/>
  <c r="AP994" i="1"/>
  <c r="AR994" i="1" s="1"/>
  <c r="AP993" i="1"/>
  <c r="AR993" i="1" s="1"/>
  <c r="AP992" i="1"/>
  <c r="AP991" i="1"/>
  <c r="AR991" i="1" s="1"/>
  <c r="AP990" i="1"/>
  <c r="AR990" i="1" s="1"/>
  <c r="AP989" i="1"/>
  <c r="AR989" i="1" s="1"/>
  <c r="AP988" i="1"/>
  <c r="AP987" i="1"/>
  <c r="AR987" i="1" s="1"/>
  <c r="AP985" i="1"/>
  <c r="AR985" i="1" s="1"/>
  <c r="AP984" i="1"/>
  <c r="AP983" i="1"/>
  <c r="AR983" i="1" s="1"/>
  <c r="AP981" i="1"/>
  <c r="AR981" i="1" s="1"/>
  <c r="AP980" i="1"/>
  <c r="AP979" i="1"/>
  <c r="AR979" i="1" s="1"/>
  <c r="AP978" i="1"/>
  <c r="AR978" i="1" s="1"/>
  <c r="AP977" i="1"/>
  <c r="AR977" i="1" s="1"/>
  <c r="AP976" i="1"/>
  <c r="AP975" i="1"/>
  <c r="AR975" i="1" s="1"/>
  <c r="AP974" i="1"/>
  <c r="AR974" i="1" s="1"/>
  <c r="AP973" i="1"/>
  <c r="AR973" i="1" s="1"/>
  <c r="AP972" i="1"/>
  <c r="AP971" i="1"/>
  <c r="AR971" i="1" s="1"/>
  <c r="AP969" i="1"/>
  <c r="AR969" i="1" s="1"/>
  <c r="AP968" i="1"/>
  <c r="AR968" i="1" s="1"/>
  <c r="AP967" i="1"/>
  <c r="AR967" i="1" s="1"/>
  <c r="AP966" i="1"/>
  <c r="AR966" i="1" s="1"/>
  <c r="AP965" i="1"/>
  <c r="AR965" i="1" s="1"/>
  <c r="AP964" i="1"/>
  <c r="AR964" i="1" s="1"/>
  <c r="AP963" i="1"/>
  <c r="AR963" i="1" s="1"/>
  <c r="AP962" i="1"/>
  <c r="AR962" i="1" s="1"/>
  <c r="AP961" i="1"/>
  <c r="AR961" i="1" s="1"/>
  <c r="AP960" i="1"/>
  <c r="AR960" i="1" s="1"/>
  <c r="AP959" i="1"/>
  <c r="AR959" i="1" s="1"/>
  <c r="AP958" i="1"/>
  <c r="AR958" i="1" s="1"/>
  <c r="AP957" i="1"/>
  <c r="AR957" i="1" s="1"/>
  <c r="AP956" i="1"/>
  <c r="AR956" i="1" s="1"/>
  <c r="AP955" i="1"/>
  <c r="AR955" i="1" s="1"/>
  <c r="AP954" i="1"/>
  <c r="AR954" i="1" s="1"/>
  <c r="AP953" i="1"/>
  <c r="AR953" i="1" s="1"/>
  <c r="AP952" i="1"/>
  <c r="AR952" i="1" s="1"/>
  <c r="AP951" i="1"/>
  <c r="AR951" i="1" s="1"/>
  <c r="AP950" i="1"/>
  <c r="AR950" i="1" s="1"/>
  <c r="AP948" i="1"/>
  <c r="AP946" i="1"/>
  <c r="AR946" i="1" s="1"/>
  <c r="AP945" i="1"/>
  <c r="AR945" i="1" s="1"/>
  <c r="AP944" i="1"/>
  <c r="AP943" i="1"/>
  <c r="AR943" i="1" s="1"/>
  <c r="AP941" i="1"/>
  <c r="AR941" i="1" s="1"/>
  <c r="AP940" i="1"/>
  <c r="AP939" i="1"/>
  <c r="AR939" i="1" s="1"/>
  <c r="AP938" i="1"/>
  <c r="AR938" i="1" s="1"/>
  <c r="AP937" i="1"/>
  <c r="AR937" i="1" s="1"/>
  <c r="AP935" i="1"/>
  <c r="AR935" i="1" s="1"/>
  <c r="AP934" i="1"/>
  <c r="AR934" i="1" s="1"/>
  <c r="AP933" i="1"/>
  <c r="AR933" i="1" s="1"/>
  <c r="AP932" i="1"/>
  <c r="AR932" i="1" s="1"/>
  <c r="AP931" i="1"/>
  <c r="AR931" i="1" s="1"/>
  <c r="AP929" i="1"/>
  <c r="AR929" i="1" s="1"/>
  <c r="AP928" i="1"/>
  <c r="AP927" i="1"/>
  <c r="AR927" i="1" s="1"/>
  <c r="AP926" i="1"/>
  <c r="AR926" i="1" s="1"/>
  <c r="AP925" i="1"/>
  <c r="AR925" i="1" s="1"/>
  <c r="AP924" i="1"/>
  <c r="AP923" i="1"/>
  <c r="AR923" i="1" s="1"/>
  <c r="AP922" i="1"/>
  <c r="AR922" i="1" s="1"/>
  <c r="AP921" i="1"/>
  <c r="AR921" i="1" s="1"/>
  <c r="AP920" i="1"/>
  <c r="AP919" i="1"/>
  <c r="AR919" i="1" s="1"/>
  <c r="AP918" i="1"/>
  <c r="AR918" i="1" s="1"/>
  <c r="AP917" i="1"/>
  <c r="AR917" i="1" s="1"/>
  <c r="AP915" i="1"/>
  <c r="AR915" i="1" s="1"/>
  <c r="AP914" i="1"/>
  <c r="AR914" i="1" s="1"/>
  <c r="AP913" i="1"/>
  <c r="AR913" i="1" s="1"/>
  <c r="AP912" i="1"/>
  <c r="AP911" i="1"/>
  <c r="AR911" i="1" s="1"/>
  <c r="AP910" i="1"/>
  <c r="AR910" i="1" s="1"/>
  <c r="AP909" i="1"/>
  <c r="AR909" i="1" s="1"/>
  <c r="AP908" i="1"/>
  <c r="AP907" i="1"/>
  <c r="AR907" i="1" s="1"/>
  <c r="AP906" i="1"/>
  <c r="AR906" i="1" s="1"/>
  <c r="AP905" i="1"/>
  <c r="AR905" i="1" s="1"/>
  <c r="AP904" i="1"/>
  <c r="AP903" i="1"/>
  <c r="AR903" i="1" s="1"/>
  <c r="AP902" i="1"/>
  <c r="AR902" i="1" s="1"/>
  <c r="AP901" i="1"/>
  <c r="AR901" i="1" s="1"/>
  <c r="AP899" i="1"/>
  <c r="AR899" i="1" s="1"/>
  <c r="AP898" i="1"/>
  <c r="AR898" i="1" s="1"/>
  <c r="AP897" i="1"/>
  <c r="AR897" i="1" s="1"/>
  <c r="AP896" i="1"/>
  <c r="AP895" i="1"/>
  <c r="AR895" i="1" s="1"/>
  <c r="AP894" i="1"/>
  <c r="AR894" i="1" s="1"/>
  <c r="AP893" i="1"/>
  <c r="AR893" i="1" s="1"/>
  <c r="AP892" i="1"/>
  <c r="AP891" i="1"/>
  <c r="AR891" i="1" s="1"/>
  <c r="AP889" i="1"/>
  <c r="AR889" i="1" s="1"/>
  <c r="AP888" i="1"/>
  <c r="AP887" i="1"/>
  <c r="AR887" i="1" s="1"/>
  <c r="AP886" i="1"/>
  <c r="AR886" i="1" s="1"/>
  <c r="AP885" i="1"/>
  <c r="AR885" i="1" s="1"/>
  <c r="AP884" i="1"/>
  <c r="AP883" i="1"/>
  <c r="AR883" i="1" s="1"/>
  <c r="AP882" i="1"/>
  <c r="AR882" i="1" s="1"/>
  <c r="AP881" i="1"/>
  <c r="AR881" i="1" s="1"/>
  <c r="AP880" i="1"/>
  <c r="AP879" i="1"/>
  <c r="AR879" i="1" s="1"/>
  <c r="AP877" i="1"/>
  <c r="AR877" i="1" s="1"/>
  <c r="AP876" i="1"/>
  <c r="AP875" i="1"/>
  <c r="AR875" i="1" s="1"/>
  <c r="AP874" i="1"/>
  <c r="AR874" i="1" s="1"/>
  <c r="AP873" i="1"/>
  <c r="AR873" i="1" s="1"/>
  <c r="AP872" i="1"/>
  <c r="AP871" i="1"/>
  <c r="AR871" i="1" s="1"/>
  <c r="AP869" i="1"/>
  <c r="AR869" i="1" s="1"/>
  <c r="AP868" i="1"/>
  <c r="AP867" i="1"/>
  <c r="AR867" i="1" s="1"/>
  <c r="AP866" i="1"/>
  <c r="AR866" i="1" s="1"/>
  <c r="AP865" i="1"/>
  <c r="AR865" i="1" s="1"/>
  <c r="AP864" i="1"/>
  <c r="AP863" i="1"/>
  <c r="AR863" i="1" s="1"/>
  <c r="AP862" i="1"/>
  <c r="AR862" i="1" s="1"/>
  <c r="AP861" i="1"/>
  <c r="AR861" i="1" s="1"/>
  <c r="AP860" i="1"/>
  <c r="AP859" i="1"/>
  <c r="AR859" i="1" s="1"/>
  <c r="AP858" i="1"/>
  <c r="AR858" i="1" s="1"/>
  <c r="AP856" i="1"/>
  <c r="AP855" i="1"/>
  <c r="AR855" i="1" s="1"/>
  <c r="AP854" i="1"/>
  <c r="AR854" i="1" s="1"/>
  <c r="AP853" i="1"/>
  <c r="AR853" i="1" s="1"/>
  <c r="AP852" i="1"/>
  <c r="AP851" i="1"/>
  <c r="AR851" i="1" s="1"/>
  <c r="AP850" i="1"/>
  <c r="AR850" i="1" s="1"/>
  <c r="AP849" i="1"/>
  <c r="AR849" i="1" s="1"/>
  <c r="AP848" i="1"/>
  <c r="AP847" i="1"/>
  <c r="AR847" i="1" s="1"/>
  <c r="AP846" i="1"/>
  <c r="AR846" i="1" s="1"/>
  <c r="AP845" i="1"/>
  <c r="AR845" i="1" s="1"/>
  <c r="AP844" i="1"/>
  <c r="AP843" i="1"/>
  <c r="AR843" i="1" s="1"/>
  <c r="AP842" i="1"/>
  <c r="AR842" i="1" s="1"/>
  <c r="AP841" i="1"/>
  <c r="AR841" i="1" s="1"/>
  <c r="AP840" i="1"/>
  <c r="AP839" i="1"/>
  <c r="AR839" i="1" s="1"/>
  <c r="AP838" i="1"/>
  <c r="AR838" i="1" s="1"/>
  <c r="AP837" i="1"/>
  <c r="AR837" i="1" s="1"/>
  <c r="AP836" i="1"/>
  <c r="AP835" i="1"/>
  <c r="AR835" i="1" s="1"/>
  <c r="AP834" i="1"/>
  <c r="AR834" i="1" s="1"/>
  <c r="AP833" i="1"/>
  <c r="AR833" i="1" s="1"/>
  <c r="AP832" i="1"/>
  <c r="AP831" i="1"/>
  <c r="AR831" i="1" s="1"/>
  <c r="AP830" i="1"/>
  <c r="AR830" i="1" s="1"/>
  <c r="AP829" i="1"/>
  <c r="AR829" i="1" s="1"/>
  <c r="AP828" i="1"/>
  <c r="AP827" i="1"/>
  <c r="AR827" i="1" s="1"/>
  <c r="AP826" i="1"/>
  <c r="AR826" i="1" s="1"/>
  <c r="AP825" i="1"/>
  <c r="AR825" i="1" s="1"/>
  <c r="AP824" i="1"/>
  <c r="AP823" i="1"/>
  <c r="AR823" i="1" s="1"/>
  <c r="AP822" i="1"/>
  <c r="AR822" i="1" s="1"/>
  <c r="AP820" i="1"/>
  <c r="AP818" i="1"/>
  <c r="AR818" i="1" s="1"/>
  <c r="AP817" i="1"/>
  <c r="AR817" i="1" s="1"/>
  <c r="AP816" i="1"/>
  <c r="AP815" i="1"/>
  <c r="AR815" i="1" s="1"/>
  <c r="AP814" i="1"/>
  <c r="AR814" i="1" s="1"/>
  <c r="AP813" i="1"/>
  <c r="AR813" i="1" s="1"/>
  <c r="AP812" i="1"/>
  <c r="AP811" i="1"/>
  <c r="AR811" i="1" s="1"/>
  <c r="AP810" i="1"/>
  <c r="AR810" i="1" s="1"/>
  <c r="AP809" i="1"/>
  <c r="AR809" i="1" s="1"/>
  <c r="AP808" i="1"/>
  <c r="AP807" i="1"/>
  <c r="AR807" i="1" s="1"/>
  <c r="AP806" i="1"/>
  <c r="AR806" i="1" s="1"/>
  <c r="AP805" i="1"/>
  <c r="AR805" i="1" s="1"/>
  <c r="AN804" i="1"/>
  <c r="AP804" i="1" s="1"/>
  <c r="AP803" i="1"/>
  <c r="AR803" i="1" s="1"/>
  <c r="AP802" i="1"/>
  <c r="AR802" i="1" s="1"/>
  <c r="AP801" i="1"/>
  <c r="AR801" i="1" s="1"/>
  <c r="AP800" i="1"/>
  <c r="AP799" i="1"/>
  <c r="AR799" i="1" s="1"/>
  <c r="AP798" i="1"/>
  <c r="AR798" i="1" s="1"/>
  <c r="AP797" i="1"/>
  <c r="AR797" i="1" s="1"/>
  <c r="AP796" i="1"/>
  <c r="AP795" i="1"/>
  <c r="AR795" i="1" s="1"/>
  <c r="AP794" i="1"/>
  <c r="AR794" i="1" s="1"/>
  <c r="AP792" i="1"/>
  <c r="AP791" i="1"/>
  <c r="AR791" i="1" s="1"/>
  <c r="AP790" i="1"/>
  <c r="AR790" i="1" s="1"/>
  <c r="AP789" i="1"/>
  <c r="AR789" i="1" s="1"/>
  <c r="AP788" i="1"/>
  <c r="AP787" i="1"/>
  <c r="AR787" i="1" s="1"/>
  <c r="AP786" i="1"/>
  <c r="AR786" i="1" s="1"/>
  <c r="AP784" i="1"/>
  <c r="AP783" i="1"/>
  <c r="AR783" i="1" s="1"/>
  <c r="AP782" i="1"/>
  <c r="AR782" i="1" s="1"/>
  <c r="AP781" i="1"/>
  <c r="AR781" i="1" s="1"/>
  <c r="AP780" i="1"/>
  <c r="AP779" i="1"/>
  <c r="AR779" i="1" s="1"/>
  <c r="AP778" i="1"/>
  <c r="AR778" i="1" s="1"/>
  <c r="AP777" i="1"/>
  <c r="AR777" i="1" s="1"/>
  <c r="AP776" i="1"/>
  <c r="AP774" i="1"/>
  <c r="AR774" i="1" s="1"/>
  <c r="AP773" i="1"/>
  <c r="AR773" i="1" s="1"/>
  <c r="AP772" i="1"/>
  <c r="AP771" i="1"/>
  <c r="AR771" i="1" s="1"/>
  <c r="AP770" i="1"/>
  <c r="AR770" i="1" s="1"/>
  <c r="AP769" i="1"/>
  <c r="AR769" i="1" s="1"/>
  <c r="AP768" i="1"/>
  <c r="AP767" i="1"/>
  <c r="AR767" i="1" s="1"/>
  <c r="AP766" i="1"/>
  <c r="AR766" i="1" s="1"/>
  <c r="AP765" i="1"/>
  <c r="AR765" i="1" s="1"/>
  <c r="AP764" i="1"/>
  <c r="AP763" i="1"/>
  <c r="AR763" i="1" s="1"/>
  <c r="AP762" i="1"/>
  <c r="AR762" i="1" s="1"/>
  <c r="AP761" i="1"/>
  <c r="AR761" i="1" s="1"/>
  <c r="AP760" i="1"/>
  <c r="AP758" i="1"/>
  <c r="AR758" i="1" s="1"/>
  <c r="AP757" i="1"/>
  <c r="AR757" i="1" s="1"/>
  <c r="AP756" i="1"/>
  <c r="AP755" i="1"/>
  <c r="AR755" i="1" s="1"/>
  <c r="AP754" i="1"/>
  <c r="AR754" i="1" s="1"/>
  <c r="AP752" i="1"/>
  <c r="AP751" i="1"/>
  <c r="AR751" i="1" s="1"/>
  <c r="AP750" i="1"/>
  <c r="AR750" i="1" s="1"/>
  <c r="AP749" i="1"/>
  <c r="AR749" i="1" s="1"/>
  <c r="AP748" i="1"/>
  <c r="AP747" i="1"/>
  <c r="AR747" i="1" s="1"/>
  <c r="AP746" i="1"/>
  <c r="AR746" i="1" s="1"/>
  <c r="AP745" i="1"/>
  <c r="AR745" i="1" s="1"/>
  <c r="AP744" i="1"/>
  <c r="AP743" i="1"/>
  <c r="AR743" i="1" s="1"/>
  <c r="AP742" i="1"/>
  <c r="AR742" i="1" s="1"/>
  <c r="AP741" i="1"/>
  <c r="AR741" i="1" s="1"/>
  <c r="AP740" i="1"/>
  <c r="AP739" i="1"/>
  <c r="AR739" i="1" s="1"/>
  <c r="AP738" i="1"/>
  <c r="AR738" i="1" s="1"/>
  <c r="AP737" i="1"/>
  <c r="AR737" i="1" s="1"/>
  <c r="AP736" i="1"/>
  <c r="AP735" i="1"/>
  <c r="AR735" i="1" s="1"/>
  <c r="AP734" i="1"/>
  <c r="AR734" i="1" s="1"/>
  <c r="AP733" i="1"/>
  <c r="AR733" i="1" s="1"/>
  <c r="AP732" i="1"/>
  <c r="AP731" i="1"/>
  <c r="AR731" i="1" s="1"/>
  <c r="AP730" i="1"/>
  <c r="AR730" i="1" s="1"/>
  <c r="AP729" i="1"/>
  <c r="AR729" i="1" s="1"/>
  <c r="AP728" i="1"/>
  <c r="AP727" i="1"/>
  <c r="AR727" i="1" s="1"/>
  <c r="AP726" i="1"/>
  <c r="AR726" i="1" s="1"/>
  <c r="AP725" i="1"/>
  <c r="AR725" i="1" s="1"/>
  <c r="AP724" i="1"/>
  <c r="AP723" i="1"/>
  <c r="AR723" i="1" s="1"/>
  <c r="AP722" i="1"/>
  <c r="AR722" i="1" s="1"/>
  <c r="AP721" i="1"/>
  <c r="AR721" i="1" s="1"/>
  <c r="AP720" i="1"/>
  <c r="AP719" i="1"/>
  <c r="AR719" i="1" s="1"/>
  <c r="AP718" i="1"/>
  <c r="AR718" i="1" s="1"/>
  <c r="AP717" i="1"/>
  <c r="AR717" i="1" s="1"/>
  <c r="AP716" i="1"/>
  <c r="AP715" i="1"/>
  <c r="AR715" i="1" s="1"/>
  <c r="AP714" i="1"/>
  <c r="AR714" i="1" s="1"/>
  <c r="AP713" i="1"/>
  <c r="AR713" i="1" s="1"/>
  <c r="AP712" i="1"/>
  <c r="AP711" i="1"/>
  <c r="AR711" i="1" s="1"/>
  <c r="AP710" i="1"/>
  <c r="AR710" i="1" s="1"/>
  <c r="AP708" i="1"/>
  <c r="AP707" i="1"/>
  <c r="AR707" i="1" s="1"/>
  <c r="AP706" i="1"/>
  <c r="AR706" i="1" s="1"/>
  <c r="AP705" i="1"/>
  <c r="AR705" i="1" s="1"/>
  <c r="AP704" i="1"/>
  <c r="AP703" i="1"/>
  <c r="AR703" i="1" s="1"/>
  <c r="AP702" i="1"/>
  <c r="AR702" i="1" s="1"/>
  <c r="AP701" i="1"/>
  <c r="AR701" i="1" s="1"/>
  <c r="AP700" i="1"/>
  <c r="AP699" i="1"/>
  <c r="AR699" i="1" s="1"/>
  <c r="AP698" i="1"/>
  <c r="AR698" i="1" s="1"/>
  <c r="AP697" i="1"/>
  <c r="AR697" i="1" s="1"/>
  <c r="AP695" i="1"/>
  <c r="AR695" i="1" s="1"/>
  <c r="AP694" i="1"/>
  <c r="AR694" i="1" s="1"/>
  <c r="AP693" i="1"/>
  <c r="AR693" i="1" s="1"/>
  <c r="AP692" i="1"/>
  <c r="AP691" i="1"/>
  <c r="AR691" i="1" s="1"/>
  <c r="AP690" i="1"/>
  <c r="AR690" i="1" s="1"/>
  <c r="AP689" i="1"/>
  <c r="AR689" i="1" s="1"/>
  <c r="AP688" i="1"/>
  <c r="AP687" i="1"/>
  <c r="AR687" i="1" s="1"/>
  <c r="AP686" i="1"/>
  <c r="AR686" i="1" s="1"/>
  <c r="AP685" i="1"/>
  <c r="AR685" i="1" s="1"/>
  <c r="AP684" i="1"/>
  <c r="AP683" i="1"/>
  <c r="AR683" i="1" s="1"/>
  <c r="AP682" i="1"/>
  <c r="AR682" i="1" s="1"/>
  <c r="AP681" i="1"/>
  <c r="AR681" i="1" s="1"/>
  <c r="AP680" i="1"/>
  <c r="AP679" i="1"/>
  <c r="AR679" i="1" s="1"/>
  <c r="AP678" i="1"/>
  <c r="AR678" i="1" s="1"/>
  <c r="AP677" i="1"/>
  <c r="AR677" i="1" s="1"/>
  <c r="AP676" i="1"/>
  <c r="AP675" i="1"/>
  <c r="AR675" i="1" s="1"/>
  <c r="AP674" i="1"/>
  <c r="AR674" i="1" s="1"/>
  <c r="AP673" i="1"/>
  <c r="AR673" i="1" s="1"/>
  <c r="AP672" i="1"/>
  <c r="AP671" i="1"/>
  <c r="AR671" i="1" s="1"/>
  <c r="AP670" i="1"/>
  <c r="AR670" i="1" s="1"/>
  <c r="AP669" i="1"/>
  <c r="AR669" i="1" s="1"/>
  <c r="AP668" i="1"/>
  <c r="AP667" i="1"/>
  <c r="AR667" i="1" s="1"/>
  <c r="AP666" i="1"/>
  <c r="AR666" i="1" s="1"/>
  <c r="AP665" i="1"/>
  <c r="AR665" i="1" s="1"/>
  <c r="AP664" i="1"/>
  <c r="AP663" i="1"/>
  <c r="AR663" i="1" s="1"/>
  <c r="AP662" i="1"/>
  <c r="AR662" i="1" s="1"/>
  <c r="AP661" i="1"/>
  <c r="AR661" i="1" s="1"/>
  <c r="AP660" i="1"/>
  <c r="AP659" i="1"/>
  <c r="AR659" i="1" s="1"/>
  <c r="AP658" i="1"/>
  <c r="AR658" i="1" s="1"/>
  <c r="AP657" i="1"/>
  <c r="AR657" i="1" s="1"/>
  <c r="AP656" i="1"/>
  <c r="AP655" i="1"/>
  <c r="AR655" i="1" s="1"/>
  <c r="AP654" i="1"/>
  <c r="AR654" i="1" s="1"/>
  <c r="AP653" i="1"/>
  <c r="AR653" i="1" s="1"/>
  <c r="AP652" i="1"/>
  <c r="AP651" i="1"/>
  <c r="AR651" i="1" s="1"/>
  <c r="AP650" i="1"/>
  <c r="AR650" i="1" s="1"/>
  <c r="AP649" i="1"/>
  <c r="AR649" i="1" s="1"/>
  <c r="AP648" i="1"/>
  <c r="AP646" i="1"/>
  <c r="AR646" i="1" s="1"/>
  <c r="AP645" i="1"/>
  <c r="AR645" i="1" s="1"/>
  <c r="AP644" i="1"/>
  <c r="AP643" i="1"/>
  <c r="AR643" i="1" s="1"/>
  <c r="AP642" i="1"/>
  <c r="AR642" i="1" s="1"/>
  <c r="AP641" i="1"/>
  <c r="AR641" i="1" s="1"/>
  <c r="AP640" i="1"/>
  <c r="AP639" i="1"/>
  <c r="AR639" i="1" s="1"/>
  <c r="AP638" i="1"/>
  <c r="AR638" i="1" s="1"/>
  <c r="AP637" i="1"/>
  <c r="AR637" i="1" s="1"/>
  <c r="AP636" i="1"/>
  <c r="AP635" i="1"/>
  <c r="AR635" i="1" s="1"/>
  <c r="AP634" i="1"/>
  <c r="AR634" i="1" s="1"/>
  <c r="AP633" i="1"/>
  <c r="AR633" i="1" s="1"/>
  <c r="AP632" i="1"/>
  <c r="AP631" i="1"/>
  <c r="AR631" i="1" s="1"/>
  <c r="AP630" i="1"/>
  <c r="AR630" i="1" s="1"/>
  <c r="AP629" i="1"/>
  <c r="AR629" i="1" s="1"/>
  <c r="AN628" i="1"/>
  <c r="AP628" i="1" s="1"/>
  <c r="AP627" i="1"/>
  <c r="AR627" i="1" s="1"/>
  <c r="AP626" i="1"/>
  <c r="AR626" i="1" s="1"/>
  <c r="AP625" i="1"/>
  <c r="AR625" i="1" s="1"/>
  <c r="AP624" i="1"/>
  <c r="AP623" i="1"/>
  <c r="AR623" i="1" s="1"/>
  <c r="AP622" i="1"/>
  <c r="AR622" i="1" s="1"/>
  <c r="AP621" i="1"/>
  <c r="AR621" i="1" s="1"/>
  <c r="AP620" i="1"/>
  <c r="AP619" i="1"/>
  <c r="AR619" i="1" s="1"/>
  <c r="AP618" i="1"/>
  <c r="AR618" i="1" s="1"/>
  <c r="AP617" i="1"/>
  <c r="AR617" i="1" s="1"/>
  <c r="AP616" i="1"/>
  <c r="AP614" i="1"/>
  <c r="AR614" i="1" s="1"/>
  <c r="AP613" i="1"/>
  <c r="AR613" i="1" s="1"/>
  <c r="AP612" i="1"/>
  <c r="AP611" i="1"/>
  <c r="AR611" i="1" s="1"/>
  <c r="AP610" i="1"/>
  <c r="AR610" i="1" s="1"/>
  <c r="AP609" i="1"/>
  <c r="AR609" i="1" s="1"/>
  <c r="AP608" i="1"/>
  <c r="AP607" i="1"/>
  <c r="AR607" i="1" s="1"/>
  <c r="AP606" i="1"/>
  <c r="AR606" i="1" s="1"/>
  <c r="AP605" i="1"/>
  <c r="AR605" i="1" s="1"/>
  <c r="AN604" i="1"/>
  <c r="AP604" i="1" s="1"/>
  <c r="AP603" i="1"/>
  <c r="AR603" i="1" s="1"/>
  <c r="AP602" i="1"/>
  <c r="AR602" i="1" s="1"/>
  <c r="AP601" i="1"/>
  <c r="AR601" i="1" s="1"/>
  <c r="AP598" i="1"/>
  <c r="AR598" i="1" s="1"/>
  <c r="AP597" i="1"/>
  <c r="AR597" i="1" s="1"/>
  <c r="AP596" i="1"/>
  <c r="AP595" i="1"/>
  <c r="AR595" i="1" s="1"/>
  <c r="AP594" i="1"/>
  <c r="AR594" i="1" s="1"/>
  <c r="AP593" i="1"/>
  <c r="AR593" i="1" s="1"/>
  <c r="AP592" i="1"/>
  <c r="AP591" i="1"/>
  <c r="AR591" i="1" s="1"/>
  <c r="AP590" i="1"/>
  <c r="AR590" i="1" s="1"/>
  <c r="AP589" i="1"/>
  <c r="AR589" i="1" s="1"/>
  <c r="AP588" i="1"/>
  <c r="AP587" i="1"/>
  <c r="AR587" i="1" s="1"/>
  <c r="AP586" i="1"/>
  <c r="AR586" i="1" s="1"/>
  <c r="AP585" i="1"/>
  <c r="AR585" i="1" s="1"/>
  <c r="AP584" i="1"/>
  <c r="AP583" i="1"/>
  <c r="AR583" i="1" s="1"/>
  <c r="AP582" i="1"/>
  <c r="AR582" i="1" s="1"/>
  <c r="AP581" i="1"/>
  <c r="AR581" i="1" s="1"/>
  <c r="AP580" i="1"/>
  <c r="AP579" i="1"/>
  <c r="AR579" i="1" s="1"/>
  <c r="AP578" i="1"/>
  <c r="AR578" i="1" s="1"/>
  <c r="AP577" i="1"/>
  <c r="AR577" i="1" s="1"/>
  <c r="AP576" i="1"/>
  <c r="AP575" i="1"/>
  <c r="AR575" i="1" s="1"/>
  <c r="AP574" i="1"/>
  <c r="AR574" i="1" s="1"/>
  <c r="AP573" i="1"/>
  <c r="AR573" i="1" s="1"/>
  <c r="AP572" i="1"/>
  <c r="AP571" i="1"/>
  <c r="AR571" i="1" s="1"/>
  <c r="AP570" i="1"/>
  <c r="AR570" i="1" s="1"/>
  <c r="AP569" i="1"/>
  <c r="AR569" i="1" s="1"/>
  <c r="AP568" i="1"/>
  <c r="AP567" i="1"/>
  <c r="AR567" i="1" s="1"/>
  <c r="AP566" i="1"/>
  <c r="AR566" i="1" s="1"/>
  <c r="AP565" i="1"/>
  <c r="AR565" i="1" s="1"/>
  <c r="AP564" i="1"/>
  <c r="AP563" i="1"/>
  <c r="AR563" i="1" s="1"/>
  <c r="AP562" i="1"/>
  <c r="AR562" i="1" s="1"/>
  <c r="AP561" i="1"/>
  <c r="AR561" i="1" s="1"/>
  <c r="AP560" i="1"/>
  <c r="AP559" i="1"/>
  <c r="AR559" i="1" s="1"/>
  <c r="AP558" i="1"/>
  <c r="AR558" i="1" s="1"/>
  <c r="AP557" i="1"/>
  <c r="AR557" i="1" s="1"/>
  <c r="AP556" i="1"/>
  <c r="AP555" i="1"/>
  <c r="AR555" i="1" s="1"/>
  <c r="AP554" i="1"/>
  <c r="AR554" i="1" s="1"/>
  <c r="AP553" i="1"/>
  <c r="AR553" i="1" s="1"/>
  <c r="AP552" i="1"/>
  <c r="AP551" i="1"/>
  <c r="AR551" i="1" s="1"/>
  <c r="AP550" i="1"/>
  <c r="AR550" i="1" s="1"/>
  <c r="AP549" i="1"/>
  <c r="AR549" i="1" s="1"/>
  <c r="AP548" i="1"/>
  <c r="AP547" i="1"/>
  <c r="AR547" i="1" s="1"/>
  <c r="AP546" i="1"/>
  <c r="AR546" i="1" s="1"/>
  <c r="AP545" i="1"/>
  <c r="AR545" i="1" s="1"/>
  <c r="AP544" i="1"/>
  <c r="AP543" i="1"/>
  <c r="AR543" i="1" s="1"/>
  <c r="AP542" i="1"/>
  <c r="AR542" i="1" s="1"/>
  <c r="AP541" i="1"/>
  <c r="AR541" i="1" s="1"/>
  <c r="AP540" i="1"/>
  <c r="AP539" i="1"/>
  <c r="AR539" i="1" s="1"/>
  <c r="AP538" i="1"/>
  <c r="AR538" i="1" s="1"/>
  <c r="AP537" i="1"/>
  <c r="AR537" i="1" s="1"/>
  <c r="AP536" i="1"/>
  <c r="AP535" i="1"/>
  <c r="AR535" i="1" s="1"/>
  <c r="AP534" i="1"/>
  <c r="AR534" i="1" s="1"/>
  <c r="AP533" i="1"/>
  <c r="AR533" i="1" s="1"/>
  <c r="AP530" i="1"/>
  <c r="AR530" i="1" s="1"/>
  <c r="AP529" i="1"/>
  <c r="AR529" i="1" s="1"/>
  <c r="AP528" i="1"/>
  <c r="AP527" i="1"/>
  <c r="AR527" i="1" s="1"/>
  <c r="AP525" i="1"/>
  <c r="AR525" i="1" s="1"/>
  <c r="AP524" i="1"/>
  <c r="AP523" i="1"/>
  <c r="AR523" i="1" s="1"/>
  <c r="AP522" i="1"/>
  <c r="AR522" i="1" s="1"/>
  <c r="AP521" i="1"/>
  <c r="AR521" i="1" s="1"/>
  <c r="AP519" i="1"/>
  <c r="AR519" i="1" s="1"/>
  <c r="AP518" i="1"/>
  <c r="AR518" i="1" s="1"/>
  <c r="AP517" i="1"/>
  <c r="AR517" i="1" s="1"/>
  <c r="AP516" i="1"/>
  <c r="AP515" i="1"/>
  <c r="AR515" i="1" s="1"/>
  <c r="AP514" i="1"/>
  <c r="AR514" i="1" s="1"/>
  <c r="AP513" i="1"/>
  <c r="AR513" i="1" s="1"/>
  <c r="AP512" i="1"/>
  <c r="AR512" i="1" s="1"/>
  <c r="AP511" i="1"/>
  <c r="AR511" i="1" s="1"/>
  <c r="AP510" i="1"/>
  <c r="AR510" i="1" s="1"/>
  <c r="AP509" i="1"/>
  <c r="AR509" i="1" s="1"/>
  <c r="AP508" i="1"/>
  <c r="AR508" i="1" s="1"/>
  <c r="AP507" i="1"/>
  <c r="AR507" i="1" s="1"/>
  <c r="AP506" i="1"/>
  <c r="AR506" i="1" s="1"/>
  <c r="AP505" i="1"/>
  <c r="AR505" i="1" s="1"/>
  <c r="AP504" i="1"/>
  <c r="AR504" i="1" s="1"/>
  <c r="AP503" i="1"/>
  <c r="AR503" i="1" s="1"/>
  <c r="AP502" i="1"/>
  <c r="AR502" i="1" s="1"/>
  <c r="AP501" i="1"/>
  <c r="AR501" i="1" s="1"/>
  <c r="AP500" i="1"/>
  <c r="AR500" i="1" s="1"/>
  <c r="AP498" i="1"/>
  <c r="AR498" i="1" s="1"/>
  <c r="AP496" i="1"/>
  <c r="AP495" i="1"/>
  <c r="AR495" i="1" s="1"/>
  <c r="AP493" i="1"/>
  <c r="AR493" i="1" s="1"/>
  <c r="AP492" i="1"/>
  <c r="AP491" i="1"/>
  <c r="AR491" i="1" s="1"/>
  <c r="AP490" i="1"/>
  <c r="AR490" i="1" s="1"/>
  <c r="AP489" i="1"/>
  <c r="AR489" i="1" s="1"/>
  <c r="AP488" i="1"/>
  <c r="AP487" i="1"/>
  <c r="AR487" i="1" s="1"/>
  <c r="AP486" i="1"/>
  <c r="AR486" i="1" s="1"/>
  <c r="AP485" i="1"/>
  <c r="AR485" i="1" s="1"/>
  <c r="AP484" i="1"/>
  <c r="AP483" i="1"/>
  <c r="AR483" i="1" s="1"/>
  <c r="AP482" i="1"/>
  <c r="AR482" i="1" s="1"/>
  <c r="AP481" i="1"/>
  <c r="AR481" i="1" s="1"/>
  <c r="AP480" i="1"/>
  <c r="AP479" i="1"/>
  <c r="AR479" i="1" s="1"/>
  <c r="AP478" i="1"/>
  <c r="AR478" i="1" s="1"/>
  <c r="AP477" i="1"/>
  <c r="AR477" i="1" s="1"/>
  <c r="AP476" i="1"/>
  <c r="AP475" i="1"/>
  <c r="AR475" i="1" s="1"/>
  <c r="AP474" i="1"/>
  <c r="AR474" i="1" s="1"/>
  <c r="AP473" i="1"/>
  <c r="AR473" i="1" s="1"/>
  <c r="AP472" i="1"/>
  <c r="AP471" i="1"/>
  <c r="AR471" i="1" s="1"/>
  <c r="AP470" i="1"/>
  <c r="AR470" i="1" s="1"/>
  <c r="AP469" i="1"/>
  <c r="AR469" i="1" s="1"/>
  <c r="AP468" i="1"/>
  <c r="AP467" i="1"/>
  <c r="AR467" i="1" s="1"/>
  <c r="AP466" i="1"/>
  <c r="AR466" i="1" s="1"/>
  <c r="AP465" i="1"/>
  <c r="AR465" i="1" s="1"/>
  <c r="AP464" i="1"/>
  <c r="AP463" i="1"/>
  <c r="AR463" i="1" s="1"/>
  <c r="AP462" i="1"/>
  <c r="AR462" i="1" s="1"/>
  <c r="AP461" i="1"/>
  <c r="AR461" i="1" s="1"/>
  <c r="AP460" i="1"/>
  <c r="AP459" i="1"/>
  <c r="AR459" i="1" s="1"/>
  <c r="AP458" i="1"/>
  <c r="AR458" i="1" s="1"/>
  <c r="AP457" i="1"/>
  <c r="AR457" i="1" s="1"/>
  <c r="AP456" i="1"/>
  <c r="AP455" i="1"/>
  <c r="AR455" i="1" s="1"/>
  <c r="AP454" i="1"/>
  <c r="AR454" i="1" s="1"/>
  <c r="AP453" i="1"/>
  <c r="AR453" i="1" s="1"/>
  <c r="AP452" i="1"/>
  <c r="AP451" i="1"/>
  <c r="AR451" i="1" s="1"/>
  <c r="AP450" i="1"/>
  <c r="AR450" i="1" s="1"/>
  <c r="AP449" i="1"/>
  <c r="AR449" i="1" s="1"/>
  <c r="AP448" i="1"/>
  <c r="AP447" i="1"/>
  <c r="AR447" i="1" s="1"/>
  <c r="AP446" i="1"/>
  <c r="AR446" i="1" s="1"/>
  <c r="AP445" i="1"/>
  <c r="AR445" i="1" s="1"/>
  <c r="AP444" i="1"/>
  <c r="AP443" i="1"/>
  <c r="AR443" i="1" s="1"/>
  <c r="AP441" i="1"/>
  <c r="AR441" i="1" s="1"/>
  <c r="AP440" i="1"/>
  <c r="AR440" i="1" s="1"/>
  <c r="AP439" i="1"/>
  <c r="AR439" i="1" s="1"/>
  <c r="AP438" i="1"/>
  <c r="AR438" i="1" s="1"/>
  <c r="AP437" i="1"/>
  <c r="AR437" i="1" s="1"/>
  <c r="AP436" i="1"/>
  <c r="AR436" i="1" s="1"/>
  <c r="AP435" i="1"/>
  <c r="AR435" i="1" s="1"/>
  <c r="AP434" i="1"/>
  <c r="AR434" i="1" s="1"/>
  <c r="AP433" i="1"/>
  <c r="AR433" i="1" s="1"/>
  <c r="AN432" i="1"/>
  <c r="AP432" i="1" s="1"/>
  <c r="AR432" i="1" s="1"/>
  <c r="AP431" i="1"/>
  <c r="AR431" i="1" s="1"/>
  <c r="AP430" i="1"/>
  <c r="AR430" i="1" s="1"/>
  <c r="AP429" i="1"/>
  <c r="AR429" i="1" s="1"/>
  <c r="AP428" i="1"/>
  <c r="AR428" i="1" s="1"/>
  <c r="AP427" i="1"/>
  <c r="AR427" i="1" s="1"/>
  <c r="AP426" i="1"/>
  <c r="AR426" i="1" s="1"/>
  <c r="AP425" i="1"/>
  <c r="AR425" i="1" s="1"/>
  <c r="AP424" i="1"/>
  <c r="AR424" i="1" s="1"/>
  <c r="AP423" i="1"/>
  <c r="AR423" i="1" s="1"/>
  <c r="AP422" i="1"/>
  <c r="AR422" i="1" s="1"/>
  <c r="AP421" i="1"/>
  <c r="AR421" i="1" s="1"/>
  <c r="AP420" i="1"/>
  <c r="AR420" i="1" s="1"/>
  <c r="AP419" i="1"/>
  <c r="AR419" i="1" s="1"/>
  <c r="AP418" i="1"/>
  <c r="AR418" i="1" s="1"/>
  <c r="AP417" i="1"/>
  <c r="AR417" i="1" s="1"/>
  <c r="AP416" i="1"/>
  <c r="AR416" i="1" s="1"/>
  <c r="AP415" i="1"/>
  <c r="AR415" i="1" s="1"/>
  <c r="AP414" i="1"/>
  <c r="AR414" i="1" s="1"/>
  <c r="AP413" i="1"/>
  <c r="AR413" i="1" s="1"/>
  <c r="AP412" i="1"/>
  <c r="AR412" i="1" s="1"/>
  <c r="AP411" i="1"/>
  <c r="AR411" i="1" s="1"/>
  <c r="AP410" i="1"/>
  <c r="AR410" i="1" s="1"/>
  <c r="AP409" i="1"/>
  <c r="AR409" i="1" s="1"/>
  <c r="AP408" i="1"/>
  <c r="AR408" i="1" s="1"/>
  <c r="AP407" i="1"/>
  <c r="AR407" i="1" s="1"/>
  <c r="AP406" i="1"/>
  <c r="AR406" i="1" s="1"/>
  <c r="AP403" i="1"/>
  <c r="AR403" i="1" s="1"/>
  <c r="AP402" i="1"/>
  <c r="AR402" i="1" s="1"/>
  <c r="AP401" i="1"/>
  <c r="AR401" i="1" s="1"/>
  <c r="AP400" i="1"/>
  <c r="AP399" i="1"/>
  <c r="AR399" i="1" s="1"/>
  <c r="AP398" i="1"/>
  <c r="AR398" i="1" s="1"/>
  <c r="AP397" i="1"/>
  <c r="AR397" i="1" s="1"/>
  <c r="AP396" i="1"/>
  <c r="AP395" i="1"/>
  <c r="AR395" i="1" s="1"/>
  <c r="AP394" i="1"/>
  <c r="AR394" i="1" s="1"/>
  <c r="AP393" i="1"/>
  <c r="AR393" i="1" s="1"/>
  <c r="AP392" i="1"/>
  <c r="AP391" i="1"/>
  <c r="AR391" i="1" s="1"/>
  <c r="AP390" i="1"/>
  <c r="AR390" i="1" s="1"/>
  <c r="AP389" i="1"/>
  <c r="AR389" i="1" s="1"/>
  <c r="AP388" i="1"/>
  <c r="AP387" i="1"/>
  <c r="AR387" i="1" s="1"/>
  <c r="AP386" i="1"/>
  <c r="AR386" i="1" s="1"/>
  <c r="AP385" i="1"/>
  <c r="AR385" i="1" s="1"/>
  <c r="AP384" i="1"/>
  <c r="AP382" i="1"/>
  <c r="AR382" i="1" s="1"/>
  <c r="AP381" i="1"/>
  <c r="AR381" i="1" s="1"/>
  <c r="AP380" i="1"/>
  <c r="AP379" i="1"/>
  <c r="AR379" i="1" s="1"/>
  <c r="AP378" i="1"/>
  <c r="AR378" i="1" s="1"/>
  <c r="AP376" i="1"/>
  <c r="AR376" i="1" s="1"/>
  <c r="AP375" i="1"/>
  <c r="AR375" i="1" s="1"/>
  <c r="AP374" i="1"/>
  <c r="AR374" i="1" s="1"/>
  <c r="AP373" i="1"/>
  <c r="AR373" i="1" s="1"/>
  <c r="AP372" i="1"/>
  <c r="AR372" i="1" s="1"/>
  <c r="AP371" i="1"/>
  <c r="AR371" i="1" s="1"/>
  <c r="AP370" i="1"/>
  <c r="AR370" i="1" s="1"/>
  <c r="AP369" i="1"/>
  <c r="AR369" i="1" s="1"/>
  <c r="AP367" i="1"/>
  <c r="AR367" i="1" s="1"/>
  <c r="AP366" i="1"/>
  <c r="AR366" i="1" s="1"/>
  <c r="AP365" i="1"/>
  <c r="AR365" i="1" s="1"/>
  <c r="AP364" i="1"/>
  <c r="AP362" i="1"/>
  <c r="AR362" i="1" s="1"/>
  <c r="AP361" i="1"/>
  <c r="AR361" i="1" s="1"/>
  <c r="AP360" i="1"/>
  <c r="AP359" i="1"/>
  <c r="AR359" i="1" s="1"/>
  <c r="AP358" i="1"/>
  <c r="AR358" i="1" s="1"/>
  <c r="AP357" i="1"/>
  <c r="AR357" i="1" s="1"/>
  <c r="AP356" i="1"/>
  <c r="AP355" i="1"/>
  <c r="AR355" i="1" s="1"/>
  <c r="AP354" i="1"/>
  <c r="AR354" i="1" s="1"/>
  <c r="AP353" i="1"/>
  <c r="AR353" i="1" s="1"/>
  <c r="AP352" i="1"/>
  <c r="AP351" i="1"/>
  <c r="AR351" i="1" s="1"/>
  <c r="AP350" i="1"/>
  <c r="AR350" i="1" s="1"/>
  <c r="AP348" i="1"/>
  <c r="AP347" i="1"/>
  <c r="AR347" i="1" s="1"/>
  <c r="AP346" i="1"/>
  <c r="AR346" i="1" s="1"/>
  <c r="AP345" i="1"/>
  <c r="AR345" i="1" s="1"/>
  <c r="AP344" i="1"/>
  <c r="AP343" i="1"/>
  <c r="AR343" i="1" s="1"/>
  <c r="AP342" i="1"/>
  <c r="AR342" i="1" s="1"/>
  <c r="AP341" i="1"/>
  <c r="AR341" i="1" s="1"/>
  <c r="AP340" i="1"/>
  <c r="AP339" i="1"/>
  <c r="AR339" i="1" s="1"/>
  <c r="AP338" i="1"/>
  <c r="AR338" i="1" s="1"/>
  <c r="AP337" i="1"/>
  <c r="AR337" i="1" s="1"/>
  <c r="AP336" i="1"/>
  <c r="AP334" i="1"/>
  <c r="AR334" i="1" s="1"/>
  <c r="AP333" i="1"/>
  <c r="AR333" i="1" s="1"/>
  <c r="AP332" i="1"/>
  <c r="AR332" i="1" s="1"/>
  <c r="AP331" i="1"/>
  <c r="AR331" i="1" s="1"/>
  <c r="AP330" i="1"/>
  <c r="AR330" i="1" s="1"/>
  <c r="AP329" i="1"/>
  <c r="AR329" i="1" s="1"/>
  <c r="AP328" i="1"/>
  <c r="AR328" i="1" s="1"/>
  <c r="AP327" i="1"/>
  <c r="AR327" i="1" s="1"/>
  <c r="AP326" i="1"/>
  <c r="AR326" i="1" s="1"/>
  <c r="AP325" i="1"/>
  <c r="AR325" i="1" s="1"/>
  <c r="AP324" i="1"/>
  <c r="AR324" i="1" s="1"/>
  <c r="AP323" i="1"/>
  <c r="AR323" i="1" s="1"/>
  <c r="AP322" i="1"/>
  <c r="AR322" i="1" s="1"/>
  <c r="AP320" i="1"/>
  <c r="AP319" i="1"/>
  <c r="AR319" i="1" s="1"/>
  <c r="AP318" i="1"/>
  <c r="AR318" i="1" s="1"/>
  <c r="AP317" i="1"/>
  <c r="AR317" i="1" s="1"/>
  <c r="AP316" i="1"/>
  <c r="AP315" i="1"/>
  <c r="AR315" i="1" s="1"/>
  <c r="AP314" i="1"/>
  <c r="AR314" i="1" s="1"/>
  <c r="AP313" i="1"/>
  <c r="AR313" i="1" s="1"/>
  <c r="AP312" i="1"/>
  <c r="AP311" i="1"/>
  <c r="AR311" i="1" s="1"/>
  <c r="AP310" i="1"/>
  <c r="AR310" i="1" s="1"/>
  <c r="AP309" i="1"/>
  <c r="AR309" i="1" s="1"/>
  <c r="AP308" i="1"/>
  <c r="AP307" i="1"/>
  <c r="AR307" i="1" s="1"/>
  <c r="AP306" i="1"/>
  <c r="AR306" i="1" s="1"/>
  <c r="AP305" i="1"/>
  <c r="AR305" i="1" s="1"/>
  <c r="AP304" i="1"/>
  <c r="AP303" i="1"/>
  <c r="AR303" i="1" s="1"/>
  <c r="AN302" i="1"/>
  <c r="AP302" i="1" s="1"/>
  <c r="AR302" i="1" s="1"/>
  <c r="AP301" i="1"/>
  <c r="AR301" i="1" s="1"/>
  <c r="AP300" i="1"/>
  <c r="AP299" i="1"/>
  <c r="AR299" i="1" s="1"/>
  <c r="AP298" i="1"/>
  <c r="AR298" i="1" s="1"/>
  <c r="AP296" i="1"/>
  <c r="AP295" i="1"/>
  <c r="AR295" i="1" s="1"/>
  <c r="AP294" i="1"/>
  <c r="AR294" i="1" s="1"/>
  <c r="AP293" i="1"/>
  <c r="AR293" i="1" s="1"/>
  <c r="AP292" i="1"/>
  <c r="AP291" i="1"/>
  <c r="AR291" i="1" s="1"/>
  <c r="AP289" i="1"/>
  <c r="AR289" i="1" s="1"/>
  <c r="AP288" i="1"/>
  <c r="AP287" i="1"/>
  <c r="AR287" i="1" s="1"/>
  <c r="AP286" i="1"/>
  <c r="AR286" i="1" s="1"/>
  <c r="AP285" i="1"/>
  <c r="AR285" i="1" s="1"/>
  <c r="AP284" i="1"/>
  <c r="AP282" i="1"/>
  <c r="AR282" i="1" s="1"/>
  <c r="AP281" i="1"/>
  <c r="AR281" i="1" s="1"/>
  <c r="AP280" i="1"/>
  <c r="AR280" i="1" s="1"/>
  <c r="AP279" i="1"/>
  <c r="AR279" i="1" s="1"/>
  <c r="AP278" i="1"/>
  <c r="AR278" i="1" s="1"/>
  <c r="AP277" i="1"/>
  <c r="AR277" i="1" s="1"/>
  <c r="AP275" i="1"/>
  <c r="AR275" i="1" s="1"/>
  <c r="AP274" i="1"/>
  <c r="AR274" i="1" s="1"/>
  <c r="AP273" i="1"/>
  <c r="AR273" i="1" s="1"/>
  <c r="AP272" i="1"/>
  <c r="AP271" i="1"/>
  <c r="AR271" i="1" s="1"/>
  <c r="AP270" i="1"/>
  <c r="AR270" i="1" s="1"/>
  <c r="AP269" i="1"/>
  <c r="AR269" i="1" s="1"/>
  <c r="AP268" i="1"/>
  <c r="AP267" i="1"/>
  <c r="AR267" i="1" s="1"/>
  <c r="AP266" i="1"/>
  <c r="AR266" i="1" s="1"/>
  <c r="AP265" i="1"/>
  <c r="AR265" i="1" s="1"/>
  <c r="AP264" i="1"/>
  <c r="AP262" i="1"/>
  <c r="AR262" i="1" s="1"/>
  <c r="AP261" i="1"/>
  <c r="AR261" i="1" s="1"/>
  <c r="AP260" i="1"/>
  <c r="AP259" i="1"/>
  <c r="AR259" i="1" s="1"/>
  <c r="AP258" i="1"/>
  <c r="AR258" i="1" s="1"/>
  <c r="AP257" i="1"/>
  <c r="AR257" i="1" s="1"/>
  <c r="AP256" i="1"/>
  <c r="AP255" i="1"/>
  <c r="AR255" i="1" s="1"/>
  <c r="AP254" i="1"/>
  <c r="AR254" i="1" s="1"/>
  <c r="AP253" i="1"/>
  <c r="AR253" i="1" s="1"/>
  <c r="AP252" i="1"/>
  <c r="AP251" i="1"/>
  <c r="AR251" i="1" s="1"/>
  <c r="AP250" i="1"/>
  <c r="AR250" i="1" s="1"/>
  <c r="AP249" i="1"/>
  <c r="AR249" i="1" s="1"/>
  <c r="AP248" i="1"/>
  <c r="AP247" i="1"/>
  <c r="AR247" i="1" s="1"/>
  <c r="AP246" i="1"/>
  <c r="AR246" i="1" s="1"/>
  <c r="AP245" i="1"/>
  <c r="AR245" i="1" s="1"/>
  <c r="AP244" i="1"/>
  <c r="AP243" i="1"/>
  <c r="AR243" i="1" s="1"/>
  <c r="AP242" i="1"/>
  <c r="AR242" i="1" s="1"/>
  <c r="AP241" i="1"/>
  <c r="AR241" i="1" s="1"/>
  <c r="AP240" i="1"/>
  <c r="AP239" i="1"/>
  <c r="AR239" i="1" s="1"/>
  <c r="AP238" i="1"/>
  <c r="AR238" i="1" s="1"/>
  <c r="AP237" i="1"/>
  <c r="AR237" i="1" s="1"/>
  <c r="AP236" i="1"/>
  <c r="AP235" i="1"/>
  <c r="AR235" i="1" s="1"/>
  <c r="AP234" i="1"/>
  <c r="AR234" i="1" s="1"/>
  <c r="AP233" i="1"/>
  <c r="AR233" i="1" s="1"/>
  <c r="AP232" i="1"/>
  <c r="AP231" i="1"/>
  <c r="AR231" i="1" s="1"/>
  <c r="AP230" i="1"/>
  <c r="AR230" i="1" s="1"/>
  <c r="AP228" i="1"/>
  <c r="AP227" i="1"/>
  <c r="AR227" i="1" s="1"/>
  <c r="AP226" i="1"/>
  <c r="AR226" i="1" s="1"/>
  <c r="AP225" i="1"/>
  <c r="AR225" i="1" s="1"/>
  <c r="AP224" i="1"/>
  <c r="AP223" i="1"/>
  <c r="AR223" i="1" s="1"/>
  <c r="AP222" i="1"/>
  <c r="AR222" i="1" s="1"/>
  <c r="AP221" i="1"/>
  <c r="AR221" i="1" s="1"/>
  <c r="AP220" i="1"/>
  <c r="AP219" i="1"/>
  <c r="AR219" i="1" s="1"/>
  <c r="AP218" i="1"/>
  <c r="AR218" i="1" s="1"/>
  <c r="AP217" i="1"/>
  <c r="AR217" i="1" s="1"/>
  <c r="AP216" i="1"/>
  <c r="AP215" i="1"/>
  <c r="AR215" i="1" s="1"/>
  <c r="AP214" i="1"/>
  <c r="AR214" i="1" s="1"/>
  <c r="AP213" i="1"/>
  <c r="AR213" i="1" s="1"/>
  <c r="AP212" i="1"/>
  <c r="AP211" i="1"/>
  <c r="AR211" i="1" s="1"/>
  <c r="AP210" i="1"/>
  <c r="AR210" i="1" s="1"/>
  <c r="AP209" i="1"/>
  <c r="AR209" i="1" s="1"/>
  <c r="AP208" i="1"/>
  <c r="AP207" i="1"/>
  <c r="AR207" i="1" s="1"/>
  <c r="AP206" i="1"/>
  <c r="AR206" i="1" s="1"/>
  <c r="AP205" i="1"/>
  <c r="AR205" i="1" s="1"/>
  <c r="AP204" i="1"/>
  <c r="AP203" i="1"/>
  <c r="AR203" i="1" s="1"/>
  <c r="AP202" i="1"/>
  <c r="AR202" i="1" s="1"/>
  <c r="AP201" i="1"/>
  <c r="AR201" i="1" s="1"/>
  <c r="AP200" i="1"/>
  <c r="AP199" i="1"/>
  <c r="AR199" i="1" s="1"/>
  <c r="AP198" i="1"/>
  <c r="AR198" i="1" s="1"/>
  <c r="AP197" i="1"/>
  <c r="AR197" i="1" s="1"/>
  <c r="AP196" i="1"/>
  <c r="AP195" i="1"/>
  <c r="AR195" i="1" s="1"/>
  <c r="AP193" i="1"/>
  <c r="AR193" i="1" s="1"/>
  <c r="AP191" i="1"/>
  <c r="AR191" i="1" s="1"/>
  <c r="AP190" i="1"/>
  <c r="AR190" i="1" s="1"/>
  <c r="AP189" i="1"/>
  <c r="AR189" i="1" s="1"/>
  <c r="AP188" i="1"/>
  <c r="AP187" i="1"/>
  <c r="AR187" i="1" s="1"/>
  <c r="AP186" i="1"/>
  <c r="AR186" i="1" s="1"/>
  <c r="AP185" i="1"/>
  <c r="AR185" i="1" s="1"/>
  <c r="AP184" i="1"/>
  <c r="AP183" i="1"/>
  <c r="AR183" i="1" s="1"/>
  <c r="AP181" i="1"/>
  <c r="AR181" i="1" s="1"/>
  <c r="AP180" i="1"/>
  <c r="AP179" i="1"/>
  <c r="AR179" i="1" s="1"/>
  <c r="AP176" i="1"/>
  <c r="AR176" i="1" s="1"/>
  <c r="AP175" i="1"/>
  <c r="AR175" i="1" s="1"/>
  <c r="AP174" i="1"/>
  <c r="AR174" i="1" s="1"/>
  <c r="AP173" i="1"/>
  <c r="AR173" i="1" s="1"/>
  <c r="AP172" i="1"/>
  <c r="AR172" i="1" s="1"/>
  <c r="AP171" i="1"/>
  <c r="AR171" i="1" s="1"/>
  <c r="AP170" i="1"/>
  <c r="AR170" i="1" s="1"/>
  <c r="AP169" i="1"/>
  <c r="AR169" i="1" s="1"/>
  <c r="AP168" i="1"/>
  <c r="AR168" i="1" s="1"/>
  <c r="AP167" i="1"/>
  <c r="AR167" i="1" s="1"/>
  <c r="AP166" i="1"/>
  <c r="AR166" i="1" s="1"/>
  <c r="AP165" i="1"/>
  <c r="AR165" i="1" s="1"/>
  <c r="AP164" i="1"/>
  <c r="AR164" i="1" s="1"/>
  <c r="AP163" i="1"/>
  <c r="AR163" i="1" s="1"/>
  <c r="AP161" i="1"/>
  <c r="AR161" i="1" s="1"/>
  <c r="AP160" i="1"/>
  <c r="AP159" i="1"/>
  <c r="AR159" i="1" s="1"/>
  <c r="AP158" i="1"/>
  <c r="AR158" i="1" s="1"/>
  <c r="AP157" i="1"/>
  <c r="AR157" i="1" s="1"/>
  <c r="AP156" i="1"/>
  <c r="AP154" i="1"/>
  <c r="AR154" i="1" s="1"/>
  <c r="AP152" i="1"/>
  <c r="AP151" i="1"/>
  <c r="AR151" i="1" s="1"/>
  <c r="AP150" i="1"/>
  <c r="AR150" i="1" s="1"/>
  <c r="AP149" i="1"/>
  <c r="AR149" i="1" s="1"/>
  <c r="AP148" i="1"/>
  <c r="AP147" i="1"/>
  <c r="AR147" i="1" s="1"/>
  <c r="AP145" i="1"/>
  <c r="AR145" i="1" s="1"/>
  <c r="AP144" i="1"/>
  <c r="AR144" i="1" s="1"/>
  <c r="AP143" i="1"/>
  <c r="AR143" i="1" s="1"/>
  <c r="AP142" i="1"/>
  <c r="AR142" i="1" s="1"/>
  <c r="AP141" i="1"/>
  <c r="AR141" i="1" s="1"/>
  <c r="AP140" i="1"/>
  <c r="AR140" i="1" s="1"/>
  <c r="AP139" i="1"/>
  <c r="AR139" i="1" s="1"/>
  <c r="AP138" i="1"/>
  <c r="AR138" i="1" s="1"/>
  <c r="AP137" i="1"/>
  <c r="AR137" i="1" s="1"/>
  <c r="AP136" i="1"/>
  <c r="AR136" i="1" s="1"/>
  <c r="AP135" i="1"/>
  <c r="AR135" i="1" s="1"/>
  <c r="AP134" i="1"/>
  <c r="AR134" i="1" s="1"/>
  <c r="AP133" i="1"/>
  <c r="AR133" i="1" s="1"/>
  <c r="AP132" i="1"/>
  <c r="AR132" i="1" s="1"/>
  <c r="AP130" i="1"/>
  <c r="AR130" i="1" s="1"/>
  <c r="AP129" i="1"/>
  <c r="AR129" i="1" s="1"/>
  <c r="AP128" i="1"/>
  <c r="AP127" i="1"/>
  <c r="AR127" i="1" s="1"/>
  <c r="AP126" i="1"/>
  <c r="AR126" i="1" s="1"/>
  <c r="AP125" i="1"/>
  <c r="AR125" i="1" s="1"/>
  <c r="AP124" i="1"/>
  <c r="AP123" i="1"/>
  <c r="AR123" i="1" s="1"/>
  <c r="AP122" i="1"/>
  <c r="AR122" i="1" s="1"/>
  <c r="AP121" i="1"/>
  <c r="AR121" i="1" s="1"/>
  <c r="AP120" i="1"/>
  <c r="AP119" i="1"/>
  <c r="AR119" i="1" s="1"/>
  <c r="AP117" i="1"/>
  <c r="AR117" i="1" s="1"/>
  <c r="AP116" i="1"/>
  <c r="AP115" i="1"/>
  <c r="AR115" i="1" s="1"/>
  <c r="AP114" i="1"/>
  <c r="AR114" i="1" s="1"/>
  <c r="AP113" i="1"/>
  <c r="AR113" i="1" s="1"/>
  <c r="AP112" i="1"/>
  <c r="AP111" i="1"/>
  <c r="AR111" i="1" s="1"/>
  <c r="AP110" i="1"/>
  <c r="AR110" i="1" s="1"/>
  <c r="AP109" i="1"/>
  <c r="AR109" i="1" s="1"/>
  <c r="AP108" i="1"/>
  <c r="AP107" i="1"/>
  <c r="AR107" i="1" s="1"/>
  <c r="AP104" i="1"/>
  <c r="AR104" i="1" s="1"/>
  <c r="AP99" i="1"/>
  <c r="AR99" i="1" s="1"/>
  <c r="AP98" i="1"/>
  <c r="AR98" i="1" s="1"/>
  <c r="AP97" i="1"/>
  <c r="AR97" i="1" s="1"/>
  <c r="AP96" i="1"/>
  <c r="AR96" i="1" s="1"/>
  <c r="AP95" i="1"/>
  <c r="AR95" i="1" s="1"/>
  <c r="AP94" i="1"/>
  <c r="AR94" i="1" s="1"/>
  <c r="AP93" i="1"/>
  <c r="AR93" i="1" s="1"/>
  <c r="AP92" i="1"/>
  <c r="AR92" i="1" s="1"/>
  <c r="AP91" i="1"/>
  <c r="AR91" i="1" s="1"/>
  <c r="AP90" i="1"/>
  <c r="AR90" i="1" s="1"/>
  <c r="AP89" i="1"/>
  <c r="AR89" i="1" s="1"/>
  <c r="AP88" i="1"/>
  <c r="AR88" i="1" s="1"/>
  <c r="AP87" i="1"/>
  <c r="AR87" i="1" s="1"/>
  <c r="AP86" i="1"/>
  <c r="AR86" i="1" s="1"/>
  <c r="AP85" i="1"/>
  <c r="AR85" i="1" s="1"/>
  <c r="AP84" i="1"/>
  <c r="AR84" i="1" s="1"/>
  <c r="AP83" i="1"/>
  <c r="AR83" i="1" s="1"/>
  <c r="AP82" i="1"/>
  <c r="AR82" i="1" s="1"/>
  <c r="AP81" i="1"/>
  <c r="AR81" i="1" s="1"/>
  <c r="AP80" i="1"/>
  <c r="AR80" i="1" s="1"/>
  <c r="AP79" i="1"/>
  <c r="AR79" i="1" s="1"/>
  <c r="AP78" i="1"/>
  <c r="AR78" i="1" s="1"/>
  <c r="AP76" i="1"/>
  <c r="AP75" i="1"/>
  <c r="AR75" i="1" s="1"/>
  <c r="AP74" i="1"/>
  <c r="AR74" i="1" s="1"/>
  <c r="AP73" i="1"/>
  <c r="AR73" i="1" s="1"/>
  <c r="AP72" i="1"/>
  <c r="AP71" i="1"/>
  <c r="AR71" i="1" s="1"/>
  <c r="AP68" i="1"/>
  <c r="AP66" i="1"/>
  <c r="AR66" i="1" s="1"/>
  <c r="AP65" i="1"/>
  <c r="AR65" i="1" s="1"/>
  <c r="AP64" i="1"/>
  <c r="AR64" i="1" s="1"/>
  <c r="AP62" i="1"/>
  <c r="AR62" i="1" s="1"/>
  <c r="AP61" i="1"/>
  <c r="AR61" i="1" s="1"/>
  <c r="AP60" i="1"/>
  <c r="AP58" i="1"/>
  <c r="AR58" i="1" s="1"/>
  <c r="AP56" i="1"/>
  <c r="AP55" i="1"/>
  <c r="AR55" i="1" s="1"/>
  <c r="AP53" i="1"/>
  <c r="AR53" i="1" s="1"/>
  <c r="AP52" i="1"/>
  <c r="AR52" i="1" s="1"/>
  <c r="AP51" i="1"/>
  <c r="AR51" i="1" s="1"/>
  <c r="AP50" i="1"/>
  <c r="AR50" i="1" s="1"/>
  <c r="AP49" i="1"/>
  <c r="AR49" i="1" s="1"/>
  <c r="AP48" i="1"/>
  <c r="AR48" i="1" s="1"/>
  <c r="AP42" i="1"/>
  <c r="AR42" i="1" s="1"/>
  <c r="AP41" i="1"/>
  <c r="AR41" i="1" s="1"/>
  <c r="AP40" i="1"/>
  <c r="AP36" i="1"/>
  <c r="AR36" i="1" s="1"/>
  <c r="AP35" i="1"/>
  <c r="AR35" i="1" s="1"/>
  <c r="AP30" i="1"/>
  <c r="AR30" i="1" s="1"/>
  <c r="AP26" i="1"/>
  <c r="AR26" i="1" s="1"/>
  <c r="AP22" i="1"/>
  <c r="AR22" i="1" s="1"/>
  <c r="AN5304" i="1"/>
  <c r="AP5304" i="1" s="1"/>
  <c r="AN1111" i="1"/>
  <c r="AP1111" i="1" s="1"/>
  <c r="AR1111" i="1" s="1"/>
  <c r="AN936" i="1"/>
  <c r="AP936" i="1" s="1"/>
  <c r="AN442" i="1"/>
  <c r="AP442" i="1" s="1"/>
  <c r="AR442" i="1" s="1"/>
  <c r="AN349" i="1"/>
  <c r="AP349" i="1" s="1"/>
  <c r="AR349" i="1" s="1"/>
  <c r="AN335" i="1"/>
  <c r="AP335" i="1" s="1"/>
  <c r="AR335" i="1" s="1"/>
  <c r="AN321" i="1"/>
  <c r="AP321" i="1" s="1"/>
  <c r="AR321" i="1" s="1"/>
  <c r="AN263" i="1"/>
  <c r="AP263" i="1" s="1"/>
  <c r="AR263" i="1" s="1"/>
  <c r="AN194" i="1"/>
  <c r="AP194" i="1" s="1"/>
  <c r="AR194" i="1" s="1"/>
  <c r="AN177" i="1"/>
  <c r="AP177" i="1" s="1"/>
  <c r="AR177" i="1" s="1"/>
  <c r="AN155" i="1"/>
  <c r="AP155" i="1" s="1"/>
  <c r="AR155" i="1" s="1"/>
  <c r="AN101" i="1"/>
  <c r="AP101" i="1" s="1"/>
  <c r="AR101" i="1" s="1"/>
  <c r="AN100" i="1"/>
  <c r="AP100" i="1" s="1"/>
  <c r="AN77" i="1"/>
  <c r="AP77" i="1" s="1"/>
  <c r="AR77" i="1" s="1"/>
  <c r="AN69" i="1"/>
  <c r="AP69" i="1" s="1"/>
  <c r="AR69" i="1" s="1"/>
  <c r="AN63" i="1"/>
  <c r="AP63" i="1" s="1"/>
  <c r="AR63" i="1" s="1"/>
  <c r="AN59" i="1"/>
  <c r="AP59" i="1" s="1"/>
  <c r="AR59" i="1" s="1"/>
  <c r="AN57" i="1"/>
  <c r="AP57" i="1" s="1"/>
  <c r="AR57" i="1" s="1"/>
  <c r="AN54" i="1"/>
  <c r="AP54" i="1" s="1"/>
  <c r="AN47" i="1"/>
  <c r="AP47" i="1" s="1"/>
  <c r="AR47" i="1" s="1"/>
  <c r="AN46" i="1"/>
  <c r="AP46" i="1" s="1"/>
  <c r="AR46" i="1" s="1"/>
  <c r="AN45" i="1"/>
  <c r="AP45" i="1" s="1"/>
  <c r="AR45" i="1" s="1"/>
  <c r="AN43" i="1"/>
  <c r="AP43" i="1" s="1"/>
  <c r="AR43" i="1" s="1"/>
  <c r="AN39" i="1"/>
  <c r="AP39" i="1" s="1"/>
  <c r="AR39" i="1" s="1"/>
  <c r="AN37" i="1"/>
  <c r="AP37" i="1" s="1"/>
  <c r="AR37" i="1" s="1"/>
  <c r="AN34" i="1"/>
  <c r="AP34" i="1" s="1"/>
  <c r="AR34" i="1" s="1"/>
  <c r="AN29" i="1"/>
  <c r="AP29" i="1" s="1"/>
  <c r="AR29" i="1" s="1"/>
  <c r="AN28" i="1"/>
  <c r="AP28" i="1" s="1"/>
  <c r="AR28" i="1" s="1"/>
  <c r="AN27" i="1"/>
  <c r="AP27" i="1" s="1"/>
  <c r="AR27" i="1" s="1"/>
  <c r="AN25" i="1"/>
  <c r="AP25" i="1" s="1"/>
  <c r="AR25" i="1" s="1"/>
  <c r="AN24" i="1"/>
  <c r="AP24" i="1" s="1"/>
  <c r="AN23" i="1"/>
  <c r="AP23" i="1" s="1"/>
  <c r="AR23" i="1" s="1"/>
  <c r="AN21" i="1"/>
  <c r="AP21" i="1" s="1"/>
  <c r="AR21" i="1" s="1"/>
  <c r="AN20" i="1"/>
  <c r="AP20" i="1" s="1"/>
  <c r="AN19" i="1"/>
  <c r="AP19" i="1" s="1"/>
  <c r="AR19" i="1" s="1"/>
  <c r="AN18" i="1"/>
  <c r="AP18" i="1" s="1"/>
  <c r="AR18" i="1" s="1"/>
  <c r="AN15" i="1"/>
  <c r="AP15" i="1" s="1"/>
  <c r="AR15" i="1" s="1"/>
  <c r="AN14" i="1"/>
  <c r="AP14" i="1" s="1"/>
  <c r="AR14" i="1" s="1"/>
  <c r="AN13" i="1"/>
  <c r="AP13" i="1" s="1"/>
  <c r="AR13" i="1" s="1"/>
  <c r="AN12" i="1"/>
  <c r="AP12" i="1" s="1"/>
  <c r="AR12" i="1" s="1"/>
  <c r="AN11" i="1"/>
  <c r="AP11" i="1" s="1"/>
  <c r="AR11" i="1" s="1"/>
  <c r="AN9" i="1"/>
  <c r="AP9" i="1" s="1"/>
  <c r="AR9" i="1" s="1"/>
  <c r="AN8" i="1"/>
  <c r="AP8" i="1" s="1"/>
  <c r="AN6" i="1"/>
  <c r="AP6" i="1" s="1"/>
  <c r="AR6" i="1" s="1"/>
  <c r="AN5" i="1"/>
  <c r="AP5" i="1" s="1"/>
  <c r="AR5" i="1" s="1"/>
  <c r="AN4" i="1"/>
  <c r="AP4" i="1" s="1"/>
  <c r="AN5307" i="1"/>
  <c r="AP5307" i="1" s="1"/>
  <c r="AN5306" i="1"/>
  <c r="AP5306" i="1" s="1"/>
  <c r="AR5306" i="1" s="1"/>
  <c r="AN5305" i="1"/>
  <c r="AP5305" i="1" s="1"/>
  <c r="AN5298" i="1"/>
  <c r="AP5298" i="1" s="1"/>
  <c r="AR5298" i="1" s="1"/>
  <c r="AN5297" i="1"/>
  <c r="AP5297" i="1" s="1"/>
  <c r="AN5292" i="1"/>
  <c r="AP5292" i="1" s="1"/>
  <c r="AR5292" i="1" s="1"/>
  <c r="AN5289" i="1"/>
  <c r="AP5289" i="1" s="1"/>
  <c r="AN5279" i="1"/>
  <c r="AP5279" i="1" s="1"/>
  <c r="AR5279" i="1" s="1"/>
  <c r="AN5273" i="1"/>
  <c r="AP5273" i="1" s="1"/>
  <c r="AN5272" i="1"/>
  <c r="AP5272" i="1" s="1"/>
  <c r="AR5272" i="1" s="1"/>
  <c r="AN5271" i="1"/>
  <c r="AP5271" i="1" s="1"/>
  <c r="AR5271" i="1" s="1"/>
  <c r="AN5270" i="1"/>
  <c r="AP5270" i="1" s="1"/>
  <c r="AR5270" i="1" s="1"/>
  <c r="AN5269" i="1"/>
  <c r="AP5269" i="1" s="1"/>
  <c r="AN5268" i="1"/>
  <c r="AP5268" i="1" s="1"/>
  <c r="AR5268" i="1" s="1"/>
  <c r="AN5267" i="1"/>
  <c r="AP5267" i="1" s="1"/>
  <c r="AR5267" i="1" s="1"/>
  <c r="AN5260" i="1"/>
  <c r="AP5260" i="1" s="1"/>
  <c r="AN5259" i="1"/>
  <c r="AP5259" i="1" s="1"/>
  <c r="AR5259" i="1" s="1"/>
  <c r="AN5257" i="1"/>
  <c r="AP5257" i="1" s="1"/>
  <c r="AN5256" i="1"/>
  <c r="AP5256" i="1" s="1"/>
  <c r="AN5255" i="1"/>
  <c r="AP5255" i="1" s="1"/>
  <c r="AR5255" i="1" s="1"/>
  <c r="AN5254" i="1"/>
  <c r="AP5254" i="1" s="1"/>
  <c r="AR5254" i="1" s="1"/>
  <c r="AN5249" i="1"/>
  <c r="AP5249" i="1" s="1"/>
  <c r="AN5247" i="1"/>
  <c r="AP5247" i="1" s="1"/>
  <c r="AR5247" i="1" s="1"/>
  <c r="AN5242" i="1"/>
  <c r="AP5242" i="1" s="1"/>
  <c r="AR5242" i="1" s="1"/>
  <c r="AN5237" i="1"/>
  <c r="AP5237" i="1" s="1"/>
  <c r="AN5236" i="1"/>
  <c r="AP5236" i="1" s="1"/>
  <c r="AR5236" i="1" s="1"/>
  <c r="AN5235" i="1"/>
  <c r="AP5235" i="1" s="1"/>
  <c r="AR5235" i="1" s="1"/>
  <c r="AN5234" i="1"/>
  <c r="AP5234" i="1" s="1"/>
  <c r="AR5234" i="1" s="1"/>
  <c r="AN5233" i="1"/>
  <c r="AP5233" i="1" s="1"/>
  <c r="AN5231" i="1"/>
  <c r="AP5231" i="1" s="1"/>
  <c r="AR5231" i="1" s="1"/>
  <c r="AN5230" i="1"/>
  <c r="AP5230" i="1" s="1"/>
  <c r="AR5230" i="1" s="1"/>
  <c r="AN5229" i="1"/>
  <c r="AP5229" i="1" s="1"/>
  <c r="AN5226" i="1"/>
  <c r="AP5226" i="1" s="1"/>
  <c r="AR5226" i="1" s="1"/>
  <c r="AN5217" i="1"/>
  <c r="AP5217" i="1" s="1"/>
  <c r="AN5216" i="1"/>
  <c r="AP5216" i="1" s="1"/>
  <c r="AN5212" i="1"/>
  <c r="AP5212" i="1" s="1"/>
  <c r="AN5209" i="1"/>
  <c r="AP5209" i="1" s="1"/>
  <c r="AN5184" i="1"/>
  <c r="AP5184" i="1" s="1"/>
  <c r="AR5184" i="1" s="1"/>
  <c r="AN5182" i="1"/>
  <c r="AP5182" i="1" s="1"/>
  <c r="AR5182" i="1" s="1"/>
  <c r="AN5178" i="1"/>
  <c r="AP5178" i="1" s="1"/>
  <c r="AR5178" i="1" s="1"/>
  <c r="AN5174" i="1"/>
  <c r="AP5174" i="1" s="1"/>
  <c r="AR5174" i="1" s="1"/>
  <c r="AN5172" i="1"/>
  <c r="AP5172" i="1" s="1"/>
  <c r="AR5172" i="1" s="1"/>
  <c r="AN5169" i="1"/>
  <c r="AP5169" i="1" s="1"/>
  <c r="AR5169" i="1" s="1"/>
  <c r="AN5163" i="1"/>
  <c r="AP5163" i="1" s="1"/>
  <c r="AN5161" i="1"/>
  <c r="AP5161" i="1" s="1"/>
  <c r="AR5161" i="1" s="1"/>
  <c r="AN5152" i="1"/>
  <c r="AP5152" i="1" s="1"/>
  <c r="AR5152" i="1" s="1"/>
  <c r="AN5151" i="1"/>
  <c r="AP5151" i="1" s="1"/>
  <c r="AN5145" i="1"/>
  <c r="AP5145" i="1" s="1"/>
  <c r="AR5145" i="1" s="1"/>
  <c r="AN5142" i="1"/>
  <c r="AP5142" i="1" s="1"/>
  <c r="AR5142" i="1" s="1"/>
  <c r="AN5130" i="1"/>
  <c r="AP5130" i="1" s="1"/>
  <c r="AR5130" i="1" s="1"/>
  <c r="AN5128" i="1"/>
  <c r="AP5128" i="1" s="1"/>
  <c r="AN5120" i="1"/>
  <c r="AP5120" i="1" s="1"/>
  <c r="AN5115" i="1"/>
  <c r="AP5115" i="1" s="1"/>
  <c r="AR5115" i="1" s="1"/>
  <c r="AN5110" i="1"/>
  <c r="AP5110" i="1" s="1"/>
  <c r="AR5110" i="1" s="1"/>
  <c r="AN5105" i="1"/>
  <c r="AP5105" i="1" s="1"/>
  <c r="AR5105" i="1" s="1"/>
  <c r="AN5100" i="1"/>
  <c r="AP5100" i="1" s="1"/>
  <c r="AN5092" i="1"/>
  <c r="AP5092" i="1" s="1"/>
  <c r="AN5090" i="1"/>
  <c r="AP5090" i="1" s="1"/>
  <c r="AR5090" i="1" s="1"/>
  <c r="AN5088" i="1"/>
  <c r="AP5088" i="1" s="1"/>
  <c r="AN5086" i="1"/>
  <c r="AP5086" i="1" s="1"/>
  <c r="AR5086" i="1" s="1"/>
  <c r="AN5083" i="1"/>
  <c r="AP5083" i="1" s="1"/>
  <c r="AR5083" i="1" s="1"/>
  <c r="AN5081" i="1"/>
  <c r="AP5081" i="1" s="1"/>
  <c r="AR5081" i="1" s="1"/>
  <c r="AN5076" i="1"/>
  <c r="AP5076" i="1" s="1"/>
  <c r="AN5075" i="1"/>
  <c r="AP5075" i="1" s="1"/>
  <c r="AR5075" i="1" s="1"/>
  <c r="AN5073" i="1"/>
  <c r="AP5073" i="1" s="1"/>
  <c r="AR5073" i="1" s="1"/>
  <c r="AN5060" i="1"/>
  <c r="AP5060" i="1" s="1"/>
  <c r="AR5060" i="1" s="1"/>
  <c r="AN5059" i="1"/>
  <c r="AP5059" i="1" s="1"/>
  <c r="AR5059" i="1" s="1"/>
  <c r="AN5058" i="1"/>
  <c r="AP5058" i="1" s="1"/>
  <c r="AR5058" i="1" s="1"/>
  <c r="AN5056" i="1"/>
  <c r="AP5056" i="1" s="1"/>
  <c r="AN5055" i="1"/>
  <c r="AP5055" i="1" s="1"/>
  <c r="AR5055" i="1" s="1"/>
  <c r="AN5047" i="1"/>
  <c r="AP5047" i="1" s="1"/>
  <c r="AR5047" i="1" s="1"/>
  <c r="AN5038" i="1"/>
  <c r="AP5038" i="1" s="1"/>
  <c r="AR5038" i="1" s="1"/>
  <c r="AN5037" i="1"/>
  <c r="AP5037" i="1" s="1"/>
  <c r="AN5035" i="1"/>
  <c r="AP5035" i="1" s="1"/>
  <c r="AR5035" i="1" s="1"/>
  <c r="AN5032" i="1"/>
  <c r="AP5032" i="1" s="1"/>
  <c r="AN5031" i="1"/>
  <c r="AP5031" i="1" s="1"/>
  <c r="AR5031" i="1" s="1"/>
  <c r="AN5028" i="1"/>
  <c r="AP5028" i="1" s="1"/>
  <c r="AN5021" i="1"/>
  <c r="AP5021" i="1" s="1"/>
  <c r="AN5017" i="1"/>
  <c r="AP5017" i="1" s="1"/>
  <c r="AR5017" i="1" s="1"/>
  <c r="AN5016" i="1"/>
  <c r="AP5016" i="1" s="1"/>
  <c r="AN5015" i="1"/>
  <c r="AP5015" i="1" s="1"/>
  <c r="AR5015" i="1" s="1"/>
  <c r="AN5014" i="1"/>
  <c r="AP5014" i="1" s="1"/>
  <c r="AR5014" i="1" s="1"/>
  <c r="AN5013" i="1"/>
  <c r="AP5013" i="1" s="1"/>
  <c r="AN5005" i="1"/>
  <c r="AP5005" i="1" s="1"/>
  <c r="AN5004" i="1"/>
  <c r="AP5004" i="1" s="1"/>
  <c r="AN5003" i="1"/>
  <c r="AP5003" i="1" s="1"/>
  <c r="AR5003" i="1" s="1"/>
  <c r="AN5001" i="1"/>
  <c r="AP5001" i="1" s="1"/>
  <c r="AR5001" i="1" s="1"/>
  <c r="AN4993" i="1"/>
  <c r="AP4993" i="1" s="1"/>
  <c r="AR4993" i="1" s="1"/>
  <c r="AN4990" i="1"/>
  <c r="AP4990" i="1" s="1"/>
  <c r="AR4990" i="1" s="1"/>
  <c r="AN4986" i="1"/>
  <c r="AP4986" i="1" s="1"/>
  <c r="AR4986" i="1" s="1"/>
  <c r="AN4981" i="1"/>
  <c r="AP4981" i="1" s="1"/>
  <c r="AN4979" i="1"/>
  <c r="AP4979" i="1" s="1"/>
  <c r="AR4979" i="1" s="1"/>
  <c r="AN4977" i="1"/>
  <c r="AP4977" i="1" s="1"/>
  <c r="AR4977" i="1" s="1"/>
  <c r="AN4975" i="1"/>
  <c r="AP4975" i="1" s="1"/>
  <c r="AR4975" i="1" s="1"/>
  <c r="AN4972" i="1"/>
  <c r="AP4972" i="1" s="1"/>
  <c r="AN4969" i="1"/>
  <c r="AP4969" i="1" s="1"/>
  <c r="AR4969" i="1" s="1"/>
  <c r="AN4968" i="1"/>
  <c r="AP4968" i="1" s="1"/>
  <c r="AN4954" i="1"/>
  <c r="AP4954" i="1" s="1"/>
  <c r="AR4954" i="1" s="1"/>
  <c r="AN4944" i="1"/>
  <c r="AP4944" i="1" s="1"/>
  <c r="AN4942" i="1"/>
  <c r="AP4942" i="1" s="1"/>
  <c r="AR4942" i="1" s="1"/>
  <c r="AN4941" i="1"/>
  <c r="AP4941" i="1" s="1"/>
  <c r="AN4932" i="1"/>
  <c r="AP4932" i="1" s="1"/>
  <c r="AN4925" i="1"/>
  <c r="AP4925" i="1" s="1"/>
  <c r="AN4917" i="1"/>
  <c r="AP4917" i="1" s="1"/>
  <c r="AN4915" i="1"/>
  <c r="AP4915" i="1" s="1"/>
  <c r="AN4904" i="1"/>
  <c r="AP4904" i="1" s="1"/>
  <c r="AN4903" i="1"/>
  <c r="AP4903" i="1" s="1"/>
  <c r="AR4903" i="1" s="1"/>
  <c r="AN4893" i="1"/>
  <c r="AP4893" i="1" s="1"/>
  <c r="AN4883" i="1"/>
  <c r="AP4883" i="1" s="1"/>
  <c r="AN4868" i="1"/>
  <c r="AP4868" i="1" s="1"/>
  <c r="AN4854" i="1"/>
  <c r="AP4854" i="1" s="1"/>
  <c r="AR4854" i="1" s="1"/>
  <c r="AN4844" i="1"/>
  <c r="AP4844" i="1" s="1"/>
  <c r="AN4840" i="1"/>
  <c r="AP4840" i="1" s="1"/>
  <c r="AN4837" i="1"/>
  <c r="AP4837" i="1" s="1"/>
  <c r="AN4832" i="1"/>
  <c r="AP4832" i="1" s="1"/>
  <c r="AN4831" i="1"/>
  <c r="AP4831" i="1" s="1"/>
  <c r="AN4827" i="1"/>
  <c r="AP4827" i="1" s="1"/>
  <c r="AN4811" i="1"/>
  <c r="AP4811" i="1" s="1"/>
  <c r="AN4808" i="1"/>
  <c r="AP4808" i="1" s="1"/>
  <c r="AN4802" i="1"/>
  <c r="AP4802" i="1" s="1"/>
  <c r="AR4802" i="1" s="1"/>
  <c r="AN4801" i="1"/>
  <c r="AP4801" i="1" s="1"/>
  <c r="AN4796" i="1"/>
  <c r="AP4796" i="1" s="1"/>
  <c r="AN4791" i="1"/>
  <c r="AP4791" i="1" s="1"/>
  <c r="AR4791" i="1" s="1"/>
  <c r="AN4790" i="1"/>
  <c r="AP4790" i="1" s="1"/>
  <c r="AR4790" i="1" s="1"/>
  <c r="AN4786" i="1"/>
  <c r="AP4786" i="1" s="1"/>
  <c r="AR4786" i="1" s="1"/>
  <c r="AN4772" i="1"/>
  <c r="AP4772" i="1" s="1"/>
  <c r="AN4769" i="1"/>
  <c r="AP4769" i="1" s="1"/>
  <c r="AN4767" i="1"/>
  <c r="AP4767" i="1" s="1"/>
  <c r="AN4760" i="1"/>
  <c r="AP4760" i="1" s="1"/>
  <c r="AN4756" i="1"/>
  <c r="AP4756" i="1" s="1"/>
  <c r="AN4755" i="1"/>
  <c r="AP4755" i="1" s="1"/>
  <c r="AN4751" i="1"/>
  <c r="AP4751" i="1" s="1"/>
  <c r="AN4744" i="1"/>
  <c r="AP4744" i="1" s="1"/>
  <c r="AN4740" i="1"/>
  <c r="AP4740" i="1" s="1"/>
  <c r="AN4739" i="1"/>
  <c r="AP4739" i="1" s="1"/>
  <c r="AR4739" i="1" s="1"/>
  <c r="AN4738" i="1"/>
  <c r="AP4738" i="1" s="1"/>
  <c r="AR4738" i="1" s="1"/>
  <c r="AN4737" i="1"/>
  <c r="AP4737" i="1" s="1"/>
  <c r="AR4737" i="1" s="1"/>
  <c r="AN4726" i="1"/>
  <c r="AP4726" i="1" s="1"/>
  <c r="AR4726" i="1" s="1"/>
  <c r="AN4722" i="1"/>
  <c r="AP4722" i="1" s="1"/>
  <c r="AR4722" i="1" s="1"/>
  <c r="AN4713" i="1"/>
  <c r="AP4713" i="1" s="1"/>
  <c r="AR4713" i="1" s="1"/>
  <c r="AN4709" i="1"/>
  <c r="AP4709" i="1" s="1"/>
  <c r="AR4709" i="1" s="1"/>
  <c r="AN4693" i="1"/>
  <c r="AP4693" i="1" s="1"/>
  <c r="AR4693" i="1" s="1"/>
  <c r="AN4683" i="1"/>
  <c r="AP4683" i="1" s="1"/>
  <c r="AR4683" i="1" s="1"/>
  <c r="AN4682" i="1"/>
  <c r="AP4682" i="1" s="1"/>
  <c r="AR4682" i="1" s="1"/>
  <c r="AN4675" i="1"/>
  <c r="AP4675" i="1" s="1"/>
  <c r="AR4675" i="1" s="1"/>
  <c r="AN4674" i="1"/>
  <c r="AP4674" i="1" s="1"/>
  <c r="AR4674" i="1" s="1"/>
  <c r="AN4670" i="1"/>
  <c r="AP4670" i="1" s="1"/>
  <c r="AR4670" i="1" s="1"/>
  <c r="AN4658" i="1"/>
  <c r="AP4658" i="1" s="1"/>
  <c r="AR4658" i="1" s="1"/>
  <c r="AN4655" i="1"/>
  <c r="AP4655" i="1" s="1"/>
  <c r="AN4650" i="1"/>
  <c r="AP4650" i="1" s="1"/>
  <c r="AR4650" i="1" s="1"/>
  <c r="AN4646" i="1"/>
  <c r="AP4646" i="1" s="1"/>
  <c r="AR4646" i="1" s="1"/>
  <c r="AN4640" i="1"/>
  <c r="AP4640" i="1" s="1"/>
  <c r="AN4639" i="1"/>
  <c r="AP4639" i="1" s="1"/>
  <c r="AN4638" i="1"/>
  <c r="AP4638" i="1" s="1"/>
  <c r="AR4638" i="1" s="1"/>
  <c r="AN4635" i="1"/>
  <c r="AP4635" i="1" s="1"/>
  <c r="AR4635" i="1" s="1"/>
  <c r="AN4612" i="1"/>
  <c r="AP4612" i="1" s="1"/>
  <c r="AN4610" i="1"/>
  <c r="AP4610" i="1" s="1"/>
  <c r="AR4610" i="1" s="1"/>
  <c r="AN4609" i="1"/>
  <c r="AP4609" i="1" s="1"/>
  <c r="AR4609" i="1" s="1"/>
  <c r="AN4590" i="1"/>
  <c r="AP4590" i="1" s="1"/>
  <c r="AR4590" i="1" s="1"/>
  <c r="AN4587" i="1"/>
  <c r="AP4587" i="1" s="1"/>
  <c r="AN4586" i="1"/>
  <c r="AP4586" i="1" s="1"/>
  <c r="AR4586" i="1" s="1"/>
  <c r="AN4584" i="1"/>
  <c r="AP4584" i="1" s="1"/>
  <c r="AR4584" i="1" s="1"/>
  <c r="AN4573" i="1"/>
  <c r="AP4573" i="1" s="1"/>
  <c r="AR4573" i="1" s="1"/>
  <c r="AN4565" i="1"/>
  <c r="AP4565" i="1" s="1"/>
  <c r="AR4565" i="1" s="1"/>
  <c r="AN4559" i="1"/>
  <c r="AP4559" i="1" s="1"/>
  <c r="AN4558" i="1"/>
  <c r="AP4558" i="1" s="1"/>
  <c r="AR4558" i="1" s="1"/>
  <c r="AN4553" i="1"/>
  <c r="AP4553" i="1" s="1"/>
  <c r="AR4553" i="1" s="1"/>
  <c r="AN4552" i="1"/>
  <c r="AP4552" i="1" s="1"/>
  <c r="AN4546" i="1"/>
  <c r="AP4546" i="1" s="1"/>
  <c r="AR4546" i="1" s="1"/>
  <c r="AN4537" i="1"/>
  <c r="AP4537" i="1" s="1"/>
  <c r="AR4537" i="1" s="1"/>
  <c r="AN4536" i="1"/>
  <c r="AP4536" i="1" s="1"/>
  <c r="AN4533" i="1"/>
  <c r="AP4533" i="1" s="1"/>
  <c r="AR4533" i="1" s="1"/>
  <c r="AN4532" i="1"/>
  <c r="AP4532" i="1" s="1"/>
  <c r="AN4528" i="1"/>
  <c r="AP4528" i="1" s="1"/>
  <c r="AR4528" i="1" s="1"/>
  <c r="AN4527" i="1"/>
  <c r="AP4527" i="1" s="1"/>
  <c r="AN4526" i="1"/>
  <c r="AP4526" i="1" s="1"/>
  <c r="AR4526" i="1" s="1"/>
  <c r="AN4515" i="1"/>
  <c r="AP4515" i="1" s="1"/>
  <c r="AN4512" i="1"/>
  <c r="AP4512" i="1" s="1"/>
  <c r="AR4512" i="1" s="1"/>
  <c r="AN4503" i="1"/>
  <c r="AP4503" i="1" s="1"/>
  <c r="AN4502" i="1"/>
  <c r="AP4502" i="1" s="1"/>
  <c r="AR4502" i="1" s="1"/>
  <c r="AN4501" i="1"/>
  <c r="AP4501" i="1" s="1"/>
  <c r="AR4501" i="1" s="1"/>
  <c r="AN4499" i="1"/>
  <c r="AP4499" i="1" s="1"/>
  <c r="AN4498" i="1"/>
  <c r="AP4498" i="1" s="1"/>
  <c r="AR4498" i="1" s="1"/>
  <c r="AN4497" i="1"/>
  <c r="AP4497" i="1" s="1"/>
  <c r="AR4497" i="1" s="1"/>
  <c r="AN4496" i="1"/>
  <c r="AP4496" i="1" s="1"/>
  <c r="AN4495" i="1"/>
  <c r="AP4495" i="1" s="1"/>
  <c r="AN4494" i="1"/>
  <c r="AP4494" i="1" s="1"/>
  <c r="AR4494" i="1" s="1"/>
  <c r="AN4481" i="1"/>
  <c r="AP4481" i="1" s="1"/>
  <c r="AR4481" i="1" s="1"/>
  <c r="AN4462" i="1"/>
  <c r="AP4462" i="1" s="1"/>
  <c r="AR4462" i="1" s="1"/>
  <c r="AN4460" i="1"/>
  <c r="AP4460" i="1" s="1"/>
  <c r="AR4460" i="1" s="1"/>
  <c r="AN4455" i="1"/>
  <c r="AP4455" i="1" s="1"/>
  <c r="AN4453" i="1"/>
  <c r="AP4453" i="1" s="1"/>
  <c r="AR4453" i="1" s="1"/>
  <c r="AN4451" i="1"/>
  <c r="AP4451" i="1" s="1"/>
  <c r="AN4446" i="1"/>
  <c r="AP4446" i="1" s="1"/>
  <c r="AR4446" i="1" s="1"/>
  <c r="AN4430" i="1"/>
  <c r="AP4430" i="1" s="1"/>
  <c r="AR4430" i="1" s="1"/>
  <c r="AN4405" i="1"/>
  <c r="AP4405" i="1" s="1"/>
  <c r="AR4405" i="1" s="1"/>
  <c r="AN4398" i="1"/>
  <c r="AP4398" i="1" s="1"/>
  <c r="AR4398" i="1" s="1"/>
  <c r="AN4395" i="1"/>
  <c r="AP4395" i="1" s="1"/>
  <c r="AN4391" i="1"/>
  <c r="AP4391" i="1" s="1"/>
  <c r="AN4375" i="1"/>
  <c r="AP4375" i="1" s="1"/>
  <c r="AN4374" i="1"/>
  <c r="AP4374" i="1" s="1"/>
  <c r="AR4374" i="1" s="1"/>
  <c r="AN4370" i="1"/>
  <c r="AP4370" i="1" s="1"/>
  <c r="AR4370" i="1" s="1"/>
  <c r="AN4366" i="1"/>
  <c r="AP4366" i="1" s="1"/>
  <c r="AR4366" i="1" s="1"/>
  <c r="AN4365" i="1"/>
  <c r="AP4365" i="1" s="1"/>
  <c r="AR4365" i="1" s="1"/>
  <c r="AN4364" i="1"/>
  <c r="AP4364" i="1" s="1"/>
  <c r="AN4361" i="1"/>
  <c r="AP4361" i="1" s="1"/>
  <c r="AR4361" i="1" s="1"/>
  <c r="AN4357" i="1"/>
  <c r="AP4357" i="1" s="1"/>
  <c r="AR4357" i="1" s="1"/>
  <c r="AN4356" i="1"/>
  <c r="AP4356" i="1" s="1"/>
  <c r="AN4355" i="1"/>
  <c r="AP4355" i="1" s="1"/>
  <c r="AN4341" i="1"/>
  <c r="AP4341" i="1" s="1"/>
  <c r="AR4341" i="1" s="1"/>
  <c r="AN4340" i="1"/>
  <c r="AP4340" i="1" s="1"/>
  <c r="AN4339" i="1"/>
  <c r="AP4339" i="1" s="1"/>
  <c r="AN4329" i="1"/>
  <c r="AP4329" i="1" s="1"/>
  <c r="AR4329" i="1" s="1"/>
  <c r="AN4328" i="1"/>
  <c r="AP4328" i="1" s="1"/>
  <c r="AN4327" i="1"/>
  <c r="AP4327" i="1" s="1"/>
  <c r="AN4317" i="1"/>
  <c r="AP4317" i="1" s="1"/>
  <c r="AR4317" i="1" s="1"/>
  <c r="AN4313" i="1"/>
  <c r="AP4313" i="1" s="1"/>
  <c r="AR4313" i="1" s="1"/>
  <c r="AN4312" i="1"/>
  <c r="AP4312" i="1" s="1"/>
  <c r="AN4304" i="1"/>
  <c r="AP4304" i="1" s="1"/>
  <c r="AN4302" i="1"/>
  <c r="AP4302" i="1" s="1"/>
  <c r="AR4302" i="1" s="1"/>
  <c r="AN4292" i="1"/>
  <c r="AP4292" i="1" s="1"/>
  <c r="AN4290" i="1"/>
  <c r="AP4290" i="1" s="1"/>
  <c r="AR4290" i="1" s="1"/>
  <c r="AN4286" i="1"/>
  <c r="AP4286" i="1" s="1"/>
  <c r="AR4286" i="1" s="1"/>
  <c r="AN4284" i="1"/>
  <c r="AP4284" i="1" s="1"/>
  <c r="AN4278" i="1"/>
  <c r="AP4278" i="1" s="1"/>
  <c r="AR4278" i="1" s="1"/>
  <c r="AN4275" i="1"/>
  <c r="AP4275" i="1" s="1"/>
  <c r="AN4263" i="1"/>
  <c r="AP4263" i="1" s="1"/>
  <c r="AN4260" i="1"/>
  <c r="AP4260" i="1" s="1"/>
  <c r="AN4255" i="1"/>
  <c r="AP4255" i="1" s="1"/>
  <c r="AN4252" i="1"/>
  <c r="AP4252" i="1" s="1"/>
  <c r="AN4248" i="1"/>
  <c r="AP4248" i="1" s="1"/>
  <c r="AN4231" i="1"/>
  <c r="AP4231" i="1" s="1"/>
  <c r="AN4228" i="1"/>
  <c r="AP4228" i="1" s="1"/>
  <c r="AN4225" i="1"/>
  <c r="AP4225" i="1" s="1"/>
  <c r="AR4225" i="1" s="1"/>
  <c r="AN4222" i="1"/>
  <c r="AP4222" i="1" s="1"/>
  <c r="AR4222" i="1" s="1"/>
  <c r="AN4217" i="1"/>
  <c r="AP4217" i="1" s="1"/>
  <c r="AR4217" i="1" s="1"/>
  <c r="AN4215" i="1"/>
  <c r="AP4215" i="1" s="1"/>
  <c r="AN4209" i="1"/>
  <c r="AP4209" i="1" s="1"/>
  <c r="AR4209" i="1" s="1"/>
  <c r="AN4202" i="1"/>
  <c r="AP4202" i="1" s="1"/>
  <c r="AR4202" i="1" s="1"/>
  <c r="AN4195" i="1"/>
  <c r="AP4195" i="1" s="1"/>
  <c r="AR4195" i="1" s="1"/>
  <c r="AN4191" i="1"/>
  <c r="AP4191" i="1" s="1"/>
  <c r="AN4188" i="1"/>
  <c r="AP4188" i="1" s="1"/>
  <c r="AN4187" i="1"/>
  <c r="AP4187" i="1" s="1"/>
  <c r="AR4187" i="1" s="1"/>
  <c r="AN4184" i="1"/>
  <c r="AP4184" i="1" s="1"/>
  <c r="AN4179" i="1"/>
  <c r="AP4179" i="1" s="1"/>
  <c r="AR4179" i="1" s="1"/>
  <c r="AN4175" i="1"/>
  <c r="AP4175" i="1" s="1"/>
  <c r="AN4172" i="1"/>
  <c r="AP4172" i="1" s="1"/>
  <c r="AN4169" i="1"/>
  <c r="AP4169" i="1" s="1"/>
  <c r="AR4169" i="1" s="1"/>
  <c r="AN4168" i="1"/>
  <c r="AP4168" i="1" s="1"/>
  <c r="AN4154" i="1"/>
  <c r="AP4154" i="1" s="1"/>
  <c r="AR4154" i="1" s="1"/>
  <c r="AN4153" i="1"/>
  <c r="AP4153" i="1" s="1"/>
  <c r="AR4153" i="1" s="1"/>
  <c r="AN4150" i="1"/>
  <c r="AP4150" i="1" s="1"/>
  <c r="AR4150" i="1" s="1"/>
  <c r="AN4149" i="1"/>
  <c r="AP4149" i="1" s="1"/>
  <c r="AR4149" i="1" s="1"/>
  <c r="AN4143" i="1"/>
  <c r="AP4143" i="1" s="1"/>
  <c r="AN4140" i="1"/>
  <c r="AP4140" i="1" s="1"/>
  <c r="AN4139" i="1"/>
  <c r="AP4139" i="1" s="1"/>
  <c r="AR4139" i="1" s="1"/>
  <c r="AN4138" i="1"/>
  <c r="AP4138" i="1" s="1"/>
  <c r="AR4138" i="1" s="1"/>
  <c r="AN4136" i="1"/>
  <c r="AP4136" i="1" s="1"/>
  <c r="AN4133" i="1"/>
  <c r="AP4133" i="1" s="1"/>
  <c r="AR4133" i="1" s="1"/>
  <c r="AN4129" i="1"/>
  <c r="AP4129" i="1" s="1"/>
  <c r="AR4129" i="1" s="1"/>
  <c r="AN4127" i="1"/>
  <c r="AP4127" i="1" s="1"/>
  <c r="AN4125" i="1"/>
  <c r="AP4125" i="1" s="1"/>
  <c r="AR4125" i="1" s="1"/>
  <c r="AN4117" i="1"/>
  <c r="AP4117" i="1" s="1"/>
  <c r="AR4117" i="1" s="1"/>
  <c r="AN4116" i="1"/>
  <c r="AP4116" i="1" s="1"/>
  <c r="AN4115" i="1"/>
  <c r="AP4115" i="1" s="1"/>
  <c r="AR4115" i="1" s="1"/>
  <c r="AN4113" i="1"/>
  <c r="AP4113" i="1" s="1"/>
  <c r="AR4113" i="1" s="1"/>
  <c r="AN4112" i="1"/>
  <c r="AP4112" i="1" s="1"/>
  <c r="AN4111" i="1"/>
  <c r="AP4111" i="1" s="1"/>
  <c r="AN4102" i="1"/>
  <c r="AP4102" i="1" s="1"/>
  <c r="AR4102" i="1" s="1"/>
  <c r="AN4098" i="1"/>
  <c r="AP4098" i="1" s="1"/>
  <c r="AR4098" i="1" s="1"/>
  <c r="AN4096" i="1"/>
  <c r="AP4096" i="1" s="1"/>
  <c r="AN4095" i="1"/>
  <c r="AP4095" i="1" s="1"/>
  <c r="AN4094" i="1"/>
  <c r="AP4094" i="1" s="1"/>
  <c r="AR4094" i="1" s="1"/>
  <c r="AN4092" i="1"/>
  <c r="AP4092" i="1" s="1"/>
  <c r="AN4088" i="1"/>
  <c r="AP4088" i="1" s="1"/>
  <c r="AN4086" i="1"/>
  <c r="AP4086" i="1" s="1"/>
  <c r="AR4086" i="1" s="1"/>
  <c r="AN4085" i="1"/>
  <c r="AP4085" i="1" s="1"/>
  <c r="AR4085" i="1" s="1"/>
  <c r="AN4079" i="1"/>
  <c r="AP4079" i="1" s="1"/>
  <c r="AN4076" i="1"/>
  <c r="AP4076" i="1" s="1"/>
  <c r="AN4068" i="1"/>
  <c r="AP4068" i="1" s="1"/>
  <c r="AN4067" i="1"/>
  <c r="AP4067" i="1" s="1"/>
  <c r="AR4067" i="1" s="1"/>
  <c r="AN4045" i="1"/>
  <c r="AP4045" i="1" s="1"/>
  <c r="AR4045" i="1" s="1"/>
  <c r="AN4044" i="1"/>
  <c r="AP4044" i="1" s="1"/>
  <c r="AN4043" i="1"/>
  <c r="AP4043" i="1" s="1"/>
  <c r="AR4043" i="1" s="1"/>
  <c r="AN4041" i="1"/>
  <c r="AP4041" i="1" s="1"/>
  <c r="AN4039" i="1"/>
  <c r="AP4039" i="1" s="1"/>
  <c r="AN4036" i="1"/>
  <c r="AP4036" i="1" s="1"/>
  <c r="AN4035" i="1"/>
  <c r="AP4035" i="1" s="1"/>
  <c r="AR4035" i="1" s="1"/>
  <c r="AN4029" i="1"/>
  <c r="AP4029" i="1" s="1"/>
  <c r="AR4029" i="1" s="1"/>
  <c r="AN4027" i="1"/>
  <c r="AP4027" i="1" s="1"/>
  <c r="AR4027" i="1" s="1"/>
  <c r="AN4025" i="1"/>
  <c r="AP4025" i="1" s="1"/>
  <c r="AR4025" i="1" s="1"/>
  <c r="AN4021" i="1"/>
  <c r="AP4021" i="1" s="1"/>
  <c r="AR4021" i="1" s="1"/>
  <c r="AN4017" i="1"/>
  <c r="AP4017" i="1" s="1"/>
  <c r="AR4017" i="1" s="1"/>
  <c r="AN4016" i="1"/>
  <c r="AP4016" i="1" s="1"/>
  <c r="AN4015" i="1"/>
  <c r="AP4015" i="1" s="1"/>
  <c r="AR4015" i="1" s="1"/>
  <c r="AN4013" i="1"/>
  <c r="AP4013" i="1" s="1"/>
  <c r="AR4013" i="1" s="1"/>
  <c r="AN4011" i="1"/>
  <c r="AP4011" i="1" s="1"/>
  <c r="AR4011" i="1" s="1"/>
  <c r="AN4009" i="1"/>
  <c r="AP4009" i="1" s="1"/>
  <c r="AR4009" i="1" s="1"/>
  <c r="AN4000" i="1"/>
  <c r="AP4000" i="1" s="1"/>
  <c r="AN3999" i="1"/>
  <c r="AP3999" i="1" s="1"/>
  <c r="AR3999" i="1" s="1"/>
  <c r="AN3997" i="1"/>
  <c r="AP3997" i="1" s="1"/>
  <c r="AR3997" i="1" s="1"/>
  <c r="AN3988" i="1"/>
  <c r="AP3988" i="1" s="1"/>
  <c r="AN3986" i="1"/>
  <c r="AP3986" i="1" s="1"/>
  <c r="AR3986" i="1" s="1"/>
  <c r="AN3985" i="1"/>
  <c r="AP3985" i="1" s="1"/>
  <c r="AR3985" i="1" s="1"/>
  <c r="AN3983" i="1"/>
  <c r="AP3983" i="1" s="1"/>
  <c r="AR3983" i="1" s="1"/>
  <c r="AN3978" i="1"/>
  <c r="AP3978" i="1" s="1"/>
  <c r="AR3978" i="1" s="1"/>
  <c r="AN3976" i="1"/>
  <c r="AP3976" i="1" s="1"/>
  <c r="AN3972" i="1"/>
  <c r="AP3972" i="1" s="1"/>
  <c r="AN3971" i="1"/>
  <c r="AP3971" i="1" s="1"/>
  <c r="AR3971" i="1" s="1"/>
  <c r="AN3969" i="1"/>
  <c r="AP3969" i="1" s="1"/>
  <c r="AR3969" i="1" s="1"/>
  <c r="AN3968" i="1"/>
  <c r="AP3968" i="1" s="1"/>
  <c r="AN3964" i="1"/>
  <c r="AP3964" i="1" s="1"/>
  <c r="AN3958" i="1"/>
  <c r="AP3958" i="1" s="1"/>
  <c r="AR3958" i="1" s="1"/>
  <c r="AN3948" i="1"/>
  <c r="AP3948" i="1" s="1"/>
  <c r="AN3945" i="1"/>
  <c r="AP3945" i="1" s="1"/>
  <c r="AR3945" i="1" s="1"/>
  <c r="AN3937" i="1"/>
  <c r="AP3937" i="1" s="1"/>
  <c r="AR3937" i="1" s="1"/>
  <c r="AN3936" i="1"/>
  <c r="AP3936" i="1" s="1"/>
  <c r="AN3935" i="1"/>
  <c r="AP3935" i="1" s="1"/>
  <c r="AR3935" i="1" s="1"/>
  <c r="AN3934" i="1"/>
  <c r="AP3934" i="1" s="1"/>
  <c r="AR3934" i="1" s="1"/>
  <c r="AN3933" i="1"/>
  <c r="AP3933" i="1" s="1"/>
  <c r="AR3933" i="1" s="1"/>
  <c r="AN3928" i="1"/>
  <c r="AP3928" i="1" s="1"/>
  <c r="AN3926" i="1"/>
  <c r="AP3926" i="1" s="1"/>
  <c r="AR3926" i="1" s="1"/>
  <c r="AN3925" i="1"/>
  <c r="AP3925" i="1" s="1"/>
  <c r="AR3925" i="1" s="1"/>
  <c r="AN3921" i="1"/>
  <c r="AP3921" i="1" s="1"/>
  <c r="AR3921" i="1" s="1"/>
  <c r="AN3918" i="1"/>
  <c r="AP3918" i="1" s="1"/>
  <c r="AR3918" i="1" s="1"/>
  <c r="AN3915" i="1"/>
  <c r="AP3915" i="1" s="1"/>
  <c r="AR3915" i="1" s="1"/>
  <c r="AN3910" i="1"/>
  <c r="AP3910" i="1" s="1"/>
  <c r="AR3910" i="1" s="1"/>
  <c r="AN3907" i="1"/>
  <c r="AP3907" i="1" s="1"/>
  <c r="AR3907" i="1" s="1"/>
  <c r="AN3906" i="1"/>
  <c r="AP3906" i="1" s="1"/>
  <c r="AR3906" i="1" s="1"/>
  <c r="AN3905" i="1"/>
  <c r="AP3905" i="1" s="1"/>
  <c r="AR3905" i="1" s="1"/>
  <c r="AN3903" i="1"/>
  <c r="AP3903" i="1" s="1"/>
  <c r="AR3903" i="1" s="1"/>
  <c r="AN3902" i="1"/>
  <c r="AP3902" i="1" s="1"/>
  <c r="AR3902" i="1" s="1"/>
  <c r="AN3897" i="1"/>
  <c r="AP3897" i="1" s="1"/>
  <c r="AR3897" i="1" s="1"/>
  <c r="AN3894" i="1"/>
  <c r="AP3894" i="1" s="1"/>
  <c r="AR3894" i="1" s="1"/>
  <c r="AN3892" i="1"/>
  <c r="AP3892" i="1" s="1"/>
  <c r="AN3891" i="1"/>
  <c r="AP3891" i="1" s="1"/>
  <c r="AR3891" i="1" s="1"/>
  <c r="AN3890" i="1"/>
  <c r="AP3890" i="1" s="1"/>
  <c r="AR3890" i="1" s="1"/>
  <c r="AN3889" i="1"/>
  <c r="AP3889" i="1" s="1"/>
  <c r="AR3889" i="1" s="1"/>
  <c r="AN3879" i="1"/>
  <c r="AP3879" i="1" s="1"/>
  <c r="AR3879" i="1" s="1"/>
  <c r="AN3878" i="1"/>
  <c r="AP3878" i="1" s="1"/>
  <c r="AR3878" i="1" s="1"/>
  <c r="AN3877" i="1"/>
  <c r="AP3877" i="1" s="1"/>
  <c r="AR3877" i="1" s="1"/>
  <c r="AN3875" i="1"/>
  <c r="AP3875" i="1" s="1"/>
  <c r="AR3875" i="1" s="1"/>
  <c r="AN3874" i="1"/>
  <c r="AP3874" i="1" s="1"/>
  <c r="AR3874" i="1" s="1"/>
  <c r="AN3872" i="1"/>
  <c r="AP3872" i="1" s="1"/>
  <c r="AN3871" i="1"/>
  <c r="AP3871" i="1" s="1"/>
  <c r="AR3871" i="1" s="1"/>
  <c r="AN3864" i="1"/>
  <c r="AP3864" i="1" s="1"/>
  <c r="AN3861" i="1"/>
  <c r="AP3861" i="1" s="1"/>
  <c r="AR3861" i="1" s="1"/>
  <c r="AN3860" i="1"/>
  <c r="AP3860" i="1" s="1"/>
  <c r="AN3845" i="1"/>
  <c r="AP3845" i="1" s="1"/>
  <c r="AR3845" i="1" s="1"/>
  <c r="AN3844" i="1"/>
  <c r="AP3844" i="1" s="1"/>
  <c r="AN3823" i="1"/>
  <c r="AP3823" i="1" s="1"/>
  <c r="AR3823" i="1" s="1"/>
  <c r="AN3814" i="1"/>
  <c r="AP3814" i="1" s="1"/>
  <c r="AR3814" i="1" s="1"/>
  <c r="AN3813" i="1"/>
  <c r="AP3813" i="1" s="1"/>
  <c r="AR3813" i="1" s="1"/>
  <c r="AN3799" i="1"/>
  <c r="AP3799" i="1" s="1"/>
  <c r="AR3799" i="1" s="1"/>
  <c r="AN3798" i="1"/>
  <c r="AP3798" i="1" s="1"/>
  <c r="AR3798" i="1" s="1"/>
  <c r="AN3797" i="1"/>
  <c r="AP3797" i="1" s="1"/>
  <c r="AR3797" i="1" s="1"/>
  <c r="AN3789" i="1"/>
  <c r="AP3789" i="1" s="1"/>
  <c r="AR3789" i="1" s="1"/>
  <c r="AN3788" i="1"/>
  <c r="AP3788" i="1" s="1"/>
  <c r="AN3787" i="1"/>
  <c r="AP3787" i="1" s="1"/>
  <c r="AR3787" i="1" s="1"/>
  <c r="AN3786" i="1"/>
  <c r="AP3786" i="1" s="1"/>
  <c r="AR3786" i="1" s="1"/>
  <c r="AN3763" i="1"/>
  <c r="AP3763" i="1" s="1"/>
  <c r="AR3763" i="1" s="1"/>
  <c r="AN3762" i="1"/>
  <c r="AP3762" i="1" s="1"/>
  <c r="AR3762" i="1" s="1"/>
  <c r="AN3761" i="1"/>
  <c r="AP3761" i="1" s="1"/>
  <c r="AR3761" i="1" s="1"/>
  <c r="AN3745" i="1"/>
  <c r="AP3745" i="1" s="1"/>
  <c r="AR3745" i="1" s="1"/>
  <c r="AN3743" i="1"/>
  <c r="AP3743" i="1" s="1"/>
  <c r="AR3743" i="1" s="1"/>
  <c r="AN3742" i="1"/>
  <c r="AP3742" i="1" s="1"/>
  <c r="AR3742" i="1" s="1"/>
  <c r="AN3732" i="1"/>
  <c r="AP3732" i="1" s="1"/>
  <c r="AN3726" i="1"/>
  <c r="AP3726" i="1" s="1"/>
  <c r="AR3726" i="1" s="1"/>
  <c r="AN3723" i="1"/>
  <c r="AP3723" i="1" s="1"/>
  <c r="AR3723" i="1" s="1"/>
  <c r="AN3722" i="1"/>
  <c r="AP3722" i="1" s="1"/>
  <c r="AR3722" i="1" s="1"/>
  <c r="AN3721" i="1"/>
  <c r="AP3721" i="1" s="1"/>
  <c r="AR3721" i="1" s="1"/>
  <c r="AN3720" i="1"/>
  <c r="AP3720" i="1" s="1"/>
  <c r="AN3719" i="1"/>
  <c r="AP3719" i="1" s="1"/>
  <c r="AR3719" i="1" s="1"/>
  <c r="AN3718" i="1"/>
  <c r="AP3718" i="1" s="1"/>
  <c r="AR3718" i="1" s="1"/>
  <c r="AN3717" i="1"/>
  <c r="AP3717" i="1" s="1"/>
  <c r="AR3717" i="1" s="1"/>
  <c r="AN3698" i="1"/>
  <c r="AP3698" i="1" s="1"/>
  <c r="AR3698" i="1" s="1"/>
  <c r="AN3696" i="1"/>
  <c r="AP3696" i="1" s="1"/>
  <c r="AN3695" i="1"/>
  <c r="AP3695" i="1" s="1"/>
  <c r="AR3695" i="1" s="1"/>
  <c r="AN3694" i="1"/>
  <c r="AP3694" i="1" s="1"/>
  <c r="AR3694" i="1" s="1"/>
  <c r="AN3693" i="1"/>
  <c r="AP3693" i="1" s="1"/>
  <c r="AR3693" i="1" s="1"/>
  <c r="AN3689" i="1"/>
  <c r="AP3689" i="1" s="1"/>
  <c r="AR3689" i="1" s="1"/>
  <c r="AN3688" i="1"/>
  <c r="AP3688" i="1" s="1"/>
  <c r="AR3688" i="1" s="1"/>
  <c r="AN3687" i="1"/>
  <c r="AP3687" i="1" s="1"/>
  <c r="AR3687" i="1" s="1"/>
  <c r="AN3686" i="1"/>
  <c r="AP3686" i="1" s="1"/>
  <c r="AR3686" i="1" s="1"/>
  <c r="AN3683" i="1"/>
  <c r="AP3683" i="1" s="1"/>
  <c r="AR3683" i="1" s="1"/>
  <c r="AN3679" i="1"/>
  <c r="AP3679" i="1" s="1"/>
  <c r="AR3679" i="1" s="1"/>
  <c r="AN3677" i="1"/>
  <c r="AP3677" i="1" s="1"/>
  <c r="AR3677" i="1" s="1"/>
  <c r="AN3660" i="1"/>
  <c r="AP3660" i="1" s="1"/>
  <c r="AN3657" i="1"/>
  <c r="AP3657" i="1" s="1"/>
  <c r="AR3657" i="1" s="1"/>
  <c r="AN3653" i="1"/>
  <c r="AP3653" i="1" s="1"/>
  <c r="AR3653" i="1" s="1"/>
  <c r="AN3640" i="1"/>
  <c r="AP3640" i="1" s="1"/>
  <c r="AN3633" i="1"/>
  <c r="AP3633" i="1" s="1"/>
  <c r="AR3633" i="1" s="1"/>
  <c r="AN3632" i="1"/>
  <c r="AP3632" i="1" s="1"/>
  <c r="AN3631" i="1"/>
  <c r="AP3631" i="1" s="1"/>
  <c r="AR3631" i="1" s="1"/>
  <c r="AN3629" i="1"/>
  <c r="AP3629" i="1" s="1"/>
  <c r="AR3629" i="1" s="1"/>
  <c r="AN3628" i="1"/>
  <c r="AP3628" i="1" s="1"/>
  <c r="AN3626" i="1"/>
  <c r="AP3626" i="1" s="1"/>
  <c r="AR3626" i="1" s="1"/>
  <c r="AN3625" i="1"/>
  <c r="AP3625" i="1" s="1"/>
  <c r="AR3625" i="1" s="1"/>
  <c r="AN3623" i="1"/>
  <c r="AP3623" i="1" s="1"/>
  <c r="AR3623" i="1" s="1"/>
  <c r="AN3622" i="1"/>
  <c r="AP3622" i="1" s="1"/>
  <c r="AR3622" i="1" s="1"/>
  <c r="AN3621" i="1"/>
  <c r="AP3621" i="1" s="1"/>
  <c r="AR3621" i="1" s="1"/>
  <c r="AN3620" i="1"/>
  <c r="AP3620" i="1" s="1"/>
  <c r="AN3614" i="1"/>
  <c r="AP3614" i="1" s="1"/>
  <c r="AR3614" i="1" s="1"/>
  <c r="AN3609" i="1"/>
  <c r="AP3609" i="1" s="1"/>
  <c r="AR3609" i="1" s="1"/>
  <c r="AN3603" i="1"/>
  <c r="AP3603" i="1" s="1"/>
  <c r="AN3601" i="1"/>
  <c r="AP3601" i="1" s="1"/>
  <c r="AR3601" i="1" s="1"/>
  <c r="AN3598" i="1"/>
  <c r="AP3598" i="1" s="1"/>
  <c r="AR3598" i="1" s="1"/>
  <c r="AN3582" i="1"/>
  <c r="AP3582" i="1" s="1"/>
  <c r="AR3582" i="1" s="1"/>
  <c r="AN3579" i="1"/>
  <c r="AP3579" i="1" s="1"/>
  <c r="AN3577" i="1"/>
  <c r="AP3577" i="1" s="1"/>
  <c r="AR3577" i="1" s="1"/>
  <c r="AN3575" i="1"/>
  <c r="AP3575" i="1" s="1"/>
  <c r="AN3574" i="1"/>
  <c r="AP3574" i="1" s="1"/>
  <c r="AR3574" i="1" s="1"/>
  <c r="AN3570" i="1"/>
  <c r="AP3570" i="1" s="1"/>
  <c r="AR3570" i="1" s="1"/>
  <c r="AN3569" i="1"/>
  <c r="AP3569" i="1" s="1"/>
  <c r="AR3569" i="1" s="1"/>
  <c r="AN3558" i="1"/>
  <c r="AP3558" i="1" s="1"/>
  <c r="AR3558" i="1" s="1"/>
  <c r="AN3557" i="1"/>
  <c r="AP3557" i="1" s="1"/>
  <c r="AR3557" i="1" s="1"/>
  <c r="AN3537" i="1"/>
  <c r="AP3537" i="1" s="1"/>
  <c r="AR3537" i="1" s="1"/>
  <c r="AN3536" i="1"/>
  <c r="AP3536" i="1" s="1"/>
  <c r="AN3535" i="1"/>
  <c r="AP3535" i="1" s="1"/>
  <c r="AN3524" i="1"/>
  <c r="AP3524" i="1" s="1"/>
  <c r="AN3515" i="1"/>
  <c r="AP3515" i="1" s="1"/>
  <c r="AN3514" i="1"/>
  <c r="AP3514" i="1" s="1"/>
  <c r="AR3514" i="1" s="1"/>
  <c r="AN3513" i="1"/>
  <c r="AP3513" i="1" s="1"/>
  <c r="AR3513" i="1" s="1"/>
  <c r="AN3512" i="1"/>
  <c r="AP3512" i="1" s="1"/>
  <c r="AN3511" i="1"/>
  <c r="AP3511" i="1" s="1"/>
  <c r="AN3508" i="1"/>
  <c r="AP3508" i="1" s="1"/>
  <c r="AN3502" i="1"/>
  <c r="AP3502" i="1" s="1"/>
  <c r="AR3502" i="1" s="1"/>
  <c r="AN3496" i="1"/>
  <c r="AP3496" i="1" s="1"/>
  <c r="AN3495" i="1"/>
  <c r="AP3495" i="1" s="1"/>
  <c r="AN3493" i="1"/>
  <c r="AP3493" i="1" s="1"/>
  <c r="AR3493" i="1" s="1"/>
  <c r="AN3491" i="1"/>
  <c r="AP3491" i="1" s="1"/>
  <c r="AN3489" i="1"/>
  <c r="AP3489" i="1" s="1"/>
  <c r="AR3489" i="1" s="1"/>
  <c r="AN3488" i="1"/>
  <c r="AP3488" i="1" s="1"/>
  <c r="AN3485" i="1"/>
  <c r="AP3485" i="1" s="1"/>
  <c r="AR3485" i="1" s="1"/>
  <c r="AN3484" i="1"/>
  <c r="AP3484" i="1" s="1"/>
  <c r="AN3483" i="1"/>
  <c r="AP3483" i="1" s="1"/>
  <c r="AN3478" i="1"/>
  <c r="AP3478" i="1" s="1"/>
  <c r="AR3478" i="1" s="1"/>
  <c r="AN3473" i="1"/>
  <c r="AP3473" i="1" s="1"/>
  <c r="AR3473" i="1" s="1"/>
  <c r="AN3472" i="1"/>
  <c r="AP3472" i="1" s="1"/>
  <c r="AN3468" i="1"/>
  <c r="AP3468" i="1" s="1"/>
  <c r="AN3465" i="1"/>
  <c r="AP3465" i="1" s="1"/>
  <c r="AR3465" i="1" s="1"/>
  <c r="AN3460" i="1"/>
  <c r="AP3460" i="1" s="1"/>
  <c r="AN3457" i="1"/>
  <c r="AP3457" i="1" s="1"/>
  <c r="AR3457" i="1" s="1"/>
  <c r="AN3456" i="1"/>
  <c r="AP3456" i="1" s="1"/>
  <c r="AN3454" i="1"/>
  <c r="AP3454" i="1" s="1"/>
  <c r="AR3454" i="1" s="1"/>
  <c r="AN3453" i="1"/>
  <c r="AP3453" i="1" s="1"/>
  <c r="AR3453" i="1" s="1"/>
  <c r="AN3450" i="1"/>
  <c r="AP3450" i="1" s="1"/>
  <c r="AR3450" i="1" s="1"/>
  <c r="AN3447" i="1"/>
  <c r="AP3447" i="1" s="1"/>
  <c r="AN3443" i="1"/>
  <c r="AP3443" i="1" s="1"/>
  <c r="AN3439" i="1"/>
  <c r="AP3439" i="1" s="1"/>
  <c r="AN3429" i="1"/>
  <c r="AP3429" i="1" s="1"/>
  <c r="AR3429" i="1" s="1"/>
  <c r="AN3425" i="1"/>
  <c r="AP3425" i="1" s="1"/>
  <c r="AN3412" i="1"/>
  <c r="AP3412" i="1" s="1"/>
  <c r="AN3411" i="1"/>
  <c r="AP3411" i="1" s="1"/>
  <c r="AN3397" i="1"/>
  <c r="AP3397" i="1" s="1"/>
  <c r="AN3396" i="1"/>
  <c r="AP3396" i="1" s="1"/>
  <c r="AN3391" i="1"/>
  <c r="AP3391" i="1" s="1"/>
  <c r="AN3383" i="1"/>
  <c r="AP3383" i="1" s="1"/>
  <c r="AN3380" i="1"/>
  <c r="AP3380" i="1" s="1"/>
  <c r="AN3379" i="1"/>
  <c r="AP3379" i="1" s="1"/>
  <c r="AN3374" i="1"/>
  <c r="AP3374" i="1" s="1"/>
  <c r="AR3374" i="1" s="1"/>
  <c r="AN3373" i="1"/>
  <c r="AP3373" i="1" s="1"/>
  <c r="AN3372" i="1"/>
  <c r="AP3372" i="1" s="1"/>
  <c r="AN3371" i="1"/>
  <c r="AP3371" i="1" s="1"/>
  <c r="AN3360" i="1"/>
  <c r="AP3360" i="1" s="1"/>
  <c r="AN3353" i="1"/>
  <c r="AP3353" i="1" s="1"/>
  <c r="AR3353" i="1" s="1"/>
  <c r="AN3351" i="1"/>
  <c r="AP3351" i="1" s="1"/>
  <c r="AN3348" i="1"/>
  <c r="AP3348" i="1" s="1"/>
  <c r="AN3336" i="1"/>
  <c r="AP3336" i="1" s="1"/>
  <c r="AN3333" i="1"/>
  <c r="AP3333" i="1" s="1"/>
  <c r="AN3329" i="1"/>
  <c r="AP3329" i="1" s="1"/>
  <c r="AR3329" i="1" s="1"/>
  <c r="AN3328" i="1"/>
  <c r="AP3328" i="1" s="1"/>
  <c r="AN3327" i="1"/>
  <c r="AP3327" i="1" s="1"/>
  <c r="AN3323" i="1"/>
  <c r="AP3323" i="1" s="1"/>
  <c r="AN3319" i="1"/>
  <c r="AP3319" i="1" s="1"/>
  <c r="AN3317" i="1"/>
  <c r="AP3317" i="1" s="1"/>
  <c r="AN3313" i="1"/>
  <c r="AP3313" i="1" s="1"/>
  <c r="AR3313" i="1" s="1"/>
  <c r="AN3312" i="1"/>
  <c r="AP3312" i="1" s="1"/>
  <c r="AN3311" i="1"/>
  <c r="AP3311" i="1" s="1"/>
  <c r="AN3310" i="1"/>
  <c r="AP3310" i="1" s="1"/>
  <c r="AR3310" i="1" s="1"/>
  <c r="AN3308" i="1"/>
  <c r="AP3308" i="1" s="1"/>
  <c r="AN3306" i="1"/>
  <c r="AP3306" i="1" s="1"/>
  <c r="AR3306" i="1" s="1"/>
  <c r="AN3305" i="1"/>
  <c r="AP3305" i="1" s="1"/>
  <c r="AR3305" i="1" s="1"/>
  <c r="AN3276" i="1"/>
  <c r="AP3276" i="1" s="1"/>
  <c r="AN3274" i="1"/>
  <c r="AP3274" i="1" s="1"/>
  <c r="AR3274" i="1" s="1"/>
  <c r="AN3272" i="1"/>
  <c r="AP3272" i="1" s="1"/>
  <c r="AN3271" i="1"/>
  <c r="AP3271" i="1" s="1"/>
  <c r="AR3271" i="1" s="1"/>
  <c r="AN3260" i="1"/>
  <c r="AP3260" i="1" s="1"/>
  <c r="AN3256" i="1"/>
  <c r="AP3256" i="1" s="1"/>
  <c r="AN3255" i="1"/>
  <c r="AP3255" i="1" s="1"/>
  <c r="AR3255" i="1" s="1"/>
  <c r="AN3254" i="1"/>
  <c r="AP3254" i="1" s="1"/>
  <c r="AN3247" i="1"/>
  <c r="AP3247" i="1" s="1"/>
  <c r="AR3247" i="1" s="1"/>
  <c r="AN3245" i="1"/>
  <c r="AP3245" i="1" s="1"/>
  <c r="AR3245" i="1" s="1"/>
  <c r="AN3242" i="1"/>
  <c r="AP3242" i="1" s="1"/>
  <c r="AN3238" i="1"/>
  <c r="AP3238" i="1" s="1"/>
  <c r="AN3228" i="1"/>
  <c r="AP3228" i="1" s="1"/>
  <c r="AN3227" i="1"/>
  <c r="AP3227" i="1" s="1"/>
  <c r="AR3227" i="1" s="1"/>
  <c r="AN3226" i="1"/>
  <c r="AP3226" i="1" s="1"/>
  <c r="AN3220" i="1"/>
  <c r="AP3220" i="1" s="1"/>
  <c r="AN3184" i="1"/>
  <c r="AP3184" i="1" s="1"/>
  <c r="AN3181" i="1"/>
  <c r="AP3181" i="1" s="1"/>
  <c r="AR3181" i="1" s="1"/>
  <c r="AN3161" i="1"/>
  <c r="AP3161" i="1" s="1"/>
  <c r="AR3161" i="1" s="1"/>
  <c r="AN3158" i="1"/>
  <c r="AP3158" i="1" s="1"/>
  <c r="AN3155" i="1"/>
  <c r="AP3155" i="1" s="1"/>
  <c r="AR3155" i="1" s="1"/>
  <c r="AN3154" i="1"/>
  <c r="AP3154" i="1" s="1"/>
  <c r="AN3144" i="1"/>
  <c r="AP3144" i="1" s="1"/>
  <c r="AR3144" i="1" s="1"/>
  <c r="AN3143" i="1"/>
  <c r="AP3143" i="1" s="1"/>
  <c r="AR3143" i="1" s="1"/>
  <c r="AN3123" i="1"/>
  <c r="AP3123" i="1" s="1"/>
  <c r="AR3123" i="1" s="1"/>
  <c r="AN3120" i="1"/>
  <c r="AP3120" i="1" s="1"/>
  <c r="AN3115" i="1"/>
  <c r="AP3115" i="1" s="1"/>
  <c r="AR3115" i="1" s="1"/>
  <c r="AN3112" i="1"/>
  <c r="AP3112" i="1" s="1"/>
  <c r="AN3101" i="1"/>
  <c r="AP3101" i="1" s="1"/>
  <c r="AR3101" i="1" s="1"/>
  <c r="AN3098" i="1"/>
  <c r="AP3098" i="1" s="1"/>
  <c r="AR3098" i="1" s="1"/>
  <c r="AN3096" i="1"/>
  <c r="AP3096" i="1" s="1"/>
  <c r="AN3094" i="1"/>
  <c r="AP3094" i="1" s="1"/>
  <c r="AR3094" i="1" s="1"/>
  <c r="AN3093" i="1"/>
  <c r="AP3093" i="1" s="1"/>
  <c r="AR3093" i="1" s="1"/>
  <c r="AN3092" i="1"/>
  <c r="AP3092" i="1" s="1"/>
  <c r="AN3088" i="1"/>
  <c r="AP3088" i="1" s="1"/>
  <c r="AN3087" i="1"/>
  <c r="AP3087" i="1" s="1"/>
  <c r="AR3087" i="1" s="1"/>
  <c r="AN3081" i="1"/>
  <c r="AP3081" i="1" s="1"/>
  <c r="AR3081" i="1" s="1"/>
  <c r="AN3066" i="1"/>
  <c r="AP3066" i="1" s="1"/>
  <c r="AR3066" i="1" s="1"/>
  <c r="AN3060" i="1"/>
  <c r="AP3060" i="1" s="1"/>
  <c r="AN3058" i="1"/>
  <c r="AP3058" i="1" s="1"/>
  <c r="AR3058" i="1" s="1"/>
  <c r="AN3056" i="1"/>
  <c r="AP3056" i="1" s="1"/>
  <c r="AN3051" i="1"/>
  <c r="AP3051" i="1" s="1"/>
  <c r="AR3051" i="1" s="1"/>
  <c r="AN3047" i="1"/>
  <c r="AP3047" i="1" s="1"/>
  <c r="AR3047" i="1" s="1"/>
  <c r="AN3042" i="1"/>
  <c r="AP3042" i="1" s="1"/>
  <c r="AR3042" i="1" s="1"/>
  <c r="AN3040" i="1"/>
  <c r="AP3040" i="1" s="1"/>
  <c r="AN3039" i="1"/>
  <c r="AP3039" i="1" s="1"/>
  <c r="AR3039" i="1" s="1"/>
  <c r="AN3028" i="1"/>
  <c r="AP3028" i="1" s="1"/>
  <c r="AN3026" i="1"/>
  <c r="AP3026" i="1" s="1"/>
  <c r="AN3025" i="1"/>
  <c r="AP3025" i="1" s="1"/>
  <c r="AR3025" i="1" s="1"/>
  <c r="AN3023" i="1"/>
  <c r="AP3023" i="1" s="1"/>
  <c r="AR3023" i="1" s="1"/>
  <c r="AN3021" i="1"/>
  <c r="AP3021" i="1" s="1"/>
  <c r="AR3021" i="1" s="1"/>
  <c r="AN3019" i="1"/>
  <c r="AP3019" i="1" s="1"/>
  <c r="AR3019" i="1" s="1"/>
  <c r="AN3017" i="1"/>
  <c r="AP3017" i="1" s="1"/>
  <c r="AR3017" i="1" s="1"/>
  <c r="AN3004" i="1"/>
  <c r="AP3004" i="1" s="1"/>
  <c r="AN3002" i="1"/>
  <c r="AP3002" i="1" s="1"/>
  <c r="AN2997" i="1"/>
  <c r="AP2997" i="1" s="1"/>
  <c r="AR2997" i="1" s="1"/>
  <c r="AN2993" i="1"/>
  <c r="AP2993" i="1" s="1"/>
  <c r="AR2993" i="1" s="1"/>
  <c r="AN2991" i="1"/>
  <c r="AP2991" i="1" s="1"/>
  <c r="AR2991" i="1" s="1"/>
  <c r="AN2989" i="1"/>
  <c r="AP2989" i="1" s="1"/>
  <c r="AR2989" i="1" s="1"/>
  <c r="AN2987" i="1"/>
  <c r="AP2987" i="1" s="1"/>
  <c r="AR2987" i="1" s="1"/>
  <c r="AN2984" i="1"/>
  <c r="AP2984" i="1" s="1"/>
  <c r="AN2983" i="1"/>
  <c r="AP2983" i="1" s="1"/>
  <c r="AR2983" i="1" s="1"/>
  <c r="AN2981" i="1"/>
  <c r="AP2981" i="1" s="1"/>
  <c r="AR2981" i="1" s="1"/>
  <c r="AN2976" i="1"/>
  <c r="AP2976" i="1" s="1"/>
  <c r="AN2974" i="1"/>
  <c r="AP2974" i="1" s="1"/>
  <c r="AN2971" i="1"/>
  <c r="AP2971" i="1" s="1"/>
  <c r="AR2971" i="1" s="1"/>
  <c r="AN2962" i="1"/>
  <c r="AP2962" i="1" s="1"/>
  <c r="AN2957" i="1"/>
  <c r="AP2957" i="1" s="1"/>
  <c r="AR2957" i="1" s="1"/>
  <c r="AN2956" i="1"/>
  <c r="AP2956" i="1" s="1"/>
  <c r="AN2954" i="1"/>
  <c r="AP2954" i="1" s="1"/>
  <c r="AR2954" i="1" s="1"/>
  <c r="AN2950" i="1"/>
  <c r="AP2950" i="1" s="1"/>
  <c r="AR2950" i="1" s="1"/>
  <c r="AN2947" i="1"/>
  <c r="AP2947" i="1" s="1"/>
  <c r="AR2947" i="1" s="1"/>
  <c r="AN2946" i="1"/>
  <c r="AP2946" i="1" s="1"/>
  <c r="AN2943" i="1"/>
  <c r="AP2943" i="1" s="1"/>
  <c r="AN2939" i="1"/>
  <c r="AP2939" i="1" s="1"/>
  <c r="AN2938" i="1"/>
  <c r="AP2938" i="1" s="1"/>
  <c r="AR2938" i="1" s="1"/>
  <c r="AN2937" i="1"/>
  <c r="AP2937" i="1" s="1"/>
  <c r="AN2924" i="1"/>
  <c r="AP2924" i="1" s="1"/>
  <c r="AN2919" i="1"/>
  <c r="AP2919" i="1" s="1"/>
  <c r="AN2913" i="1"/>
  <c r="AP2913" i="1" s="1"/>
  <c r="AR2913" i="1" s="1"/>
  <c r="AN2911" i="1"/>
  <c r="AP2911" i="1" s="1"/>
  <c r="AR2911" i="1" s="1"/>
  <c r="AN2910" i="1"/>
  <c r="AP2910" i="1" s="1"/>
  <c r="AR2910" i="1" s="1"/>
  <c r="AN2906" i="1"/>
  <c r="AP2906" i="1" s="1"/>
  <c r="AR2906" i="1" s="1"/>
  <c r="AN2877" i="1"/>
  <c r="AP2877" i="1" s="1"/>
  <c r="AR2877" i="1" s="1"/>
  <c r="AN2874" i="1"/>
  <c r="AP2874" i="1" s="1"/>
  <c r="AR2874" i="1" s="1"/>
  <c r="AN2863" i="1"/>
  <c r="AP2863" i="1" s="1"/>
  <c r="AR2863" i="1" s="1"/>
  <c r="AN2856" i="1"/>
  <c r="AP2856" i="1" s="1"/>
  <c r="AN2807" i="1"/>
  <c r="AP2807" i="1" s="1"/>
  <c r="AR2807" i="1" s="1"/>
  <c r="AN2801" i="1"/>
  <c r="AP2801" i="1" s="1"/>
  <c r="AN2795" i="1"/>
  <c r="AP2795" i="1" s="1"/>
  <c r="AR2795" i="1" s="1"/>
  <c r="AN2791" i="1"/>
  <c r="AP2791" i="1" s="1"/>
  <c r="AR2791" i="1" s="1"/>
  <c r="AN2790" i="1"/>
  <c r="AP2790" i="1" s="1"/>
  <c r="AR2790" i="1" s="1"/>
  <c r="AN2775" i="1"/>
  <c r="AP2775" i="1" s="1"/>
  <c r="AR2775" i="1" s="1"/>
  <c r="AN2773" i="1"/>
  <c r="AP2773" i="1" s="1"/>
  <c r="AN2771" i="1"/>
  <c r="AP2771" i="1" s="1"/>
  <c r="AR2771" i="1" s="1"/>
  <c r="AN2756" i="1"/>
  <c r="AP2756" i="1" s="1"/>
  <c r="AN2744" i="1"/>
  <c r="AP2744" i="1" s="1"/>
  <c r="AN2741" i="1"/>
  <c r="AP2741" i="1" s="1"/>
  <c r="AN2739" i="1"/>
  <c r="AP2739" i="1" s="1"/>
  <c r="AR2739" i="1" s="1"/>
  <c r="AN2735" i="1"/>
  <c r="AP2735" i="1" s="1"/>
  <c r="AR2735" i="1" s="1"/>
  <c r="AN2729" i="1"/>
  <c r="AP2729" i="1" s="1"/>
  <c r="AN2728" i="1"/>
  <c r="AP2728" i="1" s="1"/>
  <c r="AN2727" i="1"/>
  <c r="AP2727" i="1" s="1"/>
  <c r="AR2727" i="1" s="1"/>
  <c r="AN2699" i="1"/>
  <c r="AP2699" i="1" s="1"/>
  <c r="AR2699" i="1" s="1"/>
  <c r="AN2696" i="1"/>
  <c r="AP2696" i="1" s="1"/>
  <c r="AN2690" i="1"/>
  <c r="AP2690" i="1" s="1"/>
  <c r="AR2690" i="1" s="1"/>
  <c r="AN2688" i="1"/>
  <c r="AP2688" i="1" s="1"/>
  <c r="AN2681" i="1"/>
  <c r="AP2681" i="1" s="1"/>
  <c r="AN2675" i="1"/>
  <c r="AP2675" i="1" s="1"/>
  <c r="AR2675" i="1" s="1"/>
  <c r="AN2673" i="1"/>
  <c r="AP2673" i="1" s="1"/>
  <c r="AN2669" i="1"/>
  <c r="AP2669" i="1" s="1"/>
  <c r="AN2665" i="1"/>
  <c r="AP2665" i="1" s="1"/>
  <c r="AN2664" i="1"/>
  <c r="AP2664" i="1" s="1"/>
  <c r="AN2660" i="1"/>
  <c r="AP2660" i="1" s="1"/>
  <c r="AN2659" i="1"/>
  <c r="AP2659" i="1" s="1"/>
  <c r="AR2659" i="1" s="1"/>
  <c r="AN2658" i="1"/>
  <c r="AP2658" i="1" s="1"/>
  <c r="AR2658" i="1" s="1"/>
  <c r="AN2657" i="1"/>
  <c r="AP2657" i="1" s="1"/>
  <c r="AN2646" i="1"/>
  <c r="AP2646" i="1" s="1"/>
  <c r="AR2646" i="1" s="1"/>
  <c r="AN2644" i="1"/>
  <c r="AP2644" i="1" s="1"/>
  <c r="AN2642" i="1"/>
  <c r="AP2642" i="1" s="1"/>
  <c r="AR2642" i="1" s="1"/>
  <c r="AN2638" i="1"/>
  <c r="AP2638" i="1" s="1"/>
  <c r="AR2638" i="1" s="1"/>
  <c r="AN2626" i="1"/>
  <c r="AP2626" i="1" s="1"/>
  <c r="AR2626" i="1" s="1"/>
  <c r="AN2622" i="1"/>
  <c r="AP2622" i="1" s="1"/>
  <c r="AR2622" i="1" s="1"/>
  <c r="AN2617" i="1"/>
  <c r="AP2617" i="1" s="1"/>
  <c r="AN2613" i="1"/>
  <c r="AP2613" i="1" s="1"/>
  <c r="AN2596" i="1"/>
  <c r="AP2596" i="1" s="1"/>
  <c r="AN2590" i="1"/>
  <c r="AP2590" i="1" s="1"/>
  <c r="AR2590" i="1" s="1"/>
  <c r="AN2589" i="1"/>
  <c r="AP2589" i="1" s="1"/>
  <c r="AN2587" i="1"/>
  <c r="AP2587" i="1" s="1"/>
  <c r="AR2587" i="1" s="1"/>
  <c r="AN2584" i="1"/>
  <c r="AP2584" i="1" s="1"/>
  <c r="AN2583" i="1"/>
  <c r="AP2583" i="1" s="1"/>
  <c r="AR2583" i="1" s="1"/>
  <c r="AN2582" i="1"/>
  <c r="AP2582" i="1" s="1"/>
  <c r="AR2582" i="1" s="1"/>
  <c r="AN2581" i="1"/>
  <c r="AP2581" i="1" s="1"/>
  <c r="AN2580" i="1"/>
  <c r="AP2580" i="1" s="1"/>
  <c r="AN2555" i="1"/>
  <c r="AP2555" i="1" s="1"/>
  <c r="AR2555" i="1" s="1"/>
  <c r="AN2554" i="1"/>
  <c r="AP2554" i="1" s="1"/>
  <c r="AR2554" i="1" s="1"/>
  <c r="AN2548" i="1"/>
  <c r="AP2548" i="1" s="1"/>
  <c r="AN2547" i="1"/>
  <c r="AP2547" i="1" s="1"/>
  <c r="AR2547" i="1" s="1"/>
  <c r="AN2545" i="1"/>
  <c r="AP2545" i="1" s="1"/>
  <c r="AN2539" i="1"/>
  <c r="AP2539" i="1" s="1"/>
  <c r="AR2539" i="1" s="1"/>
  <c r="AN2537" i="1"/>
  <c r="AP2537" i="1" s="1"/>
  <c r="AN2533" i="1"/>
  <c r="AP2533" i="1" s="1"/>
  <c r="AR2533" i="1" s="1"/>
  <c r="AN2529" i="1"/>
  <c r="AP2529" i="1" s="1"/>
  <c r="AR2529" i="1" s="1"/>
  <c r="AN2528" i="1"/>
  <c r="AP2528" i="1" s="1"/>
  <c r="AN2527" i="1"/>
  <c r="AP2527" i="1" s="1"/>
  <c r="AR2527" i="1" s="1"/>
  <c r="AN2509" i="1"/>
  <c r="AP2509" i="1" s="1"/>
  <c r="AR2509" i="1" s="1"/>
  <c r="AN2508" i="1"/>
  <c r="AP2508" i="1" s="1"/>
  <c r="AN2507" i="1"/>
  <c r="AP2507" i="1" s="1"/>
  <c r="AR2507" i="1" s="1"/>
  <c r="AN2506" i="1"/>
  <c r="AP2506" i="1" s="1"/>
  <c r="AR2506" i="1" s="1"/>
  <c r="AN2505" i="1"/>
  <c r="AP2505" i="1" s="1"/>
  <c r="AR2505" i="1" s="1"/>
  <c r="AN2503" i="1"/>
  <c r="AP2503" i="1" s="1"/>
  <c r="AR2503" i="1" s="1"/>
  <c r="AN2497" i="1"/>
  <c r="AP2497" i="1" s="1"/>
  <c r="AR2497" i="1" s="1"/>
  <c r="AN2493" i="1"/>
  <c r="AP2493" i="1" s="1"/>
  <c r="AR2493" i="1" s="1"/>
  <c r="AN2492" i="1"/>
  <c r="AP2492" i="1" s="1"/>
  <c r="AN2489" i="1"/>
  <c r="AP2489" i="1" s="1"/>
  <c r="AR2489" i="1" s="1"/>
  <c r="AN2488" i="1"/>
  <c r="AP2488" i="1" s="1"/>
  <c r="AN2486" i="1"/>
  <c r="AP2486" i="1" s="1"/>
  <c r="AR2486" i="1" s="1"/>
  <c r="AN2478" i="1"/>
  <c r="AP2478" i="1" s="1"/>
  <c r="AR2478" i="1" s="1"/>
  <c r="AN2470" i="1"/>
  <c r="AP2470" i="1" s="1"/>
  <c r="AR2470" i="1" s="1"/>
  <c r="AN2460" i="1"/>
  <c r="AP2460" i="1" s="1"/>
  <c r="AN2455" i="1"/>
  <c r="AP2455" i="1" s="1"/>
  <c r="AR2455" i="1" s="1"/>
  <c r="AN2432" i="1"/>
  <c r="AP2432" i="1" s="1"/>
  <c r="AN2428" i="1"/>
  <c r="AP2428" i="1" s="1"/>
  <c r="AN2422" i="1"/>
  <c r="AP2422" i="1" s="1"/>
  <c r="AR2422" i="1" s="1"/>
  <c r="AN2420" i="1"/>
  <c r="AP2420" i="1" s="1"/>
  <c r="AN2417" i="1"/>
  <c r="AP2417" i="1" s="1"/>
  <c r="AR2417" i="1" s="1"/>
  <c r="AN2415" i="1"/>
  <c r="AP2415" i="1" s="1"/>
  <c r="AR2415" i="1" s="1"/>
  <c r="AN2414" i="1"/>
  <c r="AP2414" i="1" s="1"/>
  <c r="AR2414" i="1" s="1"/>
  <c r="AN2409" i="1"/>
  <c r="AP2409" i="1" s="1"/>
  <c r="AR2409" i="1" s="1"/>
  <c r="AN2407" i="1"/>
  <c r="AP2407" i="1" s="1"/>
  <c r="AR2407" i="1" s="1"/>
  <c r="AN2404" i="1"/>
  <c r="AP2404" i="1" s="1"/>
  <c r="AR2404" i="1" s="1"/>
  <c r="AN2400" i="1"/>
  <c r="AP2400" i="1" s="1"/>
  <c r="AN2395" i="1"/>
  <c r="AP2395" i="1" s="1"/>
  <c r="AR2395" i="1" s="1"/>
  <c r="AN2384" i="1"/>
  <c r="AP2384" i="1" s="1"/>
  <c r="AN2383" i="1"/>
  <c r="AP2383" i="1" s="1"/>
  <c r="AR2383" i="1" s="1"/>
  <c r="AN2380" i="1"/>
  <c r="AP2380" i="1" s="1"/>
  <c r="AN2377" i="1"/>
  <c r="AP2377" i="1" s="1"/>
  <c r="AR2377" i="1" s="1"/>
  <c r="AN2374" i="1"/>
  <c r="AP2374" i="1" s="1"/>
  <c r="AR2374" i="1" s="1"/>
  <c r="AN2371" i="1"/>
  <c r="AP2371" i="1" s="1"/>
  <c r="AR2371" i="1" s="1"/>
  <c r="AN2366" i="1"/>
  <c r="AP2366" i="1" s="1"/>
  <c r="AR2366" i="1" s="1"/>
  <c r="AN2358" i="1"/>
  <c r="AP2358" i="1" s="1"/>
  <c r="AR2358" i="1" s="1"/>
  <c r="AN2357" i="1"/>
  <c r="AP2357" i="1" s="1"/>
  <c r="AR2357" i="1" s="1"/>
  <c r="AN2351" i="1"/>
  <c r="AP2351" i="1" s="1"/>
  <c r="AR2351" i="1" s="1"/>
  <c r="AN2349" i="1"/>
  <c r="AP2349" i="1" s="1"/>
  <c r="AR2349" i="1" s="1"/>
  <c r="AN2335" i="1"/>
  <c r="AP2335" i="1" s="1"/>
  <c r="AR2335" i="1" s="1"/>
  <c r="AN2333" i="1"/>
  <c r="AP2333" i="1" s="1"/>
  <c r="AR2333" i="1" s="1"/>
  <c r="AN2328" i="1"/>
  <c r="AP2328" i="1" s="1"/>
  <c r="AN2299" i="1"/>
  <c r="AP2299" i="1" s="1"/>
  <c r="AR2299" i="1" s="1"/>
  <c r="AN2298" i="1"/>
  <c r="AP2298" i="1" s="1"/>
  <c r="AR2298" i="1" s="1"/>
  <c r="AN2297" i="1"/>
  <c r="AP2297" i="1" s="1"/>
  <c r="AN2296" i="1"/>
  <c r="AP2296" i="1" s="1"/>
  <c r="AN2295" i="1"/>
  <c r="AP2295" i="1" s="1"/>
  <c r="AR2295" i="1" s="1"/>
  <c r="AN2292" i="1"/>
  <c r="AP2292" i="1" s="1"/>
  <c r="AN2276" i="1"/>
  <c r="AP2276" i="1" s="1"/>
  <c r="AN2274" i="1"/>
  <c r="AP2274" i="1" s="1"/>
  <c r="AR2274" i="1" s="1"/>
  <c r="AN2272" i="1"/>
  <c r="AP2272" i="1" s="1"/>
  <c r="AN2271" i="1"/>
  <c r="AP2271" i="1" s="1"/>
  <c r="AR2271" i="1" s="1"/>
  <c r="AN2269" i="1"/>
  <c r="AP2269" i="1" s="1"/>
  <c r="AR2269" i="1" s="1"/>
  <c r="AN2267" i="1"/>
  <c r="AP2267" i="1" s="1"/>
  <c r="AR2267" i="1" s="1"/>
  <c r="AN2266" i="1"/>
  <c r="AP2266" i="1" s="1"/>
  <c r="AR2266" i="1" s="1"/>
  <c r="AN2246" i="1"/>
  <c r="AP2246" i="1" s="1"/>
  <c r="AR2246" i="1" s="1"/>
  <c r="AN2245" i="1"/>
  <c r="AP2245" i="1" s="1"/>
  <c r="AR2245" i="1" s="1"/>
  <c r="AN2244" i="1"/>
  <c r="AP2244" i="1" s="1"/>
  <c r="AN2243" i="1"/>
  <c r="AP2243" i="1" s="1"/>
  <c r="AR2243" i="1" s="1"/>
  <c r="AN2235" i="1"/>
  <c r="AP2235" i="1" s="1"/>
  <c r="AR2235" i="1" s="1"/>
  <c r="AN2214" i="1"/>
  <c r="AP2214" i="1" s="1"/>
  <c r="AR2214" i="1" s="1"/>
  <c r="AN2206" i="1"/>
  <c r="AP2206" i="1" s="1"/>
  <c r="AR2206" i="1" s="1"/>
  <c r="AN2202" i="1"/>
  <c r="AP2202" i="1" s="1"/>
  <c r="AR2202" i="1" s="1"/>
  <c r="AN2201" i="1"/>
  <c r="AP2201" i="1" s="1"/>
  <c r="AR2201" i="1" s="1"/>
  <c r="AN2194" i="1"/>
  <c r="AP2194" i="1" s="1"/>
  <c r="AR2194" i="1" s="1"/>
  <c r="AN2190" i="1"/>
  <c r="AP2190" i="1" s="1"/>
  <c r="AR2190" i="1" s="1"/>
  <c r="AN2185" i="1"/>
  <c r="AP2185" i="1" s="1"/>
  <c r="AR2185" i="1" s="1"/>
  <c r="AN2179" i="1"/>
  <c r="AP2179" i="1" s="1"/>
  <c r="AR2179" i="1" s="1"/>
  <c r="AN2178" i="1"/>
  <c r="AP2178" i="1" s="1"/>
  <c r="AR2178" i="1" s="1"/>
  <c r="AN2173" i="1"/>
  <c r="AP2173" i="1" s="1"/>
  <c r="AR2173" i="1" s="1"/>
  <c r="AN2171" i="1"/>
  <c r="AP2171" i="1" s="1"/>
  <c r="AR2171" i="1" s="1"/>
  <c r="AN2170" i="1"/>
  <c r="AP2170" i="1" s="1"/>
  <c r="AR2170" i="1" s="1"/>
  <c r="AN2161" i="1"/>
  <c r="AP2161" i="1" s="1"/>
  <c r="AR2161" i="1" s="1"/>
  <c r="AN2156" i="1"/>
  <c r="AP2156" i="1" s="1"/>
  <c r="AN2150" i="1"/>
  <c r="AP2150" i="1" s="1"/>
  <c r="AR2150" i="1" s="1"/>
  <c r="AN2146" i="1"/>
  <c r="AP2146" i="1" s="1"/>
  <c r="AR2146" i="1" s="1"/>
  <c r="AN2141" i="1"/>
  <c r="AP2141" i="1" s="1"/>
  <c r="AR2141" i="1" s="1"/>
  <c r="AN2135" i="1"/>
  <c r="AP2135" i="1" s="1"/>
  <c r="AR2135" i="1" s="1"/>
  <c r="AN2120" i="1"/>
  <c r="AP2120" i="1" s="1"/>
  <c r="AN2115" i="1"/>
  <c r="AP2115" i="1" s="1"/>
  <c r="AR2115" i="1" s="1"/>
  <c r="AN2114" i="1"/>
  <c r="AP2114" i="1" s="1"/>
  <c r="AR2114" i="1" s="1"/>
  <c r="AN2101" i="1"/>
  <c r="AP2101" i="1" s="1"/>
  <c r="AR2101" i="1" s="1"/>
  <c r="AN2091" i="1"/>
  <c r="AP2091" i="1" s="1"/>
  <c r="AR2091" i="1" s="1"/>
  <c r="AN2086" i="1"/>
  <c r="AP2086" i="1" s="1"/>
  <c r="AR2086" i="1" s="1"/>
  <c r="AN2081" i="1"/>
  <c r="AP2081" i="1" s="1"/>
  <c r="AR2081" i="1" s="1"/>
  <c r="AN2079" i="1"/>
  <c r="AP2079" i="1" s="1"/>
  <c r="AR2079" i="1" s="1"/>
  <c r="AN2076" i="1"/>
  <c r="AP2076" i="1" s="1"/>
  <c r="AN2069" i="1"/>
  <c r="AP2069" i="1" s="1"/>
  <c r="AR2069" i="1" s="1"/>
  <c r="AN2068" i="1"/>
  <c r="AP2068" i="1" s="1"/>
  <c r="AN2063" i="1"/>
  <c r="AP2063" i="1" s="1"/>
  <c r="AR2063" i="1" s="1"/>
  <c r="AN2061" i="1"/>
  <c r="AP2061" i="1" s="1"/>
  <c r="AR2061" i="1" s="1"/>
  <c r="AN2059" i="1"/>
  <c r="AP2059" i="1" s="1"/>
  <c r="AR2059" i="1" s="1"/>
  <c r="AN2053" i="1"/>
  <c r="AP2053" i="1" s="1"/>
  <c r="AR2053" i="1" s="1"/>
  <c r="AN2052" i="1"/>
  <c r="AP2052" i="1" s="1"/>
  <c r="AN2051" i="1"/>
  <c r="AP2051" i="1" s="1"/>
  <c r="AR2051" i="1" s="1"/>
  <c r="AN2045" i="1"/>
  <c r="AP2045" i="1" s="1"/>
  <c r="AR2045" i="1" s="1"/>
  <c r="AN2042" i="1"/>
  <c r="AP2042" i="1" s="1"/>
  <c r="AR2042" i="1" s="1"/>
  <c r="AN2034" i="1"/>
  <c r="AP2034" i="1" s="1"/>
  <c r="AR2034" i="1" s="1"/>
  <c r="AN2033" i="1"/>
  <c r="AP2033" i="1" s="1"/>
  <c r="AR2033" i="1" s="1"/>
  <c r="AN2024" i="1"/>
  <c r="AP2024" i="1" s="1"/>
  <c r="AN2023" i="1"/>
  <c r="AP2023" i="1" s="1"/>
  <c r="AR2023" i="1" s="1"/>
  <c r="AN2022" i="1"/>
  <c r="AP2022" i="1" s="1"/>
  <c r="AR2022" i="1" s="1"/>
  <c r="AN2014" i="1"/>
  <c r="AP2014" i="1" s="1"/>
  <c r="AR2014" i="1" s="1"/>
  <c r="AN2009" i="1"/>
  <c r="AP2009" i="1" s="1"/>
  <c r="AR2009" i="1" s="1"/>
  <c r="AN1981" i="1"/>
  <c r="AP1981" i="1" s="1"/>
  <c r="AR1981" i="1" s="1"/>
  <c r="AN1973" i="1"/>
  <c r="AP1973" i="1" s="1"/>
  <c r="AR1973" i="1" s="1"/>
  <c r="AN1966" i="1"/>
  <c r="AP1966" i="1" s="1"/>
  <c r="AR1966" i="1" s="1"/>
  <c r="AN1959" i="1"/>
  <c r="AP1959" i="1" s="1"/>
  <c r="AR1959" i="1" s="1"/>
  <c r="AN1948" i="1"/>
  <c r="AP1948" i="1" s="1"/>
  <c r="AN1947" i="1"/>
  <c r="AP1947" i="1" s="1"/>
  <c r="AR1947" i="1" s="1"/>
  <c r="AN1946" i="1"/>
  <c r="AP1946" i="1" s="1"/>
  <c r="AR1946" i="1" s="1"/>
  <c r="AN1940" i="1"/>
  <c r="AP1940" i="1" s="1"/>
  <c r="AN1939" i="1"/>
  <c r="AP1939" i="1" s="1"/>
  <c r="AR1939" i="1" s="1"/>
  <c r="AN1938" i="1"/>
  <c r="AP1938" i="1" s="1"/>
  <c r="AR1938" i="1" s="1"/>
  <c r="AN1928" i="1"/>
  <c r="AP1928" i="1" s="1"/>
  <c r="AN1914" i="1"/>
  <c r="AP1914" i="1" s="1"/>
  <c r="AR1914" i="1" s="1"/>
  <c r="AN1908" i="1"/>
  <c r="AP1908" i="1" s="1"/>
  <c r="AN1898" i="1"/>
  <c r="AP1898" i="1" s="1"/>
  <c r="AR1898" i="1" s="1"/>
  <c r="AN1896" i="1"/>
  <c r="AP1896" i="1" s="1"/>
  <c r="AN1891" i="1"/>
  <c r="AP1891" i="1" s="1"/>
  <c r="AR1891" i="1" s="1"/>
  <c r="AN1890" i="1"/>
  <c r="AP1890" i="1" s="1"/>
  <c r="AR1890" i="1" s="1"/>
  <c r="AN1887" i="1"/>
  <c r="AP1887" i="1" s="1"/>
  <c r="AR1887" i="1" s="1"/>
  <c r="AN1885" i="1"/>
  <c r="AP1885" i="1" s="1"/>
  <c r="AR1885" i="1" s="1"/>
  <c r="AN1880" i="1"/>
  <c r="AP1880" i="1" s="1"/>
  <c r="AN1875" i="1"/>
  <c r="AP1875" i="1" s="1"/>
  <c r="AR1875" i="1" s="1"/>
  <c r="AN1874" i="1"/>
  <c r="AP1874" i="1" s="1"/>
  <c r="AR1874" i="1" s="1"/>
  <c r="AN1870" i="1"/>
  <c r="AP1870" i="1" s="1"/>
  <c r="AR1870" i="1" s="1"/>
  <c r="AN1853" i="1"/>
  <c r="AP1853" i="1" s="1"/>
  <c r="AR1853" i="1" s="1"/>
  <c r="AN1845" i="1"/>
  <c r="AP1845" i="1" s="1"/>
  <c r="AR1845" i="1" s="1"/>
  <c r="AN1840" i="1"/>
  <c r="AP1840" i="1" s="1"/>
  <c r="AR1840" i="1" s="1"/>
  <c r="AN1839" i="1"/>
  <c r="AP1839" i="1" s="1"/>
  <c r="AR1839" i="1" s="1"/>
  <c r="AN1828" i="1"/>
  <c r="AP1828" i="1" s="1"/>
  <c r="AN1823" i="1"/>
  <c r="AP1823" i="1" s="1"/>
  <c r="AR1823" i="1" s="1"/>
  <c r="AN1810" i="1"/>
  <c r="AP1810" i="1" s="1"/>
  <c r="AR1810" i="1" s="1"/>
  <c r="AN1809" i="1"/>
  <c r="AP1809" i="1" s="1"/>
  <c r="AR1809" i="1" s="1"/>
  <c r="AN1807" i="1"/>
  <c r="AP1807" i="1" s="1"/>
  <c r="AR1807" i="1" s="1"/>
  <c r="AN1799" i="1"/>
  <c r="AP1799" i="1" s="1"/>
  <c r="AR1799" i="1" s="1"/>
  <c r="AN1791" i="1"/>
  <c r="AP1791" i="1" s="1"/>
  <c r="AR1791" i="1" s="1"/>
  <c r="AN1789" i="1"/>
  <c r="AP1789" i="1" s="1"/>
  <c r="AR1789" i="1" s="1"/>
  <c r="AN1788" i="1"/>
  <c r="AP1788" i="1" s="1"/>
  <c r="AN1781" i="1"/>
  <c r="AP1781" i="1" s="1"/>
  <c r="AR1781" i="1" s="1"/>
  <c r="AN1767" i="1"/>
  <c r="AP1767" i="1" s="1"/>
  <c r="AR1767" i="1" s="1"/>
  <c r="AN1757" i="1"/>
  <c r="AP1757" i="1" s="1"/>
  <c r="AR1757" i="1" s="1"/>
  <c r="AN1751" i="1"/>
  <c r="AP1751" i="1" s="1"/>
  <c r="AR1751" i="1" s="1"/>
  <c r="AN1750" i="1"/>
  <c r="AP1750" i="1" s="1"/>
  <c r="AR1750" i="1" s="1"/>
  <c r="AN1744" i="1"/>
  <c r="AP1744" i="1" s="1"/>
  <c r="AR1744" i="1" s="1"/>
  <c r="AN1741" i="1"/>
  <c r="AP1741" i="1" s="1"/>
  <c r="AR1741" i="1" s="1"/>
  <c r="AN1736" i="1"/>
  <c r="AP1736" i="1" s="1"/>
  <c r="AN1732" i="1"/>
  <c r="AP1732" i="1" s="1"/>
  <c r="AN1725" i="1"/>
  <c r="AP1725" i="1" s="1"/>
  <c r="AR1725" i="1" s="1"/>
  <c r="AN1714" i="1"/>
  <c r="AP1714" i="1" s="1"/>
  <c r="AR1714" i="1" s="1"/>
  <c r="AN1712" i="1"/>
  <c r="AP1712" i="1" s="1"/>
  <c r="AN1706" i="1"/>
  <c r="AP1706" i="1" s="1"/>
  <c r="AR1706" i="1" s="1"/>
  <c r="AN1697" i="1"/>
  <c r="AP1697" i="1" s="1"/>
  <c r="AR1697" i="1" s="1"/>
  <c r="AN1680" i="1"/>
  <c r="AP1680" i="1" s="1"/>
  <c r="AN1676" i="1"/>
  <c r="AP1676" i="1" s="1"/>
  <c r="AN1669" i="1"/>
  <c r="AP1669" i="1" s="1"/>
  <c r="AR1669" i="1" s="1"/>
  <c r="AN1651" i="1"/>
  <c r="AP1651" i="1" s="1"/>
  <c r="AR1651" i="1" s="1"/>
  <c r="AN1638" i="1"/>
  <c r="AP1638" i="1" s="1"/>
  <c r="AR1638" i="1" s="1"/>
  <c r="AN1635" i="1"/>
  <c r="AP1635" i="1" s="1"/>
  <c r="AR1635" i="1" s="1"/>
  <c r="AN1628" i="1"/>
  <c r="AP1628" i="1" s="1"/>
  <c r="AN1627" i="1"/>
  <c r="AP1627" i="1" s="1"/>
  <c r="AR1627" i="1" s="1"/>
  <c r="AN1625" i="1"/>
  <c r="AP1625" i="1" s="1"/>
  <c r="AR1625" i="1" s="1"/>
  <c r="AN1610" i="1"/>
  <c r="AP1610" i="1" s="1"/>
  <c r="AR1610" i="1" s="1"/>
  <c r="AN1606" i="1"/>
  <c r="AP1606" i="1" s="1"/>
  <c r="AR1606" i="1" s="1"/>
  <c r="AN1604" i="1"/>
  <c r="AP1604" i="1" s="1"/>
  <c r="AN1603" i="1"/>
  <c r="AP1603" i="1" s="1"/>
  <c r="AR1603" i="1" s="1"/>
  <c r="AN1589" i="1"/>
  <c r="AP1589" i="1" s="1"/>
  <c r="AR1589" i="1" s="1"/>
  <c r="AN1581" i="1"/>
  <c r="AP1581" i="1" s="1"/>
  <c r="AR1581" i="1" s="1"/>
  <c r="AN1577" i="1"/>
  <c r="AP1577" i="1" s="1"/>
  <c r="AR1577" i="1" s="1"/>
  <c r="AN1572" i="1"/>
  <c r="AP1572" i="1" s="1"/>
  <c r="AN1552" i="1"/>
  <c r="AP1552" i="1" s="1"/>
  <c r="AN1533" i="1"/>
  <c r="AP1533" i="1" s="1"/>
  <c r="AR1533" i="1" s="1"/>
  <c r="AN1531" i="1"/>
  <c r="AP1531" i="1" s="1"/>
  <c r="AR1531" i="1" s="1"/>
  <c r="AN1529" i="1"/>
  <c r="AP1529" i="1" s="1"/>
  <c r="AR1529" i="1" s="1"/>
  <c r="AN1523" i="1"/>
  <c r="AP1523" i="1" s="1"/>
  <c r="AR1523" i="1" s="1"/>
  <c r="AN1513" i="1"/>
  <c r="AP1513" i="1" s="1"/>
  <c r="AR1513" i="1" s="1"/>
  <c r="AN1512" i="1"/>
  <c r="AP1512" i="1" s="1"/>
  <c r="AN1507" i="1"/>
  <c r="AP1507" i="1" s="1"/>
  <c r="AR1507" i="1" s="1"/>
  <c r="AN1501" i="1"/>
  <c r="AP1501" i="1" s="1"/>
  <c r="AR1501" i="1" s="1"/>
  <c r="AN1498" i="1"/>
  <c r="AP1498" i="1" s="1"/>
  <c r="AR1498" i="1" s="1"/>
  <c r="AN1475" i="1"/>
  <c r="AP1475" i="1" s="1"/>
  <c r="AR1475" i="1" s="1"/>
  <c r="AN1453" i="1"/>
  <c r="AP1453" i="1" s="1"/>
  <c r="AR1453" i="1" s="1"/>
  <c r="AN1445" i="1"/>
  <c r="AP1445" i="1" s="1"/>
  <c r="AR1445" i="1" s="1"/>
  <c r="AN1444" i="1"/>
  <c r="AP1444" i="1" s="1"/>
  <c r="AN1441" i="1"/>
  <c r="AP1441" i="1" s="1"/>
  <c r="AR1441" i="1" s="1"/>
  <c r="AN1438" i="1"/>
  <c r="AP1438" i="1" s="1"/>
  <c r="AR1438" i="1" s="1"/>
  <c r="AN1433" i="1"/>
  <c r="AP1433" i="1" s="1"/>
  <c r="AR1433" i="1" s="1"/>
  <c r="AN1430" i="1"/>
  <c r="AP1430" i="1" s="1"/>
  <c r="AR1430" i="1" s="1"/>
  <c r="AN1427" i="1"/>
  <c r="AP1427" i="1" s="1"/>
  <c r="AR1427" i="1" s="1"/>
  <c r="AN1426" i="1"/>
  <c r="AP1426" i="1" s="1"/>
  <c r="AR1426" i="1" s="1"/>
  <c r="AN1423" i="1"/>
  <c r="AP1423" i="1" s="1"/>
  <c r="AR1423" i="1" s="1"/>
  <c r="AN1414" i="1"/>
  <c r="AP1414" i="1" s="1"/>
  <c r="AR1414" i="1" s="1"/>
  <c r="AN1413" i="1"/>
  <c r="AP1413" i="1" s="1"/>
  <c r="AR1413" i="1" s="1"/>
  <c r="AN1412" i="1"/>
  <c r="AP1412" i="1" s="1"/>
  <c r="AN1401" i="1"/>
  <c r="AP1401" i="1" s="1"/>
  <c r="AR1401" i="1" s="1"/>
  <c r="AN1395" i="1"/>
  <c r="AP1395" i="1" s="1"/>
  <c r="AR1395" i="1" s="1"/>
  <c r="AN1394" i="1"/>
  <c r="AP1394" i="1" s="1"/>
  <c r="AR1394" i="1" s="1"/>
  <c r="AN1391" i="1"/>
  <c r="AP1391" i="1" s="1"/>
  <c r="AR1391" i="1" s="1"/>
  <c r="AN1387" i="1"/>
  <c r="AP1387" i="1" s="1"/>
  <c r="AR1387" i="1" s="1"/>
  <c r="AN1383" i="1"/>
  <c r="AP1383" i="1" s="1"/>
  <c r="AR1383" i="1" s="1"/>
  <c r="AN1380" i="1"/>
  <c r="AP1380" i="1" s="1"/>
  <c r="AN1372" i="1"/>
  <c r="AP1372" i="1" s="1"/>
  <c r="AN1369" i="1"/>
  <c r="AP1369" i="1" s="1"/>
  <c r="AR1369" i="1" s="1"/>
  <c r="AN1367" i="1"/>
  <c r="AP1367" i="1" s="1"/>
  <c r="AR1367" i="1" s="1"/>
  <c r="AN1364" i="1"/>
  <c r="AP1364" i="1" s="1"/>
  <c r="AN1340" i="1"/>
  <c r="AP1340" i="1" s="1"/>
  <c r="AN1334" i="1"/>
  <c r="AP1334" i="1" s="1"/>
  <c r="AR1334" i="1" s="1"/>
  <c r="AN1323" i="1"/>
  <c r="AP1323" i="1" s="1"/>
  <c r="AR1323" i="1" s="1"/>
  <c r="AN1295" i="1"/>
  <c r="AP1295" i="1" s="1"/>
  <c r="AR1295" i="1" s="1"/>
  <c r="AN1290" i="1"/>
  <c r="AP1290" i="1" s="1"/>
  <c r="AR1290" i="1" s="1"/>
  <c r="AN1284" i="1"/>
  <c r="AP1284" i="1" s="1"/>
  <c r="AN1276" i="1"/>
  <c r="AP1276" i="1" s="1"/>
  <c r="AN1274" i="1"/>
  <c r="AP1274" i="1" s="1"/>
  <c r="AR1274" i="1" s="1"/>
  <c r="AN1227" i="1"/>
  <c r="AP1227" i="1" s="1"/>
  <c r="AR1227" i="1" s="1"/>
  <c r="AN1196" i="1"/>
  <c r="AP1196" i="1" s="1"/>
  <c r="AN1185" i="1"/>
  <c r="AP1185" i="1" s="1"/>
  <c r="AR1185" i="1" s="1"/>
  <c r="AN1183" i="1"/>
  <c r="AP1183" i="1" s="1"/>
  <c r="AR1183" i="1" s="1"/>
  <c r="AN1177" i="1"/>
  <c r="AP1177" i="1" s="1"/>
  <c r="AR1177" i="1" s="1"/>
  <c r="AN1167" i="1"/>
  <c r="AP1167" i="1" s="1"/>
  <c r="AR1167" i="1" s="1"/>
  <c r="AN1163" i="1"/>
  <c r="AP1163" i="1" s="1"/>
  <c r="AR1163" i="1" s="1"/>
  <c r="AN1153" i="1"/>
  <c r="AP1153" i="1" s="1"/>
  <c r="AR1153" i="1" s="1"/>
  <c r="AN1150" i="1"/>
  <c r="AP1150" i="1" s="1"/>
  <c r="AR1150" i="1" s="1"/>
  <c r="AN1132" i="1"/>
  <c r="AP1132" i="1" s="1"/>
  <c r="AN1109" i="1"/>
  <c r="AP1109" i="1" s="1"/>
  <c r="AR1109" i="1" s="1"/>
  <c r="AN1084" i="1"/>
  <c r="AP1084" i="1" s="1"/>
  <c r="AN1079" i="1"/>
  <c r="AP1079" i="1" s="1"/>
  <c r="AR1079" i="1" s="1"/>
  <c r="AN1077" i="1"/>
  <c r="AP1077" i="1" s="1"/>
  <c r="AR1077" i="1" s="1"/>
  <c r="AN1073" i="1"/>
  <c r="AP1073" i="1" s="1"/>
  <c r="AR1073" i="1" s="1"/>
  <c r="AN1063" i="1"/>
  <c r="AP1063" i="1" s="1"/>
  <c r="AR1063" i="1" s="1"/>
  <c r="AN1038" i="1"/>
  <c r="AP1038" i="1" s="1"/>
  <c r="AR1038" i="1" s="1"/>
  <c r="AN1029" i="1"/>
  <c r="AP1029" i="1" s="1"/>
  <c r="AR1029" i="1" s="1"/>
  <c r="AN1010" i="1"/>
  <c r="AP1010" i="1" s="1"/>
  <c r="AR1010" i="1" s="1"/>
  <c r="AN1008" i="1"/>
  <c r="AP1008" i="1" s="1"/>
  <c r="AN1002" i="1"/>
  <c r="AP1002" i="1" s="1"/>
  <c r="AR1002" i="1" s="1"/>
  <c r="AN1000" i="1"/>
  <c r="AP1000" i="1" s="1"/>
  <c r="AN986" i="1"/>
  <c r="AP986" i="1" s="1"/>
  <c r="AR986" i="1" s="1"/>
  <c r="AN982" i="1"/>
  <c r="AP982" i="1" s="1"/>
  <c r="AR982" i="1" s="1"/>
  <c r="AN970" i="1"/>
  <c r="AP970" i="1" s="1"/>
  <c r="AR970" i="1" s="1"/>
  <c r="AN949" i="1"/>
  <c r="AP949" i="1" s="1"/>
  <c r="AR949" i="1" s="1"/>
  <c r="AN947" i="1"/>
  <c r="AP947" i="1" s="1"/>
  <c r="AR947" i="1" s="1"/>
  <c r="AN942" i="1"/>
  <c r="AP942" i="1" s="1"/>
  <c r="AR942" i="1" s="1"/>
  <c r="AN930" i="1"/>
  <c r="AP930" i="1" s="1"/>
  <c r="AR930" i="1" s="1"/>
  <c r="AN916" i="1"/>
  <c r="AP916" i="1" s="1"/>
  <c r="AN900" i="1"/>
  <c r="AP900" i="1" s="1"/>
  <c r="AN878" i="1"/>
  <c r="AP878" i="1" s="1"/>
  <c r="AR878" i="1" s="1"/>
  <c r="AN870" i="1"/>
  <c r="AP870" i="1" s="1"/>
  <c r="AR870" i="1" s="1"/>
  <c r="AN857" i="1"/>
  <c r="AP857" i="1" s="1"/>
  <c r="AR857" i="1" s="1"/>
  <c r="AN821" i="1"/>
  <c r="AP821" i="1" s="1"/>
  <c r="AR821" i="1" s="1"/>
  <c r="AN819" i="1"/>
  <c r="AP819" i="1" s="1"/>
  <c r="AR819" i="1" s="1"/>
  <c r="AN793" i="1"/>
  <c r="AP793" i="1" s="1"/>
  <c r="AR793" i="1" s="1"/>
  <c r="AN785" i="1"/>
  <c r="AP785" i="1" s="1"/>
  <c r="AR785" i="1" s="1"/>
  <c r="AN775" i="1"/>
  <c r="AP775" i="1" s="1"/>
  <c r="AR775" i="1" s="1"/>
  <c r="AN759" i="1"/>
  <c r="AP759" i="1" s="1"/>
  <c r="AR759" i="1" s="1"/>
  <c r="AN753" i="1"/>
  <c r="AP753" i="1" s="1"/>
  <c r="AR753" i="1" s="1"/>
  <c r="AN709" i="1"/>
  <c r="AP709" i="1" s="1"/>
  <c r="AR709" i="1" s="1"/>
  <c r="AN696" i="1"/>
  <c r="AP696" i="1" s="1"/>
  <c r="AN647" i="1"/>
  <c r="AP647" i="1" s="1"/>
  <c r="AR647" i="1" s="1"/>
  <c r="AN615" i="1"/>
  <c r="AP615" i="1" s="1"/>
  <c r="AR615" i="1" s="1"/>
  <c r="AN600" i="1"/>
  <c r="AP600" i="1" s="1"/>
  <c r="AN599" i="1"/>
  <c r="AP599" i="1" s="1"/>
  <c r="AR599" i="1" s="1"/>
  <c r="AN532" i="1"/>
  <c r="AP532" i="1" s="1"/>
  <c r="AN531" i="1"/>
  <c r="AP531" i="1" s="1"/>
  <c r="AR531" i="1" s="1"/>
  <c r="AN526" i="1"/>
  <c r="AP526" i="1" s="1"/>
  <c r="AR526" i="1" s="1"/>
  <c r="AN520" i="1"/>
  <c r="AP520" i="1" s="1"/>
  <c r="AN499" i="1"/>
  <c r="AP499" i="1" s="1"/>
  <c r="AR499" i="1" s="1"/>
  <c r="AN497" i="1"/>
  <c r="AP497" i="1" s="1"/>
  <c r="AR497" i="1" s="1"/>
  <c r="AN494" i="1"/>
  <c r="AP494" i="1" s="1"/>
  <c r="AR494" i="1" s="1"/>
  <c r="AN405" i="1"/>
  <c r="AP405" i="1" s="1"/>
  <c r="AR405" i="1" s="1"/>
  <c r="AN404" i="1"/>
  <c r="AP404" i="1" s="1"/>
  <c r="AR404" i="1" s="1"/>
  <c r="AN383" i="1"/>
  <c r="AP383" i="1" s="1"/>
  <c r="AR383" i="1" s="1"/>
  <c r="AN377" i="1"/>
  <c r="AP377" i="1" s="1"/>
  <c r="AR377" i="1" s="1"/>
  <c r="AN368" i="1"/>
  <c r="AP368" i="1" s="1"/>
  <c r="AN363" i="1"/>
  <c r="AP363" i="1" s="1"/>
  <c r="AR363" i="1" s="1"/>
  <c r="AN297" i="1"/>
  <c r="AP297" i="1" s="1"/>
  <c r="AR297" i="1" s="1"/>
  <c r="AN290" i="1"/>
  <c r="AP290" i="1" s="1"/>
  <c r="AR290" i="1" s="1"/>
  <c r="AN283" i="1"/>
  <c r="AP283" i="1" s="1"/>
  <c r="AR283" i="1" s="1"/>
  <c r="AN276" i="1"/>
  <c r="AP276" i="1" s="1"/>
  <c r="AR276" i="1" s="1"/>
  <c r="AN229" i="1"/>
  <c r="AP229" i="1" s="1"/>
  <c r="AR229" i="1" s="1"/>
  <c r="AN192" i="1"/>
  <c r="AP192" i="1" s="1"/>
  <c r="AN182" i="1"/>
  <c r="AP182" i="1" s="1"/>
  <c r="AR182" i="1" s="1"/>
  <c r="AN178" i="1"/>
  <c r="AP178" i="1" s="1"/>
  <c r="AR178" i="1" s="1"/>
  <c r="AN162" i="1"/>
  <c r="AP162" i="1" s="1"/>
  <c r="AR162" i="1" s="1"/>
  <c r="AN153" i="1"/>
  <c r="AP153" i="1" s="1"/>
  <c r="AR153" i="1" s="1"/>
  <c r="AN146" i="1"/>
  <c r="AP146" i="1" s="1"/>
  <c r="AR146" i="1" s="1"/>
  <c r="AN131" i="1"/>
  <c r="AP131" i="1" s="1"/>
  <c r="AR131" i="1" s="1"/>
  <c r="AN118" i="1"/>
  <c r="AP118" i="1" s="1"/>
  <c r="AR118" i="1" s="1"/>
  <c r="AN106" i="1"/>
  <c r="AP106" i="1" s="1"/>
  <c r="AR106" i="1" s="1"/>
  <c r="AN105" i="1"/>
  <c r="AP105" i="1" s="1"/>
  <c r="AR105" i="1" s="1"/>
  <c r="AN103" i="1"/>
  <c r="AP103" i="1" s="1"/>
  <c r="AR103" i="1" s="1"/>
  <c r="AN102" i="1"/>
  <c r="AP102" i="1" s="1"/>
  <c r="AR102" i="1" s="1"/>
  <c r="AN70" i="1"/>
  <c r="AP70" i="1" s="1"/>
  <c r="AR70" i="1" s="1"/>
  <c r="AN67" i="1"/>
  <c r="AP67" i="1" s="1"/>
  <c r="AR67" i="1" s="1"/>
  <c r="AN44" i="1"/>
  <c r="AP44" i="1" s="1"/>
  <c r="AR44" i="1" s="1"/>
  <c r="AN38" i="1"/>
  <c r="AP38" i="1" s="1"/>
  <c r="AR38" i="1" s="1"/>
  <c r="AN33" i="1"/>
  <c r="AP33" i="1" s="1"/>
  <c r="AR33" i="1" s="1"/>
  <c r="AN32" i="1"/>
  <c r="AP32" i="1" s="1"/>
  <c r="AN31" i="1"/>
  <c r="AP31" i="1" s="1"/>
  <c r="AR31" i="1" s="1"/>
  <c r="AN17" i="1"/>
  <c r="AP17" i="1" s="1"/>
  <c r="AR17" i="1" s="1"/>
  <c r="AN16" i="1"/>
  <c r="AP16" i="1" s="1"/>
  <c r="AN10" i="1"/>
  <c r="AP10" i="1" s="1"/>
  <c r="AR10" i="1" s="1"/>
  <c r="AN7" i="1"/>
  <c r="AP7" i="1" s="1"/>
  <c r="AR7" i="1" s="1"/>
  <c r="AR2384" i="1" l="1"/>
  <c r="AR3092" i="1"/>
  <c r="AR3120" i="1"/>
  <c r="AR3336" i="1"/>
  <c r="AR3360" i="1"/>
  <c r="AR3412" i="1"/>
  <c r="AR3488" i="1"/>
  <c r="AR3632" i="1"/>
  <c r="AR4168" i="1"/>
  <c r="AR4228" i="1"/>
  <c r="AR4292" i="1"/>
  <c r="AR4364" i="1"/>
  <c r="AR5004" i="1"/>
  <c r="AR1444" i="1"/>
  <c r="AR1628" i="1"/>
  <c r="AR2956" i="1"/>
  <c r="AR2984" i="1"/>
  <c r="AR3260" i="1"/>
  <c r="AR3276" i="1"/>
  <c r="AR3860" i="1"/>
  <c r="AR3872" i="1"/>
  <c r="AR3964" i="1"/>
  <c r="AR3972" i="1"/>
  <c r="AR2276" i="1"/>
  <c r="AR1340" i="1"/>
  <c r="AR1372" i="1"/>
  <c r="AR1928" i="1"/>
  <c r="AR2076" i="1"/>
  <c r="AR2120" i="1"/>
  <c r="AR2460" i="1"/>
  <c r="AR2488" i="1"/>
  <c r="AR2528" i="1"/>
  <c r="AR2756" i="1"/>
  <c r="AR4832" i="1"/>
  <c r="AR1133" i="1"/>
  <c r="AR1137" i="1"/>
  <c r="AR1141" i="1"/>
  <c r="AR1145" i="1"/>
  <c r="AR1149" i="1"/>
  <c r="AR1169" i="1"/>
  <c r="AR1173" i="1"/>
  <c r="AR1197" i="1"/>
  <c r="AR1201" i="1"/>
  <c r="AR1205" i="1"/>
  <c r="AR1209" i="1"/>
  <c r="AR1213" i="1"/>
  <c r="AR1285" i="1"/>
  <c r="AR1289" i="1"/>
  <c r="AR1337" i="1"/>
  <c r="AR1381" i="1"/>
  <c r="AR1429" i="1"/>
  <c r="AR1477" i="1"/>
  <c r="AR1481" i="1"/>
  <c r="AR1485" i="1"/>
  <c r="AR1489" i="1"/>
  <c r="AR1493" i="1"/>
  <c r="AR1497" i="1"/>
  <c r="AR1605" i="1"/>
  <c r="AR1641" i="1"/>
  <c r="AR1645" i="1"/>
  <c r="AR1649" i="1"/>
  <c r="AR1681" i="1"/>
  <c r="AR1685" i="1"/>
  <c r="AR1689" i="1"/>
  <c r="AR1693" i="1"/>
  <c r="AR1717" i="1"/>
  <c r="AR1721" i="1"/>
  <c r="AR1761" i="1"/>
  <c r="AR1765" i="1"/>
  <c r="AR1873" i="1"/>
  <c r="AR1897" i="1"/>
  <c r="AR1925" i="1"/>
  <c r="AR1941" i="1"/>
  <c r="AR1945" i="1"/>
  <c r="AR1961" i="1"/>
  <c r="AR1965" i="1"/>
  <c r="AR2013" i="1"/>
  <c r="AR2025" i="1"/>
  <c r="AR2029" i="1"/>
  <c r="AR2049" i="1"/>
  <c r="AR2073" i="1"/>
  <c r="AR2089" i="1"/>
  <c r="AR2117" i="1"/>
  <c r="AR2149" i="1"/>
  <c r="AR2181" i="1"/>
  <c r="AR2221" i="1"/>
  <c r="AR2353" i="1"/>
  <c r="AR2373" i="1"/>
  <c r="AR2401" i="1"/>
  <c r="AR2413" i="1"/>
  <c r="AR2421" i="1"/>
  <c r="AR2457" i="1"/>
  <c r="AR1157" i="1"/>
  <c r="AR1161" i="1"/>
  <c r="AR1297" i="1"/>
  <c r="AR1301" i="1"/>
  <c r="AR1305" i="1"/>
  <c r="AR1309" i="1"/>
  <c r="AR1313" i="1"/>
  <c r="AR1317" i="1"/>
  <c r="AR1321" i="1"/>
  <c r="AR1365" i="1"/>
  <c r="AR1389" i="1"/>
  <c r="AR1405" i="1"/>
  <c r="AR1409" i="1"/>
  <c r="AR1425" i="1"/>
  <c r="AR1437" i="1"/>
  <c r="AR1449" i="1"/>
  <c r="AR1505" i="1"/>
  <c r="AR1525" i="1"/>
  <c r="AR1553" i="1"/>
  <c r="AR1557" i="1"/>
  <c r="AR1561" i="1"/>
  <c r="AR1565" i="1"/>
  <c r="AR1569" i="1"/>
  <c r="AR1593" i="1"/>
  <c r="AR1597" i="1"/>
  <c r="AR1601" i="1"/>
  <c r="AR1613" i="1"/>
  <c r="AR1617" i="1"/>
  <c r="AR1621" i="1"/>
  <c r="AR1633" i="1"/>
  <c r="AR1673" i="1"/>
  <c r="AR1709" i="1"/>
  <c r="AR1733" i="1"/>
  <c r="AR1785" i="1"/>
  <c r="AR1801" i="1"/>
  <c r="AR1805" i="1"/>
  <c r="AR1825" i="1"/>
  <c r="AR1849" i="1"/>
  <c r="AR1877" i="1"/>
  <c r="AR1909" i="1"/>
  <c r="AR1913" i="1"/>
  <c r="AR1977" i="1"/>
  <c r="AR2037" i="1"/>
  <c r="AR2041" i="1"/>
  <c r="AR2065" i="1"/>
  <c r="AR2105" i="1"/>
  <c r="AR2109" i="1"/>
  <c r="AR2113" i="1"/>
  <c r="AR2137" i="1"/>
  <c r="AR2157" i="1"/>
  <c r="AR2177" i="1"/>
  <c r="AR2193" i="1"/>
  <c r="AR2209" i="1"/>
  <c r="AR2213" i="1"/>
  <c r="AR2237" i="1"/>
  <c r="AR2241" i="1"/>
  <c r="AR2249" i="1"/>
  <c r="AR2253" i="1"/>
  <c r="AR2261" i="1"/>
  <c r="AR2293" i="1"/>
  <c r="AR2337" i="1"/>
  <c r="AR2341" i="1"/>
  <c r="AR2345" i="1"/>
  <c r="AR2361" i="1"/>
  <c r="AR2365" i="1"/>
  <c r="AR2397" i="1"/>
  <c r="AR2429" i="1"/>
  <c r="AR2473" i="1"/>
  <c r="AR2477" i="1"/>
  <c r="AR1097" i="1"/>
  <c r="AR1101" i="1"/>
  <c r="AR1105" i="1"/>
  <c r="AR1181" i="1"/>
  <c r="AR1229" i="1"/>
  <c r="AR1233" i="1"/>
  <c r="AR1237" i="1"/>
  <c r="AR1241" i="1"/>
  <c r="AR1245" i="1"/>
  <c r="AR1249" i="1"/>
  <c r="AR1253" i="1"/>
  <c r="AR1257" i="1"/>
  <c r="AR1261" i="1"/>
  <c r="AR1265" i="1"/>
  <c r="AR1269" i="1"/>
  <c r="AR1273" i="1"/>
  <c r="AR1293" i="1"/>
  <c r="AR1341" i="1"/>
  <c r="AR1345" i="1"/>
  <c r="AR1349" i="1"/>
  <c r="AR1353" i="1"/>
  <c r="AR1357" i="1"/>
  <c r="AR1361" i="1"/>
  <c r="AR1385" i="1"/>
  <c r="AR1397" i="1"/>
  <c r="AR1417" i="1"/>
  <c r="AR1421" i="1"/>
  <c r="AR1517" i="1"/>
  <c r="AR1521" i="1"/>
  <c r="AR1537" i="1"/>
  <c r="AR1541" i="1"/>
  <c r="AR1545" i="1"/>
  <c r="AR1549" i="1"/>
  <c r="AR1585" i="1"/>
  <c r="AR1609" i="1"/>
  <c r="AR1653" i="1"/>
  <c r="AR1657" i="1"/>
  <c r="AR1661" i="1"/>
  <c r="AR1665" i="1"/>
  <c r="AR1701" i="1"/>
  <c r="AR1705" i="1"/>
  <c r="AR1729" i="1"/>
  <c r="AR1745" i="1"/>
  <c r="AR1749" i="1"/>
  <c r="AR1769" i="1"/>
  <c r="AR1773" i="1"/>
  <c r="AR1777" i="1"/>
  <c r="AR1793" i="1"/>
  <c r="AR1797" i="1"/>
  <c r="AR1813" i="1"/>
  <c r="AR1817" i="1"/>
  <c r="AR1821" i="1"/>
  <c r="AR1841" i="1"/>
  <c r="AR1889" i="1"/>
  <c r="AR1901" i="1"/>
  <c r="AR1905" i="1"/>
  <c r="AR1929" i="1"/>
  <c r="AR1933" i="1"/>
  <c r="AR1937" i="1"/>
  <c r="AR1969" i="1"/>
  <c r="AR2017" i="1"/>
  <c r="AR2021" i="1"/>
  <c r="AR2077" i="1"/>
  <c r="AR2093" i="1"/>
  <c r="AR2097" i="1"/>
  <c r="AR2121" i="1"/>
  <c r="AR2125" i="1"/>
  <c r="AR2129" i="1"/>
  <c r="AR2133" i="1"/>
  <c r="AR2153" i="1"/>
  <c r="AR2189" i="1"/>
  <c r="AR2205" i="1"/>
  <c r="AR2229" i="1"/>
  <c r="AR2233" i="1"/>
  <c r="AR2277" i="1"/>
  <c r="AR2285" i="1"/>
  <c r="AR2385" i="1"/>
  <c r="AR2389" i="1"/>
  <c r="AR2393" i="1"/>
  <c r="AR2405" i="1"/>
  <c r="AR2425" i="1"/>
  <c r="AR2461" i="1"/>
  <c r="AR2465" i="1"/>
  <c r="AR2469" i="1"/>
  <c r="AR2501" i="1"/>
  <c r="AR2925" i="1"/>
  <c r="AR2929" i="1"/>
  <c r="AR2933" i="1"/>
  <c r="AR2945" i="1"/>
  <c r="AR2973" i="1"/>
  <c r="AR3005" i="1"/>
  <c r="AR3009" i="1"/>
  <c r="AR3013" i="1"/>
  <c r="AR3029" i="1"/>
  <c r="AR3033" i="1"/>
  <c r="AR3037" i="1"/>
  <c r="AR3049" i="1"/>
  <c r="AR3061" i="1"/>
  <c r="AR3065" i="1"/>
  <c r="AR3089" i="1"/>
  <c r="AR3097" i="1"/>
  <c r="AR3117" i="1"/>
  <c r="AR3221" i="1"/>
  <c r="AR3225" i="1"/>
  <c r="AR3257" i="1"/>
  <c r="AR3385" i="1"/>
  <c r="AR3441" i="1"/>
  <c r="AR3461" i="1"/>
  <c r="AR3477" i="1"/>
  <c r="AR3509" i="1"/>
  <c r="AR3681" i="1"/>
  <c r="AR3733" i="1"/>
  <c r="AR3737" i="1"/>
  <c r="AR3741" i="1"/>
  <c r="AR3793" i="1"/>
  <c r="AR3849" i="1"/>
  <c r="AR3853" i="1"/>
  <c r="AR3857" i="1"/>
  <c r="AR3901" i="1"/>
  <c r="AR3929" i="1"/>
  <c r="AR3961" i="1"/>
  <c r="AR4033" i="1"/>
  <c r="AR4137" i="1"/>
  <c r="AR4145" i="1"/>
  <c r="AR4157" i="1"/>
  <c r="AR4161" i="1"/>
  <c r="AR4165" i="1"/>
  <c r="AR4177" i="1"/>
  <c r="AR4189" i="1"/>
  <c r="AR4213" i="1"/>
  <c r="AR4253" i="1"/>
  <c r="AR4277" i="1"/>
  <c r="AR4345" i="1"/>
  <c r="AR4349" i="1"/>
  <c r="AR4353" i="1"/>
  <c r="AR4393" i="1"/>
  <c r="AR4433" i="1"/>
  <c r="AR4437" i="1"/>
  <c r="AR4441" i="1"/>
  <c r="AR4445" i="1"/>
  <c r="AR4457" i="1"/>
  <c r="AR4505" i="1"/>
  <c r="AR4509" i="1"/>
  <c r="AR4557" i="1"/>
  <c r="AR4577" i="1"/>
  <c r="AR4581" i="1"/>
  <c r="AR4593" i="1"/>
  <c r="AR4597" i="1"/>
  <c r="AR4601" i="1"/>
  <c r="AR4605" i="1"/>
  <c r="AR4637" i="1"/>
  <c r="AR4649" i="1"/>
  <c r="AR4673" i="1"/>
  <c r="AR4685" i="1"/>
  <c r="AR4689" i="1"/>
  <c r="AR4717" i="1"/>
  <c r="AR4721" i="1"/>
  <c r="AR4745" i="1"/>
  <c r="AR4749" i="1"/>
  <c r="AR5033" i="1"/>
  <c r="AR5089" i="1"/>
  <c r="AR5129" i="1"/>
  <c r="AR2881" i="1"/>
  <c r="AR2885" i="1"/>
  <c r="AR2893" i="1"/>
  <c r="AR2897" i="1"/>
  <c r="AR2917" i="1"/>
  <c r="AR2949" i="1"/>
  <c r="AR2961" i="1"/>
  <c r="AR2977" i="1"/>
  <c r="AR3001" i="1"/>
  <c r="AR3041" i="1"/>
  <c r="AR3057" i="1"/>
  <c r="AR3085" i="1"/>
  <c r="AR3105" i="1"/>
  <c r="AR3109" i="1"/>
  <c r="AR3241" i="1"/>
  <c r="AR3321" i="1"/>
  <c r="AR3449" i="1"/>
  <c r="AR3469" i="1"/>
  <c r="AR3497" i="1"/>
  <c r="AR3501" i="1"/>
  <c r="AR3525" i="1"/>
  <c r="AR3529" i="1"/>
  <c r="AR3533" i="1"/>
  <c r="AR3585" i="1"/>
  <c r="AR3589" i="1"/>
  <c r="AR3593" i="1"/>
  <c r="AR3597" i="1"/>
  <c r="AR3613" i="1"/>
  <c r="AR3637" i="1"/>
  <c r="AR3661" i="1"/>
  <c r="AR3665" i="1"/>
  <c r="AR3669" i="1"/>
  <c r="AR3673" i="1"/>
  <c r="AR3685" i="1"/>
  <c r="AR3697" i="1"/>
  <c r="AR3725" i="1"/>
  <c r="AR3825" i="1"/>
  <c r="AR3829" i="1"/>
  <c r="AR3833" i="1"/>
  <c r="AR3837" i="1"/>
  <c r="AR3841" i="1"/>
  <c r="AR3881" i="1"/>
  <c r="AR3885" i="1"/>
  <c r="AR3893" i="1"/>
  <c r="AR3913" i="1"/>
  <c r="AR3977" i="1"/>
  <c r="AR4001" i="1"/>
  <c r="AR4005" i="1"/>
  <c r="AR4037" i="1"/>
  <c r="AR4077" i="1"/>
  <c r="AR4089" i="1"/>
  <c r="AR4097" i="1"/>
  <c r="AR4185" i="1"/>
  <c r="AR4197" i="1"/>
  <c r="AR4201" i="1"/>
  <c r="AR4221" i="1"/>
  <c r="AR4233" i="1"/>
  <c r="AR4237" i="1"/>
  <c r="AR4241" i="1"/>
  <c r="AR4245" i="1"/>
  <c r="AR4261" i="1"/>
  <c r="AR4285" i="1"/>
  <c r="AR4321" i="1"/>
  <c r="AR4325" i="1"/>
  <c r="AR4401" i="1"/>
  <c r="AR4465" i="1"/>
  <c r="AR4469" i="1"/>
  <c r="AR4473" i="1"/>
  <c r="AR4477" i="1"/>
  <c r="AR4517" i="1"/>
  <c r="AR4521" i="1"/>
  <c r="AR4525" i="1"/>
  <c r="AR4549" i="1"/>
  <c r="AR4561" i="1"/>
  <c r="AR4657" i="1"/>
  <c r="AR4677" i="1"/>
  <c r="AR4681" i="1"/>
  <c r="AR4697" i="1"/>
  <c r="AR4701" i="1"/>
  <c r="AR4705" i="1"/>
  <c r="AR4725" i="1"/>
  <c r="AR4985" i="1"/>
  <c r="AR5009" i="1"/>
  <c r="AR5057" i="1"/>
  <c r="AR5097" i="1"/>
  <c r="AR2985" i="1"/>
  <c r="AR3053" i="1"/>
  <c r="AR3069" i="1"/>
  <c r="AR3073" i="1"/>
  <c r="AR3077" i="1"/>
  <c r="AR3145" i="1"/>
  <c r="AR3149" i="1"/>
  <c r="AR3153" i="1"/>
  <c r="AR3165" i="1"/>
  <c r="AR3169" i="1"/>
  <c r="AR3173" i="1"/>
  <c r="AR3177" i="1"/>
  <c r="AR3237" i="1"/>
  <c r="AR3249" i="1"/>
  <c r="AR3253" i="1"/>
  <c r="AR3261" i="1"/>
  <c r="AR3265" i="1"/>
  <c r="AR3269" i="1"/>
  <c r="AR3281" i="1"/>
  <c r="AR3285" i="1"/>
  <c r="AR3297" i="1"/>
  <c r="AR3337" i="1"/>
  <c r="AR3345" i="1"/>
  <c r="AR3361" i="1"/>
  <c r="AR3369" i="1"/>
  <c r="AR3377" i="1"/>
  <c r="AR3413" i="1"/>
  <c r="AR3421" i="1"/>
  <c r="AR3445" i="1"/>
  <c r="AR3481" i="1"/>
  <c r="AR3517" i="1"/>
  <c r="AR3521" i="1"/>
  <c r="AR3541" i="1"/>
  <c r="AR3545" i="1"/>
  <c r="AR3549" i="1"/>
  <c r="AR3553" i="1"/>
  <c r="AR3573" i="1"/>
  <c r="AR3581" i="1"/>
  <c r="AR3605" i="1"/>
  <c r="AR3817" i="1"/>
  <c r="AR3821" i="1"/>
  <c r="AR3873" i="1"/>
  <c r="AR3909" i="1"/>
  <c r="AR3941" i="1"/>
  <c r="AR3965" i="1"/>
  <c r="AR3973" i="1"/>
  <c r="AR4069" i="1"/>
  <c r="AR4073" i="1"/>
  <c r="AR4109" i="1"/>
  <c r="AR4181" i="1"/>
  <c r="AR4193" i="1"/>
  <c r="AR4229" i="1"/>
  <c r="AR4257" i="1"/>
  <c r="AR4281" i="1"/>
  <c r="AR4293" i="1"/>
  <c r="AR4297" i="1"/>
  <c r="AR4301" i="1"/>
  <c r="AR4333" i="1"/>
  <c r="AR4337" i="1"/>
  <c r="AR4373" i="1"/>
  <c r="AR4397" i="1"/>
  <c r="AR4449" i="1"/>
  <c r="AR4461" i="1"/>
  <c r="AR4513" i="1"/>
  <c r="AR4529" i="1"/>
  <c r="AR4541" i="1"/>
  <c r="AR4545" i="1"/>
  <c r="AR4585" i="1"/>
  <c r="AR4653" i="1"/>
  <c r="AR5025" i="1"/>
  <c r="AR5065" i="1"/>
  <c r="AR5113" i="1"/>
  <c r="AR5137" i="1"/>
  <c r="AR5153" i="1"/>
  <c r="AR5304" i="1"/>
  <c r="AR32" i="1"/>
  <c r="AR368" i="1"/>
  <c r="AR1008" i="1"/>
  <c r="AR1084" i="1"/>
  <c r="AR1364" i="1"/>
  <c r="AR1552" i="1"/>
  <c r="AR1732" i="1"/>
  <c r="AR1908" i="1"/>
  <c r="AR2052" i="1"/>
  <c r="AR2156" i="1"/>
  <c r="AR2292" i="1"/>
  <c r="AR2428" i="1"/>
  <c r="AR2508" i="1"/>
  <c r="AR2644" i="1"/>
  <c r="AR2696" i="1"/>
  <c r="AR2728" i="1"/>
  <c r="AR2976" i="1"/>
  <c r="AR3040" i="1"/>
  <c r="AR3056" i="1"/>
  <c r="AR3328" i="1"/>
  <c r="AR3348" i="1"/>
  <c r="AR3396" i="1"/>
  <c r="AR3456" i="1"/>
  <c r="AR3468" i="1"/>
  <c r="AR3496" i="1"/>
  <c r="AR3512" i="1"/>
  <c r="AR3524" i="1"/>
  <c r="AR3628" i="1"/>
  <c r="AR3660" i="1"/>
  <c r="AR3696" i="1"/>
  <c r="AR3892" i="1"/>
  <c r="AR3968" i="1"/>
  <c r="AR3976" i="1"/>
  <c r="AR4000" i="1"/>
  <c r="AR4036" i="1"/>
  <c r="AR4044" i="1"/>
  <c r="AR4088" i="1"/>
  <c r="AR4096" i="1"/>
  <c r="AR192" i="1"/>
  <c r="AR1276" i="1"/>
  <c r="AR1412" i="1"/>
  <c r="AR1572" i="1"/>
  <c r="AR1676" i="1"/>
  <c r="AR1788" i="1"/>
  <c r="AR1828" i="1"/>
  <c r="AR1880" i="1"/>
  <c r="AR1948" i="1"/>
  <c r="AR2272" i="1"/>
  <c r="AR2492" i="1"/>
  <c r="AR2580" i="1"/>
  <c r="AR2596" i="1"/>
  <c r="AR3184" i="1"/>
  <c r="AR3272" i="1"/>
  <c r="AR3312" i="1"/>
  <c r="AR3640" i="1"/>
  <c r="AR4112" i="1"/>
  <c r="AR4140" i="1"/>
  <c r="AR4304" i="1"/>
  <c r="AR4340" i="1"/>
  <c r="AR4640" i="1"/>
  <c r="AR4740" i="1"/>
  <c r="AR4904" i="1"/>
  <c r="AR4932" i="1"/>
  <c r="AR5100" i="1"/>
  <c r="AR20" i="1"/>
  <c r="AR108" i="1"/>
  <c r="AR116" i="1"/>
  <c r="AR236" i="1"/>
  <c r="AR244" i="1"/>
  <c r="AR256" i="1"/>
  <c r="AR296" i="1"/>
  <c r="AR352" i="1"/>
  <c r="AR356" i="1"/>
  <c r="AR360" i="1"/>
  <c r="AR384" i="1"/>
  <c r="AR388" i="1"/>
  <c r="AR392" i="1"/>
  <c r="AR396" i="1"/>
  <c r="AR400" i="1"/>
  <c r="AR496" i="1"/>
  <c r="AR944" i="1"/>
  <c r="AR984" i="1"/>
  <c r="AR16" i="1"/>
  <c r="AR1712" i="1"/>
  <c r="AR1736" i="1"/>
  <c r="AR2068" i="1"/>
  <c r="AR2380" i="1"/>
  <c r="AR2432" i="1"/>
  <c r="AR2584" i="1"/>
  <c r="AR2660" i="1"/>
  <c r="AR2688" i="1"/>
  <c r="AR2856" i="1"/>
  <c r="AR3112" i="1"/>
  <c r="AR3228" i="1"/>
  <c r="AR3372" i="1"/>
  <c r="AR3380" i="1"/>
  <c r="AR3472" i="1"/>
  <c r="AR3484" i="1"/>
  <c r="AR3720" i="1"/>
  <c r="AR3788" i="1"/>
  <c r="AR3844" i="1"/>
  <c r="AR3864" i="1"/>
  <c r="AR3948" i="1"/>
  <c r="AR3988" i="1"/>
  <c r="AR4016" i="1"/>
  <c r="AR4172" i="1"/>
  <c r="AR4248" i="1"/>
  <c r="AR4552" i="1"/>
  <c r="AR4612" i="1"/>
  <c r="AR4756" i="1"/>
  <c r="AR4808" i="1"/>
  <c r="AR4840" i="1"/>
  <c r="AR4868" i="1"/>
  <c r="AR5016" i="1"/>
  <c r="AR5120" i="1"/>
  <c r="AR5212" i="1"/>
  <c r="AR5260" i="1"/>
  <c r="AR4" i="1"/>
  <c r="AR112" i="1"/>
  <c r="AR180" i="1"/>
  <c r="AR232" i="1"/>
  <c r="AR240" i="1"/>
  <c r="AR248" i="1"/>
  <c r="AR252" i="1"/>
  <c r="AR260" i="1"/>
  <c r="AR292" i="1"/>
  <c r="AR1000" i="1"/>
  <c r="AR1132" i="1"/>
  <c r="AR1196" i="1"/>
  <c r="AR1284" i="1"/>
  <c r="AR1380" i="1"/>
  <c r="AR1512" i="1"/>
  <c r="AR1604" i="1"/>
  <c r="AR1680" i="1"/>
  <c r="AR1896" i="1"/>
  <c r="AR1940" i="1"/>
  <c r="AR2024" i="1"/>
  <c r="AR2244" i="1"/>
  <c r="AR2296" i="1"/>
  <c r="AR2328" i="1"/>
  <c r="AR2400" i="1"/>
  <c r="AR2420" i="1"/>
  <c r="AR2548" i="1"/>
  <c r="AR2664" i="1"/>
  <c r="AR2744" i="1"/>
  <c r="AR2924" i="1"/>
  <c r="AR3004" i="1"/>
  <c r="AR3028" i="1"/>
  <c r="AR3060" i="1"/>
  <c r="AR3088" i="1"/>
  <c r="AR3096" i="1"/>
  <c r="AR3220" i="1"/>
  <c r="AR3256" i="1"/>
  <c r="AR3308" i="1"/>
  <c r="AR3460" i="1"/>
  <c r="AR3508" i="1"/>
  <c r="AR3536" i="1"/>
  <c r="AR3620" i="1"/>
  <c r="AR3732" i="1"/>
  <c r="AR4116" i="1"/>
  <c r="AR4184" i="1"/>
  <c r="AR4260" i="1"/>
  <c r="AR4284" i="1"/>
  <c r="AR4356" i="1"/>
  <c r="AR4496" i="1"/>
  <c r="AR4532" i="1"/>
  <c r="AR4944" i="1"/>
  <c r="AR4972" i="1"/>
  <c r="AR5028" i="1"/>
  <c r="AR5056" i="1"/>
  <c r="AR5092" i="1"/>
  <c r="AR8" i="1"/>
  <c r="AR24" i="1"/>
  <c r="AR936" i="1"/>
  <c r="AR40" i="1"/>
  <c r="AR60" i="1"/>
  <c r="AR72" i="1"/>
  <c r="AR76" i="1"/>
  <c r="AR120" i="1"/>
  <c r="AR124" i="1"/>
  <c r="AR128" i="1"/>
  <c r="AR156" i="1"/>
  <c r="AR160" i="1"/>
  <c r="AR184" i="1"/>
  <c r="AR188" i="1"/>
  <c r="AR264" i="1"/>
  <c r="AR268" i="1"/>
  <c r="AR272" i="1"/>
  <c r="AR300" i="1"/>
  <c r="AR304" i="1"/>
  <c r="AR308" i="1"/>
  <c r="AR312" i="1"/>
  <c r="AR316" i="1"/>
  <c r="AR320" i="1"/>
  <c r="AR364" i="1"/>
  <c r="AR948" i="1"/>
  <c r="AR988" i="1"/>
  <c r="AR992" i="1"/>
  <c r="AR996" i="1"/>
  <c r="AR1012" i="1"/>
  <c r="AR1016" i="1"/>
  <c r="AR1020" i="1"/>
  <c r="AR1024" i="1"/>
  <c r="AR1028" i="1"/>
  <c r="AR1076" i="1"/>
  <c r="AR1156" i="1"/>
  <c r="AR1160" i="1"/>
  <c r="AR1184" i="1"/>
  <c r="AR1296" i="1"/>
  <c r="AR1300" i="1"/>
  <c r="AR1304" i="1"/>
  <c r="AR1308" i="1"/>
  <c r="AR1312" i="1"/>
  <c r="AR1316" i="1"/>
  <c r="AR1320" i="1"/>
  <c r="AR1388" i="1"/>
  <c r="AR1404" i="1"/>
  <c r="AR1408" i="1"/>
  <c r="AR1424" i="1"/>
  <c r="AR1436" i="1"/>
  <c r="AR1448" i="1"/>
  <c r="AR1452" i="1"/>
  <c r="AR1504" i="1"/>
  <c r="AR1524" i="1"/>
  <c r="AR1528" i="1"/>
  <c r="AR1556" i="1"/>
  <c r="AR1560" i="1"/>
  <c r="AR1564" i="1"/>
  <c r="AR1568" i="1"/>
  <c r="AR1592" i="1"/>
  <c r="AR1596" i="1"/>
  <c r="AR1600" i="1"/>
  <c r="AR1612" i="1"/>
  <c r="AR1616" i="1"/>
  <c r="AR1620" i="1"/>
  <c r="AR1624" i="1"/>
  <c r="AR1632" i="1"/>
  <c r="AR1672" i="1"/>
  <c r="AR1708" i="1"/>
  <c r="AR1784" i="1"/>
  <c r="AR1064" i="1"/>
  <c r="AR1068" i="1"/>
  <c r="AR1072" i="1"/>
  <c r="AR1088" i="1"/>
  <c r="AR1092" i="1"/>
  <c r="AR1096" i="1"/>
  <c r="AR1100" i="1"/>
  <c r="AR1104" i="1"/>
  <c r="AR1108" i="1"/>
  <c r="AR1152" i="1"/>
  <c r="AR1180" i="1"/>
  <c r="AR1228" i="1"/>
  <c r="AR1232" i="1"/>
  <c r="AR1236" i="1"/>
  <c r="AR1240" i="1"/>
  <c r="AR1244" i="1"/>
  <c r="AR1248" i="1"/>
  <c r="AR1252" i="1"/>
  <c r="AR1256" i="1"/>
  <c r="AR1260" i="1"/>
  <c r="AR1264" i="1"/>
  <c r="AR1268" i="1"/>
  <c r="AR1272" i="1"/>
  <c r="AR1292" i="1"/>
  <c r="AR1344" i="1"/>
  <c r="AR1348" i="1"/>
  <c r="AR1352" i="1"/>
  <c r="AR1356" i="1"/>
  <c r="AR1360" i="1"/>
  <c r="AR1384" i="1"/>
  <c r="AR1396" i="1"/>
  <c r="AR1400" i="1"/>
  <c r="AR1416" i="1"/>
  <c r="AR1420" i="1"/>
  <c r="AR1432" i="1"/>
  <c r="AR1500" i="1"/>
  <c r="AR1516" i="1"/>
  <c r="AR1520" i="1"/>
  <c r="AR1536" i="1"/>
  <c r="AR1540" i="1"/>
  <c r="AR1544" i="1"/>
  <c r="AR1548" i="1"/>
  <c r="AR1584" i="1"/>
  <c r="AR1588" i="1"/>
  <c r="AR1608" i="1"/>
  <c r="AR1652" i="1"/>
  <c r="AR1656" i="1"/>
  <c r="AR1660" i="1"/>
  <c r="AR1664" i="1"/>
  <c r="AR1668" i="1"/>
  <c r="AR1700" i="1"/>
  <c r="AR1704" i="1"/>
  <c r="AR1728" i="1"/>
  <c r="AR1748" i="1"/>
  <c r="AR1768" i="1"/>
  <c r="AR1772" i="1"/>
  <c r="AR1776" i="1"/>
  <c r="AR1780" i="1"/>
  <c r="AR1792" i="1"/>
  <c r="AR1796" i="1"/>
  <c r="AR3928" i="1"/>
  <c r="AR3936" i="1"/>
  <c r="AR4136" i="1"/>
  <c r="AR4188" i="1"/>
  <c r="AR4252" i="1"/>
  <c r="AR4312" i="1"/>
  <c r="AR4328" i="1"/>
  <c r="AR4536" i="1"/>
  <c r="AR4744" i="1"/>
  <c r="AR4760" i="1"/>
  <c r="AR4772" i="1"/>
  <c r="AR4796" i="1"/>
  <c r="AR4844" i="1"/>
  <c r="AR4968" i="1"/>
  <c r="AR5032" i="1"/>
  <c r="AR5076" i="1"/>
  <c r="AR5088" i="1"/>
  <c r="AR5128" i="1"/>
  <c r="AR5216" i="1"/>
  <c r="AR5256" i="1"/>
  <c r="AR100" i="1"/>
  <c r="AR56" i="1"/>
  <c r="AR68" i="1"/>
  <c r="AR148" i="1"/>
  <c r="AR152" i="1"/>
  <c r="AR196" i="1"/>
  <c r="AR200" i="1"/>
  <c r="AR204" i="1"/>
  <c r="AR208" i="1"/>
  <c r="AR212" i="1"/>
  <c r="AR216" i="1"/>
  <c r="AR220" i="1"/>
  <c r="AR224" i="1"/>
  <c r="AR228" i="1"/>
  <c r="AR284" i="1"/>
  <c r="AR288" i="1"/>
  <c r="AR336" i="1"/>
  <c r="AR340" i="1"/>
  <c r="AR344" i="1"/>
  <c r="AR348" i="1"/>
  <c r="AR380" i="1"/>
  <c r="AR444" i="1"/>
  <c r="AR448" i="1"/>
  <c r="AR452" i="1"/>
  <c r="AR456" i="1"/>
  <c r="AR460" i="1"/>
  <c r="AR464" i="1"/>
  <c r="AR468" i="1"/>
  <c r="AR472" i="1"/>
  <c r="AR476" i="1"/>
  <c r="AR480" i="1"/>
  <c r="AR484" i="1"/>
  <c r="AR488" i="1"/>
  <c r="AR492" i="1"/>
  <c r="AR940" i="1"/>
  <c r="AR972" i="1"/>
  <c r="AR976" i="1"/>
  <c r="AR980" i="1"/>
  <c r="AR1004" i="1"/>
  <c r="AR1040" i="1"/>
  <c r="AR1044" i="1"/>
  <c r="AR1048" i="1"/>
  <c r="AR1052" i="1"/>
  <c r="AR1056" i="1"/>
  <c r="AR1060" i="1"/>
  <c r="AR1080" i="1"/>
  <c r="AR1136" i="1"/>
  <c r="AR1140" i="1"/>
  <c r="AR1144" i="1"/>
  <c r="AR1148" i="1"/>
  <c r="AR1168" i="1"/>
  <c r="AR1172" i="1"/>
  <c r="AR1176" i="1"/>
  <c r="AR1200" i="1"/>
  <c r="AR1204" i="1"/>
  <c r="AR1208" i="1"/>
  <c r="AR1212" i="1"/>
  <c r="AR1216" i="1"/>
  <c r="AR1220" i="1"/>
  <c r="AR1224" i="1"/>
  <c r="AR1288" i="1"/>
  <c r="AR1336" i="1"/>
  <c r="AR1428" i="1"/>
  <c r="AR1476" i="1"/>
  <c r="AR1480" i="1"/>
  <c r="AR1484" i="1"/>
  <c r="AR1488" i="1"/>
  <c r="AR1492" i="1"/>
  <c r="AR1496" i="1"/>
  <c r="AR1532" i="1"/>
  <c r="AR1580" i="1"/>
  <c r="AR1640" i="1"/>
  <c r="AR1644" i="1"/>
  <c r="AR1648" i="1"/>
  <c r="AR1684" i="1"/>
  <c r="AR1688" i="1"/>
  <c r="AR1692" i="1"/>
  <c r="AR1696" i="1"/>
  <c r="AR1716" i="1"/>
  <c r="AR1720" i="1"/>
  <c r="AR1724" i="1"/>
  <c r="AR1760" i="1"/>
  <c r="AR1764" i="1"/>
  <c r="AR1800" i="1"/>
  <c r="AR1804" i="1"/>
  <c r="AR1824" i="1"/>
  <c r="AR1848" i="1"/>
  <c r="AR1852" i="1"/>
  <c r="AR1876" i="1"/>
  <c r="AR1912" i="1"/>
  <c r="AR1976" i="1"/>
  <c r="AR1980" i="1"/>
  <c r="AR2036" i="1"/>
  <c r="AR2040" i="1"/>
  <c r="AR2064" i="1"/>
  <c r="AR2080" i="1"/>
  <c r="AR2104" i="1"/>
  <c r="AR2108" i="1"/>
  <c r="AR2112" i="1"/>
  <c r="AR2136" i="1"/>
  <c r="AR2140" i="1"/>
  <c r="AR2160" i="1"/>
  <c r="AR2176" i="1"/>
  <c r="AR2192" i="1"/>
  <c r="AR2208" i="1"/>
  <c r="AR2212" i="1"/>
  <c r="AR2236" i="1"/>
  <c r="AR2240" i="1"/>
  <c r="AR2248" i="1"/>
  <c r="AR2252" i="1"/>
  <c r="AR2256" i="1"/>
  <c r="AR2260" i="1"/>
  <c r="AR2264" i="1"/>
  <c r="AR2336" i="1"/>
  <c r="AR2340" i="1"/>
  <c r="AR2344" i="1"/>
  <c r="AR2348" i="1"/>
  <c r="AR2360" i="1"/>
  <c r="AR2364" i="1"/>
  <c r="AR2396" i="1"/>
  <c r="AR2416" i="1"/>
  <c r="AR2472" i="1"/>
  <c r="AR2476" i="1"/>
  <c r="AR2504" i="1"/>
  <c r="AR2532" i="1"/>
  <c r="AR2556" i="1"/>
  <c r="AR2560" i="1"/>
  <c r="AR2564" i="1"/>
  <c r="AR2568" i="1"/>
  <c r="AR2572" i="1"/>
  <c r="AR2576" i="1"/>
  <c r="AR2592" i="1"/>
  <c r="AR2624" i="1"/>
  <c r="AR2672" i="1"/>
  <c r="AR2740" i="1"/>
  <c r="AR2772" i="1"/>
  <c r="AR2808" i="1"/>
  <c r="AR2812" i="1"/>
  <c r="AR2816" i="1"/>
  <c r="AR2820" i="1"/>
  <c r="AR2824" i="1"/>
  <c r="AR2828" i="1"/>
  <c r="AR2832" i="1"/>
  <c r="AR2836" i="1"/>
  <c r="AR2840" i="1"/>
  <c r="AR2844" i="1"/>
  <c r="AR2848" i="1"/>
  <c r="AR2852" i="1"/>
  <c r="AR2880" i="1"/>
  <c r="AR2884" i="1"/>
  <c r="AR2888" i="1"/>
  <c r="AR2892" i="1"/>
  <c r="AR2896" i="1"/>
  <c r="AR2900" i="1"/>
  <c r="AR2904" i="1"/>
  <c r="AR2916" i="1"/>
  <c r="AR2948" i="1"/>
  <c r="AR2960" i="1"/>
  <c r="AR2980" i="1"/>
  <c r="AR2988" i="1"/>
  <c r="AR3000" i="1"/>
  <c r="AR3084" i="1"/>
  <c r="AR3104" i="1"/>
  <c r="AR3108" i="1"/>
  <c r="AR1812" i="1"/>
  <c r="AR1816" i="1"/>
  <c r="AR1820" i="1"/>
  <c r="AR1844" i="1"/>
  <c r="AR1888" i="1"/>
  <c r="AR1900" i="1"/>
  <c r="AR1904" i="1"/>
  <c r="AR1932" i="1"/>
  <c r="AR1936" i="1"/>
  <c r="AR1968" i="1"/>
  <c r="AR1972" i="1"/>
  <c r="AR2016" i="1"/>
  <c r="AR2020" i="1"/>
  <c r="AR2092" i="1"/>
  <c r="AR2096" i="1"/>
  <c r="AR2100" i="1"/>
  <c r="AR2124" i="1"/>
  <c r="AR2128" i="1"/>
  <c r="AR2132" i="1"/>
  <c r="AR2152" i="1"/>
  <c r="AR2172" i="1"/>
  <c r="AR2188" i="1"/>
  <c r="AR2204" i="1"/>
  <c r="AR2228" i="1"/>
  <c r="AR2232" i="1"/>
  <c r="AR2280" i="1"/>
  <c r="AR2284" i="1"/>
  <c r="AR2288" i="1"/>
  <c r="AR2376" i="1"/>
  <c r="AR2388" i="1"/>
  <c r="AR2392" i="1"/>
  <c r="AR2424" i="1"/>
  <c r="AR2464" i="1"/>
  <c r="AR2468" i="1"/>
  <c r="AR2500" i="1"/>
  <c r="AR2540" i="1"/>
  <c r="AR2544" i="1"/>
  <c r="AR2620" i="1"/>
  <c r="AR2668" i="1"/>
  <c r="AR2684" i="1"/>
  <c r="AR2736" i="1"/>
  <c r="AR2760" i="1"/>
  <c r="AR2764" i="1"/>
  <c r="AR2768" i="1"/>
  <c r="AR2788" i="1"/>
  <c r="AR2804" i="1"/>
  <c r="AR2876" i="1"/>
  <c r="AR2912" i="1"/>
  <c r="AR2996" i="1"/>
  <c r="AR3024" i="1"/>
  <c r="AR3052" i="1"/>
  <c r="AR3068" i="1"/>
  <c r="AR3072" i="1"/>
  <c r="AR3076" i="1"/>
  <c r="AR3080" i="1"/>
  <c r="AR3100" i="1"/>
  <c r="AR3148" i="1"/>
  <c r="AR3152" i="1"/>
  <c r="AR3164" i="1"/>
  <c r="AR3168" i="1"/>
  <c r="AR3172" i="1"/>
  <c r="AR3176" i="1"/>
  <c r="AR3180" i="1"/>
  <c r="AR3236" i="1"/>
  <c r="AR3248" i="1"/>
  <c r="AR3252" i="1"/>
  <c r="AR3264" i="1"/>
  <c r="AR3268" i="1"/>
  <c r="AR3280" i="1"/>
  <c r="AR3284" i="1"/>
  <c r="AR3288" i="1"/>
  <c r="AR3292" i="1"/>
  <c r="AR3296" i="1"/>
  <c r="AR3300" i="1"/>
  <c r="AR3304" i="1"/>
  <c r="AR3340" i="1"/>
  <c r="AR3344" i="1"/>
  <c r="AR3364" i="1"/>
  <c r="AR3368" i="1"/>
  <c r="AR3376" i="1"/>
  <c r="AR3392" i="1"/>
  <c r="AR3416" i="1"/>
  <c r="AR3420" i="1"/>
  <c r="AR3424" i="1"/>
  <c r="AR3444" i="1"/>
  <c r="AR1872" i="1"/>
  <c r="AR1924" i="1"/>
  <c r="AR1944" i="1"/>
  <c r="AR1960" i="1"/>
  <c r="AR1964" i="1"/>
  <c r="AR2012" i="1"/>
  <c r="AR2028" i="1"/>
  <c r="AR2032" i="1"/>
  <c r="AR2048" i="1"/>
  <c r="AR2060" i="1"/>
  <c r="AR2072" i="1"/>
  <c r="AR2088" i="1"/>
  <c r="AR2116" i="1"/>
  <c r="AR2148" i="1"/>
  <c r="AR2180" i="1"/>
  <c r="AR2184" i="1"/>
  <c r="AR2220" i="1"/>
  <c r="AR2224" i="1"/>
  <c r="AR2268" i="1"/>
  <c r="AR2332" i="1"/>
  <c r="AR2352" i="1"/>
  <c r="AR2356" i="1"/>
  <c r="AR2372" i="1"/>
  <c r="AR2412" i="1"/>
  <c r="AR2456" i="1"/>
  <c r="AR2496" i="1"/>
  <c r="AR2552" i="1"/>
  <c r="AR2588" i="1"/>
  <c r="AR2616" i="1"/>
  <c r="AR2640" i="1"/>
  <c r="AR2676" i="1"/>
  <c r="AR2680" i="1"/>
  <c r="AR2704" i="1"/>
  <c r="AR2708" i="1"/>
  <c r="AR2712" i="1"/>
  <c r="AR2716" i="1"/>
  <c r="AR2720" i="1"/>
  <c r="AR2724" i="1"/>
  <c r="AR2732" i="1"/>
  <c r="AR2748" i="1"/>
  <c r="AR2752" i="1"/>
  <c r="AR2776" i="1"/>
  <c r="AR2780" i="1"/>
  <c r="AR2796" i="1"/>
  <c r="AR2800" i="1"/>
  <c r="AR2864" i="1"/>
  <c r="AR2868" i="1"/>
  <c r="AR2872" i="1"/>
  <c r="AR2928" i="1"/>
  <c r="AR2932" i="1"/>
  <c r="AR2936" i="1"/>
  <c r="AR2944" i="1"/>
  <c r="AR2972" i="1"/>
  <c r="AR2992" i="1"/>
  <c r="AR3008" i="1"/>
  <c r="AR3012" i="1"/>
  <c r="AR3032" i="1"/>
  <c r="AR3036" i="1"/>
  <c r="AR3048" i="1"/>
  <c r="AR3064" i="1"/>
  <c r="AR3116" i="1"/>
  <c r="AR3240" i="1"/>
  <c r="AR3320" i="1"/>
  <c r="AR3428" i="1"/>
  <c r="AR3448" i="1"/>
  <c r="AR3500" i="1"/>
  <c r="AR3528" i="1"/>
  <c r="AR3532" i="1"/>
  <c r="AR3584" i="1"/>
  <c r="AR3588" i="1"/>
  <c r="AR3592" i="1"/>
  <c r="AR3596" i="1"/>
  <c r="AR3612" i="1"/>
  <c r="AR3636" i="1"/>
  <c r="AR3664" i="1"/>
  <c r="AR3668" i="1"/>
  <c r="AR3672" i="1"/>
  <c r="AR3676" i="1"/>
  <c r="AR3684" i="1"/>
  <c r="AR3692" i="1"/>
  <c r="AR3724" i="1"/>
  <c r="AR3744" i="1"/>
  <c r="AR3824" i="1"/>
  <c r="AR3828" i="1"/>
  <c r="AR3832" i="1"/>
  <c r="AR3836" i="1"/>
  <c r="AR3840" i="1"/>
  <c r="AR3880" i="1"/>
  <c r="AR3884" i="1"/>
  <c r="AR3888" i="1"/>
  <c r="AR3904" i="1"/>
  <c r="AR3912" i="1"/>
  <c r="AR4004" i="1"/>
  <c r="AR4008" i="1"/>
  <c r="AR4132" i="1"/>
  <c r="AR4152" i="1"/>
  <c r="AR4196" i="1"/>
  <c r="AR4200" i="1"/>
  <c r="AR4220" i="1"/>
  <c r="AR4232" i="1"/>
  <c r="AR4236" i="1"/>
  <c r="AR4240" i="1"/>
  <c r="AR4244" i="1"/>
  <c r="AR4320" i="1"/>
  <c r="AR4324" i="1"/>
  <c r="AR4400" i="1"/>
  <c r="AR4404" i="1"/>
  <c r="AR4452" i="1"/>
  <c r="AR4464" i="1"/>
  <c r="AR4468" i="1"/>
  <c r="AR4472" i="1"/>
  <c r="AR4476" i="1"/>
  <c r="AR4480" i="1"/>
  <c r="AR4516" i="1"/>
  <c r="AR4520" i="1"/>
  <c r="AR4524" i="1"/>
  <c r="AR4548" i="1"/>
  <c r="AR4560" i="1"/>
  <c r="AR4564" i="1"/>
  <c r="AR4656" i="1"/>
  <c r="AR4676" i="1"/>
  <c r="AR4680" i="1"/>
  <c r="AR4696" i="1"/>
  <c r="AR4700" i="1"/>
  <c r="AR4704" i="1"/>
  <c r="AR4708" i="1"/>
  <c r="AR4804" i="1"/>
  <c r="AR4820" i="1"/>
  <c r="AR4824" i="1"/>
  <c r="AR4856" i="1"/>
  <c r="AR4860" i="1"/>
  <c r="AR4864" i="1"/>
  <c r="AR4928" i="1"/>
  <c r="AR4948" i="1"/>
  <c r="AR4952" i="1"/>
  <c r="AR4984" i="1"/>
  <c r="AR5008" i="1"/>
  <c r="AR5084" i="1"/>
  <c r="AR5096" i="1"/>
  <c r="AR5116" i="1"/>
  <c r="AR5144" i="1"/>
  <c r="AR5176" i="1"/>
  <c r="AR5228" i="1"/>
  <c r="AR5240" i="1"/>
  <c r="AR5276" i="1"/>
  <c r="AR3480" i="1"/>
  <c r="AR3516" i="1"/>
  <c r="AR3520" i="1"/>
  <c r="AR3540" i="1"/>
  <c r="AR3544" i="1"/>
  <c r="AR3548" i="1"/>
  <c r="AR3552" i="1"/>
  <c r="AR3556" i="1"/>
  <c r="AR3572" i="1"/>
  <c r="AR3580" i="1"/>
  <c r="AR3604" i="1"/>
  <c r="AR3608" i="1"/>
  <c r="AR3816" i="1"/>
  <c r="AR3820" i="1"/>
  <c r="AR3908" i="1"/>
  <c r="AR3924" i="1"/>
  <c r="AR3940" i="1"/>
  <c r="AR3944" i="1"/>
  <c r="AR4024" i="1"/>
  <c r="AR4072" i="1"/>
  <c r="AR4108" i="1"/>
  <c r="AR4128" i="1"/>
  <c r="AR4180" i="1"/>
  <c r="AR4192" i="1"/>
  <c r="AR4216" i="1"/>
  <c r="AR4256" i="1"/>
  <c r="AR4280" i="1"/>
  <c r="AR4296" i="1"/>
  <c r="AR4300" i="1"/>
  <c r="AR4316" i="1"/>
  <c r="AR4332" i="1"/>
  <c r="AR4336" i="1"/>
  <c r="AR4396" i="1"/>
  <c r="AR4448" i="1"/>
  <c r="AR4500" i="1"/>
  <c r="AR4540" i="1"/>
  <c r="AR4544" i="1"/>
  <c r="AR4652" i="1"/>
  <c r="AR4752" i="1"/>
  <c r="AR4788" i="1"/>
  <c r="AR4836" i="1"/>
  <c r="AR4896" i="1"/>
  <c r="AR4900" i="1"/>
  <c r="AR4920" i="1"/>
  <c r="AR4924" i="1"/>
  <c r="AR4980" i="1"/>
  <c r="AR4996" i="1"/>
  <c r="AR5024" i="1"/>
  <c r="AR5036" i="1"/>
  <c r="AR5064" i="1"/>
  <c r="AR5068" i="1"/>
  <c r="AR5072" i="1"/>
  <c r="AR5112" i="1"/>
  <c r="AR5132" i="1"/>
  <c r="AR5136" i="1"/>
  <c r="AR5140" i="1"/>
  <c r="AR5156" i="1"/>
  <c r="AR5160" i="1"/>
  <c r="AR5188" i="1"/>
  <c r="AR5192" i="1"/>
  <c r="AR5196" i="1"/>
  <c r="AR5200" i="1"/>
  <c r="AR5204" i="1"/>
  <c r="AR5208" i="1"/>
  <c r="AR5220" i="1"/>
  <c r="AR5224" i="1"/>
  <c r="AR5232" i="1"/>
  <c r="AR5252" i="1"/>
  <c r="AR5296" i="1"/>
  <c r="AR3160" i="1"/>
  <c r="AR3224" i="1"/>
  <c r="AR3232" i="1"/>
  <c r="AR3316" i="1"/>
  <c r="AR3324" i="1"/>
  <c r="AR3356" i="1"/>
  <c r="AR3384" i="1"/>
  <c r="AR3388" i="1"/>
  <c r="AR3440" i="1"/>
  <c r="AR3464" i="1"/>
  <c r="AR3476" i="1"/>
  <c r="AR3656" i="1"/>
  <c r="AR3680" i="1"/>
  <c r="AR3736" i="1"/>
  <c r="AR3740" i="1"/>
  <c r="AR3760" i="1"/>
  <c r="AR3792" i="1"/>
  <c r="AR3796" i="1"/>
  <c r="AR3848" i="1"/>
  <c r="AR3852" i="1"/>
  <c r="AR3856" i="1"/>
  <c r="AR3900" i="1"/>
  <c r="AR3920" i="1"/>
  <c r="AR3932" i="1"/>
  <c r="AR3960" i="1"/>
  <c r="AR3984" i="1"/>
  <c r="AR4012" i="1"/>
  <c r="AR4020" i="1"/>
  <c r="AR4032" i="1"/>
  <c r="AR4104" i="1"/>
  <c r="AR4144" i="1"/>
  <c r="AR4148" i="1"/>
  <c r="AR4156" i="1"/>
  <c r="AR4160" i="1"/>
  <c r="AR4164" i="1"/>
  <c r="AR4176" i="1"/>
  <c r="AR4212" i="1"/>
  <c r="AR4276" i="1"/>
  <c r="AR4344" i="1"/>
  <c r="AR4348" i="1"/>
  <c r="AR4352" i="1"/>
  <c r="AR4392" i="1"/>
  <c r="AR4432" i="1"/>
  <c r="AR4436" i="1"/>
  <c r="AR4440" i="1"/>
  <c r="AR4444" i="1"/>
  <c r="AR4456" i="1"/>
  <c r="AR4504" i="1"/>
  <c r="AR4508" i="1"/>
  <c r="AR4556" i="1"/>
  <c r="AR4576" i="1"/>
  <c r="AR4580" i="1"/>
  <c r="AR4592" i="1"/>
  <c r="AR4596" i="1"/>
  <c r="AR4600" i="1"/>
  <c r="AR4604" i="1"/>
  <c r="AR4608" i="1"/>
  <c r="AR4636" i="1"/>
  <c r="AR4648" i="1"/>
  <c r="AR4672" i="1"/>
  <c r="AR4684" i="1"/>
  <c r="AR4688" i="1"/>
  <c r="AR4692" i="1"/>
  <c r="AR4716" i="1"/>
  <c r="AR4720" i="1"/>
  <c r="AR4748" i="1"/>
  <c r="AR4764" i="1"/>
  <c r="AR4776" i="1"/>
  <c r="AR4780" i="1"/>
  <c r="AR4784" i="1"/>
  <c r="AR4800" i="1"/>
  <c r="AR4812" i="1"/>
  <c r="AR4848" i="1"/>
  <c r="AR4852" i="1"/>
  <c r="AR4884" i="1"/>
  <c r="AR4888" i="1"/>
  <c r="AR4892" i="1"/>
  <c r="AR4916" i="1"/>
  <c r="AR4992" i="1"/>
  <c r="AR5020" i="1"/>
  <c r="AR5048" i="1"/>
  <c r="AR5052" i="1"/>
  <c r="AR5080" i="1"/>
  <c r="AR5108" i="1"/>
  <c r="AR5248" i="1"/>
  <c r="AR556" i="1"/>
  <c r="AR620" i="1"/>
  <c r="AR684" i="1"/>
  <c r="AR748" i="1"/>
  <c r="AR812" i="1"/>
  <c r="AR876" i="1"/>
  <c r="AR572" i="1"/>
  <c r="AR636" i="1"/>
  <c r="AR700" i="1"/>
  <c r="AR764" i="1"/>
  <c r="AR828" i="1"/>
  <c r="AR892" i="1"/>
  <c r="AR54" i="1"/>
  <c r="AR524" i="1"/>
  <c r="AR588" i="1"/>
  <c r="AR652" i="1"/>
  <c r="AR716" i="1"/>
  <c r="AR780" i="1"/>
  <c r="AR844" i="1"/>
  <c r="AR908" i="1"/>
  <c r="AR540" i="1"/>
  <c r="AR604" i="1"/>
  <c r="AR668" i="1"/>
  <c r="AR732" i="1"/>
  <c r="AR796" i="1"/>
  <c r="AR860" i="1"/>
  <c r="AR924" i="1"/>
  <c r="AR1217" i="1"/>
  <c r="AR2789" i="1"/>
  <c r="AR528" i="1"/>
  <c r="AR544" i="1"/>
  <c r="AR560" i="1"/>
  <c r="AR576" i="1"/>
  <c r="AR592" i="1"/>
  <c r="AR608" i="1"/>
  <c r="AR624" i="1"/>
  <c r="AR640" i="1"/>
  <c r="AR656" i="1"/>
  <c r="AR672" i="1"/>
  <c r="AR688" i="1"/>
  <c r="AR704" i="1"/>
  <c r="AR720" i="1"/>
  <c r="AR736" i="1"/>
  <c r="AR752" i="1"/>
  <c r="AR768" i="1"/>
  <c r="AR784" i="1"/>
  <c r="AR800" i="1"/>
  <c r="AR816" i="1"/>
  <c r="AR832" i="1"/>
  <c r="AR848" i="1"/>
  <c r="AR864" i="1"/>
  <c r="AR880" i="1"/>
  <c r="AR896" i="1"/>
  <c r="AR912" i="1"/>
  <c r="AR928" i="1"/>
  <c r="AR1221" i="1"/>
  <c r="AR2597" i="1"/>
  <c r="AR516" i="1"/>
  <c r="AR532" i="1"/>
  <c r="AR548" i="1"/>
  <c r="AR564" i="1"/>
  <c r="AR580" i="1"/>
  <c r="AR596" i="1"/>
  <c r="AR612" i="1"/>
  <c r="AR628" i="1"/>
  <c r="AR644" i="1"/>
  <c r="AR660" i="1"/>
  <c r="AR676" i="1"/>
  <c r="AR692" i="1"/>
  <c r="AR708" i="1"/>
  <c r="AR724" i="1"/>
  <c r="AR740" i="1"/>
  <c r="AR756" i="1"/>
  <c r="AR772" i="1"/>
  <c r="AR788" i="1"/>
  <c r="AR804" i="1"/>
  <c r="AR820" i="1"/>
  <c r="AR836" i="1"/>
  <c r="AR852" i="1"/>
  <c r="AR868" i="1"/>
  <c r="AR884" i="1"/>
  <c r="AR900" i="1"/>
  <c r="AR916" i="1"/>
  <c r="AR1225" i="1"/>
  <c r="AR2661" i="1"/>
  <c r="AR520" i="1"/>
  <c r="AR536" i="1"/>
  <c r="AR552" i="1"/>
  <c r="AR568" i="1"/>
  <c r="AR584" i="1"/>
  <c r="AR600" i="1"/>
  <c r="AR616" i="1"/>
  <c r="AR632" i="1"/>
  <c r="AR648" i="1"/>
  <c r="AR664" i="1"/>
  <c r="AR680" i="1"/>
  <c r="AR696" i="1"/>
  <c r="AR712" i="1"/>
  <c r="AR728" i="1"/>
  <c r="AR744" i="1"/>
  <c r="AR760" i="1"/>
  <c r="AR776" i="1"/>
  <c r="AR792" i="1"/>
  <c r="AR808" i="1"/>
  <c r="AR824" i="1"/>
  <c r="AR840" i="1"/>
  <c r="AR856" i="1"/>
  <c r="AR872" i="1"/>
  <c r="AR888" i="1"/>
  <c r="AR904" i="1"/>
  <c r="AR920" i="1"/>
  <c r="AR2725" i="1"/>
  <c r="AR2914" i="1"/>
  <c r="AR3487" i="1"/>
  <c r="AR2549" i="1"/>
  <c r="AR2613" i="1"/>
  <c r="AR2677" i="1"/>
  <c r="AR2741" i="1"/>
  <c r="AR2805" i="1"/>
  <c r="AR3170" i="1"/>
  <c r="AR3395" i="1"/>
  <c r="AR3399" i="1"/>
  <c r="AR2565" i="1"/>
  <c r="AR2629" i="1"/>
  <c r="AR2693" i="1"/>
  <c r="AR2757" i="1"/>
  <c r="AR2821" i="1"/>
  <c r="AR2865" i="1"/>
  <c r="AR2935" i="1"/>
  <c r="AR2939" i="1"/>
  <c r="AR2978" i="1"/>
  <c r="AR3234" i="1"/>
  <c r="AR3331" i="1"/>
  <c r="AR2581" i="1"/>
  <c r="AR2645" i="1"/>
  <c r="AR2709" i="1"/>
  <c r="AR2773" i="1"/>
  <c r="AR3435" i="1"/>
  <c r="AR2537" i="1"/>
  <c r="AR2553" i="1"/>
  <c r="AR2569" i="1"/>
  <c r="AR2585" i="1"/>
  <c r="AR2601" i="1"/>
  <c r="AR2617" i="1"/>
  <c r="AR2633" i="1"/>
  <c r="AR2649" i="1"/>
  <c r="AR2665" i="1"/>
  <c r="AR2681" i="1"/>
  <c r="AR2697" i="1"/>
  <c r="AR2713" i="1"/>
  <c r="AR2729" i="1"/>
  <c r="AR2745" i="1"/>
  <c r="AR2761" i="1"/>
  <c r="AR2777" i="1"/>
  <c r="AR2793" i="1"/>
  <c r="AR2809" i="1"/>
  <c r="AR2825" i="1"/>
  <c r="AR2930" i="1"/>
  <c r="AR2994" i="1"/>
  <c r="AR3122" i="1"/>
  <c r="AR3186" i="1"/>
  <c r="AR3250" i="1"/>
  <c r="AR3315" i="1"/>
  <c r="AR3379" i="1"/>
  <c r="AR3551" i="1"/>
  <c r="AR2541" i="1"/>
  <c r="AR2557" i="1"/>
  <c r="AR2573" i="1"/>
  <c r="AR2589" i="1"/>
  <c r="AR2605" i="1"/>
  <c r="AR2621" i="1"/>
  <c r="AR2637" i="1"/>
  <c r="AR2653" i="1"/>
  <c r="AR2669" i="1"/>
  <c r="AR2685" i="1"/>
  <c r="AR2701" i="1"/>
  <c r="AR2717" i="1"/>
  <c r="AR2733" i="1"/>
  <c r="AR2749" i="1"/>
  <c r="AR2765" i="1"/>
  <c r="AR2781" i="1"/>
  <c r="AR2797" i="1"/>
  <c r="AR2813" i="1"/>
  <c r="AR2833" i="1"/>
  <c r="AR3010" i="1"/>
  <c r="AR3138" i="1"/>
  <c r="AR3202" i="1"/>
  <c r="AR3266" i="1"/>
  <c r="AR3299" i="1"/>
  <c r="AR3363" i="1"/>
  <c r="AR2545" i="1"/>
  <c r="AR2561" i="1"/>
  <c r="AR2577" i="1"/>
  <c r="AR2593" i="1"/>
  <c r="AR2609" i="1"/>
  <c r="AR2625" i="1"/>
  <c r="AR2641" i="1"/>
  <c r="AR2657" i="1"/>
  <c r="AR2673" i="1"/>
  <c r="AR2689" i="1"/>
  <c r="AR2705" i="1"/>
  <c r="AR2721" i="1"/>
  <c r="AR2737" i="1"/>
  <c r="AR2753" i="1"/>
  <c r="AR2769" i="1"/>
  <c r="AR2785" i="1"/>
  <c r="AR2801" i="1"/>
  <c r="AR2817" i="1"/>
  <c r="AR2849" i="1"/>
  <c r="AR2919" i="1"/>
  <c r="AR2923" i="1"/>
  <c r="AR3026" i="1"/>
  <c r="AR3154" i="1"/>
  <c r="AR3218" i="1"/>
  <c r="AR3347" i="1"/>
  <c r="AR3419" i="1"/>
  <c r="AR2837" i="1"/>
  <c r="AR2853" i="1"/>
  <c r="AR2869" i="1"/>
  <c r="AR2887" i="1"/>
  <c r="AR2891" i="1"/>
  <c r="AR2927" i="1"/>
  <c r="AR2943" i="1"/>
  <c r="AR2966" i="1"/>
  <c r="AR2982" i="1"/>
  <c r="AR2998" i="1"/>
  <c r="AR3014" i="1"/>
  <c r="AR3030" i="1"/>
  <c r="AR3110" i="1"/>
  <c r="AR3126" i="1"/>
  <c r="AR3142" i="1"/>
  <c r="AR3158" i="1"/>
  <c r="AR3174" i="1"/>
  <c r="AR3190" i="1"/>
  <c r="AR3206" i="1"/>
  <c r="AR3222" i="1"/>
  <c r="AR3238" i="1"/>
  <c r="AR3254" i="1"/>
  <c r="AR3275" i="1"/>
  <c r="AR3282" i="1"/>
  <c r="AR3303" i="1"/>
  <c r="AR3319" i="1"/>
  <c r="AR3335" i="1"/>
  <c r="AR3351" i="1"/>
  <c r="AR3367" i="1"/>
  <c r="AR3383" i="1"/>
  <c r="AR3403" i="1"/>
  <c r="AR3407" i="1"/>
  <c r="AR3423" i="1"/>
  <c r="AR3439" i="1"/>
  <c r="AR3503" i="1"/>
  <c r="AR3567" i="1"/>
  <c r="AR4092" i="1"/>
  <c r="AR2841" i="1"/>
  <c r="AR2857" i="1"/>
  <c r="AR2873" i="1"/>
  <c r="AR2970" i="1"/>
  <c r="AR2986" i="1"/>
  <c r="AR3002" i="1"/>
  <c r="AR3018" i="1"/>
  <c r="AR3034" i="1"/>
  <c r="AR3114" i="1"/>
  <c r="AR3130" i="1"/>
  <c r="AR3146" i="1"/>
  <c r="AR3162" i="1"/>
  <c r="AR3178" i="1"/>
  <c r="AR3194" i="1"/>
  <c r="AR3210" i="1"/>
  <c r="AR3226" i="1"/>
  <c r="AR3242" i="1"/>
  <c r="AR3258" i="1"/>
  <c r="AR3279" i="1"/>
  <c r="AR3291" i="1"/>
  <c r="AR3307" i="1"/>
  <c r="AR3323" i="1"/>
  <c r="AR3339" i="1"/>
  <c r="AR3355" i="1"/>
  <c r="AR3371" i="1"/>
  <c r="AR3387" i="1"/>
  <c r="AR3411" i="1"/>
  <c r="AR3427" i="1"/>
  <c r="AR3455" i="1"/>
  <c r="AR3519" i="1"/>
  <c r="AR3583" i="1"/>
  <c r="AR2829" i="1"/>
  <c r="AR2845" i="1"/>
  <c r="AR2861" i="1"/>
  <c r="AR2903" i="1"/>
  <c r="AR2907" i="1"/>
  <c r="AR2974" i="1"/>
  <c r="AR2990" i="1"/>
  <c r="AR3006" i="1"/>
  <c r="AR3022" i="1"/>
  <c r="AR3038" i="1"/>
  <c r="AR3070" i="1"/>
  <c r="AR3102" i="1"/>
  <c r="AR3118" i="1"/>
  <c r="AR3134" i="1"/>
  <c r="AR3150" i="1"/>
  <c r="AR3166" i="1"/>
  <c r="AR3182" i="1"/>
  <c r="AR3198" i="1"/>
  <c r="AR3214" i="1"/>
  <c r="AR3230" i="1"/>
  <c r="AR3246" i="1"/>
  <c r="AR3262" i="1"/>
  <c r="AR3295" i="1"/>
  <c r="AR3311" i="1"/>
  <c r="AR3327" i="1"/>
  <c r="AR3343" i="1"/>
  <c r="AR3359" i="1"/>
  <c r="AR3375" i="1"/>
  <c r="AR3391" i="1"/>
  <c r="AR3415" i="1"/>
  <c r="AR3431" i="1"/>
  <c r="AR3471" i="1"/>
  <c r="AR3535" i="1"/>
  <c r="AR3599" i="1"/>
  <c r="AR4809" i="1"/>
  <c r="AR3443" i="1"/>
  <c r="AR3459" i="1"/>
  <c r="AR3475" i="1"/>
  <c r="AR3491" i="1"/>
  <c r="AR3507" i="1"/>
  <c r="AR3523" i="1"/>
  <c r="AR3539" i="1"/>
  <c r="AR3555" i="1"/>
  <c r="AR3571" i="1"/>
  <c r="AR3587" i="1"/>
  <c r="AR3603" i="1"/>
  <c r="AR3447" i="1"/>
  <c r="AR3463" i="1"/>
  <c r="AR3479" i="1"/>
  <c r="AR3495" i="1"/>
  <c r="AR3511" i="1"/>
  <c r="AR3527" i="1"/>
  <c r="AR3543" i="1"/>
  <c r="AR3559" i="1"/>
  <c r="AR3575" i="1"/>
  <c r="AR3591" i="1"/>
  <c r="AR3451" i="1"/>
  <c r="AR3467" i="1"/>
  <c r="AR3483" i="1"/>
  <c r="AR3499" i="1"/>
  <c r="AR3515" i="1"/>
  <c r="AR3531" i="1"/>
  <c r="AR3547" i="1"/>
  <c r="AR3563" i="1"/>
  <c r="AR3579" i="1"/>
  <c r="AR3595" i="1"/>
  <c r="AR4053" i="1"/>
  <c r="AR4057" i="1"/>
  <c r="AR4084" i="1"/>
  <c r="AR4765" i="1"/>
  <c r="AR4841" i="1"/>
  <c r="AR4076" i="1"/>
  <c r="AR4781" i="1"/>
  <c r="AR4873" i="1"/>
  <c r="AR4041" i="1"/>
  <c r="AR4068" i="1"/>
  <c r="AR4797" i="1"/>
  <c r="AR4921" i="1"/>
  <c r="AR4753" i="1"/>
  <c r="AR4769" i="1"/>
  <c r="AR4785" i="1"/>
  <c r="AR4805" i="1"/>
  <c r="AR4837" i="1"/>
  <c r="AR4869" i="1"/>
  <c r="AR4901" i="1"/>
  <c r="AR4937" i="1"/>
  <c r="AR4757" i="1"/>
  <c r="AR4773" i="1"/>
  <c r="AR4789" i="1"/>
  <c r="AR4825" i="1"/>
  <c r="AR4857" i="1"/>
  <c r="AR4889" i="1"/>
  <c r="AR4953" i="1"/>
  <c r="AR5049" i="1"/>
  <c r="AR5163" i="1"/>
  <c r="AR4621" i="1"/>
  <c r="AR4761" i="1"/>
  <c r="AR4777" i="1"/>
  <c r="AR4793" i="1"/>
  <c r="AR4821" i="1"/>
  <c r="AR4885" i="1"/>
  <c r="AR4905" i="1"/>
  <c r="AR4829" i="1"/>
  <c r="AR4845" i="1"/>
  <c r="AR4861" i="1"/>
  <c r="AR4877" i="1"/>
  <c r="AR4893" i="1"/>
  <c r="AR4909" i="1"/>
  <c r="AR4925" i="1"/>
  <c r="AR4941" i="1"/>
  <c r="AR4957" i="1"/>
  <c r="AR4801" i="1"/>
  <c r="AR4817" i="1"/>
  <c r="AR4833" i="1"/>
  <c r="AR4849" i="1"/>
  <c r="AR4865" i="1"/>
  <c r="AR4881" i="1"/>
  <c r="AR4897" i="1"/>
  <c r="AR4913" i="1"/>
  <c r="AR4929" i="1"/>
  <c r="AR4945" i="1"/>
  <c r="AR4961" i="1"/>
  <c r="AR4917" i="1"/>
  <c r="AR4933" i="1"/>
  <c r="AR4949" i="1"/>
  <c r="AR4965" i="1"/>
  <c r="AR5053" i="1"/>
  <c r="AR5139" i="1"/>
  <c r="AR5171" i="1"/>
  <c r="AR5147" i="1"/>
  <c r="AR5155" i="1"/>
  <c r="AR5143" i="1"/>
  <c r="AR5159" i="1"/>
  <c r="AR5135" i="1"/>
  <c r="AR5151" i="1"/>
  <c r="AR5167" i="1"/>
  <c r="AR5307" i="1"/>
  <c r="AR2257" i="1"/>
  <c r="AR2265" i="1"/>
  <c r="AR2273" i="1"/>
  <c r="AR2281" i="1"/>
  <c r="AR2289" i="1"/>
  <c r="AR2297" i="1"/>
  <c r="AR2305" i="1"/>
  <c r="AR2313" i="1"/>
  <c r="AR2321" i="1"/>
  <c r="AR2329" i="1"/>
  <c r="AR2889" i="1"/>
  <c r="AR2905" i="1"/>
  <c r="AR2921" i="1"/>
  <c r="AR2937" i="1"/>
  <c r="AR2946" i="1"/>
  <c r="AR2962" i="1"/>
  <c r="AR2901" i="1"/>
  <c r="AR3277" i="1"/>
  <c r="AR3293" i="1"/>
  <c r="AR3301" i="1"/>
  <c r="AR3309" i="1"/>
  <c r="AR3317" i="1"/>
  <c r="AR3325" i="1"/>
  <c r="AR3333" i="1"/>
  <c r="AR3341" i="1"/>
  <c r="AR3349" i="1"/>
  <c r="AR3357" i="1"/>
  <c r="AR3365" i="1"/>
  <c r="AR3373" i="1"/>
  <c r="AR3381" i="1"/>
  <c r="AR3389" i="1"/>
  <c r="AR3397" i="1"/>
  <c r="AR3405" i="1"/>
  <c r="AR3417" i="1"/>
  <c r="AR3273" i="1"/>
  <c r="AR3289" i="1"/>
  <c r="AR3393" i="1"/>
  <c r="AR3401" i="1"/>
  <c r="AR3409" i="1"/>
  <c r="AR3425" i="1"/>
  <c r="AR4203" i="1"/>
  <c r="AR4211" i="1"/>
  <c r="AR4219" i="1"/>
  <c r="AR4227" i="1"/>
  <c r="AR4235" i="1"/>
  <c r="AR4243" i="1"/>
  <c r="AR4251" i="1"/>
  <c r="AR4259" i="1"/>
  <c r="AR4267" i="1"/>
  <c r="AR4275" i="1"/>
  <c r="AR4283" i="1"/>
  <c r="AR4291" i="1"/>
  <c r="AR4299" i="1"/>
  <c r="AR4307" i="1"/>
  <c r="AR4315" i="1"/>
  <c r="AR4323" i="1"/>
  <c r="AR4331" i="1"/>
  <c r="AR4339" i="1"/>
  <c r="AR4347" i="1"/>
  <c r="AR4355" i="1"/>
  <c r="AR4363" i="1"/>
  <c r="AR4371" i="1"/>
  <c r="AR4379" i="1"/>
  <c r="AR4387" i="1"/>
  <c r="AR4395" i="1"/>
  <c r="AR4403" i="1"/>
  <c r="AR4411" i="1"/>
  <c r="AR4419" i="1"/>
  <c r="AR4427" i="1"/>
  <c r="AR4435" i="1"/>
  <c r="AR4443" i="1"/>
  <c r="AR4451" i="1"/>
  <c r="AR4459" i="1"/>
  <c r="AR4467" i="1"/>
  <c r="AR4475" i="1"/>
  <c r="AR4483" i="1"/>
  <c r="AR4491" i="1"/>
  <c r="AR4499" i="1"/>
  <c r="AR4507" i="1"/>
  <c r="AR4515" i="1"/>
  <c r="AR4523" i="1"/>
  <c r="AR4531" i="1"/>
  <c r="AR4539" i="1"/>
  <c r="AR4547" i="1"/>
  <c r="AR4555" i="1"/>
  <c r="AR4563" i="1"/>
  <c r="AR4571" i="1"/>
  <c r="AR4579" i="1"/>
  <c r="AR4587" i="1"/>
  <c r="AR4595" i="1"/>
  <c r="AR4603" i="1"/>
  <c r="AR4611" i="1"/>
  <c r="AR4039" i="1"/>
  <c r="AR4055" i="1"/>
  <c r="AR4051" i="1"/>
  <c r="AR4063" i="1"/>
  <c r="AR4071" i="1"/>
  <c r="AR4079" i="1"/>
  <c r="AR4087" i="1"/>
  <c r="AR4095" i="1"/>
  <c r="AR4103" i="1"/>
  <c r="AR4111" i="1"/>
  <c r="AR4119" i="1"/>
  <c r="AR4127" i="1"/>
  <c r="AR4135" i="1"/>
  <c r="AR4143" i="1"/>
  <c r="AR4151" i="1"/>
  <c r="AR4159" i="1"/>
  <c r="AR4167" i="1"/>
  <c r="AR4175" i="1"/>
  <c r="AR4183" i="1"/>
  <c r="AR4191" i="1"/>
  <c r="AR4199" i="1"/>
  <c r="AR4207" i="1"/>
  <c r="AR4215" i="1"/>
  <c r="AR4223" i="1"/>
  <c r="AR4231" i="1"/>
  <c r="AR4239" i="1"/>
  <c r="AR4247" i="1"/>
  <c r="AR4255" i="1"/>
  <c r="AR4263" i="1"/>
  <c r="AR4271" i="1"/>
  <c r="AR4279" i="1"/>
  <c r="AR4287" i="1"/>
  <c r="AR4295" i="1"/>
  <c r="AR4303" i="1"/>
  <c r="AR4311" i="1"/>
  <c r="AR4319" i="1"/>
  <c r="AR4327" i="1"/>
  <c r="AR4335" i="1"/>
  <c r="AR4343" i="1"/>
  <c r="AR4351" i="1"/>
  <c r="AR4359" i="1"/>
  <c r="AR4367" i="1"/>
  <c r="AR4375" i="1"/>
  <c r="AR4383" i="1"/>
  <c r="AR4391" i="1"/>
  <c r="AR4399" i="1"/>
  <c r="AR4407" i="1"/>
  <c r="AR4415" i="1"/>
  <c r="AR4423" i="1"/>
  <c r="AR4431" i="1"/>
  <c r="AR4439" i="1"/>
  <c r="AR4447" i="1"/>
  <c r="AR4455" i="1"/>
  <c r="AR4463" i="1"/>
  <c r="AR4471" i="1"/>
  <c r="AR4479" i="1"/>
  <c r="AR4487" i="1"/>
  <c r="AR4495" i="1"/>
  <c r="AR4503" i="1"/>
  <c r="AR4511" i="1"/>
  <c r="AR4519" i="1"/>
  <c r="AR4527" i="1"/>
  <c r="AR4535" i="1"/>
  <c r="AR4543" i="1"/>
  <c r="AR4551" i="1"/>
  <c r="AR4559" i="1"/>
  <c r="AR4567" i="1"/>
  <c r="AR4575" i="1"/>
  <c r="AR4583" i="1"/>
  <c r="AR4591" i="1"/>
  <c r="AR4599" i="1"/>
  <c r="AR4607" i="1"/>
  <c r="AR4623" i="1"/>
  <c r="AR4763" i="1"/>
  <c r="AR4779" i="1"/>
  <c r="AR4795" i="1"/>
  <c r="AR4811" i="1"/>
  <c r="AR4827" i="1"/>
  <c r="AR4843" i="1"/>
  <c r="AR4859" i="1"/>
  <c r="AR4875" i="1"/>
  <c r="AR4891" i="1"/>
  <c r="AR4907" i="1"/>
  <c r="AR4923" i="1"/>
  <c r="AR4939" i="1"/>
  <c r="AR4955" i="1"/>
  <c r="AR4619" i="1"/>
  <c r="AR4631" i="1"/>
  <c r="AR4639" i="1"/>
  <c r="AR4647" i="1"/>
  <c r="AR4655" i="1"/>
  <c r="AR4663" i="1"/>
  <c r="AR4671" i="1"/>
  <c r="AR4679" i="1"/>
  <c r="AR4687" i="1"/>
  <c r="AR4695" i="1"/>
  <c r="AR4703" i="1"/>
  <c r="AR4711" i="1"/>
  <c r="AR4719" i="1"/>
  <c r="AR4727" i="1"/>
  <c r="AR4735" i="1"/>
  <c r="AR4743" i="1"/>
  <c r="AR4751" i="1"/>
  <c r="AR4767" i="1"/>
  <c r="AR4783" i="1"/>
  <c r="AR4799" i="1"/>
  <c r="AR4815" i="1"/>
  <c r="AR4831" i="1"/>
  <c r="AR4847" i="1"/>
  <c r="AR4863" i="1"/>
  <c r="AR4879" i="1"/>
  <c r="AR4895" i="1"/>
  <c r="AR4911" i="1"/>
  <c r="AR4927" i="1"/>
  <c r="AR4943" i="1"/>
  <c r="AR4959" i="1"/>
  <c r="AR4615" i="1"/>
  <c r="AR4755" i="1"/>
  <c r="AR4771" i="1"/>
  <c r="AR4787" i="1"/>
  <c r="AR4803" i="1"/>
  <c r="AR4819" i="1"/>
  <c r="AR4835" i="1"/>
  <c r="AR4851" i="1"/>
  <c r="AR4867" i="1"/>
  <c r="AR4883" i="1"/>
  <c r="AR4899" i="1"/>
  <c r="AR4915" i="1"/>
  <c r="AR4931" i="1"/>
  <c r="AR4947" i="1"/>
  <c r="AR4963" i="1"/>
  <c r="AR4973" i="1"/>
  <c r="AR4989" i="1"/>
  <c r="AR5005" i="1"/>
  <c r="AR5021" i="1"/>
  <c r="AR5037" i="1"/>
  <c r="AR5069" i="1"/>
  <c r="AR5085" i="1"/>
  <c r="AR5101" i="1"/>
  <c r="AR5117" i="1"/>
  <c r="AR5133" i="1"/>
  <c r="AR5149" i="1"/>
  <c r="AR5165" i="1"/>
  <c r="AR5177" i="1"/>
  <c r="AR5185" i="1"/>
  <c r="AR5193" i="1"/>
  <c r="AR5201" i="1"/>
  <c r="AR5209" i="1"/>
  <c r="AR5217" i="1"/>
  <c r="AR5225" i="1"/>
  <c r="AR5233" i="1"/>
  <c r="AR5241" i="1"/>
  <c r="AR5249" i="1"/>
  <c r="AR5257" i="1"/>
  <c r="AR5265" i="1"/>
  <c r="AR5273" i="1"/>
  <c r="AR5281" i="1"/>
  <c r="AR5289" i="1"/>
  <c r="AR5297" i="1"/>
  <c r="AR5305" i="1"/>
  <c r="AR4981" i="1"/>
  <c r="AR4997" i="1"/>
  <c r="AR5013" i="1"/>
  <c r="AR5029" i="1"/>
  <c r="AR5045" i="1"/>
  <c r="AR5061" i="1"/>
  <c r="AR5077" i="1"/>
  <c r="AR5093" i="1"/>
  <c r="AR5109" i="1"/>
  <c r="AR5125" i="1"/>
  <c r="AR5141" i="1"/>
  <c r="AR5157" i="1"/>
  <c r="AR5173" i="1"/>
  <c r="AR5181" i="1"/>
  <c r="AR5189" i="1"/>
  <c r="AR5197" i="1"/>
  <c r="AR5205" i="1"/>
  <c r="AR5213" i="1"/>
  <c r="AR5221" i="1"/>
  <c r="AR5229" i="1"/>
  <c r="AR5237" i="1"/>
  <c r="AR5245" i="1"/>
  <c r="AR5253" i="1"/>
  <c r="AR5261" i="1"/>
  <c r="AR5269" i="1"/>
  <c r="AR5277" i="1"/>
  <c r="AR5285" i="1"/>
  <c r="AR5293" i="1"/>
  <c r="AR5301" i="1"/>
  <c r="AM5307" i="1"/>
  <c r="AM5306" i="1"/>
  <c r="AM5305" i="1"/>
  <c r="AM5304" i="1"/>
  <c r="AM5303" i="1"/>
  <c r="AM5302" i="1"/>
  <c r="AM5301" i="1"/>
  <c r="AM5300" i="1"/>
  <c r="AM5299" i="1"/>
  <c r="AM5298" i="1"/>
  <c r="AM5297" i="1"/>
  <c r="AM5296" i="1"/>
  <c r="AM5295" i="1"/>
  <c r="AM5294" i="1"/>
  <c r="AM5293" i="1"/>
  <c r="AM5292" i="1"/>
  <c r="AM5291" i="1"/>
  <c r="AM5290" i="1"/>
  <c r="AM5289" i="1"/>
  <c r="AM5288" i="1"/>
  <c r="AM5287" i="1"/>
  <c r="AM5286" i="1"/>
  <c r="AM5285" i="1"/>
  <c r="AM5284" i="1"/>
  <c r="AM5283" i="1"/>
  <c r="AM5282" i="1"/>
  <c r="AM5281" i="1"/>
  <c r="AM5280" i="1"/>
  <c r="AM5279" i="1"/>
  <c r="AM5278" i="1"/>
  <c r="AM5277" i="1"/>
  <c r="AM5276" i="1"/>
  <c r="AM5275" i="1"/>
  <c r="AM5274" i="1"/>
  <c r="AM5273" i="1"/>
  <c r="AM5272" i="1"/>
  <c r="AM5271" i="1"/>
  <c r="AM5270" i="1"/>
  <c r="AM5269" i="1"/>
  <c r="AM5268" i="1"/>
  <c r="AM5267" i="1"/>
  <c r="AM5266" i="1"/>
  <c r="AM5265" i="1"/>
  <c r="AM5264" i="1"/>
  <c r="AM5263" i="1"/>
  <c r="AM5262" i="1"/>
  <c r="AM5261" i="1"/>
  <c r="AM5260" i="1"/>
  <c r="AM5259" i="1"/>
  <c r="AM5258" i="1"/>
  <c r="AM5257" i="1"/>
  <c r="AM5256" i="1"/>
  <c r="AM5255" i="1"/>
  <c r="AM5254" i="1"/>
  <c r="AM5253" i="1"/>
  <c r="AM5252" i="1"/>
  <c r="AM5251" i="1"/>
  <c r="AM5250" i="1"/>
  <c r="AM5249" i="1"/>
  <c r="AM5248" i="1"/>
  <c r="AM5247" i="1"/>
  <c r="AM5246" i="1"/>
  <c r="AM5245" i="1"/>
  <c r="AM5244" i="1"/>
  <c r="AM5243" i="1"/>
  <c r="AM5242" i="1"/>
  <c r="AM5241" i="1"/>
  <c r="AM5240" i="1"/>
  <c r="AM5239" i="1"/>
  <c r="AM5238" i="1"/>
  <c r="AM5237" i="1"/>
  <c r="AM5236" i="1"/>
  <c r="AM5235" i="1"/>
  <c r="AM5234" i="1"/>
  <c r="AM5233" i="1"/>
  <c r="AM5232" i="1"/>
  <c r="AM5231" i="1"/>
  <c r="AM5230" i="1"/>
  <c r="AM5229" i="1"/>
  <c r="AM5228" i="1"/>
  <c r="AM5227" i="1"/>
  <c r="AM5226" i="1"/>
  <c r="AM5225" i="1"/>
  <c r="AM5224" i="1"/>
  <c r="AM5223" i="1"/>
  <c r="AM5222" i="1"/>
  <c r="AM5221" i="1"/>
  <c r="AM5220" i="1"/>
  <c r="AM5219" i="1"/>
  <c r="AM5218" i="1"/>
  <c r="AM5217" i="1"/>
  <c r="AM5216" i="1"/>
  <c r="AM5215" i="1"/>
  <c r="AM5214" i="1"/>
  <c r="AM5213" i="1"/>
  <c r="AM5212" i="1"/>
  <c r="AM5211" i="1"/>
  <c r="AM5210" i="1"/>
  <c r="AM5209" i="1"/>
  <c r="AM5208" i="1"/>
  <c r="AM5207" i="1"/>
  <c r="AM5206" i="1"/>
  <c r="AM5205" i="1"/>
  <c r="AM5204" i="1"/>
  <c r="AM5203" i="1"/>
  <c r="AM5202" i="1"/>
  <c r="AM5201" i="1"/>
  <c r="AM5200" i="1"/>
  <c r="AM5199" i="1"/>
  <c r="AM5198" i="1"/>
  <c r="AM5197" i="1"/>
  <c r="AM5196" i="1"/>
  <c r="AM5195" i="1"/>
  <c r="AM5194" i="1"/>
  <c r="AM5193" i="1"/>
  <c r="AM5192" i="1"/>
  <c r="AM5191" i="1"/>
  <c r="AM5190" i="1"/>
  <c r="AM5189" i="1"/>
  <c r="AM5188" i="1"/>
  <c r="AM5187" i="1"/>
  <c r="AM5186" i="1"/>
  <c r="AM5185" i="1"/>
  <c r="AM5184" i="1"/>
  <c r="AM5183" i="1"/>
  <c r="AM5182" i="1"/>
  <c r="AM5181" i="1"/>
  <c r="AM5180" i="1"/>
  <c r="AM5179" i="1"/>
  <c r="AM5178" i="1"/>
  <c r="AM5177" i="1"/>
  <c r="AM5176" i="1"/>
  <c r="AM5175" i="1"/>
  <c r="AM5174" i="1"/>
  <c r="AM5173" i="1"/>
  <c r="AM5172" i="1"/>
  <c r="AM5171" i="1"/>
  <c r="AM5170" i="1"/>
  <c r="AM5169" i="1"/>
  <c r="AM5168" i="1"/>
  <c r="AM5167" i="1"/>
  <c r="AM5166" i="1"/>
  <c r="AM5165" i="1"/>
  <c r="AM5164" i="1"/>
  <c r="AM5163" i="1"/>
  <c r="AM5162" i="1"/>
  <c r="AM5161" i="1"/>
  <c r="AM5160" i="1"/>
  <c r="AM5159" i="1"/>
  <c r="AM5158" i="1"/>
  <c r="AM5157" i="1"/>
  <c r="AM5156" i="1"/>
  <c r="AM5155" i="1"/>
  <c r="AM5154" i="1"/>
  <c r="AM5153" i="1"/>
  <c r="AM5152" i="1"/>
  <c r="AM5151" i="1"/>
  <c r="AM5150" i="1"/>
  <c r="AM5149" i="1"/>
  <c r="AM5148" i="1"/>
  <c r="AM5147" i="1"/>
  <c r="AM5146" i="1"/>
  <c r="AM5145" i="1"/>
  <c r="AM5144" i="1"/>
  <c r="AM5143" i="1"/>
  <c r="AM5142" i="1"/>
  <c r="AM5141" i="1"/>
  <c r="AM5140" i="1"/>
  <c r="AM5139" i="1"/>
  <c r="AM5138" i="1"/>
  <c r="AM5137" i="1"/>
  <c r="AM5136" i="1"/>
  <c r="AM5135" i="1"/>
  <c r="AM5134" i="1"/>
  <c r="AM5133" i="1"/>
  <c r="AM5132" i="1"/>
  <c r="AM5131" i="1"/>
  <c r="AM5130" i="1"/>
  <c r="AM5129" i="1"/>
  <c r="AM5128" i="1"/>
  <c r="AM5127" i="1"/>
  <c r="AM5126" i="1"/>
  <c r="AM5125" i="1"/>
  <c r="AM5124" i="1"/>
  <c r="AM5123" i="1"/>
  <c r="AM5122" i="1"/>
  <c r="AM5121" i="1"/>
  <c r="AM5120" i="1"/>
  <c r="AM5119" i="1"/>
  <c r="AM5118" i="1"/>
  <c r="AM5117" i="1"/>
  <c r="AM5116" i="1"/>
  <c r="AM5115" i="1"/>
  <c r="AM5114" i="1"/>
  <c r="AM5113" i="1"/>
  <c r="AM5112" i="1"/>
  <c r="AM5111" i="1"/>
  <c r="AM5110" i="1"/>
  <c r="AM5109" i="1"/>
  <c r="AM5108" i="1"/>
  <c r="AM5107" i="1"/>
  <c r="AM5106" i="1"/>
  <c r="AM5105" i="1"/>
  <c r="AM5104" i="1"/>
  <c r="AM5103" i="1"/>
  <c r="AM5102" i="1"/>
  <c r="AM5101" i="1"/>
  <c r="AM5100" i="1"/>
  <c r="AM5099" i="1"/>
  <c r="AM5098" i="1"/>
  <c r="AM5097" i="1"/>
  <c r="AM5096" i="1"/>
  <c r="AM5095" i="1"/>
  <c r="AM5094" i="1"/>
  <c r="AM5093" i="1"/>
  <c r="AM5092" i="1"/>
  <c r="AM5091" i="1"/>
  <c r="AM5090" i="1"/>
  <c r="AM5089" i="1"/>
  <c r="AM5088" i="1"/>
  <c r="AM5087" i="1"/>
  <c r="AM5086" i="1"/>
  <c r="AM5085" i="1"/>
  <c r="AM5084" i="1"/>
  <c r="AM5083" i="1"/>
  <c r="AM5082" i="1"/>
  <c r="AM5081" i="1"/>
  <c r="AM5080" i="1"/>
  <c r="AM5079" i="1"/>
  <c r="AM5078" i="1"/>
  <c r="AM5077" i="1"/>
  <c r="AM5076" i="1"/>
  <c r="AM5075" i="1"/>
  <c r="AM5074" i="1"/>
  <c r="AM5073" i="1"/>
  <c r="AM5072" i="1"/>
  <c r="AM5071" i="1"/>
  <c r="AM5070" i="1"/>
  <c r="AM5069" i="1"/>
  <c r="AM5068" i="1"/>
  <c r="AM5067" i="1"/>
  <c r="AM5066" i="1"/>
  <c r="AM5065" i="1"/>
  <c r="AM5064" i="1"/>
  <c r="AM5063" i="1"/>
  <c r="AM5062" i="1"/>
  <c r="AM5061" i="1"/>
  <c r="AM5060" i="1"/>
  <c r="AM5059" i="1"/>
  <c r="AM5058" i="1"/>
  <c r="AM5057" i="1"/>
  <c r="AM5056" i="1"/>
  <c r="AM5055" i="1"/>
  <c r="AM5054" i="1"/>
  <c r="AM5053" i="1"/>
  <c r="AM5052" i="1"/>
  <c r="AM5051" i="1"/>
  <c r="AM5050" i="1"/>
  <c r="AM5049" i="1"/>
  <c r="AM5048" i="1"/>
  <c r="AM5047" i="1"/>
  <c r="AM5046" i="1"/>
  <c r="AM5045" i="1"/>
  <c r="AM5044" i="1"/>
  <c r="AM5043" i="1"/>
  <c r="AM5042" i="1"/>
  <c r="AM5041" i="1"/>
  <c r="AM5040" i="1"/>
  <c r="AM5039" i="1"/>
  <c r="AM5038" i="1"/>
  <c r="AM5037" i="1"/>
  <c r="AM5036" i="1"/>
  <c r="AM5035" i="1"/>
  <c r="AM5034" i="1"/>
  <c r="AM5033" i="1"/>
  <c r="AM5032" i="1"/>
  <c r="AM5031" i="1"/>
  <c r="AM5030" i="1"/>
  <c r="AM5029" i="1"/>
  <c r="AM5028" i="1"/>
  <c r="AM5027" i="1"/>
  <c r="AM5026" i="1"/>
  <c r="AM5025" i="1"/>
  <c r="AM5024" i="1"/>
  <c r="AM5023" i="1"/>
  <c r="AM5022" i="1"/>
  <c r="AM5021" i="1"/>
  <c r="AM5020" i="1"/>
  <c r="AM5019" i="1"/>
  <c r="AM5018" i="1"/>
  <c r="AM5017" i="1"/>
  <c r="AM5016" i="1"/>
  <c r="AM5015" i="1"/>
  <c r="AM5014" i="1"/>
  <c r="AM5013" i="1"/>
  <c r="AM5012" i="1"/>
  <c r="AM5011" i="1"/>
  <c r="AM5010" i="1"/>
  <c r="AM5009" i="1"/>
  <c r="AM5008" i="1"/>
  <c r="AM5007" i="1"/>
  <c r="AM5006" i="1"/>
  <c r="AM5005" i="1"/>
  <c r="AM5004" i="1"/>
  <c r="AM5003" i="1"/>
  <c r="AM5002" i="1"/>
  <c r="AM5001" i="1"/>
  <c r="AM5000" i="1"/>
  <c r="AM4999" i="1"/>
  <c r="AM4998" i="1"/>
  <c r="AM4997" i="1"/>
  <c r="AM4996" i="1"/>
  <c r="AM4995" i="1"/>
  <c r="AM4994" i="1"/>
  <c r="AM4993" i="1"/>
  <c r="AM4992" i="1"/>
  <c r="AM4991" i="1"/>
  <c r="AM4990" i="1"/>
  <c r="AM4989" i="1"/>
  <c r="AM4988" i="1"/>
  <c r="AM4987" i="1"/>
  <c r="AM4986" i="1"/>
  <c r="AM4985" i="1"/>
  <c r="AM4984" i="1"/>
  <c r="AM4983" i="1"/>
  <c r="AM4982" i="1"/>
  <c r="AM4981" i="1"/>
  <c r="AM4980" i="1"/>
  <c r="AM4979" i="1"/>
  <c r="AM4978" i="1"/>
  <c r="AM4977" i="1"/>
  <c r="AM4976" i="1"/>
  <c r="AM4975" i="1"/>
  <c r="AM4974" i="1"/>
  <c r="AM4973" i="1"/>
  <c r="AM4972" i="1"/>
  <c r="AM4971" i="1"/>
  <c r="AM4970" i="1"/>
  <c r="AM4969" i="1"/>
  <c r="AM4968" i="1"/>
  <c r="AM4967" i="1"/>
  <c r="AM4966" i="1"/>
  <c r="AM4965" i="1"/>
  <c r="AM4964" i="1"/>
  <c r="AM4963" i="1"/>
  <c r="AM4962" i="1"/>
  <c r="AM4961" i="1"/>
  <c r="AM4960" i="1"/>
  <c r="AM4959" i="1"/>
  <c r="AM4958" i="1"/>
  <c r="AM4957" i="1"/>
  <c r="AM4956" i="1"/>
  <c r="AM4955" i="1"/>
  <c r="AM4954" i="1"/>
  <c r="AM4953" i="1"/>
  <c r="AM4952" i="1"/>
  <c r="AM4951" i="1"/>
  <c r="AM4950" i="1"/>
  <c r="AM4949" i="1"/>
  <c r="AM4948" i="1"/>
  <c r="AM4947" i="1"/>
  <c r="AM4946" i="1"/>
  <c r="AM4945" i="1"/>
  <c r="AM4944" i="1"/>
  <c r="AM4943" i="1"/>
  <c r="AM4942" i="1"/>
  <c r="AM4941" i="1"/>
  <c r="AM4940" i="1"/>
  <c r="AM4939" i="1"/>
  <c r="AM4938" i="1"/>
  <c r="AM4937" i="1"/>
  <c r="AM4936" i="1"/>
  <c r="AM4935" i="1"/>
  <c r="AM4934" i="1"/>
  <c r="AM4933" i="1"/>
  <c r="AM4932" i="1"/>
  <c r="AM4931" i="1"/>
  <c r="AM4930" i="1"/>
  <c r="AM4929" i="1"/>
  <c r="AM4928" i="1"/>
  <c r="AM4927" i="1"/>
  <c r="AM4926" i="1"/>
  <c r="AM4925" i="1"/>
  <c r="AM4924" i="1"/>
  <c r="AM4923" i="1"/>
  <c r="AM4922" i="1"/>
  <c r="AM4921" i="1"/>
  <c r="AM4920" i="1"/>
  <c r="AM4919" i="1"/>
  <c r="AM4918" i="1"/>
  <c r="AM4917" i="1"/>
  <c r="AM4916" i="1"/>
  <c r="AM4915" i="1"/>
  <c r="AM4914" i="1"/>
  <c r="AM4913" i="1"/>
  <c r="AM4912" i="1"/>
  <c r="AM4911" i="1"/>
  <c r="AM4910" i="1"/>
  <c r="AM4909" i="1"/>
  <c r="AM4908" i="1"/>
  <c r="AM4907" i="1"/>
  <c r="AM4906" i="1"/>
  <c r="AM4905" i="1"/>
  <c r="AM4904" i="1"/>
  <c r="AM4903" i="1"/>
  <c r="AM4902" i="1"/>
  <c r="AM4901" i="1"/>
  <c r="AM4900" i="1"/>
  <c r="AM4899" i="1"/>
  <c r="AM4898" i="1"/>
  <c r="AM4897" i="1"/>
  <c r="AM4896" i="1"/>
  <c r="AM4895" i="1"/>
  <c r="AM4894" i="1"/>
  <c r="AM4893" i="1"/>
  <c r="AM4892" i="1"/>
  <c r="AM4891" i="1"/>
  <c r="AM4890" i="1"/>
  <c r="AM4889" i="1"/>
  <c r="AM4888" i="1"/>
  <c r="AM4887" i="1"/>
  <c r="AM4886" i="1"/>
  <c r="AM4885" i="1"/>
  <c r="AM4884" i="1"/>
  <c r="AM4883" i="1"/>
  <c r="AM4882" i="1"/>
  <c r="AM4881" i="1"/>
  <c r="AM4880" i="1"/>
  <c r="AM4879" i="1"/>
  <c r="AM4878" i="1"/>
  <c r="AM4877" i="1"/>
  <c r="AM4876" i="1"/>
  <c r="AM4875" i="1"/>
  <c r="AM4874" i="1"/>
  <c r="AM4873" i="1"/>
  <c r="AM4872" i="1"/>
  <c r="AM4871" i="1"/>
  <c r="AM4870" i="1"/>
  <c r="AM4869" i="1"/>
  <c r="AM4868" i="1"/>
  <c r="AM4867" i="1"/>
  <c r="AM4866" i="1"/>
  <c r="AM4865" i="1"/>
  <c r="AM4864" i="1"/>
  <c r="AM4863" i="1"/>
  <c r="AM4862" i="1"/>
  <c r="AM4861" i="1"/>
  <c r="AM4860" i="1"/>
  <c r="AM4859" i="1"/>
  <c r="AM4858" i="1"/>
  <c r="AM4857" i="1"/>
  <c r="AM4856" i="1"/>
  <c r="AM4855" i="1"/>
  <c r="AM4854" i="1"/>
  <c r="AM4853" i="1"/>
  <c r="AM4852" i="1"/>
  <c r="AM4851" i="1"/>
  <c r="AM4850" i="1"/>
  <c r="AM4849" i="1"/>
  <c r="AM4848" i="1"/>
  <c r="AM4847" i="1"/>
  <c r="AM4846" i="1"/>
  <c r="AM4845" i="1"/>
  <c r="AM4844" i="1"/>
  <c r="AM4843" i="1"/>
  <c r="AM4842" i="1"/>
  <c r="AM4841" i="1"/>
  <c r="AM4840" i="1"/>
  <c r="AM4839" i="1"/>
  <c r="AM4838" i="1"/>
  <c r="AM4837" i="1"/>
  <c r="AM4836" i="1"/>
  <c r="AM4835" i="1"/>
  <c r="AM4834" i="1"/>
  <c r="AM4833" i="1"/>
  <c r="AM4832" i="1"/>
  <c r="AM4831" i="1"/>
  <c r="AM4830" i="1"/>
  <c r="AM4829" i="1"/>
  <c r="AM4828" i="1"/>
  <c r="AM4827" i="1"/>
  <c r="AM4826" i="1"/>
  <c r="AM4825" i="1"/>
  <c r="AM4824" i="1"/>
  <c r="AM4823" i="1"/>
  <c r="AM4822" i="1"/>
  <c r="AM4821" i="1"/>
  <c r="AM4820" i="1"/>
  <c r="AM4819" i="1"/>
  <c r="AM4818" i="1"/>
  <c r="AM4817" i="1"/>
  <c r="AM4816" i="1"/>
  <c r="AM4815" i="1"/>
  <c r="AM4814" i="1"/>
  <c r="AM4813" i="1"/>
  <c r="AM4812" i="1"/>
  <c r="AM4811" i="1"/>
  <c r="AM4810" i="1"/>
  <c r="AM4809" i="1"/>
  <c r="AM4808" i="1"/>
  <c r="AM4807" i="1"/>
  <c r="AM4806" i="1"/>
  <c r="AM4805" i="1"/>
  <c r="AM4804" i="1"/>
  <c r="AM4803" i="1"/>
  <c r="AM4802" i="1"/>
  <c r="AM4801" i="1"/>
  <c r="AM4800" i="1"/>
  <c r="AM4799" i="1"/>
  <c r="AM4798" i="1"/>
  <c r="AM4797" i="1"/>
  <c r="AM4796" i="1"/>
  <c r="AM4795" i="1"/>
  <c r="AM4794" i="1"/>
  <c r="AM4793" i="1"/>
  <c r="AM4792" i="1"/>
  <c r="AM4791" i="1"/>
  <c r="AM4790" i="1"/>
  <c r="AM4789" i="1"/>
  <c r="AM4788" i="1"/>
  <c r="AM4787" i="1"/>
  <c r="AM4786" i="1"/>
  <c r="AM4785" i="1"/>
  <c r="AM4784" i="1"/>
  <c r="AM4783" i="1"/>
  <c r="AM4782" i="1"/>
  <c r="AM4781" i="1"/>
  <c r="AM4780" i="1"/>
  <c r="AM4779" i="1"/>
  <c r="AM4778" i="1"/>
  <c r="AM4777" i="1"/>
  <c r="AM4776" i="1"/>
  <c r="AM4775" i="1"/>
  <c r="AM4774" i="1"/>
  <c r="AM4773" i="1"/>
  <c r="AM4772" i="1"/>
  <c r="AM4771" i="1"/>
  <c r="AM4770" i="1"/>
  <c r="AM4769" i="1"/>
  <c r="AM4768" i="1"/>
  <c r="AM4767" i="1"/>
  <c r="AM4766" i="1"/>
  <c r="AM4765" i="1"/>
  <c r="AM4764" i="1"/>
  <c r="AM4763" i="1"/>
  <c r="AM4762" i="1"/>
  <c r="AM4761" i="1"/>
  <c r="AM4760" i="1"/>
  <c r="AM4759" i="1"/>
  <c r="AM4758" i="1"/>
  <c r="AM4757" i="1"/>
  <c r="AM4756" i="1"/>
  <c r="AM4755" i="1"/>
  <c r="AM4754" i="1"/>
  <c r="AM4753" i="1"/>
  <c r="AM4752" i="1"/>
  <c r="AM4751" i="1"/>
  <c r="AM4750" i="1"/>
  <c r="AM4749" i="1"/>
  <c r="AM4748" i="1"/>
  <c r="AM4747" i="1"/>
  <c r="AM4746" i="1"/>
  <c r="AM4745" i="1"/>
  <c r="AM4744" i="1"/>
  <c r="AM4743" i="1"/>
  <c r="AM4742" i="1"/>
  <c r="AM4741" i="1"/>
  <c r="AM4740" i="1"/>
  <c r="AM4739" i="1"/>
  <c r="AM4738" i="1"/>
  <c r="AM4737" i="1"/>
  <c r="AM4736" i="1"/>
  <c r="AM4735" i="1"/>
  <c r="AM4734" i="1"/>
  <c r="AM4733" i="1"/>
  <c r="AM4732" i="1"/>
  <c r="AM4731" i="1"/>
  <c r="AM4730" i="1"/>
  <c r="AM4729" i="1"/>
  <c r="AM4728" i="1"/>
  <c r="AM4727" i="1"/>
  <c r="AM4726" i="1"/>
  <c r="AM4725" i="1"/>
  <c r="AM4724" i="1"/>
  <c r="AM4723" i="1"/>
  <c r="AM4722" i="1"/>
  <c r="AM4721" i="1"/>
  <c r="AM4720" i="1"/>
  <c r="AM4719" i="1"/>
  <c r="AM4718" i="1"/>
  <c r="AM4717" i="1"/>
  <c r="AM4716" i="1"/>
  <c r="AM4715" i="1"/>
  <c r="AM4714" i="1"/>
  <c r="AM4713" i="1"/>
  <c r="AM4712" i="1"/>
  <c r="AM4711" i="1"/>
  <c r="AM4710" i="1"/>
  <c r="AM4709" i="1"/>
  <c r="AM4708" i="1"/>
  <c r="AM4707" i="1"/>
  <c r="AM4706" i="1"/>
  <c r="AM4705" i="1"/>
  <c r="AM4704" i="1"/>
  <c r="AM4703" i="1"/>
  <c r="AM4702" i="1"/>
  <c r="AM4701" i="1"/>
  <c r="AM4700" i="1"/>
  <c r="AM4699" i="1"/>
  <c r="AM4698" i="1"/>
  <c r="AM4697" i="1"/>
  <c r="AM4696" i="1"/>
  <c r="AM4695" i="1"/>
  <c r="AM4694" i="1"/>
  <c r="AM4693" i="1"/>
  <c r="AM4692" i="1"/>
  <c r="AM4691" i="1"/>
  <c r="AM4690" i="1"/>
  <c r="AM4689" i="1"/>
  <c r="AM4688" i="1"/>
  <c r="AM4687" i="1"/>
  <c r="AM4686" i="1"/>
  <c r="AM4685" i="1"/>
  <c r="AM4684" i="1"/>
  <c r="AM4683" i="1"/>
  <c r="AM4682" i="1"/>
  <c r="AM4681" i="1"/>
  <c r="AM4680" i="1"/>
  <c r="AM4679" i="1"/>
  <c r="AM4678" i="1"/>
  <c r="AM4677" i="1"/>
  <c r="AM4676" i="1"/>
  <c r="AM4675" i="1"/>
  <c r="AM4674" i="1"/>
  <c r="AM4673" i="1"/>
  <c r="AM4672" i="1"/>
  <c r="AM4671" i="1"/>
  <c r="AM4670" i="1"/>
  <c r="AM4669" i="1"/>
  <c r="AM4668" i="1"/>
  <c r="AM4667" i="1"/>
  <c r="AM4666" i="1"/>
  <c r="AM4665" i="1"/>
  <c r="AM4664" i="1"/>
  <c r="AM4663" i="1"/>
  <c r="AM4662" i="1"/>
  <c r="AM4661" i="1"/>
  <c r="AM4660" i="1"/>
  <c r="AM4659" i="1"/>
  <c r="AM4658" i="1"/>
  <c r="AM4657" i="1"/>
  <c r="AM4656" i="1"/>
  <c r="AM4655" i="1"/>
  <c r="AM4654" i="1"/>
  <c r="AM4653" i="1"/>
  <c r="AM4652" i="1"/>
  <c r="AM4651" i="1"/>
  <c r="AM4650" i="1"/>
  <c r="AM4649" i="1"/>
  <c r="AM4648" i="1"/>
  <c r="AM4647" i="1"/>
  <c r="AM4646" i="1"/>
  <c r="AM4645" i="1"/>
  <c r="AM4644" i="1"/>
  <c r="AM4643" i="1"/>
  <c r="AM4642" i="1"/>
  <c r="AM4641" i="1"/>
  <c r="AM4640" i="1"/>
  <c r="AM4639" i="1"/>
  <c r="AM4638" i="1"/>
  <c r="AM4637" i="1"/>
  <c r="AM4636" i="1"/>
  <c r="AM4635" i="1"/>
  <c r="AM4634" i="1"/>
  <c r="AM4633" i="1"/>
  <c r="AM4632" i="1"/>
  <c r="AM4631" i="1"/>
  <c r="AM4630" i="1"/>
  <c r="AM4629" i="1"/>
  <c r="AM4628" i="1"/>
  <c r="AM4627" i="1"/>
  <c r="AM4626" i="1"/>
  <c r="AM4625" i="1"/>
  <c r="AM4624" i="1"/>
  <c r="AM4623" i="1"/>
  <c r="AM4622" i="1"/>
  <c r="AM4621" i="1"/>
  <c r="AM4620" i="1"/>
  <c r="AM4619" i="1"/>
  <c r="AM4618" i="1"/>
  <c r="AM4617" i="1"/>
  <c r="AM4616" i="1"/>
  <c r="AM4615" i="1"/>
  <c r="AM4614" i="1"/>
  <c r="AM4613" i="1"/>
  <c r="AM4612" i="1"/>
  <c r="AM4611" i="1"/>
  <c r="AM4610" i="1"/>
  <c r="AM4609" i="1"/>
  <c r="AM4608" i="1"/>
  <c r="AM4607" i="1"/>
  <c r="AM4606" i="1"/>
  <c r="AM4605" i="1"/>
  <c r="AM4604" i="1"/>
  <c r="AM4603" i="1"/>
  <c r="AM4602" i="1"/>
  <c r="AM4601" i="1"/>
  <c r="AM4600" i="1"/>
  <c r="AM4599" i="1"/>
  <c r="AM4598" i="1"/>
  <c r="AM4597" i="1"/>
  <c r="AM4596" i="1"/>
  <c r="AM4595" i="1"/>
  <c r="AM4594" i="1"/>
  <c r="AM4593" i="1"/>
  <c r="AM4592" i="1"/>
  <c r="AM4591" i="1"/>
  <c r="AM4590" i="1"/>
  <c r="AM4589" i="1"/>
  <c r="AM4588" i="1"/>
  <c r="AM4587" i="1"/>
  <c r="AM4586" i="1"/>
  <c r="AM4585" i="1"/>
  <c r="AM4584" i="1"/>
  <c r="AM4583" i="1"/>
  <c r="AM4582" i="1"/>
  <c r="AM4581" i="1"/>
  <c r="AM4580" i="1"/>
  <c r="AM4579" i="1"/>
  <c r="AM4578" i="1"/>
  <c r="AM4577" i="1"/>
  <c r="AM4576" i="1"/>
  <c r="AM4575" i="1"/>
  <c r="AM4574" i="1"/>
  <c r="AM4573" i="1"/>
  <c r="AM4572" i="1"/>
  <c r="AM4571" i="1"/>
  <c r="AM4570" i="1"/>
  <c r="AM4569" i="1"/>
  <c r="AM4568" i="1"/>
  <c r="AM4567" i="1"/>
  <c r="AM4566" i="1"/>
  <c r="AM4565" i="1"/>
  <c r="AM4564" i="1"/>
  <c r="AM4563" i="1"/>
  <c r="AM4562" i="1"/>
  <c r="AM4561" i="1"/>
  <c r="AM4560" i="1"/>
  <c r="AM4559" i="1"/>
  <c r="AM4558" i="1"/>
  <c r="AM4557" i="1"/>
  <c r="AM4556" i="1"/>
  <c r="AM4555" i="1"/>
  <c r="AM4554" i="1"/>
  <c r="AM4553" i="1"/>
  <c r="AM4552" i="1"/>
  <c r="AM4551" i="1"/>
  <c r="AM4550" i="1"/>
  <c r="AM4549" i="1"/>
  <c r="AM4548" i="1"/>
  <c r="AM4547" i="1"/>
  <c r="AM4546" i="1"/>
  <c r="AM4545" i="1"/>
  <c r="AM4544" i="1"/>
  <c r="AM4543" i="1"/>
  <c r="AM4542" i="1"/>
  <c r="AM4541" i="1"/>
  <c r="AM4540" i="1"/>
  <c r="AM4539" i="1"/>
  <c r="AM4538" i="1"/>
  <c r="AM4537" i="1"/>
  <c r="AM4536" i="1"/>
  <c r="AM4535" i="1"/>
  <c r="AM4534" i="1"/>
  <c r="AM4533" i="1"/>
  <c r="AM4532" i="1"/>
  <c r="AM4531" i="1"/>
  <c r="AM4530" i="1"/>
  <c r="AM4529" i="1"/>
  <c r="AM4528" i="1"/>
  <c r="AM4527" i="1"/>
  <c r="AM4526" i="1"/>
  <c r="AM4525" i="1"/>
  <c r="AM4524" i="1"/>
  <c r="AM4523" i="1"/>
  <c r="AM4522" i="1"/>
  <c r="AM4521" i="1"/>
  <c r="AM4520" i="1"/>
  <c r="AM4519" i="1"/>
  <c r="AM4518" i="1"/>
  <c r="AM4517" i="1"/>
  <c r="AM4516" i="1"/>
  <c r="AM4515" i="1"/>
  <c r="AM4514" i="1"/>
  <c r="AM4513" i="1"/>
  <c r="AM4512" i="1"/>
  <c r="AM4511" i="1"/>
  <c r="AM4510" i="1"/>
  <c r="AM4509" i="1"/>
  <c r="AM4508" i="1"/>
  <c r="AM4507" i="1"/>
  <c r="AM4506" i="1"/>
  <c r="AM4505" i="1"/>
  <c r="AM4504" i="1"/>
  <c r="AM4503" i="1"/>
  <c r="AM4502" i="1"/>
  <c r="AM4501" i="1"/>
  <c r="AM4500" i="1"/>
  <c r="AM4499" i="1"/>
  <c r="AM4498" i="1"/>
  <c r="AM4497" i="1"/>
  <c r="AM4496" i="1"/>
  <c r="AM4495" i="1"/>
  <c r="AM4494" i="1"/>
  <c r="AM4493" i="1"/>
  <c r="AM4492" i="1"/>
  <c r="AM4491" i="1"/>
  <c r="AM4490" i="1"/>
  <c r="AM4489" i="1"/>
  <c r="AM4488" i="1"/>
  <c r="AM4487" i="1"/>
  <c r="AM4486" i="1"/>
  <c r="AM4485" i="1"/>
  <c r="AM4484" i="1"/>
  <c r="AM4483" i="1"/>
  <c r="AM4482" i="1"/>
  <c r="AM4481" i="1"/>
  <c r="AM4480" i="1"/>
  <c r="AM4479" i="1"/>
  <c r="AM4478" i="1"/>
  <c r="AM4477" i="1"/>
  <c r="AM4476" i="1"/>
  <c r="AM4475" i="1"/>
  <c r="AM4474" i="1"/>
  <c r="AM4473" i="1"/>
  <c r="AM4472" i="1"/>
  <c r="AM4471" i="1"/>
  <c r="AM4470" i="1"/>
  <c r="AM4469" i="1"/>
  <c r="AM4468" i="1"/>
  <c r="AM4467" i="1"/>
  <c r="AM4466" i="1"/>
  <c r="AM4465" i="1"/>
  <c r="AM4464" i="1"/>
  <c r="AM4463" i="1"/>
  <c r="AM4462" i="1"/>
  <c r="AM4461" i="1"/>
  <c r="AM4460" i="1"/>
  <c r="AM4459" i="1"/>
  <c r="AM4458" i="1"/>
  <c r="AM4457" i="1"/>
  <c r="AM4456" i="1"/>
  <c r="AM4455" i="1"/>
  <c r="AM4454" i="1"/>
  <c r="AM4453" i="1"/>
  <c r="AM4452" i="1"/>
  <c r="AM4451" i="1"/>
  <c r="AM4450" i="1"/>
  <c r="AM4449" i="1"/>
  <c r="AM4448" i="1"/>
  <c r="AM4447" i="1"/>
  <c r="AM4446" i="1"/>
  <c r="AM4445" i="1"/>
  <c r="AM4444" i="1"/>
  <c r="AM4443" i="1"/>
  <c r="AM4442" i="1"/>
  <c r="AM4441" i="1"/>
  <c r="AM4440" i="1"/>
  <c r="AM4439" i="1"/>
  <c r="AM4438" i="1"/>
  <c r="AM4437" i="1"/>
  <c r="AM4436" i="1"/>
  <c r="AM4435" i="1"/>
  <c r="AM4434" i="1"/>
  <c r="AM4433" i="1"/>
  <c r="AM4432" i="1"/>
  <c r="AM4431" i="1"/>
  <c r="AM4430" i="1"/>
  <c r="AM4429" i="1"/>
  <c r="AM4428" i="1"/>
  <c r="AM4427" i="1"/>
  <c r="AM4426" i="1"/>
  <c r="AM4425" i="1"/>
  <c r="AM4424" i="1"/>
  <c r="AM4423" i="1"/>
  <c r="AM4422" i="1"/>
  <c r="AM4421" i="1"/>
  <c r="AM4420" i="1"/>
  <c r="AM4419" i="1"/>
  <c r="AM4418" i="1"/>
  <c r="AM4417" i="1"/>
  <c r="AM4416" i="1"/>
  <c r="AM4415" i="1"/>
  <c r="AM4414" i="1"/>
  <c r="AM4413" i="1"/>
  <c r="AM4412" i="1"/>
  <c r="AM4411" i="1"/>
  <c r="AM4410" i="1"/>
  <c r="AM4409" i="1"/>
  <c r="AM4408" i="1"/>
  <c r="AM4407" i="1"/>
  <c r="AM4406" i="1"/>
  <c r="AM4405" i="1"/>
  <c r="AM4404" i="1"/>
  <c r="AM4403" i="1"/>
  <c r="AM4402" i="1"/>
  <c r="AM4401" i="1"/>
  <c r="AM4400" i="1"/>
  <c r="AM4399" i="1"/>
  <c r="AM4398" i="1"/>
  <c r="AM4397" i="1"/>
  <c r="AM4396" i="1"/>
  <c r="AM4395" i="1"/>
  <c r="AM4394" i="1"/>
  <c r="AM4393" i="1"/>
  <c r="AM4392" i="1"/>
  <c r="AM4391" i="1"/>
  <c r="AM4390" i="1"/>
  <c r="AM4389" i="1"/>
  <c r="AM4388" i="1"/>
  <c r="AM4387" i="1"/>
  <c r="AM4386" i="1"/>
  <c r="AM4385" i="1"/>
  <c r="AM4384" i="1"/>
  <c r="AM4383" i="1"/>
  <c r="AM4382" i="1"/>
  <c r="AM4381" i="1"/>
  <c r="AM4380" i="1"/>
  <c r="AM4379" i="1"/>
  <c r="AM4378" i="1"/>
  <c r="AM4377" i="1"/>
  <c r="AM4376" i="1"/>
  <c r="AM4375" i="1"/>
  <c r="AM4374" i="1"/>
  <c r="AM4373" i="1"/>
  <c r="AM4372" i="1"/>
  <c r="AM4371" i="1"/>
  <c r="AM4370" i="1"/>
  <c r="AM4369" i="1"/>
  <c r="AM4368" i="1"/>
  <c r="AM4367" i="1"/>
  <c r="AM4366" i="1"/>
  <c r="AM4365" i="1"/>
  <c r="AM4364" i="1"/>
  <c r="AM4363" i="1"/>
  <c r="AM4362" i="1"/>
  <c r="AM4361" i="1"/>
  <c r="AM4360" i="1"/>
  <c r="AM4359" i="1"/>
  <c r="AM4358" i="1"/>
  <c r="AM4357" i="1"/>
  <c r="AM4356" i="1"/>
  <c r="AM4355" i="1"/>
  <c r="AM4354" i="1"/>
  <c r="AM4353" i="1"/>
  <c r="AM4352" i="1"/>
  <c r="AM4351" i="1"/>
  <c r="AM4350" i="1"/>
  <c r="AM4349" i="1"/>
  <c r="AM4348" i="1"/>
  <c r="AM4347" i="1"/>
  <c r="AM4346" i="1"/>
  <c r="AM4345" i="1"/>
  <c r="AM4344" i="1"/>
  <c r="AM4343" i="1"/>
  <c r="AM4342" i="1"/>
  <c r="AM4341" i="1"/>
  <c r="AM4340" i="1"/>
  <c r="AM4339" i="1"/>
  <c r="AM4338" i="1"/>
  <c r="AM4337" i="1"/>
  <c r="AM4336" i="1"/>
  <c r="AM4335" i="1"/>
  <c r="AM4334" i="1"/>
  <c r="AM4333" i="1"/>
  <c r="AM4332" i="1"/>
  <c r="AM4331" i="1"/>
  <c r="AM4330" i="1"/>
  <c r="AM4329" i="1"/>
  <c r="AM4328" i="1"/>
  <c r="AM4327" i="1"/>
  <c r="AM4326" i="1"/>
  <c r="AM4325" i="1"/>
  <c r="AM4324" i="1"/>
  <c r="AM4323" i="1"/>
  <c r="AM4322" i="1"/>
  <c r="AM4321" i="1"/>
  <c r="AM4320" i="1"/>
  <c r="AM4319" i="1"/>
  <c r="AM4318" i="1"/>
  <c r="AM4317" i="1"/>
  <c r="AM4316" i="1"/>
  <c r="AM4315" i="1"/>
  <c r="AM4314" i="1"/>
  <c r="AM4313" i="1"/>
  <c r="AM4312" i="1"/>
  <c r="AM4311" i="1"/>
  <c r="AM4310" i="1"/>
  <c r="AM4309" i="1"/>
  <c r="AM4308" i="1"/>
  <c r="AM4307" i="1"/>
  <c r="AM4306" i="1"/>
  <c r="AM4305" i="1"/>
  <c r="AM4304" i="1"/>
  <c r="AM4303" i="1"/>
  <c r="AM4302" i="1"/>
  <c r="AM4301" i="1"/>
  <c r="AM4300" i="1"/>
  <c r="AM4299" i="1"/>
  <c r="AM4298" i="1"/>
  <c r="AM4297" i="1"/>
  <c r="AM4296" i="1"/>
  <c r="AM4295" i="1"/>
  <c r="AM4294" i="1"/>
  <c r="AM4293" i="1"/>
  <c r="AM4292" i="1"/>
  <c r="AM4291" i="1"/>
  <c r="AM4290" i="1"/>
  <c r="AM4289" i="1"/>
  <c r="AM4288" i="1"/>
  <c r="AM4287" i="1"/>
  <c r="AM4286" i="1"/>
  <c r="AM4285" i="1"/>
  <c r="AM4284" i="1"/>
  <c r="AM4283" i="1"/>
  <c r="AM4282" i="1"/>
  <c r="AM4281" i="1"/>
  <c r="AM4280" i="1"/>
  <c r="AM4279" i="1"/>
  <c r="AM4278" i="1"/>
  <c r="AM4277" i="1"/>
  <c r="AM4276" i="1"/>
  <c r="AM4275" i="1"/>
  <c r="AM4274" i="1"/>
  <c r="AM4273" i="1"/>
  <c r="AM4272" i="1"/>
  <c r="AM4271" i="1"/>
  <c r="AM4270" i="1"/>
  <c r="AM4269" i="1"/>
  <c r="AM4268" i="1"/>
  <c r="AM4267" i="1"/>
  <c r="AM4266" i="1"/>
  <c r="AM4265" i="1"/>
  <c r="AM4264" i="1"/>
  <c r="AM4263" i="1"/>
  <c r="AM4262" i="1"/>
  <c r="AM4261" i="1"/>
  <c r="AM4260" i="1"/>
  <c r="AM4259" i="1"/>
  <c r="AM4258" i="1"/>
  <c r="AM4257" i="1"/>
  <c r="AM4256" i="1"/>
  <c r="AM4255" i="1"/>
  <c r="AM4254" i="1"/>
  <c r="AM4253" i="1"/>
  <c r="AM4252" i="1"/>
  <c r="AM4251" i="1"/>
  <c r="AM4250" i="1"/>
  <c r="AM4249" i="1"/>
  <c r="AM4248" i="1"/>
  <c r="AM4247" i="1"/>
  <c r="AM4246" i="1"/>
  <c r="AM4245" i="1"/>
  <c r="AM4244" i="1"/>
  <c r="AM4243" i="1"/>
  <c r="AM4242" i="1"/>
  <c r="AM4241" i="1"/>
  <c r="AM4240" i="1"/>
  <c r="AM4239" i="1"/>
  <c r="AM4238" i="1"/>
  <c r="AM4237" i="1"/>
  <c r="AM4236" i="1"/>
  <c r="AM4235" i="1"/>
  <c r="AM4234" i="1"/>
  <c r="AM4233" i="1"/>
  <c r="AM4232" i="1"/>
  <c r="AM4231" i="1"/>
  <c r="AM4230" i="1"/>
  <c r="AM4229" i="1"/>
  <c r="AM4228" i="1"/>
  <c r="AM4227" i="1"/>
  <c r="AM4226" i="1"/>
  <c r="AM4225" i="1"/>
  <c r="AM4224" i="1"/>
  <c r="AM4223" i="1"/>
  <c r="AM4222" i="1"/>
  <c r="AM4221" i="1"/>
  <c r="AM4220" i="1"/>
  <c r="AM4219" i="1"/>
  <c r="AM4218" i="1"/>
  <c r="AM4217" i="1"/>
  <c r="AM4216" i="1"/>
  <c r="AM4215" i="1"/>
  <c r="AM4214" i="1"/>
  <c r="AM4213" i="1"/>
  <c r="AM4212" i="1"/>
  <c r="AM4211" i="1"/>
  <c r="AM4210" i="1"/>
  <c r="AM4209" i="1"/>
  <c r="AM4208" i="1"/>
  <c r="AM4207" i="1"/>
  <c r="AM4206" i="1"/>
  <c r="AM4205" i="1"/>
  <c r="AM4204" i="1"/>
  <c r="AM4203" i="1"/>
  <c r="AM4202" i="1"/>
  <c r="AM4201" i="1"/>
  <c r="AM4200" i="1"/>
  <c r="AM4199" i="1"/>
  <c r="AM4198" i="1"/>
  <c r="AM4197" i="1"/>
  <c r="AM4196" i="1"/>
  <c r="AM4195" i="1"/>
  <c r="AM4194" i="1"/>
  <c r="AM4193" i="1"/>
  <c r="AM4192" i="1"/>
  <c r="AM4191" i="1"/>
  <c r="AM4190" i="1"/>
  <c r="AM4189" i="1"/>
  <c r="AM4188" i="1"/>
  <c r="AM4187" i="1"/>
  <c r="AM4186" i="1"/>
  <c r="AM4185" i="1"/>
  <c r="AM4184" i="1"/>
  <c r="AM4183" i="1"/>
  <c r="AM4182" i="1"/>
  <c r="AM4181" i="1"/>
  <c r="AM4180" i="1"/>
  <c r="AM4179" i="1"/>
  <c r="AM4178" i="1"/>
  <c r="AM4177" i="1"/>
  <c r="AM4176" i="1"/>
  <c r="AM4175" i="1"/>
  <c r="AM4174" i="1"/>
  <c r="AM4173" i="1"/>
  <c r="AM4172" i="1"/>
  <c r="AM4171" i="1"/>
  <c r="AM4170" i="1"/>
  <c r="AM4169" i="1"/>
  <c r="AM4168" i="1"/>
  <c r="AM4167" i="1"/>
  <c r="AM4166" i="1"/>
  <c r="AM4165" i="1"/>
  <c r="AM4164" i="1"/>
  <c r="AM4163" i="1"/>
  <c r="AM4162" i="1"/>
  <c r="AM4161" i="1"/>
  <c r="AM4160" i="1"/>
  <c r="AM4159" i="1"/>
  <c r="AM4158" i="1"/>
  <c r="AM4157" i="1"/>
  <c r="AM4156" i="1"/>
  <c r="AM4155" i="1"/>
  <c r="AM4154" i="1"/>
  <c r="AM4153" i="1"/>
  <c r="AM4152" i="1"/>
  <c r="AM4151" i="1"/>
  <c r="AM4150" i="1"/>
  <c r="AM4149" i="1"/>
  <c r="AM4148" i="1"/>
  <c r="AM4147" i="1"/>
  <c r="AM4146" i="1"/>
  <c r="AM4145" i="1"/>
  <c r="AM4144" i="1"/>
  <c r="AM4143" i="1"/>
  <c r="AM4142" i="1"/>
  <c r="AM4141" i="1"/>
  <c r="AM4140" i="1"/>
  <c r="AM4139" i="1"/>
  <c r="AM4138" i="1"/>
  <c r="AM4137" i="1"/>
  <c r="AM4136" i="1"/>
  <c r="AM4135" i="1"/>
  <c r="AM4134" i="1"/>
  <c r="AM4133" i="1"/>
  <c r="AM4132" i="1"/>
  <c r="AM4131" i="1"/>
  <c r="AM4130" i="1"/>
  <c r="AM4129" i="1"/>
  <c r="AM4128" i="1"/>
  <c r="AM4127" i="1"/>
  <c r="AM4126" i="1"/>
  <c r="AM4125" i="1"/>
  <c r="AM4124" i="1"/>
  <c r="AM4123" i="1"/>
  <c r="AM4122" i="1"/>
  <c r="AM4121" i="1"/>
  <c r="AM4120" i="1"/>
  <c r="AM4119" i="1"/>
  <c r="AM4118" i="1"/>
  <c r="AM4117" i="1"/>
  <c r="AM4116" i="1"/>
  <c r="AM4115" i="1"/>
  <c r="AM4114" i="1"/>
  <c r="AM4113" i="1"/>
  <c r="AM4112" i="1"/>
  <c r="AM4111" i="1"/>
  <c r="AM4110" i="1"/>
  <c r="AM4109" i="1"/>
  <c r="AM4108" i="1"/>
  <c r="AM4107" i="1"/>
  <c r="AM4106" i="1"/>
  <c r="AM4105" i="1"/>
  <c r="AM4104" i="1"/>
  <c r="AM4103" i="1"/>
  <c r="AM4102" i="1"/>
  <c r="AM4101" i="1"/>
  <c r="AM4100" i="1"/>
  <c r="AM4099" i="1"/>
  <c r="AM4098" i="1"/>
  <c r="AM4097" i="1"/>
  <c r="AM4096" i="1"/>
  <c r="AM4095" i="1"/>
  <c r="AM4094" i="1"/>
  <c r="AM4093" i="1"/>
  <c r="AM4092" i="1"/>
  <c r="AM4091" i="1"/>
  <c r="AM4090" i="1"/>
  <c r="AM4089" i="1"/>
  <c r="AM4088" i="1"/>
  <c r="AM4087" i="1"/>
  <c r="AM4086" i="1"/>
  <c r="AM4085" i="1"/>
  <c r="AM4084" i="1"/>
  <c r="AM4083" i="1"/>
  <c r="AM4082" i="1"/>
  <c r="AM4081" i="1"/>
  <c r="AM4080" i="1"/>
  <c r="AM4079" i="1"/>
  <c r="AM4078" i="1"/>
  <c r="AM4077" i="1"/>
  <c r="AM4076" i="1"/>
  <c r="AM4075" i="1"/>
  <c r="AM4074" i="1"/>
  <c r="AM4073" i="1"/>
  <c r="AM4072" i="1"/>
  <c r="AM4071" i="1"/>
  <c r="AM4070" i="1"/>
  <c r="AM4069" i="1"/>
  <c r="AM4068" i="1"/>
  <c r="AM4067" i="1"/>
  <c r="AM4066" i="1"/>
  <c r="AM4065" i="1"/>
  <c r="AM4064" i="1"/>
  <c r="AM4063" i="1"/>
  <c r="AM4062" i="1"/>
  <c r="AM4061" i="1"/>
  <c r="AM4060" i="1"/>
  <c r="AM4059" i="1"/>
  <c r="AM4058" i="1"/>
  <c r="AM4057" i="1"/>
  <c r="AM4056" i="1"/>
  <c r="AM4055" i="1"/>
  <c r="AM4054" i="1"/>
  <c r="AM4053" i="1"/>
  <c r="AM4052" i="1"/>
  <c r="AM4051" i="1"/>
  <c r="AM4050" i="1"/>
  <c r="AM4049" i="1"/>
  <c r="AM4048" i="1"/>
  <c r="AM4047" i="1"/>
  <c r="AM4046" i="1"/>
  <c r="AM4045" i="1"/>
  <c r="AM4044" i="1"/>
  <c r="AM4043" i="1"/>
  <c r="AM4042" i="1"/>
  <c r="AM4041" i="1"/>
  <c r="AM4040" i="1"/>
  <c r="AM4039" i="1"/>
  <c r="AM4038" i="1"/>
  <c r="AM4037" i="1"/>
  <c r="AM4036" i="1"/>
  <c r="AM4035" i="1"/>
  <c r="AM4034" i="1"/>
  <c r="AM4033" i="1"/>
  <c r="AM4032" i="1"/>
  <c r="AM4031" i="1"/>
  <c r="AM4030" i="1"/>
  <c r="AM4029" i="1"/>
  <c r="AM4028" i="1"/>
  <c r="AM4027" i="1"/>
  <c r="AM4026" i="1"/>
  <c r="AM4025" i="1"/>
  <c r="AM4024" i="1"/>
  <c r="AM4023" i="1"/>
  <c r="AM4022" i="1"/>
  <c r="AM4021" i="1"/>
  <c r="AM4020" i="1"/>
  <c r="AM4019" i="1"/>
  <c r="AM4018" i="1"/>
  <c r="AM4017" i="1"/>
  <c r="AM4016" i="1"/>
  <c r="AM4015" i="1"/>
  <c r="AM4014" i="1"/>
  <c r="AM4013" i="1"/>
  <c r="AM4012" i="1"/>
  <c r="AM4011" i="1"/>
  <c r="AM4010" i="1"/>
  <c r="AM4009" i="1"/>
  <c r="AM4008" i="1"/>
  <c r="AM4007" i="1"/>
  <c r="AM4006" i="1"/>
  <c r="AM4005" i="1"/>
  <c r="AM4004" i="1"/>
  <c r="AM4003" i="1"/>
  <c r="AM4002" i="1"/>
  <c r="AM4001" i="1"/>
  <c r="AM4000" i="1"/>
  <c r="AM3999" i="1"/>
  <c r="AM3998" i="1"/>
  <c r="AM3997" i="1"/>
  <c r="AM3996" i="1"/>
  <c r="AM3995" i="1"/>
  <c r="AM3994" i="1"/>
  <c r="AM3993" i="1"/>
  <c r="AM3992" i="1"/>
  <c r="AM3991" i="1"/>
  <c r="AM3990" i="1"/>
  <c r="AM3989" i="1"/>
  <c r="AM3988" i="1"/>
  <c r="AM3987" i="1"/>
  <c r="AM3986" i="1"/>
  <c r="AM3985" i="1"/>
  <c r="AM3984" i="1"/>
  <c r="AM3983" i="1"/>
  <c r="AM3982" i="1"/>
  <c r="AM3981" i="1"/>
  <c r="AM3980" i="1"/>
  <c r="AM3979" i="1"/>
  <c r="AM3978" i="1"/>
  <c r="AM3977" i="1"/>
  <c r="AM3976" i="1"/>
  <c r="AM3975" i="1"/>
  <c r="AM3974" i="1"/>
  <c r="AM3973" i="1"/>
  <c r="AM3972" i="1"/>
  <c r="AM3971" i="1"/>
  <c r="AM3970" i="1"/>
  <c r="AM3969" i="1"/>
  <c r="AM3968" i="1"/>
  <c r="AM3967" i="1"/>
  <c r="AM3966" i="1"/>
  <c r="AM3965" i="1"/>
  <c r="AM3964" i="1"/>
  <c r="AM3963" i="1"/>
  <c r="AM3962" i="1"/>
  <c r="AM3961" i="1"/>
  <c r="AM3960" i="1"/>
  <c r="AM3959" i="1"/>
  <c r="AM3958" i="1"/>
  <c r="AM3957" i="1"/>
  <c r="AM3956" i="1"/>
  <c r="AM3955" i="1"/>
  <c r="AM3954" i="1"/>
  <c r="AM3953" i="1"/>
  <c r="AM3952" i="1"/>
  <c r="AM3951" i="1"/>
  <c r="AM3950" i="1"/>
  <c r="AM3949" i="1"/>
  <c r="AM3948" i="1"/>
  <c r="AM3947" i="1"/>
  <c r="AM3946" i="1"/>
  <c r="AM3945" i="1"/>
  <c r="AM3944" i="1"/>
  <c r="AM3943" i="1"/>
  <c r="AM3942" i="1"/>
  <c r="AM3941" i="1"/>
  <c r="AM3940" i="1"/>
  <c r="AM3939" i="1"/>
  <c r="AM3938" i="1"/>
  <c r="AM3937" i="1"/>
  <c r="AM3936" i="1"/>
  <c r="AM3935" i="1"/>
  <c r="AM3934" i="1"/>
  <c r="AM3933" i="1"/>
  <c r="AM3932" i="1"/>
  <c r="AM3931" i="1"/>
  <c r="AM3930" i="1"/>
  <c r="AM3929" i="1"/>
  <c r="AM3928" i="1"/>
  <c r="AM3927" i="1"/>
  <c r="AM3926" i="1"/>
  <c r="AM3925" i="1"/>
  <c r="AM3924" i="1"/>
  <c r="AM3923" i="1"/>
  <c r="AM3922" i="1"/>
  <c r="AM3921" i="1"/>
  <c r="AM3920" i="1"/>
  <c r="AM3919" i="1"/>
  <c r="AM3918" i="1"/>
  <c r="AM3917" i="1"/>
  <c r="AM3916" i="1"/>
  <c r="AM3915" i="1"/>
  <c r="AM3914" i="1"/>
  <c r="AM3913" i="1"/>
  <c r="AM3912" i="1"/>
  <c r="AM3911" i="1"/>
  <c r="AM3910" i="1"/>
  <c r="AM3909" i="1"/>
  <c r="AM3908" i="1"/>
  <c r="AM3907" i="1"/>
  <c r="AM3906" i="1"/>
  <c r="AM3905" i="1"/>
  <c r="AM3904" i="1"/>
  <c r="AM3903" i="1"/>
  <c r="AM3902" i="1"/>
  <c r="AM3901" i="1"/>
  <c r="AM3900" i="1"/>
  <c r="AM3899" i="1"/>
  <c r="AM3898" i="1"/>
  <c r="AM3897" i="1"/>
  <c r="AM3896" i="1"/>
  <c r="AM3895" i="1"/>
  <c r="AM3894" i="1"/>
  <c r="AM3893" i="1"/>
  <c r="AM3892" i="1"/>
  <c r="AM3891" i="1"/>
  <c r="AM3890" i="1"/>
  <c r="AM3889" i="1"/>
  <c r="AM3888" i="1"/>
  <c r="AM3887" i="1"/>
  <c r="AM3886" i="1"/>
  <c r="AM3885" i="1"/>
  <c r="AM3884" i="1"/>
  <c r="AM3883" i="1"/>
  <c r="AM3882" i="1"/>
  <c r="AM3881" i="1"/>
  <c r="AM3880" i="1"/>
  <c r="AM3879" i="1"/>
  <c r="AM3878" i="1"/>
  <c r="AM3877" i="1"/>
  <c r="AM3876" i="1"/>
  <c r="AM3875" i="1"/>
  <c r="AM3874" i="1"/>
  <c r="AM3873" i="1"/>
  <c r="AM3872" i="1"/>
  <c r="AM3871" i="1"/>
  <c r="AM3870" i="1"/>
  <c r="AM3869" i="1"/>
  <c r="AM3868" i="1"/>
  <c r="AM3867" i="1"/>
  <c r="AM3866" i="1"/>
  <c r="AM3865" i="1"/>
  <c r="AM3864" i="1"/>
  <c r="AM3863" i="1"/>
  <c r="AM3862" i="1"/>
  <c r="AM3861" i="1"/>
  <c r="AM3860" i="1"/>
  <c r="AM3859" i="1"/>
  <c r="AM3858" i="1"/>
  <c r="AM3857" i="1"/>
  <c r="AM3856" i="1"/>
  <c r="AM3855" i="1"/>
  <c r="AM3854" i="1"/>
  <c r="AM3853" i="1"/>
  <c r="AM3852" i="1"/>
  <c r="AM3851" i="1"/>
  <c r="AM3850" i="1"/>
  <c r="AM3849" i="1"/>
  <c r="AM3848" i="1"/>
  <c r="AM3847" i="1"/>
  <c r="AM3846" i="1"/>
  <c r="AM3845" i="1"/>
  <c r="AM3844" i="1"/>
  <c r="AM3843" i="1"/>
  <c r="AM3842" i="1"/>
  <c r="AM3841" i="1"/>
  <c r="AM3840" i="1"/>
  <c r="AM3839" i="1"/>
  <c r="AM3838" i="1"/>
  <c r="AM3837" i="1"/>
  <c r="AM3836" i="1"/>
  <c r="AM3835" i="1"/>
  <c r="AM3834" i="1"/>
  <c r="AM3833" i="1"/>
  <c r="AM3832" i="1"/>
  <c r="AM3831" i="1"/>
  <c r="AM3830" i="1"/>
  <c r="AM3829" i="1"/>
  <c r="AM3828" i="1"/>
  <c r="AM3827" i="1"/>
  <c r="AM3826" i="1"/>
  <c r="AM3825" i="1"/>
  <c r="AM3824" i="1"/>
  <c r="AM3823" i="1"/>
  <c r="AM3822" i="1"/>
  <c r="AM3821" i="1"/>
  <c r="AM3820" i="1"/>
  <c r="AM3819" i="1"/>
  <c r="AM3818" i="1"/>
  <c r="AM3817" i="1"/>
  <c r="AM3816" i="1"/>
  <c r="AM3815" i="1"/>
  <c r="AM3814" i="1"/>
  <c r="AM3813" i="1"/>
  <c r="AM3812" i="1"/>
  <c r="AM3811" i="1"/>
  <c r="AM3810" i="1"/>
  <c r="AM3809" i="1"/>
  <c r="AM3808" i="1"/>
  <c r="AM3807" i="1"/>
  <c r="AM3806" i="1"/>
  <c r="AM3805" i="1"/>
  <c r="AM3804" i="1"/>
  <c r="AM3803" i="1"/>
  <c r="AM3802" i="1"/>
  <c r="AM3801" i="1"/>
  <c r="AM3800" i="1"/>
  <c r="AM3799" i="1"/>
  <c r="AM3798" i="1"/>
  <c r="AM3797" i="1"/>
  <c r="AM3796" i="1"/>
  <c r="AM3795" i="1"/>
  <c r="AM3794" i="1"/>
  <c r="AM3793" i="1"/>
  <c r="AM3792" i="1"/>
  <c r="AM3791" i="1"/>
  <c r="AM3790" i="1"/>
  <c r="AM3789" i="1"/>
  <c r="AM3788" i="1"/>
  <c r="AM3787" i="1"/>
  <c r="AM3786" i="1"/>
  <c r="AM3785" i="1"/>
  <c r="AM3784" i="1"/>
  <c r="AM3783" i="1"/>
  <c r="AM3782" i="1"/>
  <c r="AM3781" i="1"/>
  <c r="AM3780" i="1"/>
  <c r="AM3779" i="1"/>
  <c r="AM3778" i="1"/>
  <c r="AM3777" i="1"/>
  <c r="AM3776" i="1"/>
  <c r="AM3775" i="1"/>
  <c r="AM3774" i="1"/>
  <c r="AM3773" i="1"/>
  <c r="AM3772" i="1"/>
  <c r="AM3771" i="1"/>
  <c r="AM3770" i="1"/>
  <c r="AM3769" i="1"/>
  <c r="AM3768" i="1"/>
  <c r="AM3767" i="1"/>
  <c r="AM3766" i="1"/>
  <c r="AM3765" i="1"/>
  <c r="AM3764" i="1"/>
  <c r="AM3763" i="1"/>
  <c r="AM3762" i="1"/>
  <c r="AM3761" i="1"/>
  <c r="AM3760" i="1"/>
  <c r="AM3759" i="1"/>
  <c r="AM3758" i="1"/>
  <c r="AM3757" i="1"/>
  <c r="AM3756" i="1"/>
  <c r="AM3755" i="1"/>
  <c r="AM3754" i="1"/>
  <c r="AM3753" i="1"/>
  <c r="AM3752" i="1"/>
  <c r="AM3751" i="1"/>
  <c r="AM3750" i="1"/>
  <c r="AM3749" i="1"/>
  <c r="AM3748" i="1"/>
  <c r="AM3747" i="1"/>
  <c r="AM3746" i="1"/>
  <c r="AM3745" i="1"/>
  <c r="AM3744" i="1"/>
  <c r="AM3743" i="1"/>
  <c r="AM3742" i="1"/>
  <c r="AM3741" i="1"/>
  <c r="AM3740" i="1"/>
  <c r="AM3739" i="1"/>
  <c r="AM3738" i="1"/>
  <c r="AM3737" i="1"/>
  <c r="AM3736" i="1"/>
  <c r="AM3735" i="1"/>
  <c r="AM3734" i="1"/>
  <c r="AM3733" i="1"/>
  <c r="AM3732" i="1"/>
  <c r="AM3731" i="1"/>
  <c r="AM3730" i="1"/>
  <c r="AM3729" i="1"/>
  <c r="AM3728" i="1"/>
  <c r="AM3727" i="1"/>
  <c r="AM3726" i="1"/>
  <c r="AM3725" i="1"/>
  <c r="AM3724" i="1"/>
  <c r="AM3723" i="1"/>
  <c r="AM3722" i="1"/>
  <c r="AM3721" i="1"/>
  <c r="AM3720" i="1"/>
  <c r="AM3719" i="1"/>
  <c r="AM3718" i="1"/>
  <c r="AM3717" i="1"/>
  <c r="AM3716" i="1"/>
  <c r="AM3715" i="1"/>
  <c r="AM3714" i="1"/>
  <c r="AM3713" i="1"/>
  <c r="AM3712" i="1"/>
  <c r="AM3711" i="1"/>
  <c r="AM3710" i="1"/>
  <c r="AM3709" i="1"/>
  <c r="AM3708" i="1"/>
  <c r="AM3707" i="1"/>
  <c r="AM3706" i="1"/>
  <c r="AM3705" i="1"/>
  <c r="AM3704" i="1"/>
  <c r="AM3703" i="1"/>
  <c r="AM3702" i="1"/>
  <c r="AM3701" i="1"/>
  <c r="AM3700" i="1"/>
  <c r="AM3699" i="1"/>
  <c r="AM3698" i="1"/>
  <c r="AM3697" i="1"/>
  <c r="AM3696" i="1"/>
  <c r="AM3695" i="1"/>
  <c r="AM3694" i="1"/>
  <c r="AM3693" i="1"/>
  <c r="AM3692" i="1"/>
  <c r="AM3691" i="1"/>
  <c r="AM3690" i="1"/>
  <c r="AM3689" i="1"/>
  <c r="AM3688" i="1"/>
  <c r="AM3687" i="1"/>
  <c r="AM3686" i="1"/>
  <c r="AM3685" i="1"/>
  <c r="AM3684" i="1"/>
  <c r="AM3683" i="1"/>
  <c r="AM3682" i="1"/>
  <c r="AM3681" i="1"/>
  <c r="AM3680" i="1"/>
  <c r="AM3679" i="1"/>
  <c r="AM3678" i="1"/>
  <c r="AM3677" i="1"/>
  <c r="AM3676" i="1"/>
  <c r="AM3675" i="1"/>
  <c r="AM3674" i="1"/>
  <c r="AM3673" i="1"/>
  <c r="AM3672" i="1"/>
  <c r="AM3671" i="1"/>
  <c r="AM3670" i="1"/>
  <c r="AM3669" i="1"/>
  <c r="AM3668" i="1"/>
  <c r="AM3667" i="1"/>
  <c r="AM3666" i="1"/>
  <c r="AM3665" i="1"/>
  <c r="AM3664" i="1"/>
  <c r="AM3663" i="1"/>
  <c r="AM3662" i="1"/>
  <c r="AM3661" i="1"/>
  <c r="AM3660" i="1"/>
  <c r="AM3659" i="1"/>
  <c r="AM3658" i="1"/>
  <c r="AM3657" i="1"/>
  <c r="AM3656" i="1"/>
  <c r="AM3655" i="1"/>
  <c r="AM3654" i="1"/>
  <c r="AM3653" i="1"/>
  <c r="AM3652" i="1"/>
  <c r="AM3651" i="1"/>
  <c r="AM3650" i="1"/>
  <c r="AM3649" i="1"/>
  <c r="AM3648" i="1"/>
  <c r="AM3647" i="1"/>
  <c r="AM3646" i="1"/>
  <c r="AM3645" i="1"/>
  <c r="AM3644" i="1"/>
  <c r="AM3643" i="1"/>
  <c r="AM3642" i="1"/>
  <c r="AM3641" i="1"/>
  <c r="AM3640" i="1"/>
  <c r="AM3639" i="1"/>
  <c r="AM3638" i="1"/>
  <c r="AM3637" i="1"/>
  <c r="AM3636" i="1"/>
  <c r="AM3635" i="1"/>
  <c r="AM3634" i="1"/>
  <c r="AM3633" i="1"/>
  <c r="AM3632" i="1"/>
  <c r="AM3631" i="1"/>
  <c r="AM3630" i="1"/>
  <c r="AM3629" i="1"/>
  <c r="AM3628" i="1"/>
  <c r="AM3627" i="1"/>
  <c r="AM3626" i="1"/>
  <c r="AM3625" i="1"/>
  <c r="AM3624" i="1"/>
  <c r="AM3623" i="1"/>
  <c r="AM3622" i="1"/>
  <c r="AM3621" i="1"/>
  <c r="AM3620" i="1"/>
  <c r="AM3619" i="1"/>
  <c r="AM3618" i="1"/>
  <c r="AM3617" i="1"/>
  <c r="AM3616" i="1"/>
  <c r="AM3615" i="1"/>
  <c r="AM3614" i="1"/>
  <c r="AM3613" i="1"/>
  <c r="AM3612" i="1"/>
  <c r="AM3611" i="1"/>
  <c r="AM3610" i="1"/>
  <c r="AM3609" i="1"/>
  <c r="AM3608" i="1"/>
  <c r="AM3607" i="1"/>
  <c r="AM3606" i="1"/>
  <c r="AM3605" i="1"/>
  <c r="AM3604" i="1"/>
  <c r="AM3603" i="1"/>
  <c r="AM3602" i="1"/>
  <c r="AM3601" i="1"/>
  <c r="AM3600" i="1"/>
  <c r="AM3599" i="1"/>
  <c r="AM3598" i="1"/>
  <c r="AM3597" i="1"/>
  <c r="AM3596" i="1"/>
  <c r="AM3595" i="1"/>
  <c r="AM3594" i="1"/>
  <c r="AM3593" i="1"/>
  <c r="AM3592" i="1"/>
  <c r="AM3591" i="1"/>
  <c r="AM3590" i="1"/>
  <c r="AM3589" i="1"/>
  <c r="AM3588" i="1"/>
  <c r="AM3587" i="1"/>
  <c r="AM3586" i="1"/>
  <c r="AM3585" i="1"/>
  <c r="AM3584" i="1"/>
  <c r="AM3583" i="1"/>
  <c r="AM3582" i="1"/>
  <c r="AM3581" i="1"/>
  <c r="AM3580" i="1"/>
  <c r="AM3579" i="1"/>
  <c r="AM3578" i="1"/>
  <c r="AM3577" i="1"/>
  <c r="AM3576" i="1"/>
  <c r="AM3575" i="1"/>
  <c r="AM3574" i="1"/>
  <c r="AM3573" i="1"/>
  <c r="AM3572" i="1"/>
  <c r="AM3571" i="1"/>
  <c r="AM3570" i="1"/>
  <c r="AM3569" i="1"/>
  <c r="AM3568" i="1"/>
  <c r="AM3567" i="1"/>
  <c r="AM3566" i="1"/>
  <c r="AM3565" i="1"/>
  <c r="AM3564" i="1"/>
  <c r="AM3563" i="1"/>
  <c r="AM3562" i="1"/>
  <c r="AM3561" i="1"/>
  <c r="AM3560" i="1"/>
  <c r="AM3559" i="1"/>
  <c r="AM3558" i="1"/>
  <c r="AM3557" i="1"/>
  <c r="AM3556" i="1"/>
  <c r="AM3555" i="1"/>
  <c r="AM3554" i="1"/>
  <c r="AM3553" i="1"/>
  <c r="AM3552" i="1"/>
  <c r="AM3551" i="1"/>
  <c r="AM3550" i="1"/>
  <c r="AM3549" i="1"/>
  <c r="AM3548" i="1"/>
  <c r="AM3547" i="1"/>
  <c r="AM3546" i="1"/>
  <c r="AM3545" i="1"/>
  <c r="AM3544" i="1"/>
  <c r="AM3543" i="1"/>
  <c r="AM3542" i="1"/>
  <c r="AM3541" i="1"/>
  <c r="AM3540" i="1"/>
  <c r="AM3539" i="1"/>
  <c r="AM3538" i="1"/>
  <c r="AM3537" i="1"/>
  <c r="AM3536" i="1"/>
  <c r="AM3535" i="1"/>
  <c r="AM3534" i="1"/>
  <c r="AM3533" i="1"/>
  <c r="AM3532" i="1"/>
  <c r="AM3531" i="1"/>
  <c r="AM3530" i="1"/>
  <c r="AM3529" i="1"/>
  <c r="AM3528" i="1"/>
  <c r="AM3527" i="1"/>
  <c r="AM3526" i="1"/>
  <c r="AM3525" i="1"/>
  <c r="AM3524" i="1"/>
  <c r="AM3523" i="1"/>
  <c r="AM3522" i="1"/>
  <c r="AM3521" i="1"/>
  <c r="AM3520" i="1"/>
  <c r="AM3519" i="1"/>
  <c r="AM3518" i="1"/>
  <c r="AM3517" i="1"/>
  <c r="AM3516" i="1"/>
  <c r="AM3515" i="1"/>
  <c r="AM3514" i="1"/>
  <c r="AM3513" i="1"/>
  <c r="AM3512" i="1"/>
  <c r="AM3511" i="1"/>
  <c r="AM3510" i="1"/>
  <c r="AM3509" i="1"/>
  <c r="AM3508" i="1"/>
  <c r="AM3507" i="1"/>
  <c r="AM3506" i="1"/>
  <c r="AM3505" i="1"/>
  <c r="AM3504" i="1"/>
  <c r="AM3503" i="1"/>
  <c r="AM3502" i="1"/>
  <c r="AM3501" i="1"/>
  <c r="AM3500" i="1"/>
  <c r="AM3499" i="1"/>
  <c r="AM3498" i="1"/>
  <c r="AM3497" i="1"/>
  <c r="AM3496" i="1"/>
  <c r="AM3495" i="1"/>
  <c r="AM3494" i="1"/>
  <c r="AM3493" i="1"/>
  <c r="AM3492" i="1"/>
  <c r="AM3491" i="1"/>
  <c r="AM3490" i="1"/>
  <c r="AM3489" i="1"/>
  <c r="AM3488" i="1"/>
  <c r="AM3487" i="1"/>
  <c r="AM3486" i="1"/>
  <c r="AM3485" i="1"/>
  <c r="AM3484" i="1"/>
  <c r="AM3483" i="1"/>
  <c r="AM3482" i="1"/>
  <c r="AM3481" i="1"/>
  <c r="AM3480" i="1"/>
  <c r="AM3479" i="1"/>
  <c r="AM3478" i="1"/>
  <c r="AM3477" i="1"/>
  <c r="AM3476" i="1"/>
  <c r="AM3475" i="1"/>
  <c r="AM3474" i="1"/>
  <c r="AM3473" i="1"/>
  <c r="AM3472" i="1"/>
  <c r="AM3471" i="1"/>
  <c r="AM3470" i="1"/>
  <c r="AM3469" i="1"/>
  <c r="AM3468" i="1"/>
  <c r="AM3467" i="1"/>
  <c r="AM3466" i="1"/>
  <c r="AM3465" i="1"/>
  <c r="AM3464" i="1"/>
  <c r="AM3463" i="1"/>
  <c r="AM3462" i="1"/>
  <c r="AM3461" i="1"/>
  <c r="AM3460" i="1"/>
  <c r="AM3459" i="1"/>
  <c r="AM3458" i="1"/>
  <c r="AM3457" i="1"/>
  <c r="AM3456" i="1"/>
  <c r="AM3455" i="1"/>
  <c r="AM3454" i="1"/>
  <c r="AM3453" i="1"/>
  <c r="AM3452" i="1"/>
  <c r="AM3451" i="1"/>
  <c r="AM3450" i="1"/>
  <c r="AM3449" i="1"/>
  <c r="AM3448" i="1"/>
  <c r="AM3447" i="1"/>
  <c r="AM3446" i="1"/>
  <c r="AM3445" i="1"/>
  <c r="AM3444" i="1"/>
  <c r="AM3443" i="1"/>
  <c r="AM3442" i="1"/>
  <c r="AM3441" i="1"/>
  <c r="AM3440" i="1"/>
  <c r="AM3439" i="1"/>
  <c r="AM3438" i="1"/>
  <c r="AM3437" i="1"/>
  <c r="AM3436" i="1"/>
  <c r="AM3435" i="1"/>
  <c r="AM3434" i="1"/>
  <c r="AM3433" i="1"/>
  <c r="AM3432" i="1"/>
  <c r="AM3431" i="1"/>
  <c r="AM3430" i="1"/>
  <c r="AM3429" i="1"/>
  <c r="AM3428" i="1"/>
  <c r="AM3427" i="1"/>
  <c r="AM3426" i="1"/>
  <c r="AM3425" i="1"/>
  <c r="AM3424" i="1"/>
  <c r="AM3423" i="1"/>
  <c r="AM3422" i="1"/>
  <c r="AM3421" i="1"/>
  <c r="AM3420" i="1"/>
  <c r="AM3419" i="1"/>
  <c r="AM3418" i="1"/>
  <c r="AM3417" i="1"/>
  <c r="AM3416" i="1"/>
  <c r="AM3415" i="1"/>
  <c r="AM3414" i="1"/>
  <c r="AM3413" i="1"/>
  <c r="AM3412" i="1"/>
  <c r="AM3411" i="1"/>
  <c r="AM3410" i="1"/>
  <c r="AM3409" i="1"/>
  <c r="AM3408" i="1"/>
  <c r="AM3407" i="1"/>
  <c r="AM3406" i="1"/>
  <c r="AM3405" i="1"/>
  <c r="AM3404" i="1"/>
  <c r="AM3403" i="1"/>
  <c r="AM3402" i="1"/>
  <c r="AM3401" i="1"/>
  <c r="AM3400" i="1"/>
  <c r="AM3399" i="1"/>
  <c r="AM3398" i="1"/>
  <c r="AM3397" i="1"/>
  <c r="AM3396" i="1"/>
  <c r="AM3395" i="1"/>
  <c r="AM3394" i="1"/>
  <c r="AM3393" i="1"/>
  <c r="AM3392" i="1"/>
  <c r="AM3391" i="1"/>
  <c r="AM3390" i="1"/>
  <c r="AM3389" i="1"/>
  <c r="AM3388" i="1"/>
  <c r="AM3387" i="1"/>
  <c r="AM3386" i="1"/>
  <c r="AM3385" i="1"/>
  <c r="AM3384" i="1"/>
  <c r="AM3383" i="1"/>
  <c r="AM3382" i="1"/>
  <c r="AM3381" i="1"/>
  <c r="AM3380" i="1"/>
  <c r="AM3379" i="1"/>
  <c r="AM3378" i="1"/>
  <c r="AM3377" i="1"/>
  <c r="AM3376" i="1"/>
  <c r="AM3375" i="1"/>
  <c r="AM3374" i="1"/>
  <c r="AM3373" i="1"/>
  <c r="AM3372" i="1"/>
  <c r="AM3371" i="1"/>
  <c r="AM3370" i="1"/>
  <c r="AM3369" i="1"/>
  <c r="AM3368" i="1"/>
  <c r="AM3367" i="1"/>
  <c r="AM3366" i="1"/>
  <c r="AM3365" i="1"/>
  <c r="AM3364" i="1"/>
  <c r="AM3363" i="1"/>
  <c r="AM3362" i="1"/>
  <c r="AM3361" i="1"/>
  <c r="AM3360" i="1"/>
  <c r="AM3359" i="1"/>
  <c r="AM3358" i="1"/>
  <c r="AM3357" i="1"/>
  <c r="AM3356" i="1"/>
  <c r="AM3355" i="1"/>
  <c r="AM3354" i="1"/>
  <c r="AM3353" i="1"/>
  <c r="AM3352" i="1"/>
  <c r="AM3351" i="1"/>
  <c r="AM3350" i="1"/>
  <c r="AM3349" i="1"/>
  <c r="AM3348" i="1"/>
  <c r="AM3347" i="1"/>
  <c r="AM3346" i="1"/>
  <c r="AM3345" i="1"/>
  <c r="AM3344" i="1"/>
  <c r="AM3343" i="1"/>
  <c r="AM3342" i="1"/>
  <c r="AM3341" i="1"/>
  <c r="AM3340" i="1"/>
  <c r="AM3339" i="1"/>
  <c r="AM3338" i="1"/>
  <c r="AM3337" i="1"/>
  <c r="AM3336" i="1"/>
  <c r="AM3335" i="1"/>
  <c r="AM3334" i="1"/>
  <c r="AM3333" i="1"/>
  <c r="AM3332" i="1"/>
  <c r="AM3331" i="1"/>
  <c r="AM3330" i="1"/>
  <c r="AM3329" i="1"/>
  <c r="AM3328" i="1"/>
  <c r="AM3327" i="1"/>
  <c r="AM3326" i="1"/>
  <c r="AM3325" i="1"/>
  <c r="AM3324" i="1"/>
  <c r="AM3323" i="1"/>
  <c r="AM3322" i="1"/>
  <c r="AM3321" i="1"/>
  <c r="AM3320" i="1"/>
  <c r="AM3319" i="1"/>
  <c r="AM3318" i="1"/>
  <c r="AM3317" i="1"/>
  <c r="AM3316" i="1"/>
  <c r="AM3315" i="1"/>
  <c r="AM3314" i="1"/>
  <c r="AM3313" i="1"/>
  <c r="AM3312" i="1"/>
  <c r="AM3311" i="1"/>
  <c r="AM3310" i="1"/>
  <c r="AM3309" i="1"/>
  <c r="AM3308" i="1"/>
  <c r="AM3307" i="1"/>
  <c r="AM3306" i="1"/>
  <c r="AM3305" i="1"/>
  <c r="AM3304" i="1"/>
  <c r="AM3303" i="1"/>
  <c r="AM3302" i="1"/>
  <c r="AM3301" i="1"/>
  <c r="AM3300" i="1"/>
  <c r="AM3299" i="1"/>
  <c r="AM3298" i="1"/>
  <c r="AM3297" i="1"/>
  <c r="AM3296" i="1"/>
  <c r="AM3295" i="1"/>
  <c r="AM3294" i="1"/>
  <c r="AM3293" i="1"/>
  <c r="AM3292" i="1"/>
  <c r="AM3291" i="1"/>
  <c r="AM3290" i="1"/>
  <c r="AM3289" i="1"/>
  <c r="AM3288" i="1"/>
  <c r="AM3287" i="1"/>
  <c r="AM3286" i="1"/>
  <c r="AM3285" i="1"/>
  <c r="AM3284" i="1"/>
  <c r="AM3283" i="1"/>
  <c r="AM3282" i="1"/>
  <c r="AM3281" i="1"/>
  <c r="AM3280" i="1"/>
  <c r="AM3279" i="1"/>
  <c r="AM3278" i="1"/>
  <c r="AM3277" i="1"/>
  <c r="AM3276" i="1"/>
  <c r="AM3275" i="1"/>
  <c r="AM3274" i="1"/>
  <c r="AM3273" i="1"/>
  <c r="AM3272" i="1"/>
  <c r="AM3271" i="1"/>
  <c r="AM3270" i="1"/>
  <c r="AM3269" i="1"/>
  <c r="AM3268" i="1"/>
  <c r="AM3267" i="1"/>
  <c r="AM3266" i="1"/>
  <c r="AM3265" i="1"/>
  <c r="AM3264" i="1"/>
  <c r="AM3263" i="1"/>
  <c r="AM3262" i="1"/>
  <c r="AM3261" i="1"/>
  <c r="AM3260" i="1"/>
  <c r="AM3259" i="1"/>
  <c r="AM3258" i="1"/>
  <c r="AM3257" i="1"/>
  <c r="AM3256" i="1"/>
  <c r="AM3255" i="1"/>
  <c r="AM3254" i="1"/>
  <c r="AM3253" i="1"/>
  <c r="AM3252" i="1"/>
  <c r="AM3251" i="1"/>
  <c r="AM3250" i="1"/>
  <c r="AM3249" i="1"/>
  <c r="AM3248" i="1"/>
  <c r="AM3247" i="1"/>
  <c r="AM3246" i="1"/>
  <c r="AM3245" i="1"/>
  <c r="AM3244" i="1"/>
  <c r="AM3243" i="1"/>
  <c r="AM3242" i="1"/>
  <c r="AM3241" i="1"/>
  <c r="AM3240" i="1"/>
  <c r="AM3239" i="1"/>
  <c r="AM3238" i="1"/>
  <c r="AM3237" i="1"/>
  <c r="AM3236" i="1"/>
  <c r="AM3235" i="1"/>
  <c r="AM3234" i="1"/>
  <c r="AM3233" i="1"/>
  <c r="AM3232" i="1"/>
  <c r="AM3231" i="1"/>
  <c r="AM3230" i="1"/>
  <c r="AM3229" i="1"/>
  <c r="AM3228" i="1"/>
  <c r="AM3227" i="1"/>
  <c r="AM3226" i="1"/>
  <c r="AM3225" i="1"/>
  <c r="AM3224" i="1"/>
  <c r="AM3223" i="1"/>
  <c r="AM3222" i="1"/>
  <c r="AM3221" i="1"/>
  <c r="AM3220" i="1"/>
  <c r="AM3219" i="1"/>
  <c r="AM3218" i="1"/>
  <c r="AM3217" i="1"/>
  <c r="AM3216" i="1"/>
  <c r="AM3215" i="1"/>
  <c r="AM3214" i="1"/>
  <c r="AM3213" i="1"/>
  <c r="AM3212" i="1"/>
  <c r="AM3211" i="1"/>
  <c r="AM3210" i="1"/>
  <c r="AM3209" i="1"/>
  <c r="AM3208" i="1"/>
  <c r="AM3207" i="1"/>
  <c r="AM3206" i="1"/>
  <c r="AM3205" i="1"/>
  <c r="AM3204" i="1"/>
  <c r="AM3203" i="1"/>
  <c r="AM3202" i="1"/>
  <c r="AM3201" i="1"/>
  <c r="AM3200" i="1"/>
  <c r="AM3199" i="1"/>
  <c r="AM3198" i="1"/>
  <c r="AM3197" i="1"/>
  <c r="AM3196" i="1"/>
  <c r="AM3195" i="1"/>
  <c r="AM3194" i="1"/>
  <c r="AM3193" i="1"/>
  <c r="AM3192" i="1"/>
  <c r="AM3191" i="1"/>
  <c r="AM3190" i="1"/>
  <c r="AM3189" i="1"/>
  <c r="AM3188" i="1"/>
  <c r="AM3187" i="1"/>
  <c r="AM3186" i="1"/>
  <c r="AM3185" i="1"/>
  <c r="AM3184" i="1"/>
  <c r="AM3183" i="1"/>
  <c r="AM3182" i="1"/>
  <c r="AM3181" i="1"/>
  <c r="AM3180" i="1"/>
  <c r="AM3179" i="1"/>
  <c r="AM3178" i="1"/>
  <c r="AM3177" i="1"/>
  <c r="AM3176" i="1"/>
  <c r="AM3175" i="1"/>
  <c r="AM3174" i="1"/>
  <c r="AM3173" i="1"/>
  <c r="AM3172" i="1"/>
  <c r="AM3171" i="1"/>
  <c r="AM3170" i="1"/>
  <c r="AM3169" i="1"/>
  <c r="AM3168" i="1"/>
  <c r="AM3167" i="1"/>
  <c r="AM3166" i="1"/>
  <c r="AM3165" i="1"/>
  <c r="AM3164" i="1"/>
  <c r="AM3163" i="1"/>
  <c r="AM3162" i="1"/>
  <c r="AM3161" i="1"/>
  <c r="AM3160" i="1"/>
  <c r="AM3159" i="1"/>
  <c r="AM3158" i="1"/>
  <c r="AM3157" i="1"/>
  <c r="AM3156" i="1"/>
  <c r="AM3155" i="1"/>
  <c r="AM3154" i="1"/>
  <c r="AM3153" i="1"/>
  <c r="AM3152" i="1"/>
  <c r="AM3151" i="1"/>
  <c r="AM3150" i="1"/>
  <c r="AM3149" i="1"/>
  <c r="AM3148" i="1"/>
  <c r="AM3147" i="1"/>
  <c r="AM3146" i="1"/>
  <c r="AM3145" i="1"/>
  <c r="AM3144" i="1"/>
  <c r="AM3143" i="1"/>
  <c r="AM3142" i="1"/>
  <c r="AM3141" i="1"/>
  <c r="AM3140" i="1"/>
  <c r="AM3139" i="1"/>
  <c r="AM3138" i="1"/>
  <c r="AM3137" i="1"/>
  <c r="AM3136" i="1"/>
  <c r="AM3135" i="1"/>
  <c r="AM3134" i="1"/>
  <c r="AM3133" i="1"/>
  <c r="AM3132" i="1"/>
  <c r="AM3131" i="1"/>
  <c r="AM3130" i="1"/>
  <c r="AM3129" i="1"/>
  <c r="AM3128" i="1"/>
  <c r="AM3127" i="1"/>
  <c r="AM3126" i="1"/>
  <c r="AM3125" i="1"/>
  <c r="AM3124" i="1"/>
  <c r="AM3123" i="1"/>
  <c r="AM3122" i="1"/>
  <c r="AM3121" i="1"/>
  <c r="AM3120" i="1"/>
  <c r="AM3119" i="1"/>
  <c r="AM3118" i="1"/>
  <c r="AM3117" i="1"/>
  <c r="AM3116" i="1"/>
  <c r="AM3115" i="1"/>
  <c r="AM3114" i="1"/>
  <c r="AM3113" i="1"/>
  <c r="AM3112" i="1"/>
  <c r="AM3111" i="1"/>
  <c r="AM3110" i="1"/>
  <c r="AM3109" i="1"/>
  <c r="AM3108" i="1"/>
  <c r="AM3107" i="1"/>
  <c r="AM3106" i="1"/>
  <c r="AM3105" i="1"/>
  <c r="AM3104" i="1"/>
  <c r="AM3103" i="1"/>
  <c r="AM3102" i="1"/>
  <c r="AM3101" i="1"/>
  <c r="AM3100" i="1"/>
  <c r="AM3099" i="1"/>
  <c r="AM3098" i="1"/>
  <c r="AM3097" i="1"/>
  <c r="AM3096" i="1"/>
  <c r="AM3095" i="1"/>
  <c r="AM3094" i="1"/>
  <c r="AM3093" i="1"/>
  <c r="AM3092" i="1"/>
  <c r="AM3091" i="1"/>
  <c r="AM3090" i="1"/>
  <c r="AM3089" i="1"/>
  <c r="AM3088" i="1"/>
  <c r="AM3087" i="1"/>
  <c r="AM3086" i="1"/>
  <c r="AM3085" i="1"/>
  <c r="AM3084" i="1"/>
  <c r="AM3083" i="1"/>
  <c r="AM3082" i="1"/>
  <c r="AM3081" i="1"/>
  <c r="AM3080" i="1"/>
  <c r="AM3079" i="1"/>
  <c r="AM3078" i="1"/>
  <c r="AM3077" i="1"/>
  <c r="AM3076" i="1"/>
  <c r="AM3075" i="1"/>
  <c r="AM3074" i="1"/>
  <c r="AM3073" i="1"/>
  <c r="AM3072" i="1"/>
  <c r="AM3071" i="1"/>
  <c r="AM3070" i="1"/>
  <c r="AM3069" i="1"/>
  <c r="AM3068" i="1"/>
  <c r="AM3067" i="1"/>
  <c r="AM3066" i="1"/>
  <c r="AM3065" i="1"/>
  <c r="AM3064" i="1"/>
  <c r="AM3063" i="1"/>
  <c r="AM3062" i="1"/>
  <c r="AM3061" i="1"/>
  <c r="AM3060" i="1"/>
  <c r="AM3059" i="1"/>
  <c r="AM3058" i="1"/>
  <c r="AM3057" i="1"/>
  <c r="AM3056" i="1"/>
  <c r="AM3055" i="1"/>
  <c r="AM3054" i="1"/>
  <c r="AM3053" i="1"/>
  <c r="AM3052" i="1"/>
  <c r="AM3051" i="1"/>
  <c r="AM3050" i="1"/>
  <c r="AM3049" i="1"/>
  <c r="AM3048" i="1"/>
  <c r="AM3047" i="1"/>
  <c r="AM3046" i="1"/>
  <c r="AM3045" i="1"/>
  <c r="AM3044" i="1"/>
  <c r="AM3043" i="1"/>
  <c r="AM3042" i="1"/>
  <c r="AM3041" i="1"/>
  <c r="AM3040" i="1"/>
  <c r="AM3039" i="1"/>
  <c r="AM3038" i="1"/>
  <c r="AM3037" i="1"/>
  <c r="AM3036" i="1"/>
  <c r="AM3035" i="1"/>
  <c r="AM3034" i="1"/>
  <c r="AM3033" i="1"/>
  <c r="AM3032" i="1"/>
  <c r="AM3031" i="1"/>
  <c r="AM3030" i="1"/>
  <c r="AM3029" i="1"/>
  <c r="AM3028" i="1"/>
  <c r="AM3027" i="1"/>
  <c r="AM3026" i="1"/>
  <c r="AM3025" i="1"/>
  <c r="AM3024" i="1"/>
  <c r="AM3023" i="1"/>
  <c r="AM3022" i="1"/>
  <c r="AM3021" i="1"/>
  <c r="AM3020" i="1"/>
  <c r="AM3019" i="1"/>
  <c r="AM3018" i="1"/>
  <c r="AM3017" i="1"/>
  <c r="AM3016" i="1"/>
  <c r="AM3015" i="1"/>
  <c r="AM3014" i="1"/>
  <c r="AM3013" i="1"/>
  <c r="AM3012" i="1"/>
  <c r="AM3011" i="1"/>
  <c r="AM3010" i="1"/>
  <c r="AM3009" i="1"/>
  <c r="AM3008" i="1"/>
  <c r="AM3007" i="1"/>
  <c r="AM3006" i="1"/>
  <c r="AM3005" i="1"/>
  <c r="AM3004" i="1"/>
  <c r="AM3003" i="1"/>
  <c r="AM3002" i="1"/>
  <c r="AM3001" i="1"/>
  <c r="AM3000" i="1"/>
  <c r="AM2999" i="1"/>
  <c r="AM2998" i="1"/>
  <c r="AM2997" i="1"/>
  <c r="AM2996" i="1"/>
  <c r="AM2995" i="1"/>
  <c r="AM2994" i="1"/>
  <c r="AM2993" i="1"/>
  <c r="AM2992" i="1"/>
  <c r="AM2991" i="1"/>
  <c r="AM2990" i="1"/>
  <c r="AM2989" i="1"/>
  <c r="AM2988" i="1"/>
  <c r="AM2987" i="1"/>
  <c r="AM2986" i="1"/>
  <c r="AM2985" i="1"/>
  <c r="AM2984" i="1"/>
  <c r="AM2983" i="1"/>
  <c r="AM2982" i="1"/>
  <c r="AM2981" i="1"/>
  <c r="AM2980" i="1"/>
  <c r="AM2979" i="1"/>
  <c r="AM2978" i="1"/>
  <c r="AM2977" i="1"/>
  <c r="AM2976" i="1"/>
  <c r="AM2975" i="1"/>
  <c r="AM2974" i="1"/>
  <c r="AM2973" i="1"/>
  <c r="AM2972" i="1"/>
  <c r="AM2971" i="1"/>
  <c r="AM2970" i="1"/>
  <c r="AM2969" i="1"/>
  <c r="AM2968" i="1"/>
  <c r="AM2967" i="1"/>
  <c r="AM2966" i="1"/>
  <c r="AM2965" i="1"/>
  <c r="AM2964" i="1"/>
  <c r="AM2963" i="1"/>
  <c r="AM2962" i="1"/>
  <c r="AM2961" i="1"/>
  <c r="AM2960" i="1"/>
  <c r="AM2959" i="1"/>
  <c r="AM2958" i="1"/>
  <c r="AM2957" i="1"/>
  <c r="AM2956" i="1"/>
  <c r="AM2955" i="1"/>
  <c r="AM2954" i="1"/>
  <c r="AM2953" i="1"/>
  <c r="AM2952" i="1"/>
  <c r="AM2951" i="1"/>
  <c r="AM2950" i="1"/>
  <c r="AM2949" i="1"/>
  <c r="AM2948" i="1"/>
  <c r="AM2947" i="1"/>
  <c r="AM2946" i="1"/>
  <c r="AM2945" i="1"/>
  <c r="AM2944" i="1"/>
  <c r="AM2943" i="1"/>
  <c r="AM2942" i="1"/>
  <c r="AM2941" i="1"/>
  <c r="AM2940" i="1"/>
  <c r="AM2939" i="1"/>
  <c r="AM2938" i="1"/>
  <c r="AM2937" i="1"/>
  <c r="AM2936" i="1"/>
  <c r="AM2935" i="1"/>
  <c r="AM2934" i="1"/>
  <c r="AM2933" i="1"/>
  <c r="AM2932" i="1"/>
  <c r="AM2931" i="1"/>
  <c r="AM2930" i="1"/>
  <c r="AM2929" i="1"/>
  <c r="AM2928" i="1"/>
  <c r="AM2927" i="1"/>
  <c r="AM2926" i="1"/>
  <c r="AM2925" i="1"/>
  <c r="AM2924" i="1"/>
  <c r="AM2923" i="1"/>
  <c r="AM2922" i="1"/>
  <c r="AM2921" i="1"/>
  <c r="AM2920" i="1"/>
  <c r="AM2919" i="1"/>
  <c r="AM2918" i="1"/>
  <c r="AM2917" i="1"/>
  <c r="AM2916" i="1"/>
  <c r="AM2915" i="1"/>
  <c r="AM2914" i="1"/>
  <c r="AM2913" i="1"/>
  <c r="AM2912" i="1"/>
  <c r="AM2911" i="1"/>
  <c r="AM2910" i="1"/>
  <c r="AM2909" i="1"/>
  <c r="AM2908" i="1"/>
  <c r="AM2907" i="1"/>
  <c r="AM2906" i="1"/>
  <c r="AM2905" i="1"/>
  <c r="AM2904" i="1"/>
  <c r="AM2903" i="1"/>
  <c r="AM2902" i="1"/>
  <c r="AM2901" i="1"/>
  <c r="AM2900" i="1"/>
  <c r="AM2899" i="1"/>
  <c r="AM2898" i="1"/>
  <c r="AM2897" i="1"/>
  <c r="AM2896" i="1"/>
  <c r="AM2895" i="1"/>
  <c r="AM2894" i="1"/>
  <c r="AM2893" i="1"/>
  <c r="AM2892" i="1"/>
  <c r="AM2891" i="1"/>
  <c r="AM2890" i="1"/>
  <c r="AM2889" i="1"/>
  <c r="AM2888" i="1"/>
  <c r="AM2887" i="1"/>
  <c r="AM2886" i="1"/>
  <c r="AM2885" i="1"/>
  <c r="AM2884" i="1"/>
  <c r="AM2883" i="1"/>
  <c r="AM2882" i="1"/>
  <c r="AM2881" i="1"/>
  <c r="AM2880" i="1"/>
  <c r="AM2879" i="1"/>
  <c r="AM2878" i="1"/>
  <c r="AM2877" i="1"/>
  <c r="AM2876" i="1"/>
  <c r="AM2875" i="1"/>
  <c r="AM2874" i="1"/>
  <c r="AM2873" i="1"/>
  <c r="AM2872" i="1"/>
  <c r="AM2871" i="1"/>
  <c r="AM2870" i="1"/>
  <c r="AM2869" i="1"/>
  <c r="AM2868" i="1"/>
  <c r="AM2867" i="1"/>
  <c r="AM2866" i="1"/>
  <c r="AM2865" i="1"/>
  <c r="AM2864" i="1"/>
  <c r="AM2863" i="1"/>
  <c r="AM2862" i="1"/>
  <c r="AM2861" i="1"/>
  <c r="AM2860" i="1"/>
  <c r="AM2859" i="1"/>
  <c r="AM2858" i="1"/>
  <c r="AM2857" i="1"/>
  <c r="AM2856" i="1"/>
  <c r="AM2855" i="1"/>
  <c r="AM2854" i="1"/>
  <c r="AM2853" i="1"/>
  <c r="AM2852" i="1"/>
  <c r="AM2851" i="1"/>
  <c r="AM2850" i="1"/>
  <c r="AM2849" i="1"/>
  <c r="AM2848" i="1"/>
  <c r="AM2847" i="1"/>
  <c r="AM2846" i="1"/>
  <c r="AM2845" i="1"/>
  <c r="AM2844" i="1"/>
  <c r="AM2843" i="1"/>
  <c r="AM2842" i="1"/>
  <c r="AM2841" i="1"/>
  <c r="AM2840" i="1"/>
  <c r="AM2839" i="1"/>
  <c r="AM2838" i="1"/>
  <c r="AM2837" i="1"/>
  <c r="AM2836" i="1"/>
  <c r="AM2835" i="1"/>
  <c r="AM2834" i="1"/>
  <c r="AM2833" i="1"/>
  <c r="AM2832" i="1"/>
  <c r="AM2831" i="1"/>
  <c r="AM2830" i="1"/>
  <c r="AM2829" i="1"/>
  <c r="AM2828" i="1"/>
  <c r="AM2827" i="1"/>
  <c r="AM2826" i="1"/>
  <c r="AM2825" i="1"/>
  <c r="AM2824" i="1"/>
  <c r="AM2823" i="1"/>
  <c r="AM2822" i="1"/>
  <c r="AM2821" i="1"/>
  <c r="AM2820" i="1"/>
  <c r="AM2819" i="1"/>
  <c r="AM2818" i="1"/>
  <c r="AM2817" i="1"/>
  <c r="AM2816" i="1"/>
  <c r="AM2815" i="1"/>
  <c r="AM2814" i="1"/>
  <c r="AM2813" i="1"/>
  <c r="AM2812" i="1"/>
  <c r="AM2811" i="1"/>
  <c r="AM2810" i="1"/>
  <c r="AM2809" i="1"/>
  <c r="AM2808" i="1"/>
  <c r="AM2807" i="1"/>
  <c r="AM2806" i="1"/>
  <c r="AM2805" i="1"/>
  <c r="AM2804" i="1"/>
  <c r="AM2803" i="1"/>
  <c r="AM2802" i="1"/>
  <c r="AM2801" i="1"/>
  <c r="AM2800" i="1"/>
  <c r="AM2799" i="1"/>
  <c r="AM2798" i="1"/>
  <c r="AM2797" i="1"/>
  <c r="AM2796" i="1"/>
  <c r="AM2795" i="1"/>
  <c r="AM2794" i="1"/>
  <c r="AM2793" i="1"/>
  <c r="AM2792" i="1"/>
  <c r="AM2791" i="1"/>
  <c r="AM2790" i="1"/>
  <c r="AM2789" i="1"/>
  <c r="AM2788" i="1"/>
  <c r="AM2787" i="1"/>
  <c r="AM2786" i="1"/>
  <c r="AM2785" i="1"/>
  <c r="AM2784" i="1"/>
  <c r="AM2783" i="1"/>
  <c r="AM2782" i="1"/>
  <c r="AM2781" i="1"/>
  <c r="AM2780" i="1"/>
  <c r="AM2779" i="1"/>
  <c r="AM2778" i="1"/>
  <c r="AM2777" i="1"/>
  <c r="AM2776" i="1"/>
  <c r="AM2775" i="1"/>
  <c r="AM2774" i="1"/>
  <c r="AM2773" i="1"/>
  <c r="AM2772" i="1"/>
  <c r="AM2771" i="1"/>
  <c r="AM2770" i="1"/>
  <c r="AM2769" i="1"/>
  <c r="AM2768" i="1"/>
  <c r="AM2767" i="1"/>
  <c r="AM2766" i="1"/>
  <c r="AM2765" i="1"/>
  <c r="AM2764" i="1"/>
  <c r="AM2763" i="1"/>
  <c r="AM2762" i="1"/>
  <c r="AM2761" i="1"/>
  <c r="AM2760" i="1"/>
  <c r="AM2759" i="1"/>
  <c r="AM2758" i="1"/>
  <c r="AM2757" i="1"/>
  <c r="AM2756" i="1"/>
  <c r="AM2755" i="1"/>
  <c r="AM2754" i="1"/>
  <c r="AM2753" i="1"/>
  <c r="AM2752" i="1"/>
  <c r="AM2751" i="1"/>
  <c r="AM2750" i="1"/>
  <c r="AM2749" i="1"/>
  <c r="AM2748" i="1"/>
  <c r="AM2747" i="1"/>
  <c r="AM2746" i="1"/>
  <c r="AM2745" i="1"/>
  <c r="AM2744" i="1"/>
  <c r="AM2743" i="1"/>
  <c r="AM2742" i="1"/>
  <c r="AM2741" i="1"/>
  <c r="AM2740" i="1"/>
  <c r="AM2739" i="1"/>
  <c r="AM2738" i="1"/>
  <c r="AM2737" i="1"/>
  <c r="AM2736" i="1"/>
  <c r="AM2735" i="1"/>
  <c r="AM2734" i="1"/>
  <c r="AM2733" i="1"/>
  <c r="AM2732" i="1"/>
  <c r="AM2731" i="1"/>
  <c r="AM2730" i="1"/>
  <c r="AM2729" i="1"/>
  <c r="AM2728" i="1"/>
  <c r="AM2727" i="1"/>
  <c r="AM2726" i="1"/>
  <c r="AM2725" i="1"/>
  <c r="AM2724" i="1"/>
  <c r="AM2723" i="1"/>
  <c r="AM2722" i="1"/>
  <c r="AM2721" i="1"/>
  <c r="AM2720" i="1"/>
  <c r="AM2719" i="1"/>
  <c r="AM2718" i="1"/>
  <c r="AM2717" i="1"/>
  <c r="AM2716" i="1"/>
  <c r="AM2715" i="1"/>
  <c r="AM2714" i="1"/>
  <c r="AM2713" i="1"/>
  <c r="AM2712" i="1"/>
  <c r="AM2711" i="1"/>
  <c r="AM2710" i="1"/>
  <c r="AM2709" i="1"/>
  <c r="AM2708" i="1"/>
  <c r="AM2707" i="1"/>
  <c r="AM2706" i="1"/>
  <c r="AM2705" i="1"/>
  <c r="AM2704" i="1"/>
  <c r="AM2703" i="1"/>
  <c r="AM2702" i="1"/>
  <c r="AM2701" i="1"/>
  <c r="AM2700" i="1"/>
  <c r="AM2699" i="1"/>
  <c r="AM2698" i="1"/>
  <c r="AM2697" i="1"/>
  <c r="AM2696" i="1"/>
  <c r="AM2695" i="1"/>
  <c r="AM2694" i="1"/>
  <c r="AM2693" i="1"/>
  <c r="AM2692" i="1"/>
  <c r="AM2691" i="1"/>
  <c r="AM2690" i="1"/>
  <c r="AM2689" i="1"/>
  <c r="AM2688" i="1"/>
  <c r="AM2687" i="1"/>
  <c r="AM2686" i="1"/>
  <c r="AM2685" i="1"/>
  <c r="AM2684" i="1"/>
  <c r="AM2683" i="1"/>
  <c r="AM2682" i="1"/>
  <c r="AM2681" i="1"/>
  <c r="AM2680" i="1"/>
  <c r="AM2679" i="1"/>
  <c r="AM2678" i="1"/>
  <c r="AM2677" i="1"/>
  <c r="AM2676" i="1"/>
  <c r="AM2675" i="1"/>
  <c r="AM2674" i="1"/>
  <c r="AM2673" i="1"/>
  <c r="AM2672" i="1"/>
  <c r="AM2671" i="1"/>
  <c r="AM2670" i="1"/>
  <c r="AM2669" i="1"/>
  <c r="AM2668" i="1"/>
  <c r="AM2667" i="1"/>
  <c r="AM2666" i="1"/>
  <c r="AM2665" i="1"/>
  <c r="AM2664" i="1"/>
  <c r="AM2663" i="1"/>
  <c r="AM2662" i="1"/>
  <c r="AM2661" i="1"/>
  <c r="AM2660" i="1"/>
  <c r="AM2659" i="1"/>
  <c r="AM2658" i="1"/>
  <c r="AM2657" i="1"/>
  <c r="AM2656" i="1"/>
  <c r="AM2655" i="1"/>
  <c r="AM2654" i="1"/>
  <c r="AM2653" i="1"/>
  <c r="AM2652" i="1"/>
  <c r="AM2651" i="1"/>
  <c r="AM2650" i="1"/>
  <c r="AM2649" i="1"/>
  <c r="AM2648" i="1"/>
  <c r="AM2647" i="1"/>
  <c r="AM2646" i="1"/>
  <c r="AM2645" i="1"/>
  <c r="AM2644" i="1"/>
  <c r="AM2643" i="1"/>
  <c r="AM2642" i="1"/>
  <c r="AM2641" i="1"/>
  <c r="AM2640" i="1"/>
  <c r="AM2639" i="1"/>
  <c r="AM2638" i="1"/>
  <c r="AM2637" i="1"/>
  <c r="AM2636" i="1"/>
  <c r="AM2635" i="1"/>
  <c r="AM2634" i="1"/>
  <c r="AM2633" i="1"/>
  <c r="AM2632" i="1"/>
  <c r="AM2631" i="1"/>
  <c r="AM2630" i="1"/>
  <c r="AM2629" i="1"/>
  <c r="AM2628" i="1"/>
  <c r="AM2627" i="1"/>
  <c r="AM2626" i="1"/>
  <c r="AM2625" i="1"/>
  <c r="AM2624" i="1"/>
  <c r="AM2623" i="1"/>
  <c r="AM2622" i="1"/>
  <c r="AM2621" i="1"/>
  <c r="AM2620" i="1"/>
  <c r="AM2619" i="1"/>
  <c r="AM2618" i="1"/>
  <c r="AM2617" i="1"/>
  <c r="AM2616" i="1"/>
  <c r="AM2615" i="1"/>
  <c r="AM2614" i="1"/>
  <c r="AM2613" i="1"/>
  <c r="AM2612" i="1"/>
  <c r="AM2611" i="1"/>
  <c r="AM2610" i="1"/>
  <c r="AM2609" i="1"/>
  <c r="AM2608" i="1"/>
  <c r="AM2607" i="1"/>
  <c r="AM2606" i="1"/>
  <c r="AM2605" i="1"/>
  <c r="AM2604" i="1"/>
  <c r="AM2603" i="1"/>
  <c r="AM2602" i="1"/>
  <c r="AM2601" i="1"/>
  <c r="AM2600" i="1"/>
  <c r="AM2599" i="1"/>
  <c r="AM2598" i="1"/>
  <c r="AM2597" i="1"/>
  <c r="AM2596" i="1"/>
  <c r="AM2595" i="1"/>
  <c r="AM2594" i="1"/>
  <c r="AM2593" i="1"/>
  <c r="AM2592" i="1"/>
  <c r="AM2591" i="1"/>
  <c r="AM2590" i="1"/>
  <c r="AM2589" i="1"/>
  <c r="AM2588" i="1"/>
  <c r="AM2587" i="1"/>
  <c r="AM2586" i="1"/>
  <c r="AM2585" i="1"/>
  <c r="AM2584" i="1"/>
  <c r="AM2583" i="1"/>
  <c r="AM2582" i="1"/>
  <c r="AM2581" i="1"/>
  <c r="AM2580" i="1"/>
  <c r="AM2579" i="1"/>
  <c r="AM2578" i="1"/>
  <c r="AM2577" i="1"/>
  <c r="AM2576" i="1"/>
  <c r="AM2575" i="1"/>
  <c r="AM2574" i="1"/>
  <c r="AM2573" i="1"/>
  <c r="AM2572" i="1"/>
  <c r="AM2571" i="1"/>
  <c r="AM2570" i="1"/>
  <c r="AM2569" i="1"/>
  <c r="AM2568" i="1"/>
  <c r="AM2567" i="1"/>
  <c r="AM2566" i="1"/>
  <c r="AM2565" i="1"/>
  <c r="AM2564" i="1"/>
  <c r="AM2563" i="1"/>
  <c r="AM2562" i="1"/>
  <c r="AM2561" i="1"/>
  <c r="AM2560" i="1"/>
  <c r="AM2559" i="1"/>
  <c r="AM2558" i="1"/>
  <c r="AM2557" i="1"/>
  <c r="AM2556" i="1"/>
  <c r="AM2555" i="1"/>
  <c r="AM2554" i="1"/>
  <c r="AM2553" i="1"/>
  <c r="AM2552" i="1"/>
  <c r="AM2551" i="1"/>
  <c r="AM2550" i="1"/>
  <c r="AM2549" i="1"/>
  <c r="AM2548" i="1"/>
  <c r="AM2547" i="1"/>
  <c r="AM2546" i="1"/>
  <c r="AM2545" i="1"/>
  <c r="AM2544" i="1"/>
  <c r="AM2543" i="1"/>
  <c r="AM2542" i="1"/>
  <c r="AM2541" i="1"/>
  <c r="AM2540" i="1"/>
  <c r="AM2539" i="1"/>
  <c r="AM2538" i="1"/>
  <c r="AM2537" i="1"/>
  <c r="AM2536" i="1"/>
  <c r="AM2535" i="1"/>
  <c r="AM2534" i="1"/>
  <c r="AM2533" i="1"/>
  <c r="AM2532" i="1"/>
  <c r="AM2531" i="1"/>
  <c r="AM2530" i="1"/>
  <c r="AM2529" i="1"/>
  <c r="AM2528" i="1"/>
  <c r="AM2527" i="1"/>
  <c r="AM2526" i="1"/>
  <c r="AM2525" i="1"/>
  <c r="AM2524" i="1"/>
  <c r="AM2523" i="1"/>
  <c r="AM2522" i="1"/>
  <c r="AM2521" i="1"/>
  <c r="AM2520" i="1"/>
  <c r="AM2519" i="1"/>
  <c r="AM2518" i="1"/>
  <c r="AM2517" i="1"/>
  <c r="AM2516" i="1"/>
  <c r="AM2515" i="1"/>
  <c r="AM2514" i="1"/>
  <c r="AM2513" i="1"/>
  <c r="AM2512" i="1"/>
  <c r="AM2511" i="1"/>
  <c r="AM2510" i="1"/>
  <c r="AM2509" i="1"/>
  <c r="AM2508" i="1"/>
  <c r="AM2507" i="1"/>
  <c r="AM2506" i="1"/>
  <c r="AM2505" i="1"/>
  <c r="AM2504" i="1"/>
  <c r="AM2503" i="1"/>
  <c r="AM2502" i="1"/>
  <c r="AM2501" i="1"/>
  <c r="AM2500" i="1"/>
  <c r="AM2499" i="1"/>
  <c r="AM2498" i="1"/>
  <c r="AM2497" i="1"/>
  <c r="AM2496" i="1"/>
  <c r="AM2495" i="1"/>
  <c r="AM2494" i="1"/>
  <c r="AM2493" i="1"/>
  <c r="AM2492" i="1"/>
  <c r="AM2491" i="1"/>
  <c r="AM2490" i="1"/>
  <c r="AM2489" i="1"/>
  <c r="AM2488" i="1"/>
  <c r="AM2487" i="1"/>
  <c r="AM2486" i="1"/>
  <c r="AM2485" i="1"/>
  <c r="AM2484" i="1"/>
  <c r="AM2483" i="1"/>
  <c r="AM2482" i="1"/>
  <c r="AM2481" i="1"/>
  <c r="AM2480" i="1"/>
  <c r="AM2479" i="1"/>
  <c r="AM2478" i="1"/>
  <c r="AM2477" i="1"/>
  <c r="AM2476" i="1"/>
  <c r="AM2475" i="1"/>
  <c r="AM2474" i="1"/>
  <c r="AM2473" i="1"/>
  <c r="AM2472" i="1"/>
  <c r="AM2471" i="1"/>
  <c r="AM2470" i="1"/>
  <c r="AM2469" i="1"/>
  <c r="AM2468" i="1"/>
  <c r="AM2467" i="1"/>
  <c r="AM2466" i="1"/>
  <c r="AM2465" i="1"/>
  <c r="AM2464" i="1"/>
  <c r="AM2463" i="1"/>
  <c r="AM2462" i="1"/>
  <c r="AM2461" i="1"/>
  <c r="AM2460" i="1"/>
  <c r="AM2459" i="1"/>
  <c r="AM2458" i="1"/>
  <c r="AM2457" i="1"/>
  <c r="AM2456" i="1"/>
  <c r="AM2455" i="1"/>
  <c r="AM2454" i="1"/>
  <c r="AM2453" i="1"/>
  <c r="AM2452" i="1"/>
  <c r="AM2451" i="1"/>
  <c r="AM2450" i="1"/>
  <c r="AM2449" i="1"/>
  <c r="AM2448" i="1"/>
  <c r="AM2447" i="1"/>
  <c r="AM2446" i="1"/>
  <c r="AM2445" i="1"/>
  <c r="AM2444" i="1"/>
  <c r="AM2443" i="1"/>
  <c r="AM2442" i="1"/>
  <c r="AM2441" i="1"/>
  <c r="AM2440" i="1"/>
  <c r="AM2439" i="1"/>
  <c r="AM2438" i="1"/>
  <c r="AM2437" i="1"/>
  <c r="AM2436" i="1"/>
  <c r="AM2435" i="1"/>
  <c r="AM2434" i="1"/>
  <c r="AM2433" i="1"/>
  <c r="AM2432" i="1"/>
  <c r="AM2431" i="1"/>
  <c r="AM2430" i="1"/>
  <c r="AM2429" i="1"/>
  <c r="AM2428" i="1"/>
  <c r="AM2427" i="1"/>
  <c r="AM2426" i="1"/>
  <c r="AM2425" i="1"/>
  <c r="AM2424" i="1"/>
  <c r="AM2423" i="1"/>
  <c r="AM2422" i="1"/>
  <c r="AM2421" i="1"/>
  <c r="AM2420" i="1"/>
  <c r="AM2419" i="1"/>
  <c r="AM2418" i="1"/>
  <c r="AM2417" i="1"/>
  <c r="AM2416" i="1"/>
  <c r="AM2415" i="1"/>
  <c r="AM2414" i="1"/>
  <c r="AM2413" i="1"/>
  <c r="AM2412" i="1"/>
  <c r="AM2411" i="1"/>
  <c r="AM2410" i="1"/>
  <c r="AM2409" i="1"/>
  <c r="AM2408" i="1"/>
  <c r="AM2407" i="1"/>
  <c r="AM2406" i="1"/>
  <c r="AM2405" i="1"/>
  <c r="AM2404" i="1"/>
  <c r="AM2403" i="1"/>
  <c r="AM2402" i="1"/>
  <c r="AM2401" i="1"/>
  <c r="AM2400" i="1"/>
  <c r="AM2399" i="1"/>
  <c r="AM2398" i="1"/>
  <c r="AM2397" i="1"/>
  <c r="AM2396" i="1"/>
  <c r="AM2395" i="1"/>
  <c r="AM2394" i="1"/>
  <c r="AM2393" i="1"/>
  <c r="AM2392" i="1"/>
  <c r="AM2391" i="1"/>
  <c r="AM2390" i="1"/>
  <c r="AM2389" i="1"/>
  <c r="AM2388" i="1"/>
  <c r="AM2387" i="1"/>
  <c r="AM2386" i="1"/>
  <c r="AM2385" i="1"/>
  <c r="AM2384" i="1"/>
  <c r="AM2383" i="1"/>
  <c r="AM2382" i="1"/>
  <c r="AM2381" i="1"/>
  <c r="AM2380" i="1"/>
  <c r="AM2379" i="1"/>
  <c r="AM2378" i="1"/>
  <c r="AM2377" i="1"/>
  <c r="AM2376" i="1"/>
  <c r="AM2375" i="1"/>
  <c r="AM2374" i="1"/>
  <c r="AM2373" i="1"/>
  <c r="AM2372" i="1"/>
  <c r="AM2371" i="1"/>
  <c r="AM2370" i="1"/>
  <c r="AM2369" i="1"/>
  <c r="AM2368" i="1"/>
  <c r="AM2367" i="1"/>
  <c r="AM2366" i="1"/>
  <c r="AM2365" i="1"/>
  <c r="AM2364" i="1"/>
  <c r="AM2363" i="1"/>
  <c r="AM2362" i="1"/>
  <c r="AM2361" i="1"/>
  <c r="AM2360" i="1"/>
  <c r="AM2359" i="1"/>
  <c r="AM2358" i="1"/>
  <c r="AM2357" i="1"/>
  <c r="AM2356" i="1"/>
  <c r="AM2355" i="1"/>
  <c r="AM2354" i="1"/>
  <c r="AM2353" i="1"/>
  <c r="AM2352" i="1"/>
  <c r="AM2351" i="1"/>
  <c r="AM2350" i="1"/>
  <c r="AM2349" i="1"/>
  <c r="AM2348" i="1"/>
  <c r="AM2347" i="1"/>
  <c r="AM2346" i="1"/>
  <c r="AM2345" i="1"/>
  <c r="AM2344" i="1"/>
  <c r="AM2343" i="1"/>
  <c r="AM2342" i="1"/>
  <c r="AM2341" i="1"/>
  <c r="AM2340" i="1"/>
  <c r="AM2339" i="1"/>
  <c r="AM2338" i="1"/>
  <c r="AM2337" i="1"/>
  <c r="AM2336" i="1"/>
  <c r="AM2335" i="1"/>
  <c r="AM2334" i="1"/>
  <c r="AM2333" i="1"/>
  <c r="AM2332" i="1"/>
  <c r="AM2331" i="1"/>
  <c r="AM2330" i="1"/>
  <c r="AM2329" i="1"/>
  <c r="AM2328" i="1"/>
  <c r="AM2327" i="1"/>
  <c r="AM2326" i="1"/>
  <c r="AM2325" i="1"/>
  <c r="AM2324" i="1"/>
  <c r="AM2323" i="1"/>
  <c r="AM2322" i="1"/>
  <c r="AM2321" i="1"/>
  <c r="AM2320" i="1"/>
  <c r="AM2319" i="1"/>
  <c r="AM2318" i="1"/>
  <c r="AM2317" i="1"/>
  <c r="AM2316" i="1"/>
  <c r="AM2315" i="1"/>
  <c r="AM2314" i="1"/>
  <c r="AM2313" i="1"/>
  <c r="AM2312" i="1"/>
  <c r="AM2311" i="1"/>
  <c r="AM2310" i="1"/>
  <c r="AM2309" i="1"/>
  <c r="AM2308" i="1"/>
  <c r="AM2307" i="1"/>
  <c r="AM2306" i="1"/>
  <c r="AM2305" i="1"/>
  <c r="AM2304" i="1"/>
  <c r="AM2303" i="1"/>
  <c r="AM2302" i="1"/>
  <c r="AM2301" i="1"/>
  <c r="AM2300" i="1"/>
  <c r="AM2299" i="1"/>
  <c r="AM2298" i="1"/>
  <c r="AM2297" i="1"/>
  <c r="AM2296" i="1"/>
  <c r="AM2295" i="1"/>
  <c r="AM2294" i="1"/>
  <c r="AM2293" i="1"/>
  <c r="AM2292" i="1"/>
  <c r="AM2291" i="1"/>
  <c r="AM2290" i="1"/>
  <c r="AM2289" i="1"/>
  <c r="AM2288" i="1"/>
  <c r="AM2287" i="1"/>
  <c r="AM2286" i="1"/>
  <c r="AM2285" i="1"/>
  <c r="AM2284" i="1"/>
  <c r="AM2283" i="1"/>
  <c r="AM2282" i="1"/>
  <c r="AM2281" i="1"/>
  <c r="AM2280" i="1"/>
  <c r="AM2279" i="1"/>
  <c r="AM2278" i="1"/>
  <c r="AM2277" i="1"/>
  <c r="AM2276" i="1"/>
  <c r="AM2275" i="1"/>
  <c r="AM2274" i="1"/>
  <c r="AM2273" i="1"/>
  <c r="AM2272" i="1"/>
  <c r="AM2271" i="1"/>
  <c r="AM2270" i="1"/>
  <c r="AM2269" i="1"/>
  <c r="AM2268" i="1"/>
  <c r="AM2267" i="1"/>
  <c r="AM2266" i="1"/>
  <c r="AM2265" i="1"/>
  <c r="AM2264" i="1"/>
  <c r="AM2263" i="1"/>
  <c r="AM2262" i="1"/>
  <c r="AM2261" i="1"/>
  <c r="AM2260" i="1"/>
  <c r="AM2259" i="1"/>
  <c r="AM2258" i="1"/>
  <c r="AM2257" i="1"/>
  <c r="AM2256" i="1"/>
  <c r="AM2255" i="1"/>
  <c r="AM2254" i="1"/>
  <c r="AM2253" i="1"/>
  <c r="AM2252" i="1"/>
  <c r="AM2251" i="1"/>
  <c r="AM2250" i="1"/>
  <c r="AM2249" i="1"/>
  <c r="AM2248" i="1"/>
  <c r="AM2247" i="1"/>
  <c r="AM2246" i="1"/>
  <c r="AM2245" i="1"/>
  <c r="AM2244" i="1"/>
  <c r="AM2243" i="1"/>
  <c r="AM2242" i="1"/>
  <c r="AM2241" i="1"/>
  <c r="AM2240" i="1"/>
  <c r="AM2239" i="1"/>
  <c r="AM2238" i="1"/>
  <c r="AM2237" i="1"/>
  <c r="AM2236" i="1"/>
  <c r="AM2235" i="1"/>
  <c r="AM2234" i="1"/>
  <c r="AM2233" i="1"/>
  <c r="AM2232" i="1"/>
  <c r="AM2231" i="1"/>
  <c r="AM2230" i="1"/>
  <c r="AM2229" i="1"/>
  <c r="AM2228" i="1"/>
  <c r="AM2227" i="1"/>
  <c r="AM2226" i="1"/>
  <c r="AM2225" i="1"/>
  <c r="AM2224" i="1"/>
  <c r="AM2223" i="1"/>
  <c r="AM2222" i="1"/>
  <c r="AM2221" i="1"/>
  <c r="AM2220" i="1"/>
  <c r="AM2219" i="1"/>
  <c r="AM2218" i="1"/>
  <c r="AM2217" i="1"/>
  <c r="AM2216" i="1"/>
  <c r="AM2215" i="1"/>
  <c r="AM2214" i="1"/>
  <c r="AM2213" i="1"/>
  <c r="AM2212" i="1"/>
  <c r="AM2211" i="1"/>
  <c r="AM2210" i="1"/>
  <c r="AM2209" i="1"/>
  <c r="AM2208" i="1"/>
  <c r="AM2207" i="1"/>
  <c r="AM2206" i="1"/>
  <c r="AM2205" i="1"/>
  <c r="AM2204" i="1"/>
  <c r="AM2203" i="1"/>
  <c r="AM2202" i="1"/>
  <c r="AM2201" i="1"/>
  <c r="AM2200" i="1"/>
  <c r="AM2199" i="1"/>
  <c r="AM2198" i="1"/>
  <c r="AM2197" i="1"/>
  <c r="AM2196" i="1"/>
  <c r="AM2195" i="1"/>
  <c r="AM2194" i="1"/>
  <c r="AM2193" i="1"/>
  <c r="AM2192" i="1"/>
  <c r="AM2191" i="1"/>
  <c r="AM2190" i="1"/>
  <c r="AM2189" i="1"/>
  <c r="AM2188" i="1"/>
  <c r="AM2187" i="1"/>
  <c r="AM2186" i="1"/>
  <c r="AM2185" i="1"/>
  <c r="AM2184" i="1"/>
  <c r="AM2183" i="1"/>
  <c r="AM2182" i="1"/>
  <c r="AM2181" i="1"/>
  <c r="AM2180" i="1"/>
  <c r="AM2179" i="1"/>
  <c r="AM2178" i="1"/>
  <c r="AM2177" i="1"/>
  <c r="AM2176" i="1"/>
  <c r="AM2175" i="1"/>
  <c r="AM2174" i="1"/>
  <c r="AM2173" i="1"/>
  <c r="AM2172" i="1"/>
  <c r="AM2171" i="1"/>
  <c r="AM2170" i="1"/>
  <c r="AM2169" i="1"/>
  <c r="AM2168" i="1"/>
  <c r="AM2167" i="1"/>
  <c r="AM2166" i="1"/>
  <c r="AM2165" i="1"/>
  <c r="AM2164" i="1"/>
  <c r="AM2163" i="1"/>
  <c r="AM2162" i="1"/>
  <c r="AM2161" i="1"/>
  <c r="AM2160" i="1"/>
  <c r="AM2159" i="1"/>
  <c r="AM2158" i="1"/>
  <c r="AM2157" i="1"/>
  <c r="AM2156" i="1"/>
  <c r="AM2155" i="1"/>
  <c r="AM2154" i="1"/>
  <c r="AM2153" i="1"/>
  <c r="AM2152" i="1"/>
  <c r="AM2151" i="1"/>
  <c r="AM2150" i="1"/>
  <c r="AM2149" i="1"/>
  <c r="AM2148" i="1"/>
  <c r="AM2147" i="1"/>
  <c r="AM2146" i="1"/>
  <c r="AM2145" i="1"/>
  <c r="AM2144" i="1"/>
  <c r="AM2143" i="1"/>
  <c r="AM2142" i="1"/>
  <c r="AM2141" i="1"/>
  <c r="AM2140" i="1"/>
  <c r="AM2139" i="1"/>
  <c r="AM2138" i="1"/>
  <c r="AM2137" i="1"/>
  <c r="AM2136" i="1"/>
  <c r="AM2135" i="1"/>
  <c r="AM2134" i="1"/>
  <c r="AM2133" i="1"/>
  <c r="AM2132" i="1"/>
  <c r="AM2131" i="1"/>
  <c r="AM2130" i="1"/>
  <c r="AM2129" i="1"/>
  <c r="AM2128" i="1"/>
  <c r="AM2127" i="1"/>
  <c r="AM2126" i="1"/>
  <c r="AM2125" i="1"/>
  <c r="AM2124" i="1"/>
  <c r="AM2123" i="1"/>
  <c r="AM2122" i="1"/>
  <c r="AM2121" i="1"/>
  <c r="AM2120" i="1"/>
  <c r="AM2119" i="1"/>
  <c r="AM2118" i="1"/>
  <c r="AM2117" i="1"/>
  <c r="AM2116" i="1"/>
  <c r="AM2115" i="1"/>
  <c r="AM2114" i="1"/>
  <c r="AM2113" i="1"/>
  <c r="AM2112" i="1"/>
  <c r="AM2111" i="1"/>
  <c r="AM2110" i="1"/>
  <c r="AM2109" i="1"/>
  <c r="AM2108" i="1"/>
  <c r="AM2107" i="1"/>
  <c r="AM2106" i="1"/>
  <c r="AM2105" i="1"/>
  <c r="AM2104" i="1"/>
  <c r="AM2103" i="1"/>
  <c r="AM2102" i="1"/>
  <c r="AM2101" i="1"/>
  <c r="AM2100" i="1"/>
  <c r="AM2099" i="1"/>
  <c r="AM2098" i="1"/>
  <c r="AM2097" i="1"/>
  <c r="AM2096" i="1"/>
  <c r="AM2095" i="1"/>
  <c r="AM2094" i="1"/>
  <c r="AM2093" i="1"/>
  <c r="AM2092" i="1"/>
  <c r="AM2091" i="1"/>
  <c r="AM2090" i="1"/>
  <c r="AM2089" i="1"/>
  <c r="AM2088" i="1"/>
  <c r="AM2087" i="1"/>
  <c r="AM2086" i="1"/>
  <c r="AM2085" i="1"/>
  <c r="AM2084" i="1"/>
  <c r="AM2083" i="1"/>
  <c r="AM2082" i="1"/>
  <c r="AM2081" i="1"/>
  <c r="AM2080" i="1"/>
  <c r="AM2079" i="1"/>
  <c r="AM2078" i="1"/>
  <c r="AM2077" i="1"/>
  <c r="AM2076" i="1"/>
  <c r="AM2075" i="1"/>
  <c r="AM2074" i="1"/>
  <c r="AM2073" i="1"/>
  <c r="AM2072" i="1"/>
  <c r="AM2071" i="1"/>
  <c r="AM2070" i="1"/>
  <c r="AM2069" i="1"/>
  <c r="AM2068" i="1"/>
  <c r="AM2067" i="1"/>
  <c r="AM2066" i="1"/>
  <c r="AM2065" i="1"/>
  <c r="AM2064" i="1"/>
  <c r="AM2063" i="1"/>
  <c r="AM2062" i="1"/>
  <c r="AM2061" i="1"/>
  <c r="AM2060" i="1"/>
  <c r="AM2059" i="1"/>
  <c r="AM2058" i="1"/>
  <c r="AM2057" i="1"/>
  <c r="AM2056" i="1"/>
  <c r="AM2055" i="1"/>
  <c r="AM2054" i="1"/>
  <c r="AM2053" i="1"/>
  <c r="AM2052" i="1"/>
  <c r="AM2051" i="1"/>
  <c r="AM2050" i="1"/>
  <c r="AM2049" i="1"/>
  <c r="AM2048" i="1"/>
  <c r="AM2047" i="1"/>
  <c r="AM2046" i="1"/>
  <c r="AM2045" i="1"/>
  <c r="AM2044" i="1"/>
  <c r="AM2043" i="1"/>
  <c r="AM2042" i="1"/>
  <c r="AM2041" i="1"/>
  <c r="AM2040" i="1"/>
  <c r="AM2039" i="1"/>
  <c r="AM2038" i="1"/>
  <c r="AM2037" i="1"/>
  <c r="AM2036" i="1"/>
  <c r="AM2035" i="1"/>
  <c r="AM2034" i="1"/>
  <c r="AM2033" i="1"/>
  <c r="AM2032" i="1"/>
  <c r="AM2031" i="1"/>
  <c r="AM2030" i="1"/>
  <c r="AM2029" i="1"/>
  <c r="AM2028" i="1"/>
  <c r="AM2027" i="1"/>
  <c r="AM2026" i="1"/>
  <c r="AM2025" i="1"/>
  <c r="AM2024" i="1"/>
  <c r="AM2023" i="1"/>
  <c r="AM2022" i="1"/>
  <c r="AM2021" i="1"/>
  <c r="AM2020" i="1"/>
  <c r="AM2019" i="1"/>
  <c r="AM2018" i="1"/>
  <c r="AM2017" i="1"/>
  <c r="AM2016" i="1"/>
  <c r="AM2015" i="1"/>
  <c r="AM2014" i="1"/>
  <c r="AM2013" i="1"/>
  <c r="AM2012" i="1"/>
  <c r="AM2011" i="1"/>
  <c r="AM2010" i="1"/>
  <c r="AM2009" i="1"/>
  <c r="AM2008" i="1"/>
  <c r="AM2007" i="1"/>
  <c r="AM2006" i="1"/>
  <c r="AM2005" i="1"/>
  <c r="AM2004" i="1"/>
  <c r="AM2003" i="1"/>
  <c r="AM2002" i="1"/>
  <c r="AM2001" i="1"/>
  <c r="AM2000" i="1"/>
  <c r="AM1999" i="1"/>
  <c r="AM1998" i="1"/>
  <c r="AM1997" i="1"/>
  <c r="AM1996" i="1"/>
  <c r="AM1995" i="1"/>
  <c r="AM1994" i="1"/>
  <c r="AM1993" i="1"/>
  <c r="AM1992" i="1"/>
  <c r="AM1991" i="1"/>
  <c r="AM1990" i="1"/>
  <c r="AM1989" i="1"/>
  <c r="AM1988" i="1"/>
  <c r="AM1987" i="1"/>
  <c r="AM1986" i="1"/>
  <c r="AM1985" i="1"/>
  <c r="AM1984" i="1"/>
  <c r="AM1983" i="1"/>
  <c r="AM1982" i="1"/>
  <c r="AM1981" i="1"/>
  <c r="AM1980" i="1"/>
  <c r="AM1979" i="1"/>
  <c r="AM1978" i="1"/>
  <c r="AM1977" i="1"/>
  <c r="AM1976" i="1"/>
  <c r="AM1975" i="1"/>
  <c r="AM1974" i="1"/>
  <c r="AM1973" i="1"/>
  <c r="AM1972" i="1"/>
  <c r="AM1971" i="1"/>
  <c r="AM1970" i="1"/>
  <c r="AM1969" i="1"/>
  <c r="AM1968" i="1"/>
  <c r="AM1967" i="1"/>
  <c r="AM1966" i="1"/>
  <c r="AM1965" i="1"/>
  <c r="AM1964" i="1"/>
  <c r="AM1963" i="1"/>
  <c r="AM1962" i="1"/>
  <c r="AM1961" i="1"/>
  <c r="AM1960" i="1"/>
  <c r="AM1959" i="1"/>
  <c r="AM1958" i="1"/>
  <c r="AM1957" i="1"/>
  <c r="AM1956" i="1"/>
  <c r="AM1955" i="1"/>
  <c r="AM1954" i="1"/>
  <c r="AM1953" i="1"/>
  <c r="AM1952" i="1"/>
  <c r="AM1951" i="1"/>
  <c r="AM1950" i="1"/>
  <c r="AM1949" i="1"/>
  <c r="AM1948" i="1"/>
  <c r="AM1947" i="1"/>
  <c r="AM1946" i="1"/>
  <c r="AM1945" i="1"/>
  <c r="AM1944" i="1"/>
  <c r="AM1943" i="1"/>
  <c r="AM1942" i="1"/>
  <c r="AM1941" i="1"/>
  <c r="AM1940" i="1"/>
  <c r="AM1939" i="1"/>
  <c r="AM1938" i="1"/>
  <c r="AM1937" i="1"/>
  <c r="AM1936" i="1"/>
  <c r="AM1935" i="1"/>
  <c r="AM1934" i="1"/>
  <c r="AM1933" i="1"/>
  <c r="AM1932" i="1"/>
  <c r="AM1931" i="1"/>
  <c r="AM1930" i="1"/>
  <c r="AM1929" i="1"/>
  <c r="AM1928" i="1"/>
  <c r="AM1927" i="1"/>
  <c r="AM1926" i="1"/>
  <c r="AM1925" i="1"/>
  <c r="AM1924" i="1"/>
  <c r="AM1923" i="1"/>
  <c r="AM1922" i="1"/>
  <c r="AM1921" i="1"/>
  <c r="AM1920" i="1"/>
  <c r="AM1919" i="1"/>
  <c r="AM1918" i="1"/>
  <c r="AM1917" i="1"/>
  <c r="AM1916" i="1"/>
  <c r="AM1915" i="1"/>
  <c r="AM1914" i="1"/>
  <c r="AM1913" i="1"/>
  <c r="AM1912" i="1"/>
  <c r="AM1911" i="1"/>
  <c r="AM1910" i="1"/>
  <c r="AM1909" i="1"/>
  <c r="AM1908" i="1"/>
  <c r="AM1907" i="1"/>
  <c r="AM1906" i="1"/>
  <c r="AM1905" i="1"/>
  <c r="AM1904" i="1"/>
  <c r="AM1903" i="1"/>
  <c r="AM1902" i="1"/>
  <c r="AM1901" i="1"/>
  <c r="AM1900" i="1"/>
  <c r="AM1899" i="1"/>
  <c r="AM1898" i="1"/>
  <c r="AM1897" i="1"/>
  <c r="AM1896" i="1"/>
  <c r="AM1895" i="1"/>
  <c r="AM1894" i="1"/>
  <c r="AM1893" i="1"/>
  <c r="AM1892" i="1"/>
  <c r="AM1891" i="1"/>
  <c r="AM1890" i="1"/>
  <c r="AM1889" i="1"/>
  <c r="AM1888" i="1"/>
  <c r="AM1887" i="1"/>
  <c r="AM1886" i="1"/>
  <c r="AM1885" i="1"/>
  <c r="AM1884" i="1"/>
  <c r="AM1883" i="1"/>
  <c r="AM1882" i="1"/>
  <c r="AM1881" i="1"/>
  <c r="AM1880" i="1"/>
  <c r="AM1879" i="1"/>
  <c r="AM1878" i="1"/>
  <c r="AM1877" i="1"/>
  <c r="AM1876" i="1"/>
  <c r="AM1875" i="1"/>
  <c r="AM1874" i="1"/>
  <c r="AM1873" i="1"/>
  <c r="AM1872" i="1"/>
  <c r="AM1871" i="1"/>
  <c r="AM1870" i="1"/>
  <c r="AM1869" i="1"/>
  <c r="AM1868" i="1"/>
  <c r="AM1867" i="1"/>
  <c r="AM1866" i="1"/>
  <c r="AM1865" i="1"/>
  <c r="AM1864" i="1"/>
  <c r="AM1863" i="1"/>
  <c r="AM1862" i="1"/>
  <c r="AM1861" i="1"/>
  <c r="AM1860" i="1"/>
  <c r="AM1859" i="1"/>
  <c r="AM1858" i="1"/>
  <c r="AM1857" i="1"/>
  <c r="AM1856" i="1"/>
  <c r="AM1855" i="1"/>
  <c r="AM1854" i="1"/>
  <c r="AM1853" i="1"/>
  <c r="AM1852" i="1"/>
  <c r="AM1851" i="1"/>
  <c r="AM1850" i="1"/>
  <c r="AM1849" i="1"/>
  <c r="AM1848" i="1"/>
  <c r="AM1847" i="1"/>
  <c r="AM1846" i="1"/>
  <c r="AM1845" i="1"/>
  <c r="AM1844" i="1"/>
  <c r="AM1843" i="1"/>
  <c r="AM1842" i="1"/>
  <c r="AM1841" i="1"/>
  <c r="AM1840" i="1"/>
  <c r="AM1839" i="1"/>
  <c r="AM1838" i="1"/>
  <c r="AM1837" i="1"/>
  <c r="AM1836" i="1"/>
  <c r="AM1835" i="1"/>
  <c r="AM1834" i="1"/>
  <c r="AM1833" i="1"/>
  <c r="AM1832" i="1"/>
  <c r="AM1831" i="1"/>
  <c r="AM1830" i="1"/>
  <c r="AM1829" i="1"/>
  <c r="AM1828" i="1"/>
  <c r="AM1827" i="1"/>
  <c r="AM1826" i="1"/>
  <c r="AM1825" i="1"/>
  <c r="AM1824" i="1"/>
  <c r="AM1823" i="1"/>
  <c r="AM1822" i="1"/>
  <c r="AM1821" i="1"/>
  <c r="AM1820" i="1"/>
  <c r="AM1819" i="1"/>
  <c r="AM1818" i="1"/>
  <c r="AM1817" i="1"/>
  <c r="AM1816" i="1"/>
  <c r="AM1815" i="1"/>
  <c r="AM1814" i="1"/>
  <c r="AM1813" i="1"/>
  <c r="AM1812" i="1"/>
  <c r="AM1811" i="1"/>
  <c r="AM1810" i="1"/>
  <c r="AM1809" i="1"/>
  <c r="AM1808" i="1"/>
  <c r="AM1807" i="1"/>
  <c r="AM1806" i="1"/>
  <c r="AM1805" i="1"/>
  <c r="AM1804" i="1"/>
  <c r="AM1803" i="1"/>
  <c r="AM1802" i="1"/>
  <c r="AM1801" i="1"/>
  <c r="AM1800" i="1"/>
  <c r="AM1799" i="1"/>
  <c r="AM1798" i="1"/>
  <c r="AM1797" i="1"/>
  <c r="AM1796" i="1"/>
  <c r="AM1795" i="1"/>
  <c r="AM1794" i="1"/>
  <c r="AM1793" i="1"/>
  <c r="AM1792" i="1"/>
  <c r="AM1791" i="1"/>
  <c r="AM1790" i="1"/>
  <c r="AM1789" i="1"/>
  <c r="AM1788" i="1"/>
  <c r="AM1787" i="1"/>
  <c r="AM1786" i="1"/>
  <c r="AM1785" i="1"/>
  <c r="AM1784" i="1"/>
  <c r="AM1783" i="1"/>
  <c r="AM1782" i="1"/>
  <c r="AM1781" i="1"/>
  <c r="AM1780" i="1"/>
  <c r="AM1779" i="1"/>
  <c r="AM1778" i="1"/>
  <c r="AM1777" i="1"/>
  <c r="AM1776" i="1"/>
  <c r="AM1775" i="1"/>
  <c r="AM1774" i="1"/>
  <c r="AM1773" i="1"/>
  <c r="AM1772" i="1"/>
  <c r="AM1771" i="1"/>
  <c r="AM1770" i="1"/>
  <c r="AM1769" i="1"/>
  <c r="AM1768" i="1"/>
  <c r="AM1767" i="1"/>
  <c r="AM1766" i="1"/>
  <c r="AM1765" i="1"/>
  <c r="AM1764" i="1"/>
  <c r="AM1763" i="1"/>
  <c r="AM1762" i="1"/>
  <c r="AM1761" i="1"/>
  <c r="AM1760" i="1"/>
  <c r="AM1759" i="1"/>
  <c r="AM1758" i="1"/>
  <c r="AM1757" i="1"/>
  <c r="AM1756" i="1"/>
  <c r="AM1755" i="1"/>
  <c r="AM1754" i="1"/>
  <c r="AM1753" i="1"/>
  <c r="AM1752" i="1"/>
  <c r="AM1751" i="1"/>
  <c r="AM1750" i="1"/>
  <c r="AM1749" i="1"/>
  <c r="AM1748" i="1"/>
  <c r="AM1747" i="1"/>
  <c r="AM1746" i="1"/>
  <c r="AM1745" i="1"/>
  <c r="AM1744" i="1"/>
  <c r="AM1743" i="1"/>
  <c r="AM1742" i="1"/>
  <c r="AM1741" i="1"/>
  <c r="AM1740" i="1"/>
  <c r="AM1739" i="1"/>
  <c r="AM1738" i="1"/>
  <c r="AM1737" i="1"/>
  <c r="AM1736" i="1"/>
  <c r="AM1735" i="1"/>
  <c r="AM1734" i="1"/>
  <c r="AM1733" i="1"/>
  <c r="AM1732" i="1"/>
  <c r="AM1731" i="1"/>
  <c r="AM1730" i="1"/>
  <c r="AM1729" i="1"/>
  <c r="AM1728" i="1"/>
  <c r="AM1727" i="1"/>
  <c r="AM1726" i="1"/>
  <c r="AM1725" i="1"/>
  <c r="AM1724" i="1"/>
  <c r="AM1723" i="1"/>
  <c r="AM1722" i="1"/>
  <c r="AM1721" i="1"/>
  <c r="AM1720" i="1"/>
  <c r="AM1719" i="1"/>
  <c r="AM1718" i="1"/>
  <c r="AM1717" i="1"/>
  <c r="AM1716" i="1"/>
  <c r="AM1715" i="1"/>
  <c r="AM1714" i="1"/>
  <c r="AM1713" i="1"/>
  <c r="AM1712" i="1"/>
  <c r="AM1711" i="1"/>
  <c r="AM1710" i="1"/>
  <c r="AM1709" i="1"/>
  <c r="AM1708" i="1"/>
  <c r="AM1707" i="1"/>
  <c r="AM1706" i="1"/>
  <c r="AM1705" i="1"/>
  <c r="AM1704" i="1"/>
  <c r="AM1703" i="1"/>
  <c r="AM1702" i="1"/>
  <c r="AM1701" i="1"/>
  <c r="AM1700" i="1"/>
  <c r="AM1699" i="1"/>
  <c r="AM1698" i="1"/>
  <c r="AM1697" i="1"/>
  <c r="AM1696" i="1"/>
  <c r="AM1695" i="1"/>
  <c r="AM1694" i="1"/>
  <c r="AM1693" i="1"/>
  <c r="AM1692" i="1"/>
  <c r="AM1691" i="1"/>
  <c r="AM1690" i="1"/>
  <c r="AM1689" i="1"/>
  <c r="AM1688" i="1"/>
  <c r="AM1687" i="1"/>
  <c r="AM1686" i="1"/>
  <c r="AM1685" i="1"/>
  <c r="AM1684" i="1"/>
  <c r="AM1683" i="1"/>
  <c r="AM1682" i="1"/>
  <c r="AM1681" i="1"/>
  <c r="AM1680" i="1"/>
  <c r="AM1679" i="1"/>
  <c r="AM1678" i="1"/>
  <c r="AM1677" i="1"/>
  <c r="AM1676" i="1"/>
  <c r="AM1675" i="1"/>
  <c r="AM1674" i="1"/>
  <c r="AM1673" i="1"/>
  <c r="AM1672" i="1"/>
  <c r="AM1671" i="1"/>
  <c r="AM1670" i="1"/>
  <c r="AM1669" i="1"/>
  <c r="AM1668" i="1"/>
  <c r="AM1667" i="1"/>
  <c r="AM1666" i="1"/>
  <c r="AM1665" i="1"/>
  <c r="AM1664" i="1"/>
  <c r="AM1663" i="1"/>
  <c r="AM1662" i="1"/>
  <c r="AM1661" i="1"/>
  <c r="AM1660" i="1"/>
  <c r="AM1659" i="1"/>
  <c r="AM1658" i="1"/>
  <c r="AM1657" i="1"/>
  <c r="AM1656" i="1"/>
  <c r="AM1655" i="1"/>
  <c r="AM1654" i="1"/>
  <c r="AM1653" i="1"/>
  <c r="AM1652" i="1"/>
  <c r="AM1651" i="1"/>
  <c r="AM1650" i="1"/>
  <c r="AM1649" i="1"/>
  <c r="AM1648" i="1"/>
  <c r="AM1647" i="1"/>
  <c r="AM1646" i="1"/>
  <c r="AM1645" i="1"/>
  <c r="AM1644" i="1"/>
  <c r="AM1643" i="1"/>
  <c r="AM1642" i="1"/>
  <c r="AM1641" i="1"/>
  <c r="AM1640" i="1"/>
  <c r="AM1639" i="1"/>
  <c r="AM1638" i="1"/>
  <c r="AM1637" i="1"/>
  <c r="AM1636" i="1"/>
  <c r="AM1635" i="1"/>
  <c r="AM1634" i="1"/>
  <c r="AM1633" i="1"/>
  <c r="AM1632" i="1"/>
  <c r="AM1631" i="1"/>
  <c r="AM1630" i="1"/>
  <c r="AM1629" i="1"/>
  <c r="AM1628" i="1"/>
  <c r="AM1627" i="1"/>
  <c r="AM1626" i="1"/>
  <c r="AM1625" i="1"/>
  <c r="AM1624" i="1"/>
  <c r="AM1623" i="1"/>
  <c r="AM1622" i="1"/>
  <c r="AM1621" i="1"/>
  <c r="AM1620" i="1"/>
  <c r="AM1619" i="1"/>
  <c r="AM1618" i="1"/>
  <c r="AM1617" i="1"/>
  <c r="AM1616" i="1"/>
  <c r="AM1615" i="1"/>
  <c r="AM1614" i="1"/>
  <c r="AM1613" i="1"/>
  <c r="AM1612" i="1"/>
  <c r="AM1611" i="1"/>
  <c r="AM1610" i="1"/>
  <c r="AM1609" i="1"/>
  <c r="AM1608" i="1"/>
  <c r="AM1607" i="1"/>
  <c r="AM1606" i="1"/>
  <c r="AM1605" i="1"/>
  <c r="AM1604" i="1"/>
  <c r="AM1603" i="1"/>
  <c r="AM1602" i="1"/>
  <c r="AM1601" i="1"/>
  <c r="AM1600" i="1"/>
  <c r="AM1599" i="1"/>
  <c r="AM1598" i="1"/>
  <c r="AM1597" i="1"/>
  <c r="AM1596" i="1"/>
  <c r="AM1595" i="1"/>
  <c r="AM1594" i="1"/>
  <c r="AM1593" i="1"/>
  <c r="AM1592" i="1"/>
  <c r="AM1591" i="1"/>
  <c r="AM1590" i="1"/>
  <c r="AM1589" i="1"/>
  <c r="AM1588" i="1"/>
  <c r="AM1587" i="1"/>
  <c r="AM1586" i="1"/>
  <c r="AM1585" i="1"/>
  <c r="AM1584" i="1"/>
  <c r="AM1583" i="1"/>
  <c r="AM1582" i="1"/>
  <c r="AM1581" i="1"/>
  <c r="AM1580" i="1"/>
  <c r="AM1579" i="1"/>
  <c r="AM1578" i="1"/>
  <c r="AM1577" i="1"/>
  <c r="AM1576" i="1"/>
  <c r="AM1575" i="1"/>
  <c r="AM1574" i="1"/>
  <c r="AM1573" i="1"/>
  <c r="AM1572" i="1"/>
  <c r="AM1571" i="1"/>
  <c r="AM1570" i="1"/>
  <c r="AM1569" i="1"/>
  <c r="AM1568" i="1"/>
  <c r="AM1567" i="1"/>
  <c r="AM1566" i="1"/>
  <c r="AM1565" i="1"/>
  <c r="AM1564" i="1"/>
  <c r="AM1563" i="1"/>
  <c r="AM1562" i="1"/>
  <c r="AM1561" i="1"/>
  <c r="AM1560" i="1"/>
  <c r="AM1559" i="1"/>
  <c r="AM1558" i="1"/>
  <c r="AM1557" i="1"/>
  <c r="AM1556" i="1"/>
  <c r="AM1555" i="1"/>
  <c r="AM1554" i="1"/>
  <c r="AM1553" i="1"/>
  <c r="AM1552" i="1"/>
  <c r="AM1551" i="1"/>
  <c r="AM1550" i="1"/>
  <c r="AM1549" i="1"/>
  <c r="AM1548" i="1"/>
  <c r="AM1547" i="1"/>
  <c r="AM1546" i="1"/>
  <c r="AM1545" i="1"/>
  <c r="AM1544" i="1"/>
  <c r="AM1543" i="1"/>
  <c r="AM1542" i="1"/>
  <c r="AM1541" i="1"/>
  <c r="AM1540" i="1"/>
  <c r="AM1539" i="1"/>
  <c r="AM1538" i="1"/>
  <c r="AM1537" i="1"/>
  <c r="AM1536" i="1"/>
  <c r="AM1535" i="1"/>
  <c r="AM1534" i="1"/>
  <c r="AM1533" i="1"/>
  <c r="AM1532" i="1"/>
  <c r="AM1531" i="1"/>
  <c r="AM1530" i="1"/>
  <c r="AM1529" i="1"/>
  <c r="AM1528" i="1"/>
  <c r="AM1527" i="1"/>
  <c r="AM1526" i="1"/>
  <c r="AM1525" i="1"/>
  <c r="AM1524" i="1"/>
  <c r="AM1523" i="1"/>
  <c r="AM1522" i="1"/>
  <c r="AM1521" i="1"/>
  <c r="AM1520" i="1"/>
  <c r="AM1519" i="1"/>
  <c r="AM1518" i="1"/>
  <c r="AM1517" i="1"/>
  <c r="AM1516" i="1"/>
  <c r="AM1515" i="1"/>
  <c r="AM1514" i="1"/>
  <c r="AM1513" i="1"/>
  <c r="AM1512" i="1"/>
  <c r="AM1511" i="1"/>
  <c r="AM1510" i="1"/>
  <c r="AM1509" i="1"/>
  <c r="AM1508" i="1"/>
  <c r="AM1507" i="1"/>
  <c r="AM1506" i="1"/>
  <c r="AM1505" i="1"/>
  <c r="AM1504" i="1"/>
  <c r="AM1503" i="1"/>
  <c r="AM1502" i="1"/>
  <c r="AM1501" i="1"/>
  <c r="AM1500" i="1"/>
  <c r="AM1499" i="1"/>
  <c r="AM1498" i="1"/>
  <c r="AM1497" i="1"/>
  <c r="AM1496" i="1"/>
  <c r="AM1495" i="1"/>
  <c r="AM1494" i="1"/>
  <c r="AM1493" i="1"/>
  <c r="AM1492" i="1"/>
  <c r="AM1491" i="1"/>
  <c r="AM1490" i="1"/>
  <c r="AM1489" i="1"/>
  <c r="AM1488" i="1"/>
  <c r="AM1487" i="1"/>
  <c r="AM1486" i="1"/>
  <c r="AM1485" i="1"/>
  <c r="AM1484" i="1"/>
  <c r="AM1483" i="1"/>
  <c r="AM1482" i="1"/>
  <c r="AM1481" i="1"/>
  <c r="AM1480" i="1"/>
  <c r="AM1479" i="1"/>
  <c r="AM1478" i="1"/>
  <c r="AM1477" i="1"/>
  <c r="AM1476" i="1"/>
  <c r="AM1475" i="1"/>
  <c r="AM1474" i="1"/>
  <c r="AM1473" i="1"/>
  <c r="AM1472" i="1"/>
  <c r="AM1471" i="1"/>
  <c r="AM1470" i="1"/>
  <c r="AM1469" i="1"/>
  <c r="AM1468" i="1"/>
  <c r="AM1467" i="1"/>
  <c r="AM1466" i="1"/>
  <c r="AM1465" i="1"/>
  <c r="AM1464" i="1"/>
  <c r="AM1463" i="1"/>
  <c r="AM1462" i="1"/>
  <c r="AM1461" i="1"/>
  <c r="AM1460" i="1"/>
  <c r="AM1459" i="1"/>
  <c r="AM1458" i="1"/>
  <c r="AM1457" i="1"/>
  <c r="AM1456" i="1"/>
  <c r="AM1455" i="1"/>
  <c r="AM1454" i="1"/>
  <c r="AM1453" i="1"/>
  <c r="AM1452" i="1"/>
  <c r="AM1451" i="1"/>
  <c r="AM1450" i="1"/>
  <c r="AM1449" i="1"/>
  <c r="AM1448" i="1"/>
  <c r="AM1447" i="1"/>
  <c r="AM1446" i="1"/>
  <c r="AM1445" i="1"/>
  <c r="AM1444" i="1"/>
  <c r="AM1443" i="1"/>
  <c r="AM1442" i="1"/>
  <c r="AM1441" i="1"/>
  <c r="AM1440" i="1"/>
  <c r="AM1439" i="1"/>
  <c r="AM1438" i="1"/>
  <c r="AM1437" i="1"/>
  <c r="AM1436" i="1"/>
  <c r="AM1435" i="1"/>
  <c r="AM1434" i="1"/>
  <c r="AM1433" i="1"/>
  <c r="AM1432" i="1"/>
  <c r="AM1431" i="1"/>
  <c r="AM1430" i="1"/>
  <c r="AM1429" i="1"/>
  <c r="AM1428" i="1"/>
  <c r="AM1427" i="1"/>
  <c r="AM1426" i="1"/>
  <c r="AM1425" i="1"/>
  <c r="AM1424" i="1"/>
  <c r="AM1423" i="1"/>
  <c r="AM1422" i="1"/>
  <c r="AM1421" i="1"/>
  <c r="AM1420" i="1"/>
  <c r="AM1419" i="1"/>
  <c r="AM1418" i="1"/>
  <c r="AM1417" i="1"/>
  <c r="AM1416" i="1"/>
  <c r="AM1415" i="1"/>
  <c r="AM1414" i="1"/>
  <c r="AM1413" i="1"/>
  <c r="AM1412" i="1"/>
  <c r="AM1411" i="1"/>
  <c r="AM1410" i="1"/>
  <c r="AM1409" i="1"/>
  <c r="AM1408" i="1"/>
  <c r="AM1407" i="1"/>
  <c r="AM1406" i="1"/>
  <c r="AM1405" i="1"/>
  <c r="AM1404" i="1"/>
  <c r="AM1403" i="1"/>
  <c r="AM1402" i="1"/>
  <c r="AM1401" i="1"/>
  <c r="AM1400" i="1"/>
  <c r="AM1399" i="1"/>
  <c r="AM1398" i="1"/>
  <c r="AM1397" i="1"/>
  <c r="AM1396" i="1"/>
  <c r="AM1395" i="1"/>
  <c r="AM1394" i="1"/>
  <c r="AM1393" i="1"/>
  <c r="AM1392" i="1"/>
  <c r="AM1391" i="1"/>
  <c r="AM1390" i="1"/>
  <c r="AM1389" i="1"/>
  <c r="AM1388" i="1"/>
  <c r="AM1387" i="1"/>
  <c r="AM1386" i="1"/>
  <c r="AM1385" i="1"/>
  <c r="AM1384" i="1"/>
  <c r="AM1383" i="1"/>
  <c r="AM1382" i="1"/>
  <c r="AM1381" i="1"/>
  <c r="AM1380" i="1"/>
  <c r="AM1379" i="1"/>
  <c r="AM1378" i="1"/>
  <c r="AM1377" i="1"/>
  <c r="AM1376" i="1"/>
  <c r="AM1375" i="1"/>
  <c r="AM1374" i="1"/>
  <c r="AM1373" i="1"/>
  <c r="AM1372" i="1"/>
  <c r="AM1371" i="1"/>
  <c r="AM1370" i="1"/>
  <c r="AM1369" i="1"/>
  <c r="AM1368" i="1"/>
  <c r="AM1367" i="1"/>
  <c r="AM1366" i="1"/>
  <c r="AM1365" i="1"/>
  <c r="AM1364" i="1"/>
  <c r="AM1363" i="1"/>
  <c r="AM1362" i="1"/>
  <c r="AM1361" i="1"/>
  <c r="AM1360" i="1"/>
  <c r="AM1359" i="1"/>
  <c r="AM1358" i="1"/>
  <c r="AM1357" i="1"/>
  <c r="AM1356" i="1"/>
  <c r="AM1355" i="1"/>
  <c r="AM1354" i="1"/>
  <c r="AM1353" i="1"/>
  <c r="AM1352" i="1"/>
  <c r="AM1351" i="1"/>
  <c r="AM1350" i="1"/>
  <c r="AM1349" i="1"/>
  <c r="AM1348" i="1"/>
  <c r="AM1347" i="1"/>
  <c r="AM1346" i="1"/>
  <c r="AM1345" i="1"/>
  <c r="AM1344" i="1"/>
  <c r="AM1343" i="1"/>
  <c r="AM1342" i="1"/>
  <c r="AM1341" i="1"/>
  <c r="AM1340" i="1"/>
  <c r="AM1339" i="1"/>
  <c r="AM1338" i="1"/>
  <c r="AM1337" i="1"/>
  <c r="AM1336" i="1"/>
  <c r="AM1335" i="1"/>
  <c r="AM1334" i="1"/>
  <c r="AM1333" i="1"/>
  <c r="AM1332" i="1"/>
  <c r="AM1331" i="1"/>
  <c r="AM1330" i="1"/>
  <c r="AM1329" i="1"/>
  <c r="AM1328" i="1"/>
  <c r="AM1327" i="1"/>
  <c r="AM1326" i="1"/>
  <c r="AM1325" i="1"/>
  <c r="AM1324" i="1"/>
  <c r="AM1323" i="1"/>
  <c r="AM1322" i="1"/>
  <c r="AM1321" i="1"/>
  <c r="AM1320" i="1"/>
  <c r="AM1319" i="1"/>
  <c r="AM1318" i="1"/>
  <c r="AM1317" i="1"/>
  <c r="AM1316" i="1"/>
  <c r="AM1315" i="1"/>
  <c r="AM1314" i="1"/>
  <c r="AM1313" i="1"/>
  <c r="AM1312" i="1"/>
  <c r="AM1311" i="1"/>
  <c r="AM1310" i="1"/>
  <c r="AM1309" i="1"/>
  <c r="AM1308" i="1"/>
  <c r="AM1307" i="1"/>
  <c r="AM1306" i="1"/>
  <c r="AM1305" i="1"/>
  <c r="AM1304" i="1"/>
  <c r="AM1303" i="1"/>
  <c r="AM1302" i="1"/>
  <c r="AM1301" i="1"/>
  <c r="AM1300" i="1"/>
  <c r="AM1299" i="1"/>
  <c r="AM1298" i="1"/>
  <c r="AM1297" i="1"/>
  <c r="AM1296" i="1"/>
  <c r="AM1295" i="1"/>
  <c r="AM1294" i="1"/>
  <c r="AM1293" i="1"/>
  <c r="AM1292" i="1"/>
  <c r="AM1291" i="1"/>
  <c r="AM1290" i="1"/>
  <c r="AM1289" i="1"/>
  <c r="AM1288" i="1"/>
  <c r="AM1287" i="1"/>
  <c r="AM1286" i="1"/>
  <c r="AM1285" i="1"/>
  <c r="AM1284" i="1"/>
  <c r="AM1283" i="1"/>
  <c r="AM1282" i="1"/>
  <c r="AM1281" i="1"/>
  <c r="AM1280" i="1"/>
  <c r="AM1279" i="1"/>
  <c r="AM1278" i="1"/>
  <c r="AM1277" i="1"/>
  <c r="AM1276" i="1"/>
  <c r="AM1275" i="1"/>
  <c r="AM1274" i="1"/>
  <c r="AM1273" i="1"/>
  <c r="AM1272" i="1"/>
  <c r="AM1271" i="1"/>
  <c r="AM1270" i="1"/>
  <c r="AM1269" i="1"/>
  <c r="AM1268" i="1"/>
  <c r="AM1267" i="1"/>
  <c r="AM1266" i="1"/>
  <c r="AM1265" i="1"/>
  <c r="AM1264" i="1"/>
  <c r="AM1263" i="1"/>
  <c r="AM1262" i="1"/>
  <c r="AM1261" i="1"/>
  <c r="AM1260" i="1"/>
  <c r="AM1259" i="1"/>
  <c r="AM1258" i="1"/>
  <c r="AM1257" i="1"/>
  <c r="AM1256" i="1"/>
  <c r="AM1255" i="1"/>
  <c r="AM1254" i="1"/>
  <c r="AM1253" i="1"/>
  <c r="AM1252" i="1"/>
  <c r="AM1251" i="1"/>
  <c r="AM1250" i="1"/>
  <c r="AM1249" i="1"/>
  <c r="AM1248" i="1"/>
  <c r="AM1247" i="1"/>
  <c r="AM1246" i="1"/>
  <c r="AM1245" i="1"/>
  <c r="AM1244" i="1"/>
  <c r="AM1243" i="1"/>
  <c r="AM1242" i="1"/>
  <c r="AM1241" i="1"/>
  <c r="AM1240" i="1"/>
  <c r="AM1239" i="1"/>
  <c r="AM1238" i="1"/>
  <c r="AM1237" i="1"/>
  <c r="AM1236" i="1"/>
  <c r="AM1235" i="1"/>
  <c r="AM1234" i="1"/>
  <c r="AM1233" i="1"/>
  <c r="AM1232" i="1"/>
  <c r="AM1231" i="1"/>
  <c r="AM1230" i="1"/>
  <c r="AM1229" i="1"/>
  <c r="AM1228" i="1"/>
  <c r="AM1227" i="1"/>
  <c r="AM1226" i="1"/>
  <c r="AM1225" i="1"/>
  <c r="AM1224" i="1"/>
  <c r="AM1223" i="1"/>
  <c r="AM1222" i="1"/>
  <c r="AM1221" i="1"/>
  <c r="AM1220" i="1"/>
  <c r="AM1219" i="1"/>
  <c r="AM1218" i="1"/>
  <c r="AM1217" i="1"/>
  <c r="AM1216" i="1"/>
  <c r="AM1215" i="1"/>
  <c r="AM1214" i="1"/>
  <c r="AM1213" i="1"/>
  <c r="AM1212" i="1"/>
  <c r="AM1211" i="1"/>
  <c r="AM1210" i="1"/>
  <c r="AM1209" i="1"/>
  <c r="AM1208" i="1"/>
  <c r="AM1207" i="1"/>
  <c r="AM1206" i="1"/>
  <c r="AM1205" i="1"/>
  <c r="AM1204" i="1"/>
  <c r="AM1203" i="1"/>
  <c r="AM1202" i="1"/>
  <c r="AM1201" i="1"/>
  <c r="AM1200" i="1"/>
  <c r="AM1199" i="1"/>
  <c r="AM1198" i="1"/>
  <c r="AM1197" i="1"/>
  <c r="AM1196" i="1"/>
  <c r="AM1195" i="1"/>
  <c r="AM1194" i="1"/>
  <c r="AM1193" i="1"/>
  <c r="AM1192" i="1"/>
  <c r="AM1191" i="1"/>
  <c r="AM1190" i="1"/>
  <c r="AM1189" i="1"/>
  <c r="AM1188" i="1"/>
  <c r="AM1187" i="1"/>
  <c r="AM1186" i="1"/>
  <c r="AM1185" i="1"/>
  <c r="AM1184" i="1"/>
  <c r="AM1183" i="1"/>
  <c r="AM1182" i="1"/>
  <c r="AM1181" i="1"/>
  <c r="AM1180" i="1"/>
  <c r="AM1179" i="1"/>
  <c r="AM1178" i="1"/>
  <c r="AM1177" i="1"/>
  <c r="AM1176" i="1"/>
  <c r="AM1175" i="1"/>
  <c r="AM1174" i="1"/>
  <c r="AM1173" i="1"/>
  <c r="AM1172" i="1"/>
  <c r="AM1171" i="1"/>
  <c r="AM1170" i="1"/>
  <c r="AM1169" i="1"/>
  <c r="AM1168" i="1"/>
  <c r="AM1167" i="1"/>
  <c r="AM1166" i="1"/>
  <c r="AM1165" i="1"/>
  <c r="AM1164" i="1"/>
  <c r="AM1163" i="1"/>
  <c r="AM1162" i="1"/>
  <c r="AM1161" i="1"/>
  <c r="AM1160" i="1"/>
  <c r="AM1159" i="1"/>
  <c r="AM1158" i="1"/>
  <c r="AM1157" i="1"/>
  <c r="AM1156" i="1"/>
  <c r="AM1155" i="1"/>
  <c r="AM1154" i="1"/>
  <c r="AM1153" i="1"/>
  <c r="AM1152" i="1"/>
  <c r="AM1151" i="1"/>
  <c r="AM1150" i="1"/>
  <c r="AM1149" i="1"/>
  <c r="AM1148" i="1"/>
  <c r="AM1147" i="1"/>
  <c r="AM1146" i="1"/>
  <c r="AM1145" i="1"/>
  <c r="AM1144" i="1"/>
  <c r="AM1143" i="1"/>
  <c r="AM1142" i="1"/>
  <c r="AM1141" i="1"/>
  <c r="AM1140" i="1"/>
  <c r="AM1139" i="1"/>
  <c r="AM1138" i="1"/>
  <c r="AM1137" i="1"/>
  <c r="AM1136" i="1"/>
  <c r="AM1135" i="1"/>
  <c r="AM1134" i="1"/>
  <c r="AM1133" i="1"/>
  <c r="AM1132" i="1"/>
  <c r="AM1131" i="1"/>
  <c r="AM1130" i="1"/>
  <c r="AM1129" i="1"/>
  <c r="AM1128" i="1"/>
  <c r="AM1127" i="1"/>
  <c r="AM1126" i="1"/>
  <c r="AM1125" i="1"/>
  <c r="AM1124" i="1"/>
  <c r="AM1123" i="1"/>
  <c r="AM1122" i="1"/>
  <c r="AM1121" i="1"/>
  <c r="AM1120" i="1"/>
  <c r="AM1119" i="1"/>
  <c r="AM1118" i="1"/>
  <c r="AM1117" i="1"/>
  <c r="AM1116" i="1"/>
  <c r="AM1115" i="1"/>
  <c r="AM1114" i="1"/>
  <c r="AM1113" i="1"/>
  <c r="AM1112" i="1"/>
  <c r="AM1111" i="1"/>
  <c r="AM1110" i="1"/>
  <c r="AM1109" i="1"/>
  <c r="AM1108" i="1"/>
  <c r="AM1107" i="1"/>
  <c r="AM1106" i="1"/>
  <c r="AM1105" i="1"/>
  <c r="AM1104" i="1"/>
  <c r="AM1103" i="1"/>
  <c r="AM1102" i="1"/>
  <c r="AM1101" i="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L5307" i="1" l="1"/>
  <c r="AL5306" i="1"/>
  <c r="AL5305" i="1"/>
  <c r="AL5304" i="1"/>
  <c r="AL5303" i="1"/>
  <c r="AL5302" i="1"/>
  <c r="AL5301" i="1"/>
  <c r="AL5300" i="1"/>
  <c r="AL5299" i="1"/>
  <c r="AL5298" i="1"/>
  <c r="AL5297" i="1"/>
  <c r="AL5296" i="1"/>
  <c r="AL5295" i="1"/>
  <c r="AL5294" i="1"/>
  <c r="AL5293" i="1"/>
  <c r="AL5292" i="1"/>
  <c r="AL5291" i="1"/>
  <c r="AL5290" i="1"/>
  <c r="AL5289" i="1"/>
  <c r="AL5288" i="1"/>
  <c r="AL5287" i="1"/>
  <c r="AL5286" i="1"/>
  <c r="AL5285" i="1"/>
  <c r="AL5284" i="1"/>
  <c r="AL5283" i="1"/>
  <c r="AL5282" i="1"/>
  <c r="AL5281" i="1"/>
  <c r="AL5280" i="1"/>
  <c r="AL5279" i="1"/>
  <c r="AL5278" i="1"/>
  <c r="AL5277" i="1"/>
  <c r="AL5276" i="1"/>
  <c r="AL5275" i="1"/>
  <c r="AL5274" i="1"/>
  <c r="AL5273" i="1"/>
  <c r="AL5272" i="1"/>
  <c r="AL5271" i="1"/>
  <c r="AL5270" i="1"/>
  <c r="AL5269" i="1"/>
  <c r="AL5268" i="1"/>
  <c r="AL5267" i="1"/>
  <c r="AL5266" i="1"/>
  <c r="AL5265" i="1"/>
  <c r="AL5264" i="1"/>
  <c r="AL5263" i="1"/>
  <c r="AL5262" i="1"/>
  <c r="AL5261" i="1"/>
  <c r="AL5260" i="1"/>
  <c r="AL5259" i="1"/>
  <c r="AL5258" i="1"/>
  <c r="AL5257" i="1"/>
  <c r="AL5256" i="1"/>
  <c r="AL5255" i="1"/>
  <c r="AL5254" i="1"/>
  <c r="AL5253" i="1"/>
  <c r="AL5252" i="1"/>
  <c r="AL5251" i="1"/>
  <c r="AL5250" i="1"/>
  <c r="AL5249" i="1"/>
  <c r="AL5248" i="1"/>
  <c r="AL5247" i="1"/>
  <c r="AL5246" i="1"/>
  <c r="AL5245" i="1"/>
  <c r="AL5244" i="1"/>
  <c r="AL5243" i="1"/>
  <c r="AL5242" i="1"/>
  <c r="AL5241" i="1"/>
  <c r="AL5240" i="1"/>
  <c r="AL5239" i="1"/>
  <c r="AL5238" i="1"/>
  <c r="AL5237" i="1"/>
  <c r="AL5236" i="1"/>
  <c r="AL5235" i="1"/>
  <c r="AL5234" i="1"/>
  <c r="AL5233" i="1"/>
  <c r="AL5232" i="1"/>
  <c r="AL5231" i="1"/>
  <c r="AL5230" i="1"/>
  <c r="AL5229" i="1"/>
  <c r="AL5228" i="1"/>
  <c r="AL5227" i="1"/>
  <c r="AL5226" i="1"/>
  <c r="AL5225" i="1"/>
  <c r="AL5224" i="1"/>
  <c r="AL5223" i="1"/>
  <c r="AL5222" i="1"/>
  <c r="AL5221" i="1"/>
  <c r="AL5220" i="1"/>
  <c r="AL5219" i="1"/>
  <c r="AL5218" i="1"/>
  <c r="AL5217" i="1"/>
  <c r="AL5216" i="1"/>
  <c r="AL5215" i="1"/>
  <c r="AL5214" i="1"/>
  <c r="AL5213" i="1"/>
  <c r="AL5212" i="1"/>
  <c r="AL5211" i="1"/>
  <c r="AL5210" i="1"/>
  <c r="AL5209" i="1"/>
  <c r="AL5208" i="1"/>
  <c r="AL5207" i="1"/>
  <c r="AL5206" i="1"/>
  <c r="AL5205" i="1"/>
  <c r="AL5204" i="1"/>
  <c r="AL5203" i="1"/>
  <c r="AL5202" i="1"/>
  <c r="AL5201" i="1"/>
  <c r="AL5200" i="1"/>
  <c r="AL5199" i="1"/>
  <c r="AL5198" i="1"/>
  <c r="AL5197" i="1"/>
  <c r="AL5196" i="1"/>
  <c r="AL5195" i="1"/>
  <c r="AL5194" i="1"/>
  <c r="AL5193" i="1"/>
  <c r="AL5192" i="1"/>
  <c r="AL5191" i="1"/>
  <c r="AL5190" i="1"/>
  <c r="AL5189" i="1"/>
  <c r="AL5188" i="1"/>
  <c r="AL5187" i="1"/>
  <c r="AL5186" i="1"/>
  <c r="AL5185" i="1"/>
  <c r="AL5184" i="1"/>
  <c r="AL5183" i="1"/>
  <c r="AL5182" i="1"/>
  <c r="AL5181" i="1"/>
  <c r="AL5180" i="1"/>
  <c r="AL5179" i="1"/>
  <c r="AL5178" i="1"/>
  <c r="AL5177" i="1"/>
  <c r="AL5176" i="1"/>
  <c r="AL5175" i="1"/>
  <c r="AL5174" i="1"/>
  <c r="AL5173" i="1"/>
  <c r="AL5172" i="1"/>
  <c r="AL5171" i="1"/>
  <c r="AL5170" i="1"/>
  <c r="AL5169" i="1"/>
  <c r="AL5168" i="1"/>
  <c r="AL5167" i="1"/>
  <c r="AL5166" i="1"/>
  <c r="AL5165" i="1"/>
  <c r="AL5164" i="1"/>
  <c r="AL5163" i="1"/>
  <c r="AL5162" i="1"/>
  <c r="AL5161" i="1"/>
  <c r="AL5160" i="1"/>
  <c r="AL5159" i="1"/>
  <c r="AL5158" i="1"/>
  <c r="AL5157" i="1"/>
  <c r="AL5156" i="1"/>
  <c r="AL5155" i="1"/>
  <c r="AL5154" i="1"/>
  <c r="AL5153" i="1"/>
  <c r="AL5152" i="1"/>
  <c r="AL5151" i="1"/>
  <c r="AL5150" i="1"/>
  <c r="AL5149" i="1"/>
  <c r="AL5148" i="1"/>
  <c r="AL5147" i="1"/>
  <c r="AL5146" i="1"/>
  <c r="AL5145" i="1"/>
  <c r="AL5144" i="1"/>
  <c r="AL5143" i="1"/>
  <c r="AL5142" i="1"/>
  <c r="AL5141" i="1"/>
  <c r="AL5140" i="1"/>
  <c r="AL5139" i="1"/>
  <c r="AL5138" i="1"/>
  <c r="AL5137" i="1"/>
  <c r="AL5136" i="1"/>
  <c r="AL5135" i="1"/>
  <c r="AL5134" i="1"/>
  <c r="AL5133" i="1"/>
  <c r="AL5132" i="1"/>
  <c r="AL5131" i="1"/>
  <c r="AL5130" i="1"/>
  <c r="AL5129" i="1"/>
  <c r="AL5128" i="1"/>
  <c r="AL5127" i="1"/>
  <c r="AL5126" i="1"/>
  <c r="AL5125" i="1"/>
  <c r="AL5124" i="1"/>
  <c r="AL5123" i="1"/>
  <c r="AL5122" i="1"/>
  <c r="AL5121" i="1"/>
  <c r="AL5120" i="1"/>
  <c r="AL5119" i="1"/>
  <c r="AL5118" i="1"/>
  <c r="AL5117" i="1"/>
  <c r="AL5116" i="1"/>
  <c r="AL5115" i="1"/>
  <c r="AL5114" i="1"/>
  <c r="AL5113" i="1"/>
  <c r="AL5112" i="1"/>
  <c r="AL5111" i="1"/>
  <c r="AL5110" i="1"/>
  <c r="AL5109" i="1"/>
  <c r="AL5108" i="1"/>
  <c r="AL5107" i="1"/>
  <c r="AL5106" i="1"/>
  <c r="AL5105" i="1"/>
  <c r="AL5104" i="1"/>
  <c r="AL5103" i="1"/>
  <c r="AL5102" i="1"/>
  <c r="AL5101" i="1"/>
  <c r="AL5100" i="1"/>
  <c r="AL5099" i="1"/>
  <c r="AL5098" i="1"/>
  <c r="AL5097" i="1"/>
  <c r="AL5096" i="1"/>
  <c r="AL5095" i="1"/>
  <c r="AL5094" i="1"/>
  <c r="AL5093" i="1"/>
  <c r="AL5092" i="1"/>
  <c r="AL5091" i="1"/>
  <c r="AL5090" i="1"/>
  <c r="AL5089" i="1"/>
  <c r="AL5088" i="1"/>
  <c r="AL5087" i="1"/>
  <c r="AL5086" i="1"/>
  <c r="AL5085" i="1"/>
  <c r="AL5084" i="1"/>
  <c r="AL5083" i="1"/>
  <c r="AL5082" i="1"/>
  <c r="AL5081" i="1"/>
  <c r="AL5080" i="1"/>
  <c r="AL5079" i="1"/>
  <c r="AL5078" i="1"/>
  <c r="AL5077" i="1"/>
  <c r="AL5076" i="1"/>
  <c r="AL5075" i="1"/>
  <c r="AL5074" i="1"/>
  <c r="AL5073" i="1"/>
  <c r="AL5072" i="1"/>
  <c r="AL5071" i="1"/>
  <c r="AL5070" i="1"/>
  <c r="AL5069" i="1"/>
  <c r="AL5068" i="1"/>
  <c r="AL5067" i="1"/>
  <c r="AL5066" i="1"/>
  <c r="AL5065" i="1"/>
  <c r="AL5064" i="1"/>
  <c r="AL5063" i="1"/>
  <c r="AL5062" i="1"/>
  <c r="AL5061" i="1"/>
  <c r="AL5060" i="1"/>
  <c r="AL5059" i="1"/>
  <c r="AL5058" i="1"/>
  <c r="AL5057" i="1"/>
  <c r="AL5056" i="1"/>
  <c r="AL5055" i="1"/>
  <c r="AL5054" i="1"/>
  <c r="AL5053" i="1"/>
  <c r="AL5052" i="1"/>
  <c r="AL5051" i="1"/>
  <c r="AL5050" i="1"/>
  <c r="AL5049" i="1"/>
  <c r="AL5048" i="1"/>
  <c r="AL5047" i="1"/>
  <c r="AL5046" i="1"/>
  <c r="AL5045" i="1"/>
  <c r="AL5044" i="1"/>
  <c r="AL5043" i="1"/>
  <c r="AL5042" i="1"/>
  <c r="AL5041" i="1"/>
  <c r="AL5040" i="1"/>
  <c r="AL5039" i="1"/>
  <c r="AL5038" i="1"/>
  <c r="AL5037" i="1"/>
  <c r="AL5036" i="1"/>
  <c r="AL5035" i="1"/>
  <c r="AL5034" i="1"/>
  <c r="AL5033" i="1"/>
  <c r="AL5032" i="1"/>
  <c r="AL5031" i="1"/>
  <c r="AL5030" i="1"/>
  <c r="AL5029" i="1"/>
  <c r="AL5028" i="1"/>
  <c r="AL5027" i="1"/>
  <c r="AL5026" i="1"/>
  <c r="AL5025" i="1"/>
  <c r="AL5024" i="1"/>
  <c r="AL5023" i="1"/>
  <c r="AL5022" i="1"/>
  <c r="AL5021" i="1"/>
  <c r="AL5020" i="1"/>
  <c r="AL5019" i="1"/>
  <c r="AL5018" i="1"/>
  <c r="AL5017" i="1"/>
  <c r="AL5016" i="1"/>
  <c r="AL5015" i="1"/>
  <c r="AL5014" i="1"/>
  <c r="AL5013" i="1"/>
  <c r="AL5012" i="1"/>
  <c r="AL5011" i="1"/>
  <c r="AL5010" i="1"/>
  <c r="AL5009" i="1"/>
  <c r="AL5008" i="1"/>
  <c r="AL5007" i="1"/>
  <c r="AL5006" i="1"/>
  <c r="AL5005" i="1"/>
  <c r="AL5004" i="1"/>
  <c r="AL5003" i="1"/>
  <c r="AL5002" i="1"/>
  <c r="AL5001" i="1"/>
  <c r="AL5000" i="1"/>
  <c r="AL4999" i="1"/>
  <c r="AL4998" i="1"/>
  <c r="AL4997" i="1"/>
  <c r="AL4996" i="1"/>
  <c r="AL4995" i="1"/>
  <c r="AL4994" i="1"/>
  <c r="AL4993" i="1"/>
  <c r="AL4992" i="1"/>
  <c r="AL4991" i="1"/>
  <c r="AL4990" i="1"/>
  <c r="AL4989" i="1"/>
  <c r="AL4988" i="1"/>
  <c r="AL4987" i="1"/>
  <c r="AL4986" i="1"/>
  <c r="AL4985" i="1"/>
  <c r="AL4984" i="1"/>
  <c r="AL4983" i="1"/>
  <c r="AL4982" i="1"/>
  <c r="AL4981" i="1"/>
  <c r="AL4980" i="1"/>
  <c r="AL4979" i="1"/>
  <c r="AL4978" i="1"/>
  <c r="AL4977" i="1"/>
  <c r="AL4976" i="1"/>
  <c r="AL4975" i="1"/>
  <c r="AL4974" i="1"/>
  <c r="AL4973" i="1"/>
  <c r="AL4972" i="1"/>
  <c r="AL4971" i="1"/>
  <c r="AL4970" i="1"/>
  <c r="AL4969" i="1"/>
  <c r="AL4968" i="1"/>
  <c r="AL4967" i="1"/>
  <c r="AL4966" i="1"/>
  <c r="AL4965" i="1"/>
  <c r="AL4964" i="1"/>
  <c r="AL4963" i="1"/>
  <c r="AL4962" i="1"/>
  <c r="AL4961" i="1"/>
  <c r="AL4960" i="1"/>
  <c r="AL4959" i="1"/>
  <c r="AL4958" i="1"/>
  <c r="AL4957" i="1"/>
  <c r="AL4956" i="1"/>
  <c r="AL4955" i="1"/>
  <c r="AL4954" i="1"/>
  <c r="AL4953" i="1"/>
  <c r="AL4952" i="1"/>
  <c r="AL4951" i="1"/>
  <c r="AL4950" i="1"/>
  <c r="AL4949" i="1"/>
  <c r="AL4948" i="1"/>
  <c r="AL4947" i="1"/>
  <c r="AL4946" i="1"/>
  <c r="AL4945" i="1"/>
  <c r="AL4944" i="1"/>
  <c r="AL4943" i="1"/>
  <c r="AL4942" i="1"/>
  <c r="AL4941" i="1"/>
  <c r="AL4940" i="1"/>
  <c r="AL4939" i="1"/>
  <c r="AL4938" i="1"/>
  <c r="AL4937" i="1"/>
  <c r="AL4936" i="1"/>
  <c r="AL4935" i="1"/>
  <c r="AL4934" i="1"/>
  <c r="AL4933" i="1"/>
  <c r="AL4932" i="1"/>
  <c r="AL4931" i="1"/>
  <c r="AL4930" i="1"/>
  <c r="AL4929" i="1"/>
  <c r="AL4928" i="1"/>
  <c r="AL4927" i="1"/>
  <c r="AL4926" i="1"/>
  <c r="AL4925" i="1"/>
  <c r="AL4924" i="1"/>
  <c r="AL4923" i="1"/>
  <c r="AL4922" i="1"/>
  <c r="AL4921" i="1"/>
  <c r="AL4920" i="1"/>
  <c r="AL4919" i="1"/>
  <c r="AL4918" i="1"/>
  <c r="AL4917" i="1"/>
  <c r="AL4916" i="1"/>
  <c r="AL4915" i="1"/>
  <c r="AL4914" i="1"/>
  <c r="AL4913" i="1"/>
  <c r="AL4912" i="1"/>
  <c r="AL4911" i="1"/>
  <c r="AL4910" i="1"/>
  <c r="AL4909" i="1"/>
  <c r="AL4908" i="1"/>
  <c r="AL4907" i="1"/>
  <c r="AL4906" i="1"/>
  <c r="AL4905" i="1"/>
  <c r="AL4904" i="1"/>
  <c r="AL4903" i="1"/>
  <c r="AL4902" i="1"/>
  <c r="AL4901" i="1"/>
  <c r="AL4900" i="1"/>
  <c r="AL4899" i="1"/>
  <c r="AL4898" i="1"/>
  <c r="AL4897" i="1"/>
  <c r="AL4896" i="1"/>
  <c r="AL4895" i="1"/>
  <c r="AL4894" i="1"/>
  <c r="AL4893" i="1"/>
  <c r="AL4892" i="1"/>
  <c r="AL4891" i="1"/>
  <c r="AL4890" i="1"/>
  <c r="AL4889" i="1"/>
  <c r="AL4888" i="1"/>
  <c r="AL4887" i="1"/>
  <c r="AL4886" i="1"/>
  <c r="AL4885" i="1"/>
  <c r="AL4884" i="1"/>
  <c r="AL4883" i="1"/>
  <c r="AL4882" i="1"/>
  <c r="AL4881" i="1"/>
  <c r="AL4880" i="1"/>
  <c r="AL4879" i="1"/>
  <c r="AL4878" i="1"/>
  <c r="AL4877" i="1"/>
  <c r="AL4876" i="1"/>
  <c r="AL4875" i="1"/>
  <c r="AL4874" i="1"/>
  <c r="AL4873" i="1"/>
  <c r="AL4872" i="1"/>
  <c r="AL4871" i="1"/>
  <c r="AL4870" i="1"/>
  <c r="AL4869" i="1"/>
  <c r="AL4868" i="1"/>
  <c r="AL4867" i="1"/>
  <c r="AL4866" i="1"/>
  <c r="AL4865" i="1"/>
  <c r="AL4864" i="1"/>
  <c r="AL4863" i="1"/>
  <c r="AL4862" i="1"/>
  <c r="AL4861" i="1"/>
  <c r="AL4860" i="1"/>
  <c r="AL4859" i="1"/>
  <c r="AL4858" i="1"/>
  <c r="AL4857" i="1"/>
  <c r="AL4856" i="1"/>
  <c r="AL4855" i="1"/>
  <c r="AL4854" i="1"/>
  <c r="AL4853" i="1"/>
  <c r="AL4852" i="1"/>
  <c r="AL4851" i="1"/>
  <c r="AL4850" i="1"/>
  <c r="AL4849" i="1"/>
  <c r="AL4848" i="1"/>
  <c r="AL4847" i="1"/>
  <c r="AL4846" i="1"/>
  <c r="AL4845" i="1"/>
  <c r="AL4844" i="1"/>
  <c r="AL4843" i="1"/>
  <c r="AL4842" i="1"/>
  <c r="AL4841" i="1"/>
  <c r="AL4840" i="1"/>
  <c r="AL4839" i="1"/>
  <c r="AL4838" i="1"/>
  <c r="AL4837" i="1"/>
  <c r="AL4836" i="1"/>
  <c r="AL4835" i="1"/>
  <c r="AL4834" i="1"/>
  <c r="AL4833" i="1"/>
  <c r="AL4832" i="1"/>
  <c r="AL4831" i="1"/>
  <c r="AL4830" i="1"/>
  <c r="AL4829" i="1"/>
  <c r="AL4828" i="1"/>
  <c r="AL4827" i="1"/>
  <c r="AL4826" i="1"/>
  <c r="AL4825" i="1"/>
  <c r="AL4824" i="1"/>
  <c r="AL4823" i="1"/>
  <c r="AL4822" i="1"/>
  <c r="AL4821" i="1"/>
  <c r="AL4820" i="1"/>
  <c r="AL4819" i="1"/>
  <c r="AL4818" i="1"/>
  <c r="AL4817" i="1"/>
  <c r="AL4816" i="1"/>
  <c r="AL4815" i="1"/>
  <c r="AL4814" i="1"/>
  <c r="AL4813" i="1"/>
  <c r="AL4812" i="1"/>
  <c r="AL4811" i="1"/>
  <c r="AL4810" i="1"/>
  <c r="AL4809" i="1"/>
  <c r="AL4808" i="1"/>
  <c r="AL4807" i="1"/>
  <c r="AL4806" i="1"/>
  <c r="AL4805" i="1"/>
  <c r="AL4804" i="1"/>
  <c r="AL4803" i="1"/>
  <c r="AL4802" i="1"/>
  <c r="AL4801" i="1"/>
  <c r="AL4800" i="1"/>
  <c r="AL4799" i="1"/>
  <c r="AL4798" i="1"/>
  <c r="AL4797" i="1"/>
  <c r="AL4796" i="1"/>
  <c r="AL4795" i="1"/>
  <c r="AL4794" i="1"/>
  <c r="AL4793" i="1"/>
  <c r="AL4792" i="1"/>
  <c r="AL4791" i="1"/>
  <c r="AL4790" i="1"/>
  <c r="AL4789" i="1"/>
  <c r="AL4788" i="1"/>
  <c r="AL4787" i="1"/>
  <c r="AL4786" i="1"/>
  <c r="AL4785" i="1"/>
  <c r="AL4784" i="1"/>
  <c r="AL4783" i="1"/>
  <c r="AL4782" i="1"/>
  <c r="AL4781" i="1"/>
  <c r="AL4780" i="1"/>
  <c r="AL4779" i="1"/>
  <c r="AL4778" i="1"/>
  <c r="AL4777" i="1"/>
  <c r="AL4776" i="1"/>
  <c r="AL4775" i="1"/>
  <c r="AL4774" i="1"/>
  <c r="AL4773" i="1"/>
  <c r="AL4772" i="1"/>
  <c r="AL4771" i="1"/>
  <c r="AL4770" i="1"/>
  <c r="AL4769" i="1"/>
  <c r="AL4768" i="1"/>
  <c r="AL4767" i="1"/>
  <c r="AL4766" i="1"/>
  <c r="AL4765" i="1"/>
  <c r="AL4764" i="1"/>
  <c r="AL4763" i="1"/>
  <c r="AL4762" i="1"/>
  <c r="AL4761" i="1"/>
  <c r="AL4760" i="1"/>
  <c r="AL4759" i="1"/>
  <c r="AL4758" i="1"/>
  <c r="AL4757" i="1"/>
  <c r="AL4756" i="1"/>
  <c r="AL4755" i="1"/>
  <c r="AL4754" i="1"/>
  <c r="AL4753" i="1"/>
  <c r="AL4752" i="1"/>
  <c r="AL4751" i="1"/>
  <c r="AL4750" i="1"/>
  <c r="AL4749" i="1"/>
  <c r="AL4748" i="1"/>
  <c r="AL4747" i="1"/>
  <c r="AL4746" i="1"/>
  <c r="AL4745" i="1"/>
  <c r="AL4744" i="1"/>
  <c r="AL4743" i="1"/>
  <c r="AL4742" i="1"/>
  <c r="AL4741" i="1"/>
  <c r="AL4740" i="1"/>
  <c r="AL4739" i="1"/>
  <c r="AL4738" i="1"/>
  <c r="AL4737" i="1"/>
  <c r="AL4736" i="1"/>
  <c r="AL4735" i="1"/>
  <c r="AL4734" i="1"/>
  <c r="AL4733" i="1"/>
  <c r="AL4732" i="1"/>
  <c r="AL4731" i="1"/>
  <c r="AL4730" i="1"/>
  <c r="AL4729" i="1"/>
  <c r="AL4728" i="1"/>
  <c r="AL4727" i="1"/>
  <c r="AL4726" i="1"/>
  <c r="AL4725" i="1"/>
  <c r="AL4724" i="1"/>
  <c r="AL4723" i="1"/>
  <c r="AL4722" i="1"/>
  <c r="AL4721" i="1"/>
  <c r="AL4720" i="1"/>
  <c r="AL4719" i="1"/>
  <c r="AL4718" i="1"/>
  <c r="AL4717" i="1"/>
  <c r="AL4716" i="1"/>
  <c r="AL4715" i="1"/>
  <c r="AL4714" i="1"/>
  <c r="AL4713" i="1"/>
  <c r="AL4712" i="1"/>
  <c r="AL4711" i="1"/>
  <c r="AL4710" i="1"/>
  <c r="AL4709" i="1"/>
  <c r="AL4708" i="1"/>
  <c r="AL4707" i="1"/>
  <c r="AL4706" i="1"/>
  <c r="AL4705" i="1"/>
  <c r="AL4704" i="1"/>
  <c r="AL4703" i="1"/>
  <c r="AL4702" i="1"/>
  <c r="AL4701" i="1"/>
  <c r="AL4700" i="1"/>
  <c r="AL4699" i="1"/>
  <c r="AL4698" i="1"/>
  <c r="AL4697" i="1"/>
  <c r="AL4696" i="1"/>
  <c r="AL4695" i="1"/>
  <c r="AL4694" i="1"/>
  <c r="AL4693" i="1"/>
  <c r="AL4692" i="1"/>
  <c r="AL4691" i="1"/>
  <c r="AL4690" i="1"/>
  <c r="AL4689" i="1"/>
  <c r="AL4688" i="1"/>
  <c r="AL4687" i="1"/>
  <c r="AL4686" i="1"/>
  <c r="AL4685" i="1"/>
  <c r="AL4684" i="1"/>
  <c r="AL4683" i="1"/>
  <c r="AL4682" i="1"/>
  <c r="AL4681" i="1"/>
  <c r="AL4680" i="1"/>
  <c r="AL4679" i="1"/>
  <c r="AL4678" i="1"/>
  <c r="AL4677" i="1"/>
  <c r="AL4676" i="1"/>
  <c r="AL4675" i="1"/>
  <c r="AL4674" i="1"/>
  <c r="AL4673" i="1"/>
  <c r="AL4672" i="1"/>
  <c r="AL4671" i="1"/>
  <c r="AL4670" i="1"/>
  <c r="AL4669" i="1"/>
  <c r="AL4668" i="1"/>
  <c r="AL4667" i="1"/>
  <c r="AL4666" i="1"/>
  <c r="AL4665" i="1"/>
  <c r="AL4664" i="1"/>
  <c r="AL4663" i="1"/>
  <c r="AL4662" i="1"/>
  <c r="AL4661" i="1"/>
  <c r="AL4660" i="1"/>
  <c r="AL4659" i="1"/>
  <c r="AL4658" i="1"/>
  <c r="AL4657" i="1"/>
  <c r="AL4656" i="1"/>
  <c r="AL4655" i="1"/>
  <c r="AL4654" i="1"/>
  <c r="AL4653" i="1"/>
  <c r="AL4652" i="1"/>
  <c r="AL4651" i="1"/>
  <c r="AL4650" i="1"/>
  <c r="AL4649" i="1"/>
  <c r="AL4648" i="1"/>
  <c r="AL4647" i="1"/>
  <c r="AL4646" i="1"/>
  <c r="AL4645" i="1"/>
  <c r="AL4644" i="1"/>
  <c r="AL4643" i="1"/>
  <c r="AL4642" i="1"/>
  <c r="AL4641" i="1"/>
  <c r="AL4640" i="1"/>
  <c r="AL4639" i="1"/>
  <c r="AL4638" i="1"/>
  <c r="AL4637" i="1"/>
  <c r="AL4636" i="1"/>
  <c r="AL4635" i="1"/>
  <c r="AL4634" i="1"/>
  <c r="AL4633" i="1"/>
  <c r="AL4632" i="1"/>
  <c r="AL4631" i="1"/>
  <c r="AL4630" i="1"/>
  <c r="AL4629" i="1"/>
  <c r="AL4628" i="1"/>
  <c r="AL4627" i="1"/>
  <c r="AL4626" i="1"/>
  <c r="AL4625" i="1"/>
  <c r="AL4624" i="1"/>
  <c r="AL4623" i="1"/>
  <c r="AL4622" i="1"/>
  <c r="AL4621" i="1"/>
  <c r="AL4620" i="1"/>
  <c r="AL4619" i="1"/>
  <c r="AL4618" i="1"/>
  <c r="AL4617" i="1"/>
  <c r="AL4616" i="1"/>
  <c r="AL4615" i="1"/>
  <c r="AL4614" i="1"/>
  <c r="AL4613" i="1"/>
  <c r="AL4612" i="1"/>
  <c r="AL4611" i="1"/>
  <c r="AL4610" i="1"/>
  <c r="AL4609" i="1"/>
  <c r="AL4608" i="1"/>
  <c r="AL4607" i="1"/>
  <c r="AL4606" i="1"/>
  <c r="AL4605" i="1"/>
  <c r="AL4604" i="1"/>
  <c r="AL4603" i="1"/>
  <c r="AL4602" i="1"/>
  <c r="AL4601" i="1"/>
  <c r="AL4600" i="1"/>
  <c r="AL4599" i="1"/>
  <c r="AL4598" i="1"/>
  <c r="AL4597" i="1"/>
  <c r="AL4596" i="1"/>
  <c r="AL4595" i="1"/>
  <c r="AL4594" i="1"/>
  <c r="AL4593" i="1"/>
  <c r="AL4592" i="1"/>
  <c r="AL4591" i="1"/>
  <c r="AL4590" i="1"/>
  <c r="AL4589" i="1"/>
  <c r="AL4588" i="1"/>
  <c r="AL4587" i="1"/>
  <c r="AL4586" i="1"/>
  <c r="AL4585" i="1"/>
  <c r="AL4584" i="1"/>
  <c r="AL4583" i="1"/>
  <c r="AL4582" i="1"/>
  <c r="AL4581" i="1"/>
  <c r="AL4580" i="1"/>
  <c r="AL4579" i="1"/>
  <c r="AL4578" i="1"/>
  <c r="AL4577" i="1"/>
  <c r="AL4576" i="1"/>
  <c r="AL4575" i="1"/>
  <c r="AL4574" i="1"/>
  <c r="AL4573" i="1"/>
  <c r="AL4572" i="1"/>
  <c r="AL4571" i="1"/>
  <c r="AL4570" i="1"/>
  <c r="AL4569" i="1"/>
  <c r="AL4568" i="1"/>
  <c r="AL4567" i="1"/>
  <c r="AL4566" i="1"/>
  <c r="AL4565" i="1"/>
  <c r="AL4564" i="1"/>
  <c r="AL4563" i="1"/>
  <c r="AL4562" i="1"/>
  <c r="AL4561" i="1"/>
  <c r="AL4560" i="1"/>
  <c r="AL4559" i="1"/>
  <c r="AL4558" i="1"/>
  <c r="AL4557" i="1"/>
  <c r="AL4556" i="1"/>
  <c r="AL4555" i="1"/>
  <c r="AL4554" i="1"/>
  <c r="AL4553" i="1"/>
  <c r="AL4552" i="1"/>
  <c r="AL4551" i="1"/>
  <c r="AL4550" i="1"/>
  <c r="AL4549" i="1"/>
  <c r="AL4548" i="1"/>
  <c r="AL4547" i="1"/>
  <c r="AL4546" i="1"/>
  <c r="AL4545" i="1"/>
  <c r="AL4544" i="1"/>
  <c r="AL4543" i="1"/>
  <c r="AL4542" i="1"/>
  <c r="AL4541" i="1"/>
  <c r="AL4540" i="1"/>
  <c r="AL4539" i="1"/>
  <c r="AL4538" i="1"/>
  <c r="AL4537" i="1"/>
  <c r="AL4536" i="1"/>
  <c r="AL4535" i="1"/>
  <c r="AL4534" i="1"/>
  <c r="AL4533" i="1"/>
  <c r="AL4532" i="1"/>
  <c r="AL4531" i="1"/>
  <c r="AL4530" i="1"/>
  <c r="AL4529" i="1"/>
  <c r="AL4528" i="1"/>
  <c r="AL4527" i="1"/>
  <c r="AL4526" i="1"/>
  <c r="AL4525" i="1"/>
  <c r="AL4524" i="1"/>
  <c r="AL4523" i="1"/>
  <c r="AL4522" i="1"/>
  <c r="AL4521" i="1"/>
  <c r="AL4520" i="1"/>
  <c r="AL4519" i="1"/>
  <c r="AL4518" i="1"/>
  <c r="AL4517" i="1"/>
  <c r="AL4516" i="1"/>
  <c r="AL4515" i="1"/>
  <c r="AL4514" i="1"/>
  <c r="AL4513" i="1"/>
  <c r="AL4512" i="1"/>
  <c r="AL4511" i="1"/>
  <c r="AL4510" i="1"/>
  <c r="AL4509" i="1"/>
  <c r="AL4508" i="1"/>
  <c r="AL4507" i="1"/>
  <c r="AL4506" i="1"/>
  <c r="AL4505" i="1"/>
  <c r="AL4504" i="1"/>
  <c r="AL4503" i="1"/>
  <c r="AL4502" i="1"/>
  <c r="AL4501" i="1"/>
  <c r="AL4500" i="1"/>
  <c r="AL4499" i="1"/>
  <c r="AL4498" i="1"/>
  <c r="AL4497" i="1"/>
  <c r="AL4496" i="1"/>
  <c r="AL4495" i="1"/>
  <c r="AL4494" i="1"/>
  <c r="AL4493" i="1"/>
  <c r="AL4492" i="1"/>
  <c r="AL4491" i="1"/>
  <c r="AL4490" i="1"/>
  <c r="AL4489" i="1"/>
  <c r="AL4488" i="1"/>
  <c r="AL4487" i="1"/>
  <c r="AL4486" i="1"/>
  <c r="AL4485" i="1"/>
  <c r="AL4484" i="1"/>
  <c r="AL4483" i="1"/>
  <c r="AL4482" i="1"/>
  <c r="AL4481" i="1"/>
  <c r="AL4480" i="1"/>
  <c r="AL4479" i="1"/>
  <c r="AL4478" i="1"/>
  <c r="AL4477" i="1"/>
  <c r="AL4476" i="1"/>
  <c r="AL4475" i="1"/>
  <c r="AL4474" i="1"/>
  <c r="AL4473" i="1"/>
  <c r="AL4472" i="1"/>
  <c r="AL4471" i="1"/>
  <c r="AL4470" i="1"/>
  <c r="AL4469" i="1"/>
  <c r="AL4468" i="1"/>
  <c r="AL4467" i="1"/>
  <c r="AL4466" i="1"/>
  <c r="AL4465" i="1"/>
  <c r="AL4464" i="1"/>
  <c r="AL4463" i="1"/>
  <c r="AL4462" i="1"/>
  <c r="AL4461" i="1"/>
  <c r="AL4460" i="1"/>
  <c r="AL4459" i="1"/>
  <c r="AL4458" i="1"/>
  <c r="AL4457" i="1"/>
  <c r="AL4456" i="1"/>
  <c r="AL4455" i="1"/>
  <c r="AL4454" i="1"/>
  <c r="AL4453" i="1"/>
  <c r="AL4452" i="1"/>
  <c r="AL4451" i="1"/>
  <c r="AL4450" i="1"/>
  <c r="AL4449" i="1"/>
  <c r="AL4448" i="1"/>
  <c r="AL4447" i="1"/>
  <c r="AL4446" i="1"/>
  <c r="AL4445" i="1"/>
  <c r="AL4444" i="1"/>
  <c r="AL4443" i="1"/>
  <c r="AL4442" i="1"/>
  <c r="AL4441" i="1"/>
  <c r="AL4440" i="1"/>
  <c r="AL4439" i="1"/>
  <c r="AL4438" i="1"/>
  <c r="AL4437" i="1"/>
  <c r="AL4436" i="1"/>
  <c r="AL4435" i="1"/>
  <c r="AL4434" i="1"/>
  <c r="AL4433" i="1"/>
  <c r="AL4432" i="1"/>
  <c r="AL4431" i="1"/>
  <c r="AL4430" i="1"/>
  <c r="AL4429" i="1"/>
  <c r="AL4428" i="1"/>
  <c r="AL4427" i="1"/>
  <c r="AL4426" i="1"/>
  <c r="AL4425" i="1"/>
  <c r="AL4424" i="1"/>
  <c r="AL4423" i="1"/>
  <c r="AL4422" i="1"/>
  <c r="AL4421" i="1"/>
  <c r="AL4420" i="1"/>
  <c r="AL4419" i="1"/>
  <c r="AL4418" i="1"/>
  <c r="AL4417" i="1"/>
  <c r="AL4416" i="1"/>
  <c r="AL4415" i="1"/>
  <c r="AL4414" i="1"/>
  <c r="AL4413" i="1"/>
  <c r="AL4412" i="1"/>
  <c r="AL4411" i="1"/>
  <c r="AL4410" i="1"/>
  <c r="AL4409" i="1"/>
  <c r="AL4408" i="1"/>
  <c r="AL4407" i="1"/>
  <c r="AL4406" i="1"/>
  <c r="AL4405" i="1"/>
  <c r="AL4404" i="1"/>
  <c r="AL4403" i="1"/>
  <c r="AL4402" i="1"/>
  <c r="AL4401" i="1"/>
  <c r="AL4400" i="1"/>
  <c r="AL4399" i="1"/>
  <c r="AL4398" i="1"/>
  <c r="AL4397" i="1"/>
  <c r="AL4396" i="1"/>
  <c r="AL4395" i="1"/>
  <c r="AL4394" i="1"/>
  <c r="AL4393" i="1"/>
  <c r="AL4392" i="1"/>
  <c r="AL4391" i="1"/>
  <c r="AL4390" i="1"/>
  <c r="AL4389" i="1"/>
  <c r="AL4388" i="1"/>
  <c r="AL4387" i="1"/>
  <c r="AL4386" i="1"/>
  <c r="AL4385" i="1"/>
  <c r="AL4384" i="1"/>
  <c r="AL4383" i="1"/>
  <c r="AL4382" i="1"/>
  <c r="AL4381" i="1"/>
  <c r="AL4380" i="1"/>
  <c r="AL4379" i="1"/>
  <c r="AL4378" i="1"/>
  <c r="AL4377" i="1"/>
  <c r="AL4376" i="1"/>
  <c r="AL4375" i="1"/>
  <c r="AL4374" i="1"/>
  <c r="AL4373" i="1"/>
  <c r="AL4372" i="1"/>
  <c r="AL4371" i="1"/>
  <c r="AL4370" i="1"/>
  <c r="AL4369" i="1"/>
  <c r="AL4368" i="1"/>
  <c r="AL4367" i="1"/>
  <c r="AL4366" i="1"/>
  <c r="AL4365" i="1"/>
  <c r="AL4364" i="1"/>
  <c r="AL4363" i="1"/>
  <c r="AL4362" i="1"/>
  <c r="AL4361" i="1"/>
  <c r="AL4360" i="1"/>
  <c r="AL4359" i="1"/>
  <c r="AL4358" i="1"/>
  <c r="AL4357" i="1"/>
  <c r="AL4356" i="1"/>
  <c r="AL4355" i="1"/>
  <c r="AL4354" i="1"/>
  <c r="AL4353" i="1"/>
  <c r="AL4352" i="1"/>
  <c r="AL4351" i="1"/>
  <c r="AL4350" i="1"/>
  <c r="AL4349" i="1"/>
  <c r="AL4348" i="1"/>
  <c r="AL4347" i="1"/>
  <c r="AL4346" i="1"/>
  <c r="AL4345" i="1"/>
  <c r="AL4344" i="1"/>
  <c r="AL4343" i="1"/>
  <c r="AL4342" i="1"/>
  <c r="AL4341" i="1"/>
  <c r="AL4340" i="1"/>
  <c r="AL4339" i="1"/>
  <c r="AL4338" i="1"/>
  <c r="AL4337" i="1"/>
  <c r="AL4336" i="1"/>
  <c r="AL4335" i="1"/>
  <c r="AL4334" i="1"/>
  <c r="AL4333" i="1"/>
  <c r="AL4332" i="1"/>
  <c r="AL4331" i="1"/>
  <c r="AL4330" i="1"/>
  <c r="AL4329" i="1"/>
  <c r="AL4328" i="1"/>
  <c r="AL4327" i="1"/>
  <c r="AL4326" i="1"/>
  <c r="AL4325" i="1"/>
  <c r="AL4324" i="1"/>
  <c r="AL4323" i="1"/>
  <c r="AL4322" i="1"/>
  <c r="AL4321" i="1"/>
  <c r="AL4320" i="1"/>
  <c r="AL4319" i="1"/>
  <c r="AL4318" i="1"/>
  <c r="AL4317" i="1"/>
  <c r="AL4316" i="1"/>
  <c r="AL4315" i="1"/>
  <c r="AL4314" i="1"/>
  <c r="AL4313" i="1"/>
  <c r="AL4312" i="1"/>
  <c r="AL4311" i="1"/>
  <c r="AL4310" i="1"/>
  <c r="AL4309" i="1"/>
  <c r="AL4308" i="1"/>
  <c r="AL4307" i="1"/>
  <c r="AL4306" i="1"/>
  <c r="AL4305" i="1"/>
  <c r="AL4304" i="1"/>
  <c r="AL4303" i="1"/>
  <c r="AL4302" i="1"/>
  <c r="AL4301" i="1"/>
  <c r="AL4300" i="1"/>
  <c r="AL4299" i="1"/>
  <c r="AL4298" i="1"/>
  <c r="AL4297" i="1"/>
  <c r="AL4296" i="1"/>
  <c r="AL4295" i="1"/>
  <c r="AL4294" i="1"/>
  <c r="AL4293" i="1"/>
  <c r="AL4292" i="1"/>
  <c r="AL4291" i="1"/>
  <c r="AL4290" i="1"/>
  <c r="AL4289" i="1"/>
  <c r="AL4288" i="1"/>
  <c r="AL4287" i="1"/>
  <c r="AL4286" i="1"/>
  <c r="AL4285" i="1"/>
  <c r="AL4284" i="1"/>
  <c r="AL4283" i="1"/>
  <c r="AL4282" i="1"/>
  <c r="AL4281" i="1"/>
  <c r="AL4280" i="1"/>
  <c r="AL4279" i="1"/>
  <c r="AL4278" i="1"/>
  <c r="AL4277" i="1"/>
  <c r="AL4276" i="1"/>
  <c r="AL4275" i="1"/>
  <c r="AL4274" i="1"/>
  <c r="AL4273" i="1"/>
  <c r="AL4272" i="1"/>
  <c r="AL4271" i="1"/>
  <c r="AL4270" i="1"/>
  <c r="AL4269" i="1"/>
  <c r="AL4268" i="1"/>
  <c r="AL4267" i="1"/>
  <c r="AL4266" i="1"/>
  <c r="AL4265" i="1"/>
  <c r="AL4264" i="1"/>
  <c r="AL4263" i="1"/>
  <c r="AL4262" i="1"/>
  <c r="AL4261" i="1"/>
  <c r="AL4260" i="1"/>
  <c r="AL4259" i="1"/>
  <c r="AL4258" i="1"/>
  <c r="AL4257" i="1"/>
  <c r="AL4256" i="1"/>
  <c r="AL4255" i="1"/>
  <c r="AL4254" i="1"/>
  <c r="AL4253" i="1"/>
  <c r="AL4252" i="1"/>
  <c r="AL4251" i="1"/>
  <c r="AL4250" i="1"/>
  <c r="AL4249" i="1"/>
  <c r="AL4248" i="1"/>
  <c r="AL4247" i="1"/>
  <c r="AL4246" i="1"/>
  <c r="AL4245" i="1"/>
  <c r="AL4244" i="1"/>
  <c r="AL4243" i="1"/>
  <c r="AL4242" i="1"/>
  <c r="AL4241" i="1"/>
  <c r="AL4240" i="1"/>
  <c r="AL4239" i="1"/>
  <c r="AL4238" i="1"/>
  <c r="AL4237" i="1"/>
  <c r="AL4236" i="1"/>
  <c r="AL4235" i="1"/>
  <c r="AL4234" i="1"/>
  <c r="AL4233" i="1"/>
  <c r="AL4232" i="1"/>
  <c r="AL4231" i="1"/>
  <c r="AL4230" i="1"/>
  <c r="AL4229" i="1"/>
  <c r="AL4228" i="1"/>
  <c r="AL4227" i="1"/>
  <c r="AL4226" i="1"/>
  <c r="AL4225" i="1"/>
  <c r="AL4224" i="1"/>
  <c r="AL4223" i="1"/>
  <c r="AL4222" i="1"/>
  <c r="AL4221" i="1"/>
  <c r="AL4220" i="1"/>
  <c r="AL4219" i="1"/>
  <c r="AL4218" i="1"/>
  <c r="AL4217" i="1"/>
  <c r="AL4216" i="1"/>
  <c r="AL4215" i="1"/>
  <c r="AL4214" i="1"/>
  <c r="AL4213" i="1"/>
  <c r="AL4212" i="1"/>
  <c r="AL4211" i="1"/>
  <c r="AL4210" i="1"/>
  <c r="AL4209" i="1"/>
  <c r="AL4208" i="1"/>
  <c r="AL4207" i="1"/>
  <c r="AL4206" i="1"/>
  <c r="AL4205" i="1"/>
  <c r="AL4204" i="1"/>
  <c r="AL4203" i="1"/>
  <c r="AL4202" i="1"/>
  <c r="AL4201" i="1"/>
  <c r="AL4200" i="1"/>
  <c r="AL4199" i="1"/>
  <c r="AL4198" i="1"/>
  <c r="AL4197" i="1"/>
  <c r="AL4196" i="1"/>
  <c r="AL4195" i="1"/>
  <c r="AL4194" i="1"/>
  <c r="AL4193" i="1"/>
  <c r="AL4192" i="1"/>
  <c r="AL4191" i="1"/>
  <c r="AL4190" i="1"/>
  <c r="AL4189" i="1"/>
  <c r="AL4188" i="1"/>
  <c r="AL4187" i="1"/>
  <c r="AL4186" i="1"/>
  <c r="AL4185" i="1"/>
  <c r="AL4184" i="1"/>
  <c r="AL4183" i="1"/>
  <c r="AL4182" i="1"/>
  <c r="AL4181" i="1"/>
  <c r="AL4180" i="1"/>
  <c r="AL4179" i="1"/>
  <c r="AL4178" i="1"/>
  <c r="AL4177" i="1"/>
  <c r="AL4176" i="1"/>
  <c r="AL4175" i="1"/>
  <c r="AL4174" i="1"/>
  <c r="AL4173" i="1"/>
  <c r="AL4172" i="1"/>
  <c r="AL4171" i="1"/>
  <c r="AL4170" i="1"/>
  <c r="AL4169" i="1"/>
  <c r="AL4168" i="1"/>
  <c r="AL4167" i="1"/>
  <c r="AL4166" i="1"/>
  <c r="AL4165" i="1"/>
  <c r="AL4164" i="1"/>
  <c r="AL4163" i="1"/>
  <c r="AL4162" i="1"/>
  <c r="AL4161" i="1"/>
  <c r="AL4160" i="1"/>
  <c r="AL4159" i="1"/>
  <c r="AL4158" i="1"/>
  <c r="AL4157" i="1"/>
  <c r="AL4156" i="1"/>
  <c r="AL4155" i="1"/>
  <c r="AL4154" i="1"/>
  <c r="AL4153" i="1"/>
  <c r="AL4152" i="1"/>
  <c r="AL4151" i="1"/>
  <c r="AL4150" i="1"/>
  <c r="AL4149" i="1"/>
  <c r="AL4148" i="1"/>
  <c r="AL4147" i="1"/>
  <c r="AL4146" i="1"/>
  <c r="AL4145" i="1"/>
  <c r="AL4144" i="1"/>
  <c r="AL4143" i="1"/>
  <c r="AL4142" i="1"/>
  <c r="AL4141" i="1"/>
  <c r="AL4140" i="1"/>
  <c r="AL4139" i="1"/>
  <c r="AL4138" i="1"/>
  <c r="AL4137" i="1"/>
  <c r="AL4136" i="1"/>
  <c r="AL4135" i="1"/>
  <c r="AL4134" i="1"/>
  <c r="AL4133" i="1"/>
  <c r="AL4132" i="1"/>
  <c r="AL4131" i="1"/>
  <c r="AL4130" i="1"/>
  <c r="AL4129" i="1"/>
  <c r="AL4128" i="1"/>
  <c r="AL4127" i="1"/>
  <c r="AL4126" i="1"/>
  <c r="AL4125" i="1"/>
  <c r="AL4124" i="1"/>
  <c r="AL4123" i="1"/>
  <c r="AL4122" i="1"/>
  <c r="AL4121" i="1"/>
  <c r="AL4120" i="1"/>
  <c r="AL4119" i="1"/>
  <c r="AL4118" i="1"/>
  <c r="AL4117" i="1"/>
  <c r="AL4116" i="1"/>
  <c r="AL4115" i="1"/>
  <c r="AL4114" i="1"/>
  <c r="AL4113" i="1"/>
  <c r="AL4112" i="1"/>
  <c r="AL4111" i="1"/>
  <c r="AL4110" i="1"/>
  <c r="AL4109" i="1"/>
  <c r="AL4108" i="1"/>
  <c r="AL4107" i="1"/>
  <c r="AL4106" i="1"/>
  <c r="AL4105" i="1"/>
  <c r="AL4104" i="1"/>
  <c r="AL4103" i="1"/>
  <c r="AL4102" i="1"/>
  <c r="AL4101" i="1"/>
  <c r="AL4100" i="1"/>
  <c r="AL4099" i="1"/>
  <c r="AL4098" i="1"/>
  <c r="AL4097" i="1"/>
  <c r="AL4096" i="1"/>
  <c r="AL4095" i="1"/>
  <c r="AL4094" i="1"/>
  <c r="AL4093" i="1"/>
  <c r="AL4092" i="1"/>
  <c r="AL4091" i="1"/>
  <c r="AL4090" i="1"/>
  <c r="AL4089" i="1"/>
  <c r="AL4088" i="1"/>
  <c r="AL4087" i="1"/>
  <c r="AL4086" i="1"/>
  <c r="AL4085" i="1"/>
  <c r="AL4084" i="1"/>
  <c r="AL4083" i="1"/>
  <c r="AL4082" i="1"/>
  <c r="AL4081" i="1"/>
  <c r="AL4080" i="1"/>
  <c r="AL4079" i="1"/>
  <c r="AL4078" i="1"/>
  <c r="AL4077" i="1"/>
  <c r="AL4076" i="1"/>
  <c r="AL4075" i="1"/>
  <c r="AL4074" i="1"/>
  <c r="AL4073" i="1"/>
  <c r="AL4072" i="1"/>
  <c r="AL4071" i="1"/>
  <c r="AL4070" i="1"/>
  <c r="AL4069" i="1"/>
  <c r="AL4068" i="1"/>
  <c r="AL4067" i="1"/>
  <c r="AL4066" i="1"/>
  <c r="AL4065" i="1"/>
  <c r="AL4064" i="1"/>
  <c r="AL4063" i="1"/>
  <c r="AL4062" i="1"/>
  <c r="AL4061" i="1"/>
  <c r="AL4060" i="1"/>
  <c r="AL4059" i="1"/>
  <c r="AL4058" i="1"/>
  <c r="AL4057" i="1"/>
  <c r="AL4056" i="1"/>
  <c r="AL4055" i="1"/>
  <c r="AL4054" i="1"/>
  <c r="AL4053" i="1"/>
  <c r="AL4052" i="1"/>
  <c r="AL4051" i="1"/>
  <c r="AL4050" i="1"/>
  <c r="AL4049" i="1"/>
  <c r="AL4048" i="1"/>
  <c r="AL4047" i="1"/>
  <c r="AL4046" i="1"/>
  <c r="AL4045" i="1"/>
  <c r="AL4044" i="1"/>
  <c r="AL4043" i="1"/>
  <c r="AL4042" i="1"/>
  <c r="AL4041" i="1"/>
  <c r="AL4040" i="1"/>
  <c r="AL4039" i="1"/>
  <c r="AL4038" i="1"/>
  <c r="AL4037" i="1"/>
  <c r="AL4036" i="1"/>
  <c r="AL4035" i="1"/>
  <c r="AL4034" i="1"/>
  <c r="AL4033" i="1"/>
  <c r="AL4032" i="1"/>
  <c r="AL4031" i="1"/>
  <c r="AL4030" i="1"/>
  <c r="AL4029" i="1"/>
  <c r="AL4028" i="1"/>
  <c r="AL4027" i="1"/>
  <c r="AL4026" i="1"/>
  <c r="AL4025" i="1"/>
  <c r="AL4024" i="1"/>
  <c r="AL4023" i="1"/>
  <c r="AL4022" i="1"/>
  <c r="AL4021" i="1"/>
  <c r="AL4020" i="1"/>
  <c r="AL4019" i="1"/>
  <c r="AL4018" i="1"/>
  <c r="AL4017" i="1"/>
  <c r="AL4016" i="1"/>
  <c r="AL4015" i="1"/>
  <c r="AL4014" i="1"/>
  <c r="AL4013" i="1"/>
  <c r="AL4012" i="1"/>
  <c r="AL4011" i="1"/>
  <c r="AL4010" i="1"/>
  <c r="AL4009" i="1"/>
  <c r="AL4008" i="1"/>
  <c r="AL4007" i="1"/>
  <c r="AL4006" i="1"/>
  <c r="AL4005" i="1"/>
  <c r="AL4004" i="1"/>
  <c r="AL4003" i="1"/>
  <c r="AL4002" i="1"/>
  <c r="AL4001" i="1"/>
  <c r="AL4000" i="1"/>
  <c r="AL3999" i="1"/>
  <c r="AL3998" i="1"/>
  <c r="AL3997" i="1"/>
  <c r="AL3996" i="1"/>
  <c r="AL3995" i="1"/>
  <c r="AL3994" i="1"/>
  <c r="AL3993" i="1"/>
  <c r="AL3992" i="1"/>
  <c r="AL3991" i="1"/>
  <c r="AL3990" i="1"/>
  <c r="AL3989" i="1"/>
  <c r="AL3988" i="1"/>
  <c r="AL3987" i="1"/>
  <c r="AL3986" i="1"/>
  <c r="AL3985" i="1"/>
  <c r="AL3984" i="1"/>
  <c r="AL3983" i="1"/>
  <c r="AL3982" i="1"/>
  <c r="AL3981" i="1"/>
  <c r="AL3980" i="1"/>
  <c r="AL3979" i="1"/>
  <c r="AL3978" i="1"/>
  <c r="AL3977" i="1"/>
  <c r="AL3976" i="1"/>
  <c r="AL3975" i="1"/>
  <c r="AL3974" i="1"/>
  <c r="AL3973" i="1"/>
  <c r="AL3972" i="1"/>
  <c r="AL3971" i="1"/>
  <c r="AL3970" i="1"/>
  <c r="AL3969" i="1"/>
  <c r="AL3968" i="1"/>
  <c r="AL3967" i="1"/>
  <c r="AL3966" i="1"/>
  <c r="AL3965" i="1"/>
  <c r="AL3964" i="1"/>
  <c r="AL3963" i="1"/>
  <c r="AL3962" i="1"/>
  <c r="AL3961" i="1"/>
  <c r="AL3960" i="1"/>
  <c r="AL3959" i="1"/>
  <c r="AL3958" i="1"/>
  <c r="AL3957" i="1"/>
  <c r="AL3956" i="1"/>
  <c r="AL3955" i="1"/>
  <c r="AL3954" i="1"/>
  <c r="AL3953" i="1"/>
  <c r="AL3952" i="1"/>
  <c r="AL3951" i="1"/>
  <c r="AL3950" i="1"/>
  <c r="AL3949" i="1"/>
  <c r="AL3948" i="1"/>
  <c r="AL3947" i="1"/>
  <c r="AL3946" i="1"/>
  <c r="AL3945" i="1"/>
  <c r="AL3944" i="1"/>
  <c r="AL3943" i="1"/>
  <c r="AL3942" i="1"/>
  <c r="AL3941" i="1"/>
  <c r="AL3940" i="1"/>
  <c r="AL3939" i="1"/>
  <c r="AL3938" i="1"/>
  <c r="AL3937" i="1"/>
  <c r="AL3936" i="1"/>
  <c r="AL3935" i="1"/>
  <c r="AL3934" i="1"/>
  <c r="AL3933" i="1"/>
  <c r="AL3932" i="1"/>
  <c r="AL3931" i="1"/>
  <c r="AL3930" i="1"/>
  <c r="AL3929" i="1"/>
  <c r="AL3928" i="1"/>
  <c r="AL3927" i="1"/>
  <c r="AL3926" i="1"/>
  <c r="AL3925" i="1"/>
  <c r="AL3924" i="1"/>
  <c r="AL3923" i="1"/>
  <c r="AL3922" i="1"/>
  <c r="AL3921" i="1"/>
  <c r="AL3920" i="1"/>
  <c r="AL3919" i="1"/>
  <c r="AL3918" i="1"/>
  <c r="AL3917" i="1"/>
  <c r="AL3916" i="1"/>
  <c r="AL3915" i="1"/>
  <c r="AL3914" i="1"/>
  <c r="AL3913" i="1"/>
  <c r="AL3912" i="1"/>
  <c r="AL3911" i="1"/>
  <c r="AL3910" i="1"/>
  <c r="AL3909" i="1"/>
  <c r="AL3908" i="1"/>
  <c r="AL3907" i="1"/>
  <c r="AL3906" i="1"/>
  <c r="AL3905" i="1"/>
  <c r="AL3904" i="1"/>
  <c r="AL3903" i="1"/>
  <c r="AL3902" i="1"/>
  <c r="AL3901" i="1"/>
  <c r="AL3900" i="1"/>
  <c r="AL3899" i="1"/>
  <c r="AL3898" i="1"/>
  <c r="AL3897" i="1"/>
  <c r="AL3896" i="1"/>
  <c r="AL3895" i="1"/>
  <c r="AL3894" i="1"/>
  <c r="AL3893" i="1"/>
  <c r="AL3892" i="1"/>
  <c r="AL3891" i="1"/>
  <c r="AL3890" i="1"/>
  <c r="AL3889" i="1"/>
  <c r="AL3888" i="1"/>
  <c r="AL3887" i="1"/>
  <c r="AL3886" i="1"/>
  <c r="AL3885" i="1"/>
  <c r="AL3884" i="1"/>
  <c r="AL3883" i="1"/>
  <c r="AL3882" i="1"/>
  <c r="AL3881" i="1"/>
  <c r="AL3880" i="1"/>
  <c r="AL3879" i="1"/>
  <c r="AL3878" i="1"/>
  <c r="AL3877" i="1"/>
  <c r="AL3876" i="1"/>
  <c r="AL3875" i="1"/>
  <c r="AL3874" i="1"/>
  <c r="AL3873" i="1"/>
  <c r="AL3872" i="1"/>
  <c r="AL3871" i="1"/>
  <c r="AL3870" i="1"/>
  <c r="AL3869" i="1"/>
  <c r="AL3868" i="1"/>
  <c r="AL3867" i="1"/>
  <c r="AL3866" i="1"/>
  <c r="AL3865" i="1"/>
  <c r="AL3864" i="1"/>
  <c r="AL3863" i="1"/>
  <c r="AL3862" i="1"/>
  <c r="AL3861" i="1"/>
  <c r="AL3860" i="1"/>
  <c r="AL3859" i="1"/>
  <c r="AL3858" i="1"/>
  <c r="AL3857" i="1"/>
  <c r="AL3856" i="1"/>
  <c r="AL3855" i="1"/>
  <c r="AL3854" i="1"/>
  <c r="AL3853" i="1"/>
  <c r="AL3852" i="1"/>
  <c r="AL3851" i="1"/>
  <c r="AL3850" i="1"/>
  <c r="AL3849" i="1"/>
  <c r="AL3848" i="1"/>
  <c r="AL3847" i="1"/>
  <c r="AL3846" i="1"/>
  <c r="AL3845" i="1"/>
  <c r="AL3844" i="1"/>
  <c r="AL3843" i="1"/>
  <c r="AL3842" i="1"/>
  <c r="AL3841" i="1"/>
  <c r="AL3840" i="1"/>
  <c r="AL3839" i="1"/>
  <c r="AL3838" i="1"/>
  <c r="AL3837" i="1"/>
  <c r="AL3836" i="1"/>
  <c r="AL3835" i="1"/>
  <c r="AL3834" i="1"/>
  <c r="AL3833" i="1"/>
  <c r="AL3832" i="1"/>
  <c r="AL3831" i="1"/>
  <c r="AL3830" i="1"/>
  <c r="AL3829" i="1"/>
  <c r="AL3828" i="1"/>
  <c r="AL3827" i="1"/>
  <c r="AL3826" i="1"/>
  <c r="AL3825" i="1"/>
  <c r="AL3824" i="1"/>
  <c r="AL3823" i="1"/>
  <c r="AL3822" i="1"/>
  <c r="AL3821" i="1"/>
  <c r="AL3820" i="1"/>
  <c r="AL3819" i="1"/>
  <c r="AL3818" i="1"/>
  <c r="AL3817" i="1"/>
  <c r="AL3816" i="1"/>
  <c r="AL3815" i="1"/>
  <c r="AL3814" i="1"/>
  <c r="AL3813" i="1"/>
  <c r="AL3812" i="1"/>
  <c r="AL3811" i="1"/>
  <c r="AL3810" i="1"/>
  <c r="AL3809" i="1"/>
  <c r="AL3808" i="1"/>
  <c r="AL3807" i="1"/>
  <c r="AL3806" i="1"/>
  <c r="AL3805" i="1"/>
  <c r="AL3804" i="1"/>
  <c r="AL3803" i="1"/>
  <c r="AL3802" i="1"/>
  <c r="AL3801" i="1"/>
  <c r="AL3800" i="1"/>
  <c r="AL3799" i="1"/>
  <c r="AL3798" i="1"/>
  <c r="AL3797" i="1"/>
  <c r="AL3796" i="1"/>
  <c r="AL3795" i="1"/>
  <c r="AL3794" i="1"/>
  <c r="AL3793" i="1"/>
  <c r="AL3792" i="1"/>
  <c r="AL3791" i="1"/>
  <c r="AL3790" i="1"/>
  <c r="AL3789" i="1"/>
  <c r="AL3788" i="1"/>
  <c r="AL3787" i="1"/>
  <c r="AL3786" i="1"/>
  <c r="AL3785" i="1"/>
  <c r="AL3784" i="1"/>
  <c r="AL3783" i="1"/>
  <c r="AL3782" i="1"/>
  <c r="AL3781" i="1"/>
  <c r="AL3780" i="1"/>
  <c r="AL3779" i="1"/>
  <c r="AL3778" i="1"/>
  <c r="AL3777" i="1"/>
  <c r="AL3776" i="1"/>
  <c r="AL3775" i="1"/>
  <c r="AL3774" i="1"/>
  <c r="AL3773" i="1"/>
  <c r="AL3772" i="1"/>
  <c r="AL3771" i="1"/>
  <c r="AL3770" i="1"/>
  <c r="AL3769" i="1"/>
  <c r="AL3768" i="1"/>
  <c r="AL3767" i="1"/>
  <c r="AL3766" i="1"/>
  <c r="AL3765" i="1"/>
  <c r="AL3764" i="1"/>
  <c r="AL3763" i="1"/>
  <c r="AL3762" i="1"/>
  <c r="AL3761" i="1"/>
  <c r="AL3760" i="1"/>
  <c r="AL3759" i="1"/>
  <c r="AL3758" i="1"/>
  <c r="AL3757" i="1"/>
  <c r="AL3756" i="1"/>
  <c r="AL3755" i="1"/>
  <c r="AL3754" i="1"/>
  <c r="AL3753" i="1"/>
  <c r="AL3752" i="1"/>
  <c r="AL3751" i="1"/>
  <c r="AL3750" i="1"/>
  <c r="AL3749" i="1"/>
  <c r="AL3748" i="1"/>
  <c r="AL3747" i="1"/>
  <c r="AL3746" i="1"/>
  <c r="AL3745" i="1"/>
  <c r="AL3744" i="1"/>
  <c r="AL3743" i="1"/>
  <c r="AL3742" i="1"/>
  <c r="AL3741" i="1"/>
  <c r="AL3740" i="1"/>
  <c r="AL3739" i="1"/>
  <c r="AL3738" i="1"/>
  <c r="AL3737" i="1"/>
  <c r="AL3736" i="1"/>
  <c r="AL3735" i="1"/>
  <c r="AL3734" i="1"/>
  <c r="AL3733" i="1"/>
  <c r="AL3732" i="1"/>
  <c r="AL3731" i="1"/>
  <c r="AL3730" i="1"/>
  <c r="AL3729" i="1"/>
  <c r="AL3728" i="1"/>
  <c r="AL3727" i="1"/>
  <c r="AL3726" i="1"/>
  <c r="AL3725" i="1"/>
  <c r="AL3724" i="1"/>
  <c r="AL3723" i="1"/>
  <c r="AL3722" i="1"/>
  <c r="AL3721" i="1"/>
  <c r="AL3720" i="1"/>
  <c r="AL3719" i="1"/>
  <c r="AL3718" i="1"/>
  <c r="AL3717" i="1"/>
  <c r="AL3716" i="1"/>
  <c r="AL3715" i="1"/>
  <c r="AL3714" i="1"/>
  <c r="AL3713" i="1"/>
  <c r="AL3712" i="1"/>
  <c r="AL3711" i="1"/>
  <c r="AL3710" i="1"/>
  <c r="AL3709" i="1"/>
  <c r="AL3708" i="1"/>
  <c r="AL3707" i="1"/>
  <c r="AL3706" i="1"/>
  <c r="AL3705" i="1"/>
  <c r="AL3704" i="1"/>
  <c r="AL3703" i="1"/>
  <c r="AL3702" i="1"/>
  <c r="AL3701" i="1"/>
  <c r="AL3700" i="1"/>
  <c r="AL3699" i="1"/>
  <c r="AL3698" i="1"/>
  <c r="AL3697" i="1"/>
  <c r="AL3696" i="1"/>
  <c r="AL3695" i="1"/>
  <c r="AL3694" i="1"/>
  <c r="AL3693" i="1"/>
  <c r="AL3692" i="1"/>
  <c r="AL3691" i="1"/>
  <c r="AL3690" i="1"/>
  <c r="AL3689" i="1"/>
  <c r="AL3688" i="1"/>
  <c r="AL3687" i="1"/>
  <c r="AL3686" i="1"/>
  <c r="AL3685" i="1"/>
  <c r="AL3684" i="1"/>
  <c r="AL3683" i="1"/>
  <c r="AL3682" i="1"/>
  <c r="AL3681" i="1"/>
  <c r="AL3680" i="1"/>
  <c r="AL3679" i="1"/>
  <c r="AL3678" i="1"/>
  <c r="AL3677" i="1"/>
  <c r="AL3676" i="1"/>
  <c r="AL3675" i="1"/>
  <c r="AL3674" i="1"/>
  <c r="AL3673" i="1"/>
  <c r="AL3672" i="1"/>
  <c r="AL3671" i="1"/>
  <c r="AL3670" i="1"/>
  <c r="AL3669" i="1"/>
  <c r="AL3668" i="1"/>
  <c r="AL3667" i="1"/>
  <c r="AL3666" i="1"/>
  <c r="AL3665" i="1"/>
  <c r="AL3664" i="1"/>
  <c r="AL3663" i="1"/>
  <c r="AL3662" i="1"/>
  <c r="AL3661" i="1"/>
  <c r="AL3660" i="1"/>
  <c r="AL3659" i="1"/>
  <c r="AL3658" i="1"/>
  <c r="AL3657" i="1"/>
  <c r="AL3656" i="1"/>
  <c r="AL3655" i="1"/>
  <c r="AL3654" i="1"/>
  <c r="AL3653" i="1"/>
  <c r="AL3652" i="1"/>
  <c r="AL3651" i="1"/>
  <c r="AL3650" i="1"/>
  <c r="AL3649" i="1"/>
  <c r="AL3648" i="1"/>
  <c r="AL3647" i="1"/>
  <c r="AL3646" i="1"/>
  <c r="AL3645" i="1"/>
  <c r="AL3644" i="1"/>
  <c r="AL3643" i="1"/>
  <c r="AL3642" i="1"/>
  <c r="AL3641" i="1"/>
  <c r="AL3640" i="1"/>
  <c r="AL3639" i="1"/>
  <c r="AL3638" i="1"/>
  <c r="AL3637" i="1"/>
  <c r="AL3636" i="1"/>
  <c r="AL3635" i="1"/>
  <c r="AL3634" i="1"/>
  <c r="AL3633" i="1"/>
  <c r="AL3632" i="1"/>
  <c r="AL3631" i="1"/>
  <c r="AL3630" i="1"/>
  <c r="AL3629" i="1"/>
  <c r="AL3628" i="1"/>
  <c r="AL3627" i="1"/>
  <c r="AL3626" i="1"/>
  <c r="AL3625" i="1"/>
  <c r="AL3624" i="1"/>
  <c r="AL3623" i="1"/>
  <c r="AL3622" i="1"/>
  <c r="AL3621" i="1"/>
  <c r="AL3620" i="1"/>
  <c r="AL3619" i="1"/>
  <c r="AL3618" i="1"/>
  <c r="AL3617" i="1"/>
  <c r="AL3616" i="1"/>
  <c r="AL3615" i="1"/>
  <c r="AL3614" i="1"/>
  <c r="AL3613" i="1"/>
  <c r="AL3612" i="1"/>
  <c r="AL3611" i="1"/>
  <c r="AL3610" i="1"/>
  <c r="AL3609" i="1"/>
  <c r="AL3608" i="1"/>
  <c r="AL3607" i="1"/>
  <c r="AL3606" i="1"/>
  <c r="AL3605" i="1"/>
  <c r="AL3604" i="1"/>
  <c r="AL3603" i="1"/>
  <c r="AL3602" i="1"/>
  <c r="AL3601" i="1"/>
  <c r="AL3600" i="1"/>
  <c r="AL3599" i="1"/>
  <c r="AL3598" i="1"/>
  <c r="AL3597" i="1"/>
  <c r="AL3596" i="1"/>
  <c r="AL3595" i="1"/>
  <c r="AL3594" i="1"/>
  <c r="AL3593" i="1"/>
  <c r="AL3592" i="1"/>
  <c r="AL3591" i="1"/>
  <c r="AL3590" i="1"/>
  <c r="AL3589" i="1"/>
  <c r="AL3588" i="1"/>
  <c r="AL3587" i="1"/>
  <c r="AL3586" i="1"/>
  <c r="AL3585" i="1"/>
  <c r="AL3584" i="1"/>
  <c r="AL3583" i="1"/>
  <c r="AL3582" i="1"/>
  <c r="AL3581" i="1"/>
  <c r="AL3580" i="1"/>
  <c r="AL3579" i="1"/>
  <c r="AL3578" i="1"/>
  <c r="AL3577" i="1"/>
  <c r="AL3576" i="1"/>
  <c r="AL3575" i="1"/>
  <c r="AL3574" i="1"/>
  <c r="AL3573" i="1"/>
  <c r="AL3572" i="1"/>
  <c r="AL3571" i="1"/>
  <c r="AL3570" i="1"/>
  <c r="AL3569" i="1"/>
  <c r="AL3568" i="1"/>
  <c r="AL3567" i="1"/>
  <c r="AL3566" i="1"/>
  <c r="AL3565" i="1"/>
  <c r="AL3564" i="1"/>
  <c r="AL3563" i="1"/>
  <c r="AL3562" i="1"/>
  <c r="AL3561" i="1"/>
  <c r="AL3560" i="1"/>
  <c r="AL3559" i="1"/>
  <c r="AL3558" i="1"/>
  <c r="AL3557" i="1"/>
  <c r="AL3556" i="1"/>
  <c r="AL3555" i="1"/>
  <c r="AL3554" i="1"/>
  <c r="AL3553" i="1"/>
  <c r="AL3552" i="1"/>
  <c r="AL3551" i="1"/>
  <c r="AL3550" i="1"/>
  <c r="AL3549" i="1"/>
  <c r="AL3548" i="1"/>
  <c r="AL3547" i="1"/>
  <c r="AL3546" i="1"/>
  <c r="AL3545" i="1"/>
  <c r="AL3544" i="1"/>
  <c r="AL3543" i="1"/>
  <c r="AL3542" i="1"/>
  <c r="AL3541" i="1"/>
  <c r="AL3540" i="1"/>
  <c r="AL3539" i="1"/>
  <c r="AL3538" i="1"/>
  <c r="AL3537" i="1"/>
  <c r="AL3536" i="1"/>
  <c r="AL3535" i="1"/>
  <c r="AL3534" i="1"/>
  <c r="AL3533" i="1"/>
  <c r="AL3532" i="1"/>
  <c r="AL3531" i="1"/>
  <c r="AL3530" i="1"/>
  <c r="AL3529" i="1"/>
  <c r="AL3528" i="1"/>
  <c r="AL3527" i="1"/>
  <c r="AL3526" i="1"/>
  <c r="AL3525" i="1"/>
  <c r="AL3524" i="1"/>
  <c r="AL3523" i="1"/>
  <c r="AL3522" i="1"/>
  <c r="AL3521" i="1"/>
  <c r="AL3520" i="1"/>
  <c r="AL3519" i="1"/>
  <c r="AL3518" i="1"/>
  <c r="AL3517" i="1"/>
  <c r="AL3516" i="1"/>
  <c r="AL3515" i="1"/>
  <c r="AL3514" i="1"/>
  <c r="AL3513" i="1"/>
  <c r="AL3512" i="1"/>
  <c r="AL3511" i="1"/>
  <c r="AL3510" i="1"/>
  <c r="AL3509" i="1"/>
  <c r="AL3508" i="1"/>
  <c r="AL3507" i="1"/>
  <c r="AL3506" i="1"/>
  <c r="AL3505" i="1"/>
  <c r="AL3504" i="1"/>
  <c r="AL3503" i="1"/>
  <c r="AL3502" i="1"/>
  <c r="AL3501" i="1"/>
  <c r="AL3500" i="1"/>
  <c r="AL3499" i="1"/>
  <c r="AL3498" i="1"/>
  <c r="AL3497" i="1"/>
  <c r="AL3496" i="1"/>
  <c r="AL3495" i="1"/>
  <c r="AL3494" i="1"/>
  <c r="AL3493" i="1"/>
  <c r="AL3492" i="1"/>
  <c r="AL3491" i="1"/>
  <c r="AL3490" i="1"/>
  <c r="AL3489" i="1"/>
  <c r="AL3488" i="1"/>
  <c r="AL3487" i="1"/>
  <c r="AL3486" i="1"/>
  <c r="AL3485" i="1"/>
  <c r="AL3484" i="1"/>
  <c r="AL3483" i="1"/>
  <c r="AL3482" i="1"/>
  <c r="AL3481" i="1"/>
  <c r="AL3480" i="1"/>
  <c r="AL3479" i="1"/>
  <c r="AL3478" i="1"/>
  <c r="AL3477" i="1"/>
  <c r="AL3476" i="1"/>
  <c r="AL3475" i="1"/>
  <c r="AL3474" i="1"/>
  <c r="AL3473" i="1"/>
  <c r="AL3472" i="1"/>
  <c r="AL3471" i="1"/>
  <c r="AL3470" i="1"/>
  <c r="AL3469" i="1"/>
  <c r="AL3468" i="1"/>
  <c r="AL3467" i="1"/>
  <c r="AL3466" i="1"/>
  <c r="AL3465" i="1"/>
  <c r="AL3464" i="1"/>
  <c r="AL3463" i="1"/>
  <c r="AL3462" i="1"/>
  <c r="AL3461" i="1"/>
  <c r="AL3460" i="1"/>
  <c r="AL3459" i="1"/>
  <c r="AL3458" i="1"/>
  <c r="AL3457" i="1"/>
  <c r="AL3456" i="1"/>
  <c r="AL3455" i="1"/>
  <c r="AL3454" i="1"/>
  <c r="AL3453" i="1"/>
  <c r="AL3452" i="1"/>
  <c r="AL3451" i="1"/>
  <c r="AL3450" i="1"/>
  <c r="AL3449" i="1"/>
  <c r="AL3448" i="1"/>
  <c r="AL3447" i="1"/>
  <c r="AL3446" i="1"/>
  <c r="AL3445" i="1"/>
  <c r="AL3444" i="1"/>
  <c r="AL3443" i="1"/>
  <c r="AL3442" i="1"/>
  <c r="AL3441" i="1"/>
  <c r="AL3440" i="1"/>
  <c r="AL3439" i="1"/>
  <c r="AL3438" i="1"/>
  <c r="AL3437" i="1"/>
  <c r="AL3436" i="1"/>
  <c r="AL3435" i="1"/>
  <c r="AL3434" i="1"/>
  <c r="AL3433" i="1"/>
  <c r="AL3432" i="1"/>
  <c r="AL3431" i="1"/>
  <c r="AL3430" i="1"/>
  <c r="AL3429" i="1"/>
  <c r="AL3428" i="1"/>
  <c r="AL3427" i="1"/>
  <c r="AL3426" i="1"/>
  <c r="AL3425" i="1"/>
  <c r="AL3424" i="1"/>
  <c r="AL3423" i="1"/>
  <c r="AL3422" i="1"/>
  <c r="AL3421" i="1"/>
  <c r="AL3420" i="1"/>
  <c r="AL3419" i="1"/>
  <c r="AL3418" i="1"/>
  <c r="AL3417" i="1"/>
  <c r="AL3416" i="1"/>
  <c r="AL3415" i="1"/>
  <c r="AL3414" i="1"/>
  <c r="AL3413" i="1"/>
  <c r="AL3412" i="1"/>
  <c r="AL3411" i="1"/>
  <c r="AL3410" i="1"/>
  <c r="AL3409" i="1"/>
  <c r="AL3408" i="1"/>
  <c r="AL3407" i="1"/>
  <c r="AL3406" i="1"/>
  <c r="AL3405" i="1"/>
  <c r="AL3404" i="1"/>
  <c r="AL3403" i="1"/>
  <c r="AL3402" i="1"/>
  <c r="AL3401" i="1"/>
  <c r="AL3400" i="1"/>
  <c r="AL3399" i="1"/>
  <c r="AL3398" i="1"/>
  <c r="AL3397" i="1"/>
  <c r="AL3396" i="1"/>
  <c r="AL3395" i="1"/>
  <c r="AL3394" i="1"/>
  <c r="AL3393" i="1"/>
  <c r="AL3392" i="1"/>
  <c r="AL3391" i="1"/>
  <c r="AL3390" i="1"/>
  <c r="AL3389" i="1"/>
  <c r="AL3388" i="1"/>
  <c r="AL3387" i="1"/>
  <c r="AL3386" i="1"/>
  <c r="AL3385" i="1"/>
  <c r="AL3384" i="1"/>
  <c r="AL3383" i="1"/>
  <c r="AL3382" i="1"/>
  <c r="AL3381" i="1"/>
  <c r="AL3380" i="1"/>
  <c r="AL3379" i="1"/>
  <c r="AL3378" i="1"/>
  <c r="AL3377" i="1"/>
  <c r="AL3376" i="1"/>
  <c r="AL3375" i="1"/>
  <c r="AL3374" i="1"/>
  <c r="AL3373" i="1"/>
  <c r="AL3372" i="1"/>
  <c r="AL3371" i="1"/>
  <c r="AL3370" i="1"/>
  <c r="AL3369" i="1"/>
  <c r="AL3368" i="1"/>
  <c r="AL3367" i="1"/>
  <c r="AL3366" i="1"/>
  <c r="AL3365" i="1"/>
  <c r="AL3364" i="1"/>
  <c r="AL3363" i="1"/>
  <c r="AL3362" i="1"/>
  <c r="AL3361" i="1"/>
  <c r="AL3360" i="1"/>
  <c r="AL3359" i="1"/>
  <c r="AL3358" i="1"/>
  <c r="AL3357" i="1"/>
  <c r="AL3356" i="1"/>
  <c r="AL3355" i="1"/>
  <c r="AL3354" i="1"/>
  <c r="AL3353" i="1"/>
  <c r="AL3352" i="1"/>
  <c r="AL3351" i="1"/>
  <c r="AL3350" i="1"/>
  <c r="AL3349" i="1"/>
  <c r="AL3348" i="1"/>
  <c r="AL3347" i="1"/>
  <c r="AL3346" i="1"/>
  <c r="AL3345" i="1"/>
  <c r="AL3344" i="1"/>
  <c r="AL3343" i="1"/>
  <c r="AL3342" i="1"/>
  <c r="AL3341" i="1"/>
  <c r="AL3340" i="1"/>
  <c r="AL3339" i="1"/>
  <c r="AL3338" i="1"/>
  <c r="AL3337" i="1"/>
  <c r="AL3336" i="1"/>
  <c r="AL3335" i="1"/>
  <c r="AL3334" i="1"/>
  <c r="AL3333" i="1"/>
  <c r="AL3332" i="1"/>
  <c r="AL3331" i="1"/>
  <c r="AL3330" i="1"/>
  <c r="AL3329" i="1"/>
  <c r="AL3328" i="1"/>
  <c r="AL3327" i="1"/>
  <c r="AL3326" i="1"/>
  <c r="AL3325" i="1"/>
  <c r="AL3324" i="1"/>
  <c r="AL3323" i="1"/>
  <c r="AL3322" i="1"/>
  <c r="AL3321" i="1"/>
  <c r="AL3320" i="1"/>
  <c r="AL3319" i="1"/>
  <c r="AL3318" i="1"/>
  <c r="AL3317" i="1"/>
  <c r="AL3316" i="1"/>
  <c r="AL3315" i="1"/>
  <c r="AL3314" i="1"/>
  <c r="AL3313" i="1"/>
  <c r="AL3312" i="1"/>
  <c r="AL3311" i="1"/>
  <c r="AL3310" i="1"/>
  <c r="AL3309" i="1"/>
  <c r="AL3308" i="1"/>
  <c r="AL3307" i="1"/>
  <c r="AL3306" i="1"/>
  <c r="AL3305" i="1"/>
  <c r="AL3304" i="1"/>
  <c r="AL3303" i="1"/>
  <c r="AL3302" i="1"/>
  <c r="AL3301" i="1"/>
  <c r="AL3300" i="1"/>
  <c r="AL3299" i="1"/>
  <c r="AL3298" i="1"/>
  <c r="AL3297" i="1"/>
  <c r="AL3296" i="1"/>
  <c r="AL3295" i="1"/>
  <c r="AL3294" i="1"/>
  <c r="AL3293" i="1"/>
  <c r="AL3292" i="1"/>
  <c r="AL3291" i="1"/>
  <c r="AL3290" i="1"/>
  <c r="AL3289" i="1"/>
  <c r="AL3288" i="1"/>
  <c r="AL3287" i="1"/>
  <c r="AL3286" i="1"/>
  <c r="AL3285" i="1"/>
  <c r="AL3284" i="1"/>
  <c r="AL3283" i="1"/>
  <c r="AL3282" i="1"/>
  <c r="AL3281" i="1"/>
  <c r="AL3280" i="1"/>
  <c r="AL3279" i="1"/>
  <c r="AL3278" i="1"/>
  <c r="AL3277" i="1"/>
  <c r="AL3276" i="1"/>
  <c r="AL3275" i="1"/>
  <c r="AL3274" i="1"/>
  <c r="AL3273" i="1"/>
  <c r="AL3272" i="1"/>
  <c r="AL3271" i="1"/>
  <c r="AL3270" i="1"/>
  <c r="AL3269" i="1"/>
  <c r="AL3268" i="1"/>
  <c r="AL3267" i="1"/>
  <c r="AL3266" i="1"/>
  <c r="AL3265" i="1"/>
  <c r="AL3264" i="1"/>
  <c r="AL3263" i="1"/>
  <c r="AL3262" i="1"/>
  <c r="AL3261" i="1"/>
  <c r="AL3260" i="1"/>
  <c r="AL3259" i="1"/>
  <c r="AL3258" i="1"/>
  <c r="AL3257" i="1"/>
  <c r="AL3256" i="1"/>
  <c r="AL3255" i="1"/>
  <c r="AL3254" i="1"/>
  <c r="AL3253" i="1"/>
  <c r="AL3252" i="1"/>
  <c r="AL3251" i="1"/>
  <c r="AL3250" i="1"/>
  <c r="AL3249" i="1"/>
  <c r="AL3248" i="1"/>
  <c r="AL3247" i="1"/>
  <c r="AL3246" i="1"/>
  <c r="AL3245" i="1"/>
  <c r="AL3244" i="1"/>
  <c r="AL3243" i="1"/>
  <c r="AL3242" i="1"/>
  <c r="AL3241" i="1"/>
  <c r="AL3240" i="1"/>
  <c r="AL3239" i="1"/>
  <c r="AL3238" i="1"/>
  <c r="AL3237" i="1"/>
  <c r="AL3236" i="1"/>
  <c r="AL3235" i="1"/>
  <c r="AL3234" i="1"/>
  <c r="AL3233" i="1"/>
  <c r="AL3232" i="1"/>
  <c r="AL3231" i="1"/>
  <c r="AL3230" i="1"/>
  <c r="AL3229" i="1"/>
  <c r="AL3228" i="1"/>
  <c r="AL3227" i="1"/>
  <c r="AL3226" i="1"/>
  <c r="AL3225" i="1"/>
  <c r="AL3224" i="1"/>
  <c r="AL3223" i="1"/>
  <c r="AL3222" i="1"/>
  <c r="AL3221" i="1"/>
  <c r="AL3220" i="1"/>
  <c r="AL3219" i="1"/>
  <c r="AL3218" i="1"/>
  <c r="AL3217" i="1"/>
  <c r="AL3216" i="1"/>
  <c r="AL3215" i="1"/>
  <c r="AL3214" i="1"/>
  <c r="AL3213" i="1"/>
  <c r="AL3212" i="1"/>
  <c r="AL3211" i="1"/>
  <c r="AL3210" i="1"/>
  <c r="AL3209" i="1"/>
  <c r="AL3208" i="1"/>
  <c r="AL3207" i="1"/>
  <c r="AL3206" i="1"/>
  <c r="AL3205" i="1"/>
  <c r="AL3204" i="1"/>
  <c r="AL3203" i="1"/>
  <c r="AL3202" i="1"/>
  <c r="AL3201" i="1"/>
  <c r="AL3200" i="1"/>
  <c r="AL3199" i="1"/>
  <c r="AL3198" i="1"/>
  <c r="AL3197" i="1"/>
  <c r="AL3196" i="1"/>
  <c r="AL3195" i="1"/>
  <c r="AL3194" i="1"/>
  <c r="AL3193" i="1"/>
  <c r="AL3192" i="1"/>
  <c r="AL3191" i="1"/>
  <c r="AL3190" i="1"/>
  <c r="AL3189" i="1"/>
  <c r="AL3188" i="1"/>
  <c r="AL3187" i="1"/>
  <c r="AL3186" i="1"/>
  <c r="AL3185" i="1"/>
  <c r="AL3184" i="1"/>
  <c r="AL3183" i="1"/>
  <c r="AL3182" i="1"/>
  <c r="AL3181" i="1"/>
  <c r="AL3180" i="1"/>
  <c r="AL3179" i="1"/>
  <c r="AL3178" i="1"/>
  <c r="AL3177" i="1"/>
  <c r="AL3176" i="1"/>
  <c r="AL3175" i="1"/>
  <c r="AL3174" i="1"/>
  <c r="AL3173" i="1"/>
  <c r="AL3172" i="1"/>
  <c r="AL3171" i="1"/>
  <c r="AL3170" i="1"/>
  <c r="AL3169" i="1"/>
  <c r="AL3168" i="1"/>
  <c r="AL3167" i="1"/>
  <c r="AL3166" i="1"/>
  <c r="AL3165" i="1"/>
  <c r="AL3164" i="1"/>
  <c r="AL3163" i="1"/>
  <c r="AL3162" i="1"/>
  <c r="AL3161" i="1"/>
  <c r="AL3160" i="1"/>
  <c r="AL3159" i="1"/>
  <c r="AL3158" i="1"/>
  <c r="AL3157" i="1"/>
  <c r="AL3156" i="1"/>
  <c r="AL3155" i="1"/>
  <c r="AL3154" i="1"/>
  <c r="AL3153" i="1"/>
  <c r="AL3152" i="1"/>
  <c r="AL3151" i="1"/>
  <c r="AL3150" i="1"/>
  <c r="AL3149" i="1"/>
  <c r="AL3148" i="1"/>
  <c r="AL3147" i="1"/>
  <c r="AL3146" i="1"/>
  <c r="AL3145" i="1"/>
  <c r="AL3144" i="1"/>
  <c r="AL3143" i="1"/>
  <c r="AL3142" i="1"/>
  <c r="AL3141" i="1"/>
  <c r="AL3140" i="1"/>
  <c r="AL3139" i="1"/>
  <c r="AL3138" i="1"/>
  <c r="AL3137" i="1"/>
  <c r="AL3136" i="1"/>
  <c r="AL3135" i="1"/>
  <c r="AL3134" i="1"/>
  <c r="AL3133" i="1"/>
  <c r="AL3132" i="1"/>
  <c r="AL3131" i="1"/>
  <c r="AL3130" i="1"/>
  <c r="AL3129" i="1"/>
  <c r="AL3128" i="1"/>
  <c r="AL3127" i="1"/>
  <c r="AL3126" i="1"/>
  <c r="AL3125" i="1"/>
  <c r="AL3124" i="1"/>
  <c r="AL3123" i="1"/>
  <c r="AL3122" i="1"/>
  <c r="AL3121" i="1"/>
  <c r="AL3120" i="1"/>
  <c r="AL3119" i="1"/>
  <c r="AL3118" i="1"/>
  <c r="AL3117" i="1"/>
  <c r="AL3116" i="1"/>
  <c r="AL3115" i="1"/>
  <c r="AL3114" i="1"/>
  <c r="AL3113" i="1"/>
  <c r="AL3112" i="1"/>
  <c r="AL3111" i="1"/>
  <c r="AL3110" i="1"/>
  <c r="AL3109" i="1"/>
  <c r="AL3108" i="1"/>
  <c r="AL3107" i="1"/>
  <c r="AL3106" i="1"/>
  <c r="AL3105" i="1"/>
  <c r="AL3104" i="1"/>
  <c r="AL3103" i="1"/>
  <c r="AL3102" i="1"/>
  <c r="AL3101" i="1"/>
  <c r="AL3100" i="1"/>
  <c r="AL3099" i="1"/>
  <c r="AL3098" i="1"/>
  <c r="AL3097" i="1"/>
  <c r="AL3096" i="1"/>
  <c r="AL3095" i="1"/>
  <c r="AL3094" i="1"/>
  <c r="AL3093" i="1"/>
  <c r="AL3092" i="1"/>
  <c r="AL3091" i="1"/>
  <c r="AL3090" i="1"/>
  <c r="AL3089" i="1"/>
  <c r="AL3088" i="1"/>
  <c r="AL3087" i="1"/>
  <c r="AL3086" i="1"/>
  <c r="AL3085" i="1"/>
  <c r="AL3084" i="1"/>
  <c r="AL3083" i="1"/>
  <c r="AL3082" i="1"/>
  <c r="AL3081" i="1"/>
  <c r="AL3080" i="1"/>
  <c r="AL3079" i="1"/>
  <c r="AL3078" i="1"/>
  <c r="AL3077" i="1"/>
  <c r="AL3076" i="1"/>
  <c r="AL3075" i="1"/>
  <c r="AL3074" i="1"/>
  <c r="AL3073" i="1"/>
  <c r="AL3072" i="1"/>
  <c r="AL3071" i="1"/>
  <c r="AL3070" i="1"/>
  <c r="AL3069" i="1"/>
  <c r="AL3068" i="1"/>
  <c r="AL3067" i="1"/>
  <c r="AL3066" i="1"/>
  <c r="AL3065" i="1"/>
  <c r="AL3064" i="1"/>
  <c r="AL3063" i="1"/>
  <c r="AL3062" i="1"/>
  <c r="AL3061" i="1"/>
  <c r="AL3060" i="1"/>
  <c r="AL3059" i="1"/>
  <c r="AL3058" i="1"/>
  <c r="AL3057" i="1"/>
  <c r="AL3056" i="1"/>
  <c r="AL3055" i="1"/>
  <c r="AL3054" i="1"/>
  <c r="AL3053" i="1"/>
  <c r="AL3052" i="1"/>
  <c r="AL3051" i="1"/>
  <c r="AL3050" i="1"/>
  <c r="AL3049" i="1"/>
  <c r="AL3048" i="1"/>
  <c r="AL3047" i="1"/>
  <c r="AL3046" i="1"/>
  <c r="AL3045" i="1"/>
  <c r="AL3044" i="1"/>
  <c r="AL3043" i="1"/>
  <c r="AL3042" i="1"/>
  <c r="AL3041" i="1"/>
  <c r="AL3040" i="1"/>
  <c r="AL3039" i="1"/>
  <c r="AL3038" i="1"/>
  <c r="AL3037" i="1"/>
  <c r="AL3036" i="1"/>
  <c r="AL3035" i="1"/>
  <c r="AL3034" i="1"/>
  <c r="AL3033" i="1"/>
  <c r="AL3032" i="1"/>
  <c r="AL3031" i="1"/>
  <c r="AL3030" i="1"/>
  <c r="AL3029" i="1"/>
  <c r="AL3028" i="1"/>
  <c r="AL3027" i="1"/>
  <c r="AL3026" i="1"/>
  <c r="AL3025" i="1"/>
  <c r="AL3024" i="1"/>
  <c r="AL3023" i="1"/>
  <c r="AL3022" i="1"/>
  <c r="AL3021" i="1"/>
  <c r="AL3020" i="1"/>
  <c r="AL3019" i="1"/>
  <c r="AL3018" i="1"/>
  <c r="AL3017" i="1"/>
  <c r="AL3016" i="1"/>
  <c r="AL3015" i="1"/>
  <c r="AL3014" i="1"/>
  <c r="AL3013" i="1"/>
  <c r="AL3012" i="1"/>
  <c r="AL3011" i="1"/>
  <c r="AL3010" i="1"/>
  <c r="AL3009" i="1"/>
  <c r="AL3008" i="1"/>
  <c r="AL3007" i="1"/>
  <c r="AL3006" i="1"/>
  <c r="AL3005" i="1"/>
  <c r="AL3004" i="1"/>
  <c r="AL3003" i="1"/>
  <c r="AL3002" i="1"/>
  <c r="AL3001" i="1"/>
  <c r="AL3000" i="1"/>
  <c r="AL2999" i="1"/>
  <c r="AL2998" i="1"/>
  <c r="AL2997" i="1"/>
  <c r="AL2996" i="1"/>
  <c r="AL2995" i="1"/>
  <c r="AL2994" i="1"/>
  <c r="AL2993" i="1"/>
  <c r="AL2992" i="1"/>
  <c r="AL2991" i="1"/>
  <c r="AL2990" i="1"/>
  <c r="AL2989" i="1"/>
  <c r="AL2988" i="1"/>
  <c r="AL2987" i="1"/>
  <c r="AL2986" i="1"/>
  <c r="AL2985" i="1"/>
  <c r="AL2984" i="1"/>
  <c r="AL2983" i="1"/>
  <c r="AL2982" i="1"/>
  <c r="AL2981" i="1"/>
  <c r="AL2980" i="1"/>
  <c r="AL2979" i="1"/>
  <c r="AL2978" i="1"/>
  <c r="AL2977" i="1"/>
  <c r="AL2976" i="1"/>
  <c r="AL2975" i="1"/>
  <c r="AL2974" i="1"/>
  <c r="AL2973" i="1"/>
  <c r="AL2972" i="1"/>
  <c r="AL2971" i="1"/>
  <c r="AL2970" i="1"/>
  <c r="AL2969" i="1"/>
  <c r="AL2968" i="1"/>
  <c r="AL2967" i="1"/>
  <c r="AL2966" i="1"/>
  <c r="AL2965" i="1"/>
  <c r="AL2964" i="1"/>
  <c r="AL2963" i="1"/>
  <c r="AL2962" i="1"/>
  <c r="AL2961" i="1"/>
  <c r="AL2960" i="1"/>
  <c r="AL2959" i="1"/>
  <c r="AL2958" i="1"/>
  <c r="AL2957" i="1"/>
  <c r="AL2956" i="1"/>
  <c r="AL2955" i="1"/>
  <c r="AL2954" i="1"/>
  <c r="AL2953" i="1"/>
  <c r="AL2952" i="1"/>
  <c r="AL2951" i="1"/>
  <c r="AL2950" i="1"/>
  <c r="AL2949" i="1"/>
  <c r="AL2948" i="1"/>
  <c r="AL2947" i="1"/>
  <c r="AL2946" i="1"/>
  <c r="AL2945" i="1"/>
  <c r="AL2944" i="1"/>
  <c r="AL2943" i="1"/>
  <c r="AL2942" i="1"/>
  <c r="AL2941" i="1"/>
  <c r="AL2940" i="1"/>
  <c r="AL2939" i="1"/>
  <c r="AL2938" i="1"/>
  <c r="AL2937" i="1"/>
  <c r="AL2936" i="1"/>
  <c r="AL2935" i="1"/>
  <c r="AL2934" i="1"/>
  <c r="AL2933" i="1"/>
  <c r="AL2932" i="1"/>
  <c r="AL2931" i="1"/>
  <c r="AL2930" i="1"/>
  <c r="AL2929" i="1"/>
  <c r="AL2928" i="1"/>
  <c r="AL2927" i="1"/>
  <c r="AL2926" i="1"/>
  <c r="AL2925" i="1"/>
  <c r="AL2924" i="1"/>
  <c r="AL2923" i="1"/>
  <c r="AL2922" i="1"/>
  <c r="AL2921" i="1"/>
  <c r="AL2920" i="1"/>
  <c r="AL2919" i="1"/>
  <c r="AL2918" i="1"/>
  <c r="AL2917" i="1"/>
  <c r="AL2916" i="1"/>
  <c r="AL2915" i="1"/>
  <c r="AL2914" i="1"/>
  <c r="AL2913" i="1"/>
  <c r="AL2912" i="1"/>
  <c r="AL2911" i="1"/>
  <c r="AL2910" i="1"/>
  <c r="AL2909" i="1"/>
  <c r="AL2908" i="1"/>
  <c r="AL2907" i="1"/>
  <c r="AL2906" i="1"/>
  <c r="AL2905" i="1"/>
  <c r="AL2904" i="1"/>
  <c r="AL2903" i="1"/>
  <c r="AL2902" i="1"/>
  <c r="AL2901" i="1"/>
  <c r="AL2900" i="1"/>
  <c r="AL2899" i="1"/>
  <c r="AL2898" i="1"/>
  <c r="AL2897" i="1"/>
  <c r="AL2896" i="1"/>
  <c r="AL2895" i="1"/>
  <c r="AL2894" i="1"/>
  <c r="AL2893" i="1"/>
  <c r="AL2892" i="1"/>
  <c r="AL2891" i="1"/>
  <c r="AL2890" i="1"/>
  <c r="AL2889" i="1"/>
  <c r="AL2888" i="1"/>
  <c r="AL2887" i="1"/>
  <c r="AL2886" i="1"/>
  <c r="AL2885" i="1"/>
  <c r="AL2884" i="1"/>
  <c r="AL2883" i="1"/>
  <c r="AL2882" i="1"/>
  <c r="AL2881" i="1"/>
  <c r="AL2880" i="1"/>
  <c r="AL2879" i="1"/>
  <c r="AL2878" i="1"/>
  <c r="AL2877" i="1"/>
  <c r="AL2876" i="1"/>
  <c r="AL2875" i="1"/>
  <c r="AL2874" i="1"/>
  <c r="AL2873" i="1"/>
  <c r="AL2872" i="1"/>
  <c r="AL2871" i="1"/>
  <c r="AL2870" i="1"/>
  <c r="AL2869" i="1"/>
  <c r="AL2868" i="1"/>
  <c r="AL2867" i="1"/>
  <c r="AL2866" i="1"/>
  <c r="AL2865" i="1"/>
  <c r="AL2864" i="1"/>
  <c r="AL2863" i="1"/>
  <c r="AL2862" i="1"/>
  <c r="AL2861" i="1"/>
  <c r="AL2860" i="1"/>
  <c r="AL2859" i="1"/>
  <c r="AL2858" i="1"/>
  <c r="AL2857" i="1"/>
  <c r="AL2856" i="1"/>
  <c r="AL2855" i="1"/>
  <c r="AL2854" i="1"/>
  <c r="AL2853" i="1"/>
  <c r="AL2852" i="1"/>
  <c r="AL2851" i="1"/>
  <c r="AL2850" i="1"/>
  <c r="AL2849" i="1"/>
  <c r="AL2848" i="1"/>
  <c r="AL2847" i="1"/>
  <c r="AL2846" i="1"/>
  <c r="AL2845" i="1"/>
  <c r="AL2844" i="1"/>
  <c r="AL2843" i="1"/>
  <c r="AL2842" i="1"/>
  <c r="AL2841" i="1"/>
  <c r="AL2840" i="1"/>
  <c r="AL2839" i="1"/>
  <c r="AL2838" i="1"/>
  <c r="AL2837" i="1"/>
  <c r="AL2836" i="1"/>
  <c r="AL2835" i="1"/>
  <c r="AL2834" i="1"/>
  <c r="AL2833" i="1"/>
  <c r="AL2832" i="1"/>
  <c r="AL2831" i="1"/>
  <c r="AL2830" i="1"/>
  <c r="AL2829" i="1"/>
  <c r="AL2828" i="1"/>
  <c r="AL2827" i="1"/>
  <c r="AL2826" i="1"/>
  <c r="AL2825" i="1"/>
  <c r="AL2824" i="1"/>
  <c r="AL2823" i="1"/>
  <c r="AL2822" i="1"/>
  <c r="AL2821" i="1"/>
  <c r="AL2820" i="1"/>
  <c r="AL2819" i="1"/>
  <c r="AL2818" i="1"/>
  <c r="AL2817" i="1"/>
  <c r="AL2816" i="1"/>
  <c r="AL2815" i="1"/>
  <c r="AL2814" i="1"/>
  <c r="AL2813" i="1"/>
  <c r="AL2812" i="1"/>
  <c r="AL2811" i="1"/>
  <c r="AL2810" i="1"/>
  <c r="AL2809" i="1"/>
  <c r="AL2808" i="1"/>
  <c r="AL2807" i="1"/>
  <c r="AL2806" i="1"/>
  <c r="AL2805" i="1"/>
  <c r="AL2804" i="1"/>
  <c r="AL2803" i="1"/>
  <c r="AL2802" i="1"/>
  <c r="AL2801" i="1"/>
  <c r="AL2800" i="1"/>
  <c r="AL2799" i="1"/>
  <c r="AL2798" i="1"/>
  <c r="AL2797" i="1"/>
  <c r="AL2796" i="1"/>
  <c r="AL2795" i="1"/>
  <c r="AL2794" i="1"/>
  <c r="AL2793" i="1"/>
  <c r="AL2792" i="1"/>
  <c r="AL2791" i="1"/>
  <c r="AL2790" i="1"/>
  <c r="AL2789" i="1"/>
  <c r="AL2788" i="1"/>
  <c r="AL2787" i="1"/>
  <c r="AL2786" i="1"/>
  <c r="AL2785" i="1"/>
  <c r="AL2784" i="1"/>
  <c r="AL2783" i="1"/>
  <c r="AL2782" i="1"/>
  <c r="AL2781" i="1"/>
  <c r="AL2780" i="1"/>
  <c r="AL2779" i="1"/>
  <c r="AL2778" i="1"/>
  <c r="AL2777" i="1"/>
  <c r="AL2776" i="1"/>
  <c r="AL2775" i="1"/>
  <c r="AL2774" i="1"/>
  <c r="AL2773" i="1"/>
  <c r="AL2772" i="1"/>
  <c r="AL2771" i="1"/>
  <c r="AL2770" i="1"/>
  <c r="AL2769" i="1"/>
  <c r="AL2768" i="1"/>
  <c r="AL2767" i="1"/>
  <c r="AL2766" i="1"/>
  <c r="AL2765" i="1"/>
  <c r="AL2764" i="1"/>
  <c r="AL2763" i="1"/>
  <c r="AL2762" i="1"/>
  <c r="AL2761" i="1"/>
  <c r="AL2760" i="1"/>
  <c r="AL2759" i="1"/>
  <c r="AL2758" i="1"/>
  <c r="AL2757" i="1"/>
  <c r="AL2756" i="1"/>
  <c r="AL2755" i="1"/>
  <c r="AL2754" i="1"/>
  <c r="AL2753" i="1"/>
  <c r="AL2752" i="1"/>
  <c r="AL2751" i="1"/>
  <c r="AL2750" i="1"/>
  <c r="AL2749" i="1"/>
  <c r="AL2748" i="1"/>
  <c r="AL2747" i="1"/>
  <c r="AL2746" i="1"/>
  <c r="AL2745" i="1"/>
  <c r="AL2744" i="1"/>
  <c r="AL2743" i="1"/>
  <c r="AL2742" i="1"/>
  <c r="AL2741" i="1"/>
  <c r="AL2740" i="1"/>
  <c r="AL2739" i="1"/>
  <c r="AL2738" i="1"/>
  <c r="AL2737" i="1"/>
  <c r="AL2736" i="1"/>
  <c r="AL2735" i="1"/>
  <c r="AL2734" i="1"/>
  <c r="AL2733" i="1"/>
  <c r="AL2732" i="1"/>
  <c r="AL2731" i="1"/>
  <c r="AL2730" i="1"/>
  <c r="AL2729" i="1"/>
  <c r="AL2728" i="1"/>
  <c r="AL2727" i="1"/>
  <c r="AL2726" i="1"/>
  <c r="AL2725" i="1"/>
  <c r="AL2724" i="1"/>
  <c r="AL2723" i="1"/>
  <c r="AL2722" i="1"/>
  <c r="AL2721" i="1"/>
  <c r="AL2720" i="1"/>
  <c r="AL2719" i="1"/>
  <c r="AL2718" i="1"/>
  <c r="AL2717" i="1"/>
  <c r="AL2716" i="1"/>
  <c r="AL2715" i="1"/>
  <c r="AL2714" i="1"/>
  <c r="AL2713" i="1"/>
  <c r="AL2712" i="1"/>
  <c r="AL2711" i="1"/>
  <c r="AL2710" i="1"/>
  <c r="AL2709" i="1"/>
  <c r="AL2708" i="1"/>
  <c r="AL2707" i="1"/>
  <c r="AL2706" i="1"/>
  <c r="AL2705" i="1"/>
  <c r="AL2704" i="1"/>
  <c r="AL2703" i="1"/>
  <c r="AL2702" i="1"/>
  <c r="AL2701" i="1"/>
  <c r="AL2700" i="1"/>
  <c r="AL2699" i="1"/>
  <c r="AL2698" i="1"/>
  <c r="AL2697" i="1"/>
  <c r="AL2696" i="1"/>
  <c r="AL2695" i="1"/>
  <c r="AL2694" i="1"/>
  <c r="AL2693" i="1"/>
  <c r="AL2692" i="1"/>
  <c r="AL2691" i="1"/>
  <c r="AL2690" i="1"/>
  <c r="AL2689" i="1"/>
  <c r="AL2688" i="1"/>
  <c r="AL2687" i="1"/>
  <c r="AL2686" i="1"/>
  <c r="AL2685" i="1"/>
  <c r="AL2684" i="1"/>
  <c r="AL2683" i="1"/>
  <c r="AL2682" i="1"/>
  <c r="AL2681" i="1"/>
  <c r="AL2680" i="1"/>
  <c r="AL2679" i="1"/>
  <c r="AL2678" i="1"/>
  <c r="AL2677" i="1"/>
  <c r="AL2676" i="1"/>
  <c r="AL2675" i="1"/>
  <c r="AL2674" i="1"/>
  <c r="AL2673" i="1"/>
  <c r="AL2672" i="1"/>
  <c r="AL2671" i="1"/>
  <c r="AL2670" i="1"/>
  <c r="AL2669" i="1"/>
  <c r="AL2668" i="1"/>
  <c r="AL2667" i="1"/>
  <c r="AL2666" i="1"/>
  <c r="AL2665" i="1"/>
  <c r="AL2664" i="1"/>
  <c r="AL2663" i="1"/>
  <c r="AL2662" i="1"/>
  <c r="AL2661" i="1"/>
  <c r="AL2660" i="1"/>
  <c r="AL2659" i="1"/>
  <c r="AL2658" i="1"/>
  <c r="AL2657" i="1"/>
  <c r="AL2656" i="1"/>
  <c r="AL2655" i="1"/>
  <c r="AL2654" i="1"/>
  <c r="AL2653" i="1"/>
  <c r="AL2652" i="1"/>
  <c r="AL2651" i="1"/>
  <c r="AL2650" i="1"/>
  <c r="AL2649" i="1"/>
  <c r="AL2648" i="1"/>
  <c r="AL2647" i="1"/>
  <c r="AL2646" i="1"/>
  <c r="AL2645" i="1"/>
  <c r="AL2644" i="1"/>
  <c r="AL2643" i="1"/>
  <c r="AL2642" i="1"/>
  <c r="AL2641" i="1"/>
  <c r="AL2640" i="1"/>
  <c r="AL2639" i="1"/>
  <c r="AL2638" i="1"/>
  <c r="AL2637" i="1"/>
  <c r="AL2636" i="1"/>
  <c r="AL2635" i="1"/>
  <c r="AL2634" i="1"/>
  <c r="AL2633" i="1"/>
  <c r="AL2632" i="1"/>
  <c r="AL2631" i="1"/>
  <c r="AL2630" i="1"/>
  <c r="AL2629" i="1"/>
  <c r="AL2628" i="1"/>
  <c r="AL2627" i="1"/>
  <c r="AL2626" i="1"/>
  <c r="AL2625" i="1"/>
  <c r="AL2624" i="1"/>
  <c r="AL2623" i="1"/>
  <c r="AL2622" i="1"/>
  <c r="AL2621" i="1"/>
  <c r="AL2620" i="1"/>
  <c r="AL2619" i="1"/>
  <c r="AL2618" i="1"/>
  <c r="AL2617" i="1"/>
  <c r="AL2616" i="1"/>
  <c r="AL2615" i="1"/>
  <c r="AL2614" i="1"/>
  <c r="AL2613" i="1"/>
  <c r="AL2612" i="1"/>
  <c r="AL2611" i="1"/>
  <c r="AL2610" i="1"/>
  <c r="AL2609" i="1"/>
  <c r="AL2608" i="1"/>
  <c r="AL2607" i="1"/>
  <c r="AL2606" i="1"/>
  <c r="AL2605" i="1"/>
  <c r="AL2604" i="1"/>
  <c r="AL2603" i="1"/>
  <c r="AL2602" i="1"/>
  <c r="AL2601" i="1"/>
  <c r="AL2600" i="1"/>
  <c r="AL2599" i="1"/>
  <c r="AL2598" i="1"/>
  <c r="AL2597" i="1"/>
  <c r="AL2596" i="1"/>
  <c r="AL2595" i="1"/>
  <c r="AL2594" i="1"/>
  <c r="AL2593" i="1"/>
  <c r="AL2592" i="1"/>
  <c r="AL2591" i="1"/>
  <c r="AL2590" i="1"/>
  <c r="AL2589" i="1"/>
  <c r="AL2588" i="1"/>
  <c r="AL2587" i="1"/>
  <c r="AL2586" i="1"/>
  <c r="AL2585" i="1"/>
  <c r="AL2584" i="1"/>
  <c r="AL2583" i="1"/>
  <c r="AL2582" i="1"/>
  <c r="AL2581" i="1"/>
  <c r="AL2580" i="1"/>
  <c r="AL2579" i="1"/>
  <c r="AL2578" i="1"/>
  <c r="AL2577" i="1"/>
  <c r="AL2576" i="1"/>
  <c r="AL2575" i="1"/>
  <c r="AL2574" i="1"/>
  <c r="AL2573" i="1"/>
  <c r="AL2572" i="1"/>
  <c r="AL2571" i="1"/>
  <c r="AL2570" i="1"/>
  <c r="AL2569" i="1"/>
  <c r="AL2568" i="1"/>
  <c r="AL2567" i="1"/>
  <c r="AL2566" i="1"/>
  <c r="AL2565" i="1"/>
  <c r="AL2564" i="1"/>
  <c r="AL2563" i="1"/>
  <c r="AL2562" i="1"/>
  <c r="AL2561" i="1"/>
  <c r="AL2560" i="1"/>
  <c r="AL2559" i="1"/>
  <c r="AL2558" i="1"/>
  <c r="AL2557" i="1"/>
  <c r="AL2556" i="1"/>
  <c r="AL2555" i="1"/>
  <c r="AL2554" i="1"/>
  <c r="AL2553" i="1"/>
  <c r="AL2552" i="1"/>
  <c r="AL2551" i="1"/>
  <c r="AL2550" i="1"/>
  <c r="AL2549" i="1"/>
  <c r="AL2548" i="1"/>
  <c r="AL2547" i="1"/>
  <c r="AL2546" i="1"/>
  <c r="AL2545" i="1"/>
  <c r="AL2544" i="1"/>
  <c r="AL2543" i="1"/>
  <c r="AL2542" i="1"/>
  <c r="AL2541" i="1"/>
  <c r="AL2540" i="1"/>
  <c r="AL2539" i="1"/>
  <c r="AL2538" i="1"/>
  <c r="AL2537" i="1"/>
  <c r="AL2536" i="1"/>
  <c r="AL2535" i="1"/>
  <c r="AL2534" i="1"/>
  <c r="AL2533" i="1"/>
  <c r="AL2532" i="1"/>
  <c r="AL2531" i="1"/>
  <c r="AL2530" i="1"/>
  <c r="AL2529" i="1"/>
  <c r="AL2528" i="1"/>
  <c r="AL2527" i="1"/>
  <c r="AL2526" i="1"/>
  <c r="AL2525" i="1"/>
  <c r="AL2524" i="1"/>
  <c r="AL2523" i="1"/>
  <c r="AL2522" i="1"/>
  <c r="AL2521" i="1"/>
  <c r="AL2520" i="1"/>
  <c r="AL2519" i="1"/>
  <c r="AL2518" i="1"/>
  <c r="AL2517" i="1"/>
  <c r="AL2516" i="1"/>
  <c r="AL2515" i="1"/>
  <c r="AL2514" i="1"/>
  <c r="AL2513" i="1"/>
  <c r="AL2512" i="1"/>
  <c r="AL2511" i="1"/>
  <c r="AL2510" i="1"/>
  <c r="AL2509" i="1"/>
  <c r="AL2508" i="1"/>
  <c r="AL2507" i="1"/>
  <c r="AL2506" i="1"/>
  <c r="AL2505" i="1"/>
  <c r="AL2504" i="1"/>
  <c r="AL2503" i="1"/>
  <c r="AL2502" i="1"/>
  <c r="AL2501" i="1"/>
  <c r="AL2500" i="1"/>
  <c r="AL2499" i="1"/>
  <c r="AL2498" i="1"/>
  <c r="AL2497" i="1"/>
  <c r="AL2496" i="1"/>
  <c r="AL2495" i="1"/>
  <c r="AL2494" i="1"/>
  <c r="AL2493" i="1"/>
  <c r="AL2492" i="1"/>
  <c r="AL2491" i="1"/>
  <c r="AL2490" i="1"/>
  <c r="AL2489" i="1"/>
  <c r="AL2488" i="1"/>
  <c r="AL2487" i="1"/>
  <c r="AL2486" i="1"/>
  <c r="AL2485" i="1"/>
  <c r="AL2484" i="1"/>
  <c r="AL2483" i="1"/>
  <c r="AL2482" i="1"/>
  <c r="AL2481" i="1"/>
  <c r="AL2480" i="1"/>
  <c r="AL2479" i="1"/>
  <c r="AL2478" i="1"/>
  <c r="AL2477" i="1"/>
  <c r="AL2476" i="1"/>
  <c r="AL2475" i="1"/>
  <c r="AL2474" i="1"/>
  <c r="AL2473" i="1"/>
  <c r="AL2472" i="1"/>
  <c r="AL2471" i="1"/>
  <c r="AL2470" i="1"/>
  <c r="AL2469" i="1"/>
  <c r="AL2468" i="1"/>
  <c r="AL2467" i="1"/>
  <c r="AL2466" i="1"/>
  <c r="AL2465" i="1"/>
  <c r="AL2464" i="1"/>
  <c r="AL2463" i="1"/>
  <c r="AL2462" i="1"/>
  <c r="AL2461" i="1"/>
  <c r="AL2460" i="1"/>
  <c r="AL2459" i="1"/>
  <c r="AL2458" i="1"/>
  <c r="AL2457" i="1"/>
  <c r="AL2456" i="1"/>
  <c r="AL2455" i="1"/>
  <c r="AL2454" i="1"/>
  <c r="AL2453" i="1"/>
  <c r="AL2452" i="1"/>
  <c r="AL2451" i="1"/>
  <c r="AL2450" i="1"/>
  <c r="AL2449" i="1"/>
  <c r="AL2448" i="1"/>
  <c r="AL2447" i="1"/>
  <c r="AL2446" i="1"/>
  <c r="AL2445" i="1"/>
  <c r="AL2444" i="1"/>
  <c r="AL2443" i="1"/>
  <c r="AL2442" i="1"/>
  <c r="AL2441" i="1"/>
  <c r="AL2440" i="1"/>
  <c r="AL2439" i="1"/>
  <c r="AL2438" i="1"/>
  <c r="AL2437" i="1"/>
  <c r="AL2436" i="1"/>
  <c r="AL2435" i="1"/>
  <c r="AL2434" i="1"/>
  <c r="AL2433" i="1"/>
  <c r="AL2432" i="1"/>
  <c r="AL2431" i="1"/>
  <c r="AL2430" i="1"/>
  <c r="AL2429" i="1"/>
  <c r="AL2428" i="1"/>
  <c r="AL2427" i="1"/>
  <c r="AL2426" i="1"/>
  <c r="AL2425" i="1"/>
  <c r="AL2424" i="1"/>
  <c r="AL2423" i="1"/>
  <c r="AL2422" i="1"/>
  <c r="AL2421" i="1"/>
  <c r="AL2420" i="1"/>
  <c r="AL2419" i="1"/>
  <c r="AL2418" i="1"/>
  <c r="AL2417" i="1"/>
  <c r="AL2416" i="1"/>
  <c r="AL2415" i="1"/>
  <c r="AL2414" i="1"/>
  <c r="AL2413" i="1"/>
  <c r="AL2412" i="1"/>
  <c r="AL2411" i="1"/>
  <c r="AL2410" i="1"/>
  <c r="AL2409" i="1"/>
  <c r="AL2408" i="1"/>
  <c r="AL2407" i="1"/>
  <c r="AL2406" i="1"/>
  <c r="AL2405" i="1"/>
  <c r="AL2404" i="1"/>
  <c r="AL2403" i="1"/>
  <c r="AL2402" i="1"/>
  <c r="AL2401" i="1"/>
  <c r="AL2400" i="1"/>
  <c r="AL2399" i="1"/>
  <c r="AL2398" i="1"/>
  <c r="AL2397" i="1"/>
  <c r="AL2396" i="1"/>
  <c r="AL2395" i="1"/>
  <c r="AL2394" i="1"/>
  <c r="AL2393" i="1"/>
  <c r="AL2392" i="1"/>
  <c r="AL2391" i="1"/>
  <c r="AL2390" i="1"/>
  <c r="AL2389" i="1"/>
  <c r="AL2388" i="1"/>
  <c r="AL2387" i="1"/>
  <c r="AL2386" i="1"/>
  <c r="AL2385" i="1"/>
  <c r="AL2384" i="1"/>
  <c r="AL2383" i="1"/>
  <c r="AL2382" i="1"/>
  <c r="AL2381" i="1"/>
  <c r="AL2380" i="1"/>
  <c r="AL2379" i="1"/>
  <c r="AL2378" i="1"/>
  <c r="AL2377" i="1"/>
  <c r="AL2376" i="1"/>
  <c r="AL2375" i="1"/>
  <c r="AL2374" i="1"/>
  <c r="AL2373" i="1"/>
  <c r="AL2372" i="1"/>
  <c r="AL2371" i="1"/>
  <c r="AL2370" i="1"/>
  <c r="AL2369" i="1"/>
  <c r="AL2368" i="1"/>
  <c r="AL2367" i="1"/>
  <c r="AL2366" i="1"/>
  <c r="AL2365" i="1"/>
  <c r="AL2364" i="1"/>
  <c r="AL2363" i="1"/>
  <c r="AL2362" i="1"/>
  <c r="AL2361" i="1"/>
  <c r="AL2360" i="1"/>
  <c r="AL2359" i="1"/>
  <c r="AL2358" i="1"/>
  <c r="AL2357" i="1"/>
  <c r="AL2356" i="1"/>
  <c r="AL2355" i="1"/>
  <c r="AL2354" i="1"/>
  <c r="AL2353" i="1"/>
  <c r="AL2352" i="1"/>
  <c r="AL2351" i="1"/>
  <c r="AL2350" i="1"/>
  <c r="AL2349" i="1"/>
  <c r="AL2348" i="1"/>
  <c r="AL2347" i="1"/>
  <c r="AL2346" i="1"/>
  <c r="AL2345" i="1"/>
  <c r="AL2344" i="1"/>
  <c r="AL2343" i="1"/>
  <c r="AL2342" i="1"/>
  <c r="AL2341" i="1"/>
  <c r="AL2340" i="1"/>
  <c r="AL2339" i="1"/>
  <c r="AL2338" i="1"/>
  <c r="AL2337" i="1"/>
  <c r="AL2336" i="1"/>
  <c r="AL2335" i="1"/>
  <c r="AL2334" i="1"/>
  <c r="AL2333" i="1"/>
  <c r="AL2332" i="1"/>
  <c r="AL2331" i="1"/>
  <c r="AL2330" i="1"/>
  <c r="AL2329" i="1"/>
  <c r="AL2328" i="1"/>
  <c r="AL2327" i="1"/>
  <c r="AL2326" i="1"/>
  <c r="AL2325" i="1"/>
  <c r="AL2324" i="1"/>
  <c r="AL2323" i="1"/>
  <c r="AL2322" i="1"/>
  <c r="AL2321" i="1"/>
  <c r="AL2320" i="1"/>
  <c r="AL2319" i="1"/>
  <c r="AL2318" i="1"/>
  <c r="AL2317" i="1"/>
  <c r="AL2316" i="1"/>
  <c r="AL2315" i="1"/>
  <c r="AL2314" i="1"/>
  <c r="AL2313" i="1"/>
  <c r="AL2312" i="1"/>
  <c r="AL2311" i="1"/>
  <c r="AL2310" i="1"/>
  <c r="AL2309" i="1"/>
  <c r="AL2308" i="1"/>
  <c r="AL2307" i="1"/>
  <c r="AL2306" i="1"/>
  <c r="AL2305" i="1"/>
  <c r="AL2304" i="1"/>
  <c r="AL2303" i="1"/>
  <c r="AL2302" i="1"/>
  <c r="AL2301" i="1"/>
  <c r="AL2300" i="1"/>
  <c r="AL2299" i="1"/>
  <c r="AL2298" i="1"/>
  <c r="AL2297" i="1"/>
  <c r="AL2296" i="1"/>
  <c r="AL2295" i="1"/>
  <c r="AL2294" i="1"/>
  <c r="AL2293" i="1"/>
  <c r="AL2292" i="1"/>
  <c r="AL2291" i="1"/>
  <c r="AL2290" i="1"/>
  <c r="AL2289" i="1"/>
  <c r="AL2288" i="1"/>
  <c r="AL2287" i="1"/>
  <c r="AL2286" i="1"/>
  <c r="AL2285" i="1"/>
  <c r="AL2284" i="1"/>
  <c r="AL2283" i="1"/>
  <c r="AL2282" i="1"/>
  <c r="AL2281" i="1"/>
  <c r="AL2280" i="1"/>
  <c r="AL2279" i="1"/>
  <c r="AL2278" i="1"/>
  <c r="AL2277" i="1"/>
  <c r="AL2276" i="1"/>
  <c r="AL2275" i="1"/>
  <c r="AL2274" i="1"/>
  <c r="AL2273" i="1"/>
  <c r="AL2272" i="1"/>
  <c r="AL2271" i="1"/>
  <c r="AL2270" i="1"/>
  <c r="AL2269" i="1"/>
  <c r="AL2268" i="1"/>
  <c r="AL2267" i="1"/>
  <c r="AL2266" i="1"/>
  <c r="AL2265" i="1"/>
  <c r="AL2264" i="1"/>
  <c r="AL2263" i="1"/>
  <c r="AL2262" i="1"/>
  <c r="AL2261" i="1"/>
  <c r="AL2260" i="1"/>
  <c r="AL2259" i="1"/>
  <c r="AL2258" i="1"/>
  <c r="AL2257" i="1"/>
  <c r="AL2256" i="1"/>
  <c r="AL2255" i="1"/>
  <c r="AL2254" i="1"/>
  <c r="AL2253" i="1"/>
  <c r="AL2252" i="1"/>
  <c r="AL2251" i="1"/>
  <c r="AL2250" i="1"/>
  <c r="AL2249" i="1"/>
  <c r="AL2248" i="1"/>
  <c r="AL2247" i="1"/>
  <c r="AL2246" i="1"/>
  <c r="AL2245" i="1"/>
  <c r="AL2244" i="1"/>
  <c r="AL2243" i="1"/>
  <c r="AL2242" i="1"/>
  <c r="AL2241" i="1"/>
  <c r="AL2240" i="1"/>
  <c r="AL2239" i="1"/>
  <c r="AL2238" i="1"/>
  <c r="AL2237" i="1"/>
  <c r="AL2236" i="1"/>
  <c r="AL2235" i="1"/>
  <c r="AL2234" i="1"/>
  <c r="AL2233" i="1"/>
  <c r="AL2232" i="1"/>
  <c r="AL2231" i="1"/>
  <c r="AL2230" i="1"/>
  <c r="AL2229" i="1"/>
  <c r="AL2228" i="1"/>
  <c r="AL2227" i="1"/>
  <c r="AL2226" i="1"/>
  <c r="AL2225" i="1"/>
  <c r="AL2224" i="1"/>
  <c r="AL2223" i="1"/>
  <c r="AL2222" i="1"/>
  <c r="AL2221" i="1"/>
  <c r="AL2220" i="1"/>
  <c r="AL2219" i="1"/>
  <c r="AL2218" i="1"/>
  <c r="AL2217" i="1"/>
  <c r="AL2216" i="1"/>
  <c r="AL2215" i="1"/>
  <c r="AL2214" i="1"/>
  <c r="AL2213" i="1"/>
  <c r="AL2212" i="1"/>
  <c r="AL2211" i="1"/>
  <c r="AL2210" i="1"/>
  <c r="AL2209" i="1"/>
  <c r="AL2208" i="1"/>
  <c r="AL2207" i="1"/>
  <c r="AL2206" i="1"/>
  <c r="AL2205" i="1"/>
  <c r="AL2204" i="1"/>
  <c r="AL2203" i="1"/>
  <c r="AL2202" i="1"/>
  <c r="AL2201" i="1"/>
  <c r="AL2200" i="1"/>
  <c r="AL2199" i="1"/>
  <c r="AL2198" i="1"/>
  <c r="AL2197" i="1"/>
  <c r="AL2196" i="1"/>
  <c r="AL2195" i="1"/>
  <c r="AL2194" i="1"/>
  <c r="AL2193" i="1"/>
  <c r="AL2192" i="1"/>
  <c r="AL2191" i="1"/>
  <c r="AL2190" i="1"/>
  <c r="AL2189" i="1"/>
  <c r="AL2188" i="1"/>
  <c r="AL2187" i="1"/>
  <c r="AL2186" i="1"/>
  <c r="AL2185" i="1"/>
  <c r="AL2184" i="1"/>
  <c r="AL2183" i="1"/>
  <c r="AL2182" i="1"/>
  <c r="AL2181" i="1"/>
  <c r="AL2180" i="1"/>
  <c r="AL2179" i="1"/>
  <c r="AL2178" i="1"/>
  <c r="AL2177" i="1"/>
  <c r="AL2176" i="1"/>
  <c r="AL2175" i="1"/>
  <c r="AL2174" i="1"/>
  <c r="AL2173" i="1"/>
  <c r="AL2172" i="1"/>
  <c r="AL2171" i="1"/>
  <c r="AL2170" i="1"/>
  <c r="AL2169" i="1"/>
  <c r="AL2168" i="1"/>
  <c r="AL2167" i="1"/>
  <c r="AL2166" i="1"/>
  <c r="AL2165" i="1"/>
  <c r="AL2164" i="1"/>
  <c r="AL2163" i="1"/>
  <c r="AL2162" i="1"/>
  <c r="AL2161" i="1"/>
  <c r="AL2160" i="1"/>
  <c r="AL2159" i="1"/>
  <c r="AL2158" i="1"/>
  <c r="AL2157" i="1"/>
  <c r="AL2156" i="1"/>
  <c r="AL2155" i="1"/>
  <c r="AL2154" i="1"/>
  <c r="AL2153" i="1"/>
  <c r="AL2152" i="1"/>
  <c r="AL2151" i="1"/>
  <c r="AL2150" i="1"/>
  <c r="AL2149" i="1"/>
  <c r="AL2148" i="1"/>
  <c r="AL2147" i="1"/>
  <c r="AL2146" i="1"/>
  <c r="AL2145" i="1"/>
  <c r="AL2144" i="1"/>
  <c r="AL2143" i="1"/>
  <c r="AL2142" i="1"/>
  <c r="AL2141" i="1"/>
  <c r="AL2140" i="1"/>
  <c r="AL2139" i="1"/>
  <c r="AL2138" i="1"/>
  <c r="AL2137" i="1"/>
  <c r="AL2136" i="1"/>
  <c r="AL2135" i="1"/>
  <c r="AL2134" i="1"/>
  <c r="AL2133" i="1"/>
  <c r="AL2132" i="1"/>
  <c r="AL2131" i="1"/>
  <c r="AL2130" i="1"/>
  <c r="AL2129" i="1"/>
  <c r="AL2128" i="1"/>
  <c r="AL2127" i="1"/>
  <c r="AL2126" i="1"/>
  <c r="AL2125" i="1"/>
  <c r="AL2124" i="1"/>
  <c r="AL2123" i="1"/>
  <c r="AL2122" i="1"/>
  <c r="AL2121" i="1"/>
  <c r="AL2120" i="1"/>
  <c r="AL2119" i="1"/>
  <c r="AL2118" i="1"/>
  <c r="AL2117" i="1"/>
  <c r="AL2116" i="1"/>
  <c r="AL2115" i="1"/>
  <c r="AL2114" i="1"/>
  <c r="AL2113" i="1"/>
  <c r="AL2112" i="1"/>
  <c r="AL2111" i="1"/>
  <c r="AL2110" i="1"/>
  <c r="AL2109" i="1"/>
  <c r="AL2108" i="1"/>
  <c r="AL2107" i="1"/>
  <c r="AL2106" i="1"/>
  <c r="AL2105" i="1"/>
  <c r="AL2104" i="1"/>
  <c r="AL2103" i="1"/>
  <c r="AL2102" i="1"/>
  <c r="AL2101" i="1"/>
  <c r="AL2100" i="1"/>
  <c r="AL2099" i="1"/>
  <c r="AL2098" i="1"/>
  <c r="AL2097" i="1"/>
  <c r="AL2096" i="1"/>
  <c r="AL2095" i="1"/>
  <c r="AL2094" i="1"/>
  <c r="AL2093" i="1"/>
  <c r="AL2092" i="1"/>
  <c r="AL2091" i="1"/>
  <c r="AL2090" i="1"/>
  <c r="AL2089" i="1"/>
  <c r="AL2088" i="1"/>
  <c r="AL2087" i="1"/>
  <c r="AL2086" i="1"/>
  <c r="AL2085" i="1"/>
  <c r="AL2084" i="1"/>
  <c r="AL2083" i="1"/>
  <c r="AL2082" i="1"/>
  <c r="AL2081" i="1"/>
  <c r="AL2080" i="1"/>
  <c r="AL2079" i="1"/>
  <c r="AL2078" i="1"/>
  <c r="AL2077" i="1"/>
  <c r="AL2076" i="1"/>
  <c r="AL2075" i="1"/>
  <c r="AL2074" i="1"/>
  <c r="AL2073" i="1"/>
  <c r="AL2072" i="1"/>
  <c r="AL2071" i="1"/>
  <c r="AL2070" i="1"/>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N5307" i="1" l="1"/>
  <c r="AS5307" i="1" s="1"/>
  <c r="N5306" i="1"/>
  <c r="AS5306" i="1" s="1"/>
  <c r="N5305" i="1"/>
  <c r="AS5305" i="1" s="1"/>
  <c r="N5304" i="1"/>
  <c r="AS5304" i="1" s="1"/>
  <c r="N5303" i="1"/>
  <c r="AS5303" i="1" s="1"/>
  <c r="N5302" i="1"/>
  <c r="AS5302" i="1" s="1"/>
  <c r="N5301" i="1"/>
  <c r="AS5301" i="1" s="1"/>
  <c r="N5300" i="1"/>
  <c r="AS5300" i="1" s="1"/>
  <c r="N5299" i="1"/>
  <c r="AS5299" i="1" s="1"/>
  <c r="N5298" i="1"/>
  <c r="AS5298" i="1" s="1"/>
  <c r="N5297" i="1"/>
  <c r="AS5297" i="1" s="1"/>
  <c r="N5296" i="1"/>
  <c r="AS5296" i="1" s="1"/>
  <c r="N5295" i="1"/>
  <c r="AS5295" i="1" s="1"/>
  <c r="N5294" i="1"/>
  <c r="AS5294" i="1" s="1"/>
  <c r="N5293" i="1"/>
  <c r="AS5293" i="1" s="1"/>
  <c r="N5292" i="1"/>
  <c r="AS5292" i="1" s="1"/>
  <c r="N5291" i="1"/>
  <c r="AS5291" i="1" s="1"/>
  <c r="N5290" i="1"/>
  <c r="AS5290" i="1" s="1"/>
  <c r="N5289" i="1"/>
  <c r="AS5289" i="1" s="1"/>
  <c r="N5288" i="1"/>
  <c r="AS5288" i="1" s="1"/>
  <c r="N5287" i="1"/>
  <c r="AS5287" i="1" s="1"/>
  <c r="N5286" i="1"/>
  <c r="AS5286" i="1" s="1"/>
  <c r="N5285" i="1"/>
  <c r="AS5285" i="1" s="1"/>
  <c r="N5284" i="1"/>
  <c r="AS5284" i="1" s="1"/>
  <c r="N5283" i="1"/>
  <c r="AS5283" i="1" s="1"/>
  <c r="N5282" i="1"/>
  <c r="AS5282" i="1" s="1"/>
  <c r="N5281" i="1"/>
  <c r="AS5281" i="1" s="1"/>
  <c r="N5280" i="1"/>
  <c r="AS5280" i="1" s="1"/>
  <c r="N5279" i="1"/>
  <c r="AS5279" i="1" s="1"/>
  <c r="N5278" i="1"/>
  <c r="AS5278" i="1" s="1"/>
  <c r="N5277" i="1"/>
  <c r="AS5277" i="1" s="1"/>
  <c r="N5276" i="1"/>
  <c r="AS5276" i="1" s="1"/>
  <c r="N5275" i="1"/>
  <c r="AS5275" i="1" s="1"/>
  <c r="N5274" i="1"/>
  <c r="AS5274" i="1" s="1"/>
  <c r="N5273" i="1"/>
  <c r="AS5273" i="1" s="1"/>
  <c r="N5272" i="1"/>
  <c r="AS5272" i="1" s="1"/>
  <c r="N5271" i="1"/>
  <c r="AS5271" i="1" s="1"/>
  <c r="N5270" i="1"/>
  <c r="AS5270" i="1" s="1"/>
  <c r="N5269" i="1"/>
  <c r="AS5269" i="1" s="1"/>
  <c r="N5268" i="1"/>
  <c r="AS5268" i="1" s="1"/>
  <c r="N5267" i="1"/>
  <c r="AS5267" i="1" s="1"/>
  <c r="N5266" i="1"/>
  <c r="AS5266" i="1" s="1"/>
  <c r="N5265" i="1"/>
  <c r="AS5265" i="1" s="1"/>
  <c r="N5264" i="1"/>
  <c r="AS5264" i="1" s="1"/>
  <c r="N5263" i="1"/>
  <c r="AS5263" i="1" s="1"/>
  <c r="N5262" i="1"/>
  <c r="AS5262" i="1" s="1"/>
  <c r="N5261" i="1"/>
  <c r="AS5261" i="1" s="1"/>
  <c r="N5260" i="1"/>
  <c r="AS5260" i="1" s="1"/>
  <c r="N5259" i="1"/>
  <c r="AS5259" i="1" s="1"/>
  <c r="N5258" i="1"/>
  <c r="AS5258" i="1" s="1"/>
  <c r="N5257" i="1"/>
  <c r="AS5257" i="1" s="1"/>
  <c r="N5256" i="1"/>
  <c r="AS5256" i="1" s="1"/>
  <c r="N5255" i="1"/>
  <c r="AS5255" i="1" s="1"/>
  <c r="N5254" i="1"/>
  <c r="AS5254" i="1" s="1"/>
  <c r="N5253" i="1"/>
  <c r="AS5253" i="1" s="1"/>
  <c r="N5252" i="1"/>
  <c r="AS5252" i="1" s="1"/>
  <c r="N5251" i="1"/>
  <c r="AS5251" i="1" s="1"/>
  <c r="N5250" i="1"/>
  <c r="AS5250" i="1" s="1"/>
  <c r="N5249" i="1"/>
  <c r="AS5249" i="1" s="1"/>
  <c r="N5248" i="1"/>
  <c r="AS5248" i="1" s="1"/>
  <c r="N5247" i="1"/>
  <c r="AS5247" i="1" s="1"/>
  <c r="N5246" i="1"/>
  <c r="AS5246" i="1" s="1"/>
  <c r="N5245" i="1"/>
  <c r="AS5245" i="1" s="1"/>
  <c r="N5244" i="1"/>
  <c r="AS5244" i="1" s="1"/>
  <c r="N5243" i="1"/>
  <c r="AS5243" i="1" s="1"/>
  <c r="N5242" i="1"/>
  <c r="AS5242" i="1" s="1"/>
  <c r="N5241" i="1"/>
  <c r="AS5241" i="1" s="1"/>
  <c r="N5240" i="1"/>
  <c r="AS5240" i="1" s="1"/>
  <c r="N5239" i="1"/>
  <c r="AS5239" i="1" s="1"/>
  <c r="N5238" i="1"/>
  <c r="AS5238" i="1" s="1"/>
  <c r="N5237" i="1"/>
  <c r="AS5237" i="1" s="1"/>
  <c r="N5236" i="1"/>
  <c r="AS5236" i="1" s="1"/>
  <c r="N5235" i="1"/>
  <c r="AS5235" i="1" s="1"/>
  <c r="N5234" i="1"/>
  <c r="AS5234" i="1" s="1"/>
  <c r="N5233" i="1"/>
  <c r="AS5233" i="1" s="1"/>
  <c r="N5232" i="1"/>
  <c r="AS5232" i="1" s="1"/>
  <c r="N5231" i="1"/>
  <c r="AS5231" i="1" s="1"/>
  <c r="N5230" i="1"/>
  <c r="AS5230" i="1" s="1"/>
  <c r="N5229" i="1"/>
  <c r="AS5229" i="1" s="1"/>
  <c r="N5228" i="1"/>
  <c r="AS5228" i="1" s="1"/>
  <c r="N5227" i="1"/>
  <c r="AS5227" i="1" s="1"/>
  <c r="N5226" i="1"/>
  <c r="AS5226" i="1" s="1"/>
  <c r="N5225" i="1"/>
  <c r="AS5225" i="1" s="1"/>
  <c r="N5224" i="1"/>
  <c r="AS5224" i="1" s="1"/>
  <c r="N5223" i="1"/>
  <c r="AS5223" i="1" s="1"/>
  <c r="N5222" i="1"/>
  <c r="AS5222" i="1" s="1"/>
  <c r="N5221" i="1"/>
  <c r="AS5221" i="1" s="1"/>
  <c r="N5220" i="1"/>
  <c r="AS5220" i="1" s="1"/>
  <c r="N5219" i="1"/>
  <c r="AS5219" i="1" s="1"/>
  <c r="N5218" i="1"/>
  <c r="AS5218" i="1" s="1"/>
  <c r="N5217" i="1"/>
  <c r="AS5217" i="1" s="1"/>
  <c r="N5216" i="1"/>
  <c r="AS5216" i="1" s="1"/>
  <c r="N5215" i="1"/>
  <c r="AS5215" i="1" s="1"/>
  <c r="N5214" i="1"/>
  <c r="AS5214" i="1" s="1"/>
  <c r="N5213" i="1"/>
  <c r="AS5213" i="1" s="1"/>
  <c r="N5212" i="1"/>
  <c r="AS5212" i="1" s="1"/>
  <c r="N5211" i="1"/>
  <c r="AS5211" i="1" s="1"/>
  <c r="N5210" i="1"/>
  <c r="AS5210" i="1" s="1"/>
  <c r="N5209" i="1"/>
  <c r="AS5209" i="1" s="1"/>
  <c r="N5208" i="1"/>
  <c r="AS5208" i="1" s="1"/>
  <c r="N5207" i="1"/>
  <c r="AS5207" i="1" s="1"/>
  <c r="N5206" i="1"/>
  <c r="AS5206" i="1" s="1"/>
  <c r="N5205" i="1"/>
  <c r="AS5205" i="1" s="1"/>
  <c r="N5204" i="1"/>
  <c r="AS5204" i="1" s="1"/>
  <c r="N5203" i="1"/>
  <c r="AS5203" i="1" s="1"/>
  <c r="N5202" i="1"/>
  <c r="AS5202" i="1" s="1"/>
  <c r="N5201" i="1"/>
  <c r="AS5201" i="1" s="1"/>
  <c r="N5200" i="1"/>
  <c r="AS5200" i="1" s="1"/>
  <c r="N5199" i="1"/>
  <c r="AS5199" i="1" s="1"/>
  <c r="N5198" i="1"/>
  <c r="AS5198" i="1" s="1"/>
  <c r="N5197" i="1"/>
  <c r="AS5197" i="1" s="1"/>
  <c r="N5196" i="1"/>
  <c r="AS5196" i="1" s="1"/>
  <c r="N5195" i="1"/>
  <c r="AS5195" i="1" s="1"/>
  <c r="N5194" i="1"/>
  <c r="AS5194" i="1" s="1"/>
  <c r="N5193" i="1"/>
  <c r="AS5193" i="1" s="1"/>
  <c r="N5192" i="1"/>
  <c r="AS5192" i="1" s="1"/>
  <c r="N5191" i="1"/>
  <c r="AS5191" i="1" s="1"/>
  <c r="N5190" i="1"/>
  <c r="AS5190" i="1" s="1"/>
  <c r="N5189" i="1"/>
  <c r="AS5189" i="1" s="1"/>
  <c r="N5188" i="1"/>
  <c r="AS5188" i="1" s="1"/>
  <c r="N5187" i="1"/>
  <c r="AS5187" i="1" s="1"/>
  <c r="N5186" i="1"/>
  <c r="AS5186" i="1" s="1"/>
  <c r="N5185" i="1"/>
  <c r="AS5185" i="1" s="1"/>
  <c r="N5184" i="1"/>
  <c r="AS5184" i="1" s="1"/>
  <c r="N5183" i="1"/>
  <c r="AS5183" i="1" s="1"/>
  <c r="N5182" i="1"/>
  <c r="AS5182" i="1" s="1"/>
  <c r="N5181" i="1"/>
  <c r="AS5181" i="1" s="1"/>
  <c r="N5180" i="1"/>
  <c r="AS5180" i="1" s="1"/>
  <c r="N5179" i="1"/>
  <c r="AS5179" i="1" s="1"/>
  <c r="N5178" i="1"/>
  <c r="AS5178" i="1" s="1"/>
  <c r="N5177" i="1"/>
  <c r="AS5177" i="1" s="1"/>
  <c r="N5176" i="1"/>
  <c r="AS5176" i="1" s="1"/>
  <c r="N5175" i="1"/>
  <c r="AS5175" i="1" s="1"/>
  <c r="N5174" i="1"/>
  <c r="AS5174" i="1" s="1"/>
  <c r="N5173" i="1"/>
  <c r="AS5173" i="1" s="1"/>
  <c r="N5172" i="1"/>
  <c r="AS5172" i="1" s="1"/>
  <c r="N5171" i="1"/>
  <c r="AS5171" i="1" s="1"/>
  <c r="N5170" i="1"/>
  <c r="AS5170" i="1" s="1"/>
  <c r="N5169" i="1"/>
  <c r="AS5169" i="1" s="1"/>
  <c r="N5168" i="1"/>
  <c r="AS5168" i="1" s="1"/>
  <c r="N5167" i="1"/>
  <c r="AS5167" i="1" s="1"/>
  <c r="N5166" i="1"/>
  <c r="AS5166" i="1" s="1"/>
  <c r="N5165" i="1"/>
  <c r="AS5165" i="1" s="1"/>
  <c r="N5164" i="1"/>
  <c r="AS5164" i="1" s="1"/>
  <c r="N5163" i="1"/>
  <c r="AS5163" i="1" s="1"/>
  <c r="N5162" i="1"/>
  <c r="AS5162" i="1" s="1"/>
  <c r="N5161" i="1"/>
  <c r="AS5161" i="1" s="1"/>
  <c r="N5160" i="1"/>
  <c r="AS5160" i="1" s="1"/>
  <c r="N5159" i="1"/>
  <c r="AS5159" i="1" s="1"/>
  <c r="N5158" i="1"/>
  <c r="AS5158" i="1" s="1"/>
  <c r="N5157" i="1"/>
  <c r="AS5157" i="1" s="1"/>
  <c r="N5156" i="1"/>
  <c r="AS5156" i="1" s="1"/>
  <c r="N5155" i="1"/>
  <c r="AS5155" i="1" s="1"/>
  <c r="N5154" i="1"/>
  <c r="AS5154" i="1" s="1"/>
  <c r="N5153" i="1"/>
  <c r="AS5153" i="1" s="1"/>
  <c r="N5152" i="1"/>
  <c r="AS5152" i="1" s="1"/>
  <c r="N5151" i="1"/>
  <c r="AS5151" i="1" s="1"/>
  <c r="N5150" i="1"/>
  <c r="AS5150" i="1" s="1"/>
  <c r="N5149" i="1"/>
  <c r="AS5149" i="1" s="1"/>
  <c r="N5148" i="1"/>
  <c r="AS5148" i="1" s="1"/>
  <c r="N5147" i="1"/>
  <c r="AS5147" i="1" s="1"/>
  <c r="N5146" i="1"/>
  <c r="AS5146" i="1" s="1"/>
  <c r="N5145" i="1"/>
  <c r="AS5145" i="1" s="1"/>
  <c r="N5144" i="1"/>
  <c r="AS5144" i="1" s="1"/>
  <c r="N5143" i="1"/>
  <c r="AS5143" i="1" s="1"/>
  <c r="N5142" i="1"/>
  <c r="AS5142" i="1" s="1"/>
  <c r="N5141" i="1"/>
  <c r="AS5141" i="1" s="1"/>
  <c r="N5140" i="1"/>
  <c r="AS5140" i="1" s="1"/>
  <c r="N5139" i="1"/>
  <c r="AS5139" i="1" s="1"/>
  <c r="N5138" i="1"/>
  <c r="AS5138" i="1" s="1"/>
  <c r="N5137" i="1"/>
  <c r="AS5137" i="1" s="1"/>
  <c r="N5136" i="1"/>
  <c r="AS5136" i="1" s="1"/>
  <c r="N5135" i="1"/>
  <c r="AS5135" i="1" s="1"/>
  <c r="N5134" i="1"/>
  <c r="AS5134" i="1" s="1"/>
  <c r="N5133" i="1"/>
  <c r="AS5133" i="1" s="1"/>
  <c r="N5132" i="1"/>
  <c r="AS5132" i="1" s="1"/>
  <c r="N5131" i="1"/>
  <c r="AS5131" i="1" s="1"/>
  <c r="N5130" i="1"/>
  <c r="AS5130" i="1" s="1"/>
  <c r="N5129" i="1"/>
  <c r="AS5129" i="1" s="1"/>
  <c r="N5128" i="1"/>
  <c r="AS5128" i="1" s="1"/>
  <c r="N5127" i="1"/>
  <c r="AS5127" i="1" s="1"/>
  <c r="N5126" i="1"/>
  <c r="AS5126" i="1" s="1"/>
  <c r="N5125" i="1"/>
  <c r="AS5125" i="1" s="1"/>
  <c r="N5124" i="1"/>
  <c r="AS5124" i="1" s="1"/>
  <c r="N5123" i="1"/>
  <c r="AS5123" i="1" s="1"/>
  <c r="N5122" i="1"/>
  <c r="AS5122" i="1" s="1"/>
  <c r="N5121" i="1"/>
  <c r="AS5121" i="1" s="1"/>
  <c r="N5120" i="1"/>
  <c r="AS5120" i="1" s="1"/>
  <c r="N5119" i="1"/>
  <c r="AS5119" i="1" s="1"/>
  <c r="N5118" i="1"/>
  <c r="AS5118" i="1" s="1"/>
  <c r="N5117" i="1"/>
  <c r="AS5117" i="1" s="1"/>
  <c r="N5116" i="1"/>
  <c r="AS5116" i="1" s="1"/>
  <c r="N5115" i="1"/>
  <c r="AS5115" i="1" s="1"/>
  <c r="N5114" i="1"/>
  <c r="AS5114" i="1" s="1"/>
  <c r="N5113" i="1"/>
  <c r="AS5113" i="1" s="1"/>
  <c r="N5112" i="1"/>
  <c r="AS5112" i="1" s="1"/>
  <c r="N5111" i="1"/>
  <c r="AS5111" i="1" s="1"/>
  <c r="N5110" i="1"/>
  <c r="AS5110" i="1" s="1"/>
  <c r="N5109" i="1"/>
  <c r="AS5109" i="1" s="1"/>
  <c r="N5108" i="1"/>
  <c r="AS5108" i="1" s="1"/>
  <c r="N5107" i="1"/>
  <c r="AS5107" i="1" s="1"/>
  <c r="N5106" i="1"/>
  <c r="AS5106" i="1" s="1"/>
  <c r="N5105" i="1"/>
  <c r="AS5105" i="1" s="1"/>
  <c r="N5104" i="1"/>
  <c r="AS5104" i="1" s="1"/>
  <c r="N5103" i="1"/>
  <c r="AS5103" i="1" s="1"/>
  <c r="N5102" i="1"/>
  <c r="AS5102" i="1" s="1"/>
  <c r="N5101" i="1"/>
  <c r="AS5101" i="1" s="1"/>
  <c r="N5100" i="1"/>
  <c r="AS5100" i="1" s="1"/>
  <c r="N5099" i="1"/>
  <c r="AS5099" i="1" s="1"/>
  <c r="N5098" i="1"/>
  <c r="AS5098" i="1" s="1"/>
  <c r="N5097" i="1"/>
  <c r="AS5097" i="1" s="1"/>
  <c r="N5096" i="1"/>
  <c r="AS5096" i="1" s="1"/>
  <c r="N5095" i="1"/>
  <c r="AS5095" i="1" s="1"/>
  <c r="N5094" i="1"/>
  <c r="AS5094" i="1" s="1"/>
  <c r="N5093" i="1"/>
  <c r="AS5093" i="1" s="1"/>
  <c r="N5092" i="1"/>
  <c r="AS5092" i="1" s="1"/>
  <c r="N5091" i="1"/>
  <c r="AS5091" i="1" s="1"/>
  <c r="N5090" i="1"/>
  <c r="AS5090" i="1" s="1"/>
  <c r="N5089" i="1"/>
  <c r="AS5089" i="1" s="1"/>
  <c r="N5088" i="1"/>
  <c r="AS5088" i="1" s="1"/>
  <c r="N5087" i="1"/>
  <c r="AS5087" i="1" s="1"/>
  <c r="N5086" i="1"/>
  <c r="AS5086" i="1" s="1"/>
  <c r="N5085" i="1"/>
  <c r="AS5085" i="1" s="1"/>
  <c r="N5084" i="1"/>
  <c r="AS5084" i="1" s="1"/>
  <c r="N5083" i="1"/>
  <c r="AS5083" i="1" s="1"/>
  <c r="N5082" i="1"/>
  <c r="AS5082" i="1" s="1"/>
  <c r="N5081" i="1"/>
  <c r="AS5081" i="1" s="1"/>
  <c r="N5080" i="1"/>
  <c r="AS5080" i="1" s="1"/>
  <c r="N5079" i="1"/>
  <c r="AS5079" i="1" s="1"/>
  <c r="N5078" i="1"/>
  <c r="AS5078" i="1" s="1"/>
  <c r="N5077" i="1"/>
  <c r="AS5077" i="1" s="1"/>
  <c r="N5076" i="1"/>
  <c r="AS5076" i="1" s="1"/>
  <c r="N5075" i="1"/>
  <c r="AS5075" i="1" s="1"/>
  <c r="N5074" i="1"/>
  <c r="AS5074" i="1" s="1"/>
  <c r="N5073" i="1"/>
  <c r="AS5073" i="1" s="1"/>
  <c r="N5072" i="1"/>
  <c r="AS5072" i="1" s="1"/>
  <c r="N5071" i="1"/>
  <c r="AS5071" i="1" s="1"/>
  <c r="N5070" i="1"/>
  <c r="AS5070" i="1" s="1"/>
  <c r="N5069" i="1"/>
  <c r="AS5069" i="1" s="1"/>
  <c r="N5068" i="1"/>
  <c r="AS5068" i="1" s="1"/>
  <c r="N5067" i="1"/>
  <c r="AS5067" i="1" s="1"/>
  <c r="N5066" i="1"/>
  <c r="AS5066" i="1" s="1"/>
  <c r="N5065" i="1"/>
  <c r="AS5065" i="1" s="1"/>
  <c r="N5064" i="1"/>
  <c r="AS5064" i="1" s="1"/>
  <c r="N5063" i="1"/>
  <c r="AS5063" i="1" s="1"/>
  <c r="N5062" i="1"/>
  <c r="AS5062" i="1" s="1"/>
  <c r="N5061" i="1"/>
  <c r="AS5061" i="1" s="1"/>
  <c r="N5060" i="1"/>
  <c r="AS5060" i="1" s="1"/>
  <c r="N5059" i="1"/>
  <c r="AS5059" i="1" s="1"/>
  <c r="N5058" i="1"/>
  <c r="AS5058" i="1" s="1"/>
  <c r="N5057" i="1"/>
  <c r="AS5057" i="1" s="1"/>
  <c r="N5056" i="1"/>
  <c r="AS5056" i="1" s="1"/>
  <c r="N5055" i="1"/>
  <c r="AS5055" i="1" s="1"/>
  <c r="N5054" i="1"/>
  <c r="AS5054" i="1" s="1"/>
  <c r="N5053" i="1"/>
  <c r="AS5053" i="1" s="1"/>
  <c r="N5052" i="1"/>
  <c r="AS5052" i="1" s="1"/>
  <c r="N5051" i="1"/>
  <c r="AS5051" i="1" s="1"/>
  <c r="N5050" i="1"/>
  <c r="AS5050" i="1" s="1"/>
  <c r="N5049" i="1"/>
  <c r="AS5049" i="1" s="1"/>
  <c r="N5048" i="1"/>
  <c r="AS5048" i="1" s="1"/>
  <c r="N5047" i="1"/>
  <c r="AS5047" i="1" s="1"/>
  <c r="N5046" i="1"/>
  <c r="AS5046" i="1" s="1"/>
  <c r="N5045" i="1"/>
  <c r="AS5045" i="1" s="1"/>
  <c r="N5044" i="1"/>
  <c r="AS5044" i="1" s="1"/>
  <c r="N5043" i="1"/>
  <c r="AS5043" i="1" s="1"/>
  <c r="N5042" i="1"/>
  <c r="AS5042" i="1" s="1"/>
  <c r="N5041" i="1"/>
  <c r="AS5041" i="1" s="1"/>
  <c r="N5040" i="1"/>
  <c r="AS5040" i="1" s="1"/>
  <c r="N5039" i="1"/>
  <c r="AS5039" i="1" s="1"/>
  <c r="N5038" i="1"/>
  <c r="AS5038" i="1" s="1"/>
  <c r="N5037" i="1"/>
  <c r="AS5037" i="1" s="1"/>
  <c r="N5036" i="1"/>
  <c r="AS5036" i="1" s="1"/>
  <c r="N5035" i="1"/>
  <c r="AS5035" i="1" s="1"/>
  <c r="N5034" i="1"/>
  <c r="AS5034" i="1" s="1"/>
  <c r="N5033" i="1"/>
  <c r="AS5033" i="1" s="1"/>
  <c r="N5032" i="1"/>
  <c r="AS5032" i="1" s="1"/>
  <c r="N5031" i="1"/>
  <c r="AS5031" i="1" s="1"/>
  <c r="N5030" i="1"/>
  <c r="AS5030" i="1" s="1"/>
  <c r="N5029" i="1"/>
  <c r="AS5029" i="1" s="1"/>
  <c r="N5028" i="1"/>
  <c r="AS5028" i="1" s="1"/>
  <c r="N5027" i="1"/>
  <c r="AS5027" i="1" s="1"/>
  <c r="N5026" i="1"/>
  <c r="AS5026" i="1" s="1"/>
  <c r="N5025" i="1"/>
  <c r="AS5025" i="1" s="1"/>
  <c r="N5024" i="1"/>
  <c r="AS5024" i="1" s="1"/>
  <c r="N5023" i="1"/>
  <c r="AS5023" i="1" s="1"/>
  <c r="N5022" i="1"/>
  <c r="AS5022" i="1" s="1"/>
  <c r="N5021" i="1"/>
  <c r="AS5021" i="1" s="1"/>
  <c r="N5020" i="1"/>
  <c r="AS5020" i="1" s="1"/>
  <c r="N5019" i="1"/>
  <c r="AS5019" i="1" s="1"/>
  <c r="N5018" i="1"/>
  <c r="AS5018" i="1" s="1"/>
  <c r="N5017" i="1"/>
  <c r="AS5017" i="1" s="1"/>
  <c r="N5016" i="1"/>
  <c r="AS5016" i="1" s="1"/>
  <c r="N5015" i="1"/>
  <c r="AS5015" i="1" s="1"/>
  <c r="N5014" i="1"/>
  <c r="AS5014" i="1" s="1"/>
  <c r="N5013" i="1"/>
  <c r="AS5013" i="1" s="1"/>
  <c r="N5012" i="1"/>
  <c r="AS5012" i="1" s="1"/>
  <c r="N5011" i="1"/>
  <c r="AS5011" i="1" s="1"/>
  <c r="N5010" i="1"/>
  <c r="AS5010" i="1" s="1"/>
  <c r="N5009" i="1"/>
  <c r="AS5009" i="1" s="1"/>
  <c r="N5008" i="1"/>
  <c r="AS5008" i="1" s="1"/>
  <c r="N5007" i="1"/>
  <c r="AS5007" i="1" s="1"/>
  <c r="N5006" i="1"/>
  <c r="AS5006" i="1" s="1"/>
  <c r="N5005" i="1"/>
  <c r="AS5005" i="1" s="1"/>
  <c r="N5004" i="1"/>
  <c r="AS5004" i="1" s="1"/>
  <c r="N5003" i="1"/>
  <c r="AS5003" i="1" s="1"/>
  <c r="N5002" i="1"/>
  <c r="AS5002" i="1" s="1"/>
  <c r="N5001" i="1"/>
  <c r="AS5001" i="1" s="1"/>
  <c r="N5000" i="1"/>
  <c r="AS5000" i="1" s="1"/>
  <c r="N4999" i="1"/>
  <c r="AS4999" i="1" s="1"/>
  <c r="N4998" i="1"/>
  <c r="AS4998" i="1" s="1"/>
  <c r="N4997" i="1"/>
  <c r="AS4997" i="1" s="1"/>
  <c r="N4996" i="1"/>
  <c r="AS4996" i="1" s="1"/>
  <c r="N4995" i="1"/>
  <c r="AS4995" i="1" s="1"/>
  <c r="N4994" i="1"/>
  <c r="AS4994" i="1" s="1"/>
  <c r="N4993" i="1"/>
  <c r="AS4993" i="1" s="1"/>
  <c r="N4992" i="1"/>
  <c r="AS4992" i="1" s="1"/>
  <c r="N4991" i="1"/>
  <c r="AS4991" i="1" s="1"/>
  <c r="N4990" i="1"/>
  <c r="AS4990" i="1" s="1"/>
  <c r="N4989" i="1"/>
  <c r="AS4989" i="1" s="1"/>
  <c r="N4988" i="1"/>
  <c r="AS4988" i="1" s="1"/>
  <c r="N4987" i="1"/>
  <c r="AS4987" i="1" s="1"/>
  <c r="N4986" i="1"/>
  <c r="AS4986" i="1" s="1"/>
  <c r="N4985" i="1"/>
  <c r="AS4985" i="1" s="1"/>
  <c r="N4984" i="1"/>
  <c r="AS4984" i="1" s="1"/>
  <c r="N4983" i="1"/>
  <c r="AS4983" i="1" s="1"/>
  <c r="N4982" i="1"/>
  <c r="AS4982" i="1" s="1"/>
  <c r="N4981" i="1"/>
  <c r="AS4981" i="1" s="1"/>
  <c r="N4980" i="1"/>
  <c r="AS4980" i="1" s="1"/>
  <c r="N4979" i="1"/>
  <c r="AS4979" i="1" s="1"/>
  <c r="N4978" i="1"/>
  <c r="AS4978" i="1" s="1"/>
  <c r="N4977" i="1"/>
  <c r="AS4977" i="1" s="1"/>
  <c r="N4976" i="1"/>
  <c r="AS4976" i="1" s="1"/>
  <c r="N4975" i="1"/>
  <c r="AS4975" i="1" s="1"/>
  <c r="N4974" i="1"/>
  <c r="AS4974" i="1" s="1"/>
  <c r="N4973" i="1"/>
  <c r="AS4973" i="1" s="1"/>
  <c r="N4972" i="1"/>
  <c r="AS4972" i="1" s="1"/>
  <c r="N4971" i="1"/>
  <c r="AS4971" i="1" s="1"/>
  <c r="N4970" i="1"/>
  <c r="AS4970" i="1" s="1"/>
  <c r="N4969" i="1"/>
  <c r="AS4969" i="1" s="1"/>
  <c r="N4968" i="1"/>
  <c r="AS4968" i="1" s="1"/>
  <c r="N4967" i="1"/>
  <c r="AS4967" i="1" s="1"/>
  <c r="N4966" i="1"/>
  <c r="AS4966" i="1" s="1"/>
  <c r="N4965" i="1"/>
  <c r="AS4965" i="1" s="1"/>
  <c r="N4964" i="1"/>
  <c r="AS4964" i="1" s="1"/>
  <c r="N4963" i="1"/>
  <c r="AS4963" i="1" s="1"/>
  <c r="N4962" i="1"/>
  <c r="AS4962" i="1" s="1"/>
  <c r="N4961" i="1"/>
  <c r="AS4961" i="1" s="1"/>
  <c r="N4960" i="1"/>
  <c r="AS4960" i="1" s="1"/>
  <c r="N4959" i="1"/>
  <c r="AS4959" i="1" s="1"/>
  <c r="N4958" i="1"/>
  <c r="AS4958" i="1" s="1"/>
  <c r="N4957" i="1"/>
  <c r="AS4957" i="1" s="1"/>
  <c r="N4956" i="1"/>
  <c r="AS4956" i="1" s="1"/>
  <c r="N4955" i="1"/>
  <c r="AS4955" i="1" s="1"/>
  <c r="N4954" i="1"/>
  <c r="AS4954" i="1" s="1"/>
  <c r="N4953" i="1"/>
  <c r="AS4953" i="1" s="1"/>
  <c r="N4952" i="1"/>
  <c r="AS4952" i="1" s="1"/>
  <c r="N4951" i="1"/>
  <c r="AS4951" i="1" s="1"/>
  <c r="N4950" i="1"/>
  <c r="AS4950" i="1" s="1"/>
  <c r="N4949" i="1"/>
  <c r="AS4949" i="1" s="1"/>
  <c r="N4948" i="1"/>
  <c r="AS4948" i="1" s="1"/>
  <c r="N4947" i="1"/>
  <c r="AS4947" i="1" s="1"/>
  <c r="N4946" i="1"/>
  <c r="AS4946" i="1" s="1"/>
  <c r="N4945" i="1"/>
  <c r="AS4945" i="1" s="1"/>
  <c r="N4944" i="1"/>
  <c r="AS4944" i="1" s="1"/>
  <c r="N4943" i="1"/>
  <c r="AS4943" i="1" s="1"/>
  <c r="N4942" i="1"/>
  <c r="AS4942" i="1" s="1"/>
  <c r="N4941" i="1"/>
  <c r="AS4941" i="1" s="1"/>
  <c r="N4940" i="1"/>
  <c r="AS4940" i="1" s="1"/>
  <c r="N4939" i="1"/>
  <c r="AS4939" i="1" s="1"/>
  <c r="N4938" i="1"/>
  <c r="AS4938" i="1" s="1"/>
  <c r="N4937" i="1"/>
  <c r="AS4937" i="1" s="1"/>
  <c r="N4936" i="1"/>
  <c r="AS4936" i="1" s="1"/>
  <c r="N4935" i="1"/>
  <c r="AS4935" i="1" s="1"/>
  <c r="N4934" i="1"/>
  <c r="AS4934" i="1" s="1"/>
  <c r="N4933" i="1"/>
  <c r="AS4933" i="1" s="1"/>
  <c r="N4932" i="1"/>
  <c r="AS4932" i="1" s="1"/>
  <c r="N4931" i="1"/>
  <c r="AS4931" i="1" s="1"/>
  <c r="N4930" i="1"/>
  <c r="AS4930" i="1" s="1"/>
  <c r="N4929" i="1"/>
  <c r="AS4929" i="1" s="1"/>
  <c r="N4928" i="1"/>
  <c r="AS4928" i="1" s="1"/>
  <c r="N4927" i="1"/>
  <c r="AS4927" i="1" s="1"/>
  <c r="N4926" i="1"/>
  <c r="AS4926" i="1" s="1"/>
  <c r="N4925" i="1"/>
  <c r="AS4925" i="1" s="1"/>
  <c r="N4924" i="1"/>
  <c r="AS4924" i="1" s="1"/>
  <c r="N4923" i="1"/>
  <c r="AS4923" i="1" s="1"/>
  <c r="N4922" i="1"/>
  <c r="AS4922" i="1" s="1"/>
  <c r="N4921" i="1"/>
  <c r="AS4921" i="1" s="1"/>
  <c r="N4920" i="1"/>
  <c r="AS4920" i="1" s="1"/>
  <c r="N4919" i="1"/>
  <c r="AS4919" i="1" s="1"/>
  <c r="N4918" i="1"/>
  <c r="AS4918" i="1" s="1"/>
  <c r="N4917" i="1"/>
  <c r="AS4917" i="1" s="1"/>
  <c r="N4916" i="1"/>
  <c r="AS4916" i="1" s="1"/>
  <c r="N4915" i="1"/>
  <c r="AS4915" i="1" s="1"/>
  <c r="N4914" i="1"/>
  <c r="AS4914" i="1" s="1"/>
  <c r="N4913" i="1"/>
  <c r="AS4913" i="1" s="1"/>
  <c r="N4912" i="1"/>
  <c r="AS4912" i="1" s="1"/>
  <c r="N4911" i="1"/>
  <c r="AS4911" i="1" s="1"/>
  <c r="N4910" i="1"/>
  <c r="AS4910" i="1" s="1"/>
  <c r="N4909" i="1"/>
  <c r="AS4909" i="1" s="1"/>
  <c r="N4908" i="1"/>
  <c r="AS4908" i="1" s="1"/>
  <c r="N4907" i="1"/>
  <c r="AS4907" i="1" s="1"/>
  <c r="N4906" i="1"/>
  <c r="AS4906" i="1" s="1"/>
  <c r="N4905" i="1"/>
  <c r="AS4905" i="1" s="1"/>
  <c r="N4904" i="1"/>
  <c r="AS4904" i="1" s="1"/>
  <c r="N4903" i="1"/>
  <c r="AS4903" i="1" s="1"/>
  <c r="N4902" i="1"/>
  <c r="AS4902" i="1" s="1"/>
  <c r="N4901" i="1"/>
  <c r="AS4901" i="1" s="1"/>
  <c r="N4900" i="1"/>
  <c r="AS4900" i="1" s="1"/>
  <c r="N4899" i="1"/>
  <c r="AS4899" i="1" s="1"/>
  <c r="N4898" i="1"/>
  <c r="AS4898" i="1" s="1"/>
  <c r="N4897" i="1"/>
  <c r="AS4897" i="1" s="1"/>
  <c r="N4896" i="1"/>
  <c r="AS4896" i="1" s="1"/>
  <c r="N4895" i="1"/>
  <c r="AS4895" i="1" s="1"/>
  <c r="N4894" i="1"/>
  <c r="AS4894" i="1" s="1"/>
  <c r="N4893" i="1"/>
  <c r="AS4893" i="1" s="1"/>
  <c r="N4892" i="1"/>
  <c r="AS4892" i="1" s="1"/>
  <c r="N4891" i="1"/>
  <c r="AS4891" i="1" s="1"/>
  <c r="N4890" i="1"/>
  <c r="AS4890" i="1" s="1"/>
  <c r="N4889" i="1"/>
  <c r="AS4889" i="1" s="1"/>
  <c r="N4888" i="1"/>
  <c r="AS4888" i="1" s="1"/>
  <c r="N4887" i="1"/>
  <c r="AS4887" i="1" s="1"/>
  <c r="N4886" i="1"/>
  <c r="AS4886" i="1" s="1"/>
  <c r="N4885" i="1"/>
  <c r="AS4885" i="1" s="1"/>
  <c r="N4884" i="1"/>
  <c r="AS4884" i="1" s="1"/>
  <c r="N4883" i="1"/>
  <c r="AS4883" i="1" s="1"/>
  <c r="N4882" i="1"/>
  <c r="AS4882" i="1" s="1"/>
  <c r="N4881" i="1"/>
  <c r="AS4881" i="1" s="1"/>
  <c r="N4880" i="1"/>
  <c r="AS4880" i="1" s="1"/>
  <c r="N4879" i="1"/>
  <c r="AS4879" i="1" s="1"/>
  <c r="N4878" i="1"/>
  <c r="AS4878" i="1" s="1"/>
  <c r="N4877" i="1"/>
  <c r="AS4877" i="1" s="1"/>
  <c r="N4876" i="1"/>
  <c r="AS4876" i="1" s="1"/>
  <c r="N4875" i="1"/>
  <c r="AS4875" i="1" s="1"/>
  <c r="N4874" i="1"/>
  <c r="AS4874" i="1" s="1"/>
  <c r="N4873" i="1"/>
  <c r="AS4873" i="1" s="1"/>
  <c r="N4872" i="1"/>
  <c r="AS4872" i="1" s="1"/>
  <c r="N4871" i="1"/>
  <c r="AS4871" i="1" s="1"/>
  <c r="N4870" i="1"/>
  <c r="AS4870" i="1" s="1"/>
  <c r="N4869" i="1"/>
  <c r="AS4869" i="1" s="1"/>
  <c r="N4868" i="1"/>
  <c r="AS4868" i="1" s="1"/>
  <c r="N4867" i="1"/>
  <c r="AS4867" i="1" s="1"/>
  <c r="N4866" i="1"/>
  <c r="AS4866" i="1" s="1"/>
  <c r="N4865" i="1"/>
  <c r="AS4865" i="1" s="1"/>
  <c r="N4864" i="1"/>
  <c r="AS4864" i="1" s="1"/>
  <c r="N4863" i="1"/>
  <c r="AS4863" i="1" s="1"/>
  <c r="N4862" i="1"/>
  <c r="AS4862" i="1" s="1"/>
  <c r="N4861" i="1"/>
  <c r="AS4861" i="1" s="1"/>
  <c r="N4860" i="1"/>
  <c r="AS4860" i="1" s="1"/>
  <c r="N4859" i="1"/>
  <c r="AS4859" i="1" s="1"/>
  <c r="N4858" i="1"/>
  <c r="AS4858" i="1" s="1"/>
  <c r="N4857" i="1"/>
  <c r="AS4857" i="1" s="1"/>
  <c r="N4856" i="1"/>
  <c r="AS4856" i="1" s="1"/>
  <c r="N4855" i="1"/>
  <c r="AS4855" i="1" s="1"/>
  <c r="N4854" i="1"/>
  <c r="AS4854" i="1" s="1"/>
  <c r="N4853" i="1"/>
  <c r="AS4853" i="1" s="1"/>
  <c r="N4852" i="1"/>
  <c r="AS4852" i="1" s="1"/>
  <c r="N4851" i="1"/>
  <c r="AS4851" i="1" s="1"/>
  <c r="N4850" i="1"/>
  <c r="AS4850" i="1" s="1"/>
  <c r="N4849" i="1"/>
  <c r="AS4849" i="1" s="1"/>
  <c r="N4848" i="1"/>
  <c r="AS4848" i="1" s="1"/>
  <c r="N4847" i="1"/>
  <c r="AS4847" i="1" s="1"/>
  <c r="N4846" i="1"/>
  <c r="AS4846" i="1" s="1"/>
  <c r="N4845" i="1"/>
  <c r="AS4845" i="1" s="1"/>
  <c r="N4844" i="1"/>
  <c r="AS4844" i="1" s="1"/>
  <c r="N4843" i="1"/>
  <c r="AS4843" i="1" s="1"/>
  <c r="N4842" i="1"/>
  <c r="AS4842" i="1" s="1"/>
  <c r="N4841" i="1"/>
  <c r="AS4841" i="1" s="1"/>
  <c r="N4840" i="1"/>
  <c r="AS4840" i="1" s="1"/>
  <c r="N4839" i="1"/>
  <c r="AS4839" i="1" s="1"/>
  <c r="N4838" i="1"/>
  <c r="AS4838" i="1" s="1"/>
  <c r="N4837" i="1"/>
  <c r="AS4837" i="1" s="1"/>
  <c r="N4836" i="1"/>
  <c r="AS4836" i="1" s="1"/>
  <c r="N4835" i="1"/>
  <c r="AS4835" i="1" s="1"/>
  <c r="N4834" i="1"/>
  <c r="AS4834" i="1" s="1"/>
  <c r="N4833" i="1"/>
  <c r="AS4833" i="1" s="1"/>
  <c r="N4832" i="1"/>
  <c r="AS4832" i="1" s="1"/>
  <c r="N4831" i="1"/>
  <c r="AS4831" i="1" s="1"/>
  <c r="N4830" i="1"/>
  <c r="AS4830" i="1" s="1"/>
  <c r="N4829" i="1"/>
  <c r="AS4829" i="1" s="1"/>
  <c r="N4828" i="1"/>
  <c r="AS4828" i="1" s="1"/>
  <c r="N4827" i="1"/>
  <c r="AS4827" i="1" s="1"/>
  <c r="N4826" i="1"/>
  <c r="AS4826" i="1" s="1"/>
  <c r="N4825" i="1"/>
  <c r="AS4825" i="1" s="1"/>
  <c r="N4824" i="1"/>
  <c r="AS4824" i="1" s="1"/>
  <c r="N4823" i="1"/>
  <c r="AS4823" i="1" s="1"/>
  <c r="N4822" i="1"/>
  <c r="AS4822" i="1" s="1"/>
  <c r="N4821" i="1"/>
  <c r="AS4821" i="1" s="1"/>
  <c r="N4820" i="1"/>
  <c r="AS4820" i="1" s="1"/>
  <c r="N4819" i="1"/>
  <c r="AS4819" i="1" s="1"/>
  <c r="N4818" i="1"/>
  <c r="AS4818" i="1" s="1"/>
  <c r="N4817" i="1"/>
  <c r="AS4817" i="1" s="1"/>
  <c r="N4816" i="1"/>
  <c r="AS4816" i="1" s="1"/>
  <c r="N4815" i="1"/>
  <c r="AS4815" i="1" s="1"/>
  <c r="N4814" i="1"/>
  <c r="AS4814" i="1" s="1"/>
  <c r="N4813" i="1"/>
  <c r="AS4813" i="1" s="1"/>
  <c r="N4812" i="1"/>
  <c r="AS4812" i="1" s="1"/>
  <c r="N4811" i="1"/>
  <c r="AS4811" i="1" s="1"/>
  <c r="N4810" i="1"/>
  <c r="AS4810" i="1" s="1"/>
  <c r="N4809" i="1"/>
  <c r="AS4809" i="1" s="1"/>
  <c r="N4808" i="1"/>
  <c r="AS4808" i="1" s="1"/>
  <c r="N4807" i="1"/>
  <c r="AS4807" i="1" s="1"/>
  <c r="N4806" i="1"/>
  <c r="AS4806" i="1" s="1"/>
  <c r="N4805" i="1"/>
  <c r="AS4805" i="1" s="1"/>
  <c r="N4804" i="1"/>
  <c r="AS4804" i="1" s="1"/>
  <c r="N4803" i="1"/>
  <c r="AS4803" i="1" s="1"/>
  <c r="N4802" i="1"/>
  <c r="AS4802" i="1" s="1"/>
  <c r="N4801" i="1"/>
  <c r="AS4801" i="1" s="1"/>
  <c r="N4800" i="1"/>
  <c r="AS4800" i="1" s="1"/>
  <c r="N4799" i="1"/>
  <c r="AS4799" i="1" s="1"/>
  <c r="N4798" i="1"/>
  <c r="AS4798" i="1" s="1"/>
  <c r="N4797" i="1"/>
  <c r="AS4797" i="1" s="1"/>
  <c r="N4796" i="1"/>
  <c r="AS4796" i="1" s="1"/>
  <c r="N4795" i="1"/>
  <c r="AS4795" i="1" s="1"/>
  <c r="N4794" i="1"/>
  <c r="AS4794" i="1" s="1"/>
  <c r="N4793" i="1"/>
  <c r="AS4793" i="1" s="1"/>
  <c r="N4792" i="1"/>
  <c r="AS4792" i="1" s="1"/>
  <c r="N4791" i="1"/>
  <c r="AS4791" i="1" s="1"/>
  <c r="N4790" i="1"/>
  <c r="AS4790" i="1" s="1"/>
  <c r="N4789" i="1"/>
  <c r="AS4789" i="1" s="1"/>
  <c r="N4788" i="1"/>
  <c r="AS4788" i="1" s="1"/>
  <c r="N4787" i="1"/>
  <c r="AS4787" i="1" s="1"/>
  <c r="N4786" i="1"/>
  <c r="AS4786" i="1" s="1"/>
  <c r="N4785" i="1"/>
  <c r="AS4785" i="1" s="1"/>
  <c r="N4784" i="1"/>
  <c r="AS4784" i="1" s="1"/>
  <c r="N4783" i="1"/>
  <c r="AS4783" i="1" s="1"/>
  <c r="N4782" i="1"/>
  <c r="AS4782" i="1" s="1"/>
  <c r="N4781" i="1"/>
  <c r="AS4781" i="1" s="1"/>
  <c r="N4780" i="1"/>
  <c r="AS4780" i="1" s="1"/>
  <c r="N4779" i="1"/>
  <c r="AS4779" i="1" s="1"/>
  <c r="N4778" i="1"/>
  <c r="AS4778" i="1" s="1"/>
  <c r="N4777" i="1"/>
  <c r="AS4777" i="1" s="1"/>
  <c r="N4776" i="1"/>
  <c r="AS4776" i="1" s="1"/>
  <c r="N4775" i="1"/>
  <c r="AS4775" i="1" s="1"/>
  <c r="N4774" i="1"/>
  <c r="AS4774" i="1" s="1"/>
  <c r="N4773" i="1"/>
  <c r="AS4773" i="1" s="1"/>
  <c r="N4772" i="1"/>
  <c r="AS4772" i="1" s="1"/>
  <c r="N4771" i="1"/>
  <c r="AS4771" i="1" s="1"/>
  <c r="N4770" i="1"/>
  <c r="AS4770" i="1" s="1"/>
  <c r="N4769" i="1"/>
  <c r="AS4769" i="1" s="1"/>
  <c r="N4768" i="1"/>
  <c r="AS4768" i="1" s="1"/>
  <c r="N4767" i="1"/>
  <c r="AS4767" i="1" s="1"/>
  <c r="N4766" i="1"/>
  <c r="AS4766" i="1" s="1"/>
  <c r="N4765" i="1"/>
  <c r="AS4765" i="1" s="1"/>
  <c r="N4764" i="1"/>
  <c r="AS4764" i="1" s="1"/>
  <c r="N4763" i="1"/>
  <c r="AS4763" i="1" s="1"/>
  <c r="N4762" i="1"/>
  <c r="AS4762" i="1" s="1"/>
  <c r="N4761" i="1"/>
  <c r="AS4761" i="1" s="1"/>
  <c r="N4760" i="1"/>
  <c r="AS4760" i="1" s="1"/>
  <c r="N4759" i="1"/>
  <c r="AS4759" i="1" s="1"/>
  <c r="N4758" i="1"/>
  <c r="AS4758" i="1" s="1"/>
  <c r="N4757" i="1"/>
  <c r="AS4757" i="1" s="1"/>
  <c r="N4756" i="1"/>
  <c r="AS4756" i="1" s="1"/>
  <c r="N4755" i="1"/>
  <c r="AS4755" i="1" s="1"/>
  <c r="N4754" i="1"/>
  <c r="AS4754" i="1" s="1"/>
  <c r="N4753" i="1"/>
  <c r="AS4753" i="1" s="1"/>
  <c r="N4752" i="1"/>
  <c r="AS4752" i="1" s="1"/>
  <c r="N4751" i="1"/>
  <c r="AS4751" i="1" s="1"/>
  <c r="N4750" i="1"/>
  <c r="AS4750" i="1" s="1"/>
  <c r="N4749" i="1"/>
  <c r="AS4749" i="1" s="1"/>
  <c r="N4748" i="1"/>
  <c r="AS4748" i="1" s="1"/>
  <c r="N4747" i="1"/>
  <c r="AS4747" i="1" s="1"/>
  <c r="N4746" i="1"/>
  <c r="AS4746" i="1" s="1"/>
  <c r="N4745" i="1"/>
  <c r="AS4745" i="1" s="1"/>
  <c r="N4744" i="1"/>
  <c r="AS4744" i="1" s="1"/>
  <c r="N4743" i="1"/>
  <c r="AS4743" i="1" s="1"/>
  <c r="N4742" i="1"/>
  <c r="AS4742" i="1" s="1"/>
  <c r="N4741" i="1"/>
  <c r="AS4741" i="1" s="1"/>
  <c r="N4740" i="1"/>
  <c r="AS4740" i="1" s="1"/>
  <c r="N4739" i="1"/>
  <c r="AS4739" i="1" s="1"/>
  <c r="N4738" i="1"/>
  <c r="AS4738" i="1" s="1"/>
  <c r="N4737" i="1"/>
  <c r="AS4737" i="1" s="1"/>
  <c r="N4736" i="1"/>
  <c r="AS4736" i="1" s="1"/>
  <c r="N4735" i="1"/>
  <c r="AS4735" i="1" s="1"/>
  <c r="N4734" i="1"/>
  <c r="AS4734" i="1" s="1"/>
  <c r="N4733" i="1"/>
  <c r="AS4733" i="1" s="1"/>
  <c r="N4732" i="1"/>
  <c r="AS4732" i="1" s="1"/>
  <c r="N4731" i="1"/>
  <c r="AS4731" i="1" s="1"/>
  <c r="N4730" i="1"/>
  <c r="AS4730" i="1" s="1"/>
  <c r="N4729" i="1"/>
  <c r="AS4729" i="1" s="1"/>
  <c r="N4728" i="1"/>
  <c r="AS4728" i="1" s="1"/>
  <c r="N4727" i="1"/>
  <c r="AS4727" i="1" s="1"/>
  <c r="N4726" i="1"/>
  <c r="AS4726" i="1" s="1"/>
  <c r="N4725" i="1"/>
  <c r="AS4725" i="1" s="1"/>
  <c r="N4724" i="1"/>
  <c r="AS4724" i="1" s="1"/>
  <c r="N4723" i="1"/>
  <c r="AS4723" i="1" s="1"/>
  <c r="N4722" i="1"/>
  <c r="AS4722" i="1" s="1"/>
  <c r="N4721" i="1"/>
  <c r="AS4721" i="1" s="1"/>
  <c r="N4720" i="1"/>
  <c r="AS4720" i="1" s="1"/>
  <c r="N4719" i="1"/>
  <c r="AS4719" i="1" s="1"/>
  <c r="N4718" i="1"/>
  <c r="AS4718" i="1" s="1"/>
  <c r="N4717" i="1"/>
  <c r="AS4717" i="1" s="1"/>
  <c r="N4716" i="1"/>
  <c r="AS4716" i="1" s="1"/>
  <c r="N4715" i="1"/>
  <c r="AS4715" i="1" s="1"/>
  <c r="N4714" i="1"/>
  <c r="AS4714" i="1" s="1"/>
  <c r="N4713" i="1"/>
  <c r="AS4713" i="1" s="1"/>
  <c r="N4712" i="1"/>
  <c r="AS4712" i="1" s="1"/>
  <c r="N4711" i="1"/>
  <c r="AS4711" i="1" s="1"/>
  <c r="N4710" i="1"/>
  <c r="AS4710" i="1" s="1"/>
  <c r="N4709" i="1"/>
  <c r="AS4709" i="1" s="1"/>
  <c r="N4708" i="1"/>
  <c r="AS4708" i="1" s="1"/>
  <c r="N4707" i="1"/>
  <c r="AS4707" i="1" s="1"/>
  <c r="N4706" i="1"/>
  <c r="AS4706" i="1" s="1"/>
  <c r="N4705" i="1"/>
  <c r="AS4705" i="1" s="1"/>
  <c r="N4704" i="1"/>
  <c r="AS4704" i="1" s="1"/>
  <c r="N4703" i="1"/>
  <c r="AS4703" i="1" s="1"/>
  <c r="N4702" i="1"/>
  <c r="AS4702" i="1" s="1"/>
  <c r="N4701" i="1"/>
  <c r="AS4701" i="1" s="1"/>
  <c r="N4700" i="1"/>
  <c r="AS4700" i="1" s="1"/>
  <c r="N4699" i="1"/>
  <c r="AS4699" i="1" s="1"/>
  <c r="N4698" i="1"/>
  <c r="AS4698" i="1" s="1"/>
  <c r="N4697" i="1"/>
  <c r="AS4697" i="1" s="1"/>
  <c r="N4696" i="1"/>
  <c r="AS4696" i="1" s="1"/>
  <c r="N4695" i="1"/>
  <c r="AS4695" i="1" s="1"/>
  <c r="N4694" i="1"/>
  <c r="AS4694" i="1" s="1"/>
  <c r="N4693" i="1"/>
  <c r="AS4693" i="1" s="1"/>
  <c r="N4692" i="1"/>
  <c r="AS4692" i="1" s="1"/>
  <c r="N4691" i="1"/>
  <c r="AS4691" i="1" s="1"/>
  <c r="N4690" i="1"/>
  <c r="AS4690" i="1" s="1"/>
  <c r="N4689" i="1"/>
  <c r="AS4689" i="1" s="1"/>
  <c r="N4688" i="1"/>
  <c r="AS4688" i="1" s="1"/>
  <c r="N4687" i="1"/>
  <c r="AS4687" i="1" s="1"/>
  <c r="N4686" i="1"/>
  <c r="AS4686" i="1" s="1"/>
  <c r="N4685" i="1"/>
  <c r="AS4685" i="1" s="1"/>
  <c r="N4684" i="1"/>
  <c r="AS4684" i="1" s="1"/>
  <c r="N4683" i="1"/>
  <c r="AS4683" i="1" s="1"/>
  <c r="N4682" i="1"/>
  <c r="AS4682" i="1" s="1"/>
  <c r="N4681" i="1"/>
  <c r="AS4681" i="1" s="1"/>
  <c r="N4680" i="1"/>
  <c r="AS4680" i="1" s="1"/>
  <c r="N4679" i="1"/>
  <c r="AS4679" i="1" s="1"/>
  <c r="N4678" i="1"/>
  <c r="AS4678" i="1" s="1"/>
  <c r="N4677" i="1"/>
  <c r="AS4677" i="1" s="1"/>
  <c r="N4676" i="1"/>
  <c r="AS4676" i="1" s="1"/>
  <c r="N4675" i="1"/>
  <c r="AS4675" i="1" s="1"/>
  <c r="N4674" i="1"/>
  <c r="AS4674" i="1" s="1"/>
  <c r="N4673" i="1"/>
  <c r="AS4673" i="1" s="1"/>
  <c r="N4672" i="1"/>
  <c r="AS4672" i="1" s="1"/>
  <c r="N4671" i="1"/>
  <c r="AS4671" i="1" s="1"/>
  <c r="N4670" i="1"/>
  <c r="AS4670" i="1" s="1"/>
  <c r="N4669" i="1"/>
  <c r="AS4669" i="1" s="1"/>
  <c r="N4668" i="1"/>
  <c r="AS4668" i="1" s="1"/>
  <c r="N4667" i="1"/>
  <c r="AS4667" i="1" s="1"/>
  <c r="N4666" i="1"/>
  <c r="AS4666" i="1" s="1"/>
  <c r="N4665" i="1"/>
  <c r="AS4665" i="1" s="1"/>
  <c r="N4664" i="1"/>
  <c r="AS4664" i="1" s="1"/>
  <c r="N4663" i="1"/>
  <c r="AS4663" i="1" s="1"/>
  <c r="N4662" i="1"/>
  <c r="AS4662" i="1" s="1"/>
  <c r="N4661" i="1"/>
  <c r="AS4661" i="1" s="1"/>
  <c r="N4660" i="1"/>
  <c r="AS4660" i="1" s="1"/>
  <c r="N4659" i="1"/>
  <c r="AS4659" i="1" s="1"/>
  <c r="N4658" i="1"/>
  <c r="AS4658" i="1" s="1"/>
  <c r="N4657" i="1"/>
  <c r="AS4657" i="1" s="1"/>
  <c r="N4656" i="1"/>
  <c r="AS4656" i="1" s="1"/>
  <c r="N4655" i="1"/>
  <c r="AS4655" i="1" s="1"/>
  <c r="N4654" i="1"/>
  <c r="AS4654" i="1" s="1"/>
  <c r="N4653" i="1"/>
  <c r="AS4653" i="1" s="1"/>
  <c r="N4652" i="1"/>
  <c r="AS4652" i="1" s="1"/>
  <c r="N4651" i="1"/>
  <c r="AS4651" i="1" s="1"/>
  <c r="N4650" i="1"/>
  <c r="AS4650" i="1" s="1"/>
  <c r="N4649" i="1"/>
  <c r="AS4649" i="1" s="1"/>
  <c r="N4648" i="1"/>
  <c r="AS4648" i="1" s="1"/>
  <c r="N4647" i="1"/>
  <c r="AS4647" i="1" s="1"/>
  <c r="N4646" i="1"/>
  <c r="AS4646" i="1" s="1"/>
  <c r="N4645" i="1"/>
  <c r="AS4645" i="1" s="1"/>
  <c r="N4644" i="1"/>
  <c r="AS4644" i="1" s="1"/>
  <c r="N4643" i="1"/>
  <c r="AS4643" i="1" s="1"/>
  <c r="N4642" i="1"/>
  <c r="AS4642" i="1" s="1"/>
  <c r="N4641" i="1"/>
  <c r="AS4641" i="1" s="1"/>
  <c r="N4640" i="1"/>
  <c r="AS4640" i="1" s="1"/>
  <c r="N4639" i="1"/>
  <c r="AS4639" i="1" s="1"/>
  <c r="N4638" i="1"/>
  <c r="AS4638" i="1" s="1"/>
  <c r="N4637" i="1"/>
  <c r="AS4637" i="1" s="1"/>
  <c r="N4636" i="1"/>
  <c r="AS4636" i="1" s="1"/>
  <c r="N4635" i="1"/>
  <c r="AS4635" i="1" s="1"/>
  <c r="N4634" i="1"/>
  <c r="AS4634" i="1" s="1"/>
  <c r="N4633" i="1"/>
  <c r="AS4633" i="1" s="1"/>
  <c r="N4632" i="1"/>
  <c r="AS4632" i="1" s="1"/>
  <c r="N4631" i="1"/>
  <c r="AS4631" i="1" s="1"/>
  <c r="N4630" i="1"/>
  <c r="AS4630" i="1" s="1"/>
  <c r="N4629" i="1"/>
  <c r="AS4629" i="1" s="1"/>
  <c r="N4628" i="1"/>
  <c r="AS4628" i="1" s="1"/>
  <c r="N4627" i="1"/>
  <c r="AS4627" i="1" s="1"/>
  <c r="N4626" i="1"/>
  <c r="AS4626" i="1" s="1"/>
  <c r="N4625" i="1"/>
  <c r="AS4625" i="1" s="1"/>
  <c r="N4624" i="1"/>
  <c r="AS4624" i="1" s="1"/>
  <c r="N4623" i="1"/>
  <c r="AS4623" i="1" s="1"/>
  <c r="N4622" i="1"/>
  <c r="AS4622" i="1" s="1"/>
  <c r="N4621" i="1"/>
  <c r="AS4621" i="1" s="1"/>
  <c r="N4620" i="1"/>
  <c r="AS4620" i="1" s="1"/>
  <c r="N4619" i="1"/>
  <c r="AS4619" i="1" s="1"/>
  <c r="N4618" i="1"/>
  <c r="AS4618" i="1" s="1"/>
  <c r="N4617" i="1"/>
  <c r="AS4617" i="1" s="1"/>
  <c r="N4616" i="1"/>
  <c r="AS4616" i="1" s="1"/>
  <c r="N4615" i="1"/>
  <c r="AS4615" i="1" s="1"/>
  <c r="N4614" i="1"/>
  <c r="AS4614" i="1" s="1"/>
  <c r="N4613" i="1"/>
  <c r="AS4613" i="1" s="1"/>
  <c r="N4612" i="1"/>
  <c r="AS4612" i="1" s="1"/>
  <c r="N4611" i="1"/>
  <c r="AS4611" i="1" s="1"/>
  <c r="N4610" i="1"/>
  <c r="AS4610" i="1" s="1"/>
  <c r="N4609" i="1"/>
  <c r="AS4609" i="1" s="1"/>
  <c r="N4608" i="1"/>
  <c r="AS4608" i="1" s="1"/>
  <c r="N4607" i="1"/>
  <c r="AS4607" i="1" s="1"/>
  <c r="N4606" i="1"/>
  <c r="AS4606" i="1" s="1"/>
  <c r="N4605" i="1"/>
  <c r="AS4605" i="1" s="1"/>
  <c r="N4604" i="1"/>
  <c r="AS4604" i="1" s="1"/>
  <c r="N4603" i="1"/>
  <c r="AS4603" i="1" s="1"/>
  <c r="N4602" i="1"/>
  <c r="AS4602" i="1" s="1"/>
  <c r="N4601" i="1"/>
  <c r="AS4601" i="1" s="1"/>
  <c r="N4600" i="1"/>
  <c r="AS4600" i="1" s="1"/>
  <c r="N4599" i="1"/>
  <c r="AS4599" i="1" s="1"/>
  <c r="N4598" i="1"/>
  <c r="AS4598" i="1" s="1"/>
  <c r="N4597" i="1"/>
  <c r="AS4597" i="1" s="1"/>
  <c r="N4596" i="1"/>
  <c r="AS4596" i="1" s="1"/>
  <c r="N4595" i="1"/>
  <c r="AS4595" i="1" s="1"/>
  <c r="N4594" i="1"/>
  <c r="AS4594" i="1" s="1"/>
  <c r="N4593" i="1"/>
  <c r="AS4593" i="1" s="1"/>
  <c r="N4592" i="1"/>
  <c r="AS4592" i="1" s="1"/>
  <c r="N4591" i="1"/>
  <c r="AS4591" i="1" s="1"/>
  <c r="N4590" i="1"/>
  <c r="AS4590" i="1" s="1"/>
  <c r="N4589" i="1"/>
  <c r="AS4589" i="1" s="1"/>
  <c r="N4588" i="1"/>
  <c r="AS4588" i="1" s="1"/>
  <c r="N4587" i="1"/>
  <c r="AS4587" i="1" s="1"/>
  <c r="N4586" i="1"/>
  <c r="AS4586" i="1" s="1"/>
  <c r="N4585" i="1"/>
  <c r="AS4585" i="1" s="1"/>
  <c r="N4584" i="1"/>
  <c r="AS4584" i="1" s="1"/>
  <c r="N4583" i="1"/>
  <c r="AS4583" i="1" s="1"/>
  <c r="N4582" i="1"/>
  <c r="AS4582" i="1" s="1"/>
  <c r="N4581" i="1"/>
  <c r="AS4581" i="1" s="1"/>
  <c r="N4580" i="1"/>
  <c r="AS4580" i="1" s="1"/>
  <c r="N4579" i="1"/>
  <c r="AS4579" i="1" s="1"/>
  <c r="N4578" i="1"/>
  <c r="AS4578" i="1" s="1"/>
  <c r="N4577" i="1"/>
  <c r="AS4577" i="1" s="1"/>
  <c r="N4576" i="1"/>
  <c r="AS4576" i="1" s="1"/>
  <c r="N4575" i="1"/>
  <c r="AS4575" i="1" s="1"/>
  <c r="N4574" i="1"/>
  <c r="AS4574" i="1" s="1"/>
  <c r="N4573" i="1"/>
  <c r="AS4573" i="1" s="1"/>
  <c r="N4572" i="1"/>
  <c r="AS4572" i="1" s="1"/>
  <c r="N4571" i="1"/>
  <c r="AS4571" i="1" s="1"/>
  <c r="N4570" i="1"/>
  <c r="AS4570" i="1" s="1"/>
  <c r="N4569" i="1"/>
  <c r="AS4569" i="1" s="1"/>
  <c r="N4568" i="1"/>
  <c r="AS4568" i="1" s="1"/>
  <c r="N4567" i="1"/>
  <c r="AS4567" i="1" s="1"/>
  <c r="N4566" i="1"/>
  <c r="AS4566" i="1" s="1"/>
  <c r="N4565" i="1"/>
  <c r="AS4565" i="1" s="1"/>
  <c r="N4564" i="1"/>
  <c r="AS4564" i="1" s="1"/>
  <c r="N4563" i="1"/>
  <c r="AS4563" i="1" s="1"/>
  <c r="N4562" i="1"/>
  <c r="AS4562" i="1" s="1"/>
  <c r="N4561" i="1"/>
  <c r="AS4561" i="1" s="1"/>
  <c r="N4560" i="1"/>
  <c r="AS4560" i="1" s="1"/>
  <c r="N4559" i="1"/>
  <c r="AS4559" i="1" s="1"/>
  <c r="N4558" i="1"/>
  <c r="AS4558" i="1" s="1"/>
  <c r="N4557" i="1"/>
  <c r="AS4557" i="1" s="1"/>
  <c r="N4556" i="1"/>
  <c r="AS4556" i="1" s="1"/>
  <c r="N4555" i="1"/>
  <c r="AS4555" i="1" s="1"/>
  <c r="N4554" i="1"/>
  <c r="AS4554" i="1" s="1"/>
  <c r="N4553" i="1"/>
  <c r="AS4553" i="1" s="1"/>
  <c r="N4552" i="1"/>
  <c r="AS4552" i="1" s="1"/>
  <c r="N4551" i="1"/>
  <c r="AS4551" i="1" s="1"/>
  <c r="N4550" i="1"/>
  <c r="AS4550" i="1" s="1"/>
  <c r="N4549" i="1"/>
  <c r="AS4549" i="1" s="1"/>
  <c r="N4548" i="1"/>
  <c r="AS4548" i="1" s="1"/>
  <c r="N4547" i="1"/>
  <c r="AS4547" i="1" s="1"/>
  <c r="N4546" i="1"/>
  <c r="AS4546" i="1" s="1"/>
  <c r="N4545" i="1"/>
  <c r="AS4545" i="1" s="1"/>
  <c r="N4544" i="1"/>
  <c r="AS4544" i="1" s="1"/>
  <c r="N4543" i="1"/>
  <c r="AS4543" i="1" s="1"/>
  <c r="N4542" i="1"/>
  <c r="AS4542" i="1" s="1"/>
  <c r="N4541" i="1"/>
  <c r="AS4541" i="1" s="1"/>
  <c r="N4540" i="1"/>
  <c r="AS4540" i="1" s="1"/>
  <c r="N4539" i="1"/>
  <c r="AS4539" i="1" s="1"/>
  <c r="N4538" i="1"/>
  <c r="AS4538" i="1" s="1"/>
  <c r="N4537" i="1"/>
  <c r="AS4537" i="1" s="1"/>
  <c r="N4536" i="1"/>
  <c r="AS4536" i="1" s="1"/>
  <c r="N4535" i="1"/>
  <c r="AS4535" i="1" s="1"/>
  <c r="N4534" i="1"/>
  <c r="AS4534" i="1" s="1"/>
  <c r="N4533" i="1"/>
  <c r="AS4533" i="1" s="1"/>
  <c r="N4532" i="1"/>
  <c r="AS4532" i="1" s="1"/>
  <c r="N4531" i="1"/>
  <c r="AS4531" i="1" s="1"/>
  <c r="N4530" i="1"/>
  <c r="AS4530" i="1" s="1"/>
  <c r="N4529" i="1"/>
  <c r="AS4529" i="1" s="1"/>
  <c r="N4528" i="1"/>
  <c r="AS4528" i="1" s="1"/>
  <c r="N4527" i="1"/>
  <c r="AS4527" i="1" s="1"/>
  <c r="N4526" i="1"/>
  <c r="AS4526" i="1" s="1"/>
  <c r="N4525" i="1"/>
  <c r="AS4525" i="1" s="1"/>
  <c r="N4524" i="1"/>
  <c r="AS4524" i="1" s="1"/>
  <c r="N4523" i="1"/>
  <c r="AS4523" i="1" s="1"/>
  <c r="N4522" i="1"/>
  <c r="AS4522" i="1" s="1"/>
  <c r="N4521" i="1"/>
  <c r="AS4521" i="1" s="1"/>
  <c r="N4520" i="1"/>
  <c r="AS4520" i="1" s="1"/>
  <c r="N4519" i="1"/>
  <c r="AS4519" i="1" s="1"/>
  <c r="N4518" i="1"/>
  <c r="AS4518" i="1" s="1"/>
  <c r="N4517" i="1"/>
  <c r="AS4517" i="1" s="1"/>
  <c r="N4516" i="1"/>
  <c r="AS4516" i="1" s="1"/>
  <c r="N4515" i="1"/>
  <c r="AS4515" i="1" s="1"/>
  <c r="N4514" i="1"/>
  <c r="AS4514" i="1" s="1"/>
  <c r="N4513" i="1"/>
  <c r="AS4513" i="1" s="1"/>
  <c r="N4512" i="1"/>
  <c r="AS4512" i="1" s="1"/>
  <c r="N4511" i="1"/>
  <c r="AS4511" i="1" s="1"/>
  <c r="N4510" i="1"/>
  <c r="AS4510" i="1" s="1"/>
  <c r="N4509" i="1"/>
  <c r="AS4509" i="1" s="1"/>
  <c r="N4508" i="1"/>
  <c r="AS4508" i="1" s="1"/>
  <c r="N4507" i="1"/>
  <c r="AS4507" i="1" s="1"/>
  <c r="N4506" i="1"/>
  <c r="AS4506" i="1" s="1"/>
  <c r="N4505" i="1"/>
  <c r="AS4505" i="1" s="1"/>
  <c r="N4504" i="1"/>
  <c r="AS4504" i="1" s="1"/>
  <c r="N4503" i="1"/>
  <c r="AS4503" i="1" s="1"/>
  <c r="N4502" i="1"/>
  <c r="AS4502" i="1" s="1"/>
  <c r="N4501" i="1"/>
  <c r="AS4501" i="1" s="1"/>
  <c r="N4500" i="1"/>
  <c r="AS4500" i="1" s="1"/>
  <c r="N4499" i="1"/>
  <c r="AS4499" i="1" s="1"/>
  <c r="N4498" i="1"/>
  <c r="AS4498" i="1" s="1"/>
  <c r="N4497" i="1"/>
  <c r="AS4497" i="1" s="1"/>
  <c r="N4496" i="1"/>
  <c r="AS4496" i="1" s="1"/>
  <c r="N4495" i="1"/>
  <c r="AS4495" i="1" s="1"/>
  <c r="N4494" i="1"/>
  <c r="AS4494" i="1" s="1"/>
  <c r="N4493" i="1"/>
  <c r="AS4493" i="1" s="1"/>
  <c r="N4492" i="1"/>
  <c r="AS4492" i="1" s="1"/>
  <c r="N4491" i="1"/>
  <c r="AS4491" i="1" s="1"/>
  <c r="N4490" i="1"/>
  <c r="AS4490" i="1" s="1"/>
  <c r="N4489" i="1"/>
  <c r="AS4489" i="1" s="1"/>
  <c r="N4488" i="1"/>
  <c r="AS4488" i="1" s="1"/>
  <c r="N4487" i="1"/>
  <c r="AS4487" i="1" s="1"/>
  <c r="N4486" i="1"/>
  <c r="AS4486" i="1" s="1"/>
  <c r="N4485" i="1"/>
  <c r="AS4485" i="1" s="1"/>
  <c r="N4484" i="1"/>
  <c r="AS4484" i="1" s="1"/>
  <c r="N4483" i="1"/>
  <c r="AS4483" i="1" s="1"/>
  <c r="N4482" i="1"/>
  <c r="AS4482" i="1" s="1"/>
  <c r="N4481" i="1"/>
  <c r="AS4481" i="1" s="1"/>
  <c r="N4480" i="1"/>
  <c r="AS4480" i="1" s="1"/>
  <c r="N4479" i="1"/>
  <c r="AS4479" i="1" s="1"/>
  <c r="N4478" i="1"/>
  <c r="AS4478" i="1" s="1"/>
  <c r="N4477" i="1"/>
  <c r="AS4477" i="1" s="1"/>
  <c r="N4476" i="1"/>
  <c r="AS4476" i="1" s="1"/>
  <c r="N4475" i="1"/>
  <c r="AS4475" i="1" s="1"/>
  <c r="N4474" i="1"/>
  <c r="AS4474" i="1" s="1"/>
  <c r="N4473" i="1"/>
  <c r="AS4473" i="1" s="1"/>
  <c r="N4472" i="1"/>
  <c r="AS4472" i="1" s="1"/>
  <c r="N4471" i="1"/>
  <c r="AS4471" i="1" s="1"/>
  <c r="N4470" i="1"/>
  <c r="AS4470" i="1" s="1"/>
  <c r="N4469" i="1"/>
  <c r="AS4469" i="1" s="1"/>
  <c r="N4468" i="1"/>
  <c r="AS4468" i="1" s="1"/>
  <c r="N4467" i="1"/>
  <c r="AS4467" i="1" s="1"/>
  <c r="N4466" i="1"/>
  <c r="AS4466" i="1" s="1"/>
  <c r="N4465" i="1"/>
  <c r="AS4465" i="1" s="1"/>
  <c r="N4464" i="1"/>
  <c r="AS4464" i="1" s="1"/>
  <c r="N4463" i="1"/>
  <c r="AS4463" i="1" s="1"/>
  <c r="N4462" i="1"/>
  <c r="AS4462" i="1" s="1"/>
  <c r="N4461" i="1"/>
  <c r="AS4461" i="1" s="1"/>
  <c r="N4460" i="1"/>
  <c r="AS4460" i="1" s="1"/>
  <c r="N4459" i="1"/>
  <c r="AS4459" i="1" s="1"/>
  <c r="N4458" i="1"/>
  <c r="AS4458" i="1" s="1"/>
  <c r="N4457" i="1"/>
  <c r="AS4457" i="1" s="1"/>
  <c r="N4456" i="1"/>
  <c r="AS4456" i="1" s="1"/>
  <c r="N4455" i="1"/>
  <c r="AS4455" i="1" s="1"/>
  <c r="N4454" i="1"/>
  <c r="AS4454" i="1" s="1"/>
  <c r="N4453" i="1"/>
  <c r="AS4453" i="1" s="1"/>
  <c r="N4452" i="1"/>
  <c r="AS4452" i="1" s="1"/>
  <c r="N4451" i="1"/>
  <c r="AS4451" i="1" s="1"/>
  <c r="N4450" i="1"/>
  <c r="AS4450" i="1" s="1"/>
  <c r="N4449" i="1"/>
  <c r="AS4449" i="1" s="1"/>
  <c r="N4448" i="1"/>
  <c r="AS4448" i="1" s="1"/>
  <c r="N4447" i="1"/>
  <c r="AS4447" i="1" s="1"/>
  <c r="N4446" i="1"/>
  <c r="AS4446" i="1" s="1"/>
  <c r="N4445" i="1"/>
  <c r="AS4445" i="1" s="1"/>
  <c r="N4444" i="1"/>
  <c r="AS4444" i="1" s="1"/>
  <c r="N4443" i="1"/>
  <c r="AS4443" i="1" s="1"/>
  <c r="N4442" i="1"/>
  <c r="AS4442" i="1" s="1"/>
  <c r="N4441" i="1"/>
  <c r="AS4441" i="1" s="1"/>
  <c r="N4440" i="1"/>
  <c r="AS4440" i="1" s="1"/>
  <c r="N4439" i="1"/>
  <c r="AS4439" i="1" s="1"/>
  <c r="N4438" i="1"/>
  <c r="AS4438" i="1" s="1"/>
  <c r="N4437" i="1"/>
  <c r="AS4437" i="1" s="1"/>
  <c r="N4436" i="1"/>
  <c r="AS4436" i="1" s="1"/>
  <c r="N4435" i="1"/>
  <c r="AS4435" i="1" s="1"/>
  <c r="N4434" i="1"/>
  <c r="AS4434" i="1" s="1"/>
  <c r="N4433" i="1"/>
  <c r="AS4433" i="1" s="1"/>
  <c r="N4432" i="1"/>
  <c r="AS4432" i="1" s="1"/>
  <c r="N4431" i="1"/>
  <c r="AS4431" i="1" s="1"/>
  <c r="N4430" i="1"/>
  <c r="AS4430" i="1" s="1"/>
  <c r="N4429" i="1"/>
  <c r="AS4429" i="1" s="1"/>
  <c r="N4428" i="1"/>
  <c r="AS4428" i="1" s="1"/>
  <c r="N4427" i="1"/>
  <c r="AS4427" i="1" s="1"/>
  <c r="N4426" i="1"/>
  <c r="AS4426" i="1" s="1"/>
  <c r="N4425" i="1"/>
  <c r="AS4425" i="1" s="1"/>
  <c r="N4424" i="1"/>
  <c r="AS4424" i="1" s="1"/>
  <c r="N4423" i="1"/>
  <c r="AS4423" i="1" s="1"/>
  <c r="N4422" i="1"/>
  <c r="AS4422" i="1" s="1"/>
  <c r="N4421" i="1"/>
  <c r="AS4421" i="1" s="1"/>
  <c r="N4420" i="1"/>
  <c r="AS4420" i="1" s="1"/>
  <c r="N4419" i="1"/>
  <c r="AS4419" i="1" s="1"/>
  <c r="N4418" i="1"/>
  <c r="AS4418" i="1" s="1"/>
  <c r="N4417" i="1"/>
  <c r="AS4417" i="1" s="1"/>
  <c r="N4416" i="1"/>
  <c r="AS4416" i="1" s="1"/>
  <c r="N4415" i="1"/>
  <c r="AS4415" i="1" s="1"/>
  <c r="N4414" i="1"/>
  <c r="AS4414" i="1" s="1"/>
  <c r="N4413" i="1"/>
  <c r="AS4413" i="1" s="1"/>
  <c r="N4412" i="1"/>
  <c r="AS4412" i="1" s="1"/>
  <c r="N4411" i="1"/>
  <c r="AS4411" i="1" s="1"/>
  <c r="N4410" i="1"/>
  <c r="AS4410" i="1" s="1"/>
  <c r="N4409" i="1"/>
  <c r="AS4409" i="1" s="1"/>
  <c r="N4408" i="1"/>
  <c r="AS4408" i="1" s="1"/>
  <c r="N4407" i="1"/>
  <c r="AS4407" i="1" s="1"/>
  <c r="N4406" i="1"/>
  <c r="AS4406" i="1" s="1"/>
  <c r="N4405" i="1"/>
  <c r="AS4405" i="1" s="1"/>
  <c r="N4404" i="1"/>
  <c r="AS4404" i="1" s="1"/>
  <c r="N4403" i="1"/>
  <c r="AS4403" i="1" s="1"/>
  <c r="N4402" i="1"/>
  <c r="AS4402" i="1" s="1"/>
  <c r="N4401" i="1"/>
  <c r="AS4401" i="1" s="1"/>
  <c r="N4400" i="1"/>
  <c r="AS4400" i="1" s="1"/>
  <c r="N4399" i="1"/>
  <c r="AS4399" i="1" s="1"/>
  <c r="N4398" i="1"/>
  <c r="AS4398" i="1" s="1"/>
  <c r="N4397" i="1"/>
  <c r="AS4397" i="1" s="1"/>
  <c r="N4396" i="1"/>
  <c r="AS4396" i="1" s="1"/>
  <c r="N4395" i="1"/>
  <c r="AS4395" i="1" s="1"/>
  <c r="N4394" i="1"/>
  <c r="AS4394" i="1" s="1"/>
  <c r="N4393" i="1"/>
  <c r="AS4393" i="1" s="1"/>
  <c r="N4392" i="1"/>
  <c r="AS4392" i="1" s="1"/>
  <c r="N4391" i="1"/>
  <c r="AS4391" i="1" s="1"/>
  <c r="N4390" i="1"/>
  <c r="AS4390" i="1" s="1"/>
  <c r="N4389" i="1"/>
  <c r="AS4389" i="1" s="1"/>
  <c r="N4388" i="1"/>
  <c r="AS4388" i="1" s="1"/>
  <c r="N4387" i="1"/>
  <c r="AS4387" i="1" s="1"/>
  <c r="N4386" i="1"/>
  <c r="AS4386" i="1" s="1"/>
  <c r="N4385" i="1"/>
  <c r="AS4385" i="1" s="1"/>
  <c r="N4384" i="1"/>
  <c r="AS4384" i="1" s="1"/>
  <c r="N4383" i="1"/>
  <c r="AS4383" i="1" s="1"/>
  <c r="N4382" i="1"/>
  <c r="AS4382" i="1" s="1"/>
  <c r="N4381" i="1"/>
  <c r="AS4381" i="1" s="1"/>
  <c r="N4380" i="1"/>
  <c r="AS4380" i="1" s="1"/>
  <c r="N4379" i="1"/>
  <c r="AS4379" i="1" s="1"/>
  <c r="N4378" i="1"/>
  <c r="AS4378" i="1" s="1"/>
  <c r="N4377" i="1"/>
  <c r="AS4377" i="1" s="1"/>
  <c r="N4376" i="1"/>
  <c r="AS4376" i="1" s="1"/>
  <c r="N4375" i="1"/>
  <c r="AS4375" i="1" s="1"/>
  <c r="N4374" i="1"/>
  <c r="AS4374" i="1" s="1"/>
  <c r="N4373" i="1"/>
  <c r="AS4373" i="1" s="1"/>
  <c r="N4372" i="1"/>
  <c r="AS4372" i="1" s="1"/>
  <c r="N4371" i="1"/>
  <c r="AS4371" i="1" s="1"/>
  <c r="N4370" i="1"/>
  <c r="AS4370" i="1" s="1"/>
  <c r="N4369" i="1"/>
  <c r="AS4369" i="1" s="1"/>
  <c r="N4368" i="1"/>
  <c r="AS4368" i="1" s="1"/>
  <c r="N4367" i="1"/>
  <c r="AS4367" i="1" s="1"/>
  <c r="N4366" i="1"/>
  <c r="AS4366" i="1" s="1"/>
  <c r="N4365" i="1"/>
  <c r="AS4365" i="1" s="1"/>
  <c r="N4364" i="1"/>
  <c r="AS4364" i="1" s="1"/>
  <c r="N4363" i="1"/>
  <c r="AS4363" i="1" s="1"/>
  <c r="N4362" i="1"/>
  <c r="AS4362" i="1" s="1"/>
  <c r="N4361" i="1"/>
  <c r="AS4361" i="1" s="1"/>
  <c r="N4360" i="1"/>
  <c r="AS4360" i="1" s="1"/>
  <c r="N4359" i="1"/>
  <c r="AS4359" i="1" s="1"/>
  <c r="N4358" i="1"/>
  <c r="AS4358" i="1" s="1"/>
  <c r="N4357" i="1"/>
  <c r="AS4357" i="1" s="1"/>
  <c r="N4356" i="1"/>
  <c r="AS4356" i="1" s="1"/>
  <c r="N4355" i="1"/>
  <c r="AS4355" i="1" s="1"/>
  <c r="N4354" i="1"/>
  <c r="AS4354" i="1" s="1"/>
  <c r="N4353" i="1"/>
  <c r="AS4353" i="1" s="1"/>
  <c r="N4352" i="1"/>
  <c r="AS4352" i="1" s="1"/>
  <c r="N4351" i="1"/>
  <c r="AS4351" i="1" s="1"/>
  <c r="N4350" i="1"/>
  <c r="AS4350" i="1" s="1"/>
  <c r="N4349" i="1"/>
  <c r="AS4349" i="1" s="1"/>
  <c r="N4348" i="1"/>
  <c r="AS4348" i="1" s="1"/>
  <c r="N4347" i="1"/>
  <c r="AS4347" i="1" s="1"/>
  <c r="N4346" i="1"/>
  <c r="AS4346" i="1" s="1"/>
  <c r="N4345" i="1"/>
  <c r="AS4345" i="1" s="1"/>
  <c r="N4344" i="1"/>
  <c r="AS4344" i="1" s="1"/>
  <c r="N4343" i="1"/>
  <c r="AS4343" i="1" s="1"/>
  <c r="N4342" i="1"/>
  <c r="AS4342" i="1" s="1"/>
  <c r="N4341" i="1"/>
  <c r="AS4341" i="1" s="1"/>
  <c r="N4340" i="1"/>
  <c r="AS4340" i="1" s="1"/>
  <c r="N4339" i="1"/>
  <c r="AS4339" i="1" s="1"/>
  <c r="N4338" i="1"/>
  <c r="AS4338" i="1" s="1"/>
  <c r="N4337" i="1"/>
  <c r="AS4337" i="1" s="1"/>
  <c r="N4336" i="1"/>
  <c r="AS4336" i="1" s="1"/>
  <c r="N4335" i="1"/>
  <c r="AS4335" i="1" s="1"/>
  <c r="N4334" i="1"/>
  <c r="AS4334" i="1" s="1"/>
  <c r="N4333" i="1"/>
  <c r="AS4333" i="1" s="1"/>
  <c r="N4332" i="1"/>
  <c r="AS4332" i="1" s="1"/>
  <c r="N4331" i="1"/>
  <c r="AS4331" i="1" s="1"/>
  <c r="N4330" i="1"/>
  <c r="AS4330" i="1" s="1"/>
  <c r="N4329" i="1"/>
  <c r="AS4329" i="1" s="1"/>
  <c r="N4328" i="1"/>
  <c r="AS4328" i="1" s="1"/>
  <c r="N4327" i="1"/>
  <c r="AS4327" i="1" s="1"/>
  <c r="N4326" i="1"/>
  <c r="AS4326" i="1" s="1"/>
  <c r="N4325" i="1"/>
  <c r="AS4325" i="1" s="1"/>
  <c r="N4324" i="1"/>
  <c r="AS4324" i="1" s="1"/>
  <c r="N4323" i="1"/>
  <c r="AS4323" i="1" s="1"/>
  <c r="N4322" i="1"/>
  <c r="AS4322" i="1" s="1"/>
  <c r="N4321" i="1"/>
  <c r="AS4321" i="1" s="1"/>
  <c r="N4320" i="1"/>
  <c r="AS4320" i="1" s="1"/>
  <c r="N4319" i="1"/>
  <c r="AS4319" i="1" s="1"/>
  <c r="N4318" i="1"/>
  <c r="AS4318" i="1" s="1"/>
  <c r="N4317" i="1"/>
  <c r="AS4317" i="1" s="1"/>
  <c r="N4316" i="1"/>
  <c r="AS4316" i="1" s="1"/>
  <c r="N4315" i="1"/>
  <c r="AS4315" i="1" s="1"/>
  <c r="N4314" i="1"/>
  <c r="AS4314" i="1" s="1"/>
  <c r="N4313" i="1"/>
  <c r="AS4313" i="1" s="1"/>
  <c r="N4312" i="1"/>
  <c r="AS4312" i="1" s="1"/>
  <c r="N4311" i="1"/>
  <c r="AS4311" i="1" s="1"/>
  <c r="N4310" i="1"/>
  <c r="AS4310" i="1" s="1"/>
  <c r="N4309" i="1"/>
  <c r="AS4309" i="1" s="1"/>
  <c r="N4308" i="1"/>
  <c r="AS4308" i="1" s="1"/>
  <c r="N4307" i="1"/>
  <c r="AS4307" i="1" s="1"/>
  <c r="N4306" i="1"/>
  <c r="AS4306" i="1" s="1"/>
  <c r="N4305" i="1"/>
  <c r="AS4305" i="1" s="1"/>
  <c r="N4304" i="1"/>
  <c r="AS4304" i="1" s="1"/>
  <c r="N4303" i="1"/>
  <c r="AS4303" i="1" s="1"/>
  <c r="N4302" i="1"/>
  <c r="AS4302" i="1" s="1"/>
  <c r="N4301" i="1"/>
  <c r="AS4301" i="1" s="1"/>
  <c r="N4300" i="1"/>
  <c r="AS4300" i="1" s="1"/>
  <c r="N4299" i="1"/>
  <c r="AS4299" i="1" s="1"/>
  <c r="N4298" i="1"/>
  <c r="AS4298" i="1" s="1"/>
  <c r="N4297" i="1"/>
  <c r="AS4297" i="1" s="1"/>
  <c r="N4296" i="1"/>
  <c r="AS4296" i="1" s="1"/>
  <c r="N4295" i="1"/>
  <c r="AS4295" i="1" s="1"/>
  <c r="N4294" i="1"/>
  <c r="AS4294" i="1" s="1"/>
  <c r="N4293" i="1"/>
  <c r="AS4293" i="1" s="1"/>
  <c r="N4292" i="1"/>
  <c r="AS4292" i="1" s="1"/>
  <c r="N4291" i="1"/>
  <c r="AS4291" i="1" s="1"/>
  <c r="N4290" i="1"/>
  <c r="AS4290" i="1" s="1"/>
  <c r="N4289" i="1"/>
  <c r="AS4289" i="1" s="1"/>
  <c r="N4288" i="1"/>
  <c r="AS4288" i="1" s="1"/>
  <c r="N4287" i="1"/>
  <c r="AS4287" i="1" s="1"/>
  <c r="N4286" i="1"/>
  <c r="AS4286" i="1" s="1"/>
  <c r="N4285" i="1"/>
  <c r="AS4285" i="1" s="1"/>
  <c r="N4284" i="1"/>
  <c r="AS4284" i="1" s="1"/>
  <c r="N4283" i="1"/>
  <c r="AS4283" i="1" s="1"/>
  <c r="N4282" i="1"/>
  <c r="AS4282" i="1" s="1"/>
  <c r="N4281" i="1"/>
  <c r="AS4281" i="1" s="1"/>
  <c r="N4280" i="1"/>
  <c r="AS4280" i="1" s="1"/>
  <c r="N4279" i="1"/>
  <c r="AS4279" i="1" s="1"/>
  <c r="N4278" i="1"/>
  <c r="AS4278" i="1" s="1"/>
  <c r="N4277" i="1"/>
  <c r="AS4277" i="1" s="1"/>
  <c r="N4276" i="1"/>
  <c r="AS4276" i="1" s="1"/>
  <c r="N4275" i="1"/>
  <c r="AS4275" i="1" s="1"/>
  <c r="N4274" i="1"/>
  <c r="AS4274" i="1" s="1"/>
  <c r="N4273" i="1"/>
  <c r="AS4273" i="1" s="1"/>
  <c r="N4272" i="1"/>
  <c r="AS4272" i="1" s="1"/>
  <c r="N4271" i="1"/>
  <c r="AS4271" i="1" s="1"/>
  <c r="N4270" i="1"/>
  <c r="AS4270" i="1" s="1"/>
  <c r="N4269" i="1"/>
  <c r="AS4269" i="1" s="1"/>
  <c r="N4268" i="1"/>
  <c r="AS4268" i="1" s="1"/>
  <c r="N4267" i="1"/>
  <c r="AS4267" i="1" s="1"/>
  <c r="N4266" i="1"/>
  <c r="AS4266" i="1" s="1"/>
  <c r="N4265" i="1"/>
  <c r="AS4265" i="1" s="1"/>
  <c r="N4264" i="1"/>
  <c r="AS4264" i="1" s="1"/>
  <c r="N4263" i="1"/>
  <c r="AS4263" i="1" s="1"/>
  <c r="N4262" i="1"/>
  <c r="AS4262" i="1" s="1"/>
  <c r="N4261" i="1"/>
  <c r="AS4261" i="1" s="1"/>
  <c r="N4260" i="1"/>
  <c r="AS4260" i="1" s="1"/>
  <c r="N4259" i="1"/>
  <c r="AS4259" i="1" s="1"/>
  <c r="N4258" i="1"/>
  <c r="AS4258" i="1" s="1"/>
  <c r="N4257" i="1"/>
  <c r="AS4257" i="1" s="1"/>
  <c r="N4256" i="1"/>
  <c r="AS4256" i="1" s="1"/>
  <c r="N4255" i="1"/>
  <c r="AS4255" i="1" s="1"/>
  <c r="N4254" i="1"/>
  <c r="AS4254" i="1" s="1"/>
  <c r="N4253" i="1"/>
  <c r="AS4253" i="1" s="1"/>
  <c r="N4252" i="1"/>
  <c r="AS4252" i="1" s="1"/>
  <c r="N4251" i="1"/>
  <c r="AS4251" i="1" s="1"/>
  <c r="N4250" i="1"/>
  <c r="AS4250" i="1" s="1"/>
  <c r="N4249" i="1"/>
  <c r="AS4249" i="1" s="1"/>
  <c r="N4248" i="1"/>
  <c r="AS4248" i="1" s="1"/>
  <c r="N4247" i="1"/>
  <c r="AS4247" i="1" s="1"/>
  <c r="N4246" i="1"/>
  <c r="AS4246" i="1" s="1"/>
  <c r="N4245" i="1"/>
  <c r="AS4245" i="1" s="1"/>
  <c r="N4244" i="1"/>
  <c r="AS4244" i="1" s="1"/>
  <c r="N4243" i="1"/>
  <c r="AS4243" i="1" s="1"/>
  <c r="N4242" i="1"/>
  <c r="AS4242" i="1" s="1"/>
  <c r="N4241" i="1"/>
  <c r="AS4241" i="1" s="1"/>
  <c r="N4240" i="1"/>
  <c r="AS4240" i="1" s="1"/>
  <c r="N4239" i="1"/>
  <c r="AS4239" i="1" s="1"/>
  <c r="N4238" i="1"/>
  <c r="AS4238" i="1" s="1"/>
  <c r="N4237" i="1"/>
  <c r="AS4237" i="1" s="1"/>
  <c r="N4236" i="1"/>
  <c r="AS4236" i="1" s="1"/>
  <c r="N4235" i="1"/>
  <c r="AS4235" i="1" s="1"/>
  <c r="N4234" i="1"/>
  <c r="AS4234" i="1" s="1"/>
  <c r="N4233" i="1"/>
  <c r="AS4233" i="1" s="1"/>
  <c r="N4232" i="1"/>
  <c r="AS4232" i="1" s="1"/>
  <c r="N4231" i="1"/>
  <c r="AS4231" i="1" s="1"/>
  <c r="N4230" i="1"/>
  <c r="AS4230" i="1" s="1"/>
  <c r="N4229" i="1"/>
  <c r="AS4229" i="1" s="1"/>
  <c r="N4228" i="1"/>
  <c r="AS4228" i="1" s="1"/>
  <c r="N4227" i="1"/>
  <c r="AS4227" i="1" s="1"/>
  <c r="N4226" i="1"/>
  <c r="AS4226" i="1" s="1"/>
  <c r="N4225" i="1"/>
  <c r="AS4225" i="1" s="1"/>
  <c r="N4224" i="1"/>
  <c r="AS4224" i="1" s="1"/>
  <c r="N4223" i="1"/>
  <c r="AS4223" i="1" s="1"/>
  <c r="N4222" i="1"/>
  <c r="AS4222" i="1" s="1"/>
  <c r="N4221" i="1"/>
  <c r="AS4221" i="1" s="1"/>
  <c r="N4220" i="1"/>
  <c r="AS4220" i="1" s="1"/>
  <c r="N4219" i="1"/>
  <c r="AS4219" i="1" s="1"/>
  <c r="N4218" i="1"/>
  <c r="AS4218" i="1" s="1"/>
  <c r="N4217" i="1"/>
  <c r="AS4217" i="1" s="1"/>
  <c r="N4216" i="1"/>
  <c r="AS4216" i="1" s="1"/>
  <c r="N4215" i="1"/>
  <c r="AS4215" i="1" s="1"/>
  <c r="N4214" i="1"/>
  <c r="AS4214" i="1" s="1"/>
  <c r="N4213" i="1"/>
  <c r="AS4213" i="1" s="1"/>
  <c r="N4212" i="1"/>
  <c r="AS4212" i="1" s="1"/>
  <c r="N4211" i="1"/>
  <c r="AS4211" i="1" s="1"/>
  <c r="N4210" i="1"/>
  <c r="AS4210" i="1" s="1"/>
  <c r="N4209" i="1"/>
  <c r="AS4209" i="1" s="1"/>
  <c r="N4208" i="1"/>
  <c r="AS4208" i="1" s="1"/>
  <c r="N4207" i="1"/>
  <c r="AS4207" i="1" s="1"/>
  <c r="N4206" i="1"/>
  <c r="AS4206" i="1" s="1"/>
  <c r="N4205" i="1"/>
  <c r="AS4205" i="1" s="1"/>
  <c r="N4204" i="1"/>
  <c r="AS4204" i="1" s="1"/>
  <c r="N4203" i="1"/>
  <c r="AS4203" i="1" s="1"/>
  <c r="N4202" i="1"/>
  <c r="AS4202" i="1" s="1"/>
  <c r="N4201" i="1"/>
  <c r="AS4201" i="1" s="1"/>
  <c r="N4200" i="1"/>
  <c r="AS4200" i="1" s="1"/>
  <c r="N4199" i="1"/>
  <c r="AS4199" i="1" s="1"/>
  <c r="N4198" i="1"/>
  <c r="AS4198" i="1" s="1"/>
  <c r="N4197" i="1"/>
  <c r="AS4197" i="1" s="1"/>
  <c r="N4196" i="1"/>
  <c r="AS4196" i="1" s="1"/>
  <c r="N4195" i="1"/>
  <c r="AS4195" i="1" s="1"/>
  <c r="N4194" i="1"/>
  <c r="AS4194" i="1" s="1"/>
  <c r="N4193" i="1"/>
  <c r="AS4193" i="1" s="1"/>
  <c r="N4192" i="1"/>
  <c r="AS4192" i="1" s="1"/>
  <c r="N4191" i="1"/>
  <c r="AS4191" i="1" s="1"/>
  <c r="N4190" i="1"/>
  <c r="AS4190" i="1" s="1"/>
  <c r="N4189" i="1"/>
  <c r="AS4189" i="1" s="1"/>
  <c r="N4188" i="1"/>
  <c r="AS4188" i="1" s="1"/>
  <c r="N4187" i="1"/>
  <c r="AS4187" i="1" s="1"/>
  <c r="N4186" i="1"/>
  <c r="AS4186" i="1" s="1"/>
  <c r="N4185" i="1"/>
  <c r="AS4185" i="1" s="1"/>
  <c r="N4184" i="1"/>
  <c r="AS4184" i="1" s="1"/>
  <c r="N4183" i="1"/>
  <c r="AS4183" i="1" s="1"/>
  <c r="N4182" i="1"/>
  <c r="AS4182" i="1" s="1"/>
  <c r="N4181" i="1"/>
  <c r="AS4181" i="1" s="1"/>
  <c r="N4180" i="1"/>
  <c r="AS4180" i="1" s="1"/>
  <c r="N4179" i="1"/>
  <c r="AS4179" i="1" s="1"/>
  <c r="N4178" i="1"/>
  <c r="AS4178" i="1" s="1"/>
  <c r="N4177" i="1"/>
  <c r="AS4177" i="1" s="1"/>
  <c r="N4176" i="1"/>
  <c r="AS4176" i="1" s="1"/>
  <c r="N4175" i="1"/>
  <c r="AS4175" i="1" s="1"/>
  <c r="N4174" i="1"/>
  <c r="AS4174" i="1" s="1"/>
  <c r="N4173" i="1"/>
  <c r="AS4173" i="1" s="1"/>
  <c r="N4172" i="1"/>
  <c r="AS4172" i="1" s="1"/>
  <c r="N4171" i="1"/>
  <c r="AS4171" i="1" s="1"/>
  <c r="N4170" i="1"/>
  <c r="AS4170" i="1" s="1"/>
  <c r="N4169" i="1"/>
  <c r="AS4169" i="1" s="1"/>
  <c r="N4168" i="1"/>
  <c r="AS4168" i="1" s="1"/>
  <c r="N4167" i="1"/>
  <c r="AS4167" i="1" s="1"/>
  <c r="N4166" i="1"/>
  <c r="AS4166" i="1" s="1"/>
  <c r="N4165" i="1"/>
  <c r="AS4165" i="1" s="1"/>
  <c r="N4164" i="1"/>
  <c r="AS4164" i="1" s="1"/>
  <c r="N4163" i="1"/>
  <c r="AS4163" i="1" s="1"/>
  <c r="N4162" i="1"/>
  <c r="AS4162" i="1" s="1"/>
  <c r="N4161" i="1"/>
  <c r="AS4161" i="1" s="1"/>
  <c r="N4160" i="1"/>
  <c r="AS4160" i="1" s="1"/>
  <c r="N4159" i="1"/>
  <c r="AS4159" i="1" s="1"/>
  <c r="N4158" i="1"/>
  <c r="AS4158" i="1" s="1"/>
  <c r="N4157" i="1"/>
  <c r="AS4157" i="1" s="1"/>
  <c r="N4156" i="1"/>
  <c r="AS4156" i="1" s="1"/>
  <c r="N4155" i="1"/>
  <c r="AS4155" i="1" s="1"/>
  <c r="N4154" i="1"/>
  <c r="AS4154" i="1" s="1"/>
  <c r="N4153" i="1"/>
  <c r="AS4153" i="1" s="1"/>
  <c r="N4152" i="1"/>
  <c r="AS4152" i="1" s="1"/>
  <c r="N4151" i="1"/>
  <c r="AS4151" i="1" s="1"/>
  <c r="N4150" i="1"/>
  <c r="AS4150" i="1" s="1"/>
  <c r="N4149" i="1"/>
  <c r="AS4149" i="1" s="1"/>
  <c r="N4148" i="1"/>
  <c r="AS4148" i="1" s="1"/>
  <c r="N4147" i="1"/>
  <c r="AS4147" i="1" s="1"/>
  <c r="N4146" i="1"/>
  <c r="AS4146" i="1" s="1"/>
  <c r="N4145" i="1"/>
  <c r="AS4145" i="1" s="1"/>
  <c r="N4144" i="1"/>
  <c r="AS4144" i="1" s="1"/>
  <c r="N4143" i="1"/>
  <c r="AS4143" i="1" s="1"/>
  <c r="N4142" i="1"/>
  <c r="AS4142" i="1" s="1"/>
  <c r="N4141" i="1"/>
  <c r="AS4141" i="1" s="1"/>
  <c r="N4140" i="1"/>
  <c r="AS4140" i="1" s="1"/>
  <c r="N4139" i="1"/>
  <c r="AS4139" i="1" s="1"/>
  <c r="N4138" i="1"/>
  <c r="AS4138" i="1" s="1"/>
  <c r="N4137" i="1"/>
  <c r="AS4137" i="1" s="1"/>
  <c r="N4136" i="1"/>
  <c r="AS4136" i="1" s="1"/>
  <c r="N4135" i="1"/>
  <c r="AS4135" i="1" s="1"/>
  <c r="N4134" i="1"/>
  <c r="AS4134" i="1" s="1"/>
  <c r="N4133" i="1"/>
  <c r="AS4133" i="1" s="1"/>
  <c r="N4132" i="1"/>
  <c r="AS4132" i="1" s="1"/>
  <c r="N4131" i="1"/>
  <c r="AS4131" i="1" s="1"/>
  <c r="N4130" i="1"/>
  <c r="AS4130" i="1" s="1"/>
  <c r="N4129" i="1"/>
  <c r="AS4129" i="1" s="1"/>
  <c r="N4128" i="1"/>
  <c r="AS4128" i="1" s="1"/>
  <c r="N4127" i="1"/>
  <c r="AS4127" i="1" s="1"/>
  <c r="N4126" i="1"/>
  <c r="AS4126" i="1" s="1"/>
  <c r="N4125" i="1"/>
  <c r="AS4125" i="1" s="1"/>
  <c r="N4124" i="1"/>
  <c r="AS4124" i="1" s="1"/>
  <c r="N4123" i="1"/>
  <c r="AS4123" i="1" s="1"/>
  <c r="N4122" i="1"/>
  <c r="AS4122" i="1" s="1"/>
  <c r="N4121" i="1"/>
  <c r="AS4121" i="1" s="1"/>
  <c r="N4120" i="1"/>
  <c r="AS4120" i="1" s="1"/>
  <c r="N4119" i="1"/>
  <c r="AS4119" i="1" s="1"/>
  <c r="N4118" i="1"/>
  <c r="AS4118" i="1" s="1"/>
  <c r="N4117" i="1"/>
  <c r="AS4117" i="1" s="1"/>
  <c r="N4116" i="1"/>
  <c r="AS4116" i="1" s="1"/>
  <c r="N4115" i="1"/>
  <c r="AS4115" i="1" s="1"/>
  <c r="N4114" i="1"/>
  <c r="AS4114" i="1" s="1"/>
  <c r="N4113" i="1"/>
  <c r="AS4113" i="1" s="1"/>
  <c r="N4112" i="1"/>
  <c r="AS4112" i="1" s="1"/>
  <c r="N4111" i="1"/>
  <c r="AS4111" i="1" s="1"/>
  <c r="N4110" i="1"/>
  <c r="AS4110" i="1" s="1"/>
  <c r="N4109" i="1"/>
  <c r="AS4109" i="1" s="1"/>
  <c r="N4108" i="1"/>
  <c r="AS4108" i="1" s="1"/>
  <c r="N4107" i="1"/>
  <c r="AS4107" i="1" s="1"/>
  <c r="N4106" i="1"/>
  <c r="AS4106" i="1" s="1"/>
  <c r="N4105" i="1"/>
  <c r="AS4105" i="1" s="1"/>
  <c r="N4104" i="1"/>
  <c r="AS4104" i="1" s="1"/>
  <c r="N4103" i="1"/>
  <c r="AS4103" i="1" s="1"/>
  <c r="N4102" i="1"/>
  <c r="AS4102" i="1" s="1"/>
  <c r="N4101" i="1"/>
  <c r="AS4101" i="1" s="1"/>
  <c r="N4100" i="1"/>
  <c r="AS4100" i="1" s="1"/>
  <c r="N4099" i="1"/>
  <c r="AS4099" i="1" s="1"/>
  <c r="N4098" i="1"/>
  <c r="AS4098" i="1" s="1"/>
  <c r="N4097" i="1"/>
  <c r="AS4097" i="1" s="1"/>
  <c r="N4096" i="1"/>
  <c r="AS4096" i="1" s="1"/>
  <c r="N4095" i="1"/>
  <c r="AS4095" i="1" s="1"/>
  <c r="N4094" i="1"/>
  <c r="AS4094" i="1" s="1"/>
  <c r="N4093" i="1"/>
  <c r="AS4093" i="1" s="1"/>
  <c r="N4092" i="1"/>
  <c r="AS4092" i="1" s="1"/>
  <c r="N4091" i="1"/>
  <c r="AS4091" i="1" s="1"/>
  <c r="N4090" i="1"/>
  <c r="AS4090" i="1" s="1"/>
  <c r="N4089" i="1"/>
  <c r="AS4089" i="1" s="1"/>
  <c r="N4088" i="1"/>
  <c r="AS4088" i="1" s="1"/>
  <c r="N4087" i="1"/>
  <c r="AS4087" i="1" s="1"/>
  <c r="N4086" i="1"/>
  <c r="AS4086" i="1" s="1"/>
  <c r="N4085" i="1"/>
  <c r="AS4085" i="1" s="1"/>
  <c r="N4084" i="1"/>
  <c r="AS4084" i="1" s="1"/>
  <c r="N4083" i="1"/>
  <c r="AS4083" i="1" s="1"/>
  <c r="N4082" i="1"/>
  <c r="AS4082" i="1" s="1"/>
  <c r="N4081" i="1"/>
  <c r="AS4081" i="1" s="1"/>
  <c r="N4080" i="1"/>
  <c r="AS4080" i="1" s="1"/>
  <c r="N4079" i="1"/>
  <c r="AS4079" i="1" s="1"/>
  <c r="N4078" i="1"/>
  <c r="AS4078" i="1" s="1"/>
  <c r="N4077" i="1"/>
  <c r="AS4077" i="1" s="1"/>
  <c r="N4076" i="1"/>
  <c r="AS4076" i="1" s="1"/>
  <c r="N4075" i="1"/>
  <c r="AS4075" i="1" s="1"/>
  <c r="N4074" i="1"/>
  <c r="AS4074" i="1" s="1"/>
  <c r="N4073" i="1"/>
  <c r="AS4073" i="1" s="1"/>
  <c r="N4072" i="1"/>
  <c r="AS4072" i="1" s="1"/>
  <c r="N4071" i="1"/>
  <c r="AS4071" i="1" s="1"/>
  <c r="N4070" i="1"/>
  <c r="AS4070" i="1" s="1"/>
  <c r="N4069" i="1"/>
  <c r="AS4069" i="1" s="1"/>
  <c r="N4068" i="1"/>
  <c r="AS4068" i="1" s="1"/>
  <c r="N4067" i="1"/>
  <c r="AS4067" i="1" s="1"/>
  <c r="N4066" i="1"/>
  <c r="AS4066" i="1" s="1"/>
  <c r="N4065" i="1"/>
  <c r="AS4065" i="1" s="1"/>
  <c r="N4064" i="1"/>
  <c r="AS4064" i="1" s="1"/>
  <c r="N4063" i="1"/>
  <c r="AS4063" i="1" s="1"/>
  <c r="N4062" i="1"/>
  <c r="AS4062" i="1" s="1"/>
  <c r="N4061" i="1"/>
  <c r="AS4061" i="1" s="1"/>
  <c r="N4060" i="1"/>
  <c r="AS4060" i="1" s="1"/>
  <c r="N4059" i="1"/>
  <c r="AS4059" i="1" s="1"/>
  <c r="N4058" i="1"/>
  <c r="AS4058" i="1" s="1"/>
  <c r="N4057" i="1"/>
  <c r="AS4057" i="1" s="1"/>
  <c r="N4056" i="1"/>
  <c r="AS4056" i="1" s="1"/>
  <c r="N4055" i="1"/>
  <c r="AS4055" i="1" s="1"/>
  <c r="N4054" i="1"/>
  <c r="AS4054" i="1" s="1"/>
  <c r="N4053" i="1"/>
  <c r="AS4053" i="1" s="1"/>
  <c r="N4052" i="1"/>
  <c r="AS4052" i="1" s="1"/>
  <c r="N4051" i="1"/>
  <c r="AS4051" i="1" s="1"/>
  <c r="N4050" i="1"/>
  <c r="AS4050" i="1" s="1"/>
  <c r="N4049" i="1"/>
  <c r="AS4049" i="1" s="1"/>
  <c r="N4048" i="1"/>
  <c r="AS4048" i="1" s="1"/>
  <c r="N4047" i="1"/>
  <c r="AS4047" i="1" s="1"/>
  <c r="N4046" i="1"/>
  <c r="AS4046" i="1" s="1"/>
  <c r="N4045" i="1"/>
  <c r="AS4045" i="1" s="1"/>
  <c r="N4044" i="1"/>
  <c r="AS4044" i="1" s="1"/>
  <c r="N4043" i="1"/>
  <c r="AS4043" i="1" s="1"/>
  <c r="N4042" i="1"/>
  <c r="AS4042" i="1" s="1"/>
  <c r="N4041" i="1"/>
  <c r="AS4041" i="1" s="1"/>
  <c r="N4040" i="1"/>
  <c r="AS4040" i="1" s="1"/>
  <c r="N4039" i="1"/>
  <c r="AS4039" i="1" s="1"/>
  <c r="N4038" i="1"/>
  <c r="AS4038" i="1" s="1"/>
  <c r="N4037" i="1"/>
  <c r="AS4037" i="1" s="1"/>
  <c r="N4036" i="1"/>
  <c r="AS4036" i="1" s="1"/>
  <c r="N4035" i="1"/>
  <c r="AS4035" i="1" s="1"/>
  <c r="N4034" i="1"/>
  <c r="AS4034" i="1" s="1"/>
  <c r="N4033" i="1"/>
  <c r="AS4033" i="1" s="1"/>
  <c r="N4032" i="1"/>
  <c r="AS4032" i="1" s="1"/>
  <c r="N4031" i="1"/>
  <c r="AS4031" i="1" s="1"/>
  <c r="N4030" i="1"/>
  <c r="AS4030" i="1" s="1"/>
  <c r="N4029" i="1"/>
  <c r="AS4029" i="1" s="1"/>
  <c r="N4028" i="1"/>
  <c r="AS4028" i="1" s="1"/>
  <c r="N4027" i="1"/>
  <c r="AS4027" i="1" s="1"/>
  <c r="N4026" i="1"/>
  <c r="AS4026" i="1" s="1"/>
  <c r="N4025" i="1"/>
  <c r="AS4025" i="1" s="1"/>
  <c r="N4024" i="1"/>
  <c r="AS4024" i="1" s="1"/>
  <c r="N4023" i="1"/>
  <c r="AS4023" i="1" s="1"/>
  <c r="N4022" i="1"/>
  <c r="AS4022" i="1" s="1"/>
  <c r="N4021" i="1"/>
  <c r="AS4021" i="1" s="1"/>
  <c r="N4020" i="1"/>
  <c r="AS4020" i="1" s="1"/>
  <c r="N4019" i="1"/>
  <c r="AS4019" i="1" s="1"/>
  <c r="N4018" i="1"/>
  <c r="AS4018" i="1" s="1"/>
  <c r="N4017" i="1"/>
  <c r="AS4017" i="1" s="1"/>
  <c r="N4016" i="1"/>
  <c r="AS4016" i="1" s="1"/>
  <c r="N4015" i="1"/>
  <c r="AS4015" i="1" s="1"/>
  <c r="N4014" i="1"/>
  <c r="AS4014" i="1" s="1"/>
  <c r="N4013" i="1"/>
  <c r="AS4013" i="1" s="1"/>
  <c r="N4012" i="1"/>
  <c r="AS4012" i="1" s="1"/>
  <c r="N4011" i="1"/>
  <c r="AS4011" i="1" s="1"/>
  <c r="N4010" i="1"/>
  <c r="AS4010" i="1" s="1"/>
  <c r="N4009" i="1"/>
  <c r="AS4009" i="1" s="1"/>
  <c r="N4008" i="1"/>
  <c r="AS4008" i="1" s="1"/>
  <c r="N4007" i="1"/>
  <c r="AS4007" i="1" s="1"/>
  <c r="N4006" i="1"/>
  <c r="AS4006" i="1" s="1"/>
  <c r="N4005" i="1"/>
  <c r="AS4005" i="1" s="1"/>
  <c r="N4004" i="1"/>
  <c r="AS4004" i="1" s="1"/>
  <c r="N4003" i="1"/>
  <c r="AS4003" i="1" s="1"/>
  <c r="N4002" i="1"/>
  <c r="AS4002" i="1" s="1"/>
  <c r="N4001" i="1"/>
  <c r="AS4001" i="1" s="1"/>
  <c r="N4000" i="1"/>
  <c r="AS4000" i="1" s="1"/>
  <c r="N3999" i="1"/>
  <c r="AS3999" i="1" s="1"/>
  <c r="N3998" i="1"/>
  <c r="AS3998" i="1" s="1"/>
  <c r="N3997" i="1"/>
  <c r="AS3997" i="1" s="1"/>
  <c r="N3996" i="1"/>
  <c r="AS3996" i="1" s="1"/>
  <c r="N3995" i="1"/>
  <c r="AS3995" i="1" s="1"/>
  <c r="N3994" i="1"/>
  <c r="AS3994" i="1" s="1"/>
  <c r="N3993" i="1"/>
  <c r="AS3993" i="1" s="1"/>
  <c r="N3992" i="1"/>
  <c r="AS3992" i="1" s="1"/>
  <c r="N3991" i="1"/>
  <c r="AS3991" i="1" s="1"/>
  <c r="N3990" i="1"/>
  <c r="AS3990" i="1" s="1"/>
  <c r="N3989" i="1"/>
  <c r="AS3989" i="1" s="1"/>
  <c r="N3988" i="1"/>
  <c r="AS3988" i="1" s="1"/>
  <c r="N3987" i="1"/>
  <c r="AS3987" i="1" s="1"/>
  <c r="N3986" i="1"/>
  <c r="AS3986" i="1" s="1"/>
  <c r="N3985" i="1"/>
  <c r="AS3985" i="1" s="1"/>
  <c r="N3984" i="1"/>
  <c r="AS3984" i="1" s="1"/>
  <c r="N3983" i="1"/>
  <c r="AS3983" i="1" s="1"/>
  <c r="N3982" i="1"/>
  <c r="AS3982" i="1" s="1"/>
  <c r="N3981" i="1"/>
  <c r="AS3981" i="1" s="1"/>
  <c r="N3980" i="1"/>
  <c r="AS3980" i="1" s="1"/>
  <c r="N3979" i="1"/>
  <c r="AS3979" i="1" s="1"/>
  <c r="N3978" i="1"/>
  <c r="AS3978" i="1" s="1"/>
  <c r="N3977" i="1"/>
  <c r="AS3977" i="1" s="1"/>
  <c r="N3976" i="1"/>
  <c r="AS3976" i="1" s="1"/>
  <c r="N3975" i="1"/>
  <c r="AS3975" i="1" s="1"/>
  <c r="N3974" i="1"/>
  <c r="AS3974" i="1" s="1"/>
  <c r="N3973" i="1"/>
  <c r="AS3973" i="1" s="1"/>
  <c r="N3972" i="1"/>
  <c r="AS3972" i="1" s="1"/>
  <c r="N3971" i="1"/>
  <c r="AS3971" i="1" s="1"/>
  <c r="N3970" i="1"/>
  <c r="AS3970" i="1" s="1"/>
  <c r="N3969" i="1"/>
  <c r="AS3969" i="1" s="1"/>
  <c r="N3968" i="1"/>
  <c r="AS3968" i="1" s="1"/>
  <c r="N3967" i="1"/>
  <c r="AS3967" i="1" s="1"/>
  <c r="N3966" i="1"/>
  <c r="AS3966" i="1" s="1"/>
  <c r="N3965" i="1"/>
  <c r="AS3965" i="1" s="1"/>
  <c r="N3964" i="1"/>
  <c r="AS3964" i="1" s="1"/>
  <c r="N3963" i="1"/>
  <c r="AS3963" i="1" s="1"/>
  <c r="N3962" i="1"/>
  <c r="AS3962" i="1" s="1"/>
  <c r="N3961" i="1"/>
  <c r="AS3961" i="1" s="1"/>
  <c r="N3960" i="1"/>
  <c r="AS3960" i="1" s="1"/>
  <c r="N3959" i="1"/>
  <c r="AS3959" i="1" s="1"/>
  <c r="N3958" i="1"/>
  <c r="AS3958" i="1" s="1"/>
  <c r="N3957" i="1"/>
  <c r="AS3957" i="1" s="1"/>
  <c r="N3956" i="1"/>
  <c r="AS3956" i="1" s="1"/>
  <c r="N3955" i="1"/>
  <c r="AS3955" i="1" s="1"/>
  <c r="N3954" i="1"/>
  <c r="AS3954" i="1" s="1"/>
  <c r="N3953" i="1"/>
  <c r="AS3953" i="1" s="1"/>
  <c r="N3952" i="1"/>
  <c r="AS3952" i="1" s="1"/>
  <c r="N3951" i="1"/>
  <c r="AS3951" i="1" s="1"/>
  <c r="N3950" i="1"/>
  <c r="AS3950" i="1" s="1"/>
  <c r="N3949" i="1"/>
  <c r="AS3949" i="1" s="1"/>
  <c r="N3948" i="1"/>
  <c r="AS3948" i="1" s="1"/>
  <c r="N3947" i="1"/>
  <c r="AS3947" i="1" s="1"/>
  <c r="N3946" i="1"/>
  <c r="AS3946" i="1" s="1"/>
  <c r="N3945" i="1"/>
  <c r="AS3945" i="1" s="1"/>
  <c r="N3944" i="1"/>
  <c r="AS3944" i="1" s="1"/>
  <c r="N3943" i="1"/>
  <c r="AS3943" i="1" s="1"/>
  <c r="N3942" i="1"/>
  <c r="AS3942" i="1" s="1"/>
  <c r="N3941" i="1"/>
  <c r="AS3941" i="1" s="1"/>
  <c r="N3940" i="1"/>
  <c r="AS3940" i="1" s="1"/>
  <c r="N3939" i="1"/>
  <c r="AS3939" i="1" s="1"/>
  <c r="N3938" i="1"/>
  <c r="AS3938" i="1" s="1"/>
  <c r="N3937" i="1"/>
  <c r="AS3937" i="1" s="1"/>
  <c r="N3936" i="1"/>
  <c r="AS3936" i="1" s="1"/>
  <c r="N3935" i="1"/>
  <c r="AS3935" i="1" s="1"/>
  <c r="N3934" i="1"/>
  <c r="AS3934" i="1" s="1"/>
  <c r="N3933" i="1"/>
  <c r="AS3933" i="1" s="1"/>
  <c r="N3932" i="1"/>
  <c r="AS3932" i="1" s="1"/>
  <c r="N3931" i="1"/>
  <c r="AS3931" i="1" s="1"/>
  <c r="N3930" i="1"/>
  <c r="AS3930" i="1" s="1"/>
  <c r="N3929" i="1"/>
  <c r="AS3929" i="1" s="1"/>
  <c r="N3928" i="1"/>
  <c r="AS3928" i="1" s="1"/>
  <c r="N3927" i="1"/>
  <c r="AS3927" i="1" s="1"/>
  <c r="N3926" i="1"/>
  <c r="AS3926" i="1" s="1"/>
  <c r="N3925" i="1"/>
  <c r="AS3925" i="1" s="1"/>
  <c r="N3924" i="1"/>
  <c r="AS3924" i="1" s="1"/>
  <c r="N3923" i="1"/>
  <c r="AS3923" i="1" s="1"/>
  <c r="N3922" i="1"/>
  <c r="AS3922" i="1" s="1"/>
  <c r="N3921" i="1"/>
  <c r="AS3921" i="1" s="1"/>
  <c r="N3920" i="1"/>
  <c r="AS3920" i="1" s="1"/>
  <c r="N3919" i="1"/>
  <c r="AS3919" i="1" s="1"/>
  <c r="N3918" i="1"/>
  <c r="AS3918" i="1" s="1"/>
  <c r="N3917" i="1"/>
  <c r="AS3917" i="1" s="1"/>
  <c r="N3916" i="1"/>
  <c r="AS3916" i="1" s="1"/>
  <c r="N3915" i="1"/>
  <c r="AS3915" i="1" s="1"/>
  <c r="N3914" i="1"/>
  <c r="AS3914" i="1" s="1"/>
  <c r="N3913" i="1"/>
  <c r="AS3913" i="1" s="1"/>
  <c r="N3912" i="1"/>
  <c r="AS3912" i="1" s="1"/>
  <c r="N3911" i="1"/>
  <c r="AS3911" i="1" s="1"/>
  <c r="N3910" i="1"/>
  <c r="AS3910" i="1" s="1"/>
  <c r="N3909" i="1"/>
  <c r="AS3909" i="1" s="1"/>
  <c r="N3908" i="1"/>
  <c r="AS3908" i="1" s="1"/>
  <c r="N3907" i="1"/>
  <c r="AS3907" i="1" s="1"/>
  <c r="N3906" i="1"/>
  <c r="AS3906" i="1" s="1"/>
  <c r="N3905" i="1"/>
  <c r="AS3905" i="1" s="1"/>
  <c r="N3904" i="1"/>
  <c r="AS3904" i="1" s="1"/>
  <c r="N3903" i="1"/>
  <c r="AS3903" i="1" s="1"/>
  <c r="N3902" i="1"/>
  <c r="AS3902" i="1" s="1"/>
  <c r="N3901" i="1"/>
  <c r="AS3901" i="1" s="1"/>
  <c r="N3900" i="1"/>
  <c r="AS3900" i="1" s="1"/>
  <c r="N3899" i="1"/>
  <c r="AS3899" i="1" s="1"/>
  <c r="N3898" i="1"/>
  <c r="AS3898" i="1" s="1"/>
  <c r="N3897" i="1"/>
  <c r="AS3897" i="1" s="1"/>
  <c r="N3896" i="1"/>
  <c r="AS3896" i="1" s="1"/>
  <c r="N3895" i="1"/>
  <c r="AS3895" i="1" s="1"/>
  <c r="N3894" i="1"/>
  <c r="AS3894" i="1" s="1"/>
  <c r="N3893" i="1"/>
  <c r="AS3893" i="1" s="1"/>
  <c r="N3892" i="1"/>
  <c r="AS3892" i="1" s="1"/>
  <c r="N3891" i="1"/>
  <c r="AS3891" i="1" s="1"/>
  <c r="N3890" i="1"/>
  <c r="AS3890" i="1" s="1"/>
  <c r="N3889" i="1"/>
  <c r="AS3889" i="1" s="1"/>
  <c r="N3888" i="1"/>
  <c r="AS3888" i="1" s="1"/>
  <c r="N3887" i="1"/>
  <c r="AS3887" i="1" s="1"/>
  <c r="N3886" i="1"/>
  <c r="AS3886" i="1" s="1"/>
  <c r="N3885" i="1"/>
  <c r="AS3885" i="1" s="1"/>
  <c r="N3884" i="1"/>
  <c r="AS3884" i="1" s="1"/>
  <c r="N3883" i="1"/>
  <c r="AS3883" i="1" s="1"/>
  <c r="N3882" i="1"/>
  <c r="AS3882" i="1" s="1"/>
  <c r="N3881" i="1"/>
  <c r="AS3881" i="1" s="1"/>
  <c r="N3880" i="1"/>
  <c r="AS3880" i="1" s="1"/>
  <c r="N3879" i="1"/>
  <c r="AS3879" i="1" s="1"/>
  <c r="N3878" i="1"/>
  <c r="AS3878" i="1" s="1"/>
  <c r="N3877" i="1"/>
  <c r="AS3877" i="1" s="1"/>
  <c r="N3876" i="1"/>
  <c r="AS3876" i="1" s="1"/>
  <c r="N3875" i="1"/>
  <c r="AS3875" i="1" s="1"/>
  <c r="N3874" i="1"/>
  <c r="AS3874" i="1" s="1"/>
  <c r="N3873" i="1"/>
  <c r="AS3873" i="1" s="1"/>
  <c r="N3872" i="1"/>
  <c r="AS3872" i="1" s="1"/>
  <c r="N3871" i="1"/>
  <c r="AS3871" i="1" s="1"/>
  <c r="N3870" i="1"/>
  <c r="AS3870" i="1" s="1"/>
  <c r="N3869" i="1"/>
  <c r="AS3869" i="1" s="1"/>
  <c r="N3868" i="1"/>
  <c r="AS3868" i="1" s="1"/>
  <c r="N3867" i="1"/>
  <c r="AS3867" i="1" s="1"/>
  <c r="N3866" i="1"/>
  <c r="AS3866" i="1" s="1"/>
  <c r="N3865" i="1"/>
  <c r="AS3865" i="1" s="1"/>
  <c r="N3864" i="1"/>
  <c r="AS3864" i="1" s="1"/>
  <c r="N3863" i="1"/>
  <c r="AS3863" i="1" s="1"/>
  <c r="N3862" i="1"/>
  <c r="AS3862" i="1" s="1"/>
  <c r="N3861" i="1"/>
  <c r="AS3861" i="1" s="1"/>
  <c r="N3860" i="1"/>
  <c r="AS3860" i="1" s="1"/>
  <c r="N3859" i="1"/>
  <c r="AS3859" i="1" s="1"/>
  <c r="N3858" i="1"/>
  <c r="AS3858" i="1" s="1"/>
  <c r="N3857" i="1"/>
  <c r="AS3857" i="1" s="1"/>
  <c r="N3856" i="1"/>
  <c r="AS3856" i="1" s="1"/>
  <c r="N3855" i="1"/>
  <c r="AS3855" i="1" s="1"/>
  <c r="N3854" i="1"/>
  <c r="AS3854" i="1" s="1"/>
  <c r="N3853" i="1"/>
  <c r="AS3853" i="1" s="1"/>
  <c r="N3852" i="1"/>
  <c r="AS3852" i="1" s="1"/>
  <c r="N3851" i="1"/>
  <c r="AS3851" i="1" s="1"/>
  <c r="N3850" i="1"/>
  <c r="AS3850" i="1" s="1"/>
  <c r="N3849" i="1"/>
  <c r="AS3849" i="1" s="1"/>
  <c r="N3848" i="1"/>
  <c r="AS3848" i="1" s="1"/>
  <c r="N3847" i="1"/>
  <c r="AS3847" i="1" s="1"/>
  <c r="N3846" i="1"/>
  <c r="AS3846" i="1" s="1"/>
  <c r="N3845" i="1"/>
  <c r="AS3845" i="1" s="1"/>
  <c r="N3844" i="1"/>
  <c r="AS3844" i="1" s="1"/>
  <c r="N3843" i="1"/>
  <c r="AS3843" i="1" s="1"/>
  <c r="N3842" i="1"/>
  <c r="AS3842" i="1" s="1"/>
  <c r="N3841" i="1"/>
  <c r="AS3841" i="1" s="1"/>
  <c r="N3840" i="1"/>
  <c r="AS3840" i="1" s="1"/>
  <c r="N3839" i="1"/>
  <c r="AS3839" i="1" s="1"/>
  <c r="N3838" i="1"/>
  <c r="AS3838" i="1" s="1"/>
  <c r="N3837" i="1"/>
  <c r="AS3837" i="1" s="1"/>
  <c r="N3836" i="1"/>
  <c r="AS3836" i="1" s="1"/>
  <c r="N3835" i="1"/>
  <c r="AS3835" i="1" s="1"/>
  <c r="N3834" i="1"/>
  <c r="AS3834" i="1" s="1"/>
  <c r="N3833" i="1"/>
  <c r="AS3833" i="1" s="1"/>
  <c r="N3832" i="1"/>
  <c r="AS3832" i="1" s="1"/>
  <c r="N3831" i="1"/>
  <c r="AS3831" i="1" s="1"/>
  <c r="N3830" i="1"/>
  <c r="AS3830" i="1" s="1"/>
  <c r="N3829" i="1"/>
  <c r="AS3829" i="1" s="1"/>
  <c r="N3828" i="1"/>
  <c r="AS3828" i="1" s="1"/>
  <c r="N3827" i="1"/>
  <c r="AS3827" i="1" s="1"/>
  <c r="N3826" i="1"/>
  <c r="AS3826" i="1" s="1"/>
  <c r="N3825" i="1"/>
  <c r="AS3825" i="1" s="1"/>
  <c r="N3824" i="1"/>
  <c r="AS3824" i="1" s="1"/>
  <c r="N3823" i="1"/>
  <c r="AS3823" i="1" s="1"/>
  <c r="N3822" i="1"/>
  <c r="AS3822" i="1" s="1"/>
  <c r="N3821" i="1"/>
  <c r="AS3821" i="1" s="1"/>
  <c r="N3820" i="1"/>
  <c r="AS3820" i="1" s="1"/>
  <c r="N3819" i="1"/>
  <c r="AS3819" i="1" s="1"/>
  <c r="N3818" i="1"/>
  <c r="AS3818" i="1" s="1"/>
  <c r="N3817" i="1"/>
  <c r="AS3817" i="1" s="1"/>
  <c r="N3816" i="1"/>
  <c r="AS3816" i="1" s="1"/>
  <c r="N3815" i="1"/>
  <c r="AS3815" i="1" s="1"/>
  <c r="N3814" i="1"/>
  <c r="AS3814" i="1" s="1"/>
  <c r="N3813" i="1"/>
  <c r="AS3813" i="1" s="1"/>
  <c r="N3812" i="1"/>
  <c r="AS3812" i="1" s="1"/>
  <c r="N3811" i="1"/>
  <c r="AS3811" i="1" s="1"/>
  <c r="N3810" i="1"/>
  <c r="AS3810" i="1" s="1"/>
  <c r="N3809" i="1"/>
  <c r="AS3809" i="1" s="1"/>
  <c r="N3808" i="1"/>
  <c r="AS3808" i="1" s="1"/>
  <c r="N3807" i="1"/>
  <c r="AS3807" i="1" s="1"/>
  <c r="N3806" i="1"/>
  <c r="AS3806" i="1" s="1"/>
  <c r="N3805" i="1"/>
  <c r="AS3805" i="1" s="1"/>
  <c r="N3804" i="1"/>
  <c r="AS3804" i="1" s="1"/>
  <c r="N3803" i="1"/>
  <c r="AS3803" i="1" s="1"/>
  <c r="N3802" i="1"/>
  <c r="AS3802" i="1" s="1"/>
  <c r="N3801" i="1"/>
  <c r="AS3801" i="1" s="1"/>
  <c r="N3800" i="1"/>
  <c r="AS3800" i="1" s="1"/>
  <c r="N3799" i="1"/>
  <c r="AS3799" i="1" s="1"/>
  <c r="N3798" i="1"/>
  <c r="AS3798" i="1" s="1"/>
  <c r="N3797" i="1"/>
  <c r="AS3797" i="1" s="1"/>
  <c r="N3796" i="1"/>
  <c r="AS3796" i="1" s="1"/>
  <c r="N3795" i="1"/>
  <c r="AS3795" i="1" s="1"/>
  <c r="N3794" i="1"/>
  <c r="AS3794" i="1" s="1"/>
  <c r="N3793" i="1"/>
  <c r="AS3793" i="1" s="1"/>
  <c r="N3792" i="1"/>
  <c r="AS3792" i="1" s="1"/>
  <c r="N3791" i="1"/>
  <c r="AS3791" i="1" s="1"/>
  <c r="N3790" i="1"/>
  <c r="AS3790" i="1" s="1"/>
  <c r="N3789" i="1"/>
  <c r="AS3789" i="1" s="1"/>
  <c r="N3788" i="1"/>
  <c r="AS3788" i="1" s="1"/>
  <c r="N3787" i="1"/>
  <c r="AS3787" i="1" s="1"/>
  <c r="N3786" i="1"/>
  <c r="AS3786" i="1" s="1"/>
  <c r="N3785" i="1"/>
  <c r="AS3785" i="1" s="1"/>
  <c r="N3784" i="1"/>
  <c r="AS3784" i="1" s="1"/>
  <c r="N3783" i="1"/>
  <c r="AS3783" i="1" s="1"/>
  <c r="N3782" i="1"/>
  <c r="AS3782" i="1" s="1"/>
  <c r="N3781" i="1"/>
  <c r="AS3781" i="1" s="1"/>
  <c r="N3780" i="1"/>
  <c r="AS3780" i="1" s="1"/>
  <c r="N3779" i="1"/>
  <c r="AS3779" i="1" s="1"/>
  <c r="N3778" i="1"/>
  <c r="AS3778" i="1" s="1"/>
  <c r="N3777" i="1"/>
  <c r="AS3777" i="1" s="1"/>
  <c r="N3776" i="1"/>
  <c r="AS3776" i="1" s="1"/>
  <c r="N3775" i="1"/>
  <c r="AS3775" i="1" s="1"/>
  <c r="N3774" i="1"/>
  <c r="AS3774" i="1" s="1"/>
  <c r="N3773" i="1"/>
  <c r="AS3773" i="1" s="1"/>
  <c r="N3772" i="1"/>
  <c r="AS3772" i="1" s="1"/>
  <c r="N3771" i="1"/>
  <c r="AS3771" i="1" s="1"/>
  <c r="N3770" i="1"/>
  <c r="AS3770" i="1" s="1"/>
  <c r="N3769" i="1"/>
  <c r="AS3769" i="1" s="1"/>
  <c r="N3768" i="1"/>
  <c r="AS3768" i="1" s="1"/>
  <c r="N3767" i="1"/>
  <c r="AS3767" i="1" s="1"/>
  <c r="N3766" i="1"/>
  <c r="AS3766" i="1" s="1"/>
  <c r="N3765" i="1"/>
  <c r="AS3765" i="1" s="1"/>
  <c r="N3764" i="1"/>
  <c r="AS3764" i="1" s="1"/>
  <c r="N3763" i="1"/>
  <c r="AS3763" i="1" s="1"/>
  <c r="N3762" i="1"/>
  <c r="AS3762" i="1" s="1"/>
  <c r="N3761" i="1"/>
  <c r="AS3761" i="1" s="1"/>
  <c r="N3760" i="1"/>
  <c r="AS3760" i="1" s="1"/>
  <c r="N3759" i="1"/>
  <c r="AS3759" i="1" s="1"/>
  <c r="N3758" i="1"/>
  <c r="AS3758" i="1" s="1"/>
  <c r="N3757" i="1"/>
  <c r="AS3757" i="1" s="1"/>
  <c r="N3756" i="1"/>
  <c r="AS3756" i="1" s="1"/>
  <c r="N3755" i="1"/>
  <c r="AS3755" i="1" s="1"/>
  <c r="N3754" i="1"/>
  <c r="AS3754" i="1" s="1"/>
  <c r="N3753" i="1"/>
  <c r="AS3753" i="1" s="1"/>
  <c r="N3752" i="1"/>
  <c r="AS3752" i="1" s="1"/>
  <c r="N3751" i="1"/>
  <c r="AS3751" i="1" s="1"/>
  <c r="N3750" i="1"/>
  <c r="AS3750" i="1" s="1"/>
  <c r="N3749" i="1"/>
  <c r="AS3749" i="1" s="1"/>
  <c r="N3748" i="1"/>
  <c r="AS3748" i="1" s="1"/>
  <c r="N3747" i="1"/>
  <c r="AS3747" i="1" s="1"/>
  <c r="N3746" i="1"/>
  <c r="AS3746" i="1" s="1"/>
  <c r="N3745" i="1"/>
  <c r="AS3745" i="1" s="1"/>
  <c r="N3744" i="1"/>
  <c r="AS3744" i="1" s="1"/>
  <c r="N3743" i="1"/>
  <c r="AS3743" i="1" s="1"/>
  <c r="N3742" i="1"/>
  <c r="AS3742" i="1" s="1"/>
  <c r="N3741" i="1"/>
  <c r="AS3741" i="1" s="1"/>
  <c r="N3740" i="1"/>
  <c r="AS3740" i="1" s="1"/>
  <c r="N3739" i="1"/>
  <c r="AS3739" i="1" s="1"/>
  <c r="N3738" i="1"/>
  <c r="AS3738" i="1" s="1"/>
  <c r="N3737" i="1"/>
  <c r="AS3737" i="1" s="1"/>
  <c r="N3736" i="1"/>
  <c r="AS3736" i="1" s="1"/>
  <c r="N3735" i="1"/>
  <c r="AS3735" i="1" s="1"/>
  <c r="N3734" i="1"/>
  <c r="AS3734" i="1" s="1"/>
  <c r="N3733" i="1"/>
  <c r="AS3733" i="1" s="1"/>
  <c r="N3732" i="1"/>
  <c r="AS3732" i="1" s="1"/>
  <c r="N3731" i="1"/>
  <c r="AS3731" i="1" s="1"/>
  <c r="N3730" i="1"/>
  <c r="AS3730" i="1" s="1"/>
  <c r="N3729" i="1"/>
  <c r="AS3729" i="1" s="1"/>
  <c r="N3728" i="1"/>
  <c r="AS3728" i="1" s="1"/>
  <c r="N3727" i="1"/>
  <c r="AS3727" i="1" s="1"/>
  <c r="N3726" i="1"/>
  <c r="AS3726" i="1" s="1"/>
  <c r="N3725" i="1"/>
  <c r="AS3725" i="1" s="1"/>
  <c r="N3724" i="1"/>
  <c r="AS3724" i="1" s="1"/>
  <c r="N3723" i="1"/>
  <c r="AS3723" i="1" s="1"/>
  <c r="N3722" i="1"/>
  <c r="AS3722" i="1" s="1"/>
  <c r="N3721" i="1"/>
  <c r="AS3721" i="1" s="1"/>
  <c r="N3720" i="1"/>
  <c r="AS3720" i="1" s="1"/>
  <c r="N3719" i="1"/>
  <c r="AS3719" i="1" s="1"/>
  <c r="N3718" i="1"/>
  <c r="AS3718" i="1" s="1"/>
  <c r="N3717" i="1"/>
  <c r="AS3717" i="1" s="1"/>
  <c r="N3716" i="1"/>
  <c r="AS3716" i="1" s="1"/>
  <c r="N3715" i="1"/>
  <c r="AS3715" i="1" s="1"/>
  <c r="N3714" i="1"/>
  <c r="AS3714" i="1" s="1"/>
  <c r="N3713" i="1"/>
  <c r="AS3713" i="1" s="1"/>
  <c r="N3712" i="1"/>
  <c r="AS3712" i="1" s="1"/>
  <c r="N3711" i="1"/>
  <c r="AS3711" i="1" s="1"/>
  <c r="N3710" i="1"/>
  <c r="AS3710" i="1" s="1"/>
  <c r="N3709" i="1"/>
  <c r="AS3709" i="1" s="1"/>
  <c r="N3708" i="1"/>
  <c r="AS3708" i="1" s="1"/>
  <c r="N3707" i="1"/>
  <c r="AS3707" i="1" s="1"/>
  <c r="N3706" i="1"/>
  <c r="AS3706" i="1" s="1"/>
  <c r="N3705" i="1"/>
  <c r="AS3705" i="1" s="1"/>
  <c r="N3704" i="1"/>
  <c r="AS3704" i="1" s="1"/>
  <c r="N3703" i="1"/>
  <c r="AS3703" i="1" s="1"/>
  <c r="N3702" i="1"/>
  <c r="AS3702" i="1" s="1"/>
  <c r="N3701" i="1"/>
  <c r="AS3701" i="1" s="1"/>
  <c r="N3700" i="1"/>
  <c r="AS3700" i="1" s="1"/>
  <c r="N3699" i="1"/>
  <c r="AS3699" i="1" s="1"/>
  <c r="N3698" i="1"/>
  <c r="AS3698" i="1" s="1"/>
  <c r="N3697" i="1"/>
  <c r="AS3697" i="1" s="1"/>
  <c r="N3696" i="1"/>
  <c r="AS3696" i="1" s="1"/>
  <c r="N3695" i="1"/>
  <c r="AS3695" i="1" s="1"/>
  <c r="N3694" i="1"/>
  <c r="AS3694" i="1" s="1"/>
  <c r="N3693" i="1"/>
  <c r="AS3693" i="1" s="1"/>
  <c r="N3692" i="1"/>
  <c r="AS3692" i="1" s="1"/>
  <c r="N3691" i="1"/>
  <c r="AS3691" i="1" s="1"/>
  <c r="N3690" i="1"/>
  <c r="AS3690" i="1" s="1"/>
  <c r="N3689" i="1"/>
  <c r="AS3689" i="1" s="1"/>
  <c r="N3688" i="1"/>
  <c r="AS3688" i="1" s="1"/>
  <c r="N3687" i="1"/>
  <c r="AS3687" i="1" s="1"/>
  <c r="N3686" i="1"/>
  <c r="AS3686" i="1" s="1"/>
  <c r="N3685" i="1"/>
  <c r="AS3685" i="1" s="1"/>
  <c r="N3684" i="1"/>
  <c r="AS3684" i="1" s="1"/>
  <c r="N3683" i="1"/>
  <c r="AS3683" i="1" s="1"/>
  <c r="N3682" i="1"/>
  <c r="AS3682" i="1" s="1"/>
  <c r="N3681" i="1"/>
  <c r="AS3681" i="1" s="1"/>
  <c r="N3680" i="1"/>
  <c r="AS3680" i="1" s="1"/>
  <c r="N3679" i="1"/>
  <c r="AS3679" i="1" s="1"/>
  <c r="N3678" i="1"/>
  <c r="AS3678" i="1" s="1"/>
  <c r="N3677" i="1"/>
  <c r="AS3677" i="1" s="1"/>
  <c r="N3676" i="1"/>
  <c r="AS3676" i="1" s="1"/>
  <c r="N3675" i="1"/>
  <c r="AS3675" i="1" s="1"/>
  <c r="N3674" i="1"/>
  <c r="AS3674" i="1" s="1"/>
  <c r="N3673" i="1"/>
  <c r="AS3673" i="1" s="1"/>
  <c r="N3672" i="1"/>
  <c r="AS3672" i="1" s="1"/>
  <c r="N3671" i="1"/>
  <c r="AS3671" i="1" s="1"/>
  <c r="N3670" i="1"/>
  <c r="AS3670" i="1" s="1"/>
  <c r="N3669" i="1"/>
  <c r="AS3669" i="1" s="1"/>
  <c r="N3668" i="1"/>
  <c r="AS3668" i="1" s="1"/>
  <c r="N3667" i="1"/>
  <c r="AS3667" i="1" s="1"/>
  <c r="N3666" i="1"/>
  <c r="AS3666" i="1" s="1"/>
  <c r="N3665" i="1"/>
  <c r="AS3665" i="1" s="1"/>
  <c r="N3664" i="1"/>
  <c r="AS3664" i="1" s="1"/>
  <c r="N3663" i="1"/>
  <c r="AS3663" i="1" s="1"/>
  <c r="N3662" i="1"/>
  <c r="AS3662" i="1" s="1"/>
  <c r="N3661" i="1"/>
  <c r="AS3661" i="1" s="1"/>
  <c r="N3660" i="1"/>
  <c r="AS3660" i="1" s="1"/>
  <c r="N3659" i="1"/>
  <c r="AS3659" i="1" s="1"/>
  <c r="N3658" i="1"/>
  <c r="AS3658" i="1" s="1"/>
  <c r="N3657" i="1"/>
  <c r="AS3657" i="1" s="1"/>
  <c r="N3656" i="1"/>
  <c r="AS3656" i="1" s="1"/>
  <c r="N3655" i="1"/>
  <c r="AS3655" i="1" s="1"/>
  <c r="N3654" i="1"/>
  <c r="AS3654" i="1" s="1"/>
  <c r="N3653" i="1"/>
  <c r="AS3653" i="1" s="1"/>
  <c r="N3652" i="1"/>
  <c r="AS3652" i="1" s="1"/>
  <c r="N3651" i="1"/>
  <c r="AS3651" i="1" s="1"/>
  <c r="N3650" i="1"/>
  <c r="AS3650" i="1" s="1"/>
  <c r="N3649" i="1"/>
  <c r="AS3649" i="1" s="1"/>
  <c r="N3648" i="1"/>
  <c r="AS3648" i="1" s="1"/>
  <c r="N3647" i="1"/>
  <c r="AS3647" i="1" s="1"/>
  <c r="N3646" i="1"/>
  <c r="AS3646" i="1" s="1"/>
  <c r="N3645" i="1"/>
  <c r="AS3645" i="1" s="1"/>
  <c r="N3644" i="1"/>
  <c r="AS3644" i="1" s="1"/>
  <c r="N3643" i="1"/>
  <c r="AS3643" i="1" s="1"/>
  <c r="N3642" i="1"/>
  <c r="AS3642" i="1" s="1"/>
  <c r="N3641" i="1"/>
  <c r="AS3641" i="1" s="1"/>
  <c r="N3640" i="1"/>
  <c r="AS3640" i="1" s="1"/>
  <c r="N3639" i="1"/>
  <c r="AS3639" i="1" s="1"/>
  <c r="N3638" i="1"/>
  <c r="AS3638" i="1" s="1"/>
  <c r="N3637" i="1"/>
  <c r="AS3637" i="1" s="1"/>
  <c r="N3636" i="1"/>
  <c r="AS3636" i="1" s="1"/>
  <c r="N3635" i="1"/>
  <c r="AS3635" i="1" s="1"/>
  <c r="N3634" i="1"/>
  <c r="AS3634" i="1" s="1"/>
  <c r="N3633" i="1"/>
  <c r="AS3633" i="1" s="1"/>
  <c r="N3632" i="1"/>
  <c r="AS3632" i="1" s="1"/>
  <c r="N3631" i="1"/>
  <c r="AS3631" i="1" s="1"/>
  <c r="N3630" i="1"/>
  <c r="AS3630" i="1" s="1"/>
  <c r="N3629" i="1"/>
  <c r="AS3629" i="1" s="1"/>
  <c r="N3628" i="1"/>
  <c r="AS3628" i="1" s="1"/>
  <c r="N3627" i="1"/>
  <c r="AS3627" i="1" s="1"/>
  <c r="N3626" i="1"/>
  <c r="AS3626" i="1" s="1"/>
  <c r="N3625" i="1"/>
  <c r="AS3625" i="1" s="1"/>
  <c r="N3624" i="1"/>
  <c r="AS3624" i="1" s="1"/>
  <c r="N3623" i="1"/>
  <c r="AS3623" i="1" s="1"/>
  <c r="N3622" i="1"/>
  <c r="AS3622" i="1" s="1"/>
  <c r="N3621" i="1"/>
  <c r="AS3621" i="1" s="1"/>
  <c r="N3620" i="1"/>
  <c r="AS3620" i="1" s="1"/>
  <c r="N3619" i="1"/>
  <c r="AS3619" i="1" s="1"/>
  <c r="N3618" i="1"/>
  <c r="AS3618" i="1" s="1"/>
  <c r="N3617" i="1"/>
  <c r="AS3617" i="1" s="1"/>
  <c r="N3616" i="1"/>
  <c r="AS3616" i="1" s="1"/>
  <c r="N3615" i="1"/>
  <c r="AS3615" i="1" s="1"/>
  <c r="N3614" i="1"/>
  <c r="AS3614" i="1" s="1"/>
  <c r="N3613" i="1"/>
  <c r="AS3613" i="1" s="1"/>
  <c r="N3612" i="1"/>
  <c r="AS3612" i="1" s="1"/>
  <c r="N3611" i="1"/>
  <c r="AS3611" i="1" s="1"/>
  <c r="N3610" i="1"/>
  <c r="AS3610" i="1" s="1"/>
  <c r="N3609" i="1"/>
  <c r="AS3609" i="1" s="1"/>
  <c r="N3608" i="1"/>
  <c r="AS3608" i="1" s="1"/>
  <c r="N3607" i="1"/>
  <c r="AS3607" i="1" s="1"/>
  <c r="N3606" i="1"/>
  <c r="AS3606" i="1" s="1"/>
  <c r="N3605" i="1"/>
  <c r="AS3605" i="1" s="1"/>
  <c r="N3604" i="1"/>
  <c r="AS3604" i="1" s="1"/>
  <c r="N3603" i="1"/>
  <c r="AS3603" i="1" s="1"/>
  <c r="N3602" i="1"/>
  <c r="AS3602" i="1" s="1"/>
  <c r="N3601" i="1"/>
  <c r="AS3601" i="1" s="1"/>
  <c r="N3600" i="1"/>
  <c r="AS3600" i="1" s="1"/>
  <c r="N3599" i="1"/>
  <c r="AS3599" i="1" s="1"/>
  <c r="N3598" i="1"/>
  <c r="AS3598" i="1" s="1"/>
  <c r="N3597" i="1"/>
  <c r="AS3597" i="1" s="1"/>
  <c r="N3596" i="1"/>
  <c r="AS3596" i="1" s="1"/>
  <c r="N3595" i="1"/>
  <c r="AS3595" i="1" s="1"/>
  <c r="N3594" i="1"/>
  <c r="AS3594" i="1" s="1"/>
  <c r="N3593" i="1"/>
  <c r="AS3593" i="1" s="1"/>
  <c r="N3592" i="1"/>
  <c r="AS3592" i="1" s="1"/>
  <c r="N3591" i="1"/>
  <c r="AS3591" i="1" s="1"/>
  <c r="N3590" i="1"/>
  <c r="AS3590" i="1" s="1"/>
  <c r="N3589" i="1"/>
  <c r="AS3589" i="1" s="1"/>
  <c r="N3588" i="1"/>
  <c r="AS3588" i="1" s="1"/>
  <c r="N3587" i="1"/>
  <c r="AS3587" i="1" s="1"/>
  <c r="N3586" i="1"/>
  <c r="AS3586" i="1" s="1"/>
  <c r="N3585" i="1"/>
  <c r="AS3585" i="1" s="1"/>
  <c r="N3584" i="1"/>
  <c r="AS3584" i="1" s="1"/>
  <c r="N3583" i="1"/>
  <c r="AS3583" i="1" s="1"/>
  <c r="N3582" i="1"/>
  <c r="AS3582" i="1" s="1"/>
  <c r="N3581" i="1"/>
  <c r="AS3581" i="1" s="1"/>
  <c r="N3580" i="1"/>
  <c r="AS3580" i="1" s="1"/>
  <c r="N3579" i="1"/>
  <c r="AS3579" i="1" s="1"/>
  <c r="N3578" i="1"/>
  <c r="AS3578" i="1" s="1"/>
  <c r="N3577" i="1"/>
  <c r="AS3577" i="1" s="1"/>
  <c r="N3576" i="1"/>
  <c r="AS3576" i="1" s="1"/>
  <c r="N3575" i="1"/>
  <c r="AS3575" i="1" s="1"/>
  <c r="N3574" i="1"/>
  <c r="AS3574" i="1" s="1"/>
  <c r="N3573" i="1"/>
  <c r="AS3573" i="1" s="1"/>
  <c r="N3572" i="1"/>
  <c r="AS3572" i="1" s="1"/>
  <c r="N3571" i="1"/>
  <c r="AS3571" i="1" s="1"/>
  <c r="N3570" i="1"/>
  <c r="AS3570" i="1" s="1"/>
  <c r="N3569" i="1"/>
  <c r="AS3569" i="1" s="1"/>
  <c r="N3568" i="1"/>
  <c r="AS3568" i="1" s="1"/>
  <c r="N3567" i="1"/>
  <c r="AS3567" i="1" s="1"/>
  <c r="N3566" i="1"/>
  <c r="AS3566" i="1" s="1"/>
  <c r="N3565" i="1"/>
  <c r="AS3565" i="1" s="1"/>
  <c r="N3564" i="1"/>
  <c r="AS3564" i="1" s="1"/>
  <c r="N3563" i="1"/>
  <c r="AS3563" i="1" s="1"/>
  <c r="N3562" i="1"/>
  <c r="AS3562" i="1" s="1"/>
  <c r="N3561" i="1"/>
  <c r="AS3561" i="1" s="1"/>
  <c r="N3560" i="1"/>
  <c r="AS3560" i="1" s="1"/>
  <c r="N3559" i="1"/>
  <c r="AS3559" i="1" s="1"/>
  <c r="N3558" i="1"/>
  <c r="AS3558" i="1" s="1"/>
  <c r="N3557" i="1"/>
  <c r="AS3557" i="1" s="1"/>
  <c r="N3556" i="1"/>
  <c r="AS3556" i="1" s="1"/>
  <c r="N3555" i="1"/>
  <c r="AS3555" i="1" s="1"/>
  <c r="N3554" i="1"/>
  <c r="AS3554" i="1" s="1"/>
  <c r="N3553" i="1"/>
  <c r="AS3553" i="1" s="1"/>
  <c r="N3552" i="1"/>
  <c r="AS3552" i="1" s="1"/>
  <c r="N3551" i="1"/>
  <c r="AS3551" i="1" s="1"/>
  <c r="N3550" i="1"/>
  <c r="AS3550" i="1" s="1"/>
  <c r="N3549" i="1"/>
  <c r="AS3549" i="1" s="1"/>
  <c r="N3548" i="1"/>
  <c r="AS3548" i="1" s="1"/>
  <c r="N3547" i="1"/>
  <c r="AS3547" i="1" s="1"/>
  <c r="N3546" i="1"/>
  <c r="AS3546" i="1" s="1"/>
  <c r="N3545" i="1"/>
  <c r="AS3545" i="1" s="1"/>
  <c r="N3544" i="1"/>
  <c r="AS3544" i="1" s="1"/>
  <c r="N3543" i="1"/>
  <c r="AS3543" i="1" s="1"/>
  <c r="N3542" i="1"/>
  <c r="AS3542" i="1" s="1"/>
  <c r="N3541" i="1"/>
  <c r="AS3541" i="1" s="1"/>
  <c r="N3540" i="1"/>
  <c r="AS3540" i="1" s="1"/>
  <c r="N3539" i="1"/>
  <c r="AS3539" i="1" s="1"/>
  <c r="N3538" i="1"/>
  <c r="AS3538" i="1" s="1"/>
  <c r="N3537" i="1"/>
  <c r="AS3537" i="1" s="1"/>
  <c r="N3536" i="1"/>
  <c r="AS3536" i="1" s="1"/>
  <c r="N3535" i="1"/>
  <c r="AS3535" i="1" s="1"/>
  <c r="N3534" i="1"/>
  <c r="AS3534" i="1" s="1"/>
  <c r="N3533" i="1"/>
  <c r="AS3533" i="1" s="1"/>
  <c r="N3532" i="1"/>
  <c r="AS3532" i="1" s="1"/>
  <c r="N3531" i="1"/>
  <c r="AS3531" i="1" s="1"/>
  <c r="N3530" i="1"/>
  <c r="AS3530" i="1" s="1"/>
  <c r="N3529" i="1"/>
  <c r="AS3529" i="1" s="1"/>
  <c r="N3528" i="1"/>
  <c r="AS3528" i="1" s="1"/>
  <c r="N3527" i="1"/>
  <c r="AS3527" i="1" s="1"/>
  <c r="N3526" i="1"/>
  <c r="AS3526" i="1" s="1"/>
  <c r="N3525" i="1"/>
  <c r="AS3525" i="1" s="1"/>
  <c r="N3524" i="1"/>
  <c r="AS3524" i="1" s="1"/>
  <c r="N3523" i="1"/>
  <c r="AS3523" i="1" s="1"/>
  <c r="N3522" i="1"/>
  <c r="AS3522" i="1" s="1"/>
  <c r="N3521" i="1"/>
  <c r="AS3521" i="1" s="1"/>
  <c r="N3520" i="1"/>
  <c r="AS3520" i="1" s="1"/>
  <c r="N3519" i="1"/>
  <c r="AS3519" i="1" s="1"/>
  <c r="N3518" i="1"/>
  <c r="AS3518" i="1" s="1"/>
  <c r="N3517" i="1"/>
  <c r="AS3517" i="1" s="1"/>
  <c r="N3516" i="1"/>
  <c r="AS3516" i="1" s="1"/>
  <c r="N3515" i="1"/>
  <c r="AS3515" i="1" s="1"/>
  <c r="N3514" i="1"/>
  <c r="AS3514" i="1" s="1"/>
  <c r="N3513" i="1"/>
  <c r="AS3513" i="1" s="1"/>
  <c r="N3512" i="1"/>
  <c r="AS3512" i="1" s="1"/>
  <c r="N3511" i="1"/>
  <c r="AS3511" i="1" s="1"/>
  <c r="N3510" i="1"/>
  <c r="AS3510" i="1" s="1"/>
  <c r="N3509" i="1"/>
  <c r="AS3509" i="1" s="1"/>
  <c r="N3508" i="1"/>
  <c r="AS3508" i="1" s="1"/>
  <c r="N3507" i="1"/>
  <c r="AS3507" i="1" s="1"/>
  <c r="N3506" i="1"/>
  <c r="AS3506" i="1" s="1"/>
  <c r="N3505" i="1"/>
  <c r="AS3505" i="1" s="1"/>
  <c r="N3504" i="1"/>
  <c r="AS3504" i="1" s="1"/>
  <c r="N3503" i="1"/>
  <c r="AS3503" i="1" s="1"/>
  <c r="N3502" i="1"/>
  <c r="AS3502" i="1" s="1"/>
  <c r="N3501" i="1"/>
  <c r="AS3501" i="1" s="1"/>
  <c r="N3500" i="1"/>
  <c r="AS3500" i="1" s="1"/>
  <c r="N3499" i="1"/>
  <c r="AS3499" i="1" s="1"/>
  <c r="N3498" i="1"/>
  <c r="AS3498" i="1" s="1"/>
  <c r="N3497" i="1"/>
  <c r="AS3497" i="1" s="1"/>
  <c r="N3496" i="1"/>
  <c r="AS3496" i="1" s="1"/>
  <c r="N3495" i="1"/>
  <c r="AS3495" i="1" s="1"/>
  <c r="N3494" i="1"/>
  <c r="AS3494" i="1" s="1"/>
  <c r="N3493" i="1"/>
  <c r="AS3493" i="1" s="1"/>
  <c r="N3492" i="1"/>
  <c r="AS3492" i="1" s="1"/>
  <c r="N3491" i="1"/>
  <c r="AS3491" i="1" s="1"/>
  <c r="N3490" i="1"/>
  <c r="AS3490" i="1" s="1"/>
  <c r="N3489" i="1"/>
  <c r="AS3489" i="1" s="1"/>
  <c r="N3488" i="1"/>
  <c r="AS3488" i="1" s="1"/>
  <c r="N3487" i="1"/>
  <c r="AS3487" i="1" s="1"/>
  <c r="N3486" i="1"/>
  <c r="AS3486" i="1" s="1"/>
  <c r="N3485" i="1"/>
  <c r="AS3485" i="1" s="1"/>
  <c r="N3484" i="1"/>
  <c r="AS3484" i="1" s="1"/>
  <c r="N3483" i="1"/>
  <c r="AS3483" i="1" s="1"/>
  <c r="N3482" i="1"/>
  <c r="AS3482" i="1" s="1"/>
  <c r="N3481" i="1"/>
  <c r="AS3481" i="1" s="1"/>
  <c r="N3480" i="1"/>
  <c r="AS3480" i="1" s="1"/>
  <c r="N3479" i="1"/>
  <c r="AS3479" i="1" s="1"/>
  <c r="N3478" i="1"/>
  <c r="AS3478" i="1" s="1"/>
  <c r="N3477" i="1"/>
  <c r="AS3477" i="1" s="1"/>
  <c r="N3476" i="1"/>
  <c r="AS3476" i="1" s="1"/>
  <c r="N3475" i="1"/>
  <c r="AS3475" i="1" s="1"/>
  <c r="N3474" i="1"/>
  <c r="AS3474" i="1" s="1"/>
  <c r="N3473" i="1"/>
  <c r="AS3473" i="1" s="1"/>
  <c r="N3472" i="1"/>
  <c r="AS3472" i="1" s="1"/>
  <c r="N3471" i="1"/>
  <c r="AS3471" i="1" s="1"/>
  <c r="N3470" i="1"/>
  <c r="AS3470" i="1" s="1"/>
  <c r="N3469" i="1"/>
  <c r="AS3469" i="1" s="1"/>
  <c r="N3468" i="1"/>
  <c r="AS3468" i="1" s="1"/>
  <c r="N3467" i="1"/>
  <c r="AS3467" i="1" s="1"/>
  <c r="N3466" i="1"/>
  <c r="AS3466" i="1" s="1"/>
  <c r="N3465" i="1"/>
  <c r="AS3465" i="1" s="1"/>
  <c r="N3464" i="1"/>
  <c r="AS3464" i="1" s="1"/>
  <c r="N3463" i="1"/>
  <c r="AS3463" i="1" s="1"/>
  <c r="N3462" i="1"/>
  <c r="AS3462" i="1" s="1"/>
  <c r="N3461" i="1"/>
  <c r="AS3461" i="1" s="1"/>
  <c r="N3460" i="1"/>
  <c r="AS3460" i="1" s="1"/>
  <c r="N3459" i="1"/>
  <c r="AS3459" i="1" s="1"/>
  <c r="N3458" i="1"/>
  <c r="AS3458" i="1" s="1"/>
  <c r="N3457" i="1"/>
  <c r="AS3457" i="1" s="1"/>
  <c r="N3456" i="1"/>
  <c r="AS3456" i="1" s="1"/>
  <c r="N3455" i="1"/>
  <c r="AS3455" i="1" s="1"/>
  <c r="N3454" i="1"/>
  <c r="AS3454" i="1" s="1"/>
  <c r="N3453" i="1"/>
  <c r="AS3453" i="1" s="1"/>
  <c r="N3452" i="1"/>
  <c r="AS3452" i="1" s="1"/>
  <c r="N3451" i="1"/>
  <c r="AS3451" i="1" s="1"/>
  <c r="N3450" i="1"/>
  <c r="AS3450" i="1" s="1"/>
  <c r="N3449" i="1"/>
  <c r="AS3449" i="1" s="1"/>
  <c r="N3448" i="1"/>
  <c r="AS3448" i="1" s="1"/>
  <c r="N3447" i="1"/>
  <c r="AS3447" i="1" s="1"/>
  <c r="N3446" i="1"/>
  <c r="AS3446" i="1" s="1"/>
  <c r="N3445" i="1"/>
  <c r="AS3445" i="1" s="1"/>
  <c r="N3444" i="1"/>
  <c r="AS3444" i="1" s="1"/>
  <c r="N3443" i="1"/>
  <c r="AS3443" i="1" s="1"/>
  <c r="N3442" i="1"/>
  <c r="AS3442" i="1" s="1"/>
  <c r="N3441" i="1"/>
  <c r="AS3441" i="1" s="1"/>
  <c r="N3440" i="1"/>
  <c r="AS3440" i="1" s="1"/>
  <c r="N3439" i="1"/>
  <c r="AS3439" i="1" s="1"/>
  <c r="N3438" i="1"/>
  <c r="AS3438" i="1" s="1"/>
  <c r="N3437" i="1"/>
  <c r="AS3437" i="1" s="1"/>
  <c r="N3436" i="1"/>
  <c r="AS3436" i="1" s="1"/>
  <c r="N3435" i="1"/>
  <c r="AS3435" i="1" s="1"/>
  <c r="N3434" i="1"/>
  <c r="AS3434" i="1" s="1"/>
  <c r="N3433" i="1"/>
  <c r="AS3433" i="1" s="1"/>
  <c r="N3432" i="1"/>
  <c r="AS3432" i="1" s="1"/>
  <c r="N3431" i="1"/>
  <c r="AS3431" i="1" s="1"/>
  <c r="N3430" i="1"/>
  <c r="AS3430" i="1" s="1"/>
  <c r="N3429" i="1"/>
  <c r="AS3429" i="1" s="1"/>
  <c r="N3428" i="1"/>
  <c r="AS3428" i="1" s="1"/>
  <c r="N3427" i="1"/>
  <c r="AS3427" i="1" s="1"/>
  <c r="N3426" i="1"/>
  <c r="AS3426" i="1" s="1"/>
  <c r="N3425" i="1"/>
  <c r="AS3425" i="1" s="1"/>
  <c r="N3424" i="1"/>
  <c r="AS3424" i="1" s="1"/>
  <c r="N3423" i="1"/>
  <c r="AS3423" i="1" s="1"/>
  <c r="N3422" i="1"/>
  <c r="AS3422" i="1" s="1"/>
  <c r="N3421" i="1"/>
  <c r="AS3421" i="1" s="1"/>
  <c r="N3420" i="1"/>
  <c r="AS3420" i="1" s="1"/>
  <c r="N3419" i="1"/>
  <c r="AS3419" i="1" s="1"/>
  <c r="N3418" i="1"/>
  <c r="AS3418" i="1" s="1"/>
  <c r="N3417" i="1"/>
  <c r="AS3417" i="1" s="1"/>
  <c r="N3416" i="1"/>
  <c r="AS3416" i="1" s="1"/>
  <c r="N3415" i="1"/>
  <c r="AS3415" i="1" s="1"/>
  <c r="N3414" i="1"/>
  <c r="AS3414" i="1" s="1"/>
  <c r="N3413" i="1"/>
  <c r="AS3413" i="1" s="1"/>
  <c r="N3412" i="1"/>
  <c r="AS3412" i="1" s="1"/>
  <c r="N3411" i="1"/>
  <c r="AS3411" i="1" s="1"/>
  <c r="N3410" i="1"/>
  <c r="AS3410" i="1" s="1"/>
  <c r="N3409" i="1"/>
  <c r="AS3409" i="1" s="1"/>
  <c r="N3408" i="1"/>
  <c r="AS3408" i="1" s="1"/>
  <c r="N3407" i="1"/>
  <c r="AS3407" i="1" s="1"/>
  <c r="N3406" i="1"/>
  <c r="AS3406" i="1" s="1"/>
  <c r="N3405" i="1"/>
  <c r="AS3405" i="1" s="1"/>
  <c r="N3404" i="1"/>
  <c r="AS3404" i="1" s="1"/>
  <c r="N3403" i="1"/>
  <c r="AS3403" i="1" s="1"/>
  <c r="N3402" i="1"/>
  <c r="AS3402" i="1" s="1"/>
  <c r="N3401" i="1"/>
  <c r="AS3401" i="1" s="1"/>
  <c r="N3400" i="1"/>
  <c r="AS3400" i="1" s="1"/>
  <c r="N3399" i="1"/>
  <c r="AS3399" i="1" s="1"/>
  <c r="N3398" i="1"/>
  <c r="AS3398" i="1" s="1"/>
  <c r="N3397" i="1"/>
  <c r="AS3397" i="1" s="1"/>
  <c r="N3396" i="1"/>
  <c r="AS3396" i="1" s="1"/>
  <c r="N3395" i="1"/>
  <c r="AS3395" i="1" s="1"/>
  <c r="N3394" i="1"/>
  <c r="AS3394" i="1" s="1"/>
  <c r="N3393" i="1"/>
  <c r="AS3393" i="1" s="1"/>
  <c r="N3392" i="1"/>
  <c r="AS3392" i="1" s="1"/>
  <c r="N3391" i="1"/>
  <c r="AS3391" i="1" s="1"/>
  <c r="N3390" i="1"/>
  <c r="AS3390" i="1" s="1"/>
  <c r="N3389" i="1"/>
  <c r="AS3389" i="1" s="1"/>
  <c r="N3388" i="1"/>
  <c r="AS3388" i="1" s="1"/>
  <c r="N3387" i="1"/>
  <c r="AS3387" i="1" s="1"/>
  <c r="N3386" i="1"/>
  <c r="AS3386" i="1" s="1"/>
  <c r="N3385" i="1"/>
  <c r="AS3385" i="1" s="1"/>
  <c r="N3384" i="1"/>
  <c r="AS3384" i="1" s="1"/>
  <c r="N3383" i="1"/>
  <c r="AS3383" i="1" s="1"/>
  <c r="N3382" i="1"/>
  <c r="AS3382" i="1" s="1"/>
  <c r="N3381" i="1"/>
  <c r="AS3381" i="1" s="1"/>
  <c r="N3380" i="1"/>
  <c r="AS3380" i="1" s="1"/>
  <c r="N3379" i="1"/>
  <c r="AS3379" i="1" s="1"/>
  <c r="N3378" i="1"/>
  <c r="AS3378" i="1" s="1"/>
  <c r="N3377" i="1"/>
  <c r="AS3377" i="1" s="1"/>
  <c r="N3376" i="1"/>
  <c r="AS3376" i="1" s="1"/>
  <c r="N3375" i="1"/>
  <c r="AS3375" i="1" s="1"/>
  <c r="N3374" i="1"/>
  <c r="AS3374" i="1" s="1"/>
  <c r="N3373" i="1"/>
  <c r="AS3373" i="1" s="1"/>
  <c r="N3372" i="1"/>
  <c r="AS3372" i="1" s="1"/>
  <c r="N3371" i="1"/>
  <c r="AS3371" i="1" s="1"/>
  <c r="N3370" i="1"/>
  <c r="AS3370" i="1" s="1"/>
  <c r="N3369" i="1"/>
  <c r="AS3369" i="1" s="1"/>
  <c r="N3368" i="1"/>
  <c r="AS3368" i="1" s="1"/>
  <c r="N3367" i="1"/>
  <c r="AS3367" i="1" s="1"/>
  <c r="N3366" i="1"/>
  <c r="AS3366" i="1" s="1"/>
  <c r="N3365" i="1"/>
  <c r="AS3365" i="1" s="1"/>
  <c r="N3364" i="1"/>
  <c r="AS3364" i="1" s="1"/>
  <c r="N3363" i="1"/>
  <c r="AS3363" i="1" s="1"/>
  <c r="N3362" i="1"/>
  <c r="AS3362" i="1" s="1"/>
  <c r="N3361" i="1"/>
  <c r="AS3361" i="1" s="1"/>
  <c r="N3360" i="1"/>
  <c r="AS3360" i="1" s="1"/>
  <c r="N3359" i="1"/>
  <c r="AS3359" i="1" s="1"/>
  <c r="N3358" i="1"/>
  <c r="AS3358" i="1" s="1"/>
  <c r="N3357" i="1"/>
  <c r="AS3357" i="1" s="1"/>
  <c r="N3356" i="1"/>
  <c r="AS3356" i="1" s="1"/>
  <c r="N3355" i="1"/>
  <c r="AS3355" i="1" s="1"/>
  <c r="N3354" i="1"/>
  <c r="AS3354" i="1" s="1"/>
  <c r="N3353" i="1"/>
  <c r="AS3353" i="1" s="1"/>
  <c r="N3352" i="1"/>
  <c r="AS3352" i="1" s="1"/>
  <c r="N3351" i="1"/>
  <c r="AS3351" i="1" s="1"/>
  <c r="N3350" i="1"/>
  <c r="AS3350" i="1" s="1"/>
  <c r="N3349" i="1"/>
  <c r="AS3349" i="1" s="1"/>
  <c r="N3348" i="1"/>
  <c r="AS3348" i="1" s="1"/>
  <c r="N3347" i="1"/>
  <c r="AS3347" i="1" s="1"/>
  <c r="N3346" i="1"/>
  <c r="AS3346" i="1" s="1"/>
  <c r="N3345" i="1"/>
  <c r="AS3345" i="1" s="1"/>
  <c r="N3344" i="1"/>
  <c r="AS3344" i="1" s="1"/>
  <c r="N3343" i="1"/>
  <c r="AS3343" i="1" s="1"/>
  <c r="N3342" i="1"/>
  <c r="AS3342" i="1" s="1"/>
  <c r="N3341" i="1"/>
  <c r="AS3341" i="1" s="1"/>
  <c r="N3340" i="1"/>
  <c r="AS3340" i="1" s="1"/>
  <c r="N3339" i="1"/>
  <c r="AS3339" i="1" s="1"/>
  <c r="N3338" i="1"/>
  <c r="AS3338" i="1" s="1"/>
  <c r="N3337" i="1"/>
  <c r="AS3337" i="1" s="1"/>
  <c r="N3336" i="1"/>
  <c r="AS3336" i="1" s="1"/>
  <c r="N3335" i="1"/>
  <c r="AS3335" i="1" s="1"/>
  <c r="N3334" i="1"/>
  <c r="AS3334" i="1" s="1"/>
  <c r="N3333" i="1"/>
  <c r="AS3333" i="1" s="1"/>
  <c r="N3332" i="1"/>
  <c r="AS3332" i="1" s="1"/>
  <c r="N3331" i="1"/>
  <c r="AS3331" i="1" s="1"/>
  <c r="N3330" i="1"/>
  <c r="AS3330" i="1" s="1"/>
  <c r="N3329" i="1"/>
  <c r="AS3329" i="1" s="1"/>
  <c r="N3328" i="1"/>
  <c r="AS3328" i="1" s="1"/>
  <c r="N3327" i="1"/>
  <c r="AS3327" i="1" s="1"/>
  <c r="N3326" i="1"/>
  <c r="AS3326" i="1" s="1"/>
  <c r="N3325" i="1"/>
  <c r="AS3325" i="1" s="1"/>
  <c r="N3324" i="1"/>
  <c r="AS3324" i="1" s="1"/>
  <c r="N3323" i="1"/>
  <c r="AS3323" i="1" s="1"/>
  <c r="N3322" i="1"/>
  <c r="AS3322" i="1" s="1"/>
  <c r="N3321" i="1"/>
  <c r="AS3321" i="1" s="1"/>
  <c r="N3320" i="1"/>
  <c r="AS3320" i="1" s="1"/>
  <c r="N3319" i="1"/>
  <c r="AS3319" i="1" s="1"/>
  <c r="N3318" i="1"/>
  <c r="AS3318" i="1" s="1"/>
  <c r="N3317" i="1"/>
  <c r="AS3317" i="1" s="1"/>
  <c r="N3316" i="1"/>
  <c r="AS3316" i="1" s="1"/>
  <c r="N3315" i="1"/>
  <c r="AS3315" i="1" s="1"/>
  <c r="N3314" i="1"/>
  <c r="AS3314" i="1" s="1"/>
  <c r="N3313" i="1"/>
  <c r="AS3313" i="1" s="1"/>
  <c r="N3312" i="1"/>
  <c r="AS3312" i="1" s="1"/>
  <c r="N3311" i="1"/>
  <c r="AS3311" i="1" s="1"/>
  <c r="N3310" i="1"/>
  <c r="AS3310" i="1" s="1"/>
  <c r="N3309" i="1"/>
  <c r="AS3309" i="1" s="1"/>
  <c r="N3308" i="1"/>
  <c r="AS3308" i="1" s="1"/>
  <c r="N3307" i="1"/>
  <c r="AS3307" i="1" s="1"/>
  <c r="N3306" i="1"/>
  <c r="AS3306" i="1" s="1"/>
  <c r="N3305" i="1"/>
  <c r="AS3305" i="1" s="1"/>
  <c r="N3304" i="1"/>
  <c r="AS3304" i="1" s="1"/>
  <c r="N3303" i="1"/>
  <c r="AS3303" i="1" s="1"/>
  <c r="N3302" i="1"/>
  <c r="AS3302" i="1" s="1"/>
  <c r="N3301" i="1"/>
  <c r="AS3301" i="1" s="1"/>
  <c r="N3300" i="1"/>
  <c r="AS3300" i="1" s="1"/>
  <c r="N3299" i="1"/>
  <c r="AS3299" i="1" s="1"/>
  <c r="N3298" i="1"/>
  <c r="AS3298" i="1" s="1"/>
  <c r="N3297" i="1"/>
  <c r="AS3297" i="1" s="1"/>
  <c r="N3296" i="1"/>
  <c r="AS3296" i="1" s="1"/>
  <c r="N3295" i="1"/>
  <c r="AS3295" i="1" s="1"/>
  <c r="N3294" i="1"/>
  <c r="AS3294" i="1" s="1"/>
  <c r="N3293" i="1"/>
  <c r="AS3293" i="1" s="1"/>
  <c r="N3292" i="1"/>
  <c r="AS3292" i="1" s="1"/>
  <c r="N3291" i="1"/>
  <c r="AS3291" i="1" s="1"/>
  <c r="N3290" i="1"/>
  <c r="AS3290" i="1" s="1"/>
  <c r="N3289" i="1"/>
  <c r="AS3289" i="1" s="1"/>
  <c r="N3288" i="1"/>
  <c r="AS3288" i="1" s="1"/>
  <c r="N3287" i="1"/>
  <c r="AS3287" i="1" s="1"/>
  <c r="N3286" i="1"/>
  <c r="AS3286" i="1" s="1"/>
  <c r="N3285" i="1"/>
  <c r="AS3285" i="1" s="1"/>
  <c r="N3284" i="1"/>
  <c r="AS3284" i="1" s="1"/>
  <c r="N3283" i="1"/>
  <c r="AS3283" i="1" s="1"/>
  <c r="N3282" i="1"/>
  <c r="AS3282" i="1" s="1"/>
  <c r="N3281" i="1"/>
  <c r="AS3281" i="1" s="1"/>
  <c r="N3280" i="1"/>
  <c r="AS3280" i="1" s="1"/>
  <c r="N3279" i="1"/>
  <c r="AS3279" i="1" s="1"/>
  <c r="N3278" i="1"/>
  <c r="AS3278" i="1" s="1"/>
  <c r="N3277" i="1"/>
  <c r="AS3277" i="1" s="1"/>
  <c r="N3276" i="1"/>
  <c r="AS3276" i="1" s="1"/>
  <c r="N3275" i="1"/>
  <c r="AS3275" i="1" s="1"/>
  <c r="N3274" i="1"/>
  <c r="AS3274" i="1" s="1"/>
  <c r="N3273" i="1"/>
  <c r="AS3273" i="1" s="1"/>
  <c r="N3272" i="1"/>
  <c r="AS3272" i="1" s="1"/>
  <c r="N3271" i="1"/>
  <c r="AS3271" i="1" s="1"/>
  <c r="N3270" i="1"/>
  <c r="AS3270" i="1" s="1"/>
  <c r="N3269" i="1"/>
  <c r="AS3269" i="1" s="1"/>
  <c r="N3268" i="1"/>
  <c r="AS3268" i="1" s="1"/>
  <c r="N3267" i="1"/>
  <c r="AS3267" i="1" s="1"/>
  <c r="N3266" i="1"/>
  <c r="AS3266" i="1" s="1"/>
  <c r="N3265" i="1"/>
  <c r="AS3265" i="1" s="1"/>
  <c r="N3264" i="1"/>
  <c r="AS3264" i="1" s="1"/>
  <c r="N3263" i="1"/>
  <c r="AS3263" i="1" s="1"/>
  <c r="N3262" i="1"/>
  <c r="AS3262" i="1" s="1"/>
  <c r="N3261" i="1"/>
  <c r="AS3261" i="1" s="1"/>
  <c r="N3260" i="1"/>
  <c r="AS3260" i="1" s="1"/>
  <c r="N3259" i="1"/>
  <c r="AS3259" i="1" s="1"/>
  <c r="N3258" i="1"/>
  <c r="AS3258" i="1" s="1"/>
  <c r="N3257" i="1"/>
  <c r="AS3257" i="1" s="1"/>
  <c r="N3256" i="1"/>
  <c r="AS3256" i="1" s="1"/>
  <c r="N3255" i="1"/>
  <c r="AS3255" i="1" s="1"/>
  <c r="N3254" i="1"/>
  <c r="AS3254" i="1" s="1"/>
  <c r="N3253" i="1"/>
  <c r="AS3253" i="1" s="1"/>
  <c r="N3252" i="1"/>
  <c r="AS3252" i="1" s="1"/>
  <c r="N3251" i="1"/>
  <c r="AS3251" i="1" s="1"/>
  <c r="N3250" i="1"/>
  <c r="AS3250" i="1" s="1"/>
  <c r="N3249" i="1"/>
  <c r="AS3249" i="1" s="1"/>
  <c r="N3248" i="1"/>
  <c r="AS3248" i="1" s="1"/>
  <c r="N3247" i="1"/>
  <c r="AS3247" i="1" s="1"/>
  <c r="N3246" i="1"/>
  <c r="AS3246" i="1" s="1"/>
  <c r="N3245" i="1"/>
  <c r="AS3245" i="1" s="1"/>
  <c r="N3244" i="1"/>
  <c r="AS3244" i="1" s="1"/>
  <c r="N3243" i="1"/>
  <c r="AS3243" i="1" s="1"/>
  <c r="N3242" i="1"/>
  <c r="AS3242" i="1" s="1"/>
  <c r="N3241" i="1"/>
  <c r="AS3241" i="1" s="1"/>
  <c r="N3240" i="1"/>
  <c r="AS3240" i="1" s="1"/>
  <c r="N3239" i="1"/>
  <c r="AS3239" i="1" s="1"/>
  <c r="N3238" i="1"/>
  <c r="AS3238" i="1" s="1"/>
  <c r="N3237" i="1"/>
  <c r="AS3237" i="1" s="1"/>
  <c r="N3236" i="1"/>
  <c r="AS3236" i="1" s="1"/>
  <c r="N3235" i="1"/>
  <c r="AS3235" i="1" s="1"/>
  <c r="N3234" i="1"/>
  <c r="AS3234" i="1" s="1"/>
  <c r="N3233" i="1"/>
  <c r="AS3233" i="1" s="1"/>
  <c r="N3232" i="1"/>
  <c r="AS3232" i="1" s="1"/>
  <c r="N3231" i="1"/>
  <c r="AS3231" i="1" s="1"/>
  <c r="N3230" i="1"/>
  <c r="AS3230" i="1" s="1"/>
  <c r="N3229" i="1"/>
  <c r="AS3229" i="1" s="1"/>
  <c r="N3228" i="1"/>
  <c r="AS3228" i="1" s="1"/>
  <c r="N3227" i="1"/>
  <c r="AS3227" i="1" s="1"/>
  <c r="N3226" i="1"/>
  <c r="AS3226" i="1" s="1"/>
  <c r="N3225" i="1"/>
  <c r="AS3225" i="1" s="1"/>
  <c r="N3224" i="1"/>
  <c r="AS3224" i="1" s="1"/>
  <c r="N3223" i="1"/>
  <c r="AS3223" i="1" s="1"/>
  <c r="N3222" i="1"/>
  <c r="AS3222" i="1" s="1"/>
  <c r="N3221" i="1"/>
  <c r="AS3221" i="1" s="1"/>
  <c r="N3220" i="1"/>
  <c r="AS3220" i="1" s="1"/>
  <c r="N3219" i="1"/>
  <c r="AS3219" i="1" s="1"/>
  <c r="N3218" i="1"/>
  <c r="AS3218" i="1" s="1"/>
  <c r="N3217" i="1"/>
  <c r="AS3217" i="1" s="1"/>
  <c r="N3216" i="1"/>
  <c r="AS3216" i="1" s="1"/>
  <c r="N3215" i="1"/>
  <c r="AS3215" i="1" s="1"/>
  <c r="N3214" i="1"/>
  <c r="AS3214" i="1" s="1"/>
  <c r="N3213" i="1"/>
  <c r="AS3213" i="1" s="1"/>
  <c r="N3212" i="1"/>
  <c r="AS3212" i="1" s="1"/>
  <c r="N3211" i="1"/>
  <c r="AS3211" i="1" s="1"/>
  <c r="N3210" i="1"/>
  <c r="AS3210" i="1" s="1"/>
  <c r="N3209" i="1"/>
  <c r="AS3209" i="1" s="1"/>
  <c r="N3208" i="1"/>
  <c r="AS3208" i="1" s="1"/>
  <c r="N3207" i="1"/>
  <c r="AS3207" i="1" s="1"/>
  <c r="N3206" i="1"/>
  <c r="AS3206" i="1" s="1"/>
  <c r="N3205" i="1"/>
  <c r="AS3205" i="1" s="1"/>
  <c r="N3204" i="1"/>
  <c r="AS3204" i="1" s="1"/>
  <c r="N3203" i="1"/>
  <c r="AS3203" i="1" s="1"/>
  <c r="N3202" i="1"/>
  <c r="AS3202" i="1" s="1"/>
  <c r="N3201" i="1"/>
  <c r="AS3201" i="1" s="1"/>
  <c r="N3200" i="1"/>
  <c r="AS3200" i="1" s="1"/>
  <c r="N3199" i="1"/>
  <c r="AS3199" i="1" s="1"/>
  <c r="N3198" i="1"/>
  <c r="AS3198" i="1" s="1"/>
  <c r="N3197" i="1"/>
  <c r="AS3197" i="1" s="1"/>
  <c r="N3196" i="1"/>
  <c r="AS3196" i="1" s="1"/>
  <c r="N3195" i="1"/>
  <c r="AS3195" i="1" s="1"/>
  <c r="N3194" i="1"/>
  <c r="AS3194" i="1" s="1"/>
  <c r="N3193" i="1"/>
  <c r="AS3193" i="1" s="1"/>
  <c r="N3192" i="1"/>
  <c r="AS3192" i="1" s="1"/>
  <c r="N3191" i="1"/>
  <c r="AS3191" i="1" s="1"/>
  <c r="N3190" i="1"/>
  <c r="AS3190" i="1" s="1"/>
  <c r="N3189" i="1"/>
  <c r="AS3189" i="1" s="1"/>
  <c r="N3188" i="1"/>
  <c r="AS3188" i="1" s="1"/>
  <c r="N3187" i="1"/>
  <c r="AS3187" i="1" s="1"/>
  <c r="N3186" i="1"/>
  <c r="AS3186" i="1" s="1"/>
  <c r="N3185" i="1"/>
  <c r="AS3185" i="1" s="1"/>
  <c r="N3184" i="1"/>
  <c r="AS3184" i="1" s="1"/>
  <c r="N3183" i="1"/>
  <c r="AS3183" i="1" s="1"/>
  <c r="N3182" i="1"/>
  <c r="AS3182" i="1" s="1"/>
  <c r="N3181" i="1"/>
  <c r="AS3181" i="1" s="1"/>
  <c r="N3180" i="1"/>
  <c r="AS3180" i="1" s="1"/>
  <c r="N3179" i="1"/>
  <c r="AS3179" i="1" s="1"/>
  <c r="N3178" i="1"/>
  <c r="AS3178" i="1" s="1"/>
  <c r="N3177" i="1"/>
  <c r="AS3177" i="1" s="1"/>
  <c r="N3176" i="1"/>
  <c r="AS3176" i="1" s="1"/>
  <c r="N3175" i="1"/>
  <c r="AS3175" i="1" s="1"/>
  <c r="N3174" i="1"/>
  <c r="AS3174" i="1" s="1"/>
  <c r="N3173" i="1"/>
  <c r="AS3173" i="1" s="1"/>
  <c r="N3172" i="1"/>
  <c r="AS3172" i="1" s="1"/>
  <c r="N3171" i="1"/>
  <c r="AS3171" i="1" s="1"/>
  <c r="N3170" i="1"/>
  <c r="AS3170" i="1" s="1"/>
  <c r="N3169" i="1"/>
  <c r="AS3169" i="1" s="1"/>
  <c r="N3168" i="1"/>
  <c r="AS3168" i="1" s="1"/>
  <c r="N3167" i="1"/>
  <c r="AS3167" i="1" s="1"/>
  <c r="N3166" i="1"/>
  <c r="AS3166" i="1" s="1"/>
  <c r="N3165" i="1"/>
  <c r="AS3165" i="1" s="1"/>
  <c r="N3164" i="1"/>
  <c r="AS3164" i="1" s="1"/>
  <c r="N3163" i="1"/>
  <c r="AS3163" i="1" s="1"/>
  <c r="N3162" i="1"/>
  <c r="AS3162" i="1" s="1"/>
  <c r="N3161" i="1"/>
  <c r="AS3161" i="1" s="1"/>
  <c r="N3160" i="1"/>
  <c r="AS3160" i="1" s="1"/>
  <c r="N3159" i="1"/>
  <c r="AS3159" i="1" s="1"/>
  <c r="N3158" i="1"/>
  <c r="AS3158" i="1" s="1"/>
  <c r="N3157" i="1"/>
  <c r="AS3157" i="1" s="1"/>
  <c r="N3156" i="1"/>
  <c r="AS3156" i="1" s="1"/>
  <c r="N3155" i="1"/>
  <c r="AS3155" i="1" s="1"/>
  <c r="N3154" i="1"/>
  <c r="AS3154" i="1" s="1"/>
  <c r="N3153" i="1"/>
  <c r="AS3153" i="1" s="1"/>
  <c r="N3152" i="1"/>
  <c r="AS3152" i="1" s="1"/>
  <c r="N3151" i="1"/>
  <c r="AS3151" i="1" s="1"/>
  <c r="N3150" i="1"/>
  <c r="AS3150" i="1" s="1"/>
  <c r="N3149" i="1"/>
  <c r="AS3149" i="1" s="1"/>
  <c r="N3148" i="1"/>
  <c r="AS3148" i="1" s="1"/>
  <c r="N3147" i="1"/>
  <c r="AS3147" i="1" s="1"/>
  <c r="N3146" i="1"/>
  <c r="AS3146" i="1" s="1"/>
  <c r="N3145" i="1"/>
  <c r="AS3145" i="1" s="1"/>
  <c r="N3144" i="1"/>
  <c r="AS3144" i="1" s="1"/>
  <c r="N3143" i="1"/>
  <c r="AS3143" i="1" s="1"/>
  <c r="N3142" i="1"/>
  <c r="AS3142" i="1" s="1"/>
  <c r="N3141" i="1"/>
  <c r="AS3141" i="1" s="1"/>
  <c r="N3140" i="1"/>
  <c r="AS3140" i="1" s="1"/>
  <c r="N3139" i="1"/>
  <c r="AS3139" i="1" s="1"/>
  <c r="N3138" i="1"/>
  <c r="AS3138" i="1" s="1"/>
  <c r="N3137" i="1"/>
  <c r="AS3137" i="1" s="1"/>
  <c r="N3136" i="1"/>
  <c r="AS3136" i="1" s="1"/>
  <c r="N3135" i="1"/>
  <c r="AS3135" i="1" s="1"/>
  <c r="N3134" i="1"/>
  <c r="AS3134" i="1" s="1"/>
  <c r="N3133" i="1"/>
  <c r="AS3133" i="1" s="1"/>
  <c r="N3132" i="1"/>
  <c r="AS3132" i="1" s="1"/>
  <c r="N3131" i="1"/>
  <c r="AS3131" i="1" s="1"/>
  <c r="N3130" i="1"/>
  <c r="AS3130" i="1" s="1"/>
  <c r="N3129" i="1"/>
  <c r="AS3129" i="1" s="1"/>
  <c r="N3128" i="1"/>
  <c r="AS3128" i="1" s="1"/>
  <c r="N3127" i="1"/>
  <c r="AS3127" i="1" s="1"/>
  <c r="N3126" i="1"/>
  <c r="AS3126" i="1" s="1"/>
  <c r="N3125" i="1"/>
  <c r="AS3125" i="1" s="1"/>
  <c r="N3124" i="1"/>
  <c r="AS3124" i="1" s="1"/>
  <c r="N3123" i="1"/>
  <c r="AS3123" i="1" s="1"/>
  <c r="N3122" i="1"/>
  <c r="AS3122" i="1" s="1"/>
  <c r="N3121" i="1"/>
  <c r="AS3121" i="1" s="1"/>
  <c r="N3120" i="1"/>
  <c r="AS3120" i="1" s="1"/>
  <c r="N3119" i="1"/>
  <c r="AS3119" i="1" s="1"/>
  <c r="N3118" i="1"/>
  <c r="AS3118" i="1" s="1"/>
  <c r="N3117" i="1"/>
  <c r="AS3117" i="1" s="1"/>
  <c r="N3116" i="1"/>
  <c r="AS3116" i="1" s="1"/>
  <c r="N3115" i="1"/>
  <c r="AS3115" i="1" s="1"/>
  <c r="N3114" i="1"/>
  <c r="AS3114" i="1" s="1"/>
  <c r="N3113" i="1"/>
  <c r="AS3113" i="1" s="1"/>
  <c r="N3112" i="1"/>
  <c r="AS3112" i="1" s="1"/>
  <c r="N3111" i="1"/>
  <c r="AS3111" i="1" s="1"/>
  <c r="N3110" i="1"/>
  <c r="AS3110" i="1" s="1"/>
  <c r="N3109" i="1"/>
  <c r="AS3109" i="1" s="1"/>
  <c r="N3108" i="1"/>
  <c r="AS3108" i="1" s="1"/>
  <c r="N3107" i="1"/>
  <c r="AS3107" i="1" s="1"/>
  <c r="N3106" i="1"/>
  <c r="AS3106" i="1" s="1"/>
  <c r="N3105" i="1"/>
  <c r="AS3105" i="1" s="1"/>
  <c r="N3104" i="1"/>
  <c r="AS3104" i="1" s="1"/>
  <c r="N3103" i="1"/>
  <c r="AS3103" i="1" s="1"/>
  <c r="N3102" i="1"/>
  <c r="AS3102" i="1" s="1"/>
  <c r="N3101" i="1"/>
  <c r="AS3101" i="1" s="1"/>
  <c r="N3100" i="1"/>
  <c r="AS3100" i="1" s="1"/>
  <c r="N3099" i="1"/>
  <c r="AS3099" i="1" s="1"/>
  <c r="N3098" i="1"/>
  <c r="AS3098" i="1" s="1"/>
  <c r="N3097" i="1"/>
  <c r="AS3097" i="1" s="1"/>
  <c r="N3096" i="1"/>
  <c r="AS3096" i="1" s="1"/>
  <c r="N3095" i="1"/>
  <c r="AS3095" i="1" s="1"/>
  <c r="N3094" i="1"/>
  <c r="AS3094" i="1" s="1"/>
  <c r="N3093" i="1"/>
  <c r="AS3093" i="1" s="1"/>
  <c r="N3092" i="1"/>
  <c r="AS3092" i="1" s="1"/>
  <c r="N3091" i="1"/>
  <c r="AS3091" i="1" s="1"/>
  <c r="N3090" i="1"/>
  <c r="AS3090" i="1" s="1"/>
  <c r="N3089" i="1"/>
  <c r="AS3089" i="1" s="1"/>
  <c r="N3088" i="1"/>
  <c r="AS3088" i="1" s="1"/>
  <c r="N3087" i="1"/>
  <c r="AS3087" i="1" s="1"/>
  <c r="N3086" i="1"/>
  <c r="AS3086" i="1" s="1"/>
  <c r="N3085" i="1"/>
  <c r="AS3085" i="1" s="1"/>
  <c r="N3084" i="1"/>
  <c r="AS3084" i="1" s="1"/>
  <c r="N3083" i="1"/>
  <c r="AS3083" i="1" s="1"/>
  <c r="N3082" i="1"/>
  <c r="AS3082" i="1" s="1"/>
  <c r="N3081" i="1"/>
  <c r="AS3081" i="1" s="1"/>
  <c r="N3080" i="1"/>
  <c r="AS3080" i="1" s="1"/>
  <c r="N3079" i="1"/>
  <c r="AS3079" i="1" s="1"/>
  <c r="N3078" i="1"/>
  <c r="AS3078" i="1" s="1"/>
  <c r="N3077" i="1"/>
  <c r="AS3077" i="1" s="1"/>
  <c r="N3076" i="1"/>
  <c r="AS3076" i="1" s="1"/>
  <c r="N3075" i="1"/>
  <c r="AS3075" i="1" s="1"/>
  <c r="N3074" i="1"/>
  <c r="AS3074" i="1" s="1"/>
  <c r="N3073" i="1"/>
  <c r="AS3073" i="1" s="1"/>
  <c r="N3072" i="1"/>
  <c r="AS3072" i="1" s="1"/>
  <c r="N3071" i="1"/>
  <c r="AS3071" i="1" s="1"/>
  <c r="N3070" i="1"/>
  <c r="AS3070" i="1" s="1"/>
  <c r="N3069" i="1"/>
  <c r="AS3069" i="1" s="1"/>
  <c r="N3068" i="1"/>
  <c r="AS3068" i="1" s="1"/>
  <c r="N3067" i="1"/>
  <c r="AS3067" i="1" s="1"/>
  <c r="N3066" i="1"/>
  <c r="AS3066" i="1" s="1"/>
  <c r="N3065" i="1"/>
  <c r="AS3065" i="1" s="1"/>
  <c r="N3064" i="1"/>
  <c r="AS3064" i="1" s="1"/>
  <c r="N3063" i="1"/>
  <c r="AS3063" i="1" s="1"/>
  <c r="N3062" i="1"/>
  <c r="AS3062" i="1" s="1"/>
  <c r="N3061" i="1"/>
  <c r="AS3061" i="1" s="1"/>
  <c r="N3060" i="1"/>
  <c r="AS3060" i="1" s="1"/>
  <c r="N3059" i="1"/>
  <c r="AS3059" i="1" s="1"/>
  <c r="N3058" i="1"/>
  <c r="AS3058" i="1" s="1"/>
  <c r="N3057" i="1"/>
  <c r="AS3057" i="1" s="1"/>
  <c r="N3056" i="1"/>
  <c r="AS3056" i="1" s="1"/>
  <c r="N3055" i="1"/>
  <c r="AS3055" i="1" s="1"/>
  <c r="N3054" i="1"/>
  <c r="AS3054" i="1" s="1"/>
  <c r="N3053" i="1"/>
  <c r="AS3053" i="1" s="1"/>
  <c r="N3052" i="1"/>
  <c r="AS3052" i="1" s="1"/>
  <c r="N3051" i="1"/>
  <c r="AS3051" i="1" s="1"/>
  <c r="N3050" i="1"/>
  <c r="AS3050" i="1" s="1"/>
  <c r="N3049" i="1"/>
  <c r="AS3049" i="1" s="1"/>
  <c r="N3048" i="1"/>
  <c r="AS3048" i="1" s="1"/>
  <c r="N3047" i="1"/>
  <c r="AS3047" i="1" s="1"/>
  <c r="N3046" i="1"/>
  <c r="AS3046" i="1" s="1"/>
  <c r="N3045" i="1"/>
  <c r="AS3045" i="1" s="1"/>
  <c r="N3044" i="1"/>
  <c r="AS3044" i="1" s="1"/>
  <c r="N3043" i="1"/>
  <c r="AS3043" i="1" s="1"/>
  <c r="N3042" i="1"/>
  <c r="AS3042" i="1" s="1"/>
  <c r="N3041" i="1"/>
  <c r="AS3041" i="1" s="1"/>
  <c r="N3040" i="1"/>
  <c r="AS3040" i="1" s="1"/>
  <c r="N3039" i="1"/>
  <c r="AS3039" i="1" s="1"/>
  <c r="N3038" i="1"/>
  <c r="AS3038" i="1" s="1"/>
  <c r="N3037" i="1"/>
  <c r="AS3037" i="1" s="1"/>
  <c r="N3036" i="1"/>
  <c r="AS3036" i="1" s="1"/>
  <c r="N3035" i="1"/>
  <c r="AS3035" i="1" s="1"/>
  <c r="N3034" i="1"/>
  <c r="AS3034" i="1" s="1"/>
  <c r="N3033" i="1"/>
  <c r="AS3033" i="1" s="1"/>
  <c r="N3032" i="1"/>
  <c r="AS3032" i="1" s="1"/>
  <c r="N3031" i="1"/>
  <c r="AS3031" i="1" s="1"/>
  <c r="N3030" i="1"/>
  <c r="AS3030" i="1" s="1"/>
  <c r="N3029" i="1"/>
  <c r="AS3029" i="1" s="1"/>
  <c r="N3028" i="1"/>
  <c r="AS3028" i="1" s="1"/>
  <c r="N3027" i="1"/>
  <c r="AS3027" i="1" s="1"/>
  <c r="N3026" i="1"/>
  <c r="AS3026" i="1" s="1"/>
  <c r="N3025" i="1"/>
  <c r="AS3025" i="1" s="1"/>
  <c r="N3024" i="1"/>
  <c r="AS3024" i="1" s="1"/>
  <c r="N3023" i="1"/>
  <c r="AS3023" i="1" s="1"/>
  <c r="N3022" i="1"/>
  <c r="AS3022" i="1" s="1"/>
  <c r="N3021" i="1"/>
  <c r="AS3021" i="1" s="1"/>
  <c r="N3020" i="1"/>
  <c r="AS3020" i="1" s="1"/>
  <c r="N3019" i="1"/>
  <c r="AS3019" i="1" s="1"/>
  <c r="N3018" i="1"/>
  <c r="AS3018" i="1" s="1"/>
  <c r="N3017" i="1"/>
  <c r="AS3017" i="1" s="1"/>
  <c r="N3016" i="1"/>
  <c r="AS3016" i="1" s="1"/>
  <c r="N3015" i="1"/>
  <c r="AS3015" i="1" s="1"/>
  <c r="N3014" i="1"/>
  <c r="AS3014" i="1" s="1"/>
  <c r="N3013" i="1"/>
  <c r="AS3013" i="1" s="1"/>
  <c r="N3012" i="1"/>
  <c r="AS3012" i="1" s="1"/>
  <c r="N3011" i="1"/>
  <c r="AS3011" i="1" s="1"/>
  <c r="N3010" i="1"/>
  <c r="AS3010" i="1" s="1"/>
  <c r="N3009" i="1"/>
  <c r="AS3009" i="1" s="1"/>
  <c r="N3008" i="1"/>
  <c r="AS3008" i="1" s="1"/>
  <c r="N3007" i="1"/>
  <c r="AS3007" i="1" s="1"/>
  <c r="N3006" i="1"/>
  <c r="AS3006" i="1" s="1"/>
  <c r="N3005" i="1"/>
  <c r="AS3005" i="1" s="1"/>
  <c r="N3004" i="1"/>
  <c r="AS3004" i="1" s="1"/>
  <c r="N3003" i="1"/>
  <c r="AS3003" i="1" s="1"/>
  <c r="N3002" i="1"/>
  <c r="AS3002" i="1" s="1"/>
  <c r="N3001" i="1"/>
  <c r="AS3001" i="1" s="1"/>
  <c r="N3000" i="1"/>
  <c r="AS3000" i="1" s="1"/>
  <c r="N2999" i="1"/>
  <c r="AS2999" i="1" s="1"/>
  <c r="N2998" i="1"/>
  <c r="AS2998" i="1" s="1"/>
  <c r="N2997" i="1"/>
  <c r="AS2997" i="1" s="1"/>
  <c r="N2996" i="1"/>
  <c r="AS2996" i="1" s="1"/>
  <c r="N2995" i="1"/>
  <c r="AS2995" i="1" s="1"/>
  <c r="N2994" i="1"/>
  <c r="AS2994" i="1" s="1"/>
  <c r="N2993" i="1"/>
  <c r="AS2993" i="1" s="1"/>
  <c r="N2992" i="1"/>
  <c r="AS2992" i="1" s="1"/>
  <c r="N2991" i="1"/>
  <c r="AS2991" i="1" s="1"/>
  <c r="N2990" i="1"/>
  <c r="AS2990" i="1" s="1"/>
  <c r="N2989" i="1"/>
  <c r="AS2989" i="1" s="1"/>
  <c r="N2988" i="1"/>
  <c r="AS2988" i="1" s="1"/>
  <c r="N2987" i="1"/>
  <c r="AS2987" i="1" s="1"/>
  <c r="N2986" i="1"/>
  <c r="AS2986" i="1" s="1"/>
  <c r="N2985" i="1"/>
  <c r="AS2985" i="1" s="1"/>
  <c r="N2984" i="1"/>
  <c r="AS2984" i="1" s="1"/>
  <c r="N2983" i="1"/>
  <c r="AS2983" i="1" s="1"/>
  <c r="N2982" i="1"/>
  <c r="AS2982" i="1" s="1"/>
  <c r="N2981" i="1"/>
  <c r="AS2981" i="1" s="1"/>
  <c r="N2980" i="1"/>
  <c r="AS2980" i="1" s="1"/>
  <c r="N2979" i="1"/>
  <c r="AS2979" i="1" s="1"/>
  <c r="N2978" i="1"/>
  <c r="AS2978" i="1" s="1"/>
  <c r="N2977" i="1"/>
  <c r="AS2977" i="1" s="1"/>
  <c r="N2976" i="1"/>
  <c r="AS2976" i="1" s="1"/>
  <c r="N2975" i="1"/>
  <c r="AS2975" i="1" s="1"/>
  <c r="N2974" i="1"/>
  <c r="AS2974" i="1" s="1"/>
  <c r="N2973" i="1"/>
  <c r="AS2973" i="1" s="1"/>
  <c r="N2972" i="1"/>
  <c r="AS2972" i="1" s="1"/>
  <c r="N2971" i="1"/>
  <c r="AS2971" i="1" s="1"/>
  <c r="N2970" i="1"/>
  <c r="AS2970" i="1" s="1"/>
  <c r="N2969" i="1"/>
  <c r="AS2969" i="1" s="1"/>
  <c r="N2968" i="1"/>
  <c r="AS2968" i="1" s="1"/>
  <c r="N2967" i="1"/>
  <c r="AS2967" i="1" s="1"/>
  <c r="N2966" i="1"/>
  <c r="AS2966" i="1" s="1"/>
  <c r="N2965" i="1"/>
  <c r="AS2965" i="1" s="1"/>
  <c r="N2964" i="1"/>
  <c r="AS2964" i="1" s="1"/>
  <c r="N2963" i="1"/>
  <c r="AS2963" i="1" s="1"/>
  <c r="N2962" i="1"/>
  <c r="AS2962" i="1" s="1"/>
  <c r="N2961" i="1"/>
  <c r="AS2961" i="1" s="1"/>
  <c r="N2960" i="1"/>
  <c r="AS2960" i="1" s="1"/>
  <c r="N2959" i="1"/>
  <c r="AS2959" i="1" s="1"/>
  <c r="N2958" i="1"/>
  <c r="AS2958" i="1" s="1"/>
  <c r="N2957" i="1"/>
  <c r="AS2957" i="1" s="1"/>
  <c r="N2956" i="1"/>
  <c r="AS2956" i="1" s="1"/>
  <c r="N2955" i="1"/>
  <c r="AS2955" i="1" s="1"/>
  <c r="N2954" i="1"/>
  <c r="AS2954" i="1" s="1"/>
  <c r="N2953" i="1"/>
  <c r="AS2953" i="1" s="1"/>
  <c r="N2952" i="1"/>
  <c r="AS2952" i="1" s="1"/>
  <c r="N2951" i="1"/>
  <c r="AS2951" i="1" s="1"/>
  <c r="N2950" i="1"/>
  <c r="AS2950" i="1" s="1"/>
  <c r="N2949" i="1"/>
  <c r="AS2949" i="1" s="1"/>
  <c r="N2948" i="1"/>
  <c r="AS2948" i="1" s="1"/>
  <c r="N2947" i="1"/>
  <c r="AS2947" i="1" s="1"/>
  <c r="N2946" i="1"/>
  <c r="AS2946" i="1" s="1"/>
  <c r="N2945" i="1"/>
  <c r="AS2945" i="1" s="1"/>
  <c r="N2944" i="1"/>
  <c r="AS2944" i="1" s="1"/>
  <c r="N2943" i="1"/>
  <c r="AS2943" i="1" s="1"/>
  <c r="N2942" i="1"/>
  <c r="AS2942" i="1" s="1"/>
  <c r="N2941" i="1"/>
  <c r="AS2941" i="1" s="1"/>
  <c r="N2940" i="1"/>
  <c r="AS2940" i="1" s="1"/>
  <c r="N2939" i="1"/>
  <c r="AS2939" i="1" s="1"/>
  <c r="N2938" i="1"/>
  <c r="AS2938" i="1" s="1"/>
  <c r="N2937" i="1"/>
  <c r="AS2937" i="1" s="1"/>
  <c r="N2936" i="1"/>
  <c r="AS2936" i="1" s="1"/>
  <c r="N2935" i="1"/>
  <c r="AS2935" i="1" s="1"/>
  <c r="N2934" i="1"/>
  <c r="AS2934" i="1" s="1"/>
  <c r="N2933" i="1"/>
  <c r="AS2933" i="1" s="1"/>
  <c r="N2932" i="1"/>
  <c r="AS2932" i="1" s="1"/>
  <c r="N2931" i="1"/>
  <c r="AS2931" i="1" s="1"/>
  <c r="N2930" i="1"/>
  <c r="AS2930" i="1" s="1"/>
  <c r="N2929" i="1"/>
  <c r="AS2929" i="1" s="1"/>
  <c r="N2928" i="1"/>
  <c r="AS2928" i="1" s="1"/>
  <c r="N2927" i="1"/>
  <c r="AS2927" i="1" s="1"/>
  <c r="N2926" i="1"/>
  <c r="AS2926" i="1" s="1"/>
  <c r="N2925" i="1"/>
  <c r="AS2925" i="1" s="1"/>
  <c r="N2924" i="1"/>
  <c r="AS2924" i="1" s="1"/>
  <c r="N2923" i="1"/>
  <c r="AS2923" i="1" s="1"/>
  <c r="N2922" i="1"/>
  <c r="AS2922" i="1" s="1"/>
  <c r="N2921" i="1"/>
  <c r="AS2921" i="1" s="1"/>
  <c r="N2920" i="1"/>
  <c r="AS2920" i="1" s="1"/>
  <c r="N2919" i="1"/>
  <c r="AS2919" i="1" s="1"/>
  <c r="N2918" i="1"/>
  <c r="AS2918" i="1" s="1"/>
  <c r="N2917" i="1"/>
  <c r="AS2917" i="1" s="1"/>
  <c r="N2916" i="1"/>
  <c r="AS2916" i="1" s="1"/>
  <c r="N2915" i="1"/>
  <c r="AS2915" i="1" s="1"/>
  <c r="N2914" i="1"/>
  <c r="AS2914" i="1" s="1"/>
  <c r="N2913" i="1"/>
  <c r="AS2913" i="1" s="1"/>
  <c r="N2912" i="1"/>
  <c r="AS2912" i="1" s="1"/>
  <c r="N2911" i="1"/>
  <c r="AS2911" i="1" s="1"/>
  <c r="N2910" i="1"/>
  <c r="AS2910" i="1" s="1"/>
  <c r="N2909" i="1"/>
  <c r="AS2909" i="1" s="1"/>
  <c r="N2908" i="1"/>
  <c r="AS2908" i="1" s="1"/>
  <c r="N2907" i="1"/>
  <c r="AS2907" i="1" s="1"/>
  <c r="N2906" i="1"/>
  <c r="AS2906" i="1" s="1"/>
  <c r="N2905" i="1"/>
  <c r="AS2905" i="1" s="1"/>
  <c r="N2904" i="1"/>
  <c r="AS2904" i="1" s="1"/>
  <c r="N2903" i="1"/>
  <c r="AS2903" i="1" s="1"/>
  <c r="N2902" i="1"/>
  <c r="AS2902" i="1" s="1"/>
  <c r="N2901" i="1"/>
  <c r="AS2901" i="1" s="1"/>
  <c r="N2900" i="1"/>
  <c r="AS2900" i="1" s="1"/>
  <c r="N2899" i="1"/>
  <c r="AS2899" i="1" s="1"/>
  <c r="N2898" i="1"/>
  <c r="AS2898" i="1" s="1"/>
  <c r="N2897" i="1"/>
  <c r="AS2897" i="1" s="1"/>
  <c r="N2896" i="1"/>
  <c r="AS2896" i="1" s="1"/>
  <c r="N2895" i="1"/>
  <c r="AS2895" i="1" s="1"/>
  <c r="N2894" i="1"/>
  <c r="AS2894" i="1" s="1"/>
  <c r="N2893" i="1"/>
  <c r="AS2893" i="1" s="1"/>
  <c r="N2892" i="1"/>
  <c r="AS2892" i="1" s="1"/>
  <c r="N2891" i="1"/>
  <c r="AS2891" i="1" s="1"/>
  <c r="N2890" i="1"/>
  <c r="AS2890" i="1" s="1"/>
  <c r="N2889" i="1"/>
  <c r="AS2889" i="1" s="1"/>
  <c r="N2888" i="1"/>
  <c r="AS2888" i="1" s="1"/>
  <c r="N2887" i="1"/>
  <c r="AS2887" i="1" s="1"/>
  <c r="N2886" i="1"/>
  <c r="AS2886" i="1" s="1"/>
  <c r="N2885" i="1"/>
  <c r="AS2885" i="1" s="1"/>
  <c r="N2884" i="1"/>
  <c r="AS2884" i="1" s="1"/>
  <c r="N2883" i="1"/>
  <c r="AS2883" i="1" s="1"/>
  <c r="N2882" i="1"/>
  <c r="AS2882" i="1" s="1"/>
  <c r="N2881" i="1"/>
  <c r="AS2881" i="1" s="1"/>
  <c r="N2880" i="1"/>
  <c r="AS2880" i="1" s="1"/>
  <c r="N2879" i="1"/>
  <c r="AS2879" i="1" s="1"/>
  <c r="N2878" i="1"/>
  <c r="AS2878" i="1" s="1"/>
  <c r="N2877" i="1"/>
  <c r="AS2877" i="1" s="1"/>
  <c r="N2876" i="1"/>
  <c r="AS2876" i="1" s="1"/>
  <c r="N2875" i="1"/>
  <c r="AS2875" i="1" s="1"/>
  <c r="N2874" i="1"/>
  <c r="AS2874" i="1" s="1"/>
  <c r="N2873" i="1"/>
  <c r="AS2873" i="1" s="1"/>
  <c r="N2872" i="1"/>
  <c r="AS2872" i="1" s="1"/>
  <c r="N2871" i="1"/>
  <c r="AS2871" i="1" s="1"/>
  <c r="N2870" i="1"/>
  <c r="AS2870" i="1" s="1"/>
  <c r="N2869" i="1"/>
  <c r="AS2869" i="1" s="1"/>
  <c r="N2868" i="1"/>
  <c r="AS2868" i="1" s="1"/>
  <c r="N2867" i="1"/>
  <c r="AS2867" i="1" s="1"/>
  <c r="N2866" i="1"/>
  <c r="AS2866" i="1" s="1"/>
  <c r="N2865" i="1"/>
  <c r="AS2865" i="1" s="1"/>
  <c r="N2864" i="1"/>
  <c r="AS2864" i="1" s="1"/>
  <c r="N2863" i="1"/>
  <c r="AS2863" i="1" s="1"/>
  <c r="N2862" i="1"/>
  <c r="AS2862" i="1" s="1"/>
  <c r="N2861" i="1"/>
  <c r="AS2861" i="1" s="1"/>
  <c r="N2860" i="1"/>
  <c r="AS2860" i="1" s="1"/>
  <c r="N2859" i="1"/>
  <c r="AS2859" i="1" s="1"/>
  <c r="N2858" i="1"/>
  <c r="AS2858" i="1" s="1"/>
  <c r="N2857" i="1"/>
  <c r="AS2857" i="1" s="1"/>
  <c r="N2856" i="1"/>
  <c r="AS2856" i="1" s="1"/>
  <c r="N2855" i="1"/>
  <c r="AS2855" i="1" s="1"/>
  <c r="N2854" i="1"/>
  <c r="AS2854" i="1" s="1"/>
  <c r="N2853" i="1"/>
  <c r="AS2853" i="1" s="1"/>
  <c r="N2852" i="1"/>
  <c r="AS2852" i="1" s="1"/>
  <c r="N2851" i="1"/>
  <c r="AS2851" i="1" s="1"/>
  <c r="N2850" i="1"/>
  <c r="AS2850" i="1" s="1"/>
  <c r="N2849" i="1"/>
  <c r="AS2849" i="1" s="1"/>
  <c r="N2848" i="1"/>
  <c r="AS2848" i="1" s="1"/>
  <c r="N2847" i="1"/>
  <c r="AS2847" i="1" s="1"/>
  <c r="N2846" i="1"/>
  <c r="AS2846" i="1" s="1"/>
  <c r="N2845" i="1"/>
  <c r="AS2845" i="1" s="1"/>
  <c r="N2844" i="1"/>
  <c r="AS2844" i="1" s="1"/>
  <c r="N2843" i="1"/>
  <c r="AS2843" i="1" s="1"/>
  <c r="N2842" i="1"/>
  <c r="AS2842" i="1" s="1"/>
  <c r="N2841" i="1"/>
  <c r="AS2841" i="1" s="1"/>
  <c r="N2840" i="1"/>
  <c r="AS2840" i="1" s="1"/>
  <c r="N2839" i="1"/>
  <c r="AS2839" i="1" s="1"/>
  <c r="N2838" i="1"/>
  <c r="AS2838" i="1" s="1"/>
  <c r="N2837" i="1"/>
  <c r="AS2837" i="1" s="1"/>
  <c r="N2836" i="1"/>
  <c r="AS2836" i="1" s="1"/>
  <c r="N2835" i="1"/>
  <c r="AS2835" i="1" s="1"/>
  <c r="N2834" i="1"/>
  <c r="AS2834" i="1" s="1"/>
  <c r="N2833" i="1"/>
  <c r="AS2833" i="1" s="1"/>
  <c r="N2832" i="1"/>
  <c r="AS2832" i="1" s="1"/>
  <c r="N2831" i="1"/>
  <c r="AS2831" i="1" s="1"/>
  <c r="N2830" i="1"/>
  <c r="AS2830" i="1" s="1"/>
  <c r="N2829" i="1"/>
  <c r="AS2829" i="1" s="1"/>
  <c r="N2828" i="1"/>
  <c r="AS2828" i="1" s="1"/>
  <c r="N2827" i="1"/>
  <c r="AS2827" i="1" s="1"/>
  <c r="N2826" i="1"/>
  <c r="AS2826" i="1" s="1"/>
  <c r="N2825" i="1"/>
  <c r="AS2825" i="1" s="1"/>
  <c r="N2824" i="1"/>
  <c r="AS2824" i="1" s="1"/>
  <c r="N2823" i="1"/>
  <c r="AS2823" i="1" s="1"/>
  <c r="N2822" i="1"/>
  <c r="AS2822" i="1" s="1"/>
  <c r="N2821" i="1"/>
  <c r="AS2821" i="1" s="1"/>
  <c r="N2820" i="1"/>
  <c r="AS2820" i="1" s="1"/>
  <c r="N2819" i="1"/>
  <c r="AS2819" i="1" s="1"/>
  <c r="N2818" i="1"/>
  <c r="AS2818" i="1" s="1"/>
  <c r="N2817" i="1"/>
  <c r="AS2817" i="1" s="1"/>
  <c r="N2816" i="1"/>
  <c r="AS2816" i="1" s="1"/>
  <c r="N2815" i="1"/>
  <c r="AS2815" i="1" s="1"/>
  <c r="N2814" i="1"/>
  <c r="AS2814" i="1" s="1"/>
  <c r="N2813" i="1"/>
  <c r="AS2813" i="1" s="1"/>
  <c r="N2812" i="1"/>
  <c r="AS2812" i="1" s="1"/>
  <c r="N2811" i="1"/>
  <c r="AS2811" i="1" s="1"/>
  <c r="N2810" i="1"/>
  <c r="AS2810" i="1" s="1"/>
  <c r="N2809" i="1"/>
  <c r="AS2809" i="1" s="1"/>
  <c r="N2808" i="1"/>
  <c r="AS2808" i="1" s="1"/>
  <c r="N2807" i="1"/>
  <c r="AS2807" i="1" s="1"/>
  <c r="N2806" i="1"/>
  <c r="AS2806" i="1" s="1"/>
  <c r="N2805" i="1"/>
  <c r="AS2805" i="1" s="1"/>
  <c r="N2804" i="1"/>
  <c r="AS2804" i="1" s="1"/>
  <c r="N2803" i="1"/>
  <c r="AS2803" i="1" s="1"/>
  <c r="N2802" i="1"/>
  <c r="AS2802" i="1" s="1"/>
  <c r="N2801" i="1"/>
  <c r="AS2801" i="1" s="1"/>
  <c r="N2800" i="1"/>
  <c r="AS2800" i="1" s="1"/>
  <c r="N2799" i="1"/>
  <c r="AS2799" i="1" s="1"/>
  <c r="N2798" i="1"/>
  <c r="AS2798" i="1" s="1"/>
  <c r="N2797" i="1"/>
  <c r="AS2797" i="1" s="1"/>
  <c r="N2796" i="1"/>
  <c r="AS2796" i="1" s="1"/>
  <c r="N2795" i="1"/>
  <c r="AS2795" i="1" s="1"/>
  <c r="N2794" i="1"/>
  <c r="AS2794" i="1" s="1"/>
  <c r="N2793" i="1"/>
  <c r="AS2793" i="1" s="1"/>
  <c r="N2792" i="1"/>
  <c r="AS2792" i="1" s="1"/>
  <c r="N2791" i="1"/>
  <c r="AS2791" i="1" s="1"/>
  <c r="N2790" i="1"/>
  <c r="AS2790" i="1" s="1"/>
  <c r="N2789" i="1"/>
  <c r="AS2789" i="1" s="1"/>
  <c r="N2788" i="1"/>
  <c r="AS2788" i="1" s="1"/>
  <c r="N2787" i="1"/>
  <c r="AS2787" i="1" s="1"/>
  <c r="N2786" i="1"/>
  <c r="AS2786" i="1" s="1"/>
  <c r="N2785" i="1"/>
  <c r="AS2785" i="1" s="1"/>
  <c r="N2784" i="1"/>
  <c r="AS2784" i="1" s="1"/>
  <c r="N2783" i="1"/>
  <c r="AS2783" i="1" s="1"/>
  <c r="N2782" i="1"/>
  <c r="AS2782" i="1" s="1"/>
  <c r="N2781" i="1"/>
  <c r="AS2781" i="1" s="1"/>
  <c r="N2780" i="1"/>
  <c r="AS2780" i="1" s="1"/>
  <c r="N2779" i="1"/>
  <c r="AS2779" i="1" s="1"/>
  <c r="N2778" i="1"/>
  <c r="AS2778" i="1" s="1"/>
  <c r="N2777" i="1"/>
  <c r="AS2777" i="1" s="1"/>
  <c r="N2776" i="1"/>
  <c r="AS2776" i="1" s="1"/>
  <c r="N2775" i="1"/>
  <c r="AS2775" i="1" s="1"/>
  <c r="N2774" i="1"/>
  <c r="AS2774" i="1" s="1"/>
  <c r="N2773" i="1"/>
  <c r="AS2773" i="1" s="1"/>
  <c r="N2772" i="1"/>
  <c r="AS2772" i="1" s="1"/>
  <c r="N2771" i="1"/>
  <c r="AS2771" i="1" s="1"/>
  <c r="N2770" i="1"/>
  <c r="AS2770" i="1" s="1"/>
  <c r="N2769" i="1"/>
  <c r="AS2769" i="1" s="1"/>
  <c r="N2768" i="1"/>
  <c r="AS2768" i="1" s="1"/>
  <c r="N2767" i="1"/>
  <c r="AS2767" i="1" s="1"/>
  <c r="N2766" i="1"/>
  <c r="AS2766" i="1" s="1"/>
  <c r="N2765" i="1"/>
  <c r="AS2765" i="1" s="1"/>
  <c r="N2764" i="1"/>
  <c r="AS2764" i="1" s="1"/>
  <c r="N2763" i="1"/>
  <c r="AS2763" i="1" s="1"/>
  <c r="N2762" i="1"/>
  <c r="AS2762" i="1" s="1"/>
  <c r="N2761" i="1"/>
  <c r="AS2761" i="1" s="1"/>
  <c r="N2760" i="1"/>
  <c r="AS2760" i="1" s="1"/>
  <c r="N2759" i="1"/>
  <c r="AS2759" i="1" s="1"/>
  <c r="N2758" i="1"/>
  <c r="AS2758" i="1" s="1"/>
  <c r="N2757" i="1"/>
  <c r="AS2757" i="1" s="1"/>
  <c r="N2756" i="1"/>
  <c r="AS2756" i="1" s="1"/>
  <c r="N2755" i="1"/>
  <c r="AS2755" i="1" s="1"/>
  <c r="N2754" i="1"/>
  <c r="AS2754" i="1" s="1"/>
  <c r="N2753" i="1"/>
  <c r="AS2753" i="1" s="1"/>
  <c r="N2752" i="1"/>
  <c r="AS2752" i="1" s="1"/>
  <c r="N2751" i="1"/>
  <c r="AS2751" i="1" s="1"/>
  <c r="N2750" i="1"/>
  <c r="AS2750" i="1" s="1"/>
  <c r="N2749" i="1"/>
  <c r="AS2749" i="1" s="1"/>
  <c r="N2748" i="1"/>
  <c r="AS2748" i="1" s="1"/>
  <c r="N2747" i="1"/>
  <c r="AS2747" i="1" s="1"/>
  <c r="N2746" i="1"/>
  <c r="AS2746" i="1" s="1"/>
  <c r="N2745" i="1"/>
  <c r="AS2745" i="1" s="1"/>
  <c r="N2744" i="1"/>
  <c r="AS2744" i="1" s="1"/>
  <c r="N2743" i="1"/>
  <c r="AS2743" i="1" s="1"/>
  <c r="N2742" i="1"/>
  <c r="AS2742" i="1" s="1"/>
  <c r="N2741" i="1"/>
  <c r="AS2741" i="1" s="1"/>
  <c r="N2740" i="1"/>
  <c r="AS2740" i="1" s="1"/>
  <c r="N2739" i="1"/>
  <c r="AS2739" i="1" s="1"/>
  <c r="N2738" i="1"/>
  <c r="AS2738" i="1" s="1"/>
  <c r="N2737" i="1"/>
  <c r="AS2737" i="1" s="1"/>
  <c r="N2736" i="1"/>
  <c r="AS2736" i="1" s="1"/>
  <c r="N2735" i="1"/>
  <c r="AS2735" i="1" s="1"/>
  <c r="N2734" i="1"/>
  <c r="AS2734" i="1" s="1"/>
  <c r="N2733" i="1"/>
  <c r="AS2733" i="1" s="1"/>
  <c r="N2732" i="1"/>
  <c r="AS2732" i="1" s="1"/>
  <c r="N2731" i="1"/>
  <c r="AS2731" i="1" s="1"/>
  <c r="N2730" i="1"/>
  <c r="AS2730" i="1" s="1"/>
  <c r="N2729" i="1"/>
  <c r="AS2729" i="1" s="1"/>
  <c r="N2728" i="1"/>
  <c r="AS2728" i="1" s="1"/>
  <c r="N2727" i="1"/>
  <c r="AS2727" i="1" s="1"/>
  <c r="N2726" i="1"/>
  <c r="AS2726" i="1" s="1"/>
  <c r="N2725" i="1"/>
  <c r="AS2725" i="1" s="1"/>
  <c r="N2724" i="1"/>
  <c r="AS2724" i="1" s="1"/>
  <c r="N2723" i="1"/>
  <c r="AS2723" i="1" s="1"/>
  <c r="N2722" i="1"/>
  <c r="AS2722" i="1" s="1"/>
  <c r="N2721" i="1"/>
  <c r="AS2721" i="1" s="1"/>
  <c r="N2720" i="1"/>
  <c r="AS2720" i="1" s="1"/>
  <c r="N2719" i="1"/>
  <c r="AS2719" i="1" s="1"/>
  <c r="N2718" i="1"/>
  <c r="AS2718" i="1" s="1"/>
  <c r="N2717" i="1"/>
  <c r="AS2717" i="1" s="1"/>
  <c r="N2716" i="1"/>
  <c r="AS2716" i="1" s="1"/>
  <c r="N2715" i="1"/>
  <c r="AS2715" i="1" s="1"/>
  <c r="N2714" i="1"/>
  <c r="AS2714" i="1" s="1"/>
  <c r="N2713" i="1"/>
  <c r="AS2713" i="1" s="1"/>
  <c r="N2712" i="1"/>
  <c r="AS2712" i="1" s="1"/>
  <c r="N2711" i="1"/>
  <c r="AS2711" i="1" s="1"/>
  <c r="N2710" i="1"/>
  <c r="AS2710" i="1" s="1"/>
  <c r="N2709" i="1"/>
  <c r="AS2709" i="1" s="1"/>
  <c r="N2708" i="1"/>
  <c r="AS2708" i="1" s="1"/>
  <c r="N2707" i="1"/>
  <c r="AS2707" i="1" s="1"/>
  <c r="N2706" i="1"/>
  <c r="AS2706" i="1" s="1"/>
  <c r="N2705" i="1"/>
  <c r="AS2705" i="1" s="1"/>
  <c r="N2704" i="1"/>
  <c r="AS2704" i="1" s="1"/>
  <c r="N2703" i="1"/>
  <c r="AS2703" i="1" s="1"/>
  <c r="N2702" i="1"/>
  <c r="AS2702" i="1" s="1"/>
  <c r="N2701" i="1"/>
  <c r="AS2701" i="1" s="1"/>
  <c r="N2700" i="1"/>
  <c r="AS2700" i="1" s="1"/>
  <c r="N2699" i="1"/>
  <c r="AS2699" i="1" s="1"/>
  <c r="N2698" i="1"/>
  <c r="AS2698" i="1" s="1"/>
  <c r="N2697" i="1"/>
  <c r="AS2697" i="1" s="1"/>
  <c r="N2696" i="1"/>
  <c r="AS2696" i="1" s="1"/>
  <c r="N2695" i="1"/>
  <c r="AS2695" i="1" s="1"/>
  <c r="N2694" i="1"/>
  <c r="AS2694" i="1" s="1"/>
  <c r="N2693" i="1"/>
  <c r="AS2693" i="1" s="1"/>
  <c r="N2692" i="1"/>
  <c r="AS2692" i="1" s="1"/>
  <c r="N2691" i="1"/>
  <c r="AS2691" i="1" s="1"/>
  <c r="N2690" i="1"/>
  <c r="AS2690" i="1" s="1"/>
  <c r="N2689" i="1"/>
  <c r="AS2689" i="1" s="1"/>
  <c r="N2688" i="1"/>
  <c r="AS2688" i="1" s="1"/>
  <c r="N2687" i="1"/>
  <c r="AS2687" i="1" s="1"/>
  <c r="N2686" i="1"/>
  <c r="AS2686" i="1" s="1"/>
  <c r="N2685" i="1"/>
  <c r="AS2685" i="1" s="1"/>
  <c r="N2684" i="1"/>
  <c r="AS2684" i="1" s="1"/>
  <c r="N2683" i="1"/>
  <c r="AS2683" i="1" s="1"/>
  <c r="N2682" i="1"/>
  <c r="AS2682" i="1" s="1"/>
  <c r="N2681" i="1"/>
  <c r="AS2681" i="1" s="1"/>
  <c r="N2680" i="1"/>
  <c r="AS2680" i="1" s="1"/>
  <c r="N2679" i="1"/>
  <c r="AS2679" i="1" s="1"/>
  <c r="N2678" i="1"/>
  <c r="AS2678" i="1" s="1"/>
  <c r="N2677" i="1"/>
  <c r="AS2677" i="1" s="1"/>
  <c r="N2676" i="1"/>
  <c r="AS2676" i="1" s="1"/>
  <c r="N2675" i="1"/>
  <c r="AS2675" i="1" s="1"/>
  <c r="N2674" i="1"/>
  <c r="AS2674" i="1" s="1"/>
  <c r="N2673" i="1"/>
  <c r="AS2673" i="1" s="1"/>
  <c r="N2672" i="1"/>
  <c r="AS2672" i="1" s="1"/>
  <c r="N2671" i="1"/>
  <c r="AS2671" i="1" s="1"/>
  <c r="N2670" i="1"/>
  <c r="AS2670" i="1" s="1"/>
  <c r="N2669" i="1"/>
  <c r="AS2669" i="1" s="1"/>
  <c r="N2668" i="1"/>
  <c r="AS2668" i="1" s="1"/>
  <c r="N2667" i="1"/>
  <c r="AS2667" i="1" s="1"/>
  <c r="N2666" i="1"/>
  <c r="AS2666" i="1" s="1"/>
  <c r="N2665" i="1"/>
  <c r="AS2665" i="1" s="1"/>
  <c r="N2664" i="1"/>
  <c r="AS2664" i="1" s="1"/>
  <c r="N2663" i="1"/>
  <c r="AS2663" i="1" s="1"/>
  <c r="N2662" i="1"/>
  <c r="AS2662" i="1" s="1"/>
  <c r="N2661" i="1"/>
  <c r="AS2661" i="1" s="1"/>
  <c r="N2660" i="1"/>
  <c r="AS2660" i="1" s="1"/>
  <c r="N2659" i="1"/>
  <c r="AS2659" i="1" s="1"/>
  <c r="N2658" i="1"/>
  <c r="AS2658" i="1" s="1"/>
  <c r="N2657" i="1"/>
  <c r="AS2657" i="1" s="1"/>
  <c r="N2656" i="1"/>
  <c r="AS2656" i="1" s="1"/>
  <c r="N2655" i="1"/>
  <c r="AS2655" i="1" s="1"/>
  <c r="N2654" i="1"/>
  <c r="AS2654" i="1" s="1"/>
  <c r="N2653" i="1"/>
  <c r="AS2653" i="1" s="1"/>
  <c r="N2652" i="1"/>
  <c r="AS2652" i="1" s="1"/>
  <c r="N2651" i="1"/>
  <c r="AS2651" i="1" s="1"/>
  <c r="N2650" i="1"/>
  <c r="AS2650" i="1" s="1"/>
  <c r="N2649" i="1"/>
  <c r="AS2649" i="1" s="1"/>
  <c r="N2648" i="1"/>
  <c r="AS2648" i="1" s="1"/>
  <c r="N2647" i="1"/>
  <c r="AS2647" i="1" s="1"/>
  <c r="N2646" i="1"/>
  <c r="AS2646" i="1" s="1"/>
  <c r="N2645" i="1"/>
  <c r="AS2645" i="1" s="1"/>
  <c r="N2644" i="1"/>
  <c r="AS2644" i="1" s="1"/>
  <c r="N2643" i="1"/>
  <c r="AS2643" i="1" s="1"/>
  <c r="N2642" i="1"/>
  <c r="AS2642" i="1" s="1"/>
  <c r="N2641" i="1"/>
  <c r="AS2641" i="1" s="1"/>
  <c r="N2640" i="1"/>
  <c r="AS2640" i="1" s="1"/>
  <c r="N2639" i="1"/>
  <c r="AS2639" i="1" s="1"/>
  <c r="N2638" i="1"/>
  <c r="AS2638" i="1" s="1"/>
  <c r="N2637" i="1"/>
  <c r="AS2637" i="1" s="1"/>
  <c r="N2636" i="1"/>
  <c r="AS2636" i="1" s="1"/>
  <c r="N2635" i="1"/>
  <c r="AS2635" i="1" s="1"/>
  <c r="N2634" i="1"/>
  <c r="AS2634" i="1" s="1"/>
  <c r="N2633" i="1"/>
  <c r="AS2633" i="1" s="1"/>
  <c r="N2632" i="1"/>
  <c r="AS2632" i="1" s="1"/>
  <c r="N2631" i="1"/>
  <c r="AS2631" i="1" s="1"/>
  <c r="N2630" i="1"/>
  <c r="AS2630" i="1" s="1"/>
  <c r="N2629" i="1"/>
  <c r="AS2629" i="1" s="1"/>
  <c r="N2628" i="1"/>
  <c r="AS2628" i="1" s="1"/>
  <c r="N2627" i="1"/>
  <c r="AS2627" i="1" s="1"/>
  <c r="N2626" i="1"/>
  <c r="AS2626" i="1" s="1"/>
  <c r="N2625" i="1"/>
  <c r="AS2625" i="1" s="1"/>
  <c r="N2624" i="1"/>
  <c r="AS2624" i="1" s="1"/>
  <c r="N2623" i="1"/>
  <c r="AS2623" i="1" s="1"/>
  <c r="N2622" i="1"/>
  <c r="AS2622" i="1" s="1"/>
  <c r="N2621" i="1"/>
  <c r="AS2621" i="1" s="1"/>
  <c r="N2620" i="1"/>
  <c r="AS2620" i="1" s="1"/>
  <c r="N2619" i="1"/>
  <c r="AS2619" i="1" s="1"/>
  <c r="N2618" i="1"/>
  <c r="AS2618" i="1" s="1"/>
  <c r="N2617" i="1"/>
  <c r="AS2617" i="1" s="1"/>
  <c r="N2616" i="1"/>
  <c r="AS2616" i="1" s="1"/>
  <c r="N2615" i="1"/>
  <c r="AS2615" i="1" s="1"/>
  <c r="N2614" i="1"/>
  <c r="AS2614" i="1" s="1"/>
  <c r="N2613" i="1"/>
  <c r="AS2613" i="1" s="1"/>
  <c r="N2612" i="1"/>
  <c r="AS2612" i="1" s="1"/>
  <c r="N2611" i="1"/>
  <c r="AS2611" i="1" s="1"/>
  <c r="N2610" i="1"/>
  <c r="AS2610" i="1" s="1"/>
  <c r="N2609" i="1"/>
  <c r="AS2609" i="1" s="1"/>
  <c r="N2608" i="1"/>
  <c r="AS2608" i="1" s="1"/>
  <c r="N2607" i="1"/>
  <c r="AS2607" i="1" s="1"/>
  <c r="N2606" i="1"/>
  <c r="AS2606" i="1" s="1"/>
  <c r="N2605" i="1"/>
  <c r="AS2605" i="1" s="1"/>
  <c r="N2604" i="1"/>
  <c r="AS2604" i="1" s="1"/>
  <c r="N2603" i="1"/>
  <c r="AS2603" i="1" s="1"/>
  <c r="N2602" i="1"/>
  <c r="AS2602" i="1" s="1"/>
  <c r="N2601" i="1"/>
  <c r="AS2601" i="1" s="1"/>
  <c r="N2600" i="1"/>
  <c r="AS2600" i="1" s="1"/>
  <c r="N2599" i="1"/>
  <c r="AS2599" i="1" s="1"/>
  <c r="N2598" i="1"/>
  <c r="AS2598" i="1" s="1"/>
  <c r="N2597" i="1"/>
  <c r="AS2597" i="1" s="1"/>
  <c r="N2596" i="1"/>
  <c r="AS2596" i="1" s="1"/>
  <c r="N2595" i="1"/>
  <c r="AS2595" i="1" s="1"/>
  <c r="N2594" i="1"/>
  <c r="AS2594" i="1" s="1"/>
  <c r="N2593" i="1"/>
  <c r="AS2593" i="1" s="1"/>
  <c r="N2592" i="1"/>
  <c r="AS2592" i="1" s="1"/>
  <c r="N2591" i="1"/>
  <c r="AS2591" i="1" s="1"/>
  <c r="N2590" i="1"/>
  <c r="AS2590" i="1" s="1"/>
  <c r="N2589" i="1"/>
  <c r="AS2589" i="1" s="1"/>
  <c r="N2588" i="1"/>
  <c r="AS2588" i="1" s="1"/>
  <c r="N2587" i="1"/>
  <c r="AS2587" i="1" s="1"/>
  <c r="N2586" i="1"/>
  <c r="AS2586" i="1" s="1"/>
  <c r="N2585" i="1"/>
  <c r="AS2585" i="1" s="1"/>
  <c r="N2584" i="1"/>
  <c r="AS2584" i="1" s="1"/>
  <c r="N2583" i="1"/>
  <c r="AS2583" i="1" s="1"/>
  <c r="N2582" i="1"/>
  <c r="AS2582" i="1" s="1"/>
  <c r="N2581" i="1"/>
  <c r="AS2581" i="1" s="1"/>
  <c r="N2580" i="1"/>
  <c r="AS2580" i="1" s="1"/>
  <c r="N2579" i="1"/>
  <c r="AS2579" i="1" s="1"/>
  <c r="N2578" i="1"/>
  <c r="AS2578" i="1" s="1"/>
  <c r="N2577" i="1"/>
  <c r="AS2577" i="1" s="1"/>
  <c r="N2576" i="1"/>
  <c r="AS2576" i="1" s="1"/>
  <c r="N2575" i="1"/>
  <c r="AS2575" i="1" s="1"/>
  <c r="N2574" i="1"/>
  <c r="AS2574" i="1" s="1"/>
  <c r="N2573" i="1"/>
  <c r="AS2573" i="1" s="1"/>
  <c r="N2572" i="1"/>
  <c r="AS2572" i="1" s="1"/>
  <c r="N2571" i="1"/>
  <c r="AS2571" i="1" s="1"/>
  <c r="N2570" i="1"/>
  <c r="AS2570" i="1" s="1"/>
  <c r="N2569" i="1"/>
  <c r="AS2569" i="1" s="1"/>
  <c r="N2568" i="1"/>
  <c r="AS2568" i="1" s="1"/>
  <c r="N2567" i="1"/>
  <c r="AS2567" i="1" s="1"/>
  <c r="N2566" i="1"/>
  <c r="AS2566" i="1" s="1"/>
  <c r="N2565" i="1"/>
  <c r="AS2565" i="1" s="1"/>
  <c r="N2564" i="1"/>
  <c r="AS2564" i="1" s="1"/>
  <c r="N2563" i="1"/>
  <c r="AS2563" i="1" s="1"/>
  <c r="N2562" i="1"/>
  <c r="AS2562" i="1" s="1"/>
  <c r="N2561" i="1"/>
  <c r="AS2561" i="1" s="1"/>
  <c r="N2560" i="1"/>
  <c r="AS2560" i="1" s="1"/>
  <c r="N2559" i="1"/>
  <c r="AS2559" i="1" s="1"/>
  <c r="N2558" i="1"/>
  <c r="AS2558" i="1" s="1"/>
  <c r="N2557" i="1"/>
  <c r="AS2557" i="1" s="1"/>
  <c r="N2556" i="1"/>
  <c r="AS2556" i="1" s="1"/>
  <c r="N2555" i="1"/>
  <c r="AS2555" i="1" s="1"/>
  <c r="N2554" i="1"/>
  <c r="AS2554" i="1" s="1"/>
  <c r="N2553" i="1"/>
  <c r="AS2553" i="1" s="1"/>
  <c r="N2552" i="1"/>
  <c r="AS2552" i="1" s="1"/>
  <c r="N2551" i="1"/>
  <c r="AS2551" i="1" s="1"/>
  <c r="N2550" i="1"/>
  <c r="AS2550" i="1" s="1"/>
  <c r="N2549" i="1"/>
  <c r="AS2549" i="1" s="1"/>
  <c r="N2548" i="1"/>
  <c r="AS2548" i="1" s="1"/>
  <c r="N2547" i="1"/>
  <c r="AS2547" i="1" s="1"/>
  <c r="N2546" i="1"/>
  <c r="AS2546" i="1" s="1"/>
  <c r="N2545" i="1"/>
  <c r="AS2545" i="1" s="1"/>
  <c r="N2544" i="1"/>
  <c r="AS2544" i="1" s="1"/>
  <c r="N2543" i="1"/>
  <c r="AS2543" i="1" s="1"/>
  <c r="N2542" i="1"/>
  <c r="AS2542" i="1" s="1"/>
  <c r="N2541" i="1"/>
  <c r="AS2541" i="1" s="1"/>
  <c r="N2540" i="1"/>
  <c r="AS2540" i="1" s="1"/>
  <c r="N2539" i="1"/>
  <c r="AS2539" i="1" s="1"/>
  <c r="N2538" i="1"/>
  <c r="AS2538" i="1" s="1"/>
  <c r="N2537" i="1"/>
  <c r="AS2537" i="1" s="1"/>
  <c r="N2536" i="1"/>
  <c r="AS2536" i="1" s="1"/>
  <c r="N2535" i="1"/>
  <c r="AS2535" i="1" s="1"/>
  <c r="N2534" i="1"/>
  <c r="AS2534" i="1" s="1"/>
  <c r="N2533" i="1"/>
  <c r="AS2533" i="1" s="1"/>
  <c r="N2532" i="1"/>
  <c r="AS2532" i="1" s="1"/>
  <c r="N2531" i="1"/>
  <c r="AS2531" i="1" s="1"/>
  <c r="N2530" i="1"/>
  <c r="AS2530" i="1" s="1"/>
  <c r="N2529" i="1"/>
  <c r="AS2529" i="1" s="1"/>
  <c r="N2528" i="1"/>
  <c r="AS2528" i="1" s="1"/>
  <c r="N2527" i="1"/>
  <c r="AS2527" i="1" s="1"/>
  <c r="N2526" i="1"/>
  <c r="AS2526" i="1" s="1"/>
  <c r="N2525" i="1"/>
  <c r="AS2525" i="1" s="1"/>
  <c r="N2524" i="1"/>
  <c r="AS2524" i="1" s="1"/>
  <c r="N2523" i="1"/>
  <c r="AS2523" i="1" s="1"/>
  <c r="N2522" i="1"/>
  <c r="AS2522" i="1" s="1"/>
  <c r="N2521" i="1"/>
  <c r="AS2521" i="1" s="1"/>
  <c r="N2520" i="1"/>
  <c r="AS2520" i="1" s="1"/>
  <c r="N2519" i="1"/>
  <c r="AS2519" i="1" s="1"/>
  <c r="N2518" i="1"/>
  <c r="AS2518" i="1" s="1"/>
  <c r="N2517" i="1"/>
  <c r="AS2517" i="1" s="1"/>
  <c r="N2516" i="1"/>
  <c r="AS2516" i="1" s="1"/>
  <c r="N2515" i="1"/>
  <c r="AS2515" i="1" s="1"/>
  <c r="N2514" i="1"/>
  <c r="AS2514" i="1" s="1"/>
  <c r="N2513" i="1"/>
  <c r="AS2513" i="1" s="1"/>
  <c r="N2512" i="1"/>
  <c r="AS2512" i="1" s="1"/>
  <c r="N2511" i="1"/>
  <c r="AS2511" i="1" s="1"/>
  <c r="N2510" i="1"/>
  <c r="AS2510" i="1" s="1"/>
  <c r="N2509" i="1"/>
  <c r="AS2509" i="1" s="1"/>
  <c r="N2508" i="1"/>
  <c r="AS2508" i="1" s="1"/>
  <c r="N2507" i="1"/>
  <c r="AS2507" i="1" s="1"/>
  <c r="N2506" i="1"/>
  <c r="AS2506" i="1" s="1"/>
  <c r="N2505" i="1"/>
  <c r="AS2505" i="1" s="1"/>
  <c r="N2504" i="1"/>
  <c r="AS2504" i="1" s="1"/>
  <c r="N2503" i="1"/>
  <c r="AS2503" i="1" s="1"/>
  <c r="N2502" i="1"/>
  <c r="AS2502" i="1" s="1"/>
  <c r="N2501" i="1"/>
  <c r="AS2501" i="1" s="1"/>
  <c r="N2500" i="1"/>
  <c r="AS2500" i="1" s="1"/>
  <c r="N2499" i="1"/>
  <c r="AS2499" i="1" s="1"/>
  <c r="N2498" i="1"/>
  <c r="AS2498" i="1" s="1"/>
  <c r="N2497" i="1"/>
  <c r="AS2497" i="1" s="1"/>
  <c r="N2496" i="1"/>
  <c r="AS2496" i="1" s="1"/>
  <c r="N2495" i="1"/>
  <c r="AS2495" i="1" s="1"/>
  <c r="N2494" i="1"/>
  <c r="AS2494" i="1" s="1"/>
  <c r="N2493" i="1"/>
  <c r="AS2493" i="1" s="1"/>
  <c r="N2492" i="1"/>
  <c r="AS2492" i="1" s="1"/>
  <c r="N2491" i="1"/>
  <c r="AS2491" i="1" s="1"/>
  <c r="N2490" i="1"/>
  <c r="AS2490" i="1" s="1"/>
  <c r="N2489" i="1"/>
  <c r="AS2489" i="1" s="1"/>
  <c r="N2488" i="1"/>
  <c r="AS2488" i="1" s="1"/>
  <c r="N2487" i="1"/>
  <c r="AS2487" i="1" s="1"/>
  <c r="N2486" i="1"/>
  <c r="AS2486" i="1" s="1"/>
  <c r="N2485" i="1"/>
  <c r="AS2485" i="1" s="1"/>
  <c r="N2484" i="1"/>
  <c r="AS2484" i="1" s="1"/>
  <c r="N2483" i="1"/>
  <c r="AS2483" i="1" s="1"/>
  <c r="N2482" i="1"/>
  <c r="AS2482" i="1" s="1"/>
  <c r="N2481" i="1"/>
  <c r="AS2481" i="1" s="1"/>
  <c r="N2480" i="1"/>
  <c r="AS2480" i="1" s="1"/>
  <c r="N2479" i="1"/>
  <c r="AS2479" i="1" s="1"/>
  <c r="N2478" i="1"/>
  <c r="AS2478" i="1" s="1"/>
  <c r="N2477" i="1"/>
  <c r="AS2477" i="1" s="1"/>
  <c r="N2476" i="1"/>
  <c r="AS2476" i="1" s="1"/>
  <c r="N2475" i="1"/>
  <c r="AS2475" i="1" s="1"/>
  <c r="N2474" i="1"/>
  <c r="AS2474" i="1" s="1"/>
  <c r="N2473" i="1"/>
  <c r="AS2473" i="1" s="1"/>
  <c r="N2472" i="1"/>
  <c r="AS2472" i="1" s="1"/>
  <c r="N2471" i="1"/>
  <c r="AS2471" i="1" s="1"/>
  <c r="N2470" i="1"/>
  <c r="AS2470" i="1" s="1"/>
  <c r="N2469" i="1"/>
  <c r="AS2469" i="1" s="1"/>
  <c r="N2468" i="1"/>
  <c r="AS2468" i="1" s="1"/>
  <c r="N2467" i="1"/>
  <c r="AS2467" i="1" s="1"/>
  <c r="N2466" i="1"/>
  <c r="AS2466" i="1" s="1"/>
  <c r="N2465" i="1"/>
  <c r="AS2465" i="1" s="1"/>
  <c r="N2464" i="1"/>
  <c r="AS2464" i="1" s="1"/>
  <c r="N2463" i="1"/>
  <c r="AS2463" i="1" s="1"/>
  <c r="N2462" i="1"/>
  <c r="AS2462" i="1" s="1"/>
  <c r="N2461" i="1"/>
  <c r="AS2461" i="1" s="1"/>
  <c r="N2460" i="1"/>
  <c r="AS2460" i="1" s="1"/>
  <c r="N2459" i="1"/>
  <c r="AS2459" i="1" s="1"/>
  <c r="N2458" i="1"/>
  <c r="AS2458" i="1" s="1"/>
  <c r="N2457" i="1"/>
  <c r="AS2457" i="1" s="1"/>
  <c r="N2456" i="1"/>
  <c r="AS2456" i="1" s="1"/>
  <c r="N2455" i="1"/>
  <c r="AS2455" i="1" s="1"/>
  <c r="N2454" i="1"/>
  <c r="AS2454" i="1" s="1"/>
  <c r="N2453" i="1"/>
  <c r="AS2453" i="1" s="1"/>
  <c r="N2452" i="1"/>
  <c r="AS2452" i="1" s="1"/>
  <c r="N2451" i="1"/>
  <c r="AS2451" i="1" s="1"/>
  <c r="N2450" i="1"/>
  <c r="AS2450" i="1" s="1"/>
  <c r="N2449" i="1"/>
  <c r="AS2449" i="1" s="1"/>
  <c r="N2448" i="1"/>
  <c r="AS2448" i="1" s="1"/>
  <c r="N2447" i="1"/>
  <c r="AS2447" i="1" s="1"/>
  <c r="N2446" i="1"/>
  <c r="AS2446" i="1" s="1"/>
  <c r="N2445" i="1"/>
  <c r="AS2445" i="1" s="1"/>
  <c r="N2444" i="1"/>
  <c r="AS2444" i="1" s="1"/>
  <c r="N2443" i="1"/>
  <c r="AS2443" i="1" s="1"/>
  <c r="N2442" i="1"/>
  <c r="AS2442" i="1" s="1"/>
  <c r="N2441" i="1"/>
  <c r="AS2441" i="1" s="1"/>
  <c r="N2440" i="1"/>
  <c r="AS2440" i="1" s="1"/>
  <c r="N2439" i="1"/>
  <c r="AS2439" i="1" s="1"/>
  <c r="N2438" i="1"/>
  <c r="AS2438" i="1" s="1"/>
  <c r="N2437" i="1"/>
  <c r="AS2437" i="1" s="1"/>
  <c r="N2436" i="1"/>
  <c r="AS2436" i="1" s="1"/>
  <c r="N2435" i="1"/>
  <c r="AS2435" i="1" s="1"/>
  <c r="N2434" i="1"/>
  <c r="AS2434" i="1" s="1"/>
  <c r="N2433" i="1"/>
  <c r="AS2433" i="1" s="1"/>
  <c r="N2432" i="1"/>
  <c r="AS2432" i="1" s="1"/>
  <c r="N2431" i="1"/>
  <c r="AS2431" i="1" s="1"/>
  <c r="N2430" i="1"/>
  <c r="AS2430" i="1" s="1"/>
  <c r="N2429" i="1"/>
  <c r="AS2429" i="1" s="1"/>
  <c r="N2428" i="1"/>
  <c r="AS2428" i="1" s="1"/>
  <c r="N2427" i="1"/>
  <c r="AS2427" i="1" s="1"/>
  <c r="N2426" i="1"/>
  <c r="AS2426" i="1" s="1"/>
  <c r="N2425" i="1"/>
  <c r="AS2425" i="1" s="1"/>
  <c r="N2424" i="1"/>
  <c r="AS2424" i="1" s="1"/>
  <c r="N2423" i="1"/>
  <c r="AS2423" i="1" s="1"/>
  <c r="N2422" i="1"/>
  <c r="AS2422" i="1" s="1"/>
  <c r="N2421" i="1"/>
  <c r="AS2421" i="1" s="1"/>
  <c r="N2420" i="1"/>
  <c r="AS2420" i="1" s="1"/>
  <c r="N2419" i="1"/>
  <c r="AS2419" i="1" s="1"/>
  <c r="N2418" i="1"/>
  <c r="AS2418" i="1" s="1"/>
  <c r="N2417" i="1"/>
  <c r="AS2417" i="1" s="1"/>
  <c r="N2416" i="1"/>
  <c r="AS2416" i="1" s="1"/>
  <c r="N2415" i="1"/>
  <c r="AS2415" i="1" s="1"/>
  <c r="N2414" i="1"/>
  <c r="AS2414" i="1" s="1"/>
  <c r="N2413" i="1"/>
  <c r="AS2413" i="1" s="1"/>
  <c r="N2412" i="1"/>
  <c r="AS2412" i="1" s="1"/>
  <c r="N2411" i="1"/>
  <c r="AS2411" i="1" s="1"/>
  <c r="N2410" i="1"/>
  <c r="AS2410" i="1" s="1"/>
  <c r="N2409" i="1"/>
  <c r="AS2409" i="1" s="1"/>
  <c r="N2408" i="1"/>
  <c r="AS2408" i="1" s="1"/>
  <c r="N2407" i="1"/>
  <c r="AS2407" i="1" s="1"/>
  <c r="N2406" i="1"/>
  <c r="AS2406" i="1" s="1"/>
  <c r="N2405" i="1"/>
  <c r="AS2405" i="1" s="1"/>
  <c r="N2404" i="1"/>
  <c r="AS2404" i="1" s="1"/>
  <c r="N2403" i="1"/>
  <c r="AS2403" i="1" s="1"/>
  <c r="N2402" i="1"/>
  <c r="AS2402" i="1" s="1"/>
  <c r="N2401" i="1"/>
  <c r="AS2401" i="1" s="1"/>
  <c r="N2400" i="1"/>
  <c r="AS2400" i="1" s="1"/>
  <c r="N2399" i="1"/>
  <c r="AS2399" i="1" s="1"/>
  <c r="N2398" i="1"/>
  <c r="AS2398" i="1" s="1"/>
  <c r="N2397" i="1"/>
  <c r="AS2397" i="1" s="1"/>
  <c r="N2396" i="1"/>
  <c r="AS2396" i="1" s="1"/>
  <c r="N2395" i="1"/>
  <c r="AS2395" i="1" s="1"/>
  <c r="N2394" i="1"/>
  <c r="AS2394" i="1" s="1"/>
  <c r="N2393" i="1"/>
  <c r="AS2393" i="1" s="1"/>
  <c r="N2392" i="1"/>
  <c r="AS2392" i="1" s="1"/>
  <c r="N2391" i="1"/>
  <c r="AS2391" i="1" s="1"/>
  <c r="N2390" i="1"/>
  <c r="AS2390" i="1" s="1"/>
  <c r="N2389" i="1"/>
  <c r="AS2389" i="1" s="1"/>
  <c r="N2388" i="1"/>
  <c r="AS2388" i="1" s="1"/>
  <c r="N2387" i="1"/>
  <c r="AS2387" i="1" s="1"/>
  <c r="N2386" i="1"/>
  <c r="AS2386" i="1" s="1"/>
  <c r="N2385" i="1"/>
  <c r="AS2385" i="1" s="1"/>
  <c r="N2384" i="1"/>
  <c r="AS2384" i="1" s="1"/>
  <c r="N2383" i="1"/>
  <c r="AS2383" i="1" s="1"/>
  <c r="N2382" i="1"/>
  <c r="AS2382" i="1" s="1"/>
  <c r="N2381" i="1"/>
  <c r="AS2381" i="1" s="1"/>
  <c r="N2380" i="1"/>
  <c r="AS2380" i="1" s="1"/>
  <c r="N2379" i="1"/>
  <c r="AS2379" i="1" s="1"/>
  <c r="N2378" i="1"/>
  <c r="AS2378" i="1" s="1"/>
  <c r="N2377" i="1"/>
  <c r="AS2377" i="1" s="1"/>
  <c r="N2376" i="1"/>
  <c r="AS2376" i="1" s="1"/>
  <c r="N2375" i="1"/>
  <c r="AS2375" i="1" s="1"/>
  <c r="N2374" i="1"/>
  <c r="AS2374" i="1" s="1"/>
  <c r="N2373" i="1"/>
  <c r="AS2373" i="1" s="1"/>
  <c r="N2372" i="1"/>
  <c r="AS2372" i="1" s="1"/>
  <c r="N2371" i="1"/>
  <c r="AS2371" i="1" s="1"/>
  <c r="N2370" i="1"/>
  <c r="AS2370" i="1" s="1"/>
  <c r="N2369" i="1"/>
  <c r="AS2369" i="1" s="1"/>
  <c r="N2368" i="1"/>
  <c r="AS2368" i="1" s="1"/>
  <c r="N2367" i="1"/>
  <c r="AS2367" i="1" s="1"/>
  <c r="N2366" i="1"/>
  <c r="AS2366" i="1" s="1"/>
  <c r="N2365" i="1"/>
  <c r="AS2365" i="1" s="1"/>
  <c r="N2364" i="1"/>
  <c r="AS2364" i="1" s="1"/>
  <c r="N2363" i="1"/>
  <c r="AS2363" i="1" s="1"/>
  <c r="N2362" i="1"/>
  <c r="AS2362" i="1" s="1"/>
  <c r="N2361" i="1"/>
  <c r="AS2361" i="1" s="1"/>
  <c r="N2360" i="1"/>
  <c r="AS2360" i="1" s="1"/>
  <c r="N2359" i="1"/>
  <c r="AS2359" i="1" s="1"/>
  <c r="N2358" i="1"/>
  <c r="AS2358" i="1" s="1"/>
  <c r="N2357" i="1"/>
  <c r="AS2357" i="1" s="1"/>
  <c r="N2356" i="1"/>
  <c r="AS2356" i="1" s="1"/>
  <c r="N2355" i="1"/>
  <c r="AS2355" i="1" s="1"/>
  <c r="N2354" i="1"/>
  <c r="AS2354" i="1" s="1"/>
  <c r="N2353" i="1"/>
  <c r="AS2353" i="1" s="1"/>
  <c r="N2352" i="1"/>
  <c r="AS2352" i="1" s="1"/>
  <c r="N2351" i="1"/>
  <c r="AS2351" i="1" s="1"/>
  <c r="N2350" i="1"/>
  <c r="AS2350" i="1" s="1"/>
  <c r="N2349" i="1"/>
  <c r="AS2349" i="1" s="1"/>
  <c r="N2348" i="1"/>
  <c r="AS2348" i="1" s="1"/>
  <c r="N2347" i="1"/>
  <c r="AS2347" i="1" s="1"/>
  <c r="N2346" i="1"/>
  <c r="AS2346" i="1" s="1"/>
  <c r="N2345" i="1"/>
  <c r="AS2345" i="1" s="1"/>
  <c r="N2344" i="1"/>
  <c r="AS2344" i="1" s="1"/>
  <c r="N2343" i="1"/>
  <c r="AS2343" i="1" s="1"/>
  <c r="N2342" i="1"/>
  <c r="AS2342" i="1" s="1"/>
  <c r="N2341" i="1"/>
  <c r="AS2341" i="1" s="1"/>
  <c r="N2340" i="1"/>
  <c r="AS2340" i="1" s="1"/>
  <c r="N2339" i="1"/>
  <c r="AS2339" i="1" s="1"/>
  <c r="N2338" i="1"/>
  <c r="AS2338" i="1" s="1"/>
  <c r="N2337" i="1"/>
  <c r="AS2337" i="1" s="1"/>
  <c r="N2336" i="1"/>
  <c r="AS2336" i="1" s="1"/>
  <c r="N2335" i="1"/>
  <c r="AS2335" i="1" s="1"/>
  <c r="N2334" i="1"/>
  <c r="AS2334" i="1" s="1"/>
  <c r="N2333" i="1"/>
  <c r="AS2333" i="1" s="1"/>
  <c r="N2332" i="1"/>
  <c r="AS2332" i="1" s="1"/>
  <c r="N2331" i="1"/>
  <c r="AS2331" i="1" s="1"/>
  <c r="N2330" i="1"/>
  <c r="AS2330" i="1" s="1"/>
  <c r="N2329" i="1"/>
  <c r="AS2329" i="1" s="1"/>
  <c r="N2328" i="1"/>
  <c r="AS2328" i="1" s="1"/>
  <c r="N2327" i="1"/>
  <c r="AS2327" i="1" s="1"/>
  <c r="N2326" i="1"/>
  <c r="AS2326" i="1" s="1"/>
  <c r="N2325" i="1"/>
  <c r="AS2325" i="1" s="1"/>
  <c r="N2324" i="1"/>
  <c r="AS2324" i="1" s="1"/>
  <c r="N2323" i="1"/>
  <c r="AS2323" i="1" s="1"/>
  <c r="N2322" i="1"/>
  <c r="AS2322" i="1" s="1"/>
  <c r="N2321" i="1"/>
  <c r="AS2321" i="1" s="1"/>
  <c r="N2320" i="1"/>
  <c r="AS2320" i="1" s="1"/>
  <c r="N2319" i="1"/>
  <c r="AS2319" i="1" s="1"/>
  <c r="N2318" i="1"/>
  <c r="AS2318" i="1" s="1"/>
  <c r="N2317" i="1"/>
  <c r="AS2317" i="1" s="1"/>
  <c r="N2316" i="1"/>
  <c r="AS2316" i="1" s="1"/>
  <c r="N2315" i="1"/>
  <c r="AS2315" i="1" s="1"/>
  <c r="N2314" i="1"/>
  <c r="AS2314" i="1" s="1"/>
  <c r="N2313" i="1"/>
  <c r="AS2313" i="1" s="1"/>
  <c r="N2312" i="1"/>
  <c r="AS2312" i="1" s="1"/>
  <c r="N2311" i="1"/>
  <c r="AS2311" i="1" s="1"/>
  <c r="N2310" i="1"/>
  <c r="AS2310" i="1" s="1"/>
  <c r="N2309" i="1"/>
  <c r="AS2309" i="1" s="1"/>
  <c r="N2308" i="1"/>
  <c r="AS2308" i="1" s="1"/>
  <c r="N2307" i="1"/>
  <c r="AS2307" i="1" s="1"/>
  <c r="N2306" i="1"/>
  <c r="AS2306" i="1" s="1"/>
  <c r="N2305" i="1"/>
  <c r="AS2305" i="1" s="1"/>
  <c r="N2304" i="1"/>
  <c r="AS2304" i="1" s="1"/>
  <c r="N2303" i="1"/>
  <c r="AS2303" i="1" s="1"/>
  <c r="N2302" i="1"/>
  <c r="AS2302" i="1" s="1"/>
  <c r="N2301" i="1"/>
  <c r="AS2301" i="1" s="1"/>
  <c r="N2300" i="1"/>
  <c r="AS2300" i="1" s="1"/>
  <c r="N2299" i="1"/>
  <c r="AS2299" i="1" s="1"/>
  <c r="N2298" i="1"/>
  <c r="AS2298" i="1" s="1"/>
  <c r="N2297" i="1"/>
  <c r="AS2297" i="1" s="1"/>
  <c r="N2296" i="1"/>
  <c r="AS2296" i="1" s="1"/>
  <c r="N2295" i="1"/>
  <c r="AS2295" i="1" s="1"/>
  <c r="N2294" i="1"/>
  <c r="AS2294" i="1" s="1"/>
  <c r="N2293" i="1"/>
  <c r="AS2293" i="1" s="1"/>
  <c r="N2292" i="1"/>
  <c r="AS2292" i="1" s="1"/>
  <c r="N2291" i="1"/>
  <c r="AS2291" i="1" s="1"/>
  <c r="N2290" i="1"/>
  <c r="AS2290" i="1" s="1"/>
  <c r="N2289" i="1"/>
  <c r="AS2289" i="1" s="1"/>
  <c r="N2288" i="1"/>
  <c r="AS2288" i="1" s="1"/>
  <c r="N2287" i="1"/>
  <c r="AS2287" i="1" s="1"/>
  <c r="N2286" i="1"/>
  <c r="AS2286" i="1" s="1"/>
  <c r="N2285" i="1"/>
  <c r="AS2285" i="1" s="1"/>
  <c r="N2284" i="1"/>
  <c r="AS2284" i="1" s="1"/>
  <c r="N2283" i="1"/>
  <c r="AS2283" i="1" s="1"/>
  <c r="N2282" i="1"/>
  <c r="AS2282" i="1" s="1"/>
  <c r="N2281" i="1"/>
  <c r="AS2281" i="1" s="1"/>
  <c r="N2280" i="1"/>
  <c r="AS2280" i="1" s="1"/>
  <c r="N2279" i="1"/>
  <c r="AS2279" i="1" s="1"/>
  <c r="N2278" i="1"/>
  <c r="AS2278" i="1" s="1"/>
  <c r="N2277" i="1"/>
  <c r="AS2277" i="1" s="1"/>
  <c r="N2276" i="1"/>
  <c r="AS2276" i="1" s="1"/>
  <c r="N2275" i="1"/>
  <c r="AS2275" i="1" s="1"/>
  <c r="N2274" i="1"/>
  <c r="AS2274" i="1" s="1"/>
  <c r="N2273" i="1"/>
  <c r="AS2273" i="1" s="1"/>
  <c r="N2272" i="1"/>
  <c r="AS2272" i="1" s="1"/>
  <c r="N2271" i="1"/>
  <c r="AS2271" i="1" s="1"/>
  <c r="N2270" i="1"/>
  <c r="AS2270" i="1" s="1"/>
  <c r="N2269" i="1"/>
  <c r="AS2269" i="1" s="1"/>
  <c r="N2268" i="1"/>
  <c r="AS2268" i="1" s="1"/>
  <c r="N2267" i="1"/>
  <c r="AS2267" i="1" s="1"/>
  <c r="N2266" i="1"/>
  <c r="AS2266" i="1" s="1"/>
  <c r="N2265" i="1"/>
  <c r="AS2265" i="1" s="1"/>
  <c r="N2264" i="1"/>
  <c r="AS2264" i="1" s="1"/>
  <c r="N2263" i="1"/>
  <c r="AS2263" i="1" s="1"/>
  <c r="N2262" i="1"/>
  <c r="AS2262" i="1" s="1"/>
  <c r="N2261" i="1"/>
  <c r="AS2261" i="1" s="1"/>
  <c r="N2260" i="1"/>
  <c r="AS2260" i="1" s="1"/>
  <c r="N2259" i="1"/>
  <c r="AS2259" i="1" s="1"/>
  <c r="N2258" i="1"/>
  <c r="AS2258" i="1" s="1"/>
  <c r="N2257" i="1"/>
  <c r="AS2257" i="1" s="1"/>
  <c r="N2256" i="1"/>
  <c r="AS2256" i="1" s="1"/>
  <c r="N2255" i="1"/>
  <c r="AS2255" i="1" s="1"/>
  <c r="N2254" i="1"/>
  <c r="AS2254" i="1" s="1"/>
  <c r="N2253" i="1"/>
  <c r="AS2253" i="1" s="1"/>
  <c r="N2252" i="1"/>
  <c r="AS2252" i="1" s="1"/>
  <c r="N2251" i="1"/>
  <c r="AS2251" i="1" s="1"/>
  <c r="N2250" i="1"/>
  <c r="AS2250" i="1" s="1"/>
  <c r="N2249" i="1"/>
  <c r="AS2249" i="1" s="1"/>
  <c r="N2248" i="1"/>
  <c r="AS2248" i="1" s="1"/>
  <c r="N2247" i="1"/>
  <c r="AS2247" i="1" s="1"/>
  <c r="N2246" i="1"/>
  <c r="AS2246" i="1" s="1"/>
  <c r="N2245" i="1"/>
  <c r="AS2245" i="1" s="1"/>
  <c r="N2244" i="1"/>
  <c r="AS2244" i="1" s="1"/>
  <c r="N2243" i="1"/>
  <c r="AS2243" i="1" s="1"/>
  <c r="N2242" i="1"/>
  <c r="AS2242" i="1" s="1"/>
  <c r="N2241" i="1"/>
  <c r="AS2241" i="1" s="1"/>
  <c r="N2240" i="1"/>
  <c r="AS2240" i="1" s="1"/>
  <c r="N2239" i="1"/>
  <c r="AS2239" i="1" s="1"/>
  <c r="N2238" i="1"/>
  <c r="AS2238" i="1" s="1"/>
  <c r="N2237" i="1"/>
  <c r="AS2237" i="1" s="1"/>
  <c r="N2236" i="1"/>
  <c r="AS2236" i="1" s="1"/>
  <c r="N2235" i="1"/>
  <c r="AS2235" i="1" s="1"/>
  <c r="N2234" i="1"/>
  <c r="AS2234" i="1" s="1"/>
  <c r="N2233" i="1"/>
  <c r="AS2233" i="1" s="1"/>
  <c r="N2232" i="1"/>
  <c r="AS2232" i="1" s="1"/>
  <c r="N2231" i="1"/>
  <c r="AS2231" i="1" s="1"/>
  <c r="N2230" i="1"/>
  <c r="AS2230" i="1" s="1"/>
  <c r="N2229" i="1"/>
  <c r="AS2229" i="1" s="1"/>
  <c r="N2228" i="1"/>
  <c r="AS2228" i="1" s="1"/>
  <c r="N2227" i="1"/>
  <c r="AS2227" i="1" s="1"/>
  <c r="N2226" i="1"/>
  <c r="AS2226" i="1" s="1"/>
  <c r="N2225" i="1"/>
  <c r="AS2225" i="1" s="1"/>
  <c r="N2224" i="1"/>
  <c r="AS2224" i="1" s="1"/>
  <c r="N2223" i="1"/>
  <c r="AS2223" i="1" s="1"/>
  <c r="N2222" i="1"/>
  <c r="AS2222" i="1" s="1"/>
  <c r="N2221" i="1"/>
  <c r="AS2221" i="1" s="1"/>
  <c r="N2220" i="1"/>
  <c r="AS2220" i="1" s="1"/>
  <c r="N2219" i="1"/>
  <c r="AS2219" i="1" s="1"/>
  <c r="N2218" i="1"/>
  <c r="AS2218" i="1" s="1"/>
  <c r="N2217" i="1"/>
  <c r="AS2217" i="1" s="1"/>
  <c r="N2216" i="1"/>
  <c r="AS2216" i="1" s="1"/>
  <c r="N2215" i="1"/>
  <c r="AS2215" i="1" s="1"/>
  <c r="N2214" i="1"/>
  <c r="AS2214" i="1" s="1"/>
  <c r="N2213" i="1"/>
  <c r="AS2213" i="1" s="1"/>
  <c r="N2212" i="1"/>
  <c r="AS2212" i="1" s="1"/>
  <c r="N2211" i="1"/>
  <c r="AS2211" i="1" s="1"/>
  <c r="N2210" i="1"/>
  <c r="AS2210" i="1" s="1"/>
  <c r="N2209" i="1"/>
  <c r="AS2209" i="1" s="1"/>
  <c r="N2208" i="1"/>
  <c r="AS2208" i="1" s="1"/>
  <c r="N2207" i="1"/>
  <c r="AS2207" i="1" s="1"/>
  <c r="N2206" i="1"/>
  <c r="AS2206" i="1" s="1"/>
  <c r="N2205" i="1"/>
  <c r="AS2205" i="1" s="1"/>
  <c r="N2204" i="1"/>
  <c r="AS2204" i="1" s="1"/>
  <c r="N2203" i="1"/>
  <c r="AS2203" i="1" s="1"/>
  <c r="N2202" i="1"/>
  <c r="AS2202" i="1" s="1"/>
  <c r="N2201" i="1"/>
  <c r="AS2201" i="1" s="1"/>
  <c r="N2200" i="1"/>
  <c r="AS2200" i="1" s="1"/>
  <c r="N2199" i="1"/>
  <c r="AS2199" i="1" s="1"/>
  <c r="N2198" i="1"/>
  <c r="AS2198" i="1" s="1"/>
  <c r="N2197" i="1"/>
  <c r="AS2197" i="1" s="1"/>
  <c r="N2196" i="1"/>
  <c r="AS2196" i="1" s="1"/>
  <c r="N2195" i="1"/>
  <c r="AS2195" i="1" s="1"/>
  <c r="N2194" i="1"/>
  <c r="AS2194" i="1" s="1"/>
  <c r="N2193" i="1"/>
  <c r="AS2193" i="1" s="1"/>
  <c r="N2192" i="1"/>
  <c r="AS2192" i="1" s="1"/>
  <c r="N2191" i="1"/>
  <c r="AS2191" i="1" s="1"/>
  <c r="N2190" i="1"/>
  <c r="AS2190" i="1" s="1"/>
  <c r="N2189" i="1"/>
  <c r="AS2189" i="1" s="1"/>
  <c r="N2188" i="1"/>
  <c r="AS2188" i="1" s="1"/>
  <c r="N2187" i="1"/>
  <c r="AS2187" i="1" s="1"/>
  <c r="N2186" i="1"/>
  <c r="AS2186" i="1" s="1"/>
  <c r="N2185" i="1"/>
  <c r="AS2185" i="1" s="1"/>
  <c r="N2184" i="1"/>
  <c r="AS2184" i="1" s="1"/>
  <c r="N2183" i="1"/>
  <c r="AS2183" i="1" s="1"/>
  <c r="N2182" i="1"/>
  <c r="AS2182" i="1" s="1"/>
  <c r="N2181" i="1"/>
  <c r="AS2181" i="1" s="1"/>
  <c r="N2180" i="1"/>
  <c r="AS2180" i="1" s="1"/>
  <c r="N2179" i="1"/>
  <c r="AS2179" i="1" s="1"/>
  <c r="N2178" i="1"/>
  <c r="AS2178" i="1" s="1"/>
  <c r="N2177" i="1"/>
  <c r="AS2177" i="1" s="1"/>
  <c r="N2176" i="1"/>
  <c r="AS2176" i="1" s="1"/>
  <c r="N2175" i="1"/>
  <c r="AS2175" i="1" s="1"/>
  <c r="N2174" i="1"/>
  <c r="AS2174" i="1" s="1"/>
  <c r="N2173" i="1"/>
  <c r="AS2173" i="1" s="1"/>
  <c r="N2172" i="1"/>
  <c r="AS2172" i="1" s="1"/>
  <c r="N2171" i="1"/>
  <c r="AS2171" i="1" s="1"/>
  <c r="N2170" i="1"/>
  <c r="AS2170" i="1" s="1"/>
  <c r="N2169" i="1"/>
  <c r="AS2169" i="1" s="1"/>
  <c r="N2168" i="1"/>
  <c r="AS2168" i="1" s="1"/>
  <c r="N2167" i="1"/>
  <c r="AS2167" i="1" s="1"/>
  <c r="N2166" i="1"/>
  <c r="AS2166" i="1" s="1"/>
  <c r="N2165" i="1"/>
  <c r="AS2165" i="1" s="1"/>
  <c r="N2164" i="1"/>
  <c r="AS2164" i="1" s="1"/>
  <c r="N2163" i="1"/>
  <c r="AS2163" i="1" s="1"/>
  <c r="N2162" i="1"/>
  <c r="AS2162" i="1" s="1"/>
  <c r="N2161" i="1"/>
  <c r="AS2161" i="1" s="1"/>
  <c r="N2160" i="1"/>
  <c r="AS2160" i="1" s="1"/>
  <c r="N2159" i="1"/>
  <c r="AS2159" i="1" s="1"/>
  <c r="N2158" i="1"/>
  <c r="AS2158" i="1" s="1"/>
  <c r="N2157" i="1"/>
  <c r="AS2157" i="1" s="1"/>
  <c r="N2156" i="1"/>
  <c r="AS2156" i="1" s="1"/>
  <c r="N2155" i="1"/>
  <c r="AS2155" i="1" s="1"/>
  <c r="N2154" i="1"/>
  <c r="AS2154" i="1" s="1"/>
  <c r="N2153" i="1"/>
  <c r="AS2153" i="1" s="1"/>
  <c r="N2152" i="1"/>
  <c r="AS2152" i="1" s="1"/>
  <c r="N2151" i="1"/>
  <c r="AS2151" i="1" s="1"/>
  <c r="N2150" i="1"/>
  <c r="AS2150" i="1" s="1"/>
  <c r="N2149" i="1"/>
  <c r="AS2149" i="1" s="1"/>
  <c r="N2148" i="1"/>
  <c r="AS2148" i="1" s="1"/>
  <c r="N2147" i="1"/>
  <c r="AS2147" i="1" s="1"/>
  <c r="N2146" i="1"/>
  <c r="AS2146" i="1" s="1"/>
  <c r="N2145" i="1"/>
  <c r="AS2145" i="1" s="1"/>
  <c r="N2144" i="1"/>
  <c r="AS2144" i="1" s="1"/>
  <c r="N2143" i="1"/>
  <c r="AS2143" i="1" s="1"/>
  <c r="N2142" i="1"/>
  <c r="AS2142" i="1" s="1"/>
  <c r="N2141" i="1"/>
  <c r="AS2141" i="1" s="1"/>
  <c r="N2140" i="1"/>
  <c r="AS2140" i="1" s="1"/>
  <c r="N2139" i="1"/>
  <c r="AS2139" i="1" s="1"/>
  <c r="N2138" i="1"/>
  <c r="AS2138" i="1" s="1"/>
  <c r="N2137" i="1"/>
  <c r="AS2137" i="1" s="1"/>
  <c r="N2136" i="1"/>
  <c r="AS2136" i="1" s="1"/>
  <c r="N2135" i="1"/>
  <c r="AS2135" i="1" s="1"/>
  <c r="N2134" i="1"/>
  <c r="AS2134" i="1" s="1"/>
  <c r="N2133" i="1"/>
  <c r="AS2133" i="1" s="1"/>
  <c r="N2132" i="1"/>
  <c r="AS2132" i="1" s="1"/>
  <c r="N2131" i="1"/>
  <c r="AS2131" i="1" s="1"/>
  <c r="N2130" i="1"/>
  <c r="AS2130" i="1" s="1"/>
  <c r="N2129" i="1"/>
  <c r="AS2129" i="1" s="1"/>
  <c r="N2128" i="1"/>
  <c r="AS2128" i="1" s="1"/>
  <c r="N2127" i="1"/>
  <c r="AS2127" i="1" s="1"/>
  <c r="N2126" i="1"/>
  <c r="AS2126" i="1" s="1"/>
  <c r="N2125" i="1"/>
  <c r="AS2125" i="1" s="1"/>
  <c r="N2124" i="1"/>
  <c r="AS2124" i="1" s="1"/>
  <c r="N2123" i="1"/>
  <c r="AS2123" i="1" s="1"/>
  <c r="N2122" i="1"/>
  <c r="AS2122" i="1" s="1"/>
  <c r="N2121" i="1"/>
  <c r="AS2121" i="1" s="1"/>
  <c r="N2120" i="1"/>
  <c r="AS2120" i="1" s="1"/>
  <c r="N2119" i="1"/>
  <c r="AS2119" i="1" s="1"/>
  <c r="N2118" i="1"/>
  <c r="AS2118" i="1" s="1"/>
  <c r="N2117" i="1"/>
  <c r="AS2117" i="1" s="1"/>
  <c r="N2116" i="1"/>
  <c r="AS2116" i="1" s="1"/>
  <c r="N2115" i="1"/>
  <c r="AS2115" i="1" s="1"/>
  <c r="N2114" i="1"/>
  <c r="AS2114" i="1" s="1"/>
  <c r="N2113" i="1"/>
  <c r="AS2113" i="1" s="1"/>
  <c r="N2112" i="1"/>
  <c r="AS2112" i="1" s="1"/>
  <c r="N2111" i="1"/>
  <c r="AS2111" i="1" s="1"/>
  <c r="N2110" i="1"/>
  <c r="AS2110" i="1" s="1"/>
  <c r="N2109" i="1"/>
  <c r="AS2109" i="1" s="1"/>
  <c r="N2108" i="1"/>
  <c r="AS2108" i="1" s="1"/>
  <c r="N2107" i="1"/>
  <c r="AS2107" i="1" s="1"/>
  <c r="N2106" i="1"/>
  <c r="AS2106" i="1" s="1"/>
  <c r="N2105" i="1"/>
  <c r="AS2105" i="1" s="1"/>
  <c r="N2104" i="1"/>
  <c r="AS2104" i="1" s="1"/>
  <c r="N2103" i="1"/>
  <c r="AS2103" i="1" s="1"/>
  <c r="N2102" i="1"/>
  <c r="AS2102" i="1" s="1"/>
  <c r="N2101" i="1"/>
  <c r="AS2101" i="1" s="1"/>
  <c r="N2100" i="1"/>
  <c r="AS2100" i="1" s="1"/>
  <c r="N2099" i="1"/>
  <c r="AS2099" i="1" s="1"/>
  <c r="N2098" i="1"/>
  <c r="AS2098" i="1" s="1"/>
  <c r="N2097" i="1"/>
  <c r="AS2097" i="1" s="1"/>
  <c r="N2096" i="1"/>
  <c r="AS2096" i="1" s="1"/>
  <c r="N2095" i="1"/>
  <c r="AS2095" i="1" s="1"/>
  <c r="N2094" i="1"/>
  <c r="AS2094" i="1" s="1"/>
  <c r="N2093" i="1"/>
  <c r="AS2093" i="1" s="1"/>
  <c r="N2092" i="1"/>
  <c r="AS2092" i="1" s="1"/>
  <c r="N2091" i="1"/>
  <c r="AS2091" i="1" s="1"/>
  <c r="N2090" i="1"/>
  <c r="AS2090" i="1" s="1"/>
  <c r="N2089" i="1"/>
  <c r="AS2089" i="1" s="1"/>
  <c r="N2088" i="1"/>
  <c r="AS2088" i="1" s="1"/>
  <c r="N2087" i="1"/>
  <c r="AS2087" i="1" s="1"/>
  <c r="N2086" i="1"/>
  <c r="AS2086" i="1" s="1"/>
  <c r="N2085" i="1"/>
  <c r="AS2085" i="1" s="1"/>
  <c r="N2084" i="1"/>
  <c r="AS2084" i="1" s="1"/>
  <c r="N2083" i="1"/>
  <c r="AS2083" i="1" s="1"/>
  <c r="N2082" i="1"/>
  <c r="AS2082" i="1" s="1"/>
  <c r="N2081" i="1"/>
  <c r="AS2081" i="1" s="1"/>
  <c r="N2080" i="1"/>
  <c r="AS2080" i="1" s="1"/>
  <c r="N2079" i="1"/>
  <c r="AS2079" i="1" s="1"/>
  <c r="N2078" i="1"/>
  <c r="AS2078" i="1" s="1"/>
  <c r="N2077" i="1"/>
  <c r="AS2077" i="1" s="1"/>
  <c r="N2076" i="1"/>
  <c r="AS2076" i="1" s="1"/>
  <c r="N2075" i="1"/>
  <c r="AS2075" i="1" s="1"/>
  <c r="N2074" i="1"/>
  <c r="AS2074" i="1" s="1"/>
  <c r="N2073" i="1"/>
  <c r="AS2073" i="1" s="1"/>
  <c r="N2072" i="1"/>
  <c r="AS2072" i="1" s="1"/>
  <c r="N2071" i="1"/>
  <c r="AS2071" i="1" s="1"/>
  <c r="N2070" i="1"/>
  <c r="AS2070" i="1" s="1"/>
  <c r="N2069" i="1"/>
  <c r="AS2069" i="1" s="1"/>
  <c r="N2068" i="1"/>
  <c r="AS2068" i="1" s="1"/>
  <c r="N2067" i="1"/>
  <c r="AS2067" i="1" s="1"/>
  <c r="N2066" i="1"/>
  <c r="AS2066" i="1" s="1"/>
  <c r="N2065" i="1"/>
  <c r="AS2065" i="1" s="1"/>
  <c r="N2064" i="1"/>
  <c r="AS2064" i="1" s="1"/>
  <c r="N2063" i="1"/>
  <c r="AS2063" i="1" s="1"/>
  <c r="N2062" i="1"/>
  <c r="AS2062" i="1" s="1"/>
  <c r="N2061" i="1"/>
  <c r="AS2061" i="1" s="1"/>
  <c r="N2060" i="1"/>
  <c r="AS2060" i="1" s="1"/>
  <c r="N2059" i="1"/>
  <c r="AS2059" i="1" s="1"/>
  <c r="N2058" i="1"/>
  <c r="AS2058" i="1" s="1"/>
  <c r="N2057" i="1"/>
  <c r="AS2057" i="1" s="1"/>
  <c r="N2056" i="1"/>
  <c r="AS2056" i="1" s="1"/>
  <c r="N2055" i="1"/>
  <c r="AS2055" i="1" s="1"/>
  <c r="N2054" i="1"/>
  <c r="AS2054" i="1" s="1"/>
  <c r="N2053" i="1"/>
  <c r="AS2053" i="1" s="1"/>
  <c r="N2052" i="1"/>
  <c r="AS2052" i="1" s="1"/>
  <c r="N2051" i="1"/>
  <c r="AS2051" i="1" s="1"/>
  <c r="N2050" i="1"/>
  <c r="AS2050" i="1" s="1"/>
  <c r="N2049" i="1"/>
  <c r="AS2049" i="1" s="1"/>
  <c r="N2048" i="1"/>
  <c r="AS2048" i="1" s="1"/>
  <c r="N2047" i="1"/>
  <c r="AS2047" i="1" s="1"/>
  <c r="N2046" i="1"/>
  <c r="AS2046" i="1" s="1"/>
  <c r="N2045" i="1"/>
  <c r="AS2045" i="1" s="1"/>
  <c r="N2044" i="1"/>
  <c r="AS2044" i="1" s="1"/>
  <c r="N2043" i="1"/>
  <c r="AS2043" i="1" s="1"/>
  <c r="N2042" i="1"/>
  <c r="AS2042" i="1" s="1"/>
  <c r="N2041" i="1"/>
  <c r="AS2041" i="1" s="1"/>
  <c r="N2040" i="1"/>
  <c r="AS2040" i="1" s="1"/>
  <c r="N2039" i="1"/>
  <c r="AS2039" i="1" s="1"/>
  <c r="N2038" i="1"/>
  <c r="AS2038" i="1" s="1"/>
  <c r="N2037" i="1"/>
  <c r="AS2037" i="1" s="1"/>
  <c r="N2036" i="1"/>
  <c r="AS2036" i="1" s="1"/>
  <c r="N2035" i="1"/>
  <c r="AS2035" i="1" s="1"/>
  <c r="N2034" i="1"/>
  <c r="AS2034" i="1" s="1"/>
  <c r="N2033" i="1"/>
  <c r="AS2033" i="1" s="1"/>
  <c r="N2032" i="1"/>
  <c r="AS2032" i="1" s="1"/>
  <c r="N2031" i="1"/>
  <c r="AS2031" i="1" s="1"/>
  <c r="N2030" i="1"/>
  <c r="AS2030" i="1" s="1"/>
  <c r="N2029" i="1"/>
  <c r="AS2029" i="1" s="1"/>
  <c r="N2028" i="1"/>
  <c r="AS2028" i="1" s="1"/>
  <c r="N2027" i="1"/>
  <c r="AS2027" i="1" s="1"/>
  <c r="N2026" i="1"/>
  <c r="AS2026" i="1" s="1"/>
  <c r="N2025" i="1"/>
  <c r="AS2025" i="1" s="1"/>
  <c r="N2024" i="1"/>
  <c r="AS2024" i="1" s="1"/>
  <c r="N2023" i="1"/>
  <c r="AS2023" i="1" s="1"/>
  <c r="N2022" i="1"/>
  <c r="AS2022" i="1" s="1"/>
  <c r="N2021" i="1"/>
  <c r="AS2021" i="1" s="1"/>
  <c r="N2020" i="1"/>
  <c r="AS2020" i="1" s="1"/>
  <c r="N2019" i="1"/>
  <c r="AS2019" i="1" s="1"/>
  <c r="N2018" i="1"/>
  <c r="AS2018" i="1" s="1"/>
  <c r="N2017" i="1"/>
  <c r="AS2017" i="1" s="1"/>
  <c r="N2016" i="1"/>
  <c r="AS2016" i="1" s="1"/>
  <c r="N2015" i="1"/>
  <c r="AS2015" i="1" s="1"/>
  <c r="N2014" i="1"/>
  <c r="AS2014" i="1" s="1"/>
  <c r="N2013" i="1"/>
  <c r="AS2013" i="1" s="1"/>
  <c r="N2012" i="1"/>
  <c r="AS2012" i="1" s="1"/>
  <c r="N2011" i="1"/>
  <c r="AS2011" i="1" s="1"/>
  <c r="N2010" i="1"/>
  <c r="AS2010" i="1" s="1"/>
  <c r="N2009" i="1"/>
  <c r="AS2009" i="1" s="1"/>
  <c r="N2008" i="1"/>
  <c r="AS2008" i="1" s="1"/>
  <c r="N2007" i="1"/>
  <c r="AS2007" i="1" s="1"/>
  <c r="N2006" i="1"/>
  <c r="AS2006" i="1" s="1"/>
  <c r="N2005" i="1"/>
  <c r="AS2005" i="1" s="1"/>
  <c r="N2004" i="1"/>
  <c r="AS2004" i="1" s="1"/>
  <c r="N2003" i="1"/>
  <c r="AS2003" i="1" s="1"/>
  <c r="N2002" i="1"/>
  <c r="AS2002" i="1" s="1"/>
  <c r="N2001" i="1"/>
  <c r="AS2001" i="1" s="1"/>
  <c r="N2000" i="1"/>
  <c r="AS2000" i="1" s="1"/>
  <c r="N1999" i="1"/>
  <c r="AS1999" i="1" s="1"/>
  <c r="N1998" i="1"/>
  <c r="AS1998" i="1" s="1"/>
  <c r="N1997" i="1"/>
  <c r="AS1997" i="1" s="1"/>
  <c r="N1996" i="1"/>
  <c r="AS1996" i="1" s="1"/>
  <c r="N1995" i="1"/>
  <c r="AS1995" i="1" s="1"/>
  <c r="N1994" i="1"/>
  <c r="AS1994" i="1" s="1"/>
  <c r="N1993" i="1"/>
  <c r="AS1993" i="1" s="1"/>
  <c r="N1992" i="1"/>
  <c r="AS1992" i="1" s="1"/>
  <c r="N1991" i="1"/>
  <c r="AS1991" i="1" s="1"/>
  <c r="N1990" i="1"/>
  <c r="AS1990" i="1" s="1"/>
  <c r="N1989" i="1"/>
  <c r="AS1989" i="1" s="1"/>
  <c r="N1988" i="1"/>
  <c r="AS1988" i="1" s="1"/>
  <c r="N1987" i="1"/>
  <c r="AS1987" i="1" s="1"/>
  <c r="N1986" i="1"/>
  <c r="AS1986" i="1" s="1"/>
  <c r="N1985" i="1"/>
  <c r="AS1985" i="1" s="1"/>
  <c r="N1984" i="1"/>
  <c r="AS1984" i="1" s="1"/>
  <c r="N1983" i="1"/>
  <c r="AS1983" i="1" s="1"/>
  <c r="N1982" i="1"/>
  <c r="AS1982" i="1" s="1"/>
  <c r="N1981" i="1"/>
  <c r="AS1981" i="1" s="1"/>
  <c r="N1980" i="1"/>
  <c r="AS1980" i="1" s="1"/>
  <c r="N1979" i="1"/>
  <c r="AS1979" i="1" s="1"/>
  <c r="N1978" i="1"/>
  <c r="AS1978" i="1" s="1"/>
  <c r="N1977" i="1"/>
  <c r="AS1977" i="1" s="1"/>
  <c r="N1976" i="1"/>
  <c r="AS1976" i="1" s="1"/>
  <c r="N1975" i="1"/>
  <c r="AS1975" i="1" s="1"/>
  <c r="N1974" i="1"/>
  <c r="AS1974" i="1" s="1"/>
  <c r="N1973" i="1"/>
  <c r="AS1973" i="1" s="1"/>
  <c r="N1972" i="1"/>
  <c r="AS1972" i="1" s="1"/>
  <c r="N1971" i="1"/>
  <c r="AS1971" i="1" s="1"/>
  <c r="N1970" i="1"/>
  <c r="AS1970" i="1" s="1"/>
  <c r="N1969" i="1"/>
  <c r="AS1969" i="1" s="1"/>
  <c r="N1968" i="1"/>
  <c r="AS1968" i="1" s="1"/>
  <c r="N1967" i="1"/>
  <c r="AS1967" i="1" s="1"/>
  <c r="N1966" i="1"/>
  <c r="AS1966" i="1" s="1"/>
  <c r="N1965" i="1"/>
  <c r="AS1965" i="1" s="1"/>
  <c r="N1964" i="1"/>
  <c r="AS1964" i="1" s="1"/>
  <c r="N1963" i="1"/>
  <c r="AS1963" i="1" s="1"/>
  <c r="N1962" i="1"/>
  <c r="AS1962" i="1" s="1"/>
  <c r="N1961" i="1"/>
  <c r="AS1961" i="1" s="1"/>
  <c r="N1960" i="1"/>
  <c r="AS1960" i="1" s="1"/>
  <c r="N1959" i="1"/>
  <c r="AS1959" i="1" s="1"/>
  <c r="N1958" i="1"/>
  <c r="AS1958" i="1" s="1"/>
  <c r="N1957" i="1"/>
  <c r="AS1957" i="1" s="1"/>
  <c r="N1956" i="1"/>
  <c r="AS1956" i="1" s="1"/>
  <c r="N1955" i="1"/>
  <c r="AS1955" i="1" s="1"/>
  <c r="N1954" i="1"/>
  <c r="AS1954" i="1" s="1"/>
  <c r="N1953" i="1"/>
  <c r="AS1953" i="1" s="1"/>
  <c r="N1952" i="1"/>
  <c r="AS1952" i="1" s="1"/>
  <c r="N1951" i="1"/>
  <c r="AS1951" i="1" s="1"/>
  <c r="N1950" i="1"/>
  <c r="AS1950" i="1" s="1"/>
  <c r="N1949" i="1"/>
  <c r="AS1949" i="1" s="1"/>
  <c r="N1948" i="1"/>
  <c r="AS1948" i="1" s="1"/>
  <c r="N1947" i="1"/>
  <c r="AS1947" i="1" s="1"/>
  <c r="N1946" i="1"/>
  <c r="AS1946" i="1" s="1"/>
  <c r="N1945" i="1"/>
  <c r="AS1945" i="1" s="1"/>
  <c r="N1944" i="1"/>
  <c r="AS1944" i="1" s="1"/>
  <c r="N1943" i="1"/>
  <c r="AS1943" i="1" s="1"/>
  <c r="N1942" i="1"/>
  <c r="AS1942" i="1" s="1"/>
  <c r="N1941" i="1"/>
  <c r="AS1941" i="1" s="1"/>
  <c r="N1940" i="1"/>
  <c r="AS1940" i="1" s="1"/>
  <c r="N1939" i="1"/>
  <c r="AS1939" i="1" s="1"/>
  <c r="N1938" i="1"/>
  <c r="AS1938" i="1" s="1"/>
  <c r="N1937" i="1"/>
  <c r="AS1937" i="1" s="1"/>
  <c r="N1936" i="1"/>
  <c r="AS1936" i="1" s="1"/>
  <c r="N1935" i="1"/>
  <c r="AS1935" i="1" s="1"/>
  <c r="N1934" i="1"/>
  <c r="AS1934" i="1" s="1"/>
  <c r="N1933" i="1"/>
  <c r="AS1933" i="1" s="1"/>
  <c r="N1932" i="1"/>
  <c r="AS1932" i="1" s="1"/>
  <c r="N1931" i="1"/>
  <c r="AS1931" i="1" s="1"/>
  <c r="N1930" i="1"/>
  <c r="AS1930" i="1" s="1"/>
  <c r="N1929" i="1"/>
  <c r="AS1929" i="1" s="1"/>
  <c r="N1928" i="1"/>
  <c r="AS1928" i="1" s="1"/>
  <c r="N1927" i="1"/>
  <c r="AS1927" i="1" s="1"/>
  <c r="N1926" i="1"/>
  <c r="AS1926" i="1" s="1"/>
  <c r="N1925" i="1"/>
  <c r="AS1925" i="1" s="1"/>
  <c r="N1924" i="1"/>
  <c r="AS1924" i="1" s="1"/>
  <c r="N1923" i="1"/>
  <c r="AS1923" i="1" s="1"/>
  <c r="N1922" i="1"/>
  <c r="AS1922" i="1" s="1"/>
  <c r="N1921" i="1"/>
  <c r="AS1921" i="1" s="1"/>
  <c r="N1920" i="1"/>
  <c r="AS1920" i="1" s="1"/>
  <c r="N1919" i="1"/>
  <c r="AS1919" i="1" s="1"/>
  <c r="N1918" i="1"/>
  <c r="AS1918" i="1" s="1"/>
  <c r="N1917" i="1"/>
  <c r="AS1917" i="1" s="1"/>
  <c r="N1916" i="1"/>
  <c r="AS1916" i="1" s="1"/>
  <c r="N1915" i="1"/>
  <c r="AS1915" i="1" s="1"/>
  <c r="N1914" i="1"/>
  <c r="AS1914" i="1" s="1"/>
  <c r="N1913" i="1"/>
  <c r="AS1913" i="1" s="1"/>
  <c r="N1912" i="1"/>
  <c r="AS1912" i="1" s="1"/>
  <c r="N1911" i="1"/>
  <c r="AS1911" i="1" s="1"/>
  <c r="N1910" i="1"/>
  <c r="AS1910" i="1" s="1"/>
  <c r="N1909" i="1"/>
  <c r="AS1909" i="1" s="1"/>
  <c r="N1908" i="1"/>
  <c r="AS1908" i="1" s="1"/>
  <c r="N1907" i="1"/>
  <c r="AS1907" i="1" s="1"/>
  <c r="N1906" i="1"/>
  <c r="AS1906" i="1" s="1"/>
  <c r="N1905" i="1"/>
  <c r="AS1905" i="1" s="1"/>
  <c r="N1904" i="1"/>
  <c r="AS1904" i="1" s="1"/>
  <c r="N1903" i="1"/>
  <c r="AS1903" i="1" s="1"/>
  <c r="N1902" i="1"/>
  <c r="AS1902" i="1" s="1"/>
  <c r="N1901" i="1"/>
  <c r="AS1901" i="1" s="1"/>
  <c r="N1900" i="1"/>
  <c r="AS1900" i="1" s="1"/>
  <c r="N1899" i="1"/>
  <c r="AS1899" i="1" s="1"/>
  <c r="N1898" i="1"/>
  <c r="AS1898" i="1" s="1"/>
  <c r="N1897" i="1"/>
  <c r="AS1897" i="1" s="1"/>
  <c r="N1896" i="1"/>
  <c r="AS1896" i="1" s="1"/>
  <c r="N1895" i="1"/>
  <c r="AS1895" i="1" s="1"/>
  <c r="N1894" i="1"/>
  <c r="AS1894" i="1" s="1"/>
  <c r="N1893" i="1"/>
  <c r="AS1893" i="1" s="1"/>
  <c r="N1892" i="1"/>
  <c r="AS1892" i="1" s="1"/>
  <c r="N1891" i="1"/>
  <c r="AS1891" i="1" s="1"/>
  <c r="N1890" i="1"/>
  <c r="AS1890" i="1" s="1"/>
  <c r="N1889" i="1"/>
  <c r="AS1889" i="1" s="1"/>
  <c r="N1888" i="1"/>
  <c r="AS1888" i="1" s="1"/>
  <c r="N1887" i="1"/>
  <c r="AS1887" i="1" s="1"/>
  <c r="N1886" i="1"/>
  <c r="AS1886" i="1" s="1"/>
  <c r="N1885" i="1"/>
  <c r="AS1885" i="1" s="1"/>
  <c r="N1884" i="1"/>
  <c r="AS1884" i="1" s="1"/>
  <c r="N1883" i="1"/>
  <c r="AS1883" i="1" s="1"/>
  <c r="N1882" i="1"/>
  <c r="AS1882" i="1" s="1"/>
  <c r="N1881" i="1"/>
  <c r="AS1881" i="1" s="1"/>
  <c r="N1880" i="1"/>
  <c r="AS1880" i="1" s="1"/>
  <c r="N1879" i="1"/>
  <c r="AS1879" i="1" s="1"/>
  <c r="N1878" i="1"/>
  <c r="AS1878" i="1" s="1"/>
  <c r="N1877" i="1"/>
  <c r="AS1877" i="1" s="1"/>
  <c r="N1876" i="1"/>
  <c r="AS1876" i="1" s="1"/>
  <c r="N1875" i="1"/>
  <c r="AS1875" i="1" s="1"/>
  <c r="N1874" i="1"/>
  <c r="AS1874" i="1" s="1"/>
  <c r="N1873" i="1"/>
  <c r="AS1873" i="1" s="1"/>
  <c r="N1872" i="1"/>
  <c r="AS1872" i="1" s="1"/>
  <c r="N1871" i="1"/>
  <c r="AS1871" i="1" s="1"/>
  <c r="N1870" i="1"/>
  <c r="AS1870" i="1" s="1"/>
  <c r="N1869" i="1"/>
  <c r="AS1869" i="1" s="1"/>
  <c r="N1868" i="1"/>
  <c r="AS1868" i="1" s="1"/>
  <c r="N1867" i="1"/>
  <c r="AS1867" i="1" s="1"/>
  <c r="N1866" i="1"/>
  <c r="AS1866" i="1" s="1"/>
  <c r="N1865" i="1"/>
  <c r="AS1865" i="1" s="1"/>
  <c r="N1864" i="1"/>
  <c r="AS1864" i="1" s="1"/>
  <c r="N1863" i="1"/>
  <c r="AS1863" i="1" s="1"/>
  <c r="N1862" i="1"/>
  <c r="AS1862" i="1" s="1"/>
  <c r="N1861" i="1"/>
  <c r="AS1861" i="1" s="1"/>
  <c r="N1860" i="1"/>
  <c r="AS1860" i="1" s="1"/>
  <c r="N1859" i="1"/>
  <c r="AS1859" i="1" s="1"/>
  <c r="N1858" i="1"/>
  <c r="AS1858" i="1" s="1"/>
  <c r="N1857" i="1"/>
  <c r="AS1857" i="1" s="1"/>
  <c r="N1856" i="1"/>
  <c r="AS1856" i="1" s="1"/>
  <c r="N1855" i="1"/>
  <c r="AS1855" i="1" s="1"/>
  <c r="N1854" i="1"/>
  <c r="AS1854" i="1" s="1"/>
  <c r="N1853" i="1"/>
  <c r="AS1853" i="1" s="1"/>
  <c r="N1852" i="1"/>
  <c r="AS1852" i="1" s="1"/>
  <c r="N1851" i="1"/>
  <c r="AS1851" i="1" s="1"/>
  <c r="N1850" i="1"/>
  <c r="AS1850" i="1" s="1"/>
  <c r="N1849" i="1"/>
  <c r="AS1849" i="1" s="1"/>
  <c r="N1848" i="1"/>
  <c r="AS1848" i="1" s="1"/>
  <c r="N1847" i="1"/>
  <c r="AS1847" i="1" s="1"/>
  <c r="N1846" i="1"/>
  <c r="AS1846" i="1" s="1"/>
  <c r="N1845" i="1"/>
  <c r="AS1845" i="1" s="1"/>
  <c r="N1844" i="1"/>
  <c r="AS1844" i="1" s="1"/>
  <c r="N1843" i="1"/>
  <c r="AS1843" i="1" s="1"/>
  <c r="N1842" i="1"/>
  <c r="AS1842" i="1" s="1"/>
  <c r="N1841" i="1"/>
  <c r="AS1841" i="1" s="1"/>
  <c r="N1840" i="1"/>
  <c r="AS1840" i="1" s="1"/>
  <c r="N1839" i="1"/>
  <c r="AS1839" i="1" s="1"/>
  <c r="N1838" i="1"/>
  <c r="AS1838" i="1" s="1"/>
  <c r="N1837" i="1"/>
  <c r="AS1837" i="1" s="1"/>
  <c r="N1836" i="1"/>
  <c r="AS1836" i="1" s="1"/>
  <c r="N1835" i="1"/>
  <c r="AS1835" i="1" s="1"/>
  <c r="N1834" i="1"/>
  <c r="AS1834" i="1" s="1"/>
  <c r="N1833" i="1"/>
  <c r="AS1833" i="1" s="1"/>
  <c r="N1832" i="1"/>
  <c r="AS1832" i="1" s="1"/>
  <c r="N1831" i="1"/>
  <c r="AS1831" i="1" s="1"/>
  <c r="N1830" i="1"/>
  <c r="AS1830" i="1" s="1"/>
  <c r="N1829" i="1"/>
  <c r="AS1829" i="1" s="1"/>
  <c r="N1828" i="1"/>
  <c r="AS1828" i="1" s="1"/>
  <c r="N1827" i="1"/>
  <c r="AS1827" i="1" s="1"/>
  <c r="N1826" i="1"/>
  <c r="AS1826" i="1" s="1"/>
  <c r="N1825" i="1"/>
  <c r="AS1825" i="1" s="1"/>
  <c r="N1824" i="1"/>
  <c r="AS1824" i="1" s="1"/>
  <c r="N1823" i="1"/>
  <c r="AS1823" i="1" s="1"/>
  <c r="N1822" i="1"/>
  <c r="AS1822" i="1" s="1"/>
  <c r="N1821" i="1"/>
  <c r="AS1821" i="1" s="1"/>
  <c r="N1820" i="1"/>
  <c r="AS1820" i="1" s="1"/>
  <c r="N1819" i="1"/>
  <c r="AS1819" i="1" s="1"/>
  <c r="N1818" i="1"/>
  <c r="AS1818" i="1" s="1"/>
  <c r="N1817" i="1"/>
  <c r="AS1817" i="1" s="1"/>
  <c r="N1816" i="1"/>
  <c r="AS1816" i="1" s="1"/>
  <c r="N1815" i="1"/>
  <c r="AS1815" i="1" s="1"/>
  <c r="N1814" i="1"/>
  <c r="AS1814" i="1" s="1"/>
  <c r="N1813" i="1"/>
  <c r="AS1813" i="1" s="1"/>
  <c r="N1812" i="1"/>
  <c r="AS1812" i="1" s="1"/>
  <c r="N1811" i="1"/>
  <c r="AS1811" i="1" s="1"/>
  <c r="N1810" i="1"/>
  <c r="AS1810" i="1" s="1"/>
  <c r="N1809" i="1"/>
  <c r="AS1809" i="1" s="1"/>
  <c r="N1808" i="1"/>
  <c r="AS1808" i="1" s="1"/>
  <c r="N1807" i="1"/>
  <c r="AS1807" i="1" s="1"/>
  <c r="N1806" i="1"/>
  <c r="AS1806" i="1" s="1"/>
  <c r="N1805" i="1"/>
  <c r="AS1805" i="1" s="1"/>
  <c r="N1804" i="1"/>
  <c r="AS1804" i="1" s="1"/>
  <c r="N1803" i="1"/>
  <c r="AS1803" i="1" s="1"/>
  <c r="N1802" i="1"/>
  <c r="AS1802" i="1" s="1"/>
  <c r="N1801" i="1"/>
  <c r="AS1801" i="1" s="1"/>
  <c r="N1800" i="1"/>
  <c r="AS1800" i="1" s="1"/>
  <c r="N1799" i="1"/>
  <c r="AS1799" i="1" s="1"/>
  <c r="N1798" i="1"/>
  <c r="AS1798" i="1" s="1"/>
  <c r="N1797" i="1"/>
  <c r="AS1797" i="1" s="1"/>
  <c r="N1796" i="1"/>
  <c r="AS1796" i="1" s="1"/>
  <c r="N1795" i="1"/>
  <c r="AS1795" i="1" s="1"/>
  <c r="N1794" i="1"/>
  <c r="AS1794" i="1" s="1"/>
  <c r="N1793" i="1"/>
  <c r="AS1793" i="1" s="1"/>
  <c r="N1792" i="1"/>
  <c r="AS1792" i="1" s="1"/>
  <c r="N1791" i="1"/>
  <c r="AS1791" i="1" s="1"/>
  <c r="N1790" i="1"/>
  <c r="AS1790" i="1" s="1"/>
  <c r="N1789" i="1"/>
  <c r="AS1789" i="1" s="1"/>
  <c r="N1788" i="1"/>
  <c r="AS1788" i="1" s="1"/>
  <c r="N1787" i="1"/>
  <c r="AS1787" i="1" s="1"/>
  <c r="N1786" i="1"/>
  <c r="AS1786" i="1" s="1"/>
  <c r="N1785" i="1"/>
  <c r="AS1785" i="1" s="1"/>
  <c r="N1784" i="1"/>
  <c r="AS1784" i="1" s="1"/>
  <c r="N1783" i="1"/>
  <c r="AS1783" i="1" s="1"/>
  <c r="N1782" i="1"/>
  <c r="AS1782" i="1" s="1"/>
  <c r="N1781" i="1"/>
  <c r="AS1781" i="1" s="1"/>
  <c r="N1780" i="1"/>
  <c r="AS1780" i="1" s="1"/>
  <c r="N1779" i="1"/>
  <c r="AS1779" i="1" s="1"/>
  <c r="N1778" i="1"/>
  <c r="AS1778" i="1" s="1"/>
  <c r="N1777" i="1"/>
  <c r="AS1777" i="1" s="1"/>
  <c r="N1776" i="1"/>
  <c r="AS1776" i="1" s="1"/>
  <c r="N1775" i="1"/>
  <c r="AS1775" i="1" s="1"/>
  <c r="N1774" i="1"/>
  <c r="AS1774" i="1" s="1"/>
  <c r="N1773" i="1"/>
  <c r="AS1773" i="1" s="1"/>
  <c r="N1772" i="1"/>
  <c r="AS1772" i="1" s="1"/>
  <c r="N1771" i="1"/>
  <c r="AS1771" i="1" s="1"/>
  <c r="N1770" i="1"/>
  <c r="AS1770" i="1" s="1"/>
  <c r="N1769" i="1"/>
  <c r="AS1769" i="1" s="1"/>
  <c r="N1768" i="1"/>
  <c r="AS1768" i="1" s="1"/>
  <c r="N1767" i="1"/>
  <c r="AS1767" i="1" s="1"/>
  <c r="N1766" i="1"/>
  <c r="AS1766" i="1" s="1"/>
  <c r="N1765" i="1"/>
  <c r="AS1765" i="1" s="1"/>
  <c r="N1764" i="1"/>
  <c r="AS1764" i="1" s="1"/>
  <c r="N1763" i="1"/>
  <c r="AS1763" i="1" s="1"/>
  <c r="N1762" i="1"/>
  <c r="AS1762" i="1" s="1"/>
  <c r="N1761" i="1"/>
  <c r="AS1761" i="1" s="1"/>
  <c r="N1760" i="1"/>
  <c r="AS1760" i="1" s="1"/>
  <c r="N1759" i="1"/>
  <c r="AS1759" i="1" s="1"/>
  <c r="N1758" i="1"/>
  <c r="AS1758" i="1" s="1"/>
  <c r="N1757" i="1"/>
  <c r="AS1757" i="1" s="1"/>
  <c r="N1756" i="1"/>
  <c r="AS1756" i="1" s="1"/>
  <c r="N1755" i="1"/>
  <c r="AS1755" i="1" s="1"/>
  <c r="N1754" i="1"/>
  <c r="AS1754" i="1" s="1"/>
  <c r="N1753" i="1"/>
  <c r="AS1753" i="1" s="1"/>
  <c r="N1752" i="1"/>
  <c r="AS1752" i="1" s="1"/>
  <c r="N1751" i="1"/>
  <c r="AS1751" i="1" s="1"/>
  <c r="N1750" i="1"/>
  <c r="AS1750" i="1" s="1"/>
  <c r="N1749" i="1"/>
  <c r="AS1749" i="1" s="1"/>
  <c r="N1748" i="1"/>
  <c r="AS1748" i="1" s="1"/>
  <c r="N1747" i="1"/>
  <c r="AS1747" i="1" s="1"/>
  <c r="N1746" i="1"/>
  <c r="AS1746" i="1" s="1"/>
  <c r="N1745" i="1"/>
  <c r="AS1745" i="1" s="1"/>
  <c r="N1744" i="1"/>
  <c r="AS1744" i="1" s="1"/>
  <c r="N1743" i="1"/>
  <c r="AS1743" i="1" s="1"/>
  <c r="N1742" i="1"/>
  <c r="AS1742" i="1" s="1"/>
  <c r="N1741" i="1"/>
  <c r="AS1741" i="1" s="1"/>
  <c r="N1740" i="1"/>
  <c r="AS1740" i="1" s="1"/>
  <c r="N1739" i="1"/>
  <c r="AS1739" i="1" s="1"/>
  <c r="N1738" i="1"/>
  <c r="AS1738" i="1" s="1"/>
  <c r="N1737" i="1"/>
  <c r="AS1737" i="1" s="1"/>
  <c r="N1736" i="1"/>
  <c r="AS1736" i="1" s="1"/>
  <c r="N1735" i="1"/>
  <c r="AS1735" i="1" s="1"/>
  <c r="N1734" i="1"/>
  <c r="AS1734" i="1" s="1"/>
  <c r="N1733" i="1"/>
  <c r="AS1733" i="1" s="1"/>
  <c r="N1732" i="1"/>
  <c r="AS1732" i="1" s="1"/>
  <c r="N1731" i="1"/>
  <c r="AS1731" i="1" s="1"/>
  <c r="N1730" i="1"/>
  <c r="AS1730" i="1" s="1"/>
  <c r="N1729" i="1"/>
  <c r="AS1729" i="1" s="1"/>
  <c r="N1728" i="1"/>
  <c r="AS1728" i="1" s="1"/>
  <c r="N1727" i="1"/>
  <c r="AS1727" i="1" s="1"/>
  <c r="N1726" i="1"/>
  <c r="AS1726" i="1" s="1"/>
  <c r="N1725" i="1"/>
  <c r="AS1725" i="1" s="1"/>
  <c r="N1724" i="1"/>
  <c r="AS1724" i="1" s="1"/>
  <c r="N1723" i="1"/>
  <c r="AS1723" i="1" s="1"/>
  <c r="N1722" i="1"/>
  <c r="AS1722" i="1" s="1"/>
  <c r="N1721" i="1"/>
  <c r="AS1721" i="1" s="1"/>
  <c r="N1720" i="1"/>
  <c r="AS1720" i="1" s="1"/>
  <c r="N1719" i="1"/>
  <c r="AS1719" i="1" s="1"/>
  <c r="N1718" i="1"/>
  <c r="AS1718" i="1" s="1"/>
  <c r="N1717" i="1"/>
  <c r="AS1717" i="1" s="1"/>
  <c r="N1716" i="1"/>
  <c r="AS1716" i="1" s="1"/>
  <c r="N1715" i="1"/>
  <c r="AS1715" i="1" s="1"/>
  <c r="N1714" i="1"/>
  <c r="AS1714" i="1" s="1"/>
  <c r="N1713" i="1"/>
  <c r="AS1713" i="1" s="1"/>
  <c r="N1712" i="1"/>
  <c r="AS1712" i="1" s="1"/>
  <c r="N1711" i="1"/>
  <c r="AS1711" i="1" s="1"/>
  <c r="N1710" i="1"/>
  <c r="AS1710" i="1" s="1"/>
  <c r="N1709" i="1"/>
  <c r="AS1709" i="1" s="1"/>
  <c r="N1708" i="1"/>
  <c r="AS1708" i="1" s="1"/>
  <c r="N1707" i="1"/>
  <c r="AS1707" i="1" s="1"/>
  <c r="N1706" i="1"/>
  <c r="AS1706" i="1" s="1"/>
  <c r="N1705" i="1"/>
  <c r="AS1705" i="1" s="1"/>
  <c r="N1704" i="1"/>
  <c r="AS1704" i="1" s="1"/>
  <c r="N1703" i="1"/>
  <c r="AS1703" i="1" s="1"/>
  <c r="N1702" i="1"/>
  <c r="AS1702" i="1" s="1"/>
  <c r="N1701" i="1"/>
  <c r="AS1701" i="1" s="1"/>
  <c r="N1700" i="1"/>
  <c r="AS1700" i="1" s="1"/>
  <c r="N1699" i="1"/>
  <c r="AS1699" i="1" s="1"/>
  <c r="N1698" i="1"/>
  <c r="AS1698" i="1" s="1"/>
  <c r="N1697" i="1"/>
  <c r="AS1697" i="1" s="1"/>
  <c r="N1696" i="1"/>
  <c r="AS1696" i="1" s="1"/>
  <c r="N1695" i="1"/>
  <c r="AS1695" i="1" s="1"/>
  <c r="N1694" i="1"/>
  <c r="AS1694" i="1" s="1"/>
  <c r="N1693" i="1"/>
  <c r="AS1693" i="1" s="1"/>
  <c r="N1692" i="1"/>
  <c r="AS1692" i="1" s="1"/>
  <c r="N1691" i="1"/>
  <c r="AS1691" i="1" s="1"/>
  <c r="N1690" i="1"/>
  <c r="AS1690" i="1" s="1"/>
  <c r="N1689" i="1"/>
  <c r="AS1689" i="1" s="1"/>
  <c r="N1688" i="1"/>
  <c r="AS1688" i="1" s="1"/>
  <c r="N1687" i="1"/>
  <c r="AS1687" i="1" s="1"/>
  <c r="N1686" i="1"/>
  <c r="AS1686" i="1" s="1"/>
  <c r="N1685" i="1"/>
  <c r="AS1685" i="1" s="1"/>
  <c r="N1684" i="1"/>
  <c r="AS1684" i="1" s="1"/>
  <c r="N1683" i="1"/>
  <c r="AS1683" i="1" s="1"/>
  <c r="N1682" i="1"/>
  <c r="AS1682" i="1" s="1"/>
  <c r="N1681" i="1"/>
  <c r="AS1681" i="1" s="1"/>
  <c r="N1680" i="1"/>
  <c r="AS1680" i="1" s="1"/>
  <c r="N1679" i="1"/>
  <c r="AS1679" i="1" s="1"/>
  <c r="N1678" i="1"/>
  <c r="AS1678" i="1" s="1"/>
  <c r="N1677" i="1"/>
  <c r="AS1677" i="1" s="1"/>
  <c r="N1676" i="1"/>
  <c r="AS1676" i="1" s="1"/>
  <c r="N1675" i="1"/>
  <c r="AS1675" i="1" s="1"/>
  <c r="N1674" i="1"/>
  <c r="AS1674" i="1" s="1"/>
  <c r="N1673" i="1"/>
  <c r="AS1673" i="1" s="1"/>
  <c r="N1672" i="1"/>
  <c r="AS1672" i="1" s="1"/>
  <c r="N1671" i="1"/>
  <c r="AS1671" i="1" s="1"/>
  <c r="N1670" i="1"/>
  <c r="AS1670" i="1" s="1"/>
  <c r="N1669" i="1"/>
  <c r="AS1669" i="1" s="1"/>
  <c r="N1668" i="1"/>
  <c r="AS1668" i="1" s="1"/>
  <c r="N1667" i="1"/>
  <c r="AS1667" i="1" s="1"/>
  <c r="N1666" i="1"/>
  <c r="AS1666" i="1" s="1"/>
  <c r="N1665" i="1"/>
  <c r="AS1665" i="1" s="1"/>
  <c r="N1664" i="1"/>
  <c r="AS1664" i="1" s="1"/>
  <c r="N1663" i="1"/>
  <c r="AS1663" i="1" s="1"/>
  <c r="N1662" i="1"/>
  <c r="AS1662" i="1" s="1"/>
  <c r="N1661" i="1"/>
  <c r="AS1661" i="1" s="1"/>
  <c r="N1660" i="1"/>
  <c r="AS1660" i="1" s="1"/>
  <c r="N1659" i="1"/>
  <c r="AS1659" i="1" s="1"/>
  <c r="N1658" i="1"/>
  <c r="AS1658" i="1" s="1"/>
  <c r="N1657" i="1"/>
  <c r="AS1657" i="1" s="1"/>
  <c r="N1656" i="1"/>
  <c r="AS1656" i="1" s="1"/>
  <c r="N1655" i="1"/>
  <c r="AS1655" i="1" s="1"/>
  <c r="N1654" i="1"/>
  <c r="AS1654" i="1" s="1"/>
  <c r="N1653" i="1"/>
  <c r="AS1653" i="1" s="1"/>
  <c r="N1652" i="1"/>
  <c r="AS1652" i="1" s="1"/>
  <c r="N1651" i="1"/>
  <c r="AS1651" i="1" s="1"/>
  <c r="N1650" i="1"/>
  <c r="AS1650" i="1" s="1"/>
  <c r="N1649" i="1"/>
  <c r="AS1649" i="1" s="1"/>
  <c r="N1648" i="1"/>
  <c r="AS1648" i="1" s="1"/>
  <c r="N1647" i="1"/>
  <c r="AS1647" i="1" s="1"/>
  <c r="N1646" i="1"/>
  <c r="AS1646" i="1" s="1"/>
  <c r="N1645" i="1"/>
  <c r="AS1645" i="1" s="1"/>
  <c r="N1644" i="1"/>
  <c r="AS1644" i="1" s="1"/>
  <c r="N1643" i="1"/>
  <c r="AS1643" i="1" s="1"/>
  <c r="N1642" i="1"/>
  <c r="AS1642" i="1" s="1"/>
  <c r="N1641" i="1"/>
  <c r="AS1641" i="1" s="1"/>
  <c r="N1640" i="1"/>
  <c r="AS1640" i="1" s="1"/>
  <c r="N1639" i="1"/>
  <c r="AS1639" i="1" s="1"/>
  <c r="N1638" i="1"/>
  <c r="AS1638" i="1" s="1"/>
  <c r="N1637" i="1"/>
  <c r="AS1637" i="1" s="1"/>
  <c r="N1636" i="1"/>
  <c r="AS1636" i="1" s="1"/>
  <c r="N1635" i="1"/>
  <c r="AS1635" i="1" s="1"/>
  <c r="N1634" i="1"/>
  <c r="AS1634" i="1" s="1"/>
  <c r="N1633" i="1"/>
  <c r="AS1633" i="1" s="1"/>
  <c r="N1632" i="1"/>
  <c r="AS1632" i="1" s="1"/>
  <c r="N1631" i="1"/>
  <c r="AS1631" i="1" s="1"/>
  <c r="N1630" i="1"/>
  <c r="AS1630" i="1" s="1"/>
  <c r="N1629" i="1"/>
  <c r="AS1629" i="1" s="1"/>
  <c r="N1628" i="1"/>
  <c r="AS1628" i="1" s="1"/>
  <c r="N1627" i="1"/>
  <c r="AS1627" i="1" s="1"/>
  <c r="N1626" i="1"/>
  <c r="AS1626" i="1" s="1"/>
  <c r="N1625" i="1"/>
  <c r="AS1625" i="1" s="1"/>
  <c r="N1624" i="1"/>
  <c r="AS1624" i="1" s="1"/>
  <c r="N1623" i="1"/>
  <c r="AS1623" i="1" s="1"/>
  <c r="N1622" i="1"/>
  <c r="AS1622" i="1" s="1"/>
  <c r="N1621" i="1"/>
  <c r="AS1621" i="1" s="1"/>
  <c r="N1620" i="1"/>
  <c r="AS1620" i="1" s="1"/>
  <c r="N1619" i="1"/>
  <c r="AS1619" i="1" s="1"/>
  <c r="N1618" i="1"/>
  <c r="AS1618" i="1" s="1"/>
  <c r="N1617" i="1"/>
  <c r="AS1617" i="1" s="1"/>
  <c r="N1616" i="1"/>
  <c r="AS1616" i="1" s="1"/>
  <c r="N1615" i="1"/>
  <c r="AS1615" i="1" s="1"/>
  <c r="N1614" i="1"/>
  <c r="AS1614" i="1" s="1"/>
  <c r="N1613" i="1"/>
  <c r="AS1613" i="1" s="1"/>
  <c r="N1612" i="1"/>
  <c r="AS1612" i="1" s="1"/>
  <c r="N1611" i="1"/>
  <c r="AS1611" i="1" s="1"/>
  <c r="N1610" i="1"/>
  <c r="AS1610" i="1" s="1"/>
  <c r="N1609" i="1"/>
  <c r="AS1609" i="1" s="1"/>
  <c r="N1608" i="1"/>
  <c r="AS1608" i="1" s="1"/>
  <c r="N1607" i="1"/>
  <c r="AS1607" i="1" s="1"/>
  <c r="N1606" i="1"/>
  <c r="AS1606" i="1" s="1"/>
  <c r="N1605" i="1"/>
  <c r="AS1605" i="1" s="1"/>
  <c r="N1604" i="1"/>
  <c r="AS1604" i="1" s="1"/>
  <c r="N1603" i="1"/>
  <c r="AS1603" i="1" s="1"/>
  <c r="N1602" i="1"/>
  <c r="AS1602" i="1" s="1"/>
  <c r="N1601" i="1"/>
  <c r="AS1601" i="1" s="1"/>
  <c r="N1600" i="1"/>
  <c r="AS1600" i="1" s="1"/>
  <c r="N1599" i="1"/>
  <c r="AS1599" i="1" s="1"/>
  <c r="N1598" i="1"/>
  <c r="AS1598" i="1" s="1"/>
  <c r="N1597" i="1"/>
  <c r="AS1597" i="1" s="1"/>
  <c r="N1596" i="1"/>
  <c r="AS1596" i="1" s="1"/>
  <c r="N1595" i="1"/>
  <c r="AS1595" i="1" s="1"/>
  <c r="N1594" i="1"/>
  <c r="AS1594" i="1" s="1"/>
  <c r="N1593" i="1"/>
  <c r="AS1593" i="1" s="1"/>
  <c r="N1592" i="1"/>
  <c r="AS1592" i="1" s="1"/>
  <c r="N1591" i="1"/>
  <c r="AS1591" i="1" s="1"/>
  <c r="N1590" i="1"/>
  <c r="AS1590" i="1" s="1"/>
  <c r="N1589" i="1"/>
  <c r="AS1589" i="1" s="1"/>
  <c r="N1588" i="1"/>
  <c r="AS1588" i="1" s="1"/>
  <c r="N1587" i="1"/>
  <c r="AS1587" i="1" s="1"/>
  <c r="N1586" i="1"/>
  <c r="AS1586" i="1" s="1"/>
  <c r="N1585" i="1"/>
  <c r="AS1585" i="1" s="1"/>
  <c r="N1584" i="1"/>
  <c r="AS1584" i="1" s="1"/>
  <c r="N1583" i="1"/>
  <c r="AS1583" i="1" s="1"/>
  <c r="N1582" i="1"/>
  <c r="AS1582" i="1" s="1"/>
  <c r="N1581" i="1"/>
  <c r="AS1581" i="1" s="1"/>
  <c r="N1580" i="1"/>
  <c r="AS1580" i="1" s="1"/>
  <c r="N1579" i="1"/>
  <c r="AS1579" i="1" s="1"/>
  <c r="N1578" i="1"/>
  <c r="AS1578" i="1" s="1"/>
  <c r="N1577" i="1"/>
  <c r="AS1577" i="1" s="1"/>
  <c r="N1576" i="1"/>
  <c r="AS1576" i="1" s="1"/>
  <c r="N1575" i="1"/>
  <c r="AS1575" i="1" s="1"/>
  <c r="N1574" i="1"/>
  <c r="AS1574" i="1" s="1"/>
  <c r="N1573" i="1"/>
  <c r="AS1573" i="1" s="1"/>
  <c r="N1572" i="1"/>
  <c r="AS1572" i="1" s="1"/>
  <c r="N1571" i="1"/>
  <c r="AS1571" i="1" s="1"/>
  <c r="N1570" i="1"/>
  <c r="AS1570" i="1" s="1"/>
  <c r="N1569" i="1"/>
  <c r="AS1569" i="1" s="1"/>
  <c r="N1568" i="1"/>
  <c r="AS1568" i="1" s="1"/>
  <c r="N1567" i="1"/>
  <c r="AS1567" i="1" s="1"/>
  <c r="N1566" i="1"/>
  <c r="AS1566" i="1" s="1"/>
  <c r="N1565" i="1"/>
  <c r="AS1565" i="1" s="1"/>
  <c r="N1564" i="1"/>
  <c r="AS1564" i="1" s="1"/>
  <c r="N1563" i="1"/>
  <c r="AS1563" i="1" s="1"/>
  <c r="N1562" i="1"/>
  <c r="AS1562" i="1" s="1"/>
  <c r="N1561" i="1"/>
  <c r="AS1561" i="1" s="1"/>
  <c r="N1560" i="1"/>
  <c r="AS1560" i="1" s="1"/>
  <c r="N1559" i="1"/>
  <c r="AS1559" i="1" s="1"/>
  <c r="N1558" i="1"/>
  <c r="AS1558" i="1" s="1"/>
  <c r="N1557" i="1"/>
  <c r="AS1557" i="1" s="1"/>
  <c r="N1556" i="1"/>
  <c r="AS1556" i="1" s="1"/>
  <c r="N1555" i="1"/>
  <c r="AS1555" i="1" s="1"/>
  <c r="N1554" i="1"/>
  <c r="AS1554" i="1" s="1"/>
  <c r="N1553" i="1"/>
  <c r="AS1553" i="1" s="1"/>
  <c r="N1552" i="1"/>
  <c r="AS1552" i="1" s="1"/>
  <c r="N1551" i="1"/>
  <c r="AS1551" i="1" s="1"/>
  <c r="N1550" i="1"/>
  <c r="AS1550" i="1" s="1"/>
  <c r="N1549" i="1"/>
  <c r="AS1549" i="1" s="1"/>
  <c r="N1548" i="1"/>
  <c r="AS1548" i="1" s="1"/>
  <c r="N1547" i="1"/>
  <c r="AS1547" i="1" s="1"/>
  <c r="N1546" i="1"/>
  <c r="AS1546" i="1" s="1"/>
  <c r="N1545" i="1"/>
  <c r="AS1545" i="1" s="1"/>
  <c r="N1544" i="1"/>
  <c r="AS1544" i="1" s="1"/>
  <c r="N1543" i="1"/>
  <c r="AS1543" i="1" s="1"/>
  <c r="N1542" i="1"/>
  <c r="AS1542" i="1" s="1"/>
  <c r="N1541" i="1"/>
  <c r="AS1541" i="1" s="1"/>
  <c r="N1540" i="1"/>
  <c r="AS1540" i="1" s="1"/>
  <c r="N1539" i="1"/>
  <c r="AS1539" i="1" s="1"/>
  <c r="N1538" i="1"/>
  <c r="AS1538" i="1" s="1"/>
  <c r="N1537" i="1"/>
  <c r="AS1537" i="1" s="1"/>
  <c r="N1536" i="1"/>
  <c r="AS1536" i="1" s="1"/>
  <c r="N1535" i="1"/>
  <c r="AS1535" i="1" s="1"/>
  <c r="N1534" i="1"/>
  <c r="AS1534" i="1" s="1"/>
  <c r="N1533" i="1"/>
  <c r="AS1533" i="1" s="1"/>
  <c r="N1532" i="1"/>
  <c r="AS1532" i="1" s="1"/>
  <c r="N1531" i="1"/>
  <c r="AS1531" i="1" s="1"/>
  <c r="N1530" i="1"/>
  <c r="AS1530" i="1" s="1"/>
  <c r="N1529" i="1"/>
  <c r="AS1529" i="1" s="1"/>
  <c r="N1528" i="1"/>
  <c r="AS1528" i="1" s="1"/>
  <c r="N1527" i="1"/>
  <c r="AS1527" i="1" s="1"/>
  <c r="N1526" i="1"/>
  <c r="AS1526" i="1" s="1"/>
  <c r="N1525" i="1"/>
  <c r="AS1525" i="1" s="1"/>
  <c r="N1524" i="1"/>
  <c r="AS1524" i="1" s="1"/>
  <c r="N1523" i="1"/>
  <c r="AS1523" i="1" s="1"/>
  <c r="N1522" i="1"/>
  <c r="AS1522" i="1" s="1"/>
  <c r="N1521" i="1"/>
  <c r="AS1521" i="1" s="1"/>
  <c r="N1520" i="1"/>
  <c r="AS1520" i="1" s="1"/>
  <c r="N1519" i="1"/>
  <c r="AS1519" i="1" s="1"/>
  <c r="N1518" i="1"/>
  <c r="AS1518" i="1" s="1"/>
  <c r="N1517" i="1"/>
  <c r="AS1517" i="1" s="1"/>
  <c r="N1516" i="1"/>
  <c r="AS1516" i="1" s="1"/>
  <c r="N1515" i="1"/>
  <c r="AS1515" i="1" s="1"/>
  <c r="N1514" i="1"/>
  <c r="AS1514" i="1" s="1"/>
  <c r="N1513" i="1"/>
  <c r="AS1513" i="1" s="1"/>
  <c r="N1512" i="1"/>
  <c r="AS1512" i="1" s="1"/>
  <c r="N1511" i="1"/>
  <c r="AS1511" i="1" s="1"/>
  <c r="N1510" i="1"/>
  <c r="AS1510" i="1" s="1"/>
  <c r="N1509" i="1"/>
  <c r="AS1509" i="1" s="1"/>
  <c r="N1508" i="1"/>
  <c r="AS1508" i="1" s="1"/>
  <c r="N1507" i="1"/>
  <c r="AS1507" i="1" s="1"/>
  <c r="N1506" i="1"/>
  <c r="AS1506" i="1" s="1"/>
  <c r="N1505" i="1"/>
  <c r="AS1505" i="1" s="1"/>
  <c r="N1504" i="1"/>
  <c r="AS1504" i="1" s="1"/>
  <c r="N1503" i="1"/>
  <c r="AS1503" i="1" s="1"/>
  <c r="N1502" i="1"/>
  <c r="AS1502" i="1" s="1"/>
  <c r="N1501" i="1"/>
  <c r="AS1501" i="1" s="1"/>
  <c r="N1500" i="1"/>
  <c r="AS1500" i="1" s="1"/>
  <c r="N1499" i="1"/>
  <c r="AS1499" i="1" s="1"/>
  <c r="N1498" i="1"/>
  <c r="AS1498" i="1" s="1"/>
  <c r="N1497" i="1"/>
  <c r="AS1497" i="1" s="1"/>
  <c r="N1496" i="1"/>
  <c r="AS1496" i="1" s="1"/>
  <c r="N1495" i="1"/>
  <c r="AS1495" i="1" s="1"/>
  <c r="N1494" i="1"/>
  <c r="AS1494" i="1" s="1"/>
  <c r="N1493" i="1"/>
  <c r="AS1493" i="1" s="1"/>
  <c r="N1492" i="1"/>
  <c r="AS1492" i="1" s="1"/>
  <c r="N1491" i="1"/>
  <c r="AS1491" i="1" s="1"/>
  <c r="N1490" i="1"/>
  <c r="AS1490" i="1" s="1"/>
  <c r="N1489" i="1"/>
  <c r="AS1489" i="1" s="1"/>
  <c r="N1488" i="1"/>
  <c r="AS1488" i="1" s="1"/>
  <c r="N1487" i="1"/>
  <c r="AS1487" i="1" s="1"/>
  <c r="N1486" i="1"/>
  <c r="AS1486" i="1" s="1"/>
  <c r="N1485" i="1"/>
  <c r="AS1485" i="1" s="1"/>
  <c r="N1484" i="1"/>
  <c r="AS1484" i="1" s="1"/>
  <c r="N1483" i="1"/>
  <c r="AS1483" i="1" s="1"/>
  <c r="N1482" i="1"/>
  <c r="AS1482" i="1" s="1"/>
  <c r="N1481" i="1"/>
  <c r="AS1481" i="1" s="1"/>
  <c r="N1480" i="1"/>
  <c r="AS1480" i="1" s="1"/>
  <c r="N1479" i="1"/>
  <c r="AS1479" i="1" s="1"/>
  <c r="N1478" i="1"/>
  <c r="AS1478" i="1" s="1"/>
  <c r="N1477" i="1"/>
  <c r="AS1477" i="1" s="1"/>
  <c r="N1476" i="1"/>
  <c r="AS1476" i="1" s="1"/>
  <c r="N1475" i="1"/>
  <c r="AS1475" i="1" s="1"/>
  <c r="N1474" i="1"/>
  <c r="AS1474" i="1" s="1"/>
  <c r="N1473" i="1"/>
  <c r="AS1473" i="1" s="1"/>
  <c r="N1472" i="1"/>
  <c r="AS1472" i="1" s="1"/>
  <c r="N1471" i="1"/>
  <c r="AS1471" i="1" s="1"/>
  <c r="N1470" i="1"/>
  <c r="AS1470" i="1" s="1"/>
  <c r="N1469" i="1"/>
  <c r="AS1469" i="1" s="1"/>
  <c r="N1468" i="1"/>
  <c r="AS1468" i="1" s="1"/>
  <c r="N1467" i="1"/>
  <c r="AS1467" i="1" s="1"/>
  <c r="N1466" i="1"/>
  <c r="AS1466" i="1" s="1"/>
  <c r="N1465" i="1"/>
  <c r="AS1465" i="1" s="1"/>
  <c r="N1464" i="1"/>
  <c r="AS1464" i="1" s="1"/>
  <c r="N1463" i="1"/>
  <c r="AS1463" i="1" s="1"/>
  <c r="N1462" i="1"/>
  <c r="AS1462" i="1" s="1"/>
  <c r="N1461" i="1"/>
  <c r="AS1461" i="1" s="1"/>
  <c r="N1460" i="1"/>
  <c r="AS1460" i="1" s="1"/>
  <c r="N1459" i="1"/>
  <c r="AS1459" i="1" s="1"/>
  <c r="N1458" i="1"/>
  <c r="AS1458" i="1" s="1"/>
  <c r="N1457" i="1"/>
  <c r="AS1457" i="1" s="1"/>
  <c r="N1456" i="1"/>
  <c r="AS1456" i="1" s="1"/>
  <c r="N1455" i="1"/>
  <c r="AS1455" i="1" s="1"/>
  <c r="N1454" i="1"/>
  <c r="AS1454" i="1" s="1"/>
  <c r="N1453" i="1"/>
  <c r="AS1453" i="1" s="1"/>
  <c r="N1452" i="1"/>
  <c r="AS1452" i="1" s="1"/>
  <c r="N1451" i="1"/>
  <c r="AS1451" i="1" s="1"/>
  <c r="N1450" i="1"/>
  <c r="AS1450" i="1" s="1"/>
  <c r="N1449" i="1"/>
  <c r="AS1449" i="1" s="1"/>
  <c r="N1448" i="1"/>
  <c r="AS1448" i="1" s="1"/>
  <c r="N1447" i="1"/>
  <c r="AS1447" i="1" s="1"/>
  <c r="N1446" i="1"/>
  <c r="AS1446" i="1" s="1"/>
  <c r="N1445" i="1"/>
  <c r="AS1445" i="1" s="1"/>
  <c r="N1444" i="1"/>
  <c r="AS1444" i="1" s="1"/>
  <c r="N1443" i="1"/>
  <c r="AS1443" i="1" s="1"/>
  <c r="N1442" i="1"/>
  <c r="AS1442" i="1" s="1"/>
  <c r="N1441" i="1"/>
  <c r="AS1441" i="1" s="1"/>
  <c r="N1440" i="1"/>
  <c r="AS1440" i="1" s="1"/>
  <c r="N1439" i="1"/>
  <c r="AS1439" i="1" s="1"/>
  <c r="N1438" i="1"/>
  <c r="AS1438" i="1" s="1"/>
  <c r="N1437" i="1"/>
  <c r="AS1437" i="1" s="1"/>
  <c r="N1436" i="1"/>
  <c r="AS1436" i="1" s="1"/>
  <c r="N1435" i="1"/>
  <c r="AS1435" i="1" s="1"/>
  <c r="N1434" i="1"/>
  <c r="AS1434" i="1" s="1"/>
  <c r="N1433" i="1"/>
  <c r="AS1433" i="1" s="1"/>
  <c r="N1432" i="1"/>
  <c r="AS1432" i="1" s="1"/>
  <c r="N1431" i="1"/>
  <c r="AS1431" i="1" s="1"/>
  <c r="N1430" i="1"/>
  <c r="AS1430" i="1" s="1"/>
  <c r="N1429" i="1"/>
  <c r="AS1429" i="1" s="1"/>
  <c r="N1428" i="1"/>
  <c r="AS1428" i="1" s="1"/>
  <c r="N1427" i="1"/>
  <c r="AS1427" i="1" s="1"/>
  <c r="N1426" i="1"/>
  <c r="AS1426" i="1" s="1"/>
  <c r="N1425" i="1"/>
  <c r="AS1425" i="1" s="1"/>
  <c r="N1424" i="1"/>
  <c r="AS1424" i="1" s="1"/>
  <c r="N1423" i="1"/>
  <c r="AS1423" i="1" s="1"/>
  <c r="N1422" i="1"/>
  <c r="AS1422" i="1" s="1"/>
  <c r="N1421" i="1"/>
  <c r="AS1421" i="1" s="1"/>
  <c r="N1420" i="1"/>
  <c r="AS1420" i="1" s="1"/>
  <c r="N1419" i="1"/>
  <c r="AS1419" i="1" s="1"/>
  <c r="N1418" i="1"/>
  <c r="AS1418" i="1" s="1"/>
  <c r="N1417" i="1"/>
  <c r="AS1417" i="1" s="1"/>
  <c r="N1416" i="1"/>
  <c r="AS1416" i="1" s="1"/>
  <c r="N1415" i="1"/>
  <c r="AS1415" i="1" s="1"/>
  <c r="N1414" i="1"/>
  <c r="AS1414" i="1" s="1"/>
  <c r="N1413" i="1"/>
  <c r="AS1413" i="1" s="1"/>
  <c r="N1412" i="1"/>
  <c r="AS1412" i="1" s="1"/>
  <c r="N1411" i="1"/>
  <c r="AS1411" i="1" s="1"/>
  <c r="N1410" i="1"/>
  <c r="AS1410" i="1" s="1"/>
  <c r="N1409" i="1"/>
  <c r="AS1409" i="1" s="1"/>
  <c r="N1408" i="1"/>
  <c r="AS1408" i="1" s="1"/>
  <c r="N1407" i="1"/>
  <c r="AS1407" i="1" s="1"/>
  <c r="N1406" i="1"/>
  <c r="AS1406" i="1" s="1"/>
  <c r="N1405" i="1"/>
  <c r="AS1405" i="1" s="1"/>
  <c r="N1404" i="1"/>
  <c r="AS1404" i="1" s="1"/>
  <c r="N1403" i="1"/>
  <c r="AS1403" i="1" s="1"/>
  <c r="N1402" i="1"/>
  <c r="AS1402" i="1" s="1"/>
  <c r="N1401" i="1"/>
  <c r="AS1401" i="1" s="1"/>
  <c r="N1400" i="1"/>
  <c r="AS1400" i="1" s="1"/>
  <c r="N1399" i="1"/>
  <c r="AS1399" i="1" s="1"/>
  <c r="N1398" i="1"/>
  <c r="AS1398" i="1" s="1"/>
  <c r="N1397" i="1"/>
  <c r="AS1397" i="1" s="1"/>
  <c r="N1396" i="1"/>
  <c r="AS1396" i="1" s="1"/>
  <c r="N1395" i="1"/>
  <c r="AS1395" i="1" s="1"/>
  <c r="N1394" i="1"/>
  <c r="AS1394" i="1" s="1"/>
  <c r="N1393" i="1"/>
  <c r="AS1393" i="1" s="1"/>
  <c r="N1392" i="1"/>
  <c r="AS1392" i="1" s="1"/>
  <c r="N1391" i="1"/>
  <c r="AS1391" i="1" s="1"/>
  <c r="N1390" i="1"/>
  <c r="AS1390" i="1" s="1"/>
  <c r="N1389" i="1"/>
  <c r="AS1389" i="1" s="1"/>
  <c r="N1388" i="1"/>
  <c r="AS1388" i="1" s="1"/>
  <c r="N1387" i="1"/>
  <c r="AS1387" i="1" s="1"/>
  <c r="N1386" i="1"/>
  <c r="AS1386" i="1" s="1"/>
  <c r="N1385" i="1"/>
  <c r="AS1385" i="1" s="1"/>
  <c r="N1384" i="1"/>
  <c r="AS1384" i="1" s="1"/>
  <c r="N1383" i="1"/>
  <c r="AS1383" i="1" s="1"/>
  <c r="N1382" i="1"/>
  <c r="AS1382" i="1" s="1"/>
  <c r="N1381" i="1"/>
  <c r="AS1381" i="1" s="1"/>
  <c r="N1380" i="1"/>
  <c r="AS1380" i="1" s="1"/>
  <c r="N1379" i="1"/>
  <c r="AS1379" i="1" s="1"/>
  <c r="N1378" i="1"/>
  <c r="AS1378" i="1" s="1"/>
  <c r="N1377" i="1"/>
  <c r="AS1377" i="1" s="1"/>
  <c r="N1376" i="1"/>
  <c r="AS1376" i="1" s="1"/>
  <c r="N1375" i="1"/>
  <c r="AS1375" i="1" s="1"/>
  <c r="N1374" i="1"/>
  <c r="AS1374" i="1" s="1"/>
  <c r="N1373" i="1"/>
  <c r="AS1373" i="1" s="1"/>
  <c r="N1372" i="1"/>
  <c r="AS1372" i="1" s="1"/>
  <c r="N1371" i="1"/>
  <c r="AS1371" i="1" s="1"/>
  <c r="N1370" i="1"/>
  <c r="AS1370" i="1" s="1"/>
  <c r="N1369" i="1"/>
  <c r="AS1369" i="1" s="1"/>
  <c r="N1368" i="1"/>
  <c r="AS1368" i="1" s="1"/>
  <c r="N1367" i="1"/>
  <c r="AS1367" i="1" s="1"/>
  <c r="N1366" i="1"/>
  <c r="AS1366" i="1" s="1"/>
  <c r="N1365" i="1"/>
  <c r="AS1365" i="1" s="1"/>
  <c r="N1364" i="1"/>
  <c r="AS1364" i="1" s="1"/>
  <c r="N1363" i="1"/>
  <c r="AS1363" i="1" s="1"/>
  <c r="N1362" i="1"/>
  <c r="AS1362" i="1" s="1"/>
  <c r="N1361" i="1"/>
  <c r="AS1361" i="1" s="1"/>
  <c r="N1360" i="1"/>
  <c r="AS1360" i="1" s="1"/>
  <c r="N1359" i="1"/>
  <c r="AS1359" i="1" s="1"/>
  <c r="N1358" i="1"/>
  <c r="AS1358" i="1" s="1"/>
  <c r="N1357" i="1"/>
  <c r="AS1357" i="1" s="1"/>
  <c r="N1356" i="1"/>
  <c r="AS1356" i="1" s="1"/>
  <c r="N1355" i="1"/>
  <c r="AS1355" i="1" s="1"/>
  <c r="N1354" i="1"/>
  <c r="AS1354" i="1" s="1"/>
  <c r="N1353" i="1"/>
  <c r="AS1353" i="1" s="1"/>
  <c r="N1352" i="1"/>
  <c r="AS1352" i="1" s="1"/>
  <c r="N1351" i="1"/>
  <c r="AS1351" i="1" s="1"/>
  <c r="N1350" i="1"/>
  <c r="AS1350" i="1" s="1"/>
  <c r="N1349" i="1"/>
  <c r="AS1349" i="1" s="1"/>
  <c r="N1348" i="1"/>
  <c r="AS1348" i="1" s="1"/>
  <c r="N1347" i="1"/>
  <c r="AS1347" i="1" s="1"/>
  <c r="N1346" i="1"/>
  <c r="AS1346" i="1" s="1"/>
  <c r="N1345" i="1"/>
  <c r="AS1345" i="1" s="1"/>
  <c r="N1344" i="1"/>
  <c r="AS1344" i="1" s="1"/>
  <c r="N1343" i="1"/>
  <c r="AS1343" i="1" s="1"/>
  <c r="N1342" i="1"/>
  <c r="AS1342" i="1" s="1"/>
  <c r="N1341" i="1"/>
  <c r="AS1341" i="1" s="1"/>
  <c r="N1340" i="1"/>
  <c r="AS1340" i="1" s="1"/>
  <c r="N1339" i="1"/>
  <c r="AS1339" i="1" s="1"/>
  <c r="N1338" i="1"/>
  <c r="AS1338" i="1" s="1"/>
  <c r="N1337" i="1"/>
  <c r="AS1337" i="1" s="1"/>
  <c r="N1336" i="1"/>
  <c r="AS1336" i="1" s="1"/>
  <c r="N1335" i="1"/>
  <c r="AS1335" i="1" s="1"/>
  <c r="N1334" i="1"/>
  <c r="AS1334" i="1" s="1"/>
  <c r="N1333" i="1"/>
  <c r="AS1333" i="1" s="1"/>
  <c r="N1332" i="1"/>
  <c r="AS1332" i="1" s="1"/>
  <c r="N1331" i="1"/>
  <c r="AS1331" i="1" s="1"/>
  <c r="N1330" i="1"/>
  <c r="AS1330" i="1" s="1"/>
  <c r="N1329" i="1"/>
  <c r="AS1329" i="1" s="1"/>
  <c r="N1328" i="1"/>
  <c r="AS1328" i="1" s="1"/>
  <c r="N1327" i="1"/>
  <c r="AS1327" i="1" s="1"/>
  <c r="N1326" i="1"/>
  <c r="AS1326" i="1" s="1"/>
  <c r="N1325" i="1"/>
  <c r="AS1325" i="1" s="1"/>
  <c r="N1324" i="1"/>
  <c r="AS1324" i="1" s="1"/>
  <c r="N1323" i="1"/>
  <c r="AS1323" i="1" s="1"/>
  <c r="N1322" i="1"/>
  <c r="AS1322" i="1" s="1"/>
  <c r="N1321" i="1"/>
  <c r="AS1321" i="1" s="1"/>
  <c r="N1320" i="1"/>
  <c r="AS1320" i="1" s="1"/>
  <c r="N1319" i="1"/>
  <c r="AS1319" i="1" s="1"/>
  <c r="N1318" i="1"/>
  <c r="AS1318" i="1" s="1"/>
  <c r="N1317" i="1"/>
  <c r="AS1317" i="1" s="1"/>
  <c r="N1316" i="1"/>
  <c r="AS1316" i="1" s="1"/>
  <c r="N1315" i="1"/>
  <c r="AS1315" i="1" s="1"/>
  <c r="N1314" i="1"/>
  <c r="AS1314" i="1" s="1"/>
  <c r="N1313" i="1"/>
  <c r="AS1313" i="1" s="1"/>
  <c r="N1312" i="1"/>
  <c r="AS1312" i="1" s="1"/>
  <c r="N1311" i="1"/>
  <c r="AS1311" i="1" s="1"/>
  <c r="N1310" i="1"/>
  <c r="AS1310" i="1" s="1"/>
  <c r="N1309" i="1"/>
  <c r="AS1309" i="1" s="1"/>
  <c r="N1308" i="1"/>
  <c r="AS1308" i="1" s="1"/>
  <c r="N1307" i="1"/>
  <c r="AS1307" i="1" s="1"/>
  <c r="N1306" i="1"/>
  <c r="AS1306" i="1" s="1"/>
  <c r="N1305" i="1"/>
  <c r="AS1305" i="1" s="1"/>
  <c r="N1304" i="1"/>
  <c r="AS1304" i="1" s="1"/>
  <c r="N1303" i="1"/>
  <c r="AS1303" i="1" s="1"/>
  <c r="N1302" i="1"/>
  <c r="AS1302" i="1" s="1"/>
  <c r="N1301" i="1"/>
  <c r="AS1301" i="1" s="1"/>
  <c r="N1300" i="1"/>
  <c r="AS1300" i="1" s="1"/>
  <c r="N1299" i="1"/>
  <c r="AS1299" i="1" s="1"/>
  <c r="N1298" i="1"/>
  <c r="AS1298" i="1" s="1"/>
  <c r="N1297" i="1"/>
  <c r="AS1297" i="1" s="1"/>
  <c r="N1296" i="1"/>
  <c r="AS1296" i="1" s="1"/>
  <c r="N1295" i="1"/>
  <c r="AS1295" i="1" s="1"/>
  <c r="N1294" i="1"/>
  <c r="AS1294" i="1" s="1"/>
  <c r="N1293" i="1"/>
  <c r="AS1293" i="1" s="1"/>
  <c r="N1292" i="1"/>
  <c r="AS1292" i="1" s="1"/>
  <c r="N1291" i="1"/>
  <c r="AS1291" i="1" s="1"/>
  <c r="N1290" i="1"/>
  <c r="AS1290" i="1" s="1"/>
  <c r="N1289" i="1"/>
  <c r="AS1289" i="1" s="1"/>
  <c r="N1288" i="1"/>
  <c r="AS1288" i="1" s="1"/>
  <c r="N1287" i="1"/>
  <c r="AS1287" i="1" s="1"/>
  <c r="N1286" i="1"/>
  <c r="AS1286" i="1" s="1"/>
  <c r="N1285" i="1"/>
  <c r="AS1285" i="1" s="1"/>
  <c r="N1284" i="1"/>
  <c r="AS1284" i="1" s="1"/>
  <c r="N1283" i="1"/>
  <c r="AS1283" i="1" s="1"/>
  <c r="N1282" i="1"/>
  <c r="AS1282" i="1" s="1"/>
  <c r="N1281" i="1"/>
  <c r="AS1281" i="1" s="1"/>
  <c r="N1280" i="1"/>
  <c r="AS1280" i="1" s="1"/>
  <c r="N1279" i="1"/>
  <c r="AS1279" i="1" s="1"/>
  <c r="N1278" i="1"/>
  <c r="AS1278" i="1" s="1"/>
  <c r="N1277" i="1"/>
  <c r="AS1277" i="1" s="1"/>
  <c r="N1276" i="1"/>
  <c r="AS1276" i="1" s="1"/>
  <c r="N1275" i="1"/>
  <c r="AS1275" i="1" s="1"/>
  <c r="N1274" i="1"/>
  <c r="AS1274" i="1" s="1"/>
  <c r="N1273" i="1"/>
  <c r="AS1273" i="1" s="1"/>
  <c r="N1272" i="1"/>
  <c r="AS1272" i="1" s="1"/>
  <c r="N1271" i="1"/>
  <c r="AS1271" i="1" s="1"/>
  <c r="N1270" i="1"/>
  <c r="AS1270" i="1" s="1"/>
  <c r="N1269" i="1"/>
  <c r="AS1269" i="1" s="1"/>
  <c r="N1268" i="1"/>
  <c r="AS1268" i="1" s="1"/>
  <c r="N1267" i="1"/>
  <c r="AS1267" i="1" s="1"/>
  <c r="N1266" i="1"/>
  <c r="AS1266" i="1" s="1"/>
  <c r="N1265" i="1"/>
  <c r="AS1265" i="1" s="1"/>
  <c r="N1264" i="1"/>
  <c r="AS1264" i="1" s="1"/>
  <c r="N1263" i="1"/>
  <c r="AS1263" i="1" s="1"/>
  <c r="N1262" i="1"/>
  <c r="AS1262" i="1" s="1"/>
  <c r="N1261" i="1"/>
  <c r="AS1261" i="1" s="1"/>
  <c r="N1260" i="1"/>
  <c r="AS1260" i="1" s="1"/>
  <c r="N1259" i="1"/>
  <c r="AS1259" i="1" s="1"/>
  <c r="N1258" i="1"/>
  <c r="AS1258" i="1" s="1"/>
  <c r="N1257" i="1"/>
  <c r="AS1257" i="1" s="1"/>
  <c r="N1256" i="1"/>
  <c r="AS1256" i="1" s="1"/>
  <c r="N1255" i="1"/>
  <c r="AS1255" i="1" s="1"/>
  <c r="N1254" i="1"/>
  <c r="AS1254" i="1" s="1"/>
  <c r="N1253" i="1"/>
  <c r="AS1253" i="1" s="1"/>
  <c r="N1252" i="1"/>
  <c r="AS1252" i="1" s="1"/>
  <c r="N1251" i="1"/>
  <c r="AS1251" i="1" s="1"/>
  <c r="N1250" i="1"/>
  <c r="AS1250" i="1" s="1"/>
  <c r="N1249" i="1"/>
  <c r="AS1249" i="1" s="1"/>
  <c r="N1248" i="1"/>
  <c r="AS1248" i="1" s="1"/>
  <c r="N1247" i="1"/>
  <c r="AS1247" i="1" s="1"/>
  <c r="N1246" i="1"/>
  <c r="AS1246" i="1" s="1"/>
  <c r="N1245" i="1"/>
  <c r="AS1245" i="1" s="1"/>
  <c r="N1244" i="1"/>
  <c r="AS1244" i="1" s="1"/>
  <c r="N1243" i="1"/>
  <c r="AS1243" i="1" s="1"/>
  <c r="N1242" i="1"/>
  <c r="AS1242" i="1" s="1"/>
  <c r="N1241" i="1"/>
  <c r="AS1241" i="1" s="1"/>
  <c r="N1240" i="1"/>
  <c r="AS1240" i="1" s="1"/>
  <c r="N1239" i="1"/>
  <c r="AS1239" i="1" s="1"/>
  <c r="N1238" i="1"/>
  <c r="AS1238" i="1" s="1"/>
  <c r="N1237" i="1"/>
  <c r="AS1237" i="1" s="1"/>
  <c r="N1236" i="1"/>
  <c r="AS1236" i="1" s="1"/>
  <c r="N1235" i="1"/>
  <c r="AS1235" i="1" s="1"/>
  <c r="N1234" i="1"/>
  <c r="AS1234" i="1" s="1"/>
  <c r="N1233" i="1"/>
  <c r="AS1233" i="1" s="1"/>
  <c r="N1232" i="1"/>
  <c r="AS1232" i="1" s="1"/>
  <c r="N1231" i="1"/>
  <c r="AS1231" i="1" s="1"/>
  <c r="N1230" i="1"/>
  <c r="AS1230" i="1" s="1"/>
  <c r="N1229" i="1"/>
  <c r="AS1229" i="1" s="1"/>
  <c r="N1228" i="1"/>
  <c r="AS1228" i="1" s="1"/>
  <c r="N1227" i="1"/>
  <c r="AS1227" i="1" s="1"/>
  <c r="N1226" i="1"/>
  <c r="AS1226" i="1" s="1"/>
  <c r="N1225" i="1"/>
  <c r="AS1225" i="1" s="1"/>
  <c r="N1224" i="1"/>
  <c r="AS1224" i="1" s="1"/>
  <c r="N1223" i="1"/>
  <c r="AS1223" i="1" s="1"/>
  <c r="N1222" i="1"/>
  <c r="AS1222" i="1" s="1"/>
  <c r="N1221" i="1"/>
  <c r="AS1221" i="1" s="1"/>
  <c r="N1220" i="1"/>
  <c r="AS1220" i="1" s="1"/>
  <c r="N1219" i="1"/>
  <c r="AS1219" i="1" s="1"/>
  <c r="N1218" i="1"/>
  <c r="AS1218" i="1" s="1"/>
  <c r="N1217" i="1"/>
  <c r="AS1217" i="1" s="1"/>
  <c r="N1216" i="1"/>
  <c r="AS1216" i="1" s="1"/>
  <c r="N1215" i="1"/>
  <c r="AS1215" i="1" s="1"/>
  <c r="N1214" i="1"/>
  <c r="AS1214" i="1" s="1"/>
  <c r="N1213" i="1"/>
  <c r="AS1213" i="1" s="1"/>
  <c r="N1212" i="1"/>
  <c r="AS1212" i="1" s="1"/>
  <c r="N1211" i="1"/>
  <c r="AS1211" i="1" s="1"/>
  <c r="N1210" i="1"/>
  <c r="AS1210" i="1" s="1"/>
  <c r="N1209" i="1"/>
  <c r="AS1209" i="1" s="1"/>
  <c r="N1208" i="1"/>
  <c r="AS1208" i="1" s="1"/>
  <c r="N1207" i="1"/>
  <c r="AS1207" i="1" s="1"/>
  <c r="N1206" i="1"/>
  <c r="AS1206" i="1" s="1"/>
  <c r="N1205" i="1"/>
  <c r="AS1205" i="1" s="1"/>
  <c r="N1204" i="1"/>
  <c r="AS1204" i="1" s="1"/>
  <c r="N1203" i="1"/>
  <c r="AS1203" i="1" s="1"/>
  <c r="N1202" i="1"/>
  <c r="AS1202" i="1" s="1"/>
  <c r="N1201" i="1"/>
  <c r="AS1201" i="1" s="1"/>
  <c r="N1200" i="1"/>
  <c r="AS1200" i="1" s="1"/>
  <c r="N1199" i="1"/>
  <c r="AS1199" i="1" s="1"/>
  <c r="N1198" i="1"/>
  <c r="AS1198" i="1" s="1"/>
  <c r="N1197" i="1"/>
  <c r="AS1197" i="1" s="1"/>
  <c r="N1196" i="1"/>
  <c r="AS1196" i="1" s="1"/>
  <c r="N1195" i="1"/>
  <c r="AS1195" i="1" s="1"/>
  <c r="N1194" i="1"/>
  <c r="AS1194" i="1" s="1"/>
  <c r="N1193" i="1"/>
  <c r="AS1193" i="1" s="1"/>
  <c r="N1192" i="1"/>
  <c r="AS1192" i="1" s="1"/>
  <c r="N1191" i="1"/>
  <c r="AS1191" i="1" s="1"/>
  <c r="N1190" i="1"/>
  <c r="AS1190" i="1" s="1"/>
  <c r="N1189" i="1"/>
  <c r="AS1189" i="1" s="1"/>
  <c r="N1188" i="1"/>
  <c r="AS1188" i="1" s="1"/>
  <c r="N1187" i="1"/>
  <c r="AS1187" i="1" s="1"/>
  <c r="N1186" i="1"/>
  <c r="AS1186" i="1" s="1"/>
  <c r="N1185" i="1"/>
  <c r="AS1185" i="1" s="1"/>
  <c r="N1184" i="1"/>
  <c r="AS1184" i="1" s="1"/>
  <c r="N1183" i="1"/>
  <c r="AS1183" i="1" s="1"/>
  <c r="N1182" i="1"/>
  <c r="AS1182" i="1" s="1"/>
  <c r="N1181" i="1"/>
  <c r="AS1181" i="1" s="1"/>
  <c r="N1180" i="1"/>
  <c r="AS1180" i="1" s="1"/>
  <c r="N1179" i="1"/>
  <c r="AS1179" i="1" s="1"/>
  <c r="N1178" i="1"/>
  <c r="AS1178" i="1" s="1"/>
  <c r="N1177" i="1"/>
  <c r="AS1177" i="1" s="1"/>
  <c r="N1176" i="1"/>
  <c r="AS1176" i="1" s="1"/>
  <c r="N1175" i="1"/>
  <c r="AS1175" i="1" s="1"/>
  <c r="N1174" i="1"/>
  <c r="AS1174" i="1" s="1"/>
  <c r="N1173" i="1"/>
  <c r="AS1173" i="1" s="1"/>
  <c r="N1172" i="1"/>
  <c r="AS1172" i="1" s="1"/>
  <c r="N1171" i="1"/>
  <c r="AS1171" i="1" s="1"/>
  <c r="N1170" i="1"/>
  <c r="AS1170" i="1" s="1"/>
  <c r="N1169" i="1"/>
  <c r="AS1169" i="1" s="1"/>
  <c r="N1168" i="1"/>
  <c r="AS1168" i="1" s="1"/>
  <c r="N1167" i="1"/>
  <c r="AS1167" i="1" s="1"/>
  <c r="N1166" i="1"/>
  <c r="AS1166" i="1" s="1"/>
  <c r="N1165" i="1"/>
  <c r="AS1165" i="1" s="1"/>
  <c r="N1164" i="1"/>
  <c r="AS1164" i="1" s="1"/>
  <c r="N1163" i="1"/>
  <c r="AS1163" i="1" s="1"/>
  <c r="N1162" i="1"/>
  <c r="AS1162" i="1" s="1"/>
  <c r="N1161" i="1"/>
  <c r="AS1161" i="1" s="1"/>
  <c r="N1160" i="1"/>
  <c r="AS1160" i="1" s="1"/>
  <c r="N1159" i="1"/>
  <c r="AS1159" i="1" s="1"/>
  <c r="N1158" i="1"/>
  <c r="AS1158" i="1" s="1"/>
  <c r="N1157" i="1"/>
  <c r="AS1157" i="1" s="1"/>
  <c r="N1156" i="1"/>
  <c r="AS1156" i="1" s="1"/>
  <c r="N1155" i="1"/>
  <c r="AS1155" i="1" s="1"/>
  <c r="N1154" i="1"/>
  <c r="AS1154" i="1" s="1"/>
  <c r="N1153" i="1"/>
  <c r="AS1153" i="1" s="1"/>
  <c r="N1152" i="1"/>
  <c r="AS1152" i="1" s="1"/>
  <c r="N1151" i="1"/>
  <c r="AS1151" i="1" s="1"/>
  <c r="N1150" i="1"/>
  <c r="AS1150" i="1" s="1"/>
  <c r="N1149" i="1"/>
  <c r="AS1149" i="1" s="1"/>
  <c r="N1148" i="1"/>
  <c r="AS1148" i="1" s="1"/>
  <c r="N1147" i="1"/>
  <c r="AS1147" i="1" s="1"/>
  <c r="N1146" i="1"/>
  <c r="AS1146" i="1" s="1"/>
  <c r="N1145" i="1"/>
  <c r="AS1145" i="1" s="1"/>
  <c r="N1144" i="1"/>
  <c r="AS1144" i="1" s="1"/>
  <c r="N1143" i="1"/>
  <c r="AS1143" i="1" s="1"/>
  <c r="N1142" i="1"/>
  <c r="AS1142" i="1" s="1"/>
  <c r="N1141" i="1"/>
  <c r="AS1141" i="1" s="1"/>
  <c r="N1140" i="1"/>
  <c r="AS1140" i="1" s="1"/>
  <c r="N1139" i="1"/>
  <c r="AS1139" i="1" s="1"/>
  <c r="N1138" i="1"/>
  <c r="AS1138" i="1" s="1"/>
  <c r="N1137" i="1"/>
  <c r="AS1137" i="1" s="1"/>
  <c r="N1136" i="1"/>
  <c r="AS1136" i="1" s="1"/>
  <c r="N1135" i="1"/>
  <c r="AS1135" i="1" s="1"/>
  <c r="N1134" i="1"/>
  <c r="AS1134" i="1" s="1"/>
  <c r="N1133" i="1"/>
  <c r="AS1133" i="1" s="1"/>
  <c r="N1132" i="1"/>
  <c r="AS1132" i="1" s="1"/>
  <c r="N1131" i="1"/>
  <c r="AS1131" i="1" s="1"/>
  <c r="N1130" i="1"/>
  <c r="AS1130" i="1" s="1"/>
  <c r="N1129" i="1"/>
  <c r="AS1129" i="1" s="1"/>
  <c r="N1128" i="1"/>
  <c r="AS1128" i="1" s="1"/>
  <c r="N1127" i="1"/>
  <c r="AS1127" i="1" s="1"/>
  <c r="N1126" i="1"/>
  <c r="AS1126" i="1" s="1"/>
  <c r="N1125" i="1"/>
  <c r="AS1125" i="1" s="1"/>
  <c r="N1124" i="1"/>
  <c r="AS1124" i="1" s="1"/>
  <c r="N1123" i="1"/>
  <c r="AS1123" i="1" s="1"/>
  <c r="N1122" i="1"/>
  <c r="AS1122" i="1" s="1"/>
  <c r="N1121" i="1"/>
  <c r="AS1121" i="1" s="1"/>
  <c r="N1120" i="1"/>
  <c r="AS1120" i="1" s="1"/>
  <c r="N1119" i="1"/>
  <c r="AS1119" i="1" s="1"/>
  <c r="N1118" i="1"/>
  <c r="AS1118" i="1" s="1"/>
  <c r="N1117" i="1"/>
  <c r="AS1117" i="1" s="1"/>
  <c r="N1116" i="1"/>
  <c r="AS1116" i="1" s="1"/>
  <c r="N1115" i="1"/>
  <c r="AS1115" i="1" s="1"/>
  <c r="N1114" i="1"/>
  <c r="AS1114" i="1" s="1"/>
  <c r="N1113" i="1"/>
  <c r="AS1113" i="1" s="1"/>
  <c r="N1112" i="1"/>
  <c r="AS1112" i="1" s="1"/>
  <c r="N1111" i="1"/>
  <c r="AS1111" i="1" s="1"/>
  <c r="N1110" i="1"/>
  <c r="AS1110" i="1" s="1"/>
  <c r="N1109" i="1"/>
  <c r="AS1109" i="1" s="1"/>
  <c r="N1108" i="1"/>
  <c r="AS1108" i="1" s="1"/>
  <c r="N1107" i="1"/>
  <c r="AS1107" i="1" s="1"/>
  <c r="N1106" i="1"/>
  <c r="AS1106" i="1" s="1"/>
  <c r="N1105" i="1"/>
  <c r="AS1105" i="1" s="1"/>
  <c r="N1104" i="1"/>
  <c r="AS1104" i="1" s="1"/>
  <c r="N1103" i="1"/>
  <c r="AS1103" i="1" s="1"/>
  <c r="N1102" i="1"/>
  <c r="AS1102" i="1" s="1"/>
  <c r="N1101" i="1"/>
  <c r="AS1101" i="1" s="1"/>
  <c r="N1100" i="1"/>
  <c r="AS1100" i="1" s="1"/>
  <c r="N1099" i="1"/>
  <c r="AS1099" i="1" s="1"/>
  <c r="N1098" i="1"/>
  <c r="AS1098" i="1" s="1"/>
  <c r="N1097" i="1"/>
  <c r="AS1097" i="1" s="1"/>
  <c r="N1096" i="1"/>
  <c r="AS1096" i="1" s="1"/>
  <c r="N1095" i="1"/>
  <c r="AS1095" i="1" s="1"/>
  <c r="N1094" i="1"/>
  <c r="AS1094" i="1" s="1"/>
  <c r="N1093" i="1"/>
  <c r="AS1093" i="1" s="1"/>
  <c r="N1092" i="1"/>
  <c r="AS1092" i="1" s="1"/>
  <c r="N1091" i="1"/>
  <c r="AS1091" i="1" s="1"/>
  <c r="N1090" i="1"/>
  <c r="AS1090" i="1" s="1"/>
  <c r="N1089" i="1"/>
  <c r="AS1089" i="1" s="1"/>
  <c r="N1088" i="1"/>
  <c r="AS1088" i="1" s="1"/>
  <c r="N1087" i="1"/>
  <c r="AS1087" i="1" s="1"/>
  <c r="N1086" i="1"/>
  <c r="AS1086" i="1" s="1"/>
  <c r="N1085" i="1"/>
  <c r="AS1085" i="1" s="1"/>
  <c r="N1084" i="1"/>
  <c r="AS1084" i="1" s="1"/>
  <c r="N1083" i="1"/>
  <c r="AS1083" i="1" s="1"/>
  <c r="N1082" i="1"/>
  <c r="AS1082" i="1" s="1"/>
  <c r="N1081" i="1"/>
  <c r="AS1081" i="1" s="1"/>
  <c r="N1080" i="1"/>
  <c r="AS1080" i="1" s="1"/>
  <c r="N1079" i="1"/>
  <c r="AS1079" i="1" s="1"/>
  <c r="N1078" i="1"/>
  <c r="AS1078" i="1" s="1"/>
  <c r="N1077" i="1"/>
  <c r="AS1077" i="1" s="1"/>
  <c r="N1076" i="1"/>
  <c r="AS1076" i="1" s="1"/>
  <c r="N1075" i="1"/>
  <c r="AS1075" i="1" s="1"/>
  <c r="N1074" i="1"/>
  <c r="AS1074" i="1" s="1"/>
  <c r="N1073" i="1"/>
  <c r="AS1073" i="1" s="1"/>
  <c r="N1072" i="1"/>
  <c r="AS1072" i="1" s="1"/>
  <c r="N1071" i="1"/>
  <c r="AS1071" i="1" s="1"/>
  <c r="N1070" i="1"/>
  <c r="AS1070" i="1" s="1"/>
  <c r="N1069" i="1"/>
  <c r="AS1069" i="1" s="1"/>
  <c r="N1068" i="1"/>
  <c r="AS1068" i="1" s="1"/>
  <c r="N1067" i="1"/>
  <c r="AS1067" i="1" s="1"/>
  <c r="N1066" i="1"/>
  <c r="AS1066" i="1" s="1"/>
  <c r="N1065" i="1"/>
  <c r="AS1065" i="1" s="1"/>
  <c r="N1064" i="1"/>
  <c r="AS1064" i="1" s="1"/>
  <c r="N1063" i="1"/>
  <c r="AS1063" i="1" s="1"/>
  <c r="N1062" i="1"/>
  <c r="AS1062" i="1" s="1"/>
  <c r="N1061" i="1"/>
  <c r="AS1061" i="1" s="1"/>
  <c r="N1060" i="1"/>
  <c r="AS1060" i="1" s="1"/>
  <c r="N1059" i="1"/>
  <c r="AS1059" i="1" s="1"/>
  <c r="N1058" i="1"/>
  <c r="AS1058" i="1" s="1"/>
  <c r="N1057" i="1"/>
  <c r="AS1057" i="1" s="1"/>
  <c r="N1056" i="1"/>
  <c r="AS1056" i="1" s="1"/>
  <c r="N1055" i="1"/>
  <c r="AS1055" i="1" s="1"/>
  <c r="N1054" i="1"/>
  <c r="AS1054" i="1" s="1"/>
  <c r="N1053" i="1"/>
  <c r="AS1053" i="1" s="1"/>
  <c r="N1052" i="1"/>
  <c r="AS1052" i="1" s="1"/>
  <c r="N1051" i="1"/>
  <c r="AS1051" i="1" s="1"/>
  <c r="N1050" i="1"/>
  <c r="AS1050" i="1" s="1"/>
  <c r="N1049" i="1"/>
  <c r="AS1049" i="1" s="1"/>
  <c r="N1048" i="1"/>
  <c r="AS1048" i="1" s="1"/>
  <c r="N1047" i="1"/>
  <c r="AS1047" i="1" s="1"/>
  <c r="N1046" i="1"/>
  <c r="AS1046" i="1" s="1"/>
  <c r="N1045" i="1"/>
  <c r="AS1045" i="1" s="1"/>
  <c r="N1044" i="1"/>
  <c r="AS1044" i="1" s="1"/>
  <c r="N1043" i="1"/>
  <c r="AS1043" i="1" s="1"/>
  <c r="N1042" i="1"/>
  <c r="AS1042" i="1" s="1"/>
  <c r="N1041" i="1"/>
  <c r="AS1041" i="1" s="1"/>
  <c r="N1040" i="1"/>
  <c r="AS1040" i="1" s="1"/>
  <c r="N1039" i="1"/>
  <c r="AS1039" i="1" s="1"/>
  <c r="N1038" i="1"/>
  <c r="AS1038" i="1" s="1"/>
  <c r="N1037" i="1"/>
  <c r="AS1037" i="1" s="1"/>
  <c r="N1036" i="1"/>
  <c r="AS1036" i="1" s="1"/>
  <c r="N1035" i="1"/>
  <c r="AS1035" i="1" s="1"/>
  <c r="N1034" i="1"/>
  <c r="AS1034" i="1" s="1"/>
  <c r="N1033" i="1"/>
  <c r="AS1033" i="1" s="1"/>
  <c r="N1032" i="1"/>
  <c r="AS1032" i="1" s="1"/>
  <c r="N1031" i="1"/>
  <c r="AS1031" i="1" s="1"/>
  <c r="N1030" i="1"/>
  <c r="AS1030" i="1" s="1"/>
  <c r="N1029" i="1"/>
  <c r="AS1029" i="1" s="1"/>
  <c r="N1028" i="1"/>
  <c r="AS1028" i="1" s="1"/>
  <c r="N1027" i="1"/>
  <c r="AS1027" i="1" s="1"/>
  <c r="N1026" i="1"/>
  <c r="AS1026" i="1" s="1"/>
  <c r="N1025" i="1"/>
  <c r="AS1025" i="1" s="1"/>
  <c r="N1024" i="1"/>
  <c r="AS1024" i="1" s="1"/>
  <c r="N1023" i="1"/>
  <c r="AS1023" i="1" s="1"/>
  <c r="N1022" i="1"/>
  <c r="AS1022" i="1" s="1"/>
  <c r="N1021" i="1"/>
  <c r="AS1021" i="1" s="1"/>
  <c r="N1020" i="1"/>
  <c r="AS1020" i="1" s="1"/>
  <c r="N1019" i="1"/>
  <c r="AS1019" i="1" s="1"/>
  <c r="N1018" i="1"/>
  <c r="AS1018" i="1" s="1"/>
  <c r="N1017" i="1"/>
  <c r="AS1017" i="1" s="1"/>
  <c r="N1016" i="1"/>
  <c r="AS1016" i="1" s="1"/>
  <c r="N1015" i="1"/>
  <c r="AS1015" i="1" s="1"/>
  <c r="N1014" i="1"/>
  <c r="AS1014" i="1" s="1"/>
  <c r="N1013" i="1"/>
  <c r="AS1013" i="1" s="1"/>
  <c r="N1012" i="1"/>
  <c r="AS1012" i="1" s="1"/>
  <c r="N1011" i="1"/>
  <c r="AS1011" i="1" s="1"/>
  <c r="N1010" i="1"/>
  <c r="AS1010" i="1" s="1"/>
  <c r="N1009" i="1"/>
  <c r="AS1009" i="1" s="1"/>
  <c r="N1008" i="1"/>
  <c r="AS1008" i="1" s="1"/>
  <c r="N1007" i="1"/>
  <c r="AS1007" i="1" s="1"/>
  <c r="N1006" i="1"/>
  <c r="AS1006" i="1" s="1"/>
  <c r="N1005" i="1"/>
  <c r="AS1005" i="1" s="1"/>
  <c r="N1004" i="1"/>
  <c r="AS1004" i="1" s="1"/>
  <c r="N1003" i="1"/>
  <c r="AS1003" i="1" s="1"/>
  <c r="N1002" i="1"/>
  <c r="AS1002" i="1" s="1"/>
  <c r="N1001" i="1"/>
  <c r="AS1001" i="1" s="1"/>
  <c r="N1000" i="1"/>
  <c r="AS1000" i="1" s="1"/>
  <c r="N999" i="1"/>
  <c r="AS999" i="1" s="1"/>
  <c r="N998" i="1"/>
  <c r="AS998" i="1" s="1"/>
  <c r="N997" i="1"/>
  <c r="AS997" i="1" s="1"/>
  <c r="N996" i="1"/>
  <c r="AS996" i="1" s="1"/>
  <c r="N995" i="1"/>
  <c r="AS995" i="1" s="1"/>
  <c r="N994" i="1"/>
  <c r="AS994" i="1" s="1"/>
  <c r="N993" i="1"/>
  <c r="AS993" i="1" s="1"/>
  <c r="N992" i="1"/>
  <c r="AS992" i="1" s="1"/>
  <c r="N991" i="1"/>
  <c r="AS991" i="1" s="1"/>
  <c r="N990" i="1"/>
  <c r="AS990" i="1" s="1"/>
  <c r="N989" i="1"/>
  <c r="AS989" i="1" s="1"/>
  <c r="N988" i="1"/>
  <c r="AS988" i="1" s="1"/>
  <c r="N987" i="1"/>
  <c r="AS987" i="1" s="1"/>
  <c r="N986" i="1"/>
  <c r="AS986" i="1" s="1"/>
  <c r="N985" i="1"/>
  <c r="AS985" i="1" s="1"/>
  <c r="N984" i="1"/>
  <c r="AS984" i="1" s="1"/>
  <c r="N983" i="1"/>
  <c r="AS983" i="1" s="1"/>
  <c r="N982" i="1"/>
  <c r="AS982" i="1" s="1"/>
  <c r="N981" i="1"/>
  <c r="AS981" i="1" s="1"/>
  <c r="N980" i="1"/>
  <c r="AS980" i="1" s="1"/>
  <c r="N979" i="1"/>
  <c r="AS979" i="1" s="1"/>
  <c r="N978" i="1"/>
  <c r="AS978" i="1" s="1"/>
  <c r="N977" i="1"/>
  <c r="AS977" i="1" s="1"/>
  <c r="N976" i="1"/>
  <c r="AS976" i="1" s="1"/>
  <c r="N975" i="1"/>
  <c r="AS975" i="1" s="1"/>
  <c r="N974" i="1"/>
  <c r="AS974" i="1" s="1"/>
  <c r="N973" i="1"/>
  <c r="AS973" i="1" s="1"/>
  <c r="N972" i="1"/>
  <c r="AS972" i="1" s="1"/>
  <c r="N971" i="1"/>
  <c r="AS971" i="1" s="1"/>
  <c r="N970" i="1"/>
  <c r="AS970" i="1" s="1"/>
  <c r="N969" i="1"/>
  <c r="AS969" i="1" s="1"/>
  <c r="N968" i="1"/>
  <c r="AS968" i="1" s="1"/>
  <c r="N967" i="1"/>
  <c r="AS967" i="1" s="1"/>
  <c r="N966" i="1"/>
  <c r="AS966" i="1" s="1"/>
  <c r="N965" i="1"/>
  <c r="AS965" i="1" s="1"/>
  <c r="N964" i="1"/>
  <c r="AS964" i="1" s="1"/>
  <c r="N963" i="1"/>
  <c r="AS963" i="1" s="1"/>
  <c r="N962" i="1"/>
  <c r="AS962" i="1" s="1"/>
  <c r="N961" i="1"/>
  <c r="AS961" i="1" s="1"/>
  <c r="N960" i="1"/>
  <c r="AS960" i="1" s="1"/>
  <c r="N959" i="1"/>
  <c r="AS959" i="1" s="1"/>
  <c r="N958" i="1"/>
  <c r="AS958" i="1" s="1"/>
  <c r="N957" i="1"/>
  <c r="AS957" i="1" s="1"/>
  <c r="N956" i="1"/>
  <c r="AS956" i="1" s="1"/>
  <c r="N955" i="1"/>
  <c r="AS955" i="1" s="1"/>
  <c r="N954" i="1"/>
  <c r="AS954" i="1" s="1"/>
  <c r="N953" i="1"/>
  <c r="AS953" i="1" s="1"/>
  <c r="N952" i="1"/>
  <c r="AS952" i="1" s="1"/>
  <c r="N951" i="1"/>
  <c r="AS951" i="1" s="1"/>
  <c r="N950" i="1"/>
  <c r="AS950" i="1" s="1"/>
  <c r="N949" i="1"/>
  <c r="AS949" i="1" s="1"/>
  <c r="N948" i="1"/>
  <c r="AS948" i="1" s="1"/>
  <c r="N947" i="1"/>
  <c r="AS947" i="1" s="1"/>
  <c r="N946" i="1"/>
  <c r="AS946" i="1" s="1"/>
  <c r="N945" i="1"/>
  <c r="AS945" i="1" s="1"/>
  <c r="N944" i="1"/>
  <c r="AS944" i="1" s="1"/>
  <c r="N943" i="1"/>
  <c r="AS943" i="1" s="1"/>
  <c r="N942" i="1"/>
  <c r="AS942" i="1" s="1"/>
  <c r="N941" i="1"/>
  <c r="AS941" i="1" s="1"/>
  <c r="N940" i="1"/>
  <c r="AS940" i="1" s="1"/>
  <c r="N939" i="1"/>
  <c r="AS939" i="1" s="1"/>
  <c r="N938" i="1"/>
  <c r="AS938" i="1" s="1"/>
  <c r="N937" i="1"/>
  <c r="AS937" i="1" s="1"/>
  <c r="N936" i="1"/>
  <c r="AS936" i="1" s="1"/>
  <c r="N935" i="1"/>
  <c r="AS935" i="1" s="1"/>
  <c r="N934" i="1"/>
  <c r="AS934" i="1" s="1"/>
  <c r="N933" i="1"/>
  <c r="AS933" i="1" s="1"/>
  <c r="N932" i="1"/>
  <c r="AS932" i="1" s="1"/>
  <c r="N931" i="1"/>
  <c r="AS931" i="1" s="1"/>
  <c r="N930" i="1"/>
  <c r="AS930" i="1" s="1"/>
  <c r="N929" i="1"/>
  <c r="AS929" i="1" s="1"/>
  <c r="N928" i="1"/>
  <c r="AS928" i="1" s="1"/>
  <c r="N927" i="1"/>
  <c r="AS927" i="1" s="1"/>
  <c r="N926" i="1"/>
  <c r="AS926" i="1" s="1"/>
  <c r="N925" i="1"/>
  <c r="AS925" i="1" s="1"/>
  <c r="N924" i="1"/>
  <c r="AS924" i="1" s="1"/>
  <c r="N923" i="1"/>
  <c r="AS923" i="1" s="1"/>
  <c r="N922" i="1"/>
  <c r="AS922" i="1" s="1"/>
  <c r="N921" i="1"/>
  <c r="AS921" i="1" s="1"/>
  <c r="N920" i="1"/>
  <c r="AS920" i="1" s="1"/>
  <c r="N919" i="1"/>
  <c r="AS919" i="1" s="1"/>
  <c r="N918" i="1"/>
  <c r="AS918" i="1" s="1"/>
  <c r="N917" i="1"/>
  <c r="AS917" i="1" s="1"/>
  <c r="N916" i="1"/>
  <c r="AS916" i="1" s="1"/>
  <c r="N915" i="1"/>
  <c r="AS915" i="1" s="1"/>
  <c r="N914" i="1"/>
  <c r="AS914" i="1" s="1"/>
  <c r="N913" i="1"/>
  <c r="AS913" i="1" s="1"/>
  <c r="N912" i="1"/>
  <c r="AS912" i="1" s="1"/>
  <c r="N911" i="1"/>
  <c r="AS911" i="1" s="1"/>
  <c r="N910" i="1"/>
  <c r="AS910" i="1" s="1"/>
  <c r="N909" i="1"/>
  <c r="AS909" i="1" s="1"/>
  <c r="N908" i="1"/>
  <c r="AS908" i="1" s="1"/>
  <c r="N907" i="1"/>
  <c r="AS907" i="1" s="1"/>
  <c r="N906" i="1"/>
  <c r="AS906" i="1" s="1"/>
  <c r="N905" i="1"/>
  <c r="AS905" i="1" s="1"/>
  <c r="N904" i="1"/>
  <c r="AS904" i="1" s="1"/>
  <c r="N903" i="1"/>
  <c r="AS903" i="1" s="1"/>
  <c r="N902" i="1"/>
  <c r="AS902" i="1" s="1"/>
  <c r="N901" i="1"/>
  <c r="AS901" i="1" s="1"/>
  <c r="N900" i="1"/>
  <c r="AS900" i="1" s="1"/>
  <c r="N899" i="1"/>
  <c r="AS899" i="1" s="1"/>
  <c r="N898" i="1"/>
  <c r="AS898" i="1" s="1"/>
  <c r="N897" i="1"/>
  <c r="AS897" i="1" s="1"/>
  <c r="N896" i="1"/>
  <c r="AS896" i="1" s="1"/>
  <c r="N895" i="1"/>
  <c r="AS895" i="1" s="1"/>
  <c r="N894" i="1"/>
  <c r="AS894" i="1" s="1"/>
  <c r="N893" i="1"/>
  <c r="AS893" i="1" s="1"/>
  <c r="N892" i="1"/>
  <c r="AS892" i="1" s="1"/>
  <c r="N891" i="1"/>
  <c r="AS891" i="1" s="1"/>
  <c r="N890" i="1"/>
  <c r="AS890" i="1" s="1"/>
  <c r="N889" i="1"/>
  <c r="AS889" i="1" s="1"/>
  <c r="N888" i="1"/>
  <c r="AS888" i="1" s="1"/>
  <c r="N887" i="1"/>
  <c r="AS887" i="1" s="1"/>
  <c r="N886" i="1"/>
  <c r="AS886" i="1" s="1"/>
  <c r="N885" i="1"/>
  <c r="AS885" i="1" s="1"/>
  <c r="N884" i="1"/>
  <c r="AS884" i="1" s="1"/>
  <c r="N883" i="1"/>
  <c r="AS883" i="1" s="1"/>
  <c r="N882" i="1"/>
  <c r="AS882" i="1" s="1"/>
  <c r="N881" i="1"/>
  <c r="AS881" i="1" s="1"/>
  <c r="N880" i="1"/>
  <c r="AS880" i="1" s="1"/>
  <c r="N879" i="1"/>
  <c r="AS879" i="1" s="1"/>
  <c r="N878" i="1"/>
  <c r="AS878" i="1" s="1"/>
  <c r="N877" i="1"/>
  <c r="AS877" i="1" s="1"/>
  <c r="N876" i="1"/>
  <c r="AS876" i="1" s="1"/>
  <c r="N875" i="1"/>
  <c r="AS875" i="1" s="1"/>
  <c r="N874" i="1"/>
  <c r="AS874" i="1" s="1"/>
  <c r="N873" i="1"/>
  <c r="AS873" i="1" s="1"/>
  <c r="N872" i="1"/>
  <c r="AS872" i="1" s="1"/>
  <c r="N871" i="1"/>
  <c r="AS871" i="1" s="1"/>
  <c r="N870" i="1"/>
  <c r="AS870" i="1" s="1"/>
  <c r="N869" i="1"/>
  <c r="AS869" i="1" s="1"/>
  <c r="N868" i="1"/>
  <c r="AS868" i="1" s="1"/>
  <c r="N867" i="1"/>
  <c r="AS867" i="1" s="1"/>
  <c r="N866" i="1"/>
  <c r="AS866" i="1" s="1"/>
  <c r="N865" i="1"/>
  <c r="AS865" i="1" s="1"/>
  <c r="N864" i="1"/>
  <c r="AS864" i="1" s="1"/>
  <c r="N863" i="1"/>
  <c r="AS863" i="1" s="1"/>
  <c r="N862" i="1"/>
  <c r="AS862" i="1" s="1"/>
  <c r="N861" i="1"/>
  <c r="AS861" i="1" s="1"/>
  <c r="N860" i="1"/>
  <c r="AS860" i="1" s="1"/>
  <c r="N859" i="1"/>
  <c r="AS859" i="1" s="1"/>
  <c r="N858" i="1"/>
  <c r="AS858" i="1" s="1"/>
  <c r="N857" i="1"/>
  <c r="AS857" i="1" s="1"/>
  <c r="N856" i="1"/>
  <c r="AS856" i="1" s="1"/>
  <c r="N855" i="1"/>
  <c r="AS855" i="1" s="1"/>
  <c r="N854" i="1"/>
  <c r="AS854" i="1" s="1"/>
  <c r="N853" i="1"/>
  <c r="AS853" i="1" s="1"/>
  <c r="N852" i="1"/>
  <c r="AS852" i="1" s="1"/>
  <c r="N851" i="1"/>
  <c r="AS851" i="1" s="1"/>
  <c r="N850" i="1"/>
  <c r="AS850" i="1" s="1"/>
  <c r="N849" i="1"/>
  <c r="AS849" i="1" s="1"/>
  <c r="N848" i="1"/>
  <c r="AS848" i="1" s="1"/>
  <c r="N847" i="1"/>
  <c r="AS847" i="1" s="1"/>
  <c r="N846" i="1"/>
  <c r="AS846" i="1" s="1"/>
  <c r="N845" i="1"/>
  <c r="AS845" i="1" s="1"/>
  <c r="N844" i="1"/>
  <c r="AS844" i="1" s="1"/>
  <c r="N843" i="1"/>
  <c r="AS843" i="1" s="1"/>
  <c r="N842" i="1"/>
  <c r="AS842" i="1" s="1"/>
  <c r="N841" i="1"/>
  <c r="AS841" i="1" s="1"/>
  <c r="N840" i="1"/>
  <c r="AS840" i="1" s="1"/>
  <c r="N839" i="1"/>
  <c r="AS839" i="1" s="1"/>
  <c r="N838" i="1"/>
  <c r="AS838" i="1" s="1"/>
  <c r="N837" i="1"/>
  <c r="AS837" i="1" s="1"/>
  <c r="N836" i="1"/>
  <c r="AS836" i="1" s="1"/>
  <c r="N835" i="1"/>
  <c r="AS835" i="1" s="1"/>
  <c r="N834" i="1"/>
  <c r="AS834" i="1" s="1"/>
  <c r="N833" i="1"/>
  <c r="AS833" i="1" s="1"/>
  <c r="N832" i="1"/>
  <c r="AS832" i="1" s="1"/>
  <c r="N831" i="1"/>
  <c r="AS831" i="1" s="1"/>
  <c r="N830" i="1"/>
  <c r="AS830" i="1" s="1"/>
  <c r="N829" i="1"/>
  <c r="AS829" i="1" s="1"/>
  <c r="N828" i="1"/>
  <c r="AS828" i="1" s="1"/>
  <c r="N827" i="1"/>
  <c r="AS827" i="1" s="1"/>
  <c r="N826" i="1"/>
  <c r="AS826" i="1" s="1"/>
  <c r="N825" i="1"/>
  <c r="AS825" i="1" s="1"/>
  <c r="N824" i="1"/>
  <c r="AS824" i="1" s="1"/>
  <c r="N823" i="1"/>
  <c r="AS823" i="1" s="1"/>
  <c r="N822" i="1"/>
  <c r="AS822" i="1" s="1"/>
  <c r="N821" i="1"/>
  <c r="AS821" i="1" s="1"/>
  <c r="N820" i="1"/>
  <c r="AS820" i="1" s="1"/>
  <c r="N819" i="1"/>
  <c r="AS819" i="1" s="1"/>
  <c r="N818" i="1"/>
  <c r="AS818" i="1" s="1"/>
  <c r="N817" i="1"/>
  <c r="AS817" i="1" s="1"/>
  <c r="N816" i="1"/>
  <c r="AS816" i="1" s="1"/>
  <c r="N815" i="1"/>
  <c r="AS815" i="1" s="1"/>
  <c r="N814" i="1"/>
  <c r="AS814" i="1" s="1"/>
  <c r="N813" i="1"/>
  <c r="AS813" i="1" s="1"/>
  <c r="N812" i="1"/>
  <c r="AS812" i="1" s="1"/>
  <c r="N811" i="1"/>
  <c r="AS811" i="1" s="1"/>
  <c r="N810" i="1"/>
  <c r="AS810" i="1" s="1"/>
  <c r="N809" i="1"/>
  <c r="AS809" i="1" s="1"/>
  <c r="N808" i="1"/>
  <c r="AS808" i="1" s="1"/>
  <c r="N807" i="1"/>
  <c r="AS807" i="1" s="1"/>
  <c r="N806" i="1"/>
  <c r="AS806" i="1" s="1"/>
  <c r="N805" i="1"/>
  <c r="AS805" i="1" s="1"/>
  <c r="N804" i="1"/>
  <c r="AS804" i="1" s="1"/>
  <c r="N803" i="1"/>
  <c r="AS803" i="1" s="1"/>
  <c r="N802" i="1"/>
  <c r="AS802" i="1" s="1"/>
  <c r="N801" i="1"/>
  <c r="AS801" i="1" s="1"/>
  <c r="N800" i="1"/>
  <c r="AS800" i="1" s="1"/>
  <c r="N799" i="1"/>
  <c r="AS799" i="1" s="1"/>
  <c r="N798" i="1"/>
  <c r="AS798" i="1" s="1"/>
  <c r="N797" i="1"/>
  <c r="AS797" i="1" s="1"/>
  <c r="N796" i="1"/>
  <c r="AS796" i="1" s="1"/>
  <c r="N795" i="1"/>
  <c r="AS795" i="1" s="1"/>
  <c r="N794" i="1"/>
  <c r="AS794" i="1" s="1"/>
  <c r="N793" i="1"/>
  <c r="AS793" i="1" s="1"/>
  <c r="N792" i="1"/>
  <c r="AS792" i="1" s="1"/>
  <c r="N791" i="1"/>
  <c r="AS791" i="1" s="1"/>
  <c r="N790" i="1"/>
  <c r="AS790" i="1" s="1"/>
  <c r="N789" i="1"/>
  <c r="AS789" i="1" s="1"/>
  <c r="N788" i="1"/>
  <c r="AS788" i="1" s="1"/>
  <c r="N787" i="1"/>
  <c r="AS787" i="1" s="1"/>
  <c r="N786" i="1"/>
  <c r="AS786" i="1" s="1"/>
  <c r="N785" i="1"/>
  <c r="AS785" i="1" s="1"/>
  <c r="N784" i="1"/>
  <c r="AS784" i="1" s="1"/>
  <c r="N783" i="1"/>
  <c r="AS783" i="1" s="1"/>
  <c r="N782" i="1"/>
  <c r="AS782" i="1" s="1"/>
  <c r="N781" i="1"/>
  <c r="AS781" i="1" s="1"/>
  <c r="N780" i="1"/>
  <c r="AS780" i="1" s="1"/>
  <c r="N779" i="1"/>
  <c r="AS779" i="1" s="1"/>
  <c r="N778" i="1"/>
  <c r="AS778" i="1" s="1"/>
  <c r="N777" i="1"/>
  <c r="AS777" i="1" s="1"/>
  <c r="N776" i="1"/>
  <c r="AS776" i="1" s="1"/>
  <c r="N775" i="1"/>
  <c r="AS775" i="1" s="1"/>
  <c r="N774" i="1"/>
  <c r="AS774" i="1" s="1"/>
  <c r="N773" i="1"/>
  <c r="AS773" i="1" s="1"/>
  <c r="N772" i="1"/>
  <c r="AS772" i="1" s="1"/>
  <c r="N771" i="1"/>
  <c r="AS771" i="1" s="1"/>
  <c r="N770" i="1"/>
  <c r="AS770" i="1" s="1"/>
  <c r="N769" i="1"/>
  <c r="AS769" i="1" s="1"/>
  <c r="N768" i="1"/>
  <c r="AS768" i="1" s="1"/>
  <c r="N767" i="1"/>
  <c r="AS767" i="1" s="1"/>
  <c r="N766" i="1"/>
  <c r="AS766" i="1" s="1"/>
  <c r="N765" i="1"/>
  <c r="AS765" i="1" s="1"/>
  <c r="N764" i="1"/>
  <c r="AS764" i="1" s="1"/>
  <c r="N763" i="1"/>
  <c r="AS763" i="1" s="1"/>
  <c r="N762" i="1"/>
  <c r="AS762" i="1" s="1"/>
  <c r="N761" i="1"/>
  <c r="AS761" i="1" s="1"/>
  <c r="N760" i="1"/>
  <c r="AS760" i="1" s="1"/>
  <c r="N759" i="1"/>
  <c r="AS759" i="1" s="1"/>
  <c r="N758" i="1"/>
  <c r="AS758" i="1" s="1"/>
  <c r="N757" i="1"/>
  <c r="AS757" i="1" s="1"/>
  <c r="N756" i="1"/>
  <c r="AS756" i="1" s="1"/>
  <c r="N755" i="1"/>
  <c r="AS755" i="1" s="1"/>
  <c r="N754" i="1"/>
  <c r="AS754" i="1" s="1"/>
  <c r="N753" i="1"/>
  <c r="AS753" i="1" s="1"/>
  <c r="N752" i="1"/>
  <c r="AS752" i="1" s="1"/>
  <c r="N751" i="1"/>
  <c r="AS751" i="1" s="1"/>
  <c r="N750" i="1"/>
  <c r="AS750" i="1" s="1"/>
  <c r="N749" i="1"/>
  <c r="AS749" i="1" s="1"/>
  <c r="N748" i="1"/>
  <c r="AS748" i="1" s="1"/>
  <c r="N747" i="1"/>
  <c r="AS747" i="1" s="1"/>
  <c r="N746" i="1"/>
  <c r="AS746" i="1" s="1"/>
  <c r="N745" i="1"/>
  <c r="AS745" i="1" s="1"/>
  <c r="N744" i="1"/>
  <c r="AS744" i="1" s="1"/>
  <c r="N743" i="1"/>
  <c r="AS743" i="1" s="1"/>
  <c r="N742" i="1"/>
  <c r="AS742" i="1" s="1"/>
  <c r="N741" i="1"/>
  <c r="AS741" i="1" s="1"/>
  <c r="N740" i="1"/>
  <c r="AS740" i="1" s="1"/>
  <c r="N739" i="1"/>
  <c r="AS739" i="1" s="1"/>
  <c r="N738" i="1"/>
  <c r="AS738" i="1" s="1"/>
  <c r="N737" i="1"/>
  <c r="AS737" i="1" s="1"/>
  <c r="N736" i="1"/>
  <c r="AS736" i="1" s="1"/>
  <c r="N735" i="1"/>
  <c r="AS735" i="1" s="1"/>
  <c r="N734" i="1"/>
  <c r="AS734" i="1" s="1"/>
  <c r="N733" i="1"/>
  <c r="AS733" i="1" s="1"/>
  <c r="N732" i="1"/>
  <c r="AS732" i="1" s="1"/>
  <c r="N731" i="1"/>
  <c r="AS731" i="1" s="1"/>
  <c r="N730" i="1"/>
  <c r="AS730" i="1" s="1"/>
  <c r="N729" i="1"/>
  <c r="AS729" i="1" s="1"/>
  <c r="N728" i="1"/>
  <c r="AS728" i="1" s="1"/>
  <c r="N727" i="1"/>
  <c r="AS727" i="1" s="1"/>
  <c r="N726" i="1"/>
  <c r="AS726" i="1" s="1"/>
  <c r="N725" i="1"/>
  <c r="AS725" i="1" s="1"/>
  <c r="N724" i="1"/>
  <c r="AS724" i="1" s="1"/>
  <c r="N723" i="1"/>
  <c r="AS723" i="1" s="1"/>
  <c r="N722" i="1"/>
  <c r="AS722" i="1" s="1"/>
  <c r="N721" i="1"/>
  <c r="AS721" i="1" s="1"/>
  <c r="N720" i="1"/>
  <c r="AS720" i="1" s="1"/>
  <c r="N719" i="1"/>
  <c r="AS719" i="1" s="1"/>
  <c r="N718" i="1"/>
  <c r="AS718" i="1" s="1"/>
  <c r="N717" i="1"/>
  <c r="AS717" i="1" s="1"/>
  <c r="N716" i="1"/>
  <c r="AS716" i="1" s="1"/>
  <c r="N715" i="1"/>
  <c r="AS715" i="1" s="1"/>
  <c r="N714" i="1"/>
  <c r="AS714" i="1" s="1"/>
  <c r="N713" i="1"/>
  <c r="AS713" i="1" s="1"/>
  <c r="N712" i="1"/>
  <c r="AS712" i="1" s="1"/>
  <c r="N711" i="1"/>
  <c r="AS711" i="1" s="1"/>
  <c r="N710" i="1"/>
  <c r="AS710" i="1" s="1"/>
  <c r="N709" i="1"/>
  <c r="AS709" i="1" s="1"/>
  <c r="N708" i="1"/>
  <c r="AS708" i="1" s="1"/>
  <c r="N707" i="1"/>
  <c r="AS707" i="1" s="1"/>
  <c r="N706" i="1"/>
  <c r="AS706" i="1" s="1"/>
  <c r="N705" i="1"/>
  <c r="AS705" i="1" s="1"/>
  <c r="N704" i="1"/>
  <c r="AS704" i="1" s="1"/>
  <c r="N703" i="1"/>
  <c r="AS703" i="1" s="1"/>
  <c r="N702" i="1"/>
  <c r="AS702" i="1" s="1"/>
  <c r="N701" i="1"/>
  <c r="AS701" i="1" s="1"/>
  <c r="N700" i="1"/>
  <c r="AS700" i="1" s="1"/>
  <c r="N699" i="1"/>
  <c r="AS699" i="1" s="1"/>
  <c r="N698" i="1"/>
  <c r="AS698" i="1" s="1"/>
  <c r="N697" i="1"/>
  <c r="AS697" i="1" s="1"/>
  <c r="N696" i="1"/>
  <c r="AS696" i="1" s="1"/>
  <c r="N695" i="1"/>
  <c r="AS695" i="1" s="1"/>
  <c r="N694" i="1"/>
  <c r="AS694" i="1" s="1"/>
  <c r="N693" i="1"/>
  <c r="AS693" i="1" s="1"/>
  <c r="N692" i="1"/>
  <c r="AS692" i="1" s="1"/>
  <c r="N691" i="1"/>
  <c r="AS691" i="1" s="1"/>
  <c r="N690" i="1"/>
  <c r="AS690" i="1" s="1"/>
  <c r="N689" i="1"/>
  <c r="AS689" i="1" s="1"/>
  <c r="N688" i="1"/>
  <c r="AS688" i="1" s="1"/>
  <c r="N687" i="1"/>
  <c r="AS687" i="1" s="1"/>
  <c r="N686" i="1"/>
  <c r="AS686" i="1" s="1"/>
  <c r="N685" i="1"/>
  <c r="AS685" i="1" s="1"/>
  <c r="N684" i="1"/>
  <c r="AS684" i="1" s="1"/>
  <c r="N683" i="1"/>
  <c r="AS683" i="1" s="1"/>
  <c r="N682" i="1"/>
  <c r="AS682" i="1" s="1"/>
  <c r="N681" i="1"/>
  <c r="AS681" i="1" s="1"/>
  <c r="N680" i="1"/>
  <c r="AS680" i="1" s="1"/>
  <c r="N679" i="1"/>
  <c r="AS679" i="1" s="1"/>
  <c r="N678" i="1"/>
  <c r="AS678" i="1" s="1"/>
  <c r="N677" i="1"/>
  <c r="AS677" i="1" s="1"/>
  <c r="N676" i="1"/>
  <c r="AS676" i="1" s="1"/>
  <c r="N675" i="1"/>
  <c r="AS675" i="1" s="1"/>
  <c r="N674" i="1"/>
  <c r="AS674" i="1" s="1"/>
  <c r="N673" i="1"/>
  <c r="AS673" i="1" s="1"/>
  <c r="N672" i="1"/>
  <c r="AS672" i="1" s="1"/>
  <c r="N671" i="1"/>
  <c r="AS671" i="1" s="1"/>
  <c r="N670" i="1"/>
  <c r="AS670" i="1" s="1"/>
  <c r="N669" i="1"/>
  <c r="AS669" i="1" s="1"/>
  <c r="N668" i="1"/>
  <c r="AS668" i="1" s="1"/>
  <c r="N667" i="1"/>
  <c r="AS667" i="1" s="1"/>
  <c r="N666" i="1"/>
  <c r="AS666" i="1" s="1"/>
  <c r="N665" i="1"/>
  <c r="AS665" i="1" s="1"/>
  <c r="N664" i="1"/>
  <c r="AS664" i="1" s="1"/>
  <c r="N663" i="1"/>
  <c r="AS663" i="1" s="1"/>
  <c r="N662" i="1"/>
  <c r="AS662" i="1" s="1"/>
  <c r="N661" i="1"/>
  <c r="AS661" i="1" s="1"/>
  <c r="N660" i="1"/>
  <c r="AS660" i="1" s="1"/>
  <c r="N659" i="1"/>
  <c r="AS659" i="1" s="1"/>
  <c r="N658" i="1"/>
  <c r="AS658" i="1" s="1"/>
  <c r="N657" i="1"/>
  <c r="AS657" i="1" s="1"/>
  <c r="N656" i="1"/>
  <c r="AS656" i="1" s="1"/>
  <c r="N655" i="1"/>
  <c r="AS655" i="1" s="1"/>
  <c r="N654" i="1"/>
  <c r="AS654" i="1" s="1"/>
  <c r="N653" i="1"/>
  <c r="AS653" i="1" s="1"/>
  <c r="N652" i="1"/>
  <c r="AS652" i="1" s="1"/>
  <c r="N651" i="1"/>
  <c r="AS651" i="1" s="1"/>
  <c r="N650" i="1"/>
  <c r="AS650" i="1" s="1"/>
  <c r="N649" i="1"/>
  <c r="AS649" i="1" s="1"/>
  <c r="N648" i="1"/>
  <c r="AS648" i="1" s="1"/>
  <c r="N647" i="1"/>
  <c r="AS647" i="1" s="1"/>
  <c r="N646" i="1"/>
  <c r="AS646" i="1" s="1"/>
  <c r="N645" i="1"/>
  <c r="AS645" i="1" s="1"/>
  <c r="N644" i="1"/>
  <c r="AS644" i="1" s="1"/>
  <c r="N643" i="1"/>
  <c r="AS643" i="1" s="1"/>
  <c r="N642" i="1"/>
  <c r="AS642" i="1" s="1"/>
  <c r="N641" i="1"/>
  <c r="AS641" i="1" s="1"/>
  <c r="N640" i="1"/>
  <c r="AS640" i="1" s="1"/>
  <c r="N639" i="1"/>
  <c r="AS639" i="1" s="1"/>
  <c r="N638" i="1"/>
  <c r="AS638" i="1" s="1"/>
  <c r="N637" i="1"/>
  <c r="AS637" i="1" s="1"/>
  <c r="N636" i="1"/>
  <c r="AS636" i="1" s="1"/>
  <c r="N635" i="1"/>
  <c r="AS635" i="1" s="1"/>
  <c r="N634" i="1"/>
  <c r="AS634" i="1" s="1"/>
  <c r="N633" i="1"/>
  <c r="AS633" i="1" s="1"/>
  <c r="N632" i="1"/>
  <c r="AS632" i="1" s="1"/>
  <c r="N631" i="1"/>
  <c r="AS631" i="1" s="1"/>
  <c r="N630" i="1"/>
  <c r="AS630" i="1" s="1"/>
  <c r="N629" i="1"/>
  <c r="AS629" i="1" s="1"/>
  <c r="N628" i="1"/>
  <c r="AS628" i="1" s="1"/>
  <c r="N627" i="1"/>
  <c r="AS627" i="1" s="1"/>
  <c r="N626" i="1"/>
  <c r="AS626" i="1" s="1"/>
  <c r="N625" i="1"/>
  <c r="AS625" i="1" s="1"/>
  <c r="N624" i="1"/>
  <c r="AS624" i="1" s="1"/>
  <c r="N623" i="1"/>
  <c r="AS623" i="1" s="1"/>
  <c r="N622" i="1"/>
  <c r="AS622" i="1" s="1"/>
  <c r="N621" i="1"/>
  <c r="AS621" i="1" s="1"/>
  <c r="N620" i="1"/>
  <c r="AS620" i="1" s="1"/>
  <c r="N619" i="1"/>
  <c r="AS619" i="1" s="1"/>
  <c r="N618" i="1"/>
  <c r="AS618" i="1" s="1"/>
  <c r="N617" i="1"/>
  <c r="AS617" i="1" s="1"/>
  <c r="N616" i="1"/>
  <c r="AS616" i="1" s="1"/>
  <c r="N615" i="1"/>
  <c r="AS615" i="1" s="1"/>
  <c r="N614" i="1"/>
  <c r="AS614" i="1" s="1"/>
  <c r="N613" i="1"/>
  <c r="AS613" i="1" s="1"/>
  <c r="N612" i="1"/>
  <c r="AS612" i="1" s="1"/>
  <c r="N611" i="1"/>
  <c r="AS611" i="1" s="1"/>
  <c r="N610" i="1"/>
  <c r="AS610" i="1" s="1"/>
  <c r="N609" i="1"/>
  <c r="AS609" i="1" s="1"/>
  <c r="N608" i="1"/>
  <c r="AS608" i="1" s="1"/>
  <c r="N607" i="1"/>
  <c r="AS607" i="1" s="1"/>
  <c r="N606" i="1"/>
  <c r="AS606" i="1" s="1"/>
  <c r="N605" i="1"/>
  <c r="AS605" i="1" s="1"/>
  <c r="N604" i="1"/>
  <c r="AS604" i="1" s="1"/>
  <c r="N603" i="1"/>
  <c r="AS603" i="1" s="1"/>
  <c r="N602" i="1"/>
  <c r="AS602" i="1" s="1"/>
  <c r="N601" i="1"/>
  <c r="AS601" i="1" s="1"/>
  <c r="N600" i="1"/>
  <c r="AS600" i="1" s="1"/>
  <c r="N599" i="1"/>
  <c r="AS599" i="1" s="1"/>
  <c r="N598" i="1"/>
  <c r="AS598" i="1" s="1"/>
  <c r="N597" i="1"/>
  <c r="AS597" i="1" s="1"/>
  <c r="N596" i="1"/>
  <c r="AS596" i="1" s="1"/>
  <c r="N595" i="1"/>
  <c r="AS595" i="1" s="1"/>
  <c r="N594" i="1"/>
  <c r="AS594" i="1" s="1"/>
  <c r="N593" i="1"/>
  <c r="AS593" i="1" s="1"/>
  <c r="N592" i="1"/>
  <c r="AS592" i="1" s="1"/>
  <c r="N591" i="1"/>
  <c r="AS591" i="1" s="1"/>
  <c r="N590" i="1"/>
  <c r="AS590" i="1" s="1"/>
  <c r="N589" i="1"/>
  <c r="AS589" i="1" s="1"/>
  <c r="N588" i="1"/>
  <c r="AS588" i="1" s="1"/>
  <c r="N587" i="1"/>
  <c r="AS587" i="1" s="1"/>
  <c r="N586" i="1"/>
  <c r="AS586" i="1" s="1"/>
  <c r="N585" i="1"/>
  <c r="AS585" i="1" s="1"/>
  <c r="N584" i="1"/>
  <c r="AS584" i="1" s="1"/>
  <c r="N583" i="1"/>
  <c r="AS583" i="1" s="1"/>
  <c r="N582" i="1"/>
  <c r="AS582" i="1" s="1"/>
  <c r="N581" i="1"/>
  <c r="AS581" i="1" s="1"/>
  <c r="N580" i="1"/>
  <c r="AS580" i="1" s="1"/>
  <c r="N579" i="1"/>
  <c r="AS579" i="1" s="1"/>
  <c r="N578" i="1"/>
  <c r="AS578" i="1" s="1"/>
  <c r="N577" i="1"/>
  <c r="AS577" i="1" s="1"/>
  <c r="N576" i="1"/>
  <c r="AS576" i="1" s="1"/>
  <c r="N575" i="1"/>
  <c r="AS575" i="1" s="1"/>
  <c r="N574" i="1"/>
  <c r="AS574" i="1" s="1"/>
  <c r="N573" i="1"/>
  <c r="AS573" i="1" s="1"/>
  <c r="N572" i="1"/>
  <c r="AS572" i="1" s="1"/>
  <c r="N571" i="1"/>
  <c r="AS571" i="1" s="1"/>
  <c r="N570" i="1"/>
  <c r="AS570" i="1" s="1"/>
  <c r="N569" i="1"/>
  <c r="AS569" i="1" s="1"/>
  <c r="N568" i="1"/>
  <c r="AS568" i="1" s="1"/>
  <c r="N567" i="1"/>
  <c r="AS567" i="1" s="1"/>
  <c r="N566" i="1"/>
  <c r="AS566" i="1" s="1"/>
  <c r="N565" i="1"/>
  <c r="AS565" i="1" s="1"/>
  <c r="N564" i="1"/>
  <c r="AS564" i="1" s="1"/>
  <c r="N563" i="1"/>
  <c r="AS563" i="1" s="1"/>
  <c r="N562" i="1"/>
  <c r="AS562" i="1" s="1"/>
  <c r="N561" i="1"/>
  <c r="AS561" i="1" s="1"/>
  <c r="N560" i="1"/>
  <c r="AS560" i="1" s="1"/>
  <c r="N559" i="1"/>
  <c r="AS559" i="1" s="1"/>
  <c r="N558" i="1"/>
  <c r="AS558" i="1" s="1"/>
  <c r="N557" i="1"/>
  <c r="AS557" i="1" s="1"/>
  <c r="N556" i="1"/>
  <c r="AS556" i="1" s="1"/>
  <c r="N555" i="1"/>
  <c r="AS555" i="1" s="1"/>
  <c r="N554" i="1"/>
  <c r="AS554" i="1" s="1"/>
  <c r="N553" i="1"/>
  <c r="AS553" i="1" s="1"/>
  <c r="N552" i="1"/>
  <c r="AS552" i="1" s="1"/>
  <c r="N551" i="1"/>
  <c r="AS551" i="1" s="1"/>
  <c r="N550" i="1"/>
  <c r="AS550" i="1" s="1"/>
  <c r="N549" i="1"/>
  <c r="AS549" i="1" s="1"/>
  <c r="N548" i="1"/>
  <c r="AS548" i="1" s="1"/>
  <c r="N547" i="1"/>
  <c r="AS547" i="1" s="1"/>
  <c r="N546" i="1"/>
  <c r="AS546" i="1" s="1"/>
  <c r="N545" i="1"/>
  <c r="AS545" i="1" s="1"/>
  <c r="N544" i="1"/>
  <c r="AS544" i="1" s="1"/>
  <c r="N543" i="1"/>
  <c r="AS543" i="1" s="1"/>
  <c r="N542" i="1"/>
  <c r="AS542" i="1" s="1"/>
  <c r="N541" i="1"/>
  <c r="AS541" i="1" s="1"/>
  <c r="N540" i="1"/>
  <c r="AS540" i="1" s="1"/>
  <c r="N539" i="1"/>
  <c r="AS539" i="1" s="1"/>
  <c r="N538" i="1"/>
  <c r="AS538" i="1" s="1"/>
  <c r="N537" i="1"/>
  <c r="AS537" i="1" s="1"/>
  <c r="N536" i="1"/>
  <c r="AS536" i="1" s="1"/>
  <c r="N535" i="1"/>
  <c r="AS535" i="1" s="1"/>
  <c r="N534" i="1"/>
  <c r="AS534" i="1" s="1"/>
  <c r="N533" i="1"/>
  <c r="AS533" i="1" s="1"/>
  <c r="N532" i="1"/>
  <c r="AS532" i="1" s="1"/>
  <c r="N531" i="1"/>
  <c r="AS531" i="1" s="1"/>
  <c r="N530" i="1"/>
  <c r="AS530" i="1" s="1"/>
  <c r="N529" i="1"/>
  <c r="AS529" i="1" s="1"/>
  <c r="N528" i="1"/>
  <c r="AS528" i="1" s="1"/>
  <c r="N527" i="1"/>
  <c r="AS527" i="1" s="1"/>
  <c r="N526" i="1"/>
  <c r="AS526" i="1" s="1"/>
  <c r="N525" i="1"/>
  <c r="AS525" i="1" s="1"/>
  <c r="N524" i="1"/>
  <c r="AS524" i="1" s="1"/>
  <c r="N523" i="1"/>
  <c r="AS523" i="1" s="1"/>
  <c r="N522" i="1"/>
  <c r="AS522" i="1" s="1"/>
  <c r="N521" i="1"/>
  <c r="AS521" i="1" s="1"/>
  <c r="N520" i="1"/>
  <c r="AS520" i="1" s="1"/>
  <c r="N519" i="1"/>
  <c r="AS519" i="1" s="1"/>
  <c r="N518" i="1"/>
  <c r="AS518" i="1" s="1"/>
  <c r="N517" i="1"/>
  <c r="AS517" i="1" s="1"/>
  <c r="N516" i="1"/>
  <c r="AS516" i="1" s="1"/>
  <c r="N515" i="1"/>
  <c r="AS515" i="1" s="1"/>
  <c r="N514" i="1"/>
  <c r="AS514" i="1" s="1"/>
  <c r="N513" i="1"/>
  <c r="AS513" i="1" s="1"/>
  <c r="N512" i="1"/>
  <c r="AS512" i="1" s="1"/>
  <c r="N511" i="1"/>
  <c r="AS511" i="1" s="1"/>
  <c r="N510" i="1"/>
  <c r="AS510" i="1" s="1"/>
  <c r="N509" i="1"/>
  <c r="AS509" i="1" s="1"/>
  <c r="N508" i="1"/>
  <c r="AS508" i="1" s="1"/>
  <c r="N507" i="1"/>
  <c r="AS507" i="1" s="1"/>
  <c r="N506" i="1"/>
  <c r="AS506" i="1" s="1"/>
  <c r="N505" i="1"/>
  <c r="AS505" i="1" s="1"/>
  <c r="N504" i="1"/>
  <c r="AS504" i="1" s="1"/>
  <c r="N503" i="1"/>
  <c r="AS503" i="1" s="1"/>
  <c r="N502" i="1"/>
  <c r="AS502" i="1" s="1"/>
  <c r="N501" i="1"/>
  <c r="AS501" i="1" s="1"/>
  <c r="N500" i="1"/>
  <c r="AS500" i="1" s="1"/>
  <c r="N499" i="1"/>
  <c r="AS499" i="1" s="1"/>
  <c r="N498" i="1"/>
  <c r="AS498" i="1" s="1"/>
  <c r="N497" i="1"/>
  <c r="AS497" i="1" s="1"/>
  <c r="N496" i="1"/>
  <c r="AS496" i="1" s="1"/>
  <c r="N495" i="1"/>
  <c r="AS495" i="1" s="1"/>
  <c r="N494" i="1"/>
  <c r="AS494" i="1" s="1"/>
  <c r="N493" i="1"/>
  <c r="AS493" i="1" s="1"/>
  <c r="N492" i="1"/>
  <c r="AS492" i="1" s="1"/>
  <c r="N491" i="1"/>
  <c r="AS491" i="1" s="1"/>
  <c r="N490" i="1"/>
  <c r="AS490" i="1" s="1"/>
  <c r="N489" i="1"/>
  <c r="AS489" i="1" s="1"/>
  <c r="N488" i="1"/>
  <c r="AS488" i="1" s="1"/>
  <c r="N487" i="1"/>
  <c r="AS487" i="1" s="1"/>
  <c r="N486" i="1"/>
  <c r="AS486" i="1" s="1"/>
  <c r="N485" i="1"/>
  <c r="AS485" i="1" s="1"/>
  <c r="N484" i="1"/>
  <c r="AS484" i="1" s="1"/>
  <c r="N483" i="1"/>
  <c r="AS483" i="1" s="1"/>
  <c r="N482" i="1"/>
  <c r="AS482" i="1" s="1"/>
  <c r="N481" i="1"/>
  <c r="AS481" i="1" s="1"/>
  <c r="N480" i="1"/>
  <c r="AS480" i="1" s="1"/>
  <c r="N479" i="1"/>
  <c r="AS479" i="1" s="1"/>
  <c r="N478" i="1"/>
  <c r="AS478" i="1" s="1"/>
  <c r="N477" i="1"/>
  <c r="AS477" i="1" s="1"/>
  <c r="N476" i="1"/>
  <c r="AS476" i="1" s="1"/>
  <c r="N475" i="1"/>
  <c r="AS475" i="1" s="1"/>
  <c r="N474" i="1"/>
  <c r="AS474" i="1" s="1"/>
  <c r="N473" i="1"/>
  <c r="AS473" i="1" s="1"/>
  <c r="N472" i="1"/>
  <c r="AS472" i="1" s="1"/>
  <c r="N471" i="1"/>
  <c r="AS471" i="1" s="1"/>
  <c r="N470" i="1"/>
  <c r="AS470" i="1" s="1"/>
  <c r="N469" i="1"/>
  <c r="AS469" i="1" s="1"/>
  <c r="N468" i="1"/>
  <c r="AS468" i="1" s="1"/>
  <c r="N467" i="1"/>
  <c r="AS467" i="1" s="1"/>
  <c r="N466" i="1"/>
  <c r="AS466" i="1" s="1"/>
  <c r="N465" i="1"/>
  <c r="AS465" i="1" s="1"/>
  <c r="N464" i="1"/>
  <c r="AS464" i="1" s="1"/>
  <c r="N463" i="1"/>
  <c r="AS463" i="1" s="1"/>
  <c r="N462" i="1"/>
  <c r="AS462" i="1" s="1"/>
  <c r="N461" i="1"/>
  <c r="AS461" i="1" s="1"/>
  <c r="N460" i="1"/>
  <c r="AS460" i="1" s="1"/>
  <c r="N459" i="1"/>
  <c r="AS459" i="1" s="1"/>
  <c r="N458" i="1"/>
  <c r="AS458" i="1" s="1"/>
  <c r="N457" i="1"/>
  <c r="AS457" i="1" s="1"/>
  <c r="N456" i="1"/>
  <c r="AS456" i="1" s="1"/>
  <c r="N455" i="1"/>
  <c r="AS455" i="1" s="1"/>
  <c r="N454" i="1"/>
  <c r="AS454" i="1" s="1"/>
  <c r="N453" i="1"/>
  <c r="AS453" i="1" s="1"/>
  <c r="N452" i="1"/>
  <c r="AS452" i="1" s="1"/>
  <c r="N451" i="1"/>
  <c r="AS451" i="1" s="1"/>
  <c r="N450" i="1"/>
  <c r="AS450" i="1" s="1"/>
  <c r="N449" i="1"/>
  <c r="AS449" i="1" s="1"/>
  <c r="N448" i="1"/>
  <c r="AS448" i="1" s="1"/>
  <c r="N447" i="1"/>
  <c r="AS447" i="1" s="1"/>
  <c r="N446" i="1"/>
  <c r="AS446" i="1" s="1"/>
  <c r="N445" i="1"/>
  <c r="AS445" i="1" s="1"/>
  <c r="N444" i="1"/>
  <c r="AS444" i="1" s="1"/>
  <c r="N443" i="1"/>
  <c r="AS443" i="1" s="1"/>
  <c r="N442" i="1"/>
  <c r="AS442" i="1" s="1"/>
  <c r="N441" i="1"/>
  <c r="AS441" i="1" s="1"/>
  <c r="N440" i="1"/>
  <c r="AS440" i="1" s="1"/>
  <c r="N439" i="1"/>
  <c r="AS439" i="1" s="1"/>
  <c r="N438" i="1"/>
  <c r="AS438" i="1" s="1"/>
  <c r="N437" i="1"/>
  <c r="AS437" i="1" s="1"/>
  <c r="N436" i="1"/>
  <c r="AS436" i="1" s="1"/>
  <c r="N435" i="1"/>
  <c r="AS435" i="1" s="1"/>
  <c r="N434" i="1"/>
  <c r="AS434" i="1" s="1"/>
  <c r="N433" i="1"/>
  <c r="AS433" i="1" s="1"/>
  <c r="N432" i="1"/>
  <c r="AS432" i="1" s="1"/>
  <c r="N431" i="1"/>
  <c r="AS431" i="1" s="1"/>
  <c r="N430" i="1"/>
  <c r="AS430" i="1" s="1"/>
  <c r="N429" i="1"/>
  <c r="AS429" i="1" s="1"/>
  <c r="N428" i="1"/>
  <c r="AS428" i="1" s="1"/>
  <c r="N427" i="1"/>
  <c r="AS427" i="1" s="1"/>
  <c r="N426" i="1"/>
  <c r="AS426" i="1" s="1"/>
  <c r="N425" i="1"/>
  <c r="AS425" i="1" s="1"/>
  <c r="N424" i="1"/>
  <c r="AS424" i="1" s="1"/>
  <c r="N423" i="1"/>
  <c r="AS423" i="1" s="1"/>
  <c r="N422" i="1"/>
  <c r="AS422" i="1" s="1"/>
  <c r="N421" i="1"/>
  <c r="AS421" i="1" s="1"/>
  <c r="N420" i="1"/>
  <c r="AS420" i="1" s="1"/>
  <c r="N419" i="1"/>
  <c r="AS419" i="1" s="1"/>
  <c r="N418" i="1"/>
  <c r="AS418" i="1" s="1"/>
  <c r="N417" i="1"/>
  <c r="AS417" i="1" s="1"/>
  <c r="N416" i="1"/>
  <c r="AS416" i="1" s="1"/>
  <c r="N415" i="1"/>
  <c r="AS415" i="1" s="1"/>
  <c r="N414" i="1"/>
  <c r="AS414" i="1" s="1"/>
  <c r="N413" i="1"/>
  <c r="AS413" i="1" s="1"/>
  <c r="N412" i="1"/>
  <c r="AS412" i="1" s="1"/>
  <c r="N411" i="1"/>
  <c r="AS411" i="1" s="1"/>
  <c r="N410" i="1"/>
  <c r="AS410" i="1" s="1"/>
  <c r="N409" i="1"/>
  <c r="AS409" i="1" s="1"/>
  <c r="N408" i="1"/>
  <c r="AS408" i="1" s="1"/>
  <c r="N407" i="1"/>
  <c r="AS407" i="1" s="1"/>
  <c r="N406" i="1"/>
  <c r="AS406" i="1" s="1"/>
  <c r="N405" i="1"/>
  <c r="AS405" i="1" s="1"/>
  <c r="N404" i="1"/>
  <c r="AS404" i="1" s="1"/>
  <c r="N403" i="1"/>
  <c r="AS403" i="1" s="1"/>
  <c r="N402" i="1"/>
  <c r="AS402" i="1" s="1"/>
  <c r="N401" i="1"/>
  <c r="AS401" i="1" s="1"/>
  <c r="N400" i="1"/>
  <c r="AS400" i="1" s="1"/>
  <c r="N399" i="1"/>
  <c r="AS399" i="1" s="1"/>
  <c r="N398" i="1"/>
  <c r="AS398" i="1" s="1"/>
  <c r="N397" i="1"/>
  <c r="AS397" i="1" s="1"/>
  <c r="N396" i="1"/>
  <c r="AS396" i="1" s="1"/>
  <c r="N395" i="1"/>
  <c r="AS395" i="1" s="1"/>
  <c r="N394" i="1"/>
  <c r="AS394" i="1" s="1"/>
  <c r="N393" i="1"/>
  <c r="AS393" i="1" s="1"/>
  <c r="N392" i="1"/>
  <c r="AS392" i="1" s="1"/>
  <c r="N391" i="1"/>
  <c r="AS391" i="1" s="1"/>
  <c r="N390" i="1"/>
  <c r="AS390" i="1" s="1"/>
  <c r="N389" i="1"/>
  <c r="AS389" i="1" s="1"/>
  <c r="N388" i="1"/>
  <c r="AS388" i="1" s="1"/>
  <c r="N387" i="1"/>
  <c r="AS387" i="1" s="1"/>
  <c r="N386" i="1"/>
  <c r="AS386" i="1" s="1"/>
  <c r="N385" i="1"/>
  <c r="AS385" i="1" s="1"/>
  <c r="N384" i="1"/>
  <c r="AS384" i="1" s="1"/>
  <c r="N383" i="1"/>
  <c r="AS383" i="1" s="1"/>
  <c r="N382" i="1"/>
  <c r="AS382" i="1" s="1"/>
  <c r="N381" i="1"/>
  <c r="AS381" i="1" s="1"/>
  <c r="N380" i="1"/>
  <c r="AS380" i="1" s="1"/>
  <c r="N379" i="1"/>
  <c r="AS379" i="1" s="1"/>
  <c r="N378" i="1"/>
  <c r="AS378" i="1" s="1"/>
  <c r="N377" i="1"/>
  <c r="AS377" i="1" s="1"/>
  <c r="N376" i="1"/>
  <c r="AS376" i="1" s="1"/>
  <c r="N375" i="1"/>
  <c r="AS375" i="1" s="1"/>
  <c r="N374" i="1"/>
  <c r="AS374" i="1" s="1"/>
  <c r="N373" i="1"/>
  <c r="AS373" i="1" s="1"/>
  <c r="N372" i="1"/>
  <c r="AS372" i="1" s="1"/>
  <c r="N371" i="1"/>
  <c r="AS371" i="1" s="1"/>
  <c r="N370" i="1"/>
  <c r="AS370" i="1" s="1"/>
  <c r="N369" i="1"/>
  <c r="AS369" i="1" s="1"/>
  <c r="N368" i="1"/>
  <c r="AS368" i="1" s="1"/>
  <c r="N367" i="1"/>
  <c r="AS367" i="1" s="1"/>
  <c r="N366" i="1"/>
  <c r="AS366" i="1" s="1"/>
  <c r="N365" i="1"/>
  <c r="AS365" i="1" s="1"/>
  <c r="N364" i="1"/>
  <c r="AS364" i="1" s="1"/>
  <c r="N363" i="1"/>
  <c r="AS363" i="1" s="1"/>
  <c r="N362" i="1"/>
  <c r="AS362" i="1" s="1"/>
  <c r="N361" i="1"/>
  <c r="AS361" i="1" s="1"/>
  <c r="N360" i="1"/>
  <c r="AS360" i="1" s="1"/>
  <c r="N359" i="1"/>
  <c r="AS359" i="1" s="1"/>
  <c r="N358" i="1"/>
  <c r="AS358" i="1" s="1"/>
  <c r="N357" i="1"/>
  <c r="AS357" i="1" s="1"/>
  <c r="N356" i="1"/>
  <c r="AS356" i="1" s="1"/>
  <c r="N355" i="1"/>
  <c r="AS355" i="1" s="1"/>
  <c r="N354" i="1"/>
  <c r="AS354" i="1" s="1"/>
  <c r="N353" i="1"/>
  <c r="AS353" i="1" s="1"/>
  <c r="N352" i="1"/>
  <c r="AS352" i="1" s="1"/>
  <c r="N351" i="1"/>
  <c r="AS351" i="1" s="1"/>
  <c r="N350" i="1"/>
  <c r="AS350" i="1" s="1"/>
  <c r="N349" i="1"/>
  <c r="AS349" i="1" s="1"/>
  <c r="N348" i="1"/>
  <c r="AS348" i="1" s="1"/>
  <c r="N347" i="1"/>
  <c r="AS347" i="1" s="1"/>
  <c r="N346" i="1"/>
  <c r="AS346" i="1" s="1"/>
  <c r="N345" i="1"/>
  <c r="AS345" i="1" s="1"/>
  <c r="N344" i="1"/>
  <c r="AS344" i="1" s="1"/>
  <c r="N343" i="1"/>
  <c r="AS343" i="1" s="1"/>
  <c r="N342" i="1"/>
  <c r="AS342" i="1" s="1"/>
  <c r="N341" i="1"/>
  <c r="AS341" i="1" s="1"/>
  <c r="N340" i="1"/>
  <c r="AS340" i="1" s="1"/>
  <c r="N339" i="1"/>
  <c r="AS339" i="1" s="1"/>
  <c r="N338" i="1"/>
  <c r="AS338" i="1" s="1"/>
  <c r="N337" i="1"/>
  <c r="AS337" i="1" s="1"/>
  <c r="N336" i="1"/>
  <c r="AS336" i="1" s="1"/>
  <c r="N335" i="1"/>
  <c r="AS335" i="1" s="1"/>
  <c r="N334" i="1"/>
  <c r="AS334" i="1" s="1"/>
  <c r="N333" i="1"/>
  <c r="AS333" i="1" s="1"/>
  <c r="N332" i="1"/>
  <c r="AS332" i="1" s="1"/>
  <c r="N331" i="1"/>
  <c r="AS331" i="1" s="1"/>
  <c r="N330" i="1"/>
  <c r="AS330" i="1" s="1"/>
  <c r="N329" i="1"/>
  <c r="AS329" i="1" s="1"/>
  <c r="N328" i="1"/>
  <c r="AS328" i="1" s="1"/>
  <c r="N327" i="1"/>
  <c r="AS327" i="1" s="1"/>
  <c r="N326" i="1"/>
  <c r="AS326" i="1" s="1"/>
  <c r="N325" i="1"/>
  <c r="AS325" i="1" s="1"/>
  <c r="N324" i="1"/>
  <c r="AS324" i="1" s="1"/>
  <c r="N323" i="1"/>
  <c r="AS323" i="1" s="1"/>
  <c r="N322" i="1"/>
  <c r="AS322" i="1" s="1"/>
  <c r="N321" i="1"/>
  <c r="AS321" i="1" s="1"/>
  <c r="N320" i="1"/>
  <c r="AS320" i="1" s="1"/>
  <c r="N319" i="1"/>
  <c r="AS319" i="1" s="1"/>
  <c r="N318" i="1"/>
  <c r="AS318" i="1" s="1"/>
  <c r="N317" i="1"/>
  <c r="AS317" i="1" s="1"/>
  <c r="N316" i="1"/>
  <c r="AS316" i="1" s="1"/>
  <c r="N315" i="1"/>
  <c r="AS315" i="1" s="1"/>
  <c r="N314" i="1"/>
  <c r="AS314" i="1" s="1"/>
  <c r="N313" i="1"/>
  <c r="AS313" i="1" s="1"/>
  <c r="N312" i="1"/>
  <c r="AS312" i="1" s="1"/>
  <c r="N311" i="1"/>
  <c r="AS311" i="1" s="1"/>
  <c r="N310" i="1"/>
  <c r="AS310" i="1" s="1"/>
  <c r="N309" i="1"/>
  <c r="AS309" i="1" s="1"/>
  <c r="N308" i="1"/>
  <c r="AS308" i="1" s="1"/>
  <c r="N307" i="1"/>
  <c r="AS307" i="1" s="1"/>
  <c r="N306" i="1"/>
  <c r="AS306" i="1" s="1"/>
  <c r="N305" i="1"/>
  <c r="AS305" i="1" s="1"/>
  <c r="N304" i="1"/>
  <c r="AS304" i="1" s="1"/>
  <c r="N303" i="1"/>
  <c r="AS303" i="1" s="1"/>
  <c r="N302" i="1"/>
  <c r="AS302" i="1" s="1"/>
  <c r="N301" i="1"/>
  <c r="AS301" i="1" s="1"/>
  <c r="N300" i="1"/>
  <c r="AS300" i="1" s="1"/>
  <c r="N299" i="1"/>
  <c r="AS299" i="1" s="1"/>
  <c r="N298" i="1"/>
  <c r="AS298" i="1" s="1"/>
  <c r="N297" i="1"/>
  <c r="AS297" i="1" s="1"/>
  <c r="N296" i="1"/>
  <c r="AS296" i="1" s="1"/>
  <c r="N295" i="1"/>
  <c r="AS295" i="1" s="1"/>
  <c r="N294" i="1"/>
  <c r="AS294" i="1" s="1"/>
  <c r="N293" i="1"/>
  <c r="AS293" i="1" s="1"/>
  <c r="N292" i="1"/>
  <c r="AS292" i="1" s="1"/>
  <c r="N291" i="1"/>
  <c r="AS291" i="1" s="1"/>
  <c r="N290" i="1"/>
  <c r="AS290" i="1" s="1"/>
  <c r="N289" i="1"/>
  <c r="AS289" i="1" s="1"/>
  <c r="N288" i="1"/>
  <c r="AS288" i="1" s="1"/>
  <c r="N287" i="1"/>
  <c r="AS287" i="1" s="1"/>
  <c r="N286" i="1"/>
  <c r="AS286" i="1" s="1"/>
  <c r="N285" i="1"/>
  <c r="AS285" i="1" s="1"/>
  <c r="N284" i="1"/>
  <c r="AS284" i="1" s="1"/>
  <c r="N283" i="1"/>
  <c r="AS283" i="1" s="1"/>
  <c r="N282" i="1"/>
  <c r="AS282" i="1" s="1"/>
  <c r="N281" i="1"/>
  <c r="AS281" i="1" s="1"/>
  <c r="N280" i="1"/>
  <c r="AS280" i="1" s="1"/>
  <c r="N279" i="1"/>
  <c r="AS279" i="1" s="1"/>
  <c r="N278" i="1"/>
  <c r="AS278" i="1" s="1"/>
  <c r="N277" i="1"/>
  <c r="AS277" i="1" s="1"/>
  <c r="N276" i="1"/>
  <c r="AS276" i="1" s="1"/>
  <c r="N275" i="1"/>
  <c r="AS275" i="1" s="1"/>
  <c r="N274" i="1"/>
  <c r="AS274" i="1" s="1"/>
  <c r="N273" i="1"/>
  <c r="AS273" i="1" s="1"/>
  <c r="N272" i="1"/>
  <c r="AS272" i="1" s="1"/>
  <c r="N271" i="1"/>
  <c r="AS271" i="1" s="1"/>
  <c r="N270" i="1"/>
  <c r="AS270" i="1" s="1"/>
  <c r="N269" i="1"/>
  <c r="AS269" i="1" s="1"/>
  <c r="N268" i="1"/>
  <c r="AS268" i="1" s="1"/>
  <c r="N267" i="1"/>
  <c r="AS267" i="1" s="1"/>
  <c r="N266" i="1"/>
  <c r="AS266" i="1" s="1"/>
  <c r="N265" i="1"/>
  <c r="AS265" i="1" s="1"/>
  <c r="N264" i="1"/>
  <c r="AS264" i="1" s="1"/>
  <c r="N263" i="1"/>
  <c r="AS263" i="1" s="1"/>
  <c r="N262" i="1"/>
  <c r="AS262" i="1" s="1"/>
  <c r="N261" i="1"/>
  <c r="AS261" i="1" s="1"/>
  <c r="N260" i="1"/>
  <c r="AS260" i="1" s="1"/>
  <c r="N259" i="1"/>
  <c r="AS259" i="1" s="1"/>
  <c r="N258" i="1"/>
  <c r="AS258" i="1" s="1"/>
  <c r="N257" i="1"/>
  <c r="AS257" i="1" s="1"/>
  <c r="N256" i="1"/>
  <c r="AS256" i="1" s="1"/>
  <c r="N255" i="1"/>
  <c r="AS255" i="1" s="1"/>
  <c r="N254" i="1"/>
  <c r="AS254" i="1" s="1"/>
  <c r="N253" i="1"/>
  <c r="AS253" i="1" s="1"/>
  <c r="N252" i="1"/>
  <c r="AS252" i="1" s="1"/>
  <c r="N251" i="1"/>
  <c r="AS251" i="1" s="1"/>
  <c r="N250" i="1"/>
  <c r="AS250" i="1" s="1"/>
  <c r="N249" i="1"/>
  <c r="AS249" i="1" s="1"/>
  <c r="N248" i="1"/>
  <c r="AS248" i="1" s="1"/>
  <c r="N247" i="1"/>
  <c r="AS247" i="1" s="1"/>
  <c r="N246" i="1"/>
  <c r="AS246" i="1" s="1"/>
  <c r="N245" i="1"/>
  <c r="AS245" i="1" s="1"/>
  <c r="N244" i="1"/>
  <c r="AS244" i="1" s="1"/>
  <c r="N243" i="1"/>
  <c r="AS243" i="1" s="1"/>
  <c r="N242" i="1"/>
  <c r="AS242" i="1" s="1"/>
  <c r="N241" i="1"/>
  <c r="AS241" i="1" s="1"/>
  <c r="N240" i="1"/>
  <c r="AS240" i="1" s="1"/>
  <c r="N239" i="1"/>
  <c r="AS239" i="1" s="1"/>
  <c r="N238" i="1"/>
  <c r="AS238" i="1" s="1"/>
  <c r="N237" i="1"/>
  <c r="AS237" i="1" s="1"/>
  <c r="N236" i="1"/>
  <c r="AS236" i="1" s="1"/>
  <c r="N235" i="1"/>
  <c r="AS235" i="1" s="1"/>
  <c r="N234" i="1"/>
  <c r="AS234" i="1" s="1"/>
  <c r="N233" i="1"/>
  <c r="AS233" i="1" s="1"/>
  <c r="N232" i="1"/>
  <c r="AS232" i="1" s="1"/>
  <c r="N231" i="1"/>
  <c r="AS231" i="1" s="1"/>
  <c r="N230" i="1"/>
  <c r="AS230" i="1" s="1"/>
  <c r="N229" i="1"/>
  <c r="AS229" i="1" s="1"/>
  <c r="N228" i="1"/>
  <c r="AS228" i="1" s="1"/>
  <c r="N227" i="1"/>
  <c r="AS227" i="1" s="1"/>
  <c r="N226" i="1"/>
  <c r="AS226" i="1" s="1"/>
  <c r="N225" i="1"/>
  <c r="AS225" i="1" s="1"/>
  <c r="N224" i="1"/>
  <c r="AS224" i="1" s="1"/>
  <c r="N223" i="1"/>
  <c r="AS223" i="1" s="1"/>
  <c r="N222" i="1"/>
  <c r="AS222" i="1" s="1"/>
  <c r="N221" i="1"/>
  <c r="AS221" i="1" s="1"/>
  <c r="N220" i="1"/>
  <c r="AS220" i="1" s="1"/>
  <c r="N219" i="1"/>
  <c r="AS219" i="1" s="1"/>
  <c r="N218" i="1"/>
  <c r="AS218" i="1" s="1"/>
  <c r="N217" i="1"/>
  <c r="AS217" i="1" s="1"/>
  <c r="N216" i="1"/>
  <c r="AS216" i="1" s="1"/>
  <c r="N215" i="1"/>
  <c r="AS215" i="1" s="1"/>
  <c r="N214" i="1"/>
  <c r="AS214" i="1" s="1"/>
  <c r="N213" i="1"/>
  <c r="AS213" i="1" s="1"/>
  <c r="N212" i="1"/>
  <c r="AS212" i="1" s="1"/>
  <c r="N211" i="1"/>
  <c r="AS211" i="1" s="1"/>
  <c r="N210" i="1"/>
  <c r="AS210" i="1" s="1"/>
  <c r="N209" i="1"/>
  <c r="AS209" i="1" s="1"/>
  <c r="N208" i="1"/>
  <c r="AS208" i="1" s="1"/>
  <c r="N207" i="1"/>
  <c r="AS207" i="1" s="1"/>
  <c r="N206" i="1"/>
  <c r="AS206" i="1" s="1"/>
  <c r="N205" i="1"/>
  <c r="AS205" i="1" s="1"/>
  <c r="N204" i="1"/>
  <c r="AS204" i="1" s="1"/>
  <c r="N203" i="1"/>
  <c r="AS203" i="1" s="1"/>
  <c r="N202" i="1"/>
  <c r="AS202" i="1" s="1"/>
  <c r="N201" i="1"/>
  <c r="AS201" i="1" s="1"/>
  <c r="N200" i="1"/>
  <c r="AS200" i="1" s="1"/>
  <c r="N199" i="1"/>
  <c r="AS199" i="1" s="1"/>
  <c r="N198" i="1"/>
  <c r="AS198" i="1" s="1"/>
  <c r="N197" i="1"/>
  <c r="AS197" i="1" s="1"/>
  <c r="N196" i="1"/>
  <c r="AS196" i="1" s="1"/>
  <c r="N195" i="1"/>
  <c r="AS195" i="1" s="1"/>
  <c r="N194" i="1"/>
  <c r="AS194" i="1" s="1"/>
  <c r="N193" i="1"/>
  <c r="AS193" i="1" s="1"/>
  <c r="N192" i="1"/>
  <c r="AS192" i="1" s="1"/>
  <c r="N191" i="1"/>
  <c r="AS191" i="1" s="1"/>
  <c r="N190" i="1"/>
  <c r="AS190" i="1" s="1"/>
  <c r="N189" i="1"/>
  <c r="AS189" i="1" s="1"/>
  <c r="N188" i="1"/>
  <c r="AS188" i="1" s="1"/>
  <c r="N187" i="1"/>
  <c r="AS187" i="1" s="1"/>
  <c r="N186" i="1"/>
  <c r="AS186" i="1" s="1"/>
  <c r="N185" i="1"/>
  <c r="AS185" i="1" s="1"/>
  <c r="N184" i="1"/>
  <c r="AS184" i="1" s="1"/>
  <c r="N183" i="1"/>
  <c r="AS183" i="1" s="1"/>
  <c r="N182" i="1"/>
  <c r="AS182" i="1" s="1"/>
  <c r="N181" i="1"/>
  <c r="AS181" i="1" s="1"/>
  <c r="N180" i="1"/>
  <c r="AS180" i="1" s="1"/>
  <c r="N179" i="1"/>
  <c r="AS179" i="1" s="1"/>
  <c r="N178" i="1"/>
  <c r="AS178" i="1" s="1"/>
  <c r="N177" i="1"/>
  <c r="AS177" i="1" s="1"/>
  <c r="N176" i="1"/>
  <c r="AS176" i="1" s="1"/>
  <c r="N175" i="1"/>
  <c r="AS175" i="1" s="1"/>
  <c r="N174" i="1"/>
  <c r="AS174" i="1" s="1"/>
  <c r="N173" i="1"/>
  <c r="AS173" i="1" s="1"/>
  <c r="N172" i="1"/>
  <c r="AS172" i="1" s="1"/>
  <c r="N171" i="1"/>
  <c r="AS171" i="1" s="1"/>
  <c r="N170" i="1"/>
  <c r="AS170" i="1" s="1"/>
  <c r="N169" i="1"/>
  <c r="AS169" i="1" s="1"/>
  <c r="N168" i="1"/>
  <c r="AS168" i="1" s="1"/>
  <c r="N167" i="1"/>
  <c r="AS167" i="1" s="1"/>
  <c r="N166" i="1"/>
  <c r="AS166" i="1" s="1"/>
  <c r="N165" i="1"/>
  <c r="AS165" i="1" s="1"/>
  <c r="N164" i="1"/>
  <c r="AS164" i="1" s="1"/>
  <c r="N163" i="1"/>
  <c r="AS163" i="1" s="1"/>
  <c r="N162" i="1"/>
  <c r="AS162" i="1" s="1"/>
  <c r="N161" i="1"/>
  <c r="AS161" i="1" s="1"/>
  <c r="N160" i="1"/>
  <c r="AS160" i="1" s="1"/>
  <c r="N159" i="1"/>
  <c r="AS159" i="1" s="1"/>
  <c r="N158" i="1"/>
  <c r="AS158" i="1" s="1"/>
  <c r="N157" i="1"/>
  <c r="AS157" i="1" s="1"/>
  <c r="N156" i="1"/>
  <c r="AS156" i="1" s="1"/>
  <c r="N155" i="1"/>
  <c r="AS155" i="1" s="1"/>
  <c r="N154" i="1"/>
  <c r="AS154" i="1" s="1"/>
  <c r="N153" i="1"/>
  <c r="AS153" i="1" s="1"/>
  <c r="N152" i="1"/>
  <c r="AS152" i="1" s="1"/>
  <c r="N151" i="1"/>
  <c r="AS151" i="1" s="1"/>
  <c r="N150" i="1"/>
  <c r="AS150" i="1" s="1"/>
  <c r="N149" i="1"/>
  <c r="AS149" i="1" s="1"/>
  <c r="N148" i="1"/>
  <c r="AS148" i="1" s="1"/>
  <c r="N147" i="1"/>
  <c r="AS147" i="1" s="1"/>
  <c r="N146" i="1"/>
  <c r="AS146" i="1" s="1"/>
  <c r="N145" i="1"/>
  <c r="AS145" i="1" s="1"/>
  <c r="N144" i="1"/>
  <c r="AS144" i="1" s="1"/>
  <c r="N143" i="1"/>
  <c r="AS143" i="1" s="1"/>
  <c r="N142" i="1"/>
  <c r="AS142" i="1" s="1"/>
  <c r="N141" i="1"/>
  <c r="AS141" i="1" s="1"/>
  <c r="N140" i="1"/>
  <c r="AS140" i="1" s="1"/>
  <c r="N139" i="1"/>
  <c r="AS139" i="1" s="1"/>
  <c r="N138" i="1"/>
  <c r="AS138" i="1" s="1"/>
  <c r="N137" i="1"/>
  <c r="AS137" i="1" s="1"/>
  <c r="N136" i="1"/>
  <c r="AS136" i="1" s="1"/>
  <c r="N135" i="1"/>
  <c r="AS135" i="1" s="1"/>
  <c r="N134" i="1"/>
  <c r="AS134" i="1" s="1"/>
  <c r="N133" i="1"/>
  <c r="AS133" i="1" s="1"/>
  <c r="N132" i="1"/>
  <c r="AS132" i="1" s="1"/>
  <c r="N131" i="1"/>
  <c r="AS131" i="1" s="1"/>
  <c r="N130" i="1"/>
  <c r="AS130" i="1" s="1"/>
  <c r="N129" i="1"/>
  <c r="AS129" i="1" s="1"/>
  <c r="N128" i="1"/>
  <c r="AS128" i="1" s="1"/>
  <c r="N127" i="1"/>
  <c r="AS127" i="1" s="1"/>
  <c r="N126" i="1"/>
  <c r="AS126" i="1" s="1"/>
  <c r="N125" i="1"/>
  <c r="AS125" i="1" s="1"/>
  <c r="N124" i="1"/>
  <c r="AS124" i="1" s="1"/>
  <c r="N123" i="1"/>
  <c r="AS123" i="1" s="1"/>
  <c r="N122" i="1"/>
  <c r="AS122" i="1" s="1"/>
  <c r="N121" i="1"/>
  <c r="AS121" i="1" s="1"/>
  <c r="N120" i="1"/>
  <c r="AS120" i="1" s="1"/>
  <c r="N119" i="1"/>
  <c r="AS119" i="1" s="1"/>
  <c r="N118" i="1"/>
  <c r="AS118" i="1" s="1"/>
  <c r="N117" i="1"/>
  <c r="AS117" i="1" s="1"/>
  <c r="N116" i="1"/>
  <c r="AS116" i="1" s="1"/>
  <c r="N115" i="1"/>
  <c r="AS115" i="1" s="1"/>
  <c r="N114" i="1"/>
  <c r="AS114" i="1" s="1"/>
  <c r="N113" i="1"/>
  <c r="AS113" i="1" s="1"/>
  <c r="N112" i="1"/>
  <c r="AS112" i="1" s="1"/>
  <c r="N111" i="1"/>
  <c r="AS111" i="1" s="1"/>
  <c r="N110" i="1"/>
  <c r="AS110" i="1" s="1"/>
  <c r="N109" i="1"/>
  <c r="AS109" i="1" s="1"/>
  <c r="N108" i="1"/>
  <c r="AS108" i="1" s="1"/>
  <c r="N107" i="1"/>
  <c r="AS107" i="1" s="1"/>
  <c r="N106" i="1"/>
  <c r="AS106" i="1" s="1"/>
  <c r="N105" i="1"/>
  <c r="AS105" i="1" s="1"/>
  <c r="N104" i="1"/>
  <c r="AS104" i="1" s="1"/>
  <c r="N103" i="1"/>
  <c r="AS103" i="1" s="1"/>
  <c r="N102" i="1"/>
  <c r="AS102" i="1" s="1"/>
  <c r="N101" i="1"/>
  <c r="AS101" i="1" s="1"/>
  <c r="N100" i="1"/>
  <c r="AS100" i="1" s="1"/>
  <c r="N99" i="1"/>
  <c r="AS99" i="1" s="1"/>
  <c r="N98" i="1"/>
  <c r="AS98" i="1" s="1"/>
  <c r="N97" i="1"/>
  <c r="AS97" i="1" s="1"/>
  <c r="N96" i="1"/>
  <c r="AS96" i="1" s="1"/>
  <c r="N95" i="1"/>
  <c r="AS95" i="1" s="1"/>
  <c r="N94" i="1"/>
  <c r="AS94" i="1" s="1"/>
  <c r="N93" i="1"/>
  <c r="AS93" i="1" s="1"/>
  <c r="N92" i="1"/>
  <c r="AS92" i="1" s="1"/>
  <c r="N91" i="1"/>
  <c r="AS91" i="1" s="1"/>
  <c r="N90" i="1"/>
  <c r="AS90" i="1" s="1"/>
  <c r="N89" i="1"/>
  <c r="AS89" i="1" s="1"/>
  <c r="N88" i="1"/>
  <c r="AS88" i="1" s="1"/>
  <c r="N87" i="1"/>
  <c r="AS87" i="1" s="1"/>
  <c r="N86" i="1"/>
  <c r="AS86" i="1" s="1"/>
  <c r="N85" i="1"/>
  <c r="AS85" i="1" s="1"/>
  <c r="N84" i="1"/>
  <c r="AS84" i="1" s="1"/>
  <c r="N83" i="1"/>
  <c r="AS83" i="1" s="1"/>
  <c r="N82" i="1"/>
  <c r="AS82" i="1" s="1"/>
  <c r="N81" i="1"/>
  <c r="AS81" i="1" s="1"/>
  <c r="N80" i="1"/>
  <c r="AS80" i="1" s="1"/>
  <c r="N79" i="1"/>
  <c r="AS79" i="1" s="1"/>
  <c r="N78" i="1"/>
  <c r="AS78" i="1" s="1"/>
  <c r="N77" i="1"/>
  <c r="AS77" i="1" s="1"/>
  <c r="N76" i="1"/>
  <c r="AS76" i="1" s="1"/>
  <c r="N75" i="1"/>
  <c r="AS75" i="1" s="1"/>
  <c r="N74" i="1"/>
  <c r="AS74" i="1" s="1"/>
  <c r="N73" i="1"/>
  <c r="AS73" i="1" s="1"/>
  <c r="N72" i="1"/>
  <c r="AS72" i="1" s="1"/>
  <c r="N71" i="1"/>
  <c r="AS71" i="1" s="1"/>
  <c r="N70" i="1"/>
  <c r="AS70" i="1" s="1"/>
  <c r="N69" i="1"/>
  <c r="AS69" i="1" s="1"/>
  <c r="N68" i="1"/>
  <c r="AS68" i="1" s="1"/>
  <c r="N67" i="1"/>
  <c r="AS67" i="1" s="1"/>
  <c r="N66" i="1"/>
  <c r="AS66" i="1" s="1"/>
  <c r="N65" i="1"/>
  <c r="AS65" i="1" s="1"/>
  <c r="N64" i="1"/>
  <c r="AS64" i="1" s="1"/>
  <c r="N63" i="1"/>
  <c r="AS63" i="1" s="1"/>
  <c r="N62" i="1"/>
  <c r="AS62" i="1" s="1"/>
  <c r="N61" i="1"/>
  <c r="AS61" i="1" s="1"/>
  <c r="N60" i="1"/>
  <c r="AS60" i="1" s="1"/>
  <c r="N59" i="1"/>
  <c r="AS59" i="1" s="1"/>
  <c r="N58" i="1"/>
  <c r="AS58" i="1" s="1"/>
  <c r="N57" i="1"/>
  <c r="AS57" i="1" s="1"/>
  <c r="N56" i="1"/>
  <c r="AS56" i="1" s="1"/>
  <c r="N55" i="1"/>
  <c r="AS55" i="1" s="1"/>
  <c r="N54" i="1"/>
  <c r="AS54" i="1" s="1"/>
  <c r="N53" i="1"/>
  <c r="AS53" i="1" s="1"/>
  <c r="N52" i="1"/>
  <c r="AS52" i="1" s="1"/>
  <c r="N51" i="1"/>
  <c r="AS51" i="1" s="1"/>
  <c r="N50" i="1"/>
  <c r="AS50" i="1" s="1"/>
  <c r="N49" i="1"/>
  <c r="AS49" i="1" s="1"/>
  <c r="N48" i="1"/>
  <c r="AS48" i="1" s="1"/>
  <c r="N47" i="1"/>
  <c r="AS47" i="1" s="1"/>
  <c r="N46" i="1"/>
  <c r="AS46" i="1" s="1"/>
  <c r="N45" i="1"/>
  <c r="AS45" i="1" s="1"/>
  <c r="N44" i="1"/>
  <c r="AS44" i="1" s="1"/>
  <c r="N43" i="1"/>
  <c r="AS43" i="1" s="1"/>
  <c r="N42" i="1"/>
  <c r="AS42" i="1" s="1"/>
  <c r="N41" i="1"/>
  <c r="AS41" i="1" s="1"/>
  <c r="N40" i="1"/>
  <c r="AS40" i="1" s="1"/>
  <c r="N39" i="1"/>
  <c r="AS39" i="1" s="1"/>
  <c r="N38" i="1"/>
  <c r="AS38" i="1" s="1"/>
  <c r="N37" i="1"/>
  <c r="AS37" i="1" s="1"/>
  <c r="N36" i="1"/>
  <c r="AS36" i="1" s="1"/>
  <c r="N35" i="1"/>
  <c r="AS35" i="1" s="1"/>
  <c r="N34" i="1"/>
  <c r="AS34" i="1" s="1"/>
  <c r="N33" i="1"/>
  <c r="AS33" i="1" s="1"/>
  <c r="N32" i="1"/>
  <c r="AS32" i="1" s="1"/>
  <c r="N31" i="1"/>
  <c r="AS31" i="1" s="1"/>
  <c r="N30" i="1"/>
  <c r="AS30" i="1" s="1"/>
  <c r="N29" i="1"/>
  <c r="AS29" i="1" s="1"/>
  <c r="N28" i="1"/>
  <c r="AS28" i="1" s="1"/>
  <c r="N27" i="1"/>
  <c r="AS27" i="1" s="1"/>
  <c r="N26" i="1"/>
  <c r="AS26" i="1" s="1"/>
  <c r="N25" i="1"/>
  <c r="AS25" i="1" s="1"/>
  <c r="N24" i="1"/>
  <c r="AS24" i="1" s="1"/>
  <c r="N23" i="1"/>
  <c r="AS23" i="1" s="1"/>
  <c r="N22" i="1"/>
  <c r="AS22" i="1" s="1"/>
  <c r="N21" i="1"/>
  <c r="AS21" i="1" s="1"/>
  <c r="N20" i="1"/>
  <c r="AS20" i="1" s="1"/>
  <c r="N19" i="1"/>
  <c r="AS19" i="1" s="1"/>
  <c r="N18" i="1"/>
  <c r="AS18" i="1" s="1"/>
  <c r="N17" i="1"/>
  <c r="AS17" i="1" s="1"/>
  <c r="N16" i="1"/>
  <c r="AS16" i="1" s="1"/>
  <c r="N15" i="1"/>
  <c r="AS15" i="1" s="1"/>
  <c r="N14" i="1"/>
  <c r="AS14" i="1" s="1"/>
  <c r="N13" i="1"/>
  <c r="AS13" i="1" s="1"/>
  <c r="N12" i="1"/>
  <c r="AS12" i="1" s="1"/>
  <c r="N11" i="1"/>
  <c r="AS11" i="1" s="1"/>
  <c r="N10" i="1"/>
  <c r="AS10" i="1" s="1"/>
  <c r="N9" i="1"/>
  <c r="AS9" i="1" s="1"/>
  <c r="N8" i="1"/>
  <c r="AS8" i="1" s="1"/>
  <c r="N7" i="1"/>
  <c r="AS7" i="1" s="1"/>
  <c r="N6" i="1"/>
  <c r="AS6" i="1" s="1"/>
  <c r="N5" i="1"/>
  <c r="AS5" i="1" s="1"/>
  <c r="N4" i="1"/>
  <c r="AS4" i="1" s="1"/>
  <c r="AS2" i="1" l="1"/>
  <c r="N2" i="1"/>
  <c r="M2" i="1"/>
  <c r="K2" i="1" l="1"/>
</calcChain>
</file>

<file path=xl/sharedStrings.xml><?xml version="1.0" encoding="utf-8"?>
<sst xmlns="http://schemas.openxmlformats.org/spreadsheetml/2006/main" count="79562" uniqueCount="14698">
  <si>
    <t>0P0207060035</t>
  </si>
  <si>
    <t>THERM EXPN VLV,AC153000283,VOLTAS</t>
  </si>
  <si>
    <t>2000</t>
  </si>
  <si>
    <t>CH01</t>
  </si>
  <si>
    <t>EA</t>
  </si>
  <si>
    <t>ZSPR</t>
  </si>
  <si>
    <t/>
  </si>
  <si>
    <t>ONGC Petro additions Ltd.</t>
  </si>
  <si>
    <t>INR</t>
  </si>
  <si>
    <t>Chemcial store</t>
  </si>
  <si>
    <t>P01</t>
  </si>
  <si>
    <t>0P0207070152</t>
  </si>
  <si>
    <t>LOW PRESS SW,AC155045060F,VOLTAS</t>
  </si>
  <si>
    <t>P04</t>
  </si>
  <si>
    <t>0P0615760020</t>
  </si>
  <si>
    <t>NDLE BAR GUIDE,AS 21,CHRORICH</t>
  </si>
  <si>
    <t>GS01</t>
  </si>
  <si>
    <t>General Store</t>
  </si>
  <si>
    <t>0P0615760021</t>
  </si>
  <si>
    <t>GUIDE ASSY,AS 24,CHRORICH</t>
  </si>
  <si>
    <t>0P0615760022</t>
  </si>
  <si>
    <t>BUSH,51,CHRORICH</t>
  </si>
  <si>
    <t>0P0615760023</t>
  </si>
  <si>
    <t>BUSH,54,CHRORICH</t>
  </si>
  <si>
    <t>0P0615760024</t>
  </si>
  <si>
    <t>PRESS FOOT ROLL,1B 18340/19,CHRORICH</t>
  </si>
  <si>
    <t>0P0615760025</t>
  </si>
  <si>
    <t>BUSH,TENSION SPRG,136,CHRORICH</t>
  </si>
  <si>
    <t>0P0615760026</t>
  </si>
  <si>
    <t>SEWING HD FIXING NUT,1B 5254/24,CHRORICH</t>
  </si>
  <si>
    <t>0P0615760027</t>
  </si>
  <si>
    <t>NDLE EXCELSIOR,AS 157,CHRORICH</t>
  </si>
  <si>
    <t>0P0615760030</t>
  </si>
  <si>
    <t>BUSH,2701 BA,CHRORICH</t>
  </si>
  <si>
    <t>0P0615760031</t>
  </si>
  <si>
    <t>BUSH,3 D,CHRORICH</t>
  </si>
  <si>
    <t>0P0615760034</t>
  </si>
  <si>
    <t>FEED DOG STRUT,2702 J,CHRORICH</t>
  </si>
  <si>
    <t>0P0615760036</t>
  </si>
  <si>
    <t>HINGE,AS 2703 H,CHRORICH</t>
  </si>
  <si>
    <t>0P0615760037</t>
  </si>
  <si>
    <t>PRESS FOOT BAR,2703 L,CHRORICH</t>
  </si>
  <si>
    <t>0P0615760038</t>
  </si>
  <si>
    <t>GUIDE ARM,2B 18341/46,CHRORICH</t>
  </si>
  <si>
    <t>0P0615760039</t>
  </si>
  <si>
    <t>GUIDE STUD,AS 2703 N,CHRORICH</t>
  </si>
  <si>
    <t>0P0615760040</t>
  </si>
  <si>
    <t>GUIDE,NDLE,MS,2703 T,CHRORICH</t>
  </si>
  <si>
    <t>0P0615760041</t>
  </si>
  <si>
    <t>THREAD GUIDE,AS 2703 W,CHRORICH</t>
  </si>
  <si>
    <t>0P0615760042</t>
  </si>
  <si>
    <t>OSG FINGER ASSY,3B 16500/53,CHRORICH</t>
  </si>
  <si>
    <t>0P0615760043</t>
  </si>
  <si>
    <t>OSCG BLCK ASSY,3B 16502/56,CHRORICH</t>
  </si>
  <si>
    <t>0P0615760046</t>
  </si>
  <si>
    <t>LUBRICATOR,M 2709 J,CHRORICH</t>
  </si>
  <si>
    <t>0P0615760047</t>
  </si>
  <si>
    <t>THREAD TENSION BODY,AS 2710 A,CHRORICH</t>
  </si>
  <si>
    <t>0P0615760049</t>
  </si>
  <si>
    <t>SFT NUT,AS 2710 A,CHRORICH</t>
  </si>
  <si>
    <t>0P0615760050</t>
  </si>
  <si>
    <t>BUSH,2710 AP,CHRORICH</t>
  </si>
  <si>
    <t>0P0615760051</t>
  </si>
  <si>
    <t>THREAD TENSION CAM,AS 2710 F,CHRORICH</t>
  </si>
  <si>
    <t>0P0615760052</t>
  </si>
  <si>
    <t>FEED DOG,2710 PP,CHRORICH</t>
  </si>
  <si>
    <t>0P0615760053</t>
  </si>
  <si>
    <t>FEED DOG BLOCK,AS 2712 K,CHRORICH</t>
  </si>
  <si>
    <t>0P0615760054</t>
  </si>
  <si>
    <t>NDLE,2B 35812/79,CHRORICH</t>
  </si>
  <si>
    <t>0P0615760055</t>
  </si>
  <si>
    <t>LOOPER,AS 2712 N,CHRORICH</t>
  </si>
  <si>
    <t>0P0615760056</t>
  </si>
  <si>
    <t>LOOPER,3B 14586/81,CHRORICH</t>
  </si>
  <si>
    <t>0P0615760058</t>
  </si>
  <si>
    <t>EYELET,MS,2714 D,CHRORICH</t>
  </si>
  <si>
    <t>0P0615760060</t>
  </si>
  <si>
    <t>NDLE STRAP ASSY,3B 14585/87,CHRORICH</t>
  </si>
  <si>
    <t>0P0615760061</t>
  </si>
  <si>
    <t>THREAD RELEASE,2714 J,CHRORICH</t>
  </si>
  <si>
    <t>0P0615760066</t>
  </si>
  <si>
    <t>FEED DOG,2B 10674/94,CHRORICH</t>
  </si>
  <si>
    <t>0P0615760067</t>
  </si>
  <si>
    <t>LOOPER,MS,AS 3010 J,CHRORICH</t>
  </si>
  <si>
    <t>0P0615760068</t>
  </si>
  <si>
    <t>MAIN SFT,AS 3010 N,CHRORICH</t>
  </si>
  <si>
    <t>0P0615760069</t>
  </si>
  <si>
    <t>PRESS FOOT ASSY,3B 9764/102,CHRORICH</t>
  </si>
  <si>
    <t>0P0615760071</t>
  </si>
  <si>
    <t>BLCK STRAP ASSY,3B 14583/106,CHRORICH</t>
  </si>
  <si>
    <t>0P0615760072</t>
  </si>
  <si>
    <t>SLV,7020 F,CHRORICH</t>
  </si>
  <si>
    <t>0P0615760073</t>
  </si>
  <si>
    <t>ARM STRAP ASSY,3B 14581/110,CHRORICH</t>
  </si>
  <si>
    <t>0P0615760074</t>
  </si>
  <si>
    <t>CRANK,7020 S,CHRORICH</t>
  </si>
  <si>
    <t>0P0615760075</t>
  </si>
  <si>
    <t>OSCG BLCK ASSY,3B 14584/115,CHRORICH</t>
  </si>
  <si>
    <t>0P0615760077</t>
  </si>
  <si>
    <t>THROAT PLT,MS,3B 20145/119,CHRORICH</t>
  </si>
  <si>
    <t>0P0615760078</t>
  </si>
  <si>
    <t>OSCILLATOR BAR,1B 1263/120,CHRORICH</t>
  </si>
  <si>
    <t>0P0615760080</t>
  </si>
  <si>
    <t>BAL WEIGHT SET,2B 18341/127,CHRORICH</t>
  </si>
  <si>
    <t>0P0615760086</t>
  </si>
  <si>
    <t>BUSH,2714 BL,CHRORICH</t>
  </si>
  <si>
    <t>0P0615760087</t>
  </si>
  <si>
    <t>BUSH,1B 11449/2,CHRORICH</t>
  </si>
  <si>
    <t>0P0615760096</t>
  </si>
  <si>
    <t>STRUT SEATING,2702 JA,CHRORICH</t>
  </si>
  <si>
    <t>0P0615760097</t>
  </si>
  <si>
    <t>BRG,BOT,2705 Q,CHRORICH</t>
  </si>
  <si>
    <t>0P0615760098</t>
  </si>
  <si>
    <t>BRG,TOP,3011 C,CHRORICH</t>
  </si>
  <si>
    <t>0P0615760099</t>
  </si>
  <si>
    <t>DRV SFT,3011 F,CHRORICH</t>
  </si>
  <si>
    <t>0P0615760100</t>
  </si>
  <si>
    <t>CLLR,3011 D,CHRORICH</t>
  </si>
  <si>
    <t>0P0615760101</t>
  </si>
  <si>
    <t>GEAR,2705 C,CHRORICH</t>
  </si>
  <si>
    <t>0P0615760102</t>
  </si>
  <si>
    <t>DRV CRANK,3011 E/J,CHRORICH</t>
  </si>
  <si>
    <t>0P0615760103</t>
  </si>
  <si>
    <t>CONN ROD,7340 F,CHRORICH</t>
  </si>
  <si>
    <t>0P0615760104</t>
  </si>
  <si>
    <t>BALL JT,7249 D,CHRORICH</t>
  </si>
  <si>
    <t>0P0615760105</t>
  </si>
  <si>
    <t>OSCILLATOR STUD,7340 C,CHRORICH</t>
  </si>
  <si>
    <t>0P0615760106</t>
  </si>
  <si>
    <t>OSCILLATOR FINGER,2710 EA/J,CHRORICH</t>
  </si>
  <si>
    <t>0P0615760108</t>
  </si>
  <si>
    <t>OSCG BLCK ASSY,3B14584/2,CHRORICH</t>
  </si>
  <si>
    <t>0P0615760109</t>
  </si>
  <si>
    <t>SLV,AS 3010 D,CHRORICH</t>
  </si>
  <si>
    <t>0P0615760110</t>
  </si>
  <si>
    <t>CLAMP,3B 20793/1,CHRORICH</t>
  </si>
  <si>
    <t>0P0615760111</t>
  </si>
  <si>
    <t>BRG WSHR,1B 19769/6,CHRORICH</t>
  </si>
  <si>
    <t>0P0615760112</t>
  </si>
  <si>
    <t>STRAP,AS 2712 S,CHRORICH</t>
  </si>
  <si>
    <t>0P0615760113</t>
  </si>
  <si>
    <t>STRAP,AS 2714 H,CHRORICH</t>
  </si>
  <si>
    <t>0P0615760117</t>
  </si>
  <si>
    <t>STRUT SEATING,AS 2702 JA,CHRORICH</t>
  </si>
  <si>
    <t>0P0615760118</t>
  </si>
  <si>
    <t>STRAP,7020 N,CHRORICH</t>
  </si>
  <si>
    <t>0P0615760119</t>
  </si>
  <si>
    <t>STRAP BUSH,AS 2712 DA,CHRORICH</t>
  </si>
  <si>
    <t>0P0615760120</t>
  </si>
  <si>
    <t>OSCG BLCK,7021 F,CHRORICH</t>
  </si>
  <si>
    <t>0P0615760121</t>
  </si>
  <si>
    <t>BUSH,AS 3010 B,CHRORICH</t>
  </si>
  <si>
    <t>0P0615780008</t>
  </si>
  <si>
    <t>SCR,SPCL,29,CHRORICH</t>
  </si>
  <si>
    <t>0P0615780009</t>
  </si>
  <si>
    <t>SCR,CLAMP,30,CHRORICH</t>
  </si>
  <si>
    <t>0P0615780010</t>
  </si>
  <si>
    <t>SCR,ROLL,1B 18339/7,CHRORICH</t>
  </si>
  <si>
    <t>0P0615780011</t>
  </si>
  <si>
    <t>WSHR,PLAIN,5B 37665/10,CHRORICH</t>
  </si>
  <si>
    <t>0P0615780012</t>
  </si>
  <si>
    <t>LEVER,63,CHRORICH</t>
  </si>
  <si>
    <t>0P0615780013</t>
  </si>
  <si>
    <t>WSHR,SPCL,68,CHRORICH</t>
  </si>
  <si>
    <t>0P0615780014</t>
  </si>
  <si>
    <t>SCR,SPCL,76,CHRORICH</t>
  </si>
  <si>
    <t>0P0615780016</t>
  </si>
  <si>
    <t>SPRG,NDLE TENSION,MS,86,CHRORICH</t>
  </si>
  <si>
    <t>0P0615780017</t>
  </si>
  <si>
    <t>SCR,THREAD TENSION,87,CHRORICH</t>
  </si>
  <si>
    <t>0P0615780019</t>
  </si>
  <si>
    <t>SPRG,TENSION,MS,95,CHRORICH</t>
  </si>
  <si>
    <t>0P0615780020</t>
  </si>
  <si>
    <t>SCR,SPCL,122,CHRORICH</t>
  </si>
  <si>
    <t>0P0615780022</t>
  </si>
  <si>
    <t>GRUB SCR,2700 B,CHRORICH</t>
  </si>
  <si>
    <t>0P0615780023</t>
  </si>
  <si>
    <t>GRUB SCR,2700 BA,CHRORICH</t>
  </si>
  <si>
    <t>0P0615780026</t>
  </si>
  <si>
    <t>FIBER RTNR,2B 35811/37,CHRORICH</t>
  </si>
  <si>
    <t>0P0615780028</t>
  </si>
  <si>
    <t>STUD,AS 2703 DA,CHRORICH</t>
  </si>
  <si>
    <t>0P0615780029</t>
  </si>
  <si>
    <t>NUT,SPCL,AS 2703 DD,CHRORICH</t>
  </si>
  <si>
    <t>0P0615780031</t>
  </si>
  <si>
    <t>SCR,PIVOT,2703 A,CHRORICH</t>
  </si>
  <si>
    <t>0P0615780032</t>
  </si>
  <si>
    <t>SCR,FEED DOG,AS 2703 U,CHRORICH</t>
  </si>
  <si>
    <t>0P0615780033</t>
  </si>
  <si>
    <t>WSHR,MS,1/4IN,5B 37665/50,CHRORICH</t>
  </si>
  <si>
    <t>0P0615780034</t>
  </si>
  <si>
    <t>RTNR,STRUT,2703 X,CHRORICH</t>
  </si>
  <si>
    <t>0P0615780035</t>
  </si>
  <si>
    <t>CUSHION STITCH PINION,AS 2705 D,CHRORICH</t>
  </si>
  <si>
    <t>0P0615780036</t>
  </si>
  <si>
    <t>ALLEN GRUB SCR,1/4IN,AS 2705 D,CHRORICH</t>
  </si>
  <si>
    <t>0P0615780037</t>
  </si>
  <si>
    <t>STUD,2705,CHRORICH</t>
  </si>
  <si>
    <t>0P0615780038</t>
  </si>
  <si>
    <t>PIN NUT,2710 AS,CHRORICH</t>
  </si>
  <si>
    <t>0P0615780039</t>
  </si>
  <si>
    <t>SPRG,2710 B,CHRORICH</t>
  </si>
  <si>
    <t>0P0615780040</t>
  </si>
  <si>
    <t>DRV PIN,2710 C,CHRORICH</t>
  </si>
  <si>
    <t>0P0615780041</t>
  </si>
  <si>
    <t>GRUB SCR,2710 FA,CHRORICH</t>
  </si>
  <si>
    <t>0P0615780042</t>
  </si>
  <si>
    <t>SPRG,2710 G,CHRORICH</t>
  </si>
  <si>
    <t>0P0615780043</t>
  </si>
  <si>
    <t>SCR,AS 2710 H,CHRORICH</t>
  </si>
  <si>
    <t>0P0615780044</t>
  </si>
  <si>
    <t>SCR NUT,AS 2710 J,CHRORICH</t>
  </si>
  <si>
    <t>0P0615780045</t>
  </si>
  <si>
    <t>SCR,LUBRICATING,AS 2710 L,CHRORICH</t>
  </si>
  <si>
    <t>0P0615780046</t>
  </si>
  <si>
    <t>SCR NUT,LUBRICATING,2710 LA,CHRORICH</t>
  </si>
  <si>
    <t>0P0615780049</t>
  </si>
  <si>
    <t>SCR,SPCL,AS 2714F,CHRORICH</t>
  </si>
  <si>
    <t>0P0615780051</t>
  </si>
  <si>
    <t>RTNG SCR,2714 U,CHRORICH</t>
  </si>
  <si>
    <t>0P0615780054</t>
  </si>
  <si>
    <t>REST SCR,AS 3010 F,CHRORICH</t>
  </si>
  <si>
    <t>0P0615780055</t>
  </si>
  <si>
    <t>SPRG,3014 C,CHRORICH</t>
  </si>
  <si>
    <t>0P0615780056</t>
  </si>
  <si>
    <t>ALLEN GRUB SCR,5B 37665/105,CHRORICH</t>
  </si>
  <si>
    <t>0P0615780057</t>
  </si>
  <si>
    <t>ARM PIN,7020 E,CHRORICH</t>
  </si>
  <si>
    <t>0P0615780058</t>
  </si>
  <si>
    <t>PIN WSHR,7020 G,CHRORICH</t>
  </si>
  <si>
    <t>0P0615780059</t>
  </si>
  <si>
    <t>STUD,7021 A,CHRORICH</t>
  </si>
  <si>
    <t>0P0615780060</t>
  </si>
  <si>
    <t>WSHR,PLAIN,5/16IN,5B 37665/113,CHRORICH</t>
  </si>
  <si>
    <t>0P0615780061</t>
  </si>
  <si>
    <t>STUD NUT,7021 C,CHRORICH</t>
  </si>
  <si>
    <t>0P0615780062</t>
  </si>
  <si>
    <t>SCREW NUT,THREAD TENSION,7023 A,CHRORICH</t>
  </si>
  <si>
    <t>0P0615780063</t>
  </si>
  <si>
    <t>SCR,THREAD TENSION,7023 F,CHRORICH</t>
  </si>
  <si>
    <t>0P0615780064</t>
  </si>
  <si>
    <t>SCR,CLAPPING,1B 1250/121,CHRORICH</t>
  </si>
  <si>
    <t>0P0615780065</t>
  </si>
  <si>
    <t>SCR,SPCL,1B 2487/122,CHRORICH</t>
  </si>
  <si>
    <t>0P0615780066</t>
  </si>
  <si>
    <t>WSHR,SPRG,3/16IN,5B 37665/123,CHRORICH</t>
  </si>
  <si>
    <t>0P0615780068</t>
  </si>
  <si>
    <t>PLT SCR,THROAT,2B 23473/126,CHRORICH</t>
  </si>
  <si>
    <t>0P0615780070</t>
  </si>
  <si>
    <t>SCR,SPCL,1B 14599/12,CHRORICH</t>
  </si>
  <si>
    <t>0P0615780071</t>
  </si>
  <si>
    <t>SCR BRKT,2B 14600/13,CHRORICH</t>
  </si>
  <si>
    <t>0P0615780072</t>
  </si>
  <si>
    <t>CLIP,OIL PIPE,31,CHRORICH</t>
  </si>
  <si>
    <t>0P0615780073</t>
  </si>
  <si>
    <t>SCR PACKER,32,CHRORICH</t>
  </si>
  <si>
    <t>0P0615780075</t>
  </si>
  <si>
    <t>SCR,SPCL,1B 2437/3,CHRORICH</t>
  </si>
  <si>
    <t>0P0615780077</t>
  </si>
  <si>
    <t>ROD END,2705 G,CHRORICH</t>
  </si>
  <si>
    <t>0P0615780078</t>
  </si>
  <si>
    <t>NUT,SPCL,2710 AM,CHRORICH</t>
  </si>
  <si>
    <t>0P0615780079</t>
  </si>
  <si>
    <t>SCR,SPCL,1B 16791/19,CHRORICH</t>
  </si>
  <si>
    <t>0P0615780081</t>
  </si>
  <si>
    <t>SCR,SPCL,AS 3010 DB,CHRORICH</t>
  </si>
  <si>
    <t>0P0615780082</t>
  </si>
  <si>
    <t>PIN SCR,AS 3354LA,CHRORICH</t>
  </si>
  <si>
    <t>0P0615780083</t>
  </si>
  <si>
    <t>GRUB SCR,AS 2710 FA,CHRORICH</t>
  </si>
  <si>
    <t>0P0615780084</t>
  </si>
  <si>
    <t>ROD,2715 S,CHRORICH</t>
  </si>
  <si>
    <t>0P0615780085</t>
  </si>
  <si>
    <t>LINK,AS 3010 C,CHRORICH</t>
  </si>
  <si>
    <t>0P0615780086</t>
  </si>
  <si>
    <t>TAPER PIN,AS 3010CA,CHRORICH</t>
  </si>
  <si>
    <t>0P0615780087</t>
  </si>
  <si>
    <t>SCR,1B 6789/2,CHRORICH</t>
  </si>
  <si>
    <t>0P0615780088</t>
  </si>
  <si>
    <t>NUT,1B 6790/3,CHRORICH</t>
  </si>
  <si>
    <t>0P0615780089</t>
  </si>
  <si>
    <t>NUT,1B 2171/AS2710LA/4,CHRORICH</t>
  </si>
  <si>
    <t>0P0615780090</t>
  </si>
  <si>
    <t>PIVOT,1B 20794/5,CHRORICH</t>
  </si>
  <si>
    <t>0P0615780092</t>
  </si>
  <si>
    <t>SCR,SPCL,AS 2712 U,CHRORICH</t>
  </si>
  <si>
    <t>0P0615780095</t>
  </si>
  <si>
    <t>SCR BUSH,7156 V,CHRORICH</t>
  </si>
  <si>
    <t>0P0615850001</t>
  </si>
  <si>
    <t>CORD OSCILLATOR,7340 D,CHRORICH</t>
  </si>
  <si>
    <t>0P0631060005</t>
  </si>
  <si>
    <t>FELT,LM-450B10A-43A,KOBE</t>
  </si>
  <si>
    <t>0P0631060025</t>
  </si>
  <si>
    <t>SEAL KIT,LM-500F10A-20A#03,KOBE</t>
  </si>
  <si>
    <t>0P0631060026</t>
  </si>
  <si>
    <t>SEAL KIT,LM-500F40D-01A#02,KOBE</t>
  </si>
  <si>
    <t>0P0631060029</t>
  </si>
  <si>
    <t>FELT,LM-450G10A-22A,KOBE</t>
  </si>
  <si>
    <t>0P0631060033</t>
  </si>
  <si>
    <t>SEAL RING,LM-500H10A-03A,KOBE</t>
  </si>
  <si>
    <t>0P0631060034</t>
  </si>
  <si>
    <t>O-SEAL,LM-000L10A-01A#02,KOBE</t>
  </si>
  <si>
    <t>0P0631060042</t>
  </si>
  <si>
    <t>SEAL KIT,LM-500Q10G-01A#03,KOBE</t>
  </si>
  <si>
    <t>0P0631060043</t>
  </si>
  <si>
    <t>SEAL KIT,LM-500Q10G-02A#02,KOBE</t>
  </si>
  <si>
    <t>0P0631060073</t>
  </si>
  <si>
    <t>SEAL KIT,BS-425E50A-40D#02,KOBE</t>
  </si>
  <si>
    <t>0P0631060078</t>
  </si>
  <si>
    <t>SEAL KIT,UC-1000M21A-11A#51,KOBE</t>
  </si>
  <si>
    <t>0P0631060079</t>
  </si>
  <si>
    <t>AIR CYLINDER,UC-1000M21A-11A#01,KOBE</t>
  </si>
  <si>
    <t>0P0631060080</t>
  </si>
  <si>
    <t>SEAL KIT,UC-1000M11A-10A#02,KOBE</t>
  </si>
  <si>
    <t>0P0631060084</t>
  </si>
  <si>
    <t>SEAL KIT,UC-1000M21A-10A#03,KOBE</t>
  </si>
  <si>
    <t>0P0631060085</t>
  </si>
  <si>
    <t>SEAL KIT,UC-1000M40A-10A#04,KOBE</t>
  </si>
  <si>
    <t>0P0631060094</t>
  </si>
  <si>
    <t>AIR BREATHER,UC-160J10A-60A#02,KOBE</t>
  </si>
  <si>
    <t>0P0631060098</t>
  </si>
  <si>
    <t>SEAL KIT,UC-1000M31A-10A#03,KOBE</t>
  </si>
  <si>
    <t>0P0631060104</t>
  </si>
  <si>
    <t>SEAL KIT,UC-1000M11A-10A#04,KOBE</t>
  </si>
  <si>
    <t>0P0631060105</t>
  </si>
  <si>
    <t>BLADDER KIT,UC-000M10A-11B#07,KOBE</t>
  </si>
  <si>
    <t>0P0631060107</t>
  </si>
  <si>
    <t>SEAL KIT,AE-PS29BJ#04,KOBE</t>
  </si>
  <si>
    <t>0P0631060110</t>
  </si>
  <si>
    <t>FILTER ELEMENT,AE-PS29BJ#08,KOBE</t>
  </si>
  <si>
    <t>0P0631060120</t>
  </si>
  <si>
    <t>SUCTION FILTER,AE-PS30AG#14,KOBE</t>
  </si>
  <si>
    <t>0P0631060121</t>
  </si>
  <si>
    <t>ELEMENT,AE-PS30AG#15,KOBE</t>
  </si>
  <si>
    <t>0P0631060122</t>
  </si>
  <si>
    <t>ELEMENT,AE-PS30AG#16,KOBE</t>
  </si>
  <si>
    <t>0P0631060123</t>
  </si>
  <si>
    <t>SEAL KIT,AE-PS30AG#17,KOBE</t>
  </si>
  <si>
    <t>0P0631060124</t>
  </si>
  <si>
    <t>SEAL KIT,AE-PS30AG#18,KOBE</t>
  </si>
  <si>
    <t>0P0631060128</t>
  </si>
  <si>
    <t>VIBRATION ISOLATOR,AE-PS30AG#25,KOBE</t>
  </si>
  <si>
    <t>0P0631060129</t>
  </si>
  <si>
    <t>BLADDER,AE-PS30AG#27,KOBE</t>
  </si>
  <si>
    <t>0P0631060160</t>
  </si>
  <si>
    <t>SEAL KIT,AE-PS01NE#04,ARAIPUMP</t>
  </si>
  <si>
    <t>0P0631060196</t>
  </si>
  <si>
    <t>FLTR,LINE,OJ.T-17-7303B/2,OSAKA</t>
  </si>
  <si>
    <t>0P0631060226</t>
  </si>
  <si>
    <t>CYL,HYDR,KPA470002B430,JPSTL</t>
  </si>
  <si>
    <t>SP01</t>
  </si>
  <si>
    <t>ST</t>
  </si>
  <si>
    <t>Shutdown Plan Mt</t>
  </si>
  <si>
    <t>0P0631060227</t>
  </si>
  <si>
    <t>PIST RING,PA4700046980,JPSTL</t>
  </si>
  <si>
    <t>0P0631060234</t>
  </si>
  <si>
    <t>DUST WPR,FKM,OJ.T-31-5779/1,OSAKA</t>
  </si>
  <si>
    <t>0P0631060309</t>
  </si>
  <si>
    <t>BRG,JOURN,SS400,CP50-118,SHOWA</t>
  </si>
  <si>
    <t>0P0631060368</t>
  </si>
  <si>
    <t>ROD,PCKG,URETHANE,OJ.T-31-5349/3,OSAKA</t>
  </si>
  <si>
    <t>0P0631060381</t>
  </si>
  <si>
    <t>JT,FLOATING,JA30-10-125(SMC),JPSTL</t>
  </si>
  <si>
    <t>0P0631060387</t>
  </si>
  <si>
    <t>WPR,DUST,FKM,JK-01-0101/1,HMI</t>
  </si>
  <si>
    <t>0P0631060388</t>
  </si>
  <si>
    <t>ROD,PCKG,FKM,JK-01-0101/4,HMI</t>
  </si>
  <si>
    <t>0P0631060432</t>
  </si>
  <si>
    <t>WPR,DUST,OJ.T-31-5427A/2,OSAKA</t>
  </si>
  <si>
    <t>0P0631060436</t>
  </si>
  <si>
    <t>WPR,DUST,OJ.T-31-5427A/19,OSAKA</t>
  </si>
  <si>
    <t>0P0631060467</t>
  </si>
  <si>
    <t>BRG+OIL SEAL KIT,UC-1000J50A-10B#02,KOBE</t>
  </si>
  <si>
    <t>0P0631060528</t>
  </si>
  <si>
    <t>AIR CNVTR,PA4300052180,JPSTL</t>
  </si>
  <si>
    <t>0P0631070003</t>
  </si>
  <si>
    <t>GASKET,LM-450B10T-48A,KOBE</t>
  </si>
  <si>
    <t>0P0631070004</t>
  </si>
  <si>
    <t>GASKET(2-A),LM-500B50B-11A,KOBE</t>
  </si>
  <si>
    <t>0P0631070005</t>
  </si>
  <si>
    <t>GASKET(3-A),LM-500B50B-12A,KOBE</t>
  </si>
  <si>
    <t>0P0631070006</t>
  </si>
  <si>
    <t>GASKET(8),LM-500B50B-13A,KOBE</t>
  </si>
  <si>
    <t>0P0631070007</t>
  </si>
  <si>
    <t>GASKET(5),LM-500B50B-24A,KOBE</t>
  </si>
  <si>
    <t>0P0631070008</t>
  </si>
  <si>
    <t>GASKET(6),LM-500B50B-25A,KOBE</t>
  </si>
  <si>
    <t>0P0631070009</t>
  </si>
  <si>
    <t>GASKET(4-A),LM-500B50B-38A#01,KOBE</t>
  </si>
  <si>
    <t>0P0631070010</t>
  </si>
  <si>
    <t>GASKET(7),LM-400B10H-50B,KOBE</t>
  </si>
  <si>
    <t>0P0631070012</t>
  </si>
  <si>
    <t>GASKET,LM-000L10A-01A#01,KOBE</t>
  </si>
  <si>
    <t>0P0631070017</t>
  </si>
  <si>
    <t>GASKET(5),LM-500C20D-41A,KOBE</t>
  </si>
  <si>
    <t>0P0631070018</t>
  </si>
  <si>
    <t>O-RING,BGRN-OP-0090,KOBE</t>
  </si>
  <si>
    <t>0P0631070019</t>
  </si>
  <si>
    <t>GASKET(1),LM-500D10A-31A,KOBE</t>
  </si>
  <si>
    <t>0P0631070020</t>
  </si>
  <si>
    <t>GASKET(2),LM-500D10A-32A,KOBE</t>
  </si>
  <si>
    <t>0P0631070021</t>
  </si>
  <si>
    <t>GASKET(3),LM-450D10A-33A,KOBE</t>
  </si>
  <si>
    <t>0P0631070022</t>
  </si>
  <si>
    <t>GASKET(4),LM-450D10A-34A,KOBE</t>
  </si>
  <si>
    <t>0P0631070035</t>
  </si>
  <si>
    <t>ALUMINIUM PACKING,LM-450J20AC-03A,KOBE</t>
  </si>
  <si>
    <t>0P0631070037</t>
  </si>
  <si>
    <t>ALUMINUM PACKING,BS-355W10A-71D,KOBE</t>
  </si>
  <si>
    <t>0P0631070038</t>
  </si>
  <si>
    <t>O-RING,SM-9S05A#02,KOBE</t>
  </si>
  <si>
    <t>0P0631070039</t>
  </si>
  <si>
    <t>O-RING,SM-9S05A#07,KOBE</t>
  </si>
  <si>
    <t>0P0631070040</t>
  </si>
  <si>
    <t>GASKET,LM-000L20A-01A#01,KOBE</t>
  </si>
  <si>
    <t>0P0631070041</t>
  </si>
  <si>
    <t>GASKET,UC-000P10A-20A#03,KOBE</t>
  </si>
  <si>
    <t>0P0631070042</t>
  </si>
  <si>
    <t>GASKET,UC-000P10A-20B#02,KOBE</t>
  </si>
  <si>
    <t>0P0631070043</t>
  </si>
  <si>
    <t>GASKET,GP-5F07H,KOBE</t>
  </si>
  <si>
    <t>0P0631070044</t>
  </si>
  <si>
    <t>GASKET,GP-12F07A,KOBE</t>
  </si>
  <si>
    <t>0P0631070045</t>
  </si>
  <si>
    <t>GASKET,GP-3F12B#53,KOBE</t>
  </si>
  <si>
    <t>0P0631070058</t>
  </si>
  <si>
    <t>O-RING,BS-000G10A-01A#10,KOBE</t>
  </si>
  <si>
    <t>0P0631070059</t>
  </si>
  <si>
    <t>LUMINIUM PACKING,BS-425W10A-71C,KOBE</t>
  </si>
  <si>
    <t>0P0631070060</t>
  </si>
  <si>
    <t>PACKING,UC-160G10A-19A#07,KOBE</t>
  </si>
  <si>
    <t>0P0631070061</t>
  </si>
  <si>
    <t>GASKET,UC-000P10A-20A#05,KOBE</t>
  </si>
  <si>
    <t>0P0631070067</t>
  </si>
  <si>
    <t>O-RING,UC-1000H10A-31A#01,KOBE</t>
  </si>
  <si>
    <t>0P0631070068</t>
  </si>
  <si>
    <t>O-RING,UC-1000H30A-34A#01,KOBE</t>
  </si>
  <si>
    <t>0P0631070069</t>
  </si>
  <si>
    <t>O-RING,BGRT-OG-0130,KOBE</t>
  </si>
  <si>
    <t>0P0631070070</t>
  </si>
  <si>
    <t>GASKET,UC-315H31A-33A,KOBE</t>
  </si>
  <si>
    <t>0P0631070091</t>
  </si>
  <si>
    <t>PCKG GLND ASSY,K2A3932010850,JPSTL</t>
  </si>
  <si>
    <t>0P0631070092</t>
  </si>
  <si>
    <t>GSKT,K3A3932010890,JPSTL</t>
  </si>
  <si>
    <t>0P0631070107</t>
  </si>
  <si>
    <t>O-RING,VITON,210X4MM,1010101023/8,ONNURI</t>
  </si>
  <si>
    <t>0P0631070121</t>
  </si>
  <si>
    <t>GSKT,V#6590M-ZEZEZ,KPA209105019009,JPSTL</t>
  </si>
  <si>
    <t>0P0631070122</t>
  </si>
  <si>
    <t>GSKT,Y#SF300,K6A4600042400,JPSTL</t>
  </si>
  <si>
    <t>0P0631070127</t>
  </si>
  <si>
    <t>BACK-UP RING,PTFE,OJ.T-31-5779/3,OSAKA</t>
  </si>
  <si>
    <t>0P0631070128</t>
  </si>
  <si>
    <t>O-RING,FKM,OJ.T-31-5779/4,OSAKA</t>
  </si>
  <si>
    <t>0P0631070129</t>
  </si>
  <si>
    <t>BACK-UP RING,PTFE,OJ.T-31-5779/5,OSAKA</t>
  </si>
  <si>
    <t>0P0631070130</t>
  </si>
  <si>
    <t>O-RING,FKM,OJ.T-31-5779/6,OSAKA</t>
  </si>
  <si>
    <t>0P0631070131</t>
  </si>
  <si>
    <t>BACK-UP RING,PTFE,OJ.T-31-5779/9,OSAKA</t>
  </si>
  <si>
    <t>0P0631070132</t>
  </si>
  <si>
    <t>O-RING,FKM,OJ.T-31-5779/10,OSAKA</t>
  </si>
  <si>
    <t>0P0631070133</t>
  </si>
  <si>
    <t>BACK-UP RING,PTFE,OJ.T-31-5779/16,OSAKA</t>
  </si>
  <si>
    <t>0P0631070134</t>
  </si>
  <si>
    <t>O-RING,FKM,OJ.T-31-5779/17,OSAKA</t>
  </si>
  <si>
    <t>0P0631070136</t>
  </si>
  <si>
    <t>O-RING,KALREZ#6375,2A393-170:080/2,JPSTL</t>
  </si>
  <si>
    <t>0P0631070137</t>
  </si>
  <si>
    <t>BACK-UP RING,P22,2A393-170:080/3,JPSTL</t>
  </si>
  <si>
    <t>0P0631070138</t>
  </si>
  <si>
    <t>GSKT,D34XD27XT2,SS304,2A3931700804,JPSTL</t>
  </si>
  <si>
    <t>0P0631070139</t>
  </si>
  <si>
    <t>O-RING,3X330MM,SRP25400148/15,NAJICO</t>
  </si>
  <si>
    <t>0P0631070152</t>
  </si>
  <si>
    <t>O-RING,VITON,10-10-101163/12,ONNURI</t>
  </si>
  <si>
    <t>0P0631070153</t>
  </si>
  <si>
    <t>O-RING,VITON,10-10-101163/13,ONNURI</t>
  </si>
  <si>
    <t>0P0631070166</t>
  </si>
  <si>
    <t>SPLIT RING,STP,PL50-005,SHOWA</t>
  </si>
  <si>
    <t>0P0631070167</t>
  </si>
  <si>
    <t>GSKT,M-8121,JKM0354,SHOWA</t>
  </si>
  <si>
    <t>0P0631070168</t>
  </si>
  <si>
    <t>GSKT,M-8121,1.5MM,JKM0355,SHOWA</t>
  </si>
  <si>
    <t>0P0631070178</t>
  </si>
  <si>
    <t>SNAP RING,GPN-8102+,0008/D60/052,CRANE.J</t>
  </si>
  <si>
    <t>0P0631070191</t>
  </si>
  <si>
    <t>GSKT SET,1-0764 (000 000 99 150),JPSTL</t>
  </si>
  <si>
    <t>0P0631070198</t>
  </si>
  <si>
    <t>SNAP RING,T0A430-150:027/14,JPSTL</t>
  </si>
  <si>
    <t>0P0631070199</t>
  </si>
  <si>
    <t>SNAP RING,T0A430-150:027/15,JPSTL</t>
  </si>
  <si>
    <t>0P0631070232</t>
  </si>
  <si>
    <t>BACK-UP RING,PTFE,120X140X3,OJT3+2,OSAKA</t>
  </si>
  <si>
    <t>0P0631070233</t>
  </si>
  <si>
    <t>O-RING,NBR,OJ.T-31-5349/5,OSAKA</t>
  </si>
  <si>
    <t>0P0631070234</t>
  </si>
  <si>
    <t>BACK-UP RING,PTFE,OJ.T-31-5349/6,OSAKA</t>
  </si>
  <si>
    <t>0P0631070235</t>
  </si>
  <si>
    <t>BACK-UP RING,PTFE,OJ.T-31-5349/9,OSAKA</t>
  </si>
  <si>
    <t>0P0631070236</t>
  </si>
  <si>
    <t>O-RING,NBR,OJ.T-31-5349/10,OSAKA</t>
  </si>
  <si>
    <t>0P0631070237</t>
  </si>
  <si>
    <t>BACK-UP RING,PTFE,OJ.T-31-5349/11,OSAKA</t>
  </si>
  <si>
    <t>0P0631070238</t>
  </si>
  <si>
    <t>O-RING,NBR,OJ.T-31-5349/12,OSAKA</t>
  </si>
  <si>
    <t>0P0631070239</t>
  </si>
  <si>
    <t>O-RING,NBR,OJ.T-31-5349/14,OSAKA</t>
  </si>
  <si>
    <t>0P0631070240</t>
  </si>
  <si>
    <t>BACK-UP RING,PTFE,OJ.T-31-5349/15,OSAKA</t>
  </si>
  <si>
    <t>0P0631070241</t>
  </si>
  <si>
    <t>O-RING,NBR,OJ.T-31-5349/17,OSAKA</t>
  </si>
  <si>
    <t>0P0631070242</t>
  </si>
  <si>
    <t>BACK-UP RING,PTFE,OJ.T-31-5349/18,OSAKA</t>
  </si>
  <si>
    <t>0P0631070245</t>
  </si>
  <si>
    <t>BACK-UP RING,PTFE,JK-01-0101/3,HMI</t>
  </si>
  <si>
    <t>0P0631070246</t>
  </si>
  <si>
    <t>BACK-UP RING,PTFE,JK-01-0101/5,HMI</t>
  </si>
  <si>
    <t>0P0631070247</t>
  </si>
  <si>
    <t>O-RING,FKM,JK-01-0101/6,HMI</t>
  </si>
  <si>
    <t>0P0631070248</t>
  </si>
  <si>
    <t>PCKG,PIST,FKM,JK-01-0101/9,HMI</t>
  </si>
  <si>
    <t>0P0631070249</t>
  </si>
  <si>
    <t>BACK-UP RING,PTFE,JK-01-0101/10,HMI</t>
  </si>
  <si>
    <t>0P0631070258</t>
  </si>
  <si>
    <t>O-RING,VITON,10-10-101183/11,ONNURI</t>
  </si>
  <si>
    <t>0P0631070259</t>
  </si>
  <si>
    <t>O-RING,VITON,10-10-101183/12,ONNURI</t>
  </si>
  <si>
    <t>0P0631070260</t>
  </si>
  <si>
    <t>O-RING,VITON,10-10-101183/13,ONNURI</t>
  </si>
  <si>
    <t>0P0631070269</t>
  </si>
  <si>
    <t>O-RING,P215,JPSTL</t>
  </si>
  <si>
    <t>0P0631070270</t>
  </si>
  <si>
    <t>O-RING,P80,JPSTL</t>
  </si>
  <si>
    <t>0P0631070271</t>
  </si>
  <si>
    <t>O-RING,P70,JPSTL</t>
  </si>
  <si>
    <t>0P0631070272</t>
  </si>
  <si>
    <t>O-RING,KPA2851400450,JPSTL</t>
  </si>
  <si>
    <t>0P0631070280</t>
  </si>
  <si>
    <t>BACK-UP RING,OJ.T-31-5427A/4,OSAKA</t>
  </si>
  <si>
    <t>0P0631070281</t>
  </si>
  <si>
    <t>O-RING,FKM,P80,OSAKA</t>
  </si>
  <si>
    <t>0P0631070282</t>
  </si>
  <si>
    <t>BACK-UP RING,OJ.T-31-5427A/6,OSAKA</t>
  </si>
  <si>
    <t>0P0631070283</t>
  </si>
  <si>
    <t>O-RING,FKM,P130,OSAKA</t>
  </si>
  <si>
    <t>0P0631070284</t>
  </si>
  <si>
    <t>BACK-UP RING,OJ.T-31-5427A/11,OSAKA</t>
  </si>
  <si>
    <t>0P0631070285</t>
  </si>
  <si>
    <t>O-RING,FKM,P95,OSAKA</t>
  </si>
  <si>
    <t>0P0631070286</t>
  </si>
  <si>
    <t>BACK-UP RING,OJ.T-31-5427A/14,OSAKA</t>
  </si>
  <si>
    <t>0P0631070287</t>
  </si>
  <si>
    <t>BACK-UP RING,OJ.T-31-5427A/17,OSAKA</t>
  </si>
  <si>
    <t>0P0631070288</t>
  </si>
  <si>
    <t>BACK-UP RING,OJ.T-31-5427A/21,OSAKA</t>
  </si>
  <si>
    <t>0P0631070312</t>
  </si>
  <si>
    <t>GSKT,3MM,KPA2781730291-06,JPSTL</t>
  </si>
  <si>
    <t>0P0631080010</t>
  </si>
  <si>
    <t>SCREEN CAP,BS-425E50A-32E,KOBE</t>
  </si>
  <si>
    <t>0P0631080013</t>
  </si>
  <si>
    <t>BOLT,BS-425E50A-39A#01,KOBE</t>
  </si>
  <si>
    <t>0P0631080014</t>
  </si>
  <si>
    <t>BOLT,BBLK-RA-M006-016,KOBE</t>
  </si>
  <si>
    <t>0P0631080026</t>
  </si>
  <si>
    <t>SPECIAL BOLT,UC-1000K00A-30C,KOBE</t>
  </si>
  <si>
    <t>0P0631080027</t>
  </si>
  <si>
    <t>SPECIAL BOLT,UC-1000K00A-20A,KOBE</t>
  </si>
  <si>
    <t>0P0631080029</t>
  </si>
  <si>
    <t>RUBBER RING,UC-000P30A-10B#89,KOBE</t>
  </si>
  <si>
    <t>0P0631080030</t>
  </si>
  <si>
    <t>RUBBER RING,UC-000P30A-10B#84,KOBE</t>
  </si>
  <si>
    <t>0P0631080144</t>
  </si>
  <si>
    <t>SHEAR TUBE,L-39-5A,NAJICO</t>
  </si>
  <si>
    <t>0P0631080156</t>
  </si>
  <si>
    <t>SHEAR PIN A,1201110039-00A/24,KYUSU-HA</t>
  </si>
  <si>
    <t>0P0631080164</t>
  </si>
  <si>
    <t>SPRG,SKD4,JKE0248,SHOWA</t>
  </si>
  <si>
    <t>0P0631080183</t>
  </si>
  <si>
    <t>KEY,S45C,75X16X160,T0A430150027/16,JPSTL</t>
  </si>
  <si>
    <t>0P0631080190</t>
  </si>
  <si>
    <t>SPRG,SWOSC-B,K4A4300009340,JPSTL</t>
  </si>
  <si>
    <t>0P0631080207</t>
  </si>
  <si>
    <t>NUT,PIST,SCM435,OJ.T-31-5349/20,OSAKA</t>
  </si>
  <si>
    <t>0P0631080208</t>
  </si>
  <si>
    <t>LCK NUT,S45C,OJ.T-31-5349/21,OSAKA</t>
  </si>
  <si>
    <t>0P0631080246</t>
  </si>
  <si>
    <t>WSHR,SUS 304,IP40-043,SHOWA</t>
  </si>
  <si>
    <t>0P0631080301</t>
  </si>
  <si>
    <t>CAP SCR,2A21576,JKC0415,JPSTL</t>
  </si>
  <si>
    <t>0P0631080302</t>
  </si>
  <si>
    <t>CAP SCR,2A21576,JKC0088,JPSTL</t>
  </si>
  <si>
    <t>0P0631080303</t>
  </si>
  <si>
    <t>CAP SCR,2A21576,JKC0214,JPSTL</t>
  </si>
  <si>
    <t>0P0631090004</t>
  </si>
  <si>
    <t>SCREEN PACK,BS-425E50A-60B#07,KOBE</t>
  </si>
  <si>
    <t>0P0631090005</t>
  </si>
  <si>
    <t>SCREEN PACK,BS-425E50A-60B#08,KOBE</t>
  </si>
  <si>
    <t>0P0631090013</t>
  </si>
  <si>
    <t>SCRN,LWR,2A7207420360,JPSTL</t>
  </si>
  <si>
    <t>0P0631090020</t>
  </si>
  <si>
    <t>SCRN,20X40X18X8,K1A440-C46:1912/2,JPSTL</t>
  </si>
  <si>
    <t>0P0631090024</t>
  </si>
  <si>
    <t>SCRN,SS,20X100X30X8,K1A440-C46+/6,JPSTL</t>
  </si>
  <si>
    <t>0P0631100013</t>
  </si>
  <si>
    <t>OIL SEAL,NBR,TC19022516,JPSTL</t>
  </si>
  <si>
    <t>0P0631100014</t>
  </si>
  <si>
    <t>OIL SEAL,NBR,TC13016014,JPSTL</t>
  </si>
  <si>
    <t>0P0631100015</t>
  </si>
  <si>
    <t>O-RING,NBR,V480,JPSTL</t>
  </si>
  <si>
    <t>0P0631100016</t>
  </si>
  <si>
    <t>O-RING,NBR,P360,JPSTL</t>
  </si>
  <si>
    <t>0P0631100017</t>
  </si>
  <si>
    <t>O-RING,NBR,P320,JPSTL</t>
  </si>
  <si>
    <t>0P0631100018</t>
  </si>
  <si>
    <t>O-RING,NBR,G230,JPSTL</t>
  </si>
  <si>
    <t>0P0631100019</t>
  </si>
  <si>
    <t>O-RING,NBR,G200,JPSTL</t>
  </si>
  <si>
    <t>0P0631100021</t>
  </si>
  <si>
    <t>SNAP RING,240,JPSTL</t>
  </si>
  <si>
    <t>0P0631100022</t>
  </si>
  <si>
    <t>SNAP RING,170,JPSTL</t>
  </si>
  <si>
    <t>0P0631100023</t>
  </si>
  <si>
    <t>KEY,S45C,T0A-430-300:012/17,JPSTL</t>
  </si>
  <si>
    <t>0P0631100024</t>
  </si>
  <si>
    <t>PIN,PARALLEL,S45C,A-10X28,JPSTL</t>
  </si>
  <si>
    <t>0P0631100025</t>
  </si>
  <si>
    <t>BACK-UP RING,T1-P155,JPSTL</t>
  </si>
  <si>
    <t>0P0631100027</t>
  </si>
  <si>
    <t>SLIPPER RING,PTFE,KPA4303000030-01,JPSTL</t>
  </si>
  <si>
    <t>0P0631100028</t>
  </si>
  <si>
    <t>SLIPPER RING,PTFE,KPA4303000030-02,JPSTL</t>
  </si>
  <si>
    <t>0P0631100029</t>
  </si>
  <si>
    <t>SLIPPER RING,PTFE,KPA4303000030-03,JPSTL</t>
  </si>
  <si>
    <t>0P0631100030</t>
  </si>
  <si>
    <t>U-PCKG,NBR,KPA4303000040-01,JPSTL</t>
  </si>
  <si>
    <t>0P0631100031</t>
  </si>
  <si>
    <t>U-PCKG,NBR,KPA4303000040-02,JPSTL</t>
  </si>
  <si>
    <t>0P0631100054</t>
  </si>
  <si>
    <t>O-RING,34-1#BJ450,NTN</t>
  </si>
  <si>
    <t>0P0631100055</t>
  </si>
  <si>
    <t>O-RING,G 300,NTN</t>
  </si>
  <si>
    <t>0P0631100069</t>
  </si>
  <si>
    <t>BLT,SUS420J2,4A4303020360,JPSTL</t>
  </si>
  <si>
    <t>0P0631100099</t>
  </si>
  <si>
    <t>WIPER,DUST,FKM,JK-12-0201/1,HMI</t>
  </si>
  <si>
    <t>0P0631100100</t>
  </si>
  <si>
    <t>BACK-UP RING,PTFE,JK-12-0201/3,HMI</t>
  </si>
  <si>
    <t>0P0631100101</t>
  </si>
  <si>
    <t>PCKG,ROD,FKM,JK-12-0201/4,HMI</t>
  </si>
  <si>
    <t>0P0631100102</t>
  </si>
  <si>
    <t>BACK-UP RING,PTFE,JK-12-0201/5,HMI</t>
  </si>
  <si>
    <t>0P0631100103</t>
  </si>
  <si>
    <t>O-RING,FKM,JK-12-0201/6,HMI</t>
  </si>
  <si>
    <t>0P0631100106</t>
  </si>
  <si>
    <t>PCKG,PIST,FKM,JK-12-0201/9,HMI</t>
  </si>
  <si>
    <t>0P0631100107</t>
  </si>
  <si>
    <t>BACK-UP RING,PTFE,JK-12-0201/10,HMI</t>
  </si>
  <si>
    <t>0P0631100116</t>
  </si>
  <si>
    <t>WSHR,TOOTH LCK,SS304,M8,0A41000+13,JPSTL</t>
  </si>
  <si>
    <t>0P0631100124</t>
  </si>
  <si>
    <t>GSKT,V#7020,3A481H940120,JPSTL</t>
  </si>
  <si>
    <t>0P0631100141</t>
  </si>
  <si>
    <t>PIN,SHEAR,S45C,1201270006-00A/24,ABEX</t>
  </si>
  <si>
    <t>0P0631110008</t>
  </si>
  <si>
    <t>VLV,CHECK,PILOT,OJ.T-17-7303B/15,OSAKA</t>
  </si>
  <si>
    <t>0P0631110010</t>
  </si>
  <si>
    <t>VLV,CHECK,OJ.T-17-7303B/17,OSAKA</t>
  </si>
  <si>
    <t>0P0631110011</t>
  </si>
  <si>
    <t>VLV,PILOT,OJ.T-17-7303B/18,OSAKA</t>
  </si>
  <si>
    <t>0P0631110012</t>
  </si>
  <si>
    <t>VLV,PILOT,OJ.T-17-7303B/19,OSAKA</t>
  </si>
  <si>
    <t>0P0631130003</t>
  </si>
  <si>
    <t>CONVERTER,UC-315M10A-11A#01,KOBE</t>
  </si>
  <si>
    <t>0P0631130004</t>
  </si>
  <si>
    <t>CONVERTER,UC-1000M20A-20A#01,KOBE</t>
  </si>
  <si>
    <t>0P0631140138</t>
  </si>
  <si>
    <t>HYDR HOSES,8PBSL-8H6-8PBSL-1300,JPSTL</t>
  </si>
  <si>
    <t>0P0631140139</t>
  </si>
  <si>
    <t>HYDR HOSES,8PBSL-8H6-8PBSL-2500,JPSTL</t>
  </si>
  <si>
    <t>0P0631140140</t>
  </si>
  <si>
    <t>HYDR HOSES,8PBSL-8H6-8PFSL-3000,JPSTL</t>
  </si>
  <si>
    <t>0P0631140142</t>
  </si>
  <si>
    <t>HYDR HOSES,8PBSL-8H6-8PBSL-1500,JPSTL</t>
  </si>
  <si>
    <t>0P0631160001</t>
  </si>
  <si>
    <t>KNIFE,UC-1000K00A-11A#14,KOBE</t>
  </si>
  <si>
    <t>0P0631160008</t>
  </si>
  <si>
    <t>HLDR,KNIFE,UP-1000K64D#01,02,06,KOBE</t>
  </si>
  <si>
    <t>0P0655800041</t>
  </si>
  <si>
    <t>AGITR,SEAL,BRS,9324-70072,K-TRON</t>
  </si>
  <si>
    <t>0P0655800083</t>
  </si>
  <si>
    <t>STOP KIT ,RBR,40.065.06,K-TRON</t>
  </si>
  <si>
    <t>0P0655800084</t>
  </si>
  <si>
    <t>LIP SEAL,NBR70,40.010.57-01,K-TRON</t>
  </si>
  <si>
    <t>0P0655800086</t>
  </si>
  <si>
    <t>LIP SEAL,NBR70,40.061.10,K-TRON</t>
  </si>
  <si>
    <t>0P0655810047</t>
  </si>
  <si>
    <t>GSKT RING,SILICON,9324-70041,K-TRON</t>
  </si>
  <si>
    <t>0P0655810058</t>
  </si>
  <si>
    <t>GSKT,SILICON,40.054.04-03,K-TRON</t>
  </si>
  <si>
    <t>0P0655820026</t>
  </si>
  <si>
    <t>SCR,SEAL,0943-30000,K-TRON</t>
  </si>
  <si>
    <t>0P0655820029</t>
  </si>
  <si>
    <t>KEY,STL,40.002.11-24,K-TRON</t>
  </si>
  <si>
    <t>0P0655820030</t>
  </si>
  <si>
    <t>CIRCLIP,40.013.83-01,K-TRON</t>
  </si>
  <si>
    <t>0P0655850007</t>
  </si>
  <si>
    <t>CORD,DN3.5-418,SILICON,40.012.85,K-TRON</t>
  </si>
  <si>
    <t>0P0655850008</t>
  </si>
  <si>
    <t>CORD,3.5X697MM,SILICON,40.012.85,K-TRON</t>
  </si>
  <si>
    <t>0P0655870008</t>
  </si>
  <si>
    <t>FLEX CONNECTION,20001.D662,K-TRON</t>
  </si>
  <si>
    <t>0P0670280007</t>
  </si>
  <si>
    <t>BLT,SAF,FUSIBLE,001.250.380,SIEMENS</t>
  </si>
  <si>
    <t>0P0680110002</t>
  </si>
  <si>
    <t>SLV,12TO14IN,127603,ROTEXSCR</t>
  </si>
  <si>
    <t>0P0680110010</t>
  </si>
  <si>
    <t>SLIPPER BALL,MACHINED,27158,ROTEXSCR</t>
  </si>
  <si>
    <t>0P0680420039</t>
  </si>
  <si>
    <t>RTNG RING,A110,22,MBE COAL</t>
  </si>
  <si>
    <t>0P0801030085</t>
  </si>
  <si>
    <t>BUSH,SMALL END,35.138.080.00,KPCL</t>
  </si>
  <si>
    <t>0P0801030086</t>
  </si>
  <si>
    <t>BRG,BIG END,35.110.100.00,KPCL</t>
  </si>
  <si>
    <t>0P0801030087</t>
  </si>
  <si>
    <t>BRG,MAIN,35.110.120.00,KPCL</t>
  </si>
  <si>
    <t>0P0801030090</t>
  </si>
  <si>
    <t>BRG RING,94.106.098.99,KPCL</t>
  </si>
  <si>
    <t>0P0801030091</t>
  </si>
  <si>
    <t>GRILL PROT,49.141.010.00,KPCL</t>
  </si>
  <si>
    <t>0P0801030092</t>
  </si>
  <si>
    <t>DECOMPRESSOR,CYL,49.099.030.00,KPCL</t>
  </si>
  <si>
    <t>0P0801030093</t>
  </si>
  <si>
    <t>SPCR,49.267.030.00,KPCL</t>
  </si>
  <si>
    <t>0P0801030094</t>
  </si>
  <si>
    <t>PLT,CUSH,SUCT+DELIVERY,49.239.05000,KPCL</t>
  </si>
  <si>
    <t>0P0801030095</t>
  </si>
  <si>
    <t>PLT,SPRG,SUCT,49.239.070.00,KPCL</t>
  </si>
  <si>
    <t>0P0801030096</t>
  </si>
  <si>
    <t>PLT,CATCHER,SUCT,49.239.080.00,KPCL</t>
  </si>
  <si>
    <t>0P0801030097</t>
  </si>
  <si>
    <t>PLT,SPRG,DELIVERY,49.239.040.00,KPCL</t>
  </si>
  <si>
    <t>0P0801030100</t>
  </si>
  <si>
    <t>PRIM OIL FLTR ELEM,35.190.330.00,KPCL</t>
  </si>
  <si>
    <t>0P0801030102</t>
  </si>
  <si>
    <t>PLT,DEFLR,35.332.240.00,KPCL</t>
  </si>
  <si>
    <t>0P0801030103</t>
  </si>
  <si>
    <t>GUIDE,CROSS HEAD,35.262.500.00,KPCL</t>
  </si>
  <si>
    <t>0P0801030536</t>
  </si>
  <si>
    <t>PAD,THR,S01501992#33,KBLCCOMP</t>
  </si>
  <si>
    <t>0P0801030537</t>
  </si>
  <si>
    <t>PAD,THR,S01501992#41,KBLCCOMP</t>
  </si>
  <si>
    <t>0P0801030553</t>
  </si>
  <si>
    <t>BRG,JOURN,20S-A58072#AD,KBLCCOMP</t>
  </si>
  <si>
    <t>0P0801030554</t>
  </si>
  <si>
    <t>BRG,JOURN,20S-A58072#AE,KBLCCOMP</t>
  </si>
  <si>
    <t>0P0801030555</t>
  </si>
  <si>
    <t>BRG,JOURN,20S-A58072#AF,KBLCCOMP</t>
  </si>
  <si>
    <t>0P0801030556</t>
  </si>
  <si>
    <t>BRG,JOURN,20S-A58072#AG,KBLCCOMP</t>
  </si>
  <si>
    <t>0P0801030557</t>
  </si>
  <si>
    <t>BRG,JOURN,20S-A58072#AH,KBLCCOMP</t>
  </si>
  <si>
    <t>0P0801030558</t>
  </si>
  <si>
    <t>BRG,JOURN,20S-A58072#AJ,KBLCCOMP</t>
  </si>
  <si>
    <t>0P0801030559</t>
  </si>
  <si>
    <t>PAD,THR,20S-A58072#AK,KBLCCOMP</t>
  </si>
  <si>
    <t>0P0801030560</t>
  </si>
  <si>
    <t>SEAL,LABY,20S-A58072#AL,KBLCCOMP</t>
  </si>
  <si>
    <t>0P0801030561</t>
  </si>
  <si>
    <t>SEAL,LABY,20S-A58072#AM,KBLCCOMP</t>
  </si>
  <si>
    <t>0P0801030983</t>
  </si>
  <si>
    <t>BRG,BALL,13.02,F/2BE1151-7ZY9,GDNASH</t>
  </si>
  <si>
    <t>0P0801030984</t>
  </si>
  <si>
    <t>BRG HSG,13.03,F/2BE1151-7ZY9,GDNASH</t>
  </si>
  <si>
    <t>0P0801030987</t>
  </si>
  <si>
    <t>BRG,CYL,13.01,F/2BE1151-7ZY9,GDNASH</t>
  </si>
  <si>
    <t>0P0801031060</t>
  </si>
  <si>
    <t>RLR BRG SET,38660401,BITZER</t>
  </si>
  <si>
    <t>0P0801040002</t>
  </si>
  <si>
    <t>GASKET,W71831P2,DRES-RAN</t>
  </si>
  <si>
    <t>0P0801040009</t>
  </si>
  <si>
    <t>HAND HOLE COVER GASKET,W128263,DRES-RAN</t>
  </si>
  <si>
    <t>0P0801040021</t>
  </si>
  <si>
    <t>CLOSURE GASKET,R60985T28,DRES-RAN</t>
  </si>
  <si>
    <t>0P0801040045</t>
  </si>
  <si>
    <t>O-RING,20A11CM451,DRES-RAN</t>
  </si>
  <si>
    <t>0P0801040053</t>
  </si>
  <si>
    <t>O-RING,20A11CM230,DRES-RAN</t>
  </si>
  <si>
    <t>0P0801040057</t>
  </si>
  <si>
    <t>GSKT,COV,WIN7281,DRES-RAN</t>
  </si>
  <si>
    <t>0P0801040119</t>
  </si>
  <si>
    <t>GSKT,W151166,DRES-RAN</t>
  </si>
  <si>
    <t>0P0801040120</t>
  </si>
  <si>
    <t>O-RING,20A11EM352,DRES-RAN</t>
  </si>
  <si>
    <t>0P0801040151</t>
  </si>
  <si>
    <t>GSKT,24.442.760.00,KPCL</t>
  </si>
  <si>
    <t>0P0801040152</t>
  </si>
  <si>
    <t>GSKT,24.461.100.00,KPCL</t>
  </si>
  <si>
    <t>0P0801040153</t>
  </si>
  <si>
    <t>GSKT,24.462.450.00,KPCL</t>
  </si>
  <si>
    <t>0P0801040155</t>
  </si>
  <si>
    <t>GSKT,24.442.603.00,KPCL</t>
  </si>
  <si>
    <t>0P0801040156</t>
  </si>
  <si>
    <t>GSKT,24.460.300.00,KPCL</t>
  </si>
  <si>
    <t>0P0801040388</t>
  </si>
  <si>
    <t>PCKG,M01013906,KOBE</t>
  </si>
  <si>
    <t>0P0801040399</t>
  </si>
  <si>
    <t>O-RING,M01219126#04,KOBE</t>
  </si>
  <si>
    <t>0P0801040402</t>
  </si>
  <si>
    <t>O-RING,BGRD-OP-0020,KOBE</t>
  </si>
  <si>
    <t>0P0801040416</t>
  </si>
  <si>
    <t>O-RING,M01219126#03,KOBE</t>
  </si>
  <si>
    <t>0P0801040468</t>
  </si>
  <si>
    <t>GSKT,M24221134#01,KBLCCOMP</t>
  </si>
  <si>
    <t>0P0801040469</t>
  </si>
  <si>
    <t>GSKT,M24221137#01,KBLCCOMP</t>
  </si>
  <si>
    <t>0P0801040470</t>
  </si>
  <si>
    <t>GSKT,M24221141#01,KBLCCOMP</t>
  </si>
  <si>
    <t>0P0801040471</t>
  </si>
  <si>
    <t>O-RING,P-GA04-5002#28,KBLCCOMP</t>
  </si>
  <si>
    <t>0P0801040473</t>
  </si>
  <si>
    <t>O-RING,M201P0029#03#032,KBLCCOMP</t>
  </si>
  <si>
    <t>0P0801040474</t>
  </si>
  <si>
    <t>O-RING,BGRD-OG-0195,KBLCCOMP</t>
  </si>
  <si>
    <t>0P0801040475</t>
  </si>
  <si>
    <t>O-RING,BGRD-OG-0055,KBLCCOMP</t>
  </si>
  <si>
    <t>0P0801040476</t>
  </si>
  <si>
    <t>PCKG,M22320138,KBLCCOMP</t>
  </si>
  <si>
    <t>0P0801040477</t>
  </si>
  <si>
    <t>PCKG,M22321568#01,KBLCCOMP</t>
  </si>
  <si>
    <t>0P0801040479</t>
  </si>
  <si>
    <t>GSKT,M12320731,KBLCCOMP</t>
  </si>
  <si>
    <t>0P0801040480</t>
  </si>
  <si>
    <t>PCKG,M23720231#01,KBLCCOMP</t>
  </si>
  <si>
    <t>0P0801040481</t>
  </si>
  <si>
    <t>PCKG,M23720240#01,KBLCCOMP</t>
  </si>
  <si>
    <t>0P0801040482</t>
  </si>
  <si>
    <t>PCKG,M23720233#01,KBLCCOMP</t>
  </si>
  <si>
    <t>0P0801040483</t>
  </si>
  <si>
    <t>GSKT,M22321673#01,KBLCCOMP</t>
  </si>
  <si>
    <t>0P0801040484</t>
  </si>
  <si>
    <t>GSKT,20S-A58072#AN,KBLCCOMP</t>
  </si>
  <si>
    <t>0P0801040485</t>
  </si>
  <si>
    <t>GSKT,20S-A58072#AP,KBLCCOMP</t>
  </si>
  <si>
    <t>0P0801040492</t>
  </si>
  <si>
    <t>GSKT,20S-A58127#AA,KBLCCOMP</t>
  </si>
  <si>
    <t>0P0801040493</t>
  </si>
  <si>
    <t>GSKT,20S-A58127#AB,KBLCCOMP</t>
  </si>
  <si>
    <t>0P0801040494</t>
  </si>
  <si>
    <t>GSKT,20S-A58127#AC,KBLCCOMP</t>
  </si>
  <si>
    <t>0P0801040496</t>
  </si>
  <si>
    <t>O-RING,20S-A57885#AB,KBLCCOMP</t>
  </si>
  <si>
    <t>0P0801040497</t>
  </si>
  <si>
    <t>O-RING,20S-A57885#BB,KBLCCOMP</t>
  </si>
  <si>
    <t>0P0801040554</t>
  </si>
  <si>
    <t>COV,GSKT,F/5&amp;4x7 PHE BO NL,39535216,IR</t>
  </si>
  <si>
    <t>0P0801040656</t>
  </si>
  <si>
    <t>GSKT,LUBE OIL COOLER,BURCKHR</t>
  </si>
  <si>
    <t>0P0801050023</t>
  </si>
  <si>
    <t>CROSS HEAD PLUG PIN,17219B1,DRES-RAN</t>
  </si>
  <si>
    <t>0P0801050032</t>
  </si>
  <si>
    <t>DOWEL PIN,17A13A135IM,DRES-RAN</t>
  </si>
  <si>
    <t>0P0801050091</t>
  </si>
  <si>
    <t>CIRCLIP,INTL,19.074.400.00,KPCL</t>
  </si>
  <si>
    <t>0P0801050092</t>
  </si>
  <si>
    <t>GUDGEON PIN,35.322.080.00,KPCL</t>
  </si>
  <si>
    <t>0P0801050093</t>
  </si>
  <si>
    <t>OIL SCRAPPER RING,49.047.030.00,KPCL</t>
  </si>
  <si>
    <t>0P0801050094</t>
  </si>
  <si>
    <t>COV SCRAPPER RING,35.162.481.00,KPCL</t>
  </si>
  <si>
    <t>0P0801050095</t>
  </si>
  <si>
    <t>NUT,BLOCKING,22.002.340.00,KPCL</t>
  </si>
  <si>
    <t>0P0801050098</t>
  </si>
  <si>
    <t>RING,24.540.301.00,KPCL</t>
  </si>
  <si>
    <t>0P0801050099</t>
  </si>
  <si>
    <t>RING,24.541.190.00,KPCL</t>
  </si>
  <si>
    <t>0P0801050100</t>
  </si>
  <si>
    <t>RING,24.431.180.00,KPCL</t>
  </si>
  <si>
    <t>0P0801050101</t>
  </si>
  <si>
    <t>RING PCKG SUB ASSY,35.033.460.99,KPCL</t>
  </si>
  <si>
    <t>0P0801050103</t>
  </si>
  <si>
    <t>PIN,LCKG,23.350.250.00,KPCL</t>
  </si>
  <si>
    <t>0P0801050104</t>
  </si>
  <si>
    <t>NUT,CROWN,HEX,22.052.120.00,KPCL</t>
  </si>
  <si>
    <t>0P0801050105</t>
  </si>
  <si>
    <t>PIN,SPLIT,23.340.140.00,KPCL</t>
  </si>
  <si>
    <t>0P0801050106</t>
  </si>
  <si>
    <t>WSHR,23.580.240.00,KPCL</t>
  </si>
  <si>
    <t>0P0801050107</t>
  </si>
  <si>
    <t>NUT,HEX,22.072.630.00,KPCL</t>
  </si>
  <si>
    <t>0P0801050108</t>
  </si>
  <si>
    <t>SPRING,PRESSURE,35.392.040.00,KPCL</t>
  </si>
  <si>
    <t>0P0801050109</t>
  </si>
  <si>
    <t>SCR,REGULATING,22.192.690.00,KPCL</t>
  </si>
  <si>
    <t>0P0801050234</t>
  </si>
  <si>
    <t>NUT,PIST ROD,362703C1,DRES-RAN</t>
  </si>
  <si>
    <t>0P0801050334</t>
  </si>
  <si>
    <t>BRG,CROSSHD,PIN,106.106.292.299,BURKHARD</t>
  </si>
  <si>
    <t>0P0801050341</t>
  </si>
  <si>
    <t>WSHR,ONE TONG,BWMJ-WA-010,KOBE</t>
  </si>
  <si>
    <t>0P0801050367</t>
  </si>
  <si>
    <t>BLT+SELF LOCK NUT,PAB15018#11,KOBE</t>
  </si>
  <si>
    <t>0P0801050377</t>
  </si>
  <si>
    <t>LCK WSHR,BRMC-AW-011,KBLCCOMP</t>
  </si>
  <si>
    <t>0P0801050378</t>
  </si>
  <si>
    <t>LCK WSHR,P-AA13-007#12,KBLCCOMP</t>
  </si>
  <si>
    <t>0P0801050379</t>
  </si>
  <si>
    <t>LCK WSHR,P-AA13-007#08,KBLCCOMP</t>
  </si>
  <si>
    <t>0P0801050380</t>
  </si>
  <si>
    <t>SET SCR,M16030146#02,KBLCCOMP</t>
  </si>
  <si>
    <t>0P0801050392</t>
  </si>
  <si>
    <t>BLT+NUT,REAMER,P-AB15-018#12,KBLCCOMP</t>
  </si>
  <si>
    <t>0P0801050411</t>
  </si>
  <si>
    <t>WIRE LOCKING,X1636T080,DRES-RAN</t>
  </si>
  <si>
    <t>"</t>
  </si>
  <si>
    <t>0P0801070026</t>
  </si>
  <si>
    <t>SUCT VLV SUB ASSY,35.050.360.69,KPCL</t>
  </si>
  <si>
    <t>0P0801070027</t>
  </si>
  <si>
    <t>DELIVERY VLV SUB ASSY,35.050.120.69,KPCL</t>
  </si>
  <si>
    <t>0P0801070028</t>
  </si>
  <si>
    <t>SUCT VLV BELL,35.112.100.00,KPCL</t>
  </si>
  <si>
    <t>0P0801070029</t>
  </si>
  <si>
    <t>SUCT VLV BODY,49.071.060.00,KPCL</t>
  </si>
  <si>
    <t>0P0801070030</t>
  </si>
  <si>
    <t>PLT,VLV,49.239.060.00,KPCL</t>
  </si>
  <si>
    <t>0P0801070031</t>
  </si>
  <si>
    <t>DELIVERY VLV BELL,35.112.040.00,KPCL</t>
  </si>
  <si>
    <t>0P0801070032</t>
  </si>
  <si>
    <t>DELIVERY VLV BODY,49.071.050.00,KPCL</t>
  </si>
  <si>
    <t>0P0801071064</t>
  </si>
  <si>
    <t>CHECK VLV KIT,36910804,BITZER</t>
  </si>
  <si>
    <t>0P0801090844</t>
  </si>
  <si>
    <t>FLTR,P-CB14-025,KBLCCOMP</t>
  </si>
  <si>
    <t>0P0802030001</t>
  </si>
  <si>
    <t>SHELL,BRG,THERM89,9875810,ABB</t>
  </si>
  <si>
    <t>0P0802030002</t>
  </si>
  <si>
    <t>OIL RING,BRG,CuZn40,9874641,ABB</t>
  </si>
  <si>
    <t>0P0802030003</t>
  </si>
  <si>
    <t>SEAL,LABY,BRG,350020,ABB</t>
  </si>
  <si>
    <t>0P0802030004</t>
  </si>
  <si>
    <t>SHELL,BRG,THERM89,9875671,ABB</t>
  </si>
  <si>
    <t>0P0802030005</t>
  </si>
  <si>
    <t>OIL RING,BRG,CuZn40,9874640,ABB</t>
  </si>
  <si>
    <t>0P0802030006</t>
  </si>
  <si>
    <t>SEAL,LABY,BRG,350018,ABB</t>
  </si>
  <si>
    <t>0P0802030007</t>
  </si>
  <si>
    <t>FLTR ELEM,580X126MM,INR-S-00700+,INDUFUL</t>
  </si>
  <si>
    <t>0P0802030018</t>
  </si>
  <si>
    <t>BRG,GEAR,5DX4L,STL,21661100,LUFKIN</t>
  </si>
  <si>
    <t>0P0802030019</t>
  </si>
  <si>
    <t>BRG,GEAR,5DX4L,STL,18937900,LUFKIN</t>
  </si>
  <si>
    <t>0P0802030020</t>
  </si>
  <si>
    <t>BRG,GEAR,10DX4,STL,21661200,LUFKIN</t>
  </si>
  <si>
    <t>0P0802030022</t>
  </si>
  <si>
    <t>SEAL,7.3/4X1.1/4IN,Al,CM163536,LUFKIN</t>
  </si>
  <si>
    <t>0P0802030023</t>
  </si>
  <si>
    <t>SEAL,13X1.1/4MM,Al,CM163540,LUFKIN</t>
  </si>
  <si>
    <t>0P0802030024</t>
  </si>
  <si>
    <t>BRG,THR,2X7X3,STL,BM141662,LUFKIN</t>
  </si>
  <si>
    <t>0P0802030025</t>
  </si>
  <si>
    <t>OIL SEAL,45X62X7MM,GHS 035913-532,KOSAKA</t>
  </si>
  <si>
    <t>0P0802030026</t>
  </si>
  <si>
    <t>SEAL,MECH,45MM,GHS 035913-520,KOSAKA</t>
  </si>
  <si>
    <t>0P0802030027</t>
  </si>
  <si>
    <t>BUSH,BRG,70X27MM,GHS 035913-202,KOSAKA</t>
  </si>
  <si>
    <t>0P0802030028</t>
  </si>
  <si>
    <t>SEAT,BRG,39X28MM,GHS 035913-255,KOSAKA</t>
  </si>
  <si>
    <t>0P0802030029</t>
  </si>
  <si>
    <t>PIST,BAL,30X21MM,GHS 035913-256,KOSAKA</t>
  </si>
  <si>
    <t>0P0802030030</t>
  </si>
  <si>
    <t>SEAT,THR,30X16MM,GHS 035913-257,KOSAKA</t>
  </si>
  <si>
    <t>0P0802030038</t>
  </si>
  <si>
    <t>DRY GAS SEAL COMPL,20S-T33092AA,KOBE</t>
  </si>
  <si>
    <t>0P0802030052</t>
  </si>
  <si>
    <t>SEALING KIT,682954,FIMA</t>
  </si>
  <si>
    <t>0P0802030053</t>
  </si>
  <si>
    <t>SEALING KIT,682955,FIMA</t>
  </si>
  <si>
    <t>0P0802030055</t>
  </si>
  <si>
    <t>CPLG SET,679634,FIMA</t>
  </si>
  <si>
    <t>0P0802030056</t>
  </si>
  <si>
    <t>CPLG SET,679635,FIMA</t>
  </si>
  <si>
    <t>0P0802030063</t>
  </si>
  <si>
    <t>CAP,FLOW,679332,FIMA</t>
  </si>
  <si>
    <t>0P0802030065</t>
  </si>
  <si>
    <t>CAP,FLOW,679348,FIMA</t>
  </si>
  <si>
    <t>0P0802030074</t>
  </si>
  <si>
    <t>SEAL SET,GB1-0009,FIMA</t>
  </si>
  <si>
    <t>0P0802030107</t>
  </si>
  <si>
    <t>DEMISTER,Al,P3515B158-2,FS-ELIOT</t>
  </si>
  <si>
    <t>0P0802030134</t>
  </si>
  <si>
    <t>SEAL,TOP/BOT,PRLFS05183-1B,FS-ELIOT</t>
  </si>
  <si>
    <t>0P0802030135</t>
  </si>
  <si>
    <t>SEAL,REAR,PRLFS05183-1C,FS-ELIOT</t>
  </si>
  <si>
    <t>0P0802030137</t>
  </si>
  <si>
    <t>CRTG,FLTR,FIBER,GC414-00-CGVHTS,ELLIOTT</t>
  </si>
  <si>
    <t>0P0802030138</t>
  </si>
  <si>
    <t>CRTG,FLTR,FIBER,GC312-00-CGVSSS,ELLIOTT</t>
  </si>
  <si>
    <t>0P0802030140</t>
  </si>
  <si>
    <t>NOZL,STEM,SA479,75599-2510,ELLIOTT</t>
  </si>
  <si>
    <t>0P0802030141</t>
  </si>
  <si>
    <t>NOZL,STEM,SA479,75599-3620,ELLIOTT</t>
  </si>
  <si>
    <t>0P0802030142</t>
  </si>
  <si>
    <t>HOGGER,NOZL,STEM,75599-3900,ELLIOTT</t>
  </si>
  <si>
    <t>0P0802030143</t>
  </si>
  <si>
    <t>NOZL,STEM,SA479,75600-1495,ELLIOTT</t>
  </si>
  <si>
    <t>0P0802030144</t>
  </si>
  <si>
    <t>NOZL,STEM,SA479,75600-2100,ELLIOTT</t>
  </si>
  <si>
    <t>0P0802030145</t>
  </si>
  <si>
    <t>NOZL,STEM,SA479,75600-2245,ELLIOTT</t>
  </si>
  <si>
    <t>0P0802030147</t>
  </si>
  <si>
    <t>PIN,SHEAR,SP-80T-50000,ELLIOTT</t>
  </si>
  <si>
    <t>0P0802030148</t>
  </si>
  <si>
    <t>PIN,SHEAR,SP-55T-15100,ELLIOTT</t>
  </si>
  <si>
    <t>0P0802030154</t>
  </si>
  <si>
    <t>VLV,SENTNL,P67E11,ELLIOTT</t>
  </si>
  <si>
    <t>0P0802030158</t>
  </si>
  <si>
    <t>CARBON RING ASSY,625389-66,ELLIOTT</t>
  </si>
  <si>
    <t>0P0802030162</t>
  </si>
  <si>
    <t>FLTR,BRTHR,P3515C101,ELLIOTT</t>
  </si>
  <si>
    <t>0P0802030163</t>
  </si>
  <si>
    <t>OIL RING,640927-1,ELLIOTT</t>
  </si>
  <si>
    <t>0P0802030164</t>
  </si>
  <si>
    <t>PLGR,693346-1,ELLIOTT</t>
  </si>
  <si>
    <t>0P0802030166</t>
  </si>
  <si>
    <t>SPRG,1002026-1,ELLIOTT</t>
  </si>
  <si>
    <t>0P0802030168</t>
  </si>
  <si>
    <t>KNIFE EDGE,650293-2,ELLIOTT</t>
  </si>
  <si>
    <t>0P0802030169</t>
  </si>
  <si>
    <t>BSHG,P286A240,ELLIOTT</t>
  </si>
  <si>
    <t>0P0802030170</t>
  </si>
  <si>
    <t>FOLLWR,695793-1,ELLIOTT</t>
  </si>
  <si>
    <t>0P0802030171</t>
  </si>
  <si>
    <t>SPRG,TRIP PLGR,693338-1,ELLIOTT</t>
  </si>
  <si>
    <t>0P0802030172</t>
  </si>
  <si>
    <t>SPRG,692334-1,ELLIOTT</t>
  </si>
  <si>
    <t>0P0802030174</t>
  </si>
  <si>
    <t>SPRG,TRIP PIN,641554-1,ELLIOTT</t>
  </si>
  <si>
    <t>0P0802030175</t>
  </si>
  <si>
    <t>OILER,P6591A012,ELLIOTT</t>
  </si>
  <si>
    <t>0P0802030176</t>
  </si>
  <si>
    <t>STRNR,STEM,633805-20,ELLIOTT</t>
  </si>
  <si>
    <t>0P0802030179</t>
  </si>
  <si>
    <t>BSHG,692071-1,ELLIOTT</t>
  </si>
  <si>
    <t>0P0802030184</t>
  </si>
  <si>
    <t>PIN,691999-1,ELLIOTT</t>
  </si>
  <si>
    <t>0P0802030185</t>
  </si>
  <si>
    <t>KNIFE EDGE,692000-3,ELLIOTT</t>
  </si>
  <si>
    <t>0P0802030186</t>
  </si>
  <si>
    <t>BUSHING,VALVE,GOVNR,649735-1,ELLIOTT</t>
  </si>
  <si>
    <t>0P0802030210</t>
  </si>
  <si>
    <t>CRTG,FIBER,VN1002558,ELLIOTT</t>
  </si>
  <si>
    <t>0P0802030211</t>
  </si>
  <si>
    <t>CRTG,FIBER,VN1002625,ELLIOTT</t>
  </si>
  <si>
    <t>0P0802030340</t>
  </si>
  <si>
    <t>SOC,CNTCT,E9830896-22,ELLIOTT</t>
  </si>
  <si>
    <t>0P0802030402</t>
  </si>
  <si>
    <t>SFT END SEAL,Al,A1010766-65,ELLIOTT</t>
  </si>
  <si>
    <t>0P0802030418</t>
  </si>
  <si>
    <t>STRIP,SEALING,FPM,SLSP-RD3530060,ELLIOTT</t>
  </si>
  <si>
    <t>0P0802030419</t>
  </si>
  <si>
    <t>STRIP,SEALING,FPM,SLSP-RD3530230,ELLIOTT</t>
  </si>
  <si>
    <t>0P0802030420</t>
  </si>
  <si>
    <t>STRIP,SEALING,FPM,SLSP-RD5330075,ELLIOTT</t>
  </si>
  <si>
    <t>0P0802030424</t>
  </si>
  <si>
    <t>BACK-UP RING,PFA,OASBC-R235,ELLIOTT</t>
  </si>
  <si>
    <t>0P0802030425</t>
  </si>
  <si>
    <t>BACK-UP RING,PFA,OASBC-R253,ELLIOTT</t>
  </si>
  <si>
    <t>0P0802030426</t>
  </si>
  <si>
    <t>BACK-UP RING,PFA,OASB-R264,ELLIOTT</t>
  </si>
  <si>
    <t>0P0802030427</t>
  </si>
  <si>
    <t>BACK-UP RING,PFA,OASB-R266,ELLIOTT</t>
  </si>
  <si>
    <t>0P0802030428</t>
  </si>
  <si>
    <t>BACK-UP RING,PFA,OASB-R365,ELLIOTT</t>
  </si>
  <si>
    <t>0P0802030430</t>
  </si>
  <si>
    <t>BACK-UP RING,PFA,OASB-R276,ELLIOTT</t>
  </si>
  <si>
    <t>0P0802030431</t>
  </si>
  <si>
    <t>BACK-UP RING,PFA,OASB-R252,ELLIOTT</t>
  </si>
  <si>
    <t>0P0802030434</t>
  </si>
  <si>
    <t>BACK-UP RING,PFA,OASB-R272,ELLIOTT</t>
  </si>
  <si>
    <t>0P0802030435</t>
  </si>
  <si>
    <t>BACK-UP RING,PFA,OASB-R246,ELLIOTT</t>
  </si>
  <si>
    <t>0P0802030438</t>
  </si>
  <si>
    <t>BACK-UP RING,PFA,OASB-R371,ELLIOTT</t>
  </si>
  <si>
    <t>0P0802030439</t>
  </si>
  <si>
    <t>BACK-UP RING,PFA,OASB-R373,ELLIOTT</t>
  </si>
  <si>
    <t>0P0802030440</t>
  </si>
  <si>
    <t>BACK-UP RING,PFA,OASB-R280,ELLIOTT</t>
  </si>
  <si>
    <t>0P0802030442</t>
  </si>
  <si>
    <t>BACK-UP RING,PFA,OASB-R253,ELLIOTT</t>
  </si>
  <si>
    <t>0P0802030443</t>
  </si>
  <si>
    <t>BACK-UP RING,PFA,OASB-R258,ELLIOTT</t>
  </si>
  <si>
    <t>0P0802030444</t>
  </si>
  <si>
    <t>BACK-UP RING,PFA,OASB-R239,ELLIOTT</t>
  </si>
  <si>
    <t>0P0802030445</t>
  </si>
  <si>
    <t>BACK-UP RING,PFA,OASB-R339,ELLIOTT</t>
  </si>
  <si>
    <t>0P0802030446</t>
  </si>
  <si>
    <t>BACK-UP RING,PFA,OASB-R340,ELLIOTT</t>
  </si>
  <si>
    <t>0P0802030447</t>
  </si>
  <si>
    <t>BACK-UP RING,PFA,OASB-R244,ELLIOTT</t>
  </si>
  <si>
    <t>0P0802030448</t>
  </si>
  <si>
    <t>BACK-UP RING,PFA,OASB-R232,ELLIOTT</t>
  </si>
  <si>
    <t>0P0802030449</t>
  </si>
  <si>
    <t>BACK-UP RING,PFA,OASB-R256,ELLIOTT</t>
  </si>
  <si>
    <t>0P0802030450</t>
  </si>
  <si>
    <t>BACK-UP RING,PFA,OASB-R259,ELLIOTT</t>
  </si>
  <si>
    <t>0P0802030452</t>
  </si>
  <si>
    <t>TOLER RING,9208 32 22 493 1825,ELLIOTT</t>
  </si>
  <si>
    <t>0P0802030453</t>
  </si>
  <si>
    <t>TOLER RING,9208 29 22 493 1825,ELLIOTT</t>
  </si>
  <si>
    <t>0P0802030454</t>
  </si>
  <si>
    <t>TOLER RING,9208 20 22 493 1825,ELLIOTT</t>
  </si>
  <si>
    <t>0P0802030455</t>
  </si>
  <si>
    <t>TOLER RING,9208 26 22 315 1825,ELLIOTT</t>
  </si>
  <si>
    <t>0P0802030498</t>
  </si>
  <si>
    <t>SPRG,INC,E8632414-4,ELLIOTT</t>
  </si>
  <si>
    <t>0P0802030499</t>
  </si>
  <si>
    <t>SPRG,INC,A655313-3,ELLIOTT</t>
  </si>
  <si>
    <t>0P0802030500</t>
  </si>
  <si>
    <t>SPRG,INC,A655313-18,ELLIOTT</t>
  </si>
  <si>
    <t>0P0802030501</t>
  </si>
  <si>
    <t>SPRG,INC,A655313-10,ELLIOTT</t>
  </si>
  <si>
    <t>0P0802030502</t>
  </si>
  <si>
    <t>SPRG,INC,A655313-6,ELLIOTT</t>
  </si>
  <si>
    <t>0P0802030503</t>
  </si>
  <si>
    <t>SPRG,INC,A655313-5,ELLIOTT</t>
  </si>
  <si>
    <t>0P0802030513</t>
  </si>
  <si>
    <t>SPRG,INC,E8632413-3,ELLIOTT</t>
  </si>
  <si>
    <t>0P0802030534</t>
  </si>
  <si>
    <t>SEAL KIT,NK2855-2,ELLIOTT</t>
  </si>
  <si>
    <t>0P0802030550</t>
  </si>
  <si>
    <t>NOZL,EJECTR,91.9X172X18MM,20,ELLIOTT</t>
  </si>
  <si>
    <t>0P0802030551</t>
  </si>
  <si>
    <t>NOZL,EJECTR,91.9X135X14MM,20,ELLIOTT</t>
  </si>
  <si>
    <t>0P0802030552</t>
  </si>
  <si>
    <t>NOZL,EJECTR,91.9X135X16MM,20,ELLIOTT</t>
  </si>
  <si>
    <t>0P0802030575</t>
  </si>
  <si>
    <t>BUSH,SMALL END,926212008,BPCL</t>
  </si>
  <si>
    <t>0P0802030577</t>
  </si>
  <si>
    <t>SFT,DRIVING,986920019,BPCL</t>
  </si>
  <si>
    <t>0P0802030583</t>
  </si>
  <si>
    <t>PLT,DAMPING,926347367,BPCL</t>
  </si>
  <si>
    <t>0P0802030584</t>
  </si>
  <si>
    <t>PLT,DAMPING,926347107,BPCL</t>
  </si>
  <si>
    <t>0P0802030585</t>
  </si>
  <si>
    <t>RIDER BAND,966335296,BPCL</t>
  </si>
  <si>
    <t>0P0802030586</t>
  </si>
  <si>
    <t>PLT,DAMPING,926347369,BPCL</t>
  </si>
  <si>
    <t>0P0802030712</t>
  </si>
  <si>
    <t>PRIM SEAL GAS FLTR,HG31200CGVS,HILTEC</t>
  </si>
  <si>
    <t>0P0802040001</t>
  </si>
  <si>
    <t>GSKT,DHPA-L5224001-01-15,DONGHWA</t>
  </si>
  <si>
    <t>0P0802040002</t>
  </si>
  <si>
    <t>GSKT,DHPA-L5224001-01-16,DONGHWA</t>
  </si>
  <si>
    <t>0P0802040003</t>
  </si>
  <si>
    <t>O-RING,DHPA-L5224001-01-17,DONGHWA</t>
  </si>
  <si>
    <t>0P0802040004</t>
  </si>
  <si>
    <t>O-RING,FLTR,154.3X5.7MM,SOR 80,INDUFUL</t>
  </si>
  <si>
    <t>0P0802040066</t>
  </si>
  <si>
    <t>O-RING,682045,FIMA</t>
  </si>
  <si>
    <t>0P0802040109</t>
  </si>
  <si>
    <t>O-RING,FPM,G-130,ELLIOTT</t>
  </si>
  <si>
    <t>0P0802040110</t>
  </si>
  <si>
    <t>O-RING,FPM,P-8,ELLIOTT</t>
  </si>
  <si>
    <t>0P0802040111</t>
  </si>
  <si>
    <t>O-RING,FPM,G-95,ELLIOTT</t>
  </si>
  <si>
    <t>0P0802040125</t>
  </si>
  <si>
    <t>GSKT,71X126X0.188MM,75599-4590,ELLIOTT</t>
  </si>
  <si>
    <t>0P0802040137</t>
  </si>
  <si>
    <t>GSKT,STEM INL,75600-2550,ELLIOTT</t>
  </si>
  <si>
    <t>0P0802040144</t>
  </si>
  <si>
    <t>PCKG,P725Z050,ELLIOTT</t>
  </si>
  <si>
    <t>0P0802040145</t>
  </si>
  <si>
    <t>GSKT,TRIP PLGR,646126-4,ELLIOTT</t>
  </si>
  <si>
    <t>0P0802040146</t>
  </si>
  <si>
    <t>GSKT,649709-1,ELLIOTT</t>
  </si>
  <si>
    <t>0P0802040163</t>
  </si>
  <si>
    <t>O-RING,VITON-B,VN1002537,ELLIOTT</t>
  </si>
  <si>
    <t>0P0802040164</t>
  </si>
  <si>
    <t>O-RING,VITON-B,VN1002538,ELLIOTT</t>
  </si>
  <si>
    <t>0P0802040165</t>
  </si>
  <si>
    <t>GSKT,NASB,VN1002539,ELLIOTT</t>
  </si>
  <si>
    <t>0P0802040166</t>
  </si>
  <si>
    <t>GSKT,NASB,VN1002540,ELLIOTT</t>
  </si>
  <si>
    <t>0P0802040167</t>
  </si>
  <si>
    <t>GSKT,NASB,VN1002541,ELLIOTT</t>
  </si>
  <si>
    <t>0P0802040168</t>
  </si>
  <si>
    <t>GSKT,NASB,VN1002542,ELLIOTT</t>
  </si>
  <si>
    <t>0P0802040175</t>
  </si>
  <si>
    <t>GSKT,NASB,VN1002549,ELLIOTT</t>
  </si>
  <si>
    <t>0P0802040209</t>
  </si>
  <si>
    <t>O-RING,FPM,P700Y879,ELLIOTT</t>
  </si>
  <si>
    <t>0P0802040210</t>
  </si>
  <si>
    <t>O-RING,FPM,P700D1550,ELLIOTT</t>
  </si>
  <si>
    <t>0P0802040214</t>
  </si>
  <si>
    <t>O-RING,FPM,P700D506,ELLIOTT</t>
  </si>
  <si>
    <t>0P0802040218</t>
  </si>
  <si>
    <t>O-RING,FPM,OAS-RD224,ELLIOTT</t>
  </si>
  <si>
    <t>0P0802040220</t>
  </si>
  <si>
    <t>O-RING,FPM,OAS-RD227,ELLIOTT</t>
  </si>
  <si>
    <t>0P0802040225</t>
  </si>
  <si>
    <t>O-RING,FPM,OAS-RD339,ELLIOTT</t>
  </si>
  <si>
    <t>0P0802040226</t>
  </si>
  <si>
    <t>O-RING,FPM,OAS-RD340,ELLIOTT</t>
  </si>
  <si>
    <t>0P0802040227</t>
  </si>
  <si>
    <t>O-RING,FPM,OAS-RD361,ELLIOTT</t>
  </si>
  <si>
    <t>0P0802040228</t>
  </si>
  <si>
    <t>O-RING,FPM,OAS-RD363,ELLIOTT</t>
  </si>
  <si>
    <t>0P0802040229</t>
  </si>
  <si>
    <t>O-RING,NBR,OAS-RB261,ELLIOTT</t>
  </si>
  <si>
    <t>0P0802040230</t>
  </si>
  <si>
    <t>O-RING,NBR,OAS-RB264,ELLIOTT</t>
  </si>
  <si>
    <t>0P0802040231</t>
  </si>
  <si>
    <t>O-RING,NBR,OAS-RB266,ELLIOTT</t>
  </si>
  <si>
    <t>0P0802040232</t>
  </si>
  <si>
    <t>O-RING,NBR,OAS-RB365,ELLIOTT</t>
  </si>
  <si>
    <t>0P0802040234</t>
  </si>
  <si>
    <t>O-RING,NBR,OAS-RB276,ELLIOTT</t>
  </si>
  <si>
    <t>0P0802040235</t>
  </si>
  <si>
    <t>O-RING,NBR,OAS-RB252,ELLIOTT</t>
  </si>
  <si>
    <t>0P0802040238</t>
  </si>
  <si>
    <t>O-RING,NBR,OAS-RB272,ELLIOTT</t>
  </si>
  <si>
    <t>0P0802040239</t>
  </si>
  <si>
    <t>O-RING,NBR,OAS-RB246,ELLIOTT</t>
  </si>
  <si>
    <t>0P0802040243</t>
  </si>
  <si>
    <t>O-RING,NBR,OAS-RB371,ELLIOTT</t>
  </si>
  <si>
    <t>0P0802040244</t>
  </si>
  <si>
    <t>O-RING,NBR,OAS-RB373,ELLIOTT</t>
  </si>
  <si>
    <t>0P0802040245</t>
  </si>
  <si>
    <t>O-RING,NBR,OAS-RB280,ELLIOTT</t>
  </si>
  <si>
    <t>0P0802040247</t>
  </si>
  <si>
    <t>O-RING,NBR,OAS-RB253,ELLIOTT</t>
  </si>
  <si>
    <t>0P0802040248</t>
  </si>
  <si>
    <t>O-RING,NBR,OAS-RB258,ELLIOTT</t>
  </si>
  <si>
    <t>0P0802040249</t>
  </si>
  <si>
    <t>O-RING,NBR,OAS-RB235,ELLIOTT</t>
  </si>
  <si>
    <t>0P0802040250</t>
  </si>
  <si>
    <t>O-RING,NBR,OAS-RB239,ELLIOTT</t>
  </si>
  <si>
    <t>0P0802040251</t>
  </si>
  <si>
    <t>O-RING,NBR,OAS-RB244,ELLIOTT</t>
  </si>
  <si>
    <t>0P0802040252</t>
  </si>
  <si>
    <t>O-RING,NBR,OAS-RB232,ELLIOTT</t>
  </si>
  <si>
    <t>0P0802040253</t>
  </si>
  <si>
    <t>O-RING,NBR,OAS-RB256,ELLIOTT</t>
  </si>
  <si>
    <t>0P0802040254</t>
  </si>
  <si>
    <t>O-RING,NBR,OAS-RB259,ELLIOTT</t>
  </si>
  <si>
    <t>0P0802040255</t>
  </si>
  <si>
    <t>GSKT,GPH,GCP4-2ES012B45,ELLIOTT</t>
  </si>
  <si>
    <t>0P0802040256</t>
  </si>
  <si>
    <t>GSKT,GPH,GV6501P1-008BR15,ELLIOTT</t>
  </si>
  <si>
    <t>0P0802040257</t>
  </si>
  <si>
    <t>GSKT,NASB,E9830873-1,ELLIOTT</t>
  </si>
  <si>
    <t>0P0802040258</t>
  </si>
  <si>
    <t>GSKT,GPH,GCA2-2ES048B45,ELLIOTT</t>
  </si>
  <si>
    <t>0P0802040259</t>
  </si>
  <si>
    <t>GSKT,GPH,GCA2-2ES008B45,ELLIOTT</t>
  </si>
  <si>
    <t>0P0802040260</t>
  </si>
  <si>
    <t>GSKT,GPH,GCA4-2ES024B45,ELLIOTT</t>
  </si>
  <si>
    <t>0P0802040261</t>
  </si>
  <si>
    <t>GSKT,GPH,GCA4-2ES008B45,ELLIOTT</t>
  </si>
  <si>
    <t>0P0802040262</t>
  </si>
  <si>
    <t>GSKT,GPH,GCA4-2ES032B45,ELLIOTT</t>
  </si>
  <si>
    <t>0P0802040265</t>
  </si>
  <si>
    <t>PCKG,NASB,R09T013102 No.532-#1,ELLIOTT</t>
  </si>
  <si>
    <t>0P0802040266</t>
  </si>
  <si>
    <t>PCKG,NASB,R09T013103 No.532-#1,ELLIOTT</t>
  </si>
  <si>
    <t>0P0802040267</t>
  </si>
  <si>
    <t>PCKG,NASB,R09T013104 No.532-#1,ELLIOTT</t>
  </si>
  <si>
    <t>0P0802040268</t>
  </si>
  <si>
    <t>O-RING,FFKM,0000 275 9579,ELLIOTT</t>
  </si>
  <si>
    <t>0P0802040269</t>
  </si>
  <si>
    <t>O-RING,FLC,0000 275 9549,ELLIOTT</t>
  </si>
  <si>
    <t>0P0802040270</t>
  </si>
  <si>
    <t>O-RING,FFKM,0000 281 9579,ELLIOTT</t>
  </si>
  <si>
    <t>0P0802040271</t>
  </si>
  <si>
    <t>O-RING,FLC,0000 281 9549,ELLIOTT</t>
  </si>
  <si>
    <t>0P0802040272</t>
  </si>
  <si>
    <t>O-RING,FLC,0000 274 9528,ELLIOTT</t>
  </si>
  <si>
    <t>0P0802040273</t>
  </si>
  <si>
    <t>O-RING,FLC,0000 282 9549,ELLIOTT</t>
  </si>
  <si>
    <t>0P0802040274</t>
  </si>
  <si>
    <t>O-RING,FFKM,0000 272 3788,ELLIOTT</t>
  </si>
  <si>
    <t>0P0802040275</t>
  </si>
  <si>
    <t>O-RING,FLC,0000 177 9549,ELLIOTT</t>
  </si>
  <si>
    <t>0P0802040276</t>
  </si>
  <si>
    <t>O-RING,FFKM,0000 279 3788,ELLIOTT</t>
  </si>
  <si>
    <t>0P0802040277</t>
  </si>
  <si>
    <t>O-RING,FLC,0000 279 9549,ELLIOTT</t>
  </si>
  <si>
    <t>0P0802040278</t>
  </si>
  <si>
    <t>O-RING,FLC,0000 176 9528,ELLIOTT</t>
  </si>
  <si>
    <t>0P0802040279</t>
  </si>
  <si>
    <t>O-RING,FLC,0000 280 9549,ELLIOTT</t>
  </si>
  <si>
    <t>0P0802040280</t>
  </si>
  <si>
    <t>O-RING,CO-Cr,PSG-F1936-016 8401,ELLIOTT</t>
  </si>
  <si>
    <t>0P0802040281</t>
  </si>
  <si>
    <t>O-RING,FLC,0000 165 9575,ELLIOTT</t>
  </si>
  <si>
    <t>0P0802040282</t>
  </si>
  <si>
    <t>O-RING,CO-Cr,PSG-F1936-015 8401,ELLIOTT</t>
  </si>
  <si>
    <t>0P0802040283</t>
  </si>
  <si>
    <t>O-RING,FLC,0000 275 9575,ELLIOTT</t>
  </si>
  <si>
    <t>0P0802040284</t>
  </si>
  <si>
    <t>O-RING,FLC,0000 164 9528,ELLIOTT</t>
  </si>
  <si>
    <t>0P0802040285</t>
  </si>
  <si>
    <t>O-RING,FLC,0000 268 9575,ELLIOTT</t>
  </si>
  <si>
    <t>0P0802040286</t>
  </si>
  <si>
    <t>O-RING,FLC,0000 173 9575,ELLIOTT</t>
  </si>
  <si>
    <t>0P0802040287</t>
  </si>
  <si>
    <t>O-RING,FLC,0000 279 9575,ELLIOTT</t>
  </si>
  <si>
    <t>0P0802040288</t>
  </si>
  <si>
    <t>O-RING,FLC,0000 172 9528,ELLIOTT</t>
  </si>
  <si>
    <t>0P0802040289</t>
  </si>
  <si>
    <t>PCKG RING,Cu-AL,E8631847-10,ELLIOTT</t>
  </si>
  <si>
    <t>0P0802040307</t>
  </si>
  <si>
    <t>GSKT,NK5716-1,ELLIOTT</t>
  </si>
  <si>
    <t>0P0802040308</t>
  </si>
  <si>
    <t>GSKT,NK3969-1,ELLIOTT</t>
  </si>
  <si>
    <t>0P0802040309</t>
  </si>
  <si>
    <t>GSKT,NK4576-1,ELLIOTT</t>
  </si>
  <si>
    <t>0P0802040310</t>
  </si>
  <si>
    <t>GSKT,NK5717-1,ELLIOTT</t>
  </si>
  <si>
    <t>0P0802040311</t>
  </si>
  <si>
    <t>GSKT,NK4239-1,ELLIOTT</t>
  </si>
  <si>
    <t>0P0802040312</t>
  </si>
  <si>
    <t>GSKT,K8784-1,ELLIOTT</t>
  </si>
  <si>
    <t>0P0802040313</t>
  </si>
  <si>
    <t>GSKT,NK4238-1,ELLIOTT</t>
  </si>
  <si>
    <t>0P0802040314</t>
  </si>
  <si>
    <t>GSKT,NK4389-1,ELLIOTT</t>
  </si>
  <si>
    <t>0P0802040315</t>
  </si>
  <si>
    <t>GSKT,KN4727-1,ELLIOTT</t>
  </si>
  <si>
    <t>0P0802040316</t>
  </si>
  <si>
    <t>GSKT,NK2800-1,ELLIOTT</t>
  </si>
  <si>
    <t>0P0802040317</t>
  </si>
  <si>
    <t>GSKT,NK5301-1,ELLIOTT</t>
  </si>
  <si>
    <t>0P0802040318</t>
  </si>
  <si>
    <t>PCKG,K8815-1,ELLIOTT</t>
  </si>
  <si>
    <t>0P0802040319</t>
  </si>
  <si>
    <t>PCKG,K8810-1,ELLIOTT</t>
  </si>
  <si>
    <t>0P0802040320</t>
  </si>
  <si>
    <t>GSKT,NK2805-1,ELLIOTT</t>
  </si>
  <si>
    <t>0P0802040321</t>
  </si>
  <si>
    <t>GSKT,NH3923-1,ELLIOTT</t>
  </si>
  <si>
    <t>0P0802040322</t>
  </si>
  <si>
    <t>GSKT,NK4320-1,ELLIOTT</t>
  </si>
  <si>
    <t>0P0802040333</t>
  </si>
  <si>
    <t>O-RING,741201309,BPCL</t>
  </si>
  <si>
    <t>0P0802040338</t>
  </si>
  <si>
    <t>SEAL RING PAIR,926322151,BPCL</t>
  </si>
  <si>
    <t>0P0802040339</t>
  </si>
  <si>
    <t>O-RING,741200215,BPCL</t>
  </si>
  <si>
    <t>0P0802040340</t>
  </si>
  <si>
    <t>O-RING,741200216,BPCL</t>
  </si>
  <si>
    <t>0P0802040341</t>
  </si>
  <si>
    <t>O-RING,741200217,BPCL</t>
  </si>
  <si>
    <t>0P0802040342</t>
  </si>
  <si>
    <t>GSKT,986914574,BPCL</t>
  </si>
  <si>
    <t>0P0802040343</t>
  </si>
  <si>
    <t>PIST RING,966333291,BPCL</t>
  </si>
  <si>
    <t>0P0802040344</t>
  </si>
  <si>
    <t>RIDER BAND,966335295,BPCL</t>
  </si>
  <si>
    <t>0P0802040347</t>
  </si>
  <si>
    <t>SEAL RING PAIR,926322150,BPCL</t>
  </si>
  <si>
    <t>0P0802040348</t>
  </si>
  <si>
    <t>PIST RING,966333292,BPCL</t>
  </si>
  <si>
    <t>0P0802050016</t>
  </si>
  <si>
    <t>BLT,EXPN,679287,FIMA</t>
  </si>
  <si>
    <t>0P0802050119</t>
  </si>
  <si>
    <t>SET SCR,STL,P23A52,ELLIOTT</t>
  </si>
  <si>
    <t>0P0802050120</t>
  </si>
  <si>
    <t>SET SCR,STL,P23B94,ELLIOTT</t>
  </si>
  <si>
    <t>0P0802050121</t>
  </si>
  <si>
    <t>SET SCR,STL,P23A94,ELLIOTT</t>
  </si>
  <si>
    <t>0P0802050122</t>
  </si>
  <si>
    <t>CAP SCR,STL,E23R23,ELLIOTT</t>
  </si>
  <si>
    <t>0P0802050123</t>
  </si>
  <si>
    <t>CAP SCR,STL,E23R123,ELLIOTT</t>
  </si>
  <si>
    <t>0P0802050124</t>
  </si>
  <si>
    <t>PLT,WSHR,STL,E8633023-2,ELLIOTT</t>
  </si>
  <si>
    <t>0P0802050125</t>
  </si>
  <si>
    <t>CAP SCR,STL,BSH-HA10085,ELLIOTT</t>
  </si>
  <si>
    <t>0P0802050126</t>
  </si>
  <si>
    <t>CAP SCR,STL,BSH-HT10080,ELLIOTT</t>
  </si>
  <si>
    <t>0P0802050127</t>
  </si>
  <si>
    <t>CAP SCR,STL,BSH-HT10045,ELLIOTT</t>
  </si>
  <si>
    <t>0P0802050128</t>
  </si>
  <si>
    <t>CAP SCR,STL,BSH-HT10085,ELLIOTT</t>
  </si>
  <si>
    <t>0P0802050131</t>
  </si>
  <si>
    <t>PIN,GUDGEON,986225013,BPCL</t>
  </si>
  <si>
    <t>0P0802070056</t>
  </si>
  <si>
    <t>PLT,VLV,926347366,BPCL</t>
  </si>
  <si>
    <t>0P0802070057</t>
  </si>
  <si>
    <t>SPRG,VLV,926346313,BPCL</t>
  </si>
  <si>
    <t>0P0802070058</t>
  </si>
  <si>
    <t>PLT,VLV,926347368,BPCL</t>
  </si>
  <si>
    <t>0P0802070059</t>
  </si>
  <si>
    <t>SPRG,VLV,926346315,BPCL</t>
  </si>
  <si>
    <t>0P0802080013</t>
  </si>
  <si>
    <t>PWR SPLY,PEL230,BLOCK</t>
  </si>
  <si>
    <t>P03</t>
  </si>
  <si>
    <t>0P0802090058</t>
  </si>
  <si>
    <t>TEMP SENSOR,AM168800,STORK-TH</t>
  </si>
  <si>
    <t>0P0802090059</t>
  </si>
  <si>
    <t>TEMP GAUGE W/MECH SW,AM168799,WIKA</t>
  </si>
  <si>
    <t>0P0802090060</t>
  </si>
  <si>
    <t>GAUGE,PRESS,AM123046,WIKA</t>
  </si>
  <si>
    <t>0P0802090061</t>
  </si>
  <si>
    <t>SW,PRESS,AM121805,ALCO</t>
  </si>
  <si>
    <t>0P0802090063</t>
  </si>
  <si>
    <t>ANNUNCIATOR,159810000,DOLD</t>
  </si>
  <si>
    <t>0P0802090065</t>
  </si>
  <si>
    <t>ELECK TIMER ASSY,168783000,DOLD</t>
  </si>
  <si>
    <t>0P0802090066</t>
  </si>
  <si>
    <t>PRESS SW,AM123031,BECK</t>
  </si>
  <si>
    <t>0P0925350006</t>
  </si>
  <si>
    <t>INTFC,DP,6ES7 153-2BA82-0XB0,SIEM-A&amp;D</t>
  </si>
  <si>
    <t>0P0925350008</t>
  </si>
  <si>
    <t>BRD,INTFC,OLD 3413 NEW 62779,K-TRON</t>
  </si>
  <si>
    <t>0P0933310002</t>
  </si>
  <si>
    <t>MONITOR,COMP,TFT,20.1IN,E207WFP,DELL</t>
  </si>
  <si>
    <t>0P0937010003</t>
  </si>
  <si>
    <t>KEYBOARD,OEP,HONEYWLL</t>
  </si>
  <si>
    <t>0P0941900022</t>
  </si>
  <si>
    <t>MDL,I/O,ISOLTD,136294-01,BENTLY-N</t>
  </si>
  <si>
    <t>0P0957010005</t>
  </si>
  <si>
    <t>SW,FTE,48PORT,CATALYST2960SERIES,CISCO</t>
  </si>
  <si>
    <t>0P0957010015</t>
  </si>
  <si>
    <t>SW,ETHERNET,16PORTS,EDS616,MOXA</t>
  </si>
  <si>
    <t>0P0958970033</t>
  </si>
  <si>
    <t>BATRY,CC-SCMB01,HONEYWLL</t>
  </si>
  <si>
    <t>0P0958970034</t>
  </si>
  <si>
    <t>CBL,COM,FC-DCOM-232/485,HONEYWLL</t>
  </si>
  <si>
    <t>0P0958970036</t>
  </si>
  <si>
    <t>INTERFACE,RSELCOLH1..5YLP2N,WEIDM</t>
  </si>
  <si>
    <t>0P0958970058</t>
  </si>
  <si>
    <t>CBL,25FT,TEFLON,131108-0025-01,BENTLY-N</t>
  </si>
  <si>
    <t>0P0958970059</t>
  </si>
  <si>
    <t>CBL,10FT,TEFLON,131108-0010-01,BENTLY-N</t>
  </si>
  <si>
    <t>0P0958970060</t>
  </si>
  <si>
    <t>CBL,10BASE-T,100FT,138131-100,BENTLY-N</t>
  </si>
  <si>
    <t>0P0958970061</t>
  </si>
  <si>
    <t>CBL,10BASE-T,75FT,138131-075,BENTLY-N</t>
  </si>
  <si>
    <t>0P0958970062</t>
  </si>
  <si>
    <t>CBL,10BASE-T,40FT,138131-040,BENTLY-N</t>
  </si>
  <si>
    <t>0P0958970063</t>
  </si>
  <si>
    <t>CBL,10BASE-T,10FT,138131-10,BENTLY-N</t>
  </si>
  <si>
    <t>0P0958970065</t>
  </si>
  <si>
    <t>CBL,25FT,129530-0025-02,BENTLY-N</t>
  </si>
  <si>
    <t>0P0958970066</t>
  </si>
  <si>
    <t>CBL,25FT,F/3500/40,129525002502,BENTLY-N</t>
  </si>
  <si>
    <t>0P0958970067</t>
  </si>
  <si>
    <t>CBL,25FT,F/3500/42,129525002502,BENTLY-N</t>
  </si>
  <si>
    <t>0P0958970068</t>
  </si>
  <si>
    <t>CBL,25FT,37PIN,134544-0025-02,BENTLY-N</t>
  </si>
  <si>
    <t>0P0958970117</t>
  </si>
  <si>
    <t>CBL,0000009437,K-TRON</t>
  </si>
  <si>
    <t>0P0958970188</t>
  </si>
  <si>
    <t>MDL,SETTING,F/SDOL,BSDOL-04UNI,HONEYWLL</t>
  </si>
  <si>
    <t>0P0958970191</t>
  </si>
  <si>
    <t>CONNR,CBL,ELCO56-F54-F54-10M,WEIDM</t>
  </si>
  <si>
    <t>0P0958970192</t>
  </si>
  <si>
    <t>BRD,INTFC,RSELCORH1..54YLP2N,WEIDM</t>
  </si>
  <si>
    <t>0P0958970268</t>
  </si>
  <si>
    <t>TRMINATR,2085-ECR,ALLENB</t>
  </si>
  <si>
    <t>0P1001080363</t>
  </si>
  <si>
    <t>MOT,ELEC,1.02A,IM3002DSE,4P,BLE71,KEC</t>
  </si>
  <si>
    <t>0P1001080755</t>
  </si>
  <si>
    <t>MOT,CHG,SPRG,200W,110VDC,SCM02,STER-MOT</t>
  </si>
  <si>
    <t>0P1002020002</t>
  </si>
  <si>
    <t>MOT,ELEC,3.7KW,110V,KDC 160/40</t>
  </si>
  <si>
    <t>0P1003010035</t>
  </si>
  <si>
    <t>VFD,400V,5.5KW/3.7KW,AD4A0011FMA,YASKAWA</t>
  </si>
  <si>
    <t>0P1003020113</t>
  </si>
  <si>
    <t>DIODE,INVERTER,3BHL000206P0001,ABB</t>
  </si>
  <si>
    <t>0P1003020266</t>
  </si>
  <si>
    <t>CRTG,DEJONIZER,1000113142,NIDEC</t>
  </si>
  <si>
    <t>0P1003020271</t>
  </si>
  <si>
    <t>PWR SPLY,1000136222,NIDEC</t>
  </si>
  <si>
    <t>0P1003020272</t>
  </si>
  <si>
    <t>PWR SPLY,24V,25W,1000141263,NIDEC</t>
  </si>
  <si>
    <t>0P1003020273</t>
  </si>
  <si>
    <t>CARD,ELECK,MODTH6,1000142850,NIDEC</t>
  </si>
  <si>
    <t>0P1003020275</t>
  </si>
  <si>
    <t>FAN,MOT,50/60HZ,1000151726,NIDEC</t>
  </si>
  <si>
    <t>0P1003020289</t>
  </si>
  <si>
    <t>CARD,ELECK,INTVECM SVTN,1000092912,NIDEC</t>
  </si>
  <si>
    <t>0P1003020501</t>
  </si>
  <si>
    <t>CONT AUX,F/SFU,SK91328,L&amp;T</t>
  </si>
  <si>
    <t>0P1003020502</t>
  </si>
  <si>
    <t>CONT AUX,F/SFU,125A,SK91328,L&amp;T</t>
  </si>
  <si>
    <t>0P1003020518</t>
  </si>
  <si>
    <t>AUX CONT KIT,F/FN250 TPN</t>
  </si>
  <si>
    <t>0P1005010017</t>
  </si>
  <si>
    <t>SPACE HTR,EMR264618,NIDEC</t>
  </si>
  <si>
    <t>0P1005010027</t>
  </si>
  <si>
    <t>SPACE HTR,EMR264614,NIDEC</t>
  </si>
  <si>
    <t>0P1005010054</t>
  </si>
  <si>
    <t>SPACE HTR,EMR284068,NIDEC</t>
  </si>
  <si>
    <t>0P1005010064</t>
  </si>
  <si>
    <t>SPACE HTR,EMR264977,NIDEC</t>
  </si>
  <si>
    <t>0P1005010210</t>
  </si>
  <si>
    <t>PLT,TERM,TP1970067SP,BHAR-BIJ</t>
  </si>
  <si>
    <t>0P1005010213</t>
  </si>
  <si>
    <t>BOX,TERM,TBAX013MSP,BHAR-BIJ</t>
  </si>
  <si>
    <t>0P1005010220</t>
  </si>
  <si>
    <t>FAN,EXT COOLING,FNX13MC0000SP,BHAR-BIJ</t>
  </si>
  <si>
    <t>0P1005010221</t>
  </si>
  <si>
    <t>FAN,EXT COOLING,FNX18LC0000SP,BHAR-BIJ</t>
  </si>
  <si>
    <t>0P1005010222</t>
  </si>
  <si>
    <t>FAN,EXT COOLING,FNX20LC0000SP,BHAR-BIJ</t>
  </si>
  <si>
    <t>0P1005010223</t>
  </si>
  <si>
    <t>FAN,EXT COOLING,FNX25MC0000SP,BHAR-BIJ</t>
  </si>
  <si>
    <t>0P1005010227</t>
  </si>
  <si>
    <t>COV,FAN,FCX13MC0000SP,BHAR-BIJ</t>
  </si>
  <si>
    <t>0P1005010228</t>
  </si>
  <si>
    <t>COV,FAN,FCX18LC0000SP,BHAR-BIJ</t>
  </si>
  <si>
    <t>0P1005010229</t>
  </si>
  <si>
    <t>COV,FAN,FCX20LC0000SP,BHAR-BIJ</t>
  </si>
  <si>
    <t>0P1005010230</t>
  </si>
  <si>
    <t>COV,FAN,FCX25MC0000SP,BHAR-BIJ</t>
  </si>
  <si>
    <t>0P1005010236</t>
  </si>
  <si>
    <t>COV,DE END,EDD20LC0000SP,BHAR-BIJ</t>
  </si>
  <si>
    <t>0P1005010242</t>
  </si>
  <si>
    <t>COV,NDE END,EDN18LC0000SP,BHAR-BIJ</t>
  </si>
  <si>
    <t>0P1005010243</t>
  </si>
  <si>
    <t>COV,NDE END,EDN20LC0000SP,BHAR-BIJ</t>
  </si>
  <si>
    <t>0P1005010244</t>
  </si>
  <si>
    <t>COV,NDE END,EDN25MC0000SP,BHAR-BIJ</t>
  </si>
  <si>
    <t>0P1005010279</t>
  </si>
  <si>
    <t>FAN,EXT COOL,FNX09LC0000SP,BHAR-BIJ</t>
  </si>
  <si>
    <t>0P1005010285</t>
  </si>
  <si>
    <t>COV,FAN,FCX08LC0000SP,BHAR-BIJ</t>
  </si>
  <si>
    <t>0P1005010286</t>
  </si>
  <si>
    <t>COV,FAN,FCX09LC0000SP,BHAR-BIJ</t>
  </si>
  <si>
    <t>0P1005010290</t>
  </si>
  <si>
    <t>COV,DE,EDA09LC0000SP,BHAR-BIJ</t>
  </si>
  <si>
    <t>0P1005010291</t>
  </si>
  <si>
    <t>COV,NDE,ENA09LC0000SP,BHAR-BIJ</t>
  </si>
  <si>
    <t>0P1005010292</t>
  </si>
  <si>
    <t>COV,DE,EDA13MC0000SP,BHAR-BIJ</t>
  </si>
  <si>
    <t>0P1005010293</t>
  </si>
  <si>
    <t>COV,NDE,ENA13MC0000SP,BHAR-BIJ</t>
  </si>
  <si>
    <t>0P1005010792</t>
  </si>
  <si>
    <t>COOL FAN,F/MOT,190KW,BHEL</t>
  </si>
  <si>
    <t>0P1005010795</t>
  </si>
  <si>
    <t>TERM CONNR,F/MOT,190KW,BHEL</t>
  </si>
  <si>
    <t>0P1005010798</t>
  </si>
  <si>
    <t>COOL FAN,F/MOT,260KW,BHEL</t>
  </si>
  <si>
    <t>0P1005010801</t>
  </si>
  <si>
    <t>COOL FAN,F/MOT,550KW,BHEL</t>
  </si>
  <si>
    <t>0P1005010804</t>
  </si>
  <si>
    <t>COOL FAN,F/MOT,300KW,BHEL</t>
  </si>
  <si>
    <t>0P1005010805</t>
  </si>
  <si>
    <t>COOL FAN,F/MOT,180KW,BHEL</t>
  </si>
  <si>
    <t>0P1005010807</t>
  </si>
  <si>
    <t>COOL FAN,F/MOT,375KW,BHEL</t>
  </si>
  <si>
    <t>0P1005011584</t>
  </si>
  <si>
    <t>PLT,TERM,TP1970066SP,F/MOT,BHAR-BIJ</t>
  </si>
  <si>
    <t>0P1005011585</t>
  </si>
  <si>
    <t>BOX,TERM,TBAX011MSP,F/MOT,BHAR-BIJ</t>
  </si>
  <si>
    <t>0P1005011586</t>
  </si>
  <si>
    <t>FAN,FNX71LC0000SP,F/MOT,BHAR-BIJ</t>
  </si>
  <si>
    <t>0P1005011587</t>
  </si>
  <si>
    <t>COV,FAN,FCX71LC0000SP,F/MOT,BHAR-BIJ</t>
  </si>
  <si>
    <t>0P1005011588</t>
  </si>
  <si>
    <t>END SHIELD,DE,EDA71LC0000SP,BHAR-BIJ</t>
  </si>
  <si>
    <t>0P1005011589</t>
  </si>
  <si>
    <t>END SHIELD,NDE,ENA71LC0000SP,BHAR-BIJ</t>
  </si>
  <si>
    <t>0P1005011594</t>
  </si>
  <si>
    <t>END SHIELD,DE,EDA08LC0000SP,BHAR-BIJ</t>
  </si>
  <si>
    <t>0P1005011595</t>
  </si>
  <si>
    <t>END SHIELD,NDE,ENA08LC0000SP,BHAR-BIJ</t>
  </si>
  <si>
    <t>0P1005011596</t>
  </si>
  <si>
    <t>PLT,TERM,TP1970067,F/MOT,BHAR-BIJ</t>
  </si>
  <si>
    <t>0P1005011597</t>
  </si>
  <si>
    <t>FAN,FNX13MC0000,F/MOT,BHAR-BIJ</t>
  </si>
  <si>
    <t>0P1005011598</t>
  </si>
  <si>
    <t>PLT,TERM,TP187006900,F/MOT,BHAR-BIJ</t>
  </si>
  <si>
    <t>0P1005011599</t>
  </si>
  <si>
    <t>BOX,TERM,TBAX018L,F/MOT,BHAR-BIJ</t>
  </si>
  <si>
    <t>0P1005011600</t>
  </si>
  <si>
    <t>PLT,TERM,TP187007000,F/MOT,BHAR-BIJ</t>
  </si>
  <si>
    <t>0P1005011601</t>
  </si>
  <si>
    <t>BOX,TERM,TBAX020L00,F/MOT,BHAR-BIJ</t>
  </si>
  <si>
    <t>0P1005011602</t>
  </si>
  <si>
    <t>PLT,TERM,TP187007100,F/MOT,BHAR-BIJ</t>
  </si>
  <si>
    <t>0P1005011603</t>
  </si>
  <si>
    <t>BOX,TERM,TBAX025M00,F/MOT,BHAR-BIJ</t>
  </si>
  <si>
    <t>0P1005012179</t>
  </si>
  <si>
    <t>TERM BLCK,F/MOT,315S/M,75KW,WEG</t>
  </si>
  <si>
    <t>0P1005012184</t>
  </si>
  <si>
    <t>COV,TERM BOX,F/MOT,355M/L,150KW,WEG</t>
  </si>
  <si>
    <t>0P1005012185</t>
  </si>
  <si>
    <t>COV,TERM BOX,F/MOT,315S/M,75KW,WEG</t>
  </si>
  <si>
    <t>0P1102300014</t>
  </si>
  <si>
    <t>CARD,RESIST NETWORK,DU110042B,DUBAS</t>
  </si>
  <si>
    <t>0P1102320067</t>
  </si>
  <si>
    <t>PWR SPLY TXM,0-430 V/78V,DUBAS</t>
  </si>
  <si>
    <t>0P1102320068</t>
  </si>
  <si>
    <t>CTRL SPLY TXM,0-415 V/0-415V,DUBAS</t>
  </si>
  <si>
    <t>0P1102330183</t>
  </si>
  <si>
    <t>ANNUNCIATION CARD,128+62+48,CHLRD-IB</t>
  </si>
  <si>
    <t>0P1103070014</t>
  </si>
  <si>
    <t>BATRY,RC,NI-CD,1.2V,KPH 16P</t>
  </si>
  <si>
    <t>0P1103070017</t>
  </si>
  <si>
    <t>BATRY,RC,NI-CD,1.2V,KPM178P</t>
  </si>
  <si>
    <t>0P1103070042</t>
  </si>
  <si>
    <t>BATRY,RC,NI-CD,1.2V/CELL,KPH 110 P</t>
  </si>
  <si>
    <t>0P1103070043</t>
  </si>
  <si>
    <t>BATRY,RC,NI-CD,1.2V/CELL,KPH 230 P</t>
  </si>
  <si>
    <t>0P1103070053</t>
  </si>
  <si>
    <t>BATRY,RC,NI-CD,1.2V/CELL,KPM 300 P</t>
  </si>
  <si>
    <t>0P1106390003</t>
  </si>
  <si>
    <t>FLTR,CHOKE,75mH,75A,KRISTRON</t>
  </si>
  <si>
    <t>0P1106390004</t>
  </si>
  <si>
    <t>FLTR,CHOKE,25A,7.5MH,KRISTRON</t>
  </si>
  <si>
    <t>0P1106390005</t>
  </si>
  <si>
    <t>FLTR,CAP BANK,2500µF,100VDC,PG-6DI,ALCON</t>
  </si>
  <si>
    <t>0P1106390006</t>
  </si>
  <si>
    <t>MDL,FSE FAIL INDIC,10TO85V,240V,KRISTRON</t>
  </si>
  <si>
    <t>0P1106390007</t>
  </si>
  <si>
    <t>CARD,FIRE CTRL,KS 105D1-AC,KRISTRON</t>
  </si>
  <si>
    <t>0P1106390008</t>
  </si>
  <si>
    <t>CARD,PULSE DRIVER CTRL,KS118C,KRISTRON</t>
  </si>
  <si>
    <t>0P1106390009</t>
  </si>
  <si>
    <t>CARD,CURR LIMIT CTRL,KS-35A-50,KRISTRON</t>
  </si>
  <si>
    <t>0P1106390010</t>
  </si>
  <si>
    <t>CARD,RMT CTRL INTFC,KS-108,KRISTRON</t>
  </si>
  <si>
    <t>0P1106390011</t>
  </si>
  <si>
    <t>MDL,CNVTR,0TO60VDC,KS-505A,KRISTRON</t>
  </si>
  <si>
    <t>0P1106390012</t>
  </si>
  <si>
    <t>MDL,CNVTR,0TO30VDC,KS-505A,KRISTRON</t>
  </si>
  <si>
    <t>0P1106390013</t>
  </si>
  <si>
    <t>MDL,CNVTR,240VAC,60A,KS-505A,KRISTRON</t>
  </si>
  <si>
    <t>0P1106390014</t>
  </si>
  <si>
    <t>MDL,CNVTR,240VAC,30A,KS-505A,KRISTRON</t>
  </si>
  <si>
    <t>0P1141120081</t>
  </si>
  <si>
    <t>BRTHR,SILICA GEL,TR00074511000329,SEA</t>
  </si>
  <si>
    <t>0P1141120082</t>
  </si>
  <si>
    <t>WTI,TR00074511010070,SEA</t>
  </si>
  <si>
    <t>0P1141120083</t>
  </si>
  <si>
    <t>CT,TR00074511107282,SEA</t>
  </si>
  <si>
    <t>0P1141120084</t>
  </si>
  <si>
    <t>INDIC,OIL LVL,TR00074511001420,SEA</t>
  </si>
  <si>
    <t>0P1141120085</t>
  </si>
  <si>
    <t>BSHG,LV,TR00074511000792,SEA</t>
  </si>
  <si>
    <t>0P1141120086</t>
  </si>
  <si>
    <t>OTI,TR00074511010069,SEA</t>
  </si>
  <si>
    <t>0P1141120087</t>
  </si>
  <si>
    <t>PRV,TR00074511104291,SEA</t>
  </si>
  <si>
    <t>0P1141120088</t>
  </si>
  <si>
    <t>GSKT SET,F/TRAFO,2400/2X2200KVA,SEA</t>
  </si>
  <si>
    <t>0P1141120089</t>
  </si>
  <si>
    <t>BSHG,HV,TR00074511000792,SEA</t>
  </si>
  <si>
    <t>0P1141120090</t>
  </si>
  <si>
    <t>RLY,BUCHHOLZ,TR00074511000525,SEA</t>
  </si>
  <si>
    <t>0P1141120091</t>
  </si>
  <si>
    <t>VLV,DISCONNECTING,RLY,14070003,SEA</t>
  </si>
  <si>
    <t>0P1141120092</t>
  </si>
  <si>
    <t>RADIATOR,COOL,TR00074510505782,SEA</t>
  </si>
  <si>
    <t>0P1141120093</t>
  </si>
  <si>
    <t>SURGE ARRESTER,PRIM,1100593,SEA</t>
  </si>
  <si>
    <t>0P1141120094</t>
  </si>
  <si>
    <t>HTR,F/CBL BOX,TR00074511102505,SEA</t>
  </si>
  <si>
    <t>0P1141120095</t>
  </si>
  <si>
    <t>THERMOST,1001649,SEA</t>
  </si>
  <si>
    <t>0P1141120096</t>
  </si>
  <si>
    <t>TANK,DIELECTRIC FLUID,200L,1103743,SEA</t>
  </si>
  <si>
    <t>0P1141120097</t>
  </si>
  <si>
    <t>GLND,CBL,PRIM/SEC,TR00074511103030,SEA</t>
  </si>
  <si>
    <t>0P1141120309</t>
  </si>
  <si>
    <t>AVR,F/LT DG,R-449,CAT</t>
  </si>
  <si>
    <t>0P1141120345</t>
  </si>
  <si>
    <t>BSHG,HV,72.5KV,800A,COT-350,CRM-GRVS</t>
  </si>
  <si>
    <t>0P1141120346</t>
  </si>
  <si>
    <t>BSHG,LV,17.5KV,2000A,MT7533,CRM-GRVS</t>
  </si>
  <si>
    <t>0P1141120348</t>
  </si>
  <si>
    <t>WTI,7.5VA,140X190X35MM,CT1673/2A,PRAGATI</t>
  </si>
  <si>
    <t>0P1141120354</t>
  </si>
  <si>
    <t>INSUL,DNU-EPOXY,11KV,DT3520,CRM-GRVS</t>
  </si>
  <si>
    <t>0P1141120355</t>
  </si>
  <si>
    <t>INSUL,POST,3.3KV,DT3520,CRM-GRVS</t>
  </si>
  <si>
    <t>0P1141120356</t>
  </si>
  <si>
    <t>BSHG ASSY,EPOXY,1.1KV,DT3520,CRM-GRVS</t>
  </si>
  <si>
    <t>0P1141120357</t>
  </si>
  <si>
    <t>CT TERM ASSY,DT3520,CRM-GRVS</t>
  </si>
  <si>
    <t>0P1141120358</t>
  </si>
  <si>
    <t>BSHG,PORCELAIN,MTL,CJI-B-0113,CRM-GRVS</t>
  </si>
  <si>
    <t>0P1141120359</t>
  </si>
  <si>
    <t>INSUL,PORCELAIN,MTL,CJI-B-1111,CRM-GRVS</t>
  </si>
  <si>
    <t>0P1141120360</t>
  </si>
  <si>
    <t>INSUL,DNU-EPOXY,11KV,DT3519,CRM-GRVS</t>
  </si>
  <si>
    <t>0P1141120361</t>
  </si>
  <si>
    <t>INSUL,POST,3.3KV,DT3519,CRM-GRVS</t>
  </si>
  <si>
    <t>0P1141120362</t>
  </si>
  <si>
    <t>BSHG ASSY,EPOXY,1.1KV,DT3519,CRM-GRVS</t>
  </si>
  <si>
    <t>0P1141120364</t>
  </si>
  <si>
    <t>CT TERM ASSY,DT3519,CRM-GRVS</t>
  </si>
  <si>
    <t>0P1141120365</t>
  </si>
  <si>
    <t>BSHG,PORCELAIN,MTL,CJIB+,DT3519,CRM-GRVS</t>
  </si>
  <si>
    <t>0P1141120366</t>
  </si>
  <si>
    <t>INSUL,PORCELAIN,MTL,CJI+,DT3519,CRM-GRVS</t>
  </si>
  <si>
    <t>0P1141120396</t>
  </si>
  <si>
    <t>TRAFO,IGN,120VAC,043-006-0004</t>
  </si>
  <si>
    <t>0P1147010070</t>
  </si>
  <si>
    <t>CARD,41093334B00000000G0L,HITHIREL</t>
  </si>
  <si>
    <t>0P1147010528</t>
  </si>
  <si>
    <t>MOTHER BOARD,69-00242,HBL</t>
  </si>
  <si>
    <t>0P1147010534</t>
  </si>
  <si>
    <t>CARD,PULSE TRNSF,69-00140,HBL</t>
  </si>
  <si>
    <t>0P1147010542</t>
  </si>
  <si>
    <t>CARD,FUSE FAIL,69-00390,HBL</t>
  </si>
  <si>
    <t>0P1147010543</t>
  </si>
  <si>
    <t>CARD,ALARM,AUX,69-00136(110V DC)-R2,HBL</t>
  </si>
  <si>
    <t>0P1147010585</t>
  </si>
  <si>
    <t>CARD,RC,69-00003(110V),HBL</t>
  </si>
  <si>
    <t>0P1147010587</t>
  </si>
  <si>
    <t>CARD,MAIN FAIL,69-00087,HBL</t>
  </si>
  <si>
    <t>0P1147010589</t>
  </si>
  <si>
    <t>CARD,TIME DELAY,69-00169,HBL</t>
  </si>
  <si>
    <t>0P1147010591</t>
  </si>
  <si>
    <t>CARD,DC TO DC CNVTR,69-00076(110V),HBL</t>
  </si>
  <si>
    <t>0P1147010811</t>
  </si>
  <si>
    <t>PCB STUFFED ISO DRVR,0P0310AB,GUTOR</t>
  </si>
  <si>
    <t>0P1149010247</t>
  </si>
  <si>
    <t>TRAFO,CTRL,110/230V,50HZ,300VA,GIL&amp;MAX</t>
  </si>
  <si>
    <t>0P1149010248</t>
  </si>
  <si>
    <t>CT,400/5A,660V,50HZ,10VA,GIL&amp;MAX</t>
  </si>
  <si>
    <t>0P1149010249</t>
  </si>
  <si>
    <t>CT,5VA,30/1A,1,EIC</t>
  </si>
  <si>
    <t>0P1149010250</t>
  </si>
  <si>
    <t>CT,5VA,10/1A,1,EIC</t>
  </si>
  <si>
    <t>0P1149010251</t>
  </si>
  <si>
    <t>TRAFO,AUTO,6000VA,F,KRISTRON</t>
  </si>
  <si>
    <t>0P1149010252</t>
  </si>
  <si>
    <t>TRAFO,AUTO,1000VA,F,KRISTRON</t>
  </si>
  <si>
    <t>0P1149010255</t>
  </si>
  <si>
    <t>TRAFO,AUX,30VA,230V,KRISTRON</t>
  </si>
  <si>
    <t>0P1149010270</t>
  </si>
  <si>
    <t>CT,100/1A,7.5VA,CL.3,RCW01M,GIL&amp;MAX</t>
  </si>
  <si>
    <t>0P1149010271</t>
  </si>
  <si>
    <t>CT,300/1A,10VA,0.66/3KV,RCT02M,GIL&amp;MAX</t>
  </si>
  <si>
    <t>0P1149010273</t>
  </si>
  <si>
    <t>CT,600/1A,15VA,CL.1,RCT02M,GIL&amp;MAX</t>
  </si>
  <si>
    <t>0P1149010276</t>
  </si>
  <si>
    <t>TRAFO,CTRL,436/240V,2000VA,AC001,GIL&amp;MAX</t>
  </si>
  <si>
    <t>0P1149010277</t>
  </si>
  <si>
    <t>TRAFO,CTRL,230/24V,230VA,GIL&amp;MAX</t>
  </si>
  <si>
    <t>0P1149010390</t>
  </si>
  <si>
    <t>CT,150/1A,15VA,CL.1,PRECISE</t>
  </si>
  <si>
    <t>0P1149010518</t>
  </si>
  <si>
    <t>CT,NEUTRAL,3150/1A,15VA,CL.PS,BHAR-BIJ</t>
  </si>
  <si>
    <t>0P1149010532</t>
  </si>
  <si>
    <t>CT,500/1A,15VA,CL.PS,ECTAGAM0C+,SCHNE-EL</t>
  </si>
  <si>
    <t>0P1149010616</t>
  </si>
  <si>
    <t>CT,2000/1A,CL.PS,MT7533,CRM-GRVS</t>
  </si>
  <si>
    <t>0P1149010617</t>
  </si>
  <si>
    <t>CT,15VA,1000/1A,CL.5P10,MT7533,CRM-GRVS</t>
  </si>
  <si>
    <t>0P1149010618</t>
  </si>
  <si>
    <t>CT,2000/1A,CL.PS,750V,DT3520,CRM-GRVS</t>
  </si>
  <si>
    <t>0P1149010619</t>
  </si>
  <si>
    <t>CT,15VA,1000/1A,CL.5P10,DT3520,CRM-GRVS</t>
  </si>
  <si>
    <t>0P1149010620</t>
  </si>
  <si>
    <t>CT,7.5VA,1667/2A,CL.5,DT3520,CRM-GRVS</t>
  </si>
  <si>
    <t>0P1149010621</t>
  </si>
  <si>
    <t>CT,1600/1A,CL.PS,750V,DT3519,CRM-GRVS</t>
  </si>
  <si>
    <t>0P1149010622</t>
  </si>
  <si>
    <t>CT,15VA,800/1A,CL.5P10,DT3519,CRM-GRVS</t>
  </si>
  <si>
    <t>0P1149010623</t>
  </si>
  <si>
    <t>CT,7.5VA,1333/2A,CL.5,12/T-139+,CRM-GRVS</t>
  </si>
  <si>
    <t>0P1201040001</t>
  </si>
  <si>
    <t>FLTR ELEM,G5XP4-D,WARTSILA</t>
  </si>
  <si>
    <t>0P1201040004</t>
  </si>
  <si>
    <t>CMPNSTR,DN125,FH401,WARTSILA</t>
  </si>
  <si>
    <t>0P1201040008</t>
  </si>
  <si>
    <t>SFT SEAL,UPR,9110140,WARTSILA</t>
  </si>
  <si>
    <t>0P1201040009</t>
  </si>
  <si>
    <t>FLTR,MULTIDUTY,9110770,WARTSILA</t>
  </si>
  <si>
    <t>0P1201040010</t>
  </si>
  <si>
    <t>JUNCTION,CHAIN LINK,9110780,WARTSILA</t>
  </si>
  <si>
    <t>0P1201040013</t>
  </si>
  <si>
    <t>CHARGE,AIR,FILTER,8039900246,WARTSILA</t>
  </si>
  <si>
    <t>0P1201040014</t>
  </si>
  <si>
    <t>FLTR ELEM,MC104-F10-G1/4",WARTSILA</t>
  </si>
  <si>
    <t>0P1201040015</t>
  </si>
  <si>
    <t>V-BELT,7850030,WARTSILA</t>
  </si>
  <si>
    <t>0P1201040020</t>
  </si>
  <si>
    <t>BUSH,BRG,100005,WARTSILA</t>
  </si>
  <si>
    <t>0P1201040021</t>
  </si>
  <si>
    <t>SHELL,MAIN BRG,100007,WARTSILA</t>
  </si>
  <si>
    <t>0P1201040022</t>
  </si>
  <si>
    <t>SHELL,MAIN BRG,100008,WARTSILA</t>
  </si>
  <si>
    <t>0P1201040026</t>
  </si>
  <si>
    <t>BRG,BIG END,111005,WARTSILA</t>
  </si>
  <si>
    <t>0P1201040027</t>
  </si>
  <si>
    <t>BRG,BIG END,111006,WARTSILA</t>
  </si>
  <si>
    <t>0P1201040031</t>
  </si>
  <si>
    <t>PIST RING SET,113012,WARTSILA</t>
  </si>
  <si>
    <t>0P1201040033</t>
  </si>
  <si>
    <t>GUIDE BLCK,145018,WARTSILA</t>
  </si>
  <si>
    <t>0P1201040038</t>
  </si>
  <si>
    <t>PMP ELEM,29MM,165023,WARTSILA</t>
  </si>
  <si>
    <t>0P1201040039</t>
  </si>
  <si>
    <t>CONN PIECE,167003,WARTSILA</t>
  </si>
  <si>
    <t>0P1201040041</t>
  </si>
  <si>
    <t>NOZL HLDR,167046,WARTSILA</t>
  </si>
  <si>
    <t>0P1201040044</t>
  </si>
  <si>
    <t>BLWS,200079,WARTSILA</t>
  </si>
  <si>
    <t>0P1201040046</t>
  </si>
  <si>
    <t>SEAL,217003,WARTSILA</t>
  </si>
  <si>
    <t>0P1201040047</t>
  </si>
  <si>
    <t>BRG,THR,223019,WARTSILA</t>
  </si>
  <si>
    <t>0P1201040048</t>
  </si>
  <si>
    <t>PIST,228002,WARTSILA</t>
  </si>
  <si>
    <t>0P1201040049</t>
  </si>
  <si>
    <t>CNTR SLV,228011,WARTSILA</t>
  </si>
  <si>
    <t>0P1201040050</t>
  </si>
  <si>
    <t>WSHR,228013,WARTSILA</t>
  </si>
  <si>
    <t>0P1201040051</t>
  </si>
  <si>
    <t>CYL,228015,WARTSILA</t>
  </si>
  <si>
    <t>0P1201050001</t>
  </si>
  <si>
    <t>SPARE PARTS SET,190503,WARTSILA</t>
  </si>
  <si>
    <t>0P1201050002</t>
  </si>
  <si>
    <t>SPARE PARTS SET,002.901.22.00,WARTSILA</t>
  </si>
  <si>
    <t>0P1201050003</t>
  </si>
  <si>
    <t>SVCE KIT,48713X002,WARTSILA</t>
  </si>
  <si>
    <t>0P1201050004</t>
  </si>
  <si>
    <t>SVCE KIT,80318X062,WARTSILA</t>
  </si>
  <si>
    <t>0P1201050005</t>
  </si>
  <si>
    <t>SPARE PARTS SET,D30003100,WARTSILA</t>
  </si>
  <si>
    <t>0P1201050006</t>
  </si>
  <si>
    <t>GSKT SET,NO7,WARTSILA</t>
  </si>
  <si>
    <t>0P1201050007</t>
  </si>
  <si>
    <t>SPARE PARTS SET,191241,WARTSILA</t>
  </si>
  <si>
    <t>0P1201050008</t>
  </si>
  <si>
    <t>SPARE PARTS SET,190710,WARTSILA</t>
  </si>
  <si>
    <t>0P1201050009</t>
  </si>
  <si>
    <t>O-RING,3030183,WARTSILA</t>
  </si>
  <si>
    <t>0P1201050010</t>
  </si>
  <si>
    <t>GSKT,M6-FM/FG,32330-1404-6,WARTSILA</t>
  </si>
  <si>
    <t>0P1201050011</t>
  </si>
  <si>
    <t>GSKT,ADH,3507030,WARTSILA</t>
  </si>
  <si>
    <t>0P1201050012</t>
  </si>
  <si>
    <t>PAWL SPRG,9110180,WARTSILA</t>
  </si>
  <si>
    <t>0P1201050016</t>
  </si>
  <si>
    <t>O-RING,FKM,100113,WARTSILA</t>
  </si>
  <si>
    <t>0P1201050017</t>
  </si>
  <si>
    <t>GSKT,HOSE,1382MM,107002,WARTSILA</t>
  </si>
  <si>
    <t>0P1201050018</t>
  </si>
  <si>
    <t>GSKT,HOSE,1524MM,107035,WARTSILA</t>
  </si>
  <si>
    <t>0P1201050019</t>
  </si>
  <si>
    <t>GSKT,HOSE,1653MM,107113,WARTSILA</t>
  </si>
  <si>
    <t>0P1201050021</t>
  </si>
  <si>
    <t>GSKT,120012,WARTSILA</t>
  </si>
  <si>
    <t>0P1201050022</t>
  </si>
  <si>
    <t>O-RING,120017,WARTSILA</t>
  </si>
  <si>
    <t>0P1201050023</t>
  </si>
  <si>
    <t>O-RING,123010,WARTSILA</t>
  </si>
  <si>
    <t>0P1201050024</t>
  </si>
  <si>
    <t>SPARE PARTS SET,145030,WARTSILA</t>
  </si>
  <si>
    <t>0P1201050025</t>
  </si>
  <si>
    <t>SVCE KIT,1561071,WARTSILA</t>
  </si>
  <si>
    <t>0P1201050026</t>
  </si>
  <si>
    <t>SVCE KIT,1561072,WARTSILA</t>
  </si>
  <si>
    <t>0P1201050027</t>
  </si>
  <si>
    <t>O-RING,161014,WARTSILA</t>
  </si>
  <si>
    <t>0P1201050028</t>
  </si>
  <si>
    <t>O-RING,165074,WARTSILA</t>
  </si>
  <si>
    <t>0P1201050029</t>
  </si>
  <si>
    <t>O-RING,167001,WARTSILA</t>
  </si>
  <si>
    <t>0P1201050030</t>
  </si>
  <si>
    <t>O-RING,167004,WARTSILA</t>
  </si>
  <si>
    <t>0P1201050031</t>
  </si>
  <si>
    <t>O-RING,167011,WARTSILA</t>
  </si>
  <si>
    <t>0P1201050032</t>
  </si>
  <si>
    <t>O-RING,167047,WARTSILA</t>
  </si>
  <si>
    <t>0P1201050033</t>
  </si>
  <si>
    <t>O-RING,167048,WARTSILA</t>
  </si>
  <si>
    <t>0P1201050035</t>
  </si>
  <si>
    <t>GSKT,200018,WARTSILA</t>
  </si>
  <si>
    <t>0P1201050036</t>
  </si>
  <si>
    <t>GSKT,200025,WARTSILA</t>
  </si>
  <si>
    <t>0P1201050037</t>
  </si>
  <si>
    <t>O-RING,217025,WARTSILA</t>
  </si>
  <si>
    <t>0P1201050038</t>
  </si>
  <si>
    <t>O-RING,217029,WARTSILA</t>
  </si>
  <si>
    <t>0P1201050039</t>
  </si>
  <si>
    <t>SPARE PARTS,217046,WARTSILA</t>
  </si>
  <si>
    <t>0P1201050040</t>
  </si>
  <si>
    <t>BALL JT,224037,WARTSILA</t>
  </si>
  <si>
    <t>0P1201050041</t>
  </si>
  <si>
    <t>BALL JT,224041,WARTSILA</t>
  </si>
  <si>
    <t>0P1201050043</t>
  </si>
  <si>
    <t>O-RING,350125,WARTSILA</t>
  </si>
  <si>
    <t>0P1201050044</t>
  </si>
  <si>
    <t>O-RING,350134,WARTSILA</t>
  </si>
  <si>
    <t>0P1201050046</t>
  </si>
  <si>
    <t>MODIFICATION KIT,800257,WARTSILA</t>
  </si>
  <si>
    <t>0P1201050047</t>
  </si>
  <si>
    <t>RPR KIT,800243,WARTSILA</t>
  </si>
  <si>
    <t>0P1201060007</t>
  </si>
  <si>
    <t>ANTI-POLISHING RING,100003,WARTSILA</t>
  </si>
  <si>
    <t>0P1201060010</t>
  </si>
  <si>
    <t>SCR,100017,WARTSILA</t>
  </si>
  <si>
    <t>0P1201060011</t>
  </si>
  <si>
    <t>SCR,HD,100024,WARTSILA</t>
  </si>
  <si>
    <t>0P1201060012</t>
  </si>
  <si>
    <t>NUT,RND,100097,WARTSILA</t>
  </si>
  <si>
    <t>0P1201060013</t>
  </si>
  <si>
    <t>CAP SCR,M12X80,100112,WARTSILA</t>
  </si>
  <si>
    <t>0P1201060019</t>
  </si>
  <si>
    <t>RTNG RING,113009,WARTSILA</t>
  </si>
  <si>
    <t>0P1201060022</t>
  </si>
  <si>
    <t>SEAT RING INLET,120021,WARTSILA</t>
  </si>
  <si>
    <t>0P1201060023</t>
  </si>
  <si>
    <t>SEAT,120022,WARTSILA</t>
  </si>
  <si>
    <t>0P1201060024</t>
  </si>
  <si>
    <t>SEALING RING,A33X39,120044,WARTSILA</t>
  </si>
  <si>
    <t>0P1201060025</t>
  </si>
  <si>
    <t>SEALING SET,120054,WARTSILA</t>
  </si>
  <si>
    <t>0P1201060026</t>
  </si>
  <si>
    <t>SEALING RING,A42X49,123011,WARTSILA</t>
  </si>
  <si>
    <t>0P1201060027</t>
  </si>
  <si>
    <t>PUSH ROD,145001,WARTSILA</t>
  </si>
  <si>
    <t>0P1201060028</t>
  </si>
  <si>
    <t>SNAP RING,A14,148003,WARTSILA</t>
  </si>
  <si>
    <t>0P1201060032</t>
  </si>
  <si>
    <t>PIN,GUIDE,148023,WARTSILA</t>
  </si>
  <si>
    <t>0P1201060033</t>
  </si>
  <si>
    <t>TAPPET,INJECTION,161001,WARTSILA</t>
  </si>
  <si>
    <t>0P1201060038</t>
  </si>
  <si>
    <t>SEALING RING,200028,WARTSILA</t>
  </si>
  <si>
    <t>0P1201060039</t>
  </si>
  <si>
    <t>GRVD PIN,200067,WARTSILA</t>
  </si>
  <si>
    <t>0P1201060040</t>
  </si>
  <si>
    <t>PILOT VLV COMPL,207926,WARTSILA</t>
  </si>
  <si>
    <t>0P1201060046</t>
  </si>
  <si>
    <t>SEALING SET,800264,WARTSILA</t>
  </si>
  <si>
    <t>0P1201080001</t>
  </si>
  <si>
    <t>VLV KIT,189873,WARTSILA</t>
  </si>
  <si>
    <t>0P1201080002</t>
  </si>
  <si>
    <t>VLV ELEM,191250,WARTSILA</t>
  </si>
  <si>
    <t>0P1201080003</t>
  </si>
  <si>
    <t>VLV,SOLEN,50MM,SC G356A053,WARTSILA</t>
  </si>
  <si>
    <t>0P1201080004</t>
  </si>
  <si>
    <t>VLV,EXHAUST,121001,WARTSILA</t>
  </si>
  <si>
    <t>0P1201080005</t>
  </si>
  <si>
    <t>VLV,INL,121007,WARTSILA</t>
  </si>
  <si>
    <t>0P1201080006</t>
  </si>
  <si>
    <t>VLV,STARTING,123001,WARTSILA</t>
  </si>
  <si>
    <t>0P1201080007</t>
  </si>
  <si>
    <t>VLV,RLF,125010,WARTSILA</t>
  </si>
  <si>
    <t>0P1201090001</t>
  </si>
  <si>
    <t>MOTOR,9460011992,WARTSILA</t>
  </si>
  <si>
    <t>0P1201090003</t>
  </si>
  <si>
    <t>RLY,AC AUXILIARY,PT3P7615115VAC,WARTSILA</t>
  </si>
  <si>
    <t>0P1201090004</t>
  </si>
  <si>
    <t>RLY,DC AUXILIARY,PT5D7024 24VDC,WARTSILA</t>
  </si>
  <si>
    <t>0P1201090005</t>
  </si>
  <si>
    <t>RLY PKG,RCMKT-I_110VDC_4CO,WARTSILA</t>
  </si>
  <si>
    <t>0P1201100001</t>
  </si>
  <si>
    <t>CNVTR,G1/4IN,8064C00-AA,WARTSILA</t>
  </si>
  <si>
    <t>0P1201100002</t>
  </si>
  <si>
    <t>GAUGE,PRESS,AM00086,WARTSILA</t>
  </si>
  <si>
    <t>0P1201100003</t>
  </si>
  <si>
    <t>THERMOMTR,0TO160°C,AM00123,WARTSILA</t>
  </si>
  <si>
    <t>0P1201100004</t>
  </si>
  <si>
    <t>SW,SAF,9460004809,WARTSILA</t>
  </si>
  <si>
    <t>0P1201100007</t>
  </si>
  <si>
    <t>RLY,TIME,88826155,WARTSILA</t>
  </si>
  <si>
    <t>0P1201100008</t>
  </si>
  <si>
    <t>ALARM BLINK,SF125810124VDCORAN,WARTSILA</t>
  </si>
  <si>
    <t>0P1201100009</t>
  </si>
  <si>
    <t>DIG RLY O/P MDL,XRFE16124,WARTSILA</t>
  </si>
  <si>
    <t>0P1201100010</t>
  </si>
  <si>
    <t>THERMOSTATIC ELEM,183003,WARTSILA</t>
  </si>
  <si>
    <t>0P1201100021</t>
  </si>
  <si>
    <t>SPD PICKUP,SE528,WARTSILA</t>
  </si>
  <si>
    <t>0P1201100023</t>
  </si>
  <si>
    <t>PROX SW,ST174,WARTSILA</t>
  </si>
  <si>
    <t>0P1201100025</t>
  </si>
  <si>
    <t>SENSOR,SPD,ST196S,WARTSILA</t>
  </si>
  <si>
    <t>0P1201100027</t>
  </si>
  <si>
    <t>SENSOR,TEMP,TE402,WARTSILA</t>
  </si>
  <si>
    <t>0P1201110001</t>
  </si>
  <si>
    <t>HOSE,700MM,FH101,WARTSILA</t>
  </si>
  <si>
    <t>0P1201110003</t>
  </si>
  <si>
    <t>HOSE,FLEXI,FH103,WARTSILA</t>
  </si>
  <si>
    <t>0P1201110005</t>
  </si>
  <si>
    <t>HOSE,FLEXI,550MM,FH213,WARTSILA</t>
  </si>
  <si>
    <t>0P1201110007</t>
  </si>
  <si>
    <t>HOSE,FLEXI,400MM,FH701,WARTSILA</t>
  </si>
  <si>
    <t>0P1201110008</t>
  </si>
  <si>
    <t>HOSE,FLEXI,500MM,FH301,WARTSILA</t>
  </si>
  <si>
    <t>0P1201110009</t>
  </si>
  <si>
    <t>HOSE,FLEXI,FH311,WARTSILA</t>
  </si>
  <si>
    <t>0P1201110016</t>
  </si>
  <si>
    <t>FUEL PIPE,350126,WARTSILA</t>
  </si>
  <si>
    <t>0P1201120088</t>
  </si>
  <si>
    <t>RADIWASH,AX1013508,CUMMINS</t>
  </si>
  <si>
    <t>L</t>
  </si>
  <si>
    <t>0P1401060002</t>
  </si>
  <si>
    <t>BRG,LP,11514-0001-10-R2/05-2,SHIN-NIP</t>
  </si>
  <si>
    <t>0P1401060003</t>
  </si>
  <si>
    <t>BRG,HP SIDE,11514-0001-10-R2/,SHIN-NIP</t>
  </si>
  <si>
    <t>0P1401060004</t>
  </si>
  <si>
    <t>BRG,11515-0001-10-R2/05-2, 05-2,SHIN-NIP</t>
  </si>
  <si>
    <t>0P1401060009</t>
  </si>
  <si>
    <t>BRG,HP,11513-0001-10-R2/,SHIN-NIP</t>
  </si>
  <si>
    <t>0P1401060010</t>
  </si>
  <si>
    <t>BRG,LP,11513-0001-10-R2/05-2,SHIN-NIP</t>
  </si>
  <si>
    <t>0P1401060017</t>
  </si>
  <si>
    <t>VLV+STEM ASSY,668647-34,ELLIOTT</t>
  </si>
  <si>
    <t>0P1401060019</t>
  </si>
  <si>
    <t>VLV,RLF,P65S541-9,ELLIOTT</t>
  </si>
  <si>
    <t>0P1401060020</t>
  </si>
  <si>
    <t>PIN,TRIP,3.3/4X11/16IN,640374-1,ELLIOTT</t>
  </si>
  <si>
    <t>0P1401060021</t>
  </si>
  <si>
    <t>WIRE,U-LCK,1009927-1,ELLIOTT</t>
  </si>
  <si>
    <t>0P1401060022</t>
  </si>
  <si>
    <t>PMP,OIL,P7210D1411,ELLIOTT</t>
  </si>
  <si>
    <t>0P1401060024</t>
  </si>
  <si>
    <t>VLV SOFT GD KIT,S1676113,CCI</t>
  </si>
  <si>
    <t>0P1401060039</t>
  </si>
  <si>
    <t>INSR,WIRE LCKG,M20X50MM,35106031,BHEL-GT</t>
  </si>
  <si>
    <t>0P1401060042</t>
  </si>
  <si>
    <t>BSHG,35106047,BHEL-GT</t>
  </si>
  <si>
    <t>0P1401060043</t>
  </si>
  <si>
    <t>BSHG,35106052,BHEL-GT</t>
  </si>
  <si>
    <t>0P1401060045</t>
  </si>
  <si>
    <t>INSR,WIRE LCKG,M10X20MM,35107004,BHEL-GT</t>
  </si>
  <si>
    <t>0P1401060049</t>
  </si>
  <si>
    <t>INSR,WIRE LCKG,M6X12MM,35107008,BHEL-GT</t>
  </si>
  <si>
    <t>0P1401060078</t>
  </si>
  <si>
    <t>TILTING PAD,THR BRG,35204015,BHEL-GT</t>
  </si>
  <si>
    <t>0P1401060125</t>
  </si>
  <si>
    <t>BUSH,HY101941130030541072,BHEL</t>
  </si>
  <si>
    <t>0P1401060324</t>
  </si>
  <si>
    <t>SPARK PLG,GT9751141010,BHEL</t>
  </si>
  <si>
    <t>0P1401060325</t>
  </si>
  <si>
    <t>SPARK PLG,LEAD,GT9751230071,BHEL</t>
  </si>
  <si>
    <t>0P1401060328</t>
  </si>
  <si>
    <t>FIN SET,F/FR LAB GLAND,BHEL</t>
  </si>
  <si>
    <t>0P1401060329</t>
  </si>
  <si>
    <t>CAULKING WIRE SET,F/FR LAB GLAND,BHEL</t>
  </si>
  <si>
    <t>0P1401060333</t>
  </si>
  <si>
    <t>CAULKING WIRE SET,F/STEAM CHAMBER,BHEL</t>
  </si>
  <si>
    <t>0P1401060337</t>
  </si>
  <si>
    <t>STRAINER,STEAM,BHEL</t>
  </si>
  <si>
    <t>0P1401060349</t>
  </si>
  <si>
    <t>BUSH,21/2,F/NG 32/25-3,BHEL</t>
  </si>
  <si>
    <t>0P1401060350</t>
  </si>
  <si>
    <t>BUSH,21/5,F/NG 32/25-3,BHEL</t>
  </si>
  <si>
    <t>0P1401060352</t>
  </si>
  <si>
    <t>WSHR,43,F/NG 32/25-3,BHEL</t>
  </si>
  <si>
    <t>0P1401060354</t>
  </si>
  <si>
    <t>BRG,SPH PLAIN,58,F/NG 32/25-3,BHEL</t>
  </si>
  <si>
    <t>0P1401060364</t>
  </si>
  <si>
    <t>BUSH,1,F/NG 32/25-3,BHEL</t>
  </si>
  <si>
    <t>0P1401060370</t>
  </si>
  <si>
    <t>DU BUSH,28,F/NG 32/25-3,BHEL</t>
  </si>
  <si>
    <t>0P1401060372</t>
  </si>
  <si>
    <t>DU-BUSH,48,F/NG 32/25-3,BHEL</t>
  </si>
  <si>
    <t>0P1401060376</t>
  </si>
  <si>
    <t>PROT RLLR,52,F/NG 32/25-3,BHEL</t>
  </si>
  <si>
    <t>0P1401060383</t>
  </si>
  <si>
    <t>BRG,HALF,AA51FA,9675A048C1C,FLEND-GR</t>
  </si>
  <si>
    <t>0P1401060384</t>
  </si>
  <si>
    <t>BRG,HALF,AA51FA,9675A049C1C,FLEND-GR</t>
  </si>
  <si>
    <t>0P1401061094</t>
  </si>
  <si>
    <t>CAULKING BAND,A638182-1,ELLIOTT</t>
  </si>
  <si>
    <t>0P1401061101</t>
  </si>
  <si>
    <t>BRG,B1015140-1,ELLIOTT</t>
  </si>
  <si>
    <t>0P1401061106</t>
  </si>
  <si>
    <t>CLUTCH RPR KIT SET,MNKT19383,ELLIOTT</t>
  </si>
  <si>
    <t>0P1401070001</t>
  </si>
  <si>
    <t>LABY,PCKG,11514-0001-10-R2/04-1,SHIN-NIP</t>
  </si>
  <si>
    <t>0P1401070002</t>
  </si>
  <si>
    <t>LABY,PCKG,11515-0001-10-R2/04-1,SHIN-NIP</t>
  </si>
  <si>
    <t>0P1401070003</t>
  </si>
  <si>
    <t>LABY,PCKG,11515-0001-10-R2/04-2,SHIN-NIP</t>
  </si>
  <si>
    <t>0P1401070004</t>
  </si>
  <si>
    <t>PCKG,11513-0001-10-R2/3-10,SHIN-NIP</t>
  </si>
  <si>
    <t>0P1401070005</t>
  </si>
  <si>
    <t>PCKG,F/ACTR,B5-R4-R,SHIN-NIP</t>
  </si>
  <si>
    <t>0P1401070006</t>
  </si>
  <si>
    <t>PCKG,F/THERMOMTR,B5-R4-R,SHIN-NIP</t>
  </si>
  <si>
    <t>0P1401070007</t>
  </si>
  <si>
    <t>PCKG,F/GOVERNER HSG,B5-R4-R,SHIN-NIP</t>
  </si>
  <si>
    <t>0P1401070008</t>
  </si>
  <si>
    <t>PCKG SET,1151309001/31,79,80+,SHIN-NIP</t>
  </si>
  <si>
    <t>0P1401070010</t>
  </si>
  <si>
    <t>PCKG,CPLG COV,B5-R4-R,SHIN-NIP</t>
  </si>
  <si>
    <t>0P1401070011</t>
  </si>
  <si>
    <t>O-RING,CPLG COV,B5-R4-R,SHIN-NIP</t>
  </si>
  <si>
    <t>0P1401070012</t>
  </si>
  <si>
    <t>PCKG,11513-2800-1/86,SHIN-NIP</t>
  </si>
  <si>
    <t>0P1401070013</t>
  </si>
  <si>
    <t>PCKG,11513-2800-1/87,SHIN-NIP</t>
  </si>
  <si>
    <t>0P1401070014</t>
  </si>
  <si>
    <t>PCKG,11513-2800-1/88,SHIN-NIP</t>
  </si>
  <si>
    <t>0P1401070015</t>
  </si>
  <si>
    <t>PCKG,11513-2800-1/89,SHIN-NIP</t>
  </si>
  <si>
    <t>0P1401070017</t>
  </si>
  <si>
    <t>LABY,PCKG,11513-0001-10-R2/04-1,SHIN-NIP</t>
  </si>
  <si>
    <t>0P1401070018</t>
  </si>
  <si>
    <t>STA SEAL ASSY,35101030,BHEL-GT</t>
  </si>
  <si>
    <t>0P1401070061</t>
  </si>
  <si>
    <t>PCKG RING,HY101941130030502010,BHEL</t>
  </si>
  <si>
    <t>0P1401070073</t>
  </si>
  <si>
    <t>RING,HY101941130030541058,BHEL</t>
  </si>
  <si>
    <t>0P1401070157</t>
  </si>
  <si>
    <t>TRDL RING,19,F/NG 32/25-3,BHEL</t>
  </si>
  <si>
    <t>0P1401070162</t>
  </si>
  <si>
    <t>RTNG RING,43,F/NG 32/25-3,BHEL</t>
  </si>
  <si>
    <t>0P1401080001</t>
  </si>
  <si>
    <t>TUNGUED WSHR,11513-2800-1/38,SHIN-NIP</t>
  </si>
  <si>
    <t>0P1401080002</t>
  </si>
  <si>
    <t>TUNGUED WSHR,11513-2800-1/51,SHIN-NIP</t>
  </si>
  <si>
    <t>0P1401080003</t>
  </si>
  <si>
    <t>STEM SET,1151309+1/7,9,19,25,28,SHIN-NIP</t>
  </si>
  <si>
    <t>0P1401080028</t>
  </si>
  <si>
    <t>BLT,12PT,M20X65MM,35107013,BHEL-GT</t>
  </si>
  <si>
    <t>0P1401080029</t>
  </si>
  <si>
    <t>BLT,12PT,M33X100MM,35107014,BHEL-GT</t>
  </si>
  <si>
    <t>0P1401080030</t>
  </si>
  <si>
    <t>BLT,12PT,M24X140MM,35107015,BHEL-GT</t>
  </si>
  <si>
    <t>0P1401080032</t>
  </si>
  <si>
    <t>BLT,12PT,M33X125MM,35107017,BHEL-GT</t>
  </si>
  <si>
    <t>0P1401080034</t>
  </si>
  <si>
    <t>BLT,12PT,35108002,BHEL-GT</t>
  </si>
  <si>
    <t>0P1401080041</t>
  </si>
  <si>
    <t>BLT,HEX,35112112,BHEL-GT</t>
  </si>
  <si>
    <t>0P1401080068</t>
  </si>
  <si>
    <t>BLT,HEX,35116007,BHEL-GT</t>
  </si>
  <si>
    <t>0P1401080085</t>
  </si>
  <si>
    <t>BLT,HEX,M33X230MM,35201052,BHEL-GT</t>
  </si>
  <si>
    <t>0P1401080265</t>
  </si>
  <si>
    <t>CIRCLIP LIGHT,51,F/NG 32/25-3,BHEL</t>
  </si>
  <si>
    <t>0P1401080267</t>
  </si>
  <si>
    <t>DISC SPRG,60,F/NG 32/25-3,BHEL</t>
  </si>
  <si>
    <t>0P1401080269</t>
  </si>
  <si>
    <t>WSHR,SEALING,19,F/NG 32/25-3,BHEL</t>
  </si>
  <si>
    <t>0P1401080271</t>
  </si>
  <si>
    <t>SL.HD.GRUB SCR,23,F/NG 32/25-3,BHEL</t>
  </si>
  <si>
    <t>0P1401080339</t>
  </si>
  <si>
    <t>PIN DOWEL,GT9753873042,BGGTS</t>
  </si>
  <si>
    <t>0P1401090010</t>
  </si>
  <si>
    <t>CAULKING WIRE SET,HY10194113003012+,BHEL</t>
  </si>
  <si>
    <t>0P1401090012</t>
  </si>
  <si>
    <t>CAULKING WIRE SET,HY10194113003013+,BHEL</t>
  </si>
  <si>
    <t>0P1401100001</t>
  </si>
  <si>
    <t>VLV SET,11513-0900-1/2,81,83,SHIN-NIP</t>
  </si>
  <si>
    <t>0P1401100002</t>
  </si>
  <si>
    <t>STEM,VLV,1151328001/13,17,20,21,SHIN-NIP</t>
  </si>
  <si>
    <t>0P1401100003</t>
  </si>
  <si>
    <t>VLV SET,11513-2800-1/18-1,56,57,SHIN-NIP</t>
  </si>
  <si>
    <t>0P1401100004</t>
  </si>
  <si>
    <t>VLV SET,11513280011+,18-3,56,57,SHIN-NIP</t>
  </si>
  <si>
    <t>0P1401100005</t>
  </si>
  <si>
    <t>VLV,CHECK,35114130,BHEL-GT</t>
  </si>
  <si>
    <t>0P1401100018</t>
  </si>
  <si>
    <t>CONE,VLV,HY101941130030502008,BHEL</t>
  </si>
  <si>
    <t>0P1401100020</t>
  </si>
  <si>
    <t>CONE,VLV,HY101941130030541025,BHEL</t>
  </si>
  <si>
    <t>0P1401100022</t>
  </si>
  <si>
    <t>CONE,VLV,HY101941130030541029,BHEL</t>
  </si>
  <si>
    <t>0P1401120017</t>
  </si>
  <si>
    <t>MDL,V&amp;I,ED7470400176,BHEL</t>
  </si>
  <si>
    <t>0P1401120068</t>
  </si>
  <si>
    <t>TRANSDR,GT9751236010,BHEL</t>
  </si>
  <si>
    <t>0P1401120070</t>
  </si>
  <si>
    <t>THERMOCPL,GT9755230025,BHEL</t>
  </si>
  <si>
    <t>0P1401120071</t>
  </si>
  <si>
    <t>THERMOCPL,GT9755174010,BHEL</t>
  </si>
  <si>
    <t>0P1401120072</t>
  </si>
  <si>
    <t>THERMOCPL,GT9755231030,BHEL</t>
  </si>
  <si>
    <t>0P1401120073</t>
  </si>
  <si>
    <t>THERMOCPL,GT9755230238,BHEL</t>
  </si>
  <si>
    <t>0P1401120074</t>
  </si>
  <si>
    <t>THERMOCPL,GT9755230050,BHEL</t>
  </si>
  <si>
    <t>0P1401120075</t>
  </si>
  <si>
    <t>THERMOCPL,GT9755230017,BHEL</t>
  </si>
  <si>
    <t>0P1401120076</t>
  </si>
  <si>
    <t>THERMOCPL,GT9755230033,BHEL</t>
  </si>
  <si>
    <t>0P1401120077</t>
  </si>
  <si>
    <t>THERMOCPL,GT9755231153,BHEL</t>
  </si>
  <si>
    <t>0P1562910015</t>
  </si>
  <si>
    <t>CAP SCR,SOC HD,SUS304,20MM,M8</t>
  </si>
  <si>
    <t>0P1574200001</t>
  </si>
  <si>
    <t>PIN,COTR,DIN94,ELEC GALVANIZED,4X50MM</t>
  </si>
  <si>
    <t>0P1761630492</t>
  </si>
  <si>
    <t>FLG,WN,2.5IN,CS,A105,RTJ,CL1500,IBR</t>
  </si>
  <si>
    <t>0P1762100014</t>
  </si>
  <si>
    <t>FLG,BL,A105,RF,CL600,6IN</t>
  </si>
  <si>
    <t>0P1762100172</t>
  </si>
  <si>
    <t>FLG,BL,3IN,CS,A105,RTJ,CL1500</t>
  </si>
  <si>
    <t>0P1762100173</t>
  </si>
  <si>
    <t>FLG,BL,6IN,CS,A105,RTJ,CL1500</t>
  </si>
  <si>
    <t>0P1762100177</t>
  </si>
  <si>
    <t>FLG,BL,3IN,CS,A105,RF,CL300,IBR</t>
  </si>
  <si>
    <t>0P1762100179</t>
  </si>
  <si>
    <t>FLG,BL,2IN,CS,A105,RF,CL600,IBR</t>
  </si>
  <si>
    <t>0P1762100181</t>
  </si>
  <si>
    <t>FLG,BL,0.75IN,CS,A105,RTJ,CL1500,IBR</t>
  </si>
  <si>
    <t>0P1762100188</t>
  </si>
  <si>
    <t>FLG,BL,CS,1/2IN,CL2500,A105,RTJ</t>
  </si>
  <si>
    <t>0P1762700066</t>
  </si>
  <si>
    <t>FLG,SW,A105,CL600,RF,IBR,3/4IN</t>
  </si>
  <si>
    <t>0P1770120053</t>
  </si>
  <si>
    <t>FLG,BL,32IN,CS,A105,RF,CL300</t>
  </si>
  <si>
    <t>0P1771800002</t>
  </si>
  <si>
    <t>RPE,PCKG,PTFE,260X285X12.7MM,GARLOCK</t>
  </si>
  <si>
    <t>0P1783350082</t>
  </si>
  <si>
    <t>RPR KIT,F/FMTLT-63-U,FORBMSHL</t>
  </si>
  <si>
    <t>KIT</t>
  </si>
  <si>
    <t>0P1783460009</t>
  </si>
  <si>
    <t>THERMOWL,FLGD,280MM,TW10,CL300,WIKA</t>
  </si>
  <si>
    <t>0P1795500000</t>
  </si>
  <si>
    <t>FLG,SO,CPVC,F1970,CL150,1/2IN,80</t>
  </si>
  <si>
    <t>0P2017120001</t>
  </si>
  <si>
    <t>LFMC,HTDL,3/8IN,ANACONDA</t>
  </si>
  <si>
    <t>0P2059260017</t>
  </si>
  <si>
    <t>FSE LINK,800A,1100V,100KA,SQB2,SIBA</t>
  </si>
  <si>
    <t>0P2059260026</t>
  </si>
  <si>
    <t>FSE,SEMICONDUCTOR,450A,450MMT,BUSSMANN</t>
  </si>
  <si>
    <t>0P2059260027</t>
  </si>
  <si>
    <t>FSE,SEMICONDUCTOR,100A,110EET,BUSSMANN</t>
  </si>
  <si>
    <t>0P2061020018</t>
  </si>
  <si>
    <t>HLDR FSE,660VAC,32A,SM32H,BUSSMANN</t>
  </si>
  <si>
    <t>0P2061020019</t>
  </si>
  <si>
    <t>HLDR FSE,415VAC,80KA,NSH,BUSSMANN</t>
  </si>
  <si>
    <t>0P2061020020</t>
  </si>
  <si>
    <t>HLDR FSE,GL CRTG,250VAC,10A</t>
  </si>
  <si>
    <t>0P2062330002</t>
  </si>
  <si>
    <t>SFU,LV,DIN,FN100,415V,SK95568,L&amp;T</t>
  </si>
  <si>
    <t>0P2062330102</t>
  </si>
  <si>
    <t>SFU,125A,CSSDF125D2,C&amp;S</t>
  </si>
  <si>
    <t>0P2062330147</t>
  </si>
  <si>
    <t>SFU,415VAC,160A,50HZ,AC-23A,FN160,L&amp;T</t>
  </si>
  <si>
    <t>0P2062330148</t>
  </si>
  <si>
    <t>SFU,415VAC,250A,50HZ,AC-23A,FN250,L&amp;T</t>
  </si>
  <si>
    <t>0P2062330149</t>
  </si>
  <si>
    <t>SFU,415VAC,63A,50HZ,AC-23A,FN63,L&amp;T</t>
  </si>
  <si>
    <t>0P2108110018</t>
  </si>
  <si>
    <t>SHROUD,KPH11P,AMCOSAFT</t>
  </si>
  <si>
    <t>0P2108110019</t>
  </si>
  <si>
    <t>SHROUD,KPH46P,AMCOSAFT</t>
  </si>
  <si>
    <t>0P2108110020</t>
  </si>
  <si>
    <t>SHROUD,176MM,KPH330P,AMCOSAFT</t>
  </si>
  <si>
    <t>0P2108110021</t>
  </si>
  <si>
    <t>SHROUD,KPH42P,AMCOSAFT</t>
  </si>
  <si>
    <t>0P2108110022</t>
  </si>
  <si>
    <t>CAP,VENTILATION,KPH22P,AMCOSAFT</t>
  </si>
  <si>
    <t>0P2108110023</t>
  </si>
  <si>
    <t>CAP,VENTILATION,KPH290P,AMCOSAFT</t>
  </si>
  <si>
    <t>0P2108110025</t>
  </si>
  <si>
    <t>CAP,VENTILATION,KPH410P,AMCOSAFT</t>
  </si>
  <si>
    <t>0P2108110026</t>
  </si>
  <si>
    <t>CAP,VENTILATION,KPH58P,AMCOSAFT</t>
  </si>
  <si>
    <t>0P2108110027</t>
  </si>
  <si>
    <t>CAP,VENTILATION,KPH11P,AMCOSAFT</t>
  </si>
  <si>
    <t>0P2108110028</t>
  </si>
  <si>
    <t>CAP,VENTILATION,KPH46P,AMCOSAFT</t>
  </si>
  <si>
    <t>0P2108110030</t>
  </si>
  <si>
    <t>CAP,VENTILATION,KPH170P,AMCOSAFT</t>
  </si>
  <si>
    <t>0P2108110031</t>
  </si>
  <si>
    <t>CAP,VENTILATION,KPH330P,AMCOSAFT</t>
  </si>
  <si>
    <t>0P2108110032</t>
  </si>
  <si>
    <t>CAP,VENTILATION,KPH42P,AMCOSAFT</t>
  </si>
  <si>
    <t>0P2108110033</t>
  </si>
  <si>
    <t>BATRY CELL,KPH22P,AMCOSAFT</t>
  </si>
  <si>
    <t>0P2108110034</t>
  </si>
  <si>
    <t>BATRY CELL,KPH290P,AMCOSAFT</t>
  </si>
  <si>
    <t>0P2108110035</t>
  </si>
  <si>
    <t>BATRY CELL,KPH575P,AMCOSAFT</t>
  </si>
  <si>
    <t>0P2108110036</t>
  </si>
  <si>
    <t>BATRY CELL,KPH410P,AMCOSAFT</t>
  </si>
  <si>
    <t>0P2108110037</t>
  </si>
  <si>
    <t>BATRY CELL,KPH58P,AMCOSAFT</t>
  </si>
  <si>
    <t>0P2108110038</t>
  </si>
  <si>
    <t>BATRY CELL,KPH11P,AMCOSAFT</t>
  </si>
  <si>
    <t>0P2108110039</t>
  </si>
  <si>
    <t>BATRY CELL,KPH46P,AMCOSAFT</t>
  </si>
  <si>
    <t>0P2108110040</t>
  </si>
  <si>
    <t>BATRY CELL,KPH471P,AMCOSAFT</t>
  </si>
  <si>
    <t>0P2108110041</t>
  </si>
  <si>
    <t>BATRY CELL,KPH170P,AMCOSAFT</t>
  </si>
  <si>
    <t>0P2108110042</t>
  </si>
  <si>
    <t>BATRY CELL,KPH330P,AMCOSAFT</t>
  </si>
  <si>
    <t>0P2108110043</t>
  </si>
  <si>
    <t>BATRY CELL,KPH42P,AMCOSAFT</t>
  </si>
  <si>
    <t>0P2108110044</t>
  </si>
  <si>
    <t>SHROUD,KPH22P,AMCOSAFT</t>
  </si>
  <si>
    <t>0P2108110045</t>
  </si>
  <si>
    <t>SHROUD,176MM,KPH290P,AMCOSAFT</t>
  </si>
  <si>
    <t>0P2108110046</t>
  </si>
  <si>
    <t>SHROUD,345MM,KPH575P,AMCOSAFT</t>
  </si>
  <si>
    <t>0P2108110047</t>
  </si>
  <si>
    <t>SHROUD,261MM,KPH410P,AMCOSAFT</t>
  </si>
  <si>
    <t>0P2108110048</t>
  </si>
  <si>
    <t>SHROUD,KPH58P,AMCOSAFT</t>
  </si>
  <si>
    <t>0P2108110049</t>
  </si>
  <si>
    <t>SHROUD,128MM,KPH170P,AMCOSAFT</t>
  </si>
  <si>
    <t>0P2108110050</t>
  </si>
  <si>
    <t>SHROUD,261MM,KPH471P,AMCOSAFT</t>
  </si>
  <si>
    <t>0P2339010004</t>
  </si>
  <si>
    <t>BRAKE PIPE ASSY,LONG,MH02219462,GODREJ</t>
  </si>
  <si>
    <t>0P2396020149</t>
  </si>
  <si>
    <t>RLR,TRACK,41148,GEDA</t>
  </si>
  <si>
    <t>0P2396020150</t>
  </si>
  <si>
    <t>MOUNTED,REEL,CBL,41154,GEDA</t>
  </si>
  <si>
    <t>0P2396020152</t>
  </si>
  <si>
    <t>RLR,TRACK,41149,GEDA</t>
  </si>
  <si>
    <t>0P2396020210</t>
  </si>
  <si>
    <t>GEAR WHEEL,F/RTRY ENCODER,41733,GEDA</t>
  </si>
  <si>
    <t>0P2396020211</t>
  </si>
  <si>
    <t>HLDR,CBL,DEFLR,40869,GEDA</t>
  </si>
  <si>
    <t>0P2396020212</t>
  </si>
  <si>
    <t>DISC,16,60028,GEDA</t>
  </si>
  <si>
    <t>0P2396020213</t>
  </si>
  <si>
    <t>BRAKE,160MM,VISII V160AD1D1502+,COEL-MOT</t>
  </si>
  <si>
    <t>0P2396020465</t>
  </si>
  <si>
    <t>AIR CORD METAL,1000051883,THYSSEN</t>
  </si>
  <si>
    <t>0P2396020471</t>
  </si>
  <si>
    <t>SET DR CONT,1000051899,THYSSEN</t>
  </si>
  <si>
    <t>0P2396020475</t>
  </si>
  <si>
    <t>WEDGE SOC KIT,1000053093,THYSSENKRUPP</t>
  </si>
  <si>
    <t>0P2396020481</t>
  </si>
  <si>
    <t>D-LCKG UNIT,1000052385,THYSSENKRUPP</t>
  </si>
  <si>
    <t>0P2396020483</t>
  </si>
  <si>
    <t>GUIDE SHOE ASSY,1000049540,THYSSENKRUPP</t>
  </si>
  <si>
    <t>0P2396020484</t>
  </si>
  <si>
    <t>GUIDE SHOE ASSY,1000057212,THYSSENKRUPP</t>
  </si>
  <si>
    <t>0P2396030000</t>
  </si>
  <si>
    <t>OIL SEAL SET,2,F/EOT,15/3T,GRIP ENG</t>
  </si>
  <si>
    <t>0P2396030003</t>
  </si>
  <si>
    <t>BRAKE SHOE W/LNR,5,F/EOT,35/5T,GRIP ENG</t>
  </si>
  <si>
    <t>0P2396040042</t>
  </si>
  <si>
    <t>SPRG,DR CLOSER,LG374,1000051879,THYSSEN</t>
  </si>
  <si>
    <t>0P2396070175</t>
  </si>
  <si>
    <t>ENCODER,EX-RTRY,10TO30V,38762,GEDA</t>
  </si>
  <si>
    <t>0P2396070188</t>
  </si>
  <si>
    <t>SW,LIMIT,1000044015,THYSSEN</t>
  </si>
  <si>
    <t>0P2396080056</t>
  </si>
  <si>
    <t>SW,LIMIT,ACTIVATING DEVICE,31129,GEDA</t>
  </si>
  <si>
    <t>0P2515100001</t>
  </si>
  <si>
    <t>GLND PCKG,NON-ASB,GPH,10X10MM,20BAR</t>
  </si>
  <si>
    <t>KG</t>
  </si>
  <si>
    <t>0P2515100002</t>
  </si>
  <si>
    <t>GLND PCKG,NON-ASB,GPH,12X12MM,20BAR</t>
  </si>
  <si>
    <t>0P2541370008</t>
  </si>
  <si>
    <t>GSKT,GRVD,MTL,PE,KAM,GPH,SS,3310MM,N-STD</t>
  </si>
  <si>
    <t>0P2541370009</t>
  </si>
  <si>
    <t>GSKT,GRVD,MTL,PE,KAM,GPH,SS,2275MM,N-STD</t>
  </si>
  <si>
    <t>0P2544480013</t>
  </si>
  <si>
    <t>GSKT,SPW,PE,470X540X3MM,MTL,GPH</t>
  </si>
  <si>
    <t>0P2544480014</t>
  </si>
  <si>
    <t>GSKT,SPW,PE,168X250X3MM,MTL,GPH</t>
  </si>
  <si>
    <t>0P2545810005</t>
  </si>
  <si>
    <t>GSKT,FLR,PE,NPRN WHITE,600X770MM,5MM</t>
  </si>
  <si>
    <t>0P2545810007</t>
  </si>
  <si>
    <t>GSKT,FLR,NPRN WHITE,PE,600X730MM,3MM</t>
  </si>
  <si>
    <t>0P2549870007</t>
  </si>
  <si>
    <t>GSKT,FLR,RF,CL150,NPRN WHITE,3MM,10IN</t>
  </si>
  <si>
    <t>0P2690910013</t>
  </si>
  <si>
    <t>MULTIPLIER,37133,BERTHOLD</t>
  </si>
  <si>
    <t>0P2690910016</t>
  </si>
  <si>
    <t>BLOCK,ELECK,50605,BERTHOLD</t>
  </si>
  <si>
    <t>0P2690910019</t>
  </si>
  <si>
    <t>LVL EVALUATION UNIT,54733-C1568,BERTHOLD</t>
  </si>
  <si>
    <t>0P2690910020</t>
  </si>
  <si>
    <t>GAUGE,LVL,50250-005,BERTHOLD</t>
  </si>
  <si>
    <t>0P2690910021</t>
  </si>
  <si>
    <t>GAUGE,LVL,50250-007,BERTHOLD</t>
  </si>
  <si>
    <t>0P2905020002</t>
  </si>
  <si>
    <t>BACK-UP RING,RESIN,C11XA10101-0/32,TAIYO</t>
  </si>
  <si>
    <t>0P2905020003</t>
  </si>
  <si>
    <t>BACK-UP RING,TEF,G100,TAIYO</t>
  </si>
  <si>
    <t>0P2905020029</t>
  </si>
  <si>
    <t>O-RING,34-2#BJ350,NTN</t>
  </si>
  <si>
    <t>0P2905020030</t>
  </si>
  <si>
    <t>O-RING,G230,NTN</t>
  </si>
  <si>
    <t>0P2905020031</t>
  </si>
  <si>
    <t>O-RING,HYDR,NBR,G100,TAIYO</t>
  </si>
  <si>
    <t>0P2905020039</t>
  </si>
  <si>
    <t>SEAL,HYDR,NBR,C11XA10101-0/28,TAIYO</t>
  </si>
  <si>
    <t>0P2905020040</t>
  </si>
  <si>
    <t>SEAL,PIST,NBR,P385,TAIYO</t>
  </si>
  <si>
    <t>0P2905020042</t>
  </si>
  <si>
    <t>SEAL,ROD,HYDR,NBR,PS80,TAIYO</t>
  </si>
  <si>
    <t>0P2905020049</t>
  </si>
  <si>
    <t>WEAR RING,RESIN,C11XA10101-0/26,TAIYO</t>
  </si>
  <si>
    <t>0P3002010052</t>
  </si>
  <si>
    <t>BRG,BALL,MET,6210ZC3,50MM,90MM</t>
  </si>
  <si>
    <t>0P3002010099</t>
  </si>
  <si>
    <t>BRG,BALL,MET,6030 C3,150MM,225MM</t>
  </si>
  <si>
    <t>X</t>
  </si>
  <si>
    <t>0P3006010006</t>
  </si>
  <si>
    <t>BRG,RLR,MET,31308J2/QCL7CDF03,40MM,90MM</t>
  </si>
  <si>
    <t>0P3006010055</t>
  </si>
  <si>
    <t>BRG,RLR,MET,22222K.C3,110MM,200MM</t>
  </si>
  <si>
    <t>0P3006010079</t>
  </si>
  <si>
    <t>BRG,RLR,MET,AXK140180,140MM,180MM</t>
  </si>
  <si>
    <t>0P3006010087</t>
  </si>
  <si>
    <t>BRG,RLR,MET,22215EK+H315,65MM,130MM,SKF</t>
  </si>
  <si>
    <t>0P3006010088</t>
  </si>
  <si>
    <t>BRG,RLR,MET,22226EK+H3126,115MM,230MM</t>
  </si>
  <si>
    <t>0P3006010192</t>
  </si>
  <si>
    <t>BRG,RLR,MET,29436-E1,180MM,360MM,KOBE</t>
  </si>
  <si>
    <t>0P3006010196</t>
  </si>
  <si>
    <t>BRG,RLR,MET,24160-BE-XL,300MM,500MM,KOBE</t>
  </si>
  <si>
    <t>0P3012030002</t>
  </si>
  <si>
    <t>BRG,SWIVEL,SIJK16C,NOMO</t>
  </si>
  <si>
    <t>0P3012030004</t>
  </si>
  <si>
    <t>BRG,SWIVEL,SS,SIJK16CB1X,NOMO</t>
  </si>
  <si>
    <t>0P3012030006</t>
  </si>
  <si>
    <t>BRG,SWIVEL,M10X1.25,SIJK10CB1,NOMO</t>
  </si>
  <si>
    <t>0P3012030007</t>
  </si>
  <si>
    <t>BRG,SWIVEL,M10,SAJK10C,NOMO</t>
  </si>
  <si>
    <t>0P3012030008</t>
  </si>
  <si>
    <t>BRG,SWIVEL,M10,SILJK10C,NOMO</t>
  </si>
  <si>
    <t>0P3012030009</t>
  </si>
  <si>
    <t>BRG,SWIVEL,SIJK12C,NOMO</t>
  </si>
  <si>
    <t>0P3012310001</t>
  </si>
  <si>
    <t>LCK NUT,BRG,AN25,M125X2</t>
  </si>
  <si>
    <t>0P3012310002</t>
  </si>
  <si>
    <t>LCK NUT,BRG,AN29,M14X2,190MM</t>
  </si>
  <si>
    <t>0P3012330001</t>
  </si>
  <si>
    <t>LCK WSHR,BRG,AW25,M125X2</t>
  </si>
  <si>
    <t>0P3012330003</t>
  </si>
  <si>
    <t>LCK WSHR,BRG,MET,AW29,202MM</t>
  </si>
  <si>
    <t>0P3015160026</t>
  </si>
  <si>
    <t>LOCK,F/RLR CHAIN,ANSI RS180-1,SPRG CLIP</t>
  </si>
  <si>
    <t>0P3023020010</t>
  </si>
  <si>
    <t>WEAR RING,226399902,HERM-PMP</t>
  </si>
  <si>
    <t>0P3023020012</t>
  </si>
  <si>
    <t>BALANCING RING,226501602,HERM-PMP</t>
  </si>
  <si>
    <t>0P3034010007</t>
  </si>
  <si>
    <t>SEAL,MECH,SGL,60,BSTIN,LH13UC,EAGLEBUR</t>
  </si>
  <si>
    <t>0P3034030011</t>
  </si>
  <si>
    <t>SEAL,MECH,DUAL,70,BDTFN,L9DKUU,EAGLEBUR</t>
  </si>
  <si>
    <t>0P3034030012</t>
  </si>
  <si>
    <t>SEAL,MECH,DUAL,85,BDTFN,L9DKUU,EAGLEBUR</t>
  </si>
  <si>
    <t>0P3034050003</t>
  </si>
  <si>
    <t>OIL SEAL,NBR,AB5586E0,290X330X18MM</t>
  </si>
  <si>
    <t>0P3034050004</t>
  </si>
  <si>
    <t>OIL SEAL,FKM,TB18021016,180X210X16MM</t>
  </si>
  <si>
    <t>0P3034050005</t>
  </si>
  <si>
    <t>OIL SEAL,NBR,TB32038028,320X380X28MM</t>
  </si>
  <si>
    <t>0P3034050060</t>
  </si>
  <si>
    <t>END CAP OIL SEAL,MTL,47X10MM</t>
  </si>
  <si>
    <t>0P3034050061</t>
  </si>
  <si>
    <t>END CAP OIL SEAL,MTL,42X9.5MM</t>
  </si>
  <si>
    <t>0P3034060007</t>
  </si>
  <si>
    <t>SEAL,MECH,VN1002535,LESTRITZ</t>
  </si>
  <si>
    <t>0P3034060008</t>
  </si>
  <si>
    <t>SEAL,MECH,VN1002536,LESTRITZ</t>
  </si>
  <si>
    <t>0P3034060015</t>
  </si>
  <si>
    <t>SEAL,MECH,NDE,67.5,89223995,CRANE.J</t>
  </si>
  <si>
    <t>0P3034060059</t>
  </si>
  <si>
    <t>MECH SEAL,CRTG,3.500",SANMAR</t>
  </si>
  <si>
    <t>0P3034060060</t>
  </si>
  <si>
    <t>MECH SEAL,CRTG,3.000",SANMAR</t>
  </si>
  <si>
    <t>0P3034060068</t>
  </si>
  <si>
    <t>SEAL,MECH,CRTG,59.5 MM ISC2-682PP,SANMAR</t>
  </si>
  <si>
    <t>0P3034070791</t>
  </si>
  <si>
    <t>SLV,81043214,CRANE.J</t>
  </si>
  <si>
    <t>0P3034070890</t>
  </si>
  <si>
    <t>SLV+P RING,B02253AD0E/435.00,EAGLEBUR</t>
  </si>
  <si>
    <t>0P3034070891</t>
  </si>
  <si>
    <t>SLV,STUB,B02253AD0E/425.00,EAGLEBUR</t>
  </si>
  <si>
    <t>0P3034070892</t>
  </si>
  <si>
    <t>BUSH,TROTTLE,B02253AD0E/360.00,EAGLEBUR</t>
  </si>
  <si>
    <t>0P3034070900</t>
  </si>
  <si>
    <t>O-RING,FFKM,A09343AB0G/111.20,EAGLEBUR</t>
  </si>
  <si>
    <t>0P3034070913</t>
  </si>
  <si>
    <t>O-RING,FFKM,C01383AP0D/111.04,EAGLEBUR</t>
  </si>
  <si>
    <t>0P3034070927</t>
  </si>
  <si>
    <t>SET SCR,C01383+0D/944.17,EAGLEBUR</t>
  </si>
  <si>
    <t>0P3034070951</t>
  </si>
  <si>
    <t>WSHR,SPRG,B02182AE0D/963.00,EAGLEBUR</t>
  </si>
  <si>
    <t>0P3034070952</t>
  </si>
  <si>
    <t>WSHR,SPRG,B02182AE0D/963.04,EAGLEBUR</t>
  </si>
  <si>
    <t>0P3034070953</t>
  </si>
  <si>
    <t>WSHR,SPRG,B02182AE0D/963.05,EAGLEBUR</t>
  </si>
  <si>
    <t>0P3034070969</t>
  </si>
  <si>
    <t>MATING RING,B02686AB/306.01,EAGLEBUR</t>
  </si>
  <si>
    <t>0P3034071544</t>
  </si>
  <si>
    <t>GSKT GLND,PTFE,E12 D020,EAGLEBUR</t>
  </si>
  <si>
    <t>0P3034071564</t>
  </si>
  <si>
    <t>GSKT GLND,PTFE,E12 D034,EAGLEBUR</t>
  </si>
  <si>
    <t>0P3034072111</t>
  </si>
  <si>
    <t>GSKT,SLV,PTFE,P14,444.04,EAGLEBUR</t>
  </si>
  <si>
    <t>0P3034073360</t>
  </si>
  <si>
    <t>O-RING,SEAL RING,09-M74Z/D+/1.2,EAGLEBUR</t>
  </si>
  <si>
    <t>0P3034073361</t>
  </si>
  <si>
    <t>O-RING,MATING RING,09-M74Z/D+/3,EAGLEBUR</t>
  </si>
  <si>
    <t>0P3034073362</t>
  </si>
  <si>
    <t>THR RING,09-M74Z/DW-G9-E2/1.3,EAGLEBUR</t>
  </si>
  <si>
    <t>0P3034073363</t>
  </si>
  <si>
    <t>SEAL FACE,09-M74Z/DW-G9-E2/1.1,EAGLEBUR</t>
  </si>
  <si>
    <t>0P3034073364</t>
  </si>
  <si>
    <t>SEAT,09-M74Z/DW-G9-E2/2,EAGLEBUR</t>
  </si>
  <si>
    <t>0P3034073365</t>
  </si>
  <si>
    <t>GSKT,09-M74Z/DW-G9-E2/5,EAGLEBUR</t>
  </si>
  <si>
    <t>0P3034073367</t>
  </si>
  <si>
    <t>SET SCR,09-M74Z/DW-G9-E2/1.6,EAGLEBUR</t>
  </si>
  <si>
    <t>0P3034073416</t>
  </si>
  <si>
    <t>SPRG,09-M74Z/DW-G9-E2/1.4,EAGLEBUR</t>
  </si>
  <si>
    <t>0P3034073560</t>
  </si>
  <si>
    <t>SPRG SET,81330287,CRANE.J</t>
  </si>
  <si>
    <t>0P3034073898</t>
  </si>
  <si>
    <t>PIN,81699244,CRANE.J</t>
  </si>
  <si>
    <t>0P3034073900</t>
  </si>
  <si>
    <t>PIN,81699242,CRANE.J</t>
  </si>
  <si>
    <t>0P3037190117</t>
  </si>
  <si>
    <t>CPLG,L110,LOVEJOY</t>
  </si>
  <si>
    <t>0P3037220170</t>
  </si>
  <si>
    <t>HUB,DRV SIDE,LMH -400/250,RATHI-TP</t>
  </si>
  <si>
    <t>0P3037220610</t>
  </si>
  <si>
    <t>CPLG HUB,07336-00 REV E/1,EUROFLEX</t>
  </si>
  <si>
    <t>0P3037220611</t>
  </si>
  <si>
    <t>CPLG HUB,07336-00 REV E/11,EUROFLEX</t>
  </si>
  <si>
    <t>0P3037220613</t>
  </si>
  <si>
    <t>CPLG HUB,1,101429-00 REV A/1,EUROFLEX</t>
  </si>
  <si>
    <t>0P3037220614</t>
  </si>
  <si>
    <t>CPLG HUB,101429-00 REV A/11,EUROFLEX</t>
  </si>
  <si>
    <t>0P3039100031</t>
  </si>
  <si>
    <t>GEAR BOX,DBL REDUCTION,N.SAOD237,SHANTHI</t>
  </si>
  <si>
    <t>I01</t>
  </si>
  <si>
    <t>0P3039100071</t>
  </si>
  <si>
    <t>GEAR BOX,ALM 050,S.J.INDS</t>
  </si>
  <si>
    <t>0P3039100091</t>
  </si>
  <si>
    <t>GEAR BOX,3.6:1,M-0422,POW-BLD</t>
  </si>
  <si>
    <t>0P3039160235</t>
  </si>
  <si>
    <t>MAIN DRV SPD RDCR,F/GEAR BOX,SHANTHI</t>
  </si>
  <si>
    <t>0P3039160272</t>
  </si>
  <si>
    <t>OIL SEAL,F/SS316L,100RPM,S.J.INDS</t>
  </si>
  <si>
    <t>0P3039160273</t>
  </si>
  <si>
    <t>OIL SEAL,F/SS316L,660MM,36MM,S.J.INDS</t>
  </si>
  <si>
    <t>0P3039160275</t>
  </si>
  <si>
    <t>OIL SEAL,F/SS304,4RPM,65MM,S.J.INDS</t>
  </si>
  <si>
    <t>0P3048010004</t>
  </si>
  <si>
    <t>V-BELT,SPC5600,560MM,18X22MM</t>
  </si>
  <si>
    <t>0P3048010074</t>
  </si>
  <si>
    <t>V-BELT,C 180,184IN</t>
  </si>
  <si>
    <t>0P3048010090</t>
  </si>
  <si>
    <t>V-BELT,SPA-1732,1732MM</t>
  </si>
  <si>
    <t>0P3120050001</t>
  </si>
  <si>
    <t>N2 HEADER,VLV,ISOLTN,30856,EXHYDRO</t>
  </si>
  <si>
    <t>0P3120050002</t>
  </si>
  <si>
    <t>AIR HEADER,VLV,ISOLTN,30856,EXHYDRO</t>
  </si>
  <si>
    <t>0P3603010005</t>
  </si>
  <si>
    <t>OIL,DIESEL ENGINE,208L,CATDEOC14,CAT</t>
  </si>
  <si>
    <t>S08</t>
  </si>
  <si>
    <t>0P3603020022</t>
  </si>
  <si>
    <t>OIL,SERVO HP 140,28TO34°C,IOCL</t>
  </si>
  <si>
    <t>0P3766100021</t>
  </si>
  <si>
    <t>OIL SEAL,D04016,DS-9C,NEWLONG</t>
  </si>
  <si>
    <t>0P3766100026</t>
  </si>
  <si>
    <t>TENSION POST,DS-9C,65151,NEWLONG</t>
  </si>
  <si>
    <t>0P3766100032</t>
  </si>
  <si>
    <t>EYELET,FRAME THD,DS-9C,75091,NEWLONG</t>
  </si>
  <si>
    <t>0P3766100037</t>
  </si>
  <si>
    <t>NUT,DS-9C,1/4N40207,NEWLONG</t>
  </si>
  <si>
    <t>0P3766100040</t>
  </si>
  <si>
    <t>PLT,PRESSER,DS-9C,301081,NEWLONG</t>
  </si>
  <si>
    <t>0P3766620157</t>
  </si>
  <si>
    <t>SPRG,RBR,80.16,STATEC</t>
  </si>
  <si>
    <t>0P3766620180</t>
  </si>
  <si>
    <t>BRG UNIT,MLS1022,STATEC</t>
  </si>
  <si>
    <t>0P3766620195</t>
  </si>
  <si>
    <t>PLT,SLIDING,ZGP10064,STATEC</t>
  </si>
  <si>
    <t>0P3766620197</t>
  </si>
  <si>
    <t>BRG,ZFP10013,STATEC</t>
  </si>
  <si>
    <t>0P3766620213</t>
  </si>
  <si>
    <t>SFT,DR,85MM,1968MM,XUWH1043,STATEC</t>
  </si>
  <si>
    <t>0P3766620219</t>
  </si>
  <si>
    <t>DISC,WHEEL,1INX17.02MM,MSX1026,STATEC</t>
  </si>
  <si>
    <t>0P3766620221</t>
  </si>
  <si>
    <t>NIPPLE,LUB,M6X1MM,MLX1005,STATEC</t>
  </si>
  <si>
    <t>0P3766620264</t>
  </si>
  <si>
    <t>BUSH,MTL,RBR,70MM,60MM,MBD1011,STATEC</t>
  </si>
  <si>
    <t>0P3766620313</t>
  </si>
  <si>
    <t>RING,RBR,ZFA11536,STATEC</t>
  </si>
  <si>
    <t>0P3766620343</t>
  </si>
  <si>
    <t>NIP,LUB,M6,MLX1001,STATEC</t>
  </si>
  <si>
    <t>0P3766620345</t>
  </si>
  <si>
    <t>NILOS RING,MLN1001,STATEC</t>
  </si>
  <si>
    <t>0P3766620394</t>
  </si>
  <si>
    <t>SLDNG RAIL SPRT,ZFA10133,STATEC</t>
  </si>
  <si>
    <t>0P3766620553</t>
  </si>
  <si>
    <t>LOAD CELL,62049832,WIPOTEC</t>
  </si>
  <si>
    <t>0P3766620677</t>
  </si>
  <si>
    <t>BRG,ZFA10381,STATEC</t>
  </si>
  <si>
    <t>0P3766620678</t>
  </si>
  <si>
    <t>NUT,GRV,MLW1001,STATEC</t>
  </si>
  <si>
    <t>0P3766620784</t>
  </si>
  <si>
    <t>PCE,CONN,XUBA2732,STATEC</t>
  </si>
  <si>
    <t>0P3766900006</t>
  </si>
  <si>
    <t>FASTENER HD,E07002,NEWLONG</t>
  </si>
  <si>
    <t>0P3766900018</t>
  </si>
  <si>
    <t>SCR,10S4X12K,NEWLONG</t>
  </si>
  <si>
    <t>0P3766900022</t>
  </si>
  <si>
    <t>GSKT,305091,NEWLONG</t>
  </si>
  <si>
    <t>0P3766900027</t>
  </si>
  <si>
    <t>SCR,3S5X12,NEWLONG</t>
  </si>
  <si>
    <t>0P3766900032</t>
  </si>
  <si>
    <t>SCR,3S4X8,NEWLONG</t>
  </si>
  <si>
    <t>0P3766900043</t>
  </si>
  <si>
    <t>THRD TENSION ASSY,065151E,NEWLONG</t>
  </si>
  <si>
    <t>0P3766900046</t>
  </si>
  <si>
    <t>SCR,11/64S40501,NEWLONG</t>
  </si>
  <si>
    <t>0P3766900052</t>
  </si>
  <si>
    <t>WSHR,11/64W15103,NEWLONG</t>
  </si>
  <si>
    <t>0P3766900059</t>
  </si>
  <si>
    <t>GAUGE,OIL,D05003,NEWLONG</t>
  </si>
  <si>
    <t>0P3766900060</t>
  </si>
  <si>
    <t>GAUGE,OIL,D05007,NEWLONG</t>
  </si>
  <si>
    <t>0P3766900064</t>
  </si>
  <si>
    <t>BSHG,RBR,D09002,NEWLONG</t>
  </si>
  <si>
    <t>0P3766900067</t>
  </si>
  <si>
    <t>PLG,D09005,NEWLONG</t>
  </si>
  <si>
    <t>0P3766900081</t>
  </si>
  <si>
    <t>PILOT RING,302061,NEWLONG</t>
  </si>
  <si>
    <t>0P3766900082</t>
  </si>
  <si>
    <t>BSHG,REAR,SFT,302052,NEWLONG</t>
  </si>
  <si>
    <t>0P3766900083</t>
  </si>
  <si>
    <t>BSHG,MIDDLE,SFT,302041,NEWLONG</t>
  </si>
  <si>
    <t>0P3766900087</t>
  </si>
  <si>
    <t>BSHG,MIDDLE,CRANK SFT,301031,NEWLONG</t>
  </si>
  <si>
    <t>0P3766900111</t>
  </si>
  <si>
    <t>NUT,CLAMP,NDLE,62151,NEWLONG</t>
  </si>
  <si>
    <t>0P3766900114</t>
  </si>
  <si>
    <t>SCR,11/64S40002,NEWLONG</t>
  </si>
  <si>
    <t>0P3766900123</t>
  </si>
  <si>
    <t>SPRG,LARGE,102091,NEWLONG</t>
  </si>
  <si>
    <t>0P3766900124</t>
  </si>
  <si>
    <t>SPRG,SMALL,102101,NEWLONG</t>
  </si>
  <si>
    <t>0P3766900125</t>
  </si>
  <si>
    <t>CLLR,302121,NEWLONG</t>
  </si>
  <si>
    <t>0P3766900131</t>
  </si>
  <si>
    <t>SPRG ADJ,72121,NEWLONG</t>
  </si>
  <si>
    <t>0P3766900134</t>
  </si>
  <si>
    <t>SCR,1S5X10,NEWLONG</t>
  </si>
  <si>
    <t>0P3766900146</t>
  </si>
  <si>
    <t>CLLR,THR,303051,NEWLONG</t>
  </si>
  <si>
    <t>0P3766900147</t>
  </si>
  <si>
    <t>SFT,LEVER,LOOPER DRV,303021,NEWLONG</t>
  </si>
  <si>
    <t>0P3766900176</t>
  </si>
  <si>
    <t>FEED DRV ECC ASSY,304021A,NEWLONG</t>
  </si>
  <si>
    <t>0P3766900220</t>
  </si>
  <si>
    <t>ROD END,6A04007,NEWLONG</t>
  </si>
  <si>
    <t>0P3766900225</t>
  </si>
  <si>
    <t>WSHR,15/64W20101,NEWLONG</t>
  </si>
  <si>
    <t>0P3766900253</t>
  </si>
  <si>
    <t>THRD BREAK DET ASSY,255531BS,NEWLONG</t>
  </si>
  <si>
    <t>0P3766900255</t>
  </si>
  <si>
    <t>STAY,255571,NEWLONG</t>
  </si>
  <si>
    <t>0P3766900256</t>
  </si>
  <si>
    <t>BLT,1B10X15,NEWLONG</t>
  </si>
  <si>
    <t>0P3766900257</t>
  </si>
  <si>
    <t>WSHR,SPRG,3W10,NEWLONG</t>
  </si>
  <si>
    <t>0P3766900258</t>
  </si>
  <si>
    <t>WSHR,2W10,NEWLONG</t>
  </si>
  <si>
    <t>0P3766900260</t>
  </si>
  <si>
    <t>POST,TENSION,35021,NEWLONG</t>
  </si>
  <si>
    <t>0P3766900262</t>
  </si>
  <si>
    <t>PORT FERRULE,TENSION,35071,NEWLONG</t>
  </si>
  <si>
    <t>0P3766900263</t>
  </si>
  <si>
    <t>SPRG,TENSION,5192F-2,NEWLONG</t>
  </si>
  <si>
    <t>0P3766900264</t>
  </si>
  <si>
    <t>NUT,TENSION,65171,NEWLONG</t>
  </si>
  <si>
    <t>0P3766900266</t>
  </si>
  <si>
    <t>SFT,255551,NEWLONG</t>
  </si>
  <si>
    <t>0P3766900268</t>
  </si>
  <si>
    <t>BRG,1A01015,NEWLONG</t>
  </si>
  <si>
    <t>0P3766900270</t>
  </si>
  <si>
    <t>SCR,4S3X8,NEWLONG</t>
  </si>
  <si>
    <t>0P3766900272</t>
  </si>
  <si>
    <t>SCR,4S4X10,NEWLONG</t>
  </si>
  <si>
    <t>0P3766900273</t>
  </si>
  <si>
    <t>SCR,9S2.6X8,NEWLONG</t>
  </si>
  <si>
    <t>0P3766900313</t>
  </si>
  <si>
    <t>SCR,4S3X6-W,NEWLONG</t>
  </si>
  <si>
    <t>0P3766900314</t>
  </si>
  <si>
    <t>RING,C07005,NEWLONG</t>
  </si>
  <si>
    <t>0P3766900316</t>
  </si>
  <si>
    <t>SCR,15/64S28004/9,NEWLONG</t>
  </si>
  <si>
    <t>0P3766900318</t>
  </si>
  <si>
    <t>FELT,OIL,205131,NEWLONG</t>
  </si>
  <si>
    <t>0P3766900320</t>
  </si>
  <si>
    <t>SCR,STUD,243061,NEWLONG</t>
  </si>
  <si>
    <t>0P3766900321</t>
  </si>
  <si>
    <t>NUT,11/64N40201,NEWLONG</t>
  </si>
  <si>
    <t>0P3766900322</t>
  </si>
  <si>
    <t>SFT,ROCKER,243032,NEWLONG</t>
  </si>
  <si>
    <t>0P3766900324</t>
  </si>
  <si>
    <t>DRIVE CAM,243012,NEWLONG</t>
  </si>
  <si>
    <t>0P3766900325</t>
  </si>
  <si>
    <t>SCR,15/64S28526,NEWLONG</t>
  </si>
  <si>
    <t>0P3766900327</t>
  </si>
  <si>
    <t>FELT,OIL,245391,NEWLONG</t>
  </si>
  <si>
    <t>0P3766900330</t>
  </si>
  <si>
    <t>LCK BLT,3/16S32025,NEWLONG</t>
  </si>
  <si>
    <t>0P3766900332</t>
  </si>
  <si>
    <t>STUD,244091,NEWLONG</t>
  </si>
  <si>
    <t>0P3766900333</t>
  </si>
  <si>
    <t>LCK NUT,3/8N24201,NEWLONG</t>
  </si>
  <si>
    <t>0P3766900335</t>
  </si>
  <si>
    <t>KNIFE BRKT EXT,246011,NEWLONG</t>
  </si>
  <si>
    <t>0P3766900336</t>
  </si>
  <si>
    <t>SCR,3/16S32031,NEWLONG</t>
  </si>
  <si>
    <t>0P3766900337</t>
  </si>
  <si>
    <t>BLT,4B3X12,NEWLONG</t>
  </si>
  <si>
    <t>0P3766900338</t>
  </si>
  <si>
    <t>WSHR,1W3,NEWLONG</t>
  </si>
  <si>
    <t>0P3766900339</t>
  </si>
  <si>
    <t>LOCK WSHR,SPRG,3W3,NEWLONG</t>
  </si>
  <si>
    <t>0P3766900340</t>
  </si>
  <si>
    <t>NUT,1N3,NEWLONG</t>
  </si>
  <si>
    <t>0P3766900342</t>
  </si>
  <si>
    <t>PIN,KNIFE BRKT,246032,NEWLONG</t>
  </si>
  <si>
    <t>0P3766900343</t>
  </si>
  <si>
    <t>BSHG,246043,NEWLONG</t>
  </si>
  <si>
    <t>0P3766900344</t>
  </si>
  <si>
    <t>KNIFE TENSION SPRG,246051,NEWLONG</t>
  </si>
  <si>
    <t>0P3766900348</t>
  </si>
  <si>
    <t>COV,KNIFE,245561,NEWLONG</t>
  </si>
  <si>
    <t>0P3766900349</t>
  </si>
  <si>
    <t>SCR,1/8S40006,NEWLONG</t>
  </si>
  <si>
    <t>0P3766900350</t>
  </si>
  <si>
    <t>BALL,246081,NEWLONG</t>
  </si>
  <si>
    <t>0P3766900351</t>
  </si>
  <si>
    <t>SYNCHRO PULLEY,241092,NEWLONG</t>
  </si>
  <si>
    <t>0P3766900357</t>
  </si>
  <si>
    <t>WSHR,5W8,NEWLONG</t>
  </si>
  <si>
    <t>0P3766900359</t>
  </si>
  <si>
    <t>FELT,OIL,245211,NEWLONG</t>
  </si>
  <si>
    <t>0P3766900360</t>
  </si>
  <si>
    <t>SPRG,242041,NEWLONG</t>
  </si>
  <si>
    <t>0P3766900361</t>
  </si>
  <si>
    <t>ROD END STUD,242031,NEWLONG</t>
  </si>
  <si>
    <t>0P3766900362</t>
  </si>
  <si>
    <t>CAP,245491,NEWLONG</t>
  </si>
  <si>
    <t>0P3766900363</t>
  </si>
  <si>
    <t>FELT,OIL,245411,NEWLONG</t>
  </si>
  <si>
    <t>0P3766900365</t>
  </si>
  <si>
    <t>STUD,ADJ,242081,NEWLONG</t>
  </si>
  <si>
    <t>0P3766900366</t>
  </si>
  <si>
    <t>LEVER STUD,242071,NEWLONG</t>
  </si>
  <si>
    <t>0P3766900367</t>
  </si>
  <si>
    <t>FELT,OIL,245231,NEWLONG</t>
  </si>
  <si>
    <t>0P3766900369</t>
  </si>
  <si>
    <t>FELT,OIL,245371,NEWLONG</t>
  </si>
  <si>
    <t>0P3766900370</t>
  </si>
  <si>
    <t>FELT,OIL,205171,NEWLONG</t>
  </si>
  <si>
    <t>0P3766900375</t>
  </si>
  <si>
    <t>LIFTER BASE,242172,NEWLONG</t>
  </si>
  <si>
    <t>0P3766900376</t>
  </si>
  <si>
    <t>PRESSER BAR,242201,NEWLONG</t>
  </si>
  <si>
    <t>0P3766900377</t>
  </si>
  <si>
    <t>PRESSER BAR CONN,242181,NEWLONG</t>
  </si>
  <si>
    <t>0P3766900378</t>
  </si>
  <si>
    <t>SPRG,PRESSER,242191,NEWLONG</t>
  </si>
  <si>
    <t>0P3766900383</t>
  </si>
  <si>
    <t>HANDLE,241024,NEWLONG</t>
  </si>
  <si>
    <t>0P3766900388</t>
  </si>
  <si>
    <t>OILER CAP,248141,NEWLONG</t>
  </si>
  <si>
    <t>0P3766900391</t>
  </si>
  <si>
    <t>TUBE,OIL,8FU2-6X90F,NEWLONG</t>
  </si>
  <si>
    <t>0P3766900392</t>
  </si>
  <si>
    <t>SCR,6S5X15,NEWLONG</t>
  </si>
  <si>
    <t>0P3766900393</t>
  </si>
  <si>
    <t>SCR,15/64S28021,NEWLONG</t>
  </si>
  <si>
    <t>0P3766900394</t>
  </si>
  <si>
    <t>BSHG,RBR,255351,NEWLONG</t>
  </si>
  <si>
    <t>0P3766900396</t>
  </si>
  <si>
    <t>JT,D07021,NEWLONG</t>
  </si>
  <si>
    <t>0P3766900397</t>
  </si>
  <si>
    <t>JT,245471,NEWLONG</t>
  </si>
  <si>
    <t>0P3766900398</t>
  </si>
  <si>
    <t>NUT,1N4,NEWLONG</t>
  </si>
  <si>
    <t>0P3766900399</t>
  </si>
  <si>
    <t>OIL PIPE,245461,NEWLONG</t>
  </si>
  <si>
    <t>0P3766900402</t>
  </si>
  <si>
    <t>BSHG LWR,242222,NEWLONG</t>
  </si>
  <si>
    <t>0P3766900403</t>
  </si>
  <si>
    <t>FELT,OIL,245541,NEWLONG</t>
  </si>
  <si>
    <t>0P3766900404</t>
  </si>
  <si>
    <t>BSHG,SFT,LWR,241111,NEWLONG</t>
  </si>
  <si>
    <t>0P3766900405</t>
  </si>
  <si>
    <t>SFT BSHG,243021,NEWLONG</t>
  </si>
  <si>
    <t>0P3766900406</t>
  </si>
  <si>
    <t>FELT,OIL,245162,NEWLONG</t>
  </si>
  <si>
    <t>0P3766900417</t>
  </si>
  <si>
    <t>WSHR,SPRG,3W6,NEWLONG</t>
  </si>
  <si>
    <t>0P3766900418</t>
  </si>
  <si>
    <t>WSHR,2W6,NEWLONG</t>
  </si>
  <si>
    <t>0P3766900432</t>
  </si>
  <si>
    <t>COV,LOOPER,245222,NEWLONG</t>
  </si>
  <si>
    <t>0P3766900433</t>
  </si>
  <si>
    <t>SIDE PLT,245022,NEWLONG</t>
  </si>
  <si>
    <t>0P3766900435</t>
  </si>
  <si>
    <t>GSKT,245481,NEWLONG</t>
  </si>
  <si>
    <t>0P3900020010</t>
  </si>
  <si>
    <t>CPLG,CHAIN,MGD101-D-DR-00001/3,HADOCLTD</t>
  </si>
  <si>
    <t>0P3900020011</t>
  </si>
  <si>
    <t>SEAL,MECH,MGD101-D-DR-00001/11,HADOCLTD</t>
  </si>
  <si>
    <t>0P3900020012</t>
  </si>
  <si>
    <t>BSHG,BRG,MGD101-D-DR-00001,HADOCLTD</t>
  </si>
  <si>
    <t>0P3900020103</t>
  </si>
  <si>
    <t>MOUNT,INSR,VITON,2H-144068/6,SANMAR</t>
  </si>
  <si>
    <t>0P3900020104</t>
  </si>
  <si>
    <t>MOUNT,INSR,DURAFLON,2H-144068/7,SANMAR</t>
  </si>
  <si>
    <t>0P3900020108</t>
  </si>
  <si>
    <t>COMPR UNIT,SS316,2H-144068/45,SANMAR</t>
  </si>
  <si>
    <t>0P3900020115</t>
  </si>
  <si>
    <t>INSR,PERAMIC,2H-144069/2,SANMAR</t>
  </si>
  <si>
    <t>0P3900020116</t>
  </si>
  <si>
    <t>INSR,INR,SiC,2H-144069/2A,SANMAR</t>
  </si>
  <si>
    <t>0P3900020119</t>
  </si>
  <si>
    <t>MOUNT,INSR,VITON,2H-144069/6,SANMAR</t>
  </si>
  <si>
    <t>0P3900020120</t>
  </si>
  <si>
    <t>MOUNT,INSR,DURAFLON,2H-144069/7,SANMAR</t>
  </si>
  <si>
    <t>0P3900020124</t>
  </si>
  <si>
    <t>COMPR UNIT,SS316,2H-144069/45,SANMAR</t>
  </si>
  <si>
    <t>0P3900020133</t>
  </si>
  <si>
    <t>INSR,SiC,2H-144071/2,SANMAR</t>
  </si>
  <si>
    <t>0P3900020136</t>
  </si>
  <si>
    <t>MOUNT,INSR,DURAFLON,2H-144071/7,SANMAR</t>
  </si>
  <si>
    <t>0P3900020137</t>
  </si>
  <si>
    <t>MOUNT,INSR,VITON,2H-144071/6,SANMAR</t>
  </si>
  <si>
    <t>0P3900020146</t>
  </si>
  <si>
    <t>INSR,INR,SiC,2H-144071/2A,SANMAR</t>
  </si>
  <si>
    <t>0P3900020147</t>
  </si>
  <si>
    <t>COMPR UNIT,SS316,2H-144071/45,SANMAR</t>
  </si>
  <si>
    <t>0P3900020206</t>
  </si>
  <si>
    <t>NOZL,CO-9881-01-08/D*-10,COEK-ENG</t>
  </si>
  <si>
    <t>0P3900020207</t>
  </si>
  <si>
    <t>NOZL,CO-9881-01-08/Y*-10,COEK-ENG</t>
  </si>
  <si>
    <t>0P3900020269</t>
  </si>
  <si>
    <t>SFT,SS316,ATE-13212-12/8,REMI</t>
  </si>
  <si>
    <t>0P3900020270</t>
  </si>
  <si>
    <t>CPLG,MUFF,MS,ATE-13212-12/3,REMI</t>
  </si>
  <si>
    <t>0P3900020272</t>
  </si>
  <si>
    <t>SFT,SS316,ATE-13213-12/8,REMI</t>
  </si>
  <si>
    <t>0P3900020275</t>
  </si>
  <si>
    <t>SFT,SS316,ATE-13211-12/8,REMI</t>
  </si>
  <si>
    <t>0P3900020278</t>
  </si>
  <si>
    <t>SFT,SS316,ATE-13328-12/7,REMI</t>
  </si>
  <si>
    <t>0P3900020279</t>
  </si>
  <si>
    <t>CPLG,MUFF,MS,ATE-13328-12/3,REMI</t>
  </si>
  <si>
    <t>0P3900020331</t>
  </si>
  <si>
    <t>IMPLR,F/SS316L,100RPM,S.J.INDS</t>
  </si>
  <si>
    <t>0P3900020332</t>
  </si>
  <si>
    <t>SFT,F/AGITR,100RPM,S.J.INDS</t>
  </si>
  <si>
    <t>0P3900020333</t>
  </si>
  <si>
    <t>CUP,BRG,F/AGITR,100RPM,S.J.INDS</t>
  </si>
  <si>
    <t>0P3900020334</t>
  </si>
  <si>
    <t>BRG,F/AGITR,100RPM,S.J.INDS</t>
  </si>
  <si>
    <t>0P3900020335</t>
  </si>
  <si>
    <t>IMPLR,F/SS316L,100RPM,660M,S.J.INDS</t>
  </si>
  <si>
    <t>0P3900020336</t>
  </si>
  <si>
    <t>SFT,F/SS316L,100RPM,660M,S.J.INDS</t>
  </si>
  <si>
    <t>0P3900020337</t>
  </si>
  <si>
    <t>CUP,BRG,F/SS316L,100RPM,36MM,S.J.INDS</t>
  </si>
  <si>
    <t>0P3900020338</t>
  </si>
  <si>
    <t>BRG,F/SS316L,100RPM,36MM,S.J.INDS</t>
  </si>
  <si>
    <t>0P3900020339</t>
  </si>
  <si>
    <t>IMPLR,F/SS316L,1300MM,75MM,S.J.INDS</t>
  </si>
  <si>
    <t>0P3900020340</t>
  </si>
  <si>
    <t>SFT,F/SS316L,1300MM,75MM,S.J.INDS</t>
  </si>
  <si>
    <t>0P3900020341</t>
  </si>
  <si>
    <t>CUP,BRG,F/SS316L,1300MM,75MM,S.J.INDS</t>
  </si>
  <si>
    <t>0P3900020342</t>
  </si>
  <si>
    <t>BRG,F/SS316L,1300MM,75MM,S.J.INDS</t>
  </si>
  <si>
    <t>0P3900020343</t>
  </si>
  <si>
    <t>IMPLR,F/SS304,4RPM,65MM,S.J.INDS</t>
  </si>
  <si>
    <t>0P3900020344</t>
  </si>
  <si>
    <t>SFT,F/SS304,4RPM,65MM,S.J.INDS</t>
  </si>
  <si>
    <t>0P3900020345</t>
  </si>
  <si>
    <t>CUP,BRG,F/SS304,4RPM,65MM,S.J.INDS</t>
  </si>
  <si>
    <t>0P3900020346</t>
  </si>
  <si>
    <t>BRG,F/SS304,4RPM,65MM,S.J.INDS</t>
  </si>
  <si>
    <t>0P3900020347</t>
  </si>
  <si>
    <t>IMPLR,F/SS304,730MM,40MM,S.J.INDS</t>
  </si>
  <si>
    <t>0P3900030025</t>
  </si>
  <si>
    <t>SEAL RING,CARBON,2H-144068/3,SANMAR</t>
  </si>
  <si>
    <t>0P3900030026</t>
  </si>
  <si>
    <t>PCKG,SLV,FFKM,2H-144068/11,SANMAR</t>
  </si>
  <si>
    <t>0P3900030027</t>
  </si>
  <si>
    <t>GSKT,SPW,SS316,2H-144068/G,SANMAR</t>
  </si>
  <si>
    <t>0P3900030030</t>
  </si>
  <si>
    <t>GSKT,DMC 340,2H-144068/G3,SANMAR</t>
  </si>
  <si>
    <t>0P3900030032</t>
  </si>
  <si>
    <t>O-RING,BUNA-N,2H-144068/M3,SANMAR</t>
  </si>
  <si>
    <t>0P3900030034</t>
  </si>
  <si>
    <t>PCKG,SFT,FFKM,2H-144068/P1,SANMAR</t>
  </si>
  <si>
    <t>0P3900030038</t>
  </si>
  <si>
    <t>SEAL RING,CARBON,2H-144069/3A,SANMAR</t>
  </si>
  <si>
    <t>0P3900030041</t>
  </si>
  <si>
    <t>GSKT,SPW,SS316,2H-144069/G,SANMAR</t>
  </si>
  <si>
    <t>0P3900030042</t>
  </si>
  <si>
    <t>GSKT,BUNA-N,2H-144069/G1,SANMAR</t>
  </si>
  <si>
    <t>0P3900030043</t>
  </si>
  <si>
    <t>GSKT,BUNA-N,2H-144069/G2,SANMAR</t>
  </si>
  <si>
    <t>0P3900030044</t>
  </si>
  <si>
    <t>GSKT,DMC 340,2H-144069/G3,SANMAR</t>
  </si>
  <si>
    <t>0P3900030046</t>
  </si>
  <si>
    <t>O-RING,BUNA-N,2H-144069/M3,SANMAR</t>
  </si>
  <si>
    <t>0P3900030048</t>
  </si>
  <si>
    <t>PCKG,SFT,FFKM,2H-144069/P1,SANMAR</t>
  </si>
  <si>
    <t>0P3900030050</t>
  </si>
  <si>
    <t>PCKG,SLV,FFKM,2H-144071/11,SANMAR</t>
  </si>
  <si>
    <t>0P3900030051</t>
  </si>
  <si>
    <t>SEAL RING,CARBON,2H-144071/3,SANMAR</t>
  </si>
  <si>
    <t>0P3900030052</t>
  </si>
  <si>
    <t>GSKT,SPW,SS316L,2H-144071/G,SANMAR</t>
  </si>
  <si>
    <t>0P3900030053</t>
  </si>
  <si>
    <t>GSKT,DMC 340,2H-144071/G3,SANMAR</t>
  </si>
  <si>
    <t>0P3900030054</t>
  </si>
  <si>
    <t>O-RING,BUNA-N,2H-144071/G1,SANMAR</t>
  </si>
  <si>
    <t>0P3900030055</t>
  </si>
  <si>
    <t>O-RING,BUNA-N,2H-144071/G2,SANMAR</t>
  </si>
  <si>
    <t>0P3900030057</t>
  </si>
  <si>
    <t>PCKG,SFT,FFKM,2H-144071/P1,SANMAR</t>
  </si>
  <si>
    <t>0P3900030058</t>
  </si>
  <si>
    <t>PCKG,SFT,VITON,2H-144071/P,SANMAR</t>
  </si>
  <si>
    <t>0P3900030059</t>
  </si>
  <si>
    <t>O-RING,BUNA-N,2H-144071/OR,SANMAR</t>
  </si>
  <si>
    <t>0P3900030105</t>
  </si>
  <si>
    <t>SEAL SET,CO-9881-01-01/21-1,COEK-ENG</t>
  </si>
  <si>
    <t>0P3900030133</t>
  </si>
  <si>
    <t>OIL SEAL,RBR,ATE-13212-12/6,REMI</t>
  </si>
  <si>
    <t>0P3900030134</t>
  </si>
  <si>
    <t>OIL SEAL,RBR,ATE-13213-12/6,REMI</t>
  </si>
  <si>
    <t>0P3900030135</t>
  </si>
  <si>
    <t>OIL SEAL,RBR,ATE-13211-12/6,REMI</t>
  </si>
  <si>
    <t>0P3900030136</t>
  </si>
  <si>
    <t>OIL SEAL,RBR,ATE-13328-12/9,REMI</t>
  </si>
  <si>
    <t>0P3900040003</t>
  </si>
  <si>
    <t>SET SCR,SS416,2H-144068/13,SANMAR</t>
  </si>
  <si>
    <t>0P3900040007</t>
  </si>
  <si>
    <t>CAP SCR,SS304,2H-144068/K,SANMAR</t>
  </si>
  <si>
    <t>0P3900040009</t>
  </si>
  <si>
    <t>CAP SCR,SS316,2H-144068/K2,SANMAR</t>
  </si>
  <si>
    <t>0P3900040010</t>
  </si>
  <si>
    <t>BLT,HEX HD,SS316,2H-144068/M,SANMAR</t>
  </si>
  <si>
    <t>0P3900040012</t>
  </si>
  <si>
    <t>SET SCR,SS20,2H-144068/S,SANMAR</t>
  </si>
  <si>
    <t>0P3900040014</t>
  </si>
  <si>
    <t>SET SCR,SS416,2H-144069/13,SANMAR</t>
  </si>
  <si>
    <t>0P3900040018</t>
  </si>
  <si>
    <t>CAP SCR,SS304,2H-144069/K,SANMAR</t>
  </si>
  <si>
    <t>0P3900040019</t>
  </si>
  <si>
    <t>CAP SCR,STL,2H-144069/K1,SANMAR</t>
  </si>
  <si>
    <t>0P3900040020</t>
  </si>
  <si>
    <t>CAP SCR,STL,2H-144069/K2,SANMAR</t>
  </si>
  <si>
    <t>0P3900040021</t>
  </si>
  <si>
    <t>BLT,HEX HD,SS304,2H-144069/M,SANMAR</t>
  </si>
  <si>
    <t>0P3900040022</t>
  </si>
  <si>
    <t>SET SCR,SS20,2H-144069/S,SANMAR</t>
  </si>
  <si>
    <t>0P3900040024</t>
  </si>
  <si>
    <t>SET SCR,SS416,2H-144071/13,SANMAR</t>
  </si>
  <si>
    <t>0P3900040025</t>
  </si>
  <si>
    <t>CAP SCR,SS316,2H-144071/K2,SANMAR</t>
  </si>
  <si>
    <t>0P3900040029</t>
  </si>
  <si>
    <t>CAP SCR,SS304,2H-144071/K,SANMAR</t>
  </si>
  <si>
    <t>0P3900040030</t>
  </si>
  <si>
    <t>BLT,SS316,2H-144071/M,SANMAR</t>
  </si>
  <si>
    <t>0P3900040031</t>
  </si>
  <si>
    <t>SET SCR,SS20,2H-144071/S,SANMAR</t>
  </si>
  <si>
    <t>0P3902030018</t>
  </si>
  <si>
    <t>MECH SEAL,MGB510-D-DR-0108/37,TAIKO-KK</t>
  </si>
  <si>
    <t>0P3902030064</t>
  </si>
  <si>
    <t>FLEXI CONN,1410MM,15002942,HOWDEN</t>
  </si>
  <si>
    <t>0P3902030065</t>
  </si>
  <si>
    <t>FLEXI CONN,1410X1130MM,15002944,HOWDEN</t>
  </si>
  <si>
    <t>0P3902030066</t>
  </si>
  <si>
    <t>FLEXI CONN,1910MM,15002943,HOWDEN</t>
  </si>
  <si>
    <t>0P3902030067</t>
  </si>
  <si>
    <t>HSG,BRG,12003463,HOWDEN</t>
  </si>
  <si>
    <t>0P3902030068</t>
  </si>
  <si>
    <t>HSG,BRG,12003462,HOWDEN</t>
  </si>
  <si>
    <t>0P3902030069</t>
  </si>
  <si>
    <t>DMPR,VIB,14002398,HOWDEN</t>
  </si>
  <si>
    <t>0P3902030070</t>
  </si>
  <si>
    <t>DMPR,VIB,14002399,HOWDEN</t>
  </si>
  <si>
    <t>0P3902030072</t>
  </si>
  <si>
    <t>CPLG,12003965,HOWDEN</t>
  </si>
  <si>
    <t>0P3902030073</t>
  </si>
  <si>
    <t>FLEXI CONN,1610MM,15002951,HOWDEN</t>
  </si>
  <si>
    <t>0P3902030074</t>
  </si>
  <si>
    <t>FLEXI CONN,1600X1250MM,15002952,HOWDEN</t>
  </si>
  <si>
    <t>0P3902030075</t>
  </si>
  <si>
    <t>FLEXI CONN,2210MM,15002950,HOWDEN</t>
  </si>
  <si>
    <t>0P3902030076</t>
  </si>
  <si>
    <t>HSG,BRG,12003568,HOWDEN</t>
  </si>
  <si>
    <t>0P3902030077</t>
  </si>
  <si>
    <t>HSG,BRG,12003569,HOWDEN</t>
  </si>
  <si>
    <t>0P3902030212</t>
  </si>
  <si>
    <t>BLWS,FLEXI,DISCH,DIA150XLG150MM</t>
  </si>
  <si>
    <t>0P3902030342</t>
  </si>
  <si>
    <t>BLWS,FLEXI,DISCH,DIA125XLG150MM</t>
  </si>
  <si>
    <t>0P3902030539</t>
  </si>
  <si>
    <t>IMPLR,CS,EX-32,ECTS,PAF</t>
  </si>
  <si>
    <t>0P3902030540</t>
  </si>
  <si>
    <t>SFT,EX-32,ECTS,PAF</t>
  </si>
  <si>
    <t>0P3902030542</t>
  </si>
  <si>
    <t>FLEXI PART,CPLG,EX-32,ECTS,PAF</t>
  </si>
  <si>
    <t>0P3902030544</t>
  </si>
  <si>
    <t>IMPLR,CS,PB-55,ECTS,PAF</t>
  </si>
  <si>
    <t>0P3902030545</t>
  </si>
  <si>
    <t>SFT,PB-55,ECTS,PAF</t>
  </si>
  <si>
    <t>0P3902030546</t>
  </si>
  <si>
    <t>BRG SET,PB-55,ECTS,PAF</t>
  </si>
  <si>
    <t>0P3902030547</t>
  </si>
  <si>
    <t>FLEXI PART,CPLG,PB-55,ECTS,PAF</t>
  </si>
  <si>
    <t>0P3902030631</t>
  </si>
  <si>
    <t>SPLASR,OIL,1111009,SWAM-PNU</t>
  </si>
  <si>
    <t>0P3902030632</t>
  </si>
  <si>
    <t>THROWER,OIL,1111012,SWAM-PNU</t>
  </si>
  <si>
    <t>0P3902030633</t>
  </si>
  <si>
    <t>SLV,SFT,1111014,SWAM-PNU</t>
  </si>
  <si>
    <t>0P3902030634</t>
  </si>
  <si>
    <t>BRG,LOCKED,1111016,SWAM-PNU</t>
  </si>
  <si>
    <t>0P3902030637</t>
  </si>
  <si>
    <t>BRG,FLOATED,DE,NDS,1111019,SWAM-PNU</t>
  </si>
  <si>
    <t>0P3902030638</t>
  </si>
  <si>
    <t>BRG,FLOATED,DE,DS,1111020,SWAM-PNU</t>
  </si>
  <si>
    <t>0P3902030641</t>
  </si>
  <si>
    <t>OIL SEAL,1111025,SWAM-PNU</t>
  </si>
  <si>
    <t>0P3902030644</t>
  </si>
  <si>
    <t>PLT,LOCK,BRG,1111036,SWAM-PNU</t>
  </si>
  <si>
    <t>0P3902030645</t>
  </si>
  <si>
    <t>OIL LVL INDIC ASSY,1111037,SWAM-PNU</t>
  </si>
  <si>
    <t>0P3902030648</t>
  </si>
  <si>
    <t>THROWER,OIL,1111043,SWAM-PNU</t>
  </si>
  <si>
    <t>0P3902030649</t>
  </si>
  <si>
    <t>SFT,SLV,1111044,SWAM-PNU</t>
  </si>
  <si>
    <t>0P3902030650</t>
  </si>
  <si>
    <t>V BELT,11110106,SWAM-PNU</t>
  </si>
  <si>
    <t>0P3902030859</t>
  </si>
  <si>
    <t>BRG BLCK,412-000053,VKT</t>
  </si>
  <si>
    <t>0P3902030860</t>
  </si>
  <si>
    <t>COOL DISC,A0037157,VKT</t>
  </si>
  <si>
    <t>0P3902030863</t>
  </si>
  <si>
    <t>SFT SLV,235-000043,VKT</t>
  </si>
  <si>
    <t>0P3902030864</t>
  </si>
  <si>
    <t>SFT SEAL SET,235-000042,VKT</t>
  </si>
  <si>
    <t>0P3902040020</t>
  </si>
  <si>
    <t>O-RING,G-375,TAIKO-KK</t>
  </si>
  <si>
    <t>0P3902040021</t>
  </si>
  <si>
    <t>O-RING,G-50,TAIKO-KK</t>
  </si>
  <si>
    <t>0P3902040022</t>
  </si>
  <si>
    <t>O-RING,G-145,TAIKO-KK</t>
  </si>
  <si>
    <t>0P3902040023</t>
  </si>
  <si>
    <t>GSKT PACKING,0.1,MGB510+0108/68,TAIKO-KK</t>
  </si>
  <si>
    <t>0P3902040024</t>
  </si>
  <si>
    <t>GSKT PACKING,0.5,MGB510+0108/69,TAIKO-KK</t>
  </si>
  <si>
    <t>0P3902040025</t>
  </si>
  <si>
    <t>GSKT PACKING,0.1,MGB510+0108/70,TAIKO-KK</t>
  </si>
  <si>
    <t>0P3902040026</t>
  </si>
  <si>
    <t>GSKT PACKING,0.2,MGB510+0108/71,TAIKO-KK</t>
  </si>
  <si>
    <t>0P3902040027</t>
  </si>
  <si>
    <t>GSKT PACKING,0.3,MGB510+0108/71,TAIKO-KK</t>
  </si>
  <si>
    <t>0P3902040028</t>
  </si>
  <si>
    <t>GSKT PACKING,0.5,MGB510+0108/72,TAIKO-KK</t>
  </si>
  <si>
    <t>0P3902040034</t>
  </si>
  <si>
    <t>SEAL,LABY,DI-140,83055500,HOWDEN</t>
  </si>
  <si>
    <t>0P3902040136</t>
  </si>
  <si>
    <t>RING,PIST,1111013,SWAM-PNU</t>
  </si>
  <si>
    <t>0P3902040137</t>
  </si>
  <si>
    <t>O-RING,1111015,SWAM-PNU</t>
  </si>
  <si>
    <t>0P3902040138</t>
  </si>
  <si>
    <t>O-RING,1111024,SWAM-PNU</t>
  </si>
  <si>
    <t>0P3902040139</t>
  </si>
  <si>
    <t>GSKT,SEALING,1111039,SWAM-PNU</t>
  </si>
  <si>
    <t>0P3902040178</t>
  </si>
  <si>
    <t>GSKT,800-000210,VKT</t>
  </si>
  <si>
    <t>0P3902040179</t>
  </si>
  <si>
    <t>GSKT,800-000209,VKT</t>
  </si>
  <si>
    <t>0P3902050020</t>
  </si>
  <si>
    <t>V-RING,V-75A,TAIKO-KK</t>
  </si>
  <si>
    <t>0P3902050202</t>
  </si>
  <si>
    <t>CIRCLIP,INTL,1111011,SWAM-PNU</t>
  </si>
  <si>
    <t>0P3902050205</t>
  </si>
  <si>
    <t>DOWEL,1111032,SWAM-PNU</t>
  </si>
  <si>
    <t>0P3902050206</t>
  </si>
  <si>
    <t>DOWEL,1111033,SWAM-PNU</t>
  </si>
  <si>
    <t>0P3902090001</t>
  </si>
  <si>
    <t>GAUGE,LVL,R1/2IN,83055500,HOWDEN</t>
  </si>
  <si>
    <t>0P3903170001</t>
  </si>
  <si>
    <t>PILOT,MNL,SS304,DB-306,CALLIDUS</t>
  </si>
  <si>
    <t>0P3903170002</t>
  </si>
  <si>
    <t>PILOT,MNL,SS304,DB-307,CALLIDUS</t>
  </si>
  <si>
    <t>0P3907010138</t>
  </si>
  <si>
    <t>JT,EXPN,MTL,1.25IN,150#,4.95KG/MM</t>
  </si>
  <si>
    <t>0P3907010139</t>
  </si>
  <si>
    <t>JT,EXPN,MTL,1.25IN,150#,9.66KG/MM</t>
  </si>
  <si>
    <t>0P3907010140</t>
  </si>
  <si>
    <t>JT,EXPN,MTL,CL150,1.25IN,153MM,9.82KG/MM</t>
  </si>
  <si>
    <t>0P3907010141</t>
  </si>
  <si>
    <t>JT,EXPN,MTL,1.25IN,150#,9.54KG/MM</t>
  </si>
  <si>
    <t>0P3907010142</t>
  </si>
  <si>
    <t>JT,EXPN,MTL,1.25IN,150#,9.4KG/MM</t>
  </si>
  <si>
    <t>0P3907010143</t>
  </si>
  <si>
    <t>JT,EXPN,MTL,1.25IN,150#,4.88KG/MM</t>
  </si>
  <si>
    <t>0P3907010145</t>
  </si>
  <si>
    <t>JT,EXPN,MTL,3IN,150#,8.43KG/MM</t>
  </si>
  <si>
    <t>0P3907010146</t>
  </si>
  <si>
    <t>JT,EXPN,MTL,1.25IN,150#,20.54KG/MM</t>
  </si>
  <si>
    <t>0P3908220133</t>
  </si>
  <si>
    <t>VIB ISOLTR,F/SIPL-W-1216/01,SYSTEM AIR</t>
  </si>
  <si>
    <t>0P3908220163</t>
  </si>
  <si>
    <t>ISOLTR,SPRG,F/SIPL-W-1216/08,SYSTEM AIR</t>
  </si>
  <si>
    <t>0P3908220166</t>
  </si>
  <si>
    <t>SFT,F/SIPL-W-1216/04,SYSTEM AIR</t>
  </si>
  <si>
    <t>0P3908220168</t>
  </si>
  <si>
    <t>FLTR,FELT,AC00065000+,VOLTAS</t>
  </si>
  <si>
    <t>0P3908220169</t>
  </si>
  <si>
    <t>END SEAL,AC00065000+,VOLTAS</t>
  </si>
  <si>
    <t>0P3908220170</t>
  </si>
  <si>
    <t>PNL,CTRL,AC154000923H+,VOLTAS</t>
  </si>
  <si>
    <t>0P3913050025</t>
  </si>
  <si>
    <t>SPCR,PP,F/CT UNIT</t>
  </si>
  <si>
    <t>0P3919060012</t>
  </si>
  <si>
    <t>SCREEN ASSEMBLY,200109,GALA</t>
  </si>
  <si>
    <t>0P3921010004</t>
  </si>
  <si>
    <t>DISC,AXIAL,AS 140180,209,BUSS-SMS</t>
  </si>
  <si>
    <t>0P3921010019</t>
  </si>
  <si>
    <t>PIN,BRG,164787,BUSS-SMS</t>
  </si>
  <si>
    <t>0P3921010020</t>
  </si>
  <si>
    <t>HSG,148397,BUSS-SMS</t>
  </si>
  <si>
    <t>0P3921020005</t>
  </si>
  <si>
    <t>SEAL RING,SFT,210X240X15MM,214,BUSS-SMS</t>
  </si>
  <si>
    <t>0P3921030025</t>
  </si>
  <si>
    <t>KEY,FEATHER,36X20X200MM,205,BUSS-SMS</t>
  </si>
  <si>
    <t>0P3921030028</t>
  </si>
  <si>
    <t>LOCK WSHR,J10.5,DIN6798,213,BUSS-SMS</t>
  </si>
  <si>
    <t>0P3921030031</t>
  </si>
  <si>
    <t>LOCK WSHR,J17,DIN6798,219,BUSS-SMS</t>
  </si>
  <si>
    <t>0P3921080001</t>
  </si>
  <si>
    <t>WIRE,SAF,105093,BUSS-SMS</t>
  </si>
  <si>
    <t>0P3922150007</t>
  </si>
  <si>
    <t>STRNR ELEM,SS304,12IN,VP-SC2252-T101,JFC</t>
  </si>
  <si>
    <t>0P3922150009</t>
  </si>
  <si>
    <t>STRNR ELEM,SS304,8IN,VP-SC2252-T2-02,JFC</t>
  </si>
  <si>
    <t>0P3922150010</t>
  </si>
  <si>
    <t>STRNR ELEM,SS304,6IN,VP-SC2252-T2-01,JFC</t>
  </si>
  <si>
    <t>0P3922150013</t>
  </si>
  <si>
    <t>STRNR ELEM,SS304,10IN,VP-SC2252-T201,JFC</t>
  </si>
  <si>
    <t>0P3922150014</t>
  </si>
  <si>
    <t>STRNR ELEM,SS304,10IN,VPSC2252T20101,JFC</t>
  </si>
  <si>
    <t>0P3922150016</t>
  </si>
  <si>
    <t>STRNR ELEM,SS304,8IN,VP-SC2252-T3-08,JFC</t>
  </si>
  <si>
    <t>0P3922150017</t>
  </si>
  <si>
    <t>STRNR ELEM,SS304,3IN,VP-SC2252-T3-01,JFC</t>
  </si>
  <si>
    <t>0P3922150018</t>
  </si>
  <si>
    <t>STRNR ELEM,SS304,4IN,VP-SC2252-T3-03,JFC</t>
  </si>
  <si>
    <t>0P3922150023</t>
  </si>
  <si>
    <t>STRNR ELEM,SS304,10IN,VPSC2252T31201,JFC</t>
  </si>
  <si>
    <t>0P3922150027</t>
  </si>
  <si>
    <t>STRNR ELEM,SS304,8IN,VP-SC2252T30902,JFC</t>
  </si>
  <si>
    <t>0P3922150033</t>
  </si>
  <si>
    <t>STRNR ELEM,SS,4IN,Ø8X10PX2T,VPT305,JFC</t>
  </si>
  <si>
    <t>0P3922150035</t>
  </si>
  <si>
    <t>STRNR ELEM,SS304,14IN,VP-SC2252T3B01,JFC</t>
  </si>
  <si>
    <t>0P3922150039</t>
  </si>
  <si>
    <t>STRNR ELEM,SS304,8IN,VP-SC2252-T3B02,JFC</t>
  </si>
  <si>
    <t>0P3922150040</t>
  </si>
  <si>
    <t>STRNR ELEM,SS304,16IN,VP-SC2252T3B05,JFC</t>
  </si>
  <si>
    <t>0P3922150041</t>
  </si>
  <si>
    <t>STRNR ELEM,SS304,12IN,VPSC2252T3B13+,JFC</t>
  </si>
  <si>
    <t>0P3922150042</t>
  </si>
  <si>
    <t>STRNR ELEM,SS304,8IN,VPSC2252T3B1101,JFC</t>
  </si>
  <si>
    <t>0P3922150043</t>
  </si>
  <si>
    <t>STRNR ELEM,SS304,14IN,VPSC2252T3B14+,JFC</t>
  </si>
  <si>
    <t>0P3922150044</t>
  </si>
  <si>
    <t>STRNR ELEM,SS304,14IN,VP-SC2252T3B14,JFC</t>
  </si>
  <si>
    <t>0P3922150045</t>
  </si>
  <si>
    <t>STRNR ELEM,SS304,12IN,VP-T3-B13,L705,JFC</t>
  </si>
  <si>
    <t>0P3922150046</t>
  </si>
  <si>
    <t>STRNR ELEM,SS304,10IN,VP-SC2252T3B12,JFC</t>
  </si>
  <si>
    <t>0P3922150052</t>
  </si>
  <si>
    <t>STRNR ELEM,SS304,32IN,VP-SC2252-B102,JFC</t>
  </si>
  <si>
    <t>0P3922150054</t>
  </si>
  <si>
    <t>STRNR ELEM,SS304,1.1/2IN,VPSC2252+01,JFC</t>
  </si>
  <si>
    <t>0P3922150055</t>
  </si>
  <si>
    <t>STRNR ELEM,SS304,2IN,VP-SC2252-Y1-03,JFC</t>
  </si>
  <si>
    <t>0P3922150056</t>
  </si>
  <si>
    <t>STRNR ELEM,SS,1.5IN,VPY12,MSH10(26),JFC</t>
  </si>
  <si>
    <t>0P3922150057</t>
  </si>
  <si>
    <t>STRNR ELEM,SS304,3IN,VP-SC2252-Y1-03,JFC</t>
  </si>
  <si>
    <t>0P3922150058</t>
  </si>
  <si>
    <t>STRNR ELEM,SS304,1IN,VP-SC2252-Y2-01,JFC</t>
  </si>
  <si>
    <t>0P3922150059</t>
  </si>
  <si>
    <t>STRNR ELEM,SS304,1IN,VP-SC2252-Y2-02,JFC</t>
  </si>
  <si>
    <t>0P3922150060</t>
  </si>
  <si>
    <t>STRNR ELEM,SS304,1IN,VP-SC2252-Y2-03,JFC</t>
  </si>
  <si>
    <t>0P3922150061</t>
  </si>
  <si>
    <t>STRNR ELEM,1.5IN,VPY202401,MSH20(31),JFC</t>
  </si>
  <si>
    <t>0P3922150062</t>
  </si>
  <si>
    <t>STRNR ELEM,SS304,1.1/2IN,VPSC2252+04,JFC</t>
  </si>
  <si>
    <t>0P3922150063</t>
  </si>
  <si>
    <t>STRNR ELEM,SS304,1.1/2IN,VPSC2252+05,JFC</t>
  </si>
  <si>
    <t>0P3922150073</t>
  </si>
  <si>
    <t>ELEM,FLTR,1.0120-G25-0-0V-0-V,EPEPROFA</t>
  </si>
  <si>
    <t>0P3922150074</t>
  </si>
  <si>
    <t>ELEM,FLTR,1.0270-H6XL-0-0V-0-V,EPEPROFA</t>
  </si>
  <si>
    <t>0P3922150075</t>
  </si>
  <si>
    <t>ELEM,FLTR,1.0120 H10XL A 00 0 P,EPEPROFA</t>
  </si>
  <si>
    <t>0P3922150095</t>
  </si>
  <si>
    <t>STRNR ELEM,SS304,4IN,VPT305,Ø6X8PX2T,JFC</t>
  </si>
  <si>
    <t>0P3922150096</t>
  </si>
  <si>
    <t>STRNR ELEM,SS304,12IN,L655,VP-T3-B13,JFC</t>
  </si>
  <si>
    <t>0P3922150097</t>
  </si>
  <si>
    <t>STRNR ELEM,SS304,1.5IN,VPY12,MSH20,JFC</t>
  </si>
  <si>
    <t>0P3922150098</t>
  </si>
  <si>
    <t>STRNR ELEM,1.5IN,VPY202401,MSH80,JFC</t>
  </si>
  <si>
    <t>0P3922150238</t>
  </si>
  <si>
    <t>FLTR ELEM,3IN,60,SS304,2.11MPA</t>
  </si>
  <si>
    <t>0P3922150240</t>
  </si>
  <si>
    <t>FLTR ELEM,1IN,60,SS304,3.2MPA</t>
  </si>
  <si>
    <t>0P3922150241</t>
  </si>
  <si>
    <t>FLTR ELEM,1IN,60,SS304,1.5MPA</t>
  </si>
  <si>
    <t>0P3922150242</t>
  </si>
  <si>
    <t>FLTR ELEM,1.5IN,60,SS304,4.2MPA</t>
  </si>
  <si>
    <t>0P3922150243</t>
  </si>
  <si>
    <t>FLTR ELEM,0.75IN,60,SS304,1.5MPA</t>
  </si>
  <si>
    <t>0P3922150244</t>
  </si>
  <si>
    <t>FLTR ELEM,0.75IN,60,SS304,3.5MPA</t>
  </si>
  <si>
    <t>0P3922150248</t>
  </si>
  <si>
    <t>FLTR,ELEM,4IN,60,SS304,1.52MPA</t>
  </si>
  <si>
    <t>0P3922150249</t>
  </si>
  <si>
    <t>FLTR,ELEM,4IN,60,SS304,3.6MPA</t>
  </si>
  <si>
    <t>0P3922150255</t>
  </si>
  <si>
    <t>FLTR ELEM,1IN,120,SS304,1MPA</t>
  </si>
  <si>
    <t>0P3922150256</t>
  </si>
  <si>
    <t>FLTR ELEM,1IN,60,SS304,1MPA</t>
  </si>
  <si>
    <t>0P3922150257</t>
  </si>
  <si>
    <t>FLTR ELEM,1.5IN,120,SS304,3.5MPA</t>
  </si>
  <si>
    <t>0P3922150258</t>
  </si>
  <si>
    <t>FLTR ELEM,1.5IN,60,SS304,3.6MPA</t>
  </si>
  <si>
    <t>0P3922150259</t>
  </si>
  <si>
    <t>FLTR ELEM,0.5IN,60,SS304,3.02MPA</t>
  </si>
  <si>
    <t>0P3922150260</t>
  </si>
  <si>
    <t>FLTR ELEM,0.5IN,120,SS304,0.76MPA</t>
  </si>
  <si>
    <t>0P3922150261</t>
  </si>
  <si>
    <t>FLTR ELEM,0.75IN,120,SS304,2.1MPA</t>
  </si>
  <si>
    <t>0P3922150262</t>
  </si>
  <si>
    <t>FLTR ELEM,0.75IN,60,SS304,3.6MPA</t>
  </si>
  <si>
    <t>0P3922150263</t>
  </si>
  <si>
    <t>FLTR ELEM,0.75IN,60,SS304,0.76MPA</t>
  </si>
  <si>
    <t>0P3922150281</t>
  </si>
  <si>
    <t>FLTR ELEM,0.75IN,60,SS304,8.8MPA</t>
  </si>
  <si>
    <t>0P3922150282</t>
  </si>
  <si>
    <t>FLTR ELEM,1IN,60,SS304,8.8MPA</t>
  </si>
  <si>
    <t>0P3922150283</t>
  </si>
  <si>
    <t>FLTR ELEM,1IN,120,SS304,1.5MPA</t>
  </si>
  <si>
    <t>0P3922150288</t>
  </si>
  <si>
    <t>FLTR,ELEM,10IN,60,SS304,0.7MPA</t>
  </si>
  <si>
    <t>0P3922150290</t>
  </si>
  <si>
    <t>FLTR,ELEM,2IN,60,SS304,1.7MPa</t>
  </si>
  <si>
    <t>0P3922150291</t>
  </si>
  <si>
    <t>FLTR,ELEM,4IN,60,SS304,1.7MPA</t>
  </si>
  <si>
    <t>0P3922150292</t>
  </si>
  <si>
    <t>FLTR,ELEM,4IN,60,SS304,3.78MPA</t>
  </si>
  <si>
    <t>0P3925130005</t>
  </si>
  <si>
    <t>GSKT,CHNL,200120603210,TRANTER</t>
  </si>
  <si>
    <t>0P3925140004</t>
  </si>
  <si>
    <t>PLT,HEAT TRNSF,600106020062115,TRANTER</t>
  </si>
  <si>
    <t>0P3931280007</t>
  </si>
  <si>
    <t>NOZL,40X18MM,3669-CD-VD-025_1598+,2,ADF</t>
  </si>
  <si>
    <t>0P3931280008</t>
  </si>
  <si>
    <t>NOZL,SPRAY,3669-CD-VD-025_1598_ZG+,3,ADF</t>
  </si>
  <si>
    <t>0P3931280009</t>
  </si>
  <si>
    <t>GSKT,HELICOFLEX,NF15000,AL,12,ADF</t>
  </si>
  <si>
    <t>0P3931280010</t>
  </si>
  <si>
    <t>GSKT,HELICOFLEX,NF15000,AL,13,ADF</t>
  </si>
  <si>
    <t>0P3931280011</t>
  </si>
  <si>
    <t>O-RING,SEAL,38.05MM,VITON,23,ADF</t>
  </si>
  <si>
    <t>0P3931280012</t>
  </si>
  <si>
    <t>PIN,6X30MM,NF A35-577,11,ADF</t>
  </si>
  <si>
    <t>0P3931280013</t>
  </si>
  <si>
    <t>GRUB SCR,5X7MM,SS304-A2,10,ADF</t>
  </si>
  <si>
    <t>0P3931280014</t>
  </si>
  <si>
    <t>FLG,SPCL ADPTR,F 316L,4,8,9,24,ADF</t>
  </si>
  <si>
    <t>0P3931280028</t>
  </si>
  <si>
    <t>RING,3669CDVD0251598Z+/24,ADF</t>
  </si>
  <si>
    <t>0P3937010119</t>
  </si>
  <si>
    <t>SPRAY NOZL ASSY,YS-1207,EMER-PM</t>
  </si>
  <si>
    <t>0P3937010120</t>
  </si>
  <si>
    <t>SPRAY NOZL ASSY,YS-1307,EMER-PM</t>
  </si>
  <si>
    <t>0P3937010124</t>
  </si>
  <si>
    <t>AIR OIL BOOSTR,PA4300059862,TAIYO</t>
  </si>
  <si>
    <t>0P4100980001</t>
  </si>
  <si>
    <t>RLY KIT,US2:2020376-701,SIEMENS</t>
  </si>
  <si>
    <t>0P4100980005</t>
  </si>
  <si>
    <t>FAN,24VDC,0.26A,US2:1262000-035,SIEMENS</t>
  </si>
  <si>
    <t>0P4100980007</t>
  </si>
  <si>
    <t>MDL BRD,US2:2021232-001,SIEMENS</t>
  </si>
  <si>
    <t>0P4100980009</t>
  </si>
  <si>
    <t>RTD KIT,US2:2020377-701,SIEMENS</t>
  </si>
  <si>
    <t>0P4100980012</t>
  </si>
  <si>
    <t>FUSE KIT,US2-2020151-001,SIEMENS</t>
  </si>
  <si>
    <t>0P4100980016</t>
  </si>
  <si>
    <t>HTR KIT,US2-2020378-701,SIEMENS</t>
  </si>
  <si>
    <t>0P4100980020</t>
  </si>
  <si>
    <t>PWR ENTRY&amp;CTRL MDL,US22021784001,SIEMENS</t>
  </si>
  <si>
    <t>0P4100980021</t>
  </si>
  <si>
    <t>PWR ENTRY&amp;CTRL MDL,US22021789001,SIEMENS</t>
  </si>
  <si>
    <t>0P4100980024</t>
  </si>
  <si>
    <t>MDL,SOL STATE RLY,US2-2021769001,SIEMENS</t>
  </si>
  <si>
    <t>0P4100980026</t>
  </si>
  <si>
    <t>CBL HARNESS KIT,US2-2020183-701,SIEMENS</t>
  </si>
  <si>
    <t>0P4100980028</t>
  </si>
  <si>
    <t>MDL,PWR SPLY,US2-1481000-008,SIEMENS</t>
  </si>
  <si>
    <t>0P4100980032</t>
  </si>
  <si>
    <t>CBL,A5E02588477001,SIEMENS</t>
  </si>
  <si>
    <t>0P4100980033</t>
  </si>
  <si>
    <t>CBL,US2-1681003-007,SIEMENS</t>
  </si>
  <si>
    <t>0P4100980034</t>
  </si>
  <si>
    <t>CBL,A5E02529816,SIEMENS</t>
  </si>
  <si>
    <t>0P4100980038</t>
  </si>
  <si>
    <t>CBL,US2-1681011-023,SIEMENS</t>
  </si>
  <si>
    <t>0P4100980042</t>
  </si>
  <si>
    <t>RESTRICTOR,GWK-AAIR5-100-440,SIEMENS</t>
  </si>
  <si>
    <t>0P4100980043</t>
  </si>
  <si>
    <t>VLV,SOLEN,GAS,US2-1672100-001,SIEMENS</t>
  </si>
  <si>
    <t>0P4100980044</t>
  </si>
  <si>
    <t>GSKT,US2-1672101-001,SIEMENS</t>
  </si>
  <si>
    <t>0P4100980045</t>
  </si>
  <si>
    <t>SW,PRESS,1/8IN,US2-1605001-007,SIEMENS</t>
  </si>
  <si>
    <t>0P4100980047</t>
  </si>
  <si>
    <t>RGLTR+GAUGE,US2-2021637-001,SIEMENS</t>
  </si>
  <si>
    <t>0P4100980048</t>
  </si>
  <si>
    <t>RGLTR+GAUGE,US2-2021638-001,SIEMENS</t>
  </si>
  <si>
    <t>0P4100980051</t>
  </si>
  <si>
    <t>NUT,M7X1.5MM,SS,C79451A3040D127,SIEMENS</t>
  </si>
  <si>
    <t>0P4100980053</t>
  </si>
  <si>
    <t>OUTR RING,C79451A3040D122,SIEMENS</t>
  </si>
  <si>
    <t>0P4100980056</t>
  </si>
  <si>
    <t>SEAL,PRESS RING,C79451A3040D115,SIEMENS</t>
  </si>
  <si>
    <t>0P4100980059</t>
  </si>
  <si>
    <t>NUT SET,A5E00336280,SIEMENS</t>
  </si>
  <si>
    <t>0P4100980070</t>
  </si>
  <si>
    <t>FLOW DIVERTER,US2-B02173,SIEMENS</t>
  </si>
  <si>
    <t>0P4100980072</t>
  </si>
  <si>
    <t>THERMSTR BEAD KIT,US2-2020176001,SIEMENS</t>
  </si>
  <si>
    <t>0P4100980075</t>
  </si>
  <si>
    <t>MDL,DRAM,US2-1330001-069,SIEMENS</t>
  </si>
  <si>
    <t>0P4100980080</t>
  </si>
  <si>
    <t>CBL,US2-2021756-001,SIEMENS</t>
  </si>
  <si>
    <t>0P4100980081</t>
  </si>
  <si>
    <t>CBL,US2-2021756-002,SIEMENS</t>
  </si>
  <si>
    <t>0P4100980082</t>
  </si>
  <si>
    <t>CBL,US2-2021756-003,SIEMENS</t>
  </si>
  <si>
    <t>0P4100980083</t>
  </si>
  <si>
    <t>CBL,US2-2021756-004,SIEMENS</t>
  </si>
  <si>
    <t>0P4100980084</t>
  </si>
  <si>
    <t>CBL,US2-2021757-001,SIEMENS</t>
  </si>
  <si>
    <t>0P4100980085</t>
  </si>
  <si>
    <t>CBL,US2-2021758-001,SIEMENS</t>
  </si>
  <si>
    <t>0P4100980086</t>
  </si>
  <si>
    <t>CBL,US2-2021759-001,SIEMENS</t>
  </si>
  <si>
    <t>0P4100980087</t>
  </si>
  <si>
    <t>CBL,US2-2021759-003,SIEMENS</t>
  </si>
  <si>
    <t>0P4100980089</t>
  </si>
  <si>
    <t>SW,PRESS,0TO60PSI,US2-S81805,SIEMENS</t>
  </si>
  <si>
    <t>0P4100980091</t>
  </si>
  <si>
    <t>ETHERNET,A5E02368691001,SIEMENS</t>
  </si>
  <si>
    <t>0P4100980092</t>
  </si>
  <si>
    <t>VLV,DIAPH,US2-1671004-103,SIEMENS</t>
  </si>
  <si>
    <t>0P4100980206</t>
  </si>
  <si>
    <t>FLTR,INTERFERENCE,810NM,5000 SERIES,HACH</t>
  </si>
  <si>
    <t>0P4100980208</t>
  </si>
  <si>
    <t>FSE,0.5A,250V,5X20MM,5000 SERIES,HACH</t>
  </si>
  <si>
    <t>0P4100980211</t>
  </si>
  <si>
    <t>VLV,SOLEN,2WAY,DIAPH,5000 SERIES,HACH</t>
  </si>
  <si>
    <t>0P4100980213</t>
  </si>
  <si>
    <t>CKT BRD ASSY,5000 SERIES,HACH</t>
  </si>
  <si>
    <t>0P4100980218</t>
  </si>
  <si>
    <t>LMP ASSY,5000 SERIES,HACH</t>
  </si>
  <si>
    <t>0P4100980219</t>
  </si>
  <si>
    <t>MAINT KIT,5000 SERIES,HACH</t>
  </si>
  <si>
    <t>0P4100980221</t>
  </si>
  <si>
    <t>VLV,SOLEN PINCH,2WAY NC,5000 SERIES,HACH</t>
  </si>
  <si>
    <t>0P4100980223</t>
  </si>
  <si>
    <t>CKT BRD ASSY,SILICON,F/PWR SPLY BRD,HACH</t>
  </si>
  <si>
    <t>0P4100980288</t>
  </si>
  <si>
    <t>MICRO PRCSR,PCB,S5000901,SERVOMEX</t>
  </si>
  <si>
    <t>0P4100980289</t>
  </si>
  <si>
    <t>SPARE KIT,S5100907,SERVOMEX</t>
  </si>
  <si>
    <t>0P4100980290</t>
  </si>
  <si>
    <t>mA+RLY OUT BRD,S5400905,SERVOMEX</t>
  </si>
  <si>
    <t>0P4100980294</t>
  </si>
  <si>
    <t>FLTR MDL FASICA ASSY,S5400986,SERVOMEX</t>
  </si>
  <si>
    <t>0P4100980295</t>
  </si>
  <si>
    <t>O2 MDL,ZIRCONIA TRACE,S5400994,SERVOMEX</t>
  </si>
  <si>
    <t>0P4100980296</t>
  </si>
  <si>
    <t>SPARE KIT,DISP,05000950,SERVOMEX</t>
  </si>
  <si>
    <t>0P4100980363</t>
  </si>
  <si>
    <t>KIT,TBG REPLACE,4698200,HACH</t>
  </si>
  <si>
    <t>0P4100980395</t>
  </si>
  <si>
    <t>MDL,F/GLI SENSOR,9012900,HACH</t>
  </si>
  <si>
    <t>0P4100980397</t>
  </si>
  <si>
    <t>ANLYSR,19-KIT-120,BIOTECTOR</t>
  </si>
  <si>
    <t>0P4100980399</t>
  </si>
  <si>
    <t>SVCE KIT,12 MON,19-KIT-111,HACH</t>
  </si>
  <si>
    <t>0P4100980400</t>
  </si>
  <si>
    <t>VLV,PEEK ARS,10-EMT-004,HACH</t>
  </si>
  <si>
    <t>0P4100980403</t>
  </si>
  <si>
    <t>NRV,1PSI,10-SMR-001,HACH</t>
  </si>
  <si>
    <t>0P4100980404</t>
  </si>
  <si>
    <t>VLV,N/O,W/PLG,19-EMC-002,BURKERT</t>
  </si>
  <si>
    <t>0P4100980405</t>
  </si>
  <si>
    <t>VLV,C/O,W/PLG,19-EMC-003,BURKERT</t>
  </si>
  <si>
    <t>0P4100980406</t>
  </si>
  <si>
    <t>VLV,PINCH,COMPL,12-SIR-001,SIRAI</t>
  </si>
  <si>
    <t>0P4100980407</t>
  </si>
  <si>
    <t>TBG,1/4INX4MMX1M,PFA,10-SCA-003,HACH</t>
  </si>
  <si>
    <t>0P4100980408</t>
  </si>
  <si>
    <t>TBG,3/16INX1/8INX1M,PFA,10-SCA-002,HACH</t>
  </si>
  <si>
    <t>0P4100980409</t>
  </si>
  <si>
    <t>TBG,1/4INX1/8INX1M,PFA,10-SCA-006,HACH</t>
  </si>
  <si>
    <t>0P4100980410</t>
  </si>
  <si>
    <t>TBG,1/8INX1/16INX1M,PFA,10-SCA-001,HACH</t>
  </si>
  <si>
    <t>0P4100980414</t>
  </si>
  <si>
    <t>FERRULE+LCKG RING,10-EMT-114,HACH</t>
  </si>
  <si>
    <t>0P4100980415</t>
  </si>
  <si>
    <t>FERRULE+LCKG RING,10-EMT-136,HACH</t>
  </si>
  <si>
    <t>0P4100980416</t>
  </si>
  <si>
    <t>FERRULE+LCKG RING,10-EMT-120,HACH</t>
  </si>
  <si>
    <t>0P4100980417</t>
  </si>
  <si>
    <t>FERRULE+LCKG RING,10-EMT-118,HACH</t>
  </si>
  <si>
    <t>0P4100980418</t>
  </si>
  <si>
    <t>VLV,C/O,W/TUBE CONNR,19-EMC-009,BURKERT</t>
  </si>
  <si>
    <t>0P4100980419</t>
  </si>
  <si>
    <t>VLV,N/C,W/TUBE CONNR,19-EMC-012,BURKERT</t>
  </si>
  <si>
    <t>0P4100980505</t>
  </si>
  <si>
    <t>FILAMENT DET RPR KIT,US2-2020+,SIEMENS</t>
  </si>
  <si>
    <t>0P4100980506</t>
  </si>
  <si>
    <t>COLUMN,3MX1MM,MAXUM II,R1-2,SIEMENS</t>
  </si>
  <si>
    <t>0P4100980508</t>
  </si>
  <si>
    <t>COLUMN,0.5MX2.16MM,MAXUM II,R1-3,SIEMENS</t>
  </si>
  <si>
    <t>0P4100980509</t>
  </si>
  <si>
    <t>COLUMN,20MX0.32MM,MAXUM II,C1-1,SIEMENS</t>
  </si>
  <si>
    <t>0P4100980511</t>
  </si>
  <si>
    <t>COLUMN,3MX1MM,316,MAXUM II,R1-2,SIEMENS</t>
  </si>
  <si>
    <t>0P4100980513</t>
  </si>
  <si>
    <t>COLUMN,2MX1MM,316,MAXUM II,R2-2,SIEMENS</t>
  </si>
  <si>
    <t>0P4100980514</t>
  </si>
  <si>
    <t>COLUMN,1MX2.16MM,MAXUM II,R1-1,SIEMENS</t>
  </si>
  <si>
    <t>0P4100980515</t>
  </si>
  <si>
    <t>COLUMN,3MX2.16MM,MAXUM II,R1-3,SIEMENS</t>
  </si>
  <si>
    <t>0P4100980516</t>
  </si>
  <si>
    <t>COLUMN,0.5MX1MM,MAXUM II,R2-1,SIEMENS</t>
  </si>
  <si>
    <t>0P4100980517</t>
  </si>
  <si>
    <t>COLUMN,2MX1MM,MAXUM II,R2-2,SIEMENS</t>
  </si>
  <si>
    <t>0P4100980518</t>
  </si>
  <si>
    <t>COLUMN,0.5MX2.16MM,MAXUM II,R1-1,SIEMENS</t>
  </si>
  <si>
    <t>0P4100980519</t>
  </si>
  <si>
    <t>COLUMN,1MX2.16MM,SS316,MAXUM II,SIEMENS</t>
  </si>
  <si>
    <t>0P4100980520</t>
  </si>
  <si>
    <t>COLUMN,0.5MX1MM,SS,MAXUM II,R2-1,SIEMENS</t>
  </si>
  <si>
    <t>0P4100980521</t>
  </si>
  <si>
    <t>COLUMN,2MX1MM,SS,MAXUM II,R2-2,SIEMENS</t>
  </si>
  <si>
    <t>0P4100980522</t>
  </si>
  <si>
    <t>COLUMN,0.5MX1MM,MAXUM II,R1-1,SIEMENS</t>
  </si>
  <si>
    <t>0P4100980523</t>
  </si>
  <si>
    <t>COLUMN,2MX1MM,316,MAXUM II,R1-2,SIEMENS</t>
  </si>
  <si>
    <t>0P4100980524</t>
  </si>
  <si>
    <t>COLUMN,1MX1MM,SS,MAXUM II,R1-1,SIEMENS</t>
  </si>
  <si>
    <t>0P4100980525</t>
  </si>
  <si>
    <t>COLUMN,3MX1MM,SS,MAXUM II,R1-2,SIEMENS</t>
  </si>
  <si>
    <t>0P4100980526</t>
  </si>
  <si>
    <t>COLUMN,0.5MX2.16MM,MAXUM II,R2-1,SIEMENS</t>
  </si>
  <si>
    <t>0P4100980527</t>
  </si>
  <si>
    <t>COLUMN,1MX2.16MM,MAXUM II,R2-2,SIEMENS</t>
  </si>
  <si>
    <t>0P4100980528</t>
  </si>
  <si>
    <t>COLUMN,1MX1MM,MAXUM II,R1-1,SIEMENS</t>
  </si>
  <si>
    <t>0P4100980529</t>
  </si>
  <si>
    <t>COLUMN,4MX1MM,316,MAXUM II,R1-2,SIEMENS</t>
  </si>
  <si>
    <t>0P4100980530</t>
  </si>
  <si>
    <t>COLUMN,0.5MX1MM,SS,MAXUM II,R1-1,SIEMENS</t>
  </si>
  <si>
    <t>0P4100980531</t>
  </si>
  <si>
    <t>COLUMN,0.5MX1MM,MAXUM II,R1-2,SIEMENS</t>
  </si>
  <si>
    <t>0P4100980532</t>
  </si>
  <si>
    <t>COLUMN,1.5MX1MM,SS,MAXUM II,R1-3,SIEMENS</t>
  </si>
  <si>
    <t>0P4100980542</t>
  </si>
  <si>
    <t>COLUMN,1MX1MM,316,MAXUM II,R4-3,SIEMENS</t>
  </si>
  <si>
    <t>0P4100980543</t>
  </si>
  <si>
    <t>COLUMN,1MX2.16MM,MAXUM II,R1-2,SIEMENS</t>
  </si>
  <si>
    <t>0P4100980544</t>
  </si>
  <si>
    <t>COLUMN,6.5MX0.25MM,MAXUM II,R1-1,SIEMENS</t>
  </si>
  <si>
    <t>0P4100980545</t>
  </si>
  <si>
    <t>COLUMN,18MX0.32MM,MAXUM II,R1-2,SIEMENS</t>
  </si>
  <si>
    <t>0P4100980546</t>
  </si>
  <si>
    <t>COLUMN,7.5MX0.32MM,MAXUM II,R1-1,SIEMENS</t>
  </si>
  <si>
    <t>0P4100980547</t>
  </si>
  <si>
    <t>COLUMN,20MX0.32MM,MAXUM II,R1-2,SIEMENS</t>
  </si>
  <si>
    <t>0P4100980548</t>
  </si>
  <si>
    <t>COLUMN,0.5MX1MM,SS,MAXUM II,C1-1,SIEMENS</t>
  </si>
  <si>
    <t>0P4100980549</t>
  </si>
  <si>
    <t>COLUMN,3MX1MM,316,MAXUM II,C1-2,SIEMENS</t>
  </si>
  <si>
    <t>0P4100980550</t>
  </si>
  <si>
    <t>COLUMN,0.5MX2.16MM,MAXUM II,R1-2,SIEMENS</t>
  </si>
  <si>
    <t>0P4100980551</t>
  </si>
  <si>
    <t>COLUMN,6MX2.16MM,MAXUM II,R1-4,SIEMENS</t>
  </si>
  <si>
    <t>0P4100980552</t>
  </si>
  <si>
    <t>COLUMN,0.5MX2.16MM,MAXUM II,R1-5,SIEMENS</t>
  </si>
  <si>
    <t>0P4100980553</t>
  </si>
  <si>
    <t>COLUMN,0.25MX1.0MM,MAXUM II,R2-1,SIEMENS</t>
  </si>
  <si>
    <t>0P4100980554</t>
  </si>
  <si>
    <t>COLUMN,3MX1MM,316,MAXUM II,R2-2,SIEMENS</t>
  </si>
  <si>
    <t>0P4100980555</t>
  </si>
  <si>
    <t>COLUMN,2MX1MM,316,MAXUM II,R2-3,SIEMENS</t>
  </si>
  <si>
    <t>0P4100980556</t>
  </si>
  <si>
    <t>COLUMN,1MX1MM,SS316,MAXUM II,SIEMENS</t>
  </si>
  <si>
    <t>0P4100980557</t>
  </si>
  <si>
    <t>COLUMN,1MX2.16MM,316,MAXUM II,SIEMENS</t>
  </si>
  <si>
    <t>0P4100980558</t>
  </si>
  <si>
    <t>COLUMN,5MX1MM,316,MAXUM II,R1-3,SIEMENS</t>
  </si>
  <si>
    <t>0P4100980559</t>
  </si>
  <si>
    <t>COLUMN,1MX1MM,316,MAXUM II,R1-4,SIEMENS</t>
  </si>
  <si>
    <t>0P4100980569</t>
  </si>
  <si>
    <t>COLUMN,0.5MX1MM,316,MAXUM II,SIEMENS</t>
  </si>
  <si>
    <t>0P4100980570</t>
  </si>
  <si>
    <t>COLUMN,4MX1MM,SS,MAXUM II,R1-2,SIEMENS</t>
  </si>
  <si>
    <t>0P4100980571</t>
  </si>
  <si>
    <t>COLUMN,35MX0.53MM,MAXUM II,L1-2,SIEMENS</t>
  </si>
  <si>
    <t>0P4100980572</t>
  </si>
  <si>
    <t>COLUMN,2MX1MM,316,MAXUM II,R2-1,SIEMENS</t>
  </si>
  <si>
    <t>0P4100980573</t>
  </si>
  <si>
    <t>COLUMN,15MX0.53MM,MAXUM II,L1-1,SIEMENS</t>
  </si>
  <si>
    <t>0P4100980574</t>
  </si>
  <si>
    <t>COLUMN,2MX1MM,SS316,MAXUM II,SIEMENS</t>
  </si>
  <si>
    <t>0P4100980575</t>
  </si>
  <si>
    <t>COLUMN,45MX0.32MM,MAXUM II,C1-2,SIEMENS</t>
  </si>
  <si>
    <t>0P4100980576</t>
  </si>
  <si>
    <t>COLUMN,2MX1MM,SS,MAXUM II,R2-3,SIEMENS</t>
  </si>
  <si>
    <t>0P4100980577</t>
  </si>
  <si>
    <t>COLUMN,10MX0.32MM,MAXUM II,R1-1,SIEMENS</t>
  </si>
  <si>
    <t>0P4100980578</t>
  </si>
  <si>
    <t>COLUMN,42MX0.25MM,MAXUM II,R2-2,SIEMENS</t>
  </si>
  <si>
    <t>0P4100980579</t>
  </si>
  <si>
    <t>COLUMN,50MX0.32MM,MAXUM II,R1-2,SIEMENS</t>
  </si>
  <si>
    <t>0P4100980580</t>
  </si>
  <si>
    <t>COLUMN,8MX0.25MM,MAXUM II,R2-1,SIEMENS</t>
  </si>
  <si>
    <t>0P4100980590</t>
  </si>
  <si>
    <t>MDL,PWR ENTRY+CTRL,US2-2021828+,SIEMENS</t>
  </si>
  <si>
    <t>0P4100980597</t>
  </si>
  <si>
    <t>VLV,RLF,VUS2-V20255,SIEMENS</t>
  </si>
  <si>
    <t>0P4100980598</t>
  </si>
  <si>
    <t>SYSCON INTFC BRD,A5E02599488001,SIEMENS</t>
  </si>
  <si>
    <t>0P4100980599</t>
  </si>
  <si>
    <t>PRESS RING,0.5MM,C79451A30400111,SIEMENS</t>
  </si>
  <si>
    <t>0P4100980602</t>
  </si>
  <si>
    <t>RESTRICTOR,GWK-AAIR5-80-10,SIEMENS</t>
  </si>
  <si>
    <t>0P4100980603</t>
  </si>
  <si>
    <t>RESTRICTOR,GWK-AAIR7-25-40,SIEMENS</t>
  </si>
  <si>
    <t>0P4100980604</t>
  </si>
  <si>
    <t>GSKT,0.5TO1.0MM,GPH,C79451A3040+,SIEMENS</t>
  </si>
  <si>
    <t>0P4100980606</t>
  </si>
  <si>
    <t>DISTRIBUTION BRD,WIRING,US2-201+,SIEMENS</t>
  </si>
  <si>
    <t>0P4100980608</t>
  </si>
  <si>
    <t>NUT,SS,C79451A30400126,SIEMENS</t>
  </si>
  <si>
    <t>0P4100980609</t>
  </si>
  <si>
    <t>PIST PLGR,SS,C79451A3114B47,SIEMENS</t>
  </si>
  <si>
    <t>0P4100980614</t>
  </si>
  <si>
    <t>SNECON 4,US2-2021963-002,SIEMENS</t>
  </si>
  <si>
    <t>0P4100980619</t>
  </si>
  <si>
    <t>FILAMENT BRD,US2-2021016-002,SIEMENS</t>
  </si>
  <si>
    <t>0P4100980621</t>
  </si>
  <si>
    <t>RESTRICTOR TUBE ASSY,US2-20213+,SIEMENS</t>
  </si>
  <si>
    <t>0P4100980622</t>
  </si>
  <si>
    <t>CRTG,HTR,1IN,US2-1621004-012,SIEMENS</t>
  </si>
  <si>
    <t>0P4100980624</t>
  </si>
  <si>
    <t>IGN MDL,MAXUM II,US2-2021665-001,SIEMENS</t>
  </si>
  <si>
    <t>0P4100980625</t>
  </si>
  <si>
    <t>SEAL,F/FID,GWK-AI2021171-001,SIEMENS</t>
  </si>
  <si>
    <t>0P4100980628</t>
  </si>
  <si>
    <t>COLLECTOR,FPD,US2-F04100,SIEMENS</t>
  </si>
  <si>
    <t>0P4100980629</t>
  </si>
  <si>
    <t>FPD II,US2-2021905-001,SIEMENS</t>
  </si>
  <si>
    <t>0P4100980631</t>
  </si>
  <si>
    <t>PHOTOMULTIPLIER TUBE,MDL,US2-12+,SIEMENS</t>
  </si>
  <si>
    <t>0P4100980632</t>
  </si>
  <si>
    <t>CTRLR UNIT,A5E00159400,SIEMENS</t>
  </si>
  <si>
    <t>0P4100980633</t>
  </si>
  <si>
    <t>FSE,EX,US2-1302002-005,SIEMENS</t>
  </si>
  <si>
    <t>0P4100980636</t>
  </si>
  <si>
    <t>ARRESTOR,FLAME,W/WSHR,US2-20201+,SIEMENS</t>
  </si>
  <si>
    <t>0P4100980637</t>
  </si>
  <si>
    <t>COLOUMN INL,0.25MM,US2-2020128+,SIEMENS</t>
  </si>
  <si>
    <t>0P4100980638</t>
  </si>
  <si>
    <t>RPR KIT,SEAL,US2-2020387-701,SIEMENS</t>
  </si>
  <si>
    <t>0P4100980646</t>
  </si>
  <si>
    <t>RPR KIT,US2-2020344-001,SIEMENS</t>
  </si>
  <si>
    <t>0P4100980648</t>
  </si>
  <si>
    <t>BRD,US2-2017519-804,SIEMENS</t>
  </si>
  <si>
    <t>0P4100980651</t>
  </si>
  <si>
    <t>FSE,A5E00159519,SIEMENS</t>
  </si>
  <si>
    <t>0P4100980653</t>
  </si>
  <si>
    <t>LIGHT PIPE,US2-2020129-701,SIEMENS</t>
  </si>
  <si>
    <t>0P4100980655</t>
  </si>
  <si>
    <t>RLY,MAXUM II,A5E00159543,SIEMENS</t>
  </si>
  <si>
    <t>0P4100980656</t>
  </si>
  <si>
    <t>QUARTZ INSR O-RING,US2-2020+,SIEMENS</t>
  </si>
  <si>
    <t>0P4100980779</t>
  </si>
  <si>
    <t>REAGENT,NAS2O8+HNO3,W/DM WTR</t>
  </si>
  <si>
    <t>0P4100980790</t>
  </si>
  <si>
    <t>ELECTROLYTE GEL,09181=A=3600,HACH</t>
  </si>
  <si>
    <t>0P4100989911</t>
  </si>
  <si>
    <t>SEALED SORCE ASSY,S2500931C,SERVOMEX</t>
  </si>
  <si>
    <t>0P4100989913</t>
  </si>
  <si>
    <t>CELL WINDOWS KIT,S2500980A,SERVOMEX</t>
  </si>
  <si>
    <t>0P4100989916</t>
  </si>
  <si>
    <t>CELL SERVICING KIT,S2500981,SERVOMEX</t>
  </si>
  <si>
    <t>0P4100989917</t>
  </si>
  <si>
    <t>ASPIRATOR,HAND,2387-0514,SERVOMEX</t>
  </si>
  <si>
    <t>0P4100989918</t>
  </si>
  <si>
    <t>CHOPPER BOX MOT KIT,S2500986,SERVOMEX</t>
  </si>
  <si>
    <t>0P4100990246</t>
  </si>
  <si>
    <t>REAGENT,ELECROLYTE,KCL,3M,500ML</t>
  </si>
  <si>
    <t>0P4100990247</t>
  </si>
  <si>
    <t>REAGENT,REACTIVATION,NANO3,0.5M</t>
  </si>
  <si>
    <t>0P4100990249</t>
  </si>
  <si>
    <t>REAGENT,STANDARD,NACL,500ML/500GM</t>
  </si>
  <si>
    <t>0P4100990875</t>
  </si>
  <si>
    <t>VLV BLCK,550-0800,THRM-SCI</t>
  </si>
  <si>
    <t>0P4102090001</t>
  </si>
  <si>
    <t>COIL,3024R0868SOVBOB110DC,ISGSPA</t>
  </si>
  <si>
    <t>0P4102100023</t>
  </si>
  <si>
    <t>VLV,SOLEN,1/4IN NPT,H9772,NORGREN</t>
  </si>
  <si>
    <t>0P4102100024</t>
  </si>
  <si>
    <t>VLV,SOLEN,1/4IN NPT,H9723,NORGREN</t>
  </si>
  <si>
    <t>0P4102100039</t>
  </si>
  <si>
    <t>VLV,SOLEN,1/2IN,57404-16-4R-B5+37,ROTEX</t>
  </si>
  <si>
    <t>0P4102100070</t>
  </si>
  <si>
    <t>VLV,SOLEN,SS,3024R0868SOVCOM110DC,ISGSPA</t>
  </si>
  <si>
    <t>0P4102100120</t>
  </si>
  <si>
    <t>VLV,SOLEN,3/2WAY,24VDC,EX-D,3560</t>
  </si>
  <si>
    <t>0P4102180096</t>
  </si>
  <si>
    <t>POSNR,VLV,6DR5210-0EN01-0AA1,SIEMENS</t>
  </si>
  <si>
    <t>0P4102200040</t>
  </si>
  <si>
    <t>WPR RING,VITON-B,2168274,LINDE</t>
  </si>
  <si>
    <t>0P4102200191</t>
  </si>
  <si>
    <t>ADPTR,CAGE,3X2IN,WCB,1U124622012,FISH-CO</t>
  </si>
  <si>
    <t>0P4102200207</t>
  </si>
  <si>
    <t>CAGE,36A0763X052,FISH-CO</t>
  </si>
  <si>
    <t>0P4102200257</t>
  </si>
  <si>
    <t>STEM,1X19.75IN,SS316,1P847635162,FISH-CO</t>
  </si>
  <si>
    <t>0P4102200372</t>
  </si>
  <si>
    <t>DISC,CF8M,H088606,METSO</t>
  </si>
  <si>
    <t>0P4102200373</t>
  </si>
  <si>
    <t>SFT,17-4PH-Cr,H024662,METSO</t>
  </si>
  <si>
    <t>0P4102200374</t>
  </si>
  <si>
    <t>BRG,THR,Co,622340,METSO</t>
  </si>
  <si>
    <t>0P4102200377</t>
  </si>
  <si>
    <t>BRG,THR,Co,190600,METSO</t>
  </si>
  <si>
    <t>0P4102200379</t>
  </si>
  <si>
    <t>DISC,CF8M,647600,METSO</t>
  </si>
  <si>
    <t>0P4102200380</t>
  </si>
  <si>
    <t>SFT,SS,H023476,METSO</t>
  </si>
  <si>
    <t>0P4102200382</t>
  </si>
  <si>
    <t>DISC,CF8M,H088565,METSO</t>
  </si>
  <si>
    <t>0P4102200383</t>
  </si>
  <si>
    <t>SFT,SS,H021751,METSO</t>
  </si>
  <si>
    <t>0P4102200384</t>
  </si>
  <si>
    <t>BRG,THR,Co,H022355,METSO</t>
  </si>
  <si>
    <t>0P4102200385</t>
  </si>
  <si>
    <t>DISC,CF8M,H088540,METSO</t>
  </si>
  <si>
    <t>0P4102200389</t>
  </si>
  <si>
    <t>DISC,CF8M,647630,METSO</t>
  </si>
  <si>
    <t>0P4102200391</t>
  </si>
  <si>
    <t>BRG,THR,Co,H022538,METSO</t>
  </si>
  <si>
    <t>0P4102200396</t>
  </si>
  <si>
    <t>SFT,SS,50413960655,METSO</t>
  </si>
  <si>
    <t>0P4102200397</t>
  </si>
  <si>
    <t>BRG,THR,Co,977009,METSO</t>
  </si>
  <si>
    <t>0P4102200401</t>
  </si>
  <si>
    <t>DISC,CF8M,647660,METSO</t>
  </si>
  <si>
    <t>0P4102200402</t>
  </si>
  <si>
    <t>SFT,SS,50462740835,METSO</t>
  </si>
  <si>
    <t>0P4102200403</t>
  </si>
  <si>
    <t>BRG,THR,Co,977011,METSO</t>
  </si>
  <si>
    <t>0P4102200405</t>
  </si>
  <si>
    <t>LEVERAGE ASSY,361059/15,METSO</t>
  </si>
  <si>
    <t>0P4102200406</t>
  </si>
  <si>
    <t>LEVERAGE ASSY,361061/20,METSO</t>
  </si>
  <si>
    <t>0P4102200407</t>
  </si>
  <si>
    <t>LEVERAGE ASSY,361062/55,METSO</t>
  </si>
  <si>
    <t>0P4102200408</t>
  </si>
  <si>
    <t>LEVERAGE ASSY,361922/55,METSO</t>
  </si>
  <si>
    <t>0P4102200409</t>
  </si>
  <si>
    <t>LEVERAGE ASSY,361064/70,METSO</t>
  </si>
  <si>
    <t>0P4102200410</t>
  </si>
  <si>
    <t>LEVERAGE ASSY,361929/105,METSO</t>
  </si>
  <si>
    <t>0P4102200411</t>
  </si>
  <si>
    <t>LEVERAGE ASSY,361065/95,METSO</t>
  </si>
  <si>
    <t>0P4102200412</t>
  </si>
  <si>
    <t>LEVERAGE ASSY,361059/35,METSO</t>
  </si>
  <si>
    <t>0P4102200413</t>
  </si>
  <si>
    <t>LEVERAGE ASSY,361061/40,METSO</t>
  </si>
  <si>
    <t>0P4102200414</t>
  </si>
  <si>
    <t>SEGMENT,SS,7122402,METSO</t>
  </si>
  <si>
    <t>0P4102200415</t>
  </si>
  <si>
    <t>SFT,SS,H059335,METSO</t>
  </si>
  <si>
    <t>0P4102200416</t>
  </si>
  <si>
    <t>BRG,PTFE+SS,H018313,METSO</t>
  </si>
  <si>
    <t>0P4102200417</t>
  </si>
  <si>
    <t>BRG,PTFE+SS,H018361,METSO</t>
  </si>
  <si>
    <t>0P4102200418</t>
  </si>
  <si>
    <t>SEGMENT,SS,7122302,METSO</t>
  </si>
  <si>
    <t>0P4102200419</t>
  </si>
  <si>
    <t>SFT,SS,H059332,METSO</t>
  </si>
  <si>
    <t>0P4102200420</t>
  </si>
  <si>
    <t>BRG,PTFE+SS,H018178,METSO</t>
  </si>
  <si>
    <t>0P4102200421</t>
  </si>
  <si>
    <t>BRG,PTFE+SS,H018359,METSO</t>
  </si>
  <si>
    <t>0P4102200422</t>
  </si>
  <si>
    <t>SEGMENT,SS,7122602,METSO</t>
  </si>
  <si>
    <t>0P4102200423</t>
  </si>
  <si>
    <t>SFT,SS,H059341,METSO</t>
  </si>
  <si>
    <t>0P4102200424</t>
  </si>
  <si>
    <t>BRG,PTFE+SS,H018314,METSO</t>
  </si>
  <si>
    <t>0P4102200425</t>
  </si>
  <si>
    <t>BRG,PTFE+SS,H018364,METSO</t>
  </si>
  <si>
    <t>0P4102200426</t>
  </si>
  <si>
    <t>SEGMENT,SS,7122702,METSO</t>
  </si>
  <si>
    <t>0P4102200427</t>
  </si>
  <si>
    <t>SFT,SS,H059343,METSO</t>
  </si>
  <si>
    <t>0P4102200428</t>
  </si>
  <si>
    <t>BRG,PTFE+SS,H018319,METSO</t>
  </si>
  <si>
    <t>0P4102200429</t>
  </si>
  <si>
    <t>BRG,PTFE+SS,H018365,METSO</t>
  </si>
  <si>
    <t>0P4102200431</t>
  </si>
  <si>
    <t>BRG,PTFE+SS,646080,METSO</t>
  </si>
  <si>
    <t>0P4102200432</t>
  </si>
  <si>
    <t>BRG,PTFE+SS,646150,METSO</t>
  </si>
  <si>
    <t>0P4102200434</t>
  </si>
  <si>
    <t>BALL,CF8M,881620,METSO</t>
  </si>
  <si>
    <t>0P4102200436</t>
  </si>
  <si>
    <t>BALL,CF8M,1116140-V05,METSO</t>
  </si>
  <si>
    <t>0P4102200437</t>
  </si>
  <si>
    <t>LEVERAGE ASSY,361059/20,METSO</t>
  </si>
  <si>
    <t>0P4102200438</t>
  </si>
  <si>
    <t>LEVERAGE ASSY,361061/25,METSO</t>
  </si>
  <si>
    <t>0P4102200439</t>
  </si>
  <si>
    <t>SEGMENT,SS,1051060,METSO</t>
  </si>
  <si>
    <t>0P4102200441</t>
  </si>
  <si>
    <t>BRG,THR,Co,894982,METSO</t>
  </si>
  <si>
    <t>0P4102200442</t>
  </si>
  <si>
    <t>SEGMENT,SS,H052900,METSO</t>
  </si>
  <si>
    <t>0P4102200444</t>
  </si>
  <si>
    <t>SEGMENT,SS,1128940,METSO</t>
  </si>
  <si>
    <t>0P4102200446</t>
  </si>
  <si>
    <t>BRG,THR,Co,894981,METSO</t>
  </si>
  <si>
    <t>0P4102200447</t>
  </si>
  <si>
    <t>SEGMENT,SS,952140,METSO</t>
  </si>
  <si>
    <t>0P4102200449</t>
  </si>
  <si>
    <t>BRG,THR,Co,894985,METSO</t>
  </si>
  <si>
    <t>0P4102200450</t>
  </si>
  <si>
    <t>SEGMENT,SS,952160,METSO</t>
  </si>
  <si>
    <t>0P4102200452</t>
  </si>
  <si>
    <t>BRG,THR,Co,894986,METSO</t>
  </si>
  <si>
    <t>0P4102200453</t>
  </si>
  <si>
    <t>SEGMENT,SS,952120,METSO</t>
  </si>
  <si>
    <t>0P4102200455</t>
  </si>
  <si>
    <t>SEGMENT,SS,1051040,METSO</t>
  </si>
  <si>
    <t>0P4102200457</t>
  </si>
  <si>
    <t>LEVERAGE ASSY,H000499,METSO</t>
  </si>
  <si>
    <t>0P4102200459</t>
  </si>
  <si>
    <t>DIAPH,ACTR,15IN,106620868686,MIL</t>
  </si>
  <si>
    <t>0P4102200460</t>
  </si>
  <si>
    <t>DIAPH,ACTR,13IN,265587082686,MIL</t>
  </si>
  <si>
    <t>0P4102200461</t>
  </si>
  <si>
    <t>DIAPH,ACTR,MICROPACK,486788218716,MIL</t>
  </si>
  <si>
    <t>0P4102200462</t>
  </si>
  <si>
    <t>DIAPH,ACTR,11IN,618762020686,MIL</t>
  </si>
  <si>
    <t>0P4102200463</t>
  </si>
  <si>
    <t>DIAPH,ACTR,18IN,778965602686,MIL</t>
  </si>
  <si>
    <t>0P4102200473</t>
  </si>
  <si>
    <t>PLG STEM S/A,1IN,CL600,118503418999,MIL</t>
  </si>
  <si>
    <t>0P4102200474</t>
  </si>
  <si>
    <t>PLG STEM S/A,3IN,CL300,121499247999,MIL</t>
  </si>
  <si>
    <t>0P4102200476</t>
  </si>
  <si>
    <t>PLG STEM S/A,3IN,CL300,891193390999,MIL</t>
  </si>
  <si>
    <t>0P4102200477</t>
  </si>
  <si>
    <t>PLG STEM S/A,1.5IN,CL300,127955028+,MIL</t>
  </si>
  <si>
    <t>0P4102200478</t>
  </si>
  <si>
    <t>PLG STEM S/A,1IN,CL300,132489815999,MIL</t>
  </si>
  <si>
    <t>0P4102200479</t>
  </si>
  <si>
    <t>PLG STEM S/A,1IN,CL300,135162225999,MIL</t>
  </si>
  <si>
    <t>0P4102200481</t>
  </si>
  <si>
    <t>PLG STEM S/A,1.5IN,CL300,1497197+999,MIL</t>
  </si>
  <si>
    <t>0P4102200483</t>
  </si>
  <si>
    <t>PLG STEM S/A,3IN,CL300,178228588999,MIL</t>
  </si>
  <si>
    <t>0P4102200484</t>
  </si>
  <si>
    <t>PLG STEM S/A,2IN,CL300,205641901999,MIL</t>
  </si>
  <si>
    <t>0P4102200485</t>
  </si>
  <si>
    <t>PLG STEM S/A,1IN,CL300,217945364999,MIL</t>
  </si>
  <si>
    <t>0P4102200486</t>
  </si>
  <si>
    <t>PLG STEM S/A,2IN,CL300,270813962999,MIL</t>
  </si>
  <si>
    <t>0P4102200488</t>
  </si>
  <si>
    <t>PLG STEM S/A,4IN,CL300,276338461999,MIL</t>
  </si>
  <si>
    <t>0P4102200489</t>
  </si>
  <si>
    <t>PLG STEM S/A,1IN,CL300,284097448999,MIL</t>
  </si>
  <si>
    <t>0P4102200490</t>
  </si>
  <si>
    <t>PLG STEM S/A,1IN,CL300,300406114999,MIL</t>
  </si>
  <si>
    <t>0P4102200491</t>
  </si>
  <si>
    <t>PLG STEM S/A,4IN,CL300,326305409999,MIL</t>
  </si>
  <si>
    <t>0P4102200492</t>
  </si>
  <si>
    <t>PLG STEM S/A,3IN,CL300,339746974999,MIL</t>
  </si>
  <si>
    <t>0P4102200493</t>
  </si>
  <si>
    <t>PLG STEM S/A,3IN,CL300,347933453999,MIL</t>
  </si>
  <si>
    <t>0P4102200494</t>
  </si>
  <si>
    <t>PLG STEM S/A,1IN,CL300,381981697999,MIL</t>
  </si>
  <si>
    <t>0P4102200495</t>
  </si>
  <si>
    <t>PLG STEM S/A,8IN,CL300,385661040999,MIL</t>
  </si>
  <si>
    <t>0P4102200496</t>
  </si>
  <si>
    <t>PLG STEM S/A,1IN,CL600,396732507999,MIL</t>
  </si>
  <si>
    <t>0P4102200497</t>
  </si>
  <si>
    <t>PLG STEM S/A,1.5IN,CL300,420676+999,MIL</t>
  </si>
  <si>
    <t>0P4102200498</t>
  </si>
  <si>
    <t>PLG STEM S/A,3IN,CL600,423393844999,MIL</t>
  </si>
  <si>
    <t>0P4102200500</t>
  </si>
  <si>
    <t>PLG STEM S/A,1IN,CL300,430562249999,MIL</t>
  </si>
  <si>
    <t>0P4102200501</t>
  </si>
  <si>
    <t>PLG STEM S/A,1.5IN,CL300,45564+9999,MIL</t>
  </si>
  <si>
    <t>0P4102200502</t>
  </si>
  <si>
    <t>PLG STEM S/A,6IN,CL300,456984339999,MIL</t>
  </si>
  <si>
    <t>0P4102200504</t>
  </si>
  <si>
    <t>PLG STEM S/A,3IN,CL300,481099961999,MIL</t>
  </si>
  <si>
    <t>0P4102200506</t>
  </si>
  <si>
    <t>PLG STEM S/A,1IN,CL300,500128727999,MIL</t>
  </si>
  <si>
    <t>0P4102200507</t>
  </si>
  <si>
    <t>PLG STEM S/A,1.5IN,CL300,5336421+99,MIL</t>
  </si>
  <si>
    <t>0P4102200508</t>
  </si>
  <si>
    <t>PLG STEM S/A,1IN,CL300,538864405999,MIL</t>
  </si>
  <si>
    <t>0P4102200509</t>
  </si>
  <si>
    <t>PLG STEM S/A,1IN,CL300,570980152999,MIL</t>
  </si>
  <si>
    <t>0P4102200510</t>
  </si>
  <si>
    <t>PLG STEM S/A,1IN,CL300,571452556999,MIL</t>
  </si>
  <si>
    <t>0P4102200511</t>
  </si>
  <si>
    <t>PLG STEM S/A,4IN,CL300,581039259999,MIL</t>
  </si>
  <si>
    <t>0P4102200512</t>
  </si>
  <si>
    <t>PLG STEM S/A,1IN,CL600,591888132999,MIL</t>
  </si>
  <si>
    <t>0P4102200513</t>
  </si>
  <si>
    <t>PLG STEM S/A,3IN,CL300,599547805999,MIL</t>
  </si>
  <si>
    <t>0P4102200514</t>
  </si>
  <si>
    <t>PLG STEM S/A,6IN,CL300,616896157999,MIL</t>
  </si>
  <si>
    <t>0P4102200515</t>
  </si>
  <si>
    <t>PLG STEM S/A,1IN,CL300,617516560999,MIL</t>
  </si>
  <si>
    <t>0P4102200516</t>
  </si>
  <si>
    <t>PLG STEM S/A,1IN,CL300,618835024999,MIL</t>
  </si>
  <si>
    <t>0P4102200517</t>
  </si>
  <si>
    <t>PLG STEM S/A,2IN,CL300,625322182999,MIL</t>
  </si>
  <si>
    <t>0P4102200518</t>
  </si>
  <si>
    <t>PLG STEM S/A,1IN,CL300,632477359999,MIL</t>
  </si>
  <si>
    <t>0P4102200519</t>
  </si>
  <si>
    <t>PLG STEM S/A,1.5IN,CL300,63854273+9,MIL</t>
  </si>
  <si>
    <t>0P4102200520</t>
  </si>
  <si>
    <t>PLG STEM S/A,1IN,CL300,647772753999,MIL</t>
  </si>
  <si>
    <t>0P4102200521</t>
  </si>
  <si>
    <t>PLG STEM S/A,1IN,CL300,657095820999,MIL</t>
  </si>
  <si>
    <t>0P4102200522</t>
  </si>
  <si>
    <t>PLG STEM S/A,2IN,CL300,666622667999,MIL</t>
  </si>
  <si>
    <t>0P4102200523</t>
  </si>
  <si>
    <t>PLG STEM S/A,1.5IN,CL300,692210893+,MIL</t>
  </si>
  <si>
    <t>0P4102200524</t>
  </si>
  <si>
    <t>PLG STEM S/A,3IN,CL300,695499928999,MIL</t>
  </si>
  <si>
    <t>0P4102200525</t>
  </si>
  <si>
    <t>PLG STEM S/A,1.5IN,CL300,702568930+,MIL</t>
  </si>
  <si>
    <t>0P4102200526</t>
  </si>
  <si>
    <t>PLG STEM S/A,1IN,CL300,710059701999,MIL</t>
  </si>
  <si>
    <t>0P4102200527</t>
  </si>
  <si>
    <t>PLG STEM S/A,1.5IN,CL300,711410706+,MIL</t>
  </si>
  <si>
    <t>0P4102200528</t>
  </si>
  <si>
    <t>PLG STEM S/A,3IN,CL300,721477244999,MIL</t>
  </si>
  <si>
    <t>0P4102200529</t>
  </si>
  <si>
    <t>PLG STEM S/A,3IN,CL300,728980675999,MIL</t>
  </si>
  <si>
    <t>0P4102200530</t>
  </si>
  <si>
    <t>PLG STEM S/A,1IN,CL300,759508967999,MIL</t>
  </si>
  <si>
    <t>0P4102200531</t>
  </si>
  <si>
    <t>PLG STEM S/A,1.5IN,CL300,771958056+,MIL</t>
  </si>
  <si>
    <t>0P4102200532</t>
  </si>
  <si>
    <t>PLG STEM S/A,1IN,CL300,793913139999,MIL</t>
  </si>
  <si>
    <t>0P4102200533</t>
  </si>
  <si>
    <t>PLG STEM S/A,1IN,CL300,801473738999,MIL</t>
  </si>
  <si>
    <t>0P4102200534</t>
  </si>
  <si>
    <t>PLG STEM S/A,1IN,CL300,807066129999,MIL</t>
  </si>
  <si>
    <t>0P4102200536</t>
  </si>
  <si>
    <t>PLG STEM S/A,4IN,CL300,816174880999,MIL</t>
  </si>
  <si>
    <t>0P4102200537</t>
  </si>
  <si>
    <t>PLG STEM S/A,2IN,CL300,820121688999,MIL</t>
  </si>
  <si>
    <t>0P4102200539</t>
  </si>
  <si>
    <t>PLG STEM S/A,1.5IN,CL300,849318204+,MIL</t>
  </si>
  <si>
    <t>0P4102200540</t>
  </si>
  <si>
    <t>PLG STEM S/A,1.5IN,CL300,849881265+,MIL</t>
  </si>
  <si>
    <t>0P4102200541</t>
  </si>
  <si>
    <t>PLG STEM S/A,4IN,CL300,850102870999,MIL</t>
  </si>
  <si>
    <t>0P4102200542</t>
  </si>
  <si>
    <t>PLG STEM S/A,2IN,CL300,870364754999,MIL</t>
  </si>
  <si>
    <t>0P4102200543</t>
  </si>
  <si>
    <t>PLG STEM S/A,2IN,CL300,878022384999,MIL</t>
  </si>
  <si>
    <t>0P4102200544</t>
  </si>
  <si>
    <t>PLG STEM S/A,4IN,CL300,884831707999,MIL</t>
  </si>
  <si>
    <t>0P4102200545</t>
  </si>
  <si>
    <t>PLG STEM S/A,3IN,CL300,913230193999,MIL</t>
  </si>
  <si>
    <t>0P4102200546</t>
  </si>
  <si>
    <t>PLG STEM S/A,1IN,CL300,921520708999,MIL</t>
  </si>
  <si>
    <t>0P4102200547</t>
  </si>
  <si>
    <t>PLG STEM S/A,1IN,CL300,926252135999,MIL</t>
  </si>
  <si>
    <t>0P4102200548</t>
  </si>
  <si>
    <t>PLG STEM S/A,2IN,CL300,935322594999,MIL</t>
  </si>
  <si>
    <t>0P4102200549</t>
  </si>
  <si>
    <t>PLG STEM S/A,1IN,CL300,942825329999,MIL</t>
  </si>
  <si>
    <t>0P4102200550</t>
  </si>
  <si>
    <t>PLG STEM S/A,6IN,CL300,950684548999,MIL</t>
  </si>
  <si>
    <t>0P4102200552</t>
  </si>
  <si>
    <t>SEAT SET,SS316,H062400,METSO</t>
  </si>
  <si>
    <t>0P4102200554</t>
  </si>
  <si>
    <t>SEAT,BLW,H070854,METSO</t>
  </si>
  <si>
    <t>0P4102200555</t>
  </si>
  <si>
    <t>SPRG,BLWS,A453,602251,METSO</t>
  </si>
  <si>
    <t>0P4102200556</t>
  </si>
  <si>
    <t>SEAT,BLW,H018409,METSO</t>
  </si>
  <si>
    <t>0P4102200557</t>
  </si>
  <si>
    <t>SEAT SET,SS316,1091480-B1,METSO</t>
  </si>
  <si>
    <t>0P4102200558</t>
  </si>
  <si>
    <t>SEAT SET,SS316,1085140-A1,METSO</t>
  </si>
  <si>
    <t>0P4102200559</t>
  </si>
  <si>
    <t>SEAT SET,SS316,H068359,METSO</t>
  </si>
  <si>
    <t>0P4102200560</t>
  </si>
  <si>
    <t>SFT,SS,H062192,METSO</t>
  </si>
  <si>
    <t>0P4102200561</t>
  </si>
  <si>
    <t>SEAT SET,SS316,H062399,METSO</t>
  </si>
  <si>
    <t>0P4102200562</t>
  </si>
  <si>
    <t>SFT,SS,1236260,METSO</t>
  </si>
  <si>
    <t>0P4102200563</t>
  </si>
  <si>
    <t>SEAT SET,SS316,H087882,METSO</t>
  </si>
  <si>
    <t>0P4102200564</t>
  </si>
  <si>
    <t>SEAT,BLW,H014188,METSO</t>
  </si>
  <si>
    <t>0P4102200565</t>
  </si>
  <si>
    <t>SFT,SS,H014160,METSO</t>
  </si>
  <si>
    <t>0P4102200566</t>
  </si>
  <si>
    <t>SEAT,BLW,H014192,METSO</t>
  </si>
  <si>
    <t>0P4102200567</t>
  </si>
  <si>
    <t>SFT,SS,H014163,METSO</t>
  </si>
  <si>
    <t>0P4102200568</t>
  </si>
  <si>
    <t>SPRG,BLWS,A453,194821,METSO</t>
  </si>
  <si>
    <t>0P4102200569</t>
  </si>
  <si>
    <t>SEAT SET,SS316,H079069,METSO</t>
  </si>
  <si>
    <t>0P4102200570</t>
  </si>
  <si>
    <t>SFT,SS,H023565,METSO</t>
  </si>
  <si>
    <t>0P4102200571</t>
  </si>
  <si>
    <t>SEAT SET,SS316,857420-B,METSO</t>
  </si>
  <si>
    <t>0P4102200598</t>
  </si>
  <si>
    <t>SEAL,BAL,PTFE,117344/92-0005999,SEVRN-GL</t>
  </si>
  <si>
    <t>0P4102200613</t>
  </si>
  <si>
    <t>SEAL,BAL,A479,123250/3200083053,SEVRN-GL</t>
  </si>
  <si>
    <t>0P4102200614</t>
  </si>
  <si>
    <t>GLND FOLLWR,123382/1-0000-640,SEVRN-GL</t>
  </si>
  <si>
    <t>0P4102200615</t>
  </si>
  <si>
    <t>GLND FOLLWR,123382/2-0000-640,SEVRN-GL</t>
  </si>
  <si>
    <t>0P4102200617</t>
  </si>
  <si>
    <t>GLND FOLLWR,123382/7-0000-8117,SEVRN-GL</t>
  </si>
  <si>
    <t>0P4102200836</t>
  </si>
  <si>
    <t>SEAT+SEAT INSR,F316,9TTK3AAZ91,VIRGO</t>
  </si>
  <si>
    <t>0P4102200883</t>
  </si>
  <si>
    <t>LEVERAGE ASSY,361059/XX,METSO</t>
  </si>
  <si>
    <t>0P4102201062</t>
  </si>
  <si>
    <t>CV REPAIR KIT,RKN-169XTZ,METSO</t>
  </si>
  <si>
    <t>0P4102201070</t>
  </si>
  <si>
    <t>Q-BALL ASSY,A351-CF8M,H135924,METSO</t>
  </si>
  <si>
    <t>0P4102201283</t>
  </si>
  <si>
    <t>HAND WHEEL,ABS,F/25NB VLV,2,SAUNDERS</t>
  </si>
  <si>
    <t>0P4102201289</t>
  </si>
  <si>
    <t>DIAPH,LINE,F/25NB VLV,10,SAUNDERS</t>
  </si>
  <si>
    <t>0P4102201291</t>
  </si>
  <si>
    <t>HAND WHEEL,ABS,F/40NB VLV,2,SAUNDERS</t>
  </si>
  <si>
    <t>0P4102201299</t>
  </si>
  <si>
    <t>HAND WHEEL,EQ-C233-03-04REV1/2,SAUNDERS</t>
  </si>
  <si>
    <t>0P4102201307</t>
  </si>
  <si>
    <t>HAND WHEEL,EQ-C233-04-04REV1/2,SAUNDERS</t>
  </si>
  <si>
    <t>0P4102201314</t>
  </si>
  <si>
    <t>DIAPH,LINE,F/80NB VLV,14,SAUNDERS</t>
  </si>
  <si>
    <t>0P4102201318</t>
  </si>
  <si>
    <t>DIAPH,ACTR,199607260686,MIL</t>
  </si>
  <si>
    <t>0P4102201320</t>
  </si>
  <si>
    <t>DIAPH,ACTR,314122839686,MIL</t>
  </si>
  <si>
    <t>0P4102201324</t>
  </si>
  <si>
    <t>DIAPH,ACTR,393897440686,MIL</t>
  </si>
  <si>
    <t>0P4102201325</t>
  </si>
  <si>
    <t>DIAPH,ACTR,417906785686,MIL</t>
  </si>
  <si>
    <t>0P4102201326</t>
  </si>
  <si>
    <t>DIAPH,ACTR,421802398686,MIL</t>
  </si>
  <si>
    <t>0P4102201336</t>
  </si>
  <si>
    <t>DIAPH,ACTR,465739908686,MIL</t>
  </si>
  <si>
    <t>0P4102201337</t>
  </si>
  <si>
    <t>DIAPH,ACTR,481965219686,MIL</t>
  </si>
  <si>
    <t>0P4102201338</t>
  </si>
  <si>
    <t>DIAPH,ACTR,485406014686,MIL</t>
  </si>
  <si>
    <t>0P4102201339</t>
  </si>
  <si>
    <t>DIAPH,ACTR,486788218716,MIL</t>
  </si>
  <si>
    <t>0P4102201340</t>
  </si>
  <si>
    <t>DIAPH,ACTR,489291142686,MIL</t>
  </si>
  <si>
    <t>0P4102201349</t>
  </si>
  <si>
    <t>DIAPH,ACTR,570344282686,MIL</t>
  </si>
  <si>
    <t>0P4102201360</t>
  </si>
  <si>
    <t>DIAPH,ACTR,603090694686,MIL</t>
  </si>
  <si>
    <t>0P4102201371</t>
  </si>
  <si>
    <t>DIAPH,ACTR,637775477686,MIL</t>
  </si>
  <si>
    <t>0P4102201384</t>
  </si>
  <si>
    <t>PLG STEM,S/A,478552615999,MIL</t>
  </si>
  <si>
    <t>0P4102201390</t>
  </si>
  <si>
    <t>PLG STEM,S/A,351816301999,MIL</t>
  </si>
  <si>
    <t>0P4102201404</t>
  </si>
  <si>
    <t>DIAPH,ACTR,670867239686,MIL</t>
  </si>
  <si>
    <t>0P4102201406</t>
  </si>
  <si>
    <t>DIAPH,ACTR,686353263686,MIL</t>
  </si>
  <si>
    <t>0P4102201408</t>
  </si>
  <si>
    <t>DIAPH,ACTR,766642425686,MIL</t>
  </si>
  <si>
    <t>0P4102201409</t>
  </si>
  <si>
    <t>DIAPH,ACTR,779571231686,MIL</t>
  </si>
  <si>
    <t>0P4102201410</t>
  </si>
  <si>
    <t>DIAPH,ACTR,789346157686,MIL</t>
  </si>
  <si>
    <t>0P4102201411</t>
  </si>
  <si>
    <t>DIAPH,ACTR,804897793686,MIL</t>
  </si>
  <si>
    <t>0P4102201413</t>
  </si>
  <si>
    <t>DIAPH,ACTR,854229299686,MIL</t>
  </si>
  <si>
    <t>0P4102201414</t>
  </si>
  <si>
    <t>DIAPH,ACTR,856800935686,MIL</t>
  </si>
  <si>
    <t>0P4102201415</t>
  </si>
  <si>
    <t>DIAPH,ACTR,916606071686,MIL</t>
  </si>
  <si>
    <t>0P4102201416</t>
  </si>
  <si>
    <t>DIAPH,ACTR,938086034686,MIL</t>
  </si>
  <si>
    <t>0P4102201417</t>
  </si>
  <si>
    <t>DIAPH,ACTR,985802652686,MIL</t>
  </si>
  <si>
    <t>0P4102201423</t>
  </si>
  <si>
    <t>DIAPH,ACTR,618762020686,MIL</t>
  </si>
  <si>
    <t>0P4102201424</t>
  </si>
  <si>
    <t>DIAPH,ACTR,265587082686,MIL</t>
  </si>
  <si>
    <t>0P4102201425</t>
  </si>
  <si>
    <t>DIAPH,ACTR,259486464686,MIL</t>
  </si>
  <si>
    <t>0P4102201426</t>
  </si>
  <si>
    <t>PLG STEM,S/A,946376400999,MIL</t>
  </si>
  <si>
    <t>0P4102201427</t>
  </si>
  <si>
    <t>PLG STEM,S/A,831920545999,MIL</t>
  </si>
  <si>
    <t>0P4102201429</t>
  </si>
  <si>
    <t>PLG STEM,S/A,451060861999,MIL</t>
  </si>
  <si>
    <t>0P4102201430</t>
  </si>
  <si>
    <t>PLG STEM,S/A,391483886999,MIL</t>
  </si>
  <si>
    <t>0P4102201431</t>
  </si>
  <si>
    <t>PLG STEM,S/A,172309801999,MIL</t>
  </si>
  <si>
    <t>0P4102201457</t>
  </si>
  <si>
    <t>DIAPH,ACTR,2.5IN,106620868686,MIL</t>
  </si>
  <si>
    <t>0P4102201612</t>
  </si>
  <si>
    <t>PLG,15A6634X192,FISH-CO</t>
  </si>
  <si>
    <t>0P4102201627</t>
  </si>
  <si>
    <t>BSHG,12A9373X012,FISH-CO</t>
  </si>
  <si>
    <t>0P4102201628</t>
  </si>
  <si>
    <t>BSHG,LINED,DU,12A9775X012,FISH-CO</t>
  </si>
  <si>
    <t>0P4102201677</t>
  </si>
  <si>
    <t>SEAT,H-4F8738/4,FUSHIMAN</t>
  </si>
  <si>
    <t>0P4102201678</t>
  </si>
  <si>
    <t>ELEM ASSY,H-4F8738/7,FUSHIMAN</t>
  </si>
  <si>
    <t>0P4102205087</t>
  </si>
  <si>
    <t>GUIDE BSHG,010110268-567-0000,BA-HU</t>
  </si>
  <si>
    <t>0P4102205112</t>
  </si>
  <si>
    <t>GLND FLG,200661114-34310000,BA-HU</t>
  </si>
  <si>
    <t>0P4102205113</t>
  </si>
  <si>
    <t>GLND FLG,200717692-34310000,BA-HU</t>
  </si>
  <si>
    <t>0P4102205197</t>
  </si>
  <si>
    <t>DIAPH,000007050-660-0000,DRES-MSL</t>
  </si>
  <si>
    <t>0P4102205198</t>
  </si>
  <si>
    <t>PLUG STEM,010152072-163H0000,DRES-MSL</t>
  </si>
  <si>
    <t>0P4102205199</t>
  </si>
  <si>
    <t>PLUG STEM,010152080-215-0000,DRES-MSL</t>
  </si>
  <si>
    <t>0P4102205200</t>
  </si>
  <si>
    <t>PLUG STEM,010167090-255-0000,DRES-MSL</t>
  </si>
  <si>
    <t>0P4102205201</t>
  </si>
  <si>
    <t>DIAPH,010864003-779-B130,DRES-MSL</t>
  </si>
  <si>
    <t>0P4102205202</t>
  </si>
  <si>
    <t>PLUG,011479734-163H0000,DRES-MSL</t>
  </si>
  <si>
    <t>0P4102205203</t>
  </si>
  <si>
    <t>PLUG,011532780-163H0000,DRES-MSL</t>
  </si>
  <si>
    <t>0P4102205204</t>
  </si>
  <si>
    <t>CAGE,021000411-153G0000,DRES-MSL</t>
  </si>
  <si>
    <t>0P4102205205</t>
  </si>
  <si>
    <t>CAGE,021000412-163H0000,DRES-MSL</t>
  </si>
  <si>
    <t>0P4102205206</t>
  </si>
  <si>
    <t>PLUG,200625184-163H0000,DRES-MSL</t>
  </si>
  <si>
    <t>0P4102205207</t>
  </si>
  <si>
    <t>PLUG,200631476-163H0000,DRES-MSL</t>
  </si>
  <si>
    <t>0P4102205208</t>
  </si>
  <si>
    <t>PLUG,200716145-163H0000,DRES-MSL</t>
  </si>
  <si>
    <t>0P4102205209</t>
  </si>
  <si>
    <t>PLUG,200718315-163H0000,DRES-MSL</t>
  </si>
  <si>
    <t>0P4102205210</t>
  </si>
  <si>
    <t>PLUG STEM,207021235-163H0000,DRES-MSL</t>
  </si>
  <si>
    <t>0P4102205211</t>
  </si>
  <si>
    <t>PLUG STEM,207021241-163H0000,DRES-MSL</t>
  </si>
  <si>
    <t>0P4102205212</t>
  </si>
  <si>
    <t>STEM WIPER,972001010-789-0000,DRES-MSL</t>
  </si>
  <si>
    <t>0P4102205459</t>
  </si>
  <si>
    <t>PLUG&amp;STEM S/A,24151-6-101-151,FISH-CO</t>
  </si>
  <si>
    <t>0P4102205461</t>
  </si>
  <si>
    <t>PLUG&amp;STEM S/A,24171-12-101-548,FISH-CO</t>
  </si>
  <si>
    <t>0P4102205465</t>
  </si>
  <si>
    <t>PLUG/RING,24B4672X022,FISH-CO</t>
  </si>
  <si>
    <t>0P4102205469</t>
  </si>
  <si>
    <t>CAGE,EQ%,2U2363X0712,FISH-CO</t>
  </si>
  <si>
    <t>0P4102205470</t>
  </si>
  <si>
    <t>CAGE,32B4791X062,FISH-CO</t>
  </si>
  <si>
    <t>0P4102205471</t>
  </si>
  <si>
    <t>CAGE,47B3160X052,FISH-CO</t>
  </si>
  <si>
    <t>0P4102205493</t>
  </si>
  <si>
    <t>CAGE,1U2867X0052,FISH-CO</t>
  </si>
  <si>
    <t>0P4102205502</t>
  </si>
  <si>
    <t>SEALING SET,E-0095-1U-500482+,SCHU-VLV</t>
  </si>
  <si>
    <t>0P4102205503</t>
  </si>
  <si>
    <t>PIST,U100181-34,SCHU-VLV</t>
  </si>
  <si>
    <t>0P4102205504</t>
  </si>
  <si>
    <t>SEALING SET,E-0095-1U-500675+,SCHU-VLV</t>
  </si>
  <si>
    <t>0P4102205505</t>
  </si>
  <si>
    <t>SEALING SET,E-0095-0U-450422+,SCHU-VLV</t>
  </si>
  <si>
    <t>0P4102205506</t>
  </si>
  <si>
    <t>PIST,U100184-34,SCHU-VLV</t>
  </si>
  <si>
    <t>0P4102205598</t>
  </si>
  <si>
    <t>ACTR,MOUNT,KIT,2X31002/02-Z0125,SEVRN-GL</t>
  </si>
  <si>
    <t>0P4102205599</t>
  </si>
  <si>
    <t>ACTR,MOUNT,KIT,2X31002/03-Z0125,SEVRN-GL</t>
  </si>
  <si>
    <t>0P4102205600</t>
  </si>
  <si>
    <t>MOUNT,KIT,X107METSOND9100-000+,SEVRN-GL</t>
  </si>
  <si>
    <t>0P4102206198</t>
  </si>
  <si>
    <t>PLG,0011493-634-OGG,DRES-MSL</t>
  </si>
  <si>
    <t>0P4102206199</t>
  </si>
  <si>
    <t>CAGE,021000412-153G0000,DRES-MSL</t>
  </si>
  <si>
    <t>0P4102206200</t>
  </si>
  <si>
    <t>PLG,011493634-208-0000,DRES-MSL</t>
  </si>
  <si>
    <t>0P4102206201</t>
  </si>
  <si>
    <t>PLG,200625129-163H0000,DRES-MSL</t>
  </si>
  <si>
    <t>0P4102206202</t>
  </si>
  <si>
    <t>PLG STEM,010167083-163H0000,DRES-MSL</t>
  </si>
  <si>
    <t>0P4102206203</t>
  </si>
  <si>
    <t>PLUG STEM,010167083-215-0000,DRES-MSL</t>
  </si>
  <si>
    <t>0P4102206204</t>
  </si>
  <si>
    <t>PLG,200625184-208-0000,DRES-MSL</t>
  </si>
  <si>
    <t>0P4102206205</t>
  </si>
  <si>
    <t>PLG,200625127-208-0000,DRES-MSL</t>
  </si>
  <si>
    <t>0P4102206206</t>
  </si>
  <si>
    <t>DIAPH,200014101-660-0000,DRES-MSL</t>
  </si>
  <si>
    <t>0P4102206207</t>
  </si>
  <si>
    <t>VLV PLG,400089231-163H0000,DRES-MSL</t>
  </si>
  <si>
    <t>0P4102206208</t>
  </si>
  <si>
    <t>STEM,630001778-163H0000,DRES-MSL</t>
  </si>
  <si>
    <t>0P4102206210</t>
  </si>
  <si>
    <t>PLG STEM,010168390-163H0000,DRES-MSL</t>
  </si>
  <si>
    <t>0P4102206211</t>
  </si>
  <si>
    <t>PLUG 21K,021000306-596-0000,DRES-MSL</t>
  </si>
  <si>
    <t>0P4102206212</t>
  </si>
  <si>
    <t>CAGE 21K,021000413-153G0000,DRES-MSL</t>
  </si>
  <si>
    <t>0P4102206213</t>
  </si>
  <si>
    <t>ACTR KIT,720050175-999-0000,DRES-MSL</t>
  </si>
  <si>
    <t>0P4102206214</t>
  </si>
  <si>
    <t>AIR SET,114SNM6EN-999-0000,DRES-MSL</t>
  </si>
  <si>
    <t>0P4102206215</t>
  </si>
  <si>
    <t>PLG 21K,011479195-596-0000,DRES-MSL</t>
  </si>
  <si>
    <t>0P4102206216</t>
  </si>
  <si>
    <t>PLG 21K,011479136-596-0000,DRES-MSL</t>
  </si>
  <si>
    <t>0P4102206220</t>
  </si>
  <si>
    <t>INP,SFT,F/AT/70/3/S1,10IN,EMER-PM</t>
  </si>
  <si>
    <t>0P4102206221</t>
  </si>
  <si>
    <t>SPUR GEAR,F/AT/70/3/S1,EMER-PM</t>
  </si>
  <si>
    <t>0P4102206222</t>
  </si>
  <si>
    <t>SPUR PINION,F/AT/70/3/S1,EMER-PM</t>
  </si>
  <si>
    <t>0P4102206224</t>
  </si>
  <si>
    <t>INP SFT,F/AT/150/1/S2,EMER-PM</t>
  </si>
  <si>
    <t>0P4102206280</t>
  </si>
  <si>
    <t>DIAPH,720068965-686-0000,DRES-MSL</t>
  </si>
  <si>
    <t>0P4102206281</t>
  </si>
  <si>
    <t>ACTR SET,2174+3026+2268+2266+,ARCA</t>
  </si>
  <si>
    <t>0P4102206349</t>
  </si>
  <si>
    <t>SPRG SET,SPRING-2113-40R,DRLNG-MU</t>
  </si>
  <si>
    <t>0P4102210010</t>
  </si>
  <si>
    <t>GSKT,SS,12B6319X022,FISH-CO</t>
  </si>
  <si>
    <t>0P4102210011</t>
  </si>
  <si>
    <t>PCKG,12B6663X012,FISH-CO</t>
  </si>
  <si>
    <t>0P4102210023</t>
  </si>
  <si>
    <t>PCKG,17D32,14B7520X012,FISH-CO</t>
  </si>
  <si>
    <t>0P4102210025</t>
  </si>
  <si>
    <t>O-RING,NITRILE,1C339006992,FISH-CO</t>
  </si>
  <si>
    <t>0P4102210026</t>
  </si>
  <si>
    <t>O-RING,NITRILE,1C5622X0022,FISH-CO</t>
  </si>
  <si>
    <t>0P4102210031</t>
  </si>
  <si>
    <t>PCKG,17D19,1D7518X0132,FISH-CO</t>
  </si>
  <si>
    <t>0P4102210032</t>
  </si>
  <si>
    <t>PCKG,17D19,1D7520X0162,FISH-CO</t>
  </si>
  <si>
    <t>0P4102210038</t>
  </si>
  <si>
    <t>GSKT,COMP/17A5,1E845404022,FISH-CO</t>
  </si>
  <si>
    <t>0P4102210040</t>
  </si>
  <si>
    <t>GSKT,COMP/17A5,1H7369X0012,FISH-CO</t>
  </si>
  <si>
    <t>0P4102210045</t>
  </si>
  <si>
    <t>PCKG,17D29,1U6768X0022,FISH-CO</t>
  </si>
  <si>
    <t>0P4102210049</t>
  </si>
  <si>
    <t>GSKT,N06600/17N3,1V644199442,FISH-CO</t>
  </si>
  <si>
    <t>0P4102210057</t>
  </si>
  <si>
    <t>GSKT,SS,RGASKETX232,FISH-CO</t>
  </si>
  <si>
    <t>0P4102210103</t>
  </si>
  <si>
    <t>GSKT,GPH,RGASKETX242,FISH-CO</t>
  </si>
  <si>
    <t>0P4102210118</t>
  </si>
  <si>
    <t>PCKG,12B6947X012,FISH-CO</t>
  </si>
  <si>
    <t>0P4102210158</t>
  </si>
  <si>
    <t>GSKT,GPH,RGASKETX412,FISH-CO</t>
  </si>
  <si>
    <t>0P4102210172</t>
  </si>
  <si>
    <t>GSKT,SS,12B6320X022,FISH-CO</t>
  </si>
  <si>
    <t>0P4102210492</t>
  </si>
  <si>
    <t>GSKT,BODY BNT,GPH,2200594,LINDE</t>
  </si>
  <si>
    <t>0P4102210518</t>
  </si>
  <si>
    <t>BACK-UP RING,1.5/16,1V659005292,FISH-CO</t>
  </si>
  <si>
    <t>0P4102210529</t>
  </si>
  <si>
    <t>SEAT RING,1-1/4IN,2U855946052,FISH-CO</t>
  </si>
  <si>
    <t>0P4102210602</t>
  </si>
  <si>
    <t>BACK-UP RING,4,3.7/16,10A5349X0+,FISH-CO</t>
  </si>
  <si>
    <t>0P4102210736</t>
  </si>
  <si>
    <t>ACTR PCKG SET,15IN,548889799936,MIL</t>
  </si>
  <si>
    <t>0P4102210737</t>
  </si>
  <si>
    <t>ACTR PCKG SET,11IN,820260317936,MIL</t>
  </si>
  <si>
    <t>0P4102210738</t>
  </si>
  <si>
    <t>GSKT,BODY,11IN,100000236826,MIL</t>
  </si>
  <si>
    <t>0P4102210739</t>
  </si>
  <si>
    <t>GSKT,BODY,13IN,100000240826,MIL</t>
  </si>
  <si>
    <t>0P4102210740</t>
  </si>
  <si>
    <t>GSKT,BODY,13IN,100000246826,MIL</t>
  </si>
  <si>
    <t>0P4102210741</t>
  </si>
  <si>
    <t>GSKT,BODY,15IN,100000249826,MIL</t>
  </si>
  <si>
    <t>0P4102210743</t>
  </si>
  <si>
    <t>GSKT,BODY,18IN,100000351826,MIL</t>
  </si>
  <si>
    <t>0P4102210745</t>
  </si>
  <si>
    <t>GSKT,BODY,18IN,100000366826,MIL</t>
  </si>
  <si>
    <t>0P4102210746</t>
  </si>
  <si>
    <t>GLND PCKG SET,100000296911,MIL</t>
  </si>
  <si>
    <t>0P4102210747</t>
  </si>
  <si>
    <t>GLND PCKG SET,100000296944,MIL</t>
  </si>
  <si>
    <t>0P4102210748</t>
  </si>
  <si>
    <t>GLND PCKG SET,173258136930,MIL</t>
  </si>
  <si>
    <t>0P4102210749</t>
  </si>
  <si>
    <t>GLND PCKG SET,173258136944,MIL</t>
  </si>
  <si>
    <t>0P4102210751</t>
  </si>
  <si>
    <t>GLND PCKG SET,297582013931,MIL</t>
  </si>
  <si>
    <t>0P4102210752</t>
  </si>
  <si>
    <t>GLND PCKG SET,557725662931,MIL</t>
  </si>
  <si>
    <t>0P4102210753</t>
  </si>
  <si>
    <t>GLND PCKG SET,688770920944,MIL</t>
  </si>
  <si>
    <t>0P4102210754</t>
  </si>
  <si>
    <t>GLND PCKG SET,760613263931,MIL</t>
  </si>
  <si>
    <t>0P4102210755</t>
  </si>
  <si>
    <t>GLND PCKG SET,760613263944,MIL</t>
  </si>
  <si>
    <t>0P4102210756</t>
  </si>
  <si>
    <t>GLND PCKG SET,918516712931,MIL</t>
  </si>
  <si>
    <t>0P4102210757</t>
  </si>
  <si>
    <t>GLND PCKG SET,918823978944,MIL</t>
  </si>
  <si>
    <t>0P4102210758</t>
  </si>
  <si>
    <t>GLND PCKG SET,970166000931,MIL</t>
  </si>
  <si>
    <t>0P4102210759</t>
  </si>
  <si>
    <t>GLND PCKG SET,970166000944,MIL</t>
  </si>
  <si>
    <t>0P4102210760</t>
  </si>
  <si>
    <t>GLND PCKG SET,971557165944,MIL</t>
  </si>
  <si>
    <t>0P4102210761</t>
  </si>
  <si>
    <t>SEAL RING,8IN,CL300,197474016931,MIL</t>
  </si>
  <si>
    <t>0P4102210762</t>
  </si>
  <si>
    <t>SEAL RING,12IN,CL300,339695343697,MIL</t>
  </si>
  <si>
    <t>0P4102210764</t>
  </si>
  <si>
    <t>GSKT,SEAT,1IN,CL300,100000292826,MIL</t>
  </si>
  <si>
    <t>0P4102210765</t>
  </si>
  <si>
    <t>GSKT,SEAT,12IN,CL300,100000350826,MIL</t>
  </si>
  <si>
    <t>0P4102210766</t>
  </si>
  <si>
    <t>GSKT,SEAT,6IN,CL300,100000359826,MIL</t>
  </si>
  <si>
    <t>0P4102210767</t>
  </si>
  <si>
    <t>GSKT,SEAT,8IN,CL300,100000365826,MIL</t>
  </si>
  <si>
    <t>0P4102210768</t>
  </si>
  <si>
    <t>GSKT,SEAT,1IN,CL300,304916162826,MIL</t>
  </si>
  <si>
    <t>0P4102210769</t>
  </si>
  <si>
    <t>GSKT,SEAT,1IN,CL300,402088107826,MIL</t>
  </si>
  <si>
    <t>0P4102210770</t>
  </si>
  <si>
    <t>SEAT RING,128024851170,MIL</t>
  </si>
  <si>
    <t>0P4102210771</t>
  </si>
  <si>
    <t>SEAT RING,128024851596,MIL</t>
  </si>
  <si>
    <t>0P4102210772</t>
  </si>
  <si>
    <t>SEAT RING,249484557213,MIL</t>
  </si>
  <si>
    <t>0P4102210773</t>
  </si>
  <si>
    <t>SEAT RING,249484557567,MIL</t>
  </si>
  <si>
    <t>0P4102210774</t>
  </si>
  <si>
    <t>SEAT RING,304503905170,MIL</t>
  </si>
  <si>
    <t>0P4102210775</t>
  </si>
  <si>
    <t>SEAT RING,304503905596,MIL</t>
  </si>
  <si>
    <t>0P4102210776</t>
  </si>
  <si>
    <t>SEAT RING,334675422567,MIL</t>
  </si>
  <si>
    <t>0P4102210777</t>
  </si>
  <si>
    <t>SEAT RING,341337632213,MIL</t>
  </si>
  <si>
    <t>0P4102210778</t>
  </si>
  <si>
    <t>SEAT RING,341337632567,MIL</t>
  </si>
  <si>
    <t>0P4102210779</t>
  </si>
  <si>
    <t>SEAT RING,359120077596,MIL</t>
  </si>
  <si>
    <t>0P4102210780</t>
  </si>
  <si>
    <t>SEAT RING,365549560170,MIL</t>
  </si>
  <si>
    <t>0P4102210782</t>
  </si>
  <si>
    <t>SEAT RING,396513319163,MIL</t>
  </si>
  <si>
    <t>0P4102210783</t>
  </si>
  <si>
    <t>SEAT RING,396513319596,MIL</t>
  </si>
  <si>
    <t>0P4102210784</t>
  </si>
  <si>
    <t>SEAT RING,439222945567,MIL</t>
  </si>
  <si>
    <t>0P4102210785</t>
  </si>
  <si>
    <t>SEAT RING,482310679596,MIL</t>
  </si>
  <si>
    <t>0P4102210786</t>
  </si>
  <si>
    <t>SEAT RING,530229886596,MIL</t>
  </si>
  <si>
    <t>0P4102210787</t>
  </si>
  <si>
    <t>SEAT RING,573945934596,MIL</t>
  </si>
  <si>
    <t>0P4102210789</t>
  </si>
  <si>
    <t>SEAT RING,834388108596,MIL</t>
  </si>
  <si>
    <t>0P4102210790</t>
  </si>
  <si>
    <t>SEAT RING,845685185170,MIL</t>
  </si>
  <si>
    <t>0P4102210791</t>
  </si>
  <si>
    <t>SEAT RING,845685185596,MIL</t>
  </si>
  <si>
    <t>0P4102210792</t>
  </si>
  <si>
    <t>SEAT RING,853120627170,MIL</t>
  </si>
  <si>
    <t>0P4102210793</t>
  </si>
  <si>
    <t>SEAT RING,853120627596,MIL</t>
  </si>
  <si>
    <t>0P4102210794</t>
  </si>
  <si>
    <t>SEAT RING,903258708567,MIL</t>
  </si>
  <si>
    <t>0P4102210795</t>
  </si>
  <si>
    <t>SEAT RING,923704286170,MIL</t>
  </si>
  <si>
    <t>0P4102210796</t>
  </si>
  <si>
    <t>SEAT RING,923704286596,MIL</t>
  </si>
  <si>
    <t>0P4102210797</t>
  </si>
  <si>
    <t>SEAT RING,943491651170,MIL</t>
  </si>
  <si>
    <t>0P4102210798</t>
  </si>
  <si>
    <t>SEAT RING,943491651596,MIL</t>
  </si>
  <si>
    <t>0P4102210799</t>
  </si>
  <si>
    <t>SEAT RING,957121187596,MIL</t>
  </si>
  <si>
    <t>0P4102210800</t>
  </si>
  <si>
    <t>SEAT RING,962654047170,MIL</t>
  </si>
  <si>
    <t>0P4102210801</t>
  </si>
  <si>
    <t>SEAT RING,962654047596,MIL</t>
  </si>
  <si>
    <t>0P4102210802</t>
  </si>
  <si>
    <t>SEAT RING,979812867596,MIL</t>
  </si>
  <si>
    <t>0P4102210803</t>
  </si>
  <si>
    <t>GSKT,YOKE,15IN,177943108807,MIL</t>
  </si>
  <si>
    <t>0P4102210804</t>
  </si>
  <si>
    <t>GSKT,YOKE,13IN,232873143807,MIL</t>
  </si>
  <si>
    <t>0P4102210805</t>
  </si>
  <si>
    <t>GSKT,YOKE,11IN,838324626807,MIL</t>
  </si>
  <si>
    <t>0P4102210806</t>
  </si>
  <si>
    <t>ACTR PCKG SET,13IN,100000324936,MIL</t>
  </si>
  <si>
    <t>0P4102210807</t>
  </si>
  <si>
    <t>GSKT,BODY,SS316,1134/121E000829,SEVRN-GL</t>
  </si>
  <si>
    <t>0P4102210808</t>
  </si>
  <si>
    <t>GSKT,BODY,PTFE,1134/121-E000906,SEVRN-GL</t>
  </si>
  <si>
    <t>0P4102210809</t>
  </si>
  <si>
    <t>GSKT,BODY,PTFE,1134/17-E000-906,SEVRN-GL</t>
  </si>
  <si>
    <t>0P4102210810</t>
  </si>
  <si>
    <t>GSKT,SEAT,SS316,1134/177E000829,SEVRN-GL</t>
  </si>
  <si>
    <t>0P4102210811</t>
  </si>
  <si>
    <t>GSKT,SEAT,PTFE,1134/177-E000906,SEVRN-GL</t>
  </si>
  <si>
    <t>0P4102210812</t>
  </si>
  <si>
    <t>GSKT,SEAT,PTFE,1134/182-E000906,SEVRN-GL</t>
  </si>
  <si>
    <t>0P4102210813</t>
  </si>
  <si>
    <t>GSKT,SEAT,SS316,1134/184E000829,SEVRN-GL</t>
  </si>
  <si>
    <t>0P4102210814</t>
  </si>
  <si>
    <t>GSKT,SEAT,PTFE,1134/184-E000906,SEVRN-GL</t>
  </si>
  <si>
    <t>0P4102210815</t>
  </si>
  <si>
    <t>GSKT,SEAT,SS316,1134/185E000829,SEVRN-GL</t>
  </si>
  <si>
    <t>0P4102210816</t>
  </si>
  <si>
    <t>GSKT,SEAT,PTFE,1134/185-E000906,SEVRN-GL</t>
  </si>
  <si>
    <t>0P4102210818</t>
  </si>
  <si>
    <t>GSKT,SEAT,SS316,1134/188E000829,SEVRN-GL</t>
  </si>
  <si>
    <t>0P4102210819</t>
  </si>
  <si>
    <t>GSKT,SEAT,PTFE,1134/188-E000906,SEVRN-GL</t>
  </si>
  <si>
    <t>0P4102210820</t>
  </si>
  <si>
    <t>GSKT,BODY,SS316,1134/22-E000829,SEVRN-GL</t>
  </si>
  <si>
    <t>0P4102210821</t>
  </si>
  <si>
    <t>GSKT,BODY,PTFE,1134/22-E000-906,SEVRN-GL</t>
  </si>
  <si>
    <t>0P4102210822</t>
  </si>
  <si>
    <t>GSKT,BODY,SS316,1134/29-E000829,SEVRN-GL</t>
  </si>
  <si>
    <t>0P4102210823</t>
  </si>
  <si>
    <t>GSKT,BODY,PTFE,1134/29-E000-906,SEVRN-GL</t>
  </si>
  <si>
    <t>0P4102210824</t>
  </si>
  <si>
    <t>GSKT,BODY,SS316,1134/30-E000829,SEVRN-GL</t>
  </si>
  <si>
    <t>0P4102210825</t>
  </si>
  <si>
    <t>GSKT,BODY,PTFE,1134/30-E000-906,SEVRN-GL</t>
  </si>
  <si>
    <t>0P4102210827</t>
  </si>
  <si>
    <t>PCKG,PTFE,117008/22-0000-700,SEVRN-GL</t>
  </si>
  <si>
    <t>0P4102210828</t>
  </si>
  <si>
    <t>PCKG,PTFE,117008/23-0000-700,SEVRN-GL</t>
  </si>
  <si>
    <t>0P4102210833</t>
  </si>
  <si>
    <t>SEAT,A479,120807-0008-3053,SEVRN-GL</t>
  </si>
  <si>
    <t>0P4102210834</t>
  </si>
  <si>
    <t>SEAT,SS316/L,120807/Z-0008-8117,SEVRN-GL</t>
  </si>
  <si>
    <t>0P4102210836</t>
  </si>
  <si>
    <t>SEAT,A479,120809-0008-3053,SEVRN-GL</t>
  </si>
  <si>
    <t>0P4102210837</t>
  </si>
  <si>
    <t>SEAT,SS316/L,120809/Z-0008-8117,SEVRN-GL</t>
  </si>
  <si>
    <t>0P4102210838</t>
  </si>
  <si>
    <t>SEAT,A479,120810-0008-3053,SEVRN-GL</t>
  </si>
  <si>
    <t>0P4102210839</t>
  </si>
  <si>
    <t>SEAT,SS316/L,120811/Z-0008-8117,SEVRN-GL</t>
  </si>
  <si>
    <t>0P4102210840</t>
  </si>
  <si>
    <t>SEAT,A479,120814-0008-3053,SEVRN-GL</t>
  </si>
  <si>
    <t>0P4102210841</t>
  </si>
  <si>
    <t>SEAT,A479,121550-0008-3053,SEVRN-GL</t>
  </si>
  <si>
    <t>0P4102210842</t>
  </si>
  <si>
    <t>SEAT,SS316/L,121550/Z-0008-8117,SEVRN-GL</t>
  </si>
  <si>
    <t>0P4102210843</t>
  </si>
  <si>
    <t>SEAT,A479,121740-0008-3053,SEVRN-GL</t>
  </si>
  <si>
    <t>0P4102210844</t>
  </si>
  <si>
    <t>SEAT,A479,125871-0008-3053,SEVRN-GL</t>
  </si>
  <si>
    <t>0P4102210845</t>
  </si>
  <si>
    <t>SEAT,A479,127359/1-0008-3053,SEVRN-GL</t>
  </si>
  <si>
    <t>0P4102210846</t>
  </si>
  <si>
    <t>SEAT,A479,127359/9-0008-3053,SEVRN-GL</t>
  </si>
  <si>
    <t>0P4102210853</t>
  </si>
  <si>
    <t>SEAT RING,VLDSK2,082963.150.000,FLOWSERV</t>
  </si>
  <si>
    <t>0P4102210856</t>
  </si>
  <si>
    <t>O-RING,032395.925.000,FLOWSERV</t>
  </si>
  <si>
    <t>0P4102210857</t>
  </si>
  <si>
    <t>PCKG SET,056138.925.000,FLOWSERV</t>
  </si>
  <si>
    <t>0P4102211051</t>
  </si>
  <si>
    <t>SOFT PART,3024R006523101-4SOFK,ISGSPA</t>
  </si>
  <si>
    <t>0P4102211052</t>
  </si>
  <si>
    <t>SOFT PART,3024R006523116SOFK,ISGSPA</t>
  </si>
  <si>
    <t>0P4102211053</t>
  </si>
  <si>
    <t>SOFT PART,3024R006523105-8SOFK,ISGSPA</t>
  </si>
  <si>
    <t>0P4102211054</t>
  </si>
  <si>
    <t>SOFT PART,3024R006523109SOFK,ISGSPA</t>
  </si>
  <si>
    <t>0P4102211058</t>
  </si>
  <si>
    <t>SOFT PART,3024R0065V101113SOFK,ISGSPA</t>
  </si>
  <si>
    <t>0P4102211059</t>
  </si>
  <si>
    <t>SOFT SPARE PART,3024R0065V12SOFK,ISGSPA</t>
  </si>
  <si>
    <t>0P4102211060</t>
  </si>
  <si>
    <t>SOFT PART,3024R0065BV23118SOFK,ISGSPA</t>
  </si>
  <si>
    <t>0P4102211061</t>
  </si>
  <si>
    <t>SOFT PART,3024R0065SDV23151SFK,ISGSPA</t>
  </si>
  <si>
    <t>0P4102211063</t>
  </si>
  <si>
    <t>SOFT PART,3024R0065BDV23121SFK,ISGSPA</t>
  </si>
  <si>
    <t>0P4102211064</t>
  </si>
  <si>
    <t>SOFT PART,3024R0065SDV23132SFK,ISGSPA</t>
  </si>
  <si>
    <t>0P4102211065</t>
  </si>
  <si>
    <t>SOFT PART,3024R0065BDV23117SFK,ISGSPA</t>
  </si>
  <si>
    <t>0P4102211066</t>
  </si>
  <si>
    <t>SOFT PART,3024R0065SDV23133SFK,ISGSPA</t>
  </si>
  <si>
    <t>0P4102211114</t>
  </si>
  <si>
    <t>SEAT RING,302828736163,MIL</t>
  </si>
  <si>
    <t>0P4102211390</t>
  </si>
  <si>
    <t>SEAL KIT SET,F/ACTR,SK-ECF 250E,ROTEX</t>
  </si>
  <si>
    <t>0P4102211400</t>
  </si>
  <si>
    <t>PCKG SET,GLND,110581641944,MIL</t>
  </si>
  <si>
    <t>0P4102211401</t>
  </si>
  <si>
    <t>PCKG SET,GLND,136732726930,MIL</t>
  </si>
  <si>
    <t>0P4102211402</t>
  </si>
  <si>
    <t>PCKG SET,GLND,145046249944,MIL</t>
  </si>
  <si>
    <t>0P4102211403</t>
  </si>
  <si>
    <t>PCKG SET,GLND,153662376931,MIL</t>
  </si>
  <si>
    <t>0P4102211404</t>
  </si>
  <si>
    <t>PCKG SET,GLND,155111275944,MIL</t>
  </si>
  <si>
    <t>0P4102211405</t>
  </si>
  <si>
    <t>PCKG SET,GLND,166519454944,MIL</t>
  </si>
  <si>
    <t>0P4102211407</t>
  </si>
  <si>
    <t>PCKG SET,GLND,219052829944,MIL</t>
  </si>
  <si>
    <t>0P4102211408</t>
  </si>
  <si>
    <t>PCKG SET,GLND,223940440944,MIL</t>
  </si>
  <si>
    <t>0P4102211409</t>
  </si>
  <si>
    <t>PCKG SET,GLND,224386528944,MIL</t>
  </si>
  <si>
    <t>0P4102211410</t>
  </si>
  <si>
    <t>PCKG SET,GLND,253838554944,MIL</t>
  </si>
  <si>
    <t>0P4102211411</t>
  </si>
  <si>
    <t>PCKG SET,GLND,267769693931,MIL</t>
  </si>
  <si>
    <t>0P4102211412</t>
  </si>
  <si>
    <t>PCKG SET,GLND,320485950944,MIL</t>
  </si>
  <si>
    <t>0P4102211413</t>
  </si>
  <si>
    <t>PCKG SET,GLND,362709772944,MIL</t>
  </si>
  <si>
    <t>0P4102211414</t>
  </si>
  <si>
    <t>PCKG SET,GLND,412047109931,MIL</t>
  </si>
  <si>
    <t>0P4102211415</t>
  </si>
  <si>
    <t>PCKG SET,GLND,447730513944,MIL</t>
  </si>
  <si>
    <t>0P4102211416</t>
  </si>
  <si>
    <t>PCKG SET,GLND,448348619944,MIL</t>
  </si>
  <si>
    <t>0P4102211417</t>
  </si>
  <si>
    <t>PCKG SET,GLND,457409875931,MIL</t>
  </si>
  <si>
    <t>0P4102211418</t>
  </si>
  <si>
    <t>PCKG SET,GLND,470493452931,MIL</t>
  </si>
  <si>
    <t>0P4102211419</t>
  </si>
  <si>
    <t>PCKG SET,GLND,522145422944,MIL</t>
  </si>
  <si>
    <t>0P4102211420</t>
  </si>
  <si>
    <t>PCKG SET,GLND,541335756931,MIL</t>
  </si>
  <si>
    <t>0P4102211422</t>
  </si>
  <si>
    <t>PCKG SET,GLND,563862176944,MIL</t>
  </si>
  <si>
    <t>0P4102211423</t>
  </si>
  <si>
    <t>PCKG SET,GLND,566213563944,MIL</t>
  </si>
  <si>
    <t>0P4102211424</t>
  </si>
  <si>
    <t>PCKG SET,GLND,576508052944,MIL</t>
  </si>
  <si>
    <t>0P4102211425</t>
  </si>
  <si>
    <t>PCKG SET,GLND,597333870931,MIL</t>
  </si>
  <si>
    <t>0P4102211426</t>
  </si>
  <si>
    <t>PCKG SET,GLND,610000794944,MIL</t>
  </si>
  <si>
    <t>0P4102211427</t>
  </si>
  <si>
    <t>PCKG SET,GLND,635447227930,MIL</t>
  </si>
  <si>
    <t>0P4102211428</t>
  </si>
  <si>
    <t>PCKG SET,GLND,670837891944,MIL</t>
  </si>
  <si>
    <t>0P4102211429</t>
  </si>
  <si>
    <t>PCKG SET,GLND,736325410944,MIL</t>
  </si>
  <si>
    <t>0P4102211430</t>
  </si>
  <si>
    <t>PCKG SET,GLND,745686290931,MIL</t>
  </si>
  <si>
    <t>0P4102211431</t>
  </si>
  <si>
    <t>PCKG SET,GLND,748049408931,MIL</t>
  </si>
  <si>
    <t>0P4102211433</t>
  </si>
  <si>
    <t>PCKG SET,GLND,846088053944,MIL</t>
  </si>
  <si>
    <t>0P4102211434</t>
  </si>
  <si>
    <t>PCKG SET,GLND,849865037944,MIL</t>
  </si>
  <si>
    <t>0P4102211435</t>
  </si>
  <si>
    <t>PCKG SET,GLND,863398255944,MIL</t>
  </si>
  <si>
    <t>0P4102211436</t>
  </si>
  <si>
    <t>PCKG SET,GLND,864746700931,MIL</t>
  </si>
  <si>
    <t>0P4102211437</t>
  </si>
  <si>
    <t>PCKG SET,GLND,883051025944,MIL</t>
  </si>
  <si>
    <t>0P4102211438</t>
  </si>
  <si>
    <t>PCKG SET,GLND,889391623944,MIL</t>
  </si>
  <si>
    <t>0P4102211440</t>
  </si>
  <si>
    <t>PCKG SET,GLND,964997892944,MIL</t>
  </si>
  <si>
    <t>0P4102211441</t>
  </si>
  <si>
    <t>PCKG SET,GLND,965946336944,MIL</t>
  </si>
  <si>
    <t>0P4102211442</t>
  </si>
  <si>
    <t>PCKG SET,GLND,980362146944,MIL</t>
  </si>
  <si>
    <t>0P4102211443</t>
  </si>
  <si>
    <t>SEAL RING,983762747343,MIL</t>
  </si>
  <si>
    <t>0P4102211444</t>
  </si>
  <si>
    <t>SEAL RING,840976243999,MIL</t>
  </si>
  <si>
    <t>0P4102211445</t>
  </si>
  <si>
    <t>SEAL RING,807405572999,MIL</t>
  </si>
  <si>
    <t>0P4102211446</t>
  </si>
  <si>
    <t>SEAL RING,682270913999,MIL</t>
  </si>
  <si>
    <t>0P4102211448</t>
  </si>
  <si>
    <t>SEAL RING,639058974999,MIL</t>
  </si>
  <si>
    <t>0P4102211449</t>
  </si>
  <si>
    <t>SEAL RING,626747375999,MIL</t>
  </si>
  <si>
    <t>0P4102211450</t>
  </si>
  <si>
    <t>SEAL RING,596334070999,MIL</t>
  </si>
  <si>
    <t>0P4102211453</t>
  </si>
  <si>
    <t>SEAL RING,395477309343,MIL</t>
  </si>
  <si>
    <t>0P4102211454</t>
  </si>
  <si>
    <t>SEAL RING,278431321999,MIL</t>
  </si>
  <si>
    <t>0P4102211455</t>
  </si>
  <si>
    <t>SEAL RING,238255449999,MIL</t>
  </si>
  <si>
    <t>0P4102211456</t>
  </si>
  <si>
    <t>GSKT,SEAT,993552793826,MIL</t>
  </si>
  <si>
    <t>0P4102211457</t>
  </si>
  <si>
    <t>GSKT,SEAT,909502802826,MIL</t>
  </si>
  <si>
    <t>0P4102211458</t>
  </si>
  <si>
    <t>GSKT,SEAT,889186998826,MIL</t>
  </si>
  <si>
    <t>0P4102211459</t>
  </si>
  <si>
    <t>GSKT,SEAT,871014821826,MIL</t>
  </si>
  <si>
    <t>0P4102211460</t>
  </si>
  <si>
    <t>GSKT,SEAT,836053013826,MIL</t>
  </si>
  <si>
    <t>0P4102211461</t>
  </si>
  <si>
    <t>GSKT,SEAT,754483854826,MIL</t>
  </si>
  <si>
    <t>0P4102211464</t>
  </si>
  <si>
    <t>GSKT,SEAT,638899741826,MIL</t>
  </si>
  <si>
    <t>0P4102211465</t>
  </si>
  <si>
    <t>GSKT,SEAT,607778233826,MIL</t>
  </si>
  <si>
    <t>0P4102211466</t>
  </si>
  <si>
    <t>GSKT,SEAT,598077556826,MIL</t>
  </si>
  <si>
    <t>0P4102211467</t>
  </si>
  <si>
    <t>GSKT,SEAT,511409731826,MIL</t>
  </si>
  <si>
    <t>0P4102211468</t>
  </si>
  <si>
    <t>GSKT,SEAT,486577307826,MIL</t>
  </si>
  <si>
    <t>0P4102211471</t>
  </si>
  <si>
    <t>GSKT,SEAT,410134693826,MIL</t>
  </si>
  <si>
    <t>0P4102211472</t>
  </si>
  <si>
    <t>GSKT,SEAT,368212607826,MIL</t>
  </si>
  <si>
    <t>0P4102211473</t>
  </si>
  <si>
    <t>GSKT,SEAT,363008647826,MIL</t>
  </si>
  <si>
    <t>0P4102211475</t>
  </si>
  <si>
    <t>GSKT,SEAT,278978554826,MIL</t>
  </si>
  <si>
    <t>0P4102211477</t>
  </si>
  <si>
    <t>GSKT,SEAT,264776604826,MIL</t>
  </si>
  <si>
    <t>0P4102211478</t>
  </si>
  <si>
    <t>GSKT,SEAT,245464354826,MIL</t>
  </si>
  <si>
    <t>0P4102211480</t>
  </si>
  <si>
    <t>SEAT RING,998032610596,MIL</t>
  </si>
  <si>
    <t>0P4102211481</t>
  </si>
  <si>
    <t>SEAT RING,996925397170,MIL</t>
  </si>
  <si>
    <t>0P4102211482</t>
  </si>
  <si>
    <t>SEAT RING,977383360163,MIL</t>
  </si>
  <si>
    <t>0P4102211484</t>
  </si>
  <si>
    <t>SEAT RING,963922814596,MIL</t>
  </si>
  <si>
    <t>0P4102211485</t>
  </si>
  <si>
    <t>SEAT RING,960945440596,MIL</t>
  </si>
  <si>
    <t>0P4102211486</t>
  </si>
  <si>
    <t>SEAT RING,959241679596,MIL</t>
  </si>
  <si>
    <t>0P4102211488</t>
  </si>
  <si>
    <t>SEAT RING,867892243170,MIL</t>
  </si>
  <si>
    <t>0P4102211489</t>
  </si>
  <si>
    <t>SEAT RING,866192035596,MIL</t>
  </si>
  <si>
    <t>0P4102211490</t>
  </si>
  <si>
    <t>SEAT RING,835952615163,MIL</t>
  </si>
  <si>
    <t>0P4102211491</t>
  </si>
  <si>
    <t>SEAT RING,830577589596,MIL</t>
  </si>
  <si>
    <t>0P4102211492</t>
  </si>
  <si>
    <t>SEAT RING,815843984213,MIL</t>
  </si>
  <si>
    <t>0P4102211495</t>
  </si>
  <si>
    <t>SEAT RING,720679543170,MIL</t>
  </si>
  <si>
    <t>0P4102211497</t>
  </si>
  <si>
    <t>SEAT RING,611797293170,MIL</t>
  </si>
  <si>
    <t>0P4102211498</t>
  </si>
  <si>
    <t>SEAT RING,597004053213,MIL</t>
  </si>
  <si>
    <t>0P4102211499</t>
  </si>
  <si>
    <t>SEAT RING,587913859170,MIL</t>
  </si>
  <si>
    <t>0P4102211500</t>
  </si>
  <si>
    <t>SEAT RING,587816092567,MIL</t>
  </si>
  <si>
    <t>0P4102211501</t>
  </si>
  <si>
    <t>SEAT RING,581383135596,MIL</t>
  </si>
  <si>
    <t>0P4102211502</t>
  </si>
  <si>
    <t>SEAT RING,514484333170,MIL</t>
  </si>
  <si>
    <t>0P4102211503</t>
  </si>
  <si>
    <t>SEAT RING,491701751596,MIL</t>
  </si>
  <si>
    <t>0P4102211504</t>
  </si>
  <si>
    <t>SEAT RING,480604996170,MIL</t>
  </si>
  <si>
    <t>0P4102211505</t>
  </si>
  <si>
    <t>SEAT RING,478502622163,MIL</t>
  </si>
  <si>
    <t>0P4102211506</t>
  </si>
  <si>
    <t>SEAT RING,474153140596,MIL</t>
  </si>
  <si>
    <t>0P4102211507</t>
  </si>
  <si>
    <t>SEAT RING,467409418596,MIL</t>
  </si>
  <si>
    <t>0P4102211509</t>
  </si>
  <si>
    <t>SEAT RING,458914762596,MIL</t>
  </si>
  <si>
    <t>0P4102211510</t>
  </si>
  <si>
    <t>SEAT RING,435394802596,MIL</t>
  </si>
  <si>
    <t>0P4102211513</t>
  </si>
  <si>
    <t>SEAT RING,397114456213,MIL</t>
  </si>
  <si>
    <t>0P4102211514</t>
  </si>
  <si>
    <t>SEAT RING,381133518596,MIL</t>
  </si>
  <si>
    <t>0P4102211515</t>
  </si>
  <si>
    <t>SEAT RING,365811120163,MIL</t>
  </si>
  <si>
    <t>0P4102211516</t>
  </si>
  <si>
    <t>SEAT RING,354346969163,MIL</t>
  </si>
  <si>
    <t>0P4102211517</t>
  </si>
  <si>
    <t>SEAT RING,338261930596,MIL</t>
  </si>
  <si>
    <t>0P4102211518</t>
  </si>
  <si>
    <t>SEAT RING,310979257596,MIL</t>
  </si>
  <si>
    <t>0P4102211519</t>
  </si>
  <si>
    <t>SEAT RING,276570359596,MIL</t>
  </si>
  <si>
    <t>0P4102211520</t>
  </si>
  <si>
    <t>SEAT RING,237811094596,MIL</t>
  </si>
  <si>
    <t>0P4102211521</t>
  </si>
  <si>
    <t>SEAT RING,231505768163,MIL</t>
  </si>
  <si>
    <t>0P4102211522</t>
  </si>
  <si>
    <t>SEAT RING,201475009596,MIL</t>
  </si>
  <si>
    <t>0P4102211523</t>
  </si>
  <si>
    <t>SEAT RING,183980048596,MIL</t>
  </si>
  <si>
    <t>0P4102211524</t>
  </si>
  <si>
    <t>SEAT RING,175207452596,MIL</t>
  </si>
  <si>
    <t>0P4102211525</t>
  </si>
  <si>
    <t>SEAT RING,175066641596,MIL</t>
  </si>
  <si>
    <t>0P4102211528</t>
  </si>
  <si>
    <t>SEAT RING,134876230170,MIL</t>
  </si>
  <si>
    <t>0P4102211529</t>
  </si>
  <si>
    <t>SEAT RING,132511646170,MIL</t>
  </si>
  <si>
    <t>0P4102211531</t>
  </si>
  <si>
    <t>SEAT RING,108982003596,MIL</t>
  </si>
  <si>
    <t>0P4102211532</t>
  </si>
  <si>
    <t>GSKT,YOKE,993885036807,MIL</t>
  </si>
  <si>
    <t>0P4102211535</t>
  </si>
  <si>
    <t>GSKT,YOKE,851630131807,MIL</t>
  </si>
  <si>
    <t>0P4102211537</t>
  </si>
  <si>
    <t>GSKT,YOKE,817811373807,MIL</t>
  </si>
  <si>
    <t>0P4102211539</t>
  </si>
  <si>
    <t>GSKT,YOKE,650969531807,MIL</t>
  </si>
  <si>
    <t>0P4102211541</t>
  </si>
  <si>
    <t>GSKT,YOKE,579802922807,MIL</t>
  </si>
  <si>
    <t>0P4102211542</t>
  </si>
  <si>
    <t>GSKT,YOKE,496637429807,MIL</t>
  </si>
  <si>
    <t>0P4102211543</t>
  </si>
  <si>
    <t>GSKT,YOKE,469311754807,MIL</t>
  </si>
  <si>
    <t>0P4102211544</t>
  </si>
  <si>
    <t>GSKT,YOKE,372713852807,MIL</t>
  </si>
  <si>
    <t>0P4102211545</t>
  </si>
  <si>
    <t>GSKT,YOKE,363912155807,MIL</t>
  </si>
  <si>
    <t>0P4102211546</t>
  </si>
  <si>
    <t>GSKT,YOKE,362112350807,MIL</t>
  </si>
  <si>
    <t>0P4102211547</t>
  </si>
  <si>
    <t>GSKT,YOKE,349432076807,MIL</t>
  </si>
  <si>
    <t>0P4102211548</t>
  </si>
  <si>
    <t>GSKT,YOKE,317197441807,MIL</t>
  </si>
  <si>
    <t>0P4102211550</t>
  </si>
  <si>
    <t>GSKT,YOKE,214128720807,MIL</t>
  </si>
  <si>
    <t>0P4102211551</t>
  </si>
  <si>
    <t>GSKT,YOKE,175514207807,MIL</t>
  </si>
  <si>
    <t>0P4102211552</t>
  </si>
  <si>
    <t>PCKG SET,ACTR,998209020944,MIL</t>
  </si>
  <si>
    <t>0P4102211553</t>
  </si>
  <si>
    <t>PCKG SET,ACTR,874241309944,MIL</t>
  </si>
  <si>
    <t>0P4102211554</t>
  </si>
  <si>
    <t>PCKG SET,ACTR,267660602936,MIL</t>
  </si>
  <si>
    <t>0P4102211555</t>
  </si>
  <si>
    <t>PCKG SET,ACTR,131066285944,MIL</t>
  </si>
  <si>
    <t>0P4102211556</t>
  </si>
  <si>
    <t>PCKG SET,ACTR,198402470936,MIL</t>
  </si>
  <si>
    <t>0P4102211557</t>
  </si>
  <si>
    <t>SEAT RING,911867671145,MIL</t>
  </si>
  <si>
    <t>0P4102211558</t>
  </si>
  <si>
    <t>SEAT RING,331735979145,MIL</t>
  </si>
  <si>
    <t>0P4102211559</t>
  </si>
  <si>
    <t>SEAT RING,303361551145,MIL</t>
  </si>
  <si>
    <t>0P4102211560</t>
  </si>
  <si>
    <t>SEAT RING,108251086145,MIL</t>
  </si>
  <si>
    <t>0P4102211561</t>
  </si>
  <si>
    <t>GSKT,YOKE,419365787807,MIL</t>
  </si>
  <si>
    <t>0P4102211562</t>
  </si>
  <si>
    <t>PCKG SET,ACTR,327476831936,MIL</t>
  </si>
  <si>
    <t>0P4102211563</t>
  </si>
  <si>
    <t>PCKG SET,ACTR,820260317936,MIL</t>
  </si>
  <si>
    <t>0P4102211564</t>
  </si>
  <si>
    <t>PCKG SET,ACTR,100000324936,MIL</t>
  </si>
  <si>
    <t>0P4102211565</t>
  </si>
  <si>
    <t>BODY,GSKT,100000240826,MIL</t>
  </si>
  <si>
    <t>0P4102211566</t>
  </si>
  <si>
    <t>BODY,GSKT,100000236826,MIL</t>
  </si>
  <si>
    <t>0P4102211567</t>
  </si>
  <si>
    <t>BODY,GSKT,196126478826,MIL</t>
  </si>
  <si>
    <t>0P4102211568</t>
  </si>
  <si>
    <t>PCKG SET,GLND,970166000944,MIL</t>
  </si>
  <si>
    <t>0P4102211569</t>
  </si>
  <si>
    <t>PCKG SET,GLND,100000296944,MIL</t>
  </si>
  <si>
    <t>0P4102211570</t>
  </si>
  <si>
    <t>O-RING,484257806699,MIL</t>
  </si>
  <si>
    <t>0P4102211571</t>
  </si>
  <si>
    <t>PCKG SET,ACTR,364844572936,MIL</t>
  </si>
  <si>
    <t>0P4102211572</t>
  </si>
  <si>
    <t>PCKG SET,ACTR,368727976936,MIL</t>
  </si>
  <si>
    <t>0P4102211574</t>
  </si>
  <si>
    <t>PCKG SET,ACTR,502662643936,MIL</t>
  </si>
  <si>
    <t>0P4102211576</t>
  </si>
  <si>
    <t>PCKG SET,ACTR,594341214936,MIL</t>
  </si>
  <si>
    <t>0P4102211577</t>
  </si>
  <si>
    <t>PCKG SET,ACTR,643767736936,MIL</t>
  </si>
  <si>
    <t>0P4102211578</t>
  </si>
  <si>
    <t>PCKG SET,ACTR,712189190936,MIL</t>
  </si>
  <si>
    <t>0P4102211579</t>
  </si>
  <si>
    <t>PCKG SET,ACTR,725351974936,MIL</t>
  </si>
  <si>
    <t>0P4102211580</t>
  </si>
  <si>
    <t>PCKG SET,ACTR,735514360936,MIL</t>
  </si>
  <si>
    <t>0P4102211582</t>
  </si>
  <si>
    <t>PCKG SET,ACTR,749843126936,MIL</t>
  </si>
  <si>
    <t>0P4102211583</t>
  </si>
  <si>
    <t>PCKG SET,ACTR,793391214936,MIL</t>
  </si>
  <si>
    <t>0P4102211584</t>
  </si>
  <si>
    <t>PCKG SET,ACTR,800866612936,MIL</t>
  </si>
  <si>
    <t>0P4102211586</t>
  </si>
  <si>
    <t>PCKG SET,ACTR,838565436936,MIL</t>
  </si>
  <si>
    <t>0P4102211588</t>
  </si>
  <si>
    <t>PCKG SET,ACTR,947130726936,MIL</t>
  </si>
  <si>
    <t>0P4102211589</t>
  </si>
  <si>
    <t>BODY,GSKT,111277241107,MIL</t>
  </si>
  <si>
    <t>0P4102211591</t>
  </si>
  <si>
    <t>BODY,GSKT,156666326826,MIL</t>
  </si>
  <si>
    <t>0P4102211592</t>
  </si>
  <si>
    <t>BODY,GSKT,217345697826,MIL</t>
  </si>
  <si>
    <t>0P4102211593</t>
  </si>
  <si>
    <t>BODY,GSKT,240085579826,MIL</t>
  </si>
  <si>
    <t>0P4102211595</t>
  </si>
  <si>
    <t>BODY,GSKT,297139353826,MIL</t>
  </si>
  <si>
    <t>0P4102211597</t>
  </si>
  <si>
    <t>GSKT SET,MTL,305986654999,MIL</t>
  </si>
  <si>
    <t>0P4102211598</t>
  </si>
  <si>
    <t>BODY,GSKT,355670377826,MIL</t>
  </si>
  <si>
    <t>0P4102211599</t>
  </si>
  <si>
    <t>BODY,GSKT,367749190826,MIL</t>
  </si>
  <si>
    <t>0P4102211600</t>
  </si>
  <si>
    <t>BODY,GSKT,397674454999,MIL</t>
  </si>
  <si>
    <t>0P4102211601</t>
  </si>
  <si>
    <t>BODY,GSKT,409524255826,MIL</t>
  </si>
  <si>
    <t>0P4102211602</t>
  </si>
  <si>
    <t>BODY,GSKT,462988644826,MIL</t>
  </si>
  <si>
    <t>0P4102211603</t>
  </si>
  <si>
    <t>BODY,GSKT,504167918826,MIL</t>
  </si>
  <si>
    <t>0P4102211604</t>
  </si>
  <si>
    <t>BODY,GSKT,574705540826,MIL</t>
  </si>
  <si>
    <t>0P4102211605</t>
  </si>
  <si>
    <t>BODY,GSKT,602519693826,MIL</t>
  </si>
  <si>
    <t>0P4102211606</t>
  </si>
  <si>
    <t>BODY,GSKT,648880990826,MIL</t>
  </si>
  <si>
    <t>0P4102211607</t>
  </si>
  <si>
    <t>BODY,GSKT,755510948826,MIL</t>
  </si>
  <si>
    <t>0P4102211608</t>
  </si>
  <si>
    <t>BODY,GSKT,786946699826,MIL</t>
  </si>
  <si>
    <t>0P4102211609</t>
  </si>
  <si>
    <t>BODY,GSKT,820898120826,MIL</t>
  </si>
  <si>
    <t>0P4102211610</t>
  </si>
  <si>
    <t>BODY,GSKT,821462251826,MIL</t>
  </si>
  <si>
    <t>0P4102211611</t>
  </si>
  <si>
    <t>BODY,GSKT,843345618826,MIL</t>
  </si>
  <si>
    <t>0P4102211612</t>
  </si>
  <si>
    <t>BODY,GSKT,861182074999,MIL</t>
  </si>
  <si>
    <t>0P4102211615</t>
  </si>
  <si>
    <t>BODY,GSKT,905890365826,MIL</t>
  </si>
  <si>
    <t>0P4102211616</t>
  </si>
  <si>
    <t>BODY,GSKT,932556747826,MIL</t>
  </si>
  <si>
    <t>0P4102211617</t>
  </si>
  <si>
    <t>BODY,GSKT,946871077826,MIL</t>
  </si>
  <si>
    <t>0P4102211618</t>
  </si>
  <si>
    <t>BODY,GSKT,961066200826,MIL</t>
  </si>
  <si>
    <t>0P4102211619</t>
  </si>
  <si>
    <t>BODY,GSKT,974836692826,MIL</t>
  </si>
  <si>
    <t>0P4102211620</t>
  </si>
  <si>
    <t>BODY,GSKT,988909806826,MIL</t>
  </si>
  <si>
    <t>0P4102211622</t>
  </si>
  <si>
    <t>SEAL KIT,63DBRC AT351U-SEAL KIT,KOSOKENT</t>
  </si>
  <si>
    <t>0P4102211623</t>
  </si>
  <si>
    <t>SEAL KIT,SOFT KIT-AT651U,KOSOKENT</t>
  </si>
  <si>
    <t>0P4102211624</t>
  </si>
  <si>
    <t>SEAL KIT,63DFRC AT751U-SEALKIT,KOSOKENT</t>
  </si>
  <si>
    <t>0P4102211625</t>
  </si>
  <si>
    <t>SEAL KIT,63D8RCAT801U-SEALKIT,KOSOKENT</t>
  </si>
  <si>
    <t>0P4102211629</t>
  </si>
  <si>
    <t>PCKG SET,ACTR,2.5IN,548889799936,MIL</t>
  </si>
  <si>
    <t>0P4102211634</t>
  </si>
  <si>
    <t>PCKG SET,GLAND,2.5IN,996065422944,MIL</t>
  </si>
  <si>
    <t>0P4102211635</t>
  </si>
  <si>
    <t>SEAT RING,1IN,979812867750,MIL</t>
  </si>
  <si>
    <t>0P4102211639</t>
  </si>
  <si>
    <t>SEAT RING,2IN,845685185596,MIL</t>
  </si>
  <si>
    <t>0P4102211642</t>
  </si>
  <si>
    <t>SEAT RING,379822747865,MIL</t>
  </si>
  <si>
    <t>0P4102211643</t>
  </si>
  <si>
    <t>SEAT RING,553407969145,MIL</t>
  </si>
  <si>
    <t>0P4102211646</t>
  </si>
  <si>
    <t>SEAT RING,742867429145,MIL</t>
  </si>
  <si>
    <t>0P4102211647</t>
  </si>
  <si>
    <t>SEAT RING,883777153859,MIL</t>
  </si>
  <si>
    <t>0P4102211648</t>
  </si>
  <si>
    <t>GSKT,YOKE,538233156807,MIL</t>
  </si>
  <si>
    <t>0P4102211810</t>
  </si>
  <si>
    <t>O-RING,H-4F8738/3,FUSHIMAN</t>
  </si>
  <si>
    <t>0P4102211811</t>
  </si>
  <si>
    <t>SEAL,H-4F8738/6,FUSHIMAN</t>
  </si>
  <si>
    <t>0P4102211812</t>
  </si>
  <si>
    <t>O-RING,H-4F8738/8,FUSHIMAN</t>
  </si>
  <si>
    <t>0P4102211813</t>
  </si>
  <si>
    <t>O-RING,H-4F8738/9,FUSHIMAN</t>
  </si>
  <si>
    <t>0P4102215004</t>
  </si>
  <si>
    <t>TEC SEAL RING,400110036-946-0000,BA-HU</t>
  </si>
  <si>
    <t>0P4102215006</t>
  </si>
  <si>
    <t>ACTR O-RING,200802053-680-0000,BA-HU</t>
  </si>
  <si>
    <t>0P4102215011</t>
  </si>
  <si>
    <t>ACTR O-RING,202501525-680-0000,BA-HU</t>
  </si>
  <si>
    <t>0P4102215014</t>
  </si>
  <si>
    <t>BODY GSKT,400119600-826-0000,BA-HU</t>
  </si>
  <si>
    <t>0P4102215016</t>
  </si>
  <si>
    <t>ACTR O-RING,202501527-680-0000,BA-HU</t>
  </si>
  <si>
    <t>0P4102215018</t>
  </si>
  <si>
    <t>ACTR O-RING,202501529-680-0000,BA-HU</t>
  </si>
  <si>
    <t>0P4102215019</t>
  </si>
  <si>
    <t>ACTR O-RING,202501530-680-0000,BA-HU</t>
  </si>
  <si>
    <t>0P4102215020</t>
  </si>
  <si>
    <t>ACTR O-RING,202501526-680-0000,BA-HU</t>
  </si>
  <si>
    <t>0P4102215023</t>
  </si>
  <si>
    <t>BODY GSKT,400150241-826-0000,BA-HU</t>
  </si>
  <si>
    <t>0P4102215025</t>
  </si>
  <si>
    <t>ACTR O-RING,202501531-680-0000,BA-HU</t>
  </si>
  <si>
    <t>0P4102215026</t>
  </si>
  <si>
    <t>GUIDE RING,202501620-888-0000,BA-HU</t>
  </si>
  <si>
    <t>0P4102215027</t>
  </si>
  <si>
    <t>GUIDE RING,202501679-888-0000,BA-HU</t>
  </si>
  <si>
    <t>0P4102215028</t>
  </si>
  <si>
    <t>GUIDE RING,202501684-787-0000,BA-HU</t>
  </si>
  <si>
    <t>0P4102215037</t>
  </si>
  <si>
    <t>BODY GSKT,241518017-826-0000,BA-HU</t>
  </si>
  <si>
    <t>0P4102215046</t>
  </si>
  <si>
    <t>PCKG GLND,200006013-163H0000,BA-HU</t>
  </si>
  <si>
    <t>0P4102215048</t>
  </si>
  <si>
    <t>PCKG GLND,200006016-163H0000,BA-HU</t>
  </si>
  <si>
    <t>0P4102215051</t>
  </si>
  <si>
    <t>PCKG,200042414-919-0000,BA-HU</t>
  </si>
  <si>
    <t>0P4102215057</t>
  </si>
  <si>
    <t>CAGE/SEAT RING GSKT,2415180188260+,BA-HU</t>
  </si>
  <si>
    <t>0P4102215058</t>
  </si>
  <si>
    <t>CAGE/SEAT RING GSKT,4001097318260+,BA-HU</t>
  </si>
  <si>
    <t>0P4102215059</t>
  </si>
  <si>
    <t>CAGE/SEAT RING GSKT,4001195938260+,BA-HU</t>
  </si>
  <si>
    <t>0P4102215060</t>
  </si>
  <si>
    <t>CAGE/SEAT RING GSKT,4001195948260+,BA-HU</t>
  </si>
  <si>
    <t>0P4102215061</t>
  </si>
  <si>
    <t>CAGE/SEAT RING GSKT,4001195958260+,BA-HU</t>
  </si>
  <si>
    <t>0P4102215062</t>
  </si>
  <si>
    <t>CAGE/SEAT RING GSKT,4001195968260+,BA-HU</t>
  </si>
  <si>
    <t>0P4102215090</t>
  </si>
  <si>
    <t>BODY GSKT,009291550-826-0000,DRES-MSL</t>
  </si>
  <si>
    <t>0P4102215091</t>
  </si>
  <si>
    <t>SEAT RING GSKT,009291551-826+,DRES-MSL</t>
  </si>
  <si>
    <t>0P4102215092</t>
  </si>
  <si>
    <t>BODY GSKT,009291552-826-0000,DRES-MSL</t>
  </si>
  <si>
    <t>0P4102215093</t>
  </si>
  <si>
    <t>SEAT RING,011532521-163H0000,DRES-MSL</t>
  </si>
  <si>
    <t>0P4102215094</t>
  </si>
  <si>
    <t>SEAT RING,021000392-163H0000,DRES-MSL</t>
  </si>
  <si>
    <t>0P4102215095</t>
  </si>
  <si>
    <t>SEAT RING,021000452-163H0000,DRES-MSL</t>
  </si>
  <si>
    <t>0P4102215096</t>
  </si>
  <si>
    <t>PCKG,200042429-919-0000,DRES-MSL</t>
  </si>
  <si>
    <t>0P4102215097</t>
  </si>
  <si>
    <t>PCKG,200042430-919-0000,DRES-MSL</t>
  </si>
  <si>
    <t>0P4102215098</t>
  </si>
  <si>
    <t>SEAT RING (UPR),200714153-163H+,DRES-MSL</t>
  </si>
  <si>
    <t>0P4102215099</t>
  </si>
  <si>
    <t>O-RING,971886311-680-0000,DRES-MSL</t>
  </si>
  <si>
    <t>0P4102215100</t>
  </si>
  <si>
    <t>SEAT RING (LWR),200714154-163H+,DRES-MSL</t>
  </si>
  <si>
    <t>0P4102215101</t>
  </si>
  <si>
    <t>SEAT RING (UPR),200719185-163H+,DRES-MSL</t>
  </si>
  <si>
    <t>0P4102215102</t>
  </si>
  <si>
    <t>SEAT RING (LWR),200719186-163H+,DRES-MSL</t>
  </si>
  <si>
    <t>0P4102215103</t>
  </si>
  <si>
    <t>BODY GSKT,200723785-826-0000,DRES-MSL</t>
  </si>
  <si>
    <t>0P4102215104</t>
  </si>
  <si>
    <t>O-RING,200802014-680-0000,DRES-MSL</t>
  </si>
  <si>
    <t>0P4102215105</t>
  </si>
  <si>
    <t>SEAT RING,221500033-163H0000,DRES-MSL</t>
  </si>
  <si>
    <t>0P4102215220</t>
  </si>
  <si>
    <t>SEAT RING,24A1587X022,FISH-CO</t>
  </si>
  <si>
    <t>0P4102215222</t>
  </si>
  <si>
    <t>ACTR SPRG,25915,FISH-CO</t>
  </si>
  <si>
    <t>0P4102215226</t>
  </si>
  <si>
    <t>SEAT RING,13B8342X022,FISH-CO</t>
  </si>
  <si>
    <t>0P4102215230</t>
  </si>
  <si>
    <t>SEAT RING,19A1071X012,FISH-CO</t>
  </si>
  <si>
    <t>0P4102215231</t>
  </si>
  <si>
    <t>PLG/RING,M-FLAT,19A1072X012,FISH-CO</t>
  </si>
  <si>
    <t>0P4102215236</t>
  </si>
  <si>
    <t>SEAT RING,1U2866X0012,FISH-CO</t>
  </si>
  <si>
    <t>0P4102215255</t>
  </si>
  <si>
    <t>SOFT SEAL,120865-E01,SEVRN-GL</t>
  </si>
  <si>
    <t>0P4102215266</t>
  </si>
  <si>
    <t>SEAT RING,0021000-393-OGG,DRES-MSL</t>
  </si>
  <si>
    <t>0P4102215267</t>
  </si>
  <si>
    <t>SEAT RING,021000393-208-0000,DRES-MSL</t>
  </si>
  <si>
    <t>0P4102215268</t>
  </si>
  <si>
    <t>PCKG RING,200615330-163H0000,DRES-MSL</t>
  </si>
  <si>
    <t>0P4102215269</t>
  </si>
  <si>
    <t>SEAT RING,021000451-163H0000,DRES-MSL</t>
  </si>
  <si>
    <t>0P4102215270</t>
  </si>
  <si>
    <t>O-RING OUTR,200802464-697-0000,DRES-MSL</t>
  </si>
  <si>
    <t>0P4102215271</t>
  </si>
  <si>
    <t>O-RING INR,200802461-697-0000,DRES-MSL</t>
  </si>
  <si>
    <t>0P4102215272</t>
  </si>
  <si>
    <t>O-RING,200802006-697-0000,DRES-MSL</t>
  </si>
  <si>
    <t>0P4102215273</t>
  </si>
  <si>
    <t>SEAT RING,021000452-208-0000,DRES-MSL</t>
  </si>
  <si>
    <t>0P4102215274</t>
  </si>
  <si>
    <t>SEAT RING,221500033-208-0000,DRES-MSL</t>
  </si>
  <si>
    <t>0P4102215275</t>
  </si>
  <si>
    <t>PCKG RING,005675809-919-0000,DRES-MSL</t>
  </si>
  <si>
    <t>0P4102215276</t>
  </si>
  <si>
    <t>PCKG RING,005675809-920-0000,DRES-MSL</t>
  </si>
  <si>
    <t>0P4102215277</t>
  </si>
  <si>
    <t>SEAT RING,435003182-596-0000,DRES-MSL</t>
  </si>
  <si>
    <t>0P4102215278</t>
  </si>
  <si>
    <t>SEAT RING,021000390-596-0000,DRES-MSL</t>
  </si>
  <si>
    <t>0P4102215279</t>
  </si>
  <si>
    <t>SEAT RING,021000364-596-0000,DRES-MSL</t>
  </si>
  <si>
    <t>0P4102215280</t>
  </si>
  <si>
    <t>SEAT RING,021000391-596-0000,DRES-MSL</t>
  </si>
  <si>
    <t>0P4102215283</t>
  </si>
  <si>
    <t>PIN SET,17-4PH,648142,METSO</t>
  </si>
  <si>
    <t>0P4102215287</t>
  </si>
  <si>
    <t>BRG SET,F/AT/70/3/S1,10IN,EMER-PM</t>
  </si>
  <si>
    <t>0P4102215288</t>
  </si>
  <si>
    <t>SEAL KIT,F/AT/70/3/S1,10IN,EMER-PM</t>
  </si>
  <si>
    <t>0P4102215290</t>
  </si>
  <si>
    <t>BRG SET,F/AT/150/1/S2,EMER-PM</t>
  </si>
  <si>
    <t>0P4102220038</t>
  </si>
  <si>
    <t>PIN,17-4PH,648042,METSO</t>
  </si>
  <si>
    <t>0P4102220039</t>
  </si>
  <si>
    <t>PIN,17-4PH,648052,METSO</t>
  </si>
  <si>
    <t>0P4102220040</t>
  </si>
  <si>
    <t>PIN,17-4PH,648062,METSO</t>
  </si>
  <si>
    <t>0P4102220041</t>
  </si>
  <si>
    <t>PIN,17-4PH,648082,METSO</t>
  </si>
  <si>
    <t>0P4102220044</t>
  </si>
  <si>
    <t>PIN,17-4PH,648132,METSO</t>
  </si>
  <si>
    <t>0P4102220045</t>
  </si>
  <si>
    <t>PIN,17-4PH,648142,METSO</t>
  </si>
  <si>
    <t>0P4102220046</t>
  </si>
  <si>
    <t>PIN,17-4PH,648152,METSO</t>
  </si>
  <si>
    <t>0P4102220047</t>
  </si>
  <si>
    <t>PIN,AISI 329,7031700,METSO</t>
  </si>
  <si>
    <t>0P4102220048</t>
  </si>
  <si>
    <t>PIN,AISI 329,7031800,METSO</t>
  </si>
  <si>
    <t>0P4102220050</t>
  </si>
  <si>
    <t>PIN,SS XM-19,H013706,METSO</t>
  </si>
  <si>
    <t>0P4102220067</t>
  </si>
  <si>
    <t>SEAL KIT,RG2SKSA12N,AUTOMAX</t>
  </si>
  <si>
    <t>0P4102220068</t>
  </si>
  <si>
    <t>SEAL KIT,RG2SKSA16N,AUTOMAX</t>
  </si>
  <si>
    <t>0P4102220070</t>
  </si>
  <si>
    <t>SEAL KIT,RG3SKDA16N,AUTOMAX</t>
  </si>
  <si>
    <t>0P4102220071</t>
  </si>
  <si>
    <t>SEAL KIT,RG4SKDA16N,AUTOMAX</t>
  </si>
  <si>
    <t>0P4102220114</t>
  </si>
  <si>
    <t>RPR KIT,RG4SKSA24N,AUTOMAX</t>
  </si>
  <si>
    <t>0P4102224974</t>
  </si>
  <si>
    <t>GLND STUD NUT,200720494-158-0000,BA-HU</t>
  </si>
  <si>
    <t>0P4102224977</t>
  </si>
  <si>
    <t>BODY STUD NUT,200727643-158-0000,BA-HU</t>
  </si>
  <si>
    <t>0P4102224981</t>
  </si>
  <si>
    <t>CAGE PIN,400115772-163H0000,BA-HU</t>
  </si>
  <si>
    <t>0P4102224982</t>
  </si>
  <si>
    <t>GLND STUD,200807502-177-0000,BA-HU</t>
  </si>
  <si>
    <t>0P4102224985</t>
  </si>
  <si>
    <t>GLND STUD NUT,971511014-158-0000,BA-HU</t>
  </si>
  <si>
    <t>0P4102224988</t>
  </si>
  <si>
    <t>CAGE PIN,209500229-163H0000,BA-HU</t>
  </si>
  <si>
    <t>0P4102224997</t>
  </si>
  <si>
    <t>BODY STUD,0200807-345-F84,BA-HU</t>
  </si>
  <si>
    <t>0P4102225007</t>
  </si>
  <si>
    <t>GLND STUD NUT,0971511-014-D53,BA-HU</t>
  </si>
  <si>
    <t>0P4102225014</t>
  </si>
  <si>
    <t>PLUG STEM PIN,971342015-163H+,DRES-MSL</t>
  </si>
  <si>
    <t>0P4102225015</t>
  </si>
  <si>
    <t>PLUG STEM PIN,971342007-163H+,DRES-MSL</t>
  </si>
  <si>
    <t>0P4102225049</t>
  </si>
  <si>
    <t>SPRG,U100183,0081-00-024-R,SCHU-VLV</t>
  </si>
  <si>
    <t>0P4102225050</t>
  </si>
  <si>
    <t>SPRG,S059928,SCHU-VLV</t>
  </si>
  <si>
    <t>0P4102225051</t>
  </si>
  <si>
    <t>SPRG,0081-00-024-R,SCHU-VLV</t>
  </si>
  <si>
    <t>0P4102225662</t>
  </si>
  <si>
    <t>WORM WITH PIN,F/AT/70/3/S1,10IN,EMER-PM</t>
  </si>
  <si>
    <t>0P4102225663</t>
  </si>
  <si>
    <t>WORM WITH PIN,F/AT/150/1/S2,EMER-PM</t>
  </si>
  <si>
    <t>0P4102230007</t>
  </si>
  <si>
    <t>PLG,SS316/L,120916/X-0008-8117,SEVRN-GL</t>
  </si>
  <si>
    <t>0P4102230008</t>
  </si>
  <si>
    <t>PLG,A479,122202-0008-3053,SEVRN-GL</t>
  </si>
  <si>
    <t>0P4102230009</t>
  </si>
  <si>
    <t>PLG,SS316/L,123307/28/X00088117,SEVRN-GL</t>
  </si>
  <si>
    <t>0P4102230012</t>
  </si>
  <si>
    <t>PLG,SS316/L,213308/1/Y-00088117,SEVRN-GL</t>
  </si>
  <si>
    <t>0P4102230015</t>
  </si>
  <si>
    <t>PLG,213560/1/24/X-0008-8117,SEVRN-GL</t>
  </si>
  <si>
    <t>0P4102230016</t>
  </si>
  <si>
    <t>PLG,A479,6001/4-0008-3053,SEVRN-GL</t>
  </si>
  <si>
    <t>0P4102230017</t>
  </si>
  <si>
    <t>PLG,A479,6003/16/24-0008-3053,SEVRN-GL</t>
  </si>
  <si>
    <t>0P4102230018</t>
  </si>
  <si>
    <t>PLG,6003/16/24/Z-0008-8117,SEVRN-GL</t>
  </si>
  <si>
    <t>0P4102230019</t>
  </si>
  <si>
    <t>PLG,SS316/L,6003/4/24/Z00088117,SEVRN-GL</t>
  </si>
  <si>
    <t>0P4102230020</t>
  </si>
  <si>
    <t>PLG,A479,6003/7/24-0008-3053,SEVRN-GL</t>
  </si>
  <si>
    <t>0P4102230021</t>
  </si>
  <si>
    <t>PLG,A479,6021/1-0008-3053,SEVRN-GL</t>
  </si>
  <si>
    <t>0P4102230022</t>
  </si>
  <si>
    <t>PLG,SS316/L,6023/7/24/Z00088117,SEVRN-GL</t>
  </si>
  <si>
    <t>0P4102230039</t>
  </si>
  <si>
    <t>FOUR WAY COCK,200745428-999-0000,BA-HU</t>
  </si>
  <si>
    <t>0P4102230054</t>
  </si>
  <si>
    <t>MOUNT BRKT,MKT18A001-999-0000,BA-HU</t>
  </si>
  <si>
    <t>0P4102240001</t>
  </si>
  <si>
    <t>PLUG,VLV,SS316,11A5344X012,FISH-CO</t>
  </si>
  <si>
    <t>0P4102240020</t>
  </si>
  <si>
    <t>PLUG,VLV,SS316,15A6637X012,FISH-CO</t>
  </si>
  <si>
    <t>0P4102240021</t>
  </si>
  <si>
    <t>PLUG,VLV,SS316,15A6639X012,FISH-CO</t>
  </si>
  <si>
    <t>0P4102240022</t>
  </si>
  <si>
    <t>PLUG,VLV,SS316,15A6641X012,FISH-CO</t>
  </si>
  <si>
    <t>0P4102240023</t>
  </si>
  <si>
    <t>PLUG,VLV,SS316,15A6645X012,FISH-CO</t>
  </si>
  <si>
    <t>0P4102240025</t>
  </si>
  <si>
    <t>SEAT RING,SS316,15A6655X012,FISH-CO</t>
  </si>
  <si>
    <t>0P4102240030</t>
  </si>
  <si>
    <t>SEAT RING,SS316,15A8652X012,FISH-CO</t>
  </si>
  <si>
    <t>0P4102240033</t>
  </si>
  <si>
    <t>PLUG,VLV,UNS S31600,16A3339X012,FISH-CO</t>
  </si>
  <si>
    <t>0P4102240038</t>
  </si>
  <si>
    <t>PIN,GRV,UNS S31600,1B599235072,FISH-CO</t>
  </si>
  <si>
    <t>0P4102240039</t>
  </si>
  <si>
    <t>PIN,GRV,UNS S31600,1B599335072,FISH-CO</t>
  </si>
  <si>
    <t>0P4102240040</t>
  </si>
  <si>
    <t>PIN,GRV,UNS S31600,1B599835072,FISH-CO</t>
  </si>
  <si>
    <t>0P4102240053</t>
  </si>
  <si>
    <t>SEAT RING,FMS20B88,1U234622012,FISH-CO</t>
  </si>
  <si>
    <t>0P4102240060</t>
  </si>
  <si>
    <t>PIN,GRV,UNS S31600,1V322635072,FISH-CO</t>
  </si>
  <si>
    <t>0P4102240075</t>
  </si>
  <si>
    <t>SEAT RING,SS316,22A1016X012,FISH-CO</t>
  </si>
  <si>
    <t>0P4102240101</t>
  </si>
  <si>
    <t>DIAPH,NITRILE,2E800002202,FISH-CO</t>
  </si>
  <si>
    <t>0P4102240102</t>
  </si>
  <si>
    <t>DIAPH,NITRILE,2E859502202,FISH-CO</t>
  </si>
  <si>
    <t>0P4102240145</t>
  </si>
  <si>
    <t>PLUG,VLV,SS316,11A5317X012,FISH-CO</t>
  </si>
  <si>
    <t>0P4102240162</t>
  </si>
  <si>
    <t>PLUG,VLV,SS316,16A5711X012,FISH-CO</t>
  </si>
  <si>
    <t>0P4102240223</t>
  </si>
  <si>
    <t>PLUG,VLV,CF8M/CoCr-A,GE28742X042,FISH-CO</t>
  </si>
  <si>
    <t>0P4102240386</t>
  </si>
  <si>
    <t>DIAPH,20A2551X012,FISH-CO</t>
  </si>
  <si>
    <t>0P4102240388</t>
  </si>
  <si>
    <t>DIAPH,2E669902202,FISH-CO</t>
  </si>
  <si>
    <t>0P4102240391</t>
  </si>
  <si>
    <t>SEAT RING,SS316,15A6537X012,FISH-CO</t>
  </si>
  <si>
    <t>0P4102240414</t>
  </si>
  <si>
    <t>DIAPH,NBR,1R6375X0072,FISH-CO</t>
  </si>
  <si>
    <t>0P4102240418</t>
  </si>
  <si>
    <t>SEAT RING,FMS20B88,1U239622012,FISH-CO</t>
  </si>
  <si>
    <t>0P4102240441</t>
  </si>
  <si>
    <t>SEAT RING,SS316,25A6539X012,FISH-CO</t>
  </si>
  <si>
    <t>0P4102240442</t>
  </si>
  <si>
    <t>SEAT RING,SS316,25A8564X012,FISH-CO</t>
  </si>
  <si>
    <t>0P4102240481</t>
  </si>
  <si>
    <t>SPARE PARTS SET,GPH,H071177,METSO</t>
  </si>
  <si>
    <t>0P4102240482</t>
  </si>
  <si>
    <t>SEAT RING,UNS N08825,743760,METSO</t>
  </si>
  <si>
    <t>0P4102240484</t>
  </si>
  <si>
    <t>SEAT RING,UNS N08825,743800,METSO</t>
  </si>
  <si>
    <t>0P4102240485</t>
  </si>
  <si>
    <t>SPARE PARTS SET,GPH,H030764,METSO</t>
  </si>
  <si>
    <t>0P4102240486</t>
  </si>
  <si>
    <t>SEAT RING,UNS N08825,743820,METSO</t>
  </si>
  <si>
    <t>0P4102240487</t>
  </si>
  <si>
    <t>SPARE PARTS SET,GPH,H069520,METSO</t>
  </si>
  <si>
    <t>0P4102240488</t>
  </si>
  <si>
    <t>SEAT RING,UNS N08825,743840,METSO</t>
  </si>
  <si>
    <t>0P4102240490</t>
  </si>
  <si>
    <t>SEAT RING,UNS N08825,743860,METSO</t>
  </si>
  <si>
    <t>0P4102240491</t>
  </si>
  <si>
    <t>SPARE PARTS SET,GPH,H071205,METSO</t>
  </si>
  <si>
    <t>0P4102240492</t>
  </si>
  <si>
    <t>SEAT RING,UNS N08825,743880,METSO</t>
  </si>
  <si>
    <t>0P4102240495</t>
  </si>
  <si>
    <t>SPARE PARTS SET,GPH,H005224,METSO</t>
  </si>
  <si>
    <t>0P4102240496</t>
  </si>
  <si>
    <t>SEAT RING,UNS N08825,743940,METSO</t>
  </si>
  <si>
    <t>0P4102240497</t>
  </si>
  <si>
    <t>SPARE PARTS SET,GPH,H045183,METSO</t>
  </si>
  <si>
    <t>0P4102240498</t>
  </si>
  <si>
    <t>SEAT RING,UNS N08825,743960,METSO</t>
  </si>
  <si>
    <t>0P4102240499</t>
  </si>
  <si>
    <t>SPARE PARTS SET,GPH,H055490,METSO</t>
  </si>
  <si>
    <t>0P4102240500</t>
  </si>
  <si>
    <t>SEAT RING,UNS N08825,743980,METSO</t>
  </si>
  <si>
    <t>0P4102240504</t>
  </si>
  <si>
    <t>SPARE PARTS SET,NITRILE,250517,METSO</t>
  </si>
  <si>
    <t>0P4102240507</t>
  </si>
  <si>
    <t>SPARE PARTS SET,NITRILE,250523,METSO</t>
  </si>
  <si>
    <t>0P4102240508</t>
  </si>
  <si>
    <t>SPARE PARTS SET,NITRILE,250526,METSO</t>
  </si>
  <si>
    <t>0P4102240548</t>
  </si>
  <si>
    <t>VLV SOFT GD KIT,A12108-SOFT,CCI</t>
  </si>
  <si>
    <t>0P4102240549</t>
  </si>
  <si>
    <t>VLV SOFT GD KIT,A12109-SOFT,CCI</t>
  </si>
  <si>
    <t>0P4102240550</t>
  </si>
  <si>
    <t>VLV SOFT GD KIT,A12110-SOFT,CCI</t>
  </si>
  <si>
    <t>0P4102240609</t>
  </si>
  <si>
    <t>SEAT,A1214301SAC,CCI</t>
  </si>
  <si>
    <t>0P4102240682</t>
  </si>
  <si>
    <t>PLG ASSY,2A000004040,CCI</t>
  </si>
  <si>
    <t>0P4102240683</t>
  </si>
  <si>
    <t>PLG ASSY,2A000004039,CCI</t>
  </si>
  <si>
    <t>0P4102240748</t>
  </si>
  <si>
    <t>ACTR SOFT GD KIT,550RA-SOFT,CCI</t>
  </si>
  <si>
    <t>0P4102240750</t>
  </si>
  <si>
    <t>ACTR SOFT GD KIT,290RA-SOFT,CCI</t>
  </si>
  <si>
    <t>0P4102240752</t>
  </si>
  <si>
    <t>ACTR SOFT GD KIT,550DA-SOFT,CCI</t>
  </si>
  <si>
    <t>0P4102240757</t>
  </si>
  <si>
    <t>SPARE PARTS SET,GPH,H041881,METSO</t>
  </si>
  <si>
    <t>0P4102240759</t>
  </si>
  <si>
    <t>SPARE PARTS SET,GPH,H041879,METSO</t>
  </si>
  <si>
    <t>0P4102240760</t>
  </si>
  <si>
    <t>SEAT SET,50NB,H035480,METSO</t>
  </si>
  <si>
    <t>0P4102240761</t>
  </si>
  <si>
    <t>SPARE PARTS SET,GPH,H045173,METSO</t>
  </si>
  <si>
    <t>0P4102240763</t>
  </si>
  <si>
    <t>SPARE PARTS SET,GPH,H045174,METSO</t>
  </si>
  <si>
    <t>0P4102240765</t>
  </si>
  <si>
    <t>SPARE PARTS SET,GPH,250400,METSO</t>
  </si>
  <si>
    <t>0P4102240766</t>
  </si>
  <si>
    <t>SEAT,BALL,AISI 316,605820,METSO</t>
  </si>
  <si>
    <t>0P4102240767</t>
  </si>
  <si>
    <t>SPRG,BLWS,D2D16MM,605830,METSO</t>
  </si>
  <si>
    <t>0P4102240768</t>
  </si>
  <si>
    <t>SPARE PARTS SET,PTFE,H003205,METSO</t>
  </si>
  <si>
    <t>0P4102240769</t>
  </si>
  <si>
    <t>SEAT,BALL,AISI 316,898000,METSO</t>
  </si>
  <si>
    <t>0P4102240770</t>
  </si>
  <si>
    <t>SPARE PARTS SET,GPH,251811,METSO</t>
  </si>
  <si>
    <t>0P4102240771</t>
  </si>
  <si>
    <t>SEAT SET,AISI 316,1073680-A,METSO</t>
  </si>
  <si>
    <t>0P4102240773</t>
  </si>
  <si>
    <t>SPARE PARTS SET,GPH,H001792,METSO</t>
  </si>
  <si>
    <t>0P4102240774</t>
  </si>
  <si>
    <t>SEAT SET,AISI 316,H003458,METSO</t>
  </si>
  <si>
    <t>0P4102240775</t>
  </si>
  <si>
    <t>SPARE PARTS SET,GPH,H041880,METSO</t>
  </si>
  <si>
    <t>0P4102240776</t>
  </si>
  <si>
    <t>SEAT SET,50NB,H063652,METSO</t>
  </si>
  <si>
    <t>0P4102240777</t>
  </si>
  <si>
    <t>SPARE PARTS SET,GPH,H001788,METSO</t>
  </si>
  <si>
    <t>0P4102240778</t>
  </si>
  <si>
    <t>SEAT SET,AISI 316,H003455,METSO</t>
  </si>
  <si>
    <t>0P4102240783</t>
  </si>
  <si>
    <t>SPARE PARTS SET,GPH,H001766,METSO</t>
  </si>
  <si>
    <t>0P4102240784</t>
  </si>
  <si>
    <t>SEAT SET,A479-XM-19,H003444,METSO</t>
  </si>
  <si>
    <t>0P4102240785</t>
  </si>
  <si>
    <t>SPARE PARTS SET,GPH,H001790,METSO</t>
  </si>
  <si>
    <t>0P4102240786</t>
  </si>
  <si>
    <t>SEAT SET,AISI 316,H003456,METSO</t>
  </si>
  <si>
    <t>0P4102240787</t>
  </si>
  <si>
    <t>SPARE PARTS SET,VITON-B,250522,METSO</t>
  </si>
  <si>
    <t>0P4102240840</t>
  </si>
  <si>
    <t>SPARE PART SET,GRAPHITE,H060895,METSO</t>
  </si>
  <si>
    <t>0P4102240844</t>
  </si>
  <si>
    <t>SPARE PART SET,GRAPHITE,H065029,METSO</t>
  </si>
  <si>
    <t>0P4102240846</t>
  </si>
  <si>
    <t>SPARE PART SET,GRAPHITE,H061840,METSO</t>
  </si>
  <si>
    <t>0P4102240847</t>
  </si>
  <si>
    <t>BALL,H036184,METSO</t>
  </si>
  <si>
    <t>0P4102240848</t>
  </si>
  <si>
    <t>SPARE PART SET,GRAPHITE,H090340,METSO</t>
  </si>
  <si>
    <t>0P4102240849</t>
  </si>
  <si>
    <t>BALL,H068673,METSO</t>
  </si>
  <si>
    <t>0P4102240850</t>
  </si>
  <si>
    <t>BALL,H065682,METSO</t>
  </si>
  <si>
    <t>0P4102240851</t>
  </si>
  <si>
    <t>SPARE PART SET,GRAPHITE,H065094,METSO</t>
  </si>
  <si>
    <t>0P4102240852</t>
  </si>
  <si>
    <t>BALL,SS316,1090981,METSO</t>
  </si>
  <si>
    <t>0P4102240853</t>
  </si>
  <si>
    <t>SPARE PART SET,GRAPHITE,H051649,METSO</t>
  </si>
  <si>
    <t>0P4102240854</t>
  </si>
  <si>
    <t>BALL,SS316,1091041,METSO</t>
  </si>
  <si>
    <t>0P4102240855</t>
  </si>
  <si>
    <t>SPARE PART SET,GPH,H084019,METSO</t>
  </si>
  <si>
    <t>0P4102240856</t>
  </si>
  <si>
    <t>BALL,H088867,METSO</t>
  </si>
  <si>
    <t>0P4102240857</t>
  </si>
  <si>
    <t>SPARE PART SET,GRAPHITE,H032552,METSO</t>
  </si>
  <si>
    <t>0P4102240858</t>
  </si>
  <si>
    <t>BALL,SS316,H001958,METSO</t>
  </si>
  <si>
    <t>0P4102240859</t>
  </si>
  <si>
    <t>SPARE PART SET,GRAPHITE,H032567,METSO</t>
  </si>
  <si>
    <t>0P4102240860</t>
  </si>
  <si>
    <t>BALL,SS316,H001971,METSO</t>
  </si>
  <si>
    <t>0P4102240861</t>
  </si>
  <si>
    <t>SPARE PART SET,GRAPHITE,251814,METSO</t>
  </si>
  <si>
    <t>0P4102240862</t>
  </si>
  <si>
    <t>SPARE PART SET,PTFE,251804,METSO</t>
  </si>
  <si>
    <t>0P4102240863</t>
  </si>
  <si>
    <t>BALL,SEAT,SS316,H047005,METSO</t>
  </si>
  <si>
    <t>0P4102240864</t>
  </si>
  <si>
    <t>BALL,H088574,METSO</t>
  </si>
  <si>
    <t>0P4102240865</t>
  </si>
  <si>
    <t>SPARE PART SET,GRAPHITE,H041345,METSO</t>
  </si>
  <si>
    <t>0P4102240866</t>
  </si>
  <si>
    <t>BALL,SS316,H088799,METSO</t>
  </si>
  <si>
    <t>0P4102240867</t>
  </si>
  <si>
    <t>BALL,H042958,METSO</t>
  </si>
  <si>
    <t>0P4102240868</t>
  </si>
  <si>
    <t>GUARD,VLV,C0124984,METSO</t>
  </si>
  <si>
    <t>0P4102240993</t>
  </si>
  <si>
    <t>ACTR RPR KIT,RK-AT125S,DRLNG-MU</t>
  </si>
  <si>
    <t>0P4102241114</t>
  </si>
  <si>
    <t>SEAT,400080721-163H0000,DRES-MSL</t>
  </si>
  <si>
    <t>0P4102260013</t>
  </si>
  <si>
    <t>ACTR SOFT GD KIT,250RA-SOFT,CCI</t>
  </si>
  <si>
    <t>0P4102260022</t>
  </si>
  <si>
    <t>ATTENUATOR,H012242,METSO</t>
  </si>
  <si>
    <t>0P4102260024</t>
  </si>
  <si>
    <t>GAUGE,PRESS,H070974,METSO</t>
  </si>
  <si>
    <t>0P4102260025</t>
  </si>
  <si>
    <t>SW,LIMIT,MA0129173,METSO</t>
  </si>
  <si>
    <t>0P4102260026</t>
  </si>
  <si>
    <t>ACTR RPR KIT,2P6202/001-Z0082,SEVRN-GL</t>
  </si>
  <si>
    <t>0P4102260027</t>
  </si>
  <si>
    <t>ACTR RPR KIT,2P6202/003-Z0082,SEVRN-GL</t>
  </si>
  <si>
    <t>0P4102260030</t>
  </si>
  <si>
    <t>ACTR SPARE KIT,037875.999.000,FLOWSERV</t>
  </si>
  <si>
    <t>0P4102260075</t>
  </si>
  <si>
    <t>Z036.557B,PIN CARRIER-ASSY</t>
  </si>
  <si>
    <t>0P4102260099</t>
  </si>
  <si>
    <t>POSNR,HART,225272.999.000,FLOWSERV</t>
  </si>
  <si>
    <t>0P4102260193</t>
  </si>
  <si>
    <t>78-40 AIRSET,204500370-999-0000,DRES-MSL</t>
  </si>
  <si>
    <t>0P4102270004</t>
  </si>
  <si>
    <t>PIPE,CYL,Al,H083762,METSO</t>
  </si>
  <si>
    <t>0P4102270005</t>
  </si>
  <si>
    <t>PIPE,CYL,Al,H083763,METSO</t>
  </si>
  <si>
    <t>0P4102270006</t>
  </si>
  <si>
    <t>PIPE,CYL,Al,H083764,METSO</t>
  </si>
  <si>
    <t>0P4102270007</t>
  </si>
  <si>
    <t>PIPE,CYL,Al,1035840,METSO</t>
  </si>
  <si>
    <t>0P4102270008</t>
  </si>
  <si>
    <t>PIPE,CYL,Al,199150,METSO</t>
  </si>
  <si>
    <t>0P4102270018</t>
  </si>
  <si>
    <t>TUBE,U100183-37,SCHU-VLV</t>
  </si>
  <si>
    <t>0P4102270019</t>
  </si>
  <si>
    <t>TUBE,U100181-37,SCHU-VLV</t>
  </si>
  <si>
    <t>0P4102270020</t>
  </si>
  <si>
    <t>TUBE,U100182-37,SCHU-VLV</t>
  </si>
  <si>
    <t>0P4102270021</t>
  </si>
  <si>
    <t>TUBE,U100184-37,SCHU-VLV</t>
  </si>
  <si>
    <t>0P4103100002</t>
  </si>
  <si>
    <t>VLV,PNEU,F/SAMPLEPY GAS PROBE,3560</t>
  </si>
  <si>
    <t>0P4103140001</t>
  </si>
  <si>
    <t>VLV,CHECK,1/2IN,PCV08F08F1323V,BIFOLD</t>
  </si>
  <si>
    <t>0P4104010010</t>
  </si>
  <si>
    <t>CBL,3024R0698MSHLCABLE,ISGSPA</t>
  </si>
  <si>
    <t>0P4104010018</t>
  </si>
  <si>
    <t>PNL,MULTI,TOUCH,6AV66430CD011AX1,SIEMENS</t>
  </si>
  <si>
    <t>0P4105260001</t>
  </si>
  <si>
    <t>BARRIER,AI,KFD2-STC4-EX1,PEPPERL</t>
  </si>
  <si>
    <t>0P4105260002</t>
  </si>
  <si>
    <t>BARRIER,AO,KFD2-SCD-EX1.LK,PEPPERL</t>
  </si>
  <si>
    <t>0P4105260003</t>
  </si>
  <si>
    <t>BARRIER,KFD2-SR2-Ex1.W.LB,PEPPERL</t>
  </si>
  <si>
    <t>0P4105260004</t>
  </si>
  <si>
    <t>BARRIER,KFD2-SL1.EX1.LK,PEPPERL</t>
  </si>
  <si>
    <t>0P4107010021</t>
  </si>
  <si>
    <t>DISPL MDL,S810FPLG-18-I3,HONEYWLL</t>
  </si>
  <si>
    <t>0P4107010030</t>
  </si>
  <si>
    <t>SURGE SUPPRESSOR,240-400V-3TX7+,SIEMENS</t>
  </si>
  <si>
    <t>0P4108010078</t>
  </si>
  <si>
    <t>SW,LIMIT,F/ACB,SVCE POS,L&amp;T</t>
  </si>
  <si>
    <t>0P4108010079</t>
  </si>
  <si>
    <t>SW,LIMIT,F/ACB,TEST POS,L&amp;T</t>
  </si>
  <si>
    <t>0P4110060082</t>
  </si>
  <si>
    <t>AMPL,ISOLATING,RISH DUCER TV808,RISHABH</t>
  </si>
  <si>
    <t>0P4110070007</t>
  </si>
  <si>
    <t>CTRLR MDL,CC-PCNT01,51405046175,HONEYWLL</t>
  </si>
  <si>
    <t>0P4110070008</t>
  </si>
  <si>
    <t>MDL,FIREWALL,CTRL,CC-PCF901,HONEYWLL</t>
  </si>
  <si>
    <t>0P4110070010</t>
  </si>
  <si>
    <t>MDL,AI,FC-SAI-1620M,HONEYWLL</t>
  </si>
  <si>
    <t>0P4110070011</t>
  </si>
  <si>
    <t>MDL,INP,16CH,FC-SDI-1624,HONEYWLL</t>
  </si>
  <si>
    <t>0P4110070012</t>
  </si>
  <si>
    <t>MDL,INP,16CH,FC-SDIL-1608,HONEYWLL</t>
  </si>
  <si>
    <t>0P4110070013</t>
  </si>
  <si>
    <t>MDL,OUT,8CH,FC-SDO-0824,HONEYWLL</t>
  </si>
  <si>
    <t>0P4110070014</t>
  </si>
  <si>
    <t>MDL,OUT,4CH,FC-SDOL-0424,HONEYWLL</t>
  </si>
  <si>
    <t>0P4110070015</t>
  </si>
  <si>
    <t>MDL,ELECS,031-2809-001,MAGNETRL</t>
  </si>
  <si>
    <t>0P4110070016</t>
  </si>
  <si>
    <t>MDL,CTRLR,US2:2020988002,SIEMENS</t>
  </si>
  <si>
    <t>0P4110070017</t>
  </si>
  <si>
    <t>MDL,I/O,AC PWR,125840-02,BENTLY-N</t>
  </si>
  <si>
    <t>0P4110070018</t>
  </si>
  <si>
    <t>MDL,AC PWR SPLY,127610-01,BENTLY-N</t>
  </si>
  <si>
    <t>0P4110070019</t>
  </si>
  <si>
    <t>MDL,TDI,10.5W,288055-01,BENTLY-N</t>
  </si>
  <si>
    <t>0P4110070020</t>
  </si>
  <si>
    <t>MDL,I/O,10.5W,146031-01,BENTLY-N</t>
  </si>
  <si>
    <t>0P4110070021</t>
  </si>
  <si>
    <t>MDL,KEYPH,ENHAC,3.3W,149369-01,BENTLY-N</t>
  </si>
  <si>
    <t>0P4110070022</t>
  </si>
  <si>
    <t>MDL,I/O,3.2W,126648-01,BENTLY-N</t>
  </si>
  <si>
    <t>0P4110070023</t>
  </si>
  <si>
    <t>MDL,RLY,5A,24VDC,149986-01,BENTLY-N</t>
  </si>
  <si>
    <t>0P4110070024</t>
  </si>
  <si>
    <t>MDL,OUT,RLY,149992-01,BENTLY-N</t>
  </si>
  <si>
    <t>0P4110070025</t>
  </si>
  <si>
    <t>MDL,IO,PROX,126615-01,BENTLY-N</t>
  </si>
  <si>
    <t>0P4110070026</t>
  </si>
  <si>
    <t>MDL,IO,PROX/SEIS,128240-01,BENTLY-N</t>
  </si>
  <si>
    <t>0P4110070027</t>
  </si>
  <si>
    <t>MDL,IO,140482-01,BENTLY-N</t>
  </si>
  <si>
    <t>0P4110070028</t>
  </si>
  <si>
    <t>MDL,IO,133827-01,BENTLY-N</t>
  </si>
  <si>
    <t>0P4110070029</t>
  </si>
  <si>
    <t>MDL,GATEWAY,COM,136180-01,BENTLY-N</t>
  </si>
  <si>
    <t>0P4110070030</t>
  </si>
  <si>
    <t>MDL,IO,133323-01,BENTLY-N</t>
  </si>
  <si>
    <t>0P4110070039</t>
  </si>
  <si>
    <t>MDL,COM,6ES7 441-2AA04-0AE0,SIEMENS</t>
  </si>
  <si>
    <t>0P4110070044</t>
  </si>
  <si>
    <t>MDL,DI,6ES7321-7RD00-0AB0,SIEMENS</t>
  </si>
  <si>
    <t>0P4110070048</t>
  </si>
  <si>
    <t>MDL,DI,6ES7321-1BH02-0AA0,SIEMENS</t>
  </si>
  <si>
    <t>0P4110070050</t>
  </si>
  <si>
    <t>SUB MDL,SYNC,6ES7960-1AA040XA0,SIEMENS</t>
  </si>
  <si>
    <t>0P4110070053</t>
  </si>
  <si>
    <t>MDL,INTFC,6ES7963-3AA00-0AA0,SIEMENS</t>
  </si>
  <si>
    <t>0P4110070095</t>
  </si>
  <si>
    <t>CBL,SYSTEM,AI,15M,4000103-530,TRICONEX</t>
  </si>
  <si>
    <t>0P4110070115</t>
  </si>
  <si>
    <t>MDL,AI,8INP,6ES7331-7KF02-0AB0,SIEMENS</t>
  </si>
  <si>
    <t>0P4110070119</t>
  </si>
  <si>
    <t>MDL,AI,0TO10V,0TO20mA,2080-IF4,ALLENB</t>
  </si>
  <si>
    <t>0P4110070120</t>
  </si>
  <si>
    <t>MDL,AO,0TO10V,0TO20mA,2080-OF2,ALLENB</t>
  </si>
  <si>
    <t>0P4110070121</t>
  </si>
  <si>
    <t>MDL,INTFC,6ES71532BA010XB0,SIEMENS</t>
  </si>
  <si>
    <t>0P4110070122</t>
  </si>
  <si>
    <t>MDL,DI,6ES7321-1BL00-0AA0,SIEMENS</t>
  </si>
  <si>
    <t>0P4110070126</t>
  </si>
  <si>
    <t>MDL,AI,6ES7331-1KF02-0AB0,SIEMENS</t>
  </si>
  <si>
    <t>0P4110070127</t>
  </si>
  <si>
    <t>MDL,6GK7343-1CX10-0XE0,SIEMENS</t>
  </si>
  <si>
    <t>0P4110070128</t>
  </si>
  <si>
    <t>MDL,PWR,6ES7138-4CA01-0AA0,SIEMENS</t>
  </si>
  <si>
    <t>0P4110070130</t>
  </si>
  <si>
    <t>MDL,6GK50041GM001AB2,SIEMENS</t>
  </si>
  <si>
    <t>0P4110070131</t>
  </si>
  <si>
    <t>MDL,6GK50080GA001AB2,SIEMENS</t>
  </si>
  <si>
    <t>0P4110070174</t>
  </si>
  <si>
    <t>AUXILIARY BATRY MDL,IC695ACC302,GE</t>
  </si>
  <si>
    <t>0P4110070193</t>
  </si>
  <si>
    <t>MDL,AI,6ES7 331-7NF10-0AB0,SIEMENS</t>
  </si>
  <si>
    <t>0P4110070265</t>
  </si>
  <si>
    <t>MDL,COM,24VDC,6ES7441-1AA05-0AE0,SIEMENS</t>
  </si>
  <si>
    <t>0P4110070268</t>
  </si>
  <si>
    <t>MDL,DO,SM322,6ES7322-1BF01-0AA0,SIEMENS</t>
  </si>
  <si>
    <t>0P4110070269</t>
  </si>
  <si>
    <t>MONITOR,3500/62-03-01,163179-03,BENTLY-N</t>
  </si>
  <si>
    <t>0P4110070422</t>
  </si>
  <si>
    <t>MDL,24 VDC,1762-IQ16,ALLENB</t>
  </si>
  <si>
    <t>0P4110070423</t>
  </si>
  <si>
    <t>MDL,24VDC,1762-OB8,ALLENB</t>
  </si>
  <si>
    <t>0P4110100012</t>
  </si>
  <si>
    <t>PWR SPLY,REDUNDANT,MCPAR1+,HONEYWLL</t>
  </si>
  <si>
    <t>0P4110100014</t>
  </si>
  <si>
    <t>PWR SPLY,24/5VDC,16A,FC-PSU-240516,HSMS</t>
  </si>
  <si>
    <t>0P4110100015</t>
  </si>
  <si>
    <t>PWR SPLY,115/230VAC,FC-PSU-UNI2450,HSMS</t>
  </si>
  <si>
    <t>0P4110100018</t>
  </si>
  <si>
    <t>PWR SPLY,90253VE,AMETEK</t>
  </si>
  <si>
    <t>0P4110100021</t>
  </si>
  <si>
    <t>PWR SPLY,6ES73071EA000AA0,SIEMENS</t>
  </si>
  <si>
    <t>0P4110100022</t>
  </si>
  <si>
    <t>PWR SPLY,6ES7407-0KR02-0AA0,SIEMENS</t>
  </si>
  <si>
    <t>0P4110100061</t>
  </si>
  <si>
    <t>SMPS,24VDC,4.5A,S8JXG10024CD,OMRON</t>
  </si>
  <si>
    <t>0P4110210001</t>
  </si>
  <si>
    <t>TIMER,0.3SECTO30MIN,5A,2C/O,A1D1-X,EAPL</t>
  </si>
  <si>
    <t>0P4114090013</t>
  </si>
  <si>
    <t>MDL,TACHOMETER,288062-02,BENTLY-N</t>
  </si>
  <si>
    <t>0P4114150001</t>
  </si>
  <si>
    <t>CBL,FS-CCI-HSE-01,HONEYWELL</t>
  </si>
  <si>
    <t>0P4114150002</t>
  </si>
  <si>
    <t>CBL,FS-PDC-CP24,HONEYWELL</t>
  </si>
  <si>
    <t>0P4114150003</t>
  </si>
  <si>
    <t>DET,E/L,10310/1/1,HONEYWELL</t>
  </si>
  <si>
    <t>0P4114150005</t>
  </si>
  <si>
    <t>I/OBUS,FS-IOBUS-CPIO,HONEYWELL</t>
  </si>
  <si>
    <t>0P4114150006</t>
  </si>
  <si>
    <t>TRMINATR,BUS,FC-TERM-0002,HONEYWELL</t>
  </si>
  <si>
    <t>0P4114150007</t>
  </si>
  <si>
    <t>CBL,FS-PDC-IOR05,HONEYWELL</t>
  </si>
  <si>
    <t>0P4114150008</t>
  </si>
  <si>
    <t>CBL,FS-PDC-IOEP1,HONEYWELL</t>
  </si>
  <si>
    <t>0P4114150009</t>
  </si>
  <si>
    <t>CBL,FS-PDC-IOEP2,HONEYWELL</t>
  </si>
  <si>
    <t>0P4114150010</t>
  </si>
  <si>
    <t>CBL,FS-PDC-IOEP3,HONEYWELL</t>
  </si>
  <si>
    <t>0P4114150012</t>
  </si>
  <si>
    <t>CHASSIS,FC-IOCHAS-0001R,HONEYWELL</t>
  </si>
  <si>
    <t>0P4114150013</t>
  </si>
  <si>
    <t>FANASSY,F/DCSESD,HONEYWELL</t>
  </si>
  <si>
    <t>0P4114150022</t>
  </si>
  <si>
    <t>CHASSIS,CPCHAS-0001,HONEYWLL</t>
  </si>
  <si>
    <t>0P4116010025</t>
  </si>
  <si>
    <t>TRMTR,GP,EJA530E-FBS7N+,YOKOGAWA</t>
  </si>
  <si>
    <t>0P4116010078</t>
  </si>
  <si>
    <t>TRMTR,PRESS,8VDC,12BAR,AKS 32R,DANFOSS</t>
  </si>
  <si>
    <t>0P4116010366</t>
  </si>
  <si>
    <t>TRMTR,PRESS,EJA530A-EAS7N07DN+,YOKOGAWA</t>
  </si>
  <si>
    <t>0P4117020001</t>
  </si>
  <si>
    <t>CTRLR,US2:2021817-001,SIEMENS</t>
  </si>
  <si>
    <t>0P4117050002</t>
  </si>
  <si>
    <t>CPU,414H,6ES7414-4HM14-0AB0,SIEMENS</t>
  </si>
  <si>
    <t>0P4117050003</t>
  </si>
  <si>
    <t>CPU,6ES7151-8AB01-0AB0,SIEMENS</t>
  </si>
  <si>
    <t>0P4119090041</t>
  </si>
  <si>
    <t>DET,GAS,H2,4-20MA,0-100%,18-30VDC</t>
  </si>
  <si>
    <t>0P4119110002</t>
  </si>
  <si>
    <t>ACCLRMTR,M8X1,330400-02-IN,BENTLY-N</t>
  </si>
  <si>
    <t>0P4119110006</t>
  </si>
  <si>
    <t>PROBE,0TO150µM,330525-A00,BENTLY-N</t>
  </si>
  <si>
    <t>0P4119110024</t>
  </si>
  <si>
    <t>TRANSDR,VELOCITY,190501190004,BENTLY-N</t>
  </si>
  <si>
    <t>0P4119110025</t>
  </si>
  <si>
    <t>CBL,INTERCONN,CB2W100-032,BENTLY-N</t>
  </si>
  <si>
    <t>0P4119110026</t>
  </si>
  <si>
    <t>ACCLRMTR,2.5mV/M/S2,330425-0105,BENTLY-N</t>
  </si>
  <si>
    <t>0P4119110030</t>
  </si>
  <si>
    <t>PROBE,PROX,33010401085001IN,BENTLY-N</t>
  </si>
  <si>
    <t>0P4119110031</t>
  </si>
  <si>
    <t>PROBE,PROX,33010100401011IN,BENTLY-N</t>
  </si>
  <si>
    <t>0P4119110032</t>
  </si>
  <si>
    <t>PROBE,PROX,33070100251011IN,BENTLY-N</t>
  </si>
  <si>
    <t>0P4119120004</t>
  </si>
  <si>
    <t>PROBE,VIB,330103-00-03-10-02-IN,BENTLY-N</t>
  </si>
  <si>
    <t>0P4119120005</t>
  </si>
  <si>
    <t>CBL,EXT,128987-130-01-05,BENTLY-N</t>
  </si>
  <si>
    <t>0P4119120010</t>
  </si>
  <si>
    <t>PRXMTR,330180X1-IN MOD145193-09,BENTLY-N</t>
  </si>
  <si>
    <t>0P4119120013</t>
  </si>
  <si>
    <t>PROBE,VIB,330101-00-20-05-02-IN,BENTLY-N</t>
  </si>
  <si>
    <t>0P4119120015</t>
  </si>
  <si>
    <t>PROBE,VIB,330101-00-08-05-02-IN,BENTLY-N</t>
  </si>
  <si>
    <t>0P4119120016</t>
  </si>
  <si>
    <t>PRXMTR,330180X1-IN 145004-37,BENTLY-N</t>
  </si>
  <si>
    <t>0P4119120017</t>
  </si>
  <si>
    <t>PRXMTR,330180X1-IN 145004-83,BENTLY-N</t>
  </si>
  <si>
    <t>0P4119120020</t>
  </si>
  <si>
    <t>VELOMITOR,330500-01-IN,BENTLY-N</t>
  </si>
  <si>
    <t>0P4119120035</t>
  </si>
  <si>
    <t>RLY SPDT,Z-15GW21-B,PVTVM</t>
  </si>
  <si>
    <t>0P4119160022</t>
  </si>
  <si>
    <t>SENSOR,CTVTY,PC1C1B20,POTENCE</t>
  </si>
  <si>
    <t>0P4119160023</t>
  </si>
  <si>
    <t>SENSOR,CTVTY,PC1B1B20,POTENCE</t>
  </si>
  <si>
    <t>0P4119180014</t>
  </si>
  <si>
    <t>GSKT,RJ,CS,3IN,012-1904-003,MAGNETRL</t>
  </si>
  <si>
    <t>0P4119180015</t>
  </si>
  <si>
    <t>GSKT,SPW,2.1/2IN,X012-1204-038,MAGNETRL</t>
  </si>
  <si>
    <t>0P4119180016</t>
  </si>
  <si>
    <t>Y-PIECE,49X49X71MM,RA COIL,F/PC1-1</t>
  </si>
  <si>
    <t>0P4119180024</t>
  </si>
  <si>
    <t>BURNR TILE ASSY,60%Al,DB-401, CALLIDUS</t>
  </si>
  <si>
    <t>0P4119180025</t>
  </si>
  <si>
    <t>PRIM GAS TIP ASSY,1/4IN,BB-409, CALLIDUS</t>
  </si>
  <si>
    <t>0P4119180026</t>
  </si>
  <si>
    <t>STAGED GAS TIP ASSY,1/2INBB-411,CALLIDUS</t>
  </si>
  <si>
    <t>0P4119180027</t>
  </si>
  <si>
    <t>BURNR TILE ASSY,60%Al,DB-416, CALLIDUS</t>
  </si>
  <si>
    <t>0P4119180028</t>
  </si>
  <si>
    <t>PRIM GAS TIP ASSY,1/4IN,BB-422, CALLIDUS</t>
  </si>
  <si>
    <t>0P4119180029</t>
  </si>
  <si>
    <t>STAGED GAS TIP ASSY,1/2INBB-424,CALLIDUS</t>
  </si>
  <si>
    <t>0P4119180030</t>
  </si>
  <si>
    <t>BURNR TILE ASSY,60%Al,DB-430, CALLIDUS</t>
  </si>
  <si>
    <t>0P4119180031</t>
  </si>
  <si>
    <t>STAGED GAS TIP ASSY1/4IN,BB-437,CALLIDUS</t>
  </si>
  <si>
    <t>0P4119180034</t>
  </si>
  <si>
    <t>MDL,IO,RTD/TC,133827-02,BENTLY-N</t>
  </si>
  <si>
    <t>0P4119180042</t>
  </si>
  <si>
    <t>DISPL UNIT,GC,US2:2020154-001,SIEMENS</t>
  </si>
  <si>
    <t>0P4119180077</t>
  </si>
  <si>
    <t>CAL CAP,F/HC GAS DETECTOR</t>
  </si>
  <si>
    <t>0P4119180079</t>
  </si>
  <si>
    <t>CAL CAP,F/O2 GAS DETECTOR</t>
  </si>
  <si>
    <t>0P4119180080</t>
  </si>
  <si>
    <t>CAL CAP,F/H2 GAS DETECTOR</t>
  </si>
  <si>
    <t>0P4120050022</t>
  </si>
  <si>
    <t>TRMTR,DP,EJA110E-FMS5G+,YOKOGAWA</t>
  </si>
  <si>
    <t>0P4135010043</t>
  </si>
  <si>
    <t>FLOW INDIC,KDS-K-F-P0-0-E0-0,HEINRICH</t>
  </si>
  <si>
    <t>0P4136130001</t>
  </si>
  <si>
    <t>FLOWMTR,MASS,THERM,TA2-A1B0-540,MAGNETRL</t>
  </si>
  <si>
    <t>0P4143010010</t>
  </si>
  <si>
    <t>INDIC,LVL,MAG FLT,F9K-3500-067,MAGNETRL</t>
  </si>
  <si>
    <t>0P4145140004</t>
  </si>
  <si>
    <t>CBL,PROX,3300 XL,3307020026101+,BENTLY-N</t>
  </si>
  <si>
    <t>0P4145140007</t>
  </si>
  <si>
    <t>PRXMTR,330980-71-IN,BENTLY-N</t>
  </si>
  <si>
    <t>0P4145140008</t>
  </si>
  <si>
    <t>PRXMTR,330780X1IN 148367-24,BENTLY-N</t>
  </si>
  <si>
    <t>0P4148050038</t>
  </si>
  <si>
    <t>TRMTR,LVL,24VDC,X705-520A-A10,MAGNETRL</t>
  </si>
  <si>
    <t>0P4149040009</t>
  </si>
  <si>
    <t>LOAD CELL,COMPR,150T,SC 154 H9,IPA-W&amp;M</t>
  </si>
  <si>
    <t>0P4149040021</t>
  </si>
  <si>
    <t>LOAD CELL,1500N,K-SFT-III,K-TRON</t>
  </si>
  <si>
    <t>0P4158050005</t>
  </si>
  <si>
    <t>PROXMTR,VIB,9M,330180-X1-IN MOD,BENTLY-N</t>
  </si>
  <si>
    <t>0P4160020124</t>
  </si>
  <si>
    <t>SW,SLCTR,415V,12A,4POS,4ST39AM,RECOM</t>
  </si>
  <si>
    <t>0P4160020132</t>
  </si>
  <si>
    <t>SW,SLCTR,110V,16A,10P,4POS,RECOM</t>
  </si>
  <si>
    <t>0P4160020146</t>
  </si>
  <si>
    <t>SLCTR SW,ROTARY,230V,1P,A6K17F,SWITCHON</t>
  </si>
  <si>
    <t>0P4160020147</t>
  </si>
  <si>
    <t>SLCTR SW,ROTARY,230V,1P,A1K13F,SWITCHON</t>
  </si>
  <si>
    <t>0P4160020221</t>
  </si>
  <si>
    <t>SW,CTRL,250VDC,16A,2P,XD3216,RECOM</t>
  </si>
  <si>
    <t>0P4160050016</t>
  </si>
  <si>
    <t>TEMP STICKERS,55X22MM MAX,71-110°C</t>
  </si>
  <si>
    <t>0P4160050017</t>
  </si>
  <si>
    <t>TEMP STICKERS,55X22MM MAX,116-154°C</t>
  </si>
  <si>
    <t>0P4163020285</t>
  </si>
  <si>
    <t>RTD,331MM,-200TO450°C,TR10B,PT100,WIKA</t>
  </si>
  <si>
    <t>0P4163020287</t>
  </si>
  <si>
    <t>RTD,371MM,-200TO450°C,TR10B,PT100,WIKA</t>
  </si>
  <si>
    <t>0P4163020308</t>
  </si>
  <si>
    <t>RTD,10MM,394MM,DUPLEX,PT-100</t>
  </si>
  <si>
    <t>0P4163020575</t>
  </si>
  <si>
    <t>RTD,1500X81.9X345MM,TR15,EXTRUDER,WIKA</t>
  </si>
  <si>
    <t>0P4164010017</t>
  </si>
  <si>
    <t>THERMOCPL,589(L1)480(L2)46(L3)MM,TC10H</t>
  </si>
  <si>
    <t>0P4164010022</t>
  </si>
  <si>
    <t>THERMOCPL,POLYMER,2IN,RF,CL150,610-DU4K+</t>
  </si>
  <si>
    <t>0P4164010023</t>
  </si>
  <si>
    <t>THERMOCPL,LP,2IN,RF,CL150,610-DU4K+</t>
  </si>
  <si>
    <t>0P4164010024</t>
  </si>
  <si>
    <t>THERMOCPL,2IN,RF,CL150,2IN,610-DU4K+</t>
  </si>
  <si>
    <t>0P4164010025</t>
  </si>
  <si>
    <t>THERMOCPL,PILOT,32K30-U-360-4AS/4AS-B6</t>
  </si>
  <si>
    <t>0P4164010026</t>
  </si>
  <si>
    <t>THERMOCPL,DFCU,RF,CL150,610-DU4K-1FT34+</t>
  </si>
  <si>
    <t>0P4164010050</t>
  </si>
  <si>
    <t>THERMOCPL,609(L1)500(L2)46(L3),TR10H</t>
  </si>
  <si>
    <t>0P4165010001</t>
  </si>
  <si>
    <t>PRCSR,AO,MC-PAOY22,HONEYWLL</t>
  </si>
  <si>
    <t>0P4165010002</t>
  </si>
  <si>
    <t>CARD,PATCH,FI-PFH-NS0137-R,PEPPERL</t>
  </si>
  <si>
    <t>0P4165010006</t>
  </si>
  <si>
    <t>QUAD PRCSR PK,FC-QPP-0002,HONEYWLL</t>
  </si>
  <si>
    <t>0P4165010007</t>
  </si>
  <si>
    <t>MDL,BATRY&amp;KEYSW,FC-BKM-0001,HONEYWLL</t>
  </si>
  <si>
    <t>0P4165010017</t>
  </si>
  <si>
    <t>TERM BRD,030-9106-003,MAGNETRL</t>
  </si>
  <si>
    <t>0P4165010018</t>
  </si>
  <si>
    <t>O-RING,VITON E60C,012-2201-237,MAGNETRL</t>
  </si>
  <si>
    <t>0P4165010032</t>
  </si>
  <si>
    <t>FLT,40L-2/50X250+SG0.481,V-AUTMAT</t>
  </si>
  <si>
    <t>0P4165010037</t>
  </si>
  <si>
    <t>BKPLN ASSY BRD,80439SE,AMETEK</t>
  </si>
  <si>
    <t>0P4165010038</t>
  </si>
  <si>
    <t>BRD,SENSOR,80485SE,AMETEK</t>
  </si>
  <si>
    <t>0P4165010039</t>
  </si>
  <si>
    <t>CARD,AUTO CAL,80436SE,AMETEK</t>
  </si>
  <si>
    <t>0P4165010040</t>
  </si>
  <si>
    <t>Zr ELECTCHEM CELL,71785SE,AMETEK</t>
  </si>
  <si>
    <t>0P4165010041</t>
  </si>
  <si>
    <t>DISPL/PRCSR MDL,90219VE,AMETEK</t>
  </si>
  <si>
    <t>0P4165010042</t>
  </si>
  <si>
    <t>FUSE,WIRING BRD,25270JE,AMETEK</t>
  </si>
  <si>
    <t>0P4165010043</t>
  </si>
  <si>
    <t>HETR/TCPLE ASSY,36IN,73052TE,AMETEK</t>
  </si>
  <si>
    <t>0P4165010044</t>
  </si>
  <si>
    <t>O-RING,INSITU CELL,42244JE,AMETEK</t>
  </si>
  <si>
    <t>0P4165010125</t>
  </si>
  <si>
    <t>MONITOR,PROX,7W,176449-01,BENTLY-N</t>
  </si>
  <si>
    <t>0P4165010126</t>
  </si>
  <si>
    <t>MONITOR,PROX/SEISMIC,176449-02,BENTLY-N</t>
  </si>
  <si>
    <t>0P4165010129</t>
  </si>
  <si>
    <t>MONITOR,TEMP,163179-01,BENTLY-N</t>
  </si>
  <si>
    <t>0P4165010130</t>
  </si>
  <si>
    <t>S-BEND,71X8.1X3341MM,RA COIL,F/PC1-1</t>
  </si>
  <si>
    <t>0P4165010131</t>
  </si>
  <si>
    <t>TRNSF LINE,71X6.5X1800MM,RA COIL</t>
  </si>
  <si>
    <t>0P4165010133</t>
  </si>
  <si>
    <t>THERMO PAD,B409,RA COIL,F/PC1-1</t>
  </si>
  <si>
    <t>0P4165010157</t>
  </si>
  <si>
    <t>MDL,ELECK,031-2835-003,MAGNETRL</t>
  </si>
  <si>
    <t>0P4165010158</t>
  </si>
  <si>
    <t>BRD,TERM,Z30-9151-001,MAGNETRL</t>
  </si>
  <si>
    <t>0P4165010160</t>
  </si>
  <si>
    <t>BRD,TERM,Z30-9151-004,MAGNETRL</t>
  </si>
  <si>
    <t>0P4165010202</t>
  </si>
  <si>
    <t>PRCSR,HLAI,MC-PAIH03,HONEYWLL</t>
  </si>
  <si>
    <t>0P4165010203</t>
  </si>
  <si>
    <t>PRCSR,DI,MC-PDIX02,HONEYWLL</t>
  </si>
  <si>
    <t>0P4165010204</t>
  </si>
  <si>
    <t>PRCSR,DI,MC-PDIY22,HONEYWLL</t>
  </si>
  <si>
    <t>0P4165010205</t>
  </si>
  <si>
    <t>PRCSR,DI,MC-PDOY22,HONEYWLL</t>
  </si>
  <si>
    <t>0P4165010206</t>
  </si>
  <si>
    <t>FTA,HLAI/STI,MC-TAIH52,HONEYWLL</t>
  </si>
  <si>
    <t>0P4165010207</t>
  </si>
  <si>
    <t>FTA,AO,12IN,MC-TAOY52,HONEYWLL</t>
  </si>
  <si>
    <t>0P4165010208</t>
  </si>
  <si>
    <t>DI,MC-TDID72,HONEYWLL</t>
  </si>
  <si>
    <t>0P4165010209</t>
  </si>
  <si>
    <t>DI,MC-TDIY62,HONEYWLL</t>
  </si>
  <si>
    <t>0P4165010210</t>
  </si>
  <si>
    <t>DO,MC-TDOY62,HONEYWLL</t>
  </si>
  <si>
    <t>0P4165010211</t>
  </si>
  <si>
    <t>IOTA,CC-TCNT01,51308307-178,HONEYWLL</t>
  </si>
  <si>
    <t>0P4165010212</t>
  </si>
  <si>
    <t>TERM ASSY,I/O,CC-TCF901,HONEYWLL</t>
  </si>
  <si>
    <t>0P4165010213</t>
  </si>
  <si>
    <t>TERM ASSY,I/O,CC-TFB411,HONEYWLL</t>
  </si>
  <si>
    <t>0P4165010214</t>
  </si>
  <si>
    <t>MUX MASTER,KFD2-HMM-16,PEPPERL</t>
  </si>
  <si>
    <t>0P4165010215</t>
  </si>
  <si>
    <t>MUX SLAVE,KFD0-HMS-16,PEPPERL</t>
  </si>
  <si>
    <t>0P4165010219</t>
  </si>
  <si>
    <t>FTA,AI,FC-TSAI-1620M,HONEYWLL</t>
  </si>
  <si>
    <t>0P4165010220</t>
  </si>
  <si>
    <t>FTA,INP,16CH,FC-TSDI-1624,HONEYWLL</t>
  </si>
  <si>
    <t>0P4165010221</t>
  </si>
  <si>
    <t>FTA,INP,16CH,FC-TSDI-16UNI,HONEYWLL</t>
  </si>
  <si>
    <t>0P4165010222</t>
  </si>
  <si>
    <t>FTA,OUT,8CH,FC-TSDO-0824,HONEYWLL</t>
  </si>
  <si>
    <t>0P4165010223</t>
  </si>
  <si>
    <t>FTA,OUT,4CH,FC-TSDO-04UNI,HONEYWLL</t>
  </si>
  <si>
    <t>0P4165010332</t>
  </si>
  <si>
    <t>CBL,CONN,51305980-836,HONEYWLL</t>
  </si>
  <si>
    <t>0P4165010333</t>
  </si>
  <si>
    <t>CBL,CONN,51202329-302,HONEYWLL</t>
  </si>
  <si>
    <t>0P4165010334</t>
  </si>
  <si>
    <t>CBL,CONN,51202329-802,HONEYWLL</t>
  </si>
  <si>
    <t>0P4165010335</t>
  </si>
  <si>
    <t>CBL,CONN,51202341-102,HONEYWLL</t>
  </si>
  <si>
    <t>0P4165010336</t>
  </si>
  <si>
    <t>CBL,CONN,51202329-736,HONEYWLL</t>
  </si>
  <si>
    <t>0P4165010337</t>
  </si>
  <si>
    <t>CBL,CONN,51201397-002,HONEYWLL</t>
  </si>
  <si>
    <t>0P4165010338</t>
  </si>
  <si>
    <t>CBL,CONN,51202324-100,HONEYWLL</t>
  </si>
  <si>
    <t>0P4165010339</t>
  </si>
  <si>
    <t>CBL,CONN,15M,MU-KFTA15,HONEYWLL</t>
  </si>
  <si>
    <t>0P4165010340</t>
  </si>
  <si>
    <t>CBL,CONN,25M,MU-KFTA25,HONEYWLL</t>
  </si>
  <si>
    <t>0P4165010341</t>
  </si>
  <si>
    <t>CBL,CONN,30M,MU-KFTA30,HONEYWLL</t>
  </si>
  <si>
    <t>0P4165010342</t>
  </si>
  <si>
    <t>CBL,CONN,40M,MU-KFTA40,HONEYWLL</t>
  </si>
  <si>
    <t>0P4165010343</t>
  </si>
  <si>
    <t>CBL,CONN,15M,FS-SICC-0001/L15,HONEYWLL</t>
  </si>
  <si>
    <t>0P4165010344</t>
  </si>
  <si>
    <t>CBL,CONN,25M,FS-SICC-0001/L25,HONEYWLL</t>
  </si>
  <si>
    <t>0P4165010345</t>
  </si>
  <si>
    <t>CBL,CONN,30M,FS-SICC-0001/L30,HONEYWLL</t>
  </si>
  <si>
    <t>0P4165010346</t>
  </si>
  <si>
    <t>CBL,CONN,40M,FS-SICC-0001/L40,HONEYWLL</t>
  </si>
  <si>
    <t>0P4165010353</t>
  </si>
  <si>
    <t>PRCSR,COMM,5VDC,6GK74431EX300XE0,SIEMENS</t>
  </si>
  <si>
    <t>0P4165010355</t>
  </si>
  <si>
    <t>SEAT,PTFE,3024R0339SEATS16,ISGSPA</t>
  </si>
  <si>
    <t>0P4165010356</t>
  </si>
  <si>
    <t>PLG,SS316,3024R0339PLUG1717.2,ISGSPA</t>
  </si>
  <si>
    <t>0P4165010357</t>
  </si>
  <si>
    <t>GSKT,3024R0339GSK4675,ISGSPA</t>
  </si>
  <si>
    <t>0P4165010358</t>
  </si>
  <si>
    <t>DIAPH,EPDM,3024R0339DIAPH108,ISGSPA</t>
  </si>
  <si>
    <t>0P4165010372</t>
  </si>
  <si>
    <t>U-SEAL,13.4/8,5X1,9324-40158,K-TRON</t>
  </si>
  <si>
    <t>0P4165010378</t>
  </si>
  <si>
    <t>TUBE,VORTEX,RGLTR,3225,EXAIR</t>
  </si>
  <si>
    <t>0P4165010382</t>
  </si>
  <si>
    <t>CND FTG,3/8IN NPT,0000012437,K-TRON</t>
  </si>
  <si>
    <t>0P4165010429</t>
  </si>
  <si>
    <t>SENSOR,F/CTVTY ANLYSR,YOKOGAWA</t>
  </si>
  <si>
    <t>0P4165010430</t>
  </si>
  <si>
    <t>SENSOR,F/PH ANLYSR,YOKOGAWA</t>
  </si>
  <si>
    <t>0P4165010462</t>
  </si>
  <si>
    <t>CBL,7M,IOBUS-CPX-1,HONEYWLL</t>
  </si>
  <si>
    <t>0P4165010600</t>
  </si>
  <si>
    <t>FLT,SS316L,1.0,02,V-AUTMAT</t>
  </si>
  <si>
    <t>0P4165010601</t>
  </si>
  <si>
    <t>FLT,SS316L,1.2,02,V-AUTMAT</t>
  </si>
  <si>
    <t>0P4165010604</t>
  </si>
  <si>
    <t>FLT,PP,1.14,02,V-AUTMAT</t>
  </si>
  <si>
    <t>0P4165010605</t>
  </si>
  <si>
    <t>FLT,PP,1.0,02,V-AUTMAT</t>
  </si>
  <si>
    <t>0P4165010606</t>
  </si>
  <si>
    <t>FLT,PP,1.06,02,V-AUTMAT</t>
  </si>
  <si>
    <t>0P4165010611</t>
  </si>
  <si>
    <t>STRIP,INDIC,2554MM,09,V-AUTMAT</t>
  </si>
  <si>
    <t>0P4165010612</t>
  </si>
  <si>
    <t>STRIP,INDIC,1553MM,09,V-AUTMAT</t>
  </si>
  <si>
    <t>0P4165010613</t>
  </si>
  <si>
    <t>STRIP,INDIC,1260,09,V-AUTMAT</t>
  </si>
  <si>
    <t>0P4165010615</t>
  </si>
  <si>
    <t>STRIP,INDIC,700MM,09,V-AUTMAT</t>
  </si>
  <si>
    <t>0P4165010618</t>
  </si>
  <si>
    <t>STRIP,INDIC,2160MM,09,V-AUTMAT</t>
  </si>
  <si>
    <t>0P4165010653</t>
  </si>
  <si>
    <t>FLT,40L-2/50*225+SG0.657,V-AUTMAT</t>
  </si>
  <si>
    <t>0P4165010654</t>
  </si>
  <si>
    <t>FLT,40L2/50X250+SG:0.506,V-AUTMAT</t>
  </si>
  <si>
    <t>0P4165010655</t>
  </si>
  <si>
    <t>FLT,40L-2/50X250MM,SS+,V-AUTMAT</t>
  </si>
  <si>
    <t>0P4165010656</t>
  </si>
  <si>
    <t>FLT,40L2/50X250+SG:0.657,V-AUTMAT</t>
  </si>
  <si>
    <t>0P4165010657</t>
  </si>
  <si>
    <t>FLT,40L2/50X250+SG:0.673,V-AUTMAT</t>
  </si>
  <si>
    <t>0P4165010658</t>
  </si>
  <si>
    <t>FLT,40L-2/50X250MM+0.475,V-AUTMAT</t>
  </si>
  <si>
    <t>0P4165010660</t>
  </si>
  <si>
    <t>FLT,40L2/50X350+SG:0.423,V-AUTMAT</t>
  </si>
  <si>
    <t>0P4165010661</t>
  </si>
  <si>
    <t>FLT,40L2/50X400+SG:0.568,V-AUTMAT</t>
  </si>
  <si>
    <t>0P4165010662</t>
  </si>
  <si>
    <t>FLT,40L2/50X450+SG:0.549,V-AUTMAT</t>
  </si>
  <si>
    <t>0P4165010663</t>
  </si>
  <si>
    <t>FLT,40L2/51X300+SG:0.933,V-AUTMAT</t>
  </si>
  <si>
    <t>0P4165010664</t>
  </si>
  <si>
    <t>FLT,40L2/51X300+SG:0.941,V-AUTMAT</t>
  </si>
  <si>
    <t>0P4165010665</t>
  </si>
  <si>
    <t>FLT,40L2/51X400+SG:0.776,V-AUTMAT</t>
  </si>
  <si>
    <t>0P4165010667</t>
  </si>
  <si>
    <t>FLT,40L2/51X400+SG:0.935,V-AUTMAT</t>
  </si>
  <si>
    <t>0P4165010668</t>
  </si>
  <si>
    <t>FLT,40L2/51X450+SG:0.809,V-AUTMAT</t>
  </si>
  <si>
    <t>0P4165010669</t>
  </si>
  <si>
    <t>FLT,40L2/80X325+SG:0.657,V-AUTMAT</t>
  </si>
  <si>
    <t>0P4165010856</t>
  </si>
  <si>
    <t>O-RING,OV-11-229,CAPCO</t>
  </si>
  <si>
    <t>0P4204020009</t>
  </si>
  <si>
    <t>OIL SEAL,CROSS HEAD,1651023,24,SWELORE</t>
  </si>
  <si>
    <t>0P4204020012</t>
  </si>
  <si>
    <t>OIL SEAL,SFT,WORM,STD,1651052,SWELORE</t>
  </si>
  <si>
    <t>0P4204020060</t>
  </si>
  <si>
    <t>SPIDER,CPLG,MGA211-D-DR-00010,SWELORE</t>
  </si>
  <si>
    <t>0P4204020078</t>
  </si>
  <si>
    <t>WHEEL,WORM,BRZ,1045,WDD-1125/12,SWELORE</t>
  </si>
  <si>
    <t>0P4204020082</t>
  </si>
  <si>
    <t>ECCNTR,CI,1041,WDD-1125/12,SWELORE</t>
  </si>
  <si>
    <t>0P4204020236</t>
  </si>
  <si>
    <t>OIL RLF VLV ASSY,DBC9931M1912,SWELORE</t>
  </si>
  <si>
    <t>0P4204020237</t>
  </si>
  <si>
    <t>GATE VLV ASSY,DB9932M24,SWELORE</t>
  </si>
  <si>
    <t>0P4204020238</t>
  </si>
  <si>
    <t>OIL REFIL VLV ASSY,DBC9933M1912,SWELORE</t>
  </si>
  <si>
    <t>0P4204020325</t>
  </si>
  <si>
    <t>DIAPH,DMPR,M140/PD-004660+02/5,SWELORE</t>
  </si>
  <si>
    <t>0P4204020363</t>
  </si>
  <si>
    <t>BUSH AND HSG BRG,8/9,SUN-ENG</t>
  </si>
  <si>
    <t>0P4204020365</t>
  </si>
  <si>
    <t>GEAR SET,5/6/7,SUN-ENG</t>
  </si>
  <si>
    <t>0P4204020390</t>
  </si>
  <si>
    <t>ECC DISC,109244.0158,LEWAPUMP</t>
  </si>
  <si>
    <t>0P4204020392</t>
  </si>
  <si>
    <t>WORM SFT,109834.0178,LEWAPUMP</t>
  </si>
  <si>
    <t>0P4204020398</t>
  </si>
  <si>
    <t>BSHG,111294.1771,LEWAPUMP</t>
  </si>
  <si>
    <t>0P4204020399</t>
  </si>
  <si>
    <t>DIAPH MONITORING,112603.0015,LEWAPUMP</t>
  </si>
  <si>
    <t>0P4204020406</t>
  </si>
  <si>
    <t>RIM,073380.1759,LEWAPUMP</t>
  </si>
  <si>
    <t>0P4204020407</t>
  </si>
  <si>
    <t>HUB,081089.0122,LEWAPUMP</t>
  </si>
  <si>
    <t>0P4204020408</t>
  </si>
  <si>
    <t>PLGR ROD GUIDE,110415.0198,LEWAPUMP</t>
  </si>
  <si>
    <t>0P4204020409</t>
  </si>
  <si>
    <t>THD BSHG,109251.1771,LEWAPUMP</t>
  </si>
  <si>
    <t>0P4204020410</t>
  </si>
  <si>
    <t>HUB,082930.0122,LEWAPUMP</t>
  </si>
  <si>
    <t>0P4204020411</t>
  </si>
  <si>
    <t>VLV GUIDE W/SEAT,010056.9048,LEWAPUMP</t>
  </si>
  <si>
    <t>0P4204030001</t>
  </si>
  <si>
    <t>GSKT,SEAT,VLV,CFT,9919,SWELORE</t>
  </si>
  <si>
    <t>0P4204030002</t>
  </si>
  <si>
    <t>O-RING,LNR,NPRN,9935,SWELORE</t>
  </si>
  <si>
    <t>0P4204030003</t>
  </si>
  <si>
    <t>O-RING,SEAL,PIST,NPRN,9937,SWELORE</t>
  </si>
  <si>
    <t>0P4204030004</t>
  </si>
  <si>
    <t>GSKT,SEAT,VLV,9919,WDD-1750/46,SWELORE</t>
  </si>
  <si>
    <t>0P4204030005</t>
  </si>
  <si>
    <t>O-RING,LNR,NPRN,9935,WDD-1750/46,SWELORE</t>
  </si>
  <si>
    <t>0P4204030006</t>
  </si>
  <si>
    <t>O-RING,SEAL,PIST,9937,WDD1750/46,SWELORE</t>
  </si>
  <si>
    <t>0P4204030007</t>
  </si>
  <si>
    <t>GSKT,SEAT,VLV,9919,WDD-3000/52,SWELORE</t>
  </si>
  <si>
    <t>0P4204030008</t>
  </si>
  <si>
    <t>O-RING,LNR,NPRN,9935,WDD-3000/52,SWELORE</t>
  </si>
  <si>
    <t>0P4204030009</t>
  </si>
  <si>
    <t>O-RING,SEAL,9937,WDD-3000/52,SWELORE</t>
  </si>
  <si>
    <t>0P4204030010</t>
  </si>
  <si>
    <t>GSKT,SEAT,VLV,9919,WDD-1125/14,SWELORE</t>
  </si>
  <si>
    <t>0P4204030011</t>
  </si>
  <si>
    <t>O-RING,LNR,NPRN,9935,WDD-1125/14,SWELORE</t>
  </si>
  <si>
    <t>0P4204030012</t>
  </si>
  <si>
    <t>O-RING,SEAL,9937,WDD-1125/14,SWELORE</t>
  </si>
  <si>
    <t>0P4204030013</t>
  </si>
  <si>
    <t>GSKT,SEAT,9919,WDD-1125/08+,SWELORE</t>
  </si>
  <si>
    <t>0P4204030014</t>
  </si>
  <si>
    <t>O-RING,LNR,9935,WDD-1125/08+,SWELORE</t>
  </si>
  <si>
    <t>0P4204030016</t>
  </si>
  <si>
    <t>GSKT,SEAT,VLV,9919,WDD-1125/12,SWELORE</t>
  </si>
  <si>
    <t>0P4204030017</t>
  </si>
  <si>
    <t>O-RING,LNR,NPRN,9935,WDD-1125/12,SWELORE</t>
  </si>
  <si>
    <t>0P4204030018</t>
  </si>
  <si>
    <t>O-RING,SEAL,PIST,9937,WDD1125/12,SWELORE</t>
  </si>
  <si>
    <t>0P4204030158</t>
  </si>
  <si>
    <t>O-RING,072069.0062,LEWAPUMP</t>
  </si>
  <si>
    <t>0P4204030159</t>
  </si>
  <si>
    <t>RAD SEAL RING,070536.0090,LEWAPUMP</t>
  </si>
  <si>
    <t>0P4204030162</t>
  </si>
  <si>
    <t>STEM,112786.0002,LEWAPUMP</t>
  </si>
  <si>
    <t>0P4204030165</t>
  </si>
  <si>
    <t>RAD SEAL RING,083145.0316,LEWAPUMP</t>
  </si>
  <si>
    <t>0P4204040005</t>
  </si>
  <si>
    <t>RTNR,VLV,SUCT,9911,WDD-3000/52,SWELORE</t>
  </si>
  <si>
    <t>0P4204040006</t>
  </si>
  <si>
    <t>RTNR,VLV,DISCH,9914,WDD-3000/52,SWELORE</t>
  </si>
  <si>
    <t>0P4204040007</t>
  </si>
  <si>
    <t>RTNR,VLV,SUCT,9911,WDD-1125/14,SWELORE</t>
  </si>
  <si>
    <t>0P4204040008</t>
  </si>
  <si>
    <t>RTNR,VLV,DISCH,9914,WDD-1125/14,SWELORE</t>
  </si>
  <si>
    <t>0P4204040009</t>
  </si>
  <si>
    <t>RTNR,VLV,SUCT,9911,WDD-1125/08+,SWELORE</t>
  </si>
  <si>
    <t>0P4204040010</t>
  </si>
  <si>
    <t>RTNR,VLV,DISCH,9914,WDD-1125/08+,SWELORE</t>
  </si>
  <si>
    <t>0P4204040011</t>
  </si>
  <si>
    <t>RTNR,VLV,SUCT,9911,WDD-1125/12,SWELORE</t>
  </si>
  <si>
    <t>0P4204040012</t>
  </si>
  <si>
    <t>RTNR,VLV,DISCH,9914,WDD-1125/12,SWELORE</t>
  </si>
  <si>
    <t>0P4204040069</t>
  </si>
  <si>
    <t>CYLINDRICAL PIN,083294.0133,LEWAPUMP</t>
  </si>
  <si>
    <t>0P4204060001</t>
  </si>
  <si>
    <t>SEAT,VLV,SUCT,SS316,9912,SWELORE</t>
  </si>
  <si>
    <t>0P4204060002</t>
  </si>
  <si>
    <t>VLV,SUCT,SS316,9913,SWELORE</t>
  </si>
  <si>
    <t>0P4204060003</t>
  </si>
  <si>
    <t>SEAT,VLV,DISCH,SS316,9915,SWELORE</t>
  </si>
  <si>
    <t>0P4204060042</t>
  </si>
  <si>
    <t>VLV,STEERING,900004795/2T,DEWACO</t>
  </si>
  <si>
    <t>0P4204060043</t>
  </si>
  <si>
    <t>VLV,STEERING,900004793/2T,DEWACO</t>
  </si>
  <si>
    <t>0P4204060087</t>
  </si>
  <si>
    <t>VLV SEAT,06607.9048,LEWAPUMP</t>
  </si>
  <si>
    <t>0P4204060088</t>
  </si>
  <si>
    <t>VLV BALL,074401.0678,LEWAPUMP</t>
  </si>
  <si>
    <t>0P4204080001</t>
  </si>
  <si>
    <t>DIAPH,DMPR,MGA201-D-DR-00004,SWELORE</t>
  </si>
  <si>
    <t>0P4205020142</t>
  </si>
  <si>
    <t>DEFLR,MGA103-D-DR-002/123,ITT-CORP</t>
  </si>
  <si>
    <t>0P4205020143</t>
  </si>
  <si>
    <t>BSHG,CSG,MGA103-D-DR-002/155,ITT-CORP</t>
  </si>
  <si>
    <t>0P4205020145</t>
  </si>
  <si>
    <t>BRG,STDY,MGA103-D-DR-002/197,ITT-CORP</t>
  </si>
  <si>
    <t>0P4205020146</t>
  </si>
  <si>
    <t>HSG,BRG,MGA103-D-DR-002/213,ITT-CORP</t>
  </si>
  <si>
    <t>0P4205020147</t>
  </si>
  <si>
    <t>SEAL,LABY,MGA103-D-DR-002/332A,ITT-CORP</t>
  </si>
  <si>
    <t>0P4205020148</t>
  </si>
  <si>
    <t>SEAL,LABY,MGA103-D-DR-002/333,ITT-CORP</t>
  </si>
  <si>
    <t>0P4205020158</t>
  </si>
  <si>
    <t>BUSH,THROAT,104064625500,SULZ-PMP</t>
  </si>
  <si>
    <t>0P4205020222</t>
  </si>
  <si>
    <t>BSHG,SUS403,3PS-47078,47079/315,SHIN-NIP</t>
  </si>
  <si>
    <t>0P4205020223</t>
  </si>
  <si>
    <t>BRG,SLV,3PS-47078,47079/472,SHIN-NIP</t>
  </si>
  <si>
    <t>0P4205020224</t>
  </si>
  <si>
    <t>BRG,SLV,3PS-47078,47079/473,SHIN-NIP</t>
  </si>
  <si>
    <t>0P4205020225</t>
  </si>
  <si>
    <t>BSHG,SUS403,3PS-47080/315,SHIN-NIP</t>
  </si>
  <si>
    <t>0P4205020226</t>
  </si>
  <si>
    <t>BRG,SLV,S25C,3PS-47080/472,SHIN-NIP</t>
  </si>
  <si>
    <t>0P4205020227</t>
  </si>
  <si>
    <t>BRG,SLV,S25C,3PS-47080/473,SHIN-NIP</t>
  </si>
  <si>
    <t>0P4205020228</t>
  </si>
  <si>
    <t>BSHG,SUS403,3PS-47081,47082/315,SHIN-NIP</t>
  </si>
  <si>
    <t>0P4205020229</t>
  </si>
  <si>
    <t>BRG,SLV,3PS-47081,47082/472,SHIN-NIP</t>
  </si>
  <si>
    <t>0P4205020230</t>
  </si>
  <si>
    <t>BRG,SLV,3PS-47081,47082/473,SHIN-NIP</t>
  </si>
  <si>
    <t>0P4205020231</t>
  </si>
  <si>
    <t>BSHG,SUS304,3PS-47083/315,SHIN-NIP</t>
  </si>
  <si>
    <t>0P4205020232</t>
  </si>
  <si>
    <t>BRG,SLV,S25C,3PS-47083/472,SHIN-NIP</t>
  </si>
  <si>
    <t>0P4205020233</t>
  </si>
  <si>
    <t>BRG,SLV,S25C,3PS-47083/473,SHIN-NIP</t>
  </si>
  <si>
    <t>0P4205020234</t>
  </si>
  <si>
    <t>BSHG,3PS-47084,47085/2022,SHIN-NIP</t>
  </si>
  <si>
    <t>0P4205020235</t>
  </si>
  <si>
    <t>BSHG,3MS-47084,47085/2050,SHIN-NIP</t>
  </si>
  <si>
    <t>0P4205020236</t>
  </si>
  <si>
    <t>BSHG,3PS-47084,47085/2060,SHIN-NIP</t>
  </si>
  <si>
    <t>0P4205020237</t>
  </si>
  <si>
    <t>BRG,S25C,3PS-47084,47085/4030,SHIN-NIP</t>
  </si>
  <si>
    <t>0P4205020238</t>
  </si>
  <si>
    <t>BRG,S25C,3PS-47084,47085/4040,SHIN-NIP</t>
  </si>
  <si>
    <t>0P4205020239</t>
  </si>
  <si>
    <t>PAD,8IN,3PS-47084,47085/4100-1,SHIN-NIP</t>
  </si>
  <si>
    <t>0P4205020240</t>
  </si>
  <si>
    <t>PAD,8IN,3PS-47084,47085/4100-2,SHIN-NIP</t>
  </si>
  <si>
    <t>0P4205020241</t>
  </si>
  <si>
    <t>BSHG,3PS-47084,47085/5010,SHIN-NIP</t>
  </si>
  <si>
    <t>0P4205020242</t>
  </si>
  <si>
    <t>BSHG,3PS-47084,47085/5020,SHIN-NIP</t>
  </si>
  <si>
    <t>0P4205020243</t>
  </si>
  <si>
    <t>BRG,B5-0725-Y120-R3/6,SHIN-NIP</t>
  </si>
  <si>
    <t>0P4205020244</t>
  </si>
  <si>
    <t>BRG,B5-0725-Y120-R4/7,SHIN-NIP</t>
  </si>
  <si>
    <t>0P4205020245</t>
  </si>
  <si>
    <t>BRG,B5-0725-Y120-R5/8,SHIN-NIP</t>
  </si>
  <si>
    <t>0P4205020246</t>
  </si>
  <si>
    <t>BRG,B5-0725-Y120-R6/9,SHIN-NIP</t>
  </si>
  <si>
    <t>0P4205020247</t>
  </si>
  <si>
    <t>BRG,B5-0726-Y120-R2/6,SHIN-NIP</t>
  </si>
  <si>
    <t>0P4205020248</t>
  </si>
  <si>
    <t>BRG,B5-0726-Y120-R2/7,SHIN-NIP</t>
  </si>
  <si>
    <t>0P4205020249</t>
  </si>
  <si>
    <t>BRG,B5-0726-Y120-R2/8,SHIN-NIP</t>
  </si>
  <si>
    <t>0P4205020250</t>
  </si>
  <si>
    <t>BRG,B5-0726-Y120-R2/9,SHIN-NIP</t>
  </si>
  <si>
    <t>0P4205020253</t>
  </si>
  <si>
    <t>RING,IMPLR,SUS420,3PS-47128/103,SHIN-NIP</t>
  </si>
  <si>
    <t>0P4205020254</t>
  </si>
  <si>
    <t>RING,CSG,SUS420,3PS-47128/306,SHIN-NIP</t>
  </si>
  <si>
    <t>0P4205020255</t>
  </si>
  <si>
    <t>BRG,SBMRGD,CARBON,3PS-47128/415,SHIN-NIP</t>
  </si>
  <si>
    <t>0P4205020259</t>
  </si>
  <si>
    <t>RING,IMPLR,SUS420,3PS-47130/103,SHIN-NIP</t>
  </si>
  <si>
    <t>0P4205020260</t>
  </si>
  <si>
    <t>RING,CSG,SUS420,3PS-47130/306,SHIN-NIP</t>
  </si>
  <si>
    <t>0P4205020261</t>
  </si>
  <si>
    <t>BRG,SBMRGD,CARBON,3PS-47130/415,SHIN-NIP</t>
  </si>
  <si>
    <t>0P4205020262</t>
  </si>
  <si>
    <t>RING,IMPLR,SUS420,3PS-47131/103,SHIN-NIP</t>
  </si>
  <si>
    <t>0P4205020263</t>
  </si>
  <si>
    <t>RING,CSG,SUS420,3PS-47131/306,SHIN-NIP</t>
  </si>
  <si>
    <t>0P4205020267</t>
  </si>
  <si>
    <t>RING,IMPLR,SUS420,3PS-47133/103,SHIN-NIP</t>
  </si>
  <si>
    <t>0P4205020268</t>
  </si>
  <si>
    <t>RING,CSG,SUS420,3PS-47133/306,SHIN-NIP</t>
  </si>
  <si>
    <t>0P4205020269</t>
  </si>
  <si>
    <t>BRG,SBMRGD,CARBON,3PS-47133/415,SHIN-NIP</t>
  </si>
  <si>
    <t>0P4205020270</t>
  </si>
  <si>
    <t>RING,IMPLR,SUS420,3PS-47134/103,SHIN-NIP</t>
  </si>
  <si>
    <t>0P4205020271</t>
  </si>
  <si>
    <t>RING,CSG,SUS420,3PS-47134/306,SHIN-NIP</t>
  </si>
  <si>
    <t>0P4205020272</t>
  </si>
  <si>
    <t>BRG,SBMRGD,CARBON,3PS-47134/415,SHIN-NIP</t>
  </si>
  <si>
    <t>0P4205020273</t>
  </si>
  <si>
    <t>BRG,SLV,THR,S25C,3PS-47089/51,SHIN-NIP</t>
  </si>
  <si>
    <t>0P4205020274</t>
  </si>
  <si>
    <t>BRG,SLV,RAD,S25C,3PS-47089/63,SHIN-NIP</t>
  </si>
  <si>
    <t>0P4205020275</t>
  </si>
  <si>
    <t>BSHG,SUS304,3PS-47089/227,SHIN-NIP</t>
  </si>
  <si>
    <t>0P4205020276</t>
  </si>
  <si>
    <t>BSHG,CASE,SUS304,3PS-47089/255,SHIN-NIP</t>
  </si>
  <si>
    <t>0P4205020277</t>
  </si>
  <si>
    <t>SLEEVE,CTR,SUS440,3PS-47091/192,SHIN-NIP</t>
  </si>
  <si>
    <t>0P4205020278</t>
  </si>
  <si>
    <t>SLV,PRESS RED,3PS-47091/194,SHIN-NIP</t>
  </si>
  <si>
    <t>0P4205020279</t>
  </si>
  <si>
    <t>BSHG,SUS403,3PS-47091/315,SHIN-NIP</t>
  </si>
  <si>
    <t>0P4205020280</t>
  </si>
  <si>
    <t>BSHG,CASE,SUS420,3PS-47091/318,SHIN-NIP</t>
  </si>
  <si>
    <t>0P4205020281</t>
  </si>
  <si>
    <t>BSHG,CTR,SUS440,3PS-47091/383,SHIN-NIP</t>
  </si>
  <si>
    <t>0P4205020282</t>
  </si>
  <si>
    <t>BSHG,SUS420,3PS-47091/384,SHIN-NIP</t>
  </si>
  <si>
    <t>0P4205020283</t>
  </si>
  <si>
    <t>SLEEVE,CTR,SUS440,3PS-47092/192,SHIN-NIP</t>
  </si>
  <si>
    <t>0P4205020284</t>
  </si>
  <si>
    <t>SLV,PRESS RED,3PS-47092/194,SHIN-NIP</t>
  </si>
  <si>
    <t>0P4205020285</t>
  </si>
  <si>
    <t>BSHG,SUS403,3PS-47092/315,SHIN-NIP</t>
  </si>
  <si>
    <t>0P4205020286</t>
  </si>
  <si>
    <t>BSHG,CASE,SUS420,3PS-47092/318,SHIN-NIP</t>
  </si>
  <si>
    <t>0P4205020287</t>
  </si>
  <si>
    <t>BSHG,CTR,SUS440,3PS-47092/383,SHIN-NIP</t>
  </si>
  <si>
    <t>0P4205020288</t>
  </si>
  <si>
    <t>BSHG,SUS420,3PS-47092/384,SHIN-NIP</t>
  </si>
  <si>
    <t>0P4205020289</t>
  </si>
  <si>
    <t>SLV,SPCR,IMPLR,3PS-47093/165,SHIN-NIP</t>
  </si>
  <si>
    <t>0P4205020290</t>
  </si>
  <si>
    <t>BSHG,SUS403,3PS-47093/315,SHIN-NIP</t>
  </si>
  <si>
    <t>0P4205020291</t>
  </si>
  <si>
    <t>BSHG,SPCR,CASE,3PS-47093/383,SHIN-NIP</t>
  </si>
  <si>
    <t>0P4205020292</t>
  </si>
  <si>
    <t>BSHG,SUS440,3PS-47093/385,SHIN-NIP</t>
  </si>
  <si>
    <t>0P4205020295</t>
  </si>
  <si>
    <t>RING,IMPLR,SUS420,3PS-47160/103,SHIN-NIP</t>
  </si>
  <si>
    <t>0P4205020296</t>
  </si>
  <si>
    <t>RING,CSG,SUS420,3PS-47160/306,SHIN-NIP</t>
  </si>
  <si>
    <t>0P4205020297</t>
  </si>
  <si>
    <t>BRG,SBMRGD,CARBON,3PS-47160/415,SHIN-NIP</t>
  </si>
  <si>
    <t>0P4205020298</t>
  </si>
  <si>
    <t>RING,IMPLR,SUS420,3PS-47161/103,SHIN-NIP</t>
  </si>
  <si>
    <t>0P4205020299</t>
  </si>
  <si>
    <t>RING,CSG,SUS420,3PS-47161/306,SHIN-NIP</t>
  </si>
  <si>
    <t>0P4205020300</t>
  </si>
  <si>
    <t>BRG,SBMRGD,CARBON,3PS-47161/415,SHIN-NIP</t>
  </si>
  <si>
    <t>0P4205020301</t>
  </si>
  <si>
    <t>RING,IMPLR,SUS420,3PS-47162/103,SHIN-NIP</t>
  </si>
  <si>
    <t>0P4205020302</t>
  </si>
  <si>
    <t>RING,CSG,SUS420,3PS-47162/306,SHIN-NIP</t>
  </si>
  <si>
    <t>0P4205020303</t>
  </si>
  <si>
    <t>BRG,SBMRGD,CARBON,3PS-47162/415,SHIN-NIP</t>
  </si>
  <si>
    <t>0P4205020334</t>
  </si>
  <si>
    <t>PMP,AUX,LUBE OIL,B8-C2,SHIN-NIP</t>
  </si>
  <si>
    <t>0P4205020335</t>
  </si>
  <si>
    <t>SPARE PART,B8-C2,SHIN-NIP</t>
  </si>
  <si>
    <t>0P4205020337</t>
  </si>
  <si>
    <t>CPLG,E66H308,SHIN-NIP</t>
  </si>
  <si>
    <t>0P4205020339</t>
  </si>
  <si>
    <t>CRTG,B5-R4-R,SHIN-NIP</t>
  </si>
  <si>
    <t>0P4205020340</t>
  </si>
  <si>
    <t>CRTG,B6-R2-R,SHIN-NIP</t>
  </si>
  <si>
    <t>0P4205020343</t>
  </si>
  <si>
    <t>PMP,AUX,LUBE OIL,B5-R4-R,SHIN-NIP</t>
  </si>
  <si>
    <t>0P4205020344</t>
  </si>
  <si>
    <t>PMP,AUX,LUBE OIL,B6-R2-R,SHIN-NIP</t>
  </si>
  <si>
    <t>0P4205020345</t>
  </si>
  <si>
    <t>SPARE PART,B5-R4-R,SHIN-NIP</t>
  </si>
  <si>
    <t>0P4205020346</t>
  </si>
  <si>
    <t>SPARE PART,B6-R2-R,SHIN-NIP</t>
  </si>
  <si>
    <t>0P4205020838</t>
  </si>
  <si>
    <t>BRG,BALL,CS,017733617308,SULZ-PMP</t>
  </si>
  <si>
    <t>0P4205020861</t>
  </si>
  <si>
    <t>IMPLR,104067423500,SULZ-PMP</t>
  </si>
  <si>
    <t>0P4205020881</t>
  </si>
  <si>
    <t>BRG,ISOLTR,BRZ,204425011004,SULZ-PMP</t>
  </si>
  <si>
    <t>0P4205020884</t>
  </si>
  <si>
    <t>BRG,ISOLTR,BRZ,204425011002,SULZ-PMP</t>
  </si>
  <si>
    <t>0P4205020910</t>
  </si>
  <si>
    <t>IMPLR,104067867509,SULZ-PMP</t>
  </si>
  <si>
    <t>0P4205020931</t>
  </si>
  <si>
    <t>WEAR RING,IMPLR,104051422500,SULZ-PMP</t>
  </si>
  <si>
    <t>0P4205020971</t>
  </si>
  <si>
    <t>WEAR RING,STA,104051423500,SULZ-PMP</t>
  </si>
  <si>
    <t>0P4205020988</t>
  </si>
  <si>
    <t>BUSH,THROAT,204425007024,SULZ-PMP</t>
  </si>
  <si>
    <t>0P4205020990</t>
  </si>
  <si>
    <t>BUSH,THROAT,204425007036,SULZ-PMP</t>
  </si>
  <si>
    <t>0P4205020991</t>
  </si>
  <si>
    <t>BUSH,THROAT,204425007038,SULZ-PMP</t>
  </si>
  <si>
    <t>0P4205020998</t>
  </si>
  <si>
    <t>BUSH,THROAT,204425007078,SULZ-PMP</t>
  </si>
  <si>
    <t>0P4205021173</t>
  </si>
  <si>
    <t>KEY SET,SS410/C40,16740SUBSOK,KBL</t>
  </si>
  <si>
    <t>0P4205021178</t>
  </si>
  <si>
    <t>OIL SEAL SET,RBR,16740SUBSOOS,KBL</t>
  </si>
  <si>
    <t>0P4205021207</t>
  </si>
  <si>
    <t>KEY SET,SS410/C40,13748SUBSOK,KBL</t>
  </si>
  <si>
    <t>0P4205021222</t>
  </si>
  <si>
    <t>SLV,SFT,SS410,1373013112556,KBL</t>
  </si>
  <si>
    <t>0P4205021279</t>
  </si>
  <si>
    <t>KEY SET,SS410/C40,13754SUBSOK,KBL</t>
  </si>
  <si>
    <t>0P4205021280</t>
  </si>
  <si>
    <t>OIL SEAL SET,RBR,13754SUBSOOS,KBL</t>
  </si>
  <si>
    <t>0P4205021319</t>
  </si>
  <si>
    <t>KEY SET,SS410/C40,I6775SUBSOK,KBL</t>
  </si>
  <si>
    <t>0P4205021323</t>
  </si>
  <si>
    <t>OIL SEAL SET,RBR,16775SUBSOOS,KBL</t>
  </si>
  <si>
    <t>0P4205021330</t>
  </si>
  <si>
    <t>OIL SEAL SET,RBR,16703SUBSOOS,KBL</t>
  </si>
  <si>
    <t>0P4205021410</t>
  </si>
  <si>
    <t>COMPL BSHG,88X50X43.5,113446601,HERM-PMP</t>
  </si>
  <si>
    <t>0P4205021411</t>
  </si>
  <si>
    <t>BSHG,70X50X40MM,163413801,HERM-PMP</t>
  </si>
  <si>
    <t>0P4205021412</t>
  </si>
  <si>
    <t>SLV,BRG,90X36X68MM,265390401,HERM-PMP</t>
  </si>
  <si>
    <t>0P4205021741</t>
  </si>
  <si>
    <t>LVL OILER,AL,KSOS05120050200/256,KEPL</t>
  </si>
  <si>
    <t>0P4205022266</t>
  </si>
  <si>
    <t>SHELL,BRG,KPDS 50/26,35600,KBL</t>
  </si>
  <si>
    <t>0P4205022508</t>
  </si>
  <si>
    <t>SEAL FACE,SiC,2H-134023/14,FS-SEALS</t>
  </si>
  <si>
    <t>0P4205022511</t>
  </si>
  <si>
    <t>BUSH,FLOATING,2H-134023/24,FS-SEALS</t>
  </si>
  <si>
    <t>0P4205022515</t>
  </si>
  <si>
    <t>SEAL FACE,SiC,2H-134024/14,FS-SEALS</t>
  </si>
  <si>
    <t>0P4205022518</t>
  </si>
  <si>
    <t>BUSH,FLOATING,2H-134024/24,FS-SEALS</t>
  </si>
  <si>
    <t>0P4205022770</t>
  </si>
  <si>
    <t>ROT FACE,2H-131869/15.1,SANMAR</t>
  </si>
  <si>
    <t>0P4205022825</t>
  </si>
  <si>
    <t>PLG,BRTHR,204425013010,SULZ-PMP</t>
  </si>
  <si>
    <t>0P4205022870</t>
  </si>
  <si>
    <t>THROT BUSH,A09735AB/360.00,EAGLEBUR</t>
  </si>
  <si>
    <t>0P4205022899</t>
  </si>
  <si>
    <t>OILER,CONST LVL,KSOSO5120100100/256,KEPL</t>
  </si>
  <si>
    <t>0P4205022950</t>
  </si>
  <si>
    <t>PMP,BARE,3545/167,IMOPUMP</t>
  </si>
  <si>
    <t>0P4205022951</t>
  </si>
  <si>
    <t>ELAS/MINOR KIT,ME3G014,IMOPUMP</t>
  </si>
  <si>
    <t>0P4205022955</t>
  </si>
  <si>
    <t>PMP,BARE,3545/062,IMOPUMP</t>
  </si>
  <si>
    <t>0P4205022956</t>
  </si>
  <si>
    <t>PMP,BARE,3525/155,IMOPUMP</t>
  </si>
  <si>
    <t>0P4205022957</t>
  </si>
  <si>
    <t>ELAS/MINOR KIT,ME3G012,IMOPUMP</t>
  </si>
  <si>
    <t>0P4205022961</t>
  </si>
  <si>
    <t>PMP,BARE,3525/133,IMOPUMP</t>
  </si>
  <si>
    <t>0P4205023106</t>
  </si>
  <si>
    <t>COV,BRG,CI,KPD 40/20A,2700001,KBL</t>
  </si>
  <si>
    <t>0P4205023108</t>
  </si>
  <si>
    <t>LOCK NUT,BRG,CS,KPD 40/20A,3360002,KBL</t>
  </si>
  <si>
    <t>0P4205023141</t>
  </si>
  <si>
    <t>NUT,IMPLR,SS 316,KPD 50/20A,3300001,KBL</t>
  </si>
  <si>
    <t>0P4205023166</t>
  </si>
  <si>
    <t>SFT,PMP,SS 316L,KPD 32/16 QF,1800201,KBL</t>
  </si>
  <si>
    <t>0P4205023196</t>
  </si>
  <si>
    <t>NUT,IMPLR,SS 316,KPD 150/43,3300001,KBL</t>
  </si>
  <si>
    <t>0P4205023205</t>
  </si>
  <si>
    <t>BSHG,F/3700MX,B00129A202244,ITT-CORP</t>
  </si>
  <si>
    <t>0P4205023206</t>
  </si>
  <si>
    <t>KEY,IMPLR,F/3700MX,495682282229,ITT-CORP</t>
  </si>
  <si>
    <t>0P4205023207</t>
  </si>
  <si>
    <t>KEY,CPLG,F/3700MX,495682042213,ITT-CORP</t>
  </si>
  <si>
    <t>0P4205023212</t>
  </si>
  <si>
    <t>BSHG,F/3700SA1.5x37S,B00129A19+,ITT-CORP</t>
  </si>
  <si>
    <t>0P4205023213</t>
  </si>
  <si>
    <t>KEY,IMPLR,F/3700SA1.5x37S,4956+,ITT-CORP</t>
  </si>
  <si>
    <t>0P4205023214</t>
  </si>
  <si>
    <t>KEY,CPLG,F/3700SA1.5x37S,49568+,ITT-CORP</t>
  </si>
  <si>
    <t>0P4205023219</t>
  </si>
  <si>
    <t>BSHG,F/3700SA1.5x39N,B00129A19+,ITT-CORP</t>
  </si>
  <si>
    <t>0P4205023220</t>
  </si>
  <si>
    <t>KEY,IMPLR,F/3700SA1.5x39N,4956+,ITT-CORP</t>
  </si>
  <si>
    <t>0P4205023221</t>
  </si>
  <si>
    <t>KEY,CPLG,F/3700SA1.5x39N,49568+,ITT-CORP</t>
  </si>
  <si>
    <t>0P4205023226</t>
  </si>
  <si>
    <t>BSHG,F/3700SX,B00129A192244,ITT-CORP</t>
  </si>
  <si>
    <t>0P4205023227</t>
  </si>
  <si>
    <t>KEY,IMPLR,F/3700SX,495681312229,ITT-CORP</t>
  </si>
  <si>
    <t>0P4205023228</t>
  </si>
  <si>
    <t>KEY,CPLG,F/3700SX,495682052213,ITT-CORP</t>
  </si>
  <si>
    <t>0P4205023233</t>
  </si>
  <si>
    <t>BSHG,F/3700SA1.5x3,B00129A1922+,ITT-CORP</t>
  </si>
  <si>
    <t>0P4205023234</t>
  </si>
  <si>
    <t>KEY,IMPLR,F/3700SA1.5x3,495681+,ITT-CORP</t>
  </si>
  <si>
    <t>0P4205023235</t>
  </si>
  <si>
    <t>KEY,CPLG,F/3700SA1.5x3,4956816+,ITT-CORP</t>
  </si>
  <si>
    <t>0P4205023240</t>
  </si>
  <si>
    <t>BSHG,F/3700SA1x2,B00129A192244,ITT-CORP</t>
  </si>
  <si>
    <t>0P4205023241</t>
  </si>
  <si>
    <t>KEY,IMPLR,F/3700SA1x2,49568131+,ITT-CORP</t>
  </si>
  <si>
    <t>0P4205023242</t>
  </si>
  <si>
    <t>KEY,CPLG,F/3700SA1x2,495681642,ITT-CORP</t>
  </si>
  <si>
    <t>0P4205023246</t>
  </si>
  <si>
    <t>BSHG,F/3700SA3x6,B00129A192244,ITT-CORP</t>
  </si>
  <si>
    <t>0P4205023247</t>
  </si>
  <si>
    <t>KEY,IMPLR,F/3700SA3x6,49568131+,ITT-CORP</t>
  </si>
  <si>
    <t>0P4205023248</t>
  </si>
  <si>
    <t>KEY,CPLG,F/3700SA3x6,495681642+,ITT-CORP</t>
  </si>
  <si>
    <t>0P4205023253</t>
  </si>
  <si>
    <t>BSHG,F/3700MA2x3,B00129A202244,ITT-CORP</t>
  </si>
  <si>
    <t>0P4205023254</t>
  </si>
  <si>
    <t>KEY,IMPLR,F/3700MA2x3,49568228+,ITT-CORP</t>
  </si>
  <si>
    <t>0P4205023255</t>
  </si>
  <si>
    <t>KEY,CPLG,F/3700MA2x3,495682052+,ITT-CORP</t>
  </si>
  <si>
    <t>0P4205023260</t>
  </si>
  <si>
    <t>BSHG,F/3700MA3x6,B00129A202244,ITT-CORP</t>
  </si>
  <si>
    <t>0P4205023261</t>
  </si>
  <si>
    <t>KEY,IMPLR,F/3700MA3x6,49568228+,ITT-CORP</t>
  </si>
  <si>
    <t>0P4205023262</t>
  </si>
  <si>
    <t>KEY,CPLG,F/3700MA3x6,495682052+,ITT-CORP</t>
  </si>
  <si>
    <t>0P4205023267</t>
  </si>
  <si>
    <t>BSHG,F/3700LA,B00129A212244,ITT-CORP</t>
  </si>
  <si>
    <t>0P4205023268</t>
  </si>
  <si>
    <t>KEY,IMPLR,F/3700LA,495683342229,ITT-CORP</t>
  </si>
  <si>
    <t>0P4205023269</t>
  </si>
  <si>
    <t>KEY,CPLG,F/3700LA,495683072213,ITT-CORP</t>
  </si>
  <si>
    <t>0P4205023274</t>
  </si>
  <si>
    <t>BSHG,F/3700LX,B00129A212244,ITT-CORP</t>
  </si>
  <si>
    <t>0P4205023275</t>
  </si>
  <si>
    <t>KEY,IMPLR,F/3700LX,495683342229,ITT-CORP</t>
  </si>
  <si>
    <t>0P4205023276</t>
  </si>
  <si>
    <t>KEY,CPLG,F/3700LX,495683082213,ITT-CORP</t>
  </si>
  <si>
    <t>0P4205023281</t>
  </si>
  <si>
    <t>BSHG,F/3700MA1.5x3,B00129A2022+,ITT-CORP</t>
  </si>
  <si>
    <t>0P4205023282</t>
  </si>
  <si>
    <t>KEY,IMPLR,F/3700MA1.5x3,495682+,ITT-CORP</t>
  </si>
  <si>
    <t>0P4205023283</t>
  </si>
  <si>
    <t>KEY,CPLG,F/3700MA1.5x3,4956820+,ITT-CORP</t>
  </si>
  <si>
    <t>0P4205023402</t>
  </si>
  <si>
    <t>SPCR,C40,KPDS 125/26,1980001,KBL</t>
  </si>
  <si>
    <t>0P4205023455</t>
  </si>
  <si>
    <t>WEAR RING,IMPLR,25.01,50X40 UCWM25,KEPL</t>
  </si>
  <si>
    <t>0P4205023456</t>
  </si>
  <si>
    <t>WEAR RING,IMPLR,25.02,50X40 UCWM25,KEPL</t>
  </si>
  <si>
    <t>0P4205023457</t>
  </si>
  <si>
    <t>SFT,31,50X40 UCWM25,KEPL</t>
  </si>
  <si>
    <t>0P4205023458</t>
  </si>
  <si>
    <t>BUSH,THROAT,82,50X40 UCWM25,KEPL</t>
  </si>
  <si>
    <t>0P4205023460</t>
  </si>
  <si>
    <t>WEAR RING,CASE,107,50X40 UCWM25,KEPL</t>
  </si>
  <si>
    <t>0P4205023461</t>
  </si>
  <si>
    <t>WEAR RING,CASE,107.02,50X40 UCWM25,KEPL</t>
  </si>
  <si>
    <t>0P4205023466</t>
  </si>
  <si>
    <t>WEAR RING,IMPLR,25.1,100X80 VPCS2MF,KEPL</t>
  </si>
  <si>
    <t>0P4205023467</t>
  </si>
  <si>
    <t>WEAR RING,IMPLR,25.2,100X80 VPCS2MF,KEPL</t>
  </si>
  <si>
    <t>0P4205023468</t>
  </si>
  <si>
    <t>WEAR RING,IMPLR,25.3,100X80 VPCS2MF,KEPL</t>
  </si>
  <si>
    <t>0P4205023673</t>
  </si>
  <si>
    <t>WEAR RING,250X150 VPCS 4MF,25.3,KEPL</t>
  </si>
  <si>
    <t>0P4205023675</t>
  </si>
  <si>
    <t>SLV,BOT CSG,250X150 VPCS 4MF,43.1,KEPL</t>
  </si>
  <si>
    <t>0P4205023676</t>
  </si>
  <si>
    <t>SLV,250X150 VPCS 4MF,43.2,KEPL</t>
  </si>
  <si>
    <t>0P4205023677</t>
  </si>
  <si>
    <t>SLV,250X150 VPCS 4MF,43.3,KEPL</t>
  </si>
  <si>
    <t>0P4205023678</t>
  </si>
  <si>
    <t>SLV,250X150 VPCS 4MF,43.5,KEPL</t>
  </si>
  <si>
    <t>0P4205023679</t>
  </si>
  <si>
    <t>SLV,INTMD BRG,250X150 VPCS 4MF,43.6,KEPL</t>
  </si>
  <si>
    <t>0P4205023681</t>
  </si>
  <si>
    <t>SLV,DISTANCE,250X150 VPCS 4MF,45.6,KEPL</t>
  </si>
  <si>
    <t>0P4205023685</t>
  </si>
  <si>
    <t>BSHG,BOT CSG,250X150 VPCS 4MF,81.1,KEPL</t>
  </si>
  <si>
    <t>0P4205023686</t>
  </si>
  <si>
    <t>BSHG,250X150 VPCS 4MF,81.2,KEPL</t>
  </si>
  <si>
    <t>0P4205023687</t>
  </si>
  <si>
    <t>BSHG,250X150 VPCS 4MF,81.6,KEPL</t>
  </si>
  <si>
    <t>0P4205023688</t>
  </si>
  <si>
    <t>BUSH,THROAT,250X150 VPCS 4MF,82,KEPL</t>
  </si>
  <si>
    <t>0P4205023693</t>
  </si>
  <si>
    <t>WEAR RING,250X150 VPCS 4MF,107.1,KEPL</t>
  </si>
  <si>
    <t>0P4205023694</t>
  </si>
  <si>
    <t>WEAR RING,250X150 VPCS 4MF,107.2,KEPL</t>
  </si>
  <si>
    <t>0P4205023695</t>
  </si>
  <si>
    <t>WEAR RING,250X150 VPCS 4MF,107.3,KEPL</t>
  </si>
  <si>
    <t>0P4205023768</t>
  </si>
  <si>
    <t>IMPLR,VERSA EV 32-250,K1320/1/206,KISHOR</t>
  </si>
  <si>
    <t>0P4205023810</t>
  </si>
  <si>
    <t>SLV,BRG,HRJ 65-250/26H2/DB/C,23,HYDRDYNE</t>
  </si>
  <si>
    <t>0P4205023811</t>
  </si>
  <si>
    <t>BRG,HD 40-50/9H2/DB/C,22,HYDRDYNE</t>
  </si>
  <si>
    <t>0P4205023812</t>
  </si>
  <si>
    <t>SLV,BRG,HD 40-50/9H2/DB/C,23,HYDRDYNE</t>
  </si>
  <si>
    <t>0P4205023813</t>
  </si>
  <si>
    <t>BRG,PB 32-200/5.5H2/DB,22,HYDRDYNE</t>
  </si>
  <si>
    <t>0P4205023814</t>
  </si>
  <si>
    <t>SLV,BRG,PB 32-200/5.5H2/DB,23,HYDRDYNE</t>
  </si>
  <si>
    <t>0P4205023823</t>
  </si>
  <si>
    <t>BRG,VRJ 65-315/45C2/DB/C,22,HYDRDYNE</t>
  </si>
  <si>
    <t>0P4205023824</t>
  </si>
  <si>
    <t>SLV,BRG,VRJ 65-315/45C2/DB/C,23,HYDRDYNE</t>
  </si>
  <si>
    <t>0P4205023867</t>
  </si>
  <si>
    <t>END COV,BRG,CI,PN ISO 35,MATPL</t>
  </si>
  <si>
    <t>0P4205023868</t>
  </si>
  <si>
    <t>SLV,SPCR,SS316,PN ISO 35,MATPL</t>
  </si>
  <si>
    <t>0P4205023869</t>
  </si>
  <si>
    <t>OILER,CONST LVL,ACRYLIC,PN ISO 35,MATPL</t>
  </si>
  <si>
    <t>0P4205023870</t>
  </si>
  <si>
    <t>SFT,SS410,PN ISO 35,MATPL</t>
  </si>
  <si>
    <t>0P4205023871</t>
  </si>
  <si>
    <t>IMPLR,CF8M,PN ISO 35,MATPL</t>
  </si>
  <si>
    <t>0P4205023879</t>
  </si>
  <si>
    <t>END COV,BRG,CI,PN ISO 30,MATPL</t>
  </si>
  <si>
    <t>0P4205023880</t>
  </si>
  <si>
    <t>SLV,SPCR,SS316,PN ISO 30,MATPL</t>
  </si>
  <si>
    <t>0P4205023881</t>
  </si>
  <si>
    <t>OILER,CONST LVL,ACRYLIC,PN ISO 30,MATPL</t>
  </si>
  <si>
    <t>0P4205023882</t>
  </si>
  <si>
    <t>SFT,SS410,PN ISO 30,MATPL</t>
  </si>
  <si>
    <t>0P4205023883</t>
  </si>
  <si>
    <t>IMPLR,WCB,PN ISO 30,MATPL</t>
  </si>
  <si>
    <t>0P4205023993</t>
  </si>
  <si>
    <t>KEY,080M40,TTMC40-145/2,940.07,SULZ-PMP</t>
  </si>
  <si>
    <t>0P4205023998</t>
  </si>
  <si>
    <t>KEY,SS316,TTMC40-145/2,940.19,SULZ-PMP</t>
  </si>
  <si>
    <t>0P4205024209</t>
  </si>
  <si>
    <t>IMPLR,3PS-47130/101,SHIN-NIP</t>
  </si>
  <si>
    <t>0P4205024212</t>
  </si>
  <si>
    <t>IMPLR,3PS-47128/101,SHIN-NIP</t>
  </si>
  <si>
    <t>0P4205024261</t>
  </si>
  <si>
    <t>KEY,17453SUBSOK1S001,KBL</t>
  </si>
  <si>
    <t>0P4205024265</t>
  </si>
  <si>
    <t>MECH SEAL KIT,364500035,11K,EBARA</t>
  </si>
  <si>
    <t>0P4205024266</t>
  </si>
  <si>
    <t>IMPLR,251350663,7,EBARA</t>
  </si>
  <si>
    <t>0P4205024286</t>
  </si>
  <si>
    <t>WEAR RING,IMPLR,81225796-160-1600,MATPL</t>
  </si>
  <si>
    <t>0P4205024457</t>
  </si>
  <si>
    <t>KEY,3669GGVD01535+940.05,SULZ-PMP</t>
  </si>
  <si>
    <t>0P4205024532</t>
  </si>
  <si>
    <t>SLV,SFT,3PS-47129/162,SHIN-NIP</t>
  </si>
  <si>
    <t>0P4205024789</t>
  </si>
  <si>
    <t>THROT SET,2K10900044/25,SCHR-VLV</t>
  </si>
  <si>
    <t>0P4205030010</t>
  </si>
  <si>
    <t>GSKT,TEFLON,MGA103-D-DR-002/351,ITT-CORP</t>
  </si>
  <si>
    <t>0P4205030011</t>
  </si>
  <si>
    <t>GSKT,MGA103-D-DR-002/351A,ITT-CORP</t>
  </si>
  <si>
    <t>0P4205030028</t>
  </si>
  <si>
    <t>O-RING,FKM,021703020905,SULZ-PMP</t>
  </si>
  <si>
    <t>0P4205030042</t>
  </si>
  <si>
    <t>WEAR RING,3PS-47078,47079/102,SHIN-NIP</t>
  </si>
  <si>
    <t>0P4205030043</t>
  </si>
  <si>
    <t>WEAR RING,3PS-47078,47079/306,SHIN-NIP</t>
  </si>
  <si>
    <t>0P4205030044</t>
  </si>
  <si>
    <t>HD WEAR RING,3PS47078,47079/389,SHIN-NIP</t>
  </si>
  <si>
    <t>0P4205030045</t>
  </si>
  <si>
    <t>GSKT,HD,3PS-47078,47079/618,SHIN-NIP</t>
  </si>
  <si>
    <t>0P4205030046</t>
  </si>
  <si>
    <t>GSKT,COV,3PS-47078,47079/639,SHIN-NIP</t>
  </si>
  <si>
    <t>0P4205030047</t>
  </si>
  <si>
    <t>GSKT,COV PLT,3PS47078,47079/695,SHIN-NIP</t>
  </si>
  <si>
    <t>0P4205030048</t>
  </si>
  <si>
    <t>GSKT,COV PLT,3PS47078,47079/696,SHIN-NIP</t>
  </si>
  <si>
    <t>0P4205030049</t>
  </si>
  <si>
    <t>GSKT,COV PLT,3PS47078,47079/697,SHIN-NIP</t>
  </si>
  <si>
    <t>0P4205030050</t>
  </si>
  <si>
    <t>GSKT,INR HD,3PS-47078,47079/715,SHIN-NIP</t>
  </si>
  <si>
    <t>0P4205030051</t>
  </si>
  <si>
    <t>WEAR RING,IMPLR,3PS-47080/102,SHIN-NIP</t>
  </si>
  <si>
    <t>0P4205030052</t>
  </si>
  <si>
    <t>WEAR RING,CSG,3PS-47080/306,SHIN-NIP</t>
  </si>
  <si>
    <t>0P4205030053</t>
  </si>
  <si>
    <t>HD WEAR RING,3PS-47080/389,SHIN-NIP</t>
  </si>
  <si>
    <t>0P4205030054</t>
  </si>
  <si>
    <t>GSKT,HD,SUS304,3PS-47080/618,SHIN-NIP</t>
  </si>
  <si>
    <t>0P4205030055</t>
  </si>
  <si>
    <t>GSKT,COV,NASB,3PS-47080/639,SHIN-NIP</t>
  </si>
  <si>
    <t>0P4205030056</t>
  </si>
  <si>
    <t>GSKT,COV PLT,NASB,3PS-47080/695,SHIN-NIP</t>
  </si>
  <si>
    <t>0P4205030057</t>
  </si>
  <si>
    <t>GSKT,COV PLT,NASB,3PS-47080/696,SHIN-NIP</t>
  </si>
  <si>
    <t>0P4205030058</t>
  </si>
  <si>
    <t>GSKT,COV PLT,NASB,3PS-47080/697,SHIN-NIP</t>
  </si>
  <si>
    <t>0P4205030059</t>
  </si>
  <si>
    <t>GSKT,COV PLT,NASB,3PS-47080/698,SHIN-NIP</t>
  </si>
  <si>
    <t>0P4205030060</t>
  </si>
  <si>
    <t>GSKT,INR HD,3PS-47080/715,SHIN-NIP</t>
  </si>
  <si>
    <t>0P4205030061</t>
  </si>
  <si>
    <t>WEAR RING,3PS-47081,47082/102,SHIN-NIP</t>
  </si>
  <si>
    <t>0P4205030062</t>
  </si>
  <si>
    <t>WEAR RING,3PS-47081,47082/306,SHIN-NIP</t>
  </si>
  <si>
    <t>0P4205030063</t>
  </si>
  <si>
    <t>HD WEAR RING,3PS47081,47082/389,SHIN-NIP</t>
  </si>
  <si>
    <t>0P4205030064</t>
  </si>
  <si>
    <t>GSKT,HD,3PS-47081,47082/618,SHIN-NIP</t>
  </si>
  <si>
    <t>0P4205030065</t>
  </si>
  <si>
    <t>GSKT,COV,3PS-47081,47082/639,SHIN-NIP</t>
  </si>
  <si>
    <t>0P4205030066</t>
  </si>
  <si>
    <t>GSKT,COV PLT,3PS47081,47082/695,SHIN-NIP</t>
  </si>
  <si>
    <t>0P4205030067</t>
  </si>
  <si>
    <t>GSKT,COV PLT,3PS47081,47082/696,SHIN-NIP</t>
  </si>
  <si>
    <t>0P4205030068</t>
  </si>
  <si>
    <t>GSKT,COV PLT,3PS47081,47082/697,SHIN-NIP</t>
  </si>
  <si>
    <t>0P4205030069</t>
  </si>
  <si>
    <t>GSKT,COV PLT,3PS47081,47082/698,SHIN-NIP</t>
  </si>
  <si>
    <t>0P4205030070</t>
  </si>
  <si>
    <t>GSKT,INR HD,3PS-47081,47082/715,SHIN-NIP</t>
  </si>
  <si>
    <t>0P4205030071</t>
  </si>
  <si>
    <t>WEAR RING,IMPLR,3PS-47083/102,SHIN-NIP</t>
  </si>
  <si>
    <t>0P4205030072</t>
  </si>
  <si>
    <t>WEAR RING,CSG,3PS-47083/306,SHIN-NIP</t>
  </si>
  <si>
    <t>0P4205030073</t>
  </si>
  <si>
    <t>HD WEAR RING,3PS-47083/389,SHIN-NIP</t>
  </si>
  <si>
    <t>0P4205030074</t>
  </si>
  <si>
    <t>GSKT,HD,SUS304,3PS-47083/618,SHIN-NIP</t>
  </si>
  <si>
    <t>0P4205030075</t>
  </si>
  <si>
    <t>GSKT,COV,NASB,3PS-47083/639,SHIN-NIP</t>
  </si>
  <si>
    <t>0P4205030076</t>
  </si>
  <si>
    <t>GSKT,COV PLT,NASB,3PS-47083/695,SHIN-NIP</t>
  </si>
  <si>
    <t>0P4205030077</t>
  </si>
  <si>
    <t>GSKT,COV PLT,NASB,3PS-47083/696,SHIN-NIP</t>
  </si>
  <si>
    <t>0P4205030078</t>
  </si>
  <si>
    <t>GSKT,COV PLT,NASB,3PS-47083/697,SHIN-NIP</t>
  </si>
  <si>
    <t>0P4205030079</t>
  </si>
  <si>
    <t>GSKT,COV PLT,NASB,3PS-47083/698,SHIN-NIP</t>
  </si>
  <si>
    <t>0P4205030080</t>
  </si>
  <si>
    <t>GSKT,INR HD,3PS-47083/715,SHIN-NIP</t>
  </si>
  <si>
    <t>0P4205030081</t>
  </si>
  <si>
    <t>GSKT,HD,3PS-47084,47085/1030,SHIN-NIP</t>
  </si>
  <si>
    <t>0P4205030082</t>
  </si>
  <si>
    <t>CMPNSTR,3PS-47084,47085/1040,SHIN-NIP</t>
  </si>
  <si>
    <t>0P4205030083</t>
  </si>
  <si>
    <t>WEAR RING,3PS-47084,47085/2021,SHIN-NIP</t>
  </si>
  <si>
    <t>0P4205030084</t>
  </si>
  <si>
    <t>WEAR RING,3PS-47084,47085/3021,SHIN-NIP</t>
  </si>
  <si>
    <t>0P4205030085</t>
  </si>
  <si>
    <t>WEAR RING,3PS-47084,47085/3031,SHIN-NIP</t>
  </si>
  <si>
    <t>0P4205030086</t>
  </si>
  <si>
    <t>O-RING,NBR,3PS-47084,47085/4123,SHIN-NIP</t>
  </si>
  <si>
    <t>0P4205030087</t>
  </si>
  <si>
    <t>GSKT,NASB,3PS-47084,47085/4127,SHIN-NIP</t>
  </si>
  <si>
    <t>0P4205030088</t>
  </si>
  <si>
    <t>SEAL RING,3PS-47084,47085/4202,SHIN-NIP</t>
  </si>
  <si>
    <t>0P4205030089</t>
  </si>
  <si>
    <t>GSKT,3PS-47084,47085/4203,SHIN-NIP</t>
  </si>
  <si>
    <t>0P4205030090</t>
  </si>
  <si>
    <t>GSKT,3PS-47084,47085/8030,SHIN-NIP</t>
  </si>
  <si>
    <t>0P4205030091</t>
  </si>
  <si>
    <t>PCKG,11513-0900-1/31,SHIN-NIP</t>
  </si>
  <si>
    <t>0P4205030092</t>
  </si>
  <si>
    <t>PCKG,11513-0900-1/32,SHIN-NIP</t>
  </si>
  <si>
    <t>0P4205030093</t>
  </si>
  <si>
    <t>PCKG,11513-2100/13,SHIN-NIP</t>
  </si>
  <si>
    <t>0P4205030094</t>
  </si>
  <si>
    <t>O-RING,NBR,3PS-47130/641,SHIN-NIP</t>
  </si>
  <si>
    <t>0P4205030095</t>
  </si>
  <si>
    <t>GSKT,NASB,3PS-47131/615,SHIN-NIP</t>
  </si>
  <si>
    <t>0P4205030096</t>
  </si>
  <si>
    <t>GSKT,CASE,NASB,3PS-47131/618,SHIN-NIP</t>
  </si>
  <si>
    <t>0P4205030097</t>
  </si>
  <si>
    <t>GSKT,NASB,3PS-47131/622,SHIN-NIP</t>
  </si>
  <si>
    <t>0P4205030098</t>
  </si>
  <si>
    <t>GSKT,NASB,3PS-47131/628,SHIN-NIP</t>
  </si>
  <si>
    <t>0P4205030099</t>
  </si>
  <si>
    <t>O-RING,NBR,3PS-47131/636,SHIN-NIP</t>
  </si>
  <si>
    <t>0P4205030100</t>
  </si>
  <si>
    <t>O-RING,NBR,3PS-47131/641,SHIN-NIP</t>
  </si>
  <si>
    <t>0P4205030102</t>
  </si>
  <si>
    <t>GSKT,CASE,NASB,3PS-47132/618,SHIN-NIP</t>
  </si>
  <si>
    <t>0P4205030103</t>
  </si>
  <si>
    <t>GSKT,NASB,3PS-47132/622,SHIN-NIP</t>
  </si>
  <si>
    <t>0P4205030104</t>
  </si>
  <si>
    <t>GSKT,NASB,3PS-47132/628,SHIN-NIP</t>
  </si>
  <si>
    <t>0P4205030105</t>
  </si>
  <si>
    <t>O-RING,NBR,3PS-47132/636,SHIN-NIP</t>
  </si>
  <si>
    <t>0P4205030106</t>
  </si>
  <si>
    <t>O-RING,NBR,3PS-47132/641,SHIN-NIP</t>
  </si>
  <si>
    <t>0P4205030107</t>
  </si>
  <si>
    <t>GSKT,NASB,3PS-47132/650,SHIN-NIP</t>
  </si>
  <si>
    <t>0P4205030108</t>
  </si>
  <si>
    <t>GSKT,NASB,3PS-47133/615,SHIN-NIP</t>
  </si>
  <si>
    <t>0P4205030109</t>
  </si>
  <si>
    <t>GSKT,CASE,NASB,3PS-47133/618,SHIN-NIP</t>
  </si>
  <si>
    <t>0P4205030110</t>
  </si>
  <si>
    <t>GSKT,NASB,3PS-47133/622,SHIN-NIP</t>
  </si>
  <si>
    <t>0P4205030111</t>
  </si>
  <si>
    <t>GSKT,NASB,3PS-47133/628,SHIN-NIP</t>
  </si>
  <si>
    <t>0P4205030112</t>
  </si>
  <si>
    <t>O-RING,NBR,3PS-47133/636,SHIN-NIP</t>
  </si>
  <si>
    <t>0P4205030113</t>
  </si>
  <si>
    <t>O-RING,NBR,3PS-47133/641,SHIN-NIP</t>
  </si>
  <si>
    <t>0P4205030114</t>
  </si>
  <si>
    <t>GSKT,NASB,3PS-47133/650,SHIN-NIP</t>
  </si>
  <si>
    <t>0P4205030115</t>
  </si>
  <si>
    <t>GSKT,NASB,3PS-47134/615,SHIN-NIP</t>
  </si>
  <si>
    <t>0P4205030116</t>
  </si>
  <si>
    <t>GSKT,CASE,NASB,3PS-47134/618,SHIN-NIP</t>
  </si>
  <si>
    <t>0P4205030117</t>
  </si>
  <si>
    <t>GSKT,NASB,3PS-47134/622,SHIN-NIP</t>
  </si>
  <si>
    <t>0P4205030118</t>
  </si>
  <si>
    <t>GSKT,NASB,3PS-47134/628,SHIN-NIP</t>
  </si>
  <si>
    <t>0P4205030119</t>
  </si>
  <si>
    <t>O-RING,NBR,3PS-47134/636,SHIN-NIP</t>
  </si>
  <si>
    <t>0P4205030120</t>
  </si>
  <si>
    <t>O-RING,NBR,3PS-47134/641,SHIN-NIP</t>
  </si>
  <si>
    <t>0P4205030121</t>
  </si>
  <si>
    <t>GSKT,NASB,3PS-47134/650,SHIN-NIP</t>
  </si>
  <si>
    <t>0P4205030122</t>
  </si>
  <si>
    <t>GSKT,HD,SUS304,3PS-47089/22,SHIN-NIP</t>
  </si>
  <si>
    <t>0P4205030123</t>
  </si>
  <si>
    <t>WEAR RING,IMPLR,3PS-47089/200,SHIN-NIP</t>
  </si>
  <si>
    <t>0P4205030124</t>
  </si>
  <si>
    <t>WEAR RING,IMPLR,3PS-47089/201,SHIN-NIP</t>
  </si>
  <si>
    <t>0P4205030125</t>
  </si>
  <si>
    <t>WEAR RING,CSG,3PS-47089/226,SHIN-NIP</t>
  </si>
  <si>
    <t>0P4205030126</t>
  </si>
  <si>
    <t>WEAR RING,CSG,3PS-47089/258,SHIN-NIP</t>
  </si>
  <si>
    <t>0P4205030127</t>
  </si>
  <si>
    <t>GSKT,COV PLT,RAD,3PS-47089/1611,SHIN-NIP</t>
  </si>
  <si>
    <t>0P4205030128</t>
  </si>
  <si>
    <t>GSKT,COV PLT,THR,3PS-47089/1612,SHIN-NIP</t>
  </si>
  <si>
    <t>0P4205030129</t>
  </si>
  <si>
    <t>GSKT,HSG,PCKG,3PS-47089/2002,SHIN-NIP</t>
  </si>
  <si>
    <t>0P4205030130</t>
  </si>
  <si>
    <t>GSKT,CASE SPCR,3PS-47089/2004,SHIN-NIP</t>
  </si>
  <si>
    <t>0P4205030131</t>
  </si>
  <si>
    <t>WEAR RING,IMPLR,3PS-47091/121,SHIN-NIP</t>
  </si>
  <si>
    <t>0P4205030132</t>
  </si>
  <si>
    <t>WEAR RING,IMPLR,3PS-47091/126,SHIN-NIP</t>
  </si>
  <si>
    <t>0P4205030133</t>
  </si>
  <si>
    <t>WEAR RING,CSG,3PS-47091/380,SHIN-NIP</t>
  </si>
  <si>
    <t>0P4205030134</t>
  </si>
  <si>
    <t>WEAR RING,CSG,3PS-47091/381,SHIN-NIP</t>
  </si>
  <si>
    <t>0P4205030135</t>
  </si>
  <si>
    <t>GSKT,CASE,NASB,3PS-47091/618,SHIN-NIP</t>
  </si>
  <si>
    <t>0P4205030136</t>
  </si>
  <si>
    <t>GSKT,COV,NASB,3PS-47091/638,SHIN-NIP</t>
  </si>
  <si>
    <t>0P4205030137</t>
  </si>
  <si>
    <t>O-RING,VITON,3PS-47091/2753-1,SHIN-NIP</t>
  </si>
  <si>
    <t>0P4205030138</t>
  </si>
  <si>
    <t>O-RING,VITON,3PS-47091/2753-2,SHIN-NIP</t>
  </si>
  <si>
    <t>0P4205030139</t>
  </si>
  <si>
    <t>WEAR RING,IMPLR,3PS-47092/121,SHIN-NIP</t>
  </si>
  <si>
    <t>0P4205030140</t>
  </si>
  <si>
    <t>WEAR RING,IMPLR,3PS-47092/126,SHIN-NIP</t>
  </si>
  <si>
    <t>0P4205030141</t>
  </si>
  <si>
    <t>WEAR RING,CSG,3PS-47092/380,SHIN-NIP</t>
  </si>
  <si>
    <t>0P4205030142</t>
  </si>
  <si>
    <t>WEAR RING,CSG,3PS-47092/381,SHIN-NIP</t>
  </si>
  <si>
    <t>0P4205030143</t>
  </si>
  <si>
    <t>GSKT,CASE,NASB,3PS-47092/618,SHIN-NIP</t>
  </si>
  <si>
    <t>0P4205030144</t>
  </si>
  <si>
    <t>GSKT,COV,NASB,3PS-47092/638,SHIN-NIP</t>
  </si>
  <si>
    <t>0P4205030145</t>
  </si>
  <si>
    <t>GSKT,COV,BRG JCKT,3PS-47092/695,SHIN-NIP</t>
  </si>
  <si>
    <t>0P4205030146</t>
  </si>
  <si>
    <t>WEAR RING,IMPLR,3PS-47093/126,SHIN-NIP</t>
  </si>
  <si>
    <t>0P4205030147</t>
  </si>
  <si>
    <t>WEAR RING,IMPLR,3PS-47093/128,SHIN-NIP</t>
  </si>
  <si>
    <t>0P4205030148</t>
  </si>
  <si>
    <t>WEAR RING,CSG,3PS-47093/381,SHIN-NIP</t>
  </si>
  <si>
    <t>0P4205030149</t>
  </si>
  <si>
    <t>WEAR RING,HD,3PS-47093/389,SHIN-NIP</t>
  </si>
  <si>
    <t>0P4205030150</t>
  </si>
  <si>
    <t>GSKT,HD,SUS304,3PS-47093/618,SHIN-NIP</t>
  </si>
  <si>
    <t>0P4205030152</t>
  </si>
  <si>
    <t>GSKT,COV PLT,NASB,3PS-47093/695,SHIN-NIP</t>
  </si>
  <si>
    <t>0P4205030153</t>
  </si>
  <si>
    <t>GSKT,INR HD,3PS-47093/715,SHIN-NIP</t>
  </si>
  <si>
    <t>0P4205030154</t>
  </si>
  <si>
    <t>GSKT,CASE SPCR,3PS-47093/718,SHIN-NIP</t>
  </si>
  <si>
    <t>0P4205030155</t>
  </si>
  <si>
    <t>O-RING,NPRN,3PS-47093/735,SHIN-NIP</t>
  </si>
  <si>
    <t>0P4205030156</t>
  </si>
  <si>
    <t>O-RING,NPRN,3PS-47093/736,SHIN-NIP</t>
  </si>
  <si>
    <t>0P4205030157</t>
  </si>
  <si>
    <t>GSKT,NASB,3PS-47160/615,SHIN-NIP</t>
  </si>
  <si>
    <t>0P4205030158</t>
  </si>
  <si>
    <t>GSKT,CASE,NASB,3PS-47160/618,SHIN-NIP</t>
  </si>
  <si>
    <t>0P4205030159</t>
  </si>
  <si>
    <t>GSKT,NASB,3PS-47160/622,SHIN-NIP</t>
  </si>
  <si>
    <t>0P4205030160</t>
  </si>
  <si>
    <t>GSKT,NASB,3PS-47160/628,SHIN-NIP</t>
  </si>
  <si>
    <t>0P4205030161</t>
  </si>
  <si>
    <t>O-RING,NBR,3PS-47160/636,SHIN-NIP</t>
  </si>
  <si>
    <t>0P4205030162</t>
  </si>
  <si>
    <t>O-RING,NBR,3PS-47160/641,SHIN-NIP</t>
  </si>
  <si>
    <t>0P4205030163</t>
  </si>
  <si>
    <t>GSKT,NASB,3PS-47160/650,SHIN-NIP</t>
  </si>
  <si>
    <t>0P4205030164</t>
  </si>
  <si>
    <t>GSKT,NASB,3PS-47161/615,SHIN-NIP</t>
  </si>
  <si>
    <t>0P4205030165</t>
  </si>
  <si>
    <t>GSKT,CASE,NASB,3PS-47161/618,SHIN-NIP</t>
  </si>
  <si>
    <t>0P4205030166</t>
  </si>
  <si>
    <t>GSKT,NASB,3PS-47161/622,SHIN-NIP</t>
  </si>
  <si>
    <t>0P4205030167</t>
  </si>
  <si>
    <t>GSKT,NASB,3PS-47161/628,SHIN-NIP</t>
  </si>
  <si>
    <t>0P4205030168</t>
  </si>
  <si>
    <t>O-RING,NBR,3PS-47161/636,SHIN-NIP</t>
  </si>
  <si>
    <t>0P4205030169</t>
  </si>
  <si>
    <t>O-RING,NBR,3PS-47161/641,SHIN-NIP</t>
  </si>
  <si>
    <t>0P4205030170</t>
  </si>
  <si>
    <t>GSKT,NASB,3PS-47161/650,SHIN-NIP</t>
  </si>
  <si>
    <t>0P4205030171</t>
  </si>
  <si>
    <t>GSKT,NASB,3PS-47162/615,SHIN-NIP</t>
  </si>
  <si>
    <t>0P4205030172</t>
  </si>
  <si>
    <t>GSKT,CASE,NASB,3PS-47162/618,SHIN-NIP</t>
  </si>
  <si>
    <t>0P4205030173</t>
  </si>
  <si>
    <t>GSKT,NASB,3PS-47162/622,SHIN-NIP</t>
  </si>
  <si>
    <t>0P4205030174</t>
  </si>
  <si>
    <t>GSKT,NASB,3PS-47162/628,SHIN-NIP</t>
  </si>
  <si>
    <t>0P4205030175</t>
  </si>
  <si>
    <t>O-RING,NBR,3PS-47162/636,SHIN-NIP</t>
  </si>
  <si>
    <t>0P4205030176</t>
  </si>
  <si>
    <t>O-RING,NBR,3PS-47162/641,SHIN-NIP</t>
  </si>
  <si>
    <t>0P4205030177</t>
  </si>
  <si>
    <t>GSKT,NASB,3PS-47162/650,SHIN-NIP</t>
  </si>
  <si>
    <t>0P4205030183</t>
  </si>
  <si>
    <t>PCKG,F/HSG,B8-C2,SHIN-NIP</t>
  </si>
  <si>
    <t>0P4205030185</t>
  </si>
  <si>
    <t>O-RING,F/OIL FLTR,B8-C2,SHIN-NIP</t>
  </si>
  <si>
    <t>0P4205030188</t>
  </si>
  <si>
    <t>PCKG,B6-R2-R/13,SHIN-NIP</t>
  </si>
  <si>
    <t>0P4205030189</t>
  </si>
  <si>
    <t>PCKG,B6-R2-R/4,SHIN-NIP</t>
  </si>
  <si>
    <t>0P4205030190</t>
  </si>
  <si>
    <t>PCKG,B6-R2-R/2,SHIN-NIP</t>
  </si>
  <si>
    <t>0P4205030191</t>
  </si>
  <si>
    <t>PCKG,F/ACTR,B6-R2-R,SHIN-NIP</t>
  </si>
  <si>
    <t>0P4205030192</t>
  </si>
  <si>
    <t>PCKG,F/THERMOMTR,B6-R2-R,SHIN-NIP</t>
  </si>
  <si>
    <t>0P4205030193</t>
  </si>
  <si>
    <t>PCKG,F/HSG,B6-R2-R,SHIN-NIP</t>
  </si>
  <si>
    <t>0P4205030194</t>
  </si>
  <si>
    <t>PCKG,F/CPLG COV,B6-R2-R,SHIN-NIP</t>
  </si>
  <si>
    <t>0P4205030195</t>
  </si>
  <si>
    <t>O-RING,F/CPLG COV,B6-R2-R,SHIN-NIP</t>
  </si>
  <si>
    <t>0P4205030196</t>
  </si>
  <si>
    <t>PCKG,11514-0900,SHIN-NIP</t>
  </si>
  <si>
    <t>0P4205030200</t>
  </si>
  <si>
    <t>O-RING,F/OIL COOLER,B5-R4-R,SHIN-NIP</t>
  </si>
  <si>
    <t>0P4205030204</t>
  </si>
  <si>
    <t>PCKG,11513-2100/4,SHIN-NIP</t>
  </si>
  <si>
    <t>0P4205030205</t>
  </si>
  <si>
    <t>PCKG,11513G-0001-10-R5/2,8,SHIN-NIP</t>
  </si>
  <si>
    <t>0P4205030206</t>
  </si>
  <si>
    <t>PCKG,11514-0900/31,SHIN-NIP</t>
  </si>
  <si>
    <t>0P4205030207</t>
  </si>
  <si>
    <t>PCKG,11515-0900-1A/509,SHIN-NIP</t>
  </si>
  <si>
    <t>0P4205030208</t>
  </si>
  <si>
    <t>GSKT,PCKG,11515-0600/407,SHIN-NIP</t>
  </si>
  <si>
    <t>0P4205030209</t>
  </si>
  <si>
    <t>GSKT,PCKG,11515-0601/470,SHIN-NIP</t>
  </si>
  <si>
    <t>0P4205030211</t>
  </si>
  <si>
    <t>PCKG,3-10,SHIN-NIP</t>
  </si>
  <si>
    <t>0P4205030212</t>
  </si>
  <si>
    <t>PCKG SET,115140900/31,79,156+,SHIN-NIP</t>
  </si>
  <si>
    <t>0P4205030213</t>
  </si>
  <si>
    <t>PCKG,11514-2800-1/86,SHIN-NIP</t>
  </si>
  <si>
    <t>0P4205030214</t>
  </si>
  <si>
    <t>PCKG,11514-2800-1/87,SHIN-NIP</t>
  </si>
  <si>
    <t>0P4205030215</t>
  </si>
  <si>
    <t>PCKG,11514-2800-1/88,SHIN-NIP</t>
  </si>
  <si>
    <t>0P4205030216</t>
  </si>
  <si>
    <t>PCKG,11514-2800-1/89,SHIN-NIP</t>
  </si>
  <si>
    <t>0P4205030217</t>
  </si>
  <si>
    <t>PCKG,11514G-0001-10-R5/2,8,SHIN-NIP</t>
  </si>
  <si>
    <t>0P4205030218</t>
  </si>
  <si>
    <t>PCKG SET,11515-0900-1A/9,SHIN-NIP</t>
  </si>
  <si>
    <t>0P4205030219</t>
  </si>
  <si>
    <t>PCKG,11515-0600/470,SHIN-NIP</t>
  </si>
  <si>
    <t>0P4205030220</t>
  </si>
  <si>
    <t>PCKG,11515G-0001-10-R5/2,8,SHIN-NIP</t>
  </si>
  <si>
    <t>0P4205030221</t>
  </si>
  <si>
    <t>GSKT,CASE,NASB,3PS-47128/618,SHIN-NIP</t>
  </si>
  <si>
    <t>0P4205030222</t>
  </si>
  <si>
    <t>GSKT,NASB,3PS-47128/622,SHIN-NIP</t>
  </si>
  <si>
    <t>0P4205030223</t>
  </si>
  <si>
    <t>GSKT,NASB,3PS-47128/628,SHIN-NIP</t>
  </si>
  <si>
    <t>0P4205030224</t>
  </si>
  <si>
    <t>O-RING,NBR,3PS-47128/636,SHIN-NIP</t>
  </si>
  <si>
    <t>0P4205030225</t>
  </si>
  <si>
    <t>O-RING,NBR,3PS-47128/641,SHIN-NIP</t>
  </si>
  <si>
    <t>0P4205030226</t>
  </si>
  <si>
    <t>GSKT,CASE,NASB,3PS-47129/618,SHIN-NIP</t>
  </si>
  <si>
    <t>0P4205030227</t>
  </si>
  <si>
    <t>GSKT,NASB,3PS-47129/622,SHIN-NIP</t>
  </si>
  <si>
    <t>0P4205030228</t>
  </si>
  <si>
    <t>GSKT,NASB,3PS-47129/628,SHIN-NIP</t>
  </si>
  <si>
    <t>0P4205030229</t>
  </si>
  <si>
    <t>O-RING,NBR,3PS-47129/636,SHIN-NIP</t>
  </si>
  <si>
    <t>0P4205030230</t>
  </si>
  <si>
    <t>O-RING,NBR,3PS-47129/641,SHIN-NIP</t>
  </si>
  <si>
    <t>0P4205030231</t>
  </si>
  <si>
    <t>GSKT,CASE,NASB,3PS-47130/618,SHIN-NIP</t>
  </si>
  <si>
    <t>0P4205030232</t>
  </si>
  <si>
    <t>GSKT,NASB,3PS-47130/622,SHIN-NIP</t>
  </si>
  <si>
    <t>0P4205030233</t>
  </si>
  <si>
    <t>GSKT,NASB,3PS-47130/628,SHIN-NIP</t>
  </si>
  <si>
    <t>0P4205030234</t>
  </si>
  <si>
    <t>O-RING,NBR,3PS-47130/636,SHIN-NIP</t>
  </si>
  <si>
    <t>0P4205030353</t>
  </si>
  <si>
    <t>GSKT,104944167560,SULZ-PMP</t>
  </si>
  <si>
    <t>0P4205030383</t>
  </si>
  <si>
    <t>O-RING,VITON,021702012505,SULZ-PMP</t>
  </si>
  <si>
    <t>0P4205030503</t>
  </si>
  <si>
    <t>GSKT SET,NAM 37,13754SUBSOG,KBL</t>
  </si>
  <si>
    <t>0P4205030504</t>
  </si>
  <si>
    <t>O-RING SET,NBR,I3754SUBSOR,KBL</t>
  </si>
  <si>
    <t>0P4205030507</t>
  </si>
  <si>
    <t>GSKT SET,NAM 37,16775SUBSOG,KBL</t>
  </si>
  <si>
    <t>0P4205030508</t>
  </si>
  <si>
    <t>RING SET,RBR,16775SUBSOR,KBL</t>
  </si>
  <si>
    <t>0P4205030511</t>
  </si>
  <si>
    <t>O-RING SET,RBR,I6703SUBSOR,KBL</t>
  </si>
  <si>
    <t>0P4205030576</t>
  </si>
  <si>
    <t>WEAR RING,1.4462/1.4470,224+103,HERM-PMP</t>
  </si>
  <si>
    <t>0P4205030578</t>
  </si>
  <si>
    <t>GSKT,PROFILE,1.4541/GPH,2640+08,HERM-PMP</t>
  </si>
  <si>
    <t>0P4205030579</t>
  </si>
  <si>
    <t>GSKT,PROFILE,1.4541/GPH,2640+01,HERM-PMP</t>
  </si>
  <si>
    <t>0P4205030586</t>
  </si>
  <si>
    <t>O-RING,195X3.5MM,264121951,HERM-PMP</t>
  </si>
  <si>
    <t>0P4205030587</t>
  </si>
  <si>
    <t>GSKT,179X160X0.5MM,264002118,HERM-PMP</t>
  </si>
  <si>
    <t>0P4205030588</t>
  </si>
  <si>
    <t>GSKT,119X101X0.5MM,264002124,HERM-PMP</t>
  </si>
  <si>
    <t>0P4205030589</t>
  </si>
  <si>
    <t>SLIDE RING,72X51X8MM,163408001,HERM-PMP</t>
  </si>
  <si>
    <t>0P4205030775</t>
  </si>
  <si>
    <t>O-RING,VITON,KSOS05120010200/115.3,KEPL</t>
  </si>
  <si>
    <t>0P4205031111</t>
  </si>
  <si>
    <t>GSKT,VITON,2H-134023/13,FS-SEALS</t>
  </si>
  <si>
    <t>0P4205031113</t>
  </si>
  <si>
    <t>GSKT,VITON,2H-134023/19,FS-SEALS</t>
  </si>
  <si>
    <t>0P4205031120</t>
  </si>
  <si>
    <t>GSKT,VITON,2H-134024/13,FS-SEALS</t>
  </si>
  <si>
    <t>0P4205031121</t>
  </si>
  <si>
    <t>GSKT,VITON,2H-134024/18,FS-SEALS</t>
  </si>
  <si>
    <t>0P4205031124</t>
  </si>
  <si>
    <t>GSKT,VITON,2H-134024/76,FS-SEALS</t>
  </si>
  <si>
    <t>0P4205031207</t>
  </si>
  <si>
    <t>FRICT RING,26503119,HERM-PMP</t>
  </si>
  <si>
    <t>0P4205031208</t>
  </si>
  <si>
    <t>SPLIT RING,226399901,HERM-PMP</t>
  </si>
  <si>
    <t>0P4205031302</t>
  </si>
  <si>
    <t>GSKT,ROT FACE,VITON,2H-131867/71,SANMAR</t>
  </si>
  <si>
    <t>0P4205031303</t>
  </si>
  <si>
    <t>GSKT,ROT FACE,VITON,2H-131867/76,SANMAR</t>
  </si>
  <si>
    <t>0P4205031306</t>
  </si>
  <si>
    <t>GSKT,VITON,2H-131869/13,SANMAR</t>
  </si>
  <si>
    <t>0P4205031382</t>
  </si>
  <si>
    <t>O-RING,FKM,09H75VN/40E22-A5/1.3,EAGLEBUR</t>
  </si>
  <si>
    <t>0P4205031383</t>
  </si>
  <si>
    <t>O-RING,FKM,09-H75VN/40-E2-A5/3,EAGLEBUR</t>
  </si>
  <si>
    <t>0P4205031384</t>
  </si>
  <si>
    <t>O-RING,FKM,09-H75VN/40-E22-A5/5,EAGLEBUR</t>
  </si>
  <si>
    <t>0P4205031396</t>
  </si>
  <si>
    <t>O-RING,FFKM,A09676AV/111.04,EAGLEBUR</t>
  </si>
  <si>
    <t>0P4205031397</t>
  </si>
  <si>
    <t>O-RING,FFKM,A09676AV/111.05,EAGLEBUR</t>
  </si>
  <si>
    <t>0P4205031398</t>
  </si>
  <si>
    <t>O-RING,FFKM,A09676AV/111.06,EAGLEBUR</t>
  </si>
  <si>
    <t>0P4205031399</t>
  </si>
  <si>
    <t>O-RING,FFKM,A09676AV/111.21,EAGLEBUR</t>
  </si>
  <si>
    <t>0P4205031400</t>
  </si>
  <si>
    <t>O-RING,FFKM,A09676AV/111.22,EAGLEBUR</t>
  </si>
  <si>
    <t>0P4205031401</t>
  </si>
  <si>
    <t>O-RING,FFKM,A09676AV/111.31,EAGLEBUR</t>
  </si>
  <si>
    <t>0P4205031402</t>
  </si>
  <si>
    <t>O-RING,FFKM,A09676AV/111.32,EAGLEBUR</t>
  </si>
  <si>
    <t>0P4205031403</t>
  </si>
  <si>
    <t>O-RING,FFKM,A09676AV/111.51,EAGLEBUR</t>
  </si>
  <si>
    <t>0P4205031404</t>
  </si>
  <si>
    <t>O-RING,FFKM,A09676AV/111.52,EAGLEBUR</t>
  </si>
  <si>
    <t>0P4205031558</t>
  </si>
  <si>
    <t>O-RING,A4A 0593 8302 R0/114B/E,LP-PUMP</t>
  </si>
  <si>
    <t>0P4205031603</t>
  </si>
  <si>
    <t>OIL RING,F/3700MX,A00017A121618,ITT-CORP</t>
  </si>
  <si>
    <t>0P4205031604</t>
  </si>
  <si>
    <t>WEAR RING,F/3700MX,C00288A1012+,ITT-CORP</t>
  </si>
  <si>
    <t>0P4205031605</t>
  </si>
  <si>
    <t>WEAR RING,F/3700MX,C07521A1112+,ITT-CORP</t>
  </si>
  <si>
    <t>0P4205031606</t>
  </si>
  <si>
    <t>WEAR RING,F/3700MX,C07521A111+,ITT-CORP</t>
  </si>
  <si>
    <t>0P4205031607</t>
  </si>
  <si>
    <t>WEAR RING,F/3700MX,C00288A0812+,ITT-CORP</t>
  </si>
  <si>
    <t>0P4205031608</t>
  </si>
  <si>
    <t>GSKT,CSG,F/3700MX,A01045A03,ITT-CORP</t>
  </si>
  <si>
    <t>0P4205031609</t>
  </si>
  <si>
    <t>O-RING,F/3700MX,C02495A2495302,ITT-CORP</t>
  </si>
  <si>
    <t>0P4205031610</t>
  </si>
  <si>
    <t>GSKT,F/3700MX,A00046A045130,ITT-CORP</t>
  </si>
  <si>
    <t>0P4205031611</t>
  </si>
  <si>
    <t>OIL RING,F/3700SA1.5x37S,A0000+,ITT-CORP</t>
  </si>
  <si>
    <t>0P4205031612</t>
  </si>
  <si>
    <t>WEAR RING,F/3700SA1.5x37S,C002+,ITT-CORP</t>
  </si>
  <si>
    <t>0P4205031613</t>
  </si>
  <si>
    <t>WEAR RING,F/3700SA1.5x37,C0028+,ITT-CORP</t>
  </si>
  <si>
    <t>0P4205031614</t>
  </si>
  <si>
    <t>WEAR RING,F/3700SA1.5x37,C002+,ITT-CORP</t>
  </si>
  <si>
    <t>0P4205031615</t>
  </si>
  <si>
    <t>WEAR RING,F/3700SA1.5x37S,B002+,ITT-CORP</t>
  </si>
  <si>
    <t>0P4205031616</t>
  </si>
  <si>
    <t>GSKT,CSG,F/3700SA1.5x37S,A0104+,ITT-CORP</t>
  </si>
  <si>
    <t>0P4205031617</t>
  </si>
  <si>
    <t>GSKT,F/3700SA1.5x37S,A00003K01+,ITT-CORP</t>
  </si>
  <si>
    <t>0P4205031618</t>
  </si>
  <si>
    <t>OIL RING,F/3700SA1.5x39N,A0000+,ITT-CORP</t>
  </si>
  <si>
    <t>0P4205031619</t>
  </si>
  <si>
    <t>WEAR RING,F/3700SA1.5x39N,C002+,ITT-CORP</t>
  </si>
  <si>
    <t>0P4205031620</t>
  </si>
  <si>
    <t>WEAR RING,F/3700SA1.5x39,C0028+,ITT-CORP</t>
  </si>
  <si>
    <t>0P4205031621</t>
  </si>
  <si>
    <t>WEAR RING,F/3700SA1.5x39,C002+,ITT-CORP</t>
  </si>
  <si>
    <t>0P4205031622</t>
  </si>
  <si>
    <t>WEAR RING,F/3700SA1.5x39N,C00+,ITT-CORP</t>
  </si>
  <si>
    <t>0P4205031623</t>
  </si>
  <si>
    <t>GSKT,CSG,F/3700SA1.5x39N,A0104+,ITT-CORP</t>
  </si>
  <si>
    <t>0P4205031624</t>
  </si>
  <si>
    <t>GSKT,F/3700SA1.5x39N,A00003K01+,ITT-CORP</t>
  </si>
  <si>
    <t>0P4205031625</t>
  </si>
  <si>
    <t>WEAR RING,F/3700SX,C00288A2212+,ITT-CORP</t>
  </si>
  <si>
    <t>0P4205031626</t>
  </si>
  <si>
    <t>WEAR RING,F/3700SX,C00288A5812+,ITT-CORP</t>
  </si>
  <si>
    <t>0P4205031627</t>
  </si>
  <si>
    <t>WEAR RING,F/3700SX,C00288A5612+,ITT-CORP</t>
  </si>
  <si>
    <t>0P4205031628</t>
  </si>
  <si>
    <t>WEAR RING,F/3700SX,C00288A2112+,ITT-CORP</t>
  </si>
  <si>
    <t>0P4205031629</t>
  </si>
  <si>
    <t>GSKT,CSG,F/3700SX,A01045A02,ITT-CORP</t>
  </si>
  <si>
    <t>0P4205031630</t>
  </si>
  <si>
    <t>O-RING,F/3700SX,C02495A24953+,ITT-CORP</t>
  </si>
  <si>
    <t>0P4205031631</t>
  </si>
  <si>
    <t>OIL RING,F/3700SX,A00017A121618,ITT-CORP</t>
  </si>
  <si>
    <t>0P4205031632</t>
  </si>
  <si>
    <t>GSKT,F/3700SX,A00046A015130,ITT-CORP</t>
  </si>
  <si>
    <t>0P4205031633</t>
  </si>
  <si>
    <t>OIL RING,F/3700SA1.5x3,A00001K+,ITT-CORP</t>
  </si>
  <si>
    <t>0P4205031634</t>
  </si>
  <si>
    <t>WEAR RING,F/3700SA1.5x3,B00206+,ITT-CORP</t>
  </si>
  <si>
    <t>0P4205031635</t>
  </si>
  <si>
    <t>WEAR RING,F/3700SA1.5x3,C00288+,ITT-CORP</t>
  </si>
  <si>
    <t>0P4205031636</t>
  </si>
  <si>
    <t>WEAR RING,F/3700SA1.5x3,C0028+,ITT-CORP</t>
  </si>
  <si>
    <t>0P4205031637</t>
  </si>
  <si>
    <t>WEAR RING,F/3700SA1.5x311,C002+,ITT-CORP</t>
  </si>
  <si>
    <t>0P4205031638</t>
  </si>
  <si>
    <t>GSKT,CSG,F/3700SA1.5x3,A01045A+,ITT-CORP</t>
  </si>
  <si>
    <t>0P4205031639</t>
  </si>
  <si>
    <t>GSKT,F/3700SA1.5x3,A00003K0151+,ITT-CORP</t>
  </si>
  <si>
    <t>0P4205031640</t>
  </si>
  <si>
    <t>OIL RING,F/3700SA1x2,A00001K01+,ITT-CORP</t>
  </si>
  <si>
    <t>0P4205031641</t>
  </si>
  <si>
    <t>WEAR RING,F/3700SA1x2,C00288A1+,ITT-CORP</t>
  </si>
  <si>
    <t>0P4205031642</t>
  </si>
  <si>
    <t>WEAR RING,F/3700SA1x2,C00288A5+,ITT-CORP</t>
  </si>
  <si>
    <t>0P4205031643</t>
  </si>
  <si>
    <t>WEAR RING,F/3700SA1x211,C00288+,ITT-CORP</t>
  </si>
  <si>
    <t>0P4205031644</t>
  </si>
  <si>
    <t>WEAR RING,F/3700SA1x2,C00288A+,ITT-CORP</t>
  </si>
  <si>
    <t>0P4205031645</t>
  </si>
  <si>
    <t>GSKT,CSG,F/3700SA1x2,A01045A02,ITT-CORP</t>
  </si>
  <si>
    <t>0P4205031646</t>
  </si>
  <si>
    <t>OIL RING,F/3700SA1x2,495215922+,ITT-CORP</t>
  </si>
  <si>
    <t>0P4205031647</t>
  </si>
  <si>
    <t>GSKT,F/3700SA1x2,A00003K015130,ITT-CORP</t>
  </si>
  <si>
    <t>0P4205031648</t>
  </si>
  <si>
    <t>OIL RING,F/3700SA3x6,A00001K01+,ITT-CORP</t>
  </si>
  <si>
    <t>0P4205031649</t>
  </si>
  <si>
    <t>WEAR RING,F/3700SA3x6,C00288A1+,ITT-CORP</t>
  </si>
  <si>
    <t>0P4205031650</t>
  </si>
  <si>
    <t>WEAR RING,F/3700SA3x6,C00288A5+,ITT-CORP</t>
  </si>
  <si>
    <t>0P4205031651</t>
  </si>
  <si>
    <t>WEAR RING,F/3700SA3x69,C00288A+,ITT-CORP</t>
  </si>
  <si>
    <t>0P4205031652</t>
  </si>
  <si>
    <t>WEAR RING,F/3700SA3x6,C00288A+,ITT-CORP</t>
  </si>
  <si>
    <t>0P4205031653</t>
  </si>
  <si>
    <t>GSKT,CSG,F/3700SA3x6,A01045A02,ITT-CORP</t>
  </si>
  <si>
    <t>0P4205031654</t>
  </si>
  <si>
    <t>OIL RING,F/3700SA3x6,495215922+,ITT-CORP</t>
  </si>
  <si>
    <t>0P4205031655</t>
  </si>
  <si>
    <t>GSKT,F/3700SA3x6,A00003K015130,ITT-CORP</t>
  </si>
  <si>
    <t>0P4205031656</t>
  </si>
  <si>
    <t>OIL RING,F/3700MA2x3,A00001K02+,ITT-CORP</t>
  </si>
  <si>
    <t>0P4205031657</t>
  </si>
  <si>
    <t>WEAR RING,F/3700MA2x3,C00288A4+,ITT-CORP</t>
  </si>
  <si>
    <t>0P4205031658</t>
  </si>
  <si>
    <t>WEAR RING,F/3700MA2x3,C00288A6+,ITT-CORP</t>
  </si>
  <si>
    <t>0P4205031659</t>
  </si>
  <si>
    <t>WEAR RING,F/3700MA2x3,C00288A5+,ITT-CORP</t>
  </si>
  <si>
    <t>0P4205031660</t>
  </si>
  <si>
    <t>WEAR RING,F/3700MA2x3,C00288A3+,ITT-CORP</t>
  </si>
  <si>
    <t>0P4205031662</t>
  </si>
  <si>
    <t>OIL RING,F/3700MA2x3,495215922+,ITT-CORP</t>
  </si>
  <si>
    <t>0P4205031664</t>
  </si>
  <si>
    <t>OIL RING,F/3700MA3x6,A00001K02+,ITT-CORP</t>
  </si>
  <si>
    <t>0P4205031665</t>
  </si>
  <si>
    <t>WEAR RING,F/3700MA3x6,C00353A4+,ITT-CORP</t>
  </si>
  <si>
    <t>0P4205031666</t>
  </si>
  <si>
    <t>WEAR RING,F/3700MA3x6,C00460A0+,ITT-CORP</t>
  </si>
  <si>
    <t>0P4205031667</t>
  </si>
  <si>
    <t>WEAR RING,F/3700MA3x6,C00460A+,ITT-CORP</t>
  </si>
  <si>
    <t>0P4205031668</t>
  </si>
  <si>
    <t>WEAR RING,F/3700MA3x6,C00353A+,ITT-CORP</t>
  </si>
  <si>
    <t>0P4205031670</t>
  </si>
  <si>
    <t>OIL RING,F/3700MA3x6,495215922+,ITT-CORP</t>
  </si>
  <si>
    <t>0P4205031672</t>
  </si>
  <si>
    <t>OIL RING,F/3700LA,A00017A121618,ITT-CORP</t>
  </si>
  <si>
    <t>0P4205031673</t>
  </si>
  <si>
    <t>WEAR RING,F/3700LA,C00353A0412+,ITT-CORP</t>
  </si>
  <si>
    <t>0P4205031674</t>
  </si>
  <si>
    <t>WEAR RING,F/3700LA,C00288A7512+,ITT-CORP</t>
  </si>
  <si>
    <t>0P4205031675</t>
  </si>
  <si>
    <t>WEAR RING,F/3700LA,C00288A751+,ITT-CORP</t>
  </si>
  <si>
    <t>0P4205031676</t>
  </si>
  <si>
    <t>WEAR RING,F/3700LA,C00353A0112+,ITT-CORP</t>
  </si>
  <si>
    <t>0P4205031677</t>
  </si>
  <si>
    <t>GSKT,CSG,F/3700LA,A01045A05,ITT-CORP</t>
  </si>
  <si>
    <t>0P4205031678</t>
  </si>
  <si>
    <t>O-RING,F/3700LA,C02495A24953+,ITT-CORP</t>
  </si>
  <si>
    <t>0P4205031679</t>
  </si>
  <si>
    <t>OIL RING,F/3700LA,49521602210,ITT-CORP</t>
  </si>
  <si>
    <t>0P4205031680</t>
  </si>
  <si>
    <t>GSKT,F/3700LA,A00046A045130+,ITT-CORP</t>
  </si>
  <si>
    <t>0P4205031681</t>
  </si>
  <si>
    <t>OIL RING,F/3700LX,A00017A131618,ITT-CORP</t>
  </si>
  <si>
    <t>0P4205031682</t>
  </si>
  <si>
    <t>WEAR RING,F/3700LX,C07537A0512+,ITT-CORP</t>
  </si>
  <si>
    <t>0P4205031683</t>
  </si>
  <si>
    <t>WEAR RING,F/3700LX,C07521A0312+,ITT-CORP</t>
  </si>
  <si>
    <t>0P4205031684</t>
  </si>
  <si>
    <t>WEAR RING,F/3700LX,C07521A031+,ITT-CORP</t>
  </si>
  <si>
    <t>0P4205031685</t>
  </si>
  <si>
    <t>WEAR RING,F/3700LX,C07537A0612+,ITT-CORP</t>
  </si>
  <si>
    <t>0P4205031687</t>
  </si>
  <si>
    <t>O-RING,F/3700LX,C02495A2525302,ITT-CORP</t>
  </si>
  <si>
    <t>0P4205031688</t>
  </si>
  <si>
    <t>OIL RING,F/3700LX,49521612210,ITT-CORP</t>
  </si>
  <si>
    <t>0P4205031689</t>
  </si>
  <si>
    <t>GSKT,F/3700LX,A00046A055130,ITT-CORP</t>
  </si>
  <si>
    <t>0P4205031690</t>
  </si>
  <si>
    <t>OIL RING,F/3700MA1.5x3,A00001K+,ITT-CORP</t>
  </si>
  <si>
    <t>0P4205031691</t>
  </si>
  <si>
    <t>WEAR RING,F/3700MA1.5x3,C002+,ITT-CORP</t>
  </si>
  <si>
    <t>0P4205031692</t>
  </si>
  <si>
    <t>WEAR RING,F/3700MA1.5x3,C00288+,ITT-CORP</t>
  </si>
  <si>
    <t>0P4205031693</t>
  </si>
  <si>
    <t>WEAR RING,F/3700MA1.5x313,C002+,ITT-CORP</t>
  </si>
  <si>
    <t>0P4205031694</t>
  </si>
  <si>
    <t>WEAR RING,F/3700MA1.5x3,C0028+,ITT-CORP</t>
  </si>
  <si>
    <t>0P4205031696</t>
  </si>
  <si>
    <t>OIL RING,F/3700MA1.5x3,4952159+,ITT-CORP</t>
  </si>
  <si>
    <t>0P4205031779</t>
  </si>
  <si>
    <t>GSKT,117.4,50X40 DCS7M,KEPL</t>
  </si>
  <si>
    <t>0P4205031780</t>
  </si>
  <si>
    <t>GSKT,117.5,50X40 DCS7M,KEPL</t>
  </si>
  <si>
    <t>0P4205031781</t>
  </si>
  <si>
    <t>GSKT,117,50X40 UCWM25,KEPL</t>
  </si>
  <si>
    <t>0P4205031782</t>
  </si>
  <si>
    <t>GSKT,117.1,50X40 UCWM25,KEPL</t>
  </si>
  <si>
    <t>0P4205031783</t>
  </si>
  <si>
    <t>GSKT,117.08,50X40 UCWM25,KEPL</t>
  </si>
  <si>
    <t>0P4205031819</t>
  </si>
  <si>
    <t>O-RING,VITON,250X150 VPCS 4MF,115.4,KEPL</t>
  </si>
  <si>
    <t>0P4205031820</t>
  </si>
  <si>
    <t>GSKT,SPW,250X150 VPCS 4MF,117.4,KEPL</t>
  </si>
  <si>
    <t>0P4205031837</t>
  </si>
  <si>
    <t>GSKT/O-RING,HRJ65-250/26H2+,32+,HYDRDYNE</t>
  </si>
  <si>
    <t>0P4205031838</t>
  </si>
  <si>
    <t>GSKT/O-RING,HD40-50/9H2/DB+,32+,HYDRDYNE</t>
  </si>
  <si>
    <t>0P4205031839</t>
  </si>
  <si>
    <t>GSKT/O-RING,PB32-200/5.5H+,32+,HYDRDYNE</t>
  </si>
  <si>
    <t>0P4205031840</t>
  </si>
  <si>
    <t>GSKT/O-RING,HRJ100-315/55C+,32+,HYDRDYNE</t>
  </si>
  <si>
    <t>0P4205031841</t>
  </si>
  <si>
    <t>GSKT/O-RING,HRJ80-250/30C2+,32+,HYDRDYNE</t>
  </si>
  <si>
    <t>0P4205031842</t>
  </si>
  <si>
    <t>GSKT/O-RING,HDJ 80-250/37C+,32+,HYDRDYNE</t>
  </si>
  <si>
    <t>0P4205031843</t>
  </si>
  <si>
    <t>GSKT/O-RING,HDJ50-315/30C2+,32+,HYDRDYNE</t>
  </si>
  <si>
    <t>0P4205031844</t>
  </si>
  <si>
    <t>GSKT/O-RING,VRJ65-315/45C2+,32+,HYDRDYNE</t>
  </si>
  <si>
    <t>0P4205031861</t>
  </si>
  <si>
    <t>O-RING,F/SLV,PTFE,PN ISO 35,MATPL</t>
  </si>
  <si>
    <t>0P4205031863</t>
  </si>
  <si>
    <t>NECK RING,CF8M,PN ISO 35,MATPL</t>
  </si>
  <si>
    <t>0P4205031864</t>
  </si>
  <si>
    <t>O-RING,F/SLV,PTFE,PN ISO 30,MATPL</t>
  </si>
  <si>
    <t>0P4205031865</t>
  </si>
  <si>
    <t>O-RING,F/CSG,PTFE,PN ISO 30,MATPL</t>
  </si>
  <si>
    <t>0P4205031866</t>
  </si>
  <si>
    <t>NECK RING,CI,PN ISO 30,MATPL</t>
  </si>
  <si>
    <t>0P4205032037</t>
  </si>
  <si>
    <t>RING,CSG,251310005,72/73,EBARA</t>
  </si>
  <si>
    <t>0P4205032038</t>
  </si>
  <si>
    <t>SEAL RING,360991526,92/93,EBARA</t>
  </si>
  <si>
    <t>0P4205032147</t>
  </si>
  <si>
    <t>O-RING,2K10900044/78.4,SCHR-VLV</t>
  </si>
  <si>
    <t>0P4205032152</t>
  </si>
  <si>
    <t>O-RING,2K10900044/78.5,SCHR-VLV</t>
  </si>
  <si>
    <t>0P4205040034</t>
  </si>
  <si>
    <t>WSHR,IMPLR,SS410,HP33-2664R2/26,HYDRDYNE</t>
  </si>
  <si>
    <t>0P4205040038</t>
  </si>
  <si>
    <t>LCK NUT,BRG,MGA103-D-DR-002/136,ITT-CORP</t>
  </si>
  <si>
    <t>0P4205040041</t>
  </si>
  <si>
    <t>RTNR RING,MGA103-D-DR-002/361A,ITT-CORP</t>
  </si>
  <si>
    <t>0P4205040057</t>
  </si>
  <si>
    <t>LOCK WSHR,BRG,MGA103-DDR002/382,ITT-CORP</t>
  </si>
  <si>
    <t>0P4205040060</t>
  </si>
  <si>
    <t>LCK WSHR,STL,015507500261,SULZ-PMP</t>
  </si>
  <si>
    <t>0P4205040063</t>
  </si>
  <si>
    <t>RTNG RING,STL,017033100042,SULZ-PMP</t>
  </si>
  <si>
    <t>0P4205040088</t>
  </si>
  <si>
    <t>WEAR RING,CA6NM,104064387500,SULZ-PMP</t>
  </si>
  <si>
    <t>0P4205040094</t>
  </si>
  <si>
    <t>WSHR,TONGUED,11514-2800-1/38,SHIN-NIP</t>
  </si>
  <si>
    <t>0P4205040095</t>
  </si>
  <si>
    <t>WSHR,TONGUED,11514-2800-1/51,SHIN-NIP</t>
  </si>
  <si>
    <t>0P4205040215</t>
  </si>
  <si>
    <t>KEY,017011514301,SULZ-PMP</t>
  </si>
  <si>
    <t>0P4205040231</t>
  </si>
  <si>
    <t>RTNG RING,SPRG STL,017033200090,SULZ-PMP</t>
  </si>
  <si>
    <t>0P4205040314</t>
  </si>
  <si>
    <t>CIRCLIP,EXT,SP STL,B330204000054,KBL</t>
  </si>
  <si>
    <t>0P4205040322</t>
  </si>
  <si>
    <t>NUT,IMPLR,SS410,1371013301253,KBL</t>
  </si>
  <si>
    <t>0P4205040359</t>
  </si>
  <si>
    <t>KEY,017011521441,SULZ-PMP</t>
  </si>
  <si>
    <t>0P4205040364</t>
  </si>
  <si>
    <t>KEY,017011515440,SULZ-PMP</t>
  </si>
  <si>
    <t>0P4205040447</t>
  </si>
  <si>
    <t>NUT,SLV,CrSTL,KSOS05120040200/128.2,KEPL</t>
  </si>
  <si>
    <t>0P4205040448</t>
  </si>
  <si>
    <t>LCK NUT,BRG,CS,KSOS05120040200/129,KEPL</t>
  </si>
  <si>
    <t>0P4205040859</t>
  </si>
  <si>
    <t>CAP SCR,SS304,2H-134268/40,FS-SEALS</t>
  </si>
  <si>
    <t>0P4205040863</t>
  </si>
  <si>
    <t>SET SCR,SS316,2H-134268/57,FS-SEALS</t>
  </si>
  <si>
    <t>0P4205040870</t>
  </si>
  <si>
    <t>CAP SCR,SS304,2H-133229/40,FS-SEALS</t>
  </si>
  <si>
    <t>0P4205040871</t>
  </si>
  <si>
    <t>BLT,HEX HD,SS304,2H-133229/40.1,FS-SEALS</t>
  </si>
  <si>
    <t>0P4205040872</t>
  </si>
  <si>
    <t>RTNG RING,SS316,2H-133229/54,FS-SEALS</t>
  </si>
  <si>
    <t>0P4205040873</t>
  </si>
  <si>
    <t>RTNG RING,SS316,2H-133229/54.1,FS-SEALS</t>
  </si>
  <si>
    <t>0P4205040874</t>
  </si>
  <si>
    <t>SET SCR,SS316,2H-133229/57,FS-SEALS</t>
  </si>
  <si>
    <t>0P4205040875</t>
  </si>
  <si>
    <t>SET SCR,SS316,2H-133229/57.1,FS-SEALS</t>
  </si>
  <si>
    <t>0P4205040880</t>
  </si>
  <si>
    <t>BLT,HEX HD,SS304,2H-134023/40,FS-SEALS</t>
  </si>
  <si>
    <t>0P4205040881</t>
  </si>
  <si>
    <t>RTNG RING,SS316,2H-134023/54,FS-SEALS</t>
  </si>
  <si>
    <t>0P4205040882</t>
  </si>
  <si>
    <t>SET SCR,SS316,2H-134023/57,FS-SEALS</t>
  </si>
  <si>
    <t>0P4205040883</t>
  </si>
  <si>
    <t>SET SCR,STL,2H-134023/57.1,FS-SEALS</t>
  </si>
  <si>
    <t>0P4205040886</t>
  </si>
  <si>
    <t>BLT,HEX HD,SS304,2H-134024/40,FS-SEALS</t>
  </si>
  <si>
    <t>0P4205040888</t>
  </si>
  <si>
    <t>SET SCR,SS316,2H-134024/57,FS-SEALS</t>
  </si>
  <si>
    <t>0P4205040889</t>
  </si>
  <si>
    <t>SET SCR,STL,2H-134024/57.1,FS-SEALS</t>
  </si>
  <si>
    <t>0P4205040896</t>
  </si>
  <si>
    <t>BLT,HEX HD,SS304,2H-134056/K,FS-SEALS</t>
  </si>
  <si>
    <t>0P4205040967</t>
  </si>
  <si>
    <t>SET SCR,SS316,2H-133748/57,SANMAR</t>
  </si>
  <si>
    <t>0P4205040978</t>
  </si>
  <si>
    <t>NUT,HEX,226967601,HERM-PMP</t>
  </si>
  <si>
    <t>0P4205040981</t>
  </si>
  <si>
    <t>CAP NUT,HEX,226771401,HERM-PMP</t>
  </si>
  <si>
    <t>0P4205041310</t>
  </si>
  <si>
    <t>NUT,IMPLR,F/3700MX,B00002K0222+,ITT-CORP</t>
  </si>
  <si>
    <t>0P4205041313</t>
  </si>
  <si>
    <t>SET SCR,F/3700MX,495142022+,ITT-CORP</t>
  </si>
  <si>
    <t>0P4205041314</t>
  </si>
  <si>
    <t>SET SCR,F/3700MX,495141012229,ITT-CORP</t>
  </si>
  <si>
    <t>0P4205041315</t>
  </si>
  <si>
    <t>SET SCR,F/3700MX,495142022229,ITT-CORP</t>
  </si>
  <si>
    <t>0P4205041316</t>
  </si>
  <si>
    <t>SHIM,F/3700MX,A07401A01,ITT-CORP</t>
  </si>
  <si>
    <t>0P4205041317</t>
  </si>
  <si>
    <t>NUT,IMPLR,F/3700SA1.5x37S,B000+,ITT-CORP</t>
  </si>
  <si>
    <t>0P4205041318</t>
  </si>
  <si>
    <t>GRUB SCR,F/3700SA1.5x37S,49514+,ITT-CORP</t>
  </si>
  <si>
    <t>0P4205041321</t>
  </si>
  <si>
    <t>SET SCR,F/3700SA1.5x37S,495141+,ITT-CORP</t>
  </si>
  <si>
    <t>0P4205041322</t>
  </si>
  <si>
    <t>SET SCR,F/3700SA1.5x37S,495142+,ITT-CORP</t>
  </si>
  <si>
    <t>0P4205041323</t>
  </si>
  <si>
    <t>NUT,IMPLR,F/3700SA1.5x39N,B000+,ITT-CORP</t>
  </si>
  <si>
    <t>0P4205041324</t>
  </si>
  <si>
    <t>GRUB SCR,F/3700SA1.5x39N,49514+,ITT-CORP</t>
  </si>
  <si>
    <t>0P4205041327</t>
  </si>
  <si>
    <t>SET SCR,F/3700SA1.5x39N,495141+,ITT-CORP</t>
  </si>
  <si>
    <t>0P4205041328</t>
  </si>
  <si>
    <t>SET SCR,F/3700SA1.5x39N,495142+,ITT-CORP</t>
  </si>
  <si>
    <t>0P4205041329</t>
  </si>
  <si>
    <t>NUT,IMPLR,F/3700SX,B00002K0122+,ITT-CORP</t>
  </si>
  <si>
    <t>0P4205041330</t>
  </si>
  <si>
    <t>GRUB SCR,F/3700SX,495141052229,ITT-CORP</t>
  </si>
  <si>
    <t>0P4205041333</t>
  </si>
  <si>
    <t>SET SCR,F/3700SX,495141012229,ITT-CORP</t>
  </si>
  <si>
    <t>0P4205041334</t>
  </si>
  <si>
    <t>SET SCR,F/3700SX,495142022229,ITT-CORP</t>
  </si>
  <si>
    <t>0P4205041335</t>
  </si>
  <si>
    <t>SHIM,F/3700SX,A07401A01,ITT-CORP</t>
  </si>
  <si>
    <t>0P4205041336</t>
  </si>
  <si>
    <t>NUT,IMPLR,F/3700SA1.5x3,B00002+,ITT-CORP</t>
  </si>
  <si>
    <t>0P4205041340</t>
  </si>
  <si>
    <t>SET SCR,F/3700SA1.5x3,49514101+,ITT-CORP</t>
  </si>
  <si>
    <t>0P4205041341</t>
  </si>
  <si>
    <t>SET SCR,F/3700SA1.5x3,495142+,ITT-CORP</t>
  </si>
  <si>
    <t>0P4205041342</t>
  </si>
  <si>
    <t>NUT,IMPLR,F/3700SA1x2,B00002K0+,ITT-CORP</t>
  </si>
  <si>
    <t>0P4205041345</t>
  </si>
  <si>
    <t>SET SCR,F/3700SA1x2,495142022+,ITT-CORP</t>
  </si>
  <si>
    <t>0P4205041346</t>
  </si>
  <si>
    <t>SET SCR,F/3700SA1x2,4951410122+,ITT-CORP</t>
  </si>
  <si>
    <t>0P4205041347</t>
  </si>
  <si>
    <t>SET SCR,F/3700SA1x2,49514202+,ITT-CORP</t>
  </si>
  <si>
    <t>0P4205041348</t>
  </si>
  <si>
    <t>NUT,IMPLR,F/3700SA3x6,B00002K0+,ITT-CORP</t>
  </si>
  <si>
    <t>0P4205041352</t>
  </si>
  <si>
    <t>SET SCR,F/3700SA3x6,4951410122+,ITT-CORP</t>
  </si>
  <si>
    <t>0P4205041353</t>
  </si>
  <si>
    <t>SET SCR,F/3700SA3x6,49514202+,ITT-CORP</t>
  </si>
  <si>
    <t>0P4205041354</t>
  </si>
  <si>
    <t>NUT,IMPLR,F/3700MA2x3,B00002K0+,ITT-CORP</t>
  </si>
  <si>
    <t>0P4205041358</t>
  </si>
  <si>
    <t>SET SCR,F/3700MA2x3,4951410122+,ITT-CORP</t>
  </si>
  <si>
    <t>0P4205041359</t>
  </si>
  <si>
    <t>SET SCR,F/3700MA2x3,49514202+,ITT-CORP</t>
  </si>
  <si>
    <t>0P4205041360</t>
  </si>
  <si>
    <t>NUT,IMPLR,F/3700MA3x6,B00002K0+,ITT-CORP</t>
  </si>
  <si>
    <t>0P4205041364</t>
  </si>
  <si>
    <t>SET SCR,F/3700MA3x6,4951410122+,ITT-CORP</t>
  </si>
  <si>
    <t>0P4205041365</t>
  </si>
  <si>
    <t>SET SCR,F/3700MA3x6,49514202+,ITT-CORP</t>
  </si>
  <si>
    <t>0P4205041366</t>
  </si>
  <si>
    <t>NUT,IMPLR,F/3700LA,B00002K0322+,ITT-CORP</t>
  </si>
  <si>
    <t>0P4205041367</t>
  </si>
  <si>
    <t>GRUB SCR,F/3700LA,495142062229,ITT-CORP</t>
  </si>
  <si>
    <t>0P4205041368</t>
  </si>
  <si>
    <t>SET SCR,F/3700LA,4951420222+,ITT-CORP</t>
  </si>
  <si>
    <t>0P4205041370</t>
  </si>
  <si>
    <t>SET SCR,F/3700LA,495141012229,ITT-CORP</t>
  </si>
  <si>
    <t>0P4205041371</t>
  </si>
  <si>
    <t>SET SCR,F/3700LA,495142022229,ITT-CORP</t>
  </si>
  <si>
    <t>0P4205041372</t>
  </si>
  <si>
    <t>SHIM,F/3700LA,A07401A01,ITT-CORP</t>
  </si>
  <si>
    <t>0P4205041374</t>
  </si>
  <si>
    <t>GRUB SCR,F/3700LX,495142062229,ITT-CORP</t>
  </si>
  <si>
    <t>0P4205041377</t>
  </si>
  <si>
    <t>SET SCR,F/3700LX,495141012229,ITT-CORP</t>
  </si>
  <si>
    <t>0P4205041378</t>
  </si>
  <si>
    <t>SET SCR,F/3700LX,495142022229,ITT-CORP</t>
  </si>
  <si>
    <t>0P4205041379</t>
  </si>
  <si>
    <t>SHIM,F/3700LX,A07401A02,ITT-CORP</t>
  </si>
  <si>
    <t>0P4205041380</t>
  </si>
  <si>
    <t>NUT,IMPLR,F/3700MA1.5x3,B00002+,ITT-CORP</t>
  </si>
  <si>
    <t>0P4205041382</t>
  </si>
  <si>
    <t>SET SCR,F/3700MA1.5x3,4951420+,ITT-CORP</t>
  </si>
  <si>
    <t>0P4205041384</t>
  </si>
  <si>
    <t>SET SCR,F/3700MA1.5x3,49514101+,ITT-CORP</t>
  </si>
  <si>
    <t>0P4205041385</t>
  </si>
  <si>
    <t>SET SCR,F/3700MA1.5x3,49514202+,ITT-CORP</t>
  </si>
  <si>
    <t>0P4205041454</t>
  </si>
  <si>
    <t>NUT,CPLG,128,50X40 DCS7M,KEPL</t>
  </si>
  <si>
    <t>0P4205041455</t>
  </si>
  <si>
    <t>LOCK NUT,BRG,129,50X40 DCS7M,KEPL</t>
  </si>
  <si>
    <t>0P4205041456</t>
  </si>
  <si>
    <t>LOCK WSHR,BRG,136,50X40 DCS7M,KEPL</t>
  </si>
  <si>
    <t>0P4205041457</t>
  </si>
  <si>
    <t>KEY,39.01,50X40 UCWM25,KEPL</t>
  </si>
  <si>
    <t>0P4205041458</t>
  </si>
  <si>
    <t>KEY,39.03,50X40 UCWM25,KEPL</t>
  </si>
  <si>
    <t>0P4205041459</t>
  </si>
  <si>
    <t>NUT,IMPLR,48.01,50X40 UCWM25,KEPL</t>
  </si>
  <si>
    <t>0P4205041460</t>
  </si>
  <si>
    <t>LOCK NUT,BRG,129,50X40 UCWM25,KEPL</t>
  </si>
  <si>
    <t>0P4205041461</t>
  </si>
  <si>
    <t>LOCK WSHR,BRG,136,50X40 UCWM25,KEPL</t>
  </si>
  <si>
    <t>0P4205041523</t>
  </si>
  <si>
    <t>KEY,A276-410H,250X150 VPCS 4MF,39.1,KEPL</t>
  </si>
  <si>
    <t>0P4205041524</t>
  </si>
  <si>
    <t>KEY,A276-410H,250X150 VPCS 4MF,39.2,KEPL</t>
  </si>
  <si>
    <t>0P4205041525</t>
  </si>
  <si>
    <t>KEY,A576-1045,250X150 VPCS 4MF,39.3,KEPL</t>
  </si>
  <si>
    <t>0P4205041526</t>
  </si>
  <si>
    <t>KEY,A576-1045,250X150 VPCS 4MF,39.4,KEPL</t>
  </si>
  <si>
    <t>0P4205041529</t>
  </si>
  <si>
    <t>SPLIT RING,250X150 VPCS 4MF,46.3,KEPL</t>
  </si>
  <si>
    <t>0P4205041542</t>
  </si>
  <si>
    <t>KEY,IMPLR,VERSAEV32250,K13201/956,KISHOR</t>
  </si>
  <si>
    <t>0P4205041563</t>
  </si>
  <si>
    <t>WSHR,THR,HRJ65-250/26H2/DB/C,24,HYDRDYNE</t>
  </si>
  <si>
    <t>0P4205041564</t>
  </si>
  <si>
    <t>WSHR,THR,HD 40-50/9H2/DB/C,24,HYDRDYNE</t>
  </si>
  <si>
    <t>0P4205041565</t>
  </si>
  <si>
    <t>WSHR,THR,PB 32-200/5.5H2/DB,24,HYDRDYNE</t>
  </si>
  <si>
    <t>0P4205041570</t>
  </si>
  <si>
    <t>WSHR,THR,VRJ65-315/45C2/DB/C,24,HYDRDYNE</t>
  </si>
  <si>
    <t>0P4205041594</t>
  </si>
  <si>
    <t>CIRCLIP,EXT,PN ISO 35,MATPL</t>
  </si>
  <si>
    <t>0P4205041595</t>
  </si>
  <si>
    <t>NUT,IMPLR,CF8M,PN ISO 35,MATPL</t>
  </si>
  <si>
    <t>0P4205041596</t>
  </si>
  <si>
    <t>KEY,IMPLR,SS410,PN ISO 35,MATPL</t>
  </si>
  <si>
    <t>0P4205041597</t>
  </si>
  <si>
    <t>KEY,CPLG,SS410,PN ISO 35,MATPL</t>
  </si>
  <si>
    <t>0P4205041598</t>
  </si>
  <si>
    <t>CIRCLIP,EXT,PN ISO 30,MATPL</t>
  </si>
  <si>
    <t>0P4205041599</t>
  </si>
  <si>
    <t>NUT,IMPLR,WCB,PN ISO 30,MATPL</t>
  </si>
  <si>
    <t>0P4205041600</t>
  </si>
  <si>
    <t>KEY,IMPLR,SS410,PN ISO 30,MATPL</t>
  </si>
  <si>
    <t>0P4205041601</t>
  </si>
  <si>
    <t>KEY,CPLG,SS410,PN ISO 30,MATPL</t>
  </si>
  <si>
    <t>0P4205041623</t>
  </si>
  <si>
    <t>WSHR,THR,155B,WA05AA13A,SUNDYNE</t>
  </si>
  <si>
    <t>0P4205041627</t>
  </si>
  <si>
    <t>WSHR,TAB,155B,WA05AA13B,SUNDYNE</t>
  </si>
  <si>
    <t>0P4205060001</t>
  </si>
  <si>
    <t>VLV STEM SET,11514-0900/7,9,19+,SHIN-NIP</t>
  </si>
  <si>
    <t>0P4205060002</t>
  </si>
  <si>
    <t>VLV SET,11514-0900/3,5,17,SHIN-NIP</t>
  </si>
  <si>
    <t>0P4205060003</t>
  </si>
  <si>
    <t>VLV SET,11514-0900/4,6,26,27,SHIN-NIP</t>
  </si>
  <si>
    <t>0P4205060004</t>
  </si>
  <si>
    <t>STEM,VLV,1151428001/13,17,20,21,SHIN-NIP</t>
  </si>
  <si>
    <t>0P4205060005</t>
  </si>
  <si>
    <t>VLV SET,11514-2800-1/18-1,56,57,SHIN-NIP</t>
  </si>
  <si>
    <t>0P4205060006</t>
  </si>
  <si>
    <t>VLV SET,11514-2800-1/18-2,56,57,SHIN-NIP</t>
  </si>
  <si>
    <t>0P4205060007</t>
  </si>
  <si>
    <t>STEM,VLV,11515-0900-1A/12,SHIN-NIP</t>
  </si>
  <si>
    <t>0P4205060008</t>
  </si>
  <si>
    <t>VLV SET,11515-0900-1A/7,8,49,SHIN-NIP</t>
  </si>
  <si>
    <t>0P4205060009</t>
  </si>
  <si>
    <t>STEM,VLV,11515-0600/403,SHIN-NIP</t>
  </si>
  <si>
    <t>0P4205060033</t>
  </si>
  <si>
    <t>PLT,VLV,PTFE,163455701,HERM-PMP</t>
  </si>
  <si>
    <t>0P4205070054</t>
  </si>
  <si>
    <t>FAN,104065745500,SULZ-PMP</t>
  </si>
  <si>
    <t>0P4205080041</t>
  </si>
  <si>
    <t>OIL FLNR,68,50X40 UCWM25,KEPL</t>
  </si>
  <si>
    <t>0P4205100013</t>
  </si>
  <si>
    <t>OIL FLINR,250X150 VPCS 4MF,68,KEPL</t>
  </si>
  <si>
    <t>0P4206010029</t>
  </si>
  <si>
    <t>CAP SCR,5-3320-662B-002/7,VIKING</t>
  </si>
  <si>
    <t>0P4206020026</t>
  </si>
  <si>
    <t>BSHG,BOWL,BC3,3PS-62042/710,SHIN-NIP</t>
  </si>
  <si>
    <t>0P4206020027</t>
  </si>
  <si>
    <t>BSHG,BC3,3PS-62042/711,SHIN-NIP</t>
  </si>
  <si>
    <t>0P4206020028</t>
  </si>
  <si>
    <t>WEAR RING,BOWL,3PS-62042/714,SHIN-NIP</t>
  </si>
  <si>
    <t>0P4206020029</t>
  </si>
  <si>
    <t>WEAR RING,BOWL,3PS-62042/916,SHIN-NIP</t>
  </si>
  <si>
    <t>0P4206020030</t>
  </si>
  <si>
    <t>BRG,BC3,3PS-62042/933,SHIN-NIP</t>
  </si>
  <si>
    <t>0P4206020031</t>
  </si>
  <si>
    <t>WEAR RING,BOWL,3PS-62042/1334-1,SHIN-NIP</t>
  </si>
  <si>
    <t>0P4206020032</t>
  </si>
  <si>
    <t>WEAR RING,3PS-62042/1334-2,SHIN-NIP</t>
  </si>
  <si>
    <t>0P4206020033</t>
  </si>
  <si>
    <t>WEAR RING,SUS304,3PS-62042/1712,SHIN-NIP</t>
  </si>
  <si>
    <t>0P4206020034</t>
  </si>
  <si>
    <t>WEAR RING,SUS304,3PS-62042/1791,SHIN-NIP</t>
  </si>
  <si>
    <t>0P4206020035</t>
  </si>
  <si>
    <t>WEAR RING,SUS304,3PS-62042/2712,SHIN-NIP</t>
  </si>
  <si>
    <t>0P4206020036</t>
  </si>
  <si>
    <t>WEAR RING,SUS304,3PS-62042/2791,SHIN-NIP</t>
  </si>
  <si>
    <t>0P4206020037</t>
  </si>
  <si>
    <t>BRG,LWR,SCS13A,3PS-47086/707,SHIN-NIP</t>
  </si>
  <si>
    <t>0P4206020038</t>
  </si>
  <si>
    <t>BSHG,BOWL,BC3,3PS-47086/710,SHIN-NIP</t>
  </si>
  <si>
    <t>0P4206020039</t>
  </si>
  <si>
    <t>BSHG,BC3,3PS-47086/711,SHIN-NIP</t>
  </si>
  <si>
    <t>0P4206020040</t>
  </si>
  <si>
    <t>WEAR RING,BOWL,3PS-47086/714,SHIN-NIP</t>
  </si>
  <si>
    <t>0P4206020041</t>
  </si>
  <si>
    <t>WEAR RING,SUS304,3PS-47086/793,SHIN-NIP</t>
  </si>
  <si>
    <t>0P4206020042</t>
  </si>
  <si>
    <t>WEAR RING,BOWL,3PS-47086/916,SHIN-NIP</t>
  </si>
  <si>
    <t>0P4206020043</t>
  </si>
  <si>
    <t>BRG,BC3,3PS-47086/933,SHIN-NIP</t>
  </si>
  <si>
    <t>0P4206020044</t>
  </si>
  <si>
    <t>WEAR RING,SUS304,3PS-47086/1712,SHIN-NIP</t>
  </si>
  <si>
    <t>0P4206020045</t>
  </si>
  <si>
    <t>WEAR RING,SUS304,3PS-47086/1791,SHIN-NIP</t>
  </si>
  <si>
    <t>0P4206020046</t>
  </si>
  <si>
    <t>WEAR RING,SUS304,3PS-47086/2712,SHIN-NIP</t>
  </si>
  <si>
    <t>0P4206020047</t>
  </si>
  <si>
    <t>WEAR RING,SUS304,3PS-47086/2791,SHIN-NIP</t>
  </si>
  <si>
    <t>0P4206020048</t>
  </si>
  <si>
    <t>BRG,LWR,SCS13A,3PS-47087/707,SHIN-NIP</t>
  </si>
  <si>
    <t>0P4206020049</t>
  </si>
  <si>
    <t>BSHG,BOWL,CARBON,3PS-47087/710,SHIN-NIP</t>
  </si>
  <si>
    <t>0P4206020050</t>
  </si>
  <si>
    <t>BSHG,CARBON,3PS-47087/711,SHIN-NIP</t>
  </si>
  <si>
    <t>0P4206020051</t>
  </si>
  <si>
    <t>WEAR RING,BOWL,3PS-47087/714,SHIN-NIP</t>
  </si>
  <si>
    <t>0P4206020052</t>
  </si>
  <si>
    <t>WEAR RING,SUS304,3PS-47087/793,SHIN-NIP</t>
  </si>
  <si>
    <t>0P4206020053</t>
  </si>
  <si>
    <t>WEAR RING,BOWL,3PS-47087/916,SHIN-NIP</t>
  </si>
  <si>
    <t>0P4206020054</t>
  </si>
  <si>
    <t>BRG,SUS304,3PS-47087/933,SHIN-NIP</t>
  </si>
  <si>
    <t>0P4206020055</t>
  </si>
  <si>
    <t>WEAR RING,SUS304,3PS-47087/1712,SHIN-NIP</t>
  </si>
  <si>
    <t>0P4206020056</t>
  </si>
  <si>
    <t>WEAR RING,SUS304,3PS-47087/1791,SHIN-NIP</t>
  </si>
  <si>
    <t>0P4206020057</t>
  </si>
  <si>
    <t>WEAR RING,SUS304,3PS-47087/2712,SHIN-NIP</t>
  </si>
  <si>
    <t>0P4206020058</t>
  </si>
  <si>
    <t>WEAR RING,SUS304,3PS-47087/2791,SHIN-NIP</t>
  </si>
  <si>
    <t>0P4206020087</t>
  </si>
  <si>
    <t>WEAR PART,FLG,DRV,112636.1003,LEWAPUMP</t>
  </si>
  <si>
    <t>0P4206020088</t>
  </si>
  <si>
    <t>WEAR PART,PLG ROD GUIDE,110951+,LEWAPUMP</t>
  </si>
  <si>
    <t>0P4206020089</t>
  </si>
  <si>
    <t>U-SEAL,SEAL RING,079418.0000,LEWAPUMP</t>
  </si>
  <si>
    <t>0P4206020090</t>
  </si>
  <si>
    <t>BSHG,111295.0198,LEWAPUMP</t>
  </si>
  <si>
    <t>0P4206020091</t>
  </si>
  <si>
    <t>DIAPH,SANDWICH,111214.0003,LEWAPUMP</t>
  </si>
  <si>
    <t>0P4206020092</t>
  </si>
  <si>
    <t>WEAR PART,CONN PART,112590.1002,LEWAPUMP</t>
  </si>
  <si>
    <t>0P4206020093</t>
  </si>
  <si>
    <t>WEAR PART,FLG,DRV,112636.1022,LEWAPUMP</t>
  </si>
  <si>
    <t>0P4206020094</t>
  </si>
  <si>
    <t>BSHG,111293.0198,LEWAPUMP</t>
  </si>
  <si>
    <t>0P4206020095</t>
  </si>
  <si>
    <t>DIAPH,SANDWICH,111214.0012,LEWAPUMP</t>
  </si>
  <si>
    <t>0P4206020096</t>
  </si>
  <si>
    <t>WEAR PART,FLG,DRV,111631.1002,LEWAPUMP</t>
  </si>
  <si>
    <t>0P4206020097</t>
  </si>
  <si>
    <t>BSHG,111290.0198,LEWAPUMP</t>
  </si>
  <si>
    <t>0P4206020098</t>
  </si>
  <si>
    <t>DIAPH,SANDWICH,110719.0003,LEWAPUMP</t>
  </si>
  <si>
    <t>0P4206020099</t>
  </si>
  <si>
    <t>WEAR PART,FLG,DRV,113133.1003,LEWAPUMP</t>
  </si>
  <si>
    <t>0P4206020100</t>
  </si>
  <si>
    <t>WEAR PART,PLG ROD GUIDE,112681+,LEWAPUMP</t>
  </si>
  <si>
    <t>0P4206020101</t>
  </si>
  <si>
    <t>U-SEAL,SEAL RING,079419.0000,LEWAPUMP</t>
  </si>
  <si>
    <t>0P4206020102</t>
  </si>
  <si>
    <t>DIAPH,SANDWICH,111476.0003,LEWAPUMP</t>
  </si>
  <si>
    <t>0P4206020240</t>
  </si>
  <si>
    <t>O-RING,2-512-001-860-00,VIKNGPMP</t>
  </si>
  <si>
    <t>0P4206020284</t>
  </si>
  <si>
    <t>CSG ASSY,32240077BC00,VIKNGPMP</t>
  </si>
  <si>
    <t>0P4206020317</t>
  </si>
  <si>
    <t>WHEEL,WORM,110283.0002,LEWA NIKKISO</t>
  </si>
  <si>
    <t>0P4206020318</t>
  </si>
  <si>
    <t>ECC DISC,109392.0158,LEWA NIKKISO</t>
  </si>
  <si>
    <t>0P4206020319</t>
  </si>
  <si>
    <t>CONN ROD,109654.0002,LEWA NIKKISO</t>
  </si>
  <si>
    <t>0P4206020320</t>
  </si>
  <si>
    <t>SFT,WORM,110162.0178,LEWA NIKKISO</t>
  </si>
  <si>
    <t>0P4206020323</t>
  </si>
  <si>
    <t>TOOTHED RIM GR24,73381.1759,LEWA NIKKISO</t>
  </si>
  <si>
    <t>0P4206020328</t>
  </si>
  <si>
    <t>SPRG PLT,112778.0178,LEWA NIKKISO</t>
  </si>
  <si>
    <t>0P4206020330</t>
  </si>
  <si>
    <t>HUB GR24,081220.0122,LEWA NIKKISO</t>
  </si>
  <si>
    <t>0P4206030024</t>
  </si>
  <si>
    <t>GSKT,HSG,PCKG,3PS-62042/435,SHIN-NIP</t>
  </si>
  <si>
    <t>0P4206030025</t>
  </si>
  <si>
    <t>O-RING,NBR,3PS-62042/1010,SHIN-NIP</t>
  </si>
  <si>
    <t>0P4206030026</t>
  </si>
  <si>
    <t>O-RING,NBR,3PS-62042/1020,SHIN-NIP</t>
  </si>
  <si>
    <t>0P4206030027</t>
  </si>
  <si>
    <t>GSKT,HD,SUS304,3PS-62042/1260,SHIN-NIP</t>
  </si>
  <si>
    <t>0P4206030028</t>
  </si>
  <si>
    <t>GSKT,HD,SUS304,3PS-47086/775,SHIN-NIP</t>
  </si>
  <si>
    <t>0P4206030029</t>
  </si>
  <si>
    <t>GSKT,HSG,PCKG,3PS-47086/776,SHIN-NIP</t>
  </si>
  <si>
    <t>0P4206030030</t>
  </si>
  <si>
    <t>O-RING,NPRN,3PS-47086/1010,SHIN-NIP</t>
  </si>
  <si>
    <t>0P4206030031</t>
  </si>
  <si>
    <t>O-RING,NBR,3PS-47086/1020,SHIN-NIP</t>
  </si>
  <si>
    <t>0P4206030032</t>
  </si>
  <si>
    <t>GSKT,HD,SUS304,3PS-47087/775,SHIN-NIP</t>
  </si>
  <si>
    <t>0P4206030033</t>
  </si>
  <si>
    <t>GSKT,HSG,PCKG,3PS-47087/776,SHIN-NIP</t>
  </si>
  <si>
    <t>0P4206030034</t>
  </si>
  <si>
    <t>O-RING,NBR,3PS-47087/1010,SHIN-NIP</t>
  </si>
  <si>
    <t>0P4206030035</t>
  </si>
  <si>
    <t>O-RING,NBR,3PS-47087/1020,SHIN-NIP</t>
  </si>
  <si>
    <t>0P4206030038</t>
  </si>
  <si>
    <t>GSKT,112544.0092,LEWAPUMP</t>
  </si>
  <si>
    <t>0P4206030039</t>
  </si>
  <si>
    <t>O-RING,26.64X2.62MM,070818.0104,LEWAPUMP</t>
  </si>
  <si>
    <t>0P4206030040</t>
  </si>
  <si>
    <t>O-RING,120.32MM,080167.0104,LEWAPUMP</t>
  </si>
  <si>
    <t>0P4206030041</t>
  </si>
  <si>
    <t>SEAL RING,A9X16X1,070309.0065,LEWAPUMP</t>
  </si>
  <si>
    <t>0P4206030042</t>
  </si>
  <si>
    <t>O-RING,15.6X1.78MM,073268.0104,LEWAPUMP</t>
  </si>
  <si>
    <t>0P4206030043</t>
  </si>
  <si>
    <t>O-RING,21.95X1.78MM,073126.0104,LEWAPUMP</t>
  </si>
  <si>
    <t>0P4206030044</t>
  </si>
  <si>
    <t>O-RING,23.47X2.62MM,073256.0104,LEWAPUMP</t>
  </si>
  <si>
    <t>0P4206030045</t>
  </si>
  <si>
    <t>O-RING,10.82X1.78MM,073123.0104,LEWAPUMP</t>
  </si>
  <si>
    <t>0P4206030046</t>
  </si>
  <si>
    <t>O-RING,26.70X1.78MM,073315.0104,LEWAPUMP</t>
  </si>
  <si>
    <t>0P4206030047</t>
  </si>
  <si>
    <t>GSKT,PMP ELEM,112550.1003,LEWAPUMP</t>
  </si>
  <si>
    <t>0P4206030048</t>
  </si>
  <si>
    <t>GSKT,114288.1002,LEWAPUMP</t>
  </si>
  <si>
    <t>0P4206030049</t>
  </si>
  <si>
    <t>GSKT,109946.0092,LEWAPUMP</t>
  </si>
  <si>
    <t>0P4206030050</t>
  </si>
  <si>
    <t>O-RING,36.17X2.62MM,074061.0104,LEWAPUMP</t>
  </si>
  <si>
    <t>0P4206030051</t>
  </si>
  <si>
    <t>SEAL RING,A18X25X1,070336.0065,LEWAPUMP</t>
  </si>
  <si>
    <t>0P4206030052</t>
  </si>
  <si>
    <t>GSKT,109352.1002,LEWAPUMP</t>
  </si>
  <si>
    <t>0P4206030053</t>
  </si>
  <si>
    <t>GSKT,110349.0092,LEWAPUMP</t>
  </si>
  <si>
    <t>0P4206030054</t>
  </si>
  <si>
    <t>PLGR RING,083564.1666,LEWAPUMP</t>
  </si>
  <si>
    <t>0P4206030055</t>
  </si>
  <si>
    <t>O-RING,228.27MM,080806.0062,LEWAPUMP</t>
  </si>
  <si>
    <t>0P4206030056</t>
  </si>
  <si>
    <t>SEAL RING,77X84X2MM,070424.0064,LEWAPUMP</t>
  </si>
  <si>
    <t>0P4206030057</t>
  </si>
  <si>
    <t>O-RING,28.24X2.62MM,089876.0104,LEWAPUMP</t>
  </si>
  <si>
    <t>0P4206030058</t>
  </si>
  <si>
    <t>O-RING,50.47X2.62MM,081138.0104,LEWAPUMP</t>
  </si>
  <si>
    <t>0P4206030155</t>
  </si>
  <si>
    <t>RAD SEAL RING,83457.009,LEWA NIKKISO</t>
  </si>
  <si>
    <t>0P4206030158</t>
  </si>
  <si>
    <t>SEAL RING,083122.0000,LEWA NIKKISO</t>
  </si>
  <si>
    <t>0P4206030161</t>
  </si>
  <si>
    <t>CIRCLIP,71425.013,LEWA NIKKISO</t>
  </si>
  <si>
    <t>0P4206030163</t>
  </si>
  <si>
    <t>RAD SEAL RING,083299.0316,LEWA NIKKISO</t>
  </si>
  <si>
    <t>0P4206030165</t>
  </si>
  <si>
    <t>O-RING,80167.0104,LEWA NIKKISO</t>
  </si>
  <si>
    <t>0P4206040093</t>
  </si>
  <si>
    <t>SPRG,113606.0223,LEWA NIKKISO</t>
  </si>
  <si>
    <t>0P4206050006</t>
  </si>
  <si>
    <t>STRNR,80MM,MGA202-D-DR-00008/4,SP-SA</t>
  </si>
  <si>
    <t>0P4206060033</t>
  </si>
  <si>
    <t>VLV,BALL,010055.0012,LEWAPUMP</t>
  </si>
  <si>
    <t>0P4206060034</t>
  </si>
  <si>
    <t>VLV,HYDR SNIFT,DN5,111304.0006,LEWAPUMP</t>
  </si>
  <si>
    <t>0P4206060036</t>
  </si>
  <si>
    <t>VLV,PRESS LIMIT,DN6,110709.0003,LEWAPUMP</t>
  </si>
  <si>
    <t>0P4206060037</t>
  </si>
  <si>
    <t>SEAT,VLV,DN10,042201.0802,LEWAPUMP</t>
  </si>
  <si>
    <t>0P4206060039</t>
  </si>
  <si>
    <t>SPRG,VLV,DN10,042529.0218,LEWAPUMP</t>
  </si>
  <si>
    <t>0P4206060040</t>
  </si>
  <si>
    <t>VLV,HYDR SNIFT,DN5,111304.0005,LEWAPUMP</t>
  </si>
  <si>
    <t>0P4206060041</t>
  </si>
  <si>
    <t>VLV,PRESS LIMIT,DN6,110709.0004,LEWAPUMP</t>
  </si>
  <si>
    <t>0P4206060042</t>
  </si>
  <si>
    <t>SEAT,VLV,DN40,040628.0802,LEWAPUMP</t>
  </si>
  <si>
    <t>0P4206060043</t>
  </si>
  <si>
    <t>PLT,VLV,DN40,040631.0802,LEWAPUMP</t>
  </si>
  <si>
    <t>0P4206060044</t>
  </si>
  <si>
    <t>SPRG,VLV,DN40,043209.0218,LEWAPUMP</t>
  </si>
  <si>
    <t>0P4206060045</t>
  </si>
  <si>
    <t>VLV,HYDR DUAL,DN25,111704.0002,LEWAPUMP</t>
  </si>
  <si>
    <t>0P4206100003</t>
  </si>
  <si>
    <t>SVCE KIT,LIQ SECTION,637429-TT,IR</t>
  </si>
  <si>
    <t>0P4207020484</t>
  </si>
  <si>
    <t>RIM,TOOTHED,73379.1759,LEWA</t>
  </si>
  <si>
    <t>0P4207020485</t>
  </si>
  <si>
    <t>DIAPH,SANDWICH,111214.0012,LEWA</t>
  </si>
  <si>
    <t>0P4207030211</t>
  </si>
  <si>
    <t>GSKT,PMP ELEM,111628.1002,LEWA</t>
  </si>
  <si>
    <t>0P4207040973</t>
  </si>
  <si>
    <t>SHIM,ECCNTR SPCR,4V1751045,SWELORE</t>
  </si>
  <si>
    <t>0P4207060015</t>
  </si>
  <si>
    <t>VLV,BALL,10055.0028,LEWA</t>
  </si>
  <si>
    <t>0P4207060016</t>
  </si>
  <si>
    <t>VLV,PRESS LIMIT,110709.0004,LEWA</t>
  </si>
  <si>
    <t>0P4600010069</t>
  </si>
  <si>
    <t>HINGE,TS8800020,RITTAL</t>
  </si>
  <si>
    <t>0P4601010013</t>
  </si>
  <si>
    <t>HTR,CABI,EE-XD,27-2B53-7204150Z5000</t>
  </si>
  <si>
    <t>0P4601020016</t>
  </si>
  <si>
    <t>SPACE HTR,50HZ,240V,150W,VILECO</t>
  </si>
  <si>
    <t>0P4602010107</t>
  </si>
  <si>
    <t>METER CURR,3PH,0TO2500A,DM3110,SCHNE-EL</t>
  </si>
  <si>
    <t>0P4602010108</t>
  </si>
  <si>
    <t>METER CURR,0TO20A,EQ72/11042,RISHABH</t>
  </si>
  <si>
    <t>0P4602010207</t>
  </si>
  <si>
    <t>METER CURR/VOLT,0-20A,5-50V,PQ96,RISHABH</t>
  </si>
  <si>
    <t>0P4603080012</t>
  </si>
  <si>
    <t>METER FREQ,45TO55HZ,ZN96 2IN1,RISHABH</t>
  </si>
  <si>
    <t>0P4604050007</t>
  </si>
  <si>
    <t>METER,KWH,3PH,4-WIRE,DM5240,SCHNE-EL</t>
  </si>
  <si>
    <t>0P4605140005</t>
  </si>
  <si>
    <t>METER PF,110VAC,3PH,ELF3234,SCHNE-EL</t>
  </si>
  <si>
    <t>0P4605140012</t>
  </si>
  <si>
    <t>METER PF,0.5TO1TO0.5,96X96,PQ96,RISHABH</t>
  </si>
  <si>
    <t>0P4606060098</t>
  </si>
  <si>
    <t>SHUNT RELEASE,240VAC,SL92718OBOO,L&amp;T</t>
  </si>
  <si>
    <t>0P4606140001</t>
  </si>
  <si>
    <t>SYNCHROSCOPE,SQ96 P2400020RIS,RISHABH</t>
  </si>
  <si>
    <t>0P4606200013</t>
  </si>
  <si>
    <t>TRANSDR,CUR,RMS,RISH CON-I,RISHABH</t>
  </si>
  <si>
    <t>0P4606200014</t>
  </si>
  <si>
    <t>TRANSDR,VOLT,60TO300V,RISH CON-V,RISHABH</t>
  </si>
  <si>
    <t>0P4606200015</t>
  </si>
  <si>
    <t>TRANSDR,FREQ,60TO300V,RISHCON-HZ,RISHABH</t>
  </si>
  <si>
    <t>0P4607030004</t>
  </si>
  <si>
    <t>METER REACTIVE PWR,-2TO0TO+8MVAR,RISHABH</t>
  </si>
  <si>
    <t>0P4607030005</t>
  </si>
  <si>
    <t>METER ACTIVE PWR,0TO10MW,PQ96,RISHABH</t>
  </si>
  <si>
    <t>0P4607080043</t>
  </si>
  <si>
    <t>METER VOLT,3PH,0TO500V,DM3210,SCHNE-EL</t>
  </si>
  <si>
    <t>0P4607080044</t>
  </si>
  <si>
    <t>METER VOLT,0TO500V,EQ72/11014,RISHABH</t>
  </si>
  <si>
    <t>0P4607130017</t>
  </si>
  <si>
    <t>METER RPM,DIG,0TO1000RPM,PQ96,RISHABH</t>
  </si>
  <si>
    <t>0P4608030080</t>
  </si>
  <si>
    <t>CONT BLK,AUX,10A,415V,MO-TA4,L&amp;T</t>
  </si>
  <si>
    <t>0P4608030085</t>
  </si>
  <si>
    <t>CONT AUX,660V,0NO+4NC,TA1DN04,C&amp;S</t>
  </si>
  <si>
    <t>0P4608030104</t>
  </si>
  <si>
    <t>CONT AUX,NC,6A,3RH1921-1CA01,SIEM-A&amp;D</t>
  </si>
  <si>
    <t>0P4608030137</t>
  </si>
  <si>
    <t>BLK ADDON,AUX,2NO,CS94117,L&amp;T</t>
  </si>
  <si>
    <t>0P4608030197</t>
  </si>
  <si>
    <t>CONT BLK,1 NO,3TX4010-4A,SIEMENS</t>
  </si>
  <si>
    <t>0P4608070012</t>
  </si>
  <si>
    <t>CONDUIT BOX,FLP-RH-CB-01,FLAPROEQ</t>
  </si>
  <si>
    <t>0P4609010004</t>
  </si>
  <si>
    <t>RAMP,VCB,1000W,L&amp;T</t>
  </si>
  <si>
    <t>0P4609010059</t>
  </si>
  <si>
    <t>IGN,PLG,RC9YC,899-000-0004</t>
  </si>
  <si>
    <t>0P4610040001</t>
  </si>
  <si>
    <t>RLY,O/L,MN2,0.3TO0.5A,SS94141OOGO,L&amp;T</t>
  </si>
  <si>
    <t>0P4610040002</t>
  </si>
  <si>
    <t>RLY,O/L,MN2,0.45TO0.75A,SS94141OOJO,L&amp;T</t>
  </si>
  <si>
    <t>0P4610040003</t>
  </si>
  <si>
    <t>RLY,O/L,MN2,0.9 TO 1.5A,SS94141OOMO,L&amp;T</t>
  </si>
  <si>
    <t>0P4610040014</t>
  </si>
  <si>
    <t>RLY,O/L,HFHC63,66TO110A,SS94137OOKO,L&amp;T</t>
  </si>
  <si>
    <t>0P4610040123</t>
  </si>
  <si>
    <t>RLY,O/L,BMTLC,4TO6A,LRD10,SCHNE-EL</t>
  </si>
  <si>
    <t>0P4610040125</t>
  </si>
  <si>
    <t>RLY,O/L,BMTLC,9TO13A,LRD16,SCHNE-EL</t>
  </si>
  <si>
    <t>0P4610040150</t>
  </si>
  <si>
    <t>RLY,O/L,2.4TO4A,3UA5200-1E,SIEMENS</t>
  </si>
  <si>
    <t>0P4610080001</t>
  </si>
  <si>
    <t>RLY,240VAC,6A,2NO+2NC,1R-2-240,OEN-INDIA</t>
  </si>
  <si>
    <t>0P4610100004</t>
  </si>
  <si>
    <t>RLY,O/V,24-110VAC/DC,MV12,L&amp;T</t>
  </si>
  <si>
    <t>0P4610100040</t>
  </si>
  <si>
    <t>RLY,110VDC,1NO+1NC,VAG11,AREVA</t>
  </si>
  <si>
    <t>0P4610160055</t>
  </si>
  <si>
    <t>CONT,16A,240VAC,3TF30 01-0A-P0,SIEMENS</t>
  </si>
  <si>
    <t>0P4610170087</t>
  </si>
  <si>
    <t>RLY,DPDT,LY2N,OMRON</t>
  </si>
  <si>
    <t>0P4610170233</t>
  </si>
  <si>
    <t>RLY,INTFC,W/LED,24VDC,12A,CRM024DC2L,ABB</t>
  </si>
  <si>
    <t>0P4610170303</t>
  </si>
  <si>
    <t>RLY,NUM,110V DC,1MRK008516-AB,ABB</t>
  </si>
  <si>
    <t>0P4610210037</t>
  </si>
  <si>
    <t>CONT PWR,230VAC,75A,3TF4822-0AP+,SIEMENS</t>
  </si>
  <si>
    <t>0P4610210049</t>
  </si>
  <si>
    <t>CONT,PWR,1NO,TC1-D1210 U5,C&amp;S</t>
  </si>
  <si>
    <t>0P4610210191</t>
  </si>
  <si>
    <t>CONT,PWR,220VAC,3P,3RT10361AG20,SIEM-A&amp;D</t>
  </si>
  <si>
    <t>0P4610210220</t>
  </si>
  <si>
    <t>CONT,PWR,415VAC,3P,CS94110 BOOO,L&amp;T</t>
  </si>
  <si>
    <t>0P4610210268</t>
  </si>
  <si>
    <t>CONT AUX,110VDC,2NO+2NC,RL4R 22E,GE</t>
  </si>
  <si>
    <t>0P4610240141</t>
  </si>
  <si>
    <t>MCB,32A,2P,C32,NC232N,HAGER</t>
  </si>
  <si>
    <t>0P4610240142</t>
  </si>
  <si>
    <t>MCB,6A,2P,C6,NC206N,HAGER</t>
  </si>
  <si>
    <t>0P4610240143</t>
  </si>
  <si>
    <t>MCB,25A,2P,C25,NC225N,HAGER</t>
  </si>
  <si>
    <t>0P4610240305</t>
  </si>
  <si>
    <t>MCB,240VAC,10A,2P,5SL42107RC,SIEMENS</t>
  </si>
  <si>
    <t>0P4610250017</t>
  </si>
  <si>
    <t>MCCB,630A,415VAC,2C/O,CM94006OOT1OG,L&amp;T</t>
  </si>
  <si>
    <t>0P4610250051</t>
  </si>
  <si>
    <t>MCCB,500V,100A,100KA,3P,NS100DC,SCHNE-EL</t>
  </si>
  <si>
    <t>0P4610250105</t>
  </si>
  <si>
    <t>MCCB,690V,100A,2P,NKS100R-2P,SCHNE-EL</t>
  </si>
  <si>
    <t>0P4610250150</t>
  </si>
  <si>
    <t>MCCB,415V,32A,3P,25KA,SCHNE-EL</t>
  </si>
  <si>
    <t>0P4610250161</t>
  </si>
  <si>
    <t>MCCB,415VAC,32A,3P,SL97920,L&amp;T</t>
  </si>
  <si>
    <t>0P4610260007</t>
  </si>
  <si>
    <t>BKR ACB,5000A,110VDC,3P,CNCS-5000C,L&amp;T</t>
  </si>
  <si>
    <t>0P4610280018</t>
  </si>
  <si>
    <t>MOT PROT,65KA,3P,3RV1021-1CA10,SIEMENS</t>
  </si>
  <si>
    <t>0P4610290025</t>
  </si>
  <si>
    <t>BKR CKT,600VAC,3P,GV2ME20,SCHNE-EL</t>
  </si>
  <si>
    <t>0P4610290197</t>
  </si>
  <si>
    <t>POLE ASSY,F/DRAWOUT BRK,SL93886OOOO,L&amp;T</t>
  </si>
  <si>
    <t>0P4610290416</t>
  </si>
  <si>
    <t>SHUTTER ASSY,SL918330000,L&amp;T</t>
  </si>
  <si>
    <t>0P4610300019</t>
  </si>
  <si>
    <t>BASE,F/RLY,CR-M024DC2L BASE,ABB</t>
  </si>
  <si>
    <t>0P4610310067</t>
  </si>
  <si>
    <t>SURGE SUPPRESSOR,3TX7 402-3UY2,SIEMENS</t>
  </si>
  <si>
    <t>0P4610310069</t>
  </si>
  <si>
    <t>THERM O/L RLY,3US50 00-1E8K,SIEMENS</t>
  </si>
  <si>
    <t>0P4610320016</t>
  </si>
  <si>
    <t>RLY,230V,3A,4CO,RXM4AB1P7,SCHNE-EL</t>
  </si>
  <si>
    <t>0P4610350003</t>
  </si>
  <si>
    <t>ADD ON CONT,100A,CM99802OOOO,L&amp;T</t>
  </si>
  <si>
    <t>0P4612170006</t>
  </si>
  <si>
    <t>ARRESTOR,LIGHTING,500V,5KA,PL01,LAMCO</t>
  </si>
  <si>
    <t>0P4612170007</t>
  </si>
  <si>
    <t>SUPPRESSOR,SURGE,ACROSS SCR,HITECH-E</t>
  </si>
  <si>
    <t>0P4612170008</t>
  </si>
  <si>
    <t>SUPPRESSOR,SURGE,ACROSS DIODE,EPCOS</t>
  </si>
  <si>
    <t>0P4614050001</t>
  </si>
  <si>
    <t>PUSH BUTTON,BLACK,22.5MM,HD15C3,ESBEE</t>
  </si>
  <si>
    <t>0P4614050010</t>
  </si>
  <si>
    <t>PUSH BUTTON,OFF,6A,230V,3SB54+0C,SIEMENS</t>
  </si>
  <si>
    <t>0P4614050173</t>
  </si>
  <si>
    <t>PUSH BUTTON,RED,F/ACB,SL92635OOOO,L&amp;T</t>
  </si>
  <si>
    <t>0P4614080001</t>
  </si>
  <si>
    <t>CONT,AUX,1NO+1NC,5ST3010,SIEMENS</t>
  </si>
  <si>
    <t>0P4614080005</t>
  </si>
  <si>
    <t>CONT,230VAC,3TS33 00-0AP0-08K,SIEMENS</t>
  </si>
  <si>
    <t>0P4614090059</t>
  </si>
  <si>
    <t>SFU,32A,FNX32/HF,SK96903,L&amp;T</t>
  </si>
  <si>
    <t>0P4614090162</t>
  </si>
  <si>
    <t>HANDLE ASSY,SK91277OOOO,F/SFU,FN63A,L&amp;T</t>
  </si>
  <si>
    <t>0P4614090174</t>
  </si>
  <si>
    <t>HANDLE,SK91279,L&amp;T</t>
  </si>
  <si>
    <t>0P4614290001</t>
  </si>
  <si>
    <t>SW,DR,6A,1NO+1NC,3SE3020-0A,SIEMENS</t>
  </si>
  <si>
    <t>0P4614290020</t>
  </si>
  <si>
    <t>SW,LIMIT,STL,95AZ-B5,STEUTE</t>
  </si>
  <si>
    <t>0P4614290043</t>
  </si>
  <si>
    <t>SW,LIMIT,F/CT,ELS-000-0GRV-SO,SOC</t>
  </si>
  <si>
    <t>0P4614400025</t>
  </si>
  <si>
    <t>MOT,SPG CHG,110VDC,F/BKR VD4</t>
  </si>
  <si>
    <t>0P4614400202</t>
  </si>
  <si>
    <t>SHUNT RELEASE,110VDC,EA,SL-92477,L&amp;T</t>
  </si>
  <si>
    <t>0P4614400206</t>
  </si>
  <si>
    <t>RACKING HANDLE,SL93151OOOO,L&amp;T</t>
  </si>
  <si>
    <t>0P4614400207</t>
  </si>
  <si>
    <t>RACKING HANDLE,SL93251OOOO,L&amp;T</t>
  </si>
  <si>
    <t>0P4614400407</t>
  </si>
  <si>
    <t>JB,FLP,2WAY,1/2IN NPT,EX-D IIC T4,Z-1,21</t>
  </si>
  <si>
    <t>0P4614400408</t>
  </si>
  <si>
    <t>CONN CBL,LG:30M,B/W HC IR SENSOR&amp;IR DET</t>
  </si>
  <si>
    <t>0P4614400410</t>
  </si>
  <si>
    <t>CONN CBL,LG:30M,B/W H2 SENSOR&amp;DET</t>
  </si>
  <si>
    <t>0P4614400438</t>
  </si>
  <si>
    <t>B-TYPE HANDLE ASSY,SK91278,L&amp;T</t>
  </si>
  <si>
    <t>0P4614400439</t>
  </si>
  <si>
    <t>HANDLE,F/SFU,SK91278,L&amp;T</t>
  </si>
  <si>
    <t>0P4614400440</t>
  </si>
  <si>
    <t>HANDLE,F/SFU,125A,SK91278,L&amp;T</t>
  </si>
  <si>
    <t>0P4614400441</t>
  </si>
  <si>
    <t>HANDLE,F/SFU,160A,SK91278,L&amp;T</t>
  </si>
  <si>
    <t>0P4614400443</t>
  </si>
  <si>
    <t>HANDLE,F/SFU,32A,SK91277,L&amp;T</t>
  </si>
  <si>
    <t>0P4614400445</t>
  </si>
  <si>
    <t>HANDLE,F/SFU,250A,SK91278,L&amp;T</t>
  </si>
  <si>
    <t>0P4701240007</t>
  </si>
  <si>
    <t>CAP,FLTR,6800MFD,250V,SARDA</t>
  </si>
  <si>
    <t>0P4705100008</t>
  </si>
  <si>
    <t>LED,CT LIMIT INDIC,15mA,5MM,RED,NATI-LED</t>
  </si>
  <si>
    <t>0P4705200002</t>
  </si>
  <si>
    <t>MDL,DIODE,1600V,90A,SKKD 90/16,SEMIKRON</t>
  </si>
  <si>
    <t>0P4705200018</t>
  </si>
  <si>
    <t>DIODE,105A,1600V,IRKD-105-16,RIR</t>
  </si>
  <si>
    <t>0P4705200019</t>
  </si>
  <si>
    <t>DIODE,150A,1500V,150LM150,RIR</t>
  </si>
  <si>
    <t>0P4705200024</t>
  </si>
  <si>
    <t>DIODE,600V,150A,S6HNS150,HIRECT</t>
  </si>
  <si>
    <t>0P4705200027</t>
  </si>
  <si>
    <t>THYRISTOR,600V,445A,HIRECT</t>
  </si>
  <si>
    <t>0P4705240023</t>
  </si>
  <si>
    <t>DIODE,FREE WHEELING,600V,71A,HIRECT</t>
  </si>
  <si>
    <t>0P4705240024</t>
  </si>
  <si>
    <t>DIODE,FREE WHEELING,600V,41A,HIRECT</t>
  </si>
  <si>
    <t>0P4705240025</t>
  </si>
  <si>
    <t>DIODE,BLOCKING,600V,250A,HIRECT</t>
  </si>
  <si>
    <t>0P4705240026</t>
  </si>
  <si>
    <t>DIODE,TAPCELL,600V,71A,HIRECT</t>
  </si>
  <si>
    <t>0P4705240027</t>
  </si>
  <si>
    <t>MDL,TAPCELL DIODE,600V,41A,HIRECT</t>
  </si>
  <si>
    <t>0P4712010005</t>
  </si>
  <si>
    <t>RESIST,CARBON,10KOHM,2W,PHILIPS</t>
  </si>
  <si>
    <t>0P4712010006</t>
  </si>
  <si>
    <t>RESIST,CARBON,4.7KOHM,2W,PHILIPS</t>
  </si>
  <si>
    <t>0P4712010007</t>
  </si>
  <si>
    <t>RESIST,CARBON,1KOHM,2W,PHILIPS</t>
  </si>
  <si>
    <t>0P4712210007</t>
  </si>
  <si>
    <t>RESIST,WIRE WOUND,5KOHM,25W,VARITURN</t>
  </si>
  <si>
    <t>0P4712240020</t>
  </si>
  <si>
    <t>RESIST,BLEEDER,125OHM,200W,YESDEE</t>
  </si>
  <si>
    <t>0P4712240021</t>
  </si>
  <si>
    <t>RESIST,BLEEDER,100OHM,100W,YESDEE</t>
  </si>
  <si>
    <t>0P4712290029</t>
  </si>
  <si>
    <t>RESISTOR KIT,110VDC,XE52076OOOO,L&amp;T</t>
  </si>
  <si>
    <t>0P4713180003</t>
  </si>
  <si>
    <t>POTENTIONMETER,2.5KOHM,3W,PANKAJ</t>
  </si>
  <si>
    <t>0P4713180004</t>
  </si>
  <si>
    <t>POTENTIONMETER,1KOHM,3W,PANKAJ</t>
  </si>
  <si>
    <t>0P4722400013</t>
  </si>
  <si>
    <t>SCR,105A,1600V,MCC95-16iOB/SKK+,SEMIKRON</t>
  </si>
  <si>
    <t>0P4722400014</t>
  </si>
  <si>
    <t>THYRISTOR MDL,55A,600V,150MM,HIRECT</t>
  </si>
  <si>
    <t>0P4722400017</t>
  </si>
  <si>
    <t>THYRISTOR,400A,600V,H475CH06,HIRECT</t>
  </si>
  <si>
    <t>0P4722400018</t>
  </si>
  <si>
    <t>THYRISTOR,600V,90A,HTT90N600D,HIRECT</t>
  </si>
  <si>
    <t>0P5112100016</t>
  </si>
  <si>
    <t>TUBE,MTL,CS,SMLS,6150MM,MM,2.11MM</t>
  </si>
  <si>
    <t>0P5112110010</t>
  </si>
  <si>
    <t>PIPE,NON-MET,CPVC,F441,80,1.1/4IN</t>
  </si>
  <si>
    <t>M</t>
  </si>
  <si>
    <t>0P5211010039</t>
  </si>
  <si>
    <t>VLV,BALL,1/2IN,1829-005C,SPEARS</t>
  </si>
  <si>
    <t>0P5211010064</t>
  </si>
  <si>
    <t>VLV,BALL,3IN,CL300,SS316+TCC,NITRIDED</t>
  </si>
  <si>
    <t>0P5212020001</t>
  </si>
  <si>
    <t>VLV,BFLY,44IN,CL300,TOD300/520,UNICOM</t>
  </si>
  <si>
    <t>0P5235030015</t>
  </si>
  <si>
    <t>VLV,DIAPH,RBL,25NB,CS,A216–WCB,SAUNDERS</t>
  </si>
  <si>
    <t>0P5235030016</t>
  </si>
  <si>
    <t>VLV,DIAPH,RBL,40NB,CS,A216–WCB,SAUNDERS</t>
  </si>
  <si>
    <t>0P5235030017</t>
  </si>
  <si>
    <t>VLV,DIAPH,RBL,50NB,CS,A216–WCB,SAUNDERS</t>
  </si>
  <si>
    <t>0P5261050023</t>
  </si>
  <si>
    <t>VLV,BALL,3,CL300,SS316+TCC 150 MICRON</t>
  </si>
  <si>
    <t>0P5268040012</t>
  </si>
  <si>
    <t>PSV,2X3IN,127-129.5BARG,2H3SI8106A+,BOPP</t>
  </si>
  <si>
    <t>0P5269300255</t>
  </si>
  <si>
    <t>DISC,SS316,313932-010,BLISS</t>
  </si>
  <si>
    <t>0P5269300286</t>
  </si>
  <si>
    <t>HLDR,DISC,1D2JOSE35C-SPL,147151,TYCO-SAN</t>
  </si>
  <si>
    <t>0P5269300319</t>
  </si>
  <si>
    <t>SPNDL ASSY,1D2JOSE15J,065520-SP,TYCO-SAN</t>
  </si>
  <si>
    <t>0P5269300389</t>
  </si>
  <si>
    <t>DISC,F/26QA10L-121,4,BLISS</t>
  </si>
  <si>
    <t>0P5269300396</t>
  </si>
  <si>
    <t>DISC,F/26LA10L-121/S3/SP,4,BLISS</t>
  </si>
  <si>
    <t>0P5269300403</t>
  </si>
  <si>
    <t>DISC,3X4IN,F/26LA10L-121,4,BLISS</t>
  </si>
  <si>
    <t>0P5269300408</t>
  </si>
  <si>
    <t>VLV PLT ASSY,SS,1099692,HOERBIG</t>
  </si>
  <si>
    <t>0P5269300559</t>
  </si>
  <si>
    <t>SPRG&amp;WSHR,CS,C151846B,MEKASTER</t>
  </si>
  <si>
    <t>0P5269300617</t>
  </si>
  <si>
    <t>GUIDE,6H8M211,MEKASTER</t>
  </si>
  <si>
    <t>0P5269300662</t>
  </si>
  <si>
    <t>SPRG+SPRG WSHR,W4160IX+4842202+,CONSOLID</t>
  </si>
  <si>
    <t>0P5269300914</t>
  </si>
  <si>
    <t>NOZL,1516G300S,MEKASTER</t>
  </si>
  <si>
    <t>0P5269300915</t>
  </si>
  <si>
    <t>SPNDL,150412,MEKASTER</t>
  </si>
  <si>
    <t>0P5269300922</t>
  </si>
  <si>
    <t>PIST,9D1668,F/9DX-3-C-G-H-FL-VS,MEKASTER</t>
  </si>
  <si>
    <t>0P5269310007</t>
  </si>
  <si>
    <t>GSKT,1.1/4X1.11/16X1/32IN,108162,TYCO-FC</t>
  </si>
  <si>
    <t>0P5269310032</t>
  </si>
  <si>
    <t>GSKT SET,2-33-69995-000,BOPP</t>
  </si>
  <si>
    <t>0P5269310235</t>
  </si>
  <si>
    <t>NOZL RING,6D8M69,MEKASTER</t>
  </si>
  <si>
    <t>0P5269310236</t>
  </si>
  <si>
    <t>NOZL RING,158M07,MEKASTER</t>
  </si>
  <si>
    <t>0P5269320056</t>
  </si>
  <si>
    <t>SPRG,1-33-61363-551,BOPP</t>
  </si>
  <si>
    <t>0P5269320057</t>
  </si>
  <si>
    <t>SPRG,1-33-61881-551,BOPP</t>
  </si>
  <si>
    <t>0P5269320353</t>
  </si>
  <si>
    <t>SPRG,17-7PH,1164053,HOERBIG</t>
  </si>
  <si>
    <t>0P5269320423</t>
  </si>
  <si>
    <t>SPRG,C151846 H,MEKASTER</t>
  </si>
  <si>
    <t>0P5270010002</t>
  </si>
  <si>
    <t>WEDGE,STL,3326686,THJANSEN</t>
  </si>
  <si>
    <t>0P5270010005</t>
  </si>
  <si>
    <t>WEDGE,STL,3326741,THJANSEN</t>
  </si>
  <si>
    <t>0P5270010052</t>
  </si>
  <si>
    <t>SPARE PART KIT,AM25877-2,GOOD-INT</t>
  </si>
  <si>
    <t>0P5270010054</t>
  </si>
  <si>
    <t>BLWS,S97950,TYCO-V&amp;C</t>
  </si>
  <si>
    <t>0P5270010061</t>
  </si>
  <si>
    <t>BLWS,S97945,TYCO-V&amp;C</t>
  </si>
  <si>
    <t>0P5270010064</t>
  </si>
  <si>
    <t>BLWS,S97958,TYCO-V&amp;C</t>
  </si>
  <si>
    <t>0P5270010162</t>
  </si>
  <si>
    <t>SVCE KIT,VLV,12IN,CL150,CEUURYE,GOOD-INT</t>
  </si>
  <si>
    <t>0P5270010194</t>
  </si>
  <si>
    <t>GEAR BOX,F/VLV,BFLY,300NB,IVEX-T</t>
  </si>
  <si>
    <t>0P5270010204</t>
  </si>
  <si>
    <t>DIAPH,LD-222-108-8K,KOSOKENT</t>
  </si>
  <si>
    <t>0P5270010205</t>
  </si>
  <si>
    <t>DIAPH,LD-235-108-8K,KOSOKENT</t>
  </si>
  <si>
    <t>0P5270010206</t>
  </si>
  <si>
    <t>ACTR DIAPH/SEAL KIT,LD2271088K,KOSOKENT</t>
  </si>
  <si>
    <t>0P5270010207</t>
  </si>
  <si>
    <t>SEAL KIT,SEAL KIT-AT451U,KOSOKENT</t>
  </si>
  <si>
    <t>0P5270010208</t>
  </si>
  <si>
    <t>ACTR DIAPH/SEAL KIT,555/012TV,KOSOKENT</t>
  </si>
  <si>
    <t>0P5270010209</t>
  </si>
  <si>
    <t>ACTR SOFT PARTS,555/010TV001,KOSOKENT</t>
  </si>
  <si>
    <t>0P5270010210</t>
  </si>
  <si>
    <t>BALL,30OWQZ-9405BAL-2ACJ,KOSOKENT</t>
  </si>
  <si>
    <t>0P5270010218</t>
  </si>
  <si>
    <t>PLG ASSY,SS316,2A000000107,CCI</t>
  </si>
  <si>
    <t>0P5270010224</t>
  </si>
  <si>
    <t>PLG ASSY,SS316,A12139_PAN_A,CCI</t>
  </si>
  <si>
    <t>0P5270010277</t>
  </si>
  <si>
    <t>SPRG,DBL COIL,200MM,37001696,SCHR-VLV</t>
  </si>
  <si>
    <t>0P5270010530</t>
  </si>
  <si>
    <t>SOFT PARTS KIT,220-2-0048-084,CLARKREL</t>
  </si>
  <si>
    <t>0P5270010531</t>
  </si>
  <si>
    <t>SHOE ASSY,3IN,220-2-0048-052,CLARKREL</t>
  </si>
  <si>
    <t>0P5270012068</t>
  </si>
  <si>
    <t>SEAT,75F202040/6,F/0.75IN,AQUA-VLV</t>
  </si>
  <si>
    <t>0P5270012072</t>
  </si>
  <si>
    <t>SEAT,75F202040/6,F/1IN,AQUA-VLV</t>
  </si>
  <si>
    <t>0P5270012076</t>
  </si>
  <si>
    <t>SEAT,75F202040/6,F/1.5IN,AQUA-VLV</t>
  </si>
  <si>
    <t>0P5270012143</t>
  </si>
  <si>
    <t>BALL,SOL,74F2020040/4,F/1IN,AQUA-VLV</t>
  </si>
  <si>
    <t>0P5270012777</t>
  </si>
  <si>
    <t>WEDGE,316471,THJANSEN</t>
  </si>
  <si>
    <t>0P5270012778</t>
  </si>
  <si>
    <t>ADJ BSHG,316480,THJANSEN</t>
  </si>
  <si>
    <t>0P5270012779</t>
  </si>
  <si>
    <t>WEDGE,316484,THJANSEN</t>
  </si>
  <si>
    <t>0P5270012780</t>
  </si>
  <si>
    <t>BALL,091959,THJANSEN</t>
  </si>
  <si>
    <t>0P5270012781</t>
  </si>
  <si>
    <t>ADJ BSHG,316481,THJANSEN</t>
  </si>
  <si>
    <t>0P5270012782</t>
  </si>
  <si>
    <t>WEDGE,316485,THJANSEN</t>
  </si>
  <si>
    <t>0P5270012783</t>
  </si>
  <si>
    <t>BALL,091960,THJANSEN</t>
  </si>
  <si>
    <t>0P5270012869</t>
  </si>
  <si>
    <t>SEALING SET,E-0095-1U-U100272,SCHU-VLV</t>
  </si>
  <si>
    <t>0P5270012870</t>
  </si>
  <si>
    <t>SEALING SET,E-0095-1U-U100273,SCHU-VLV</t>
  </si>
  <si>
    <t>0P5270012872</t>
  </si>
  <si>
    <t>PIST,U100273,U100181-34,SCHU-VLV</t>
  </si>
  <si>
    <t>0P5270020001</t>
  </si>
  <si>
    <t>GSKT,RND,982/928X4MM,2842012,THJANSEN</t>
  </si>
  <si>
    <t>0P5270020002</t>
  </si>
  <si>
    <t>GSKT,RECT,1355X445X2MM,2842010,THJANSEN</t>
  </si>
  <si>
    <t>0P5270020003</t>
  </si>
  <si>
    <t>GSKT,RND,86/48X2MM,GPH,2005298,THJANSEN</t>
  </si>
  <si>
    <t>0P5270020005</t>
  </si>
  <si>
    <t>GSKT,RND,1006/946X1.5MM,2841994,THJANSEN</t>
  </si>
  <si>
    <t>0P5270020006</t>
  </si>
  <si>
    <t>LACE,PCKG,6M,2841351,THJANSEN</t>
  </si>
  <si>
    <t>0P5270020010</t>
  </si>
  <si>
    <t>GSKT,RND,2842045,THJANSEN</t>
  </si>
  <si>
    <t>0P5270020011</t>
  </si>
  <si>
    <t>GSKT,RND,1297/1233X4MM,2842041,THJANSEN</t>
  </si>
  <si>
    <t>0P5270020014</t>
  </si>
  <si>
    <t>GSKT,RND,2842053,THJANSEN</t>
  </si>
  <si>
    <t>0P5270020015</t>
  </si>
  <si>
    <t>SEAT RING+PCKG SET,U0908-A34+/8,JEONGWHA</t>
  </si>
  <si>
    <t>0P5270020016</t>
  </si>
  <si>
    <t>SEAT+PCKG SEAT,U106-A25-003/300,UNI-VLV</t>
  </si>
  <si>
    <t>0P5270020017</t>
  </si>
  <si>
    <t>SEAT+PCKG SEAT,U106-A25-004/300,UNI-VLV</t>
  </si>
  <si>
    <t>0P5270020051</t>
  </si>
  <si>
    <t>GSKT,108193,TYCO-V&amp;C</t>
  </si>
  <si>
    <t>0P5270020052</t>
  </si>
  <si>
    <t>GSKT,108565,TYCO-V&amp;C</t>
  </si>
  <si>
    <t>0P5270020053</t>
  </si>
  <si>
    <t>GSKT,108152,TYCO-V&amp;C</t>
  </si>
  <si>
    <t>0P5270020064</t>
  </si>
  <si>
    <t>GSKT,103485,TYCO-V&amp;C</t>
  </si>
  <si>
    <t>0P5270020066</t>
  </si>
  <si>
    <t>GSKT,108303-B-10,TYCO-V&amp;C</t>
  </si>
  <si>
    <t>0P5270020151</t>
  </si>
  <si>
    <t>SEAL KIT,F/VLV,200NB,IV</t>
  </si>
  <si>
    <t>0P5270020157</t>
  </si>
  <si>
    <t>PCKG SET,VNB1023B-3B(NA701),KOSOKENT</t>
  </si>
  <si>
    <t>0P5270020158</t>
  </si>
  <si>
    <t>GSKT SET,VN0147A-7A,KOSOKENT</t>
  </si>
  <si>
    <t>0P5270020159</t>
  </si>
  <si>
    <t>PCKG SET,PTFE,VNB1023B-1B,KOSOKENT</t>
  </si>
  <si>
    <t>0P5270020160</t>
  </si>
  <si>
    <t>PCKG SET,PTFE,VNB1024B-1B/1.5,KOSOKENT</t>
  </si>
  <si>
    <t>0P5270020161</t>
  </si>
  <si>
    <t>GSKT SET,VNA0148A-7A/1.5,KOSOKENT</t>
  </si>
  <si>
    <t>0P5270020162</t>
  </si>
  <si>
    <t>PCKG SET,GRAFOIL,VNB1022A-3B,KOSOKENT</t>
  </si>
  <si>
    <t>0P5270020163</t>
  </si>
  <si>
    <t>GSKT SET,VNA0148A-7A/2.0,KOSOKENT</t>
  </si>
  <si>
    <t>0P5270020164</t>
  </si>
  <si>
    <t>PCKG SET,PTFE,VNB1024B-1B/3.0,KOSOKENT</t>
  </si>
  <si>
    <t>0P5270020165</t>
  </si>
  <si>
    <t>GSKT SET,VNA0149A-7A,KOSOKENT</t>
  </si>
  <si>
    <t>0P5270020166</t>
  </si>
  <si>
    <t>PCKG SET,PTFE,VNB1023-1B,KOSOKENT</t>
  </si>
  <si>
    <t>0P5270020167</t>
  </si>
  <si>
    <t>GSKT SET,VNA0147A-7A,KOSOKENT</t>
  </si>
  <si>
    <t>0P5270020168</t>
  </si>
  <si>
    <t>PCKG SET,PTFE,VNB1024B-1B/1.0,KOSOKENT</t>
  </si>
  <si>
    <t>0P5270020169</t>
  </si>
  <si>
    <t>GSKT SET,C000M-00158A,KOSOKENT</t>
  </si>
  <si>
    <t>0P5270020170</t>
  </si>
  <si>
    <t>SEAL,BAL,AR103-P18-PU-9A,KOSOKENT</t>
  </si>
  <si>
    <t>0P5270020171</t>
  </si>
  <si>
    <t>PCKG SET,GRAFOIL,VNB1024B-4B,KOSOKENT</t>
  </si>
  <si>
    <t>0P5270020173</t>
  </si>
  <si>
    <t>SEAL,BAL,VCK3032A2P1NPC,KOSOKENT</t>
  </si>
  <si>
    <t>0P5270020174</t>
  </si>
  <si>
    <t>GSKT SET,VNA0153A-6A,KOSOKENT</t>
  </si>
  <si>
    <t>0P5270020175</t>
  </si>
  <si>
    <t>SEAL,BAL,AR103-P50A-PU-9A,KOSOKENT</t>
  </si>
  <si>
    <t>0P5270020176</t>
  </si>
  <si>
    <t>PCKG SET,PTFE,VNB1003A2P3N-1B,KOSOKENT</t>
  </si>
  <si>
    <t>0P5270020177</t>
  </si>
  <si>
    <t>GSKT SET,720EM-0207-0-8A,KOSOKENT</t>
  </si>
  <si>
    <t>0P5270020180</t>
  </si>
  <si>
    <t>BODY JT RING,245/023JK,KOSOKENT</t>
  </si>
  <si>
    <t>0P5270020181</t>
  </si>
  <si>
    <t>PCKG SET,DA00026TA,KOSOKENT</t>
  </si>
  <si>
    <t>0P5270020182</t>
  </si>
  <si>
    <t>PCKG SET,GRAFOIL,PSPP628006-1M,KOSOKENT</t>
  </si>
  <si>
    <t>0P5270020183</t>
  </si>
  <si>
    <t>GSKT SET,PSG3KX2C01-6A,KOSOKENT</t>
  </si>
  <si>
    <t>0P5270020184</t>
  </si>
  <si>
    <t>SEAL RING,PEEK,3CS0080003-P7,KOSOKENT</t>
  </si>
  <si>
    <t>0P5270020185</t>
  </si>
  <si>
    <t>PCKG SET,GRAFOIL,PSPP628005-3B,KOSOKENT</t>
  </si>
  <si>
    <t>0P5270020187</t>
  </si>
  <si>
    <t>SEAL RING,RPTFE,3CS0080003-1K,KOSOKENT</t>
  </si>
  <si>
    <t>0P5270020188</t>
  </si>
  <si>
    <t>O-RING,VITON,ISO3601-D2300G-TF,KOSOKENT</t>
  </si>
  <si>
    <t>0P5270020189</t>
  </si>
  <si>
    <t>PCKG,95G-3058-1B,KOSOKENT</t>
  </si>
  <si>
    <t>0P5270020190</t>
  </si>
  <si>
    <t>PCKG,GRAFOIL,95G-3058-5B,KOSOKENT</t>
  </si>
  <si>
    <t>0P5270020191</t>
  </si>
  <si>
    <t>GSKT,SPW,95G-3253-6A,KOSOKENT</t>
  </si>
  <si>
    <t>0P5270020192</t>
  </si>
  <si>
    <t>PCKG,GRAFOIL,PSPJ3050033B,KOSOKENT</t>
  </si>
  <si>
    <t>0P5270020193</t>
  </si>
  <si>
    <t>GSKT,GRAFOIL,JVMF302-106-P-6A,KOSOKENT</t>
  </si>
  <si>
    <t>0P5270020194</t>
  </si>
  <si>
    <t>SEAL RING,RPTFE,JVMF302-104T-1K,KOSOKENT</t>
  </si>
  <si>
    <t>0P5270020195</t>
  </si>
  <si>
    <t>PCKG,GRAFOIL,V320KM-2663-7N,KOSOKENT</t>
  </si>
  <si>
    <t>0P5270020196</t>
  </si>
  <si>
    <t>GSKT,GRAFOIL,V320KM-2665-6N,KOSOKENT</t>
  </si>
  <si>
    <t>0P5270020197</t>
  </si>
  <si>
    <t>SEAL KIT,SP524SRA03,KOSOKENT</t>
  </si>
  <si>
    <t>0P5270020212</t>
  </si>
  <si>
    <t>PCKG,FOLLWR,322413061,CCI</t>
  </si>
  <si>
    <t>0P5270020224</t>
  </si>
  <si>
    <t>O-RING,57007802,SCHR-VLV</t>
  </si>
  <si>
    <t>0P5270021799</t>
  </si>
  <si>
    <t>SEALING KIT,30290.0250.S000,HEROSE</t>
  </si>
  <si>
    <t>0P5270021800</t>
  </si>
  <si>
    <t>SEALING KIT,30290.0400.S000,HEROSE</t>
  </si>
  <si>
    <t>0P5270021801</t>
  </si>
  <si>
    <t>SEALING KIT,30290.0500.S000,HEROSE</t>
  </si>
  <si>
    <t>0P5270021802</t>
  </si>
  <si>
    <t>SEALING KIT,30290.0800.S000,HEROSE</t>
  </si>
  <si>
    <t>0P5270022030</t>
  </si>
  <si>
    <t>GSKT KIT,74F202040E,F/1.5IN,AQUA-VLV</t>
  </si>
  <si>
    <t>0P5270022053</t>
  </si>
  <si>
    <t>GSKT KIT,74F20100M,F/4IN,AQUA-VLV</t>
  </si>
  <si>
    <t>0P5270022150</t>
  </si>
  <si>
    <t>SEAT RING,GE12611X012,FISH-CO</t>
  </si>
  <si>
    <t>0P5270022164</t>
  </si>
  <si>
    <t>GUIDE RING,316477,THJANSEN</t>
  </si>
  <si>
    <t>0P5270030001</t>
  </si>
  <si>
    <t>SEAL RING,985/890X29MM,3325010,THJANSEN</t>
  </si>
  <si>
    <t>0P5270030002</t>
  </si>
  <si>
    <t>SCR,CYL HD,M12X35,SS,2841122,THJANSEN</t>
  </si>
  <si>
    <t>0P5270030003</t>
  </si>
  <si>
    <t>WSHR,50X250X180MM,STL,3325014,THJANSEN</t>
  </si>
  <si>
    <t>0P5270030004</t>
  </si>
  <si>
    <t>SCR,CYL HD,M16X55,STL,2842160,THJANSEN</t>
  </si>
  <si>
    <t>0P5270030005</t>
  </si>
  <si>
    <t>SPRG,CUP,INC-718,2842003,THJANSEN</t>
  </si>
  <si>
    <t>0P5270030006</t>
  </si>
  <si>
    <t>SCR,CYL HD,M24X60,SS,2000532,THJANSEN</t>
  </si>
  <si>
    <t>0P5270030007</t>
  </si>
  <si>
    <t>SCR,CYL HD,M24X60,SS,2842004,THJANSEN</t>
  </si>
  <si>
    <t>0P5270030008</t>
  </si>
  <si>
    <t>PIN,DOWEL,8X6X70MM,SS,2195449,THJANSEN</t>
  </si>
  <si>
    <t>0P5270030009</t>
  </si>
  <si>
    <t>NUT,GRVD,M70X1.5,SS,2842006,THJANSEN</t>
  </si>
  <si>
    <t>0P5270030010</t>
  </si>
  <si>
    <t>WSHR,160/72X15MM,STL,3324973,THJANSEN</t>
  </si>
  <si>
    <t>0P5270030015</t>
  </si>
  <si>
    <t>WSHR,50X250X180MM,STL,3325057,THJANSEN</t>
  </si>
  <si>
    <t>0P5270030016</t>
  </si>
  <si>
    <t>SCR,CYL HD,M16X65,STL,2842159,THJANSEN</t>
  </si>
  <si>
    <t>0P5270030069</t>
  </si>
  <si>
    <t>SPRG,X36026,TYCO-V&amp;C</t>
  </si>
  <si>
    <t>0P5270030229</t>
  </si>
  <si>
    <t>NUT,BNT,5530000AA,CCI</t>
  </si>
  <si>
    <t>0P5270030279</t>
  </si>
  <si>
    <t>SPRG,CUP,PKG,J20841991,THJANSEN</t>
  </si>
  <si>
    <t>0P5270030320</t>
  </si>
  <si>
    <t>THRD PIN,316479,THJANSEN</t>
  </si>
  <si>
    <t>0P5270030321</t>
  </si>
  <si>
    <t>GRVD NUT,091958,THJANSEN</t>
  </si>
  <si>
    <t>0P5270030322</t>
  </si>
  <si>
    <t>GUIDE PIN,316482,THJANSEN</t>
  </si>
  <si>
    <t>0P5270030326</t>
  </si>
  <si>
    <t>GUIDE PIN,316483,THJANSEN</t>
  </si>
  <si>
    <t>0P5270050016</t>
  </si>
  <si>
    <t>SPNDL,F/CGV,36IN,THJANSEN</t>
  </si>
  <si>
    <t>0P5270080002</t>
  </si>
  <si>
    <t>GUIDE TUBE,316474,THJANSEN</t>
  </si>
  <si>
    <t>0P5270080003</t>
  </si>
  <si>
    <t>TUBE,U100272,U100182-37,SCHU-VLV</t>
  </si>
  <si>
    <t>0P5271040142</t>
  </si>
  <si>
    <t>ACTR,VLV,PNEU,3IN,818458,PERIN-VL</t>
  </si>
  <si>
    <t>0P5271050029</t>
  </si>
  <si>
    <t>ACTR,VLV,DBL ACTING,3IN,503945,PETRAS</t>
  </si>
  <si>
    <t>0P5271110006</t>
  </si>
  <si>
    <t>ACTR SOFT GD KIT,30301006-SOFT,CCI</t>
  </si>
  <si>
    <t>0P5271110078</t>
  </si>
  <si>
    <t>INTFC-E/A,Z035.259B/01,AUMA</t>
  </si>
  <si>
    <t>0P5271110081</t>
  </si>
  <si>
    <t>FSE KIT,SAEXC14.1+ACECC0+,13233981,AUMA</t>
  </si>
  <si>
    <t>0P5271110228</t>
  </si>
  <si>
    <t>MOT ASSY,SMB-2,LIMITORQUE</t>
  </si>
  <si>
    <t>0P5271110230</t>
  </si>
  <si>
    <t>MOT ASSY,L120-10,LIMITORQUE</t>
  </si>
  <si>
    <t>0P5271110237</t>
  </si>
  <si>
    <t>SW,LIMIT GEAR,L120-10,LIMITORQUE</t>
  </si>
  <si>
    <t>0P5271110238</t>
  </si>
  <si>
    <t>SW,LIMIT GEAR,L120-20,LIMITORQUE</t>
  </si>
  <si>
    <t>0P5271110239</t>
  </si>
  <si>
    <t>SW,LIMIT GEAR,SMB-2-60/4,LIMITORQUE</t>
  </si>
  <si>
    <t>0P5271110240</t>
  </si>
  <si>
    <t>TRQ SW ASSY,L120-20,LIMITORQUE</t>
  </si>
  <si>
    <t>0P5271110241</t>
  </si>
  <si>
    <t>TRQ SW ASSY,SMB-2-60/4,LIMITORQUE</t>
  </si>
  <si>
    <t>0P5271110242</t>
  </si>
  <si>
    <t>TRQ SW ASSY,L120-10,LIMITORQUE</t>
  </si>
  <si>
    <t>0P5271110372</t>
  </si>
  <si>
    <t>SEAL+GSKT,F/ACTR,SMB-2-60/4,LIMITORQUE</t>
  </si>
  <si>
    <t>0P5271110373</t>
  </si>
  <si>
    <t>SEAL+GSKT,F/ACTR,L120-10,LIMITORQUE</t>
  </si>
  <si>
    <t>0P5271110374</t>
  </si>
  <si>
    <t>SEAL+GSKT,F/ACTR,L120-20,LIMITORQUE</t>
  </si>
  <si>
    <t>0P5271110557</t>
  </si>
  <si>
    <t>SEALING SET,E-0095-0U-450416+,SCHU-VLV</t>
  </si>
  <si>
    <t>0P5271110562</t>
  </si>
  <si>
    <t>SPRG,000042209-136-0000,DRES-VLV</t>
  </si>
  <si>
    <t>0P5271110563</t>
  </si>
  <si>
    <t>SPRG,000044065-130-0000,DRES-VLV</t>
  </si>
  <si>
    <t>0P5271110564</t>
  </si>
  <si>
    <t>SPRG,0200014-111-DI7,DRES-VLV</t>
  </si>
  <si>
    <t>0P5271110565</t>
  </si>
  <si>
    <t>SPRG,400098431-009-0000,DRES-VLV</t>
  </si>
  <si>
    <t>0P5271110566</t>
  </si>
  <si>
    <t>SPRG,035107004-609B0000,DRES-VLV</t>
  </si>
  <si>
    <t>0P5501230123</t>
  </si>
  <si>
    <t>CBL,N-ARMD,ELEC,1100VAC,CU,GREEN,1,6MM²</t>
  </si>
  <si>
    <t>0P5518990009</t>
  </si>
  <si>
    <t>WIRE,ELEC,899-000-0270</t>
  </si>
  <si>
    <t>FT</t>
  </si>
  <si>
    <t>0P5526940031</t>
  </si>
  <si>
    <t>CBL SEAL ASSY,10076-02,BENTLY-N</t>
  </si>
  <si>
    <t>0P5551870003</t>
  </si>
  <si>
    <t>CBL,EXT,8MM,330130-080-13-05,BENTLY-N</t>
  </si>
  <si>
    <t>0P5551870005</t>
  </si>
  <si>
    <t>CBL,EXT,3300 XL,8M,330730080+,BENTLY-N</t>
  </si>
  <si>
    <t>0P5551870023</t>
  </si>
  <si>
    <t>CBL,EXT,F/ACCLRMTR,16710-50,BENTLY-N</t>
  </si>
  <si>
    <t>0P5551870024</t>
  </si>
  <si>
    <t>CBL,EXT,VIB,330130-085-00-IN,BENTLY-N</t>
  </si>
  <si>
    <t>0P5551870025</t>
  </si>
  <si>
    <t>CBL,EXT,F/ACCLRMTR,16710-30,BENTLY-N</t>
  </si>
  <si>
    <t>0P5551870026</t>
  </si>
  <si>
    <t>CBL,EXT,16710-XX MOD:176243-25,BENTLY-N</t>
  </si>
  <si>
    <t>0P5551870027</t>
  </si>
  <si>
    <t>CBL,EXT,VIB,330130-085-03-IN,BENTLY-N</t>
  </si>
  <si>
    <t>0P5551870029</t>
  </si>
  <si>
    <t>CBL,EXT,330130-085-13-IN,BENTLY-N</t>
  </si>
  <si>
    <t>0P5551870030</t>
  </si>
  <si>
    <t>CBL,EXT,330130-080-00-IN,BENTLY-N</t>
  </si>
  <si>
    <t>0P5551870033</t>
  </si>
  <si>
    <t>CBL,EXT,330930-065-01-00,BENTLY-N</t>
  </si>
  <si>
    <t>0P5551870034</t>
  </si>
  <si>
    <t>CBL,EXT,330130-080-12-IN,BENTLY-N</t>
  </si>
  <si>
    <t>0P5551870035</t>
  </si>
  <si>
    <t>CBL,EXT,9571-32,BENTLY-N</t>
  </si>
  <si>
    <t>0P5551870036</t>
  </si>
  <si>
    <t>CBL,EXT,330730-080-10-IN,BENTLY-N</t>
  </si>
  <si>
    <t>0P5551870037</t>
  </si>
  <si>
    <t>CBL,EXT,130539-30,BENTLY-N</t>
  </si>
  <si>
    <t>0P5551870038</t>
  </si>
  <si>
    <t>CBL,EXT,106765-07,BENTLY-N</t>
  </si>
  <si>
    <t>0P5570990006</t>
  </si>
  <si>
    <t>CBL,SYNC,6ES7960-1AA04-5AA0,SIEMENS</t>
  </si>
  <si>
    <t>0P5580760095</t>
  </si>
  <si>
    <t>TERM BLCK,128718-01,BENTLY-N</t>
  </si>
  <si>
    <t>0P5580760096</t>
  </si>
  <si>
    <t>TERM BLCK,125808-01,BENTLY-N</t>
  </si>
  <si>
    <t>0P5580760097</t>
  </si>
  <si>
    <t>TERM BLCK,125808-02,BENTLY-N</t>
  </si>
  <si>
    <t>0P5580760099</t>
  </si>
  <si>
    <t>TERM BLCK,133916-01,BENTLY-N</t>
  </si>
  <si>
    <t>0P5580770014</t>
  </si>
  <si>
    <t>FUSE,TERM,FTAFUSE0.5A(DCS),HONEYWLL</t>
  </si>
  <si>
    <t>0P5580770015</t>
  </si>
  <si>
    <t>FUSE,TERM,FTAFUSE1A(DCS),HONEYWLL</t>
  </si>
  <si>
    <t>0P5580770016</t>
  </si>
  <si>
    <t>FUSE,TERM,FTAFUSE1.5A(DCS),HONEYWLL</t>
  </si>
  <si>
    <t>0R0701600003</t>
  </si>
  <si>
    <t>CALCIUM STEARATE(CAST)</t>
  </si>
  <si>
    <t>ZROH</t>
  </si>
  <si>
    <t>S12</t>
  </si>
  <si>
    <t>CH02</t>
  </si>
  <si>
    <t>New Chemical WH</t>
  </si>
  <si>
    <t>HDS1</t>
  </si>
  <si>
    <t>HDPE store - Sec</t>
  </si>
  <si>
    <t>PES1</t>
  </si>
  <si>
    <t>PE store - Sec.</t>
  </si>
  <si>
    <t>PPS1</t>
  </si>
  <si>
    <t>PP store - Sec.</t>
  </si>
  <si>
    <t>0R0701600010</t>
  </si>
  <si>
    <t>NaBz</t>
  </si>
  <si>
    <t>0R0701600021</t>
  </si>
  <si>
    <t>Liquid Peroxide_PP</t>
  </si>
  <si>
    <t>S01</t>
  </si>
  <si>
    <t>0R0702700008</t>
  </si>
  <si>
    <t>DSTDP</t>
  </si>
  <si>
    <t>0R0702700022</t>
  </si>
  <si>
    <t>M3988i</t>
  </si>
  <si>
    <t>0R0702700023</t>
  </si>
  <si>
    <t>Talc</t>
  </si>
  <si>
    <t>0R0703800001</t>
  </si>
  <si>
    <t>SDX Cat_PE</t>
  </si>
  <si>
    <t>S11</t>
  </si>
  <si>
    <t>PENO</t>
  </si>
  <si>
    <t>PE WH Normal</t>
  </si>
  <si>
    <t>0R0703800004</t>
  </si>
  <si>
    <t>Titanate</t>
  </si>
  <si>
    <t>0R0703800006</t>
  </si>
  <si>
    <t>PENTANE</t>
  </si>
  <si>
    <t>MT</t>
  </si>
  <si>
    <t>R01</t>
  </si>
  <si>
    <t>HEXA</t>
  </si>
  <si>
    <t>Hexane TT-002</t>
  </si>
  <si>
    <t>PENT</t>
  </si>
  <si>
    <t>PENTANE69-TL-003</t>
  </si>
  <si>
    <t>0R0703800013</t>
  </si>
  <si>
    <t>UV 944_PE</t>
  </si>
  <si>
    <t>0R0703800015</t>
  </si>
  <si>
    <t>DHBP 7.5 IC 5 (Peroxide)</t>
  </si>
  <si>
    <t>0R0705840009</t>
  </si>
  <si>
    <t>IRGANOX 1076_HDPE</t>
  </si>
  <si>
    <t>0R0709790002</t>
  </si>
  <si>
    <t>BIOCIDE,NON OXIDIZING,INDION9052,ION-EX</t>
  </si>
  <si>
    <t>CWS1</t>
  </si>
  <si>
    <t>Store at Cooling</t>
  </si>
  <si>
    <t>0R0711300001</t>
  </si>
  <si>
    <t>STABILIZ AGENT (POLYMER INHIBITOR)_BDEU</t>
  </si>
  <si>
    <t>DFS1</t>
  </si>
  <si>
    <t>Store at DFCU -</t>
  </si>
  <si>
    <t>0R0713520002</t>
  </si>
  <si>
    <t>TE catalyst</t>
  </si>
  <si>
    <t>0R0713520006</t>
  </si>
  <si>
    <t>LC2253 Catalysts_BUTENE</t>
  </si>
  <si>
    <t>BTN1</t>
  </si>
  <si>
    <t>Butene Unit</t>
  </si>
  <si>
    <t>0R0713520007</t>
  </si>
  <si>
    <t>CDI CAT_PP</t>
  </si>
  <si>
    <t>0R0713520041</t>
  </si>
  <si>
    <t>XYH2 CATALYST,TICL4,DRUM</t>
  </si>
  <si>
    <t>0R0713520043</t>
  </si>
  <si>
    <t>LYNX 106 Cat_HDPE</t>
  </si>
  <si>
    <t>0R0721370001</t>
  </si>
  <si>
    <t>SULPHIDIZING AGENT_DFCU</t>
  </si>
  <si>
    <t>0R0722100001</t>
  </si>
  <si>
    <t>INHIB,CORR,SCL,INDION7268,ION-EX</t>
  </si>
  <si>
    <t>0R0722100002</t>
  </si>
  <si>
    <t>INHIB,CORR,INDION2144,ION-EX</t>
  </si>
  <si>
    <t>0R0722100003</t>
  </si>
  <si>
    <t>INHIB,CORR,YELLOW MTL,INDION9210,ION-EX</t>
  </si>
  <si>
    <t>0R0722200002</t>
  </si>
  <si>
    <t>DISPERSANT,BIO,INDION9077,ION-EX</t>
  </si>
  <si>
    <t>0R0735700001</t>
  </si>
  <si>
    <t>Hexane</t>
  </si>
  <si>
    <t>0R0765670001</t>
  </si>
  <si>
    <t>ANTIFOAM_BDEU</t>
  </si>
  <si>
    <t>0R0786150001</t>
  </si>
  <si>
    <t>DHT 4A</t>
  </si>
  <si>
    <t>ZSTO</t>
  </si>
  <si>
    <t>S06</t>
  </si>
  <si>
    <t>0T0105150008</t>
  </si>
  <si>
    <t>BRG,RLR,MET,22230CCK/W+,135MM,270MM,SKF</t>
  </si>
  <si>
    <t>0T0105150013</t>
  </si>
  <si>
    <t>BRG,RLR,MET,30213,65MM,120MM</t>
  </si>
  <si>
    <t>0T021020000019</t>
  </si>
  <si>
    <t>High speed diesel</t>
  </si>
  <si>
    <t>CPS1</t>
  </si>
  <si>
    <t>KL</t>
  </si>
  <si>
    <t>Store at CPP - S</t>
  </si>
  <si>
    <t>S21</t>
  </si>
  <si>
    <t>HSDA</t>
  </si>
  <si>
    <t>HSD-46 TT0702A</t>
  </si>
  <si>
    <t>0T0702970001</t>
  </si>
  <si>
    <t>SURFACTANT,NONYLPHENOL ETHOXYLATE</t>
  </si>
  <si>
    <t>ETS1</t>
  </si>
  <si>
    <t>Store at ETP - S</t>
  </si>
  <si>
    <t>0T0703300002</t>
  </si>
  <si>
    <t>POWDER,PAC,AL203,28%,25KG, Meduim Basici</t>
  </si>
  <si>
    <t>RWS1</t>
  </si>
  <si>
    <t>Store at Raw wat</t>
  </si>
  <si>
    <t>0T0704520005</t>
  </si>
  <si>
    <t>BOILER WTR CHEMICAL,AMMINE,LIQUID</t>
  </si>
  <si>
    <t>0T0704600002</t>
  </si>
  <si>
    <t>MOLYBDATE,INDION 9106,ION-EX</t>
  </si>
  <si>
    <t>0T0712520001</t>
  </si>
  <si>
    <t>LIME_U&amp;O</t>
  </si>
  <si>
    <t>0T0713380001</t>
  </si>
  <si>
    <t>CARBON MONOXIDE_PE</t>
  </si>
  <si>
    <t>0T0713520035</t>
  </si>
  <si>
    <t>INERT CERAMIC BALLS,1200-1400KG/M³,1/2IN</t>
  </si>
  <si>
    <t>0T0713520036</t>
  </si>
  <si>
    <t>INERT CERAMIC BALLS,1200-1400KG/M³,1IN</t>
  </si>
  <si>
    <t>0T0713520037</t>
  </si>
  <si>
    <t>INERT CERAMIC BALLS,1200-1400KG/M³,1/4IN</t>
  </si>
  <si>
    <t>0T0714120001</t>
  </si>
  <si>
    <t>CHLORINE,Cl,LIQUID,TONNER</t>
  </si>
  <si>
    <t>TO</t>
  </si>
  <si>
    <t>DMS1</t>
  </si>
  <si>
    <t>Store at DM wate</t>
  </si>
  <si>
    <t>0T0737160003</t>
  </si>
  <si>
    <t>BOILER WTR CHEMICAL,HYDRAZINE_CPP,LIQUID</t>
  </si>
  <si>
    <t>0T0737360002</t>
  </si>
  <si>
    <t>30%HCl_U&amp;O</t>
  </si>
  <si>
    <t>0T0737480001</t>
  </si>
  <si>
    <t>50% H2O2_U&amp;O</t>
  </si>
  <si>
    <t>0T0740540005</t>
  </si>
  <si>
    <t>STRONG BASE ANION RESIN,F/DM PLANT</t>
  </si>
  <si>
    <t>0T0746120001</t>
  </si>
  <si>
    <t>CALCINED DOLOMITE</t>
  </si>
  <si>
    <t>0T0767520003</t>
  </si>
  <si>
    <t>SODIUM CHLORITE,NACLO2,25% MIN</t>
  </si>
  <si>
    <t>0T0768180001</t>
  </si>
  <si>
    <t>SODIUM HYDROXIDE,NaOH,100%</t>
  </si>
  <si>
    <t>0T0768240002</t>
  </si>
  <si>
    <t>SODIUM HYPOCHLORITE,NaOCl,1.1TO1.2,40KG</t>
  </si>
  <si>
    <t>0T0770520002</t>
  </si>
  <si>
    <t>98% H2SO4_U&amp;O</t>
  </si>
  <si>
    <t>0T0780350001</t>
  </si>
  <si>
    <t>DWPE-BIO</t>
  </si>
  <si>
    <t>0T0786050001</t>
  </si>
  <si>
    <t>RO ANTISCALANT</t>
  </si>
  <si>
    <t>0T0786050004</t>
  </si>
  <si>
    <t>RO-2 ANTISCALANT,CARBOUY</t>
  </si>
  <si>
    <t>0T0786230002</t>
  </si>
  <si>
    <t>POLY,SOLUBLE</t>
  </si>
  <si>
    <t>0T1101330002</t>
  </si>
  <si>
    <t>BATRY,NRC,PENCIL,LEAKPROOF,R6,1.5V</t>
  </si>
  <si>
    <t>S07</t>
  </si>
  <si>
    <t>0T1101330004</t>
  </si>
  <si>
    <t>BATRY,NRC,ALKALINE,1.5V,AA</t>
  </si>
  <si>
    <t>S03</t>
  </si>
  <si>
    <t>0T1502990030</t>
  </si>
  <si>
    <t>ALLEN BLT,HEX,MET,ISO 4762,MC,50MM,M12</t>
  </si>
  <si>
    <t>0T1538610047</t>
  </si>
  <si>
    <t>STBLT+N,A193-B7/GR2H,8UN,325MM,1.5/8IN</t>
  </si>
  <si>
    <t>0T1538610048</t>
  </si>
  <si>
    <t>STBLT+N,A193-B7/GR2H,8UN,345MM,1.5/8IN</t>
  </si>
  <si>
    <t>0T1538610067</t>
  </si>
  <si>
    <t>STBLT+N,A193-B7/GR2H,8UN,160MM,1.1/8IN</t>
  </si>
  <si>
    <t>0T1538610074</t>
  </si>
  <si>
    <t>STBLT+N,A193-B7/GR2H,8UN,205MM,1.1/8IN</t>
  </si>
  <si>
    <t>0T1538610076</t>
  </si>
  <si>
    <t>STBLT+N,A193-B7/GR2H,8UN,215MM,1.1/8IN</t>
  </si>
  <si>
    <t>0T1538610343</t>
  </si>
  <si>
    <t>STBLT+N,A193-B7,UNC,6.75IN,7/8IN</t>
  </si>
  <si>
    <t>0T1538610347</t>
  </si>
  <si>
    <t>STBLT+N,A193-B7,UNC,5.75IN,1IN</t>
  </si>
  <si>
    <t>0T1538610348</t>
  </si>
  <si>
    <t>STBLT+N,A193-B7,UNC,6.75IN,1IN</t>
  </si>
  <si>
    <t>0T1538610371</t>
  </si>
  <si>
    <t>STBLT+N,A193-B7,8UN,10.75IN,1.1/2IN</t>
  </si>
  <si>
    <t>0T1538610419</t>
  </si>
  <si>
    <t>STBLT+N,A193-B7,UNC,100MM,3/4IN</t>
  </si>
  <si>
    <t>0T1538610437</t>
  </si>
  <si>
    <t>STBLT+N,A193-B7,8UN,160MM,1.1/8IN</t>
  </si>
  <si>
    <t>0T1538610439</t>
  </si>
  <si>
    <t>STBLT+N,A193-B7,8UN,180MM,1.1/8IN</t>
  </si>
  <si>
    <t>0T1538610441</t>
  </si>
  <si>
    <t>STBLT+N,A193-B7,8UN,200MM,1.1/8IN</t>
  </si>
  <si>
    <t>0T1538610448</t>
  </si>
  <si>
    <t>STBLT+N,A193-B7,8UN,190MM,1.1/4IN</t>
  </si>
  <si>
    <t>0T1538610478</t>
  </si>
  <si>
    <t>STBLT+N,A193-B7,8UN,290MM,1.5/8IN</t>
  </si>
  <si>
    <t>0T1538610564</t>
  </si>
  <si>
    <t>STBLT+N,SA193-B7,UNC,300MM,7/8IN</t>
  </si>
  <si>
    <t>0T1538610596</t>
  </si>
  <si>
    <t>STBLT+N,SA193-B7,8UN,280MM,1.3/8IN</t>
  </si>
  <si>
    <t>0T1538610722</t>
  </si>
  <si>
    <t>STBLT+N,A193-B7,UN,205MM,1IN</t>
  </si>
  <si>
    <t>0T1538610723</t>
  </si>
  <si>
    <t>STBLT+N,A193-B7,UN,5IN,7/8IN</t>
  </si>
  <si>
    <t>0T1551060002</t>
  </si>
  <si>
    <t>STUB-END,BW,SMLS,SS304L,10IN,10S</t>
  </si>
  <si>
    <t>0T1551060003</t>
  </si>
  <si>
    <t>STUB-END,BW,SMLS,SS304L,12IN,10S</t>
  </si>
  <si>
    <t>0T1622010009</t>
  </si>
  <si>
    <t>FOOTW,SAF,7,BROWN,NON-ANKLE,LEATHER</t>
  </si>
  <si>
    <t>PAA</t>
  </si>
  <si>
    <t>V30</t>
  </si>
  <si>
    <t>0T1622010011</t>
  </si>
  <si>
    <t>FOOTW,SAF,9,BROWN,NON-ANKLE,LEATHER</t>
  </si>
  <si>
    <t>0T1622010012</t>
  </si>
  <si>
    <t>FOOTW,SAF,10,BROWN,NON-ANKLE,LEATHER</t>
  </si>
  <si>
    <t>0T1622010013</t>
  </si>
  <si>
    <t>FOOTW,SAF,11,BROWN,NON-ANKLE,LEATHER</t>
  </si>
  <si>
    <t>0T1622010015</t>
  </si>
  <si>
    <t>FOOTW,SAF,4,BROWN,SLIP-ON,CHROME</t>
  </si>
  <si>
    <t>0T1622010016</t>
  </si>
  <si>
    <t>FOOTW,SAF,5,BROWN,SLIP-ON,CHROME</t>
  </si>
  <si>
    <t>0T1622010019</t>
  </si>
  <si>
    <t>FOOTW,SAF,8,BROWN,SLIP-ON,CHROME</t>
  </si>
  <si>
    <t>0T1622010020</t>
  </si>
  <si>
    <t>FOOTW,SAF,9,BROWN,SLIP-ON,CHROME</t>
  </si>
  <si>
    <t>0T1622010021</t>
  </si>
  <si>
    <t>FOOTW,SAF,10,BROWN,SLIP-ON,LEATHER</t>
  </si>
  <si>
    <t>0T1622010022</t>
  </si>
  <si>
    <t>FOOTW,SAF,11,BROWN,SLIP-ON,LEATHER</t>
  </si>
  <si>
    <t>0T1622010023</t>
  </si>
  <si>
    <t>FOOTW,SAF,12,BROWN,SLIP-ON,LEATHER</t>
  </si>
  <si>
    <t>0T1622020005</t>
  </si>
  <si>
    <t>GLOVES,LEATHER,14IN</t>
  </si>
  <si>
    <t>S09</t>
  </si>
  <si>
    <t>0T1622020006</t>
  </si>
  <si>
    <t>GLOVES,ELECTRICAL,INSULATED,7.5KV</t>
  </si>
  <si>
    <t>0T1705180026</t>
  </si>
  <si>
    <t>CAP,PIPE,THD,A105,CL3000,1IN</t>
  </si>
  <si>
    <t>0T1705180027</t>
  </si>
  <si>
    <t>CAP,PIPE,THD,A105,CL3000,1.5IN</t>
  </si>
  <si>
    <t>0T1705180028</t>
  </si>
  <si>
    <t>CAP,PIPE,THD,A105,CL6000,0.5IN</t>
  </si>
  <si>
    <t>0T1705180029</t>
  </si>
  <si>
    <t>CAP,PIPE,THD,A105,CL6000,0.75IN</t>
  </si>
  <si>
    <t>0T1705180030</t>
  </si>
  <si>
    <t>CAP,PIPE,THD,A105,CL6000,1IN</t>
  </si>
  <si>
    <t>0T1705180031</t>
  </si>
  <si>
    <t>CAP,PIPE,THD,A105,CL6000,1.5IN</t>
  </si>
  <si>
    <t>0T1705180032</t>
  </si>
  <si>
    <t>CAP,PIPE,THD,0.5IN,CS,A105N,NPT,80S</t>
  </si>
  <si>
    <t>0T1705280005</t>
  </si>
  <si>
    <t>CPLG,PIPE,THD,A105,CL3000,0.5IN</t>
  </si>
  <si>
    <t>0T1705280006</t>
  </si>
  <si>
    <t>CPLG,PIPE,THD,A105,CL3000,0.75IN</t>
  </si>
  <si>
    <t>0T1705280007</t>
  </si>
  <si>
    <t>CPLG,PIPE,THD,A105,CL3000,1IN</t>
  </si>
  <si>
    <t>0T1705280008</t>
  </si>
  <si>
    <t>CPLG,PIPE,THD,A105,CL3000,1.5IN</t>
  </si>
  <si>
    <t>0T1705280009</t>
  </si>
  <si>
    <t>CPLG,PIPE,THD,A105,CL6000,0.5IN</t>
  </si>
  <si>
    <t>0T1705280010</t>
  </si>
  <si>
    <t>CPLG,PIPE,THD,A105,CL6000,0.75IN</t>
  </si>
  <si>
    <t>0T1705280011</t>
  </si>
  <si>
    <t>CPLG,PIPE,THD,A105,CL6000,1IN</t>
  </si>
  <si>
    <t>0T1705280012</t>
  </si>
  <si>
    <t>CPLG,PIPE,THD,A105,CL6000,1.5IN</t>
  </si>
  <si>
    <t>0T1708180007</t>
  </si>
  <si>
    <t>CAP,PIPE,THD,A182-F304,CL3000,0.5IN</t>
  </si>
  <si>
    <t>0T1708180008</t>
  </si>
  <si>
    <t>CAP,PIPE,THD,A182-F304,CL3000,0.75IN</t>
  </si>
  <si>
    <t>0T1708180009</t>
  </si>
  <si>
    <t>CAP,PIPE,THD,A182-F304,CL3000,1IN</t>
  </si>
  <si>
    <t>0T1708180010</t>
  </si>
  <si>
    <t>CAP,PIPE,THD,A182-F304,CL3000,1.5IN</t>
  </si>
  <si>
    <t>0T1708180011</t>
  </si>
  <si>
    <t>CAP,PIPE,THD,A182-F304,CL6000,0.5IN</t>
  </si>
  <si>
    <t>0T1708180012</t>
  </si>
  <si>
    <t>CAP,PIPE,THD,A182-F304,CL6000,0.75IN</t>
  </si>
  <si>
    <t>0T1708180013</t>
  </si>
  <si>
    <t>CAP,PIPE,THD,A182-F304,CL6000,1IN</t>
  </si>
  <si>
    <t>0T1708180014</t>
  </si>
  <si>
    <t>CAP,PIPE,THD,A182-F304,CL6000,1.5IN</t>
  </si>
  <si>
    <t>0T1709280001</t>
  </si>
  <si>
    <t>CPLG,PIPE,THD,A182-F304,CL3000,0.5IN</t>
  </si>
  <si>
    <t>0T1709280002</t>
  </si>
  <si>
    <t>CPLG,PIPE,THD,A182-f304,CL3000,0.75IN</t>
  </si>
  <si>
    <t>0T1709280003</t>
  </si>
  <si>
    <t>CPLG,PIPE,THD,A182-f304,CL3000,1IN</t>
  </si>
  <si>
    <t>0T1709280004</t>
  </si>
  <si>
    <t>CPLG,PIPE,THD,A182-f304,CL3000,1.5IN</t>
  </si>
  <si>
    <t>0T1709280005</t>
  </si>
  <si>
    <t>CPLG,PIPE,THD,A182-F304,CL6000,0.5IN</t>
  </si>
  <si>
    <t>0T1709280006</t>
  </si>
  <si>
    <t>CPLG,PIPE,THD,A182-f304,CL6000,0.75IN</t>
  </si>
  <si>
    <t>0T1709280007</t>
  </si>
  <si>
    <t>CPLG,PIPE,THD,A182-f304,CL6000,1IN</t>
  </si>
  <si>
    <t>0T1709280008</t>
  </si>
  <si>
    <t>CPLG,PIPE,THD,A182-f304,CL6000,1.5IN</t>
  </si>
  <si>
    <t>0T1728390004</t>
  </si>
  <si>
    <t>ELB,BW,SS,A182,90°,40,1IN,CL3000</t>
  </si>
  <si>
    <t>0T1729380001</t>
  </si>
  <si>
    <t>ELB,BW,SMLS,A234-WPB,SCH40,90°,0.5IN</t>
  </si>
  <si>
    <t>0T1729380002</t>
  </si>
  <si>
    <t>ELB,BW,SMLS,A234-WPB,SCH40,90°,0.75IN</t>
  </si>
  <si>
    <t>0T1729380003</t>
  </si>
  <si>
    <t>ELB,BW,SMLS,A234-WPB,SCH40,90°,1IN</t>
  </si>
  <si>
    <t>0T1729380004</t>
  </si>
  <si>
    <t>ELB,BW,SMLS,A234-WPB,SCH40,90°,1.5IN</t>
  </si>
  <si>
    <t>0T1729380010</t>
  </si>
  <si>
    <t>ELB,BW,SMLS,A420-WPL6,SCH40,90°,1.5IN</t>
  </si>
  <si>
    <t>0T1729380011</t>
  </si>
  <si>
    <t>ELB,BW,SMLS,A420-WPL6,SCH40,90°,2IN</t>
  </si>
  <si>
    <t>0T1729460077</t>
  </si>
  <si>
    <t>RDCR,CON,BW,A234-WPB,SCH40,0.5x0.75IN</t>
  </si>
  <si>
    <t>0T1729460078</t>
  </si>
  <si>
    <t>RDCR,CON,BW,A234-WPB,SCH40,0.75x1IN</t>
  </si>
  <si>
    <t>0T1729460079</t>
  </si>
  <si>
    <t>RDCR,CON,BW,A234-WPB,SCH40,1x2IN</t>
  </si>
  <si>
    <t>0T1729460080</t>
  </si>
  <si>
    <t>RDCR,CON,BW,A234-WPB,SCH40,0.75x1.5IN</t>
  </si>
  <si>
    <t>0T1729460081</t>
  </si>
  <si>
    <t>RDCR,CON,BW,A234-WPB,SCH40,2x3IN</t>
  </si>
  <si>
    <t>0T1729460082</t>
  </si>
  <si>
    <t>RDCR,CON,BW,A234-WPB,SCH40,3x4IN</t>
  </si>
  <si>
    <t>0T1729460083</t>
  </si>
  <si>
    <t>RDCR,CON,BW,A234-WPB,SCH40,4x6IN</t>
  </si>
  <si>
    <t>0T1729460145</t>
  </si>
  <si>
    <t>RDCR,CON,BW,4X2IN,CS,STD/XS,A234-WPB</t>
  </si>
  <si>
    <t>0T1729610250</t>
  </si>
  <si>
    <t>RDCR,ECC,BW,A234-WPB,40,3X2IN</t>
  </si>
  <si>
    <t>0T1729910141</t>
  </si>
  <si>
    <t>TEE,EQ,BW,2IN,CS,XS,A234-WPB</t>
  </si>
  <si>
    <t>0T1730090053</t>
  </si>
  <si>
    <t>TEE,RED,BW,A234-WPB,160/160,1X3/4IN</t>
  </si>
  <si>
    <t>0T1730180014</t>
  </si>
  <si>
    <t>CAP,PIPE,BW,A234 WPB,SCH40,0.75IN</t>
  </si>
  <si>
    <t>0T1730180015</t>
  </si>
  <si>
    <t>CAP,PIPE,BW,A234 WPB,SCH40,1IN</t>
  </si>
  <si>
    <t>0T1730180016</t>
  </si>
  <si>
    <t>CAP,PIPE,BW,A234 WPB,SCH40,1.5IN</t>
  </si>
  <si>
    <t>0T1730180017</t>
  </si>
  <si>
    <t>CAP,PIPE,BW,A234 WPB,SCH40,2IN</t>
  </si>
  <si>
    <t>0T1730500227</t>
  </si>
  <si>
    <t>ELB,BW,A234-WPB,90°,40,12IN</t>
  </si>
  <si>
    <t>0T1730550036</t>
  </si>
  <si>
    <t>NIP,PE,CS,A105,1X3/4IN,SCH160/160,SMLS</t>
  </si>
  <si>
    <t>0T1734220007</t>
  </si>
  <si>
    <t>CAP,PIPE,SW,A234 WPB,CL3000,0.5IN</t>
  </si>
  <si>
    <t>0T1734220008</t>
  </si>
  <si>
    <t>CAP,PIPE,SW,A234 WPB,CL3000,0.75IN</t>
  </si>
  <si>
    <t>0T1734220009</t>
  </si>
  <si>
    <t>CAP,PIPE,SW,A234 WPB,CL3000,1IN</t>
  </si>
  <si>
    <t>0T1734220010</t>
  </si>
  <si>
    <t>CAP,PIPE,SW,A234 WPB,CL3000,1.5IN</t>
  </si>
  <si>
    <t>0T1734220011</t>
  </si>
  <si>
    <t>CAP,PIPE,SW,A234 WPB,CL3000,2IN</t>
  </si>
  <si>
    <t>0T1734220012</t>
  </si>
  <si>
    <t>CAP,PIPE,SW,A234 WPB,CL6000,0.5IN</t>
  </si>
  <si>
    <t>0T1734220013</t>
  </si>
  <si>
    <t>CAP,PIPE,SW,A234 WPB,CL6000,0.75IN</t>
  </si>
  <si>
    <t>0T1734220014</t>
  </si>
  <si>
    <t>CAP,PIPE,SW,A234 WPB,CL6000,1IN</t>
  </si>
  <si>
    <t>0T1734220015</t>
  </si>
  <si>
    <t>CAP,PIPE,SW,A234 WPB,CL6000,1.5IN</t>
  </si>
  <si>
    <t>0T1734220016</t>
  </si>
  <si>
    <t>CAP,PIPE,SW,A234 WPB,CL6000,2IN</t>
  </si>
  <si>
    <t>0T1734260001</t>
  </si>
  <si>
    <t>CPLG,PIPE,SW,A105,CL3000,0.5IN</t>
  </si>
  <si>
    <t>0T1734260002</t>
  </si>
  <si>
    <t>CPLG,PIPE,SW,A105,CL3000,0.75IN</t>
  </si>
  <si>
    <t>0T1734260003</t>
  </si>
  <si>
    <t>CPLG,PIPE,SW,A105,CL3000,1IN</t>
  </si>
  <si>
    <t>0T1734260004</t>
  </si>
  <si>
    <t>CPLG,PIPE,SW,A105,CL3000,1.5IN</t>
  </si>
  <si>
    <t>0T1734260005</t>
  </si>
  <si>
    <t>CPLG,PIPE,SW,A105,CL6000,0.5IN</t>
  </si>
  <si>
    <t>0T1734260006</t>
  </si>
  <si>
    <t>CPLG,PIPE,SW,A105,CL6000,0.75IN</t>
  </si>
  <si>
    <t>0T1734260007</t>
  </si>
  <si>
    <t>CPLG,PIPE,SW,A105,CL6000,1IN</t>
  </si>
  <si>
    <t>0T1734260008</t>
  </si>
  <si>
    <t>CPLG,PIPE,SW,A105,CL6000,1.5IN</t>
  </si>
  <si>
    <t>0T1734260041</t>
  </si>
  <si>
    <t>CPLG,PIPE,SW,HALF,A105,CL3000,3/4IN</t>
  </si>
  <si>
    <t>0T1734260045</t>
  </si>
  <si>
    <t>CPLG,PIPE,SW,FULL,A105-B,CL6000,2IN</t>
  </si>
  <si>
    <t>0T1734350020</t>
  </si>
  <si>
    <t>ELB,SW,A105,CL6000,90°,1/2IN,IBR</t>
  </si>
  <si>
    <t>0T1734350022</t>
  </si>
  <si>
    <t>ELB,SW,A105,CL6000,90°,1IN,IBR</t>
  </si>
  <si>
    <t>0T1734350081</t>
  </si>
  <si>
    <t>ELB,SW,90°,2IN,CS,A105-B,CL6000</t>
  </si>
  <si>
    <t>0T1734800033</t>
  </si>
  <si>
    <t>TEE,EQ,SW,1IN,CS,XS,A105</t>
  </si>
  <si>
    <t>0T1735700001</t>
  </si>
  <si>
    <t>TEE,EQ,BW,SMLS,A234-WPB,SCH40,0.5IN</t>
  </si>
  <si>
    <t>0T1735700002</t>
  </si>
  <si>
    <t>TEE,EQ,BW,SMLS,A234-WPB,SCH40,0.75IN</t>
  </si>
  <si>
    <t>0T1735700003</t>
  </si>
  <si>
    <t>TEE,EQ,BW,SMLS,A234-WPB,SCH40,1IN</t>
  </si>
  <si>
    <t>0T1735700004</t>
  </si>
  <si>
    <t>TEE,EQ,BW,SMLS,A234-WPB,SCH40,1.5IN</t>
  </si>
  <si>
    <t>0T1735700005</t>
  </si>
  <si>
    <t>TEE,EQ,BW,SMLS,A234-WPB,SCH40,2IN</t>
  </si>
  <si>
    <t>0T1735700007</t>
  </si>
  <si>
    <t>TEE,EQ,BW,SMLS,A234-WPB,SCH40,4IN</t>
  </si>
  <si>
    <t>0T1735700010</t>
  </si>
  <si>
    <t>TEE,EQ,BW,SMLS,A420-WPL6,SCH40,1.5IN</t>
  </si>
  <si>
    <t>0T1735700011</t>
  </si>
  <si>
    <t>TEE,EQ,BW,SMLS,A420-WPL6,SCH40,2IN</t>
  </si>
  <si>
    <t>0T1735710001</t>
  </si>
  <si>
    <t>TEE,EQ,BW,SMLS,A403-WP304,SCH40,0.5IN</t>
  </si>
  <si>
    <t>0T1735710002</t>
  </si>
  <si>
    <t>TEE,EQ,BW,SMLS,A403-WP304,SCH40,0.75IN</t>
  </si>
  <si>
    <t>0T1735710003</t>
  </si>
  <si>
    <t>TEE,EQ,BW,SMLS,A403-WP304,SCH40,1IN</t>
  </si>
  <si>
    <t>0T1735710004</t>
  </si>
  <si>
    <t>TEE,EQ,BW,SMLS,A403-WP304,SCH40,1.5IN</t>
  </si>
  <si>
    <t>0T1735710005</t>
  </si>
  <si>
    <t>TEE,EQ,BW,SMLS,A403-WP304,SCH40,2IN</t>
  </si>
  <si>
    <t>0T1735710006</t>
  </si>
  <si>
    <t>TEE,EQ,BW,SMLS,A403-WP304,SCH40,3IN</t>
  </si>
  <si>
    <t>0T1735710007</t>
  </si>
  <si>
    <t>TEE,EQ,BW,SMLS,A403-WP304,SCH40,4IN</t>
  </si>
  <si>
    <t>0T1736300001</t>
  </si>
  <si>
    <t>ELB,BW,SMLS,A403-WP304,SCH40,90°,0.5IN</t>
  </si>
  <si>
    <t>0T1736300002</t>
  </si>
  <si>
    <t>ELB,BW,SMLS,A403-WP304,SCH40,90°,0.75IN</t>
  </si>
  <si>
    <t>0T1736300003</t>
  </si>
  <si>
    <t>ELB,BW,SMLS,A403-WP304,SCH40,90°,1IN</t>
  </si>
  <si>
    <t>0T1736300004</t>
  </si>
  <si>
    <t>ELB,BW,SMLS,A403-WP304,SCH40,90°,1.5IN</t>
  </si>
  <si>
    <t>0T1736300005</t>
  </si>
  <si>
    <t>ELB,BW,SMLS,A403-WP304,SCH40,90°,2IN</t>
  </si>
  <si>
    <t>0T1736300006</t>
  </si>
  <si>
    <t>ELB,BW,A403-WP304/304L,90°,40,3IN</t>
  </si>
  <si>
    <t>0T1736300007</t>
  </si>
  <si>
    <t>ELB,BW,A403-WP304/304L,90°,40,4IN</t>
  </si>
  <si>
    <t>0T1736510021</t>
  </si>
  <si>
    <t>RDCR,CON,BW,A403,SCH40,0.5x0.75IN</t>
  </si>
  <si>
    <t>0T1736510022</t>
  </si>
  <si>
    <t>RDCR,CON,BW,A403,SCH40,0.75x1IN</t>
  </si>
  <si>
    <t>0T1736510023</t>
  </si>
  <si>
    <t>RDCR,CON,BW,A403,SCH40,1x2IN</t>
  </si>
  <si>
    <t>0T1736510024</t>
  </si>
  <si>
    <t>RDCR,CON,BW,A403,SCH40,0.75x1.5IN</t>
  </si>
  <si>
    <t>0T1736510025</t>
  </si>
  <si>
    <t>RDCR,CON,BW,A403,SCH40,2x3IN</t>
  </si>
  <si>
    <t>0T1736510026</t>
  </si>
  <si>
    <t>RDCR,CON,BW,A403,SCH40,3x4IN</t>
  </si>
  <si>
    <t>0T1736510027</t>
  </si>
  <si>
    <t>RDCR,CON,BW,A403,SCH40,4x6IN</t>
  </si>
  <si>
    <t>0T1737180005</t>
  </si>
  <si>
    <t>CAP,PIPE,SW,A403 WP 304,CL3000,0.5IN</t>
  </si>
  <si>
    <t>0T1737180006</t>
  </si>
  <si>
    <t>CAP,PIPE,SW,A403 WP 304,CL3000,0.75IN</t>
  </si>
  <si>
    <t>0T1737180007</t>
  </si>
  <si>
    <t>CAP,PIPE,SW,A403 WP 304,CL3000,1IN</t>
  </si>
  <si>
    <t>0T1737180008</t>
  </si>
  <si>
    <t>CAP,PIPE,SW,A403 WP 304,CL3000,1.5IN</t>
  </si>
  <si>
    <t>0T1737180009</t>
  </si>
  <si>
    <t>CAP,PIPE,SW,A403 WP 304,CL3000,2IN</t>
  </si>
  <si>
    <t>0T1737180010</t>
  </si>
  <si>
    <t>CAP,PIPE,SW,A403 WP 304,CL6000,0.5IN</t>
  </si>
  <si>
    <t>0T1737180011</t>
  </si>
  <si>
    <t>CAP,PIPE,SW,A403 WP 304,CL6000,0.75IN</t>
  </si>
  <si>
    <t>0T1737180012</t>
  </si>
  <si>
    <t>CAP,PIPE,SW,A403 WP 304,CL6000,1IN</t>
  </si>
  <si>
    <t>0T1737180013</t>
  </si>
  <si>
    <t>CAP,PIPE,SW,A403 WP 304,CL6000,1.5IN</t>
  </si>
  <si>
    <t>0T1737180014</t>
  </si>
  <si>
    <t>CAP,PIPE,SW,A403 WP 304,CL6000,2IN</t>
  </si>
  <si>
    <t>0T1737280001</t>
  </si>
  <si>
    <t>CPLG,PIPE,SW,A182-F304,CL3000,0.5IN</t>
  </si>
  <si>
    <t>0T1737280002</t>
  </si>
  <si>
    <t>CPLG,PIPE,SW,A182-F304,CL3000,0.75IN</t>
  </si>
  <si>
    <t>0T1737280003</t>
  </si>
  <si>
    <t>CPLG,PIPE,SW,A182-F304,CL3000,1IN</t>
  </si>
  <si>
    <t>0T1737280004</t>
  </si>
  <si>
    <t>CPLG,PIPE,SW,A182-F304,CL3000,1.5IN</t>
  </si>
  <si>
    <t>0T1737280005</t>
  </si>
  <si>
    <t>CPLG,PIPE,SW,A182-F304,CL6000,0.5IN</t>
  </si>
  <si>
    <t>0T1737280006</t>
  </si>
  <si>
    <t>CPLG,PIPE,SW,A182-F304,CL6000,0.75IN</t>
  </si>
  <si>
    <t>0T1737280007</t>
  </si>
  <si>
    <t>CPLG,PIPE,SW,A182-F304,CL6000,1IN</t>
  </si>
  <si>
    <t>0T1737280008</t>
  </si>
  <si>
    <t>CPLG,PIPE,SW,A182-F304,CL6000,1.5IN</t>
  </si>
  <si>
    <t>0T1737570001</t>
  </si>
  <si>
    <t>NIP,PIPE,SW,A403WP304L,CL3000,0.75X0.5IN</t>
  </si>
  <si>
    <t>0T1737570002</t>
  </si>
  <si>
    <t>NIP,PIPE,SW,A403WP304L,CL3000,0.75X1IN</t>
  </si>
  <si>
    <t>0T1737570003</t>
  </si>
  <si>
    <t>NIP,PIPE,SW,A403WP304L,CL3000,0.5X1IN</t>
  </si>
  <si>
    <t>0T1737570004</t>
  </si>
  <si>
    <t>NIP,PIPE,SW,A403WP304L,CL6000,0.5X1IN</t>
  </si>
  <si>
    <t>0T1737570005</t>
  </si>
  <si>
    <t>NIP,PIPE,SW,A403WP304L,CL6000,0.75X1IN</t>
  </si>
  <si>
    <t>0T1737570006</t>
  </si>
  <si>
    <t>0T1737700002</t>
  </si>
  <si>
    <t>RDCR,CON,SW,CS,A105,CL3000,1X1/2IN</t>
  </si>
  <si>
    <t>0T1737700003</t>
  </si>
  <si>
    <t>RDCR,CON,SW,CS,A105,CL3000,1X3/4IN</t>
  </si>
  <si>
    <t>0T1739270024</t>
  </si>
  <si>
    <t>CONNR,TUBE,COMPR,MALE,SS316,NTPM,1/4X1/4</t>
  </si>
  <si>
    <t>0T1761630002</t>
  </si>
  <si>
    <t>FLG,WLD NECK,PIPE,A105,CL150,0.75IN</t>
  </si>
  <si>
    <t>0T1761630005</t>
  </si>
  <si>
    <t>FLG,WLD NECK,PIPE,A105,CL150,2IN</t>
  </si>
  <si>
    <t>0T1761630011</t>
  </si>
  <si>
    <t>FLG,WLD NECK,PIPE,A105,CL300,0.75IN</t>
  </si>
  <si>
    <t>0T1761630013</t>
  </si>
  <si>
    <t>FLG,WLD NECK,PIPE,A105,CL300,1.5IN</t>
  </si>
  <si>
    <t>0T1761630022</t>
  </si>
  <si>
    <t>FLG,WLD NECK,PIPE,A350-LF2,CL300,2IN</t>
  </si>
  <si>
    <t>0T1761630359</t>
  </si>
  <si>
    <t>FLG,PIPE,WN,6IN,CL300,CS,A105,RF</t>
  </si>
  <si>
    <t>0T1761630361</t>
  </si>
  <si>
    <t>FLG,PIPE,WN,10IN,CL300,CS,A105,RF</t>
  </si>
  <si>
    <t>0T1761630362</t>
  </si>
  <si>
    <t>FLG,PIPE,WN,12IN,CL300,CS,A105,RF</t>
  </si>
  <si>
    <t>0T1761630503</t>
  </si>
  <si>
    <t>FLG,WN,2.5IN,CS,A105,RTJ,IBR,STD,CL1500</t>
  </si>
  <si>
    <t>0T1762100005</t>
  </si>
  <si>
    <t>FLG,BL,PIPE,A105,CL150,B16.5,0.5IN</t>
  </si>
  <si>
    <t>0T1762100012</t>
  </si>
  <si>
    <t>FLG,BL,PIPE,A105,CL300,B16.5,1IN</t>
  </si>
  <si>
    <t>0T1762100090</t>
  </si>
  <si>
    <t>FLG,PIPE,BL,14IN,CL150,CS,A105,RF</t>
  </si>
  <si>
    <t>0T1762100092</t>
  </si>
  <si>
    <t>FLG,PIPE,BL,18IN,CL150,CS,A105,RF</t>
  </si>
  <si>
    <t>0T1762100096</t>
  </si>
  <si>
    <t>FLG,PIPE,BL,1/2IN,CL300,CS,A105,RF</t>
  </si>
  <si>
    <t>0T1762100097</t>
  </si>
  <si>
    <t>FLG,PIPE,BL,3/4IN,CL300,CS,A105,RF</t>
  </si>
  <si>
    <t>0T1762100099</t>
  </si>
  <si>
    <t>FLG,PIPE,BL,1.5IN,CL300,CS,A105,RF</t>
  </si>
  <si>
    <t>0T1762100100</t>
  </si>
  <si>
    <t>FLG,PIPE,BL,2IN,CL300,CS,A105,RF</t>
  </si>
  <si>
    <t>0T1762100105</t>
  </si>
  <si>
    <t>FLG,PIPE,BL,10IN,CL300,CS,A105,RF</t>
  </si>
  <si>
    <t>0T1762100106</t>
  </si>
  <si>
    <t>FLG,PIPE,BL,12IN,CL300,CS,A105,RF</t>
  </si>
  <si>
    <t>0T1762100113</t>
  </si>
  <si>
    <t>FLG,PIPE,BL,2IN,CL600,CS,A105,RF</t>
  </si>
  <si>
    <t>0T1762100114</t>
  </si>
  <si>
    <t>FLG,PIPE,BL,3IN,CL600,CS,A105,RF</t>
  </si>
  <si>
    <t>0T1762100116</t>
  </si>
  <si>
    <t>FLG,PIPE,BL,6IN,CL600,CS,A105,RF</t>
  </si>
  <si>
    <t>0T1762100152</t>
  </si>
  <si>
    <t>FLG,BL,A105,RTJ,CL300,8IN</t>
  </si>
  <si>
    <t>0T1762100186</t>
  </si>
  <si>
    <t>FLG,BL,24IN,CL600,RF,CS,A105</t>
  </si>
  <si>
    <t>0T1762700033</t>
  </si>
  <si>
    <t>FLG,PIPE,SW,1/2IN,CL600,CS,A105,RF</t>
  </si>
  <si>
    <t>0T1762700035</t>
  </si>
  <si>
    <t>FLG,PIPE,SW,1IN,CL600,CS,A105,RF</t>
  </si>
  <si>
    <t>0T1762700036</t>
  </si>
  <si>
    <t>FLG,PIPE,SW,1.5IN,CL600,CS,A105,RF</t>
  </si>
  <si>
    <t>0T1762700070</t>
  </si>
  <si>
    <t>FLG,SW,A105,CL600,SCH-XS,IBR,RF,1IN</t>
  </si>
  <si>
    <t>0T1762700071</t>
  </si>
  <si>
    <t>FLG,SW,A105,CL600,SCH-XS,IBR,RF,3/4IN</t>
  </si>
  <si>
    <t>0T1765350001</t>
  </si>
  <si>
    <t>FLG,BL,PIPE,A182-F304,CL150,B16.5,0.5IN</t>
  </si>
  <si>
    <t>0T1765350004</t>
  </si>
  <si>
    <t>FLG,BL,PIPE,A182-F304,CL150,B16.5,1.5IN</t>
  </si>
  <si>
    <t>0T1765350006</t>
  </si>
  <si>
    <t>FLG,BL,PIPE,A182-F304,CL300,B16.5,0.5IN</t>
  </si>
  <si>
    <t>0T1765350007</t>
  </si>
  <si>
    <t>FLG,BL,PIPE,A182-F304,CL300,B16.5,0.75IN</t>
  </si>
  <si>
    <t>0T1765350008</t>
  </si>
  <si>
    <t>FLG,BL,PIPE,A182-F304,CL300,B16.5,1IN</t>
  </si>
  <si>
    <t>0T1765350009</t>
  </si>
  <si>
    <t>FLG,BL,PIPE,A182-F304,CL300,B16.5,1.5IN</t>
  </si>
  <si>
    <t>0T1765350010</t>
  </si>
  <si>
    <t>FLG,BL,PIPE,A182-F304,CL300,B16.5,2IN</t>
  </si>
  <si>
    <t>0T1765730002</t>
  </si>
  <si>
    <t>FLG,WLD NECK,PIPE,A182-F304,CL150,0.75IN</t>
  </si>
  <si>
    <t>0T1765730003</t>
  </si>
  <si>
    <t>FLG,WLD NECK,PIPE,A182-F304,CL150,1IN</t>
  </si>
  <si>
    <t>0T1765730004</t>
  </si>
  <si>
    <t>FLG,WLD NECK,PIPE,A182-F304,CL300,1.5IN</t>
  </si>
  <si>
    <t>0T1765730006</t>
  </si>
  <si>
    <t>FLG,WLD NECK,PIPE,A182-F304,CL300,3IN</t>
  </si>
  <si>
    <t>0T1765730007</t>
  </si>
  <si>
    <t>FLG,WLD NECK,PIPE,A182-F304,CL300,4IN</t>
  </si>
  <si>
    <t>0T1765730041</t>
  </si>
  <si>
    <t>FLG,PIPE,WN,0.75IN,CL150,SS316L,A182,RF</t>
  </si>
  <si>
    <t>0T1765730043</t>
  </si>
  <si>
    <t>FLG,PIPE,WN,1.5IN,CL150,SS,A182-F316L,RF</t>
  </si>
  <si>
    <t>0T1765730045</t>
  </si>
  <si>
    <t>FLG,PIPE,WN,3IN,CL150,SS,A182-F316L,RF</t>
  </si>
  <si>
    <t>0T1766000007</t>
  </si>
  <si>
    <t>BLD,SPD,A182-F304,CL600,3/4IN</t>
  </si>
  <si>
    <t>0T1766000031</t>
  </si>
  <si>
    <t>FLG,WN,SS,A182-F304,RF,CL600,40S,1IN</t>
  </si>
  <si>
    <t>0T1766000038</t>
  </si>
  <si>
    <t>FLG,WN,SS,RF,10S,10IN,CL150</t>
  </si>
  <si>
    <t>0T1766000039</t>
  </si>
  <si>
    <t>BLD,SPD,SS,10IN,A182-F304,CL300</t>
  </si>
  <si>
    <t>0T1766000041</t>
  </si>
  <si>
    <t>FLG,PIPE,LAP JT,A403-WP304,14,CL150</t>
  </si>
  <si>
    <t>0T1766000042</t>
  </si>
  <si>
    <t>FLG,PIPE,LAP JT,A403-WP304,14,CL300</t>
  </si>
  <si>
    <t>0T1766000043</t>
  </si>
  <si>
    <t>BLD,SPD,2IN,SS304,CL300</t>
  </si>
  <si>
    <t>0T1766000048</t>
  </si>
  <si>
    <t>FLG,BL,3IN,SS,A182-F316L,RF,CL150</t>
  </si>
  <si>
    <t>0T1770300025</t>
  </si>
  <si>
    <t>FLG,PIPE,SO,30IN,CS,A105,FF,CL150</t>
  </si>
  <si>
    <t>0T1780300069</t>
  </si>
  <si>
    <t>WELDOLET,16X2IN,CS,A105,XS,MSS SP-97</t>
  </si>
  <si>
    <t>0T1788030073</t>
  </si>
  <si>
    <t>BL,SPCT,CL150,A516-70,28IN,DAAR65</t>
  </si>
  <si>
    <t>0T1788030135</t>
  </si>
  <si>
    <t>BL,LINE,SPCT,1IN,CL300,CS,A105,FF</t>
  </si>
  <si>
    <t>0T1788030137</t>
  </si>
  <si>
    <t>BL,LINE,SPCT,2IN,CL300,CS,A105,FF</t>
  </si>
  <si>
    <t>0T1788030148</t>
  </si>
  <si>
    <t>BL,LINE,SPCT,24IN,CL300,CS,A105,FF</t>
  </si>
  <si>
    <t>0T1788090002</t>
  </si>
  <si>
    <t>BL,LINE,SPCT,3/4IN,CL150,SS304,A182,FF</t>
  </si>
  <si>
    <t>0T1788090032</t>
  </si>
  <si>
    <t>BL,LINE,SPCT,6IN,CL600,SS304,A182,FF</t>
  </si>
  <si>
    <t>0T1788130002</t>
  </si>
  <si>
    <t>BL,SPADE,A105,CL150,2IN</t>
  </si>
  <si>
    <t>0T1788130004</t>
  </si>
  <si>
    <t>BL,SPADE,A105,CL150,3IN</t>
  </si>
  <si>
    <t>0T1788130005</t>
  </si>
  <si>
    <t>BL,SPADE,A105,CL300,3IN</t>
  </si>
  <si>
    <t>0T1788130006</t>
  </si>
  <si>
    <t>BL,SPADE,A105,CL150,4IN</t>
  </si>
  <si>
    <t>0T1788130024</t>
  </si>
  <si>
    <t>BLD,SPD,2IN,CS,CL600</t>
  </si>
  <si>
    <t>0T1788130026</t>
  </si>
  <si>
    <t>BLD,SPD,1IN,CS,CL600</t>
  </si>
  <si>
    <t>0T1788130028</t>
  </si>
  <si>
    <t>BLD,SPD,1.5IN,CS,CL150</t>
  </si>
  <si>
    <t>0T1788130033</t>
  </si>
  <si>
    <t>BLD,SPD,3/4IN,CS,CL150</t>
  </si>
  <si>
    <t>0T1788130040</t>
  </si>
  <si>
    <t>BLD,SPD,CS,CL600,3/4IN,A105,RF</t>
  </si>
  <si>
    <t>0T1788130044</t>
  </si>
  <si>
    <t>BLD,SPD,CS,CL600,1IN,A105,RF</t>
  </si>
  <si>
    <t>0T1788130048</t>
  </si>
  <si>
    <t>BLD,SPD,CS,CL150,20IN,A105,RF</t>
  </si>
  <si>
    <t>0T1788130049</t>
  </si>
  <si>
    <t>BLD,SPD,CS,CL150,24IN,A105,RF</t>
  </si>
  <si>
    <t>0T1788130050</t>
  </si>
  <si>
    <t>BLD,SPD,CS,CL150,10IN,A105,RF</t>
  </si>
  <si>
    <t>0T1788130051</t>
  </si>
  <si>
    <t>BLD,SPD,CS,CL150,12IN,A105,RF</t>
  </si>
  <si>
    <t>0T1788130052</t>
  </si>
  <si>
    <t>BLD,SPD,CS,CL150,14IN,A105,RF</t>
  </si>
  <si>
    <t>0T1788130053</t>
  </si>
  <si>
    <t>BLD,SPD,CS,CL600,12IN,A105,RF</t>
  </si>
  <si>
    <t>0T1791150005</t>
  </si>
  <si>
    <t>CAP,PIPE,BW,A403 WP 304,SCH40,0.75IN</t>
  </si>
  <si>
    <t>0T1791150006</t>
  </si>
  <si>
    <t>CAP,PIPE,BW,A403 WP 304,SCH40,1IN</t>
  </si>
  <si>
    <t>0T1791150007</t>
  </si>
  <si>
    <t>CAP,PIPE,BW,A403 WP 304,SCH40,1.5IN</t>
  </si>
  <si>
    <t>0T1791150008</t>
  </si>
  <si>
    <t>CAP,PIPE,BW,A403 WP 304,SCH40,2IN</t>
  </si>
  <si>
    <t>0T2061210003</t>
  </si>
  <si>
    <t>FSE LV,2A,550VAC,NSD2,BUSSMANN</t>
  </si>
  <si>
    <t>0T2062310093</t>
  </si>
  <si>
    <t>FSE LINK,20A,HBC NS 20,GE</t>
  </si>
  <si>
    <t>0T2062320037</t>
  </si>
  <si>
    <t>FSE LV,400A,NH3,3NA3 360-0RC,SIEMENS</t>
  </si>
  <si>
    <t>0T2062330001</t>
  </si>
  <si>
    <t>SFU,690V,63A,12KV,CSSDF63B3N,CSELCTRC</t>
  </si>
  <si>
    <t>0T2079040004</t>
  </si>
  <si>
    <t>FSE,80A,80KA,660VAC,GG,VSB80,BUSSMANN</t>
  </si>
  <si>
    <t>0T2079040008</t>
  </si>
  <si>
    <t>FSE,GL CRTG,1A,250VAC,ESI</t>
  </si>
  <si>
    <t>0T2515780004</t>
  </si>
  <si>
    <t>PCKG,GLND,PTFE,8MM</t>
  </si>
  <si>
    <t>0T2539500003</t>
  </si>
  <si>
    <t>GSKT,JCKT,MTL,PE,BRASS,237X257MM,3MM</t>
  </si>
  <si>
    <t>0T2541160004</t>
  </si>
  <si>
    <t>GSKT,MTL JCKT,179X199MM,3MM</t>
  </si>
  <si>
    <t>0T2541160005</t>
  </si>
  <si>
    <t>GSKT,MTL JCKT,347X367MM,3MM</t>
  </si>
  <si>
    <t>0T2541160006</t>
  </si>
  <si>
    <t>GSKT,MTL JCKT,241X261MM,3MM</t>
  </si>
  <si>
    <t>0T2541160007</t>
  </si>
  <si>
    <t>GSKT,JCKT,MTL,PE,GPH,316,388MM,408MM,3MM</t>
  </si>
  <si>
    <t>0T2541160008</t>
  </si>
  <si>
    <t>GSKT,JCKT,MTL,PE,316,GPH,388X408MM,2PASS</t>
  </si>
  <si>
    <t>0T2541160010</t>
  </si>
  <si>
    <t>GSKT,JCKT,MTL,PE,316,816X842MM,3MM,2PASS</t>
  </si>
  <si>
    <t>0T2541160011</t>
  </si>
  <si>
    <t>GSKT,JCKT,MTL,PE,SS316,GRAFOIL,816X842MM</t>
  </si>
  <si>
    <t>0T2541160014</t>
  </si>
  <si>
    <t>GSKT,JCKT,MTL,PE,316,816X842MM,3MM,5PASS</t>
  </si>
  <si>
    <t>0T2541160015</t>
  </si>
  <si>
    <t>GSKT,JCKT,MTL,PE,316,GRAFOIL,816X842MM</t>
  </si>
  <si>
    <t>0T2541160020</t>
  </si>
  <si>
    <t>GSKT,JCKT,MTL,PE,316,555X575MM,3MM</t>
  </si>
  <si>
    <t>0T2541160021</t>
  </si>
  <si>
    <t>GSKT,JCKT,MTL,PE,SS316,555X575MM,2PASS</t>
  </si>
  <si>
    <t>0T2541160022</t>
  </si>
  <si>
    <t>GSKT,JCKT,MTL,PE,SS316,391X411MM,3MM</t>
  </si>
  <si>
    <t>0T2541160026</t>
  </si>
  <si>
    <t>GSKT,JCKT,MTL,PE,316,364X384MM,3MM,3PASS</t>
  </si>
  <si>
    <t>0T2541160029</t>
  </si>
  <si>
    <t>GSKT,JCKT,MTL,PE,316,GPH,364X384MM,3PASS</t>
  </si>
  <si>
    <t>0T2541160031</t>
  </si>
  <si>
    <t>GSKT,JCKT,MTL,PE,GPH,316,636X662MM,3PASS</t>
  </si>
  <si>
    <t>0T2541160033</t>
  </si>
  <si>
    <t>GSKT,JCKT,MTL,PE,GPH,316,442X462MM,2PASS</t>
  </si>
  <si>
    <t>0T2541160034</t>
  </si>
  <si>
    <t>GSKT,JCKT,MTL,PE,GPH,316,442X462MM,3PASS</t>
  </si>
  <si>
    <t>0T2541160035</t>
  </si>
  <si>
    <t>GSKT,JCKT,MTL,PE,GPH,SS,442X462MM,3PASS</t>
  </si>
  <si>
    <t>0T2541180010</t>
  </si>
  <si>
    <t>GSKT,FL RECT,PE,BS7531-X,1010X1160MM,3MM</t>
  </si>
  <si>
    <t>0T2541180011</t>
  </si>
  <si>
    <t>GSKT,FLR,PE,CAF,357X392MM,3MM</t>
  </si>
  <si>
    <t>0T2541360001</t>
  </si>
  <si>
    <t>GSKT,SPW,CL150,SS316,GRAPH,DN100</t>
  </si>
  <si>
    <t>0T2541360003</t>
  </si>
  <si>
    <t>GSKT,SPW,CL150,SS316,GRAPH,DN40</t>
  </si>
  <si>
    <t>0T2541360007</t>
  </si>
  <si>
    <t>GSKT,SPW,CL150,SS316,GPH,4IN</t>
  </si>
  <si>
    <t>0T2541370005</t>
  </si>
  <si>
    <t>GSKT,SPW,CL150,316,GPH,24IN</t>
  </si>
  <si>
    <t>0T2541370007</t>
  </si>
  <si>
    <t>GSKT,SPW,CL300,316,GPH,32IN</t>
  </si>
  <si>
    <t>0T2541370009</t>
  </si>
  <si>
    <t>GSKT,SPW,CL300,316,GPH,3IN</t>
  </si>
  <si>
    <t>0T2541370025</t>
  </si>
  <si>
    <t>GSKT,SPW,CL150,316,GPH,18IN</t>
  </si>
  <si>
    <t>0T2541370038</t>
  </si>
  <si>
    <t>GSKT,SPW,CL150,316,GPH,10IN,33FAFC</t>
  </si>
  <si>
    <t>0T2541370072</t>
  </si>
  <si>
    <t>GSKT,SPW,CL600,316,GPH,12IN,33FAFC</t>
  </si>
  <si>
    <t>0T2541370086</t>
  </si>
  <si>
    <t>GSKT,SPW,CL150,316,GPH,12IN,33FABB</t>
  </si>
  <si>
    <t>0T2541370097</t>
  </si>
  <si>
    <t>GSKT,SPW,CL300,316,GPH,3IN,33FABB</t>
  </si>
  <si>
    <t>0T2541370105</t>
  </si>
  <si>
    <t>GSKT,SPW,CL300,316,GPH,18IN,33FABB</t>
  </si>
  <si>
    <t>0T2541370113</t>
  </si>
  <si>
    <t>GSKT,SPW,CL600,316,GPH,3IN,33FABB</t>
  </si>
  <si>
    <t>0T2541370115</t>
  </si>
  <si>
    <t>GSKT,SPW,CL600,316,GPH,6IN,33FABB</t>
  </si>
  <si>
    <t>0T2541370116</t>
  </si>
  <si>
    <t>GSKT,SPW,CL600,316,GPH,8IN,33FABB</t>
  </si>
  <si>
    <t>0T2541370118</t>
  </si>
  <si>
    <t>GSKT,SPW,CL600,316,GPH,12IN,33FABB</t>
  </si>
  <si>
    <t>0T2541370145</t>
  </si>
  <si>
    <t>GSKT,SPW,CL300,316,GPH,40IN,33FABB</t>
  </si>
  <si>
    <t>0T2541370148</t>
  </si>
  <si>
    <t>GSKT,SPW,CL300,316,GPH,48IN,33FABB</t>
  </si>
  <si>
    <t>0T2541370176</t>
  </si>
  <si>
    <t>GSKT,SPW,CL600,316,GPH,28IN,33FAFC</t>
  </si>
  <si>
    <t>0T2541370237</t>
  </si>
  <si>
    <t>GSKT,SPW,CL 150,SS316,GPH,16IN</t>
  </si>
  <si>
    <t>0T2541370239</t>
  </si>
  <si>
    <t>GSKT,SPW,CL 150,SS316,GPH,18IN</t>
  </si>
  <si>
    <t>0T2541370277</t>
  </si>
  <si>
    <t>GSKT,SPW,CL600,SS316,GPH,16IN,4.5MM</t>
  </si>
  <si>
    <t>0T2541370310</t>
  </si>
  <si>
    <t>GSKT,SPW,CL150,SS316,GPH,12IN</t>
  </si>
  <si>
    <t>0T2541370355</t>
  </si>
  <si>
    <t>GSKT,SPW,CL600,SS,GPH,3IN</t>
  </si>
  <si>
    <t>0T2541370361</t>
  </si>
  <si>
    <t>GSKT,SPW,CL600,SS,GPH,6IN</t>
  </si>
  <si>
    <t>0T2541370362</t>
  </si>
  <si>
    <t>GSKT,SPW,CL300,SS,GPH,8IN</t>
  </si>
  <si>
    <t>0T2541370363</t>
  </si>
  <si>
    <t>GSKT,SPW,CL600,SS,GPH,8IN</t>
  </si>
  <si>
    <t>0T2541370365</t>
  </si>
  <si>
    <t>GSKT,SPW,CL300,SS,GPH,10IN</t>
  </si>
  <si>
    <t>0T2541370371</t>
  </si>
  <si>
    <t>GSKT,SPW,CL600,SS,GPH,14IN</t>
  </si>
  <si>
    <t>0T2541370375</t>
  </si>
  <si>
    <t>GSKT,SPW,CL150,SS,GPH,22IN</t>
  </si>
  <si>
    <t>0T2541370376</t>
  </si>
  <si>
    <t>GSKT,SPW,CL300,SS,GPH,22IN</t>
  </si>
  <si>
    <t>0T2541370377</t>
  </si>
  <si>
    <t>GSKT,SPW,CL150,SS,GPH,0.5IN</t>
  </si>
  <si>
    <t>0T2541370379</t>
  </si>
  <si>
    <t>GSKT,SPW,CL150,SS,GPH,1.5IN</t>
  </si>
  <si>
    <t>0T2541370387</t>
  </si>
  <si>
    <t>GSKT,SPW,CL150,SS,GPH,20IN</t>
  </si>
  <si>
    <t>0T2541370388</t>
  </si>
  <si>
    <t>0T2541370389</t>
  </si>
  <si>
    <t>GSKT,SPW,CL150,SS,GPH,24IN</t>
  </si>
  <si>
    <t>0T2541370397</t>
  </si>
  <si>
    <t>0T2541370404</t>
  </si>
  <si>
    <t>0T2541370412</t>
  </si>
  <si>
    <t>GSKT,SPW,CL600,SS,GPH,10IN</t>
  </si>
  <si>
    <t>0T2541370415</t>
  </si>
  <si>
    <t>0T2541370416</t>
  </si>
  <si>
    <t>GSKT,SPW,CL600,SS,GPH,16IN</t>
  </si>
  <si>
    <t>0T2541370417</t>
  </si>
  <si>
    <t>GSKT,SPW,CL600,SS,GPH,18IN</t>
  </si>
  <si>
    <t>0T2541370423</t>
  </si>
  <si>
    <t>GSKT,SPW,CL1500,SS,GPH,1IN</t>
  </si>
  <si>
    <t>0T2541370424</t>
  </si>
  <si>
    <t>GSKT,SPW,CL1500,SS,GPH,1.5IN</t>
  </si>
  <si>
    <t>0T2541370425</t>
  </si>
  <si>
    <t>GSKT,SPW,CL1500,SS,GPH,2IN</t>
  </si>
  <si>
    <t>0T2541370427</t>
  </si>
  <si>
    <t>GSKT,SPW,CL1500,SS,GPH,3IN</t>
  </si>
  <si>
    <t>0T2541370428</t>
  </si>
  <si>
    <t>GSKT,SPW,CL150,SS,GPH,26IN</t>
  </si>
  <si>
    <t>0T2541370429</t>
  </si>
  <si>
    <t>GSKT,SPW,CL300,SS,GPH,26IN</t>
  </si>
  <si>
    <t>0T2541370430</t>
  </si>
  <si>
    <t>GSKT,SPW,CL150,SS,GPH,28IN</t>
  </si>
  <si>
    <t>0T2541370432</t>
  </si>
  <si>
    <t>GSKT,SPW,CL150,SS,GPH,30IN</t>
  </si>
  <si>
    <t>0T2541370433</t>
  </si>
  <si>
    <t>GSKT,SPW,CL300,SS,GPH,30IN</t>
  </si>
  <si>
    <t>0T2541370434</t>
  </si>
  <si>
    <t>GSKT,SPW,CL150,SS,GPH,32IN</t>
  </si>
  <si>
    <t>0T2541370435</t>
  </si>
  <si>
    <t>GSKT,SPW,34IN,CL150,SS,GPH</t>
  </si>
  <si>
    <t>0T2541370436</t>
  </si>
  <si>
    <t>GSKT,SPW,CL300,SS,GPH,34IN</t>
  </si>
  <si>
    <t>0T2541370437</t>
  </si>
  <si>
    <t>GSKT,SPW,CL150,SS,GPH,36IN</t>
  </si>
  <si>
    <t>0T2541370438</t>
  </si>
  <si>
    <t>GSKT,SPW,CL300,SS,GPH,36IN</t>
  </si>
  <si>
    <t>0T2541370439</t>
  </si>
  <si>
    <t>GSKT,SPW,CL150,SS,GPH,38IN</t>
  </si>
  <si>
    <t>0T2541370461</t>
  </si>
  <si>
    <t>GSKT,SPW,PE,316,GRAFOIL,432X458MM,4.5MM</t>
  </si>
  <si>
    <t>0T2541410004</t>
  </si>
  <si>
    <t>GSKT,SPW,CL300,904L,GPH,4IN,33PAPC</t>
  </si>
  <si>
    <t>0T2541410022</t>
  </si>
  <si>
    <t>GSKT,SPW,W/OUTR RING,SS316,CL150,3IN</t>
  </si>
  <si>
    <t>0T2541410029</t>
  </si>
  <si>
    <t>GSKT,SPW,W/OUTR RING,SS316,CL150,14IN</t>
  </si>
  <si>
    <t>0T2541410030</t>
  </si>
  <si>
    <t>GSKT,SPW,W/OUTR RING,SS316,CL150,16IN</t>
  </si>
  <si>
    <t>0T2541410031</t>
  </si>
  <si>
    <t>GSKT,SPW,W/OUTR RING,SS316,CL150,18IN</t>
  </si>
  <si>
    <t>0T2541410032</t>
  </si>
  <si>
    <t>GSKT,SPW,W/OUTR RING,SS316,CL150,20IN</t>
  </si>
  <si>
    <t>0T2541410033</t>
  </si>
  <si>
    <t>GSKT,SPW,W/OUTR RING,SS316,CL150,24IN</t>
  </si>
  <si>
    <t>0T2541410041</t>
  </si>
  <si>
    <t>GSKT,SPW,SS316,CL150,6IN</t>
  </si>
  <si>
    <t>0T2541410060</t>
  </si>
  <si>
    <t>GSKT,SPW,W/OUTR RING,LT,SS316,CL150,2IN</t>
  </si>
  <si>
    <t>0T2541410073</t>
  </si>
  <si>
    <t>GSKT,SPW,W/OUTR RING,LT,SS316,CL150,36IN</t>
  </si>
  <si>
    <t>0T2541410084</t>
  </si>
  <si>
    <t>GSKT,SPW,CRYO,SS316,CL150,12IN</t>
  </si>
  <si>
    <t>0T2541410097</t>
  </si>
  <si>
    <t>GSKT,SPW,W/OUTR RING,SS316,CL300,3IN</t>
  </si>
  <si>
    <t>0T2541410100</t>
  </si>
  <si>
    <t>GSKT,SPW,W/OUTR RING,SS316,CL300,8IN</t>
  </si>
  <si>
    <t>0T2541410101</t>
  </si>
  <si>
    <t>GSKT,SPW,W/OUTR RING,SS316,CL300,10IN</t>
  </si>
  <si>
    <t>0T2541410103</t>
  </si>
  <si>
    <t>GSKT,SPW,W/OUTR RING,SS316,CL300,14IN</t>
  </si>
  <si>
    <t>0T2541410104</t>
  </si>
  <si>
    <t>GSKT,SPW,W/OUTR RING,SS316,CL300,16IN</t>
  </si>
  <si>
    <t>0T2541410106</t>
  </si>
  <si>
    <t>GSKT,SPW,W/OUTR RING,SS316,CL300,20IN</t>
  </si>
  <si>
    <t>0T2541410107</t>
  </si>
  <si>
    <t>GSKT,SPW,W/OUTR RING,SS316,CL300,24IN</t>
  </si>
  <si>
    <t>0T2541410111</t>
  </si>
  <si>
    <t>GSKT,SPW,SS316,CL300,1.25IN</t>
  </si>
  <si>
    <t>0T2541410122</t>
  </si>
  <si>
    <t>GSKT,SPW,SS316,CL300,18IN</t>
  </si>
  <si>
    <t>0T2541410129</t>
  </si>
  <si>
    <t>GSKT,SPW,W/OUTR RING,LT,SS316,CL300,2IN</t>
  </si>
  <si>
    <t>0T2541410178</t>
  </si>
  <si>
    <t>GSKT,SPW,W/OUTR RING,SS316,CL600,4IN</t>
  </si>
  <si>
    <t>0T2541410182</t>
  </si>
  <si>
    <t>GSKT,SPW,W/OUTR RING,SS316,CL600,12IN</t>
  </si>
  <si>
    <t>0T2541410183</t>
  </si>
  <si>
    <t>GSKT,SPW,W/OUTR RING,SS316,CL600,14IN</t>
  </si>
  <si>
    <t>0T2541410185</t>
  </si>
  <si>
    <t>GSKT,SPW,W/OUTR RING,SS316,CL600,18IN</t>
  </si>
  <si>
    <t>0T2541410186</t>
  </si>
  <si>
    <t>GSKT,SPW,W/OUTR RING,SS316,CL600,20IN</t>
  </si>
  <si>
    <t>0T2541410187</t>
  </si>
  <si>
    <t>GSKT,SPW,W/OUTR RING,SS316,CL600,24IN</t>
  </si>
  <si>
    <t>0T2541410204</t>
  </si>
  <si>
    <t>GSKT,SPW,CRYO,SS316,CL600,1IN</t>
  </si>
  <si>
    <t>0T2541410240</t>
  </si>
  <si>
    <t>GSKT,SPW,CL150,SS304,GRAFOIL,8IN</t>
  </si>
  <si>
    <t>0T2541410242</t>
  </si>
  <si>
    <t>GSKT,SPW,CL300,SS304,GRAFOIL,500MM</t>
  </si>
  <si>
    <t>0T2541410350</t>
  </si>
  <si>
    <t>GSKT,SPW,CL150,SS316,GRAFOIL,3IN</t>
  </si>
  <si>
    <t>0T2541410378</t>
  </si>
  <si>
    <t>GSKT,SPW,CL300,SS316,MICA,20IN</t>
  </si>
  <si>
    <t>0T2541410379</t>
  </si>
  <si>
    <t>GSKT,SPW,CL300,SS316,MICA,6IN</t>
  </si>
  <si>
    <t>0T2541410382</t>
  </si>
  <si>
    <t>GSKT,SPW,CL600,SS316,MICA,20IN</t>
  </si>
  <si>
    <t>0T2541410385</t>
  </si>
  <si>
    <t>GSKT,SPW,SS316,GPH,CL600,1.1/4IN</t>
  </si>
  <si>
    <t>0T2541430063</t>
  </si>
  <si>
    <t>GSKT,SPW,PE,304L,GPH,995X1045MM,4.5MM</t>
  </si>
  <si>
    <t>0T2541480063</t>
  </si>
  <si>
    <t>GSKT,SPW,PE,316,GRAFOIL,718X744MM,2PASS</t>
  </si>
  <si>
    <t>0T2541630036</t>
  </si>
  <si>
    <t>GSKT,SPW,PE,220X176MM,SS304,GPH</t>
  </si>
  <si>
    <t>0T2541630038</t>
  </si>
  <si>
    <t>GSKT,SPW,PE,325X281MM,SS304,GPH</t>
  </si>
  <si>
    <t>0T2541630040</t>
  </si>
  <si>
    <t>GSKT,SPW,PE,1398X1346MM,SS304,GPH</t>
  </si>
  <si>
    <t>0T2541630041</t>
  </si>
  <si>
    <t>GSKT,SPW,PE,1398X1346MM,SS304,GPH,2PASS</t>
  </si>
  <si>
    <t>0T2541630042</t>
  </si>
  <si>
    <t>GSKT,SPW,PE,758X706MM,SS304,GPH</t>
  </si>
  <si>
    <t>0T2541630043</t>
  </si>
  <si>
    <t>GSKT,SPW,PE,POS 4A,828X776MM,SS304,GPH</t>
  </si>
  <si>
    <t>0T2541630045</t>
  </si>
  <si>
    <t>GSKT,SPW,PE,552X532MM,SS304,GPH</t>
  </si>
  <si>
    <t>0T2541630046</t>
  </si>
  <si>
    <t>GSKT,SPW,PE,420X376MM,SS304,GPH</t>
  </si>
  <si>
    <t>0T2541630050</t>
  </si>
  <si>
    <t>GSKT,SPW,PE,373X329MM,SS304,GPH</t>
  </si>
  <si>
    <t>0T2541630051</t>
  </si>
  <si>
    <t>GSKT,SPW,PE,325X293MM,SS304,GPH,2PASS</t>
  </si>
  <si>
    <t>0T2541630052</t>
  </si>
  <si>
    <t>GSKT,SPW,PE,325X293MM,SS304,GPH,3PASS</t>
  </si>
  <si>
    <t>0T2541630054</t>
  </si>
  <si>
    <t>GSKT,SPW,PE,500X456MM,SS304,GPH,3PASS</t>
  </si>
  <si>
    <t>0T2541630055</t>
  </si>
  <si>
    <t>GSKT,SPW,PE,500X456MM,SS304,GPH,4PASS</t>
  </si>
  <si>
    <t>0T2541630057</t>
  </si>
  <si>
    <t>GSKT,SPW,PE,270X226MM,SS304,GPH,4.5MM</t>
  </si>
  <si>
    <t>0T2541630058</t>
  </si>
  <si>
    <t>GSKT,SPW,PE,270X226MM,SS304,GPH,2PASS</t>
  </si>
  <si>
    <t>0T2541630059</t>
  </si>
  <si>
    <t>GSKT,SPW,PE,270X226MM,SS304,GPH,3PASS</t>
  </si>
  <si>
    <t>0T2541630060</t>
  </si>
  <si>
    <t>GSKT,SPW,PE,850X798MM,SS304,GPH,7PASS</t>
  </si>
  <si>
    <t>0T2541630061</t>
  </si>
  <si>
    <t>GSKT,SPW,PE,850X798MM,SS304,GPH,6PASS</t>
  </si>
  <si>
    <t>0T2541630068</t>
  </si>
  <si>
    <t>GSKT,SPW,PE,SS316L,GPH,540MM,510MM,4.5MM</t>
  </si>
  <si>
    <t>0T2541630069</t>
  </si>
  <si>
    <t>GSKT,SPW,PE,SS316L,GPH,775MM,735MM,4.5MM</t>
  </si>
  <si>
    <t>0T2541630070</t>
  </si>
  <si>
    <t>GSKT,SPW,PE,SS316L,GPH,650MM,620MM,4.5MM</t>
  </si>
  <si>
    <t>0T2541630071</t>
  </si>
  <si>
    <t>GSKT,SPW,PE,SS304,GPH,495MM,475MM,3MM</t>
  </si>
  <si>
    <t>0T2541630087</t>
  </si>
  <si>
    <t>GSKT,SPW,PE,1282X1256MM,SS316,GPH</t>
  </si>
  <si>
    <t>0T2541630088</t>
  </si>
  <si>
    <t>GSKT,SPW,PE,1282X1256MM,SS316,GPH,2PASS</t>
  </si>
  <si>
    <t>0T2541630094</t>
  </si>
  <si>
    <t>GSKT,SPW,PE,550X524MM,SS316,GPH</t>
  </si>
  <si>
    <t>0T2541630095</t>
  </si>
  <si>
    <t>GSKT,SPW,PE,542X516MM,SS316,GPH</t>
  </si>
  <si>
    <t>0T2541630122</t>
  </si>
  <si>
    <t>GSKT,SPW,CL600,SS316,GPH,6IN,4.5MM</t>
  </si>
  <si>
    <t>0T2541630137</t>
  </si>
  <si>
    <t>GSKT,SPW,PE,SS304L,GPH,966X1006MM,4.5MM</t>
  </si>
  <si>
    <t>0T2541710001</t>
  </si>
  <si>
    <t>GSKT,SPW,CL300,316,MICA,24IN</t>
  </si>
  <si>
    <t>0T2541710002</t>
  </si>
  <si>
    <t>GSKT,SPW,CL600,316,MICA,24IN</t>
  </si>
  <si>
    <t>0T2541710006</t>
  </si>
  <si>
    <t>GSKT,SPW,CL600,316,MICA,2IN</t>
  </si>
  <si>
    <t>0T2541710022</t>
  </si>
  <si>
    <t>GSKT,SPW,CL600,316,MICA,1IN,33FMFC</t>
  </si>
  <si>
    <t>0T2541710034</t>
  </si>
  <si>
    <t>GSKT,SPW,CL600,316,MICA,1/2IN,33FMFC</t>
  </si>
  <si>
    <t>0T2541710035</t>
  </si>
  <si>
    <t>GSKT,SPW,CL600,316,MICA,3/4IN,33FMFC</t>
  </si>
  <si>
    <t>0T2541870006</t>
  </si>
  <si>
    <t>GSKT,GRVD,MTL,CL150,RF,GPH,SS,1IN,51KF</t>
  </si>
  <si>
    <t>0T2541870009</t>
  </si>
  <si>
    <t>GSKT,GRVD,MTL,CL150,RF,GPH,SS,4IN,51KF</t>
  </si>
  <si>
    <t>0T2541870012</t>
  </si>
  <si>
    <t>GSKT,GRVD,MTL,CL150,RF,GPH,SS,10IN,51KF</t>
  </si>
  <si>
    <t>0T2541870013</t>
  </si>
  <si>
    <t>GSKT,GRVD,MTL,CL150,RF,GPH,SS,12IN,51KF</t>
  </si>
  <si>
    <t>0T2541870015</t>
  </si>
  <si>
    <t>GSKT,GRVD,MTL,CL150,RF,GPH,SS,16IN,51KF</t>
  </si>
  <si>
    <t>0T2541870020</t>
  </si>
  <si>
    <t>GSKT,GRVD,MTL,CL150,RF,GPH,SS,3/4IN,51KF</t>
  </si>
  <si>
    <t>0T2541870022</t>
  </si>
  <si>
    <t>GSKT,GRVD,MTL,CL300,RF,GPH,SS,1IN,51KF</t>
  </si>
  <si>
    <t>0T2541870025</t>
  </si>
  <si>
    <t>GSKT,GRVD,MTL,CL300,RF,GPH,SS,4IN,51KF</t>
  </si>
  <si>
    <t>0T2541870026</t>
  </si>
  <si>
    <t>GSKT,GRVD,MTL,CL300,RF,GPH,SS,6IN,51KF</t>
  </si>
  <si>
    <t>0T2541870028</t>
  </si>
  <si>
    <t>GSKT,GRVD,MTL,CL300,RF,GPH,SS,10IN,51KF</t>
  </si>
  <si>
    <t>0T2541870031</t>
  </si>
  <si>
    <t>GSKT,GRVD,MTL,CL300,RF,GPH,SS,16IN,51KF</t>
  </si>
  <si>
    <t>0T2541870032</t>
  </si>
  <si>
    <t>GSKT,GRVD,MTL,CL300,RF,GPH,SS,18IN,51KF</t>
  </si>
  <si>
    <t>0T2541870036</t>
  </si>
  <si>
    <t>GSKT,GRVD,MTL,CL300,RF,GPH,SS,3/4IN,51KF</t>
  </si>
  <si>
    <t>0T2541870037</t>
  </si>
  <si>
    <t>GSKT,GRVD,MTL,CL300,RF,GPH,SS,1.1/2,51KF</t>
  </si>
  <si>
    <t>0T2541950002</t>
  </si>
  <si>
    <t>GSKT,FLR,RF,CL150,2MM,GPH,2IN,14BL</t>
  </si>
  <si>
    <t>0T2541950003</t>
  </si>
  <si>
    <t>GSKT,FLR,RF,CL150,2MM,GPH,3IN,14BL</t>
  </si>
  <si>
    <t>0T2541950006</t>
  </si>
  <si>
    <t>GSKT,FLR,RF,CL150,2MM,GPH,1.1/2IN,14BL</t>
  </si>
  <si>
    <t>0T2543980017</t>
  </si>
  <si>
    <t>GSKT,FLR,PTFE,222X340MM,3MM</t>
  </si>
  <si>
    <t>0T2543980020</t>
  </si>
  <si>
    <t>GSKT,FLR,CL150,3MM,4IN</t>
  </si>
  <si>
    <t>0T2543980021</t>
  </si>
  <si>
    <t>GSKT,FLR,CL150,3MM,DN200</t>
  </si>
  <si>
    <t>0T2543980027</t>
  </si>
  <si>
    <t>GSKT,FLR,PE,CI-18,441X481MM,2MM</t>
  </si>
  <si>
    <t>0T2543980038</t>
  </si>
  <si>
    <t>GSKT,FLR,PE,CNAF,171X290X3MM</t>
  </si>
  <si>
    <t>0T2543980039</t>
  </si>
  <si>
    <t>GSKT,FLR,PE,CNAF,117X230X3MM</t>
  </si>
  <si>
    <t>0T2543980045</t>
  </si>
  <si>
    <t>GSKT,FLR,PE,NON-ASB,50.8X92X2MM</t>
  </si>
  <si>
    <t>0T2544480004</t>
  </si>
  <si>
    <t>GSKT,SPW,PE,670X626MM,SS304,GRAPH</t>
  </si>
  <si>
    <t>0T2544480009</t>
  </si>
  <si>
    <t>GSKT,SPW,PE,674X630MM,SS304,GRAPH</t>
  </si>
  <si>
    <t>0T2544480012</t>
  </si>
  <si>
    <t>GSKT,SPW,PE,676X632MM,SS304,GRAPH</t>
  </si>
  <si>
    <t>0T2544480013</t>
  </si>
  <si>
    <t>GSKT,SPW,PE,323X279MM,SS304,GRAPH</t>
  </si>
  <si>
    <t>0T2545780001</t>
  </si>
  <si>
    <t>GSKT,RBR,FLR,EPDM,CL150,6IN,11KC</t>
  </si>
  <si>
    <t>0T2545780002</t>
  </si>
  <si>
    <t>GSKT,RBR,FLR,EPDM,CL150,8IN,11KC</t>
  </si>
  <si>
    <t>0T2545780003</t>
  </si>
  <si>
    <t>GSKT,RBR,FLR,EPDM,CL150,10IN,11KC</t>
  </si>
  <si>
    <t>0T2545780004</t>
  </si>
  <si>
    <t>GSKT,RBR,FLR,EPDM,CL150,12IN,11KC</t>
  </si>
  <si>
    <t>0T2545780005</t>
  </si>
  <si>
    <t>GSKT,RBR,FLR,EPDM,CL150,14IN,11KC</t>
  </si>
  <si>
    <t>0T2545780006</t>
  </si>
  <si>
    <t>GSKT,RBR,FLR,EPDM,CL150,16IN,11KC</t>
  </si>
  <si>
    <t>0T2545780007</t>
  </si>
  <si>
    <t>GSKT,RBR,FLR,EPDM,CL150,18IN,11KC</t>
  </si>
  <si>
    <t>0T2545780008</t>
  </si>
  <si>
    <t>GSKT,RBR,FLR,EPDM,CL150,20IN,11KC</t>
  </si>
  <si>
    <t>0T2545780009</t>
  </si>
  <si>
    <t>GSKT,RBR,FLR,EPDM,CL150,24IN,11KC</t>
  </si>
  <si>
    <t>0T2545780010</t>
  </si>
  <si>
    <t>GSKT,RBR,FLR,EPDM,CL150,26IN,11KC</t>
  </si>
  <si>
    <t>0T2545780011</t>
  </si>
  <si>
    <t>GSKT,RBR,FLR,EPDM,CL150,34IN,11KC</t>
  </si>
  <si>
    <t>0T2545780012</t>
  </si>
  <si>
    <t>GSKT,RBR,FLR,EPDM,CL150,36IN,11KC</t>
  </si>
  <si>
    <t>0T2545780014</t>
  </si>
  <si>
    <t>GSKT,RBR,FLR,EPDM,CL150,40IN,11KC</t>
  </si>
  <si>
    <t>0T2545780015</t>
  </si>
  <si>
    <t>GSKT,RBR,FLR,EPDM,CL150,48IN,11KC</t>
  </si>
  <si>
    <t>0T2545780016</t>
  </si>
  <si>
    <t>GSKT,RBR,FLR,EPDM,CL150,60IN,11KC</t>
  </si>
  <si>
    <t>0T2545780017</t>
  </si>
  <si>
    <t>GSKT,RBR,FLR,EPDM,CL150,1IN,11KC</t>
  </si>
  <si>
    <t>0T2545780018</t>
  </si>
  <si>
    <t>GSKT,RBR,FLR,EPDM,CL150,1/2IN,11KC</t>
  </si>
  <si>
    <t>0T2545780019</t>
  </si>
  <si>
    <t>GSKT,RBR,FLR,EPDM,CL150,3/4IN,11KC</t>
  </si>
  <si>
    <t>0T2545780020</t>
  </si>
  <si>
    <t>GSKT,RBR,FLR,EPDM,CL150,1.1/2IN,11KC</t>
  </si>
  <si>
    <t>0T2545780021</t>
  </si>
  <si>
    <t>GSKT,RBR,FLR,EPDM,CL150,2IN,11KC</t>
  </si>
  <si>
    <t>0T2545780022</t>
  </si>
  <si>
    <t>GSKT,RBR,FLR,EPDM,CL150,3IN,11KC</t>
  </si>
  <si>
    <t>0T2545780023</t>
  </si>
  <si>
    <t>GSKT,RBR,FLR,EPDM,CL150,2.1/2IN,11KC</t>
  </si>
  <si>
    <t>0T2545780024</t>
  </si>
  <si>
    <t>GSKT,RBR,FLR,EPDM,CL150,4IN,11KC</t>
  </si>
  <si>
    <t>0T2545780025</t>
  </si>
  <si>
    <t>GSKT,RBR,FLR,EPDM,CL300,4IN,11KC</t>
  </si>
  <si>
    <t>0T2545780026</t>
  </si>
  <si>
    <t>GSKT,RBR,FLR,EPDM,CL300,6IN,11KC</t>
  </si>
  <si>
    <t>0T2545780027</t>
  </si>
  <si>
    <t>GSKT,RBR,FLR,EPDM,CL300,8IN,11KC</t>
  </si>
  <si>
    <t>0T2545780028</t>
  </si>
  <si>
    <t>GSKT,RBR,FLR,EPDM,CL300,10IN,11KC</t>
  </si>
  <si>
    <t>0T2545780029</t>
  </si>
  <si>
    <t>GSKT,RBR,FLR,EPDM,CL300,12IN,11KC</t>
  </si>
  <si>
    <t>0T2545780030</t>
  </si>
  <si>
    <t>GSKT,RBR,FLR,EPDM,CL300,14IN,11KC</t>
  </si>
  <si>
    <t>0T2545780031</t>
  </si>
  <si>
    <t>GSKT,RBR,FLR,EPDM,CL300,16IN,11KC</t>
  </si>
  <si>
    <t>0T2545780032</t>
  </si>
  <si>
    <t>GSKT,RBR,FLR,EPDM,CL300,20IN,11KC</t>
  </si>
  <si>
    <t>0T2545780033</t>
  </si>
  <si>
    <t>GSKT,RBR,FLR,EPDM,CL300,1IN,11KC</t>
  </si>
  <si>
    <t>0T2545780034</t>
  </si>
  <si>
    <t>GSKT,RBR,FLR,EPDM,CL300,1/2IN,11KC</t>
  </si>
  <si>
    <t>0T2545780035</t>
  </si>
  <si>
    <t>GSKT,RBR,FLR,EPDM,CL300,3/4IN,11KC</t>
  </si>
  <si>
    <t>0T2545780036</t>
  </si>
  <si>
    <t>GSKT,RBR,FLR,EPDM,CL300,2IN,11KC</t>
  </si>
  <si>
    <t>0T2545780037</t>
  </si>
  <si>
    <t>GSKT,RBR,FLR,EPDM,CL300,3IN,11KC</t>
  </si>
  <si>
    <t>0T2545780038</t>
  </si>
  <si>
    <t>GSKT,RBR,FLR,EPDM,CL600,10IN,11KC</t>
  </si>
  <si>
    <t>0T2545780050</t>
  </si>
  <si>
    <t>GSKT,FLR,PE,NBR,350X470MM,2MM</t>
  </si>
  <si>
    <t>0T2545780051</t>
  </si>
  <si>
    <t>GSKT,FLR,PE,NBR,180X193MM,2MM</t>
  </si>
  <si>
    <t>0T2545780055</t>
  </si>
  <si>
    <t>GSKT,FLR,PE,NBR,380X500MM,2MM</t>
  </si>
  <si>
    <t>0T2548120002</t>
  </si>
  <si>
    <t>GSKT,BUTYL RBR,FF,CL150,0.75IN</t>
  </si>
  <si>
    <t>0T2548160015</t>
  </si>
  <si>
    <t>GSKT,NON-ASBESTOS,CL150,14IN</t>
  </si>
  <si>
    <t>0T2548160024</t>
  </si>
  <si>
    <t>GSKT,NON-ASBESTOS,CL150,36IN</t>
  </si>
  <si>
    <t>0T2548160035</t>
  </si>
  <si>
    <t>GSKT,NON-ASBESTOS,FF,CL150,6IN</t>
  </si>
  <si>
    <t>0T2548160055</t>
  </si>
  <si>
    <t>GSKT,NON-ASBESTOS,CL300,1IN</t>
  </si>
  <si>
    <t>0T2548160062</t>
  </si>
  <si>
    <t>GSKT,FLR,CL150,NON-ASB,1.5IN,3MM</t>
  </si>
  <si>
    <t>0T2548160066</t>
  </si>
  <si>
    <t>GSKT,FLR,CL150,NON-ASB,2IN,3MM</t>
  </si>
  <si>
    <t>0T2548160067</t>
  </si>
  <si>
    <t>GSKT,FLR,PE,1390X1450MM,2MM</t>
  </si>
  <si>
    <t>0T2548160069</t>
  </si>
  <si>
    <t>GSKT,FLR,PE,AF120,280X300MM,3MM,2PASS</t>
  </si>
  <si>
    <t>0T2548160075</t>
  </si>
  <si>
    <t>GSKT,FLR,PE,NON-ASB,171.3X215.9MM,3MM</t>
  </si>
  <si>
    <t>0T2548160076</t>
  </si>
  <si>
    <t>GSKT,CL300,NON-ASB,4IN,3MM</t>
  </si>
  <si>
    <t>0T2548220006</t>
  </si>
  <si>
    <t>GSKT,FLR,CL150,PTFE,8IN,3MM,250AARH</t>
  </si>
  <si>
    <t>0T2548220007</t>
  </si>
  <si>
    <t>GSKT,FLR,PE,WHITE PTFE,584X692.2MM,3MM</t>
  </si>
  <si>
    <t>0T2548220010</t>
  </si>
  <si>
    <t>GSKT,FLR,PE,WHITE PTFE,408X597MM,3MM</t>
  </si>
  <si>
    <t>0T2548220011</t>
  </si>
  <si>
    <t>GSKT,FLR,PE,WHITE PTFE,710X800MM,3MM</t>
  </si>
  <si>
    <t>0T2548220012</t>
  </si>
  <si>
    <t>GSKT,FLR,PE,WHITE PTFE,610X710MM,3MM</t>
  </si>
  <si>
    <t>0T2548220013</t>
  </si>
  <si>
    <t>GSKT,FLR,PE,WHITE PTFE,510X600MM,3MM</t>
  </si>
  <si>
    <t>0T2548790003</t>
  </si>
  <si>
    <t>GSKT,FLR,PE,VITON,2700X2820X5MM</t>
  </si>
  <si>
    <t>0T2548790004</t>
  </si>
  <si>
    <t>GSKT,FLR,RF,VITON,CL150,1IN</t>
  </si>
  <si>
    <t>0T2548790006</t>
  </si>
  <si>
    <t>GSKT,FLR,PE,VITON,2400X2520X5MM</t>
  </si>
  <si>
    <t>0T2548790010</t>
  </si>
  <si>
    <t>GSKT,FLR,PE,VITON,882X916x3MM</t>
  </si>
  <si>
    <t>0T2548790013</t>
  </si>
  <si>
    <t>GSKT,FLR,PE,VITON,450X484XX3MM</t>
  </si>
  <si>
    <t>0T2548800002</t>
  </si>
  <si>
    <t>GSKT,RJ,CS,OVAL,CL1500,4IN,52DA</t>
  </si>
  <si>
    <t>0T2548800004</t>
  </si>
  <si>
    <t>GSKT,RJ,CS,OVAL,CL1500,1/2IN,52DA</t>
  </si>
  <si>
    <t>0T2548800005</t>
  </si>
  <si>
    <t>GSKT,RJ,CS,OVAL,CL1500,3/4IN,52DA</t>
  </si>
  <si>
    <t>0T2548800006</t>
  </si>
  <si>
    <t>GSKT,RJ,CS,OVAL,CL1500,1.1/2IN,52DA</t>
  </si>
  <si>
    <t>0T2548800008</t>
  </si>
  <si>
    <t>GSKT,RJ,CS,OVAL,CL2500,2IN,52DA</t>
  </si>
  <si>
    <t>0T2548800009</t>
  </si>
  <si>
    <t>GSKT,RJ,CS,OVAL,CL2500,3IN,52DA</t>
  </si>
  <si>
    <t>0T2548800010</t>
  </si>
  <si>
    <t>GSKT,RJ,CS,OVAL,CL2500,4IN,52DA</t>
  </si>
  <si>
    <t>0T2548800012</t>
  </si>
  <si>
    <t>GSKT,RJ,CS,OVAL,CL2500,8IN,52DA</t>
  </si>
  <si>
    <t>0T2548800015</t>
  </si>
  <si>
    <t>GSKT,RJ,CS,OVAL,CL2500,3/4IN,52DA</t>
  </si>
  <si>
    <t>0T2548800019</t>
  </si>
  <si>
    <t>GSKT,RJ,5CR-0.5MO,OVAL,CL1500,16IN,52EA</t>
  </si>
  <si>
    <t>0T2548800020</t>
  </si>
  <si>
    <t>GSKT,RJ,5Cr-0.5Mo,OVAL,CL1500,18IN,52EA</t>
  </si>
  <si>
    <t>0T2548800021</t>
  </si>
  <si>
    <t>GSKT,RJ,5CR-0.5MO,OVAL,CL1500,24IN,52EA</t>
  </si>
  <si>
    <t>0T2548800022</t>
  </si>
  <si>
    <t>GSKT,RJ,5Cr-0.5Mo,OVAL,CL2500,1IN,52EA</t>
  </si>
  <si>
    <t>0T2548800024</t>
  </si>
  <si>
    <t>GSKT,RJ,5Cr-0.5Mo,OVAL,CL2500,3IN,52EA</t>
  </si>
  <si>
    <t>0T2548800026</t>
  </si>
  <si>
    <t>GSKT,RJ,5Cr-0.5Mo,OVAL,CL2500,6IN,52EA</t>
  </si>
  <si>
    <t>0T2548800028</t>
  </si>
  <si>
    <t>GSKT,RJ,5Cr-0.5Mo,OVAL,CL2500,1/2IN,52EA</t>
  </si>
  <si>
    <t>0T2548800029</t>
  </si>
  <si>
    <t>GSKT,RJ,5Cr-0.5Mo,OVAL,CL2500,3/4IN,52EA</t>
  </si>
  <si>
    <t>0T2548800030</t>
  </si>
  <si>
    <t>GSKT,RJ,5Cr-0.5Mo,OVAL,CL2500,1.1/2IN</t>
  </si>
  <si>
    <t>0T2548800041</t>
  </si>
  <si>
    <t>GSKT,RJ,CS,OVAL,CL1500,3IN</t>
  </si>
  <si>
    <t>0T2548810003</t>
  </si>
  <si>
    <t>GSKT,RJ,SOFT IRON,OCTAL,R45,CL300,6IN</t>
  </si>
  <si>
    <t>0T2548810004</t>
  </si>
  <si>
    <t>GSKT,RJ,SOFT IRON,OCTAL,R49,CL300,8IN</t>
  </si>
  <si>
    <t>0T2548810019</t>
  </si>
  <si>
    <t>GSKT,RJ,SOFT IRON,OCTAL,R69,CL600,18IN</t>
  </si>
  <si>
    <t>0T2548810022</t>
  </si>
  <si>
    <t>GSKT,RJ,SOFT IRON,OCTAL,R31,CL900,3IN</t>
  </si>
  <si>
    <t>0T2548810023</t>
  </si>
  <si>
    <t>GSKT,RJ,SOFT IRON,OCTAL,R37,CL900,4IN</t>
  </si>
  <si>
    <t>0T2548810024</t>
  </si>
  <si>
    <t>GSKT,RJ,SOFT IRON,OCTAL,R45,CL900,6IN</t>
  </si>
  <si>
    <t>0T2548810051</t>
  </si>
  <si>
    <t>GSKT,RJ,SOFT IRON,OCTAL,R16,CL1500,1IN</t>
  </si>
  <si>
    <t>0T2548810053</t>
  </si>
  <si>
    <t>GSKT,RJ,SOFT IRON,OCTAL,R12,CL1500,0.5IN</t>
  </si>
  <si>
    <t>0T2549860001</t>
  </si>
  <si>
    <t>GSKT,FLR,PE,Si,314X348X3MM</t>
  </si>
  <si>
    <t>0T2549870001</t>
  </si>
  <si>
    <t>GSKT,FLR,FF,CL150,NEOPRENE,3/4IN</t>
  </si>
  <si>
    <t>0T2549870002</t>
  </si>
  <si>
    <t>GSKT,FLR,RF,CL150,NEOPRENE,3IN</t>
  </si>
  <si>
    <t>0T2549870003</t>
  </si>
  <si>
    <t>GSKT,FLR,RF,CL150,NEOPRENE,2IN</t>
  </si>
  <si>
    <t>0T2549880002</t>
  </si>
  <si>
    <t>GSKT,SPW,CL300,FLEXITAL,CERAMIC,316,4IN</t>
  </si>
  <si>
    <t>0T2549880004</t>
  </si>
  <si>
    <t>GSKT,SPW,CL300,FLEXITALLIC,CERAMIC,1IN</t>
  </si>
  <si>
    <t>0T2709040021</t>
  </si>
  <si>
    <t>LMP,INDIC,110V,RED,22.5MM,L&amp;T</t>
  </si>
  <si>
    <t>0T2716190017</t>
  </si>
  <si>
    <t>LMP,FLUOR,220VAC,11W,2PIN,240MM,BAJAJ</t>
  </si>
  <si>
    <t>0T2716190038</t>
  </si>
  <si>
    <t>BULB,CFL,EXT,THD</t>
  </si>
  <si>
    <t>0T2739010162</t>
  </si>
  <si>
    <t>WINCH MECHSM,750KG,F/HIGH MAST,BAJAJ</t>
  </si>
  <si>
    <t>0T3002010003</t>
  </si>
  <si>
    <t>BRG BALL MTR,6312CS,60MM,130MM</t>
  </si>
  <si>
    <t>0T3002010011</t>
  </si>
  <si>
    <t>BRG,BALL,MET,6026,130MM,200MM</t>
  </si>
  <si>
    <t>0T3002010016</t>
  </si>
  <si>
    <t>BRG,BALL,MET,6330MC3,150MM,320MM</t>
  </si>
  <si>
    <t>0T3002010029</t>
  </si>
  <si>
    <t>BRG,BALL,MET,6208LLU,40MM,80MM</t>
  </si>
  <si>
    <t>0T3002010033</t>
  </si>
  <si>
    <t>BRG,BALL,MET,7314BDB,35MM,150MM</t>
  </si>
  <si>
    <t>0T3002010048</t>
  </si>
  <si>
    <t>BRG,BALL,MET,6314-2Z,70MM,150MM</t>
  </si>
  <si>
    <t>0T3002010051</t>
  </si>
  <si>
    <t>BRG,BALL,MET,6305-2Z/C3,25MM,62MM</t>
  </si>
  <si>
    <t>0T3002010052</t>
  </si>
  <si>
    <t>BRG,BALL,MET,6209C3,45MM,85MM</t>
  </si>
  <si>
    <t>0T3002010060</t>
  </si>
  <si>
    <t>BRG,BALL,MET,3306,30MM,72MM</t>
  </si>
  <si>
    <t>0T3002010091</t>
  </si>
  <si>
    <t>BRG,BALL,MET,6308,40MM,90MM</t>
  </si>
  <si>
    <t>0T3002010105</t>
  </si>
  <si>
    <t>BRG,BALL,MET,6208-2RS,40MM,80MM</t>
  </si>
  <si>
    <t>0T3002010147</t>
  </si>
  <si>
    <t>BRG,BALL,MET,7206B,30MM,62MM</t>
  </si>
  <si>
    <t>0T3002010178</t>
  </si>
  <si>
    <t>BRG,BALL,MET,6318 CM,90MM,190MM</t>
  </si>
  <si>
    <t>0T3002010215</t>
  </si>
  <si>
    <t>BRG,BALL,MET,6305,25MM,62MM</t>
  </si>
  <si>
    <t>0T3002010225</t>
  </si>
  <si>
    <t>BRG,BALL,MET,7315 BECBJ,75MM,160MM</t>
  </si>
  <si>
    <t>0T3002010228</t>
  </si>
  <si>
    <t>BRG,BALL,MET,6316 J 30,80MM,170MM</t>
  </si>
  <si>
    <t>0T3002010263</t>
  </si>
  <si>
    <t>BRG,BALL,MET,6020C3,100MM,150MM</t>
  </si>
  <si>
    <t>0T3002010274</t>
  </si>
  <si>
    <t>BRG,BALL,MET,6303ZZJ,17MM,47MM</t>
  </si>
  <si>
    <t>0T3006010004</t>
  </si>
  <si>
    <t>BRG ROLLR,NF312,60MM,130MM</t>
  </si>
  <si>
    <t>0T3006010011</t>
  </si>
  <si>
    <t>BRG,RLR,MET,30230,150MM,270MM</t>
  </si>
  <si>
    <t>0T3006010066</t>
  </si>
  <si>
    <t>BRG,RLR,MET,NU1040,200MM,310MM</t>
  </si>
  <si>
    <t>0T3006010075</t>
  </si>
  <si>
    <t>BRG,RLR,MET,NU317 ECP/C3,85MM,180MM</t>
  </si>
  <si>
    <t>0T3006010078</t>
  </si>
  <si>
    <t>BRG,RLR,MET,NU226 ECP/C3,130MM,230MM</t>
  </si>
  <si>
    <t>0T3006010084</t>
  </si>
  <si>
    <t>BRG,RLR,MET,NU226M,130MM,230MM</t>
  </si>
  <si>
    <t>0T3006010101</t>
  </si>
  <si>
    <t>BRG,RLR,MET,NU322ECJ,110MM,240MM</t>
  </si>
  <si>
    <t>0T3006010105</t>
  </si>
  <si>
    <t>BRG,RLR,MET,NU 307 ECJ,35MM,80MM</t>
  </si>
  <si>
    <t>0T3006010106</t>
  </si>
  <si>
    <t>BRG,RLR,MET,NU 305 ECJ,25MM,62MM</t>
  </si>
  <si>
    <t>0T3034050002</t>
  </si>
  <si>
    <t>SEAL OIL MTR,NBR,55MM,78MM</t>
  </si>
  <si>
    <t>0T3034050071</t>
  </si>
  <si>
    <t>OIL SEAL,MET,12.7X25.4X7MM</t>
  </si>
  <si>
    <t>0T3034050099</t>
  </si>
  <si>
    <t>OIL SEAL,MET,70X78X5MM</t>
  </si>
  <si>
    <t>0T3048010019</t>
  </si>
  <si>
    <t>V-BELT,B3500/B136,3500MM</t>
  </si>
  <si>
    <t>0T3048010027</t>
  </si>
  <si>
    <t>V-BELT,C 2720/C 105,2720MM</t>
  </si>
  <si>
    <t>0T3048010028</t>
  </si>
  <si>
    <t>V-BELT,B 1540/ B 59,1540MM</t>
  </si>
  <si>
    <t>0T3301070042</t>
  </si>
  <si>
    <t>BAR,ROUND,EN-56,65MM</t>
  </si>
  <si>
    <t>0T3345960003</t>
  </si>
  <si>
    <t>SHT/PLT,MET,MS,IS2062,6000X1000X3MM</t>
  </si>
  <si>
    <t>0T3347010027</t>
  </si>
  <si>
    <t>ANGLE,EQ,MS,IS 2062,75X75X8MM</t>
  </si>
  <si>
    <t>0T3347010036</t>
  </si>
  <si>
    <t>ANGLE,EQ,MS,IS 2062,100X100X10MM</t>
  </si>
  <si>
    <t>0T3347210001</t>
  </si>
  <si>
    <t>BEAM,MS,IS 2062,100X50MM,ISMB 100</t>
  </si>
  <si>
    <t>0T3347210002</t>
  </si>
  <si>
    <t>BEAM,MS,IS 2062,125X70MM,ISMB 125</t>
  </si>
  <si>
    <t>0T3347210005</t>
  </si>
  <si>
    <t>BEAM,MS,IS 2062,200X100MM,ISMB 200</t>
  </si>
  <si>
    <t>0T3347210008</t>
  </si>
  <si>
    <t>BEAM,MS,IS 2062,350X140MM,ISMB 350</t>
  </si>
  <si>
    <t>0T3347310002</t>
  </si>
  <si>
    <t>CHNL,MS,IS 2062,100X50MM,ISMC 100</t>
  </si>
  <si>
    <t>0T3347310004</t>
  </si>
  <si>
    <t>CHNL,MS,IS 2062,150X75MM,ISMC 150</t>
  </si>
  <si>
    <t>0T3347310006</t>
  </si>
  <si>
    <t>CHNL,MS,IS 2062,200X75MM,ISMC 200</t>
  </si>
  <si>
    <t>0T3352100009</t>
  </si>
  <si>
    <t>FLAT,MS,IS 2062,25X5MM</t>
  </si>
  <si>
    <t>0T3352100051</t>
  </si>
  <si>
    <t>FLAT,MS,IS 2062,75X8MM</t>
  </si>
  <si>
    <t>0T3601040001</t>
  </si>
  <si>
    <t>DIESEL,HIGH SPEED</t>
  </si>
  <si>
    <t>0T3603010004</t>
  </si>
  <si>
    <t>OIL,HYDR,ANTIWEAR,ISOVG 100</t>
  </si>
  <si>
    <t>0T3603010005</t>
  </si>
  <si>
    <t>Hydraulic oil,antiwear type,ISOVG 150</t>
  </si>
  <si>
    <t>0T3603010044</t>
  </si>
  <si>
    <t>OIL,SERVO CYCL C 680,IOCL</t>
  </si>
  <si>
    <t>0T3603020001</t>
  </si>
  <si>
    <t>OIL,LUBT,BULK,SERVOPRIME 32,SERVO</t>
  </si>
  <si>
    <t>0T3603020015</t>
  </si>
  <si>
    <t>Gear Oil, ISOVG 150</t>
  </si>
  <si>
    <t>0T3604030002</t>
  </si>
  <si>
    <t>Hot Oil (Barrel Therm 400)_PP&amp;PE</t>
  </si>
  <si>
    <t>0T3605030006</t>
  </si>
  <si>
    <t>GAS,CAL,10L,130TO150KG/CM2,HYDROGEN-3%</t>
  </si>
  <si>
    <t>0T3605030008</t>
  </si>
  <si>
    <t>GAS,CAL,10L,130TO150KG/CM2,OXYGEN-0.40%</t>
  </si>
  <si>
    <t>0T3605030011</t>
  </si>
  <si>
    <t>GAS,CAL,10L,130TO150KG/CM2,OXYGEN-90PPM</t>
  </si>
  <si>
    <t>0T3605030013</t>
  </si>
  <si>
    <t>GAS,CAL,10L,7KG/CM2,ETHYLENE-15%</t>
  </si>
  <si>
    <t>0T3605100001</t>
  </si>
  <si>
    <t>FUEL GAS,NG/RLNG,F/CAPTIVE PWR PLANT</t>
  </si>
  <si>
    <t>MBT</t>
  </si>
  <si>
    <t>0T3643950075</t>
  </si>
  <si>
    <t>GREASE,3451,PACK(KG),MOLYKOTE3451,DUPONT</t>
  </si>
  <si>
    <t>0T3766620003</t>
  </si>
  <si>
    <t>INK,BLACK,5L,F/AUTO BAGGING LINE</t>
  </si>
  <si>
    <t>BBL</t>
  </si>
  <si>
    <t>0T3781050001</t>
  </si>
  <si>
    <t>RAFFIA BAG,POLYPROPYLENE,F/PP</t>
  </si>
  <si>
    <t>PWPP</t>
  </si>
  <si>
    <t>PP-PW storageLoc</t>
  </si>
  <si>
    <t>0T3781050003</t>
  </si>
  <si>
    <t>RAFFIA BAG,POLYPROPYLENE,F/LLDPE</t>
  </si>
  <si>
    <t>PWPE</t>
  </si>
  <si>
    <t>PE-PW storageLoc</t>
  </si>
  <si>
    <t>0T3781050004</t>
  </si>
  <si>
    <t>PS BAG,UN-PRINTED,850TO870MM,125G</t>
  </si>
  <si>
    <t>0T3902030736</t>
  </si>
  <si>
    <t>PRE FLTR,500X500X50MM,THRMDYNE</t>
  </si>
  <si>
    <t>0T3902030737</t>
  </si>
  <si>
    <t>FINE FLTR,610X610X305MM,THRMDYNE</t>
  </si>
  <si>
    <t>0T3902030738</t>
  </si>
  <si>
    <t>PRE FLTR,610X610X150MM,THRMDYNE</t>
  </si>
  <si>
    <t>0T3908220130</t>
  </si>
  <si>
    <t>MOT BRKT,F/SIPL-W-1216/03,SYSTEM AIR</t>
  </si>
  <si>
    <t>0T3908220132</t>
  </si>
  <si>
    <t>SFT,F/SIPL-W-1216/03,SYSTEM AIR</t>
  </si>
  <si>
    <t>0T3908220135</t>
  </si>
  <si>
    <t>SFT,F/SIPL-W-1216/07,SYSTEM AIR</t>
  </si>
  <si>
    <t>0T3908220136</t>
  </si>
  <si>
    <t>MOT BRKT,F/SIPL-W-1216/07,SYSTEM AIR</t>
  </si>
  <si>
    <t>0T3908220138</t>
  </si>
  <si>
    <t>SFT,F/SIPL-W-1216/06,SYSTEM AIR</t>
  </si>
  <si>
    <t>0T3908220139</t>
  </si>
  <si>
    <t>MOT BRKT,F/SIPL-W-1216/06,SYSTEM AIR</t>
  </si>
  <si>
    <t>0T3908220141</t>
  </si>
  <si>
    <t>SFT,F/RDA 710 K,SYSTEM AIR</t>
  </si>
  <si>
    <t>0T3908220142</t>
  </si>
  <si>
    <t>MOT BRKT,F/SIPL-W-12+,18.5KW,SYSTEM AIR</t>
  </si>
  <si>
    <t>0T3908220148</t>
  </si>
  <si>
    <t>MOT BRKT,F/SIPL-W-12+,1.1KW,SYSTEM AIR</t>
  </si>
  <si>
    <t>0T3908220150</t>
  </si>
  <si>
    <t>SFT,F/SIPL-W-1216/05,SYSTEM AIR</t>
  </si>
  <si>
    <t>0T3908220155</t>
  </si>
  <si>
    <t>SFT,F/RDH 450 R,SYSTEM AIR</t>
  </si>
  <si>
    <t>0T3908220156</t>
  </si>
  <si>
    <t>MOT BRKT,F/SIPL-W-12+,1.5KW,SYSTEM AIR</t>
  </si>
  <si>
    <t>0T3908220160</t>
  </si>
  <si>
    <t>SFT,F/RDA 560 R,SYSTEM AIR</t>
  </si>
  <si>
    <t>0T3908220162</t>
  </si>
  <si>
    <t>SFT,F/SIPL-W-1216/08,SYSTEM AIR</t>
  </si>
  <si>
    <t>0T3922150021</t>
  </si>
  <si>
    <t>FLTR,BYPASS,7µ,SS-4F-K4-7,SWAGELOK</t>
  </si>
  <si>
    <t>0T3950040004</t>
  </si>
  <si>
    <t>WTR,GIDC RAW,&lt;400PPM</t>
  </si>
  <si>
    <t>FWR1</t>
  </si>
  <si>
    <t>Fire Water Res.1</t>
  </si>
  <si>
    <t>FWR2</t>
  </si>
  <si>
    <t>Fire Water Res.2</t>
  </si>
  <si>
    <t>RWR1</t>
  </si>
  <si>
    <t>Raw Water Res. 1</t>
  </si>
  <si>
    <t>RWR2</t>
  </si>
  <si>
    <t>Raw Water Res. 2</t>
  </si>
  <si>
    <t>0T4003060030</t>
  </si>
  <si>
    <t>SPRG,34,F/CS40Y,HITACHI</t>
  </si>
  <si>
    <t>0T4003060031</t>
  </si>
  <si>
    <t>SW ROD,F/CS40Y,35,HITACHI</t>
  </si>
  <si>
    <t>0T4003060034</t>
  </si>
  <si>
    <t>BRG,BALL,50,F/CS40Y,HITACHI</t>
  </si>
  <si>
    <t>0T4003060035</t>
  </si>
  <si>
    <t>ARMATURE&amp;PINION SET,47,F/CS40Y,HITACHI</t>
  </si>
  <si>
    <t>0T4105170007</t>
  </si>
  <si>
    <t>RGLTR,PRESS,AIR,F/O2 ANLYSR</t>
  </si>
  <si>
    <t>0T4105170008</t>
  </si>
  <si>
    <t>RGLTR,PRESS,AIR,F/CEMS ANLYSR</t>
  </si>
  <si>
    <t>0T4129030017</t>
  </si>
  <si>
    <t>ORF PLT,16IN,30,SS,RF,CL300</t>
  </si>
  <si>
    <t>0T4531080066</t>
  </si>
  <si>
    <t>SPANNER,OPEN,NON-SPARKING,25X28MM,AL BRZ</t>
  </si>
  <si>
    <t>0T4531110018</t>
  </si>
  <si>
    <t>ALLEN KEY,BLACK,24MM,AK-24,TAPARIA</t>
  </si>
  <si>
    <t>0T4531110019</t>
  </si>
  <si>
    <t>ALLEN KEY,BLACK,27MM,AK-27,TAPARIA</t>
  </si>
  <si>
    <t>0T4531110020</t>
  </si>
  <si>
    <t>ALLEN KEY,BLACK,30MM,AK-30,TAPARIA</t>
  </si>
  <si>
    <t>0T4531110021</t>
  </si>
  <si>
    <t>ALLEN KEY,BLACK,32MM,AK-32,TAPARIA</t>
  </si>
  <si>
    <t>0T4531110024</t>
  </si>
  <si>
    <t>ALLEN KEY,BLACK,1/2IN,AK-1/2,TAPARIA</t>
  </si>
  <si>
    <t>0T4531110025</t>
  </si>
  <si>
    <t>ALLEN KEY,BLACK,9/16IN,AK-9/16,TAPARIA</t>
  </si>
  <si>
    <t>0T4531110026</t>
  </si>
  <si>
    <t>ALLEN KEY,BLACK,5/8IN,AK-5/8,TAPARIA</t>
  </si>
  <si>
    <t>0T4531110027</t>
  </si>
  <si>
    <t>ALLEN KEY,BLACK,3/4IN,AK-3/4,TAPARIA</t>
  </si>
  <si>
    <t>0T4531110028</t>
  </si>
  <si>
    <t>ALLEN KEY,BLACK,7/8IN,AK-7/8,TAPARIA</t>
  </si>
  <si>
    <t>0T4531110029</t>
  </si>
  <si>
    <t>ALLEN KEY,BLACK,1IN,AK-1,TAPARIA</t>
  </si>
  <si>
    <t>0T4532060013</t>
  </si>
  <si>
    <t>SLUGGING WRENCH,HEAVY DUTY,60MM</t>
  </si>
  <si>
    <t>0T4532060015</t>
  </si>
  <si>
    <t>SLUGGING WRENCH,HEAVY DUTY,70MM</t>
  </si>
  <si>
    <t>0T4606180001</t>
  </si>
  <si>
    <t>THERMOST,25TO75°C,20A,240VAC,APT</t>
  </si>
  <si>
    <t>0T4608030080</t>
  </si>
  <si>
    <t>BLK CONT,230V,4P,3RH1911-1FA22,SIEMENS</t>
  </si>
  <si>
    <t>0T4608030115</t>
  </si>
  <si>
    <t>BLK ADDON,1NO,4A,MNX-A2,L&amp;T</t>
  </si>
  <si>
    <t>0T4610210122</t>
  </si>
  <si>
    <t>CONT AUX,230V,10A,2NO+2NC,CA2K+,SCHNE-EL</t>
  </si>
  <si>
    <t>0T4610240337</t>
  </si>
  <si>
    <t>MCB,230VAC,6A,2P,ABB</t>
  </si>
  <si>
    <t>0T4610240338</t>
  </si>
  <si>
    <t>MCB,230VAC,10A,2P,ABB</t>
  </si>
  <si>
    <t>0T4610240341</t>
  </si>
  <si>
    <t>MCB,110VAC,4A,2P,ABB</t>
  </si>
  <si>
    <t>0T4610240342</t>
  </si>
  <si>
    <t>MCB,110VAC,10A,2P,ABB</t>
  </si>
  <si>
    <t>0T4610240343</t>
  </si>
  <si>
    <t>MCB,110VAC,16A,2P,ABB</t>
  </si>
  <si>
    <t>0T4610310003</t>
  </si>
  <si>
    <t>COIL KIT,F/MNO DC,110VDC,SS946511OOO,L&amp;T</t>
  </si>
  <si>
    <t>0T4614050020</t>
  </si>
  <si>
    <t>PUSH BUTTON,RED,RCB2-BA4,C&amp;S</t>
  </si>
  <si>
    <t>0T4614050025</t>
  </si>
  <si>
    <t>CONT BLK,NO,230V,6A,HC61A2,ESBEE</t>
  </si>
  <si>
    <t>0T4614400437</t>
  </si>
  <si>
    <t>IND PLUG TOP,415VAC,63A</t>
  </si>
  <si>
    <t>0T5101090008</t>
  </si>
  <si>
    <t>PIPE,MET,2IN,SS,40S,A312-TP316L,SMLS</t>
  </si>
  <si>
    <t>0T5101090009</t>
  </si>
  <si>
    <t>PIPE,MET,3IN,SS,40S,A312-TP316L,SMLS</t>
  </si>
  <si>
    <t>0T5101090051</t>
  </si>
  <si>
    <t>PIPE,MET,0.75IN,SCH40S,UNS N08904,SMLS</t>
  </si>
  <si>
    <t>0T5112090040</t>
  </si>
  <si>
    <t>TUBE,MTL,1/2IN,2.5MM,SS316/316L</t>
  </si>
  <si>
    <t>0T5112100010</t>
  </si>
  <si>
    <t>TUBE,MTL,A334 GR6,SMLS,9000MM,25MM,2.5MM</t>
  </si>
  <si>
    <t>0T5112120000</t>
  </si>
  <si>
    <t>PIPE,NON-MET,PVC,25MM</t>
  </si>
  <si>
    <t>0T5204010014</t>
  </si>
  <si>
    <t>VLV,BALL,1/2IN,CL300,RF,FB,CS,304/METAL</t>
  </si>
  <si>
    <t>0T5204010015</t>
  </si>
  <si>
    <t>VLV,BALL,1/2IN,CL600,RF,FB,CS,304/R-PTFE</t>
  </si>
  <si>
    <t>0T5204010016</t>
  </si>
  <si>
    <t>VLV,BALL,4IN,CL300,RF,FB,CS,304/R-PTFE</t>
  </si>
  <si>
    <t>0T5240760048</t>
  </si>
  <si>
    <t>VLV,GATE,3IN,CL150,FLGD,RF,SS316L</t>
  </si>
  <si>
    <t>0T5241200042</t>
  </si>
  <si>
    <t>VLV,GATE,6IN,120,CL1500,BW,AS,13Cr+HF</t>
  </si>
  <si>
    <t>0T5241200044</t>
  </si>
  <si>
    <t>VLV,GATE,10IN,120,CL1500,BW,AS,13Cr+HF</t>
  </si>
  <si>
    <t>0T5242020034</t>
  </si>
  <si>
    <t>VLV,GATE,1.5IN,SW,SS,CL800,API602</t>
  </si>
  <si>
    <t>0T5252150169</t>
  </si>
  <si>
    <t>VLV,GLOBE,NB25,6.35,13%CR ST,BW,CL2500</t>
  </si>
  <si>
    <t>0T5252150170</t>
  </si>
  <si>
    <t>VLV,GLOBE,NB20,6.35,13%CR ST,BW,CL2500</t>
  </si>
  <si>
    <t>0T5252150171</t>
  </si>
  <si>
    <t>VLV,GLOBE,NB15,3.73,CL2500,BW,13% CR ST</t>
  </si>
  <si>
    <t>0T5303010011</t>
  </si>
  <si>
    <t>TROLLEY/MEDIA CART,5.0T,2X400X80MM,TENTE</t>
  </si>
  <si>
    <t>0T5501230052</t>
  </si>
  <si>
    <t>CBL,FLEXI,Cu,660V,4CX4MM²</t>
  </si>
  <si>
    <t>0T5515280003</t>
  </si>
  <si>
    <t>WIRE,ELEC,BLACK,2.5MM²,1CORE,ANCHOR</t>
  </si>
  <si>
    <t>0T5580560009</t>
  </si>
  <si>
    <t>GLND,CBL,SINGLE,COMPR,2IN,4251,COMET</t>
  </si>
  <si>
    <t>0T5580560014</t>
  </si>
  <si>
    <t>GLND,CBL,SINGLE,COMPR,3.1/4IN,7882,COMET</t>
  </si>
  <si>
    <t>0T5580560018</t>
  </si>
  <si>
    <t>GLND,CBL,DBL,COMPR,1IN,CBW01A,COMET</t>
  </si>
  <si>
    <t>0T5580560039</t>
  </si>
  <si>
    <t>GLND,CBL,DBL,COMPR,4.1/2IN,CBW016,COMET</t>
  </si>
  <si>
    <t>0T5580560064</t>
  </si>
  <si>
    <t>GLND,CBL,DBL,COMPR,4.1/2IN,CBF016,COMET</t>
  </si>
  <si>
    <t>Material</t>
  </si>
  <si>
    <t>Material Description</t>
  </si>
  <si>
    <t>Plant</t>
  </si>
  <si>
    <t>Storage Location</t>
  </si>
  <si>
    <t>Base Unit of Measure</t>
  </si>
  <si>
    <t>Value Unrestricted</t>
  </si>
  <si>
    <t>Material Type</t>
  </si>
  <si>
    <t>Ageing</t>
  </si>
  <si>
    <t>DF stor. loc. level</t>
  </si>
  <si>
    <t>Blocked</t>
  </si>
  <si>
    <t>Transit and Transfer</t>
  </si>
  <si>
    <t>Name 1</t>
  </si>
  <si>
    <t>Currency</t>
  </si>
  <si>
    <t>Val. in Trans./Tfr</t>
  </si>
  <si>
    <t>In Quality Insp.</t>
  </si>
  <si>
    <t>Value in QualInsp.</t>
  </si>
  <si>
    <t>Restricted-Use Stock</t>
  </si>
  <si>
    <t>Value Restricted</t>
  </si>
  <si>
    <t>Value BlockedStock</t>
  </si>
  <si>
    <t>Returns</t>
  </si>
  <si>
    <t>Value Rets Blocked</t>
  </si>
  <si>
    <t>Valuated Goods Receipt Blocked Stock</t>
  </si>
  <si>
    <t>Val. GR Blocked St.</t>
  </si>
  <si>
    <t>Tied Empties</t>
  </si>
  <si>
    <t>Val. Tied Empties</t>
  </si>
  <si>
    <t>Stock in Transit</t>
  </si>
  <si>
    <t>Value in Transit</t>
  </si>
  <si>
    <t>In Transfer (Plant)</t>
  </si>
  <si>
    <t>Value in Stock Tfr</t>
  </si>
  <si>
    <t>Descr. of Storage Loc.</t>
  </si>
  <si>
    <t>Material Group</t>
  </si>
  <si>
    <t>Unrestricted/Qty</t>
  </si>
  <si>
    <t>Total</t>
  </si>
  <si>
    <t>last use</t>
  </si>
  <si>
    <t>CA_CHEMICALS</t>
  </si>
  <si>
    <t>BAGS</t>
  </si>
  <si>
    <t>OILS</t>
  </si>
  <si>
    <t>CHEMICALS</t>
  </si>
  <si>
    <t>INK</t>
  </si>
  <si>
    <t>SPARE_PARTS</t>
  </si>
  <si>
    <t>WATER</t>
  </si>
  <si>
    <t>GREASES</t>
  </si>
  <si>
    <t>VA_ACTUATORS</t>
  </si>
  <si>
    <t>ME_SEALS</t>
  </si>
  <si>
    <t>LVL EVALUATION UNIT</t>
  </si>
  <si>
    <t>INSTRUMENT_SYSTEMS</t>
  </si>
  <si>
    <t>BARRIERS</t>
  </si>
  <si>
    <t>GE_STEEL_SECTIONS</t>
  </si>
  <si>
    <t>ME_TUBE</t>
  </si>
  <si>
    <t>GA_DETECTORS</t>
  </si>
  <si>
    <t>CPU</t>
  </si>
  <si>
    <t>LA_PI_FLANGES</t>
  </si>
  <si>
    <t>EL_CONTROLLERS</t>
  </si>
  <si>
    <t>IN_GAS</t>
  </si>
  <si>
    <t>GA_VALVES2</t>
  </si>
  <si>
    <t>LEVEL GAUGE</t>
  </si>
  <si>
    <t>ORIFICE PLATE</t>
  </si>
  <si>
    <t>NG/RLNG FUEL GAS</t>
  </si>
  <si>
    <t>NE_SWITCHES</t>
  </si>
  <si>
    <t>IN_CONTROL_PANELS</t>
  </si>
  <si>
    <t>CA_ADAPTORS</t>
  </si>
  <si>
    <t>CA_BED_SUPPORTS</t>
  </si>
  <si>
    <t>ME_ANGLES</t>
  </si>
  <si>
    <t>RE_BATTERIES</t>
  </si>
  <si>
    <t>EXT_CBL</t>
  </si>
  <si>
    <t>ME_RO_BEARINGS</t>
  </si>
  <si>
    <t>CIRCUIT_BREAKERS</t>
  </si>
  <si>
    <t>EL_RELAYS</t>
  </si>
  <si>
    <t>AC_ELECTRICAL</t>
  </si>
  <si>
    <t>KEYBOARD</t>
  </si>
  <si>
    <t>VA_FLOWMETERS</t>
  </si>
  <si>
    <t>BU_VALVES2</t>
  </si>
  <si>
    <t>FL_BARS</t>
  </si>
  <si>
    <t>BL_PI_FLANGES1</t>
  </si>
  <si>
    <t>POWER_SUPPLIES</t>
  </si>
  <si>
    <t>VORTEX TUBE</t>
  </si>
  <si>
    <t>CABINET HEATER</t>
  </si>
  <si>
    <t>TH_MA_FLOWMETERS</t>
  </si>
  <si>
    <t>TH_TE_ELEMENTS</t>
  </si>
  <si>
    <t>LOAD CELL</t>
  </si>
  <si>
    <t>SL_PI_FLANGES</t>
  </si>
  <si>
    <t>SP_GASKETS</t>
  </si>
  <si>
    <t>SENSOR</t>
  </si>
  <si>
    <t>RE_VALVES</t>
  </si>
  <si>
    <t>TROLLEY</t>
  </si>
  <si>
    <t>PROXIMITOR</t>
  </si>
  <si>
    <t>AC_NETWORK</t>
  </si>
  <si>
    <t>EL_MOTORS</t>
  </si>
  <si>
    <t>SP_LI_BLINDS1</t>
  </si>
  <si>
    <t>PL_ME_GASKETS1</t>
  </si>
  <si>
    <t>LABELS</t>
  </si>
  <si>
    <t>SO_VALVES</t>
  </si>
  <si>
    <t>FILTER ELEMENT</t>
  </si>
  <si>
    <t>RA_TA_LE_GAUGES</t>
  </si>
  <si>
    <t>RE_RU_FL_GASKETS</t>
  </si>
  <si>
    <t>SP_LI_BLINDS2</t>
  </si>
  <si>
    <t>ME_SO_SHEETS_PLATE</t>
  </si>
  <si>
    <t>REAGENT</t>
  </si>
  <si>
    <t>ACCELEROMETER</t>
  </si>
  <si>
    <t>RI_GASKETS</t>
  </si>
  <si>
    <t>SE_FUSE_LINKS</t>
  </si>
  <si>
    <t>VA_POSITIONERS</t>
  </si>
  <si>
    <t>CO_DISPLAYS</t>
  </si>
  <si>
    <t>PL_SP_GASKETS</t>
  </si>
  <si>
    <t>ME_OI_SEALS</t>
  </si>
  <si>
    <t>WE_PI_FLANGES1</t>
  </si>
  <si>
    <t>ME_BA_BEARINGS</t>
  </si>
  <si>
    <t>CHANNELS</t>
  </si>
  <si>
    <t>SA_FOOTWEAR</t>
  </si>
  <si>
    <t>GL_VALVES</t>
  </si>
  <si>
    <t>EL_DI_TRANSMITTERS</t>
  </si>
  <si>
    <t>TRANSFORMERS</t>
  </si>
  <si>
    <t>PL_FL_GASKETS2</t>
  </si>
  <si>
    <t>WI_STUDBOLTS1</t>
  </si>
  <si>
    <t>PT_PACKING</t>
  </si>
  <si>
    <t>ME_GASKETS</t>
  </si>
  <si>
    <t>FL_LI_DI_VALVES</t>
  </si>
  <si>
    <t>BA_VALVES</t>
  </si>
  <si>
    <t>THYRISTORS</t>
  </si>
  <si>
    <t>VIBRATION_MONITORI</t>
  </si>
  <si>
    <t>EL_GA_TRANSMITTERS</t>
  </si>
  <si>
    <t>CABLE</t>
  </si>
  <si>
    <t>RE_TE_ELEMENTS</t>
  </si>
  <si>
    <t>PR_REGULATORS</t>
  </si>
  <si>
    <t>ME_PIPE</t>
  </si>
  <si>
    <t>PL_ME_GASKETS2</t>
  </si>
  <si>
    <t>NO_EL_CABLE</t>
  </si>
  <si>
    <t>VIBRATION PROBE</t>
  </si>
  <si>
    <t>AIR_DISTR_MANIFOLD</t>
  </si>
  <si>
    <t>BU_PI_STUB-END</t>
  </si>
  <si>
    <t>SWIVEL BEARING</t>
  </si>
  <si>
    <t>BU_PI_ELBOWS1</t>
  </si>
  <si>
    <t>ME_HE_SCREWS</t>
  </si>
  <si>
    <t>EL_WIRES</t>
  </si>
  <si>
    <t>SO_PI_FLANGES</t>
  </si>
  <si>
    <t>MA_CO_TU_CONNECTOR</t>
  </si>
  <si>
    <t>AR_EL_CABLE</t>
  </si>
  <si>
    <t>CAPACITORS</t>
  </si>
  <si>
    <t>ALARM_SYSTEMS</t>
  </si>
  <si>
    <t>EXTENSION CABLE</t>
  </si>
  <si>
    <t>DR_BELTS</t>
  </si>
  <si>
    <t>GEAR_BOXES</t>
  </si>
  <si>
    <t>VARIABLE_SPEED_DRI</t>
  </si>
  <si>
    <t>THERMOWELL</t>
  </si>
  <si>
    <t>FLEXI_EL_CABLE</t>
  </si>
  <si>
    <t>TH_PI_CAPS2</t>
  </si>
  <si>
    <t>CABLE, EXTENSION</t>
  </si>
  <si>
    <t>DIODES</t>
  </si>
  <si>
    <t>CONTACTORS</t>
  </si>
  <si>
    <t>CHECK VALVE</t>
  </si>
  <si>
    <t>FL_GASKETS</t>
  </si>
  <si>
    <t>SW_PI_COUPLINGS2</t>
  </si>
  <si>
    <t>SW_FSE_UNIT</t>
  </si>
  <si>
    <t>FL_LAMPS</t>
  </si>
  <si>
    <t>ME_FL_GASKETS2</t>
  </si>
  <si>
    <t>EX_JOINTS</t>
  </si>
  <si>
    <t>SI_CONVERTERS</t>
  </si>
  <si>
    <t>LO_FUSE_LINKS</t>
  </si>
  <si>
    <t>SW_PI_CAPS2</t>
  </si>
  <si>
    <t>DIGITAL INPUT MODULE</t>
  </si>
  <si>
    <t>TH_PI_COUPLINGS2</t>
  </si>
  <si>
    <t>ME_BE_LO_NUTS</t>
  </si>
  <si>
    <t>HA_TOOLS</t>
  </si>
  <si>
    <t>BU_EQ_PI_TEES1</t>
  </si>
  <si>
    <t>DO MODULE</t>
  </si>
  <si>
    <t>BU_CO_PI_REDUCERS1</t>
  </si>
  <si>
    <t>EL_AB_TRANSMITTERS</t>
  </si>
  <si>
    <t>SYNC CABLE</t>
  </si>
  <si>
    <t>RE_SQ_PACKING</t>
  </si>
  <si>
    <t>CA_GLANDS</t>
  </si>
  <si>
    <t>BU_PI_CAPS1</t>
  </si>
  <si>
    <t>EL_SWITCHES</t>
  </si>
  <si>
    <t>SA_GLOVES</t>
  </si>
  <si>
    <t>LI_SWITCHES</t>
  </si>
  <si>
    <t>SW MODE POWER SUPPLY</t>
  </si>
  <si>
    <t>ME_BE_LO_WASHERS</t>
  </si>
  <si>
    <t>SOCKET-WELD_NIPPLES</t>
  </si>
  <si>
    <t>NO_PIPE</t>
  </si>
  <si>
    <t>WINDING TEMP INDIC</t>
  </si>
  <si>
    <t>RA_TERMINALS_AND_A</t>
  </si>
  <si>
    <t>ACCESS_CONTROL_SYS</t>
  </si>
  <si>
    <t>SO_PI_ELBOWS</t>
  </si>
  <si>
    <t>ELECT_MEASUR_INST</t>
  </si>
  <si>
    <t>LFMC</t>
  </si>
  <si>
    <t>HI_FUSE_LINKS</t>
  </si>
  <si>
    <t>EL_HEATERS</t>
  </si>
  <si>
    <t>ARRESTORS</t>
  </si>
  <si>
    <t>CONTACT_BLOCK</t>
  </si>
  <si>
    <t>RECTIFIERS</t>
  </si>
  <si>
    <t>FUSE_HOLDERS</t>
  </si>
  <si>
    <t>CABLE_GLAND_ACCESS</t>
  </si>
  <si>
    <t>PUSH_BUTTON</t>
  </si>
  <si>
    <t>TIMER</t>
  </si>
  <si>
    <t>NO_BATTERIES</t>
  </si>
  <si>
    <t>RESISTORS</t>
  </si>
  <si>
    <t>IN_LAMPS2</t>
  </si>
  <si>
    <t>BU_RE_PI_TEES1</t>
  </si>
  <si>
    <t>RE_BU_PI_BRANCH_F1</t>
  </si>
  <si>
    <t>PL_FL_GASKETS1</t>
  </si>
  <si>
    <t>TE_SWITCHES</t>
  </si>
  <si>
    <t>SO_EQ_PI_TEES</t>
  </si>
  <si>
    <t>BU_PI_NIPPLES</t>
  </si>
  <si>
    <t>BU_EC_PI_REDUCERS1</t>
  </si>
  <si>
    <t>POTENTIOMETERS</t>
  </si>
  <si>
    <t>ME_HE_BOLTS</t>
  </si>
  <si>
    <t>SW_CO_PI_REDUCERS1</t>
  </si>
  <si>
    <t>SP_PINS</t>
  </si>
  <si>
    <t>AC_LUMINAIRES</t>
  </si>
  <si>
    <t>GASKET</t>
  </si>
  <si>
    <t>Detailed desription</t>
  </si>
  <si>
    <t>CATALYST CHEMICALS; PRODUCT NAME:ZIEGLER NATTA CATALYST; SIZE:&gt;16.5 μM (D50); SIZE:&lt;40 μm (D90); ALTERNATIVE NAME:CDI CAT_PP;MAGNESIUM (Mg):17.6 TO 20.6 WT%; ; TITANIUM (Ti):1.6 TO 2.6 WT%; DI-N-BUTYL PHTHALATE (DNBP):13 TO 16 WT%; CHLORIDE (CL):50 TO 62WT%; CATALYST SOLID CONCENTRATION IN MINERAL OIL:26 TO 32 WT%; HEXANE IN MINERAL OIL:5 WT% MAX; CYLINDER PRESSURE:&gt;0.3 BAR; DRYDENSITY:0.78±0.06 G/ML; SLURRY DENSITY:1.02 G/ML; SLURRY VISCOSITY:~2000 CP; , AVERAGE PARTICLE SIZE D50:20.7 TO 22.3 μM</t>
  </si>
  <si>
    <t>BAGS; MAT:POLYPROPYLENE; MATERIAL:POLYPROPYLENE; TYPE, FABRIC:CIRCULAR WOVEN OPEN MOUTH GUSSETED; EXTERNALLY LAMINATED WITH PP FILMFOR LLDPE PRODUCT</t>
  </si>
  <si>
    <t>CATALYST CHEMICALS; PRODUCT NAME:LC2253 CATALYSTS_BUTENE; WEIGHT, BULK (KG/M3:941 KG/M³; CAS NUMBER:109-99-9; LIQUID TITANIUM(TiO2):12.7 WT%; SPECIFIC GRAVITY AT 20°C:0.945</t>
  </si>
  <si>
    <t>TYPE:HIGH SPEED DIESEL</t>
  </si>
  <si>
    <t>CHEMICALS; APPLICATION:SULPHIDIZING AGENT; SCIENTIFIC NAME:DIMETHYL DISULFIDE (DMDS); PURITY:MIN 99% WT; DENSITY:1.0625 G/CM3;BOILING POINT:109 °C AT 760 MM Hg; VISCOSITY:0.625 CP AT 20 °C; H2S (MAX) 0.1 WT%, CH3SH MAX 1 WT%, H2O MAX 0.1 WT%</t>
  </si>
  <si>
    <t>CHEMICALS; SCIENTIFIC NAME:HEXANE_HDPE &amp; BUTENE; APPEARANCE:COLORLESS LIQUID &amp; TRANSPARENT; SPECIFIC GRAVITY (DENSITY):0.673 +/-0.010 AT 15/40 °C; DISTILLATION TEST:5 TO 95% MUST BE DISTILLED OUT BETWEEN 66 TO 70 °C (PREFERRED TEMPERATURE RANGE IS 2 °C);BROMINE INDEX:100 MG BR/ 100G MAX; BENZENE:100 PPM WT MAX; TOTAL SULFUR:2 PPM WT MAX</t>
  </si>
  <si>
    <t>CHEMICALS; SCIENTIFIC-NAME:CLARIFIER_PP_ADDITIVE</t>
  </si>
  <si>
    <t>BAGS; MAT:POLYPROPYLENE; MATERIAL:POLYPROPYLENE; TYPE, FABRIC:CIRCULAR WOVEN OPEN MOUTH GUSSETED; EXTERNALLY LAMINATED WITH PP FILMFOR PP PRODUCT</t>
  </si>
  <si>
    <t>INK; FORM OF SUPPLY:5 LITRE (BARREL); COLOUR:BLACK; FOR FULLY AUTOMATIC BAGGING LINES</t>
  </si>
  <si>
    <t>SPARE PARTS; PART NAME:PACKING RING; MANUFACTURER PART NUMBER:E8631847-10; MANUFACTURER:ELLIOTT TURBOMACHINERY; MATERIAL:COPPERALLOY; DRAWING NUMBER:ES/8636074; ITEM POSITION NUMBER:7; EQUIPMENT NAME:DGS CONSOLE_WATER, OIL INJECT; FOR HIGH PRESSURE SIDEPACKING ASSEMBLY</t>
  </si>
  <si>
    <t>CATALYST CHEMICALS; PRODUCT NAME:TE CAT_HDPE; APPEARANCE:POWDER, SOLID; COLOR:PASTEL YELLOW; TRUE DENSITY:CA 2.2 G/C³; BULKDENSITY: 0.5 G/C³; REACTIVITY:WATER:DECOMPOSED PARTIALLY, ALCOHOL:DECOMPOSED PARTIALLY, HYDROCARBON:NO REACTION, AIR:DECOMPOSEDDENSITY: 0.5 G/C³; REACTIVITY:WATER:DECOMPOSED PARTIALLY, ALCOHOL:DECOMPOSED PARTIALLY, HYDROCARBON:NO REACTION, AIR:DECOMPOSEDGENTLY, N2:NO REACTION; SOLUBILITY:IN WATER:HIGHLY SOLUBLE, IN ALCOHOL:SOLUBLE, IN HYDROCARBON:INSOLUBLE; PH (5% AQUEOUSSOLUTION):CA 1.0</t>
  </si>
  <si>
    <t>SPARE PARTS; PART NAME:FLANGE,SPECIAL ADAPTOR; MATERIAL:F 316L; ITEM POSITION NUMBER:4, 8, 9, 24; EQUIPMENT MAKE:ATELIERS DE FOS;MANUFACTURER:ATELIERS DE FOS; MANUFACTURER PART NUMBER:4, 8, 9, 24; EQUIPMENT NAME:ZG CATALYST INJECTION NOZZEL, CR CATALYSTINJECTION NOZZEL; DRAWING NUMBER:3669-CD-VD-025_1598_ZGB_31JN380_01-IS02</t>
  </si>
  <si>
    <t>WATER; TYPE:GIDC RAW WATER; SPEC-TDS&lt;400 PPM, CAH&lt;90 PPM, CL&lt;17 PPM, MGH&lt;124PPM, SO4&lt;30 PPM, SI&lt;21 PPM, HARDNESS&lt;214 PPM, TSS&lt;3 PPM</t>
  </si>
  <si>
    <t>GREASES; BRAND NAME:MOLYKOTE; GRADE:3451; COLOUR:WHITE; TEMPERATURE,OPERATING:-40 F TO 450 F; PENETRATION,WORKED AT 25 DEG C:279; NLGICONSISTENCY:2; FORM OF SUPPLY:PACK(KG); MANUFACTURER PART NUMBER:MOLYKOTE3451;MANUFACTURER:DUPONT</t>
  </si>
  <si>
    <t>SPARE PARTS; PART NAME:Q-BALL ASSEMBLY; MATERIAL:ASTM A351 GRADE CF8M + Hcr; EQUIPMENT NAME:VALVE; EQUIPMENT MAKE:METSO AUTOMATION;EQUIPMENT MODEL:Q-D2DH16 A 120; MANUFACTURER:METSO AUTOMATION; MANUFACTURER PART NUMBER:H135924; SET CONSISTS OF:PART NAME:BALL,PART NUMBER:7110400, MATERIAL:CF8M, MANUFACTURER:METSO, INSTALLED QUANTITY:1; PART NAME:ATTENUATOR, PART NUMBER:1113160,MANUFACTURER:METSO, INSTALLED QUANTITY:1; PART NAME:LOCKING RING SECTOR, PART NUMBER:621880, MANUFACTURER:METSO, INSTALLEDQUANTITY:2; PART NAME:SCREW, SOCKET HEAD, PART NUMBER:2849, MANUFACTURER:METSO, INSTALLED QUANTITY:2</t>
  </si>
  <si>
    <t>SPARE PARTS; PART NAME:HEAD WEAR RING; MANUFACTURER PART NUMBER:3PS-47078, 47079/389; MANUFACTURER:SHIN NIPPON MACHINERY CO LTD;MATERIAL:SUS 420 J2; DRAWING NUMBER:3PS-47078, 47079; ITEM POSITION NUMBER:389; EQUIPMENT NAME:BIG PUMP; EQUIPMENT MAKE:SHIN NIPPONMACHINERY CO., LTD; EQUIPMENT MODEL:4-0/4578 HDV; EQUIPMENT MODEL:40/4578 HDV; EQUIPMENT MANUFACTURER PART NO: 389; CONTRACTORDOCUMENT NUMBER: MGA102-D-DS-00011, 00021</t>
  </si>
  <si>
    <t>OILS; MANUFACTURER PART NUMBER:THERM 400; EQUIPMENT NAME:HOT OIL SYSTEM</t>
  </si>
  <si>
    <t>SPARE PARTS; PART NAME:DRY GAS SEAL COMPLETE; DRAWING NUMBER:3669-GP-VD-003_8287_CDX_400032; DRAWING NUMBER:DHZ01139; EQUIPMENTNAME:COMPPESSOR; EQUIPMENT MAKE:KOBE STEEL; EQUIPMENT MODEL:DH9M; MANUFACTURER:KOBE STEEL; MANUFACTURER PART NUMBER:20S-T33092#AA;REAL MANUFACTURER:EAGLE BURGMANN</t>
  </si>
  <si>
    <t>SPARE PARTS; PART NAME:HOLDER,KNIFE; DRAWING NUMBER:UC-1000K64D; EQUIPMENTNAME:PELLETIZER; EQUIPMENT MAKE:KOBE STEEL; EQUIPMENT MODEL:LCM500H;MANUFACTURER PART NUMBER:UP-1000K64D#01,02,06; MANUFACTURER:KOBE STEEL; SUBASSEMBLY:KNIFE HOLDER ASSEMBLY</t>
  </si>
  <si>
    <t>SPARE PARTS; PART NAME:NOZZEL; DIMENSIONS:DIA 40 X DIA 18 MM; ITEM POSITION NUMBER:2; EQUIPMENT MAKE:ATELIERS DE FOS;MANUFACTURER:ATELIERS DE FOS; MANUFACTURER PART NUMBER:2; EQUIPMENT NAME:ZG CATALYST INJECTION NOZZEL, CR CATALYST INJECTIONNOZZEL; DRAWING NUMBER:3669-CD-VD-025_1598_ZGB_31JN380_01-IS02; MATERIAL:CONFIDENTIAL</t>
  </si>
  <si>
    <t>CHEMICALS; ALTERNATIVE NAME:IRGANOX 1076; APPEARANCE:WHITE POWDER; PURITY:MIN 99%; SPECIFIC GRAVITY (DENSITY):0.991 AT 25 °C;OCTADECYL-3-(3, 5-DI-TERT.BUTYL-4-HYDROXYPHENYL)-PROPIONATE; ASH CONTENT:0.1 WT% MAX; VOLATILES:0.2 WT% MAX; MELTING POINT:51 TO 54°C; COLOR OF SOLUTION AT 425NM:97.0% MIN, 500NM:98.0% MIN; CLARITY OF SOLUTION:CLEAR SOLUTION</t>
  </si>
  <si>
    <t>CHEMICALS; SCIENTIFIC NAME:SODIUM HYDROXIDE; ALTERNATIVE NAME:CAUSTICSODA; FORMULA:NaOH; APPEARANCE:LIQUID; CONCENTRATION:100%;</t>
  </si>
  <si>
    <t>CHEMICALS; APPLICATION:COMPOUND; SCIENTIFIC NAME:HYDROTALCITE; APPEARANCE:WHITE POWDER; FOREIGN MATTER:NIL; WHITENESS (HUNTER):B97MIN; STEARIC ACID:2.5 TO 4.0 WT%; MGO:30.0 WT% MIN; AL2O3:16.0 WT% MIN; MGO/AL2O3 (MOLAR RATIO):4.0 TO 5.0; BULK DENSITY:0.20 TO0.40 G/ML; VOLATILES:1.0 WT% MAX; IRON CONTENT:100 WT PPM MAX; HEAVY METAL CONTENT(AS PD):10 WT PPM MAX; SPECIFIC SURFACE AREA(BET):7 TO 16 M2/G; OVER 5µM MESH SIEVE:0.005 WT% MAX</t>
  </si>
  <si>
    <t>CHEMICALS; APPLICATION:STABILIZING AGENT; SCIENTIFIC NAME:4-TERT-BUTYLCATECHOL (TBC); ALTERNATIVE NAME:POLYMER INHIBITOR_BDEU;TBC:85±1 WT%;WATER MAX. 16 WT%, GARDNER COLORATION:6 MAXIMUM; FREEZING POINT:4 TO 6 °C; REFERENCE MANUFACTURER:RHODIA, ENICHEM,SHELL &amp; KK PUNJA</t>
  </si>
  <si>
    <t>SPARE PARTS; PART NAME:WEAR RING, CASING; MANUFACTURER PART NUMBER:3PS-47078, 47079/306; MANUFACTURER:SHIN NIPPON MACHINERY CO LTD;MATERIAL:SUS 420 J2; DRAWING NUMBER:3PS-47078, 47079; ITEM POSITION NUMBER:306; EQUIPMENT NAME:BIG PUMP; EQUIPMENT MAKE:SHIN NIPPONMACHINERY CO., LTD; EQUIPMENT MODEL:4-0/4578 HDV; EQUIPMENT MODEL:40/4578 HDV; EQUIPMENT MANUFACTURER PART NO: 306; CONTRACTORDOCUMENT NUMBER: MGA102-D-DS-00011, 00021</t>
  </si>
  <si>
    <t>VALVE ACTUATORS; TYPE, OPERATING:PNEUMATIC; SIZE, VALVE:3 IN; PRESSURE RATING,VALVE:ASME CLASS 600; MANUFACTURER PART NUMBER:818458 (KH16.123/5 DN 3");MANUFACTURER:PERRIN VALVES PVT LTD; COMPLETE ON-OFF BALL VALVE WITH ACTUATOR ANDALL ACCESSORIES; ACTUATOR:PETRAS 0150N; ART 503945-PETRAS COMPLETE ACTUATOR0150N IDENTICAL TO ORDER; BC12-0390 DOUBLE ACTING ACTUATOR INCLUDING; QUICKEXHAUST PIPING; DUAL JUNCTION BOX FIXED ON ACTUATOR; MOUNTING BRACKET (SMALLPROFILE - H=115 MM) WITH 4 PROXIMITY; SWITCHES NJ5-18GK-SN WIRED IN JUNCTIONBOX; COLOR RAL 3001; AS PER ORIGINAL PERRIN ORDER 123091 (QUICK EXHAUST VALVESARE NOT INCLUDED); COMPLETE VALVE BODY PART NUMBER:503838; MOUNTING BRACKET ANDCOUPLER FOR VALVE BODY FITMENT WITH ACTUATOR; QUANTITY:01 SET</t>
  </si>
  <si>
    <t>SPARE PARTS; PART NAME:PAD,THRUST; DRAWING NUMBER:20W-A53447; ITEM POSITION NUMBER:19; EQUIPMENT NAME:COMPRESSOR; EQUIPMENTMAKE:KOBELCO COMPRESSOR; MANUFACTURER:KOBELCO COMPRESSOR; MANUFACTURER PART NUMBER:20S-A58072#AK; FOR GEARBOX</t>
  </si>
  <si>
    <t>SPARE PARTS; PART NAME:WEDGE; MATERIAL:1.0038; DRAWINGNUMBER:AZ2630_VC100023.02; ITEM POSITION NUMBER:20.2; EQUIPMENT NAME:CRACKED GASVALVE; EQUIPMENT MAKE:TH. JANSEN - ARMATUREN; EQUIPMENT MODEL:AZ2630 DGV 40INCH;MANUFACTURER PART NUMBER:316471; MANUFACTURER:TH. JANSEN - ARMATUREN; MAT,SPEC:ASTM A283 GRADE C; SIZE:40 IN; PRESSURE DESIGNATION:ASME CLASS 300</t>
  </si>
  <si>
    <t>SEALS, MECHANICAL; TYPE:DUAL; MANUFACTURER MODEL NUMBER:L9DKUU; DRAWING NUMBER:LL0400980; MANUFACTURER:EAGLE BURGMANN; SIZE:85;CODE:BDTFN; ASSEMBLY CODE:VXWVC</t>
  </si>
  <si>
    <t>LEVEL EVALUATION UNIT; LEVEL EVALUATION UNIT; TYPE:UNIPROBE LB 490; NEWMODEL:LB480; PLASTIC SCINTILLATOR LENGTH:2000 MM; OLD PART NUMBER:38477-190; NEWPART NUMBER:54733-C1568; POWER SUPPLY:95-250 V; FREQUENCY:50/60 HZ; MENUCONTROLLED CALIBRATION VIA HART-COMMUNICATOR AUTOMATIC DECAY COMPENSATION ERRORINDICATION; AMBIENT TEMPERATURE:-40 TO +50; -1 ANALOG OUTPUT:0/4 TO 20 MA;ISOLATED, PASSIVE, SWITCHABLE TO ACTIVE, 1 DIGITAL-INPUT FOR HOLD-SIGNALRELAYS:MAXIMUM VOLTAGE:250 VAC OR 30 VDC; MAXIMUM CURRENT RATING:5 A;NONINDUCTIVE:3 RELAYS; ALTERNATIVE SIGNALS:HOLD, MAX/MIN ALARM; DETECTORTEMPERATURE RADIO INTERFERENCE-1 FAILURE RELAY 4 CONDUITS RADIAL 3/4 NPT,CLASSIFICATION HAZARD:ATEX II 2GD EX D IIC; CLASS:T6; INGRESS PRODUCTION:IP66;TEMPERATUER:70°C; TYPE:FLAMEPROOF; PROTECTION FM/CSA:CLASS;MANUFACTURER:BERTHOLD</t>
  </si>
  <si>
    <t>CATALYST CHEMICALS; PRODUCT NAME:XYH2 CATALYST;FORM OF SUPPLY:POWDER INDRUMS; BASE MATERIAL:TICL4;MANUFACTURER:YXYC CO.LTD</t>
  </si>
  <si>
    <t>SPARE PARTS; PART NAME:BALL; MATERIAL:CF8M + HC; DRAWING NUMBER:1110380; ITEM POSITION NUMBER:3; EQUIPMENT NAME:BALL BLOW DOWNVALVE; EQUIPMENT MAKE:METSO AUTOMATION; EQUIPMENT MODEL:D5DY16YR1B103; MANUFACTURER:METSO AUTOMATION; MANUFACTURER PARTNUMBER:H088867</t>
  </si>
  <si>
    <t>SPARE PARTS; PART NAME:MECHANICAL SEAL; MANUFACTURER PART NUMBER:MGB510-D-DR-0108/37; MANUFACTURER:TAIKO-JAPAN; MATERIAL:SILICONCARBIDE AND CARBON; DRAWING NUMBER:MGB510-D-DR-0108; ITEM POSITION NUMBER:37; EQUIPMENT NAME:REACTIVATION GAS BLOWER; EQUIPMENTMAKE:TAIKO-JAPAN; EQUIPMENT MODEL:RD-125NBP#1; REAL MANUFACTURER:EAGLE BURGMANN</t>
  </si>
  <si>
    <t>CATALYST CHEMICALS; PRODUCT NAME:LYNX 106 CAT HDPE; SIZE:5 TO 8 MICRON;FORM OF SUPPLY:SLURRY; BASE MATERIAL:TITANIUM; MANUFACTURER:GRACE</t>
  </si>
  <si>
    <t>VOLTAGE RATING:115 VAC</t>
  </si>
  <si>
    <t>SPARE PARTS; PART NAME:SHELL, BEARING; MANUFACTURER PART NUMBER:9875810; MANUFACTURER:ABB; MATERIAL:THERM89; DRAWINGNUMBER:MGB301-D-DR-00100; ITEM POSITION NUMBER:3; EQUIPMENT NAME:RECYCLE GAS COMPRESSOR; EQUIPMENT MODEL:AMI500L4ABSNH; SUPPLIERPART NUMBER:03S-K44291#AA; SUPPLIER:KOBE STEEL; FOR DE ZLL RB 14-125</t>
  </si>
  <si>
    <t>SPARE PARTS; PART NAME:BURNER TILE ASSEMBLY; MANUFACTURER PARTNUMBER:DB-416; MANUFACTURER:CALLIDUS TECHNOLOGIES LLC; MATERIAL:60%ALUMINA; DRAWING NUMBER:&lt;(&gt;&amp;&lt;)&gt;AD-11-B-ZE 4105; ITEM POSITION NUMBER:2;EQUIPMENT NAME: BURNER; EQUIPMENT MODEL:CUBLF-6W; ADDITIONALINFORMATION:WITH STAINLESS STEEL NEEDLE</t>
  </si>
  <si>
    <t>INSTRUMENT SYSTEMS; TYPE:LOAD CELL; MANUFACTURER:K-TRON; MANUFACTURER PART NUMBER:K-SFT-III; LOAD RANGE:1500 N; RESOLUTION:1:4,000,000 IN 80 MS; POWER SUPPLY:7.2 TO 12.5 VDC/30 MA;POWER CONSUMPTION:0.27 W; INGRESS PROTECTION:IP65; SFT(SMART FORCETRANSDUCER); REFERENCE:XPC2; DRAWING NUMBER:1112826100; POSITION NUMBER:47; MANUFACTURER PART NUMBER:16635; EQUIPMENTMODEL:K2-ML-T35, K-ML-KT20</t>
  </si>
  <si>
    <t>SEALS, MECHANICAL; TYPE:DUAL; MANUFACTURER MODEL NUMBER:L9DKUU; DRAWING NUMBER:LL0400972; MANUFACTURER:EAGLE BURGMANN; SIZE:70;CODE:BDTFN; ASSEMBLY CODE:VXWVC</t>
  </si>
  <si>
    <t>SPARE PARTS; PART NAME:AIR OIL BOOSTER; DRAWING NUMBER:C11XA10101-0; EQUIPMENTNAME:LOCKING WATER CHAMBER; EQUIPMENT MODEL:NBH3-160-B-11XA101; MANUFACTURERPART NUMBER:PA4300059862; MANUFACTURER:TAIYO VALVE</t>
  </si>
  <si>
    <t>BARRIERS; TYPE:DIGITAL INPUT; MANUFACTURER:PEPPERL+FUCHS GMBH; MANUFACTURER PART NUMBER:KFD2-SR2-EX1.W.LB; VOLTAGE RANGE:20 TO 30VDC; CURRENT RATING:LESS THAN OR EUAL TO 50 MA; POWER LOSS:1 W; POWER RATING:LESS THAN 1.3 W</t>
  </si>
  <si>
    <t>BAGS; WIDTH:560 TO 580 MM; LENGTH:850 TO 870 MM; TYPE:UN-PRINTED; WITHOUT GUSSET; AVERAGE WEIGHT:125 G; MESH SIZE:10 X 10 MM;DENIER:980; TAPE WIDTH:2.54 MM</t>
  </si>
  <si>
    <t>SPARE PARTS; PART NAME:S-BEND; DIMENSIONS:71 X 8.1 X 3341 MM; MATERIAL:25CR-35NIMICRO; DRAWING NUMBER:AD-11-B-ZE 6100.004; ITEM POSITION NUMBER:236001;EQUIPMENT NAME:FURNACE RADIANT COIL; EQUIPMENT MODEL:PC1-1</t>
  </si>
  <si>
    <t>CHEMICALS; TYPE:CORROSION INHIBITOR; MANUFACTURER:ION EXCHANGE; MANUFACTURER PART NUMBER:INDION 2144; COMPOUND:PHOSPHATE</t>
  </si>
  <si>
    <t>GENERAL STEEL SECTIONS; TYPE:BEAM; MAT:MILD STEEL; MAT, SPEC:IS 2062; HEIGHT:200 MM; WIDTH:100 MM; MASS:25.4 Kg/m; DESIGNATION:ISMB200</t>
  </si>
  <si>
    <t>SPARE PARTS; PART NAME:FILTER CARTRIDGE; MANUFACTURER PART NUMBER:GC312-00-CGVSSS; MANUFACTURER:ELLIOTT TURBOMACHINERY;MATERIAL:THYNTHETIC FIBER; DRAWING NUMBER:FX204/206/207A003; ITEM POSITION NUMBER:4; EQUIPMENT NAME:DGS CONSOLE_WATER, OIL INJECT;EQUIPMENT MODEL:SGF312-300-40A-TL, SGF312-300-25A-TL, SGF312-150-25A-TL</t>
  </si>
  <si>
    <t>SPARE PARTS; PART NAME:LOAD CELL; EQUIPMENT NAME:CHECK WEIGHER; EQUIPMENTMAKE:WIPOTEC-OCS; MANUFACTURER PART NUMBER:62049832; MANUFACTURER:WIPOTEC-OCS;MODEL NUMBER,LOAD CELL:IW-B-150K-FS-8-10-12-27; MEASURING RANGE:60 KG; DEAD LOAD(MAX):150 KG; DISPLAY VALUE (D):1 G; CALIBRATION VALUE (E):10 G; POWER SUPPLY:24VDC; INTERFACE 1:RS 422; INTERFACE 2:RS 232; PROTECTION CLASS:IP 65; WITH FASTSAMPLING, OPTION RS422 INSTEAD OF CAN INTERFACE, OPTION HIGHER DISPLAYRESOLUTION AND PERFORATED FRAME FOR CEMENT APPLICATION; TYPE (EC 1006126)</t>
  </si>
  <si>
    <t>SPARE PARTS; PART NAME:Y-PIECE; DIMENSIONS:ID 49 X 49 X 71 MM;MATERIAL:25CR-35NI MICRO; DRAWING NUMBER:AD-11-B-ZE 6100.005; ITEM POSITIONNUMBER:243001; EQUIPMENT NAME:FURNACE RADIANT COIL; EQUIPMENT MODEL:PC1-1;ADDITIONAL INFORMATION:H=200 MA 104</t>
  </si>
  <si>
    <t>SPARE PARTS; PART NAME:WEAR RING, IMPELLER; MANUFACTURER PART NUMBER:3PS-47081, 47082/102; MANUFACTURER:SHIN NIPPON MACHINERY COLTD; MATERIAL:SUS 420 J2; DRAWING NUMBER:3PS-47081, 47082; ITEM POSITION NUMBER:102; EQUIPMENT NAME:BIG PUMP; EQUIPMENT MAKE:SHINNIPPON MACHINERY CO., LTD; EQUIPMENT MODEL:60/6597 HDV; EQUIPMENT MODEL:60/6597 HDV; EQUIPMENT MANUFACTURER PART NO: 102;CONTRACTOR DOCUMENT NUMBER: MGA102-D-DS-00041, 00051</t>
  </si>
  <si>
    <t>SPARE PARTS; PART NAME:TILTING PAD,THRUST BEARING; EQUIPMENT NAME:GAS TURBINE; EQUIPMENT MAKE:BHARAT HEAVY ELECTRICAL; EQUIPMENTMODEL:PG-6581-B; MANUFACTURER:BHARAT HEAVY ELECTRICAL; MANUFACTURER PART NUMBER:35204015; SUB ASSY:THRUST BEARING; MATERIALCODE:GT9751103037</t>
  </si>
  <si>
    <t>SPARE PARTS; PART NAME:SEAL RING; MANUFACTURER PART NUMBER:3325010; MANUFACTURER:TH. JANSEN - ARMATUREN GMBH; DIMENSIONS:DIA985/890 X 29 MM; MATERIAL:STEEL, SURFACE HARDENED; DRAWING NUMBER:AZ2630--VC100023.01.1; ITEM POSITION NUMBER:411; EQUIPMENTNAME:CRACKED &amp; DECOKING GAS VALVES; EQUIPMENT MAKE:TH. JANSEN - ARMATUREN GMBH; EQUIPMENT MODEL:AZ2630 DGV 36"; ADDITIONALINFORMATION:VALVE SIZE 36 IN; CONTRACTOR DOCUMENT NUMBER: 0012AN1350-11-R-ZE 1001.001</t>
  </si>
  <si>
    <t>CHEMICALS; TYPE:SCALE AND CORROSION INHIBITOR; MANUFACTURER:ION EXCHANGE; MANUFACTURER PART NUMBER:INDION 7268; COMPOUND:ZINC ANDPHOSPHATE</t>
  </si>
  <si>
    <t>SPARE PARTS; PART NAME:SEAL, MECHANICAL; MANUFACTURER PART NUMBER:MGD101-D-DR-00001/11; MANUFACTURER:HADO CO LTD; MATERIAL:BO2KGF;DRAWING NUMBER:MGD101-D-DR-00001; ITEM POSITION NUMBER:11; EQUIPMENT NAME:AGITATOR; EQUIPMENT MAKE:HADO CO LTD; EQUIPMENTMODEL:ET64-DMR-11; REAL MANUFACTURER NAME: EAGLE BURGMANN INDUSTRIES</t>
  </si>
  <si>
    <t>SPARE PARTS; PART NAME:BURNER TILE ASSEMBLY; MANUFACTURER PARTNUMBER:DB-401; MANUFACTURER Name: CALLIDUS TECHNOLOGIES LLC;MATERIAL:60% ALUMINA; DRAWING,NUMBER:&lt;(&gt;&amp;&lt;)&gt;AD-11-B-ZE 4100; ITEMPOSITIONNUMBER:2; EQUIPMENT NAME: BURNER; EQUIPMENT MODEL:CUBLF-4W; ADDITIONALINFORMATION:WITH STAINLESS STEEL NEEDLE</t>
  </si>
  <si>
    <t>SPARE PARTS; PART NAME:WEDGE; DRAWING NUMBER:AZ2630_VC100023.03; ITEM POSITIONNUMBER:50.1; EQUIPMENT NAME:CRACKED GAS VALVE; EQUIPMENT MAKE:TH. JANSEN -ARMATUREN; EQUIPMENT MODEL:AZ2630 DGV 48INCH; MANUFACTURER PART NUMBER:316485;MANUFACTURER:TH. JANSEN - ARMATUREN; SIZE:48 IN; PRESSURE DESIGNATION:ASME CLASS300</t>
  </si>
  <si>
    <t>SPARE PARTS; PART NAME:VALVE BLOCK; EQUIPMENT NAME:MFI ANALYZER; EQUIPMENTMAKE:THERMO SCIENT(THERMO ELECTRON); MANUFACTURER PART NUMBER:550-0800;MANUFACTURER:THERMO SCIENT(THERMO ELECTRON); FOR PCR 620/630; FOR MFI ANALYZERPOLYMER PLANTS</t>
  </si>
  <si>
    <t>SPARE PARTS; PART NAME:SLEEVE,SHAFT; MATERIAL:STAINLESS STEEL 316; DRAWINGNUMBER:3PS-47129; ITEM POSITION NUMBER:162; EQUIPMENT NAME:PUMP; EQUIPMENTMAKE:SHIN NIPPON MACHINERY CO LTD; EQUIPMENT MODEL:SIW-ER 3/520; MANUFACTURERPART NUMBER:3PS-47129/162; MANUFACTURER:SHIN NIPPON MACHINERY CO LTD</t>
  </si>
  <si>
    <t>SPARE PARTS; PART NAME:SHELL, BEARING; MANUFACTURER PART NUMBER:9875671; MANUFACTURER:ABB; MATERIAL:THERM89; DRAWINGNUMBER:MGB301-D-DR-00100; ITEM POSITION NUMBER:6; EQUIPMENT NAME:RECYCLE GAS COMPRESSOR; EQUIPMENT MODEL:AMI500L4ABSNH; SUPPLIERPART NUMBER:03S-K44291#AA; SUPPLIER:KOBE STEEL; FOR NDE ZLL RQ 11-125</t>
  </si>
  <si>
    <t>SPARE PARTS; PART NAME:BEARING, THRUST; MANUFACTURER PART NUMBER:BM141662; MANUFACTURER:LUFKIN; DIMENSIONS:W2 X 7D X 3L;MATERIAL:STEEL; DRAWING NUMBER:MGB301-D-DR-00009; ITEM POSITION NUMBER:15; EQUIPMENT NAME:RECYCLE GAS COMPRESSOR; EQUIPMENTMODEL:N1419C; SUPPLIER:KOBE STEEL; SUPPLIER PART NUMBER:20S-A54777#Y5; REFRENCE:KTB JHJ-6, GEAR</t>
  </si>
  <si>
    <t>INSTRUMENT SYSTEMS; TYPE:CONTROLLER MODULE; MANUFACTURER MODEL NUMBER:CC-PCNT01;MANUFACTURER PART NUMBER:51405046-175; MANUFACTURER:HONEYWELL INTERNATIONAL INC;CONTROLLER SERIES:C300; CURRENT:0.311 A; VOLTAGE:24 VDC; A DISTRIBUTED PROCESSCONTROLLER AND I/O GATEWAY FOR THE EXPERION SYSTEM; MODULE CONTAINS PRINTEDCIRCUIT ASSEMBLIES, STATUS INDICATORS AND A DISPLAY, INSIDE IN A PLASTICHOUSING; MODULE MOUNTS TO ITS INPUT OUTPUT TERMINATION ASSEMBLY(IOTA); TOTALNUMBER OF IDENTICAL PARTS INSTALLED:52</t>
  </si>
  <si>
    <t>SPARE PARTS; PART NAME:GUIDE RING; DRAWING NUMBER:AZ2630_VC100023.02; ITEMPOSITION NUMBER:30.2; EQUIPMENT NAME:CRACKED GAS VALVE; EQUIPMENT MAKE:TH.JANSEN - ARMATUREN; EQUIPMENT MODEL:AZ2630 DGV 40INCH; MANUFACTURER PARTNUMBER:316477; MANUFACTURER:TH. JANSEN - ARMATUREN; SIZE:40 IN; PRESSUREDESIGNATION:ASME CLASS 300</t>
  </si>
  <si>
    <t>SPARE PARTS; PART NAME:PAD; MANUFACTURER PART NUMBER:3PS-47084, 47085/4100-1; MANUFACTURER:SHIN NIPPON MACHINERY CO LTD;DIMENSIONS:8 IN; DRAWING NUMBER:3PS-47084, 47085; ITEM POSITION NUMBER:4100-1; EQUIPMENT NAME:BIG PUMP; EQUIPMENT MAKE:SHIN NIPPONDIMENSIONS:8 IN; DRAWING NUMBER:3PS-47084, 47085; ITEM POSITION NUMBER:4100-1; EQUIPMENT NAME:BIG PUMP; EQUIPMENT MAKE:SHIN NIPPONMACHINERY CO., LTD; EQUIPMENT MODEL:8 BTBF-11; EQUIPMENT MODEL:8 BTBF-11; ADDITIONAL INFORMATION:JJ; ADDITIONAL INFORMATION:FORTHRUST BEARING; EQUIPMENT MANUFACTURER PART NO: 4100-1; REAL MANUFACTURER NAME: KINGSBURY INC; CONTRACTOR DOCUMENT NUMBER:MGA102-D-DS-00073, 00084</t>
  </si>
  <si>
    <t>SPARE PARTS; PART NAME:PAD; MANUFACTURER PART NUMBER:3PS-47084, 47085/4100-2; MANUFACTURER:SHIN NIPPON MACHINERY CO LTD;DIMENSIONS:8 IN; DRAWING NUMBER:3PS-47084, 47085; ITEM POSITION NUMBER:4100-2; EQUIPMENT NAME:BIG PUMP; EQUIPMENT MAKE:SHIN NIPPONDIMENSIONS:8 IN; DRAWING NUMBER:3PS-47084, 47085; ITEM POSITION NUMBER:4100-2; EQUIPMENT NAME:BIG PUMP; EQUIPMENT MAKE:SHIN NIPPONMACHINERY CO., LTD; EQUIPMENT MODEL:8 BTBF-11; EQUIPMENT MODEL:8 BTBF-11; ADDITIONAL INFORMATION:JJ; ADDITIONAL INFORMATION:FORTHRUST BEARING; EQUIPMENT MANUFACTURER PART NO: 4100-2; REAL MANUFACTURER NAME: KINGSBURY INC; CONTRACTOR DOCUMENT NUMBER:MGA102-D-DS-00073, 00084</t>
  </si>
  <si>
    <t>ADAPTORS, CABLE CONNECTOR; TYPE:SYSTEM INTERCONNECTION; MANUFACTURER:HONEYWELL; :FS-SICC-0001/L40; LENGTH:40 M; EQUIPMENT NAME:DCSESD F&amp;G SYSTEM</t>
  </si>
  <si>
    <t>SPARE PARTS; PART NAME:SCREEN; DIMENSIONS:20 X 40 X 18 X 8 MM;MATERIAL:STAINLESS STEEL; DRAWING NUMBER:K1A440-C46:1912; ITEM POSITIONNUMBER:2; EQUIPMENT NAME:SCREEN CHANGER; EQUIPMENT MAKE:THE JAPAN STEEL WORKS;ADDITIONAL INFORMATION:SPARES FOR SCREEN CHANGER; MANUFACTURER PARTNUMBER:K1A440-C46:1912/2; MANUFACTURER:THE JAPAN STEEL WORKS; MAXIMUM FLOWSIZE:40</t>
  </si>
  <si>
    <t>SPARE PARTS; PART NAME:O-RING; MANUFACTURER PART NUMBER:0000 281 9579; MANUFACTURER:ELLIOTT TURBOMACHINERY; MATERIAL:FFKM; DRAWINGNUMBER:ER09T013101/954; ITEM POSITION NUMBER:27; EQUIPMENT NAME:DGS CONSOLE_WATER, OIL INJECT</t>
  </si>
  <si>
    <t>SPARE PARTS; PART NAME:BEARING, GEAR; MANUFACTURER PART NUMBER:21661200; MANUFACTURER:LUFKIN; DIMENSIONS:10D X 4L; MATERIAL:STEEL;DRAWING NUMBER:MGB301-D-DR-00009; ITEM POSITION NUMBER:6; EQUIPMENT NAME:RECYCLE GAS COMPRESSOR; EQUIPMENT MODEL:N1419C; ADDITIONALINFORMATION:LOW SPEED; SUPPLIER:KOBE STEEL; SUPPLIER PART NUMBER:20S-A54777#Y3; BORE DIAMETER:5.75</t>
  </si>
  <si>
    <t>INSTRUMENT SYSTEMS; TYPE:ANALOG OUTPUT PROCESSOR; MANUFACTURER MODEL NUMBER:MC-PAOY22; MANUFACTURER:HONEYWELL; MANUFACTURER PARTNUMBER:80363969-150; 16 POINT; EQUIPMENT NAME:DCS ESD F&amp;G SYSTEM</t>
  </si>
  <si>
    <t>SPARE PARTS; PART NAME:SEAL, MECHANICAL; MANUFACTURER PART NUMBER:VN1002535; MANUFACTURER:LEISTRITZ AG; DRAWING NUMBER:D1607097;ITEM POSITION NUMBER:62; ADDITIONAL INFORMATION:SUB-ASSEMBLY</t>
  </si>
  <si>
    <t>SPARE PARTS; PART NAME:CARBON RING ASSEMBLY; MANUFACTURER PART NUMBER:625389-66; MANUFACTURER:ELLIOTT TURBOMACHINERY; EQUIPMENTNAME:DGS CONSOLE_WATER, OIL INJECT</t>
  </si>
  <si>
    <t>SPARE PARTS; PART NAME:RIDER BAND; DRAWING NUMBER:6330051/E; EQUIPMENTNAME:NITROGEN COMPRESSOR; EQUIPMENT MAKE:BHARAT PUMPS &lt;(&gt;&amp;&lt;)&gt;COMPRESSORS LTD; EQUIPMENT MODEL:4HB/3; ADDITIONAL INFORMATION:PARTLIST:6330234; MANUFACTURER:BHARAT PUMPS &lt;(&gt;&amp;&lt;)&gt; COMPRESSORS LTD;MANUFACTURER PART NUMBER:966335295; GROUP NAME:PISTON FOR BORE 260 MM;BPC S/O NUMBER:302011005-01</t>
  </si>
  <si>
    <t>SPARE PARTS; PART NAME:BEARING; MANUFACTURER PART NUMBER:3PS-62042/933; MANUFACTURER:SHIN NIPPON MACHINERY CO LTD; MATERIAL:BC3;DRAWING NUMBER:3PS-62042; ITEM POSITION NUMBER:933; EQUIPMENT NAME:VERTICAL CAN PUMP; EQUIPMENT MAKE:SHIN NIPPON MACHINERY CO.,LTD; EQUIPMENT MODEL:12X19M WYR-10; ADDITIONAL INFORMATION:PRESSURE REDUCING; EQUIPMENT MANUFACTURER PART NO: 933; CONTRACTORDOCUMENT NUMBER: MGA103-D-DS-00011</t>
  </si>
  <si>
    <t>SPARE PARTS; PART NAME:WEAR RING; MANUFACTURER PART NUMBER:3PS-62042/1712; MANUFACTURER:SHIN NIPPON MACHINERY CO LTD; MATERIAL:SUS304 / HARD; DRAWING NUMBER:3PS-62042; ITEM POSITION NUMBER:1712; EQUIPMENT NAME:VERTICAL CAN PUMP; EQUIPMENT MAKE:SHIN NIPPONMACHINERY CO., LTD; EQUIPMENT MODEL:12X19M WYR-10; ADDITIONAL INFORMATION:SUCTION SIDE; ADDITIONAL INFORMATION:IMPLR, RADIAL;EQUIPMENT MANUFACTURER PART NO: 1712; CONTRACTOR DOCUMENT NUMBER: MGA103-D-DS-00011</t>
  </si>
  <si>
    <t>SPARE PARTS; PART NAME:WEAR RING; MANUFACTURER PART NUMBER:3PS-62042/2712; MANUFACTURER:SHIN NIPPON MACHINERY CO LTD; MATERIAL:SUS304 / HARD; DRAWING NUMBER:3PS-62042; ITEM POSITION NUMBER:2712; EQUIPMENT NAME:VERTICAL CAN PUMP; EQUIPMENT MAKE:SHIN NIPPONMACHINERY CO., LTD; EQUIPMENT MODEL:12X19M WYR-10; ADDITIONAL INFORMATION:DISCHARGE SIDE; ADDITIONAL INFORMATION:IMPLR, RADIAL;EQUIPMENT MANUFACTURER PART NO: 2712; CONTRACTOR DOCUMENT NUMBER: MGA103-D-DS-00011</t>
  </si>
  <si>
    <t>METALLIC TUBE; MAT:CARBON STEEL; MAT, SPEC:ASTM SA 334 GRADE 1; MANUFACTURINGPROCESS:SEAMLESS; TEST PRESSURE:21.06 KG.M²; LENGTH:6150 MM; DIAMETER, OD:20 MM;THICKNESS, WALL:2.11 MINIMUM MM; TUBES FOR 34-EE-822 CONDENSER FOR REFRIGERATIONSYSTEM</t>
  </si>
  <si>
    <t>CHEMICALS; SCIENTIFIC NAME:MOLYBDATE; MANUFACTURER PART NUMBER:INDION 9106;MANUFACTURER:ION EXCHANGE; ACTIVE CONTENT:20%</t>
  </si>
  <si>
    <t>CHEMICALS; APPLICATION:DM PLANT; SCIENTIFIC NAME:STRONG BASE ANION; FORM OFSUPPLY:SPHERICAL BEADS; FUNCTIONAL GROUP:QUARTERNERY AMMONIUM-TYPE 1; POLYMERMATRIX:POLYSTYRENE COPOLYMER WITH DVB; IONIC FORM:CHLORIDE; PARTICLE SIZE RANGE(95%):0.3 TO 1.2 MM; TOTAL EXCHANGE CAPACITY:1.3 MEQ/ML; MOISTURE CONTENT:53±3%; MAXIMUM OPERATING TEMPERATURE:60 DEG C; SWELLING / VOLUME CHANGE CL- TOOH-:20%; REGENERATION LEVEL:51 KG/M3; EXCHANGE CAPACITY AT REGENERATIONLEVEL:25.35 KG CACO3/M3 (0.61 EQ/L)</t>
  </si>
  <si>
    <t>GAS DETECTORS; TYPE, GAS:HYDROGEN; AMBIENT TEMPERATURE:48 TO 5.6 °C; SIGNAL,OUTPUT:4 TO 20 MA; INGRESS PROTECTION:IP66 OR BETTER; CLASSIFICATION, HAZARDAREAS:EX D IIC T4, ZONE 1 ZONE 21; RANGE:0 TO 100 % LEL; POWER SUPPLY:18 TO 30VDC; MEDIUM:AIR; WEATHER PROTECTION:TYPE 4X;APPROVAL:FM/ATEX/CSA/CENELEC/UL/OTHER ACCREDITED TESTING AGENCIES AND PESO;OPERATING TEMPERATURE IN DEG C:-5 TO +55 DEG C; RELATIVE HUMIDITY, %RH MAX ATMAX TEMPERATURE:10 TO 95% (NON CONDENSING); STORAGE TEMPERATURE:-10 TO +60 DEGC; SENSOR TYPE:CATALYTIC DIFFUSION TYPE NOTE:2; PRINCIPLE OF OPERATION:CATALYTICDIFFUSION; ALARM SET POINTS:USER CONFIGURABLE; RESPONSE TIME:T90&lt;30 SEC WITHSPLASH AND DUST GUARD; HAZARDOUS AREA PROTECTION:CERTIFIED FLAMEPROOF (EEXD);SENSOR MOUNTING:2 INCH PIPE MOUNTING (MOUNTING ACCESSORIES 316 SS); CALIBRATEDRANGE:0 TO 100 %LEL; OUTPUT SIGNAL:4-20 MA; 3-WIRE CURRENT SOURCE WITH HARTPROTOCOL; WIRING:3 WIRE SIGNAL + POWER; ELECTRICAL CABLE ENTRY:1/2 INCH NPTFWITH EX-PROOF SS GLAND OR WITH 3/4 INCH NPT TO 1/2 INCH NPT REDUCER; BIDDER TOINCLUDE WITH DETECTOR PRICE; NON-INTRUSIVE ZERO/SPAN:YES 
REPEATABILITY, % OFFULL SCALE:± 3 % FSD OR BETTER; ZERO DRIFT, % OF FULL SCALE:± 5 % FSD PER YEARMAXIMUM; SPAN DRIFT, % OF FULL SCALE:± 10% FSD PER YEAR MAXIMUM; SELFDIAGNOSTICS REQUIRED:YES; DIGITAL INDICATOR:YES, 4 DIGIT LCD WITH BACKLIGHT/LED; IT SHALL BE POSSIBLE TO INSTALL DETECTOR SEPARATELY FROM INDICATORTHROUGH WIRED CONNECTION; ENCLOSURE MATERIAL:FLAMMABLE GAS DETECTOR INCLUDINGTERMINAL BOX SHALL HAVE METALLIC BODY/CASING (METAL TYPE - SS316); NO EXTERNALTERMINAL BOX SHALL BE PROVIDED FOR FURTHER CABLING EXCEPT REMOTE INSTALLATION(FLYING LEADS ARE NOT ACCEPTABLE); 
REMOTE CALIBRATION:WEATHER PROOF CAP SHALLBE WITH REMOTE TUBE CONNECTION FOR REMOTE SUPPLY OF CALIBRATION GAS TUBE WILL BEPROVIDED BY OPAL; FAULT SIGNAL:DETECTOR FAULT SIGNAL(CONFIGURABLE); WEATHERPROTECTION:CANOPY FOR WEATHER PROTECTION OF COMPLETE GAS DETECTOR; BIDDER TOINCLUDE WITH DETECTOR PRICE; SENSOR PROTECTION:SPLASH COVER (WEATHERPROOF CAPWITH PROVISION OF TUBE CONNECTION; BIDDER TO INCLUDE WITH DETECTOR PRICE;TRANSMITTER MOUNTINGS: 2 INCH PIPE SUPPORT MOUNTING ACCESSORIES FOR TRANSMITTER;BIDDER TO INCLUDE WITH DETECTOR PRICE; SIL CERTIFICATION:SIL-2 CERTIFIED FROMTUV/EXIDA/FM ACCREDITED TESTING AGENCIES ONLY ACCEPTABLE; THE DETECTOR ALONGWITH DISPLAY UNIT SHALL BE SIL-2 CERTIFIED; GASCONFIGURATION/SELECTION/CHANGES:USER ACCESSIBLE/CONFIGURABLE; ERROR</t>
  </si>
  <si>
    <t>CENTRAL PROCESSING UNIT; TYPE:414H; MODEL:SIMATIC S7-400H; NUMBER OF INTERFACE:4 (1MPI/DP, 1DP AND 2 FOR SYNC MODULE; MEMORY:2.8 MB(1.4 MB DATA/ 1.4 MB CODE); FIRMWARE VERSION:V4.5; POWER LOSS:6 W; MANUFACTURER:SIEMENS; MANUFACTURER PARTNUMBER:6ES7414-4HM14-0AB0; DRAWING NUMBER:MGB102-D-DR-00061 ;</t>
  </si>
  <si>
    <t>SPARE PARTS; PART NAME:SEAL SET; EQUIPMENT NAME:EJECTOR BOOSTER COMPRESSOR ; EQUIPMENT MAKE:FIMA; EQUIPMENT MODEL:RHH1 RD-90 KBGGXGR360 MB400; MANUFACTURER:FIMA; MANUFACTURER PART NUMBER:GB1-0009; FOR GEAR BOX; TYPE:HS 300; FIMA ORDER NUMBER:21101187;COMPRESSOR IDENT NUMBER:674947</t>
  </si>
  <si>
    <t>SPARE PARTS; PART NAME:WEDGE; MANUFACTURER PART NUMBER:3326741; MANUFACTURER:TH. JANSEN - ARMATUREN GMBH; MATERIAL:STEEL, SURFACEHARDENED; DRAWING NUMBER:AZ2630--VC100023.03.1; ITEM POSITION NUMBER:20.2; EQUIPMENT NAME:CRACKED &amp; DECOKING GAS VALVES; EQUIPMENTMAKE:TH. JANSEN - ARMATUREN GMBH; EQUIPMENT MODEL:AZ2630 DGV 48"; ADDITIONAL INFORMATION:VALVE SIZE 48 IN; CONTRACTOR DOCUMENTNUMBER: 0012AN1350-11-R-ZE 1001.003</t>
  </si>
  <si>
    <t>SPARE PARTS; PART NAME:BALL; MATERIAL:STAINLESS STEEL 316 GRADE CF8M; DRAWING NUMBER:F04398; ITEM POSITION NUMBER:3; EQUIPMENTNAME:BALL BLOW DOWN VALVE; EQUIPMENT MAKE:METSO AUTOMATION; EQUIPMENT MODEL:XG10DWTAJ2RXHBDF; MANUFACTURER:METSO AUTOMATION;NAME:BALL BLOW DOWN VALVE; EQUIPMENT MAKE:METSO AUTOMATION; EQUIPMENT MODEL:XG10DWTAJ2RXHBDF; MANUFACTURER:METSO AUTOMATION;MANUFACTURER PART NUMBER:H001971</t>
  </si>
  <si>
    <t>SPARE PARTS; PART NAME:BURNER TILE ASSEMBLY; MANUFACTURER PARTNUMBER:DB-430; MANUFACTURER NAME:CALLIDUS TECHNOLOGIES LLC ;MATERIAL:60% ALUMINA. DRAWINGNUMBER:&lt;(&gt;&amp;&lt;)&gt;AD-11-SE-ZE 4109; ITEMPOSITIONNUMBER:1; EQUIPMENT NAME:BURNER; EQUIPMENT MODEL:LE-CARW-4</t>
  </si>
  <si>
    <t>SPARE PARTS; PART NAME:SCREEN; DIMENSIONS:20 X 100 X 30 X 8 MM;MATERIAL:STAINLESS STEEL; DRAWING NUMBER:K1A440-C46:191; ITEM POSITION NUMBER:6;EQUIPMENT NAME:SCREEN CHANGER; EQUIPMENT MAKE:THE JAPAN STEEL WORKS; ADDITIONALINFORMATION:SPARES FOR SCREEN CHANGER; MANUFACTURER PARTNUMBER:K1A440-C46:191/6; MANUFACTURER:THE JAPAN STEEL WORKS; MAXIMUM FLOWSIZE:100</t>
  </si>
  <si>
    <t>SPARE PARTS; PART NAME:O-RING; MANUFACTURER PART NUMBER:0000 275 9579; MANUFACTURER:ELLIOTT TURBOMACHINERY; MATERIAL:FFKM; DRAWINGNUMBER:ER09T013101/954; ITEM POSITION NUMBER:25; EQUIPMENT NAME:DGS CONSOLE_WATER, OIL INJECT</t>
  </si>
  <si>
    <t>SPARE PARTS; PART NAME:WEAR RING, BOWL; MANUFACTURER PART NUMBER:3PS-62042/714; MANUFACTURER:SHIN NIPPON MACHINERY CO LTD;MATERIAL:SUS 304 / HARD; DRAWING NUMBER:3PS-62042; ITEM POSITION NUMBER:714; EQUIPMENT NAME:VERTICAL CAN PUMP; EQUIPMENT MAKE:SHINNIPPON MACHINERY CO., LTD; EQUIPMENT MODEL:12X19M WYR-10; ADDITIONAL INFORMATION:SUCTION SIDE; EQUIPMENT MANUFACTURER PART NO: 714;CONTRACTOR DOCUMENT NUMBER: MGA103-D-DS-00011</t>
  </si>
  <si>
    <t>SPARE PARTS; PART NAME:WEAR RING, BOWL; MANUFACTURER PART NUMBER:3PS-62042/916; MANUFACTURER:SHIN NIPPON MACHINERY CO LTD;MATERIAL:SUS 304 / HARD; DRAWING NUMBER:3PS-62042; ITEM POSITION NUMBER:916; EQUIPMENT NAME:VERTICAL CAN PUMP; EQUIPMENT MAKE:SHINNIPPON MACHINERY CO., LTD; EQUIPMENT MODEL:12X19M WYR-10; ADDITIONAL INFORMATION:DISCHARGE SIDE; EQUIPMENT MANUFACTURER PART NO:916; CONTRACTOR DOCUMENT NUMBER: MGA103-D-DS-00011</t>
  </si>
  <si>
    <t>SPARE PARTS; PART NAME:PLATE,SLIDING; MATERIAL:TEFLON COATING; DRAWING NUMBER:ZGP10049; ITEM POSITION NUMBER:016; EQUIPMENTNAME:LOAD PLATE; EQUIPMENT MAKE:STATEC BINDER; MANUFACTURER:STATEC BINDER; MANUFACTURER PART NUMBER:ZGP10064</t>
  </si>
  <si>
    <t>CHEMICALS; SCIENTIFIC NAME:SULFURIC ACID; FORMULA:H2SO4; PURITY:98%; SULPHURIC ACID 98%, CHLORIDES (MAX) 5 PPM (WT), TOTAL NITROGEN(MAX) 50 PPM (WT), SO2 (MAX) 100 PPM (WT), Fe3+ (MAX) 30 PPM (WT), Ni/Cr (MAX) 1 PPM (WT)</t>
  </si>
  <si>
    <t>VALVE ACTUATORS; TYPE, OPERATING:DOUBLE ACTING ACTUATOR; SIZE, VALVE:3 IN;PRESSURE RATING, VALVE:ASME CLASS 600; MANUFACTURER PART NUMBER:503945;MANUFACTURER:PETRAS; COMPLETE ACTUATOR DOUBLE ACTING; MODEL NUMBER:0150N; ARTIDENTICAL TO ORDER; BC12-0390 DOUBLE ACTING ACTUATOR INCLUDING; QUICK EXHAUSTPIPING; DUAL JUNCTION BOX FIXED ON ACTUATOR; MOUNTING BRACKET (SMALL PROFILE -H=115 MM) WITH 4 PROXIMITY; SWITCHES NJ5-18GK-SN WIRED IN JUNCTION BOX; COLORRAL 3001; AS PER ORIGINAL PERRIN ORDER 123091 (QUICK EXHAUST VALVES ARENOT
INCLUDED)</t>
  </si>
  <si>
    <t>SPARE PARTS; PART NAME:BEARING,CROSS HEAD,PIN; DIMENSIONS:D170/140 X 140;EQUIPMENT NAME:OFF GAS COMPRESSOR; EQUIPMENT MAKE:BURCKHARDT COMPRESSION;EQUIPMENT MODEL:4D300B-3W_1; ADDITIONAL INFORMATION:FOR BEARING; MANUFACTURERPART NUMBER:106.106.292.299; MANUFACTURER:BURCKHARDT COMPRESSION; MANUALCODE:190M40410</t>
  </si>
  <si>
    <t>SPARE PARTS; PART NAME:GASKET; MANUFACTURER PART NUMBER:75599-4590; MANUFACTURER:ELLIOTT TURBOMACHINERY; DIMENSIONS:WD 71 X 126 LGX THK 0.188 MM; MATERIAL:NEOPRENE; EQUIPMENT NAME:DGS CONSOLE_WATER, OIL INJECT; ADDITIONAL INFORMATION:EXP JOINT STEAM INLET;DRAWING NUMBER:D-62625-1, -71(ER09T013101-927); REAL MANUFACTURER:GRAHAM</t>
  </si>
  <si>
    <t>SPARE PARTS; PART NAME:SEAT RING AND PACKING SET; DRAWING NUMBER:U0908-A34-001; ITEM POSITION NUMBER:8, 9, 13; EQUIPMENTNAME:BUTTERFLY VALVE; EQUIPMENT MAKE:JEONGWHA POLYTECH CO. LTD.; EQUIPMENT MODEL:GLB 300 / 520; MANUFACTURER:JEONGWHA POLYTECH CO.NAME:BUTTERFLY VALVE; EQUIPMENT MAKE:JEONGWHA POLYTECH CO. LTD.; EQUIPMENT MODEL:GLB 300 / 520; MANUFACTURER:JEONGWHA POLYTECH CO.LTD.; MANUFACTURER PART NUMBER:U0908-A34-001/8; MAT, SEAT:EPDM RUBBER; MAT, PACKING:GRAPHITE (GRAND AND BOTTOM); FOR BUTTERFLYVALVE; PRESSURE DESIGNATION:CL 150; SIZE:114 IN</t>
  </si>
  <si>
    <t>INSTRUMENT SYSTEMS; TYPE:QUAD PROCESSOR PACK; MANUFACTURER:HONEYWELL; MANUFACTURER PART NUMBER:FC-QPP-0002; EQUIPMENT NAME:DCS ESDF&amp;G SYSTEM</t>
  </si>
  <si>
    <t>SPARE PARTS; PART NAME:BEARING, LOWER; MANUFACTURER PART NUMBER:3PS-47086/707; MANUFACTURER:SHIN NIPPON MACHINERY CO LTD;MATERIAL:SCS13A; DRAWING NUMBER:3PS-47086; ITEM POSITION NUMBER:707; EQUIPMENT NAME:VERTICAL CAN PUMP; EQUIPMENT MAKE:SHIN NIPPONMATERIAL:SCS13A; DRAWING NUMBER:3PS-47086; ITEM POSITION NUMBER:707; EQUIPMENT NAME:VERTICAL CAN PUMP; EQUIPMENT MAKE:SHIN NIPPONMACHINERY CO., LTD; EQUIPMENT MODEL:20/2525 CZ-4; EQUIPMENT MANUFACTURER PART NO: 707; CONTRACTOR DOCUMENT NUMBER: MGA103-D-DS-00021</t>
  </si>
  <si>
    <t>SPARE PARTS; PART NAME:IMPELLER; MANUFACTURER PART NUMBER:104067867509; MANUFACTURER:SULZER PUMPS; MATERIAL:GRADE CA6NM; DRAWINGNUMBER:MGA101-D-DR-00218; ITEM POSITION NUMBER:230.01; EQUIPMENT NAME:CENTRIFUGAL PUMP; EQUIPMENT MAKE:SULZER PUMPS; EQUIPMENTMODEL:ZF 250-6630</t>
  </si>
  <si>
    <t>SPARE PARTS; PART NAME:WEDGE; DRAWING NUMBER:AZ2630_VC100023.02; ITEM POSITIONNUMBER:50.1; EQUIPMENT NAME:CRACKED GAS VALVE; EQUIPMENT MAKE:TH. JANSEN -ARMATUREN; EQUIPMENT MODEL:AZ2630 DGV 40INCH; MANUFACTURER PART NUMBER:316484;MANUFACTURER:TH. JANSEN - ARMATUREN; SIZE:40 IN; PRESSURE DESIGNATION:ASME CLASS300</t>
  </si>
  <si>
    <t>SPARE PARTS; PART NAME:BALL; MATERIAL:CF8M + HC; DRAWING NUMBER:1110380; ITEM POSITION NUMBER:3; EQUIPMENT NAME:BALL BLOW DOWNVALVE; EQUIPMENT MAKE:METSO AUTOMATION; EQUIPMENT MODEL:D5DY08DDB03, D2DY06DDB03; MANUFACTURER:METSO AUTOMATION; MANUFACTURER PARTNUMBER:H042958</t>
  </si>
  <si>
    <t>SEALS, MECHANICAL; TYPE:1648; DRAWING NUMBER:P/M1644; MANUFACTURER:JOHN CRANE; APPLICATION:NON DRIVE END; SIZE:67.5;REFERENCE:89223995</t>
  </si>
  <si>
    <t>SPARE PARTS; PART NAME:GUIDE BUSHING; EQUIPMENT NAME:CONTROL VALVE; EQUIPMENTMAKE:BAKER HUGHES; MANUFACTURER PART NUMBER:010110268-567-0000;MANUFACTURER:BAKER HUGHES; TYPE:HARD PART; VALVE SERIAL NUMBER:LB12A0091-001,LB12A0091-002, LB12A0092-002, LB12A0092-003</t>
  </si>
  <si>
    <t>LAP JOINT PIPE FLANGES; DESIGN SPEC:ASME B16.9; MAT, SPEC:ASTM A403 GRADE WP304;FINISH, FLANGE FACING:125 TO 250 AARH; PRESSURE DESIGNATION:ASME CLASS 300;SIZE:14</t>
  </si>
  <si>
    <t>SPARE PARTS; PART NAME:BEARING,THRUST; MATERIAL:COBALT BASED ALLOY; DRAWING NUMBER:F16638; ITEM POSITION NUMBER:15,16; EQUIPMENTNAME:BUTTERFLY VALVE; EQUIPMENT MAKE:METSO AUTOMATION; EQUIPMENT MODEL:L6DBN14PACAG; MANUFACTURER:METSO AUTOMATION;MANUFACTURER PART NUMBER:H022358</t>
  </si>
  <si>
    <t>CONTROLLERS, ELECTRONIC; TYPE:GAS CHROMATOGRAPH SYSTEM; MANUFACTURER:SIEMENS AG; SYSCON WITH 32 MB DRAM ONLY; PARTNUMBER:US2:2021817-001; DRAWING NUMBER:BB1002-D-DR-00027-28BB1002-D-DR-00030 T0 35 ETC; EQUIPMENT BRAND NAME:MAXUM II;</t>
  </si>
  <si>
    <t>SPARE PARTS; PART NAME:PIN,SHEAR; MATERIAL:S45C; DRAWING NUMBER:1201270006-00A; ITEM POSITION NUMBER:24; EQUIPMENT NAME:GEAR PUMP;EQUIPMENT MAKE:ABEX COPERATION; EQUIPMENT MODEL:GP-500T; MANUFACTURER:ABEX COPERATION; MANUFACTURER PART NUMBER:1201270006-00A/24;SUITABLE MANUFACTURER:KYUSHU HASEC; SUB ASSY:GEAR PUMP GEAR COUPLING; TYPE:KSS-355; SUPPLIER:THE JAPAN STEEL WORKS</t>
  </si>
  <si>
    <t>SPARE PARTS; PART NAME:CARTRIDGE; MANUFACTURER PART NUMBER:VN1002558; MANUFACTURER:ELLIOTT TURBOMACHINERY; MATERIAL:SYNTHETIC FIBERMEDIA; DRAWING NUMBER:5245-01-103; ITEM POSITION NUMBER:4; EQUIPMENT NAME:DGS CONSOLE_WATER, OIL INJECT; REAL MANUFACTURER:HILCO</t>
  </si>
  <si>
    <t>SEALS, MECHANICAL; TYPE:SINGLE; MANUFACTURER MODEL NUMBER:LH13UC; DRAWING NUMBER:C01725AB; MANUFACTURER:EAGLE BURGMANN; SIZE:60;CODE:BSTIN; ASSEMBLY CODE:KXWKC</t>
  </si>
  <si>
    <t>SPARE PARTS; PART NAME:BRAKE; DIMENSIONS:160 MM; EQUIPMENT NAME:ELEVATOR; EQUIPMENT MAKE:GEDA; EQUIPMENT MODEL:SH1600; MANUFACTURERPART NUMBER:VISII V160AD1D1502000001; MANUFACTURER:COEL MOTORI S R L; CLASSIFICATION HAZARDOUS AREA:EX-II 2 GD EX-D IIC T4; SERIALNUMBER:463413/2; TORQUE:150 NM; VOLTAGE RATING:415 VAC / 200 VDC; A:0.2; AMBIENT TEMPERATURE:-20 TO +55 °C; INGRESSPROTECTION:IP66; WITH HAND RELEASE AND ANTI CONDENSER HEATER; REFERENCE NUMBER:P007200</t>
  </si>
  <si>
    <t>SPARE PARTS; PART NAME:SERVICE KIT; MANUFACTURER PART NUMBER:1561072; MANUFACTURER:WARTSILA; DRAWING NUMBER:DBAC195522; EQUIPMENTNAME:ENGINE; EQUIPMENT MODEL:W20V32; ADDITIONAL INFORMATION:FOR BEARING TPL67 ZS06; ENGINE NUMBER:PAAE227083; REFERENCE TYPE:W32</t>
  </si>
  <si>
    <t>SPARE PARTS; PART NAME:BEARING, GEAR; MANUFACTURER PART NUMBER:21661100; MANUFACTURER:LUFKIN; DIMENSIONS:5D X 4L; MATERIAL:STEEL;DRAWING NUMBER:MGB301-D-DR-00009; ITEM POSITION NUMBER:4; EQUIPMENT NAME:RECYCLE GAS COMPRESSOR; EQUIPMENT MODEL:N1419C; ADDITIONALINFORMATION:HIGH SPEED; SUPPLIER:KOBE STEEL; SUPPLIER PART NUMBER:20S-A54777#Y1; BORE DIAMETER:3.625</t>
  </si>
  <si>
    <t>SPARE PARTS; PART NAME:BEARING, GEAR; MANUFACTURER PART NUMBER:18937900; MANUFACTURER:LUFKIN; DIMENSIONS:5D X 4L; MATERIAL:STEEL;DRAWING NUMBER:MGB301-D-DR-00009; ITEM POSITION NUMBER:5; EQUIPMENT NAME:RECYCLE GAS COMPRESSOR; EQUIPMENT MODEL:N1419C; ADDITIONALINFORMATION:HIGH SPEED; SUPPLIER:KOBE STEEL; SUPPLIER PART NUMBER:20S-A54777#Y2; BORE DIAMETER:3.625</t>
  </si>
  <si>
    <t>SPARE PARTS; PART NAME:PHOTOMULTIPLIER TUBE MODULE; EQUIPMENT NAME:GAS CHROMATOGRAPHY; EQUIPMENT MAKE:SIEMENS; MANUFACTURER PART NUMBER:US2-1270005-001; MANUFACTURER:SIEMENS</t>
  </si>
  <si>
    <t>SPARE PARTS; PART NAME:SPRING,CUP,PACKAGE; DRAWING NUMBER:AZ2630-VC100023.01.5;ITEM POSITION NUMBER:50.8; EQUIPMENT NAME:DECOKING GAS VALVE; EQUIPMENT MAKE:TH.JANSEN - ARMATUREN GMBH; MANUFACTURER PART NUMBER:J20841991; MANUFACTURER:TH.JANSEN - ARMATUREN GMBH; SIZE, VALVE:36 IN</t>
  </si>
  <si>
    <t>SPARE PARTS; PART NAME:BUSHING; MANUFACTURER PART NUMBER:3PS-47084, 47085/5010; MANUFACTURER:SHIN NIPPON MACHINERY CO LTD;MATERIAL:SUS 420 J2; DRAWING NUMBER:3PS-47084, 47085; ITEM POSITION NUMBER:5010; EQUIPMENT NAME:BIG PUMP; EQUIPMENT MAKE:SHINNIPPON MACHINERY CO., LTD; EQUIPMENT MODEL:8 BTBF-11; EQUIPMENT MODEL:8 BTBF-11; ADDITIONAL INFORMATION:PRESSURE REDUCING;EQUIPMENT MANUFACTURER PART NO: 5010; CONTRACTOR DOCUMENT NUMBER: MPA102-D-DS-00073, 00084</t>
  </si>
  <si>
    <t>GENERAL STEEL SECTIONS; TYPE:BEAM; MAT:MILD STEEL; MAT, SPEC:IS 2062; HEIGHT:350 MM; WIDTH:140 MM; MASS:52.4 Kg/m; DESIGNATION:ISMB350</t>
  </si>
  <si>
    <t>SPARE PARTS; PART NAME:SEAT SET; MATERIAL:AISI 316 + WC-CO; DRAWING NUMBER:1110380; ITEM POSITION NUMBER:7, 035, 062, 129, 130;EQUIPMENT NAME:BALL BLOW DOWN VALVE; EQUIPMENT MAKE:METSO AUTOMATION; EQUIPMENT MODEL:D5DY16YR1B103; ADDITIONAL INFORMATION:D1F/D2D14 B1; MANUFACTURER:METSO AUTOMATION; MANUFACTURER PART NUMBER:H087882</t>
  </si>
  <si>
    <t>SPARE PARTS; PART NAME:MODULE, DISPLAY/PROCESSOR; MANUFACTURER PART NUMBER:90219VE; MANUFACTURER:AMETEK; DRAWINGNUMBER:BB1002-D-DR-00005; DRAWING NUMBER:BB1002-D-DR-00012; EQUIPMENT NAME:O2 ANALYSER-ZIRCONIA</t>
  </si>
  <si>
    <t>SPARE PARTS; PART NAME:WEAR RING, CASING; MANUFACTURER PART NUMBER:3PS-47081, 47082/306; MANUFACTURER:SHIN NIPPON MACHINERY CO LTD;MATERIAL:SUS 420 J2; DRAWING NUMBER:3PS-47081, 47082; ITEM POSITION NUMBER:306; EQUIPMENT NAME:BIG PUMP; EQUIPMENT MAKE:SHIN NIPPONMACHINERY CO., LTD; EQUIPMENT MODEL:60/6597 HDV; EQUIPMENT MODEL:60/6597 HDV; EQUIPMENT MANUFACTURER PART NO: 306; CONTRACTORDOCUMENT NUMBER: MGA102-D-DS-00041, 00051</t>
  </si>
  <si>
    <t>SPARE PARTS; PART NAME:HEAD WEAR RING; MANUFACTURER PART NUMBER:3PS-47081, 47082/389; MANUFACTURER:SHIN NIPPON MACHINERY CO LTD;MATERIAL:SUS 420 J2; DRAWING NUMBER:3PS-47081, 47082; ITEM POSITION NUMBER:389; EQUIPMENT NAME:BIG PUMP; EQUIPMENT MAKE:SHIN NIPPONMACHINERY CO., LTD; EQUIPMENT MODEL:60/6597 HDV; EQUIPMENT MODEL:60/6597 HDV; EQUIPMENT MANUFACTURER PART NO: 389; CONTRACTORDOCUMENT NUMBER: MGA102-D-DS-00041, 00051</t>
  </si>
  <si>
    <t>SPARE PARTS; PART NAME:OIL FILTER ELEMENT; MANUFACTURER PART NUMBER:INR-S-00700-API-PF25-V; MANUFACTURER:INDUFUL; DIMENSIONS:LG 580X D 126 MM; MATERIAL:STAINLESS STEEL/POLYFIBRE; DRAWING NUMBER:MGB301-D-DR-00017; ITEM POSITION NUMBER:3; EQUIPMENT NAME:RECYCLEGAS COMPRESSOR; EQUIPMENT MODEL:IDCL 3-007C0 3"; SUPPLIER:KOBE STEEL; SUPPLIER PART NUMBER:20S-A55193#F3</t>
  </si>
  <si>
    <t>SPARE PARTS; PART NAME:PUMP, OIL; MANUFACTURER PART NUMBER:P7210D1411; MANUFACTURER:ELLIOTT TURBOMACHINERY; EQUIPMENT NAME:TURBINE;EQUIPMENT MAKE:ELLIOTT TURBOMACHINERY; EQUIPMENT MODEL:BYRHH; ADDITIONAL INFORMATION:IMO</t>
  </si>
  <si>
    <t>INDUSTRIAL GAS; MAIN GAS:CARBON MONOXIDE_PE; GAS PURITY:99.97%; CAS NUMBER:630-08-0; BOILING RANGE/POINT:192 °C; MELTING POINT:207; FLASH POINT (PMCC):&lt; 150 °C</t>
  </si>
  <si>
    <t>SPARE PARTS; PART NAME:GUIDE TUBE; DRAWING NUMBER:AZ2630_VC100023.02; ITEMPOSITION NUMBER:30.1; EQUIPMENT NAME:CRACKED GAS VALVE; EQUIPMENT MAKE:TH.JANSEN - ARMATUREN; EQUIPMENT MODEL:AZ2630 DGV 40INCH; MANUFACTURER PARTNUMBER:316474; MANUFACTURER:TH. JANSEN - ARMATUREN; SIZE:40 IN; PRESSUREDESIGNATION:ASME CLASS 300</t>
  </si>
  <si>
    <t>SPARE PARTS; PART NAME:BEARING, SLEEVE; MANUFACTURER PART NUMBER:3PS-47078, 47079/472; MANUFACTURER:SHIN NIPPON MACHINERY CO LTD;MATERIAL:S25C / WJ2; DRAWING NUMBER:3PS-47078, 47079; ITEM POSITION NUMBER:472; EQUIPMENT NAME:BIG PUMP; EQUIPMENT MAKE:SHIN NIPPONMACHINERY CO., LTD; EQUIPMENT MODEL:4-0/4578 HDV; EQUIPMENT MODEL:40/4578 HDV; EQUIPMENT MANUFACTURER PART NO: 472; CONTRACTORDOCUMENT NUMBER: MGA102-D-DS-00011, 00021</t>
  </si>
  <si>
    <t>SPARE PARTS; PART NAME:BEARING, SLEEVE; MANUFACTURER PART NUMBER:3PS-47078, 47079/473; MANUFACTURER:SHIN NIPPON MACHINERY CO LTD;MATERIAL:S25C / WJ2; DRAWING NUMBER:3PS-47078, 47079; ITEM POSITION NUMBER:473; EQUIPMENT NAME:BIG PUMP; EQUIPMENT MAKE:SHIN NIPPONMACHINERY CO., LTD; EQUIPMENT MODEL:4-0/4578 HDV; EQUIPMENT MODEL:40/4578 HDV; EQUIPMENT MANUFACTURER PART NO: 473; CONTRACTORDOCUMENT NUMBER: MGA102-D-DS-00011, 00021</t>
  </si>
  <si>
    <t>SPARE PARTS; PART NAME:KNIFE; MANUFACTURER PART NUMBER:UC-1000K00A-11A#14; MANUFACTURER:KOBE STEEL; DRAWING NUMBER:UC-1000K64D;ITEM POSITION NUMBER:3; EQUIPMENT NAME:PELLETIZER; EQUIPMENT MAKE:KOBE STEEL; EQUIPMENT MODEL:LCM500H; SUB ASSY:KNIFE HOLDER ASS'Y</t>
  </si>
  <si>
    <t>SPARE PARTS; PART NAME:WEDGE; MANUFACTURER PART NUMBER:3326686; MANUFACTURER:TH. JANSEN - ARMATUREN GMBH; MATERIAL:STEEL, SURFACEHARDENED; DRAWING NUMBER:AZ2630--VC100023.01.1; ITEM POSITION NUMBER:50.1; EQUIPMENT NAME:CRACKED &amp; DECOKING GAS VALVES; EQUIPMENTMAKE:TH. JANSEN - ARMATUREN GMBH; EQUIPMENT MODEL:AZ2630 DGV 36"; ADDITIONAL INFORMATION:VALVE SIZE 36 IN; CONTRACTOR DOCUMENTNUMBER: 0012AN1350-11-R-ZE 1001.001</t>
  </si>
  <si>
    <t>SPARE PARTS; PART NAME:MAIN DRIVE SPEED REDUCER; EQUIPMENT NAME:GEAR BOX; EQUIPMENT MAKE:SHANTHI GEARS LTD; ADDITIONALINFORMATION:FOR AIR PRE HEATER, 4 APH; MANUFACTURER:SHANTHI GEARS LTD; GEAR RATIO:87.46:1; B1235; NUMBER OF STAGE:3; SPECIFICATIONNUMBER:RAH 319-REV-00 3</t>
  </si>
  <si>
    <t>VALVES, GATE; NOMINAL SIZE:10 IN; SCHEDULE/WALL THICKNESS:120; DESIGN SPEC, PRESSURE RATING:ASME CL 1500; TYPE OF ENDCONNECTION:BUTT WELD; TYPE OF CONSTRUCTION:OUTSIDE SCREW&amp;YOKE; TYPE OF BONNET/COVER:PRESSURE SEAL; MAT, BODY:ALLOY STEEL; MAT,TRIM:13 Cr +HF (NO.5); MAT SPEC, BODY:ASTM A217 GRADE C12A; GEAR OPERATED; CERTIFICATION:IBR; REFERENCE NO:AB76A3AR; NOTE:7</t>
  </si>
  <si>
    <t>SPARE PARTS; PART NAME:SEAL; MANUFACTURER PART NUMBER:CM163536; MANUFACTURER:LUFKIN; DIMENSIONS:D 7.3/4 X THK 1.1/4 IN;MATERIAL:ALUMINUM; DRAWING NUMBER:MGB301-D-DR-00009; ITEM POSITION NUMBER:9; EQUIPMENT NAME:RECYCLE GAS COMPRESSOR; EQUIPMENTMODEL:N1419C; ADDITIONAL INFORMATION:HIGH SPEED; SUPPLIER:KOBE STEEL; SUPPLIER PART NUMBER:20S-A54777#C2; BORE DIAMETER:3.515; GEAR</t>
  </si>
  <si>
    <t>SPARE PARTS; PART NAME:SPRING; MANUFACTURER PART NUMBER:E8632414-4; MANUFACTURER:ELLIOTT TURBOMACHINERY; MATERIAL:INCONEL; DRAWINGNUMBER:ES/8636074; ITEM POSITION NUMBER:9; EQUIPMENT NAME:DGS CONSOLE_WATER, OIL INJECT; FOR HIGH PRESSURE SIDE PACKING ASSEMBLY</t>
  </si>
  <si>
    <t>LEVEL GAUGE; TYPE: TOWER-SENS LB 490-TS BASIC MODULE, PLASTICSCINTILLATOR LENGTH: 2000 MM, POWER SUPPLY: 95-250VAC, SIGNALOUTPUT:HART AUTOMATIC DRIFT COMPENSATION AUTOMATIC DECAY COMPENSATIONERROR INDICATION AMBIENT TEMPERATURE: -40 TO +50°C, 1 ANALOG OUTPUT:0/4- 20 MA, ISOLATED, 1 DIGITAL-INPUT FOR HOLD-SIGNAL, RELAYS: MAX. 250 VACOR 30 VDC AT MAX. 5 A NONINDUCTIVE - 3 RELAYS,ALTERNATIVE SIGNALS: HOLD,MAX / MIN ALARM, DETECTOR TEMP., RAD. INTERFERENCE - 1 FAILURE RELAY, 4CONDUITS RADIAL 3/4 IN NPT,FLAME PROOF PROTECTION: ATEX: II 2G EX D IICT6 II 2D TD A21 IP66 T 80°C, PROTECTION: NEMA 4X / IP 66, HOUSING:STAINLESS STEEL</t>
  </si>
  <si>
    <t>SPARE PARTS; PART NAME:TRANSFER LINE; DIMENSIONS:ID 71 X 6.5 X 1800 MM;MATERIAL:HP LOW CARBON; DRAWING NUMBER:AD-11-B-ZE 6100.002; ITEM POSITIONNUMBER:9500003; EQUIPMENT NAME:FURNACE RADIANT COIL; EQUIPMENT MODEL:PC1-1</t>
  </si>
  <si>
    <t>SPARE PARTS; PART NAME:SHAFT END SEAL; MANUFACTURER PART NUMBER:A1010766-65; MANUFACTURER:ELLIOTT TURBOMACHINERY;MATERIAL:ALUMINUM; DRAWING NUMBER:ER09T013101/953, ; ITEM POSITION NUMBER:23-6-6-6; EQUIPMENT NAME:DGS CONSOLE_WATER, OIL INJECT</t>
  </si>
  <si>
    <t>SPARE PARTS; PART NAME:BEARING,JOURNAL; DRAWING NUMBER:20W-A53447; ITEM POSITION NUMBER:11; EQUIPMENT NAME:COMPRESSOR; EQUIPMENTMAKE:KOBELCO COMPRESSOR; MANUFACTURER:KOBELCO COMPRESSOR; MANUFACTURER PART NUMBER:20S-A58072#AH; ITEM NUMBER:5; FOR GEARBOX</t>
  </si>
  <si>
    <t>SPARE PARTS; PART NAME:BEARING,JOURNAL; DRAWING NUMBER:20W-A53447; ITEM POSITION NUMBER:12; EQUIPMENT NAME:COMPRESSOR; EQUIPMENTMAKE:KOBELCO COMPRESSOR; MANUFACTURER:KOBELCO COMPRESSOR; MANUFACTURER PART NUMBER:20S-A58072#AJ; ITEM NUMBER:6; FOR GEARBOX</t>
  </si>
  <si>
    <t>SPARE PARTS; PART NAME:BALL; MATERIAL:CF8M + HC; DRAWING NUMBER:F00732; ITEM POSITION NUMBER:3; EQUIPMENT NAME:BALL BLOW DOWNVALVE; EQUIPMENT MAKE:METSO AUTOMATION; EQUIPMENT MODEL:D5DY08YR1B103, D2DY06YR1B103; MANUFACTURER:METSO AUTOMATION; MANUFACTURERPART NUMBER:H068673; EQUIPMENT MODEL:D2DY06YR1B103, D5DY08YR1B103</t>
  </si>
  <si>
    <t>SPARE PARTS; PART NAME:BUSHING; MANUFACTURER PART NUMBER:3PS-47084, 47085/2022; MANUFACTURER:SHIN NIPPON MACHINERY CO LTD;MATERIAL:SUS 420 J2; DRAWING NUMBER:3PS-47084, 47085; ITEM POSITION NUMBER:2022; EQUIPMENT NAME:BIG PUMP; EQUIPMENT MAKE:SHINNIPPON MACHINERY CO., LTD; EQUIPMENT MODEL:8 BTBF-11; EQUIPMENT MODEL:8 BTBF-11; ADDITIONAL INFORMATION:INTERMEDIATE COVER;EQUIPMENT MANUFACTURER PART NO: 2022; CONTRACTOR DOCUMENT NUMBER: MGA102-D-DS-00073, 00084</t>
  </si>
  <si>
    <t>SPARE PARTS; PART NAME:WEAR RING; MANUFACTURER PART NUMBER:3PS-47084, 47085/2021; MANUFACTURER:SHIN NIPPON MACHINERY CO LTD;MATERIAL:SUS 420 J2; DRAWING NUMBER:3PS-47084, 47085; ITEM POSITION NUMBER:2021; EQUIPMENT NAME:BIG PUMP; EQUIPMENT MAKE:SHINNIPPON MACHINERY CO., LTD; EQUIPMENT MODEL:8 BTBF-11; EQUIPMENT MODEL:8 BTBF-11; ADDITIONAL INFORMATION:INTERMEDIATE COVER;EQUIPMENT MANUFACTURER PART NO: 2021; CONTRACTOR DOCUMENT NUMBER: MGA102-D-DS-00073, 00084</t>
  </si>
  <si>
    <t>SPARE PARTS; PART NAME:WEAR RING; MANUFACTURER PART NUMBER:3PS-47084, 47085/3031; MANUFACTURER:SHIN NIPPON MACHINERY CO LTD;MATERIAL:SUS 420 J2; DRAWING NUMBER:3PS-47084, 47085; ITEM POSITION NUMBER:3031; EQUIPMENT NAME:BIG PUMP; EQUIPMENT MAKE:SHINNIPPON MACHINERY CO., LTD; EQUIPMENT MODEL:8 BTBF-11; EQUIPMENT MODEL:8 BTBF-11; ADDITIONAL INFORMATION:IMPLR, RADIAL; EQUIPMENTMANUFACTURER PART NO: 3031; CONTRACTOR DOCUMENT NUMBER: MGA102-D-DS-00073, 00084</t>
  </si>
  <si>
    <t>SPARE PARTS; PART NAME:BALL; MATERIAL:CF8M + HC; DRAWING NUMBER:F17084; ITEM POSITION NUMBER:3; EQUIPMENT NAME:BALL BLOW DOWNVALVE; EQUIPMENT MAKE:METSO AUTOMATION; EQUIPMENT MODEL:QXY-T5DE04YR3F302G; MANUFACTURER:METSO AUTOMATION; MANUFACTURER PARTNUMBER:H088574</t>
  </si>
  <si>
    <t>SPARE PARTS; PART NAME:STEAM NOZZLE; MANUFACTURER PART NUMBER:75599-2510; MANUFACTURER:ELLIOTT TURBOMACHINERY; MATERIAL:ASME SA479;DRAWING NUMBER:D-62625-21, -81; EQUIPMENT NAME:DGS CONSOLE_WATER, OIL INJECT; ADDITIONAL INFORMATION:1ST STAGE</t>
  </si>
  <si>
    <t>CHEMICALS; SCIENTIFIC NAME:SODIUM CHLORITE; FORMULA:NACLO2; APPEARANCE:SLIGHTLYYELLOW; CONCENTRATION:25% MINIMUM; PH RANGE:11 TO 14; SPECIFIC GRAVITY(DENSITY):1.15 TO 1.28 AT 25 DEG C; NUMBER, CAS:7758-19-2</t>
  </si>
  <si>
    <t>SEALS, MECHANICAL; TYPE:CARTRIDGE BRO; MANUFACTURER MODEL NUMBER:3.500" DOUBLE INSIDE; DRAWING NUMBER:2H-144069;MANUFACTURER:FLOWSERVE SANMAR; EQUIPMENT NAME:TOP ENTRY AGITATOR; EQUIPMENT MAKE:REMI PROCESS PLANT &amp; MACHINARY</t>
  </si>
  <si>
    <t>SPARE PARTS; PART NAME:WEAR RING, CASING; MANUFACTURER PART NUMBER:3PS-47089/226; MANUFACTURER:SHIN NIPPON MACHINERY CO LTD;MATERIAL:SUS 304 W/H; DRAWING NUMBER:3PS-47089; ITEM POSITION NUMBER:226; EQUIPMENT NAME:CENTRIFUGAL PUMP; EQUIPMENT MAKE:SHINMATERIAL:SUS 304 W/H; DRAWING NUMBER:3PS-47089; ITEM POSITION NUMBER:226; EQUIPMENT NAME:CENTRIFUGAL PUMP; EQUIPMENT MAKE:SHINNIPPON MACHINERY CO., LTD; EQUIPMENT MODEL:8X17 VVB; ADDITIONAL INFORMATION:2ND STAGE; EQUIPMENT MANUFACTURER PART NO: 226;CONTRACTOR DOCUMENT NUMBER: MGA108-D-DR-00011</t>
  </si>
  <si>
    <t>SPARE PARTS; PART NAME:GASKET; MANUFACTURER PART NUMBER:NK5716-1; MANUFACTURER:ELLIOTT TURBOMACHINERY; DRAWING NUMBER:NP1993; ITEMPOSITION NUMBER:4; EQUIPMENT NAME:DGS CONSOLE_WATER, OIL INJECT; ADDITIONAL INFORMATION:FOR T&amp;T VALVE ASSEMBLY; REALMANUFACTURER:GIMPEL</t>
  </si>
  <si>
    <t>VOLTAGE RATING:120 V</t>
  </si>
  <si>
    <t>SPARE PARTS; PART NAME:O-RING; MANUFACTURER PART NUMBER:0000 279 9575; MANUFACTURER:ELLIOTT TURBOMACHINERY; MATERIAL:FLUOROCARBON;DRAWING NUMBER:ER09T013201/998; ITEM POSITION NUMBER:28; EQUIPMENT NAME:DGS CONSOLE_WATER, OIL INJECT; REAL MANUFACTURER:JOHN CRANE</t>
  </si>
  <si>
    <t>SPARE PARTS; PART NAME:WEAR RING,IMPELLER; MATERIAL:LTB 2; DRAWING NUMBER:2 20115200 018 00; EQUIPMENT NAME:COOLING WATER SUPPLY PUMP; EQUIPMENT MODEL:36/36 DVLONO MK 1; MANUFACTURER PART NUMBER:81225796-160-1600; MANUFACTURER:MATHER &amp;PLATT PUMPS LTDPLATT PUMPS LTD</t>
  </si>
  <si>
    <t>SPARE PARTS; PART NAME:ELECTRONIC CARD; EQUIPMENT MAKE:NIDEC; MANUFACTURER:NIDEC; MANUFACTURER PART NUMBER:1000092912; TYPE:INTVECMSVTN 1K3 A33-1K6 W33</t>
  </si>
  <si>
    <t>SPARE PARTS; PART NAME:SEAL,LABYRINTH; DRAWING NUMBER:20W-A53447; ITEM POSITION NUMBER:30&amp;31; EQUIPMENT NAME:COMPRESSOR; EQUIPMENTMAKE:KOBELCO COMPRESSOR; MANUFACTURER:KOBELCO COMPRESSOR; MANUFACTURER PART NUMBER:20S-A58072#AL; ITEM NUMBER:1; FOR GEARBOX</t>
  </si>
  <si>
    <t>SPARE PARTS; PART NAME:BALL; MATERIAL:CF8M + HC; DRAWING NUMBER:F00732; ITEM POSITION NUMBER:3; EQUIPMENT NAME:BALL BLOW DOWNVALVE; EQUIPMENT MAKE:METSO AUTOMATION; EQUIPMENT MODEL:D2DY04YR1B103; MANUFACTURER:METSO AUTOMATION; MANUFACTURER PARTNUMBER:H065682</t>
  </si>
  <si>
    <t>SPARE PARTS; PART NAME:DISC; MATERIAL:CF8M; DRAWING NUMBER:50305195; ITEM POSITION NUMBER:3; EQUIPMENT NAME:BUTTERFLY VALVE;EQUIPMENT MAKE:METSO AUTOMATION; EQUIPMENT MODEL:L6DMU28AACAG/B; MANUFACTURER:METSO AUTOMATION; MANUFACTURER PART NUMBER:647660</t>
  </si>
  <si>
    <t>SPARE PARTS; PART NAME:VALVE PLUG; MANUFACTURER PART NUMBER:GE28742X042; MANUFACTURER:FISHER CONTROLS; MATERIAL:ASTM A351CF8M/CoCr-A; EQUIPMENT NAME:CONTROL VALVE; EQUIPMENT MODEL:12.00EUT-NS</t>
  </si>
  <si>
    <t>SPARE PARTS; PART NAME:VALVE,PNEUMATIC; ADDITIONAL INFORMATION:FOR SAMPLEPY GAS PROBE; MANUFACTURER PART NUMBER:3560; NOTE:THE ITEMSHALL BE SUPPLIED AS ORIGINALLY INSTALLED AT DFCU-AU PLANT OF OPAL UNDER CHEMTROLS PROJECT, ANY DEVIATION FROM ORIGINAL SUPPLYSHALL BE WITH PRIOR APPROVAL OF OPAL, ELSE CHEMTROL IS LIABLE TO BE REPLACE NON-CONFORMING ITEMS WITHOUT ANY ADDITIONAL COST TOOPAL; SUPPLIER:CHEMTROLS INDUSTRIES LTD; REFERENCE NUMBER:CIL REF NO:APS-JP512</t>
  </si>
  <si>
    <t>ORIFICE PLATE; SIZE:16 IN; PRESSURE DESIGNATION:ASME CLASS 300; TYPE OFFACE:RAISED FACE; LENGTH:30; MATERIAL OF CONSTRUCTION:STAINLESS STEEL; PIPINGFOR MTA</t>
  </si>
  <si>
    <t>SPARE PARTS; PART NAME:SEAL SET; DRAWING NUMBER:CO-9881-01-01,CO-9881-02-01; ITEM POSITION NUMBER:21-1,21-2; EQUIPMENT NAME:PPREACTOR 1,2 &amp; AGITATOR; EQUIPMENT MAKE:COEK ENGINEERING NV; ADDITIONAL INFORMATION:FLOATING END ON FLAT HEAD; MANUFACTURER:COEKENGINEERING NV; MANUFACTURER PART NUMBER:CO-9881-01-01/21-1; 2 LIP SEALS PER SET</t>
  </si>
  <si>
    <t>CHEMICALS; TYPE:CORROSION INHIBITOR; MANUFACTURER:ION EXCHANGE; MANUFACTURER PART NUMBER:INDION 9210; DESCRIPTION:YELLOW METAL;COMPOUND:AZOLE</t>
  </si>
  <si>
    <t>SPARE PARTS; PART NAME:BALL; MATERIAL:CF8M + HC; DRAWING NUMBER:666350; ITEM POSITION NUMBER:3; EQUIPMENT NAME:BALL BLOW DOWNVALVE; EQUIPMENT MAKE:METSO AUTOMATION; EQUIPMENT MODEL:D2DY04YR1H103, D2DY04YR1H103; MANUFACTURER:METSO AUTOMATION; MANUFACTURERPART NUMBER:H036184; EQUIPMENT MODEL:D2DY04YR1H103</t>
  </si>
  <si>
    <t>SPARE PARTS; PART NAME:O-RING; MANUFACTURER PART NUMBER:0000 279 3788; MANUFACTURER:ELLIOTT TURBOMACHINERY; MATERIAL:FFKM; DRAWINGNUMBER:ER09T013101/998; ITEM POSITION NUMBER:28; EQUIPMENT NAME:DGS CONSOLE_WATER, OIL INJECT; REAL MANUFACTURER:JOHN CRANE</t>
  </si>
  <si>
    <t>SPARE PARTS; PART NAME:BEARING,JOURNAL; DRAWING NUMBER:20W-A53447; ITEM POSITION NUMBER:8; EQUIPMENT NAME:COMPRESSOR; EQUIPMENTMAKE:KOBELCO COMPRESSOR; MANUFACTURER:KOBELCO COMPRESSOR; MANUFACTURER PART NUMBER:20S-A58072#AE; ITEM NUMBER:2; FOR GEARBOX</t>
  </si>
  <si>
    <t>SPARE PARTS; PART NAME:BEARING,JOURNAL; DRAWING NUMBER:20W-A53447; ITEM POSITION NUMBER:9; EQUIPMENT NAME:COMPRESSOR; EQUIPMENTMAKE:KOBELCO COMPRESSOR; MANUFACTURER:KOBELCO COMPRESSOR; MANUFACTURER PART NUMBER:20S-A58072#AF; ITEM NUMBER:3; FOR GEARBOX</t>
  </si>
  <si>
    <t>SPARE PARTS; PART NAME:BEARING,JOURNAL; DRAWING NUMBER:20W-A53447; ITEM POSITION NUMBER:10; EQUIPMENT NAME:COMPRESSOR; EQUIPMENTMAKE:KOBELCO COMPRESSOR; MANUFACTURER:KOBELCO COMPRESSOR; MANUFACTURER PART NUMBER:20S-A58072#AG; ITEM NUMBER:4; FOR GEARBOX</t>
  </si>
  <si>
    <t>SPARE PARTS; PART NAME:SPINDLE; DRAWING NUMBER:AZ2630-VC100023.01.5; ITEMPOSITION NUMBER:201; EQUIPMENT NAME:CRACKED GAS VALVE; EQUIPMENT MAKE:TH. JANSEN- ARMATUREN GMBH; MANUFACTURER:TH. JANSEN - ARMATUREN GMBH; SIZE, VALVE:36 IN;PRESSURE DESIGNATION:ASME CLASS 300; SERIES B; MATERIAL:STAINLESS STEEL;FERNSTOFF NUMBER:1.4122</t>
  </si>
  <si>
    <t>LEVEL GAUGE; TYPE: TOWER-SENS LB 490-TS BASIC MODULE, PLASTICSCINTILLATOR LENGTH: 1000 MM, POWER SUPPLY: 95-250VAC, SIGNALOUTPUT:HART AUTOMATIC DRIFT COMPENSATION AUTOMATIC DECAY COMPENSATIONERROR INDICATION AMBIENT TEMPERATURE: -40 TO +50°C, 1 ANALOG OUTPUT:0/4- 20 MA, ISOLATED, 1 DIGITAL-INPUT FOR HOLD-SIGNAL, RELAYS: MAX. 250 VACOR 30 VDC AT MAX. 5A NONINDUCTIVE - 3 RELAYS,ALTERNATIVE SIGNALS: HOLD,MAX / MIN ALARM, DETECTOR TEMP., RAD. INTERFERENCE - 1 FAILURE RELAY, 4CONDUITS RADIAL 3/4 IN NPT,FLAME PROOF PROTECTION: ATEX: II 2G EX D IICT6 II 2D TD A21 IP66 T 80°C, PROTECTION: NEMA 4X / IP 66, HOUSING:STAINLESS STEEL</t>
  </si>
  <si>
    <t>SPARE PARTS; PART NAME:BOARD; EQUIPMENT NAME:GAS CHROMATOGRAPHY; EQUIPMENTMAKE:SIEMENS; ADDITIONAL INFORMATION:AI/ A0/DI/D0; MANUFACTURER PARTNUMBER:US2-2017519-804; MANUFACTURER:SIEMENS; 2 EACH</t>
  </si>
  <si>
    <t>SPARE PARTS; PART NAME:BEARING,JOURNAL; DRAWING NUMBER:20W-A53447; ITEM POSITION NUMBER:7; EQUIPMENT NAME:COMPRESSOR; EQUIPMENTMAKE:KOBELCO COMPRESSOR; MANUFACTURER:KOBELCO COMPRESSOR; MANUFACTURER PART NUMBER:20S-A58072#AD; ITEM NUMBER:1; FOR GEARBOX</t>
  </si>
  <si>
    <t>SPARE PARTS; PART NAME:CASING ASSEMBLY; EQUIPMENT NAME:LP PUMP; EQUIPMENTMAKE:VIKING PUMP, INC; EQUIPMENT MODEL:LQ223A; MANUFACTURER PARTNUMBER:3-224-007-7BC-00; MANUFACTURER:VIKING PUMP, INC</t>
  </si>
  <si>
    <t>SPARE PARTS; PART NAME:SHEAR TUBE; DRAWING NUMBER:SRP-254-00-148; ITEM POSITION NUMBER:6; EQUIPMENT NAME:MIXER GEAR REDUCER;EQUIPMENT MAKE:THE JAPAN STEEL WORKS; MANUFACTURER:NAKAMURA JIKO CO. LTD; MANUFACTURER PART NUMBER:L-39-5A; SUB ASSEMBLY:SAFE SETMIXER COUPLING; SUPPLIER:THE JAPAN STEEL WORKS</t>
  </si>
  <si>
    <t>SPARE PARTS; PART NAME:PIN,BEARING; ITEM POSITION NUMBER:401; EQUIPMENTNAME:THIN FILM EVAPORATOR; EQUIPMENT MAKE:BUSS-SMS-CANZLER; EQUIPMENTMODEL:LB-2800; MANUFACTURER PART NUMBER:164787; MANUFACTURER:BUSS-SMS-CANZLER</t>
  </si>
  <si>
    <t>SEALS, MECHANICAL; TYPE:CARTRIDGE BRO; MANUFACTURER MODEL NUMBER:3.000" DOUBLE INSIDE; DRAWING NUMBER:2H-144071;MANUFACTURER:FLOWSERVE SANMAR; EQUIPMENT NAME:TOP ENTRY AGITATOR; EQUIPMENT MAKE:REMI PROCESS PLANT &amp; MACHINARY</t>
  </si>
  <si>
    <t>SPARE PARTS; PART NAME:HEAD WEAR RING; MANUFACTURER PART NUMBER:3PS-47083/389; MANUFACTURER:SHIN NIPPON MACHINERY CO LTD;MATERIAL:SUS 304 / HARD; DRAWING NUMBER:3PS-47083; ITEM POSITION NUMBER:389; EQUIPMENT NAME:BIG PUMP; EQUIPMENT MAKE:SHIN NIPPONMACHINERY CO., LTD; EQUIPMENT MODEL:45/5078 HDV; EQUIPMENT MANUFACTURER PART NO: 389; CONTRACTOR DOCUMENT NUMBER: MGA102-D-DS-00061</t>
  </si>
  <si>
    <t>SPARE PARTS; PART NAME:ELECTRONIC CARD; EQUIPMENT MAKE:NIDEC; MANUFACTURER:NIDEC; MANUFACTURER PART NUMBER:1000142850; TYPE:MODTH6</t>
  </si>
  <si>
    <t>SPARE PARTS; PART NAME:BELLOWS SPRING; MANUFACTURER PART NUMBER:605830; MANUFACTURER:METSO AUTOMATION; DIMENSIONS:D2D 16 MM;MATERIAL:EN 10088-1.4418; DRAWING NUMBER:1127460; ITEM POSITION NUMBER:62; EQUIPMENT NAME:VBALL CONTROL VALVE; EQUIPMENTMODEL:V05-T5DB01AAA03G</t>
  </si>
  <si>
    <t>SPARE PARTS; PART NAME:SCREEN CAP; MANUFACTURER PART NUMBER:BS-425E50A-32E; MANUFACTURER:KOBE STEEL; DRAWING NUMBER:BS-425E50S;ITEM POSITION NUMBER:7; EQUIPMENT NAME:SCREEN CHANGER; EQUIPMENT MAKE:KOBE STEEL; EQUIPMENT MODEL:LCM500H</t>
  </si>
  <si>
    <t>SPARE PARTS; PART NAME:SPRING; MANUFACTURER PART NUMBER:A655313-3; MANUFACTURER:ELLIOTT TURBOMACHINERY; MATERIAL:INCONEL; DRAWINGNUMBER:ES/8636074; ITEM POSITION NUMBER:10, 5; EQUIPMENT NAME:DGS CONSOLE_WATER, OIL INJECT; FOR HIGH PRESSURE SIDE PACKING ASSEMBLY</t>
  </si>
  <si>
    <t>SPARE PARTS; PART NAME:SPRING; MANUFACTURER PART NUMBER:A655313-5; MANUFACTURER:ELLIOTT TURBOMACHINERY; MATERIAL:INCONEL; DRAWINGNUMBER:ES/8632586; ITEM POSITION NUMBER:6, 10; EQUIPMENT NAME:DGS CONSOLE_WATER, OIL INJECT; FOR HIGH PRESSURE AND LOW PRESSURESIDE PACKING ASSEMBLY</t>
  </si>
  <si>
    <t>SPARE PARTS; PART NAME:BEARING, SLEEVE; MANUFACTURER PART NUMBER:3PS-47081, 47082/472; MANUFACTURER:SHIN NIPPON MACHINERY CO LTD;MATERIAL:S25C / WJ2; DRAWING NUMBER:3PS-47081, 47082; ITEM POSITION NUMBER:472; EQUIPMENT NAME:BIG PUMP; EQUIPMENT MAKE:SHIN NIPPONMACHINERY CO., LTD; EQUIPMENT MODEL:60/6597 HDV; EQUIPMENT MODEL:60/6597 HDV; EQUIPMENT MANUFACTURER PART NO: 472; CONTRACTORDOCUMENT NUMBER: MGA102-D-DS-00041, 00051</t>
  </si>
  <si>
    <t>SPARE PARTS; PART NAME:BEARING, SLEEVE; MANUFACTURER PART NUMBER:3PS-47081, 47082/473; MANUFACTURER:SHIN NIPPON MACHINERY CO LTD;MATERIAL:S25C / WJ2; DRAWING NUMBER:3PS-47081, 47082; ITEM POSITION NUMBER:473; EQUIPMENT NAME:BIG PUMP; EQUIPMENT MAKE:SHIN NIPPONMACHINERY CO., LTD; EQUIPMENT MODEL:60/6597 HDV; EQUIPMENT MODEL:60/6597 HDV; EQUIPMENT MANUFACTURER PART NO: 473; CONTRACTORDOCUMENT NUMBER: MGA102-D-DS-00041, 00051</t>
  </si>
  <si>
    <t>SPARE PARTS; PART NAME:BEARING, SLEEVE; MANUFACTURER PART NUMBER:3PS-47083/472; MANUFACTURER:SHIN NIPPON MACHINERY CO LTD;MATERIAL:S25C / WJ2; DRAWING NUMBER:3PS-47083; ITEM POSITION NUMBER:472; EQUIPMENT NAME:BIG PUMP; EQUIPMENT MAKE:SHIN NIPPONMACHINERY CO., LTD; EQUIPMENT MODEL:45/5078 HDV; EQUIPMENT MANUFACTURER PART NO: 472; CONTRACTOR DOCUMENT NUMBER: MGA102-D-DS-00061</t>
  </si>
  <si>
    <t>SPARE PARTS; PART NAME:BEARING, SLEEVE; MANUFACTURER PART NUMBER:3PS-47083/473; MANUFACTURER:SHIN NIPPON MACHINERY CO LTD;MATERIAL:S25C / WJ2; DRAWING NUMBER:3PS-47083; ITEM POSITION NUMBER:473; EQUIPMENT NAME:BIG PUMP; EQUIPMENT MAKE:SHIN NIPPONMACHINERY CO., LTD; EQUIPMENT MODEL:45/5078 HDV; EQUIPMENT MANUFACTURER PART NO: 473; CONTRACTOR DOCUMENT NUMBER: MGA102-D-DS-00061</t>
  </si>
  <si>
    <t>SPARE PARTS; PART NAME:BEARING; MANUFACTURER PART NUMBER:3PS-47084, 47085/4030; MANUFACTURER:SHIN NIPPON MACHINERY CO LTD;MATERIAL:S25C / WJ2; DRAWING NUMBER:3PS-47084, 47085; ITEM POSITION NUMBER:4030; EQUIPMENT NAME:BIG PUMP; EQUIPMENT MAKE:SHINNIPPON MACHINERY CO., LTD; EQUIPMENT MODEL:8 BTBF-11; EQUIPMENT MODEL:8 BTBF-11; ADDITIONAL INFORMATION:RADIAL, INBOARD, INBOARD;EQUIPMENT MANUFACTURER PART NO: 4030; CONTRACTOR DOCUMENT NUMBER: MGA102-D-DS-00073, 00084</t>
  </si>
  <si>
    <t>SPARE PARTS; PART NAME:BEARING; MANUFACTURER PART NUMBER:3PS-47084, 47085/4040; MANUFACTURER:SHIN NIPPON MACHINERY CO LTD;MATERIAL:S25C / WJ2; DRAWING NUMBER:3PS-47084, 47085; ITEM POSITION NUMBER:4040; EQUIPMENT NAME:BIG PUMP; EQUIPMENT MAKE:SHINNIPPON MACHINERY CO., LTD; EQUIPMENT MODEL:8 BTBF-11; EQUIPMENT MODEL:8 BTBF-11; ADDITIONAL INFORMATION:RADIAL, INBOARD, OUTBOARD;EQUIPMENT MANUFACTURER PART NO: 4040; CONTRACTOR DOCUMENT NUMBER: MGA102-D-DS-00073, 00084</t>
  </si>
  <si>
    <t>SPARE PARTS; PART NAME:VALVE+STEM ASSEMBLY; MANUFACTURER PART NUMBER:668647-34; MANUFACTURER:ELLIOTT TURBOMACHINERY; EQUIPMENTNAME:TURBINE, MOP; EQUIPMENT MAKE:ELLIOTT TURBOMACHINERY CO</t>
  </si>
  <si>
    <t>SPARE PARTS; PART NAME:CHASSIS; DRAWING NUMBER:HONEYWELL; ITEM POSITION NUMBER:FOR REDUNDANT I/O MODULES; EQUIPMENTNAME:FC-IOCHAS-0001R; ADDITIONAL INFORMATION:DCS ESD F&amp;G SYSTEM; MANUFACTURER PART NUMBER:HONEYWELL</t>
  </si>
  <si>
    <t>SPARE PARTS; PART NAME:MONITOR,PROXIMITOR; EQUIPMENT MAKE:BENTLY NEVADA; EQUIPMENT MODEL:3500/40-02-01; MANUFACTURER:BENTLY NEVADA;MANUFACTURER PART NUMBER:176449-01; SUPPLIER NAME:GE PACIFIC O &amp; C PTE LTD; DOCUMENT NUMBER:141535-01; EQUIPMENT NAME:PYROLSIS FUELOIL PUMP, QUENCH WATER PUMP, BOILER FEED WATER PUMP, DECOKING AIR COMPRESSOR, PROPYLENE PUMP, PGH 2ND STAGE MAKE UP &amp; RECYCLE COMP,RECYCLE GAS COMPRESSOR</t>
  </si>
  <si>
    <t>SPARE PARTS; PART NAME:PIPE,CYLINDER; MATERIAL:ALUMINIUM ALLOY; DRAWING NUMBER:1179340; ITEM POSITION NUMBER:8,6; EQUIPMENTNAME:ACTUATOR; EQUIPMENT MAKE:METSO AUTOMATION; EQUIPMENT MODEL:B1JAU32/105, B1JVU32/105, B1JKAU32/105, B1JAU322/105;MANUFACTURER:METSO AUTOMATION; MANUFACTURER PART NUMBER:199150</t>
  </si>
  <si>
    <t>SPARE PARTS; PART NAME:BEARING BLOCK; DRAWING NUMBER:12.1076-T04; EQUIPMENTNAME:OFF GAS FAN; EQUIPMENT MODEL:HD200/1355/GWA; MANUFACTURER PARTNUMBER:412-000053; MANUFACTURER:VKT; ZLGO 85 A KPL T4 IS</t>
  </si>
  <si>
    <t>SPARE PARTS; PART NAME:PILOT, MANUAL; MANUFACTURER PART NUMBER:DB-306; MANUFACTURER:CALLIDUS TECHNOLOGIES LLC; MATERIAL:STAINLESSSTEEL 304; MATERIAL:GRADE CK-20; MATERIAL:CARBON STEEL; DRAWING NUMBER:AD-11-B-ZE 4100; ITEM POSITION NUMBER:1; EQUIPMENTSTEEL 304; MATERIAL:GRADE CK-20; MATERIAL:CARBON STEEL; DRAWING NUMBER:AD-11-B-ZE 4100; ITEM POSITION NUMBER:1; EQUIPMENTNAME:BURNER; EQUIPMENT MAKE:CALLIDUS TECHNOLOGIES LLC; EQUIPMENT MODEL:CUBLF-4W; ADDITIONAL INFORMATION:WITH FLAME ROD ASSEMBLY;SUPPLIER NAME:SELAS-LINDE GMBH</t>
  </si>
  <si>
    <t>SPARE PARTS; PART NAME:NOZZEL,SPRAY; ITEM POSITION NUMBER:3; EQUIPMENT MAKE:ATELIERS DE FOS; MANUFACTURER:ATELIERS DE FOS;MANUFACTURER PART NUMBER:3; EQUIPMENT NAME:ZG CATALYST INJECTION NOZZEL, CR CATALYST INJECTION NOZZEL; DRAWINGNUMBER:3669-CD-VD-025_1598_ZGB_31JN380_01-IS02; MATERIAL:CONFIDENTIAL</t>
  </si>
  <si>
    <t>SPARE PARTS; PART NAME:BUSHING, CENTER; MANUFACTURER PART NUMBER:3PS-47091/383; MANUFACTURER:SHIN NIPPON MACHINERY CO LTD;MATERIAL:SUS 440C; DRAWING NUMBER:3PS-47091; ITEM POSITION NUMBER:383; EQUIPMENT NAME:CENTRIFUGAL PUMP; EQUIPMENT MAKE:SHIN NIPPONMACHINERY CO., LTD; EQUIPMENT MODEL:8/1526 HTB -9ST; EQUIPMENT MANUFACTURER PART NO: 383; CONTRACTOR DOCUMENT NUMBER:MGA108-D-DR-00021</t>
  </si>
  <si>
    <t>SPARE PARTS; PART NAME:BUSHING, CENTER; MANUFACTURER PART NUMBER:3PS-47092/383; MANUFACTURER:SHIN NIPPON MACHINERY CO LTD;MATERIAL:SUS 440C; DRAWING NUMBER:3PS-47092; ITEM POSITION NUMBER:383; EQUIPMENT NAME:CENTRIFUGAL PUMP; EQUIPMENT MAKE:SHIN NIPPONMACHINERY CO., LTD; EQUIPMENT MODEL:8/1524 HTB-8ST; EQUIPMENT MANUFACTURER PART NO: 383; CONTRACTOR DOCUMENT NUMBER:MGA108-D-DS-00031</t>
  </si>
  <si>
    <t>METALLIC TUBE; MAT:CARBON STEEL; MAT, SPEC:ASTM A334 GRADE 6; MANUFACTURINGPROCESS:SEAMLESS; LENGTH:9000 MM; DIAMETER, OD:25 MM; THICKNESS, WALL:2.5 MM;ADDITIONAL INFORMATION:TUBE TEST CERTIFICATES REQUIRED</t>
  </si>
  <si>
    <t>SPARE PARTS; PART NAME:CAP SCREW; MANUFACTURER PART NUMBER:BSH-HT10045; MANUFACTURER:ELLIOTT TURBOMACHINERY; MATERIAL:STEEL;DRAWING NUMBER:ES/8690449; ITEM POSITION NUMBER:11-2, 11-6; EQUIPMENT NAME:DGS CONSOLE_WATER, OIL INJECT; FOR 2ND, 4TH, 5TH STAGESEAL RING</t>
  </si>
  <si>
    <t>COLUMN DESCRIPTION:1.0UM OPTIMA DELTA 3; SIEMENS ORDER NUMBER:M1897; COLUMN NUMBER:C1-2; COLUMN LENGTH:45 M; COLUMN ID:0.32 MM;COLUMN FUNCTION:SEP.DIMETHYHEXANES-METHYLCYCLOHEXANES; COLUMN LOAD:1.0 UM</t>
  </si>
  <si>
    <t>SPARE PARTS; PART NAME:STEAM NOZZLE; MANUFACTURER PART NUMBER:75600-2245; MANUFACTURER:ELLIOTT TURBOMACHINERY; MATERIAL:ASME SA479;DRAWING NUMBER:D-62626-21, -81; EQUIPMENT NAME:DGS CONSOLE_WATER, OIL INJECT; ADDITIONAL INFORMATION:HOGGING EJECTOR</t>
  </si>
  <si>
    <t>SPARE PARTS; PART NAME:SHEAR PIN; MANUFACTURER PART NUMBER:SP-80T-50000; MANUFACTURER:ELLIOTT TURBOMACHINERY; DRAWINGNUMBER:100301; ITEM POSITION NUMBER:46; EQUIPMENT NAME:DGS CONSOLE_WATER, OIL INJECT</t>
  </si>
  <si>
    <t>SPARE PARTS; PART NAME:SHEAR PIN; MANUFACTURER PART NUMBER:SP-55T-15100; MANUFACTURER:ELLIOTT TURBOMACHINERY; DRAWINGNUMBER:100302; ITEM POSITION NUMBER:39; EQUIPMENT NAME:DGS CONSOLE_WATER, OIL INJECT</t>
  </si>
  <si>
    <t>SPARE PARTS; PART NAME:O-RING; MANUFACTURER PART NUMBER:PSG-F1936-016 8401; MANUFACTURER:ELLIOTT TURBOMACHINERY; MATERIAL:FILLEDTEFLON/CO-Cr; DRAWING NUMBER:ER09T013201/954; ITEM POSITION NUMBER:27; EQUIPMENT NAME:DGS CONSOLE_WATER, OIL INJECT; REALMANUFACTURER:JOHN CRANE</t>
  </si>
  <si>
    <t>SPARE PARTS; PART NAME:O-RING; MANUFACTURER PART NUMBER:PSG-F1936-015 8401; MANUFACTURER:ELLIOTT TURBOMACHINERY; MATERIAL:FILLEDTEFLON/CO-Cr; DRAWING NUMBER:ER09T013201/954; ITEM POSITION NUMBER:29; EQUIPMENT NAME:DGS CONSOLE_WATER, OIL INJECT; REALMANUFACTURER:JOHN CRANE</t>
  </si>
  <si>
    <t>SPARE PARTS; PART NAME:BUSHING, CASE; MANUFACTURER PART NUMBER:3PS-47089/255; MANUFACTURER:SHIN NIPPON MACHINERY CO LTD;MATERIAL:SUS 304 W/H; DRAWING NUMBER:3PS-47089; ITEM POSITION NUMBER:255; EQUIPMENT NAME:CENTRIFUGAL PUMP; EQUIPMENT MAKE:SHINNIPPON MACHINERY CO., LTD; EQUIPMENT MODEL:8X17 VVB; EQUIPMENT MANUFACTURER PART NO: 255; CONTRACTOR DOCUMENT NUMBER:MGA108-D-DR-00011</t>
  </si>
  <si>
    <t>SPARE PARTS; PART NAME:MODULE, V &amp; I MEASURING; MANUFACTURER PART NUMBER:ED7470400176; MANUFACTURER:BHARAT HEAVY ELECTRICAL;EQUIPMENT NAME:GT AND STG AVR; EQUIPMENT MAKE:BHARAT HEAVY ELECTRICAL; ADDITIONAL INFORMATION:FOR AVR CHANNEL; MODULE ID:69203IA1AAUNC4660AV1</t>
  </si>
  <si>
    <t>BARRIERS; TYPE:ANALOG OUTPUT; MANUFACTURER PART NUMBER:KFD2-SCD-EX1.LK;MANUFACTURER:PEPPERL+FUCHS; SUPPLY VOLTAGE:24 VDC; ACCURACY:0.1%; CONNECTIONTYPE:POWER RAIL; RATED VOLTAGE:20 TO 35 VDC; AMBIENT TEMPERATURE:-20 TO +60 DEGC; OUTPUT CURRENT:4 TO 20 MA; INGRESS PROTECTION:IP20; NEW EQUIVALENTMODEL:KCD2-SCD-EX1</t>
  </si>
  <si>
    <t>SPARE PARTS; PART NAME:BEARING, SLEEVE; MANUFACTURER PART NUMBER:3PS-47080/472; MANUFACTURER:SHIN NIPPON MACHINERY CO LTD;MATERIAL:S25C / WJ2; DRAWING NUMBER:3PS-47080; ITEM POSITION NUMBER:472; EQUIPMENT NAME:BIG PUMP; EQUIPMENT MAKE:SHIN NIPPONMACHINERY CO., LTD; EQUIPMENT MODEL:35/4066 HDV; EQUIPMENT MANUFACTURER PART NO: 472; CONTRACTOR DOCUMENT NUMBER: MGA102-D-DR-00031</t>
  </si>
  <si>
    <t>SPARE PARTS; PART NAME:BEARING, SLEEVE; MANUFACTURER PART NUMBER:3PS-47080/473; MANUFACTURER:SHIN NIPPON MACHINERY CO LTD;MATERIAL:S25C / WJ2; DRAWING NUMBER:3PS-47080; ITEM POSITION NUMBER:473; EQUIPMENT NAME:BIG PUMP; EQUIPMENT MAKE:SHIN NIPPONMACHINERY CO., LTD; EQUIPMENT MODEL:35/4066 HDV; EQUIPMENT MANUFACTURER PART NO: 473; CONTRACTOR DOCUMENT NUMBER: MGA102-D-DR-00031</t>
  </si>
  <si>
    <t>SPARE PARTS; PART NAME:BEARING, SLEEVE, THRUST; MANUFACTURER PART NUMBER:3PS-47089/51; MANUFACTURER:SHIN NIPPON MACHINERY CO LTD;MATERIAL:S25C / WJ2; DRAWING NUMBER:3PS-47089; ITEM POSITION NUMBER:51; EQUIPMENT NAME:CENTRIFUGAL PUMP; EQUIPMENT MAKE:SHIN NIPPONMACHINERY CO., LTD; EQUIPMENT MODEL:8X17 VVB; EQUIPMENT MANUFACTURER PART NO: 51; CONTRACTOR DOCUMENT NUMBER: MGA108-D-DR-00011</t>
  </si>
  <si>
    <t>SPARE PARTS; PART NAME:BEARING, SLEEVE, RADIAL; MANUFACTURER PART NUMBER:3PS-47089/63; MANUFACTURER:SHIN NIPPON MACHINERY CO LTD;MATERIAL:S25C / WJ2; DRAWING NUMBER:3PS-47089; ITEM POSITION NUMBER:63; EQUIPMENT NAME:CENTRIFUGAL PUMP; EQUIPMENT MAKE:SHIN NIPPONMACHINERY CO., LTD; EQUIPMENT MODEL:8X17 VVB; EQUIPMENT MANUFACTURER PART NO: 63; CONTRACTOR DOCUMENT NUMBER: MGA108-D-DR-00011</t>
  </si>
  <si>
    <t>SPARE PARTS; PART NAME:STEAM NOZZLE; MANUFACTURER PART NUMBER:75600-1495; MANUFACTURER:ELLIOTT TURBOMACHINERY; MATERIAL:ASME SA479;DRAWING NUMBER:D-62626-21, -81; EQUIPMENT NAME:DGS CONSOLE_WATER, OIL INJECT; ADDITIONAL INFORMATION:1ST STAGE EJECTOR</t>
  </si>
  <si>
    <t>SPARE PARTS; PART NAME:DISPLAY MODULE; EQUIPMENT NAME:BATCH CONTROL UNIT;EQUIPMENT MAKE:HONEYWELL; MANUFACTURER PART NUMBER:S810FPLG-18-I3;MANUFACTURER:HONEYWELL</t>
  </si>
  <si>
    <t>SPARE PARTS; PART NAME:WEAR RING, IMPELLER; MANUFACTURER PART NUMBER:3PS-47089/200; MANUFACTURER:SHIN NIPPON MACHINERY CO LTD;MATERIAL:SUS 304 W/H; DRAWING NUMBER:3PS-47089; ITEM POSITION NUMBER:200; EQUIPMENT NAME:CENTRIFUGAL PUMP; EQUIPMENT MAKE:SHINNIPPON MACHINERY CO., LTD; EQUIPMENT MODEL:8X17 VVB; ADDITIONAL INFORMATION:2ND STAGE; EQUIPMENT MANUFACTURER PART NO: 200;CONTRACTOR DOCUMENT NUMBER: MGA108-D-DR-00011</t>
  </si>
  <si>
    <t>SPARE PARTS; PART NAME:WEAR RING, IMPELLER; MANUFACTURER PART NUMBER:3PS-47089/201; MANUFACTURER:SHIN NIPPON MACHINERY CO LTD;MATERIAL:SUS 304 W/H; DRAWING NUMBER:3PS-47089; ITEM POSITION NUMBER:201; EQUIPMENT NAME:CENTRIFUGAL PUMP; EQUIPMENT MAKE:SHINNIPPON MACHINERY CO., LTD; EQUIPMENT MODEL:8X17 VVB; ADDITIONAL INFORMATION:1ST STAGE; EQUIPMENT MANUFACTURER PART NO: 201;CONTRACTOR DOCUMENT NUMBER: MGA108-D-DR-00011</t>
  </si>
  <si>
    <t>SPARE PARTS; PART NAME:COUPLING; MANUFACTURER PART NUMBER:12003965; MANUFACTURER:HOWDEN GROUP LTD; DRAWING NUMBER:&amp;AD-11-M-ZE 6101;ITEM POSITION NUMBER:20; EQUIPMENT NAME:FLUE GAS FAN; EQUIPMENT MAKE:HOWDEN GROUP LTD; EQUIPMENT MODEL:VRE1400/6011 Z 078/61 RD015;ADDITIONAL INFORMATION:HDS380</t>
  </si>
  <si>
    <t>SPARE PARTS; PART NAME:BUSHING; MANUFACTURER PART NUMBER:3PS-47084, 47085/5020; MANUFACTURER:SHIN NIPPON MACHINERY CO LTD;MATERIAL:SUS 420 J2; DRAWING NUMBER:3PS-47084, 47085; ITEM POSITION NUMBER:5020; EQUIPMENT NAME:BIG PUMP; EQUIPMENT MAKE:SHINNIPPON MACHINERY CO., LTD; EQUIPMENT MODEL:8 BTBF-11; EQUIPMENT MODEL:8 BTBF-11; ADDITIONAL INFORMATION:PRESSURE REDUCING;EQUIPMENT MANUFACTURER PART NO: 5020; CONTRACTOR DOCUMENT NUMBER: MGA102-D-DS-00073, 00084</t>
  </si>
  <si>
    <t>SPARE PARTS; PART NAME:COUPLING SET; EQUIPMENT NAME:EJECTOR BOOSTER COMPRESSOR ; EQUIPMENT MAKE:FIMA; EQUIPMENT MODEL:RHH1 RD-90KBGGX GR360 MB400; MANUFACTURER:FIMA; MANUFACTURER PART NUMBER:679634; FIMA ORDER NUMBER:21101187; COMPRESSOR IDENT NUMBER:674947</t>
  </si>
  <si>
    <t>SPARE PARTS; PART NAME:BUSHING, CASE; MANUFACTURER PART NUMBER:3PS-47091/318; MANUFACTURER:SHIN NIPPON MACHINERY CO LTD;MATERIAL:SUS 420 J2; DRAWING NUMBER:3PS-47091; ITEM POSITION NUMBER:318; EQUIPMENT NAME:CENTRIFUGAL PUMP; EQUIPMENT MAKE:SHINNIPPON MACHINERY CO., LTD; EQUIPMENT MODEL:8/1526 HTB -9ST; EQUIPMENT MANUFACTURER PART NO: 318; CONTRACTOR DOCUMENT NUMBER:MGA108-D-DR-00021</t>
  </si>
  <si>
    <t>SPARE PARTS; PART NAME:SYSCON INTERFACE BOARD; EQUIPMENT NAME:GAS CHROMATOGRAPHY SYSTEM; ADDITIONAL INFORMATION:V2, SIB2;MANUFACTURER PART NUMBER:A5E02599488001; MANUFACTURER:SIEMENS</t>
  </si>
  <si>
    <t>SPARE PARTS; PART NAME:FILTER CARTRIDGE; MANUFACTURER PART NUMBER:GC414-00-CGVHTS; MANUFACTURER:ELLIOTT TURBOMACHINERY;MATERIAL:THYNTHETIC FIBER; DRAWING NUMBER:FX203A003; ITEM POSITION NUMBER:4; EQUIPMENT NAME:DGS CONSOLE_WATER, OIL INJECT;EQUIPMENT MODEL:SGF414-600-80A-TL</t>
  </si>
  <si>
    <t>SPARE PARTS; PART NAME:STEAM NOZZLE HOGGER; MANUFACTURER PART NUMBER:75599-3900; MANUFACTURER:ELLIOTT TURBOMACHINERY; MATERIAL:ASMESA479; DRAWING NUMBER:D-62625-21, -81; EQUIPMENT NAME:DGS CONSOLE_WATER, OIL INJECT</t>
  </si>
  <si>
    <t>SPARE PARTS; PART NAME:O-RING; MANUFACTURER PART NUMBER:0000 272 3788; MANUFACTURER:ELLIOTT TURBOMACHINERY; MATERIAL:FFKM; DRAWINGNUMBER:ER09T013101/998; ITEM POSITION NUMBER:26; EQUIPMENT NAME:DGS CONSOLE_WATER, OIL INJECT; REAL MANUFACTURER:JOHN CRANE</t>
  </si>
  <si>
    <t>SPARE PARTS; PART NAME:SEAT,BELLOW; MATERIAL:EN 10088-1.4418 + WC-CO; DRAWING NUMBER:666350; ITEM POSITION NUMBER:7; EQUIPMENTNAME:BALL BLOW DOWN VALVE; EQUIPMENT MAKE:METSO AUTOMATION; EQUIPMENT MODEL:D2DY04YR1H103, D2DY04YR1H103; ADDITIONALINFORMATION:D2D 04 C1; MANUFACTURER:METSO AUTOMATION; MANUFACTURER PART NUMBER:H070854; EQUIPMENT MODEL:D2DY04YR1H103</t>
  </si>
  <si>
    <t>SPARE PARTS; PART NAME:SEAL; MANUFACTURER PART NUMBER:CM163540; MANUFACTURER:LUFKIN; DIMENSIONS:D 13 X THK 1.1/4 MM;MATERIAL:ALUMINUM; DRAWING NUMBER:MGB301-D-DR-00009; ITEM POSITION NUMBER:10; EQUIPMENT NAME:RECYCLE GAS COMPRESSOR; EQUIPMENTMODEL:N1419C; SUPPLIER:KOBE STEEL; SUPPLIER PART NUMBER:20S-A54777#C4; BORE DIAMETER:5.518; GEAR</t>
  </si>
  <si>
    <t>SPARE PARTS; PART NAME:O-RING; MANUFACTURER PART NUMBER:0000 281 9549; MANUFACTURER:ELLIOTT TURBOMACHINERY; MATERIAL:FLUOROCARBON;DRAWING NUMBER:ER09T013101/954; ITEM POSITION NUMBER:28; EQUIPMENT NAME:DGS CONSOLE_WATER, OIL INJECT</t>
  </si>
  <si>
    <t>INSTRUMENT SYSTEMS; TYPE:DIGITAL INPUT PROCESSOR; MANUFACTURER MODEL NUMBER:MC-PDOY22; MANUFACTURER:HONEYWELL; MANUFACTURER PARTNUMBER:80363975-150; VOLTAGE RATING:24 VDC; LOAD VOLTAGE RANGE:15 TO 30 VDC; INPUT CHANNEL:32 POINTS;; EQUIPMENT NAME:DCS ESD F&amp;GSYSTEM</t>
  </si>
  <si>
    <t>SPARE PARTS; PART NAME:CHASSIS; EQUIPMENT MAKE:HONEYWELL; ADDITIONAL INFORMATION:FOR CONTROL PROCESSOR SET; MANUFACTURER PARTNUMBER:CPCHAS-0001; MANUFACTURER:HONEYWELL; EQUIVALENT PART NUMBER:FS-CPCHAS-0001</t>
  </si>
  <si>
    <t>SPARE PARTS; PART NAME:SERVICE KIT; MANUFACTURER PART NUMBER:1561071; MANUFACTURER:WARTSILA; DRAWING NUMBER:DBAC195522; EQUIPMENTNAME:ENGINE; EQUIPMENT MODEL:W20V32; ADDITIONAL INFORMATION:FOR BEARING TPL67 ZS05; ENGINE NUMBER:PAAE227083; REFERENCE TYPE:W32</t>
  </si>
  <si>
    <t>SPARE PARTS; PART NAME:SEALING SET; MATERIAL:UNS S31803; DRAWING NUMBER:U100181;EQUIPMENT NAME:VALVE ACTUATOR; EQUIPMENT MAKE:SCHUF VALVE; EQUIPMENTMODEL:PKD-500; ADDITIONAL INFORMATION:UP FLOW VALVES; MANUFACTURER PARTNUMBER:E-0095-1U-500482-072-NG; MANUFACTURER:SCHUF VALVE; POSITION NUMBER; ITEMS100, 110, 120, 130, 140, 150, 160, 170, 290, 300, 310, 340 AND 390 ARE CONTENTSOF SEAL KIT E-0095-1U-U100181; ORDER NUMBER:K14448/1 // SOA12-00417/1; SAPEQUIPMENT CODE:1300020419, 1300020420, 1300032985, 1300032992</t>
  </si>
  <si>
    <t>CHEMICALS; TYPE:BIO DISPERSANT; MANUFACTURER:ION EXCHANGE; MANUFACTURER PART NUMBER:INDION 9077</t>
  </si>
  <si>
    <t>SPARE PARTS; PART NAME:PRIMARY GAS TIP ASSEMBLY; MANUFACTURER PARTNUMBER:BB-422; MANUFACTURER:CALLIDUS TECHNOLOGIES LLC; DIMENSIONS:1/4IN; MATERIAL:STAINLESS STEEL 304/CK-20; DRAWING NUMBER:&lt;(&gt;&amp;&lt;)&gt;AD-11-B-ZE4105;ITEM POSITION NUMBER:8; EQUIPMENT NAME:BURNER ; EQUIPMENT MODEL:CUBLF-6W</t>
  </si>
  <si>
    <t>SPARE PARTS; PART NAME:WEAR RING, IMPELLER; MANUFACTURER PART NUMBER:3PS-47080/102; MANUFACTURER:SHIN NIPPON MACHINERY CO LTD;MATERIAL:SUS 420 J2; DRAWING NUMBER:3PS-47080; ITEM POSITION NUMBER:102; EQUIPMENT NAME:BIG PUMP; EQUIPMENT MAKE:SHIN NIPPONMATERIAL:SUS 420 J2; DRAWING NUMBER:3PS-47080; ITEM POSITION NUMBER:102; EQUIPMENT NAME:BIG PUMP; EQUIPMENT MAKE:SHIN NIPPONMACHINERY CO., LTD; EQUIPMENT MODEL:35/4066 HDV; EQUIPMENT MANUFACTURER PART NO: 102; CONTRACTOR DOCUMENT NUMBER: MGA102-D-DR-00031</t>
  </si>
  <si>
    <t>SPARE PARTS; PART NAME:PRIMARY GAS TIP ASSEMBLY; MANUFACTURER PARTNUMBER:BB-409; MANUFACTURER: CALLIDUS  TECHNOLOGIES; DIMENSIONS:1/4IN.MATERIAL:STAINLESS STEEL 304/CK-20; DRAWING NUMBER:&lt;(&gt;&amp;&lt;)&gt;AD-11-B-ZE4100;ITEM POSITION NUMBER:8; EQUIPMENT NAME:EQUIPMENT NAME: BURNER SYSTEM;EQUIPMENT MODEL:CUBLF-4W</t>
  </si>
  <si>
    <t>SPARE PARTS; PART NAME:GASKET; MANUFACTURER PART NUMBER:NK4576-1; MANUFACTURER:ELLIOTT TURBOMACHINERY; DRAWING NUMBER:NP1993; ITEMPOSITION NUMBER:4; EQUIPMENT NAME:DGS CONSOLE_WATER, OIL INJECT; ADDITIONAL INFORMATION:FOR T&amp;T VALVE ASSEMBLY; REALMANUFACTURER:GIMPEL</t>
  </si>
  <si>
    <t>SPARE PARTS; PART NAME:STAGED GAS TIP ASSEMBLY; MANUFACTURER PARTNUMBER:BB-411; MANUFACTURER: CALLIDUS TECHNOLOGIES AG; DIMENSIONS:1/2IN; MATERIAL:STAINLESS STEEL 304/CK-20; DRAWING NUMBER:&lt;(&gt;&amp;&lt;)&gt;AD-11-B-ZE4100;ITEM POSITION NUMBER:9; EQUIPMENT NAME: BURNER; EQUIPMENT MODEL:CUBLF-4W</t>
  </si>
  <si>
    <t>SPARE PARTS; PART NAME:RING; DIMENSIONS:8 X 9; MATERIAL:STAINLESS STEEL 316L;DRAWING NUMBER:3669-CD-VD-025_1598_ZGB_31-JN -380_01-IS024; ITEM POSITIONNUMBER:24; EQUIPMENT NAME:ZIEGLER/CHROMIUM CATALYST INJECTION NOZZLE; EQUIPMENTMAKE:ATELIERS DE FOS; MANUFACTURER PART NUMBER:3669CDVD0251598ZGB31JN3800+/24;MANUFACTURER:ATELIERS DE FOS; LENGTH:10</t>
  </si>
  <si>
    <t>SPARE PARTS; PART NAME:GASKET, ROUND; MANUFACTURER PART NUMBER:2842041; MANUFACTURER:TH. JANSEN - ARMATUREN GMBH; DIMENSIONS:DIA1297/1233 X 4 MM; MATERIAL:GRAPHITE W/STAINLESS STL LAYER; DRAWING NUMBER:AZ2630--VC100023.03.1; ITEM POSITION NUMBER:400;1297/1233 X 4 MM; MATERIAL:GRAPHITE W/STAINLESS STL LAYER; DRAWING NUMBER:AZ2630--VC100023.03.1; ITEM POSITION NUMBER:400;EQUIPMENT NAME:CRACKED &amp; DECOKING GAS VALVES; EQUIPMENT MAKE:TH. JANSEN - ARMATUREN GMBH; EQUIPMENT MODEL:AZ2630 DGV 48";ADDITIONAL INFORMATION:VALVE SIZE 48 IN; CONTRACTOR DOCUMENT NUMBER: 0012AN1350-11-R-ZE 1001.003</t>
  </si>
  <si>
    <t>SPARE PARTS; PART NAME:STAGED GAS TIP ASSEMBLY; MANUFACTURER PARTNUMBER:BB-424; MANUFACTURER: CALLIDUS TECHNOLOGIES LLC; DIMENSIONS:1/2IN;MATERIAL:STAINLESS STEEL 304/CK-20; DRAWING NUMBER:&lt;(&gt;&amp;&lt;)&gt;AD-11-B-ZE4105;ITEM POSITION NUMBER:9; EQUIPMENT NAME: BURNER; EQUIPMENT MODEL:CUBLF-6W</t>
  </si>
  <si>
    <t>SPARE PARTS; PART NAME:RADIATOR,COOLING; DRAWING NUMBER:C-11384-07; MANUFACTURER:SEA; MANUFACTURER PART NUMBER:TR00074510505782</t>
  </si>
  <si>
    <t>SPARE PARTS; PART NAME:BUSHING; MANUFACTURER PART NUMBER:3PS-47078, 47079/315; MANUFACTURER:SHIN NIPPON MACHINERY CO LTD;MATERIAL:SUS 403; DRAWING NUMBER:3PS-47078, 47079; ITEM POSITION NUMBER:315; EQUIPMENT NAME:BIG PUMP; EQUIPMENT MAKE:SHIN NIPPONMACHINERY CO., LTD; EQUIPMENT MODEL:4-0/4578 HDV; EQUIPMENT MODEL:40/4578 HDV; ADDITIONAL INFORMATION:PACKING BOX; EQUIPMENTMANUFACTURER PART NO: 315; CONTRACTOR DOCUMENT NUMBER: MGA102-D-DS-00011, 00021</t>
  </si>
  <si>
    <t>SPARE PARTS; PART NAME:SSS CLUTCH REPAIR KIT SET; DRAWING NUMBER:10-0303;EQUIPMENT NAME:CRACKED GAS COMPRESSOR DRIVE TURBINE; EQUIPMENT MAKE:ELLIOTTTURBOMACHINERY; EQUIPMENT MODEL:SNV-10; MANUFACTURER PART NUMBER:MNKT19383;MANUFACTURER:ELLIOTT TURBOMACHINERY; CONSISTING OF BELOW:1. PAWL (2 EA); 2. PAWLSPRING (2 EA); 3. PAWL PIN (2 EA); 4. PAWL STOP PIN (2 EA); 5. SOCKET SET SCREW(4 EA); EQUIPMENT CODE:1100000668</t>
  </si>
  <si>
    <t>SPARE PARTS; PART NAME:SENSOR; ADDITIONAL INFORMATION:FOR PH ANALYSER; MANUFACTURER:YOKOGAWA ELECTRIC;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t>
  </si>
  <si>
    <t>NG/RLNG FUEL GAS; FOR CAPTIVE POWER PLANT; N2:TYPICAL RANGE:0.21 TO 0.51 (MOL %); LIMITING COMPOSITION:1.38 MAX (MOL %);OXYGEN:TYPICAL RANGE (MOL %) NIL LIMITING COMPOSITION (MOL %) 0.49 MAX; HYDROGEN SULPHIDE:TYPICAL RANGE:7 PPM WT (MOL %); LIMITINGOXYGEN:TYPICAL RANGE (MOL %) NIL LIMITING COMPOSITION (MOL %) 0.49 MAX; HYDROGEN SULPHIDE:TYPICAL RANGE:7 PPM WT (MOL %); LIMITINGCOMPOSITION:10 PPM WT MAX (MOL %); TOTAL SULPHUR:TYPICAL RANGE:30 PPM WT (MOL %); LIMITING COMPOSITION:30 PPM WT MAX (MOL %);METHANE(C1):TYPICAL RANGE:98.8 TO 99.36 (MOL %); LIMITING COMPOSITION:83.87 MIN (MOL %); ETHANE(C2):TYPICAL RANGE:0.86 TO 0.13 (MOL%); LIMITING COMPOSITION:9.08 MAX (MOL %); PROPANE:TYPICAL RANGE:0.13 TO 0 (MOL %); LIMITING COMPOSITION:2.96 MAX (MOL %);C4’S:TYPICAL RANGE: 0 (MOL %); LIMITING COMPOSITION:1.97 MAX (MOL %); C5+:TYPICAL RANGE:0 (MOL %); LIMITING COMPOSITION:0.25 MAX(MOL %); ADDITIONALLY:1. PRESSURE SHOULD BE IN ACCORDANCE WITH THE GAS TRANSPORTER’S NETWORK; 2. SHALL, IN NO EVENT, CONTAIN ANYMIX OF COMPONENTS THAT WILL CAUSE THE PRESENCE OF ANY LIQUID IN THE PIPELINE UNDER NORMAL OPERATING CONDITIONS; 3. SHALL NOTCONTAIN ANY TOXIC OR HAZARDOUS SUBSTANCE, IN CONCENTRATION WHICH IN THE NORMAL USE OF THE GAS RESULTS IN AN UNACCEPTABLE RISK TOHEALTH OR INJURIOUS TO PIPELINE FACILITIES; NG=NATURAL GAS, RLNG=REGASIFIED LIQUIFIED NATURAL GAS</t>
  </si>
  <si>
    <t>NETWORK SWITCHES; PORT, QUANTITY:48; MODEL NUMBER:CATALYST 2960 SERIES; MANUFACTURER:CISCO SYSTEMS; MANUFACTURER PARTNUMBER:WS-C2960-48TC-L; FOR HONEYWELL FTE NETWORK (FTE-FAULT TOLERANT ETHERNET); EQUIPMENT NAME:DCS ESD F&amp;G SYSTEM</t>
  </si>
  <si>
    <t>SPARE PARTS; PART NAME:PUMP,BARE; EQUIPMENT NAME:PUMP; EQUIPMENT MAKE:IMO PUMP; EQUIPMENT MODEL:AA3G/NVSSCA162SD ; MANUFACTURER:IMOPUMP; MANUFACTURER PART NUMBER:3545/062</t>
  </si>
  <si>
    <t>SPARE PARTS; PART NAME:SEAT SET; MATERIAL:AISI 316 + WC-CO; DRAWING NUMBER:F00732; ITEM POSITION NUMBER:7, 035, 062, 129, 130;EQUIPMENT NAME:BALL BLOW DOWN VALVE; EQUIPMENT MAKE:METSO AUTOMATION; EQUIPMENT MODEL:D5DY08YR1B103, D2DY06YR1B103; ADDITIONALINFORMATION:D1F/D2D 06 B1; MANUFACTURER:METSO AUTOMATION; MANUFACTURER PART NUMBER:1091480-B1; EQUIPMENT MODEL:D2DY06YR1B103,D5DY08YR1B103</t>
  </si>
  <si>
    <t>INSTRUMENT SYSTEMS; TYPE:DIGITAL INPUT PROCESSOR; MANUFACTURER MODEL NUMBER:MC-PDIY22; MANUFACTURER:HONEYWELL; MANUFACTURER PARTNUMBER:80363972-150; VOLTAGE RATING:24 VDC; INPUT RANGE:15 TO 30 VDC; INPUT CHANNEL:32 POINTS AND REDUNDANCY SUPPORTED;; EQUIPMENTNAME:DCS ESD F&amp;G SYSTEM</t>
  </si>
  <si>
    <t>SPARE PARTS; PART NAME:SEAL, LABYRINTH, BEARING; MANUFACTURER PART NUMBER:350020; MANUFACTURER:ABB; MATERIAL:POLYAMIDE IMIDE;DRAWING NUMBER:MGB301-D-DR-00100; ITEM POSITION NUMBER:5; EQUIPMENT NAME:RECYCLE GAS COMPRESSOR; EQUIPMENT MODEL:AMI500L4ABSNH;SUPPLIER PART NUMBER:03S-K44291#AA; SUPPLIER:KOBE STEEL; FOR DE ZLL EF14</t>
  </si>
  <si>
    <t>SPARE PARTS; PART NAME:SEAL, LABYRINTH, BEARING; MANUFACTURER PART NUMBER:350018; MANUFACTURER:ABB; MATERIAL:POLYAMIDIMIDE; DRAWINGNUMBER:MGB301-D-DR-00100; ITEM POSITION NUMBER:8; EQUIPMENT NAME:RECYCLE GAS COMPRESSOR; EQUIPMENT MODEL:AMI500L4ABSNH; SUPPLIERPART NUMBER:03S-K44291#AA; SUPPLIER:KOBE STEEL; FOR NDE ZLL EF11</t>
  </si>
  <si>
    <t>CONTROL PANELS, INSTRUMENTATION; TYPE:PANEL,MULTI,TOUCH; MANUFACTURER MODEL NUMBER:SIMATIC MP 277; MANUFACTURER:SIEMENS;MANUFACTURER PART NUMBER:6AV6643-0CD01-1AX1; TYPE, DISPLAY:TFT; SIZE:10 IN; RESOLUTION:640 X 480 PIXEL; CONTROL ELEMENTS:TOUCHSCREEN; VOLTAGE:24 VDC; CAPACITY:128 MBYTE; INGRESS PROTECTION:IP65; DIMENSION:335 X 275 MM; WEIGHT:2.65 KG</t>
  </si>
  <si>
    <t>ADAPTORS, CABLE CONNECTOR; TYPE:SYSTEM INTERCONNECTION; MANUFACTURER:HONEYWELL; :FS-SICC-0001/L25; LENGTH:25 M; EQUIPMENT NAME:DCSESD F&amp;G SYSTEM</t>
  </si>
  <si>
    <t>SPARE PARTS; PART NAME:MOTOR FAN; PART NAME:F/INVERTER/TRANSF.CUBICLE; EQUIPMENT MAKE:NIDEC; MANUFACTURER:NIDEC; MANUFACTURER PARTNUMBER:1000151726; FREQUENCY:50/60 HZ</t>
  </si>
  <si>
    <t>SPARE PARTS; PART NAME:SOFT SPARE PART; MATERIAL:RPTFE/VITON; DRAWING NUMBER:MPQ101-D-DS-0019/09IN02.01-01; ITEM POSITIONNUMBER:30-35,37,39 AND 41; EQUIPMENT NAME:HAND ON-OFF VALVE; EQUIPMENT MAKE:IMPIANTI SISTEMA GEL S.P.A; EQUIPMENTMODEL:3024R0065V10-11-13; MANUFACTURER:IMPIANTI SISTEMA GEL S.P.A; MANUFACTURER PART NUMBER:3024R0065V101113SOFK; PART CONSISTSOF:SEATS, BODY GASKET, PACKING; REAL MANUFACTURER:BREMISG</t>
  </si>
  <si>
    <t>SPARE PARTS; PART NAME:OIL RING, BEARING; MANUFACTURER PART NUMBER:9874641; MANUFACTURER:ABB; MATERIAL:CuZn40; DRAWINGNUMBER:MGB301-D-DR-00100; ITEM POSITION NUMBER:4; EQUIPMENT NAME:RECYCLE GAS COMPRESSOR; EQUIPMENT MODEL:AMI500L4ABSNH; SUPPLIERPART NUMBER:03S-K44291#AA; SUPPLIER:KOBE STEEL; FOR DE ZLL EL 14-1</t>
  </si>
  <si>
    <t>SPARE PARTS; PART NAME:THREADED PIN; DRAWINGNUMBER:AZ2630_VC100023.02/VC100023.03; ITEM POSITION NUMBER:40.1; EQUIPMENTNAME:CRACKED GAS VALVE; EQUIPMENT MAKE:TH. JANSEN - ARMATUREN; EQUIPMENTMODEL:AZ2630 DGV 40INCH AND 48INCH; MANUFACTURER PART NUMBER:316479;MANUFACTURER:TH. JANSEN - ARMATUREN; SIZE:40 AND 48 IN; PRESSUREDESIGNATION:ASME CLASS 300</t>
  </si>
  <si>
    <t>CATALYST BED SUPPORTS; TYPE:INERT CERAMIC BALLS; WEIGHT, BULK:1200 TO 1400KG/M³; DIMENSIONS:1 IN; SILICA WEIGHT:63 TO 72%; ALUMINA CONTENT WEIGHT:&gt;23%;SILICA+ALUMINA:&gt;90%; LEACHABLE IRON WEIGHT:&lt;0.1%; DEVIATION OF SHAPE:1.25DMAX/DMIN; POROCITY VOLUME:&lt;7%; CRUSHING STRENGTH:400 N/M2(MIN); SIZE WISE CRUSHSTRENGTH:6350 N(MIN); ATTRITION INDEX:&gt;99.9%</t>
  </si>
  <si>
    <t>SPARE PARTS; PART NAME:WEAR RING, CASING; MANUFACTURER PART NUMBER:3PS-47091/381; MANUFACTURER:SHIN NIPPON MACHINERY CO LTD;MATERIAL:SUS 420 J2; DRAWING NUMBER:3PS-47091; ITEM POSITION NUMBER:381; EQUIPMENT NAME:CENTRIFUGAL PUMP; EQUIPMENT MAKE:SHINNIPPON MACHINERY CO., LTD; EQUIPMENT MODEL:8/1526 HTB -9ST; ADDITIONAL INFORMATION:RADIAL; EQUIPMENT MANUFACTURER PART NO: 381;CONTRACTOR DOCUMENT NUMBER: MGA108-D-DR-00021</t>
  </si>
  <si>
    <t>COLUMN DESCRIPTION:1.2UM CP-WAX 58 CB; SIEMENS ORDER NUMBER:M1895; COLUMN NUMBER:R1-2; COLUMN LENGTH:50.0 M; COLUMN ID:0.32 MM;COLUMN FUNCTION:SEP. NON AROMATICS - BENZENE; COLUMN LOAD:1.2UM</t>
  </si>
  <si>
    <t>SPARE PARTS; PART NAME:SEAT SET; MATERIAL:AISI 316 + ALLOY 12; DRAWING NUMBER:1110380; ITEM POSITION NUMBER:007, 035, 062, 129,130; EQUIPMENT NAME:BALL BLOW DOWN VALVE; EQUIPMENT MAKE:METSO AUTOMATION; EQUIPMENT MODEL:D5DY08DDB03, D2DY06DDB03; ADDITIONALINFORMATION:D2D, D1F 06 B; MANUFACTURER:METSO AUTOMATION; MANUFACTURER PART NUMBER:857420-B</t>
  </si>
  <si>
    <t>SPARE PARTS; PART NAME:SCREEN, LOWER; DIMENSIONS:DIA 2 X P3; MATERIAL:SUS304; DRAWING NUMBER:720-740:239; ITEM POSITION NUMBER:18;EQUIPMENT NAME:PELLET DRYER; EQUIPMENT MAKE:THE JAPAN STEEL WORKS; EQUIPMENT MODEL:1400; MANUFACTURER:THE JAPAN STEEL WORKS;MANUFACTURER PART NUMBER:2A7207420360</t>
  </si>
  <si>
    <t>INSTRUMENT SYSTEMS; TYPE:STANDARD; TYPE:DATA INTERFACE MODULE;MANUFACTURER MODEL NUMBER:3500/22M-01-01-01; MANUFACTURER:BENTLYNEVADA; POWER CONSUMPTION:10.5 W; OPERATING TEMPERATURE:-30 TO +65 DEGC; DIMENSION:9.50 X 0.96 X 9.52 IN; WEIGHT:0.91 KG; PARTNUMBER:288055-01; DOCUMENT NUMBER:161581-01; SUPPLIER NAME:GE PACIFIC O&lt;(&gt;&amp;&lt;)&gt; C PTE LTD.; EQUIPMENT DETAIL:PYROLSIS FUEL OIL PUMP,QUENCH WATER PUMP, BOILER FEED WATER PUMP, DECOKING AIR COMPRESSOR,STORM WATER LIFT STATION PUMP, PROPYLENE PUMP, PGH 2ND STAGEMAKE UP &lt;(&gt;&amp;&lt;)&gt; RECYCLE COMP, RECYCLE GAS COMPRESSOR</t>
  </si>
  <si>
    <t>SPARE PARTS; PART NAME:PUMP,BARE; EQUIPMENT NAME:PUMP; EQUIPMENT MAKE:IMO PUMP; EQUIPMENT MODEL:AA3G/NVSSFA162SC ; MANUFACTURER:IMOPUMP; MANUFACTURER PART NUMBER:3545/167</t>
  </si>
  <si>
    <t>ANGLES, METALLIC; TYPE:EQUAL; MAT:MILD STEEL; MAT, SPEC:IS 2062; DIMENSIONS:75 X 75 X 8 MM THK; MASS:8.9 Kg/m; DESIGNATION:ISA 7575</t>
  </si>
  <si>
    <t>SPARE PARTS; PART NAME:SPARK PLUG,LEAD; EQUIPMENT NAME:GAS TURBINE; EQUIPMENTMAKE:BHARAT HEAVY ELECTRICAL; MANUFACTURER PART NUMBER:GT9751230071;MANUFACTURER:BHARAT HEAVY ELECTRICAL; GE PART NUMBER:354A1513P112; OEMMANUFACTURER:UNISON INDUSTRIES-GE AVIATION; OEM PART NUMBER:9059129-205H</t>
  </si>
  <si>
    <t>SPARE PARTS; PART NAME:ELECTRONIC BLOCK; MANUFACTURER:BERTHOLDTECHNOLOGIES; PL. SCINTI, 95-250V FOR UNI-PROBE WITH HART SIGNAL OUTPUTWITH SOFTWARE FOR LEVEL LB 490 WITH HART-SIGNAL OUTPUT WITHOUTPHOTOMULTIPLIER TUBE</t>
  </si>
  <si>
    <t>INSTRUMENT SYSTEMS; TYPE:BOARD,INTERFACE; MANUFACTURER MODEL NUMBER:KCM AC;MANUFACTURER PART NUMBER:OLD 3413 NEW 62779 ,; MANUFACTURER:K-TRON</t>
  </si>
  <si>
    <t>SPARE PARTS; PART NAME:STEAM INLET GASKET; MANUFACTURER PART NUMBER:75600-2550; MANUFACTURER:ELLIOTT TURBOMACHINERY;DIMENSIONS:WD61.375XLG97.063XTHK0.125 MM; MATERIAL:DURLON 8500; EQUIPMENT NAME:DGS CONSOLE_WATER, OIL INJECT; DRAWINGNUMBER:D-62626-1, -71(ER09T013201-927); REAL MANUFACTURER:GRAHAM MANUFACTURING</t>
  </si>
  <si>
    <t>RECHARGEABLE BATTERIES; TYPE:BATTERY CELL; ELECTROCHEMICALSYSTEM:NICKEL-CADMIUM; VOLTAGE:1.2 V PER CELL; MAT, CONTAINER:POLYPROPYLENE;CAPACITY:230 AH; MANUFACTURER PART NUMBER:KPH 230 P; TYPE,ELECTRODE:NICKEL-CADMIUM</t>
  </si>
  <si>
    <t>INSTRUMENT SYSTEMS; TYPE:DISPLAY UNIT,GC; MANUFACTURER:SIEMENS; MANUFACTURER PART NUMBER:US2:2020154-001;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t>
  </si>
  <si>
    <t>SPARE PARTS; PART NAME:BUSHING; MANUFACTURER PART NUMBER:3PS-47091/384; MANUFACTURER:SHIN NIPPON MACHINERY CO LTD; MATERIAL:SUS 420J2; DRAWING NUMBER:3PS-47091; ITEM POSITION NUMBER:384; EQUIPMENT NAME:CENTRIFUGAL PUMP; EQUIPMENT MAKE:SHIN NIPPON MACHINERY CO.,LTD; EQUIPMENT MODEL:8/1526 HTB -9ST; ADDITIONAL INFORMATION:PRESSURE REDUCING; EQUIPMENT MANUFACTURER PART NO: 384; CONTRACTORDOCUMENT NUMBER: MGA108-D-DR-00021</t>
  </si>
  <si>
    <t>SPARE PARTS; PART NAME:BUSHING; MANUFACTURER PART NUMBER:3PS-47092/384; MANUFACTURER:SHIN NIPPON MACHINERY CO LTD; MATERIAL:SUS 420J2; DRAWING NUMBER:3PS-47092; ITEM POSITION NUMBER:384; EQUIPMENT NAME:CENTRIFUGAL PUMP; EQUIPMENT MAKE:SHIN NIPPON MACHINERY CO.,LTD; EQUIPMENT MODEL:8/1524 HTB-8ST; ADDITIONAL INFORMATION:PRESSURE REDUCING; EQUIPMENT MANUFACTURER PART NO: 384; CONTRACTORDOCUMENT NUMBER: MGA108-D-DS-00031</t>
  </si>
  <si>
    <t>SPARE PARTS; PART NAME:SEAT SET; MATERIAL:STAINLESS STEEL 316; DRAWING NUMBER:F12005; ITEM POSITION NUMBER:007, 025, 062, 076;EQUIPMENT NAME:BALL BLOW DOWN VALVE; EQUIPMENT MAKE:METSO AUTOMATION; EQUIPMENT MODEL:XC03DWGRJ9RXHBDF; ADDITIONALINFORMATION:XA/XT 02 GA; MANUFACTURER:METSO AUTOMATION; MANUFACTURER PART NUMBER:H062400; EQUIPMENT MODEL:XC03DWGRJ9RXHBDF,XC03DWGRJ9RXHBDF</t>
  </si>
  <si>
    <t>SPARE PARTS; PART NAME:SCREEN PACK; MANUFACTURER PART NUMBER:BS-425E50A-60B#08; MANUFACTURER:KOBE STEEL; DRAWING NUMBER:BS-425E50S;ITEM POSITION NUMBER:16; EQUIPMENT NAME:SCREEN CHANGER; EQUIPMENT MAKE:KOBE STEEL; EQUIPMENT MODEL:LCM500H; ADDITIONALINFORMATION:MESH SIZE:200</t>
  </si>
  <si>
    <t>SPARE PARTS; PART NAME:SEAT,BELLOW; MATERIAL:1.4418 + CRC-LF; DRAWING NUMBER:F04398; ITEM POSITION NUMBER:7; EQUIPMENT NAME:BALLBLOW DOWN VALVE; EQUIPMENT MAKE:METSO AUTOMATION; EQUIPMENT MODEL:XG10DWTAJ2RXHBDF; ADDITIONAL INFORMATION:XG10 HB;MANUFACTURER:METSO AUTOMATION; MANUFACTURER PART NUMBER:H014192</t>
  </si>
  <si>
    <t>SPARE PARTS; PART NAME:STRAINER,STEAM; EQUIPMENT NAME:BOILER FEED WATER STEAM TURBINE; EQUIPMENT MAKE:BHARAT HEAVY ELECTRICAL;EQUIPMENT MODEL:NG 32/25-3; MANUFACTURER:BHARAT HEAVY ELECTRICAL</t>
  </si>
  <si>
    <t>EXTENSION CABLE; MANUFACTURER:BENTLY NEVADA; PART NO:128987-130-01-05; TOTAL LENGTH:13.0 M; ARMOR / CONNECTOR PROTECTORS:W/ ARMOR,W/O CON. PROTECTORS; AGENCY APPROVAL:MULT-APRVLS (CSA, IECEX, ATEX)</t>
  </si>
  <si>
    <t>SPARE PARTS; PART NAME:BALL SEAT; MANUFACTURER PART NUMBER:605820; MANUFACTURER:METSO AUTOMATION; MATERIAL:AISI 316+ALLOY 12;DRAWING NUMBER:1127460; ITEM POSITION NUMBER:7; EQUIPMENT NAME:VBALL CONTROL VALVE; EQUIPMENT MODEL:XA03DWGAJ2SJSAAF; ADDITIONALINFORMATION:D2 16 H</t>
  </si>
  <si>
    <t>METRIC ROLLER BEARINGS; TYPE:SPHERICAL; DESIGNATION NUMBER:24160-BE-XL;DIAMETER, BORE:300 MM; DIAMETER, OD:500 MM; MANUFACTURER:KOBE STEEL; ORIGINALEQUIPMENT MANUFACTURER:FAG; EXTRUDER MIXTURE GEAR BOX</t>
  </si>
  <si>
    <t>SPARE PARTS; PART NAME:PIN,GUDGEON; DRAWING NUMBER:6220001/D; EQUIPMENT NAME:NITROGEN COMPRESSOR; EQUIPMENT MAKE:BHARAT PUMPS &amp;COMPRESSORS LTD; EQUIPMENT MODEL:4HB/3; ADDITIONAL INFORMATION:PART LIST:6220001; MANUFACTURER:BHARAT PUMPS &amp; COMPRESSORS LTD;MANUFACTURER PART NUMBER:986225013; GROUP NAME:CROSS HEAD FOR ROD DIA 65 MM; BPC S/O NUMBER:302011005-01</t>
  </si>
  <si>
    <t>SPARE PARTS; PART NAME:SEAL,LABYRINTH; DRAWING NUMBER:20W-A53447; ITEM POSITION NUMBER:32; EQUIPMENT NAME:COMPRESSOR; EQUIPMENTMAKE:KOBELCO COMPRESSOR; MANUFACTURER:KOBELCO COMPRESSOR; MANUFACTURER PART NUMBER:20S-A58072#AM; ITEM NUMBER:2; FOR GEARBOX</t>
  </si>
  <si>
    <t>SPARE PARTS; PART NAME:BEARING; MATERIAL:PTFE + STAINLESS STEEL NET; DRAWING NUMBER:1127460; ITEM POSITION NUMBER:60,61; EQUIPMENTNAME:CONTROL BALL VALVE; EQUIPMENT MAKE:METSO AUTOMATION; EQUIPMENT MODEL:Q-D2DH16AAH03; MANUFACTURER:METSO AUTOMATION;MANUFACTURER PART NUMBER:646080</t>
  </si>
  <si>
    <t>SPARE PARTS; PART NAME:BEARING; MATERIAL:PTFE + STAINLESS STEEL NET; DRAWING NUMBER:1127460; ITEM POSITION NUMBER:60,61; EQUIPMENTNAME:CONTROL BALL VALVE; EQUIPMENT MAKE:METSO AUTOMATION; EQUIPMENT MODEL:Q-D2DH16AAH03; MANUFACTURER:METSO AUTOMATION;MANUFACTURER PART NUMBER:646150</t>
  </si>
  <si>
    <t>SPARE PARTS; PART NAME:TUBE; MATERIAL:STEEL 52-3; DRAWING NUMBER:U100182; ITEMPOSITION NUMBER:20; EQUIPMENT NAME:VALVE ACTUATOR; EQUIPMENT MAKE:SCHUF VALVE;EQUIPMENT MODEL:PKD-500; ADDITIONAL INFORMATION:DOWN FLOW RAM VALVE;MANUFACTURER PART NUMBER:U100182-37; MANUFACTURER:SCHUF VALVE; ORDERNUMBER:K14448/2 // SOA12-0417/2; SAP EQUIPMENT CODE:1300020423, 1300020424,1300033023, 1300033031</t>
  </si>
  <si>
    <t>SPARE PARTS; PART NAME:BALL; MATERIAL:STAINLESS STEEL 316 GRADE CF8M; DRAWING NUMBER:F04398; ITEM POSITION NUMBER:3; EQUIPMENTNAME:BALL BLOW DOWN VALVE; EQUIPMENT MAKE:METSO AUTOMATION; EQUIPMENT MODEL:XG04DWTAJ2RXHBDF; MANUFACTURER:METSO AUTOMATION;NAME:BALL BLOW DOWN VALVE; EQUIPMENT MAKE:METSO AUTOMATION; EQUIPMENT MODEL:XG04DWTAJ2RXHBDF; MANUFACTURER:METSO AUTOMATION;MANUFACTURER PART NUMBER:H001958</t>
  </si>
  <si>
    <t>SPARE PARTS; PART NAME:BEARING; MATERIAL:CARBON; DRAWING NUMBER:HP32-7182; EQUIPMENT NAME:RPG FEED PUMPS; EQUIPMENT MAKE:HYDRODYNEINDIA PVT LTD; EQUIPMENT MODEL:VRJ 65-315/45C2/DB/C; MANUFACTURER:HYDRODYNE INDIA PVT LTD; MANUFACTURER PART NUMBER:22</t>
  </si>
  <si>
    <t>SPARE PARTS; PART NAME:SEAT,BELLOW; MATERIAL:EN 10088-1.4418 + WC-CO; DRAWING NUMBER:666350; ITEM POSITION NUMBER:7; EQUIPMENTNAME:BALL BLOW DOWN VALVE; EQUIPMENT MAKE:METSO AUTOMATION; EQUIPMENT MODEL:D2DY06YR1C103, D5DY08YR1C103; ADDITIONALINFORMATION:D2D 06 C1; MANUFACTURER:METSO AUTOMATION; MANUFACTURER PART NUMBER:H018409; EQUIPMENT MODEL:D5DY08YR1C103,D5DY08YR1C103, D2DY06YR1C103</t>
  </si>
  <si>
    <t>SPARE PARTS; PART NAME:Temperature Controller- Personality  Module ;EQUIPMENT NAME:GAS CHROMATOGRAPHY; EQUIPMENT MAKE:SIEMENS; ADDITIONALINFORMATION:PERSONALITY; MANUFACTURER:SIEMENS; MANUFACTURER PARTNUMBER:US2-2020988-002;</t>
  </si>
  <si>
    <t>SPARE PARTS; PART NAME:CYLINDER, HYDRAULIC; DRAWING NUMBER:1A-470-005 599; ITEM POSITION NUMBER:21; EQUIPMENT NAME:DIVERTER VALVE;EQUIPMENT MAKE:THE JAPAN STEEL WORKS; MANUFACTURER:THE JAPAN STEEL WORKS; MANUFACTURER PART NUMBER:KPA470002B430; SUBASSEMBLY:DIVERTER VALVE ASSEMBLY</t>
  </si>
  <si>
    <t>SPARE PARTS; PART NAME:SEAL RING PAIR; DRAWING NUMBER:6320031/E; EQUIPMENT NAME:NITROGEN COMPRESSOR; EQUIPMENT MAKE:BHARAT PUMPS &amp;COMPRESSORS LTD; EQUIPMENT MODEL:4HB/3; ADDITIONAL INFORMATION:PART LIST:6320175; MANUFACTURER:BHARAT PUMPS &amp; COMPRESSORS LTD;MANUFACTURER PART NUMBER:926322150; TYPE:T-R; GROUP NAME:STUFFING BOX FOR ROD DIA 65 MM; BPC S/O NUMBER:302011005-01</t>
  </si>
  <si>
    <t>SPARE PARTS; PART NAME:IMPELLER; MATERIAL:SCPH2; DRAWING NUMBER:3PS-47128; ITEM POSITION NUMBER:101; EQUIPMENT NAME:PUMP; EQUIPMENTMAKE:SHIN NIPPON MACHINERY CO LTD; EQUIPMENT MODEL:SIW-ER6/1025; MANUFACTURER:SHIN NIPPON MACHINERY CO LTD</t>
  </si>
  <si>
    <t>SPARE PARTS; PART NAME:SPACER; MATERIAL:POLYPROPYLENE; DRAWINGNUMBER:6987-43A-8934-CV-DRG-CT01-007; EQUIPMENT NAME:COOLING TOWER UNIT; FORPANNEL, SIZE:419.7 MM</t>
  </si>
  <si>
    <t>SPARE PARTS; PART NAME:HOUSING, BEARING; MANUFACTURER PART NUMBER:12003568; MANUFACTURER:HOWDEN GROUP LTD; DRAWINGNUMBER:&amp;AD-11-M-ZE 6101; ITEM POSITION NUMBER:5; EQUIPMENT NAME:FLUE GAS FAN; EQUIPMENT MAKE:HOWDEN GROUP LTD; EQUIPMENTMODEL:VRE1400/6011 Z 078/61 RD015; ADDITIONAL INFORMATION:GOS 532 BF; ADDITIONAL INFORMATION:WITH BEARING</t>
  </si>
  <si>
    <t>SPARE PARTS; PART NAME:SPRING,BELLOWS; MATERIAL:ASTM A453 GRADE 660; DRAWING NUMBER:666350; ITEM POSITION NUMBER:62; EQUIPMENTNAME:BALL BLOW DOWN VALVE; EQUIPMENT MAKE:METSO AUTOMATION; EQUIPMENT MODEL:D2DY04YR1H103, D2DY04YR1H103; MANUFACTURER:METSONAME:BALL BLOW DOWN VALVE; EQUIPMENT MAKE:METSO AUTOMATION; EQUIPMENT MODEL:D2DY04YR1H103, D2DY04YR1H103; MANUFACTURER:METSOAUTOMATION; MANUFACTURER PART NUMBER:602251; EQUIPMENT MODEL:D2DY04YR1H103</t>
  </si>
  <si>
    <t>CIRCUIT BREAKERS; TYPE, CIRCUITBREAKER:ACB; MANUFACTURER:LARSEN &amp; TOUBRO SWITCH GEAR; MANUFACTURER PART NUMBER:CNCS-5000C; POLE,QUANTITY:3; CURRENT RATING:5000 A; VOLTAGE RATING:415 VAC; STANDARD:IEC - 60947; CAPACITY, INTERRUPT:95 KA; RATED INSULATIONVOLTAGE:1000 VAC; RATED MAKING CAPACITY:209 KA PEAK; RATED IMPULSE WITHSTAND VOLTAGE MAIN CIRCUIT:12 KV; AUXILARY CONTACTS:6 NO + 6NC; RATED IMPULSE WITHSTAND VOLTAGE AUCILARY CIRCUIT:4 KV; TYPICAL OPENING TIME:40 MS; TYPICAL CLOSING TIME:60 MS; UTILIZATIONCATAGORY:B; AUCILARY CONTACTS RATING:16 A; TYPE OF SHUNT RELEASE:EA; RATED SHUNT RELEASE VOLTAGE:110 VDC; DRAW OUT:583 X 913 X 691MM</t>
  </si>
  <si>
    <t>SPARE PARTS; PART NAME:STEAM NOZZLE; MANUFACTURER PART NUMBER:75600-2100; MANUFACTURER:ELLIOTT TURBOMACHINERY; MATERIAL:ASME SA479;DRAWING NUMBER:D-62626-21, -81; EQUIPMENT NAME:DGS CONSOLE_WATER, OIL INJECT; ADDITIONAL INFORMATION:2ND STAGE EJECTOR</t>
  </si>
  <si>
    <t>REFERENCE VESSEL MAG FLOAT LEVEL INDICATOR; MODEL:F9K; SIZE, FLANGE:N/A; SIZE,FLOAT:2.1/4 IN; MANUFACTURER:F9K-3500-067; MANUFACTURER PART NUMBER:MAGNETROL;MATERIAL:TITANIUM; HEIGHT:22.75 IN</t>
  </si>
  <si>
    <t>SPARE PARTS; PART NAME:PILOT, MANUAL; MANUFACTURER PART NUMBER:DB-307; MANUFACTURER:CALLIDUS TECHNOLOGIES LLC; MATERIAL:STAINLESSSTEEL 304; MATERIAL:GRADE CK-20; MATERIAL:CARBON STEEL; DRAWING NUMBER:AD-11-B-ZE 4105; ITEM POSITION NUMBER:1; EQUIPMENTSTEEL 304; MATERIAL:GRADE CK-20; MATERIAL:CARBON STEEL; DRAWING NUMBER:AD-11-B-ZE 4105; ITEM POSITION NUMBER:1; EQUIPMENTNAME:BURNER; EQUIPMENT MAKE:CALLIDUS TECHNOLOGIES LLC; EQUIPMENT MODEL:CUBLF-6W; ADDITIONAL INFORMATION:WITH FLAME ROD ASSEMBLY;SUPPLIER NAME:SELAS-LINDE GMBH</t>
  </si>
  <si>
    <t>SPARE PARTS; PART NAME:SEALING SET; MATERIAL:UNS S31803; DRAWING NUMBER:U100182;EQUIPMENT NAME:VALVE ACTUATOR; EQUIPMENT MAKE:SCHUF VALVE; EQUIPMENTMODEL:PKD-500; ADDITIONAL INFORMATION:DOWN FLOW RAM VALVE; MANUFACTURER PARTNUMBER:E-0095-1U-500675-072-NG; MANUFACTURER:SCHUF VALVE; POSITION NUMBER; ITEMS100, 110, 120, 130, 140, 150, 160, 170, 290, 300, 310, 340 AND 390 ARE CONTENTSOF SEAL KIT E-0095-1U-U100182; ORDER NUMBER:K14448/2 // SOA12-0417/2; SAPEQUIPMENT CODE:1300020423, 1300020424, 1300033023, 1300033031</t>
  </si>
  <si>
    <t>ELECTRICAL RELAYS; VOLTAGE:110 V DC; MANUFACTURER:ABB; MANUFACTURER PART NUMBER:1MRK008516-AB; MODEL:RET 650; TECHNICALKEY:AA1F1Q02A1</t>
  </si>
  <si>
    <t>SPARE PARTS; PART NAME:WEAR RING, IMPELLER; MANUFACTURER PART NUMBER:3PS-47091/121; MANUFACTURER:SHIN NIPPON MACHINERY CO LTD;MATERIAL:SUS 420 J2; DRAWING NUMBER:3PS-47091; ITEM POSITION NUMBER:121; EQUIPMENT NAME:CENTRIFUGAL PUMP; EQUIPMENT MAKE:SHINNIPPON MACHINERY CO., LTD; EQUIPMENT MODEL:8/1526 HTB -9ST; EQUIPMENT MANUFACTURER PART NO: 121; CONTRACTOR DOCUMENT NUMBER:MGA108-D-DR-00021</t>
  </si>
  <si>
    <t>SPARE PARTS; PART NAME:BUSHING, BOWL; MANUFACTURER PART NUMBER:3PS-62042/710; MANUFACTURER:SHIN NIPPON MACHINERY CO LTD;MATERIAL:BC3; DRAWING NUMBER:3PS-62042; ITEM POSITION NUMBER:710; EQUIPMENT NAME:VERTICAL CAN PUMP; EQUIPMENT MAKE:SHIN NIPPONMACHINERY CO., LTD; EQUIPMENT MODEL:12X19M WYR-10; EQUIPMENT MANUFACTURER PART NO: 710; CONTRACTOR DOCUMENT NUMBER:MGA103-D-DS-00011</t>
  </si>
  <si>
    <t>SPARE PARTS; PART NAME:SPRING,BELLOWS; MATERIAL:ASTM A453 GRADE 660; DRAWING NUMBER:F17084; ITEM POSITION NUMBER:62; EQUIPMENTNAME:BALL BLOW DOWN VALVE; EQUIPMENT MAKE:METSO AUTOMATION; EQUIPMENT MODEL:QXY-T5DE04YR3F302G; ADDITIONAL INFORMATION:3;MANUFACTURER:METSO AUTOMATION; MANUFACTURER PART NUMBER:194821</t>
  </si>
  <si>
    <t>SPARE PARTS; PART NAME:SPECIAL BOLT; MANUFACTURER PART NUMBER:UC-1000K00A-30C; MANUFACTURER:KOBE STEEL; DRAWING NUMBER:UC-1000K64D;ITEM POSITION NUMBER:5; EQUIPMENT NAME:PELLETIZER; EQUIPMENT MAKE:KOBE STEEL; EQUIPMENT MODEL:LCM500H; ADDITIONAL INFORMATION:FORKNIFE; SUB ASSY:KNIFE HOLDER ASS'Y</t>
  </si>
  <si>
    <t>ELECTRICAL ACCESSORIES; TYPE:TANK; MANUFACTURER:SEA; MANUFACTURER PART NUMBER:1103743; CAPACITY:200 L; DIELECTRIC FLUID</t>
  </si>
  <si>
    <t>SPARE PARTS; PART NAME:SPRING; MANUFACTURER PART NUMBER:A655313-6; MANUFACTURER:ELLIOTT TURBOMACHINERY; MATERIAL:INCONEL; DRAWINGNUMBER:ES/8632581; ITEM POSITION NUMBER:6; EQUIPMENT NAME:DGS CONSOLE_WATER, OIL INJECT; FOR LOW PRESSURE SIDE PACKING ASSEMBLY</t>
  </si>
  <si>
    <t>SPARE PARTS; PART NAME:PUMP,BARE; EQUIPMENT NAME:PUMP; EQUIPMENT MAKE:IMO PUMP; EQUIPMENT MODEL:AA3G/NVSSCA118SD ; MANUFACTURER:IMOPUMP; MANUFACTURER PART NUMBER:3525/155</t>
  </si>
  <si>
    <t>INSTRUMENT SYSTEMS; TYPE:SAFE DIGITAL OUTPUT FTA; MANUFACTURER:HONEYWELL; MANUFACTURER PART NUMBER:FC-TSDO-0824; VOLTAGE RATING:24VDC; NUMBER OF CHANNEL:8; EQUIPMENT NAME:DCS ESD F&amp;G SYSTEM</t>
  </si>
  <si>
    <t>SPARE PARTS; PART NAME:IMPELLER; MATERIAL:SCSIT2; DRAWING NUMBER:3PS-47130, 3PS-47131, 3PS-47129, 3PS-47127, 3PS-47133, 3PS-47134;ITEM POSITION NUMBER:101; EQUIPMENT NAME:PUMP; EQUIPMENT MAKE:SHIN NIPPON MACHINERY CO LTD; EQUIPMENT MODEL:SIW-ER3/520;ITEM POSITION NUMBER:101; EQUIPMENT NAME:PUMP; EQUIPMENT MAKE:SHIN NIPPON MACHINERY CO LTD; EQUIPMENT MODEL:SIW-ER3/520;MANUFACTURER:SHIN NIPPON MACHINERY CO LTD</t>
  </si>
  <si>
    <t>SPARE PARTS; PART NAME:WEAR RING, IMPELLER; MANUFACTURER PART NUMBER:3PS-47083/102; MANUFACTURER:SHIN NIPPON MACHINERY CO LTD;MATERIAL:SUS 304 / GRAFOIL; DRAWING NUMBER:3PS-47083; ITEM POSITION NUMBER:102; EQUIPMENT NAME:BIG PUMP; EQUIPMENT MAKE:SHIN NIPPONMACHINERY CO., LTD; EQUIPMENT MODEL:45/5078 HDV; EQUIPMENT MANUFACTURER PART NO: 102; CONTRACTOR DOCUMENT NUMBER: MGA102-D-DS-00061</t>
  </si>
  <si>
    <t>SPARE PARTS; PART NAME:BEARING, LOWER; MANUFACTURER PART NUMBER:3PS-47087/707; MANUFACTURER:SHIN NIPPON MACHINERY CO LTD;MATERIAL:SCS13A; DRAWING NUMBER:3PS-47087; ITEM POSITION NUMBER:707; EQUIPMENT NAME:VERTICAL CAN PUMP; EQUIPMENT MAKE:SHIN NIPPONMATERIAL:SCS13A; DRAWING NUMBER:3PS-47087; ITEM POSITION NUMBER:707; EQUIPMENT NAME:VERTICAL CAN PUMP; EQUIPMENT MAKE:SHIN NIPPONMACHINERY CO., LTD; EQUIPMENT MODEL:10/1521 CZ-3; EQUIPMENT MANUFACTURER PART NO: 707; CONTRACTOR DOCUMENT NUMBER: MGA103-D-DS-00031</t>
  </si>
  <si>
    <t>SPARE PARTS; PART NAME:STEAM NOZZLE; MANUFACTURER PART NUMBER:75599-3620; MANUFACTURER:ELLIOTT TURBOMACHINERY; MATERIAL:ASME SA479;DRAWING NUMBER:D-62625-21, -81; EQUIPMENT NAME:DGS CONSOLE_WATER, OIL INJECT; ADDITIONAL INFORMATION:2ND STAGE</t>
  </si>
  <si>
    <t>COLUMN DESCRIPTION:0.40UM CP-SIL 5 CB; SIEMENS ORDER NUMBER:M1895; COLUMN NUMBER:R2-2; COLUMN LENGTH:42 M; COLUMN ID:0.25 MM;COLUMN FUNCTION:SEP.MEASURING COMPONENTS FROM MATRIX; COLUMN LOAD:0.40 UM</t>
  </si>
  <si>
    <t>SILICONE_OIL;APPLICATION:ANTIFOAM_BDEU;Chemical Name:Polydimethyl siloxane;Concentration:100.0 Wt%;TYPE:SILICON OIL;MANUFACTURER:WAKER,RHODIA(DRAWIN),GE-BAYER;SPECIFICATION:Melting Point= -50 DegC to -35 DegC,Flash Point= &gt;300 DegC,Density@25DegC=0.97 g/cc,Viscosity kinematic@25DegC=350 mm2.s;</t>
  </si>
  <si>
    <t>SPARE PARTS; PART NAME:RIDER BAND; DRAWING NUMBER:6330051/E; EQUIPMENT NAME:NITROGEN COMPRESSOR; EQUIPMENT MAKE:BHARAT PUMPS &amp;COMPRESSORS LTD; EQUIPMENT MODEL:4HB/3; ADDITIONAL INFORMATION:PART LIST:6330235; MANUFACTURER:BHARAT PUMPS &amp; COMPRESSORS LTD;MANUFACTURER PART NUMBER:966335296; GROUP NAME:PISTON FOR BORE 185 MM; BPC S/O NUMBER:302011005-01</t>
  </si>
  <si>
    <t>SPARE PARTS; PART NAME:BUSHING; MANUFACTURER PART NUMBER:3PS-47080/315; MANUFACTURER:SHIN NIPPON MACHINERY CO LTD; MATERIAL:SUS403; DRAWING NUMBER:3PS-47080; ITEM POSITION NUMBER:315; EQUIPMENT NAME:BIG PUMP; EQUIPMENT MAKE:SHIN NIPPON MACHINERY CO., LTD;EQUIPMENT MODEL:35/4066 HDV; ADDITIONAL INFORMATION:PACKING BOX; EQUIPMENT MANUFACTURER PART NO: 315; CONTRACTOR DOCUMENT NUMBER:MGA102-D-DR-00031</t>
  </si>
  <si>
    <t>SPARE PARTS; PART NAME:WEAR RING, IMPELLER; MANUFACTURER PART NUMBER:3PS-47078, 47079/102; MANUFACTURER:SHIN NIPPON MACHINERY COLTD; MATERIAL:SUS 420 J2; DRAWING NUMBER:3PS-47078, 47079; ITEM POSITION NUMBER:102; EQUIPMENT NAME:BIG PUMP; EQUIPMENT MAKE:SHINNIPPON MACHINERY CO., LTD; EQUIPMENT MODEL:4-0/4578 HDV; EQUIPMENT MODEL:40/4578 HDV; EQUIPMENT MANUFACTURER PART NO: 102;CONTRACTOR DOCUMENT NUMBER: MGA102-D-DS-00011, 00021</t>
  </si>
  <si>
    <t>SPARE PARTS; PART NAME:HEATER/THERMOCOUPLE ASSEMBLY; MANUFACTURER PART NUMBER:73052TE; MANUFACTURER:AMETEK; DIMENSIONS:36 IN;DRAWING NUMBER:BB1002-D-DR-00005; EQUIPMENT NAME:ANALYZER SYSTEMS; SUPPLIER:CHEMTROLS</t>
  </si>
  <si>
    <t>SPARE PARTS; PART NAME:GASKET; MANUFACTURER PART NUMBER:DHPA-L5224001-01-15; MANUFACTURER:DONGHWA ENTEC; DIMENSIONS:ID 210 X OD 260X THK 3 MM; MATERIAL:V#6502 OR EQUIVALENT; DRAWING NUMBER:MGB301-D-DR-00014; ITEM POSITION NUMBER:15; EQUIPMENT NAME:RECYCLE GASCOMPRESSOR; EQUIPMENT MODEL:L5224001-A/B; ADDITIONAL INFORMATION:FOR OIL COOLER; SUPPLIER:KOBE STEEL; SUPPLIER PARTNUMBER:20S-A55193#C1</t>
  </si>
  <si>
    <t>SPARE PARTS; PART NAME:DAMPER, VIBRATION; MANUFACTURER PART NUMBER:14002399; MANUFACTURER:HOWDEN GROUP LTD; DRAWINGNUMBER:&amp;AD-11-M-ZE 6100; ITEM POSITION NUMBER:19; EQUIPMENT NAME:FLUE GAS FAN; EQUIPMENT MAKE:HOWDEN GROUP LTD; EQUIPMENTMODEL:VRE1250/6011 Z 083/61 RD015; EQUIPMENT MODEL:VRE1400/6011 Z 078/61 RD015; ADDITIONAL INFORMATION:56LG</t>
  </si>
  <si>
    <t>SPARE PARTS; PART NAME:DISC; MATERIAL:CF8M; DRAWING NUMBER:F16638; ITEM POSITION NUMBER:3; EQUIPMENT NAME:BUTTERFLY VALVE;EQUIPMENT MAKE:METSO AUTOMATION; EQUIPMENT MODEL:L6DBN10PBCAG; MANUFACTURER:METSO AUTOMATION; MANUFACTURER PART NUMBER:H088565</t>
  </si>
  <si>
    <t>KEYBOARD; MANUFACTURER:HONEYWELL; MODEL NUMBER:OEP</t>
  </si>
  <si>
    <t>SPARE PARTS; PART NAME:GASKET; DIMENSIONS:THK:3 MM; MATERIAL:V*6590M; DRAWING NUMBER:T0A-285-105:032; ITEM POSITION NUMBER:98;EQUIPMENT NAME:SCREW CYLINDER; EQUIPMENT MAKE:THE JAPAN STEEL WORKS; EQUIPMENT MODEL:CIM460; MANUFACTURER:THE JAPAN STEEL WORKS;MANUFACTURER PART NUMBER:KPA2781730291-06; SUB ASSY:SCREW CYLINDER ASSY</t>
  </si>
  <si>
    <t>VARIABLE AREA FLOWMETERS; CONNECTION, PROCESS:1/4 IN NPT FEMALE; MODEL:KDS-K; MAT, METERING TUBE:STAINLESS STEEL 316L; ACCURACYCLASS:3%; TEMPERATURE RATING, MAXI(DEG C:-25 TO +100 °C; LENGTH, SCALE (MM:90 MM; MANUFACTURER:HEINRICH; MANUFACTURER PARTNUMBER:KDS-K-F-P0-0-E0-0; WEIGHT:650 G; INGRESS PROTECTION:IP65; NOTE:THE ITEM SHALL BE SUPPLIED AS ORIGINALLY INSTALLED AT DFCU-AUPLANT OF OPAL UNDER CHEMTROLS PROJECT, ANY DEVIATION FROM ORIGINAL SUPPLY SHALL BE WITH PRIOR APPROVAL OF OPAL, ELSE CHEMTROL ISLIABLE TO BE REPLACE NON-CONFORMING ITEMS WITHOUT ANY ADDITIONAL COST TO OPAL; SUPPLIER:CHEMTROLS INDUSTRIES LTD; REFERENCENUMBER:CIL REF NO:APS-JP512</t>
  </si>
  <si>
    <t>SPARE PARTS; PART NAME:COUPLING SET; EQUIPMENT NAME:ETHYLENE RECYCLE COMPRESSOR; EQUIPMENT MAKE:FIMA; EQUIPMENT MODEL:RHH1 RD-63KBG GX GR360; MANUFACTURER:FIMA; MANUFACTURER PART NUMBER:679635; FIMA ORDER NUMBER:21101187; COMPRESSOR IDENT NUMBER:674949</t>
  </si>
  <si>
    <t>VALVES, BUTTERFLY; NOMINAL SIZE:44 IN; DESIGN SPEC, PRESSURE RATING:CL 300; MANUFACTURER:UNICOM VALVE CO.LTD; DRAWINGNUMBER:U1006-A25-003; MANUFACTURER MODEL:TOD300/520</t>
  </si>
  <si>
    <t>GENERAL STEEL SECTIONS; TYPE:BEAM; MAT:MILD STEEL; MAT, SPEC:IS 2062; HEIGHT:100 MM; WIDTH:50 MM; MASS:8.9 Kg/m; DESIGNATION:ISMB100</t>
  </si>
  <si>
    <t>COLUMN DESCRIPTION:UNIBEADS 3S; SIEMENS ORDER NUMBER:M1901; COLUMN NUMBER:R1-4; COLUMN LENGTH:6.0 M; COLUMN ID:2.16 MM; COLUMNFUNCTION:SEP IC4 - NC4- 1-C4= - IC4= - TRANS-C4= - CIS-C4= - 1,3-BD; COLUMN MESH:80/100; COLUMN LOAD:25%</t>
  </si>
  <si>
    <t>SPARE PARTS; PART NAME:PIPE,CYLINDER; MATERIAL:ALUMINIUM ALLOY; DRAWING NUMBER:1179120; ITEM POSITION NUMBER:8,6; EQUIPMENTNAME:ACTUATOR; EQUIPMENT MAKE:METSO AUTOMATION; EQUIPMENT MODEL:B1JAU25/95, B1JARRU25/95; MANUFACTURER:METSO AUTOMATION;MANUFACTURER PART NUMBER:1035840</t>
  </si>
  <si>
    <t>SPARE PARTS; PART NAME:SEAL, MECHANICAL; MANUFACTURER PART NUMBER:VN1002536; MANUFACTURER:LEISTRITZ AG; DRAWING NUMBER:E1606266;ITEM POSITION NUMBER:62; ADDITIONAL INFORMATION:SUB-ASSEMBLY</t>
  </si>
  <si>
    <t>SPARE PARTS; PART NAME:CONE,VALVE; ITEM POSITION NUMBER:4; EQUIPMENT NAME:STEAM TURBINE CPP; EQUIPMENT MAKE:BHARAT HEAVYELECTRICAL; EQUIPMENT MODEL:EEHNK 50/71-3; ADDITIONAL INFORMATION:FOR STOP VALVE; MANUFACTURER:BHARAT HEAVY ELECTRICAL;MANUFACTURER PART NUMBER:HY101941130030502008; STEAM TURBINE CPP POWER RATING:30 MW; SPEED:5650 RPM; INLET STEAM PARAMETER:106KG/CM2G; TEMPERATURE RATING:510 ⁰C; OUTLET PARAMETER:0.12 KG/CM2G; TEMPERATURE RATING:47.7 ⁰C</t>
  </si>
  <si>
    <t>FLAT BARS; MAT:MILD STEEL; MAT, SPEC:IS 2062; WIDTH:75 MM; THICKNESS:8 MM; MASS:4.71 Kg/m</t>
  </si>
  <si>
    <t>SPARE PARTS; PART NAME:TUBE; MATERIAL:STEEL 52-3; DRAWING NUMBER:U100272; ITEMPOSITION NUMBER:20; EQUIPMENT NAME:VALVE; EQUIPMENT MAKE:SCHUF VALVE; EQUIPMENTMODEL:PKD-500; MANUFACTURER PART NUMBER:U100182-37; MANUFACTURER:SCHUF VALVE;DOWN FLOW VALVE; PKD 500 X 675; ORDER:14448/7; EQUIPMENT CODE:1300020421,1300033003</t>
  </si>
  <si>
    <t>SPARE PARTS; PART NAME:BOLT; EQUIPMENT NAME:GAS TURBINE; EQUIPMENT MAKE:BHARAT HEAVY ELECTRICAL; EQUIPMENT MODEL:PG-6581-B;ADDITIONAL INFORMATION:HEAD TYPE:12 POINT; MANUFACTURER:BHARAT HEAVY ELECTRICAL; MANUFACTURER PART NUMBER:35108002; SUB ASSY:ARRCOMBUSTION CHAMBER; MATERIAL CODE:GT9751178010</t>
  </si>
  <si>
    <t>SPARE PARTS; PART NAME:EJECTOR NOZZLE; MANUFACTURER PART NUMBER:20; MANUFACTURER:ELLIOTT TURBOMACHINERY; DIMENSIONS:Ø 91.9 X LG 172X Ø18 MM; MATERIAL:STAINLESS STEEL 316; DRAWING NUMBER:DHPA-K5345001-CS; ITEM POSITION NUMBER:20; EQUIPMENT NAME:DGS CONSOLE_WATER,OIL INJECT; REAL MANUFACTURER:DONGHWA ENTEC</t>
  </si>
  <si>
    <t>SPARE PARTS; PART NAME:GASKET; MANUFACTURER PART NUMBER:K8784-1; MANUFACTURER:ELLIOTT TURBOMACHINERY; DRAWING NUMBER:NP1993; ITEMPOSITION NUMBER:18; EQUIPMENT NAME:DGS CONSOLE_WATER, OIL INJECT; ADDITIONAL INFORMATION:FOR T&amp;T VALVE ASSEMBLY; REALMANUFACTURER:GIMPEL</t>
  </si>
  <si>
    <t>SPARE PARTS; PART NAME:SEAT + SEAT INSERT; MATERIAL:F316 + PTFPK; DRAWING NUMBER:DEL100145-002-A1; EQUIPMENT NAME:ON-OFF BALLVALVE; EQUIPMENT MAKE:VIRGO ENGINEERS; EQUIPMENT MODEL:4" #300 TMBV FB; MANUFACTURER:VIRGO ENGINEERS; MANUFACTURER PARTNUMBER:9TTK3AAZ91; SIZE:100FB; PRESSURE DESIGNATION:CL 300; C6P; FACING FLANGE:RAISED FACE; 2PC; BS</t>
  </si>
  <si>
    <t>SPARE PARTS; PART NAME:MOTOR ASSEMBLY; EQUIPMENT NAME:MOV ACTUATOR; EQUIPMENT MAKE:LIMITORQUE; EQUIPMENT MODEL:SMB-2;MANUFACTURER:LIMITORQUE; POWER RATING:5.2 KW; SPEED:1420 RPM; INSULATION CLASS:F; FLA:11.5 A; LRA:65 A; DUTY CYCLE:S2-15 MIN</t>
  </si>
  <si>
    <t>SPARE PARTS; PART NAME:EJECTOR NOZZLE; MANUFACTURER PART NUMBER:20; MANUFACTURER:ELLIOTT TURBOMACHINERY; DIMENSIONS:Ø 91.9 X LG 135X Ø14 MM; MATERIAL:STAINLESS STEEL 316; DRAWING NUMBER:DHPA-K5346001-CS; ITEM POSITION NUMBER:20; EQUIPMENT NAME:DGS CONSOLE_WATER,OIL INJECT; REAL MANUFACTURER:DONGHWA ENTEC</t>
  </si>
  <si>
    <t>SPARE PARTS; PART NAME:EJECTOR NOZZLE; MANUFACTURER PART NUMBER:20; MANUFACTURER:ELLIOTT TURBOMACHINERY; DIMENSIONS:Ø 91.9 X LG 135X Ø 16 MM; MATERIAL:STAINLESS STEEL 316; DRAWING NUMBER:DHPA-K5346003-CS; ITEM POSITION NUMBER:20; EQUIPMENT NAME:DGSCONSOLE_WATER, OIL INJECT; REAL MANUFACTURER:DONGHWA ENTEC</t>
  </si>
  <si>
    <t>CHEMICALS; SCIENTIFIC NAME:CALCINED DOLOMITE; APPEARANCE:POWDER; FORM OFSUPPLY:BAG; SPECIFIC GRAVITY (DENSITY):2.84 TO 2.86; CAO:50 TO 55 %; MGO:30 TO35 %; SILICA:1.5 % (MAX)</t>
  </si>
  <si>
    <t>SPARE PARTS; PART NAME:GASKET, ROUND; MANUFACTURER PART NUMBER:2842012; MANUFACTURER:TH. JANSEN - ARMATUREN GMBH; DIMENSIONS:DIA982/928 X 4 MM; MATERIAL:GRAPHITE W/STAINLESS STL LAYER; DRAWING NUMBER:AZ2630--VC100023.01.1; ITEM POSITION NUMBER:400; EQUIPMENTNAME:CRACKED &amp; DECOKING GAS VALVES; EQUIPMENT MAKE:TH. JANSEN - ARMATUREN GMBH; EQUIPMENT MODEL:AZ2630 DGV 36"; ADDITIONALINFORMATION:VALVE SIZE 36 IN; CONTRACTOR DOCUMENT NUMBER: 0012AN1350-11-R-ZE 1001.001</t>
  </si>
  <si>
    <t>SPARE PARTS; PART NAME:SOLENOID VALVE; MATERIAL:STAINLESS STEEL; DRAWING NUMBER:MPQ101-D-DS-0019/09IN02.11-01; EQUIPMENTNAME:SOLENOID VALVE; EQUIPMENT MAKE:IMPIANTI SISTEMA GEL S.P.A; EQUIPMENT MODEL:3024R0868SOV; MANUFACTURER:IMPIANTI SISTEMA GELS.P.A; MANUFACTURER PART NUMBER:3024R0868SOVCOM110DC; REAL MANUFACTURER:LGM</t>
  </si>
  <si>
    <t>SPARE PARTS; PART NAME:PUMP,BARE; EQUIPMENT NAME:PUMP; EQUIPMENT MAKE:IMO PUMP; EQUIPMENT MODEL:AA3G/NVSSFA118SC ; MANUFACTURER:IMOPUMP; MANUFACTURER PART NUMBER:3525/133</t>
  </si>
  <si>
    <t>SPARE PARTS; PART NAME:MOUNTED,REEL,CABLE; EQUIPMENT NAME:ELEVATOR; EQUIPMENT MAKE:GEDA; MANUFACTURER PART NUMBER:41154;MANUFACTURER:GEDA</t>
  </si>
  <si>
    <t>SPARE PARTS; PART NAME:SNECON 4; EQUIPMENT NAME:GAS CHROMATOGRAPHY; EQUIPMENT MAKE:SIEMENS; MANUFACTURER PART NUMBER:US2-2021963-002; MANUFACTURER:SIEMENS</t>
  </si>
  <si>
    <t>CHEMICALS; TYPE:SLAKED LIME; SCIENTIFIC NAME:CALCIUM HYDROXIDE; FORMULA:CA(OH)2;APPEARANCE:WHITE FINE POWDER; FORM OF SUPPLY:BAG; PURITY:&gt; 90 %; SPECIFICGRAVITY (DENSITY):1.2</t>
  </si>
  <si>
    <t>SPARE PARTS; PART NAME:OIL RING, BEARING; MANUFACTURER PART NUMBER:9874640; MANUFACTURER:ABB; MATERIAL:CuZn40; DRAWINGNUMBER:MGB301-D-DR-00100; ITEM POSITION NUMBER:7; EQUIPMENT NAME:RECYCLE GAS COMPRESSOR; EQUIPMENT MODEL:AMI500L4ABSNH; SUPPLIERPART NUMBER:03S-K44291#AA; SUPPLIER:KOBE STEEL; FOR NDE ZLL EL 11-1</t>
  </si>
  <si>
    <t>ADAPTORS, CABLE CONNECTOR; TYPE:SYSTEM INTERCONNECTION; MANUFACTURER:HONEYWELL; :FS-SICC-0001/L30; LENGTH:30 M; EQUIPMENT NAME:DCSESD F&amp;G SYSTEM</t>
  </si>
  <si>
    <t>SPARE PARTS; PART NAME:INTERFACE-E/A; ITEM POSITION NUMBER:8.1; EQUIPMENTNAME:MOTORIZED ACTUATOR; EQUIPMENT MAKE:AUMA ACTUATORS; EQUIPMENT MODEL:ACEXC01.1; MANUFACTURER PART NUMBER:Z035.259B/01; MANUFACTURER:AUMA ACTUATORS;E/A-AC01.1-BUS-FF/H1-4DE/2AE; COMM.NUMBER:13226648</t>
  </si>
  <si>
    <t>SPARE PARTS; PART NAME:BATTERY CELL; EQUIPMENT MAKE:AMCO SAFT INDIA LTD; EQUIPMENT MODEL:KPH410P; MANUFACTURER:AMCO SAFT INDIA LTD</t>
  </si>
  <si>
    <t>SPARE PARTS; PART NAME:SEAL, MECHANICAL; MANUFACTURER PART NUMBER:GHS 035913-520; MANUFACTURER:KOSAKA LABORATORY; DIMENSIONS:D 45MM; DRAWING NUMBER:MGB301-D-DR-00013; ITEM POSITION NUMBER:520; EQUIPMENT NAME:RECYCLE GAS COMPRESSOR; EQUIPMENT MODEL:GH-R2T-108;ADDITIONAL INFORMATION:FOR OIL PUMP; SUPPLIER:KOBE STEEL; SUPPLIER PART NUMBER:20S-A54779#11</t>
  </si>
  <si>
    <t>SPARE PARTS; PART NAME:SPRING; MANUFACTURER PART NUMBER:E8632413-3; MANUFACTURER:ELLIOTT TURBOMACHINERY; MATERIAL:INCONEL; DRAWINGNUMBER:ES/8690454; ITEM POSITION NUMBER:8-10; EQUIPMENT NAME:DGS CONSOLE_WATER, OIL INJECT; FOR 5TH, 10TH STAGE DIAPHRAGM</t>
  </si>
  <si>
    <t>INSTRUMENT SYSTEMS; TYPE:HART MULTIPLEXER SLAVE; MANUFACTURER:PEPPERL+FUCHS GMBH; MANUFACTURER PART NUMBER:KFD0-HMS-16; NUMBER OFCHANNEL:16; NO EXTERNAL POWER REQUIRED; INGRESS PROTECTION:IEC 60529; AMBIENT TEMPERATURE:20 TO +60 °C; INGRESS PROTECTION:IP20;EQUIPMENT NAME:DCS ESD F&amp;G SYSTEM</t>
  </si>
  <si>
    <t>SPARE PARTS; PART NAME:GASKET; MANUFACTURER PART NUMBER:VN1002539; MANUFACTURER:ELLIOTT TURBOMACHINERY; MATERIAL:NON-ASBESTOS;DRAWING NUMBER:D1607097; ITEM POSITION NUMBER:46; EQUIPMENT NAME:DGS CONSOLE_WATER, OIL INJECT; REAL MANUFACTURER:LIESTRITZ</t>
  </si>
  <si>
    <t>SPARE PARTS; PART NAME:GASKET; MANUFACTURER PART NUMBER:VN1002541; MANUFACTURER:ELLIOTT TURBOMACHINERY; MATERIAL:NON-ASBESTOS;DRAWING NUMBER:D1607097; ITEM POSITION NUMBER:66; EQUIPMENT NAME:DGS CONSOLE_WATER, OIL INJECT; REAL MANUFACTURER:LIESTRITZ</t>
  </si>
  <si>
    <t>SPARE PARTS; PART NAME:VALVE SOFT GOODS KIT; ITEM POSITION NUMBER:4+10+11; EQUIPMENT NAME:CONTROL VALVE STEAM LETDOWN; EQUIPMENTMAKE:CCI; EQUIPMENT MODEL:VST-280BSE; ADDITIONAL INFORMATION:FOR VALVE; MANUFACTURER:CCI; MANUFACTURER PART NUMBER:S1676113;DRAWING/SERIAL NUMBER:A11103-01 (VO301559.20); REAL MANUFACTURER:CCI SWEDEN; KIT CONSISTS OF:1) GASKET, PART NUMBER:S0202093,NUMBER OF QUANTITY:1; 2) PRESSURE SEAL, PART NUMBER:S0202101, NUMBER OF QUANTITY:1; 3) STEM PACKING , PART NUMBER:14294748, NUMBEROF QUANTITY:4; SUPPLIER NAME:CCI; NOTE 1:PLEASE SUPPLY THIS PART AS ONE TO ONE REPLACEMENT AS ORIGINALLY INSTALLED IN VALVE. INCASE THIS PART NUMBER CONFLICTS WITH ORIGINAL SUPPLY, THE ORIGINAL SUPPLY AS PER DRAWING/SERIAL NUMBER WILL TAKE PRECEDENCE</t>
  </si>
  <si>
    <t>SPARE PARTS; PART NAME:LEVERAGE ASSEMBLY; MATERIAL:DUCTILE IRON + NICKEL; DRAWING NUMBER:1179340; ITEM POSITIONNUMBER:3,3A,23,25,17; EQUIPMENT NAME:ACTUATOR; EQUIPMENT MAKE:METSO AUTOMATION; EQUIPMENT MODEL:B1JAU32/105, B1JVU32/105,B1JKAU32/105; MANUFACTURER:METSO AUTOMATION; MANUFACTURER PART NUMBER:361929/105</t>
  </si>
  <si>
    <t>SPARE PARTS; PART NAME:SEAL KIT; MANUFACTURER PART NUMBER:AE-PS01NE#04; MANUFACTURER:ARAI PUMP MANUFACTURING; MATERIAL:PAPER, NBR;DRAWING NUMBER:K898-032; ITEM POSITION NUMBER:11A, 11B, 34, 72G, 73M; EQUIPMENT NAME:PCW UNIT; EQUIPMENT MAKE:KOBE STEEL; EQUIPMENTMODEL:LCM500H; FOR PUMP (WITHOUT SHAFT SEAL) ISOMAG V 6500; SUB ASSY:PCW PUMP</t>
  </si>
  <si>
    <t>SPARE PARTS; PART NAME:WEAR RING, BOWL; MANUFACTURER PART NUMBER:3PS-62042/1334-1; MANUFACTURER:SHIN NIPPON MACHINERY CO LTD;MATERIAL:SUS 304 / HARD; DRAWING NUMBER:3PS-62042; ITEM POSITION NUMBER:1334-1; EQUIPMENT NAME:VERTICAL CAN PUMP; EQUIPMENTMAKE:SHIN NIPPON MACHINERY CO., LTD; EQUIPMENT MODEL:12X19M WYR-10; ADDITIONAL INFORMATION:DISCHARGE SIDE; EQUIPMENT MANUFACTURERPART NO: 1334-1; CONTRACTOR DOCUMENT NUMBER: MGA103-D-DS-00011</t>
  </si>
  <si>
    <t>SPARE PARTS; PART NAME:WEAR RING; MANUFACTURER PART NUMBER:3PS-62042/1334-2; MANUFACTURER:SHIN NIPPON MACHINERY CO LTD;MATERIAL:SUS 304 / HARD; DRAWING NUMBER:3PS-62042; ITEM POSITION NUMBER:1334-2; EQUIPMENT NAME:VERTICAL CAN PUMP; EQUIPMENTMAKE:SHIN NIPPON MACHINERY CO., LTD; EQUIPMENT MODEL:12X19M WYR-10; ADDITIONAL INFORMATION:LOWER BEARING; EQUIPMENT MANUFACTURERPART NO: 1334-2; CONTRACTOR DOCUMENT NUMBER: MGA103-D-DS-00011</t>
  </si>
  <si>
    <t>SPARE PARTS; PART NAME:ADJUSTING BUSHING; DRAWING NUMBER:AZ2630_VC100023.02;ITEM POSITION NUMBER:40.3; EQUIPMENT NAME:CRACKED GAS VALVE; EQUIPMENT MAKE:TH.JANSEN - ARMATUREN; EQUIPMENT MODEL:AZ2630 DGV 40INCH; MANUFACTURER PARTNUMBER:316480; MANUFACTURER:TH. JANSEN - ARMATUREN; SIZE:40 IN; PRESSUREDESIGNATION:ASME CLASS 300</t>
  </si>
  <si>
    <t>SPARE PARTS; PART NAME:SEAT SET; MATERIAL:AISI 316 + WC-CO; DRAWING NUMBER:F00732; ITEM POSITION NUMBER:7, 035, 062, 129, 130;EQUIPMENT NAME:BALL BLOW DOWN VALVE; EQUIPMENT MAKE:METSO AUTOMATION; EQUIPMENT MODEL:D2DY04YR1B103; ADDITIONAL INFORMATION:T5 06/T25 04 A1/D1F/D2D 04 B1; MANUFACTURER:METSO AUTOMATION; MANUFACTURER PART NUMBER:1085140-A1</t>
  </si>
  <si>
    <t>LAP JOINT PIPE FLANGES; DESIGN SPEC:ASME B16.9; MAT, SPEC:ASTM A403 GRADE WP304;FINISH, FLANGE FACING:125 TO 250 AARH; PRESSURE DESIGNATION:ASME CLASS 150;SIZE:14</t>
  </si>
  <si>
    <t>BLIND PIPE FLANGES; DESIGN SPEC:ASME B 16.5; MAT:CARBON STEEL; MAT, SPEC:ASTM A105; FACING, FLANGE:RAISED FACE; FINISH, FLANGEFACING:125 AARH; PRESSURE DESIGNATION:ANSI CL300; SIZE:10 IN</t>
  </si>
  <si>
    <t>SPARE PARTS; PART NAME:O-RING; MANUFACTURER PART NUMBER:P700D506; MANUFACTURER:ELLIOTT TURBOMACHINERY; MATERIAL:FPM; DRAWINGNUMBER:ER09T013201/988; ITEM POSITION NUMBER:1-8; EQUIPMENT NAME:DGS CONSOLE_WATER, OIL INJECT</t>
  </si>
  <si>
    <t>SPARE PARTS; PART NAME:CAP SCREW; MANUFACTURER PART NUMBER:E23R23; MANUFACTURER:ELLIOTT TURBOMACHINERY; MATERIAL:STEEL; DRAWINGNUMBER:ES/8636074; ITEM POSITION NUMBER:4, 7, 7, 7, 7; EQUIPMENT NAME:DGS CONSOLE_WATER, OIL INJECT; FOR HIGH PRESSURE AND LOWPRESSURE SIDE PACKING ASSEMBLY</t>
  </si>
  <si>
    <t>SPARE PARTS; PART NAME:WASHER PLATE; MANUFACTURER PART NUMBER:E8633023-2; MANUFACTURER:ELLIOTT TURBOMACHINERY; MATERIAL:STEEL;DRAWING NUMBER:ES/8636074; ITEM POSITION NUMBER:5, 8, 8, 8, 5, 8; EQUIPMENT NAME:DGS CONSOLE_WATER, OIL INJECT; FOR HIGH PRESSUREAND LOW PRESSURE SIDE PACKING ASSEMBLY</t>
  </si>
  <si>
    <t>SPARE PARTS; PART NAME:SPRING, CUP; MANUFACTURER PART NUMBER:2842003; MANUFACTURER:TH. JANSEN - ARMATUREN GMBH; MATERIAL:INCONEL718; DRAWING NUMBER:AZ2630--VC100023.01.1; DRAWING NUMBER:AZ2630--VC100023.02.1; DRAWING NUMBER:AZ2630--VC100023.03.1; ITEMPOSITION NUMBER:40.5; EQUIPMENT NAME:CRACKED &amp; DECOKING GAS VALVES; EQUIPMENT MAKE:TH. JANSEN - ARMATUREN GMBH; EQUIPMENTMODEL:AZ2630 DGV 36"; EQUIPMENT MODEL:AZ2630 DGV 40 "; EQUIPMENT MODEL:AZ2630 DGV 48"; ADDITIONAL INFORMATION:SET OF 24 PER VALVE;ADDITIONAL INFORMATION:VALVE SIZE 36 IN; ADDITIONAL INFORMATION:SET OF 24 PER VALVE, SIZE 40IN; ADDITIONAL INFORMATION:SET OF 24PER VALVE, SIZE 48IN; CONTRACTOR DOCUMENT NUMBER: 0012AN1350-11-R-ZE 1001.001, 0012AN1350-11-R-ZE 1001.002, 0012AN1350-11-R-ZE1001.003</t>
  </si>
  <si>
    <t>SPARE PARTS; PART NAME:SHAFT; MATERIAL:17-4PH-CHROMIUM; DRAWING NUMBER:50305195; ITEM POSITION NUMBER:11,12; EQUIPMENTNAME:BUTTERFLY VALVE; EQUIPMENT MAKE:METSO AUTOMATION; EQUIPMENT MODEL:L6DMU28AACAG/B; MANUFACTURER:METSO AUTOMATION; MANUFACTURERPART NUMBER:50462740835</t>
  </si>
  <si>
    <t>POWER SUPPLIES; MANUFACTURER:AMETEK INC; WITH KEYPAD MODULE; PART NUMBER:90253VE; DRAWING NUMBER:BB1002-D-DR-00005 BB1002-D-DR-00012</t>
  </si>
  <si>
    <t>SPARE PARTS; PART NAME:SCREEN PACK; MANUFACTURER PART NUMBER:BS-425E50A-60B#07; MANUFACTURER:KOBE STEEL; DRAWING NUMBER:BS-425E50S;ITEM POSITION NUMBER:16; EQUIPMENT NAME:SCREEN CHANGER; EQUIPMENT MAKE:KOBE STEEL; EQUIPMENT MODEL:LCM500H; ADDITIONALINFORMATION:MESH SIZE:150</t>
  </si>
  <si>
    <t>SPARE PARTS; PART NAME:MONITOR,PROXIMITOR/SEISMIC; EQUIPMENT MAKE:BENTLY NEVADA; EQUIPMENT MODEL:3500/42M-02-01;MANUFACTURER:BENTLY NEVADA; MANUFACTURER PART NUMBER:176449-02; SUPPLIER NAME:GE PACIFIC O &amp; C PTE LTD; DOCUMENT NUMBER:143694-01;EQUIPMENT NAME:PYROLSIS FUEL OIL PUMP, QUENCH WATER PUMP, DECOKING AIR COMPRESSOR, PROPYLENE PUMP, RECYCLE GAS COMPRESSOR</t>
  </si>
  <si>
    <t>SPARE PARTS; PART NAME:WEAR RING, CASING; MANUFACTURER PART NUMBER:3PS-47080/306; MANUFACTURER:SHIN NIPPON MACHINERY CO LTD;MATERIAL:SUS 420 J2; DRAWING NUMBER:3PS-47080; ITEM POSITION NUMBER:306; EQUIPMENT NAME:BIG PUMP; EQUIPMENT MAKE:SHIN NIPPONMACHINERY CO., LTD; EQUIPMENT MODEL:35/4066 HDV; EQUIPMENT MANUFACTURER PART NO: 306; CONTRACTOR DOCUMENT NUMBER: MGA102-D-DR-00031</t>
  </si>
  <si>
    <t>SPARE PARTS; PART NAME:HEAD WEAR RING; MANUFACTURER PART NUMBER:3PS-47080/389; MANUFACTURER:SHIN NIPPON MACHINERY CO LTD;MATERIAL:SUS 420 J2; DRAWING NUMBER:3PS-47080; ITEM POSITION NUMBER:389; EQUIPMENT NAME:BIG PUMP; EQUIPMENT MAKE:SHIN NIPPONMACHINERY CO., LTD; EQUIPMENT MODEL:35/4066 HDV; EQUIPMENT MANUFACTURER PART NO: 389; CONTRACTOR DOCUMENT NUMBER: MGA102-D-DR-00031</t>
  </si>
  <si>
    <t>SPARE PARTS; PART NAME:THROTTLE SET; MATERIAL:1.4541; DRAWING NUMBER:2K10900044;ITEM POSITION NUMBER:25; EQUIPMENT NAME:HP BFW PUMP ARV; EQUIPMENTMAKE:SCHROEDER VALVES; EQUIPMENT MODEL:SSV10-8"ANSI2500-8/8/3/0-1; MANUFACTURERPART NUMBER:2K10900044/25; MANUFACTURER:SCHROEDER VALVES; MAT SPEC:ASME A182GRADE F321; FOR PUMP START UP LINE</t>
  </si>
  <si>
    <t>SPARE PARTS; PART NAME:SEAT AND PACKING SEAT; DRAWING NUMBER:U106-A25-003; ITEM POSITION NUMBER:300, 530, 620; EQUIPMENTNAME:BUTTERFLY VALVE; EQUIPMENT MAKE:UNICOM VALVE CO.LTD; EQUIPMENT MODEL:TOD 300 / 520; MANUFACTURER:UNICOM VALVE CO.LTD;MANUFACTURER PART NUMBER:U106-A25-003/300; MAT, SEAT:STAINLESS STEEL 304 / GRAPHITE LAMINATED; MAT, PACKING:GRAPHITE (GRAND &amp;BOTTOM); FOR BUTTERFLY VALVE; PRESSURE DESIGNATION:CL 300; SIZE:42 IN</t>
  </si>
  <si>
    <t>SPARE PARTS; PART NAME:SLIPPER BALL; MANUFACTURER PART NUMBER:27158; MANUFACTURER:ROTEX(LOCKER INDUSTRIES); EQUIPMENT NAME:PELLETCLASSIFIER; EQUIPMENT MAKE:ROTEX(LOCKER INDUSTRIES); EQUIPMENT MODEL:52SA SSSS; EQUIPMENT MODEL:522A SSSS; ADDITIONALINFORMATION:MACHINED, 50 SERIES; SUPPLIER:KOBE STEEL LTD; USED FOR SLIED BEARING ASSEMBLY, TOP COVER AND SCREENS FRAMES</t>
  </si>
  <si>
    <t>SPARE PARTS; PART NAME:O-RING; MANUFACTURER PART NUMBER:VN1002538; MANUFACTURER:ELLIOTT TURBOMACHINERY; MATERIAL:VITON-B; DRAWINGNUMBER:E1606266; ITEM POSITION NUMBER:31; EQUIPMENT NAME:DGS CONSOLE_WATER, OIL INJECT; REAL MANUFACTURER:LIESTRITZ</t>
  </si>
  <si>
    <t>SPARE PARTS; PART NAME:GASKET; MANUFACTURER PART NUMBER:NK3969-1; MANUFACTURER:ELLIOTT TURBOMACHINERY; DRAWING NUMBER:NP2149; ITEMPOSITION NUMBER:4; EQUIPMENT NAME:DGS CONSOLE_WATER, OIL INJECT; ADDITIONAL INFORMATION:FOR T&amp;T VALVE ASSEMBLY; REALMANUFACTURER:GIMPEL</t>
  </si>
  <si>
    <t>VORTEX TUBE; TYPE:REGULATOR; MODEL:3225; EQUIPMENT NAME:PE FLOWMETERS; EQUIPMENT MAKE:K-TRON; EQUIPMENT MODEL:K-SFM-350;MANUFACTURER:K-TRON; MANUFACTURER-PART-NUMB:0000012303</t>
  </si>
  <si>
    <t>SPARE PARTS; PART NAME:O-RING; MANUFACTURER PART NUMBER:0000 275 9575; MANUFACTURER:ELLIOTT TURBOMACHINERY; MATERIAL:FLUOROCARBON;DRAWING NUMBER:ER09T013201/954; ITEM POSITION NUMBER:30; EQUIPMENT NAME:DGS CONSOLE_WATER, OIL INJECT; REAL MANUFACTURER:JOHN CRANE</t>
  </si>
  <si>
    <t>CABINET HEATER; MANUFACTURER PART NUMBER:27-2B53-7204150Z5000; HAZARD AREAS:EE-XD IIC, T4; NOTE:THE ITEM SHALL BE SUPPLIED ASORIGINALLY INSTALLED AT DFCU-AU PLANT OF OPAL UNDER CHEMTROLS PROJECT, ANY DEVIATION FROM ORIGINAL SUPPLY SHALL BE WITH PRIORORIGINALLY INSTALLED AT DFCU-AU PLANT OF OPAL UNDER CHEMTROLS PROJECT, ANY DEVIATION FROM ORIGINAL SUPPLY SHALL BE WITH PRIORAPPROVAL OF OPAL, ELSE CHEMTROL IS LIABLE TO BE REPLACE NON-CONFORMING ITEMS WITHOUT ANY ADDITIONAL COST TO OPAL;SUPPLIER:CHEMTROLS INDUSTRIES LTD; REFERENCE NUMBER:CIL REF NO:APS-JP512</t>
  </si>
  <si>
    <t>THERMAL MASS FLOWMETER; CONNECTION, PROCESS:3/4 IN NPT MALE; CLASSIFICATION, HAZARD AREAS:ATEX II 2 G EX D IIC T6 GB; INGRESSPROTECTION:IP66; COMMUNICATION PROTOCOL (SMART):HART; CONNECTION, ELECTRICAL:3/4 IN NPT FEMALE; SIGNAL, OUTPUT:4 TO 20 mA; POWERSUPPLY:24 VDC / 120 TO 240 VAC; MODEL:TA2; MANUFACTURER:MAGNETROL; MANUFACTURER PART NUMBER:TA2-A1B0-540; CALIBRATION:GASCORRELATION; MOUNTING:REMOTE; MAT, HOUSING:CAST ALUMINIUM; DISPLAY:DIGITAL; SENSOR MODEL:XTMR-A11A-099; SENSOR:THERMAL DISPERSION;MAT, SENSOR:STAINLESS STEEL 316 / 316L (1.4401 / 1.4404); INSERTION LENGTH:99 CM</t>
  </si>
  <si>
    <t>SPARE PARTS; PART NAME:SPARE PART SET; MATERIAL:GRAPHITE; DRAWINGNUMBER:1110380; ITEM POSITION NUMBER:060, 061,062, 065, 066, 069, 089,129;EQUIPMENT NAME:BALL BLOW DOWN VALVE; EQUIPMENT MAKE:METSO AUTOMATION; EQUIPMENTMODEL:D5DY16YR1B103; ADDITIONAL INFORMATION:D5D_16 B1; MANUFACTURER PARTNUMBER:H084019; MANUFACTURER:METSO AUTOMATION; OLD MANUFACTURERPARTNUMBER:H090347</t>
  </si>
  <si>
    <t>SPARE PARTS; PART NAME:WEAR RING; MANUFACTURER PART NUMBER:3PS-62042/1791; MANUFACTURER:SHIN NIPPON MACHINERY CO LTD; MATERIAL:SUS304 / HARD; DRAWING NUMBER:3PS-62042; ITEM POSITION NUMBER:1791; EQUIPMENT NAME:VERTICAL CAN PUMP; EQUIPMENT MAKE:SHIN NIPPONMACHINERY CO., LTD; EQUIPMENT MODEL:12X19M WYR-10; ADDITIONAL INFORMATION:SUCTION SIDE; ADDITIONAL INFORMATION:IMPELLER, SUCTION;EQUIPMENT MANUFACTURER PART NO: 1791; CONTRACTOR DOCUMENT NUMBER: MGA103-D-DS-00011</t>
  </si>
  <si>
    <t>SPARE PARTS; PART NAME:WEAR RING; MANUFACTURER PART NUMBER:3PS-62042/2791; MANUFACTURER:SHIN NIPPON MACHINERY CO LTD; MATERIAL:SUS304 / HARD; DRAWING NUMBER:3PS-62042; ITEM POSITION NUMBER:2791; EQUIPMENT NAME:VERTICAL CAN PUMP; EQUIPMENT MAKE:SHIN NIPPONMACHINERY CO., LTD; EQUIPMENT MODEL:12X19M WYR-10; ADDITIONAL INFORMATION:DISCHARGE SIDE; ADDITIONAL INFORMATION:IMPELLER, SUCTION;EQUIPMENT MANUFACTURER PART NO: 2791; CONTRACTOR DOCUMENT NUMBER: MGA103-D-DS-00011</t>
  </si>
  <si>
    <t>SPARE PARTS; PART NAME:CAGE; DIMENSIONS:6, 5.3/8 IN PORT, 3 IN TVL;MATERIAL:STAINLESS STEEL 316/NITRIDE; EQUIPMENT MAKE:FISHER CONTROLS; EQUIPMENTMODEL:6.00ET-NS; ADDITIONAL INFORMATION:WIII, A3; MANUFACTURER PARTNUMBER:36A0763X052; MANUFACTURER:FISHER CONTROLS; OLD MANUFACTURER PARTNUMBER:36A0763X022/316NIT; PRESSURE DESIGNATION:ASME CLASS 600; SET QUANTITY:1;SERIAL NUMBER:IA62259</t>
  </si>
  <si>
    <t>SPARE PARTS; PART NAME:DIAPHRAGM,SANDWICH; EQUIPMENT NAME:TEAL INJECTION PUMP; EQUIPMENT MAKE:LEWA PUMPS AND SYSTEMS; EQUIPMENTMODEL:LDC1/M910S/25MM; ADDITIONAL INFORMATION:BD64 M900; MANUFACTURER:LEWA PUMPS AND SYSTEMS; MANUFACTURER PART NUMBER:110719.0003;FOR DIAPHRAGM PUMP HEAD 111449.0000</t>
  </si>
  <si>
    <t>OILS; APPLICATION:DIESEL ENGINE; PERFORMANCE SPEC:ECF-1-A; VISCOSITY, KINEMATIC, 40 DEG C:95 CST; VISCOSITY GRADE:40; VISCOSITYINDEX:151; FLASH POINT, OPEN CUP:226 °C; POUR POINT:-45 °C; FORM OF SUPPLY:208 LITER BARREL; MANUFACTURER:CATERPILLAR; MANUFACTURERPART NUMBER:3E9840; SUPPLIER PART NUMBER:3E9840; SUPPLIER:GMMCO LIMITED</t>
  </si>
  <si>
    <t>COLUMN DESCRIPTION:2.0UM CP-WAX 52 CB; SIEMENS ORDER NUMBER:M1897; COLUMN NUMBER:L1-2; COLUMN LENGTH:35 M; COLUMN ID:0.53 MM;COLUMN FUNCTION:SEP NON AROMATICS; COLUMN LOAD:2.0 UM</t>
  </si>
  <si>
    <t>SPARE PARTS; PART NAME:RING PACKING SUB ASSEMBLY; EQUIPMENT NAME:INSTRUMENT AIR COMPRESSOR; EQUIPMENT MODEL:1EHA1T;MANUFACTURER:KPCL; MANUFACTURER PART NUMBER:35.033.460.99; DRAWING NUMBER:EPCC2-GP-VD-009_9190_CDX_001-02</t>
  </si>
  <si>
    <t>THERMOCOUPLE TEMPERATURE ELEMENT; TYPE:PILOT; MANUFACTURER PART NUMBER:32K30-U-360-4AS/4AS-B6</t>
  </si>
  <si>
    <t>SPARE PARTS; PART NAME:O-RING; MANUFACTURER PART NUMBER:P700Y879; MANUFACTURER:ELLIOTT TURBOMACHINERY; MATERIAL:FPM; DRAWINGNUMBER:ER09T013201/950; ITEM POSITION NUMBER:1-10; EQUIPMENT NAME:DGS CONSOLE_WATER, OIL INJECT</t>
  </si>
  <si>
    <t>INSTRUMENT SYSTEMS; TYPE:HIGH LEVEL ANALOG INPUT PROCESSOR; MANUFACTURER MODEL NUMBER:MC-PAIH03; MANUFACTURER:HONEYWELL;MANUFACTURER PART NUMBER:51304754-150; 16 INPUT CHANNELS; MODE VOLTAGE:6 TO 5 V PEAK; A/D CONVERTER RESOLUTION:16 BITS; INPUTCURRENT RATING:4 TO 20 MA; REJECTION RATIO:32 DB; EQUIPMENT NAME:DCS ESD F&amp;G SYSTEM</t>
  </si>
  <si>
    <t>SPARE PARTS; PART NAME:LEVERAGE ASSEMBLY; MATERIAL:DUCTILE IRON + NICKEL; DRAWING NUMBER:1179120; ITEM POSITIONNUMBER:3,3A,23,25,17; EQUIPMENT NAME:ACTUATOR; EQUIPMENT MAKE:METSO AUTOMATION; EQUIPMENT MODEL:B1JAU20/70, B1JARRU20/70, B1JU20;MANUFACTURER:METSO AUTOMATION; MANUFACTURER PART NUMBER:361064/70</t>
  </si>
  <si>
    <t>SPARE PARTS; PART NAME:STAGED GAS TIP ASSEMBLY; MANUFACTURER PARTNUMBER:BB-437; MANUFACTURER: CALLIDUS TECHNOLOGIES LLC; DIMENSIONS:1/4IN;MATERIAL:STAINLESS STEEL 304/CK-20; DRAWING NUMBER:&lt;(&gt;&amp;&lt;)&gt;-AD-11-SE-ZE4109;ITEM POSITION NUMBER:8; EQUIPMENT NAME: BURNER; EQUIPMENT MODEL:LE-CARW-4</t>
  </si>
  <si>
    <t>SPARE PARTS; PART NAME:ADJUSTING BUSHING; DRAWING NUMBER:AZ2630_VC100023.03;ITEM POSITION NUMBER:40.3; EQUIPMENT NAME:CRACKED GAS VALVE; EQUIPMENT MAKE:TH.JANSEN - ARMATUREN; EQUIPMENT MODEL:AZ2630 DGV 48INCH; MANUFACTURER PARTNUMBER:316481; MANUFACTURER:TH. JANSEN - ARMATUREN; SIZE:48 IN; PRESSUREDESIGNATION:ASME CLASS 300</t>
  </si>
  <si>
    <t>CHEMICALS; TYPE:NON OXIDING BIOCIDE; MANUFACTURER:ION EXCHANGE; MANUFACTURER PART NUMBER:INDION 9052; COMPOUND:QUATERNARY AMMONIUM</t>
  </si>
  <si>
    <t>LOAD CELL; TYPE:COMPRESSION; CAPACITY:150 T; WITH SHIELDED CABLE; NUMBER OF CORE, CABLE:4; LENGTH, CABLE:20 M; WITHOUT MOUNTINGACCESSORIES; MODEL NUMBER:SC 154 H9, MANUFACTURER:IPA PVT LTD; FOR WEGHING SYSTEM HDPE</t>
  </si>
  <si>
    <t>COLUMN DESCRIPTION:CARBOBLACK B; SIEMENS ORDER NUMBER:M1904; COLUMN NUMBER:R1-3; COLUMN LENGTH:5.0 M; COLUMN ID:1.0 MM; COLUMNFUNCTION:SEP. BUTENES - 1,3-BD - 1,2-BD; COLUMN MESH:100/120; COLUMN LOAD:25%</t>
  </si>
  <si>
    <t>SPARE PARTS; PART NAME:DAMPER, VIBRATION; MANUFACTURER PART NUMBER:14002398; MANUFACTURER:HOWDEN GROUP LTD; DRAWINGNUMBER:&amp;AD-11-M-ZE 6100; ITEM POSITION NUMBER:19; EQUIPMENT NAME:FLUE GAS FAN; EQUIPMENT MAKE:HOWDEN GROUP LTD; EQUIPMENTMODEL:VRE1250/6011 Z 083/61 RD015; EQUIPMENT MODEL:VRE1400/6011 Z 078/61 RD015; ADDITIONAL INFORMATION:56S</t>
  </si>
  <si>
    <t>SPARE PARTS; PART NAME:PLATE,VALVE; DRAWING NUMBER:6340627/S; EQUIPMENT NAME:NITROGEN COMPRESSOR; EQUIPMENT MAKE:BHARAT PUMPS &amp;COMPRESSORS LTD; EQUIPMENT MODEL:4HB/3; ADDITIONAL INFORMATION:PART LIST:6340627; MANUFACTURER:BHARAT PUMPS &amp; COMPRESSORS LTD;MANUFACTURER PART NUMBER:926347366; GROUP NAME:SUCTION VALVE; BPC S/O NUMBER:302011005-01</t>
  </si>
  <si>
    <t>SPARE PARTS; PART NAME:O-RING; MATERIAL:PERFLUOROELASTOMER; DRAWING NUMBER:A09343 AB 0G; ITEM POSITION NUMBER:111.2; EQUIPMENTNAME:WATER CIRCULATION PUMP A/S; ADDITIONAL INFORMATION:SEAL RING,FOR MECHANICAL SEAL; MANUFACTURER:EAGLE BURGMANN; MANUFACTURERPART NUMBER:A09343AB0G/111.20</t>
  </si>
  <si>
    <t>SPARE PARTS; PART NAME:HOUSING,BEARING,STEADY; MANUFACTURER PARTNUMBER:C00802B01 1212; MANUFACTURER:ITT CORPORATION INDIA PVT LTD;MATERIAL:ASTM A216 GRADE WCB; DRAWING NUMBER:MGA103-D-DR-002; ITEMPOSITION NUMBER:213; EQUIPMENT NAME:WASTE HEXANE TRANSFER PUMP;EQUIPMENT MODEL:3171 ST 1X1.5-6</t>
  </si>
  <si>
    <t>NETWORK SWITCHES; PORT, QUANTITY:16; VOLTAGE:12/24/48 VDC; HEIGHT:185 MM; LENGTH:151 MM; WIDTH:167 MM; MODEL NUMBER:EDS;MANUFACTURER:MOXA TECHNOLOGIES; MANUFACTURER PART NUMBER:EDS616; TEMPERATURE RANGE:0 TO 60 °C; TYPE:ETHERNET; INTERFACE MODULE:4TX;FOR SAFENET; EQUIPMENT NAME:DCS ESD F&amp;G SYSTEM</t>
  </si>
  <si>
    <t>SPARE PARTS; PART NAME:CAP SCREW; MANUFACTURER PART NUMBER:BSH-HA10085; MANUFACTURER:ELLIOTT TURBOMACHINERY; MATERIAL:STEEL;DRAWING NUMBER:ES/8690454; ITEM POSITION NUMBER:11-1; EQUIPMENT NAME:DGS CONSOLE_WATER, OIL INJECT; FOR 1ST, 2ND, 3RD STAGE SEALRING</t>
  </si>
  <si>
    <t>SPARE PARTS; PART NAME:SEAT AND PACKING SEAT; DRAWING NUMBER:U106-A25-004; ITEM POSITION NUMBER:300, 530, 620; EQUIPMENTNAME:BUTTERFLY VALVE; EQUIPMENT MAKE:UNICOM VALVE CO.LTD; EQUIPMENT MODEL:TOD 300 / 520; MANUFACTURER:UNICOM VALVE CO.LTD;MANUFACTURER PART NUMBER:U106-A25-004/300; MAT, SEAT:STAINLESS STEEL 304 / GRAPHITE LAMINATED; MAT, PACKING:GRAPHITE (GRAND &amp;BOTTOM); FOR BUTTERFLY VALVE; PRESSURE DESIGNATION:CL 300; SIZE:40 IN</t>
  </si>
  <si>
    <t>INSTRUMENT SYSTEMS; TYPE:SAFE DIGITAL INPUT FTA; MANUFACTURER:HONEYWELL; MANUFACTURER PART NUMBER:FC-TSDI-1624; VOLTAGE RATING:24VDC; NUMBER OF CHANNEL:16; EQUIPMENT NAME:DCS ESD F&amp;G SYSTEM</t>
  </si>
  <si>
    <t>SPARE PARTS; PART NAME:AIR CONVERTER; DRAWING NUMBER:0A430006744; ITEM POSITIONNUMBER:61; EQUIPMENT NAME:CUTTER UNIT; EQUIPMENT MAKE:THE JAPAN STEEL WORKS;MANUFACTURER PART NUMBER:PA4300052180; MANUFACTURER:THE JAPAN STEEL WORKS; AIRCONVERTER, ASSEMBLY OF AIR UNIT, AIR TO HYDRAULIC CONVERTER FOR CUTTER FORWARDPRESSURE</t>
  </si>
  <si>
    <t>INSTRUMENT SYSTEMS; TYPE:MODULE(ETHERNET SWITCH); MANUFACTURER MODEL NUMBER:SCALANCE XB004-1LDG; MANUFACTURER:SIEMENS AG;MANUFACTURER PART NUMBER:6GK50041GM001AB2; SUPPLY VOLTAGE:24 VDC; POWER LOSS:12.5 W; PROTECTION CLASS:IP20; DIMENSIONS:45 X 100 XMANUFACTURER PART NUMBER:6GK50041GM001AB2; SUPPLY VOLTAGE:24 VDC; POWER LOSS:12.5 W; PROTECTION CLASS:IP20; DIMENSIONS:45 X 100 X87 MM; TRANSMISSION RATE:10 MBIT/S / 100 MBIT/S / 1000 MBIT/S; DESIGN:BOX; WEIGHT:0.21 KG; EQUIPMENT NAME:ANALYZER SYSTEM; FORESTABLISHING SMALL STAR- AND LINE TOPOGRAPHIES; LED-DIAGNOSTICS; MANUAL AVAILABLE AS DOWNLOAD (ETHERNET TO FO CONVERTER)/SCALANCEXB004-1LDG)</t>
  </si>
  <si>
    <t>SPARE PARTS; PART NAME:BUSHING; MANUFACTURER PART NUMBER:3PS-47081, 47082/315; MANUFACTURER:SHIN NIPPON MACHINERY CO LTD;MATERIAL:SUS 403; DRAWING NUMBER:3PS-47081, 47082; ITEM POSITION NUMBER:315; EQUIPMENT NAME:BIG PUMP; EQUIPMENT MAKE:SHIN NIPPONMACHINERY CO., LTD; EQUIPMENT MODEL:60/6597 HDV; EQUIPMENT MODEL:60/6597 HDV; ADDITIONAL INFORMATION:PACKING BOX; EQUIPMENTMANUFACTURER PART NO: 315; CONTRACTOR DOCUMENT NUMBER: MGA102-D-DS-00041, 00051</t>
  </si>
  <si>
    <t>SPARE PARTS; PART NAME:O-RING; MANUFACTURER PART NUMBER:VN1002537; MANUFACTURER:ELLIOTT TURBOMACHINERY; MATERIAL:VITON-B; DRAWINGNUMBER:D1607097; ITEM POSITION NUMBER:15; EQUIPMENT NAME:DGS CONSOLE_WATER, OIL INJECT; REAL MANUFACTURER:LIESTRITZ</t>
  </si>
  <si>
    <t>SPARE PARTS; PART NAME:WEAR RING, CASING; MANUFACTURER PART NUMBER:3PS-47089/258; MANUFACTURER:SHIN NIPPON MACHINERY CO LTD;MATERIAL:SUS 304 W/H; DRAWING NUMBER:3PS-47089; ITEM POSITION NUMBER:258; EQUIPMENT NAME:CENTRIFUGAL PUMP; EQUIPMENT MAKE:SHINMATERIAL:SUS 304 W/H; DRAWING NUMBER:3PS-47089; ITEM POSITION NUMBER:258; EQUIPMENT NAME:CENTRIFUGAL PUMP; EQUIPMENT MAKE:SHINNIPPON MACHINERY CO., LTD; EQUIPMENT MODEL:8X17 VVB; ADDITIONAL INFORMATION:1ST STAGE; EQUIPMENT MANUFACTURER PART NO: 258;CONTRACTOR DOCUMENT NUMBER: MGA108-D-DR-00011</t>
  </si>
  <si>
    <t>SPARE PARTS; PART NAME:HEXAGONAL BOLT; EQUIPMENT NAME:GAS TURBINE; EQUIPMENT MAKE:BHARAT HEAVY ELECTRICAL; EQUIPMENTMODEL:PG-6581-B; MANUFACTURER:BHARAT HEAVY ELECTRICAL; MANUFACTURER PART NUMBER:35112112; SUB ASSY:TURBINE CASE ARRANGEMENT;MATERIAL CODE:33511261004-01</t>
  </si>
  <si>
    <t>SPARE PARTS; PART NAME:SENSOR; ADDITIONAL INFORMATION:FOR CONDUCTIVITY ANALYSER; MANUFACTURER:YOKOGAWA ELECTRIC; NOTE:THE ITEMSHALL BE SUPPLIED AS ORIGINALLY INSTALLED AT DFCU-AU PLANT OF OPAL UNDER CHEMTROLS PROJECT, ANY DEVIATION FROM ORIGINAL SUPPLYSHALL BE WITH PRIOR APPROVAL OF OPAL, ELSE CHEMTROL IS LIABLE TO BE REPLACE NON-CONFORMING ITEMS WITHOUT ANY ADDITIONAL COST TOOPAL; SUPPLIER:CHEMTROLS INDUSTRIES LTD; REFERENCE NUMBER:CIL REF NO:APS-JP512</t>
  </si>
  <si>
    <t>SPARE PARTS; PART NAME:TUBE; MATERIAL:STEEL 52-3; DRAWING NUMBER:U100184; ITEMPOSITION NUMBER:20; EQUIPMENT NAME:VALVE ACTUATOR; EQUIPMENT MAKE:SCHUF VALVE;EQUIPMENT MODEL:PKE-450; ADDITIONAL INFORMATION:SAMPLE VALVES; MANUFACTURER PARTNUMBER:U100184-37; MANUFACTURER:SCHUF VALVE; ORDER NUMBER:K14448/4 //SOA12-0417/4; SAP EQUIPMENT CODE:1300020418, 1300033103</t>
  </si>
  <si>
    <t>SPARE PARTS; PART NAME:SEALING SET; MATERIAL:STEEL; DRAWING NUMBER:U100272; ITEMPOSITION NUMBER:140; EQUIPMENT NAME:VALVE; EQUIPMENT MAKE:SCHUF VALVE; EQUIPMENTMODEL:PKD-500; MANUFACTURER PART NUMBER:E-0095-1U-U100272; MANUFACTURER:SCHUFVALVE; DOWN FLOW VALVE; ITEMS 100, 110, 120, 130, 140, 150, 160, 170, 290, 300,310, 340 AND 390 ARE CONTENTS OF SEAL KIT; PKD 500 X 675; ORDER:14448/7;EQUIPMENT CODE:1300020421, 1300033003</t>
  </si>
  <si>
    <t>SPARE PARTS; PART NAME:SEALING SET; MATERIAL:STEEL; DRAWING NUMBER:U100273; ITEMPOSITION NUMBER:140; EQUIPMENT NAME:VALVE; EQUIPMENT MAKE:SCHUF VALVE; EQUIPMENTMODEL:PKD-500; MANUFACTURER PART NUMBER:E-0095-1U-U100273; MANUFACTURER:SCHUFVALVE; DOWN FLOW VALVE; ITEMS 100, 110, 120, 130, 140, 150, 160, 170, 290, 300,310, 340 AND 390 ARE CONTENTS OF SEAL KIT; PKD 500 X 675 STROKE; ORDER:14448/8;EQUIPMENT CODE:1300020422, 1300033011</t>
  </si>
  <si>
    <t>SPARE PARTS; DIMENSIONS:HONEYWELL; MATERIAL:CPCHAS TO IOCHAS; DRAWING NUMBER:FS-IOBUS-CPIO; EQUIPMENT MAKE:DCS ESD F&amp;G SYSTEM;ADDITIONAL INFORMATION:HONEYWELL; MANUFACTURER:INPUT/OUTPUT BUS</t>
  </si>
  <si>
    <t>BLIND PIPE FLANGES; DESIGN SPEC:ASME B16.47; MAT:CARBON STEEL; MAT, SPEC:ASTMA105; FACING, FLANGE:RAISED FACE; PRESSURE DESIGNATION:ASME CLASS 300; SIZE:32IN</t>
  </si>
  <si>
    <t>SPARE PARTS; PART NAME:DEJONIZER CARTIDGE; EQUIPMENT NAME:MV DRIVE; EQUIPMENT MAKE:NIDEC; MANUFACTURER:NIDEC; MANUFACTURER PARTNUMBER:1000113142</t>
  </si>
  <si>
    <t>SPARE PARTS; PART NAME:BUSHING; EQUIPMENT NAME:GAS TURBINE; EQUIPMENT MAKE:BHARAT HEAVY ELECTRICAL; EQUIPMENT MODEL:PG-6581-B;MANUFACTURER:BHARAT HEAVY ELECTRICAL; MANUFACTURER PART NUMBER:35106052; BRAND NAME:CHEMELLOY; SUB ASSEMBLY:VARIABLE GUIDE VANE;MATERIAL CODE:GT9751169020</t>
  </si>
  <si>
    <t>SPARE PARTS; PART NAME:POWER SUPPLY MODULE; DRAWING NUMBER:M 1; EQUIPMENT NAME:HDPE ANALYSER; EQUIPMENT MAKE:SIEMENS; ADDITIONALINFORMATION:FOR GC, WITH CABLE; MANUFACTURER:SIEMENS; MANUFACTURER PART NUMBER:US2-1481000-008; SUB ASSEMBLY:POWER SUPPLIES</t>
  </si>
  <si>
    <t>SPARE PARTS; PART NAME:MULTIPLIER; MANUFACTURER:BERTHOLD TECHNOLOGIES;FOR UNI-PROBE ROD DETECTOR</t>
  </si>
  <si>
    <t>SPARE PARTS; PART NAME:GUIDE PIN; DRAWING NUMBER:AZ2630_VC100023.03; ITEMPOSITION NUMBER:40.4; EQUIPMENT NAME:CRACKED GAS VALVE; EQUIPMENT MAKE:TH.JANSEN - ARMATUREN; EQUIPMENT MODEL:AZ2630 DGV 48INCH; MANUFACTURER PARTNUMBER:316483; MANUFACTURER:TH. JANSEN - ARMATUREN; SIZE:48 IN; PRESSUREDESIGNATION:ASME CLASS 300</t>
  </si>
  <si>
    <t>SPARE PARTS; PART NAME:HOUSING, BEARING; MANUFACTURER PART NUMBER:12003569; MANUFACTURER:HOWDEN GROUP LTD; DRAWINGNUMBER:&amp;AD-11-M-ZE 6101; ITEM POSITION NUMBER:5; EQUIPMENT NAME:FLUE GAS FAN; EQUIPMENT MAKE:HOWDEN GROUP LTD; EQUIPMENTMODEL:VRE1400/6011 Z 078/61 RD015; ADDITIONAL INFORMATION:GOS 526 BL; ADDITIONAL INFORMATION:WITH BEARING</t>
  </si>
  <si>
    <t>SPARE PARTS; PART NAME:LOOPER; MANUFACTURER PART NUMBER:AS 3010 J; MANUFACTURER:CHRONOS RICHARDSON; MATERIAL:MILD STEEL; DRAWINGNUMBER:3B 1542; ITEM POSITION NUMBER:100; EQUIPMENT NAME:FLAKER BAGGING SYSTEM; EQUIPMENT MAKE:CHRONOS RICHARDSON; EQUIPMENTMODEL:GE-55 SSF; SUB ASSY:SEWING HEAD 150 U</t>
  </si>
  <si>
    <t>SPARE PARTS; PART NAME:PLUG ASSEMBLY; MATERIAL:STAINLESS STEEL 316 (PLUG) + 17-4PH (STEM); ITEM POSITION NUMBER:4+7; EQUIPMENTMAKE:CCI; EQUIPMENT MODEL:840G; MANUFACTURER:CCI; MANUFACTURER PART NUMBER:2A000004040; DRAWING/SERIAL NUMBER:A12141; EQUIPMENTNAME:CONTROL VALVE, GLOBE (FOR SEVERE SERVICE); REAL MANUFACTURER:CCI KOREA; SUPPLIER NAME:CCI; NOTE 1:PLEASE SUPPLY THIS PART ASONE TO ONE REPLACEMENT AS ORIGINALLY INSTALLED IN VALVE. IN CASE THIS PART NUMBER CONFLICTS WITH ORIGINAL SUPPLY, THE ORIGINALSUPPLY AS PER DRAWING/SERIAL NUMBER WILL TAKE PRECEDENCE</t>
  </si>
  <si>
    <t>SPARE PARTS; PART NAME:SEAL FACE; MATERIAL:SILICON CARBIDE; DRAWING NUMBER:2H-134023; ITEM POSITION NUMBER:14; EQUIPMENT NAME:1STREACTOR TEPID WATER PUMP; EQUIPMENT MAKE:SULZER PUMPS; EQUIPMENT MODEL:ZF 301-5400, LK-5; ADDITIONAL INFORMATION:FOR MECHANICALSEAL; MANUFACTURER:FLOWSERVE SEALS (FSD); MANUFACTURER PART NUMBER:2H-134023/14; SEAL MODEL:3.375" QBQ</t>
  </si>
  <si>
    <t>SPARE PARTS; PART NAME:VALVE, PILOT; DRAWING NUMBER:OJ.T-17-7303B; ITEM POSITION NUMBER:19; EQUIPMENT NAME:HYDRAULIC OIL PUMP UNIT;EQUIPMENT MAKE:OSAKA JACK CO LTD; ADDITIONAL INFORMATION:REFERENCE:OSLV3G-9-Ts; MANUFACTURER:OSAKA JACK CO LTD; MANUFACTURER PARTNUMBER:OJ.T-17-7303B/19; SUB ASSEMBLY:SCREEN CHANGER/DIVERTER VALVE HYDRAULIC OIL UNIT; SUPPLIER:THE JAPAN STEEL WORKS</t>
  </si>
  <si>
    <t>SPARE PARTS; PART NAME:VALVE, PILOT; DRAWING NUMBER:OJ.T-17-7303B; ITEM POSITION NUMBER:18; EQUIPMENT NAME:HYDRAULIC OIL PUMP UNIT;EQUIPMENT MAKE:OSAKA JACK CO LTD; ADDITIONAL INFORMATION:REFERENCE:OSLV3G—9-Bs; MANUFACTURER:OSAKA JACK CO LTD; MANUFACTURER PARTNUMBER:OJ.T-17-7303B/18; SUB ASSEMBLY:SCREEN CHANGER/DIVERTER VALVE HYDRAULIC OIL UNIT; SUPPLIER:THE JAPAN STEEL WORKS</t>
  </si>
  <si>
    <t>SPARE PARTS; PART NAME:TRANSDUCER; EQUIPMENT NAME:GAS TURBINE; EQUIPMENT MAKE:BHARAT HEAVY ELECTRICAL; MANUFACTURER:BHARAT HEAVYELECTRICAL; MANUFACTURER PART NUMBER:GT9751236010; TYPE:LINEAR VARIABLE DISPLACEMENT; STROKE:3.81 CM; FOR GAS CONTROL VALVE</t>
  </si>
  <si>
    <t>SPARE PARTS; PART NAME:HOUSING, BEARING; MANUFACTURER PART NUMBER:12003462; MANUFACTURER:HOWDEN GROUP LTD; DRAWINGNUMBER:&amp;AD-11-M-ZE 6100; ITEM POSITION NUMBER:5; EQUIPMENT NAME:FLUE GAS FAN; EQUIPMENT MAKE:HOWDEN GROUP LTD; EQUIPMENTMODEL:VRE1250/6011 Z 083/61 RD015; ADDITIONAL INFORMATION:GOS 526 BF</t>
  </si>
  <si>
    <t>SPARE PARTS; PART NAME:SEAL RING PAIR; DRAWING NUMBER:6320030/E; EQUIPMENT NAME:NITROGEN COMPRESSOR; EQUIPMENT MAKE:BHARAT PUMPS &amp;COMPRESSORS LTD; EQUIPMENT MODEL:4HB/3; ADDITIONAL INFORMATION:PART LIST:6320174; MANUFACTURER:BHARAT PUMPS &amp; COMPRESSORS LTD;MANUFACTURER PART NUMBER:926322151; TYPE:T-T; GROUP NAME:STUFFING BOX FOR ROD DIA 65 MM; BPC S/O NUMBER:302011005-01</t>
  </si>
  <si>
    <t>SPARE PARTS; PART NAME:BUSHING; MANUFACTURER PART NUMBER:3PS-47083/315; MANUFACTURER:SHIN NIPPON MACHINERY CO LTD; MATERIAL:SUS304; DRAWING NUMBER:3PS-47083; ITEM POSITION NUMBER:315; EQUIPMENT NAME:BIG PUMP; EQUIPMENT MAKE:SHIN NIPPON MACHINERY CO., LTD;EQUIPMENT MODEL:45/5078 HDV; ADDITIONAL INFORMATION:PACKING BOX; EQUIPMENT MANUFACTURER PART NO: 315; CONTRACTOR DOCUMENT NUMBER:MGA102-D-DS-00061</t>
  </si>
  <si>
    <t>SPARE PARTS; PART NAME:BUSHING; MANUFACTURER PART NUMBER:3PS-47092/315; MANUFACTURER:SHIN NIPPON MACHINERY CO LTD; MATERIAL:SUS403; DRAWING NUMBER:3PS-47092; ITEM POSITION NUMBER:315; EQUIPMENT NAME:CENTRIFUGAL PUMP; EQUIPMENT MAKE:SHIN NIPPON MACHINERY CO.,LTD; EQUIPMENT MODEL:8/1524 HTB-8ST; ADDITIONAL INFORMATION:PACKING BOX; EQUIPMENT MANUFACTURER PART NO: 315; CONTRACTOR DOCUMENTNUMBER: MGA108-D-DS-00031</t>
  </si>
  <si>
    <t>SPARE PARTS; PART NAME:BUSHING; EQUIPMENT NAME:GAS TURBINE; EQUIPMENT MAKE:BHARAT HEAVY ELECTRICAL; EQUIPMENT MODEL:PG-6581-B;MANUFACTURER:BHARAT HEAVY ELECTRICAL; MANUFACTURER PART NUMBER:35106047; SUB ASSY:VARIABLE GUIDE VANE; MATERIAL CODE:GT9751170028</t>
  </si>
  <si>
    <t>SPARE PARTS; PART NAME:O-RING; MANUFACTURER PART NUMBER:0000 279 9549; MANUFACTURER:ELLIOTT TURBOMACHINERY; MATERIAL:FLUOROCARBON;DRAWING NUMBER:ER09T013101/998; ITEM POSITION NUMBER:29; EQUIPMENT NAME:DGS CONSOLE_WATER, OIL INJECT; REAL MANUFACTURER:JOHN CRANE</t>
  </si>
  <si>
    <t>SPARE PARTS; PART NAME:SPARE PARTS SET; MANUFACTURER PART NUMBER:250526; MANUFACTURER:METSO AUTOMATION; MATERIAL:NITRILE, NBR;DRAWING NUMBER:1179160; ITEM POSITION NUMBER:16-19 20-24; EQUIPMENT NAME:CONTROL BUTTERFLY VALVE; EQUIPMENT MODEL:B1JAU322/105;ADDITIONAL INFORMATION:BJ322, B1J_322</t>
  </si>
  <si>
    <t>POWER SUPPLIES; VOLTAGE, OUTPUT:115 V; CURRENT, OUTPUT:16 A; MANUFACTURER:HONEYWELL; MANUFACTURER PART NUMBER:51404174-275;MANUFACTURER MODEL NUMBER:MC-PAR121; TYPE:REDUNTANT; EQUIPMENT NAME:DCS ESD F&amp;G SYSTEM</t>
  </si>
  <si>
    <t>INSTRUMENT SYSTEMS; TYPE:ANALOG OUTPUT FTA; MANUFACTURER MODEL NUMBER:MC-TAOY52; MANUFACTURER:HONEYWELL; MANUFACTURER PARTNUMBER:51204174-275; SIZE:12 IN; INPUT CHANNEL:16 POINT; TERMINAL TYPE:SCREW;; EQUIPMENT NAME:DCS ESD F&amp;G SYSTEM</t>
  </si>
  <si>
    <t>SPARE PARTS; PART NAME:GEAR LIMIT SWITCH; EQUIPMENT NAME:ACTUATOR; EQUIPMENT MAKE:LIMITORQUE; EQUIPMENT MODEL:SMB-2-60/4;MANUFACTURER:LIMITORQUE</t>
  </si>
  <si>
    <t>SPARE PARTS; PART NAME:SEAT RING; EQUIPMENT NAME:CONTROL VALVE; EQUIPMENTMAKE:DRESSER MASONEILAN; ADDITIONAL INFORMATION:PG37A0274-003; MANUFACTURER PARTNUMBER:221500033-208-0000; MANUFACTURER:DRESSER MASONEILAN; EQUIPMENTCODE:1300031102</t>
  </si>
  <si>
    <t>SPARE PARTS; PART NAME:SEAT RING; MANUFACTURER PART NUMBER:22A1016X012; MANUFACTURER:FISHER CONTROLS; MATERIAL:STAINLESS STEEL 316;MATERIAL:20B64/COCRA; EQUIPMENT NAME:CONTROL VALVE; EQUIPMENT MODEL:8.00ED, 8.00ET; SET QUANTITY:1</t>
  </si>
  <si>
    <t>SPARE PARTS; PART NAME:SHAFT SEAL REVISION SET; DRAWING NUMBER:12.1076-T002REV.0; EQUIPMENT NAME:OFF GAS FAN; EQUIPMENT MODEL:HD200/1355/GWA; MANUFACTURERPART NUMBER:235-000042; MANUFACTURER:VKT; ADKS90-50-4 12.1076; CONSIST OF: 4 XSEAL RING AND 1 O-RING</t>
  </si>
  <si>
    <t>SPARE PARTS; PART NAME:PIN SET; MATERIAL:17-4PH; DRAWING NUMBER:50305195; ITEMPOSITION NUMBER:14; EQUIPMENT NAME:BUTTERFLY VALVE; EQUIPMENT MAKE:METSOAUTOMATION; EQUIPMENT MODEL:L6DMU24PACAG, L6DMU24AACAG; MANUFACTURER PARTNUMBER:648142; MANUFACTURER:METSO AUTOMATION; QUANTITY/SET(VALVE):3 NOS</t>
  </si>
  <si>
    <t>SPARE PARTS; PART NAME:WEAR RING, IMPELLER; MANUFACTURER PART NUMBER:3PS-47092/121; MANUFACTURER:SHIN NIPPON MACHINERY CO LTD;MATERIAL:SUS 420 J2; DRAWING NUMBER:3PS-47092; ITEM POSITION NUMBER:121; EQUIPMENT NAME:CENTRIFUGAL PUMP; EQUIPMENT MAKE:SHINNIPPON MACHINERY CO., LTD; EQUIPMENT MODEL:8/1524 HTB-8ST; EQUIPMENT MANUFACTURER PART NO: 121; CONTRACTOR DOCUMENT NUMBER:MGA108-D-DS-00031</t>
  </si>
  <si>
    <t>SPARE PARTS; PART NAME:WEAR RING, CASING; MANUFACTURER PART NUMBER:3PS-47092/381; MANUFACTURER:SHIN NIPPON MACHINERY CO LTD;MATERIAL:SUS 420 J2; DRAWING NUMBER:3PS-47092; ITEM POSITION NUMBER:381; EQUIPMENT NAME:CENTRIFUGAL PUMP; EQUIPMENT MAKE:SHINNIPPON MACHINERY CO., LTD; EQUIPMENT MODEL:8/1524 HTB-8ST; ADDITIONAL INFORMATION:RADIAL; EQUIPMENT MANUFACTURER PART NO: 381;CONTRACTOR DOCUMENT NUMBER: MGA108-D-DS-00031</t>
  </si>
  <si>
    <t>COLUMN DESCRIPTION:HAYESEP T; SIEMENS ORDER NUMBER:M1915; COLUMN NUMBER:R1-2; COLUMN LENGTH:4.0 M; COLUMN ID:1.0 MM; COLUMNFUNCTION:SEP N2 , C1 - C2H6 - C2H4 , CO2 , C3 - C3+; COLUMN MESH:80/100; COLUMN LOAD:1.2 WT%</t>
  </si>
  <si>
    <t>SLIP-ON PIPE FLANGES; MAT:CARBON STEEL; MAT, SPEC:ASTM A105; FACING, FLANGE:FLATFACE; FINISH, FLANGE FACING:125 AARH; PRESSURE DESIGNATION:ASME CLASS 150;SIZE:30 IN; DIMENSIONAL STANDARD:AWWA-C207 CLASS D</t>
  </si>
  <si>
    <t>SPARE PARTS; PART NAME:GASKET,HELICOFLEX; MATERIAL:NF 15000 SERIES / ALLUMINIUM; ITEM POSITION NUMBER:12; EQUIPMENT MAKE:ATELIERSDE FOS; MANUFACTURER:ATELIERS DE FOS; MANUFACTURER PART NUMBER:12; EQUIPMENT NAME:ZG CATALYST INJECTION NOZZEL, CR CATALYSTINJECTION NOZZEL; DRAWING NUMBER:3669-CD-VD-025_1598_ZGB_31JN380_01-IS02</t>
  </si>
  <si>
    <t>SPARE PARTS; PART NAME:GUIDE PIN; DRAWING NUMBER:AZ2630_VC100023.02; ITEMPOSITION NUMBER:40.4; EQUIPMENT NAME:CRACKED GAS VALVE; EQUIPMENT MAKE:TH.JANSEN - ARMATUREN; EQUIPMENT MODEL:AZ2630 DGV 40INCH; MANUFACTURER PARTNUMBER:316482; MANUFACTURER:TH. JANSEN - ARMATUREN; SIZE:40 IN; PRESSUREDESIGNATION:ASME CLASS 300</t>
  </si>
  <si>
    <t>INSTRUMENT SYSTEMS; TYPE:ANALOG INPUT FTA; MANUFACTURER MODEL NUMBER:TAIH52; MANUFACTURER:HONEYWELL; MANUFACTURER PARTNUMBER:51304337-250; 16 INPUT CHANNELS; 16 POINTS SCREW TERMINAL; MODE VOLTAGE:6 TO +5 V PEAK; A/D CONVERTER RESOLUTION:16 BIT;INPUT CURRENT RATING:4 TO 20 mA; REJECTION RATIO:32 DB; EQUIPMENT NAME:DCS ESD F&amp;G SYSTEM</t>
  </si>
  <si>
    <t>SPIRAL WOUND GASKETS; DESIGN SPEC:ASME/ANSI B16.20 - 1998; DESIGN SPEC, FLANGE(S):ASME B16.5; PRESSURE DESIGNATION:CL 150; MAT,WINDINGS:STAINLESS STEEL; MAT, FILLER:GRAPHITE; MAT, INNER RING:STAINLESS STEEL 316; MAT, CENTRING RING:STAINLESS STEEL 316; SIZE,PIPE, NOMINAL:20 IN</t>
  </si>
  <si>
    <t>SPARE PARTS; PART NAME:DISC; MATERIAL:CF8M; DRAWING NUMBER:F16638; ITEM POSITION NUMBER:3; EQUIPMENT NAME:BUTTERFLY VALVE;EQUIPMENT MAKE:METSO AUTOMATION; EQUIPMENT MODEL:L6DBN04PBCAG; MANUFACTURER:METSO AUTOMATION; MANUFACTURER PART NUMBER:H088606</t>
  </si>
  <si>
    <t>SPARE PARTS; PART NAME:TUBE; MATERIAL:STEEL 52-3; DRAWING NUMBER:U100183; ITEMPOSITION NUMBER:20; EQUIPMENT NAME:VALVE ACTUATOR; EQUIPMENT MAKE:SCHUF VALVE;EQUIPMENT MODEL:PKE-450; ADDITIONAL INFORMATION:SAMPLING VALVE; MANUFACTURERPART NUMBER:U100183-37; MANUFACTURER:SCHUF VALVE; ORDER NUMBER:K14448/3 //SOA12-0417/3; SAP EQUIPMENT CODE:1300020417 AND 1300033061</t>
  </si>
  <si>
    <t>SPARE PARTS; PART NAME:CAGE; MATERIAL:316/NITRIDE; EQUIPMENT NAME:CONTROL VALVE;EQUIPMENT MAKE:FISHER CONTROLS; ADDITIONAL INFORMATION:WHISPER III,A1,6;MANUFACTURER PART NUMBER:32B4791X062; MANUFACTURER:FISHER CONTROLS; PRESSUREDESIGNATION:ASME CLASS 600; PORT SIZE:5 3/8, 3TVL</t>
  </si>
  <si>
    <t>INSTRUMENT SYSTEMS; TYPE:RELAY MODULE; MANUFACTURER MODEL NUMBER:3500/33-01-01; MANUFACTURER:BENTLY NEVADA; POWER CONSUMPTION:5.8W; FUNCTION TYPE:RELAY; NUMBER OF CHANNEL:16; CONTACT CONFIGURATION:SPDT; CURRENT:5 A; VOLTAGE:24 VDC; OPERATING TEMPERATURE:-30 TO+65 DEG C; PART NUMBER:149986-01; DOCUMENT NUMBER:162301-01; SUPPLIER NAME:GE PACIFIC O &amp; C PTE LTD.; EQUIPMENT DETAIL:PYROLSISFUEL OIL PUMP, QUENCH WATER PUMP, BOILER FEED WATER PUMP, DECOKING AIR COMPRESSOR, STORM WATER LIFT STATION PUMP, PROPYLENE PUMP,PGH 2ND STAGE MAKE UP &amp; RECYCLE COMP, RECYCLE GAS COMPRESSOR</t>
  </si>
  <si>
    <t>SPARE PARTS; PART NAME:THERMISTOR BEAD KIT; DRAWING NUMBER:M 1; EQUIPMENT NAME:HDPE ANALYSER; EQUIPMENT MAKE:SIEMENS; ADDITIONALINFORMATION:TCD-2; MANUFACTURER:SIEMENS; MANUFACTURER PART NUMBER:US2-2020176-001; SUB ASSEMBLY:THERMAL CONDUCTIVITY DETECTOR (TCD&amp; FD); MAXUM EDITION II AND APPLET MODULE</t>
  </si>
  <si>
    <t>SPARE PARTS; PART NAME:BEARING HOUSING; EQUIPMENT NAME:BENZENE VRU UNIT LIQUIDRING COMPRESSOR; EQUIPMENT MAKE:GARDNER DENVER NASH; EQUIPMENTMODEL:2BE1151-7ZY9; MANUFACTURER PART NUMBER:13.03; MANUFACTURER:GARDNER DENVERNASH</t>
  </si>
  <si>
    <t>SPARE PARTS; PART NAME:SPRING,DOUBLE COIL; DIMENSIONS:200 MM; DRAWING NUMBER:2K 1090 0044; ITEM POSITION NUMBER:7.1, 7.2, 95.2,95.1; EQUIPMENT NAME:CHECK VALVE; EQUIPMENT MAKE:SCHROEDER VALVES; EQUIPMENT MODEL:SSV10-8"ANSI2500-8/8/3/3-1; MANUFACTURER PARTNUMBER:37001696; MANUFACTURER:SCHROEDER VALVES</t>
  </si>
  <si>
    <t>SPARE PARTS; PART NAME:O2 MODULE,ZIRCONIA TRACE; EQUIPMENT NAME:O2 ANALYSER; EQUIPMENT MAKE:SERVOMEX; MANUFACTURER:SERVOMEX;MANUFACTURER PART NUMBER:S5400994</t>
  </si>
  <si>
    <t>SENSOR; TYPE:CONDUCTIVITY; MANUFACTURER PART NUMBER:PC1B1B20;MANUFACTURER:POTENCE CONTROLS PVT LTD; FOR DM, PLANT:ECTS</t>
  </si>
  <si>
    <t>SPARE PARTS; PART NAME:VALVE, RELIEF; MANUFACTURER PART NUMBER:P65S541-9; MANUFACTURER:ELLIOTT TURBOMACHINERY; EQUIPMENTNAME:TURBINE, MOP; EQUIPMENT MAKE:ELLIOTT TURBOMACHINERY; EQUIPMENT MODEL:BYRHH</t>
  </si>
  <si>
    <t>SPARE PARTS; PART NAME:BEARINGS AND OIL SEALS KIT; EQUIPMENT NAME:PELLETIZER; EQUIPMENT MAKE:KOBE STEEL; EQUIPMENT MODEL:LCM500H;MANUFACTURER:KOBE STEEL; MANUFACTURER PART NUMBER:UC-1000J50A-10B#02; SUB ASSEMBLY:PELLETIZER GEAR REDUCER</t>
  </si>
  <si>
    <t>SPARE PARTS; PART NAME:DIAPHRAGM,SANDWICH; EQUIPMENT NAME:TITANATE INJECTION PUMP; EQUIPMENT MAKE:LEWA PUMPS AND SYSTEMS; EQUIPMENTMODEL:LDB6/M910S/17MM; ADDITIONAL INFORMATION:BD44 M900; MANUFACTURER:LEWA PUMPS AND SYSTEMS; MANUFACTURER PART NUMBER:111214.0012;FOR DIAPHRAGM PUMP HEAD 113449.0000</t>
  </si>
  <si>
    <t>SPARE PARTS; PART NAME:WEAR RING, CASING; MANUFACTURER PART NUMBER:3PS-47083/306; MANUFACTURER:SHIN NIPPON MACHINERY CO LTD;MATERIAL:SUS 420 J2; DRAWING NUMBER:3PS-47083; ITEM POSITION NUMBER:306; EQUIPMENT NAME:BIG PUMP; EQUIPMENT MAKE:SHIN NIPPONMACHINERY CO., LTD; EQUIPMENT MODEL:45/5078 HDV; EQUIPMENT MANUFACTURER PART NO: 306; CONTRACTOR DOCUMENT NUMBER: MGA102-D-DS-00061</t>
  </si>
  <si>
    <t>SPARE PARTS; PART NAME:COIL; DRAWING NUMBER:MPQ101-D-DS-0019/09IN02.11-01; EQUIPMENT NAME:SOLENOID VALVE; EQUIPMENT MAKE:IMPIANTISISTEMA GEL S.P.A; EQUIPMENT MODEL:3024R0868SOV; ADDITIONAL INFORMATION:FOR SOLENOID VALVE; MANUFACTURER:IMPIANTI SISTEMA GELS.P.A; MANUFACTURER PART NUMBER:3024R0868SOVBOB110DC; REAL MANUFACTURER:LGM</t>
  </si>
  <si>
    <t>(ELECTRONICS ONLY)</t>
  </si>
  <si>
    <t>SPARE PARTS; PART NAME:DISC; MATERIAL:CF8M; DRAWING NUMBER:F16638; ITEM POSITION NUMBER:3; EQUIPMENT NAME:BUTTERFLY VALVE;EQUIPMENT MAKE:METSO AUTOMATION; EQUIPMENT MODEL:L6DBN12AB1CAG; MANUFACTURER:METSO AUTOMATION; MANUFACTURER PART NUMBER:H088540</t>
  </si>
  <si>
    <t>SPARE PARTS; PART NAME:BEARING, SUBMERGED; MANUFACTURER PART NUMBER:3PS-47130/415; MANUFACTURER:SHIN NIPPON MACHINERY CO LTD;MATERIAL:CARBON; DRAWING NUMBER:3PS-47130; ITEM POSITION NUMBER:415; EQUIPMENT NAME:VERTICAL SUSPENDED PUMP; EQUIPMENT MAKE:SHINNIPPON MACHINERY CO., LTD; EQUIPMENT MODEL:SIW-ER 3/520; EQUIPMENT MANUFACTURER PART NO: 415; CONTRACTOR DOCUMENT NUMBER:MGA105-D-D-R-00041</t>
  </si>
  <si>
    <t>RELIEF VALVES; TYPE:PRESSURE SAFETY VALVE; MODEL:2H3 SI 8106 A 00; PRESSUREDESIG, INLET:ASME CLASS 1500; PRESSURE DESIG, OUTLET:ASME CLASS 300; SIZE,OUTLET:3 IN; SET PRESSURE:127 TO 129.5 BARG; SIZE, INLET:2 IN; MANUFACTURER:BOPP&amp; REUTHER; ORIFICE:H</t>
  </si>
  <si>
    <t>SPARE PARTS; PART NAME:SEAT SET; MATERIAL:AISI 316 + WC-CO; DRAWING NUMBER:F16805; ITEM POSITION NUMBER:007, 025, 062, 076;EQUIPMENT NAME:BALL BLOW DOWN VALVE; EQUIPMENT MAKE:METSO AUTOMATION; EQUIPMENT MODEL:XA02DWKYS1RRHRDD; ADDITIONALINFORMATION:XA/XT 02 TA HR; MANUFACTURER:METSO AUTOMATION; MANUFACTURER PART NUMBER:H079069; EQUIPMENT MODEL:XA02DWKYS1RRHRDD,XA02DWKYS1RRHRDD,</t>
  </si>
  <si>
    <t>SPIRAL WOUND GASKETS; DESIGN SPEC:ANSI B16.20; DESIGN SPEC, FLANGE(S):ANSI B16.5; PRESSURE DESIGNATION:CLASS 300; MAT,WINDINGS:STAINLESS STEEL 316; MAT, FILLER:GRAFOIL; MAT, INNER RING:STAINLESS STEEL 316; MAT, CENTRING RING:STAINLESS STEEL 316;SIZE, PIPE, NOMINAL:18 IN</t>
  </si>
  <si>
    <t>SPARE PARTS; PART NAME:TOLERANCE RING; MANUFACTURER PART NUMBER:9208 32 22 493 1825; MANUFACTURER:ELLIOTT TURBOMACHINERY;MATERIAL:MONEL K-500; DRAWING NUMBER:ER09T013101/954; ITEM POSITION NUMBER:24; EQUIPMENT NAME:DGS CONSOLE_WATER, OIL INJECT</t>
  </si>
  <si>
    <t>SPARE PARTS; PART NAME:TOLERANCE RING; MANUFACTURER PART NUMBER:9208 26 22 315 1825; MANUFACTURER:ELLIOTT TURBOMACHINERY;MATERIAL:MONEL K-500; DRAWING NUMBER:ER09T013201/998; ITEM POSITION NUMBER:24; EQUIPMENT NAME:DGS CONSOLE_WATER, OIL INJECT; REALMATERIAL:MONEL K-500; DRAWING NUMBER:ER09T013201/998; ITEM POSITION NUMBER:24; EQUIPMENT NAME:DGS CONSOLE_WATER, OIL INJECT; REALMANUFACTURER:JOHN CRANE</t>
  </si>
  <si>
    <t>SPARE PARTS; PART NAME:SPRING; MANUFACTURER PART NUMBER:A655313-18; MANUFACTURER:ELLIOTT TURBOMACHINERY; MATERIAL:INCONEL; DRAWINGNUMBER:ES/8632576; ITEM POSITION NUMBER:6; EQUIPMENT NAME:DGS CONSOLE_WATER, OIL INJECT; FOR LOW PRESSURE SIDE PACKING ASSEMBLY</t>
  </si>
  <si>
    <t>SPARE PARTS; PART NAME:SEAL FACE; MATERIAL:SILICON CARBIDE; DRAWING NUMBER:2H-134024; ITEM POSITION NUMBER:14; EQUIPMENT NAME:2NDREACTOR TEPID WATER PUMP; EQUIPMENT MAKE:SULZER PUMPS; EQUIPMENT MODEL:ZF 300-4360, LK-4; ADDITIONAL INFORMATION:FOR MECHANICALSEAL; MANUFACTURER:FLOWSERVE SEALS (FSD); MANUFACTURER PART NUMBER:2H-134024/14; SEAL MODEL:3.000" QBQ</t>
  </si>
  <si>
    <t>TROLLEY; HEAVY DUTY RIGID CASTORS IN DUAL MOUTING; CAPACITY:5.0 TONS; WHEELSSIZE:2 X 400 X 80 MM; MATERIAL:CAST IRON CORE; POLYURETAN TYRES;MANUFACTURER:TENTE; PART NUMBER::9998 FTP400 P68; POSITION NUMBER:64;CO-00981-03-00; WN009881-03; SUPPLY BY COEK ENGINEERING NV; FIRST REACTOR ANDSECOND REACTOR</t>
  </si>
  <si>
    <t>SPARE PARTS; PART NAME:SPARK PLUG; EQUIPMENT NAME:GAS TURBINE; EQUIPMENT MAKE:BHARAT HEAVY ELECTRICAL; MANUFACTURER:BHARAT HEAVYELECTRICAL; MANUFACTURER PART NUMBER:GT9751141010</t>
  </si>
  <si>
    <t>SPARE PARTS; PART NAME:AUTOMATIC VOLTAGE REGULATOR; EQUIPMENT NAME:LT DIESEL GENERATOR; EQUIPMENT MAKE:CATERPILLAR; EQUIPMENTMODEL:R-449; MANUFACTURER:CATERPILLAR</t>
  </si>
  <si>
    <t>SPARE PARTS; PART NAME:PACKING GLAND ASSEMBLY; DRAWING NUMBER:0A-393-200-024; ITEM POSITION NUMBER:38; EQUIPMENT NAME:SLOT DISC;EQUIPMENT MAKE:THE JAPAN STEEL WORKS; MANUFACTURER:THE JAPAN STEEL WORKS; MANUFACTURER PART NUMBER:K2A3932010850; SUB ASSEMBLY:SLOTDISC ASSEMBLY</t>
  </si>
  <si>
    <t>CATALYST BED SUPPORTS; TYPE:INERT CERAMIC BALLS; WEIGHT, BULK:1200 TO 1400KG/M³; DIMENSIONS:1/2 IN; SILICA WEIGHT:63 TO 72%; ALUMINA CONTENT WEIGHT:&gt; 23%;SILICA+ALUMINA:&gt;90%; LEACHABLE IRON WEIGHT:&lt;0.1%; DEVIATION OF SHAPE:1.25DMAX/DMIN; POROCITY VOLUME:&lt;7%; CRUSHING STRENGTH:400 N/M2(MIN); SIZE WISE CRUSHSTRENGTH:1700 N(MIN); ATTRITION INDEX:&gt;99.9%</t>
  </si>
  <si>
    <t>CATALYST BED SUPPORTS; TYPE:INERT SPHERICAL CERAMIC BALLS; WEIGHT, BULK:1200 TO1400 KG/M³; DIMENSIONS:1/4 IN; SILICA WEIGHT:63 TO 72%; ALUMINA CONTENTWEIGHT:&gt;23%; SILICA+ALUMINA:&gt;90%; LEACHABLE IRON WEIGHT:&lt;0.1%; DEVIATION OFSHAPE:1.25 DMAX/DMIN; POROCITY VOLUME:&lt;7%; CRUSHING STRENGTH:400 N/M2(MIN); SIZEWISE CRUSH STRENGTH:550 N(MIN); ATTRITION INDEX:&gt;99.9%; WATER ADSORPTION:&lt;3%;HYDROGEN TEST:&gt;99% INTACT; TEMPERATURE RESISTANCE:1000 DEG C; HARDNESS MOHSSCALE:7 TO 8</t>
  </si>
  <si>
    <t>ELECTRICAL ACCESSORIES; TYPE:PRIMARY/SECONDARY CABLE GLAND; MANUFACTURER:SEA; MANUFACTURER PART NUMBER:TR00074511103030; DRAWINGNUMBER:C-11384-42/43</t>
  </si>
  <si>
    <t>PROXIMITOR; MANUFACTURER:BENTLY NEVADA; MANUFACTURER PART NUMBER:330180-X1-IN MOD 145004-12; MODEL:3300 XL PROXIMITOR; MODIFICATIONS:MODSUS420J2 9M; TOTAL LENGTH &lt;(&gt;&amp;&lt;)&gt; MOUNTING:MODIFICATION, DIN MOUNT;AGENCYAPPROVAL:INDIA (PESO/CCOE, IECEX, ATEX)</t>
  </si>
  <si>
    <t>SPARE PARTS; PART NAME:BUSHING, CASE; MANUFACTURER PART NUMBER:3PS-47092/318; MANUFACTURER:SHIN NIPPON MACHINERY CO LTD;MATERIAL:SUS 420 J2; DRAWING NUMBER:3PS-47092; ITEM POSITION NUMBER:318; EQUIPMENT NAME:CENTRIFUGAL PUMP; EQUIPMENT MAKE:SHINNIPPON MACHINERY CO., LTD; EQUIPMENT MODEL:8/1524 HTB-8ST; EQUIPMENT MANUFACTURER PART NO: 318; CONTRACTOR DOCUMENT NUMBER:MGA108-D-DS-00031</t>
  </si>
  <si>
    <t>SPARE PARTS; PART NAME:WEAR RING, CASING; MANUFACTURER PART NUMBER:3PS-47093/381; MANUFACTURER:SHIN NIPPON MACHINERY CO LTD;MATERIAL:SUS 420 J2; DRAWING NUMBER:3PS-47093; ITEM POSITION NUMBER:381; EQUIPMENT NAME:CENTRIFUGAL PUMP; EQUIPMENT MAKE:SHINNIPPON MACHINERY CO., LTD; EQUIPMENT MODEL:15/2044 RTV; EQUIPMENT MANUFACTURER PART NO: 381; CONTRACTOR DOCUMENT NUMBER:MGA108-D-DS-00041</t>
  </si>
  <si>
    <t>SPARE PARTS; PART NAME:BEARING; MANUFACTURER PART NUMBER:3PS-47086/933; MANUFACTURER:SHIN NIPPON MACHINERY CO LTD; MATERIAL:BC3;DRAWING NUMBER:3PS-47086; ITEM POSITION NUMBER:933; EQUIPMENT NAME:VERTICAL CAN PUMP; EQUIPMENT MAKE:SHIN NIPPON MACHINERY CO.,LTD; EQUIPMENT MODEL:20/2525 CZ-4; ADDITIONAL INFORMATION:PRESSURE REDUCING; EQUIPMENT MANUFACTURER PART NO: 933; CONTRACTORDOCUMENT NUMBER: MGA103-D-DS-00021</t>
  </si>
  <si>
    <t>SPARE PARTS; PART NAME:SHEAR PIN A; MATERIAL:S45C; DRAWING NUMBER:1201110039-00A; ITEM POSITION NUMBER:24; EQUIPMENT NAME:GEARPUMP; EQUIPMENT MAKE:THE JAPAN STEEL WORKS; EQUIPMENT MODEL:GP500T; ADDITIONAL INFORMATION:SPARES FOR GEAR COUPLING;MANUFACTURER:KYUSHU HASEC CO. LTD; MANUFACTURER PART NUMBER:1201110039-00A/24; SHEAR PIN TYPE, MODEL:KSS-355; SUPPLIER:THE JAPANSTEEL WORKS</t>
  </si>
  <si>
    <t>SPARE PARTS; PART NAME:NUT SET; DRAWING NUMBER:M 1; EQUIPMENT NAME:HDPE ANALYSER; EQUIPMENT MAKE:SIEMENS; ADDITIONALINFORMATION:FOR MODEL 50 VALVE; MANUFACTURER:SIEMENS; MANUFACTURER PART NUMBER:A5E00336280; SUB ASSEMBLY:FITTINGS, SEALINGS,GASKETS, RESTRICTORS</t>
  </si>
  <si>
    <t>COLUMN DESCRIPTION:CARBOBLACK B; SIEMENS ORDER NUMBER:M1906; COLUMN NUMBER:R1-2; COLUMN LENGTH:4.0 M; COLUMN ID:1.0 MM; COLUMNFUNCTION:SEP C2S - C3 - C3= - PD -MAC; COLUMN MESH:100/120; COLUMN LOAD:25 WT%</t>
  </si>
  <si>
    <t>SPARE PARTS; PART NAME:SEAL KIT; MANUFACTURER PART NUMBER:UC-1000M11A-10A#02; MANUFACTURER:KOBE STEEL; DRAWING NUMBER:UC-1000H10C;ITEM POSITION NUMBER:2; EQUIPMENT NAME:PELLETIZER; EQUIPMENT MAKE:KOBE STEEL; EQUIPMENT MODEL:LCM500H; ADDITIONAL INFORMATION:FORCLAMP CYLINDER (CLAMP); SUB ASSY:WATER CHAMBER ASS'Y</t>
  </si>
  <si>
    <t>INSTRUMENT SYSTEMS; TYPE:HART MULTIPLEXER MASTER; MANUFACTURER:PEPPERL+FUCHS GMBH; MANUFACTURER PART NUMBER:KFD2-HMM-16; NUMBER OFCHANNEL:16; VOLTAGE RATING:24 VDC; POWER:LESS THAN OR EQUAL 3 W; INGRESS PROTECTION:IEC 60529; AMBIENT TEMPERATURE:20 TO +60 °C;INGRESS PROTECTION:IP20; EQUIPMENT NAME:DCS ESD F&amp;G SYSTEM</t>
  </si>
  <si>
    <t>SPARE PARTS; PART NAME:HOUSING, BEARING; MANUFACTURER PART NUMBER:12003463; MANUFACTURER:HOWDEN GROUP LTD; DRAWINGNUMBER:&amp;AD-11-M-ZE 6100; ITEM POSITION NUMBER:5; EQUIPMENT NAME:FLUE GAS FAN; EQUIPMENT MAKE:HOWDEN GROUP LTD; EQUIPMENTMODEL:VRE1250/6011 Z 083/61 RD015; ADDITIONAL INFORMATION:GOS 522 BL</t>
  </si>
  <si>
    <t>SPARE PARTS; PART NAME:SPARE PART SET; MATERIAL:GRAPHITE; DRAWING NUMBER:F12005; ITEM POSITION NUMBER:063, 065, 069, 075, 135;EQUIPMENT NAME:BALL BLOW DOWN VALVE; EQUIPMENT MAKE:METSO AUTOMATION; EQUIPMENT MODEL:XC03DWGRJ9RXHBDF; ADDITIONAL INFORMATION:X_03 H_D (GA, ); MANUFACTURER:METSO AUTOMATION; MANUFACTURER PART NUMBER:H060895; EQUIPMENT MODEL:XC03DWGRJ9RXHBDF, XC03DWGRJ9RXHBDF</t>
  </si>
  <si>
    <t>SPARE PARTS; PART NAME:GASKET; MANUFACTURER PART NUMBER:KN4727-1; MANUFACTURER:ELLIOTT TURBOMACHINERY; DRAWING NUMBER:NP1993; ITEMPOSITION NUMBER:38; EQUIPMENT NAME:DGS CONSOLE_WATER, OIL INJECT; ADDITIONAL INFORMATION:FOR T&amp;T VALVE ASSEMBLY; REALMANUFACTURER:GIMPEL</t>
  </si>
  <si>
    <t>SPARE PARTS; PART NAME:VALVE,GAS SOLENOID; DRAWING NUMBER:M 1; EQUIPMENT NAME:HDPE ANALYSER; EQUIPMENT MAKE:SIEMENS; ADDITIONALINFORMATION:SMC; MANUFACTURER:SIEMENS; MANUFACTURER PART NUMBER:US2-1672100-001; SUB ASSEMBLY:SOLENOID VALVE CONTROL MODULE (SVCM)</t>
  </si>
  <si>
    <t>SPARE PARTS; PART NAME:ELEMENT,FILTER; DRAWING NUMBER:H01113-000; ITEM POSITIONNUMBER:16; EQUIPMENT NAME:LUBE OIL UNIT; EQUIPMENT MAKE:KOBE STEEL; EQUIPMENTMODEL:LCM500H; MANUFACTURER PART NUMBER:PS720-074-CG; MANUFACTURER:HILLIARD</t>
  </si>
  <si>
    <t>SPARE PARTS; PART NAME:ROLLER BEARING UNIT SET; EQUIPMENT NAME:HVAC SCREWCOMPRESSORS; EQUIPMENT MAKE:BITZER KUHLMASCHINENBAU; EQUIPMENT MODEL:CSH8561;MANUFACTURER PART NUMBER:38660401; MANUFACTURER:BITZER KUHLMASCHINENBAU</t>
  </si>
  <si>
    <t>COLUMN DESCRIPTION:1.2UM CP-WAX 52 CB; SIEMENS ORDER NUMBER:M1899; COLUMN NUMBER:R1-2; COLUMN LENGTH:20.0 M; COLUMN ID:0.32 MM;COLUMN FUNCTION:SEP. C7S AND C8S FROM MCH; COLUMN LOAD:1.2UM</t>
  </si>
  <si>
    <t>INSTRUMENT SYSTEMS; TYPE:DIGITAL INPUT FTA (REDUNDANT); MANUFACTURER MODEL NUMBER:MC-TDIY62; MANUFACTURER:HONEYWELL; MANUFACTURERPART NUMBER:51204154-175; 24 VDC FTA; 32 INPUT CHANNELS; VOLTAGE RANGE:15 TO 30 VDC; SENSE CURRENT RATING:(ON COND)3 MA AND (OFFCOND)1.2 MA; INPUT IMPEDENCE:4.2 K; EQUIPMENT NAME:DCS ESD F&amp;G SYSTEM</t>
  </si>
  <si>
    <t>SPARE PARTS; PART NAME:SERVICE KIT,VALVE; MATERIAL:ASTM A217 CA15; DRAWING NUMBER:AM25877-1; EQUIPMENT NAME:VALVE; EQUIPMENTMAKE:GOODWIN INTERNATIONAL; EQUIPMENT MODEL:BFR; MANUFACTURER:GOODWIN INTERNATIONAL; MANUFACTURER PART NUMBER:CEUUR-YE; SIZE,VALVE:12 IN; PRESSURE DESIGNATION:CL 150</t>
  </si>
  <si>
    <t>SPARE PARTS; PART NAME:BEARING, SUBMERGED; MANUFACTURER PART NUMBER:3PS-47160/415; MANUFACTURER:SHIN NIPPON MACHINERY CO LTD;MATERIAL:CARBON; DRAWING NUMBER:3PS-47160; ITEM POSITION NUMBER:415; EQUIPMENT NAME:VERTICAL SUSPENDED PUMP; EQUIPMENT MAKE:SHINNIPPON MACHINERY CO., LTD; EQUIPMENT MODEL:SIW-ER 4/625; EQUIPMENT MANUFACTURER PART NO: 415; CONTRACTOR DOCUMENT NUMBER:MGA115-D-D-R-00011</t>
  </si>
  <si>
    <t>SPARE PARTS; PART NAME:BEARING; DRAWING NUMBER:ES/8620949; ITEM POSITIONNUMBER:74; EQUIPMENT NAME:CRACKED GAS COMPRESSOR DRIVE TURBINE; EQUIPMENTMAKE:ELLIOTT TURBOMACHINERY; EQUIPMENT MODEL:SNV-10; MANUFACTURER PARTNUMBER:B1015140-1; MANUFACTURER:ELLIOTT TURBOMACHINERY; EQUIPMENTCODE:1100000668; STEAM CHEST COVER ASSEMBLY</t>
  </si>
  <si>
    <t>SPARE PARTS; PART NAME:HOSE; MANUFACTURER PART NUMBER:FH101; MANUFACTURER:WARTSILA; DIMENSIONS:DN 32; DRAWING NUMBER:DBAC195522;EQUIPMENT NAME:ENGINE; EQUIPMENT MODEL:W20V32; FOR FUEL OIL; LENGTH:700 MM; ENGINE NUMBER:PAAE227083; REFERENCE TYPE:W32</t>
  </si>
  <si>
    <t>SPARE PARTS; PART NAME:DIODE, INVERTER; DIMENSIONS:38 MM; EQUIPMENTNAME:VARIABLE FREQUENCY DRIVE-BFP; EQUIPMENT MAKE:ABB;EQUIPMENT MODEL:ACS 5000; ADDITIONAL INFORMATION:5SDF 0260D0001;MANUFACTURER:ABB; MANUFACTURER PART NUMBER:3BHL000206P0001;INVERTER COMPONENT; NP AND CLAMP DIODES; RATED VOLTAGE:6 KV; REFERENCEDRAWING NUMBER:V728D1..D8</t>
  </si>
  <si>
    <t>SPARE PARTS; PART NAME:BOARD, MODULE; MANUFACTURER PART NUMBER:US2:2021232-001; MANUFACTURER:SIEMENS; DRAWINGNUMBER:BB1002-D-DR-00027-28; DRAWING NUMBER:BB1002-D-DR-00030 T0 35 ETC.; EQUIPMENT NAME:GAS CHROMATOGRAPH; EQUIPMENT MODEL:MAXUMED.II; VERSION:3; WITH BOARD;</t>
  </si>
  <si>
    <t>SPARE PARTS; PART NAME:BALL; MATERIAL:STAINLESS STEEL 316 GRADE CF8M; DRAWING NUMBER:F17171; ITEM POSITION NUMBER:3; EQUIPMENTNAME:BALL BLOW DOWN VALVE; EQUIPMENT MAKE:METSO AUTOMATION; EQUIPMENT MODEL:XA03DWGAJ2RXHBDF; MANUFACTURER:METSO AUTOMATION;NAME:BALL BLOW DOWN VALVE; EQUIPMENT MAKE:METSO AUTOMATION; EQUIPMENT MODEL:XA03DWGAJ2RXHBDF; MANUFACTURER:METSO AUTOMATION;MANUFACTURER PART NUMBER:1091041</t>
  </si>
  <si>
    <t>SPARE PARTS; PART NAME:GASKET; MATERIAL:V#7020; DRAWING NUMBER:0A-410-008:104; ITEM POSITION NUMBER:37; EQUIPMENT NAME:EXTRUDERUNIT; EQUIPMENT MAKE:THE JAPAN STEEL WORKS; EQUIPMENT MODEL:CIM460; MANUFACTURER:THE JAPAN STEEL WORKS; MANUFACTURER PARTNUMBER:3A481H940120; SUB ASSY:DIE HEAD ASSY</t>
  </si>
  <si>
    <t>NETWORK ACCESSORIES; DESCRIPTION:DCOM-FTA(SERIAL COMMUNICATION); MANUFACTURER:HONEYWELL; MANUFACTURER PART NUMBER:FC-DCOM-232/485</t>
  </si>
  <si>
    <t>SPARE PARTS; PART NAME:SENTINEL VALVE; MANUFACTURER PART NUMBER:P67E11; MANUFACTURER:ELLIOTT TURBOMACHINERY; EQUIPMENT NAME:DGSCONSOLE_WATER, OIL INJECT; PRESSURE RATING:225 PSIG</t>
  </si>
  <si>
    <t>SPARE PARTS; PART NAME:OILER; MANUFACTURER PART NUMBER:P6591A012; MANUFACTURER:ELLIOTT TURBOMACHINERY; EQUIPMENT NAME:DGSCONSOLE_WATER, OIL INJECT; ADDITIONAL INFORMATION:FLOW RATE:100/MIN</t>
  </si>
  <si>
    <t>ELECTRIC MOTORS; INSULATION CLASS:F; SPEED:1440 RPM; AMBIENTTEMPERATURE:40 ᵒC; POWER RATING:3.7 KW; TYPE OF MOTOR:SHUNT;VOLTAGE:110 VDC; FULL LOAD CURRENT:39 A; FRAME SIZE:KDC 160/40; METHODOF MOUNTING:B3; MANUFACTURER:KIRLOSKAR ELECTRIC CO LTD;BEARING DESIGNATION(DE &lt;(&gt;&amp;&lt;)&gt; NDE):6306-Z C3 &lt;(&gt;&amp;&lt;)&gt; 6308 C3; DUTY:S1</t>
  </si>
  <si>
    <t>SPARE PARTS; PART NAME:SEAT,BELLOW; MATERIAL:1.4418 + CRC-LF; DRAWING NUMBER:F04398; ITEM POSITION NUMBER:7; EQUIPMENT NAME:BALLBLOW DOWN VALVE; EQUIPMENT MAKE:METSO AUTOMATION; EQUIPMENT MODEL:XG04DWTAJ2RXHBDF; ADDITIONAL INFORMATION:XG04 HB;MANUFACTURER:METSO AUTOMATION; MANUFACTURER PART NUMBER:H014188</t>
  </si>
  <si>
    <t>SPARE PARTS; PART NAME:BALL,SEAT; MATERIAL:STAINLESS STEEL 316; DRAWING NUMBER:F17084; ITEM POSITION NUMBER:7; EQUIPMENT NAME:BALLBLOW DOWN VALVE; EQUIPMENT MAKE:METSO AUTOMATION; EQUIPMENT MODEL:QXY-T5DE04YR3F302G; ADDITIONAL INFORMATION:T5F 04 F3;MANUFACTURER:METSO AUTOMATION; MANUFACTURER PART NUMBER:H047005</t>
  </si>
  <si>
    <t>SPARE PARTS; PART NAME:TUBE; MATERIAL:STEEL 52-3; DRAWING NUMBER:U100181; ITEMPOSITION NUMBER:20; EQUIPMENT NAME:VALVE ACTUATOR; EQUIPMENT MAKE:SCHUF VALVE;EQUIPMENT MODEL:PKD-500; ADDITIONAL INFORMATION:UP FLOW VALVES; MANUFACTURERPART NUMBER:U100181-37; MANUFACTURER:SCHUF VALVE; ORDER NUMBER:K14448/1 //SOA12-00417/1; SAP EQUIPMENT CODE:1300020419, 1300020420, 1300032985, 1300032992</t>
  </si>
  <si>
    <t>SPARE PARTS; PART NAME:SPEED PICKUP; MANUFACTURER PART NUMBER:SE528; MANUFACTURER:WARTSILA; DRAWING NUMBER:DBAC195522; EQUIPMENTNAME:ENGINE; EQUIPMENT MODEL:W20V32; ADDITIONAL INFORMATION:FOR TPL65 AND 67; ENGINE NUMBER:PAAE227083; REFERENCE TYPE:W32NAME:ENGINE; EQUIPMENT MODEL:W20V32; ADDITIONAL INFORMATION:FOR TPL65 AND 67; ENGINE NUMBER:PAAE227083; REFERENCE TYPE:W32</t>
  </si>
  <si>
    <t>SPARE PARTS; PART NAME:GASKET; MANUFACTURER PART NUMBER:NK5717-1; MANUFACTURER:ELLIOTT TURBOMACHINERY; DRAWING NUMBER:NP2149; ITEMPOSITION NUMBER:15A; EQUIPMENT NAME:DGS CONSOLE_WATER, OIL INJECT; ADDITIONAL INFORMATION:FOR T&amp;T VALVE ASSEMBLY; REALMANUFACTURER:GIMPEL</t>
  </si>
  <si>
    <t>SPARE PARTS; PART NAME:PACKING; MANUFACTURER PART NUMBER:K8815-1; MANUFACTURER:ELLIOTT TURBOMACHINERY; DRAWING NUMBER:NP1993; ITEMPOSITION NUMBER:55; EQUIPMENT NAME:DGS CONSOLE_WATER, OIL INJECT; ADDITIONAL INFORMATION:FOR T&amp;T VALVE ASSEMBLY; REALMANUFACTURER:GIMPEL</t>
  </si>
  <si>
    <t>COLUMN DESCRIPTION:0.5UM RTX-200; SIEMENS ORDER NUMBER:M1898; COLUMN NUMBER:R1-2; COLUMN LENGTH:18.0 M; COLUMN ID:0.32 MM; COLUMNFUNCTION:SEP. STYRENE FROM OTHER C8-AROMATICS; COLUMN LOAD:0.5UM</t>
  </si>
  <si>
    <t>SPARE PARTS; PART NAME:PRIMARY SEAL GAS FILTER; MATERIAL:GLASS MICROFIBER;DRAWING NUMBER:52312-04-601; ITEM POSITION NUMBER:6; EQUIPMENT NAME:RECYCLE GASCOMPRESSOR; MANUFACTURER PART NUMBER:HG312-00-CGVS; MANUFACTURER:HILTEC LTD;SUPPLIER:KOBE STEEL</t>
  </si>
  <si>
    <t>SPARE PARTS; PART NAME:VALVE PLUG; MANUFACTURER PART NUMBER:11A5344X012; MANUFACTURER:FISHER CONTROLS; MATERIAL:STAINLESS STEEL316; MATERIAL:20B64/COCRA; EQUIPMENT NAME:CONTROL VALVE; EQUIPMENT MODEL:4.00ET; SET QUANTITY:1</t>
  </si>
  <si>
    <t>SPARE PARTS; PART NAME:PIPE,CYLINDER; MATERIAL:ALUMINIUM ALLOY; DRAWING NUMBER:1179120; ITEM POSITION NUMBER:8,6; EQUIPMENTNAME:ACTUATOR; EQUIPMENT MAKE:METSO AUTOMATION; EQUIPMENT MODEL:B1JAU20/70, B1JARRU20/70; MANUFACTURER:METSO AUTOMATION;MANUFACTURER PART NUMBER:H083764</t>
  </si>
  <si>
    <t>SPARE PARTS; PART NAME:FLEXIBLE CONNECTION; MANUFACTURER PART NUMBER:15002950; MANUFACTURER:HOWDEN GROUP LTD; DIMENSIONS:DIA 2210MM; DRAWING NUMBER:&amp;AD-11-M-ZE 6101; ITEM POSITION NUMBER:30; EQUIPMENT NAME:FLUE GAS FAN; EQUIPMENT MAKE:HOWDEN GROUP LTD;EQUIPMENT MODEL:VRE1400/6011 Z 078/61 RD015</t>
  </si>
  <si>
    <t>SPARE PARTS; PART NAME:PLUG ASSEMBLY; MATERIAL:STAINLESS STEEL 316 (PLUG) + 17-4PH (STEM); ITEM POSITION NUMBER:4+7; EQUIPMENTMAKE:CCI; EQUIPMENT MODEL:840G; MANUFACTURER:CCI; MANUFACTURER PART NUMBER:2A000004039; DRAWING/SERIAL NUMBER:A12142; EQUIPMENTNAME:CONTROL VALVE, GLOBE (FOR SEVERE SERVICE); REAL MANUFACTURER:CCI KOREA; SUPPLIER NAME:CCI; NOTE 1:PLEASE SUPPLY THIS PART ASONE TO ONE REPLACEMENT AS ORIGINALLY INSTALLED IN VALVE. IN CASE THIS PART NUMBER CONFLICTS WITH ORIGINAL SUPPLY, THE ORIGINALSUPPLY AS PER DRAWING/SERIAL NUMBER WILL TAKE PRECEDENCE</t>
  </si>
  <si>
    <t>SPARE PARTS; PART NAME:PLUG ASSEMBLY; MATERIAL:STAINLESS STEEL 316; ITEM POSITION NUMBER:4+7; EQUIPMENT MAKE:CCI; EQUIPMENTMODEL:840G; MANUFACTURER:CCI; MANUFACTURER PART NUMBER:A12139_PAN_A; DRAWING/SERIAL NUMBER:A12139; EQUIPMENT NAME:CONTROL VALVE,GLOBE (FOR SEVERE SERVICE); REAL MANUFACTURER:CCI KOREA; SUPPLIER NAME:CCI; NOTE 1:PLEASE SUPPLY THIS PART AS ONE TO ONEREPLACEMENT AS ORIGINALLY INSTALLED IN VALVE. IN CASE THIS PART NUMBER CONFLICTS WITH ORIGINAL SUPPLY, THE ORIGINAL SUPPLY AS PERREPLACEMENT AS ORIGINALLY INSTALLED IN VALVE. IN CASE THIS PART NUMBER CONFLICTS WITH ORIGINAL SUPPLY, THE ORIGINAL SUPPLY AS PERDRAWING/SERIAL NUMBER WILL TAKE PRECEDENCE</t>
  </si>
  <si>
    <t>SPARE PARTS; PART NAME:ROTATING FACE; MATERIAL:CARBON; DRAWING NUMBER:2H-131869,2H-131870; ITEM POSITION NUMBER:15.1; EQUIPMENTNAME:DEHYDRATOR BOTTOM PUMP; EQUIPMENT MAKE:FLOWSERVE PUMP DIVISION; EQUIPMENT MODEL:6HPX15A, 4HPX18A; ADDITIONAL INFORMATION:FORMECHANICAL SEAL; MANUFACTURER:FLOWSERVE SANMAR; MANUFACTURER PART NUMBER:2H-131869/15.1; SEAL MODEL:3.500"/3.375" QBQ/QBQ;EQUIPMENT NAME:HP HEXANE PUMP</t>
  </si>
  <si>
    <t>SPARE PARTS; PART NAME:PACKING RING; EQUIPMENT NAME:CONTROL VALVE; EQUIPMENTMAKE:DRESSER MASONEILAN; ADDITIONAL INFORMATION:N-12-275302; MANUFACTURER PARTNUMBER:005675809-919-0000; MANUFACTURER:DRESSER MASONEILAN; EQUIPMENTCODE:1300031101</t>
  </si>
  <si>
    <t>SPARE PARTS; PART NAME:WEAR RING, HEAD; MANUFACTURER PART NUMBER:3PS-47093/389; MANUFACTURER:SHIN NIPPON MACHINERY CO LTD;MATERIAL:SUS 420 J2; DRAWING NUMBER:3PS-47093; ITEM POSITION NUMBER:389; EQUIPMENT NAME:CENTRIFUGAL PUMP; EQUIPMENT MAKE:SHINNIPPON MACHINERY CO., LTD; EQUIPMENT MODEL:15/2044 RTV; EQUIPMENT MANUFACTURER PART NO: 389; CONTRACTOR DOCUMENT NUMBER:MGA108-D-DS-00041</t>
  </si>
  <si>
    <t>SPARE PARTS; PART NAME:BUSHING, BOWL; MANUFACTURER PART NUMBER:3PS-47086/710; MANUFACTURER:SHIN NIPPON MACHINERY CO LTD;MATERIAL:BC3; DRAWING NUMBER:3PS-47086; ITEM POSITION NUMBER:710; EQUIPMENT NAME:VERTICAL CAN PUMP; EQUIPMENT MAKE:SHIN NIPPONMACHINERY CO., LTD; EQUIPMENT MODEL:20/2525 CZ-4; EQUIPMENT MANUFACTURER PART NO: 710; CONTRACTOR DOCUMENT NUMBER: MGA103-D-DS-00021</t>
  </si>
  <si>
    <t>SPARE PARTS; PART NAME:MOTOR; MANUFACTURER PART NUMBER:9460011992; MANUFACTURER:WARTSILA; DRAWING NUMBER:DBAC195522; EQUIPMENTNAME:ENGINE; EQUIPMENT MODEL:W20V32; FOR RADIATOR FAN; ENGINE NUMBER:PAAE227083; REFERENCE TYPE:W32</t>
  </si>
  <si>
    <t>SPARE PARTS; PART NAME:BUSH, BEARING; MANUFACTURER PART NUMBER:GHS 035913-202; MANUFACTURER:KOSAKA LABORATORY; DIMENSIONS:D 70 X LG27 MM; MATERIAL:CAC602; DRAWING NUMBER:MGB301-D-DR-00013; ITEM POSITION NUMBER:202; EQUIPMENT NAME:RECYCLE GAS COMPRESSOR;EQUIPMENT MODEL:GH-R2T-108; ADDITIONAL INFORMATION:FOR OIL PUMP; SUPPLIER:KOBE STEEL; SUPPLIER PART NUMBER:20S-A54779#12</t>
  </si>
  <si>
    <t>SPARE PARTS; PART NAME:SEAT SET; MATERIAL:STAINLESS STEEL 316; DRAWING NUMBER:F17171; ITEM POSITION NUMBER:7, 025, 062, 076;EQUIPMENT NAME:BALL BLOW DOWN VALVE; EQUIPMENT MAKE:METSO AUTOMATION; EQUIPMENT MODEL:XA03DWGAJ2RXHBDF; ADDITIONALINFORMATION:XA/XT 03 GA HB; MANUFACTURER:METSO AUTOMATION; MANUFACTURER PART NUMBER:H062399</t>
  </si>
  <si>
    <t>SPARE PARTS; PART NAME:WEAR RING, BOWL; MANUFACTURER PART NUMBER:3PS-47086/714; MANUFACTURER:SHIN NIPPON MACHINERY CO LTD;MATERIAL:SUS 304 W/H; DRAWING NUMBER:3PS-47086; ITEM POSITION NUMBER:714; EQUIPMENT NAME:VERTICAL CAN PUMP; EQUIPMENT MAKE:SHINNIPPON MACHINERY CO., LTD; EQUIPMENT MODEL:20/2525 CZ-4; ADDITIONAL INFORMATION:SUCTION SIDE; EQUIPMENT MANUFACTURER PART NO: 714;CONTRACTOR DOCUMENT NUMBER: MGA103-D-DS-00021</t>
  </si>
  <si>
    <t>INSTRUMENT SYSTEMS; TYPE:LOW VOLTAGE AC PIM; MANUFACTURER MODEL NUMBER:3500/15-01-01-01; MANUFACTURER:BENTLY NEVADA; INPUTVOLTAGE:110 VAC; INPUT CURRENT:4.5 A; OPERATING TEMPERATURE:-30 TO +65 DEG C; DIMENSION:4.75 X 1 X 4.5 IN; WEIGHT:0.34 KG; PARTNUMBER:125840-02; DOCUMENT NUMBER:141530-01; SUPPLIER NAME:GE PACIFIC O &amp; C PTE LTD.; EQUIPMENT DETAIL:PYROLSIS FUEL OIL PUMP,QUENCH WATER PUMP, BOILER FEED WATER PUMP, DECOKING AIR COMPRESSOR, STORM WATER LIFT STATION PUMP, PROPYLENE PUMP, PGH 2ND STAGEMAKE UP &amp; RECYCLE COMP, RECYCLE GAS COMPRESSOR</t>
  </si>
  <si>
    <t>INSTRUMENT SYSTEMS; TYPE:COMMUNICATION GATEWAY; MANUFACTURER MODEL NUMBER:3500/92-02-01-01; MANUFACTURER:BENTLY NEVADA; PARTNUMBER:136180-01; DOCUMENT NUMBER:141542-01; POWER CONSUMPTION:5.6 W; ETHERNET CONNECTION:RJ-45 FOR 10BASE-T ETHERNET CABELING;SUPPLIER NAME:GE PACIFIC O &amp; C PTE LTD.; EQUIPMENT DETAIL:PYROLSIS FUEL OIL PUMP, QUENCH WATER PUMP, BOILER FEED WATER PUMP,DECOKING AIR COMPRESSOR, STORM WATER LIFT STATION PUMP, PROPYLENE PUMP, PGH 2ND STAGE MAKE UP &amp; RECYCLE COMP, RECYCLE GAS COMPRESSOR</t>
  </si>
  <si>
    <t>ELECTRICAL ACCESSORIES; TYPE:WINDING TEMPERATURE INDICATOR; MANUFACTURER:SEA; MANUFACTURER PART NUMBER:TR00074511010070; WITHOUTCT; DRAWING NUMBER:C-11384-11</t>
  </si>
  <si>
    <t>SPARE PARTS; PART NAME:LEVERAGE ASSEMBLY; MATERIAL:DUCTILE IRON + NICKEL; DRAWING NUMBER:1179340; ITEM POSITIONNUMBER:3,3A,23,25,17; EQUIPMENT NAME:ACTUATOR; EQUIPMENT MAKE:METSO AUTOMATION; EQUIPMENT MODEL:B1JU25; MANUFACTURER:METSOAUTOMATION; MANUFACTURER PART NUMBER:361065/95</t>
  </si>
  <si>
    <t>SPARE PARTS; PART NAME:MODULE,ELECTRONICS; MANUFACTURER PART NUMBER:031-2835-003; MANUFACTURER:MAGNETROL INTERNATIONAL; DRAWINGNUMBER:AD-11-J ZE-7231 (SUPPLIER); EQUIPMENT NAME:RADAR LEVEL TRANSMITTER; EQUIPMENT MAKE:MAGNETROL INTERNATIONAL; EQUIPMENTMODEL:X705-51AA-B70+X7MS-A5M8-150+XF3A-AE4B-120; ADDITIONAL INFORMATION:HART; ADDITIONAL REQUIREMENT:SIL-2 CERTIFICATION; SUPPLIERNAME:SELAS-LINDE GMBH</t>
  </si>
  <si>
    <t>SPARE PARTS; PART NAME:BEARING,HALF; EQUIPMENT NAME:GAS TURBINE; EQUIPMENT MAKE:FLENDER-GRAFFENSTADEN; EQUIPMENT MODEL:AA51FA;ADDITIONAL INFORMATION:FOR ACESSORY GEAR BOX; MANUFACTURER:FLENDER-GRAFFENSTADEN; MANUFACTURER PART NUMBER:9675A048C1C; SETCONTAINS:2 HALVES</t>
  </si>
  <si>
    <t>SPARE PARTS; PART NAME:BEARING,HALF; EQUIPMENT NAME:GAS TURBINE; EQUIPMENT MAKE:FLENDER-GRAFFENSTADEN; EQUIPMENT MODEL:AA51FA;ADDITIONAL INFORMATION:FOR ACESSORY GEAR BOX; MANUFACTURER:FLENDER-GRAFFENSTADEN; MANUFACTURER PART NUMBER:9675A049C1C; SETCONTAINS:2 HALVES</t>
  </si>
  <si>
    <t>THERMOCOUPLE TEMPERATURE ELEMENT; TYPE:DFCU; MANUFACTURER PART NUMBER:610-DU4K-1FT34-18; SIZE:2 IN; PRESSURE DESIGNATION:ASME CLASS150; FACING, FLANGE:RAISED FACE; FOR FLARE BURNBACK</t>
  </si>
  <si>
    <t>ELECTRICAL ACCESSORIES; TYPE:BUSHING,CONDENSER,HV; VOLTAGE RATING:72.5 KV; CURRENT RATING:800 A; MANUFACTURER:CROMPTON GREAVES;MANUFACTURER PART NUMBER:COT-350; WITH METAL PART; DRAWING NUMBER:4T51M12696; CREEPAGE DISTANCE:1812.5 MM; FOR TRANSFORMER;MANUFACTURER PART NUMBER:COT-350; WITH METAL PART; DRAWING NUMBER:4T51M12696; CREEPAGE DISTANCE:1812.5 MM; FOR TRANSFORMER;EQUIPMENT MODEL NUMBER:MT7533</t>
  </si>
  <si>
    <t>SPARE PARTS; PART NAME:BALL; MATERIAL:STAINLESS STEEL 316 GRADE CF8M; DRAWING NUMBER:F04398; ITEM POSITION NUMBER:3; EQUIPMENTNAME:BALL BLOW DOWN VALVE; EQUIPMENT MAKE:METSO AUTOMATION; EQUIPMENT MODEL:XA02DWKYS1RRHRDD; MANUFACTURER:METSO AUTOMATION;NAME:BALL BLOW DOWN VALVE; EQUIPMENT MAKE:METSO AUTOMATION; EQUIPMENT MODEL:XA02DWKYS1RRHRDD; MANUFACTURER:METSO AUTOMATION;MANUFACTURER PART NUMBER:H088799; EQUIPMENT MODEL:XA02DWKYS1RRHRDD, XA02DWKYS1RRHRDD,</t>
  </si>
  <si>
    <t>POWER SUPPLIES; VOLTAGE, OUTPUT:24/5 VDC; CURRENT, OUTPUT:16 A; MANUFACTURER:HONEYWELL SAFETY MANAGEMENT; MANUFACTURER MODELNUMBER:FC-PSU-240516; CONVERTOR; EQUIPMENT NAME:DCS ESD F&amp;G SYSTEM</t>
  </si>
  <si>
    <t>SPARE PARTS; PART NAME:PACKING RING; ITEM POSITION NUMBER:5; EQUIPMENT NAME:STEAM TURBINE CPP; EQUIPMENT MAKE:BHARAT HEAVYELECTRICAL; EQUIPMENT MODEL:EEHNK 50/71-3; ADDITIONAL INFORMATION:FOR STOP VALVE; MANUFACTURER:BHARAT HEAVY ELECTRICAL;MANUFACTURER PART NUMBER:HY101941130030502010; STEAM TURBINE CPP POWER RATING:30 MW; SPEED:5650 RPM; INLET STEAM PARAMETER:106KG/CM2G; TEMPERATURE RATING:510 ⁰C; OUTLET PARAMETER:0.12 KG/CM2G; TEMPERATURE RATING:47.7 ⁰C</t>
  </si>
  <si>
    <t>SPARE PARTS; PART NAME:WEAR RING, BOWL; MANUFACTURER PART NUMBER:3PS-47087/714; MANUFACTURER:SHIN NIPPON MACHINERY CO LTD;MATERIAL:SUS 304 W/H; DRAWING NUMBER:3PS-47087; ITEM POSITION NUMBER:714; EQUIPMENT NAME:VERTICAL CAN PUMP; EQUIPMENT MAKE:SHINNIPPON MACHINERY CO., LTD; EQUIPMENT MODEL:10/1521 CZ-3; ADDITIONAL INFORMATION:SUCTION SIDE; EQUIPMENT MANUFACTURER PART NO: 714;CONTRACTOR DOCUMENT NUMBER: MGA103-D-DS-00031</t>
  </si>
  <si>
    <t>SPADE LINE BLINDS; MAT:STAINLESS STEEL; PRESSURE DESIGNATION:ASME CLASS 300;SIZE:10 IN; MAT, SPEC:ASTM A182 GRADE F304; DESIGN SPEC:ASME B16.48; FINISH,FLANGE FACING:125 TO 250 AARH; ASSEMBLY COMPRISES OF BLIND AND SPACER BOTH</t>
  </si>
  <si>
    <t>CHEMICALS; TYPE:NON-IONIC; APPLICATION:SURFACTANT; SCIENTIFIC NAME:NONYLPHENOLETHOXYLATE; FORMULA:C9H19C6H4(OCH2CH2)NOH</t>
  </si>
  <si>
    <t>SPARE PARTS; PART NAME:O-RING; MATERIAL:PERFLUOROELASTOMER; DRAWING NUMBER:A09676 AV; ITEM POSITION NUMBER:111.05; EQUIPMENTNAME:HEXANE LOADING/UNLOADING PUMP; EQUIPMENT MAKE:SULZER PUMPS; ADDITIONAL INFORMATION:FOR MECHANICAL SEAL; MANUFACTURER:EAGLEBURGMANN; MANUFACTURER PART NUMBER:A09676AV/111.05; SEAL MODEL:LL9DTUU/LL9DTUU; SEAL SIZE:0050/0050</t>
  </si>
  <si>
    <t>SPARE PARTS; PART NAME:O-RING; MATERIAL:PERFLUOROELASTOMER; DRAWING NUMBER:A09676 AV; ITEM POSITION NUMBER:111.06; EQUIPMENTNAME:HEXANE LOADING/UNLOADING PUMP; EQUIPMENT MAKE:SULZER PUMPS; ADDITIONAL INFORMATION:FOR MECHANICAL SEAL; MANUFACTURER:EAGLEBURGMANN; MANUFACTURER PART NUMBER:A09676AV/111.06; SEAL MODEL:LL9DTUU/LL9DTUU; SEAL SIZE:0050/0050</t>
  </si>
  <si>
    <t>COLUMN DESCRIPTION:HAYESEP R; SIEMENS ORDER NUMBER:M1917; COLUMN NUMBER:R1-2; COLUMN LENGTH:3.0 M; COLUMN ID:1.0 MM; COLUMNFUNCTION:COMPLETE SEPARATION C1 C2; COLUMN MESH:80/100; COLUMN LOAD:1.2 WT%</t>
  </si>
  <si>
    <t>SPARE PARTS; PART NAME:ZIRCONIA ELECTROCHEMICAL CELL; MANUFACTURER PART NUMBER:71785SE; MANUFACTURER:AMETEK; DRAWINGNUMBER:BB1002-D-DR-00005; EQUIPMENT NAME:ANALYZER SYSTEMS; SUPPLIER:CHEMTROLS</t>
  </si>
  <si>
    <t>SPARE PARTS; PART NAME:PLATE,DAMPING; DRAWING NUMBER:6340627/S; EQUIPMENT NAME:NITROGEN COMPRESSOR; EQUIPMENT MAKE:BHARAT PUMPS &amp;COMPRESSORS LTD; EQUIPMENT MODEL:4HB/3; ADDITIONAL INFORMATION:PART LIST:6340627; MANUFACTURER:BHARAT PUMPS &amp; COMPRESSORS LTD;MANUFACTURER PART NUMBER:926347367; GROUP NAME:SUCTION VALVE; BPC S/O NUMBER:302011005-01</t>
  </si>
  <si>
    <t>SPARE PARTS; PART NAME:SPRING; MATERIAL:1.8159; DRAWING NUMBER:U100184; ITEMPOSITION NUMBER:50; EQUIPMENT NAME:VALVE ACTUATOR; EQUIPMENT MAKE:SCHUF VALVE;EQUIPMENT MODEL:PKE-450; ADDITIONAL INFORMATION:SAMPLE VALVES; MANUFACTURER PARTNUMBER:0081-00-024-R; MANUFACTURER:SCHUF VALVE; ORDER: K14448/4 // SOA12-0417/4;SAP EQUIPMENT CODE:1300020418, 1300033103</t>
  </si>
  <si>
    <t>SPARE PARTS; PART NAME:O-RING; MANUFACTURER PART NUMBER:DHPA-L5224001-01-17; MANUFACTURER:DONGHWA ENTEC; DIMENSIONS:ID 201 X SD 10X THK 10 MM; MATERIAL:NBR; DRAWING NUMBER:MGB301-D-DR-00014; ITEM POSITION NUMBER:17; EQUIPMENT NAME:RECYCLE GAS COMPRESSOR;EQUIPMENT MODEL:L5224001-A/B; ADDITIONAL INFORMATION:FOR OIL COOLER; SUPPLIER:KOBE STEEL; SUPPLIER PART NUMBER:20S-A55193#C1</t>
  </si>
  <si>
    <t>SPARE PARTS; PART NAME:BEARING; MANUFACTURER PART NUMBER:3PS-47087/933; MANUFACTURER:SHIN NIPPON MACHINERY CO LTD; MATERIAL:SUS 304/ CARBON; DRAWING NUMBER:3PS-47087; ITEM POSITION NUMBER:933; EQUIPMENT NAME:VERTICAL CAN PUMP; EQUIPMENT MAKE:SHIN NIPPONMACHINERY CO., LTD; EQUIPMENT MODEL:10/1521 CZ-3; ADDITIONAL INFORMATION:PRESSURE REDUCING; EQUIPMENT MANUFACTURER PART NO: 933;CONTRACTOR DOCUMENT NUMBER: MGA103-D-DS-00031</t>
  </si>
  <si>
    <t>INSTRUMENT SYSTEMS; TYPE:SAFE DIGITAL OUTPUT MODULE; MANUFACTURER:HONEYWELL; MANUFACTURER PART NUMBER:FC-SDO-0824; VOLTAGERATING:24 VDC; CURRENT RATING:0.55 A; NUMBER OF CHANNEL:8; EQUIPMENT NAME:DCS ESD F&amp;G SYSTEM</t>
  </si>
  <si>
    <t>SPARE PARTS; PART NAME:STRAINER ELEMENT; DIMENSIONS:32 IN; MATERIAL:STAINLESS STEEL 304; DRAWING NUMBER:VP-SC2252-B1-02; EQUIPMENTMAKE:JFC CORPORATION; EQUIPMENT MODEL:BUCKET-TYPE; MANUFACTURER:JFC CORPORATION; REAL MANUFACTURER:KOREA FUJI PACKING CO. LTD</t>
  </si>
  <si>
    <t>SPARE PARTS; PART NAME:FLEXIBLE CONNECTION; MANUFACTURER PART NUMBER:15002943; MANUFACTURER:HOWDEN GROUP LTD; DIMENSIONS:DIA 1910MM; DRAWING NUMBER:&amp;AD-11-M-ZE 6100; ITEM POSITION NUMBER:30; EQUIPMENT NAME:FLUE GAS FAN; EQUIPMENT MAKE:HOWDEN GROUP LTD;EQUIPMENT MODEL:VRE1250/6011 Z 083/61 RD015</t>
  </si>
  <si>
    <t>SPARE PARTS; PART NAME:PLUNGER; MANUFACTURER PART NUMBER:693346-1; MANUFACTURER:ELLIOTT TURBOMACHINERY; EQUIPMENT NAME:DGSCONSOLE_WATER, OIL INJECT</t>
  </si>
  <si>
    <t>METAL GROOVED GASKETS FOR PLANT ELEMENT; TYPE:KAMPROFILE; TYPE OF CENTRING RING:LOOSE; MAT, LAYERS:GRAPHITE; MAT, GROOVEDPROFILE:STAINLESS STEEL 316; MAT, CENTRING RING:CARBON STEEL; THICKNESS, TOTAL:DSP = 6.4 + 2 X 0.5; THICKNESS, TOTAL:4.8 (DR) NONPROFILE:STAINLESS STEEL 316; MAT, CENTRING RING:CARBON STEEL; THICKNESS, TOTAL:DSP = 6.4 + 2 X 0.5; THICKNESS, TOTAL:4.8 (DR) NONSTANDARD; GROOVED RING, I.D. X O.D.:2145 X 2202 MM; CENTRING RING, O.D.:2275 MM; SECTIONAL DRAWINGNUMBER:3670-CR-VD-102_7316_HGA_33201_ 007 (CO-009880-01-07), 3670-CR-VD-102_7316_HGA_33251_ 007 (CO-009880-02-07); POSITIONNUMBER:B1-02, B2-02; SUPPLIER NAME:COEK ENGINEERING N.V</t>
  </si>
  <si>
    <t>COLUMN DESCRIPTION:0.40UM CP-SIL 5 CB; SIEMENS ORDER NUMBER:M1897; COLUMN NUMBER:C1-1; COLUMN LENGTH:20 M; COLUMN ID:0.32 MM;COLUMN FUNCTION:BACKFLUSH OF BENZENE AND TOLUENE; COLUMN LOAD:1.2 UM</t>
  </si>
  <si>
    <t>METALLIC TUBE; MAT:STAINLESS STEEL 316/316L; DIAMETER, OD:1/2 IN; THICKNESS,WALL:2.5 MM; CERTIFICATION:IBR</t>
  </si>
  <si>
    <t>SPARE PARTS; PART NAME:SEAL KIT; MANUFACTURER PART NUMBER:BS-425E50A-40D#02; MANUFACTURER:KOBE STEEL; DRAWING NUMBER:BS-425E50S;ITEM POSITION NUMBER:11; EQUIPMENT NAME:SCREEN CHANGER; EQUIPMENT MAKE:KOBE STEEL; EQUIPMENT MODEL:LCM500H; ADDITIONALINFORMATION:FOR HYDRAULIC CYLINDER</t>
  </si>
  <si>
    <t>SPARE PARTS; PART NAME:BATTERY CELL; EQUIPMENT MAKE:AMCO SAFT INDIA LTD; EQUIPMENT MODEL:KPH471P; MANUFACTURER:AMCO SAFT INDIA LTD</t>
  </si>
  <si>
    <t>SPARE PARTS; PART NAME:SEAT; MATERIAL:PTFE; DRAWING NUMBER:MPQ101-D-DS-0019/09IN02.06-02; ITEM POSITION NUMBER:30; EQUIPMENTNAME:SELF ACTING PRESSURE REGULATOR; EQUIPMENT MAKE:IMPIANTI SISTEMA GEL S.P.A; EQUIPMENT MODEL:3024R0339; MANUFACTURER:IMPIANTISISTEMA GEL S.P.A; MANUFACTURER PART NUMBER:3024R0339SEATS16; REAL MANUFACTURER:ISGSAM</t>
  </si>
  <si>
    <t>SPARE PARTS; PART NAME:CABLE HARNESS KIT; DRAWING NUMBER:M 1; EQUIPMENT NAME:HDPE ANALYSER; EQUIPMENT MAKE:SIEMENS; ADDITIONALINFORMATION:FOR MAXUM II; MANUFACTURER:SIEMENS; MANUFACTURER PART NUMBER:US2-2020183-701; SUB ASSEMBLY:POWER ENTRY AND CONTROLMODULE PECM</t>
  </si>
  <si>
    <t>SPARE PARTS; PART NAME:BEARING,THRUST; MATERIAL:COBALT BASED ALLOY; DRAWING NUMBER:50305195; ITEM POSITION NUMBER:15,16; EQUIPMENTNAME:BUTTERFLY VALVE; EQUIPMENT MAKE:METSO AUTOMATION; EQUIPMENT MODEL:L6DMU28AACAG/B; MANUFACTURER:METSO AUTOMATION; MANUFACTURERPART NUMBER:977011</t>
  </si>
  <si>
    <t>SPARE PARTS; PART NAME:WEAR RING; MANUFACTURER PART NUMBER:3PS-47086/1712; MANUFACTURER:SHIN NIPPON MACHINERY CO LTD; MATERIAL:SUS304 W/H; DRAWING NUMBER:3PS-47086; ITEM POSITION NUMBER:1712; EQUIPMENT NAME:VERTICAL CAN PUMP; EQUIPMENT MAKE:SHIN NIPPONMACHINERY CO., LTD; EQUIPMENT MODEL:20/2525 CZ-4; ADDITIONAL INFORMATION:IMPLR, RADIAL; EQUIPMENT MANUFACTURER PART NO: 1712;CONTRACTOR DOCUMENT NUMBER: MGA103-D-DS-00021</t>
  </si>
  <si>
    <t>SPARE PARTS; PART NAME:WEAR RING; MANUFACTURER PART NUMBER:3PS-47086/2712; MANUFACTURER:SHIN NIPPON MACHINERY CO LTD; MATERIAL:SUS304 W/H; DRAWING NUMBER:3PS-47086; ITEM POSITION NUMBER:2712; EQUIPMENT NAME:VERTICAL CAN PUMP; EQUIPMENT MAKE:SHIN NIPPONMACHINERY CO., LTD; EQUIPMENT MODEL:20/2525 CZ-4; ADDITIONAL INFORMATION:IMPLR, RADIAL; EQUIPMENT MANUFACTURER PART NO: 2712;CONTRACTOR DOCUMENT NUMBER: MGA103-D-DS-00021</t>
  </si>
  <si>
    <t>SPARE PARTS; PART NAME:OIL RING; MANUFACTURER PART NUMBER:640927-1; MANUFACTURER:ELLIOTT TURBOMACHINERY; EQUIPMENT NAME:DGSCONSOLE_WATER, OIL INJECT</t>
  </si>
  <si>
    <t>THERMOCOUPLE TEMPERATURE ELEMENT; TYPE:POLYMER; MANUFACTURER PART NUMBER:610-DU4K-1FT34-11; SIZE:2 IN; PRESSURE DESIGNATION:ASMECLASS 150; FACING, FLANGE:RAISED FACE; FOR FLARE BURNBACK</t>
  </si>
  <si>
    <t>SPARE PARTS; PART NAME:SEAT RING; MANUFACTURER PART NUMBER:743980; MANUFACTURER:METSO AUTOMATION; MATERIAL:UNS N08825+HCR; DRAWINGNUMBER:50305195; ITEM POSITION NUMBER:4; EQUIPMENT NAME:CONTROL BUTTERFLY VALVE; EQUIPMENT MODEL:L6DMU28AACAG/B; ADDITIONALINFORMATION:L1C 24 A</t>
  </si>
  <si>
    <t>ELECTRICAL ACCESSORIES; TYPE:OIL TEMPERATURE INDICATOR; MANUFACTURER:SEA; MANUFACTURER PART NUMBER:TR00074511010069</t>
  </si>
  <si>
    <t>SPARE PARTS; PART NAME:REGULATOR &amp; GAUGE; DRAWING NUMBER:M 1; EQUIPMENT NAME:HDPE ANALYSER; EQUIPMENT MAKE:SIEMENS;MANUFACTURER:SIEMENS; MANUFACTURER PART NUMBER:US2-2021637-001; SUB ASSEMBLY:PURGE CONTROL MODULE (PCM) &amp; COOLING FAN; MODEL:0-30MODULE (MAXUM II)</t>
  </si>
  <si>
    <t>RECHARGEABLE BATTERIES; TYPE:BATTERY CELL; ELECTROCHEMICALSYSTEM:NICKEL-CADMIUM; VOLTAGE:1.2 V PER CELL; MAT, CONTAINER:POLYPROPYLENE;CAPACITY:300 AH; MANUFACTURER PART NUMBER:KPM 300 P;TYPE,ELECTRODE:NICKEL-CADMIUM</t>
  </si>
  <si>
    <t>SPARE PARTS; PART NAME:SEAL, LABYRINTH; MANUFACTURER PART NUMBER:83055500; MANUFACTURER:HOWDEN TURBOWERKE; DRAWINGNUMBER:AD-11-M-ZE 6101; ITEM POSITION NUMBER:10; EQUIPMENT NAME:FLUE GAS FAN; EQUIPMENT MAKE:HOWDEN TURBOWERKE GMBH; EQUIPMENTMODEL:VRE1400/6011 Z 078/61 RD015; ADDITIONAL INFORMATION:DI-140</t>
  </si>
  <si>
    <t>SPARE PARTS; PART NAME:SPRAY NOZZLE ASSEMBLY; EQUIPMENT NAME:STEAM PRDS SYSTEM;MANUFACTURER PART NUMBER:YS-1207; MANUFACTURER:EMERSON PROCESS MANAGEMENT</t>
  </si>
  <si>
    <t>SPARE PARTS; PART NAME:SPRAY NOZZLE ASSEMBLY; EQUIPMENT NAME:STEAM PRDS SYSTEM;MANUFACTURER PART NUMBER:YS-1307; MANUFACTURER:EMERSON PROCESS MANAGEMENT</t>
  </si>
  <si>
    <t>SPARE PARTS; PART NAME:CHARGE AIR FILTER; MANUFACTURER PART NUMBER:8039900246; MANUFACTURER:WARTSILA; DRAWING NUMBER:DBAC195522;EQUIPMENT NAME:ENGINE; EQUIPMENT MODEL:W20V32; CHEVRONET; ENGINE NUMBER:PAAE227083; REFERENCE TYPE:W32ENGINE NUMBER:PAAE227083;REFERENCE TYPE:W32</t>
  </si>
  <si>
    <t>INSTRUMENT SYSTEMS; TYPE:AC POWER SUPPLY MODULE; MANUFACTURER MODEL NUMBER:3500/15-01-01-01; MANUFACTURER:BENTLY NEVADA; HIGH INPUTVOLTAGE:220 VAC; HIGH INPUT CURRENT:2.3 A; LOW INPUT VOLTAGE:110 VAC; LOW INPUT CURRENT:4.5 A; OPERATING TEMPERATURE:-30 TO 65 DEGC; DIMENSION:4.75 X 2 X 9.9 IN; WEIGHT:1.39 KG; PART NUMBER:127610-01; DOCUMENT NUMBER:141530-01; SUPPLIER NAME:GE PACIFIC O &amp; CPTE LTD.; EQUIPMENT DETAIL:PYROLSIS FUEL OIL PUMP, QUENCH WATER PUMP, BOILER FEED WATER PUMP, DECOKING AIR COMPRESSOR, STORM WATERLIFT STATION PUMP, PROPYLENE PUMP, PGH 2ND STAGE MAKE UP &amp; RECYCLE COMP, RECYCLE GAS COMPRESSOR</t>
  </si>
  <si>
    <t>SPARE PARTS; PART NAME:SLEEVE, CENTER; MANUFACTURER PART NUMBER:3PS-47091/192; MANUFACTURER:SHIN NIPPON MACHINERY CO LTD;MATERIAL:SUS 440C; DRAWING NUMBER:3PS-47091; ITEM POSITION NUMBER:192; EQUIPMENT NAME:CENTRIFUGAL PUMP; EQUIPMENT MAKE:SHIN NIPPONMACHINERY CO., LTD; EQUIPMENT MODEL:8/1526 HTB -9ST; EQUIPMENT MANUFACTURER PART NO: 192; CONTRACTOR DOCUMENT NUMBER:MGA108-D-DR-00021</t>
  </si>
  <si>
    <t>SPARE PARTS; PART NAME:SLEEVE, CENTER; MANUFACTURER PART NUMBER:3PS-47092/192; MANUFACTURER:SHIN NIPPON MACHINERY CO LTD;MATERIAL:SUS 440C; DRAWING NUMBER:3PS-47092; ITEM POSITION NUMBER:192; EQUIPMENT NAME:CENTRIFUGAL PUMP; EQUIPMENT MAKE:SHIN NIPPONMACHINERY CO., LTD; EQUIPMENT MODEL:8/1524 HTB-8ST; EQUIPMENT MANUFACTURER PART NO: 192; CONTRACTOR DOCUMENT NUMBER:MGA108-D-DS-00031</t>
  </si>
  <si>
    <t>SPARE PARTS; PART NAME:MOUNTING BRACKET; EQUIPMENT NAME:CONTROL VALVE; EQUIPMENTMAKE:BAKER HUGHES; MANUFACTURER PART NUMBER:MKT18A001-999-0000;MANUFACTURER:BAKER HUGHES; FOR OTHER ACCESSORIES THAN POSITIONER AND LIMITSWITCH; TYPE:ACCESSORY; VALVE SERIAL NUMBER:LB18A0090-001</t>
  </si>
  <si>
    <t>SPARE PARTS; PART NAME:SLEEVE,BEARING; MATERIAL:STAINLESS STEEL 410 + HCR; DRAWING NUMBER:HP32-7182; EQUIPMENT NAME:RPG FEED PUMPS;EQUIPMENT MAKE:HYDRODYNE INDIA PVT LTD; EQUIPMENT MODEL:VRJ 65-315/45C2/DB/C; MANUFACTURER:HYDRODYNE INDIA PVT LTD; MANUFACTURERPART NUMBER:23</t>
  </si>
  <si>
    <t>THERMOCOUPLE TEMPERATURE ELEMENT; TYPE:LP; MANUFACTURER PART NUMBER:610-DU4K-1FT34-10; SIZE:2 IN; PRESSURE DESIGNATION:ASME CLASS150; FACING, FLANGE:RAISED FACE; FOR BURNBACK</t>
  </si>
  <si>
    <t>SPARE PARTS; PART NAME:GASKET; MANUFACTURER PART NUMBER:DHPA-L5224001-01-16; MANUFACTURER:DONGHWA ENTEC; DIMENSIONS:ID 210 X OD 260X THK 3 MM; MATERIAL:V#6502 OR EQUIVALENT; DRAWING NUMBER:MGB301-D-DR-00014; ITEM POSITION NUMBER:16; EQUIPMENT NAME:RECYCLE GASCOMPRESSOR; EQUIPMENT MODEL:L5224001-A/B; ADDITIONAL INFORMATION:FOR OIL COOLER; SUPPLIER:KOBE STEEL; SUPPLIER PARTNUMBER:20S-A55193#C1</t>
  </si>
  <si>
    <t>SPARE PARTS; PART NAME:O-RING; MANUFACTURER PART NUMBER:0000 282 9549; MANUFACTURER:ELLIOTT TURBOMACHINERY; MATERIAL:FLUOROCARBON;DRAWING NUMBER:ER09T013101/954; ITEM POSITION NUMBER:48; EQUIPMENT NAME:DGS CONSOLE_WATER, OIL INJECT</t>
  </si>
  <si>
    <t>LABELS; TYPE:TEMPERATURE SENSITIVE STICKER; DIMENSION:55 X 22 MM MAXIMUM; SELFADHESIVE, A TEMPERATURE TEST STRIP THAT WILL RECORD PERMANENTLY THE HIGHESTBRACKETED TEMPERATURE REACHED BY THE LABEL; TEMPERATURE INDICATIONS SHALL BECLEARLY VISIBLE ON CHANGE; TEMPERATURE TOLERANCE:±2 ¿C; COLOR CHANGEMATERIAL:NON-TOXIC, WHITE CRYSTALLINE SOLID ON A BLACK ABSORBENT BACKING,ADHERED WITH ACRYLIC ADHESIVE; TEMPERATURE RANGE:71 TO 110 DEG C</t>
  </si>
  <si>
    <t>SPARE PARTS; PART NAME:SENSOR BOARD; MANUFACTURER PART NUMBER:80485SE; MANUFACTURER:AMETEK; DRAWING NUMBER:BB1002-D-DR-00005;EQUIPMENT NAME:ANALYZER SYSTEMS; SUPPLIER:CHEMTROLS</t>
  </si>
  <si>
    <t>SPARE PARTS; PART NAME:DISC; MATERIAL:CF8M; DRAWING NUMBER:F16638; ITEM POSITION NUMBER:3; EQUIPMENT NAME:BUTTERFLY VALVE;EQUIPMENT MAKE:METSO AUTOMATION; EQUIPMENT MODEL:L6DBN14PACAG; MANUFACTURER:METSO AUTOMATION; MANUFACTURER PART NUMBER:647630</t>
  </si>
  <si>
    <t>INSTRUMENT SYSTEMS; TYPE:ANALOG INPUT MODULE; MANUFACTURER MODEL NUMBER:SM331; MANUFACTURER:SIEMENS; MANUFACTURER PART NUMBER:6ES7331-7NF10-0AB0; TYPE,ANALOG INPUT:OPTICALLY ISOLATED; VOLTAGE RATING:24 VDC; CURRENT RATING:200 mA; POWER LOSS:3 W; NUMBER OFANALOG INPUT:8; NUMBER OF CHANNEL:4; DIMENSION:WD 40 X HGT 125 X DP 117 MM; DRAWING NUMBER:LTA110253-Y11</t>
  </si>
  <si>
    <t>SPARE PARTS; PART NAME:SLIPPER RING; MATERIAL:PTFE; DRAWING NUMBER:T0A-430-300:012; ITEM POSITION NUMBER:54; EQUIPMENT NAME:CUTTERUNIT; EQUIPMENT MAKE:THE JAPAN STEEL WORKS; EQUIPMENT MODEL:ADC300S; MANUFACTURER:THE JAPAN STEEL WORKS; MANUFACTURER PARTNUMBER:KPA4303000030-01</t>
  </si>
  <si>
    <t>SPARE PARTS; PART NAME:VALVE,HYDRAULIC DUAL; DIMENSIONS:DN25/15; EQUIPMENT NAME:LRU COLUMN FEED PUMP; EQUIPMENT MAKE:LEWA PUMPS ANDSYSTEMS; EQUIPMENT MODEL:LDE1/M911S/92MM; ADDITIONAL INFORMATION:PRESSURE:0 TO 40 BAR; M900; MANUFACTURER:LEWA PUMPS AND SYSTEMS;MANUFACTURER PART NUMBER:111704.0002; FOR DIAPHRAGM PUMP HEAD 111495.0000</t>
  </si>
  <si>
    <t>BLIND PIPE FLANGES; DESIGN SPEC:ASME B 16.5; MAT:CARBON STEEL; MAT, SPEC:ASTM A105; FACING, FLANGE:RAISED FACE; FINISH, FLANGEFACING:125 AARH; PRESSURE DESIGNATION:ANSI CL300; SIZE:12 IN</t>
  </si>
  <si>
    <t>THERMOCOUPLE TEMPERATURE ELEMENT; MANUFACTURER PART NUMBER:610-DU4K-1FT34-8; SIZE:2 IN; PRESSURE DESIGNATION:ASME CLASS 150;FACING, FLANGE:RAISED FACE; FOR AUX/C4 FLARE BURNBACK</t>
  </si>
  <si>
    <t>COLUMN DESCRIPTION:CARBOBLACK B; SIEMENS ORDER NUMBER:M1904; COLUMN NUMBER:R1-2; COLUMN LENGTH:3.0 M; COLUMN ID:1.0 MM; COLUMNFUNCTION:SEP. C4-ACETYLENES FROM BUTADIENES FOR DISTRIBUTION; COLUMN MESH:100/120; COLUMN LOAD:25%</t>
  </si>
  <si>
    <t>COLUMN DESCRIPTION:1.2UM CP-WAX 52 CB; SIEMENS ORDER NUMBER:M1901; COLUMN NUMBER:C1-2; COLUMN LENGTH:3.0 M; COLUMN ID:1.0 MM;COLUMN FUNCTION:SEP C3= - PROPYNE; COLUMN MESH:100/120; COLUMN LOAD:25%</t>
  </si>
  <si>
    <t>COLUMN DESCRIPTION:CARBOBLACK B; SIEMENS ORDER NUMBER:M1901; COLUMN NUMBER:R2-2; COLUMN LENGTH:3.0 M; COLUMN ID:1.0 MM; COLUMNFUNCTION:SEP 1,3-BD- - 1,2-BD - ETHYLACETYLENE - VINYLACETYLENE; COLUMN MESH:80/100; COLUMN LOAD:25%</t>
  </si>
  <si>
    <t>SPARE PARTS; PART NAME:BEARING, SUBMERGED; MANUFACTURER PART NUMBER:3PS-47162/415; MANUFACTURER:SHIN NIPPON MACHINERY CO LTD;MATERIAL:CARBON; DRAWING NUMBER:3PS-47162; ITEM POSITION NUMBER:415; EQUIPMENT NAME:VERTICAL SUSPENDED PUMP; EQUIPMENT MAKE:SHINNIPPON MACHINERY CO., LTD; EQUIPMENT MODEL:SIW-ER 3/520; EQUIPMENT MANUFACTURER PART NO: 415; CONTRACTOR DOCUMENT NUMBER:MGA115-D-D-R-00031</t>
  </si>
  <si>
    <t>SPARE PARTS; PART NAME:EXHAUST VALVE; MANUFACTURER PART NUMBER:121001; MANUFACTURER:WARTSILA; DRAWING NUMBER:DBAC195522; EQUIPMENTNAME:ENGINE; EQUIPMENT MODEL:W20V32; TEMPERATURE:40°C; ENGINE NUMBER:PAAE227083; REFERENCE TYPE:W32</t>
  </si>
  <si>
    <t>SPARE PARTS; PART NAME:GASKET; MANUFACTURER PART NUMBER:NK4389-1; MANUFACTURER:ELLIOTT TURBOMACHINERY; DRAWING NUMBER:NP1993; ITEMPOSITION NUMBER:18; EQUIPMENT NAME:DGS CONSOLE_WATER, OIL INJECT; ADDITIONAL INFORMATION:FOR T&amp;T VALVE ASSEMBLY; REALMANUFACTURER:GIMPEL</t>
  </si>
  <si>
    <t>SPARE PARTS; PART NAME:GASKET; MANUFACTURER PART NUMBER:NK2800-1; MANUFACTURER:ELLIOTT TURBOMACHINERY; DRAWING NUMBER:NP2149; ITEMPOSITION NUMBER:38; EQUIPMENT NAME:DGS CONSOLE_WATER, OIL INJECT; ADDITIONAL INFORMATION:FOR T&amp;T VALVE ASSEMBLY; REALMANUFACTURER:GIMPEL</t>
  </si>
  <si>
    <t>SPARE PARTS; PART NAME:PACKING; MANUFACTURER PART NUMBER:K8810-1; MANUFACTURER:ELLIOTT TURBOMACHINERY; DRAWING NUMBER:NP1993,NP2149; ITEM POSITION NUMBER:55; EQUIPMENT NAME:DGS CONSOLE_WATER, OIL INJECT; ADDITIONAL INFORMATION:FOR T&amp;T VALVE ASSEMBLY; REALMANUFACTURER:GIMPEL</t>
  </si>
  <si>
    <t>SPARE PARTS; PART NAME:SOFT SPARE PART; MATERIAL:RPTFE/VITON; DRAWING NUMBER:MPQ101-D-DS-0019/09IN02.01-01; ITEM POSITIONNUMBER:36,38 AND 40; EQUIPMENT NAME:HAND ON-OFF VALVE; EQUIPMENT MAKE:IMPIANTI SISTEMA GEL S.P.A; EQUIPMENT MODEL:3024R0065V12;MANUFACTURER:IMPIANTI SISTEMA GEL S.P.A; MANUFACTURER PART NUMBER:3024R0065V12SOFK; PART CONSISTS OF:BODY GASKET, PACKING; REALMANUFACTURER:BREMISG</t>
  </si>
  <si>
    <t>SPARE PARTS; PART NAME:GASKET, ROUND; MANUFACTURER PART NUMBER:2842045; MANUFACTURER:TH. JANSEN - ARMATUREN GMBH; DIMENSIONS:DIA1105/1045 X 1.5 MM; MATERIAL:GRAPHITE; DRAWING NUMBER:AZ2630--VC100023.02.1; ITEM POSITION NUMBER:30.3; EQUIPMENT NAME:CRACKED &amp;DECOKING GAS VALVES; EQUIPMENT MAKE:TH. JANSEN - ARMATUREN GMBH; EQUIPMENT MODEL:AZ2630 DGV 40 "; ADDITIONAL INFORMATION:VALVE SIZE40 IN; CONTRACTOR DOCUMENT NUMBER: 0012AN1350-11-R-ZE 1001.002</t>
  </si>
  <si>
    <t>SPARE PARTS; PART NAME:FLEXIBLE CONNECTION; MANUFACTURER PART NUMBER:15002951; MANUFACTURER:HOWDEN GROUP LTD; DIMENSIONS:DIA 1610MM; DRAWING NUMBER:&amp;AD-11-M-ZE 6101; ITEM POSITION NUMBER:16; EQUIPMENT NAME:FLUE GAS FAN; EQUIPMENT MAKE:HOWDEN GROUP LTD;EQUIPMENT MODEL:VRE1400/6011 Z 078/61 RD015</t>
  </si>
  <si>
    <t>SPARE PARTS; PART NAME:BALL; MATERIAL:STAINLESS STEEL 316 GRADE CF8M; DRAWING NUMBER:F17171; ITEM POSITION NUMBER:3; EQUIPMENTNAME:BALL BLOW DOWN VALVE; EQUIPMENT MAKE:METSO AUTOMATION; EQUIPMENT MODEL:XA1HDWGAJ2RXHBDF; MANUFACTURER:METSO AUTOMATION;NAME:BALL BLOW DOWN VALVE; EQUIPMENT MAKE:METSO AUTOMATION; EQUIPMENT MODEL:XA1HDWGAJ2RXHBDF; MANUFACTURER:METSO AUTOMATION;MANUFACTURER PART NUMBER:1090981</t>
  </si>
  <si>
    <t>SPARE PARTS; PART NAME:POWER ENTRY AND; PART NAME:CONTROL MODULE 2; DRAWING NUMBER:M 1; EQUIPMENT NAME:HDPE ANALYSER; EQUIPMENTMAKE:SIEMENS; ADDITIONAL INFORMATION:FOR TOP CONTROLLER BOARD; MANUFACTURER:SIEMENS; MANUFACTURER PART NUMBER:US2-2021784-001; SUBASSEMBLY:POWER ENTRY AND CONTROL MODULE PECM; WITH TEMPERATURE, AND SOLENOID VALVE CONTROL MODULE CONTROL</t>
  </si>
  <si>
    <t>SPARE PARTS; PART NAME:SEAT SET; MATERIAL:STAINLESS STEEL 316; DRAWING NUMBER:F17171; ITEM POSITION NUMBER:7, 025, 062, 076;EQUIPMENT NAME:BALL BLOW DOWN VALVE; EQUIPMENT MAKE:METSO AUTOMATION; EQUIPMENT MODEL:XA1HDWGAJ2RXHBDF; ADDITIONALINFORMATION:XA/XT 1H GA HB; MANUFACTURER:METSO AUTOMATION; MANUFACTURER PART NUMBER:H068359</t>
  </si>
  <si>
    <t>SPARE PARTS; PART NAME:SPARE PARTS SET; MATERIAL:NITRILE, NBR; DRAWINGNUMBER:1179340; ITEM POSITION NUMBER:16A,16-19 22-24; EQUIPMENT NAME:CONTROLBUTTERFLY VALVE; ADDITIONAL INFORMATION:BJ32,B1J_32; MANUFACTURER PARTNUMBER:250523; MANUFACTURER:METSO AUTOMATION; EQUIPMENT MODEL:B1JAU32/105,B1JVU32/105, B1JVU32/105, B1JKAU32/105</t>
  </si>
  <si>
    <t>SPARE PARTS; PART NAME:GUARD,VALVE; EQUIPMENT NAME:CONTROLLER; EQUIPMENT MAKE:METSO AUTOMATION; EQUIPMENT MODEL:VG9235HX1;MANUFACTURER:METSO AUTOMATION; MANUFACTURER PART NUMBER:C0124984</t>
  </si>
  <si>
    <t>SPARE PARTS; PART NAME:BUSHING; MANUFACTURER PART NUMBER:3PS-47086/711; MANUFACTURER:SHIN NIPPON MACHINERY CO LTD; MATERIAL:BC3;DRAWING NUMBER:3PS-47086; ITEM POSITION NUMBER:711; EQUIPMENT NAME:VERTICAL CAN PUMP; EQUIPMENT MAKE:SHIN NIPPON MACHINERY CO.,LTD; EQUIPMENT MODEL:20/2525 CZ-4; ADDITIONAL INFORMATION:LOWER BEARING; EQUIPMENT MANUFACTURER PART NO: 711; CONTRACTOR DOCUMENTNUMBER: MGA103-D-DS-00021</t>
  </si>
  <si>
    <t>SPARE PARTS; PART NAME:PLUG ASSEMBLY; MATERIAL:STAINLESS STEEL 316; ITEM POSITION NUMBER:4; EQUIPMENT MAKE:CCI; EQUIPMENTMODEL:840G; MANUFACTURER:CCI; MANUFACTURER PART NUMBER:2A000000107; DRAWING/SERIAL NUMBER:A12102; EQUIPMENT NAME:CONTROL VALVE,GLOBE (FOR SEVERE SERVICE); REAL MANUFACTURER:CCI KOREA; SUPPLIER NAME:CCI; NOTE 1:PLEASE SUPPLY THIS PART AS ONE TO ONEREPLACEMENT AS ORIGINALLY INSTALLED IN VALVE. IN CASE THIS PART NUMBER CONFLICTS WITH ORIGINAL SUPPLY, THE ORIGINAL SUPPLY AS PERDRAWING/SERIAL NUMBER WILL TAKE PRECEDENCE</t>
  </si>
  <si>
    <t>SPARE PARTS; PART NAME:FILAMENT DETECTOR REPAIR KIT; EQUIPMENT NAME:GASCHROMATOGRAPHY; EQUIPMENT MAKE:SIEMENS; EQUIPMENT MODEL:MAXUM EDITION II;MANUFACTURER PART NUMBER:US2-2020379-701; MANUFACTURER:SIEMENS; NO OF CELL:2</t>
  </si>
  <si>
    <t>SPARE PARTS; PART NAME:SEAT SET; MANUFACTURER PART NUMBER:H003458; MANUFACTURER:METSO AUTOMATION; MATERIAL:AISI 316+ALLOY 50NB;DRAWING NUMBER:F12249; ITEM POSITION NUMBER:2, 7, 63; EQUIPMENT NAME:ECCENTRIC CONTROL VALVE; ADDITIONAL INFORMATION:F_10 SDRAWING NUMBER:F12249; ITEM POSITION NUMBER:2, 7, 63; EQUIPMENT NAME:ECCENTRIC CONTROL VALVE; ADDITIONAL INFORMATION:F_10 S</t>
  </si>
  <si>
    <t>SPARE PARTS; PART NAME:IGNITION MODULE; EQUIPMENT NAME:GAS CHROMATOGRAPHY; EQUIPMENT MAKE:SIEMENS; EQUIPMENT MODEL:MAXUM II; ADDITIONAL INFORMATION:FOR FID; MANUFACTURER PART NUMBER:US2-2021665-001; MANUFACTURER:SIEMENS</t>
  </si>
  <si>
    <t>SPARE PARTS; PART NAME:BALL; MATERIAL:CF8M; DRAWING NUMBER:1131660; ITEM POSITION NUMBER:03; EQUIPMENT NAME:CONTROL BALL VALVE;EQUIPMENT MAKE:METSO AUTOMATION; EQUIPMENT MODEL:V05-T5DB01AAA03G; MANUFACTURER:METSO AUTOMATION; MANUFACTURER PARTNUMBER:1116140-V05</t>
  </si>
  <si>
    <t>SPARE PARTS; PART NAME:ANALYSER; EQUIPMENT NAME:TOC/TN/TP ANALYZER; EQUIPMENT MAKE:HACH; ADDITIONAL INFORMATION:12 MONTH SERVICEKIT; MANUFACTURER PART NUMBER:19-KIT-120; MANUFACTURER:BIOTECTOR</t>
  </si>
  <si>
    <t>SPARE PARTS; PART NAME:PAD,THRUST; DRAWING NUMBER:M23702048; ITEM POSITION NUMBER:D10; EQUIPMENT NAME:COMPRESSOR; EQUIPMENTMAKE:KOBELCO COMPRESSOR; EQUIPMENT MODEL:KS20SNZ; MANUFACTURER:KOBELCO COMPRESSOR; MANUFACTURER PART NUMBER:S01501992#33</t>
  </si>
  <si>
    <t>SPARE PARTS; PART NAME:WASHER,THRUST; MATERIAL:STAINLESS STEEL 410 + HCR; DRAWING NUMBER:HP32-7182; EQUIPMENT NAME:RPG FEED PUMPS;EQUIPMENT MAKE:HYDRODYNE INDIA PVT LTD; EQUIPMENT MODEL:VRJ 65-315/45C2/DB/C; MANUFACTURER:HYDRODYNE INDIA PVT LTD; MANUFACTURERPART NUMBER:24</t>
  </si>
  <si>
    <t>SOLENOID VALVE; CLASSIFICATION, HAZARD AREAS:EX-D, IIC, T3; VALVE POSITION:3/2 WAY; FOR UNIVERSAL TYPE REDUCED POWERPY GAS PROBE;MODEL:3560; NOTE:THE ITEM SHALL BE SUPPLIED AS ORIGINALLY INSTALLED AT DFCU-AU PLANT OF OPAL UNDER CHEMTROLS PROJECT, ANY DEVIATIONFROM ORIGINAL SUPPLY SHALL BE WITH PRIOR APPROVAL OF OPAL, ELSE CHEMTROL IS LIABLE TO BE REPLACE NON-CONFORMING ITEMS WITHOUT ANYADDITIONAL COST TO OPAL; SUPPLIER:CHEMTROLS INDUSTRIES LTD; REFERENCE NUMBER:CIL REF NO:APS-JP512</t>
  </si>
  <si>
    <t>INSTRUMENT SYSTEMS; TYPE:DIGITAL OUTPUT FTA (REDUNDANT); MANUFACTURER MODEL NUMBER:MC-TDOY62; MANUFACTURER:HONEYWELL; MANUFACTURERPART NUMBER:51204156-175; 24 VDC FTA; 32 OUTPUT CHANNELS; OUTPUT TYPE:NPN TRANSISTORS; LOAD VOLTAGE RANGE:15 TO 30 VDC; VOLTAGERATING:(ON STATE)0.5 V AND (OFF STATE)30 VDC; TURN ON/OFF TIME:200 MSEC; EQUIPMENT NAME:DCS ESD F&amp;G SYSTEM</t>
  </si>
  <si>
    <t>FILTER ELEMENT; ELEMENT TYPE:OPEN BOTH SIDES; NOMINAL SIZE:0120; NOMINAL FILTRATION GRADE:H10XL µm; DIFFERENTIAL PRESSURE:30 BAR;DESIGN ELEMNT:STANDARD ADHESIVE; ELEMENT MATERIAL:STANDARD; WITHOUT VALVE; GASKET MATERIAL:BUNA N; EQUIPMENT NAME:STEAM TURBINE;MANUFACTURER:EPE PROCESS FLTR &amp; ACCUMULATOR; MANUFACTURER PART NUMBER:1.0120 H10XL A 00 0 P; FOR LUBE OIL SKID</t>
  </si>
  <si>
    <t>SPARE PARTS; PART NAME:SEALING SET; DRAWING NUMBER:U100183; EQUIPMENT NAME:VALVEACTUATOR; EQUIPMENT MAKE:SCHUF VALVE; EQUIPMENT MODEL:PKE-450; MANUFACTURER PARTNUMBER:E-0095-0U-450416-048-NG; MANUFACTURER:SCHUF VALVE; MAT, SPEC:UNS S31803;POSITION NUMBER; ITEMS 110, 120, 130, 140, 150, 160, 250, 260 AND 360 ARECONTENTS OF SEAL KIT E-0095-0U-U100183; ORDER:K14448/3 // SOA12-0417/3; SAPEQUIPMENT CODE:1300020417 AND 1300033061</t>
  </si>
  <si>
    <t>INSTRUMENT SYSTEMS; TYPE:PATCH CARD; MANUFACTURER:PEPPERL+FUCHS; MANUFACTURER PART NUMBER:FI-PFH-NS0137-R; EQUIPMENT NAME:DCS ESDF&amp;G SYSTEM</t>
  </si>
  <si>
    <t>SPARE PARTS; PART NAME:SEAT RING; MANUFACTURER PART NUMBER:743960; MANUFACTURER:METSO AUTOMATION; MATERIAL:UNS N08825+HCR; DRAWINGNUMBER:50305195; ITEM POSITION NUMBER:4; EQUIPMENT NAME:CONTROL BUTTERFLY VALVE; EQUIPMENT MODEL:L6DMU24PACAG, L6DMU24AACAG;ADDITIONAL INFORMATION:L1C 20 A</t>
  </si>
  <si>
    <t>SPARE PARTS; PART NAME:BEARING, JOURNAL; MATERIAL:STAINLESS STEEL 400; DRAWING NUMBER:2A21576; ITEM POSITION NUMBER:27; EQUIPMENTNAME:GEAR PUMP; ADDITIONAL INFORMATION:SPARES FOR ROTARY JOINT; MANUFACTURER:SHOWA GIKEN INDUSTRIAL CO LTD; MANUFACTURER PARTNUMBER:CP50-118; SUPPLIER:THE JAPAN STEEL WORKS</t>
  </si>
  <si>
    <t>SPARE PARTS; PART NAME:WEAR RING; MANUFACTURER PART NUMBER:3PS-47086/793; MANUFACTURER:SHIN NIPPON MACHINERY CO LTD; MATERIAL:SUS304 W/H; DRAWING NUMBER:3PS-47086; ITEM POSITION NUMBER:793; EQUIPMENT NAME:VERTICAL CAN PUMP; EQUIPMENT MAKE:SHIN NIPPON MACHINERYCO., LTD; EQUIPMENT MODEL:20/2525 CZ-4; ADDITIONAL INFORMATION:LOWER BEARING; EQUIPMENT MANUFACTURER PART NO: 793; CONTRACTORDOCUMENT NUMBER: MGA103-D-DS-00021</t>
  </si>
  <si>
    <t>INSTRUMENT SYSTEMS; TYPE:DIGITAL INPUT PROCESSOR; MANUFACTURER MODEL NUMBER:MC-PDIX02; MANUFACTURER:HONEYWELL; MANUFACTURER PARTNUMBER:51304485-150; VOLTAGE RATING:24 VDC; INPUT RANGE:20 TO 30 VDC; INPUT CHANNEL:32 POINTS AND REDUNDANCY NOT SUPPORTED;;EQUIPMENT NAME:DCS ESD F&amp;G SYSTEM</t>
  </si>
  <si>
    <t>SPARE PARTS; PART NAME:CAGE; MATERIAL:316/NITRIDE; EQUIPMENT NAME:CONTROL VALVE;EQUIPMENT MAKE:FISHER CONTROLS; ADDITIONAL INFORMATION:WHISPER III C3,4;MANUFACTURER PART NUMBER:47B3160X052; MANUFACTURER:FISHER CONTROLS; 3 7/16 PORT,2 TVL</t>
  </si>
  <si>
    <t>FILTER ELEMENT; ELEMENT TYPE:OPEN BOTH SIDES; NOMINAL SIZE:0120; NOMINAL FILTRATION GRADE:G25 µm; DIFFERENTIAL PRESSURE:15 BAR;DESIGN ELEMNT:STANDARD ADHESIVE; ELEMENT MATERIAL:STAINLESS STEEL 1.4571; WITHOUT VALVE; GASKET MATERIAL:VITON; EQUIPMENT NAME:GASTURBINE; MANUFACTURER:EPE PROCESS FLTR &amp; ACCUMULATOR; MANUFACTURER PART NUMBER:1.0120-G25-0-0V-0-V; FOR LIQUID FUEL PRE-FILTERSEPERATOR SKID</t>
  </si>
  <si>
    <t>SPARE PARTS; PART NAME:CAP SCREW; MANUFACTURER PART NUMBER:E23R123; MANUFACTURER:ELLIOTT TURBOMACHINERY; MATERIAL:STEEL; DRAWINGNUMBER:ES/8636064; ITEM POSITION NUMBER:4; EQUIPMENT NAME:DGS CONSOLE_WATER, OIL INJECT; FOR HIGH PRESSURE SIDE PACKING ASSEMBLY</t>
  </si>
  <si>
    <t>SPARE PARTS; PART NAME:BUSHING, SPACER, CASE; MANUFACTURER PART NUMBER:3PS-47093/383; MANUFACTURER:SHIN NIPPON MACHINERY CO LTD;MATERIAL:SUS 440C; DRAWING NUMBER:3PS-47093; ITEM POSITION NUMBER:383; EQUIPMENT NAME:CENTRIFUGAL PUMP; EQUIPMENT MAKE:SHIN NIPPONMACHINERY CO., LTD; EQUIPMENT MODEL:15/2044 RTV; EQUIPMENT MANUFACTURER PART NO: 383; CONTRACTOR DOCUMENT NUMBER: MGA108-D-DS-00041</t>
  </si>
  <si>
    <t>SPARE PARTS; PART NAME:SHAFT; MATERIAL:17-4PH-CHROMIUM; DRAWING NUMBER:50305195; ITEM POSITION NUMBER:11,12; EQUIPMENTNAME:BUTTERFLY VALVE; EQUIPMENT MAKE:METSO AUTOMATION; EQUIPMENT MODEL:L6DMU20AACAG; MANUFACTURER:METSO AUTOMATION; MANUFACTURERPART NUMBER:50413960655</t>
  </si>
  <si>
    <t>SPARE PARTS; PART NAME:LEVERAGE ASSEMBLY; MATERIAL:DUCTILE IRON + NICKEL; DRAWING NUMBER:1179340; ITEM POSITIONNUMBER:3,3A,23,25,17; EQUIPMENT NAME:ACTUATOR; EQUIPMENT MAKE:METSO AUTOMATION; EQUIPMENT MODEL:B1JU12/55; MANUFACTURER:METSOAUTOMATION; MANUFACTURER PART NUMBER:361062/55</t>
  </si>
  <si>
    <t>SPARE PARTS; PART NAME:O-RING; MANUFACTURER PART NUMBER:P700D1550; MANUFACTURER:ELLIOTT TURBOMACHINERY; MATERIAL:FPM; DRAWINGNUMBER:ER09T013101/970, ; ITEM POSITION NUMBER:1-6, 1-5; EQUIPMENT NAME:DGS CONSOLE_WATER, OIL INJECT</t>
  </si>
  <si>
    <t>SPARE PARTS; PART NAME:GASKET; MANUFACTURER PART NUMBER:E9830873-1; MANUFACTURER:ELLIOTT TURBOMACHINERY; MATERIAL:NON-ASBESTOS;DRAWING NUMBER:ER09T013102/390, ; ITEM POSITION NUMBER:12, 13, 12, 12, 12, 12; EQUIPMENT NAME:DGS CONSOLE_WATER, OIL INJECTDRAWING NUMBER:ER09T013102/390, ; ITEM POSITION NUMBER:12, 13, 12, 12, 12, 12; EQUIPMENT NAME:DGS CONSOLE_WATER, OIL INJECT</t>
  </si>
  <si>
    <t>SPARE PARTS; PART NAME:PACKING; MANUFACTURER PART NUMBER:R09T013104 No.532-#1; MANUFACTURER:ELLIOTT TURBOMACHINERY;MATERIAL:NON-ASBESTOS; DRAWING NUMBER:ER09T013104/990, ; ITEM POSITION NUMBER:18, 18, 18; EQUIPMENT NAME:DGS CONSOLE_WATER, OILINJECT</t>
  </si>
  <si>
    <t>SPARE PARTS; PART NAME:SLIPPER RING; MATERIAL:PTFE; DRAWING NUMBER:T0A-430-300:012; ITEM POSITION NUMBER:56; EQUIPMENT NAME:CUTTERUNIT; EQUIPMENT MAKE:THE JAPAN STEEL WORKS; EQUIPMENT MODEL:ADC300S; MANUFACTURER:THE JAPAN STEEL WORKS; MANUFACTURER PARTNUMBER:KPA4303000030-03</t>
  </si>
  <si>
    <t>SPARE PARTS; PART NAME:POSITIONER,HART; EQUIPMENT NAME:CONTROL VALVE; EQUIPMENTMAKE:FLOWSERVE; EQUIPMENT MODEL:825989.001, 825989.002; MANUFACTURER PARTNUMBER:225272.999.000; MANUFACTURER:FLOWSERVE; ASSY POSITIONER XL; I/PNT3002-14; REFERENCE NUMBER:XLR3W1R11B100-NT3002142SN1W00; ROTARY; ECTS</t>
  </si>
  <si>
    <t>INSTRUMENT SYSTEMS; TYPE:BATTERY AND KEYSWITCH MODULE; MANUFACTURER:HONEYWELL; MANUFACTURER PART NUMBER:FC-BKM-0001; EQUIPMENTNAME:DCS ESD F&amp;G SYSTEM</t>
  </si>
  <si>
    <t>SPARE PARTS; PART NAME:MONITOR,TEMPERATURE; EQUIPMENT MAKE:BENTLY NEVADA; EQUIPMENT MODEL:3500/60-02-01; MANUFACTURER:BENTLYNEVADA; MANUFACTURER PART NUMBER:163179-01; SUPPLIER NAME:GE PACIFIC O &amp; C PTE LTD; DOCUMENT NUMBER:141540-01; EQUIPMENTNAME:PYROLSIS FUEL OIL PUMP, QUENCH WATER PUMP, BOILER FEED WATER PUMP, DECOKING AIR COMPRESSOR, STORM WATER LIFT STATION PUMP,PROPYLENE PUMP, PGH 2ND STAGE MAKE UP &amp; RECYCLE COMP, RECYCLE GAS COMPRESSOR</t>
  </si>
  <si>
    <t>SPARE PARTS; PART NAME:PRE FILTER; DIMENSIONS:610 (HT) X 610 (WD) X 150 (DP) MM;EQUIPMENT NAME:VENTILATION BLOWER; ADDITIONAL INFORMATION:CPP CONTROL ROOMBUILDING; MANUFACTURER:THERMADYNE PVT LTD; TYPE, FILTER:BOX</t>
  </si>
  <si>
    <t>SPARE PARTS; PART NAME:LIMIT SWITCH; EQUIPMENT NAME:LIMIT SWITCH; EQUIPMENT MAKE:METSO AUTOMATION; EQUIPMENT MODEL:QXN2AK03HDM;MANUFACTURER:METSO AUTOMATION; MANUFACTURER PART NUMBER:MA0129173</t>
  </si>
  <si>
    <t>SPARE PARTS; PART NAME:GLAND FLANGE; EQUIPMENT NAME:CONTROL VALVE; EQUIPMENTMAKE:BAKER HUGHES; MANUFACTURER PART NUMBER:200717692-34310000;MANUFACTURER:BAKER HUGHES; SERIAL NUMBER:LB12A0091-003, LB12A0092-001; TYPE:HARDPART</t>
  </si>
  <si>
    <t>SPARE PARTS; PART NAME:COUPLING, CHAIN; MANUFACTURER PART NUMBER:MGD101-D-DR-00001/3; MANUFACTURER:HADO CO LTD; MATERIAL:CR 12022;DRAWING NUMBER:MGD101-D-DR-00001; ITEM POSITION NUMBER:3; EQUIPMENT NAME:AGITATOR; EQUIPMENT MAKE:HADO CO LTD; EQUIPMENTDRAWING NUMBER:MGD101-D-DR-00001; ITEM POSITION NUMBER:3; EQUIPMENT NAME:AGITATOR; EQUIPMENT MAKE:HADO CO LTD; EQUIPMENTMODEL:ET64-DMR-11</t>
  </si>
  <si>
    <t>SPARE PARTS; PART NAME:SPRING; MATERIAL:1.8159; DRAWING NUMBER:U100183; ITEMPOSITION NUMBER:340; EQUIPMENT NAME:VALVE ACTUATOR; EQUIPMENT MAKE:SCHUF VALVE;EQUIPMENT MODEL:PKE-450; ADDITIONAL INFORMATION:SAMPLING VALVE; MANUFACTURERPART NUMBER:S059928; MANUFACTURER:SCHUF VALVE; D=30 DM=254 L0=890 LEFT; ORDERNUMBER:K14448/3 // SOA12-0417/3; SAP EQUIPMENT CODE:1300020417 AND 1300033061</t>
  </si>
  <si>
    <t>SPARE PARTS; PART NAME:COMPENSATOR, EXPANSION, GASKET; MANUFACTURER PART NUMBER:3PS-47084, 47085/1040; MANUFACTURER:SHIN NIPPONMACHINERY CO LTD; MATERIAL:SUS 304 / GRAFOIL; DRAWING NUMBER:3PS-47084, 47085; ITEM POSITION NUMBER:1040; EQUIPMENT NAME:BIG PUMP;EQUIPMENT MAKE:SHIN NIPPON MACHINERY CO., LTD; EQUIPMENT MODEL:8 BTBF-11; EQUIPMENT MODEL:8 BTBF-11; EQUIPMENT MANUFACTURER PARTNO: 1040; CONTRACTOR DOCUMENT NUMBER: MGA102-D-DS-00073, 00084</t>
  </si>
  <si>
    <t>SPARE PARTS; PART NAME:GASKET, CASE; MANUFACTURER PART NUMBER:3PS-47092/618; MANUFACTURER:SHIN NIPPON MACHINERY CO LTD;MATERIAL:NON-ASBESTOS; DRAWING NUMBER:3PS-47092; ITEM POSITION NUMBER:618; EQUIPMENT NAME:CENTRIFUGAL PUMP; EQUIPMENT MAKE:SHINNIPPON MACHINERY CO., LTD; EQUIPMENT MODEL:8/1524 HTB-8ST; EQUIPMENT MANUFACTURER PART NO: 618; CONTRACTOR DOCUMENT NUMBER:MGA108-D-DS-00031</t>
  </si>
  <si>
    <t>SPARE PARTS; PART NAME:WEAR RING, IMPELLER; MANUFACTURER PART NUMBER:3PS-47093/126; MANUFACTURER:SHIN NIPPON MACHINERY CO LTD;MATERIAL:SUS 420 J2; DRAWING NUMBER:3PS-47093; ITEM POSITION NUMBER:126; EQUIPMENT NAME:CENTRIFUGAL PUMP; EQUIPMENT MAKE:SHINNIPPON MACHINERY CO., LTD; EQUIPMENT MODEL:15/2044 RTV; EQUIPMENT MANUFACTURER PART NO: 126; CONTRACTOR DOCUMENT NUMBER:MGA108-D-DS-00041</t>
  </si>
  <si>
    <t>SPARE PARTS; PART NAME:WEAR RING, IMPELLER; MANUFACTURER PART NUMBER:3PS-47093/128; MANUFACTURER:SHIN NIPPON MACHINERY CO LTD;MATERIAL:SUS 420 J2; DRAWING NUMBER:3PS-47093; ITEM POSITION NUMBER:128; EQUIPMENT NAME:CENTRIFUGAL PUMP; EQUIPMENT MAKE:SHINNIPPON MACHINERY CO., LTD; EQUIPMENT MODEL:15/2044 RTV; EQUIPMENT MANUFACTURER PART NO: 128; CONTRACTOR DOCUMENT NUMBER:MGA108-D-DS-00041</t>
  </si>
  <si>
    <t>METRIC ROLLER BEARINGS; TYPE:SPHERICAL; DESIGNATION NUMBER:22226EK + H3126; DIAMETER, BORE:115 MM; DIAMETER, OD:230 MM;WIDTH/HEIGHT:64 MM; MANUFACTURER:SKF/FAG; EQUIPMENT NAME:GMS MELTING DRUM AGITATOR; EQUIPMENT MAKE:REMI PROCESS PLANT &amp; MACHINERY;EQUIPMENT MODEL:TEA 100/10; ADDITIONAL INFORMATION:FOR LANTERN STOOL; DRAWING NUMBER:ATE-13257-12; ITEM POSITION NUMBER:5; WITHADAPTER SLEEVE; WORK ORDER NUMBER:12-OT-007E</t>
  </si>
  <si>
    <t>SPARE PARTS; PART NAME:RELAY; EQUIPMENT NAME:GAS CHROMATOGRAPHY; EQUIPMENT MAKE:SIEMENS; EQUIPMENT MODEL:MAXUM EDITION II; ADDITIONAL INFORMATION:POWER FUSE; MANUFACTURER PART NUMBER:A5E00159543; MANUFACTURER:SIEMENS</t>
  </si>
  <si>
    <t>INSTRUMENT SYSTEMS; TYPE:FIELDBUS INPUT OUTPUT TERMINATION ASSEMBLY; MANUFACTURER:HONEYWELL; MANUFACTURER PART NUMBER:CC-TFB412;SIZE:12 IN; 4 LINKS; COATED; EQUIPMENT NAME:DCS ESD F&amp;G SYSTEM</t>
  </si>
  <si>
    <t>CHEMICALS; SCIENTIFIC NAME:HYDROGEN PEROXIDE; ALTERNATIVE NAME:50% H2O2_U&amp;O; FORMULA:H2O2; APPEARANCE:LIQUID; FORM OFSUPPLY:BARRELS; PURITY:50% BY MASS; SPECIFIC GRAVITY (DENSITY):1.2; BOILING POINT:110 °C; VISCOSITY:1.245 CP; H20:50% BY MASS MAX;DENSITY:1135 KG/M³</t>
  </si>
  <si>
    <t>SPARE PARTS; PART NAME:BODY STUD NUT; EQUIPMENT NAME:CONTROL VALVE; EQUIPMENTMAKE:BAKER HUGHES; MANUFACTURER PART NUMBER:200727643-158-0000;MANUFACTURER:BAKER HUGHES; VALVE SERIAL NUMBER:LB12A0091-001, LB12A0091-002,LB12A0092-002, LB12A0092-003; TYPE:HARD PART</t>
  </si>
  <si>
    <t>SPARE PARTS; PART NAME:IMPELLER; MATERIAL:CF8M; EQUIPMENT MAKE:MATHER &amp; PLATT PUMPS LTD; EQUIPMENT MODEL:PN ISO 35;MANUFACTURER:MATHER &amp; PLATT PUMPS LTD; EQUIPMENT NAME:CIP PUMP FOR ULTRAFILTRATION PLANT</t>
  </si>
  <si>
    <t>SPARE PARTS; PART NAME:O-RING; MATERIAL:PERFLUOROELASTOMER; DRAWING NUMBER:A09676 AV; ITEM POSITION NUMBER:111.31; EQUIPMENTNAME:HEXANE LOADING/UNLOADING PUMP; EQUIPMENT MAKE:SULZER PUMPS; ADDITIONAL INFORMATION:FOR MECHANICAL SEAL; MANUFACTURER:EAGLEBURGMANN; MANUFACTURER PART NUMBER:A09676AV/111.31; SEAL MODEL:LL9DTUU/LL9DTUU; SEAL SIZE:0050/0050</t>
  </si>
  <si>
    <t>SPARE PARTS; PART NAME:O-RING; MATERIAL:PERFLUOROELASTOMER; DRAWING NUMBER:A09676 AV; ITEM POSITION NUMBER:111.32; EQUIPMENTNAME:HEXANE LOADING/UNLOADING PUMP; EQUIPMENT MAKE:SULZER PUMPS; ADDITIONAL INFORMATION:FOR MECHANICAL SEAL; MANUFACTURER:EAGLEBURGMANN; MANUFACTURER PART NUMBER:A09676AV/111.32; SEAL MODEL:LL9DTUU/LL9DTUU; SEAL SIZE:0050/0050</t>
  </si>
  <si>
    <t>SPARE PARTS; PART NAME:FLEXIBLE CONNECTION; MANUFACTURER PART NUMBER:15002942; MANUFACTURER:HOWDEN GROUP LTD; DIMENSIONS:DIA 1410MM; DRAWING NUMBER:&amp;AD-11-M-ZE 6100; ITEM POSITION NUMBER:16; EQUIPMENT NAME:FLUE GAS FAN; EQUIPMENT MAKE:HOWDEN GROUP LTD;EQUIPMENT MODEL:VRE1250/6011 Z 083/61 RD015</t>
  </si>
  <si>
    <t>SPARE PARTS; PART NAME:TORQUE SWITCH ASSEMBLY; EQUIPMENT NAME:ACTUATOR; EQUIPMENT MAKE:LIMITORQUE; EQUIPMENT MODEL:SMB-2-60/4;MANUFACTURER:LIMITORQUE</t>
  </si>
  <si>
    <t>SPARE PARTS; PART NAME:PISTON; MATERIAL:S275; DRAWING NUMBER:U100273; ITEMPOSITION NUMBER:40; EQUIPMENT NAME:VALVE; EQUIPMENT MAKE:SCHUF VALVE; EQUIPMENTMODEL:PKD-500; MANUFACTURER PART NUMBER:U100181-34; MANUFACTURER:SCHUF VALVE;DOWN FLOW VALVE; PKD 500 X 675 STROKE; ORDER:14448/8; EQUIPMENT CODE:1300020422,1300033011</t>
  </si>
  <si>
    <t>SPARE PARTS; PART NAME:SEAT RING; EQUIPMENT NAME:CONTROL VALVE; EQUIPMENTMAKE:FISHER CONTROLS; MANUFACTURER PART NUMBER:13B8342X022; MANUFACTURER:FISHERCONTROLS; 2, 1 1/2 PORT</t>
  </si>
  <si>
    <t>SPARE PARTS; PART NAME:AUTO CALIBRATION CARD; MANUFACTURER PART NUMBER:80436SE; MANUFACTURER:AMETEK; DRAWINGNUMBER:BB1002-D-DR-00005; EQUIPMENT NAME:ANALYZER SYSTEMS; SUPPLIER:CHEMTROLS</t>
  </si>
  <si>
    <t>SPARE PARTS; PART NAME:PISTON RING; DRAWING NUMBER:6330051/E; EQUIPMENT NAME:NITROGEN COMPRESSOR; EQUIPMENT MAKE:BHARAT PUMPS &amp;COMPRESSORS LTD; EQUIPMENT MODEL:4HB/3; ADDITIONAL INFORMATION:PART LIST:6330234; MANUFACTURER:BHARAT PUMPS &amp; COMPRESSORS LTD;MANUFACTURER PART NUMBER:966333291; GROUP NAME:PISTON FOR BORE 260 MM; BPC S/O NUMBER:302011005-01</t>
  </si>
  <si>
    <t>FILTER ELEMENT; ELEMENT TYPE:OPEN BOTH SIDES; NOMINAL SIZE:0270; NOMINAL FILTRATION GRADE:H6XL µm; DIFFERENTIAL PRESSURE:15 BAR;DESIGN ELEMNT:STANDARD ADHESIVE; ELEMENT MATERIAL:STAINLESS STEEL 1.4571; WITHOUT VALVE; GASKET MATERIAL:VITON; EQUIPMENT NAME:GASTURBINE; MANUFACTURER:EPE PROCESS FLTR &amp; ACCUMULATOR; MANUFACTURER PART NUMBER:1.0270-H6XL-0-0V-0-V; FOR LIQUID FUEL FINAL FILTERSEPERATOR SKID</t>
  </si>
  <si>
    <t>INSTRUMENT SYSTEMS; TYPE:FAIL-SAFE ANALOG INPUT MODULE,HIGH DENSITY; MANUFACTURER:HONEYWELL; MANUFACTURER PART NUMBER:FC-SAI-1620M;VOLTAGE RATING:24 VDC; NUMBER OF CHANNEL:16; EQUIPMENT NAME:DCS ESD F&amp;G SYSTEM</t>
  </si>
  <si>
    <t>SPARE PARTS; PART NAME:SHAFT SLEEVE; DRAWING NUMBER:12.1076-T002 REV.0;EQUIPMENT NAME:OFF GAS FAN; EQUIPMENT MODEL:HD200/1355/GWA; MANUFACTURER PARTNUMBER:235-000043; MANUFACTURER:VKT; ADKS90-50-4 12.1076</t>
  </si>
  <si>
    <t>SPARE PARTS; PART NAME:GUIDE BLOCK; MANUFACTURER PART NUMBER:145018; MANUFACTURER:WARTSILA; DRAWING NUMBER:DBAC195522; EQUIPMENTNAME:ENGINE; EQUIPMENT MODEL:W20V32; ENGINE NUMBER:PAAE227083; REFERENCE TYPE:W32</t>
  </si>
  <si>
    <t>SPARE PARTS; PART NAME:GASKET,HELICOFLEX; MATERIAL:NF 15000 SERIES / ALLUMINIUM; ITEM POSITION NUMBER:13; EQUIPMENT MAKE:ATELIERSDE FOS; MANUFACTURER:ATELIERS DE FOS; MANUFACTURER PART NUMBER:13; EQUIPMENT NAME:ZG CATALYST INJECTION NOZZEL, CR CATALYSTINJECTION NOZZEL; DRAWING NUMBER:3669-CD-VD-025_1598_ZGB_31JN380_01-IS02</t>
  </si>
  <si>
    <t>SPARE PARTS; PART NAME:FILTER; EQUIPMENT NAME:GAS COMPRESSOR; EQUIPMENTMAKE:KOBELCO COMPRESSOR; EQUIPMENT MODEL:KS40LMZ; MANUFACTURER PARTNUMBER:P-CB14-025; MANUFACTURER:KOBELCO COMPRESSOR; TYPE:E195-AA; OIL MISTELIMINATOR FILTER</t>
  </si>
  <si>
    <t>SPARE PARTS; PART NAME:O-RING; MANUFACTURER PART NUMBER:0000 275 9549; MANUFACTURER:ELLIOTT TURBOMACHINERY; MATERIAL:FLUOROCARBON;DRAWING NUMBER:ER09T013101/954; ITEM POSITION NUMBER:26; EQUIPMENT NAME:DGS CONSOLE_WATER, OIL INJECT</t>
  </si>
  <si>
    <t>SPARE PARTS; PART NAME:O-RING; MANUFACTURER PART NUMBER:0000 274 9528; MANUFACTURER:ELLIOTT TURBOMACHINERY; MATERIAL:FLUOROCARBON;DRAWING NUMBER:ER09T013101/954; ITEM POSITION NUMBER:46; EQUIPMENT NAME:DGS CONSOLE_WATER, OIL INJECT</t>
  </si>
  <si>
    <t>SPARE PARTS; PART NAME:O-RING; MANUFACTURER PART NUMBER:0000 173 9575; MANUFACTURER:ELLIOTT TURBOMACHINERY; MATERIAL:FLUOROCARBON;DRAWING NUMBER:ER09T013201/998; ITEM POSITION NUMBER:27; EQUIPMENT NAME:DGS CONSOLE_WATER, OIL INJECT; REAL MANUFACTURER:JOHN CRANE</t>
  </si>
  <si>
    <t>COLUMN DESCRIPTION:HAYESEP Q; SIEMENS ORDER NUMBER:M 1907; COLUMN NUMBER:R1-2; COLUMN LENGTH:3.0 M; COLUMN ID:1.0 MM; COLUMNFUNCTION:SEP H2 - C1; MESH:100/120</t>
  </si>
  <si>
    <t>COLUMN DESCRIPTION:HAYESEP R; SIEMENS ORDER NUMBER:M1923; COLUMN NUMBER:R1-3; COLUMN LENGTH:3.0 M; COLUMN ID:2.16 MM; COLUMNFUNCTION:COMPLETE SEPARATION; COLUMN MESH:80/100</t>
  </si>
  <si>
    <t>SPARE PARTS; PART NAME:PISTON RING SET; MANUFACTURER PART NUMBER:113012; MANUFACTURER:WARTSILA; DRAWING NUMBER:DBAC195522;EQUIPMENT NAME:ENGINE; EQUIPMENT MODEL:W20V32; ENGINE NUMBER:PAAE227083; REFERENCE TYPE:W32</t>
  </si>
  <si>
    <t>SPARE PARTS; PART NAME:BATTERY CELL; EQUIPMENT MAKE:AMCO SAFT INDIA LTD; EQUIPMENT MODEL:KPH330P; MANUFACTURER:AMCO SAFT INDIA LTD</t>
  </si>
  <si>
    <t>RADAR TANK LEVEL GAUGE; INGRESS PROTECTION:IP66; COMMUNICATION PROTOCOL (SMART):FOUNDATION FIELDBUS; MODEL NUMBER:X705;CLASSIFICATION, HAZARD AREAS:ATEX II 1 G EX IA IIC T4 GA; MANDATORY REQUIREMENTS:CCOE CERTIFICATE; POWER SUPPLY:24 VDC; CONNECTION,CLASSIFICATION, HAZARD AREAS:ATEX II 1 G EX IA IIC T4 GA; MANDATORY REQUIREMENTS:CCOE CERTIFICATE; POWER SUPPLY:24 VDC; CONNECTION,ELECTRICAL:3/4 IN NPT FEMALE; MOUNTING:INTEGRAL; MANUFACTURER:MAGNETROL; MANUFACTURER PART NUMBER:X705-520A-A10; DISPLAY:DIGITAL</t>
  </si>
  <si>
    <t>SPARE PARTS; PART NAME:BEARING, SUBMERGED; MANUFACTURER PART NUMBER:3PS-47128/415; MANUFACTURER:SHIN NIPPON MACHINERY CO LTD;MATERIAL:CARBON; DRAWING NUMBER:3PS-47128; ITEM POSITION NUMBER:415; EQUIPMENT NAME:VERTICAL SUSPENDED PUMP; EQUIPMENT MAKE:SHINNIPPON MACHINERY CO., LTD; EQUIPMENT MODEL:SIW-ER 6/1025; EQUIPMENT MANUFACTURER PART NO: 415; CONTRACTOR DOCUMENT NUMBER:MGA105-D-D-R-00021</t>
  </si>
  <si>
    <t>SPARE PARTS; PART NAME:BEARING, SUBMERGED; MANUFACTURER PART NUMBER:3PS-47133/415; MANUFACTURER:SHIN NIPPON MACHINERY CO LTD;MATERIAL:CARBON; DRAWING NUMBER:3PS-47133; ITEM POSITION NUMBER:415; EQUIPMENT NAME:VERTICAL SUSPENDED PUMP; EQUIPMENT MAKE:SHINNIPPON MACHINERY CO., LTD; EQUIPMENT MODEL:SIW-ER 3/520; EQUIPMENT MANUFACTURER PART NO: 415; CONTRACTOR DOCUMENT NUMBER:MGA105-D-D-R-00071</t>
  </si>
  <si>
    <t>SPARE PARTS; PART NAME:WEAR RING, BOWL; MANUFACTURER PART NUMBER:3PS-47087/916; MANUFACTURER:SHIN NIPPON MACHINERY CO LTD;MATERIAL:SUS 304 W/H; DRAWING NUMBER:3PS-47087; ITEM POSITION NUMBER:916; EQUIPMENT NAME:VERTICAL CAN PUMP; EQUIPMENT MAKE:SHINNIPPON MACHINERY CO., LTD; EQUIPMENT MODEL:10/1521 CZ-3; ADDITIONAL INFORMATION:DISCHARGE SIDE; EQUIPMENT MANUFACTURER PART NO:916; CONTRACTOR DOCUMENT NUMBER: MGA103-D-DS-00031</t>
  </si>
  <si>
    <t>SPARE PARTS; PART NAME:SEALING SET; MATERIAL:UNS S31803; DRAWING NUMBER:U100184;EQUIPMENT NAME:VALVE ACTUATOR; EQUIPMENT MAKE:SCHUF VALVE; EQUIPMENTMODEL:PKE-450; ADDITIONAL INFORMATION:SAMPLE VALVES; MANUFACTURER PARTNUMBER:E-0095-0U-450422-048-NG-1; MANUFACTURER:SCHUF VALVE; POSITION NUMBER;ITEMS 110, 120, 130, 140, 150, 160, 250, 260 AND 340 ARE CONTENTS OF SEAL KITE-0095-0U-U100184; ORDER NUMBER:K14448/4 // SOA12-0417/4; SAP EQUIPMENTCODE:1300020418, 1300033103</t>
  </si>
  <si>
    <t>SPARE PARTS; PART NAME:VALVE, INLET; MANUFACTURER PART NUMBER:121007; MANUFACTURER:WARTSILA; DRAWING NUMBER:DBAC195522; EQUIPMENTNAME:ENGINE; EQUIPMENT MODEL:W20V32; ENGINE NUMBER:PAAE227083; REFERENCE TYPE:W32</t>
  </si>
  <si>
    <t>ELECTRICAL ACCESSORIES; TYPE:HV BUSHING; MANUFACTURER:SEA; MANUFACTURER PART NUMBER:TR00074511000792; DRAWING NUMBER:C-11384-13</t>
  </si>
  <si>
    <t>SPARE PARTS; PART NAME:CONTACT SOCKET; MANUFACTURER PART NUMBER:E9830896-22; MANUFACTURER:ELLIOTT TURBOMACHINERY; DRAWINGNUMBER:ER09T013102/391, ; ITEM POSITION NUMBER:29; EQUIPMENT NAME:DGS CONSOLE_WATER, OIL INJECT</t>
  </si>
  <si>
    <t>SPARE PARTS; PART NAME:FLEXIBLE CONNECTION; MANUFACTURER PART NUMBER:15002952; MANUFACTURER:HOWDEN GROUP LTD; DIMENSIONS:1600 X1250 MM; DRAWING NUMBER:&amp;AD-11-M-ZE 6101; ITEM POSITION NUMBER:17; EQUIPMENT NAME:FLUE GAS FAN; EQUIPMENT MAKE:HOWDEN GROUP LTD;EQUIPMENT MODEL:VRE1400/6011 Z 078/61 RD015</t>
  </si>
  <si>
    <t>BARRIERS; MANUFACTURER PART NUMBER:KFD2-SL1.EX1.LK; MANUFACTURER:PEPPERL+FUCHS;NEW EQUIVALENT PART NUMBER:KFD2-SL2-EX1.LK; TYPE, SIGNAL:DIGITAL OUTPUT; TOTALNUMBER OF IDENTICAL PARTS INSTALLED:140</t>
  </si>
  <si>
    <t>SPARE PARTS; PART NAME:SHAFT; MATERIAL:STAINLESS STEEL-XM-19; DRAWING NUMBER:F04398; ITEM POSITION NUMBER:5; EQUIPMENT NAME:BALLBLOW DOWN VALVE; EQUIPMENT MAKE:METSO AUTOMATION; EQUIPMENT MODEL:XG10DWTAJ2RXHBDF; MANUFACTURER:METSO AUTOMATION; MANUFACTURERPART NUMBER:H014163</t>
  </si>
  <si>
    <t>SPARE PARTS; PART NAME:VALVE,DIAPHRAGM; DRAWING NUMBER:M 1; EQUIPMENT NAME:HDPE ANALYSER; EQUIPMENT MAKE:SIEMENS;MANUFACTURER:SIEMENS; MANUFACTURER PART NUMBER:US2-1671004-103; VERIFLOW AIR ACTUATED,SAMPLE OFF; SUB ASSEMBLY:ADDITIVES</t>
  </si>
  <si>
    <t>SPARE PARTS; PART NAME:HOUSING; ITEM POSITION NUMBER:212; EQUIPMENT NAME:THINFILM EVAPORATOR; EQUIPMENT MAKE:BUSS-SMS-CANZLER; EQUIPMENT MODEL:LB-2800-S;MANUFACTURER PART NUMBER:148397; MANUFACTURER:BUSS-SMS-CANZLER; PART LIST:UPPERBEARING (200); PLANT:BUTENE-1</t>
  </si>
  <si>
    <t>SPARE PARTS; PART NAME:LIGHT PIPE; EQUIPMENT NAME:GAS CHROMATOGRAPHY; EQUIPMENT MAKE:SIEMENS; ADDITIONAL INFORMATION:FPD, ASSEMBLY WITH O-RING; MANUFACTURER PART NUMBER:US2-2020129-701; MANUFACTURER:SIEMENS</t>
  </si>
  <si>
    <t>SPARE PARTS; PART NAME:MARSHALLING INTERCONNECT CABLE; DRAWING NUMBER:MPQ101-D-DR-0031; EQUIPMENT NAME:CONTROL PANEL; EQUIPMENTMAKE:IMPIANTI SISTEMA GEL S.P.A; EQUIPMENT MODEL:3024R0698CP; MANUFACTURER:IMPIANTI SISTEMA GEL S.P.A; MANUFACTURER PARTNUMBER:3024R0698MSHLCABLE; REAL MANUFACTURER:ISG</t>
  </si>
  <si>
    <t>SPARE PARTS; MATERIAL:CIRCUIT BOARD ASSEMBLY; ITEM POSITION NUMBER:SILICON; EQUIPMENT MODEL:SILICA ANALYSER; ADDITIONALINFORMATION:HACH; MANUFACTURER:SERIES 5000; PART NAME:HACH; REFERENCE:POWER SUPPLY BOARD 5000; ITEM NUMBER:4760200</t>
  </si>
  <si>
    <t>SOLENOID VALVE; MODEL:2401012.2003; TYPE:DIRECT ACTUATED POPPET; MAT, BODY:STAINLESS STEEL; CONNECTION, AIR:1/4 IN NPT; VALVEPOSITION:3/2; MANUFACTURER:NORGREN; MANUFACTURER PART NUMBER:H9772; EQUIPMENT NAME:SOLENOID VALVE; EQUIPMENT MODEL:NF8327B132, 110VDC; EQUIPMENT MAKE:ASCO VALVE</t>
  </si>
  <si>
    <t>SPARE PARTS; PART NAME:O-RING, FILTER, OIL; MANUFACTURER PART NUMBER:SOR 80; MANUFACTURER:INDUFUL; DIMENSIONS:ID 154.3 X SD 5.7 MM;MATERIAL:VITON-A; DRAWING NUMBER:MGB301-D-DR-00017; ITEM POSITION NUMBER:7; EQUIPMENT NAME:RECYCLE GAS COMPRESSOR; EQUIPMENTMODEL:IDCL 3-007C0 3"; SUPPLIER:KOBE STEEL; SUPPLIER PART NUMBER:20S-A55193#F7; HARDNESS:90°CSHORE</t>
  </si>
  <si>
    <t>BLIND PIPE FLANGES; DESIGN SPEC:ASME B 16.5; MAT:CARBON STEEL; MAT, SPEC:ASTM A105; FACING, FLANGE:RAISED FACE; FINISH, FLANGEFACING:125 AARH; PRESSURE DESIGNATION:ANSI CL150; SIZE:14 IN</t>
  </si>
  <si>
    <t>POWER SUPPLIES; VOLTAGE, OUTPUT:230 VAC; CURRENT, OUTPUT:50 A; VOLTAGE, INPUT:115 VAC; MANUFACTURER:HONEYWELL SAFETY MANAGEMENT;MANUFACTURER PART NUMBER:4220156; MODEL NUMBER:FC-PSU-UNI2450; EQUIPMENT NAME:DCS ESD F&amp;G SYSTEM</t>
  </si>
  <si>
    <t>SPARE PARTS; PART NAME:BUSHING; MANUFACTURER PART NUMBER:3PS-47091/315; MANUFACTURER:SHIN NIPPON MACHINERY CO LTD; MATERIAL:SUS403; DRAWING NUMBER:3PS-47091; ITEM POSITION NUMBER:315; EQUIPMENT NAME:CENTRIFUGAL PUMP; EQUIPMENT MAKE:SHIN NIPPON MACHINERY CO.,LTD; EQUIPMENT MODEL:8/1526 HTB -9ST; ADDITIONAL INFORMATION:PACKING BOX; EQUIPMENT MANUFACTURER PART NO: 315; CONTRACTOR DOCUMENTNUMBER: MGA108-D-DR-00021</t>
  </si>
  <si>
    <t>SPARE PARTS; PART NAME:BUSHING; MANUFACTURER PART NUMBER:3PS-62042/711; MANUFACTURER:SHIN NIPPON MACHINERY CO LTD; MATERIAL:BC3;DRAWING NUMBER:3PS-62042; ITEM POSITION NUMBER:711; EQUIPMENT NAME:VERTICAL CAN PUMP; EQUIPMENT MAKE:SHIN NIPPON MACHINERY CO.,LTD; EQUIPMENT MODEL:12X19M WYR-10; ADDITIONAL INFORMATION:LOWER BEARING; EQUIPMENT MANUFACTURER PART NO: 711; CONTRACTOR DOCUMENTNUMBER: MGA103-D-DS-00011</t>
  </si>
  <si>
    <t>SPARE PARTS; PART NAME:GASKET; MANUFACTURER PART NUMBER:VN1002540; MANUFACTURER:ELLIOTT TURBOMACHINERY; MATERIAL:NON-ASBESTOS;DRAWING NUMBER:E1606266; ITEM POSITION NUMBER:46; EQUIPMENT NAME:DGS CONSOLE_WATER, OIL INJECT; REAL MANUFACTURER:LIESTRITZ</t>
  </si>
  <si>
    <t>ELECTRICAL ACCESSORIES; TYPE:LV BUSHING; MANUFACTURER:SEA; MANUFACTURER PART NUMBER:TR00074511000792</t>
  </si>
  <si>
    <t>REINFORCED FLAT RING RUBBER GASKET; MAT:ETHYLENE-PROPYLENE RUBBER; CROSS SECTION:WITH INSERT; MAT, INSERT:STEEL; DESIGN SPEC,FLANGE(S):ASME B16.47 SERIES B; FACING, FLANGE:RAISED FACE; PRESSURE DESIGNATION:ASME CL 150; THICKNESS AT INSERT:8 MM; SIZE, PIPE,NOMINAL:40 IN; REFERENCE: 11KC</t>
  </si>
  <si>
    <t>INSTRUMENT SYSTEMS; TYPE:CONTROL FIREWALL MODULE; MANUFACTURER:HONEYWELL; MANUFACTURER PART NUMBER:CC-PCF901; CURRENT RATING:0.211A; VOLTAGE RATING:24 VDC; PROVIDES FTE DISTRIBUTION TO IN-CABINET NETWORK NODES(C300 CONTROLLER AND SERIES C MODULES); EQUIPMENTNAME:DCS ESD F&amp;G SYSTEM</t>
  </si>
  <si>
    <t>SPARE PARTS; PART NAME:PISTON; MATERIAL:S275; DRAWING NUMBER:U100181; ITEMPOSITION NUMBER:40; EQUIPMENT NAME:VALVE ACTUATOR; EQUIPMENT MAKE:SCHUF VALVE;EQUIPMENT MODEL:PKD-500; ADDITIONAL INFORMATION:UP FLOW VALVES; MANUFACTURERPART NUMBER:U100181-34; MANUFACTURER:SCHUF VALVE; ORDER NUMBER:K14448/1 //SOA12-00417/1; SAP EQUIPMENT CODE:1300020419, 1300020420, 1300032985, 1300032992</t>
  </si>
  <si>
    <t>SPARE PARTS; PART NAME:VALVE PLUG; EQUIPMENT NAME:CONTROL VALVE; EQUIPMENTMAKE:DRESSER MASONEILAN; ADDITIONAL INFORMATION:N-12-275302; MANUFACTURER PARTNUMBER:400089231-163H0000; MANUFACTURER:DRESSER MASONEILAN; EQUIPMENTCODE:1300031101</t>
  </si>
  <si>
    <t>SPARE PARTS; PART NAME:REGULATOR &amp; GAUGE; DRAWING NUMBER:M 1; EQUIPMENT NAME:HDPE ANALYSER; EQUIPMENT MAKE:SIEMENS;MANUFACTURER:SIEMENS; MANUFACTURER PART NUMBER:US2-2021638-001; SUB ASSEMBLY:PURGE CONTROL MODULE (PCM) &amp; COOLING FAN; MODEL:0-160MODULE (MAXUM II)</t>
  </si>
  <si>
    <t>ELECTRICAL ACCESSORIES; TYPE:MOTOR,SPRING CHARGING; VOLTAGE RATING:110 VDC; FOR BREAKER, VD4; ARTICLE NUMBER:1VCR005093G0003</t>
  </si>
  <si>
    <t>SPARE PARTS; PART NAME:BLADDER; MANUFACTURER PART NUMBER:AE-PS30AG#27; MANUFACTURER:KOBE STEEL; DRAWING NUMBER:A380864; ITEMPOSITION NUMBER:2; EQUIPMENT NAME:HYDRAULIC OIL UNIT; EQUIPMENT MAKE:KOBE STEEL; EQUIPMENT MODEL:LCM500H; ADDITIONALINFORMATION:FOR ACCUMULATOR</t>
  </si>
  <si>
    <t>EXTENSION CABLE; MODEL:3300 XL; TOTAL LENGTH:8.5 M; ARMOR AND CABLE:ARMORED FLUIDLOC CBL W/CON PRO; AGENCY APPROVAL:INDIA(PESO/CCOE, IECEX, ATEX); MANUFACTURER PART NUMBER:330130-085-13-IN; MANUFACTURER:BENTLY NEVADA</t>
  </si>
  <si>
    <t>CENTRAL PROCESSING UNIT; MODEL NUMBER: ET200S; VOLTAGE:24VDC; DIMENSION:75 X 119 X 120 MM; MODEL:SIMATIC DP; NUMBER OFINTERFACE:3(WITH THREE RJ45 PORTS) AS IO-CONTROLER, W/O BATTERY MMC REQUIRED); APPLICATION: SC-B5TM4729; FIRMWARE VERSION:V4.5;POWER LOSS:6 W; MANUFACTURER:SIEMENS; MANUFACTURER PART NUMBER:6ES7151-8AB01-0AB0</t>
  </si>
  <si>
    <t>COLUMN DESCRIPTION:HAYESEP R; SIEMENS ORDER NUMBER:M1923; COLUMN NUMBER:R2-2; COLUMN LENGTH:2.0 M; COLUMN ID:1.0 MM; COLUMNFUNCTION:SEP O2, N2 - CO; COLUMN MESH:80/100</t>
  </si>
  <si>
    <t>COLUMN DESCRIPTION:HAYESEP T; SIEMENS ORDER NUMBER:M1911; COLUMN NUMBER:R1-3; COLUMN LENGTH:1.5 M; COLUMN ID:1.0 MM; COLUMNFUNCTION:SEP C2S - C3 - C3=; COLUMN MESH:80/100; COLUMN LOAD:1.2 WT%</t>
  </si>
  <si>
    <t>COLUMN DESCRIPTION:CARBOBLACK B; SIEMENS ORDER NUMBER:M1906; COLUMN NUMBER:R2-1; COLUMN LENGTH:2.0 M; COLUMN ID:1.0 MM; COLUMNFUNCTION:SEP C5+ FROM C4- FOR BF; COLUMN MESH:80/120; COLUMN LOAD:6.6%</t>
  </si>
  <si>
    <t>SPIRAL WOUND GASKETS; DESIGN SPEC:ASME/ANSI B16.20 - 1998; DESIGN SPEC, FLANGE(S):ASME B16.5; PRESSURE DESIGNATION:CL 150; MAT,WINDINGS:STAINLESS STEEL; MAT, FILLER:GRAPHITE; MAT, INNER RING:STAINLESS STEEL 316; MAT, CENTRING RING:STAINLESS STEEL 316; SIZE,PIPE, NOMINAL:24 IN</t>
  </si>
  <si>
    <t>SPARE PARTS; PART NAME:PACKING,SLEEVE; MATERIAL:FFKM; DRAWING NUMBER:2H-144071; ITEM POSITION NUMBER:11; EQUIPMENT NAME:TOP ENTRYAGITATOR; EQUIPMENT MAKE:REMI PROCESS PLANT &amp; MACHINARY; ADDITIONAL INFORMATION:FOR MECHANICAL SEAL; MANUFACTURER:FLOWSERVE SANMAR;MANUFACTURER PART NUMBER:2H-144071/11; SEAL MODEL/TYPE:3.000" DOUBLE INSIDE CARTRIDGE BRO</t>
  </si>
  <si>
    <t>SPARE PARTS; PART NAME:FRICTION RING; MATERIAL:AISI STAINLESS STEEL 316L+; MATERIAL:HARD FACE; DRAWING NUMBER:4110012190_091S; ITEMPOSITION NUMBER:503.01; EQUIPMENT NAME:PUMP; EQUIPMENT MAKE:HERMETIC-PUMPEN; EQUIPMENT MODEL:CNPKf 150x100x350A-2 ;MANUFACTURER:HERMETIC-PUMPEN; MANUFACTURER PART NUMBER:26503119</t>
  </si>
  <si>
    <t>SPARE PARTS; PART NAME:WEAR RING; MANUFACTURER PART NUMBER:3PS-47087/793; MANUFACTURER:SHIN NIPPON MACHINERY CO LTD; MATERIAL:SUS304 W/H; DRAWING NUMBER:3PS-47087; ITEM POSITION NUMBER:793; EQUIPMENT NAME:VERTICAL CAN PUMP; EQUIPMENT MAKE:SHIN NIPPON MACHINERYCO., LTD; EQUIPMENT MODEL:10/1521 CZ-3; ADDITIONAL INFORMATION:LOWER BEARING; EQUIPMENT MANUFACTURER PART NO: 793; CONTRACTORDOCUMENT NUMBER: MGA103-D-DS-00031</t>
  </si>
  <si>
    <t>SPARE PARTS; PART NAME:TACHOMETER MODULE; EQUIPMENT NAME:VIBRATION MONITORING SYSTEMS; EQUIPMENT MAKE:BENTLY NEVADA; EQUIPMENTMODEL:3500/50; MANUFACTURER:BENTLY NEVADA; MANUFACTURER PART NUMBER:288062-02; COMPLETE MODULE NUMBER:3500/50-01-01-01</t>
  </si>
  <si>
    <t>INSTRUMENT SYSTEMS; TYPE:SAFE DIGITAL INPUT MODULE; MANUFACTURER:HONEYWELL; MANUFACTURER PART NUMBER:FC-SDI-1624; VOLTAGE RATING:24VDC; NUMBER OF CHANNEL:16; EQUIPMENT NAME:DCS ESD F&amp;G SYSTEM</t>
  </si>
  <si>
    <t>SPARE PARTS; PART NAME:LEVERAGE ASSEMBLY; EQUIPMENT NAME:BALL CONTROL VALVE; EQUIPMENT MAKE:METSO AUTOMATION; EQUIPMENTMODEL:BC/BJ/B1C/B1J 8,9/XX; MANUFACTURER:METSO AUTOMATION; MANUFACTURER PART NUMBER:361059/XX; LEVERAGE ASSEMBLY CONSISTS OF,
PARTID      DESCRIPTION      MATERIAL                 QTY
6930802      LEVER ARM        EN 1563-GJS-400-15+ENP   1 PCS
7250400CONNECTION ARM   CARBON STEEL+PTFE        2 PCS
177270       BEARING UNIT     EN 1563-GJS-500-7        1 PCS
2509         O-RINGNITRILE, NBR             2 PCS
4401         RETAINER RING    DIN 17222-C67            2 PCS
4430         SUPPORT RING     CARBONSTEEL             2 PCS
H052251      SHEET RING       BRASS                    1 PCS</t>
  </si>
  <si>
    <t>SPARE PARTS; PART NAME:ANNUNCIATOR; EQUIPMENT NAME:COMPRESSOR; EQUIPMENTMAKE:AERZEN; EQUIPMENT MODEL:VM-140; MANUFACTURER PART NUMBER:159810000;MANUFACTURER:DOLD &amp; SOHNE KG; VOLTAGE RATING:24 VDC; ANNUNCIATORS MODEL:EH9997</t>
  </si>
  <si>
    <t>SPARE PARTS; PART NAME:SEAL KIT; MANUFACTURER PART NUMBER:UC-1000M21A-10A#03; MANUFACTURER:KOBE STEEL; DRAWING NUMBER:UC-1000J10G;ITEM POSITION NUMBER:52/53; EQUIPMENT NAME:PELLETIZER; EQUIPMENT MAKE:KOBE STEEL; EQUIPMENT MODEL:LCM500H; FOR HYDRAULIC CYLINDER(CUTTER SHAFT MOVING); SUB ASSY:DRIVE HOUSING ASS'Y</t>
  </si>
  <si>
    <t>SPARE PARTS; PART NAME:O-RING; MATERIAL:PERFLUOROELASTOMER; DRAWING NUMBER:C01383 AP 0D; ITEM POSITION NUMBER:111.04; EQUIPMENTNAME:CAUSTIC CIRCULATION PUMP; EQUIPMENT MODEL:ZF80-2200,ZF25-2200,ZF25-2315; ADDITIONAL INFORMATION:SLEEVE,FOR MECHANICAL SEAL;MANUFACTURER:EAGLE BURGMANN; MANUFACTURER PART NUMBER:C01383AP0D/111.04; EQUIPMENT NAME:WATER CIRCULATION PUMP, FEED PUMPS SPENTCAUSTIC OXIDN</t>
  </si>
  <si>
    <t>SPECTACLE LINE BLINDS; MAT:CARBON STEEL; SIZE:24 IN; PRESSURE DESIGNATION:ANSI CL300; MAT, SPEC:ASTM A105; DESIGN SPEC:ASME B16.48; FINISH, FLANGE FACING:125 AARH; FACING, FLANGE:FULL FACE</t>
  </si>
  <si>
    <t>SPARE PARTS; PART NAME:STEAM STRAINER; MANUFACTURER PART NUMBER:633805-20; MANUFACTURER:ELLIOTT TURBOMACHINERY; EQUIPMENT NAME:DGSCONSOLE_WATER, OIL INJECT</t>
  </si>
  <si>
    <t>SPARE PARTS; PART NAME:GASKET; MANUFACTURER PART NUMBER:NK4238-1; MANUFACTURER:ELLIOTT TURBOMACHINERY; DRAWING NUMBER:NP2149; ITEMPOSITION NUMBER:18; EQUIPMENT NAME:DGS CONSOLE_WATER, OIL INJECT; ADDITIONAL INFORMATION:FOR T&amp;T VALVE ASSEMBLY; REALMANUFACTURER:GIMPEL</t>
  </si>
  <si>
    <t>SPARE PARTS; PART NAME:GASKET; MANUFACTURER PART NUMBER:NK5301-1; MANUFACTURER:ELLIOTT TURBOMACHINERY; DRAWING NUMBER:NP1993; ITEMPOSITION NUMBER:38; EQUIPMENT NAME:DGS CONSOLE_WATER, OIL INJECT; ADDITIONAL INFORMATION:FOR T&amp;T VALVE ASSEMBLY; REALMANUFACTURER:GIMPEL</t>
  </si>
  <si>
    <t>SPARE PARTS; PART NAME:ACTUATOR SET; EQUIPMENT NAME:GLOBE VALVE; EQUIPMENTMAKE:ARCA REGLER GMBH; MANUFACTURER:ARCA REGLER; SEAL+GUIDE ELEMENT CONSISTING:SUB PART-1.MANUFACTURER PART NUMBER:2174647; MANUFACTURER:ARCA REGLER GMBH;DRAWING NUMBER:300654AK 11 J-MM 7811; ITEM POSITION NUMBER:3, 5, 6, 17, 18, 26,28, 38; EQUIPMENT NAME:GLOBE VALVE; EQUIPMENT MAKE:LINDE IMPIANTIITALIA SPA;EQUIPMENT MODEL:812-234 2-DWK 0; EACH SET WILL CONTAIN QUANTITY AS PER DRAWING;SUB PART-2.PART NAME:PISTON GUIDE; MANUFACTURER PART NUMBER:3026585;MANUFACTURER:LINDE AG; MATERIAL:TURCITE T47; DRAWINGNUMBER:300654; ITEM POSITIONNUMBER:78; EQUIPMENT NAME:GLOBE VALVE; FOR ACTUATOR; MODEL:812-234 2-DWK 0;EQUIPMENT MODEL:8C7-P1/CLASS 300/ 3"/ CVS 116 EQ%, 8C7-P1-LK1-LN /CLASS 300/3"/CVS 95 EQ%; EACH SET WILL CONTAIN 02 QUANTITY; SUB PART-3.PART NAME:PISTONSEAL; MANUFACTURER PART NUMBER:2268841; MANUFACTURER:LINDE AG; MATERIAL:PTFE 20;DRAWINGNUMBER:300654; ITEM POSITION NUMBER:79; EQUIPMENT NAME:GLOBE VALVE; FORACTUATOR; MODEL:812-234 2-DWK; EQUIPMENT MODEL:8C7-P1/CLASS300/ 3"/ CVS 116 EQ%,8C7-P1-LK1-LN /CLASS 300/ 3"/CVS 95 EQ%; EACH SET WILL CONTAIN 02 QUANTITY; SUBPART-4.PART NAME:O-RING; MANUFACTURER PART NUMBER:2266999; MANUFACTURER:LINDEAG; MATERIAL:PERBUNAN-NBR; DRAWINGNUMBER:300654; ITEM POSITION NUMBER:69;EQUIPMENT NAME:GLOBE VALVE; FOR ACTUATOR; MODEL:812-234 2-DWK 0; EQUIPMENTMODEL:8C7-P1/CLASS 300/ 3"/ CVS 116 EQ%, 8C7-P1-LK1-LN /CLASS 300/ 3"/CVS 95EQ%; EACH SET WILL CONTAIN 01 QUANTITY; TOTAL MATERIAL DETAILS: THE GUIDING ANDSEALING ELEMENTS CONSISTS OF THE FOLLOWING ITEMS: 1) 1X SLIDE BEARING 23/20X25;POSITION NO:5; PART NUMBER:2170517; 2) 1X GASKET 30/20X10, 4; POSITION NO:3;PART NUMBER:2170523; 3) 1X O-RING 30X4; POSITION NO:6; PART NUMBER:2103567; 4)1XHEX NUT A2-70; POSITION NO:18; PART NUMBER:2242442; 4) 1X O-RING 10X2,5;POSITION NO:26; PART NUMBER:2127725; 5) 1X O-RING 16X3; POSITION NO:28; PARTNUMBER:2165756; 6) 1X O-RING 33X2; POSITION NO:38; PART NUMBER:2249954; 7) 1XGASKET; POSITION NO:79; PART NUMBER:2268841; 8) 2X GUIDING BELT; POSITION NO:78;PART NUMBER:3026585; 9) 2X O-RING; POSITION NO:69; PART NUMBER:2266999; 10) 3XGASKET; POSITION NO:24; PART NUMBER:2173334; 11) 1X PROTECTIVE CAP G1/8-Ø16;POSITION NO:41; PART NUMBER:2172821</t>
  </si>
  <si>
    <t>SPARE PARTS; PART NAME:PIPE,CYLINDER; MATERIAL:ALUMINIUM ALLOY; DRAWING NUMBER:1179340; ITEM POSITION NUMBER:8,6; EQUIPMENTNAME:ACTUATOR; EQUIPMENT MAKE:METSO AUTOMATION; EQUIPMENT MODEL:B1JU12/55; MANUFACTURER:METSO AUTOMATION; MANUFACTURER PARTNUMBER:H083762</t>
  </si>
  <si>
    <t>SPARE PARTS; PART NAME:PIPE,CYLINDER; MATERIAL:ALUMINIUM ALLOY; DRAWING NUMBER:1179340; ITEM POSITION NUMBER:8,6; EQUIPMENTNAME:ACTUATOR; EQUIPMENT MAKE:METSO AUTOMATION; EQUIPMENT MODEL:B1JU16/55; MANUFACTURER:METSO AUTOMATION; MANUFACTURER PARTNUMBER:H083763</t>
  </si>
  <si>
    <t>SPARE PARTS; PART NAME:PISTON, BALANCE; MANUFACTURER PART NUMBER:GHS 035913-256; MANUFACTURER:KOSAKA LABORATORY; DIMENSIONS:D 30 XLG 21 MM; MATERIAL:SUJ2; DRAWING NUMBER:MGB301-D-DR-00013; ITEM POSITION NUMBER:256; EQUIPMENT NAME:RECYCLE GAS COMPRESSOR;EQUIPMENT MODEL:GH-R2T-108; ADDITIONAL INFORMATION:FOR OIL PUMP; SUPPLIER:KOBE STEEL; SUPPLIER PART NUMBER:20S-A54779#14</t>
  </si>
  <si>
    <t>SOLID METALLIC SHEETS/PLATES; MAT:MILD STEEL; MAT, SPEC:IS 2062; SIZE:6000 X1000 MM; THICKNESS:3 MM</t>
  </si>
  <si>
    <t>SPARE PARTS; PART NAME:BACKPLANE ASSEMBLY BOARD; MANUFACTURER PART NUMBER:80439SE; MANUFACTURER:AMETEK; DRAWINGNUMBER:BB1002-D-DR-00005; EQUIPMENT NAME:ANALYZER SYSTEMS; SUPPLIER:CHEMTROLS</t>
  </si>
  <si>
    <t>ADAPTORS, CABLE CONNECTOR; TYPE:FTA; MANUFACTURER:HONEYWELL; :51201420-030; MODEL NUMBER:MU-KFTA30; LENGTH:30 M; EQUIPMENT NAME:DCSESD F&amp;G SYSTEM</t>
  </si>
  <si>
    <t>COLUMN DESCRIPTION:2.0UM CP-WAX 52 CB; SIEMENS ORDER NUMBER:M1897; COLUMN NUMBER:L1-1; COLUMN LENGTH:15 M; COLUMN ID:0.53 MM;COLUMN FUNCTION:BACKFLUSH OF C8+-AROMATICS; COLUMN LOAD:2.0 UM</t>
  </si>
  <si>
    <t>INSTRUMENT SYSTEMS; TYPE:SAFE DIGITAL LINE INPUT MODULE; MANUFACTURER:HONEYWELL; MANUFACTURER PART NUMBER:FC-SDIL-1608; WITH EARTHFAULT; NUMBER OF CHANNEL:16;; EQUIPMENT NAME:DCS ESD F&amp;G SYSTEM</t>
  </si>
  <si>
    <t>SPARE PARTS; PART NAME:SPRING; MATERIAL:SKD4; DRAWING NUMBER:2A21576; ITEM POSITION NUMBER:8; EQUIPMENT NAME:GEAR PUMP; EQUIPMENTMAKE:THE JAPAN STEEL WORKS; ADDITIONAL INFORMATION:SPARES FOR ROTARY JOINT; MANUFACTURER:SHOWA GIKEN INDUSTRIAL CO LTD;MANUFACTURER PART NUMBER:JKE0248; SUPPLIER:THE JAPAN STEEL WORKS</t>
  </si>
  <si>
    <t>SPARE PARTS; PART NAME:SPARE PART SET; MATERIAL:GRAPHITE; DRAWING NUMBER:F00732; ITEM POSITION NUMBER:060, 061, 065, 066, 069, 089;EQUIPMENT NAME:BALL BLOW DOWN VALVE; EQUIPMENT MAKE:METSO AUTOMATION; EQUIPMENT MODEL:D5DY08YR1B103, D2DY06YR1B103; ADDITIONALINFORMATION:D5D_08/D2D_06 B1; MANUFACTURER:METSO AUTOMATION; MANUFACTURER PART NUMBER:H090340; EQUIPMENT MODEL:D2DY06YR1B103,D5DY08YR1B103</t>
  </si>
  <si>
    <t>SPARE PARTS; PART NAME:GRUB SCREW; DIMENSIONS:DIA 5 X LGT 7 MM; MATERIAL:STAINLESS STEEL 304 GRADE A2; ITEM POSITION NUMBER:10;EQUIPMENT MAKE:ATELIERS DE FOS; MANUFACTURER:ATELIERS DE FOS; MANUFACTURER PART NUMBER:10; EQUIPMENT NAME:ZG CATALYST INJECTIONNOZZEL, CR CATALYST INJECTION NOZZEL; DRAWING NUMBER:3669-CD-VD-025_1598_ZGB_31JN380_01-IS02</t>
  </si>
  <si>
    <t>SPARE PARTS; PART NAME:SEALED SOURCE ASSEMBLY; EQUIPMENT NAME:ANALYZER;EQUIPMENT MAKE:SERVOMEX; ADDITIONAL INFORMATION:CAF2; MANUFACTURER PARTNUMBER:S2500931C; MANUFACTURER:SERVOMEX</t>
  </si>
  <si>
    <t>SPARE PARTS; PART NAME:TEC SEAL RING; EQUIPMENT NAME:CONTROL VALVE; EQUIPMENTMAKE:BAKER HUGHES; MANUFACTURER PART NUMBER:400110036-946-0000;MANUFACTURER:BAKER HUGHES; VALVE SERIAL NUMBER:LB12A0091-003, LB12A0092-001;TYPE:SOFT PART</t>
  </si>
  <si>
    <t>SPARE PARTS; PART NAME:DEMISTER; MATERIAL:ANODIZED ALUMINUM; DRAWING NUMBER:P3515B159; ITEM POSITION NUMBER:2; EQUIPMENTNAME:DECOKING AIR COMPRESSOR; EQUIPMENT MAKE:FS-ELLIOTT; MANUFACTURER:FS-ELLIOTT; MANUFACTURER PART NUMBER:P3515B158-2; FOR OILMIST ELIMINATOR; REAL MANUFACTURER:FS-ELLIOTT</t>
  </si>
  <si>
    <t>REAGENT; DESCRIPTION:SODIUM PERSULFATE + NITRIC ACID; FREQUENCY:2 SET FOR SIX MONTH; WITH DEMINERALISED WATER; EQUIPMENT NAME:TOCANALYSER; MODEL:FMTOC101; EQUIPMENT MANUFACTURER:FORBES MARSHALL</t>
  </si>
  <si>
    <t>SPARE PARTS; PART NAME:GASKET; MANUFACTURER PART NUMBER:VN1002542; MANUFACTURER:ELLIOTT TURBOMACHINERY; MATERIAL:NON-ASBESTOS;DRAWING NUMBER:E1606266; ITEM POSITION NUMBER:98; EQUIPMENT NAME:DGS CONSOLE_WATER, OIL INJECT; REAL MANUFACTURER:LIESTRITZ</t>
  </si>
  <si>
    <t>SPARE PARTS; PART NAME:GASKET; MANUFACTURER PART NUMBER:VN1002549; MANUFACTURER:ELLIOTT TURBOMACHINERY; MATERIAL:NON-ASBESTOS;DRAWING NUMBER:P2275J; EQUIPMENT NAME:DGS CONSOLE_WATER, OIL INJECT; ADDITIONAL INFORMATION:1-PASS; REAL MANUFACTURER:BASCO</t>
  </si>
  <si>
    <t>SPARE PARTS; PART NAME:HEXAGONAL BOLT; EQUIPMENT NAME:GAS TURBINE; EQUIPMENT MAKE:BHARAT HEAVY ELECTRICAL; EQUIPMENTMODEL:PG-6581-B; MANUFACTURER:BHARAT HEAVY ELECTRICAL; MANUFACTURER PART NUMBER:35116007; SUB ASSY:COMBUSTION ARRANGEMENT CASING;MATERIAL CODE:AA7111122313</t>
  </si>
  <si>
    <t>SPARE PARTS; PART NAME:SOFT SPARE PART; MATERIAL:RPTFE/VITON; DRAWING NUMBER:MPQ101-D-DS-0019/09IN02.01-01; ITEM POSITIONNUMBER:7-12; EQUIPMENT NAME:ON-OFF VALVE; EQUIPMENT MAKE:IMPIANTI SISTEMA GEL S.P.A; EQUIPMENT MODEL:3024R006523105-8;MANUFACTURER:IMPIANTI SISTEMA GEL S.P.A; MANUFACTURER PART NUMBER:3024R006523105-8SOFK; PART CONSISTS OF:BODY GASKET, PACKING; REALMANUFACTURER:BREMISG</t>
  </si>
  <si>
    <t>SPARE PARTS; PART NAME:PAD,THRUST; DRAWING NUMBER:M23702048; ITEM POSITION NUMBER:D12; EQUIPMENT NAME:COMPRESSOR; EQUIPMENTMAKE:KOBELCO COMPRESSOR; EQUIPMENT MODEL:KS20SNZ; MANUFACTURER:KOBELCO COMPRESSOR; MANUFACTURER PART NUMBER:S01501992#41</t>
  </si>
  <si>
    <t>SPARE PARTS; PART NAME:FLEXIBLE CONNECTION; MANUFACTURER PART NUMBER:15002944; MANUFACTURER:HOWDEN GROUP LTD; DIMENSIONS:1410 X1130 MM; DRAWING NUMBER:&amp;AD-11-M-ZE 6100; ITEM POSITION NUMBER:17; EQUIPMENT NAME:FLUE GAS FAN; EQUIPMENT MAKE:HOWDEN GROUP LTD;EQUIPMENT MODEL:VRE1250/6011 Z 083/61 RD015</t>
  </si>
  <si>
    <t>SPARE PARTS; PART NAME:LEVERAGE ASSEMBLY; MATERIAL:DUCTILE IRON + NICKEL; DRAWING NUMBER:1179340; ITEM POSITIONNUMBER:3,3A,23,25,17; EQUIPMENT NAME:ACTUATOR; EQUIPMENT MAKE:METSO AUTOMATION; EQUIPMENT MODEL:B1JU16/55; MANUFACTURER:METSOAUTOMATION; MANUFACTURER PART NUMBER:361922/55</t>
  </si>
  <si>
    <t>SPARE PARTS; PART NAME:DIAPHRAGM,SANDWICH; EQUIPMENT NAME:ALKYL FEED PUMP; EQUIPMENT MAKE:LEWA PUMPS AND SYSTEMS; EQUIPMENTMODEL:LDB1/M910S/14MM; ADDITIONAL INFORMATION:BD44 M900; MANUFACTURER:LEWA PUMPS AND SYSTEMS; MANUFACTURER PART NUMBER:111214.0003;FOR DIAPHRAGM PUMP HEAD 113449.0000; EQUIPMENT MODEL:LDB1/M910S/12MM</t>
  </si>
  <si>
    <t>COLUMN DESCRIPTION:CARBOBLACK B; SIEMENS ORDER NUMBER:M1901; COLUMN NUMBER:R2-3; COLUMN LENGTH:2.0 M; COLUMN ID:1.0 MM; COLUMNFUNCTION:COMPLETE SEPARATION AND BEEA TRAP; COLUMN MESH:100/120; COLUMN LOAD:25%</t>
  </si>
  <si>
    <t>COLUMN DESCRIPTION:CARBOBLACK B; SIEMENS ORDER NUMBER:M1906; COLUMN NUMBER:R2-2; COLUMN LENGTH:2.0 M; COLUMN ID:1.0 MM; COLUMNFUNCTION:SEP BUTANES AND BUTENES FROM 1,3-BUTADIENE; COLUMN MESH:100/120; COLUMN LOAD:25 WT%</t>
  </si>
  <si>
    <t>COLUMN DESCRIPTION:CARBOBLACK B; SIEMENS ORDER NUMBER:M1906; COLUMN NUMBER:R2-3; COLUMN LENGTH:2.0 M; COLUMN ID:1.0 MM; COLUMNFUNCTION:SEP BUTANES AND BUTENES FROM 1,3-BUTADIENE; COLUMN MESH:100/120; COLUMN LOAD:25 WT%</t>
  </si>
  <si>
    <t>SPARE PARTS; PART NAME:SLIPPER RING; MATERIAL:PTFE; DRAWING NUMBER:T0A-430-300:012; ITEM POSITION NUMBER:55; EQUIPMENT NAME:CUTTERUNIT; EQUIPMENT MAKE:THE JAPAN STEEL WORKS; EQUIPMENT MODEL:ADC300S; MANUFACTURER:THE JAPAN STEEL WORKS; MANUFACTURER PARTNUMBER:KPA4303000030-02</t>
  </si>
  <si>
    <t>SPARE PARTS; PART NAME:WEAR RING; MANUFACTURER PART NUMBER:3PS-47086/1791; MANUFACTURER:SHIN NIPPON MACHINERY CO LTD; MATERIAL:SUS304 W/H; DRAWING NUMBER:3PS-47086; ITEM POSITION NUMBER:1791; EQUIPMENT NAME:VERTICAL CAN PUMP; EQUIPMENT MAKE:SHIN NIPPONMACHINERY CO., LTD; EQUIPMENT MODEL:20/2525 CZ-4; ADDITIONAL INFORMATION:IMPELLER, SUCTION; EQUIPMENT MANUFACTURER PART NO: 1791;CONTRACTOR DOCUMENT NUMBER: MGA103-D-DS-00021</t>
  </si>
  <si>
    <t>SPARE PARTS; PART NAME:WEAR RING; MANUFACTURER PART NUMBER:3PS-47086/2791; MANUFACTURER:SHIN NIPPON MACHINERY CO LTD; MATERIAL:SUS304 W/H; DRAWING NUMBER:3PS-47086; ITEM POSITION NUMBER:2791; EQUIPMENT NAME:VERTICAL CAN PUMP; EQUIPMENT MAKE:SHIN NIPPONMACHINERY CO., LTD; EQUIPMENT MODEL:20/2525 CZ-4; ADDITIONAL INFORMATION:IMPELLER, SUCTION; EQUIPMENT MANUFACTURER PART NO: 2791;CONTRACTOR DOCUMENT NUMBER: MGA103-D-DS-00021</t>
  </si>
  <si>
    <t>SPIRAL WOUND GASKETS; DESIGN SPEC, FLANGE(S):ASME B16.47 SERIES B; PRESSURE DESIGNATION:ASME CL 300; THICKNESS, GASKET:4.5 MM; MAT,WINDINGS:STAINLESS STEEL 316; MAT, FILLER:GRAPHITE; MAT, INNER RING:STAINLESS STEEL 316; MAT, CENTRING RING:STAINLESS STEEL 316;SIZE, PIPE, NOMINAL:32 IN; FACING, FLANGE: RAISED FACE; DRAWING NUMBER: 09C0039-03-06-A02; ITEM POSITION NUMBER: 4; EQUIPMENTMANUFACTURER PART NO: DSM-060; REAL MANUFACTURER PART NUMBER: JEIL-012; REAL MANUFACTURER NAME: JEIL E&amp;S; EQUIPMENT NAME: PRIMARYFRACTIONATOR / QUENCH TOWER / C3 SPLITTER; EQUIPMENT MODEL: C3 SPLITTER; EQUIPMENT MAKE: DOOSAN MECATEC CO LTD; CONTRACTOR DOCUMENTNUMBER: NDA110-D-DR-00206</t>
  </si>
  <si>
    <t>SPARE PARTS; PART NAME:CHOPPER BOX MOTOR KIT; EQUIPMENT NAME:ANALYZER; EQUIPMENTMAKE:SERVOMEX; MANUFACTURER PART NUMBER:S2500986; MANUFACTURER:SERVOMEX</t>
  </si>
  <si>
    <t>SPIRAL WOUND GASKETS; DESIGN SPEC:ASME/ANSI B16.20 - 1998; DESIGN SPEC, FLANGE(S):ASME 16.47 SERIES B; PRESSURE DESIGNATION:CL 150;MAT, WINDINGS:STAINLESS STEEL; MAT, FILLER:GRAPHITE; MAT, INNER RING:STAINLESS STEEL 316; MAT, CENTRING RING:STAINLESS STEEL 316;SIZE, PIPE, NOMINAL:28 IN</t>
  </si>
  <si>
    <t>SPARE PARTS; PART NAME:REPAIR KIT; EQUIPMENT NAME:GAS CHROMATOGRAPHY; EQUIPMENT MAKE:SIEMENS; ADDITIONAL INFORMATION:HEATER ELEMENT AND COLUMN; MANUFACTURER PART NUMBER:US2-2020344-001; MANUFACTURER:SIEMENS</t>
  </si>
  <si>
    <t>SPARE PARTS; PART NAME:LACE, PACKING; MANUFACTURER PART NUMBER:2841351; MANUFACTURER:TH. JANSEN - ARMATUREN GMBH; DIMENSIONS:6 M;DRAWING NUMBER:AZ2630--VC100023.01.1; DRAWING NUMBER:AZ2630--VC100023.02.1; DRAWING NUMBER:AZ2630--VC100023.03.1; ITEM POSITIONNUMBER:30.5; EQUIPMENT NAME:CRACKED &amp; DECOKING GAS VALVES; EQUIPMENT MAKE:TH. JANSEN - ARMATUREN GMBH; EQUIPMENT MODEL:AZ2630 DGV36"; EQUIPMENT MODEL:AZ2630 DGV 40 "; EQUIPMENT MODEL:AZ2630 DGV 48"; ADDITIONAL INFORMATION:VALVE SIZE 36 IN; ADDITIONALINFORMATION:VALVE SIZE 40 IN; ADDITIONAL INFORMATION:VALVE SIZE 48 IN; CONTRACTOR DOCUMENT NUMBER: 0012AN1350-11-R-ZE 1001.001,0012AN1350-11-R-ZE 1001.002, 0012AN1350-11-R-ZE 1001.003</t>
  </si>
  <si>
    <t>SPARE PARTS; PART NAME:GASKET; MANUFACTURER PART NUMBER:NH3923-1; MANUFACTURER:ELLIOTT TURBOMACHINERY; DRAWING NUMBER:NP1993; ITEMPOSITION NUMBER:106, 110; EQUIPMENT NAME:DGS CONSOLE_WATER, OIL INJECT; ADDITIONAL INFORMATION:FOR T&amp;T VALVE ASSEMBLY; REALMANUFACTURER:GIMPEL</t>
  </si>
  <si>
    <t>SPARE PARTS; PART NAME:TOLERANCE RING; MANUFACTURER PART NUMBER:9208 29 22 493 1825; MANUFACTURER:ELLIOTT TURBOMACHINERY;MATERIAL:MONEL K-500; DRAWING NUMBER:ER09T013101/998; ITEM POSITION NUMBER:25; EQUIPMENT NAME:DGS CONSOLE_WATER, OIL INJECT; REALMATERIAL:MONEL K-500; DRAWING NUMBER:ER09T013101/998; ITEM POSITION NUMBER:25; EQUIPMENT NAME:DGS CONSOLE_WATER, OIL INJECT; REALMANUFACTURER:JOHN CRANE</t>
  </si>
  <si>
    <t>SPARE PARTS; PART NAME:TOLERANCE RING; MANUFACTURER PART NUMBER:9208 20 22 493 1825; MANUFACTURER:ELLIOTT TURBOMACHINERY;MATERIAL:MONEL K-500; DRAWING NUMBER:ER09T013201/954; ITEM POSITION NUMBER:26; EQUIPMENT NAME:DGS CONSOLE_WATER, OIL INJECT; REALMATERIAL:MONEL K-500; DRAWING NUMBER:ER09T013201/954; ITEM POSITION NUMBER:26; EQUIPMENT NAME:DGS CONSOLE_WATER, OIL INJECT; REALMANUFACTURER:JOHN CRANE</t>
  </si>
  <si>
    <t>SPARE PARTS; PART NAME:SPRING; MANUFACTURER PART NUMBER:A655313-10; MANUFACTURER:ELLIOTT TURBOMACHINERY; MATERIAL:INCONEL; DRAWINGNUMBER:ES/8632580; ITEM POSITION NUMBER:6; EQUIPMENT NAME:DGS CONSOLE_WATER, OIL INJECT; FOR LOW PRESSURE SIDE PACKING ASSEMBLY</t>
  </si>
  <si>
    <t>SPARE PARTS; PART NAME:O-RING; MANUFACTURER PART NUMBER:0000 268 9575; MANUFACTURER:ELLIOTT TURBOMACHINERY; MATERIAL:FLUOROCARBON;DRAWING NUMBER:ER09T013201/998; ITEM POSITION NUMBER:26; EQUIPMENT NAME:DGS CONSOLE_WATER, OIL INJECT; REAL MANUFACTURER:JOHN CRANE</t>
  </si>
  <si>
    <t>SPARE PARTS; PART NAME:PACKING,SLEEVE; MATERIAL:FFKM; DRAWING NUMBER:2H-144068,2H-144070; ITEM POSITION NUMBER:11; EQUIPMENTNAME:TOP ENTRY AGITATOR; EQUIPMENT MAKE:REMI PROCESS PLANT &amp; MACHINARY; ADDITIONAL INFORMATION:FOR MECHANICAL SEAL;MANUFACTURER:FLOWSERVE SANMAR; MANUFACTURER PART NUMBER:2H-144068/11; SEAL MODEL/TYPE:2.625" DOUBLE INSIDE CARTRIDGE BRO</t>
  </si>
  <si>
    <t>SPARE PARTS; PART NAME:PLUG AND STEM S/A; EQUIPMENT NAME:CONTROL VALVE;EQUIPMENT MAKE:FISHER CONTROLS; MANUFACTURER PART NUMBER:24151-6-101-151;MANUFACTURER:FISHER CONTROLS; 151 TRIM; PORT SIZE:0.156 IN; PLUGMATERIAL:STAINLESS STEEL S21800</t>
  </si>
  <si>
    <t>SPARE PARTS; PART NAME:SPRING; MATERIAL:1.8159; DRAWING NUMBER:U100183; ITEMPOSITION NUMBER:50; EQUIPMENT NAME:VALVE ACTUATOR; EQUIPMENT MAKE:SCHUF VALVE;EQUIPMENT MODEL:PKE-450; ADDITIONAL INFORMATION:SAMPLING VALVE; MANUFACTURERPART NUMBER:0081-00-024-R; MANUFACTURER:SCHUF VALVE; ORDER NUMBER:K14448/3 //SOA12-0417/3; SAP EQUIPMENT CODE:1300020417 AND 1300033061</t>
  </si>
  <si>
    <t>SPARE PARTS; PART NAME:SEAT SET; MANUFACTURER PART NUMBER:H003456; MANUFACTURER:METSO AUTOMATION; MATERIAL:AISI 316+ALLOY 50NB;DRAWING NUMBER:F13056; ITEM POSITION NUMBER:2, 7, 63; EQUIPMENT NAME:ECCENTRIC CONTROL VALVE; ADDITIONAL INFORMATION:F_08 SDRAWING NUMBER:F13056; ITEM POSITION NUMBER:2, 7, 63; EQUIPMENT NAME:ECCENTRIC CONTROL VALVE; ADDITIONAL INFORMATION:F_08 S</t>
  </si>
  <si>
    <t>SPARE PARTS; PART NAME:VALVE, CHECK, PILOT; DRAWING NUMBER:OJ.T-17-7303B; ITEM POSITION NUMBER:15; EQUIPMENT NAME:HYDRAULIC OILPUMP UNIT; EQUIPMENT MAKE:OSAKA JACK CO LTD; ADDITIONAL INFORMATION:REFERENCE:OPCV-6G; MANUFACTURER:OSAKA JACK CO LTD; MANUFACTURERPART NUMBER:OJ.T-17-7303B/15; SUB ASSEMBLY:SCREEN CHANGER/DIVERTER VALVE HYDRAULIC OIL UNIT; SUPPLIER:THE JAPAN STEEL WORKS</t>
  </si>
  <si>
    <t>SPARE PARTS; PART NAME:PACKING; MANUFACTURER PART NUMBER:P725Z050; MANUFACTURER:ELLIOTT TURBOMACHINERY; EQUIPMENT NAME:DGSCONSOLE_WATER, OIL INJECT</t>
  </si>
  <si>
    <t>SPARE PARTS; PART NAME:GASKET; MANUFACTURER PART NUMBER:649709-1; MANUFACTURER:ELLIOTT TURBOMACHINERY; EQUIPMENT NAME:DGSCONSOLE_WATER, OIL INJECT</t>
  </si>
  <si>
    <t>SPARE PARTS; PART NAME:COUPLING HUB FOR MOTOR; DRAWING NUMBER:07336-00 REV E;ITEM POSITION NUMBER:1; EQUIPMENT NAME:COUPLING; EQUIPMENT MAKE:EUROFLEXTRANSMISSIONS; EQUIPMENT MODEL:8GBH-180; MANUFACTURER PART NUMBER:07336-00 REVE/1; MANUFACTURER:EUROFLEX TRANSMISSIONS; COUPLING HUB WITH FINISH BORE FOR N2COMPRESSOR MOTOR; PLANT:IAPA</t>
  </si>
  <si>
    <t>SPARE PARTS; PART NAME:COUPLING HUB FOR COMPRESSOR; DRAWING NUMBER:07336-00 REVE; ITEM POSITION NUMBER:11; EQUIPMENT NAME:COUPLING; EQUIPMENT MAKE:EUROFLEXTRANSMISSIONS; EQUIPMENT MODEL:8GBH180; MANUFACTURER PART NUMBER:07336-00 REVE/11; MANUFACTURER:EUROFLEX TRANSMISSIONS; COUPLING HUB WITH FINISH BORE FOR N2COMPRESSOR COMPRESSOR SIDE; PLAN:IAPA</t>
  </si>
  <si>
    <t>SPARE PARTS; PART NAME:INSERT; MATERIAL:PERAMIC; DRAWING NUMBER:2H-144069; ITEM POSITION NUMBER:2; EQUIPMENT NAME:TOP ENTRYAGITATOR; EQUIPMENT MAKE:REMI PROCESS PLANT &amp; MACHINARY; ADDITIONAL INFORMATION:FOR MECHANICAL SEAL; MANUFACTURER:FLOWSERVE SANMAR;MANUFACTURER PART NUMBER:2H-144069/2; SEAL MODEL/TYPE:3.500" DOUBLE INSIDE CARTRIDGE BRO</t>
  </si>
  <si>
    <t>SPARE PARTS; PART NAME:INSERT,INNER; MATERIAL:SILICON CARBIDE-1; DRAWING NUMBER:2H-144069; ITEM POSITION NUMBER:2A; EQUIPMENTNAME:TOP ENTRY AGITATOR; EQUIPMENT MAKE:REMI PROCESS PLANT &amp; MACHINARY; ADDITIONAL INFORMATION:FOR MECHANICAL SEAL;MANUFACTURER:FLOWSERVE SANMAR; MANUFACTURER PART NUMBER:2H-144069/2A; SEAL MODEL/TYPE:3.500" DOUBLE INSIDE CARTRIDGE BRO</t>
  </si>
  <si>
    <t>SPARE PARTS; PART NAME:SEAT RING; MANUFACTURER PART NUMBER:743940; MANUFACTURER:METSO AUTOMATION; MATERIAL:UNS N08825+HCR; DRAWINGNUMBER:50305195; ITEM POSITION NUMBER:4; EQUIPMENT NAME:CONTROL BUTTERFLY VALVE; EQUIPMENT MODEL:L6DMU20AACAG; ADDITIONALINFORMATION:L1C 18 A</t>
  </si>
  <si>
    <t>SPARE PARTS; PART NAME:VALVE,BALL; EQUIPMENT NAME:ALKYL FEED PUMP; EQUIPMENT MAKE:LEWA PUMPS AND SYSTEMS; EQUIPMENTMODEL:LDB1/M910S/14MM; ADDITIONAL INFORMATION:2,HU-H; MANUFACTURER:LEWA PUMPS AND SYSTEMS; MANUFACTURER PART NUMBER:010055.0012;FOR DIAPHRAGM PUMP HEAD 113449.0000; EQUIPMENT MODEL:LDB1/M910S/12MM,LDB6/M910S/17MM</t>
  </si>
  <si>
    <t>SPARE PARTS; PART NAME:BELLOWS; EQUIPMENT NAME:SAFETY VALVE; EQUIPMENT MAKE:TYCO VALVES &amp; CONTROLS; MANUFACTURER:TYCO VALVES &amp;CONTROLS; MANUFACTURER PART NUMBER:S97958; MANUFACTURER MODEL NUMBER:3 L 4 JBS-E-12-S-J-SPL, 3 L 4 JBS-E-14-S-J-SPL, 3 L 4JBS-E-15-J-SPL, 3 L 4 JBS-E-16-J</t>
  </si>
  <si>
    <t>INSTRUMENT SYSTEMS; TYPE:RELAY MODULE; MANUFACTURER MODEL NUMBER:3500/33-01-01; MANUFACTURER:BENTLY NEVADA; POWER CONSUMPTION:5.8W; FUNCTION TYPE:RELAY; NUMBER OF CHANNEL:16; CONTACT CONFIGURATION:SPDT; CURRENT:5 A; VOLTAGE:24 VDC; OPERATING TEMPERATURE:-30 TO+65 DEG C; PART NUMBER:149992-01; DOCUMENT NUMBER:162301-01; SUPPLIER NAME:GE PACIFIC O &amp; C PTE LTD.; EQUIPMENT DETAIL:PYROLSISFUEL OIL PUMP, QUENCH WATER PUMP, BOILER FEED WATER PUMP, DECOKING AIR COMPRESSOR, STORM WATER LIFT STATION PUMP, PROPYLENE PUMP,PGH 2ND STAGE MAKE UP &amp; RECYCLE COMP, RECYCLE GAS COMPRESSOR</t>
  </si>
  <si>
    <t>SPARE PARTS; PART NAME:GASKET, INNER HEAD; MANUFACTURER PART NUMBER:3PS-47081, 47082/715; MANUFACTURER:SHIN NIPPON MACHINERY COLTD; MATERIAL:SUS 304 / GRAFOIL; DRAWING NUMBER:3PS-47081, 47082; ITEM POSITION NUMBER:715; EQUIPMENT NAME:BIG PUMP; EQUIPMENTMAKE:SHIN NIPPON MACHINERY CO., LTD; EQUIPMENT MODEL:60/6597 HDV; EQUIPMENT MODEL:60/6597 HDV; EQUIPMENT MANUFACTURER PART NO: 715;CONTRACTOR DOCUMENT NUMBER: MGA102-D-DS-00041, 00051</t>
  </si>
  <si>
    <t>SPARE PARTS; PART NAME:BUSHING, BOWL; MANUFACTURER PART NUMBER:3PS-47087/710; MANUFACTURER:SHIN NIPPON MACHINERY CO LTD;MATERIAL:CARBON; DRAWING NUMBER:3PS-47087; ITEM POSITION NUMBER:710; EQUIPMENT NAME:VERTICAL CAN PUMP; EQUIPMENT MAKE:SHIN NIPPONMACHINERY CO., LTD; EQUIPMENT MODEL:10/1521 CZ-3; EQUIPMENT MANUFACTURER PART NO: 710; CONTRACTOR DOCUMENT NUMBER: MGA103-D-DS-00031</t>
  </si>
  <si>
    <t>INSTRUMENT SYSTEMS; TYPE:MODULE(ETHERNET SWITCH); MANUFACTURER MODEL NUMBER:SCALANCE XB008G; MANUFACTURER:SIEMENS AG; MANUFACTURERPART NUMBER:6GK5008-0GA00-1AB2; SUPPLY VOLTAGE:24 VDC; POWER LOSS:12.5 W; PROTECTION CLASS:IP20; DIMENSIONS:45 X 100 X 87 MM;TRANSMISSION RATE:10 MBIT/S / 100 MBIT/S / 1000 MBIT/S; DESIGN:BOX; WEIGHT:0.26 KG; EQUIPMENT NAME:ANALYZER SYSTEM; FOR FORESTABLISHING SMALL STAR-AND LINE TOPOGRAPHIES; MANUAL AVAILABLE AS DOWNLOAD(ETHERNET SWITCH)/SCALANCE XB008G</t>
  </si>
  <si>
    <t>SPARE PARTS; PART NAME:BATTERY CELL; EQUIPMENT MAKE:AMCO SAFT INDIA LTD; EQUIPMENT MODEL:KPH575P; MANUFACTURER:AMCO SAFT INDIA LTD</t>
  </si>
  <si>
    <t>SPARE PARTS; PART NAME:DIAPHRAGM,SANDWICH; EQUIPMENT NAME:LRU COLUMN FEED PUMP; EQUIPMENT MAKE:LEWA PUMPS AND SYSTEMS; EQUIPMENTMODEL:LDE1/M911S/92MM; ADDITIONAL INFORMATION:BD197 M900; MANUFACTURER:LEWA PUMPS AND SYSTEMS; MANUFACTURER PARTNUMBER:111476.0003; FOR DIAPHRAGM PUMP HEAD 111495.0000</t>
  </si>
  <si>
    <t>SPARE PARTS; PART NAME:PLUG; EQUIPMENT NAME:CONTROL VALVE; EQUIPMENTMAKE:DRESSER MASONEILAN; ADDITIONAL INFORMATION:8G11A0402-001; MANUFACTURER PARTNUMBER:0011493-634-OGG; MANUFACTURER:DRESSER MASONEILAN; EQUIPMENTCODE:1300031187</t>
  </si>
  <si>
    <t>SPARE PARTS; PART NAME:ELEMENT ASSEMBLY; MATERIAL:CAC406, STAINLESS STEEL 304;DRAWING NUMBER:H-4F8738; ITEM POSITION NUMBER:7; EQUIPMENT NAME:TEMPERATUREREGULATING VALVE; EQUIPMENT MAKE:FUSHIMAN; EQUIPMENT MODEL:SMFH3; MANUFACTURERPART NUMBER:H-4F8738/7; MANUFACTURER:FUSHIMAN; INCLUDING WAX AND TEMPERATURESENSOR; SIZE, VALVE:80 MM; EQUIVALENT MANUFACTURER NUMBER:213116</t>
  </si>
  <si>
    <t>SPARE PARTS; PART NAME:BOLT; MATERIAL:SUS420J2; DRAWING NUMBER:430-302:040; ITEM POSITION NUMBER:14; EQUIPMENT NAME:CUTTER UNIT;EQUIPMENT MAKE:THE JAPAN STEEL WORKS; EQUIPMENT MODEL:ADC300S; MANUFACTURER:THE JAPAN STEEL WORKS; MANUFACTURER PARTNUMBER:4A4303020360; SUB ASSY:CUTTER HEAD ASSY</t>
  </si>
  <si>
    <t>SPARE PARTS; PART NAME:BUSH; ITEM POSITION NUMBER:29/2; EQUIPMENT NAME:STEAM TURBINE CPP; EQUIPMENT MAKE:BHARAT HEAVY ELECTRICAL;EQUIPMENT MODEL:EEHNK 50/71-3; ADDITIONAL INFORMATION:FOR HP GOVERNING VALVE; MANUFACTURER:BHARAT HEAVY ELECTRICAL; MANUFACTURERPART NUMBER:HY101941130030541072; STEAM TURBINE CPP POWER RATING:30 MW; SPEED:5650 RPM; INLET STEAM PARAMETER:106 KG/CM2G;TEMPERATURE RATING:510 ⁰C; OUTLET PARAMETER:0.12 KG/CM2G; TEMPERATURE RATING:47.7 ⁰C</t>
  </si>
  <si>
    <t>INSTRUMENT SYSTEMS; TYPE:INPUT/OUTPUT MODULE; MANUFACTURER MODEL NUMBER:3500/22M-01-01-01; MANUFACTURER:BENTLY NEVADA; POWERCONSUMPTION:10.5 W; OPERATING TEMPERATURE:-30 TO +65 DEG C; CONNECTION:RJ-45; CABLE LENGTH:100 M; DIMENSION:9.50 X 0.96 X 3.90 IN;WEIGHT:0.20 KG; PART NUMBER:146031-01; DOCUMENT NUMBER:161581-01; SUPPLIER NAME:GE PACIFIC O &amp; C PTE LTD.; EQUIPMENTDETAIL:PYROLSIS FUEL OIL PUMP, QUENCH WATER PUMP, BOILER FEED WATER PUMP, DECOKING AIR COMPRESSOR, STORM WATER LIFT STATION PUMP,PROPYLENE PUMP, PGH 2ND STAGE MAKE UP &amp; RECYCLE COMP, RECYCLE GAS COMPRESSOR; 10 BASE-T/100 BASE-TX</t>
  </si>
  <si>
    <t>SPARE PARTS; PART NAME:PUMP ELEMENT; MANUFACTURER PART NUMBER:165023; MANUFACTURER:WARTSILA; DIMENSIONS:29 MM; DRAWINGNUMBER:DBAC195522; EQUIPMENT NAME:ENGINE; EQUIPMENT MODEL:W20V32; STROKE LENGTH:38 MM; ENGINE NUMBER:PAAE227083; REFERENCE TYPE:W32</t>
  </si>
  <si>
    <t>ELECTRICAL ACCESSORIES; TYPE:PRIMARY SURGE ARRESTER; MANUFACTURER:SEA; MANUFACTURER PART NUMBER:1100593; DRAWING NUMBER:C-11384-14</t>
  </si>
  <si>
    <t>SPIRAL WOUND GASKETS; PRESSURE DESIGNATION:CL 150; THICKNESS, GASKET:4.5 MM; MAT, WINDINGS:STAINLESS STEEL 316; MAT,FILLER:GRAPHITE; MAT, INNER RING:STAINLESS STEEL 316; MAT, CENTRING RING:STAINLESS STEEL 316; SIZE, PIPE, NOMINAL:16 IN; FORMOUNTING FLANGE; EQUIPMENT NAME:TOP ENTRY AGITATOR; EQUIPMENT MODEL:TEA -30 / 98, TEA-50/20; EQUIPMENT MANUFACTURER:REMI PROCESSPLANT AND MACHINARY; DRAWING NUMBER:ATE-13263-12, ATE-13268-12; REFERENCE DRAWING NUMBER:MGD201-D-DR-0002, MGD201-D-DR-0007</t>
  </si>
  <si>
    <t>SPARE PARTS; PART NAME:SLEEVE+P RING; MATERIAL:ASTM A276; DRAWING NUMBER:B02253 AD 0E; ITEM POSITION NUMBER:435; EQUIPMENTNAME:PYROLYSIS FUEL OIL PUMP; EQUIPMENT MODEL:ZF40-2315,ZF40-2315,ZF25-2315; ADDITIONAL INFORMATION:FOR MECHANICAL SEAL;MANUFACTURER:EAGLE BURGMANN; MANUFACTURER PART NUMBER:B02253AD0E/435.00; EQUIPMENT NAME:DEHEXANIZER BOTTOM PUMP, DEOCTANIZER BOTTOMPUMP</t>
  </si>
  <si>
    <t>SPARE PARTS; PART NAME:CAP, FLOW; EQUIPMENT NAME:2nd REACTOR RECYCLE GAS COMP; EQUIPMENT MAKE:FIMA; EQUIPMENT MODEL:RHH1 RD-71;MANUFACTURER:FIMA; MANUFACTURER PART NUMBER:679348; FIMA ORDER NUMBER:21101196; COMPRESSOR IDENT NUMBER:674946</t>
  </si>
  <si>
    <t>SPARE PARTS; PART NAME:CARTRIDGE; MANUFACTURER PART NUMBER:VN1002625; MANUFACTURER:ELLIOTT TURBOMACHINERY; MATERIAL:SYNTHETIC FIBERMEDIA; DRAWING NUMBER:5230-01-223; ITEM POSITION NUMBER:3; EQUIPMENT NAME:DGS CONSOLE_WATER, OIL INJECT; REAL MANUFACTURER:HILCO</t>
  </si>
  <si>
    <t>SPARE PARTS; PART NAME:BEARING, ISOLATOR; MANUFACTURER PART NUMBER:204425011004; MANUFACTURER:SULZER PUMPS; MATERIAL:BRONZE;DRAWING NUMBER:MGA101-D-DR-00056; ITEM POSITION NUMBER:426.01;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t>
  </si>
  <si>
    <t>SPARE PARTS; PART NAME:SEAT; MANUFACTURER PART NUMBER:120022; MANUFACTURER:WARTSILA; DRAWING NUMBER:DBAC195522; EQUIPMENTNAME:ENGINE; EQUIPMENT MODEL:W20V32; ADDITIONAL INFORMATION:FOR EXHAUST VALVE; TEMPERATURE:40°C; ENGINE NUMBER:PAAE227083;REFERENCE TYPE:W32</t>
  </si>
  <si>
    <t>SPARE PARTS; PART NAME:THERMOSTATIC ELEMENT; MANUFACTURER PART NUMBER:183003; MANUFACTURER:WARTSILA; DRAWING NUMBER:DBAC195522;EQUIPMENT NAME:ENGINE; EQUIPMENT MODEL:W20V32; TEMPERATURE RATING:140°F/60°C; ENGINE NUMBER:PAAE227083; REFERENCE TYPE:W32</t>
  </si>
  <si>
    <t>SPARE PARTS; PART NAME:COUPLING HUB FOR MOTOR; DRAWING NUMBER:101429-00 REV A;ITEM POSITION NUMBER:1; EQUIPMENT NAME:COUPLING; EQUIPMENT MAKE:EUROFLEXTRANSMISSIONS; EQUIPMENT MODEL:6GBH-180-S; MANUFACTURER PART NUMBER:101429-00REV A/1; MANUFACTURER:EUROFLEX TRANSMISSIONS; COUPLING HUB WITH FINISH BORE FORIAPA COMPRESSOR MOTOR; PLANT:IAPA</t>
  </si>
  <si>
    <t>SPARE PARTS; PART NAME:COUPLING HUB FOR COMPRESSOR; DRAWING NUMBER:101429-00 REVA; ITEM POSITION NUMBER:11; EQUIPMENT NAME:COUPLING; EQUIPMENT MAKE:EUROFLEXTRANSMISSIONS; EQUIPMENT MODEL:6GBH-180-S; MANUFACTURER PART NUMBER:101429-00REV A/11; MANUFACTURER:EUROFLEX TRANSMISSIONS; COUPLING HUB WITH FINISH BORE FORIAPA COMPRESSOR; PLANT:IAPA</t>
  </si>
  <si>
    <t>SPARE PARTS; PART NAME:LEVERAGE ASSEMBLY; MATERIAL:DUCTILE IRON + NICKEL; DRAWING NUMBER:1179340; ITEM POSITIONNUMBER:3,3A,23,25,17; EQUIPMENT NAME:ECCENTRIC CTRL VALVE ; EQUIPMENT MAKE:METSO AUTOMATION; EQUIPMENT MODEL:B1JRRU25/95H;MANUFACTURER:METSO AUTOMATION; MANUFACTURER PART NUMBER:H000499</t>
  </si>
  <si>
    <t>SPARE PARTS; PART NAME:SEAT RING; EQUIPMENT NAME:CONTROL VALVE; EQUIPMENTMAKE:DRESSER MASONEILAN; ADDITIONAL INFORMATION:8G11A0402-001; MANUFACTURER PARTNUMBER:0021000-393-OGG; MANUFACTURER:DRESSER MASONEILAN; EQUIPMENTCODE:1300031187</t>
  </si>
  <si>
    <t>ACCELEROMETER; MANUFACTURER:BENTLY NEVADA; PART NUMBER:330400-02-IN; MOUNTING THREAD:M8 X 1 INTEGRAL STUD; AGENCY APPROVAL:INDIA(PESO/CCOE &amp; MULTI-APVL)</t>
  </si>
  <si>
    <t>SPARE PARTS; PART NAME:GASKET; MANUFACTURER PART NUMBER:GCP4-2ES012B45; MANUFACTURER:ELLIOTT TURBOMACHINERY; MATERIAL:GRAPHITE;DRAWING NUMBER:ER09T013101/950, ; ITEM POSITION NUMBER:18-4; 19; 19; 19; 70-15; 19; ; ITEM POSITION NUMBER:19; 19; 70-20; 19; 19;19; EQUIPMENT NAME:DGS CONSOLE_WATER, OIL INJECT</t>
  </si>
  <si>
    <t>SPIRAL WOUND GASKETS; PRESSURE DESIGNATION:ASME CL 150; THICKNESS, GASKET:4.5MM; MAT, WINDINGS:STAINLESS STEEL 316; MAT, FILLER:GRAPHITE; MAT, INNERRING:STAINLESS STEEL 316; MAT, CENTRING RING:STAINLESS STEEL 304; SIZE, PIPE,NOMINAL:10 IN; FACING, FLANGE: RAISED FACE; REFERENCE: 33FAFC</t>
  </si>
  <si>
    <t>COLUMN DESCRIPTION:HAYESEP Q; SIEMENS ORDER NUMBER:M 1907; COLUMN NUMBER:R2-2; COLUMN LENGTH:2.0 M; COLUMN ID:1.0 MM; COLUMNFUNCTION:SEP N2 - C1 - C2= - C2 - C2=-; COLUMN MESH:100/120</t>
  </si>
  <si>
    <t>COLUMN DESCRIPTION:HAYESEP R; SIEMENS ORDER NUMBER:M1926; COLUMN NUMBER:R2-2; COLUMN LENGTH:2.0 M; COLUMN ID:1.0 MM; COLUMNFUNCTION:COMPLETE SEPARATION C2 C3; COLUMN MESH:80/120</t>
  </si>
  <si>
    <t>COLUMN DESCRIPTION:HAYESEP R; SIEMENS ORDER NUMBER:M1922; COLUMN NUMBER:R1-2; COLUMN LENGTH:2.0 M; COLUMN ID:1.0 MM; COLUMNFUNCTION:SEP N2 - C2 - CO2 - C2H4 - BF- REST C2H6; COLUMN MESH:100/120</t>
  </si>
  <si>
    <t>INSTRUMENT SYSTEMS; TYPE:MODBUS RS485; MANUFACTURER MODEL NUMBER:3500/92-02-01-01; MANUFACTURER:BENTLY NEVADA; PARTNUMBER:133323-01; DOCUMENT NUMBER:141542-01; POWER CONSUMPTION:5.6 W; ETHERNET CONNECTION:RJ-45 FOR 10BASE-T ETHERNET CABELING;SUPPLIER NAME:GE PACIFIC O &amp; C PTE LTD.; EQUIPMENT DETAIL:PYROLSIS FUEL OIL PUMP, QUENCH WATER PUMP, BOILER FEED WATER PUMP,DECOKING AIR COMPRESSOR, STORM WATER LIFT STATION PUMP, PROPYLENE PUMP, PGH 2ND STAGE MAKE UP &amp; RECYCLE COMP, RECYCLE GAS COMPRESSOR</t>
  </si>
  <si>
    <t>INSTRUMENT SYSTEMS; TYPE:DIGITAL INPUT FTA (NON REDUNDANT); MANUFACTURER MODEL NUMBER:MC-TDID72; MANUFACTURER:HONEYWELL;MANUFACTURER PART NUMBER:51303928-150; 24 VDC FTA; 32 INPUT CHANNELS; DIGITAL INPUT:18 TO 30 VDC; SENSE CURRENT RATING:(ON COND)12MANUFACTURER PART NUMBER:51303928-150; 24 VDC FTA; 32 INPUT CHANNELS; DIGITAL INPUT:18 TO 30 VDC; SENSE CURRENT RATING:(ON COND)12MA AND (OFF COND)4.3 MA; EQUIPMENT NAME:DCS ESD F&amp;G SYSTEM</t>
  </si>
  <si>
    <t>SPARE PARTS; PART NAME:SPARE PARTS SET; MANUFACTURER PART NUMBER:250400; MANUFACTURER:METSO AUTOMATION; MATERIAL:GRAPHITE; DRAWINGNUMBER:1127460; ITEM POSITION NUMBER:65, 66, 69; EQUIPMENT NAME:VBALL CONTROL VALVE; EQUIPMENT MODEL:XA03DWGAJ2SJSAAF; ADDITIONALINFORMATION:D2DH/B 16 H</t>
  </si>
  <si>
    <t>INSTRUMENT SYSTEMS; TYPE:ENHANCED KEYPHASOR MODULE; MANUFACTURER MODEL NUMBER:3500/25-01-02-01; MANUFACTURER:BENTLY NEVADA; POWERCONSUMPTION:3.3 W; PART NUMBER:149369-01; DOCUMENT NUMBER:141532-01; SUPPLIER NAME:GE PACIFIC O &amp; C PTE LTD.; EQUIPMENTDETAIL:PYROLSIS FUEL OIL PUMP, QUENCH WATER PUMP, BOILER FEED WATER PUMP, DECOKING AIR COMPRESSOR, PROPYLENE PUMP, PGH 2ND STAGEMAKE UP &amp; RECYCLE COMP, RECYCLE GAS COMPRESSOR</t>
  </si>
  <si>
    <t>RING JOINT GASKETS; MAT:STEEL; MAT SPEC:5Cr-0.5Mo; TYPE:OVAL; SIZE, FLANGE (INCH:18 IN; PRESSURE DESIGNATION:ASME CL1500; FACINGFLANGE:RTJ; REFERENCE:52EA</t>
  </si>
  <si>
    <t>INSTRUMENT SYSTEMS; TYPE:COMMUNICATION MODULE; MANUFACTURER:SIEMENS AG; CONTRACTOR DOCUMENT NUMBER:JZC 7410-AK 11 J-MM 7820; PARTNUMBER:6ES7 441-2AA04-0AE0; SUB-SYSTEM:SIMATIC S7-400; PRODUCT DESIGNATION:CP441-2; SUPPLY VOLTAGE:24 V, CURRENT:600 MA; POWERLOSS:0.3 W; TRANSMISSION RATE:115.2 KBIT/S; WEIGHT:720 GRAM; DIMENSION:25 X 290 X 210 MM; FOR POINT TO POINT CONNECTIONS 2 CHANNELSINCL. CONFIGURATION PACKAGE ON CD; COMMUNICATION PROCESSOR CP441-2 MODBUS/AUSG.2 V1.0.0; SUPPLIER NAME:LINDE ENGINNEERING;EQUIPMENT NAME:PSA – PLC</t>
  </si>
  <si>
    <t>SPARE PARTS; PART NAME:MODIFICATION KIT; MANUFACTURER PART NUMBER:800257; MANUFACTURER:WARTSILA; DRAWING NUMBER:DBAC195522;EQUIPMENT NAME:ENGINE; EQUIPMENT MODEL:W20V32; ADDITIONAL INFORMATION:FOR HYDRAULIC TIGHTENING TOOL; ENGINE NUMBER:PAAE227083;REFERENCE TYPE:W32</t>
  </si>
  <si>
    <t>INSTRUMENT SYSTEMS; TYPE:MONITOR; MANUFACTURER MODEL NUMBER:3500/62-03-01; MANUFACTURER PART NUMBER:163179-03; MANUFACTURER:BENTLYNEVADA; DESCRIPTION:PROCESS VARIABLE; NUMBER OF CHANNEL:6</t>
  </si>
  <si>
    <t>SPARE PARTS; PART NAME:AGITATOR,SEAL; MATERIAL:BRS; DRAWING NUMBER:1115821100; ITEM POSITION NUMBER:65; EQUIPMENTNAME:LOSS-IN-WEIGHT FEEDER; EQUIPMENT MAKE:K-TRON; EQUIPMENT MODEL:K2-ML-T35; MANUFACTURER:K-TRON; MANUFACTURER PARTNUMBER:9324-70072</t>
  </si>
  <si>
    <t>SPARE PARTS; PART NAME:O-RING; MATERIAL:PERFLUOROELASTOMER; DRAWING NUMBER:A09676 AV; ITEM POSITION NUMBER:111.21; EQUIPMENTNAME:HEXANE LOADING/UNLOADING PUMP; EQUIPMENT MAKE:SULZER PUMPS; ADDITIONAL INFORMATION:FOR MECHANICAL SEAL; MANUFACTURER:EAGLEBURGMANN; MANUFACTURER PART NUMBER:A09676AV/111.21; SEAL MODEL:LL9DTUU/LL9DTUU; SEAL SIZE:0050/0050</t>
  </si>
  <si>
    <t>SPARE PARTS; PART NAME:O-RING; MATERIAL:PERFLUOROELASTOMER; DRAWING NUMBER:A09676 AV; ITEM POSITION NUMBER:111.22; EQUIPMENTNAME:HEXANE LOADING/UNLOADING PUMP; EQUIPMENT MAKE:SULZER PUMPS; ADDITIONAL INFORMATION:FOR MECHANICAL SEAL; MANUFACTURER:EAGLEBURGMANN; MANUFACTURER PART NUMBER:A09676AV/111.22; SEAL MODEL:LL9DTUU/LL9DTUU; SEAL SIZE:0050/0050</t>
  </si>
  <si>
    <t>SEMICONDUCTOR PROTECTION FUSE LINKS; BREAKING CAPACITY:100 KA; VOLTAGE, RATED:1100 VAC; TYPE, CONTACTS:REMOVAL TAGS DIN110;CURRENT, RATED:800 A; SIZE, BODY:SQB2; MANUFACTURER:SIBA; ITEM NUMBER:2062532.800; COUNTRY:GERMANY; FOR CRACKER FURNACE BLOWERMOTOR VFD PANEL</t>
  </si>
  <si>
    <t>SPARE PARTS; PART NAME:SHOE ASSEMBLY; DIMENSIONS:3 IN; MATERIAL:VITON; EQUIPMENT NAME:6WAY TRANSFER VALVE; MANUFACTURER PARTNUMBER:220-2-0048-052; MANUFACTURER:CLARK-RELIANCE; FOR GAS TURBINE LUBE OIL COOLER AND FILTER</t>
  </si>
  <si>
    <t>SPARE PARTS; PART NAME:PLATE,VALVE; DRAWING NUMBER:6340631/S; EQUIPMENT NAME:NITROGEN COMPRESSOR; EQUIPMENT MAKE:BHARAT PUMPS &amp;COMPRESSORS LTD; EQUIPMENT MODEL:4HB/3; ADDITIONAL INFORMATION:PART LIST:6340631; MANUFACTURER:BHARAT PUMPS &amp; COMPRESSORS LTD;MANUFACTURER PART NUMBER:926347368; GROUP NAME:SUCTION VALVE; BPC S/O NUMBER:302011005-01</t>
  </si>
  <si>
    <t>SPARE PARTS; PART NAME:SPRING,VALVE; DRAWING NUMBER:6340627/S; EQUIPMENT NAME:NITROGEN COMPRESSOR; EQUIPMENT MAKE:BHARAT PUMPS &amp;COMPRESSORS LTD; EQUIPMENT MODEL:4HB/3; ADDITIONAL INFORMATION:PART LIST:6340627; MANUFACTURER:BHARAT PUMPS &amp; COMPRESSORS LTD;MANUFACTURER PART NUMBER:926346313; GROUP NAME:SUCTION VALVE; BPC S/O NUMBER:302011005-01</t>
  </si>
  <si>
    <t>VALVE POSITIONERS; PRESSURE, AIR SUPPLY:1.4 TO 7 BAR; POWER SUPPLY:18 TO 35 VDC;SIGNAL, INPUT:4 TO 20 MA; MANUFACTURER PART NUMBER:6DR5210-0EN01-0AA1;MANUFACTURER:SIEMENS; TYPE:SIPART PS2; ELECTRO PNEUMATIC SMART POSITIONER;AMBIENT TEMPERATURE:-30 TO +80 DEG C</t>
  </si>
  <si>
    <t>SPARE PARTS; PART NAME:WINCH MECHANISM; EQUIPMENT NAME:HIGH MAST; EQUIPMENT MAKE:BAJAJ ELECTRICALS LIMITED; MANUFACTURER:BAJAJELECTRICALS LIMITED; TYPE:DOUBLE DRUM; WEIGHT:750 KG; MOTORIZED OPERATION; MOTOR POWER RATING:1.5 HP; SINGLE SPEED; TORQUELIMITER; WITH MECHANICAL TRIPPING FACILITY; HEIGHT, HIGH MAST:30 M</t>
  </si>
  <si>
    <t>COMPUTER DISPLAYS; TYPE:THIN-FILM TRANSISTOR MONITOR(TFT); SIZE:20.1 IN; MANUFACTURER:DELL; MANUFACTURER PART NUMBER:E207WFP;TIME:5 ms</t>
  </si>
  <si>
    <t>SPARE PARTS; PART NAME:GASKET; MANUFACTURER PART NUMBER:NK4239-1; MANUFACTURER:ELLIOTT TURBOMACHINERY; DRAWING NUMBER:NP1993; ITEMPOSITION NUMBER:15A; EQUIPMENT NAME:DGS CONSOLE_WATER, OIL INJECT; ADDITIONAL INFORMATION:FOR T&amp;T VALVE ASSEMBLY; REALMANUFACTURER:GIMPEL</t>
  </si>
  <si>
    <t>SPARE PARTS; PART NAME:U-PACKING; MATERIAL:NBR; DRAWING NUMBER:T0A-430-300:012; ITEM POSITION NUMBER:57; EQUIPMENT NAME:CUTTERUNIT; EQUIPMENT MAKE:THE JAPAN STEEL WORKS; EQUIPMENT MODEL:ADC300S; MANUFACTURER:THE JAPAN STEEL WORKS; MANUFACTURER PARTNUMBER:KPA4303000040-01</t>
  </si>
  <si>
    <t>SPARE PARTS; PART NAME:REAMER BOLT + SELF LOCK NUT; EQUIPMENT NAME:VRU COMPRESSOR; EQUIPMENT MAKE:KOBE STEEL; EQUIPMENTMODEL:KS31SNZ-16SNZ (11-00372-0); ADDITIONAL INFORMATION:FOR SHAFT COUPLING; MANUFACTURER:KOBE STEEL; MANUFACTURER PARTNUMBER:P-AB15-018#11</t>
  </si>
  <si>
    <t>SPARE PARTS; PART NAME:PLUG/RING,M-FLAT; EQUIPMENT NAME:CONTROL VALVE; EQUIPMENTMAKE:FISHER CONTROLS; MANUFACTURER PART NUMBER:19A1072X012; MANUFACTURER:FISHERCONTROLS; 2F 1, 1/2 ORIFICE, 3/4 TVL</t>
  </si>
  <si>
    <t>THERMOCOUPLE TEMPERATURE ELEMENT; MODEL NUMBER:TC10H; TYPE:TYPE E; TYPE,ELEMENT:DUAL ELEMENT; MANUFACTURER:WIKA; THERMOCOUPLE TEMPERATURE ELEMENT;APPLICATION:EXTRUDER; MANUFACTURER:WIKA; UNIT OF MEASURE:MM; TR10-H SHEATHEDTHERMOCOUPLE WITH CONNECTION HEAD; TYPE AND NUMBER OF SENSORS:2 X TYPE E TOIEC584; SENSOR LIMITING ERROR:CLASS 2 AS PER IEC584; MEASURING POINT:GROUNDED;PROCESS CONNECTION:3/4 NPSM MALE; PART 1 IS SLIDING ON PART 2; PROCESSCONNECTION MATERIAL:STAINLESS STEEL 316TI; SHEATH MATERIAL:INCONEL600; SHEATHDIAMETER:3.0 MM; NOMINAL LENGTH NL (JSW L1):589 MM; PART 1 TOTAL LENGTH (JSWL2):480 MM; PART 1 "X" LENGTH:65 MM; TIP LENGTH (JSW L3):46 MM; CONNECTIONHEAD:BSZ (ALUMINIUM); CONNECTION FROM CONNECTION HEAD TO PART 2:M 24 X 1.2;TERMINAL BLOCK MOUNTED ON CONNECTION HEAD; ADDITIONAL DETAILS:MEASURING INSERTIS HARDSOLDERED IN THE CONNECTION HEAD AND ON THE BAR SROCK TIP; MEASURING TIPLENGTH FOR SURFACE CONTACT:3 MM; INGRESS PROTECTION:IP 65; OPERATINGTEMPERATURE:SUITABLE TO 400 DEG C; OPERATING PRESSURE (MAX):40 MPA; WITH 2 SETSADDITIONALLY ALUMINIUM SEALING WASHERS; WASHER DIMENSION:18.1 X 21.0 X 2.0 MM(WIKA PART NUMBER:3152034)</t>
  </si>
  <si>
    <t>THERMOCOUPLE TEMPERATURE ELEMENT; MODEL NUMBER:TR10H; APPLICATION:EXTRUDER;MANUFACTURER:WIKA; UNIT OF MEASURE:MM; TR10-H SHEATHED THERMOCOUPLE WITHCONNECTION HEAD; TYPE AND NUMBER OF SENSORS:2 X TYPE E TO IEC584; SENSORLIMITING ERROR:CLASS 2 AS PER IEC584; MEASURING POINT:GROUNDED; PROCESSCONNECTION:3/4 NPSM MALE; PART 1 IS SLIDING ON PART 2; PROCESS CONNECTIONMATERIAL:STAINLESS STEEL 316TI; SHEATH MATERIAL:INCONEL600; SHEATH DIAMETER:3.0MM; NOMINAL LENGTH NL (JSW L1):609 MM; PART 1 TOTAL LENGTH (JSW L2):500 MM; PART1 "X" LENGTH:55 MM; TIP LENGTH (JSW L3):46 MM; CONNECTION HEAD:BSZ (ALUMINIUM);CONNECTION FROM CONNECTION HEAD TO PART 2:M 24 X 1.2; TERMINAL BLOCK MOUNTED ONCONNECTION HEAD; ADDITIONAL DETAILS:MEASURING INSERT IS HARDSOLDERED IN THECONNECTION HEAD AND ON THE BAR SROCK TIP; MEASURING TIP LENGTH FOR SURFACECONTACT:3 MM; INGRESS PROTECTION:IP 65; OPERATING TEMPERATURE:SUITABLE TO 400DEG C; OPERATING PRESSURE (MAX):40 MPA; WITH 2 SETS ADDITIONALLY ALUMINIUMSEALING WASHERS; WASHER DIMENSION:18.1 X 21.0 X 2.0 MM; (WIKA PARTNUMBER:3152034)</t>
  </si>
  <si>
    <t>SPARE PARTS; PART NAME:INSERT; MATERIAL:SILICON CARBIDE-1; DRAWING NUMBER:2H-144071; ITEM POSITION NUMBER:2; EQUIPMENT NAME:TOPENTRY AGITATOR; EQUIPMENT MAKE:REMI PROCESS PLANT &amp; MACHINARY; ADDITIONAL INFORMATION:FOR MECHANICAL SEAL; MANUFACTURER:FLOWSERVESANMAR; MANUFACTURER PART NUMBER:2H-144071/2; SEAL MODEL/TYPE:3.000" DOUBLE INSIDE CARTRIDGE BRO</t>
  </si>
  <si>
    <t>SPARE PARTS; PART NAME:INSERT,INNER; MATERIAL:SILICON CARBIDE-1; DRAWING NUMBER:2H-144071; ITEM POSITION NUMBER:2A; EQUIPMENTNAME:TOP ENTRY AGITATOR; EQUIPMENT MAKE:REMI PROCESS PLANT &amp; MACHINARY; ADDITIONAL INFORMATION:FOR MECHANICAL SEAL;MANUFACTURER:FLOWSERVE SANMAR; MANUFACTURER PART NUMBER:2H-144071/2A; SEAL MODEL/TYPE:3.000" DOUBLE INSIDE CARTRIDGE BRO</t>
  </si>
  <si>
    <t>REINFORCED FLAT RING RUBBER GASKET; MAT:ETHYLENE-PROPYLENE RUBBER; CROSS SECTION:WITH INSERT; MAT, INSERT:STEEL; FACING,FLANGE:RAISED FACE; PRESSURE DESIGNATION:ASME CL 150; THICKNESS AT INSERT:6 MM; SIZE, PIPE, NOMINAL:8 IN; REFERENCE: 11KC</t>
  </si>
  <si>
    <t>INSTRUMENT SYSTEMS; TYPE:INPUT OUTPUT TERMINATION ASSEMBLY; MANUFACTURER MODELNUMBER:CC-TCNT01; MANUFACTURER PART NUMBER:51308307-178; MANUFACTURER:HONEYWELL;CURRENT RATING:0.311 A; VOLTAGE RATING:24 VDC; FOR C300 CONTROLLER; TOTAL NUMBEROF IDENTICAL PARTS INSTALLED:52</t>
  </si>
  <si>
    <t>SPARE PARTS; PART NAME:PILOT VALVE COMPLETE; MANUFACTURER PART NUMBER:207926; MANUFACTURER:WARTSILA; DRAWING NUMBER:DBAC195522;EQUIPMENT NAME:ENGINE; EQUIPMENT MODEL:W20V32; ENGINE NUMBER:PAAE227083; REFERENCE TYPE:W32</t>
  </si>
  <si>
    <t>SPARE PARTS; PART NAME:THERMOCOUPLE; EQUIPMENT NAME:GAS TURBINE; EQUIPMENT MAKE:BHARAT HEAVY ELECTRICAL; MANUFACTURER:BHARAT HEAVYELECTRICAL; MANUFACTURER PART NUMBER:GT9755230025; FOR TURBINE COMPLETE AND ATOMIZING TEMPERATURE</t>
  </si>
  <si>
    <t>SPARE PARTS; PART NAME:SPARE PART SET; MATERIAL:GRAPHITE; DRAWING NUMBER:666350;ITEM POSITION NUMBER:060,061,065,066,069,089,094, 099,129; EQUIPMENT NAME:BALLBLOW DOWN VALVE; EQUIPMENT MAKE:METSO AUTOMATION; ADDITIONAL INFORMATION:D5DY 08C 02; MANUFACTURER PART NUMBER:H065029; MANUFACTURER:METSO AUTOMATION; EQUIPMENTMODEL:D2DY06YR1C103, D5DY08YR1C103</t>
  </si>
  <si>
    <t>SPARE PARTS; PART NAME:GASKET; MANUFACTURER PART NUMBER:RGASKETX232; MANUFACTURER:FISHER CONTROLS; MATERIAL:STAINLESSSTEEL/GRAPHITE; EQUIPMENT NAME:CONTROL VALVE; EQUIPMENT MODEL:8.00ET, 8.00ET, 8.00ET, 8.00ET, 8.00ED, 8.00ED, 8.00ED, 8.00ED,8.00ED, 8.00ED, 8.00ED, 8.00ED, 8.00ED, 8.00ED, 8.00ED, 8.00ED, 8.00ED, 8.00ED, 8.00ED, 8.00ED, 8.00ED, 8.00ED, 8.00ED, 8.00ED,8.00ED</t>
  </si>
  <si>
    <t>INSTRUMENT SYSTEMS; TYPE:AUXILIARY SMART BATTERY MODULE; MANUFACTURER MODELNUMBER:IC695ACC302; MANUFACTURER:GENERAL ELECTRIC</t>
  </si>
  <si>
    <t>SPARE PARTS; PART NAME:INJECTION TAPPET; MANUFACTURER PART NUMBER:161001; MANUFACTURER:WARTSILA; DRAWING NUMBER:DBAC195522;EQUIPMENT NAME:ENGINE; EQUIPMENT MODEL:W20V32; ADDITIONAL INFORMATION:FOR L ORANGE INJECTION PUMP; ENGINE NUMBER:PAAE227083;REFERENCE TYPE:W32</t>
  </si>
  <si>
    <t>METRIC ROLLER BEARINGS; TYPE:SPHERICAL, THRUST; DESIGNATION NUMBER:29436-E1;DIAMETER, BORE:180 MM; DIAMETER, OD:360 MM; MANUFACTURER:KOBE STEEL; ORIGINALEQUIPMENT MANUFACTURER:FAG; EXTRUDER MIXTURE GEAR BOX BEARING</t>
  </si>
  <si>
    <t>SPARE PARTS; PART NAME:VALVE SOFT GOODS KIT; ITEM POSITION NUMBER:8+9+10+13; EQUIPMENT MAKE:CCI; EQUIPMENT MODEL:840H;MANUFACTURER:CCI; MANUFACTURER PART NUMBER:A12109-SOFT; DRAWING/SERIAL NUMBER:A12109; EQUIPMENT NAME:CONTROL VALVE, GLOBE (FORSEVERE SERVICE); REAL MANUFACTURER:CCI KOREA; KIT CONSISTS OF:1) BALANCE SEAL, PART NUMBER:6132001AH, NUMBER OF QUANTITY:1; 2)PACKING SET, PART NUMBER:6122538AA, NUMBER OF QUANTITY:2; 3) SEAT GASKET, PART NUMBER:61130413AG, NUMBER OF QUANTITY:2; 4) BONNETGASKET, PART NUMBER:61133273AG, NUMBER OF QUANTITY:1; SUPPLIER NAME:CCI; NOTE 1:PLEASE SUPPLY THIS PART AS ONE TO ONE REPLACEMENTAS ORIGINALLY INSTALLED IN VALVE. IN CASE THIS PART NUMBER CONFLICTS WITH ORIGINAL SUPPLY, THE ORIGINAL SUPPLY AS PERDRAWING/SERIAL NUMBER WILL TAKE PRECEDENCE</t>
  </si>
  <si>
    <t>SPARE PARTS; PART NAME:VALVE SOFT GOODS KIT; ITEM POSITION NUMBER:10+13+14+15; EQUIPMENT MAKE:CCI; EQUIPMENT MODEL:100D;MANUFACTURER:CCI; MANUFACTURER PART NUMBER:A12110-SOFT; DRAWING/SERIAL NUMBER:A12110; EQUIPMENT NAME:CONTROL VALVE, GLOBE (FORSEVERE SERVICE); REAL MANUFACTURER:CCI KOREA; KIT CONSISTS OF:1) GASKET, PART NUMBER:255591320, NUMBER OF QUANTITY:2; 2) BALANCESEAL, PART NUMBER:255590014, NUMBER OF QUANTITY:1; 3) PACKING SPACER, PART NUMBER:320401095, NUMBER OF QUANTITY:1; 4) PACKING SET,PART NUMBER:723914001, NUMBER OF QUANTITY:1; SUPPLIER NAME:CCI; NOTE 1:PLEASE SUPPLY THIS PART AS ONE TO ONE REPLACEMENT ASORIGINALLY INSTALLED IN VALVE. IN CASE THIS PART NUMBER CONFLICTS WITH ORIGINAL SUPPLY, THE ORIGINAL SUPPLY AS PER DRAWING/SERIALNUMBER WILL TAKE PRECEDENCE</t>
  </si>
  <si>
    <t>INPUT UNIT VOLUME:0.6 UL</t>
  </si>
  <si>
    <t>SPARE PARTS; PART NAME:SERVICE KIT,12 MONTH; EQUIPMENT NAME:TOC/TN/TP ANALYZER; EQUIPMENT MAKE:HACH; EQUIPMENT MODEL:NF300;ADDITIONAL INFORMATION:FOR PUMP,CIRCULATION; MANUFACTURER PART NUMBER:19-KIT-111; MANUFACTURER:HACH</t>
  </si>
  <si>
    <t>SPARE PARTS; PART NAME:BUSH,SMALL END; DRAWING NUMBER:6210001/C; EQUIPMENT NAME:NITROGEN COMPRESSOR; EQUIPMENT MAKE:BHARAT PUMPS &amp;COMPRESSORS LTD; EQUIPMENT MODEL:4HB/3; ADDITIONAL INFORMATION:PART LIST:66210054; MANUFACTURER:BHARAT PUMPS &amp; COMPRESSORS LTD;MANUFACTURER PART NUMBER:926212008; GROUP NAME:CONNECTING ROD; BPC S/O NUMBER:302011005-01</t>
  </si>
  <si>
    <t>SENSOR; TYPE:VELOMITOR-2WIRE; MANUFACTURER PART NUMBER:330500-01-IN; MANUFACTURER:BENTLY NEVADA; NUMBER OF WIRE:2; THREAD:1/2-20UNF; APPROVALS:INDIA (PESO / CCOE AND MULTI-APVL)</t>
  </si>
  <si>
    <t>SPECTACLE LINE BLINDS; MAT:CARBON STEEL; SIZE:28 IN; PRESSURE DESIGNATION:CLASS 150; MAT, SPEC:ASTM A516 GRADE 70 NORMALIZED;DESIGN SPEC, FLANGE(S):ASME B16.47 SERIES B; PIPING CLASS:DAAR65</t>
  </si>
  <si>
    <t>EXTENSION CABLE; VIBRATION; MODEL:3300 XL; TOTAL LENGTH:8.5 M; ARMOR AND CABLE:STANDARD CABLE; AGENCY APPROVAL INDIA (PESO/CCOE,IECEX, ATEX); MANUFACTURER PART NUMBER:330130-085-00-IN; MANUFACTURER:BENTLY NEVADA</t>
  </si>
  <si>
    <t>SPARE PARTS; PART NAME:SEGMENT; MATERIAL:SIS 2324 + CHROMIUM; MATERIAL:SIS 2324/AISI 329; DRAWING NUMBER:F09368; ITEM POSITIONNUMBER:3; EQUIPMENT NAME:CONTROL VALVE; EQUIPMENT MAKE:METSO AUTOMATION; EQUIPMENT MODEL:REDA06DJJST; MANUFACTURER:METSOAUTOMATION; MANUFACTURER PART NUMBER:7122702</t>
  </si>
  <si>
    <t>SPARE PARTS; PART NAME:O-RING; MATERIAL:PERFLUOROELASTOMER; DRAWING NUMBER:A09676 AV; ITEM POSITION NUMBER:111.51; EQUIPMENTNAME:HEXANE LOADING/UNLOADING PUMP; EQUIPMENT MAKE:SULZER PUMPS; ADDITIONAL INFORMATION:FOR MECHANICAL SEAL; MANUFACTURER:EAGLEBURGMANN; MANUFACTURER PART NUMBER:A09676AV/111.51; SEAL MODEL:LL9DTUU/LL9DTUU; SEAL SIZE:0050/0050</t>
  </si>
  <si>
    <t>SPARE PARTS; PART NAME:O-RING; MATERIAL:PERFLUOROELASTOMER; DRAWING NUMBER:A09676 AV; ITEM POSITION NUMBER:111.52; EQUIPMENTNAME:HEXANE LOADING/UNLOADING PUMP; EQUIPMENT MAKE:SULZER PUMPS; ADDITIONAL INFORMATION:FOR MECHANICAL SEAL; MANUFACTURER:EAGLEBURGMANN; MANUFACTURER PART NUMBER:A09676AV/111.52; SEAL MODEL:LL9DTUU/LL9DTUU; SEAL SIZE:0050/0050</t>
  </si>
  <si>
    <t>SPARE PARTS; PART NAME:SPECIAL BOLT; MANUFACTURER PART NUMBER:UC-1000K00A-20A; MANUFACTURER:KOBE STEEL; DRAWING NUMBER:UC-1000K64D;ITEM POSITION NUMBER:4; EQUIPMENT NAME:PELLETIZER; EQUIPMENT MAKE:KOBE STEEL; EQUIPMENT MODEL:LCM500H; ADDITIONAL INFORMATION:FORKNIFE HOLDER; SUB ASSY:KNIFE HOLDER ASS'Y</t>
  </si>
  <si>
    <t>SPARE PARTS; PART NAME:BEARING, SUBMERGED; MANUFACTURER PART NUMBER:3PS-47161/415; MANUFACTURER:SHIN NIPPON MACHINERY CO LTD;MATERIAL:CARBON; DRAWING NUMBER:3PS-47161; ITEM POSITION NUMBER:415; EQUIPMENT NAME:VERTICAL SUSPENDED PUMP; EQUIPMENT MAKE:SHINNIPPON MACHINERY CO., LTD; EQUIPMENT MODEL:SIW-ER 3/520; EQUIPMENT MANUFACTURER PART NO: 415; CONTRACTOR DOCUMENT NUMBER:MGA115-D-D-R-00021</t>
  </si>
  <si>
    <t>SPARE PARTS; PART NAME:SEAT RING; MANUFACTURER PART NUMBER:15A8652X012; MANUFACTURER:FISHER CONTROLS; MATERIAL:STAINLESS STEEL 316;MATERIAL:20B64/COCRA; EQUIPMENT NAME:CONTROL VALVE; EQUIPMENT MODEL:3.00ET, 3.00ET, 3.00ET, 3.00ET3.00ET, 3.00ET; SET QUANTITY:1</t>
  </si>
  <si>
    <t>SPARE PARTS; PART NAME:SEAT, BEARING; MANUFACTURER PART NUMBER:GHS 035913-255; MANUFACTURER:KOSAKA LABORATORY; DIMENSIONS:D 39 X LG28 MM; MATERIAL:CAC502A; DRAWING NUMBER:MGB301-D-DR-00013; ITEM POSITION NUMBER:255; EQUIPMENT NAME:RECYCLE GAS COMPRESSOR;EQUIPMENT MODEL:GH-R2T-108; ADDITIONAL INFORMATION:FOR OIL PUMP; SUPPLIER:KOBE STEEL; SUPPLIER PART NUMBER:20S-A54779#13</t>
  </si>
  <si>
    <t>INSTRUMENT SYSTEMS; TYPE:FAIL-SAFE ANALOG INPUT FIELD TERMINATION ASSEMBLY; MANUFACTURER:HONEYWELL; MANUFACTURER PARTNUMBER:FC-TSAI-1620M; OUTPUT:4 TO 20 MA; NUMBER OF CHANNEL:16; EQUIPMENT NAME:DCS ESD F&amp;G SYSTEM</t>
  </si>
  <si>
    <t>SPARE PARTS; PART NAME:BEARING, ISOLATOR; MANUFACTURER PART NUMBER:204425011002; MANUFACTURER:SULZER PUMPS; MATERIAL:BRONZE;DRAWING NUMBER:MGA101-D-DR-00056; ITEM POSITION NUMBER:426.02;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t>
  </si>
  <si>
    <t>INSTRUMENT SYSTEMS; TYPE:SAFE DIGITAL OUTPUT FTA; MANUFACTURER:HONEYWELL; MANUFACTURER PART NUMBER:FC-TSDO-04UNI; VOLTAGE RATING:24VDC; NUMBER OF CHANNEL:4; EQUIPMENT NAME:DCS ESD F&amp;G SYSTEM</t>
  </si>
  <si>
    <t>INSTRUMENT SYSTEMS; TYPE:INTERFACE MODULE; MANUFACTURER MODEL NUMBER:SIMATICET200M/LINK; MANUFACTURER PART NUMBER:6ES71532BA010XB0; MANUFACTURER:SIEMENS AG;SUCCESSOR:6ES7153-2BA10-0XB0; SUPPLY VOLTAGE:24 VDC; MAINS/VOLTAGE FAILURESTORED ENERGY TIME:5 MS; POWER LOSS:5.5 W; CURRENT CONSUMPTION:600 MA; OUTPUTCURRENT:70 MA; TRANSMISSION PROCEDURE:RS 485; TRANSMISSION RATE:12 MBIT/S;PROTECTION CLASS:IP20; OPERATING TEMPERATURE:60 DEG.C: WEIGHT:360 GRAM;DIMENSION:40 X 125 X 117 MM; BELONGS TO PRODUCT:ET200M; IM153-2 FOR MAXIMUM 12S7-300-MODULES; EQUIPMENT NAME:ANALYZER SYSTEM</t>
  </si>
  <si>
    <t>SPARE PARTS; PART NAME:SCREW, CYLINDER HEAD; MANUFACTURER PART NUMBER:2842004;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NUMBER:40.7; EQUIPMENT NAME:CRACKED &amp; DECOKING GAS VALVES; EQUIPMENT MAKE:TH. JANSEN -ARMATUREN GMBH; EQUIPMENT MODEL:AZ2630 DGV 36"; EQUIPMENT MODEL:AZ2630 DGV 40 "; EQUIPMENT MODEL:AZ2630 DGV 48"; ADDITIONALINFORMATION:LEFT HAND, VALVE SIZE 36 IN; ADDITIONAL INFORMATION:LEFT HAND, VALVE SIZE 40 IN; ADDITIONAL INFORMATION:LEFT HAND,VALVE SIZE 48 IN; CONTRACTOR DOCUMENT NUMBER: 0012AN1350-11-R-ZE 1001.001, 0012AN1350-11-R-ZE 1001.002, 0012AN1350-11-R-ZE 1001.003</t>
  </si>
  <si>
    <t>SPIRAL WOUND GASKETS; PRESSURE DESIGNATION:CL 150; THICKNESS, GASKET:4.5 MM; MAT, WINDINGS:STAINLESS STEEL 316; MAT,FILLER:GRAPHITE; MAT, INNER RING:STAINLESS STEEL 316; MAT, CENTRING RING:STAINLESS STEEL 316; SIZE, PIPE, NOMINAL:18 IN; FORMOUNTING FLANGE; EQUIPMENT NAME:TOP ENTRY AGITATOR; EQUIPMENT MODEL:TEA-50/84, TEA-75/99; EQUIPMENT MANUFACTURER:REMI PROCESS PLANTAND MACHINARY; DRAWING NUMBER:ATE-13265-12, ATE-13269-12; REFERENCE DRAWING NUMBER:MGD201-D-DR-0004, MGD201-D-DR-0008</t>
  </si>
  <si>
    <t>SPARE PARTS; PART NAME:BALL; EQUIPMENT NAME:VALVE; EQUIPMENT MAKE:KENT INTROL; ADDITIONAL INFORMATION:WITH SEAL RING &amp; STEM;MANUFACTURER:KENT INTROL; MANUFACTURER PART NUMBER:30OWQZ-9405BAL-2ACJ; PART NUMBER:300WQZ-9405STR-2ACJ, 300WMZ-9405STM-R7HT</t>
  </si>
  <si>
    <t>SPARE PARTS; PART NAME:TRANSFORMER,IGNITION; MANUFACTURER PART NUMBER:043-006-0004; VOLTAGE RATING:120 VAC; FREQUENCY:50 / 60 HZ;DRAWING NUMBER:180-HTI-120</t>
  </si>
  <si>
    <t>SPARE PARTS; PART NAME:BOLT + NUT,REAMER; DRAWING NUMBER:20W-A53445; ITEM POSITION NUMBER:2,3; EQUIPMENT NAME:COMPRESSOR; EQUIPMENTMAKE:KOBELCO COMPRESSOR; MANUFACTURER:KOBELCO COMPRESSOR; MANUFACTURER PART NUMBER:P-AB15-018#12; SHAFT COUPLING (MOTOR - GEARBOX)</t>
  </si>
  <si>
    <t>SPARE PARTS; PART NAME:SEAL KIT; MANUFACTURER PART NUMBER:LM-500Q10G-02A#02; MANUFACTURER:KOBE STEEL; DRAWING NUMBER:LM-500A10F;ITEM POSITION NUMBER:36; EQUIPMENT NAME:MIXER; EQUIPMENT MAKE:KOBE STEEL; EQUIPMENT MODEL:LCM500H; ADDITIONAL INFORMATION:FORFLEXIBLE CHUTE; SUB ASSY:FLEXIBLE CHUTE</t>
  </si>
  <si>
    <t>SPARE PARTS; PART NAME:POWER SUPPLY; EQUIPMENT MAKE:NIDEC; MANUFACTURER:NIDEC; MANUFACTURER PART NUMBER:1000136222; FOR SYSTEM</t>
  </si>
  <si>
    <t>METAL GROOVED GASKETS FOR PLANT ELEMENT; TYPE:KAMPROFILE; TYPE OF CENTRING RING:LOOSE; MAT, LAYERS:GRAPHITE; MAT, GROOVEDPROFILE:STAINLESS STEEL 316; MAT, CENTRING RING:CARBON STEEL; THICKNESS, TOTAL:DSP = 7.3 + 2 X 0.5; THICKNESS, TOTAL:4.8 (DR) NONPROFILE:STAINLESS STEEL 316; MAT, CENTRING RING:CARBON STEEL; THICKNESS, TOTAL:DSP = 7.3 + 2 X 0.5; THICKNESS, TOTAL:4.8 (DR) NONSTANDARD; GROOVED RING, I.D. X O.D.:3075 X 3135 MM; CENTRING RING, O.D.:3310 MM; SECTIONAL DRAWINGNUMBER:3670-CR-VD-102_7316_HGA_33201_ 007 (CO-009880-01-07), 3670-CR-VD-102_7316_HGA_33251_ 007 (CO-009880-02-07); POSITIONNUMBER:5; SUPPLIER NAME:COEK ENGINEERING N.V</t>
  </si>
  <si>
    <t>SPIRAL WOUND GASKETS FOR PLANT EQUIPMENT; THICKNESS, GASKET:3 MM; MAT, WINDINGS:METAL; MAT, FILLER:GRAPHITE; DIMENSION, I.D. XO.D.:470 X 540 MM; SECTIONAL DRAWING NUMBER:3670-CR-VD-102_7316_HGA_33201_ 007 (CO-009880-01-07), 3670-CR-VD-102_7316_HGA_33251_007 (CO-009880-02-07); POSITION NUMBER:L1-03; SUPPLIER NAME:COEK ENGINEERING N.V</t>
  </si>
  <si>
    <t>SPIRAL WOUND GASKETS FOR PLANT EQUIPMENT; THICKNESS, GASKET:3 MM; MAT, WINDINGS:METAL; MAT, FILLER:GRAPHITE; DIMENSION, I.D. XO.D.:168 X 250 MM; SECTIONAL DRAWING NUMBER:3670-CR-VD-102_7316_HGA_33201_ 007 (CO-009880-01-07), 3670-CR-VD-102_7316_HGA_33251_015(CO-009880-02-15); POSITION NUMBER:L1-13; SUPPLIER NAME:COEK ENGINEERING N.V</t>
  </si>
  <si>
    <t>SPARE PARTS; PART NAME:WASHER; MANUFACTURER PART NUMBER:3325014; MANUFACTURER:TH. JANSEN - ARMATUREN GMBH; DIMENSIONS:50 X 250 X180 MM; MATERIAL:HEAT RESISTANT STEEL; DRAWING NUMBER:AZ2630--VC100023.01.1; DRAWING NUMBER:AZ2630--VC100023.02.1; ITEM POSITIONNUMBER:20.4; EQUIPMENT NAME:CRACKED &amp; DECOKING GAS VALVES; EQUIPMENT MAKE:TH. JANSEN - ARMATUREN GMBH; EQUIPMENT MODEL:AZ2630 DGV36"; EQUIPMENT MODEL:AZ2630 DGV 40 "; ADDITIONAL INFORMATION:VALVE SIZE 36 IN; ADDITIONAL INFORMATION:VALVE SIZE 40 IN; CONTRACTORDOCUMENT NUMBER: 0012AN1350-11-R-ZE 1001.001, 0012AN1350-11-R-ZE 1001.002</t>
  </si>
  <si>
    <t>METRIC OIL SEALS; MAT, CASING:NBR; DIAMETER, SHAFT:290 MM; DIAMETER, OD:330 MM; WIDTH:18 MM; MANUFACTURER:NAKAMURA JIKO CO. LTD;MANUFACTURER PART NUMBER:AB5586E0; EQUIPMENT NAME:MIXER GEAR REDUCER; SUB ASSEMBLY:SAFE SET MIXER COUPLING; DRAWINGNUMBER:SRP-254-00-148; POSITION NUMBER:5; SUPPLIER:THE JAPAN STEEL WORKS</t>
  </si>
  <si>
    <t>SPIRAL WOUND GASKETS; DESIGN SPEC:ASME/ANSI B16.20 - 1998; DESIGN SPEC,FLANGE(S):ASME B16.5; PRESSURE DESIGNATION:CL 300; MAT, WINDINGS:STAINLESSSTEEL; MAT, FILLER:GRAPHITE; MAT, INNER RING:STAINLESS STEEL 316; MAT, CENTRINGRING:STAINLESS STEEL 316; SIZE, PIPE, NOMINAL:22 IN</t>
  </si>
  <si>
    <t>SPARE PARTS; PART NAME:SPRING; MANUFACTURER PART NUMBER:1-33-61881-551; MANUFACTURER:BOPP &amp; REUTHER SICHERHEITS GMBH; EQUIPMENTNAME:VALVE; EQUIPMENT MAKE:BOPP &amp; REUTHER SICHERHEITS GMBH; EQUIPMENT MODEL:SI 8106AF-00 416; SIZE:3 X 6 IN</t>
  </si>
  <si>
    <t>SPARE PARTS; PART NAME:PACKING; MANUFACTURER PART NUMBER:R09T013102 No.532-#1; MANUFACTURER:ELLIOTT TURBOMACHINERY;MATERIAL:NON-ASBESTOS; DRAWING NUMBER:ER09T013102/990, ; ITEM POSITION NUMBER:18, 18, 18; EQUIPMENT NAME:DGS CONSOLE_WATER, OILINJECT</t>
  </si>
  <si>
    <t>SPARE PARTS; PART NAME:PACKING; MANUFACTURER PART NUMBER:R09T013103 No.532-#1; MANUFACTURER:ELLIOTT TURBOMACHINERY;MATERIAL:NON-ASBESTOS; DRAWING NUMBER:ER09T013103/990, ; ITEM POSITION NUMBER:18, 18, 18; EQUIPMENT NAME:DGS CONSOLE_WATER, OILINJECT</t>
  </si>
  <si>
    <t>SPARE PARTS; PART NAME:CAP SCREW; MANUFACTURER PART NUMBER:BSH-HT10085; MANUFACTURER:ELLIOTT TURBOMACHINERY; MATERIAL:STEEL;DRAWING NUMBER:ES/8690455; ITEM POSITION NUMBER:11-5; EQUIPMENT NAME:DGS CONSOLE_WATER, OIL INJECT; FOR 1ST STAGE SEAL RING</t>
  </si>
  <si>
    <t>SPIRAL WOUND GASKETS; DESIGN SPEC:ASME/ANSI B16.20 - 1998; DESIGN SPEC,FLANGE(S):ASME B16.5; PRESSURE DESIGNATION:CL 300; MAT, WINDINGS:STAINLESSSTEEL; MAT, FILLER:GRAPHITE; MAT, INNER RING:STAINLESS STEEL 316; MAT, CENTRINGRING:CARBON STEEL; SIZE, PIPE, NOMINAL:10 IN</t>
  </si>
  <si>
    <t>SPARE PARTS; PART NAME:BEARING,THRUST; MATERIAL:COBALT BASED ALLOY; DRAWING NUMBER:50305195; ITEM POSITION NUMBER:15,16; EQUIPMENTNAME:BUTTERFLY VALVE; EQUIPMENT MAKE:METSO AUTOMATION; EQUIPMENT MODEL:L6DMU20AACAG; MANUFACTURER:METSO AUTOMATION; MANUFACTURERPART NUMBER:977009</t>
  </si>
  <si>
    <t>SPARE PARTS; PART NAME:STATIONARY SEAL ASSEMBLY; EQUIPMENT NAME:GAS TURBINE; EQUIPMENT MAKE:BHARAT HEAVY ELECTRICAL; EQUIPMENTMODEL:PG-6581-B; ADDITIONAL INFORMATION:OIL BEARING; MANUFACTURER:BHARAT HEAVY ELECTRICAL; MANUFACTURER PART NUMBER:35101030; SUBASSY:COMPR.INLET AND 1 BRG CASE ASSEMBLY; MATERIAL CODE:GT9753842112</t>
  </si>
  <si>
    <t>SPARE PARTS; PART NAME:GASKET SET; ADDITIONAL INFORMATION:FOR TRANSFORMER; MANUFACTURER:SEA; TRANSFORMER RATING:2400/2 X 2200 KVA;VOLTAGE RATIO:6.6 / 2 X 1.8 KV</t>
  </si>
  <si>
    <t>COLUMN DESCRIPTION:1.2UM CP-WAX 58 CB; SIEMENS ORDER NUMBER:M1895; COLUMN NUMBER:R1-1; COLUMN LENGTH:10.0 M; COLUMN ID:0.32 MM;COLUMN FUNCTION:BACKFLUSH OF C7+ -AROMATICS; COLUMN LOAD:1.2UM</t>
  </si>
  <si>
    <t>SPARE PARTS; MATERIAL:MAINTENANCE KIT; EQUIPMENT MODEL:SILICA ANALYSER; ADDITIONAL INFORMATION:HACH; MANUFACTURER:SERIES 5000; PARTNAME:HACH; ITEM NUMBER:4698100</t>
  </si>
  <si>
    <t>SPARE PARTS; PART NAME:SEAT SET; MANUFACTURER PART NUMBER:1073680-A; MANUFACTURER:METSO AUTOMATION; MATERIAL:AISI 316+ALLOY 12;DRAWING NUMBER:1131660; ITEM POSITION NUMBER:7, 35, 62, 129, 130; EQUIPMENT NAME:VBALL CONTROL VALVE; ADDITIONAL INFORMATION:T5_01 A</t>
  </si>
  <si>
    <t>SPARE PARTS; MATERIAL:HONEYWELL; ITEM POSITION NUMBER:10310/1/1; EQUIPMENT MODEL:DCS ESD F&amp;G SYSTEM; MANUFACTURER:HONEYWELL;MANUFACTURER PART NUMBER:DETECTOR; APPLICATION:EARTH LEAKAGE</t>
  </si>
  <si>
    <t>SPARE PARTS; PART NAME:STRAINER; DIMENSIONS:80 MM; MATERIAL:CARBON STEEL; DRAWING NUMBER:MGA202-D-DR-00008; ITEM POSITION NUMBER:4;EQUIPMENT NAME:CONDENSATE LIFT STATION; EQUIPMENT MODEL:3'' X 2'' PTF-HP PUMP; MANUFACTURER:SPIRAX SARCO; MANUFACTURER PARTNUMBER:MGA202-D-DR-00008/4; PRESSURE CLASS:CL 600; MATERIAL SPECIFICATION:ASTM A216 GR WCB</t>
  </si>
  <si>
    <t>PROXIMITOR; MODEL:3300 XL PROXIMITOR; MODIFICATIONS:MOD 17-4 PH 9M; TOTAL LENGTH &amp; MOUNTING:MODIFICATION, DIN MOUNT; AGENCYAPPROVAL:INDIA (PESO/CCOE, IECEX, ATEX); MANUFACTURER PART NUMBER:330180-X1-IN MOD 145004-83; MANUFACTURER:BENTLY NEVADA</t>
  </si>
  <si>
    <t>SPARE PARTS; PART NAME:O-RING; MATERIAL:PERFLUOROELASTOMER; DRAWING NUMBER:A09676 AV; ITEM POSITION NUMBER:111.04; EQUIPMENTNAME:HEXANE LOADING/UNLOADING PUMP; EQUIPMENT MAKE:SULZER PUMPS; ADDITIONAL INFORMATION:FOR MECHANICAL SEAL; MANUFACTURER:EAGLEBURGMANN; MANUFACTURER PART NUMBER:A09676AV/111.04; SEAL MODEL:LL9DTUU/LL9DTUU; SEAL SIZE:0050/0050</t>
  </si>
  <si>
    <t>ADAPTORS, CABLE CONNECTOR; TYPE:FTA; MANUFACTURER:HONEYWELL; :51201420-025; MODEL NUMBER:MU-KFTA25; LENGTH:25 M; EQUIPMENT NAME:DCSESD F&amp;G SYSTEM</t>
  </si>
  <si>
    <t>ELECTRICAL ACCESSORIES; TYPE:OIL LEVEL INDICATOR; MANUFACTURER:SEA; MANUFACTURER PART NUMBER:TR00074511001420</t>
  </si>
  <si>
    <t>SPARE PARTS; PART NAME:BUSHING; EQUIPMENT NAME:ALKYL FEED PUMP;EQUIPMENT MAKE:LEWA PUMPS AND SYSTEMS; EQUIPMENTMODEL:LDB1/M910S/14MM; ADDITIONAL INFORMATION:GR.14 LDB/LDC M900;MANUFACTURER:LEWA PUMPS AND SYSTEMS; MANUFACTURER PARTNUMBER:1112950198; FOR DIAPHRAGM PUMP HEAD 113449.0000; EQUIPMENTMODEL:LDB1/M910S/12MM</t>
  </si>
  <si>
    <t>SPARE PARTS; PART NAME:FLEXIBLE HOSE; MANUFACTURER PART NUMBER:FH213; MANUFACTURER:WARTSILA; DIMENSIONS:DN 40; DRAWINGNUMBER:DBAC195522; EQUIPMENT NAME:ENGINE; EQUIPMENT MODEL:W20V32; LENGTH:550 MM; ENGINE NUMBER:PAAE227083; REFERENCE TYPE:W32</t>
  </si>
  <si>
    <t>ADAPTORS, CABLE CONNECTOR; TYPE:SYSTEM INTERCONNECTION; MANUFACTURER:HONEYWELL; :FS-SICC-0001/L15; LENGTH:15 M; EQUIPMENT NAME:DCSESD F&amp;G SYSTEM</t>
  </si>
  <si>
    <t>NETWORK ACCESSORRIES; DESCRIPTION:SYSTEM CABLE,ANALOG INPUT;MANUFACTURER:TRICONEX CORP; MANUFACTURER PART NUMBER:4000103-530;LENGTH:15 M; EQUIPMENT NAME:ITCC</t>
  </si>
  <si>
    <t>SPARE PARTS; PART NAME:VALVE PLUG; MANUFACTURER PART NUMBER:15A6645X012; MANUFACTURER:FISHER CONTROLS; MATERIAL:STAINLESS STEEL316; MATERIAL:20B64/COCRA; EQUIPMENT NAME:CONTROL VALVE; EQUIPMENT MODEL:3.00EZC; SET QUANTITY:1</t>
  </si>
  <si>
    <t>METRIC OIL SEALS; MAT, CASING:NBR; DIAMETER, SHAFT:320 MM; DIAMETER, OD:380 MM; WIDTH:28 MM; EQUIPMENT:GEAR PUMP; SUB ASSEMBLY:GEARREDUCER; DRAWING NUMBER:650-610-125; PART NUMBER:TB32038028; SUPPLIER:THE JAPAN STEEL WORKS;</t>
  </si>
  <si>
    <t>SPARE PARTS; PART NAME:CONE,VALVE; ITEM POSITION NUMBER:18/7; EQUIPMENT NAME:STEAM TURBINE CPP; EQUIPMENT MAKE:BHARAT HEAVYELECTRICAL; EQUIPMENT MODEL:EEHNK 50/71-3; ADDITIONAL INFORMATION:HP GOVERNING VALVE,BOLT III; MANUFACTURER:BHARAT HEAVYELECTRICAL; MANUFACTURER PART NUMBER:HY101941130030541025; STEAM TURBINE CPP POWER RATING:30 MW; SPEED:5650 RPM; INLET STEAMPARAMETER:106 KG/CM2G; TEMPERATURE RATING:510 ⁰C; OUTLET PARAMETER:0.12 KG/CM2G; TEMPERATURE RATING:47.7 ⁰C</t>
  </si>
  <si>
    <t>SPARE PARTS; PART NAME:CONE,VALVE; ITEM POSITION NUMBER:18/9; EQUIPMENT NAME:STEAM TURBINE CPP; EQUIPMENT MAKE:BHARAT HEAVYELECTRICAL; EQUIPMENT MODEL:EEHNK 50/71-3; ADDITIONAL INFORMATION:FOR HP GOVERNING VALVE, BOLT V; MANUFACTURER:BHARAT HEAVYELECTRICAL; MANUFACTURER PART NUMBER:HY101941130030541029; STEAM TURBINE CPP POWER RATING:30 MW; SPEED:5650 RPM; INLET STEAMPARAMETER:106 KG/CM2G; TEMPERATURE RATING:510 ⁰C; OUTLET PARAMETER:0.12 KG/CM2G; TEMPERATURE RATING:47.7 ⁰C</t>
  </si>
  <si>
    <t>WELDING NECK PIPE FLANGES; DESIGN SPEC:ASME B 36.19; MAT:STAINLESS STEEL; MAT,SPEC:ASTM A182 GRADE F304; FACING, FLANGE:RAISED FACE; PRESSURE DESIGNATION:ASMECLASS 150; SCHEDULE NUMBER, HUB:10S; SIZE:10 IN</t>
  </si>
  <si>
    <t>SPARE PARTS; PART NAME:SHAFT,DRIVE; DIMENSIONS:DIA:85 MM, L:1968 MM; DRAWING NUMBER:ZGP10154; ITEM POSITION NUMBER:004; EQUIPMENTNAME:ELEVATOR, PALETTE HEIGHT:1900; EQUIPMENT MAKE:STATEC BINDER; MANUFACTURER:STATEC BINDER; MANUFACTURER PART NUMBER:XUWH1043</t>
  </si>
  <si>
    <t>NETWORK ACCESSORIES; DESCRIPTION:MBA UNIT BATTERY; MANUFACTURER:HONEYWELL; MANUFACTURER PART NUMBER:CC-SCMB02; WITH MEMORY BACKUPUNIT; EQUIPMENT NAME:DCS ESD F&amp;G SYSTEM</t>
  </si>
  <si>
    <t>SPARE PARTS; PART NAME:THROTTLE BUSH; MATERIAL:CARBON; DRAWING NUMBER:A09735 AB; ITEM POSITION NUMBER:360; EQUIPMENT NAME:PUMPAROUND PUMP; EQUIPMENT MAKE:SULZER PUMPS; ADDITIONAL INFORMATION:FOR MECHANICAL SEAL; MANUFACTURER:EAGLE BURGMANN; MANUFACTURERPART NUMBER:A09735AB/360.00; SEAL MODEL:LL9DTUU/LL9DTUU; SEAL SIZE:0101/0101</t>
  </si>
  <si>
    <t>SPARE PARTS; PART NAME:HEATER KIT; DRAWING NUMBER:M 1; EQUIPMENT NAME:HDPE ANALYSER; EQUIPMENT MAKE:SIEMENS; ADDITIONALINFORMATION:FOR AIRLESS OVEN; MANUFACTURER:SIEMENS; MANUFACTURER PART NUMBER:US2-2020378-701; SUB ASSEMBLY:BASE UNITS</t>
  </si>
  <si>
    <t>SPARE PARTS; PART NAME:O-RING; MANUFACTURER PART NUMBER:0000 280 9549; MANUFACTURER:ELLIOTT TURBOMACHINERY; MATERIAL:FLUOROCARBON;DRAWING NUMBER:ER09T013101/998; ITEM POSITION NUMBER:49; EQUIPMENT NAME:DGS CONSOLE_WATER, OIL INJECT; REAL MANUFACTURER:JOHN CRANE</t>
  </si>
  <si>
    <t>SPARE PARTS; PART NAME:GASKET; MANUFACTURER PART NUMBER:NK4320-1; MANUFACTURER:ELLIOTT TURBOMACHINERY; DRAWING NUMBER:NP1993; ITEMPOSITION NUMBER:106, 110; EQUIPMENT NAME:DGS CONSOLE_WATER, OIL INJECT; ADDITIONAL INFORMATION:FOR T&amp;T VALVE ASSEMBLY; REALMANUFACTURER:GIMPEL</t>
  </si>
  <si>
    <t>SPARE PARTS; PART NAME:SHAFT; EQUIPMENT NAME:QUENCH PUMP; EQUIPMENT MAKE:KIRLOSKAR EBARA PUMPS LIMITED; EQUIPMENT MODEL:50X40 UCWM25; MANUFACTURER:KIRLOSKAR EBARA PUMPS LIMITED; MANUFACTURER PART NUMBER:31</t>
  </si>
  <si>
    <t>SPARE PARTS; PART NAME:SEAT; MATERIAL:STAINLESS STEEL 316 + STELLITE; ITEM POSITION NUMBER:3; EQUIPMENT MAKE:CCI; EQUIPMENTMODEL:840H; MANUFACTURER:CCI; MANUFACTURER PART NUMBER:A1214301SAC; DRAWING/SERIAL NUMBER:A12143; EQUIPMENT NAME:CONTROL VALVE,MODEL:840H; MANUFACTURER:CCI; MANUFACTURER PART NUMBER:A1214301SAC; DRAWING/SERIAL NUMBER:A12143; EQUIPMENT NAME:CONTROL VALVE,GLOBE (FOR SEVERE SERVICE); REAL MANUFACTURER:CCI KOREA; SUPPLIER NAME:CCI; NOTE 1:PLEASE SUPPLY THIS PART AS ONE TO ONEREPLACEMENT AS ORIGINALLY INSTALLED IN VALVE. IN CASE THIS PART NUMBER CONFLICTS WITH ORIGINAL SUPPLY, THE ORIGINAL SUPPLY AS PERDRAWING/SERIAL NUMBER WILL TAKE PRECEDENCE</t>
  </si>
  <si>
    <t>ELECTRICAL ACCESSORIES; TYPE:PRESSURE RELIEF VALVE; MANUFACTURER:SEA; MANUFACTURER PART NUMBER:TR00074511104291</t>
  </si>
  <si>
    <t>SPARE PARTS; PART NAME:CAGE GASKET/SEAT RING GASKET; EQUIPMENT NAME:CONTROLVALVE; EQUIPMENT MAKE:BAKER HUGHES; MANUFACTURER PART NUMBER:400109731-826-0000;MANUFACTURER:BAKER HUGHES; TYPE:SOFT PART; VALVE SERIAL NUMBER:LB12A0091-003,LB12A0092-001</t>
  </si>
  <si>
    <t>SPIRAL WOUND GASKETS; DESIGN SPEC:ASME/ANSI B16.20 - 1998; DESIGN SPEC, FLANGE(S):ASME 16.47 SERIES B; PRESSURE DESIGNATION:CL 300;MAT, WINDINGS:STAINLESS STEEL; MAT, FILLER:GRAPHITE; MAT, INNER RING:STAINLESS STEEL 316; MAT, CENTRING RING:STAINLESS STEEL 316;SIZE, PIPE, NOMINAL:36 IN</t>
  </si>
  <si>
    <t>SPARE PARTS; PART NAME:BEARING, BALL; MANUFACTURER PART NUMBER:017733617308; MANUFACTURER:SULZER PUMPS; MATERIAL:CARBON STEEL;DRAWING NUMBER:MGA111-D-DR-00002; ITEM POSITION NUMBER:320.02; EQUIPMENT NAME:CENTRIFUGAL PUMP; EQUIPMENT MAKE:SULZER PUMPS;DRAWING NUMBER:MGA111-D-DR-00002; ITEM POSITION NUMBER:320.02; EQUIPMENT NAME:CENTRIFUGAL PUMP; EQUIPMENT MAKE:SULZER PUMPS;EQUIPMENT MODEL:ZF 25-2315; ADDITIONAL INFORMATION:ANGULAR CONTACT; MODEL NUMBER:ZF 25-2200, ZF 80-2315, ZF 25-2315, ZF 40-2250;DRAWING NUMBER:MGA111-D-DR-00033, MGA111-D-DR-00046, MGA111-D-DR-00053, MGA111-D-DR-00059, MGA111-D-DR-00065, MGA111-D-DR-00070</t>
  </si>
  <si>
    <t>SPARE PARTS; PART NAME:SEAT SET; MANUFACTURER PART NUMBER:H003455; MANUFACTURER:METSO AUTOMATION; MATERIAL:AISI 316+ALLOY 50NB;DRAWING NUMBER:F13056; ITEM POSITION NUMBER:2, 7, 63; EQUIPMENT NAME:ECCENTRIC CONTROL VALVE; ADDITIONAL INFORMATION:F_06 RDRAWING NUMBER:F13056; ITEM POSITION NUMBER:2, 7, 63; EQUIPMENT NAME:ECCENTRIC CONTROL VALVE; ADDITIONAL INFORMATION:F_06 R</t>
  </si>
  <si>
    <t>SPARE PARTS; PART NAME:SHAFT; MATERIAL:STAINLESS STEEL-XM-19; DRAWING NUMBER:F04398; ITEM POSITION NUMBER:5; EQUIPMENT NAME:BALLBLOW DOWN VALVE; EQUIPMENT MAKE:METSO AUTOMATION; EQUIPMENT MODEL:XA02DWKYS1RRHRDD; MANUFACTURER:METSO AUTOMATION; MANUFACTURERPART NUMBER:H023565; EQUIPMENT MODEL:XA02DWKYS1RRHRDD, XA02DWKYS1RRHRDD,</t>
  </si>
  <si>
    <t>CHEMICALS; ALTERNATIVE NAME:POLY; SOLUBILITY IN WATER:SOLUBLE; BASIS OFSELECTION:BASED ON JAR TEST</t>
  </si>
  <si>
    <t>SPARE PARTS; PART NAME:KNIFE EDGE; MANUFACTURER PART NUMBER:692000-3; MANUFACTURER:ELLIOTT TURBOMACHINERY; EQUIPMENT NAME:DGSCONSOLE_WATER, OIL INJECT</t>
  </si>
  <si>
    <t>SPARE PARTS; PART NAME:SEAL KIT; MANUFACTURER PART NUMBER:NK2855-2; MANUFACTURER:ELLIOTT TURBOMACHINERY; DRAWING NUMBER:NP1993,NP2149; ITEM POSITION NUMBER:50A; EQUIPMENT NAME:DGS CONSOLE_WATER, OIL INJECT; ADDITIONAL INFORMATION:FOR T&amp;T VALVE ASSEMBLY; REALMANUFACTURER:GIMPEL</t>
  </si>
  <si>
    <t>SPARE PARTS; PART NAME:NUT, PISTON; MATERIAL:SCM435; DRAWING NUMBER:OJ.T-31-5349; ITEM POSITION NUMBER:20; EQUIPMENT NAME:SCREENCHANGER; ADDITIONAL INFORMATION:SPARES FOR SCREEN CHANGER; ADDITIONAL INFORMATION:HYDRAULIC CYLINDER; MANUFACTURER:OSAKA JACK COLTD; MANUFACTURER PART NUMBER:OJ.T-31-5349/20; HEAT TREATED; SUPPLIER:THE JAPAN STEEL WORKS</t>
  </si>
  <si>
    <t>SPARE PARTS; PART NAME:GASKET, HEAD; MANUFACTURER PART NUMBER:3PS-47081, 47082/618; MANUFACTURER:SHIN NIPPON MACHINERY CO LTD;MATERIAL:SUS 304 / GRAFOIL; DRAWING NUMBER:3PS-47081, 47082; ITEM POSITION NUMBER:618; EQUIPMENT NAME:BIG PUMP; EQUIPMENT MAKE:SHINNIPPON MACHINERY CO., LTD; EQUIPMENT MODEL:60/6597 HDV; EQUIPMENT MODEL:60/6597 HDV; EQUIPMENT MANUFACTURER PART NO: 618;CONTRACTOR DOCUMENT NUMBER: MGA102-D-DS-00041, 00051</t>
  </si>
  <si>
    <t>SPARE PARTS; PART NAME:CAP, FLOW; EQUIPMENT NAME:EJECTOR BOOSTER COMPRESSOR ; EQUIPMENT MAKE:FIMA; EQUIPMENT MODEL:RHH1 RD-90 KBGGXGR360 MB400; MANUFACTURER:FIMA; MANUFACTURER PART NUMBER:679332; FIMA ORDER NUMBER:21101187; COMPRESSOR IDENT NUMBER:674947</t>
  </si>
  <si>
    <t>ELECTRICAL ACCESSORIES; TYPE:BUCHHOLZ RELAY; MANUFACTURER:SEA; MANUFACTURER PART NUMBER:TR00074511000525; DRAWING NUMBER:C-11384-21</t>
  </si>
  <si>
    <t>COLUMN DESCRIPTION:1.2UM CP-WAX 52 CB; SIEMENS ORDER NUMBER:M1899; COLUMN NUMBER:R1-1; COLUMN LENGTH:7.5 M; COLUMN ID:0.32 MM;COLUMN FUNCTION:BACKFLUSH OF AROMATICS; COLUMN LOAD:1.2UM</t>
  </si>
  <si>
    <t>SPARE PARTS; PART NAME:PACKING; MATERIAL:P#4519M; EQUIPMENT NAME:CONTROL VALVE;EQUIPMENT MAKE:DRESSER MASONEILAN; EQUIPMENT MODEL:8721125, 88-21124;MANUFACTURER PART NUMBER:200042429-919-0000; MANUFACTURER:DRESSER MASONEILAN</t>
  </si>
  <si>
    <t>SPARE PARTS; PART NAME:GASKET; MATERIAL:Y#SF300; DRAWING NUMBER:0A-460-005 535; ITEM POSITION NUMBER:49; EQUIPMENT NAME:GEAR PUMPASSY; EQUIPMENT MAKE:THE JAPAN STEEL WORKS; MANUFACTURER:THE JAPAN STEEL WORKS; MANUFACTURER PART NUMBER:K6A4600042400</t>
  </si>
  <si>
    <t>SPARE PARTS; PART NAME:CAGE PIN; EQUIPMENT NAME:CONTROL VALVE; EQUIPMENTMAKE:BAKER HUGHES; MANUFACTURER PART NUMBER:209500229-163H0000;MANUFACTURER:BAKER HUGHES; VALVE SERIAL NUMBER:LB12A0090-001, LB12A0091-001,LB12A0091-002, LB12A0092-002; TYPE:HARD PART</t>
  </si>
  <si>
    <t>SPARE PARTS; PART NAME:SEAT, THRUST; MANUFACTURER PART NUMBER:GHS 035913-257; MANUFACTURER:KOSAKA LABORATORY; DIMENSIONS:D 30 X LG16 MM; MATERIAL:CAC502A; DRAWING NUMBER:MGB301-D-DR-00013; ITEM POSITION NUMBER:257; EQUIPMENT NAME:RECYCLE GAS COMPRESSOR;EQUIPMENT MODEL:GH-R2T-108; ADDITIONAL INFORMATION:FOR OIL PUMP; SUPPLIER:KOBE STEEL; SUPPLIER PART NUMBER:20S-A54779#15</t>
  </si>
  <si>
    <t>METRIC BALL BEARINGS; TYPE:RADIAL CONTACT; SERIES:6300 C3; ROWS:SINGLE; DESIGN SPEC:DIN 625; DESIGN SPEC:ISO 15; STYLE:MEDIUM TYPEDEEP GROOVE; MAT, CAGE:BRASS; DESIGNATION NUMBER:6330 M C3; DIAMETER, BORE:150 MM; DIAMETER, OD:320 MM; WIDTH/HEIGHT:65 MM;POSITION: DRIVE END / NON DRIVE END; EQUIPMENT NAME: BIG PUMP (COUPLING &amp; MOTOR); EQUIPMENT MAKE: SHIN NIPPON MACHINERY CO., LTD;EQUIPMENT MODEL: 60/6597 HDV; CONTRACTOR DOCUMENT NUMBER: MGA102-D-DS-00052</t>
  </si>
  <si>
    <t>SPARE PARTS; PART NAME:SPARE PARTS SET; MANUFACTURER PART NUMBER:250522; MANUFACTURER:METSO AUTOMATION; MATERIAL:VITON-B; DRAWINGNUMBER:1179340; ITEM POSITION NUMBER:16-19 22-24; EQUIPMENT NAME:ECCENTRIC CONTROL VALVE; EQUIPMENT MODEL:4 V500; ADDITIONALINFORMATION:BJ25H, B1J_25 H</t>
  </si>
  <si>
    <t>CHANNELS; MAT:MILD STEEL; MAT, SPEC:IS 2062; DIMENSIONS:100 X 50 MM; DESIGNATION:ISMC 100; MASS:9.56 Kg/m</t>
  </si>
  <si>
    <t>SPARE PARTS; PART NAME:COLUMN INLET; DIMENSIONS:0.25 MM; EQUIPMENT NAME:GAS CHROMATOGRAPHY; EQUIPMENT MAKE:SIEMENS; ADDITIONAL INFORMATION:FPD, WITH WASHER; MANUFACTURER PART NUMBER:US2-2020128-702; MANUFACTURER:SIEMENS</t>
  </si>
  <si>
    <t>SOLENOID VALVE; MODEL:57404-16-4R-B5+110VDC-37; TYPE:PILOT OPERATED, POPPET; MAT, BODY:STAINLESS STEEL 316; SIZE, ORIFICE:16 MM;POWER SUPPLY:110 VDC; TYPE, COIL:DOUBLE; CLASSIFICATION, HAZARD AREAS:Ex-d AREA; VALVE POSITION:5/2; MANUFACTURER:ROTEX ; PRESSURERANGE:1 TO 10 BAR; PROCESS CONNECTION:1/2 IN</t>
  </si>
  <si>
    <t>SPARE PARTS; PART NAME:GROOVED NUT; DRAWINGNUMBER:AZ2630_VC100023.02/VC100023.03; ITEM POSITION NUMBER:40.2; EQUIPMENTNAME:CRACKED GAS VALVE; EQUIPMENT MAKE:TH. JANSEN - ARMATUREN; EQUIPMENTMODEL:AZ2630 DGV 40INCH AND 48INCH; MANUFACTURER PART NUMBER:091958;MANUFACTURER:TH. JANSEN - ARMATUREN; SIZE:40 AND 48 IN; PRESSUREDESIGNATION:ASME CLASS 300</t>
  </si>
  <si>
    <t>SPARE PARTS; PART NAME:WASHER,THRUST; EQUIPMENT NAME:PUMP; EQUIPMENT MAKE:SUNDYNE PUMPS; EQUIPMENT MODEL:LMV-322;MANUFACTURER:SUNDYNE PUMPS; MANUFACTURER PART NUMBER:WA05AA13A; REFERENCE CODE:155B</t>
  </si>
  <si>
    <t>SAFETY FOOTWEAR; SIZE:9;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LINING-A) QUARTER AND TONGUE LINING:5 (FIVE) MMTHICKNESS (MINIMUM) FOAM LAMINATED, CAMBRELLE / 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 MIN 3.0 MM THICK MOULDED EVA INSOCKS FOR COMFORT; IN SOLE- NON-METALLIC ANTI PERFORATION INSOLE OF MINIMUM 2 MMTHICKNESS MADE UP OF COMPOSITE FIBRES (KEVLAR MATERIAL OR EQUIVALENT) TO PREVENTPENETRATION OF NAIL; LACES- NYLON, ROUND, BROWN, NON-SLIPPABLE LACES, 85 CM LONG(MINIMUM); THREAD- 3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MAX- 1150;BRANDING- NO BRANDING OF OEM AT OUTER SURFACE OF SHOES; OPAL NAME TO BE STITCHEDON QUARTER AFTER CONFORMATION FROM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t>
  </si>
  <si>
    <t>SPARE PARTS; PART NAME:PLUG; EQUIPMENT NAME:CONTROL VALVE; EQUIPMENTMAKE:DRESSER MASONEILAN; ADDITIONAL INFORMATION:PG37A0271-001; MANUFACTURER PARTNUMBER:200625129-163H0000; MANUFACTURER:DRESSER MASONEILAN; EQUIPMENTCODE:1300031099</t>
  </si>
  <si>
    <t>VALVES, GLOBE; NOMINAL SIZE:NB20; SCHEDULE/WALL THICKNESS:6.35; DESIGN SPEC,PRESSURE RATING:ASME CLASS 2500; TYPE OF END CONNECTION:BUTT-WELD;SERVICE(S):STEAM; TEMPERATURE, MAX:520; MAT, BODY:ALLOY STEEL; MAT, TRIM:13%CR.STEEL(NO CASTING); MAT SPEC, BODY:ASTM A182 GRADE F22 CLASS 3; MAT SPEC,BONNET:ASTM A182 GRADE F22 CLASS 3; MAT SPEC, BOLTS/STUDS:ASTM A193 GRADE B16;MAT SPEC, NUT(S):ASTM A194 GRADE 4/7; CERTIFICATION:IBR</t>
  </si>
  <si>
    <t>COLUMN DESCRIPTION:HAYESEP T; SIEMENS ORDER NUMBER:M1915; COLUMN NUMBER:R1-1; COLUMN LENGTH:1.0 M; COLUMN ID:1.0 MM; COLUMNFUNCTION:HOLDS MOST PART OF ETHYLENE, CO2 AND C3+ FOR BF; COLUMN MESH:80/100; COLUMN LOAD:1.2 WT%</t>
  </si>
  <si>
    <t>COLUMN DESCRIPTION:HAYESEP T; SIEMENS ORDER NUMBER:M 1911; COLUMN NUMBER:R1-1; COLUMN LENGTH:0.5 M; COLUMN ID:1.0 MM; COLUMNFUNCTION:SEP C4+ FROM C3- FOR BF; COLUMN MESH:80/120; COLUMN LOAD:1.0%</t>
  </si>
  <si>
    <t>COLUMN DESCRIPTION:CARBOBLACK B; SIEMENS ORDER NUMBER:M1904; COLUMN NUMBER:R1-4; COLUMN LENGTH:1.0 M; COLUMN ID:1.0 MM; COLUMNFUNCTION:SEP. 1-BUTYNE - VINYLACETYLENE; COLUMN MESH:80/120; COLUMN LOAD:6.6%</t>
  </si>
  <si>
    <t>SPARE PARTS; PART NAME:LEVERAGE ASSEMBLY; MATERIAL:DUCTILE IRON + NICKEL; DRAWING NUMBER:1179340; ITEM POSITIONNUMBER:3,3A,23,25,17; EQUIPMENT NAME:ACTUATOR; EQUIPMENT MAKE:METSO AUTOMATION; EQUIPMENT MODEL:B1JU10; MANUFACTURER:METSOAUTOMATION; MANUFACTURER PART NUMBER:361061/40</t>
  </si>
  <si>
    <t>SPARE PARTS; PART NAME:PACKING GLAND; EQUIPMENT NAME:CONTROL VALVE; EQUIPMENTMAKE:BAKER HUGHES; MANUFACTURER PART NUMBER:200006016-163H0000;MANUFACTURER:BAKER HUGHES; TYPE:HARD PART; VALVE SERIAL NUMBER:LB12A0091-003,LB12A0092-001</t>
  </si>
  <si>
    <t>COLUMN DESCRIPTION:UNIBEADS 3S; SIEMENS ORDER NUMBER:M1901; COLUMN NUMBER:R1-3; COLUMN LENGTH:0.5 M; COLUMN ID:2.16 MM; COLUMNFUNCTION:SEP 1-BUTENE FROM ISOBUTENE; COLUMN MESH:80/100; COLUMN LOAD:1.2 WT%</t>
  </si>
  <si>
    <t>COLUMN DESCRIPTION:HAYESEP R; SIEMENS ORDER NUMBER:M1923; COLUMN NUMBER:R2-1; COLUMN LENGTH:0.5 M; COLUMN ID:1.0 MM; COLUMNFUNCTION:SEP C1+ FROM CO- FOR BF; COLUMN MESH:80/100</t>
  </si>
  <si>
    <t>COLUMN DESCRIPTION:HAYESEP R; SIEMENS ORDER NUMBER:M1917; COLUMN NUMBER:R1-1; COLUMN LENGTH:1.0 M; COLUMN ID:1.0 MM; COLUMNFUNCTION:PRE SEPARATION C1 C2 C3 FOR BACKFLUSH; COLUMN MESH:80/100; COLUMN LOAD:1.2 WT%</t>
  </si>
  <si>
    <t>COLUMN DESCRIPTION:HAYESEP T; SIEMENS ORDER NUMBER:M1911; COLUMN NUMBER:R1-2; COLUMN LENGTH:0.5 M; COLUMN ID:1.0 MM; COLUMNFUNCTION:SEP POLAR C3S FROM C3 FOR BF; COLUMN MESH:80/100; COLUMN LOAD:1.2 WT%</t>
  </si>
  <si>
    <t>COLUMN DESCRIPTION:CHROM 750; SIEMENS ORDER NUMBER:M 1907; COLUMN NUMBER:R4-3; COLUMN LENGTH:1.0 M; COLUMN ID:1.0 MM; COLUMNFUNCTION:SEP C1 - C2 - C3 - C4S; COLUMN MESH:80/120; COLUMN LOAD:1.00 %</t>
  </si>
  <si>
    <t>COLUMN DESCRIPTION:1.2UM CP-WAX 52 CB; SIEMENS ORDER NUMBER:M1901; COLUMN NUMBER:C1-1; COLUMN LENGTH:0.5 M; COLUMN ID:1.0 MM;COLUMN FUNCTION:SEP C4+ FROM C3- FOR BF; COLUMN MESH:80/120; COLUMN LOAD:1.0%</t>
  </si>
  <si>
    <t>COLUMN DESCRIPTION:CARBOBLACK B; SIEMENS ORDER NUMBER:M1901; COLUMN NUMBER:R2-1; COLUMN LENGTH:0.25 M; COLUMN ID:1.0 MM; COLUMNFUNCTION:SEP C5+ FROM C4- FOR BF; COLUMN MESH:80/120; COLUMN LOAD:1.0%</t>
  </si>
  <si>
    <t>COLUMN DESCRIPTION:1.2UM CP-WAX 52 CB; SIEMENS ORDER NUMBER:M1901; COLUMN NUMBER:R1-1; COLUMN LENGTH:1.0 M; COLUMN ID:2.16 MM;COLUMN FUNCTION:SEP C5+ FROM 1,3-BUTADIENE- FOR BF; COLUMN MESH:80/120; COLUMN LOAD:6.6%</t>
  </si>
  <si>
    <t>COLUMN DESCRIPTION:CARBOBLACK B; SIEMENS ORDER NUMBER:M1906; COLUMN NUMBER:R1-1; COLUMN LENGTH:0.5 M; COLUMN ID:1.0 MM; COLUMNFUNCTION:SEP C4+ FROM C3- FOR BF; COLUMN MESH:80/120; COLUMN LOAD:1.0%</t>
  </si>
  <si>
    <t>SPARE PARTS; PART NAME:COMPENSATOR; MANUFACTURER PART NUMBER:FH401; MANUFACTURER:WARTSILA; DIMENSIONS:DN 125; MATERIAL:RUBBER;DRAWING NUMBER:DBAC195522; EQUIPMENT NAME:ENGINE; EQUIPMENT MODEL:W20V32; LENGTH:150 MM; ENGINE NUMBER:PAAE227083; REFERENCEDRAWING NUMBER:DBAC195522; EQUIPMENT NAME:ENGINE; EQUIPMENT MODEL:W20V32; LENGTH:150 MM; ENGINE NUMBER:PAAE227083; REFERENCETYPE:W32</t>
  </si>
  <si>
    <t>ELECTRICAL RELAYS; NUMBER, CONTACTS:SINGLE; MANUFACTURER:OMRON CORPORATION; MANUFACTURER PART NUMBER:LY2N-24VDC / SRLY1LY2N24VDC;APPLICATION:INDUSTRIAL; TYPE, TRMINAL:PULG-IN/SOLDER; TYPE, INDICATOR:LED; CONTACT FORM:DPDT</t>
  </si>
  <si>
    <t>SPARE PARTS; PART NAME:COMPLETE BUSHING; DIMENSIONS:OD 88 X ID 50 X 43.5 MM; MATERIAL:1.4571/S-SiC; DRAWINGNUMBER:MGB601-D-DR-00003; ITEM POSITION NUMBER:545.01; EQUIPMENT NAME:COMPRESSOR; EQUIPMENT MAKE:HERMETIC-PUMPEN; EQUIPMENTMODEL:LVPH-450-D; MANUFACTURER:HERMETIC-PUMPEN; MANUFACTURER PART NUMBER:113446601</t>
  </si>
  <si>
    <t>SPARE PARTS; PART NAME:SCREW, CYLINDER HEAD; MANUFACTURER PART NUMBER:2842159; MANUFACTURER:TH. JANSEN - ARMATUREN GMBH;DIMENSIONS:M16 X 65; MATERIAL:HEAT RESISTANT STEEL; DRAWING NUMBER:AZ2630--VC100023.03.1; ITEM POSITION NUMBER:30.4; EQUIPMENTNAME:CRACKED &amp; DECOKING GAS VALVES; EQUIPMENT MAKE:TH. JANSEN - ARMATUREN GMBH; EQUIPMENT MODEL:AZ2630 DGV 48"; ADDITIONALINFORMATION:SET OF 56 PER VALVE; ADDITIONAL INFORMATION:VALVE SIZE 48 IN; CONTRACTOR DOCUMENT NUMBER: 0012AN1350-11-R-ZE 1001.003</t>
  </si>
  <si>
    <t>SPIRAL WOUND GASKETS; PRESSURE DESIGNATION:ASME CL 600; THICKNESS, GASKET:4.5 MM; MAT, WINDINGS:STAINLESS STEEL 316; MAT,FILLER:FLEXIBLE GRAPHITE; MAT, INNER RING:CARBON STEEL; MAT, CENTRING RING:CARBON STEEL; SIZE, PIPE, NOMINAL:16 IN; SUPPLIERNAME:JFC CORPORATION; REAL MANUFACTURER:KOREA FUJI PACKING CO. LTD; SUPPLIER PART NUMBER:VP-SC2252-T3-B-05-P05; DRAWINGNUMBER:VP-SC2252-T3-B-05, VP-SC2252-T3-B-05-01; MODEL NUMBER:T3 TYPE; FACING, FLANGE:RAISED FACE</t>
  </si>
  <si>
    <t>SPARE PARTS; PART NAME:BUSH,THROAT; MATERIAL:ASTM A276 TYPE 410(SHELL)+CARBON(BUSH); EQUIPMENT NAME:PUMP; EQUIPMENT MAKE:KIRLOSKAREBARA PUMPS LIMITED; EQUIPMENT MODEL:250X150 VPCS 4MF; MANUFACTURER:KIRLOSKAR EBARA PUMPS LIMITED; MANUFACTURER PART NUMBER:82;SERVICE:NAPTHA FEED TO FUEL STORAGE</t>
  </si>
  <si>
    <t>SPARE PARTS; PART NAME:BELLOWS; MANUFACTURER PART NUMBER:200079; MANUFACTURER:WARTSILA; DRAWING NUMBER:DBAC195522; EQUIPMENTNAME:ENGINE; EQUIPMENT MODEL:W20V32; ADDITIONAL INFORMATION:FOR EXHAUST PIPE; ENGINE NUMBER:PAAE227083; REFERENCE TYPE:W32</t>
  </si>
  <si>
    <t>SPARE PARTS; PART NAME:GASKET; MATERIAL:V#6590M-ZEZEZ; DRAWING NUMBER:T0A-393-104:041; ITEM POSITION NUMBER:80; EQUIPMENTNAME:MIXER CYLINDER AND SCREW ASSY; EQUIPMENT MAKE:THE JAPAN STEEL WORKS; MANUFACTURER:THE JAPAN STEEL WORKS; MANUFACTURER PARTNUMBER:KPA2091060190-09</t>
  </si>
  <si>
    <t>SPARE PARTS; PART NAME:SPARE PART SET; MATERIAL:GRAPHITE; DRAWING NUMBER:F04398; ITEM POSITION NUMBER:063, 065, 066, 069; EQUIPMENTNAME:BALL BLOW DOWN VALVE; EQUIPMENT MAKE:METSO AUTOMATION; EQUIPMENT MODEL:XG10DWTAJ2RXHBDF; ADDITIONAL INFORMATION:XG/MG 10 H_B,D; MANUFACTURER:METSO AUTOMATION; MANUFACTURER PART NUMBER:H032567</t>
  </si>
  <si>
    <t>SPARE PARTS; PART NAME:IMPELLER; EQUIPMENT NAME:N-PIT TRANSFER PUMP; EQUIPMENTMAKE:EBARA; EQUIPMENT MODEL:3LM50-2000/15R / 3LM 50-200/11; ADDITIONALINFORMATION:ITEM CODE:251350663; MANUFACTURER PART NUMBER:7; MANUFACTURER:EBARA</t>
  </si>
  <si>
    <t>SPARE PARTS; PART NAME:STOP KIT ; MATERIAL:RBR; DRAWING NUMBER:62.017.PP; ITEM POSITION NUMBER:3; EQUIPMENT NAME:LOSS-IN-WEIGHTFEEDER; EQUIPMENT MAKE:K-TRON; EQUIPMENT MODEL:SCREW CONVEYER PP LINE; ADDITIONAL INFORMATION:FOR FA77; MANUFACTURER:K-TRON;MANUFACTURER PART NUMBER:40.065.06</t>
  </si>
  <si>
    <t>SPARE PARTS; PART NAME:CARTRIDGE; MANUFACTURER PART NUMBER:B5-R4-R; MANUFACTURER:SHIN NIPPON MACHINERY CO LTD; EQUIPMENT NAME:BIGPUMP (TURBINE); EQUIPMENT MAKE:SHIN NIPPON MACHINERY CO., LTD; EQUIPMENT MODEL:B5-R4-R; ADDITIONAL INFORMATION:FOR OIL FILTER</t>
  </si>
  <si>
    <t>SPARE PARTS; PART NAME:PLUG 21K; EQUIPMENT NAME:CONTROL VALVE; EQUIPMENTMAKE:DRESSER MASONEILAN; ADDITIONAL INFORMATION:I-12-104528-004-1; MANUFACTURERPART NUMBER:011479195-596-0000; MANUFACTURER:DRESSER MASONEILAN; 1 600 CV 6 EQ%.500 DIAMETER; EQUIPMENT CODE:1300023907</t>
  </si>
  <si>
    <t>BLIND PIPE FLANGES; MAT:CARBON STEEL; MAT, SPEC:ASTM A105; FACING, FLANGE:RAISEDFACE; FINISH, FLANGE FACING:125AARH; PRESSURE DESIGNATION:CLASS 600; SIZE:24 IN</t>
  </si>
  <si>
    <t>SPARE PARTS; PART NAME:SEAL RING; MATERIAL:PEEK; EQUIPMENT NAME:VALVE; EQUIPMENT MAKE:KENT INTROL; MANUFACTURER:KENT INTROL;MANUFACTURER PART NUMBER:3CS0080003-P7</t>
  </si>
  <si>
    <t>SPARE PARTS; PART NAME:BUSHING; MANUFACTURER PART NUMBER:3MS-47084, 47085/2050; MANUFACTURER:SHIN NIPPON MACHINERY CO LTD;MATERIAL:SUS 403; DRAWING NUMBER:3MS-47084, 47085; ITEM POSITION NUMBER:2050; EQUIPMENT NAME:BIG PUMP; EQUIPMENT MAKE:SHIN NIPPONMACHINERY CO., LTD; EQUIPMENT MODEL:8 BTBF-11; EQUIPMENT MODEL:8 BTBF-11; ADDITIONAL INFORMATION:PACKING BOX, RADIAL; EQUIPMENTMANUFACTURER PART NO: 2050; CONTRACTOR DOCUMENT NUMBER: MGA102-D-DS-00073, 00084</t>
  </si>
  <si>
    <t>SPARE PARTS; PART NAME:BUSHING; MANUFACTURER PART NUMBER:3PS-47084, 47085/2060; MANUFACTURER:SHIN NIPPON MACHINERY CO LTD;MATERIAL:SUS 403; DRAWING NUMBER:3PS-47084, 47085; ITEM POSITION NUMBER:2060; EQUIPMENT NAME:BIG PUMP; EQUIPMENT MAKE:SHIN NIPPONMACHINERY CO., LTD; EQUIPMENT MODEL:8 BTBF-11; EQUIPMENT MODEL:8 BTBF-11; ADDITIONAL INFORMATION:PACKING BOX, THRUST; EQUIPMENTMANUFACTURER PART NO: 2060; CONTRACTOR DOCUMENT NUMBER: MGA102-D-DS-00073, 00084</t>
  </si>
  <si>
    <t>SPARE PARTS; PART NAME:SLEEVE, PRESSURE REDUCING; MANUFACTURER PART NUMBER:3PS-47091/194; MANUFACTURER:SHIN NIPPON MACHINERY COLTD; MATERIAL:SUS 420 J2; DRAWING NUMBER:3PS-47091; ITEM POSITION NUMBER:194; EQUIPMENT NAME:CENTRIFUGAL PUMP; EQUIPMENT MAKE:SHINNIPPON MACHINERY CO., LTD; EQUIPMENT MODEL:8/1526 HTB -9ST; EQUIPMENT MANUFACTURER PART NO: 194; CONTRACTOR DOCUMENT NUMBER:MGA108-D-DR-00021</t>
  </si>
  <si>
    <t>SPARE PARTS; PART NAME:SLEEVE, PRESSURE REDUCING; MANUFACTURER PART NUMBER:3PS-47092/194; MANUFACTURER:SHIN NIPPON MACHINERY COLTD; MATERIAL:SUS 420 J2; DRAWING NUMBER:3PS-47092; ITEM POSITION NUMBER:194; EQUIPMENT NAME:CENTRIFUGAL PUMP; EQUIPMENT MAKE:SHINNIPPON MACHINERY CO., LTD; EQUIPMENT MODEL:8/1524 HTB-8ST; EQUIPMENT MANUFACTURER PART NO: 194; CONTRACTOR DOCUMENT NUMBER:MGA108-D-DS-00031</t>
  </si>
  <si>
    <t>SPARE PARTS; PART NAME:GASKET, HEAD; MANUFACTURER PART NUMBER:3PS-47078, 47079/618; MANUFACTURER:SHIN NIPPON MACHINERY CO LTD;MATERIAL:SUS 304 / GRAFOIL; DRAWING NUMBER:3PS-47078, 47079; ITEM POSITION NUMBER:618; EQUIPMENT NAME:BIG PUMP; EQUIPMENT MAKE:SHINNIPPON MACHINERY CO., LTD; EQUIPMENT MODEL:4-0/4578 HDV; EQUIPMENT MODEL:40/4578 HDV; EQUIPMENT MANUFACTURER PART NO: 618;CONTRACTOR DOCUMENT NUMBER: MGA102-D-DS-00011, 00021</t>
  </si>
  <si>
    <t>SPARE PARTS; PART NAME:GASKET, HEAD; MANUFACTURER PART NUMBER:3PS-47083/618; MANUFACTURER:SHIN NIPPON MACHINERY CO LTD;MATERIAL:SUS 304 / GRAFOIL; DRAWING NUMBER:3PS-47083; ITEM POSITION NUMBER:618; EQUIPMENT NAME:BIG PUMP; EQUIPMENT MAKE:SHIN NIPPONMATERIAL:SUS 304 / GRAFOIL; DRAWING NUMBER:3PS-47083; ITEM POSITION NUMBER:618; EQUIPMENT NAME:BIG PUMP; EQUIPMENT MAKE:SHIN NIPPONMACHINERY CO., LTD; EQUIPMENT MODEL:45/5078 HDV; EQUIPMENT MANUFACTURER PART NO: 618; CONTRACTOR DOCUMENT NUMBER: MGA102-D-DS-00061</t>
  </si>
  <si>
    <t>SPARE PARTS; PART NAME:GASKET, INNER HEAD; MANUFACTURER PART NUMBER:3PS-47083/715; MANUFACTURER:SHIN NIPPON MACHINERY CO LTD;MATERIAL:SUS 304 / GRAFOIL; DRAWING NUMBER:3PS-47083; ITEM POSITION NUMBER:715; EQUIPMENT NAME:BIG PUMP; EQUIPMENT MAKE:SHIN NIPPONMACHINERY CO., LTD; EQUIPMENT MODEL:45/5078 HDV; EQUIPMENT MANUFACTURER PART NO: 715; CONTRACTOR DOCUMENT NUMBER: MGA102-D-DS-00061</t>
  </si>
  <si>
    <t>SPARE PARTS; PART NAME:WEAR RING; MANUFACTURER PART NUMBER:3PS-47084, 47085/3021; MANUFACTURER:SHIN NIPPON MACHINERY CO LTD;MATERIAL:SUS 420 J2; DRAWING NUMBER:3PS-47084, 47085; ITEM POSITION NUMBER:3021; EQUIPMENT NAME:BIG PUMP; EQUIPMENT MAKE:SHINNIPPON MACHINERY CO., LTD; EQUIPMENT MODEL:8 BTBF-11; EQUIPMENT MODEL:8 BTBF-11; ADDITIONAL INFORMATION:IMPELLER, SUCTION;EQUIPMENT MANUFACTURER PART NO: 3021; CONTRACTOR DOCUMENT NUMBER: MGA102-D-DS-00073, 00084</t>
  </si>
  <si>
    <t>SPARE PARTS; PART NAME:GASKET, CASE; MANUFACTURER PART NUMBER:3PS-47091/618; MANUFACTURER:SHIN NIPPON MACHINERY CO LTD;MATERIAL:NON-ASBESTOS; DRAWING NUMBER:3PS-47091; ITEM POSITION NUMBER:618; EQUIPMENT NAME:CENTRIFUGAL PUMP; EQUIPMENT MAKE:SHINNIPPON MACHINERY CO., LTD; EQUIPMENT MODEL:8/1526 HTB -9ST; EQUIPMENT MANUFACTURER PART NO: 618; CONTRACTOR DOCUMENT NUMBER:MGA108-D-DR-00021</t>
  </si>
  <si>
    <t>ELECTRONIC D/P TRANSMITTERS; COMMUNICATION PROTOCOL (SMART):FOUNDATION FIELDBUS; OPTION, METER:LCD DISPLAY; OPTION,MOUNTING:BRACKET; SPAN LIMITS:10 TO 1000 MBAR; MANUFACTURER:YOKOGAWA ELECTRIC; MODEL:EJA110E; WETTED PART MATERIAL:COVER FLANGE &amp;PROCESS CONNECTOR:ASTM CF08M; MAT, CAPSULE:HASTELLOY C-276 (DIAPHRAGM); MAT, OTHER:STAINLESS STEEL F316; MAT, CAPSULE GASKET:TEFLONCOATED STAINLESS STEEL 316L;  INSTALLATION:HORIZONTAL IMPULSE PIPING TYPE, LEFT SIDE HIGH PRESSURE; DIGITAL INDICATOR; MAT,MOUNTING:SUS 304; 2 IN PIPE MOUNTING FLAT TYPE; MANUFACTURER PART NUMBER: EJA110E-FMS5G-917DB/FS15/D3 + T type 3 way manifold ofSS316; ELECTRICAL CONNECTION:1/2 IN NPT, TWO ELECTRICAL CONNECTON AND A BLIND PLUG; PROCESS CONNECTION (MANIFOLD):1/2 IN NPTF;CERTIFICATES: (1) FM INTRINSICALLY SAFE AND NONINCENDIVE APPROVAL (3)CCE CERTICATION (PESO)</t>
  </si>
  <si>
    <t>SPARE PARTS; PART NAME:PLUG STEM; ADDITIONAL INFORMATION:S/A; MANUFACTURER:MIL CONTROLS LIMITED; MANUFACTURER PARTNUMBER:478552615999</t>
  </si>
  <si>
    <t>TRANSFORMERS; TYPE:CURRENT; MANUFACTURER:SCHNEIDER ELECTRIC; MANUFACTURER PART NUMBER:ECT-A-GAM0C-005; SHORT TIME CURRENT:40 KA/1SEC; CORE:SINGLE; CURRENT RATIO:500/1 A; BURDEN:15 VA; CLASS:PS; TYPE:GWP6/1; FOR HWX SWITCHGEAR, 7306043444</t>
  </si>
  <si>
    <t>SPARE PARTS; PART NAME:THERMO PAD; MATERIAL:ASTM B409 UNS NO8810; DRAWINGNUMBER:AD-11-B-ZE 6100.002; ITEM POSITION NUMBER:9260002; EQUIPMENT NAME:FURNACERADIANT COIL; EQUIPMENT MODEL:PC1-1; ADDITIONAL INFORMATION:TRANSFER LINEW/THERMOCOUPLE</t>
  </si>
  <si>
    <t>SPARE PARTS; PART NAME:FILAMENT BOARD; EQUIPMENT NAME:GAS CHROMATOGRAPHY; EQUIPMENT MAKE:SIEMENS; ADDITIONAL INFORMATION:GOLD PLATED ELEMENTS; MANUFACTURER PART NUMBER:US2-2021016-002; MANUFACTURER:SIEMENS</t>
  </si>
  <si>
    <t>SPARE PARTS; PART NAME:PLUG; MATERIAL:SUS316; EQUIPMENT NAME:CONTROL VALVE;EQUIPMENT MAKE:DRESSER MASONEILAN; EQUIPMENT MODEL:535C; MANUFACTURER PARTNUMBER:200625184-163H0000; MANUFACTURER:DRESSER MASONEILAN</t>
  </si>
  <si>
    <t>SPARE PARTS; PART NAME:TERMINAL CONNECTOR; EQUIPMENT NAME:HT MOTOR; EQUIPMENT MAKE:BHARAT HEAVY ELECTRICAL; MANUFACTURER:BHARATHEAVY ELECTRICAL; FOR MOTOR; SPEED:1480 / 988 / 372 / 1482 / 1480 / 1481 RPM; FRAME SIZE:1MA7502-4 / 1MA7560-6 / 1SJ7712-9 /1MA7560-4 / 1MA7500-4 / 1MA7560-4; VOLTAGE RATING:6.6 KV; POWER RATING:190 / 260 / 550 / 300 / 180 / 375 KW; SERIAL NUMBER:49220 A410-31-01, 49220 A 410-31-02, 49220 A 410-21-01, 49220 A 410-21-02, 40023 A 421-11-01, 40023 A 421-11-02, 49220 A 410-11-01, 49220A 410-11-02, 40128 A 410-21-01, 40128 A 410-21-02, 40128 A 410-11-01,02, 40128 A 410-11-02</t>
  </si>
  <si>
    <t>SPARE PARTS; PART NAME:POWER ENTRY AND; PART NAME:CONTROL MODULE 2; DRAWING NUMBER:M 1; EQUIPMENT NAME:HDPE ANALYSER; EQUIPMENTMAKE:SIEMENS; ADDITIONAL INFORMATION:FOR BOTTOM CONTROLLER BOARD; MANUFACTURER:SIEMENS; MANUFACTURER PART NUMBER:US2-2021789-001;SUB ASSEMBLY:POWER ENTRY AND CONTROL MODULE PECM; WITH TEMPERATURE, AND SOLENOID VALVE CONTROL MODULE CONTROL</t>
  </si>
  <si>
    <t>SPARE PARTS; PART NAME:ACTUATOR SPARE PARTS KIT 87/88; EQUIPMENT NAME:CONTROLVALVE; EQUIPMENT MAKE:DRESSER MASONEILAN; ADDITIONALINFORMATION:I-12-104528-001-1; MANUFACTURER PART NUMBER:720050175-999-0000;MANUFACTURER:DRESSER MASONEILAN; SIZE 6 STANDARD TEMPERATURE; EQUIPMENTCODE:1300023947</t>
  </si>
  <si>
    <t>SPARE PARTS; PART NAME:NOZZLE HOLDER; MANUFACTURER PART NUMBER:167046; MANUFACTURER:WARTSILA; DRAWING NUMBER:DBAC195522; EQUIPMENTNAME:ENGINE; EQUIPMENT MODEL:W20V32; ENGINE NUMBER:PAAE227083; REFERENCE TYPE:W32</t>
  </si>
  <si>
    <t>SPARE PARTS; PART NAME:BALL SEAT; MANUFACTURER PART NUMBER:898000; MANUFACTURER:METSO AUTOMATION; MATERIAL:AISI 316+ALLOY 50NB;DRAWING NUMBER:F12006; ITEM POSITION NUMBER:7; EQUIPMENT NAME:VBALL CONTROL VALVE; ADDITIONAL INFORMATION:XA 03 S</t>
  </si>
  <si>
    <t>PLANT ELEMENT FLAT RING GASKET; MAT, LAYERS:VITON WHITE; DIMENSIONS, RING, ID X OD:2820 X 2700 MM; THICKNESS, GASKET:5 MM;EQUIPMENT NAME:BAG FILTER; EQUIPMENT MODEL:V7-140-16-8-18; POSITION NUMBER:3A; DRAWING NUMBER:OSI2011010.0.408.0033/0225/0226</t>
  </si>
  <si>
    <t>COLUMN DESCRIPTION:CHROM P NAW; SIEMENS ORDER NUMBER:M1901; COLUMN NUMBER:R1-2; COLUMN LENGTH:0.5 M; COLUMN ID:2.16 MM; COLUMNFUNCTION:SEP POLAR C4S FROM 1,3-BD FOR BF; COLUMN MESH:80/100; COLUMN LOAD:25%</t>
  </si>
  <si>
    <t>COLUMN DESCRIPTION:UNIBEADS 3S; SIEMENS ORDER NUMBER:M1901; COLUMN NUMBER:R1-5; COLUMN LENGTH:0.5 M; COLUMN ID:2.16 MM; COLUMNFUNCTION:BEEA TRAP; COLUMN MESH:80/100; COLUMN LOAD:25%</t>
  </si>
  <si>
    <t>COLUMN DESCRIPTION:CARBOBLACK B; SIEMENS ORDER NUMBER:M 1904; COLUMN NUMBER:R1-1; COLUMN LENGTH:1.0 M; COLUMN ID:1.0 MM; COLUMNFUNCTION:BACKFLUSH OF C5+; COLUMN MESH:100/120; COLUMN LOAD:25%</t>
  </si>
  <si>
    <t>COLUMN DESCRIPTION:0.40UM CP-SIL 5 CB; SIEMENS ORDER NUMBER:M1895; COLUMN NUMBER:R2-1; COLUMN LENGTH:8.0 M; COLUMN ID:0.25 MM;COLUMN FUNCTION:BACKFLUSH OF C8+; COLUMN LOAD:0.40UM</t>
  </si>
  <si>
    <t>SPARE PARTS; PART NAME:FLEXIBLE HOSE; MANUFACTURER PART NUMBER:FH701; MANUFACTURER:WARTSILA; DIMENSIONS:140 MM; DRAWINGNUMBER:DBAC195522; EQUIPMENT NAME:ENGINE; EQUIPMENT MODEL:W20V32; LENGTH:400 MM; ENGINE NUMBER:PAAE227083; REFERENCE TYPE:W32</t>
  </si>
  <si>
    <t>SPARE PARTS; PART NAME:FLEXIBLE HOSE; MANUFACTURER PART NUMBER:FH301; MANUFACTURER:WARTSILA; DIMENSIONS:DN 32; DRAWINGNUMBER:DBAC195522; EQUIPMENT NAME:ENGINE; EQUIPMENT MODEL:W20V32; LENGTH:500 MM; ENGINE NUMBER:PAAE227083; REFERENCE TYPE:W32</t>
  </si>
  <si>
    <t>SPARE PARTS; PART NAME:O-RING; MANUFACTURER PART NUMBER:0000 177 9549; MANUFACTURER:ELLIOTT TURBOMACHINERY; MATERIAL:FLUOROCARBON;DRAWING NUMBER:ER09T013101/998; ITEM POSITION NUMBER:27; EQUIPMENT NAME:DGS CONSOLE_WATER, OIL INJECT; REAL MANUFACTURER:JOHN CRANE</t>
  </si>
  <si>
    <t>SPARE PARTS; PART NAME:O-RING; MANUFACTURER PART NUMBER:0000 176 9528; MANUFACTURER:ELLIOTT TURBOMACHINERY; MATERIAL:FLUOROCARBON;DRAWING NUMBER:ER09T013101/998; ITEM POSITION NUMBER:47; EQUIPMENT NAME:DGS CONSOLE_WATER, OIL INJECT; REAL MANUFACTURER:JOHN CRANE</t>
  </si>
  <si>
    <t>SPARE PARTS; PART NAME:SCREW; MANUFACTURER PART NUMBER:100017; MANUFACTURER:WARTSILA; DRAWING NUMBER:DBAC195522; EQUIPMENTNAME:ENGINE; EQUIPMENT MODEL:W20V32; ADDITIONAL INFORMATION:FOR MAIN BEARING; ENGINE NUMBER:PAAE227083; REFERENCE TYPE:W32</t>
  </si>
  <si>
    <t>SPIRAL WOUND GASKETS; DESIGN SPEC:ASME/ANSI B16.20 - 1998; DESIGN SPEC,FLANGE(S):ASME B16.5; PRESSURE DESIGNATION:CL 600; MAT, WINDINGS:STAINLESSSTEEL; MAT, FILLER:GRAPHITE; MAT, INNER RING:STAINLESS STEEL 316; MAT, CENTRINGRING:CARBON STEEL; SIZE, PIPE, NOMINAL:8 IN</t>
  </si>
  <si>
    <t>SPARE PARTS; PART NAME:MICROPROCESSOR,PCB; EQUIPMENT NAME:CO2 ANALYSER; EQUIPMENT MAKE:SERVOMEX; MANUFACTURER:SERVOMEX;MANUFACTURER PART NUMBER:S5000901</t>
  </si>
  <si>
    <t>SPARE PARTS; PART NAME:TEMPERATURE GAUGE WITH MECHANICAL SWITCH; EQUIPMENTNAME:COMPRESSOR; EQUIPMENT MAKE:AERZEN; EQUIPMENT MODEL:VM-140; MANUFACTURERPART NUMBER:AM168799; MANUFACTURER:WIKA; MODEL:SC1560; TEMPERATURE RANGE:0 TO300 DEG C</t>
  </si>
  <si>
    <t>SPARE PARTS; PART NAME:SEAT RING; DIMENSIONS:4 X 2; EQUIPMENT NAME:CONTROLVALVE; EQUIPMENT MAKE:FISHER CONTROLS; MANUFACTURER PART NUMBER:24A1587X022;MANUFACTURER:FISHER CONTROLS; ORIFICE PORT SIZE:2 5/16; CAV III, 1 ST</t>
  </si>
  <si>
    <t>STUD BOLTS WITH NUTS; MAT SPEC, STUD BOLT(S):ASME A193 GRADE B7; MAT SPEC, NUT(S):ASME A194 GRADE 2H; TYPE, NUT:HEXAGON; NUMBER,NUTS PER STUD BOLT:2; LENGTH:290 MM; SIZE:1.5/8 IN</t>
  </si>
  <si>
    <t>SPARE PARTS; PART NAME:SEALING KIT; EQUIPMENT NAME:INTEGRAL GEAR COMPRESSOR ; EQUIPMENT MAKE:FIMA; EQUIPMENT MODEL:RHH1 RD-63/71;MANUFACTURER:FIMA; MANUFACTURER PART NUMBER:682954; FOR FLUSHING FILTER; EQUIPMENT MODEL:RHH1 RD-90 KBGGX GR360 MB400, RHH1 RD-63KBG GX GR360; FIMA ORDER NUMBER:21101186/87/96; COMPRESSOR IDENT NUMBER:674945/46/47/49</t>
  </si>
  <si>
    <t>VALVES, GATE; NOMINAL SIZE:6 IN; SCHEDULE/WALL THICKNESS:120; DESIGN SPEC, PRESSURE RATING:ASME CL 1500; TYPE OF ENDCONNECTION:BUTT WELD; TYPE OF CONSTRUCTION:OUTSIDE SCREW&amp;YOKE; TYPE OF BONNET/COVER:PRESSURE SEAL; MAT, BODY:ALLOY STEEL; MAT,TRIM:13 Cr +HF (NO.5); MAT SPEC, BODY:ASTM A217 GRADE C12A; GEAR OPERATED; CERTIFICATION:IBR; REFERENCE NO:AB76A3AR; NOTE:7</t>
  </si>
  <si>
    <t>SPARE PARTS; PART NAME:CHECK VALVE PLATE ASSEMBLY; DRAWING NUMBER:35317331A; EQUIPMENT NAME:CHECK VALVE; EQUIPMENT MAKE:HOERBIGERINDIA PVT LTD; EQUIPMENT MODEL:362FH3; MANUFACTURER:HOERBIGER INDIA PVT LTD; MANUFACTURER PART NUMBER:1099692; MATERIAL:AISI 410MARTENSITIC STAINLESS STEEL; MAIN EQUIPMENT:COMPRESSOR; SIZE:10 IN; PRESSURE DESIGNATION:ASME CLASS 150</t>
  </si>
  <si>
    <t>PTFE PACKING; MAT:TEFLON; DIMENSION, CROSS SECTION:12.7 MM; MANUFACTURER:GARLOCKSEALING TECHNOLOGIES; PACKING,GASKET; DIMENSION:260X285X12.7MM; SECTIONALDRAWING NUMBER:CO-009881-02-01; POSITION NUMBER:016-4C; EQUIPMENTMANUFACTURER:COEK ENGINEERING N.V; ADDITIONAL INFORMATION: FOR REACTOR AGITATOR;SET OF TEFLON ROPE SEALS FOR BEARING HOUSE; 1 SET CONSIST 3 PIECES OF TEFLONROPE</t>
  </si>
  <si>
    <t>SPARE PARTS; PART NAME:O-RING; MANUFACTURER PART NUMBER:012-2201-237; MANUFACTURER:MAGNETROL; MATERIAL:VITON E60C; DRAWING NUMBER:I&amp; O 50-660.2; ITEM POSITION NUMBER:3; EQUIPMENT NAME:CAPACITANCE LEVEL TRANSMITTER; EQUIPMENT MODEL:X805-511A-A10</t>
  </si>
  <si>
    <t>INSTRUMENT SYSTEMS; TYPE:PROXIMITOR/SEISMIC; MANUFACTURER MODEL NUMBER:3500/40-02-01; MANUFACTURER:BENTLY NEVADA; POWERCONSUMPTION:7 W; OPERATING TEMPERATURE:-30 TO +65 DEG C WITH EXTERNAL TERMINATION; PART NUMBER:126615-01; DOCUMENTNUMBER:141535-01; SUPPLIER NAME:GE PACIFIC O &amp; C PTE LTD.; EQUIPMENT DETAIL:PYROLSIS FUEL OIL PUMP, QUENCH WATER PUMP, BOILER FEEDWATER PUMP, DECOKING AIR COMPRESSOR, PROPYLENE PUMP, PGH 2ND STAGE MAKE UP &amp; RECYCLE COMP, RECYCLE GAS COMPRESSOR</t>
  </si>
  <si>
    <t>METRIC ROLLER BEARINGS; TYPE:CYLINDRICAL; ROWS:SINGLE; DESIGNATION NUMBER:NU1040; DIAMETER, BORE:200 MM; DIAMETER, OD:310 MM;WIDTH/HEIGHT:51 MM</t>
  </si>
  <si>
    <t>SPARE PARTS; PART NAME:SPARE PART SET; MATERIAL:GRAPHITE; DRAWING NUMBER:666350; ITEM POSITION NUMBER:060,061,065,066,069,089,094;EQUIPMENT NAME:BALL BLOW DOWN VALVE; EQUIPMENT MAKE:METSO AUTOMATION; EQUIPMENT MODEL:D2DY04YR1H103, D2DY04YR1H103; ADDITIONALINFORMATION:D2DC 04 Y / D2DA 04 C1; MANUFACTURER:METSO AUTOMATION; MANUFACTURER PART NUMBER:H061840; ITEM POSITION NUMBER:099,129;EQUIPMENT MODEL:D2DY04YR1H103</t>
  </si>
  <si>
    <t>SPARE PARTS; PART NAME:SEAT,VALVE; DIMENSIONS:DN40; EQUIPMENT NAME:LRU COLUMN FEED PUMP; EQUIPMENT MAKE:LEWA PUMPS AND SYSTEMS;EQUIPMENT MODEL:LDE1/M911S/92MM; MANUFACTURER:LEWA PUMPS AND SYSTEMS; MANUFACTURER PART NUMBER:040628.0802; H,EL,EH (WEAR AND TEARPART OF DISC VALVE 040638.0051)</t>
  </si>
  <si>
    <t>EXTENSION CABLE; VIBRATION; MODEL:3300 XL; TOTAL LENGTH:8.5 M; ARMOR AND CABLE:ARM. CABLE W/ CON PROTECTORS; AGENCY APPROVAL:INDIA(PESO/CCOE, IECEX, ATEX); MANUFACTURER PART NUMBER:330130-085-03-IN; MANUFACTURER:BENTLY NEVADA</t>
  </si>
  <si>
    <t>SPARE PARTS; PART NAME:U-PACKING; MATERIAL:NBR; DRAWING NUMBER:T0A-430-300:012; ITEM POSITION NUMBER:58; EQUIPMENT NAME:CUTTERUNIT; EQUIPMENT MAKE:THE JAPAN STEEL WORKS; EQUIPMENT MODEL:ADC300S; MANUFACTURER:THE JAPAN STEEL WORKS; MANUFACTURER PARTNUMBER:KPA4303000040-02</t>
  </si>
  <si>
    <t>SPARE PARTS; PART NAME:SOFT SPARE PART; MATERIAL:RPTFE/VITON; DRAWING NUMBER:MPQ101-D-DS-0019/09IN02.01-01; ITEM POSITIONNUMBER:1-4; EQUIPMENT NAME:ON-OFF VALVE; EQUIPMENT MAKE:IMPIANTI SISTEMA GEL S.P.A; EQUIPMENT MODEL:3024R006523101-2;MANUFACTURER:IMPIANTI SISTEMA GEL S.P.A; MANUFACTURER PART NUMBER:3024R006523101-4SOFK; PART CONSISTS OF:BODY GASKET, PACKING; REALMANUFACTURER:BREMISG</t>
  </si>
  <si>
    <t>SPARE PARTS; PART NAME:SEAL KIT; MANUFACTURER PART NUMBER:LM-500Q10G-01A#03; MANUFACTURER:KOBE STEEL; DRAWING NUMBER:LM-500A10F;ITEM POSITION NUMBER:35; EQUIPMENT NAME:MIXER; EQUIPMENT MAKE:KOBE STEEL; EQUIPMENT MODEL:LCM500H; ADDITIONAL INFORMATION:FOR FEEDHOPPER; SUB ASSY:FEED HOPPER</t>
  </si>
  <si>
    <t>SPARE PARTS; PART NAME:DISC; MATERIAL:CF8M; DRAWING NUMBER:F16638; ITEM POSITION NUMBER:3; EQUIPMENT NAME:BUTTERFLY VALVE;EQUIPMENT MAKE:METSO AUTOMATION; EQUIPMENT MODEL:L6DBN08PACAG; MANUFACTURER:METSO AUTOMATION; MANUFACTURER PART NUMBER:647600</t>
  </si>
  <si>
    <t>SPARE PARTS; PART NAME:WASHER,TOOTH LOCK; DIMENSIONS:M8; MATERIAL:STAINLESS STEEL 304; DRAWING NUMBER:0A-410-008:104; ITEM POSITIONNUMBER:13; EQUIPMENT NAME:EXTRUDER UNIT; EQUIPMENT MAKE:THE JAPAN STEEL WORKS; EQUIPMENT MODEL:CIM460; MANUFACTURER:THE JAPAN STEELWORKS; MANUFACTURER PART NUMBER:0A-410-008:104/13; SUB ASSY:DIE HEAD ASSY</t>
  </si>
  <si>
    <t>SPARE PARTS; PART NAME:PUMP SHAFT; MATERIAL:STAINLESS STEEL 316L; EQUIPMENT NAME:CAUSTIC UNLOADING TRANSFERPUMP; EQUIPMENTMAKE:KBL; EQUIPMENT MODEL:KPD 32/16 QF; MANUFACTURER:KBL; MANUFACTURER PART NUMBER:1800201</t>
  </si>
  <si>
    <t>SPARE PARTS; PART NAME:WEAR PART,PLUG ROD GUIDE; EQUIPMENT NAME:ALKYL FEED PUMP; EQUIPMENT MAKE:LEWA PUMPS AND SYSTEMS; EQUIPMENTMODEL:LDB1/M910S/14MM; ADDITIONAL INFORMATION:GR.8-42 LDB/LDC M900; MANUFACTURER:LEWA PUMPS AND SYSTEMS; MANUFACTURER PARTNUMBER:110951.1002; WEAR AND TEAR PARTS OF DRIVE ELEMENT 112550.0000,112550.0002,114288.0005; EQUIPMENTMODEL:LDB1/M910S/12MM,LDB6/M910S/17MM,LDC1/M910S/25MM</t>
  </si>
  <si>
    <t>SPARE PARTS; PART NAME:SPARE PARTS SET; MATERIAL:NITRILE, NBR; DRAWINGNUMBER:1179340; ITEM POSITION NUMBER:16A,16-19 22-24; EQUIPMENT NAME:CONTROLBUTTERFLY VALVE; EQUIPMENT MODEL:B1JU16/55; ADDITIONAL INFORMATION:BJ16, B1J_16;MANUFACTURER PART NUMBER:250517; MANUFACTURER:METSO AUTOMATION</t>
  </si>
  <si>
    <t>SPARE PARTS; PART NAME:LOCK NUT; MATERIAL:S45C; DRAWING NUMBER:OJ.T-31-5349; ITEM POSITION NUMBER:21; EQUIPMENT NAME:SCREENCHANGER; ADDITIONAL INFORMATION:SPARES FOR SCREEN CHANGER; ADDITIONAL INFORMATION:HYDRAULIC CYLINDER; MANUFACTURER:OSAKA JACK COLTD; MANUFACTURER PART NUMBER:OJ.T-31-5349/21; HEAT TREATED; SUPPLIER:THE JAPAN STEEL WORKS</t>
  </si>
  <si>
    <t>SPARE PARTS; PART NAME:SPARE PART KIT; DRAWING NUMBER:AM25877-2; EQUIPMENT NAME:SPECIAL CHECK VALVES; EQUIPMENT MAKE:GOODWININTERNATIONAL; EQUIPMENT MODEL:BSR; MANUFACTURER:GOODWIN INTERNATIONAL; MANUFACTURER PART NUMBER:AM25877-2; KIT CONSISTS OF, 1.ITEMNAME:PLATE; PART NUMBER:B02; MATERIAL:ASTM A217 CA15; QUANTITY:2; 2.ITEM NAME:HINGE/STOP PIN; PART NUMBER:BR03; MATERIAL:AISI 410STAINLESS STEEL; QUANTITY:2; 3.ITEM NAME:SPRING; PART NUMBER:B04; MATERIAL:INCONEL X 750; 4.ITEM NAME:CARRIER; PART NUMBER:BR06;MATERIAL:AISI 316 STAINLESS STEEL; QUANTITY:2; 5.ITEM NAME:KEEPER; PART NUMBER:BR08; MATERIAL:AISI 316 STAINLESS STEEL; QUANTITY:2;6.ITEM NAME:DOWEL; PART NUMBER:BR10; MATERIAL:AISI 316 STAINLESS STEEL; QUANTITY:4</t>
  </si>
  <si>
    <t>SPARE PARTS; PART NAME:WEAR RING, IMPELLER; MANUFACTURER PART NUMBER:3PS-47091/126; MANUFACTURER:SHIN NIPPON MACHINERY CO LTD;MATERIAL:SUS 420 J2; DRAWING NUMBER:3PS-47091; ITEM POSITION NUMBER:126; EQUIPMENT NAME:CENTRIFUGAL PUMP; EQUIPMENT MAKE:SHINNIPPON MACHINERY CO., LTD; EQUIPMENT MODEL:8/1526 HTB -9ST; ADDITIONAL INFORMATION:SUCTION SIDE; EQUIPMENT MANUFACTURER PART NO:126; CONTRACTOR DOCUMENT NUMBER: MGA108-D-DR-00021</t>
  </si>
  <si>
    <t>SPARE PARTS; PART NAME:WEAR RING, CASING; MANUFACTURER PART NUMBER:3PS-47091/380; MANUFACTURER:SHIN NIPPON MACHINERY CO LTD;MATERIAL:SUS 420 J2; DRAWING NUMBER:3PS-47091; ITEM POSITION NUMBER:380; EQUIPMENT NAME:CENTRIFUGAL PUMP; EQUIPMENT MAKE:SHINNIPPON MACHINERY CO., LTD; EQUIPMENT MODEL:8/1526 HTB -9ST; ADDITIONAL INFORMATION:SUCTION SIDE; EQUIPMENT MANUFACTURER PART NO:380; CONTRACTOR DOCUMENT NUMBER: MGA108-D-DR-00021</t>
  </si>
  <si>
    <t>SPARE PARTS; PART NAME:WEAR RING, IMPELLER; MANUFACTURER PART NUMBER:3PS-47092/126; MANUFACTURER:SHIN NIPPON MACHINERY CO LTD;MATERIAL:SUS 420 J2; DRAWING NUMBER:3PS-47092; ITEM POSITION NUMBER:126; EQUIPMENT NAME:CENTRIFUGAL PUMP; EQUIPMENT MAKE:SHINNIPPON MACHINERY CO., LTD; EQUIPMENT MODEL:8/1524 HTB-8ST; ADDITIONAL INFORMATION:SUCTION SIDE; EQUIPMENT MANUFACTURER PART NO:126; CONTRACTOR DOCUMENT NUMBER: MGA108-D-DS-00031</t>
  </si>
  <si>
    <t>SPARE PARTS; PART NAME:WEAR RING, CASING; MANUFACTURER PART NUMBER:3PS-47092/380; MANUFACTURER:SHIN NIPPON MACHINERY CO LTD;MATERIAL:SUS 420 J2; DRAWING NUMBER:3PS-47092; ITEM POSITION NUMBER:380; EQUIPMENT NAME:CENTRIFUGAL PUMP; EQUIPMENT MAKE:SHINNIPPON MACHINERY CO., LTD; EQUIPMENT MODEL:8/1524 HTB-8ST; ADDITIONAL INFORMATION:SUCTION SIDE; EQUIPMENT MANUFACTURER PART NO:380; CONTRACTOR DOCUMENT NUMBER: MGA108-D-DS-00031</t>
  </si>
  <si>
    <t>SPARE PARTS; PART NAME:GASKET, HEAD; MANUFACTURER PART NUMBER:3PS-62042/1260; MANUFACTURER:SHIN NIPPON MACHINERY CO LTD;MATERIAL:SUS 304 / GRAFOIL; DRAWING NUMBER:3PS-62042; ITEM POSITION NUMBER:1260; EQUIPMENT NAME:VERTICAL CAN PUMP; EQUIPMENTMAKE:SHIN NIPPON MACHINERY CO., LTD; EQUIPMENT MODEL:12X19M WYR-10; EQUIPMENT MANUFACTURER PART NO: 1260; CONTRACTOR DOCUMENTNUMBER: MGA103-D-DS-00011</t>
  </si>
  <si>
    <t>SPARE PARTS; PART NAME:BEARING, BIG END; MANUFACTURER PART NUMBER:111005; MANUFACTURER:WARTSILA; DRAWING NUMBER:DBAC195522;EQUIPMENT NAME:ENGINE; EQUIPMENT MODEL:W20V32; ADDITIONAL INFORMATION:LOWER HALF STANDARD; ENGINE NUMBER:PAAE227083; REFERENCETYPE:W32</t>
  </si>
  <si>
    <t>SPARE PARTS; PART NAME:BEARING, BIG END; MANUFACTURER PART NUMBER:111006; MANUFACTURER:WARTSILA; DRAWING NUMBER:DBAC195522;EQUIPMENT NAME:ENGINE; EQUIPMENT MODEL:W20V32; ADDITIONAL INFORMATION:UPPER HALF STANDARD; ENGINE NUMBER:PAAE227083; REFERENCETYPE:W32</t>
  </si>
  <si>
    <t>SPARE PARTS; PART NAME:PLUG; EQUIPMENT NAME:CONTROL VALVE; EQUIPMENTMAKE:DRESSER MASONEILAN; ADDITIONAL INFORMATION:PG37A0274-003; MANUFACTURER PARTNUMBER:200625184-208-0000; MANUFACTURER:DRESSER MASONEILAN; EQUIPMENTCODE:1300031102</t>
  </si>
  <si>
    <t>SPARE PARTS; PART NAME:BALL; MATERIAL:CF8M; DRAWING NUMBER:F12006; ITEM POSITION NUMBER:03; EQUIPMENT NAME:CONTROL BALL VALVE;EQUIPMENT MAKE:METSO AUTOMATION; EQUIPMENT MODEL:XA03DWGAJ2SJSAAF; MANUFACTURER:METSO AUTOMATION; MANUFACTURER PART NUMBER:881620</t>
  </si>
  <si>
    <t>PROXIMITOR; MANUFACTURER PART NUMBER:330980-71-IN; MANUFACTURER:BENTLY NEVADA; MODEL:3300 XL NSV; TOTAL LENGTH:7 M; MOUNTING:DINMOUNT; AGENCY APPROVAL:INDIA (PESO / CCOE, IECEX, ATEX)</t>
  </si>
  <si>
    <t>SPARE PARTS; PART NAME:BUSH; ITEM POSITION NUMBER:21/5; EQUIPMENT NAME:BOILER FEED WATER STEAM TURBINE; EQUIPMENT MAKE:BHARAT HEAVYELECTRICAL; EQUIPMENT MODEL:NG 32/25-3; MANUFACTURER:BHARAT HEAVY ELECTRICAL</t>
  </si>
  <si>
    <t>METAL GROOVED GASKETS; PRESSURE DESIGNATION:ASME CL 300; FACING, FLANGE:RAISED FACE; TYPE OF GASKET PROFILE:LATERAL; MAT,LAYERS:GRAPHITE; MAT, GROOVED PROFILE:STAINLESS STEEL 316; MAT, CENTRING RING:STAINLESS STEEL 316; THICKNESS, TOTAL:3 MM; SIZE,PIPE, NOMINAL:16 IN; REFERENCE: 51KF</t>
  </si>
  <si>
    <t>SPARE PARTS; PART NAME:SLEEVE, BEARING; DIMENSIONS:OD 90 X ID 36 X 68 MM; MATERIAL:1.4571/W5; DRAWING NUMBER:MGB601-D-DR-00005;ITEM POSITION NUMBER:529.01; EQUIPMENT NAME:CENTRIFUGAL PUMP; EQUIPMENT MAKE:HERMETIC-PUMPEN; EQUIPMENT MODEL:CAM30/4;MANUFACTURER:HERMETIC-PUMPEN; MANUFACTURER PART NUMBER:265390401</t>
  </si>
  <si>
    <t>COLUMN DESCRIPTION:HAYESEP R; SIEMENS ORDER NUMBER:M1923; COLUMN NUMBER:R1-1; COLUMN LENGTH:1.0 M; COLUMN ID:2.16 MM; COLUMNFUNCTION:SEP C2= + FROM CO2- FOR BF; COLUMN MESH:80/100</t>
  </si>
  <si>
    <t>COLUMN DESCRIPTION:HAYESEP R; SIEMENS ORDER NUMBER:M1926; COLUMN NUMBER:R1-1; COLUMN LENGTH:0.5 M; COLUMN ID:2.16 MM; COLUMNFUNCTION:PRE SEPARATION ACETYLENE FROM REST FOR CUT AND BF; COLUMN MESH:80/100</t>
  </si>
  <si>
    <t>COLUMN DESCRIPTION:HAYESEP R; SIEMENS ORDER NUMBER:M1926; COLUMN NUMBER:R1-2; COLUMN LENGTH:1.0 M; COLUMN ID:2.16 MM; COLUMNFUNCTION:COMPLETE SEPARATION ACETYLENE FROM CUT REST; COLUMN MESH:80/100</t>
  </si>
  <si>
    <t>COLUMN DESCRIPTION:HAYESEP R; SIEMENS ORDER NUMBER:M1926; COLUMN NUMBER:R2-1; COLUMN LENGTH:0.5 M; COLUMN ID:1.0 MM; COLUMNFUNCTION:PRE SEPARATION C2 C3 AND HIGHER FOR BF; COLUMN MESH:80/120</t>
  </si>
  <si>
    <t>COLUMN DESCRIPTION:HAYESEP R; SIEMENS ORDER NUMBER:M1922; COLUMN NUMBER:R1-1; COLUMN LENGTH:0.5 M; COLUMN ID:1.0 MM; COLUMNFUNCTION:HOLDS PARTS OF C2H6 AND C3+ FOR BF; COLUMN MESH:100/120</t>
  </si>
  <si>
    <t>COLUMN DESCRIPTION:HAYESEP T; SIEMENS ORDER NUMBER:M1917; COLUMN NUMBER:R2-1; COLUMN LENGTH:0.5 M; COLUMN ID:2.16 MM; COLUMNFUNCTION:PRE SEPARATION C2 ACETYLENE FOR CUT AND BACKFLUSH; COLUMN MESH:80/100</t>
  </si>
  <si>
    <t>COLUMN DESCRIPTION:HAYESEP T; SIEMENS ORDER NUMBER:M1917; COLUMN NUMBER:R2-2; COLUMN LENGTH:1.0 M; COLUMN ID:2.16 MM; COLUMNFUNCTION:SEPARATION ACETYLENE FROM CUT REST; COLUMN MESH:80/100</t>
  </si>
  <si>
    <t>COLUMN DESCRIPTION:HAYESEP R; SIEMENS ORDER NUMBER:M1923; COLUMN NUMBER:R1-2; COLUMN LENGTH:1.0 M; COLUMN ID:2.16 MM; COLUMNFUNCTION:SEP C1- AND C2= FROM CO2 FOR HC; COLUMN MESH:80/100</t>
  </si>
  <si>
    <t>SPARE PARTS; PART NAME:PLUG AND STEM S/A; EQUIPMENT NAME:CONTROL VALVE;EQUIPMENT MAKE:FISHER CONTROLS; MANUFACTURER PART NUMBER:24171-12-101-548;MANUFACTURER:FISHER CONTROLS; PORT SIZE:0.375 IN; 548 TRIM; PLUGMATERIAL:STAINLESS STEEL S41600</t>
  </si>
  <si>
    <t>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SIZE:50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t>
  </si>
  <si>
    <t>SPARE PARTS; PART NAME:SPARE PARTS SET; MANUFACTURER PART NUMBER:H055490; MANUFACTURER:METSO AUTOMATION; MATERIAL:GRAPHITE; DRAWINGNUMBER:50305195; ITEM POSITION NUMBER:18, 19, 20; EQUIPMENT NAME:CONTROL BUTTERFLY VALVE; EQUIPMENT MODEL:L6DMU28AACAG/B;ADDITIONAL INFORMATION:L6DM_28 G</t>
  </si>
  <si>
    <t>SPARE PARTS; PART NAME:RING; ITEM POSITION NUMBER:21/2; EQUIPMENT NAME:STEAM TURBINE CPP; EQUIPMENT MAKE:BHARAT HEAVY ELECTRICAL;EQUIPMENT MODEL:EEHNK 50/71-3; ADDITIONAL INFORMATION:FOR HP GOVERNING VALVE; MANUFACTURER:BHARAT HEAVY ELECTRICAL; MANUFACTURERPART NUMBER:HY101941130030541058; STEAM TURBINE CPP POWER RATING:30 MW; SPEED:5650 RPM; INLET STEAM PARAMETER:106 KG/CM2G;TEMPERATURE RATING:510 ⁰C; OUTLET PARAMETER:0.12 KG/CM2G; TEMPERATURE RATING:47.7 ⁰C</t>
  </si>
  <si>
    <t>SPARE PARTS; PART NAME:CAGE; EQUIPMENT NAME:CONTROL VALVE; EQUIPMENT MAKE:FISHERCONTROLS; MANUFACTURER PART NUMBER:1U2867X0052; MANUFACTURER:FISHER CONTROLS; QO~ 1 1/2</t>
  </si>
  <si>
    <t>INSTRUMENT SYSTEMS; TYPE:ELECTRONIC MODULE; MANUFACTURER:BENTLY NEVADA; PART NUMBER:031-2809-001; DRAWING NUMBER:SEE I &amp; O50-660.2; POSITION NUMBER:1; EQUIPMENT MAKE:MAGNETROL INTERNATIONAL; EQUIPMENT NAME:CAPACITANCE LEVEL TRANSMITTER; EQUIPMENTMODEL:X805-511A-A10</t>
  </si>
  <si>
    <t>SPARE PARTS; PART NAME:DIAPHRAGM,SANDWICH; EQUIPMENT NAME:DIAPHRAGM PUMP; EQUIPMENT MAKE:LEWA; EQUIPMENT MODEL:LDB1; ADDITIONALINFORMATION:BD44 M900; MANUFACTURER:LEWA; MANUFACTURER PART NUMBER:111214.0012</t>
  </si>
  <si>
    <t>ELECTRICAL ACCESSORIES; TYPE:CURRENT TRANSFORMER; MANUFACTURER:SEA; MANUFACTURER PART NUMBER:TR00074511107282; FOR WTI</t>
  </si>
  <si>
    <t>SPARE PARTS; PART NAME:BUSHING,INTERMEDIATE CASE ; MATERIAL:ASTM A276 TYPE 410(SHELL)+CARBON(BUSH); EQUIPMENT NAME:PUMP; EQUIPMENTMAKE:KIRLOSKAR EBARA PUMPS LIMITED; EQUIPMENT MODEL:250X150 VPCS 4MF; MANUFACTURER:KIRLOSKAR EBARA PUMPS LIMITED; MANUFACTURER PARTNUMBER:81.2; SERVICE:NAPTHA FEED TO FUEL STORAGE</t>
  </si>
  <si>
    <t>SPARE PARTS; PART NAME:BUSHING,INTERMEDIATE BEARING; MATERIAL:ASTM A276 TYPE 410(SHELL)+CARBON(BUSH); EQUIPMENT NAME:PUMP;EQUIPMENT MAKE:KIRLOSKAR EBARA PUMPS LIMITED; EQUIPMENT MODEL:250X150 VPCS 4MF; MANUFACTURER:KIRLOSKAR EBARA PUMPS LIMITED;MANUFACTURER PART NUMBER:81.6; SERVICE:NAPTHA FEED TO FUEL STORAGE</t>
  </si>
  <si>
    <t>COLUMN DESCRIPTION:HAYESEP T; SIEMENS ORDER NUMBER:M1898; COLUMN NUMBER:R1-1; COLUMN LENGTH:6.5 M; COLUMN ID:0.25 MM; COLUMNFUNCTION:BACKFLUSH OF C9+; COLUMN LOAD:1.2UM</t>
  </si>
  <si>
    <t>SPARE PARTS; PART NAME:SEAT RING; EQUIPMENT NAME:BUTTERFLY CONTROL VALVE; EQUIPMENT MAKE:FLOWSERVE; EQUIPMENT MODEL:VLDSK2;MANUFACTURER:FLOWSERVE; MANUFACTURER PART NUMBER:082963.150.000; SIZE:3 IN; PRESSURE DESIGNATION:CL 150/30</t>
  </si>
  <si>
    <t>REINFORCED FLAT RING RUBBER GASKET; MAT:ETHYLENE-PROPYLENE RUBBER; CROSS SECTION:WITH INSERT; MAT, INSERT:STEEL; FACING,FLANGE:RAISED FACE; PRESSURE DESIGNATION:ASME CL 150; THICKNESS AT INSERT:6 MM; SIZE, PIPE, NOMINAL:6 IN; REFERENCE: 11KC</t>
  </si>
  <si>
    <t>SPARE PARTS; PART NAME:VALVE GUIDE WITH SEAT; DIMENSIONS:16D X 14;MATERIAL:1.4571-3.1; DRAWING NUMBER:0100550000/4G/00; ITEM POSITION NUMBER:002,003; EQUIPMENT NAME:TEAL FEED PUMP; EQUIPMENT MAKE:LEWA PUMPS AND SYSTEMS;EQUIPMENT MODEL:LDB/M910S/14; MANUFACTURER PART NUMBER:010056.9048;MANUFACTURER:LEWA PUMPS AND SYSTEMS; DN 5 HU-H; EQUIPMENT NAME:MODIFIER FEEDPUMP; EQUIPMENT MODEL:LDB/M910S/12</t>
  </si>
  <si>
    <t>SPARE PARTS; PART NAME:O-RING; MANUFACTURER PART NUMBER:UC-1000H30A-34A#01; MANUFACTURER:KOBE STEEL; DRAWING NUMBER:UC-1000H30C;ITEM POSITION NUMBER:9; EQUIPMENT NAME:PELLETIZER; EQUIPMENT MAKE:KOBE STEEL; EQUIPMENT MODEL:LCM500H; ADDITIONAL INFORMATION:FORWINDOW FRAME; SUB ASSY:WIND FRAME ASS'Y</t>
  </si>
  <si>
    <t>SPARE PARTS; PART NAME:BEARING; MATERIAL:CARBON; DRAWING NUMBER:HP 32-7188R2, HP 32-7187R2; EQUIPMENT MAKE:HYDRODYNE INDIA PVT LTD;EQUIPMENT MODEL:PB 32-200/5.5H2/DB; MANUFACTURER:HYDRODYNE INDIA PVT LTD; MANUFACTURER PART NUMBER:22; EQUIPMENT NAME:BENZENEBLOWDOWN DRUM-2 PUMPS, BENZENE BLOWDOWN DRUM-1 PUMPS</t>
  </si>
  <si>
    <t>ELECTRICAL ACCESSORIES; TYPE:CONDUIT BOX; MANUFACTURER:FLAME PROOF EQUIPMENTS; MANUFACTURER PART NUMBER:FLP-RH-CB-01; FOR FIREDETECTOR; CONNECTION SIZE:3/4 NPT; EQUIPMENT NAME:GAS TURBINE; EQUIPMENT PART NUMBER:GT9755012036; EQUIPMENT MANUFACTURER:BHARATHEAVY ELECTRICAL</t>
  </si>
  <si>
    <t>SPARE PARTS; PART NAME:BUSHING,BOTTOM CASING ; MATERIAL:ASTM A276 TYPE 410(SHELL)+CARBON(BUSH); EQUIPMENT NAME:PUMP; EQUIPMENTMAKE:KIRLOSKAR EBARA PUMPS LIMITED; EQUIPMENT MODEL:250X150 VPCS 4MF; MANUFACTURER:KIRLOSKAR EBARA PUMPS LIMITED; MANUFACTURER PARTNUMBER:81.1; SERVICE:NAPTHA FEED TO FUEL STORAGE</t>
  </si>
  <si>
    <t>SPARE PARTS; PART NAME:PLUG; MATERIAL:STAINLESS STEEL 316; EQUIPMENTNAME:CONTROL VALVE; EQUIPMENT MAKE:DRESSER MASONEILAN; EQUIPMENT MODEL:525;MANUFACTURER PART NUMBER:200716145-163H0000; MANUFACTURER:DRESSER MASONEILAN</t>
  </si>
  <si>
    <t>SPARE PARTS; PART NAME:SHAFT; EQUIPMENT NAME:SLUDGE HOLDING SUMP AGITATOR;EQUIPMENT MAKE:S.J.INDUSTRIES; MANUFACTURER:S.J.INDUSTRIES; FOR SLUDGE HOLDINGSUMP AGITATOR; H.P:3; MATERIAL:STAINLESS STEEL 316L; SPEED:50 RPM; DIA,IMPELLER:1300 MM; DIA, SHAFT:75 MM; TYPE, IMPELLER:TURBINE</t>
  </si>
  <si>
    <t>ADAPTORS, CABLE CONNECTOR; TYPE:FTA; MANUFACTURER:HONEYWELL; :51201420-040; MODEL NUMBER:MU-KFTA40; LENGTH:40 M; EQUIPMENT NAME:DCSESD F&amp;G SYSTEM</t>
  </si>
  <si>
    <t>SPARE PARTS; PART NAME:PACKING,SHAFT; MATERIAL:FFKM; DRAWING NUMBER:2H-144071; ITEM POSITION NUMBER:P1; EQUIPMENT NAME:TOP ENTRYAGITATOR; EQUIPMENT MAKE:REMI PROCESS PLANT &amp; MACHINARY; ADDITIONAL INFORMATION:FOR MECHANICAL SEAL; MANUFACTURER:FLOWSERVE SANMAR;MANUFACTURER PART NUMBER:2H-144071/P1; SEAL MODEL/TYPE:3.000" DOUBLE INSIDE CARTRIDGE BRO</t>
  </si>
  <si>
    <t>SPARE PARTS; PART NAME:SEAL RING; MATERIAL:RPTFE; EQUIPMENT NAME:VALVE; EQUIPMENT MAKE:KENT INTROL; MANUFACTURER:KENT INTROL;MANUFACTURER PART NUMBER:3CS0080003-1K</t>
  </si>
  <si>
    <t>SPARE PARTS; PART NAME:DIAPHRAGM MONITORING; EQUIPMENT NAME:DIAPHRAGM PUMP;EQUIPMENT MAKE:LEWA PUMPS AND SYSTEMS; EQUIPMENT MODEL:LDB1; MANUFACTURER PARTNUMBER:112603.0015; MANUFACTURER:LEWA PUMPS AND SYSTEMS; M900; CONNECTIONPROCESS:1/2 NPT O.M; EQUIPMENT SERIAL NUMBER:553689-010-001 AND 553689-010-002</t>
  </si>
  <si>
    <t>SPARE PARTS; PART NAME:WEAR RING, STATIONARY; MANUFACTURER PART NUMBER:104051423500; MANUFACTURER:SULZER PUMPS; MATERIAL:CA40F;DRAWING NUMBER:MGA101-D-DR-00056; ITEM POSITION NUMBER:502.01/502.02; EQUIPMENT NAME:CENTRIFUGAL PUMP; EQUIPMENT MAKE:SULZER PUMPS;EQUIPMENT MODEL:ZF 50-2250; MODEL NUMBER:ZF 40-3400; DRAWING NUMBER:MGA101-D-DR-00119, MGA101-D-DR-00209, MGA101-D-DR-00254</t>
  </si>
  <si>
    <t>SPARE PARTS; PART NAME:LEVERAGE ASSEMBLY; MATERIAL:DUCTILE IRON + NICKEL; DRAWING NUMBER:1179340; ITEM POSITIONNUMBER:3,3A,23,25,17; EQUIPMENT NAME:ACTUATOR; EQUIPMENT MAKE:METSO AUTOMATION; EQUIPMENT MODEL:B1JU8/15,  B1JAU8/15;MANUFACTURER:METSO AUTOMATION; MANUFACTURER PART NUMBER:361059/15</t>
  </si>
  <si>
    <t>SPARE PARTS; PART NAME:BEARING; DRAWING NUMBER:ZGA1005703; ITEM POSITIONNUMBER:7; EQUIPMENT NAME:NET-WEIGHER; EQUIPMENT MAKE:STATEC BINDER; MANUFACTURERPART NUMBER:ZFA10381; MANUFACTURER:STATEC BINDER; FOR ROTABLE MAGAZINE-PART1;SUB ASSEMBLY:BAG MAGAZINE</t>
  </si>
  <si>
    <t>SPARE PARTS; PART NAME:WEAR RING, BOWL; MANUFACTURER PART NUMBER:3PS-47086/916; MANUFACTURER:SHIN NIPPON MACHINERY CO LTD;MATERIAL:SUS 304 W/H; DRAWING NUMBER:3PS-47086; ITEM POSITION NUMBER:916; EQUIPMENT NAME:VERTICAL CAN PUMP; EQUIPMENT MAKE:SHINNIPPON MACHINERY CO., LTD; EQUIPMENT MODEL:20/2525 CZ-4; ADDITIONAL INFORMATION:DISCHARGE SIDE; EQUIPMENT MANUFACTURER PART NO:916; CONTRACTOR DOCUMENT NUMBER: MGA103-D-DS-00021</t>
  </si>
  <si>
    <t>INSTRUMENT SYSTEMS; TYPE:POWER MODULE; MANUFACTURER:SIEMENS AG; MANUFACTURER PART NUMBER:6GK7343-1CX10-0XE0; SUPPLY VOLTAGE:24 VDC;POWER LOSS:5.8 W; PROTECTION CLASS: IP20; OUTPUT CURRENT:70 MA; OPERATING TEMPERATURE:60 DEG.C; WEIGHT:260 GRAM; CP 343-1 LEANCOMMUNICATION PROCESSOR FOR CONNECTING SIMATIC S7-300 TO IND. ETHERNET VIA TCP/IP AND UDP; MULTICAST; SEND/RECEIVE W/ AND W/ORFC1006; FETCH/WRITE; S7-COMMUNICATION(SERVER) PROFINET IO-DEVICE INTEGRATED 2-PORT SWITCH ERTEC 200; BG EXCHANGE W/O PG; SNMPDIAGNOSTICS; INITIALIZATION VIA LAN; 2 X RJ45 CONNECTION FOR LAN WITH 10/100 MBIT/S; BELONGS TO PRODUCT:CP 343-1; EQUIPMENTNAME:ANALYZER SYSTEM</t>
  </si>
  <si>
    <t>SPARE PARTS; PART NAME:WEAR RING; MATERIAL:1.4462/1.4470; DRAWING NUMBER:4110012190_71S; ITEM POSITION NUMBER:502.02; EQUIPMENTNAME:CANNED MOTOR PUMP; EQUIPMENT MAKE:HERMETIC-PUMPEN; EQUIPMENT MODEL:CAMT 44/5; ADDITIONAL INFORMATION:CAM 43/44/42/45;MANUFACTURER:HERMETIC-PUMPEN; MANUFACTURER PART NUMBER:224764103; EQUIPMENT MODEL:CAMT 44/4, CAMT 44/2</t>
  </si>
  <si>
    <t>CHEMICALS; PURITY:ALUMINIUM203, 28%; PER INDIAN STANDARD:IS 15573(2005); BAG PACKING:25 KG; FOR RWTP</t>
  </si>
  <si>
    <t>SPARE PARTS; PART NAME:FUEL PIPES; MANUFACTURER PART NUMBER:350126; MANUFACTURER:WARTSILA; DRAWING NUMBER:DBAC195522; EQUIPMENTNAME:ENGINE; EQUIPMENT MODEL:W20V32; ENGINE NUMBER:PAAE227083; REFERENCE TYPE:W32</t>
  </si>
  <si>
    <t>SPARE PARTS; PART NAME:FUSE KIT; MANUFACTURER PART NUMBER:US2-2020151-001; MANUFACTURER:SIEMENS; DRAWINGNUMBER:BB1002-D-DR-00027-28; DRAWING NUMBER:BB1002-D-DR-00030 T0 35 ETC.; EQUIPMENT NAME:GAS CHROMATOGRAPH; EQUIPMENT MODEL:MAXUMED.II; CURRENT RAING:3.15/16/10 A;</t>
  </si>
  <si>
    <t>METRIC ROLLER BEARINGS; TYPE:TAPER; SERIES:30200; ROWS:SINGLE; DESIGN SPEC:DIN 720; STYLE:LIGHT TYPE; MAT, CAGE:PRESSED STEEL;DESIGNATION NUMBER:30230; DIAMETER, BORE:150 MM; DIAMETER, OD:270 MM; WIDTH/HEIGHT:49 MM; POSITION: TOP; ITEM POSITION NUMBER: 7;EQUIPMENT NAME: AGITATOR; EQUIPMENT MAKE: HADO CO LTD; EQUIPMENT MODEL: ET64-DMR-11; CONTRACTOR DOCUMENT NUMBER: MGD101-D-DR-00001</t>
  </si>
  <si>
    <t>SPARE PARTS; PART NAME:PROXIMITY SWITCH; MANUFACTURER PART NUMBER:ST174; MANUFACTURER:WARTSILA; DRAWING NUMBER:DBAC195522;EQUIPMENT NAME:ENGINE; EQUIPMENT MODEL:W20V32; REFERENCE:DRHORN; ENGINE NUMBER:PAAE227083; REFERENCE TYPE:W32</t>
  </si>
  <si>
    <t>SPARE PARTS; PART NAME:SLEEVE,BEARING; MATERIAL:STAINLESS STEEL 410 + HCR; EQUIPMENT MAKE:HYDRODYNE INDIA PVT LTD; EQUIPMENTMODEL:HRJ 65-250/26H2/DB/C; MANUFACTURER:HYDRODYNE INDIA PVT LTD; MANUFACTURER PART NUMBER:23; EQUIPMENT NAME:RPG AND HPG VAPOURRECOVERY PUMPS</t>
  </si>
  <si>
    <t>SPARE PARTS; PART NAME:GASKET; EQUIPMENT NAME:HYDROGEN COMPRESSOR; EQUIPMENT MAKE:BURCKHARDT COMP (SULZER BURCK); EQUIPMENTMODEL:1B1YC1.16-1; ADDITIONAL INFORMATION:FOR LUBE OIL COOLER; MANUFACTURER:BURCKHARDT COMP (SULZER BURCK); FLOW, COMPRESSOR:1242M3/HR; SPEED, COMPRESSOR:320 RPM; POWER, COMPRESSOR:55 KW; YEAR OF CONSTRUCTION:2012</t>
  </si>
  <si>
    <t>SPARE PARTS; PART NAME:SEGMENT; MATERIAL:SIS 2324 + CHROMIUM; MATERIAL:SIS 2324/AISI 329; DRAWING NUMBER:F09368; ITEM POSITIONNUMBER:3; EQUIPMENT NAME:CONTROL VALVE; EQUIPMENT MAKE:METSO AUTOMATION; EQUIPMENT MODEL:REDA04DJJST; MANUFACTURER:METSOAUTOMATION; MANUFACTURER PART NUMBER:7122602</t>
  </si>
  <si>
    <t>SPARE PARTS; PART NAME:ECCENTRIC DISC; EQUIPMENT NAME:TEAL INJECTION PUMP;EQUIPMENT MAKE:LEWA NIKKISO MIDDLE EAST FZE; EQUIPMENT MODEL:LDC1; MANUFACTURERPART NUMBER:109392.0158; MANUFACTURER:LEWA NIKKISO MIDDLE EAST FZE; SERIALNUMBER:556968-020.003</t>
  </si>
  <si>
    <t>SPARE PARTS; PART NAME:CELL SERVICING KIT; EQUIPMENT NAME:ANALYZER; EQUIPMENTMAKE:SERVOMEX; MANUFACTURER PART NUMBER:S2500981; MANUFACTURER:SERVOMEX</t>
  </si>
  <si>
    <t>METRIC ROLLER BEARINGS; TYPE:TAPER; ROWS:SINGLE; MAT, CAGE:CARBON STEEL; DESIGNATION NUMBER:31308 J2/QCL7CDF03; DIAMETER, BORE:40MM; DIAMETER, OD:90 MM; WIDTH/HEIGHT:25.25 MM; ITEM POSITION NUMBER:320.02; EQUIPMENT NAME:PROPYLENE DE-INVENTORY PUMP; EQUIPMENTMANUFACTURER:SULZER PUMPS; EQUIPMENT MODEL:ZF 40-2315; MANUFACTURER PART NUMBER:017753131308</t>
  </si>
  <si>
    <t>SPARE PARTS; PART NAME:FIN SET; EQUIPMENT NAME:BOILER FEED WATER STEAM TURBINE; EQUIPMENT MAKE:BHARAT HEAVY ELECTRICAL; EQUIPMENTMODEL:NG 32/25-3; ADDITIONAL INFORMATION:FOR FR LAB GLAND; MANUFACTURER:BHARAT HEAVY ELECTRICAL</t>
  </si>
  <si>
    <t>VALVES, BALL; NOMINAL SIZE:4 IN; DESIGN SPEC, PRESSURE RATING:ASME CLASS 300;TYPE OF END CONNECTION:FLANGED; TYPE OF FACE:RAISED FACE; TYPE OF BORE:FULLBORE; TYPE OF CONSTRUCTION:TWO PIECES SPLIT BODY; MAT, BODY:CARBON STEEL; MAT,TRIM:304/R-PTFE; MAT SPEC, BODY:ASTM A216 GRADE WCB; V-TRUNN; DIMENSIONALSTANDARD:BS EN ISO 17292; FINISH, FLANGE:125-250 AARH; DESIGN SPEC, FLANGE:ASMEB16.5; GLASS FILLED; DISC, BALL, SEAL AND SEATS:TRUNNION-MOUNTED BALL;OPERATOR:LEVER; SERVICE:POWDER/FINES; MAT, BODY-BONNET BOLTING:ASTM A193 GRADEB7/A194 GRADE 2H</t>
  </si>
  <si>
    <t>SPARE PARTS; PART NAME:PIN; DIMENSIONS:DIA 6 X LGT 30 MM; MATERIAL:SA 420F / NF A35-577; ITEM POSITION NUMBER:11; EQUIPMENTMAKE:ATELIERS DE FOS; MANUFACTURER:ATELIERS DE FOS; MANUFACTURER PART NUMBER:11; EQUIPMENT NAME:ZG CATALYST INJECTION NOZZEL, CRCATALYST INJECTION NOZZEL; DRAWING NUMBER:3669-CD-VD-025_1598_ZGB_31JN380_01-IS02</t>
  </si>
  <si>
    <t>SPARE PARTS; PART NAME:PACKING GLAND; EQUIPMENT NAME:CONTROL VALVE; EQUIPMENTMAKE:BAKER HUGHES; MANUFACTURER PART NUMBER:200006013-163H0000;MANUFACTURER:BAKER HUGHES; TYPE:HARD PART; VALVE SERIAL NUMBER:LB12A0091-001,LB12A0091-002, LB12A0091-004, LB12A0092-002, LB12A0092-003</t>
  </si>
  <si>
    <t>SPADE LINE BLINDS; MAT:CARBON STEEL; PRESSURE DESIGNATION:ASME CLASS 150;SIZE:24 IN; MAT, SPEC:ASTM A105; DESIGN SPEC:ASME B16.5; FINISH, FLANGEFACING:125 AARH; TYPE:TAIL; TYPE OF FACE:RAISED FACE</t>
  </si>
  <si>
    <t>SPARE PARTS; PART NAME:BELLOWS; EQUIPMENT NAME:SAFETY VALVE; EQUIPMENT MAKE:TYCO VALVES &amp; CONTROLS; MANUFACTURER:TYCO VALVES &amp;CONTROLS; MANUFACTURER PART NUMBER:S97950; MANUFACTURER MODEL NUMBER:1.5 G 3 JBS-E-15-J-SPL, 1.5 G 3 JBS-E-15-J, 1.5 G 3JBS-E-15-J-SPL, 1.5 G 3 JBS-E-15-J, 1.5 G 3 JBS-E-16-J</t>
  </si>
  <si>
    <t>SPARE PARTS; PART NAME:PLUG STEM; EQUIPMENT NAME:CONTROL VALVE; EQUIPMENTMAKE:DRESSER MASONEILAN; EQUIPMENT MODEL:PG37A0271-003; MANUFACTURER PARTNUMBER:010167083-215-0000; MANUFACTURER:DRESSER MASONEILAN; EQUIPMENTCODE:1300031098</t>
  </si>
  <si>
    <t>SPARE PARTS; PART NAME:SEAT RING; MATERIAL:SCS 14A; EQUIPMENT NAME:CONTROLVALVE; EQUIPMENT MAKE:DRESSER MASONEILAN; EQUIPMENT MODEL:535C; MANUFACTURERPART NUMBER:221500033-163H0000; MANUFACTURER:DRESSER MASONEILAN</t>
  </si>
  <si>
    <t>SPARE PARTS; PART NAME:RING, CASING; MANUFACTURER PART NUMBER:3PS-47131/306; MANUFACTURER:SHIN NIPPON MACHINERY CO LTD;MATERIAL:SUS 420 J2; DRAWING NUMBER:3PS-47131; ITEM POSITION NUMBER:306; EQUIPMENT NAME:VERTICAL SUSPENDED PUMP; EQUIPMENTMAKE:SHIN NIPPON MACHINERY CO., LTD; EQUIPMENT MODEL:SIW-ER 3/520; EQUIPMENT MANUFACTURER PART NO: 306; CONTRACTOR DOCUMENT NUMBER:MGA105-D-D-R-00051</t>
  </si>
  <si>
    <t>FILTER ELEMENT; TYPE:T-3; SIZE:10 IN; MESH SIZE:60; MATERIAL:STAINLESS STEEL304; HYDROTEST PRESSURE:0.7 MPA; OPENING AREA:205%; FOR FILTER / STRAINER;DRWAING NUMBER:JFC-008</t>
  </si>
  <si>
    <t>SPARE PARTS; PART NAME:BATTERY CELL; EQUIPMENT MAKE:AMCO SAFT INDIA LTD; EQUIPMENT MODEL:KPH170P; MANUFACTURER:AMCO SAFT INDIA LTD</t>
  </si>
  <si>
    <t>INSTRUMENT SYSTEMS; TYPE:INTERFACE,DP; MANUFACTURER MODEL NUMBER:IM153-2 HF; MANUFACTURER:SIEMENS AUTOMATION AND DRIVES;MANUFACTURER PART NUMBER:6ES7 153-2BA82-0XB0; VOLTAGE RATING:24 VDC; OUTPUT VOLTAGE:5 VDC; OUTPUT CURRENT:1.5 A; POWER LOSS:5.5 W;MANUFACTURER PART NUMBER:6ES7 153-2BA82-0XB0; VOLTAGE RATING:24 VDC; OUTPUT VOLTAGE:5 VDC; OUTPUT CURRENT:1.5 A; POWER LOSS:5.5 W;NUMBER OF MODULES:12; DIMENSIONS:40 X 125 X 117 MM; WEIGHT:360 G</t>
  </si>
  <si>
    <t>SPARE PARTS; PART NAME:PLATE,HEAT TRANSFER; MANUFACTURER PART NUMBER:600106020062115; MANUFACTURER:TRANTER PHE INC; DIMENSIONS:THK0.6 MM; MATERIAL:ASME SA240 TYPE 316; DRAWING NUMBER:MEB510-D-DR-00004; ITEM POSITION NUMBER:8; EQUIPMENT NAME:PLATE &amp; FIN HEATEXCHANGER; EQUIPMENT MAKE:TRANTER PHE INC; EQUIPMENT MODEL:GCP-060</t>
  </si>
  <si>
    <t>SPARE PARTS; PART NAME:SCREW, CYLINDER HEAD; MANUFACTURER PART NUMBER:2842160; MANUFACTURER:TH. JANSEN - ARMATUREN GMBH;DIMENSIONS:M16 X 55; MATERIAL:HEAT RESISTANT STEEL; DRAWING NUMBER:AZ2630--VC100023.01.1; DRAWING NUMBER:AZ2630--VC100023.02.1;ITEM POSITION NUMBER:30.4; EQUIPMENT NAME:CRACKED &amp; DECOKING GAS VALVES; EQUIPMENT MAKE:TH. JANSEN - ARMATUREN GMBH; EQUIPMENTMODEL:AZ2630 DGV 36"; EQUIPMENT MODEL:AZ2630 DGV 40 "; ADDITIONAL INFORMATION:SET OF 36 PER VALVE; ADDITIONAL INFORMATION:VALVEMODEL:AZ2630 DGV 36"; EQUIPMENT MODEL:AZ2630 DGV 40 "; ADDITIONAL INFORMATION:SET OF 36 PER VALVE; ADDITIONAL INFORMATION:VALVESIZE 36 IN; ADDITIONAL INFORMATION:SET OF 40 PER VALVE, SIZE 40IN; CONTRACTOR DOCUMENT NUMBER: 0012AN1350-11-R-ZE 1001.001,0012AN1350-11-R-ZE 1001.002</t>
  </si>
  <si>
    <t>CHEMICALS; SCIENTIFIC NAME:SODIUM HYPOCHLORITE; ALTERNATIVE NAME:HYPOCHLOROUS ACID, ; FORMULA:NaOCL; APPEARANCE:LIQUID; FORM OFSUPPLY:CARBOY OF 30 TO 40 KG; PURITY:10 TO 12.5%; SPECIFIC GRAVITY (DENSITY):1.1 TO 1.2; NUMBER, CAS:7681-52-9; ODOR:CHLORINE</t>
  </si>
  <si>
    <t>SPARE PARTS; PART NAME:IMPELLER; MATERIAL:WCB; EQUIPMENT MAKE:MATHER&lt;(&gt;&amp;&lt;)&gt;PLATT PUMPS LTD; EQUIPMENT MODEL:PN ISO 30;MANUFACTURER:MATHER &lt;(&gt;&amp;&lt;)&gt; PLATT PUMPS LTD; EQUIPMENT NAME:BACKWASHPUMP FORULTRAFILTRATION PLANT</t>
  </si>
  <si>
    <t>SPARE PARTS; PART NAME:PLUG; EQUIPMENT NAME:CONTROL VALVE; EQUIPMENTMAKE:DRESSER MASONEILAN; ADDITIONAL INFORMATION:PG37A0271-003; MANUFACTURER PARTNUMBER:200625127-208-0000; MANUFACTURER:DRESSER MASONEILAN; EQUIPMENTCODE:1300031098</t>
  </si>
  <si>
    <t>SPARE PARTS; PART NAME:MULTIDUTY FILTER; MANUFACTURER PART NUMBER:9110770; MANUFACTURER:WARTSILA; DRAWING NUMBER:DBAC195522;EQUIPMENT NAME:ENGINE; EQUIPMENT MODEL:W20V32; CHAIN LINK AUTOMATIC AIR FILTER; ENGINE NUMBER:PAAE227083; REFERENCE TYPE:W32ENGINENUMBER:PAAE227083; REFERENCE TYPE:W32</t>
  </si>
  <si>
    <t>SPARE PARTS; PART NAME:VALVE,SOLENOID; EQUIPMENT NAME:SILICA ANALYSER; EQUIPMENT MAKE:HACH; EQUIPMENT MODEL:SERIES 5000; ADDITIONALINFORMATION:2 WAY AND DIAPHRAGM; MANUFACTURER:HACH; ITEM NUMBER:4494800</t>
  </si>
  <si>
    <t>CHANNELS; MAT:MILD STEEL; MAT, SPEC:IS 2062; DIMENSIONS:200 X 75 MM; DESIGNATION:ISMC 200; MASS:22.30 Kg/m</t>
  </si>
  <si>
    <t>SPARE PARTS; PART NAME:CAP SCREW; MANUFACTURER PART NUMBER:BSH-HT10080; MANUFACTURER:ELLIOTT TURBOMACHINERY; MATERIAL:STEEL;DRAWING NUMBER:ES/8690449; ITEM POSITION NUMBER:11-1; EQUIPMENT NAME:DGS CONSOLE_WATER, OIL INJECT; FOR 1ST STAGE SEAL RING</t>
  </si>
  <si>
    <t>SPARE PARTS; PART NAME:FILTER,BYPASS; DIMENSIONS:7 Μ; ADDITIONAL INFORMATION:T TYPE; MANUFACTURER PART NUMBER:SS-4F-K4-7;MANUFACTURER:SWAGELOK (CRAWFORD FITTINGS); NOTE:THE ITEM SHALL BE SUPPLIED AS ORIGINALLY INSTALLED AT DFCU-AU PLANT OF OPAL UNDERMANUFACTURER:SWAGELOK (CRAWFORD FITTINGS); NOTE:THE ITEM SHALL BE SUPPLIED AS ORIGINALLY INSTALLED AT DFCU-AU PLANT OF OPAL UNDERCHEMTROLS PROJECT, ANY DEVIATION FROM ORIGINAL SUPPLY SHALL BE WITH PRIOR APPROVAL OF OPAL, ELSE CHEMTROL IS LIABLE TO BE REPLACENON-CONFORMING ITEMS WITHOUT ANY ADDITIONAL COST TO OPAL; SUPPLIER:CHEMTROLS INDUSTRIES LTD; REFERENCE NUMBER:CIL REF NO:APS-JP512</t>
  </si>
  <si>
    <t>SPARE PARTS; PART NAME:PISTON; MATERIAL:S275; DRAWING NUMBER:U100184; ITEMPOSITION NUMBER:40; EQUIPMENT NAME:VALVE ACTUATOR; EQUIPMENT MAKE:SCHUF VALVE;EQUIPMENT MODEL:PKE-450; ADDITIONAL INFORMATION:SAMPLE VALVES; MANUFACTURER PARTNUMBER:U100184-34; MANUFACTURER:SCHUF VALVE; ORDER NUMBER:K14448/4 //SOA12-0417/4; SAP EQUIPMENT CODE:1300020418, 1300033103</t>
  </si>
  <si>
    <t>SPARE PARTS; PART NAME:DISTRIBUTION BOARD,WIRING; EQUIPMENT NAME:GAS CHROMATOGRAPHY; EQUIPMENT MAKE:SIEMENS;MANUFACTURER PART NUMBER:US2-2017580-001; MANUFACTURER:SIEMENS</t>
  </si>
  <si>
    <t>THYRISTORS; TYPE, THYRISTOR:CAPSULE; CURRENT, AVARAGE:445 A; VOLTAGE, PEAK:600 V; MANUFACTURER:HIND RECTIFIERS</t>
  </si>
  <si>
    <t>SPARE PARTS; PART NAME:VALVE PLUG; MANUFACTURER PART NUMBER:15A6639X012; MANUFACTURER:FISHER CONTROLS; MATERIAL:STAINLESS STEEL316; MATERIAL:20B64/COCRA; EQUIPMENT NAME:CONTROL VALVE; EQUIPMENT MODEL:1.50EZ, 1.50EZ, 1.50EZ; SET QUANTITY:1</t>
  </si>
  <si>
    <t>SPARE PARTS; PART NAME:BATTERY CELL; EQUIPMENT MAKE:AMCO SAFT INDIA LTD; EQUIPMENT MODEL:KPH290P; MANUFACTURER:AMCO SAFT INDIA LTD</t>
  </si>
  <si>
    <t>SPARE PARTS; PART NAME:GOVERNOR VALVE BUSHING; MANUFACTURER PART NUMBER:649735-1; MANUFACTURER:ELLIOTT TURBOMACHINERY; EQUIPMENTNAME:DGS CONSOLE_WATER, OIL INJECT</t>
  </si>
  <si>
    <t>SPARE PARTS; PART NAME:PIN, TRIP, SOLID; MANUFACTURER PART NUMBER:640374-1; MANUFACTURER:ELLIOTT TURBOMACHINERY; DIMENSIONS:3-3/4 X11/16 IN; EQUIPMENT NAME:TURBINE, MOP; EQUIPMENT MAKE:ELLIOTT TURBOMACHINERY CO; THREAD LENGTH:1.3/16 IN</t>
  </si>
  <si>
    <t>SPARE PARTS; PART NAME:WASHER,THRUST; MATERIAL:STAINLESS STEEL 410 + HCR; EQUIPMENT MAKE:HYDRODYNE INDIA PVT LTD; EQUIPMENTMODEL:HRJ 65-250/26H2/DB/C; MANUFACTURER:HYDRODYNE INDIA PVT LTD; MANUFACTURER PART NUMBER:24; EQUIPMENT NAME:RPG AND HPG VAPOURRECOVERY PUMPS</t>
  </si>
  <si>
    <t>SPARE PARTS; PART NAME:RELAY KIT; MANUFACTURER PART NUMBER:US2:2020376-701; MANUFACTURER:SIEMENS; DRAWINGNUMBER:BB1002-D-DR-00027-28, ; DRAWING NUMBER:BB1002-D-DR-00030 T0 35 ETC.; EQUIPMENT NAME:GAS CHROMATOGRAPH; EQUIPMENT MODEL:MAXUMED.II</t>
  </si>
  <si>
    <t>RING JOINT GASKETS; MAT:STEEL; MAT SPEC:5Cr-0.5Mo; TYPE:OVAL; SIZE, FLANGE (INCH:24 IN; PRESSURE DESIGNATION:ASME CL1500; FACINGFLANGE:RTJ; REFERENCE:52EA</t>
  </si>
  <si>
    <t>SPARE PARTS; PART NAME:IMPELLER; MANUFACTURER PART NUMBER:104067423500; MANUFACTURER:SULZER PUMPS; MATERIAL:GRADE WCB; DRAWINGNUMBER:MGA111-D-DR-00002; ITEM POSITION NUMBER:230.01; EQUIPMENT NAME:CENTRIFUGAL PUMP; EQUIPMENT MAKE:SULZER PUMPS; EQUIPMENTMODEL:ZF 25-2315; ADDITIONAL INFORMATION:BALL HOLE</t>
  </si>
  <si>
    <t>SPARE PARTS; PART NAME:mA + RELAY OUTPUT BOARD; EQUIPMENT NAME:CO2 ANALYSER; EQUIPMENT MAKE:SERVOMEX; MANUFACTURER:SERVOMEX;MANUFACTURER PART NUMBER:S5400905</t>
  </si>
  <si>
    <t>SPARE PARTS; PART NAME:SPARE PART SET; MANUFACTURER PART NUMBER:190503; MANUFACTURER:WARTSILA; DRAWING NUMBER:DBAC195522; EQUIPMENTNAME:ENGINE; EQUIPMENT MODEL:W20V32; MINOR KIT; REFERENCE:G053; XTXX FOR+; ENGINE NUMBER:PAAE227083; REFERENCE TYPE:W32NAME:ENGINE; EQUIPMENT MODEL:W20V32; MINOR KIT; REFERENCE:G053; XTXX FOR+; ENGINE NUMBER:PAAE227083; REFERENCE TYPE:W32</t>
  </si>
  <si>
    <t>SPARE PARTS; PART NAME:SWITCH,PRESSURE; DRAWING NUMBER:M 1; EQUIPMENT NAME:HDPE ANALYSER; EQUIPMENT MAKE:SIEMENS; ADDITIONALINFORMATION:MODIFIED; MANUFACTURER:SIEMENS; MANUFACTURER PART NUMBER:US2-1605001-007; CONTACT CONFIGURATION:SPDT; CURRENT RATING:1A; CONNECTION:1/8 IN – 27 MALE NPT; SUB ASSEMBLY:PURGE CONTROL MODULE (PCM) &amp; COOLING FAN</t>
  </si>
  <si>
    <t>SPARE PARTS; PART NAME:SEAT SET; MANUFACTURER PART NUMBER:H063652; MANUFACTURER:METSO AUTOMATION; MATERIAL:ALLOY 50NB; DRAWINGNUMBER:F13812; ITEM POSITION NUMBER:4, 5, 6, 7, 8; EQUIPMENT NAME:ECCENTRIC CONTROL VALVE; ADDITIONAL INFORMATION:FL 01/025</t>
  </si>
  <si>
    <t>SPARE PARTS; PART NAME:PISTON RING; DRAWING NUMBER:1A-470-005 599; ITEM POSITION NUMBER:22; EQUIPMENT NAME:DIVERTER VALVE;EQUIPMENT MAKE:THE JAPAN STEEL WORKS; MANUFACTURER:THE JAPAN STEEL WORKS; MANUFACTURER PART NUMBER:PA4700046980; SUBASSEMBLY:DIVERTER VALVE ASSEMBLY</t>
  </si>
  <si>
    <t>SPARE PARTS; PART NAME:OUTER RING; DIMENSIONS:1.5 MM; MATERIAL:STAINLESS STEEL; DRAWING NUMBER:M 1; EQUIPMENT NAME:HDPE ANALYSER;EQUIPMENT MAKE:SIEMENS; ADDITIONAL INFORMATION:USE FOR 1/16 IN / 1/8 IN; MANUFACTURER:SIEMENS; MANUFACTURER PARTNUMBER:C79451A3040D122; SUB ASSEMBLY:FITTINGS, SEALINGS, GASKETS, RESTRICTORS; FOR 3 PIECE FERRULE SYSTEM</t>
  </si>
  <si>
    <t>SPARE PARTS; PART NAME:WEAR RING,SEAL CHAMBER; EQUIPMENT NAME:C4 RAFFINATE TRANSFER PUMP; EQUIPMENT MAKE:ITT CORPORATION INDIA PVTLTD; EQUIPMENT MODEL:3700 LA 3x4 - 16N; ADDITIONAL INFORMATION:180-241 BHN; MANUFACTURER:ITT CORPORATION INDIA PVT LTD;MANUFACTURER PART NUMBER:C00353A01 1232K</t>
  </si>
  <si>
    <t>SPARE PARTS; PART NAME:MODULE,SOLID STATE RELAY; DRAWING NUMBER:M 1; EQUIPMENT NAME:HDPE ANALYSER; EQUIPMENT MAKE:SIEMENS;ADDITIONAL INFORMATION:WITH CABLE; MANUFACTURER:SIEMENS; MANUFACTURER PART NUMBER:US2-2021769-001; SUB ASSEMBLY:POWER ENTRY ANDCONTROL MODULE PECM; FOR MEDIUM WATTAGE HEATER</t>
  </si>
  <si>
    <t>SPARE PARTS; PART NAME:SEAL KIT; MANUFACTURER PART NUMBER:UC-1000M11A-10A#04; MANUFACTURER:KOBE STEEL; DRAWING NUMBER:UC-1000P92J;ITEM POSITION NUMBER:52; EQUIPMENT NAME:PELLETIZER; EQUIPMENT MAKE:KOBE STEEL; EQUIPMENT MODEL:LCM500H; ADDITIONAL INFORMATION:FORHYDRO BOOSTER; SUB ASSY:PELLETIZER PIPING(AI/HYD.)</t>
  </si>
  <si>
    <t>SPARE PARTS; PART NAME:COLLECTOR; EQUIPMENT NAME:GAS CHROMATOGRAPHY; EQUIPMENT MAKE:SIEMENS; ADDITIONAL INFORMATION:FPD; MANUFACTURER PART NUMBER:US2-F04100; MANUFACTURER:SIEMENS</t>
  </si>
  <si>
    <t>SPARE PARTS; PART NAME:ENCODER,EX-ROTARY; EQUIPMENT NAME:ELEVATOR; EQUIPMENT MAKE:GEDA; EQUIPMENT MODEL:SH1600; ADDITIONALINFORMATION:Z2; MANUFACTURER PART NUMBER:38762; MANUFACTURER:GEDA; VOLTAGE RATING:10 TO 30 V; REFERENCE NUMBER:P007200</t>
  </si>
  <si>
    <t>SPARE PARTS; PART NAME:ARRESTOR,FLAME; EQUIPMENT NAME:GAS CHROMATOGRAPHY; EQUIPMENT MAKE:SIEMENS; ADDITIONAL INFORMATION:FPD, WITH WASHER; MANUFACTURER PART NUMBER:US2-2020127-701; MANUFACTURER:SIEMENS</t>
  </si>
  <si>
    <t>SPARE PARTS; PART NAME:NUT; DIMENSIONS:M7 X 1.5 MM; MATERIAL:STAINLESS STEEL; DRAWING NUMBER:M 1; EQUIPMENT NAME:HDPE ANALYSER;EQUIPMENT MAKE:SIEMENS; ADDITIONAL INFORMATION:FORM OF SUPPLY:SET OF 10; MANUFACTURER:SIEMENS; MANUFACTURER PARTNUMBER:C79451A3040D127; SUB ASSEMBLY:FITTINGS, SEALINGS, GASKETS, RESTRICTORS; USE FOR 1/16 IN AND 1/8 IN</t>
  </si>
  <si>
    <t>SPARE PARTS; PART NAME:SEALING STRIP; MANUFACTURER PART NUMBER:SLSP-RD3530060; MANUFACTURER:ELLIOTT TURBOMACHINERY; MATERIAL:FPM;DRAWING NUMBER:ER09T013201/950, ; ITEM POSITION NUMBER:10; EQUIPMENT NAME:DGS CONSOLE_WATER, OIL INJECT</t>
  </si>
  <si>
    <t>SPARE PARTS; PART NAME:SEALING STRIP; MANUFACTURER PART NUMBER:SLSP-RD3530230; MANUFACTURER:ELLIOTT TURBOMACHINERY; MATERIAL:FPM;DRAWING NUMBER:ER09T013201/988; ITEM POSITION NUMBER:1-16; EQUIPMENT NAME:DGS CONSOLE_WATER, OIL INJECT</t>
  </si>
  <si>
    <t>SPARE PARTS; PART NAME:O-RING; MANUFACTURER PART NUMBER:0000 165 9575; MANUFACTURER:ELLIOTT TURBOMACHINERY; MATERIAL:FLUOROCARBON;DRAWING NUMBER:ER09T013201/954; ITEM POSITION NUMBER:28; EQUIPMENT NAME:DGS CONSOLE_WATER, OIL INJECT; REAL MANUFACTURER:JOHN CRANE</t>
  </si>
  <si>
    <t>SPARE PARTS; PART NAME:O-RING; MANUFACTURER PART NUMBER:0000 164 9528; MANUFACTURER:ELLIOTT TURBOMACHINERY; MATERIAL:FLUOROCARBON;DRAWING NUMBER:ER09T013201/954; ITEM POSITION NUMBER:46; EQUIPMENT NAME:DGS CONSOLE_WATER, OIL INJECT; REAL MANUFACTURER:JOHN CRANE</t>
  </si>
  <si>
    <t>SPARE PARTS; PART NAME:O-RING; MANUFACTURER PART NUMBER:0000 172 9528; MANUFACTURER:ELLIOTT TURBOMACHINERY; MATERIAL:FLUOROCARBON;DRAWING NUMBER:ER09T013201/998; ITEM POSITION NUMBER:47; EQUIPMENT NAME:DGS CONSOLE_WATER, OIL INJECT; REAL MANUFACTURER:JOHN CRANE</t>
  </si>
  <si>
    <t>SPARE PARTS; PART NAME:BACK-UP RING; MANUFACTURER PART NUMBER:OASB-R272; MANUFACTURER:ELLIOTT TURBOMACHINERY; MATERIAL:PFA; DRAWINGNUMBER:ES/9890182; ITEM POSITION NUMBER:7; EQUIPMENT NAME:DGS CONSOLE_WATER, OIL INJECT</t>
  </si>
  <si>
    <t>SPARE PARTS; PART NAME:VALVE SEAT; DIMENSIONS:16D X 8; MATERIAL:1.4571-3.1;DRAWING NUMBER:0100550000/4G/00; ITEM POSITION NUMBER:001; EQUIPMENT NAME:TEALFEED PUMP; EQUIPMENT MAKE:LEWA PUMPS AND SYSTEMS; EQUIPMENT MODEL:LDB/M910S/14;MANUFACTURER PART NUMBER:06607.9048; MANUFACTURER:LEWA PUMPS AND SYSTEMS; DN 5HU-H; EQUIPMENT NAME:MODIFIER FEED PUMP; EQUIPMENT MODEL:LDB/M910S/12</t>
  </si>
  <si>
    <t>SPARE PARTS; PART NAME:CHECK VALVE KIT; EQUIPMENT NAME:HVAC SCREW COMPRESSOR;EQUIPMENT MAKE:BITZER KUHLMASCHINENBAU; EQUIPMENT MODEL:CSH8561/81; MANUFACTURERPART NUMBER:36910804; MANUFACTURER:BITZER KUHLMASCHINENBAU</t>
  </si>
  <si>
    <t>SPARE PARTS; PART NAME:PACKING,SHAFT; MATERIAL:FFKM; DRAWING NUMBER:2H-144068,2H-144070; ITEM POSITION NUMBER:P1; EQUIPMENTNAME:TOP ENTRY AGITATOR; EQUIPMENT MAKE:REMI PROCESS PLANT &amp; MACHINARY; ADDITIONAL INFORMATION:FOR MECHANICAL SEAL;MANUFACTURER:FLOWSERVE SANMAR; MANUFACTURER PART NUMBER:2H-144068/P1; SEAL MODEL/TYPE:2.625" DOUBLE INSIDE CARTRIDGE BRO</t>
  </si>
  <si>
    <t>SPARE PARTS; PART NAME:BUSHING; EQUIPMENT NAME:DIAPHRAGM PUMP; EQUIPMENTMAKE:LEWA PUMPS AND SYSTEMS; EQUIPMENT MODEL:LDB1; MANUFACTURER PARTNUMBER:111294.1771; MANUFACTURER:LEWA PUMPS AND SYSTEMS; GRADE 14 LDB/LDC M900;EQUIPMENT SERIAL NUMBER:553689-010-002 AND 553689-010-001; REPLACEMENT FOR111294.0198</t>
  </si>
  <si>
    <t>SPARE PARTS; PART NAME:GASKET, ROUND; MANUFACTURER PART NUMBER:2841994; MANUFACTURER:TH. JANSEN - ARMATUREN GMBH; DIMENSIONS:DIA1006/946 X 1.5 MM; MATERIAL:GRAPHITE; DRAWING NUMBER:AZ2630--VC100023.01.1; ITEM POSITION NUMBER:30.3; EQUIPMENT NAME:CRACKED &amp;DECOKING GAS VALVES; EQUIPMENT MAKE:TH. JANSEN - ARMATUREN GMBH; EQUIPMENT MODEL:AZ2630 DGV 36"; ADDITIONAL INFORMATION:VALVE SIZE36 IN; CONTRACTOR DOCUMENT NUMBER: 0012AN1350-11-R-ZE 1001.001</t>
  </si>
  <si>
    <t>SPARE PARTS; PART NAME:SLEEVE, SPACER, IMPELLER; MANUFACTURER PART NUMBER:3PS-47093/165; MANUFACTURER:SHIN NIPPON MACHINERY CO LTD;MATERIAL:SUS 420 J2; DRAWING NUMBER:3PS-47093; ITEM POSITION NUMBER:165; EQUIPMENT NAME:CENTRIFUGAL PUMP; EQUIPMENT MAKE:SHINNIPPON MACHINERY CO., LTD; EQUIPMENT MODEL:15/2044 RTV; EQUIPMENT MANUFACTURER PART NO: 165; CONTRACTOR DOCUMENT NUMBER:MGA108-D-DS-00041</t>
  </si>
  <si>
    <t>SOLENOID VALVE; MODEL:2401012.2003; TYPE:DIRECT ACTUATED POPPET; MAT, BODY:STAINLESS STEEL; CONNECTION, AIR:1/4 IN NPT; VALVEPOSITION:3/2; MANUFACTURER:NORGREN; MANUFACTURER PART NUMBER:H9723; EQUIPMENT NAME:SOLENOID VALVE; EQUIPMENT MODEL:NF8327B102, 110VDC; EQUIPMENT MAKE:ASCO VALVE</t>
  </si>
  <si>
    <t>SPARE PARTS; PART NAME:FILTER,INTERFERENCE; EQUIPMENT NAME:SILICA ANALYSER; EQUIPMENT MAKE:HACH; EQUIPMENT MODEL:SERIES 5000;ADDITIONAL INFORMATION:810NM; MANUFACTURER:HACH; ITEM NUMBER:3125600</t>
  </si>
  <si>
    <t>SPARE PARTS; PART NAME:SEAL RING,SHAFT; DIMENSIONS:210 X 240 X 15 MM;ITEM POSITION NUMBER:214; EQUIPMENT NAME:THIN FILMEVAPORATOR; EQUIPMENT MAKE:BUSS-SMS-CANZLER GMBH; EQUIPMENT MODEL:LB-2800-S; ADDITIONAL INFORMATION:DIN 3760;MANUFACTURER:BUSS-SMS-CANZLER GMBH; PART LIST:UPPER BEARING (200);PLANT:BUTENE; MANUFACTURER PART NUMBER:148403;</t>
  </si>
  <si>
    <t>SPARE PARTS; PART NAME:CONVERTER; MANUFACTURER PART NUMBER:UC-1000M20A-20A#01; MANUFACTURER:KOBE STEEL; DRAWINGNUMBER:UC-1000P101J; ITEM POSITION NUMBER:57; EQUIPMENT NAME:PELLETIZER; EQUIPMENT MAKE:KOBE STEEL; EQUIPMENT MODEL:LCM500H;ADDITIONAL INFORMATION:TYPE:AIR TO HYDRAULIC; SUB ASSY:AIR- HYD.UNIT PIPING</t>
  </si>
  <si>
    <t>SPARE PARTS; PART NAME:SPARE PARTS SET; MANUFACTURER PART NUMBER:H045183; MANUFACTURER:METSO AUTOMATION; MATERIAL:GRAPHITE; DRAWINGNUMBER:50305195; ITEM POSITION NUMBER:18, 19, 20; EQUIPMENT NAME:CONTROL BUTTERFLY VALVE; EQUIPMENT MODEL:L6DMU24PACAG,NUMBER:50305195; ITEM POSITION NUMBER:18, 19, 20; EQUIPMENT NAME:CONTROL BUTTERFLY VALVE; EQUIPMENT MODEL:L6DMU24PACAG,L6DMU24AACAG; ADDITIONAL INFORMATION:L6DM_24 G</t>
  </si>
  <si>
    <t>SPARE PARTS; PART NAME:BUSH; ITEM POSITION NUMBER:21/2; EQUIPMENT NAME:BOILER FEED WATER STEAM TURBINE; EQUIPMENT MAKE:BHARAT HEAVYELECTRICAL; EQUIPMENT MODEL:NG 32/25-3; MANUFACTURER:BHARAT HEAVY ELECTRICAL</t>
  </si>
  <si>
    <t>SPARE PARTS; PART NAME:SHAFT; EQUIPMENT NAME:FLOCCULATOR AGITATOR; EQUIPMENTMAKE:S.J.INDUSTRIES; MANUFACTURER:S.J.INDUSTRIES; FOR FLOCCULATOR AGITATOR;H.P:3; MATERIAL:STAINLESS STEEL 304; SPEED:4 RPM; DIA, IMPELLER:1500 X 1500 MM;DIA, SHAFT:65 MM; TYPE, IMPELLER:PADDLE</t>
  </si>
  <si>
    <t>ADAPTORS, CABLE CONNECTOR; TYPE:FTA; MANUFACTURER:HONEYWELL; :51201420-015; MODEL NUMBER:MU-KFTA15; LENGTH:15 M; EQUIPMENT NAME:DCSESD F&amp;G SYSTEM</t>
  </si>
  <si>
    <t>INSTRUMENT SYSTEMS; TYPE:COMMUNICATION PROCESSOR; MANUFACTURER:SIEMENS;OLD MANUFACTURER PART NUMBER:6GK7443-1EX20-0XE0; VOLTAGERATING:5 VDC; CURRENT CONSUMPTION:1.4 A; TEMPERATURE RANGE,AMBIENT:0 TO60 °C; HUMIDITY:95% AT 25°C; INGRESS PROTECTION:IP 20;DRAWING NUMBER:MPQ101-D-LT-0002; POSITION NUMBER:8; NEW MANUFACTURERPART NUMBER:6GK74431EX300XE0</t>
  </si>
  <si>
    <t>SPARE PARTS; PART NAME:PLUNGER ROD GUIDE; DIMENSIONS:135 X 135 X 87; DRAWINGNUMBER:1118170000/3G/01; ITEM POSITION NUMBER:401; EQUIPMENT NAME:TEAL FEEDPUMP; EQUIPMENT MAKE:LEWA PUMPS AND SYSTEMS; EQUIPMENT MODEL:LDB/M910S/14;MANUFACTURER PART NUMBER:110415.0198; MANUFACTURER:LEWA PUMPS AND SYSTEMS; GRADE8-42 LDB/LDC M900; EN-JL1040; EQUIPMENT NAME:MODIFIER FEED PUMP; EQUIPMENTMODEL:LDB/M910S/12</t>
  </si>
  <si>
    <t>VIBRATION MONITORING; TYPE:PROBE; MANUFACTURER:BENTLY NEVADA; MANUFACTURER PART NUMBER:330525-A00; RANGE:0 TO 150 μM; DRAWINGNUMBER:DHJER-813E-1098 ==&gt; 0012KC6401 11 J-DJ 4400.001; EQUIPMENT NAME:COMPRESSOR/TURBINE</t>
  </si>
  <si>
    <t>SPARE PARTS; PART NAME:VALVE,PINCH; EQUIPMENT NAME:TOC/TN/TP ANALYZER; EQUIPMENT MAKE:HACH; ADDITIONAL INFORMATION:COMPLETE;MANUFACTURER PART NUMBER:12-SIR-001; MANUFACTURER:SIRAI</t>
  </si>
  <si>
    <t>ELECTRICAL ACCESSORIES; TYPE:INSULATOR; VOLTAGE RATING:17.5 KV; CURRENT RATING:250 A; MANUFACTURER:CROMPTON GREAVES; METAL PART;MATERIAL:PORCELAIN; FOR TRANSFORMER; EQUIPMENT MODEL NUMBER:DT3520; DRAWING NUMBER:CJI-B-1111</t>
  </si>
  <si>
    <t>ELECTRICAL ACCESSORIES; TYPE:INSULATOR; VOLTAGE RATING:17.5 KV; CURRENT RATING:250 A; MANUFACTURER:CROMPTON GREAVES; METAL PART;MATERIAL:PORCELAIN; FOR TRANSFORMER; EQUIPMENT MODEL NUMBER:DT3519; DRAWING NUMBER:CJI-B-1111</t>
  </si>
  <si>
    <t>SPARE PARTS; PART NAME:RING, CASING; MANUFACTURER PART NUMBER:3PS-47160/306; MANUFACTURER:SHIN NIPPON MACHINERY CO LTD;MATERIAL:SUS 420 J2; DRAWING NUMBER:3PS-47160; ITEM POSITION NUMBER:306; EQUIPMENT NAME:VERTICAL SUSPENDED PUMP; EQUIPMENTMAKE:SHIN NIPPON MACHINERY CO., LTD; EQUIPMENT MODEL:SIW-ER 4/625; EQUIPMENT MANUFACTURER PART NO: 306; CONTRACTOR DOCUMENT NUMBER:MGA115-D-D-R-00011</t>
  </si>
  <si>
    <t>SPARE PARTS; PART NAME:RING, CASING; MANUFACTURER PART NUMBER:3PS-47162/306; MANUFACTURER:SHIN NIPPON MACHINERY CO LTD;MATERIAL:SUS 420 J2; DRAWING NUMBER:3PS-47162; ITEM POSITION NUMBER:306; EQUIPMENT NAME:VERTICAL SUSPENDED PUMP; EQUIPMENTMAKE:SHIN NIPPON MACHINERY CO., LTD; EQUIPMENT MODEL:SIW-ER 3/520; EQUIPMENT MANUFACTURER PART NO: 306; CONTRACTOR DOCUMENT NUMBER:MGA115-D-D-R-00031</t>
  </si>
  <si>
    <t>SPARE PARTS; PART NAME:GASKET; MANUFACTURER PART NUMBER:3PS-47084, 47085/8030; MANUFACTURER:SHIN NIPPON MACHINERY CO LTD;MATERIAL:SUS 304 / GRAFOIL; DRAWING NUMBER:3PS-47084, 47085; ITEM POSITION NUMBER:8030; EQUIPMENT NAME:BIG PUMP; EQUIPMENTMAKE:SHIN NIPPON MACHINERY CO., LTD; EQUIPMENT MODEL:8 BTBF-11; EQUIPMENT MODEL:8 BTBF-11; ADDITIONAL INFORMATION:SEAL HOUSING;EQUIPMENT MANUFACTURER PART NO: 8030; CONTRACTOR DOCUMENT NUMBER: MGA102-D-DS-00073, 00084</t>
  </si>
  <si>
    <t>SPARE PARTS; PART NAME:GASKET, HOUSING, PACKING, INNER; MANUFACTURER PART NUMBER:3PS-47089/2002; MANUFACTURER:SHIN NIPPON MACHINERYCO LTD; MATERIAL:SUS 304 / GRAFOIL; DRAWING NUMBER:3PS-47089; ITEM POSITION NUMBER:2002; EQUIPMENT NAME:CENTRIFUGAL PUMP; EQUIPMENTMAKE:SHIN NIPPON MACHINERY CO., LTD; EQUIPMENT MODEL:8X17 VVB; EQUIPMENT MANUFACTURER PART NO: 2002; CONTRACTOR DOCUMENT NUMBER:MGA108-D-DR-00011</t>
  </si>
  <si>
    <t>SPARE PARTS; PART NAME:GASKET, CASE SPACER, INNER; MANUFACTURER PART NUMBER:3PS-47089/2004; MANUFACTURER:SHIN NIPPON MACHINERY COLTD; MATERIAL:SUS 304 / GRAFOIL; DRAWING NUMBER:3PS-47089; ITEM POSITION NUMBER:2004; EQUIPMENT NAME:CENTRIFUGAL PUMP; EQUIPMENTMAKE:SHIN NIPPON MACHINERY CO., LTD; EQUIPMENT MODEL:8X17 VVB; EQUIPMENT MANUFACTURER PART NO: 2004; CONTRACTOR DOCUMENT NUMBER:MGA108-D-DR-00011</t>
  </si>
  <si>
    <t>SPARE PARTS; PART NAME:BUSHING; MANUFACTURER PART NUMBER:3PS-47087/711; MANUFACTURER:SHIN NIPPON MACHINERY CO LTD; MATERIAL:CARBON;DRAWING NUMBER:3PS-47087; ITEM POSITION NUMBER:711; EQUIPMENT NAME:VERTICAL CAN PUMP; EQUIPMENT MAKE:SHIN NIPPON MACHINERY CO.,LTD; EQUIPMENT MODEL:10/1521 CZ-3; ADDITIONAL INFORMATION:LOWER BEARING; EQUIPMENT MANUFACTURER PART NO: 711; CONTRACTOR DOCUMENTNUMBER: MGA103-D-DS-00031</t>
  </si>
  <si>
    <t>SPARE PARTS; PART NAME:SEAT RING; MANUFACTURER PART NUMBER:743880; MANUFACTURER:METSO AUTOMATION; MATERIAL:UNS N08825+HCR; DRAWINGNUMBER:F16638; ITEM POSITION NUMBER:4; EQUIPMENT NAME:CONTROL BUTTERFLY VALVE; EQUIPMENT MODEL:L6DBN14PACAG; ADDITIONALINFORMATION:L1C 12 A</t>
  </si>
  <si>
    <t>SPARE PARTS; PART NAME:PACKING; MANUFACTURER PART NUMBER:UC-160G10A-19A#07; MANUFACTURER:KOBE STEEL; DRAWING NUMBER:UC-1000G50E;ITEM POSITION NUMBER:10; EQUIPMENT NAME:PELLETIZER; EQUIPMENT MAKE:KOBE STEEL; EQUIPMENT MODEL:LCM500H; ADDITIONAL INFORMATION:FORDIE PLATE FIXING BOLT; SUB ASSY:DIE PLATE ASS'Y</t>
  </si>
  <si>
    <t>SPARE PARTS; PART NAME:CIRCLIP; DRAWING NUMBER:62.017.PP; ITEM POSITION NUMBER:7; EQUIPMENT NAME:LOSS-IN-WEIGHT FEEDER; EQUIPMENTMAKE:K-TRON; EQUIPMENT MODEL:SCREW CONVEYER PP LINE; ADDITIONAL INFORMATION:I-DIE^N472; MANUFACTURER:K-TRON; MANUFACTURER PARTNUMBER:40.013.83-01</t>
  </si>
  <si>
    <t>SPARE PARTS; PART NAME:RING, CASING; MANUFACTURER PART NUMBER:3PS-47130/306; MANUFACTURER:SHIN NIPPON MACHINERY CO LTD;MATERIAL:SUS 420 J2; DRAWING NUMBER:3PS-47130; ITEM POSITION NUMBER:306; EQUIPMENT NAME:VERTICAL SUSPENDED PUMP; EQUIPMENTMAKE:SHIN NIPPON MACHINERY CO., LTD; EQUIPMENT MODEL:SIW-ER 3/520; EQUIPMENT MANUFACTURER PART NO: 306; CONTRACTOR DOCUMENT NUMBER:MGA105-D-D-R-00041</t>
  </si>
  <si>
    <t>SPARE PARTS; PART NAME:PLUG 21K; EQUIPMENT NAME:CONTROL VALVE; EQUIPMENTMAKE:DRESSER MASONEILAN; ADDITIONAL INFORMATION:I-12-104528-002-1; MANUFACTURERPART NUMBER:011479136-596-0000; MANUFACTURER:DRESSER MASONEILAN; 1 600 EQ%CV12/13/15 HF SEAT; EQUIPMENT CODE:1300023929</t>
  </si>
  <si>
    <t>ELECTRONIC GAUGE PRESSURE TRANSMITTERS; MAT, ISOLATING DIAPHRAGM:HASTELLOY C-276; COMMUNICATION PROTOCOL (SMART):FOUNDATIONFIELDBUS; COMMUNICATION PROTOCOL (SMART):(DIGITAL COMMUNICATION); OPTION, METER:LCD DISPLAY; SPAN LIMITS:1 TO 20 BAR;MANUFACTURER:YOKOGAWA ELECTRIC; MODEL:EJA530E; MATERIAL, PROCESS CONNECTION:STAINLESS STEEL 316L; MAT, OTHERS:STAINLESS STEEL 316L;DIGITAL INDICATOR; MANUFACTURER PART NUMBER: EJA530E-FBS7N-017DN/FS15/D3 + T type 2 way manifold of SS316; ELECTRICALCONNECTION:1/2 IN NPT, TWO ELECTRICAL CONNECTON AND A BLIND PLUG; PROCESS CONNECTION (MANIFOLD):1/2 IN NPT MALE; CERTIFICATES: (1)FM INTRINSICALLY SAFE AND NONINCENDIVE APPROVAL(2)CCE CERTIFICATION (PESO)</t>
  </si>
  <si>
    <t>SPARE PARTS; PART NAME:O-RING; DIMENSIONS:ID 120.32 X THK 2.62 MM; MATERIAL:VITON; DRAWING NUMBER:10-10-101183; ITEM POSITIONNUMBER:12; EQUIPMENT NAME:DUPLEX FILTER; EQUIPMENT MAKE:ONNURI INDUSTRIAL MACHINERY; MANUFACTURER:ONNURI INDUSTRIAL MACHINERY;MANUFACTURER PART NUMBER:10-10-101183/12; SUB ASSY:MIXER GEAR REDUCER LUBE OIL FILTER; SUPPLIER:THE JAPAN STEEL WORKS</t>
  </si>
  <si>
    <t>METRIC ROLLER BEARINGS; TYPE:SPHERICAL; DESIGNATION NUMBER:22215EK + H315;DIAMETER, BORE:65 MM; DIAMETER, OD:130 MM; WIDTH/HEIGHT:31 MM; MANUFACTURER:SKF;BEARING WITH ADAPTER SLEEVE</t>
  </si>
  <si>
    <t>SPARE PARTS; PART NAME:O-RING; DIMENSIONS:DIA 195 X 3.5 MM; MATERIAL:FPM/FEP; DRAWING NUMBER:MGB601-D-DR-00003; ITEM POSITIONNUMBER:412.03; EQUIPMENT NAME:COMPRESSOR; EQUIPMENT MAKE:HERMETIC-PUMPEN; EQUIPMENT MODEL:LVPH-450-D; MANUFACTURER:HERMETIC-PUMPEN;MANUFACTURER PART NUMBER:264121951</t>
  </si>
  <si>
    <t>SPARE PARTS; PART NAME:PACKING,SHAFT; MATERIAL:FFKM; DRAWING NUMBER:2H-144069; ITEM POSITION NUMBER:P1; EQUIPMENT NAME:TOP ENTRYAGITATOR; EQUIPMENT MAKE:REMI PROCESS PLANT &amp; MACHINARY; ADDITIONAL INFORMATION:FOR MECHANICAL SEAL; MANUFACTURER:FLOWSERVE SANMAR;MANUFACTURER PART NUMBER:2H-144069/P1; SEAL MODEL/TYPE:3.500" DOUBLE INSIDE CARTRIDGE BRO</t>
  </si>
  <si>
    <t>SPARE PARTS; PART NAME:THERMOCOUPLE; MATERIAL:CR-AL; EQUIPMENT NAME:GAS TURBINE; EQUIPMENT MAKE:BHARAT HEAVY ELECTRICAL;MANUFACTURER:BHARAT HEAVY ELECTRICAL; MANUFACTURER PART NUMBER:GT9755230050; FOR LUBE OIL DRAIN BEARING; STANDARD:ISA C96.1</t>
  </si>
  <si>
    <t>INSTRUMENT SYSTEMS; TYPE:DIGITAL INPUT; MANUFACTURER MODEL NUMBER:Ex321/ 4 DI CHANNELS/AUSG.15; MANUFACTURER:SIEMENS; DRAWINGNO:JZC 7410-AK 11 J-MM 7820; PART NO:6ES7 321-7RD00-0AB0; SUPPLY VOLTAGE:24 VDC; INPUT CURRENT:50 mA; POWER LOSS:1.1 W; NUMBER OFNAMUR INPUT:4; RATED VOLTAGE:8.2 V; INPUT FREQUENCY:2 KHZ; NAMUR ENCODER:TWO WIRE CONNECTION; PROTECTION:[EEX IB] IIC; OPERATINGTEMPERATURE:60 °C; OPTICALLY ISOLATED; EX321/4 DI CHANNELS EEX(I)/AUSG.15; SUPPLIER NAME:LINDE ENGINNEERING; EQUIPMENT NAME:PSA -PLC</t>
  </si>
  <si>
    <t>SPARE PARTS; PART NAME:ACTUATOR SOFT GOODS KIT; EQUIPMENT MAKE:CCI; MANUFACTURER:CCI; MANUFACTURER PART NUMBER:550RA-SOFT;EQUIPMENT NAME:CONTROL VALVE, GLOBE (FOR SEVERE SERVICE); REAL MANUFACTURER:CCI KOREA; SUPPLIER NAME:CCI; CCI SERIAL NUMBER:A12127;MODEL NUMBER:MSDIII 550; DIAPHRAGM, PART NUMBER:94030401AAE, INSTALLED QUANTITY:1; YOKE O-RING, PART NUMBER:6132702AE, INSTALLEDQUANTITY:1; GUIDE-BUSH ORING 1, PART NUMBER:6130321AE, INSTALLED QUANTITY:2; GUIDE-BUSH ORING 2, PART NUMBER:6130461AE, INSTALLEDQUANTITY:1; SPACER O-RING, PART NUMBER:6130241AE, INSTALLED QUANTITY:1; NOTE 1:PLEASE SUPPLY THIS PART AS ONE TO ONE REPLACEMENT ASORIGINALLY INSTALLED IN VALVE. IN CASE THIS PART NUMBER CONFLICTS WITH ORIGINAL SUPPLY, THE ORIGINAL SUPPLY AS PER DRAWING/SERIALNUMBER WILL TAKE PRECEDENCE</t>
  </si>
  <si>
    <t>SPARE PARTS; PART NAME:GASKET, ROUND; MANUFACTURER PART NUMBER:2842053; MANUFACTURER:TH. JANSEN - ARMATUREN GMBH; DIMENSIONS:DIA1315/1255 X 1.5 MM; MATERIAL:GRAPHITE; DRAWING NUMBER:AZ2630--VC100023.03.1; ITEM POSITION NUMBER:30.3; EQUIPMENT NAME:CRACKED &amp;DECOKING GAS VALVES; EQUIPMENT MAKE:TH. JANSEN - ARMATUREN GMBH; EQUIPMENT MODEL:AZ2630 DGV 48"; ADDITIONAL INFORMATION:VALVE SIZE48 IN; CONTRACTOR DOCUMENT NUMBER: 0012AN1350-11-R-ZE 1001.003</t>
  </si>
  <si>
    <t>SPARE PARTS; PART NAME:SEAT; EQUIPMENT NAME:CONTROL VALVE; EQUIPMENTMAKE:DRESSER MASONEILAN; ADDITIONAL INFORMATION:N-12-275302; MANUFACTURER PARTNUMBER:400080721-163H0000; MANUFACTURER:DRESSER MASONEILAN; EQUIPMENTCODE:1300031101</t>
  </si>
  <si>
    <t>SPARE PARTS; PART NAME:BUSH,TROTTLE; MATERIAL:CARBON; DRAWING NUMBER:B02253 AD 0E; ITEM POSITION NUMBER:360; EQUIPMENTNAME:PYROLYSIS FUEL OIL PUMP; EQUIPMENT MODEL:ZF40-2315,ZF40-2315,ZF25-2315; ADDITIONAL INFORMATION:FOR MECHANICAL SEAL;MANUFACTURER:EAGLE BURGMANN; MANUFACTURER PART NUMBER:B02253AD0E/360.00; EQUIPMENT NAME:DEHEXANIZER BOTTOM PUMP, DEOCTANIZER BOTTOMPUMP</t>
  </si>
  <si>
    <t>SPARE PARTS; PART NAME:WASHER,TAB; EQUIPMENT NAME:PUMP; EQUIPMENT MAKE:SUNDYNE PUMPS; EQUIPMENT MODEL:LMV-311; MANUFACTURER:SUNDYNEPUMPS; MANUFACTURER PART NUMBER:WA05AA13B; REFERENCE CODE:155B</t>
  </si>
  <si>
    <t>SPARE PARTS; PART NAME:PLUG STEM S/A; EQUIPMENT NAME:CONTROL VALVE; EQUIPMENT MAKE:MIL CONTROLS; EQUIPMENT MODEL:41931;MANUFACTURER:MIL CONTROLS; MANUFACTURER PART NUMBER:385661040999; VALVE SIZE:8 IN, PRESSURE DESIGNATION:ASME CL 300, CV-575,CV-640, ACTUATOR SIZE:18 IN; MODEL NUMBER:41921</t>
  </si>
  <si>
    <t>SPARE PARTS; PART NAME:PLUG/RING,M-FLAT/FORM; EQUIPMENT NAME:CONTROL VALVE;EQUIPMENT MAKE:FISHER CONTROLS; MANUFACTURER PART NUMBER:24B4672X022;MANUFACTURER:FISHER CONTROLS; PORT SIZE:3/8; 1 TVL</t>
  </si>
  <si>
    <t>SPARE PARTS; PART NAME:SHELL,BEARING; MATERIAL:CARBON STEEL; DRAWING NUMBER:TC167111155-4; EQUIPMENT NAME:CONDENSATE RECOVERY PUMP;EQUIPMENT MAKE:KBL; EQUIPMENT MODEL:KPDS 50/26; ADDITIONAL INFORMATION:FOR BEARING BUSH; MANUFACTURER:KBL; MANUFACTURER PARTNUMBER:35600; IS 1570-40C8 HOT RLD</t>
  </si>
  <si>
    <t>SPARE PARTS; PART NAME:DIAPHRAGAM; MANUFACTURER PART NUMBER:1R6375X0072; MANUFACTURER:FISHER CONTROLS; MATERIAL:NBR/NYLON 17E44;EQUIPMENT NAME:CONTROL VALVE; EQUIPMENT MODEL:3.00ET; SET QUANTITY:1</t>
  </si>
  <si>
    <t>METAL GROOVED GASKETS; PRESSURE DESIGNATION:ASME CL 150; FACING, FLANGE:RAISED FACE; TYPE OF GASKET PROFILE:LATERAL; MAT,LAYERS:GRAPHITE; MAT, GROOVED PROFILE:STAINLESS STEEL 316; MAT, CENTRING RING:STAINLESS STEEL 316; THICKNESS, TOTAL:3 MM; SIZE,PIPE, NOMINAL:16 IN; REFERENCE: 51KF</t>
  </si>
  <si>
    <t>SPARE PARTS; PART NAME:SOFT SPARE PART; MATERIAL:RPTFE/VITON; DRAWING NUMBER:MPQ101-D-DS-0019/09IN02.20-01; ITEM POSITIONNUMBER:14; EQUIPMENT NAME:SHUTDOWN VALVE; EQUIPMENT MAKE:IMPIANTI SISTEMA GEL S.P.A; EQUIPMENT MODEL:3024R0065SDV23133;MANUFACTURER:IMPIANTI SISTEMA GEL S.P.A; MANUFACTURER PART NUMBER:3024R0065SDV23133SFK; PART CONSISTS OF:SEATS, BODY GASKET,PACKING; REAL MANUFACTURER:BREMISG</t>
  </si>
  <si>
    <t>REINFORCED FLAT RING RUBBER GASKET; MAT:ETHYLENE-PROPYLENE RUBBER; CROSS SECTION:WITH INSERT; MAT, INSERT:STEEL; DESIGN SPEC,FLANGE(S):ASME B16.47 SERIES B; FACING, FLANGE:RAISED FACE; PRESSURE DESIGNATION:ASME CL 150; THICKNESS AT INSERT:8 MM; SIZE, PIPE,NOMINAL:48 IN; REFERENCE: 11KC</t>
  </si>
  <si>
    <t>SPARE PARTS; PART NAME:SEAT,VALVE; DIMENSIONS:DN10; EQUIPMENT NAME:TEAL INJECTION PUMP; EQUIPMENT MAKE:LEWA PUMPS AND SYSTEMS;EQUIPMENT MODEL:LDC1/M910S/25MM; MANUFACTURER:LEWA PUMPS AND SYSTEMS; MANUFACTURER PART NUMBER:042201.0802; HK-H (WEAR AND TEARPART OF DISC VALVE 042523.0023)</t>
  </si>
  <si>
    <t>SPARE PARTS; PART NAME:WEAR RING; MANUFACTURER PART NUMBER:3PS-47087/1712; MANUFACTURER:SHIN NIPPON MACHINERY CO LTD; MATERIAL:SUS304 W/H; DRAWING NUMBER:3PS-47087; ITEM POSITION NUMBER:1712; EQUIPMENT NAME:VERTICAL CAN PUMP; EQUIPMENT MAKE:SHIN NIPPONMACHINERY CO., LTD; EQUIPMENT MODEL:10/1521 CZ-3; ADDITIONAL INFORMATION:IMPLR, RADIAL; EQUIPMENT MANUFACTURER PART NO: 1712;CONTRACTOR DOCUMENT NUMBER: MGA103-D-DS-00031</t>
  </si>
  <si>
    <t>SPARE PARTS; PART NAME:WEAR RING; MANUFACTURER PART NUMBER:3PS-47087/1791; MANUFACTURER:SHIN NIPPON MACHINERY CO LTD; MATERIAL:SUS304 W/H; DRAWING NUMBER:3PS-47087; ITEM POSITION NUMBER:1791; EQUIPMENT NAME:VERTICAL CAN PUMP; EQUIPMENT MAKE:SHIN NIPPONMACHINERY CO., LTD; EQUIPMENT MODEL:10/1521 CZ-3; ADDITIONAL INFORMATION:IMPELLER, SUCTION; EQUIPMENT MANUFACTURER PART NO: 1791;CONTRACTOR DOCUMENT NUMBER: MGA103-D-DS-00031</t>
  </si>
  <si>
    <t>SPARE PARTS; PART NAME:WEAR RING; MANUFACTURER PART NUMBER:3PS-47087/2712; MANUFACTURER:SHIN NIPPON MACHINERY CO LTD; MATERIAL:SUS304 W/H; DRAWING NUMBER:3PS-47087; ITEM POSITION NUMBER:2712; EQUIPMENT NAME:VERTICAL CAN PUMP; EQUIPMENT MAKE:SHIN NIPPONMACHINERY CO., LTD; EQUIPMENT MODEL:10/1521 CZ-3; ADDITIONAL INFORMATION:IMPLR, RADIAL; EQUIPMENT MANUFACTURER PART NO: 2712;CONTRACTOR DOCUMENT NUMBER: MGA103-D-DS-00031</t>
  </si>
  <si>
    <t>SPARE PARTS; PART NAME:WEAR RING; MANUFACTURER PART NUMBER:3PS-47087/2791; MANUFACTURER:SHIN NIPPON MACHINERY CO LTD; MATERIAL:SUS304 W/H; DRAWING NUMBER:3PS-47087; ITEM POSITION NUMBER:2791; EQUIPMENT NAME:VERTICAL CAN PUMP; EQUIPMENT MAKE:SHIN NIPPONMACHINERY CO., LTD; EQUIPMENT MODEL:10/1521 CZ-3; ADDITIONAL INFORMATION:IMPELLER, SUCTION; EQUIPMENT MANUFACTURER PART NO: 2791;CONTRACTOR DOCUMENT NUMBER: MGA103-D-DS-00031</t>
  </si>
  <si>
    <t>METRIC OIL SEALS; MAT, CASING:FKM; DIAMETER, SHAFT:180 MM; DIAMETER, OD:210 MM; WIDTH:16 MM; EQUIPMENT:GEAR PUMP; SUB ASSEMBLY:GEARREDUCER; DRAWING NUMBER:650-610-125; PART NUMBER:TB18021016; SUPPLIER:THE JAPAN STEEL WORKS;</t>
  </si>
  <si>
    <t>BLIND PIPE FLANGES; MAT, SPEC:ASTM A105; FACING, FLANGE:RAISED FACE; FINISH, FLANGE FACING:125AARH; PRESSURE DESIGNATION:CL 600;SIZE:6 IN</t>
  </si>
  <si>
    <t>VALVES, GLOBE; NOMINAL SIZE:NB25; SCHEDULE/WALL THICKNESS:6.35; DESIGN SPEC,PRESSURE RATING:ASME CLASS 2500; TYPE OF END CONNECTION:BUTT-WELD; MAT,BODY:ALLOY STEEL; MAT, TRIM:13% CR.STEEL (NO CASTING); MAT SPEC, BODY:ASTM A182GRADE F22 CLASS 3; MAT SPEC, BONNET:ASTM A182 GRADE F22 CLASS 3; MAT SPEC,STEM:13% CR.STEEL(NO CASTING); 32 R; MAT SPEC, BOLTS/STUDS:ASTM A193 GRADE B16;MAT SPEC, NUT(S):ASTM A194 GRADE 4/7; CERTIFICATION:IBR</t>
  </si>
  <si>
    <t>SPARE PARTS; PART NAME:BALANCING RING; DRAWING NUMBER:MPQ101-M-2Y-00004.01; EQUIPMENT NAME:CHEMICAL INJECTION UNIT; EQUIPMENTMAKE:HERMETIC-PUMPEN; EQUIPMENT MODEL:CAM 30/4; MANUFACTURER:HERMETIC-PUMPEN; MANUFACTURER PART NUMBER:226501602; SUPPLIERNAME:NALCO</t>
  </si>
  <si>
    <t>VOLTAGE RATING:115 V</t>
  </si>
  <si>
    <t>SPARE PARTS; PART NAME:BODY GASKET; MATERIAL:T#1808-GR-HOO; EQUIPMENTNAME:CONTROL VALVE; EQUIPMENT MAKE:DRESSER MASONEILAN; EQUIPMENT MODEL:87-21125AND 535C; MANUFACTURER PART NUMBER:009291552-826-0000; MANUFACTURER:DRESSERMASONEILAN;</t>
  </si>
  <si>
    <t>SPARE PARTS; PART NAME:PLUG; MATERIAL:STAINLESS STEEL 316/316L; EQUIPMENT NAME:CONTROL VALVE; EQUIPMENT MAKE:SEVERN GLOCON;EQUIPMENT MODEL:300-5412-P2CN; MANUFACTURER:SEVERN GLOCON; MANUFACTURER PART NUMBER:213560/1/24/X-0008-8117; SIZE:6 IN PRESSUREEQUIPMENT MODEL:300-5412-P2CN; MANUFACTURER:SEVERN GLOCON; MANUFACTURER PART NUMBER:213560/1/24/X-0008-8117; SIZE:6 IN PRESSUREDESIGNATION:CL 600; UNBALANCED 1CC; 3053 + 640 (ST6)</t>
  </si>
  <si>
    <t>SPARE PARTS; PART NAME:SHAFT; MATERIAL:STAINLESS STEEL-XM-19; DRAWING NUMBER:F04398; ITEM POSITION NUMBER:5; EQUIPMENT NAME:BALLBLOW DOWN VALVE; EQUIPMENT MAKE:METSO AUTOMATION; EQUIPMENT MODEL:XG04DWTAJ2RXHBDF; MANUFACTURER:METSO AUTOMATION; MANUFACTURERPART NUMBER:H014160</t>
  </si>
  <si>
    <t>SPARE PARTS; PART NAME:FILTER, LINE; DRAWING NUMBER:OJ.T-17-7303B; ITEM POSITION NUMBER:2; EQUIPMENT NAME:HYDRAULIC OIL PUMP UNIT;EQUIPMENT MAKE:OSAKA JACK CO LTD; ADDITIONAL INFORMATION:REFERENCE:UL-04A-20U-IV; MANUFACTURER:OSAKA JACK CO LTD; MANUFACTURER PARTNUMBER:OJ.T-17-7303B/2; SUB ASSEMBLY:SCREEN CHANGER/DIVERTER VALVE HYDRAULIC OIL UNIT; SUPPLIER:THE JAPAN STEEL WORKS</t>
  </si>
  <si>
    <t>SUB ASSY:PNEUMATIC HYDRAULIC BOOSTER; SUPPLER:THE JAPAN STEEL WORKS</t>
  </si>
  <si>
    <t>SPARE PARTS; PART NAME:VALVE,C/O; EQUIPMENT NAME:TOC/TN/TP ANALYZER; EQUIPMENT MAKE:HACH; ADDITIONAL INFORMATION:WITH TUBECONNECTORS AND PLUG; MANUFACTURER PART NUMBER:19-EMC-009; MANUFACTURER:BURKERT FLUID CONTROL SYSTEMS; MANUFACTURER MODEL NUMBER:6606</t>
  </si>
  <si>
    <t>SPARE PARTS; PART NAME:VALVE,N/C; EQUIPMENT NAME:TOC/TN/TP ANALYZER; EQUIPMENT MAKE:HACH; ADDITIONAL INFORMATION:WITH TUBECONNECTORS AND PLUG; MANUFACTURER PART NUMBER:19-EMC-012; MANUFACTURER:BURKERT FLUID CONTROL SYSTEMS; MANUFACTURER MODEL NUMBER:6606</t>
  </si>
  <si>
    <t>BLIND PIPE FLANGES; DESIGN SPEC:ASME B 16.5; MAT:CARBON STEEL; MAT, SPEC:ASTM A105; FACING, FLANGE:RAISED FACE; FINISH, FLANGEFACING:125 AARH; PRESSURE DESIGNATION:ANSI CL600; SIZE:6 IN</t>
  </si>
  <si>
    <t>SPARE PARTS; PART NAME:SPARE PART SET; MANUFACTURER PART NUMBER:002.901.22.00; MANUFACTURER:WARTSILA; DRAWING NUMBER:DBAC195522;EQUIPMENT NAME:ENGINE; EQUIPMENT MODEL:W20V32; STEM SEAL FOR ARI FIG VA+; ENGINE NUMBER:PAAE227083; REFERENCE TYPE:W32</t>
  </si>
  <si>
    <t>SPARE PARTS; PART NAME:SUCTION VALVE SUB ASSEMBLY; EQUIPMENT NAME:INSTRUMENT AIR COMPRESSOR; EQUIPMENT MODEL:1EHA1T;MANUFACTURER:KPCL; MANUFACTURER PART NUMBER:35.050.360.69; DRAWING NUMBER:EPCC2-GP-VD-009_9190_CDX_001-02</t>
  </si>
  <si>
    <t>PROXIMITOR; MODEL:3300 XL PROXIMITOR; MODIFICATIONS:MOD SNCM 420H 9M; TOTAL LENGTH &amp; MOUNTING:MODIFICATION, DIN MOUNT; AGENCYAPPROVAL:INDIA (PESO/CCOE, IECEX, ATEX); MANUFACTURER PART NUMBER:330180-X1-IN MOD 145004-37; MANUFACTURER:BENTLY NEVADA</t>
  </si>
  <si>
    <t>SPARE PARTS; PART NAME:O-RING; DRAWING NUMBER:0A-285-139:010; ITEM POSITION NUMBER:40; EQUIPMENT MAKE:THE JAPAN STEEL WORKS;EQUIPMENT MODEL:CIM460; MANUFACTURER:THE JAPAN STEEL WORKS; MANUFACTURER PART NUMBER:KPA2851400450; SUB ASSY:BEARING BOX ASSY</t>
  </si>
  <si>
    <t>SPARE PARTS; PART NAME:SLEEVE,BEARING; MATERIAL:STAINLESS STEEL 410 + HCR; DRAWING NUMBER:HP 32-7188R2, HP 32-7187R2; EQUIPMENTMAKE:HYDRODYNE INDIA PVT LTD; EQUIPMENT MODEL:PB 32-200/5.5H2/DB; MANUFACTURER:HYDRODYNE INDIA PVT LTD; MANUFACTURER PARTNUMBER:23; EQUIPMENT NAME:BENZENE BLOWDOWN DRUM-2 PUMPS, BENZENE BLOWDOWN DRUM-1 PUMPS</t>
  </si>
  <si>
    <t>CABLE; MANUFACTURER PART NUMBER:IOBUS-CPX-1; MANUFACTURER:HONEYWELL; I/O BUS; LENGTH:7 M; FROM CONTROLLER TO EXTENSION CABINET SET;FOR EMERGENCY SHUTDOWN</t>
  </si>
  <si>
    <t>SPARE PARTS; PART NAME:BEARING; MATERIAL:CARBON; EQUIPMENT NAME:BENZENE VAPOUR RECOVERY SYSTEM; EQUIPMENT MAKE:HYDRODYNE INDIA PVTLTD; EQUIPMENT MODEL:HD 40-50/9H2/DB/C; MANUFACTURER:HYDRODYNE INDIA PVT LTD; MANUFACTURER PART NUMBER:22</t>
  </si>
  <si>
    <t>SPARE PARTS; PART NAME:FUSE; EQUIPMENT NAME:GAS CHROMATOGRAPHY; EQUIPMENTMAKE:SIEMENS; ADDITIONAL INFORMATION:EX; MANUFACTURER PARTNUMBER:US2-1302002-005; MANUFACTURER:SIEMENS; VOLTAGE RATING:115 VAC; CURRENTRATING:315 MA</t>
  </si>
  <si>
    <t>BLIND PIPE FLANGES; MAT:CARBON STEEL; MAT, SPEC:ASTM A105; FACING, FLANGE:RINGTYPE JOINT; PRESSURE DESIGNATION:ASME CLASS 1500; INSPECTION, CERTIF:IBR;SIZE:0.75 IN</t>
  </si>
  <si>
    <t>SPARE PARTS; PART NAME:ECCENTRIC DISC; EQUIPMENT NAME:DIAPHRAGM PUMP; EQUIPMENTMAKE:LEWA PUMPS AND SYSTEMS; EQUIPMENT MODEL:LDB1; MANUFACTURER PARTNUMBER:109244.0158; MANUFACTURER:LEWA PUMPS AND SYSTEMS; EQUIPMENT SERIALNUMBER:553689-010-001 AND 553689-010-002</t>
  </si>
  <si>
    <t>SPARE PARTS; PART NAME:PCB STUFFED ISO DRIVER; EQUIPMENT NAME:UPS; EQUIPMENTMAKE:GUTOR ELECTRONIC; MANUFACTURER PART NUMBER:0P0310AB; MANUFACTURER:GUTORELECTRONIC; NUMBER OF PHASE:1-PHASE; 1PH-STATIC SWITCH POWER MODULE</t>
  </si>
  <si>
    <t>SPARE PARTS; PART NAME:THERMOCOUPLE; MATERIAL:CR-AL; EQUIPMENT NAME:GAS TURBINE; EQUIPMENT MAKE:BHARAT HEAVY ELECTRICAL;MANUFACTURER:BHARAT HEAVY ELECTRICAL; MANUFACTURER PART NUMBER:GT9755230238; FOR COMPRESSOR INLET; STANDARD:ISA C96.1</t>
  </si>
  <si>
    <t>SPARE PARTS; PART NAME:SEAT RING; MANUFACTURER PART NUMBER:743860; MANUFACTURER:METSO AUTOMATION; MATERIAL:UNS N08825+HCR; DRAWINGNUMBER:F16638; ITEM POSITION NUMBER:4; EQUIPMENT NAME:CONTROL BUTTERFLY VALVE; ADDITIONAL INFORMATION:L1C10 A; EQUIPMENTNUMBER:F16638; ITEM POSITION NUMBER:4; EQUIPMENT NAME:CONTROL BUTTERFLY VALVE; ADDITIONAL INFORMATION:L1C10 A; EQUIPMENTMODEL:L6DBN12AACAG, L6DBN12PACAG, L6DBN12AB1CAG</t>
  </si>
  <si>
    <t>PROXIMITOR; MANUFACTURER PART NUMBER:330780-X1-IN MOD:148367-24; MANUFACTURER:BENTLY NEVADA; MODEL:3300 XL 11MM; MODIFICATIONS:MOD5MILS TUNG CARB ON 4140 9M; TOTAL LENGTH:MODIFICATION; MOUNTING:DIN MOUNT; AGENCY APPROVAL:INDIA (PESO / CCOE, IECEX, ATEX)</t>
  </si>
  <si>
    <t>SPARE PARTS; PART NAME:SEAL KIT; EQUIPMENT NAME:SINGLE ACTING ACTUATOR; EQUIPMENT MAKE:KENT INTROL; EQUIPMENT MODEL:63D8RC AT801U;MANUFACTURER:KENT INTROL; MANUFACTURER PART NUMBER:63D8RCAT801U-SEALKIT</t>
  </si>
  <si>
    <t>SPARE PARTS; PART NAME:STEM; DIMENSIONS:1 X 19.75 IN; MATERIAL:STAINLESS STEEL 316; EQUIPMENT MAKE:FISHER CONTROLS; EQUIPMENTMODEL:6.00ET-NS; ADDITIONAL INFORMATION:1L1000 G&amp;P; MANUFACTURER:FISHER CONTROLS; MANUFACTURER PART NUMBER:1P847635162; SETQUANTITY:1</t>
  </si>
  <si>
    <t>SPARE PARTS; PART NAME:THREADED BUSHING; DIMENSIONS:5D X 49; DRAWINGNUMBER:1125500000/1G/02; ITEM POSITION NUMBER:065; EQUIPMENT NAME:TEAL FEEDPUMP; EQUIPMENT MAKE:LEWA PUMPS AND SYSTEMS; EQUIPMENT MODEL:LDB/M910S/14;MANUFACTURER PART NUMBER:109251.1771; MANUFACTURER:LEWA PUMPS AND SYSTEMS; LDB88; EN-JL1040; EQUIPMENT NAME:MODIFIER FEED PUMP; EQUIPMENT MODEL:LDB/M910S/12</t>
  </si>
  <si>
    <t>SPARE PARTS; PART NAME:SOFT PARTS KIT; DIMENSIONS:3 IN; MATERIAL:VITON; EQUIPMENT NAME:BOLTED BONNET OF 6WAY TRANSFER VALVE;MANUFACTURER PART NUMBER:220-2-0048-084; MANUFACTURER:CLARK-RELIANCE; FOR GAS TURBINE LUBE OIL COOLER AND FILTER</t>
  </si>
  <si>
    <t>SPARE PARTS; PART NAME:ELAS/MINOR KIT; EQUIPMENT NAME:PUMP; EQUIPMENT MAKE:IMO PUMP; EQUIPMENT MODEL:AA3G/NVSSFA162SC ;MANUFACTURER:IMO PUMP; MANUFACTURER PART NUMBER:ME3G014</t>
  </si>
  <si>
    <t>SPARE PARTS; PART NAME:VALVE,N/O; EQUIPMENT NAME:TOC/TN/TP ANALYZER; EQUIPMENT MAKE:HACH; ADDITIONAL INFORMATION:WITH PLUG;MANUFACTURER PART NUMBER:19-EMC-002; MANUFACTURER:BURKERT FLUID CONTROL SYSTEMS; MANUFACTURER MODEL NUMBER:6606</t>
  </si>
  <si>
    <t>SPARE PARTS; PART NAME:VALVE,C/O; EQUIPMENT NAME:TOC/TN/TP ANALYZER; EQUIPMENT MAKE:HACH; ADDITIONAL INFORMATION:WITH PLUG;MANUFACTURER PART NUMBER:19-EMC-003; MANUFACTURER:BURKERT FLUID CONTROL SYSTEMS; MANUFACTURER MODEL NUMBER:6606</t>
  </si>
  <si>
    <t>VALVES, GATE; NOMINAL SIZE:1.5 IN; DESIGN SPEC, PRESSURE RATING:ASME CLASS 800;TYPE OF END CONNECTION:SOCKET WELD; TYPE OF CONSTRUCTION:OUTSIDE SCREW AND YOKE;TYPE OF BONNET/COVER:BOLTED; MAT, BODY:STAINLESS STEEL; MAT, TRIM:STAINLESSSTEEL 316L; MAT SPEC, BODY:ASTM A182 GRADE F304L; STANDARD:API 602; END 1:SOCKETWELD; END 2:SOCKET WELD; MAT SPEC, BODY-BONNET BOLTING:ASTM A193-B7/A194-2H;MAT, STEM:STAINLESS STEEL 316L WITH STELLITED SEAT AND DISC; STANDARD,BODY-BONNET GASKET:API 602; DISC, BALL, SEAL AND SEATS:SOLID WEDGE;OPERATOR:HAND WHEEL; PACKING STANDARD:API 602; EIL SPEC REFERENCE:A90K</t>
  </si>
  <si>
    <t>SPARE PARTS; PART NAME:MECHANICAL SEAL KIT; EQUIPMENT NAME:N-PIT TRANSFER PUMP;EQUIPMENT MAKE:EBARA; EQUIPMENT MODEL:3LM50-2000/15R / 3LM 50-200/11; ADDITIONALINFORMATION:ITEM CODE:364500035; MANUFACTURER PART NUMBER:11K;MANUFACTURER:EBARA</t>
  </si>
  <si>
    <t>SPARE PARTS; PART NAME:O-RING; DIMENSIONS:ID 157 X THK 3.5 MM; MATERIAL:VITON; DRAWING NUMBER:10-10-101183; ITEM POSITIONNUMBER:13; EQUIPMENT NAME:DUPLEX FILTER; EQUIPMENT MAKE:ONNURI INDUSTRIAL MACHINERY; MANUFACTURER:ONNURI INDUSTRIAL MACHINERY;MANUFACTURER PART NUMBER:10-10-101183/13; SUB ASSY:MIXER GEAR REDUCER LUBE OIL FILTER; SUPPLIER:THE JAPAN STEEL WORKS</t>
  </si>
  <si>
    <t>SPARE PARTS; PART NAME:SEAT RING 21K; EQUIPMENT NAME:CONTROL VALVE; EQUIPMENTMAKE:DRESSER MASONEILAN; ADDITIONAL INFORMATION:I-12-104528-004-1; MANUFACTURERPART NUMBER:021000391-596-0000; MANUFACTURER:DRESSER MASONEILAN; 75-1 QC RED.500 ORIFICE; EQUIPMENT CODE:1300023907</t>
  </si>
  <si>
    <t>SPARE PARTS; PART NAME:SPARE PART SET; MANUFACTURER PART NUMBER:145030; MANUFACTURER:WARTSILA; DRAWING NUMBER:DBAC195522; EQUIPMENTNAME:ENGINE; EQUIPMENT MODEL:W20V32; ADDITIONAL INFORMATION:FOR VALVE TAPPET WITH GU; ENGINE NUMBER:PAAE227083; REFERENCE TYPE:W32</t>
  </si>
  <si>
    <t>SPARE PARTS; PART NAME:CONVERTER; MANUFACTURER PART NUMBER:8064C00-AA; MANUFACTURER:WARTSILA; DIMENSIONS:G 1/4 IN; DRAWINGNUMBER:DBAC195522; EQUIPMENT NAME:ENGINE; EQUIPMENT MODEL:W20V32; ENGINE NUMBER:PAAE227083; REFERENCE TYPE:W32</t>
  </si>
  <si>
    <t>SPARE PARTS; PART NAME:PLUG; EQUIPMENT NAME:CONTROL VALVE; EQUIPMENTMAKE:DRESSER MASONEILAN; ADDITIONAL INFORMATION:PG11A0437-001; MANUFACTURER PARTNUMBER:011493634-208-0000; MANUFACTURER:DRESSER MASONEILAN; EQUIPMENTCODE:1300030901</t>
  </si>
  <si>
    <t>INSTRUMENT SYSTEMS; TYPE:SYNC SUBMODULE; MANUFACTURER MODEL NUMBER:6ES7960-1AA04-0XA0; MANUFACTURER:SIEMENS; FOR PATCH CABLE UP TO10 M; POWER LOSS:1.1 MW; INPUT CURRENT:210 MA; DRAWING NUMBER:MGB102-D-DR-00061</t>
  </si>
  <si>
    <t>SPARE PARTS; PART NAME:PACKING; MANUFACTURER PART NUMBER:14B7520X012; MANUFACTURER:FISHER CONTROLS; MATERIAL:GRAPHITE 17D32;EQUIPMENT NAME:CONTROL VALVE; EQUIPMENT MODEL:3.00ETC, 3.00EZC, 3.00ETC, 3.00ET; SET QUANTITY:2</t>
  </si>
  <si>
    <t>SPARE PARTS; PART NAME:O-RING; MATERIAL:VITON; DRAWING NUMBER:KSO S0512 001 0200; ITEM POSITION NUMBER:115.3; EQUIPMENT NAME:MIXEDNAPHTHA FEED PUMP; EQUIPMENT MAKE:KIRLOSKAR EBARA PUMPS LIMITED; EQUIPMENT MODEL:250*150 VPCS 5MF; ADDITIONALINFORMATION:INTERMEDIATE CASING; MANUFACTURER:KIRLOSKAR EBARA PUMPS LIMITED; MANUFACTURER PART NUMBER:KSOS05120010200/115.3</t>
  </si>
  <si>
    <t>SEALS, MECHANICAL; TYPE:CARTRIDGE; MANUFACTURER MODEL NUMBER:59.5 MM ISC2-682PP; DRAWING NUMBER:D0124866; MANUFACTURER:FLOWSERVESANMAR; EQUIPMENT NAME:1ST SLURRY TRANSFER PUMP; EQUIPMENT MODEL:4HPX12-SL/HORZ/1 STAGE; EQUIPMENT MAKE:FLOWSERVE PUMP DIVISION</t>
  </si>
  <si>
    <t>SPIRAL WOUND GASKETS FOR PLANT EQUIPMENT; CONSTRUCTION:2 PASS; THICKNESS, GASKET:6.35 MM; THICKNESS, INNER RING:4.5 MM; THICKNESS,CENTRING RING:4.5 MM; MAT, WINDINGS:STAINLESS STEEL 304; MAT, FILLER:GRAPHITE; MAT, INNER RING:STAINLESS STEEL 304; MAT, CENTRINGRING:STAINLESS STEEL 304; MANDATORY ADD REQRMTS:REFERED DWG:MEA110-D-DR-0072; MANDATORY ADD REQRMTS:REFERED POSITION NUMBER:9;CENTRING RING, O.D.:1406 MM; INNER RING, I.D.:1306 MM; DIMENSION, I.D. X O.D.:1346 X 1398 MM; WITH WELDED JACKET;MATERIAL:STAINLESS STEEL 304; EQUIPMENT NAME:CS HEAT EXCHANGER; MODEL:H-BJ21M; MANUFACTURER:INDCON PROJECTS &amp; EQUIPMENT LTD</t>
  </si>
  <si>
    <t>SPARE PARTS; PART NAME:VALVE PLUG; MANUFACTURER PART NUMBER:16A5711X012; MANUFACTURER:FISHER CONTROLS; MATERIAL:STAINLESS STEEL316; MATERIAL:20B64/COCRA; EQUIPMENT NAME:CONTROL VALVE; EQUIPMENT MODEL:1.00EZ-NS; SET QUANTITY:1</t>
  </si>
  <si>
    <t>INSTRUMENT SYSTEMS; TYPE:INPUT OUTPUT TERMINATION ASSEMBLY; MANUFACTURER:HONEYWELL; MANUFACTURER PART NUMBER:CC-TCF901; CURRENTRATING:0.3 MA; VOLTAGE RATING:24 VDC; ETHERNET:9 RJ-45 CONNECTIONS; FOR CONTROL FIREWALL; EQUIPMENT NAME:DCS ESD F&amp;G SYSTEMRATING:0.3 MA; VOLTAGE RATING:24 VDC; ETHERNET:9 RJ-45 CONNECTIONS; FOR CONTROL FIREWALL; EQUIPMENT NAME:DCS ESD F&amp;G SYSTEM</t>
  </si>
  <si>
    <t>SPARE PARTS; PART NAME:LIP SEAL; MATERIAL:NBR70; DRAWING NUMBER:62.017.PP; ITEM POSITION NUMBER:5; EQUIPMENT NAME:LOSS-IN-WEIGHTFEEDER; EQUIPMENT MAKE:K-TRON; EQUIPMENT MODEL:SCREW CONVEYER PP LINE; ADDITIONAL INFORMATION:ROTARY SHAFT SEAL;MANUFACTURER:K-TRON; MANUFACTURER PART NUMBER:40.010.57-01</t>
  </si>
  <si>
    <t>ADAPTORS, CABLE CONNECTOR; :HONEYWELL; :51202329-302; COLOUR:GRAY;3 DROP FOR CHANNELS W/2 CF9 + 2C300 + 6 INCH IOTA; EQUIPMENTNAME:DCS ESD F&amp;G SYSTEM</t>
  </si>
  <si>
    <t>SPARE PARTS; PART NAME:BODY BONNET GASKET; MANUFACTURER PART NUMBER:2200594; MANUFACTURER:LINDE AG; MATERIAL:GRAPHITE; DRAWINGNUMBER:316096; ITEM POSITION NUMBER:143/144; EQUIPMENT NAME:GLOBE VALVE; FOR GLOBE VALVE; 8C7-P1; PRESSURE DESGINATION:CL 300;SIZE:3 IN; EQUIPMENT MODEL:8C7-P1/CLASS 300/ 3"/ CVS 116 EQ%</t>
  </si>
  <si>
    <t>SPARE PARTS; PART NAME:RING, IMPELLER; MANUFACTURER PART NUMBER:3PS-47128/103; MANUFACTURER:SHIN NIPPON MACHINERY CO LTD;MATERIAL:SUS 420 J2; DRAWING NUMBER:3PS-47128; ITEM POSITION NUMBER:103; EQUIPMENT NAME:VERTICAL SUSPENDED PUMP; EQUIPMENTMAKE:SHIN NIPPON MACHINERY CO., LTD; EQUIPMENT MODEL:SIW-ER 6/1025; EQUIPMENT MANUFACTURER PART NO: 103; CONTRACTOR DOCUMENTNUMBER: MGA105-D-D-R-00021</t>
  </si>
  <si>
    <t>SPARE PARTS; PART NAME:RING, CASING; MANUFACTURER PART NUMBER:3PS-47128/306; MANUFACTURER:SHIN NIPPON MACHINERY CO LTD;MATERIAL:SUS 420 J2; DRAWING NUMBER:3PS-47128; ITEM POSITION NUMBER:306; EQUIPMENT NAME:VERTICAL SUSPENDED PUMP; EQUIPMENTMAKE:SHIN NIPPON MACHINERY CO., LTD; EQUIPMENT MODEL:SIW-ER 6/1025; EQUIPMENT MANUFACTURER PART NO: 306; CONTRACTOR DOCUMENTNUMBER: MGA105-D-D-R-00021</t>
  </si>
  <si>
    <t>SPARE PARTS; PART NAME:RING, CASING; MANUFACTURER PART NUMBER:3PS-47133/306; MANUFACTURER:SHIN NIPPON MACHINERY CO LTD;MATERIAL:SUS 420 J2; DRAWING NUMBER:3PS-47133; ITEM POSITION NUMBER:306; EQUIPMENT NAME:VERTICAL SUSPENDED PUMP; EQUIPMENTMAKE:SHIN NIPPON MACHINERY CO., LTD; EQUIPMENT MODEL:SIW-ER 3/520; EQUIPMENT MANUFACTURER PART NO: 306; CONTRACTOR DOCUMENT NUMBER:MGA105-D-D-R-00071</t>
  </si>
  <si>
    <t>SPARE PARTS; PART NAME:RING, CASING; MANUFACTURER PART NUMBER:3PS-47134/306; MANUFACTURER:SHIN NIPPON MACHINERY CO LTD;MATERIAL:SUS 420 J2; DRAWING NUMBER:3PS-47134; ITEM POSITION NUMBER:306; EQUIPMENT NAME:VERTICAL SUSPENDED PUMP; EQUIPMENTMAKE:SHIN NIPPON MACHINERY CO., LTD; EQUIPMENT MODEL:SIW-ER 3/520HO-13307; EQUIPMENT MANUFACTURER PART NO: 306; CONTRACTOR DOCUMENTNUMBER: MGA105-D-D-R-00081</t>
  </si>
  <si>
    <t>SPARE PARTS; PART NAME:RING, IMPELLER; MANUFACTURER PART NUMBER:3PS-47160/103; MANUFACTURER:SHIN NIPPON MACHINERY CO LTD;MATERIAL:SUS 420 J2; DRAWING NUMBER:3PS-47160; ITEM POSITION NUMBER:103; EQUIPMENT NAME:VERTICAL SUSPENDED PUMP; EQUIPMENTMAKE:SHIN NIPPON MACHINERY CO., LTD; EQUIPMENT MODEL:SIW-ER 4/625; EQUIPMENT MANUFACTURER PART NO: 103; CONTRACTOR DOCUMENT NUMBER:MGA115-D-D-R-00011</t>
  </si>
  <si>
    <t>SPARE PARTS; PART NAME:GASKET, HEAD; MANUFACTURER PART NUMBER:3PS-47080/618; MANUFACTURER:SHIN NIPPON MACHINERY CO LTD;MATERIAL:SUS 304 / GRAFOIL; DRAWING NUMBER:3PS-47080; ITEM POSITION NUMBER:618; EQUIPMENT NAME:BIG PUMP; EQUIPMENT MAKE:SHIN NIPPONMATERIAL:SUS 304 / GRAFOIL; DRAWING NUMBER:3PS-47080; ITEM POSITION NUMBER:618; EQUIPMENT NAME:BIG PUMP; EQUIPMENT MAKE:SHIN NIPPONMACHINERY CO., LTD; EQUIPMENT MODEL:35/4066 HDV; EQUIPMENT MANUFACTURER PART NO: 618; CONTRACTOR DOCUMENT NUMBER: MGA102-D-DR-00031</t>
  </si>
  <si>
    <t>ELECTRICAL ACCESSORIES; TYPE:BUSHING; VOLTAGE RATING:1.1 KV; CURRENT RATING:1000 A; MANUFACTURER:CROMPTON GREAVES; METAL PART; LVSET; MATERIAL:PORCELAIN; FOR TRANSFORMER; EQUIPMENT MODEL NUMBER:DT3520; DRAWING NUMBER:CJI-B-0113</t>
  </si>
  <si>
    <t>ELECTRICAL ACCESSORIES; TYPE:BUSHING; VOLTAGE RATING:1.1 KV; CURRENT RATING:1000 A; MANUFACTURER:CROMPTON GREAVES; METAL PART; LVSET; MATERIAL:PORCELAIN; FOR TRANSFORMER; EQUIPMENT MODEL NUMBER:DT3519; DRAWING NUMBER:CJI-B-0113</t>
  </si>
  <si>
    <t>SPARE PARTS; PART NAME:DIAPHRAGM; MATERIAL:NEOPRENE RUBBER; EQUIPMENTNAME:CONTROL VALVE; EQUIPMENT MAKE:DRESSER MASONEILAN; EQUIPMENT MODEL:535C AND526; MANUFACTURER PART NUMBER:000007050-660-0000; MANUFACTURER:DRESSERMASONEILAN</t>
  </si>
  <si>
    <t>SPARE PARTS; PART NAME:ROLLER,TRACK; EQUIPMENT NAME:ELEVATOR; EQUIPMENT MAKE:GEDA; MANUFACTURER PART NUMBER:41149;MANUFACTURER:GEDA; WITH BEARING</t>
  </si>
  <si>
    <t>SPARE PARTS; PART NAME:VALVE,PEEK ARS; EQUIPMENT NAME:TOC/TN/TP ANALYZER; EQUIPMENT MAKE:HACH; MANUFACTURER PART NUMBER:10-EMT-004;MANUFACTURER:HACH</t>
  </si>
  <si>
    <t>SPARE PARTS; PART NAME:LIP SEAL; MATERIAL:NBR70; DRAWING NUMBER:62.017.PP; ITEM POSITION NUMBER:12; EQUIPMENT NAME:LOSS-IN-WEIGHTFEEDER; EQUIPMENT MAKE:K-TRON; EQUIPMENT MODEL:SCREW CONVEYER PP LINE; ADDITIONAL INFORMATION:ROTARY SHAFT SEAL,DIN3760;MANUFACTURER:K-TRON; MANUFACTURER PART NUMBER:40.061.10</t>
  </si>
  <si>
    <t>SPARE PARTS; PART NAME:CABLE; DRAWING NUMBER:HONEYWELL; ITEM POSITION NUMBER:SFTP, 1X YL, 1X GR; EQUIPMENT NAME:FS-CCI-HSE-01;ADDITIONAL INFORMATION:DCS ESD F&amp;G SYSTEM; MANUFACTURER PART NUMBER:HONEYWELL; TYPE:ETHERNET INTERFACE</t>
  </si>
  <si>
    <t>SPARE PARTS; PART NAME:WEDGE SOCKET KIT WITH SPRING; DIMENSIONS:D13;MANUFACTURER PART NUMBER:1000053093; MANUFACTURER:THYSSENKRUPP</t>
  </si>
  <si>
    <t>SPARE PARTS; PART NAME:SPRING; MANUFACTURER PART NUMBER:1-33-61363-551; MANUFACTURER:BOPP &amp; REUTHER SICHERHEITS GMBH; EQUIPMENTNAME:VALVE; EQUIPMENT MAKE:BOPP &amp; REUTHER SICHERHEITS GMBH; EQUIPMENT MODEL:SI 8106A-00/27.2; SIZE:2 X 3 IN</t>
  </si>
  <si>
    <t>RESISTANCE TEMPERATURE ELEMENT; DIAMETER, PROBE:10 MM; CONFIGURATION,WIRING:3-WIRE; MAT SPEC, OUTER SHEATH:STAINLESS STEEL 316; LENGTH, PROBE:394 MM;TYPE:DUPLEX; TOLERANCE CLASS:CLASS A (IEC751); TYPE, ELEMENT:PT-100; FORTHERMOWELL; SIZE:1.1/2 IN; PRESSURE DESIGNATION:ASME CLASS 300; TYPE,FACE:RAISED FACE; TOTAL LENGTH:394 MM</t>
  </si>
  <si>
    <t>SPARE PARTS; PART NAME:ACTUATOR SOFT GOODS KIT; EQUIPMENT MAKE:CCI; MANUFACTURER:CCI; MANUFACTURER PART NUMBER:290RA-SOFT;EQUIPMENT NAME:CONTROL VALVE, GLOBE (FOR SEVERE SERVICE); REAL MANUFACTURER:CCI KOREA; SUPPLIER NAME:CCI; CCI SERIAL NUMBER:A12139;MODEL NUMBER:MSDIII 290; DIAPHRAGM, PART NUMBER:94030101AAE, INSTALLED QUANTITY:1; YOKE O-RING, PART NUMBER:6131352AE, INSTALLEDQUANTITY:1; GUIDE-BUSH ORING 1, PART NUMBER:6130251AE, INSTALLED QUANTITY:2; GUIDE-BUSH ORING 2, PART NUMBER:6130402AE, INSTALLEDQUANTITY:1; SPACER O-RING, PART NUMBER:6130181AE, INSTALLED QUANTITY:1; NOTE 1:PLEASE SUPPLY THIS PART AS ONE TO ONE REPLACEMENT ASORIGINALLY INSTALLED IN VALVE. IN CASE THIS PART NUMBER CONFLICTS WITH ORIGINAL SUPPLY, THE ORIGINAL SUPPLY AS PER DRAWING/SERIALNUMBER WILL TAKE PRECEDENCE</t>
  </si>
  <si>
    <t>SPARE PARTS; PART NAME:SEAL,PRESSURE RING; DIMENSIONS:3 MM; DIMENSIONS:1/8 IN; MATERIAL:STAINLESS STEEL; DRAWING NUMBER:M 1;EQUIPMENT NAME:HDPE ANALYSER; EQUIPMENT MAKE:SIEMENS; ADDITIONAL INFORMATION:FORM OF SUPPPLY:SET OF 20; MANUFACTURER:SIEMENS;MANUFACTURER PART NUMBER:C79451A3040D115; SUB ASSEMBLY:FITTINGS, SEALINGS, GASKETS, RESTRICTORS; FOR 3 PIECE FERRULE SYSTEM</t>
  </si>
  <si>
    <t>SPARE PARTS; PART NAME:FUSE; EQUIPMENT NAME:GAS CHROMATOGRAPHY; EQUIPMENTMAKE:SIEMENS; ADDITIONAL INFORMATION:FS 850; MANUFACTURER PARTNUMBER:A5E00159519; MANUFACTURER:SIEMENS; CURRENT RATING:160 MA; VOLTAGERATING:115 V</t>
  </si>
  <si>
    <t>SPARE PARTS; PART NAME:O-RING; MATERIAL:FKM; DRAWING NUMBER:OJ.T-31-5427A; ITEM POSITION NUMBER:7; EQUIPMENT MAKE:OSAKA JACKCo.LTD; MANUFACTURER:OSAKA JACK Co.LTD; MANUFACTURER PART NUMBER:P130; SUB ASSY:DIVERTER VALVE HYDRAULIC CYLINDER; SUPPLIER:THEJAPAN STEEL WORKS</t>
  </si>
  <si>
    <t>ELECTRIC MOTORS; INSULATION CLASS:B; SPEED:15000 RPM; POWER RATING:200 W; TYPE OF MOTOR:SPRING CHARGE; VOLTAGE:110 VDC; FULL LOADCURRENT:1.4 A; MANUFACTURER:STERLING MOTOR; MANUFACTURER PART NUMBER:SCM-02; FOR C-POWER ACB</t>
  </si>
  <si>
    <t>SPARE PARTS; PART NAME:DISC; MATERIAL:STAINLESS STEEL 316; EQUIPMENT NAME:PRESSURE/THERMAL RELIEF VALVE; EQUIPMENT MAKE:BLISSANAND; EQUIPMENT MODEL:26QA13-121/SP; MANUFACTURER:BLISS ANAND; MANUFACTURER PART NUMBER:313932-010</t>
  </si>
  <si>
    <t>SPARE PARTS; PART NAME:PISTON RING; DRAWING NUMBER:6330051/E; EQUIPMENT NAME:NITROGEN COMPRESSOR; EQUIPMENT MAKE:BHARAT PUMPS &amp;COMPRESSORS LTD; EQUIPMENT MODEL:4HB/3; ADDITIONAL INFORMATION:PART LIST:6330235; MANUFACTURER:BHARAT PUMPS &amp; COMPRESSORS LTD;MANUFACTURER PART NUMBER:966333292; GROUP NAME:PISTON FOR BORE 185 MM; BPC S/O NUMBER:302011005-01</t>
  </si>
  <si>
    <t>VALVES, BALL; NOMINAL SIZE:1/2 IN; DESIGN SPEC, PRESSURE RATING:ASME CLASS 300;TYPE OF END CONNECTION:FLANGED; TYPE OF FACE:RAISED FACE; TYPE OF BORE:FULLBORE; TYPE OF CONSTRUCTION:TWO PIECES SPLIT BODY; MAT, BODY:CARBON STEEL; MAT,TRIM:304/METAL; MAT SPEC, BODY:ASTM A216 GRADE WCB; V-TRUNN-MILD STEEL;DIMENSIONAL STANDARD:BS EN ISO 17292; FINISH, FLANGE:125-250 AARH; DESIGN SPEC,FLANGE:ASME B16.5; GLASS FILLED; DISC, BALL, SEAL AND SEATS:TRUNNION-MOUNTEDBALL; OPERATOR:LEVER; SERVICE:CATALYST; MAT, BODY-BONNET BOLTING:ASTM A193 GRADEB7/A194 GRADE 2H</t>
  </si>
  <si>
    <t>SPARE PARTS; PART NAME:SPARE KIT,DISPLAY; EQUIPMENT NAME:ANALYSER; EQUIPMENT MAKE:SERVOMEX; MANUFACTURER:SERVOMEX; MANUFACTURERPART NUMBER:05000950</t>
  </si>
  <si>
    <t>SPARE PARTS; PART NAME:THERMOCOUPLE; MATERIAL:CR-AL; EQUIPMENT NAME:GAS TURBINE; EQUIPMENT MAKE:BHARAT HEAVY ELECTRICAL;MANUFACTURER:BHARAT HEAVY ELECTRICAL; MANUFACTURER PART NUMBER:GT9755230017; FOR LUBE OIL DRAIN #2 BEARING; STANDARD:ISA C96.1</t>
  </si>
  <si>
    <t>SPIRAL WOUND GASKETS; DESIGN SPEC:ASME/ANSI B16.20 - 1998; DESIGN SPEC, FLANGE(S):ASME B16.47 SERIES B; PRESSURE DESIGNATION:CL300; MAT, WINDINGS:STAINLESS STEEL; MAT, FILLER:GRAPHITE; MAT, INNER RING:STAINLESS STEEL 316; MAT, CENTRING RING:STAINLESS STEEL316; SIZE, PIPE, NOMINAL:26 IN</t>
  </si>
  <si>
    <t>SPARE PARTS; PART NAME:COMPRESSION UNIT; MATERIAL:STAINLESS STEEL 316; DRAWING NUMBER:2H-144069; ITEM POSITION NUMBER:45; EQUIPMENTNAME:TOP ENTRY AGITATOR; EQUIPMENT MAKE:REMI PROCESS PLANT &amp; MACHINARY; ADDITIONAL INFORMATION:FOR MECHANICAL SEAL;MANUFACTURER:FLOWSERVE SANMAR; MANUFACTURER PART NUMBER:2H-144069/45; SEAL MODEL/TYPE:3.500" DOUBLE INSIDE CARTRIDGE BRO</t>
  </si>
  <si>
    <t>SPIRAL WOUND GASKETS; PRESSURE DESIGNATION:ASME CLASS 300; THICKNESS, GASKET:1/8 IN; MAT, WINDINGS:FLEXITALLIC; MAT, FILLER:CERAMICFIBER; MAT, INNER RING:STAINLESS STEEL 316; MAT, CENTRING RING:STAINLESS STEEL 316; SIZE, PIPE, NOMINAL:1 IN; STYLE:CGI; EQUIPMENTNAME:CATALYST ACTIVATION UNIT; MASTER ITEM NUMBER:197; DRAWING NUMBER:G-2704-03; SUPPLIER PART NUMBER:3002459</t>
  </si>
  <si>
    <t>SPARE PARTS; PART NAME:IGNITION,PLUG; DRAWING NUMBER:RC9YC; ADDITIONAL INFORMATION:PER 21121; MANUFACTURER PART NUMBER:899-000-0004</t>
  </si>
  <si>
    <t>SPARE PARTS; PART NAME:BELL CRANK LEVER; ITEM POSITION NUMBER:11; EQUIPMENT NAME:BOILER FEED WATER STEAM TURBINE; EQUIPMENTMAKE:BHARAT HEAVY ELECTRICAL; EQUIPMENT MODEL:NG 32/25-3; MANUFACTURER:BHARAT HEAVY ELECTRICAL</t>
  </si>
  <si>
    <t>SPIRAL WOUND GASKETS; DESIGN SPEC:ASME/ANSI B16.20 - 1998; DESIGN SPEC,FLANGE(S):ASME B16.5; PRESSURE DESIGNATION:CL 150; MAT, WINDINGS:STAINLESSSTEEL; MAT, FILLER:GRAPHITE; MAT, INNER RING:STAINLESS STEEL 316; MAT, CENTRINGRING:CARBON STEEL; SIZE, PIPE, NOMINAL:22 IN</t>
  </si>
  <si>
    <t>PRESSURE REGULATORS; PRESSURE, SET:0 TO 4 BAR; FOR O2 ANALYSER SENSOR UNIT; NOTE:THE ITEM SHALL BE SUPPLIED AS ORIGINALLY INSTALLEDAT DFCU-AU PLANT OF OPAL UNDER CHEMTROLS PROJECT, ANY DEVIATION FROM ORIGINAL SUPPLY SHALL BE WITH PRIOR APPROVAL OF OPAL, ELSECHEMTROL IS LIABLE TO BE REPLACE NON-CONFORMING ITEMS WITHOUT ANY ADDITIONAL COST TO OPAL; SUPPLIER:CHEMTROLS INDUSTRIES LTD;REFERENCE NUMBER:CIL REF NO:APS-JP512</t>
  </si>
  <si>
    <t>PRESSURE REGULATORS; PRESSURE, SET:0 TO 10 BAR; TYPE OF SUPPLY:BLOW BACK PANEL AIR; FOR CEMS ANALYSER;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t>
  </si>
  <si>
    <t>SPARE PARTS; PART NAME:DIAPHRAGM; EQUIPMENT NAME:CONTROL VALVE; EQUIPMENT MAKE:FISHER CONTROLS; MANUFACTURER:FISHER CONTROLS;MANUFACTURER PART NUMBER:20A2551X012; SIZE:100</t>
  </si>
  <si>
    <t>SPARE PARTS; PART NAME:CAULKING BAND; DRAWING NUMBER:ES/8690454; ITEM POSITIONNUMBER:9-6; EQUIPMENT NAME:CRACKED GAS COMPRESSOR DRIVE TURBINE; EQUIPMENTMAKE:ELLIOTT TURBOMACHINERY; EQUIPMENT MODEL:SNV-10; MANUFACTURER PARTNUMBER:A638182-1; MANUFACTURER:ELLIOTT TURBOMACHINERY; EQUIPMENTCODE:1100000668; TURBINE ASSEMBLY</t>
  </si>
  <si>
    <t>EXTENSION CABLE; 3-WIRE ARMORED; CABLE LENGTH:30 FT; MANUFACTURER PART NUMBER:16710-30; MANUFACTURER:BENTLY NEVADA; FORACCELEROMETER/SEISMIC</t>
  </si>
  <si>
    <t>SPARE PARTS; PART NAME:SEAT RING; EQUIPMENT NAME:CONTROL VALVE; EQUIPMENT MAKE:MIL CONTROLS; EQUIPMENT MODEL:41621;MANUFACTURER:MIL CONTROLS; MANUFACTURER PART NUMBER:923704286170</t>
  </si>
  <si>
    <t>SPARE PARTS; PART NAME:SEAT RING; EQUIPMENT NAME:CONTROL VALVE; EQUIPMENT MAKE:MIL CONTROLS; EQUIPMENT MODEL:41612;MANUFACTURER:MIL CONTROLS; MANUFACTURER PART NUMBER:923704286596</t>
  </si>
  <si>
    <t>METRIC ROLLER BEARINGS; TYPE:CYLINDRICAL; ROWS:SINGLE; DESIGNATION NUMBER:NU226 ECP/C3; DIAMETER, BORE:130 MM; DIAMETER, OD:230 MM;WIDTH/HEIGHT:40 MM</t>
  </si>
  <si>
    <t>SPARE PARTS; PART NAME:SEAT RING; EQUIPMENT NAME:VALVE; EQUIPMENT MAKE:MIL CONTROLS LIMITED; MANUFACTURER:MIL CONTROLS LIMITED;MANUFACTURER PART NUMBER:379822747865</t>
  </si>
  <si>
    <t>SPARE PARTS; PART NAME:SCREW, HEAD; MANUFACTURER PART NUMBER:100024; MANUFACTURER:WARTSILA; DRAWING NUMBER:DBAC195522; EQUIPMENTNAME:ENGINE; EQUIPMENT MODEL:W20V32; ADDITIONAL INFORMATION:CYLINDER; ENGINE NUMBER:PAAE227083; REFERENCE TYPE:W32</t>
  </si>
  <si>
    <t>PLANT ELEMENT FLAT RING GASKET; MAT, LAYERS:VITON WHITE; DIMENSIONS, RING, ID X OD:2520 X 2400 MM; THICKNESS, GASKET:5 MM;EQUIPMENT NAME:BAG FILTER; EQUIPMENT MODEL:V7-113-16-8-18; POSITION NUMBER:3A; DRAWING NUMBER:OSI2011010.0.408.0032</t>
  </si>
  <si>
    <t>INSTRUMENT SYSTEMS; TYPE:MODULE,INPUT/OUTPUT; MANUFACTURER MODEL NUMBER:3500/62-03-01; MANUFACTURER PART NUMBER:136294-01;MANUFACTURER:BENTLY NEVADA; TYPE,MODULE:ISOLATED; SIGNAL OUTPUT:4 TO 20 MA; WITH INTERNAL TERMINATIONS</t>
  </si>
  <si>
    <t>SPARE PARTS; PART NAME:O-RING; DIMENSIONS:120.32 X 2.62 MM; EQUIPMENT NAME:ALKYL FEED PUMP; EQUIPMENT MAKE:LEWA PUMPS AND SYSTEMS;EQUIPMENT MODEL:LDB1/M910S/14MM; ADDITIONAL INFORMATION:DASH NUMBER:.158; MANUFACTURER:LEWA PUMPS AND SYSTEMS; MANUFACTURER PARTNUMBER:080167.0104; FOR DIAPHRAGM PUMP HEAD 113449.0000,111449.0000; EQUIPMENT MODEL:LDB1/M910S/12MM,LDB6/M910S/17MM,LDC1/M910S/25MM</t>
  </si>
  <si>
    <t>NETWORK ACCESSORIES; DESCRIPTION:CONNECTOR CABLE; MANUFACTURER PART NUMBER:ELCO56-F54-F54-10M; MANUFACTURER:WEIDMULLER; ORDERNUMBER:7789775100</t>
  </si>
  <si>
    <t>WELDING NECK PIPE FLANGES; DESIGN SPEC:ASME B 16.5; MAT:CARBON STEEL; MAT, SPEC:ASTM A105; FACING, FLANGE:RAISED FACE; FINISH,FLANGE FACING:125 AARH; PRESSURE DESIGNATION:ANSI CL300; SIZE:12 IN</t>
  </si>
  <si>
    <t>SPARE PARTS; PART NAME:PACKING; MANUFACTURER PART NUMBER:1D7520X0162; MANUFACTURER:FISHER CONTROLS; MATERIAL:17D19 LO CL; EQUIPMENTNAME:CONTROL VALVE; EQUIPMENT MODEL:8.00ED</t>
  </si>
  <si>
    <t>SPARE PARTS; PART NAME:ATTENUATOR; DRAWING NUMBER:F09368; ITEM POSITION NUMBER:3; EQUIPMENT NAME:CONTROL VALVE; EQUIPMENTMAKE:METSO AUTOMATION; EQUIPMENT MODEL:Q-REDA02DJJST; MANUFACTURER:METSO AUTOMATION; MANUFACTURER PART NUMBER:H012242</t>
  </si>
  <si>
    <t>SPARE PARTS; PART NAME:PLUG; MATERIAL:STAINLESS STEEL 316; DRAWING NUMBER:MPQ101-D-DS-0019/09IN02.06-02; ITEM POSITION NUMBER:29;EQUIPMENT NAME:SELF ACTING PRESSURE REGULATOR; EQUIPMENT MAKE:IMPIANTI SISTEMA GEL S.P.A; EQUIPMENT MODEL:3024R0339;MANUFACTURER:IMPIANTI SISTEMA GEL S.P.A; MANUFACTURER PART NUMBER:3024R0339PLUG1717.2; REAL MANUFACTURER:ISGSAM</t>
  </si>
  <si>
    <t>BLIND PIPE FLANGES; DESIGN SPEC:ASME B 16.5; MAT:CARBON STEEL; MAT, SPEC:ASTM A105; FACING, FLANGE:RAISED FACE; FINISH, FLANGEFACING:125 AARH; PRESSURE DESIGNATION:ANSI CL300; SIZE:1.5 IN</t>
  </si>
  <si>
    <t>SPARE PARTS; PART NAME:WASHER; MANUFACTURER PART NUMBER:3324973; MANUFACTURER:TH. JANSEN - ARMATUREN GMBH; DIMENSIONS:DIA 160/72 X15 MM; MATERIAL:STEEL, SURFACE HARDENED; DRAWING NUMBER:AZ2630--VC100023.01.1; DRAWING NUMBER:AZ2630--VC100023.02.1; DRAWINGNUMBER:AZ2630--VC100023.03.1; ITEM POSITION NUMBER:50.7; EQUIPMENT NAME:CRACKED &amp; DECOKING GAS VALVES; EQUIPMENT MAKE:TH. JANSEN -ARMATUREN GMBH; EQUIPMENT MODEL:AZ2630 DGV 36"; EQUIPMENT MODEL:AZ2630 DGV 40 "; EQUIPMENT MODEL:AZ2630 DGV 48"; ADDITIONALINFORMATION:VALVE SIZE 36 IN; ADDITIONAL INFORMATION:VALVE SIZE 40 IN; ADDITIONAL INFORMATION:VALVE SIZE 48 IN; CONTRACTOR DOCUMENTNUMBER: 0012AN1350-11-R-ZE 1001.001, 0012AN1350-11-R-ZE 1001.002, 0012AN1350-11-R-ZE 1001.003</t>
  </si>
  <si>
    <t>SPARE PARTS; PART NAME:VALVE PLUG; MANUFACTURER PART NUMBER:16A3339X012; MANUFACTURER:FISHER CONTROLS; MATERIAL:UNS S31600/COCr-A;EQUIPMENT NAME:CONTROL VALVE; EQUIPMENT MODEL:1.50EZ, 2.00EZ1.00EZ; SET QUANTITY:1</t>
  </si>
  <si>
    <t>METALLIC PIPE; SIZE:2 IN; MAT:STAINLESS STEEL; SCHEDULE NUMBER:40S; END PREPARATION:BEVEL END; MAT, SPEC:ASTM A312 GRADE TP316L;DIMENSIONAL SPEC:ASME B 36.19; MANUFACTURING PROCESS:SEAMLESS; CORROSION ALLOWANCE:1.5 MM</t>
  </si>
  <si>
    <t>CHEMICALS; TYPE:DEWATERING POLYELECTROLYTE-BIO; APPLICATION:DEWATERING OF BIOSLUDGE, HUMAN WASTE; SELECTION BASIS:BASED ON JAR TEST</t>
  </si>
  <si>
    <t>SPARE PARTS; PART NAME:PLUG; MATERIAL:STAINLESS STEEL 316/316L; EQUIPMENT NAME:CONTROL VALVE; EQUIPMENT MAKE:SEVERN GLOCON;EQUIPMENT MODEL:300-5412-P2CN; MANUFACTURER:SEVERN GLOCON; MANUFACTURER PART NUMBER:123307/28/X-0008-8117; SIZE:6 IN; PRESSUREDESIGNATION:CL 150; UNBALANCED PORTED CAGE; 3053 + 640 (ST6)</t>
  </si>
  <si>
    <t>SPARE PARTS; PART NAME:RTD KIT; MANUFACTURER PART NUMBER:US2:2020377-701; MANUFACTURER:SIEMENS; DRAWINGNUMBER:BB1002-D-DR-00027-28; DRAWING NUMBER:BB1002-D-DR-00030 T0 35 ETC.; EQUIPMENT NAME:GAS CHROMATOGRAPH; EQUIPMENT MODEL:MAXUMED.II; FOR AIRLESS OVEN;</t>
  </si>
  <si>
    <t>INSTRUMENT SYSTEMS; TYPE:ANALOG INPUT MODULE; MANUFACTURER MODEL NUMBER:6ES7331-7KF02-0AB0; MANUFACTURER:SIEMENS; NUMBER OF ANALOGINPUT:8; MODEL:SM 331; DRAWING NUMBER:MSJ110-D-DR-0216; SIGNAL:4 TO 20 mA</t>
  </si>
  <si>
    <t>SPARE PARTS; PART NAME:SEAL,LABYRINTH,UPPER; MANUFACTURER PARTNUMBER:A03196E030; MANUFACTURER:ITT CORPORATION INDIA PVT LTD;MATERIAL:BRONZE; DRAWING NUMBER:MGA103-D-DR-002; ITEM POSITIONNUMBER:332A; EQUIPMENT NAME:WASTE HEXANE TRANSFER PUMP; EQUIPMENTMODEL:3171 ST 1X1.5-6</t>
  </si>
  <si>
    <t>SPARE PARTS; PART NAME:GASKET, RECTANGULAR; MANUFACTURER PART NUMBER:2842010; MANUFACTURER:TH. JANSEN - ARMATUREN GMBH;DIMENSIONS:1355 X 445 X 2 MM; MATERIAL:GRAPHITE W/STAINLESS STL LAYER; DRAWING NUMBER:AZ2630--VC100023.01.1; ITEM POSITIONNUMBER:401; EQUIPMENT NAME:CRACKED &amp; DECOKING GAS VALVES; EQUIPMENT MAKE:TH. JANSEN - ARMATUREN GMBH; EQUIPMENT MODEL:AZ2630 DGV36"; ADDITIONAL INFORMATION:VALVE SIZE 36 IN; CONTRACTOR DOCUMENT NUMBER: 0012AN1350-11-R-ZE 1001.001</t>
  </si>
  <si>
    <t>INSTRUMENT SYSTEMS; TYPE:MODULE,COMMUNICATION; MANUFACTURER PART NUMBER:6ES7441-1AA05-0AE0; MANUFACTURER:SIEMENS; VOLTAGE, INPUT:24VDC; CURRENT, INPUT:300 MA; POWER LOSS:2.1 W; MEMORY:0 TO 55 KB; NUMBER OF INTERFACE:1; TRANSMISSION RATE:115.2 KBIT/S (MAX);OPERATION:95 %; DIMENSION:25 X 290 X 210 MM; WEIGHT:580 G (APPROX)</t>
  </si>
  <si>
    <t>SPARE PARTS; PART NAME:BELLOWS; EQUIPMENT NAME:SAFETY VALVE; EQUIPMENT MAKE:TYCO VALVES &amp; CONTROLS; MANUFACTURER:TYCO VALVES &amp;CONTROLS; MANUFACTURER PART NUMBER:S97945; MANUFACTURER MODEL NUMBER:1 E 2 JBS-E-15-J, 1 E 2 JBS-E-15-S-J-SPL, 1 D 2JBS-E-15-S-K-SPL</t>
  </si>
  <si>
    <t>SPARE PARTS; PART NAME:SPEED SENSOR; MANUFACTURER PART NUMBER:ST196S; MANUFACTURER:WARTSILA; DRAWING NUMBER:DBAC195522; EQUIPMENTNAME:ENGINE; EQUIPMENT MODEL:W20V32; ADDITIONAL INFORMATION:DR HORN MAGNETIC; ENGINE NUMBER:PAAE227083; REFERENCE TYPE:W32</t>
  </si>
  <si>
    <t>SPARE PARTS; PART NAME:WASHER,THRUST; MATERIAL:STAINLESS STEEL 410 + HCR; DRAWING NUMBER:HP 32-7188R2, HP 32-7187R2; EQUIPMENTMAKE:HYDRODYNE INDIA PVT LTD; EQUIPMENT MODEL:PB 32-200/5.5H2/DB; MANUFACTURER:HYDRODYNE INDIA PVT LTD; MANUFACTURER PARTNUMBER:24; EQUIPMENT NAME:BENZENE BLOWDOWN DRUM-2 PUMPS, BENZENE BLOWDOWN DRUM-1 PUMPS</t>
  </si>
  <si>
    <t>SPARE PARTS; PART NAME:BUSH, BEARING; MANUFACTURER PART NUMBER:100005; MANUFACTURER:WARTSILA; DRAWING NUMBER:DBAC195522; EQUIPMENTNAME:ENGINE; EQUIPMENT MODEL:W20V32; ADDITIONAL INFORMATION:CAMSHAFT; ENGINE NUMBER:PAAE227083; REFERENCE TYPE:W32</t>
  </si>
  <si>
    <t>SPARE PARTS; PART NAME:SCREEN ASSEMBLY; DIMENSIONS:W 16.44 X LG 57.78 IN;MATERIAL:STAINLESS STEEL 304; DRAWING NUMBER:242915; ITEM POSITION NUMBER:13;EQUIPMENT NAME:PELLET DRYER; EQUIPMENT MAKE:GALA INDUSTRIES; EQUIPMENT MODEL:60DW; ADDITIONAL INFORMATION:OPEN ANGLE PERFORATED PLATE; MANUFACTURER PARTNUMBER:200109; MANUFACTURER:GALA INDUSTRIES; THICKNESS:20 GAUGE; STAGGEREDCENTRE:0.1 IN; DIAMETER, HOLE:0.75 IN; TAG NUMBER:34-VD-404; TOTAL NUMBER OFIDENTICAL PARTS INSTALLED:1</t>
  </si>
  <si>
    <t>SPARE PARTS; PART NAME:WASHER; MANUFACTURER PART NUMBER:3325057; MANUFACTURER:TH. JANSEN - ARMATUREN GMBH; DIMENSIONS:50 X 250 X180 MM; MATERIAL:HEAT RESISTANT STEEL; DRAWING NUMBER:AZ2630--VC100023.03.1; ITEM POSITION NUMBER:20.4; EQUIPMENT NAME:CRACKED &amp;DECOKING GAS VALVES; EQUIPMENT MAKE:TH. JANSEN - ARMATUREN GMBH; EQUIPMENT MODEL:AZ2630 DGV 48"; ADDITIONAL INFORMATION:VALVE SIZE48 IN; CONTRACTOR DOCUMENT NUMBER: 0012AN1350-11-R-ZE 1001.003</t>
  </si>
  <si>
    <t>SPARE PARTS; PART NAME:O-RING; MANUFACTURER PART NUMBER:OAS-RD224; MANUFACTURER:ELLIOTT TURBOMACHINERY; MATERIAL:FPM; DRAWINGNUMBER:ER09T013101/952, 953; ITEM POSITION NUMBER:55, 57; 55, 57; 55, 56; 74, ; ITEM POSITION NUMBER:56, 56; 74, 55, 57; 55, 56;EQUIPMENT NAME:DGS CONSOLE_WATER, OIL INJECT</t>
  </si>
  <si>
    <t>SPARE PARTS; PART NAME:GASKET; MANUFACTURER PART NUMBER:GV6501P1-008BR15; MANUFACTURER:ELLIOTT TURBOMACHINERY; MATERIAL:GRAPHITE;DRAWING NUMBER:ER09T013101/952, 953, ; ITEM POSITION NUMBER:17, 21; 17, 21; 17, 21; 17, ; ITEM POSITION NUMBER:21; 17, 21; 17, 21;EQUIPMENT NAME:DGS CONSOLE_WATER, OIL INJECT</t>
  </si>
  <si>
    <t>SPARE PARTS; PART NAME:SET SCREW; MANUFACTURER PART NUMBER:P23B94; MANUFACTURER:ELLIOTT TURBOMACHINERY; MATERIAL:STEEL; DRAWINGNUMBER:ES/8636074; ITEM POSITION NUMBER:6, 6; EQUIPMENT NAME:DGS CONSOLE_WATER, OIL INJECT; FOR HIGH PRESSURE SIDE PACKING ASSEMBLY</t>
  </si>
  <si>
    <t>REINFORCED FLAT RING RUBBER GASKET; MAT:ETHYLENE-PROPYLENE RUBBER; CROSS SECTION:WITH INSERT; MAT, INSERT:STEEL; FACING,FLANGE:RAISED FACE; PRESSURE DESIGNATION:ASME CL 150; THICKNESS AT INSERT:7 MM; SIZE, PIPE, NOMINAL:18 IN; REFERENCE: 11KC</t>
  </si>
  <si>
    <t>METAL GROOVED GASKETS; PRESSURE DESIGNATION:ASME CL 150; FACING, FLANGE:RAISED FACE; TYPE OF GASKET PROFILE:LATERAL; MAT,LAYERS:GRAPHITE; MAT, GROOVED PROFILE:STAINLESS STEEL 316; MAT, CENTRING RING:STAINLESS STEEL 316; THICKNESS, TOTAL:3 MM; SIZE,PIPE, NOMINAL:4 IN; REFERENCE: 51KF</t>
  </si>
  <si>
    <t>SPARE PARTS; PART NAME:SPRING; MATERIAL:SWOSC-B; DRAWING NUMBER:T0A430-150:027; ITEM POSITION NUMBER:78; EQUIPMENT NAME:UNDER WATERPELLETIZER; EQUIPMENT MAKE:THE JAPAN STEEL WORKS; ADDITIONAL INFORMATION:SPARES FOR CUTTER UNIT; MANUFACTURER:THE JAPAN STEELWORKS; MANUFACTURER PART NUMBER:K4A4300009340</t>
  </si>
  <si>
    <t>SPARE PARTS; PART NAME:VALVE SOFT GOODS KIT; ITEM POSITION NUMBER:8+9+10+13; EQUIPMENT MAKE:CCI; EQUIPMENT MODEL:860H;MANUFACTURER:CCI; MANUFACTURER PART NUMBER:A12108-SOFT; DRAWING/SERIAL NUMBER:A12108; EQUIPMENT NAME:CONTROL VALVE, GLOBE (FORSEVERE SERVICE); REAL MANUFACTURER:CCI KOREA; KIT CONSISTS OF:1) BALANCE SEAL, PART NUMBER:6130502AG, NUMBER OF QUANTITY:1; 2)PACKING SET, PART NUMBER:6122538AA, NUMBER OF QUANTITY:1; 3) SEAT GASKET, PART NUMBER:61119993AG, NUMBER OF QUANTITY:2; 4) BONNETGASKET, PART NUMBER:61122123AG, NUMBER OF QUANTITY:1; SUPPLIER NAME:CCI; NOTE 1:PLEASE SUPPLY THIS PART AS ONE TO ONE REPLACEMENTAS ORIGINALLY INSTALLED IN VALVE. IN CASE THIS PART NUMBER CONFLICTS WITH ORIGINAL SUPPLY, THE ORIGINAL SUPPLY AS PERDRAWING/SERIAL NUMBER WILL TAKE PRECEDENCE</t>
  </si>
  <si>
    <t>SPARE PARTS; PART NAME:DIAPHRAGM; MATERIAL:EPDM; DRAWING NUMBER:MPQ101-D-DS-0019/09IN02.06-02; ITEM POSITION NUMBER:39; EQUIPMENTNAME:SELF ACTING PRESSURE REGULATOR; EQUIPMENT MAKE:IMPIANTI SISTEMA GEL S.P.A; EQUIPMENT MODEL:3024R0339; MANUFACTURER:IMPIANTISISTEMA GEL S.P.A; MANUFACTURER PART NUMBER:3024R0339DIAPH108; REAL MANUFACTURER:ISGSAM</t>
  </si>
  <si>
    <t>SPARE PARTS; PART NAME:CARRIER,MATING RING; MATERIAL:CARP-42; DRAWINGNUMBER:B02686AB; ITEM POSITION NUMBER:306.01; EQUIPMENT NAME:C3 STRIPPER BOTTOMSPUMP; EQUIPMENT MAKE:EAGLE BURGMANN; ADDITIONAL INFORMATION:IB,FOR MECHANICALSEAL; MANUFACTURER PART NUMBER:B02686AB/306.01; MANUFACTURER:EAGLE BURGMANN</t>
  </si>
  <si>
    <t>SPARE PARTS; PART NAME:SPACE HEATER; MANUFACTURER:NIDEC; MANUFACTURER PART NUMBER:EMR264618</t>
  </si>
  <si>
    <t>SPARE PARTS; PART NAME:SPACE HEATER; MANUFACTURER:NIDEC; MANUFACTURER PART NUMBER:EMR264614</t>
  </si>
  <si>
    <t>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SIZE:25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t>
  </si>
  <si>
    <t>SPARE PARTS; PART NAME:CELL WINDOWS KIT; EQUIPMENT NAME:ANALYZER; EQUIPMENTMAKE:SERVOMEX; ADDITIONAL INFORMATION:CAF2; MANUFACTURER PART NUMBER:S2500980A;MANUFACTURER:SERVOMEX</t>
  </si>
  <si>
    <t>METAL GROOVED GASKETS; PRESSURE DESIGNATION:ASME CL 150; FACING, FLANGE:RAISED FACE; TYPE OF GASKET PROFILE:LATERAL; MAT,LAYERS:GRAPHITE; MAT, GROOVED PROFILE:STAINLESS STEEL 316; MAT, CENTRING RING:STAINLESS STEEL 316; THICKNESS, TOTAL:3 MM; SIZE,PIPE, NOMINAL:10 IN; REFERENCE: 51KF</t>
  </si>
  <si>
    <t>SPARE PARTS; PART NAME:CAGE 21K; EQUIPMENT NAME:CONTROL VALVE; EQUIPMENTMAKE:DRESSER MASONEILAN; ADDITIONAL INFORMATION:I-12-104528-001-1; MANUFACTURERPART NUMBER:021000413-153G0000; MANUFACTURER:DRESSER MASONEILAN; 75-1 CV=8LO-DB; EQUIPMENT CODE:1300023947</t>
  </si>
  <si>
    <t>SPARE PARTS; PART NAME:STRAINER ELEMENT; DIMENSIONS:16 IN; MATERIAL:STAINLESS STEEL 304; DRAWING NUMBER:VP-SC2252-T3-B-05;EQUIPMENT MAKE:JFC CORPORATION; EQUIPMENT MODEL:T3 TYPE; MANUFACTURER:JFC CORPORATION; REAL MANUFACTURER:KOREA FUJI PACKING CO. LTD</t>
  </si>
  <si>
    <t>SPIRAL WOUND GASKETS FOR PLANT EQUIPMENT; THICKNESS, GASKET:6.35 MM; THICKNESS, INNER RING:4.5 MM; THICKNESS, CENTRING RING:4.5 MM;MAT, WINDINGS:STAINLESS STEEL 304; MAT, FILLER:GRAPHITE; MAT, INNER RING:STAINLESS STEEL 304; MAT, CENTRING RING:STAINLESS STEEL304; MANDATORY ADD REQRMTS:REFERED DWG:MEA110-D-DR-0072; MANDATORY ADD REQRMTS:REFERED POSITION NUMBER:10; CENTRING RING, O.D.:1406MM; INNER RING, I.D.:1306 MM; DIMENSION, I.D. X O.D.:1346 X 1398 MM; WITH WELDED JACKET; MATERIAL:STAINLESS STEEL 304; EQUIPMENTNAME:CS HEAT EXCHANGER; MODEL:H-BJ21M; MANUFACTURER:INDCON PROJECTS &amp; EQUIPMENT LTD</t>
  </si>
  <si>
    <t>PLANT ELEMENT METAL JACKETED GASKETS; MAT, FILLER:GRAPHITE; MAT, JACKET:STAINLESS STEEL 316; THICKNESS, GASKET:3 MM; DIMENSIONS,CROSSBAR(S):WD 10 X THK 3 MM (RIP); DIMENSION, I.D.:636 MM; DIMENSION, O.D.:662 MM; CONSTRUCTION:3 PASS; DRAWINGNUMBER:3669-GP-VD-009_8450_XDG_480023-IS03; ITEM POSITION NUMBER:108; EQUIPMENT MAKE:KIRLOSKAR COMPRESSOR; EQUIPMENT NAME:REFRIGERA</t>
  </si>
  <si>
    <t>SPARE PARTS; PART NAME:ELAS/MINOR KIT; EQUIPMENT NAME:PUMP; EQUIPMENT MAKE:IMO PUMP; EQUIPMENT MODEL:AA3G/NVSSCA118SD ;MANUFACTURER:IMO PUMP; MANUFACTURER PART NUMBER:ME3G012</t>
  </si>
  <si>
    <t>ACCELEROMETER; SENSITIVITY:2.5 mV/ M/S2; ACCELERATION RANGE:735 M/S2; MOUNTING:1/4-28 UNF INTEGRAL STUD; AGENCY APPROVAL:CSA, ATEX,IECEX; MANUFACTURER PART NUMBER:330425-01-05; MANUFACTURER:BENTLY NEVADA</t>
  </si>
  <si>
    <t>SPADE LINE BLINDS; MAT:CARBON STEEL; PRESSURE DESIGNATION:ASME CLASS 150;SIZE:20 IN; MAT, SPEC:ASTM A105; DESIGN SPEC:ASME B16.5; FINISH, FLANGEFACING:125 AARH; TYPE:TAIL; TYPE OF FACE:RAISED FACE</t>
  </si>
  <si>
    <t>SPARE PARTS; PART NAME:BEARING; DRAWING NUMBER:ZGP10049; ITEM POSITION NUMBER:027; EQUIPMENT NAME:LOAD PLATE; EQUIPMENT MAKE:STATECBINDER; MANUFACTURER:STATEC BINDER; MANUFACTURER PART NUMBER:ZFP10013; DRIVE SHAFT  PRINCIPAL</t>
  </si>
  <si>
    <t>ELECTRICAL ACCESSORIES; TYPE:BUSHING,LV; VOLTAGE RATING:17.5 KV; CURRENT RATING:2000 A; MANUFACTURER:CROMPTON GREAVES; PORCELAINALONG WITH METAL PART; WITH PALM; DRAWING NUMBER:3T51M12697; CREEPAGE DISTANCE:437.5 MM; FOR TRANSFORMER; EQUIPMENT MODELNUMBER:MT7533</t>
  </si>
  <si>
    <t>METAL GROOVED GASKETS; PRESSURE DESIGNATION:ASME CL 300; FACING, FLANGE:RAISED FACE; TYPE OF GASKET PROFILE:LATERAL; MAT,LAYERS:GRAPHITE; MAT, GROOVED PROFILE:STAINLESS STEEL 316; MAT, CENTRING RING:STAINLESS STEEL 316; THICKNESS, TOTAL:3 MM; SIZE,PIPE, NOMINAL:18 IN; REFERENCE: 51KF</t>
  </si>
  <si>
    <t>SPARE PARTS; PART NAME:GASKET; EQUIPMENT NAME:TEAL INJECTION PUMP; EQUIPMENT MAKE:LEWA PUMPS AND SYSTEMS; EQUIPMENTMODEL:LDC1/M910S/25MM; ADDITIONAL INFORMATION:TW-ELEMENT,LDC EHV H; MANUFACTURER:LEWA PUMPS AND SYSTEMS; MANUFACTURER PARTNUMBER:114288.1002; WEAR AND TEAR PARTS OF DRIVE ELEMENT 114288.0005</t>
  </si>
  <si>
    <t>SPARE PARTS; PART NAME:SEAT RING 21K; EQUIPMENT NAME:CONTROL VALVE; EQUIPMENTMAKE:DRESSER MASONEILAN; ADDITIONAL INFORMATION:I-12-104528-002-1; MANUFACTURERPART NUMBER:021000364-596-0000; MANUFACTURER:DRESSER MASONEILAN; 1.5-2 QC .812;EQUIPMENT CODE:1300023929</t>
  </si>
  <si>
    <t>SPARE PARTS; PART NAME:WIRE, U-LOCK; MANUFACTURER PART NUMBER:1009927-1; MANUFACTURER:ELLIOTT TURBOMACHINERY; EQUIPMENTNAME:TURBINE, MOP; EQUIPMENT MAKE:ELLIOTT TURBOMACHINERY CO</t>
  </si>
  <si>
    <t>SPARE PARTS; PART NAME:ELECTRONIC TIMER ASSEMBLY; EQUIPMENT NAME:COMPRESSOR;EQUIPMENT MAKE:AERZEN; EQUIPMENT MODEL:VM-140; MANUFACTURER PARTNUMBER:168783000; MANUFACTURER:DOLD &amp; SOHNE KG; TIMER MODEL:MK9906N</t>
  </si>
  <si>
    <t>METAL GROOVED GASKETS; PRESSURE DESIGNATION:ASME CL 300; FACING, FLANGE:RAISED FACE; TYPE OF GASKET PROFILE:LATERAL; MAT,LAYERS:GRAPHITE; MAT, GROOVED PROFILE:STAINLESS STEEL 316; MAT, CENTRING RING:STAINLESS STEEL 316; THICKNESS, TOTAL:3 MM; SIZE,PIPE, NOMINAL:10 IN; REFERENCE: 51KF</t>
  </si>
  <si>
    <t>EXTENSION CABLE; 3-WIRE ARMORED; CABLE LENGTH:MODIFICATION; MOD 176243 CABLE LENGTH:25; MODIFICATION CABLE FOR USE WITH 43217-02;MANUFACTURER PART NUMBER:16710-XX MOD:176243-25; MANUFACTURER:BENTLY NEVADA; FOR ACCELEROMETER/SEISMIC</t>
  </si>
  <si>
    <t>SPARE PARTS; PART NAME:PACKING; MANUFACTURER PART NUMBER:1U6768X0022; MANUFACTURER:FISHER CONTROLS; MATERIAL:GRADE 17D29;MATERIAL:Zn PLATED; EQUIPMENT NAME:CONTROL VALVE; EQUIPMENT MODEL:10X8EWD, 8.00ED; SET QUANTITY:2</t>
  </si>
  <si>
    <t>SPIRAL WOUND GASKETS; PRESSURE DESIGNATION:ASME CL 150; THICKNESS, GASKET:4.5 MM; MAT, WINDINGS:STAINLESS STEEL 316; MAT,FILLER:GRAPHITE; MAT, INNER RING:STAINLESS STEEL 316; MAT, CENTRING RING:CARBON STEEL; SIZE, PIPE, NOMINAL:24 IN; FACING, FLANGE:FILLER:GRAPHITE; MAT, INNER RING:STAINLESS STEEL 316; MAT, CENTRING RING:CARBON STEEL; SIZE, PIPE, NOMINAL:24 IN; FACING, FLANGE:RAISED FACE; DRAWING NUMBER: 09C0039-02-07-A04, A05; ITEM POSITION NUMBER: 5; EQUIPMENT MANUFACTURER PART NO: DSM-035; REALMANUFACTURER PART NUMBER: JEIL-009; REAL MANUFACTURER NAME: JEIL E&amp;S; EQUIPMENT NAME: PRIMARY FRACTIONATOR / QUENCH TOWER / C3SPLITTER; EQUIPMENT MODEL: QUENCH TOWER; EQUIPMENT MAKE: DOOSAN MECATEC CO LTD; CONTRACTOR DOCUMENT NUMBER: MDA110-D-DR-00107; ITEMPOSITION NUMBER: 11-CC-505; EQUIPMENT MANUFACTURER PART NO: A02, 03, 04-5; REAL MANUFACTURER NAME: KUK IL INDUSTRIES.; EQUIPMENTNAME: MEDIUM COLUMN; EQUIPMENT MAKE: WOOYANG HC CO LTD; CONTRACTOR DOCUMENT NUMBER: MDA111-D-DR-0404; ITEM POSITION NUMBER: 12;EQUIPMENT MANUFACTURER PART NO: HW09062-017; REAL MANUFACTURER PART NUMBER: K/# OSIB-QQGS; REAL MANUFACTURER NAME: KUKIL INTOT;EQUIPMENT NAME: LARGE H/EX; EQUIPMENT MODEL: H-BXS; EQUIPMENT MAKE: HANTECH CO LTD; CONTRACTOR DOCUMENT NUMBER: MEA110-D-DR-00069;DRAWING NUMBER: 09C0039-01-07-A04, A06; ITEM POSITION NUMBER: 12-CC-101; ITEM POSITION NUMBER: 12-CC-102; ITEM POSITION NUMBER:12-CC-103, 12-CC-103; EQUIPMENT MANUFACTURER PART NO: DSM-005; EQUIPMENT MANUFACTURER PART NO: A02, 03, 04, 05; EQUIPMENTMANUFACTURER PART NO: A03, 04, 05, 06; EQUIPMENT MANUFACTURER PART NO: A03, 04, 05, 06, A07, 08, 09; REAL MANUFACTURER NAME:JEIL-003; EQUIPMENT NAME: TOWER; EQUIPMENT MODEL: PRIMARU FRACTIONATOR; CONTRACTOR DOCUMENT NUMBER: MDA110-D-DR-0007; CONTRACTORDOCUMENT NUMBER: MDA115-D-DR-0104; CONTRACTOR DOCUMENT NUMBER: MDA115-D-DR-0204; CONTRACTOR DOCUMENT NUMBER: MDA115-D-DR-00305,MDA115-D-DR-00306</t>
  </si>
  <si>
    <t>SPARE PARTS; PART NAME:BUSHING; EQUIPMENT NAME:TEAL INJECTION PUMP; EQUIPMENT MAKE:LEWA PUMPS AND SYSTEMS; EQUIPMENTMODEL:LDC1/M910S/25MM; ADDITIONAL INFORMATION:GR.25 LDB/LDC M900; MANUFACTURER:LEWA PUMPS AND SYSTEMS; MANUFACTURER PARTNUMBER:111290.0198; FOR DIAPHRAGM PUMP HEAD 111449.0000</t>
  </si>
  <si>
    <t>SPARE PARTS; PART NAME:GASKET; MANUFACTURER PART NUMBER:GCA2-2ES048B45; MANUFACTURER:ELLIOTT TURBOMACHINERY; MATERIAL:GRAPHITE;DRAWING NUMBER:ER09T013101/970, ; ITEM POSITION NUMBER:73-3; EQUIPMENT NAME:DGS CONSOLE_WATER, OIL INJECT</t>
  </si>
  <si>
    <t>REINFORCED FLAT RING RUBBER GASKET; MAT:ETHYLENE-PROPYLENE RUBBER; CROSS SECTION:WITH INSERT; MAT, INSERT:STEEL; FACING,FLANGE:RAISED FACE; PRESSURE DESIGNATION:ASME CL 150; THICKNESS AT INSERT:4 MM; SIZE, PIPE, NOMINAL:2 IN; REFERENCE: 11KC</t>
  </si>
  <si>
    <t>METAL GROOVED GASKETS; PRESSURE DESIGNATION:ASME CL 150; FACING, FLANGE:RAISED FACE; TYPE OF GASKET PROFILE:LATERAL; MAT,LAYERS:GRAPHITE; MAT, GROOVED PROFILE:STAINLESS STEEL 316; MAT, CENTRING RING:STAINLESS STEEL 316; THICKNESS, TOTAL:3 MM; SIZE,PIPE, NOMINAL:12 IN; REFERENCE: 51KF</t>
  </si>
  <si>
    <t>SPARE PARTS; PART NAME:SEAL RING; MANUFACTURER:MIL CONTROLS LIMITED; MANUFACTURER PART NUMBER:639058974999</t>
  </si>
  <si>
    <t>SPARE PARTS; PART NAME:SEAL RING; MANUFACTURER:MIL CONTROLS LIMITED; MANUFACTURER PART NUMBER:626747375999</t>
  </si>
  <si>
    <t>SPARE PARTS; PART NAME:SEAL RING; MANUFACTURER:MIL CONTROLS LIMITED; MANUFACTURER PART NUMBER:278431321999</t>
  </si>
  <si>
    <t>SPARE PARTS; PART NAME:SEAT RING; EQUIPMENT NAME:CONTROL VALVE; EQUIPMENTMAKE:FISHER CONTROLS; MANUFACTURER PART NUMBER:1U2866X0012; MANUFACTURER:FISHERCONTROLS; 2,1 PORT</t>
  </si>
  <si>
    <t>SPARE PARTS; PART NAME:VALVE PLUG; MANUFACTURER PART NUMBER:15A6641X012; MANUFACTURER:FISHER CONTROLS; MATERIAL:STAINLESS STEEL316; MATERIAL:20B64/COCRA; EQUIPMENT NAME:CONTROL VALVE; EQUIPMENT MODEL:1.50EZC, 1.50EZC; SET QUANTITY:1</t>
  </si>
  <si>
    <t>SPARE PARTS; PART NAME:BUSHING; MANUFACTURER PART NUMBER:3PS-47089/227; MANUFACTURER:SHIN NIPPON MACHINERY CO LTD; MATERIAL:SUS 304W/H; DRAWING NUMBER:3PS-47089; ITEM POSITION NUMBER:227; EQUIPMENT NAME:CENTRIFUGAL PUMP; EQUIPMENT MAKE:SHIN NIPPON MACHINERY CO.,LTD; EQUIPMENT MODEL:8X17 VVB; ADDITIONAL INFORMATION:PACKING BOX; EQUIPMENT MANUFACTURER PART NO: 227; CONTRACTOR DOCUMENT NUMBER:MGA108-D-DR-00011</t>
  </si>
  <si>
    <t>SPARE PARTS; PART NAME:VALVE PLUG; MANUFACTURER PART NUMBER:11A5317X012; MANUFACTURER:FISHER CONTROLS; MATERIAL:STAINLESS STEEL316; MATERIAL:20B64/COCRA; EQUIPMENT NAME:CONTROL VALVE; EQUIPMENT MODEL:1.50ET-NS; SET QUANTITY:1</t>
  </si>
  <si>
    <t>REINFORCED FLAT RING RUBBER GASKET; MAT:ETHYLENE-PROPYLENE RUBBER; CROSS SECTION:WITH INSERT; MAT, INSERT:STEEL; FACING,FLANGE:RAISED FACE; PRESSURE DESIGNATION:ASME CL 300; THICKNESS AT INSERT:7 MM; SIZE, PIPE, NOMINAL:14 IN; REFERENCE: 11KC</t>
  </si>
  <si>
    <t>SPARE PARTS; PART NAME:VALVE, CHECK; DRAWING NUMBER:OJ.T-17-7303B; ITEM POSITION NUMBER:17; EQUIPMENT NAME:HYDRAULIC OIL PUMP UNIT;EQUIPMENT MAKE:OSAKA JACK CO LTD; ADDITIONAL INFORMATION:REFERENCE:OCV-9G; MANUFACTURER:OSAKA JACK CO LTD; MANUFACTURER PARTNUMBER:OJ.T-17-7303B/17; SUB ASSEMBLY:SCREEN CHANGER/DIVERTER VALVE HYDRAULIC OIL UNIT; SUPPLIER:THE JAPAN STEEL WORKS</t>
  </si>
  <si>
    <t>SPARE PARTS; PART NAME:WEAR RING; DRAWING NUMBER:MPQ101-M-2Y-00004.01; EQUIPMENT NAME:CHEMICAL INJECTION UNIT; EQUIPMENTMAKE:HERMETIC-PUMPEN; EQUIPMENT MODEL:CAM 30/4; MANUFACTURER:HERMETIC-PUMPEN; MANUFACTURER PART NUMBER:226399902; SUPPLIERNAME:NALCO</t>
  </si>
  <si>
    <t>SPARE PARTS; PART NAME:GASKET; DRAWING NUMBER:M 1; EQUIPMENT NAME:HDPE ANALYSER; EQUIPMENT MAKE:SIEMENS; MANUFACTURER:SIEMENS;MANUFACTURER PART NUMBER:US2-1672101-001; SUB ASSEMBLY:SOLENOID VALVE CONTROL MODULE (SVCM); FOR MOUNTING SOLENOID SMC TO SVCMMANIFOLD</t>
  </si>
  <si>
    <t>SPARE PARTS; PART NAME:GASKET; MANUFACTURER PART NUMBER:NK2805-1; MANUFACTURER:ELLIOTT TURBOMACHINERY; DRAWING NUMBER:NP1993,NP2149; ITEM POSITION NUMBER:70; EQUIPMENT NAME:DGS CONSOLE_WATER, OIL INJECT; ADDITIONAL INFORMATION:FOR T&amp;T VALVE ASSEMBLY; REALMANUFACTURER:GIMPEL</t>
  </si>
  <si>
    <t>SPARE PARTS; PART NAME:SEALING STRIP; MANUFACTURER PART NUMBER:SLSP-RD5330075; MANUFACTURER:ELLIOTT TURBOMACHINERY; MATERIAL:FPM;DRAWING NUMBER:ER09T013301/950; ITEM POSITION NUMBER:10; EQUIPMENT NAME:DGS CONSOLE_WATER, OIL INJECT</t>
  </si>
  <si>
    <t>SPARE PARTS; PART NAME:DCS ESD F&amp;G SYSTEM; MATERIAL:HONEYWELL; DRAWING NUMBER:TERMINATOR,BUS; EQUIPMENT MAKE:HONEYWELL; EQUIPMENTMODEL:FOR REDUNDANT I/O; ADDITIONAL INFORMATION:FC-TERM-0002</t>
  </si>
  <si>
    <t>SPARE PARTS; PART NAME:PLUG; MATERIAL:STAINLESS STEEL 316/316L; EQUIPMENT NAME:CONTROL VALVE; EQUIPMENT MAKE:SEVERN GLOCON;EQUIPMENT MODEL:300-5412-P2AN; MANUFACTURER:SEVERN GLOCON; MANUFACTURER PART NUMBER:6023/7/24/Z-0008-8117; SIZE:2 IN; PRESSUREDESIGNATION:CL 600; UNBALANCED CONTOURED; 3053 + 640 (ST6)</t>
  </si>
  <si>
    <t>SPARE PARTS; PART NAME:CORD; DIMENSIONS:DN3.5-418; MATERIAL:SILICON; DRAWINGNUMBER:62.017.PP; ITEM POSITION NUMBER:9; EQUIPMENT NAME:LOSS-IN-WEIGHT FEEDER;EQUIPMENT MAKE:K-TRON; EQUIPMENT MODEL:SCREW CONVEYER PP LINE; MANUFACTURER PARTNUMBER:40.012.85; MANUFACTURER:K-TRON</t>
  </si>
  <si>
    <t>SPARE PARTS; PART NAME:SWITCH,PRESSURE; DRAWING NUMBER:M 1; EQUIPMENT NAME:HDPE ANALYSER; EQUIPMENT MAKE:SIEMENS;MANUFACTURER:SIEMENS; MANUFACTURER PART NUMBER:US2-S81805; CONTACT CONFIGURATION:NO SPST; PRESS, CONNECTION:0 TO 60 PSI; SUBASSEMBLY:MECHANICAL PRESSURE REGULATORS; SUPPLY AIR:LOW AIR PRESSURE</t>
  </si>
  <si>
    <t>SPARE PARTS; PART NAME:GASKET,RING JOINT; MANUFACTURER PART NUMBER:012-1904-003; MANUFACTURER:MAGNETROL INTERNATIONAL;MATERIAL:CARBON STEEL; DIMENSIONS:3 IN; DRAWING NUMBER:&amp;AD-11-J ZE-7231 (SUPPLIER); EQUIPMENT NAME:LEVEL TRANSMITTER RADAR;EQUIPMENT MAKE:MAGNETROL INTERNATIONAL; EQUIPMENT MODEL:X705-51AA-B70+X7MS-A5M8-150+XF3A-AE4B-120; SHAPE:OVAL; RING no:R35,PRESSURE DESGINATION:CL 1500; SUPPLIER NAME:SELAS-LINDE GMBH</t>
  </si>
  <si>
    <t>NON ARMOURED ELECTRICAL CABLE; APPLICATION:TANKER SECONDARY EARTHING;VOLTAGE:1100 VAC; MAT, CONDUCTOR:COPPER; COLOUR, OUTER SHEATH:GREEN; NUMBER,CORES:1; CROSS SECTION, CORES:6 MM²; MANUFACTURER:ANY REPUTED MAKE; TYPE,CABLE:MULTI-STRAND; MAT, INSULATION:PVC; MAT, OUTER SHEATH:PUR-POLYURETHANE;SPIRAL CABLE WITH CROCODILE CLAMP; WORKING(EXTENDABLE) LENGTH:10 M; OUTERJACKET:PUR-POLYURETHANE WITH CROCODILE CLAMP; MATERIAL MILD STEEL WITHGALVANIZED IRON COATED; OPENING JAW-35 MM; LENGTH:150 MM; THICKNESS:12 MM;CURRENT RATING:UPTO 200 AMP</t>
  </si>
  <si>
    <t>VIBRATION PROBE; TYPE:PROXIMITY; MANUFACTURER PART NUMBER:330701-00-25-10-11-IN; MANUFACTURER:BENTLY NEVADA; MODEL:3300 XL 11MM;TOTAL LENGTH:1 M; CONNECTOR AND CABLE TYPE:W/CONN, CONN PRO, FLUIDLOC CBL; AGENCY APPROVAL:INDIA (PESO/CCOE, IECEX, ATEX)</t>
  </si>
  <si>
    <t>AIR DISTRIBUTION MANIFOLD; TYPE:AIR HEADER; WITH EXCELOCK ISOLATION VALVE; MATERIAL:STAINLESS STEEL 316; DIMENSION:11/2 IN SW X SW;TYPE OF VALVE:BALL; PRESSURE RATING:18 KG/CM2; MANUFACTURE PART NUMBER:30856; MANUFACTURER:EXCEL HYDRO;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t>
  </si>
  <si>
    <t>SPARE PARTS; PART NAME:TEMPERATURE SENSOR; EQUIPMENT NAME:COMPRESSOR; EQUIPMENTMAKE:AERZEN; EQUIPMENT MODEL:VM-140; MANUFACTURER PART NUMBER:AM168800;MANUFACTURER:STORK THERMEQ; TEMPERATURE SENSOR MODEL:SC1560; SENSINGELEMENT:HOSE; CONNECTION PROCESS: G3/8 INCH; TEMPERATURE RANGE:0 TO 120 DEG C</t>
  </si>
  <si>
    <t>SPARE PARTS; PART NAME:SHAFT; MATERIAL:STAINLESS STEEL-XM-19; DRAWING NUMBER:F17171; ITEM POSITION NUMBER:5; EQUIPMENT NAME:BALLBLOW DOWN VALVE; EQUIPMENT MAKE:METSO AUTOMATION; EQUIPMENT MODEL:XA03DWGAJ2RXHBDF; MANUFACTURER:METSO AUTOMATION; MANUFACTURERPART NUMBER:1236260</t>
  </si>
  <si>
    <t>PROXIMITOR; MODEL:3300 XL PROXIMITOR; MODIFICATIONS:MOD 13CR-3.8NI 14M; TOTAL LENGTH &amp; MOUNTING:MODIFICATION, DIN MOUNT; AGENCYAPPROVAL:INDIA (PESO/CCOE, IECEX, ATEX); MANUFACTURER PART NUMBER:330180-X1-IN MOD 145193-09; MANUFACTURER:BENTLY NEVADA</t>
  </si>
  <si>
    <t>ADAPTORS, CABLE CONNECTOR; :POWER; :HONEYWELL; :51201397-002; SET FROM PS UNIT TO PMIO MOTHERBOARD ; EQUIPMENT NAME:DCS ESD F&amp;GSYSTEM</t>
  </si>
  <si>
    <t>SPARE PARTS; PART NAME:SEAT; MATERIAL:FC250; DRAWING NUMBER:H-4F8738; ITEMPOSITION NUMBER:4; EQUIPMENT NAME:TEMPERATURE REGULATING VALVE; EQUIPMENTMAKE:FUSHIMAN; EQUIPMENT MODEL:SMFH3; MANUFACTURER PART NUMBER:H-4F8738/4;MANUFACTURER:FUSHIMAN; SIZE, VALVE:80 MM; EQUIVALENT MANUFACTURER NUMBER:213116</t>
  </si>
  <si>
    <t>SPARE PARTS; PART NAME:STRAINER ELEMENT; DIMENSIONS:8 IN; MATERIAL:STAINLESS STEEL 304; DRAWING NUMBER:VP-SC2252-T3-B-11-01;EQUIPMENT MAKE:JFC CORPORATION; EQUIPMENT MODEL:T3 TYPE; MANUFACTURER:JFC CORPORATION; REAL MANUFACTURER:KOREA FUJI PACKING CO. LTD</t>
  </si>
  <si>
    <t>BUTT-WELD PIPE STUB-END; MATERIAL:STAINLESS STEEL 304L; SIZE:10 IN;MANUFACTURING PROCESS:SEAMLESS; SCHEDULE NUMBER:10S</t>
  </si>
  <si>
    <t>RECHARGEABLE BATTERIES; TYPE:BATTERY CELL; ELECTROCHEMICALSYSTEM:NICKEL-CADMIUM; VOLTAGE:1.2 V; CAPACITY:178 AH; MANUFACTURER PARTNUMBER:KPM178P</t>
  </si>
  <si>
    <t>SPARE PARTS; PART NAME:VALVE,PRESSURE LIMIT; DIMENSIONS:DN6; EQUIPMENT NAME:TITANATE INJECTION PUMP; EQUIPMENT MAKE:LEWA PUMPS ANDSYSTEMS; EQUIPMENT MODEL:LDB6/M910S/17MM; ADDITIONAL INFORMATION:PRESSURE:8 TO 26 BAR; M900; MANUFACTURER:LEWA PUMPS AND SYSTEMS;MANUFACTURER PART NUMBER:110709.0003; FOR DIAPHRAGM PUMP HEAD 111449.0000</t>
  </si>
  <si>
    <t>SPARE PARTS; PART NAME:VALVE,PRESSURE LIMIT; DIMENSIONS:DN6; EQUIPMENT NAME:TEAL INJECTION PUMP; EQUIPMENT MAKE:LEWA PUMPS ANDSYSTEMS; EQUIPMENT MODEL:LDC1/M910S/25MM; ADDITIONAL INFORMATION:PRESSURE:17 TO 50 BAR; M900; MANUFACTURER:LEWA PUMPS AND SYSTEMS;MANUFACTURER PART NUMBER:110709.0004; FOR DIAPHRAGM PUMP HEAD 111449.0000</t>
  </si>
  <si>
    <t>SPARE PARTS; PART NAME:WEAR RING,SEAL CHAMBER; EQUIPMENT MAKE:ITT CORPORATION INDIA PVT LTD; EQUIPMENT MODEL:3700 MA-2x3 - 13S;ADDITIONAL INFORMATION:180-241 BHN; MANUFACTURER:ITT CORPORATION INDIA PVT LTD; MANUFACTURER PART NUMBER:C00288A31 1232K; EQUIPMENTNAME:C6+OLIGOMER TRANSFER AND LOADING PUMP, C9+CUT TRANSFER AND LOADING PUMP</t>
  </si>
  <si>
    <t>SPARE PARTS; PART NAME:BUSHING; MANUFACTURER PART NUMBER:3PS-47093/385; MANUFACTURER:SHIN NIPPON MACHINERY CO LTD; MATERIAL:SUS440C; DRAWING NUMBER:3PS-47093; ITEM POSITION NUMBER:385; EQUIPMENT NAME:CENTRIFUGAL PUMP; EQUIPMENT MAKE:SHIN NIPPON MACHINERYCO., LTD; EQUIPMENT MODEL:15/2044 RTV; ADDITIONAL INFORMATION:COMB PACKING BOX; EQUIPMENT MANUFACTURER PART NO: 385; CONTRACTORDOCUMENT NUMBER: MGA108-D-DS-00041</t>
  </si>
  <si>
    <t>SPARE PARTS; PART NAME:RING, IMPELLER; MANUFACTURER PART NUMBER:3PS-47130/103; MANUFACTURER:SHIN NIPPON MACHINERY CO LTD;MATERIAL:SUS 420 J2; DRAWING NUMBER:3PS-47130; ITEM POSITION NUMBER:103; EQUIPMENT NAME:VERTICAL SUSPENDED PUMP; EQUIPMENTMAKE:SHIN NIPPON MACHINERY CO., LTD; EQUIPMENT MODEL:SIW-ER 3/520; EQUIPMENT MANUFACTURER PART NO: 103; CONTRACTOR DOCUMENT NUMBER:MGA105-D-D-R-00041</t>
  </si>
  <si>
    <t>VIBRATION PROBE; TYPE:PROXIMITY; MANUFACTURER PART NUMBER:330104-01-08-50-01-IN; MANUFACTURER:BENTLY NEVADA; MODEL:3300 8MM;THREAD:M10 X 1 ARM; TOTAL LENGTH:5 M; CONNECTOR AND CABLE TYPE:W/CONN, CONN PRO, STD CABLE; AGENCY APPROVAL:INDIA (PESO / CCOE,IECEX, ATEX)</t>
  </si>
  <si>
    <t>SPARE PARTS; PART NAME:O-RING; MANUFACTURER PART NUMBER:G-95; MANUFACTURER:ELLIOTT TURBOMACHINERY; MATERIAL:FPM; DRAWINGNUMBER:FX204~208A003; ITEM POSITION NUMBER:7; EQUIPMENT NAME:DGS CONSOLE_WATER, OIL INJECT; EQUIPMENT MODEL:SGF312-300-40A-TL,SGF312-600-40A-TL, SGF312-300-25A-TL, SGF312-300-40A-TL, SGF312-150-25A-TL</t>
  </si>
  <si>
    <t>SPARE PARTS; PART NAME:SPRING; MANUFACTURER PART NUMBER:1002026-1; MANUFACTURER:ELLIOTT TURBOMACHINERY; EQUIPMENT NAME:DGSCONSOLE_WATER, OIL INJECT</t>
  </si>
  <si>
    <t>SPARE PARTS; PART NAME:COMPRESSION UNIT; MATERIAL:STAINLESS STEEL 316; DRAWING NUMBER:2H-144071; ITEM POSITION NUMBER:45; EQUIPMENTNAME:TOP ENTRY AGITATOR; EQUIPMENT MAKE:REMI PROCESS PLANT &amp; MACHINARY; ADDITIONAL INFORMATION:FOR MECHANICAL SEAL;MANUFACTURER:FLOWSERVE SANMAR; MANUFACTURER PART NUMBER:2H-144071/45; SEAL MODEL/TYPE:3.000" DOUBLE INSIDE CARTRIDGE BRO</t>
  </si>
  <si>
    <t>SPARE PARTS; PART NAME:PLUG STEM; EQUIPMENT NAME:CONTROL VALVE; EQUIPMENTMAKE:DRESSER MASONEILAN; ADDITIONAL INFORMATION:PG37A0271-001; MANUFACTURER PARTNUMBER:010167083-163H0000; MANUFACTURER:DRESSER MASONEILAN; EQUIPMENTCODE:1300031099</t>
  </si>
  <si>
    <t>SPARE PARTS; PART NAME:SEGMENT; MATERIAL:STAINLESS STEEL + CBHC; DRAWING NUMBER:F12249; ITEM POSITION NUMBER:03; EQUIPMENTNAME:ECCENTRIC CTRL VALVE ; EQUIPMENT MAKE:METSO AUTOMATION; EQUIPMENT MODEL:FC10DWTAJ1KBSGGF; MANUFACTURER:METSO AUTOMATION;MANUFACTURER PART NUMBER:1051060</t>
  </si>
  <si>
    <t>SPARE PARTS; PART NAME:VALVE,STEERING; DIMENSIONS:5/2 IN; EQUIPMENT NAME:GBT+BFPCOMBO UNIT; EQUIPMENT MAKE:DEWA WATER &amp; ENERGY; EQUIPMENT MODEL:N-PD-11-XL;ADDITIONAL INFORMATION:WITH HOSE CONNECTION; MANUFACTURER PARTNUMBER:900004795/2T; MANUFACTURER:DEWA WATER &amp; ENERGY</t>
  </si>
  <si>
    <t>SPARE PARTS; PART NAME:COOLING FAN; EQUIPMENT NAME:HT MOTOR; EQUIPMENT MAKE:BHARAT HEAVY ELECTRICAL; MANUFACTURER:BHARAT HEAVYELECTRICAL; FOR MOTOR; SPEED:372 RPM; FRAME SIZE:1SJ7712-9; VOLTAGE RATING:6.6 KV; POWER RATING:550 KW; SERIAL NUMBER:40023 A421-11-01, 40023 A 421-11-02</t>
  </si>
  <si>
    <t>SPARE PARTS; PART NAME:FLEX CONNECTION; MATERIAL:SILICON; DRAWING NUMBER:62.017.PP; ITEM POSITION NUMBER:17; EQUIPMENTNAME:LOSS-IN-WEIGHT FEEDER; EQUIPMENT MAKE:K-TRON; EQUIPMENT MODEL:SCREW CONVEYER PP LINE; ADDITIONAL INFORMATION:DN 114.5;MANUFACTURER:K-TRON; MANUFACTURER PART NUMBER:20001.D662</t>
  </si>
  <si>
    <t>SPARE PARTS; PART NAME:INSITU CELL O-RING; MANUFACTURER PART NUMBER:42244JE; MANUFACTURER:AMETEK; DRAWING NUMBER:BB1002-D-DR-00005;EQUIPMENT NAME:ANALYZER SYSTEMS; SUPPLIER:CHEMTROLS</t>
  </si>
  <si>
    <t>SPARE PARTS; PART NAME:O-RING,SEAL; DIMENSIONS:DIA 38.05 MM; MATERIAL:ISO 3601 / GREEN VITON; ITEM POSITION NUMBER:23; EQUIPMENTMAKE:ATELIERS DE FOS; MANUFACTURER:ATELIERS DE FOS; MANUFACTURER PART NUMBER:23; EQUIPMENT NAME:ZG CATALYST INJECTION NOZZEL, CRCATALYST INJECTION NOZZEL; DRAWING NUMBER:3669-CD-VD-025_1598_ZGB_31JN380_01-IS02</t>
  </si>
  <si>
    <t>ELECTRICAL RELAYS; VOLTAGE:110 VDC (NOMINAL); NUMBER, CONTACTS:1NO + 1NC; MANUFACTURER:AREVA T&amp;D; MANUFACTURER PART NUMBER:VAG11;TYPE:INSTANTANEOUS VOLTAGE, SERIES; SIZE:-1/4NV; NO VOLTAGE SETTING:25 TO 60%; WITH FLAG</t>
  </si>
  <si>
    <t>SPARE PARTS; PART NAME:SEAL KIT; EQUIPMENT NAME:SINGLE ACTING ACTUATOR; EQUIPMENT MAKE:KENT INTROL; EQUIPMENT MODEL:63DFRC AT751U;MANUFACTURER:KENT INTROL; MANUFACTURER PART NUMBER:63DFRC AT751U-SEALKIT</t>
  </si>
  <si>
    <t>SPARE PARTS; PART NAME:SPRING,VALVE; DIMENSIONS:DN40; EQUIPMENT NAME:LRU COLUMN FEED PUMP; EQUIPMENT MAKE:LEWA PUMPS AND SYSTEMS;EQUIPMENT MODEL:LDE1/M911S/92MM; ADDITIONAL INFORMATION:PRESSURE:0.05 BAR; MANUFACTURER:LEWA PUMPS AND SYSTEMS; MANUFACTURER PARTNUMBER:043209.0218; ST (WEAR AND TEAR PART OF DISC VALVE 040638.0051)</t>
  </si>
  <si>
    <t>SPARE PARTS; PART NAME:VALVE,BALL; EQUIPMENT NAME:DIAPHRAGM PUMP; EQUIPMENT MAKE:LEWA; EQUIPMENT MODEL:LDB1; ADDITIONALINFORMATION:DN 5 HU-H; MANUFACTURER:LEWA; MANUFACTURER PART NUMBER:10055.0028; SIZE, VALVE:2 IN</t>
  </si>
  <si>
    <t>SPARE PARTS; PART NAME:SEGMENT; MATERIAL:SIS 2324 + CHROMIUM; MATERIAL:SIS 2324/AISI 329; DRAWING NUMBER:F09368; ITEM POSITIONNUMBER:3; EQUIPMENT NAME:CONTROL VALVE; EQUIPMENT MAKE:METSO AUTOMATION; EQUIPMENT MODEL:Q-REDA02DJJST; MANUFACTURER:METSOAUTOMATION; MANUFACTURER PART NUMBER:7122402</t>
  </si>
  <si>
    <t>METRIC ROLLER BEARINGS; TYPE:SPHERICAL; DESIGNATION NUMBER:22230 CCK/W33+H 3130;DIAMETER, BORE:135 MM; DIAMETER, OD:270 MM; WIDTH/HEIGHT:73 MM;MANUFACTURER:SKF; REFERENCE DRAWING NUMBER:MGD201-D-DR-0003; TAGNUMBER:34-VM-203; WORK ORDER NUMBER:12-OT005 D; TOTAL NUMBER OF IDENTICAL PARTSINSTALLED:1</t>
  </si>
  <si>
    <t>SPARE PARTS; PART NAME:VALVE,STEERING; DIMENSIONS:3/2 IN; EQUIPMENT NAME:GBT+BFPCOMBO UNIT; EQUIPMENT MAKE:DEWA WATER &amp; ENERGY; EQUIPMENT MODEL:N-PD-11-XL;ADDITIONAL INFORMATION:WITH HOSE CONNECTION; MANUFACTURER PARTNUMBER:900004793/2T; MANUFACTURER:DEWA WATER &amp; ENERGY</t>
  </si>
  <si>
    <t>INSTRUMENT SYSTEMS; TYPE:RTD/TC NON ISOLATED; MANUFACTURER MODEL NUMBER:3500/60-02-01; MANUFACTURER:BENTLY NEVADA; PARTNUMBER:133827-01; DOCUMENT NUMBER:141540-01; NUMBER OF CHANNEL:6; VOLTAGE RATING:250 VDC; POWER CONSUMPTION:7 W; INPUT SIGNAL:1 TO6 RTD OR TC TRANSDUCER SIGNAL; SUPPLIER NAME:GE PACIFIC O &amp; C PTE LTD.; EQUIPMENT DETAIL:PYROLSIS FUEL OIL PUMP, QUENCH WATER PUMP,BOILER FEED WATER PUMP, DECOKING AIR COMPRESSOR, STORM WATER LIFT STATION PUMP, PROPYLENE PUMP, PGH 2ND STAGE MAKE UP &amp; RECYCLECOMP, RECYCLE GAS COMPRESSOR</t>
  </si>
  <si>
    <t>SPIRAL WOUND GASKETS; PRESSURE DESIGNATION:ASME CLASS 300; THICKNESS, GASKET:1/8 IN; MAT, WINDINGS:FLEXITALLIC; MAT, FILLER:CERAMICFIBER; MAT, INNER RING:STAINLESS STEEL 316; MAT, CENTRING RING:STAINLESS STEEL 316; SIZE, PIPE, NOMINAL:4 IN; STYLE:CGI; EQUIPMENTNAME:CATALYST ACTIVATION UNIT; MASTER ITEM NUMBER:196; DRAWING NUMBER:G-2704-03; SUPPLIER PART NUMBER:3002453</t>
  </si>
  <si>
    <t>SPARE PARTS; PART NAME:STRAINER ELEMENT; DIMENSIONS:14 IN; MATERIAL:STAINLESS STEEL 304; DRAWING NUMBER:VP-SC2252-T3-B1403;EQUIPMENT MAKE:JFC CORPORATION; EQUIPMENT MODEL:T3 TYPE; MANUFACTURER:JFC CORPORATION; REAL MANUFACTURER:KOREA FUJI PACKING CO. LTD</t>
  </si>
  <si>
    <t>SPARE PARTS; PART NAME:STRAINER ELEMENT; DIMENSIONS:14 IN; MATERIAL:STAINLESS STEEL 304; DRAWING NUMBER:VP-SC2252-T3-B-14;EQUIPMENT MAKE:JFC CORPORATION; EQUIPMENT MODEL:T3 TYPE; MANUFACTURER:JFC CORPORATION; REAL MANUFACTURER:KOREA FUJI PACKING CO. LTD</t>
  </si>
  <si>
    <t>SPARE PARTS; PART NAME:PLATE,DAMPING; DRAWING NUMBER:6340631/S; EQUIPMENT NAME:NITROGEN COMPRESSOR; EQUIPMENT MAKE:BHARAT PUMPS &amp;COMPRESSORS LTD; EQUIPMENT MODEL:4HB/3; ADDITIONAL INFORMATION:PART LIST:6340631; MANUFACTURER:BHARAT PUMPS &amp; COMPRESSORS LTD;MANUFACTURER PART NUMBER:926347369; GROUP NAME:SUCTION VALVE; BPC S/O NUMBER:302011005-01</t>
  </si>
  <si>
    <t>SPARE PARTS; PART NAME:O-RING; MANUFACTURER PART NUMBER:OAS-RB232; MANUFACTURER:ELLIOTT TURBOMACHINERY; MATERIAL:NBR; DRAWINGNUMBER:ES/9890182; ITEM POSITION NUMBER:4; EQUIPMENT NAME:DGS CONSOLE_WATER, OIL INJECT</t>
  </si>
  <si>
    <t>SPARE PARTS; PART NAME:PACKING RING; EQUIPMENT NAME:CONTROL VALVE; EQUIPMENTMAKE:DRESSER MASONEILAN; ADDITIONAL INFORMATION:N-12-275302; MANUFACTURER PARTNUMBER:005675809-920-0000; MANUFACTURER:DRESSER MASONEILAN; EQUIPMENTCODE:1300031101</t>
  </si>
  <si>
    <t>VALVES, GATE; NOMINAL SIZE:3 IN; DESIGN SPEC, PRESSURE RATING:ASME CLASS 150;DESIGN SPEC:B16.5; TYPE OF END CONNECTION:FLANGED; TYPE OF FACE:RAISED FACE;MAT, TRIM:STAINLESS STEEL 316L; MAT SPEC, BODY:ASTM A351 GRADE CF3M; DIMENSIONSTANDARD:API 600/ISO 10434; FINISH, FLANGE FACING:125 AARH; SHEET NUMBER:51366;A1N</t>
  </si>
  <si>
    <t>SWIVEL BEARING; TYPE:ROD END; SIZE:M10 X 1.25; DESIGNATION, BEARING:SIJK10CB1;THREAD TYPE:FEMALE; MANUFACTURER:NOMO</t>
  </si>
  <si>
    <t>VIBRATION PROBE; MODEL:3300 XL 8 MM PROBE; THREAD:3/8-24 UNF; TOTAL LENGTH 0.5 M; CONNECTOR &amp; CABLE TYPE W/CONN, STD CABLE; AGENCYAPPROVAL:INDIA (PESO/CCOE, IECEX, ATEX); MANUFACTURER PART NUMBER:330101-00-20-05-02-IN; MANUFACTURER:BENTLY NEVADA</t>
  </si>
  <si>
    <t>AIR DISTRIBUTION MANIFOLD; TYPE:N2 HEADER; WITH EXCELOCK ISOLATION VALVE; MATERIAL:STAINLESS STEEL 316; DIMENSION:1.1/2 IN SW X SW;TYPE OF VALVE:BALL; PRESSURE RATING:18 KG/CM2; MANUFACTURE PART NUMBER:30856; MANUFACTURER:EXCEL HYDRO;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t>
  </si>
  <si>
    <t>SPARE PARTS; PART NAME:ACTUATOR REPAIR KIT; MATERIAL:NITRILE; EQUIPMENTNAME:CONTROL VALVE; EQUIPMENT MAKE:SEVERN GLOCON; EQUIPMENT MODEL:300-5412-P2AN;ADDITIONAL INFORMATION:P25; MANUFACTURER PART NUMBER:2P6202/001-Z0082;MANUFACTURER:SEVERN GLOCON</t>
  </si>
  <si>
    <t>BUTT-WELD PIPE ELBOWS; MAT:CARBON STEEL; MAT SPEC, FITTING:ASTM A234 GRADE WPB; ANGLE:90 °; SCHEDULE NUMBER:40; SIZE:12 IN;SPEC:ANSI B16.9; SEAMLESS</t>
  </si>
  <si>
    <t>SPIRAL WOUND GASKETS; PRESSURE DESIGNATION:CL600; THICKNESS, GASKET:4.5 MM; MAT, WINDINGS:STAINLESS STEEL 316; MAT,FILLER:GRAPHITE; MAT, INNER RING:STAINLESS STEEL; MAT, CENTRING RING:STAINLESS STEEL; SIZE, PIPE, NOMINAL:6 IN; EQUIPMENTNAME:PRESSURE VESSEL; DRAWING NUMBER:MFA-130-D-DR-4012; PART NUMBER:1205; REAL MANUFACTURER:STARFLEX; EQUIPMENTMANUFACTURER:STARFLEX</t>
  </si>
  <si>
    <t>SPARE PARTS; PART NAME:ACTUATOR REPAIR KIT; EQUIPMENT NAME:VALVE; EQUIPMENTMAKE:DARLING MUESCO; EQUIPMENT MODEL:BV-263-40; MANUFACTURER PARTNUMBER:RK-AT125S; MANUFACTURER:DARLING MUESCO</t>
  </si>
  <si>
    <t>SPARE PARTS; PART NAME:LEVERAGE ASSEMBLY; MATERIAL:DUCTILE IRON + NICKEL; DRAWING NUMBER:1179120; ITEM POSITIONNUMBER:3,3A,23,25,17; EQUIPMENT NAME:ACTUATOR; EQUIPMENT MAKE:METSO AUTOMATION; EQUIPMENT MODEL:B1JAU10/20, B1JRU10/20;MANUFACTURER:METSO AUTOMATION; MANUFACTURER PART NUMBER:361061/20</t>
  </si>
  <si>
    <t>SPARE PARTS; PART NAME:LEVERAGE ASSEMBLY; MATERIAL:DUCTILE IRON + NICKEL; DRAWING NUMBER:1179340; ITEM POSITIONNUMBER:3,3A,23,25,17; EQUIPMENT NAME:CONTROL VALVE; EQUIPMENT MAKE:METSO AUTOMATION; EQUIPMENT MODEL:B1JU10/25; MANUFACTURER:METSOAUTOMATION; MANUFACTURER PART NUMBER:361061/25</t>
  </si>
  <si>
    <t>SPARE PARTS; PART NAME:FAN; MANUFACTURER PART NUMBER:US2:1262000-035; MANUFACTURER:SIEMENS; DRAWING NUMBER:BB1002-D-DR-00027-28;DRAWING NUMBER:BB1002-D-DR-00030 T0 35 ETC.; EQUIPMENT NAME:GAS CHROMATOGRAPH; EQUIPMENT MODEL:MAXUM ED.II; ADDITIONALINFORMATION:VOLTAGE:24VDC, CURRENT:0.26A; ADDITIONAL INFORMATION:MODIFIED</t>
  </si>
  <si>
    <t>SPARE PARTS; PART NAME:GASKET/O-RING; MATERIAL:SWG/PTFE; DRAWING NUMBER:HP 32-7188R2, HP 32-7187R2; EQUIPMENT MAKE:HYDRODYNE INDIAPVT LTD; EQUIPMENT MODEL:PB 32-200/5.5H2/DB; MANUFACTURER:HYDRODYNE INDIA PVT LTD; MANUFACTURER PART NUMBER:32,33,34,35; EQUIPMENTNAME:BENZENE BLOWDOWN DRUM-2 PUMPS, BENZENE BLOWDOWN DRUM-1 PUMPS</t>
  </si>
  <si>
    <t>SPARE PARTS; PART NAME:STRAINER ELEMENT; DIMENSIONS:14 IN; MATERIAL:STAINLESS STEEL 304; DRAWING NUMBER:VP-SC2252-T3-B-01;EQUIPMENT MAKE:JFC CORPORATION; EQUIPMENT MODEL:T3 TYPE; MANUFACTURER:JFC CORPORATION; REAL MANUFACTURER:KOREA FUJI PACKING CO. LTD</t>
  </si>
  <si>
    <t>SPARE PARTS; PART NAME:PLUG; MATERIAL:STAINLESS STEEL 316/316L; EQUIPMENT NAME:CONTROL VALVE; EQUIPMENT MAKE:SEVERN GLOCON;EQUIPMENT MODEL:300-5412-P2CN; MANUFACTURER:SEVERN GLOCON; MANUFACTURER PART NUMBER:120916/X-0008-8117; SIZE:4 IN; PRESSUREDESIGNATION:CL 600; UNBALANCED 1CC; 3053 + 640 (ST6)</t>
  </si>
  <si>
    <t>SPARE PARTS; PART NAME:BUSHING; EQUIPMENT NAME:TITANATE INJECTION PUMP; EQUIPMENT MAKE:LEWA PUMPS AND SYSTEMS; EQUIPMENTMODEL:LDB6/M910S/17MM; ADDITIONAL INFORMATION:GR.17 LDB/LDC M900; MANUFACTURER:LEWA PUMPS AND SYSTEMS; MANUFACTURER PARTNUMBER:111293.0198; FOR DIAPHRAGM PUMP HEAD 113449.0000</t>
  </si>
  <si>
    <t>WELDING NECK PIPE FLANGES; DESIGN SPEC:ANSI B16.5; MAT:CARBON STEEL; MAT,SPEC:ASTM A105; FACING, FLANGE:RING TYPE JOINT; PRESSURE DESIGNATION:ASME CLASS1500; SERVICE:STEAM; INSPECTION, CERTIF:IBR; SCHEDULE NUMBER, HUB:STD;THICKNESS, HUB:STD; SIZE:2.5 IN</t>
  </si>
  <si>
    <t>SPARE PARTS; PART NAME:FOUR WAY COCK; EQUIPMENT NAME:CONTROL VALVE; EQUIPMENTMAKE:BAKER HUGHES; MANUFACTURER PART NUMBER:200745428-999-0000;MANUFACTURER:BAKER HUGHES; CONNECTION, PROCESS:1/4 NPT; VALVE SERIALNUMBER:LB12A0090-001, LB12A0091-001, LB12A0091-002; TYPE:ACCESSORY</t>
  </si>
  <si>
    <t>SPARE PARTS; PART NAME:SEAL,LABYRINTH,LOWER; MANUFACTURER PARTNUMBER:A03196E033;  MANUFACTURER:ITT CORPORATION INDIA PVT LTD;MATERIAL:BRONZE; DRAWING NUMBER:MGA103-D-DR-002; ITEM POSITIONNUMBER:333; EQUIPMENT NAME:WASTE HEXANE TRANSFER PUMP; EQUIPMENTMODEL:3171 ST 1X1.5-6</t>
  </si>
  <si>
    <t>SPARE PARTS; PART NAME:BEARING RING; EQUIPMENT NAME:INSTRUMENT AIR COMPRESSOR; EQUIPMENT MODEL:1EHA1T; MANUFACTURER:KPCL;MANUFACTURER PART NUMBER:94.106.098.99; DRAWING NUMBER:EPCC2-GP-VD-009_9190_CDX_001-02</t>
  </si>
  <si>
    <t>INSTRUMENT SYSTEMS; TYPE:SAFE DIGITAL INPUT FTA; MANUFACTURER:HONEYWELL; MANUFACTURER PART NUMBER:FC-TSDI-16UNI; VOLTAGERATING:24/48 VDC; NUMBER OF CHANNEL:16; APPROVAL:NAMUR; EQUIPMENT NAME:DCS ESD F&amp;G SYSTEM</t>
  </si>
  <si>
    <t>SPARE PARTS; PART NAME:SEAT SET; MANUFACTURER PART NUMBER:H035480; MANUFACTURER:METSO AUTOMATION; MATERIAL:ALLOY 50NB; DRAWINGNUMBER:F09368; ITEM POSITION NUMBER:4, 5, 6; EQUIPMENT NAME:VBALL CONTROL VALVE; EQUIPMENT MODEL:REDA06DJJST; ADDITIONALINFORMATION:R_1H S</t>
  </si>
  <si>
    <t>SPIRAL WOUND GASKETS; DESIGN SPEC:ASME/ANSI B16.20 - 1998; DESIGN SPEC,FLANGE(S):ASME B16.5; PRESSURE DESIGNATION:CL 150; MAT, WINDINGS:STAINLESSSTEEL; MAT, FILLER:GRAPHITE; MAT, INNER RING:STAINLESS STEEL 316; MAT, CENTRINGRING:STAINLESS STEEL 316; SIZE, PIPE, NOMINAL:22 IN</t>
  </si>
  <si>
    <t>EXTENSION CABLE; MODEL:3300 XL; TOTAL LENGTH:8.0 M; ARMOR ANDCABLE:STANDARD CABLE; AGENCY APPROVAL:INDIA (PESO/CCOE, IECEX, ATEX);MANUFACTURER PART NUMBER:330130-080-00-IN; MANUFACTURER:BENTLY NEVADA</t>
  </si>
  <si>
    <t>SPIRAL WOUND GASKETS FOR PLANT EQUIPMENT; THICKNESS, GASKET:4.5 MM; THICKNESS, INNER RING:3.2 MM; THICKNESS, CENTRING RING:3.2 MM;MAT, WINDINGS:STAINLESS STEEEL 304L; MAT, FILLER:GRAPHITE; MAT, INNER RING:STAINLESS STEEEL 304L; MAT, CENTRING RING:STAINLESSSTEEL 304L; CENTRING RING, O.D.:1095 MM; INNER RING, I.D.:862 MM; DIMENSION, I.D. X O.D.:995 X 1045 MM; FOR UPPER CONE BODY FLANGE;DRAWING NUMBER:3669-CD-VD-011_8639_HGA_31GJ400_04-IS04; SUPPLIER NAME:HINDUSTAN DORR OLIVER LTD; SUPPLIER PART NUMBER:402</t>
  </si>
  <si>
    <t>METRIC HEXAGON SOCKET SCREWS; MAT:SUS304; TYPE:CAP; LENGTH, UNDER HEAD:20 MM; SIZE:M8; DRAWING NUMBER:0A410-008:057; POSITIONNUMBER:12; SUPPLIER NAME:THE JAPAN STEEL WORK; EQUIPMENT NAME:EXTRUDER UNIT; SUB ASSEMBLY:DIE HEAD ASSEMBLY</t>
  </si>
  <si>
    <t>BLIND PIPE FLANGES; DESIGN SPEC:ASME B16.5; MAT:CARBON STEEL; MAT, SPEC:ASTM A105; SERVICE:STEAM WITH IBR CERTIFICATE; PRESSUREDESIGNATION:CL 300; SIZE:1 IN</t>
  </si>
  <si>
    <t>SPARE PARTS; PART NAME:SEAT RING 21K; EQUIPMENT NAME:CONTROL VALVE; EQUIPMENTMAKE:DRESSER MASONEILAN; ADDITIONAL INFORMATION:I-12-104528-001-1; MANUFACTURERPART NUMBER:021000390-596-0000; MANUFACTURER:DRESSER MASONEILAN; 75-1 QC FA .812ORIFICE; EQUIPMENT CODE:1300023947</t>
  </si>
  <si>
    <t>SPARE PARTS; PART NAME:BREATHER FILTER; MANUFACTURER PART NUMBER:P3515C101; MANUFACTURER:ELLIOTT TURBOMACHINERY; EQUIPMENT NAME:DGSCONSOLE_WATER, OIL INJECT</t>
  </si>
  <si>
    <t>SPARE PARTS; PART NAME:KNIFE EDGE; MANUFACTURER PART NUMBER:650293-2; MANUFACTURER:ELLIOTT TURBOMACHINERY; EQUIPMENT NAME:DGSCONSOLE_WATER, OIL INJECT</t>
  </si>
  <si>
    <t>SPARE PARTS; PART NAME:SPARE PARTS SET; MANUFACTURER PART NUMBER:H005224; MANUFACTURER:METSO AUTOMATION; MATERIAL:GRAPHITE; DRAWINGNUMBER:50305195; ITEM POSITION NUMBER:18, 19, 20; EQUIPMENT NAME:CONTROL BUTTERFLY VALVE; EQUIPMENT MODEL:L6DMU20AACAG; ADDITIONALINFORMATION:L6DM_20 G</t>
  </si>
  <si>
    <t>SPARE PARTS; PART NAME:SPARE PART SET; MATERIAL:GRAPHITE; DRAWING NUMBER:F04398; ITEM POSITION NUMBER:063, 065, 066, 069; EQUIPMENTNAME:BALL BLOW DOWN VALVE; EQUIPMENT MAKE:METSO AUTOMATION; EQUIPMENT MODEL:XG04DWTAJ2RXHBDF; ADDITIONAL INFORMATION:XG/MG 04H_B,D; MANUFACTURER:METSO AUTOMATION; MANUFACTURER PART NUMBER:H032552</t>
  </si>
  <si>
    <t>BARRIERS; TYPE:ANALOG INPUT; MANUFACTURER PART NUMBER:KFD2-STC4-EX1;MANUFACTURER:PEPPERL+FUCHS; SUPPLY VOLTAGE:24 VDC; CONNECTION TYPE:POWER RAIL;RATED VOLTAGE:20 TO 35 VDC; AMBIENT TEMPERATURE:-20 TO +60 DEG C; INGRESSPROTECTION:IP20; NEW EQUIVALENT MODEL:KFD2-STC5-EX1</t>
  </si>
  <si>
    <t>SPARE PARTS; PART NAME:DELIVERY VALVE SUB ASSEMBLY; EQUIPMENT NAME:INSTRUMENT AIR COMPRESSOR; EQUIPMENT MODEL:1EHA1T;MANUFACTURER:KPCL; MANUFACTURER PART NUMBER:35.050.120.69; DRAWING NUMBER:EPCC2-GP-VD-009_9190_CDX_001-02</t>
  </si>
  <si>
    <t>ADAPTORS, CABLE CONNECTOR; :HONEYWELL; :51202329-802; CBL PR, IOTA CH IOL1 TAP EXPANDER; COLOUR:GRY; EQUIPMENT NAME:DCS ESD F&amp;GSYSTEM</t>
  </si>
  <si>
    <t>SPARE PARTS; PART NAME:PIECE,CONNECTION; DRAWING NUMBER:ZGP10011; ITEM POSITIONNUMBER:2; EQUIPMENT NAME:BAGGING AND PALLETIZING UNIT; EQUIPMENT MAKE:STATECBINDER; MANUFACTURER PART NUMBER:XUBA2732; MANUFACTURER:STATEC BINDER; FORCHAIN; SUB ASSEMBLY:LIFTING TABLE</t>
  </si>
  <si>
    <t>SWIVEL BEARING; TYPE:ROD END; DESIGNATION, BEARING:SIJK16C; THREAD TYPE:FEMALE;MANUFACTURER:NOMO</t>
  </si>
  <si>
    <t>SPARE PARTS; PART NAME:VALVE ELEMENT; MANUFACTURER PART NUMBER:191250; MANUFACTURER:WARTSILA; DRAWING NUMBER:DBAC195522; EQUIPMENTNAME:ENGINE; EQUIPMENT MODEL:W20V32; REFERENCE:G070; FOR ACG 045/052 X7; ENGINE NUMBER:PAAE227083; REFERENCE TYPE:W32</t>
  </si>
  <si>
    <t>SPARE PARTS; PART NAME:THERMOCOUPLE; MATERIAL:CR-AL; EQUIPMENT NAME:GAS TURBINE; EQUIPMENT MAKE:BHARAT HEAVY ELECTRICAL;MANUFACTURER:BHARAT HEAVY ELECTRICAL; MANUFACTURER PART NUMBER:GT9755174010; FOR METAL JOURNAL BEARING TEMPERATURE; STANDARD:ISAC96.1</t>
  </si>
  <si>
    <t>SPARE PARTS; PART NAME:SEGMENT; MATERIAL:SIS 2324 + CHROMIUM; MATERIAL:SIS 2324/AISI 329; DRAWING NUMBER:F09368; ITEM POSITIONNUMBER:3; EQUIPMENT NAME:CONTROL VALVE; EQUIPMENT MAKE:METSO AUTOMATION; EQUIPMENT MODEL:REDA1HDJJST; MANUFACTURER:METSOAUTOMATION; MANUFACTURER PART NUMBER:7122302</t>
  </si>
  <si>
    <t>ELECTRONIC GAUGE PRESSURE TRANSMITTERS; MODEL:EJA530A; MANUFACTURER PART NUMBER:EJA530A-EAS7N07DN /KU2 /D4; MANUFACTURER:YOKOGAWAELECTRIC; FOR FUEL GAS</t>
  </si>
  <si>
    <t>SPARE PARTS; PART NAME:PLUG; MATERIAL:STAINLESS STEEL 316; EQUIPMENTNAME:CONTROL VALVE; EQUIPMENT MAKE:DRESSER MASONEILAN; EQUIPMENT MODEL:526;MANUFACTURER PART NUMBER:200718315-163H0000; MANUFACTURER:DRESSER MASONEILAN</t>
  </si>
  <si>
    <t>TRANSFORMERS; TYPE:METERING CURRENT; POWER, OUTPUT:15 VA; MANUFACTURER:PRECISE ELECTRICALS; CURRENT RATIO 150 / 1 A; MATERIAL:RESINCAST; CLASS:1</t>
  </si>
  <si>
    <t>SPARE PARTS; PART NAME:GLAND FLANGE; EQUIPMENT NAME:CONTROL VALVE; EQUIPMENTMAKE:BAKER HUGHES; MANUFACTURER PART NUMBER:200661114-34310000;MANUFACTURER:BAKER HUGHES; TYPE:HARD PART; VALVE SERIAL NUMBER:LB12A0091-001,LB12A0091-002, LB12A0091-004, LB12A0092-002, LB12A0092-003</t>
  </si>
  <si>
    <t>SPARE PARTS; PART NAME:NOZZLE; DRAWING NUMBER:CO-9881-01-08; ITEM POSITION NUMBER:Y*-10; EQUIPMENT NAME:PP REACTOR 1,2 &amp; AGITATOR;EQUIPMENT MAKE:COEK ENGINEERING NV; ADDITIONAL INFORMATION:FULL SPRAY,Y1-3; MANUFACTURER:COEK ENGINEERING NV; MANUFACTURER PARTNUMBER:CO-9881-01-08/Y*-10</t>
  </si>
  <si>
    <t>SPADE LINE BLINDS; MAT:CARBON STEEL; PRESSURE DESIGNATION:ASME CLASS 150;SIZE:14 IN; MAT, SPEC:ASTM A105; DESIGN SPEC:ASME B16.5; FINISH, FLANGEFACING:125 AARH; TYPE:TAIL; TYPE OF FACE:RAISED FACE</t>
  </si>
  <si>
    <t>SPARE PARTS; PART NAME:NOZZLE; DRAWING NUMBER:CO-9881-01-08; ITEM POSITION NUMBER:D*-10; EQUIPMENT NAME:PP REACTOR 1,2 &amp; AGITATOR;EQUIPMENT MAKE:COEK ENGINEERING NV; ADDITIONAL INFORMATION:FULL SPRAY,D1-3; MANUFACTURER:COEK ENGINEERING NV; MANUFACTURER PARTNUMBER:CO-9881-01-08/D*-10</t>
  </si>
  <si>
    <t>SPARE PARTS; PART NAME:SLEEVE,BEARING; MATERIAL:STAINLESS STEEL 410 + HCR; EQUIPMENT NAME:BENZENE VAPOUR RECOVERY SYSTEM; EQUIPMENTMAKE:HYDRODYNE INDIA PVT LTD; EQUIPMENT MODEL:HD 40-50/9H2/DB/C; MANUFACTURER:HYDRODYNE INDIA PVT LTD; MANUFACTURER PART NUMBER:23</t>
  </si>
  <si>
    <t>SPARE PARTS; PART NAME:RING, IMPELLER; MANUFACTURER PART NUMBER:3PS-47131/103; MANUFACTURER:SHIN NIPPON MACHINERY CO LTD;MATERIAL:SUS 420 J2; DRAWING NUMBER:3PS-47131; ITEM POSITION NUMBER:103; EQUIPMENT NAME:VERTICAL SUSPENDED PUMP; EQUIPMENTMAKE:SHIN NIPPON MACHINERY CO., LTD; EQUIPMENT MODEL:SIW-ER 3/520; EQUIPMENT MANUFACTURER PART NO: 103; CONTRACTOR DOCUMENT NUMBER:MGA105-D-D-R-00051</t>
  </si>
  <si>
    <t>SPARE PARTS; PART NAME:RING, IMPELLER; MANUFACTURER PART NUMBER:3PS-47133/103; MANUFACTURER:SHIN NIPPON MACHINERY CO LTD;MATERIAL:SUS 420 J2; DRAWING NUMBER:3PS-47133; ITEM POSITION NUMBER:103; EQUIPMENT NAME:VERTICAL SUSPENDED PUMP; EQUIPMENTMAKE:SHIN NIPPON MACHINERY CO., LTD; EQUIPMENT MODEL:SIW-ER 3/520; EQUIPMENT MANUFACTURER PART NO: 103; CONTRACTOR DOCUMENT NUMBER:MGA105-D-D-R-00071</t>
  </si>
  <si>
    <t>SPARE PARTS; PART NAME:RING, IMPELLER; MANUFACTURER PART NUMBER:3PS-47134/103; MANUFACTURER:SHIN NIPPON MACHINERY CO LTD;MATERIAL:SUS 420 J2; DRAWING NUMBER:3PS-47134; ITEM POSITION NUMBER:103; EQUIPMENT NAME:VERTICAL SUSPENDED PUMP; EQUIPMENTMAKE:SHIN NIPPON MACHINERY CO., LTD; EQUIPMENT MODEL:SIW-ER 3/520HO-13307; EQUIPMENT MANUFACTURER PART NO: 103; CONTRACTOR DOCUMENTNUMBER: MGA105-D-D-R-00081</t>
  </si>
  <si>
    <t>SPARE PARTS; PART NAME:RING, IMPELLER; MANUFACTURER PART NUMBER:3PS-47162/103; MANUFACTURER:SHIN NIPPON MACHINERY CO LTD;MATERIAL:SUS 420 J2; DRAWING NUMBER:3PS-47162; ITEM POSITION NUMBER:103; EQUIPMENT NAME:VERTICAL SUSPENDED PUMP; EQUIPMENTMAKE:SHIN NIPPON MACHINERY CO., LTD; EQUIPMENT MODEL:SIW-ER 3/520; EQUIPMENT MANUFACTURER PART NO: 103; CONTRACTOR DOCUMENT NUMBER:MGA115-D-D-R-00031</t>
  </si>
  <si>
    <t>SPARE PARTS; PART NAME:GASKET, INNER HEAD; MANUFACTURER PART NUMBER:3PS-47078, 47079/715; MANUFACTURER:SHIN NIPPON MACHINERY COLTD; MATERIAL:SUS 304 / GRAFOIL; DRAWING NUMBER:3PS-47078, 47079; ITEM POSITION NUMBER:715; EQUIPMENT NAME:BIG PUMP; EQUIPMENTMAKE:SHIN NIPPON MACHINERY CO., LTD; EQUIPMENT MODEL:4-0/4578 HDV; EQUIPMENT MODEL:40/4578 HDV; EQUIPMENT MANUFACTURER PART NO:715; CONTRACTOR DOCUMENT NUMBER: MGA102-D-DS-00011, 00021</t>
  </si>
  <si>
    <t>SPARE PARTS; PART NAME:GASKET, INNER HEAD; MANUFACTURER PART NUMBER:3PS-47080/715; MANUFACTURER:SHIN NIPPON MACHINERY CO LTD;MATERIAL:SUS 304 / GRAFOIL; DRAWING NUMBER:3PS-47080; ITEM POSITION NUMBER:715; EQUIPMENT NAME:BIG PUMP; EQUIPMENT MAKE:SHIN NIPPONMACHINERY CO., LTD; EQUIPMENT MODEL:35/4066 HDV; EQUIPMENT MANUFACTURER PART NO: 715; CONTRACTOR DOCUMENT NUMBER: MGA102-D-DR-00031</t>
  </si>
  <si>
    <t>SPARE PARTS; PART NAME:GASKET, HEAD; MANUFACTURER PART NUMBER:3PS-47084, 47085/1030; MANUFACTURER:SHIN NIPPON MACHINERY CO LTD;MATERIAL:SUS 304 / GRAFOIL; DRAWING NUMBER:3PS-47084, 47085; ITEM POSITION NUMBER:1030; EQUIPMENT NAME:BIG PUMP; EQUIPMENTMAKE:SHIN NIPPON MACHINERY CO., LTD; EQUIPMENT MODEL:8 BTBF-11; EQUIPMENT MODEL:8 BTBF-11; EQUIPMENT MANUFACTURER PART NO: 1030;CONTRACTOR DOCUMENT NUMBER: MGA102-D-DS-00073, 00084</t>
  </si>
  <si>
    <t>SPARE PARTS; PART NAME:O-RING; DIMENSIONS:P22; MATERIAL:KALREZ#6375; DRAWING NUMBER:2A-393-170:080; ITEM POSITION NUMBER:2;EQUIPMENT NAME:LIQUID ADDITIVE NOZLE ASSY; EQUIPMENT MAKE:THE JAPAN STEEL WORKS; MANUFACTURER:THE JAPAN STEEL WORKS; MANUFACTURERPART NUMBER:2A-393-170:080/2</t>
  </si>
  <si>
    <t>SIZE, INLET:3/4 IN MNPT; DIAMETER, THROAT:1.87 IN; LENGTH:2.07 IN; MATERIAL:BRASS; TEST PRESSURE,SEAT:5 PSI</t>
  </si>
  <si>
    <t>SPARE PARTS; PART NAME:GASKET,SPIRAL WOUND; MATERIAL:STAINLESS STEEL 316/GRAFOIL; DRAWING NUMBER:2H-144068,2H-144070; ITEM POSITIONNUMBER:G; EQUIPMENT NAME:TOP ENTRY AGITATOR; EQUIPMENT MAKE:REMI PROCESS PLANT &amp; MACHINARY; ADDITIONAL INFORMATION:FOR MECHANICALSEAL; MANUFACTURER:FLOWSERVE SANMAR; MANUFACTURER PART NUMBER:2H-144068/G; SEAL MODEL/TYPE:2.625" DOUBLE INSIDE CARTRIDGE BRO</t>
  </si>
  <si>
    <t>SPARE PARTS; PART NAME:GASKET; MANUFACTURER PART NUMBER:120012; MANUFACTURER:WARTSILA; DRAWING NUMBER:DBAC195522; EQUIPMENTNAME:ENGINE; EQUIPMENT MODEL:W20V32; ADDITIONAL INFORMATION:FOR CYLINDER HEAD; ENGINE NUMBER:PAAE227083; REFERENCE TYPE:W32</t>
  </si>
  <si>
    <t>SPARE PARTS; PART NAME:GASKET/O-RING; MATERIAL:SWG/PTFE; DRAWING NUMBER:HP33-2801; EQUIPMENT MAKE:HYDRODYNE INDIA PVT LTD;EQUIPMENT MODEL:HDJ 80-250/37C2/DB/C; MANUFACTURER:HYDRODYNE INDIA PVT LTD; MANUFACTURER PART NUMBER:32,33,34,35; EQUIPMENTNAME:BENZENE TRANSFERANDLOADING PUMPS</t>
  </si>
  <si>
    <t>SPARE PARTS; PART NAME:THERMOCOUPLE; MATERIAL:CR-AL; EQUIPMENT NAME:GAS TURBINE; EQUIPMENT MAKE:BHARAT HEAVY ELECTRICAL;MANUFACTURER:BHARAT HEAVY ELECTRICAL; MANUFACTURER PART NUMBER:GT9755230033; FOR LUBE OIL TURBINE HEADER; STANDARD:ISA C96.1</t>
  </si>
  <si>
    <t>SPARE PARTS; PART NAME:KIT, TUBING REPLACE; EQUIPMENT NAME:SILICA ANALYZER; EQUIPMENT MODEL:5000; MANUFACTURER:HACH; MANUFACTURERPART NUMBER:4698200</t>
  </si>
  <si>
    <t>CIRCUIT BREAKERS:TYPE, CIRCUITBREAKER; MOLDED CASE; MANUFACTURER; LARSEN &amp; TOUBRO; MANUFACTURER PART NUMBER; CM94006OOT1OG; POLE,QUANTITY; 3; CURRENT RATING; 630 A; VOLTAGE RATING; 415 VAC; MODEL:DN3-630D; DIMENSIONS:WD 140 X DP 111.5 X HGT 266 MM; CONTACTCONFIGURATION:2 C/O; RELEASE TYPE:THERMAL MAGNETIC; EQUIPMENT NAME:415 V PANELS</t>
  </si>
  <si>
    <t>SPIRAL WOUND GASKETS; DESIGN SPEC:ANSI B16.20; DESIGN SPEC, FLANGE(S):ANSI B16.5; PRESSURE DESIGNATION:CLASS 600; MAT,WINDINGS:STAINLESS STEEL 316; MAT, FILLER:GRAFOIL; MAT, CENTRING RING:STAINLESS STEEL 316; SIZE, PIPE, NOMINAL:20 IN</t>
  </si>
  <si>
    <t>RECHARGEABLE BATTERIES; TYPE:BATTERY CELL; ELECTROCHEMICALSYSTEM:NICKEL-CADMIUM; VOLTAGE:1.2 V; CAPACITY:16 AH; MANUFACTURER PARTNUMBER:KPH 16P</t>
  </si>
  <si>
    <t>INSTRUMENT SYSTEMS; TYPE:EXTERNAL TERMINAL BLOCK; MANUFACTURER:BENTLY NEVADA; MANUFACTURER PART NUMBER:133916-01; REFERENCETYPE:RTD/TC NON-ISO (EURO TYPE)</t>
  </si>
  <si>
    <t>SPARE PARTS; PART NAME:SHAFT; MATERIAL:STAINLESS STEEL 316; DRAWING NUMBER:ATE-13328-12; ITEM POSITION NUMBER:7; EQUIPMENTMAKE:REMI PROCESS PLANT &amp; MACHINARY; EQUIPMENT MODEL:PGF-10-99; ADDITIONAL INFORMATION:FOR MB; MANUFACTURER:REMI PROCESS PLANT &amp;MAKE:REMI PROCESS PLANT &amp; MACHINARY; EQUIPMENT MODEL:PGF-10-99; ADDITIONAL INFORMATION:FOR MB; MANUFACTURER:REMI PROCESS PLANT &amp;MACHINARY; MANUFACTURER PART NUMBER:ATE-13328-12/7; EQUIPMENT NAME:CAUSTIC MEASURING TANK AGITATOR</t>
  </si>
  <si>
    <t>SPARE PARTS; PART NAME:SEAL KIT; MANUFACTURER PART NUMBER:LM-500F40D-01A#02; MANUFACTURER:KOBE STEEL; DRAWING NUMBER:LM-500F40D;ITEM POSITION NUMBER:1; EQUIPMENT NAME:MIXER; EQUIPMENT MAKE:KOBE STEEL; EQUIPMENT MODEL:LCM500H; FOR HYDRAULIC CYLINDER CUTTINGDEVICE; SUB ASSY:DISCHARGER CUTTER ASS'Y</t>
  </si>
  <si>
    <t>SPARE PARTS; PART NAME:LOOPER; MANUFACTURER PART NUMBER:3B 14586/81; MANUFACTURER:CHRONOS RICHARDSON; DRAWING NUMBER:3B 14586; ITEMPOSITION NUMBER:81; EQUIPMENT NAME:FLAKER BAGGING SYSTEM; EQUIPMENT MAKE:CHRONOS RICHARDSON; EQUIPMENT MODEL:GE-55 SSF; ADDITIONALINFORMATION:STRAP RGT; SUB ASSY:SEWING HEAD 150 U</t>
  </si>
  <si>
    <t>SPARE PARTS; PART NAME:SEALING SET; MANUFACTURER PART NUMBER:120054; MANUFACTURER:WARTSILA; DRAWING NUMBER:DBAC195522; EQUIPMENTNAME:ENGINE; EQUIPMENT MODEL:W20V32; ADDITIONAL INFORMATION:FOR CYLINDER HEAD OVER; ENGINE NUMBER:PAAE227083; REFERENCE TYPE:W32</t>
  </si>
  <si>
    <t>OILS; APPLICATION:HYDRAULIC PUMP &amp; BEARING; BRAND NAME:SERVOSYSTEM 100;VISCOSITY, KINEMATIC, 40 DEG C:95 TO 105 CST; VISCOSITY GRADE:100; VISCOSITYINDEX:90 (MINIMUM); FLASH POINT, OPEN CUP:210 (CLEVLAND) °C; POUR POINT:-6 °C;MANUFACTURER PART NUMBER:ISOVG 100; EQUIVALENT BRAND:1) SERVO SYSTEM 100-IOCL;2) HYDROL S 100-BPCL; 3) ENKLO 100-HPCL; 4) HARMONY AW 100-GULF; 5) HYSPIN AWS100-CASTROL; 6) MORLINA S1 B 100-SHELL</t>
  </si>
  <si>
    <t>ADAPTORS, CABLE CONNECTOR; :POWER; :HONEYWELL; :51202324-100; SET FROM PS UNIT TO SERIES C BUSBAR; EQUIPMENT NAME:DCS ESD F&amp;G SYSTEM</t>
  </si>
  <si>
    <t>SPARE PARTS; PART NAME:O-RING; MATERIAL:EPDM; DRAWING NUMBER:2K10900044; ITEMPOSITION NUMBER:78.5; EQUIPMENT NAME:HP BFW PUMP ARV; EQUIPMENT MAKE:SCHROEDERVALVES; EQUIPMENT MODEL:SSV10-8"ANSI2500-8/8/3/0-1; MANUFACTURER PARTNUMBER:2K10900044/78.5; MANUFACTURER:SCHROEDER VALVES</t>
  </si>
  <si>
    <t>SPARE PARTS; PART NAME:SEGMENT; MATERIAL:STAINLESS STEEL + HC; DRAWING NUMBER:F13812; ITEM POSITION NUMBER:03; EQUIPMENTNAME:ECCENTRIC CTRL VALVE ; EQUIPMENT MAKE:METSO AUTOMATION; EQUIPMENT MODEL:FL01DWC1J2KBLGGD; MANUFACTURER:METSO AUTOMATION;MANUFACTURER PART NUMBER:H052900</t>
  </si>
  <si>
    <t>SPARE PARTS; PART NAME:RTD/TC NON ISOLATED IO MODULE; DRAWING NUMBER:141540-01; ITEM POSITION NUMBER:10 PAGE; EQUIPMENTNAME:MACHINE MONITORING SYSTEM; EQUIPMENT MAKE:BENTLY NEVADA; EQUIPMENT MODEL:3500/61; ADDITIONAL INFORMATION:WITH EXTERNALTERMINATIONS; MANUFACTURER:BENTLY NEVADA; MANUFACTURER PART NUMBER:133827-02</t>
  </si>
  <si>
    <t>SPARE PARTS; PART NAME:EXPANSION BOLT; EQUIPMENT NAME:2nd REACTOR RECYCLE GAS COMP; EQUIPMENT MAKE:FIMA; EQUIPMENT MODEL:RHH1RD-71; MANUFACTURER:FIMA; MANUFACTURER PART NUMBER:679287; FIMA ORDER NUMBER:21101196; COMPRESSOR IDENT NUMBER:674946</t>
  </si>
  <si>
    <t>SPARE PARTS; PART NAME:CONTROL VALVE REPAIR KIT; EQUIPMENT NAME:ON-OFF AND CONTROL VALVE; EQUIPMENT MAKE:METSO AUTOMATION;MANUFACTURER:METSO AUTOMATION; MANUFACTURER PART NUMBER:RKN-169XTZ; SUPPLIER PART NUMBER:MA0002589; SET CONSISTSOF:DESCRIPTION:SEAT, PART NUMBER:007, MATERIAL:XTREME, PART ID:002 1715 9J, QTY:2; DESCRIPTION:GROUNDING SPRING, PART NUMBER:036,MATERIAL:AMS 5699, UNS N07750, PART ID:024 0284 2A, QTY:1; DESCRIPTION:BODY SEAL SPIRAL WOUND, PART NUMBER:065, MATERIAL:ASTM A167GRADE 316L+PTFE, PART ID:004 0288 36, QTY:1; DESCRIPTION:SHAFT SEAL V-RING SET, PART NUMBER:069, MATERIAL:4005287, PART ID:004 07068J, QTY:1; DESCRIPTION:STEM SEAL, PART NUMBER:070, PART ID:004 0701 49, QTY:2; DESCRIPTION:SECONDARY STEM SEAL, MATERIAL:GRAFOILGTJ, PART NUMBER:071, PART ID:004 0696 60, QTY:1; VALVE PART NUMBER:3 9300312236XTZ1</t>
  </si>
  <si>
    <t>SPARE PARTS; PART NAME:SPARE PARTS SET; MATERIAL:GRAPHITE; DRAWINGNUMBER:F16638; ITEM POSITION NUMBER:18, 19, 20; EQUIPMENT NAME:CONTROL BUTTERFLYVALVE; EQUIPMENT MODEL:L6DBN08PACAG; ADDITIONAL INFORMATION:L6DB 08 G;MANUFACTURER PART NUMBER:H030764; MANUFACTURER:METSO AUTOMATION; OLDMANUFACTURER PART NUMBER:H069844</t>
  </si>
  <si>
    <t>OILS; APPLICATION:LUBRICATION; BRAND NAME: VISCOSITY, KINEMATIC, 40 DEGC:145 TO 155 °C; VISCOSITY INDEX:90;FLASH POINT, CLOSED CUP:204 °C MIN;POUR POINT:-6 °C; FORM OF SUPPLY:210 L;Equivalent Brands1)Servo Mesh SP 150-IOCL2)AMOCAM 150-BPCL3)PARTHAN EP 150-HPCL4)Morlina S1 B 150-SHELL5)EP LUBRICANT HD 150-GULF6)ALPHA SP 150-Castrol</t>
  </si>
  <si>
    <t>SPARE PARTS; PART NAME:BATTERY CELL; EQUIPMENT MAKE:AMCO SAFT INDIA LTD; EQUIPMENT MODEL:KPH58P; MANUFACTURER:AMCO SAFT INDIA LTD</t>
  </si>
  <si>
    <t>SPARE PARTS; PART NAME:VALVE,PRESSURE LIMIT; EQUIPMENT NAME:DIAPHRAGM PUMP; EQUIPMENT MAKE:LEWA; EQUIPMENT MODEL:LDB1; ADDITIONALINFORMATION:M900; MANUFACTURER:LEWA; MANUFACTURER PART NUMBER:110709.0004; PRESSURE RANGE:17 TO 50 BAR; SIZE:DN 6</t>
  </si>
  <si>
    <t>SPARE PARTS; PART NAME:WHEEL,WORM; EQUIPMENT NAME:TEAL INJECTION PUMP; EQUIPMENTMAKE:LEWA NIKKISO MIDDLE EAST FZE; EQUIPMENT MODEL:LDC1; MANUFACTURER PARTNUMBER:110283.0002; MANUFACTURER:LEWA NIKKISO MIDDLE EAST FZE; I=12,5; SERIALNUMBER:556968-020.003</t>
  </si>
  <si>
    <t>EXTENSION CABLE; 3-WIRE ARMORED; CABLE LENGTH:50 FT; MANUFACTURER PART NUMBER:16710-50; MANUFACTURER:BENTLY NEVADA; FORACCELEROMETER/SEISMIC</t>
  </si>
  <si>
    <t>SPARE PARTS; PART NAME:COMPRESSION UNIT; MATERIAL:STAINLESS STEEL 316; DRAWING NUMBER:2H-144068,2H-144070; ITEM POSITION NUMBER:45;EQUIPMENT NAME:TOP ENTRY AGITATOR; EQUIPMENT MAKE:REMI PROCESS PLANT &amp; MACHINARY; ADDITIONAL INFORMATION:FOR MECHANICAL SEAL;MANUFACTURER:FLOWSERVE SANMAR; MANUFACTURER PART NUMBER:2H-144068/45; SEAL MODEL/TYPE:2.625" DOUBLE INSIDE CARTRIDGE BRO</t>
  </si>
  <si>
    <t>SPARE PARTS; PART NAME:PLUG STEM; ADDITIONAL INFORMATION:S/A; MANUFACTURER:MIL CONTROLS LIMITED; MANUFACTURER PARTNUMBER:391483886999</t>
  </si>
  <si>
    <t>SPARE PARTS; PART NAME:SEAL RING; EQUIPMENT NAME:CONTROL VALVE; EQUIPMENT MAKE:MIL CONTROLS; EQUIPMENT MODEL:41621;MANUFACTURER:MIL CONTROLS; MANUFACTURER PART NUMBER:339695343697; VALVE SIZE:12 IN, PRESSURE DESIGNATION:ASME CL 300, ACTUATORSIZE:18 IN; MODEL NUMBER:41612</t>
  </si>
  <si>
    <t>SPARE PARTS; PART NAME:SEAT RING; EQUIPMENT NAME:CONTROL VALVE; EQUIPMENTMAKE:DRESSER MASONEILAN; ADDITIONAL INFORMATION:PG37A0271-001; MANUFACTURER PARTNUMBER:021000451-163H0000; MANUFACTURER:DRESSER MASONEILAN; EQUIPMENTCODE:1300031099</t>
  </si>
  <si>
    <t>SPARE PARTS; PART NAME:O-RING; MATERIAL:FKM; DRAWING NUMBER:OJ.T-31-5427A; ITEM POSITION NUMBER:12; EQUIPMENT MAKE:OSAKA JACKCo.LTD; MANUFACTURER:OSAKA JACK Co.LTD; MANUFACTURER PART NUMBER:P95; SUB ASSY:DIVERTER VALVE HYDRAULIC CYLINDER; SUPPLIER:THEJAPAN STEEL WORKS</t>
  </si>
  <si>
    <t>SPARE PARTS; PART NAME:PLUG STEM; DIMENSIONS:1/2 X 1/2 IN; EQUIPMENTNAME:CONTROL VALVE; EQUIPMENT MAKE:DRESSER MASONEILAN; ADDITIONALINFORMATION:I-12-104528-001-1; MANUFACTURER PART NUMBER:010168390-163H0000;MANUFACTURER:DRESSER MASONEILAN; EQUIPMENT CODE:1300023947</t>
  </si>
  <si>
    <t>SPARE PARTS; PART NAME:SCREW,SEAL; EQUIPMENT NAME:LOSS-IN-WEIGHT FEEDER; EQUIPMENT MAKE:K-TRON; EQUIPMENT MODEL:K2-ML-T60;ADDITIONAL INFORMATION:NT COUPLING K2MT60 DR; MANUFACTURER:K-TRON; MANUFACTURER PART NUMBER:0943-30000</t>
  </si>
  <si>
    <t>SPARE PARTS; PART NAME:O-RING; MANUFACTURER PART NUMBER:G-375; MANUFACTURER:TAIKO-JAPAN; MATERIAL:FKM; DRAWINGNUMBER:MGB510-D-DR-0108; ITEM POSITION NUMBER:45; EQUIPMENT NAME:REACTIVATION GAS BLOWER; EQUIPMENT MAKE:TAIKO-JAPAN; EQUIPMENTMODEL:RD-125NBP#1; ADDITIONAL INFORMATION:FOR SIDE COVER; REAL MANUFACTURER:MORISEI-JAPAN</t>
  </si>
  <si>
    <t>GENERAL STEEL SECTIONS; TYPE:BEAM; MAT:MILD STEEL; MAT, SPEC:IS 2062; HEIGHT:125 MM; WIDTH:70 MM; MASS:13.4 Kg/m; DESIGNATION:ISMB125</t>
  </si>
  <si>
    <t>SPARE PARTS; PART NAME:SEAT RING; MANUFACTURER PART NUMBER:15A6655X012; MANUFACTURER:FISHER CONTROLS; MATERIAL:STAINLESS STEEL 316;MATERIAL:20B64/COCRA; EQUIPMENT NAME:CONTROL VALVE; EQUIPMENT MODEL:1.50EZ, 1.50EZ, 1.50EZ; SET QUANTITY:1</t>
  </si>
  <si>
    <t>PLANT ELEMENT METAL JACKETED GASKETS; MAT, FILLER:GRAPHITE; MAT, JACKET:STAINLESS STEEL 316; THICKNESS, GASKET:3 MM; DIMENSIONS,CROSSBAR(S):WD 7 X THK 3 MM (RIP); DIMENSION, I.D.:442 MM; DIMENSION, O.D.:462 MM; CONSTRUCTION:3 PASS; DRAWINGNUMBER:3669-GP-VD-009_8450_XDG_480027-IS03; ITEM POSITION NUMBER:108; DISTANCE FROM CENTER LINE FOR RIB ON BOTH SIDES:101 MM;EQUIPMENT MAKE:KIRLOSKAR COMPRESSOR; EQUIPMENT NAME:REFRIGERATION COMPRESSOR</t>
  </si>
  <si>
    <t>ELECTRICAL WIRES; DIAMETER, OD, OVERALL:7 MM; MANUFACTURER PART NUMBER:899-000-0270; TYPE:HIGH VOLTAGE</t>
  </si>
  <si>
    <t>SPARE PARTS; PART NAME:WEAR RING, IMPELLER; MANUFACTURER PART NUMBER:104064387500; MANUFACTURER:SULZER PUMPS; MATERIAL:GRADE CA6NM;ITEM POSITION NUMBER:503.01/503.02; EQUIPMENT NAME:CENTRIFUGAL PUMP; EQUIPMENT MAKE:SULZER PUMPS; EQUIPMENT MODEL:ZF400-6500;REFERENCE NUMBER:ZE400-500; HARDNESS:260-290 HB</t>
  </si>
  <si>
    <t>SPARE PARTS; PART NAME:BEARING,CYLINDRICAL ROLLER FLOATING; EQUIPMENTNAME:BENZENE VRU UNIT LIQUID RING COMPRESSOR; EQUIPMENT MAKE:GARDNER DENVERNASH; EQUIPMENT MODEL:2BE1151-7ZY9; MANUFACTURER PART NUMBER:13.01;MANUFACTURER:GARDNER DENVER NASH</t>
  </si>
  <si>
    <t>SPIRAL WOUND GASKETS; DESIGN SPEC:ASME/ANSI B16.20 - 1998; DESIGN SPEC,FLANGE(S):ASME B16.5; PRESSURE DESIGNATION:CL 300; MAT, WINDINGS:STAINLESSSTEEL; MAT, FILLER:GRAPHITE; MAT, INNER RING:STAINLESS STEEL 316; MAT, CENTRINGRING:CARBON STEEL; SIZE, PIPE, NOMINAL:22 IN</t>
  </si>
  <si>
    <t>SPARE PARTS; PART NAME:HONEYWELL; DIMENSIONS:FOR REDUNDANT IO CHASSIS; MATERIAL:FS-PDC-IOR05; EQUIPMENT NAME:DCS ESD F&amp;G SYSTEM;EQUIPMENT MODEL:HONEYWELL; ADDITIONAL INFORMATION:CABLE; APPLICATION:POWER DISTRIBUTION; VOLTAGE RATING:5 VDC</t>
  </si>
  <si>
    <t>SPARE PARTS; PART NAME:ACTUATOR SOFT PARTS; EQUIPMENT NAME:VALVE; EQUIPMENT MAKE:KENT INTROL; MANUFACTURER:KENT INTROL;MANUFACTURER PART NUMBER:555/010TV001</t>
  </si>
  <si>
    <t>SPARE PARTS; PART NAME:PLUG; MATERIAL:SUS316; EQUIPMENT NAME:CONTROL VALVE;EQUIPMENT MAKE:DRESSER MASONEILAN; EQUIPMENT MODEL:87-21124; MANUFACTURER PARTNUMBER:011479734-163H0000; MANUFACTURER:DRESSER MASONEILAN</t>
  </si>
  <si>
    <t>VIBRATION MONITORING; TYPE:VELOCITY TRANSDUCER; MANUFACTURER:BENTLY NEVADA; MANUFACTURER PART NUMBER:190501-19-00-04;BRAND:VELOMITOR; CONNECTION PROCESS:3/8 IN – 24 NPT TO 1/4 IN TO 18 NPT; OPTION:MIL-C-5015 INTERFACE</t>
  </si>
  <si>
    <t>SPARE PARTS; PART NAME:SEAL RING; DIMENSIONS:A9 X 16 X 1; EQUIPMENT NAME:ALKYL FEED PUMP; EQUIPMENT MAKE:LEWA PUMPS AND SYSTEMS;EQUIPMENT MODEL:LDB1/M910S/14MM; MANUFACTURER:LEWA PUMPS AND SYSTEMS; MANUFACTURER PART NUMBER:070309.0065; AEHNL.DIN 7603 FOR BALLVALVE; SIZE:DN5; HU-H; EQUIPMENT MODEL:LDB1/M910S/12MM,LDB6/M910S/17MM</t>
  </si>
  <si>
    <t>SPARE PARTS; PART NAME:ETHERNET; DIMENSIONS:4 X 10; DRAWING NUMBER:M 1; EQUIPMENT NAME:HDPE ANALYSER; EQUIPMENT MAKE:SIEMENS;ADDITIONAL INFORMATION:100B,SYSCON2; MANUFACTURER:SIEMENS; MANUFACTURER PART NUMBER:A5E02368691001; SUB ASSEMBLY:COMMUNICATIONBOARDS</t>
  </si>
  <si>
    <t>SPARE PARTS; PART NAME:MODULE; EQUIPMENT NAME:DO ANALYZER; EQUIPMENT MAKE:HACH; ADDITIONAL INFORMATION:FOR GLI SENSOR; MANUFACTURERPART NUMBER:9012900; MANUFACTURER:HACH; TYPE:ANALOG PH/ORP AND CO</t>
  </si>
  <si>
    <t>SPARE PARTS; PART NAME:PACKING; EQUIPMENT NAME:CONTROL VALVE; EQUIPMENTMAKE:BAKER HUGHES; MANUFACTURER PART NUMBER:200042414-919-0000;MANUFACTURER:BAKER HUGHES; TYPE:SOFT PART; VALVE SERIAL NUMBER:LB12A0091-001,LB12A0091-002, LB12A0091-004, LB12A0092-002, LB12A0092-003</t>
  </si>
  <si>
    <t>NETWORK ACCESSORIES; DESCRIPTION:CABLE; MANUFACTURER:BENTLY NEVADA; MANUFACTURER PART NUMBER:129525-0025-02; TYPE:3500 SERIES XDCRTO 3500/40 EXTENSION CABLE; CABLE LENGTH:25 FEET</t>
  </si>
  <si>
    <t>SPARE PARTS; PART NAME:REPAIR KIT; EQUIPMENT MODEL:MAXUM II; ADDITIONAL INFORMATION:FID,SEAL; MANUFACTURER PART NUMBER:US2-2020387-701; MANUFACTURER:SIEMENS</t>
  </si>
  <si>
    <t>SPARE PARTS; PART NAME:IMPELLER,BACK OPEN; MATERIAL:WCB; DRAWING NUMBER:PSD/ KPIP / OAN / K1320 / 1; ITEM POSITION NUMBER:206;EQUIPMENT NAME:PUMP; EQUIPMENT MAKE:KISHOR PUMPS; EQUIPMENT MODEL:VERSA EV 32-250; MANUFACTURER:KISHOR PUMPS</t>
  </si>
  <si>
    <t>SPARE PARTS; PART NAME:SEAL, TOP/BOTTOM; MATERIAL:SILICONE; DRAWING NUMBER:1481-14-104-000/MGB102DDR00023; EQUIPMENT NAME:DECOKINGAIR COMPRESSOR; EQUIPMENT MAKE:FS-ELLIOTT; EQUIPMENT MODEL:3051; MANUFACTURER:FS-ELLIOTT; MANUFACTURER PART NUMBER:PRLFS05183-1B;FOR INTERCOOLER; REAL MANUFACTURER:APPLY TECH</t>
  </si>
  <si>
    <t>SPARE PARTS; PART NAME:SEAT RING; MANUFACTURER:MIL CONTROLS LIMITED; MANUFACTURER PART NUMBER:381133518596</t>
  </si>
  <si>
    <t>SOCKET WELD PIPE FLANGES; INSPECTION, CERTIF:IBR; PRESSURE DESIGNATION:ASMECLASS 600; SIZE:3/4 IN; MAT:CARBON STEEL; MAT, SPEC:ASTM A105; FACING,FLANGE:RAISED FACE; SCHEDULE NUMBER:XS</t>
  </si>
  <si>
    <t>SPARE PARTS; PART NAME:RING,PISTON; EQUIPMENT NAME:ROTORY BLOWER; EQUIPMENT MAKE:SWAM PNEUMATICS; EQUIPMENT MODEL:RH-45AC;MANUFACTURER:SWAM PNEUMATICS; MANUFACTURER PART NUMBER:1111013; DRAWING NUMBER:121204/C</t>
  </si>
  <si>
    <t>OILS; APPLICATION:TURBINES &amp; BEARING; BRAND NAME:SERVOPRIME 32; VISCOSITY, KINEMATIC, 40 DEG C:29 TO 33 CST; VISCOSITY INDEX:100(MINIMUM); FLASH POINT, CLOSED CUP:200 (CLEVLAND) °C; POUR POINT:-6 °C; FORM OF SUPPLY:BULK</t>
  </si>
  <si>
    <t>REINFORCED FLAT RING RUBBER GASKET; MAT:ETHYLENE-PROPYLENE RUBBER; CROSS SECTION:WITH INSERT; MAT, INSERT:STEEL; FACING,FLANGE:RAISED FACE; PRESSURE DESIGNATION:ASME CL 150; THICKNESS AT INSERT:5 MM; SIZE, PIPE, NOMINAL:4 IN; REFERENCE: 11KC</t>
  </si>
  <si>
    <t>MALE COMPRESSION TYPE TUBE CONNECTORS; MAT, BODY AND NUT:STAINLESS STEEL 316;THREAD:NPT; SIZE, O.D.TUBE X THREADED END:1/4 X 1/4 IN</t>
  </si>
  <si>
    <t>INSTRUMENT SYSTEMS; TYPE:INTERFACE MODULE; MANUFACTURER MODEL NUMBER:6ES7963-3AA00-0AA0; MANUFACTURER:SIEMENS;INTERFACE:RS422/RS485; FOR PTP CONNECTION TO CP441; DRAWING NUMBER:MGB102-D-DR-00061</t>
  </si>
  <si>
    <t>SPARE PARTS; PART NAME:DIAPHRAGM; MATERIAL:BUNA N/POLYESTER:RPP; EQUIPMENTNAME:CONTROL VALVE; EQUIPMENT MAKE:DRESSER MASONEILAN; EQUIPMENT MODEL:87-21125,88-21124; MANUFACTURER PART NUMBER:010864003-779-B130; MANUFACTURER:DRESSERMASONEILAN</t>
  </si>
  <si>
    <t>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SIZE:40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t>
  </si>
  <si>
    <t>METALLIC PIPE; SIZE:3 IN; MAT:STAINLESS STEEL; SCHEDULE NUMBER:40S; END PREPARATION:BEVEL END; MAT, SPEC:ASTM A312 GRADE TP316L;DIMENSIONAL SPEC:ASME B 36.19; MANUFACTURING PROCESS:SEAMLESS; CORROSION ALLOWANCE:1.5 MM</t>
  </si>
  <si>
    <t>SPARE PARTS; PART NAME:SPARE PART SET; MANUFACTURER PART NUMBER:D30003100; MANUFACTURER:WARTSILA; DRAWING NUMBER:DBAC195522;EQUIPMENT NAME:ENGINE; EQUIPMENT MODEL:W20V32; FOR DEPA DL 15-FA-FFT; ENGINE NUMBER:PAAE227083; REFERENCE TYPE:W32</t>
  </si>
  <si>
    <t>SPARE PARTS; PART NAME:O-RING; MANUFACTURER PART NUMBER:BS-000G10A-01A#10; MANUFACTURER:KOBE STEEL; DRAWING NUMBER:BS-425A51X; ITEMPOSITION NUMBER:8; EQUIPMENT NAME:SCREEN CHANGER; EQUIPMENT MAKE:KOBE STEEL; EQUIPMENT MODEL:LCM500H; ADDITIONALINFORMATION:TYPE:METAL; SUB ASSY:TRANSITION PIECE ASS'Y</t>
  </si>
  <si>
    <t>REINFORCED FLAT RING RUBBER GASKET; MAT:ETHYLENE-PROPYLENE RUBBER; CROSS SECTION:WITH INSERT; MAT, INSERT:STEEL; DESIGN SPEC,FLANGE(S):ASME B16.47 SERIES B; FACING, FLANGE:RAISED FACE; PRESSURE DESIGNATION:ASME CL 150; THICKNESS AT INSERT:8 MM; SIZE, PIPE,NOMINAL:36 IN; REFERENCE: 11KC</t>
  </si>
  <si>
    <t>SPARE PARTS; PART NAME:CONNECTING ROD; EQUIPMENT NAME:TEAL INJECTION PUMP;EQUIPMENT MAKE:LEWA NIKKISO MIDDLE EAST FZE; EQUIPMENT MODEL:LDC1; MANUFACTURERPART NUMBER:109654.0002; MANUFACTURER:LEWA NIKKISO MIDDLE EAST FZE; SERIALNUMBER:556968-020.003</t>
  </si>
  <si>
    <t>SPARE PARTS; PART NAME:PLUG STEM S/A; EQUIPMENT NAME:CONTROL VALVE; EQUIPMENT MAKE:MIL CONTROLS; EQUIPMENT MODEL:21715;MANUFACTURER:MIL CONTROLS; MANUFACTURER PART NUMBER:456984339999; VALVE SIZE:6 IN, PRESSURE DESIGNATION:ASME CL 300, CV-200,ACTUATOR SIZE:18 IN</t>
  </si>
  <si>
    <t>SPARE PARTS; PART NAME:PLUG STEM S/A; EQUIPMENT NAME:CONTROL VALVE; EQUIPMENT MAKE:MIL CONTROLS; EQUIPMENT MODEL:21125;MANUFACTURER:MIL CONTROLS; MANUFACTURER PART NUMBER:616896157999; VALVE SIZE:6 IN, PRESSURE DESIGNATION:ASME CL 300, CV-400,ACTUATOR SIZE:15 IN</t>
  </si>
  <si>
    <t>SPARE PARTS; PART NAME:PLUG STEM S/A; EQUIPMENT NAME:CONTROL VALVE; EQUIPMENT MAKE:MIL CONTROLS; EQUIPMENT MODEL:21125;MANUFACTURER:MIL CONTROLS; MANUFACTURER PART NUMBER:950684548999; VALVE SIZE:6 IN, PRESSURE DESIGNATION:ASME CL 300, CV-400,ACTUATOR SIZE:15 IN</t>
  </si>
  <si>
    <t>SPARE PARTS; PART NAME:POWER SUPPLY; EQUIPMENT NAME:COMPRESSOR; EQUIPMENTMAKE:AERZEN; EQUIPMENT MODEL:VM-140; MANUFACTURER PART NUMBER:PEL230;MANUFACTURER:BLOCK TRANSFORMATOREN</t>
  </si>
  <si>
    <t>SPARE PARTS; PART NAME:SPARE PARTS; MANUFACTURER PART NUMBER:217046; MANUFACTURER:WARTSILA; DRAWING NUMBER:DBAC195522; EQUIPMENTNAME:ENGINE; EQUIPMENT MODEL:W20V32; ADDITIONAL INFORMATION:FOR MAIN START VALVE 45317X; ENGINE NUMBER:PAAE227083; REFERENCETYPE:W32</t>
  </si>
  <si>
    <t>SPARE PARTS; PART NAME:SLIDING RAIL SUPPORT; MATERIAL:STEEL; DRAWINGNUMBER:ZGA10265; ITEM POSITION NUMBER:02; EQUIPMENT NAME:PRINCIPAC; EQUIPMENTMAKE:STATEC BINDER; MANUFACTURER PART NUMBER:ZFA10133; MANUFACTURER:STATECBINDER</t>
  </si>
  <si>
    <t>SWIVEL BEARING; TYPE:ROD END; SIZE:M16 X 1.5; DESIGNATION, BEARING:SIJK16CB1X;MATERIAL:STAINLESS STEEL; THREAD TYPE:FEMALE; MANUFACTURER:NOMO</t>
  </si>
  <si>
    <t>SWIVEL BEARING; TYPE:ROD END; THREAD TYPE:FEMALE; DESIGNATION, BEARING:SIJK12C;MANUFACTURER:NOMO</t>
  </si>
  <si>
    <t>ELECTRICAL ACCESSORIES; TYPE:FLAME PROOF JUNCTION BOX; WITH 2 NOS 1/2 IN NPTCABLE ENTRY AND SUITABLE FOR MOUNTING OF REMOTE SENSOR OF HYDRO CARBON DETECTOR;OXYGEN DETECTOR; CO DETECTOR; H2 DETECTOR WITH SIX NOS OF MOUNTED TERMINALS ANDWITH CABLE GLANDS JB MOUNTINGS ACCESSORIES; CLASSIFICATION, HAZARD AREAS:EX DIIC T4, ZONE 1 ZONE 21; WEATHER PROTECTION:TYPE 4X, IP66 OR BETTER;APPROVAL:FM/ATEX/CSA/CENELEC/UL/OTHER ACCREDITED TESTING AGENCIES AND PESO;JUNCTION BOX FOR REMOTE SENSOR MOUNTING ONLY</t>
  </si>
  <si>
    <t>SPARE PARTS; PART NAME:SEAT RING INLET ; MANUFACTURER PART NUMBER:120021; MANUFACTURER:WARTSILA; DRAWING NUMBER:DBAC195522;EQUIPMENT NAME:ENGINE; EQUIPMENT MODEL:W20V32; ADDITIONAL INFORMATION:FOR VALVE; TEMPERATURE:20°C; ENGINE NUMBER:PAAE227083;REFERENCE TYPE:W32</t>
  </si>
  <si>
    <t>SPIRAL WOUND GASKETS; PRESSURE DESIGNATION:ASME CL 150; THICKNESS, GASKET:4.5 MM; MAT, WINDINGS:STAINLESS STEEL 316; MAT,FILLER:GRAPHITE; MAT, INNER RING:CARBON STEEL; MAT, CENTRING RING:CARBON STEEL; SIZE, PIPE, NOMINAL:12 IN; FACING, FLANGE: RAISEDFILLER:GRAPHITE; MAT, INNER RING:CARBON STEEL; MAT, CENTRING RING:CARBON STEEL; SIZE, PIPE, NOMINAL:12 IN; FACING, FLANGE: RAISEDFACE; REFERENCE: 33FABB</t>
  </si>
  <si>
    <t>ARMOURED ELECTRICAL CABLE; TYPE:PROXIMITY PROBE; MANUFACTURER MODEL NUMBER:3300 XL,330702; MANUFACTURER:BENTLY NEVADA; MANUFACTURERPART NUMBER:330702-00-26-10-11-05; CONNECTION:1/2-20 UNF THREAD; OVERALL CASE LENGTH:2.6 IN; TOTAL LENGTH:1.0 M; MINIATURE COAXIALCLICKLOC CONNECTOR WITH CONNECTOR PROTECTOR, FLUIDLOC CABLE</t>
  </si>
  <si>
    <t>SPARE PARTS; PART NAME:SEAT RING; MANUFACTURER PART NUMBER:743840; MANUFACTURER:METSO AUTOMATION; MATERIAL:UNS N08825+HCR; DRAWINGNUMBER:F16638; ITEM POSITION NUMBER:4; EQUIPMENT NAME:CONTROL BUTTERFLY VALVE; EQUIPMENT MODEL:L6DBN10PBCAG; ADDITIONALINFORMATION:L1C 08 A</t>
  </si>
  <si>
    <t>SPARE PARTS; PART NAME:SEAL RING; MATERIAL:CARBON #5; DRAWING NUMBER:2H-144071; ITEM POSITION NUMBER:3; EQUIPMENT NAME:TOP ENTRYAGITATOR; EQUIPMENT MAKE:REMI PROCESS PLANT &amp; MACHINARY; ADDITIONAL INFORMATION:FOR MECHANICAL SEAL; MANUFACTURER:FLOWSERVE SANMAR;MANUFACTURER PART NUMBER:2H-144071/3; SEAL MODEL/TYPE:3.000" DOUBLE INSIDE CARTRIDGE BRO</t>
  </si>
  <si>
    <t>SPARE PARTS; PART NAME:ALUMINIUM PACKING; MANUFACTURER PART NUMBER:BS-355W10A-71D; MANUFACTURER:KOBE STEEL; DRAWINGNUMBER:LM-500J10G; ITEM POSITION NUMBER:11; EQUIPMENT NAME:MIXER; EQUIPMENT MAKE:KOBE STEEL; EQUIPMENT MODEL:LCM500H; SUBASSY:INSTRUMENT INSTALLATION</t>
  </si>
  <si>
    <t>SPARE PARTS; PART NAME:GUIDE RING; EQUIPMENT NAME:CONTROL VALVE; EQUIPMENTMAKE:BAKER HUGHES; MANUFACTURER PART NUMBER:202501620-888-0000;MANUFACTURER:BAKER HUGHES; #20, #20L, #28A CYLINDER; VALVE SERIALNUMBER:LB12A0090-001, LB12A0091-003, LB12A0092-001, LB18A0090-001; TYPE:SOFTPART</t>
  </si>
  <si>
    <t>RANGE:0.5 TO 1.0 MM; SIZE:M5; SET CONSISTS OF 10 QUANTITY</t>
  </si>
  <si>
    <t>SPARE PARTS; PART NAME:STRAINER ELEMENT; DIMENSIONS:12 IN; MATERIAL:STAINLESS STEEL 304; DRAWING NUMBER:VP-SC2252-T3-B1301;EQUIPMENT MAKE:JFC CORPORATION; EQUIPMENT MODEL:T3 TYPE; MANUFACTURER:JFC CORPORATION; REAL MANUFACTURER:KOREA FUJI PACKING CO. LTD</t>
  </si>
  <si>
    <t>SPARE PARTS; PART NAME:STRAINER ELEMENT; DIMENSIONS:12 IN; MATERIAL:STAINLESS STEEL 304; DRAWING NUMBER:VP-SC2252-T3-B-13;EQUIPMENT MAKE:JFC CORPORATION; EQUIPMENT MODEL:T3 TYPE; MANUFACTURER:JFC CORPORATION; SCREEN LENGTH:705; REAL MANUFACTURER:KOREAFUJI PACKING CO. LTD</t>
  </si>
  <si>
    <t>SPARE PARTS; PART NAME:ELEMENT,STRAINER; DIMENSIONS:12 IN;MATERIAL:STAINLESS STEEL 304; DRAWING NUMBER:VP-SC2252-T3-B-13;EQUIPMENT NAME:JFC CORPORATION; EQUIPMENT MAKE:KOREA FUJI PACKING CO.LTD; EQUIPMENT MODEL:T3 TYPE; MANUFACTURER:JFC CORPORATION</t>
  </si>
  <si>
    <t>SPARE PARTS; PART NAME:BOARD,TERMINAL; MANUFACTURER PART NUMBER:Z30-9151-001; MANUFACTURER:MAGNETROL INTERNATIONAL; DRAWINGNUMBER:AD-11-J ZE-7231 (SUPPLIER); EQUIPMENT NAME:RADAR LEVEL TRANSMITTER; EQUIPMENT MAKE:MAGNETROL INTERNATIONAL; EQUIPMENTMODEL:X705-51AA-B70+X7MS-A5M8-150+XF3A-AE4B-120; ADDITIONAL INFORMATION:HART; SUPPLIER NAME:SELAS-LINDE GMBH</t>
  </si>
  <si>
    <t>FILTER ELEMENT; TYPE:T-3; SIZE:4 IN; MESH SIZE:60; MATERIAL:STAINLESS STEEL 304;HYDROTEST PRESSURE:1.52 MPA; OPENING AREA:229%; FOR FILTER / STRAINER; DRWAINGNUMBER:JFC-003</t>
  </si>
  <si>
    <t>FILTER ELEMENT; TYPE:T-3; SIZE:4 IN; MESH SIZE:60; MATERIAL:STAINLESS STEEL 304;HYDROTEST PRESSURE:1.7 MPA; OPENING AREA:229%; FOR FILTER / STRAINER; DRWAINGNUMBER:JFC-009</t>
  </si>
  <si>
    <t>INSTRUMENT SYSTEMS; TYPE:DIGITAL INPUT MODULE; MANUFACTURER:SIEMENS; MANUFACTURER MODEL NUMBER:SM321, 16 DI X 24VDCCHANNELS/AUSG.4; NUMBER OF DIGITAL INPUTS:16; VOLTAGE:24 VDC; CURRENT:10 mA; DIMENSION:40 X 125 X 120 MM; DOCUMENT NUMBER:AK 11J-MM 7820; PART NUMBER:6ES7 321-1BH02-0AA0</t>
  </si>
  <si>
    <t>SPARE PARTS; PART NAME:SEAL RING; MANUFACTURER PART NUMBER:LM-500H10A-03A; MANUFACTURER:KOBE STEEL; DRAWING NUMBER:LM-500H10G; ITEMPOSITION NUMBER:3; EQUIPMENT NAME:MIXER; EQUIPMENT MAKE:KOBE STEEL; EQUIPMENT MODEL:LCM500H; SUB ASSY:MIXER TRANSITION PIECE ASS'Y</t>
  </si>
  <si>
    <t>SPARE PARTS; PART NAME:RADIAL SEAL RING; DIMENSIONS:20 X 52 X 8; EQUIPMENTNAME:TEAL INJECTION PUMP; EQUIPMENT MAKE:LEWA NIKKISO MIDDLE EAST FZE; EQUIPMENTMODEL:LDC1; MANUFACTURER PART NUMBER:083299.0316; MANUFACTURER:LEWA NIKKISOMIDDLE EAST FZE; MSS1; SERIAL NUMBER:556968-020.003</t>
  </si>
  <si>
    <t>SPARE PARTS; PART NAME:VALVE,CHECK; EQUIPMENT NAME:GAS TURBINE; EQUIPMENT MAKE:BHARAT HEAVY ELECTRICAL; EQUIPMENT MODEL:PG-6581-B;MANUFACTURER:BHARAT HEAVY ELECTRICAL; MANUFACTURER PART NUMBER:35114130; SUB ASSY:STARTING MEANS ARRANGMENT; MATERIALCODE:GT9754142262</t>
  </si>
  <si>
    <t>BUTT-WELD PIPE STUB-END; MATERIAL:STAINLESS STEEL 304L; SIZE:12 IN;MANUFACTURING PROCESS:SEAMLESS; SCHEDULE NUMBER:10S</t>
  </si>
  <si>
    <t>SPARE PARTS; PART NAME:GASKET/O-RING; MATERIAL:SWG/PTFE; DRAWING NUMBER:HP 32-7186; EQUIPMENT NAME:BUTADIENE CHILLING PUMPS;EQUIPMENT MAKE:HYDRODYNE INDIA PVT LTD; EQUIPMENT MODEL:HRJ 100-315/55C2/DB/C; MANUFACTURER:HYDRODYNE INDIA PVT LTD; MANUFACTURERPART NUMBER:32,33,34,35</t>
  </si>
  <si>
    <t>SPARE PARTS; PART NAME:SHAFT; MATERIAL:STAINLESS STEEL 316; DRAWING NUMBER:ATE-13212-12; ITEM POSITION NUMBER:8; EQUIPMENTMAKE:REMI PROCESS PLANT &amp; MACHINARY; EQUIPMENT MODEL:PGF-10-98; ADDITIONAL INFORMATION:FOR WBA-SBA; MANUFACTURER:REMI PROCESS PLANT&amp; MACHINARY; MANUFACTURER PART NUMBER:ATE-13212-12/8; EQUIPMENT NAME:CAUSTIC MEASURING TANK AGITATOR</t>
  </si>
  <si>
    <t>SPARE PARTS; PART NAME:SHAFT; MATERIAL:STAINLESS STEEL 316; DRAWING NUMBER:ATE-13211-12; ITEM POSITION NUMBER:8; EQUIPMENTMAKE:REMI PROCESS PLANT &amp; MACHINARY; EQUIPMENT MODEL:PGF-10-98; ADDITIONAL INFORMATION:FOR WBA-SBA; MANUFACTURER:REMI PROCESS PLANT&amp; MACHINARY; MANUFACTURER PART NUMBER:ATE-13211-12/8; EQUIPMENT NAME:CAUSTIC MEASURING TANK AGITATOR</t>
  </si>
  <si>
    <t>SPARE PARTS; PART NAME:FOLLOWER; MANUFACTURER PART NUMBER:695793-1; MANUFACTURER:ELLIOTT TURBOMACHINERY; EQUIPMENT NAME:DGSCONSOLE_WATER, OIL INJECT</t>
  </si>
  <si>
    <t>SPARE PARTS; PART NAME:TRIP PLUNGER GASKET; MANUFACTURER PART NUMBER:646126-4; MANUFACTURER:ELLIOTT TURBOMACHINERY; EQUIPMENTNAME:DGS CONSOLE_WATER, OIL INJECT</t>
  </si>
  <si>
    <t>REINFORCED FLAT RING RUBBER GASKET; MAT:ETHYLENE-PROPYLENE RUBBER; CROSS SECTION:WITH INSERT; MAT, INSERT:STEEL; FACING,FLANGE:RAISED FACE; PRESSURE DESIGNATION:ASME CL 150; THICKNESS AT INSERT:3 MM; SIZE, PIPE, NOMINAL:1.1/2 IN; REFERENCE: 11KC</t>
  </si>
  <si>
    <t>ADAPTORS, CABLE CONNECTOR; :HONEYWELL; :51202341-102; GRAY, I/O LINK CABLE SERIES C TO PM ADAPTER; EQUIPMENT NAME:DCS ESD F&amp;G SYSTEM</t>
  </si>
  <si>
    <t>SPARE PARTS; PART NAME:WASHER,THRUST; MATERIAL:STAINLESS STEEL 410 + HCR; EQUIPMENT NAME:BENZENE VAPOUR RECOVERY SYSTEM; EQUIPMENTMAKE:HYDRODYNE INDIA PVT LTD; EQUIPMENT MODEL:HD 40-50/9H2/DB/C; MANUFACTURER:HYDRODYNE INDIA PVT LTD; MANUFACTURER PART NUMBER:24</t>
  </si>
  <si>
    <t>WELDING NECK PIPE FLANGES; DESIGN SPEC:ASME B16.5; MAT:CARBON STEEL; MAT, SPEC:ASTM A105; PRESSURE DESIGNATION:CL 300;SERVICE:STEAM WITH IBR CERTIFICATE; SIZE:0.75 IN</t>
  </si>
  <si>
    <t>SPARE PARTS; PART NAME:DISC,CHAIN WHEEL; DIMENSIONS:1 INCH X 17.02 MM; DRAWING NUMBER:ZGP10154; ITEM POSITION NUMBER:021; EQUIPMENTNAME:ELEVATOR, PALETTE HEIGHT:1900; EQUIPMENT MAKE:STATEC BINDER; MANUFACTURER:STATEC BINDER; MANUFACTURER PART NUMBER:MSX1026</t>
  </si>
  <si>
    <t>SPARE PARTS; PART NAME:KEY; MANUFACTURER PART NUMBER:017011514301; MANUFACTURER:SULZER PUMPS; MATERIAL:1018 COLD FINISHED 125 HBMIN; DRAWING NUMBER:MGA111-D-DR-00002; ITEM POSITION NUMBER:940.03; EQUIPMENT NAME:CENTRIFUGAL PUMP; EQUIPMENT MAKE:SULZER PUMPS;EQUIPMENT MODEL:ZF 25-2315; MODEL NUMBER:ZF 25-2200, ZF 80-2315, ZF 25-2315, ZF 40-2250; DRAWING NUMBER:MGA111-D-DR-00033,MGA111-D-DR-00046, MGA111-D-DR-00053, MGA111-D-DR-00059, MGA111-D-DR-00065, MGA111-D-DR-00070</t>
  </si>
  <si>
    <t>SPARE PARTS; PART NAME:SHELL, MAIN BEARING; MANUFACTURER PART NUMBER:100007; MANUFACTURER:WARTSILA; DRAWING NUMBER:DBAC195522;EQUIPMENT NAME:ENGINE; EQUIPMENT MODEL:W20V32; ADDITIONAL INFORMATION:UPPER; ENGINE NUMBER:PAAE227083; REFERENCE TYPE:W32</t>
  </si>
  <si>
    <t>SPARE PARTS; PART NAME:SHELL, MAIN BEARING; MANUFACTURER PART NUMBER:100008; MANUFACTURER:WARTSILA; DRAWING NUMBER:DBAC195522;EQUIPMENT NAME:ENGINE; EQUIPMENT MODEL:W20V32; ADDITIONAL INFORMATION:LOWER; ENGINE NUMBER:PAAE227083; REFERENCE TYPE:W32</t>
  </si>
  <si>
    <t>SPARE PARTS; PART NAME:PANEL,CONTROL; EQUIPMENT NAME:HVAC; EQUIPMENTMAKE:VOLTAS; ADDITIONAL INFORMATION:FOR 15 TR UNIT (6D48); MANUFACTURER PARTNUMBER:AC154000923H15; MANUFACTURER:VOLTAS</t>
  </si>
  <si>
    <t>SPARE PARTS; PART NAME:SPARE PART SET; MATERIAL:GRAPHITE; DRAWING NUMBER:F16805; ITEM POSITION NUMBER:063, 065, 066, 069, 075, 099;EQUIPMENT NAME:BALL BLOW DOWN VALVE; EQUIPMENT MAKE:METSO AUTOMATION; EQUIPMENT MODEL:XA02DWKYS1RRHRDD; ADDITIONALINFORMATION:XA,XU 02 K H_D; MANUFACTURER:METSO AUTOMATION; MANUFACTURER PART NUMBER:H041345; EQUIPMENT MODEL:XA02DWKYS1RRHRDD,XA02DWKYS1RRHRDD,</t>
  </si>
  <si>
    <t>SPARE PARTS; PART NAME:WEAR RING,SEAL CHAMBER; EQUIPMENT NAME:HEXANE UNLOADING PUMP; EQUIPMENT MAKE:ITT CORPORATION INDIA PVT LTD;EQUIPMENT MODEL:3700 SA-1.5x3 - 11S; ADDITIONAL INFORMATION:180-241 BHN; MANUFACTURER:ITT CORPORATION INDIA PVT LTD; MANUFACTURERPART NUMBER:C00288A07 1232K; EQUIPMENT NAME:HEXANE-I UNLOADING PUMP</t>
  </si>
  <si>
    <t>SPARE PARTS; PART NAME:FLOAT; DIMENSIONS:50 X 250 MM; MATERIAL:TITANIUM;EQUIPMENT NAME:MAGNETIC LEVEL GAUGE; EQUIPMENT MAKE:V AUTOMAT &amp; INSTRUMENTS;MANUFACTURER PART NUMBER:40L-2/50X250MM,TITANIUM, SG:0.481; MANUFACTURER:VAUTOMAT &amp; INSTRUMENTS; SPECIFIC GRAVITY:0.481; DESIGN TEMPERATURE:72 DEG C;DESIGN PRESSURE:33.4 KG/CM2</t>
  </si>
  <si>
    <t>SPARE PARTS; PART NAME:FLOAT; DIMENSIONS:50 X 250 MM; MATERIAL:TITANIUM;EQUIPMENT NAME:MAGNETIC LEVEL GAUGE; EQUIPMENT MAKE:V AUTOMAT &amp; INSTRUMENTS;MANUFACTURER PART NUMBER:40L-2/50X250MM,TITANIUM, SG:0.506; MANUFACTURER:VAUTOMAT &amp; INSTRUMENTS; SPECIFIC GRAVITY:0.506; DESIGN TEMPERATURE:156 DEG C;DESIGN PRESSURE:26 KG/CM2</t>
  </si>
  <si>
    <t>SPARE PARTS; PART NAME:FLOAT; DIMENSIONS:50 X 250 MM; MATERIAL:TITANIUM;EQUIPMENT NAME:MAGNETIC LEVEL GAUGE; EQUIPMENT MAKE:V AUTOMAT &amp; INSTRUMENTS;MANUFACTURER PART NUMBER:40L-2/50X250MM,TITANIUM, SG:0.417&amp;0.475; MANUFACTURER:VAUTOMAT &amp; INSTRUMENTS; SPECIFIC GRAVITY:0.417 AND 10.475; DESIGN TEMPERATURE:183DEG C; DESIGN PRESSURE: 19.2 KG/CM2</t>
  </si>
  <si>
    <t>SPARE PARTS; PART NAME:FLOAT; DIMENSIONS:50 X 350 MM; MATERIAL:TITANIUM;EQUIPMENT NAME:MAGNETIC LEVEL GAUGE; EQUIPMENT MAKE:V AUTOMAT &amp; INSTRUMENTS;MANUFACTURER PART NUMBER:40L-2/50X350MM,TITANIUM, SG:0.423; MANUFACTURER:VAUTOMAT &amp; INSTRUMENTS; SPECIFIC GRAVITY:0.423, DESIGN TEMPERATURE:156 DEG C;DESIGN PRESSURE:33.7 KG/CM2</t>
  </si>
  <si>
    <t>SPARE PARTS; PART NAME:COOLING DISC; DRAWING NUMBER:12.1076-T002 REV.0;EQUIPMENT NAME:OFF GAS FAN; EQUIPMENT MODEL:HD200/1355/GWA; MANUFACTURER PARTNUMBER:A0037157; MANUFACTURER:VKT; K315-90</t>
  </si>
  <si>
    <t>SPARE PARTS; PART NAME:SEAT RING; EQUIPMENT NAME:CONTROL VALVE; EQUIPMENTMAKE:DRESSER MASONEILAN; ADDITIONAL INFORMATION:F-12-014019-001; MANUFACTURERPART NUMBER:435003182-596-0000; MANUFACTURER:DRESSER MASONEILAN; 3 IN CAMFLEXFACTOR 0,4; EQUIPMENT CODE:1300030353</t>
  </si>
  <si>
    <t>SPARE PARTS; PART NAME:GASKET, HEAD; MANUFACTURER PART NUMBER:3PS-47089/22; MANUFACTURER:SHIN NIPPON MACHINERY CO LTD; MATERIAL:SUS304 / GRAFOIL; DRAWING NUMBER:3PS-47089; ITEM POSITION NUMBER:22; EQUIPMENT NAME:CENTRIFUGAL PUMP; EQUIPMENT MAKE:SHIN NIPPONMACHINERY CO., LTD; EQUIPMENT MODEL:8X17 VVB; EQUIPMENT MANUFACTURER PART NO: 22; CONTRACTOR DOCUMENT NUMBER: MGA108-D-DR-00011</t>
  </si>
  <si>
    <t>SPIRAL WOUND GASKETS; DESIGN SPEC:ASME/ANSI B16.20 - 1998; DESIGN SPEC, FLANGE(S):ASME B16.47 SERIES B; PRESSURE DESIGNATION:CL150; MAT, WINDINGS:STAINLESS STEEL; MAT, FILLER:GRAPHITE; MAT, INNER RING:STAINLESS STEEL 316; MAT, CENTRING RING:STAINLESS STEEL316; SIZE, PIPE, NOMINAL:36 IN</t>
  </si>
  <si>
    <t>SPARE PARTS; PART NAME:OIL SEAL; MATERIAL:NBR; DRAWING NUMBER:T0A-430-300:012; ITEM POSITION NUMBER:05; EQUIPMENT NAME:CUTTER UNIT;EQUIPMENT MAKE:THE JAPAN STEEL WORKS; EQUIPMENT MODEL:ADC300S; MANUFACTURER:THE JAPAN STEEL WORKS; MANUFACTURER PARTNUMBER:TC19022516</t>
  </si>
  <si>
    <t>SPARE PARTS; PART NAME:END COVER,BEARING; MATERIAL:CAST IRON; EQUIPMENT MAKE:MATHER &amp; PLATT PUMPS LTD; EQUIPMENT MODEL:PN ISO 35;MANUFACTURER:MATHER &amp; PLATT PUMPS LTD; EQUIPMENT NAME:CIP PUMP FOR ULTRAFILTRATION PLANT</t>
  </si>
  <si>
    <t>SPARE PARTS; PART NAME:END COVER,BEARING; MATERIAL:CAST IRON; EQUIPMENT MAKE:MATHER &amp; PLATT PUMPS LTD; EQUIPMENT MODEL:PN ISO 30;MANUFACTURER:MATHER &amp; PLATT PUMPS LTD; EQUIPMENT NAME:BACKWASH PUMP FOR ULTRAFILTRATION PLANT</t>
  </si>
  <si>
    <t>SPARE PARTS; PART NAME:SHAFT; MATERIAL:STAINLESS STEEL 316; DRAWING NUMBER:ATE-13213-12; ITEM POSITION NUMBER:8; EQUIPMENTMAKE:REMI PROCESS PLANT &amp; MACHINARY; EQUIPMENT MODEL:PGF-10-99; ADDITIONAL INFORMATION:FOR MB; MANUFACTURER:REMI PROCESS PLANT &amp;MAKE:REMI PROCESS PLANT &amp; MACHINARY; EQUIPMENT MODEL:PGF-10-99; ADDITIONAL INFORMATION:FOR MB; MANUFACTURER:REMI PROCESS PLANT &amp;MACHINARY; MANUFACTURER PART NUMBER:ATE-13213-12/8; EQUIPMENT NAME:CAUSTIC MEASURING TANK AGITATOR</t>
  </si>
  <si>
    <t>SPARE PARTS; PART NAME:SEAL RING; MATERIAL:CARBON #5; DRAWING NUMBER:2H-144068,2H-144070; ITEM POSITION NUMBER:3; EQUIPMENTNAME:TOP ENTRY AGITATOR; EQUIPMENT MAKE:REMI PROCESS PLANT &amp; MACHINARY; ADDITIONAL INFORMATION:FOR MECHANICAL SEAL;MANUFACTURER:FLOWSERVE SANMAR; MANUFACTURER PART NUMBER:2H-144068/3; SEAL MODEL/TYPE:2.625" DOUBLE INSIDE CARTRIDGE BRO</t>
  </si>
  <si>
    <t>SPARE PARTS; PART NAME:O-RING; MATERIAL:FKM; DRAWING NUMBER:OJ.T-31-5427A; ITEM POSITION NUMBER:5; EQUIPMENT MAKE:OSAKA JACKCo.LTD; MANUFACTURER:OSAKA JACK Co.LTD; MANUFACTURER PART NUMBER:P80; SUB ASSY:DIVERTER VALVE HYDRAULIC CYLINDER; SUPPLIER:THECo.LTD; MANUFACTURER:OSAKA JACK Co.LTD; MANUFACTURER PART NUMBER:P80; SUB ASSY:DIVERTER VALVE HYDRAULIC CYLINDER; SUPPLIER:THEJAPAN STEEL WORKS</t>
  </si>
  <si>
    <t>SENSOR; TYPE:CONDUCTIVITY; MANUFACTURER PART NUMBER:PC1C1B20;MANUFACTURER:POTENCE CONTROLS PVT LTD; CONDUCTIVITY SENSOR FOR CT-1/2/3</t>
  </si>
  <si>
    <t>SPARE PARTS; PART NAME:O-RING; MANUFACTURER PART NUMBER:021703020905; MANUFACTURER:SULZER PUMPS; MATERIAL:VITON FKM; ITEM POSITIONNUMBER:412.05; EQUIPMENT NAME:CENTRIFUGAL PUMP; EQUIPMENT MAKE:SULZER PUMPS; EQUIPMENT MODEL:ZF400-6500</t>
  </si>
  <si>
    <t>OILS; APPLICATION:ENGINE; BRAND NAME:SERVO; VISCOSITY, KINEMATIC, 40 DEG C:520TO 560 CST; VISCOSITY INDEX:90; FLASH POINT, CLOSED CUP:280 °C; MANUFACTURERPART NUMBER:SERVO CYCL C 680; MANUFACTURER:INDIAN OIL CORPORATION LTD</t>
  </si>
  <si>
    <t>SPARE PARTS; PART NAME:SOFT SPARE PART; MATERIAL:RPTFE/VITON; DRAWING NUMBER:MPQ101-D-DS-0019/09IN02.20-01; ITEM POSITION NUMBER:4;EQUIPMENT NAME:SHUTDOWN VALVE; EQUIPMENT MAKE:IMPIANTI SISTEMA GEL S.P.A; EQUIPMENT MODEL:3024R0065SDV23151; MANUFACTURER:IMPIANTISISTEMA GEL S.P.A; MANUFACTURER PART NUMBER:3024R0065SDV23151SFK; PART CONSISTS OF:SEATS, BODY GASKET, PACKING; REALMANUFACTURER:BREMISG</t>
  </si>
  <si>
    <t>SPARE PARTS; PART NAME:SOFT SPARE PART; MATERIAL:RPTFE/VITON; DRAWING NUMBER:MPQ101-D-DS-0019/09IN02.20-01; ITEM POSITIONNUMBER:11,12 AND 13; EQUIPMENT NAME:BLOWDOWN VALVE; EQUIPMENT MAKE:IMPIANTI SISTEMA GEL S.P.A; EQUIPMENT MODEL:3024R0065BDV23117;NUMBER:11,12 AND 13; EQUIPMENT NAME:BLOWDOWN VALVE; EQUIPMENT MAKE:IMPIANTI SISTEMA GEL S.P.A; EQUIPMENT MODEL:3024R0065BDV23117;MANUFACTURER:IMPIANTI SISTEMA GEL S.P.A; MANUFACTURER PART NUMBER:3024R0065BDV23117SFK; PART CONSISTS OF:SEATS, BODY GASKET,PACKING; REAL MANUFACTURER:BREMISG</t>
  </si>
  <si>
    <t>SPARE PARTS; PART NAME:STRAINER ELEMENT; DIMENSIONS:12 IN; MATERIAL:STAINLESS STEEL 304; DRAWING NUMBER:VP-SC2252-T1-01; EQUIPMENTMAKE:JFC CORPORATION; EQUIPMENT MODEL:T1 TYPE; MANUFACTURER:JFC CORPORATION; REAL MANUFACTURER:KOREA FUJI PACKING CO. LTD</t>
  </si>
  <si>
    <t>SPARE PARTS; MATERIAL:DCS ESD F&amp;G SYSTEM; ITEM POSITION NUMBER:HONEYWELL; EQUIPMENT NAME:FAN ASSEMBLY; ADDITIONALINFORMATION:HONEYWELL</t>
  </si>
  <si>
    <t>SPARE PARTS; PART NAME:SCREW, CYLINDER HEAD; MANUFACTURER PART NUMBER:2000532;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NUMBER:40.6; EQUIPMENT NAME:CRACKED &amp; DECOKING GAS VALVES; EQUIPMENT MAKE:TH. JANSEN -ARMATUREN GMBH; EQUIPMENT MODEL:AZ2630 DGV 36"; EQUIPMENT MODEL:AZ2630 DGV 40 "; EQUIPMENT MODEL:AZ2630 DGV 48"; ADDITIONALINFORMATION:VALVE SIZE 36 IN; ADDITIONAL INFORMATION:VALVE SIZE 40 IN; ADDITIONAL INFORMATION:VALVE SIZE 48 IN; CONTRACTOR DOCUMENTNUMBER: 0012AN1350-11-R-ZE 1001.001, 0012AN1350-11-R-ZE 1001.002, 0012AN1350-11-R-ZE 1001.003</t>
  </si>
  <si>
    <t>METAL GROOVED GASKETS; PRESSURE DESIGNATION:ASME CL 300; FACING, FLANGE:RAISED FACE; TYPE OF GASKET PROFILE:LATERAL; MAT,LAYERS:GRAPHITE; MAT, GROOVED PROFILE:STAINLESS STEEL 316; MAT, CENTRING RING:STAINLESS STEEL 316; THICKNESS, TOTAL:3 MM; SIZE,PIPE, NOMINAL:6 IN; REFERENCE: 51KF</t>
  </si>
  <si>
    <t>SPARE PARTS; PART NAME:PLATE,VALVE; DIMENSIONS:DN40; EQUIPMENT NAME:LRU COLUMN FEED PUMP; EQUIPMENT MAKE:LEWA PUMPS AND SYSTEMS;EQUIPMENT MODEL:LDE1/M911S/92MM; MANUFACTURER:LEWA PUMPS AND SYSTEMS; MANUFACTURER PART NUMBER:040631.0802; H,EL,EH (WEAR AND TEARPART OF DISC VALVE 040638.0051)</t>
  </si>
  <si>
    <t>SAFETY FOOTWEAR; SIZE:11; COLOUR:BROWN; TYPE:SAFETY SHOE SLIP-ON;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AND TONGUE LINING:5 (FIVE) MM THICKNESS (MINIMUM) FOAMLAMINATED, CAMBRELLE / NON-WOVEN TYPE LINING; B) VAMP LINING: NON-WOVEN, FELTLINING COLLAR AND TONGUE PADDING-A) SEPARATE COLLAR PADDING SHOULD BE INSERTEDWITH PU FOAM OF 8 (EIGHT) MM THICKNESS (MINIMUM) AND THE COLLAR SHOULD BE SOFTB) TONGUE SHOULD BE SOFT AND PADDED WITH 5 (FIVE) MM (MINIMUM) PU FOAM (PU -POLYURETHANE); IN-SOCK-MIN 3.0 MM THICK MOULDED EVA IN SOCKS FOR COMFORT; INSOLE-NON-METALLIC ANTI PERFORATION INSOLE OF MINIMUM 2 MM THICKNESS MADE UP OFCOMPOSITE FIBRES (KEVLAR MATERIAL OR EQUIVALENT) TO PREVENT PENETRATION OF NAIL;THREAD-3 (THREE) PLY NYLON THREAD, BROWN; DOUBLE STITCHING AT ALL ANGULAR ANDINTERLINKING JOINTS; SOLE- A) SOLES SHOULD BE MADE UP OF DIRECTLY INJECTED (DIP)PU DOUBLE DENSITY; B) DESIGN:CLEATED DESIGN; C) SOLE SHOULD WITHSTAND ATEMPERATURE OF 120 DEGREE CELSIUS FOR ONE MINUTE EXPOSURE [METHOD AS PERIS-15298 (PART-1) IS ONLY FOR REFERENCE]; D) IT SHOULD BE ANTI-SKID,ANTI-STATIC, ACID, ALKALI, OIL AND WATER-RESISTANT; CERTIFICATE REGARDINGINSTALLATION OF DIP MACHINE IN THE BIDDERS/PRINCIPAL MANUFACTURER’S PREMISESDULY ISSUED BY DIC/FDDI/CLRI SHOULD BE SUBMITTED ALONG WITH BID.TOE-CAP-A) ENCERTIFIED, NON-METALLIC COMPOSITE TOE CAP B) SHOULD WITHSTAND 200 J ANDCOMPRESSION LOAD OF 15 KN (MINIMUM) AS PER EN 12568. WEIGHT (GM) MAX-1250;BRANDING- NO BRANDING OF OEM AT OUTER SURFACE OF SHOES; OPAL NAME TO BE STITCHEDON QUARTER IN DISCUSSION WITH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EXTRACOST TO OPAL. FREE REPLACEMENT BY A SHOE(S) OF SIMILAR SPECIFICATION AND QUALITY</t>
  </si>
  <si>
    <t>SPARE PARTS; PART NAME:COVER,TERMINAL BOX; EQUIPMENT NAME:MOTOR; EQUIPMENTMAKE:WEG ELECTRIC MOTORS; ADDITIONAL INFORMATION:FOR 150 KW; MANUFACTURER:WEGELECTRIC MOTORS; FRAME SIZE:355M/L; REFERENCE NUMBER:315/355 W21</t>
  </si>
  <si>
    <t>OILS; BRAND NAME:SERVO HP 140; VISCOSITY, KINEMATIC,100 DEG C:28 TO 34 °C;VISCOSITY INDEX:90; FLASH POINT, CLOSED CUP:180 °C MIN; POUR POINT:0 °C MAX;MANUFACTURER:INDIAN OIL CORPORATION LTD</t>
  </si>
  <si>
    <t>TRANSFORMERS; TYPE:CURRENT,NEUTRAL; MANUFACTURER:CROMPTON GREAVES; CURRENT RATIO:2000/1A; CT CLASS:PS; RESISTANCE:12 OHM; RINGTYPE; KNEE POINT VOLTAGE:GREATER THAN OR EQUAL TO 750 V; I MAG:LESS THAN 30 mA AT VK/2; LT TAPE INSULATED; VARNISH IMPREGNATED;INDOOR; FOR TRANSFORMER; EQUIPMENT MODEL NUMBER:DT3520</t>
  </si>
  <si>
    <t>SPARE PARTS; PART NAME:STRAINER ELEMENT; DIMENSIONS:6 IN; MATERIAL:STAINLESS STEEL 304; DRAWING NUMBER:VP-SC2252-T2-01; EQUIPMENTMAKE:JFC CORPORATION; EQUIPMENT MODEL:T2 TYPE; MANUFACTURER:JFC CORPORATION; REAL MANUFACTURER:KOREA FUJI PACKING CO. LTDMAKE:JFC CORPORATION; EQUIPMENT MODEL:T2 TYPE; MANUFACTURER:JFC CORPORATION; REAL MANUFACTURER:KOREA FUJI PACKING CO. LTD</t>
  </si>
  <si>
    <t>SPARE PARTS; PART NAME:STRAINER ELEMENT; DIMENSIONS:10 IN; MATERIAL:STAINLESS STEEL 304; DRAWING NUMBER:VP-SC2252-T2-01; EQUIPMENTMAKE:JFC CORPORATION; EQUIPMENT MODEL:T2 TYPE; MANUFACTURER:JFC CORPORATION; REAL MANUFACTURER:KOREA FUJI PACKING CO. LTD</t>
  </si>
  <si>
    <t>SPARE PARTS; PART NAME:STRAINER ELEMENT; DIMENSIONS:10 IN; MATERIAL:STAINLESS STEEL 304; DRAWING NUMBER:VP-SC2252-T2-01-01;EQUIPMENT MAKE:JFC CORPORATION; EQUIPMENT MODEL:T2 TYPE; MANUFACTURER:JFC CORPORATION; REAL MANUFACTURER:KOREA FUJI PACKING CO. LTD</t>
  </si>
  <si>
    <t>SPARE PARTS; PART NAME:STRAINER ELEMENT; DIMENSIONS:10 IN; MATERIAL:STAINLESS STEEL 304; DRAWING NUMBER:VP-SC2252-T3-12-01;EQUIPMENT MAKE:JFC CORPORATION; EQUIPMENT MODEL:T3 TYPE; MANUFACTURER:JFC CORPORATION; REAL MANUFACTURER:KOREA FUJI PACKING CO. LTD</t>
  </si>
  <si>
    <t>SPARE PARTS; PART NAME:STRAINER ELEMENT; DIMENSIONS:10 IN; MATERIAL:STAINLESS STEEL 304; DRAWING NUMBER:VP-SC2252-T3-B-12;EQUIPMENT MAKE:JFC CORPORATION; EQUIPMENT MODEL:T3 TYPE; MANUFACTURER:JFC CORPORATION; REAL MANUFACTURER:KOREA FUJI PACKING CO. LTD</t>
  </si>
  <si>
    <t>SPARE PARTS; PART NAME:SEAT RING; MANUFACTURER PART NUMBER:743820; MANUFACTURER:METSO AUTOMATION; MATERIAL:UNS N08825+HCR; DRAWINGNUMBER:F16638; ITEM POSITION NUMBER:4; EQUIPMENT NAME:CONTROL BUTTERFLY VALVE; EQUIPMENT MODEL:L6DBN08PACAG; ADDITIONALINFORMATION:L1C 06 A</t>
  </si>
  <si>
    <t>SPARE PARTS; PART NAME:GASKET; MANUFACTURER PART NUMBER:3PS-47129/622; MANUFACTURER:SHIN NIPPON MACHINERY CO LTD;MATERIAL:NON-ASBESTOS; DRAWING NUMBER:3PS-47129; ITEM POSITION NUMBER:622; EQUIPMENT NAME:VERTICAL SUSPENDED PUMP; EQUIPMENTMAKE:SHIN NIPPON MACHINERY CO., LTD; EQUIPMENT MODEL:SIW-ER 3/520; EQUIPMENT MANUFACTURER PART NO: 622; CONTRACTOR DOCUMENT NUMBER:MGA105-D-D-R-00031</t>
  </si>
  <si>
    <t>SPARE PARTS; PART NAME:LEVERAGE ASSEMBLY; MATERIAL:DUCTILE IRON + NICKEL; DRAWING NUMBER:1179120; ITEM POSITIONNUMBER:3,3A,23,25,17; EQUIPMENT NAME:ACTUATOR; EQUIPMENT MAKE:METSO AUTOMATION; EQUIPMENT MODEL:B1JU8; MANUFACTURER:METSOAUTOMATION; MANUFACTURER PART NUMBER:361059/35</t>
  </si>
  <si>
    <t>SPARE PARTS; PART NAME:LEVERAGE ASSEMBLY; MATERIAL:DUCTILE IRON + NICKEL; DRAWING NUMBER:1179340; ITEM POSITIONNUMBER:3,3A,23,25,17; EQUIPMENT NAME:CONTROL VALVE; EQUIPMENT MAKE:METSO AUTOMATION; EQUIPMENT MODEL:B1JU8/20; MANUFACTURER:METSOAUTOMATION; MANUFACTURER PART NUMBER:361059/20</t>
  </si>
  <si>
    <t>SPARE PARTS; PART NAME:BEARING,THRUST; MATERIAL:COBALT BASED ALLOY; DRAWING NUMBER:F16638; ITEM POSITION NUMBER:15,16; EQUIPMENTNAME:BUTTERFLY VALVE; EQUIPMENT MAKE:METSO AUTOMATION; EQUIPMENT MODEL:L6DBN10PBCAG; MANUFACTURER:METSO AUTOMATION; MANUFACTURERPART NUMBER:H022355</t>
  </si>
  <si>
    <t>SPARE PARTS; PART NAME:ELEMENT; MANUFACTURER PART NUMBER:AE-PS30AG#15; MANUFACTURER:KOBE STEEL; DRAWING NUMBER:FRs12-10P12F-Lx5;ITEM POSITION NUMBER:3; EQUIPMENT NAME:HYDRAULIC OIL UNIT; EQUIPMENT MAKE:KOBE STEEL; EQUIPMENT MODEL:LCM500H; ADDITIONALINFORMATION:FOR LINE FILTER, FOR 210K PUMP</t>
  </si>
  <si>
    <t>SPARE PARTS; PART NAME:MODULE,SETTING; ADDITIONAL INFORMATION:FOR SDOL; MANUFACTURER PART NUMBER:BSDOL-04UNI;MANUFACTURER:HONEYWELL; EQUIVALENT PART NUMBER:FC-BSDOL-04UNI; NUMBER OF CHANNEL, SDOL:4</t>
  </si>
  <si>
    <t>SPIRAL WOUND GASKETS; PRESSURE DESIGNATION:ASME CL 300; THICKNESS, GASKET:4.5 MM; MAT, WINDINGS:STAINLESS STEEL 316; MAT,FILLER:GRAPHITE; MAT, INNER RING:CARBON STEEL; MAT, CENTRING RING:CARBON STEEL; SIZE, PIPE, NOMINAL:18 IN; FACING, FLANGE: RAISEDFILLER:GRAPHITE; MAT, INNER RING:CARBON STEEL; MAT, CENTRING RING:CARBON STEEL; SIZE, PIPE, NOMINAL:18 IN; FACING, FLANGE: RAISEDFACE; REFERENCE: 33FABB</t>
  </si>
  <si>
    <t>SPARE PARTS; PART NAME:CIRCUIT BOARD ASSEMBLY; EQUIPMENT NAME:SILICA ANALYSER; EQUIPMENT MAKE:HACH; EQUIPMENT MODEL:SERIES 5000;MANUFACTURER:HACH; REFERENCE:PHOTOCELL SERIES 5000; ITEM NUMBER:4499600</t>
  </si>
  <si>
    <t>SPARE PARTS; PART NAME:RADIWASH; EQUIPMENT NAME:FIRE WATER DIESEL ENGINE;EQUIPMENT MAKE:CUMMINS INDIA LTD; ADDITIONAL INFORMATION:VTA F8; MANUFACTURERPART NUMBER:AX1013508; MANUFACTURER:CUMMINS INDIA LTD; FORM OF SUPPLY:5 L;DIESEL ENGINE SERIALNUMBER:25383394/25383392/25383395/25383393/25383397/25383396</t>
  </si>
  <si>
    <t>VALVES, BALL; NOMINAL SIZE:3; DESIGN SPEC, PRESSURE RATING:CLASS 300; TYPE OFBORE:FULL BORE; TYPE OF CONSTRUCTION:BALL VALVE; MAT, TRIM:STAINLESS STEEL316+TCC; MAT SPEC, SEAT:STAINLESS STEEL 316+TCC (150 MICRON); TRIM MATE:(150MICRON)¿; PRIMARY SEAT; PRIMARY SEAT CONSISTING 2 NOS QTY; SAP CODE BELONG TOPRIMARY SEAT IS PART OF 3 INCH EVS VALVE BODY; LOCAL SPARE DEVELOPMENT FOR 3INCH EVS MAKE BODY; PRIMARY SEAT DIMENSION TO BE MATCH WITH EXISTING VALVE;DIMENSION ACCURACY MAY +- 2 MM AND MANUFACTURING START AFTER CONFIRMATIONDIMENSION ON SITE WITH EXISTING VALVE BODY; DRAWING ATTACHED FOR YOUR REFERENCE</t>
  </si>
  <si>
    <t>SPIRAL WOUND GASKETS; DESIGN SPEC:ANSI B16.20; DESIGN SPEC, FLANGE(S):ANSI B16.5; PRESSURE DESIGNATION:CLASS 600; MAT,WINDINGS:STAINLESS STEEL 316; MAT, FILLER:GRAFOIL; MAT, CENTRING RING:STAINLESS STEEL 316; SIZE, PIPE, NOMINAL:24 IN</t>
  </si>
  <si>
    <t>NETWORK ACCESSORIES; DESCRIPTION:CABLE; MANUFACTURER:BENTLY NEVADA; MANUFACTURER PART NUMBER:138131-100; TYPE:10BASE-T; CABLELENGTH:100 FEET</t>
  </si>
  <si>
    <t>SPARE PARTS; PART NAME:BUSHING; DIMENSIONS:DIA 70 X 50 X 40 MM; MATERIAL:S-SiC; DRAWING NUMBER:MGB601-D-DR-00003; ITEM POSITIONNUMBER:545.02; EQUIPMENT NAME:COMPRESSOR; EQUIPMENT MAKE:HERMETIC-PUMPEN; EQUIPMENT MODEL:LVPH-450-D; MANUFACTURER:HERMETIC-PUMPEN;MANUFACTURER PART NUMBER:163413801</t>
  </si>
  <si>
    <t>BLIND PIPE FLANGES; MAT:CARBON STEEL; MAT, SPEC:ASTM A105; FACING, FLANGE:RAISEDFACE; PRESSURE DESIGNATION:ASME CLASS 300; INSPECTION, CERTIF:IBR; SIZE:3 IN</t>
  </si>
  <si>
    <t>SPARE PARTS; PART NAME:O-RING; DIMENSIONS:ID 210 X DIA 4 MM; MATERIAL:VITON; DRAWING NUMBER:10-10-101023; ITEM POSITION NUMBER:8;EQUIPMENT NAME:LUBE OIL DUPLEX FILTER; EQUIPMENT MAKE:ONNURI INDUSTRIAL CO LTD; EQUIPMENT MODEL:DF1100; MANUFACTURER:ONNURIINDUSTRIAL CO LTD; MANUFACTURER PART NUMBER:10-10-101023/8; SUB ASSEMBLY:MIXER GEAR REDUCER; SUPPLIER:THE JAPAN STEEL WORKS</t>
  </si>
  <si>
    <t>VALVES, BALL; NOMINAL SIZE:1/2 IN; DESIGN SPEC, PRESSURE RATING:ASME CLASS 600;TYPE OF END CONNECTION:FLANGED; TYPE OF FACE:RAISED FACE; TYPE OF BORE:FULLBORE; TYPE OF CONSTRUCTION:TWO PIECES SPLIT BODY; MAT, BODY:CARBON STEEL; MAT,TRIM:304/R-PTFE; MAT SPEC, BODY:ASTM A216 GRADE WCB; V-TRUNN-MILD STEEL;DIMENSIONAL STANDARD:BS EN ISO 17292; FINISH, FLANGE:125-250 AARH; DESIGN SPEC,FLANGE:ASME B16.5; GLASS FILLED; DISC, BALL, SEAL AND SEATS:TRUNNION-MOUNTEDBALL; OPERATOR:LEVER; SERVICE:CATALYST; MAT, BODY-BONNET BOLTING:ASTM A193 GRADEB7/A194 GRADE 2H</t>
  </si>
  <si>
    <t>SPARE PARTS; PART NAME:SEALING KIT; EQUIPMENT NAME:INTEGRAL GEAR COMPRESSOR ; EQUIPMENT MAKE:FIMA; EQUIPMENT MODEL:RHH1 RD-63/71;MANUFACTURER:FIMA; MANUFACTURER PART NUMBER:682955; FOR SEPERATION GAS FILTER ; EQUIPMENT MODEL:RHH1 RD-90 KBGGX GR360 MB400, RHH1RD-63 KBG GX GR360; FIMA ORDER NUMBER:21101186/87/96; COMPRESSOR IDENT NUMBER:674945/46/47/49</t>
  </si>
  <si>
    <t>SPARE PARTS; PART NAME:PLUG; MATERIAL:STAINLESS STEEL 316/316L; EQUIPMENT NAME:CONTROL VALVE; EQUIPMENT MAKE:SEVERN GLOCON;EQUIPMENT MODEL:300-5412-P2BN; MANUFACTURER:SEVERN GLOCON; MANUFACTURER PART NUMBER:213308/1/Y-0008-8117; SIZE:1.5 IN; PRESSUREEQUIPMENT MODEL:300-5412-P2BN; MANUFACTURER:SEVERN GLOCON; MANUFACTURER PART NUMBER:213308/1/Y-0008-8117; SIZE:1.5 IN; PRESSUREDESIGNATION:CL 600; UNBALANCED 1CC; 3053 + 640 (ST6)</t>
  </si>
  <si>
    <t>REINFORCED FLAT RING RUBBER GASKET; MAT:ETHYLENE-PROPYLENE RUBBER; CROSS SECTION:WITH INSERT; MAT, INSERT:STEEL; FACING,FLANGE:RAISED FACE; PRESSURE DESIGNATION:ASME CL 150; THICKNESS AT INSERT:7 MM; SIZE, PIPE, NOMINAL:20 IN; REFERENCE: 11KC</t>
  </si>
  <si>
    <t>ELECTRICAL ACCESSORIES; TYPE:SILICAGEL DEHYDRATING BREATHER; MANUFACTURER:SEA; MANUFACTURER PART NUMBER:TR00074511000329; DRAWINGNUMBER:C-11384-09</t>
  </si>
  <si>
    <t>SPARE PARTS; PART NAME:KEY; MATERIAL:STL; DRAWING NUMBER:62.017.PP; ITEM POSITION NUMBER:4; EQUIPMENT NAME:LOSS-IN-WEIGHT FEEDER;EQUIPMENT MAKE:K-TRON; EQUIPMENT MODEL:SCREW CONVEYER PP LINE; ADDITIONAL INFORMATION:DIN 6885 A (18-11-125); MANUFACTURER:K-TRON;MANUFACTURER PART NUMBER:40.002.11-24</t>
  </si>
  <si>
    <t>ELECTRIC MOTORS; SPEED:1380 RPM; CLASSIFICATION HAZARDOUS:Ex(n),Ex(e),Ex(d); METHOD OF COOLING:TEFC; NO. OF POLES:4; POWERRATING:0.5 HP; MODEL NUMBER:BLE71; TYPE OF MOTOR:SQUIRREL CAGE INDUCTION MOTOR; FULL LOAD CURRENT:1.02 A; FRAME SIZE:IM3002DSE;MANUFACTURER:KIRLOSKAR ELECTRIC CO LTD; DESIGNATION, DRIVE END BEARING:6202ZZ; DESIGNATION, NON-DRIVE END BEARING:6202ZZ</t>
  </si>
  <si>
    <t>SPARE PARTS; PART NAME:BALL; DRAWING NUMBER:AZ2630_VC100023.03; ITEM POSITIONNUMBER:50.2; EQUIPMENT NAME:CRACKED GAS VALVE; EQUIPMENT MAKE:TH. JANSEN -ARMATUREN; EQUIPMENT MODEL:AZ2630 DGV 48INCH; MANUFACTURER PART NUMBER:091960;MANUFACTURER:TH. JANSEN - ARMATUREN; SIZE:48 IN; PRESSURE DESIGNATION:ASME CLASS300</t>
  </si>
  <si>
    <t>SPARE PARTS; PART NAME:SPARE PART SET; MANUFACTURER PART NUMBER:191241; MANUFACTURER:WARTSILA; DRAWING NUMBER:DBAC195522; EQUIPMENTNAME:ENGINE; EQUIPMENT MODEL:W20V32; MINOR KIT; REFERENCE:G053; XVXX FOR+; ENGINE NUMBER:PAAE227083; REFERENCE TYPE:W32NAME:ENGINE; EQUIPMENT MODEL:W20V32; MINOR KIT; REFERENCE:G053; XVXX FOR+; ENGINE NUMBER:PAAE227083; REFERENCE TYPE:W32</t>
  </si>
  <si>
    <t>REINFORCED FLAT RING RUBBER GASKET; MAT:ETHYLENE-PROPYLENE RUBBER; CROSS SECTION:WITH INSERT; MAT, INSERT:STEEL; FACING,FLANGE:RAISED FACE; PRESSURE DESIGNATION:ASME CL 300; THICKNESS AT INSERT:6 MM; SIZE, PIPE, NOMINAL:6 IN; REFERENCE: 11KC</t>
  </si>
  <si>
    <t>REINFORCED FLAT RING RUBBER GASKET; MAT:ETHYLENE-PROPYLENE RUBBER; CROSS SECTION:WITH INSERT; MAT, INSERT:STEEL; FACING,FLANGE:RAISED FACE; PRESSURE DESIGNATION:ASME CL 150; THICKNESS AT INSERT:6 MM; SIZE, PIPE, NOMINAL:10 IN; REFERENCE: 11KC</t>
  </si>
  <si>
    <t>INSTRUMENT SYSTEMS; TYPE:SAFE LOOP OUTPUT MODULE,MONITORED DIGITAL; MANUFACTURER:HONEYWELL; MANUFACTURER PART NUMBER:FC-SDOL-0424;VOLTAGE RATING:24 VDC; CURRENT RATING:1 A; NUMBER OF CHANNEL:4; EQUIPMENT NAME:DCS ESD F&amp;G SYSTEM</t>
  </si>
  <si>
    <t>INSTRUMENT SYSTEMS; TYPE:EXTERNAL TERMINAL BLOCK; MANUFACTURER:BENTLY NEVADA; MANUFACTURER PART NUMBER:125808-01; TYPE:PROXIMITOR;FOR 3500/40(EURO TYPE)</t>
  </si>
  <si>
    <t>SPARE PARTS; PART NAME:SPARE PARTS SET; MANUFACTURER PART NUMBER:H001792; MANUFACTURER:METSO AUTOMATION; MATERIAL:GRAPHITE; DRAWINGNUMBER:F12249; ITEM POSITION NUMBER:66, 69; EQUIPMENT NAME:ECCENTRIC CONTROL VALVE; ADDITIONAL INFORMATION:F 10 SGG</t>
  </si>
  <si>
    <t>SPARE PARTS; PART NAME:SEAT SET; MANUFACTURER PART NUMBER:H003444; MANUFACTURER:METSO AUTOMATION; MATERIAL:ASTM A479 GRADE XM-19;DRAWING NUMBER:F12249; ITEM POSITION NUMBER:2, 7, 63; EQUIPMENT NAME:ECCENTRIC CONTROL VALVE; ADDITIONAL INFORMATION:F_01 S</t>
  </si>
  <si>
    <t>SPARE PARTS; PART NAME:SPARE PARTS SET; MANUFACTURER PART NUMBER:H001790; MANUFACTURER:METSO AUTOMATION; MATERIAL:GRAPHITE; DRAWINGNUMBER:F13056; ITEM POSITION NUMBER:66, 69; EQUIPMENT NAME:ECCENTRIC CONTROL VALVE; ADDITIONAL INFORMATION:F 08 SGG</t>
  </si>
  <si>
    <t>SPIRAL WOUND GASKETS; DESIGN SPEC:ASME/ANSI B16.20 - 1998; DESIGN SPEC, FLANGE(S):ASME 16.47 SERIES B; PRESSURE DESIGNATION:CL 300;MAT, WINDINGS:STAINLESS STEEL; MAT, FILLER:GRAPHITE; MAT, INNER RING:STAINLESS STEEL 316; MAT, CENTRING RING:STAINLESS STEEL 316;SIZE, PIPE, NOMINAL:34 IN</t>
  </si>
  <si>
    <t>ELECTRICAL ACCESSORIES; TYPE:CONNECTION CABLE; DIMENSION:LG 30 M; CONNECTIONCABLE BETWEEN HYDRO CABRON IR SENSOR AND IR DETECTOR</t>
  </si>
  <si>
    <t>SPARE PARTS; PART NAME:BUSHING; MANUFACTURER PART NUMBER:3PS-47093/315; MANUFACTURER:SHIN NIPPON MACHINERY CO LTD; MATERIAL:SUS403; DRAWING NUMBER:3PS-47093; ITEM POSITION NUMBER:315; EQUIPMENT NAME:CENTRIFUGAL PUMP; EQUIPMENT MAKE:SHIN NIPPON MACHINERY CO.,LTD; EQUIPMENT MODEL:15/2044 RTV; ADDITIONAL INFORMATION:PACKING BOX; EQUIPMENT MANUFACTURER PART NO: 315; CONTRACTOR DOCUMENTNUMBER: MGA108-D-DS-00041</t>
  </si>
  <si>
    <t>SPARE PARTS; PART NAME:RING, CASING; MANUFACTURER PART NUMBER:3PS-47161/306; MANUFACTURER:SHIN NIPPON MACHINERY CO LTD;MATERIAL:SUS 420 J2; DRAWING NUMBER:3PS-47161; ITEM POSITION NUMBER:306; EQUIPMENT NAME:VERTICAL SUSPENDED PUMP; EQUIPMENTMAKE:SHIN NIPPON MACHINERY CO., LTD; EQUIPMENT MODEL:SIW-ER 3/520; EQUIPMENT MANUFACTURER PART NO: 306; CONTRACTOR DOCUMENT NUMBER:MGA115-D-D-R-00021</t>
  </si>
  <si>
    <t>ELECTRICAL ACCESSORIES; TYPE:PER PHASE POLE ASSEMBLY; MANUFACTURER:LARSEN &amp; TOUBRO; MANUFACTURER PART NUMBER:SL93886OOOO; FORDRAW-OUT BREAKER; REFERENCE DETAILS:1250/1600 C</t>
  </si>
  <si>
    <t>SPARE PARTS; PART NAME:MODULE,DRAM; DRAWING NUMBER:M 1; EQUIPMENT NAME:HDPE ANALYSER; EQUIPMENT MAKE:SIEMENS; ADDITIONALINFORMATION:FOR SNECON; MANUFACTURER:SIEMENS; MANUFACTURER PART NUMBER:US2-1330001-069; SUB ASSEMBLY:SENSOR NEAR ELECTRONICS (SNE);CAPACITY:16 Megabyte</t>
  </si>
  <si>
    <t>SPARE PARTS; PART NAME:TRIP PLUNGER SPRING; MANUFACTURER PART NUMBER:693338-1; MANUFACTURER:ELLIOTT TURBOMACHINERY; EQUIPMENTNAME:DGS CONSOLE_WATER, OIL INJECT</t>
  </si>
  <si>
    <t>SPARE PARTS; PART NAME:SPRING; MANUFACTURER PART NUMBER:692334-1; MANUFACTURER:ELLIOTT TURBOMACHINERY; EQUIPMENT NAME:DGSCONSOLE_WATER, OIL INJECT</t>
  </si>
  <si>
    <t>SPARE PARTS; PART NAME:BLADDER KIT; MANUFACTURER PART NUMBER:UC-000M10A-11B#07; MANUFACTURER:KOBE STEEL; DRAWINGNUMBER:UC-1000P92J; ITEM POSITION NUMBER:54; EQUIPMENT NAME:PELLETIZER; EQUIPMENT MAKE:KOBE STEEL; EQUIPMENT MODEL:LCM500H;ADDITIONAL INFORMATION:FOR ACCUMULATOR; SUB ASSY:PELLETIZER PIPING(AI/HYD.)</t>
  </si>
  <si>
    <t>TRANSFORMERS; TYPE:CURRENT,NEUTRAL; POWER, OUTPUT:15 VA; MANUFACTURER:CROMPTON GREAVES; LV SIDE NEUTRAL CT-2; CURRENTRATIO:1000/1A, CT CLASS:5P10; RING TYPE; DIMENSION(IDXODXHT):140 X 220 X 45 MM; LT TAPE INSULATED; VARNISH IMPREGNATED; INDOOR; FORTRANSFORMER; EQUIPMENT MODEL NUMBER:MT7533</t>
  </si>
  <si>
    <t>ANGLES, METALLIC; TYPE:EQUAL; MAT:MILD STEEL; MAT, SPEC:IS 2062; DIMENSIONS:100 X 100 X 10 MM THK; MASS:15.5 Kg/m; DESIGNATION:ISA100100</t>
  </si>
  <si>
    <t>SPARE PARTS; PART NAME:SEAL,BALANCE; MATERIAL:PTFE; EQUIPMENT NAME:CONTROL VALVE; EQUIPMENT MAKE:SEVERN GLOCON; EQUIPMENTMODEL:300-5412-P2CN; ADDITIONAL INFORMATION:6.613; MANUFACTURER:SEVERN GLOCON; MANUFACTURER PART NUMBER:117344/92-0005-999</t>
  </si>
  <si>
    <t>CAPACITORS; TYPE, CAPACITOR:FILTER; CAPACITANCE:6800 MFD; VOLTAGE RATING:250 V</t>
  </si>
  <si>
    <t>SPARE PARTS; PART NAME:PLUG STEM; ADDITIONAL INFORMATION:S/A; MANUFACTURER:MIL CONTROLS LIMITED; MANUFACTURER PARTNUMBER:946376400999</t>
  </si>
  <si>
    <t>SPARE PARTS; PART NAME:PLUG STEM; ADDITIONAL INFORMATION:S/A; MANUFACTURER:MIL CONTROLS LIMITED; MANUFACTURER PARTNUMBER:172309801999</t>
  </si>
  <si>
    <t>SPARE PARTS; PART NAME:SEAL RING; MANUFACTURER:MIL CONTROLS LIMITED; MANUFACTURER PART NUMBER:840976243999</t>
  </si>
  <si>
    <t>SPARE PARTS; PART NAME:BODY GASKET; MATERIAL:T#1808-GR-HOO; EQUIPMENTNAME:CONTROL VALVE; EQUIPMENT MAKE:DRESSER MASONEILAN; EQUIPMENT MODEL:88-21124;MANUFACTURER PART NUMBER:009291550-826-0000; MANUFACTURER:DRESSER MASONEILAN</t>
  </si>
  <si>
    <t>ALARM SYSTEMS; TYPE:ANNUNCIATION CARD; MANUFACTURER PART NUMBER:128+62+48;MANUFACTURER:CHLORIDE INDUSTRIAL BATTERIES</t>
  </si>
  <si>
    <t>SPARE PARTS; PART NAME:STRAINER ELEMENT; DIMENSIONS:8 IN; MATERIAL:STAINLESS STEEL 304; DRAWING NUMBER:VP-SC2252-T3-08; EQUIPMENTMAKE:JFC CORPORATION; EQUIPMENT MODEL:T3 TYPE; MANUFACTURER:JFC CORPORATION; REAL MANUFACTURER:KOREA FUJI PACKING CO. LTDMAKE:JFC CORPORATION; EQUIPMENT MODEL:T3 TYPE; MANUFACTURER:JFC CORPORATION; REAL MANUFACTURER:KOREA FUJI PACKING CO. LTD</t>
  </si>
  <si>
    <t>SPARE PARTS; PART NAME:SEAL KIT; MANUFACTURER PART NUMBER:LM-500F10A-20A#03; MANUFACTURER:KOBE STEEL; DRAWING NUMBER:LM-500F10E#01;ITEM POSITION NUMBER:15; EQUIPMENT NAME:MIXER; EQUIPMENT MAKE:KOBE STEEL; EQUIPMENT MODEL:LCM500H; ADDITIONAL INFORMATION:FORHYDRAULIC CYLINDER CHAMBER; SUB ASSY:BASE PLATE ASS'Y</t>
  </si>
  <si>
    <t>SPARE PARTS; PART NAME:ACTUATOR SOFT GOODS KIT; EQUIPMENT MAKE:CCI; MANUFACTURER:CCI; MANUFACTURER PART NUMBER:30301006-SOFT;EQUIPMENT NAME:CONTROL VALVE, GLOBE (FOR SEVERE SERVICE); REAL MANUFACTURER:CCI KOREA; SUPPLIER NAME:CCI; CCI SERIAL NUMBER:A12120;MODEL NUMBER:PISTON 313; BUSHING, PART NUMBER:252140006, INSTALLED QUANTITY:1; O-RING, PART NUMBER:255520069, INSTALLED QUANTITY:1;O-RING, PART NUMBER:255520494, INSTALLED QUANTITY:1; O-RING, PART NUMBER:255520313, INSTALLED QUANTITY:3; WEAR GUIDE, PARTNUMBER:7200400003, INSTALLED QUANTITY:1; NOTE 1:PLEASE SUPPLY THIS PART AS ONE TO ONE REPLACEMENT AS ORIGINALLY INSTALLED IN VALVE.IN CASE THIS PART NUMBER CONFLICTS WITH ORIGINAL SUPPLY, THE ORIGINAL SUPPLY AS PER DRAWING/SERIAL NUMBER WILL TAKE PRECEDENCE</t>
  </si>
  <si>
    <t>SPARE PARTS; PART NAME:BEARING,BALL, DEEP GROVE; EQUIPMENT NAME:BENZENE VRU UNITLIQUID RING COMPRESSOR; EQUIPMENT MAKE:GARDNER DENVER NASH; EQUIPMENTMODEL:2BE1151-7ZY9; MANUFACTURER PART NUMBER:13.02; MANUFACTURER:GARDNER DENVERNASH</t>
  </si>
  <si>
    <t>SPARE PARTS; PART NAME:ANTI-POLISHING RING; MANUFACTURER PART NUMBER:100003; MANUFACTURER:WARTSILA; DRAWING NUMBER:DBAC195522;EQUIPMENT NAME:ENGINE; EQUIPMENT MODEL:W20V32; ENGINE NUMBER:PAAE227083; REFERENCE TYPE:W32</t>
  </si>
  <si>
    <t>SPIRAL WOUND GASKETS; DESIGN SPEC:ASME/ANSI B16.20 - 1998; DESIGN SPEC, FLANGE(S):ASME 16.47 SERIES B; PRESSURE DESIGNATION:CL 150;MAT, WINDINGS:STAINLESS STEEL; MAT, FILLER:GRAPHITE; MAT, INNER RING:STAINLESS STEEL 316; MAT, CENTRING RING:STAINLESS STEEL 316;SIZE, PIPE, NOMINAL:26 IN</t>
  </si>
  <si>
    <t>SPARE PARTS; PART NAME:RESTRICTOR; EQUIPMENT NAME:GAS CHROMATOGRAPHY; EQUIPMENTMAKE:SIEMENS; MANUFACTURER PART NUMBER:GWK-AAIR7-25-40; MANUFACTURER:SIEMENS; R- 7 - 25 - 40</t>
  </si>
  <si>
    <t>SPARE PARTS; PART NAME:SAFETY SWITCH; MANUFACTURER PART NUMBER:9460004809; MANUFACTURER:WARTSILA; DRAWING NUMBER:DBAC195522;EQUIPMENT NAME:ENGINE; EQUIPMENT MODEL:W20V32; ENGINE NUMBER:PAAE227083; REFERENCE TYPE:W32</t>
  </si>
  <si>
    <t>SPARE PARTS; MATERIAL:VALVE,SOLENOID PINCH; EQUIPMENT MODEL:SILICA ANALYSER; ADDITIONAL INFORMATION:HACH; MANUFACTURER:SERIES 5000;PART NAME:HACH; TYPE,VALVE:PINCH; VALVE POSITION:2 WAY NC; ITEM NUMBER:4730200</t>
  </si>
  <si>
    <t>SPARE PARTS; PART NAME:NUT,BLOCKING; EQUIPMENT NAME:INSTRUMENT AIR COMPRESSOR; EQUIPMENT MODEL:1EHA1T; MANUFACTURER:KPCL;MANUFACTURER PART NUMBER:22.002.340.00; DRAWING NUMBER:EPCC2-GP-VD-009_9190_CDX_001-02</t>
  </si>
  <si>
    <t>SPARE PARTS; PART NAME:KEY; MATERIAL:S45C; DRAWING NUMBER:T0A-430-300:012; ITEM POSITION NUMBER:17; EQUIPMENT NAME:CUTTER UNIT;EQUIPMENT MAKE:THE JAPAN STEEL WORKS; EQUIPMENT MODEL:ADC300S; MANUFACTURER:THE JAPAN STEEL WORKS; MANUFACTURER PARTNUMBER:T0A-430-300:012/17</t>
  </si>
  <si>
    <t>WELDING NECK PIPE FLANGES; DESIGN SPEC:ASME B 16.5; MAT:CARBON STEEL; MAT, SPEC:ASTM A105; FACING, FLANGE:RAISED FACE; FINISH,FLANGE FACING:125 AARH; PRESSURE DESIGNATION:ANSI CL300; SIZE:10 IN</t>
  </si>
  <si>
    <t>SPARE PARTS; PART NAME:SERVICE KIT; MANUFACTURER PART NUMBER:48713X002; MANUFACTURER:WARTSILA; DRAWING NUMBER:DBAC195522; EQUIPMENTNAME:ENGINE; EQUIPMENT MODEL:W20V32; FOR AMOT ACTUATOR; ENGINE NUMBER:PAAE227083; REFERENCE TYPE:W32</t>
  </si>
  <si>
    <t>SPADE LINE BLINDS; MAT:CARBON STEEL; PRESSURE DESIGNATION:ASME CLASS 150;SIZE:12 IN; MAT, SPEC:ASTM A105; DESIGN SPEC:ASME B16.5; FINISH, FLANGEFACING:125 AARH; TYPE:TAIL; TYPE OF FACE:RAISED FACE</t>
  </si>
  <si>
    <t>SPARE PARTS; PART NAME:ACTUATOR SOFT GOODS KIT; EQUIPMENT MAKE:CCI; MANUFACTURER:CCI; MANUFACTURER PART NUMBER:550DA-SOFT;EQUIPMENT NAME:CONTROL VALVE, GLOBE (FOR SEVERE SERVICE); REAL MANUFACTURER:CCI KOREA; SUPPLIER NAME:CCI; CCI SERIAL NUMBER:A12147;MODEL NUMBER:MSDIII 550DA; DIAPHRAGM, PART NUMBER:94030401AAE, INSTALLED QUANTITY:1; YOKE O-RING, PART NUMBER:6132702AE, INSTALLEDQUANTITY:1; GUIDE-BUSH ORING 1, PART NUMBER:6130321AE, INSTALLED QUANTITY:2; SPACER O-RING, PART NUMBER:6130241AE, INSTALLEDQUANTITY:1; NOTE 1:PLEASE SUPPLY THIS PART AS ONE TO ONE REPLACEMENT AS ORIGINALLY INSTALLED IN VALVE. IN CASE THIS PART NUMBERCONFLICTS WITH ORIGINAL SUPPLY, THE ORIGINAL SUPPLY AS PER DRAWING/SERIAL NUMBER WILL TAKE PRECEDENCE</t>
  </si>
  <si>
    <t>WELDING NECK PIPE FLANGES; DESIGN SPEC:ANSI B 16.5; MAT:CARBON STEEL; MAT,SPEC:ASTM A105; FACING, FLANGE:RING JOINT; PRESSURE DESIGNATION:ASME CLASS 1500;INSPECTION, CERTIF:IBR; SIZE:2.5 IN</t>
  </si>
  <si>
    <t>SPARE PARTS; PART NAME:FLOAT; DIMENSIONS:50 X 250 MM; MATERIAL:STAINLESS STEEL316L; EQUIPMENT NAME:MAGNETIC LEVEL GAUGE; EQUIPMENT MAKE:V AUTOMAT &amp;INSTRUMENTS; MANUFACTURER PART NUMBER:40L-2/50X250MM,SS316L,SG:0.657;MANUFACTURER:V AUTOMAT &amp; INSTRUMENTS; SPECIFIC GRAVITY:0.657; DESIGNTEMPERATURE:310 DEG C; DESIGN PRESSURE:3.5 KG/CM2</t>
  </si>
  <si>
    <t>SPARE PARTS; PART NAME:GASKET, CHANNEL; MANUFACTURER PART NUMBER:MEB510-D-DR-00004/9; MANUFACTURER:TRANTER PHE INC; MATERIAL:EPDM(P) GLUED; DRAWING NUMBER:200120603210; ITEM POSITION NUMBER:9;EQUIPMENT NAME:PLATE &lt;(&gt;&amp;&lt;)&gt; FIN HEAT EXCHANGER; EQUIPMENTEQUIPMENT NAME:PLATE &lt;(&gt;&amp;&lt;)&gt; FIN HEAT EXCHANGER; EQUIPMENTMAKE:TRANTER PHE INC; EQUIPMENT MODEL:GCP - 060</t>
  </si>
  <si>
    <t>EXTENSION CABLE; MANUFACTURER:BENTLY NEVADA; MANUFACTURER PART NUMBER:330130-080-13-05; LENGTH:8 M; STANDARD APPROVAL:MULTIPLE;MODEL NUMBER:3300 XL</t>
  </si>
  <si>
    <t>RECHARGEABLE BATTERIES; TYPE:BATTERY CELL; ELECTROCHEMICALSYSTEM:NICKEL-CADMIUM; VOLTAGE:1.2 V PER CELL; MAT, CONTAINER:POLYPROPYLENE;CAPACITY:110 AH; MANUFACTURER PART NUMBER:KPH 110 P</t>
  </si>
  <si>
    <t>SPARE PARTS; PART NAME:SHAFT,WORM; EQUIPMENT NAME:TEAL INJECTION PUMP; EQUIPMENTMAKE:LEWA NIKKISO MIDDLE EAST FZE; EQUIPMENT MODEL:LDC1; MANUFACTURER PARTNUMBER:110162.0178; MANUFACTURER:LEWA NIKKISO MIDDLE EAST FZE; I=12,5; SERIALNUMBER:556968-020.003</t>
  </si>
  <si>
    <t>REINFORCED FLAT RING RUBBER GASKET; MAT:ETHYLENE-PROPYLENE RUBBER; CROSS SECTION:WITH INSERT; MAT, INSERT:STEEL; FACING,FLANGE:RAISED FACE; PRESSURE DESIGNATION:ASME CL 300; THICKNESS AT INSERT:6 MM; SIZE, PIPE, NOMINAL:8 IN; REFERENCE: 11KC</t>
  </si>
  <si>
    <t>ELECTRICAL ACCESSORIES; TYPE:DISCONNECTING VALVE; MANUFACTURER:SEA; MANUFACTURER PART NUMBER:14070003; FOR BUCHHOLZ RELAY</t>
  </si>
  <si>
    <t>SPARE PARTS; PART NAME:HEATER; DRAWING NUMBER:C-11384-40; ADDITIONAL INFORMATION:FOR CABLE BOX; MANUFACTURER:SEA; MANUFACTURER PARTNUMBER:TR00074511102505</t>
  </si>
  <si>
    <t>SPARE PARTS; PART NAME:O-RING; MATERIAL:EPDM; DRAWING NUMBER:2K 1090 0044; ITEMPOSITION NUMBER:78.4; EQUIPMENT NAME:HP BFW PUMP; EQUIPMENT MAKE:SCHROEDERVALVES; EQUIPMENT MODEL:TYPE-SSV10-8"ANSI250; MANUFACTURER PARTNUMBER:2K10900044/78.4; MANUFACTURER:SCHROEDER VALVES;</t>
  </si>
  <si>
    <t>SPARE PARTS; PART NAME:OSCILLATING BLOCK ASSEMBLY; MANUFACTURER PART NUMBER:3B 16502/56; MANUFACTURER:CHRONOS RICHARDSON; DRAWINGNUMBER:3B 16502; ITEM POSITION NUMBER:56; EQUIPMENT NAME:FLAKER BAGGING SYSTEM; EQUIPMENT MAKE:CHRONOS RICHARDSON; EQUIPMENTMODEL:GE-55 SSF; SUB ASSY:SEWING HEAD 150 U</t>
  </si>
  <si>
    <t>SPARE PARTS; PART NAME:SEAT RING; MANUFACTURER PART NUMBER:25A6539X012; MANUFACTURER:FISHER CONTROLS; MATERIAL:STAINLESS STEEL 316;MATERIAL:CoCr-A; EQUIPMENT NAME:CONTROL VALVE; EQUIPMENT MODEL:3.00ET</t>
  </si>
  <si>
    <t>SPARE PARTS; PART NAME:SEAT RING; MANUFACTURER PART NUMBER:25A8564X012; MANUFACTURER:FISHER CONTROLS; MATERIAL:STAINLESS STEEL 316;MATERIAL:20B64/COCRA; EQUIPMENT NAME:CONTROL VALVE; EQUIPMENT MODEL:3.00ET</t>
  </si>
  <si>
    <t>BLIND PIPE FLANGES; DESIGN SPEC:ASME B16.5; MAT:CARBON STEEL; MAT, SPEC:ASTMA105; FACING, FLANGE:RING TYPE JOINT; FINISH, FLANGE FACING:125 AARH; PRESSUREDESIGNATION:ASME CLASS 300; SIZE:8 IN</t>
  </si>
  <si>
    <t>STUD BOLTS WITH NUTS; MAT SPEC, STUD BOLT(S):ASTM A193 GRADE B7; MAT SPEC, NUT(S):ASTM A194 GRADE 2H; COATING:HOT DIP GALVANIZED;TYPE OF THREAD:8UN; NUMBER, NUTS PER STUD BOLT:2; LENGTH:10.75 IN; SIZE:1.1/2 IN; TYPE:HIGH TENSILE</t>
  </si>
  <si>
    <t>DRIVE BELTS; TYPE:V-BELT; SECTION DESIGNATION:C 180; REQUIREMENTS:MINIMAL STRETCH, ANTI-STATI, OIL HEAT RESISTANT; WIDTH:7/8 IN;HEIGHT:17/32 IN; LENGTH, PITCH:184 IN</t>
  </si>
  <si>
    <t>SPARE PARTS; PART NAME:THERMOCOUPLE; MATERIAL:CR-AL; EQUIPMENT NAME:GAS TURBINE; EQUIPMENT MAKE:BHARAT HEAVY ELECTRICAL;MANUFACTURER:BHARAT HEAVY ELECTRICAL; MANUFACTURER PART NUMBER:GT9755231030; FOR COMPRESSOR DISCHARGE,TURBINETEMPERATURE-WHEELSPACE-3RD STAGE AFTER OUTER; STANDARD:ISA C96.1</t>
  </si>
  <si>
    <t>FILTER ELEMENT; TYPE:T-3; SIZE:4 IN; MESH SIZE:60; MATERIAL:STAINLESS STEEL 304;HYDROTEST PRESSURE:3.78 MPA; OPENING AREA:234%; FOR FILTER / STRAINER; DRWAINGNUMBER:JFC-009</t>
  </si>
  <si>
    <t>FILTER ELEMENT; TYPE:T-3; SIZE:4 IN; MESH SIZE:60; MATERIAL:STAINLESS STEEL 304;HYDROTEST PRESSURE:3.6 MPA; OPENING AREA:229%; FOR FILTER / STRAINER; DRWAINGNUMBER:JFC-003</t>
  </si>
  <si>
    <t>SPARE PARTS; PART NAME:VALVE,HYDRAULIC SNIFT; DIMENSIONS:DN5; EQUIPMENT NAME:ALKYL FEED PUMP; EQUIPMENT MAKE:LEWA PUMPS ANDSYSTEMS; EQUIPMENT MODEL:LDB1/M910S/14MM; ADDITIONAL INFORMATION:M9 A1; MANUFACTURER:LEWA PUMPS AND SYSTEMS; MANUFACTURER PARTNUMBER:111304.0006; FOR DIAPHRAGM PUMP HEAD 113449.0000; EQUIPMENT MODEL:LDB1/M910S/12MM,LDB6/M910S/17MM</t>
  </si>
  <si>
    <t>SPARE PARTS; PART NAME:VALVE,HYDRAULIC SNIFT; DIMENSIONS:DN5; EQUIPMENT NAME:TEAL INJECTION PUMP; EQUIPMENT MAKE:LEWA PUMPS ANDSYSTEMS; EQUIPMENT MODEL:LDC1/M910S/25MM; ADDITIONAL INFORMATION:M9 A2; MANUFACTURER:LEWA PUMPS AND SYSTEMS; MANUFACTURER PARTNUMBER:111304.0005; FOR DIAPHRAGM PUMP HEAD 111449.0000</t>
  </si>
  <si>
    <t>VIBRATION PROBE; TYPE:PROXIMITY; MANUFACTURER PART NUMBER:330101-00-40-10-11-IN; MANUFACTURER:BENTLY NEVADA; MODEL:3300 XL 8MM;THREAD:3/8-24 UNF; TOTAL LENGTH:1 M; CONNECTOR AND CABLE TYPE:W/CONN, CONN PRO, FLUIDLOC CBL; AGENCY APPROVAL:INDIA (PESO / CCOE,IECEX, ATEX)</t>
  </si>
  <si>
    <t>ELECTRICAL RELAYS; VOLTAGE:250 V; AMPERAGE:12 A; NUMBER, CONTACTS:2 CO; MANUFACTURER:ABB; MANUFACTURER PART NUMBER:CR-M024DC2L;MODEL:CR-M; TYPE:PLUGGABLE INTERFACE; WITH LED; COIL VOLTAGE RATING:24 VDC; EQUIPMENT MANUFACTURER:COPERION K-TRON (SWITZERLAND) LLC</t>
  </si>
  <si>
    <t>SPARE PARTS; PART NAME:PLUG; MATERIAL:STAINLESS STEEL 316/316L; EQUIPMENT NAME:CONTROL VALVE; EQUIPMENT MAKE:SEVERN GLOCON;EQUIPMENT MODEL:300-5412-P2AN; MANUFACTURER:SEVERN GLOCON; MANUFACTURER PART NUMBER:6003/4/24/Z-0008-8117; 12 CV EP ; 3053 + 640(ST6)</t>
  </si>
  <si>
    <t>SPARE PARTS; PART NAME:PLUG 21K; EQUIPMENT NAME:CONTROL VALVE; EQUIPMENTMAKE:DRESSER MASONEILAN; ADDITIONAL INFORMATION:I-12-104528-001-1; MANUFACTURERPART NUMBER:021000306-596-0000; MANUFACTURER:DRESSER MASONEILAN; 75-1 CV 8 LO-DB.812 DIAMETER HF SEAT; EQUIPMENT CODE:1300023947</t>
  </si>
  <si>
    <t>BLIND PIPE FLANGES; DESIGN SPEC:ASME B 16.5; MAT:CARBON STEEL; MAT, SPEC:ASTM A105; FACING, FLANGE:RAISED FACE; FINISH, FLANGEFACING:125 AARH; PRESSURE DESIGNATION:ANSI CL300; SIZE:3/4 IN</t>
  </si>
  <si>
    <t>NETWORK ACCESSORIES; DESCRIPTION:INTERFACE; MANUFACTURER:WEIDMULLER; MANUFACTURER PART NUMBER:RS ELCO LH1..5Y LP2N; RATEDCURRENT:1.5 A; RATED VOLTAGE:125 VAC / 150 VDC; NUMBER OF POLES:56-PLUG; CONNECTION ALIGNMENT:LEFT; CONNECTION TYPE:ELCO 8016;LENGTH:160 MM; HEIGHT:76 MM; WIDTH:70 MM; ORDER NUMBER:1149361001; EQUIPMENT NAME:MMS SYSTEM</t>
  </si>
  <si>
    <t>SPARE PARTS; PART NAME:BACK-UP RING; MANUFACTURER PART NUMBER:OASB-R246; MANUFACTURER:ELLIOTT TURBOMACHINERY; MATERIAL:PFA; DRAWINGNUMBER:ES/9890182, ; ITEM POSITION NUMBER:8, 6; EQUIPMENT NAME:DGS CONSOLE_WATER, OIL INJECT</t>
  </si>
  <si>
    <t>SPARE PARTS; PART NAME:O-RING; MANUFACTURER PART NUMBER:OAS-RB256; MANUFACTURER:ELLIOTT TURBOMACHINERY; MATERIAL:NBR; DRAWINGNUMBER:ES/9890226, ; ITEM POSITION NUMBER:3, 25; EQUIPMENT NAME:DGS CONSOLE_WATER, OIL INJECT</t>
  </si>
  <si>
    <t>SPARE PARTS; PART NAME:OIL RELIEF VALVE ASSEMBLY; EQUIPMENT NAME:PUMP; EQUIPMENTMAKE:SWELORE ENGINEERING PVT LTD; EQUIPMENT MODEL:WDD-1750/28, WDD 3000/44;MANUFACTURER PART NUMBER:DBC9931M1912; MANUFACTURER:SWELORE ENGINEERING PVT LTD;REFERENCE NUMBER:HD-12-A 14799/14800, HD-12-A-14807/14808</t>
  </si>
  <si>
    <t>WELDING NECK PIPE FLANGES; DESIGN SPEC:ASME B 16.5; MAT:CARBON STEEL; MAT, SPEC:ASTM A105; FACING, FLANGE:RAISED FACE; FINISH,FLANGE FACING:125 AARH; PRESSURE DESIGNATION:ANSI CL300; SIZE:6 IN</t>
  </si>
  <si>
    <t>SPARE PARTS; PART NAME:O-RING; MATERIAL:VITON; DRAWING NUMBER:10-10-101163; ITEM POSITION NUMBER:13; EQUIPMENT NAME:GEAR PUMP GEARREDUCER; EQUIPMENT NAME:LUBE OIL FILTER; EQUIPMENT MAKE:ONNURI INDUSTRIAL CO LTD; EQUIPMENT MODEL:DF1040; MANUFACTURER:ONNURIINDUSTRIAL CO LTD; MANUFACTURER PART NUMBER:10-10-101163/13; SUPPLIER:THE JAPAN STEEL WORKS</t>
  </si>
  <si>
    <t>SPARE PARTS; PART NAME:THREAD BREAK DETECTOR ASSEMBLY; EQUIPMENT NAME:STITCHING MACHINE; EQUIPMENT MAKE:NEWLONG INDUSTRIAL FZC;EQUIPMENT MODEL:DS-9C; MANUFACTURER:NEWLONG INDUSTRIAL FZC; MANUFACTURER PART NUMBER:255531BS; SUB ASSEMBLY:THREAD BREAK DETECTORPARTS</t>
  </si>
  <si>
    <t>SPARE PARTS; PART NAME:O-RING; MANUFACTURER PART NUMBER:OAS-RB246; MANUFACTURER:ELLIOTT TURBOMACHINERY; MATERIAL:NBR; DRAWINGNUMBER:ES/9890182, ; ITEM POSITION NUMBER:4, 5; EQUIPMENT NAME:DGS CONSOLE_WATER, OIL INJECT</t>
  </si>
  <si>
    <t>EXTENSION CABLE; MANUFACTURER PART NUMBER:330130-080-12-IN; MANUFACTURER:BENTLY NEVADA; MODEL:3300 XL 8MM; TOTAL LENGTH:8 M; ARMORAND CABLE:FLUIDLOC CABLE W/CON PRO; AGENCY APPROVAL:INDIA (PESO / CCOE, IECEX, ATEX)</t>
  </si>
  <si>
    <t>ONE SET COSISTS OF 20 QUNTITY; FOR 3 PIECE FERRULE SYSTEM</t>
  </si>
  <si>
    <t>SPARE PARTS; PART NAME:INSERT,WIRE LOCKING; DIMENSIONS:M10 X 20 MM; EQUIPMENT NAME:GAS TURBINE; EQUIPMENT MAKE:BHARAT HEAVYELECTRICAL; EQUIPMENT MODEL:PG-6581-B; MANUFACTURER:BHARAT HEAVY ELECTRICAL; MANUFACTURER PART NUMBER:35107004; SUBASSY:COMPR.INLET #1 BRG CASE; MATERIAL CODE:GT9751189276</t>
  </si>
  <si>
    <t>METRIC BALL BEARINGS; TYPE:RADIAL CONTACT; ROWS:SINGLE; STYLE:DEEP GROOVE; DESIGNATION NUMBER:6030 C3; DIAMETER, BORE:150 MM;DIAMETER, OD:225 MM; WIDTH/HEIGHT:35 MM</t>
  </si>
  <si>
    <t>SPARE PARTS; PART NAME:SHAFT; MATERIAL:17-4PH-CHROMIUM; DRAWING NUMBER:F16638; ITEM POSITION NUMBER:11,12; EQUIPMENT NAME:BUTTERFLYVALVE; EQUIPMENT MAKE:METSO AUTOMATION; EQUIPMENT MODEL:L6DBN10PBCAG; MANUFACTURER:METSO AUTOMATION; MANUFACTURER PARTNUMBER:H021751</t>
  </si>
  <si>
    <t>SPARE PARTS; PART NAME:CONNECTION PIECE; MANUFACTURER PART NUMBER:167003; MANUFACTURER:WARTSILA; DRAWING NUMBER:DBAC195522;EQUIPMENT NAME:ENGINE; EQUIPMENT MODEL:W20V32; ADDITIONAL INFORMATION:FOR INJECTION VALVE; ENGINE NUMBER:PAAE227083; REFERENCETYPE:W32</t>
  </si>
  <si>
    <t>SPARE PARTS; PART NAME:WEAR RING,SEAL CHAMBER; EQUIPMENT MAKE:ITT CORPORATION INDIA PVT LTD; EQUIPMENT MODEL:3700 MA-3x6 - 13L;ADDITIONAL INFORMATION:180-241 BHN; MANUFACTURER:ITT CORPORATION INDIA PVT LTD; MANUFACTURER PART NUMBER:C00353A49 1232K; EQUIPMENTNAME:PFO/CBFS TRANSFER AND LOADING PUMP</t>
  </si>
  <si>
    <t>SPIRAL WOUND GASKETS; PRESSURE DESIGNATION:ASME CL 300; THICKNESS, GASKET:4.5 MM; MAT, WINDINGS:STAINLESS STEEL 316; MAT,FILLER:MICA; MAT, INNER RING:STAINLESS STEEL 316; MAT, CENTRING RING:STAINLESS STEEL 316; SIZE, PIPE, NOMINAL:24 IN; FACING,FLANGE: RAISED FACE; ITEM POSITION NUMBER: A02-4; EQUIPMENT MANUFACTURER PART NO: 1004-A02-4; REAL MANUFACTURER NAME: KUKIL INNTOT;EQUIPMENT NAME: REACTOR; EQUIPMENT MODEL: VESSEL; EQUIPMENT MAKE: DKT CO LTD; CONTRACTOR DOCUMENT NUMBER: MDC111-D-DR-01004; ITEMPOSITION NUMBER: A03-4; EQUIPMENT MANUFACTURER PART NO: 4005-A03-4; REAL MANUFACTURER NAME: KUKIL INNTOT; EQUIPMENT NAME: REACTOR;EQUIPMENT MODEL: REACTOR; EQUIPMENT MAKE: DKT CO LTD; CONTRACTOR DOCUMENT NUMBER: MDC111-D-DR-04005; ITEM POSITION NUMBER: A04-4,N03-6, A03-4, A04-4, N03-6; EQUIPMENT MANUFACTURER PART NO: 4006-A04-4; EQUIPMENT MANUFACTURER PART NO: 4006-A04-4, 4007-N03-6;EQUIPMENT MANUFACTURER PART NO: 4006-A04-4, 4007-N03-6, 6005-A03-4; EQUIPMENT MANUFACTURER PART NO: 4006-A04-4, 4007-N03-6,6005-A03-4, 6006-A04-4; EQUIPMENT MANUFACTURER PART NO: 4006-A04-4, 4007-N03-6, 6005-A03-4, 6006-A04-4, 6007-N03-6; EQUIPMENTMODEL: REACTOR; CONTRACTOR DOCUMENT NUMBER: MDC111-D-DR-04006, MDC111-D-DR-04007, MDC111-D-DR-06005, MDC111-D-DR-06006,MDC111-D-DR-06007</t>
  </si>
  <si>
    <t>CHEMICALS; SCIENTIFIC NAME:CHLORINE; FORMULA:Cl; APPEARANCE:LIQUID; FORM OF SUPPLY:TONNER; NUMBER, CAS:7782-50-5</t>
  </si>
  <si>
    <t>SPARE PARTS; PART NAME:RESTRICTOR; DRAWING NUMBER:M 1; EQUIPMENT NAME:HDPE ANALYSER; EQUIPMENT MAKE:SIEMENS; ADDITIONALINFORMATION:REFERENCE:R-5-100–440; MANUFACTURER:SIEMENS; MANUFACTURER PART NUMBER:GWK-AAIR5-100-440; SUB ASSEMBLY:MAINTENANCEPANELS (MMI)</t>
  </si>
  <si>
    <t>SPARE PARTS; PART NAME:WEAR RING,SEAL CHAMBER; EQUIPMENT NAME:BUTANE C4 FEED PUMP; EQUIPMENT MAKE:ITT CORPORATION INDIA PVT LTD;EQUIPMENT MODEL:3700 MA-1.5x3-13A; ADDITIONAL INFORMATION:180-241 BHN; MANUFACTURER:ITT CORPORATION INDIA PVT LTD; MANUFACTURERPART NUMBER:C00288A23 1232K</t>
  </si>
  <si>
    <t>SPARE PARTS; PART NAME:O-RING; EQUIPMENT NAME:CONTROL VALVE; EQUIPMENTMAKE:DRESSER MASONEILAN; ADDITIONAL INFORMATION:PG37A0271-001; MANUFACTURER PARTNUMBER:200802006-697-0000; MANUFACTURER:DRESSER MASONEILAN; EQUIPMENTCODE:1300031099</t>
  </si>
  <si>
    <t>METAL GROOVED GASKETS; PRESSURE DESIGNATION:ASME CL 300; FACING, FLANGE:RAISED FACE; TYPE OF GASKET PROFILE:LATERAL; MAT,LAYERS:GRAPHITE; MAT, GROOVED PROFILE:STAINLESS STEEL 316; MAT, CENTRING RING:STAINLESS STEEL 316; THICKNESS, TOTAL:3 MM; SIZE,PIPE, NOMINAL:4 IN; REFERENCE: 51KF</t>
  </si>
  <si>
    <t>SPARE PARTS; PART NAME:FILTER ELEMENT; MANUFACTURER PART NUMBER:G5XP4-D; MANUFACTURER:WARTSILA; DRAWING NUMBER:DBAC195522;EQUIPMENT NAME:ENGINE; EQUIPMENT MODEL:W20V32; ZANDER FINE FILTER; ENGINE NUMBER:PAAE227083; REFERENCE TYPE:W32</t>
  </si>
  <si>
    <t>SPARE PARTS; PART NAME:VALVE, STARTING; MANUFACTURER PART NUMBER:123001; MANUFACTURER:WARTSILA; DRAWING NUMBER:DBAC195522;EQUIPMENT NAME:ENGINE; EQUIPMENT MODEL:W20V32; ENGINE NUMBER:PAAE227083; REFERENCE TYPE:W32</t>
  </si>
  <si>
    <t>SPARE PARTS; PART NAME:ACTUATOR REPAIR KIT; MATERIAL:NITRILE; EQUIPMENTNAME:CONTROL VALVE; EQUIPMENT MAKE:SEVERN GLOCON; EQUIPMENT MODEL:300-5412-P2BN;ADDITIONAL INFORMATION:P50; MANUFACTURER PART NUMBER:2P6202/003-Z0082;MANUFACTURER:SEVERN GLOCON</t>
  </si>
  <si>
    <t>SPARE PARTS; PART NAME:RESTRICTOR; EQUIPMENT NAME:GAS CHROMATOGRAPHY; EQUIPMENTMAKE:SIEMENS; MANUFACTURER PART NUMBER:GWK-AAIR5-80-10; MANUFACTURER:SIEMENS; R- 5 - 80 - 10</t>
  </si>
  <si>
    <t>SPARE PARTS; PART NAME:BUSH,FLOATING; MATERIAL:CARBON; DRAWING NUMBER:2H-134023; ITEM POSITION NUMBER:24; EQUIPMENT NAME:1STREACTOR TEPID WATER PUMP; EQUIPMENT MAKE:SULZER PUMPS; EQUIPMENT MODEL:ZF 301-5400, LK-5; ADDITIONAL INFORMATION:FOR MECHANICALSEAL; MANUFACTURER:FLOWSERVE SEALS (FSD); MANUFACTURER PART NUMBER:2H-134023/24; SEAL MODEL:3.375" QBQ</t>
  </si>
  <si>
    <t>SPIRAL WOUND GASKETS; DESIGN SPEC:ASME/ANSI B16.20 - 1998; DESIGN SPEC,FLANGE(S):ASME B16.47 SERIES B; PRESSURE DESIGNATION:CL 150; MAT,WINDINGS:STAINLESS STEEL; MAT, FILLER:GRAPHITE; MAT, INNER RING:STAINLESS STEEL316; MAT, CENTRING RING:STAINLESS STEEL 316; SIZE, PIPE, NOMINAL:34 IN</t>
  </si>
  <si>
    <t>SPARE PARTS; PART NAME:GASKET/O-RING; MATERIAL:SWG/PTFE; DRAWING NUMBER:HP32-7182; EQUIPMENT NAME:RPG FEED PUMPS; EQUIPMENTMAKE:HYDRODYNE INDIA PVT LTD; EQUIPMENT MODEL:VRJ 65-315/45C2/DB/C; MANUFACTURER:HYDRODYNE INDIA PVT LTD; MANUFACTURER PARTNUMBER:32,33,34,35</t>
  </si>
  <si>
    <t>SPARE PARTS; PART NAME:GASKET, INNER HEAD; MANUFACTURER PART NUMBER:3PS-47093/715; MANUFACTURER:SHIN NIPPON MACHINERY CO LTD;MATERIAL:SUS 304 / GRAFOIL; DRAWING NUMBER:3PS-47093; ITEM POSITION NUMBER:715; EQUIPMENT NAME:CENTRIFUGAL PUMP; EQUIPMENTMAKE:SHIN NIPPON MACHINERY CO., LTD; EQUIPMENT MODEL:15/2044 RTV; EQUIPMENT MANUFACTURER PART NO: 715; CONTRACTOR DOCUMENT NUMBER:MGA108-D-DS-00041</t>
  </si>
  <si>
    <t>ELECTRICAL ACCESSORIES; TYPE:CHOKE FILTER; CURRENT RATING:75 A; MANUFACTURER:KRISTRON SYSTEMS; INDUCTANCE:7.5 mH; FOR CRACKERCATHODIC PROTECTION TR UNIT</t>
  </si>
  <si>
    <t>SPARE PARTS; PART NAME:BUSH; ITEM POSITION NUMBER:1; EQUIPMENT NAME:BOILER FEED WATER STEAM TURBINE; EQUIPMENT MAKE:BHARAT HEAVYELECTRICAL; EQUIPMENT MODEL:NG 32/25-3; MANUFACTURER:BHARAT HEAVY ELECTRICAL</t>
  </si>
  <si>
    <t>SPARE PARTS; PART NAME:O-RING; MANUFACTURER PART NUMBER:OAS-RB261; MANUFACTURER:ELLIOTT TURBOMACHINERY; MATERIAL:NBR; DRAWINGNUMBER:ER09T013101/951, ; ITEM POSITION NUMBER:18, 4, 5; EQUIPMENT NAME:DGS CONSOLE_WATER, OIL INJECT</t>
  </si>
  <si>
    <t>GEAR BOXES; TYPE:DOUBLE REDUCTION; MANUFACTURER MODEL NUMBER:N.S. AOD 237; MANUFACTURER:SHANTHI GEARS LTD; GEAR RATIO:4900:1; FORAIR PRE HEATER OF UTILITY BOILER; WITH SINGLE INPUT AND SINGLE OUTPUT SHAFT; SPECIFICATION NUMBER:APSG-091-REV 01 PAGE 02 OF 03</t>
  </si>
  <si>
    <t>SPARE PARTS; PART NAME:SEAT RING; MATERIAL:SUS316; EQUIPMENT NAME:CONTROL VALVE;EQUIPMENT MAKE:DRESSER MASONEILAN; EQUIPMENT MODEL:87-21124; MANUFACTURER PARTNUMBER:021000392-163H0000; MANUFACTURER:DRESSER MASONEILAN</t>
  </si>
  <si>
    <t>SPARE PARTS; PART NAME:SEAT RING; EQUIPMENT NAME:CONTROL VALVE; EQUIPMENTMAKE:DRESSER MASONEILAN; ADDITIONAL INFORMATION:PG11A0437-001; MANUFACTURER PARTNUMBER:021000393-208-0000; MANUFACTURER:DRESSER MASONEILAN; EQUIPMENTCODE:1300030901</t>
  </si>
  <si>
    <t>SPARE PARTS; PART NAME:TRIP PIN SPRING; MANUFACTURER PART NUMBER:641554-1; MANUFACTURER:ELLIOTT TURBOMACHINERY; EQUIPMENT NAME:DGSCONSOLE_WATER, OIL INJECT</t>
  </si>
  <si>
    <t>SPARE PARTS; PART NAME:BUSHING; MANUFACTURER PART NUMBER:692071-1; MANUFACTURER:ELLIOTT TURBOMACHINERY; EQUIPMENT NAME:DGSCONSOLE_WATER, OIL INJECT</t>
  </si>
  <si>
    <t>SPARE PARTS; PART NAME:PLUG; MATERIAL:STAINLESS STEEL 316/316L; EQUIPMENT NAME:CONTROL VALVE; EQUIPMENT MAKE:SEVERN GLOCON;EQUIPMENT MODEL:300-5412-P2AN; MANUFACTURER:SEVERN GLOCON; MANUFACTURER PART NUMBER:6003/7/24-0008-3053; 9 CV EP; MAT SPEC:ASTMEQUIPMENT MODEL:300-5412-P2AN; MANUFACTURER:SEVERN GLOCON; MANUFACTURER PART NUMBER:6003/7/24-0008-3053; 9 CV EP; MAT SPEC:ASTMA479 DUAL CERTIFIED</t>
  </si>
  <si>
    <t>VARIABLE SPEED DRIVE SYSTEMS; MANUFACTURER MODEL NUMBER:CIMR-AD4A0011FMA; MANUFACTURER:YASKAWA ELECTRIC; VOLTAGE:400 V; POWERRATING:5.5KW/3.7KW; FOR EOT GIS</t>
  </si>
  <si>
    <t>SPARE PARTS; PART NAME:PLUG; MATERIAL:SUS316; EQUIPMENT NAME:CONTROL VALVE;EQUIPMENT MAKE:DRESSER MASONEILAN; EQUIPMENT MODEL:87-21125; MANUFACTURER PARTNUMBER:200631476-163H0000; MANUFACTURER:DRESSER MASONEILAN</t>
  </si>
  <si>
    <t>SPARE PARTS; PART NAME:RESTRICTOR TUBE ASSEMBLY; EQUIPMENT NAME:GASCHROMATOGRAPHY; EQUIPMENT MAKE:SIEMENS; ADDITIONAL INFORMATION:FPD; MANUFACTURERPART NUMBER:US2-2021388-004; MANUFACTURER:SIEMENS; HYDROGEN</t>
  </si>
  <si>
    <t>SPARE PARTS; PART NAME:IMPELLER; MATERIAL:CARBON STEEL; EQUIPMENT NAME:AIR FLOW BLOWER; EQUIPMENT MAKE:PATELS AIRFLOW LTD;EQUIPMENT MODEL:PB-55; ADDITIONAL INFORMATION:AREA:ECTS; MANUFACTURER:PATELS AIRFLOW LTD</t>
  </si>
  <si>
    <t>STUD BOLTS WITH NUTS; MAT SPEC, STUD BOLT(S):ASTM A193 GRADE B7; MAT SPEC, NUT(S):ASTM A194 GRADE 2H; TYPE OF THREAD:8UN; TYPE,NUT:HEAVY HEXAGONAL; LENGTH:345 MM; SIZE:1.5/8 IN; DESIGN SPEC, FLANGE:ASME B16.47 SERIES B</t>
  </si>
  <si>
    <t>SPARE PARTS; PART NAME:SEAL KIT; MANUFACTURER PART NUMBER:AE-PS30AG#17; MANUFACTURER:KOBE STEEL; DRAWING NUMBER:FRs12-10P12F-Lx5;ITEM POSITION NUMBER:7, 8, 9, 11, 12, 15, 17; EQUIPMENT NAME:HYDRAULIC OIL UNIT; EQUIPMENT MAKE:KOBE STEEL; EQUIPMENTMODEL:LCM500H; ADDITIONAL INFORMATION:FOR LINE FILTER, FOR 210K PUMP</t>
  </si>
  <si>
    <t>SPARE PARTS; PART NAME:PLATE,DAMPING; DRAWING NUMBER:6340628/S; EQUIPMENT NAME:NITROGEN COMPRESSOR; EQUIPMENT MAKE:BHARAT PUMPS &amp;COMPRESSORS LTD; EQUIPMENT MODEL:4HB/3; ADDITIONAL INFORMATION:PART LIST:6340628; MANUFACTURER:BHARAT PUMPS &amp; COMPRESSORS LTD;MANUFACTURER PART NUMBER:926347107; GROUP NAME:DISCHARGE VALVE; BPC S/O NUMBER:302011005-01</t>
  </si>
  <si>
    <t>SPARE PARTS; PART NAME:DISC; MATERIAL:STAINLESS STELL 316; DRAWING NUMBER:BAPL/GA/807799-01; EQUIPMENT NAME:SAFETY VALVE; EQUIPMENTMAKE:BLISS ANAND; EQUIPMENT MODEL:26QA10L-121; MANUFACTURER:BLISS ANAND; MANUFACTURER PART NUMBER:4; SIZE, VALVE:6 X 8 IN; PRESSUREDESIG FLANGE:CL150; SET PRESSURE:8.5 KG/CM2</t>
  </si>
  <si>
    <t>METRIC ROLLER BEARINGS; TYPE:CYLINDRICAL ROLLER; ROWS:SINGLE; MAT, CAGE:CHROME STEEL; MAT, CAGE:SUJ2; DESIGNATION NUMBER:NF312;DIAMETER, BORE:60 MM; DIAMETER, OD:130 MM; WIDTH/HEIGHT:31 MM; REAL MANUFACTURER:NSK-JAPAN; EQUIPMENT NAME:REACTIVATION GAS BLOWER;MODEL NUMBER:RD-125NBP#1; EQUIPMENT MANUFACTURER:TAIKO-JAPAN; DRAWING NUMBER:MGB510-D-DR-0108; POSITION NUMBER:18</t>
  </si>
  <si>
    <t>SPARE PARTS; PART NAME:GASKET; MANUFACTURER PART NUMBER:RGASKETX412; MANUFACTURER:FISHER CONTROLS; MATERIAL:GRAPHITE/INCONEL;EQUIPMENT NAME:CONTROL VALVE; EQUIPMENT MODEL:8X6EWT-NS</t>
  </si>
  <si>
    <t>SPARE PARTS; PART NAME:BEARING,STEADY; MANUFACTURER PARTNUMBER:B00266B01 0000; MANUFACTURER:ITT CORPORATION INDIA PVT LTD;MATERIAL:CARBON; DRAWING NUMBER:MGA103-D-DR-002; ITEM POSITIONNUMBER:197; EQUIPMENT NAME:WASTE HEXANE TRANSFER PUMP; EQUIPMENTMODEL:3171 ST 1X1.5-6</t>
  </si>
  <si>
    <t>SPARE PARTS; PART NAME:O-RING; MANUFACTURER PART NUMBER:021702012505; MANUFACTURER:SULZER PUMPS; MATERIAL:VITON; DRAWINGNUMBER:MGA101-D-DR-00209; ITEM POSITION NUMBER:412.05; EQUIPMENT NAME:CENTRIFUGAL PUMP; EQUIPMENT MAKE:SULZER PUMPS; EQUIPMENTMODEL:ZF 40-3400</t>
  </si>
  <si>
    <t>SAFETY FOOTWEAR; SIZE:9; COLOUR:BROWN; TYPE:SAFETY SHOE SLIP-ON TYPE; MAT:CHROMEHEAVY DUTY LEATHER; MAT, TOE-CAPS:MADE OF COMPOSITE LIGHT WEIGHT; MAT,SOLES:DOUBLE DENSITY POLYURETHANE; TESTING:IS /EN; DESIGN–SLIP ON TYPE,CLASSIFICATION-I; SHOE SIZE-UK; CONSTRUCTION- DIRECT INJECTION PROCESS (DIP);UPPER LEATHER-PLAIN CORRECTED GRAIN (CG) LEATHER OF THICKNESS:2 MM +/- 0.2 MM;HAVING TEAR STRENGTH NOT LESS THAN 120 N. IT SHOULD BE RESISTANT TO PENETRATIONAND ABSORPTION OF WATER AS PER IS 15298 (PART-2):2011; SPLIT LEATHER SHOULD NOTBE USED IN UPPER; LINING- A) QUARTER AND TONGUE LINING:5 (FIVE) MM THICKNESS(MINIMUM) FOAM LAMINATED, CAMBRELLE/NON-WOVEN TYPE LINING B) VAMPLINING:NON-WOVEN, FELT LINING; COLLAR AND TONGUE PADDING-A) SEPARATE COLLARLINING:NON-WOVEN, FELT LINING; COLLAR AND TONGUE PADDING-A)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THREAD-3 (THREE) PLY NYLON THREAD, BROWN; DOUBLE STITCHINGAT ALL ANGULAR AND INTERLINKING JOINTS; SOLE- A) SOLES SHOULD BE MADE UP OFDIRECTLY INJECTED (DIP) PU DOUBLE DENSITY; B) DESIGN: 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DIC/FDDI/CLRI SHOULD BE SUBMITTED ALONG WITHBID.TOE-CAP- A) EN CERTIFIED, NON-METALLIC COMPOSITE TOE CAP B) SHOULD WITHSTAND200 J AND COMPRESSION LOAD OF 15 KN (MINIMUM) AS PER EN 12568; WEIGHT (GM)MAX-1150; BRANDING- NO BRANDING OF OEM AT OUTER SURFACE OF SHOES; OPAL NAME TOBE STITCHED ON QUARTER IN DISCUSSION WITH OPAL TEAM; MARKING-EACH SAFETY SHOESHALL BE EMBOSSED WITH:(A) SIZE (C) MANUFACTURER’S IDENTIFICATION MARK (B) ISNUMBER (D) MONTH AND YEAR OF MANUFACTURING; GUARANTEE-ALL SHOES SHALL BEGUARANTEED FOR ONE YEAR FOR ANY MATERIAL OR MANUFACTURING DEFECT FROM THE DATEOF RECEIPT, LAST BATCH OF ANY LOT, AT STORES AND WILL HAVE TO BE REPLACED BY NEWONE, AT NO EXTRA COST TO OPAL; FREE REPLACEMENT BY A SHOE(S) OF SIMILARSPECIFICATION AND QUALITY WITHIN 1 MONTH FROM THE DATE OF MAIL / LETTER</t>
  </si>
  <si>
    <t>SPARE PARTS; PART NAME:DEVA JL BEARING; ITEM POSITION NUMBER:50; EQUIPMENT NAME:BOILER FEED WATER STEAM TURBINE; EQUIPMENTMAKE:BHARAT HEAVY ELECTRICAL; EQUIPMENT MODEL:NG 32/25-3; MANUFACTURER:BHARAT HEAVY ELECTRICAL</t>
  </si>
  <si>
    <t>SPARE PARTS; PART NAME:SEAT RING (UPPER); MATERIAL:SUS316; EQUIPMENTNAME:CONTROL VALVE; EQUIPMENT MAKE:DRESSER MASONEILAN; EQUIPMENT MODEL:526;MANUFACTURER PART NUMBER:200719185-163H0000; MANUFACTURER:DRESSER MASONEILAN</t>
  </si>
  <si>
    <t>SPARE PARTS; PART NAME:SEAT RING (LOWER); MATERIAL:SUS316; EQUIPMENTNAME:CONTROL VALVE; EQUIPMENT MAKE:DRESSER MASONEILAN; EQUIPMENT MODEL:526;MANUFACTURER PART NUMBER:200719186-163H0000; MANUFACTURER:DRESSER MASONEILAN</t>
  </si>
  <si>
    <t>SPARE PARTS; PART NAME:GASKET (1); MANUFACTURER PART NUMBER:LM-500D10A-31A; MANUFACTURER:KOBE STEEL; DRAWING NUMBER:LM-500D10F#01;ITEM POSITION NUMBER:93; EQUIPMENT NAME:MIXER; EQUIPMENT MAKE:KOBE STEEL; EQUIPMENT MODEL:LCM500H; SUB ASSY:DRIVE END ASS'Y</t>
  </si>
  <si>
    <t>METRIC ROLLER BEARINGS; TYPE:TAPERED; DESIGNATION NUMBER:30213; DIAMETER, BORE:65 MM; DIAMETER, OD:120 MM; WIDTH/HEIGHT:23 MM;POSITION:TOP; OLD MODEL:7213E; ORIGINAL MANUFACTURER:SKF; EQUIPMENT NAME:TOP ENTRY AGITATOR; EQUIPMENT MODEL:TEA-75/83; EQUIPMENTMANUFACTURER:REMI PROCESS PLANT AND MACHINARY; DRAWING NUMBER:ATE-13270-12; REFERENCE DRAWING NUMBER:MGD201-D-DR-0009; ITEMPOSITION NUMBER:6</t>
  </si>
  <si>
    <t>SPARE PARTS; PART NAME:BATTERY CELL; EQUIPMENT MAKE:AMCO SAFT INDIA LTD; EQUIPMENT MODEL:KPH42P; MANUFACTURER:AMCO SAFT INDIA LTD</t>
  </si>
  <si>
    <t>SPARE PARTS; PART NAME:GASKET, ROUND; MANUFACTURER PART NUMBER:2005298; MANUFACTURER:TH. JANSEN - ARMATUREN GMBH; DIMENSIONS:DIA86/48 X 2 MM; MATERIAL:GRAPHITE W/STAINLESS STL LAYER; DRAWING NUMBER:AZ2630--VC100023.01.1; DRAWING NUMBER:AZ2630--VC100023.02.1;DRAWING NUMBER:AZ2630--VC100023.03.1; ITEM POSITION NUMBER:402; EQUIPMENT NAME:CRACKED &amp; DECOKING GAS VALVES; EQUIPMENT MAKE:TH.JANSEN - ARMATUREN GMBH; EQUIPMENT MODEL:AZ2630 DGV 36"; EQUIPMENT MODEL:AZ2630 DGV 40 "; EQUIPMENT MODEL:AZ2630 DGV 48";ADDITIONAL INFORMATION:VALVE SIZE 36 IN; ADDITIONAL INFORMATION:VALVE SIZE 40 IN; ADDITIONAL INFORMATION:VALVE SIZE 48 IN;CONTRACTOR DOCUMENT NUMBER: 0012AN1350-11-R-ZE 1001.001, 0012AN1350-11-R-ZE 1001.002, 0012AN1350-11-R-ZE 1001.003</t>
  </si>
  <si>
    <t>SPARE PARTS; PART NAME:INSERT,WIRE LOCKING; DIMENSIONS:M20 X 50 MM; EQUIPMENT NAME:GAS TURBINE; EQUIPMENT MAKE:BHARAT HEAVYELECTRICAL; EQUIPMENT MODEL:PG-6581-B; MANUFACTURER:BHARAT HEAVY ELECTRICAL; MANUFACTURER PART NUMBER:35106031; SUB ASSY:VARIABLEGUIDE VANE; MATERIAL CODE:GT9751189357</t>
  </si>
  <si>
    <t>STUD BOLTS WITH NUTS; MAT SPEC, STUD BOLT(S):ASME SA193 GRADE B7; MAT SPEC, NUT(S):ASME SA194 GRADE 2H; TYPE OF THREAD:8UN; TYPE,NUT:HEAVY HEXAGONAL; NUMBER, NUTS PER STUD BOLT:2; LENGTH:280 MM; SIZE:1.3/8 IN; FULLY THREADED</t>
  </si>
  <si>
    <t>WELDING NECK PIPE FLANGES; DESIGN SPEC:ASME B16.5; MAT:CARBON STEEL; MAT, SPEC:ASTM A105; PRESSURE DESIGNATION:CL 300;SERVICE:STEAM WITH IBR CERTIFICATE; SIZE:1.5 IN</t>
  </si>
  <si>
    <t>NETWORK ACCESSORIES; DESCRIPTION:CABLE; MANUFACTURER:BENTLY NEVADA; MANUFACTURER PART NUMBER:131108-0025-01; TYPE:RS485 3500/92 TO3500/92; MATERIAL:TEFLON; CABLE LENGTH:25 FEET</t>
  </si>
  <si>
    <t>SPARE PARTS; PART NAME:SPRING,VALVE; DRAWING NUMBER:6340631/S; EQUIPMENT NAME:NITROGEN COMPRESSOR; EQUIPMENT MAKE:BHARAT PUMPS &amp;COMPRESSORS LTD; EQUIPMENT MODEL:4HB/3; ADDITIONAL INFORMATION:PART LIST:6340631; MANUFACTURER:BHARAT PUMPS &amp; COMPRESSORS LTD;MANUFACTURER PART NUMBER:926346315; GROUP NAME:SUCTION VALVE; BPC S/O NUMBER:302011005-01</t>
  </si>
  <si>
    <t>SPIRAL WOUND GASKETS; DESIGN SPEC:ANSI B16.20; DESIGN SPEC, FLANGE(S):ANSI B16.5; PRESSURE DESIGNATION:CLASS 600; MAT,WINDINGS:STAINLESS STEEL 316; MAT, FILLER:GRAFOIL; MAT, CENTRING RING:STAINLESS STEEL 316; SIZE, PIPE, NOMINAL:18 IN</t>
  </si>
  <si>
    <t>SPARE PARTS; PART NAME:O-RING; MANUFACTURER PART NUMBER:G-130; MANUFACTURER:ELLIOTT TURBOMACHINERY; MATERIAL:FPM; DRAWINGNUMBER:FX203A003; ITEM POSITION NUMBER:7; EQUIPMENT NAME:DGS CONSOLE_WATER, OIL INJECT; EQUIPMENT MODEL:SGF414-600-80A-TL</t>
  </si>
  <si>
    <t>SPARE PARTS; PART NAME:FLOAT; DIMENSIONS:50 X 400 MM; MATERIAL:STAINLESS STEEL316L; EQUIPMENT NAME:MAGNETIC LEVEL GAUGE; EQUIPMENT MAKE:V AUTOMAT &amp;INSTRUMENTS; MANUFACTURER PART NUMBER:40L-2/50X400MM,SS316L,SG:0.568;MANUFACTURER:V AUTOMAT &amp; INSTRUMENTS; SPECIFIC GRAVITY:0.568; DESIGNTEMPERATURE:72 DEG C; DESIGN PRESSURE:24 KG/CM2</t>
  </si>
  <si>
    <t>SPARE PARTS; PART NAME:FLOAT; DIMENSIONS:50 X 450 MM; MATERIAL:STAINLESS STEEL316L; EQUIPMENT NAME:MAGNETIC LEVEL GAUGE; EQUIPMENT MAKE:V AUTOMAT &amp;INSTRUMENTS; MANUFACTURER PART NUMBER:40L-2/50X450MM,SS316L,SG:0.549;MANUFACTURER:V AUTOMAT &amp; INSTRUMENTS; SPECIFIC GRAVITY:0.549; DESIGNTEMPERATURE:152 DEG C; DESIGN PRESSURE:7.1 KG/CM2</t>
  </si>
  <si>
    <t>SPARE PARTS; PART NAME:CABLE; DRAWING NUMBER:M 1; EQUIPMENT NAME:HDPE ANALYSER; EQUIPMENT MAKE:SIEMENS; ADDITIONALINFORMATION:SYSCON 2 (SIB) TO SNECON; MANUFACTURER:SIEMENS; MANUFACTURER PART NUMBER:US2-1681003-007; SUB ASSEMBLY:POWER SUPPLIES</t>
  </si>
  <si>
    <t>THERMOWELL; FLANGED; MAT:STAINLESS STEEL 316/316L; FACING, FLANGE:RAISED FACE;PRESSURE DESIGNATION:ASME CLASS 300; FLANGE, SIZE:1 1/2 IN; LENGTH L:280 MM;MODEL NUMBER:TW10; SOLID MACHINED; WELDING OPTION:PARTIAL PENETRATION (FILLEDA=3 MM MIN); THERMOWELL STYLE:TAPERED; UNIT OF MEASURED:MM; PRESSURE RATING:300LBS; INSTRUMENT CONNECTION [N]:1/2 NPT FEMALE; PIPE SCHEDULE/INTERNAL NOZZLEDIAMETER:WIKA (STANDARD GERMANY); INSERTION LENGTH [U]:280 MM; HEAD LENGTH[H]:57 MM; TOTAL LENGTH:337 MM; FLANGE MATERIAL:STAINLESS STEEL 316/316L; BARDIAMETER [BD OR F2]:30 MM; BORE SIZE [B OR D1]:0.335 IN (8.5 MM); ROOT DIAMETER[Q]:25 MM; TIP DIAMETER [V OR F3]:19 MM; BORE DEPTH/STEM LENGTH (US):330 MM; TIPTHICKNESS:0.250 IN (6.4 MM); MANUFACTURER:WIKA</t>
  </si>
  <si>
    <t>SPARE PARTS; PART NAME:STRAINER ELEMENT; DIMENSIONS:4 IN; MATERIAL:STAINLESS STEEL 304; DRAWING NUMBER:VP-SC2252-T3-03; EQUIPMENTMAKE:JFC CORPORATION; EQUIPMENT MODEL:T3 TYPE; MANUFACTURER:JFC CORPORATION; REAL MANUFACTURER:KOREA FUJI PACKING CO. LTDMAKE:JFC CORPORATION; EQUIPMENT MODEL:T3 TYPE; MANUFACTURER:JFC CORPORATION; REAL MANUFACTURER:KOREA FUJI PACKING CO. LTD</t>
  </si>
  <si>
    <t>SPARE PARTS; PART NAME:STRAINER ELEMENT; DIMENSIONS:8 IN; MATERIAL:STAINLESS STEEL 304; DRAWING NUMBER:VP-SC2252-T3-09-02;EQUIPMENT MAKE:JFC CORPORATION; EQUIPMENT MODEL:T3 TYPE; MANUFACTURER:JFC CORPORATION; REAL MANUFACTURER:KOREA FUJI PACKING CO. LTD</t>
  </si>
  <si>
    <t>SPARE PARTS; PART NAME:STRAINER ELEMENT; DIMENSIONS:8 IN; MATERIAL:STAINLESS STEEL 304; DRAWING NUMBER:VP-SC2252-T3-B-02; EQUIPMENTMAKE:JFC CORPORATION; EQUIPMENT MODEL:T3 TYPE; MANUFACTURER:JFC CORPORATION; REAL MANUFACTURER:KOREA FUJI PACKING CO. LTD</t>
  </si>
  <si>
    <t>STUD BOLTS WITH NUTS; MAT SPEC, STUD BOLT(S):ASTM A193 GRADE B7; MAT SPEC, NUT(S):ASTM A194 GRADE 2H; TYPE OF THREAD:8UN; TYPE,NUT:HEAVY HEXAGONAL; LENGTH:325 MM; SIZE:1.5/8 IN</t>
  </si>
  <si>
    <t>POWER SUPPLIES; VOLTAGE, OUTPUT:120/230 VAC; CURRENT, OUTPUT:10 A; POWER RATING:95 W; MANUFACTURER:SIEMENS; MAX INRUSH CURRENT:63A; FOR REDUNDANT USE; MANUFACTURER PART NUMBER:6ES7407-0KR02-0AA0; DRAWING NUMBER:MGB102-D-DR-00061</t>
  </si>
  <si>
    <t>THYRISTORS; TYPE, THYRISTOR:MODULE; CURRENT, AVARAGE:90 A; VOLTAGE, PEAK:600 V PIV; WITH HEAT SINK 80AD; SIZE:150 MM;REFERENCE:HTT90N600D; SUPPLIER:HBL PWR (HBL NIFE POWER SYST)</t>
  </si>
  <si>
    <t>EXTENSION CABLE; MANUFACTURER PART NUMBER:9571-32; MANUFACTURER:BENTLY NEVADA; CABLE LENGTH:32 FT; VELOMITOR / SEIS</t>
  </si>
  <si>
    <t>SPARE PARTS; PART NAME:FLOAT; MATERIAL:STAINLESS STEEL 316L; EQUIPMENTNAME:LEVEL GAUGE; EQUIPMENT MAKE:V AUTOMAT &amp; INSTRUMENTS; MANUFACTURER PARTNUMBER:02; MANUFACTURER:V AUTOMAT &amp; INSTRUMENTS; SPECIFIC GRAVITY:1.0</t>
  </si>
  <si>
    <t>CHEMICALS; ALTERNATIVE NAME:RO ANTISCALANT; WATER SOLUBILITY:COMPLETELY SOLUBLE</t>
  </si>
  <si>
    <t>SPARE PARTS; PART NAME:O-RING (INNER); EQUIPMENT NAME:CONTROL VALVE; EQUIPMENTMAKE:DRESSER MASONEILAN; ADDITIONAL INFORMATION:PG37A0271-001; MANUFACTURER PARTNUMBER:200802461-697-0000; MANUFACTURER:DRESSER MASONEILAN; EQUIPMENTCODE:1300031099</t>
  </si>
  <si>
    <t>SPARE PARTS; PART NAME:SPARE PART SET; MATERIAL:GRAPHITE; DRAWING NUMBER:F17171; ITEM POSITION NUMBER:063, 065, 069, 075; EQUIPMENTNAME:BALL BLOW DOWN VALVE; EQUIPMENT MAKE:METSO AUTOMATION; EQUIPMENT MODEL:XA03DWGAJ2RXHBDF; ADDITIONAL INFORMATION:XA/XT 03 GAH_D; MANUFACTURER:METSO AUTOMATION; MANUFACTURER PART NUMBER:H051649</t>
  </si>
  <si>
    <t>EXTENSION CABLE; VELOMITOR XA; MANUFACTURER PART NUMBER:106765-07; MANUFACTURER:BENTLY NEVADA; CABLE LENGTH:7 M</t>
  </si>
  <si>
    <t>INSTRUMENT SYSTEMS; TYPE:PROX/VELOM; MANUFACTURER MODEL NUMBER:3500/70-02-01; MANUFACTURER:BENTLY NEVADA; PART NUMBER:140482-01;DOCUMENT NUMBER:166766-01; WITH EXTERNAL TERMINAL:NUMBER OF CHANNEL:4; VOLTAGE RATING:-22 VDC MINIMUM; CURRENT RATING:40 MAMAXIMUM; POWER CONSUMPTION:7.7 W; INPUT SIGNAL:1 TO 4 VELOCITY OR ACCELERATION TRANSDUCER SIGNAL; FOR IMPULSE/VELOCITY MONITOR;SUPPLIER NAME:GE PACIFIC O &amp; C PTE LTD.; EQUIPMENT DETAIL:PGH 2ND STAGE MAKE UP &amp; RECYCLE COMP</t>
  </si>
  <si>
    <t>SPARE PARTS; PART NAME:BEARING, SUBMERGED; MANUFACTURER PART NUMBER:3PS-47134/415; MANUFACTURER:SHIN NIPPON MACHINERY CO LTD;MATERIAL:CARBON; DRAWING NUMBER:3PS-47134; ITEM POSITION NUMBER:415; EQUIPMENT NAME:VERTICAL SUSPENDED PUMP; EQUIPMENT MAKE:SHINNIPPON MACHINERY CO., LTD; EQUIPMENT MODEL:SIW-ER 3/520HO-13307; EQUIPMENT MANUFACTURER PART NO: 415; CONTRACTOR DOCUMENT NUMBER:MGA105-D-D-R-00081</t>
  </si>
  <si>
    <t>SPARE PARTS; PART NAME:PACKING SET; ADDITIONAL INFORMATION:FOR GLAND; MANUFACTURER:MIL CONTROLS LIMITED; MANUFACTURER PARTNUMBER:100000296944</t>
  </si>
  <si>
    <t>FILTER ELEMENT; TYPE:T-3; SIZE:3 IN; MESH SIZE:60; MATERIAL:STAINLESS STEEL 304;HYDROTEST PRESSURE:2.11 MPA; OPENING AREA:202%; FOR FILTER / STRAINER; DRAWINGNUMBER:JFC-013-01</t>
  </si>
  <si>
    <t>FLEXIBLE ELECTRICAL CABLE; VOLTAGE:660 V; DESIGN SPEC:MULTI STRAND; MAT, CONDUCTOR:COPPER; NUMBER, CORES:4; CROSS SECTION, CORES:4MM²</t>
  </si>
  <si>
    <t>SPARE PARTS; PART NAME:WEAR RING,SEAL CHAMBER; EQUIPMENT NAME:SLOP TRANSFER AND LOADING PUMP; EQUIPMENT MAKE:ITT CORPORATION INDIAPVT LTD; EQUIPMENT MODEL:3700 MX-2X4 - 11A; ADDITIONAL INFORMATION:180-241 BHN; MANUFACTURER:ITT CORPORATION INDIA PVT LTD;MANUFACTURER PART NUMBER:C00288A08 1232K</t>
  </si>
  <si>
    <t>CIRCUIT BREAKERS; TYPE, CIRCUITBREAKER:MOLDED CASE; POLE, QUANTITY:3; CURRENT RATING:100 ADC; VOLTAGE RATING:500 V; CAPACITY,INTERRUPT:100 KA; MANUFACTURER:SCHNEIDER ELECTRIC; MANUFACTURER PART NUMBER:NS100DC; RATED CURRENT:100 ADC; RATED VOLTAGE:500 V /100 KA NS; RATED POWER:100 DC; NUMBER OF POLE:3; FORMER MANUFACTURER:MERLIN GERIN; EQUIPMENT MANUFACTURER PART NUMBER:530-1237;REF. DESIGNATOR:Q004; SYSTEM TYPE:PEW 1010-220/110-EAN-R; SYSTEM NUMBER:1100329006</t>
  </si>
  <si>
    <t>SPARE PARTS; PART NAME:GASKET,SPIRAL WOUND; MATERIAL:STAINLESS STEEL 316/GRAFOIL; DRAWING NUMBER:2H-144069; ITEM POSITION NUMBER:G;EQUIPMENT NAME:TOP ENTRY AGITATOR; EQUIPMENT MAKE:REMI PROCESS PLANT &amp; MACHINARY; ADDITIONAL INFORMATION:FOR MECHANICAL SEAL;MANUFACTURER:FLOWSERVE SANMAR; MANUFACTURER PART NUMBER:2H-144069/G; SEAL MODEL/TYPE:3.500" DOUBLE INSIDE CARTRIDGE BRO</t>
  </si>
  <si>
    <t>SPIRAL WOUND GASKETS; DESIGN SPEC:ASME/ANSI B16.20 - 1998; DESIGN SPEC,FLANGE(S):ASME B16.5; PRESSURE DESIGNATION:CL 300; MAT, WINDINGS:STAINLESSSTEEL; MAT, FILLER:GRAPHITE; MAT, INNER RING:STAINLESS STEEL 316; MAT, CENTRINGRING:STAINLESS STEEL 316; SIZE, PIPE, NOMINAL:8 IN</t>
  </si>
  <si>
    <t>SPARE PARTS; PART NAME:SLEEVE,INTERSTAGE; MATERIAL:ASTM A276 TYPE 410; EQUIPMENT NAME:PUMP; EQUIPMENT MAKE:KIRLOSKAR EBARA PUMPSLIMITED; EQUIPMENT MODEL:250X150 VPCS 4MF; MANUFACTURER:KIRLOSKAR EBARA PUMPS LIMITED; MANUFACTURER PART NUMBER:43.2;SERVICE:NAPTHA FEED TO FUEL STORAGE</t>
  </si>
  <si>
    <t>SPARE PARTS; PART NAME:WEAR RING,CASE; MATERIAL:ASTM A276 TYPE 410 (H); EQUIPMENT NAME:PUMP; EQUIPMENT MAKE:KIRLOSKAR EBARA PUMPSLIMITED; EQUIPMENT MODEL:250X150 VPCS 4MF; ADDITIONAL INFORMATION:1ST STAGE; MANUFACTURER:KIRLOSKAR EBARA PUMPS LIMITED;MANUFACTURER PART NUMBER:107.1; SERVICE:NAPTHA FEED TO FUEL STORAGE</t>
  </si>
  <si>
    <t>SPARE PARTS; PART NAME:CARD, TIME DELAY; EQUIPMENT NAME:BATTERY CHARGER; EQUIPMENT MAKE:HBL PWR (HBL NIFE POWER SYST);MANUFACTURER:HBL PWR (HBL NIFE POWER SYST); MANUFACTURER PART NUMBER:69-00169; FOR DFCBC (DUAL FLOAT CUM BOOST CHARGER) BATTERYCHARGER AT 110 TP 250 A AND PRINTED CIRCUIT BOARD</t>
  </si>
  <si>
    <t>SPARE PARTS; PART NAME:VALVE PLUG; MANUFACTURER PART NUMBER:15A6637X012; MANUFACTURER:FISHER CONTROLS; MATERIAL:STAINLESS STEEL316; MATERIAL:20B64/COCRA; EQUIPMENT NAME:CONTROL VALVE; EQUIPMENT MODEL:1.50EZC; SET QUANTITY:1</t>
  </si>
  <si>
    <t>EXTENSION CABLE; MANUFACTURER PART NUMBER:330730-080-10-IN; MANUFACTURER:BENTLY NEVADA; MODEL:3300 XL 11MM; TOTAL LENGTH:8.0 M;ARMOR AND CABLE:FLUIDLOC CABLE; AGENCY APPROVAL:INDIA (PESO / CCOE, IECEX, ATEX)</t>
  </si>
  <si>
    <t>SPARE PARTS; PART NAME:TEMPERATURE SENSOR; MANUFACTURER PART NUMBER:TE402; MANUFACTURER:WARTSILA; DRAWING NUMBER:DBAC195522;EQUIPMENT NAME:ENGINE; EQUIPMENT MODEL:W20V32; ADDITIONAL INFORMATION:PT-100 6000; ENGINE NUMBER:PAAE227083; REFERENCE TYPE:W32</t>
  </si>
  <si>
    <t>SPARE PARTS; PART NAME:BOLT,SAFETY,FUSIBLE; DRAWING NUMBER:6128045; ITEM POSITION NUMBER:103, 203; EQUIPMENT MAKE:SIEMENS;EQUIPMENT MODEL:FVO 887; MANUFACTURER:SIEMENS; MANUFACTURER PART NUMBER:001.250.380; FOR FLUDEX FLUID COUPLING; SUPPLIER NAME:COEKENGINEERING N.V; REFERENCE DRAWING NUMBER:6037872/B</t>
  </si>
  <si>
    <t>SPARE PARTS; PART NAME:O-RING; MANUFACTURER PART NUMBER:167011; MANUFACTURER:WARTSILA; DIMENSIONS:75.79 X 3.53; DRAWINGNUMBER:DBAC195522; EQUIPMENT NAME:ENGINE; EQUIPMENT MODEL:W20V32; ENGINE NUMBER:PAAE227083; REFERENCE TYPE:W32</t>
  </si>
  <si>
    <t>REINFORCED FLAT RING RUBBER GASKET; MAT:ETHYLENE-PROPYLENE RUBBER; CROSS SECTION:WITH INSERT; MAT, INSERT:STEEL; FACING,FLANGE:RAISED FACE; PRESSURE DESIGNATION:ASME CL 150; THICKNESS AT INSERT:4 MM; SIZE, PIPE, NOMINAL:3 IN; REFERENCE: 11KC</t>
  </si>
  <si>
    <t>CHEMICALS; APPLICATION:BOILER WATER CHEMICAL; SCIENTIFIC NAME:AMMINE;APPEARANCE:LIQUID; FORM OF SUPPLY:LIQUID; DOSE IN CST TANK AND DEARATOR FOR CPP</t>
  </si>
  <si>
    <t>SPARE PARTS; PART NAME:WEAR RING,SEAL CHAMBER; EQUIPMENT NAME:C4 MIX TRANSFER PUMP; EQUIPMENT MAKE:ITT CORPORATION INDIA PVT LTD;EQUIPMENT MODEL:3700 LX-3x6 - 17S; ADDITIONAL INFORMATION:180-241 BHN; MANUFACTURER:ITT CORPORATION INDIA PVT LTD; MANUFACTURERPART NUMBER:C07537A06 1232K</t>
  </si>
  <si>
    <t>INSTRUMENT SYSTEMS; TYPE:ANALOG INPUT MODULE; MANUFACTURER MODEL NUMBER:SIMATIC S7-300; MANUFACTURER:SIEMENS AG; MANUFACTURER PARTNUMBER:6ES7331-1KF02-0AB0; SUPPLY VOLTAGE:24 VDC; POWER LOSS:6.6 W; INPUT CURRENT:90 MA; OUTPUT CURRENT:70 MA; TRANSMISSIONPROCEDURE:SM 331; TRANSMISSION RATE:13 BIT/S; NUMBER OF PIN:40-PIN; OPERATING TEMPERATURE:60 DEG.C: WEIGHT:250 GRAM; DIMENSION:40 X125 X 117 MM; ANALOG INPUT; OPTICALLY ISOLATED; U/I/RESISTANCE/PT100; NI100/NI1000/LG-NI1000/PTC/KTY, 66 MS MODULE UPDATE</t>
  </si>
  <si>
    <t>SPARE PARTS; PART NAME:PACKING; MANUFACTURER PART NUMBER:1D7518X0132; MANUFACTURER:FISHER CONTROLS; MATERIAL:17D19 LO CL; EQUIPMENTNAME:CONTROL VALVE; EQUIPMENT MODEL:8.00ED, 10X8EWD; SET QUANTITY:3</t>
  </si>
  <si>
    <t>SPARE PARTS; PART NAME:BACK-UP RING; MANUFACTURER PART NUMBER:OASB-R256; MANUFACTURER:ELLIOTT TURBOMACHINERY; MATERIAL:PFA; DRAWINGNUMBER:ES/9890226, ; ITEM POSITION NUMBER:4, 26; EQUIPMENT NAME:DGS CONSOLE_WATER, OIL INJECT</t>
  </si>
  <si>
    <t>PLANT ELEMENT FLAT RING GASKET; DIMENSIONS, RING, ID X OD:350 X 470 MM; THICKNESS, GASKET:2 MM; MAT, GASKET:NBR; DRAWINGNUMBER:OJ.T-17-7303A; FOR HYDRAULIC OIL TANK; EQUIPMENT MAKE:OSAKA JACK CO LTD; SUPPLIER NAME:THE JAPAN STEEL WORKS</t>
  </si>
  <si>
    <t>PLANT ELEMENT FLAT RING GASKET; DIMENSIONS, RING, ID X OD:180 X 193 MM; THICKNESS, GASKET:2 MM; MAT, GASKET:NBR; DRAWINGNUMBER:OJ.T-17-7303A; FOR HYDRAULIC OIL TANK; EQUIPMENT MAKE:OSAKA JACK CO LTD; SUPPLIER NAME:THE JAPAN STEEL WORKS</t>
  </si>
  <si>
    <t>PLANT ELEMENT FLAT RING GASKET; DIMENSIONS, RING, ID X OD:380 X 500 MM; THICKNESS, GASKET:2 MM; MAT, GASKET:NBR; DRAWINGNUMBER:OJ.T-17-7303A; FOR HYDRAULIC OIL TANK; EQUIPMENT MAKE:OSAKA JACK CO LTD; SUPPLIER NAME:THE JAPAN STEEL WORKS</t>
  </si>
  <si>
    <t>SPARE PARTS; PART NAME:SEAT RING; MANUFACTURER PART NUMBER:743800; MANUFACTURER:METSO AUTOMATION; MATERIAL:UNS N08825+HCR; DRAWINGNUMBER:F16638; ITEM POSITION NUMBER:4; EQUIPMENT NAME:CONTROL BUTTERFLY VALVE; EQUIPMENT MODEL:L6DBN06PACAG, L6DBN06PB1CAG;ADDITIONAL INFORMATION:L1C05A</t>
  </si>
  <si>
    <t>SPARE PARTS; PART NAME:SPARE PARTS SET; MANUFACTURER PART NUMBER:H071205; MANUFACTURER:METSO AUTOMATION; MATERIAL:GRAPHITE; DRAWINGNUMBER:F16638; ITEM POSITION NUMBER:18, 19, 20; EQUIPMENT NAME:CONTROL BUTTERFLY VALVE; EQUIPMENT MODEL:L6DBN14PACAG; ADDITIONALINFORMATION:L6DB 14 G</t>
  </si>
  <si>
    <t>SPARE PARTS; PART NAME:SPARE PARTS SET; MANUFACTURER PART NUMBER:H003205; MANUFACTURER:METSO AUTOMATION; MATERIAL:PTFE; DRAWINGNUMBER:F12006; ITEM POSITION NUMBER:63, 65, 69, 70; EQUIPMENT NAME:VBALL CONTROL VALVE; EQUIPMENT MODEL:V05-T5DB01AAA03G;ADDITIONAL INFORMATION:XA 03 GA S_A F</t>
  </si>
  <si>
    <t>NETWORK ACCESSORIES; DESCRIPTION:CABLE; MANUFACTURER:BENTLY NEVADA; MANUFACTURER PART NUMBER:131108-0010-01; TYPE:RS485 3500/92 TO3500/92; MATERIAL:TEFLON; CABLE LENGTH:10 FEET</t>
  </si>
  <si>
    <t>SPARE PARTS; PART NAME:PLUG; MATERIAL:STAINLESS STEEL 316/316L; EQUIPMENT NAME:CONTROL VALVE; EQUIPMENT MAKE:SEVERN GLOCON;EQUIPMENT MODEL:300-5412-P2AN; MANUFACTURER:SEVERN GLOCON; MANUFACTURER PART NUMBER:6003/16/24-0008-3053; 6 CV EP; MAT SPEC:ASTMA479 DUAL CERTIFIED</t>
  </si>
  <si>
    <t>SPARE PARTS; PART NAME:SERVICE KIT, LIQUID SECTION; DRAWING NUMBER:MPQ101-D-DR-02026; EQUIPMENT NAME:CHEMICAL INJECTION UNIT;EQUIPMENT MODEL:PD03-AKS-KTT PUMP; MANUFACTURER:INGERSOLL-RAND; MANUFACTURER PART NUMBER:637429-TT; DRAWINGNUMBER:MPQ101-D-DR-04026, MPQ101-D-DR-06026, MPQ101-D-DR-10026, MPQ101-D-DR-11026, MPQ101-D-DR-13026, MPQ101-D-DR-14026; CONSISTSOF PART NUMBERS:96538, 96481-4, Y187-47, 96533-A, 96514, Y325-105; SUPPLIER:NALCO</t>
  </si>
  <si>
    <t>SPARE PARTS; PART NAME:PLUG; MATERIAL:STAINLESS STEEL 316/316L; EQUIPMENT NAME:CONTROL VALVE; EQUIPMENT MAKE:SEVERN GLOCON;EQUIPMENT MODEL:300-5412-P2AN; MANUFACTURER:SEVERN GLOCON; MANUFACTURER PART NUMBER:6003/16/24/Z-0008-8117; 6 CV EP; 3053 + 640EQUIPMENT MODEL:300-5412-P2AN; MANUFACTURER:SEVERN GLOCON; MANUFACTURER PART NUMBER:6003/16/24/Z-0008-8117; 6 CV EP; 3053 + 640(ST6)</t>
  </si>
  <si>
    <t>SPARE PARTS; PART NAME:SPLIT RING; MATERIAL:JL 1040 GJL-250(GG-25); DRAWING NUMBER:3130000064-012S; ITEM POSITION NUMBER:502.01;EQUIPMENT NAME:CENTRIFUGAL PUMP; EQUIPMENT MAKE:HERMETIC-PUMPEN; EQUIPMENT MODEL:CAM30/4; ADDITIONAL INFORMATION:CAM 30;MANUFACTURER:HERMETIC-PUMPEN; MANUFACTURER PART NUMBER:226399901</t>
  </si>
  <si>
    <t>SPARE PARTS; PART NAME:CARD, PULSE TRANSFER; DRAWING NUMBER:A7; ADDITIONAL INFORMATION:FOR CHARGER; MANUFACTURER:HBL PWR (HBL NIFEPOWER SYST); MANUFACTURER PART NUMBER:69-00140</t>
  </si>
  <si>
    <t>CHEMICALS; SCIENTIFIC NAME:N; ALTERNATIVE NAME:RO-2 ANTISCALANT;APPEARANCE:CLEAR COLORLESS TO YELLOW; FORM OF SUPPLY:CARBOUY</t>
  </si>
  <si>
    <t>VIBRATION PROBE; MODEL:3300 XL 8 MM PROBE; TOTAL LENGTH:0.5 M; THREAD:3/8-24 UNF; CONNECTOR &amp; CABLE TYPE:W/CONN, STD CABLE; AGENCYAPPROVAL:INDIA (PESO/CCOE, IECEX, ATEX); MANUFACTURER PART NUMBER:330101-00-08-05-02-IN; MANUFACTURER:BENTLY NEVADA</t>
  </si>
  <si>
    <t>SPARE PARTS; PART NAME:SPACE HEATER; MANUFACTURER:NIDEC; MANUFACTURER PART NUMBER:EMR284068</t>
  </si>
  <si>
    <t>SPARE PARTS; PART NAME:SPACE HEATER; MANUFACTURER:NIDEC; MANUFACTURER PART NUMBER:EMR264977</t>
  </si>
  <si>
    <t>SPARE PARTS; PART NAME:SHAFT; MATERIAL:17-4PH-CHROMIUM; DRAWING NUMBER:F16638; ITEM POSITION NUMBER:11,12; EQUIPMENT NAME:BUTTERFLYVALVE; EQUIPMENT MAKE:METSO AUTOMATION; EQUIPMENT MODEL:L6DBN08PACAG; MANUFACTURER:METSO AUTOMATION; MANUFACTURER PARTNUMBER:H023476</t>
  </si>
  <si>
    <t>ADAPTORS, CABLE CONNECTOR; :EXTENSION; :HONEYWELL; :51202329-736; C300 IOTA TO SERIES C TO PM ADAPTER; LENGTH:48 INCH; EQUIPMENTNAME:DCS ESD F&amp;G SYSTEM</t>
  </si>
  <si>
    <t>SPIRAL WOUND GASKETS; DESIGN SPEC:ASME/ANSI B16.20 - 1998; DESIGN SPEC, FLANGE(S):ASME B16.5; PRESSURE DESIGNATION:CL 600; MAT,WINDINGS:STAINLESS STEEL; MAT, FILLER:GRAPHITE; MAT, INNER RING:STAINLESS STEEL 316; MAT, CENTRING RING:STAINLESS STEEL 316; SIZE,PIPE, NOMINAL:18 IN</t>
  </si>
  <si>
    <t>SPARE PARTS; PART NAME:DIAPHRAGM,ACTUATOR; EQUIPMENT NAME:CONTROL VALVE; EQUIPMENT MAKE:MIL CONTROLS; EQUIPMENT MODEL:41932;MANUFACTURER:MIL CONTROLS; MANUFACTURER PART NUMBER:778965602686; ACTUATOR SIZE:18 IN; MODEL NUMBER:41931, 41921, 21715, 41621,41612, 21125</t>
  </si>
  <si>
    <t>SPARE PARTS; PART NAME:SEAT RING; EQUIPMENT NAME:CONTROL VALVE; EQUIPMENT MAKE:MIL CONTROLS; EQUIPMENT MODEL:41931;MANUFACTURER:MIL CONTROLS; MANUFACTURER PART NUMBER:359120077596; MODEL NUMBER:41921</t>
  </si>
  <si>
    <t>SPARE PARTS; PART NAME:SEAT RING; MANUFACTURER:MIL CONTROLS LIMITED; MANUFACTURER PART NUMBER:963922814596</t>
  </si>
  <si>
    <t>SPARE PARTS; PART NAME:SEAT RING; MANUFACTURER:MIL CONTROLS LIMITED; MANUFACTURER PART NUMBER:720679543170</t>
  </si>
  <si>
    <t>SPARE PARTS; PART NAME:SEAT RING; MANUFACTURER:MIL CONTROLS LIMITED; MANUFACTURER PART NUMBER:480604996170</t>
  </si>
  <si>
    <t>SPARE PARTS; PART NAME:SEAT RING; MANUFACTURER:MIL CONTROLS LIMITED; MANUFACTURER PART NUMBER:134876230170</t>
  </si>
  <si>
    <t>SPIRAL WOUND GASKETS; DESIGN SPEC:ANSI B16.20; DESIGN SPEC, FLANGE(S):ANSI B16.5; PRESSURE DESIGNATION:CLASS 300; MAT,WINDINGS:STAINLESS STEEL 316; MAT, FILLER:GRAFOIL; MAT, CENTRING RING:STAINLESS STEEL 316; SIZE, PIPE, NOMINAL:20 IN</t>
  </si>
  <si>
    <t>FILTER ELEMENT; TYPE:T-3; SIZE:2 IN; MESH SIZE:60; MATERIAL:STAINLESS STEEL 304;HYDROTEST PRESSURE:1.7 MPA; OPENING AREA:316%; FOR FILTER / STRAINER; DRWAINGNUMBER:JFC-009</t>
  </si>
  <si>
    <t>SPARE PARTS; PART NAME:MOTOR ASSEMBLY; EQUIPMENT NAME:MOV ACTUATOR; EQUIPMENT MAKE:LIMITORQUE; EQUIPMENT MODEL:L120-10;MANUFACTURER:LIMITORQUE; NUMBER OF PHASE:3; POWER RATING:0.102 KW; SPEED:720 RPM; INSULATION CLASS F; DUTY CYCLE:S2-15 MIN;FLA:1.25 A; LRA:3.1 A</t>
  </si>
  <si>
    <t>SPARE PARTS; PART NAME:FLOAT; DIMENSIONS:50 X 250 MM; MATERIAL:STAINLESS STEEL316L; EQUIPMENT NAME:MAGNETIC LEVEL GAUGE; EQUIPMENT MAKE:V AUTOMAT &amp;INSTRUMENTS; MANUFACTURER PART NUMBER:40L-2/50*225MM,SS316L,SG:0.657;MANUFACTURER:V AUTOMAT &amp; INSTRUMENTS; SPECIFIC GRAVITY:0.657; DESIGNTEMPERATURE:72 DEG C: DESIGN PRESSURE:10.5 KG/CM2</t>
  </si>
  <si>
    <t>SPARE PARTS; PART NAME:FLOAT; DIMENSIONS:50 X 250 MM; MATERIAL:STAINLESS STEEL316L; EQUIPMENT NAME:MAGNETIC LEVEL GAUGE; EQUIPMENT MAKE:V AUTOMAT &amp;INSTRUMENTS; MANUFACTURER PART NUMBER:40L-2/50X250MM,SS316L,SG:0.649;MANUFACTURER:V AUTOMAT &amp; INSTRUMENTS; SPECIFIC GRAVITY:0.649; DESIGNTEMPERATURE:126 DEG C; DESIGN PRESSURE:6 KG/CM2</t>
  </si>
  <si>
    <t>SPARE PARTS; PART NAME:FLOAT; DIMENSIONS:50 X 250 MM; MATERIAL:STAINLESS STEEL316L; EQUIPMENT NAME:MAGNETIC LEVEL GAUGE; EQUIPMENT MAKE:V AUTOMAT &amp;INSTRUMENTS; MANUFACTURER PART NUMBER:40L-2/50X250MM,SS316L,SG:0.673;MANUFACTURER:V AUTOMAT &amp; INSTRUMENTS; SPECIFIC GRAVITY:0.637; DESIGNTEMPERATURE:72 DEG C; DESIGN PRESSURE:10.5 KG/CM2</t>
  </si>
  <si>
    <t>SPARE PARTS; PART NAME:BUSHING; MANUFACTURER PART NUMBER:P286A240; MANUFACTURER:ELLIOTT TURBOMACHINERY; EQUIPMENT NAME:DGSCONSOLE_WATER, OIL INJECT</t>
  </si>
  <si>
    <t>THREADED PIPE CAPS; MAT:CARBON STEEL; MAT SPEC, FITTING:ASTM A105; TYPE OF THREAD:NPT; PRESSURE DESIGNATION:CL 6000; MANDATORY ADDREQRMTS:STEAM WITH IBR CERTIFICATE; SIZE:1.5 IN</t>
  </si>
  <si>
    <t>SPARE PARTS; PART NAME:WEAR RING,IMPELLER; EQUIPMENT NAME:NAPTHA SLOP PUMP; EQUIPMENT MAKE:KIRLOSKAR EBARA PUMPS LIMITED; EQUIPMENTMODEL:100X80 VPCS 2MF; ADDITIONAL INFORMATION:1ST STAGE; MANUFACTURER:KIRLOSKAR EBARA PUMPS LIMITED; MANUFACTURER PART NUMBER:25.1</t>
  </si>
  <si>
    <t>SPARE PARTS; PART NAME:WEAR RING,IMPELLER; EQUIPMENT NAME:NAPTHA SLOP PUMP; EQUIPMENT MAKE:KIRLOSKAR EBARA PUMPS LIMITED; EQUIPMENTMODEL:100X80 VPCS 2MF; ADDITIONAL INFORMATION:2ND STAGE; MANUFACTURER:KIRLOSKAR EBARA PUMPS LIMITED; MANUFACTURER PART NUMBER:25.2</t>
  </si>
  <si>
    <t>SPARE PARTS; PART NAME:WEAR RING,IMPELLER; EQUIPMENT NAME:NAPTHA SLOP PUMP; EQUIPMENT MAKE:KIRLOSKAR EBARA PUMPS LIMITED; EQUIPMENTMODEL:100X80 VPCS 2MF; ADDITIONAL INFORMATION:2ND STAGE; MANUFACTURER:KIRLOSKAR EBARA PUMPS LIMITED; MANUFACTURER PART NUMBER:25.3</t>
  </si>
  <si>
    <t>SPARE PARTS; PART NAME:O-RING; MANUFACTURER PART NUMBER:167048; MANUFACTURER:WARTSILA; DIMENSIONS:69.44 X 3.53; DRAWINGNUMBER:DBAC195522; EQUIPMENT NAME:ENGINE; EQUIPMENT MODEL:W20V32; ENGINE NUMBER:PAAE227083; REFERENCE TYPE:W32</t>
  </si>
  <si>
    <t>CABLE, EXTENSION; CABLE LENGTH:8.0 M; CONNECTOR:FLUIDLOC CABLE; MANUFACTURER PART NUMBER:330730-080-10-05; MANUFACTURER:BENTLYNEVADA</t>
  </si>
  <si>
    <t>SPARE PARTS; PART NAME:SPARE PART SET; MATERIAL:GRAPHITE; DRAWING NUMBER:F17084; ITEM POSITION NUMBER:065, 069; EQUIPMENT NAME:BALLBLOW DOWN VALVE; EQUIPMENT MAKE:METSO AUTOMATION; EQUIPMENT MODEL:QXY-T5DE04YR3F302G; ADDITIONAL INFORMATION:T5 04 / T25 03;MANUFACTURER:METSO AUTOMATION; MANUFACTURER PART NUMBER:251814</t>
  </si>
  <si>
    <t>ELECTRICAL ACCESSORIES; TYPE:BUSHING,ASSEMBLY; VOLTAGE RATING:1.1 KV; CURRENT RATING:2150 A; MATERIAL:EPOXY MOLDED; SUPPLIERNAME:CROMPTON GREAVES; FOR TRANSFORMER; EQUIPMENT MODEL NUMBER:DT3520</t>
  </si>
  <si>
    <t>SPARE PARTS; PART NAME:SEAT; MATERIAL:STAINLESS STEEL 316/316L; EQUIPMENT NAME:CONTROL VALVE; EQUIPMENT MAKE:SEVERN GLOCON;EQUIPMENT MODEL:300-5412-P2CN; MANUFACTURER:SEVERN GLOCON; MANUFACTURER PART NUMBER:127359/9-0008-3053; SIZE:6 IN; PRESSUREDESIGNATION:CL 600; METAL; BORE:4.250 (DIA); MAT SPEC:ASTM A479 DUAL CERTIFIED</t>
  </si>
  <si>
    <t>SPARE PARTS; PART NAME:BEARING SET; EQUIPMENT NAME:AIR FLOW BLOWER; EQUIPMENT MAKE:PATELS AIRFLOW LTD; EQUIPMENT MODEL:PB-55;ADDITIONAL INFORMATION:AREA:ECTS; MANUFACTURER:PATELS AIRFLOW LTD</t>
  </si>
  <si>
    <t>SPARE PARTS; PART NAME:THERMOSTAT; DRAWING NUMBER:C-11384-40; MANUFACTURER:SEA; MANUFACTURER PART NUMBER:1001649</t>
  </si>
  <si>
    <t>SPARE PARTS; PART NAME:WIPER, DUST; MATERIAL:FKM; DRAWING NUMBER:JK-01-0101; ITEM POSITION NUMBER:1; EQUIPMENT NAME:CUTTER UNIT;ADDITIONAL INFORMATION:SPARES FOR WATER CHAMBER; ADDITIONAL INFORMATION:HYDRAULIC JACK; MANUFACTURER:HYDRO MECHANICAL INDUSTRIES;MANUFACTURER PART NUMBER:JK-01-0101/1; REFERENCE NUMBER:SDR-85; SUPPLIER:THE JAPAN STEEL WORKS</t>
  </si>
  <si>
    <t>SPARE PARTS; PART NAME:WASHER; MATERIAL:SUS 304; DRAWING NUMBER:2A21909; ITEM POSITION NUMBER:10; EQUIPMENT MAKE:SHOWA GIKENINDUSTRIAL Co. LTD; EQUIPMENT MODEL:OC1126; MANUFACTURER:SHOWA GIKEN INDUSTRIAL Co. LTD; MANUFACTURER PART NUMBER:IP40-043; SUBASSY:MIXER ROTARY JOINT; SUPPLIER:THE JAPAN STEEL WORKS</t>
  </si>
  <si>
    <t>SPARE PARTS; PART NAME:WIPER,DUST; MATERIAL:FKM; DRAWING NUMBER:JK-12-0201; ITEM POSITION NUMBER:1; EQUIPMENT NAME:CUTTER UNIT;EQUIPMENT MAKE:HYDRO MECHANICAL INDUSTRIES; EQUIPMENT MODEL:ADC300S; ADDITIONAL INFORMATION:SDR-95, 350Kn15St; MANUFACTURER:HYDROMECHANICAL INDUSTRIES; MANUFACTURER PART NUMBER:JK-12-0201/1; SUB ASSY:WATER CHAMBER HYDRAULIC JACK, TYPE:350Kn15St; SUPPLIER:THEJAPAN STEEL WORKS</t>
  </si>
  <si>
    <t>SPARE PARTS; PART NAME:PLUNGER RING; EQUIPMENT NAME:LRU COLUMN FEED PUMP; EQUIPMENT MAKE:LEWA PUMPS AND SYSTEMS; EQUIPMENTMODEL:LDE1/M911S/92MM; ADDITIONAL INFORMATION:B,ISO6622-1B-92X3/S00 NH1; MANUFACTURER:LEWA PUMPS AND SYSTEMS; MANUFACTURER PARTNUMBER:083564.1666; FOR DIAPHRAGM PUMP HEAD 111495.0000</t>
  </si>
  <si>
    <t>SPARE PARTS; PART NAME:REPAIR KIT; EQUIPMENT NAME:ACTUATOR; EQUIPMENTMAKE:FLOWSERVE AUTOMAX; EQUIPMENT MODEL:RG424SR7SN0GE00; MANUFACTURER PARTNUMBER:RG4SKSA24N; MANUFACTURER:FLOWSERVE AUTOMAX; REFERENCE NUMBER:TF06;ETHYLENE STORAGE SYSTEM</t>
  </si>
  <si>
    <t>SPARE PARTS; PART NAME:ELEMENT; MANUFACTURER PART NUMBER:AE-PS30AG#16; MANUFACTURER:KOBE STEEL; DRAWING NUMBER:FRs08-10P08T-Lx3;ITEM POSITION NUMBER:3; EQUIPMENT NAME:HYDRAULIC OIL UNIT; EQUIPMENT MAKE:KOBE STEEL; EQUIPMENT MODEL:LCM500H; ADDITIONALINFORMATION:FOR LINE FILTER, FOR 315K PUMP</t>
  </si>
  <si>
    <t>SPARE PARTS; PART NAME:SOFT SPARE PART; MATERIAL:RPTFE/VITON; DRAWING NUMBER:MPQ101-D-DS-0019/09IN02.01-01; ITEM POSITIONNUMBER:13-15; EQUIPMENT NAME:ON-OFF VALVE; EQUIPMENT MAKE:IMPIANTI SISTEMA GEL S.P.A; EQUIPMENT MODEL:3024R006523109;MANUFACTURER:IMPIANTI SISTEMA GEL S.P.A; MANUFACTURER PART NUMBER:3024R006523109SOFK; PART CONSISTS OF:SEATS, BODY GASKET, PACKING;REAL MANUFACTURER:BREMISG</t>
  </si>
  <si>
    <t>SPARE PARTS; PART NAME:SOFT SPARE PART; MATERIAL:RPTFE/VITON; DRAWING NUMBER:MPQ101-D-DS-0019/09IN02.20-01; ITEM POSITIONNUMBER:10; EQUIPMENT NAME:SHUTDOWN VALVE; EQUIPMENT MAKE:IMPIANTI SISTEMA GEL S.P.A; EQUIPMENT MODEL:3024R0065SDV23132;MANUFACTURER:IMPIANTI SISTEMA GEL S.P.A; MANUFACTURER PART NUMBER:3024R0065SDV23132SFK; PART CONSISTS OF:BODY GASKET, PACKING; REALMANUFACTURER:BREMISG</t>
  </si>
  <si>
    <t>SPARE PARTS; PART NAME:CORD; DIMENSIONS:DIA 3.5 X LG 697 MM; MATERIAL:SILICON;DRAWING NUMBER:62.017.PP; ITEM POSITION NUMBER:10; EQUIPMENT NAME:LOSS-IN-WEIGHTFEEDER; EQUIPMENT MAKE:K-TRON; EQUIPMENT MODEL:SCREW CONVEYER PP LINE;MANUFACTURER PART NUMBER:40.012.85; MANUFACTURER:K-TRON</t>
  </si>
  <si>
    <t>SPARE PARTS; PART NAME:GASKET,SPIRAL WOUND; MATERIAL:STAINLESS STEEL 316/GRAFOIL; DRAWING NUMBER:2H-144071; ITEM POSITION NUMBER:G;EQUIPMENT NAME:TOP ENTRY AGITATOR; EQUIPMENT MAKE:REMI PROCESS PLANT &amp; MACHINARY; ADDITIONAL INFORMATION:FOR MECHANICAL SEAL;MANUFACTURER:FLOWSERVE SANMAR; MANUFACTURER PART NUMBER:2H-144071/G; SEAL MODEL/TYPE:3.000" DOUBLE INSIDE CARTRIDGE BRO</t>
  </si>
  <si>
    <t>SPARE PARTS; PART NAME:WEAR RING, IMPELLER; MANUFACTURER PART NUMBER:104051422500; MANUFACTURER:SULZER PUMPS; MATERIAL:GRADE CA6NM;DRAWING NUMBER:MGA101-D-DR-00056; ITEM POSITION NUMBER:503.01/503.02; EQUIPMENT NAME:CENTRIFUGAL PUMP; EQUIPMENT MAKE:SULZER PUMPS;EQUIPMENT MODEL:ZF 50-2250; MODEL NUMBER:ZF 40-3400; DRAWING NUMBER:MGA101-D-DR-00119, MGA101-D-DR-00209, MGA101-D-DR-00254</t>
  </si>
  <si>
    <t>SPARE PARTS; PART NAME:REPAIR KIT; MANUFACTURER PART NUMBER:800243; MANUFACTURER:WARTSILA; DRAWING NUMBER:DBAC195522; EQUIPMENTNAME:ENGINE; EQUIPMENT MODEL:W20V32; ADDITIONAL INFORMATION:FOR PUMP 450, 05; ENGINE NUMBER:PAAE227083; REFERENCE TYPE:W32</t>
  </si>
  <si>
    <t>SPARE PARTS; PART NAME:GASKET (2); MANUFACTURER PART NUMBER:LM-500D10A-32A; MANUFACTURER:KOBE STEEL; DRAWING NUMBER:LM-500D10F#01;ITEM POSITION NUMBER:94; EQUIPMENT NAME:MIXER; EQUIPMENT MAKE:KOBE STEEL; EQUIPMENT MODEL:LCM500H; SUB ASSY:DRIVE END ASS'Y</t>
  </si>
  <si>
    <t>SPARE PARTS; PART NAME:O-RING; DRAWING NUMBER:2K 1090 0044; ITEM POSITION NUMBER:78.2; EQUIPMENT NAME:CHECK VALVE; EQUIPMENTMAKE:SCHROEDER VALVES; EQUIPMENT MODEL:SSV10-8"ANSI2500-8/8/3/3-1; MANUFACTURER PART NUMBER:57007802; MANUFACTURER:SCHROEDER VALVES</t>
  </si>
  <si>
    <t>SPARE PARTS; PART NAME:BOARD,TERMINAL; MANUFACTURER PART NUMBER:Z30-9151-004; MANUFACTURER:MAGNETROL INTERNATIONAL; DRAWINGNUMBER:AD-11-J ZE-7231 (SUPPLIER); EQUIPMENT NAME:LEVEL TRANSMITTER RADAR; EQUIPMENT MAKE:MAGNETROL INTERNATIONAL; EQUIPMENTMODEL:X705-520A-B70+X7MR-A118-150; ADDITIONAL INFORMATION:FF; SUPPLIER NAME:SELAS-LINDE GMBH</t>
  </si>
  <si>
    <t>SPARE PARTS; PART NAME:SLEEVE,INTERSTAGE; MATERIAL:ASTM A276 TYPE 410; EQUIPMENT NAME:PUMP; EQUIPMENT MAKE:KIRLOSKAR EBARA PUMPSLIMITED; EQUIPMENT MODEL:250X150 VPCS 4MF; MANUFACTURER:KIRLOSKAR EBARA PUMPS LIMITED; MANUFACTURER PART NUMBER:43.3;SERVICE:NAPTHA FEED TO FUEL STORAGE</t>
  </si>
  <si>
    <t>SOCKET WELD PIPE FLANGES; PRESSURE DESIGNATION:ANSI CL600; DESIGN SPEC:ASME B 16.5; SIZE:1.5 IN; MAT:CARBON STEEL; MAT, SPEC:ASTMA105; FINISH, FLANGE FACING:125 AARH; FACING, FLANGE:RAISED FACE</t>
  </si>
  <si>
    <t>SPARE PARTS; PART NAME:SPARE PARTS SET; MANUFACTURER PART NUMBER:H001766; MANUFACTURER:METSO AUTOMATION; MATERIAL:GRAPHITE; DRAWINGNUMBER:F12249; ITEM POSITION NUMBER:66, 69; EQUIPMENT NAME:ECCENTRIC CONTROL VALVE; ADDITIONAL INFORMATION:F 01 SGG</t>
  </si>
  <si>
    <t>SPARE PARTS; PART NAME:COVER,TERMINAL BOX; EQUIPMENT NAME:MOTOR; EQUIPMENTMAKE:WEG ELECTRIC MOTORS; ADDITIONAL INFORMATION:FOR 75 KW; MANUFACTURER:WEGELECTRIC MOTORS; FRAME SIZE:315S/M; REFERENCE NUMBER:315/355 W21</t>
  </si>
  <si>
    <t>SPARE PARTS; PART NAME:SCREW, CYLINDER HEAD; MANUFACTURER PART NUMBER:2841122; MANUFACTURER:TH. JANSEN - ARMATUREN GMBH;DIMENSIONS:M12 X 35; MATERIAL:STAINLESS STEEL; DRAWING NUMBER:AZ2630--VC100023.01.1; DRAWING NUMBER:AZ2630--VC100023.02.1; DRAWINGDIMENSIONS:M12 X 35; MATERIAL:STAINLESS STEEL; DRAWING NUMBER:AZ2630--VC100023.01.1; DRAWING NUMBER:AZ2630--VC100023.02.1; DRAWINGNUMBER:AZ2630--VC100023.03.1; ITEM POSITION NUMBER:20.3; EQUIPMENT NAME:CRACKED &amp; DECOKING GAS VALVES; EQUIPMENT MAKE:TH. JANSEN -ARMATUREN GMBH; EQUIPMENT MODEL:AZ2630 DGV 36"; EQUIPMENT MODEL:AZ2630 DGV 40 "; EQUIPMENT MODEL:AZ2630 DGV 48"; ADDITIONALINFORMATION:VALVE SIZE 36 IN; ADDITIONAL INFORMATION:VALVE SIZE 40 IN; ADDITIONAL INFORMATION:VALVE SIZE 48 IN; CONTRACTOR DOCUMENTNUMBER: 0012AN1350-11-R-ZE 1001.001, 0012AN1350-11-R-ZE 1001.002, 0012AN1350-11-R-ZE 1001.003</t>
  </si>
  <si>
    <t>TRANSFORMERS; TYPE:CONTROL; VOLTAGE, INPUT:436 V; VOLTAGE, OUTPUT:240 V; POWER, OUTPUT:2000 VA; PHASE QUANTITY:1;MANUFACTURER:GILBERT &amp; MAXWELL ELECTRICALS; RATED INSULATION VOLTAGE:0.66 / 3.0 KV; INSULATION CLASS:B; COOLING:AN; TYPE:AC001;EQUIPMENT NAME:MCC PANEL</t>
  </si>
  <si>
    <t>SPIRAL WOUND GASKETS; DESIGN SPEC:ASME/ANSI B16.20 - 1998; DESIGN SPEC,FLANGE(S):ASME B16.5; PRESSURE DESIGNATION:CL 600; MAT, WINDINGS:STAINLESSSTEEL; MAT, FILLER:GRAPHITE; MAT, INNER RING:STAINLESS STEEL 316; MAT, CENTRINGRING:CARBON STEEL; SIZE, PIPE, NOMINAL:3 IN</t>
  </si>
  <si>
    <t>SPARE PARTS; PART NAME:PLUG STEM S/A; EQUIPMENT NAME:CONTROL VALVE; EQUIPMENT MAKE:MIL CONTROLS; EQUIPMENT MODEL:21125;MANUFACTURER:MIL CONTROLS; MANUFACTURER PART NUMBER:276338461999; VALVE SIZE:4 IN, PRESSURE DESIGNATION:ASME CL 300, CV-195,ACTUATOR SIZE:18 IN</t>
  </si>
  <si>
    <t>SPARE PARTS; PART NAME:PLUG STEM S/A; EQUIPMENT NAME:CONTROL VALVE; EQUIPMENT MAKE:MIL CONTROLS; EQUIPMENT MODEL:21125;MANUFACTURER:MIL CONTROLS; MANUFACTURER PART NUMBER:326305409999; VALVE SIZE:4 IN, PRESSURE DESIGNATION:ASME CL 300, CV-113,ACTUATOR SIZE:13 IN</t>
  </si>
  <si>
    <t>SPARE PARTS; PART NAME:PLUG STEM S/A; EQUIPMENT NAME:CONTROL VALVE; EQUIPMENT MAKE:MIL CONTROLS; EQUIPMENT MODEL:21125;MANUFACTURER:MIL CONTROLS; MANUFACTURER PART NUMBER:581039259999; VALVE SIZE:4 IN, PRESSURE DESIGNATION:ASME CL 300, CV-113,ACTUATOR SIZE:15 IN</t>
  </si>
  <si>
    <t>SPARE PARTS; PART NAME:PLUG STEM S/A; EQUIPMENT NAME:CONTROL VALVE; EQUIPMENT MAKE:MIL CONTROLS; EQUIPMENT MODEL:21125;MANUFACTURER:MIL CONTROLS; MANUFACTURER PART NUMBER:816174880999; VALVE SIZE:4 IN, PRESSURE DESIGNATION:ASME CL 300, CV-195,ACTUATOR SIZE:13 IN</t>
  </si>
  <si>
    <t>SPARE PARTS; PART NAME:PLUG STEM S/A; EQUIPMENT NAME:CONTROL VALVE; EQUIPMENT MAKE:MIL CONTROLS; EQUIPMENT MODEL:21125;MANUFACTURER:MIL CONTROLS; MANUFACTURER PART NUMBER:850102870999; VALVE SIZE:4 IN, PRESSURE DESIGNATION:ASME CL 300, CV-195,ACTUATOR SIZE:15 IN</t>
  </si>
  <si>
    <t>SPARE PARTS; PART NAME:PLUG STEM S/A; EQUIPMENT NAME:CONTROL VALVE; EQUIPMENT MAKE:MIL CONTROLS; EQUIPMENT MODEL:21125;MANUFACTURER:MIL CONTROLS; MANUFACTURER PART NUMBER:884831707999; VALVE SIZE:4 IN, PRESSURE DESIGNATION:ASME CL 300, CV-113,ACTUATOR SIZE:13 IN</t>
  </si>
  <si>
    <t>SPARE PARTS; PART NAME:HUB; DIMENSIONS:40D X 64; MATERIAL:STEEL; DRAWINGNUMBER:1126360000/3G/02; ITEM POSITION NUMBER:075; EQUIPMENT NAME:TEAL FEEDPUMP; EQUIPMENT MAKE:LEWA PUMPS AND SYSTEMS; EQUIPMENT MODEL:LDB/M910S/14;MANUFACTURER PART NUMBER:082930.0122; MANUFACTURER:LEWA PUMPS AND SYSTEMS; GRADE19/24 14D L1=50; EQUIPMENT NAME:MODIFIER FEED PUMP; EQUIPMENT MODEL:LDB/M910S/12</t>
  </si>
  <si>
    <t>SPIRAL WOUND GASKETS; DESIGN SPEC, FLANGE(S):ASME B16.47 SERIES B; PRESSURE DESIGNATION:ASME CL 300; THICKNESS, GASKET:4.5 MM; MAT,WINDINGS:STAINLESS STEEL 316; MAT, FILLER:GRAPHITE; MAT, INNER RING:CARBON STEEL; MAT, CENTRING RING:CARBON STEEL; SIZE, PIPE,NOMINAL:48 IN; FACING, FLANGE: RAISED FACE; REFERENCE: 33FABB</t>
  </si>
  <si>
    <t>SPIRAL WOUND GASKETS FOR PLANT EQUIPMENT; THICKNESS, GASKET:4.5 MM; MAT, WINDINGS:STAINLESS STEEL 316; MAT, FILLER:GRAPHITE;DRAWING, DIMENSIONAL:RAJ/TECHNIP/776/2012 REV 2; CENTRING RING, O.D.:558 MM; INNER RING, I.D.:498 MM; DIMENSION, I.D. X O.D.:524 X550 MM; FOR CHANNEL FLANGE TO CHANNEL COVER; VAORIZERS; EQUIPMENT MANUFACTURER:RAJ ENGINEERING CO</t>
  </si>
  <si>
    <t>RING JOINT GASKETS; MAT:STEEL; MAT SPEC:5Cr-0.5Mo; TYPE:OVAL; SIZE, FLANGE (INCH:16 IN; PRESSURE DESIGNATION:ASME CL1500; FACINGFLANGE:RTJ; REFERENCE:52EA</t>
  </si>
  <si>
    <t>SPARE PARTS; PART NAME:BUSH, THROAT; MANUFACTURER PART NUMBER:104064625500; MANUFACTURER:SULZER PUMPS; MATERIAL:11-13 Cr; ITEMPOSITION NUMBER:456.01; EQUIPMENT NAME:CENTRIFUGAL PUMP; EQUIPMENT MAKE:SULZER PUMPS; EQUIPMENT MODEL:ZF40-3400</t>
  </si>
  <si>
    <t>SPARE PARTS; PART NAME:RELIEF VALVE; MANUFACTURER PART NUMBER:125010; MANUFACTURER:WARTSILA; DRAWING NUMBER:DBAC195522; EQUIPMENTNAME:ENGINE; EQUIPMENT MODEL:W20V32; ADDITIONAL INFORMATION:FOR CYLINDER HEAD; ENGINE NUMBER:PAAE227083; REFERENCE TYPE:W32</t>
  </si>
  <si>
    <t>VIBRATION PROBE; MANUFACTURER:BENTLY NEVADA; PART NUMBER:330103-00-03-10-02-IN; PROBE TIP MATERIAL:POLYPHENYLENE SULFIDE; PROBECASE MATERIAL:STAINLESS STEEL 304; CONNECTOR MATERIAL:GOLD-PLATED BRASS; OVERALL CASE LENGTH:30MM; TOTAL LENGTH:3.3 FT; CONNECTORTYPE:MINIATURE COAXIAL CLICKLOC; MODEL:3300 XL 8 MM PROBE; THREAD:M10 X 1; CONNECTOR &amp; CABLE TYPE:W/CONN, STD CABLE; AGENCYAPPROVAL:INDIA (PESO/CCOE, IECEX, ATEX)</t>
  </si>
  <si>
    <t>SPARE PARTS; PART NAME:GASKET/O-RING; MATERIAL:SWG/PTFE; EQUIPMENT NAME:BENZENE VAPOUR RECOVERY SYSTEM; EQUIPMENT MAKE:HYDRODYNEINDIA PVT LTD; EQUIPMENT MODEL:HD 40-50/9H2/DB/C; MANUFACTURER:HYDRODYNE INDIA PVT LTD; MANUFACTURER PART NUMBER:32,33,34,35</t>
  </si>
  <si>
    <t>SPARE PARTS; PART NAME:O-RING; EQUIPMENT NAME:COMPRESSOR; EQUIPMENT MAKE:KOBELCO COMPRESSOR; MANUFACTURER:KOBELCO COMPRESSOR;MANUFACTURER PART NUMBER:20S-A57885#AB; PRIMARY SEAL GAS FILTER I</t>
  </si>
  <si>
    <t>SPARE PARTS; PART NAME:O-RING; EQUIPMENT NAME:COMPRESSOR; EQUIPMENT MAKE:KOBELCO COMPRESSOR; MANUFACTURER:KOBELCO COMPRESSOR;MANUFACTURER PART NUMBER:20S-A57885#BB; SERCONDARY SEAL GAS FILTER I</t>
  </si>
  <si>
    <t>SPARE PARTS; PART NAME:NOZZLE; MATERIAL:STAINLESS STEEL 316; EQUIPMENTNAME:PRESSURE SAFETY VALVE; EQUIPMENT MAKE:MEKASTER ENGINEERING LTD; EQUIPMENTMODEL:S-15-A-C-G-FL-02-V-S; MANUFACTURER PART NUMBER:1516G300S;MANUFACTURER:MEKASTER ENGINEERING LTD; EQUIPMENT CODE:1100006975, 1100006978,1100006979, 1100006981, 1100006980, 1100006976, 1100006977</t>
  </si>
  <si>
    <t>METRIC ROLLER BEARINGS; TYPE:CYLINDRICAL; SERIES:22000; ROWS:DOUBLE; STYLE:TAPERED; MAT, CAGE:VARIOUS; DESIGNATIONNUMBER:22222K.C3; DIAMETER, BORE:110 MM; DIAMETER, OD:200 MM; WIDTH/HEIGHT:53 MM; MANUFACTURER NAME:HOWDEN GROUP LTD; MANUFACTURERPART NUMBER:12000713; DRAWING NUMBER:AD 11 M-LP 6100; POSITION NUMBER:5; EQUIPMENT NAME:FLUE GAS FAN; EQUIPMENT MODELNUMBER:VRE1250; EQUIPMENT MANUFACTURER:SELAS-LINDE GMBH</t>
  </si>
  <si>
    <t>SPECTACLE LINE BLINDS; MAT:CARBON STEEL; SIZE:1 IN; PRESSURE DESIGNATION:ANSI CL300; MAT, SPEC:ASTM A105; DESIGN SPEC:ASME B 16.48;FINISH, FLANGE FACING:125 AARH; FACING, FLANGE:FULL FACE</t>
  </si>
  <si>
    <t>SPARE PARTS; PART NAME:SEAL, REAR; MATERIAL:SILICONE; DRAWING NUMBER:1481-14-104-000/MGB102DDR00023; EQUIPMENT NAME:DECOKING AIRCOMPRESSOR; EQUIPMENT MAKE:FS-ELLIOTT; EQUIPMENT MODEL:3051; MANUFACTURER:FS-ELLIOTT; MANUFACTURER PART NUMBER:PRLFS05183-1C; FORINTERCOOLER; REAL MANUFACTURER:APPLY TECH</t>
  </si>
  <si>
    <t>SPARE PARTS; PART NAME:SEGMENT; MATERIAL:STAINLESS STEEL + CBHC; DRAWING NUMBER:F13056; ITEM POSITION NUMBER:03; EQUIPMENTNAME:ECCENTRIC CTRL VALVE ; EQUIPMENT MAKE:METSO AUTOMATION; EQUIPMENT MODEL:FC08DWQTS6KBSGGD; MANUFACTURER:METSO AUTOMATION;MANUFACTURER PART NUMBER:1051040</t>
  </si>
  <si>
    <t>SPARE PARTS; PART NAME:BODY GASKET; EQUIPMENT NAME:CONTROL VALVE; EQUIPMENTMAKE:BAKER HUGHES; MANUFACTURER PART NUMBER:241518017-826-0000;MANUFACTURER:BAKER HUGHES; VALVE SERIAL NUMBER:LB12A0090-001, LB12A0364-001;TYPE:SOFT PART</t>
  </si>
  <si>
    <t>SPARE PARTS; PART NAME:SEAL KIT; EQUIPMENT NAME:ACTUATOR; EQUIPMENT MAKE:FLOWSERVE AUTOMAX; EQUIPMENT MODEL:RG212SR4SN0GE00;MANUFACTURER:FLOWSERVE AUTOMAX; MANUFACTURER PART NUMBER:RG2SKSA12N; AIR FAILURE POSITION:CLOSE; REAL MANUFACTURER:FLOWSERVE INDIACONTROLS PVT LTD, BANGALORE; AREA:TANK FARM REMOTE OPERATED VALVE; ACTUATOR TYPE:PNEUMATIC AUTOMAX SPRING RETURN; MECHANISM:SCOTCHYOKE; FOR REFERENCE ACTUATOR SERIAL NUMBER:1207-8871</t>
  </si>
  <si>
    <t>SPARE PARTS; PART NAME:HEXAGONAL BOLT; DIMENSIONS:M33 X 230 MM; EQUIPMENT NAME:GAS TURBINE; EQUIPMENT MAKE:BHARAT HEAVY ELECTRICAL;EQUIPMENT MODEL:PG-6581-B; MANUFACTURER:BHARAT HEAVY ELECTRICAL; MANUFACTURER PART NUMBER:35201052; SUB ASSY:#2 BEARING ASSEMBLY;MATERIAL CODE:GT9751579023</t>
  </si>
  <si>
    <t>SPARE PARTS; PART NAME:COOLING FAN; EQUIPMENT NAME:HT MOTOR; EQUIPMENT MAKE:BHARAT HEAVY ELECTRICAL; MANUFACTURER:BHARAT HEAVYELECTRICAL; FOR MOTOR; SPEED:1482 RPM; FRAME SIZE:1MA7560-4; VOLTAGE RATING:6.6 KV; POWER RATING:300 KW; SERIAL NUMBER:49220 A410-11-01, 49220 A 410-11-02</t>
  </si>
  <si>
    <t>SPARE PARTS; PART NAME:CAGE; MATERIAL:SUS316; EQUIPMENT NAME:CONTROL VALVE;EQUIPMENT MAKE:DRESSER MASONEILAN; EQUIPMENT MODEL:87-21124; MANUFACTURER PARTNUMBER:021000412-163H0000; MANUFACTURER:DRESSER MASONEILAN</t>
  </si>
  <si>
    <t>METRIC BALL BEARINGS; TYPE:RADIAL CONTACT; ROWS:SINGLE; STYLE:DEEP GROOVE; DESIGNATION NUMBER:6316 J 30; DIAMETER, BORE:80 MM;DIAMETER, OD:170 MM; WIDTH/HEIGHT:39; MAKE:SKF / FAG; EQUIPMENT NAME:CENTRIFUGAL FAN; ADDITIONAL INFORMATION:DRIVE END ANDNON-DRIVE END BEARING</t>
  </si>
  <si>
    <t>SPARE PARTS; PART NAME:GASKET; DRAWING NUMBER:12.1076-T002 REV.0; EQUIPMENTNAME:OFF GAS FAN; EQUIPMENT MODEL:HD200/1355/GWA; MANUFACTURER PARTNUMBER:800-000209; MANUFACTURER:VKT; FRONTPLATE CASING DIAMETER 1480</t>
  </si>
  <si>
    <t>SPARE PARTS; PART NAME:ROLLER,TRACK; EQUIPMENT NAME:ELEVATOR; EQUIPMENT MAKE:GEDA; MANUFACTURER PART NUMBER:41148;MANUFACTURER:GEDA; WITH BEARING</t>
  </si>
  <si>
    <t>SPIRAL WOUND GASKETS; DESIGN SPEC:ANSI B16.20; DESIGN SPEC, FLANGE(S):ANSI B16.5; PRESSURE DESIGNATION:CLASS 150; MAT,WINDINGS:STAINLESS STEEL 316; MAT, FILLER:GRAFOIL; MAT, CENTRING RING:STAINLESS STEEL 316; SIZE, PIPE, NOMINAL:24 IN</t>
  </si>
  <si>
    <t>SPARE PARTS; PART NAME:O-RING; MANUFACTURER PART NUMBER:P-8; MANUFACTURER:ELLIOTT TURBOMACHINERY; MATERIAL:FPM; DRAWINGNUMBER:FX203~208A003; ITEM POSITION NUMBER:15; EQUIPMENT NAME:DGS CONSOLE_WATER, OIL INJECT; EQUIPMENT MODEL:SGF414-600-80A-TL,SGF312-300-40A-TL, SGF312-600-40A-TL, SGF312-300-25A-TL, SGF312-300-40A-TL, SGF312-150-25A-TL</t>
  </si>
  <si>
    <t>SPARE PARTS; PART NAME:BRAKE SHOE WITH LINEAR; ITEM POSITION NUMBER:5; EQUIPMENTNAME:EOT; EQUIPMENT MAKE:GRIP ENGINEERS PVT LTD; MANUFACTURER:GRIP ENGINEERS PVTLTD; FOR MAIN HOIST OF STEAM TURBINE GENERATOR; EOT CAPACITY:35/5 TON</t>
  </si>
  <si>
    <t>SPARE PARTS; PART NAME:SLEEVE; MANUFACTURER PART NUMBER:127603; MANUFACTURER:ROTEX(LOCKER INDUSTRIES); DIMENSIONS:12 TO 14 IN;EQUIPMENT NAME:PELLET CLASSIFIER; EQUIPMENT MAKE:ROTEX(LOCKER INDUSTRIES); EQUIPMENT MODEL:52SA SSSS; SUPPLIER:KOBE STEEL LTD; USEDFOR INLETS, OUTLET AND DUST COLLECTION</t>
  </si>
  <si>
    <t>SPARE PARTS; PART NAME:CAP,VENTILATION; EQUIPMENT NAME:BATTERY CELL; EQUIPMENT MAKE:AMCO SAFT INDIA LTD; EQUIPMENT MODEL:KPH410P;MANUFACTURER:AMCO SAFT INDIA LTD</t>
  </si>
  <si>
    <t>SPARE PARTS; PART NAME:SHROUD; DIMENSIONS:261 MM; EQUIPMENT NAME:BATTERY CELL; EQUIPMENT MAKE:AMCO SAFT INDIA LTD; EQUIPMENTMODEL:KPH410P; MANUFACTURER PART NUMBER:SCH20; MANUFACTURER:AMCO SAFT INDIA LTD</t>
  </si>
  <si>
    <t>SPIRAL WOUND GASKETS; DESIGN SPEC:ASME/ANSI B16.20 - 1998; DESIGN SPEC,FLANGE(S):ASME B16.5; PRESSURE DESIGNATION:CL 600; MAT, WINDINGS:STAINLESSSTEEL; MAT, FILLER:GRAPHITE; MAT, INNER RING:STAINLESS STEEL 316; MAT, CENTRINGRING:STAINLESS STEEL 316; SIZE, PIPE, NOMINAL:14 IN</t>
  </si>
  <si>
    <t>METRIC ROLLER BEARINGS; TYPE:CYLINDRICAL; ROWS:SINGLE; DESIGNATION NUMBER:NU317 ECP/C3; DIAMETER, BORE:85 MM; DIAMETER, OD:180 MM;WIDTH/HEIGHT:41 MM</t>
  </si>
  <si>
    <t>SPARE PARTS; PART NAME:GLAND STUD; EQUIPMENT NAME:CONTROL VALVE; EQUIPMENTMAKE:BAKER HUGHES; MANUFACTURER PART NUMBER:200807502-177-0000;MANUFACTURER:BAKER HUGHES; VALVE SERIAL NUMBER:LB12A0090-001, LB12A0091-001,LB12A0091-002, LB12A0091-003, LB12A0091-004, LB12A0092-001, LB12A0092-002,LB12A0092-003; TYPE:HARD PART</t>
  </si>
  <si>
    <t>NETWORK ACCESSORIES; DESCRIPTION:CABLE; MANUFACTURER:BENTLY NEVADA; MANUFACTURER PART NUMBER:134544-0025-02; NUMBER OF PINS:37; FOR3500 TRANSDUCER</t>
  </si>
  <si>
    <t>SPARE PARTS; PART NAME:PLUG; MATERIAL:SUS316; EQUIPMENT NAME:CONTROL VALVE;EQUIPMENT MAKE:DRESSER MASONEILAN; EQUIPMENT MODEL:88-21124; MANUFACTURER PARTNUMBER:011532780-163H0000; MANUFACTURER:DRESSER MASONEILAN</t>
  </si>
  <si>
    <t>SPARE PARTS; PART NAME:WHEEL, WORM; MANUFACTURER PART NUMBER:1045; MANUFACTURER:SWELORE ENGINEERING PVT LTD; MATERIAL:PHOSPHORBRONZE; DRAWING NUMBER:MGA211-D-DR-00028; EQUIPMENT NAME:RECIPROCATING PUMP; EQUIPMENT MAKE:SWELORE ENGINEERING PVT LTD; EQUIPMENTMODEL:WDD-1125/12</t>
  </si>
  <si>
    <t>WELDING NECK PIPE FLANGES; DESIGN SPEC:ASME B16.5; MAT:STAINLESS STEEL 304 / 304L; MAT, SPEC:ASTM A182 GRADE F304/304L; PRESSUREDESIGNATION:CL 300; SERVICE:LOW TEMP/HC/ADDITIVES; SIZE:3 IN</t>
  </si>
  <si>
    <t>SPARE PARTS; PART NAME:BALL; DRAWING NUMBER:AZ2630_VC100023.02; ITEM POSITIONNUMBER:50.2; EQUIPMENT NAME:CRACKED GAS VALVE; EQUIPMENT MAKE:TH. JANSEN -ARMATUREN; EQUIPMENT MODEL:AZ2630 DGV 40INCH; MANUFACTURER PART NUMBER:091959;MANUFACTURER:TH. JANSEN - ARMATUREN; SIZE:40 IN; PRESSURE DESIGNATION:ASME CLASS300</t>
  </si>
  <si>
    <t>WELDING NECK PIPE FLANGES; DESIGN SPEC:ASME B16.5; MAT:STAINLESS STEEL 304 / 304L; MAT, SPEC:ASTM A182 GRADE F304/304L; PRESSUREDESIGNATION:CL 300; SERVICE:LOW TEMP/HC/ADDITIVES; SIZE:4 IN</t>
  </si>
  <si>
    <t>SPARE PARTS; PART NAME:GASKET; DRAWING NUMBER:12.1076-T001 REV.C; EQUIPMENTNAME:OFF GAS FAN; EQUIPMENT MODEL:HD200/1355/GWA; MANUFACTURER PARTNUMBER:800-000210; MANUFACTURER:VKT; SHAFSEAL DIAMETER 210</t>
  </si>
  <si>
    <t>SPARE PARTS; PART NAME:O-RING; DRAWING NUMBER:0A-285-139:010; ITEM POSITION NUMBER:25; EQUIPMENT MAKE:THE JAPAN STEEL WORKS;EQUIPMENT MODEL:CIM460; MANUFACTURER:THE JAPAN STEEL WORKS; MANUFACTURER PART NUMBER:P215; SUB ASSY:BEARING BOX ASSY</t>
  </si>
  <si>
    <t>SPARE PARTS; PART NAME:SEAT RING; EQUIPMENT NAME:CONTROL VALVE; EQUIPMENT MAKE:MIL CONTROLS; EQUIPMENT MODEL:21125;MANUFACTURER:MIL CONTROLS; MANUFACTURER PART NUMBER:943491651170</t>
  </si>
  <si>
    <t>SPARE PARTS; PART NAME:SEAT RING; EQUIPMENT NAME:CONTROL VALVE; EQUIPMENT MAKE:MIL CONTROLS; EQUIPMENT MODEL:21715;MANUFACTURER:MIL CONTROLS; MANUFACTURER PART NUMBER:943491651596</t>
  </si>
  <si>
    <t>SPARE PARTS; PART NAME:SEAT RING; MANUFACTURER:MIL CONTROLS LIMITED; MANUFACTURER PART NUMBER:959241679596</t>
  </si>
  <si>
    <t>REINFORCED FLAT RING RUBBER GASKET; MAT:ETHYLENE-PROPYLENE RUBBER; CROSS SECTION:WITH INSERT; MAT, INSERT:STEEL; DESIGN SPEC,FLANGE(S):ASME B16.47 SERIES B; FACING, FLANGE:RAISED FACE; PRESSURE DESIGNATION:ASME CL 150; THICKNESS AT INSERT:8 MM; SIZE, PIPE,NOMINAL:60 IN; REFERENCE: 11KC</t>
  </si>
  <si>
    <t>SPARE PARTS; PART NAME:GASKET,PLANT ELEMENT; EQUIPMENT NAME:ALKYL FEED PUMP; EQUIPMENT MAKE:LEWA PUMPS AND SYSTEMS; EQUIPMENTMODEL:LDB1/M910S/14MM; ADDITIONAL INFORMATION:TW-ELEMENT,LDB HHV H; MANUFACTURER:LEWA PUMPS AND SYSTEMS; MANUFACTURER PARTNUMBER:112550.1003; WEAR AND TEAR PARTS OF DRIVE ELEMENT 112550.0000; EQUIPMENT MODEL:LDB1/M910S/12MM,LDB6/M910S/17MM</t>
  </si>
  <si>
    <t>SEMICONDUCTOR PROTECTION FUSE LINKS; CURRENT, RATED:100 A; MANUFACTURER:BUSSMANN; REFERENCE:110EET</t>
  </si>
  <si>
    <t>TRANSFORMERS; TYPE:AUTO; POWER, OUTPUT:6000 VA (CONTINUOUS); MANUFACTURER:KRISTRON SYSTEMS; INSULATION CLASS:CLASS F;APPLICATION:MANUAL CONTROL OF OUTPUT; FOR CRACKER CATHODIC PROTECTION TR UNIT</t>
  </si>
  <si>
    <t>SPARE PARTS; PART NAME:PRESSURE GAUGES; EQUIPMENT NAME:COMPRESSOR; EQUIPMENTMAKE:AERZEN; EQUIPMENT MODEL:VM-140; MANUFACTURER PART NUMBER:AM123046;MANUFACTURER:WIKA; RANGE:0 TO 6 BAR; MOUNTING:PANEL; CONNECTION, PROCESS:G1/4</t>
  </si>
  <si>
    <t>SPARE PARTS; PART NAME:CAP NUT,HEXAGONAL; MATERIAL:1.4571; DRAWING NUMBER:3130000064-012S; ITEM POSITION NUMBER:922; EQUIPMENTNAME:CENTRIFUGAL PUMP; EQUIPMENT MAKE:HERMETIC-PUMPEN; EQUIPMENT MODEL:CAM30/4; ADDITIONAL INFORMATION:SELFLOCK;MANUFACTURER:HERMETIC-PUMPEN; MANUFACTURER PART NUMBER:226771401; EQUIPMENT MODEL:LVPH-450-D; DRAWING NUMBER:3130000064_011S</t>
  </si>
  <si>
    <t>SPIRAL WOUND GASKETS; PRESSURE DESIGNATION:ASME CL 600; THICKNESS, GASKET:4.5 MM; MAT, WINDINGS:STAINLESS STEEL 316; MAT,FILLER:GRAPHITE; MAT, INNER RING:STAINLESS STEEL 316; MAT, CENTRING RING:STAINLESS STEEL 304; SIZE, PIPE, NOMINAL:12 IN; FACING,FLANGE: RAISED FACE; REFERENCE: 33FAFC</t>
  </si>
  <si>
    <t>CIRCUIT BREAKERS; TYPE, CIRCUITBREAKER:MOTOR PROTECTION; POLE, QUANTITY:3; CURRENT RATING:1.8 TO 2.5 A; VOLTAGE RATING:220 TO 690VAC; CAPACITY, INTERRUPT:65 KA; AMPERAGE, TRIP:10 A; SIZE, FRAME:S0; MOUNTING:DIN RAIL; MANUFACTURER:SIEMENS; MANUFACTURER PARTNUMBER:3RV1021-1CA10; TYPE;CONNECTION:SCREW TERMINALS; POWER RATING:0.75 KW</t>
  </si>
  <si>
    <t>SPARE PARTS; PART NAME:DIAPHRAGM,DAMPNER; MATERIAL:NEOPRENE; DRAWINGNUMBER:M140/PD-004660/05/REV.02; ITEM POSITION NUMBER:5; EQUIPMENT NAME:PUMP;EQUIPMENT MAKE:SWELORE ENGINEERING PVT LTD; EQUIPMENT MODEL:WDD-3000/33;MANUFACTURER PART NUMBER:M140/PD-004660/05/REV.02/5; MANUFACTURER:SWELOREENGINEERING PVT LTD</t>
  </si>
  <si>
    <t>SPARE PARTS; PART NAME:IMPELLER NUT; MATERIAL:STAINLESS STEEL 316; EQUIPMENT NAME:DM WATER PUMP; EQUIPMENT MAKE:KBL; EQUIPMENTMODEL:KPD 50/20A; MANUFACTURER:KBL; MANUFACTURER PART NUMBER:3300001</t>
  </si>
  <si>
    <t>SPIRAL WOUND GASKETS; DESIGN SPEC:ASME/ANSI B16.20 - 1998; DESIGN SPEC, FLANGE(S):ASME B16.47 SERIES B; PRESSURE DESIGNATION:CL150; MAT, WINDINGS:STAINLESS STEEL; MAT, FILLER:GRAPHITE; MAT, INNER RING:STAINLESS STEEL 316; MAT, CENTRING RING:STAINLESS STEEL316; SIZE, PIPE, NOMINAL:32 IN</t>
  </si>
  <si>
    <t>DIODES; CURRENT, AVARAGE:90 A; VOLTAGE, PEAK:1600 V; MANUFACTURER:SEMIKRON; MANUFACTURER PART NUMBER:SKKD 90/16; RECTIFIER DIODEMODULE; SUPPLIER:HITACHI HI-REL; SUPPLIER PART NUMBER:23020090160000000B3L</t>
  </si>
  <si>
    <t>INSTRUMENT SYSTEMS; TYPE:EXTERNAL TERMINAL BLOCK; MANUFACTURER:BENTLY NEVADA; MANUFACTURER PART NUMBER:125808-02;TYPE:SEISMO/PROBE; FOR 3500/42(EURO TYPE)</t>
  </si>
  <si>
    <t>SPARE PARTS; PART NAME:RING, IMPELLER; MANUFACTURER PART NUMBER:3PS-47161/103; MANUFACTURER:SHIN NIPPON MACHINERY CO LTD;MATERIAL:SUS 420 J2; DRAWING NUMBER:3PS-47161; ITEM POSITION NUMBER:103; EQUIPMENT NAME:VERTICAL SUSPENDED PUMP; EQUIPMENTMAKE:SHIN NIPPON MACHINERY CO., LTD; EQUIPMENT MODEL:SIW-ER 3/520; EQUIPMENT MANUFACTURER PART NO: 103; CONTRACTOR DOCUMENT NUMBER:MGA115-D-D-R-00021</t>
  </si>
  <si>
    <t>SPARE PARTS; PART NAME:DIAPHRAGM,ACTUATOR; EQUIPMENT NAME:CONTROL VALVE; EQUIPMENT MAKE:MIL CONTROLS; EQUIPMENT MODEL:21125;MANUFACTURER:MIL CONTROLS; MANUFACTURER PART NUMBER:618762020686; ACTUATOR SIZE:11 IN; MODEL NUMBER:41112, 41121, 21135, 21115,70125</t>
  </si>
  <si>
    <t>SAFETY FOOTWEAR; SIZE:11;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 A) QUARTER AND TONGUE LINING:5 (FIVE) MMTHICKNESS (MINIMUM)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 MIN 3.0 MM THICK MOULDED EVA INSOCKS FOR COMFORT; IN SOLE-NON-METALLIC ANTI PERFORATION INSOLE OF MINIMUM 2 MMTHICKNESS MADE UP OF COMPOSITE FIBRES (KEVLAR MATERIAL OR EQUIVALENT) TO PREVENTPENETRATION OF NAIL; LACES-NYLON, ROUND, BROWN, NON-SLIPPABLE LACES, 85 CM LONG(MINIMUM); THREAD-3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MAX- 1250;BRANDING-NO BRANDING OF OEM AT OUTER SURFACE OF SHOES; OPAL NAME TO BE STITCHEDON QUARTER AFTER CONFORMATION FROM OPAL TEAM; MARKING- EACH SAFETY SHOE SHALL BEEMBOSSED WITH: (A)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t>
  </si>
  <si>
    <t>SPARE PARTS; PART NAME:O-RING; MANUFACTURER PART NUMBER:OAS-RB272; MANUFACTURER:ELLIOTT TURBOMACHINERY; MATERIAL:NBR; DRAWINGNUMBER:ES/9890182; ITEM POSITION NUMBER:3; EQUIPMENT NAME:DGS CONSOLE_WATER, OIL INJECT</t>
  </si>
  <si>
    <t>CONTACTORS; VOLTAGE, LINE:220 VAC; CURRENT RATING:6 A; CONFIGURATION, CONTACT:3 NO; POLE, QUANTITY:3; FREQUENCY:50/60 HZ;MANUFACTURER:SIEMENS AUTOMATION AND DRIVES; MANUFACTURER PART NUMBER:3RT1036-1AG20; SIZE:S2; MOUNTING TYPE:SCREW AND SNAP-ON;TYPE:POWER; EQUIPMENT MANUFACTURER:COPERION K-TRON (SWITZERLAND) LLC</t>
  </si>
  <si>
    <t>NETWORK ACCESSORIES; DESCRIPTION:CABLE; MANUFACTURER PART NUMBER:0000009437; MANUFACTURER:K-TRON; TYPE, WIRE:22AWB; VERSION:G;A-GEW SE STRING</t>
  </si>
  <si>
    <t>CHECK VALVE; BODY MATERIAL:STAINLESS STEEL 316L; INLET CONNECTION:1/2 IN NPT FEMALE; OUTLET CONNECTION:1/2 IN NPT FEMALE; WORKINGPRESSURE:13 BAR; CRACKING PRESSURE:0.023 BAR; O-RING MATERIAL:VITON; MANUFACTURER PART NUMBER:PCV-08F-08F-13-23-VMANUFACTURER:BIFOLD FLUIDPOWER</t>
  </si>
  <si>
    <t>SPADE LINE BLINDS; MAT:CARBON STEEL; PRESSURE DESIGNATION:ASME CLASS 150;SIZE:10 IN; MAT, SPEC:ASTM A105; DESIGN SPEC:ASME B16.5; FINISH, FLANGEFACING:125 AARH; TYPE:TAIL; TYPE OF FACE:RAISED FACE</t>
  </si>
  <si>
    <t>TRANSFORMERS; TYPE:CURRENT,NEUTRAL,LOW VOLTAGE; MANUFACTURER:BHARAT BIJLEE;BURDEN:15 VA; CT1:CURRENT RATIO:3150/1 A; CLASS:PS; RATING,VOLTAGE:GREATER THANOR EQUAL TO 250 V; RATING,CURRENT:LESS THAN OR EQUAL TO 30 MA AT VK/2;RESISTANCE:LESS THAN OR EQUAL TO 8 OHM; CT2:CURRENT RATIO:600/1 A; CLASS:5P10</t>
  </si>
  <si>
    <t>SPARE PARTS; PART NAME:SEAT; MATERIAL:STAINLESS STEEL 316/316L; EQUIPMENT NAME:CONTROL VALVE; EQUIPMENT MAKE:SEVERN GLOCON;EQUIPMENT MODEL:300-5412-P2CN; MANUFACTURER:SEVERN GLOCON; MANUFACTURER PART NUMBER:125871-0008-3053; SIZE:8 IN; PRESSUREDESIGNATION:CL 600; METAL; BORE:6.250; MAT SPEC:ASTM A479 DUAL CERTIFIED</t>
  </si>
  <si>
    <t>SPARE PARTS; PART NAME:CARD, FUSE FAIL; DRAWING NUMBER:A14; ADDITIONAL INFORMATION:FOR CHARGER; MANUFACTURER:HBL PWR (HBL NIFEPOWER SYST); MANUFACTURER PART NUMBER:69-00390</t>
  </si>
  <si>
    <t>THYRISTORS; TYPE, THYRISTOR:THYRISTOR MODULE; CURRENT, AVARAGE:55 A; VOLTAGE, PEAK:600 V; MANUFACTURER:HIND RECTIFIERS; SIZE:150MM; REFERENCE NUMBER:80AD</t>
  </si>
  <si>
    <t>SPARE PARTS; PART NAME:OIL SEAL; MATERIAL:NBR; DRAWING NUMBER:T0A-430-300:012; ITEM POSITION NUMBER:06; EQUIPMENT NAME:CUTTER UNIT;EQUIPMENT MAKE:THE JAPAN STEEL WORKS; EQUIPMENT MODEL:ADC300S; MANUFACTURER:THE JAPAN STEEL WORKS; MANUFACTURER PARTNUMBER:TC13016014</t>
  </si>
  <si>
    <t>SPARE PARTS; PART NAME:SLEEVE,THROAT BUSHING; MATERIAL:ASTM A276 TYPE 410; EQUIPMENT NAME:PUMP; EQUIPMENT MAKE:KIRLOSKAR EBARAPUMPS LIMITED; EQUIPMENT MODEL:250X150 VPCS 4MF; MANUFACTURER:KIRLOSKAR EBARA PUMPS LIMITED; MANUFACTURER PART NUMBER:43.5;SERVICE:NAPTHA FEED TO FUEL STORAGE</t>
  </si>
  <si>
    <t>SPARE PARTS; PART NAME:SEAT; MATERIAL:SILICON CARBIDE; DRAWING NUMBER:09-M74Z/DW-G9-E2; ITEM POSITION NUMBER:2; EQUIPMENTNAME:MECHANICAL SEAL; EQUIPMENT MAKE:EAGLE BURGMANN; MANUFACTURER PART NUMBER:09-M74Z/DW-G9-E2/2; MANUFACTURER:EAGLE BURGMANN;MAIN EQUIPMENT NAME:PUMP; MODEL NUMBER:CC65*50-160</t>
  </si>
  <si>
    <t>SPARE PARTS; PART NAME:SEAL RING; MATERIAL:RPTFE; EQUIPMENT NAME:VALVE; EQUIPMENT MAKE:KENT INTROL; MANUFACTURER:KENT INTROL;MANUFACTURER PART NUMBER:JVMF302-104-T-1K</t>
  </si>
  <si>
    <t>SPARE PARTS; PART NAME:GASKET/O-RING; MATERIAL:SWG/PTFE; DRAWING NUMBER:HP33-2802; EQUIPMENT MAKE:HYDRODYNE INDIA PVT LTD;EQUIPMENT MODEL:HRJ 80-250/30C2/DB/C; MANUFACTURER:HYDRODYNE INDIA PVT LTD; MANUFACTURER PART NUMBER:32,33,34,35; EQUIPMENTNAME:BUTADIENE TRANSFERANDLOADING PUMPS</t>
  </si>
  <si>
    <t>METRIC ROLLER BEARINGS; TYPE:CYLINDRICAL; SERIES:NU 300; ROWS:SINGLE; MAT, CAGE:PRESSED STEEL; DESIGNATION NUMBER:NU 322 ECJ;DIAMETER, BORE:110 MM; DIAMETER, OD:240 MM; WIDTH/HEIGHT:50 MM</t>
  </si>
  <si>
    <t>SPARE PARTS; PART NAME:IMPELLER; MATERIAL:CARBON STEEL; EQUIPMENT NAME:AIR FLOW BLOWER; EQUIPMENT MAKE:PATELS AIRFLOW LTD;EQUIPMENT MODEL:EX-32; ADDITIONAL INFORMATION:AREA:ECTS; MANUFACTURER:PATELS AIRFLOW LTD</t>
  </si>
  <si>
    <t>SPARE PARTS; PART NAME:COOLING FAN; EQUIPMENT NAME:HT MOTOR; EQUIPMENT MAKE:BHARAT HEAVY ELECTRICAL; MANUFACTURER:BHARAT HEAVYELECTRICAL; FOR MOTOR; SPEED:988 RPM; FRAME SIZE:1MA7560-6; VOLTAGE RATING:6.6 KV; POWER RATING:260 KW; SERIAL NUMBER:49220 A410-21-01, 49220 A 410-21-02</t>
  </si>
  <si>
    <t>SPARE PARTS; PART NAME:COOLING FAN; EQUIPMENT NAME:HT MOTOR; EQUIPMENT MAKE:BHARAT HEAVY ELECTRICAL; MANUFACTURER:BHARAT HEAVYELECTRICAL; FOR MOTOR; SPEED:1481 RPM; FRAME SIZE:1MA7560-4; VOLTAGE RATING:6.6 KV; POWER RATING:375 KW; SERIAL NUMBER:40128 A410-11-01, 40128 A 410-11-02</t>
  </si>
  <si>
    <t>SPARE PARTS; PART NAME:SHAFT; MATERIAL:STAINLESS STEEL 410; EQUIPMENT MAKE:MATHER &amp; PLATT PUMPS LTD; EQUIPMENT MODEL:PN ISO 35;MANUFACTURER:MATHER &amp; PLATT PUMPS LTD; EQUIPMENT NAME:CIP PUMP FOR ULTRAFILTRATION PLANT</t>
  </si>
  <si>
    <t>SPARE PARTS; PART NAME:SHAFT; MATERIAL:STAINLESS STEEL 410; EQUIPMENT MAKE:MATHER &amp; PLATT PUMPS LTD; EQUIPMENT MODEL:PN ISO 30;MANUFACTURER:MATHER &amp; PLATT PUMPS LTD; EQUIPMENT NAME:BACKWASH PUMP FOR ULTRAFILTRATION PLANT</t>
  </si>
  <si>
    <t>SPARE PARTS; PART NAME:SEAL RING; MANUFACTURER PART NUMBER:3PS-47084, 47085/4202; MANUFACTURER:SHIN NIPPON MACHINERY CO LTD;MATERIAL:NBR; DRAWING NUMBER:3PS-47084, 47085; ITEM POSITION NUMBER:4202; EQUIPMENT NAME:BIG PUMP; EQUIPMENT MAKE:SHIN NIPPONMACHINERY CO., LTD; EQUIPMENT MODEL:8 BTBF-11; EQUIPMENT MODEL:8 BTBF-11; EQUIPMENT MANUFACTURER PART NO: 4202; CONTRACTOR DOCUMENTNUMBER: MGA102-D-DS-00073, 00084</t>
  </si>
  <si>
    <t>SPARE PARTS; PART NAME:GASKET; MANUFACTURER PART NUMBER:3PS-47084, 47085/4203; MANUFACTURER:SHIN NIPPON MACHINERY CO LTD; DRAWINGNUMBER:3PS-47084, 47085; ITEM POSITION NUMBER:4203; EQUIPMENT NAME:BIG PUMP; EQUIPMENT MAKE:SHIN NIPPON MACHINERY CO., LTD;EQUIPMENT MODEL:8 BTBF-11; EQUIPMENT MODEL:8 BTBF-11; ADDITIONAL INFORMATION:#201S; EQUIPMENT MANUFACTURER PART NO: 4203;CONTRACTOR DOCUMENT NUMBER: MGA102-D-DS-00073, 00084</t>
  </si>
  <si>
    <t>SPARE PARTS; PART NAME:GASKET; MANUFACTURER PART NUMBER:3PS-47132/622; MANUFACTURER:SHIN NIPPON MACHINERY CO LTD;MATERIAL:NON-ASBESTOS; DRAWING NUMBER:3PS-47132; ITEM POSITION NUMBER:622; EQUIPMENT NAME:VERTICAL SUSPENDED PUMP; EQUIPMENTMAKE:SHIN NIPPON MACHINERY CO., LTD; EQUIPMENT MODEL:SIWO-ER 5/825; EQUIPMENT MANUFACTURER PART NO: 622; CONTRACTOR DOCUMENTNUMBER: MGA105-D-D-R-00061</t>
  </si>
  <si>
    <t>SPARE PARTS; PART NAME:GASKET; MANUFACTURER PART NUMBER:3PS-47133/622; MANUFACTURER:SHIN NIPPON MACHINERY CO LTD;MATERIAL:NON-ASBESTOS; DRAWING NUMBER:3PS-47133; ITEM POSITION NUMBER:622; EQUIPMENT NAME:VERTICAL SUSPENDED PUMP; EQUIPMENTMAKE:SHIN NIPPON MACHINERY CO., LTD; EQUIPMENT MODEL:SIW-ER 3/520; EQUIPMENT MANUFACTURER PART NO: 622; CONTRACTOR DOCUMENT NUMBER:MGA105-D-D-R-00071</t>
  </si>
  <si>
    <t>SPARE PARTS; PART NAME:GASKET; MANUFACTURER PART NUMBER:3PS-47128/622; MANUFACTURER:SHIN NIPPON MACHINERY CO LTD;MATERIAL:NON-ASBESTOS; DRAWING NUMBER:3PS-47128; ITEM POSITION NUMBER:622; EQUIPMENT NAME:VERTICAL SUSPENDED PUMP; EQUIPMENTMAKE:SHIN NIPPON MACHINERY CO., LTD; EQUIPMENT MODEL:SIW-ER 6/1025; EQUIPMENT MANUFACTURER PART NO: 622; CONTRACTOR DOCUMENTNUMBER: MGA105-D-D-R-00021</t>
  </si>
  <si>
    <t>SPARE PARTS; PART NAME:GASKET, HEAD; MANUFACTURER PART NUMBER:3PS-47087/775; MANUFACTURER:SHIN NIPPON MACHINERY CO LTD;MATERIAL:SUS 304 / GRAFOIL; DRAWING NUMBER:3PS-47087; ITEM POSITION NUMBER:775; EQUIPMENT NAME:VERTICAL CAN PUMP; EQUIPMENTMAKE:SHIN NIPPON MACHINERY CO., LTD; EQUIPMENT MODEL:10/1521 CZ-3; EQUIPMENT MANUFACTURER PART NO: 775; CONTRACTOR DOCUMENT NUMBER:MGA103-D-DS-00031</t>
  </si>
  <si>
    <t>SPARE PARTS; PART NAME:GASKET, HOUSING, PACKING; MANUFACTURER PART NUMBER:3PS-47087/776; MANUFACTURER:SHIN NIPPON MACHINERY CO LTD;MATERIAL:SUS 304 / GRAFOIL; DRAWING NUMBER:3PS-47087; ITEM POSITION NUMBER:776; EQUIPMENT NAME:VERTICAL CAN PUMP; EQUIPMENTMAKE:SHIN NIPPON MACHINERY CO., LTD; EQUIPMENT MODEL:10/1521 CZ-3; EQUIPMENT MANUFACTURER PART NO: 776; CONTRACTOR DOCUMENT NUMBER:MGA103-D-DS-00031</t>
  </si>
  <si>
    <t>SPIRAL WOUND GASKETS; PRESSURE DESIGNATION:CLASS 150; MAT, WINDINGS:STAINLESS STEEL 316; MAT, FILLER:GRAPHITE; MAT, INNERRING:STAINLESS STEEL 316; MAT, CENTRING RING:CARBON STEEL; SIZE, PIPE, NOMINAL:12 IN</t>
  </si>
  <si>
    <t>FLAT RING GASKETS; DESIGN SPEC:ANSI B16.21; DESIGN SPEC, FLANGE(S):ANSI B16.5; PRESSURE DESIGNATION:CLASS 150; THICKNESS:2 MM;MAT:NON ASBESTOS; MAT, SPEC:BS7531 GRADE X; SIZE, PIPE, NOMINAL:14 IN</t>
  </si>
  <si>
    <t>SPARE PARTS; PART NAME:GASKET; MATERIAL:SILICON; DRAWING NUMBER:62.017.PP; ITEM POSITION NUMBER:19; EQUIPMENT NAME:LOSS-IN-WEIGHTFEEDER; EQUIPMENT MAKE:K-TRON; EQUIPMENT MODEL:SCREW CONVEYER PP LINE; ADDITIONAL INFORMATION:DOME COVER; MANUFACTURER:K-TRON;MANUFACTURER PART NUMBER:40.054.04-03</t>
  </si>
  <si>
    <t>SPARE PARTS; PART NAME:BUSH,METAL; DIMENSIONS:DIA:70 MM, LG:60 MM; MATERIAL:RUBBER; DRAWING NUMBER:ZGA10208; ITEM POSITIONNUMBER:08; EQUIPMENT NAME:DRIVE UNIT, SEWING HEAD; EQUIPMENT MAKE:STATEC BINDER; MANUFACTURER:STATEC BINDER; MANUFACTURER PARTNUMBER:MBD1011</t>
  </si>
  <si>
    <t>VIBRATION MONITORING; TYPE:INTERCONNECT CABLE; MANUFACTURER:BENTLY NEVADA; MANUFACTURER PART NUMBER:CB2W100-032; BRAND:VELOMITOR;LENGTH:32 FEET (9.75 METRES)</t>
  </si>
  <si>
    <t>SPARE PARTS; PART NAME:SEAT RING; DIMENSIONS:DN80; EQUIPMENT NAME:VALVE;EQUIPMENT MAKE:FISHER CONTROLS; MANUFACTURER PART NUMBER:GE12611X012;MANUFACTURER:FISHER CONTROLS; 46 PORT</t>
  </si>
  <si>
    <t>OILS; APPLICATION:HYDRAULIC PUMP &lt;(&gt;&amp;&lt;)&gt; BEARING; VISCOSITY, KINEMATIC,40 DEGC:145 TO 155 CST; VISCOSITY INDEX:90 (MINIMUM); FLASH POINT, OPENCUP:230 (CLEVLAND) °C; POUR POINT:-6 (MAXIMUM) °C; FORM OF SUPPLY:BULKEquivalent Brands1)Servo System 150-IOCL2)HYDROL S 150-BPCL3)ENKLO 150-HPCL4)Harmony AW 150-Gulf5)HYSPIN AWS 150-Castrol6)Morlina S1 B 150-Shell</t>
  </si>
  <si>
    <t>SPARE PARTS; PART NAME:SEAT RING; MATERIAL:SUS316; EQUIPMENT NAME:CONTROL VALVE;EQUIPMENT MAKE:DRESSER MASONEILAN; EQUIPMENT MODEL:87-21125; MANUFACTURER PARTNUMBER:021000452-163H0000; MANUFACTURER:DRESSER MASONEILAN</t>
  </si>
  <si>
    <t>SPARE PARTS; PART NAME:O-RING; MANUFACTURER PART NUMBER:G-145; MANUFACTURER:TAIKO-JAPAN; MATERIAL:FKM; DRAWINGNUMBER:MGB510-D-DR-0108; ITEM POSITION NUMBER:47; EQUIPMENT NAME:REACTIVATION GAS BLOWER; EQUIPMENT MAKE:TAIKO-JAPAN; EQUIPMENTMODEL:RD-125NBP#1; ADDITIONAL INFORMATION:FOR SEAL COVER; REAL MANUFACTURER:MORISEI-JAPAN</t>
  </si>
  <si>
    <t>SPARE PARTS; PART NAME:QUARTZ INSERT O-RING; EQUIPMENT NAME:GAS CHROMATOGRAPHY; EQUIPMENT MAKE:SIEMENS; ADDITIONAL INFORMATION:FPD;MANUFACTURER PART NUMBER:US2-2020126-701; MANUFACTURER:SIEMENS</t>
  </si>
  <si>
    <t>SPARE PARTS; PART NAME:NUT, GROOVED; MANUFACTURER PART NUMBER:2842006; MANUFACTURER:TH. JANSEN - ARMATUREN GMBH; DIMENSIONS:M70 X1.5; MATERIAL:STAINLESS STEEL; DRAWING NUMBER:AZ2630--VC100023.01.1; DRAWING NUMBER:AZ2630--VC100023.02.1; DRAWINGNUMBER:AZ2630--VC100023.03.1; ITEM POSITION NUMBER:50.4; EQUIPMENT NAME:CRACKED &amp; DECOKING GAS VALVES; EQUIPMENT MAKE:TH. JANSEN -ARMATUREN GMBH; EQUIPMENT MODEL:AZ2630 DGV 36"; EQUIPMENT MODEL:AZ2630 DGV 40 "; EQUIPMENT MODEL:AZ2630 DGV 48"; ADDITIONALINFORMATION:VALVE SIZE 36 IN; ADDITIONAL INFORMATION:VALVE SIZE 40 IN; ADDITIONAL INFORMATION:VALVE SIZE 48 IN; CONTRACTOR DOCUMENTNUMBER: 0012AN1350-11-R-ZE 1001.001, 0012AN1350-11-R-ZE 1001.002, 0012AN1350-11-R-ZE 1001.003</t>
  </si>
  <si>
    <t>SPARE PARTS; PART NAME:GASKET/O-RING; MATERIAL:SWG/PTFE; DRAWING NUMBER:HP33-2800; EQUIPMENT NAME:C6 CUT FEED PUMPS; EQUIPMENTMAKE:HYDRODYNE INDIA PVT LTD; EQUIPMENT MODEL:HDJ 50-315/30C2/DB/C; MANUFACTURER:HYDRODYNE INDIA PVT LTD; MANUFACTURER PARTNUMBER:32,33,34,35</t>
  </si>
  <si>
    <t>SPARE PARTS; PART NAME:GASKET,SEAT; EQUIPMENT NAME:CONTROL VALVE; EQUIPMENT MAKE:MIL CONTROLS; EQUIPMENT MODEL:41621;MANUFACTURER:MIL CONTROLS; MANUFACTURER PART NUMBER:100000350826; VALVE SIZE:12 IN, PRESSURE DESIGNATION:ASME CL 300, ACTUATORSIZE:18 IN; MODEL NUMBER:41612</t>
  </si>
  <si>
    <t>SPARE PARTS; PART NAME:PACKING; MANUFACTURER PART NUMBER:12B6663X012; MANUFACTURER:FISHER CONTROLS; MATERIAL:TEFLON CARBON;EQUIPMENT NAME:CONTROL VALVE; EQUIPMENT MODEL:1.50EZ; SET QUANTITY:2</t>
  </si>
  <si>
    <t>SPARE PARTS; PART NAME:SOFT SPARE PART; MATERIAL:RPTFE/VITON; DRAWING NUMBER:MPQ101-D-DS-0019/09IN02.20-01; ITEM POSITIONNUMBER:1,2 AND 3; EQUIPMENT NAME:BLOWDOWN VALVE; EQUIPMENT MAKE:IMPIANTI SISTEMA GEL S.P.A; EQUIPMENTMODEL:3024R0065BDV23118-19-20; MANUFACTURER:IMPIANTI SISTEMA GEL S.P.A; MANUFACTURER PART NUMBER:3024R0065BV23118SOFK; PARTCONSISTS OF:SEATS, BODY GASKET, PACKING; REAL MANUFACTURER:BREMISG</t>
  </si>
  <si>
    <t>SPARE PARTS; PART NAME:SOFT SPARE PART; MATERIAL:RPTFE/VITON; DRAWING NUMBER:MPQ101-D-DS-0019/09IN02.20-01; ITEM POSITION NUMBER:8AND 9; EQUIPMENT NAME:BLOWDOWN VALVE; EQUIPMENT MAKE:IMPIANTI SISTEMA GEL S.P.A; EQUIPMENT MODEL:3024R0065BDV23121;MANUFACTURER:IMPIANTI SISTEMA GEL S.P.A; MANUFACTURER PART NUMBER:3024R0065BDV23121SFK; PART CONSISTS OF:SEATS, BODY GASKET,PACKING; REAL MANUFACTURER:BREMISG</t>
  </si>
  <si>
    <t>NETWORK ACCESSORIES; DESCRIPTION:CABLE; MANUFACTURER:BENTLY NEVADA; MANUFACTURER PART NUMBER:129530-0025-02; TYPE:KEYPHASOREXTENSION; CABLE LENGTH:25 FEET</t>
  </si>
  <si>
    <t>SEMICONDUCTOR PROTECTION FUSE LINKS; CURRENT, RATED:450 A; MANUFACTURER:BUSSMANN; REFERENCE:450MMT</t>
  </si>
  <si>
    <t>SPARE PARTS; PART NAME:COOLING FAN; EQUIPMENT NAME:HT MOTOR; EQUIPMENT MAKE:BHARAT HEAVY ELECTRICAL; MANUFACTURER:BHARAT HEAVYELECTRICAL; FOR MOTOR; SPEED:1480 RPM; FRAME SIZE:1MA7502-4; VOLTAGE RATING:6.6 KV; POWER RATING:190 KW; SERIAL NUMBER:49220 A410-31-01, 49220 A 410-31-02</t>
  </si>
  <si>
    <t>SPARE PARTS; PART NAME:COOLING FAN; EQUIPMENT NAME:HT MOTOR; EQUIPMENT MAKE:BHARAT HEAVY ELECTRICAL; MANUFACTURER:BHARAT HEAVYELECTRICAL; FOR MOTOR; SPEED:1480 RPM; FRAME SIZE:1MA7500-4; VOLTAGE RATING:6.6 KV; POWER RATING:180 KW; SERIAL NUMBER:40128 A410-21-01, 40128 A 410-21-02</t>
  </si>
  <si>
    <t>SPARE PARTS; PART NAME:SOFT SPARE PART; MATERIAL:RPTFE/VITON; DRAWING NUMBER:MPQ101-D-DS-0019/09IN02.01-01; ITEM POSITION NUMBER:5AND 6; EQUIPMENT NAME:ON-OFF VALVE; EQUIPMENT MAKE:IMPIANTI SISTEMA GEL S.P.A; EQUIPMENT MODEL:3024R006523116;MANUFACTURER:IMPIANTI SISTEMA GEL S.P.A; MANUFACTURER PART NUMBER:3024R006523116SOFK; PART CONSISTS OF:SEATS, BODY GASKET, PACKING;REAL MANUFACTURER:BREMISG</t>
  </si>
  <si>
    <t>SPARE PARTS; PART NAME:WORM SHAFT; EQUIPMENT NAME:DIAPHRAGM PUMP; EQUIPMENTMAKE:LEWA PUMPS AND SYSTEMS; EQUIPMENT MODEL:LDB1; MANUFACTURER PARTNUMBER:109834.0178; MANUFACTURER:LEWA PUMPS AND SYSTEMS; LDB I=17; EQUIPMENTSERIAL NUMBER:553689-010-001 AND 553689-010-002</t>
  </si>
  <si>
    <t>SPARE PARTS; PART NAME:GASKET; DIMENSIONS:1.1/4 X 1.11/16 X 1/32 IN; EQUIPMENT NAME:SAFETY RELIEF VALVE; EQUIPMENT MAKE:TYCO FLOWCONTROL; MANUFACTURER:TYCO FLOW CONTROL; MANUFACTURER PART NUMBER:108162; MODEL NUMBER:6 Q 8 JOS-H-E-15-C-SPL</t>
  </si>
  <si>
    <t>SPARE PARTS; PART NAME:IMPELLER; EQUIPMENT NAME:SLUDGE HOLDING SUMP AGITATOR;EQUIPMENT MAKE:S.J.INDUSTRIES; MANUFACTURER:S.J.INDUSTRIES; FOR DOSING TANKAGITATOR; H.P:3; MATERIAL:STAINLESS STEEL 316L; SPEED:50 RPM; DIA, IMPELLER:1300MM; DIA, SHAFT:75 MM; TYPE, IMPELLER:TURBINE</t>
  </si>
  <si>
    <t>SPIRAL WOUND GASKETS; DESIGN SPEC:ASME/ANSI B16.20 - 1998; DESIGN SPEC, FLANGE(S):ASME 16.47 SERIES B; PRESSURE DESIGNATION:CL 150;MAT, WINDINGS:STAINLESS STEEL; MAT, FILLER:GRAPHITE; MAT, INNER RING:STAINLESS STEEL 316; MAT, CENTRING RING:STAINLESS STEEL 316;SIZE, PIPE, NOMINAL:38 IN</t>
  </si>
  <si>
    <t>SPARE PARTS; PART NAME:CONDUIT FITTING; DIMENSIONS:3/8 IN NPT - 1/2 IN; EQUIPMENT NAME:PE FLOWMETERS; EQUIPMENT MAKE:K-TRON;EQUIPMENT MODEL:K-SFM-350; ADDITIONAL INFORMATION:LTR-38; MANUFACTURER:K-TRON; MANUFACTURER PART NUMBER:0000012437</t>
  </si>
  <si>
    <t>SPARE PARTS; PART NAME:GASKET, PROFILE; MATERIAL:1.4541/GRAPHITE; DRAWING NUMBER:4110012190_91S; ITEM POSITION NUMBER:400.51;EQUIPMENT NAME:CANNED MOTOR PUMP; EQUIPMENT MAKE:HERMETIC-PUMPEN; EQUIPMENT MODEL:CNPKF 150X100X350A-2;MANUFACTURER:HERMETIC-PUMPEN; MANUFACTURER PART NUMBER:264006308</t>
  </si>
  <si>
    <t>GEAR BOXES; TYPE:FOOT MOUNTED INLINE HELICAL; MANUFACTURER MODEL NUMBER:N;MANUFACTURER PART NUMBER:N; MANUFACTURER:POWER BUILD LTD; GEAR BOXES; TYPE:FOOTMOUNTED INLINE HELICAL; MANUFACTURER:POWER BUILD LTD; REFERENCE:M-0422;SERIES:M2; RATIO:3.6:1; EXACT GEAR RATIO:3.58 :1; OUTPUT SPEED:405 RPM; OUTPUTTORQUE:127 NM; SERVICE FACTOR:1.60; MOUNTING : FOOT MOUNTING(B3); INPUT:SOLIDSHAFT; OUTPUT:SOLID SHAFT; SUITABLE FOR 5.5 KW/1450 RPM/4 POLE/132/B5</t>
  </si>
  <si>
    <t>SPARE PARTS; PART NAME:RELAY SPDT; EQUIPMENT NAME:VIBRATION SWITCH; EQUIPMENTMAKE:PVTVM; EQUIPMENT MODEL:PT500; MANUFACTURER PART NUMBER:Z-15GW21-B;MANUFACTURER:PVTVM; CONTACT RATING: 15 A, 125, 250, 480; RELAY SPDT FORVIBRATION SWITCH-PT500-022-01</t>
  </si>
  <si>
    <t>SPARE PARTS; PART NAME:SEAL RING; MATERIAL:CARBON #5; DRAWING NUMBER:2H-144069; ITEM POSITION NUMBER:3A; EQUIPMENT NAME:TOP ENTRYAGITATOR; EQUIPMENT MAKE:REMI PROCESS PLANT &amp; MACHINARY; ADDITIONAL INFORMATION:FOR MECHANICAL SEAL; MANUFACTURER:FLOWSERVE SANMAR;MANUFACTURER PART NUMBER:2H-144069/3A; SEAL MODEL/TYPE:3.500" DOUBLE INSIDE CARTRIDGE BRO</t>
  </si>
  <si>
    <t>ELECTRICAL ACCESSORIES; TYPE:BUSHING,ASSEMBLY; VOLTAGE RATING:1.1 KV; CURRENT RATING:1400 A; MATERIAL:EPOXY MOLDED; DRAWINGNUMBER:T93B2033H-REV-2; SUPPLIER NAME:CROMPTON GREAVES; FOR TRANSFORMER; EQUIPMENT MODEL NUMBER:DT3519</t>
  </si>
  <si>
    <t>SPARE PARTS; PART NAME:STRAINER ELEMENT; DIMENSIONS:8 IN; MATERIAL:STAINLESS STEEL 304; DRAWING NUMBER:VP-SC2252-T2-02; EQUIPMENTMAKE:JFC CORPORATION; EQUIPMENT MODEL:T2 TYPE; MANUFACTURER:JFC CORPORATION; REAL MANUFACTURER:KOREA FUJI PACKING CO. LTDMAKE:JFC CORPORATION; EQUIPMENT MODEL:T2 TYPE; MANUFACTURER:JFC CORPORATION; REAL MANUFACTURER:KOREA FUJI PACKING CO. LTD</t>
  </si>
  <si>
    <t>SPIRAL WOUND GASKETS FOR PLANT EQUIPMENT; THICKNESS, GASKET:4.5 MM;THICKNESS, INNER RING:3.2 MM; THICKNESS, CENTRING RING:3.2 MM;MAT, WINDINGS:STAINLESS STEEL 304; MAT, FILLER:GRAPHITE; MAT, INNERRING:STAINLESS STEEL 304; MAT, CENTRING RING:STAINLESS STEEL304; MANDATORY ADD REQRMTS:REFERED DWG:MEA110-D-DR-0092; MANDATORY ADDREQRMTS:REFERED POSITION NUMBER:4A; CENTRING RING, O.D.:836MM; INNER RING, I.D.:746 MM; DIMENSION, I.D. X O.D.:776 X 828 MM; WITHWELDED JACKET; MATERIAL:STAINLESS STEEL 304; EQUIPMENTNAME:CS HEAT EXCHANGER; EQUIPMENT MODEL NUMBER:V-BEM; EQUIPMENTMANUFACTURER NAME:INDCON PROJECT;</t>
  </si>
  <si>
    <t>SPARE PARTS; PART NAME:BUSH, THROAT; MANUFACTURER PART NUMBER:204425007078; MANUFACTURER:SULZER PUMPS; MATERIAL:11-13 CHROME;DRAWING NUMBER:MGA101-D-DR-00029; ITEM POSITION NUMBER:456.01; EQUIPMENT NAME:CENTRIFUGAL PUMP; EQUIPMENT MAKE:SULZER PUMPS;EQUIPMENT MODEL:ZF 200-5560; DRAWING NUMBER:MGA111-D-DR-00015</t>
  </si>
  <si>
    <t>INSTRUMENT SYSTEMS; TYPE:DIGITAL INPUT MODULE; MANUFACTURER MODEL NUMBER:SIMATIC S7-300; MANUFACTURER:SIEMENS AG; MANUFACTURER PARTNUMBER:6ES7321-1BL00-0AA0; SUPPLY VOLTAGE:24 VDC; MAINS/VOLTAGE FAILURE STORED ENERGY TIME:4.8 MS; POWER LOSS:6.5 W; INPUTPUTCURRENT:15 MA; CONNECTION METHOD:40-PIN; NUMBER OF INPUT:32; TRANSMISSION PROCEDURE:SM 321; OPTICALLY ISOLATED; OPERATINGTEMPERATURE:60 DEG.C: WEIGHT:260 GRAM; DIMENSION:40 X 125 X 120 MM; EQUIPMENT NAME:ANALYZER SYSTEM</t>
  </si>
  <si>
    <t>SPARE PARTS; PART NAME:O-RING; DRAWING NUMBER:6320030/E; EQUIPMENT NAME:NITROGEN COMPRESSOR; EQUIPMENT MAKE:BHARAT PUMPS &amp;COMPRESSORS LTD; EQUIPMENT MODEL:4HB/3; ADDITIONAL INFORMATION:PART LIST:6320174; MANUFACTURER:BHARAT PUMPS &amp; COMPRESSORS LTD;MANUFACTURER PART NUMBER:741200217; GROUP NAME:STUFFING BOX FOR ROD DIA 65 MM; BPC S/O NUMBER:302011005-01</t>
  </si>
  <si>
    <t>SPARE PARTS; PART NAME:O-RING; MATERIAL:FKM; DRAWING NUMBER:JK-12-0201; ITEM POSITION NUMBER:6; EQUIPMENT NAME:CUTTER UNIT;EQUIPMENT MAKE:HYDRO MECHANICAL INDUSTRIES; EQUIPMENT MODEL:ADC300S; ADDITIONAL INFORMATION:P-150 Hs 90; MANUFACTURER:HYDROMECHANICAL INDUSTRIES; MANUFACTURER PART NUMBER:JK-12-0201/6; SUB ASSY:WATER CHAMBER HYDRAULIC JACK, TYPE:350Kn15St; SUPPLIER:THEJAPAN STEEL WORKS</t>
  </si>
  <si>
    <t>SPARE PARTS; PART NAME:PACKING,PISTON; MATERIAL:FKM; DRAWING NUMBER:JK-12-0201; ITEM POSITION NUMBER:9; EQUIPMENT NAME:CUTTER UNIT;EQUIPMENT MAKE:HYDRO MECHANICAL INDUSTRIES; EQUIPMENT MODEL:ADC300S; ADDITIONAL INFORMATION:P-150 Hs 90; MANUFACTURER:HYDROMECHANICAL INDUSTRIES; MANUFACTURER PART NUMBER:JK-12-0201/9; SUB ASSY:WATER CHAMBER HYDRAULIC JACK, TYPE:350Kn15St; SUPPLIER:THEJAPAN STEEL WORKS</t>
  </si>
  <si>
    <t>SPARE PARTS; PART NAME:DIAPHRAGM,LINE; MATERIAL:HIGH TENSION NEOPRENE RUBBER; DRAWING NUMBER:EQ-C233-03-04 REV 1; EQUIPMENTNAME:DIAPHRAGM VALVE,RUBBER LINED; EQUIPMENT MAKE:SAUNDERS VALVES; MANUFACTURER:SAUNDERS VALVES; MANUFACTURER PART NUMBER:11; SIZE,VALVE:25 NB; TYPE, VALVE:A</t>
  </si>
  <si>
    <t>SPARE PARTS; PART NAME:PLUG STEM S/A; EQUIPMENT NAME:CONTROL VALVE; EQUIPMENT MAKE:MIL CONTROLS; EQUIPMENT MODEL:21125;MANUFACTURER:MIL CONTROLS; MANUFACTURER PART NUMBER:921520708999; VALVE SIZE:1 IN, PRESSURE DESIGNATION:ASME CL 300, CV-12,ACTUATOR SIZE:11 IN</t>
  </si>
  <si>
    <t>SPIRAL WOUND GASKETS; DESIGN SPEC:ASME/ANSI B16.20 - 1998; DESIGN SPEC,FLANGE(S):ASME B16.5; PRESSURE DESIGNATION:CL 600; MAT, WINDINGS:STAINLESSSTEEL; MAT, FILLER:GRAPHITE; MAT, INNER RING:STAINLESS STEEL 316; MAT, CENTRINGRING:STAINLESS STEEL 316; SIZE, PIPE, NOMINAL:10 IN</t>
  </si>
  <si>
    <t>SPARE PARTS; PART NAME:AIR CYLINDER; MANUFACTURER PART NUMBER:UC-1000M21A-11A#01; MANUFACTURER:KOBE STEEL; DRAWINGNUMBER:UC-1000G71G; ITEM POSITION NUMBER:43; EQUIPMENT NAME:PELLETIZER; EQUIPMENT MAKE:KOBE STEEL; EQUIPMENT MODEL:LCM500H;ADDITIONAL INFORMATION:FOR CLAMP RING; SUB ASSY:HEAD ASS'Y</t>
  </si>
  <si>
    <t>SPARE PARTS; PART NAME:VIBRATION ISOLATOR; MANUFACTURER PART NUMBER:AE-PS30AG#25; MANUFACTURER:KOBE STEEL; DRAWINGNUMBER:K-390-101; ITEM POSITION NUMBER:56; EQUIPMENT NAME:HYDRAULIC OIL UNIT; EQUIPMENT MAKE:KOBE STEEL; EQUIPMENT MODEL:LCM500H</t>
  </si>
  <si>
    <t>SPARE PARTS; PART NAME:SEAT RING; MANUFACTURER PART NUMBER:743760; MANUFACTURER:METSO AUTOMATION; MATERIAL:UNS N08825+HCR; DRAWINGNUMBER:F16638; ITEM POSITION NUMBER:4; EQUIPMENT NAME:CONTROL BUTTERFLY VALVE; EQUIPMENT MODEL:L6DBN04PBCAG; ADDITIONALINFORMATION:L1C 03 A</t>
  </si>
  <si>
    <t>SPARE PARTS; PART NAME:IMPELLER; EQUIPMENT NAME:FLOCCULATOR AGITATOR; EQUIPMENTMAKE:S.J.INDUSTRIES; MANUFACTURER:S.J.INDUSTRIES; FOR FLOCCULATOR AGITATOR;H.P:3; MATERIAL:STAINLESS STEEL 304; SPEED:4 RPM; DIA, IMPELLER:1500 X 1500 MM;DIA, SHAFT:65 MM; TYPE, IMPELLER:PADDLE</t>
  </si>
  <si>
    <t>POWER SUPPLIES; VOLTAGE, OUTPUT:24 VDC; CURRENT, OUTPUT:5 A; VOLTAGE, INPUT:120/230 VAC; MANUFACTURER:SIEMENS; MODEL NUMBER:S7-300;TYPE:PLC MODULE; PHASE:SINGLE; DIMENSION:120X80X125MM; PARTNUMBER:6ES73071EA000AA0; DRAWING NUMBER:MGB102-D-DR-00061</t>
  </si>
  <si>
    <t>SPARE PARTS; PART NAME:GASKET (5); MANUFACTURER PART NUMBER:LM-500B50B-24A; MANUFACTURER:KOBE STEEL; DRAWING NUMBER:LM-500B50B#01;ITEM POSITION NUMBER:18; EQUIPMENT NAME:MIXER; EQUIPMENT MAKE:KOBE STEEL; EQUIPMENT MODEL:LCM500H; SUB ASSY:WATER END SIDE COVERASS'Y</t>
  </si>
  <si>
    <t>SPARE PARTS; PART NAME:SPRING,VALVE; DIMENSIONS:DN10; EQUIPMENT NAME:TEAL INJECTION PUMP; EQUIPMENT MAKE:LEWA PUMPS AND SYSTEMS;EQUIPMENT MODEL:LDC1/M910S/25MM; ADDITIONAL INFORMATION:PRESSURE:0.1 BAR; MANUFACTURER:LEWA PUMPS AND SYSTEMS; MANUFACTURER PARTNUMBER:042529.0218; ST (WEAR AND TEAR PART OF DISC VALVE 042523.0023)</t>
  </si>
  <si>
    <t>SPARE PARTS; PART NAME:O-RING; MANUFACTURER PART NUMBER:120017; MANUFACTURER:WARTSILA; DIMENSIONS:101.19 X 3.53; DRAWINGNUMBER:DBAC195522; EQUIPMENT NAME:ENGINE; EQUIPMENT MODEL:W20V32; ENGINE NUMBER:PAAE227083; REFERENCE TYPE:W32</t>
  </si>
  <si>
    <t>SPIRAL WOUND GASKETS; PRESSURE DESIGNATION:ASME CL 600; THICKNESS, GASKET:4.5 MM; MAT, WINDINGS:STAINLESS STEEL 316; MAT,FILLER:GRAPHITE; MAT, INNER RING:CARBON STEEL; MAT, CENTRING RING:CARBON STEEL; SIZE, PIPE, NOMINAL:6 IN; FACING, FLANGE: RAISEDFACE; REFERENCE: 33FABB</t>
  </si>
  <si>
    <t>METRIC BALL BEARINGS; TYPE:RADIAL CONTACT; SERIES:6000; ROWS:SINGLE; DESIGN SPEC:DIN 625; DESIGN SPEC:ISO 15; STYLE:EXTRA LIGHTTYPE DEEP GROOVE; MAT, CAGE:PRESSED STEEL; DESIGNATION NUMBER:6026; DIAMETER, BORE:130 MM; DIAMETER, OD:200 MM; WIDTH/HEIGHT:33 MM;POSITION: MOTOR DRIVE END; ITEM POSITION NUMBER: 16; EQUIPMENT NAME: STORM WATER LIFT STATION PUMP; EQUIPMENT MAKE: KUBOTACORPORATION; EQUIPMENT MODEL: DF-V 700; REAL MANUFACTURER PART NUMBER: 6026; REAL MANUFACTURER NAME: ABB LV SYSTEMS; CONTRACTORDOCUMENT NUMBER: MGA109-D-DR-00004</t>
  </si>
  <si>
    <t>SPARE PARTS; PART NAME:GEAR LIMIT SWITCH; EQUIPMENT NAME:ACTUATOR; EQUIPMENT MAKE:LIMITORQUE; EQUIPMENT MODEL:L120-20;MANUFACTURER:LIMITORQUE</t>
  </si>
  <si>
    <t>SPARE PARTS; PART NAME:SEAT RING; EQUIPMENT NAME:CONTROL VALVE; EQUIPMENTMAKE:DRESSER MASONEILAN; ADDITIONAL INFORMATION:PG37A0271-003; MANUFACTURER PARTNUMBER:021000452-208-0000; MANUFACTURER:DRESSER MASONEILAN; EQUIPMENTCODE:1300031098</t>
  </si>
  <si>
    <t>SPARE PARTS; PART NAME:WEAR RING,CASE; MATERIAL:ASTM A276 TYPE 410 (H); EQUIPMENT NAME:PUMP; EQUIPMENT MAKE:KIRLOSKAR EBARA PUMPSLIMITED; EQUIPMENT MODEL:250X150 VPCS 4MF; ADDITIONAL INFORMATION:SERIES; MANUFACTURER:KIRLOSKAR EBARA PUMPS LIMITED; MANUFACTURERPART NUMBER:107.2; SERVICE:NAPTHA FEED TO FUEL STORAGE</t>
  </si>
  <si>
    <t>SPARE PARTS; PART NAME:WEAR RING,CASE; MATERIAL:ASTM A276 TYPE 410 (H); EQUIPMENT NAME:PUMP; EQUIPMENT MAKE:KIRLOSKAR EBARA PUMPSLIMITED; EQUIPMENT MODEL:250X150 VPCS 4MF; ADDITIONAL INFORMATION:SERIES; MANUFACTURER:KIRLOSKAR EBARA PUMPS LIMITED; MANUFACTURERPART NUMBER:107.3; SERVICE:NAPTHA FEED TO FUEL STORAGE</t>
  </si>
  <si>
    <t>SPARE PARTS; PART NAME:PIN; MATERIAL:17-4PH; DRAWING NUMBER:50305195; ITEM POSITION NUMBER:14; EQUIPMENT NAME:BUTTERFLY VALVE;EQUIPMENT MAKE:METSO AUTOMATION; EQUIPMENT MODEL:L6DMU28AACAG/B; MANUFACTURER:METSO AUTOMATION; MANUFACTURER PART NUMBER:648152</t>
  </si>
  <si>
    <t>SPIRAL WOUND GASKETS; DESIGN SPEC:ASME/ANSI B16.20 - 1998; DESIGN SPEC, FLANGE(S):ASME B16.5; PRESSURE DESIGNATION:CL 600; MAT,WINDINGS:STAINLESS STEEL; MAT, FILLER:GRAPHITE; MAT, INNER RING:STAINLESS STEEL 316; MAT, CENTRING RING:STAINLESS STEEL 316; SIZE,PIPE, NOMINAL:16 IN</t>
  </si>
  <si>
    <t>SPIRAL WOUND GASKETS FOR PLANT EQUIPMENT; CONSTRUCTION:6 PASS; THICKNESS, GASKET:4.5 MM; THICKNESS, INNER RING:3.2 MM; THICKNESS,CENTRING RING:3.2 MM; MAT, WINDINGS:STAINLESS STEEL 304; MAT, FILLER:GRAPHITE; MAT, INNER RING:STAINLESS STEEL 304; MAT, CENTRINGRING:STAINLESS STEEL 304; MANDATORY ADD REQRMTS:REFERED DWG:MEA110-D-DR-0292; MANDATORY ADD REQRMTS:REFERED POSITION NUMBER:6A;CENTRING RING, O.D.:858 MM; INNER RING, I.D.:758 MM; DIMENSION, I.D. X O.D.:798 X 850 MM; EQUIPMENT NAME:CS HEAT EXCHANGER;MODEL:H-BEM; MANUFACTURER:INDCON PROJECTS &amp; EQUIPMENT LTD</t>
  </si>
  <si>
    <t>SPARE PARTS; PART NAME:VIBRATION ISOLATOR-SPRING STEEL; EQUIPMENT NAME:AIRHANDLING UNIT; EQUIPMENT MAKE:SYSTEM AIR LTD; MANUFACTURER:SYSTEM AIR LTD;EQUIPMENT CODE:SIPL-W-1216/08; FOR SUPPLY UNIT</t>
  </si>
  <si>
    <t>SPARE PARTS; PART NAME:SEAL KIT; EQUIPMENT NAME:VALVE; EQUIPMENT MAKE:KENT INTROL; EQUIPMENT MODEL:5245LA 450; ADDITIONALINFORMATION:SINGLE ACTING DIAPH ACTUATOR; MANUFACTURER:KENT INTROL; MANUFACTURER PART NUMBER:SP524SRA03</t>
  </si>
  <si>
    <t>SPARE PARTS; PART NAME:DIAPHRAGM; EQUIPMENT NAME:CONTROL VALVE; EQUIPMENTMAKE:DRESSER MASONEILAN; ADDITIONAL INFORMATION:PG37A0271-003; MANUFACTURER PARTNUMBER:200014101-660-0000; MANUFACTURER:DRESSER MASONEILAN; EQUIPMENTCODE:1300031098</t>
  </si>
  <si>
    <t>SPARE PARTS; PART NAME:SPARE PART SET; MANUFACTURER PART NUMBER:190710; MANUFACTURER:WARTSILA; DRAWING NUMBER:DBAC195522; EQUIPMENTNAME:ENGINE; EQUIPMENT MODEL:W20V32; MINOR KIT; REFERENCE:G053; FOR ACE 0+; ENGINE NUMBER:PAAE227083; REFERENCE TYPE:W32</t>
  </si>
  <si>
    <t>RING JOINT GASKETS; MAT:STEEL; MAT SPEC:5Cr-0.5Mo; TYPE:OVAL; SIZE, FLANGE (INCH:6 IN; PRESSURE DESIGNATION:ASME CL2500; FACINGFLANGE:RTJ; REFERENCE:52EA</t>
  </si>
  <si>
    <t>SPARE PARTS; PART NAME:CABLE; DRAWING NUMBER:M 1; EQUIPMENT NAME:HDPE ANALYSER; EQUIPMENT MAKE:SIEMENS; ADDITIONALINFORMATION:DIRECT; MANUFACTURER:SIEMENS; MANUFACTURER PART NUMBER:A5E02588477001; SUB ASSEMBLY:POWER SUPPLIES; SYSCON 2 TO HMI</t>
  </si>
  <si>
    <t>SPARE PARTS; PART NAME:SEAT RING; DIMENSIONS:1-1/4 IN PORT; MATERIAL:STAINLESS STEEL 316/HFS; EQUIPMENT MAKE:FISHER CONTROLS;EQUIPMENT MODEL:1.00EZ-NS; MANUFACTURER:FISHER CONTROLS; MANUFACTURER PART NUMBER:2U855946052; SET QUANTITY:1</t>
  </si>
  <si>
    <t>METAL GROOVED GASKETS; PRESSURE DESIGNATION:ASME CL 300; FACING, FLANGE:RAISED FACE; TYPE OF GASKET PROFILE:LATERAL; MAT,LAYERS:GRAPHITE; MAT, GROOVED PROFILE:STAINLESS STEEL 316; MAT, CENTRING RING:STAINLESS STEEL 316; THICKNESS, TOTAL:3 MM; SIZE,PIPE, NOMINAL:1.1/2 IN; REFERENCE: 51KF</t>
  </si>
  <si>
    <t>SPARE PARTS; PART NAME:O-RING; MANUFACTURER PART NUMBER:OAS-RB253; MANUFACTURER:ELLIOTT TURBOMACHINERY; MATERIAL:NBR; DRAWINGNUMBER:ES/9890226; ITEM POSITION NUMBER:3, 25; EQUIPMENT NAME:DGS CONSOLE_WATER, OIL INJECT</t>
  </si>
  <si>
    <t>SPARE PARTS; PART NAME:GASKET (6); MANUFACTURER PART NUMBER:LM-500B50B-25A; MANUFACTURER:KOBE STEEL; DRAWING NUMBER:LM-500B50B#02;ITEM POSITION NUMBER:19; EQUIPMENT NAME:MIXER; EQUIPMENT MAKE:KOBE STEEL; EQUIPMENT MODEL:LCM500H; SUB ASSY:WATER END SIDE COVERASS'Y</t>
  </si>
  <si>
    <t>THREADED PIPE COUPLINGS; TYPE:THREADED BOTH END; MAT:CARBON STEEL; MAT SPEC, FITTING:ASTM A105; PRESSURE DESIGNATION:CL 3000;MANDATORY ADD REQRMTS:STEAM WITH IBR CERTIFICATE; SIZE:1.5 IN</t>
  </si>
  <si>
    <t>EXTENSION CABLE; ACCELEROMETER; MANUFACTURER PART NUMBER:130539-30; MANUFACTURER:BENTLY NEVADA; CABLE LENGTH:30 FT; SPLASH RESISTANT</t>
  </si>
  <si>
    <t>SPARE PARTS; PART NAME:WIPER, DUST; MATERIAL:FKM; DRAWING NUMBER:OJ.T-31-5427A; ITEM POSITION NUMBER:2; EQUIPMENT MAKE:OSAKA JACKCo.LTD; ADDITIONAL INFORMATION:DHS80; MANUFACTURER:OSAKA JACK Co.LTD; MANUFACTURER PART NUMBER:OJ.T-31-5427A/2; SUB ASSY:DIVERTERVALVE HYDRAULIC CYLINDER; SUPPLIER:THE JAPAN STEEL WORKS</t>
  </si>
  <si>
    <t>SPARE PARTS; PART NAME:WIPER, DUST; MATERIAL:FKM; DRAWING NUMBER:OJ.T-31-5427A; ITEM POSITION NUMBER:19; EQUIPMENT MAKE:OSAKA JACKCo.LTD; ADDITIONAL INFORMATION:DHS80; MANUFACTURER:OSAKA JACK Co.LTD; MANUFACTURER PART NUMBER:OJ.T-31-5427A/19; SUB ASSY:DIVERTERVALVE HYDRAULIC CYLINDER; SUPPLIER:THE JAPAN STEEL WORKS</t>
  </si>
  <si>
    <t>SPARE PARTS; PART NAME:GASKET; DRAWING NUMBER:0A-393-200-024; ITEM POSITION NUMBER:59; EQUIPMENT NAME:SLOT DISC; EQUIPMENT MAKE:THEJAPAN STEEL WORKS; MANUFACTURER:THE JAPAN STEEL WORKS; MANUFACTURER PART NUMBER:K3A3932010890; SUB ASSEMBLY:SLOT DISC ASSEMBLY</t>
  </si>
  <si>
    <t>SPARE PARTS; PART NAME:AIR CORD METAL; MANUFACTURER PART NUMBER:1000051883;MANUFACTURER:THYSSENKRUPP; REFERENCE:SO DW900 L1380</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</si>
  <si>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DWG:MEA110-D-DR-0082; MANDATORY ADD REQRMTS:REFERED POSITION NUMBER:3; CENTRING RING, O.D.:766MM; INNER RING, I.D.:676 MM; DIMENSION, I.D. X O.D.:706 X 758 MM; EQUIPMENT NAME:CS HEAT EXCHANGER; MODEL:V-AEL;MANUFACTURER:INDCON PROJECTS &amp; EQUIPMENT LTD</t>
  </si>
  <si>
    <t>WELDING NECK PIPE FLANGES; DESIGN SPEC:ASME B16.5; MAT:STAINLESS STEEL 304 / 304L; MAT, SPEC:ASTM A182 GRADE F304/304L; PRESSUREDESIGNATION:CL 300; SERVICE:LOW TEMP/HC/ADDITIVES; SIZE:1.5 IN</t>
  </si>
  <si>
    <t>SPARE PARTS; PART NAME:SPARE PARTS SET; MANUFACTURER PART NUMBER:H069520; MANUFACTURER:METSO AUTOMATION; MATERIAL:GRAPHITE; DRAWINGNUMBER:F16638; ITEM POSITION NUMBER:18, 19, 20; EQUIPMENT NAME:CONTROL BUTTERFLY VALVE; EQUIPMENT MODEL:L6DBN10PBCAG; ADDITIONALINFORMATION:L6DB 10 G</t>
  </si>
  <si>
    <t>SPARE PARTS; PART NAME:REPAIR KIT; DIMENSIONS:20 MM; EQUIPMENT NAME:STEAM TRAP;EQUIPMENT MAKE:FORBES MARSHALL; EQUIPMENT MODEL:FMTLT-63-U; ADDITIONALINFORMATION:STRAINER SCREEN AND CAPSULE; MANUFACTURER:FORBES MARSHALL</t>
  </si>
  <si>
    <t>SPARE PARTS; PART NAME:BATTERY CELL; EQUIPMENT MAKE:AMCO SAFT INDIA LTD; EQUIPMENT MODEL:KPH22P; MANUFACTURER:AMCO SAFT INDIA LTD</t>
  </si>
  <si>
    <t>STUD BOLTS WITH NUTS; MAT SPEC, STUD BOLT(S):ASTM A193 GRADE B7; MAT SPEC, NUT(S):ASTM A194 GRADE 2H; TYPE OF THREAD:8UN; TYPE,NUT:HEAVY HEXAGONAL; LENGTH:215 MM; SIZE:1.1/8 IN</t>
  </si>
  <si>
    <t>SPARE PARTS; PART NAME:O-RING; MANUFACTURER PART NUMBER:167047; MANUFACTURER:WARTSILA; DRAWING NUMBER:DBAC195522; EQUIPMENTNAME:ENGINE; EQUIPMENT MODEL:W20V32; ADDITIONAL INFORMATION:FOR FUEL INJECTION VALVE; ENGINE NUMBER:PAAE227083; REFERENCE TYPE:W32</t>
  </si>
  <si>
    <t>SPARE PARTS; PART NAME:GASKET; MATERIAL:GRAFOIL; EQUIPMENT NAME:VALVE; EQUIPMENT MAKE:KENT INTROL; MANUFACTURER:KENT INTROL;MANUFACTURER PART NUMBER:JVMF302-106-P-6A</t>
  </si>
  <si>
    <t>SWITCH FUSE UNIT; CURRENT, RATED:250 A; VOLTAGE, RATED:415 VAC; UTILISATION CATEGORY:AC-23A; FREQUENCY:50 HZ; MANUFACTURER PARTNUMBER:FN250; MANUFACTURER:LARSEN &amp; TOUBRO</t>
  </si>
  <si>
    <t>SPARE PARTS; PART NAME:SEAL,BALANCE; MATERIAL:STAINLESS STEEL 316/316L; EQUIPMENT NAME:CONTROL VALVE; EQUIPMENT MAKE:SEVERN GLOCON;EQUIPMENT MODEL:300-5412-P2CN; ADDITIONAL INFORMATION:RETAINER; MANUFACTURER:SEVERN GLOCON; MANUFACTURER PARTNUMBER:123250/32-0008-3053; MAT SPEC:ASTM A479 DUAL CERTIFIED</t>
  </si>
  <si>
    <t>SPARE PARTS; PART NAME:DIAPHRAGAM; MANUFACTURER PART NUMBER:2E859502202; MANUFACTURER:FISHER CONTROLS; MATERIAL:NITRILE; EQUIPMENTNAME:CONTROL VALVE; EQUIPMENT MODEL:3.00ET, 3.00ET; SET QUANTITY:1</t>
  </si>
  <si>
    <t>SPARE PARTS; PART NAME:SEAT RING; EQUIPMENT NAME:VALVE; EQUIPMENT MAKE:MIL CONTROLS LIMITED; MANUFACTURER:MIL CONTROLS LIMITED;MANUFACTURER PART NUMBER:883777153859</t>
  </si>
  <si>
    <t>BLIND PIPE FLANGES; DESIGN SPEC:ASME B 16.5; MAT:CARBON STEEL; MAT, SPEC:ASTM A105; FACING, FLANGE:RAISED FACE; FINISH, FLANGEFACING:125 AARH; PRESSURE DESIGNATION:ANSI CL600; SIZE:3 IN</t>
  </si>
  <si>
    <t>SPARE PARTS; PART NAME:PUSH ROD; MANUFACTURER PART NUMBER:145001; MANUFACTURER:WARTSILA; DRAWING NUMBER:DBAC195522; EQUIPMENTNAME:ENGINE; EQUIPMENT MODEL:W20V32; ENGINE NUMBER:PAAE227083; REFERENCE TYPE:W32</t>
  </si>
  <si>
    <t>SPARE PARTS; PART NAME:OIL REFIL VALVE ASSEMBLY; EQUIPMENT NAME:PUMP; EQUIPMENTMAKE:SWELORE ENGINEERING PVT LTD; EQUIPMENT MODEL:WDD-1750/28, WDD 3000/44;MANUFACTURER PART NUMBER:DBC9933M1912; MANUFACTURER:SWELORE ENGINEERING PVT LTD;REFERENCE NUMBER:HD-12-A 14799 / 14800, HD-12-A-14807 / 14808</t>
  </si>
  <si>
    <t>SPARE PARTS; PART NAME:SLEEVE,BOTTOM CASING; MATERIAL:ASTM A276 TYPE 410; EQUIPMENT NAME:PUMP; EQUIPMENT MAKE:KIRLOSKAR EBARA PUMPSLIMITED; EQUIPMENT MODEL:250X150 VPCS 4MF; MANUFACTURER:KIRLOSKAR EBARA PUMPS LIMITED; MANUFACTURER PART NUMBER:43.1;SERVICE:NAPTHA FEED TO FUEL STORAGE</t>
  </si>
  <si>
    <t>FLUORESCENT LAMPS; TYPE:BULB,CFL; CONNECTION(S):EXTERNAL; CONSTRUCTION:THREADED; NOTE:THE ITEM SHALL BE SUPPLIED AS ORIGINALLYINSTALLED AT DFCU-AU PLANT OF OPAL UNDER CHEMTROLS PROJECT, ANY DEVIATION FROM ORIGINAL SUPPLY SHALL BE WITH PRIOR APPROVAL OFOPAL, ELSE CHEMTROL IS LIABLE TO BE REPLACE NON-CONFORMING ITEMS WITHOUT ANY ADDITIONAL COST TO OPAL; SUPPLIER:CHEMTROLS INDUSTRIESLTD; REFERENCE NUMBER:CIL REF NO:APS-JP512</t>
  </si>
  <si>
    <t>SPARE PARTS; PART NAME:BACK-UP RING; MANUFACTURER PART NUMBER:OASB-R365; MANUFACTURER:ELLIOTT TURBOMACHINERY; MATERIAL:PFA; DRAWINGNUMBER:ES/9890182; ITEM POSITION NUMBER:9; EQUIPMENT NAME:DGS CONSOLE_WATER, OIL INJECT</t>
  </si>
  <si>
    <t>SPARE PARTS; PART NAME:BACK-UP RING; MANUFACTURER PART NUMBER:OASB-R276; MANUFACTURER:ELLIOTT TURBOMACHINERY; MATERIAL:PFA; DRAWINGNUMBER:ES/9890182; ITEM POSITION NUMBER:7; EQUIPMENT NAME:DGS CONSOLE_WATER, OIL INJECT</t>
  </si>
  <si>
    <t>SPARE PARTS; PART NAME:FLOAT; DIMENSIONS:80 X 325 MM; MATERIAL:TITANIUM;EQUIPMENT NAME:MAGNETIC LEVEL GAUGE; EQUIPMENT MAKE:V AUTOMAT &amp; INSTRUMENTS;MANUFACTURER PART NUMBER:40L-2/80X325MM,TITANIUM, SG:0.657; MANUFACTURER:VAUTOMAT &amp; INSTRUMENTS; SPECIFIC GRAVITY:0.657; DESIGN TEMPERATURE:72 DEG C;DESIGN PRESSURE:10.5 KG/CM2</t>
  </si>
  <si>
    <t>SPARE PARTS; PART NAME:ACTUATOR SOFT GOODS KIT; EQUIPMENT NAME:CONTROL VALVE STEAM LETDOWN; EQUIPMENT MAKE:CCI; MANUFACTURER:CCI;MANUFACTURER PART NUMBER:250RA-SOFT; DRAWING/SERIAL NUMBER:A11108-01; REAL MANUFACTURER:CCI KOREA; SUPPLIER NAME:CCI; MODELNUMBER:MSDIII 250-RA; DIAPHRAGM, PART NUMBER:94030501AAE, INSTALLED QUANTITY:1; YOKE O-RING, PART NUMBER:6131352AE, INSTALLEDQUANTITY:1; GUIDE-BUSH ORING 1, PART NUMBER:6130201AE, INSTALLED QUANTITY:2; GUIDE-BUSH O-RING 2, PART NUMBER:6130311AE, INSTALLEDQUANTITY:1; SPACER O-RING, PART NUMBER:6130141AE, INSTALLED QUANTITY:1; NOTE 1:PLEASE SUPPLY THIS PART AS ONE TO ONE REPLACEMENT ASORIGINALLY INSTALLED IN VALVE. IN CASE THIS PART NUMBER CONFLICTS WITH ORIGINAL SUPPLY, THE ORIGINAL SUPPLY AS PER DRAWING/SERIALNUMBER WILL TAKE PRECEDENCE</t>
  </si>
  <si>
    <t>CONSIST OF 20 QUANTITY</t>
  </si>
  <si>
    <t>SPARE PARTS; PART NAME:SPLIT RING; MATERIAL:STP; DRAWING NUMBER:2A21576; ITEM POSITION NUMBER:14; EQUIPMENT NAME:GEAR PUMP;EQUIPMENT MAKE:THE JAPAN STEEL WORKS; ADDITIONAL INFORMATION:SPARES FOR ROTARY JOINT; MANUFACTURER:SHOWA GIKEN INDUSTRIAL CO LTD;MANUFACTURER PART NUMBER:PL50-005; SUPPLIER:THE JAPAN STEEL WORKS</t>
  </si>
  <si>
    <t>CIRCUIT BREAKERS; TYPE, CIRCUITBREAKER:MINIATURE; POLE, QUANTITY:2; CURRENT RATING:4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t>
  </si>
  <si>
    <t>CONTACTORS; VOLTAGE, COIL:110 VDC; CONFIGURATION, CONTACT:2 NO + 2 NC; MANUFACTURER:GENERAL ELECTRIC; MANUFACTURER PART NUMBER:RL4R22E; TYPE:AUXILIARY</t>
  </si>
  <si>
    <t>SPARE PARTS; PART NAME:GASKET KIT; DRAWING NUMBER:74F20100M; EQUIPMENT NAME:BALLVALVE; EQUIPMENT MAKE:BELGAUM AQUA VALVES PVT. LTD; MANUFACTURER:BELGAUM AQUAVALVES PVT. LTD; KIT CONSISTS OF: 1)ITEM NAME:STEM WASHER, POSITION NUMBER:7,MATERIAL:GFT; 2)ITEM NAME:GLAND PACKING, POSITION NUMBER:8, MATERIAL:GRAFOIL;3)ITEM NAME:BODY SEAL, POSITION NUMBER:9, MATERIAL:GRAFOIL; 4)ITEMNAME:ANTISTATIC SPRING, POSITION NUMBER:15, MATERIAL:INCONEL X-750; FOR BALLVALVE; TYPE:FLOATING; FULL PORT; END CONNECTION:FLANGED; PRESSUREDESIGNATION:ASME CLASS 150; SIZE:100 MM (4 IN); AV REFERENCE NUMBER:AVS0044; OEMREFERENCE NUMBER:54301B</t>
  </si>
  <si>
    <t>SPARE PARTS; PART NAME:BUSH,FLOATING; MATERIAL:CARBON; DRAWING NUMBER:2H-134024; ITEM POSITION NUMBER:24; EQUIPMENT NAME:2NDREACTOR TEPID WATER PUMP; EQUIPMENT MAKE:SULZER PUMPS; EQUIPMENT MODEL:ZF 300-4360, LK-4; ADDITIONAL INFORMATION:FOR MECHANICALSEAL; MANUFACTURER:FLOWSERVE SEALS (FSD); MANUFACTURER PART NUMBER:2H-134024/24; SEAL MODEL:3.000" QBQ</t>
  </si>
  <si>
    <t>SPARE PARTS; PART NAME:SEAT RING; MANUFACTURER:MIL CONTROLS LIMITED; MANUFACTURER PART NUMBER:866192035596</t>
  </si>
  <si>
    <t>SPARE PARTS; PART NAME:BODY,GASKET; MANUFACTURER:MIL CONTROLS LIMITED; MANUFACTURER PART NUMBER:196126478826</t>
  </si>
  <si>
    <t>SPARE PARTS; PART NAME:CYLINDER; MANUFACTURER PART NUMBER:228015; MANUFACTURER:WARTSILA; DRAWING NUMBER:DBAC195522; EQUIPMENTNAME:ENGINE; EQUIPMENT MODEL:W20V32; ADDITIONAL INFORMATION:FOR OVERSPEED DEVICE; ENGINE NUMBER:PAAE227083; REFERENCE TYPE:W32</t>
  </si>
  <si>
    <t>SPARE PARTS; PART NAME:GAUGE,PRESSURE; EQUIPMENT MODEL:A8;MANUFACTURER:METSO AUTOMATION; MANUFACTURER PART NUMBER:H070974</t>
  </si>
  <si>
    <t>SPARE PARTS; PART NAME:WEAR RING; MATERIAL:ASTM A276 TYPE 410 (H); EQUIPMENT NAME:PUMP; EQUIPMENT MAKE:KIRLOSKAR EBARA PUMPSLIMITED; EQUIPMENT MODEL:250X150 VPCS 4MF; ADDITIONAL INFORMATION:SERIES; MANUFACTURER:BEARING NUT (OIL MIST PURPOSE); MANUFACTURERPART NUMBER:25.3; SERVICE:NAPTHA FEED TO FUEL STORAGE</t>
  </si>
  <si>
    <t>REINFORCED FLAT RING RUBBER GASKET; MAT:ETHYLENE-PROPYLENE RUBBER; CROSS SECTION:WITH INSERT; MAT, INSERT:STEEL; FACING,FLANGE:RAISED FACE; PRESSURE DESIGNATION:ASME CL 150; THICKNESS AT INSERT:7 MM; SIZE, PIPE, NOMINAL:24 IN; REFERENCE: 11KC</t>
  </si>
  <si>
    <t>SPARE PARTS; PART NAME:WEAR PART,PLUG ROD GUIDE; EQUIPMENT NAME:LRU COLUMN FEED PUMP; EQUIPMENT MAKE:LEWA PUMPS AND SYSTEMS;EQUIPMENT MODEL:LDE1/M911S/92MM; ADDITIONAL INFORMATION:GR.66-116 LDE M900; MANUFACTURER:LEWA PUMPS AND SYSTEMS; MANUFACTURER PARTNUMBER:112681.1002; WEAR AND TEAR PARTS OF DRIVE ELEMENT 109352.0004</t>
  </si>
  <si>
    <t>SWITCH FUSE UNIT; CURRENT, RATED:160 A; VOLTAGE, RATED:415 VAC; UTILISATION CATEGORY:AC-23A; FREQUENCY:50 HZ; MANUFACTURER PARTNUMBER:FN160; MANUFACTURER:LARSEN &amp; TOUBRO</t>
  </si>
  <si>
    <t>SPARE PARTS; PART NAME:SPRING; EQUIPMENT NAME:VALVE ACTUATOR; EQUIPMENTMAKE:DRESSER VALVES; MANUFACTURER PART NUMBER:000042209-136-0000;MANUFACTURER:DRESSER VALVES</t>
  </si>
  <si>
    <t>SPARE PARTS; PART NAME:GEAR LIMIT SWITCH; EQUIPMENT NAME:ACTUATOR; EQUIPMENT MAKE:LIMITORQUE; EQUIPMENT MODEL:L120-10;MANUFACTURER:LIMITORQUE</t>
  </si>
  <si>
    <t>SPARE PARTS; PART NAME:BUSH, THROAT; MANUFACTURER PART NUMBER:204425007038; MANUFACTURER:SULZER PUMPS; MATERIAL:11-13 CHROME;DRAWING NUMBER:MGA101-D-DR-00002; ITEM POSITION NUMBER:456.01; EQUIPMENT NAME:CENTRIFUGAL PUMP; EQUIPMENT MAKE:SULZER PUMPS;EQUIPMENT MODEL:ZF 50-3315; MODEL NUMBER:ZF 150-3250, ZF 150-3315, ZF 100-3315; DRAWING NUMBER:MGA101-D-DR-00020,MGA101-D-DR-00065, MGA101-D-DR-00155, MGA101-D-DR-00182, ZF 100-3315, MGA101-D-DR-00245, MGA111-D-DR-00075</t>
  </si>
  <si>
    <t>SPARE PARTS; PART NAME:GASKET SET; MANUFACTURER PART NUMBER:NO7; MANUFACTURER:WARTSILA; DRAWING NUMBER:DBAC195522; EQUIPMENTNAME:ENGINE; EQUIPMENT MODEL:W20V32; ENGINE NUMBER:PAAE227083; REFERENCE TYPE:W32</t>
  </si>
  <si>
    <t>TRANSFORMERS; TYPE:CURRENT,NEUTRAL; MANUFACTURER:CROMPTON GREAVES; CURRENT RATIO:1600/1A; CT CLASS:PS; RESISTANCE:12 OHM; RINGTYPE; KNEE POINT VOLTAGE GREATER THAN OR EQUAL TO 750 V; I MAG:LESS THAN 30 mA AT VK/2; LT TAPE INSULATED; VARNISH IMPREGNATED;INDOOR; FOR TRANSFORMER; EQUIPMENT MODEL NUMBER:DT3519</t>
  </si>
  <si>
    <t>METAL JACKETED FLAT RING GASKETS; DESIGN SPEC:ANSI B16.5; MAT, FILLER:GRAPHITE; THICKNESS, GASKET:3 MM; OUTER DIAMETER, GASKET:367MM; INNNER DIAMETER, GASKET:347 MM; FOR SHELL COVER FLANGE; EQUIPMENT MODEL:1EHA1T; EQUIPMENT NAME:AFTER COOLER; EQUIPMENTMANUFACTURER:KIRLOSKAR PNEUMATIC CO LTD; MAIN EQUIPMENT NAME:INSTRUMENT AIR COMPRESSOR; EQUIPMENT MANUFACTURER PARTNUMBER:94.109.349.00; DRAWING NUMBER:94.108.881.00; POSITION NUMBER:29; SUPPLIER DRAWING NUMBER:RY/HX/3304-1</t>
  </si>
  <si>
    <t>REINFORCED FLAT RING RUBBER GASKET; MAT:ETHYLENE-PROPYLENE RUBBER; CROSS SECTION:WITH INSERT; MAT, INSERT:STEEL; FACING,FLANGE:RAISED FACE; PRESSURE DESIGNATION:ASME CL 150; THICKNESS AT INSERT:7 MM; SIZE, PIPE, NOMINAL:14 IN; REFERENCE: 11KC</t>
  </si>
  <si>
    <t>SPIRAL WOUND GASKETS; DESIGN SPEC:ANSI B16.20; DESIGN SPEC, FLANGE(S):ANSI B16.5; PRESSURE DESIGNATION:CLASS 300; MAT,WINDINGS:STAINLESS STEEL 316; MAT, FILLER:GRAFOIL; MAT, CENTRING RING:STAINLESS STEEL 316; SIZE, PIPE, NOMINAL:16 IN</t>
  </si>
  <si>
    <t>SPIRAL WOUND GASKETS FOR PLANT EQUIPMENT; CONSTRUCTION:7 PASS; THICKNESS, GASKET:4.5 MM; THICKNESS, INNER RING:3.2 MM; THICKNESS,CENTRING RING:3.2 MM; MAT, WINDINGS:STAINLESS STEEL 304; MAT, FILLER:GRAPHITE; MAT, INNER RING:STAINLESS STEEL 304; MAT, CENTRINGRING:STAINLESS STEEL 304; MANDATORY ADD REQRMTS:REFERED DWG:MEA110-D-DR-0292; MANDATORY ADD REQRMTS:REFERED POSITION NUMBER:6;CENTRING RING, O.D.:858 MM; INNER RING, I.D.:758 MM; DIMENSION, I.D. X O.D.:798 X 850 MM; EQUIPMENT NAME:CS HEAT EXCHANGER;MODEL:H-BEM; MANUFACTURER:INDCON PROJECTS &amp; EQUIPMENT LTD</t>
  </si>
  <si>
    <t>SPARE PARTS; PART NAME:O-RING; DIMENSIONS:OD 14.00 X THK 1.78; DRAWING NUMBER:M257P0869; ITEM POSITION NUMBER:1; EQUIPMENT NAME:VRUCOMPRESSOR; EQUIPMENT MAKE:KOBE STEEL; EQUIPMENT MODEL:KS31SNZ-16SNZ (11-00372-0); MANUFACTURER:KOBE STEEL; MANUFACTURER PARTNUMBER:M01219126#03</t>
  </si>
  <si>
    <t>SPARE PARTS; PART NAME:BACK-UP RING; MATERIAL:PTFE; DRAWING NUMBER:OJ.T-31-5427A; ITEM POSITION NUMBER:14; EQUIPMENT MAKE:OSAKAJACK Co.LTD; ADDITIONAL INFORMATION:JIS-T2-P130; MANUFACTURER:OSAKA JACK Co.LTD; MANUFACTURER PART NUMBER:OJ.T-31-5427A/14; SUBASSY:DIVERTER VALVE HYDRAULIC CYLINDER; SUPPLIER:THE JAPAN STEEL WORKS</t>
  </si>
  <si>
    <t>SPARE PARTS; PART NAME:SERVICE KIT; MANUFACTURER PART NUMBER:80318X062; MANUFACTURER:WARTSILA; DRAWING NUMBER:DBAC195522; EQUIPMENTNAME:ENGINE; EQUIPMENT MODEL:W20V32; FOR HIGH FLOW VALVES; MODEL:G; ENGINE NUMBER:PAAE227083; REFERENCE TYPE:W32</t>
  </si>
  <si>
    <t>SPARE PARTS; PART NAME:SLEEVE,INTERMEDIATE BEARING; MATERIAL:ASTM A276 TYPE 410; EQUIPMENT NAME:PUMP; EQUIPMENT MAKE:KIRLOSKAREBARA PUMPS LIMITED; EQUIPMENT MODEL:250X150 VPCS 4MF; MANUFACTURER:KIRLOSKAR EBARA PUMPS LIMITED; MANUFACTURER PART NUMBER:43.6;SERVICE:NAPTHA FEED TO FUEL STORAGE</t>
  </si>
  <si>
    <t>SPARE PARTS; PART NAME:WEAR RING,SEAL CHAMBER; EQUIPMENT NAME:WASH OIL UNLOADING PUMP; EQUIPMENT MAKE:ITT CORPORATION INDIA PVTLTD; EQUIPMENT MODEL:3700 SA-1.5x3 - 9N; ADDITIONAL INFORMATION:180-241 BHN; MANUFACTURER:ITT CORPORATION INDIA PVT LTD;MANUFACTURER PART NUMBER:C00288A21 1232K</t>
  </si>
  <si>
    <t>SPARE PARTS; PART NAME:WEAR RING,SEAL CHAMBER; EQUIPMENT NAME:PENTANE UNLOADING PUMP; EQUIPMENT MAKE:ITT CORPORATION INDIA PVT LTD;EQUIPMENT MODEL:3700 SX-1.5x3 - 9A; ADDITIONAL INFORMATION:180-241 BHN; MANUFACTURER:ITT CORPORATION INDIA PVT LTD; MANUFACTURERPART NUMBER:C00288A21 1232K</t>
  </si>
  <si>
    <t>SPARE PARTS; PART NAME:PLUG STEM S/A; EQUIPMENT NAME:CONTROL VALVE; EQUIPMENT MAKE:MIL CONTROLS; EQUIPMENT MODEL:21125;MANUFACTURER:MIL CONTROLS; MANUFACTURER PART NUMBER:121499247999; VALVE SIZE:3 IN, PRESSURE DESIGNATION:ASME CL 300, CV-31,ACTUATOR SIZE:13 IN</t>
  </si>
  <si>
    <t>SPARE PARTS; PART NAME:PLUG STEM S/A; EQUIPMENT NAME:CONTROL VALVE; EQUIPMENT MAKE:MIL CONTROLS; EQUIPMENT MODEL:70125;MANUFACTURER:MIL CONTROLS; MANUFACTURER PART NUMBER:891193390999; VALVE SIZE:3 IN, PRESSURE DESIGNATION:ASME CL 300, CV-31,ACTUATOR SIZE:13 IN</t>
  </si>
  <si>
    <t>SPARE PARTS; PART NAME:PLUG STEM S/A; EQUIPMENT NAME:CONTROL VALVE; EQUIPMENT MAKE:MIL CONTROLS; EQUIPMENT MODEL:21125;MANUFACTURER:MIL CONTROLS; MANUFACTURER PART NUMBER:178228588999; VALVE SIZE:3 IN, PRESSURE DESIGNATION:ASME CL 300, CV-110,ACTUATOR SIZE:13 IN</t>
  </si>
  <si>
    <t>SPARE PARTS; PART NAME:PLUG STEM S/A; EQUIPMENT NAME:CONTROL VALVE; EQUIPMENT MAKE:MIL CONTROLS; EQUIPMENT MODEL:21125;MANUFACTURER:MIL CONTROLS; MANUFACTURER PART NUMBER:339746974999; VALVE SIZE:3 IN, PRESSURE DESIGNATION:ASME CL 300, CV-110,ACTUATOR SIZE:13 IN</t>
  </si>
  <si>
    <t>SPARE PARTS; PART NAME:PLUG STEM S/A; EQUIPMENT NAME:CONTROL VALVE; EQUIPMENT MAKE:MIL CONTROLS; EQUIPMENT MODEL:21125;MANUFACTURER:MIL CONTROLS; MANUFACTURER PART NUMBER:347933453999; VALVE SIZE:3 IN, PRESSURE DESIGNATION:ASME CL 300, CV-65,ACTUATOR SIZE:13 IN</t>
  </si>
  <si>
    <t>SPARE PARTS; PART NAME:PLUG STEM S/A; EQUIPMENT NAME:CONTROL VALVE; EQUIPMENT MAKE:MIL CONTROLS; EQUIPMENT MODEL:21125;MANUFACTURER:MIL CONTROLS; MANUFACTURER PART NUMBER:423393844999; VALVE SIZE:3 IN, PRESSURE DESIGNATION:ASME CL 600, CV-110,ACTUATOR SIZE:18 IN</t>
  </si>
  <si>
    <t>SPARE PARTS; PART NAME:PLUG STEM S/A; EQUIPMENT NAME:CONTROL VALVE; EQUIPMENT MAKE:MIL CONTROLS; EQUIPMENT MODEL:21125;MANUFACTURER:MIL CONTROLS; MANUFACTURER PART NUMBER:481099961999; VALVE SIZE:3 IN, PRESSURE DESIGNATION:ASME CL 300, CV-110,ACTUATOR SIZE:13 IN</t>
  </si>
  <si>
    <t>SPARE PARTS; PART NAME:PLUG STEM S/A; EQUIPMENT NAME:CONTROL VALVE; EQUIPMENT MAKE:MIL CONTROLS; EQUIPMENT MODEL:21135;MANUFACTURER:MIL CONTROLS; MANUFACTURER PART NUMBER:599547805999; VALVE SIZE:3 IN, PRESSURE DESIGNATION:ASME CL 300, CV-65,ACTUATOR SIZE:13 IN</t>
  </si>
  <si>
    <t>SPARE PARTS; PART NAME:PLUG STEM S/A; EQUIPMENT NAME:CONTROL VALVE; EQUIPMENT MAKE:MIL CONTROLS; EQUIPMENT MODEL:21125;MANUFACTURER:MIL CONTROLS; MANUFACTURER PART NUMBER:695499928999; VALVE SIZE:3 IN, PRESSURE DESIGNATION:ASME CL 300, CV-47,ACTUATOR SIZE:13 IN</t>
  </si>
  <si>
    <t>SPARE PARTS; PART NAME:PLUG STEM S/A; EQUIPMENT NAME:CONTROL VALVE; EQUIPMENT MAKE:MIL CONTROLS; EQUIPMENT MODEL:21125;MANUFACTURER:MIL CONTROLS; MANUFACTURER PART NUMBER:721477244999; VALVE SIZE:3 IN, PRESSURE DESIGNATION:ASME CL 300, CV-110,ACTUATOR SIZE:13 IN</t>
  </si>
  <si>
    <t>SPARE PARTS; PART NAME:PLUG STEM S/A; EQUIPMENT NAME:CONTROL VALVE; EQUIPMENT MAKE:MIL CONTROLS; EQUIPMENT MODEL:21125;MANUFACTURER:MIL CONTROLS; MANUFACTURER PART NUMBER:728980675999; VALVE SIZE:3 IN, PRESSURE DESIGNATION:ASME CL 300, CV-65,ACTUATOR SIZE:13 IN</t>
  </si>
  <si>
    <t>SPARE PARTS; PART NAME:PLUG STEM S/A; EQUIPMENT NAME:CONTROL VALVE; EQUIPMENT MAKE:MIL CONTROLS; EQUIPMENT MODEL:21125;MANUFACTURER:MIL CONTROLS; MANUFACTURER PART NUMBER:913230193999; VALVE SIZE:3 IN, PRESSURE DESIGNATION:ASME CL 300, CV-47,ACTUATOR SIZE:13 IN</t>
  </si>
  <si>
    <t>SOCKET WELD PIPE COUPLINGS; MAT:CARBON STEEL; MAT SPEC, FITTING:ASTM A105; PRESSURE DESIGNATION:CL 6000; MANDATORY ADDREQRMTS:STEAM WITH IBR CERTIFICATE; SIZE:0.75 IN</t>
  </si>
  <si>
    <t>STUD BOLTS WITH NUTS; MAT SPEC, STUD BOLT(S):ASME A193 GRADE B7; MAT SPEC, NUT(S):ASME A194 GRADE 2H; TYPE, NUT:HEXAGON; NUMBER,NUTS PER STUD BOLT:2; LENGTH:180 MM; SIZE:1.1/8 IN</t>
  </si>
  <si>
    <t>SPARE PARTS; PART NAME:SEAT; MATERIAL:STAINLESS STEEL 316/316L; EQUIPMENT NAME:CONTROL VALVE; EQUIPMENT MAKE:SEVERN GLOCON;EQUIPMENT MODEL:300-5412-P2CN; MANUFACTURER:SEVERN GLOCON; MANUFACTURER PART NUMBER:127359/1-0008-3053; SIZE:6 IN; PRESSUREDESIGNATION:CL 600; METAL; BORE:5.25 (DIA); MAT SPEC:ASTM A479 DUAL CERTIFIED</t>
  </si>
  <si>
    <t>REINFORCED FLAT RING RUBBER GASKET; MAT:ETHYLENE-PROPYLENE RUBBER; CROSS SECTION:WITH INSERT; MAT, INSERT:STEEL; FACING,FLANGE:RAISED FACE; PRESSURE DESIGNATION:ASME CL 300; THICKNESS AT INSERT:7 MM; SIZE, PIPE, NOMINAL:20 IN; REFERENCE: 11KC</t>
  </si>
  <si>
    <t>SPARE PARTS; PART NAME:SEAT RING; MANUFACTURER:MIL CONTROLS LIMITED; MANUFACTURER PART NUMBER:597004053213</t>
  </si>
  <si>
    <t>STUD BOLTS WITH NUTS; MAT SPEC, STUD BOLT(S):ASTM A193 GRADE B7; MAT SPEC, NUT(S):ASTM A194 GRADE 2H; TYPE OF THREAD:8UN; TYPE,NUT:HEAVY HEXAGONAL; LENGTH:205 MM; SIZE:1.1/8 IN</t>
  </si>
  <si>
    <t>WELDING NECK PIPE FLANGES; DESIGN SPEC:ASME B16.5; MAT:CARBON STEEL; MAT, SPEC:ASTM A105; PRESSURE DESIGNATION:CL 150;SERVICE:STEAM WITH IBR CERTIFICATE; SIZE:0.75 IN</t>
  </si>
  <si>
    <t>SPARE PARTS; PART NAME:SEAL KIT; EQUIPMENT NAME:SINGLE ACTING ACTUATOR; EQUIPMENT MAKE:KENT INTROL; EQUIPMENT MODEL:63DERC AT651U;MANUFACTURER:KENT INTROL; MANUFACTURER PART NUMBER:SOFT KIT-AT651U</t>
  </si>
  <si>
    <t>SPARE PARTS; PART NAME:THROWER,OIL; EQUIPMENT NAME:ROTORY BLOWER; EQUIPMENT MAKE:SWAM PNEUMATICS; EQUIPMENT MODEL:RH-45AC;ADDITIONAL INFORMATION:DRIVE END; MANUFACTURER:SWAM PNEUMATICS; MANUFACTURER PART NUMBER:1111043; DRAWING NUMBER:121204/C</t>
  </si>
  <si>
    <t>METALLIC PIPE; SIZE:3/4 IN; SCHEDULE NUMBER:40S; END PREPARATION:PLAIN END; MAT,SPEC:ASTM B677 UNS N08904; MANUFACTURING PROCESS:SEAMLESS; ANNEALED</t>
  </si>
  <si>
    <t>SPARE PARTS; PART NAME:OIL FLINGER; MATERIAL:ASTM B584 GRADE C83600; EQUIPMENT NAME:PUMP; EQUIPMENT MAKE:KIRLOSKAR EBARA PUMPSLIMITED; EQUIPMENT MODEL:250X150 VPCS 4MF; MANUFACTURER:KIRLOSKAR EBARA PUMPS LIMITED; MANUFACTURER PART NUMBER:68; SERVICE:NAPTHAFEED TO FUEL STORAGE</t>
  </si>
  <si>
    <t>SPARE PARTS; PART NAME:SEAL RING; EQUIPMENT NAME:CONTROL VALVE; EQUIPMENT MAKE:MIL CONTROLS; EQUIPMENT MODEL:41931;MANUFACTURER:MIL CONTROLS; MANUFACTURER PART NUMBER:197474016931; VALVE SIZE:8 IN, PRESSURE DESIGNATION:ASME CL 300, ACTUATORSIZE:18 IN; MODEL NUMBER:41921</t>
  </si>
  <si>
    <t>SPARE PARTS; PART NAME:SEAL RING; MANUFACTURER:MIL CONTROLS LIMITED; MANUFACTURER PART NUMBER:807405572999</t>
  </si>
  <si>
    <t>SPARE PARTS; PART NAME:SEAL RING; MANUFACTURER:MIL CONTROLS LIMITED; MANUFACTURER PART NUMBER:596334070999</t>
  </si>
  <si>
    <t>SPARE PARTS; PART NAME:IMPELLER NUT; MATERIAL:STAINLESS STEEL 316; EQUIPMENT NAME:NEUTRALISATION TRANSFER PUMP; EQUIPMENT MAKE:KBL;EQUIPMENT MODEL:KPD 150/43; MANUFACTURER:KBL; MANUFACTURER PART NUMBER:3300001</t>
  </si>
  <si>
    <t>SPARE PARTS; PART NAME:BACK-UP RING; MANUFACTURER PART NUMBER:OASB-R339; MANUFACTURER:ELLIOTT TURBOMACHINERY; MATERIAL:PFA; DRAWINGNUMBER:ES/9890182; ITEM POSITION NUMBER:9; EQUIPMENT NAME:DGS CONSOLE_WATER, OIL INJECT</t>
  </si>
  <si>
    <t>SPARE PARTS; PART NAME:BACK-UP RING; MANUFACTURER PART NUMBER:OASB-R340; MANUFACTURER:ELLIOTT TURBOMACHINERY; MATERIAL:PFA; DRAWINGNUMBER:ES/9890182; ITEM POSITION NUMBER:10; EQUIPMENT NAME:DGS CONSOLE_WATER, OIL INJECT</t>
  </si>
  <si>
    <t>SPARE PARTS; PART NAME:BACK-UP RING; MANUFACTURER PART NUMBER:OASB-R244; MANUFACTURER:ELLIOTT TURBOMACHINERY; MATERIAL:PFA; DRAWINGNUMBER:ES/9890182; ITEM POSITION NUMBER:7; EQUIPMENT NAME:DGS CONSOLE_WATER, OIL INJECT</t>
  </si>
  <si>
    <t>SPARE PARTS; PART NAME:BACK-UP RING; MANUFACTURER PART NUMBER:OASB-R232; MANUFACTURER:ELLIOTT TURBOMACHINERY; MATERIAL:PFA; DRAWINGNUMBER:ES/9890182; ITEM POSITION NUMBER:8; EQUIPMENT NAME:DGS CONSOLE_WATER, OIL INJECT</t>
  </si>
  <si>
    <t>SPARE PARTS; PART NAME:BACK-UP RING; MANUFACTURER PART NUMBER:OASB-R259; MANUFACTURER:ELLIOTT TURBOMACHINERY; MATERIAL:PFA; DRAWINGNUMBER:ES/9890226; ITEM POSITION NUMBER:4; EQUIPMENT NAME:DGS CONSOLE_WATER, OIL INJECT</t>
  </si>
  <si>
    <t>SPARE PARTS; PART NAME:GASKET; MANUFACTURER PART NUMBER:GCA4-2ES008B45; MANUFACTURER:ELLIOTT TURBOMACHINERY; MATERIAL:GRAPHITE;DRAWING NUMBER:ER09T013101/988, ; ITEM POSITION NUMBER:73-4, 73-2, 73-2, 73-5; EQUIPMENT NAME:DGS CONSOLE_WATER, OIL INJECTDRAWING NUMBER:ER09T013101/988, ; ITEM POSITION NUMBER:73-4, 73-2, 73-2, 73-5; EQUIPMENT NAME:DGS CONSOLE_WATER, OIL INJECT</t>
  </si>
  <si>
    <t>SPARE PARTS; PART NAME:GASKET; MANUFACTURER PART NUMBER:GCA4-2ES032B45; MANUFACTURER:ELLIOTT TURBOMACHINERY; MATERIAL:GRAPHITE;DRAWING NUMBER:ER09T013201/988; ITEM POSITION NUMBER:1-7; EQUIPMENT NAME:DGS CONSOLE_WATER, OIL INJECT</t>
  </si>
  <si>
    <t>SPARE PARTS; PART NAME:SET SCREW; MANUFACTURER PART NUMBER:P23A52; MANUFACTURER:ELLIOTT TURBOMACHINERY; MATERIAL:STEEL; DRAWINGNUMBER:ES/8632576; ITEM POSITION NUMBER:4, 4; EQUIPMENT NAME:DGS CONSOLE_WATER, OIL INJECT; FOR LOW PRESSURE &amp; HIGH PRESSURE SIDEPACKING ASSEMBLY</t>
  </si>
  <si>
    <t>SPARE PARTS; PART NAME:SET SCREW; MANUFACTURER PART NUMBER:P23A94; MANUFACTURER:ELLIOTT TURBOMACHINERY; MATERIAL:STEEL; DRAWINGNUMBER:ES/8632581; ITEM POSITION NUMBER:4, 4; EQUIPMENT NAME:DGS CONSOLE_WATER, OIL INJECT; FOR LOW PRESSURE SIDE PACKING ASSEMBLY</t>
  </si>
  <si>
    <t>SPARE PARTS; PART NAME:GASKET,SPIRAL WOUND GASKET; EQUIPMENT NAME:VALVE; EQUIPMENT MAKE:KENT INTROL; MANUFACTURER:KENT INTROL;MANUFACTURER PART NUMBER:95G-3253-6A</t>
  </si>
  <si>
    <t>STUD BOLTS WITH NUTS; MAT SPEC, STUD BOLT(S):ASME SA 193 GRADE B7; MAT SPEC, NUT(S):ASME SA 194 GRADE 2H; TYPE OF THREAD:UNC; TYPE,NUT:HEAVY HEXAGONAL; NUMBER, NUTS PER STUD BOLT:2; LENGTH:300 MM; SIZE:7/8 IN; EQUIPMENT NAME:REGENERATION NITROGEN COOLER;EQUIPMENT TYPE:HEAT EXCHANGER; DRAWING NUMBER:3670-CE-VD-116_9660_HGA_33604_001/205; EQUIPMENT MANUFACTURER NAME:HINDUSTAN DORROLIVER LTD</t>
  </si>
  <si>
    <t>SPARE PARTS; PART NAME:COUPLING,MUFF; MATERIAL:MILD STEEL; DRAWING NUMBER:ATE-13328-12; ITEM POSITION NUMBER:3; EQUIPMENT MAKE:REMIPROCESS PLANT &amp; MACHINARY; EQUIPMENT MODEL:PGF-10-99; ADDITIONAL INFORMATION:FOR MB; MANUFACTURER:REMI PROCESS PLANT &amp; MACHINARY;MANUFACTURER PART NUMBER:ATE-13328-12/3; EQUIPMENT NAME:CAUSTIC MEASURING TANK AGITATOR</t>
  </si>
  <si>
    <t>BLIND PIPE FLANGES; DESIGN SPEC:ASME B16.5; MAT:CARBON STEEL; MAT, SPEC:ASTMA105; FACING, FLANGE:RING TYPE JOINT; PRESSURE DESIGNATION:ASME CLASS 1500;SIZE:6 IN</t>
  </si>
  <si>
    <t>SPIRAL WOUND GASKETS; DESIGN SPEC:ASME/ANSI B16.20 - 1998; DESIGN SPEC,FLANGE(S):ASME B16.5; PRESSURE DESIGNATION:CL 600; MAT, WINDINGS:STAINLESSSTEEL; MAT, FILLER:GRAPHITE; MAT, INNER RING:STAINLESS STEEL 316; MAT, CENTRINGRING:CARBON STEEL; SIZE, PIPE, NOMINAL:6 IN</t>
  </si>
  <si>
    <t>REINFORCED FLAT RING RUBBER GASKET; MAT:ETHYLENE-PROPYLENE RUBBER; CROSS SECTION:WITH INSERT; MAT, INSERT:STEEL; FACING,FLANGE:RAISED FACE; PRESSURE DESIGNATION:ASME CL 150; THICKNESS AT INSERT:6 MM; SIZE, PIPE, NOMINAL:12 IN; REFERENCE: 11KC</t>
  </si>
  <si>
    <t>SPARE PARTS; PART NAME:SHAFT; EQUIPMENT NAME:AIR HANDLING UNIT; EQUIPMENTMAKE:SYSTEM AIR LTD; MANUFACTURER:SYSTEM AIR LTD; EQUIPMENT CODE:SIPL-W-1216/03;FAN MODEL:RDA 710 K; FOR SUPPLY UNIT</t>
  </si>
  <si>
    <t>SPARE PARTS; PART NAME:SHAFT; EQUIPMENT NAME:AIR HANDLING UNIT; EQUIPMENTMAKE:SYSTEM AIR LTD; MANUFACTURER:SYSTEM AIR LTD; EQUIPMENT CODE:SIPL-W-1216/08;FOR FAN MODEL:RDH 900 K; FOR SUPPLY UNIT</t>
  </si>
  <si>
    <t>SPIRAL WOUND GASKETS; DESIGN SPEC:ASME/ANSI B16.20 - 1998; DESIGN SPEC, FLANGE(S):ASME 16.47 SERIES B; PRESSURE DESIGNATION:CL 300;MAT, WINDINGS:STAINLESS STEEL; MAT, FILLER:GRAPHITE; MAT, INNER RING:STAINLESS STEEL 316; MAT, CENTRING RING:STAINLESS STEEL 316;SIZE, PIPE, NOMINAL:30 IN</t>
  </si>
  <si>
    <t>SPARE PARTS; PART NAME:BOLT; DIMENSIONS:M24 X 140 MM; EQUIPMENT NAME:GAS TURBINE; EQUIPMENT MAKE:BHARAT HEAVY ELECTRICAL; EQUIPMENTMODEL:PG-6581-B; ADDITIONAL INFORMATION:HEAD TYPE:12 POINT; MANUFACTURER:BHARAT HEAVY ELECTRICAL; MANUFACTURER PARTNUMBER:35107015; SUB ASSY:COMPR.INLET #1 BRG CASE; MATERIAL CODE:GT9751178029</t>
  </si>
  <si>
    <t>SPARE PARTS; PART NAME:RING,CASING; EQUIPMENT NAME:N-PIT TRANSFER PUMP;EQUIPMENT MAKE:EBARA; EQUIPMENT MODEL:3LM50-2000/15R / 3LM 50-200/11; ADDITIONALINFORMATION:ITEM CODE:251310005; MANUFACTURER PART NUMBER:72/73;MANUFACTURER:EBARA</t>
  </si>
  <si>
    <t>SPARE PARTS; PART NAME:WEAR RING,IMPELLER,SUCTION; EQUIPMENT NAME:LIGHT PFO / PFO UNLOADING PUMP; EQUIPMENT MAKE:ITT CORPORATIONINDIA PVT LTD; EQUIPMENT MODEL:3700 SA-1.5x3 - 7S; ADDITIONAL INFORMATION:300-350 BHN; MANUFACTURER:ITT CORPORATION INDIA PVT LTD;MANUFACTURER PART NUMBER:C00288A57 1299K</t>
  </si>
  <si>
    <t>BLIND PIPE FLANGES; MAT:CARBON STEEL; MAT, SPEC:ASTM A105; FACING, FLANGE:RAISEDFACE; PRESSURE DESIGNATION:ASME CLASS 600; INSPECTION, CERTIF:IBR; SIZE:2 IN</t>
  </si>
  <si>
    <t>SPARE PARTS; PART NAME:BACK-UP RING; MATERIAL:PTFE; DRAWING NUMBER:OJ.T-31-5349; ITEM POSITION NUMBER:11; EQUIPMENT NAME:SCREENCHANGER; ADDITIONAL INFORMATION:SPARES FOR SCREEN CHANGER; ADDITIONAL INFORMATION:HYDRAULIC CYLINDER; MANUFACTURER:OSAKA JACK COLTD; MANUFACTURER PART NUMBER:OJ.T-31-5349/11; REFERENCE NUMBER:JIS-T2-P195; SUPPLIER:THE JAPAN STEEL WORKS</t>
  </si>
  <si>
    <t>SPARE PARTS; PART NAME:THROWER,OIL; EQUIPMENT NAME:ROTORY BLOWER; EQUIPMENT MAKE:SWAM PNEUMATICS; EQUIPMENT MODEL:RH-45AC;MANUFACTURER:SWAM PNEUMATICS; MANUFACTURER PART NUMBER:1111012; DRAWING NUMBER:121204/C</t>
  </si>
  <si>
    <t>SPARE PARTS; PART NAME:SEAT RING; EQUIPMENT NAME:CONTROL VALVE; EQUIPMENT MAKE:MIL CONTROLS; EQUIPMENT MODEL:21125;MANUFACTURER:MIL CONTROLS; MANUFACTURER PART NUMBER:304503905596; MODEL NUMBER:21135</t>
  </si>
  <si>
    <t>SPARE PARTS; PART NAME:VIBRATION ISOLATORS-TURRET MOUNT; EQUIPMENT NAME:AIRHANDLING UNIT; EQUIPMENT MAKE:SYSTEM AIR LTD; MANUFACTURER:SYSTEM AIR LTD;EQUIPMENT CODE:SIPL-W-1216/01, SIPL-W-1216/02, SIPL-W-1216/04, SIPL-W-1216/05,SIPL-W-1216/06, SIPL-W-1216/07, SIPL-W-1216/09; FOR SUPPLY AND EXHAUST UNIT</t>
  </si>
  <si>
    <t>SPARE PARTS; PART NAME:GASKET, COVER PLATE; MANUFACTURER PART NUMBER:3PS-47078, 47079/695; MANUFACTURER:SHIN NIPPON MACHINERY COLTD; MATERIAL:NON-ASBESTOS; DRAWING NUMBER:3PS-47078, 47079; ITEM POSITION NUMBER:695; EQUIPMENT NAME:BIG PUMP; EQUIPMENT MAKE:SHINNIPPON MACHINERY CO., LTD; EQUIPMENT MODEL:4-0/4578 HDV; EQUIPMENT MODEL:40/4578 HDV; EQUIPMENT MANUFACTURER PART NO: 695;CONTRACTOR DOCUMENT NUMBER: MGA102-D-DS-00011, 00021</t>
  </si>
  <si>
    <t>SPARE PARTS; PART NAME:GASKET, COVER PLATE; MANUFACTURER PART NUMBER:3PS-47078, 47079/696; MANUFACTURER:SHIN NIPPON MACHINERY COLTD; MATERIAL:NON-ASBESTOS; DRAWING NUMBER:3PS-47078, 47079; ITEM POSITION NUMBER:696; EQUIPMENT NAME:BIG PUMP; EQUIPMENT MAKE:SHINNIPPON MACHINERY CO., LTD; EQUIPMENT MODEL:4-0/4578 HDV; EQUIPMENT MODEL:40/4578 HDV; EQUIPMENT MANUFACTURER PART NO: 696;CONTRACTOR DOCUMENT NUMBER: MGA102-D-DS-00011, 00021</t>
  </si>
  <si>
    <t>SPARE PARTS; PART NAME:GASKET, COVER PLATE; MANUFACTURER PART NUMBER:3PS-47078, 47079/697; MANUFACTURER:SHIN NIPPON MACHINERY COLTD; MATERIAL:NON-ASBESTOS; DRAWING NUMBER:3PS-47078, 47079; ITEM POSITION NUMBER:697; EQUIPMENT NAME:BIG PUMP; EQUIPMENT MAKE:SHINNIPPON MACHINERY CO., LTD; EQUIPMENT MODEL:4-0/4578 HDV; EQUIPMENT MODEL:40/4578 HDV; EQUIPMENT MANUFACTURER PART NO: 697;CONTRACTOR DOCUMENT NUMBER: MGA102-D-DS-00011, 00021</t>
  </si>
  <si>
    <t>SPARE PARTS; PART NAME:GASKET; MANUFACTURER PART NUMBER:3PS-47131/615; MANUFACTURER:SHIN NIPPON MACHINERY CO LTD;MATERIAL:NON-ASBESTOS; DRAWING NUMBER:3PS-47131; ITEM POSITION NUMBER:615; EQUIPMENT NAME:VERTICAL SUSPENDED PUMP; EQUIPMENTMAKE:SHIN NIPPON MACHINERY CO., LTD; EQUIPMENT MODEL:SIW-ER 3/520; EQUIPMENT MANUFACTURER PART NO: 615; CONTRACTOR DOCUMENT NUMBER:MGA105-D-D-R-00051</t>
  </si>
  <si>
    <t>SPARE PARTS; PART NAME:GASKET, CASE; MANUFACTURER PART NUMBER:3PS-47131/618; MANUFACTURER:SHIN NIPPON MACHINERY CO LTD;MATERIAL:NON-ASBESTOS; DRAWING NUMBER:3PS-47131; ITEM POSITION NUMBER:618; EQUIPMENT NAME:VERTICAL SUSPENDED PUMP; EQUIPMENTMAKE:SHIN NIPPON MACHINERY CO., LTD; EQUIPMENT MODEL:SIW-ER 3/520; EQUIPMENT MANUFACTURER PART NO: 618; CONTRACTOR DOCUMENT NUMBER:MGA105-D-D-R-00051</t>
  </si>
  <si>
    <t>SPARE PARTS; PART NAME:GASKET; MANUFACTURER PART NUMBER:3PS-47131/622; MANUFACTURER:SHIN NIPPON MACHINERY CO LTD;MATERIAL:NON-ASBESTOS; DRAWING NUMBER:3PS-47131; ITEM POSITION NUMBER:622; EQUIPMENT NAME:VERTICAL SUSPENDED PUMP; EQUIPMENTMAKE:SHIN NIPPON MACHINERY CO., LTD; EQUIPMENT MODEL:SIW-ER 3/520; EQUIPMENT MANUFACTURER PART NO: 622; CONTRACTOR DOCUMENT NUMBER:MGA105-D-D-R-00051</t>
  </si>
  <si>
    <t>SPARE PARTS; PART NAME:GASKET; MANUFACTURER PART NUMBER:3PS-47133/615; MANUFACTURER:SHIN NIPPON MACHINERY CO LTD;MATERIAL:NON-ASBESTOS; DRAWING NUMBER:3PS-47133; ITEM POSITION NUMBER:615; EQUIPMENT NAME:VERTICAL SUSPENDED PUMP; EQUIPMENTMAKE:SHIN NIPPON MACHINERY CO., LTD; EQUIPMENT MODEL:SIW-ER 3/520; EQUIPMENT MANUFACTURER PART NO: 615; CONTRACTOR DOCUMENT NUMBER:MGA105-D-D-R-00071</t>
  </si>
  <si>
    <t>SPARE PARTS; PART NAME:GASKET, CASE; MANUFACTURER PART NUMBER:3PS-47133/618; MANUFACTURER:SHIN NIPPON MACHINERY CO LTD;MATERIAL:NON-ASBESTOS; DRAWING NUMBER:3PS-47133; ITEM POSITION NUMBER:618; EQUIPMENT NAME:VERTICAL SUSPENDED PUMP; EQUIPMENTMAKE:SHIN NIPPON MACHINERY CO., LTD; EQUIPMENT MODEL:SIW-ER 3/520; EQUIPMENT MANUFACTURER PART NO: 618; CONTRACTOR DOCUMENT NUMBER:MGA105-D-D-R-00071</t>
  </si>
  <si>
    <t>SPARE PARTS; PART NAME:GASKET; MANUFACTURER PART NUMBER:3PS-47134/615; MANUFACTURER:SHIN NIPPON MACHINERY CO LTD;MATERIAL:NON-ASBESTOS; DRAWING NUMBER:3PS-47134; ITEM POSITION NUMBER:615; EQUIPMENT NAME:VERTICAL SUSPENDED PUMP; EQUIPMENTMAKE:SHIN NIPPON MACHINERY CO., LTD; EQUIPMENT MODEL:SIW-ER 3/520HO-13307; EQUIPMENT MANUFACTURER PART NO: 615; CONTRACTOR DOCUMENTNUMBER: MGA105-D-D-R-00081</t>
  </si>
  <si>
    <t>SPARE PARTS; PART NAME:GASKET, CASE; MANUFACTURER PART NUMBER:3PS-47134/618; MANUFACTURER:SHIN NIPPON MACHINERY CO LTD;MATERIAL:NON-ASBESTOS; DRAWING NUMBER:3PS-47134; ITEM POSITION NUMBER:618; EQUIPMENT NAME:VERTICAL SUSPENDED PUMP; EQUIPMENTMAKE:SHIN NIPPON MACHINERY CO., LTD; EQUIPMENT MODEL:SIW-ER 3/520HO-13307; EQUIPMENT MANUFACTURER PART NO: 618; CONTRACTOR DOCUMENTNUMBER: MGA105-D-D-R-00081</t>
  </si>
  <si>
    <t>SPARE PARTS; PART NAME:GASKET; MANUFACTURER PART NUMBER:3PS-47134/622; MANUFACTURER:SHIN NIPPON MACHINERY CO LTD;MATERIAL:NON-ASBESTOS; DRAWING NUMBER:3PS-47134; ITEM POSITION NUMBER:622; EQUIPMENT NAME:VERTICAL SUSPENDED PUMP; EQUIPMENTMAKE:SHIN NIPPON MACHINERY CO., LTD; EQUIPMENT MODEL:SIW-ER 3/520HO-13307; EQUIPMENT MANUFACTURER PART NO: 622; CONTRACTOR DOCUMENTNUMBER: MGA105-D-D-R-00081</t>
  </si>
  <si>
    <t>SPARE PARTS; PART NAME:GASKET; MANUFACTURER PART NUMBER:3PS-47161/622; MANUFACTURER:SHIN NIPPON MACHINERY CO LTD;MATERIAL:NON-ASBESTOS; DRAWING NUMBER:3PS-47161; ITEM POSITION NUMBER:622; EQUIPMENT NAME:VERTICAL SUSPENDED PUMP; EQUIPMENTMAKE:SHIN NIPPON MACHINERY CO., LTD; EQUIPMENT MODEL:SIW-ER 3/520; EQUIPMENT MANUFACTURER PART NO: 622; CONTRACTOR DOCUMENT NUMBER:MGA115-D-D-R-00021</t>
  </si>
  <si>
    <t>SPARE PARTS; PART NAME:GASKET; MANUFACTURER PART NUMBER:3PS-47161/650; MANUFACTURER:SHIN NIPPON MACHINERY CO LTD;MATERIAL:NON-ASBESTOS; DRAWING NUMBER:3PS-47161; ITEM POSITION NUMBER:650; EQUIPMENT NAME:VERTICAL SUSPENDED PUMP; EQUIPMENTMAKE:SHIN NIPPON MACHINERY CO., LTD; EQUIPMENT MODEL:SIW-ER 3/520; EQUIPMENT MANUFACTURER PART NO: 650; CONTRACTOR DOCUMENT NUMBER:MGA115-D-D-R-00021</t>
  </si>
  <si>
    <t>SPARE PARTS; PART NAME:GASKET, CASE; MANUFACTURER PART NUMBER:3PS-47162/618; MANUFACTURER:SHIN NIPPON MACHINERY CO LTD;MATERIAL:NON-ASBESTOS; DRAWING NUMBER:3PS-47162; ITEM POSITION NUMBER:618; EQUIPMENT NAME:VERTICAL SUSPENDED PUMP; EQUIPMENTMAKE:SHIN NIPPON MACHINERY CO., LTD; EQUIPMENT MODEL:SIW-ER 3/520; EQUIPMENT MANUFACTURER PART NO: 618; CONTRACTOR DOCUMENT NUMBER:MGA115-D-D-R-00031</t>
  </si>
  <si>
    <t>SPARE PARTS; PART NAME:GASKET; MANUFACTURER PART NUMBER:3PS-47162/622; MANUFACTURER:SHIN NIPPON MACHINERY CO LTD;MATERIAL:NON-ASBESTOS; DRAWING NUMBER:3PS-47162; ITEM POSITION NUMBER:622; EQUIPMENT NAME:VERTICAL SUSPENDED PUMP; EQUIPMENTMAKE:SHIN NIPPON MACHINERY CO., LTD; EQUIPMENT MODEL:SIW-ER 3/520; EQUIPMENT MANUFACTURER PART NO: 622; CONTRACTOR DOCUMENT NUMBER:MGA115-D-D-R-00031</t>
  </si>
  <si>
    <t>SPARE PARTS; PART NAME:GASKET; MANUFACTURER PART NUMBER:3PS-47162/650; MANUFACTURER:SHIN NIPPON MACHINERY CO LTD;MATERIAL:NON-ASBESTOS; DRAWING NUMBER:3PS-47162; ITEM POSITION NUMBER:650; EQUIPMENT NAME:VERTICAL SUSPENDED PUMP; EQUIPMENTMAKE:SHIN NIPPON MACHINERY CO., LTD; EQUIPMENT MODEL:SIW-ER 3/520; EQUIPMENT MANUFACTURER PART NO: 650; CONTRACTOR DOCUMENT NUMBER:MGA115-D-D-R-00031</t>
  </si>
  <si>
    <t>SPARE PARTS; PART NAME:GASKET, CASE; MANUFACTURER PART NUMBER:3PS-47129/618; MANUFACTURER:SHIN NIPPON MACHINERY CO LTD;MATERIAL:NON-ASBESTOS; DRAWING NUMBER:3PS-47129; ITEM POSITION NUMBER:618; EQUIPMENT NAME:VERTICAL SUSPENDED PUMP; EQUIPMENTMAKE:SHIN NIPPON MACHINERY CO., LTD; EQUIPMENT MODEL:SIW-ER 3/520; EQUIPMENT MANUFACTURER PART NO: 618; CONTRACTOR DOCUMENT NUMBER:MGA105-D-D-R-00031</t>
  </si>
  <si>
    <t>SPARE PARTS; PART NAME:GASKET, CASE; MANUFACTURER PART NUMBER:3PS-47130/618; MANUFACTURER:SHIN NIPPON MACHINERY CO LTD;MATERIAL:NON-ASBESTOS; DRAWING NUMBER:3PS-47130; ITEM POSITION NUMBER:618; EQUIPMENT NAME:VERTICAL SUSPENDED PUMP; EQUIPMENTMAKE:SHIN NIPPON MACHINERY CO., LTD; EQUIPMENT MODEL:SIW-ER 3/520; EQUIPMENT MANUFACTURER PART NO: 618; CONTRACTOR DOCUMENT NUMBER:MGA105-D-D-R-00041</t>
  </si>
  <si>
    <t>SPARE PARTS; PART NAME:GASKET, HOUSING, PACKING; MANUFACTURER PART NUMBER:3PS-62042/435; MANUFACTURER:SHIN NIPPON MACHINERY CO LTD;MATERIAL:SUS 304 / GRAFOIL; DRAWING NUMBER:3PS-62042; ITEM POSITION NUMBER:435; EQUIPMENT NAME:VERTICAL CAN PUMP; EQUIPMENTMAKE:SHIN NIPPON MACHINERY CO., LTD; EQUIPMENT MODEL:12X19M WYR-10; EQUIPMENT MANUFACTURER PART NO: 435; CONTRACTOR DOCUMENTNUMBER: MGA103-D-DS-00011</t>
  </si>
  <si>
    <t>SPARE PARTS; PART NAME:BATTERY CELL; EQUIPMENT MAKE:AMCO SAFT INDIA LTD; EQUIPMENT MODEL:KPH11P; MANUFACTURER:AMCO SAFT INDIA LTD</t>
  </si>
  <si>
    <t>PTFE PACKING; MAT:PTFE; CONSTRUCTION:DOUBLE BRAIDED; DIMENSION, CROSS SECTION:8 MM</t>
  </si>
  <si>
    <t>JOINTS, EXPANSION; TYPE:METALLIC; SIZE:3 IN; PRESSURE DESIGNATION:CLASS 150;LENGTH:180 MM; MATERIAL,LINER &amp; BELLOW:STAINLESS STEEL 304;MATERIAL,FLANGE:A105FORGED; MOVEMENT:22MM AXIAL; SPRING RATE:8.43 KG/MM; BELLOW:0.5 MM THKX1 PLY</t>
  </si>
  <si>
    <t>SPARE PARTS; PART NAME:SEAT RING; MANUFACTURER PART NUMBER:15A6537X012; MANUFACTURER:FISHER CONTROLS; MATERIAL:STAINLESS STEEL 316;MATERIAL:20B64/COCRA; EQUIPMENT NAME:CONTROL VALVE; EQUIPMENT MODEL:3.00ET</t>
  </si>
  <si>
    <t>SPARE PARTS; PART NAME:BODY STUD; EQUIPMENT NAME:CONTROL VALVE; EQUIPMENTMAKE:BAKER HUGHES; MANUFACTURER PART NUMBER:0200807-345-F84; MANUFACTURER:BAKERHUGHES; TYPE:HARD PART; VALVE SERIAL NUMBER:LB12A0091-001, LB12A0091-002</t>
  </si>
  <si>
    <t>EXTENSION CABLE; MANUFACTURER PART NUMBER:330930-065-01-00; MANUFACTURER:BENTLY NEVADA; MOEL:3300 NSV; TOTAL LENGTH:6.5 M;ARMOR:ARMOR, WITH FEP JACKET</t>
  </si>
  <si>
    <t>BLIND PIPE FLANGES; DESIGN SPEC:ASME B 16.5; MAT:CARBON STEEL; MAT, SPEC:ASTM A105; FACING, FLANGE:RAISED FACE; FINISH, FLANGEFACING:125 AARH; PRESSURE DESIGNATION:ANSI CL600; SIZE:2 IN</t>
  </si>
  <si>
    <t>SPARE PARTS; PART NAME:STEM; EQUIPMENT NAME:CONTROL VALVE; EQUIPMENTMAKE:DRESSER MASONEILAN; ADDITIONAL INFORMATION:N-12-275302; MANUFACTURER PARTNUMBER:630001778-163H0000; MANUFACTURER:DRESSER MASONEILAN; EQUIPMENTCODE:1300031101</t>
  </si>
  <si>
    <t>METRIC BALL BEARINGS; TYPE:ANGULAR CONTACT (33/45 DEG); SERIES:7300 BE; ROWS:SINGLE; STYLE:MEDIUM TYPE NON-SEPARABLE; MAT,CAGE:PRESSED STEEL; DESIGNATION NUMBER:7315 BECBJ; DIAMETER, BORE:75 MM; DIAMETER, OD:160 MM; WIDTH/HEIGHT:37 MM; MAKE:SKF / FAG;EQUIPMENT NAME:REACTOR QUENCH LIQUID PUMP; ADDITIONAL INFORMATION:DRIVE END AND NON-DRIVE END BEARING</t>
  </si>
  <si>
    <t>INSTRUMENT SYSTEMS; TYPE:DIGITAL OUTPUT MODULE; MANUFACTURER MODEL NUMBER:SM322; MANUFACTURER PART NUMBER:6ES7322-1BF01-0AA0;MANUFACTURER:SIEMENS; SIMATIC S7-300</t>
  </si>
  <si>
    <t>SPARE PARTS; PART NAME:SEAT RING GASKET; MATERIAL:T#1808-GR-HOO; EQUIPMENTNAME:CONTROL VALVE; EQUIPMENT MAKE:DRESSER MASONEILAN; EQUIPMENT MODEL:87-21124;MANUFACTURER PART NUMBER:009291551-826-0000; MANUFACTURER:DRESSER MASONEILAN</t>
  </si>
  <si>
    <t>SPARE PARTS; PART NAME:O-RING; MANUFACTURER PART NUMBER:3030183; MANUFACTURER:WARTSILA; DRAWING NUMBER:DBAC195522; EQUIPMENTNAME:ENGINE; EQUIPMENT MODEL:W20V32; FOR BOLL KIRCH FILTER; REFERENCE:234, 32*5, 33; ENGINE NUMBER:PAAE227083; REFERENCE TYPE:W32</t>
  </si>
  <si>
    <t>SPARE PARTS; PART NAME:PLUG STEM S/A; EQUIPMENT NAME:CONTROL VALVE; EQUIPMENT MAKE:MIL CONTROLS; EQUIPMENT MODEL:41121;MANUFACTURER:MIL CONTROLS; MANUFACTURER PART NUMBER:118503418999; VALVE SIZE:1 IN, PRESSURE DESIGNATION:ASME CL 600, CV-6, ACTUATORMANUFACTURER:MIL CONTROLS; MANUFACTURER PART NUMBER:118503418999; VALVE SIZE:1 IN, PRESSURE DESIGNATION:ASME CL 600, CV-6, ACTUATORSIZE:11 IN</t>
  </si>
  <si>
    <t>ELECTRICAL ACCESSORIES; TYPE:BASE; MANUFACTURER PART NUMBER:CR-M024DC2L BASE; MANUFACTURER:ABB; FOR RELAY</t>
  </si>
  <si>
    <t>SPARE PARTS; PART NAME:CAGE,EQ%; MATERIAL:316/NITRIDE; EQUIPMENT NAME:CONTROLVALVE; EQUIPMENT MAKE:FISHER CONTROLS; MANUFACTURER PART NUMBER:2U2363X0712;MANUFACTURER:FISHER CONTROLS; SIZE:4, 4 3/8 PORT</t>
  </si>
  <si>
    <t>SPARE PARTS; PART NAME:PLUG STEM S/A; EQUIPMENT NAME:CONTROL VALVE; EQUIPMENT MAKE:MIL CONTROLS; EQUIPMENT MODEL:29184;MANUFACTURER:MIL CONTROLS; MANUFACTURER PART NUMBER:284097448999; VALVE SIZE:1 IN, PRESSURE DESIGNATION:ASME CL 300, CV-0.36,CV-1.11, ACTUATOR SIZE:STANDARD MICROPAK; MODEL NUMBER:29164</t>
  </si>
  <si>
    <t>SPARE PARTS; PART NAME:PLUG STEM S/A; EQUIPMENT NAME:CONTROL VALVE; EQUIPMENT MAKE:MIL CONTROLS; EQUIPMENT MODEL:29174;MANUFACTURER:MIL CONTROLS; MANUFACTURER PART NUMBER:381981697999; VALVE SIZE:1 IN, PRESSURE DESIGNATION:ASME CL 300, CV-0.91,CV-0.41, ACTUATOR SIZE:STANDARD MICROPAK; MODEL NUMBER:29164</t>
  </si>
  <si>
    <t>SPARE PARTS; PART NAME:PIN; MATERIAL:17-4PH; DRAWING NUMBER:50305195; ITEM POSITION NUMBER:14; EQUIPMENT NAME:BUTTERFLY VALVE;EQUIPMENT MAKE:METSO AUTOMATION; EQUIPMENT MODEL:L6DMU24PACAG, L6DMU24AACAG; MANUFACTURER:METSO AUTOMATION; MANUFACTURER PARTNUMBER:648142</t>
  </si>
  <si>
    <t>SPARE PARTS; PART NAME:SPARE PARTS SET; MANUFACTURER PART NUMBER:H001788; MANUFACTURER:METSO AUTOMATION; MATERIAL:GRAPHITE; DRAWINGNUMBER:F13056; ITEM POSITION NUMBER:66, 69; EQUIPMENT NAME:ECCENTRIC CONTROL VALVE; ADDITIONAL INFORMATION:F 06 SGG</t>
  </si>
  <si>
    <t>SPARE PARTS; PART NAME:THERMOCOUPLE; MATERIAL:CR-AL; EQUIPMENT NAME:GAS TURBINE; EQUIPMENT MAKE:BHARAT HEAVY ELECTRICAL;MANUFACTURER:BHARAT HEAVY ELECTRICAL; MANUFACTURER PART NUMBER:GT9755231153; FOR TURBINE TEMPERATURE-WHEEL SPACE; STANDARD:ISA C96.1</t>
  </si>
  <si>
    <t>SPARE PARTS; PART NAME:RADIAL SEAL RING; DIMENSIONS:20 X 42 X 6;MATERIAL:STEEL/FPM-70; DRAWING NUMBER:1126360000/3G/02; ITEM POSITIONNUMBER:086; EQUIPMENT NAME:TEAL FEED PUMP; EQUIPMENT MAKE:LEWA PUMPS ANDSYSTEMS; EQUIPMENT MODEL:LDB/M910S/14; MANUFACTURER PART NUMBER:083145.0316;MANUFACTURER:LEWA PUMPS AND SYSTEMS; MSS1 D20/42X6; EQUIPMENT NAME:MODIFIER FEEDPUMP; EQUIPMENT MODEL:LDB/M910S/12</t>
  </si>
  <si>
    <t>SPARE PARTS; PART NAME:LABYRINTH PACKING; MANUFACTURER PART NUMBER:11514-0001-10-R2/04-1; MANUFACTURER:SHIN NIPPON MACHINERY COLTD; DRAWING NUMBER:11514-0001-10-R2; EQUIPMENT NAME:BIG PUMPS (TURBINE)/; EQUIPMENT NAME:TURBINE SPARES; EQUIPMENT MODEL:B6-R2-R</t>
  </si>
  <si>
    <t>SPIRAL WOUND GASKETS; PRESSURE DESIGNATION:ASME CL 600; THICKNESS, GASKET:4.5 MM; MAT, WINDINGS:STAINLESS STEEL 316; MAT,FILLER:MICA; MAT, INNER RING:STAINLESS STEEL 316; MAT, CENTRING RING:STAINLESS STEEL 316; SIZE, PIPE, NOMINAL:24 IN; FACING,FLANGE: RAISED FACE; ITEM POSITION NUMBER: A03-4; EQUIPMENT MANUFACTURER PART NO: 5004-A03-4; REAL MANUFACTURER NAME: KUKIL INNTOT;EQUIPMENT NAME: REACTOR; EQUIPMENT MODEL: REACTOR; EQUIPMENT MAKE: DKT CO LTD; CONTRACTOR DOCUMENT NUMBER: MDC111-D-DR-05004; ITEMPOSITION NUMBER: N02-6, N02-6; EQUIPMENT MANUFACTURER PART NO: 5005-N02-6; EQUIPMENT MANUFACTURER PART NO: 5005-N02-6, 7004-A03-4;EQUIPMENT MANUFACTURER PART NO: 5005-N02-6, 7004-A03-4, 7005-N02-6; EQUIPMENT MODEL: REACTOR; CONTRACTOR DOCUMENT NUMBER:MDC111-D-DR-05005, MDC111-D-DR-07004, MDC111-D-DR-07005</t>
  </si>
  <si>
    <t>SPARE PARTS; PART NAME:PLATE,SPRING,DELIVERY; EQUIPMENT NAME:INSTRUMENT AIR COMPRESSOR; EQUIPMENT MODEL:1EHA1T; MANUFACTURER:KPCL;MANUFACTURER PART NUMBER:49.239.040.00; DRAWING NUMBER:EPCC2-GP-VD-009_9190_CDX_001-02</t>
  </si>
  <si>
    <t>SPARE PARTS; PART NAME:STRIP,INDICATING; DIMENSIONS:2554 MM; EQUIPMENTNAME:LEVEL GAUGE; EQUIPMENT MAKE:V AUTOMAT &amp; INSTRUMENTS; MANUFACTURER PARTNUMBER:09; MANUFACTURER:V AUTOMAT &amp; INSTRUMENTS; C-C DISTANCE:2554; ECTS</t>
  </si>
  <si>
    <t>SPARE PARTS; PART NAME:PRESSURE SWITCH; EQUIPMENT NAME:COMPRESSOR; EQUIPMENTMAKE:AERZEN; EQUIPMENT MODEL:VM-140; MANUFACTURER PART NUMBER:AM121805;MANUFACTURER:ALCO; MODEL:PS1-A3; CONFIGURATION, CONTACT:MECHANICAL; CONNECTION,PRESSURE:7/16 IN UST; RANGE, ADJUSTABLE, DECREASING:MECHANICAL ADJUSTMENT;RANGE, DEADBAND:0.22 TO 4 MBAR; MANUFACTURER:FANAL</t>
  </si>
  <si>
    <t>SPARE PARTS; PART NAME:WEAR RING,SEAL CHAMBER; EQUIPMENT NAME:LIGHT PFO / PFO UNLOADING PUMP; EQUIPMENT MAKE:ITT CORPORATION INDIAPVT LTD; EQUIPMENT MODEL:3700 SA-1.5x3 - 7S; ADDITIONAL INFORMATION:180-241 BHN; MANUFACTURER:ITT CORPORATION INDIA PVT LTD;MANUFACTURER PART NUMBER:B00224A02 1232K</t>
  </si>
  <si>
    <t>SPARE PARTS; PART NAME:WEAR PART,FLANGE,DRIVE; EQUIPMENT NAME:TEAL INJECTION PUMP; EQUIPMENT MAKE:LEWA PUMPS AND SYSTEMS; EQUIPMENTMODEL:LDC1/M910S/25MM; MANUFACTURER:LEWA PUMPS AND SYSTEMS; MANUFACTURER PART NUMBER:111631.1002; WEAR AND TEAR PARTS OF DRIVEELEMENT 114288.0005</t>
  </si>
  <si>
    <t>SPARE PARTS; PART NAME:SEAL RING; DIMENSIONS:77 X 84 X 2 MM; EQUIPMENT NAME:LRU COLUMN FEED PUMP; EQUIPMENT MAKE:LEWA PUMPS ANDSYSTEMS; EQUIPMENT MODEL:LDE1/M911S/92MM; MANUFACTURER:LEWA PUMPS AND SYSTEMS; MANUFACTURER PART NUMBER:070424.0064; FDA (WEAR ANDTEAR PART OF DISC VALVE 040638.0051)</t>
  </si>
  <si>
    <t>SPARE PARTS; PART NAME:SHAFT; EQUIPMENT NAME:AIR HANDLING UNIT; EQUIPMENTMAKE:SYSTEM AIR LTD; MANUFACTURER:SYSTEM AIR LTD; EQUIPMENT CODE:SIPL-W-1216/01,SIPL-W-1216/03, SIPL-W-1216/04, SIPL-W-1216/09; FOE FAN MODEL:RDH 630 R; FOREXHAUST UNIT</t>
  </si>
  <si>
    <t>REINFORCED FLAT RING RUBBER GASKET; MAT:ETHYLENE-PROPYLENE RUBBER; CROSS SECTION:WITH INSERT; MAT, INSERT:STEEL; FACING,FLANGE:RAISED FACE; PRESSURE DESIGNATION:ASME CL 300; THICKNESS AT INSERT:6 MM; SIZE, PIPE, NOMINAL:10 IN; REFERENCE: 11KC</t>
  </si>
  <si>
    <t>SPARE PARTS; PART NAME:BEARING, THRUST; MANUFACTURER PART NUMBER:223019; MANUFACTURER:WARTSILA; DIMENSIONS:290/244 X 6.6; DRAWINGNUMBER:DBAC195522; EQUIPMENT NAME:ENGINE; EQUIPMENT MODEL:W20V32; ENGINE NUMBER:PAAE227083; REFERENCE TYPE:W32</t>
  </si>
  <si>
    <t>SPARE PARTS; PART NAME:WORM WITH PIN; EQUIPMENT NAME:BALL VALVE; EQUIPMENTMAKE:EMERSON PROCESS MANAGEMENT; EQUIPMENT MODEL:AT/70/3/S1; ADDITIONALINFORMATION:REDUCTION RATIO:292/1; MANUFACTURER:EMERSON PROCESS MANAGEMENT;VALVE SIZE:10 IN; PRESSURE DESIGNATION:ASME CLASS 600</t>
  </si>
  <si>
    <t>SPARE PARTS; PART NAME:SEAL KIT; MANUFACTURER PART NUMBER:AE-PS30AG#18; MANUFACTURER:KOBE STEEL; DRAWING NUMBER:FRs08-10P08T-Lx3;ITEM POSITION NUMBER:7, 8, 9, 10, 14, 16; EQUIPMENT NAME:HYDRAULIC OIL UNIT; EQUIPMENT MAKE:KOBE STEEL; EQUIPMENT MODEL:LCM500H;ADDITIONAL INFORMATION:FOR LINE FILTER, FOR 315K PUMP</t>
  </si>
  <si>
    <t>SPARE PARTS; PART NAME:GASKET; MANUFACTURER PART NUMBER:GP-12F07A; MANUFACTURER:KOBE STEEL; DRAWING NUMBER:GP-15201K; ITEM POSITIONNUMBER:12; EQUIPMENT NAME:GEAR PUMP; EQUIPMENT MAKE:KOBE STEEL; EQUIPMENT MODEL:LCM500H; SUB ASSY:KNT-150 SECTION ASS'YNUMBER:12; EQUIPMENT NAME:GEAR PUMP; EQUIPMENT MAKE:KOBE STEEL; EQUIPMENT MODEL:LCM500H; SUB ASSY:KNT-150 SECTION ASS'Y</t>
  </si>
  <si>
    <t>SPARE PARTS; PART NAME:JOINT, FLOATING; DRAWING NUMBER:1A420-006:012; ITEM POSITION NUMBER:2; EQUIPMENT NAME:CUTTER UNIT; EQUIPMENTMAKE:THE JAPAN STEEL WORKS; ADDITIONAL INFORMATION:SPARES FOR WATER CHAMBER; MANUFACTURER:THE JAPAN STEEL WORKS; MANUFACTURER PARTNUMBER:JA30-10-125(SMC)</t>
  </si>
  <si>
    <t>ADAPTORS, CABLE CONNECTOR; :INPUT/OUTPUT; :HONEYWELL; :51305980-836; APPLICATION:REDUNDANT C300 CONTROLLER; EQUIPMENT NAME:DCS ESDF&amp;G SYSTEM</t>
  </si>
  <si>
    <t>SIGNAL CONVERTER; MODEL:RISH CON-V; TYPE:VOLTAGE; POWER SUPPLY:60 TO 300 V AC/DC; MANUFACTURER:RISHABH INSTRUMENTS; ACCURACYCLASS:0.2; STANDARD:IEC / EN 60688; INDICATION:LED; OUTPUT, TYPE:DUAL</t>
  </si>
  <si>
    <t>SPARE PARTS; PART NAME:DISC; MATERIAL:STAINLESS STELL 316; DRAWING NUMBER:BAPL/GA/807799-03; EQUIPMENT NAME:SAFETY VALVE; EQUIPMENTMAKE:BLISS ANAND; EQUIPMENT MODEL:26LA10L-121/S3/SP; MANUFACTURER:BLISS ANAND; MANUFACTURER PART NUMBER:4; SIZE, VALVE:3 X 4 IN;PRESSURE DESIG FLANGE:CL150; SET PRESSURE:9.5 KG/CM2</t>
  </si>
  <si>
    <t>SPARE PARTS; PART NAME:DISC; MATERIAL:STAINLESS STELL 316; DRAWING NUMBER:BAPL/GA/807799-02; EQUIPMENT NAME:SAFETY VALVE; EQUIPMENTMAKE:BLISS ANAND; EQUIPMENT MODEL:26A10L-121; MANUFACTURER:BLISS ANAND; MANUFACTURER PART NUMBER:4; SIZE, VALVE:3 X 4 IN; PRESSUREDESIG FLANGE:CL150; SET PRESSURE:9.5 KG/CM2</t>
  </si>
  <si>
    <t>STUD BOLTS WITH NUTS; MAT SPEC, STUD BOLT(S):ASME A193 GRADE B7; MAT SPEC, NUT(S):ASME A194 GRADE 2H; TYPE, NUT:HEXAGON; NUMBER,NUTS PER STUD BOLT:2; LENGTH:190 MM; SIZE:1.1/4 IN</t>
  </si>
  <si>
    <t>SPARE PARTS; PART NAME:GASKET; MANUFACTURER PART NUMBER:UC-000P10A-20A#05; MANUFACTURER:KOBE STEEL; DIMENSIONS:SIZE:1.1/2 IN;DRAWING NUMBER:UC-1000G50E; ITEM POSITION NUMBER:14; EQUIPMENT NAME:PELLETIZER; EQUIPMENT MAKE:KOBE STEEL; EQUIPMENT MODEL:LCM500H;SUB ASSY:DIE PLATE ASS'Y</t>
  </si>
  <si>
    <t>SPARE PARTS; PART NAME:PRESSURE SWITCH; EQUIPMENT NAME:COMPRESSOR; EQUIPMENTMAKE:AERZEN; EQUIPMENT MODEL:VM-140; MANUFACTURER PART NUMBER:AM123031;MANUFACTURER:BECK MFG; PRESSURE SWITCH MODEL:901.51; RANGE, ADJUSTABLE,DECREASING:-60 TO -50 MBAR; RANGE, ADJUSTABLE, INCREASING:MECHANICAL ADJUST;RANGE, DEADBAND:-60 TO -50 MBAR</t>
  </si>
  <si>
    <t>BLIND PIPE FLANGES; DESIGN SPEC:ASME B 16.5; MAT:CARBON STEEL; MAT, SPEC:ASTM A105; FACING, FLANGE:RAISED FACE; FINISH, FLANGEFACING:125 AARH; PRESSURE DESIGNATION:ANSI CL150; SIZE:18 IN</t>
  </si>
  <si>
    <t>SPARE PARTS; PART NAME:SEAT RING (LOWER); MATERIAL:SUS316; EQUIPMENTNAME:CONTROL VALVE; EQUIPMENT MAKE:DRESSER MASONEILAN; EQUIPMENT MODEL:525;MANUFACTURER PART NUMBER:200714154-163H0000; MANUFACTURER:DRESSER MASONEILAN</t>
  </si>
  <si>
    <t>SPARE PARTS; PART NAME:PLUG STEM S/A; EQUIPMENT NAME:CONTROL VALVE; EQUIPMENT MAKE:MIL CONTROLS; EQUIPMENT MODEL:41112;MANUFACTURER:MIL CONTROLS; MANUFACTURER PART NUMBER:500128727999; VALVE SIZE:1 IN, PRESSURE DESIGNATION:ASME CL 300, CV-6, ACTUATORMANUFACTURER:MIL CONTROLS; MANUFACTURER PART NUMBER:500128727999; VALVE SIZE:1 IN, PRESSURE DESIGNATION:ASME CL 300, CV-6, ACTUATORSIZE:11 IN</t>
  </si>
  <si>
    <t>METAL JACKETED FLAT RING GASKETS; DESIGN SPEC:ANSI B16.5; MAT, FILLER:GRAPHITE; THICKNESS, GASKET:3 MM; OUTER DIAMETER, GASKET:261MM; INNNER DIAMETER, GASKET:241 MM; FOR SHELL FLANGE CHANNEL SIDE, CHANNEL FLANGE SHELL SIDE, CHANNEL COVER FLANGE; EQUIPMENTMODEL:1EHA1T; EQUIPMENT NAME:AFTER COOLER; EQUIPMENT MANUFACTURER:KIRLOSKAR PNEUMATIC CO LTD; MAIN EQUIPMENT NAME:INSTRUMENT AIRCOMPRESSOR; EQUIPMENT MANUFACTURER PART NUMBER:94.109.350.00; DRAWING NUMBER:94.108.881.00; POSITION NUMBER:30,31,32; SUPPLIERDRAWING NUMBER:RY/HX/3304-1</t>
  </si>
  <si>
    <t>SPARE PARTS; PART NAME:GEAR SET (DRIVING AND DRIVEN SHAFT); EQUIPMENT NAME:GEARPUMP; EQUIPMENT MAKE:SUNRISE ENGINEERS; MANUFACTURER PART NUMBER:5, 6, 7;MANUFACTURER:SUNRISE ENGINEERS</t>
  </si>
  <si>
    <t>SPARE PARTS; PART NAME:BACK-UP RING; DRAWING NUMBER:T0A-430-300:012; ITEM POSITION NUMBER:43; EQUIPMENT NAME:CUTTER UNIT; EQUIPMENTMAKE:THE JAPAN STEEL WORKS; EQUIPMENT MODEL:ADC300S; MANUFACTURER:THE JAPAN STEEL WORKS; MANUFACTURER PART NUMBER:T1-P155</t>
  </si>
  <si>
    <t>SOCKET WELD PIPE FLANGES; PRESSURE DESIGNATION:ANSI CL600; DESIGN SPEC:ASME B 16.5; SIZE:1 IN; MAT:CARBON STEEL; MAT, SPEC:ASTMA105; FINISH, FLANGE FACING:125 AARH; FACING, FLANGE:RAISED FACE</t>
  </si>
  <si>
    <t>SPARE PARTS; PART NAME:DIAPHRAGM; EQUIPMENT NAME:CONTROL VALVE; EQUIPMENTMAKE:DRESSER MASONEILAN; ADDITIONAL INFORMATION:N-12-275304; MANUFACTURER PARTNUMBER:720068965-686-0000; MANUFACTURER:DRESSER MASONEILAN</t>
  </si>
  <si>
    <t>SPARE PARTS; PART NAME:BEARING,MAIN; EQUIPMENT NAME:INSTRUMENT AIR COMPRESSOR; EQUIPMENT MODEL:1EHA1T; MANUFACTURER:KPCL;MANUFACTURER PART NUMBER:35.110.120.00; DRAWING NUMBER:EPCC2-GP-VD-009_9190_CDX_001-02</t>
  </si>
  <si>
    <t>PLANT ELEMENT FLAT RING GASKET; THICKNESS, GASKET:2 MM; GASKET DIMENSION:ID 1390 X OD 1450 MM; ITEM POSITION NUMBER:200;MATERIAL:SIL C 4400</t>
  </si>
  <si>
    <t>SPARE PARTS; PART NAME:IMPELLER; EQUIPMENT NAME:FLASH MIXER AGITATOR; EQUIPMENTMAKE:S.J.INDUSTRIES; MANUFACTURER:S.J.INDUSTRIES; FOR FLASH MIXER AGITATOR;H.P:1.5; MATERIAL:STAINLESS STEEL 304; SPEED:100 RPM; DIA, IMPELLER:730 MM; DIA,SHAFT:40 MM; TYPE, IMPELLER:TURBINE</t>
  </si>
  <si>
    <t>SPARE PARTS; PART NAME:HOLDER,DISC; EQUIPMENT NAME:PRESSURE SAFETY VALVE; EQUIPMENT MAKE:TYCO SANMAR LIMITED ; EQUIPMENT MODEL:1 D2 JOS-E-35-C-SPL; MANUFACTURER:TYCO SANMAR LIMITED ; MANUFACTURER PART NUMBER:147151</t>
  </si>
  <si>
    <t>SPARE PARTS; PART NAME:INSERT,WIRE LOCKING; DIMENSIONS:M6 X 12 MM; EQUIPMENT NAME:GAS TURBINE; EQUIPMENT MAKE:BHARAT HEAVYELECTRICAL; EQUIPMENT MODEL:PG-6581-B; MANUFACTURER:BHARAT HEAVY ELECTRICAL; MANUFACTURER PART NUMBER:35107008; SUBASSY:COMPR.INLET #1 BRG CASE; MATERIAL CODE:GT9751189497</t>
  </si>
  <si>
    <t>SPARE PARTS; PART NAME:SLEEVE,SHAFT; EQUIPMENT NAME:ROTORY BLOWER; EQUIPMENT MAKE:SWAM PNEUMATICS; EQUIPMENT MODEL:RH-45AC;MANUFACTURER:SWAM PNEUMATICS; MANUFACTURER PART NUMBER:1111014; DRAWING NUMBER:121204/C</t>
  </si>
  <si>
    <t>SPARE PARTS; PART NAME:SEAL KIT; MANUFACTURER PART NUMBER:UC-1000M31A-10A#03; MANUFACTURER:KOBE STEEL; DRAWING NUMBER:UC-1000L30G;ITEM POSITION NUMBER:14; EQUIPMENT NAME:PELLETIZER; EQUIPMENT MAKE:KOBE STEEL; EQUIPMENT MODEL:LCM500H; FOR HYDRAULIC CYLINDER(CARRIAGE); SUB ASSY:RAIL ASS'Y</t>
  </si>
  <si>
    <t>SPARE PARTS; PART NAME:SPARE PART SET; MATERIAL:GRAPHITE; DRAWING NUMBER:F17171; ITEM POSITION NUMBER:063, 065, 069, 075; EQUIPMENTNAME:BALL BLOW DOWN VALVE; EQUIPMENT MAKE:METSO AUTOMATION; EQUIPMENT MODEL:XA1HDWGAJ2RXHBDF; ADDITIONAL INFORMATION:XA 1H  GA H_D;MANUFACTURER:METSO AUTOMATION; MANUFACTURER PART NUMBER:H065094</t>
  </si>
  <si>
    <t>SPARE PARTS; PART NAME:SPARE PART SET; MATERIAL:PTFE; DRAWING NUMBER:F17084; ITEM POSITION NUMBER:060, 061, 089, 094; EQUIPMENTNAME:BALL BLOW DOWN VALVE; EQUIPMENT MAKE:METSO AUTOMATION; EQUIPMENT MODEL:QXY-T5DE04YR3F302G; ADDITIONAL INFORMATION:T5 04 / T2503; MANUFACTURER:METSO AUTOMATION; MANUFACTURER PART NUMBER:251804</t>
  </si>
  <si>
    <t>SPARE PARTS; PART NAME:O-RING; MATERIAL:VITON; DRAWING NUMBER:10-10-101163; ITEM POSITION NUMBER:12; EQUIPMENT NAME:GEAR PUMP GEARREDUCER; EQUIPMENT NAME:LUBE OIL FILTER; EQUIPMENT MAKE:ONNURI INDUSTRIAL CO LTD; EQUIPMENT MODEL:DF1040; ADDITIONALINFORMATION:SUB ASSY:GEAR PMP GEAR REDUCER; MANUFACTURER:ONNURI INDUSTRIAL CO LTD; MANUFACTURER PART NUMBER:10-10-101163/12;SUPPLIER:THE JAPAN STEEL WORKS</t>
  </si>
  <si>
    <t>SPARE PARTS; PART NAME:COUPLING,MUFF; MATERIAL:MILD STEEL; DRAWING NUMBER:ATE-13212-12; ITEM POSITION NUMBER:3; EQUIPMENT MAKE:REMIPROCESS PLANT &amp; MACHINARY; EQUIPMENT MODEL:PGF-10-98; ADDITIONAL INFORMATION:FOR WBA-SBA; MANUFACTURER:REMI PROCESS PLANT &amp;MACHINARY; MANUFACTURER PART NUMBER:ATE-13212-12/3; EQUIPMENT NAME:CAUSTIC MEASURING TANK AGITATOR</t>
  </si>
  <si>
    <t>SPARE PARTS; PART NAME:O-RING; MANUFACTURER PART NUMBER:UC-1000H10A-31A#01; MANUFACTURER:KOBE STEEL; DRAWING NUMBER:UC-1000H10C;ITEM POSITION NUMBER:4; EQUIPMENT NAME:PELLETIZER; EQUIPMENT MAKE:KOBE STEEL; EQUIPMENT MODEL:LCM500H; ADDITIONAL INFORMATION:FORWATER CHAMBER; SUB ASSY:WATER CHAMBER ASS'Y</t>
  </si>
  <si>
    <t>SPARE PARTS; PART NAME:PLUG; MATERIAL:STAINLESS STEEL 316/316L; EQUIPMENT NAME:CONTROL VALVE; EQUIPMENT MAKE:SEVERN GLOCON;EQUIPMENT MODEL:300-5412-P2AN; MANUFACTURER:SEVERN GLOCON; MANUFACTURER PART NUMBER:6021/1-0008-3053; SIZE:2 IN; PRESSUREDESIGNATION:CL 600; UNBALANCED CONTOURED; MAT SPEC:ASTM A479 DUAL CERTIFIED</t>
  </si>
  <si>
    <t>SPARE PARTS; PART NAME:SHAFT; MATERIAL:SIS 2324/ AISI 329 DUPLEX STAINLESS STEEL; DRAWING NUMBER:F09368; ITEM POSITIONNUMBER:11,12; EQUIPMENT NAME:CONTROL VALVE; EQUIPMENT MAKE:METSO AUTOMATION; EQUIPMENT MODEL:REDA06DJJST; MANUFACTURER:METSOAUTOMATION; MANUFACTURER PART NUMBER:H059343</t>
  </si>
  <si>
    <t>CIRCUIT BREAKERS; TYPE, CIRCUITBREAKER:MINIATURE; POLE, QUANTITY:2; CURRENT RATING:10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t>
  </si>
  <si>
    <t>SPIRAL WOUND GASKETS; PRESSURE DESIGNATION:ASME CLASS 600; MAT, WINDINGS:STAINLESS STEEL 316; MAT, FILLER:MICA; MAT, INNERRING:STAINLESS STEEL 316; MAT, CENTRING RING:STAINLESS STEEL 316; SIZE, PIPE, NOMINAL:20 IN</t>
  </si>
  <si>
    <t>SPARE PARTS; PART NAME:LABYRINTH PACKING; MANUFACTURER PART NUMBER:11513-0001-10-R2/04-1; MANUFACTURER:SHIN NIPPON MACHINERY COLTD; DRAWING NUMBER:11513-0001-10-R2; EQUIPMENT NAME:BIG PUMPS (TURBINE)/; EQUIPMENT NAME:TURBINE SPARES; EQUIPMENT MODEL:B5-R4-R;ADDITIONAL INFORMATION:LOW PRESSURE SIDE</t>
  </si>
  <si>
    <t>SPARE PARTS; PART NAME:BOLT; DIMENSIONS:M33 X 125 MM; EQUIPMENT NAME:GAS TURBINE; EQUIPMENT MAKE:BHARAT HEAVY ELECTRICAL; EQUIPMENTMODEL:PG-6581-B; ADDITIONAL INFORMATION:HEAD TYPE:12 POINT; MANUFACTURER:BHARAT HEAVY ELECTRICAL; MANUFACTURER PARTNUMBER:35107017; SUB ASSY:COMPR.INLET #1 BRG CASE; MATERIAL CODE:GT9751178037</t>
  </si>
  <si>
    <t>SPARE PARTS; PART NAME:O-RING; MANUFACTURER PART NUMBER:1C5622X0022; MANUFACTURER:FISHER CONTROLS; MATERIAL:NITRILE DS52-4;EQUIPMENT NAME:CONTROL VALVE; EQUIPMENT MODEL:3.00ET, 4.00ET, 1.50EZC, 2.00EZC, 1.50EZC, 2.00EZC, 2.00EZ, 2.00EZ, 3.00ET; SETQUANTITY:2</t>
  </si>
  <si>
    <t>SPIRAL WOUND GASKETS; DESIGN SPEC:ANSI B16.20; DESIGN SPEC, FLANGE(S):ANSI B16.5; PRESSURE DESIGNATION:CLASS 600; MAT,WINDINGS:STAINLESS STEEL 316; MAT, FILLER:GRAFOIL; MAT, CENTRING RING:STAINLESS STEEL 316; SIZE, PIPE, NOMINAL:12 IN</t>
  </si>
  <si>
    <t>SPARE PARTS; PART NAME:SEAT; MATERIAL:RPTFE; DRAWING NUMBER:75F2020 &amp; 75F202040;ITEM POSITION NUMBER:6; EQUIPMENT NAME:BALL VALVE; EQUIPMENT MAKE:BELGAUM AQUAVALVES PVT. LTD; MANUFACTURER PART NUMBER:75F2020 &amp; 75F202040/6;MANUFACTURER:BELGAUM AQUA VALVES PVT. LTD; TYPE, VALVE:FLOATING BALL; FULL PORT;SIZE:20 MM (0.75 IN);  PRESSURE DESIGNATION:ASME CLASS 300; ENDCONNECTION:FLANGED; AV REFERENCE NUMBER:AVS0018 AND AVS0044; REFERENCENUMBER:54401</t>
  </si>
  <si>
    <t>RING JOINT GASKETS; MAT:LOW CARBON STEEL; TYPE:OVAL; SIZE, FLANGE (INCH:8 IN; PRESSURE DESIGNATION:ASME CL2500; FACING FLANGE:RTJ;REFERENCE:52DA</t>
  </si>
  <si>
    <t>LOW VOLTAGE FUSE LINKS; TYPE:HRC; DESIGN SPEC:IEC 60269/IS 13703; BREAKING CAPACITY:120 KA (AC), 25 KA (DC); VOLTAGE, RATED:500VAC; SIZE:NH3; CURRENT, RATED:400 A; MANUFACTURER:SIEMENS; PART NUMBER:3NA3 360-0RC</t>
  </si>
  <si>
    <t>BLIND PIPE FLANGES; DESIGN SPEC:ASME B 16.5; MAT:CARBON STEEL; MAT, SPEC:ASTM A105; FACING, FLANGE:RAISED FACE; FINISH, FLANGEFACING:125 AARH; PRESSURE DESIGNATION:ANSI CL300; SIZE:1/2 IN</t>
  </si>
  <si>
    <t>SPARE PARTS; PART NAME:DISC SPRING; ITEM POSITION NUMBER:60; EQUIPMENT NAME:BOILER FEED WATER STEAM TURBINE; EQUIPMENT MAKE:BHARATHEAVY ELECTRICAL; EQUIPMENT MODEL:NG 32/25-3; MANUFACTURER:BHARAT HEAVY ELECTRICAL</t>
  </si>
  <si>
    <t>SPARE PARTS; PART NAME:GUIDE RING; EQUIPMENT NAME:CONTROL VALVE; EQUIPMENTMAKE:BAKER HUGHES; MANUFACTURER PART NUMBER:202501679-888-0000;MANUFACTURER:BAKER HUGHES; VALVE SERIAL NUMBER:LB12A0091-002, LB12A0092-003,LB12A0364-001; TYPE:SOFT PART</t>
  </si>
  <si>
    <t>SPARE PARTS; PART NAME:EXT PWR 2; DIMENSIONS:FS-PDC-IOEP2; ITEM POSITION NUMBER:DCS ESD F&amp;G SYSTEM; EQUIPMENT MAKE:HONEYWELL;EQUIPMENT MODEL:CABLE; MANUFACTURER PART NUMBER:HONEYWELL; APPLICATION:POWER DISTRIBUTION; VOLTAGE RATING:24 / 48 / 110 VDC</t>
  </si>
  <si>
    <t>SPARE PARTS; PART NAME:WEAR RING,CASING; EQUIPMENT NAME:C4 MIX TRANSFER PUMP; EQUIPMENT MAKE:ITT CORPORATION INDIA PVT LTD;EQUIPMENT MODEL:3700 LX-3x6 - 17S; ADDITIONAL INFORMATION:180-241 BHN; MANUFACTURER:ITT CORPORATION INDIA PVT LTD; MANUFACTUREREQUIPMENT MODEL:3700 LX-3x6 - 17S; ADDITIONAL INFORMATION:180-241 BHN; MANUFACTURER:ITT CORPORATION INDIA PVT LTD; MANUFACTURERPART NUMBER:C07537A05 1232K</t>
  </si>
  <si>
    <t>SOCKET WELD PIPE CAPS; MAT:CARBON STEEL; MAT SPEC, FITTING:ASTM A234 WPB; PRESSURE DESIGNATION:CL 6000; MANDATORY ADD REQRMTS:STEAMWITH IBR CERTIFICATE; SIZE:1 IN</t>
  </si>
  <si>
    <t>THREADED PIPE COUPLINGS; TYPE:THREADED BOTH END; MAT:CARBON STEEL; MAT SPEC, FITTING:ASTM A105; PRESSURE DESIGNATION:CL 6000;MANDATORY ADD REQRMTS:STEAM WITH IBR CERTIFICATE; SIZE:1 IN</t>
  </si>
  <si>
    <t>SPARE PARTS; PART NAME:CARD, RC; EQUIPMENT NAME:BATTERY CHARGER; EQUIPMENT MAKE:HBL PWR (HBL NIFE POWER SYST); MANUFACTURER:HBL PWR(HBL NIFE POWER SYST); MANUFACTURER PART NUMBER:69-00003(110V); FOR DFCBC (DUAL FLOAT CUM BOOST CHARGER) BATTERY CHARGER AT 110 TP250 A AND PRINTED CIRCUIT BOARD</t>
  </si>
  <si>
    <t>NETWORK ACCESSORIES; DESCRIPTION:INTERFACE BOARD; MANUFACTURER PART NUMBER:RS ELCO RH 1..54Y LP2N; MANUFACTURER:WEIDMULLER; ORDERNUMBER:1149461001</t>
  </si>
  <si>
    <t>SPARE PARTS; PART NAME:GASKET; EQUIPMENT NAME:QUENCH PUMP; EQUIPMENT MAKE:KIRLOSKAR EBARA PUMPS LIMITED; EQUIPMENT MODEL:50X40 UCWM25; ADDITIONAL INFORMATION:FOR CASING; MANUFACTURER:KIRLOSKAR EBARA PUMPS LIMITED; MANUFACTURER PART NUMBER:117</t>
  </si>
  <si>
    <t>SPIRAL WOUND GASKETS; DESIGN SPEC:ASME/ANSI B16.20 - 1998; DESIGN SPEC,FLANGE(S):ASME B16.5; PRESSURE DESIGNATION:CL 300; MAT, WINDINGS:STAINLESSSTEEL; MAT, FILLER:GRAPHITE; MAT, INNER RING:STAINLESS STEEL 316; MAT, CENTRINGRING:CARBON STEEL; SIZE, PIPE, NOMINAL:8 IN</t>
  </si>
  <si>
    <t>VALVES, GLOBE; NOMINAL SIZE:NB15; SCHEDULE/WALL THICKNESS:3.73; DESIGN SPEC,PRESSURE RATING:ASME CLASS 2500; TYPE OF END CONNECTION:BUTT-WELD;SERVICE(S):STEAM; TEMPERATURE, MAX:520; MAT, BODY:ALLOY STEEL; MAT, TRIM:13% CRSTEEL; MAT SPEC, BODY:ASTM A182 GRADE F22 CLASS 3; MAT SPEC, BONNET:ASTM A182GRADE F22 CLASS 3; MAT SPEC, STEM:13% CR STEEL(NO CASTING); MAT SPEC,BOLTS/STUDS:ASTM A193 GRADE B16; MAT SPEC, NUT(S):ASTM A194 GRADE 4/7</t>
  </si>
  <si>
    <t>SPARE PARTS; PART NAME:CARD, DC TO DC CONVERTER; EQUIPMENT NAME:BATTERY CHARGER; EQUIPMENT MAKE:HBL PWR (HBL NIFE POWER SYST);ADDITIONAL INFORMATION:DC TO DC; MANUFACTURER:HBL PWR (HBL NIFE POWER SYST); MANUFACTURER PART NUMBER:69-00076(110V); FOR DFCBC(DUAL FLOAT CUM BOOST CHARGER) BATTERY CHARGER AT 110 TP 250 A AND PRINTED CIRCUIT BOARD</t>
  </si>
  <si>
    <t>SPARE PARTS; PART NAME:BACK-UP RING; MANUFACTURER PART NUMBER:OASB-R280; MANUFACTURER:ELLIOTT TURBOMACHINERY; MATERIAL:PFA; DRAWINGNUMBER:ES/9890182; ITEM POSITION NUMBER:7; EQUIPMENT NAME:DGS CONSOLE_WATER, OIL INJECT</t>
  </si>
  <si>
    <t>SPARE PARTS; PART NAME:SPRING WITH WASHER SET; MATERIAL:CARBON STEEL; EQUIPMENTNAME:PRESSURE/THERMAL RELIEF VALVE; EQUIPMENT MAKE:MEKASTER ENGINEERING LTD;EQUIPMENT MODEL:S15-A-C-G-NM-01-V; MANUFACTURER PART NUMBER:C151846B;MANUFACTURER:MEKASTER ENGINEERING LTD; COATING:ZINC PLATED; WITH UPPER AND LOWERSPRING WASHER</t>
  </si>
  <si>
    <t>DIGITAL INPUT MODULE; MANUFACTURER PART NUMBER:1762-IQ16; VOLTAGE RATING:24 VDC;16 POINT SINK/SOURCE INPUT MODULE; MANUFACTURER:ALLEN BRADLEY</t>
  </si>
  <si>
    <t>SPARE PARTS; PART NAME:SPARE KIT; EQUIPMENT NAME:CO2 ANALYSER; EQUIPMENT MAKE:SERVOMEX; ADDITIONAL INFORMATION:DISPLAY ADAPTOR &amp;BUZZER; MANUFACTURER:SERVOMEX; MANUFACTURER PART NUMBER:S5100907</t>
  </si>
  <si>
    <t>SOCKET WELD PIPE FLANGES; PRESSURE DESIGNATION:ANSI CL600; DESIGN SPEC:ASME B 16.5; SIZE:1/2 IN; MAT:CARBON STEEL; MAT, SPEC:ASTMA105; FINISH, FLANGE FACING:125 AARH; FACING, FLANGE:RAISED FACE</t>
  </si>
  <si>
    <t>DRIVE BELTS; TYPE:V-BELT; SECTION DESIGNATION:SPC 5600; WIDTH:22 MM;HEIGHT:18 MM; LENGTH, PITCH:5600 MM; PART LIST:LATERAL DRIVE;PLANT:BUTENE; EQUIPMENT NAME:THIN FILM EVAPORATOR; EQUIPMENT MAKE:BUSS-SMS-CANZLER GMBH; EQUIPMENT MODEL:LB-2800-S; MANUFACTURER:BUSS-SMS-CANZLER GMBH; ITEM POSITION NUMBER:153; MANUFACTURER PART NUMBER:136879;</t>
  </si>
  <si>
    <t>SPARE PARTS; PART NAME:ACTUATOR MOUNTING KIT; EQUIPMENT NAME:CONTROL VALVE;EQUIPMENT MAKE:SEVERN GLOCON; EQUIPMENT MODEL:300-5412-P6CN; ADDITIONALINFORMATION:P100; MANUFACTURER PART NUMBER:2X31002/03-Z0125; MANUFACTURER:SEVERNGLOCON; POSITIONER MOUNTING KIT COMPRISES OF MOUNTING BRACKET, FEEDBACK LEVER,CYLINDER FEEDBACK, TAKEOFF ARM, STRIKER PIN, HEXAGONAL SCREWS, FULL NUTS,WASHERS</t>
  </si>
  <si>
    <t>SPARE PARTS; PART NAME:SEAL FACE; MATERIAL:SILICON CARBIDE; DRAWING NUMBER:09-M74Z/DW-G9-E2; ITEM POSITION NUMBER:1.1; EQUIPMENTNAME:MECHANICAL SEAL; EQUIPMENT MAKE:EAGLE BURGMANN; MANUFACTURER PART NUMBER:09-M74Z/DW-G9-E2/1.1; MANUFACTURER:EAGLE BURGMANN;MAIN EQUIPMENT NAME:PUMP; MODEL NUMBER:CC65*50-160</t>
  </si>
  <si>
    <t>THREADED PIPE COUPLINGS; TYPE:THREADED BOTH END; MAT:STAINLESS STEEL 304; MAT SPEC, FITTING:ASTM A182 GRADE F304; PRESSUREDESIGNATION:CL 6000; MANDATORY ADD REQRMTS:LOW TEMP/HC/ADDITIVES; SIZE:1.5 IN</t>
  </si>
  <si>
    <t>SPARE PARTS; PART NAME:TERMINAL BOARD; MANUFACTURER PART NUMBER:030-9106-003; MANUFACTURER:MAGNETROL; DRAWING NUMBER:SEE I, O50-660.2; ITEM POSITION NUMBER:2; EQUIPMENT NAME:CAPACITANCE LEVEL TRANSMITTER; EQUIPMENT MAKE:MAGNETROL; EQUIPMENTMODEL:X805-511A-A10</t>
  </si>
  <si>
    <t>SPARE PARTS; PART NAME:GASKET,SPIRAL WOUND; MANUFACTURER PART NUMBER:X012-1204-038; MANUFACTURER:MAGNETROL INTERNATIONAL;MATERIAL:STAINLESS STEEL 316 + GRAPHITE; DIMENSIONS:2.1/2 IN; DRAWING NUMBER:&amp;AD-11-J ZE-7402 (SUPPLIER); EQUIPMENT NAME:MAGNETICMATERIAL:STAINLESS STEEL 316 + GRAPHITE; DIMENSIONS:2.1/2 IN; DRAWING NUMBER:&amp;AD-11-J ZE-7402 (SUPPLIER); EQUIPMENT NAME:MAGNETICLEVEL GAUGE; EQUIPMENT MAKE:MAGNETROL INTERNATIONAL; EQUIPMENT MODEL:XAEA-AEDR-9KB/120; PRESSURE DESGINATION:CL 1500; SUPPLIERNAME:SELAS-LINDE GMBH</t>
  </si>
  <si>
    <t>SPARE PARTS; PART NAME:O-RING; DIMENSIONS:OD 20.35 X THK 1.78; DRAWING NUMBER:M242P1146; ITEM POSITION NUMBER:1; EQUIPMENT NAME:VRUCOMPRESSOR; EQUIPMENT MAKE:KOBE STEEL; EQUIPMENT MODEL:KS31SNZ-16SNZ (11-00372-0); ADDITIONAL INFORMATION:FOR PIPE FITTING;MANUFACTURER:KOBE STEEL; MANUFACTURER PART NUMBER:M01219126#04</t>
  </si>
  <si>
    <t>SPARE PARTS; PART NAME:GASKET/O-RING; MATERIAL:SWG/PTFE; EQUIPMENT MAKE:HYDRODYNE INDIA PVT LTD; EQUIPMENT MODEL:HRJ65-250/26H2/DB/C; MANUFACTURER:HYDRODYNE INDIA PVT LTD; MANUFACTURER PART NUMBER:32,33,34,35; EQUIPMENT NAME:RPG AND HPG VAPOURRECOVERY PUMPS</t>
  </si>
  <si>
    <t>SPARE PARTS; PART NAME:TERMINAL BLOCK; EQUIPMENT NAME:MOTOR; EQUIPMENT MAKE:WEGELECTRIC MOTORS; ADDITIONAL INFORMATION:FOR 75 KW; MANUFACTURER:WEG ELECTRICMOTORS; FRAME SIZE:315S/M; MATERIAL CODE:10016980; REFERENCE NUMBER:K1M12W21/W22</t>
  </si>
  <si>
    <t>SPARE PARTS; PART NAME:SEAT RING (UPPER); MATERIAL:SUS316; EQUIPMENTNAME:CONTROL VALVE; EQUIPMENT MAKE:DRESSER MASONEILAN; EQUIPMENT MODEL:525;MANUFACTURER PART NUMBER:200714153-163H0000; MANUFACTURER:DRESSER MASONEILAN</t>
  </si>
  <si>
    <t>SPARE PARTS; PART NAME:GASKET PACKING; MANUFACTURER PART NUMBER:MGB510-D-DR-0108/68; MANUFACTURER:TAIKO-JAPAN; DIMENSIONS:THK 0.1;MATERIAL:THREE SHEET (PAPER); DRAWING NUMBER:MGB510-D-DR-0108; ITEM POSITION NUMBER:68; EQUIPMENT NAME:REACTIVATION GAS BLOWER;EQUIPMENT MAKE:TAIKO-JAPAN; EQUIPMENT MODEL:RD-125NBP#1; ADDITIONAL INFORMATION:FOR SIDE COVER</t>
  </si>
  <si>
    <t>SPARE PARTS; PART NAME:SHAFT; MATERIAL:17-4PH-CHROMIUM; DRAWING NUMBER:F16638; ITEM POSITION NUMBER:11,12; EQUIPMENT NAME:BUTTERFLYVALVE; EQUIPMENT MAKE:METSO AUTOMATION; EQUIPMENT MODEL:L6DBN04PBCAG; MANUFACTURER:METSO AUTOMATION; MANUFACTURER PARTNUMBER:H024662</t>
  </si>
  <si>
    <t>SPARE PARTS; PART NAME:GASKET, HEAD; MANUFACTURER PART NUMBER:3PS-47093/618; MANUFACTURER:SHIN NIPPON MACHINERY CO LTD;MATERIAL:SUS 304 / GRAFOIL; DRAWING NUMBER:3PS-47093; ITEM POSITION NUMBER:618; EQUIPMENT NAME:CENTRIFUGAL PUMP; EQUIPMENTMAKE:SHIN NIPPON MACHINERY CO., LTD; EQUIPMENT MODEL:15/2044 RTV; EQUIPMENT MANUFACTURER PART NO: 618; CONTRACTOR DOCUMENT NUMBER:MGA108-D-DS-00041</t>
  </si>
  <si>
    <t>SPARE PARTS; PART NAME:GASKET, CASE SPACER, INNER; MANUFACTURER PART NUMBER:3PS-47093/718; MANUFACTURER:SHIN NIPPON MACHINERY COLTD; MATERIAL:SUS 304 / GRAFOIL; DRAWING NUMBER:3PS-47093; ITEM POSITION NUMBER:718; EQUIPMENT NAME:CENTRIFUGAL PUMP; EQUIPMENTMAKE:SHIN NIPPON MACHINERY CO., LTD; EQUIPMENT MODEL:15/2044 RTV; EQUIPMENT MANUFACTURER PART NO: 718; CONTRACTOR DOCUMENT NUMBER:MGA108-D-DS-00041</t>
  </si>
  <si>
    <t>SPARE PARTS; PART NAME:O-RING; MANUFACTURER PART NUMBER:3PS-47093/736; MANUFACTURER:SHIN NIPPON MACHINERY CO LTD;MATERIAL:NEOPRENE; DRAWING NUMBER:3PS-47093; ITEM POSITION NUMBER:736; EQUIPMENT NAME:CENTRIFUGAL PUMP; EQUIPMENT MAKE:SHIN NIPPONMACHINERY CO., LTD; EQUIPMENT MODEL:15/2044 RTV; ADDITIONAL INFORMATION:OUTER; EQUIPMENT MANUFACTURER PART NO: 736; CONTRACTORDOCUMENT NUMBER: MGA108-D-DS-00041</t>
  </si>
  <si>
    <t>SPARE PARTS; PART NAME:OILER,CONSTANT LEVEL; MATERIAL:ALUMINIUM; DRAWING NUMBER:KSO SO 512 010 0100; ITEM POSITION NUMBER:256;EQUIPMENT NAME:PROPYLENE TRANSFER PUMP; EQUIPMENT MAKE:KIRLOSKAR EBARA PUMPS LIMITED; EQUIPMENT MODEL:150 X 100 VPCS 15M;ADDITIONAL INFORMATION:WITH GLASS AND WIRE CAGE; MANUFACTURER:KIRLOSKAR EBARA PUMPS LIMITED; MANUFACTURER PARTNUMBER:KSOSO5120100100/256</t>
  </si>
  <si>
    <t>GEAR BOXES; MANUFACTURER MODEL NUMBER:ALM 050; MANUFACTURER:S.J.INDUSTRIES;RATIO:1:15; FLANGE:80 B5; FOR DOSING TANK AGITATOR; H.P:1.0; MATERIAL:STAINLESSSTEEL 316L; SPEED:100 RPM; DIA, IMPELLER:660 MM; DIA, SHAFT:36 MM; TYPE,IMPELLER:TURBINE; PREPARATION:LIME</t>
  </si>
  <si>
    <t>SPARE PARTS; PART NAME:BACK-UP RING; MANUFACTURER PART NUMBER:OASBC-R235; MANUFACTURER:ELLIOTT TURBOMACHINERY; MATERIAL:PFA;DRAWING NUMBER:ER09T013201/951; ITEM POSITION NUMBER:30; EQUIPMENT NAME:DGS CONSOLE_WATER, OIL INJECT</t>
  </si>
  <si>
    <t>SPARE PARTS; PART NAME:O-RING; MANUFACTURER PART NUMBER:OAS-RD340; MANUFACTURER:ELLIOTT TURBOMACHINERY; MATERIAL:FPM; DRAWINGNUMBER:ES/9890182; ITEM POSITION NUMBER:6; EQUIPMENT NAME:DGS CONSOLE_WATER, OIL INJECT</t>
  </si>
  <si>
    <t>SPARE PARTS; PART NAME:O-RING; MANUFACTURER PART NUMBER:OAS-RB259; MANUFACTURER:ELLIOTT TURBOMACHINERY; MATERIAL:NBR; DRAWINGNUMBER:ES/9890226; ITEM POSITION NUMBER:5, 3; EQUIPMENT NAME:DGS CONSOLE_WATER, OIL INJECT</t>
  </si>
  <si>
    <t>SPARE PARTS; PART NAME:O-RING; MANUFACTURER PART NUMBER:OAS-RD227; MANUFACTURER:ELLIOTT TURBOMACHINERY; MATERIAL:FPM; DRAWINGNUMBER:ER09T013101/953; ITEM POSITION NUMBER:58, 58, 57, 57, 58, 57; EQUIPMENT NAME:DGS CONSOLE_WATER, OIL INJECT</t>
  </si>
  <si>
    <t>SPARE PARTS; PART NAME:CAGE; MATERIAL:SUS304; EQUIPMENT NAME:CONTROL VALVE;EQUIPMENT MAKE:DRESSER MASONEILAN; EQUIPMENT MODEL:88-21124; MANUFACTURER PARTNUMBER:021000411-153G0000; MANUFACTURER:DRESSER MASONEILAN</t>
  </si>
  <si>
    <t>SPARE PARTS; PART NAME:WEAR RING,CASING; EQUIPMENT NAME:C4 RAFFINATE TRANSFER PUMP; EQUIPMENT MAKE:ITT CORPORATION INDIA PVT LTD;EQUIPMENT MODEL:3700 LA 3x4 - 16N; ADDITIONAL INFORMATION:180-241 BHN; MANUFACTURER:ITT CORPORATION INDIA PVT LTD; MANUFACTURERPART NUMBER:C00353A04 1232K</t>
  </si>
  <si>
    <t>REINFORCED FLAT RING RUBBER GASKET; MAT:ETHYLENE-PROPYLENE RUBBER; CROSS SECTION:WITH INSERT; MAT, INSERT:STEEL; FACING,FLANGE:RAISED FACE; PRESSURE DESIGNATION:ASME CL 150; THICKNESS AT INSERT:4 MM; SIZE, PIPE, NOMINAL:2.1/2 IN; REFERENCE: 11KC</t>
  </si>
  <si>
    <t>SPARE PARTS; PART NAME:WEAR PART,FLANGE,DRIVE; EQUIPMENT NAME:ALKYL FEED PUMP; EQUIPMENT MAKE:LEWA PUMPS AND SYSTEMS; EQUIPMENTMODEL:LDB1/M910S/14MM; ADDITIONAL INFORMATION:LDB-H GR.19 O.19/24; MANUFACTURER:LEWA PUMPS AND SYSTEMS; MANUFACTURER PARTNUMBER:112636.1003; WEAR AND TEAR PARTS OF DRIVE ELEMENT 112550.0000; EQUIPMENT MODEL:LDB1/M910S/12MM</t>
  </si>
  <si>
    <t>SPARE PARTS; PART NAME:DIGITAL RELAY OUTPUT MODULE; MANUFACTURER PART NUMBER:XRFE16124; MANUFACTURER:WARTSILA; DRAWINGNUMBER:DBAC195522; EQUIPMENT NAME:ENGINE; EQUIPMENT MODEL:W20V32; ENGINE NUMBER:PAAE227083; REFERENCE TYPE:W32</t>
  </si>
  <si>
    <t>SPARE PARTS; PART NAME:OSCILLATING BLOCK ASSEMBLY; MANUFACTURER PART NUMBER:3B 14584/115; MANUFACTURER:CHRONOS RICHARDSON; DRAWINGNUMBER:3B 14584; ITEM POSITION NUMBER:115; EQUIPMENT NAME:FLAKER BAGGING SYSTEM; EQUIPMENT MAKE:CHRONOS RICHARDSON; EQUIPMENTMODEL:GE-55 SSF; SUB ASSY:SEWING HEAD 150 U</t>
  </si>
  <si>
    <t>SPARE PARTS; PART NAME:OSCILLATING BLOCK ASSEMBLY; MANUFACTURER PART NUMBER:3B 14584/2; MANUFACTURER:CHRONOS RICHARDSON; DRAWINGNUMBER:3B 14584; ITEM POSITION NUMBER:2; EQUIPMENT NAME:FLAKER BAGGING SYSTEM; EQUIPMENT MAKE:CHRONOS RICHARDSON; EQUIPMENTMODEL:GE-55 SSF; SUB ASSY:OSCILLATING BLOCK COMPLETE; SEWING HEAD 150 U</t>
  </si>
  <si>
    <t>SPARE PARTS; PART NAME:SHAFT; EQUIPMENT NAME:DOSING TANK AGITATOR; EQUIPMENTMAKE:S.J.INDUSTRIES; MANUFACTURER:S.J.INDUSTRIES; FOR DOSING TANK AGITATOR;H.P:0.5; MATERIAL:STAINLESS STEEL 316L; SPEED:100 RPM; DIA, IMPELLER:500 MM;DIA, SHAFT:36 MM; TYPE, IMPELLER:TURBINE; DW POLYMER/LIME/PAC/POLYMER</t>
  </si>
  <si>
    <t>SPARE PARTS; PART NAME:GASKET; DRAWING NUMBER:20W-A53447; EQUIPMENT NAME:COMPRESSOR; EQUIPMENT MAKE:KOBELCO COMPRESSOR;MANUFACTURER:KOBELCO COMPRESSOR; MANUFACTURER PART NUMBER:20S-A58072#AN; ITEM NUMBER:1; INSPECTION HOLE; FOR GEARBOX</t>
  </si>
  <si>
    <t>SPARE PARTS; PART NAME:SEAL AND GASKET; EQUIPMENT NAME:ACTUATOR; EQUIPMENT MAKE:LIMITORQUE; EQUIPMENT MODEL:SMB-2-60/4;MANUFACTURER:LIMITORQUE</t>
  </si>
  <si>
    <t>SPARE PARTS; PART NAME:GASKET; EQUIPMENT NAME:LRU COLUMN FEED PUMP; EQUIPMENT MAKE:LEWA PUMPS AND SYSTEMS; EQUIPMENTMODEL:LDE1/M911S/92MM; ADDITIONAL INFORMATION:TW-ELEMENT,LDE HHV H; MANUFACTURER:LEWA PUMPS AND SYSTEMS; MANUFACTURER PARTNUMBER:109352.1002; WEAR AND TEAR PARTS OF DRIVE ELEMENT 109352.0004</t>
  </si>
  <si>
    <t>SPARE PARTS; PART NAME:78-40 AIRSET; EQUIPMENT NAME:CONTROL VALVE; EQUIPMENTMAKE:DRESSER MASONEILAN; ADDITIONAL INFORMATION:N-14-00H3-002-01; MANUFACTURERPART NUMBER:204500370-999-0000; MANUFACTURER:DRESSER MASONEILAN; PRESSURE:5 TO100 PSI; TEMPERATURE:0 TO 100 DEG C; EQUIPMENT CODE:1300033802</t>
  </si>
  <si>
    <t>SPARE PARTS; PART NAME:PLUG; EQUIPMENT NAME:STITCHING MACHINE; EQUIPMENT MAKE:NEWLONG INDUSTRIAL FZC; EQUIPMENT MODEL:DS-9C;ADDITIONAL INFORMATION:BM-3/4; MANUFACTURER:NEWLONG INDUSTRIAL FZC; MANUFACTURER PART NUMBER:D09005; SUB ASSEMBLY:THREAD TENSION</t>
  </si>
  <si>
    <t>SPARE PARTS; PART NAME:SLEEVE; MATERIAL:STAINLESS STEEL 316; DRAWINGNUMBER:GA-104236, GA-104237, GA-104238, GA-104084,GA-104085; EQUIPMENTNAME:MECHANICAL SEAL; EQUIPMENT MAKE:JOHN CRANE; MANUFACTURER PARTNUMBER:81043214; MANUFACTURER:JOHN CRANE</t>
  </si>
  <si>
    <t>METRIC BEARING LOCKING NUTS; DESIGNATION:AN29; THREAD:M14 X 2; DIAMETER, OD:190 MM; THICKNESS:24 MM; DRAWINGNUMBER:T0A-430-300:012; POSITION NUMBER:13; EQUIPMENT NAME:CUTTER UNIT; SUPPLIER:THE JAPAN STEEL WORKS; EQUIPMENT MODEL:ADC300S;REFERENCE:KPA4303000010-01</t>
  </si>
  <si>
    <t>THREADED PIPE COUPLINGS; TYPE:THREADED BOTH END; MAT:CARBON STEEL; MAT SPEC, FITTING:ASTM A105; PRESSURE DESIGNATION:CL 6000;MANDATORY ADD REQRMTS:STEAM WITH IBR CERTIFICATE; SIZE:1.5 IN</t>
  </si>
  <si>
    <t>SPARE PARTS; PART NAME:PACKING; MATERIAL:VIRGIN PTFE; EQUIPMENT NAME:CONTROL VALVE; EQUIPMENT MAKE:SEVERN GLOCON; EQUIPMENTMODEL:300-5412-P2AN; MANUFACTURER:SEVERN GLOCON; MANUFACTURER PART NUMBER:117008/22-0000-700</t>
  </si>
  <si>
    <t>SPARE PARTS; PART NAME:GASKET; MANUFACTURER PART NUMBER:3PS-47133/650; MANUFACTURER:SHIN NIPPON MACHINERY CO LTD;MATERIAL:NON-ASBESTOS; DRAWING NUMBER:3PS-47133; ITEM POSITION NUMBER:650; EQUIPMENT NAME:VERTICAL SUSPENDED PUMP; EQUIPMENTMAKE:SHIN NIPPON MACHINERY CO., LTD; EQUIPMENT MODEL:SIW-ER 3/520; EQUIPMENT MANUFACTURER PART NO: 650; CONTRACTOR DOCUMENT NUMBER:MGA105-D-D-R-00071</t>
  </si>
  <si>
    <t>SPARE PARTS; PART NAME:GASKET; MANUFACTURER PART NUMBER:3PS-47134/650; MANUFACTURER:SHIN NIPPON MACHINERY CO LTD;MATERIAL:NON-ASBESTOS; DRAWING NUMBER:3PS-47134; ITEM POSITION NUMBER:650; EQUIPMENT NAME:VERTICAL SUSPENDED PUMP; EQUIPMENTMAKE:SHIN NIPPON MACHINERY CO., LTD; EQUIPMENT MODEL:SIW-ER 3/520HO-13307; EQUIPMENT MANUFACTURER PART NO: 650; CONTRACTOR DOCUMENTNUMBER: MGA105-D-D-R-00081</t>
  </si>
  <si>
    <t>SPARE PARTS; PART NAME:O-RING; MANUFACTURER PART NUMBER:3PS-47091/2753-1; MANUFACTURER:SHIN NIPPON MACHINERY CO LTD;MATERIAL:VITON; DRAWING NUMBER:3PS-47091; ITEM POSITION NUMBER:2753-1; EQUIPMENT NAME:CENTRIFUGAL PUMP; EQUIPMENT MAKE:SHIN NIPPONMACHINERY CO., LTD; EQUIPMENT MODEL:8/1526 HTB -9ST; ADDITIONAL INFORMATION:OUTBOARD FAN; EQUIPMENT MANUFACTURER PART NO: 2753-1;CONTRACTOR DOCUMENT NUMBER: MGA108-D-DR-00021</t>
  </si>
  <si>
    <t>SPARE PARTS; PART NAME:O-RING; MANUFACTURER PART NUMBER:3PS-47091/2753-2; MANUFACTURER:SHIN NIPPON MACHINERY CO LTD;MATERIAL:VITON; DRAWING NUMBER:3PS-47091; ITEM POSITION NUMBER:2753-2; EQUIPMENT NAME:CENTRIFUGAL PUMP; EQUIPMENT MAKE:SHIN NIPPONMACHINERY CO., LTD; EQUIPMENT MODEL:8/1526 HTB -9ST; ADDITIONAL INFORMATION:OUTBOARD FAN; EQUIPMENT MANUFACTURER PART NO: 2753-2;CONTRACTOR DOCUMENT NUMBER: MGA108-D-DR-00021</t>
  </si>
  <si>
    <t>SPARE PARTS; PART NAME:GASKET; MANUFACTURER PART NUMBER:3PS-47161/615; MANUFACTURER:SHIN NIPPON MACHINERY CO LTD;MATERIAL:NON-ASBESTOS; DRAWING NUMBER:3PS-47161; ITEM POSITION NUMBER:615; EQUIPMENT NAME:VERTICAL SUSPENDED PUMP; EQUIPMENTMAKE:SHIN NIPPON MACHINERY CO., LTD; EQUIPMENT MODEL:SIW-ER 3/520; EQUIPMENT MANUFACTURER PART NO: 615; CONTRACTOR DOCUMENT NUMBER:MGA115-D-D-R-00021</t>
  </si>
  <si>
    <t>SPARE PARTS; PART NAME:GASKET; MANUFACTURER PART NUMBER:3PS-47162/615; MANUFACTURER:SHIN NIPPON MACHINERY CO LTD;MATERIAL:NON-ASBESTOS; DRAWING NUMBER:3PS-47162; ITEM POSITION NUMBER:615; EQUIPMENT NAME:VERTICAL SUSPENDED PUMP; EQUIPMENTMAKE:SHIN NIPPON MACHINERY CO., LTD; EQUIPMENT MODEL:SIW-ER 3/520; EQUIPMENT MANUFACTURER PART NO: 615; CONTRACTOR DOCUMENT NUMBER:MGA115-D-D-R-00031</t>
  </si>
  <si>
    <t>THREADED PIPE CAPS; MAT:CARBON STEEL; MAT SPEC, FITTING:ASTM A105; TYPE OF THREAD:NPT; PRESSURE DESIGNATION:CL 6000; MANDATORY ADDREQRMTS:STEAM WITH IBR CERTIFICATE; SIZE:1 IN</t>
  </si>
  <si>
    <t>SPARE PARTS; PART NAME:SPINDLE; MATERIAL:STAINLESS STEEL 304; EQUIPMENTNAME:PRESSURE SAFETY VALVE; EQUIPMENT MAKE:MEKASTER ENGINEERING LTD; EQUIPMENTMODEL:S-15-A-C-G-FL-02-V-S AND S-15-A-C-G-NM-01-V; MANUFACTURER PARTNUMBER:150412; MANUFACTURER:MEKASTER ENGINEERING LTD; EQUIPMENT CODE:1100006975,1100006978, 1100006979, 1100006981, 1100006980, 1100006976, 1100006977,1100006982, 1100006983, 1100006984, 1100006985, 1100006986, 1100006987,1100006988</t>
  </si>
  <si>
    <t>SPARE PARTS; PART NAME:NOZZLE RING; EQUIPMENT NAME:PRESSURE SAFETY VALVE;EQUIPMENT MAKE:MEKASTER ENGINEERING LTD; EQUIPMENT MODEL:S-15-A-C-G-FL-02-V-SAND S-15-A-C-G-NM-01-V; MANUFACTURER PART NUMBER:158M07; MANUFACTURER:MEKASTERENGINEERING LTD; EQUIPMENT CODE:1100006975, 1100006978, 1100006979, 1100006981,1100006980, 1100006976, 1100006977, 1100006982, 1100006983, 1100006984,1100006985, 1100006986, 1100006987, 1100006988</t>
  </si>
  <si>
    <t>SPARE PARTS; PART NAME:SEAL,BALANCE; EQUIPMENT NAME:VALVE; EQUIPMENT MAKE:KENT INTROL; MANUFACTURER:KENT INTROL; MANUFACTURER PARTNUMBER:VCK3032A2P1NPC</t>
  </si>
  <si>
    <t>SPARE PARTS; PART NAME:O-RING; MATERIAL:FKM; DRAWING NUMBER:OJ.T-31-5779; ITEM POSITION NUMBER:4; EQUIPMENT NAME:DIVERTER VALVE;EQUIPMENT MAKE:THE JAPAN STEEL WORKS; ADDITIONAL INFORMATION:P63 HS:90°; MANUFACTURER:OSAKA JACK CO LTD; MANUFACTURER PARTEQUIPMENT MAKE:THE JAPAN STEEL WORKS; ADDITIONAL INFORMATION:P63 HS:90°; MANUFACTURER:OSAKA JACK CO LTD; MANUFACTURER PARTNUMBER:OJ.T-31-5779/4; SPARES FOR DIVERTER VALVE HYDRAULIC CYLINDER, TYPE:335KN, 235ST; SUPPLIER:THE JAPAN STEEL WORKS</t>
  </si>
  <si>
    <t>SPARE PARTS; PART NAME:O-RING; MATERIAL:FKM; DRAWING NUMBER:JK-01-0101; ITEM POSITION NUMBER:6; EQUIPMENT NAME:CUTTER UNIT;ADDITIONAL INFORMATION:SPARES FOR WATER CHAMBER; ADDITIONAL INFORMATION:HYDRAULIC JACK; MANUFACTURER:HYDRO MECHANICAL INDUSTRIES;MANUFACTURER PART NUMBER:JK-01-0101/6; REFERENCE NUMBER:P130 Hs 90°; SUPPLIER:THE JAPAN STEEL WORKS</t>
  </si>
  <si>
    <t>SPARE PARTS; PART NAME:PACKING, PISTON; MATERIAL:FKM; DRAWING NUMBER:JK-01-0101; ITEM POSITION NUMBER:9; EQUIPMENT NAME:CUTTERUNIT; ADDITIONAL INFORMATION:SPARES FOR WATER CHAMBER; ADDITIONAL INFORMATION:HYDRAULIC JACK; MANUFACTURER:HYDRO MECHANICALINDUSTRIES; MANUFACTURER PART NUMBER:JK-01-0101/9; REFERENCE NUMBER:P130 Hs 90°; SUPPLIER:THE JAPAN STEEL WORKS</t>
  </si>
  <si>
    <t>SPARE PARTS; PART NAME:O-RING; DRAWING NUMBER:A-DOJ450F232-1; ITEM POSITION NUMBER:6; EQUIPMENT NAME:CUTTER UNIT; EQUIPMENTMAKE:NTN CORPORATION; EQUIPMENT MODEL:ADC300S; MANUFACTURER:NTN CORPORATION; MANUFACTURER PART NUMBER:34-1#BJ450; SUB ASSY:BALLMAKE:NTN CORPORATION; EQUIPMENT MODEL:ADC300S; MANUFACTURER:NTN CORPORATION; MANUFACTURER PART NUMBER:34-1#BJ450; SUB ASSY:BALLJOINT COUPLING, TYPE:DOJ 450 F232; SUPPLIER:THE JAPAN STEEL WORKS</t>
  </si>
  <si>
    <t>HAND TOOLS; TYPE, TOOL:SPANNER,OPEN; TYPE:NON SPARKING; SIZE:25 X 28 MM; MATERIAL:ALUMINUM BRONZE ALLOY</t>
  </si>
  <si>
    <t>SPARE PARTS; PART NAME:SPARE PARTS SET; MANUFACTURER PART NUMBER:H045174; MANUFACTURER:METSO AUTOMATION; MATERIAL:GRAPHITE; DRAWINGNUMBER:F09368; ITEM POSITION NUMBER:19, 20; EQUIPMENT NAME:VBALL CONTROL VALVE; EQUIPMENT MODEL:Q-D2DH16AAH03; ADDITIONALINFORMATION:RE 06 T</t>
  </si>
  <si>
    <t>SPIRAL WOUND GASKETS; PRESSURE DESIGNATION:ASME CL 600; THICKNESS, GASKET:4.5 MM; MAT, WINDINGS:STAINLESS STEEL 316; MAT,FILLER:GRAPHITE; MAT, INNER RING:CARBON STEEL; MAT, CENTRING RING:CARBON STEEL; SIZE, PIPE, NOMINAL:8 IN; FACING, FLANGE: RAISEDFACE; REFERENCE: 33FABB</t>
  </si>
  <si>
    <t>SPARE PARTS; PART NAME:WEAR PART,FLANGE,DRIVE; EQUIPMENT NAME:TITANATE INJECTION PUMP; EQUIPMENT MAKE:LEWA PUMPS AND SYSTEMS;EQUIPMENT MODEL:LDB6/M910S/17MM; ADDITIONAL INFORMATION:LDB-H,BGR.71,105D/14DX30; MANUFACTURER:LEWA PUMPS AND SYSTEMS; MANUFACTURERPART NUMBER:112636.1022; WEAR AND TEAR PARTS OF DRIVE ELEMENT 112550.0002</t>
  </si>
  <si>
    <t>SPARE PARTS; PART NAME:POWER SUPPLY; EQUIPMENT MAKE:NIDEC; MANUFACTURER:NIDEC; MANUFACTURER PART NUMBER:1000141263; VOLTAGE:24 V;POWER:25 W</t>
  </si>
  <si>
    <t>CHANNELS; MAT:MILD STEEL; MAT, SPEC:IS 2062; DIMENSIONS:150 X 75 MM; DESIGNATION:ISMC 150; MASS:16.80 Kg/m</t>
  </si>
  <si>
    <t>SPARE PARTS; PART NAME:FINE / MICROVEE FILTER; DIMENSIONS:610 (HT) X 610 (WD) X305 (DP) MM; EQUIPMENT NAME:VENTILATION BLOWER; ADDITIONAL INFORMATION:GISBUILDING; MANUFACTURER:THERMADYNE PVT LTD; TYPE, FILTER:FLANGE</t>
  </si>
  <si>
    <t>SPARE PARTS; PART NAME:FLOAT; DIMENSIONS:51 X 400 MM; MATERIAL:STAINLESS STEEL316L; EQUIPMENT NAME:MAGNETIC LEVEL GAUGE; EQUIPMENT MAKE:V AUTOMAT &amp;INSTRUMENTS; MANUFACTURER PART NUMBER:40L-2/51X400MM,SS316L,SG:0.776;MANUFACTURER:V AUTOMAT &amp; INSTRUMENTS; SPECIFIC GRAVITY:0.776; DESIGNTEMPERATURE:72 DEG C; DESIGN PRESSURE:10.5 KG/CM2</t>
  </si>
  <si>
    <t>SPARE PARTS; PART NAME:FLOAT; DIMENSIONS:51 X 450 MM; MATERIAL:STAINLESS STEEL316L; EQUIPMENT NAME:MAGNETIC LEVEL GAUGE; EQUIPMENT MAKE:V AUTOMAT &amp;INSTRUMENTS; MANUFACTURER PART NUMBER:40L-2/51X450MM,SS316L,SG:0.809;MANUFACTURER:V AUTOMAT &amp; INSTRUMENTS; SPECIFIC GRAVITY:0.809; DESIGNTEMPERATURE:156 DEG C; DESIGN PRESSURE:10.5 KG/CM2</t>
  </si>
  <si>
    <t>SPIRAL WOUND GASKETS; DESIGN SPEC, FLANGE(S):ASME B16.47 SERIES B; PRESSURE DESIGNATION:ASME CL 600; THICKNESS, GASKET:4.5 MM; MAT,WINDINGS:STAINLESS STEEL 316; MAT, FILLER:GRAPHITE; MAT, INNER RING:STAINLESS STEEL 316; MAT, CENTRING RING:STAINLESS STEEL 304;SIZE, PIPE, NOMINAL:28 IN; FACING, FLANGE: RAISED FACE; REFERENCE: 33FAFC</t>
  </si>
  <si>
    <t>SPARE PARTS; PART NAME:ACTUATOR MOUNTING KIT; EQUIPMENT NAME:CONTROL VALVE;EQUIPMENT MAKE:SEVERN GLOCON; EQUIPMENT MODEL:300-5412-P2CN; MANUFACTURER PARTNUMBER:X107METSOND9100-0000-999; MANUFACTURER:SEVERN GLOCON; POSITIONER MOUNTINGKIT COMPRISES OF MOUNTING BRACKET, FEEDBACK LEVER, CYLINDER FEEDBACK, TAKEOFFARM, STRIKER PIN, HEXAGONAL SCREWS, FULL NUTS, WASHERS</t>
  </si>
  <si>
    <t>CIRCUIT BREAKERS; TYPE, CIRCUITBREAKER:MINIATURE; POLE, QUANTITY:2;CURRENT RATING:10 A; VOLTAGE RATING:240 VAC; STANDARD:IS 60898;CAPACITY,INTERRUPT:10 KA; OLD MANUFACTURER PART NUMBER:5SX42-C10;MANUFACTURER:SIEMENS; TRIPPING CHARACTERISTIC:C;NEW PART NO : 5SL42107RC</t>
  </si>
  <si>
    <t>SPARE PARTS; PART NAME:STRIP,INDICATING; DIMENSIONS:2160 MM; EQUIPMENTNAME:LEVEL GAUGE; EQUIPMENT MAKE:V AUTOMAT &amp; INSTRUMENTS; MANUFACTURER PARTNUMBER:09; MANUFACTURER:V AUTOMAT &amp; INSTRUMENTS; C-C DISTANCE:2160; ECTS</t>
  </si>
  <si>
    <t>SPARE PARTS; PART NAME:VALVE KIT; MANUFACTURER PART NUMBER:189873; MANUFACTURER:WARTSILA; DRAWING NUMBER:DBAC195522; EQUIPMENTNAME:ENGINE; EQUIPMENT MODEL:W20V32; FOR ACE 025/032/038; ENGINE NUMBER:PAAE227083; REFERENCE TYPE:W32</t>
  </si>
  <si>
    <t>SPIRAL WOUND GASKETS; DESIGN SPEC:ANSI B16.20; DESIGN SPEC, FLANGE(S):ANSI B16.5; PRESSURE DESIGNATION:CLASS 150; MAT,WINDINGS:STAINLESS STEEL 316; MAT, FILLER:GRAFOIL; MAT, CENTRING RING:STAINLESS STEEL 316; SIZE, PIPE, NOMINAL:16 IN</t>
  </si>
  <si>
    <t>SPARE PARTS; PART NAME:GASKET,SPIRAL WOUND; MATERIAL:STAINLESS STEEL 316L; EQUIPMENT NAME:PUMP; EQUIPMENT MAKE:KIRLOSKAR EBARAPUMPS LIMITED; EQUIPMENT MODEL:250X150 VPCS 4MF; ADDITIONAL INFORMATION:DISCHARGE HEAD; MANUFACTURER:KIRLOSKAR EBARA PUMPS LIMITED;MANUFACTURER PART NUMBER:117.4; SERVICE:NAPTHA FEED TO FUEL STORAGE; WORK ORDER NUMBER:SO 512</t>
  </si>
  <si>
    <t>SPADE LINE BLINDS; MAT:CARBON STEEL; PRESSURE DESIGNATION:ASME CLASS 600; SIZE:1IN; PIPING FOR MTA</t>
  </si>
  <si>
    <t>METAL JACKETED FLAT RING GASKETS; DESIGN SPEC:ANSI B16.5; MAT, FILLER:GRAPHITE; THICKNESS, GASKET:3 MM; OUTER DIAMETER, GASKET:199MM; INNNER DIAMETER, GASKET:179 MM; FOR FULL HEAD ASSEMBLY; EQUIPMENT MODEL:1EHA1T; EQUIPMENT NAME:AFTER COOLER; EQUIPMENTMANUFACTURER:KIRLOSKAR PNEUMATIC CO LTD; MAIN EQUIPMENT NAME:INSTRUMENT AIR COMPRESSOR; EQUIPMENT MANUFACTURER PARTNUMBER:94.109.348.00; DRAWING NUMBER:94.108.881.00; POSITION NUMBER:28; SUPPLIER DRAWING NUMBER:RY/HX/3304-1</t>
  </si>
  <si>
    <t>SPARE PARTS; PART NAME:PLUG STEM; MATERIAL:SUH 660 (H); EQUIPMENT NAME:CONTROLVALVE; EQUIPMENT MAKE:DRESSER MASONEILAN; EQUIPMENT MODEL:535C; MANUFACTURERPART NUMBER:010167090-255-0000; MANUFACTURER:DRESSER MASONEILAN</t>
  </si>
  <si>
    <t>SPARE PARTS; PART NAME:CAP,VENTILATION; EQUIPMENT NAME:BATTERY CELL; EQUIPMENT MAKE:AMCO SAFT INDIA LTD; EQUIPMENT MODEL:KPH42P;MANUFACTURER:AMCO SAFT INDIA LTD</t>
  </si>
  <si>
    <t>SPARE PARTS; PART NAME:SEAL KIT; EQUIPMENT NAME:ACTUATOR; EQUIPMENT MAKE:FLOWSERVE AUTOMAX; EQUIPMENT MODEL:RG216SR7SN0GE00;MANUFACTURER:FLOWSERVE AUTOMAX; MANUFACTURER PART NUMBER:RG2SKSA16N; AIR FAILURE POSITION:CLOSE; REAL MANUFACTURER:FLOWSERVE INDIACONTROLS PVT LTD, BANGALORE; AREA:TANK FARM REMOTE OPERATED VALVE; ACTUATOR TYPE:PNEUMATIC AUTOMAX SPRING RETURN; MECHANISM:SCOTCHYOKE; ACTUATOR MODEL NUMBER:RG216SR8SN0GE00; FOR REFERENCE ACTUATOR SERIAL NUMBER:1207-8920, 1207-9093</t>
  </si>
  <si>
    <t>SPARE PARTS; PART NAME:PLUG; MATERIAL:STAINLESS STEEL 316/316L; EQUIPMENT NAME:CONTROL VALVE; EQUIPMENT MAKE:SEVERN GLOCON;EQUIPMENT MODEL:300-5412-P2AN; MANUFACTURER:SEVERN GLOCON; MANUFACTURER PART NUMBER:122202-0008-3053; SIZE:1.5 IN; PRESSUREDESIGNATION:CL 600; UNBALANCED 1CC; MAT SPEC:ASTM A479 DUAL CERTIFIED</t>
  </si>
  <si>
    <t>SPARE PARTS; PART NAME:IMPELLER; EQUIPMENT NAME:TANK AGITATOR; EQUIPMENTMAKE:S.J.INDUSTRIES; MANUFACTURER:S.J.INDUSTRIES; FOR TANK AGITATOR; H.P:1.0;MATERIAL:STAINLESS STEEL 316L; SPEED:100 RPM; DIA, IMPELLER:660 MM; DIA,SHAFT:36 MM; TYPE, IMPELLER:TURBINE; LIME</t>
  </si>
  <si>
    <t>SPARE PARTS; PART NAME:BEARING,THRUST; MATERIAL:COBALT BASED ALLOY; DRAWING NUMBER:F12249; ITEM POSITION NUMBER:70; EQUIPMENTNAME:ECCENTRIC CTRL VALVE ; EQUIPMENT MAKE:METSO AUTOMATION; EQUIPMENT MODEL:FC10DWTAJ1KBSGGF; MANUFACTURER:METSO AUTOMATION;NAME:ECCENTRIC CTRL VALVE ; EQUIPMENT MAKE:METSO AUTOMATION; EQUIPMENT MODEL:FC10DWTAJ1KBSGGF; MANUFACTURER:METSO AUTOMATION;MANUFACTURER PART NUMBER:894982</t>
  </si>
  <si>
    <t>SPARE PARTS; PART NAME:FLOAT; MATERIAL:STAINLESS STEEL 316L; EQUIPMENTNAME:LEVEL GAUGE; EQUIPMENT MAKE:V AUTOMAT &amp; INSTRUMENTS; MANUFACTURER PARTNUMBER:02; MANUFACTURER:V AUTOMAT &amp; INSTRUMENTS; SPECIFIC GRAVITY:1.2; FOR ECTS</t>
  </si>
  <si>
    <t>NETWORK ACCESSORIES; DESCRIPTION:CABLE; MANUFACTURER:BENTLY NEVADA; MANUFACTURER PART NUMBER:138131-075; TYPE:10BASE-T; CABLELENGTH:75 FEET</t>
  </si>
  <si>
    <t>SPARE PARTS; PART NAME:RUBBER RING; MANUFACTURER PART NUMBER:UC-000P30A-10B#89; MANUFACTURER:KOBE STEEL; DRAWINGNUMBER:UC-1000P91J; ITEM POSITION NUMBER:54; EQUIPMENT NAME:PELLETIZER; EQUIPMENT MAKE:KOBE STEEL; EQUIPMENT MODEL:LCM500H;ADDITIONAL INFORMATION:FOR V/J 12 IN; SUB ASSY:PELETIZER PIPING(PCW)</t>
  </si>
  <si>
    <t>SPARE PARTS; PART NAME:O-RING (OUTER); EQUIPMENT NAME:CONTROL VALVE; EQUIPMENTMAKE:DRESSER MASONEILAN; ADDITIONAL INFORMATION:PG37A0271-001; MANUFACTURER PARTNUMBER:200802464-697-0000; MANUFACTURER:DRESSER MASONEILAN; EQUIPMENTCODE:1300031099</t>
  </si>
  <si>
    <t>SPARE PARTS; PART NAME:O-RING; DIMENSIONS:120.32 X 2.62; EQUIPMENT NAME:TEALINJECTION PUMP; EQUIPMENT MAKE:LEWA NIKKISO MIDDLE EAST FZE; EQUIPMENTMODEL:LDC1; MANUFACTURER PART NUMBER:80167.0104; MANUFACTURER:LEWA NIKKISOMIDDLE EAST FZE; T.NR.158; SERIAL NUMBER:556968-020.003</t>
  </si>
  <si>
    <t>SPARE PARTS; PART NAME:SEAT RING; EQUIPMENT NAME:CONTROL VALVE; EQUIPMENT MAKE:MIL CONTROLS; EQUIPMENT MODEL:21125;MANUFACTURER:MIL CONTROLS; MANUFACTURER PART NUMBER:365549560170</t>
  </si>
  <si>
    <t>SPARE PARTS; PART NAME:SEAT RING; EQUIPMENT NAME:CONTROL VALVE; EQUIPMENT MAKE:MIL CONTROLS; EQUIPMENT MODEL:21125;MANUFACTURER:MIL CONTROLS; MANUFACTURER PART NUMBER:396513319163</t>
  </si>
  <si>
    <t>SPARE PARTS; PART NAME:SEAT RING; EQUIPMENT NAME:CONTROL VALVE; EQUIPMENT MAKE:MIL CONTROLS; EQUIPMENT MODEL:21125;MANUFACTURER:MIL CONTROLS; MANUFACTURER PART NUMBER:396513319596</t>
  </si>
  <si>
    <t>SPARE PARTS; PART NAME:O-RING; MANUFACTURER PART NUMBER:3PS-47132/641; MANUFACTURER:SHIN NIPPON MACHINERY CO LTD; MATERIAL:NBR;DRAWING NUMBER:3PS-47132; ITEM POSITION NUMBER:641; EQUIPMENT NAME:VERTICAL SUSPENDED PUMP; EQUIPMENT MAKE:SHIN NIPPON MACHINERYCO., LTD; EQUIPMENT MODEL:SIWO-ER 5/825; EQUIPMENT MANUFACTURER PART NO: 641; CONTRACTOR DOCUMENT NUMBER: MGA105-D-D-R-00061</t>
  </si>
  <si>
    <t>SPARE PARTS; PART NAME:O-RING; MANUFACTURER PART NUMBER:3PS-47160/641; MANUFACTURER:SHIN NIPPON MACHINERY CO LTD; MATERIAL:NBR;DRAWING NUMBER:3PS-47160; ITEM POSITION NUMBER:641; EQUIPMENT NAME:VERTICAL SUSPENDED PUMP; EQUIPMENT MAKE:SHIN NIPPON MACHINERYCO., LTD; EQUIPMENT MODEL:SIW-ER 4/625; EQUIPMENT MANUFACTURER PART NO: 641; CONTRACTOR DOCUMENT NUMBER: MGA115-D-D-R-00011</t>
  </si>
  <si>
    <t>SPARE PARTS; PART NAME:O-RING; MANUFACTURER PART NUMBER:3PS-47128/641; MANUFACTURER:SHIN NIPPON MACHINERY CO LTD; MATERIAL:NBR;DRAWING NUMBER:3PS-47128; ITEM POSITION NUMBER:641; EQUIPMENT NAME:VERTICAL SUSPENDED PUMP; EQUIPMENT MAKE:SHIN NIPPON MACHINERYCO., LTD; EQUIPMENT MODEL:SIW-ER 6/1025; EQUIPMENT MANUFACTURER PART NO: 641; CONTRACTOR DOCUMENT NUMBER: MGA105-D-D-R-00021</t>
  </si>
  <si>
    <t>BUTT-WELD PIPE ELBOWS; MAT:STAINLESS STEEL 304/304L; MAT SPEC, FITTING:ASTM A403 GRADE WP304/304L; MANUFACTURING PROCESS:SEAMLESS;SERVICE:LOW TEMP/HC/ADDITIVES; ANGLE:90°; SCHEDULE NUMBER:40; SIZE:1.5 IN</t>
  </si>
  <si>
    <t>SOCKET WELD PIPE COUPLINGS; MAT:CARBON STEEL; MAT SPEC, FITTING:ASTM A105; PRESSURE DESIGNATION:CL 6000; MANDATORY ADDREQRMTS:STEAM WITH IBR CERTIFICATE; SIZE:1.5 IN</t>
  </si>
  <si>
    <t>BUTT-WELD EQUAL PIPE TEES; MAT:STAINLESS STEEL 304 / 304L; MAT SPEC, FITTING:ASTM A403 GRADE WP304/304L; MANUFACTURINGPROCESS:SEAMLESS; SERVICE:LOW TEMP/HC/ADDITIVES; SCHEDULE NUMBER:40; SIZE:4 IN</t>
  </si>
  <si>
    <t>SPARE PARTS; PART NAME:SUCTION FILTER; MANUFACTURER PART NUMBER:AE-PS30AG#14; MANUFACTURER:KOBE STEEL; DRAWING NUMBER:K-390-101;ITEM POSITION NUMBER:8; EQUIPMENT NAME:HYDRAULIC OIL UNIT; EQUIPMENT MAKE:KOBE STEEL; EQUIPMENT MODEL:LCM500H; ADDITIONALINFORMATION:FOR 315K PUMP</t>
  </si>
  <si>
    <t>SPARE PARTS; PART NAME:PACKING; DRAWING NUMBER:M24100269; ITEM POSITION NUMBER:809; EQUIPMENT NAME:VRU COMPRESSOR; EQUIPMENTMAKE:KOBE STEEL; EQUIPMENT MODEL:KS31SNZ-16SNZ (11-00372-0); MANUFACTURER:KOBE STEEL; MANUFACTURER PART NUMBER:M01013906</t>
  </si>
  <si>
    <t>SPARE PARTS; PART NAME:BOLT; DIMENSIONS:M33 X 100 MM; EQUIPMENT NAME:GAS TURBINE; EQUIPMENT MAKE:BHARAT HEAVY ELECTRICAL; EQUIPMENTMODEL:PG-6581-B; ADDITIONAL INFORMATION:HEAD TYPE:12 POINT; MANUFACTURER:BHARAT HEAVY ELECTRICAL; MANUFACTURER PARTNUMBER:35107014; SUB ASSY:COMPR.INLET #1 BRG CASE; MATERIAL CODE:GT9751178207</t>
  </si>
  <si>
    <t>SPIRAL WOUND GASKETS; DESIGN SPEC:ASME/ANSI B16.20 - 1998; DESIGN SPEC, FLANGE(S):ASME B16.5; PRESSURE DESIGNATION:CL 150; MAT,WINDINGS:STAINLESS STEEL; MAT, FILLER:GRAPHITE; MAT, INNER RING:STAINLESS STEEL 316; MAT, CENTRING RING:STAINLESS STEEL 316; SIZE,PIPE, NOMINAL:1.5 IN</t>
  </si>
  <si>
    <t>SPARE PARTS; PART NAME:O-RING; MATERIAL:FKM; DRAWING NUMBER:OJ.T-31-5779; ITEM POSITION NUMBER:10; EQUIPMENT NAME:DIVERTER VALVE;EQUIPMENT MAKE:THE JAPAN STEEL WORKS; ADDITIONAL INFORMATION:P95 HS:90°; MANUFACTURER:OSAKA JACK CO LTD; MANUFACTURER PARTNUMBER:OJ.T-31-5779/10; SPARES FOR DIVERTER VALVE HYDRAULIC CYLINDER, TYPE:335KN, 235ST; SUPPLIER:THE JAPAN STEEL WORKS</t>
  </si>
  <si>
    <t>SPARE PARTS; PART NAME:O-RING; MATERIAL:FKM; DRAWING NUMBER:OJ.T-31-5779; ITEM POSITION NUMBER:17; EQUIPMENT NAME:DIVERTER VALVE;EQUIPMENT MAKE:THE JAPAN STEEL WORKS; ADDITIONAL INFORMATION:P95 HS:90°; MANUFACTURER:OSAKA JACK CO LTD; MANUFACTURER PARTNUMBER:OJ.T-31-5779/17; SPARES FOR DIVERTER VALVE HYDRAULIC CYLINDER, TYPE:335KN, 235ST; SUPPLIER:THE JAPAN STEEL WORKS</t>
  </si>
  <si>
    <t>SPARE PARTS; PART NAME:O-RING; MATERIAL:FKM; DRAWING NUMBER:OJ.T-31-5779; ITEM POSITION NUMBER:6; EQUIPMENT NAME:DIVERTER VALVE;EQUIPMENT MAKE:THE JAPAN STEEL WORKS; ADDITIONAL INFORMATION:P95 HS:90°; MANUFACTURER:OSAKA JACK CO LTD; MANUFACTURER PARTEQUIPMENT MAKE:THE JAPAN STEEL WORKS; ADDITIONAL INFORMATION:P95 HS:90°; MANUFACTURER:OSAKA JACK CO LTD; MANUFACTURER PARTNUMBER:OJ.T-31-5779/6; SPARES FOR DIVERTER VALVE HYDRAULIC CYLINDER, TYPE:335KN, 235ST; SUPPLIER:THE JAPAN STEEL WORKS</t>
  </si>
  <si>
    <t>BUTT-WELD EQUAL PIPE TEES; MAT:CARBON STEEL; MAT SPEC, FITTING:ASTM A234 GRADE WPB; MANUFACTURING PROCESS:SEAMLESS; SERVICE:STEAMWITH IBR CERTIFICATE; SCHEDULE NUMBER:40; SIZE:0.75 IN</t>
  </si>
  <si>
    <t>SPARE PARTS; PART NAME:SPRING; EQUIPMENT NAME:VALVE ACTUATOR; EQUIPMENTMAKE:DRESSER VALVES; MANUFACTURER PART NUMBER:400098431-009-0000;MANUFACTURER:DRESSER VALVES</t>
  </si>
  <si>
    <t>STUD BOLTS WITH NUTS; MAT SPEC, STUD BOLT(S):ASTM A193 GRADE B7; MAT SPEC, NUT(S):ASTM A194 GRADE 2H; TYPE OF THREAD:8UN; TYPE,NUT:HEAVY HEXAGONAL; LENGTH:160 MM; SIZE:1.1/8 IN</t>
  </si>
  <si>
    <t>SPARE PARTS; PART NAME:O-RING; MANUFACTURER:MIL CONTROLS LIMITED; MANUFACTURER PART NUMBER:484257806699</t>
  </si>
  <si>
    <t>SPARE PARTS; PART NAME:SHROUD; DIMENSIONS:176 MM; EQUIPMENT NAME:BATTERY CELL; EQUIPMENT MAKE:AMCO SAFT INDIA LTD; EQUIPMENTMODEL:KPH330P; MANUFACTURER PART NUMBER:SCH20; MANUFACTURER:AMCO SAFT INDIA LTD</t>
  </si>
  <si>
    <t>SPARE PARTS; PART NAME:SHROUD; DIMENSIONS:128 MM; EQUIPMENT NAME:BATTERY CELL; EQUIPMENT MAKE:AMCO SAFT INDIA LTD; EQUIPMENTMODEL:KPH170P; MANUFACTURER PART NUMBER:SCH20; MANUFACTURER:AMCO SAFT INDIA LTD</t>
  </si>
  <si>
    <t>SPARE PARTS; PART NAME:SHROUD; DIMENSIONS:261 MM; EQUIPMENT NAME:BATTERY CELL; EQUIPMENT MAKE:AMCO SAFT INDIA LTD; EQUIPMENTMODEL:KPH471P; MANUFACTURER PART NUMBER:SCH20; MANUFACTURER:AMCO SAFT INDIA LTD</t>
  </si>
  <si>
    <t>REINFORCED FLAT RING RUBBER GASKET; MAT:ETHYLENE-PROPYLENE RUBBER; CROSS SECTION:WITH INSERT; MAT, INSERT:STEEL; DESIGN SPEC,FLANGE(S):ASME B16.47 SERIES B; FACING, FLANGE:RAISED FACE; PRESSURE DESIGNATION:ASME CL 150; THICKNESS AT INSERT:8 MM; SIZE, PIPE,NOMINAL:34 IN; REFERENCE: 11KC</t>
  </si>
  <si>
    <t>SIGNAL CONVERTER; MODEL:RISH CON-HZ; TYPE:FREQUENCY; POWER SUPPLY:60 TO 300 V AC/DC; MANUFACTURER:RISHABH INSTRUMENTS; ACCURACYCLASS:0.2; STANDARD:IEC / EN 60688; INDICATION:LED; OUTPUT, TYPE:DUAL</t>
  </si>
  <si>
    <t>FLAT RING GASKETS; DESIGN SPEC:ANSI B16.21; DESIGN SPEC, FLANGE(S):ANSI B16.5; FACING, FLANGE:FULL FACE; PRESSURE DESIGNATION:CLASS150; THICKNESS:2 MM; MAT:NON ASBESTOS; MAT, SPEC:BS7531 GRADE X; SIZE, PIPE, NOMINAL:6 IN</t>
  </si>
  <si>
    <t>CONTACT BLOCK; CONFIGURATION, CONTACT:1 NO + 1 NC; MANUFACTURER:SIEMENS; MANUFACTURER PART NUMBER:5ST3010; TYPE:AUXILLARY CONTACT;SUPPLIER DRAWING NUMBER:&amp;AD-11-J-ZE 7800; NUMBER OF PITCH UNIT FOR WIDTH:0.5; TYPE OF VOLTAGE:AC/DC; SUPPLIER NAME:DSFGMBH/SELAS-LINDE GMBH; EQUIPMENT NAME:FLAME MONITORING SYSTEM</t>
  </si>
  <si>
    <t>SPARE PARTS; PART NAME:SEAL,BALANCE; EQUIPMENT NAME:VALVE; EQUIPMENT MAKE:KENT INTROL; MANUFACTURER:KENT INTROL; MANUFACTURER PARTNUMBER:AR103-P50A-PU-9A</t>
  </si>
  <si>
    <t>SPARE PARTS; PART NAME:LABYRINTH PACKING; MANUFACTURER PART NUMBER:11515-0001-10-R2/04-2; MANUFACTURER:SHIN NIPPON MACHINERY COLTD; DRAWING NUMBER:11515-0001-10-R2; EQUIPMENT NAME:BIG PUMPS (TURBINE)/; EQUIPMENT NAME:TURBINE SPARES; EQUIPMENT MODEL:B8-C2</t>
  </si>
  <si>
    <t>SPARE PARTS; DIMENSIONS:HONEYWELL; MATERIAL:CABLE; EQUIPMENT NAME:HONEYWELL; EQUIPMENT MAKE:EXT PWR 1; EQUIPMENTMODEL:FS-PDC-IOEP1; MANUFACTURER PART NUMBER:DCS ESD F&amp;G SYSTEM; APPLICATION:POWER DISTRIBUTION; VOLTAGE RATING:24 / 48 / 110 VDC</t>
  </si>
  <si>
    <t>SPARE PARTS; PART NAME:HONEYWELL; DIMENSIONS:CABLE; ITEM POSITION NUMBER:HONEYWELL; EQUIPMENT NAME:EXT PWR 3; EQUIPMENTMAKE:FS-PDC-IOEP3; MANUFACTURER:DCS ESD F&amp;G SYSTEM; APPLICATION:POWER DISTRIBUTION; VOLTAGE RATING:24 / 48 / 110 VDC</t>
  </si>
  <si>
    <t>SPIRAL WOUND GASKETS; DESIGN SPEC:ANSI B16.20; DESIGN SPEC, FLANGE(S):ANSI B16.5; PRESSURE DESIGNATION:CLASS 300; MAT,WINDINGS:STAINLESS STEEL 316; MAT, FILLER:GRAFOIL; MAT, CENTRING RING:STAINLESS STEEL 316; SIZE, PIPE, NOMINAL:24 IN</t>
  </si>
  <si>
    <t>SPARE PARTS; PART NAME:SEAT RING; MANUFACTURER:MIL CONTROLS LIMITED; MANUFACTURER PART NUMBER:611797293170</t>
  </si>
  <si>
    <t>SPARE PARTS; PART NAME:SEAT RING; MANUFACTURER:MIL CONTROLS LIMITED; MANUFACTURER PART NUMBER:467409418596</t>
  </si>
  <si>
    <t>SPARE PARTS; PART NAME:SEAT RING; MANUFACTURER:MIL CONTROLS LIMITED; MANUFACTURER PART NUMBER:183980048596</t>
  </si>
  <si>
    <t>RESISTANCE TEMPERATURE ELEMENT; DIAMETER, PROBE:8 MM; CONFIGURATION, WIRING:DUAL3 WIRE; LENGTH, PROBE:1500 (W) X 81.9 (X) X 345 (L) MM; TEMPERATURE RANGE:-50 TO450 °C; MODEL NUMBER:TR15; APPLICATION:EXTRUDER; TYPE, ELEMENT:PT100;MANUFACTURER:WIKA; MAT, OUTER SHEATH:STAINLESS STEEL 316/316L (1.4401/1.4435);TR15 INDUSTRIAL RTD ASSEMBLY; INSERTION DESIGN [DIN 43735]:SPRING LOADED PLATE(REMOVABLE INSERT); CONNECTION HEAD:4000F (ALUMINIUM); CABLE ENTRY:1/2 NPT; HEADINSTRUMENT CONNECTION:1/2 NPT; TERMINAL BLOCK/TRANSMITTER:CRASTIN TERMINALBLOCK; NECK EXTENSION:REMOTE MOUNTED; FITTING MATERIAL:STAINLESS STEEL 316(1.4401); FITTING STYLE:COMPRESSION FITTING WITH STAINLESS STEEL FERRULE 2 PCS;THREAD SIZE:1/2 NPT;  WIRE WOUND TIP CONSTRUCTION:GENERAL PURPOSE; LEAD WIREINSULATION:ARMORED PTFE; TERMINATION:STRIPPED LEADS; SENSOR DESIGN:STRAIGHT; ADIMENSION (SHEATH LENGTH ):353.1 MM; INGRESS PROTECTION:IP 66</t>
  </si>
  <si>
    <t>SPARE PARTS; PART NAME:SEAT RING; EQUIPMENT NAME:CONTROL VALVE; EQUIPMENT MAKE:MIL CONTROLS; EQUIPMENT MODEL:29184;MANUFACTURER:MIL CONTROLS; MANUFACTURER PART NUMBER:249484557213; MODEL NUMBER:29174, 29164</t>
  </si>
  <si>
    <t>SPARE PARTS; PART NAME:SEAL RING; DIMENSIONS:A18 X 25 X 1; EQUIPMENT NAME:TEAL INJECTION PUMP; EQUIPMENT MAKE:LEWA PUMPS ANDSYSTEMS; EQUIPMENT MODEL:LDC1/M910S/25MM; MANUFACTURER:LEWA PUMPS AND SYSTEMS; MANUFACTURER PART NUMBER:070336.0065; AEHNL.D7603FDA (WEAR AND TEAR PART OF DISC VALVE 042523.0023)</t>
  </si>
  <si>
    <t>TRANSFORMERS; TYPE:CURRENT,NEUTRAL; MANUFACTURER:CROMPTON GREAVES; LV SIDE NEUTRAL CT-1; CURRENT RATIO:2000/1A; CT CLASS:PS;RESISTANCE:12 OHM; RING TYPE; DIMENSION(IDXODXHT):140 X 250 X 85 MM; KNEE POINT VOLTAGE GREATER THAN OR EQUAL TO 750 V; IMAG LESSTHAN OR EQUAL TO 30 MA AT VK/2; LT TAPE INSULATED; VARNISH IMPREGNATED; INDOOR; FOR TRANSFORMER; EQUIPMENT MODEL NUMBER:MT7533</t>
  </si>
  <si>
    <t>SPARE PARTS; PART NAME:OSCILLATING FINGER ASSEMBLY; MANUFACTURER PART NUMBER:3B 16500/53; MANUFACTURER:CHRONOS RICHARDSON; DRAWINGNUMBER:3B 16500; ITEM POSITION NUMBER:53; EQUIPMENT NAME:FLAKER BAGGING SYSTEM; EQUIPMENT MAKE:CHRONOS RICHARDSON; EQUIPMENTMODEL:GE-55 SSF; SUB ASSY:SEWING HEAD 150 U</t>
  </si>
  <si>
    <t>SPARE PARTS; PART NAME:BUSH, THROAT; MANUFACTURER PART NUMBER:204425007036; MANUFACTURER:SULZER PUMPS; MATERIAL:11-13 CHROME;DRAWING NUMBER:MGA101-D-DR-00101; ITEM POSITION NUMBER:456.01; EQUIPMENT NAME:CENTRIFUGAL PUMP; EQUIPMENT MAKE:SULZER PUMPS;EQUIPMENT MODEL:ZF 25-2200; DRAWING NUMBER:MGA111-D-DR-00033, MGA111-D-DR-00065</t>
  </si>
  <si>
    <t>SPARE PARTS; PART NAME:OSCILLATING BLOCK; MANUFACTURER PART NUMBER:7021 F; MANUFACTURER:CHRONOS RICHARDSON; DRAWING NUMBER:4B 2335;ITEM POSITION NUMBER:1; EQUIPMENT NAME:FLAKER BAGGING SYSTEM; EQUIPMENT MAKE:CHRONOS RICHARDSON; EQUIPMENT MODEL:GE-55 SSF; SUBASSY:OSCILLATING BLOCK; SEWING HEAD 150 U</t>
  </si>
  <si>
    <t>SPARE PARTS; PART NAME:BACK-UP RING; MANUFACTURER PART NUMBER:OASBC-R253; MANUFACTURER:ELLIOTT TURBOMACHINERY; MATERIAL:PFA;DRAWING NUMBER:ER09T013201/995; ITEM POSITION NUMBER:26; EQUIPMENT NAME:DGS CONSOLE_WATER, OIL INJECT</t>
  </si>
  <si>
    <t>SPARE PARTS; PART NAME:O-RING; MANUFACTURER PART NUMBER:OAS-RD339; MANUFACTURER:ELLIOTT TURBOMACHINERY; MATERIAL:FPM; DRAWINGNUMBER:ES/9890182; ITEM POSITION NUMBER:5; EQUIPMENT NAME:DGS CONSOLE_WATER, OIL INJECT</t>
  </si>
  <si>
    <t>SPARE PARTS; PART NAME:O-RING; MANUFACTURER PART NUMBER:OAS-RB235; MANUFACTURER:ELLIOTT TURBOMACHINERY; MATERIAL:NBR; DRAWINGNUMBER:ER09T013201/951; ITEM POSITION NUMBER:29; EQUIPMENT NAME:DGS CONSOLE_WATER, OIL INJECT</t>
  </si>
  <si>
    <t>SPARE PARTS; PART NAME:O-RING; MANUFACTURER PART NUMBER:OAS-RB244; MANUFACTURER:ELLIOTT TURBOMACHINERY; MATERIAL:NBR; DRAWINGNUMBER:ES/9890182; ITEM POSITION NUMBER:3; EQUIPMENT NAME:DGS CONSOLE_WATER, OIL INJECT</t>
  </si>
  <si>
    <t>SPARE PARTS; PART NAME:BACK-UP RING; MANUFACTURER PART NUMBER:OASB-R252; MANUFACTURER:ELLIOTT TURBOMACHINERY; MATERIAL:PFA; DRAWINGNUMBER:ES/9890182; ITEM POSITION NUMBER:8; EQUIPMENT NAME:DGS CONSOLE_WATER, OIL INJECT</t>
  </si>
  <si>
    <t>SPARE PARTS; PART NAME:O-RING; MANUFACTURER PART NUMBER:OAS-RB365; MANUFACTURER:ELLIOTT TURBOMACHINERY; MATERIAL:NBR; DRAWINGNUMBER:ES/9890182; ITEM POSITION NUMBER:5; EQUIPMENT NAME:DGS CONSOLE_WATER, OIL INJECT</t>
  </si>
  <si>
    <t>SPARE PARTS; PART NAME:O-RING; MANUFACTURER PART NUMBER:OAS-RB276; MANUFACTURER:ELLIOTT TURBOMACHINERY; MATERIAL:NBR; DRAWINGNUMBER:ES/9890182; ITEM POSITION NUMBER:3; EQUIPMENT NAME:DGS CONSOLE_WATER, OIL INJECT</t>
  </si>
  <si>
    <t>SPARE PARTS; PART NAME:O-RING; MANUFACTURER PART NUMBER:OAS-RB252; MANUFACTURER:ELLIOTT TURBOMACHINERY; MATERIAL:NBR; DRAWINGNUMBER:ES/9890182; ITEM POSITION NUMBER:4; EQUIPMENT NAME:DGS CONSOLE_WATER, OIL INJECT</t>
  </si>
  <si>
    <t>SPARE PARTS; PART NAME:PIN; MATERIAL:17-4PH; DRAWING NUMBER:50305195; ITEM POSITION NUMBER:14; EQUIPMENT NAME:BUTTERFLY VALVE;EQUIPMENT MAKE:METSO AUTOMATION; EQUIPMENT MODEL:L6DMU20AACAG; MANUFACTURER:METSO AUTOMATION; MANUFACTURER PART NUMBER:648132</t>
  </si>
  <si>
    <t>SPIRAL WOUND GASKETS; DESIGN SPEC:ANSI B16.20; DESIGN SPEC, FLANGE(S):ANSI B16.5; PRESSURE DESIGNATION:CLASS 150; MAT,WINDINGS:STAINLESS STEEL 316; MAT, FILLER:GRAFOIL; MAT, CENTRING RING:STAINLESS STEEL 316; SIZE, PIPE, NOMINAL:18 IN</t>
  </si>
  <si>
    <t>SPARE PARTS; PART NAME:PRE FILTER; DIMENSIONS:500 (HT) X 500 (WD) X 50 (DP) MM;EQUIPMENT NAME:VENTILATION BLOWER; ADDITIONAL INFORMATION:GIS BUILDING;MANUFACTURER:THERMADYNE PVT LTD; TYPE, FILTER:BOX</t>
  </si>
  <si>
    <t>INDUSTRIAL GAS; TYPE, GAS:ETHYLENE 15% MOLE/MOLE, ETHANE 1% MOLE/MOLE, BALANCEGAS PROPYLENE NITROGEN 0.5% MOLE/MOLE, PROPANE 10% MOLE/MOLE,; CAPACITY,WATER:10 L; STABILITY:12 MONTHS; CERTIFICATION METHOD:BY GRAVIMETRIC; CYLINDERPRESSURE:7 KG/CM2; CERTIFICATION ACCURACY:+/-1%; PREPARATION TOLERANCE:+/-10%;SUPPLY MODE:CYLINDER; PHASE:LIQUID</t>
  </si>
  <si>
    <t>PLANT ELEMENT METAL JACKETED GASKETS; MAT, FILLER:GRAPHITE; MAT, JACKET:STAINLESS STEEL 316; THICKNESS, GASKET:3 MM; DIMENSIONS,CROSSBAR(S):WD 7 X THK 3 MM (RIP); DIMENSION, I.D.:442 MM; DIMENSION, O.D.:462 MM; CONSTRUCTION:2 PASS; DRAWINGNUMBER:3669-GP-VD-009_8450_XDG_480025-IS03; ITEM POSITION NUMBER:108; EQUIPMENT MAKE:KIRLOSKAR COMPRESSOR; EQUIPMENT NAME:REFRIGERA</t>
  </si>
  <si>
    <t>PLANT ELEMENT METAL JACKETED GASKETS; MAT, FILLER:GRAPHITE; MAT, JACKET:STAINLESS STEEL 316; THICKNESS, GASKET:3 MM; DIMENSIONS,CROSSBAR(S):WD 7 X THK 3 MM (RIP); DIMENSION, I.D.:442 MM; DIMENSION, O.D.:462 MM; CONSTRUCTION:3 PASS; DRAWINGNUMBER:3669-GP-VD-009_8450_XDG_480025-IS03; ITEM POSITION NUMBER:107; DISTANCE FROM CENTRELINE FOR RIP:18 MM; EQUIPMENTMAKE:KIRLOSKAR COMPRESSOR; EQUIPMENT NAME:REFRIGERATION COMPRESSOR</t>
  </si>
  <si>
    <t>SPARE PARTS; PART NAME:RETAINING RING; MATERIAL:STAINLESS STEEL 316; DRAWING NUMBER:2H-134023; ITEM POSITION NUMBER:54; EQUIPMENTNAME:1ST REACTOR TEPID WATER PUMP; EQUIPMENT MAKE:SULZER PUMPS; EQUIPMENT MODEL:ZF 301-5400, LK-5; ADDITIONAL INFORMATION:FORMECHANICAL SEAL; MANUFACTURER:FLOWSERVE SEALS (FSD); MANUFACTURER PART NUMBER:2H-134023/54; SEAL MODEL:3.375" QBQ</t>
  </si>
  <si>
    <t>NETWORK ACCESSORIES; DESCRIPTION:CABLE; MANUFACTURER:BENTLY NEVADA; MANUFACTURER PART NUMBER:129525-0025-02; TYPE:3500 SERIES XDCRTO 3500/42 EXTENSION CABLE; CABLE LENGTH:25 FEET</t>
  </si>
  <si>
    <t>SPIRAL WOUND GASKETS; PRESSURE DESIGNATION:ASME CL 600; THICKNESS, GASKET:4.5 MM; MAT, WINDINGS:STAINLESS STEEL 316; MAT,FILLER:GRAPHITE; MAT, INNER RING:CARBON STEEL; MAT, CENTRING RING:CARBON STEEL; SIZE, PIPE, NOMINAL:3 IN; FACING, FLANGE: RAISEDFACE; REFERENCE: 33FABB</t>
  </si>
  <si>
    <t>SPARE PARTS; PART NAME:MOTHER BOARD; DRAWING NUMBER:A1; EQUIPMENT MODEL:FOR CHARGER; MANUFACTURER:HBL PWR (HBL NIFE POWER SYST);MANUFACTURER PART NUMBER:69-00242</t>
  </si>
  <si>
    <t>SPIRAL WOUND GASKETS; DESIGN SPEC:ANSI B16.20; DESIGN SPEC, FLANGE(S):ANSI B16.5; PRESSURE DESIGNATION:CLASS 300; MAT,WINDINGS:STAINLESS STEEL 316; MAT, FILLER:GRAFOIL; MAT, CENTRING RING:STAINLESS STEEL 316; SIZE, PIPE, NOMINAL:14 IN</t>
  </si>
  <si>
    <t>SPARE PARTS; PART NAME:SEAL RING; MANUFACTURER:MIL CONTROLS LIMITED; MANUFACTURER PART NUMBER:238255449999</t>
  </si>
  <si>
    <t>SPARE PARTS; PART NAME:GUIDE,CROSS HEAD; EQUIPMENT NAME:INSTRUMENT AIR COMPRESSOR; EQUIPMENT MODEL:1EHA1T; MANUFACTURER:KPCL;MANUFACTURER PART NUMBER:35.262.500.00; DRAWING NUMBER:EPCC2-GP-VD-009_9190_CDX_001-02</t>
  </si>
  <si>
    <t>SPARE PARTS; PART NAME:GASKET; MANUFACTURER PART NUMBER:104944167560; MANUFACTURER:SULZER PUMPS; MATERIAL:STAINLESS STEEL316L/GRAPHITE; DRAWING NUMBER:MGA111-D-DR-00027; ITEM POSITION NUMBER:400.02; EQUIPMENT NAME:CENTRIFUGAL PUMP; EQUIPMENTMAKE:SULZER PUMPS; EQUIPMENT MODEL:ZF 300-5500</t>
  </si>
  <si>
    <t>SPARE PARTS; PART NAME:POWER SUPPLY TXM; EQUIPMENT NAME: CHARGER, FORALL CHARGERS;  EQUIPMENT MAKE:DUBAS POWER;  ADDITIONALINFORMATION:FUSE+RESISTOR ASSEMBLY;  MANUFACTURER : DUBAS POWER; VOLTAGERATING:  0 TO 430 V / 78 V</t>
  </si>
  <si>
    <t>SPARE PARTS; PART NAME:CONTROL SUPPLY TXM; EQUIPMENT NAME:CHARGER, FORALL CHARGERS; EQUIPMENT MAKE:DUBAS POWER; ADDITIONALINFORMATION:FUSE+RESISTOR ASSEMBLY; MANUFACTURER:DUBAS POWER; VOLTAGERATING: 0-415 V/0-415V</t>
  </si>
  <si>
    <t>SPADE LINE BLINDS; MAT:STAINLESS STEEL 304; PRESSURE DESIGNATION:ASME CLASS 600;SIZE:3/4 IN; MAT, SPEC:ASTM A182 GRADE F304</t>
  </si>
  <si>
    <t>SPARE PARTS; PART NAME:DIAPHRAGM,ACTUATOR; MANUFACTURER:MIL CONTROLS LIMITED; MANUFACTURER PART NUMBER:481965219686</t>
  </si>
  <si>
    <t>SPARE PARTS; PART NAME:DIAPHRAGM,ACTUATOR; MANUFACTURER:MIL CONTROLS LIMITED; MANUFACTURER PART NUMBER:485406014686</t>
  </si>
  <si>
    <t>SPARE PARTS; PART NAME:DIAPHRAGM,ACTUATOR; MANUFACTURER:MIL CONTROLS LIMITED; MANUFACTURER PART NUMBER:570344282686</t>
  </si>
  <si>
    <t>SPARE PARTS; PART NAME:DIAPHRAGM,ACTUATOR; MANUFACTURER:MIL CONTROLS LIMITED; MANUFACTURER PART NUMBER:686353263686</t>
  </si>
  <si>
    <t>SPARE PARTS; PART NAME:DIAPHRAGM,ACTUATOR; MANUFACTURER:MIL CONTROLS LIMITED; MANUFACTURER PART NUMBER:985802652686</t>
  </si>
  <si>
    <t>SPARE PARTS; PART NAME:O-RING; MANUFACTURER PART NUMBER:3PS-62042/1020; MANUFACTURER:SHIN NIPPON MACHINERY CO LTD; MATERIAL:NBR;DRAWING NUMBER:3PS-62042; ITEM POSITION NUMBER:1020; EQUIPMENT NAME:VERTICAL CAN PUMP; EQUIPMENT MAKE:SHIN NIPPON MACHINERY CO.,LTD; EQUIPMENT MODEL:12X19M WYR-10; EQUIPMENT MANUFACTURER PART NO: 1020; CONTRACTOR DOCUMENT NUMBER: MGA103-D-DS-00011</t>
  </si>
  <si>
    <t>SPARE PARTS; PART NAME:GASKET, HOUSING, PACKING; MANUFACTURER PART NUMBER:3PS-47086/776; MANUFACTURER:SHIN NIPPON MACHINERY CO LTD;MATERIAL:SUS 304 / GRAFOIL; DRAWING NUMBER:3PS-47086; ITEM POSITION NUMBER:776; EQUIPMENT NAME:VERTICAL CAN PUMP; EQUIPMENTMAKE:SHIN NIPPON MACHINERY CO., LTD; EQUIPMENT MODEL:20/2525 CZ-4; EQUIPMENT MANUFACTURER PART NO: 776; CONTRACTOR DOCUMENT NUMBER:MGA103-D-DS-00021</t>
  </si>
  <si>
    <t>SPARE PARTS; PART NAME:DUST WIPER; MATERIAL:FKM; DRAWING NUMBER:OJ.T-31-5779; ITEM POSITION NUMBER:1; EQUIPMENT NAME:DIVERTERVALVE; EQUIPMENT MAKE:THE JAPAN STEEL WORKS; ADDITIONAL INFORMATION:MATERIAL ID:DHS63; MANUFACTURER:OSAKA JACK CO LTD; MANUFACTURERPART NUMBER:OJ.T-31-5779/1; SPARES FOR DIVERTER VALVE HYDRAULIC CYLINDER, TYPE:335KN, 235ST; SUPPLIER:THE JAPAN STEEL WORKS</t>
  </si>
  <si>
    <t>SPARE PARTS; PART NAME:SPRING; EQUIPMENT NAME:VALVE ACTUATOR; EQUIPMENTMAKE:DRESSER VALVES; MANUFACTURER PART NUMBER:035107004-609B0000;MANUFACTURER:DRESSER VALVES</t>
  </si>
  <si>
    <t>SPARE PARTS; PART NAME:SEALING KIT; EQUIPMENT NAME:CRYOGENIC GATE VALVE; EQUIPMENT MAKE:HEROSE; MANUFACTURER PARTNUMBER:30290.0800.S000; MANUFACTURER:HEROSE; SIZE, VALVE:DN80; NOMINAL PRESSURE:PN50</t>
  </si>
  <si>
    <t>SPARE PARTS; PART NAME:BLOCK STRAP ASSEMBLY; MANUFACTURER PART NUMBER:3B 14583/106; MANUFACTURER:CHRONOS RICHARDSON; DRAWINGNUMBER:3B 14583; ITEM POSITION NUMBER:106; EQUIPMENT NAME:FLAKER BAGGING SYSTEM; EQUIPMENT MAKE:CHRONOS RICHARDSON; EQUIPMENTMODEL:GE-55 SSF; SUB ASSY:SEWING HEAD 150 U</t>
  </si>
  <si>
    <t>SPARE PARTS; PART NAME:WIPER RING; MANUFACTURER PART NUMBER:2168274; MANUFACTURER:LINDE AG; MATERIAL:VITON-B; DRAWINGNUMBER:316096; ITEM POSITION NUMBER:117; EQUIPMENT NAME:GLOBE VALVE; FOR GLOBE VALVE; 8C7-P1; PRESSURE DESGINATION:CL 300; SIZE:3IN; EQUIPMENT MODEL:8C7-P1/CLASS 300/ 3"/ CVS 116 EQ%</t>
  </si>
  <si>
    <t>SPARE PARTS; PART NAME:FLOAT; DIMENSIONS:51 X 300 MM; MATERIAL:STAINLESS STEEL316L; EQUIPMENT NAME:MAGNETIC LEVEL GAUGE; EQUIPMENT MAKE:V AUTOMAT &amp;INSTRUMENTS; MANUFACTURER PART NUMBER:40L-2/51X300MM,SS316L,SG:0.933;MANUFACTURER:V AUTOMAT &amp; INSTRUMENTS; SPECIFIC GRAVITY:0.933; DESIGNTEMPERATURE:157 DEG C; DESIGN PRESSURE:3.9 KG/CM2</t>
  </si>
  <si>
    <t>SPARE PARTS; PART NAME:FLOAT; DIMENSIONS:51 X 300 MM; MATERIAL:STAINLESS STEEL316L; EQUIPMENT NAME:MAGNETIC LEVEL GAUGE; EQUIPMENT MAKE:V AUTOMAT &amp;INSTRUMENTS; MANUFACTURER PART NUMBER:40L-2/51X300MM,SS316L,SG:0.941;MANUFACTURER:V AUTOMAT &amp; INSTRUMENTS; SPECIFIC GRAVITY:0.941; DESIGNTEMPERATURE:72 DEG C; DESIGN PRESSURE:10.5 KG/CM2</t>
  </si>
  <si>
    <t>SPARE PARTS; PART NAME:FLOAT; DIMENSIONS:51 X 400 MM; MATERIAL:STAINLESS STEEL316L; EQUIPMENT NAME:MAGNETIC LEVEL GAUGE; EQUIPMENT MAKE:V AUTOMAT &amp;INSTRUMENTS; MANUFACTURER PART NUMBER:40L-2/51X400MM,SS316L,SG:0.935;MANUFACTURER:V AUTOMAT &amp; INSTRUMENTS; SPECIFIC GRAVITY:0.935; DESIGNTEMPERATURE:300 DEG C; DESIGN PRESSURE:20 KG/CM2</t>
  </si>
  <si>
    <t>RING JOINT GASKETS; MAT:LOW CARBON STEEL; TYPE:OVAL; SIZE, FLANGE (INCH:4 IN; PRESSURE DESIGNATION:ASME CL2500; FACING FLANGE:RTJ;REFERENCE:52DA</t>
  </si>
  <si>
    <t>SPARE PARTS; PART NAME:CAP,VENTILATION; EQUIPMENT NAME:BATTERY CELL; EQUIPMENT MAKE:AMCO SAFT INDIA LTD; EQUIPMENT MODEL:KPH330P;MANUFACTURER:AMCO SAFT INDIA LTD</t>
  </si>
  <si>
    <t>SPARE PARTS; PART NAME:SPARE PARTS SET; MANUFACTURER PART NUMBER:H071177; MANUFACTURER:METSO AUTOMATION; MATERIAL:GRAPHITE; DRAWINGNUMBER:F16638; ITEM POSITION NUMBER:18, 19, 20; EQUIPMENT NAME:CONTROL BUTTERFLY VALVE; EQUIPMENT MODEL:L6DBN04PBCAG; ADDITIONALINFORMATION:L6_B 04 G</t>
  </si>
  <si>
    <t>SPARE PARTS; PART NAME:SPARE PARTS SET; MANUFACTURER PART NUMBER:251811; MANUFACTURER:METSO AUTOMATION; MATERIAL:GRAPHITE; DRAWINGNUMBER:1131660; ITEM POSITION NUMBER:65, 69; EQUIPMENT NAME:VBALL CONTROL VALVE; ADDITIONAL INFORMATION:T5_ 01</t>
  </si>
  <si>
    <t>REINFORCED FLAT RING RUBBER GASKET; MAT:ETHYLENE-PROPYLENE RUBBER; CROSS SECTION:WITH INSERT; MAT, INSERT:STEEL; FACING,FLANGE:RAISED FACE; PRESSURE DESIGNATION:ASME CL 300; THICKNESS AT INSERT:7 MM; SIZE, PIPE, NOMINAL:16 IN; REFERENCE: 11KC</t>
  </si>
  <si>
    <t>SPARE PARTS; PART NAME:STEM; EQUIPMENT NAME:DIAPHRAGM PUMP; EQUIPMENT MAKE:LEWAPUMPS AND SYSTEMS; EQUIPMENT MODEL:LDB1; MANUFACTURER PART NUMBER:112786.0002;MANUFACTURER:LEWA PUMPS AND SYSTEMS; BD44 M900; EQUIPMENT SERIALNUMBER:553689-010-001 AND 553689-010-002</t>
  </si>
  <si>
    <t>SPARE PARTS; PART NAME:GATE VALVE ASSEMBLY; EQUIPMENT NAME:PUMP; EQUIPMENTMAKE:SWELORE ENGINEERING PVT LTD; EQUIPMENT MODEL:WDD-1750/28; MANUFACTURER PARTNUMBER:DB9932M24; MANUFACTURER:SWELORE ENGINEERING PVT LTD; REFERENCENUMBER:HD-12-A 14799 / 14800</t>
  </si>
  <si>
    <t>SPARE PARTS; PART NAME:SEAT RING; MATERIAL:SUS316; EQUIPMENT NAME:CONTROL VALVE;EQUIPMENT MAKE:DRESSER MASONEILAN; EQUIPMENT MODEL:88-21124; MANUFACTURER PARTNUMBER:011532521-163H0000; MANUFACTURER:DRESSER MASONEILAN</t>
  </si>
  <si>
    <t>SPARE PARTS; PART NAME:PACKING SET; MATERIAL:PTFE; EQUIPMENT NAME:VALVE; EQUIPMENT MAKE:KENT INTROL; MANUFACTURER:KENT INTROL;MANUFACTURER PART NUMBER:VNB1023B-1B</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</si>
  <si>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DWG:MEA110-D-DR-0112; MANDATORY ADD REQRMTS:REFERED POSITION NUMBER:3; CENTRING RING, O.D.:604MM; INNER RING, I.D.:596 MM; DIMENSION, I.D. X O.D.:532 X 552 MM; EQUIPMENT NAME:CS HEAT EXCHANGER; MODEL:V-BEM;MANUFACTURER:INDCON PROJECTS &amp; EQUIPMENT LTD</t>
  </si>
  <si>
    <t>DIGITAL OUTPUT MODULE; MANUFACTURER PART NUMBER:1762-OB8; VOLTAGE RATING:24 VDC;8 POINT SOURCE OUTPUT MODULE; MANUFACTURER:ALLEN BRADLEY</t>
  </si>
  <si>
    <t>SPARE PARTS; PART NAME:COVER,FAN; EQUIPMENT NAME:MOTOR; EQUIPMENT MAKE:BHARAT BIJLEE; MANUFACTURER:BHARAT BIJLEE; MANUFACTURER PARTNUMBER:FCX25MC0000SP; FOR MOTOR; FRAME SIZE:200/250; POWER RATING:30/55 KW; VOLTAGE RATING:415 V; NUMBER OF POLE:2; MOTOR REFERENCETYPE:MN25M213G/MN25M215G/MN20L235G</t>
  </si>
  <si>
    <t>SPARE PARTS; PART NAME:GASKET,SEAT; EQUIPMENT NAME:CONTROL VALVE; EQUIPMENT MAKE:MIL CONTROLS; EQUIPMENT MODEL:41931;MANUFACTURER:MIL CONTROLS; MANUFACTURER PART NUMBER:100000365826; VALVE SIZE:8 IN, PRESSURE DESIGNATION:ASME CL 300, ACTUATORSIZE:18 IN; MODEL NUMBER:41921</t>
  </si>
  <si>
    <t>SPIRAL WOUND GASKETS FOR PLANT EQUIPMENT; CONSTRUCTION:2 PASS; THICKNESS, GASKET:4.5 MM; THICKNESS, INNER RING:3.2 MM; THICKNESS,CENTRING RING:3.2 MM; MAT, WINDINGS:STAINLESS STEEL 316; MAT, FILLER:GRAFOIL; MAT, INNER RING:STAINLESS STEEL 316; MAT, CENTRINGRING:STAINLESS STEEL 316; DIMENSIONS, CROSSBAR:WD 10 X THK 3 MM (RIP); CENTRING RING, O.D.:752 MM; INNER RING, I.D.:692 MM;DIMENSION, I.D. X O.D.:718 X 744 MM; ADDITIONAL INFORMATION:FOR CF TUBE SHEET (RHS); DRAWING NUMBER:HGA_31/32EE473_02; ITEMPOSITION NUMBER:30; SUPPLIER PART NUMBER:30; SUPPLIER NAME:PRECISION EQUIPMENTS PVT LTD</t>
  </si>
  <si>
    <t>SPARE PARTS; PART NAME:SEAT; MATERIAL:STAINLESS STEEL 316/316L; EQUIPMENT NAME:CONTROL VALVE; EQUIPMENT MAKE:SEVERN GLOCON;EQUIPMENT MODEL:300-5412-P2AN; MANUFACTURER:SEVERN GLOCON; MANUFACTURER PART NUMBER:120811/Z-0008-8117; SIZE:2 IN; PRESSUREDESIGNATION:CL 600; METAL; BORE:1.25 (DIA); 3053 + 640 (ST6)</t>
  </si>
  <si>
    <t>SPARE PARTS; PART NAME:SEAL RING; MANUFACTURER:MIL CONTROLS LIMITED; MANUFACTURER PART NUMBER:983762747343</t>
  </si>
  <si>
    <t>SPARE PARTS; PART NAME:SEAL RING; MANUFACTURER:MIL CONTROLS LIMITED; MANUFACTURER PART NUMBER:395477309343</t>
  </si>
  <si>
    <t>SPARE PARTS; PART NAME:SEAT RING; MANUFACTURER:MIL CONTROLS LIMITED; MANUFACTURER PART NUMBER:815843984213</t>
  </si>
  <si>
    <t>SPARE PARTS; PART NAME:SEAT RING; MANUFACTURER:MIL CONTROLS LIMITED; MANUFACTURER PART NUMBER:587816092567</t>
  </si>
  <si>
    <t>SPARE PARTS; PART NAME:SEAT RING; MANUFACTURER:MIL CONTROLS LIMITED; MANUFACTURER PART NUMBER:397114456213</t>
  </si>
  <si>
    <t>PLANT ELEMENT FLAT RING GASKET; DIMENSIONS, RING, ID X OD:600 X 770 MM; THICKNESS, GASKET:5 MM; DIAMETER, HOLE(S):18 MM; NUMBER,HOLES:16; MATERIAL:NEOPRENE WHITE; FOR BCD 735; SUPPLIER NAME:JANSENS AND DIEPERINK; DRAWINGNUMBER:91714-1_34-TH-400_REV.4,91714-2_34-TH-402_REV.4,91714-3_34-TH-401A&amp;B,91714-4_34-TI-451A &amp;B &amp; C&amp;D_REV.3,91714-5_34-TI-453_REV.4,91714-6_34-TI-461_REV.4,91714-7_34-TH-404_REV.5,91714-8_34-TH-462_REV.4</t>
  </si>
  <si>
    <t>SPARE PARTS; PART NAME:SPRING; EQUIPMENT NAME:VALVE ACTUATOR; EQUIPMENTMAKE:DRESSER VALVES; MANUFACTURER PART NUMBER:0200014-111-DI7;MANUFACTURER:DRESSER VALVES</t>
  </si>
  <si>
    <t>SPARE PARTS; PART NAME:PACKING,FOLLOWER; MATERIAL:STAINLESS STEEL 316; EQUIPMENT MAKE:CCI; EQUIPMENT MODEL:100H; MANUFACTURER:CCI;MANUFACTURER PART NUMBER:322413061; DRAWING/SERIAL NUMBER:A12127; EQUIPMENT NAME:CONTROL VALVE, GLOBE (FOR SEVERE SERVICE); REALMANUFACTURER:CCI KOREA; SUPPLIER NAME:CCI; NOTE 1:PLEASE SUPPLY THIS PART AS ONE TO ONE REPLACEMENT AS ORIGINALLY INSTALLED INVALVE. IN CASE THIS PART NUMBER CONFLICTS WITH ORIGINAL SUPPLY, THE ORIGINAL SUPPLY AS PER DRAWING/SERIAL NUMBER WILL TAKEPRECEDENCE</t>
  </si>
  <si>
    <t>SPARE PARTS; PART NAME:WIRING BOARD FUSE; MANUFACTURER PART NUMBER:25270JE; MANUFACTURER:AMETEK; DRAWING NUMBER:BB1002-D-DR-00005;EQUIPMENT NAME:ANALYZER SYSTEMS; CURRENT RATING:1/4 A; VOLTAGE RATING:125 V; SUPPLIER:CHEMTROLS</t>
  </si>
  <si>
    <t>SPARE PARTS; PART NAME:ALUMINIUM PACKING; MANUFACTURER PART NUMBER:BS-425W10A-71C; MANUFACTURER:KOBE STEEL; DRAWINGNUMBER:BS-425W52Y; ITEM POSITION NUMBER:13; EQUIPMENT NAME:SCREEN CHANGER; EQUIPMENT MAKE:KOBE STEEL; EQUIPMENT MODEL:LCM500H; SUBASSY:INSTRUMENT &amp; FITTING</t>
  </si>
  <si>
    <t>RING JOINT GASKETS; MAT:LOW CARBON STEEL; TYPE:OVAL; SIZE, FLANGE (INCH:3 IN; PRESSURE DESIGNATION:ASME CL2500; FACING FLANGE:RTJ;REFERENCE:52DA</t>
  </si>
  <si>
    <t>SPARE PARTS; PART NAME:WORM WITH PIN; EQUIPMENT NAME:BALL VALVE; EQUIPMENTMAKE:EMERSON PROCESS MANAGEMENT; EQUIPMENT MODEL:AT/150/1/S2; ADDITIONALINFORMATION:REDUCTION RATIO:450/1; MANUFACTURER:EMERSON PROCESS MANAGEMENT;VALVE SIZE:16 INCH; PRESSURE DESIGNATION:ASME CLASS 600</t>
  </si>
  <si>
    <t>SPARE PARTS; PART NAME:CABLE; DIMENSIONS:1100 MM; DRAWING NUMBER:M 1; EQUIPMENT NAME:HDPE ANALYSER; EQUIPMENT MAKE:SIEMENS;ADDITIONAL INFORMATION:FOR HEATER CONTROL; MANUFACTURER:SIEMENS; MANUFACTURER PART NUMBER:US2-2021759-003; SUB ASSEMBLY:WIRING ANDCABLES</t>
  </si>
  <si>
    <t>SPADE LINE BLINDS; MAT:CARBON STEEL; PRESSURE DESIGNATION:ASME CLASS 600; SIZE:1IN; MAT, SPEC:ASTM A105; DESIGN SPEC:ASME B16.5; FINISH, FLANGE FACING:125 AARH;TYPE:TAIL; TYPE OF FACE:RAISED FACE</t>
  </si>
  <si>
    <t>SPARE PARTS; PART NAME:SEAT; MATERIAL:STAINLESS STEEL 316/316L; EQUIPMENT NAME:CONTROL VALVE; EQUIPMENT MAKE:SEVERN GLOCON;EQUIPMENT MODEL:300-5412-P2BN; MANUFACTURER:SEVERN GLOCON; MANUFACTURER PART NUMBER:120809/Z-0008-8117; SIZE:1.5 IN; PRESSUREDESIGNATION:CL 600; METAL; BORE:1.25 (DIA); 3053 + 640 (ST6)</t>
  </si>
  <si>
    <t>SPIRAL WOUND GASKETS; DESIGN SPEC:ASME B16.20; PRESSURE DESIGNATION:ASME CLASS600; MAT, WINDINGS:STAINLESS STEEL 316; MAT, FILLER:GRAPHITE; MANDATORY ADDREQRMTS:METALIC; SIZE:1.1/4 IN</t>
  </si>
  <si>
    <t>JOINTS, EXPANSION; TYPE:METALLIC; SIZE:1.25 IN; PRESSURE DESIGNATION:CLASS 150;LENGTH:153 MM; MATERIAL,LINER &amp; BELLOW:STAINLESS STEEL 316L;MATERIAL,FLANGE:A105FORGED; MOVEMENT:19MM AXIAL; SPRING RATE:4.88 KG/MM; BELLOW:0.4 MM THKX1 PLY</t>
  </si>
  <si>
    <t>SPIRAL WOUND GASKETS FOR PLANT EQUIPMENT; CONSTRUCTION:4 PASS; THICKNESS, GASKET:4.5 MM; THICKNESS, INNER RING:3.2 MM; THICKNESS,CENTRING RING:3.2 MM; MAT, WINDINGS:STAINLESS STEEL 304; MAT, FILLER:GRAPHITE; MAT, INNER RING:STAINLESS STEEL 304; MAT, CENTRINGRING:STAINLESS STEEL 304; MANDATORY ADD REQRMTS:REFERED DWG:MEA110-D-DR-0242; MANDATORY ADD REQRMTS:REFERED POSITION NUMBER:4B;DIMENSIONS, CROSSBAR:WDT 22 X THK 4.5 MM; CENTRING RING, O.D.:508 MM; INNER RING, I.D.:436 MM; DIMENSION, I.D. X O.D.:456 X 500 MM;WITH WELDED JACKET; MATERIAL:STAINLESS STEEL 304; EQUIPMENT NAME:CS HEAT EXCHANGER; MODEL:H-BEM; MANUFACTURER:INDCON PROJECTS &amp;EQUIPMENT LTD</t>
  </si>
  <si>
    <t>SPARE PARTS; PART NAME:PACKING,ROD; MATERIAL:FKM; DRAWING NUMBER:JK-12-0201; ITEM POSITION NUMBER:4; EQUIPMENT NAME:CUTTER UNIT;EQUIPMENT MAKE:HYDRO MECHANICAL INDUSTRIES; EQUIPMENT MODEL:ADC300S; ADDITIONAL INFORMATION:P-95 Hs 90; MANUFACTURER:HYDROEQUIPMENT MAKE:HYDRO MECHANICAL INDUSTRIES; EQUIPMENT MODEL:ADC300S; ADDITIONAL INFORMATION:P-95 Hs 90; MANUFACTURER:HYDROMECHANICAL INDUSTRIES; MANUFACTURER PART NUMBER:JK-12-0201/4; SUB ASSY:WATER CHAMBER HYDRAULIC JACK, TYPE:350Kn15St; SUPPLIER:THEJAPAN STEEL WORKS</t>
  </si>
  <si>
    <t>SPARE PARTS; PART NAME:PACKING; MATERIAL:P#4519M; EQUIPMENT NAME:CONTROL VALVE;EQUIPMENT MAKE:DRESSER MASONEILAN; EQUIPMENT MODEL:525 AND 526; MANUFACTURERPART NUMBER:200042430-919-0000; MANUFACTURER:DRESSER MASONEILAN</t>
  </si>
  <si>
    <t>SPARE PARTS; PART NAME:SEAT; MATERIAL:STAINLESS STEEL 316/316L; EQUIPMENT NAME:CONTROL VALVE; EQUIPMENT MAKE:SEVERN GLOCON;EQUIPMENT MODEL:300-5412-P2CN; MANUFACTURER:SEVERN GLOCON; MANUFACTURER PART NUMBER:120814-0008-3053; SIZE:4 IN; PRESSUREDESIGNATION:CL 600; METAL; BORE:3.375 (DIA); MAT SPEC:ASTM A479 DUAL CERTIFIED</t>
  </si>
  <si>
    <t>ELECTRICAL ACCESSORIES; TYPE:INSULATOR; VOLTAGE RATING:11 KV; MANUFACTURER:CROMPTON GREAVES; MATERIAL:DNU-EPOXY; FOR TRANSFORMER;EQUIPMENT MODEL NUMBER:DT3520</t>
  </si>
  <si>
    <t>TRANSFORMERS; TYPE:AUTO; POWER, OUTPUT:1000 VA (CONTINUOUS); MANUFACTURER:KRISTRON SYSTEMS; INSULATION CLASS:CLASS F;APPLICATION:MANUAL CONTROL OF OUTPUT; FOR CRACKER CATHODIC PROTECTION TR UNIT</t>
  </si>
  <si>
    <t>SPARE PARTS; PART NAME:CARD, MAIN FAIL; EQUIPMENT NAME:BATTERY CHARGER; EQUIPMENT MAKE:HBL PWR (HBL NIFE POWER SYST);MANUFACTURER:HBL PWR (HBL NIFE POWER SYST); MANUFACTURER PART NUMBER:69-00087; FOR DFCBC (DUAL FLOAT CUM BOOST CHARGER) BATTERYCHARGER AT 110 TP 250 A AND PRINTED CIRCUIT BOARD</t>
  </si>
  <si>
    <t>SPARE PARTS; PART NAME:ACTUATOR MOUNTING KIT; EQUIPMENT NAME:CONTROL VALVE;EQUIPMENT MAKE:SEVERN GLOCON; EQUIPMENT MODEL:300-5412-P2BN; ADDITIONALINFORMATION:P50; MANUFACTURER PART NUMBER:2X31002/02-Z0125; MANUFACTURER:SEVERNGLOCON; POSITIONER MOUNTING KIT COMPRISES OF MOUNTING BRACKET, FEEDBACK LEVER,CYLINDER FEEDBACK, TAKEOFF ARM, STRIKER PIN, HEXAGONAL SCREWS, FULL NUTS,WASHERS</t>
  </si>
  <si>
    <t>SOCKET WELD PIPE CAPS; MAT:STAINLESS STEEL 304; MAT SPEC, FITTING:ASTM A403 WP 304; PRESSURE DESIGNATION:CL 6000; MANDATORY ADDREQRMTS:LOW TEMPERATURE/HC/ADDITIVES; SIZE:1.5 IN</t>
  </si>
  <si>
    <t>SOCKET WELD PIPE COUPLINGS; MAT:STAINLESS STEEL 304; MAT SPEC, FITTING:ASTM A182 GRADE F304; PRESSURE DESIGNATION:CL 6000;MANDATORY ADD REQRMTS:LOW TEMPERATURE/HC/ADDITIVES; SIZE:1.5 IN</t>
  </si>
  <si>
    <t>THREADED PIPE CAPS; MAT:CARBON STEEL; MAT SPEC, FITTING:ASTM A105; TYPE OF THREAD:NPT; PRESSURE DESIGNATION:CL 6000; MANDATORY ADDREQRMTS:STEAM WITH IBR CERTIFICATE; SIZE:0.75 IN</t>
  </si>
  <si>
    <t>SPARE PARTS; PART NAME:GASKET; EQUIPMENT NAME:TEAL INJECTION PUMP; EQUIPMENT MAKE:LEWA PUMPS AND SYSTEMS; EQUIPMENTMODEL:LDC1/M910S/25MM; ADDITIONAL INFORMATION:LDC ABSCHLUSSDECKEL; MANUFACTURER:LEWA PUMPS AND SYSTEMS; MANUFACTURER PARTNUMBER:109946.0092; WEAR AND TEAR PARTS OF DRIVE ELEMENT 114288.0005</t>
  </si>
  <si>
    <t>SPARE PARTS; PART NAME:SPARE PARTS SET; MANUFACTURER PART NUMBER:H045173; MANUFACTURER:METSO AUTOMATION; MATERIAL:GRAPHITE; DRAWINGNUMBER:F09368; ITEM POSITION NUMBER:19, 20; EQUIPMENT NAME:VBALL CONTROL VALVE; EQUIPMENT MODEL:REDA06DJJST; ADDITIONALNUMBER:F09368; ITEM POSITION NUMBER:19, 20; EQUIPMENT NAME:VBALL CONTROL VALVE; EQUIPMENT MODEL:REDA06DJJST; ADDITIONALINFORMATION:RE 04 T</t>
  </si>
  <si>
    <t>THREADED PIPE COUPLINGS; TYPE:THREADED BOTH END; MAT:CARBON STEEL; MAT SPEC, FITTING:ASTM A105; PRESSURE DESIGNATION:CL 3000;MANDATORY ADD REQRMTS:STEAM WITH IBR CERTIFICATE; SIZE:1 IN</t>
  </si>
  <si>
    <t>SPARE PARTS; PART NAME:BODY GASKET; MATERIAL:T#1808-GR-HOO; EQUIPMENTNAME:CONTROL VALVE; EQUIPMENT MAKE:DRESSER MASONEILAN; EQUIPMENT MODEL:525 AND526; MANUFACTURER PART NUMBER:200723785-826-0000; MANUFACTURER:DRESSERMASONEILAN</t>
  </si>
  <si>
    <t>SPARE PARTS; PART NAME:CABLE; DRAWING NUMBER:M 1; EQUIPMENT NAME:HDPE ANALYSER; EQUIPMENT MAKE:SIEMENS; ADDITIONAL INFORMATION:EPCI2C MODULE; MANUFACTURER:SIEMENS; MANUFACTURER PART NUMBER:US2-2021758-001; SUB ASSEMBLY:WIRING AND CABLES</t>
  </si>
  <si>
    <t>METAL ROUND BARS; MAT, SPEC:EN-56; DIAMETER:65 MM</t>
  </si>
  <si>
    <t>SPARE PARTS; PART NAME:GASKET, COVER PLATE; MANUFACTURER PART NUMBER:3PS-47093/695; MANUFACTURER:SHIN NIPPON MACHINERY CO LTD;MATERIAL:NON-ASBESTOS; DRAWING NUMBER:3PS-47093; ITEM POSITION NUMBER:695; EQUIPMENT NAME:CENTRIFUGAL PUMP; EQUIPMENT MAKE:SHINNIPPON MACHINERY CO., LTD; EQUIPMENT MODEL:15/2044 RTV; EQUIPMENT MANUFACTURER PART NO: 695; CONTRACTOR DOCUMENT NUMBER:MGA108-D-DS-00041</t>
  </si>
  <si>
    <t>SPARE PARTS; PART NAME:O-RING; MANUFACTURER PART NUMBER:3PS-47093/735; MANUFACTURER:SHIN NIPPON MACHINERY CO LTD;MATERIAL:NEOPRENE; DRAWING NUMBER:3PS-47093; ITEM POSITION NUMBER:735; EQUIPMENT NAME:CENTRIFUGAL PUMP; EQUIPMENT MAKE:SHIN NIPPONMACHINERY CO., LTD; EQUIPMENT MODEL:15/2044 RTV; ADDITIONAL INFORMATION:INNER; EQUIPMENT MANUFACTURER PART NO: 735; CONTRACTORDOCUMENT NUMBER: MGA108-D-DS-00041</t>
  </si>
  <si>
    <t>SPARE PARTS; PART NAME:WEAR PART,FLANGE,DRIVE; EQUIPMENT NAME:LRU COLUMN FEED PUMP; EQUIPMENT MAKE:LEWA PUMPS AND SYSTEMS;EQUIPMENT MODEL:LDE1/M911S/92MM; MANUFACTURER:LEWA PUMPS AND SYSTEMS; MANUFACTURER PART NUMBER:113133.1003; WEAR AND TEAR PARTS OFDRIVE ELEMENT 109352.0004</t>
  </si>
  <si>
    <t>ELECTRICAL ACCESSORIES; TYPE:SHUNT RELEASE; VOLTAGE RATING:110 VDC; MANUFACTURER:LARSEN &amp; TOUBRO; MANUFACTURER PARTNUMBER:SL-92477; TYPE:EA</t>
  </si>
  <si>
    <t>BUTT-WELD CONCENTRIC PIPE REDUCERS; MAT:STAINLESS STEEL 304; MAT SPEC, FITTING:ASTM A403; SERVICE:LOW TEMP/HC/ADDITIVES; SIZE:4 x 6IN</t>
  </si>
  <si>
    <t>SPARE PARTS; PART NAME:BACK-UP RING; DIMENSIONS:1.5/16 IN PORT; MATERIAL:FLUOROELASTOMER; EQUIPMENT MAKE:FISHER CONTROLS; EQUIPMENTMODEL:2.00ET-NS; MANUFACTURER:FISHER CONTROLS; MANUFACTURER PART NUMBER:1V659005292; SET QUANTITY:1</t>
  </si>
  <si>
    <t>SPARE PARTS; PART NAME:LOOPER; MANUFACTURER PART NUMBER:AS 2712 N; MANUFACTURER:CHRONOS RICHARDSON; DRAWING NUMBER:1B 2125; ITEMPOSITION NUMBER:80; EQUIPMENT NAME:FLAKER BAGGING SYSTEM; EQUIPMENT MAKE:CHRONOS RICHARDSON; EQUIPMENT MODEL:GE-55 SSF; ADDITIONALINFORMATION:POSITION:ECCENTRIC; SUB ASSY:SEWING HEAD 150 U</t>
  </si>
  <si>
    <t>SPARE PARTS; PART NAME:BEARING,THRUST; MATERIAL:COBALT BASED ALLOY; DRAWING NUMBER:F16638; ITEM POSITION NUMBER:15,16; EQUIPMENTNAME:BUTTERFLY VALVE; EQUIPMENT MAKE:METSO AUTOMATION; EQUIPMENT MODEL:L6DBN06PACAG, L6DBN06PB1CAG; MANUFACTURER:METSO AUTOMATION;MANUFACTURER PART NUMBER:190600</t>
  </si>
  <si>
    <t>SPARE PARTS; PART NAME:BUSHING, BEARING; MANUFACTURER PART NUMBER:MGD101-D-DR-00001; MANUFACTURER:HADO CO LTD; DRAWINGNUMBER:MGD101-D-DR-00001; EQUIPMENT NAME:AGITATOR; EQUIPMENT MAKE:HADO CO., LTD; EQUIPMENT MODEL:ET64-DMR-11; ADDITIONALINFORMATION:INTERSTAGE</t>
  </si>
  <si>
    <t>SPARE PARTS; PART NAME:DIAPHRAGM,ACTUATOR; MANUFACTURER:MIL CONTROLS LIMITED; MANUFACTURER PART NUMBER:259486464686</t>
  </si>
  <si>
    <t>THREADED PIPE CAPS; MAT:CARBON STEEL; MAT SPEC, FITTING:ASTM A105; TYPE OF THREAD:NPT; PRESSURE DESIGNATION:CL 3000; MANDATORY ADDREQRMTS:STEAM WITH IBR CERTIFICATE; SIZE:1.5 IN</t>
  </si>
  <si>
    <t>SPARE PARTS; PART NAME:O-RING; MANUFACTURER PART NUMBER:OAS-RD363; MANUFACTURER:ELLIOTT TURBOMACHINERY; MATERIAL:FPM; DRAWINGNUMBER:ES/9890182; ITEM POSITION NUMBER:6; EQUIPMENT NAME:DGS CONSOLE_WATER, OIL INJECT</t>
  </si>
  <si>
    <t>SPARE PARTS; PART NAME:O-RING; MANUFACTURER PART NUMBER:OAS-RB239; MANUFACTURER:ELLIOTT TURBOMACHINERY; MATERIAL:NBR; DRAWINGNUMBER:ES/9890091; ITEM POSITION NUMBER:3; EQUIPMENT NAME:DGS CONSOLE_WATER, OIL INJECT</t>
  </si>
  <si>
    <t>SPARE PARTS; PART NAME:SHAFT; EQUIPMENT NAME:TANK AGITATOR; EQUIPMENTMAKE:S.J.INDUSTRIES; MANUFACTURER:S.J.INDUSTRIES; FOR DOSING TANK AGITATOR;H.P:1.0; MATERIAL:STAINLESS STEEL 316L; SPEED:100 RPM; DIA, IMPELLER:660 MM;DIA, SHAFT:36 MM; TYPE, IMPELLER:TURBINE; LIME</t>
  </si>
  <si>
    <t>SPARE PARTS; PART NAME:SHROUD; EQUIPMENT NAME:BATTERY CELL; EQUIPMENT MAKE:AMCO SAFT INDIA LTD; EQUIPMENT MODEL:KPH11P;MANUFACTURER PART NUMBER:A0100100; MANUFACTURER:AMCO SAFT INDIA LTD</t>
  </si>
  <si>
    <t>SPARE PARTS; PART NAME:BACK-UP RING; MATERIAL:PTFE; DRAWING NUMBER:OJ.T-31-5427A; ITEM POSITION NUMBER:11; EQUIPMENT MAKE:OSAKAJACK Co.LTD; ADDITIONAL INFORMATION:JIS-T3-P95; MANUFACTURER:OSAKA JACK Co.LTD; MANUFACTURER PART NUMBER:OJ.T-31-5427A/11; SUBASSY:DIVERTER VALVE HYDRAULIC CYLINDER; SUPPLIER:THE JAPAN STEEL WORKS</t>
  </si>
  <si>
    <t>CIRCUIT BREAKERS; TYPE, CIRCUITBREAKER:MINIATURE; POLE, QUANTITY:2; CURRENT RATING:10 A; VOLTAGE RATING:230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t>
  </si>
  <si>
    <t>SPARE PARTS; PART NAME:SPRING SET; DRAWING NUMBER:GA-195918-1; EQUIPMENTNAME:MECHANICAL SEAL; EQUIPMENT MAKE:JOHN CRANE; EQUIPMENT MODEL:8B1LG PGXXU1S1; ADDITIONAL INFORMATION:89068294; MANUFACTURER PART NUMBER:81330287;MANUFACTURER:JOHN CRANE; TYPE, SEAL:IN BOARD; SIZE, SEAL:3 IN</t>
  </si>
  <si>
    <t>SPARE PARTS; PART NAME:FILTER MODULE FASICA ASSEMBLY; EQUIPMENT NAME:O2 ANALYSER; EQUIPMENT MAKE:SERVOMEX; MANUFACTURER:SERVOMEX;MANUFACTURER PART NUMBER:S5400986</t>
  </si>
  <si>
    <t>ELECTRICAL ACCESSORIES; TYPE:INDUSTRIAL PLUG TOP; VOLTAGE RATING:415 VAC;CURRENT RATING:63 A; 3 PHASE NEUTRAL PLUS EARTH</t>
  </si>
  <si>
    <t>THYRISTORS; TYPE, THYRISTOR:CAPSULE; CURRENT, AVARAGE:445 A; VOLTAGE, PEAK:600 V PIV; MANUFACTURER:HIRECT; WITH HEAT SINK-EIA-1717; SIZE:150 MM; REFERENCE:H475CH06; SUPPLIER:HBL PWR (HBL NIFE POWER SYST)</t>
  </si>
  <si>
    <t>SPARE PARTS; PART NAME:ACTUATOR SPARE KIT; EQUIPMENT NAME:BUTTERFLY CONTROL VALVE; EQUIPMENT MAKE:FLOWSERVE; EQUIPMENTMODEL:VLDSK2; MANUFACTURER:FLOWSERVE; MANUFACTURER PART NUMBER:037875.999.000; SIZE:3 IN</t>
  </si>
  <si>
    <t>SPARE PARTS; PART NAME:SLEEVE,DISTANCE; MATERIAL:ASTM A276 TYPE 410A; EQUIPMENT NAME:PUMP; EQUIPMENT MAKE:KIRLOSKAR EBARA PUMPSLIMITED; EQUIPMENT MODEL:250X150 VPCS 4MF; MANUFACTURER:KIRLOSKAR EBARA PUMPS LIMITED; MANUFACTURER PART NUMBER:45.6;SERVICE:NAPTHA FEED TO FUEL STORAGE</t>
  </si>
  <si>
    <t>THREADED PIPE COUPLINGS; TYPE:THREADED BOTH END; MAT:CARBON STEEL; MAT SPEC, FITTING:ASTM A105; PRESSURE DESIGNATION:CL 6000;MANDATORY ADD REQRMTS:STEAM WITH IBR CERTIFICATE; SIZE:0.75 IN</t>
  </si>
  <si>
    <t>ELECTRICAL ACCESSORIES; TYPE:CHOKE FILTER; CURRENT RATING:25 A; POWERRATING:INDUCTANCE:7.5MH; MANUFACTURER:KRISTRON SYSTEMS; FOR CRACKER CATHODICPROTECTION TR UNIT</t>
  </si>
  <si>
    <t>TRANSFORMERS; TYPE:CURRENT,EPOXY; POWER, OUTPUT:15 VA; MANUFACTURER:CROMPTON GREAVES; CURRENT RATIO:1000/1A; CT CLASS:5P10; RINGTYPE; LT TAPE INSULATED; VARNISH IMPREGNATED; INDOOR; FOR TRANSFORMER; EQUIPMENT MODEL NUMBER:DT3520</t>
  </si>
  <si>
    <t>SPADE LINE BLINDS; MAT:CARBON STEEL; PRESSURE DESIGNATION:ASME CLASS 150;SIZE:1.5 IN; PIPING FOR MTA</t>
  </si>
  <si>
    <t>NON-METALLIC PIPE; MAT:PVC; SIZE:25 MM; TYPE:RIGID CONDUIT; SUITABLE FORELECTRICAL WIRE</t>
  </si>
  <si>
    <t>SPARE PARTS; PART NAME:PIN CARRIER ASEMBLY; ITEM POSITION NUMBER:502; EQUIPMENTNAME:MOTORIZED ACTUATOR; EQUIPMENT MAKE:AUMA ACTUATORS; EQUIPMENT MODEL:ACEXC01.1; MANUFACTURER PART NUMBER:Z036.557B; MANUFACTURER:AUMA ACTUATORS;100-PA-F.KP/EX; COMM.NUMBER:13132560</t>
  </si>
  <si>
    <t>SPARE PARTS; PART NAME:SEAT RING; EQUIPMENT NAME:CONTROL VALVE; EQUIPMENT MAKE:MIL CONTROLS; EQUIPMENT MODEL:21125;MANUFACTURER:MIL CONTROLS; MANUFACTURER PART NUMBER:482310679596; MODEL NUMBER:21115, 21135</t>
  </si>
  <si>
    <t>SPARE PARTS; PART NAME:SEAT RING; EQUIPMENT NAME:CONTROL VALVE; EQUIPMENT MAKE:MIL CONTROLS; EQUIPMENT MODEL:21125;MANUFACTURER:MIL CONTROLS; MANUFACTURER PART NUMBER:573945934596</t>
  </si>
  <si>
    <t>SPARE PARTS; PART NAME:SEAT RING; EQUIPMENT NAME:CONTROL VALVE; EQUIPMENT MAKE:MIL CONTROLS; EQUIPMENT MODEL:21125;MANUFACTURER:MIL CONTROLS; MANUFACTURER PART NUMBER:979812867596; MODEL NUMBER:21135, 70125</t>
  </si>
  <si>
    <t>SPARE PARTS; PART NAME:GASKET, COVER PLATE; MANUFACTURER PART NUMBER:3PS-47081, 47082/695; MANUFACTURER:SHIN NIPPON MACHINERY COLTD; MATERIAL:NON-ASBESTOS; DRAWING NUMBER:3PS-47081, 47082; ITEM POSITION NUMBER:695; EQUIPMENT NAME:BIG PUMP; EQUIPMENT MAKE:SHINNIPPON MACHINERY CO., LTD; EQUIPMENT MODEL:60/6597 HDV; EQUIPMENT MODEL:60/6597 HDV; EQUIPMENT MANUFACTURER PART NO: 695;CONTRACTOR DOCUMENT NUMBER: MGA102-D-DS-00041, 00051</t>
  </si>
  <si>
    <t>SPARE PARTS; PART NAME:GASKET, COVER PLATE; MANUFACTURER PART NUMBER:3PS-47081, 47082/696; MANUFACTURER:SHIN NIPPON MACHINERY COLTD; MATERIAL:NON-ASBESTOS; DRAWING NUMBER:3PS-47081, 47082; ITEM POSITION NUMBER:696; EQUIPMENT NAME:BIG PUMP; EQUIPMENT MAKE:SHINNIPPON MACHINERY CO., LTD; EQUIPMENT MODEL:60/6597 HDV; EQUIPMENT MODEL:60/6597 HDV; EQUIPMENT MANUFACTURER PART NO: 696;CONTRACTOR DOCUMENT NUMBER: MGA102-D-DS-00041, 00051</t>
  </si>
  <si>
    <t>SPARE PARTS; PART NAME:GASKET, COVER PLATE; MANUFACTURER PART NUMBER:3PS-47081, 47082/697; MANUFACTURER:SHIN NIPPON MACHINERY COLTD; MATERIAL:NON-ASBESTOS; DRAWING NUMBER:3PS-47081, 47082; ITEM POSITION NUMBER:697; EQUIPMENT NAME:BIG PUMP; EQUIPMENT MAKE:SHINNIPPON MACHINERY CO., LTD; EQUIPMENT MODEL:60/6597 HDV; EQUIPMENT MODEL:60/6597 HDV; EQUIPMENT MANUFACTURER PART NO: 697;CONTRACTOR DOCUMENT NUMBER: MGA102-D-DS-00041, 00051</t>
  </si>
  <si>
    <t>SPARE PARTS; PART NAME:GASKET, COVER PLATE; MANUFACTURER PART NUMBER:3PS-47081, 47082/698; MANUFACTURER:SHIN NIPPON MACHINERY COLTD; MATERIAL:NON-ASBESTOS; DRAWING NUMBER:3PS-47081, 47082; ITEM POSITION NUMBER:698; EQUIPMENT NAME:BIG PUMP; EQUIPMENT MAKE:SHINNIPPON MACHINERY CO., LTD; EQUIPMENT MODEL:60/6597 HDV; EQUIPMENT MODEL:60/6597 HDV; EQUIPMENT MANUFACTURER PART NO: 698;CONTRACTOR DOCUMENT NUMBER: MGA102-D-DS-00041, 00051</t>
  </si>
  <si>
    <t>SPARE PARTS; PART NAME:GASKET, COVER PLATE; MANUFACTURER PART NUMBER:3PS-47083/695; MANUFACTURER:SHIN NIPPON MACHINERY CO LTD;MATERIAL:NON-ASBESTOS; DRAWING NUMBER:3PS-47083; ITEM POSITION NUMBER:695; EQUIPMENT NAME:BIG PUMP; EQUIPMENT MAKE:SHIN NIPPONMACHINERY CO., LTD; EQUIPMENT MODEL:45/5078 HDV; EQUIPMENT MANUFACTURER PART NO: 695; CONTRACTOR DOCUMENT NUMBER: MGA102-D-DS-00061</t>
  </si>
  <si>
    <t>SPARE PARTS; PART NAME:GASKET, COVER PLATE; MANUFACTURER PART NUMBER:3PS-47083/696; MANUFACTURER:SHIN NIPPON MACHINERY CO LTD;MATERIAL:NON-ASBESTOS; DRAWING NUMBER:3PS-47083; ITEM POSITION NUMBER:696; EQUIPMENT NAME:BIG PUMP; EQUIPMENT MAKE:SHIN NIPPONMACHINERY CO., LTD; EQUIPMENT MODEL:45/5078 HDV; EQUIPMENT MANUFACTURER PART NO: 696; CONTRACTOR DOCUMENT NUMBER: MGA102-D-DS-00061</t>
  </si>
  <si>
    <t>SPARE PARTS; PART NAME:GASKET, COVER PLATE; MANUFACTURER PART NUMBER:3PS-47083/697; MANUFACTURER:SHIN NIPPON MACHINERY CO LTD;MATERIAL:NON-ASBESTOS; DRAWING NUMBER:3PS-47083; ITEM POSITION NUMBER:697; EQUIPMENT NAME:BIG PUMP; EQUIPMENT MAKE:SHIN NIPPONMACHINERY CO., LTD; EQUIPMENT MODEL:45/5078 HDV; EQUIPMENT MANUFACTURER PART NO: 697; CONTRACTOR DOCUMENT NUMBER: MGA102-D-DS-00061</t>
  </si>
  <si>
    <t>SPARE PARTS; PART NAME:GASKET, COVER PLATE; MANUFACTURER PART NUMBER:3PS-47083/698; MANUFACTURER:SHIN NIPPON MACHINERY CO LTD;MATERIAL:NON-ASBESTOS; DRAWING NUMBER:3PS-47083; ITEM POSITION NUMBER:698; EQUIPMENT NAME:BIG PUMP; EQUIPMENT MAKE:SHIN NIPPONMACHINERY CO., LTD; EQUIPMENT MODEL:45/5078 HDV; EQUIPMENT MANUFACTURER PART NO: 698; CONTRACTOR DOCUMENT NUMBER: MGA102-D-DS-00061</t>
  </si>
  <si>
    <t>SPARE PARTS; PART NAME:GASKET, COVER PLATE, RADIAL; MANUFACTURER PART NUMBER:3PS-47089/1611; MANUFACTURER:SHIN NIPPON MACHINERY COLTD; MATERIAL:NON-ASBESTOS; DRAWING NUMBER:3PS-47089; ITEM POSITION NUMBER:1611; EQUIPMENT NAME:CENTRIFUGAL PUMP; EQUIPMENTMAKE:SHIN NIPPON MACHINERY CO., LTD; EQUIPMENT MODEL:8X17 VVB; EQUIPMENT MANUFACTURER PART NO: 1611; CONTRACTOR DOCUMENT NUMBER:MGA108-D-DR-00011</t>
  </si>
  <si>
    <t>SPARE PARTS; PART NAME:GASKET, COVER PLATE, THRUST; MANUFACTURER PART NUMBER:3PS-47089/1612; MANUFACTURER:SHIN NIPPON MACHINERY COLTD; MATERIAL:NON-ASBESTOS; DRAWING NUMBER:3PS-47089; ITEM POSITION NUMBER:1612; EQUIPMENT NAME:CENTRIFUGAL PUMP; EQUIPMENTMAKE:SHIN NIPPON MACHINERY CO., LTD; EQUIPMENT MODEL:8X17 VVB; EQUIPMENT MANUFACTURER PART NO: 1612; CONTRACTOR DOCUMENT NUMBER:MGA108-D-DR-00011</t>
  </si>
  <si>
    <t>SPARE PARTS; PART NAME:GASKET, COVER; MANUFACTURER PART NUMBER:3PS-47091/638; MANUFACTURER:SHIN NIPPON MACHINERY CO LTD;MATERIAL:NON-ASBESTOS; DRAWING NUMBER:3PS-47091; ITEM POSITION NUMBER:638; EQUIPMENT NAME:CENTRIFUGAL PUMP; EQUIPMENT MAKE:SHINNIPPON MACHINERY CO., LTD; EQUIPMENT MODEL:8/1526 HTB -9ST; ADDITIONAL INFORMATION:BEARING HOUSING; EQUIPMENT MANUFACTURER PART NO:638; CONTRACTOR DOCUMENT NUMBER: MGA108-D-DR-00021</t>
  </si>
  <si>
    <t>SPARE PARTS; PART NAME:GASKET; MANUFACTURER PART NUMBER:3PS-47160/615; MANUFACTURER:SHIN NIPPON MACHINERY CO LTD;MATERIAL:NON-ASBESTOS; DRAWING NUMBER:3PS-47160; ITEM POSITION NUMBER:615; EQUIPMENT NAME:VERTICAL SUSPENDED PUMP; EQUIPMENTMAKE:SHIN NIPPON MACHINERY CO., LTD; EQUIPMENT MODEL:SIW-ER 4/625; EQUIPMENT MANUFACTURER PART NO: 615; CONTRACTOR DOCUMENT NUMBER:MGA115-D-D-R-00011</t>
  </si>
  <si>
    <t>SPARE PARTS; PART NAME:GASKET, CASE; MANUFACTURER PART NUMBER:3PS-47160/618; MANUFACTURER:SHIN NIPPON MACHINERY CO LTD;MATERIAL:NON-ASBESTOS; DRAWING NUMBER:3PS-47160; ITEM POSITION NUMBER:618; EQUIPMENT NAME:VERTICAL SUSPENDED PUMP; EQUIPMENTMAKE:SHIN NIPPON MACHINERY CO., LTD; EQUIPMENT MODEL:SIW-ER 4/625; EQUIPMENT MANUFACTURER PART NO: 618; CONTRACTOR DOCUMENT NUMBER:MGA115-D-D-R-00011</t>
  </si>
  <si>
    <t>SPARE PARTS; PART NAME:GASKET; MANUFACTURER PART NUMBER:3PS-47160/650; MANUFACTURER:SHIN NIPPON MACHINERY CO LTD;MATERIAL:NON-ASBESTOS; DRAWING NUMBER:3PS-47160; ITEM POSITION NUMBER:650; EQUIPMENT NAME:VERTICAL SUSPENDED PUMP; EQUIPMENTMAKE:SHIN NIPPON MACHINERY CO., LTD; EQUIPMENT MODEL:SIW-ER 4/625; EQUIPMENT MANUFACTURER PART NO: 650; CONTRACTOR DOCUMENT NUMBER:MGA115-D-D-R-00011</t>
  </si>
  <si>
    <t>SPARE PARTS; PART NAME:GASKET; MANUFACTURER PART NUMBER:3PS-47161/628; MANUFACTURER:SHIN NIPPON MACHINERY CO LTD;MATERIAL:NON-ASBESTOS; DRAWING NUMBER:3PS-47161; ITEM POSITION NUMBER:628; EQUIPMENT NAME:VERTICAL SUSPENDED PUMP; EQUIPMENTMAKE:SHIN NIPPON MACHINERY CO., LTD; EQUIPMENT MODEL:SIW-ER 3/520; EQUIPMENT MANUFACTURER PART NO: 628; CONTRACTOR DOCUMENT NUMBER:MGA115-D-D-R-00021</t>
  </si>
  <si>
    <t>SPARE PARTS; PART NAME:GASKET; MANUFACTURER PART NUMBER:3PS-47162/628; MANUFACTURER:SHIN NIPPON MACHINERY CO LTD;MATERIAL:NON-ASBESTOS; DRAWING NUMBER:3PS-47162; ITEM POSITION NUMBER:628; EQUIPMENT NAME:VERTICAL SUSPENDED PUMP; EQUIPMENTMAKE:SHIN NIPPON MACHINERY CO., LTD; EQUIPMENT MODEL:SIW-ER 3/520; EQUIPMENT MANUFACTURER PART NO: 628; CONTRACTOR DOCUMENT NUMBER:MGA115-D-D-R-00031</t>
  </si>
  <si>
    <t>SPARE PARTS; PART NAME:GASKET, CASE; MANUFACTURER PART NUMBER:3PS-47128/618; MANUFACTURER:SHIN NIPPON MACHINERY CO LTD;MATERIAL:NON-ASBESTOS; DRAWING NUMBER:3PS-47128; ITEM POSITION NUMBER:618; EQUIPMENT NAME:VERTICAL SUSPENDED PUMP; EQUIPMENTMAKE:SHIN NIPPON MACHINERY CO., LTD; EQUIPMENT MODEL:SIW-ER 6/1025; EQUIPMENT MANUFACTURER PART NO: 618; CONTRACTOR DOCUMENTNUMBER: MGA105-D-D-R-00021</t>
  </si>
  <si>
    <t>SPARE PARTS; PART NAME:GASKET; MANUFACTURER PART NUMBER:3PS-47130/622; MANUFACTURER:SHIN NIPPON MACHINERY CO LTD;MATERIAL:NON-ASBESTOS; DRAWING NUMBER:3PS-47130; ITEM POSITION NUMBER:622; EQUIPMENT NAME:VERTICAL SUSPENDED PUMP; EQUIPMENTMAKE:SHIN NIPPON MACHINERY CO., LTD; EQUIPMENT MODEL:SIW-ER 3/520; EQUIPMENT MANUFACTURER PART NO: 622; CONTRACTOR DOCUMENT NUMBER:MGA105-D-D-R-00041</t>
  </si>
  <si>
    <t>SPARE PARTS; PART NAME:THERMAL EXPANSION VALVE; EQUIPMENT NAME:PACKAGE AC;EQUIPMENT MAKE:VOLTAS; EQUIPMENT MODEL:DPUWSC110; ADDITIONALINFORMATION:(AAE-5)/054332; MANUFACTURER PART NUMBER:AC153000283;MANUFACTURER:VOLTAS</t>
  </si>
  <si>
    <t>SPARE PARTS; PART NAME:PLUG STEM; MATERIAL:SUS316; EQUIPMENT NAME:CONTROL VALVE;EQUIPMENT MAKE:DRESSER MASONEILAN; EQUIPMENT MODEL:88-21124; MANUFACTURER PARTNUMBER:207021235-163H0000; MANUFACTURER:DRESSER MASONEILAN</t>
  </si>
  <si>
    <t>HAND TOOLS; TYPE, TOOL:SLUGGING WRENCH; TYPE:HEAVY DUTY DOUBLE HEXAGONAL RING; COATING:STRAIGHT BLACK INDUSTRIAL FINISH;SIZE(A/F):70 MM</t>
  </si>
  <si>
    <t>SPARE PARTS; PART NAME:GASKET; MANUFACTURER PART NUMBER:1V644199442; MANUFACTURER:FISHER CONTROLS; MATERIAL:N06600/17N3; EQUIPMENTNAME:CONTROL VALVE; EQUIPMENT MODEL:8X6EWT; SET QUANTITY:1</t>
  </si>
  <si>
    <t>LOW VOLTAGE FUSE LINKS; TYPE:BS TYPE; BREAKING CAPACITY:12 KV; VOLTAGE, RATED:690 V; OPERATING CLASS:AC23A; CURRENT, RATED:63 A;NEUTRAL TYPE:ISOLABLE; NUMBER OF POLE:TPN(3P+N); WITH PAD LOCKING IN OFF POSITION AND DOOR INTERLOCK DEFEAT, W/O FUSE; PARTNUMBER:CSSDF63B3N; MANUFACTURER:C&amp;S ELECTRIC LIMITED</t>
  </si>
  <si>
    <t>SPARE PARTS; PART NAME:SPRING; EQUIPMENT NAME:TEAL INJECTION PUMP; EQUIPMENTMAKE:LEWA NIKKISO MIDDLE EAST FZE; EQUIPMENT MODEL:LDC1; MANUFACTURER PARTNUMBER:113606.0223; MANUFACTURER:LEWA NIKKISO MIDDLE EAST FZE; BD64 M900; SERIALNUMBER:556968-020.003</t>
  </si>
  <si>
    <t>NETWORK ACCESSORIES; DESCRIPTION:CABLE; MANUFACTURER:BENTLY NEVADA; MANUFACTURER PART NUMBER:138131-040; TYPE:10BASE-T; CABLELENGTH:40 FEET</t>
  </si>
  <si>
    <t>SPARE PARTS; PART NAME:GLAND FOLLOWER; MATERIAL:STELLITE 6 COBOLT BASE (252); EQUIPMENT NAME:CONTROL VALVE; EQUIPMENT MAKE:SEVERNGLOCON; EQUIPMENT MODEL:300-5412-P2AN; MANUFACTURER:SEVERN GLOCON; MANUFACTURER PART NUMBER:123382/1-0000-640</t>
  </si>
  <si>
    <t>REINFORCED FLAT RING RUBBER GASKET; MAT:ETHYLENE-PROPYLENE RUBBER; CROSS SECTION:WITH INSERT; MAT, INSERT:STEEL; DESIGN SPEC,FLANGE(S):ASME B16.47 SERIES B; FACING, FLANGE:RAISED FACE; PRESSURE DESIGNATION:ASME CL 150; THICKNESS AT INSERT:8 MM; SIZE, PIPE,NOMINAL:26 IN; REFERENCE: 11KC</t>
  </si>
  <si>
    <t>SPARE PARTS; PART NAME:OIL SEAL SET; ITEM POSITION NUMBER:2; EQUIPMENT NAME:EOT;EQUIPMENT MAKE:GRIP ENGINEERS PVT LTD; MANUFACTURER:GRIP ENGINEERS PVT LTD; FORGEAR BOX INSTALLED; EOT CAPACITY:15/3 TON</t>
  </si>
  <si>
    <t>SPARE PARTS; PART NAME:SEAT RING; EQUIPMENT NAME:CONTROL VALVE; EQUIPMENT MAKE:MIL CONTROLS; EQUIPMENT MODEL:37-21125; MANUFACTURERPART NUMBER:979812867750; MANUFACTURER:MIL CONTROLS; SIZE:1 IN; PRESSURE DESIGNATION:ASME CLASS 300; FLOW CO EFFICIENT (CV):12;ACTUATOR SIZE:11 IN; TYPE, HANDLE:6A1</t>
  </si>
  <si>
    <t>SPARE PARTS; PART NAME:FLEXIBLE HOSE; MANUFACTURER PART NUMBER:FH103; MANUFACTURER:WARTSILA; DRAWING NUMBER:DBAC195522; EQUIPMENTNAME:ENGINE; EQUIPMENT MODEL:W20V32; ENGINE RETURN FUEL; ENGINE NUMBER:PAAE227083; REFERENCE TYPE:W32</t>
  </si>
  <si>
    <t>SOCKET WELD PIPE COUPLINGS; MAT:CARBON STEEL; MAT SPEC, FITTING:ASTM A105; PRESSURE DESIGNATION:CL 3000; MANDATORY ADDREQRMTS:STEAM WITH IBR CERTIFICATE; SIZE:1.5 IN</t>
  </si>
  <si>
    <t>SPARE PARTS; PART NAME:SEAL RING; EQUIPMENT NAME:N-PIT TRANSFER PUMP; EQUIPMENTMAKE:EBARA; EQUIPMENT MODEL:3LM50-2000/15R / 3LM 50-200/11; ADDITIONALINFORMATION:ITEM CODE:360991526; MANUFACTURER PART NUMBER:92/93;MANUFACTURER:EBARA</t>
  </si>
  <si>
    <t>SPARE PARTS; PART NAME:PLATE,SPRING,SUCTION; EQUIPMENT NAME:INSTRUMENT AIR COMPRESSOR; EQUIPMENT MODEL:1EHA1T; MANUFACTURER:KPCL;MANUFACTURER PART NUMBER:49.239.070.00; DRAWING NUMBER:EPCC2-GP-VD-009_9190_CDX_001-02</t>
  </si>
  <si>
    <t>INSTRUMENT SYSTEMS; TYPE:EXTERNAL TERMINAL BLOCK; MANUFACTURER:BENTLY NEVADA; MANUFACTURER PART NUMBER:128718-01; SPEED:3500 KPH;TYPE:EURO</t>
  </si>
  <si>
    <t>BUTT-WELD EQUAL PIPE TEES; MAT:STAINLESS STEEL 304 / 304L; MAT SPEC, FITTING:ASTM A403 GRADE WP304/304L; MANUFACTURINGPROCESS:SEAMLESS; SERVICE:LOW TEMP/HC/ADDITIVES; SCHEDULE NUMBER:40; SIZE:3 IN</t>
  </si>
  <si>
    <t>SPARE PARTS; PART NAME:BEARING UNIT,PLUMMER BLOCK; DIMENSIONS:DIA:40 MM; DRAWING NUMBER:ZGP10163; ITEM POSITION NUMBER:017;EQUIPMENT NAME:LAYER FORMING UNIT; EQUIPMENT MAKE:STATEC BINDER; MANUFACTURER:STATEC BINDER; MANUFACTURER PART NUMBER:MLS1022</t>
  </si>
  <si>
    <t>ELECTRICAL ACCESSORIES; TYPE:CONNECTION CABLE; DIMENSION:LG 30 M; CONNECTIONCABLE BETWEEN HYDROGEN SENSOR AND DETECTOR</t>
  </si>
  <si>
    <t>VALVES, BALL; NOMINAL SIZE:3 IN; DESIGN SPEC, PRESSURE RATING:CLASS 300; TYPE OFBORE:FULL BORE; TYPE OF CONSTRUCTION:BALL VALVE; SPECIAL REQUIREMENTS:SECONDARYSEAT; MAT, TRIM:STAINLESS STEEL 316+TCC; MAT SPEC, SEAT:STAINLESS STEEL316+NITRIDED; TRIM MATE:(150 MICRON)¿; SECONDARY SEAT CONSISTING 2 NOS QUANTITY;SAP CODE BELONG TO SECONDARY SEAT IS PART OF 3 INCH EVS VALVE BODY; LOCAL SPAREDEVELOPMENT FOR 3 INCH EVS MAKE BODY; SECONDARY SEAT DIMENSION TO BE MATCH WITHEXISTING VALVE; DIMENSION ACCURACY MAY +- 2 MM AND MANUFACTURING START AFTERCONFIRMATION DIMENSION ON SITE WITH EXISTING VALVE BODY; DRAWING ATTACHED FORYOUR REFERENCE</t>
  </si>
  <si>
    <t>SPARE PARTS; PART NAME:GASKET, CASE; MANUFACTURER PART NUMBER:3PS-47132/618; MANUFACTURER:SHIN NIPPON MACHINERY CO LTD;MATERIAL:NON-ASBESTOS; DRAWING NUMBER:3PS-47132; ITEM POSITION NUMBER:618; EQUIPMENT NAME:VERTICAL SUSPENDED PUMP; EQUIPMENTMAKE:SHIN NIPPON MACHINERY CO., LTD; EQUIPMENT MODEL:SIWO-ER 5/825; EQUIPMENT MANUFACTURER PART NO: 618; CONTRACTOR DOCUMENTNUMBER: MGA105-D-D-R-00061</t>
  </si>
  <si>
    <t>SPARE PARTS; PART NAME:ROD, PACKING; DIMENSIONS:ID 1120 X 140 X 15 MM; MATERIAL:URETHANE; DRAWING NUMBER:OJ.T-31-5349; ITEMPOSITION NUMBER:3; EQUIPMENT NAME:SCREEN CHANGER; ADDITIONAL INFORMATION:SPARES FOR SCREEN CHANGER; ADDITIONALINFORMATION:HYDRAULIC CYLINDER; MANUFACTURER:OSAKA JACK CO LTD; MANUFACTURER PART NUMBER:OJ.T-31-5349/3; SUPPLIER:THE JAPAN STEELWORKS</t>
  </si>
  <si>
    <t>SPARE PARTS; PART NAME:KEY; DIMENSIONS:75 X 16 X 160 MM; MATERIAL:S45C; DRAWING NUMBER:T0A430-150:027; ITEM POSITION NUMBER:16;EQUIPMENT NAME:UNDER WATER PELLETIZER; EQUIPMENT MAKE:THE JAPAN STEEL WORKS; ADDITIONAL INFORMATION:SPARES FOR CUTTER UNIT;EQUIPMENT NAME:UNDER WATER PELLETIZER; EQUIPMENT MAKE:THE JAPAN STEEL WORKS; ADDITIONAL INFORMATION:SPARES FOR CUTTER UNIT;MANUFACTURER:THE JAPAN STEEL WORKS; MANUFACTURER PART NUMBER:T0A430-150:027/16</t>
  </si>
  <si>
    <t>SPARE PARTS; PART NAME:GASKET; MATERIAL:ASBESTOS FREE; DRAWING NUMBER:MPQ101-D-DS-0019/09IN02.06-02; ITEM POSITION NUMBER:32;EQUIPMENT NAME:SELF ACTING PRESSURE REGULATOR; EQUIPMENT MAKE:IMPIANTI SISTEMA GEL S.P.A; EQUIPMENT MODEL:3024R0339;MANUFACTURER:IMPIANTI SISTEMA GEL S.P.A; MANUFACTURER PART NUMBER:3024R0339GSK4675; REAL MANUFACTURER:ISGSAM</t>
  </si>
  <si>
    <t>SPARE PARTS; PART NAME:SLEEVE,STUB; MATERIAL:STAINLESS STEEL 316; DRAWING NUMBER:B02253 AD 0E; ITEM POSITION NUMBER:425; EQUIPMENTNAME:PYROLYSIS FUEL OIL PUMP; EQUIPMENT MODEL:ZF40-2315,ZF40-2315,ZF25-2315; ADDITIONAL INFORMATION:FOR MECHANICAL SEAL;NAME:PYROLYSIS FUEL OIL PUMP; EQUIPMENT MODEL:ZF40-2315,ZF40-2315,ZF25-2315; ADDITIONAL INFORMATION:FOR MECHANICAL SEAL;MANUFACTURER:EAGLE BURGMANN; MANUFACTURER PART NUMBER:B02253AD0E/425.00; EQUIPMENT NAME:DEHEXANIZER BOTTOM PUMP, DEOCTANIZER BOTTOMPUMP</t>
  </si>
  <si>
    <t>SPARE PARTS; PART NAME:AIR SET; EQUIPMENT NAME:CONTROL VALVE; EQUIPMENTMAKE:DRESSER MASONEILAN; ADDITIONAL INFORMATION:I-12-104528-001-1; MANUFACTURERPART NUMBER:114SNM6EN-999-0000; MANUFACTURER:DRESSER MASONEILAN; SHAVO NORGRENMODEL:11-4SN-201M-M6KA-EN WITH 2 IN GAUGE (5 MICRON FILTER); EQUIPMENTCODE:1300023947</t>
  </si>
  <si>
    <t>SPARE PARTS; PART NAME:SEAL KIT; MANUFACTURER PART NUMBER:AE-PS29BJ#04; MANUFACTURER:KOBE STEEL; DRAWING NUMBER:H01113-000; ITEMPOSITION NUMBER:3; EQUIPMENT NAME:LUBE OIL UNIT; EQUIPMENT MAKE:KOBE STEEL; EQUIPMENT MODEL:LCM500H; ADDITIONAL INFORMATION:FORFILTER</t>
  </si>
  <si>
    <t>SPARE PARTS; PART NAME:HEXAGONAL SOCKET BOLT; MANUFACTURER PART NUMBER:BS-425E50A-39A#01; MANUFACTURER:KOBE STEEL; DRAWINGNUMBER:BS-425E50S; ITEM POSITION NUMBER:10; EQUIPMENT NAME:SCREEN CHANGER; EQUIPMENT MAKE:KOBE STEEL; EQUIPMENT MODEL:LCM500H;ADDITIONAL INFORMATION:HEAD TYPE:HEXAGONAL SOCKET</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</si>
  <si>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DWG:MEA110-D-DR-0122; MANDATORY ADD REQRMTS:REFERED POSITION NUMBER:6; CENTRING RING, O.D.:428MM; INNER RING, I.D.:356 MM; DIMENSION, I.D. X O.D.:376 X 420 MM; EQUIPMENT NAME:CS HEAT EXCHANGER; MODEL:H-BEM;MANUFACTURER:INDCON PROJECTS &amp; EQUIPMENT LTD</t>
  </si>
  <si>
    <t>SPARE PARTS; PART NAME:O-RING; MANUFACTURER PART NUMBER:3PS-47130/641; MANUFACTURER:SHIN NIPPON MACHINERY CO LTD; MATERIAL:NBR;DRAWING NUMBER:3PS-47130; ITEM POSITION NUMBER:641; EQUIPMENT NAME:VERTICAL SUSPENDED PUMP; EQUIPMENT MAKE:SHIN NIPPON MACHINERYCO., LTD; EQUIPMENT MODEL:SIW-ER 3/520; EQUIPMENT MANUFACTURER PART NO: 641; CONTRACTOR DOCUMENT NUMBER: MGA105-D-D-R-00041</t>
  </si>
  <si>
    <t>SPARE PARTS; PART NAME:O-RING; MANUFACTURER PART NUMBER:3PS-47131/641; MANUFACTURER:SHIN NIPPON MACHINERY CO LTD; MATERIAL:NBR;DRAWING NUMBER:3PS-47131; ITEM POSITION NUMBER:641; EQUIPMENT NAME:VERTICAL SUSPENDED PUMP; EQUIPMENT MAKE:SHIN NIPPON MACHINERYCO., LTD; EQUIPMENT MODEL:SIW-ER 3/520; EQUIPMENT MANUFACTURER PART NO: 641; CONTRACTOR DOCUMENT NUMBER: MGA105-D-D-R-00051</t>
  </si>
  <si>
    <t>SPARE PARTS; PART NAME:O-RING; MANUFACTURER PART NUMBER:3PS-47133/641; MANUFACTURER:SHIN NIPPON MACHINERY CO LTD; MATERIAL:NBR;DRAWING NUMBER:3PS-47133; ITEM POSITION NUMBER:641; EQUIPMENT NAME:VERTICAL SUSPENDED PUMP; EQUIPMENT MAKE:SHIN NIPPON MACHINERYCO., LTD; EQUIPMENT MODEL:SIW-ER 3/520; EQUIPMENT MANUFACTURER PART NO: 641; CONTRACTOR DOCUMENT NUMBER: MGA105-D-D-R-00071</t>
  </si>
  <si>
    <t>SPARE PARTS; PART NAME:O-RING; MANUFACTURER PART NUMBER:3PS-47134/641; MANUFACTURER:SHIN NIPPON MACHINERY CO LTD; MATERIAL:NBR;DRAWING NUMBER:3PS-47134; ITEM POSITION NUMBER:641; EQUIPMENT NAME:VERTICAL SUSPENDED PUMP; EQUIPMENT MAKE:SHIN NIPPON MACHINERYCO., LTD; EQUIPMENT MODEL:SIW-ER 3/520HO-13307; EQUIPMENT MANUFACTURER PART NO: 641; CONTRACTOR DOCUMENT NUMBER: MGA105-D-D-R-00081</t>
  </si>
  <si>
    <t>SPARE PARTS; PART NAME:O-RING; MANUFACTURER PART NUMBER:3PS-47161/641; MANUFACTURER:SHIN NIPPON MACHINERY CO LTD; MATERIAL:NBR;DRAWING NUMBER:3PS-47161; ITEM POSITION NUMBER:641; EQUIPMENT NAME:VERTICAL SUSPENDED PUMP; EQUIPMENT MAKE:SHIN NIPPON MACHINERYCO., LTD; EQUIPMENT MODEL:SIW-ER 3/520; EQUIPMENT MANUFACTURER PART NO: 641; CONTRACTOR DOCUMENT NUMBER: MGA115-D-D-R-00021</t>
  </si>
  <si>
    <t>SPARE PARTS; PART NAME:O-RING; MANUFACTURER PART NUMBER:3PS-47162/641; MANUFACTURER:SHIN NIPPON MACHINERY CO LTD; MATERIAL:NBR;DRAWING NUMBER:3PS-47162; ITEM POSITION NUMBER:641; EQUIPMENT NAME:VERTICAL SUSPENDED PUMP; EQUIPMENT MAKE:SHIN NIPPON MACHINERYCO., LTD; EQUIPMENT MODEL:SIW-ER 3/520; EQUIPMENT MANUFACTURER PART NO: 641; CONTRACTOR DOCUMENT NUMBER: MGA115-D-D-R-00031</t>
  </si>
  <si>
    <t>SPARE PARTS; PART NAME:O-RING; MANUFACTURER PART NUMBER:3PS-47129/641; MANUFACTURER:SHIN NIPPON MACHINERY CO LTD; MATERIAL:NBR;DRAWING NUMBER:3PS-47129; ITEM POSITION NUMBER:641; EQUIPMENT NAME:VERTICAL SUSPENDED PUMP; EQUIPMENT MAKE:SHIN NIPPON MACHINERYCO., LTD; EQUIPMENT MODEL:SIW-ER 3/520; EQUIPMENT MANUFACTURER PART NO: 641; CONTRACTOR DOCUMENT NUMBER: MGA105-D-D-R-00031</t>
  </si>
  <si>
    <t>SPARE PARTS; PART NAME:GASKET (4); MANUFACTURER PART NUMBER:LM-450D10A-34A; MANUFACTURER:KOBE STEEL; DRAWING NUMBER:LM-500D10F#01;ITEM POSITION NUMBER:96; EQUIPMENT NAME:MIXER; EQUIPMENT MAKE:KOBE STEEL; EQUIPMENT MODEL:LCM500H; SUB ASSY:DRIVE END ASS'Y</t>
  </si>
  <si>
    <t>SPARE PARTS; PART NAME:ALARM BLINK, ORANGE; MANUFACTURER PART NUMBER:SF125810124VDCORAN; MANUFACTURER:WARTSILA; DRAWINGNUMBER:DBAC195522; EQUIPMENT NAME:ENGINE; EQUIPMENT MODEL:W20V32; COLOR:ORANGE; ENGINE NUMBER:PAAE227083; REFERENCE TYPE:W32ENGINENUMBER:PAAE227083; REFERENCE TYPE:W32</t>
  </si>
  <si>
    <t>SPARE PARTS; PART NAME:SEAL KIT; MANUFACTURER PART NUMBER:UC-1000M40A-10A#04; MANUFACTURER:KOBE STEEL; DRAWING NUMBER:UC-1000J10G;ITEM POSITION NUMBER:56; EQUIPMENT NAME:PELLETIZER; EQUIPMENT MAKE:KOBE STEEL; EQUIPMENT MODEL:LCM500H; FOR HYDRAULIC CYLINDER(CUTTER SHAFT STOPPER); SUB ASSY:DRIVE HOUSING ASS'Y</t>
  </si>
  <si>
    <t>SPARE PARTS; PART NAME:ASPIRATOR,HAND; MATERIAL:PVC; EQUIPMENT NAME:ANALYZER;EQUIPMENT MAKE:SERVOMEX; ADDITIONAL INFORMATION:22/355; MANUFACTURER PARTNUMBER:2387-0514; MANUFACTURER:SERVOMEX</t>
  </si>
  <si>
    <t>SPARE PARTS; PART NAME:O-RING; DIMENSIONS:228.27 X 2.62 MM; EQUIPMENT NAME:LRU COLUMN FEED PUMP; EQUIPMENT MAKE:LEWA PUMPS ANDSYSTEMS; EQUIPMENT MODEL:LDE1/M911S/92MM; ADDITIONAL INFORMATION:DASH NUMBER:.175; MANUFACTURER:LEWA PUMPS AND SYSTEMS;MANUFACTURER PART NUMBER:080806.0062; FOR DIAPHRAGM PUMP HEAD 111495.0000</t>
  </si>
  <si>
    <t>SPARE PARTS; PART NAME:BEARING,THRUST; MATERIAL:COBALT BASED ALLOY; DRAWING NUMBER:F16638; ITEM POSITION NUMBER:15,16; EQUIPMENTNAME:BUTTERFLY VALVE; EQUIPMENT MAKE:METSO AUTOMATION; EQUIPMENT MODEL:L6DBN04PBCAG; MANUFACTURER:METSO AUTOMATION; MANUFACTURERPART NUMBER:622340</t>
  </si>
  <si>
    <t>SPARE PARTS; PART NAME:GAUGE, LEVEL; MANUFACTURER PART NUMBER:83055500; MANUFACTURER:HOWDEN TURBOWERKE; DIMENSIONS:R1/2 IN; DRAWINGNUMBER:AD-11-M-ZE 6100/6101; ITEM POSITION NUMBER:38; EQUIPMENT NAME:FLUE GAS FAN; EQUIPMENT MAKE:HOWDEN TURBOWERKE GMBH; EQUIPMENTMODEL:VRE1250/6011 Z 083/61 RD015; ADDITIONAL INFORMATION:OIL</t>
  </si>
  <si>
    <t>SPADE LINE BLINDS; DESIGN SPEC, FLANGE(S):ANSI B16.5; MAT:CARBON STEEL; PRESSURE DESIGNATION:CL 150; SIZE:4 IN; MAT, SPEC:ASTM A105</t>
  </si>
  <si>
    <t>LOW VOLTAGE FUSE LINKS; TYPE:SWITCH FUSE UNIT; CURRENT, RATED:125 A DC; MANUFACTURER:C&amp;S ELECTRIC LIMITED; REFERENCE:CSSDF125D2</t>
  </si>
  <si>
    <t>SPARE PARTS; PART NAME:MOTOR BRACKET; EQUIPMENT NAME:AIR HANDLING UNIT;EQUIPMENT MAKE:SYSTEM AIR LTD; MANUFACTURER:SYSTEM AIR LTD; EQUIPMENTCODE:SIPL-W-1216/02, SIPL-W-1216/06, SIPL-W-1216/07; POWER RATING:2.2 KW; NO OFPOLE:4 P; FOR EXHAUST UNIT</t>
  </si>
  <si>
    <t>SPARE PARTS; PART NAME:SEGMENT; MATERIAL:STAINLESS STEEL + CBHC; DRAWING NUMBER:F13056; ITEM POSITION NUMBER:03; EQUIPMENTNAME:ECCENTRIC CTRL VALVE ; EQUIPMENT MAKE:METSO AUTOMATION; EQUIPMENT MODEL:FC06DWQTJ1KBRGGF; MANUFACTURER:METSO AUTOMATION;MANUFACTURER PART NUMBER:1128940</t>
  </si>
  <si>
    <t>SPARE PARTS; PART NAME:GLAND FOLLOWER; MATERIAL:STAINLESS STEEL 316/316L; EQUIPMENT NAME:CONTROL VALVE; EQUIPMENT MAKE:SEVERNGLOCON; EQUIPMENT MODEL:300-5412-P2CN; MANUFACTURER:SEVERN GLOCON; MANUFACTURER PART NUMBER:123382/7-0000-8117; 3053 + 640 (ST6)</t>
  </si>
  <si>
    <t>SPARE PARTS; PART NAME:DIAPHRAGM,ACTUATOR; EQUIPMENT NAME:CONTROL VALVE; EQUIPMENT MAKE:MIL CONTROLS; EQUIPMENT MODEL:29134;MANUFACTURER:MIL CONTROLS; MANUFACTURER PART NUMBER:486788218716; ACTUATOR SIZE:STANDARD MICROPAK; MODEL NUMBER:29114, 29174,29194, 29244, 29154, 29164, 29184</t>
  </si>
  <si>
    <t>SPARE PARTS; PART NAME:GASKET, COVER; MANUFACTURER PART NUMBER:3PS-47078, 47079/639; MANUFACTURER:SHIN NIPPON MACHINERY CO LTD;MATERIAL:NON-ASBESTOS; DRAWING NUMBER:3PS-47078, 47079; ITEM POSITION NUMBER:639; EQUIPMENT NAME:BIG PUMP; EQUIPMENT MAKE:SHINNIPPON MACHINERY CO., LTD; EQUIPMENT MODEL:4-0/4578 HDV; EQUIPMENT MODEL:40/4578 HDV; ADDITIONAL INFORMATION:BEARING HOUSING;EQUIPMENT MANUFACTURER PART NO: 639; CONTRACTOR DOCUMENT NUMBER: MGA102-D-DS-00011, 00021</t>
  </si>
  <si>
    <t>SPARE PARTS; PART NAME:GASKET; MANUFACTURER PART NUMBER:3PS-47084, 47085/4127; MANUFACTURER:SHIN NIPPON MACHINERY CO LTD;MATERIAL:NON-ASBESTOS; DRAWING NUMBER:3PS-47084, 47085; ITEM POSITION NUMBER:4127; EQUIPMENT NAME:BIG PUMP; EQUIPMENT MAKE:SHINNIPPON MACHINERY CO., LTD; EQUIPMENT MODEL:8 BTBF-11; EQUIPMENT MODEL:8 BTBF-11; ADDITIONAL INFORMATION:END COVER; EQUIPMENTMANUFACTURER PART NO: 4127; CONTRACTOR DOCUMENT NUMBER: MGA102-D-DS-00073, 00084</t>
  </si>
  <si>
    <t>SPARE PARTS; PART NAME:GASKET; MANUFACTURER PART NUMBER:3PS-47160/622; MANUFACTURER:SHIN NIPPON MACHINERY CO LTD;MATERIAL:NON-ASBESTOS; DRAWING NUMBER:3PS-47160; ITEM POSITION NUMBER:622; EQUIPMENT NAME:VERTICAL SUSPENDED PUMP; EQUIPMENTMAKE:SHIN NIPPON MACHINERY CO., LTD; EQUIPMENT MODEL:SIW-ER 4/625; EQUIPMENT MANUFACTURER PART NO: 622; CONTRACTOR DOCUMENT NUMBER:MGA115-D-D-R-00011</t>
  </si>
  <si>
    <t>SPARE PARTS; PART NAME:BUSH,THROAT; EQUIPMENT NAME:QUENCH PUMP; EQUIPMENT MAKE:KIRLOSKAR EBARA PUMPS LIMITED; EQUIPMENT MODEL:50X40UCWM 25; MANUFACTURER:KIRLOSKAR EBARA PUMPS LIMITED; MANUFACTURER PART NUMBER:82</t>
  </si>
  <si>
    <t>SPARE PARTS; PART NAME:SEAL KIT; EQUIPMENT NAME:SINGLE ACTING ACTUATOR; EQUIPMENT MAKE:KENT INTROL; EQUIPMENT MODEL:63DBRC AT351U;MANUFACTURER:KENT INTROL; MANUFACTURER PART NUMBER:63DBRC AT351U-SEAL KIT</t>
  </si>
  <si>
    <t>HIGH VOLTAGE FUSE LINKS; TYPE:HRC; BREAKING CAPACITY:80 KA; VOLTAGE, RATED:500 VAC; OPERATING CLASS:gG; DIMENSIONS, OVERALL:00 MM;CURRENT, RATED:80 A; MANUFACTURER:BUSSMANN; MANUFACTURER PART NUMBER:VSB80; COMPATABLE TO FUSE HOLDER ISG160; REFERENCEMANUAFCTURER:GE POWER CONTROLS; FOR CRACKER CATHODIC PROTECTION TR UNIT</t>
  </si>
  <si>
    <t>SPARE PARTS; PART NAME:GASKET SET; DRAWING NUMBER:SRP254 99 125; ITEM POSITION NUMBER:1-2; EQUIPMENT NAME:MIXER GEAR REDUCER;EQUIPMENT MAKE:THE JAPAN STEEL WORKS; ADDITIONAL INFORMATION:SUB ASSY:SAFE SET CPLG SVCEBOX; MANUFACTURER:THE JAPAN STEEL WORKS;MANUFACTURER PART NUMBER:1-0764 (000 000 99 150); FOR OIL INLET; O-RING:17X1; QUANTITY:1; O-RING:9.3X2.4; QUANTITY:2; BACKUPRING:10X13; QUANTITY:2; METAL RING:10.5X13.5X1; QUANTITY:2</t>
  </si>
  <si>
    <t>SPARE PARTS; PART NAME:SHAFT; MATERIAL:SIS 2324/ AISI 329 DUPLEX STAINLESS STEEL; DRAWING NUMBER:F09368; ITEM POSITIONNUMBER:11,12; EQUIPMENT NAME:CONTROL VALVE; EQUIPMENT MAKE:METSO AUTOMATION; EQUIPMENT MODEL:Q-REDA02DJJST; MANUFACTURER:METSOAUTOMATION; MANUFACTURER PART NUMBER:H059335</t>
  </si>
  <si>
    <t>SPARE PARTS; PART NAME:GASKET; MANUFACTURER PART NUMBER:RGASKETX242; MANUFACTURER:FISHER CONTROLS; MATERIAL:GRAPHITE/INCONEL;EQUIPMENT NAME:CONTROL VALVE; EQUIPMENT MODEL:1.50ET-NS; SET QUANTITY:1</t>
  </si>
  <si>
    <t>SPARE PARTS; PART NAME:GASKET SET; EQUIPMENT NAME:VALVE; EQUIPMENT MAKE:KENT INTROL; MANUFACTURER:KENT INTROL; MANUFACTURER PARTNUMBER:PSG3KX2C01-6A</t>
  </si>
  <si>
    <t>SPARE PARTS; PART NAME:GASKET PACKING; MANUFACTURER PART NUMBER:MGB510-D-DR-0108/69; MANUFACTURER:TAIKO-JAPAN; DIMENSIONS:THK 0.5;MATERIAL:NON-ASBESTOS; DRAWING NUMBER:MGB510-D-DR-0108; ITEM POSITION NUMBER:69; EQUIPMENT NAME:REACTIVATION GAS BLOWER; EQUIPMENTMAKE:TAIKO-JAPAN; EQUIPMENT MODEL:RD-125NBP#1; ADDITIONAL INFORMATION:FOR BEARING COVER GEAR CASE</t>
  </si>
  <si>
    <t>HAND TOOLS; TYPE, TOOL:ALLEN KEY; MANUFACTURER:TAPARIA TOOLS LIMITED; MANUFACTURER PART NUMBER:AK-1 OR EQUIVALENT; FINISHCOLOUR:BLACK; SIZE:1 IN; ALTERNATE MANUFACTURER:FACOM / GRIPHOLD ENGINEERING / BAHCO / MEKASTER ENGINEERING LTD / TRISTAR</t>
  </si>
  <si>
    <t>BLIND PIPE FLANGES; DESIGN SPEC:ASME B16.5; MAT:STAINLESS STEEL 304 / 304L; MAT, SPEC:ASTM A182 GRADE F304/304L; SERVICE:LOWTEMPERATURE/HC/ADDITIVES; PRESSURE DESIGNATION:CL 300; SIZE:2 IN</t>
  </si>
  <si>
    <t>TRANSFORMERS; TYPE:CONTROL; VOLTAGE, INPUT:110 V; VOLTAGE, OUTPUT:230 V; POWER, OUTPUT:300 VA; MANUFACTURER:GILBERT &amp; MAXWELLELECTRICALS; TYPE:ACO; FREQUENCY:50 HZ; INSULATION CLASS:B; EQUIPMENT NAME:ACCUSONIC DISTRIBUTION BOARD</t>
  </si>
  <si>
    <t>SPARE PARTS; PART NAME:HUB,DRIVE SIDE; EQUIPMENT NAME:COUPLING; EQUIPMENT MAKE:RATHI TRANSPOWER PVT LTD; EQUIPMENT MODEL:LMH-400/250; MANUFACTURER:RATHI TRANSPOWER PVT LTD</t>
  </si>
  <si>
    <t>SPARE PARTS; PART NAME:BALL,SOLID; MATERIAL:13% CR STEEL; DRAWINGNUMBER:74F2020040; ITEM POSITION NUMBER:4; EQUIPMENT NAME:BALL VALVE; EQUIPMENTMAKE:BELGAUM AQUA VALVES PVT. LTD; MANUFACTURER PART NUMBER:74F2020040/4;MANUFACTURER:BELGAUM AQUA VALVES PVT. LTD; TYPE:FLOATING; FULL PORT; ENDCONNECTION:FLANGED; PRESSURE DESIGNATION:ASME CLASS 150; SIZE:25 MM (1 IN); AVREFERENCE NUMBER:AVS0044 AND AVS0080; REFERENCE NUMBER:54321, 54324 AND 54301</t>
  </si>
  <si>
    <t>SPARE PARTS; PART NAME:ROD END; EQUIPMENT NAME:STITCHING MACHINE; EQUIPMENT MAKE:NEWLONG INDUSTRIAL FZC; EQUIPMENT MODEL:DS-9C;ADDITIONAL INFORMATION:POS-8; MANUFACTURER:NEWLONG INDUSTRIAL FZC; MANUFACTURER PART NUMBER:6A04007; SUB ASSEMBLY:CUTTER PARTS</t>
  </si>
  <si>
    <t>SPARE PARTS; PART NAME:GASKET; MANUFACTURER PART NUMBER:12B6320X022; MANUFACTURER:FISHER CONTROLS; MATERIAL:STAINLESSSTEEL/GRAPHITE; MATERIAL:STAINLESS STEEL 17F46; EQUIPMENT NAME:CONTROL VALVE; EQUIPMENT MODEL:3.00ET</t>
  </si>
  <si>
    <t>ELECTRONIC ABSOLUTE PRESSURE TRANSMITTER; CONNECTION, ELECTRICAL:FLARE 1/4 IN; RANGE LIMITS:-1 TO +12 BAR; MODEL:AKS 32R; POWERSUPPLY:4.75 TO 8 VDC; MANUFACTURER:DANFOSS; MANUFACTURER PART NUMBER:060G1036; RATIOMETRIC OUTPUT:10 TO 90 %; EQUIPMENT NAME:AIRCOOLED CHILLER UNIT</t>
  </si>
  <si>
    <t>SPARE PARTS; PART NAME:PLUG STEM; ADDITIONAL INFORMATION:S/A; MANUFACTURER:MIL CONTROLS LIMITED; MANUFACTURER PARTNUMBER:351816301999</t>
  </si>
  <si>
    <t>SPARE PARTS; PART NAME:SHAFT; MATERIAL:SIS 2324/ AISI 329 DUPLEX STAINLESS STEEL; DRAWING NUMBER:F09368; ITEM POSITIONNUMBER:11,12; EQUIPMENT NAME:CONTROL VALVE; EQUIPMENT MAKE:METSO AUTOMATION; EQUIPMENT MODEL:REDA04DJJST; MANUFACTURER:METSOAUTOMATION; MANUFACTURER PART NUMBER:H059341</t>
  </si>
  <si>
    <t>SPARE PARTS; PART NAME:SPARE PARTS SET; MANUFACTURER PART NUMBER:H041881; MANUFACTURER:METSO AUTOMATION; MATERIAL:GRAPHITE; DRAWINGNUMBER:F09368; ITEM POSITION NUMBER:19, 20; EQUIPMENT NAME:VBALL CONTROL VALVE; EQUIPMENT MODEL:REDA1HDJJST; ADDITIONALNUMBER:F09368; ITEM POSITION NUMBER:19, 20; EQUIPMENT NAME:VBALL CONTROL VALVE; EQUIPMENT MODEL:REDA1HDJJST; ADDITIONALINFORMATION:RE 02 T</t>
  </si>
  <si>
    <t>SPARE PARTS; PART NAME:SPARE PARTS SET; MANUFACTURER PART NUMBER:H041879; MANUFACTURER:METSO AUTOMATION; MATERIAL:GRAPHITE; DRAWINGNUMBER:F09368; ITEM POSITION NUMBER:19, 20; EQUIPMENT NAME:VBALL CONTROL VALVE; EQUIPMENT MODEL:REDA04DJJST, REDA04DJJST;ADDITIONAL INFORMATION:RE 1H T</t>
  </si>
  <si>
    <t>SPARE PARTS; PART NAME:SPARE PARTS SET; MANUFACTURER PART NUMBER:H041880; MANUFACTURER:METSO AUTOMATION; MATERIAL:GRAPHITE; DRAWINGNUMBER:F13812; ITEM POSITION NUMBER:19, 20; EQUIPMENT NAME:ECCENTRIC CONTROL VALVE; ADDITIONAL INFORMATION:FL 01 LGG</t>
  </si>
  <si>
    <t>SPARE PARTS; PART NAME:GASKET,ROTATING FACE; MATERIAL:VITON; DRAWING NUMBER:2H-131867,2H-131868; ITEM POSITION NUMBER:76; EQUIPMENTNAME:MAKE-UP HEXANE FEED PUMP; EQUIPMENT MAKE:FLOWSERVE PUMP DIVISION; EQUIPMENT MODEL:2HPX10A, 3HPX13A; ADDITIONAL INFORMATION:FORMECHANICAL SEAL; MANUFACTURER:FLOWSERVE SANMAR; MANUFACTURER PART NUMBER:2H-131867/76; SEAL MODEL:3.125"/3.000" QBQ/QBQ; EQUIPMENTNAME:DEHYDRATOR FEED PUMP</t>
  </si>
  <si>
    <t>PLANT ELEMENT FLAT RING GASKET; DIMENSIONS, RING, ID X OD:441 X 481 MM; THICKNESS, GASKET:2 MM; MAT, GASKET:CAST IRON, GRADE 18;MANUFACTURER PART NUMBER:11180A-MS-5/CS-1; EQUIPMENT MODEL NUMBER:4K165-1C_1, 4D300B-3W_1; EQUIPMENT NAME:WATER COOLER; EQUIPMENTMAKE:ENPRO INDUSTRIES; DRAWING NUMBER:11180A-01-18; ITEM POSITION NUMBER:43; MAIN EQUIPMENT MANUFACTURER:BURCKHARDT COMPRESSION</t>
  </si>
  <si>
    <t>SPARE PARTS; PART NAME:BATTERY CELL; EQUIPMENT MAKE:AMCO SAFT INDIA LTD; EQUIPMENT MODEL:KPH46P; MANUFACTURER:AMCO SAFT INDIA LTD</t>
  </si>
  <si>
    <t>SPARE PARTS; PART NAME:OIL SEAL; MANUFACTURER PART NUMBER:GHS 035913-532; MANUFACTURER:KOSAKA LABORATORY; DIMENSIONS:ID 45 X OD 62X THK 7 MM; MATERIAL:NBR; DRAWING NUMBER:MGB301-D-DR-00013; ITEM POSITION NUMBER:532; EQUIPMENT NAME:RECYCLE GAS COMPRESSOR;EQUIPMENT MODEL:GH-R2T-108; ADDITIONAL INFORMATION:FOR OIL PUMP; SUPPLIER:KOBE STEEL; SUPPLIER PART NUMBER:20S-A54779#06</t>
  </si>
  <si>
    <t>SPARE PARTS; PART NAME:SHROUD; EQUIPMENT NAME:BATTERY CELL; EQUIPMENT MAKE:AMCO SAFT INDIA LTD; EQUIPMENT MODEL:KPH42P;MANUFACTURER PART NUMBER:A0100100; MANUFACTURER:AMCO SAFT INDIA LTD</t>
  </si>
  <si>
    <t>SPARE PARTS; PART NAME:PLUG STEM S/A; EQUIPMENT NAME:CONTROL VALVE; EQUIPMENT MAKE:MIL CONTROLS; EQUIPMENT MODEL:21125;MANUFACTURER:MIL CONTROLS; MANUFACTURER PART NUMBER:127955028999; VALVE SIZE:1.5 IN, PRESSURE DESIGNATION:ASME CL 300, CV-35,ACTUATOR SIZE:11 IN</t>
  </si>
  <si>
    <t>SPARE PARTS; PART NAME:PLUG STEM S/A; EQUIPMENT NAME:CONTROL VALVE; EQUIPMENT MAKE:MIL CONTROLS; EQUIPMENT MODEL:21125;MANUFACTURER:MIL CONTROLS; MANUFACTURER PART NUMBER:132489815999; VALVE SIZE:1 IN, PRESSURE DESIGNATION:ASME CL 300, CV-16,ACTUATOR SIZE:11 IN</t>
  </si>
  <si>
    <t>SPARE PARTS; PART NAME:PLUG STEM S/A; EQUIPMENT NAME:CONTROL VALVE; EQUIPMENT MAKE:MIL CONTROLS; EQUIPMENT MODEL:21125;MANUFACTURER:MIL CONTROLS; MANUFACTURER PART NUMBER:135162225999; VALVE SIZE:1 IN, PRESSURE DESIGNATION:ASME CL 300, CV-1.7,ACTUATOR SIZE:11 IN</t>
  </si>
  <si>
    <t>SPARE PARTS; PART NAME:PLUG STEM S/A; EQUIPMENT NAME:CONTROL VALVE; EQUIPMENT MAKE:MIL CONTROLS; EQUIPMENT MODEL:21125;MANUFACTURER:MIL CONTROLS; MANUFACTURER PART NUMBER:149719730999; VALVE SIZE:1.5 IN, PRESSURE DESIGNATION:ASME CL 300, CV-25,ACTUATOR SIZE:11 IN</t>
  </si>
  <si>
    <t>SPARE PARTS; PART NAME:PLUG STEM S/A; EQUIPMENT NAME:CONTROL VALVE; EQUIPMENT MAKE:MIL CONTROLS; EQUIPMENT MODEL:21135;MANUFACTURER:MIL CONTROLS; MANUFACTURER PART NUMBER:205641901999; VALVE SIZE:1.5, 2 IN, PRESSURE DESIGNATION:ASME CL 300, CV-21,CV-20, ACTUATOR SIZE:11 IN; MODEL NUMBER:21125</t>
  </si>
  <si>
    <t>SPARE PARTS; PART NAME:PLUG STEM S/A; EQUIPMENT NAME:CONTROL VALVE; EQUIPMENT MAKE:MIL CONTROLS; EQUIPMENT MODEL:21115;MANUFACTURER:MIL CONTROLS; MANUFACTURER PART NUMBER:217945364999; VALVE SIZE:1 IN, PRESSURE DESIGNATION:ASME CL 300, CV-0.1,ACTUATOR SIZE:11 IN</t>
  </si>
  <si>
    <t>SPARE PARTS; PART NAME:PLUG STEM S/A; EQUIPMENT NAME:CONTROL VALVE; EQUIPMENT MAKE:MIL CONTROLS; EQUIPMENT MODEL:21125;MANUFACTURER:MIL CONTROLS; MANUFACTURER PART NUMBER:270813962999; VALVE SIZE:2 IN, PRESSURE DESIGNATION:ASME CL 300, CV-26,ACTUATOR SIZE:11 IN</t>
  </si>
  <si>
    <t>SPARE PARTS; PART NAME:PLUG STEM S/A; EQUIPMENT NAME:CONTROL VALVE; EQUIPMENT MAKE:MIL CONTROLS; EQUIPMENT MODEL:21125;MANUFACTURER:MIL CONTROLS; MANUFACTURER PART NUMBER:300406114999; VALVE SIZE:1 IN, PRESSURE DESIGNATION:ASME CL 300, CV-0.6,ACTUATOR SIZE:11 IN</t>
  </si>
  <si>
    <t>SPARE PARTS; PART NAME:PLUG STEM S/A; EQUIPMENT NAME:CONTROL VALVE; EQUIPMENT MAKE:MIL CONTROLS; EQUIPMENT MODEL:21125;MANUFACTURER:MIL CONTROLS; MANUFACTURER PART NUMBER:396732507999; VALVE SIZE:1 IN, PRESSURE DESIGNATION:ASME CL 600, CV-16,ACTUATOR SIZE:13 IN</t>
  </si>
  <si>
    <t>SPARE PARTS; PART NAME:PLUG STEM S/A; EQUIPMENT NAME:CONTROL VALVE; EQUIPMENT MAKE:MIL CONTROLS; EQUIPMENT MODEL:21125;MANUFACTURER:MIL CONTROLS; MANUFACTURER PART NUMBER:420676816999; VALVE SIZE:1, 1.5 IN, PRESSURE DESIGNATION:ASME CL 300, CV-13,CV-12, ACTUATOR SIZE:11 IN</t>
  </si>
  <si>
    <t>SPARE PARTS; PART NAME:PLUG STEM S/A; EQUIPMENT NAME:CONTROL VALVE; EQUIPMENT MAKE:MIL CONTROLS; EQUIPMENT MODEL:21125;MANUFACTURER:MIL CONTROLS; MANUFACTURER PART NUMBER:430562249999; VALVE SIZE:1 IN, PRESSURE DESIGNATION:ASME CL 300, CV-9, ACTUATORMANUFACTURER:MIL CONTROLS; MANUFACTURER PART NUMBER:430562249999; VALVE SIZE:1 IN, PRESSURE DESIGNATION:ASME CL 300, CV-9, ACTUATORSIZE:11 IN</t>
  </si>
  <si>
    <t>SPARE PARTS; PART NAME:PLUG STEM S/A; EQUIPMENT NAME:CONTROL VALVE; EQUIPMENT MAKE:MIL CONTROLS; EQUIPMENT MODEL:21125;MANUFACTURER:MIL CONTROLS; MANUFACTURER PART NUMBER:455642259999; VALVE SIZE:1.5, 2 IN, PRESSURE DESIGNATION:ASME CL 300, CV-25,CV-26, ACTUATOR SIZE:11 IN</t>
  </si>
  <si>
    <t>SPARE PARTS; PART NAME:PLUG STEM S/A; EQUIPMENT NAME:CONTROL VALVE; EQUIPMENT MAKE:MIL CONTROLS; EQUIPMENT MODEL:21125;MANUFACTURER:MIL CONTROLS; MANUFACTURER PART NUMBER:533642116999; VALVE SIZE:1.5 IN, PRESSURE DESIGNATION:ASME CL 300, CV-20,ACTUATOR SIZE:11 IN</t>
  </si>
  <si>
    <t>SPARE PARTS; PART NAME:PLUG STEM S/A; EQUIPMENT NAME:CONTROL VALVE; EQUIPMENT MAKE:MIL CONTROLS; EQUIPMENT MODEL:21125;MANUFACTURER:MIL CONTROLS; MANUFACTURER PART NUMBER:538864405999; VALVE SIZE:1 IN, PRESSURE DESIGNATION:ASME CL 300, CV-6, ACTUATORMANUFACTURER:MIL CONTROLS; MANUFACTURER PART NUMBER:538864405999; VALVE SIZE:1 IN, PRESSURE DESIGNATION:ASME CL 300, CV-6, ACTUATORSIZE:11 IN</t>
  </si>
  <si>
    <t>SPARE PARTS; PART NAME:PLUG STEM S/A; EQUIPMENT NAME:CONTROL VALVE; EQUIPMENT MAKE:MIL CONTROLS; EQUIPMENT MODEL:21125;MANUFACTURER:MIL CONTROLS; MANUFACTURER PART NUMBER:570980152999; VALVE SIZE:1 IN, PRESSURE DESIGNATION:ASME CL 300, CV-9, ACTUATORMANUFACTURER:MIL CONTROLS; MANUFACTURER PART NUMBER:570980152999; VALVE SIZE:1 IN, PRESSURE DESIGNATION:ASME CL 300, CV-9, ACTUATORSIZE:11 IN</t>
  </si>
  <si>
    <t>SPARE PARTS; PART NAME:PLUG STEM S/A; EQUIPMENT NAME:CONTROL VALVE; EQUIPMENT MAKE:MIL CONTROLS; EQUIPMENT MODEL:21135;MANUFACTURER:MIL CONTROLS; MANUFACTURER PART NUMBER:571452556999; VALVE SIZE:1 IN, PRESSURE DESIGNATION:ASME CL 300, CV-3.8,ACTUATOR SIZE:11 IN</t>
  </si>
  <si>
    <t>SPARE PARTS; PART NAME:PLUG STEM S/A; EQUIPMENT NAME:CONTROL VALVE; EQUIPMENT MAKE:MIL CONTROLS; EQUIPMENT MODEL:21125;MANUFACTURER:MIL CONTROLS; MANUFACTURER PART NUMBER:591888132999; VALVE SIZE:1 IN, PRESSURE DESIGNATION:ASME CL 600, CV-3.8,ACTUATOR SIZE:11 IN</t>
  </si>
  <si>
    <t>SPARE PARTS; PART NAME:PLUG STEM S/A; EQUIPMENT NAME:CONTROL VALVE; EQUIPMENT MAKE:MIL CONTROLS; EQUIPMENT MODEL:21135;MANUFACTURER:MIL CONTROLS; MANUFACTURER PART NUMBER:617516560999; VALVE SIZE:1 IN, PRESSURE DESIGNATION:ASME CL 300, CV-3.8,ACTUATOR SIZE:11 IN</t>
  </si>
  <si>
    <t>SPARE PARTS; PART NAME:PLUG STEM S/A; EQUIPMENT NAME:CONTROL VALVE; EQUIPMENT MAKE:MIL CONTROLS; EQUIPMENT MODEL:21125;MANUFACTURER:MIL CONTROLS; MANUFACTURER PART NUMBER:618835024999; VALVE SIZE:1 IN, PRESSURE DESIGNATION:ASME CL 300, CV-1.7,ACTUATOR SIZE:11 IN</t>
  </si>
  <si>
    <t>SPARE PARTS; PART NAME:PLUG STEM S/A; EQUIPMENT NAME:CONTROL VALVE; EQUIPMENT MAKE:MIL CONTROLS; EQUIPMENT MODEL:21125;MANUFACTURER:MIL CONTROLS; MANUFACTURER PART NUMBER:625322182999; VALVE SIZE:2 IN, PRESSURE DESIGNATION:ASME CL 300, CV-26,ACTUATOR SIZE:11 IN</t>
  </si>
  <si>
    <t>SPARE PARTS; PART NAME:PLUG STEM S/A; EQUIPMENT NAME:CONTROL VALVE; EQUIPMENT MAKE:MIL CONTROLS; EQUIPMENT MODEL:21125;MANUFACTURER:MIL CONTROLS; MANUFACTURER PART NUMBER:632477359999; VALVE SIZE:1 IN, PRESSURE DESIGNATION:ASME CL 300, CV-2.5,ACTUATOR SIZE:11 IN</t>
  </si>
  <si>
    <t>SPARE PARTS; PART NAME:PLUG STEM S/A; EQUIPMENT NAME:CONTROL VALVE; EQUIPMENT MAKE:MIL CONTROLS; EQUIPMENT MODEL:21125;MANUFACTURER:MIL CONTROLS; MANUFACTURER PART NUMBER:638542738999; VALVE SIZE:1.5 IN, PRESSURE DESIGNATION:ASME CL 300, CV-20,ACTUATOR SIZE:11 IN</t>
  </si>
  <si>
    <t>SPARE PARTS; PART NAME:PLUG STEM S/A; EQUIPMENT NAME:CONTROL VALVE; EQUIPMENT MAKE:MIL CONTROLS; EQUIPMENT MODEL:21125;MANUFACTURER:MIL CONTROLS; MANUFACTURER PART NUMBER:647772753999; VALVE SIZE:1 IN, PRESSURE DESIGNATION:ASME CL 300, CV-0.6,ACTUATOR SIZE:11 IN</t>
  </si>
  <si>
    <t>SPARE PARTS; PART NAME:PLUG STEM S/A; EQUIPMENT NAME:CONTROL VALVE; EQUIPMENT MAKE:MIL CONTROLS; EQUIPMENT MODEL:21125;MANUFACTURER:MIL CONTROLS; MANUFACTURER PART NUMBER:657095820999; VALVE SIZE:1 IN, PRESSURE DESIGNATION:ASME CL 300, CV-1, ACTUATORMANUFACTURER:MIL CONTROLS; MANUFACTURER PART NUMBER:657095820999; VALVE SIZE:1 IN, PRESSURE DESIGNATION:ASME CL 300, CV-1, ACTUATORSIZE:11 IN</t>
  </si>
  <si>
    <t>SPARE PARTS; PART NAME:PLUG STEM S/A; EQUIPMENT NAME:CONTROL VALVE; EQUIPMENT MAKE:MIL CONTROLS; EQUIPMENT MODEL:21125;MANUFACTURER:MIL CONTROLS; MANUFACTURER PART NUMBER:666622667999; VALVE SIZE:2 IN, PRESSURE DESIGNATION:ASME CL 300, CV-46,ACTUATOR SIZE:11 IN</t>
  </si>
  <si>
    <t>SPARE PARTS; PART NAME:PLUG STEM S/A; EQUIPMENT NAME:CONTROL VALVE; EQUIPMENT MAKE:MIL CONTROLS; EQUIPMENT MODEL:21135;MANUFACTURER:MIL CONTROLS; MANUFACTURER PART NUMBER:692210893999; VALVE SIZE:1.5 IN, PRESSURE DESIGNATION:ASME CL 300, CV-10,ACTUATOR SIZE:11 IN</t>
  </si>
  <si>
    <t>SPARE PARTS; PART NAME:PLUG STEM S/A; EQUIPMENT NAME:CONTROL VALVE; EQUIPMENT MAKE:MIL CONTROLS; EQUIPMENT MODEL:21125;MANUFACTURER:MIL CONTROLS; MANUFACTURER PART NUMBER:702568930999; VALVE SIZE:1.5 IN, PRESSURE DESIGNATION:ASME CL 300, CV-20,ACTUATOR SIZE:11 IN</t>
  </si>
  <si>
    <t>SPARE PARTS; PART NAME:PLUG STEM S/A; EQUIPMENT NAME:CONTROL VALVE; EQUIPMENT MAKE:MIL CONTROLS; EQUIPMENT MODEL:21125;MANUFACTURER:MIL CONTROLS; MANUFACTURER PART NUMBER:710059701999; VALVE SIZE:1 IN, PRESSURE DESIGNATION:ASME CL 300, CV-1, ACTUATORMANUFACTURER:MIL CONTROLS; MANUFACTURER PART NUMBER:710059701999; VALVE SIZE:1 IN, PRESSURE DESIGNATION:ASME CL 300, CV-1, ACTUATORSIZE:11 IN; MODEL NUMBER:21135</t>
  </si>
  <si>
    <t>SPARE PARTS; PART NAME:PLUG STEM S/A; EQUIPMENT NAME:CONTROL VALVE; EQUIPMENT MAKE:MIL CONTROLS; EQUIPMENT MODEL:21125;MANUFACTURER:MIL CONTROLS; MANUFACTURER PART NUMBER:711410706999; VALVE SIZE:1.5 IN, PRESSURE DESIGNATION:ASME CL 300, CV-35,ACTUATOR SIZE:11 IN</t>
  </si>
  <si>
    <t>SPARE PARTS; PART NAME:PLUG STEM S/A; EQUIPMENT NAME:CONTROL VALVE; EQUIPMENT MAKE:MIL CONTROLS; EQUIPMENT MODEL:21125;MANUFACTURER:MIL CONTROLS; MANUFACTURER PART NUMBER:759508967999; VALVE SIZE:1 IN, PRESSURE DESIGNATION:ASME CL 300, CV-1, ACTUATORMANUFACTURER:MIL CONTROLS; MANUFACTURER PART NUMBER:759508967999; VALVE SIZE:1 IN, PRESSURE DESIGNATION:ASME CL 300, CV-1, ACTUATORSIZE:11 IN</t>
  </si>
  <si>
    <t>SPARE PARTS; PART NAME:PLUG STEM S/A; EQUIPMENT NAME:CONTROL VALVE; EQUIPMENT MAKE:MIL CONTROLS; EQUIPMENT MODEL:21125;MANUFACTURER:MIL CONTROLS; MANUFACTURER PART NUMBER:771958056999; VALVE SIZE:1.5, 2 IN, PRESSURE DESIGNATION:ASME CL 300, CV-25,CV-26, ACTUATOR SIZE:11 IN</t>
  </si>
  <si>
    <t>SPARE PARTS; PART NAME:PLUG STEM S/A; EQUIPMENT NAME:CONTROL VALVE; EQUIPMENT MAKE:MIL CONTROLS; EQUIPMENT MODEL:21125;MANUFACTURER:MIL CONTROLS; MANUFACTURER PART NUMBER:793913139999; VALVE SIZE:1 IN, PRESSURE DESIGNATION:ASME CL 300, CV-9, ACTUATORMANUFACTURER:MIL CONTROLS; MANUFACTURER PART NUMBER:793913139999; VALVE SIZE:1 IN, PRESSURE DESIGNATION:ASME CL 300, CV-9, ACTUATORSIZE:11 IN</t>
  </si>
  <si>
    <t>SPARE PARTS; PART NAME:PLUG STEM S/A; EQUIPMENT NAME:CONTROL VALVE; EQUIPMENT MAKE:MIL CONTROLS; EQUIPMENT MODEL:21125;MANUFACTURER:MIL CONTROLS; MANUFACTURER PART NUMBER:801473738999; VALVE SIZE:1 IN, PRESSURE DESIGNATION:ASME CL 300, CV-6, ACTUATORMANUFACTURER:MIL CONTROLS; MANUFACTURER PART NUMBER:801473738999; VALVE SIZE:1 IN, PRESSURE DESIGNATION:ASME CL 300, CV-6, ACTUATORSIZE:11 IN</t>
  </si>
  <si>
    <t>SPARE PARTS; PART NAME:PLUG STEM S/A; EQUIPMENT NAME:CONTROL VALVE; EQUIPMENT MAKE:MIL CONTROLS; EQUIPMENT MODEL:21125;MANUFACTURER:MIL CONTROLS; MANUFACTURER PART NUMBER:807066129999; VALVE SIZE:1 IN, PRESSURE DESIGNATION:ASME CL 300, CV-6, ACTUATORMANUFACTURER:MIL CONTROLS; MANUFACTURER PART NUMBER:807066129999; VALVE SIZE:1 IN, PRESSURE DESIGNATION:ASME CL 300, CV-6, ACTUATORSIZE:11 IN</t>
  </si>
  <si>
    <t>SPARE PARTS; PART NAME:PLUG STEM S/A; EQUIPMENT NAME:CONTROL VALVE; EQUIPMENT MAKE:MIL CONTROLS; EQUIPMENT MODEL:21125;MANUFACTURER:MIL CONTROLS; MANUFACTURER PART NUMBER:820121688999; VALVE SIZE:2 IN, PRESSURE DESIGNATION:ASME CL 300, CV-46,ACTUATOR SIZE:11 IN</t>
  </si>
  <si>
    <t>SPARE PARTS; PART NAME:PLUG STEM S/A; EQUIPMENT NAME:CONTROL VALVE; EQUIPMENT MAKE:MIL CONTROLS; EQUIPMENT MODEL:21125;MANUFACTURER:MIL CONTROLS; MANUFACTURER PART NUMBER:849318204999; VALVE SIZE:1.5 IN, PRESSURE DESIGNATION:ASME CL 300, CV-13,ACTUATOR SIZE:11 IN</t>
  </si>
  <si>
    <t>SPARE PARTS; PART NAME:PLUG STEM S/A; EQUIPMENT NAME:CONTROL VALVE; EQUIPMENT MAKE:MIL CONTROLS; EQUIPMENT MODEL:21125;MANUFACTURER:MIL CONTROLS; MANUFACTURER PART NUMBER:849881265999; VALVE SIZE:1.5 IN, PRESSURE DESIGNATION:ASME CL 300, CV-35,ACTUATOR SIZE:11 IN</t>
  </si>
  <si>
    <t>SPARE PARTS; PART NAME:PLUG STEM S/A; EQUIPMENT NAME:CONTROL VALVE; EQUIPMENT MAKE:MIL CONTROLS; EQUIPMENT MODEL:21125;MANUFACTURER:MIL CONTROLS; MANUFACTURER PART NUMBER:870364754999; VALVE SIZE:2 IN, PRESSURE DESIGNATION:ASME CL 300, CV-21,ACTUATOR SIZE:11 IN</t>
  </si>
  <si>
    <t>SPARE PARTS; PART NAME:PLUG STEM S/A; EQUIPMENT NAME:CONTROL VALVE; EQUIPMENT MAKE:MIL CONTROLS; EQUIPMENT MODEL:21125;MANUFACTURER:MIL CONTROLS; MANUFACTURER PART NUMBER:878022384999; VALVE SIZE:2 IN, PRESSURE DESIGNATION:ASME CL 300, CV-21,ACTUATOR SIZE:11 IN</t>
  </si>
  <si>
    <t>SPARE PARTS; PART NAME:PLUG STEM S/A; EQUIPMENT NAME:CONTROL VALVE; EQUIPMENT MAKE:MIL CONTROLS; EQUIPMENT MODEL:21125;MANUFACTURER:MIL CONTROLS; MANUFACTURER PART NUMBER:926252135999; VALVE SIZE:1 IN, PRESSURE DESIGNATION:ASME CL 300, CV-2.5,ACTUATOR SIZE:11 IN</t>
  </si>
  <si>
    <t>SPARE PARTS; PART NAME:PLUG STEM S/A; EQUIPMENT NAME:CONTROL VALVE; EQUIPMENT MAKE:MIL CONTROLS; EQUIPMENT MODEL:21125;MANUFACTURER:MIL CONTROLS; MANUFACTURER PART NUMBER:935322594999; VALVE SIZE:2 IN, PRESSURE DESIGNATION:ASME CL 300, CV-46,ACTUATOR SIZE:11 IN</t>
  </si>
  <si>
    <t>SPARE PARTS; PART NAME:PLUG STEM S/A; EQUIPMENT NAME:CONTROL VALVE; EQUIPMENT MAKE:MIL CONTROLS; EQUIPMENT MODEL:21125;MANUFACTURER:MIL CONTROLS; MANUFACTURER PART NUMBER:942825329999; VALVE SIZE:1 IN, PRESSURE DESIGNATION:ASME CL 300, CV-16,ACTUATOR SIZE:11 IN</t>
  </si>
  <si>
    <t>SPARE PARTS; PART NAME:BELLOW,FLEXIBLE,DISCHARGE; DIMENSIONS:DIA 150 X LG 150MM; MATERIAL:STAINLESS STEEL 304; EQUIPMENT NAME:ROTARY AIR BLOWER; EQUIPMENTMAKE:SWAM PNEMATICS; MS LOOSE FLANGE; PRESSURE DESIGNATION, FLANGE:ASME CLASS150; RATING:3 KG/CM2</t>
  </si>
  <si>
    <t>SPARE PARTS; PART NAME:DIAPHRAGAM; MANUFACTURER PART NUMBER:2E800002202; MANUFACTURER:FISHER CONTROLS; MATERIAL:NITRILE; EQUIPMENTNAME:CONTROL VALVE; EQUIPMENT MODEL:1.00EZ; SET QUANTITY:1</t>
  </si>
  <si>
    <t>SPARE PARTS; PART NAME:CONVERTER; MANUFACTURER PART NUMBER:UC-315M10A-11A#01; MANUFACTURER:KOBE STEEL; DRAWING NUMBER:UC-1000P92J;ITEM POSITION NUMBER:51; EQUIPMENT NAME:PELLETIZER; EQUIPMENT MAKE:KOBE STEEL; EQUIPMENT MODEL:LCM500H; ADDITIONALINFORMATION:TYPE:AIR TO HYDRAULIC; SUB ASSY:PELLETIZER PIPING(AI/HYD.)</t>
  </si>
  <si>
    <t>THREADED PIPE CAPS; MAT:STAINLESS STEEL 304; MAT SPEC, FITTING:ASTM A182 GRADE F304 / 304L; TYPE OF THREAD:NPT; PRESSUREDESIGNATION:CL 6000; MANDATORY ADD REQRMTS:LOW TEMP/HC/ADDITIVES; SIZE:1.5 IN</t>
  </si>
  <si>
    <t>JOINTS, EXPANSION; TYPE:METALLIC; SIZE:1.25 IN; PRESSURE DESIGNATION:CLASS 150;LENGTH:153 MM; MATERIAL,LINER &amp; BELLOW:STAINLESS STEEL 316L;MATERIAL,FLANGE:A105FORGED; MOVEMENT:18MM AXIAL; SPRING RATE:9.66 KG/MM; BELLOW:0.4 MM THKX2 PLY</t>
  </si>
  <si>
    <t>SPARE PARTS; PART NAME:WEAR RING,CASING; EQUIPMENT NAME:HEXANE UNLOADING PUMP; EQUIPMENT MAKE:ITT CORPORATION INDIA PVT LTD;EQUIPMENT MODEL:3700 SA-1.5x3 - 11S; ADDITIONAL INFORMATION:180-241 BHN; MANUFACTURER:ITT CORPORATION INDIA PVT LTD; MANUFACTURERPART NUMBER:B00206A02 1232K; EQUIPMENT NAME:HEXANE-I UNLOADING PUMP</t>
  </si>
  <si>
    <t>SPARE PARTS; PART NAME:GASKET SET; MANUFACTURER PART NUMBER:2-33-69995-000; MANUFACTURER:BOPP &amp; REUTHER SICHERHEITS GMBH; EQUIPMENTNAME:VALVE; EQUIPMENT MAKE:BOPP &amp; REUTHER SICHERHEITS GMBH; EQUIPMENT MODEL:SI 8106AF-00 416; SIZE:3 X 6 IN</t>
  </si>
  <si>
    <t>SPARE PARTS; PART NAME:BACK-UP RING; MATERIAL:PTFE; DRAWING NUMBER:OJ.T-31-5427A; ITEM POSITION NUMBER:6; EQUIPMENT MAKE:OSAKA JACKCo.LTD; ADDITIONAL INFORMATION:JIS-T3-P130; MANUFACTURER:OSAKA JACK Co.LTD; MANUFACTURER PART NUMBER:OJ.T-31-5427A/6; SUBASSY:DIVERTER VALVE HYDRAULIC CYLINDER; SUPPLIER:THE JAPAN STEEL WORKS</t>
  </si>
  <si>
    <t>SPARE PARTS; PART NAME:SEAT; MATERIAL:STAINLESS STEEL 316/316L; EQUIPMENT NAME:CONTROL VALVE; EQUIPMENT MAKE:SEVERN GLOCON;EQUIPMENT MODEL:300-5412-P2AN; MANUFACTURER:SEVERN GLOCON; MANUFACTURER PART NUMBER:120807/Z-0008-8117; SIZE:1 IN; PRESSUREDESIGNATION:CL 600; METAL; BORE:0.875 (DIA); 3053 + 640 (ST6)</t>
  </si>
  <si>
    <t>THREADED PIPE CAPS; MAT:CARBON STEEL; MAT SPEC, FITTING:ASTM A105; TYPE OF THREAD:NPT; PRESSURE DESIGNATION:CL 6000; MANDATORY ADDREQRMTS:STEAM WITH IBR CERTIFICATE; SIZE:0.5 IN</t>
  </si>
  <si>
    <t>SPARE PARTS; PART NAME:FLOAT; MATERIAL:POLYPROPYLENE; EQUIPMENT NAME:LEVELGAUGE; EQUIPMENT MAKE:V AUTOMAT &amp; INSTRUMENTS; MANUFACTURER PART NUMBER:02;MANUFACTURER:V AUTOMAT &amp; INSTRUMENTS; SPECIFIC GRAVITY:1.0; ECTS</t>
  </si>
  <si>
    <t>SPARE PARTS; PART NAME:FLOAT; MATERIAL:POLYPROPYLENE; EQUIPMENT NAME:LEVELGAUGE; EQUIPMENT MAKE:V AUTOMAT &amp; INSTRUMENTS; MANUFACTURER PART NUMBER:02;MANUFACTURER:V AUTOMAT &amp; INSTRUMENTS; SPECIFIC GRAVITY:1.06; ECTS</t>
  </si>
  <si>
    <t>SPARE PARTS; PART NAME:FLOAT; MATERIAL:POLYPROPYLENE; EQUIPMENT NAME:LEVELGAUGE; EQUIPMENT MAKE:V AUTOMAT &amp; INSTRUMENTS; MANUFACTURER PART NUMBER:02;MANUFACTURER:V AUTOMAT &amp; INSTRUMENTS; SPECIFIC GRAVITY:1.14; ECTS</t>
  </si>
  <si>
    <t>SPARE PARTS; PART NAME:CABLE; DIMENSIONS:500 MM; DRAWING NUMBER:M 1; EQUIPMENT NAME:HDPE ANALYSER; EQUIPMENT MAKE:SIEMENS;ADDITIONAL INFORMATION:FOR HEATER CONTROL; MANUFACTURER:SIEMENS; MANUFACTURER PART NUMBER:US2-2021759-001; SUB ASSEMBLY:WIRING ANDCABLES</t>
  </si>
  <si>
    <t>SPARE PARTS; PART NAME:CARD, ALARM, AUXILIARY; DRAWING NUMBER:A29; ADDITIONAL INFORMATION:FOR CHARGER; MANUFACTURER:HBL PWR (HBLNIFE POWER SYST); MANUFACTURER PART NUMBER:69-00136(110V DC)-R2; MULTIPLE</t>
  </si>
  <si>
    <t>METRIC ROLLER BEARINGS; TYPE:AXIAL NEEDLE ROLLER THRUST; SERIES:AXK;DESIGNATION NUMBER:AXK 140180; DIAMETER, BORE:140 MM;DIAMETER, OD:180 MM; WIDTH/HEIGHT:5 MM; WEIGHT:0.22 KG; EQUIPMENTNAME:THIN FILM EVAPORATOR; EQUIPMENT MAKE:BUSS-SMS-CANZLER GMBH;NAME:THIN FILM EVAPORATOR; EQUIPMENT MAKE:BUSS-SMS-CANZLER GMBH;EQUIPMENT MODEL:LB-2800-S; PART LIST:UPPER BEARING (200); PLANT:BUTENE;MANUFACTURER PART NUMBER:118751;</t>
  </si>
  <si>
    <t>SPARE PARTS; PART NAME:COVER; EQUIPMENT NAME:MOTOR; EQUIPMENT MAKE:BHARAT BIJLEE; ADDITIONAL INFORMATION:NON-DRIVE END SIDE;MANUFACTURER:BHARAT BIJLEE; MANUFACTURER PART NUMBER:EDN25MC0000SP; FOR MOTOR; FRAME SIZE:200/250; POWER RATING:30/55 KW; VOLTAGERATING:415 V; NUMBER OF POLE:2; MOTOR REFERENCE TYPE:MN25M213G/MN25M215G/MN20L235G</t>
  </si>
  <si>
    <t>SPARE PARTS; PART NAME:O-RING; DIMENSIONS:26.64 X 2.62 MM; EQUIPMENT NAME:ALKYL FEED PUMP; EQUIPMENT MAKE:LEWA PUMPS AND SYSTEMS;EQUIPMENT MODEL:LDB1/M910S/14MM; ADDITIONAL INFORMATION:DASH NUMBER:.121; MANUFACTURER:LEWA PUMPS AND SYSTEMS; MANUFACTURER PARTNUMBER:070818.0104; FOR DIAPHRAGM PUMP HEAD 113449.0000; EQUIPMENT MODEL:LDB1/M910S/12MM,LDB6/M910S/17MM</t>
  </si>
  <si>
    <t>SPARE PARTS; PART NAME:STRIP,INDICATING; DIMENSIONS:1553 MM; EQUIPMENTNAME:LEVEL GAUGE; EQUIPMENT MAKE:V AUTOMAT &amp; INSTRUMENTS; MANUFACTURER PARTNUMBER:09; MANUFACTURER:V AUTOMAT &amp; INSTRUMENTS; C-C DISTANCE:1553; ECTS</t>
  </si>
  <si>
    <t>SOCKET WELD PIPE CAPS; MAT:CARBON STEEL; MAT SPEC, FITTING:ASTM A234 WPB; PRESSURE DESIGNATION:CL 6000; MANDATORY ADD REQRMTS:STEAMWITH IBR CERTIFICATE; SIZE:1.5 IN</t>
  </si>
  <si>
    <t>SPARE PARTS; PART NAME:TORQUE SWITCH ASSEMBLY; EQUIPMENT NAME:ACTUATOR; EQUIPMENT MAKE:LIMITORQUE; EQUIPMENT MODEL:L120-20;MANUFACTURER:LIMITORQUE</t>
  </si>
  <si>
    <t>SYNC CABLE; LENGTH:1 M; REQUIRED FOR SYSTEMS WITH TWO PIECES; MANUFATURER:SIEMENS; MANUFACTURER PART NUMBER:6ES7960-1AA04-5AA0;DRAWING NUMBER:MGB102-D-DR-00061</t>
  </si>
  <si>
    <t>RING JOINT GASKETS; MAT:STEEL; MAT SPEC:5Cr-0.5Mo; TYPE:OVAL; SIZE, FLANGE (INCH:3 IN; PRESSURE DESIGNATION:ASME CL2500; FACINGFLANGE:RTJ; REFERENCE:52EA</t>
  </si>
  <si>
    <t>SPARE PARTS; PART NAME:CARD; MANUFACTURER PART NUMBER:41093334B00000000G0L; MANUFACTURER:HITACHI HI-REL; I4+D HRD 334 REV B; INCAPSTATIC SWITCH DRIVER</t>
  </si>
  <si>
    <t>SPARE PARTS; PART NAME:SEAT RING; EQUIPMENT NAME:CONTROL VALVE; EQUIPMENT MAKE:MIL CONTROLS; EQUIPMENT MODEL:21125;MANUFACTURER:MIL CONTROLS; MANUFACTURER PART NUMBER:128024851170</t>
  </si>
  <si>
    <t>SPARE PARTS; PART NAME:SEAT RING; EQUIPMENT NAME:CONTROL VALVE; EQUIPMENT MAKE:MIL CONTROLS; EQUIPMENT MODEL:21125;MANUFACTURER:MIL CONTROLS; MANUFACTURER PART NUMBER:128024851596</t>
  </si>
  <si>
    <t>SPARE PARTS; PART NAME:SEAT RING; EQUIPMENT NAME:CONTROL VALVE; EQUIPMENT MAKE:MIL CONTROLS; EQUIPMENT MODEL:70125;MANUFACTURER:MIL CONTROLS; MANUFACTURER PART NUMBER:834388108596; MODEL NUMBER:21125</t>
  </si>
  <si>
    <t>SPARE PARTS; PART NAME:SEAT RING; EQUIPMENT NAME:CONTROL VALVE; EQUIPMENT MAKE:MIL CONTROLS; EQUIPMENT MODEL:21125;MANUFACTURER:MIL CONTROLS; MANUFACTURER PART NUMBER:845685185170</t>
  </si>
  <si>
    <t>SPARE PARTS; PART NAME:SEAT RING; EQUIPMENT NAME:CONTROL VALVE; EQUIPMENT MAKE:MIL CONTROLS; EQUIPMENT MODEL:21125;MANUFACTURER:MIL CONTROLS; MANUFACTURER PART NUMBER:845685185596</t>
  </si>
  <si>
    <t>SPARE PARTS; PART NAME:SEAT RING; EQUIPMENT NAME:CONTROL VALVE; EQUIPMENT MAKE:MIL CONTROLS; EQUIPMENT MODEL:21125;MANUFACTURER:MIL CONTROLS; MANUFACTURER PART NUMBER:853120627170</t>
  </si>
  <si>
    <t>SPARE PARTS; PART NAME:SEAT RING; EQUIPMENT NAME:CONTROL VALVE; EQUIPMENT MAKE:MIL CONTROLS; EQUIPMENT MODEL:21125;MANUFACTURER:MIL CONTROLS; MANUFACTURER PART NUMBER:853120627596</t>
  </si>
  <si>
    <t>SPARE PARTS; PART NAME:SEAT RING; EQUIPMENT NAME:CONTROL VALVE; EQUIPMENT MAKE:MIL CONTROLS; EQUIPMENT MODEL:21135;MANUFACTURER:MIL CONTROLS; MANUFACTURER PART NUMBER:962654047596; MODEL NUMBER:21125</t>
  </si>
  <si>
    <t>SPARE PARTS; PART NAME:SEAT RING; MANUFACTURER:MIL CONTROLS LIMITED; MANUFACTURER PART NUMBER:998032610596</t>
  </si>
  <si>
    <t>SPARE PARTS; PART NAME:SEAT RING; MANUFACTURER:MIL CONTROLS LIMITED; MANUFACTURER PART NUMBER:960945440596</t>
  </si>
  <si>
    <t>SPARE PARTS; PART NAME:SEAT RING; MANUFACTURER:MIL CONTROLS LIMITED; MANUFACTURER PART NUMBER:458914762596</t>
  </si>
  <si>
    <t>SPARE PARTS; PART NAME:SEAT RING; MANUFACTURER:MIL CONTROLS LIMITED; MANUFACTURER PART NUMBER:175066641596</t>
  </si>
  <si>
    <t>SPARE PARTS; PART NAME:CAP SCREW; MATERIAL:STAINLESS STEEL 304; DRAWING NUMBER:2H-144068,2H-144070; ITEM POSITION NUMBER:K;EQUIPMENT NAME:TOP ENTRY AGITATOR; EQUIPMENT MAKE:REMI PROCESS PLANT &amp; MACHINARY; ADDITIONAL INFORMATION:FOR MECHANICAL SEAL;MANUFACTURER:FLOWSERVE SANMAR; MANUFACTURER PART NUMBER:2H-144068/K; SEAL MODEL/TYPE:2.625" DOUBLE INSIDE CARTRIDGE BRO</t>
  </si>
  <si>
    <t>SPARE PARTS; PART NAME:SET SCREW; MATERIAL:STAINLESS STEEL 20; DRAWING NUMBER:2H-144068,2H-144070; ITEM POSITION NUMBER:S;EQUIPMENT NAME:TOP ENTRY AGITATOR; EQUIPMENT MAKE:REMI PROCESS PLANT &amp; MACHINARY; ADDITIONAL INFORMATION:FOR MECHANICAL SEAL;MANUFACTURER:FLOWSERVE SANMAR; MANUFACTURER PART NUMBER:2H-144068/S; SEAL MODEL/TYPE:2.625" DOUBLE INSIDE CARTRIDGE BRO</t>
  </si>
  <si>
    <t>SPARE PARTS; PART NAME:SET SCREW; MATERIAL:STAINLESS STEEL 416 (HARD); DRAWING NUMBER:2H-144069; ITEM POSITION NUMBER:13; EQUIPMENTNAME:TOP ENTRY AGITATOR; EQUIPMENT MAKE:REMI PROCESS PLANT &amp; MACHINARY; ADDITIONAL INFORMATION:FOR MECHANICAL SEAL;MANUFACTURER:FLOWSERVE SANMAR; MANUFACTURER PART NUMBER:2H-144069/13; SEAL MODEL/TYPE:3.500" DOUBLE INSIDE CARTRIDGE BRO</t>
  </si>
  <si>
    <t>SPARE PARTS; PART NAME:CAP SCREW; MATERIAL:STAINLESS STEEL 304; DRAWING NUMBER:2H-144069; ITEM POSITION NUMBER:K; EQUIPMENTNAME:TOP ENTRY AGITATOR; EQUIPMENT MAKE:REMI PROCESS PLANT &amp; MACHINARY; ADDITIONAL INFORMATION:FOR MECHANICAL SEAL;MANUFACTURER:FLOWSERVE SANMAR; MANUFACTURER PART NUMBER:2H-144069/K; SEAL MODEL/TYPE:3.500" DOUBLE INSIDE CARTRIDGE BRO</t>
  </si>
  <si>
    <t>SPARE PARTS; PART NAME:SET SCREW; MATERIAL:STAINLESS STEEL 20; DRAWING NUMBER:2H-144069; ITEM POSITION NUMBER:S; EQUIPMENT NAME:TOPENTRY AGITATOR; EQUIPMENT MAKE:REMI PROCESS PLANT &amp; MACHINARY; ADDITIONAL INFORMATION:FOR MECHANICAL SEAL; MANUFACTURER:FLOWSERVESANMAR; MANUFACTURER PART NUMBER:2H-144069/S; SEAL MODEL/TYPE:3.500" DOUBLE INSIDE CARTRIDGE BRO</t>
  </si>
  <si>
    <t>SPARE PARTS; PART NAME:CAP SCREW; MATERIAL:STAINLESS STEEL 304; DRAWING NUMBER:2H-144071; ITEM POSITION NUMBER:K; EQUIPMENTNAME:TOP ENTRY AGITATOR; EQUIPMENT MAKE:REMI PROCESS PLANT &amp; MACHINARY; ADDITIONAL INFORMATION:FOR MECHANICAL SEAL;MANUFACTURER:FLOWSERVE SANMAR; MANUFACTURER PART NUMBER:2H-144071/K; SEAL MODEL/TYPE:3.000" DOUBLE INSIDE CARTRIDGE BRO</t>
  </si>
  <si>
    <t>SPARE PARTS; PART NAME:SET SCREW; MATERIAL:STAINLESS STEEL 20; DRAWING NUMBER:2H-144071; ITEM POSITION NUMBER:S; EQUIPMENT NAME:TOPENTRY AGITATOR; EQUIPMENT MAKE:REMI PROCESS PLANT &amp; MACHINARY; ADDITIONAL INFORMATION:FOR MECHANICAL SEAL; MANUFACTURER:FLOWSERVESANMAR; MANUFACTURER PART NUMBER:2H-144071/S; SEAL MODEL/TYPE:3.000" DOUBLE INSIDE CARTRIDGE BRO</t>
  </si>
  <si>
    <t>SPARE PARTS; PART NAME:GASKET RING; MATERIAL:SILICON; DRAWING NUMBER:1115821100; ITEM POSITION NUMBER:64; EQUIPMENTNAME:LOSS-IN-WEIGHT FEEDER; EQUIPMENT MAKE:K-TRON; EQUIPMENT MODEL:K2-ML-T35; MANUFACTURER:K-TRON; MANUFACTURER PARTNUMBER:9324-70041</t>
  </si>
  <si>
    <t>SPARE PARTS; PART NAME:WEAR RING,IMPELLER; EQUIPMENT NAME:QUENCH PUMP; EQUIPMENT MAKE:KIRLOSKAR EBARA PUMPS LIMITED; EQUIPMENTMODEL:50X40 UCWM 25; MANUFACTURER:KIRLOSKAR EBARA PUMPS LIMITED; MANUFACTURER PART NUMBER:25.01</t>
  </si>
  <si>
    <t>SPARE PARTS; PART NAME:WEAR RING,IMPELLER; EQUIPMENT NAME:QUENCH PUMP; EQUIPMENT MAKE:KIRLOSKAR EBARA PUMPS LIMITED; EQUIPMENTMODEL:50X40 UCWM 25; MANUFACTURER:KIRLOSKAR EBARA PUMPS LIMITED; MANUFACTURER PART NUMBER:25.02</t>
  </si>
  <si>
    <t>SPARE PARTS; PART NAME:WEAR RING,CASE; EQUIPMENT NAME:QUENCH PUMP; EQUIPMENT MAKE:KIRLOSKAR EBARA PUMPS LIMITED; EQUIPMENTMODEL:50X40 UCWM 25; MANUFACTURER:KIRLOSKAR EBARA PUMPS LIMITED; MANUFACTURER PART NUMBER:107</t>
  </si>
  <si>
    <t>SPARE PARTS; PART NAME:WEAR RING,CASE; EQUIPMENT NAME:QUENCH PUMP; EQUIPMENT MAKE:KIRLOSKAR EBARA PUMPS LIMITED; EQUIPMENTMODEL:50X40 UCWM 25; MANUFACTURER:KIRLOSKAR EBARA PUMPS LIMITED; MANUFACTURER PART NUMBER:107.02</t>
  </si>
  <si>
    <t>SPARE PARTS; PART NAME:PLUG STEM; ADDITIONAL INFORMATION:S/A; MANUFACTURER:MIL CONTROLS LIMITED; MANUFACTURER PARTNUMBER:831920545999</t>
  </si>
  <si>
    <t>SPARE PARTS; PART NAME:PLUG STEM; ADDITIONAL INFORMATION:S/A; MANUFACTURER:MIL CONTROLS LIMITED; MANUFACTURER PARTNUMBER:451060861999</t>
  </si>
  <si>
    <t>SPARE PARTS; PART NAME:ARMATURE AND PINION SET; EQUIPMENT MAKE:HITACHI;EQUIPMENT MODEL:CS40Y; MANUFACTURER PART NUMBER:47; MANUFACTURER:HITACHI;INSTALLED QUANTITY:1</t>
  </si>
  <si>
    <t>SPARE PARTS; PART NAME:ROD, PACKING; MATERIAL:FKM; DRAWING NUMBER:JK-01-0101; ITEM POSITION NUMBER:4; EQUIPMENT NAME:CUTTER UNIT;ADDITIONAL INFORMATION:SPARES FOR WATER CHAMBER; ADDITIONAL INFORMATION:HYDRAULIC JACK; MANUFACTURER:HYDRO MECHANICAL INDUSTRIES;MANUFACTURER PART NUMBER:JK-01-0101/4; REFERENCE NUMBER:P-85 Hs 90°; SUPPLIER:THE JAPAN STEEL WORKS</t>
  </si>
  <si>
    <t>SPARE PARTS; PART NAME:O-RING; DIMENSIONS:ID 20.29 X THK 2.62 MM; MATERIAL:VITON; DRAWING NUMBER:10-10-101183; ITEM POSITIONNUMBER:11; EQUIPMENT NAME:DUPLEX FILTER; EQUIPMENT MAKE:ONNURI INDUSTRIAL MACHINERY; MANUFACTURER:ONNURI INDUSTRIAL MACHINERY;NUMBER:11; EQUIPMENT NAME:DUPLEX FILTER; EQUIPMENT MAKE:ONNURI INDUSTRIAL MACHINERY; MANUFACTURER:ONNURI INDUSTRIAL MACHINERY;MANUFACTURER PART NUMBER:10-10-101183/11; SUB ASSY:MIXER GEAR REDUCER LUBE OIL FILTER; SUPPLIER:THE JAPAN STEEL WORKS</t>
  </si>
  <si>
    <t>SPARE PARTS; PART NAME:PLUG; MATERIAL:STAINLESS STEEL 316/316L; EQUIPMENT NAME:CONTROL VALVE; EQUIPMENT MAKE:SEVERN GLOCON;EQUIPMENT MODEL:300-5412-P2AN; MANUFACTURER:SEVERN GLOCON; MANUFACTURER PART NUMBER:6001/4-0008-3053; SIZE:1 IN; PRESSUREDESIGNATION:CL 600; UNBALANCED CONTOURED; MAT SPEC:ASTM A479 DUAL CERTIFIED</t>
  </si>
  <si>
    <t>SPIRAL WOUND GASKETS FOR PLANT EQUIPMENT; THICKNESS, GASKET:4.5 MM; MAT, WINDINGS:STAINLESS STEEL 316; MAT, FILLER:GRAPHITE;DRAWING, DIMENSIONAL:RAJ/TECHNIP/776/2012 REV 2; CENTRING RING, O.D.:550 MM; INNER RING, I.D.:496 MM; DIMENSION, I.D. X O.D.:516 X542 MM; FOR CHANNEL FLANGE TO STATIONARY TUBE SHEET; VAORIZERS; EQUIPMENT MANUFACTURER:RAJ ENGINEERING CO</t>
  </si>
  <si>
    <t>SPARE PARTS; PART NAME:SHAFT; MATERIAL:SIS 2324/ AISI 329 DUPLEX STAINLESS STEEL; DRAWING NUMBER:F09368; ITEM POSITIONNUMBER:11,12; EQUIPMENT NAME:CONTROL VALVE; EQUIPMENT MAKE:METSO AUTOMATION; EQUIPMENT MODEL:REDA1HDJJST; MANUFACTURER:METSOAUTOMATION; MANUFACTURER PART NUMBER:H059332</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</si>
  <si>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DWG:MEA110-D-DR-0182; MANDATORY ADD REQRMTS:REFERED POSITION NUMBER:3; CENTRING RING, O.D.:381MM; INNER RING, I.D.:309 MM; DIMENSION, I.D. X O.D.:329 X 373 MM; EQUIPMENT NAME:CS HEAT EXCHANGER; MODEL:V-BEM;MANUFACTURER:INDCON PROJECTS &amp; EQUIPMENT LTD</t>
  </si>
  <si>
    <t>SPARE PARTS; PART NAME:SEAT RING; EQUIPMENT NAME:CONTROL VALVE; EQUIPMENT MAKE:MIL CONTROLS; EQUIPMENT MODEL:21125;MANUFACTURER:MIL CONTROLS; MANUFACTURER PART NUMBER:962654047170</t>
  </si>
  <si>
    <t>SPARE PARTS; PART NAME:SEAT RING; MANUFACTURER:MIL CONTROLS LIMITED; MANUFACTURER PART NUMBER:365811120163</t>
  </si>
  <si>
    <t>SPARE PARTS; PART NAME:SEAT RING; MANUFACTURER:MIL CONTROLS LIMITED; MANUFACTURER PART NUMBER:354346969163</t>
  </si>
  <si>
    <t>SPARE PARTS; PART NAME:SPLASHER,OIL; EQUIPMENT NAME:ROTORY BLOWER; EQUIPMENT MAKE:SWAM PNEUMATICS; EQUIPMENT MODEL:RH-45AC;MANUFACTURER:SWAM PNEUMATICS; MANUFACTURER PART NUMBER:1111009; DRAWING NUMBER:121204/C</t>
  </si>
  <si>
    <t>SPARE PARTS; PART NAME:WEAR RING,CASING; EQUIPMENT MAKE:ITT CORPORATION INDIA PVT LTD; EQUIPMENT MODEL:3700 MA-2x3 - 13S;ADDITIONAL INFORMATION:180-241 BHN; MANUFACTURER:ITT CORPORATION INDIA PVT LTD; MANUFACTURER PART NUMBER:C00288A41 1232K; EQUIPMENTNAME:C6+OLIGOMER TRANSFER AND LOADING PUMP, C9+CUT TRANSFER AND LOADING PUMP</t>
  </si>
  <si>
    <t>CHEMICALS; APPLICATION:BOILER WATER CHEMICAL; SCIENTIFIC NAME:HYDRAZINE;APPEARANCE:LIQUID; FORM OF SUPPLY:LIQUID; DOSE IN DEARATOR; ALSO CALLED ASOXYGEN SCAVANGER</t>
  </si>
  <si>
    <t>SPARE PARTS; PART NAME:RADIAL SEAL RING; DIMENSIONS:A20 X 32 X 7; EQUIPMENTNAME:TEAL INJECTION PUMP; EQUIPMENT MAKE:LEWA NIKKISO MIDDLE EAST FZE; EQUIPMENTMODEL:LDC1; MANUFACTURER PART NUMBER:83457.009; MANUFACTURER:LEWA NIKKISO MIDDLEEAST FZE; DIN 3760; SERIAL NUMBER:556968-020.003</t>
  </si>
  <si>
    <t>SPARE PARTS; PART NAME:BACK-UP RING; DIMENSIONS:4, 3.7/16 IN PORT; MATERIAL:S31600; EQUIPMENT MAKE:FISHER CONTROLS; EQUIPMENTMODEL:4.00ET-NS; MANUFACTURER:FISHER CONTROLS; MANUFACTURER PART NUMBER:10A5349X022; SET QUANTITY:1</t>
  </si>
  <si>
    <t>SPARE PARTS; MATERIAL:DCS ESD F&amp;G SYSTEM; ITEM POSITION NUMBER:HONEYWELL; EQUIPMENT NAME:CABLE; ADDITIONAL INFORMATION:HONEYWELL;MANUFACTURER:CPCHAS; MANUFACTURER PART NUMBER:FS-PDC-CP24; APPLICATION:POWER DISTRIBUTION; VOLTAGE RATING:24 VDC</t>
  </si>
  <si>
    <t>SPADE LINE BLINDS; MAT:CARBON STEEL; PRESSURE DESIGNATION:ASME CLASS 150;SIZE:3/4 IN; PIPING FOR MTA</t>
  </si>
  <si>
    <t>SPARE PARTS; PART NAME:GUIDE; EQUIPMENT NAME:PRESSURE SAFETY VALVE; EQUIPMENTMAKE:MEKASTER ENGINEERING LTD; EQUIPMENT MODEL:6636-1-C-1.5"-H-3"-A-V;MANUFACTURER PART NUMBER:6H8M211; MANUFACTURER:MEKASTER ENGINEERING LTD</t>
  </si>
  <si>
    <t>SPARE PARTS; PART NAME:DIAPHRAGM; EQUIPMENT NAME:VALVE; EQUIPMENT MAKE:KENTINTROL; ADDITIONAL INFORMATION:FOR 5221LA218; MANUFACTURER PARTNUMBER:LD-222-108-8K; MANUFACTURER:KENT INTROL</t>
  </si>
  <si>
    <t>SPARE PARTS; PART NAME:ACTUATOR DIAPHRAGM/SEAL KIT; EQUIPMENT NAME:VALVE; EQUIPMENT MAKE:KENT INTROL; ADDITIONAL INFORMATION:FORG2-075; MANUFACTURER:KENT INTROL; MANUFACTURER PART NUMBER:555/012TV</t>
  </si>
  <si>
    <t>SPARE PARTS; PART NAME:GASKET, PROFILE; MATERIAL:1.4541/GRAPHITE; DRAWING NUMBER:4110012190_91S; ITEM POSITION NUMBER:400.52;EQUIPMENT NAME:CANNED MOTOR PUMP; EQUIPMENT MAKE:HERMETIC-PUMPEN; EQUIPMENT MODEL:CNPKF 150X100X350A-2;MANUFACTURER:HERMETIC-PUMPEN; MANUFACTURER PART NUMBER:264005001</t>
  </si>
  <si>
    <t>SPARE PARTS; PART NAME:BELLOW,FLEXIBLE,DISCHARGE; DIMENSIONS:DIA 125 X LG 150MM; MATERIAL:STAINLESS STEEL 304; EQUIPMENT NAME:ROTARY AIR BLOWER; EQUIPMENTMAKE:SWAM PNEUMATICS; MS LOOSE FLANGE; PRESSURE DESIGNATION, FLANGE:ASME CLASS150; RATING:3 KG/CM2</t>
  </si>
  <si>
    <t>SPARE PARTS; PART NAME:V-RING; MANUFACTURER PART NUMBER:V-75A; MANUFACTURER:TAIKO-JAPAN; MATERIAL:NBR; DRAWINGNUMBER:MGB510-D-DR-0108; ITEM POSITION NUMBER:44; EQUIPMENT NAME:REACTIVATION GAS BLOWER; EQUIPMENT MAKE:TAIKO-JAPAN; EQUIPMENTMODEL:RD-125NBP#1; REAL MANUFACTURER:NOK-JAPAN</t>
  </si>
  <si>
    <t>SPARE PARTS; PART NAME:GEAR; MANUFACTURER PART NUMBER:2705 C; MANUFACTURER:CHRONOS RICHARDSON; DRAWING NUMBER:1B 2088; ITEMPOSITION NUMBER:6; EQUIPMENT NAME:FLAKER BAGGING SYSTEM; EQUIPMENT MAKE:CHRONOS RICHARDSON; EQUIPMENT MODEL:GE-55 SSF; ADDITIONALINFORMATION:FOR DRIVE SHAFT; SUB ASSY:OSCILLATING FINGER OF SEWING HEAD 150 U</t>
  </si>
  <si>
    <t>SPARE PARTS; PART NAME:SHAFT; EQUIPMENT NAME:AIR FLOW BLOWER; EQUIPMENT MAKE:PATELS AIRFLOW LTD; EQUIPMENT MODEL:PB-55; ADDITIONALINFORMATION:AREA:ECTS; MANUFACTURER:PATELS AIRFLOW LTD</t>
  </si>
  <si>
    <t>ELECTRICAL ACCESSORIES; TYPE:CONVERTER MODULE; VOLTAGE RATING:240 VAC; MANUFACTURER:KRISTRON SYSTEMS; MANUFACTURER PARTNUMBER:KS-505 A; INPUT SIGNAL:0 TO 60 VDC; OUTPUT SIGNAL:4 TO 20 mA; FOR DC VOLTAGE SIGNAL; MAXIMUM LOAD:600 OHM; ACCURACY:+/-0.5%;NUMBER:KS-505 A; INPUT SIGNAL:0 TO 60 VDC; OUTPUT SIGNAL:4 TO 20 mA; FOR DC VOLTAGE SIGNAL; MAXIMUM LOAD:600 OHM; ACCURACY:+/-0.5%;TYPE, MOUNTING:BASE/CHANNEL; FOR CRACKER CATHODIC PROTECTION TR UNIT</t>
  </si>
  <si>
    <t>ELECTRICAL ACCESSORIES; TYPE:DC CURRENT CONVERTER MODULE; VOLTAGE RATING:240 VAC; CURRENT RATING:60 A; MANUFACTURER:KRISTRONSYSTEMS; MANUFACTURER PART NUMBER:KS-505 A; INPUT SIGNAL:0 TO 75 mVDC; OUTPUT SIGNAL:4 TO 20 mA; FOR DC CURRENT SIGNAL; MAXIMUMLOAD:600 OHM; ACCURACY:+/-0.5%; TYPE, MOUNTING:BASE/CHANNEL; FOR CRACKER CATHODIC PROTECTION TR UNIT</t>
  </si>
  <si>
    <t>SPARE PARTS; PART NAME:PACKING; MATERIAL:GRAFOIL; EQUIPMENT NAME:VALVE; EQUIPMENT MAKE:KENT INTROL; MANUFACTURER:KENT INTROL;MANUFACTURER PART NUMBER:PSPJ3050033B</t>
  </si>
  <si>
    <t>FLAT RING GASKETS; DESIGN SPEC:ANSI B16.21; DESIGN SPEC, FLANGE(S):ANSI B16.5; PRESSURE DESIGNATION:CLASS 150; THICKNESS:2 MM;MAT:NON ASBESTOS; MAT, SPEC:BS7531 GRADE X; SIZE, PIPE, NOMINAL:36 IN</t>
  </si>
  <si>
    <t>WELDING NECK PIPE FLANGES; DESIGN SPEC:ASME B 36.19; MAT:STAINLESS STEEL; MAT, SPEC:ASTM A182 GRADE F316L; FACING, FLANGE:RAISEDFACE; FINISH, FLANGE FACING:125 AARH; PRESSURE DESIGNATION:ANSI CL150; SIZE:3 IN</t>
  </si>
  <si>
    <t>SPARE PARTS; PART NAME:ARM STRAP ASSEMBLY; MANUFACTURER PART NUMBER:3B 14581/110; MANUFACTURER:CHRONOS RICHARDSON; DRAWINGNUMBER:3B 14581; ITEM POSITION NUMBER:110; EQUIPMENT NAME:FLAKER BAGGING SYSTEM; EQUIPMENT MAKE:CHRONOS RICHARDSON; EQUIPMENTMODEL:GE-55 SSF; ADDITIONAL INFORMATION:FOR FEED DOG; SUB ASSY:SEWING HEAD 150 U</t>
  </si>
  <si>
    <t>SPARE PARTS; PART NAME:BACK-UP RING; MANUFACTURER PART NUMBER:OASB-R371; MANUFACTURER:ELLIOTT TURBOMACHINERY; MATERIAL:PFA; DRAWINGNUMBER:ES/9890182; ITEM POSITION NUMBER:9; EQUIPMENT NAME:DGS CONSOLE_WATER, OIL INJECT</t>
  </si>
  <si>
    <t>SPARE PARTS; PART NAME:BACK-UP RING; MANUFACTURER PART NUMBER:OASB-R373; MANUFACTURER:ELLIOTT TURBOMACHINERY; MATERIAL:PFA; DRAWINGNUMBER:ES/9890182; ITEM POSITION NUMBER:10; EQUIPMENT NAME:DGS CONSOLE_WATER, OIL INJECT</t>
  </si>
  <si>
    <t>SOCKET WELD PIPE COUPLINGS; MAT:CARBON STEEL; MAT SPEC, FITTING:ASTM A105; PRESSURE DESIGNATION:CL 6000; MANDATORY ADDREQRMTS:STEAM WITH IBR CERTIFICATE; SIZE:1 IN</t>
  </si>
  <si>
    <t>SPARE PARTS; PART NAME:CAP SCREW; DIMENSIONS:M10 X 35 MM; MATERIAL:SCM435;DRAWING NUMBER:2A21576; ITEM POSITION NUMBER:18; EQUIPMENT NAME:MELT GEAR PUMP;EQUIPMENT MAKE:THE JAPAN STEEL WORKS; EQUIPMENT MODEL:ONC0675; MANUFACTURER PARTNUMBER:JKC0088; MANUFACTURER:THE JAPAN STEEL WORKS; PARENT EQUIPMENT:ROTARYJOINT</t>
  </si>
  <si>
    <t>SPARE PARTS; PART NAME:CAP SCREW; DIMENSIONS:M10 X 30 MM; MATERIAL:SCM435;DRAWING NUMBER:2A21576; ITEM POSITION NUMBER:19; EQUIPMENT NAME:MELT GEAR PUMP;EQUIPMENT MODEL:ONC0675; MANUFACTURER PART NUMBER:JKC0214; MANUFACTURER:THEJAPAN STEEL WORKS; PARENT EQUIPMENT:ROTARY JOINT</t>
  </si>
  <si>
    <t>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DWG:MEA110-D-DR-0222; MANDATORY ADD REQRMTS:REFERED POSITION NUMBER:4A;CENTRING RING, O.D.:333 MM; INNER RING, I.D.:277 MM; DIMENSION, I.D. X O.D.:293 X 325 MM; WITH WELDED JACKET; MATERIAL:STAINLESSSTEEL 304; EQUIPMENT NAME:CS HEAT EXCHANGER; MODEL:H-BEM; MANUFACTURER:INDCON PROJECTS &amp; EQUIPMENT LTD</t>
  </si>
  <si>
    <t>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DWG:MEA110-D-DR-0222; MANDATORY ADD REQRMTS:REFERED POSITION NUMBER:4B;CENTRING RING, O.D.:333 MM; INNER RING, I.D.:277 MM; DIMENSION, I.D. X O.D.:293 X 325 MM; WITH WELDED JACKET; MATERIAL:STAINLESSSTEEL 304; EQUIPMENT NAME:CS HEAT EXCHANGER; MODEL:H-BEM; MANUFACTURER:INDCON PROJECTS &amp; EQUIPMENT LTD</t>
  </si>
  <si>
    <t>SPARE PARTS; PART NAME:GLAND FOLLOWER; MATERIAL:STELLITE 6 COBOLT BASE (252); EQUIPMENT NAME:CONTROL VALVE; EQUIPMENT MAKE:SEVERNGLOCON; EQUIPMENT MODEL:300-5412-P2BN; MANUFACTURER:SEVERN GLOCON; MANUFACTURER PART NUMBER:123382/2-0000-640</t>
  </si>
  <si>
    <t>SPARE PARTS; PART NAME:IMPELLER; EQUIPMENT NAME:DOSING TANK AGITATOR; EQUIPMENTMAKE:S.J.INDUSTRIES; MANUFACTURER:S.J.INDUSTRIES; FOR DOSING TANK AGITATOR;H.P:0.5; MATERIAL:STAINLESS STEEL 316L; SPEED:100 RPM; DIA, IMPELLER:500 MM;DIA, SHAFT:36 MM; TYPE, IMPELLER:TURBINE; DW POLYMER/LIME/PAC/POLYMER</t>
  </si>
  <si>
    <t>STUD BOLTS WITH NUTS; MAT SPEC, STUD BOLT(S):ASME A193 GRADE B7; MAT SPEC, NUT(S):ASME A194 GRADE 2H; TYPE, NUT:HEXAGON; NUMBER,NUTS PER STUD BOLT:2; LENGTH:160 MM; SIZE:1.1/8 IN</t>
  </si>
  <si>
    <t>SPARE PARTS; PART NAME:FAN; MATERIAL:ALUMINUM 356; DRAWING NUMBER:831.01; EQUIPMENT NAME:CENTRIFUGAL PUMP; EQUIPMENT MAKE:SULZERPUMPS; EQUIPMENT MODEL:ZF 50-2250; MANUFACTURER:SULZER PUMPS; MANUFACTURER PART NUMBER:104065745500; SUPPLIER NAME:SULZER PUMPS</t>
  </si>
  <si>
    <t>SPARE PARTS; PART NAME:GASKET; MANUFACTURER PART NUMBER:1H7369X0012; MANUFACTURER:FISHER CONTROLS; MATERIAL:COMP/17A5; EQUIPMENTNAME:CONTROL VALVE; EQUIPMENT MODEL:8.00ET</t>
  </si>
  <si>
    <t>METRIC ROLLER BEARINGS; TYPE:CYLINDRICAL; ROWS:SINGLE; MAT, CAGE:STEEL CAGE; DESIGNATION NUMBER:NU 307 ECJ; DIAMETER, BORE:35 MM;DIAMETER, OD:80 MM; WIDTH/HEIGHT:21 MM</t>
  </si>
  <si>
    <t>REINFORCED SQUARE CROSS SECTION PACKING; MAT:NON ASBESTOS; MAT, REINFORCEMENT:GRAPHITE (BRAIDED); DIMENSION, CROSS SECTION W X H:10X 10 MM; TYPE:GLAND PACKING; PRESSURE:20 BAR (MAX); TEMPERATURE:50 °C (MAX); SYNTHETIC YARN IMPREGNATED WITH SPECIAL PETROLEUMBASED LUBRICANT AND GRAPHITE, SERVICE-RAW WATER AND COOLING WATER; FLEXIBLE GLAND PACKING TO ENSURE EXCELLENT SEAL AGAINST WORN ANDSCORED SHAFT</t>
  </si>
  <si>
    <t>CABLE GLANDS; MANUFACTURER:COMET; DIAMETER, OD, CBL O/S, MAX:105 MM; DIAMETER, OD, CABLE ARMOUR, MAX:0.8/1.4 MM; DIAMETER, OD, CBLI/S, MAX:98 MM; SIZE:4.1/2 IN; MODEL NUMBER:CBF016 OR EQUIVALENT; CLASSIFICATION, HAZARD AREAS:FLAMEPROOF; SEALING AREA(S):DOUBLECOMPRESSION; ALTERNATE MANUFACTURER:DOWELL'S/ HMI / JAINSON / ZOLEX / BALIGA</t>
  </si>
  <si>
    <t>METRIC BALL BEARINGS; SERIES:6300; ROWS:SINGLE; STYLE:DEEP GROOVE; MAT, CAGE:CHROME STEEL; MAT, CAGE:SUJ2; DESIGNATIONNUMBER:6312CS; DIAMETER, BORE:60 MM; DIAMETER, OD:130 MM; WIDTH/HEIGHT:31 MM; FOR DRIVE; REAL MANUFACTURER:NACHI-JAPAN; EQUIPMENTNAME:REACTIVATION GAS BLOWER; MODEL NUMBER:RD-125NBP#1; EQUIPMENT MANUFACTURER:TAIKO-JAPAN; DRAWING NUMBER:MGB510-D-DR-0108;POSITION NUMBER:16</t>
  </si>
  <si>
    <t>SPARE PARTS; PART NAME:CAGE; EQUIPMENT NAME:CONTROL VALVE; EQUIPMENTMAKE:DRESSER MASONEILAN; ADDITIONAL INFORMATION:8G11A0402-001; MANUFACTURER PARTNUMBER:021000412-153G0000; MANUFACTURER:DRESSER MASONEILAN; EQUIPMENTCODE:1300031187</t>
  </si>
  <si>
    <t>SPARE PARTS; PART NAME:PACKING; MANUFACTURER PART NUMBER:12B6947X012; MANUFACTURER:FISHER CONTROLS; MATERIAL:TEFLON CARBON;EQUIPMENT NAME:CONTROL VALVE; EQUIPMENT MODEL:3.00EZ-NS</t>
  </si>
  <si>
    <t>SPARE PARTS; PART NAME:O-RING; DIMENSIONS:3X330MM; DRAWING NUMBER:SRP-254-00-148; ITEM POSITION NUMBER:15; EQUIPMENT NAME:MIXERGEAR REDUCER; EQUIPMENT MAKE:THE JAPAN STEEL WORKS; MANUFACTURER:NAKAMURA JIKO CO. LTD; MANUFACTURER PART NUMBER:SRP25400148/15;SUB ASSEMBLY:SAFE SET MIXER COUPLING; SUPPLIER:THE JAPAN STEEL WORKS</t>
  </si>
  <si>
    <t>SPARE PARTS; PART NAME:SPLIT RING; MATERIAL:ASTM A276 TYPE 410; EQUIPMENT NAME:PUMP; EQUIPMENT MAKE:KIRLOSKAR EBARA PUMPS LIMITED;EQUIPMENT MODEL:250X150 VPCS 4MF; MANUFACTURER:KIRLOSKAR EBARA PUMPS LIMITED; MANUFACTURER PART NUMBER:46.3; SERVICE:NAPTHA FEED TOFUEL STORAGE</t>
  </si>
  <si>
    <t>ELECTRICAL ACCESSORIES; TYPE:DC VOLTAGE CONVERTER MODULE; VOLTAGE RATING:240 VAC; MANUFACTURER:KRISTRON SYSTEMS; MANUFACTURER PARTNUMBER:KS-505 A; INPUT SIGNAL:0 TO 30 VDC; OUTPUT SIGNAL:4 TO 20 mA; FOR DC VOLTAGE SIGNAL; MAXIMUM LOAD:600 OHM; ACCURACY:+/-0.5%;TYPE, MOUNTING:BASE/CHANNEL; FOR CRACKER CATHODIC PROTECTION TR UNIT</t>
  </si>
  <si>
    <t>ELECTRICAL ACCESSORIES; TYPE:DC CURRENT CONVERTER MODULE; VOLTAGE RATING:0 TO 75 mVDC; CURRENT RATING:30 A; MANUFACTURER:KRISTRONSYSTEMS; MANUFACTURER PART NUMBER:KS-505A; OUTPUT SIGNAL:4 TO 20 mA; FOR DC CURRENT SIGNAL; MAXIMUM LOAD:600 OHM; ACCURACY:+/- 0.5%; AUXILIARY SUPPLY:240 VAC; TYPE, MOUNTING:BASE/CHANNEL; FOR CRACKER CATHODIC PROTECTION TR UNIT</t>
  </si>
  <si>
    <t>BLIND PIPE FLANGES; DESIGN SPEC:ASME B16.5; MAT:CARBON STEEL; MAT, SPEC:ASTMA105; FACING, FLANGE:RING TYPE JOINT; PRESSURE DESIGNATION:ASME CLASS 1500;SIZE:3 IN</t>
  </si>
  <si>
    <t>SPARE PARTS; PART NAME:BOLT; DIMENSIONS:M20 X 65 MM; EQUIPMENT NAME:GAS TURBINE; EQUIPMENT MAKE:BHARAT HEAVY ELECTRICAL; EQUIPMENTMODEL:PG-6581-B; ADDITIONAL INFORMATION:HEAD TYPE:12 POINT; MANUFACTURER:BHARAT HEAVY ELECTRICAL; MANUFACTURER PARTNUMBER:35107013; SUB ASSY:COMPR.INLET #1 BRG CASE; MATERIAL CODE:GT9751178142</t>
  </si>
  <si>
    <t>SPARE PARTS; PART NAME:MAIN SHAFT; MANUFACTURER PART NUMBER:AS 3010 N; MANUFACTURER:CHRONOS RICHARDSON; DRAWING NUMBER:3B 35813;ITEM POSITION NUMBER:101; EQUIPMENT NAME:FLAKER BAGGING SYSTEM; EQUIPMENT MAKE:CHRONOS RICHARDSON; EQUIPMENT MODEL:GE-55 SSF; SUBASSY:SEWING HEAD 150 U</t>
  </si>
  <si>
    <t>SPARE PARTS; PART NAME:STRAINER ELEMENT; DIMENSIONS:4 IN; MATERIAL:STAINLESS STEEL 304; DRAWING NUMBER:VP-SC2252-T3-05; EQUIPMENTMAKE:JFC CORPORATION; EQUIPMENT MODEL:T3 TYPE; MANUFACTURER:JFC CORPORATION; HOLDER SCREEN: DIA 8 X 10P X THK 2; REALMANUFACTURER:KOREA FUJI PACKING CO. LTD</t>
  </si>
  <si>
    <t>SPARE PARTS; PART NAME:ELEMENT,STRAINER; DIMENSIONS:4 IN;MATERIAL:STAINLESS STEEL 304; DRAWING NUMBER:VP-SC2252-T3-05; EQUIPMENTNAME:JFC CORPORATION; EQUIPMENT MAKE:KOREA FUJI PACKING CO. LTD;EQUIPMENT MODEL:T3 TYPE; MANUFACTURER:JFC CORPORATION</t>
  </si>
  <si>
    <t>SPADE LINE BLINDS; MAT:CARBON STEEL; PRESSURE DESIGNATION:ASME CLASS 600;SIZE:12 IN; MAT, SPEC:ASTM A105; DESIGN SPEC:ASME B16.5; FINISH, FLANGEFACING:125 AARH; TYPE:TAIL; TYPE OF FACE:RAISED FACE</t>
  </si>
  <si>
    <t>RESISTANCE TEMPERATURE ELEMENT; CONFIGURATION, WIRING:DUAL 3-WIRE; LENGTH,PROBE:371 MM; TEMPERATURE RANGE:-200 TO 450 °C; MODEL NUMBER:TR10B; TYPE:DUALELEMENT; TOLERANCE CLASS:CLASS A (IEC 60751); TYPE, ELEMENT:PT100;MANUFACTURER:WIKA; MAT, OUTER SHEATH:STAINLESS STEEL 316 TI(1.4571); TR10INDUSTRIAL RTD ASSEMBLY; INSERTION DESIGN [DIN 43735]:SPRING LOADED PLATE(REMOVABLE INSERT); CONNECTION HEAD:4000F (ALUMINIUM); CABLE ENTRY:1/2 NPT; HEADINSTRUMENT CONNECTION:1/2 NPT; TERMINAL BLOCK/TRANSMITTER:CERAMIC TERMINALBLOCK; NECK EXTENSION:NIPPLE-UNION-NIPPLE; NECK MATERIAL (TO PROCESS):STAINLESSSTEEL 316 TI(1.4571); CONNECTION TO TW:1/2 NPT; N-DIMENSION (NECK LENGTH[MN]):75 MM; WIRE WOUND TIP CONSTRUCTION:GENERAL PURPOSE; SENSOR DIAMETER:8.0MM; SHEATH CONSTRUCTION:ML CABLE; MEASURING INSERT LENGTH:A DIMENSION:471 MM;INGRESS PROTECTION:IP68</t>
  </si>
  <si>
    <t>SPARE PARTS; PART NAME:PIN; MATERIAL:17-4PH; DRAWING NUMBER:F16638; ITEM POSITION NUMBER:14; EQUIPMENT NAME:BUTTERFLY VALVE;EQUIPMENT MAKE:METSO AUTOMATION; EQUIPMENT MODEL:L6DBN10PBCAG; MANUFACTURER:METSO AUTOMATION; MANUFACTURER PART NUMBER:648082</t>
  </si>
  <si>
    <t>METRIC ROLLER BEARINGS; TYPE:CYLINDRICAL; ROWS:SINGLE; DESIGNATION NUMBER:NU226M; DIAMETER, BORE:130 MM; DIAMETER, OD:230 MM;WIDTH/HEIGHT:40 MM</t>
  </si>
  <si>
    <t>SPARE PARTS; PART NAME:DIAPHRAGM, DAMPNER, PULSATION; MANUFACTURER PART NUMBER:MGA201-D-DR-00004; MANUFACTURER:SWELORE ENGINEERINGPVT LTD; MATERIAL:NEOPRENE; DRAWING NUMBER:MGA201-D-DR-00004; EQUIPMENT NAME:RECIPROCATING PUMP; EQUIPMENT MAKE:SWELORE ENGINEERINGPVT LTD; EQUIPMENT MODEL:WDD-5000/65</t>
  </si>
  <si>
    <t>SOCKET WELD PIPE COUPLINGS; MAT:CARBON STEEL; MAT SPEC, FITTING:ASTM A105; PRESSURE DESIGNATION:CL 3000; MANDATORY ADDREQRMTS:STEAM WITH IBR CERTIFICATE; SIZE:1 IN</t>
  </si>
  <si>
    <t>SPARE PARTS; PART NAME:BACK-UP RING; MATERIAL:PTFE; DRAWING NUMBER:OJ.T-31-5427A; ITEM POSITION NUMBER:17; EQUIPMENT MAKE:OSAKAJACK Co.LTD; ADDITIONAL INFORMATION:JIS-T3-P130; MANUFACTURER:OSAKA JACK Co.LTD; MANUFACTURER PART NUMBER:OJ.T-31-5427A/17; SUBASSY:DIVERTER VALVE HYDRAULIC CYLINDER; SUPPLIER:THE JAPAN STEEL WORKS</t>
  </si>
  <si>
    <t>SPARE PARTS; PART NAME:TORQUE SWITCH ASSEMBLY; EQUIPMENT NAME:ACTUATOR; EQUIPMENT MAKE:LIMITORQUE; EQUIPMENT MODEL:L120-10;MANUFACTURER:LIMITORQUE</t>
  </si>
  <si>
    <t>SPARE PARTS; PART NAME:CAULKING WIRE SET; EQUIPMENT NAME:STEAM TURBINE CPP; EQUIPMENT MAKE:BHARAT HEAVY ELECTRICAL; EQUIPMENTMODEL:EEHNK 50/71-3; ADDITIONAL INFORMATION:FOR FRONT LABYRINTH GLAND; MANUFACTURER:BHARAT HEAVY ELECTRICAL; MANUFACTURER PARTNUMBER:HY101941130030121008; STEAM TURBINE CPP POWER RATING:30 MW; SPEED:5650 RPM; INLET STEAM PARAMETER:106 KG/CM2G; TEMPERATURERATING:510 ⁰C; OUTLET PARAMETER:0.12 KG/CM2G; TEMPERATURE RATING:47.7 ⁰C</t>
  </si>
  <si>
    <t>SPARE PARTS; PART NAME:GASKET; DIMENSIONS:1.5 MM (THK); MATERIAL:M-8121; DRAWING NUMBER:2A21576; ITEM POSITION NUMBER:17; EQUIPMENTNAME:GEAR PUMP; ADDITIONAL INFORMATION:SUB ASSY:ROTARY JOINT; MANUFACTURER:SHOWA GIKEN INDUSTRIAL CO LTD; MANUFACTURER PARTNUMBER:JKM0355; SUPPLIER:THE JAPAN STEEL WORKS; TYPE:ONC0675</t>
  </si>
  <si>
    <t>SPIRAL WOUND GASKETS; DESIGN SPEC, FLANGE(S):ASME B16.47 SERIES B; PRESSURE DESIGNATION:ASME CL 300; THICKNESS, GASKET:4.5 MM; MAT,WINDINGS:STAINLESS STEEL 316; MAT, FILLER:GRAPHITE; MAT, INNER RING:CARBON STEEL; MAT, CENTRING RING:CARBON STEEL; SIZE, PIPE,NOMINAL:40 IN; FACING, FLANGE: RAISED FACE; REFERENCE: 33FABB</t>
  </si>
  <si>
    <t>SPARE PARTS; PART NAME:SHAFT; MATERIAL:STAINLESS STEEL-XM-19; DRAWING NUMBER:F17171; ITEM POSITION NUMBER:5; EQUIPMENT NAME:BALLBLOW DOWN VALVE; EQUIPMENT MAKE:METSO AUTOMATION; EQUIPMENT MODEL:XA1HDWGAJ2RXHBDF; MANUFACTURER:METSO AUTOMATION; MANUFACTURERPART NUMBER:H062192</t>
  </si>
  <si>
    <t>THREADED PIPE COUPLINGS; TYPE:THREADED BOTH END; MAT:STAINLESS STEEL 304; MAT SPEC, FITTING:ASTM A182 GRADE F304; PRESSUREDESIGNATION:CL 3000; MANDATORY ADD REQRMTS:LOW TEMP/HC/ADDITIVES; SIZE:1.5 IN</t>
  </si>
  <si>
    <t>SPARE PARTS; PART NAME:SEAT RING; MANUFACTURER:MIL CONTROLS LIMITED; MANUFACTURER PART NUMBER:977383360163</t>
  </si>
  <si>
    <t>DIODES; TYPE, DIODE:BLOCKING; CURRENT, AVARAGE:250 A; VOLTAGE, PEAK:600 V; MANUFACTURER:HIND RECTIFIERS</t>
  </si>
  <si>
    <t>HAND TOOLS; TYPE, TOOL:ALLEN KEY; MANUFACTURER:TAPARIA TOOLS LIMITED; MANUFACTURER PART NUMBER:AK-7/8 OR EQUIVALENT; FINISHCOLOUR:BLACK; SIZE:7/8 IN; ALTERNATE MANUFACTURER:FACOM / GRIPHOLD ENGINEERING / BAHCO / MEKASTER ENGINEERING LTD / TRISTAR</t>
  </si>
  <si>
    <t>SPARE PARTS; PART NAME:STRAP; MANUFACTURER PART NUMBER:7020 N; MANUFACTURER:CHRONOS RICHARDSON; DRAWING NUMBER:3B 2320; ITEMPOSITION NUMBER:1; EQUIPMENT NAME:FLAKER BAGGING SYSTEM; EQUIPMENT MAKE:CHRONOS RICHARDSON; EQUIPMENT MODEL:GE-55 SSF; ADDITIONALINFORMATION:FOR FEED DOG; SUB ASSY:FEED DOG STRAP; SEWING HEAD 150 U</t>
  </si>
  <si>
    <t>RING JOINT GASKETS; MAT:LOW CARBON STEEL; TYPE:OVAL; SIZE, FLANGE (INCH:3/4 IN; PRESSURE DESIGNATION:ASME CL1500; FACINGFLANGE:RTJ; REFERENCE:52DA</t>
  </si>
  <si>
    <t>SPARE PARTS; PART NAME:SPRING PLATE; EQUIPMENT NAME:TEAL INJECTION PUMP;EQUIPMENT MAKE:LEWA NIKKISO MIDDLE EAST FZE; EQUIPMENT MODEL:LDC1; MANUFACTURERPART NUMBER:112778.0178; MANUFACTURER:LEWA NIKKISO MIDDLE EAST FZE; BD64 M9;SERIAL NUMBER:556968-020.003</t>
  </si>
  <si>
    <t>SPIRAL WOUND GASKETS; PRESSURE DESIGNATION:ASME CL 600; THICKNESS, GASKET:4.5 MM; MAT, WINDINGS:STAINLESS STEEL 316; MAT,FILLER:MICA; MAT, INNER RING:STAINLESS STEEL 316; MAT, CENTRING RING:STAINLESS STEEL 316; SIZE, PIPE, NOMINAL:2 IN; FACING, FLANGE:RAISED FACE; ITEM POSITION NUMBER: A01-3; EQUIPMENT MANUFACTURER PART NO: 5005-A01-3; REAL MANUFACTURER NAME: KUKIL INNTOT;EQUIPMENT NAME: REACTOR; EQUIPMENT MODEL: REACTOR; EQUIPMENT MAKE: DKT CO LTD; CONTRACTOR DOCUMENT NUMBER: MDC111-D-DR-05005;EQUIPMENT NAME: REACTOR; EQUIPMENT MODEL: REACTOR; EQUIPMENT MAKE: DKT CO LTD; CONTRACTOR DOCUMENT NUMBER: MDC111-D-DR-05005;EQUIPMENT MANUFACTURER PART NO: 7005-A01-3; EQUIPMENT MODEL: REACTOR; CONTRACTOR DOCUMENT NUMBER: MDC111-D-DR-07005</t>
  </si>
  <si>
    <t>CONTACTORS; CURRENT RATING:12 A; CONFIGURATION, CONTACT:1 NO; POLE, QUANTITY:3; MANUFACTURER:C&amp;S ELECTRIC; MANUFACTURER PARTNUMBER:TC1-D1210 U5; DRAWING NUMBER:C1; TYPE:POWER, AC; SUPPLIER:CHHABI ELECTRICAL PVT LTD; SUPPLIER PART NUMBER:AC312A0CB60000CS;FOR BATTERY CHARGER</t>
  </si>
  <si>
    <t>SPIRAL WOUND GASKETS; DESIGN SPEC:ASME/ANSI B16.20 - 1998; DESIGN SPEC, FLANGE(S):ASME B16.5; PRESSURE DESIGNATION:CL 150; MAT,WINDINGS:STAINLESS STEEL; MAT, FILLER:GRAPHITE; MAT, INNER RING:STAINLESS STEEL 316; MAT, CENTRING RING:STAINLESS STEEL 316; SIZE,PIPE, NOMINAL:0.5 IN</t>
  </si>
  <si>
    <t>SPARE PARTS; PART NAME:SEAT RING; MANUFACTURER PART NUMBER:1U239622012; MANUFACTURER:FISHER CONTROLS; MATERIAL:ASME SA216 WCCFMS20B88; EQUIPMENT NAME:CONTROL VALVE; EQUIPMENT MODEL:3.00ET; SET QUANTITY:1</t>
  </si>
  <si>
    <t>SPARE PARTS; PART NAME:SLEEVE, SHAFT; MANUFACTURER PART NUMBER:1373013112556; MANUFACTURER:KIRLOSKAR BROTHERS LTD;MATERIAL:STAINLESS STEEL 410; EQUIPMENT NAME:WASTE WATER RETURN PUMP; EQUIPMENT MODEL:KPD 40/13; REFERENCE NUMBER:3110001; PUMPCODE:13705F08712A512060; OA NUMBER:F08712A512/0600</t>
  </si>
  <si>
    <t>CABLE GLANDS; MANUFACTURER:COMET; DIAMETER, OD, CBL O/S, MAX:105 MM; DIAMETER, OD, CABLE ARMOUR, MAX:0.8/1.4 MM; DIAMETER, OD, CBLI/S, MAX:98 MM; SIZE:4.1/2 IN; MODEL NUMBER:CBW016 OR EQUIVALENT; CLASSIFICATION, HAZARD AREAS:WEATHERPROOF; SEALING AREA(S):DOUBLECOMPRESSION; ALTERNATE MANUFACTURER:DOWELL'S/ HMI / JAINSON / ZOLEX / BALIGA</t>
  </si>
  <si>
    <t>SPARE PARTS; PART NAME:BUSH, THROAT; MANUFACTURER PART NUMBER:204425007024; MANUFACTURER:SULZER PUMPS; MATERIAL:11-13 CHROME;DRAWING NUMBER:MGA101-D-DR-00056; ITEM POSITION NUMBER:456.01; EQUIPMENT NAME:CENTRIFUGAL PUMP; EQUIPMENT MAKE:SULZER PUMPS;EQUIPMENT MODEL:ZF 50-2250; MODEL NUMBER:ZF 80-2315; DRAWING NUMBER:MGA111-D-DR-00046</t>
  </si>
  <si>
    <t>SPARE PARTS; PART NAME:GASKET; DRAWING NUMBER:M24201170; ITEM POSITION NUMBER:C35; EQUIPMENT NAME:COMPRESSOR; EQUIPMENTMAKE:KOBELCO COMPRESSOR; EQUIPMENT MODEL:KS31LNZ; MANUFACTURER:KOBELCO COMPRESSOR; MANUFACTURER PART NUMBER:M24221134#01</t>
  </si>
  <si>
    <t>SPARE PARTS; PART NAME:HUB GR24; EQUIPMENT NAME:TEAL INJECTION PUMP; EQUIPMENTMAKE:LEWA NIKKISO MIDDLE EAST FZE; EQUIPMENT MODEL:LDC1; MANUFACTURER PARTNUMBER:081220.0122; MANUFACTURER:LEWA NIKKISO MIDDLE EAST FZE; 24D M STEL;SERIAL NUMBER:556968-020.003</t>
  </si>
  <si>
    <t>THREADED PIPE COUPLINGS; TYPE:THREADED BOTH END; MAT:CARBON STEEL; MAT SPEC, FITTING:ASTM A105; PRESSURE DESIGNATION:CL 3000;MANDATORY ADD REQRMTS:STEAM WITH IBR CERTIFICATE; SIZE:0.75 IN</t>
  </si>
  <si>
    <t>RESISTANCE TEMPERATURE ELEMENT; CONFIGURATION, WIRING:DUAL 3 WIRE; LENGTH,PROBE:331 MM; TEMPERATURE RANGE:-200 TO 450 °C; MODEL NUMBER:TR10B; TYPE:DUALELEMENT; TOLERANCE CLASS:CLASS A (IEC 60751); TYPE, ELEMENT:PT100;MANUFACTURER:WIKA; TR10 INDUSTRIAL RTD ASSEMBLY; UNIT OF MEASURE:MM; INSERTIONDESIGN [DIN 43735]:SPRING LOADED PLATE (REMOVANLE INSERT); MAT, CONNECTIONHEAD:4000 F (ALUMINIUM); CABLE ENTRY:1/2 NPT; HEAD INSTRUMENT CONNECTION:1/2NPT; TERMINAL BLOCK/TRANSMITTER:CRAMIC TERMINAL BLOCK; NECKEXTENSION:NIPPLE-UNION-NIPPLE; NECK MATERIAL (TO PROCESS):STAINLESS STEEL 316TI(1.4571); CONNECTION TO TW:1/2 NPT; N-DIMENSION (NECK LENGTH [MN]):75 MM; WIREWOUND, TIP CONSTRUCTION:GENERAL PURPOSE; SENSOR DIAMETER:8.0 MM; SHEATHMATERIAL:STAINLESS STEEL 316 TI (1.4571); A DIMENSION (INSERTION LENGTH[U2]):331 MM; SHEATH CONSTRUCTION:ML CABLE; MEASURING INSERT LENGTH:ADIMENSION:431 MM; INGRESS PROTECTION:IP 68</t>
  </si>
  <si>
    <t>SPARE PARTS; PART NAME:FILTER ELEMENT; MANUFACTURER PART NUMBER:MC104-F10-G1/4"; MANUFACTURER:WARTSILA; DRAWING NUMBER:DBAC195522;EQUIPMENT NAME:ENGINE; EQUIPMENT MODEL:W20V32; ENGINE NUMBER:PAAE227083; REFERENCE TYPE:W32</t>
  </si>
  <si>
    <t>SPARE PARTS; PART NAME:GASKET, CASE; MANUFACTURER PART NUMBER:3PS-47161/618; MANUFACTURER:SHIN NIPPON MACHINERY CO LTD;MATERIAL:NON-ASBESTOS; DRAWING NUMBER:3PS-47161; ITEM POSITION NUMBER:618; EQUIPMENT NAME:VERTICAL SUSPENDED PUMP; EQUIPMENTMAKE:SHIN NIPPON MACHINERY CO., LTD; EQUIPMENT MODEL:SIW-ER 3/520; EQUIPMENT MANUFACTURER PART NO: 618; CONTRACTOR DOCUMENT NUMBER:MGA115-D-D-R-00021</t>
  </si>
  <si>
    <t>SPARE PARTS; PART NAME:ELECTROLYTE GEL; EQUIPMENT NAME:DO ANALYSER; ADDITIONAL INFORMATION:FOR OXISTAT D.O. MTR; MANUFACTURER PARTNUMBER:09181=A=3600; MANUFACTURER:HACH</t>
  </si>
  <si>
    <t>DIODES; TYPE, DIODE:FREE WHEELING AND  BLOCKING; MANUFACTURER:HIRECT; CURRENT RATING:150 A; VOLTAGE RATING:600 V PIV; WITH HEATSINK -EIA 1717, 225 MM; REFERENCE:S6HNS150; SUPPLIER:HBL PWR (HBL NIFE POWER SYST)</t>
  </si>
  <si>
    <t>SPARE PARTS; PART NAME:CAR GUIDE SHOE ASSEMBLY; MANUFACTURER PARTNUMBER:1000057212; MANUFACTURER:THYSSENKRUPP; RAIL THICKNESS:16 MM</t>
  </si>
  <si>
    <t>SPARE PARTS; PART NAME:BACK-UP RING; MANUFACTURER PART NUMBER:OASB-R239; MANUFACTURER:ELLIOTT TURBOMACHINERY; MATERIAL:PFA; DRAWINGNUMBER:ES/9890091; ITEM POSITION NUMBER:4; EQUIPMENT NAME:DGS CONSOLE_WATER, OIL INJECT</t>
  </si>
  <si>
    <t>SPARE PARTS; PART NAME:GASKET; MANUFACTURER PART NUMBER:GCA2-2ES008B45; MANUFACTURER:ELLIOTT TURBOMACHINERY; MATERIAL:GRAPHITE;DRAWING NUMBER:ER09T013101/970; ITEM POSITION NUMBER:73-5; EQUIPMENT NAME:DGS CONSOLE_WATER, OIL INJECT</t>
  </si>
  <si>
    <t>SPARE PARTS; PART NAME:GASKET; MANUFACTURER PART NUMBER:GCA4-2ES024B45; MANUFACTURER:ELLIOTT TURBOMACHINERY; MATERIAL:GRAPHITE;DRAWING NUMBER:ER09T013101/988; ITEM POSITION NUMBER:73-1; EQUIPMENT NAME:DGS CONSOLE_WATER, OIL INJECT</t>
  </si>
  <si>
    <t>SPARE PARTS; PART NAME:BACK-UP RING; MANUFACTURER PART NUMBER:OASB-R264; MANUFACTURER:ELLIOTT TURBOMACHINERY; MATERIAL:PFA; DRAWINGNUMBER:ES/9890226; ITEM POSITION NUMBER:4; EQUIPMENT NAME:DGS CONSOLE_WATER, OIL INJECT</t>
  </si>
  <si>
    <t>SPARE PARTS; PART NAME:BACK-UP RING; MANUFACTURER PART NUMBER:OASB-R266; MANUFACTURER:ELLIOTT TURBOMACHINERY; MATERIAL:PFA; DRAWINGNUMBER:ES/9890226; ITEM POSITION NUMBER:6; EQUIPMENT NAME:DGS CONSOLE_WATER, OIL INJECT</t>
  </si>
  <si>
    <t>SPARE PARTS; PART NAME:BACK-UP RING; MANUFACTURER PART NUMBER:OASB-R258; MANUFACTURER:ELLIOTT TURBOMACHINERY; MATERIAL:PFA; DRAWINGNUMBER:ES/9890226; ITEM POSITION NUMBER:6; EQUIPMENT NAME:DGS CONSOLE_WATER, OIL INJECT</t>
  </si>
  <si>
    <t>CIRCUIT BREAKERS; TYPE, CIRCUITBREAKER:MINIATURE; POLE, QUANTITY:2; CURRENT RATING:16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t>
  </si>
  <si>
    <t>PLANT ELEMENT FLAT RING GASKET; DIMENSIONS, RING, ID X OD:50.8 X 92 MM; THICKNESS, GASKET:2 MM; DESIGN SPEC:ASME B16.21;MATERIAL:NON ASBESTOS; MAT SPEC:BS 7531 GRADE X; DRAWING NUMBER:3670-CD-VD-116A_9830_ZGB_33911_001/1554.2-001/46; EQUIPMENTNAME:STEAM CONDENSER; EQUIPMENT TYPE:HEAT EXCHANGER; EQUIPMENT MANUFACTURER:INDUS PROJECTS LIMITED</t>
  </si>
  <si>
    <t>SPARE PARTS; PART NAME:PLATE,VALVE; EQUIPMENT NAME:INSTRUMENT AIR COMPRESSOR; EQUIPMENT MODEL:1EHA1T; MANUFACTURER:KPCL;MANUFACTURER PART NUMBER:49.239.060.00; DRAWING NUMBER:EPCC2-GP-VD-009_9190_CDX_001-02</t>
  </si>
  <si>
    <t>CABLE GLANDS; MANUFACTURER:COMET; DIAMETER, OD, CBL O/S, MAX:18 MM; DIAMETER, OD, CABLE ARMOUR, MAX:0.8/1.4 MM; DIAMETER, OD, CBLI/S, MAX:12 MM; SIZE:1 IN; MODEL NUMBER:CBW01A OR EQUIVALENT; CLASSIFICATION, HAZARD AREAS:WEATHERPROOF; SEALING AREA(S):DOUBLECOMPRESSION; ALTERNATE MANUFACTURER:DOWELL'S/ HMI / JAINSON / ZOLEX / BALIGA</t>
  </si>
  <si>
    <t>SPARE PARTS; PART NAME:BALANCE WEIGHT SET; MANUFACTURER PART NUMBER:2B 18341/127; MANUFACTURER:CHRONOS RICHARDSON; DRAWINGNUMBER:2B 18341; ITEM POSITION NUMBER:127; EQUIPMENT NAME:FLAKER BAGGING SYSTEM; EQUIPMENT MAKE:CHRONOS RICHARDSON; EQUIPMENTMODEL:GE-55 SSF; ADDITIONAL INFORMATION:FOR NEEDLE ECCENTRIC; SUB ASSY:SEWING HEAD 150 U</t>
  </si>
  <si>
    <t>PLANT ELEMENT FLAT RING GASKET; DIMENSIONS, RING, ID X OD:510 X 600 MM; THICKNESS, GASKET:3 MM; MATERIAL:WHITE PTFE; DRAWINGNUMBER:3669-CD-VD-004_9386_HGA_32TH850_02-IS01; EQUIPMENT NAME:PELLET CONVEYING HOPPER; SUPPLIER PART NUMBER:9.6; SUPPLIERNAME:ELLIMENTAL EV</t>
  </si>
  <si>
    <t>SPARE PARTS; PART NAME:SEAT; MATERIAL:STAINLESS STEEL 316/316L; EQUIPMENT NAME:CONTROL VALVE; EQUIPMENT MAKE:SEVERN GLOCON;EQUIPMENT MODEL:300-5412-P2AN; MANUFACTURER:SEVERN GLOCON; MANUFACTURER PART NUMBER:121550/Z-0008-8117; SIZE:1 IN; PRESSUREDESIGNATION:CL 600; METAL; BORE:0.562 (DIA); 3053 + 640 (ST6)</t>
  </si>
  <si>
    <t>SPARE PARTS; PART NAME:BACK-UP RING; MATERIAL:PTFE; DRAWING NUMBER:OJ.T-31-5349; ITEM POSITION NUMBER:6; EQUIPMENT NAME:SCREENCHANGER; ADDITIONAL INFORMATION:SPARES FOR SCREEN CHANGER; ADDITIONAL INFORMATION:HYDRAULIC CYLINDER; MANUFACTURER:OSAKA JACK COLTD; MANUFACTURER PART NUMBER:OJ.T-31-5349/6; REFERENCE NUMBER:JIS-1B-P200; SUPPLIER:THE JAPAN STEEL WORKS</t>
  </si>
  <si>
    <t>BUTT-WELD EQUAL PIPE TEES; MAT:STAINLESS STEEL 304 / 304L; MAT SPEC, FITTING:ASTM A403 GRADE WP304/304L; MANUFACTURINGPROCESS:SEAMLESS; SERVICE:LOW TEMP/HC/ADDITIVES; SCHEDULE NUMBER:40; SIZE:1.5 IN</t>
  </si>
  <si>
    <t>BUTT-WELD EQUAL PIPE TEES; MAT:CARBON STEEL; MAT SPEC, FITTING:ASTM A234 GRADE WPB; MANUFACTURING PROCESS:SEAMLESS; SERVICE:STEAMWITH IBR CERTIFICATE; SCHEDULE NUMBER:40; SIZE:1.5 IN</t>
  </si>
  <si>
    <t>SPARE PARTS; PART NAME:NUT,PISTON ROD; DRAWING NUMBER:H40741; ITEM POSITION NUMBER:2; EQUIPMENT NAME:PROPYLENE UNLOADINGCOMPRESSOR; EQUIPMENT MAKE:DRESSER-RAND; EQUIPMENT MODEL:4 X 7 ESH1 NL-2; MANUFACTURER:DRESSER-RAND; MANUFACTURER PARTNUMBER:362703C1; D-R REFERENCE NUMBER:DEL-45413B/ E-100980</t>
  </si>
  <si>
    <t>METRIC BALL BEARINGS; TYPE:ANGULAR CONTACT; SERIES:73B; ROWS:SINGLE; DESIGNATION NUMBER:7314BDB; DIAMETER, BORE:70 MM; DIAMETER,OD:150 MM; WIDTH/HEIGHT:35 MM; STANDARD:JIS B 1522; DRAWING NUMBER:G3726-02-02-4/G3726-12-02-3; ITEM POSITION NUMBER:9; EQUIPMENTMAKE:NIPPON COKE &amp; ENGINEERING; EQUIPMENT NAME:HEXANE &amp; NaOH CONTACTOR; MANUFACTURER:NIPPON COKE &amp; ENGINEERING;</t>
  </si>
  <si>
    <t>SPARE PARTS; PART NAME:DIAPHRAGM,ACTUATOR; EQUIPMENT NAME:CONTROL VALVE; EQUIPMENT MAKE:MIL CONTROLS; EQUIPMENT MODEL:21125;MANUFACTURER:MIL CONTROLS; MANUFACTURER PART NUMBER:106620868686; ACTUATOR SIZE:15 IN</t>
  </si>
  <si>
    <t>SPARE PARTS; PART NAME:DIAPHRAGM,ACTUATOR; MANUFACTURER:MIL CONTROLS LIMITED; MANUFACTURER PART NUMBER:465739908686</t>
  </si>
  <si>
    <t>SPARE PARTS; PART NAME:DIAPHRAGM,ACTUATOR; MANUFACTURER:MIL CONTROLS LIMITED; MANUFACTURER PART NUMBER:489291142686</t>
  </si>
  <si>
    <t>SPARE PARTS; PART NAME:DIAPHRAGM,ACTUATOR; MANUFACTURER:MIL CONTROLS LIMITED; MANUFACTURER PART NUMBER:670867239686</t>
  </si>
  <si>
    <t>SPARE PARTS; PART NAME:DIAPHRAGM,ACTUATOR; MANUFACTURER:MIL CONTROLS LIMITED; MANUFACTURER PART NUMBER:854229299686</t>
  </si>
  <si>
    <t>SPARE PARTS; PART NAME:DIAPHRAGM,ACTUATOR; MANUFACTURER:MIL CONTROLS LIMITED; MANUFACTURER PART NUMBER:856800935686</t>
  </si>
  <si>
    <t>SPARE PARTS; PART NAME:DIAPHRAGM,ACTUATOR; EQUIPMENT NAME:CONTROL VALVE; EQUIPMENT MAKE:MIL CONTROLS; EQUIPMENT MODEL:38-41121;MANUFACTURER PART NUMBER:106620868686; MANUFACTURER:MIL CONTROLS; SIZE:2.5 IN; PRESSURE DESIGNATION:ASME CLASS 1500; FLOW COEFFICIENT (CV):10; ACTUATOR SIZE:15 IN; TYPE, HANDLE:6A3</t>
  </si>
  <si>
    <t>SPARE PARTS; PART NAME:PACKING SET; MATERIAL:GRAFOIL; EQUIPMENT NAME:VALVE; EQUIPMENT MAKE:KENT INTROL; MANUFACTURER:KENT INTROL;MANUFACTURER PART NUMBER:PSPP628005-3B</t>
  </si>
  <si>
    <t>SPARE PARTS; PART NAME:PACKING SET; MATERIAL:GRAFOIL; EQUIPMENT NAME:VALVE; EQUIPMENT MAKE:KENT INTROL; MANUFACTURER:KENT INTROL;MANUFACTURER PART NUMBER:PSPP628006-1M</t>
  </si>
  <si>
    <t>THREADED PIPE COUPLINGS; TYPE:THREADED BOTH END; MAT:CARBON STEEL; MAT SPEC, FITTING:ASTM A105; PRESSURE DESIGNATION:CL 6000;MANDATORY ADD REQRMTS:STEAM WITH IBR CERTIFICATE; SIZE:0.5 IN</t>
  </si>
  <si>
    <t>SPARE PARTS; PART NAME:BACK-UP RING; MATERIAL:PTFE; DRAWING NUMBER:OJ.T-31-5779; ITEM POSITION NUMBER:9; EQUIPMENT NAME:DIVERTERVALVE; EQUIPMENT MAKE:THE JAPAN STEEL WORKS; ADDITIONAL INFORMATION:JIS-T2-P95; MANUFACTURER:OSAKA JACK CO LTD; MANUFACTURER PARTNUMBER:OJ.T-31-5779/9; SPARES FOR DIVERTER VALVE HYDRAULIC CYLINDER, TYPE:335KN, 235ST; SUPPLIER:THE JAPAN STEEL WORKS</t>
  </si>
  <si>
    <t>THREADED PIPE CAPS; MAT:STAINLESS STEEL 304; MAT SPEC, FITTING:ASTM A182 GRADE F304 / 304L; TYPE OF THREAD:NPT; PRESSUREDESIGNATION:CL 3000; MANDATORY ADD REQRMTS:LOW TEMP/HC/ADDITIVES; SIZE:1.5 IN</t>
  </si>
  <si>
    <t>SPARE PARTS; PART NAME:RETAINING RING; MATERIAL:STAINLESS STEEL 316; DRAWING NUMBER:2H-133229; ITEM POSITION NUMBER:54; EQUIPMENTNAME:2ND REACTOR QUENCH LIQUID PUMP; EQUIPMENT MAKE:FLOWSERVE PUMPS; EQUIPMENT MODEL:ERPN 150-400-0; ADDITIONAL INFORMATION:FORMECHANICAL SEAL; MANUFACTURER:FLOWSERVE SEALS (FSD); MANUFACTURER PART NUMBER:2H-133229/54; SEAL MODEL:3.125"/3.375" QBW/QBQ</t>
  </si>
  <si>
    <t>SPARE PARTS; PART NAME:RETAINING RING; MATERIAL:STAINLESS STEEL 316; DRAWING NUMBER:2H-133229; ITEM POSITION NUMBER:54.1; EQUIPMENTNAME:2ND REACTOR QUENCH LIQUID PUMP; EQUIPMENT MAKE:FLOWSERVE PUMPS; EQUIPMENT MODEL:ERPN 150-400-0; ADDITIONAL INFORMATION:FORMECHANICAL SEAL; MANUFACTURER:FLOWSERVE SEALS (FSD); MANUFACTURER PART NUMBER:2H-133229/54.1; SEAL MODEL:3.125"/3.375" QBW/QBQ</t>
  </si>
  <si>
    <t>SPARE PARTS; PART NAME:RADIAL SEAL RING; DIMENSIONS:A20 X 30 X 7; EQUIPMENTNAME:DIAPHRAGM PUMP; EQUIPMENT MAKE:LEWA PUMPS AND SYSTEMS; EQUIPMENTMODEL:LDB1; MANUFACTURER PART NUMBER:070536.0090; MANUFACTURER:LEWA PUMPS ANDSYSTEMS; DIN 3760; EQUIPMENT SERIAL NUMBER:553689-010-001 AND 553689-010-002</t>
  </si>
  <si>
    <t>TRANSFORMERS; TYPE:CONTROL; VOLTAGE, INPUT:230 V; VOLTAGE, OUTPUT:24 V; POWER, OUTPUT:230 VA; MANUFACTURER:GILBERT &amp; MAXWELLELECTRICALS; EQUIPMENT NAME:DDC PANEL</t>
  </si>
  <si>
    <t>SPIRAL WOUND GASKETS; DESIGN SPEC:ASME/ANSI B16.20 - 1998; DESIGN SPEC, FLANGE(S):ASME 16.47 SERIES B; PRESSURE DESIGNATION:CL 150;MAT, WINDINGS:STAINLESS STEEL; MAT, FILLER:GRAPHITE; MAT, INNER RING:STAINLESS STEEL 316; MAT, CENTRING RING:STAINLESS STEEL 316;SIZE, PIPE, NOMINAL:30 IN</t>
  </si>
  <si>
    <t>SPARE PARTS; PART NAME:SEAL KIT SET; EQUIPMENT NAME:ACTUATOR,SINGLE ACTING; EQUIPMENT MAKE:ROTEX; EQUIPMENT MODEL:ECF 250E;MANUFACTURER:ROTEX; MANUFACTURER PART NUMBER:SK-ECF 250E; KIT CONSISTS OF ITEMS:1) COVER SEAL, QUANTITY:2; 2) PINION SEAL BOTTOM,QUANTITY:1; 3) PINION SEAL TOP, QUANTITY:1; 4) PISTON SEAL, QUANTITY:2; 5) O-RING FOR STROKE ADJUST SCREW, QUANTITY:2</t>
  </si>
  <si>
    <t>SPARE PARTS; PART NAME:PACKING SET; ADDITIONAL INFORMATION:FOR GLAND; MANUFACTURER:MIL CONTROLS LIMITED; MANUFACTURER PARTNUMBER:412047109931</t>
  </si>
  <si>
    <t>SPARE PARTS; PART NAME:NUT,HEXAGONAL; MATERIAL:1.4571; DRAWING NUMBER:3130000064-012S; ITEM POSITION NUMBER:921; EQUIPMENTNAME:CENTRIFUGAL PUMP; EQUIPMENT MAKE:HERMETIC-PUMPEN; EQUIPMENT MODEL:CAM30/4; MANUFACTURER:HERMETIC-PUMPEN; MANUFACTURER PARTNUMBER:226967601</t>
  </si>
  <si>
    <t>SPARE PARTS; PART NAME:PACKING SET; ADDITIONAL INFORMATION:FOR GLAND; MANUFACTURER:MIL CONTROLS LIMITED; MANUFACTURER PARTNUMBER:522145422944</t>
  </si>
  <si>
    <t>SPARE PARTS; PART NAME:PACKING SET; ADDITIONAL INFORMATION:FOR GLAND; MANUFACTURER:MIL CONTROLS LIMITED; MANUFACTURER PARTNUMBER:745686290931</t>
  </si>
  <si>
    <t>PLANT ELEMENT FLAT RING GASKET; DIMENSIONS, RING, ID X OD:600 X 730 MM; THICKNESS, GASKET:3 MM; MATERIAL:NEOPRENE WHITE; SUPPLIERNAME:JANSENS AND DIEPERINK; DRAWINGNUMBER:91714-1_34-TH-400_REV.4,91714-2_34-TH-402_REV.4,91714-5_34-TI-453_REV.4,91714-5_34-TI-453_REV.4,91714-6_34-TI-461_REV.4,9171</t>
  </si>
  <si>
    <t>SPARE PARTS; PART NAME:FEED DOG; MANUFACTURER PART NUMBER:2B 10674/94; MANUFACTURER:CHRONOS RICHARDSON; DRAWING NUMBER:2B 10674;ITEM POSITION NUMBER:94; EQUIPMENT NAME:FLAKER BAGGING SYSTEM; EQUIPMENT MAKE:CHRONOS RICHARDSON; EQUIPMENT MODEL:GE-55 SSF; SUBASSY:SEWING HEAD 150 U</t>
  </si>
  <si>
    <t>SPARE PARTS; PART NAME:SHAFT; EQUIPMENT NAME:AIR HANDLING UNIT; EQUIPMENTMAKE:SYSTEM AIR LTD; MANUFACTURER:SYSTEM AIR LTD; EQUIPMENT CODE:SIPL-W-1216/02;FPR FAN MODEL:RDH 500 R; FOR EXHAUST UNIT</t>
  </si>
  <si>
    <t>SPARE PARTS; PART NAME:GASKET,BODY; MATERIAL:PTFE; EQUIPMENT NAME:CONTROL VALVE; EQUIPMENT MAKE:SEVERN GLOCON; EQUIPMENTMODEL:300-5412-P2AN; ADDITIONAL INFORMATION:25; MANUFACTURER:SEVERN GLOCON; MANUFACTURER PART NUMBER:1134/29-E000-906; WITHSTAINLESS STEEL 316L SPIRAL WOUND GASKET (USE HIGH DENSITY WOUND)</t>
  </si>
  <si>
    <t>SPARE PARTS; PART NAME:MOTOR BRACKET; EQUIPMENT NAME:AIR HANDLING UNIT;EQUIPMENT MAKE:SYSTEM AIR LTD; MANUFACTURER:SYSTEM AIR LTD; EQUIPMENTCODE:SIPL-W-1216/02, SIPL-W-1216/07; POWER:11 KW; NO OF POLE:4 P; FOR SUPPLYUNIT</t>
  </si>
  <si>
    <t>SPARE PARTS; PART NAME:O-RING; DRAWING NUMBER:M23702048; ITEM POSITION NUMBER:701; EQUIPMENT NAME:COMPRESSOR; EQUIPMENTMAKE:KOBELCO COMPRESSOR; EQUIPMENT MODEL:KS20SNZ; MANUFACTURER:KOBELCO COMPRESSOR; MANUFACTURER PART NUMBER:M201P0029#03#032</t>
  </si>
  <si>
    <t>ELECTRICAL SWITCHES; TYPE:CONTROL; CURRENT-RATED:16 A; VOLTAGE-RATED:250 VDC; POLES:2; MANUFACTURER:RELIABLE ELECTRONICS COMPONENT;MANUFACTURER PART NUMBER:XD 3216; AUXILIARY VOLTAGE RATING:110 VDC; FOR DC SUPPLY; SINGLE POSITION</t>
  </si>
  <si>
    <t>SPARE PARTS; PART NAME:PACKING; DRAWING NUMBER:M23702048; ITEM POSITION NUMBER:C09; EQUIPMENT NAME:COMPRESSOR; EQUIPMENTMAKE:KOBELCO COMPRESSOR; EQUIPMENT MODEL:KS20SNZ; MANUFACTURER:KOBELCO COMPRESSOR; MANUFACTURER PART NUMBER:M22320138</t>
  </si>
  <si>
    <t>SPARE PARTS; PART NAME:NECK RING; MATERIAL:CI; EQUIPMENT MAKE:MATHER&lt;(&gt;&amp;&lt;)&gt;PLATT PUMPS LTD; EQUIPMENT MODEL:PN ISO 30;MANUFACTURER:MATHER &lt;(&gt;&amp;&lt;)&gt; PLATT PUMPS LTD; EQUIPMENT NAME:BACKWASHPUMP FORULTRAFILTRATION PLANT</t>
  </si>
  <si>
    <t>ELECTRICAL RELAYS; MANUFACTURER:LARSEN &amp; TOUBRO LIMITED; MANUFACTURER PART NUMBER:MV12; VOLTAGE:24 TO 110 VAC/DC +/- 15%;TYPE:OVER/UNDER VOLTAGE RELAY ; FOR 415 V PANEL</t>
  </si>
  <si>
    <t>SPARE PARTS; PART NAME:SNAP RING; MATERIAL:STAINLESS STEEL; DRAWINGNUMBER:GA-126844-1; EQUIPMENT NAME:PELLETIZER WATER PUMP; EQUIPMENTMAKE:TORISHIMA PUMP MANUFACTURING; ADDITIONAL INFORMATION:GPN-81029273;MANUFACTURER PART NUMBER:0008/D60/052; MANUFACTURER:JOHN CRANE; SIZE:DIA 80MM;TYPE:4610 SINGLE CARTRIDGE; SERIAL NUMBER:AP620351; SUPPLIER:THE JAPAN STEELWORKS; SERIAL NUMBER:MA110253; TAG NUMBER:33-PC-407A/B; TOTAL NUMBER OFIDENTICAL PARTS INSTALLED:1; SPARES FOR MECHANICAL SEAL</t>
  </si>
  <si>
    <t>REINFORCED FLAT RING RUBBER GASKET; MAT:ETHYLENE-PROPYLENE RUBBER; CROSS SECTION:WITH INSERT; MAT, INSERT:STEEL; FACING,FLANGE:RAISED FACE; PRESSURE DESIGNATION:ASME CL 600; THICKNESS AT INSERT:6 MM; SIZE, PIPE, NOMINAL:10 IN; REFERENCE: 11KC</t>
  </si>
  <si>
    <t>SPARE PARTS; PART NAME:SEAL KIT; EQUIPMENT NAME:ACTUATOR; EQUIPMENT MAKE:FLOWSERVE AUTOMAX; EQUIPMENT MODEL:RG416DA0SN0GE00;MANUFACTURER:FLOWSERVE AUTOMAX; MANUFACTURER PART NUMBER:RG4SKDA16N; REAL MANUFACTURER:FLOWSERVE INDIA CONTROLS PVT LTD, BANGALORE;AREA:TANK FARM REMOTE OPERATED VALVE; ACTUATOR TYPE:PNEUMATIC AUTOMAX DOUBLE ACTING; MECHANISM:SCOTCH YOKE; FOR REFERENCE ACTUATORSERIAL NUMBER:1208-9486</t>
  </si>
  <si>
    <t>CONTACTORS; CURRENT RATING:75 A; VOLTAGE, COIL:230 VAC; MANUFACTURER PART NUMBER:3TF48 22-0AP0  ZA01@; MANUFACTURER:SIEMENS;MANUFACTURER OLD PART NUMBER:3TF48; EQUIPMQNT NAME:EOT CRANE; EQUIPMENT MANUFACTURER:FAFECO</t>
  </si>
  <si>
    <t>SPARE PARTS; PART NAME:PLATE,TERMINAL; EQUIPMENT NAME:MOTOR; EQUIPMENT MAKE:BHARAT BIJLEE; MANUFACTURER PART NUMBER:TP1970066SP;MANUFACTURER:BHARAT BIJLEE; FOR MOTOR; FRAME SIZE:71; POWER RATING:0.37 KW; MOTOR REFERENCE:MN071433</t>
  </si>
  <si>
    <t>SPARE PARTS; PART NAME:ALUMINIUM PACKING; MANUFACTURER PART NUMBER:LM-450J20AC-03A; MANUFACTURER:KOBE STEEL; DRAWINGNUMBER:LM-500G10F#01; ITEM POSITION NUMBER:90; EQUIPMENT NAME:MIXER; EQUIPMENT MAKE:KOBE STEEL; EQUIPMENT MODEL:LCM500H; SUBASSY:GATE ASS'Y</t>
  </si>
  <si>
    <t>SPARE PARTS; PART NAME:RUBBER RING; MANUFACTURER PART NUMBER:UC-000P30A-10B#84; MANUFACTURER:KOBE STEEL; DRAWINGNUMBER:UC-1000P91J; ITEM POSITION NUMBER:57; EQUIPMENT NAME:PELLETIZER; EQUIPMENT MAKE:KOBE STEEL; EQUIPMENT MODEL:LCM500H;ADDITIONAL INFORMATION:FOR V/J 4 IN; SUB ASSY:PELETIZER PIPING(PCW)</t>
  </si>
  <si>
    <t>SPARE PARTS; PART NAME:O-RING; MANUFACTURER PART NUMBER:SM-9S05A#02; MANUFACTURER:KOBE STEEL; DRAWING NUMBER:LM-500L10B#01/#02;ITEM POSITION NUMBER:10; EQUIPMENT NAME:MIXER; EQUIPMENT MAKE:KOBE STEEL; EQUIPMENT MODEL:LCM500H; SUB ASSY:INJECTION NOZZLE ASS'Y</t>
  </si>
  <si>
    <t>SPARE PARTS; PART NAME:CABLE; DRAWING NUMBER:M 1; EQUIPMENT NAME:HDPE ANALYSER; EQUIPMENT MAKE:SIEMENS; ADDITIONALINFORMATION:MODULE ID # 1 PLUG; MANUFACTURER:SIEMENS; MANUFACTURER PART NUMBER:US2-2021756-001; SUB ASSEMBLY:WIRING AND CABLES</t>
  </si>
  <si>
    <t>SPARE PARTS; PART NAME:CABLE; DRAWING NUMBER:M 1; EQUIPMENT NAME:HDPE ANALYSER; EQUIPMENT MAKE:SIEMENS; ADDITIONALINFORMATION:MODULE ID # 3 PLUG; MANUFACTURER:SIEMENS; MANUFACTURER PART NUMBER:US2-2021756-003; SUB ASSEMBLY:WIRING AND CABLES</t>
  </si>
  <si>
    <t>SPARE PARTS; PART NAME:CABLE; DRAWING NUMBER:M 1; EQUIPMENT NAME:HDPE ANALYSER; EQUIPMENT MAKE:SIEMENS; ADDITIONALINFORMATION:MODULE ID # 4 PLUG; MANUFACTURER:SIEMENS; MANUFACTURER PART NUMBER:US2-2021756-004; SUB ASSEMBLY:WIRING AND CABLES</t>
  </si>
  <si>
    <t>SPARE PARTS; PART NAME:GASKET; EQUIPMENT NAME:SAFETY VALVE; EQUIPMENT MAKE:TYCO VALVES &amp; CONTROLS; MANUFACTURER:TYCO VALVES &amp;CONTROLS; MANUFACTURER PART NUMBER:108193; MANUFACTURER MODEL NUMBER:4 P 6 JOS-H-E-26-C-IBR-SPL</t>
  </si>
  <si>
    <t>SPARE PARTS; PART NAME:STRIP,INDICATING; DIMENSIONS:1260 MM; EQUIPMENTNAME:LEVEL GAUGE; EQUIPMENT MAKE:V AUTOMAT &amp; INSTRUMENTS; MANUFACTURER PARTNUMBER:09; MANUFACTURER:V AUTOMAT &amp; INSTRUMENTS; C-C DISTANCE:1260</t>
  </si>
  <si>
    <t>SPARE PARTS; PART NAME:O-RING; MANUFACTURER PART NUMBER:3PS-47086/1020; MANUFACTURER:SHIN NIPPON MACHINERY CO LTD; MATERIAL:NBR;DRAWING NUMBER:3PS-47086; ITEM POSITION NUMBER:1020; EQUIPMENT NAME:VERTICAL CAN PUMP; EQUIPMENT MAKE:SHIN NIPPON MACHINERY CO.,LTD; EQUIPMENT MODEL:20/2525 CZ-4; EQUIPMENT MANUFACTURER PART NO: 1020; CONTRACTOR DOCUMENT NUMBER: MGA103-D-DS-00021</t>
  </si>
  <si>
    <t>LABELS; TYPE:TEMPERATURE SENSITIVE STICKER; DIMENSION:55 X 22 MM MAXIMUM; SELFADHESIVE, A TEMPERATURE TEST STRIP THAT WILL RECORD PERMANENTLY THE HIGHESTBRACKETED TEMPERATURE REACHED BY THE LABEL; TEMPERATURE INDICATIONS SHALL BECLEARLY VISIBLE ON CHANGE; TEMPERATURE TOLERANCE:±2 ¿C; COLOR CHANGEMATERIAL:NON-TOXIC, WHITE CRYSTALLINE SOLID ON A BLACK ABSORBENT BACKING,ADHERED WITH ACRYLIC ADHESIVE; TEMPERATURE RANGE:116 TO 154 DEG C</t>
  </si>
  <si>
    <t>SPARE PARTS; PART NAME:GASKET (7); MANUFACTURER PART NUMBER:LM-400B10H-50B; MANUFACTURER:KOBE STEEL; DRAWINGNUMBER:LM-500B50B#01/#02; ITEM POSITION NUMBER:23; EQUIPMENT NAME:MIXER; EQUIPMENT MAKE:KOBE STEEL; EQUIPMENT MODEL:LCM500H; SUBASSY:WATER END SIDE COVER ASS'Y</t>
  </si>
  <si>
    <t>SPARE PARTS; PART NAME:FLEXIBLE PART,COUPLING; EQUIPMENT NAME:AIR FLOW BLOWER; EQUIPMENT MAKE:PATELS AIRFLOW LTD; EQUIPMENTMODEL:EX-32; ADDITIONAL INFORMATION:AREA:ECTS; MANUFACTURER:PATELS AIRFLOW LTD</t>
  </si>
  <si>
    <t>SPARE PARTS; PART NAME:FLEXIBLE PART,COUPLING; EQUIPMENT NAME:AIR FLOW BLOWER; EQUIPMENT MAKE:PATELS AIRFLOW LTD; EQUIPMENTMODEL:PB-55; ADDITIONAL INFORMATION:AREA:ECTS; MANUFACTURER:PATELS AIRFLOW LTD</t>
  </si>
  <si>
    <t>SPARE PARTS; PART NAME:PLATE,TERMINAL; EQUIPMENT NAME:MOTOR; EQUIPMENT MAKE:BHARAT BIJLEE; MANUFACTURER PART NUMBER:TP187007100;MANUFACTURER:BHARAT BIJLEE; FOR MOTOR; FRAME SIZE:250M; POWER RATING:37.0 / 50.0 KW; MOTOR REFERENCE:MA25M603</t>
  </si>
  <si>
    <t>SPARE PARTS; PART NAME:PIN, DOWEL; MANUFACTURER PART NUMBER:2195449; MANUFACTURER:TH. JANSEN - ARMATUREN GMBH; DIMENSIONS:8 X 6 X70 MM; MATERIAL:STAINLESS STEEL; DRAWING NUMBER:AZ2630--VC100023.01.1; DRAWING NUMBER:AZ2630--VC100023.02.1; DRAWINGNUMBER:AZ2630--VC100023.03.1; ITEM POSITION NUMBER:50.3; EQUIPMENT NAME:CRACKED &amp; DECOKING GAS VALVES; EQUIPMENT MAKE:TH. JANSEN -ARMATUREN GMBH; EQUIPMENT MODEL:AZ2630 DGV 36"; EQUIPMENT MODEL:AZ2630 DGV 40 "; EQUIPMENT MODEL:AZ2630 DGV 48"; ADDITIONALINFORMATION:VALVE SIZE 36 IN; ADDITIONAL INFORMATION:VALVE SIZE 40 IN; ADDITIONAL INFORMATION:VALVE SIZE 48 IN; CONTRACTOR DOCUMENTNUMBER: 0012AN1350-11-R-ZE 1001.001, 0012AN1350-11-R-ZE 1001.002, 0012AN1350-11-R-ZE 1001.003</t>
  </si>
  <si>
    <t>SPARE PARTS; PART NAME:SHROUD; EQUIPMENT NAME:BATTERY CELL; EQUIPMENT MAKE:AMCO SAFT INDIA LTD; EQUIPMENT MODEL:KPH58P;MANUFACTURER PART NUMBER:A0100200; MANUFACTURER:AMCO SAFT INDIA LTD</t>
  </si>
  <si>
    <t>BUTT-WELD PIPE ELBOWS; MAT:STAINLESS STEEL 304/304L; MAT SPEC, FITTING:ASTM A403 GRADE WP304/304L; MANUFACTURING PROCESS:SEAMLESS;SERVICE:LOW TEMP/HC/ADDITIVES; ANGLE:90°; SCHEDULE NUMBER:40; SIZE:4 IN</t>
  </si>
  <si>
    <t>SPIRAL WOUND GASKETS; DESIGN SPEC:ANSI B16.20; DESIGN SPEC, FLANGE(S):ANSI B16.5; PRESSURE DESIGNATION:CLASS 300; MAT,WINDINGS:STAINLESS STEEL 316; MAT, FILLER:GRAFOIL; MAT, CENTRING RING:STAINLESS STEEL 316; SIZE, PIPE, NOMINAL:8 IN</t>
  </si>
  <si>
    <t>SPARE PARTS; PART NAME:GUIDE RING; EQUIPMENT NAME:CONTROL VALVE; EQUIPMENTMAKE:BAKER HUGHES; MANUFACTURER PART NUMBER:202501684-787-0000;MANUFACTURER:BAKER HUGHES; #12 CYLINDER; VALVE SERIAL NUMBER:LB12A0091-001,LB12A0091-004, LB12A0092-002; TYPE:SOFT PART</t>
  </si>
  <si>
    <t>SPARE PARTS; PART NAME:O-RING; MATERIAL:NBR; DRAWING NUMBER:T0A-430-300:012; ITEM POSITION NUMBER:07; EQUIPMENT NAME:CUTTER UNIT;EQUIPMENT MAKE:THE JAPAN STEEL WORKS; EQUIPMENT MODEL:ADC300S; MANUFACTURER:THE JAPAN STEEL WORKS; MANUFACTURER PART NUMBER:V480</t>
  </si>
  <si>
    <t>SPARE PARTS; PART NAME:BUSH AND HOUSING BEARING; EQUIPMENT NAME:GEAR PUMP;EQUIPMENT MAKE:SUNRISE ENGINEERS; MANUFACTURER PART NUMBER:8, 9;MANUFACTURER:SUNRISE ENGINEERS</t>
  </si>
  <si>
    <t>BUTT-WELD EQUAL PIPE TEES; MAT:STAINLESS STEEL 304 / 304L; MAT SPEC, FITTING:ASTM A403 GRADE WP304/304L; MANUFACTURINGPROCESS:SEAMLESS; SERVICE:LOW TEMP/HC/ADDITIVES; SCHEDULE NUMBER:40; SIZE:0.75 IN</t>
  </si>
  <si>
    <t>CHEMICALS; SCIENTIFIC NAME:HYDROCHLORIC ACID; ALTERNATIVE NAME:30%HCl_U&amp;O; APPEARANCE:LIQUID; FORM OF SUPPLY:BARRELS; PURITY:30% BYMASS; SPECIFIC GRAVITY (DENSITY):1180 KG/M³; BOILING POINT:114 °C; SPECIFIC GRAVITY:1.145; IRON(AS Fe):5 PPM MAX; FREE CHLORINE ANDBROMINE:10 PPM MAX; VISCOSITY:1.9 CP</t>
  </si>
  <si>
    <t>ELECTRICAL ACCESSORIES; TYPE:FUSE FAIL INDICATOR MODULE; VOLTAGE RATING:240 VAC; MANUFACTURER:KRISTRON SYSTEMS; MODULE FOR DIODESAND OUTPUT FUSE; TYPE:SIX CHANNEL WITH LED INDICATOR; CONTACT CONFIGURATION:1 NO + 1 NC; FOR CRACKER CATHODIC PROTECTION TR UNIT</t>
  </si>
  <si>
    <t>BLIND PIPE FLANGES; DESIGN SPEC:ASME B16.5; MAT:STAINLESS STEEL 304 / 304L; MAT, SPEC:ASTM A182 GRADE F304/304L; SERVICE:LOWTEMPERATURE/HC/ADDITIVES; PRESSURE DESIGNATION:CL 150; SIZE:0.5 IN</t>
  </si>
  <si>
    <t>SPARE PARTS; PART NAME:O-RING; DRAWING NUMBER:6320030/E; EQUIPMENT NAME:NITROGEN COMPRESSOR; EQUIPMENT MAKE:BHARAT PUMPS &amp;COMPRESSORS LTD; EQUIPMENT MODEL:4HB/3; ADDITIONAL INFORMATION:PART LIST:6320174; MANUFACTURER:BHARAT PUMPS &amp; COMPRESSORS LTD;MANUFACTURER PART NUMBER:741200216; GROUP NAME:STUFFING BOX FOR ROD DIA 65 MM; BPC S/O NUMBER:302011005-01</t>
  </si>
  <si>
    <t>SPIRAL WOUND GASKETS; PRESSURE DESIGNATION:ASME CL 150; THICKNESS, GASKET:4.5 MM; MAT, WINDINGS:STAINLESS STEEL 316; MAT,FILLER:GRAPHITE; MAT, INNER RING:STAINLESS STEEL 316; MAT, CENTRING RING:CARBON STEEL; SIZE, PIPE, NOMINAL:18 IN; FACING, FLANGE:FILLER:GRAPHITE; MAT, INNER RING:STAINLESS STEEL 316; MAT, CENTRING RING:CARBON STEEL; SIZE, PIPE, NOMINAL:18 IN; FACING, FLANGE:RAISED FACE; ITEM POSITION NUMBER: 12; EQUIPMENT MANUFACTURER PART NO: HW09062-024; REAL MANUFACTURER PART NUMBER: K/# OSIB-QQGS;REAL MANUFACTURER NAME: KUKIL INTOT; EQUIPMENT NAME: LARGE H/EX; EQUIPMENT MODEL: H-BXS; EQUIPMENT MAKE: HANTECH CO LTD; CONTRACTORDOCUMENT NUMBER: MEA110-D-DR-00079</t>
  </si>
  <si>
    <t>ELECTRICAL ACCESSORIES; TYPE:INSULATOR; VOLTAGE RATING:11 KV; MANUFACTURER:CROMPTON GREAVES; MATERIAL:DNU-EPOXY; FOR TRANSFORMER;EQUIPMENT MODEL NUMBER:DT3519</t>
  </si>
  <si>
    <t>SPARE PARTS; PART NAME:FASTENER HEAD; EQUIPMENT NAME:STITCHING MACHINE; EQUIPMENT MAKE:NEWLONG INDUSTRIAL FZC; EQUIPMENTMODEL:DS-9C; MANUFACTURER:NEWLONG INDUSTRIAL FZC; MANUFACTURER PART NUMBER:E07002; SUB ASSEMBLY:MISCELLANEOUS COVER PARTS</t>
  </si>
  <si>
    <t>STUD BOLTS WITH NUTS; MAT SPEC, STUD BOLT(S):ASTM A193 GRADE B7; MAT SPEC, NUT(S):ASTM A194 GRADE 2H; COATING:HOT DIP GALVANIZED;TYPE OF THREAD:UNC; NUMBER, NUTS PER STUD BOLT:2; LENGTH:5.75 IN; SIZE:1 IN; TYPE:HIGH TENSILE</t>
  </si>
  <si>
    <t>SPARE PARTS; PART NAME:GASKET,BODY; EQUIPMENT NAME:CONTROL VALVE; EQUIPMENT MAKE:MIL CONTROLS; EQUIPMENT MODEL:21125;MANUFACTURER:MIL CONTROLS; MANUFACTURER PART NUMBER:100000236826; ACTUATOR SIZE:11, 13 IN; MODEL NUMBER:21135, 21115, 70125</t>
  </si>
  <si>
    <t>SPARE PARTS; PART NAME:SEAL; MATERIAL:TEFLON; DRAWING NUMBER:H-4F8738; ITEMPOSITION NUMBER:6; EQUIPMENT NAME:TEMPERATURE REGULATING VALVE; EQUIPMENTMAKE:FUSHIMAN; EQUIPMENT MODEL:SMFH3; MANUFACTURER PART NUMBER:H-4F8738/6;MANUFACTURER:FUSHIMAN; SIZE, VALVE:80 MM; EQUIVALENT MANUFACTURER NUMBER:213116</t>
  </si>
  <si>
    <t>SPARE PARTS; PART NAME:SHAFT,SLEEVE; EQUIPMENT NAME:ROTORY BLOWER; EQUIPMENT MAKE:SWAM PNEUMATICS; EQUIPMENT MODEL:RH-45AC;ADDITIONAL INFORMATION:FOR DRIVE END LONG SHAFT; MANUFACTURER:SWAM PNEUMATICS; MANUFACTURER PART NUMBER:1111044; DRAWINGNUMBER:121204/C</t>
  </si>
  <si>
    <t>SPARE PARTS; PART NAME:BACK-UP RING; MATERIAL:PTFE; DRAWING NUMBER:OJ.T-31-5349; ITEM POSITION NUMBER:15; EQUIPMENT NAME:SCREENCHANGER; ADDITIONAL INFORMATION:SPARES FOR SCREEN CHANGER; ADDITIONAL INFORMATION:HYDRAULIC CYLINDER; MANUFACTURER:OSAKA JACK COLTD; MANUFACTURER PART NUMBER:OJ.T-31-5349/15; REFERENCE NUMBER:JIS-T3-P195; SUPPLIER:THE JAPAN STEEL WORKS</t>
  </si>
  <si>
    <t>SPARE PARTS; PART NAME:O-RING; DIMENSIONS:23.47 X 2.62 MM; EQUIPMENT NAME:ALKYL FEED PUMP; EQUIPMENT MAKE:LEWA PUMPS AND SYSTEMS;EQUIPMENT MODEL:LDB1/M910S/14MM; ADDITIONAL INFORMATION:DASH NUMBER:.119; MANUFACTURER:LEWA PUMPS AND SYSTEMS; MANUFACTURER PARTNUMBER:073256.0104; FOR HYDRAULIC SNIFT VALVE; SIZE: DN5; M9 A1; EQUIPMENT MODEL:LDB1/M910S/12MM,LDB6/M910S/17MM,LDC1/M910S/25MM</t>
  </si>
  <si>
    <t>SPARE PARTS; PART NAME:THROAT PLATE; MANUFACTURER PART NUMBER:3B 20145/119; MANUFACTURER:CHRONOS RICHARDSON; MATERIAL:MILD STEEL;DRAWING NUMBER:3B 20145; ITEM POSITION NUMBER:119; EQUIPMENT NAME:FLAKER BAGGING SYSTEM; EQUIPMENT MAKE:CHRONOS RICHARDSON;EQUIPMENT MODEL:GE-55 SSF; SUB ASSY:SEWING HEAD 150 U</t>
  </si>
  <si>
    <t>SPARE PARTS; PART NAME:CABLE; DRAWING NUMBER:M 1; EQUIPMENT NAME:HDPE ANALYSER; EQUIPMENT MAKE:SIEMENS; ADDITIONALINFORMATION:MODULE ID # 2 PLUG; MANUFACTURER:SIEMENS; MANUFACTURER PART NUMBER:US2-2021756-002; SUB ASSEMBLY:WIRING AND CABLES</t>
  </si>
  <si>
    <t>SPARE PARTS; PART NAME:GASKET; MANUFACTURER PART NUMBER:200018; MANUFACTURER:WARTSILA; DRAWING NUMBER:DBAC195522; EQUIPMENTNAME:ENGINE; EQUIPMENT MODEL:W20V32; ADDITIONAL INFORMATION:F/MULTIDUCT TO CYLINDRICAL HED; ENGINE NUMBER:PAAE227083; REFERENCENAME:ENGINE; EQUIPMENT MODEL:W20V32; ADDITIONAL INFORMATION:F/MULTIDUCT TO CYLINDRICAL HED; ENGINE NUMBER:PAAE227083; REFERENCETYPE:W32</t>
  </si>
  <si>
    <t>SPARE PARTS; PART NAME:V-BELT; MANUFACTURER PART NUMBER:7850030; MANUFACTURER:WARTSILA; DRAWING NUMBER:DBAC195522; EQUIPMENTNAME:ENGINE; EQUIPMENT MODEL:W20V32; FOR AUTOMATIC AIR FILTER; ENGINE NUMBER:PAAE227083; REFERENCE TYPE:W32ENGINENUMBER:PAAE227083; REFERENCE TYPE:W32</t>
  </si>
  <si>
    <t>BUTT-WELD CONCENTRIC PIPE REDUCERS; MAT:STAINLESS STEEL 304; MAT SPEC, FITTING:ASTM A403; SERVICE:LOW TEMP/HC/ADDITIVES; SCHEDULENUMBER:40; SIZE:3 x 4 IN</t>
  </si>
  <si>
    <t>SPARE PARTS; PART NAME:O-RING; DRAWING NUMBER:A-DOJ450F232-1; ITEM POSITION NUMBER:7; EQUIPMENT NAME:CUTTER UNIT; EQUIPMENTMAKE:NTN CORPORATION; EQUIPMENT MODEL:ADC300S; MANUFACTURER:NTN CORPORATION; MANUFACTURER PART NUMBER:G 300; MANUFACTURER PARTNUMBER:34-4#BJ500; SUB ASSY:BALL JOINT COUPLING, TYPE:DOJ 450 F232; SUPPLIER:THE JAPAN STEEL WORKS</t>
  </si>
  <si>
    <t>SPARE PARTS; PART NAME:COVER,FAN; EQUIPMENT NAME:MOTOR; EQUIPMENT MAKE:BHARAT BIJLEE; MANUFACTURER:BHARAT BIJLEE; MANUFACTURER PARTNUMBER:FCX20LC0000SP; FOR MOTOR; FRAME SIZE:200; POWER RATING:30/37 KW; VOLTAGE RATING:415 V; NUMBER OF POLE:2; MOTOR REFERENCETYPE:MN20L233G/MN20L253G/MN20L235G</t>
  </si>
  <si>
    <t>SAFETY FOOTWEAR; SIZE:10;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 A) QUARTER AND TONGUE LINING:5 (FIVE) MMTHICKNESS (MINIMUM)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LACES- NYLON, ROUND, BROWN, NON-SLIPPABLE LACES, 85 CM LONG(MINIMUM); THREAD-3 (THREE) PLY NYLON THREAD, BROWN; DOUBLE STITCHING AT ALLANGULAR AND INTERLINKING JOINTS; SOLE-A)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MAX- 1200;BRANDING-NO BRANDING OF OEM AT OUTER SURFACE OF SHOES; OPAL NAME TO BE STITCHEDON QUARTER AFTER CONFORMATION FROM OPAL TEAM; MARKING- EACH SAFETY SHOE SHALL BEEMBOSSED WITH:(A) SIZE (C) MANUFACTURER’S IDENTIFICATION MARK (B) IS NUMBER (D)MONTH &amp; YEAR OF MANUFACTURING; GUARANTEE-ALL SHOES SHALL BE GUARANTEED FOR ONEYEAR FOR ANY MATERIAL OR MANUFACTURING DEFECT FROM THE DATE OF RECEIPT, LASTBATCH OF ANY LOT, AT STORES AND WILL HAVE TO BE REPLACED BY NEW ONE, AT NO EXTRA</t>
  </si>
  <si>
    <t>SPARE PARTS; PART NAME:BOX,TERMINAL; EQUIPMENT NAME:MOTOR; EQUIPMENT MAKE:BHARAT BIJLEE; MANUFACTURER PART NUMBER:TBAX020L00;MANUFACTURER:BHARAT BIJLEE; FOR MOTOR; FRAME SIZE:200L; POWER RATING:22.0 / 30.0 KW; MOTOR REFERENCE:MA20L433</t>
  </si>
  <si>
    <t>SPARE PARTS; PART NAME:DOWEL PIN; MANUFACTURER PART NUMBER:17A13A135IM; MANUFACTURER:DRESSER-RAND; DRAWING NUMBER:R83899NP2A(22/7); EQUIPMENT NAME:FLASH GAS COMPRESSOR; EQUIPMENT MAKE:DRESSER-RAND; EQUIPMENT MODEL:15.5 X 11 ESH 1NL-2; SUB ASSY:VALVE INLETW/PNG 7.5MAG, VALVE DISCH 7.5MAG</t>
  </si>
  <si>
    <t>SPARE PARTS; PART NAME:PLUG STEM; MATERIAL:SUS630 (H1075); EQUIPMENTNAME:CONTROL VALVE; EQUIPMENT MAKE:DRESSER MASONEILAN; EQUIPMENT MODEL:525;MANUFACTURER PART NUMBER:010152080-215-0000; MANUFACTURER:DRESSER MASONEILAN</t>
  </si>
  <si>
    <t>SPARE PARTS; PART NAME:GEAR WHEEL; EQUIPMENT NAME:ELEVATOR; EQUIPMENT MAKE:GEDA; EQUIPMENT MODEL:SH1600; ADDITIONAL INFORMATION:FORROTARY ENCODER; MANUFACTURER PART NUMBER:41733; MANUFACTURER:GEDA; REFERENCE NUMBER:P007200</t>
  </si>
  <si>
    <t>BUTT-WELD CONCENTRIC PIPE REDUCERS; MAT:CARBON STEEL; MAT SPEC, FITTING:ASTM A234 GRADE WPB; SERVICE:STEAM WITH IBR CERTIFICATE;SCHEDULE NUMBER:40; SIZE:4 x 6 IN</t>
  </si>
  <si>
    <t>CIRCUIT BREAKERS; TYPE, CIRCUITBREAKER:MINIATURE; POLE, QUANTITY:2; CURRENT RATING:6 A; VOLTAGE RATING:230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t>
  </si>
  <si>
    <t>SPARE PARTS; PART NAME:STRAP; MANUFACTURER PART NUMBER:AS 2712 S; MANUFACTURER:CHRONOS RICHARDSON; DRAWING NUMBER:2B 2126; ITEMPOSITION NUMBER:1; EQUIPMENT NAME:FLAKER BAGGING SYSTEM; EQUIPMENT MAKE:CHRONOS RICHARDSON; EQUIPMENT MODEL:GE-55 SSF; ADDITIONALINFORMATION:FOR LOOPER; SUB ASSY:LOOPER STRAP; SEWING HEAD 150 U</t>
  </si>
  <si>
    <t>REINFORCED FLAT RING RUBBER GASKET; MAT:ETHYLENE-PROPYLENE RUBBER; CROSS SECTION:WITH INSERT; MAT, INSERT:STEEL; FACING,FLANGE:RAISED FACE; PRESSURE DESIGNATION:ASME CL 150; THICKNESS AT INSERT:3 MM; SIZE, PIPE, NOMINAL:3/4 IN; REFERENCE: 11KC</t>
  </si>
  <si>
    <t>SPARE PARTS; PART NAME:WEAR PART,CONNECTION PART; EQUIPMENT NAME:TITANATE INJECTION PUMP; EQUIPMENT MAKE:LEWA PUMPS AND SYSTEMS;EQUIPMENT MODEL:LDB6/M910S/17MM; MANUFACTURER:LEWA PUMPS AND SYSTEMS; MANUFACTURER PART NUMBER:112590.1002; WEAR AND TEAR PARTS OFDRIVE ELEMENT 112550.0002</t>
  </si>
  <si>
    <t>SPARE PARTS; PART NAME:PACKING; DRAWING NUMBER:M23702048; ITEM POSITION NUMBER:C10; EQUIPMENT NAME:COMPRESSOR; EQUIPMENTMAKE:KOBELCO COMPRESSOR; EQUIPMENT MODEL:KS20SNZ; MANUFACTURER:KOBELCO COMPRESSOR; MANUFACTURER PART NUMBER:M22321568#01</t>
  </si>
  <si>
    <t>SPARE PARTS; PART NAME:HUB; DIMENSIONS:40D X 39; MATERIAL:STEEL; DRAWINGNUMBER:1126360000/3G/02; ITEM POSITION NUMBER:077; EQUIPMENT NAME:TEAL FEEDPUMP; EQUIPMENT MAKE:LEWA PUMPS AND SYSTEMS; EQUIPMENT MODEL:LDB/M910S/14;MANUFACTURER PART NUMBER:081089.0122; MANUFACTURER:LEWA PUMPS AND SYSTEMS; GRADE19/24 19D M.STEL; EQUIPMENT NAME:MODIFIER FEED PUMP; EQUIPMENTMODEL:LDB/M910S/12</t>
  </si>
  <si>
    <t>SPARE PARTS; PART NAME:BUSHING,MIDDLE,CRANK SHAFT; EQUIPMENT NAME:STITCHING MACHINE; EQUIPMENT MAKE:NEWLONG INDUSTRIAL FZC;EQUIPMENT MODEL:DS-9C; MANUFACTURER:NEWLONG INDUSTRIAL FZC; MANUFACTURER PART NUMBER:301031; SUB ASSEMBLY:BUSHING PARTS</t>
  </si>
  <si>
    <t>SPARE PARTS; PART NAME:ACTUATOR SPRING; EQUIPMENT NAME:CONTROL VALVE; EQUIPMENTMAKE:FISHER CONTROLS; MANUFACTURER PART NUMBER:25915; MANUFACTURER:FISHERCONTROLS;</t>
  </si>
  <si>
    <t>SPARE PARTS; PART NAME:SEAL KIT; EQUIPMENT NAME:ACTUATOR; EQUIPMENT MAKE:FLOWSERVE AUTOMAX; EQUIPMENT MODEL:RG316DA0SN0GE00;MANUFACTURER:FLOWSERVE AUTOMAX; MANUFACTURER PART NUMBER:RG3SKDA16N; REAL MANUFACTURER:FLOWSERVE INDIA CONTROLS PVT LTD, BANGALORE;AREA:TANK FARM REMOTE OPERATED VALVE; ACTUATOR TYPE:PNEUMATIC AUTOMAX DOUBLE ACTING; MECHANISM:SCOTCH YOKE; FOR REFERENCE ACTUATORSERIAL NUMBER:1207-8890</t>
  </si>
  <si>
    <t>SPARE PARTS; PART NAME:BRAKE PIPE ASSEMBLY,LONG; EQUIPMENT NAME:FORKLIFT; EQUIPMENT MAKE:GODREJ; MANUFACTURER:GODREJ; MANUFACTURERPART NUMBER:MH02219462</t>
  </si>
  <si>
    <t>SPARE PARTS; PART NAME:O-RING; MANUFACTURER PART NUMBER:350134; MANUFACTURER:WARTSILA; DRAWING NUMBER:DBAC195522; EQUIPMENTNAME:ENGINE; EQUIPMENT MODEL:W20V32; ADDITIONAL INFORMATION:FOR FUEL INJECTION VALVE; ENGINE NUMBER:PAAE227083; REFERENCE TYPE:W32</t>
  </si>
  <si>
    <t>SPARE PARTS; PART NAME:RETAINING RING; MANUFACTURER PART NUMBER:017033200090; MANUFACTURER:SULZER PUMPS; MATERIAL:SPRING STEEL;DRAWING NUMBER:MGA101-D-DR-00056; ITEM POSITION NUMBER:932.01; EQUIPMENT NAME:CENTRIFUGAL PUMP; EQUIPMENT MAKE:SULZER PUMPS;EQUIPMENT MODEL:ZF 50-2250; MODEL NUMBER:ZF 40-2200, ZF 40-2315, ZF 80-2200, ZF 25-2200, ZF 25-2315; DRAWINGNUMBER:MGA101-D-DR-00020, MGA101-D-DR-00011, MGA101-D-DR-00074, MGA101-D-DR-00092, MGA101-D-DR-00128, MGA101-D-DR-00164,MGA101-D-DR-00200, MGA101-D-DR-00227, MGA101-D-DR-00236, MGA101-D-DR-00101</t>
  </si>
  <si>
    <t>SPARE PARTS; PART NAME:SPRING + SPRING WASHER; EQUIPMENT NAME:SAFETY RELIEFVALVE; EQUIPMENT MAKE:CONSOLIDATED DRESSER; EQUIPMENTMODEL:1-19096MCF-2-S4-MS-31-10-05-LA; MANUFACTURER PARTNUMBER:W4160IX+(4842202+48 42 202); MANUFACTURER:CONSOLIDATED DRESSER; SPRINGQUANTITY:1NO + SPRING WASHER 19096M/19126M QUANTITY:2 NOS + SPRING WASHER19096M/19126M QUANTITY:2NOS</t>
  </si>
  <si>
    <t>SPARE PARTS; PART NAME:PRESSER BAR CONNECTION; EQUIPMENT NAME:PORTABLE STITCHINGMACHINE; EQUIPMENT MAKE:NEWLONG INDUSTRIAL FZC; EQUIPMENT MODEL:NP-7A;MANUFACTURER PART NUMBER:242181; MANUFACTURER:NEWLONG INDUSTRIAL FZC; NEEDLEBAR, PRESSER BAR AND DRIVING PARTS</t>
  </si>
  <si>
    <t>SPARE PARTS; PART NAME:SPRING; MATERIAL:HASTELLOY C; DRAWING NUMBER:09-M74Z/DW-G9-E2; ITEM POSITION NUMBER:1.4; EQUIPMENTNAME:MECHANICAL SEAL; EQUIPMENT MAKE:EAGLE BURGMANN; MANUFACTURER PART NUMBER:09-M74Z/DW-G9-E2/1.4; MANUFACTURER:EAGLE BURGMANN;MAIN EQUIPMENT NAME:PUMP; MODEL NUMBER:CC65*50-160</t>
  </si>
  <si>
    <t>SPARE PARTS; PART NAME:GASKET; MANUFACTURER PART NUMBER:32330-1404-6; MANUFACTURER:WARTSILA; DIMENSIONS:M6-FM, M6-FG; DRAWINGNUMBER:DBAC195522; EQUIPMENT NAME:ENGINE; EQUIPMENT MODEL:W20V32; ENGINE NUMBER:PAAE227083; REFERENCE TYPE:W32</t>
  </si>
  <si>
    <t>SPARE PARTS; PART NAME:BOX,TERMINAL; EQUIPMENT NAME:MOTOR; EQUIPMENT MAKE:BHARAT BIJLEE; MANUFACTURER PART NUMBER:TBAX025M00;MANUFACTURER:BHARAT BIJLEE; FOR MOTOR; FRAME SIZE:250M; POWER RATING:37.0 / 50.0 KW; MOTOR REFERENCE:MA25M603</t>
  </si>
  <si>
    <t>SPARE PARTS; PART NAME:CAP,VENTILATION; EQUIPMENT NAME:BATTERY CELL; EQUIPMENT MAKE:AMCO SAFT INDIA LTD; EQUIPMENT MODEL:KPH22P;MANUFACTURER:AMCO SAFT INDIA LTD</t>
  </si>
  <si>
    <t>SPARE PARTS; PART NAME:SHROUD; EQUIPMENT NAME:BATTERY CELL; EQUIPMENT MAKE:AMCO SAFT INDIA LTD; EQUIPMENT MODEL:KPH22P;MANUFACTURER PART NUMBER:A0100100; MANUFACTURER:AMCO SAFT INDIA LTD</t>
  </si>
  <si>
    <t>JOINTS, EXPANSION; TYPE:METALLIC; SIZE:1.25 IN; PRESSURE DESIGNATION:CLASS 150;LENGTH:160 MM; MATERIAL,LINER &amp; BELLOW:STAINLESS STEEL 304;MATERIAL,FLANGE:A105FORGED; MOVEMENT:17MM AXIAL; SPRING RATE:20.54 KG/MM; BELLOW:0.5 MM THKX2 PLY</t>
  </si>
  <si>
    <t>SPARE PARTS; PART NAME:U-SEAL,SEAL RING; DIMENSIONS:21.65 X 26.70 X 1.25 MM; EQUIPMENT NAME:ALKYL FEED PUMP; EQUIPMENT MAKE:LEWAPUMPS AND SYSTEMS; EQUIPMENT MODEL:LDB1/M910S/14MM; MANUFACTURER:LEWA PUMPS AND SYSTEMS; MANUFACTURER PART NUMBER:079418.0000; WEARAND TEAR PARTS OF DRIVE ELEMENT 112550.0000,112550.0002,114288.0005,REPLACEMENT FOR 071307.0135; EQUIPMENTMODEL:LDB1/M910S/12MM,LDB6/M910S/17MM,LDC1/M910S/25MM</t>
  </si>
  <si>
    <t>FLAT RING GASKETS; FACING, FLANGE:RAISED FACE; PRESSURE DESIGNATION:ASME CLASS 150; THICKNESS:3 MM; MAT:NEOPRENE WHITE; DIMENSION,I.D. X O.D.:264.62 X 339.7 MM; SIZE, PIPE, NOMINAL:10 IN; FOR NOZZLE I; SCHEDULE:10 S; SUPPLIER NAME:JANSENS AND DIEPERINK;DRAWING NUMBER:91714-1_34-TH-400_REV.4,91714-2_34-TH-402_REV.4,91714-3_34-TH-401A&amp;B</t>
  </si>
  <si>
    <t>STUD BOLTS WITH NUTS; MAT SPEC, STUD BOLT(S):ASTM A193 GRADE B7; MAT SPEC, NUT(S):ASTM A194 GRADE 2H; COATING:HOT DIP GALVANIZED;TYPE OF THREAD:UNC; NUMBER, NUTS PER STUD BOLT:2; LENGTH:6.75 IN; SIZE:7/8 IN; TYPE:HIGH TENSILE</t>
  </si>
  <si>
    <t>REINFORCED FLAT RING RUBBER GASKET; MAT:ETHYLENE-PROPYLENE RUBBER; CROSS SECTION:WITH INSERT; MAT, INSERT:STEEL; FACING,FLANGE:RAISED FACE; PRESSURE DESIGNATION:ASME CL 150; THICKNESS AT INSERT:7 MM; SIZE, PIPE, NOMINAL:16 IN; REFERENCE: 11KC</t>
  </si>
  <si>
    <t>SPARE PARTS; PART NAME:OIL FLINGER; EQUIPMENT NAME:QUENCH PUMP; EQUIPMENT MAKE:KIRLOSKAR EBARA PUMPS LIMITED; EQUIPMENT MODEL:50X40UCWM 25; MANUFACTURER:KIRLOSKAR EBARA PUMPS LIMITED; MANUFACTURER PART NUMBER:68</t>
  </si>
  <si>
    <t>SPARE PARTS; PART NAME:KEY; MATERIAL:316 200 HB MINIMUM; ITEM POSITION NUMBER:940.01; EQUIPMENT NAME:SECOND REACTOR TEPIDWATERPUMP; EQUIPMENT MAKE:SULZER PUMPS; EQUIPMENT MODEL:ZF 300-4360 I5687576; MANUFACTURER:SULZER PUMPS; MANUFACTURER PARTNUMBER:017011515440</t>
  </si>
  <si>
    <t>SPARE PARTS; PART NAME:LOCK WASHER; MANUFACTURER PART NUMBER:015507500261; MANUFACTURER:SULZER PUMPS; MATERIAL:STEEL; ITEM POSITIONNUMBER:931.01; EQUIPMENT NAME:CENTRIFUGAL PUMP; EQUIPMENT MAKE:SULZER PUMPS; EQUIPMENT MODEL:ZF40-2250, ZF50-2250, ZF25-2315;EQUIPMENT MODEL:ZF40-2315 AND ZF25-2200</t>
  </si>
  <si>
    <t>SPARE PARTS; PART NAME:DU-BUSH; ITEM POSITION NUMBER:48; EQUIPMENT NAME:BOILER FEED WATER STEAM TURBINE; EQUIPMENT MAKE:BHARATHEAVY ELECTRICAL; EQUIPMENT MODEL:NG 32/25-3; MANUFACTURER:BHARAT HEAVY ELECTRICAL</t>
  </si>
  <si>
    <t>SPARE PARTS; PART NAME:PROTECTION ROLLER; ITEM POSITION NUMBER:52; EQUIPMENT NAME:BOILER FEED WATER STEAM TURBINE; EQUIPMENTMAKE:BHARAT HEAVY ELECTRICAL; EQUIPMENT MODEL:NG 32/25-3; MANUFACTURER:BHARAT HEAVY ELECTRICAL</t>
  </si>
  <si>
    <t>SPARE PARTS; PART NAME:SET SCREW; MATERIAL:STAINLESS STEEL 416 (HARD); DRAWING NUMBER:2H-144068,2H-144070; ITEM POSITION NUMBER:13;EQUIPMENT NAME:TOP ENTRY AGITATOR; EQUIPMENT MAKE:REMI PROCESS PLANT &amp; MACHINARY; ADDITIONAL INFORMATION:FOR MECHANICAL SEAL;MANUFACTURER:FLOWSERVE SANMAR; MANUFACTURER PART NUMBER:2H-144068/13; SEAL MODEL/TYPE:2.625" DOUBLE INSIDE CARTRIDGE BRO</t>
  </si>
  <si>
    <t>SPARE PARTS; PART NAME:CAP SCREW; MATERIAL:STEEL; DRAWING NUMBER:2H-144069; ITEM POSITION NUMBER:K1; EQUIPMENT NAME:TOP ENTRYAGITATOR; EQUIPMENT MAKE:REMI PROCESS PLANT &amp; MACHINARY; ADDITIONAL INFORMATION:FOR MECHANICAL SEAL; MANUFACTURER:FLOWSERVE SANMAR;MANUFACTURER PART NUMBER:2H-144069/K1; SEAL MODEL/TYPE:3.500" DOUBLE INSIDE CARTRIDGE BRO</t>
  </si>
  <si>
    <t>SPARE PARTS; PART NAME:SET SCREW; MATERIAL:STAINLESS STEEL 416 (HARD); DRAWING NUMBER:2H-144071; ITEM POSITION NUMBER:13; EQUIPMENTNAME:TOP ENTRY AGITATOR; EQUIPMENT MAKE:REMI PROCESS PLANT &amp; MACHINARY; ADDITIONAL INFORMATION:FOR MECHANICAL SEAL;MANUFACTURER:FLOWSERVE SANMAR; MANUFACTURER PART NUMBER:2H-144071/13; SEAL MODEL/TYPE:3.000" DOUBLE INSIDE CARTRIDGE BRO</t>
  </si>
  <si>
    <t>SPARE PARTS; PART NAME:SET SCREW; MATERIAL:ALLOY STEEL; DRAWING NUMBER:2H-134023; ITEM POSITION NUMBER:57.1; EQUIPMENT NAME:1STREACTOR TEPID WATER PUMP; EQUIPMENT MAKE:SULZER PUMPS; EQUIPMENT MODEL:ZF 301-5400, LK-5; ADDITIONAL INFORMATION:FOR MECHANICALSEAL; MANUFACTURER:FLOWSERVE SEALS (FSD); MANUFACTURER PART NUMBER:2H-134023/57.1; SEAL MODEL:3.375" QBQ</t>
  </si>
  <si>
    <t>THREADED PIPE COUPLINGS; TYPE:THREADED BOTH END; MAT:STAINLESS STEEL 304; MAT SPEC, FITTING:ASTM A182 GRADE F304; PRESSUREDESIGNATION:CL 6000; MANDATORY ADD REQRMTS:LOW TEMP/HC/ADDITIVES; SIZE:1 IN</t>
  </si>
  <si>
    <t>SAFETY GLOVES; SIZE:14 IN; MATERIAL:LEATHER</t>
  </si>
  <si>
    <t>SPARE PARTS; PART NAME:SPRING; EQUIPMENT NAME:VALVE ACTUATOR; EQUIPMENTMAKE:DRESSER VALVES; MANUFACTURER PART NUMBER:000044065-130-0000;MANUFACTURER:DRESSER VALVES</t>
  </si>
  <si>
    <t>SPARE PARTS; PART NAME:O-RING; DIMENSIONS:28.24 X 2.62 MM; EQUIPMENT NAME:LRU COLUMN FEED PUMP; EQUIPMENT MAKE:LEWA PUMPS ANDSYSTEMS; EQUIPMENT MODEL:LDE1/M911S/92MM; ADDITIONAL INFORMATION:DASH NUMBER:.122; MANUFACTURER:LEWA PUMPS AND SYSTEMS;MANUFACTURER PART NUMBER:089876.0104; FOR HYDRAULIC DUAL VALVE; SIZE:DN25/15; PRESSURE:0 TO 40 BAR; M900</t>
  </si>
  <si>
    <t>BLIND PIPE FLANGES; DESIGN SPEC:ASME B16.5; MAT:STAINLESS STEEL; MAT, SPEC:ASTMA182 GRADE F316L; FACING, FLANGE:RAISED FACE; FINISH, FLANGE FACING:125 AARH;PRESSURE DESIGNATION:ASME CLASS 150; SIZE:3 IN</t>
  </si>
  <si>
    <t>SPARE PARTS; PART NAME:VALVE BALL; DRAWING NUMBER:0100550000/4G/00; ITEMPOSITION NUMBER:004; EQUIPMENT NAME:TEAL FEED PUMP; EQUIPMENT MAKE:LEWA PUMPSAND SYSTEMS; EQUIPMENT MODEL:LDB/M910S/14; MANUFACTURER PART NUMBER:074401.0678;MANUFACTURER:LEWA PUMPS AND SYSTEMS; 7D DIN 5401; OK-USP; EQUIPMENTNAME:MODIFIER FEED PUMP; EQUIPMENT MODEL:LDB/M910S/12</t>
  </si>
  <si>
    <t>SPARE PARTS; PART NAME:O-RING; DRAWING NUMBER:0A-285-139:010; ITEM POSITION NUMBER:26; EQUIPMENT MAKE:THE JAPAN STEEL WORKS;EQUIPMENT MODEL:CIM460; MANUFACTURER:THE JAPAN STEEL WORKS; MANUFACTURER PART NUMBER:P80; SUB ASSY:BEARING BOX ASSY</t>
  </si>
  <si>
    <t>SPARE PARTS; PART NAME:SHAFT,DRIVING; DRAWING NUMBER:6170032/D; EQUIPMENT NAME:NITROGEN COMPRESSOR; EQUIPMENT MAKE:BHARAT PUMPS &amp;COMPRESSORS LTD; EQUIPMENT MODEL:4HB/3; ADDITIONAL INFORMATION:PART LIST:6170032; MANUFACTURER:BHARAT PUMPS &amp; COMPRESSORS LTD;MANUFACTURER PART NUMBER:986920019; GROUP NAME:GEAR PUMP FOR ROD DIA 65 MM; BPC S/O NUMBER:302011005-01</t>
  </si>
  <si>
    <t>SPARE PARTS; PART NAME:U-SEAL; EQUIPMENT NAME:PE FLOWMETERS,PP FLOWMETERS; EQUIPMENT MAKE:K-TRON; EQUIPMENT MODEL:K-SFM-350;ADDITIONAL INFORMATION:13.4/8.5X1; MANUFACTURER:K-TRON; MANUFACTURER PART NUMBER:9324-40158</t>
  </si>
  <si>
    <t>SPARE PARTS; PART NAME:BODY,GASKET; MANUFACTURER:MIL CONTROLS LIMITED; MANUFACTURER PART NUMBER:240085579826</t>
  </si>
  <si>
    <t>LIMIT SWITCHES; MANUFACTURER:ELS-000-0GRV-SO; MANUFACTURER PART NUMBER:SHARJAH OXYGEN; TYPE:GRAVITY; FOR CT; SUPPLIER NAME:BRADY &amp;MORRIS ENGG. CO. LTD</t>
  </si>
  <si>
    <t>SPARE PARTS; PART NAME:GASKET,BODY; MATERIAL:PTFE; EQUIPMENT NAME:CONTROL VALVE; EQUIPMENT MAKE:SEVERN GLOCON; EQUIPMENTMODEL:300-5412-P2CN; ADDITIONAL INFORMATION:150; MANUFACTURER:SEVERN GLOCON; MANUFACTURER PART NUMBER:1134/22-E000-906; WITHSTAINLESS STEEL 316L SPIRAL WOUND GASKET (USE HIGH DENSITY WOUND)</t>
  </si>
  <si>
    <t>SPARE PARTS; PART NAME:GASKET; EQUIPMENT NAME:LRU COLUMN FEED PUMP; EQUIPMENT MAKE:LEWA PUMPS AND SYSTEMS; EQUIPMENTMODEL:LDE1/M911S/92MM; ADDITIONAL INFORMATION:LDE ABSCHLUSSDECKEL; MANUFACTURER:LEWA PUMPS AND SYSTEMS; MANUFACTURER PARTNUMBER:110349.0092; WEAR AND TEAR PARTS OF DRIVE ELEMENT 109352.0004</t>
  </si>
  <si>
    <t>SPARE PARTS; PART NAME:BODY,GASKET; MANUFACTURER:MIL CONTROLS LIMITED; MANUFACTURER PART NUMBER:367749190826</t>
  </si>
  <si>
    <t>SPARE PARTS; PART NAME:BODY,GASKET; MANUFACTURER:MIL CONTROLS LIMITED; MANUFACTURER PART NUMBER:974836692826</t>
  </si>
  <si>
    <t>SPARE PARTS; PART NAME:LEVEL OILER, CONSTANT; MATERIAL:ALUMINUM; DRAWING NUMBER:KSO S0512 005 0200; ITEM POSITION NUMBER:256;EQUIPMENT NAME:BUTENE-1 TRANSFER PUMP; EQUIPMENT MAKE:KIRLOSKAR EBARA PUMPS LIMITED; EQUIPMENT MODEL:150*100 VPCS 5M;MANUFACTURER:KIRLOSKAR EBARA PUMPS LIMITED; MANUFACTURER PART NUMBER:KSOS05120050200/256</t>
  </si>
  <si>
    <t>SPARE PARTS; PART NAME:PIN; MANUFACTURER PART NUMBER:691999-1; MANUFACTURER:ELLIOTT TURBOMACHINERY; EQUIPMENT NAME:DGSCONSOLE_WATER, OIL INJECT</t>
  </si>
  <si>
    <t>SPARE PARTS; PART NAME:CAULKING WIRE SET; EQUIPMENT NAME:STEAM TURBINE CPP; EQUIPMENT MAKE:BHARAT HEAVY ELECTRICAL; EQUIPMENTMODEL:EEHNK 50/71-3; ADDITIONAL INFORMATION:FOR REAR LABYRINTH GLAND; MANUFACTURER:BHARAT HEAVY ELECTRICAL; MANUFACTURER PARTMODEL:EEHNK 50/71-3; ADDITIONAL INFORMATION:FOR REAR LABYRINTH GLAND; MANUFACTURER:BHARAT HEAVY ELECTRICAL; MANUFACTURER PARTNUMBER:HY101941130030132006; STEAM TURBINE CPP POWER RATING:30 MW; SPEED:5650 RPM; INLET STEAM PARAMETER:106 KG/CM2G; TEMPERATURERATING:510 ⁰C; OUTLET PARAMETER:0.12 KG/CM2G; TEMPERATURE RATING:47.7 ⁰C</t>
  </si>
  <si>
    <t>SPARE PARTS; PART NAME:GASKET; DRAWING NUMBER:20W-A53447; EQUIPMENT NAME:COMPRESSOR; EQUIPMENT MAKE:KOBELCO COMPRESSOR;MANUFACTURER:KOBELCO COMPRESSOR; MANUFACTURER PART NUMBER:20S-A58072#AP; ITEM NUMBER:2; CLEANING HOLE; FOR GEARBOX</t>
  </si>
  <si>
    <t>SPARE PARTS; PART NAME:COVER; EQUIPMENT NAME:MOTOR; EQUIPMENT MAKE:BHARAT BIJLEE; ADDITIONAL INFORMATION:DRIVE END;MANUFACTURER:BHARAT BIJLEE; MANUFACTURER PART NUMBER:EDD20LC0000SP; FOR MOTOR; FRAME SIZE:200; POWER RATING:30/37 KW; VOLTAGERATING:415 V; NUMBER OF POLE:2; MOTOR REFERENCE TYPE:MN20L233G/MN20L253G/MN20L235G</t>
  </si>
  <si>
    <t>SPARE PARTS; PART NAME:COVER; EQUIPMENT NAME:MOTOR; EQUIPMENT MAKE:BHARAT BIJLEE; ADDITIONAL INFORMATION:NON-DRIVE END SIDE;MANUFACTURER:BHARAT BIJLEE; MANUFACTURER PART NUMBER:EDN20LC0000SP; FOR MOTOR; FRAME SIZE:200; POWER RATING:30/37 KW; VOLTAGERATING:415 V; NUMBER OF POLE:2; MOTOR REFERENCE TYPE:MN20L233G/MN20L253G/MN20L235G</t>
  </si>
  <si>
    <t>SPARE PARTS; PART NAME:ADAPTER, CAGE; DIMENSIONS:3 X 2 IN; MATERIAL:A216 GRADE WCB; EQUIPMENT MAKE:FISHER CONTROLS; EQUIPMENTMODEL:3.00ET-NS; MANUFACTURER:FISHER CONTROLS; MANUFACTURER PART NUMBER:1U124622012; SET QUANTITY:1</t>
  </si>
  <si>
    <t>SPARE PARTS; PART NAME:MOTOR BRACKET; EQUIPMENT NAME:AIR HANDLING UNIT;EQUIPMENT MAKE:SYSTEM AIR LTD; MANUFACTURER:SYSTEM AIR LTD; EQUIPMENTCODE:SIPL-W-1216/01, SIPL-W-1216/03; POWER RATING:3.7 KW; NO OF POLE:4 P; FOREXHAUST UNIT-</t>
  </si>
  <si>
    <t>SPARE PARTS; PART NAME:SOLENOID VALVE; MANUFACTURER PART NUMBER:SC G356A053; MANUFACTURER:WARTSILA; DIMENSIONS:50 MM; DRAWINGNUMBER:DBAC195522; EQUIPMENT NAME:ENGINE; EQUIPMENT MODEL:W20V32; ENGINE NUMBER:PAAE227083; REFERENCE TYPE:W32</t>
  </si>
  <si>
    <t>SPARE PARTS; PART NAME:O-RING; MATERIAL:PTFE; EQUIPMENT MAKE:MATHER &amp; PLATT PUMPS LTD; EQUIPMENT MODEL:PN ISO 30; ADDITIONALINFORMATION:FOR CASING; MANUFACTURER:MATHER &amp; PLATT PUMPS LTD; EQUIPMENT NAME:BACKWASH PUMP FOR ULTRAFILTRATION PLANT</t>
  </si>
  <si>
    <t>SPARE PARTS; PART NAME:GASKET, COVER; MANUFACTURER PART NUMBER:3PS-47080/639; MANUFACTURER:SHIN NIPPON MACHINERY CO LTD;MATERIAL:NON-ASBESTOS; DRAWING NUMBER:3PS-47080; ITEM POSITION NUMBER:639; EQUIPMENT NAME:BIG PUMP; EQUIPMENT MAKE:SHIN NIPPONMACHINERY CO., LTD; EQUIPMENT MODEL:35/4066 HDV; ADDITIONAL INFORMATION:BEARING HOUSING; EQUIPMENT MANUFACTURER PART NO: 639;CONTRACTOR DOCUMENT NUMBER: MGA102-D-DR-00031</t>
  </si>
  <si>
    <t>SPARE PARTS; PART NAME:GASKET, COVER PLATE; MANUFACTURER PART NUMBER:3PS-47080/695; MANUFACTURER:SHIN NIPPON MACHINERY CO LTD;MATERIAL:NON-ASBESTOS; DRAWING NUMBER:3PS-47080; ITEM POSITION NUMBER:695; EQUIPMENT NAME:BIG PUMP; EQUIPMENT MAKE:SHIN NIPPONMACHINERY CO., LTD; EQUIPMENT MODEL:35/4066 HDV; EQUIPMENT MANUFACTURER PART NO: 695; CONTRACTOR DOCUMENT NUMBER: MGA102-D-DR-00031</t>
  </si>
  <si>
    <t>SPARE PARTS; PART NAME:GASKET, COVER PLATE; MANUFACTURER PART NUMBER:3PS-47080/696; MANUFACTURER:SHIN NIPPON MACHINERY CO LTD;MATERIAL:NON-ASBESTOS; DRAWING NUMBER:3PS-47080; ITEM POSITION NUMBER:696; EQUIPMENT NAME:BIG PUMP; EQUIPMENT MAKE:SHIN NIPPONMACHINERY CO., LTD; EQUIPMENT MODEL:35/4066 HDV; EQUIPMENT MANUFACTURER PART NO: 696; CONTRACTOR DOCUMENT NUMBER: MGA102-D-DR-00031</t>
  </si>
  <si>
    <t>SPARE PARTS; PART NAME:GASKET, COVER PLATE; MANUFACTURER PART NUMBER:3PS-47080/697; MANUFACTURER:SHIN NIPPON MACHINERY CO LTD;MATERIAL:NON-ASBESTOS; DRAWING NUMBER:3PS-47080; ITEM POSITION NUMBER:697; EQUIPMENT NAME:BIG PUMP; EQUIPMENT MAKE:SHIN NIPPONMACHINERY CO., LTD; EQUIPMENT MODEL:35/4066 HDV; EQUIPMENT MANUFACTURER PART NO: 697; CONTRACTOR DOCUMENT NUMBER: MGA102-D-DR-00031</t>
  </si>
  <si>
    <t>SPARE PARTS; PART NAME:GASKET, COVER PLATE; MANUFACTURER PART NUMBER:3PS-47080/698; MANUFACTURER:SHIN NIPPON MACHINERY CO LTD;MATERIAL:NON-ASBESTOS; DRAWING NUMBER:3PS-47080; ITEM POSITION NUMBER:698; EQUIPMENT NAME:BIG PUMP; EQUIPMENT MAKE:SHIN NIPPONMACHINERY CO., LTD; EQUIPMENT MODEL:35/4066 HDV; EQUIPMENT MANUFACTURER PART NO: 698; CONTRACTOR DOCUMENT NUMBER: MGA102-D-DR-00031</t>
  </si>
  <si>
    <t>SPARE PARTS; PART NAME:GASKET, COVER; MANUFACTURER PART NUMBER:3PS-47081, 47082/639; MANUFACTURER:SHIN NIPPON MACHINERY CO LTD;MATERIAL:NON-ASBESTOS; DRAWING NUMBER:3PS-47081, 47082; ITEM POSITION NUMBER:639; EQUIPMENT NAME:BIG PUMP; EQUIPMENT MAKE:SHINNIPPON MACHINERY CO., LTD; EQUIPMENT MODEL:60/6597 HDV; EQUIPMENT MODEL:60/6597 HDV; ADDITIONAL INFORMATION:BEARING HOUSING;EQUIPMENT MANUFACTURER PART NO: 639; CONTRACTOR DOCUMENT NUMBER: MGA102-D-DS-00041, 00051</t>
  </si>
  <si>
    <t>SPARE PARTS; PART NAME:GASKET, COVER; MANUFACTURER PART NUMBER:3PS-47083/639; MANUFACTURER:SHIN NIPPON MACHINERY CO LTD;MATERIAL:NON-ASBESTOS; DRAWING NUMBER:3PS-47083; ITEM POSITION NUMBER:639; EQUIPMENT NAME:BIG PUMP; EQUIPMENT MAKE:SHIN NIPPONMACHINERY CO., LTD; EQUIPMENT MODEL:45/5078 HDV; ADDITIONAL INFORMATION:BEARING HOUSING; EQUIPMENT MANUFACTURER PART NO: 639;CONTRACTOR DOCUMENT NUMBER: MGA102-D-DS-00061</t>
  </si>
  <si>
    <t>SPARE PARTS; PART NAME:O-RING; MANUFACTURER PART NUMBER:3PS-47084, 47085/4123; MANUFACTURER:SHIN NIPPON MACHINERY CO LTD;MATERIAL:NBR; DRAWING NUMBER:3PS-47084, 47085; ITEM POSITION NUMBER:4123; EQUIPMENT NAME:BIG PUMP; EQUIPMENT MAKE:SHIN NIPPONMACHINERY CO., LTD; EQUIPMENT MODEL:8 BTBF-11; EQUIPMENT MODEL:8 BTBF-11; ADDITIONAL INFORMATION:RETAINER PLATE, OUTER; EQUIPMENTMANUFACTURER PART NO: 4123; CONTRACTOR DOCUMENT NUMBER: MGA102-D-DS-00073, 00084</t>
  </si>
  <si>
    <t>SPARE PARTS; PART NAME:GASKET; MANUFACTURER PART NUMBER:3PS-47131/628; MANUFACTURER:SHIN NIPPON MACHINERY CO LTD;MATERIAL:NON-ASBESTOS; DRAWING NUMBER:3PS-47131; ITEM POSITION NUMBER:628; EQUIPMENT NAME:VERTICAL SUSPENDED PUMP; EQUIPMENTMAKE:SHIN NIPPON MACHINERY CO., LTD; EQUIPMENT MODEL:SIW-ER 3/520; EQUIPMENT MANUFACTURER PART NO: 628; CONTRACTOR DOCUMENT NUMBER:MGA105-D-D-R-00051</t>
  </si>
  <si>
    <t>SPARE PARTS; PART NAME:O-RING; MANUFACTURER PART NUMBER:3PS-47131/636; MANUFACTURER:SHIN NIPPON MACHINERY CO LTD; MATERIAL:NBR;DRAWING NUMBER:3PS-47131; ITEM POSITION NUMBER:636; EQUIPMENT NAME:VERTICAL SUSPENDED PUMP; EQUIPMENT MAKE:SHIN NIPPON MACHINERYCO., LTD; EQUIPMENT MODEL:SIW-ER 3/520; EQUIPMENT MANUFACTURER PART NO: 636; CONTRACTOR DOCUMENT NUMBER: MGA105-D-D-R-00051</t>
  </si>
  <si>
    <t>SPARE PARTS; PART NAME:GASKET; MANUFACTURER PART NUMBER:3PS-47132/628; MANUFACTURER:SHIN NIPPON MACHINERY CO LTD;MATERIAL:NON-ASBESTOS; DRAWING NUMBER:3PS-47132; ITEM POSITION NUMBER:628; EQUIPMENT NAME:VERTICAL SUSPENDED PUMP; EQUIPMENTMAKE:SHIN NIPPON MACHINERY CO., LTD; EQUIPMENT MODEL:SIWO-ER 5/825; EQUIPMENT MANUFACTURER PART NO: 628; CONTRACTOR DOCUMENTNUMBER: MGA105-D-D-R-00061</t>
  </si>
  <si>
    <t>SPARE PARTS; PART NAME:O-RING; MANUFACTURER PART NUMBER:3PS-47132/636; MANUFACTURER:SHIN NIPPON MACHINERY CO LTD; MATERIAL:NBR;DRAWING NUMBER:3PS-47132; ITEM POSITION NUMBER:636; EQUIPMENT NAME:VERTICAL SUSPENDED PUMP; EQUIPMENT MAKE:SHIN NIPPON MACHINERYCO., LTD; EQUIPMENT MODEL:SIWO-ER 5/825; EQUIPMENT MANUFACTURER PART NO: 636; CONTRACTOR DOCUMENT NUMBER: MGA105-D-D-R-00061</t>
  </si>
  <si>
    <t>SPARE PARTS; PART NAME:GASKET; MANUFACTURER PART NUMBER:3PS-47132/650; MANUFACTURER:SHIN NIPPON MACHINERY CO LTD;MATERIAL:NON-ASBESTOS; DRAWING NUMBER:3PS-47132; ITEM POSITION NUMBER:650; EQUIPMENT NAME:VERTICAL SUSPENDED PUMP; EQUIPMENTMAKE:SHIN NIPPON MACHINERY CO., LTD; EQUIPMENT MODEL:SIWO-ER 5/825; EQUIPMENT MANUFACTURER PART NO: 650; CONTRACTOR DOCUMENTNUMBER: MGA105-D-D-R-00061</t>
  </si>
  <si>
    <t>SPARE PARTS; PART NAME:GASKET; MANUFACTURER PART NUMBER:3PS-47133/628; MANUFACTURER:SHIN NIPPON MACHINERY CO LTD;MATERIAL:NON-ASBESTOS; DRAWING NUMBER:3PS-47133; ITEM POSITION NUMBER:628; EQUIPMENT NAME:VERTICAL SUSPENDED PUMP; EQUIPMENTMAKE:SHIN NIPPON MACHINERY CO., LTD; EQUIPMENT MODEL:SIW-ER 3/520; EQUIPMENT MANUFACTURER PART NO: 628; CONTRACTOR DOCUMENT NUMBER:MGA105-D-D-R-00071</t>
  </si>
  <si>
    <t>SPARE PARTS; PART NAME:O-RING; MANUFACTURER PART NUMBER:3PS-47133/636; MANUFACTURER:SHIN NIPPON MACHINERY CO LTD; MATERIAL:NBR;DRAWING NUMBER:3PS-47133; ITEM POSITION NUMBER:636; EQUIPMENT NAME:VERTICAL SUSPENDED PUMP; EQUIPMENT MAKE:SHIN NIPPON MACHINERYCO., LTD; EQUIPMENT MODEL:SIW-ER 3/520; EQUIPMENT MANUFACTURER PART NO: 636; CONTRACTOR DOCUMENT NUMBER: MGA105-D-D-R-00071</t>
  </si>
  <si>
    <t>SPARE PARTS; PART NAME:GASKET; MANUFACTURER PART NUMBER:3PS-47134/628; MANUFACTURER:SHIN NIPPON MACHINERY CO LTD;MATERIAL:NON-ASBESTOS; DRAWING NUMBER:3PS-47134; ITEM POSITION NUMBER:628; EQUIPMENT NAME:VERTICAL SUSPENDED PUMP; EQUIPMENTMAKE:SHIN NIPPON MACHINERY CO., LTD; EQUIPMENT MODEL:SIW-ER 3/520HO-13307; EQUIPMENT MANUFACTURER PART NO: 628; CONTRACTOR DOCUMENTNUMBER: MGA105-D-D-R-00081</t>
  </si>
  <si>
    <t>SPARE PARTS; PART NAME:O-RING; MANUFACTURER PART NUMBER:3PS-47134/636; MANUFACTURER:SHIN NIPPON MACHINERY CO LTD; MATERIAL:NBR;DRAWING NUMBER:3PS-47134; ITEM POSITION NUMBER:636; EQUIPMENT NAME:VERTICAL SUSPENDED PUMP; EQUIPMENT MAKE:SHIN NIPPON MACHINERYCO., LTD; EQUIPMENT MODEL:SIW-ER 3/520HO-13307; EQUIPMENT MANUFACTURER PART NO: 636; CONTRACTOR DOCUMENT NUMBER: MGA105-D-D-R-00081</t>
  </si>
  <si>
    <t>SPARE PARTS; PART NAME:GASKET, COVER; MANUFACTURER PART NUMBER:3PS-47092/638; MANUFACTURER:SHIN NIPPON MACHINERY CO LTD;MATERIAL:NON-ASBESTOS; DRAWING NUMBER:3PS-47092; ITEM POSITION NUMBER:638; EQUIPMENT NAME:CENTRIFUGAL PUMP; EQUIPMENT MAKE:SHINNIPPON MACHINERY CO., LTD; EQUIPMENT MODEL:8/1524 HTB-8ST; ADDITIONAL INFORMATION:BEARING HOUSING; EQUIPMENT MANUFACTURER PART NO:638; CONTRACTOR DOCUMENT NUMBER: MGA108-D-DS-00031</t>
  </si>
  <si>
    <t>SPARE PARTS; PART NAME:GASKET, COVER, BEARING JACKET; MANUFACTURER PART NUMBER:3PS-47092/695; MANUFACTURER:SHIN NIPPON MACHINERY COLTD; MATERIAL:NON-ASBESTOS; DRAWING NUMBER:3PS-47092; ITEM POSITION NUMBER:695; EQUIPMENT NAME:CENTRIFUGAL PUMP; EQUIPMENTMAKE:SHIN NIPPON MACHINERY CO., LTD; EQUIPMENT MODEL:8/1524 HTB-8ST; EQUIPMENT MANUFACTURER PART NO: 695; CONTRACTOR DOCUMENTNUMBER: MGA108-D-DS-00031</t>
  </si>
  <si>
    <t>SPARE PARTS; PART NAME:GASKET; MANUFACTURER PART NUMBER:3PS-47160/628; MANUFACTURER:SHIN NIPPON MACHINERY CO LTD;MATERIAL:NON-ASBESTOS; DRAWING NUMBER:3PS-47160; ITEM POSITION NUMBER:628; EQUIPMENT NAME:VERTICAL SUSPENDED PUMP; EQUIPMENTMAKE:SHIN NIPPON MACHINERY CO., LTD; EQUIPMENT MODEL:SIW-ER 4/625; EQUIPMENT MANUFACTURER PART NO: 628; CONTRACTOR DOCUMENT NUMBER:MGA115-D-D-R-00011</t>
  </si>
  <si>
    <t>SPARE PARTS; PART NAME:O-RING; MANUFACTURER PART NUMBER:3PS-47160/636; MANUFACTURER:SHIN NIPPON MACHINERY CO LTD; MATERIAL:NBR;DRAWING NUMBER:3PS-47160; ITEM POSITION NUMBER:636; EQUIPMENT NAME:VERTICAL SUSPENDED PUMP; EQUIPMENT MAKE:SHIN NIPPON MACHINERYCO., LTD; EQUIPMENT MODEL:SIW-ER 4/625; EQUIPMENT MANUFACTURER PART NO: 636; CONTRACTOR DOCUMENT NUMBER: MGA115-D-D-R-00011</t>
  </si>
  <si>
    <t>SPARE PARTS; PART NAME:O-RING; MANUFACTURER PART NUMBER:3PS-47161/636; MANUFACTURER:SHIN NIPPON MACHINERY CO LTD; MATERIAL:NBR;DRAWING NUMBER:3PS-47161; ITEM POSITION NUMBER:636; EQUIPMENT NAME:VERTICAL SUSPENDED PUMP; EQUIPMENT MAKE:SHIN NIPPON MACHINERYCO., LTD; EQUIPMENT MODEL:SIW-ER 3/520; EQUIPMENT MANUFACTURER PART NO: 636; CONTRACTOR DOCUMENT NUMBER: MGA115-D-D-R-00021</t>
  </si>
  <si>
    <t>SPARE PARTS; PART NAME:O-RING; MANUFACTURER PART NUMBER:3PS-47162/636; MANUFACTURER:SHIN NIPPON MACHINERY CO LTD; MATERIAL:NBR;DRAWING NUMBER:3PS-47162; ITEM POSITION NUMBER:636; EQUIPMENT NAME:VERTICAL SUSPENDED PUMP; EQUIPMENT MAKE:SHIN NIPPON MACHINERYCO., LTD; EQUIPMENT MODEL:SIW-ER 3/520; EQUIPMENT MANUFACTURER PART NO: 636; CONTRACTOR DOCUMENT NUMBER: MGA115-D-D-R-00031</t>
  </si>
  <si>
    <t>SPARE PARTS; PART NAME:GASKET; MANUFACTURER PART NUMBER:3PS-47128/628; MANUFACTURER:SHIN NIPPON MACHINERY CO LTD;MATERIAL:NON-ASBESTOS; DRAWING NUMBER:3PS-47128; ITEM POSITION NUMBER:628; EQUIPMENT NAME:VERTICAL SUSPENDED PUMP; EQUIPMENTMAKE:SHIN NIPPON MACHINERY CO., LTD; EQUIPMENT MODEL:SIW-ER 6/1025; EQUIPMENT MANUFACTURER PART NO: 628; CONTRACTOR DOCUMENTNUMBER: MGA105-D-D-R-00021</t>
  </si>
  <si>
    <t>SPARE PARTS; PART NAME:GASKET; MANUFACTURER PART NUMBER:3PS-47129/628; MANUFACTURER:SHIN NIPPON MACHINERY CO LTD;MATERIAL:NON-ASBESTOS; DRAWING NUMBER:3PS-47129; ITEM POSITION NUMBER:628; EQUIPMENT NAME:VERTICAL SUSPENDED PUMP; EQUIPMENTMAKE:SHIN NIPPON MACHINERY CO., LTD; EQUIPMENT MODEL:SIW-ER 3/520; EQUIPMENT MANUFACTURER PART NO: 628; CONTRACTOR DOCUMENT NUMBER:MGA105-D-D-R-00031</t>
  </si>
  <si>
    <t>SPARE PARTS; PART NAME:O-RING; MANUFACTURER PART NUMBER:3PS-47129/636; MANUFACTURER:SHIN NIPPON MACHINERY CO LTD; MATERIAL:NBR;DRAWING NUMBER:3PS-47129; ITEM POSITION NUMBER:636; EQUIPMENT NAME:VERTICAL SUSPENDED PUMP; EQUIPMENT MAKE:SHIN NIPPON MACHINERYCO., LTD; EQUIPMENT MODEL:SIW-ER 3/520; EQUIPMENT MANUFACTURER PART NO: 636; CONTRACTOR DOCUMENT NUMBER: MGA105-D-D-R-00031</t>
  </si>
  <si>
    <t>SPARE PARTS; PART NAME:GASKET; MANUFACTURER PART NUMBER:3PS-47130/628; MANUFACTURER:SHIN NIPPON MACHINERY CO LTD;MATERIAL:NON-ASBESTOS; DRAWING NUMBER:3PS-47130; ITEM POSITION NUMBER:628; EQUIPMENT NAME:VERTICAL SUSPENDED PUMP; EQUIPMENTMAKE:SHIN NIPPON MACHINERY CO., LTD; EQUIPMENT MODEL:SIW-ER 3/520; EQUIPMENT MANUFACTURER PART NO: 628; CONTRACTOR DOCUMENT NUMBER:MGA105-D-D-R-00041</t>
  </si>
  <si>
    <t>SPARE PARTS; PART NAME:O-RING; MANUFACTURER PART NUMBER:3PS-47130/636; MANUFACTURER:SHIN NIPPON MACHINERY CO LTD; MATERIAL:NBR;DRAWING NUMBER:3PS-47130; ITEM POSITION NUMBER:636; EQUIPMENT NAME:VERTICAL SUSPENDED PUMP; EQUIPMENT MAKE:SHIN NIPPON MACHINERYCO., LTD; EQUIPMENT MODEL:SIW-ER 3/520; EQUIPMENT MANUFACTURER PART NO: 636; CONTRACTOR DOCUMENT NUMBER: MGA105-D-D-R-00041</t>
  </si>
  <si>
    <t>SPARE PARTS; PART NAME:O-RING; MANUFACTURER PART NUMBER:3PS-62042/1010; MANUFACTURER:SHIN NIPPON MACHINERY CO LTD; MATERIAL:NBR;DRAWING NUMBER:3PS-62042; ITEM POSITION NUMBER:1010; EQUIPMENT NAME:VERTICAL CAN PUMP; EQUIPMENT MAKE:SHIN NIPPON MACHINERY CO.,LTD; EQUIPMENT MODEL:12X19M WYR-10; EQUIPMENT MANUFACTURER PART NO: 1010; CONTRACTOR DOCUMENT NUMBER: MGA103-D-DS-00011</t>
  </si>
  <si>
    <t>SPARE PARTS; PART NAME:O-RING; MANUFACTURER PART NUMBER:3PS-47087/1010; MANUFACTURER:SHIN NIPPON MACHINERY CO LTD; MATERIAL:NBR;DRAWING NUMBER:3PS-47087; ITEM POSITION NUMBER:1010; EQUIPMENT NAME:VERTICAL CAN PUMP; EQUIPMENT MAKE:SHIN NIPPON MACHINERY CO.,LTD; EQUIPMENT MODEL:10/1521 CZ-3; EQUIPMENT MANUFACTURER PART NO: 1010; CONTRACTOR DOCUMENT NUMBER: MGA103-D-DS-00031</t>
  </si>
  <si>
    <t>SPARE PARTS; PART NAME:O-RING; MANUFACTURER PART NUMBER:3PS-47087/1020; MANUFACTURER:SHIN NIPPON MACHINERY CO LTD; MATERIAL:NBR;DRAWING NUMBER:3PS-47087; ITEM POSITION NUMBER:1020; EQUIPMENT NAME:VERTICAL CAN PUMP; EQUIPMENT MAKE:SHIN NIPPON MACHINERY CO.,LTD; EQUIPMENT MODEL:10/1521 CZ-3; EQUIPMENT MANUFACTURER PART NO: 1020; CONTRACTOR DOCUMENT NUMBER: MGA103-D-DS-00031</t>
  </si>
  <si>
    <t>SPARE PARTS; PART NAME:O-RING; MANUFACTURER PART NUMBER:3PS-47128/636; MANUFACTURER:SHIN NIPPON MACHINERY CO LTD; MATERIAL:NBR;DRAWING NUMBER:3PS-47128; ITEM POSITION NUMBER:636; EQUIPMENT NAME:VERTICAL SUSPENDED PUMP; EQUIPMENT MAKE:SHIN NIPPON MACHINERYCO., LTD; EQUIPMENT MODEL:SIW-ER 6/1025; EQUIPMENT MANUFACTURER PART NO: 636; CONTRACTOR DOCUMENT NUMBER: MGA105-D-D-R-00021</t>
  </si>
  <si>
    <t>SPARE PARTS; PART NAME:OIL RING; EQUIPMENT NAME:C4 MIX TRANSFER PUMP; EQUIPMENT MAKE:ITT CORPORATION INDIA PVT LTD; EQUIPMENTMODEL:3700 LX-3x6 - 17S; MANUFACTURER:ITT CORPORATION INDIA PVT LTD; MANUFACTURER PART NUMBER:A00017A13 1618</t>
  </si>
  <si>
    <t>SOCKET WELD PIPE COUPLINGS; MAT:STAINLESS STEEL 304; MAT SPEC, FITTING:ASTM A182 GRADE F304; PRESSURE DESIGNATION:CL 3000;MANDATORY ADD REQRMTS:LOW TEMPERATURE/HC/ADDITIVES; SIZE:1.5 IN</t>
  </si>
  <si>
    <t>SUB ASSY:BALL JOINT ASSY, DOJ350F219; SUPPLER:THE JAPAN STEEL WORKS</t>
  </si>
  <si>
    <t>SPARE PARTS; PART NAME:GASKET; DIMENSIONS:1.5 MM (THK); MATERIAL:M-8121; DRAWING NUMBER:2A21576; ITEM POSITION NUMBER:16; EQUIPMENTNAME:GEAR PUMP; ADDITIONAL INFORMATION:SPARES FOR ROTARY JOINT; MANUFACTURER:SHOWA GIKEN INDUSTRIAL CO LTD; MANUFACTURER PARTNUMBER:JKM0354; SUPPLIER:THE JAPAN STEEL WORKS</t>
  </si>
  <si>
    <t>SPARE PARTS; PART NAME:PUMP, AUXILARY, LUBE OIL; MANUFACTURER PART NUMBER:B5-R4-R; MANUFACTURER:SHIN NIPPON MACHINERY CO LTD;EQUIPMENT NAME:BIG PUMP (TURBINE); EQUIPMENT MAKE:SHIN NIPPON MACHINERY CO., LTD; EQUIPMENT MODEL:B5-R4-R</t>
  </si>
  <si>
    <t>SPARE PARTS; PART NAME:PUMP, AUXILARY, LUBE OIL; MANUFACTURER PART NUMBER:B6-R2-R; MANUFACTURER:SHIN NIPPON MACHINERY CO LTD;EQUIPMENT NAME:BIG PUMP (TURBINE); EQUIPMENT MAKE:SHIN NIPPON MACHINERY CO., LTD; EQUIPMENT MODEL:B6-R2-R</t>
  </si>
  <si>
    <t>THREADED PIPE CAPS; MAT:CARBON STEEL; MAT SPEC, FITTING:ASTM A105; TYPE OF THREAD:NPT; PRESSURE DESIGNATION:CL 3000; MANDATORY ADDREQRMTS:STEAM WITH IBR CERTIFICATE; SIZE:1 IN</t>
  </si>
  <si>
    <t>SAFETY GLOVES; APPLICATION:ELECTRICAL; TYPE:INSULATED; INSULATION RATING:7.5 KV</t>
  </si>
  <si>
    <t>SPARE PARTS; PART NAME:BEARING; MANUFACTURER PART NUMBER:B5-0726-Y120-R2/9; MANUFACTURER:SHIN NIPPON MACHINERY CO LTD; DRAWINGNUMBER:B5-0726-Y120-R2; ITEM POSITION NUMBER:9; EQUIPMENT NAME:BIG PUMP (TURBINE); EQUIPMENT MAKE:SHIN NIPPON MACHINERY CO., LTD;EQUIPMENT MODEL:B6-R2-R; ADDITIONAL INFORMATION:FOR REDUCTION GEARBOX</t>
  </si>
  <si>
    <t>SPARE PARTS; PART NAME:LOCK NUT, BEARING; MATERIAL:CARBON STEEL; DRAWING NUMBER:KSO S0512 004 0200; ITEM POSITION NUMBER:129;EQUIPMENT NAME:OFF SPEC C4 MIX TRANSFER PUMP; EQUIPMENT MAKE:KIRLOSKAR EBARA PUMPS LIMITED; EQUIPMENT MODEL:80*50 VPCS 7M;MANUFACTURER:KIRLOSKAR EBARA PUMPS LIMITED; MANUFACTURER PART NUMBER:KSOS05120040200/129</t>
  </si>
  <si>
    <t>SPARE PARTS; PART NAME:GASKET,BODY; EQUIPMENT NAME:CONTROL VALVE; EQUIPMENT MAKE:MIL CONTROLS; EQUIPMENT MODEL:41621;MANUFACTURER:MIL CONTROLS; MANUFACTURER PART NUMBER:100000351826; ACTUATOR SIZE:18 IN; MODEL NUMBER:41612</t>
  </si>
  <si>
    <t>LOW VOLTAGE FUSE LINKS; VOLTAGE, RATED:550 VAC; CURRENT, RATED:2 A; MANUFCTURER:BUSSMANN; PART NUMBER:NSD2; FOR 66 KV TRANSFORMERCONTROL PANEL</t>
  </si>
  <si>
    <t>SPARE PARTS; PART NAME:COVER,FAN; EQUIPMENT NAME:MOTOR; EQUIPMENT MAKE:BHARAT BIJLEE; MANUFACTURER:BHARAT BIJLEE; MANUFACTURER PARTNUMBER:FCX18LC0000SP; FOR MOTOR; FRAME SIZE:180; POWER RATING:18.5/22 KW; VOLTAGE RATING:415 V; NUMBER OF POLE:2; MOTOR REFERENCETYPE:MN18M213G/MA18L233G</t>
  </si>
  <si>
    <t>SWITCH MODE POWER SUPPLY; VOLTAGE, OUTPUT:24 VDC; CURRENT, OUTPUT:4.5 A; POWER RATING:100 W; MODEL NUMBER:S8JX-G10024CD;MANUFACTURER:OMRON</t>
  </si>
  <si>
    <t>SPARE PARTS; PART NAME:GASKET,CASING; EQUIPMENT NAME:LIGHT PFO / PFO UNLOADING PUMP; EQUIPMENT MAKE:ITT CORPORATION INDIA PVT LTD;EQUIPMENT MODEL:3700 SA-1.5x3 - 7S; MANUFACTURER:ITT CORPORATION INDIA PVT LTD; MANUFACTURER PART NUMBER:A01045A01</t>
  </si>
  <si>
    <t>SPIRAL WOUND GASKETS; DESIGN SPEC:ANSI B16.20; DESIGN SPEC, FLANGE(S):ANSI B16.5; PRESSURE DESIGNATION:CLASS 300; MAT,WINDINGS:STAINLESS STEEL 316; MAT, FILLER:GRAFOIL; MAT, INNER RING:STAINLESS STEEL 316; MAT, CENTRING RING:STAINLESS STEEL 316;SIZE, PIPE, NOMINAL:1.25 IN</t>
  </si>
  <si>
    <t>INSTRUMENT SYSTEMS; TYPE:ANALOG INPUT MODULE; MANUFACTURER:ALLEN BRADLEY; MANUFACTURER PART NUMBER:2080-IF4; VOLTAGE RATING:0 TO 10V; CURRENT RATING:0 TO 20 mA; 4-CHENNAL; MICRO800 PLUG-IN MODULES; UNIPOLAR; NON-ISOLATED; EQUIPMENT MANUFACTURER:VOLTAS LTD; FORPP UNIT; CAPACITY:340 KTPA</t>
  </si>
  <si>
    <t>SPARE PARTS; PART NAME:WEAR RING,SEAL CHAMBER; EQUIPMENT NAME:PENTANE TRANSFER PUMP; EQUIPMENT MAKE:ITT CORPORATION INDIA PVT LTD;EQUIPMENT MODEL:3700 SA-1x2 - 11A; ADDITIONAL INFORMATION:180-241 BHN; MANUFACTURER:ITT CORPORATION INDIA PVT LTD; MANUFACTURERPART NUMBER:C00288A13 1232K</t>
  </si>
  <si>
    <t>SPARE PARTS; PART NAME:WEAR RING,SEAL CHAMBER; EQUIPMENT NAME:HPG LOADING PUMP; EQUIPMENT MAKE:ITT CORPORATION INDIA PVT LTD;EQUIPMENT MODEL:3700 SA-3x6 - 9S; ADDITIONAL INFORMATION:180-241 BHN; MANUFACTURER:ITT CORPORATION INDIA PVT LTD; MANUFACTURER PARTNUMBER:C00288A13 1232K</t>
  </si>
  <si>
    <t>TRANSFORMERS; TYPE:CURRENT,EPOXY; POWER, OUTPUT:15 VA; MANUFACTURER:CROMPTON GREAVES; CURRENT RATIO:800/1A; CT CLASS:5P10; RINGTYPE; LT TAPE INSULATED; VARNISH IMPREGNATED; INDOOR; FOR TRANSFORMER; EQUIPMENT MODEL NUMBER:DT3519</t>
  </si>
  <si>
    <t>SPARE PARTS; PART NAME:STRAINER ELEMENT; DIMENSIONS:3 IN; MATERIAL:STAINLESS STEEL 304; DRAWING NUMBER:VP-SC2252-T3-01; EQUIPMENTMAKE:JFC CORPORATION; EQUIPMENT MODEL:T3 TYPE; MANUFACTURER:JFC CORPORATION; REAL MANUFACTURER:KOREA FUJI PACKING CO. LTDMAKE:JFC CORPORATION; EQUIPMENT MODEL:T3 TYPE; MANUFACTURER:JFC CORPORATION; REAL MANUFACTURER:KOREA FUJI PACKING CO. LTD</t>
  </si>
  <si>
    <t>SPADE LINE BLINDS; DESIGN SPEC, FLANGE(S):ANSI B16.5; MAT:CARBON STEEL; PRESSURE DESIGNATION:CL 300; SIZE:3 IN; MAT, SPEC:ASTM A105</t>
  </si>
  <si>
    <t>CIRCUIT BREAKERS; TYPE, CIRCUITBREAKER:MOLDED CASE; POLE, QUANTITY:3; CURRENT RATING:32 A; VOLTAGE RATING:415 VAC; MANUFACTURERPART NUMBER:SL97920; MANUFACTURER:LARSEN &amp; TOUBRO; MODEL NUMBER:DS 100</t>
  </si>
  <si>
    <t>REINFORCED FLAT RING RUBBER GASKET; MAT:ETHYLENE-PROPYLENE RUBBER; CROSS SECTION:WITH INSERT; MAT, INSERT:STEEL; FACING,FLANGE:RAISED FACE; PRESSURE DESIGNATION:ASME CL 300; THICKNESS AT INSERT:6 MM; SIZE, PIPE, NOMINAL:12 IN; REFERENCE: 11KC</t>
  </si>
  <si>
    <t>SPARE PARTS; PART NAME:AIR BREATHER; MANUFACTURER PART NUMBER:UC-160J10A-60A#02; MANUFACTURER:KOBE STEEL; DRAWINGNUMBER:UC-1000J10G; ITEM POSITION NUMBER:57; EQUIPMENT NAME:PELLETIZER; EQUIPMENT MAKE:KOBE STEEL; EQUIPMENT MODEL:LCM500H; SUBASSY:DRIVE HOUSING ASS'Y</t>
  </si>
  <si>
    <t>SPARE PARTS; PART NAME:GASKET SET; EQUIPMENT NAME:VALVE; EQUIPMENT MAKE:KENT INTROL; MANUFACTURER:KENT INTROL; MANUFACTURER PARTNUMBER:VNA0147A-7A</t>
  </si>
  <si>
    <t>JOINTS, EXPANSION; TYPE:METALLIC; SIZE:1.25 IN; PRESSURE DESIGNATION:ASME CLASS150; LENGTH:153 MM; MAT, LINER AND BELLOW:STAINLESS STEEL 316L; MAT, FLANGE:A105FORGED; MOVEMENT:19 MM AXIAL; SPRING RATE:9.82 KG/MM; BELLOW:0.4 MM THKX2 PLY</t>
  </si>
  <si>
    <t>JOINTS, EXPANSION; TYPE:METALLIC; SIZE:1.25 IN; PRESSURE DESIGNATION:CLASS 150;LENGTH:153 MM; MATERIAL,LINER &amp; BELLOW:STAINLESS STEEL 316L;MATERIAL,FLANGE:A105FORGED; MOVEMENT:19MM AXIAL; SPRING RATE:9.54 KG/MM; BELLOW:0.4 MM THKX2 PLY</t>
  </si>
  <si>
    <t>JOINTS, EXPANSION; TYPE:METALLIC; SIZE:1.25 IN; PRESSURE DESIGNATION:CLASS 150;LENGTH:153 MM; MATERIAL,LINER &amp; BELLOW:STAINLESS STEEL 316L;MATERIAL,FLANGE:A105FORGED; MOVEMENT:19MM AXIAL; SPRING RATE:9.4 KG/MM; BELLOW:0.4 MM THKX2 PLY</t>
  </si>
  <si>
    <t>SPARE PARTS; PART NAME:CABLE; DRAWING NUMBER:M 1; EQUIPMENT NAME:HDPE ANALYSER; EQUIPMENT MAKE:SIEMENS; ADDITIONAL INFORMATION:I2CMODULE; MANUFACTURER:SIEMENS; MANUFACTURER PART NUMBER:US2-2021757-001; SUB ASSEMBLY:WIRING AND CABLES</t>
  </si>
  <si>
    <t>THREADED PIPE CAPS; MAT:STAINLESS STEEL 304; MAT SPEC, FITTING:ASTM A182 GRADE F304 / 304L; TYPE OF THREAD:NPT; PRESSUREDESIGNATION:CL 6000; MANDATORY ADD REQRMTS:LOW TEMP/HC/ADDITIVES; SIZE:1 IN</t>
  </si>
  <si>
    <t>SOCKET WELD PIPE CAPS; MAT:CARBON STEEL; MAT SPEC, FITTING:ASTM A234 WPB; PRESSURE DESIGNATION:CL 3000; MANDATORY ADD REQRMTS:STEAMWITH IBR CERTIFICATE; SIZE:1.5 IN</t>
  </si>
  <si>
    <t>BUTT-WELD EQUAL PIPE TEES; MAT:STAINLESS STEEL 304 / 304L; MAT SPEC, FITTING:ASTM A403 GRADE WP304/304L; MANUFACTURINGPROCESS:SEAMLESS; SERVICE:LOW TEMP/HC/ADDITIVES; SCHEDULE NUMBER:40; SIZE:0.5 IN</t>
  </si>
  <si>
    <t>NETWORK ACCESSORIES; DESCRIPTION:CABLE; MANUFACTURER:BENTLY NEVADA; MANUFACTURER PART NUMBER:138131-10; TYPE:10BASE-T; CABLELENGTH:10 FEET</t>
  </si>
  <si>
    <t>SPARE PARTS; PART NAME:SEALING KIT; EQUIPMENT NAME:CRYOGENIC GATE VALVE; EQUIPMENT MAKE:HEROSE; MANUFACTURER PARTNUMBER:30290.0500.S000; MANUFACTURER:HEROSE; SIZE, VALVE:DN50; NOMINAL PRESSURE:PN50</t>
  </si>
  <si>
    <t>SPARE PARTS; PART NAME:TIME RELAY; MANUFACTURER PART NUMBER:88826155; MANUFACTURER:WARTSILA; DRAWING NUMBER:DBAC195522; EQUIPMENTNAME:ENGINE; EQUIPMENT MODEL:W20V32; ENGINE NUMBER:PAAE227083; REFERENCE TYPE:W32</t>
  </si>
  <si>
    <t>SPIRAL WOUND GASKETS; DESIGN SPEC:ANSI B16.20; DESIGN SPEC, FLANGE(S):ANSI B16.5; PRESSURE DESIGNATION:CLASS 600; MAT,WINDINGS:STAINLESS STEEL 316; MAT, FILLER:GRAFOIL; MAT, CENTRING RING:STAINLESS STEEL 316; SIZE, PIPE, NOMINAL:14 IN</t>
  </si>
  <si>
    <t>SPARE PARTS; PART NAME:NUT,IMPELLER; MATERIAL:CF8M; EQUIPMENT MAKE:MATHER &amp; PLATT PUMPS LTD; EQUIPMENT MODEL:PN ISO 35;MANUFACTURER:MATHER &amp; PLATT PUMPS LTD; EQUIPMENT NAME:CIP PUMP FOR ULTRAFILTRATION PLANT</t>
  </si>
  <si>
    <t>SPARE PARTS; PART NAME:O-RING; DRAWING NUMBER:6320030/E; EQUIPMENT NAME:NITROGEN COMPRESSOR; EQUIPMENT MAKE:BHARAT PUMPS &amp;COMPRESSORS LTD; EQUIPMENT MODEL:4HB/3; ADDITIONAL INFORMATION:PART LIST:6320174; MANUFACTURER:BHARAT PUMPS &amp; COMPRESSORS LTD;MANUFACTURER PART NUMBER:741200215; GROUP NAME:STUFFING BOX FOR ROD DIA 65 MM; BPC S/O NUMBER:302011005-01</t>
  </si>
  <si>
    <t>SPARE PARTS; PART NAME:CAP,VENTILATION; EQUIPMENT NAME:BATTERY CELL; EQUIPMENT MAKE:AMCO SAFT INDIA LTD; EQUIPMENT MODEL:KPH290P;MANUFACTURER:AMCO SAFT INDIA LTD</t>
  </si>
  <si>
    <t>SPARE PARTS; PART NAME:SHROUD; DIMENSIONS:176 MM; EQUIPMENT NAME:BATTERY CELL; EQUIPMENT MAKE:AMCO SAFT INDIA LTD; EQUIPMENTMODEL:KPH290P; MANUFACTURER PART NUMBER:SCH20; MANUFACTURER:AMCO SAFT INDIA LTD</t>
  </si>
  <si>
    <t>SPARE PARTS; PART NAME:SHROUD; DIMENSIONS:345 MM; EQUIPMENT NAME:BATTERY CELL; EQUIPMENT MAKE:AMCO SAFT INDIA LTD; EQUIPMENTMODEL:KPH575P; MANUFACTURER PART NUMBER:SCH20; MANUFACTURER:AMCO SAFT INDIA LTD</t>
  </si>
  <si>
    <t>SPARE PARTS; PART NAME:PACKING SET; ADDITIONAL INFORMATION:FOR GLAND; MANUFACTURER:MIL CONTROLS LIMITED; MANUFACTURER PARTNUMBER:597333870931</t>
  </si>
  <si>
    <t>SPARE PARTS; PART NAME:SEAT RING; MANUFACTURER:MIL CONTROLS LIMITED; MANUFACTURER PART NUMBER:996925397170</t>
  </si>
  <si>
    <t>SPARE PARTS; PART NAME:SEAT RING; MANUFACTURER:MIL CONTROLS LIMITED; MANUFACTURER PART NUMBER:231505768163</t>
  </si>
  <si>
    <t>SPARE PARTS; PART NAME:SEAT RING; MANUFACTURER:MIL CONTROLS LIMITED; MANUFACTURER PART NUMBER:911867671145</t>
  </si>
  <si>
    <t>SPARE PARTS; PART NAME:BEARING; MANUFACTURER PART NUMBER:11515-0001-10-R2/05-2, 05-2; MANUFACTURER:SHIN NIPPON MACHINERY CO LTD;DRAWING NUMBER:11515-0001-10-R2; EQUIPMENT NAME:BIG PUMPS (TURBINE)/; EQUIPMENT NAME:TURBINE SPARES; EQUIPMENT MODEL:B8-C2;ADDITIONAL INFORMATION:LOW AND HIGH PRESSURE SIDE</t>
  </si>
  <si>
    <t>REINFORCED FLAT RING RUBBER GASKET; MAT:ETHYLENE-PROPYLENE RUBBER; CROSS SECTION:WITH INSERT; MAT, INSERT:STEEL; FACING,FLANGE:RAISED FACE; PRESSURE DESIGNATION:ASME CL 150; THICKNESS AT INSERT:3 MM; SIZE, PIPE, NOMINAL:1 IN; REFERENCE: 11KC</t>
  </si>
  <si>
    <t>SPIRAL WOUND GASKETS; DESIGN SPEC:ANSI B16.20; DESIGN SPEC, FLANGE(S):ANSI B16.5; PRESSURE DESIGNATION:CLASS 600; MAT,WINDINGS:STAINLESS STEEL 316; MAT, FILLER:GRAFOIL; MAT, CENTRING RING:STAINLESS STEEL 316; SIZE, PIPE, NOMINAL:4 IN</t>
  </si>
  <si>
    <t>SPARE PARTS; PART NAME:ACTUATOR PACKING SET; EQUIPMENT NAME:CONTROL VALVE; EQUIPMENT MAKE:MIL CONTROLS; EQUIPMENT MODEL:21125;MANUFACTURER:MIL CONTROLS; MANUFACTURER PART NUMBER:820260317936; ACTUATOR SIZE:11 IN; MODEL NUMBER:41121, 21135, 21115</t>
  </si>
  <si>
    <t>BUTT-WELD EQUAL PIPE TEES; MAT:CARBON STEEL; MAT SPEC, FITTING:ASTM A420 GRADE WPL6; MANUFACTURING PROCESS:SEAMLESS;SERVICE:HYDROCARBON; SCHEDULE NUMBER:40; SIZE:2 IN</t>
  </si>
  <si>
    <t>SPARE PARTS; PART NAME:GLAND PACKING SET; EQUIPMENT NAME:CONTROL VALVE; EQUIPMENT MAKE:MIL CONTROLS; EQUIPMENT MODEL:21135;MANUFACTURER:MIL CONTROLS; MANUFACTURER PART NUMBER:970166000944; MODEL NUMBER:21125, 41112</t>
  </si>
  <si>
    <t>SPARE PARTS; PART NAME:NEEDLE STRAP ASSEMBLY; MANUFACTURER PART NUMBER:3B 14585/87; MANUFACTURER:CHRONOS RICHARDSON; DRAWINGNUMBER:3B 14585; ITEM POSITION NUMBER:87; EQUIPMENT NAME:FLAKER BAGGING SYSTEM; EQUIPMENT MAKE:CHRONOS RICHARDSON; EQUIPMENTMODEL:GE-55 SSF; SUB ASSY:SEWING HEAD 150 U</t>
  </si>
  <si>
    <t>SPARE PARTS; PART NAME:STRAP; MANUFACTURER PART NUMBER:AS 2714 H; MANUFACTURER:CHRONOS RICHARDSON; DRAWING NUMBER:1B 2176; ITEMPOSITION NUMBER:1; EQUIPMENT NAME:FLAKER BAGGING SYSTEM; EQUIPMENT MAKE:CHRONOS RICHARDSON; EQUIPMENT MODEL:GE-55 SSF; ADDITIONALINFORMATION:FOR NEEDLE; SUB ASSY:NEEDLE STRAP; SEWING HEAD 150 U</t>
  </si>
  <si>
    <t>SPARE PARTS; PART NAME:GASKET, HEAD; MANUFACTURER PART NUMBER:3PS-47086/775; MANUFACTURER:SHIN NIPPON MACHINERY CO LTD;MATERIAL:SUS 304 / GRAFOIL; DRAWING NUMBER:3PS-47086; ITEM POSITION NUMBER:775; EQUIPMENT NAME:VERTICAL CAN PUMP; EQUIPMENTMAKE:SHIN NIPPON MACHINERY CO., LTD; EQUIPMENT MODEL:20/2525 CZ-4; EQUIPMENT MANUFACTURER PART NO: 775; CONTRACTOR DOCUMENT NUMBER:MGA103-D-DS-00021</t>
  </si>
  <si>
    <t>SPARE PARTS; PART NAME:SEAT RING; EQUIPMENT NAME:CONTROL VALVE; EQUIPMENT MAKE:MIL CONTROLS; EQUIPMENT MODEL:29174;MANUFACTURER:MIL CONTROLS; MANUFACTURER PART NUMBER:249484557567</t>
  </si>
  <si>
    <t>SPARE PARTS; PART NAME:SEAT RING; EQUIPMENT NAME:CONTROL VALVE; EQUIPMENT MAKE:MIL CONTROLS; EQUIPMENT MODEL:29194;MANUFACTURER:MIL CONTROLS; MANUFACTURER PART NUMBER:334675422567</t>
  </si>
  <si>
    <t>SPARE PARTS; PART NAME:SEAT RING; EQUIPMENT NAME:CONTROL VALVE; EQUIPMENT MAKE:MIL CONTROLS; EQUIPMENT MODEL:29164;MANUFACTURER:MIL CONTROLS; MANUFACTURER PART NUMBER:341337632213</t>
  </si>
  <si>
    <t>SPARE PARTS; PART NAME:SEAT RING; EQUIPMENT NAME:CONTROL VALVE; EQUIPMENT MAKE:MIL CONTROLS; EQUIPMENT MODEL:29154;MANUFACTURER:MIL CONTROLS; MANUFACTURER PART NUMBER:341337632567; MODEL NUMBER:29164</t>
  </si>
  <si>
    <t>SPARE PARTS; PART NAME:SEAT RING; EQUIPMENT NAME:CONTROL VALVE; EQUIPMENT MAKE:MIL CONTROLS; EQUIPMENT MODEL:29244;MANUFACTURER:MIL CONTROLS; MANUFACTURER PART NUMBER:903258708567</t>
  </si>
  <si>
    <t>METRIC BEARING LOCKING WASHERS; DESIGNATION:AW29; DIAMETER, ID:145 MM; DIAMETER, OD:202 MM; THICKNESS:2 MM; DRAWINGNUMBER:T0A-430-300:012; POSITION NUMBER:14; EQUIPMENT NAME:CUTTER UNIT; SUPPLIER:THE JAPAN STEEL WORKS; EQUIPMENT MODEL:ADC300S;REFERENCE:KPA4303000010-01</t>
  </si>
  <si>
    <t>SPARE PARTS; PART NAME:FLOW DIVERTER; DRAWING NUMBER:M 1; EQUIPMENT NAME:HDPE ANALYSER; EQUIPMENT MAKE:SIEMENS; ADDITIONALINFORMATION:USE WITH THERMISTOR BEADS; MANUFACTURER:SIEMENS; MANUFACTURER PART NUMBER:US2-B02173; SUB ASSEMBLY:THERMAL CONDUCTIVITYDETECTOR (TCD &amp; FD)</t>
  </si>
  <si>
    <t>SPARE PARTS; PART NAME:O-RING; MANUFACTURER PART NUMBER:OAS-RD361; MANUFACTURER:ELLIOTT TURBOMACHINERY; MATERIAL:FPM; DRAWINGNUMBER:ES/9890182; ITEM POSITION NUMBER:5; EQUIPMENT NAME:DGS CONSOLE_WATER, OIL INJECT</t>
  </si>
  <si>
    <t>SPARE PARTS; PART NAME:O-RING; MANUFACTURER PART NUMBER:OAS-RB280; MANUFACTURER:ELLIOTT TURBOMACHINERY; MATERIAL:NBR; DRAWINGNUMBER:ES/9890182; ITEM POSITION NUMBER:3; EQUIPMENT NAME:DGS CONSOLE_WATER, OIL INJECT</t>
  </si>
  <si>
    <t>SPARE PARTS; PART NAME:BACK-UP RING; MANUFACTURER PART NUMBER:OASB-R253; MANUFACTURER:ELLIOTT TURBOMACHINERY; MATERIAL:PFA; DRAWINGNUMBER:ES/9890226; ITEM POSITION NUMBER:4; EQUIPMENT NAME:DGS CONSOLE_WATER, OIL INJECT</t>
  </si>
  <si>
    <t>SPARE PARTS; PART NAME:O-RING; MANUFACTURER PART NUMBER:OAS-RB264; MANUFACTURER:ELLIOTT TURBOMACHINERY; MATERIAL:NBR; DRAWINGNUMBER:ES/9890226; ITEM POSITION NUMBER:3; EQUIPMENT NAME:DGS CONSOLE_WATER, OIL INJECT</t>
  </si>
  <si>
    <t>SPARE PARTS; PART NAME:O-RING; MANUFACTURER PART NUMBER:OAS-RB266; MANUFACTURER:ELLIOTT TURBOMACHINERY; MATERIAL:NBR; DRAWINGNUMBER:ES/9890226; ITEM POSITION NUMBER:5; EQUIPMENT NAME:DGS CONSOLE_WATER, OIL INJECT</t>
  </si>
  <si>
    <t>SPARE PARTS; PART NAME:O-RING; MANUFACTURER PART NUMBER:OAS-RB371; MANUFACTURER:ELLIOTT TURBOMACHINERY; MATERIAL:NBR; DRAWINGNUMBER:ES/9890182; ITEM POSITION NUMBER:5; EQUIPMENT NAME:DGS CONSOLE_WATER, OIL INJECT</t>
  </si>
  <si>
    <t>SPARE PARTS; PART NAME:O-RING; MANUFACTURER PART NUMBER:OAS-RB373; MANUFACTURER:ELLIOTT TURBOMACHINERY; MATERIAL:NBR; DRAWINGNUMBER:ES/9890182; ITEM POSITION NUMBER:6; EQUIPMENT NAME:DGS CONSOLE_WATER, OIL INJECT</t>
  </si>
  <si>
    <t>SPARE PARTS; PART NAME:O-RING; MANUFACTURER PART NUMBER:OAS-RB258; MANUFACTURER:ELLIOTT TURBOMACHINERY; MATERIAL:NBR; DRAWINGNUMBER:ES/9890226; ITEM POSITION NUMBER:5; EQUIPMENT NAME:DGS CONSOLE_WATER, OIL INJECT</t>
  </si>
  <si>
    <t>SPARE PARTS; PART NAME:WEAR RING,IMPELLER,HUB; EQUIPMENT NAME:LIGHT PFO / PFO UNLOADING PUMP; EQUIPMENT MAKE:ITT CORPORATION INDIAPVT LTD; EQUIPMENT MODEL:3700 SA-1.5x3 - 7S; ADDITIONAL INFORMATION:300-350 BHN; MANUFACTURER:ITT CORPORATION INDIA PVT LTD;MANUFACTURER PART NUMBER:C00288A70 1299K</t>
  </si>
  <si>
    <t>SPARE PARTS; PART NAME:OIL RING; EQUIPMENT MAKE:ITT CORPORATION INDIA PVT LTD; EQUIPMENT MODEL:3700 MA-2x3 - 13S; MANUFACTURER:ITTCORPORATION INDIA PVT LTD; MANUFACTURER PART NUMBER:A00001K02 1618; EQUIPMENT NAME:C6+OLIGOMER TRANSFER AND LOADING PUMP, C9+CUTTRANSFER AND LOADING PUMP</t>
  </si>
  <si>
    <t>SPARE PARTS; PART NAME:OIL RING; EQUIPMENT MAKE:ITT CORPORATION INDIA PVT LTD; EQUIPMENT MODEL:3700 MA-3x6 - 13L; MANUFACTURER:ITTCORPORATION INDIA PVT LTD; MANUFACTURER PART NUMBER:A00001K02 1618; EQUIPMENT NAME:PFO/CBFS TRANSFER AND LOADING PUMP</t>
  </si>
  <si>
    <t>SPARE PARTS; PART NAME:OIL RING; EQUIPMENT NAME:BUTANE C4 FEED PUMP; EQUIPMENT MAKE:ITT CORPORATION INDIA PVT LTD; EQUIPMENTMODEL:3700 MA-1.5x3-13A; MANUFACTURER:ITT CORPORATION INDIA PVT LTD; MANUFACTURER PART NUMBER:A00001K02 1618</t>
  </si>
  <si>
    <t>SPARE PARTS; PART NAME:GASKET; MANUFACTURER PART NUMBER:200025; MANUFACTURER:WARTSILA; DRAWING NUMBER:DBAC195522; EQUIPMENTNAME:ENGINE; EQUIPMENT MODEL:W20V32; ADDITIONAL INFORMATION:FOR MULTIDUCT TO ENGINE BLOCK; ENGINE NUMBER:PAAE227083; REFERENCETYPE:W32</t>
  </si>
  <si>
    <t>SPARE PARTS; PART NAME:BEARING; MANUFACTURER PART NUMBER:B5-0725-Y120-R6/9; MANUFACTURER:SHIN NIPPON MACHINERY CO LTD; DRAWINGNUMBER:B5-0725-Y120-R6; ITEM POSITION NUMBER:9; EQUIPMENT NAME:BIG PUMP (TURBINE); EQUIPMENT MAKE:SHIN NIPPON MACHINERY CO., LTD;EQUIPMENT MODEL:B5-R4-R; ADDITIONAL INFORMATION:FOR REDUCTION GEARBOX</t>
  </si>
  <si>
    <t>SPARE PARTS; PART NAME:GASKET; DRAWING NUMBER:M24201170; ITEM POSITION NUMBER:C36; EQUIPMENT NAME:COMPRESSOR; EQUIPMENTMAKE:KOBELCO COMPRESSOR; EQUIPMENT MODEL:KS31LNZ; MANUFACTURER:KOBELCO COMPRESSOR; MANUFACTURER PART NUMBER:M24221137#01</t>
  </si>
  <si>
    <t>HAND TOOLS; TYPE, TOOL:SLUGGING WRENCH; TYPE:HEAVY DUTY DOUBLE HEXAGONAL RING; COATING:STRAIGHT BLACK INDUSTRIAL FINISH;SIZE(A/F):60 MM</t>
  </si>
  <si>
    <t>SPARE PARTS; PART NAME:HINGE; EQUIPMENT NAME:CONTROL PANEL; MANUFACTURER PARTNUMBER:TS 8800020; MANUFACTURER:RITTAL</t>
  </si>
  <si>
    <t>SOCKET WELD PIPE CAPS; MAT:STAINLESS STEEL 304; MAT SPEC, FITTING:ASTM A403 WP 304; PRESSURE DESIGNATION:CL 3000; MANDATORY ADDREQRMTS:LOW TEMPERATURE/HC/ADDITIVES; SIZE:1.5 IN</t>
  </si>
  <si>
    <t>SPARE PARTS; PART NAME:SEAL; MANUFACTURER PART NUMBER:217003; MANUFACTURER:WARTSILA; DRAWING NUMBER:DBAC195522; EQUIPMENTNAME:ENGINE; EQUIPMENT MODEL:W20V32; REFERENCE, GASKET:277L015; ENGINE NUMBER:PAAE227083; REFERENCE TYPE:W32</t>
  </si>
  <si>
    <t>SOCKET-WELD PIPE NIPPLES; TYPE:CONCENTRIC SWAGE NIPPLE; MAT, SPEC:ASTM A403 WP 304L; MATERIAL:STAINLESS STEEL 304L; PRESSUREDESIGNATION:CL 3000; SIZE:0.75 X 1 IN; SERVICE:LOW TEMPERATURE/HC/ADDITIVES</t>
  </si>
  <si>
    <t>SOCKET-WELD PIPE NIPPLES; TYPE:CONCENTRIC SWAGE NIPPLE; MAT, SPEC:ASTM A403 WP 304L; MATERIAL:STAINLESS STEEL 304L; PRESSUREDESIGNATION:CL 3000; SIZE:0.5 X 1 IN; SERVICE:LOW TEMPERATURE/HC/ADDITIVES</t>
  </si>
  <si>
    <t>SOCKET-WELD PIPE NIPPLES; TYPE:CONCENTRIC SWAGE NIPPLE; MAT, SPEC:ASTM A403 WP 304L; MATERIAL:STAINLESS STEEL 304L; PRESSUREDESIGNATION:CL 6000; SIZE:0.75 X 1 IN; SERVICE:LOW TEMPERATURE/HC/ADDITIVES</t>
  </si>
  <si>
    <t>SOCKET-WELD PIPE NIPPLES; TYPE:CONCENTRIC SWAGE NIPPLE; MAT, SPEC:ASTM A403 WP 304L; MATERIAL:STAINLESS STEEL 304L; PRESSUREDESIGNATION:CL 6000; SIZE:0.5 X 1 IN; SERVICE:LOW TEMPERATURE/HC/ADDITIVES</t>
  </si>
  <si>
    <t>SPARE PARTS; PART NAME:NUT,BONNET; MATERIAL:A194-2H; EQUIPMENT MAKE:CCI; EQUIPMENT MODEL:VLR-90BTC, 840H; MANUFACTURER:CCI;MANUFACTURER PART NUMBER:5530000AA; DRAWING/SERIAL NUMBER:A12114; EQUIPMENT NAME:CONTROL VALVE, GLOBE (FOR SEVERE SERVICE); REALMANUFACTURER:CCI KOREA; SUPPLIER NAME:CCI; NOTE 1:PLEASE SUPPLY THIS PART AS ONE TO ONE REPLACEMENT AS ORIGINALLY INSTALLED INVALVE. IN CASE THIS PART NUMBER CONFLICTS WITH ORIGINAL SUPPLY, THE ORIGINAL SUPPLY AS PER DRAWING/SERIAL NUMBER WILL TAKEPRECEDENCE</t>
  </si>
  <si>
    <t>SPARE PARTS; PART NAME:GASKET; MATERIAL:VITON; DRAWING NUMBER:2H-134023; ITEM POSITION NUMBER:19; EQUIPMENT NAME:1ST REACTOR TEPIDWATER PUMP; EQUIPMENT MAKE:SULZER PUMPS; EQUIPMENT MODEL:ZF 301-5400, LK-5; ADDITIONAL INFORMATION:FOR MECHANICAL SEAL;MANUFACTURER:FLOWSERVE SEALS (FSD); MANUFACTURER PART NUMBER:2H-134023/19; SEAL MODEL:3.375" QBQ</t>
  </si>
  <si>
    <t>SPARE PARTS; PART NAME:DISC,AXIAL; ITEM POSITION NUMBER:209; EQUIPMENTNAME:THIN FILM EVAPORATOR; EQUIPMENT MAKE:BUSS-SMS-CANZLERGMBH; EQUIPMENT MODEL:LB-2800-S; MANUFACTURER:BUSS-SMS-CANZLER GMBH;MANUFACTURER PART NUMBER:AS 140180; PART LIST:UPPER BEARING(200); PLANT:BUTENE; MANUFACTURER PART NUMBER:118776;</t>
  </si>
  <si>
    <t>BUTT-WELD PIPE CAPS; MAT:CARBON STEEL; MAT SPEC, FITTING:ASTM A234 GRADE WPB; SERVICE:STEAM WITH IBR CERTIFICATE; SCHEDULENUMBER:40; SIZE:0.75 IN</t>
  </si>
  <si>
    <t>SPARE PARTS; PART NAME:GLAND PACKING SET; EQUIPMENT NAME:CONTROL VALVE; EQUIPMENT MAKE:MIL CONTROLS; EQUIPMENT MODEL:21125;MANUFACTURER:MIL CONTROLS; MANUFACTURER PART NUMBER:760613263944</t>
  </si>
  <si>
    <t>SPARE PARTS; PART NAME:SEAT; MATERIAL:RPTFE; DRAWING NUMBER:75F202040; ITEMPOSITION NUMBER:6; EQUIPMENT NAME:BALL VALVE; EQUIPMENT MAKE:BELGAUM AQUA VALVESPVT. LTD; MANUFACTURER PART NUMBER:75F202040/6; MANUFACTURER:BELGAUM AQUA VALVESPVT. LTD; TYPE, VALVE:FLOATING BALL; FULL PORT; SIZE:25 MM (1 IN);  PRESSUREDESIGNATION:ASME CLASS 300; END CONNECTION:FLANGED; AV REFERENCE NUMBER:AVS0044;REFERENCE NUMBER:54401</t>
  </si>
  <si>
    <t>SPARE PARTS; PART NAME:DIAPHRAGM; EQUIPMENT NAME:VALVE; EQUIPMENT MAKE:KENTINTROL; ADDITIONAL INFORMATION:FOR 5235LA 350; MANUFACTURER PARTNUMBER:LD-235-108-8K; MANUFACTURER:KENT INTROL</t>
  </si>
  <si>
    <t>ELECTRICAL ACCESSORIES; TYPE:COIL KIT; VOLTAGE RATING:110 VDC; MANUFACTURER:LARSEN &amp; TOUBRO LIMITED; MANUFACTURER PARTNUMBER:SS94651 1OOO; FOR MNO DC CONTACTOR</t>
  </si>
  <si>
    <t>BUTT-WELD EQUAL PIPE TEES; MAT:CARBON STEEL; MAT SPEC, FITTING:ASTM A234 GRADE WPB; MANUFACTURING PROCESS:SEAMLESS; SERVICE:STEAMWITH IBR CERTIFICATE; SCHEDULE NUMBER:40; SIZE:4 IN</t>
  </si>
  <si>
    <t>SPARE PARTS; PART NAME:GASKET SET; EQUIPMENT NAME:VALVE; EQUIPMENT MAKE:KENT INTROL; MANUFACTURER:KENT INTROL; MANUFACTURER PARTNUMBER:VNA0149A-7A</t>
  </si>
  <si>
    <t>SPARE PARTS; PART NAME:CAULKING WIRE SET; EQUIPMENT NAME:BOILER FEED WATER STEAM TURBINE; EQUIPMENT MAKE:BHARAT HEAVY ELECTRICAL;EQUIPMENT MODEL:NG 32/25-3; ADDITIONAL INFORMATION:FOR STEAM CHAMBER; MANUFACTURER:BHARAT HEAVY ELECTRICAL</t>
  </si>
  <si>
    <t>SPARE PARTS; PART NAME:SEALING KIT; EQUIPMENT NAME:CRYOGENIC GATE VALVE; EQUIPMENT MAKE:HEROSE; MANUFACTURER PARTNUMBER:30290.0400.S000; MANUFACTURER:HEROSE; SIZE, VALVE:DN40; NOMINAL PRESSURE:PN50</t>
  </si>
  <si>
    <t>METRIC BALL BEARINGS; TYPE:RADIAL CONTACT; SERIES:6000; ROWS:SINGLE; STYLE:EXTRALIGHT TYPE DEEP GROOVE; DESIGNATION NUMBER:6020C3; DIAMETER, BORE:100 MM;DIAMETER, OD:150 MM; WIDTH/HEIGHT:24 MM</t>
  </si>
  <si>
    <t>SPADE LINE BLINDS; MAT:CARBON STEEL; PRESSURE DESIGNATION:ASME CLASS 600;SIZE:3/4 IN; MAT, SPEC:ASTM A105; DESIGN SPEC:ASME B16.5; FINISH, FLANGEFACING:125 AARH; TYPE:TAIL; TYPE OF FACE:RAISED FACE</t>
  </si>
  <si>
    <t>BUTT-WELD EQUAL PIPE TEES; MAT:CARBON STEEL; MAT SPEC, FITTING:ASTM A420 GRADE WPL6; MANUFACTURING PROCESS:SEAMLESS;SERVICE:HYDROCARBON; SCHEDULE NUMBER:40; SIZE:1.5 IN</t>
  </si>
  <si>
    <t>SPARE PARTS; PART NAME:GASKET; MATERIAL:GRAFOIL; EQUIPMENT NAME:VALVE; EQUIPMENT MAKE:KENT INTROL; MANUFACTURER:KENT INTROL;MANUFACTURER PART NUMBER:V320KM-2665-6N; PART NUMBER:PSG4638C01-6N</t>
  </si>
  <si>
    <t>SPARE PARTS; PART NAME:CAP,VENTILATION; EQUIPMENT NAME:BATTERY CELL; EQUIPMENT MAKE:AMCO SAFT INDIA LTD; EQUIPMENT MODEL:KPH11P;MANUFACTURER:AMCO SAFT INDIA LTD</t>
  </si>
  <si>
    <t>SPARE PARTS; PART NAME:COUNTER WEIGHT GUIDE SHOE ASSEMBLY; MANUFACTURER PARTNUMBER:1000049540; MANUFACTURER:THYSSENKRUPP; RAIL THICKNESS:10 MM</t>
  </si>
  <si>
    <t>SPIRAL WOUND GASKETS; PRESSURE DESIGNATION:ASME CLASS 300; MAT, WINDINGS:STAINLESS STEEL 316; MAT, FILLER:MICA; MAT, INNERRING:STAINLESS STEEL 316; MAT, CENTRING RING:STAINLESS STEEL 316; SIZE, PIPE, NOMINAL:20 IN</t>
  </si>
  <si>
    <t>SPARE PARTS; PART NAME:SUCTION VALVE BODY; EQUIPMENT NAME:INSTRUMENT AIR COMPRESSOR; EQUIPMENT MODEL:1EHA1T; MANUFACTURER:KPCL;MANUFACTURER PART NUMBER:49.071.060.00; DRAWING NUMBER:EPCC2-GP-VD-009_9190_CDX_001-02</t>
  </si>
  <si>
    <t>ELECTRICAL RELAYS; MANUFACTURER:LARSEN &amp; TOUBRO SWITCH GEAR; MANUFACTURER PART NUMBER:SS94137OOKO; VOLTAGE:690 V; AMPERAGE:66 TO110 A; NUMBER, CONTACTS:3; TYPE:MN 5 (BI-METALLIC OVERLOAD RELAY); CONTACT CONFIGURATION:2 NO + 1 NC; MAIN TERMINAL CAPACITY(LUG):50 MM²; AUXILLARY TERMINAL CAPACITY:2 x 2.5 MM²; WITH MANUAL AND AUTO RESET MODE</t>
  </si>
  <si>
    <t>SPIRAL WOUND GASKETS; PRESSURE DESIGNATION:ASME CLASS 300; MAT, WINDINGS:STAINLESS STEEL 316; MAT, FILLER:MICA; MAT, INNERRING:STAINLESS STEEL 316; MAT, CENTRING RING:STAINLESS STEEL 316; SIZE, PIPE, NOMINAL:6 IN</t>
  </si>
  <si>
    <t>SPARE PARTS; PART NAME:GASKET SET; EQUIPMENT NAME:VALVE; EQUIPMENT MAKE:KENT INTROL; MANUFACTURER:KENT INTROL; MANUFACTURER PARTNUMBER:720EM-0207-0-8A</t>
  </si>
  <si>
    <t>SPARE PARTS; PART NAME:GLAND PACKING SET; EQUIPMENT NAME:CONTROL VALVE; EQUIPMENT MAKE:MIL CONTROLS; EQUIPMENT MODEL:21125;MANUFACTURER:MIL CONTROLS; MANUFACTURER PART NUMBER:688770920944; MODEL NUMBER:21135</t>
  </si>
  <si>
    <t>SPARE PARTS; PART NAME:SEAT RING; MANUFACTURER:MIL CONTROLS LIMITED; MANUFACTURER PART NUMBER:338261930596</t>
  </si>
  <si>
    <t>SPARE PARTS; PART NAME:SEAT RING; MANUFACTURER:MIL CONTROLS LIMITED; MANUFACTURER PART NUMBER:201475009596</t>
  </si>
  <si>
    <t>SPARE PARTS; PART NAME:SEAT RING; MANUFACTURER:MIL CONTROLS LIMITED; MANUFACTURER PART NUMBER:108982003596</t>
  </si>
  <si>
    <t>SPARE PARTS; PART NAME:DRIVE CAM; EQUIPMENT NAME:STITCHING MACHINE; EQUIPMENTMAKE:NEWLONG INDUSTRIAL FZC; EQUIPMENT MODEL:NP-7A; MANUFACTURER PARTNUMBER:243012; MANUFACTURER:NEWLONG INDUSTRIAL FZC; FOR LOOPER; TYPE:PORTABLE</t>
  </si>
  <si>
    <t>ELECTRICAL RELAYS; AMPERAGE:9 TO 13 A; MANUFACTURER:SCHNEIDER ELECTRIC; MANUFACTURER PART NUMBER:LRD16; TYPE:BIMETAL OVERLOADRELAY; SUPPLIER NAME:BRADY &amp; MORRIS ENGG. CO. LTD</t>
  </si>
  <si>
    <t>SPARE PARTS; PART NAME:SPRING; EQUIPMENT NAME:SAFETY VALVE; EQUIPMENT MAKE:TYCO VALVES &amp; CONTROLS; MANUFACTURER:TYCO VALVES &amp;CONTROLS; MANUFACTURER PART NUMBER:X36026; MANUFACTURER MODEL NUMBER:1 D 2 JLT-JOS-E-35-J, 1 D 2 JOS-E-35-J, 1 E 2 JOS-E-35-D-SPL</t>
  </si>
  <si>
    <t>SPARE PARTS; PART NAME:PACKING; MATERIAL:VIRGIN PTFE; EQUIPMENT NAME:CONTROL VALVE; EQUIPMENT MAKE:SEVERN GLOCON; EQUIPMENTMODEL:300-5412-P2BN; MANUFACTURER:SEVERN GLOCON; MANUFACTURER PART NUMBER:117008/23-0000-700</t>
  </si>
  <si>
    <t>TRANSFORMERS; TYPE:CURRENT; POWER, OUTPUT:15 VA; MANUFACTURER:GILBERT &amp; MAXWELL ELECTRICALS; CURRENT RATIO:600 / 1 A; CLASS:1;INSULATION LEVEL:0.66 / 3 KV; TYPE:RCT02M; EQUIPMENT NAME:MCC PANEL</t>
  </si>
  <si>
    <t>SOCKET WELD PIPE COUPLINGS; MAT:CARBON STEEL; MAT SPEC, FITTING:ASTM A105; PRESSURE DESIGNATION:CL 6000; MANDATORY ADDREQRMTS:STEAM WITH IBR CERTIFICATE; SIZE:0.5 IN</t>
  </si>
  <si>
    <t>SPARE PARTS; PART NAME:GASKET; DRAWING NUMBER:6320030/E; EQUIPMENT NAME:NITROGEN COMPRESSOR; EQUIPMENT MAKE:BHARAT PUMPS &amp;COMPRESSORS LTD; EQUIPMENT MODEL:4HB/3; ADDITIONAL INFORMATION:PART LIST:6320174; MANUFACTURER:BHARAT PUMPS &amp; COMPRESSORS LTD;MANUFACTURER PART NUMBER:986914574; GROUP NAME:STUFFING BOX FOR ROD DIA 65 MM; BPC S/O NUMBER:302011005-01</t>
  </si>
  <si>
    <t>SPARE PARTS; PART NAME:WIRE LOCKING; EQUIPMENT NAME:COMPRESSOR; EQUIPMENT MAKE:DRESSER-RAND; EQUIPMENT MODEL:22.5 &amp; BAL X 9 2HSE1NL-2; MANUFACTURER:DRESSER-RAND; MANUFACTURER PART NUMBER:X1636T080</t>
  </si>
  <si>
    <t>ELECTRICAL RELAYS; AMPERAGE:4 TO 6 A; MANUFACTURER:SCHNEIDER ELECTRIC; MANUFACTURER PART NUMBER:LRD10; TYPE:BIMETAL OVERLOAD RELAY;SUPPLIER NAME:BRADY &amp; MORRIS ENGG. CO. LTD</t>
  </si>
  <si>
    <t>SOCKET WELD PIPE COUPLINGS; MAT:STAINLESS STEEL 304; MAT SPEC, FITTING:ASTM A182 GRADE F304; PRESSURE DESIGNATION:CL 6000;MANDATORY ADD REQRMTS:LOW TEMPERATURE/HC/ADDITIVES; SIZE:0.75 IN</t>
  </si>
  <si>
    <t>SPARE PARTS; PART NAME:GASKET SET; EQUIPMENT NAME:VALVE; EQUIPMENT MAKE:KENT INTROL; MANUFACTURER:KENT INTROL; MANUFACTURER PARTNUMBER:VNA0153A-6A-2NOS; PART NUMBER:VNA0154A-6A-1 NO</t>
  </si>
  <si>
    <t>SPARE PARTS; PART NAME:GASKET (8); MANUFACTURER PART NUMBER:LM-500B50B-13A; MANUFACTURER:KOBE STEEL; DRAWING NUMBER:LM-500B50B#01;ITEM POSITION NUMBER:13; EQUIPMENT NAME:MIXER; EQUIPMENT MAKE:KOBE STEEL; EQUIPMENT MODEL:LCM500H; SUB ASSY:WATER END SIDE COVERASS'Y</t>
  </si>
  <si>
    <t>SPARE PARTS; PART NAME:GEAR BOX; DRAWING NUMBER:PD38132/MDS168; EQUIPMENT NAME:BUTTERFLY VALVE; EQUIPMENT MAKE:INTERVALVE;EQUIPMENT MODEL:IVEX-T; MANUFACTURER:INTERVALVE; VALVE SIZE:300 NB</t>
  </si>
  <si>
    <t>SPARE PARTS; PART NAME:CIRCLIP LIGHT; ITEM POSITION NUMBER:51; EQUIPMENT NAME:BOILER FEED WATER STEAM TURBINE; EQUIPMENTMAKE:BHARAT HEAVY ELECTRICAL; EQUIPMENT MODEL:NG 32/25-3; MANUFACTURER:BHARAT HEAVY ELECTRICAL</t>
  </si>
  <si>
    <t>SPARE PARTS; PART NAME:FEED DRIVE ECCENTRIC ASSEMBLY; EQUIPMENT NAME:STITCHING MACHINE; EQUIPMENT MAKE:NEWLONG INDUSTRIAL FZC;EQUIPMENT MODEL:DS-9C; MANUFACTURER:NEWLONG INDUSTRIAL FZC; MANUFACTURER PART NUMBER:304021A; SUB ASSEMBLY:FEED DRIVING AND THROATPLATE PARTS</t>
  </si>
  <si>
    <t>SPARE PARTS; PART NAME:BEARING,BALL; EQUIPMENT MAKE:HITACHI; EQUIPMENTMODEL:CS40Y; MANUFACTURER PART NUMBER:50; MANUFACTURER:HITACHI; BEARING MODELNUMBER:6000VVCMPS2L; INSTALLED QUANTITY:1</t>
  </si>
  <si>
    <t>SPARE PARTS; PART NAME:SEAL KIT; MANUFACTURER PART NUMBER:UC-1000M21A-11A#51; MANUFACTURER:KOBE STEEL; DRAWING NUMBER:UC-1000G71G;ITEM POSITION NUMBER:43; EQUIPMENT NAME:PELLETIZER; EQUIPMENT MAKE:KOBE STEEL; EQUIPMENT MODEL:LCM500H; ADDITIONAL INFORMATION:FORAIR CYLINDER; SUB ASSY:HEAD ASS'Y</t>
  </si>
  <si>
    <t>SPARE PARTS; PART NAME:OIL RING; EQUIPMENT NAME:SLOP TRANSFER AND LOADING PUMP; EQUIPMENT MAKE:ITT CORPORATION INDIA PVT LTD;EQUIPMENT MODEL:3700 MX-2X4 - 11A; MANUFACTURER:ITT CORPORATION INDIA PVT LTD; MANUFACTURER PART NUMBER:A00017A12 1618</t>
  </si>
  <si>
    <t>JOINTS, EXPANSION; TYPE:METALLIC; SIZE:1.25 IN; PRESSURE DESIGNATION:CLASS 150;LENGTH:153 MM; MATERIAL,LINER &amp; BELLOW:STAINLESS STEEL 316;MATERIAL,FLANGE:A105FORGED; MOVEMENT:18MM AXIAL; SPRING RATE:4.95 KG/MM; BELLOW:0.4 MM THK X 1 PLY</t>
  </si>
  <si>
    <t>SPARE PARTS; PART NAME:CAP,VENTILATION; EQUIPMENT NAME:BATTERY CELL; EQUIPMENT MAKE:AMCO SAFT INDIA LTD; EQUIPMENT MODEL:KPH58P;MANUFACTURER:AMCO SAFT INDIA LTD</t>
  </si>
  <si>
    <t>SPARE PARTS; PART NAME:GASKET; MATERIAL:VITON; DRAWING NUMBER:2H-131869,2H-131870; ITEM POSITION NUMBER:13; EQUIPMENTNAME:DEHYDRATOR BOTTOM PUMP; EQUIPMENT MAKE:FLOWSERVE PUMP DIVISION; EQUIPMENT MODEL:6HPX15A, 4HPX18A; ADDITIONAL INFORMATION:FORMECHANICAL SEAL; MANUFACTURER:FLOWSERVE SANMAR; MANUFACTURER PART NUMBER:2H-131869/13; SEAL MODEL:3.500"/3.375" QBQ/QBQ; EQUIPMENTNAME:HP HEXANE PUMP</t>
  </si>
  <si>
    <t>NON-METALLIC PIPE; MAT:CPVC; MAT, SPEC:ASTM F441; SIZE:1.1/4 IN; SCHEDULENUMBER:80</t>
  </si>
  <si>
    <t>SPARE PARTS; PART NAME:OIL RING,RETAINER; EQUIPMENT NAME:PENTANE UNLOADING PUMP; EQUIPMENT MAKE:ITT CORPORATION INDIA PVT LTD;EQUIPMENT MODEL:3700 SX-1.5x3 - 9A; MANUFACTURER:ITT CORPORATION INDIA PVT LTD; MANUFACTURER PART NUMBER:A00017A12 1618</t>
  </si>
  <si>
    <t>SPARE PARTS; PART NAME:OIL RING; EQUIPMENT NAME:C4 RAFFINATE TRANSFER PUMP; EQUIPMENT MAKE:ITT CORPORATION INDIA PVT LTD; EQUIPMENTMODEL:3700 LA 3x4 - 16N; MANUFACTURER:ITT CORPORATION INDIA PVT LTD; MANUFACTURER PART NUMBER:A00017A12 1618</t>
  </si>
  <si>
    <t>SPARE PARTS; MATERIAL:SILICA LAMP ASSEMBLY; ITEM POSITION NUMBER:SILICON; EQUIPMENT MODEL:SILICA ANALYSER; ADDITIONALINFORMATION:HACH; MANUFACTURER:SERIES 5000; PART NAME:HACH; ITEM NUMBER:4697900</t>
  </si>
  <si>
    <t>SPARE PARTS; PART NAME:BODY,GASKET; MANUFACTURER:MIL CONTROLS LIMITED; MANUFACTURER PART NUMBER:297139353826</t>
  </si>
  <si>
    <t>RING JOINT GASKETS; DESIGN SPEC:ANSI B16.20; MAT:SOFT IRON; HARDNESS, MAXIMUM:90 BHN; TYPE:OCTAGONAL; RING IDENTIF NO.:R69; SIZE,FLANGE (INCH:18 IN; DESIGN SPEC, FLANGE:ANSI B16.5; PRESSURE DESIGNATION:CLASS 600</t>
  </si>
  <si>
    <t>SAFETY FOOTWEAR; SIZE:5; COLOUR:BROWN; TYPE:SAFETY SHOE SLIP-ON TYPE; MAT:CHROMEHEAVY DUTY LEATHER; MAT, TOE-CAPS:MADE OF COMPOSITE LIGHT WEIGHT; MAT,SOLES:DOUBLE DENSITY POLYURETHANE; TESTING:IS /EN; DESIGN–SLIP ON TYPE,CLASSIFICATION-I; SHOE SIZE-UK; CONSTRUCTION- DIRECT INJECTION PROCESS (DIP);UPPER LEATHER- PLAIN CORRECTED GRAIN (CG) LEATHER OF THICKNESS:2 MM +/- 0.2 MM;HAVING TEAR STRENGTH NOT LESS THAN 120 N; IT SHOULD BE RESISTANT TO PENETRATIONAND ABSORPTION OF WATER AS PER IS 15298 (PART-2):2011; SPLIT LEATHER SHOULD NOTBE USED IN UPPER; LINING-A) QUARTER AND TONGUE LINING:5 (FIVE) MM THICKNESS(MINIMUM)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THREAD-3 (THREE) PLY NYLON THREAD, BROWN; DOUBLE STITCHINGAT ALL ANGULAR AND INTERLINKING JOINTS; SOLE-  A) SOLES SHOULD BE MADE UP OFDIRECTLY INJECTED (DIP) PU DOUBLE DENSITY; B) DESIGN:CLEATED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 FDDI/CLRI SHOULD BE SUBMITTED ALONG WITHBID.TOE-CAP- A) EN CERTIFIED, NON-METALLIC COMPOSITE TOE CAP B) SHOULD WITHSTAND200 J AND COMPRESSION LOAD OF 15 KN (MINIMUM) AS PER EN 12568; WEIGHT (GM) MAX-950; BRANDING- NO BRANDING OF OEM AT OUTER SURFACE OF SHOES; OPAL NAME TO BESTITCHED ON QUARTER IN DISCUSSION WITH OPAL TEAM; MARKING-EACH SAFETY SHOE SHALLBE EMBOSSED WITH:(A) SIZE (C) MANUFACTURER’S IDENTIFICATION MARK (B) IS NUMBER(D) MONTH AND YEAR OF MANUFACTURING; GUARANTEE- ALL SHOES SHALL BE GUARANTEEDFOR ONE YEAR FOR ANY MATERIAL OR MANUFACTURING DEFECT FROM THE DATE OF RECEIPT,LAST BATCH OF ANY LOT, AT STORES AND WILL HAVE TO BE REPLACED BY NEW ONE, AT NOEXTRA COST TO OPAL; FREE REPLACEMENT BY A SHOE(S) OF SIMILAR SPECIFICATION AND</t>
  </si>
  <si>
    <t>SAFETY FOOTWEAR; SIZE:8; COLOUR:BROWN; TYPE:SAFETY SHOE SLIP-ON TYPE;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AMD TONGUE LINING:5 (FIVE) MM THICKNESS (MINIMUM) FOAMLAMINATED, CAMBRELLE/NON-WOVEN TYPE LINING; B) VAMP LINING:NON-WOVEN, FELTLINING; COLLAR AND TONGUE PADDING-A) SEPARATE COLLAR PADDING SHOULD BE INSERTEDWITH PU FOAM OF 8 (EIGHT) MM THICKNESS (MINIMUM) AND THE COLLAR SHOULD BE SOFTB) TONGUE SHOULD BE SOFT AND PADDED WITH 5 (FIVE) MM (MINIMUM) PU FOAM(PU-POLYURETHANE). IN-SOCK- MIN 3.0 MM THICK MOULDED EVA IN SOCKS FOR COMFORT;IN SOLE- NON-METALLIC ANTI PERFORATION INSOLE OF MINIMUM 2 MM THICKNESS MADE UPOF COMPOSITE FIBRES (KEVLAR MATERIAL OR EQUIVALENT) TO PREVENT PENETRATION OFNAIL; THREAD-3 (THREE) PLY NYLON THREAD, BROWN; DOUBLE STITCHING AT ALL ANGULARAND INTERLINKING JOINTS; SOLE-A) SOLES SHOULD BE MADE UP OF DIRECTLY INJECTED(DIP) PU DOUBLE DENSITY B) DESIGN:CLEATED DESIGN C) SOLE SHOULD WITHSTAND ATEMPERATURE OF 120 DEGREE CELSIUS FOR ONE MINUTE EXPOSURE [METHOD AS PERIS-15298 (PART-1) IS ONLY FOR REFERENCE] D) IT SHOULD BE ANTI-SKID, ANTI-STATIC,ACID, ALKALI, OIL AND WATER-RESISTANT; CERTIFICATE REGARDING INSTALLATION OF DIPMACHINE IN THE BIDDERS/PRINCIPAL MANUFACTURER’S PREMISES DULY ISSUED BYDIC/FDDI/CLRI SHOULD BE SUBMITTED ALONG WITH BID; TOE-CAP- A) EN CERTIFIED,NON-METALLIC COMPOSITE TOE CAP; B) SHOULD WITHSTAND 200 J AND COMPRESSION LOADOF 15 KN (MINIMUM) AS PER EN 12568; WEIGHT (GM) MAX-1100; BRANDING-NO BRANDINGOF OEM AT OUTER SURFACE OF SHOES; OPAL NAME TO BE STITCHED ON QUARTER INDISCUSSION WITH OPAL TEAM; MARKING-EACH SAFETY SHOE SHALL BE EMBOSSED WITH:(A)SIZE (C) MANUFACTURER’S IDENTIFICATION MARK (B) IS NUMBER (D) MONTH &amp; YEAR OFMANUFACTURING; GUARANTEE-ALL SHOES SHALL BE GUARANTEED FOR ONE YEAR FOR ANYMATERIAL OR MANUFACTURING DEFECT FROM THE DATE OF RECEIPT, LAST BATCH OF ANYLOT, AT STORES AND WILL HAVE TO BE REPLACED BY NEW ONE, AT NO EXTRA COST TOOPAL; FREE REPLACEMENT BY A SHOE(S) OF SIMILAR SPECIFICATION AND QUALITY WITHIN</t>
  </si>
  <si>
    <t>SPARE PARTS; PART NAME:BEARING SET; EQUIPMENT NAME:BALL VALVE; EQUIPMENTMAKE:EMERSON PROCESS MANAGEMENT; EQUIPMENT MODEL:AT/70/3/S1; ADDITIONALINFORMATION:REDUCTION RATIO:292/1; MANUFACTURER:EMERSON PROCESS MANAGEMENT;VALVE SIZE:10 INCH; PRESSURE DESIGNATION:ASME CLASS 600</t>
  </si>
  <si>
    <t>SPARE PARTS; PART NAME:GASKET,SEAT; MANUFACTURER:MIL CONTROLS LIMITED; MANUFACTURER PART NUMBER:754483854826</t>
  </si>
  <si>
    <t>SPARE PARTS; PART NAME:GASKET,SEAT; MANUFACTURER:MIL CONTROLS LIMITED; MANUFACTURER PART NUMBER:993552793826</t>
  </si>
  <si>
    <t>SPARE PARTS; PART NAME:GASKET,SEAT; MANUFACTURER:MIL CONTROLS LIMITED; MANUFACTURER PART NUMBER:368212607826</t>
  </si>
  <si>
    <t>SPARE PARTS; PART NAME:LOCK; EQUIPMENT NAME:ROLLER CHAIN; EQUIPMENT MODEL:ANSIRS180-1; ADDITIONAL INFORMATION:TYPE, LOCK:SPRING CLIP, C/L; TYPE, CHAIN:SIMPLEXFULL LINK</t>
  </si>
  <si>
    <t>SPARE PARTS; PART NAME:GASKET; MATERIAL:VITON; DRAWING NUMBER:2H-134023; ITEM POSITION NUMBER:13; EQUIPMENT NAME:1ST REACTOR TEPIDWATER PUMP; EQUIPMENT MAKE:SULZER PUMPS; EQUIPMENT MODEL:ZF 301-5400, LK-5; ADDITIONAL INFORMATION:FOR MECHANICAL SEAL;MANUFACTURER:FLOWSERVE SEALS (FSD); MANUFACTURER PART NUMBER:2H-134023/13; SEAL MODEL:3.375" QBQ</t>
  </si>
  <si>
    <t>SPARE PARTS; PART NAME:GASKET,YOKE; EQUIPMENT NAME:VALVE; EQUIPMENT MAKE:MIL CONTROLS LIMITED; MANUFACTURER:MIL CONTROLS LIMITED;MANUFACTURER PART NUMBER:538233156807</t>
  </si>
  <si>
    <t>SPARE PARTS; PART NAME:GASKET SET; EQUIPMENT NAME:VALVE; EQUIPMENT MAKE:KENT INTROL; MANUFACTURER:KENT INTROL; MANUFACTURER PARTNUMBER:VNA0148A-7A/1.5</t>
  </si>
  <si>
    <t>SPARE PARTS; PART NAME:WEAR RING,CASING; EQUIPMENT MAKE:ITT CORPORATION INDIA PVT LTD; EQUIPMENT MODEL:3700 MA-3x6 - 13L;ADDITIONAL INFORMATION:180-241 BHN; MANUFACTURER:ITT CORPORATION INDIA PVT LTD; MANUFACTURER PART NUMBER:C00353A48 1232K; EQUIPMENTNAME:PFO/CBFS TRANSFER AND LOADING PUMP</t>
  </si>
  <si>
    <t>SPARE PARTS; PART NAME:GASKET,SEAT; EQUIPMENT NAME:CONTROL VALVE; EQUIPMENT MAKE:MIL CONTROLS; EQUIPMENT MODEL:41932;MANUFACTURER:MIL CONTROLS; MANUFACTURER PART NUMBER:100000359826; VALVE SIZE:6 IN, PRESSURE DESIGNATION:ASME CL 300, ACTUATORSIZE:18 IN</t>
  </si>
  <si>
    <t>SPARE PARTS; PART NAME:SPRING; MATERIAL:RUBBER; DRAWING NUMBER:ZZP10018; ITEM POSITION NUMBER:52; EQUIPMENT NAME:BELTCONVEYOR;EQUIPMENT MAKE:STATEC BINDER; MANUFACTURER:STATEC BINDER; MANUFACTURER PART NUMBER:80.16</t>
  </si>
  <si>
    <t>SPARE PARTS; PART NAME:GASKET; EQUIPMENT NAME:SAFETY VALVE; EQUIPMENT MAKE:TYCO VALVES &amp; CONTROLS; MANUFACTURER:TYCO VALVES &amp;CONTROLS; MANUFACTURER PART NUMBER:108303-B-10; MANUFACTURER MODEL NUMBER:1 D 2 JBS-E-15-S-K-SPL, 1 D 2 JBS-E-15-K-SPL</t>
  </si>
  <si>
    <t>SPARE PARTS; PART NAME:PIN DOWEL; EQUIPMENT NAME:GAS TURBINE; EQUIPMENTMAKE:BGGTS; EQUIPMENT MODEL:FRAME 6B; MANUFACTURER PART NUMBER:GT9753873042;MANUFACTURER:BGGTS; FOR STAGE 1 AND 2 TURBINE BLADE</t>
  </si>
  <si>
    <t>SOCKET WELD PIPE COUPLINGS; MAT:STAINLESS STEEL 304; MAT SPEC, FITTING:ASTM A182 GRADE F304; PRESSURE DESIGNATION:CL 6000;MANDATORY ADD REQRMTS:LOW TEMPERATURE/HC/ADDITIVES; SIZE:1 IN</t>
  </si>
  <si>
    <t>SPARE PARTS; PART NAME:PACKING; DRAWING NUMBER:M23702048; ITEM POSITION NUMBER:C34; EQUIPMENT NAME:COMPRESSOR; EQUIPMENTMAKE:KOBELCO COMPRESSOR; EQUIPMENT MODEL:KS20SNZ; MANUFACTURER:KOBELCO COMPRESSOR; MANUFACTURER PART NUMBER:M23720231#01</t>
  </si>
  <si>
    <t>SPARE PARTS; PART NAME:GLAND STUD NUT; EQUIPMENT NAME:CONTROL VALVE; EQUIPMENTMAKE:BAKER HUGHES; MANUFACTURER PART NUMBER:971511014-158-0000;MANUFACTURER:BAKER HUGHES; VALVE SERIAL NUMBER:LB12A0090-001, LB12A0091-001,LB12A0091-002, LB12A0091-004, LB12A0092-002 LB12A0092-003; TYPE:HARD PART</t>
  </si>
  <si>
    <t>THREADED PIPE COUPLINGS; TYPE:THREADED BOTH END; MAT:CARBON STEEL; MAT SPEC, FITTING:ASTM A105; PRESSURE DESIGNATION:CL 3000;MANDATORY ADD REQRMTS:STEAM WITH IBR CERTIFICATE; SIZE:0.5 IN</t>
  </si>
  <si>
    <t>SOCKET WELD PIPE CAPS; MAT:CARBON STEEL; MAT SPEC, FITTING:ASTM A234 WPB; PRESSURE DESIGNATION:CL 6000; MANDATORY ADD REQRMTS:STEAMWITH IBR CERTIFICATE; SIZE:2 IN</t>
  </si>
  <si>
    <t>SPARE PARTS; PART NAME:SEALING SET; MANUFACTURER PART NUMBER:800264; MANUFACTURER:WARTSILA; DRAWING NUMBER:DBAC195522; EQUIPMENTNAME:ENGINE; EQUIPMENT MODEL:W20V32; ADDITIONAL INFORMATION:FOR HYDRAULIC TIGHTENING TOOL; ENGINE NUMBER:PAAE227083; REFERENCETYPE:W32</t>
  </si>
  <si>
    <t>SPARE PARTS; PART NAME:NUT, SLEEVE; MATERIAL:CHROMIUM STEEL; DRAWING NUMBER:KSO S0512 004 0200; ITEM POSITION NUMBER:128.2;EQUIPMENT NAME:OFF SPEC C4 MIX TRANSFER PUMP; EQUIPMENT MAKE:KIRLOSKAR EBARA PUMPS LIMITED; EQUIPMENT MODEL:80*50 VPCS 7M;MANUFACTURER:KIRLOSKAR EBARA PUMPS LIMITED; MANUFACTURER PART NUMBER:KSOS05120040200/128.2</t>
  </si>
  <si>
    <t>SPARE PARTS; PART NAME:PACKING SET; ADDITIONAL INFORMATION:FOR GLAND; MANUFACTURER:MIL CONTROLS LIMITED; MANUFACTURER PARTNUMBER:153662376931</t>
  </si>
  <si>
    <t>SPARE PARTS; PART NAME:PACKING SET; ADDITIONAL INFORMATION:FOR GLAND; MANUFACTURER:MIL CONTROLS LIMITED; MANUFACTURER PARTNUMBER:563862176944</t>
  </si>
  <si>
    <t>SPARE PARTS; PART NAME:GLAND PACKING SET; EQUIPMENT NAME:CONTROL VALVE; EQUIPMENT MAKE:MIL CONTROLS; EQUIPMENT MODEL:41931;MANUFACTURER:MIL CONTROLS; MANUFACTURER PART NUMBER:918516712931; MODEL NUMBER:41921</t>
  </si>
  <si>
    <t>SPARE PARTS; PART NAME:GLAND PACKING SET; EQUIPMENT NAME:CONTROL VALVE; EQUIPMENT MAKE:MIL CONTROLS; EQUIPMENT MODEL:41621;MANUFACTURER:MIL CONTROLS; MANUFACTURER PART NUMBER:971557165944; MODEL NUMBER:41612</t>
  </si>
  <si>
    <t>SPARE PARTS; PART NAME:PACKING SET; ADDITIONAL INFORMATION:FOR GLAND; MANUFACTURER:MIL CONTROLS LIMITED; MANUFACTURER PARTNUMBER:670837891944</t>
  </si>
  <si>
    <t>SPARE PARTS; PART NAME:PLATE,CATCHER,SUCTION; EQUIPMENT NAME:INSTRUMENT AIR COMPRESSOR; EQUIPMENT MODEL:1EHA1T; MANUFACTURER:KPCL;MANUFACTURER PART NUMBER:49.239.080.00; DRAWING NUMBER:EPCC2-GP-VD-009_9190_CDX_001-02</t>
  </si>
  <si>
    <t>WINDING TEMPERATURE INDICATOR; MODEL MUNBER:CT1673/2A; VOLTAGE:7.5 VA; CLASS:5; DRAWING NUMBER:PR-749(A); DIMENSIONS(IDXODXHT):140X 190 X 35 MM; MANUFACTURE NAME:PRAGATI; SUPPLIER NAME:CROMPTON GREAVES; FOR TRANSFORMER; EQUIPMENT MODEL NUMBER:MT7533</t>
  </si>
  <si>
    <t>TRANSFORMERS; TYPE:CURRENT,WINDING; POWER, OUTPUT:7.5 VA; MANUFACTURER:CROMPTON GREAVES; CURRENT RATIO:1667/2A; CT CLASS:5; RINGTYPE; LT TAPE INSULATED; VARNISH IMPREGNATED; INDOOR; FOR TRANSFORMER; EQUIPMENT MODEL NUMBER:DT3520</t>
  </si>
  <si>
    <t>TRANSFORMERS; TYPE:CURRENT,WINDING; POWER, OUTPUT:7.5 VA; MANUFACTURER:CROMPTON GREAVES; MANUFACTURER PART NUMBER:12/T-139816;CURRENT RATIO:1333/2A; CT CLASS:5; DRAWING NUMBER:PR-749(A); RING TYPE; LT TAPE INSULATED; VARNISH IMPREGNATED; INDOOR; FORTRANSFORMER; EQUIPMENT MODEL NUMBER:DT3519</t>
  </si>
  <si>
    <t>FILTER ELEMENT; TYPE:Y; SIZE:0.75 IN; MESH SIZE:120; MATERIAL:STAINLESS STEEL304; HYDROTEST PRESSURE:2.1 MPA; OPENING AREA:243%; FOR FILTER / STRAINER;DRAWING NUMBER:JFC-021</t>
  </si>
  <si>
    <t>SPADE LINE BLINDS; DESIGN SPEC, FLANGE(S):ANSI B16.5; MAT:CARBON STEEL; PRESSURE DESIGNATION:CL 150; SIZE:3 IN; MAT, SPEC:ASTM A105</t>
  </si>
  <si>
    <t>METAL GROOVED GASKETS; PRESSURE DESIGNATION:ASME CL 150; FACING, FLANGE:RAISED FACE; TYPE OF GASKET PROFILE:LATERAL; MAT,LAYERS:GRAPHITE; MAT, GROOVED PROFILE:STAINLESS STEEL 316; MAT, CENTRING RING:STAINLESS STEEL 316; THICKNESS, TOTAL:3 MM; SIZE,PIPE, NOMINAL:3/4 IN; REFERENCE: 51KF</t>
  </si>
  <si>
    <t>SPARE PARTS; PART NAME:SEAT RING; EQUIPMENT NAME:CONTROL VALVE; EQUIPMENT MAKE:MIL CONTROLS; EQUIPMENT MODEL:21125;MANUFACTURER:MIL CONTROLS; MANUFACTURER PART NUMBER:304503905170</t>
  </si>
  <si>
    <t>SPARE PARTS; PART NAME:SEAT RING; EQUIPMENT NAME:CONTROL VALVE; EQUIPMENT MAKE:MIL CONTROLS; EQUIPMENT MODEL:29134;MANUFACTURER:MIL CONTROLS; MANUFACTURER PART NUMBER:439222945567; MODEL NUMBER:29114</t>
  </si>
  <si>
    <t>SPARE PARTS; PART NAME:SEAT RING; EQUIPMENT NAME:CONTROL VALVE; EQUIPMENT MAKE:MIL CONTROLS; EQUIPMENT MODEL:21125;MANUFACTURER:MIL CONTROLS; MANUFACTURER PART NUMBER:957121187596; MODEL NUMBER:21135</t>
  </si>
  <si>
    <t>SPARE PARTS; PART NAME:SEAT RING; MANUFACTURER:MIL CONTROLS LIMITED; MANUFACTURER PART NUMBER:830577589596</t>
  </si>
  <si>
    <t>SPARE PARTS; PART NAME:SEAT RING; MANUFACTURER:MIL CONTROLS LIMITED; MANUFACTURER PART NUMBER:581383135596</t>
  </si>
  <si>
    <t>SPARE PARTS; PART NAME:SEAT RING; MANUFACTURER:MIL CONTROLS LIMITED; MANUFACTURER PART NUMBER:491701751596</t>
  </si>
  <si>
    <t>SPARE PARTS; PART NAME:SEAT RING; MANUFACTURER:MIL CONTROLS LIMITED; MANUFACTURER PART NUMBER:474153140596</t>
  </si>
  <si>
    <t>SPARE PARTS; PART NAME:SEAT RING; MANUFACTURER:MIL CONTROLS LIMITED; MANUFACTURER PART NUMBER:310979257596</t>
  </si>
  <si>
    <t>SPARE PARTS; PART NAME:SEAT RING; MANUFACTURER:MIL CONTROLS LIMITED; MANUFACTURER PART NUMBER:276570359596</t>
  </si>
  <si>
    <t>SPARE PARTS; PART NAME:SEAT RING; MANUFACTURER:MIL CONTROLS LIMITED; MANUFACTURER PART NUMBER:237811094596</t>
  </si>
  <si>
    <t>SPARE PARTS; PART NAME:SEAT RING; EQUIPMENT NAME:CONTROL VALVE; EQUIPMENT MAKE:MIL CONTROLS; EQUIPMENT MODEL:37-21715; MANUFACTURERPART NUMBER:845685185596; MANUFACTURER:MIL CONTROLS; SIZE:2 IN; PRESSURE DESIGNATION:ASME CLASS 300; FLOW CO EFFICIENT (CV):25;ACTUATOR SIZE:11 IN; TYPE, HANDLE:6A1</t>
  </si>
  <si>
    <t>SPARE PARTS; PART NAME:O-RING; DRAWING NUMBER:M01004523; ITEM POSITION NUMBER:5; EQUIPMENT NAME:VRU COMPRESSOR; EQUIPMENT MAKE:KOBESTEEL; EQUIPMENT MODEL:KS31SNZ-16SNZ (11-00372-0); ADDITIONAL INFORMATION:FOR EXTERNAL SENSOR; MANUFACTURER:KOBE STEEL;STEEL; EQUIPMENT MODEL:KS31SNZ-16SNZ (11-00372-0); ADDITIONAL INFORMATION:FOR EXTERNAL SENSOR; MANUFACTURER:KOBE STEEL;MANUFACTURER PART NUMBER:BGRD-OP-0020</t>
  </si>
  <si>
    <t>BUTT-WELD PIPE ELBOWS; MAT:STAINLESS STEEL 304/304L; MAT SPEC, FITTING:ASTM A403 GRADE WP304/304L; MANUFACTURING PROCESS:SEAMLESS;SERVICE:LOW TEMP/HC/ADDITIVES; ANGLE:90°; SCHEDULE NUMBER:40; SIZE:3 IN</t>
  </si>
  <si>
    <t>SPARE PARTS; PART NAME:PUMP, AUXILARY, LUBE OIL; MANUFACTURER:SHIN NIPPON MACHINERY CO LTD; EQUIPMENT NAME:BIG PUMP (TURBINE);EQUIPMENT MAKE:SHIN NIPPON MACHINER; EQUIPMENT MODEL:B8-C2</t>
  </si>
  <si>
    <t>SPARE PARTS; PART NAME:NON RETURN VALVE; EQUIPMENT NAME:TOC/TN/TP ANALYZER; EQUIPMENT MAKE:HACH; ADDITIONAL INFORMATION:CHECKVALVE, 1PSI; MANUFACTURER PART NUMBER:10-SMR-001; MANUFACTURER:HACH</t>
  </si>
  <si>
    <t>FILTER ELEMENT; TYPE:Y; SIZE:1 IN; MESH SIZE:60; MATERIAL:STAINLESS STEEL 304;HYDROTEST PRESSURE:1 MPA; OPENING AREA:259%; FOR FILTER / STRAINER; DRAWINGNUMBER:JFC-018</t>
  </si>
  <si>
    <t>METRIC BALL BEARINGS; TYPE:RADIAL CONTACT; SERIES:6200 C3; ROWS:SINGLE; DESIGN SPEC:DIN 625; DESIGN SPEC:ISO 15; STYLE:LIGHT TYPEDEEP GROOVE; MAT, CAGE:PRESSED STEEL; DESIGNATION NUMBER:6209 C3; DIAMETER, BORE:45 MM; DIAMETER, OD:85 MM; WIDTH/HEIGHT:19 MM;ENGINE NUMBER:PAAE227083; REFERENCE TYPE:W32</t>
  </si>
  <si>
    <t>SPARE PARTS; PART NAME:PLATE,TERMINAL; EQUIPMENT NAME:MOTOR; EQUIPMENT MAKE:BHARAT BIJLEE; MANUFACTURER PART NUMBER:TP187007000;MANUFACTURER:BHARAT BIJLEE; FOR MOTOR; FRAME SIZE:200L; POWER RATING:22.0 / 30.0 KW; MOTOR REFERENCE:MA20L433</t>
  </si>
  <si>
    <t>SPARE PARTS; PART NAME:CARD,RESISTOR NETWORK; EQUIPMENT NAME:BATTERY CHARGER; EQUIPMENT MAKE:DUBAS; MANUFACTURER:DUBAS;MANUFACTURER PART NUMBER:DU110042B</t>
  </si>
  <si>
    <t>SPARE PARTS; PART NAME:SEAT RING; EQUIPMENT NAME:CONTROL VALVE; EQUIPMENT MAKE:MIL CONTROLS; EQUIPMENT MODEL:41112;MANUFACTURER:MIL CONTROLS; MANUFACTURER PART NUMBER:530229886596; MODEL NUMBER:41121</t>
  </si>
  <si>
    <t>SPARE PARTS; PART NAME:NUT,IMPELLER; MATERIAL:WCB; EQUIPMENT MAKE:MATHER&lt;(&gt;&amp;&lt;)&gt; PLATT PUMPS LTD; EQUIPMENT MODEL:PN ISO 30;MANUFACTURER:MATHER &lt;(&gt;&amp;&lt;)&gt; PLATT PUMPS LTD; EQUIPMENT NAME:BACKWASHPUMP FORULTRAFILTRATION PLANT</t>
  </si>
  <si>
    <t>SPARE PARTS; PART NAME:SPRING,LARGE; EQUIPMENT NAME:STITCHING MACHINE; EQUIPMENT MAKE:NEWLONG INDUSTRIAL FZC; EQUIPMENTMODEL:DS-9C; ADDITIONAL INFORMATION:FOR PRESSER BAR; MANUFACTURER:NEWLONG INDUSTRIAL FZC; MANUFACTURER PART NUMBER:102091; SUBASSEMBLY:PRESSER FOOT PARTS</t>
  </si>
  <si>
    <t>SPARE PARTS; PART NAME:SPRING,SMALL; EQUIPMENT NAME:STITCHING MACHINE; EQUIPMENT MAKE:NEWLONG INDUSTRIAL FZC; EQUIPMENTMODEL:DS-9C; ADDITIONAL INFORMATION:FOR PRESSER BAR; MANUFACTURER:NEWLONG INDUSTRIAL FZC; MANUFACTURER PART NUMBER:102101; SUBASSEMBLY:PRESSER FOOT PARTS</t>
  </si>
  <si>
    <t>SPARE PARTS; PART NAME:FEED DOG; MANUFACTURER PART NUMBER:2710 PP; MANUFACTURER:CHRONOS RICHARDSON; DRAWING NUMBER:1B 2150; ITEMPOSITION NUMBER:77; EQUIPMENT NAME:FLAKER BAGGING SYSTEM; EQUIPMENT MAKE:CHRONOS RICHARDSON; EQUIPMENT MODEL:GE-55 SSF; ADDITIONALINFORMATION:POSITION:ECCENTRIC; SUB ASSY:SEWING HEAD 150 U</t>
  </si>
  <si>
    <t>SPARE PARTS; PART NAME:FEED DOG BLOCK; MANUFACTURER PART NUMBER:AS 2712 K; MANUFACTURER:CHRONOS RICHARDSON; DRAWING NUMBER:1B 2148;ITEM POSITION NUMBER:78; EQUIPMENT NAME:FLAKER BAGGING SYSTEM; EQUIPMENT MAKE:CHRONOS RICHARDSON; EQUIPMENT MODEL:GE-55 SSF;ADDITIONAL INFORMATION:POSITION:ECCENTRIC; SUB ASSY:SEWING HEAD 150 U</t>
  </si>
  <si>
    <t>PLANT ELEMENT FLAT RING GASKET; MAT, LAYERS:VITON WHITE; DIMENSIONS, RING, ID X OD:882 X 916 MM; THICKNESS, GASKET:3 MM; EQUIPMENTNAME:COOLER; POSITION NUMBER:37; DRAWING NUMBER:OSI2011010.0.408.0046</t>
  </si>
  <si>
    <t>SPARE PARTS; PART NAME:PIN; MATERIAL:17-4PH; DRAWING NUMBER:F16638; ITEM POSITION NUMBER:14; EQUIPMENT NAME:BUTTERFLY VALVE;EQUIPMENT MAKE:METSO AUTOMATION; EQUIPMENT MODEL:L6DBN08PACAG; MANUFACTURER:METSO AUTOMATION; MANUFACTURER PART NUMBER:648062</t>
  </si>
  <si>
    <t>SPARE PARTS; PART NAME:CAP,VENTILATION; EQUIPMENT NAME:BATTERY CELL; EQUIPMENT MAKE:AMCO SAFT INDIA LTD; EQUIPMENT MODEL:KPH170P;MANUFACTURER:AMCO SAFT INDIA LTD</t>
  </si>
  <si>
    <t>SPARE PARTS; PART NAME:O-RING; DIMENSIONS:36.17 X 2.62 MM; EQUIPMENT NAME:TEAL INJECTION PUMP; EQUIPMENT MAKE:LEWA PUMPS ANDSYSTEMS; EQUIPMENT MODEL:LDC1/M910S/25MM; ADDITIONAL INFORMATION:DASH NUMBER:.127; MANUFACTURER:LEWA PUMPS AND SYSTEMS;MANUFACTURER PART NUMBER:074061.0104; FOR DIAPHRAGM PUMP HEAD 111449.0000</t>
  </si>
  <si>
    <t>SPARE PARTS; PART NAME:O-RING; MANUFACTURER PART NUMBER:217029; MANUFACTURER:WARTSILA; DRAWING NUMBER:DBAC195522; EQUIPMENTNAME:ENGINE; EQUIPMENT MODEL:W20V32; REFERENCE:277L063; ENGINE NUMBER:PAAE227083; REFERENCE TYPE:W32</t>
  </si>
  <si>
    <t>SPARE PARTS; PART NAME:SEALING RING; MANUFACTURER PART NUMBER:200028; MANUFACTURER:WARTSILA; DIMENSIONS:154 X 147 X 4; DRAWINGNUMBER:DBAC195522; EQUIPMENT NAME:ENGINE; EQUIPMENT MODEL:W20V32; ENGINE NUMBER:PAAE227083; REFERENCE TYPE:W32</t>
  </si>
  <si>
    <t>SPARE PARTS; PART NAME:THERMOMETER; MANUFACTURER PART NUMBER:AM00123; MANUFACTURER:WARTSILA; DIMENSIONS:G1/2 IN; DRAWINGNUMBER:DBAC195522; EQUIPMENT NAME:ENGINE; EQUIPMENT MODEL:W20V32; TEMPERATURE RANGE:0 TO 160 °C; REFERENCE:JAKO FIG 42; ENGINENUMBER:PAAE227083; REFERENCE TYPE:W32</t>
  </si>
  <si>
    <t>HAND TOOLS; TYPE, TOOL:ALLEN KEY; MANUFACTURER:TAPARIA TOOLS LIMITED; MANUFACTURER PART NUMBER:AK-24 OR EQUIVALENT; FINISHCOLOUR:BLACK; SIZE:24 MM; ALTERNATE MANUFACTURER:FACOM / GRIPHOLD ENGINEERING / BAHCO / MEKASTER ENGINEERING LTD / TRISTAR</t>
  </si>
  <si>
    <t>SPARE PARTS; PART NAME:NEEDLE; MANUFACTURER PART NUMBER:2B 35812/79; MANUFACTURER:CHRONOS RICHARDSON; DRAWING NUMBER:2B 35812; ITEMPOSITION NUMBER:79; EQUIPMENT NAME:FLAKER BAGGING SYSTEM; EQUIPMENT MAKE:CHRONOS RICHARDSON; EQUIPMENT MODEL:GE-55 SSF; SUBASSY:SEWING HEAD 150 U</t>
  </si>
  <si>
    <t>SPARE PARTS; PART NAME:CLAMP; MANUFACTURER PART NUMBER:3B 20793/1; MANUFACTURER:CHRONOS RICHARDSON; DRAWING NUMBER:3B 20793; ITEMPOSITION NUMBER:1; EQUIPMENT NAME:FLAKER BAGGING SYSTEM; EQUIPMENT MAKE:CHRONOS RICHARDSON; EQUIPMENT MODEL:GE-55 SSF; ADDITIONALINFORMATION:FOR LOOPER; SUB ASSY:LOOPER CLAMP ASSEMBLY; SEWING HEAD 150 U</t>
  </si>
  <si>
    <t>SPIRAL WOUND GASKETS; DESIGN SPEC:ANSI B16.20; DESIGN SPEC, FLANGE(S):ANSI B16.5; PRESSURE DESIGNATION:CLASS 150; MAT,WINDINGS:STAINLESS STEEL 316; MAT, FILLER:GRAFOIL; MAT, CENTRING RING:STAINLESS STEEL 316; SIZE, PIPE, NOMINAL:20 IN</t>
  </si>
  <si>
    <t>SPARE PARTS; PART NAME:CABLE; DIMENSIONS:5 FEET; DRAWING NUMBER:M 1; EQUIPMENT NAME:HDPE ANALYSER; EQUIPMENT MAKE:SIEMENS;ADDITIONAL INFORMATION:10 BASE-T CROSS-OVER; MANUFACTURER:SIEMENS; MANUFACTURER PART NUMBER:US2-1681011-023; SUB ASSEMBLY:WIRINGADDITIONAL INFORMATION:10 BASE-T CROSS-OVER; MANUFACTURER:SIEMENS; MANUFACTURER PART NUMBER:US2-1681011-023; SUB ASSEMBLY:WIRINGDISTRIBUTION BOARD (WDB)</t>
  </si>
  <si>
    <t>BUTT-WELD CONCENTRIC PIPE REDUCERS; MAT:CARBON STEEL; MAT SPEC, FITTING:ASTM A234 GRADE WPB; SERVICE:STEAM WITH IBR CERTIFICATE;SCHEDULE NUMBER:40; SIZE:1 x 2 IN</t>
  </si>
  <si>
    <t>BUTT-WELD PIPE ELBOWS; MAT:CARBON STEEL; MAT SPEC, FITTING:ASTM A234 GRADE WPB; MANUFACTURING PROCESS:SEAMLESS; SERVICE:STEAM WITHIBR CERTIFICATE; ANGLE:90°; SCHEDULE NUMBER:40; SIZE:1.5 IN</t>
  </si>
  <si>
    <t>SPARE PARTS; PART NAME:BEARING,THRUST; MATERIAL:COBALT BASED ALLOY; DRAWING NUMBER:F13056; ITEM POSITION NUMBER:70; EQUIPMENTNAME:ECCENTRIC CTRL VALVE ; EQUIPMENT MAKE:METSO AUTOMATION; EQUIPMENT MODEL:FC06DWQTJ1KBRGGF; MANUFACTURER:METSO AUTOMATION;NAME:ECCENTRIC CTRL VALVE ; EQUIPMENT MAKE:METSO AUTOMATION; EQUIPMENT MODEL:FC06DWQTJ1KBRGGF; MANUFACTURER:METSO AUTOMATION;MANUFACTURER PART NUMBER:894981</t>
  </si>
  <si>
    <t>SPECTACLE LINE BLINDS; MAT:STAINLESS STEEL 304; SIZE:6 IN; PRESSURE DESIGNATION:ANSI CL600; MAT, SPEC:ASTM A182 GRADE F304; DESIGNSPEC:ASME B 16.48; FINISH, FLANGE FACING:125 AARH; FACING, FLANGE:FULL FACE</t>
  </si>
  <si>
    <t>SPARE PARTS; PART NAME:KEY,FEATHER; DIMENSIONS:36 X 20 X 200 MM; ITEMPOSITION NUMBER:205; EQUIPMENT NAME:THIN FILM EVAPORATOR;EQUIPMENT MAKE:BUSS-SMS-CANZLER GMBH; EQUIPMENT MODEL:LB-2800-S;ADDITIONAL INFORMATION:DIN 6885; MANUFACTURER:BUSS-SMS-CANZLERGMBH; PART LIST:UPPER BEARING (200); PLANT:BUTENE; MANUFACTURER PARTNUMBER:148426;</t>
  </si>
  <si>
    <t>SPARE PARTS; PART NAME:BACK-UP RING; DIMENSIONS:ID 120 X OD 140 X 3 MM; MATERIAL:PTFE; DRAWING NUMBER:OJ.T-31-5349; ITEM POSITIONNUMBER:2; EQUIPMENT NAME:SCREEN CHANGER; ADDITIONAL INFORMATION:SPARES FOR SCREEN CHANGER; ADDITIONAL INFORMATION:HYDRAULICCYLINDER; MANUFACTURER:OSAKA JACK CO LTD; MANUFACTURER PART NUMBER:OJ.T-31-5349/2; SUPPLIER:THE JAPAN STEEL WORKS</t>
  </si>
  <si>
    <t>STUD BOLTS WITH NUTS; MAT SPEC, STUD BOLT(S):ASTM A193 GRADE B7; MAT SPEC, NUT(S):ASTM A194 GRADE 2H; COATING:HOT DIP GALVANIZED;TYPE OF THREAD:UNC; NUMBER, NUTS PER STUD BOLT:2; LENGTH:6.75 IN; SIZE:1 IN; TYPE:HIGH TENSILE</t>
  </si>
  <si>
    <t>SPARE PARTS; PART NAME:NUT,COUPLING; EQUIPMENT NAME:NAPTHA FEED PUMP; EQUIPMENT MAKE:KIRLOSKAR EBARA PUMPS LIMITED; EQUIPMENTMODEL:50X40 DCS 7M; MANUFACTURER:KIRLOSKAR EBARA PUMPS LIMITED; MANUFACTURER PART NUMBER:128</t>
  </si>
  <si>
    <t>SPARE PARTS; PART NAME:DIAPHRAGM,ACTUATOR; MANUFACTURER:MIL CONTROLS LIMITED; MANUFACTURER PART NUMBER:618762020686</t>
  </si>
  <si>
    <t>SPARE PARTS; PART NAME:WEAR RING,IMPELLER,HUB; EQUIPMENT NAME:WASH OIL UNLOADING PUMP; EQUIPMENT MAKE:ITT CORPORATION INDIA PVTLTD; EQUIPMENT MODEL:3700 SA-1.5x3 - 9N; ADDITIONAL INFORMATION:300-350 BHN; MANUFACTURER:ITT CORPORATION INDIA PVT LTD;MANUFACTURER PART NUMBER:C00288A56 1299K</t>
  </si>
  <si>
    <t>SPARE PARTS; PART NAME:WEAR RING,IMPELLER,HUB; EQUIPMENT NAME:HEXANE UNLOADING PUMP; EQUIPMENT MAKE:ITT CORPORATION INDIA PVT LTD;EQUIPMENT MODEL:3700 SA-1.5x3 - 11S; ADDITIONAL INFORMATION:300-350 BHN; MANUFACTURER:ITT CORPORATION INDIA PVT LTD; MANUFACTURERPART NUMBER:C00288A56 1299K; EQUIPMENT NAME:HEXANE-I UNLOADING PUMP</t>
  </si>
  <si>
    <t>SOCKET WELD PIPE CAPS; MAT:STAINLESS STEEL 304; MAT SPEC, FITTING:ASTM A403 WP 304; PRESSURE DESIGNATION:CL 6000; MANDATORY ADDREQRMTS:LOW TEMPERATURE/HC/ADDITIVES; SIZE:1 IN</t>
  </si>
  <si>
    <t>SPARE PARTS; PART NAME:WEAR RING,IMPELLER,HUB; EQUIPMENT NAME:PENTANE UNLOADING PUMP; EQUIPMENT MAKE:ITT CORPORATION INDIA PVT LTD;EQUIPMENT MODEL:3700 SX-1.5x3 - 9A; ADDITIONAL INFORMATION:300-350 BHN; MANUFACTURER:ITT CORPORATION INDIA PVT LTD; MANUFACTURERPART NUMBER:C00288A56 1299K</t>
  </si>
  <si>
    <t>SPARE PARTS; PART NAME:O-RING; EQUIPMENT NAME:PUMP; EQUIPMENT MAKE:VIKING PUMP,INC; EQUIPMENT MODEL:HL493; MANUFACTURER PART NUMBER:2-512-001-860-00;MANUFACTURER:VIKING PUMP, INC</t>
  </si>
  <si>
    <t>RING JOINT GASKETS; MAT:LOW CARBON STEEL; TYPE:OVAL; SIZE, FLANGE (INCH:4 IN; PRESSURE DESIGNATION:ASME CL1500; FACING FLANGE:RTJ;REFERENCE:52DA</t>
  </si>
  <si>
    <t>SPARE PARTS; PART NAME:FELT; MANUFACTURER PART NUMBER:LM-450B10A-43A; MANUFACTURER:KOBE STEEL; DRAWING NUMBER:LM-500B10G#01; ITEMPOSITION NUMBER:56; EQUIPMENT NAME:MIXER; EQUIPMENT MAKE:KOBE STEEL; EQUIPMENT MODEL:LCM500H; SUB ASSY:WATER END ASS'Y</t>
  </si>
  <si>
    <t>DIODES; TYPE, DIODE:FREE WHEELING AND BLOCKING; CURRENT, AVARAGE:71 A; VOLTAGE, PEAK:600 V; MANUFACTURER:HIND RECTIFIERS</t>
  </si>
  <si>
    <t>DIODES; TYPE, DIODE:TAPCELL; CURRENT, AVARAGE:71 A; VOLTAGE, PEAK:600 V; MANUFACTURER:HIND RECTIFIERS</t>
  </si>
  <si>
    <t>SPIRAL WOUND GASKETS; DESIGN SPEC:ANSI B16.20; DESIGN SPEC, FLANGE(S):ANSI B16.47B; SERVICE:LOW TEMPERATURE; PRESSUREDESIGNATION:CLASS 150; MAT, WINDINGS:STAINLESS STEEL 316; MAT, FILLER:GRAFOIL; MAT, CENTRING RING:STAINLESS STEEL 316; SIZE, PIPE,NOMINAL:36 IN</t>
  </si>
  <si>
    <t>SPARE PARTS; PART NAME:BEARING; MANUFACTURER PART NUMBER:B5-0726-Y120-R2/6; MANUFACTURER:SHIN NIPPON MACHINERY CO LTD; DRAWINGNUMBER:B5-0726-Y120-R2; ITEM POSITION NUMBER:6; EQUIPMENT NAME:BIG PUMP (TURBINE); EQUIPMENT MAKE:SHIN NIPPON MACHINERY CO., LTD;EQUIPMENT MODEL:B6-R2-R; ADDITIONAL INFORMATION:FOR REDUCTION GEARBOX</t>
  </si>
  <si>
    <t>SPARE PARTS; PART NAME:BEARING; MANUFACTURER PART NUMBER:B5-0726-Y120-R2/7; MANUFACTURER:SHIN NIPPON MACHINERY CO LTD; DRAWINGNUMBER:B5-0726-Y120-R2; ITEM POSITION NUMBER:7; EQUIPMENT NAME:BIG PUMP (TURBINE); EQUIPMENT MAKE:SHIN NIPPON MACHINERY CO., LTD;EQUIPMENT MODEL:B6-R2-R; ADDITIONAL INFORMATION:FOR REDUCTION GEARBOX</t>
  </si>
  <si>
    <t>SPARE PARTS; PART NAME:O-RING; DIMENSIONS:26.70 X 1.78 MM; EQUIPMENT NAME:ALKYL FEED PUMP; EQUIPMENT MAKE:LEWA PUMPS AND SYSTEMS;EQUIPMENT MODEL:LDB1/M910S/14MM; ADDITIONAL INFORMATION:DASH NUMBER:.023; MANUFACTURER:LEWA PUMPS AND SYSTEMS; MANUFACTURER PARTNUMBER:073315.0104; FOR PRESSURE LIMIT VALVE SIZE:DN6; PRESSURE:45 T O75 BAR/8 TO 26 BAR; M900; EQUIPMENTMODEL:LDB1/M910S/12MM,LDB6/M910S/17MM,LDC1/M910S/25MM</t>
  </si>
  <si>
    <t>SPARE PARTS; PART NAME:SEGMENT; MATERIAL:STAINLESS STEEL + CBHC; DRAWING NUMBER:F13056; ITEM POSITION NUMBER:03; EQUIPMENTNAME:CONTROL VALVE; EQUIPMENT MAKE:METSO AUTOMATION; EQUIPMENT MODEL:FC02DWQTJ1KBRGGF; MANUFACTURER:METSO AUTOMATION; MANUFACTURERPART NUMBER:952160</t>
  </si>
  <si>
    <t>SPARE PARTS; PART NAME:DIAPHRAGM,ACTUATOR; MANUFACTURER:MIL CONTROLS LIMITED; MANUFACTURER PART NUMBER:486788218716</t>
  </si>
  <si>
    <t>SPARE PARTS; PART NAME:WEAR RING,CASING; EQUIPMENT NAME:PENTANE TRANSFER PUMP; EQUIPMENT MAKE:ITT CORPORATION INDIA PVT LTD;EQUIPMENT MODEL:3700 SA-1x2 - 11A; ADDITIONAL INFORMATION:180-241 BHN; MANUFACTURER:ITT CORPORATION INDIA PVT LTD; MANUFACTURERPART NUMBER:C00288A14 1232K</t>
  </si>
  <si>
    <t>SPARE PARTS; PART NAME:WEAR RING,CASING; EQUIPMENT NAME:HPG LOADING PUMP; EQUIPMENT MAKE:ITT CORPORATION INDIA PVT LTD; EQUIPMENTMODEL:3700 SA-3x6 - 9S; ADDITIONAL INFORMATION:180-241 BHN; MANUFACTURER:ITT CORPORATION INDIA PVT LTD; MANUFACTURER PARTMODEL:3700 SA-3x6 - 9S; ADDITIONAL INFORMATION:180-241 BHN; MANUFACTURER:ITT CORPORATION INDIA PVT LTD; MANUFACTURER PARTNUMBER:C00288A14 1232K</t>
  </si>
  <si>
    <t>SPARE PARTS; PART NAME:COVER,GASKET; EQUIPMENT NAME:HP RECIPROCATING COMPRESSOR; EQUIPMENT MAKE:INGERSOLL-RAND; EQUIPMENT MODEL:5 &amp;4 x 7 PHE BO NL; ADDITIONAL INFORMATION:FOR DISTANCE PIECE; MANUFACTURER:INGERSOLL-RAND; MANUFACTURER PART NUMBER:39535216;PLANT:INSTRUMENT AIR / PLANT AIR</t>
  </si>
  <si>
    <t>SPIRAL WOUND GASKETS FOR PLANT EQUIPMENT; CONSTRUCTION:2 PASS; THICKNESS,GASKET:4.5 MM; MAT, WINDINGS:STAINLESS STEEL 316; MAT, FILLER:GRAPHITE; MAT,INNER RING:STAINLESS STEEL 316; MAT, CENTRING RING:STAINLESS STEEL 316; DRAWING,DIMENSIONAL:TPE805-1004-01 REV 1; DIMENSIONS, CROSSBAR:10 MM (RIP THK); CENTRINGRING, O.D.:1290 MM; INNER RING, I.D.:1230 MM; DIMENSION, I.D. X O.D.:1282 X 1256MM; INNER RING OD:1256 MM; CENTRING RING ID:1282 MM; FOR CHANNEL SIDE;PUMPAROUND COOLERS; TECHNO PROCESS EQUIPMENTS(I) LTD; FOR ONE SHELL ONLY</t>
  </si>
  <si>
    <t>RAIL MOUNTED TERMINALS AND ACCESSORIES; TYPE:FIELD TERMINATION ASSEMBLY; MANUFACTURER:HONEYWELL; MANUFACTURER PART NUMBER:FTA FUSE0.5A (DCS); CURRENT RATING:0.5A; EQUIPMENT NAME:DCS ESD F AND G SYSTEM</t>
  </si>
  <si>
    <t>SPARE PARTS; PART NAME:ACTUATOR O-RING; EQUIPMENT NAME:CONTROL VALVE; EQUIPMENTMAKE:BAKER HUGHES; MANUFACTURER PART NUMBER:202501525-680-0000;MANUFACTURER:BAKER HUGHES; AN6227-79 (INNER DIAMETER:291.46); VALVE SERIALNUMBER:LB12A0091-001, LB12A0091-004, LB12A0092-002; TYPE:SOFT PART</t>
  </si>
  <si>
    <t>FLAT BARS; MAT:MILD STEEL; MAT, SPEC:IS 2062; WIDTH:25 MM; THICKNESS:5 MM; MASS:1.081 Kg/m</t>
  </si>
  <si>
    <t>METRIC ROLLER BEARINGS; TYPE:CYLINDRICAL; ROWS:SINGLE; MAT, CAGE:STEEL CAGE; DESIGNATION NUMBER:NU 305 ECJ ; DIAMETER, BORE:25 MM;DIAMETER, OD:62 MM; WIDTH/HEIGHT:17 MM</t>
  </si>
  <si>
    <t>TRANSFORMERS; TYPE:AUXILIARY TRANSFORMER; VOLTAGE, INPUT:230 V +/- 10 %; VOLTAGE, OUTPUT, MINIMUM:0 V; VOLTAGE, OUTPUT, MAXIMUM:16V; POWER, OUTPUT:30 VA; MANUFACTURER:KRISTRON SYSTEMS; SECONDARY VOLTAGE 1:16 V AT 500 mA; SECONDARY VOLTAGE 2:12 V AT 500 mA;SECONARY VOLTAGE 3:12 V AT 500 mA; APPICATION:CONTROL CIRCUIT POWER SUPPLY; FOR CRACKER CATHODIC PROTECTION TR UNIT</t>
  </si>
  <si>
    <t>FLAT RING GASKETS; THICKNESS:3 MM; MAT:PTFE; DIMENSION, I.D. X O.D.:222 X 340 MM; EQUIPMENT NAME:CONDENSATE KO DRUM; EQUIPMENTMANUFACTURER:AERO ENGINEERS; DRAWING NUMBER:3670-CD-VD-119A_9120_ZGB_33911_001; ITEM POSITION NUMBER:32</t>
  </si>
  <si>
    <t>SPARE PARTS; PART NAME:OIL SEAL; EQUIPMENT NAME:BAG CLOSING MACHINE; EQUIPMENT MAKE:NEWLONG INDUSTRIAL FZC; EQUIPMENT MODEL:DS-9C;ADDITIONAL INFORMATION:TC4 8.7 16.5 7; MANUFACTURER:NEWLONG INDUSTRIAL FZC; MANUFACTURER PART NUMBER:D04016; ALTERNATE PARTNUMBER:TC4 8.7 16.5 7; ASSEMBLY NAME:SEWING HEAD</t>
  </si>
  <si>
    <t>STUD BOLTS WITH NUTS; MAT SPEC, STUD BOLT(S):ASTM A193 GRADE B7; MAT SPEC,NUT(S):ASTM A194 GRADE 2H; TYPE OF THREAD:UN; TYPE, NUT:HEAVY HEXAGONAL;LENGTH:205 MM; SIZE:1 IN; DESIGN SPEC, FLANGE:ASME B16.47 SERIES B</t>
  </si>
  <si>
    <t>SPARE PARTS; PART NAME:WASHER,SEALING; ITEM POSITION NUMBER:19; EQUIPMENT NAME:BOILER FEED WATER STEAM TURBINE; EQUIPMENTMAKE:BHARAT HEAVY ELECTRICAL; EQUIPMENT MODEL:NG 32/25-3; MANUFACTURER:BHARAT HEAVY ELECTRICAL</t>
  </si>
  <si>
    <t>SPIRAL WOUND GASKETS; DESIGN SPEC:ANSI B16.20; DESIGN SPEC, FLANGE(S):ANSI B16.5; PRESSURE DESIGNATION:CLASS 150; MAT,WINDINGS:STAINLESS STEEL 316; MAT, FILLER:GRAFOIL; MAT, CENTRING RING:STAINLESS STEEL 316; SIZE, PIPE, NOMINAL:14 IN</t>
  </si>
  <si>
    <t>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DWG:MEA110-D-DR-0242; MANDATORY ADD REQRMTS:REFERED POSITION NUMBER:4A;DIMENSIONS, CROSSBAR:WDT 22 X THK 4.5 MM; CENTRING RING, O.D.:508 MM; INNER RING, I.D.:436 MM; DIMENSION, I.D. X O.D.:456 X 500 MM;WITH WELDED JACKET; MATERIAL:STAINLESS STEEL 304; EQUIPMENT NAME:CS HEAT EXCHANGER; MODEL:H-BEM; MANUFACTURER:INDCON PROJECTS &amp;EQUIPMENT LTD</t>
  </si>
  <si>
    <t>SPARE PARTS; PART NAME:GASKET,ROTATING FACE; MATERIAL:VITON; DRAWING NUMBER:2H-131867,2H-131868; ITEM POSITION NUMBER:71; EQUIPMENTNAME:MAKE-UP HEXANE FEED PUMP; EQUIPMENT MAKE:FLOWSERVE PUMP DIVISION; EQUIPMENT MODEL:2HPX10A, 3HPX13A; ADDITIONAL INFORMATION:FORMECHANICAL SEAL; MANUFACTURER:FLOWSERVE SANMAR; MANUFACTURER PART NUMBER:2H-131867/71; SEAL MODEL:3.125"/3.000" QBQ/QBQ; EQUIPMENTNAME:DEHYDRATOR FEED PUMP</t>
  </si>
  <si>
    <t>TRANSFORMERS; TYPE:CURRENT; POWER, OUTPUT:7.5 VA; MANUFACTURER:GILBERT &amp; MAXWELL ELECTRICALS; CURRENT RATIO:100 / 1 A; CLASS:3;INSULATION LEVEL:0.66 / 3 KV; TYPE:RCW01M; EQUIPMENT NAME:MCC PANEL</t>
  </si>
  <si>
    <t>SPARE PARTS; PART NAME:SEALING KIT; EQUIPMENT NAME:CRYOGENIC GATE VALVE; EQUIPMENT MAKE:HEROSE; MANUFACTURER PARTNUMBER:30290.0250.S000; MANUFACTURER:HEROSE; SIZE, VALVE:DN25; NOMINAL PRESSURE:PN50</t>
  </si>
  <si>
    <t>SPARE PARTS; PART NAME:LOW PRESSURE SWITCH; EQUIPMENT NAME:HVAC SYSTEM;EQUIPMENT MAKE:VOLTAS; EQUIPMENT MODEL:CWC050OHAT1063; MANUFACTURER PARTNUMBER:AC155045060F; MANUFACTURER:VOLTAS; YK-01L 000-035G050G; DPUWSH150S</t>
  </si>
  <si>
    <t>SPARE PARTS; PART NAME:NUT,IMPELLER; EQUIPMENT NAME:QUENCH PUMP; EQUIPMENT MAKE:KIRLOSKAR EBARA PUMPS LIMITED; EQUIPMENTMODEL:50X40 UCWM 25; MANUFACTURER:KIRLOSKAR EBARA PUMPS LIMITED; MANUFACTURER PART NUMBER:48.01</t>
  </si>
  <si>
    <t>SOCKET WELD PIPE CAPS; MAT:STAINLESS STEEL 304; MAT SPEC, FITTING:ASTM A403 WP 304; PRESSURE DESIGNATION:CL 6000; MANDATORY ADDREQRMTS:LOW TEMPERATURE/HC/ADDITIVES; SIZE:2 IN</t>
  </si>
  <si>
    <t>SPARE PARTS; PART NAME:WASHER,ONE TONG; EQUIPMENT NAME:VRU COMPRESSOR; EQUIPMENT MAKE:KOBE STEEL; EQUIPMENT MODEL:KS31SNZ-16SNZ(11-00372-0); ADDITIONAL INFORMATION:FOR INTERNAL SENSOR; MANUFACTURER:KOBE STEEL; MANUFACTURER PART NUMBER:BWMJ-WA-010</t>
  </si>
  <si>
    <t>SPARE PARTS; PART NAME:SNAP RING; DRAWING NUMBER:T0A-430-300:012; ITEM POSITION NUMBER:15; EQUIPMENT NAME:CUTTER UNIT; EQUIPMENTMAKE:THE JAPAN STEEL WORKS; EQUIPMENT MODEL:ADC300S; MANUFACTURER:THE JAPAN STEEL WORKS; MANUFACTURER PART NUMBER:240</t>
  </si>
  <si>
    <t>SPARE PARTS; PART NAME:GASKET; DRAWING NUMBER:M24201170; ITEM POSITION NUMBER:C37; EQUIPMENT NAME:COMPRESSOR; EQUIPMENTMAKE:KOBELCO COMPRESSOR; EQUIPMENT MODEL:KS31LNZ; MANUFACTURER:KOBELCO COMPRESSOR; MANUFACTURER PART NUMBER:M24221141#01</t>
  </si>
  <si>
    <t>SPARE PARTS; PART NAME:COVER; EQUIPMENT NAME:MOTOR; EQUIPMENT MAKE:BHARAT BIJLEE; ADDITIONAL INFORMATION:NON-DRIVE END SIDE;MANUFACTURER:BHARAT BIJLEE; MANUFACTURER PART NUMBER:EDN18LC0000SP; FOR MOTOR; FRAME SIZE:180; POWER RATING:18.5/22 KW; VOLTAGERATING:415 V; NUMBER OF POLE:2; MOTOR REFERENCE TYPE:MN18M213G/MA18L233G</t>
  </si>
  <si>
    <t>RING JOINT GASKETS; MAT:LOW CARBON STEEL; TYPE:OVAL; SIZE, FLANGE (INCH:3 IN; PRESSURE DESIGNATION:CLASS 1500</t>
  </si>
  <si>
    <t>SPARE PARTS; PART NAME:PACKING SET; MATERIAL:PTFE; EQUIPMENT NAME:VALVE; EQUIPMENT MAKE:KENT INTROL; MANUFACTURER:KENT INTROL;MANUFACTURER PART NUMBER:VNB1003A2P3N-1B</t>
  </si>
  <si>
    <t>WELDING NECK PIPE FLANGES; DESIGN SPEC:ASME B 36.19; MAT:STAINLESS STEEL; MAT, SPEC:ASTM A182 GRADE F316L; FACING, FLANGE:RAISEDFACE; FINISH, FLANGE FACING:125 AARH; PRESSURE DESIGNATION:ANSI CL150; SIZE:0.75 IN</t>
  </si>
  <si>
    <t>SPIRAL WOUND GASKETS; DESIGN SPEC:ASME/ANSI B16.20 - 1998; DESIGN SPEC, FLANGE(S):ASME B16.5; PRESSURE DESIGNATION:CL 1500; MAT,WINDINGS:STAINLESS STEEL; MAT, FILLER:GRAPHITE; MAT, INNER RING:STAINLESS STEEL 316; MAT, CENTRING RING:STAINLESS STEEL 316; SIZE,PIPE, NOMINAL:3 IN</t>
  </si>
  <si>
    <t>METRIC BALL BEARINGS; TYPE:ANGULAR CONTACT; SERIES:3300; ROWS:DOUBLE; DESIGN SPEC:DIN 628; DESIGN SPEC:ISO 15; STYLE:MEDIUM TYPEWITH FILLING SLOT; MAT, CAGE:PRESSED STEEL; DESIGNATION NUMBER:3306; DIAMETER, BORE:30 MM; DIAMETER, OD:72 MM; WIDTH/HEIGHT:30.2MM; EQUIPMENT NAME:CENTRIFUGAL PUMPS; EQUIPMENT MODEL:50-32CPX200, 50-32CPX200CSCWA; EQUIPMENT MANUFACTURER:FLOWSERVE PUMPDIVISION; PART NUMBER:D602GJ054IM</t>
  </si>
  <si>
    <t>SOCKET-WELD PIPE NIPPLES; TYPE:CONCENTRIC SWAGE NIPPLE; MAT, SPEC:ASTM A403 WP 304L; MATERIAL:STAINLESS STEEL 304L; PRESSUREDESIGNATION:CL 3000; SIZE:0.75 X 0.5 IN; SERVICE:LOW TEMPERATURE/HC/ADDITIVES</t>
  </si>
  <si>
    <t>SOCKET-WELD PIPE NIPPLES; SOCKET-WELD PIPE NIPPLES; TYPE:CONCENTRIC SWAGENIPPLE; MAT, SPEC:ASTM A403 WP 304L; MATERIAL:STAINLESS STEEL 304L; PRESSUREDESIGNATION:CL 6000; SIZE:0.75 X 0.5 IN; SERVICE:LOW TEMPERATURE/HC/ADDITIVES</t>
  </si>
  <si>
    <t>SPARE PARTS; PART NAME:O-RING; EQUIPMENT NAME:ROTORY BLOWER; EQUIPMENT MAKE:SWAM PNEUMATICS; EQUIPMENT MODEL:RH-45AC; ADDITIONALINFORMATION:FOR SHAFT SLEEVE; MANUFACTURER:SWAM PNEUMATICS; MANUFACTURER PART NUMBER:1111015; DRAWING NUMBER:121204/C</t>
  </si>
  <si>
    <t>SPARE PARTS; PART NAME:GASKET; MATERIAL:BUNA-N; DRAWING NUMBER:2H-144069; ITEM POSITION NUMBER:G1; EQUIPMENT NAME:TOP ENTRYAGITATOR; EQUIPMENT MAKE:REMI PROCESS PLANT &amp; MACHINARY; ADDITIONAL INFORMATION:FOR MECHANICAL SEAL; MANUFACTURER:FLOWSERVE SANMAR;MANUFACTURER PART NUMBER:2H-144069/G1; SEAL MODEL/TYPE:3.500" DOUBLE INSIDE CARTRIDGE BRO</t>
  </si>
  <si>
    <t>SPARE PARTS; PART NAME:GASKET; MATERIAL:BUNA-N; DRAWING NUMBER:2H-144069; ITEM POSITION NUMBER:G2; EQUIPMENT NAME:TOP ENTRYAGITATOR; EQUIPMENT MAKE:REMI PROCESS PLANT &amp; MACHINARY; ADDITIONAL INFORMATION:FOR MECHANICAL SEAL; MANUFACTURER:FLOWSERVE SANMAR;MANUFACTURER PART NUMBER:2H-144069/G2; SEAL MODEL/TYPE:3.500" DOUBLE INSIDE CARTRIDGE BRO</t>
  </si>
  <si>
    <t>SPARE PARTS; PART NAME:NILOS RING; DRAWING NUMBER:ZGA1005703; ITEM POSITION NUMBER:35; EQUIPMENT NAME:PRINCIPAC; EQUIPMENTMAKE:STATEC BINDER; MANUFACTURER:STATEC BINDER; MANUFACTURER PART NUMBER:MLN1001; SUB-ASSEMBLY:BAG MAGAZIN CPL</t>
  </si>
  <si>
    <t>ELECTRICAL ACCESSORIES; TYPE:FIRING CONTROL CARD; MANUFACTURER:KRISTRONSYSTEMS; MANUFACTURER PART NUMBER:KS 105D1-AC; FOR CRACKERand polymer CATHODIC PROTECTION TR UNIT</t>
  </si>
  <si>
    <t>SPARE PARTS; PART NAME:DIAPHRAGM; EQUIPMENT NAME:CONTROL VALVE; EQUIPMENT MAKE:FISHER CONTROLS; MANUFACTURER:FISHER CONTROLS;MANUFACTURER PART NUMBER:2E669902202; SIZE:34 &amp; 40</t>
  </si>
  <si>
    <t>ELECTRICAL ACCESSORIES; TYPE:REMOTE CONTROL INTERFACE CARD; MANUFACTURER:KRISTRON SYSTEMS; MANUFACTURER PART NUMBER:KS-108; FORCRACKER CATHODIC PROTECTION TR UNIT</t>
  </si>
  <si>
    <t>SPECTACLE LINE BLINDS; MAT:CARBON STEEL; SIZE:2 IN; PRESSURE DESIGNATION:ANSI CL300; MAT, SPEC:ASTM A105; DESIGN SPEC:ASME B 16.48;FINISH, FLANGE FACING:125 AARH; FACING, FLANGE:FULL FACE</t>
  </si>
  <si>
    <t>SPARE PARTS; PART NAME:CAP SCREW; MATERIAL:STAINLESS STEEL 316; DRAWING NUMBER:2H-144068,2H-144070; ITEM POSITION NUMBER:K2;EQUIPMENT NAME:TOP ENTRY AGITATOR; EQUIPMENT MAKE:REMI PROCESS PLANT &amp; MACHINARY; ADDITIONAL INFORMATION:FOR MECHANICAL SEAL;MANUFACTURER:FLOWSERVE SANMAR; MANUFACTURER PART NUMBER:2H-144068/K2; SEAL MODEL/TYPE:2.625" DOUBLE INSIDE CARTRIDGE BRO</t>
  </si>
  <si>
    <t>SPARE PARTS; PART NAME:BOLT,HEXAGON HEAD; MATERIAL:STAINLESS STEEL 316; DRAWING NUMBER:2H-144068,2H-144070; ITEM POSITION NUMBER:M;EQUIPMENT NAME:TOP ENTRY AGITATOR; EQUIPMENT MAKE:REMI PROCESS PLANT &amp; MACHINARY; ADDITIONAL INFORMATION:FOR MECHANICAL SEAL;MANUFACTURER:FLOWSERVE SANMAR; MANUFACTURER PART NUMBER:2H-144068/M; SEAL MODEL/TYPE:2.625" DOUBLE INSIDE CARTRIDGE BRO</t>
  </si>
  <si>
    <t>SPARE PARTS; PART NAME:CAP SCREW; MATERIAL:STEEL; DRAWING NUMBER:2H-144069; ITEM POSITION NUMBER:K2; EQUIPMENT NAME:TOP ENTRYAGITATOR; EQUIPMENT MAKE:REMI PROCESS PLANT &amp; MACHINARY; ADDITIONAL INFORMATION:FOR MECHANICAL SEAL; MANUFACTURER:FLOWSERVE SANMAR;MANUFACTURER PART NUMBER:2H-144069/K2; SEAL MODEL/TYPE:3.500" DOUBLE INSIDE CARTRIDGE BRO</t>
  </si>
  <si>
    <t>SPARE PARTS; PART NAME:BOLT,HEXAGON HEAD; MATERIAL:STAINLESS STEEL 304; DRAWING NUMBER:2H-144069; ITEM POSITION NUMBER:M; EQUIPMENTNAME:TOP ENTRY AGITATOR; EQUIPMENT MAKE:REMI PROCESS PLANT &amp; MACHINARY; ADDITIONAL INFORMATION:FOR MECHANICAL SEAL;MANUFACTURER:FLOWSERVE SANMAR; MANUFACTURER PART NUMBER:2H-144069/M; SEAL MODEL/TYPE:3.500" DOUBLE INSIDE CARTRIDGE BRO</t>
  </si>
  <si>
    <t>SPARE PARTS; PART NAME:CAP SCREW; MATERIAL:STAINLESS STEEL 316; DRAWING NUMBER:2H-144071; ITEM POSITION NUMBER:K2; EQUIPMENTNAME:TOP ENTRY AGITATOR; EQUIPMENT MAKE:REMI PROCESS PLANT &amp; MACHINARY; ADDITIONAL INFORMATION:FOR MECHANICAL SEAL;MANUFACTURER:FLOWSERVE SANMAR; MANUFACTURER PART NUMBER:2H-144071/K2; SEAL MODEL/TYPE:3.000" DOUBLE INSIDE CARTRIDGE BRO</t>
  </si>
  <si>
    <t>SPARE PARTS; PART NAME:BOLT; MATERIAL:STAINLESS STEEL 316; DRAWING NUMBER:2H-144071; ITEM POSITION NUMBER:M; EQUIPMENT NAME:TOPENTRY AGITATOR; EQUIPMENT MAKE:REMI PROCESS PLANT &amp; MACHINARY; ADDITIONAL INFORMATION:FOR MECHANICAL SEAL; MANUFACTURER:FLOWSERVESANMAR; MANUFACTURER PART NUMBER:2H-144071/M; SEAL MODEL/TYPE:3.000" DOUBLE INSIDE CARTRIDGE BRO</t>
  </si>
  <si>
    <t>SPARE PARTS; PART NAME:CAP SCREW; MATERIAL:STAINLESS STEEL 304; DRAWING NUMBER:2H-134268; ITEM POSITION NUMBER:40; EQUIPMENTNAME:1ST REACTOR QUENCH LIQUID PUMP; EQUIPMENT MAKE:FLOWSERVE PUMPS; EQUIPMENT MODEL:8 HNNI-154-SL; ADDITIONAL INFORMATION:FORNAME:1ST REACTOR QUENCH LIQUID PUMP; EQUIPMENT MAKE:FLOWSERVE PUMPS; EQUIPMENT MODEL:8 HNNI-154-SL; ADDITIONAL INFORMATION:FORMECHANICAL SEAL; MANUFACTURER:FLOWSERVE SEALS (FSD); MANUFACTURER PART NUMBER:2H-134268/40; SEAL MODEL:3.000"/3.250" QBW/QBQ</t>
  </si>
  <si>
    <t>SPARE PARTS; PART NAME:CAP SCREW; MATERIAL:STAINLESS STEEL 304; DRAWING NUMBER:2H-133229; ITEM POSITION NUMBER:40; EQUIPMENTNAME:2ND REACTOR QUENCH LIQUID PUMP; EQUIPMENT MAKE:FLOWSERVE PUMPS; EQUIPMENT MODEL:ERPN 150-400-0; ADDITIONAL INFORMATION:FORMECHANICAL SEAL; MANUFACTURER:FLOWSERVE SEALS (FSD); MANUFACTURER PART NUMBER:2H-133229/40; SEAL MODEL:3.125"/3.375" QBW/QBQ</t>
  </si>
  <si>
    <t>SPARE PARTS; PART NAME:GAUGE,OIL; EQUIPMENT NAME:STITCHING MACHINE; EQUIPMENT MAKE:NEWLONG INDUSTRIAL FZC; EQUIPMENT MODEL:DS-9C;ADDITIONAL INFORMATION:KDM-40; MANUFACTURER:NEWLONG INDUSTRIAL FZC; MANUFACTURER PART NUMBER:D05007; SUB ASSEMBLY:THREAD TENSION</t>
  </si>
  <si>
    <t>SPARE PARTS; PART NAME:SEAL,BALANCE; EQUIPMENT NAME:VALVE; EQUIPMENT MAKE:KENT INTROL; MANUFACTURER:KENT INTROL; MANUFACTURER PARTNUMBER:AR103-P18-PU-9A</t>
  </si>
  <si>
    <t>BUTT-WELD CONCENTRIC PIPE REDUCERS; MAT:STAINLESS STEEL 304; MAT SPEC, FITTING:ASTM A403; SERVICE:LOW TEMP/HC/ADDITIVES; SCHEDULENUMBER:40; SIZE:2 x 3 IN</t>
  </si>
  <si>
    <t>BUTT-WELD EQUAL PIPE TEES; MAT:STAINLESS STEEL 304 / 304L; MAT SPEC, FITTING:ASTM A403 GRADE WP304/304L; MANUFACTURINGPROCESS:SEAMLESS; SERVICE:LOW TEMP/HC/ADDITIVES; SCHEDULE NUMBER:40; SIZE:2 IN</t>
  </si>
  <si>
    <t>ELECTRICAL ACCESSORIES; TYPE:CONTROL CARD; MANUFACTURER:KRISTRON SYSTEMS; MANUFACTURER PART NUMBER:KS-35A-50; APPLICATION:CURRENTLIMIT SETTER; FOR CRACKER CATHODIC PROTECTION TR UNIT</t>
  </si>
  <si>
    <t>SPARE PARTS; PART NAME:GP CAP SCREW; DIMENSIONS:1.12 IN; DRAWINGNUMBER:5-3320-662B-002; ITEM POSITION NUMBER:7; EQUIPMENT NAME:PUMP; EQUIPMENTMAKE:VIKING; EQUIPMENT MODEL:LQ223A; MANUFACTURER PART NUMBER:5-3320-662B-002/7;MANUFACTURER:VIKING; THREAD TYPE:7/16-14 UNC-2A</t>
  </si>
  <si>
    <t>SPARE PARTS; PART NAME:DIAPHRAGM,ACTUATOR; EQUIPMENT NAME:CONTROL VALVE; EQUIPMENT MAKE:MIL CONTROLS; EQUIPMENT MODEL:21135;MANUFACTURER:MIL CONTROLS; MANUFACTURER PART NUMBER:265587082686; ACTUATOR SIZE:13 IN; MODEL NUMBER:21125, 70125</t>
  </si>
  <si>
    <t>SPARE PARTS; PART NAME:DIAPHRAGM,ACTUATOR; MANUFACTURER:MIL CONTROLS LIMITED; MANUFACTURER PART NUMBER:417906785686</t>
  </si>
  <si>
    <t>SPARE PARTS; PART NAME:DIAPHRAGM,ACTUATOR; MANUFACTURER:MIL CONTROLS LIMITED; MANUFACTURER PART NUMBER:421802398686</t>
  </si>
  <si>
    <t>SPARE PARTS; PART NAME:DIAPHRAGM,ACTUATOR; MANUFACTURER:MIL CONTROLS LIMITED; MANUFACTURER PART NUMBER:603090694686</t>
  </si>
  <si>
    <t>SPARE PARTS; PART NAME:DIAPHRAGM,ACTUATOR; MANUFACTURER:MIL CONTROLS LIMITED; MANUFACTURER PART NUMBER:766642425686</t>
  </si>
  <si>
    <t>SPARE PARTS; PART NAME:DIAPHRAGM,ACTUATOR; MANUFACTURER:MIL CONTROLS LIMITED; MANUFACTURER PART NUMBER:789346157686</t>
  </si>
  <si>
    <t>SPARE PARTS; PART NAME:DIAPHRAGM,ACTUATOR; MANUFACTURER:MIL CONTROLS LIMITED; MANUFACTURER PART NUMBER:804897793686</t>
  </si>
  <si>
    <t>SPARE PARTS; PART NAME:DIAPHRAGM,ACTUATOR; MANUFACTURER:MIL CONTROLS LIMITED; MANUFACTURER PART NUMBER:938086034686</t>
  </si>
  <si>
    <t>SPARE PARTS; PART NAME:DIAPHRAGM,ACTUATOR; MANUFACTURER:MIL CONTROLS LIMITED; MANUFACTURER PART NUMBER:265587082686</t>
  </si>
  <si>
    <t>SPARE PARTS; PART NAME:KEY; MATERIAL:GRADE 080M40; EQUIPMENT NAME:POLYMER FLARE KOD BOTTOM PUMP; EQUIPMENT MAKE:SULZER PUMPS;EQUIPMENT MODEL:TTMC 40-145/2; MANUFACTURER:SULZER PUMPS; MANUFACTURER PART NUMBER:940.03</t>
  </si>
  <si>
    <t>ELECTRICAL ACCESSORIES; TYPE:PULSE DRIVER CONTROL CARD;MANUFACTURER:KRISTRON SYSTEMS; MANUFACTURER PART NUMBER:KS 118C; FORCRACKER AND POLYMER CATHODIC PROTECTION TR UNIT</t>
  </si>
  <si>
    <t>SPARE PARTS; PART NAME:BEARING,FLOATED; EQUIPMENT NAME:ROTORY BLOWER; EQUIPMENT MAKE:SWAM PNEUMATICS; EQUIPMENT MODEL:RH-45AC;ADDITIONAL INFORMATION:DRIVE END, DRIVE SIDE; MANUFACTURER:SWAM PNEUMATICS; MANUFACTURER PART NUMBER:1111020; DRAWINGNUMBER:121204/C</t>
  </si>
  <si>
    <t>SPARE PARTS; PART NAME:BACK-UP RING; MATERIAL:PTFE; DRAWING NUMBER:OJ.T-31-5349; ITEM POSITION NUMBER:9; EQUIPMENT NAME:SCREENCHANGER; ADDITIONAL INFORMATION:SPARES FOR SCREEN CHANGER; ADDITIONAL INFORMATION:HYDRAULIC CYLINDER; MANUFACTURER:OSAKA JACK COLTD; MANUFACTURER PART NUMBER:OJ.T-31-5349/9; REFERENCE NUMBER:JIS-T3-P105; SUPPLIER:THE JAPAN STEEL WORKS</t>
  </si>
  <si>
    <t>SPARE PARTS; PART NAME:BUSH; MANUFACTURER PART NUMBER:2701 BA; MANUFACTURER:CHRONOS RICHARDSON; DRAWING NUMBER:1B 1980; ITEMPOSITION NUMBER:30; EQUIPMENT NAME:FLAKER BAGGING SYSTEM; EQUIPMENT MAKE:CHRONOS RICHARDSON; EQUIPMENT MODEL:GE-55 SSF; ADDITIONALINFORMATION:MAIN SHAFT, LONG; SUB ASSY:SEWING HEAD 150 U</t>
  </si>
  <si>
    <t>SPARE PARTS; PART NAME:BUSH; MANUFACTURER PART NUMBER:3 D; MANUFACTURER:CHRONOS RICHARDSON; DRAWING NUMBER:3B 2405; ITEM POSITIONNUMBER:31; EQUIPMENT NAME:FLAKER BAGGING SYSTEM; EQUIPMENT MAKE:CHRONOS RICHARDSON; EQUIPMENT MODEL:GE-55 SSF; ADDITIONALNUMBER:31; EQUIPMENT NAME:FLAKER BAGGING SYSTEM; EQUIPMENT MAKE:CHRONOS RICHARDSON; EQUIPMENT MODEL:GE-55 SSF; ADDITIONALINFORMATION:MAIN SHAFT, MIDDLE; SUB ASSY:SEWING HEAD 150 U</t>
  </si>
  <si>
    <t>SPARE PARTS; PART NAME:SHAFT; EQUIPMENT NAME:AIR HANDLING UNIT; EQUIPMENTMAKE:SYSTEM AIR LTD; MANUFACTURER:SYSTEM AIR LTD; EQUIPMENT CODE:SIPL-W-1216/02,SIPL-W-1216/07; FOR FAN MODEL:RDH 560 R; FOR SUPPLY UNIT</t>
  </si>
  <si>
    <t>SPARE PARTS; PART NAME:SHAFT; EQUIPMENT NAME:AIR HANDLING UNIT; EQUIPMENTMAKE:SYSTEM AIR LTD; MANUFACTURER:SYSTEM AIR LTD; EQUIPMENT CODE:SIPL-W-1216/07;FOR FAN MODEL:RDA 560 R; FOR SUPPLY UNIT</t>
  </si>
  <si>
    <t>SPARE PARTS; PART NAME:NECK RING; MATERIAL:CF8M; EQUIPMENT MAKE:MATHER &amp; PLATT PUMPS LTD; EQUIPMENT MODEL:PN ISO 35;MANUFACTURER:MATHER &amp; PLATT PUMPS LTD; EQUIPMENT NAME:CIP PUMP FOR ULTRAFILTRATION PLANT</t>
  </si>
  <si>
    <t>SPARE PARTS; PART NAME:SEAT, VALVE, SUCTION; MANUFACTURER PART NUMBER:9912; MANUFACTURER:SWELORE ENGINEERING PVT LTD;MATERIAL:STAINLESS STEEL 316; DRAWING NUMBER:MGA201-D-DR-00003; ITEM POSITION NUMBER:12; EQUIPMENT NAME:RECIPROCATING PUMP;EQUIPMENT MAKE:SWELORE ENGINEERING PVT LTD; EQUIPMENT MODEL:WDD-5000/65</t>
  </si>
  <si>
    <t>SPARE PARTS; PART NAME:SEAT, VALVE, DISCHARGE; MANUFACTURER PART NUMBER:9915; MANUFACTURER:SWELORE ENGINEERING PVT LTD;MATERIAL:STAINLESS STEEL 316; DRAWING NUMBER:MGA201-D-DR-00003; ITEM POSITION NUMBER:15; EQUIPMENT NAME:RECIPROCATING PUMP;EQUIPMENT MAKE:SWELORE ENGINEERING PVT LTD; EQUIPMENT MODEL:WDD-5000/65</t>
  </si>
  <si>
    <t>SPARE PARTS; PART NAME:GASKET; MANUFACTURER PART NUMBER:12B6319X022; MANUFACTURER:FISHER CONTROLS; MATERIAL:STAINLESSSTEEL/GRAPHITE; MATERIAL:STAINLESS STEEL 17F46; EQUIPMENT NAME:CONTROL VALVE; EQUIPMENT MODEL:3.00ET</t>
  </si>
  <si>
    <t>SPARE PARTS; PART NAME:COVER,FAN; EQUIPMENT NAME:MOTOR; EQUIPMENT MAKE:BHARAT BIJLEE; MANUFACTURER:BHARAT BIJLEE; MANUFACTURER PARTNUMBER:FCX13MC0000SP; FOR MOTOR; FRAME SIZE:132; POWER RATING:5.55/7.5/9.3 KW; VOLTAGE RATING:415 V; NUMBER OF POLE:2; MOTORREFERENCE TYPE:MN13M293G/MN13S233G</t>
  </si>
  <si>
    <t>SPARE PARTS; PART NAME:SEAT RING; MANUFACTURER:MIL CONTROLS LIMITED; MANUFACTURER PART NUMBER:835952615163</t>
  </si>
  <si>
    <t>SPARE PARTS; PART NAME:SEAT RING; MANUFACTURER:MIL CONTROLS LIMITED; MANUFACTURER PART NUMBER:435394802596</t>
  </si>
  <si>
    <t>SPARE PARTS; PART NAME:SEAT RING; MANUFACTURER:MIL CONTROLS LIMITED; MANUFACTURER PART NUMBER:175207452596</t>
  </si>
  <si>
    <t>SPARE PARTS; PART NAME:SPINDLE ASSEMBLY; EQUIPMENT NAME:PRESSURE SAFETY VALVE; EQUIPMENT MAKE:TYCO SANMAR LIMITED ; EQUIPMENTMODEL:1 D 2 JOS-E-15-J; MANUFACTURER:TYCO SANMAR LIMITED ; MANUFACTURER PART NUMBER:065520-SP</t>
  </si>
  <si>
    <t>SPARE PARTS; PART NAME:PLUG STEM; MATERIAL:SUS316; EQUIPMENT NAME:CONTROL VALVE;EQUIPMENT MAKE:DRESSER MASONEILAN; EQUIPMENT MODEL:526; MANUFACTURER PARTNUMBER:010152072-163H0000; MANUFACTURER:DRESSER MASONEILAN</t>
  </si>
  <si>
    <t>SOCKET WELD PIPE COUPLINGS; MAT:STAINLESS STEEL 304; MAT SPEC, FITTING:ASTM A182 GRADE F304; PRESSURE DESIGNATION:CL 6000;MANDATORY ADD REQRMTS:LOW TEMPERATURE/HC/ADDITIVES; SIZE:0.5 IN</t>
  </si>
  <si>
    <t>BUTT-WELD PIPE ELBOWS; MAT:STAINLESS STEEL 304/304L; MAT SPEC, FITTING:ASTM A403 GRADE WP304/304L; MANUFACTURING PROCESS:SEAMLESS;SERVICE:LOW TEMP/HC/ADDITIVES; ANGLE:90°; SCHEDULE NUMBER:40; SIZE:1 IN</t>
  </si>
  <si>
    <t>SPARE PARTS; PART NAME:BODY GASKET; EQUIPMENT NAME:CONTROL VALVE; EQUIPMENTMAKE:BAKER HUGHES; MANUFACTURER PART NUMBER:400150241-826-0000;MANUFACTURER:BAKER HUGHES; VALVE SERIAL NUMBER:LB12A0091-003, LB12A0092-001;TYPE:SOFT PART</t>
  </si>
  <si>
    <t>SPARE PARTS; PART NAME:GASKET,PUMP ELEMENT; EQUIPMENT NAME:DIAPHRAGM PUMP; EQUIPMENT MAKE:LEWA; EQUIPMENT MODEL:LDB1; ADDITIONALINFORMATION:TW-ELEMENT LDB HHV V; MANUFACTURER:LEWA; MANUFACTURER PART NUMBER:111628.1002</t>
  </si>
  <si>
    <t>SPARE PARTS; PART NAME:RETAINING RING; ITEM POSITION NUMBER:43; EQUIPMENT NAME:BOILER FEED WATER STEAM TURBINE; EQUIPMENTMAKE:BHARAT HEAVY ELECTRICAL; EQUIPMENT MODEL:NG 32/25-3; MANUFACTURER:BHARAT HEAVY ELECTRICAL</t>
  </si>
  <si>
    <t>HAND TOOLS; TYPE, TOOL:ALLEN KEY; MANUFACTURER:TAPARIA TOOLS LIMITED; MANUFACTURER PART NUMBER:AK-3/4 OR EQUIVALENT; FINISHCOLOUR:BLACK; SIZE:3/4 IN; ALTERNATE MANUFACTURER:FACOM / GRIPHOLD ENGINEERING / BAHCO / MEKASTER ENGINEERING LTD / TRISTAR</t>
  </si>
  <si>
    <t>SPARE PARTS; PART NAME:TUBING; DIMENSIONS:OD 1/4 IN X ID 1/8 IN X LG 1 M (OD 6.35 MM X ID 3.18 MM); MATERIAL:PFA (PERFLUOROALKOXYALKANES); EQUIPMENT NAME:TOC/TN/TP ANALYZER; EQUIPMENT MAKE:HACH; MANUFACTURER PART NUMBER:10-SCA-006; MANUFACTURER:HACH</t>
  </si>
  <si>
    <t>SOCKET WELD PIPE FLANGES; INSPECTION, CERTIF:IBR; PRESSURE DESIGNATION:ASMECLASS 600; SIZE:1 IN; MAT:CARBON STEEL; MAT, SPEC:ASTM A105; FACING,FLANGE:RAISED FACE; SCHEDULE NUMBER:XS</t>
  </si>
  <si>
    <t>SPARE PARTS; PART NAME:GASKET; EQUIPMENT NAME:NAPTHA FEED PUMP; EQUIPMENT MAKE:KIRLOSKAR EBARA PUMPS LIMITED; EQUIPMENT MODEL:50X40DCS 7M; ADDITIONAL INFORMATION:FOR DRIVE END BEARING COVER; MANUFACTURER:KIRLOSKAR EBARA PUMPS LIMITED; MANUFACTURER PARTNUMBER:117.4</t>
  </si>
  <si>
    <t>BUTT-WELD CONCENTRIC PIPE REDUCERS; MAT:CARBON STEEL; MAT SPEC, FITTING:ASTM A234 GRADE WPB; SERVICE:STEAM WITH IBR CERTIFICATE;SCHEDULE NUMBER:40; SIZE:2 x 3 IN</t>
  </si>
  <si>
    <t>SPARE PARTS; PART NAME:GASKET; MANUFACTURER PART NUMBER:LM-000L10A-01A#01; MANUFACTURER:KOBE STEEL; DRAWING NUMBER:LM-500C10E#01;ITEM POSITION NUMBER:23; EQUIPMENT NAME:MIXER; EQUIPMENT MAKE:KOBE STEEL; EQUIPMENT MODEL:LCM500H; SUB ASSY:NO.1 CHAMBER &amp; HOPPERASS'Y</t>
  </si>
  <si>
    <t>SPARE PARTS; PART NAME:GASKET (5); MANUFACTURER PART NUMBER:LM-500C20D-41A; MANUFACTURER:KOBE STEEL; DRAWING NUMBER:LM-500C20G#01;ITEM POSITION NUMBER:17; EQUIPMENT NAME:MIXER; EQUIPMENT MAKE:KOBE STEEL; EQUIPMENT MODEL:LCM500H; SUB ASSY:NO.2 CHAMBER ASS'Y</t>
  </si>
  <si>
    <t>SPARE PARTS; PART NAME:BACK-UP RING; MATERIAL:PTFE; DRAWING NUMBER:OJ.T-31-5427A; ITEM POSITION NUMBER:4; EQUIPMENT MAKE:OSAKA JACKCo.LTD; ADDITIONAL INFORMATION:REFERENCE:P80; MANUFACTURER:OSAKA JACK Co.LTD; MANUFACTURER PART NUMBER:OJ.T-31-5427A/4; SUBASSY:DIVERTER VALVE HYDRAULIC CYLINDER; SUPPLIER:THE JAPAN STEEL WORKS</t>
  </si>
  <si>
    <t>SPARE PARTS; PART NAME:BACK-UP RING; MATERIAL:PTFE; DRAWING NUMBER:OJ.T-31-5427A; ITEM POSITION NUMBER:21; EQUIPMENT MAKE:OSAKAJACK Co.LTD; ADDITIONAL INFORMATION:JIS-T3-P80; MANUFACTURER:OSAKA JACK Co.LTD; MANUFACTURER PART NUMBER:OJ.T-31-5427A/21; SUBASSY:DIVERTER VALVE HYDRAULIC CYLINDER; SUPPLIER:THE JAPAN STEEL WORKS</t>
  </si>
  <si>
    <t>SPARE PARTS; PART NAME:CRANK; MANUFACTURER PART NUMBER:7020 S; MANUFACTURER:CHRONOS RICHARDSON; DRAWING NUMBER:2B 1937; ITEMPOSITION NUMBER:111; EQUIPMENT NAME:FLAKER BAGGING SYSTEM; EQUIPMENT MAKE:CHRONOS RICHARDSON; EQUIPMENT MODEL:GE-55 SSF; ADDITIONALINFORMATION:FOR FEED DOG BELL; SUB ASSY:SEWING HEAD 150 U</t>
  </si>
  <si>
    <t>SPARE PARTS; PART NAME:PACKING SET; ADDITIONAL INFORMATION:FOR GLAND; MANUFACTURER:MIL CONTROLS LIMITED; MANUFACTURER PARTNUMBER:457409875931</t>
  </si>
  <si>
    <t>ACCESS CONTROL SYSTEMS; TYPE:SURGE SUPPRESSOR(RC UNIT); MANUFACTURER MODELNUMBER:3TF30-3TF35; MANUFACTURER PART NUMBER:240 - 400V-3TX7 402-3UY2;MANUFACTURER:SIEMENS; FOR 3TS30-36; AC COIL VOLTAGE RATING:240 TO 400 V</t>
  </si>
  <si>
    <t>SPARE PARTS; PART NAME:SURGE SUPPRESSOR(RC ELEMENT); EQUIPMENT NAME:CONTACTOR;EQUIPMENT MAKE:SIEMENS; EQUIPMENT MODEL:3TF30-3TF35; MANUFACTURER PARTNUMBER:3TX7 402-3UY2; MANUFACTURER:SIEMENS; AC COIL VOLTAGE RATING:240 TO 400 V</t>
  </si>
  <si>
    <t>SPARE PARTS; PART NAME:BEARING; MANUFACTURER PART NUMBER:B5-0726-Y120-R2/8; MANUFACTURER:SHIN NIPPON MACHINERY CO LTD; DRAWINGNUMBER:B5-0726-Y120-R2; ITEM POSITION NUMBER:8; EQUIPMENT NAME:BIG PUMP (TURBINE); EQUIPMENT MAKE:SHIN NIPPON MACHINERY CO., LTD;EQUIPMENT MODEL:B6-R2-R; ADDITIONAL INFORMATION:FOR REDUCTION GEARBOX</t>
  </si>
  <si>
    <t>SPARE PARTS; PART NAME:GLAND PACKING SET; EQUIPMENT NAME:CONTROL VALVE; EQUIPMENT MAKE:MIL CONTROLS; EQUIPMENT MODEL:21125;MANUFACTURER:MIL CONTROLS; MANUFACTURER PART NUMBER:297582013931</t>
  </si>
  <si>
    <t>SPARE PARTS; PART NAME:BEARING; MANUFACTURER PART NUMBER:11514-0001-10-R2/; MANUFACTURER:SHIN NIPPON MACHINERY CO LTD; DRAWINGNUMBER:11514-0001-10-R2; EQUIPMENT NAME:BIG PUMPS (TURBINE)/; EQUIPMENT NAME:TURBINE SPARES; EQUIPMENT MODEL:B6-R2-R; ADDITIONALINFORMATION:HIGH PRESSURE SIDE</t>
  </si>
  <si>
    <t>SPARE PARTS; PART NAME:BEARING; MANUFACTURER PART NUMBER:11513-0001-10-R2/; MANUFACTURER:SHIN NIPPON MACHINERY CO LTD; DRAWINGNUMBER:11513-0001-10-R2; EQUIPMENT NAME:BIG PUMPS (TURBINE)/; EQUIPMENT NAME:TURBINE SPARES; EQUIPMENT MODEL:B5-R4-R</t>
  </si>
  <si>
    <t>SPARE PARTS; PART NAME:CAP SCREW; DIMENSIONS:M6 X 10 MM; MATERIAL:SUS304;DRAWING NUMBER:2A21576; ITEM POSITION NUMBER:15; EQUIPMENT NAME:MELT GEAR PUMP;EQUIPMENT MAKE:THE JAPAN STEEL WORKS; EQUIPMENT MODEL:ONC0675; MANUFACTURER PARTNUMBER:JKC0415; MANUFACTURER:THE JAPAN STEEL WORKS; PARENT EQUIPMENT:ROTARYJOINT</t>
  </si>
  <si>
    <t>SPARE PARTS; PART NAME:PIN; MATERIAL:17-4PH; DRAWING NUMBER:F16638; ITEM POSITION NUMBER:14; EQUIPMENT NAME:BUTTERFLY VALVE;EQUIPMENT MAKE:METSO AUTOMATION; EQUIPMENT MODEL:L6DBN04PBCAG; MANUFACTURER:METSO AUTOMATION; MANUFACTURER PART NUMBER:648042</t>
  </si>
  <si>
    <t>SPARE PARTS; PART NAME:PIN; MATERIAL:17-4PH; DRAWING NUMBER:F16638; ITEM POSITION NUMBER:14; EQUIPMENT NAME:BUTTERFLY VALVE;EQUIPMENT MAKE:METSO AUTOMATION; EQUIPMENT MODEL:L6DBN06PACAG, L6DBN06PB1CAG; MANUFACTURER:METSO AUTOMATION; MANUFACTURER PARTEQUIPMENT MAKE:METSO AUTOMATION; EQUIPMENT MODEL:L6DBN06PACAG, L6DBN06PB1CAG; MANUFACTURER:METSO AUTOMATION; MANUFACTURER PARTNUMBER:648052</t>
  </si>
  <si>
    <t>SPARE PARTS; PART NAME:BALL JOINT; MANUFACTURER PART NUMBER:224041; MANUFACTURER:WARTSILA; DRAWING NUMBER:DBAC195522; EQUIPMENTNAME:ENGINE; EQUIPMENT MODEL:W20V32; REFERENCE:SMLCP 12; ENGINE NUMBER:PAAE227083; REFERENCE TYPE:W32</t>
  </si>
  <si>
    <t>SPARE PARTS; PART NAME:COUPLING; MANUFACTURER PART NUMBER:E66H308; MANUFACTURER:SHIN NIPPON MACHINERY CO LTD; DRAWINGNUMBER:EA-0175931-00001; EQUIPMENT NAME:BIG PUMP (GEAR TURBINE); EQUIPMENT MAKE:SHIN NIPPON MACHINERY CO., LTD; EQUIPMENTMODEL:B5-R4-R</t>
  </si>
  <si>
    <t>BLIND PIPE FLANGES; DESIGN SPEC:ASME B16.5; MAT:STAINLESS STEEL 304 / 304L; MAT, SPEC:ASTM A182 GRADE F304/304L; SERVICE:LOWTEMPERATURE/HC/ADDITIVES; PRESSURE DESIGNATION:CL 300; SIZE:1 IN</t>
  </si>
  <si>
    <t>SPARE PARTS; PART NAME:SEAT; MATERIAL:STAINLESS STEEL 316/316L; EQUIPMENT NAME:CONTROL VALVE; EQUIPMENT MAKE:SEVERN GLOCON;EQUIPMENT MODEL:300-5412-P2AN; MANUFACTURER:SEVERN GLOCON; MANUFACTURER PART NUMBER:120810-0008-3053; SIZE:2 IN; PRESSUREDESIGNATION:CL 600; METAL; BORE:1.625 (DIA); MAT SPEC:ASTM A479 DUAL CERTIFIED</t>
  </si>
  <si>
    <t>SPARE PARTS; PART NAME:LUBRICATOR; MANUFACTURER PART NUMBER:M 2709 J; MANUFACTURER:CHRONOS RICHARDSON; DRAWING NUMBER:1B 2114; ITEMPOSITION NUMBER:60; EQUIPMENT NAME:FLAKER BAGGING SYSTEM; EQUIPMENT MAKE:CHRONOS RICHARDSON; EQUIPMENT MODEL:GE-55 SSF; SUBASSY:SEWING HEAD 150 U</t>
  </si>
  <si>
    <t>SPARE PARTS; PART NAME:PACKING SET; EQUIPMENT NAME:VALVE; EQUIPMENT MAKE:KENT INTROL; MANUFACTURER:KENT INTROL; MANUFACTURER PARTNUMBER:DA00026TA</t>
  </si>
  <si>
    <t>BUTT-WELD PIPE ELBOWS; MAT:STAINLESS STEEL 304/304L; MAT SPEC, FITTING:ASTM A403 GRADE WP304/304L; MANUFACTURING PROCESS:SEAMLESS;SERVICE:LOW TEMP/HC/ADDITIVES; ANGLE:90°; SCHEDULE NUMBER:40; SIZE:0.75 IN</t>
  </si>
  <si>
    <t>SPARE PARTS; PART NAME:DELIVERY VALVE BODY; EQUIPMENT NAME:INSTRUMENT AIR COMPRESSOR; EQUIPMENT MODEL:1EHA1T; MANUFACTURER:KPCL;MANUFACTURER PART NUMBER:49.071.050.00; DRAWING NUMBER:EPCC2-GP-VD-009_9190_CDX_001-02</t>
  </si>
  <si>
    <t>SPARE PARTS; PART NAME:PLATE,CUSH,SUCTION+DELIVERY; EQUIPMENT NAME:INSTRUMENT AIR COMPRESSOR; EQUIPMENT MODEL:1EHA1T;MANUFACTURER:KPCL; MANUFACTURER PART NUMBER:49.239.050.00; DRAWING NUMBER:EPCC2-GP-VD-009_9190_CDX_001-02</t>
  </si>
  <si>
    <t>SPARE PARTS; PART NAME:BEARING; EQUIPMENT NAME:SLUDGE HOLDING SUMP AGITATOR;EQUIPMENT MAKE:S.J.INDUSTRIES; MANUFACTURER:S.J.INDUSTRIES; FOR DOSING TANKAGITATOR; H.P:3; MATERIAL:STAINLESS STEEL 316L; SPEED:50 RPM; DIA, IMPELLER:1300MM; DIA, SHAFT:75 MM; TYPE, IMPELLER:TURBINE</t>
  </si>
  <si>
    <t>SPARE PARTS; PART NAME:O-RING; MATERIAL:VITON; EQUIPMENT NAME:PUMP; EQUIPMENT MAKE:KIRLOSKAR EBARA PUMPS LIMITED; EQUIPMENTMODEL:250X150 VPCS 4MF; ADDITIONAL INFORMATION:COLUMN PIPE; MANUFACTURER:KIRLOSKAR EBARA PUMPS LIMITED; MANUFACTURER PARTNUMBER:115.4; SERVICE:NAPTHA FEED TO FUEL STORAGE</t>
  </si>
  <si>
    <t>SPARE PARTS; PART NAME:LINK; MANUFACTURER PART NUMBER:AS 3010 C; MANUFACTURER:CHRONOS RICHARDSON; DRAWING NUMBER:1B 2196; ITEMPOSITION NUMBER:7; EQUIPMENT NAME:FLAKER BAGGING SYSTEM; EQUIPMENT MAKE:CHRONOS RICHARDSON; EQUIPMENT MODEL:GE-55 SSF; ADDITIONALINFORMATION:FOR LOOPER DRIVE; SUB ASSY:OSCILLATING BLOCK COMPLETE; SEWING HEAD 150 U</t>
  </si>
  <si>
    <t>SPARE PARTS; PART NAME:O-RING; DIMENSIONS:21.95 X 1.78 MM; EQUIPMENT NAME:ALKYL FEED PUMP; EQUIPMENT MAKE:LEWA PUMPS AND SYSTEMS;EQUIPMENT MODEL:LDB1/M910S/14MM; ADDITIONAL INFORMATION:DASH NUMBER:.020; MANUFACTURER:LEWA PUMPS AND SYSTEMS; MANUFACTURER PARTNUMBER:073126.0104; FOR HYDRAULIC SNIFT VALVE; SIZE:DN5; M9 A1; EQUIPMENT MODEL:LDB1/M910S/12MM,LDB6/M910S/17MM,LDC1/M910S/25MM</t>
  </si>
  <si>
    <t>SPARE PARTS; PART NAME:STRIP,INDICATING; DIMENSIONS:700 MM; EQUIPMENT NAME:LEVELGAUGE; EQUIPMENT MAKE:V AUTOMAT &amp; INSTRUMENTS; MANUFACTURER PART NUMBER:09;MANUFACTURER:V AUTOMAT &amp; INSTRUMENTS; C-C DISTANCE:700; ECTS</t>
  </si>
  <si>
    <t>SPARE PARTS; PART NAME:GASKET; MANUFACTURER PART NUMBER:1E845404022; MANUFACTURER:FISHER CONTROLS; MATERIAL:COMP/17A5; EQUIPMENTNAME:CONTROL VALVE; EQUIPMENT MODEL:3.00ET, 4.00ET, 1.50EZC, 2.00EZC, 1.50ES, 2.00EZC, 2.00EZ, 2.00EZ, 4.00ED</t>
  </si>
  <si>
    <t>SAFETY FOOTWEAR; SIZE:12; COLOUR:BROWN; TYPE:SAFETY SHOE SLIP-ON; MAT:CHROMEHEAVY DUTY LEATHER; MAT, TOE-CAPS:MADE OF COMPOSITE LIGHT WEIGHT; MAT,SOLES:DOUBLE DENSITY POLYURETHANE; DESIGN–SLIP ON TYPE, CLASSIFICATION-I; SHOESIZE-UK; CONSTRUCTION-DIRECT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AND TONGUE LINING:5 (FIVE) MM THICKNESS (MINIMUM) FOAMLAMINATED, CAMBRELLE/NON-WOVEN TYPE LINING B) VAMP LINING:NON-WOVEN, FELTLINING; COLLAR AND TONGUE PADDING- A) SEPARATE COLLAR PADDING SHOULD BE INSERTEDWITH PU FOAM OF 8 (EIGHT) MM THICKNESS (MINIMUM) AND THE COLLAR SHOULD BE SOFT;B) TONGUE SHOULD BE SOFT AND PADDED WITH 5 (FIVE) MM (MINIMUM) PU FOAM(PU-POLYURETHANE); IN-SOCK- MIN 3.0 MM THICK MOULDED EVA IN SOCKS FOR COMFORT;IN SOLE-NON-METALLIC ANTI PERFORATION INSOLE OF MINIMUM 2 MM THICKNESS MADE UPOF COMPOSITE FIBRES (KEVLAR MATERIAL OR EQUIVALENT) TO PREVENT PENETRATION OFNAIL; THREAD- 3 (THREE) PLY NYLON THREAD, BROWN; DOUBLE STITCHING AT ALL ANGULARAND INTERLINKING JOINTS; SOLE- A) SOLES SHOULD BE MADE UP OF DIRECTLY INJECTED(DIP) PU DOUBLE DENSITY; B) DESIGN: CLEATED DESIGN; C) SOLE SHOULD WITHSTAND ATEMPERATURE OF 120 DEGREE CELSIUS FOR ONE MINUTE EXPOSURE [METHOD AS PERIS-15298 (PART-1) IS ONLY FOR REFERENCE]; D) IT SHOULD BE ANTI-SKID,ANTI-STATIC, ACID, ALKALI, OIL AND WATER-RESISTANT; CERTIFICATE REGARDINGINSTALLATION OF DIP MACHINE IN THE BIDDERS/PRINCIPAL MANUFACTURER’S PREMISESDULY ISSUED BY DIC/ FDDI/CLRI SHOULD BE SUBMITTED ALONG WITH BID.TOE-CAP- A) ENCERTIFIED, NON-METALLIC COMPOSITE TOE CAP B) SHOULD WITHSTAND 200 J ANDCOMPRESSION LOAD OF 15 KN (MINIMUM) AS PER EN 12568; WEIGHT (GM) MAX- 1300;BRANDING-NO BRANDING OF OEM AT OUTER SURFACE OF SHOES; OPAL NAME TO BE STITCHEDON QUARTER IN DISCUSSION WITH OPAL TEAM; MARKING-EACH SAFETY SHOE SHALL BEEMBOSSED WITH:(A) SIZE (C) MANUFACTURER’S IDENTIFICATION MARK (B) IS NUMBER (D)MONTH AND YEAR OF MANUFACTURING; GUARANTEE- ALL SHOES SHALL BE GUARANTEED FORONE YEAR FOR ANY MATERIAL OR MANUFACTURING DEFECT FROM THE DATE OF RECEIPT, LASTBATCH OF ANY LOT, AT STORES AND WILL HAVE TO BE REPLACED BY NEW ONE, AT NO EXTRACOST TO OPAL; FREE REPLACEMENT BY A SHOE(S) OF SIMILAR SPECIFICATION AND QUALITY</t>
  </si>
  <si>
    <t>SPARE PARTS; PART NAME:WASHER,SPRING; MATERIAL:STAINLESS STEEL 316; DRAWING NUMBER:B02182 AE 0D; ITEM POSITION NUMBER:963;EQUIPMENT NAME:NEUTRALIZATION PUMP; EQUIPMENT MODEL:ZF80-2200; ADDITIONAL INFORMATION:FOR MECHANICAL SEAL; MANUFACTURER:EAGLEBURGMANN; MANUFACTURER PART NUMBER:B02182AE0D/963.00</t>
  </si>
  <si>
    <t>SPARE PARTS; PART NAME:WASHER,SPRING; MATERIAL:STAINLESS STEEL 316; DRAWING NUMBER:B02182 AE 0D; ITEM POSITION NUMBER:963.04;EQUIPMENT NAME:NEUTRALIZATION PUMP; EQUIPMENT MODEL:ZF80-2200; ADDITIONAL INFORMATION:SLEEVE SLV. BAFFLE; MANUFACTURER:EAGLEBURGMANN; MANUFACTURER PART NUMBER:B02182AE0D/963.04; FOR MECHANICAL SEAL</t>
  </si>
  <si>
    <t>SPARE PARTS; PART NAME:WASHER,SPRING; MATERIAL:STAINLESS STEEL 316; DRAWING NUMBER:B02182 AE 0D; ITEM POSITION NUMBER:963.05;EQUIPMENT NAME:NEUTRALIZATION PUMP; EQUIPMENT MODEL:ZF80-2200; ADDITIONAL INFORMATION:BOLT HEX HD; MANUFACTURER:EAGLE BURGMANN;MANUFACTURER PART NUMBER:B02182AE0D/963.05; FOR MECHANICAL SEAL</t>
  </si>
  <si>
    <t>SPARE PARTS; PART NAME:PACKING SET; ADDITIONAL INFORMATION:FOR GLAND; MANUFACTURER:MIL CONTROLS LIMITED; MANUFACTURER PARTNUMBER:155111275944</t>
  </si>
  <si>
    <t>SPARE PARTS; PART NAME:TUBING; DIMENSIONS:OD 1/4 IN X ID 4 MM X LG 1 M; MATERIAL:PFA (PERFLUOROALKOXY ALKANES); EQUIPMENTNAME:TOC/TN/TP ANALYZER; EQUIPMENT MAKE:HACH; MANUFACTURER PART NUMBER:10-SCA-003; MANUFACTURER:HACH</t>
  </si>
  <si>
    <t>SOCKET WELD PIPE ELBOWS; MAT:CARBON STEEL; MAT SPEC:ASTM A105; PRESSURE DESIGNATION:CL 6000; ANGLE:90°; INSPECTION, CERTIF:IBR;SIZE:1/2 IN; NOTE:7</t>
  </si>
  <si>
    <t>METAL GROOVED GASKETS; PRESSURE DESIGNATION:ASME CL 300; FACING, FLANGE:RAISED FACE; TYPE OF GASKET PROFILE:LATERAL; MAT,LAYERS:GRAPHITE; MAT, GROOVED PROFILE:STAINLESS STEEL 316; MAT, CENTRING RING:STAINLESS STEEL 316; THICKNESS, TOTAL:3 MM; SIZE,PIPE, NOMINAL:3/4 IN; REFERENCE: 51KF</t>
  </si>
  <si>
    <t>BLIND PIPE FLANGES; DESIGN SPEC:ASME B16.5; MAT:STAINLESS STEEL 304 / 304L; MAT, SPEC:ASTM A182 GRADE F304/304L; SERVICE:LOWTEMPERATURE/HC/ADDITIVES; PRESSURE DESIGNATION:CL 300; SIZE:1.5 IN</t>
  </si>
  <si>
    <t>SPARE PARTS; PART NAME:SOFT SEAL; DIMENSIONS:2.625 SEAT BORE; MATERIAL:PTFE;EQUIPMENT NAME:CONTROL VALVE; EQUIPMENT MAKE:SEVERN GLOCON; EQUIPMENTMODEL:300-5412-P2BN; ADDITIONAL INFORMATION:P50; MANUFACTURER PARTNUMBER:120865-E01; MANUFACTURER:SEVERN GLOCON</t>
  </si>
  <si>
    <t>SPIRAL WOUND GASKETS; DESIGN SPEC:ANSI B16.20; DESIGN SPEC, FLANGE(S):ANSI B16.5; PRESSURE DESIGNATION:CLASS 300; MAT,WINDINGS:STAINLESS STEEL 316; MAT, FILLER:GRAFOIL; MAT, CENTRING RING:STAINLESS STEEL 316; SIZE, PIPE, NOMINAL:10 IN</t>
  </si>
  <si>
    <t>METRIC BALL BEARINGS; TYPE:RADIAL CONTACT; SERIES:6300 2Z C3; ROWS:SINGLE; DESIGN SPEC:DIN 625; DESIGN SPEC:ISO 15; STYLE:DEEPGROOVE WITH TWO SHIELDS; MAT, CAGE:PRESSED STEEL; DESIGNATION NUMBER:6305-2Z/C3; DIAMETER, BORE:25 MM; DIAMETER, OD:62 MM;WIDTH/HEIGHT:17 MM; ENGINE NUMBER:PAAE227083; REFERENCE TYPE:W32</t>
  </si>
  <si>
    <t>SPARE PARTS; PART NAME:NOZZLE RING; EQUIPMENT NAME:PRESSURE SAFETY VALVE;EQUIPMENT MAKE:MEKASTER ENGINEERING LTD; EQUIPMENT MODEL:9DX-3-C-G-H-FL-VS;MANUFACTURER PART NUMBER:6D8M69; MANUFACTURER:MEKASTER ENGINEERING LTD;EQUIPMENT CODE:1100006967, 1100006968, 1100006969, 1100006970, 1100006971,1100006972, 1100006973, 1100006974, 1100006959, 1100006960, 1100006961,1100006962, 1100006963, 1100006964, 1100006965, 1100006966</t>
  </si>
  <si>
    <t>STUD BOLTS WITH NUTS; MAT SPEC, STUD BOLT(S):ASTM A193 GRADE B7; MAT SPEC,NUT(S):ASTM A194 GRADE 2H; TYPE OF THREAD:UN; TYPE, NUT:HEAVY HEXAGONAL;LENGTH:5 IN; SIZE:7/8 IN; DESIGN SPEC, FLANGE:ASME B16.47 SERIES B</t>
  </si>
  <si>
    <t>SOCKET WELD PIPE COUPLINGS; MAT:CARBON STEEL; MAT SPEC, FITTING:ASTM A105; PRESSURE DESIGNATION:CL 3000; MANDATORY ADDREQRMTS:STEAM WITH IBR CERTIFICATE; SIZE:0.75 IN</t>
  </si>
  <si>
    <t>SPARE PARTS; PART NAME:PLUG STEM PIN; MATERIAL:STAINLESS STEEL 316; EQUIPMENTNAME:CONTROL VALVE; EQUIPMENT MAKE:DRESSER MASONEILAN; EQUIPMENT MODEL:87-21125,87-21124, 535C; MANUFACTURER PART NUMBER:971342015-163H0000;MANUFACTURER:DRESSER MASONEILAN</t>
  </si>
  <si>
    <t>THREADED PIPE CAPS; MAT:STAINLESS STEEL 304; MAT SPEC, FITTING:ASTM A182 GRADE F304 / 304L; TYPE OF THREAD:NPT; PRESSUREDESIGNATION:CL 6000; MANDATORY ADD REQRMTS:LOW TEMP/HC/ADDITIVES; SIZE:0.75 IN</t>
  </si>
  <si>
    <t>SPIRAL WOUND GASKETS; DESIGN SPEC:ANSI B16.20; DESIGN SPEC, FLANGE(S):ANSI B16.5; PRESSURE DESIGNATION:CLASS 150; MAT,WINDINGS:STAINLESS STEEL 316; MAT, FILLER:GRAFOIL; MAT, CENTRING RING:STAINLESS STEEL 316; SIZE, PIPE, NOMINAL:3 IN</t>
  </si>
  <si>
    <t>VALVES, BALL; NOMINAL SIZE:1/2 IN; MAT, SEALS:EPDM; MANUFACTURER PARTNUMBER:1829-005C; MANUFACTURER:SPEARS MANUFACTURING; MATERIAL:CPVC; MATSPEC:ASTM F1970</t>
  </si>
  <si>
    <t>SPARE PARTS; PART NAME:BEARING; MANUFACTURER PART NUMBER:B5-0725-Y120-R5/8; MANUFACTURER:SHIN NIPPON MACHINERY CO LTD; DRAWINGNUMBER:B5-0725-Y120-R5; ITEM POSITION NUMBER:8; EQUIPMENT NAME:BIG PUMP (TURBINE); EQUIPMENT MAKE:SHIN NIPPON MACHINERY CO., LTD;EQUIPMENT MODEL:B5-R4-R; ADDITIONAL INFORMATION:FOR REDUCTION GEARBOX</t>
  </si>
  <si>
    <t>SPARE PARTS; PART NAME:OIL SEAL, CROSS HEAD; MANUFACTURER PART NUMBER:1651023, 24; MANUFACTURER:SWELORE ENGINEERING PVT LTD;MATERIAL:STANDARD; DRAWING NUMBER:MGA201-D-DR-00002; EQUIPMENT NAME:RECIPROCATING PUMP; EQUIPMENT MAKE:SWELORE ENGINEERING PVT LTD;EQUIPMENT MODEL:WDD-5000/65</t>
  </si>
  <si>
    <t>SPARE PARTS; PART NAME:D LOCKING UNIT; ADDITIONAL INFORMATION:CENTRE OPENING ANDRO; MANUFACTURER PART NUMBER:1000052385; MANUFACTURER:THYSSENKRUPP</t>
  </si>
  <si>
    <t>SPARE PARTS; PART NAME:SPRING,DOOR CLOSER; DIMENSIONS:LG 374; MANUFACTURER PARTNUMBER:1000051879; MANUFACTURER:THYSSENKRUPP; REFERENCE:DW700-900</t>
  </si>
  <si>
    <t>SPARE PARTS; PART NAME:SWITCH,LIMIT; EQUIPMENT NAME:ELEVATOR; EQUIPMENTMAKE:THYSSENKRUPP; MANUFACTURER PART NUMBER:1000044015;MANUFACTURER:THYSSENKRUPP; MODEL NUMBER:3SE3 120-0G; VOLTAGE RATING:500 VAC;CURRENT RATING:10 A</t>
  </si>
  <si>
    <t>RING JOINT GASKETS; MAT:STEEL; MAT SPEC:5Cr-0.5Mo; TYPE:OVAL; SIZE, FLANGE (INCH:1 IN; PRESSURE DESIGNATION:ASME CL2500; FACINGFLANGE:RTJ; REFERENCE:52EA</t>
  </si>
  <si>
    <t>SPARE PARTS; PART NAME:SEAL RING; MANUFACTURER:MIL CONTROLS LIMITED; MANUFACTURER PART NUMBER:682270913999</t>
  </si>
  <si>
    <t>SPARE PARTS; PART NAME:NUT,IMPELLER; EQUIPMENT NAME:LIGHT PFO / PFO UNLOADING PUMP; EQUIPMENT MAKE:ITT CORPORATION INDIA PVT LTD;EQUIPMENT MODEL:3700 SA-1.5x3 - 7S; MANUFACTURER:ITT CORPORATION INDIA PVT LTD; MANUFACTURER PART NUMBER:B00002K01 2229</t>
  </si>
  <si>
    <t>SPARE PARTS; PART NAME:NUT,IMPELLER; EQUIPMENT NAME:WASH OIL UNLOADING PUMP; EQUIPMENT MAKE:ITT CORPORATION INDIA PVT LTD;EQUIPMENT MODEL:3700 SA-1.5x3 - 9N; MANUFACTURER:ITT CORPORATION INDIA PVT LTD; MANUFACTURER PART NUMBER:B00002K01 2229</t>
  </si>
  <si>
    <t>SPARE PARTS; PART NAME:NUT,IMPELLER; EQUIPMENT NAME:PENTANE UNLOADING PUMP; EQUIPMENT MAKE:ITT CORPORATION INDIA PVT LTD; EQUIPMENTMODEL:3700 SX-1.5x3 - 9A; MANUFACTURER:ITT CORPORATION INDIA PVT LTD; MANUFACTURER PART NUMBER:B00002K01 2229</t>
  </si>
  <si>
    <t>SPARE PARTS; PART NAME:NUT,IMPELLER; EQUIPMENT NAME:HEXANE UNLOADING PUMP; EQUIPMENT MAKE:ITT CORPORATION INDIA PVT LTD; EQUIPMENTMODEL:3700 SA-1.5x3 - 11S; MANUFACTURER:ITT CORPORATION INDIA PVT LTD; MANUFACTURER PART NUMBER:B00002K01 2229; EQUIPMENTNAME:HEXANE-I UNLOADING PUMP</t>
  </si>
  <si>
    <t>SPARE PARTS; PART NAME:NUT,IMPELLER; EQUIPMENT NAME:PENTANE TRANSFER PUMP; EQUIPMENT MAKE:ITT CORPORATION INDIA PVT LTD; EQUIPMENTMODEL:3700 SA-1x2 - 11A; MANUFACTURER:ITT CORPORATION INDIA PVT LTD; MANUFACTURER PART NUMBER:B00002K01 2229</t>
  </si>
  <si>
    <t>SPARE PARTS; PART NAME:NUT,IMPELLER; EQUIPMENT NAME:HPG LOADING PUMP; EQUIPMENT MAKE:ITT CORPORATION INDIA PVT LTD; EQUIPMENTMODEL:3700 SA-3x6 - 9S; MANUFACTURER:ITT CORPORATION INDIA PVT LTD; MANUFACTURER PART NUMBER:B00002K01 2229</t>
  </si>
  <si>
    <t>SPARE PARTS; PART NAME:PLATE,TERMINAL; EQUIPMENT NAME:MOTOR; EQUIPMENT MAKE:BHARAT BIJLEE; MANUFACTURER:BHARAT BIJLEE; MANUFACTURERPART NUMBER:TP1970067SP; FOR MOTOR; FRAME SIZE:100/112/132/160; POWER RATING:3.7/5.55/7.5/9.3/15 KW; VOLTAGE RATING:415 V; NUMBEROF POLE:2/4; MOTOR REFERENCE TYPE:MN10L233G/MN11M433G/MN13M293G/MN13S233G/MN16M253G</t>
  </si>
  <si>
    <t>LOW VOLTAGE FUSE LINKS; DESIGN SPEC:IEC 60947-3; VOLTAGE, RATED:415 VAC; TYPE, CONTACTS:DIN; CURRENT, RATED:100 A; TYPE, FUSE:FN100; TYPE, HANDLE:TPN; NUMBER OF POLES:3+NEUTRAL; TYPE, NEUTRAL:ISOLABLE; SERVICE TEMPERATURE:-20 TO +50 °C; RATED INSULATIONVOLTAGE:690 V; RATED FREQUENCY:50 TO 60 HZ; MECHANICAL LIFE:15, 000 CYCLES; SIZE, TERMINAL SCREW:M8 x 20; CONTACT CONFIGURATION:1NO + 1 NC; PART NUMBER:SK95568; MANUFACTURER:LARSEN &amp; TOUBRO SWITCH GEAR</t>
  </si>
  <si>
    <t>SPARE PARTS; PART NAME:PRESSURE FOOT ASSEMBLY; MANUFACTURER PART NUMBER:3B 9764/102; MANUFACTURER:CHRONOS RICHARDSON; DRAWINGNUMBER:3B 9764; ITEM POSITION NUMBER:102; EQUIPMENT NAME:FLAKER BAGGING SYSTEM; EQUIPMENT MAKE:CHRONOS RICHARDSON; EQUIPMENTMODEL:GE-55 SSF; SUB ASSY:SEWING HEAD 150 U</t>
  </si>
  <si>
    <t>SPARE PARTS; PART NAME:O-RING; MATERIAL:NBR; DRAWING NUMBER:T0A-430-300:012; ITEM POSITION NUMBER:10; EQUIPMENT NAME:CUTTER UNIT;EQUIPMENT MAKE:THE JAPAN STEEL WORKS; EQUIPMENT MODEL:ADC300S; MANUFACTURER:THE JAPAN STEEL WORKS; MANUFACTURER PART NUMBER:G230</t>
  </si>
  <si>
    <t>SPARE PARTS; PART NAME:GASKET; EQUIPMENT NAME:SAFETY VALVE; EQUIPMENT MAKE:TYCO VALVES &amp; CONTROLS; MANUFACTURER:TYCO VALVES &amp;CONTROLS; MANUFACTURER PART NUMBER:108565; MANUFACTURER MODEL NUMBER:3 K 4 JOS-H-E-26-C-IBR-SPL</t>
  </si>
  <si>
    <t>BUTT-WELD PIPE CAPS; MAT:STAINLESS STEEL 304; MAT SPEC, FITTING:ASTM A403 WP 304; SERVICE:LOW TEMPERATURE/HC/ADDITIVES; SCHEDULENUMBER:40; SIZE:2 IN</t>
  </si>
  <si>
    <t>SPARE PARTS; PART NAME:GASKET; MANUFACTURER PART NUMBER:B00003B03 5115;MANUFACTURER:ITT CORPORATION INDIA PVT LTD; MATERIAL:TEFLON; DRAWINGNUMBER:MGA103-D-DR-002; ITEM POSITION NUMBER:351; EQUIPMENT NAME:WASTEHEXANE TRANSFER PUMP; EQUIPMENT MODEL:3171 ST 1X1.5-6; ADDITIONALINFORMATION:SUCTION COVER TO CASING</t>
  </si>
  <si>
    <t>SPARE PARTS; PART NAME:GRUB SCREW,SL.HD; ITEM POSITION NUMBER:23; EQUIPMENT NAME:BOILER FEED WATER STEAM TURBINE; EQUIPMENTMAKE:BHARAT HEAVY ELECTRICAL; EQUIPMENT MODEL:NG 32/25-3; MANUFACTURER:BHARAT HEAVY ELECTRICAL</t>
  </si>
  <si>
    <t>SPARE PARTS; PART NAME:SEAT; MATERIAL:STAINLESS STEEL 316/316L; EQUIPMENT NAME:CONTROL VALVE; EQUIPMENT MAKE:SEVERN GLOCON;EQUIPMENT MODEL:300-5412-P2AN; MANUFACTURER:SEVERN GLOCON; MANUFACTURER PART NUMBER:120809-0008-3053; SIZE:1.5 IN; PRESSUREDESIGNATION:CL 600; METAL; BORE:1.25 (DIA); MAT SPEC:ASTM A479 DUAL CERTIFIED</t>
  </si>
  <si>
    <t>SOCKET WELD PIPE COUPLINGS; MAT:STAINLESS STEEL 304; MAT SPEC, FITTING:ASTM A182 GRADE F304; PRESSURE DESIGNATION:CL 3000;MANDATORY ADD REQRMTS:LOW TEMPERATURE/HC/ADDITIVES; SIZE:0.75 IN</t>
  </si>
  <si>
    <t>INSTRUMENT SYSTEMS; TYPE:POWER MODULE; MANUFACTURER MODEL NUMBER:SIMATIC DP; MANUFACTURER:SIEMENS AG; MANUFACTURER PARTNUMBER:6ES7138-4CA01-0AA0; SUPPLY VOLTAGE:24 VDC; POWER LOSS:0.1 W; OPERATING TEMPERATURE:60 DEG.C; INPUT CURRENT:4 MA; WEIGHT:35GRAM; DIMENSION: 15 X 81 X 52 MM; TRANSMISSION PROCEDURE:ET 200S; EQUIPMENT NAME:ANALYZER SYSTEM</t>
  </si>
  <si>
    <t>SPARE PARTS; PART NAME:PISTON; EQUIPMENT NAME:PRESSURE SAFETY VALVE; EQUIPMENTMAKE:MEKASTER ENGINEERING LTD; EQUIPMENT MODEL:9DX-3-C-G-H-FL-VS; MANUFACTURERPART NUMBER:9D1668; MANUFACTURER:MEKASTER ENGINEERING LTD; EQUIPMENTCODE:1100006967, 1100006968, 1100006969, 1100006970, 1100006971, 1100006972,1100006973, 1100006974, 1100006959, 1100006960, 1100006961, 1100006962,1100006963, 1100006964, 1100006965, 1100006966</t>
  </si>
  <si>
    <t>BUTT-WELD EQUAL PIPE TEES; MAT:CARBON STEEL; MAT SPEC, FITTING:ASTM A234 GRADE WPB; MANUFACTURING PROCESS:SEAMLESS; SERVICE:STEAMWITH IBR CERTIFICATE; SCHEDULE NUMBER:40; SIZE:1 IN</t>
  </si>
  <si>
    <t>SPARE PARTS; PART NAME:BEARING; MANUFACTURER PART NUMBER:B5-0725-Y120-R3/6; MANUFACTURER:SHIN NIPPON MACHINERY CO LTD; DRAWINGNUMBER:B5-0725-Y120-R3; ITEM POSITION NUMBER:6; EQUIPMENT NAME:BIG PUMP (TURBINE); EQUIPMENT MAKE:SHIN NIPPON MACHINERY CO., LTD;EQUIPMENT MODEL:B5-R4-R; ADDITIONAL INFORMATION:FOR REDUCTION GEARBOX</t>
  </si>
  <si>
    <t>SPARE PARTS; PART NAME:BEARING; MANUFACTURER PART NUMBER:B5-0725-Y120-R4/7; MANUFACTURER:SHIN NIPPON MACHINERY CO LTD; DRAWINGNUMBER:B5-0725-Y120-R4; ITEM POSITION NUMBER:7; EQUIPMENT NAME:BIG PUMP (TURBINE); EQUIPMENT MAKE:SHIN NIPPON MACHINERY CO., LTD;EQUIPMENT MODEL:B5-R4-R; ADDITIONAL INFORMATION:FOR REDUCTION GEARBOX</t>
  </si>
  <si>
    <t>ELECTRICAL MEASURING INSTRUMENTS; TYPE:SYNCHROSCOPE; RANGE:110/100 V; MANUFACTURER:RISHABHH INSTRUMENTS ; MODEL:SQ96 P2400020RIS;</t>
  </si>
  <si>
    <t>SPARE PARTS; PART NAME:GASKET SET; EQUIPMENT NAME:VALVE; EQUIPMENT MAKE:KENT INTROL; MANUFACTURER:KENT INTROL; MANUFACTURER PARTNUMBER:VNA0148A-7A/2.0</t>
  </si>
  <si>
    <t>SPARE PARTS; PART NAME:SET SCREW; MATERIAL:STAINLESS STEEL 316; DRAWING NUMBER:2H-133748,2H-133749; ITEM POSITION NUMBER:57;EQUIPMENT NAME:KS-470 CONDENSATE PUMP; EQUIPMENT MAKE:SULZER PUMPS; EQUIPMENT MODEL:ZF 40-2250 LK-2; ADDITIONAL INFORMATION:FORMECHANICAL SEAL; MANUFACTURER:FLOWSERVE SANMAR; MANUFACTURER PART NUMBER:2H-133748/57; SEAL MODEL:2.250"/2.125 QBQ/GSL</t>
  </si>
  <si>
    <t>INSTRUMENT SYSTEMS; TYPE:ANALOG OUTPUT MODULE; MANUFACTURER:ALLEN BRADLEY; MANUFACTURER PART NUMBER:2080-OF2; VOLTAGE RATING:0 TO10 V; CURRENT RATING:0 TO 20 mA; 2-CHENNAL; 12-BIT; MICRO800 PLUG-IN MODULES; UNIPOLAR; NON-ISOLATED; EQUIPMENT MANUFACTURER:VOLTASLTD; FOR PP UNIT; CAPACITY:340 KTPA</t>
  </si>
  <si>
    <t>SPARE PARTS; PART NAME:BACK-UP RING; MATERIAL:PTFE; DRAWING NUMBER:OJ.T-31-5779; ITEM POSITION NUMBER:5; EQUIPMENT NAME:DIVERTERVALVE; EQUIPMENT MAKE:THE JAPAN STEEL WORKS; ADDITIONAL INFORMATION:JIS-T3-P95; MANUFACTURER:OSAKA JACK CO LTD; MANUFACTURER PARTNUMBER:OJ.T-31-5779/5; SPARES FOR DIVERTER VALVE HYDRAULIC CYLINDER, TYPE:335KN, 235ST; SUPPLIER:THE JAPAN STEEL WORKS</t>
  </si>
  <si>
    <t>SPARE PARTS; PART NAME:BACK-UP RING; MATERIAL:PTFE; DRAWING NUMBER:OJ.T-31-5779; ITEM POSITION NUMBER:16; EQUIPMENT NAME:DIVERTERVALVE; EQUIPMENT MAKE:THE JAPAN STEEL WORKS; ADDITIONAL INFORMATION:JIS-T3-P95; MANUFACTURER:OSAKA JACK CO LTD; MANUFACTURER PARTNUMBER:OJ.T-31-5779/16; SPARES FOR DIVERTER VALVE HYDRAULIC CYLINDER, TYPE:335KN, 235ST; SUPPLIER:THE JAPAN STEEL WORKS</t>
  </si>
  <si>
    <t>SPARE PARTS; PART NAME:BACK-UP RING; DIMENSIONS:P22; DRAWING NUMBER:2A-393-170:080; ITEM POSITION NUMBER:3; EQUIPMENT NAME:LIQUIDADDITIVE NOZLE ASSY; EQUIPMENT MAKE:THE JAPAN STEEL WORKS; MANUFACTURER:THE JAPAN STEEL WORKS; MANUFACTURER PARTNUMBER:2A-393-170:080/3</t>
  </si>
  <si>
    <t>SPARE PARTS; PART NAME:O-RING; DRAWING NUMBER:0A-285-139:010; ITEM POSITION NUMBER:27; EQUIPMENT MAKE:THE JAPAN STEEL WORKS;EQUIPMENT MODEL:CIM460; MANUFACTURER:THE JAPAN STEEL WORKS; MANUFACTURER PART NUMBER:P70; SUB ASSY:BEARING BOX ASSY</t>
  </si>
  <si>
    <t>SPARE PARTS; PART NAME:GASKET,BODY; MATERIAL:PTFE; EQUIPMENT NAME:CONTROL VALVE; EQUIPMENT MAKE:SEVERN GLOCON; EQUIPMENTMODEL:300-5412-P2CN; ADDITIONAL INFORMATION:200; MANUFACTURER:SEVERN GLOCON; MANUFACTURER PART NUMBER:1134/17-E000-906; WITHSTAINLESS STEEL 316L SPIRAL WOUND GASKET (USE HIGH DENSITY WOUND)</t>
  </si>
  <si>
    <t>SPARE PARTS; PART NAME:BACK-UP RING; MATERIAL:PTFE; DRAWING NUMBER:OJ.T-31-5349; ITEM POSITION NUMBER:18; EQUIPMENT NAME:SCREENCHANGER; ADDITIONAL INFORMATION:SPARES FOR SCREEN CHANGER; ADDITIONAL INFORMATION:HYDRAULIC CYLINDER; MANUFACTURER:OSAKA JACK COLTD; MANUFACTURER PART NUMBER:OJ.T-31-5349/18; REFERENCE NUMBER:JIS-T3-P150; SUPPLIER:THE JAPAN STEEL WORKS</t>
  </si>
  <si>
    <t>SPARE PARTS; PART NAME:CAGE PIN; EQUIPMENT NAME:CONTROL VALVE; EQUIPMENTMAKE:BAKER HUGHES; MANUFACTURER PART NUMBER:400115772-163H0000;MANUFACTURER:BAKER HUGHES; VALVE SERIAL NUMBER:LB12A0091-003, LB12A0092-001;TYPE:HARD PART</t>
  </si>
  <si>
    <t>SPARE PARTS; PART NAME:GLAND PACKING SET; EQUIPMENT NAME:CONTROL VALVE; EQUIPMENT MAKE:MIL CONTROLS; EQUIPMENT MODEL:21125;MANUFACTURER:MIL CONTROLS; MANUFACTURER PART NUMBER:970166000931; MODEL NUMBER:21115, 21135</t>
  </si>
  <si>
    <t>SPARE PARTS; PART NAME:BEARING; EQUIPMENT NAME:STITCHING MACHINE; EQUIPMENT MAKE:NEWLONG INDUSTRIAL FZC; EQUIPMENT MODEL:DS-9C;MANUFACTURER:NEWLONG INDUSTRIAL FZC; MANUFACTURER PART NUMBER:1A01015; SUB ASSEMBLY:THREAD BREAK DETECTOR PARTS</t>
  </si>
  <si>
    <t>SPARE PARTS; PART NAME:NIPPLE,LUBRICATING; DIMENSIONS:M6; DRAWING NUMBER:ZGA1005703; ITEM POSITION NUMBER:32; EQUIPMENTNAME:PRINCIPAC; EQUIPMENT MAKE:STATEC BINDER; ADDITIONAL INFORMATION:HYDRAULIC-TYPE; MANUFACTURER:STATEC BINDER; MANUFACTURER PARTNUMBER:ML X 1001; SUB-ASSEMBLY:BAG MAGAZIN CPL</t>
  </si>
  <si>
    <t>BUTT-WELD CONCENTRIC PIPE REDUCERS; MAT:CARBON STEEL; MAT SPEC, FITTING:ASTM A234 GRADE WPB; SERVICE:STEAM WITH IBR CERTIFICATE;SCHEDULE NUMBER:40; SIZE:0.75 x 1.5 IN</t>
  </si>
  <si>
    <t>SPARE PARTS; PART NAME:GASKET; EQUIPMENT NAME:ALKYL FEED PUMP; EQUIPMENT MAKE:LEWA PUMPS AND SYSTEMS; EQUIPMENTMODEL:LDB1/M910S/14MM; ADDITIONAL INFORMATION:LDB ABSCHLUSSDECKEL; MANUFACTURER:LEWA PUMPS AND SYSTEMS; MANUFACTURER PARTNUMBER:112544.0092; WEAR AND TEAR PARTS OF DRIVE ELEMENT 112550.0000; EQUIPMENT MODEL:LDB1/M910S/12MM,LDB6/M910S/17MM</t>
  </si>
  <si>
    <t>LIQUID-TIGHT FLEXIBLE METAL CONDUIT (LFMC); DIMENSIONS:3/8 IN; EQUIPMENT NAME:PE FLOWMETERS; EQUIPMENT MAKE:K-TRON; EQUIPMENTMODEL:K-SFM-350; MANUFACTURER:ANAMET; SUPPLIER PART-NUMB:0000012450; BRAND:ANACONDA</t>
  </si>
  <si>
    <t>SPARE PARTS; PART NAME:NUT, ROUND; MANUFACTURER PART NUMBER:100097; MANUFACTURER:WARTSILA; DRAWING NUMBER:DBAC195522; EQUIPMENTNAME:ENGINE; EQUIPMENT MODEL:W20V32; ENGINE NUMBER:PAAE227083; REFERENCE TYPE:W32</t>
  </si>
  <si>
    <t>HIGH VOLTAGE FUSE LINKS; TYPE:GLASS CARTRIGDE; VOLTAGE, RATED:250 VAC;CURRENT, RATED:1 A; MANUFACTURER:ELECTRO SCIENTIFICINDUSTRIES; FOR CRACKER &lt;(&gt;&amp;&lt;)&gt; POLYMER CATHODIC PROTECTION TR UNIT</t>
  </si>
  <si>
    <t>SPIRAL WOUND GASKETS; DESIGN SPEC:ASME/ANSI B16.20 - 1998; DESIGN SPEC, FLANGE(S):ASME B16.5; PRESSURE DESIGNATION:CL 1500; MAT,WINDINGS:STAINLESS STEEL; MAT, FILLER:GRAPHITE; MAT, INNER RING:STAINLESS STEEL 316; MAT, CENTRING RING:STAINLESS STEEL 316; SIZE,PIPE, NOMINAL:1 IN</t>
  </si>
  <si>
    <t>SPARE PARTS; PART NAME:SHAFT; EQUIPMENT NAME:AIR FLOW BLOWER; EQUIPMENT MAKE:PATELS AIRFLOW LTD; EQUIPMENT MODEL:EX-32; ADDITIONALINFORMATION:AREA:ECTS; MANUFACTURER:PATELS AIRFLOW LTD</t>
  </si>
  <si>
    <t>SPARE PARTS; PART NAME:SYNCHRO PULLEY; EQUIPMENT NAME:PORTABLE STITCHINGMACHINE; EQUIPMENT MAKE:NEWLONG INDUSTRIAL FZC; EQUIPMENT MODEL:NP-7A;MANUFACTURER PART NUMBER:241092; MANUFACTURER:NEWLONG INDUSTRIAL FZC; NEEDLEBAR, PRESSER BAR AND DRIVING PARTS</t>
  </si>
  <si>
    <t>SPARE PARTS; PART NAME:MOTOR BRACKET; EQUIPMENT NAME:AIR HANDLING UNIT;EQUIPMENT MAKE:SYSTEM AIR LTD; MANUFACTURER:SYSTEM AIR LTD; EQUIPMENTCODE:SIPL-W-1216/03; POWER RATING:18.5 KW; NO OF POLE:4 P; FOR SUPPLY UNIT</t>
  </si>
  <si>
    <t>REINFORCED FLAT RING RUBBER GASKET; MAT:ETHYLENE-PROPYLENE RUBBER; CROSS SECTION:WITH INSERT; MAT, INSERT:STEEL; FACING,FLANGE:RAISED FACE; PRESSURE DESIGNATION:ASME CL 300; THICKNESS AT INSERT:4 MM; SIZE, PIPE, NOMINAL:3 IN; REFERENCE: 11KC</t>
  </si>
  <si>
    <t>SPARE PARTS; PART NAME:O-RING; MANUFACTURER PART NUMBER:20A11EM352; MANUFACTURER:DRESSER-RAND; EQUIPMENT NAME:GAS COMPRESSOR;EQUIPMENT MAKE:DRESSER-RAND; EQUIPMENT MODEL:2HHE-VB1-NL2; DIMENSIONS, COMPRESSOR:13.25 &amp; 13.25 X 10 IN; SUB-ASSY:FRAME &amp; CYLINDERGASKETS; DRAWING NUMBER:MGB201-M-OM-00144</t>
  </si>
  <si>
    <t>SPARE PARTS; PART NAME:SPUR PINION; EQUIPMENT NAME:BALL VALVE; EQUIPMENTMAKE:EMERSON PROCESS MANAGEMENT; EQUIPMENT MODEL:AT/70/3/S1; ADDITIONALINFORMATION:REDUCTION RATIO:292/1; MANUFACTURER:EMERSON PROCESS MANAGEMENT;VALVE SIZE:10 INCH; PRESSURE DESIGNATION:ASME CLASS 600</t>
  </si>
  <si>
    <t>SPARE PARTS; PART NAME:SHIM,ECCENTER SPACER; EQUIPMENT NAME:PUMP; EQUIPMENTMAKE:SWELORE ENGINEERING PVT LTD; EQUIPMENT MODEL:WDD-5000/100; MANUFACTURERPART NUMBER:4V1751045; MANUFACTURER:SWELORE ENGINEERING PVT LTD</t>
  </si>
  <si>
    <t>SOCKET WELD PIPE CAPS; MAT:CARBON STEEL; MAT SPEC, FITTING:ASTM A234 WPB; PRESSURE DESIGNATION:CL 3000; MANDATORY ADD REQRMTS:STEAMWITH IBR CERTIFICATE; SIZE:1 IN</t>
  </si>
  <si>
    <t>SOCKET WELD PIPE CAPS; MAT:CARBON STEEL; MAT SPEC, FITTING:ASTM A234 WPB; PRESSURE DESIGNATION:CL 6000; MANDATORY ADD REQRMTS:STEAMWITH IBR CERTIFICATE; SIZE:0.75 IN</t>
  </si>
  <si>
    <t>BUTT-WELD EQUAL PIPE TEES; MAT:CARBON STEEL; MAT SPEC, FITTING:ASTM A234 GRADE WPB; MANUFACTURING PROCESS:SEAMLESS; SERVICE:STEAMWITH IBR CERTIFICATE; SCHEDULE NUMBER:40; SIZE:0.5 IN</t>
  </si>
  <si>
    <t>SPIRAL WOUND GASKETS; DESIGN SPEC:ASME/ANSI B16.20 - 1998; DESIGN SPEC, FLANGE(S):ASME B16.5; PRESSURE DESIGNATION:CL 1500; MAT,WINDINGS:STAINLESS STEEL; MAT, FILLER:GRAPHITE; MAT, INNER RING:STAINLESS STEEL 316; MAT, CENTRING RING:STAINLESS STEEL 316; SIZE,PIPE, NOMINAL:2 IN</t>
  </si>
  <si>
    <t>SPARE PARTS; PART NAME:GASKET, HOSE ; MANUFACTURER PART NUMBER:107113; MANUFACTURER:WARTSILA; DIMENSIONS:517 X 4/9; DRAWINGNUMBER:DBAC195522; EQUIPMENT NAME:ENGINE; EQUIPMENT MODEL:W20V32; LENGTH:1653; ENGINE NUMBER:PAAE227083; REFERENCE TYPE:W32</t>
  </si>
  <si>
    <t>SIGNAL CONVERTER; MODEL:RISH CON-I; TYPE:TRUE RMS CURRENT; POWER SUPPLY:60 TO 300 V; MANUFACTURER:RISHABH INSTRUMENTS; ACCURACYCLASS:0.2; STANDARD:IEC / EN 60688; INDICATION:LED; OUTPUT, TYPE:DUAL</t>
  </si>
  <si>
    <t>SPARE PARTS; PART NAME:ACTUATOR DIAPHRAGM/SEAL KIT; EQUIPMENT NAME:VALVE; EQUIPMENT MAKE:KENT INTROL; ADDITIONAL INFORMATION:FOR5227LA 270; MANUFACTURER:KENT INTROL; MANUFACTURER PART NUMBER:LD-227-108-8K</t>
  </si>
  <si>
    <t>SPARE PARTS; PART NAME:LOCK NUT,BEARING; EQUIPMENT NAME:QUENCH PUMP; EQUIPMENT MAKE:KIRLOSKAR EBARA PUMPS LIMITED; EQUIPMENTMODEL:50X40 UCWM 25; MANUFACTURER:KIRLOSKAR EBARA PUMPS LIMITED; MANUFACTURER PART NUMBER:129</t>
  </si>
  <si>
    <t>SPARE PARTS; PART NAME:CAULKING WIRE SET; EQUIPMENT NAME:BOILER FEED WATER STEAM TURBINE; EQUIPMENT MAKE:BHARAT HEAVY ELECTRICAL;EQUIPMENT MODEL:NG 32/25-3; ADDITIONAL INFORMATION:FOR FR LAB GLAND; MANUFACTURER:BHARAT HEAVY ELECTRICAL</t>
  </si>
  <si>
    <t>SPARE PARTS; PART NAME:GASKET (2-A); MANUFACTURER PART NUMBER:LM-500B50B-11A; MANUFACTURER:KOBE STEEL; DRAWINGNUMBER:LM-500B50B#02; ITEM POSITION NUMBER:11; EQUIPMENT NAME:MIXER; EQUIPMENT MAKE:KOBE STEEL; EQUIPMENT MODEL:LCM500H; SUBASSY:WATER END SIDE COVER ASS'Y</t>
  </si>
  <si>
    <t>SPARE PARTS; PART NAME:SEAT RING; EQUIPMENT NAME:CONTROL VALVE; EQUIPMENTMAKE:FISHER CONTROLS; MANUFACTURER PART NUMBER:19A1071X012; MANUFACTURER:FISHERCONTROLS; 1, 1/2 ORIFICE</t>
  </si>
  <si>
    <t>SPARE PARTS; PART NAME:GASKET,SEAT; MANUFACTURER:MIL CONTROLS LIMITED; MANUFACTURER PART NUMBER:486577307826</t>
  </si>
  <si>
    <t>SPARE PARTS; PART NAME:BALL JOINT; MANUFACTURER PART NUMBER:224037; MANUFACTURER:WARTSILA; DRAWING NUMBER:DBAC195522; EQUIPMENTNAME:ENGINE; EQUIPMENT MODEL:W20V32; REFERENCE:SMCP 12; ENGINE NUMBER:PAAE227083; REFERENCE TYPE:W32</t>
  </si>
  <si>
    <t>COUPLINGS; TYPE:JAW; MANUFACTURER MODEL NUMBER:L110; MANUFACTURER:LOVEJOY; WITHPILOT BORE</t>
  </si>
  <si>
    <t>SPARE PARTS; PART NAME:ROD; MANUFACTURER PART NUMBER:2715 S; MANUFACTURER:CHRONOS RICHARDSON; DRAWING NUMBER:3B 2206; ITEM POSITIONNUMBER:6; EQUIPMENT NAME:FLAKER BAGGING SYSTEM; EQUIPMENT MAKE:CHRONOS RICHARDSON; EQUIPMENT MODEL:GE-55 SSF; ADDITIONALINFORMATION:FOR LOOPER DRIVE; SUB ASSY:OSCILLATING BLOCK COMPLETE; SEWING HEAD 150 U</t>
  </si>
  <si>
    <t>SPARE PARTS; PART NAME:PACKING SET; EQUIPMENT NAME:BUTTERFLY CONTROL VALVE; EQUIPMENT MAKE:FLOWSERVE; ADDITIONAL INFORMATION:FORECTS PLANT; MANUFACTURER:FLOWSERVE; MANUFACTURER PART NUMBER:056138.925.000; SIZE, VALVE:3 IN; PRESSURE DESIGNATION:CL 150/300</t>
  </si>
  <si>
    <t>SPARE PARTS; PART NAME:SHROUD; EQUIPMENT NAME:BATTERY CELL; EQUIPMENT MAKE:AMCO SAFT INDIA LTD; EQUIPMENT MODEL:KPH46P;MANUFACTURER PART NUMBER:A0100100; MANUFACTURER:AMCO SAFT INDIA LTD</t>
  </si>
  <si>
    <t>SPARE PARTS; PART NAME:CAP,VENTILATION; EQUIPMENT NAME:BATTERY CELL; EQUIPMENT MAKE:AMCO SAFT INDIA LTD; EQUIPMENT MODEL:KPH46P;MANUFACTURER:AMCO SAFT INDIA LTD</t>
  </si>
  <si>
    <t>SPARE PARTS; PART NAME:SNAP RING; DRAWING NUMBER:T0A-430-300:012; ITEM POSITION NUMBER:16; EQUIPMENT NAME:CUTTER UNIT; EQUIPMENTMAKE:THE JAPAN STEEL WORKS; EQUIPMENT MODEL:ADC300S; MANUFACTURER:THE JAPAN STEEL WORKS; MANUFACTURER PART NUMBER:170</t>
  </si>
  <si>
    <t>SPARE PARTS; PART NAME:SEAT; MATERIAL:STAINLESS STEEL 316/316L; EQUIPMENT NAME:CONTROL VALVE; EQUIPMENT MAKE:SEVERN GLOCON;EQUIPMENT MODEL:300-5412-P2AN; MANUFACTURER:SEVERN GLOCON; MANUFACTURER PART NUMBER:120807-0008-3053; SIZE:1 IN; PRESSUREDESIGNATION:CL 600; BORE:0.875 (DIA); MAT SPEC:ASTM A479 DUAL CERTIFIED</t>
  </si>
  <si>
    <t>PLANT ELEMENT METAL JACKETED GASKETS; MAT, FILLER:GRAFOIL; MAT, JACKET:STAINLESS STEEL 316; THICKNESS, GASKET:3 MM; DIMENSIONS,CROSSBAR(S):WD 10 X THK 3 MM (RIP); DIMENSION, I.D.:816 MM; DIMENSION, O.D.:842 MM; CONSTRUCTION:2 PASS; DOUBLE JACKETED;ADDITIONAL INFORMATION:CHANNEL FLANGE TO TUBE SHEET; DRAWING NUMBER:3669-CE-VD-019_3386_HGA_31EE405_02-IS02; ITEM POSITIONNUMBER:31; SUPPLIER PART NUMBER:31; SUPPLIER NAME:PRECISION EQUIPMENTS PVT LTD</t>
  </si>
  <si>
    <t>PLANT ELEMENT METAL JACKETED GASKETS; MAT, FILLER:GRAFOIL; MAT, JACKET:STAINLESS STEEL 316; THICKNESS, GASKET:3 MM; DIMENSION,I.D.:816 MM; DIMENSION, O.D.:842 MM; DOUBLE JACKED; ADDITIONAL INFORMATION:ST TUBE SHEET SH FLANGE; DRAWINGNUMBER:3669-CE-VD-019_3386_HGA_31EE405_02-IS02; ITEM POSITION NUMBER:32; SUPPLIER PART NUMBER:32; SUPPLIER NAME:PRECISIONEQUIPMENTS PVT LTD</t>
  </si>
  <si>
    <t>PLANT ELEMENT METAL JACKETED GASKETS; MAT, FILLER:GRAFOIL; MAT, JACKET:STAINLESS STEEL 316; THICKNESS, GASKET:3 MM; DIMENSIONS,CROSSBAR(S):WD 10 X THK 3 MM (RIP); DIMENSION, I.D.:816 MM; DIMENSION, O.D.:842 MM; CONSTRUCTION:5 PASS; DOUBLE JACKETED;ADDITIONAL INFORMATION:FOR CF TO TUBE SHEET; DRAWING NUMBER:HGA_31/32EE480_02; ITEM POSITION NUMBER:25; SUPPLIER PART NUMBER:25;SUPPLIER NAME:PRECISION EQUIPMENTS PVT LTD</t>
  </si>
  <si>
    <t>PLANT ELEMENT METAL JACKETED GASKETS; MAT, FILLER:GRAFOIL; MAT, JACKET:STAINLESS STEEL 316; THICKNESS, GASKET:3 MM; DIMENSION,I.D.:816 MM; DIMENSION, O.D.:842 MM; DOUBLE JACKETED; ADDITIONAL INFORMATION:FOR CF TO TUBE SHEET; DRAWINGNUMBER:HGA_31/32EE480_02; ITEM POSITION NUMBER:26; SUPPLIER PART NUMBER:26; SUPPLIER NAME:PRECISION EQUIPMENTS PVT LTD</t>
  </si>
  <si>
    <t>PLANT ELEMENT METAL JACKETED GASKETS; MAT, FILLER:GRAFOIL; MAT, JACKET:STAINLESS STEEL 316; THICKNESS, GASKET:3 MM; DIMENSION,I.D.:555 MM; DIMENSION, O.D.:575 MM; DOUBLE JACKETED; ADDITIONAL INFORMATION:FOR CF TO TUBE SHEET; DRAWINGNUMBER:HGA_31/32EE484_02; ITEM POSITION NUMBER:30; SUPPLIER PART NUMBER:30; SUPPLIER NAME:PRECISION EQUIPMENTS PVT LTD</t>
  </si>
  <si>
    <t>PLANT ELEMENT METAL JACKETED GASKETS; MAT, FILLER:GRAFOIL; MAT, JACKET:STAINLESS STEEL 316; THICKNESS, GASKET:3 MM; DIMENSIONS,CROSSBAR(S):WD 7 X THK 3 MM (RIP); DIMENSION, I.D.:555 MM; DIMENSION, O.D.:575 MM; DOUBLE JACKETED; CONSTRUCTION:2 PASS; ADDITIONALINFORMATION:FOR CF TO TUBE SHEET; DRAWING NUMBER:HGA_31/32EE484_02; ITEM POSITION NUMBER:31; SUPPLIER PART NUMBER:31; SUPPLIERNAME:PRECISION EQUIPMENTS PVT LTD</t>
  </si>
  <si>
    <t>PLANT ELEMENT METAL JACKETED GASKETS; MAT, FILLER:GRAFOIL; MAT, JACKET:STAINLESS STEEL 316; THICKNESS, GASKET:3 MM; DIMENSION,I.D.:391 MM; DIMENSION, O.D.:411 MM; DOUBLE JACKETED; ADDITIONAL INFORMATION:FOR FL HEAD; DRAWING NUMBER:HGA_31/32EE484_03; ITEMPOSITION NUMBER:123; SUPPLIER PART NUMBER:123; SUPPLIER NAME:PRECISION EQUIPMENTS PVT LTD</t>
  </si>
  <si>
    <t>SPARE PARTS; PART NAME:SEAL KIT; EQUIPMENT NAME:BUTTERFLY VALVE; EQUIPMENT MAKE:INTERVALVE; EQUIPMENT MODEL:IVTL-R;MANUFACTURER:INTERVALVE; SIZE, VALVE BODY:200 NB; VALVE MATERIAL:CF8/CF8/NITRILE; PRESSURE DESIGNATION:PN 10</t>
  </si>
  <si>
    <t>SPARE PARTS; PART NAME:PLUG; ADDITIONAL INFORMATION:EQUAL PERCENTAGE;MANUFACTURER PART NUMBER:15A6634X192; MANUFACTURER:FISHER CONTROLS</t>
  </si>
  <si>
    <t>SPARE PARTS; PART NAME:WEAR RING,IMPELLER,SUCTION; EQUIPMENT NAME:SLOP TRANSFER AND LOADING PUMP; EQUIPMENT MAKE:ITT CORPORATIONINDIA PVT LTD; EQUIPMENT MODEL:3700 MX-2X4 - 11A; ADDITIONAL INFORMATION:300-350 BHN; MANUFACTURER:ITT CORPORATION INDIA PVT LTD;MANUFACTURER PART NUMBER:C07521A11 1299K</t>
  </si>
  <si>
    <t>SPARE PARTS; PART NAME:WEAR RING,IMPELLER,HUB; EQUIPMENT NAME:SLOP TRANSFER AND LOADING PUMP; EQUIPMENT MAKE:ITT CORPORATION INDIAPVT LTD; EQUIPMENT MODEL:3700 MX-2X4 - 11A; ADDITIONAL INFORMATION:300-350 BHN; MANUFACTURER:ITT CORPORATION INDIA PVT LTD;MANUFACTURER PART NUMBER:C07521A11 1299K</t>
  </si>
  <si>
    <t>SPARE PARTS; PART NAME:PACKING SET; ADDITIONAL INFORMATION:FOR GLAND; MANUFACTURER:MIL CONTROLS LIMITED; MANUFACTURER PARTNUMBER:965946336944</t>
  </si>
  <si>
    <t>SPARE PARTS; PART NAME:SEAT; MATERIAL:STAINLESS STEEL 316/316L; EQUIPMENT NAME:CONTROL VALVE; EQUIPMENT MAKE:SEVERN GLOCON;EQUIPMENT MODEL:300-5412-P2AN; MANUFACTURER:SEVERN GLOCON; MANUFACTURER PART NUMBER:121740-0008-3053; SIZE:1 IN; PRESSUREDESIGNATION:CL 600; BORE:0.750 (DIA); MAT SPEC:ASTM A479 DUAL CERTIFIED</t>
  </si>
  <si>
    <t>SPARE PARTS; PART NAME:INPUT SHAFT; EQUIPMENT NAME:BALL VALVE; EQUIPMENTMAKE:EMERSON PROCESS MANAGEMENT; EQUIPMENT MODEL:AT/70/3/S1; ADDITIONALINFORMATION:REDUCTION RATIO:292/1; MANUFACTURER:EMERSON PROCESS MANAGEMENT;VALVE SIZE:10 INCH; PRESSURE DESIGNATION:ASME CLASS 600</t>
  </si>
  <si>
    <t>SOCKET WELD PIPE CAPS; MAT:STAINLESS STEEL 304; MAT SPEC, FITTING:ASTM A403 WP 304; PRESSURE DESIGNATION:CL 3000; MANDATORY ADDREQRMTS:LOW TEMPERATURE/HC/ADDITIVES; SIZE:2 IN</t>
  </si>
  <si>
    <t>SPARE PARTS; PART NAME:NIPPLE,LUBRICATING; DIMENSIONS:M6 X 1 MM; DRAWING NUMBER:ZGP10011; ITEM POSITION NUMBER:005; EQUIPMENTNAME:LIFTING TABLE; EQUIPMENT MAKE:STATEC BINDER; MANUFACTURER:STATEC BINDER; MANUFACTURER PART NUMBER:MLX1005</t>
  </si>
  <si>
    <t>SPARE PARTS; PART NAME:SEAT; MATERIAL:STAINLESS STEEL 316/316L; EQUIPMENT NAME:CONTROL VALVE; EQUIPMENT MAKE:SEVERN GLOCON;EQUIPMENT MODEL:300-5412-P2AN; MANUFACTURER:SEVERN GLOCON; MANUFACTURER PART NUMBER:121550-0008-3053; SIZE:1 IN; PRESSUREDESIGNATION:CL 600; BORE:0.562 (DIA); MAT SPEC:ASTM A479 DUAL CERTIFIED</t>
  </si>
  <si>
    <t>SPARE PARTS; PART NAME:NUT,IMPELLER; EQUIPMENT NAME:C4 RAFFINATE TRANSFER PUMP; EQUIPMENT MAKE:ITT CORPORATION INDIA PVT LTD;EQUIPMENT MODEL:3700 LA 3x4 - 16N; MANUFACTURER:ITT CORPORATION INDIA PVT LTD; MANUFACTURER PART NUMBER:B00002K03 2229</t>
  </si>
  <si>
    <t>SPARE PARTS; PART NAME:GASKET; MANUFACTURER PART NUMBER:UC-315H31A-33A; MANUFACTURER:KOBE STEEL; DRAWING NUMBER:UC-1000H30C; ITEMPOSITION NUMBER:5; EQUIPMENT NAME:PELLETIZER; EQUIPMENT MAKE:KOBE STEEL; EQUIPMENT MODEL:LCM500H; ADDITIONAL INFORMATION:FOR WINDOWFRAME; SUB ASSY:WIND FRAME ASS'Y</t>
  </si>
  <si>
    <t>SPARE PARTS; PART NAME:PACKING SET; MANUFACTURER:MIL CONTROLS LIMITED; MANUFACTURER PART NUMBER:643767736936</t>
  </si>
  <si>
    <t>SPARE PARTS; PART NAME:BODY,GASKET; MANUFACTURER:MIL CONTROLS LIMITED; MANUFACTURER PART NUMBER:111277241107</t>
  </si>
  <si>
    <t>SPARE PARTS; PART NAME:O-RING; MATERIAL:FLUOROELASTOMER; DRAWING NUMBER:09-H75VN/40-E22-A5; ITEM POSITION NUMBER:5; EQUIPMENTNAME:CRWS PUMP; EQUIPMENT MAKE:KSB PUMPS &amp; VALVES; ADDITIONAL INFORMATION:FOR MECHANICAL SEAL; MANUFACTURER:EAGLE BURGMANN;MANUFACTURER PART NUMBER:09-H75VN/40-E22-A5/5; SEAL MODEL:H75VN; SEAL SIZE:40</t>
  </si>
  <si>
    <t>SPARE PARTS; PART NAME:PACKING; MATERIAL:GRAFOIL; EQUIPMENT NAME:VALVE; EQUIPMENT MAKE:KENT INTROL; MANUFACTURER:KENT INTROL;MANUFACTURER PART NUMBER:95G-3058-5B</t>
  </si>
  <si>
    <t>BLIND PIPE FLANGES; DESIGN SPEC:ASME B16.5; MAT:STAINLESS STEEL 304 / 304L; MAT, SPEC:ASTM A182 GRADE F304/304L; SERVICE:LOWTEMPERATURE/HC/ADDITIVES; PRESSURE DESIGNATION:CL 150; SIZE:1.5 IN</t>
  </si>
  <si>
    <t>BLIND PIPE FLANGES; DESIGN SPEC:ASME B16.5; MAT:STAINLESS STEEL 304 / 304L; MAT, SPEC:ASTM A182 GRADE F304/304L; SERVICE:LOWTEMPERATURE/HC/ADDITIVES; PRESSURE DESIGNATION:CL 300; SIZE:0.5 IN</t>
  </si>
  <si>
    <t>SPARE PARTS; PART NAME:BODY,GASKET; MANUFACTURER:MIL CONTROLS LIMITED; MANUFACTURER PART NUMBER:100000236826</t>
  </si>
  <si>
    <t>DIODES; CURRENT, AVARAGE:150 A; VOLTAGE, PEAK:1500 V; MANUFACTURER:RUTTONSHA INTER RECTIFIER LTD; MANUFACTURER PARTNUMBER:150LM150; MAIN RECTIFIER DIODES; FOR CRACKER CATHODIC PROTECTION TR UNIT</t>
  </si>
  <si>
    <t>SPARE PARTS; PART NAME:ACTUATOR O-RING; EQUIPMENT NAME:CONTROL VALVE; EQUIPMENTMAKE:BAKER HUGHES; MANUFACTURER PART NUMBER:202501527-680-0000;MANUFACTURER:BAKER HUGHES; VALVE SERIAL NUMBER:LB12A0091-002, LB12A0092-003,LB12A0364-001; TYPE:SOFT PART</t>
  </si>
  <si>
    <t>SPARE PARTS; PART NAME:ADHESIVE GASKET; MANUFACTURER PART NUMBER:3507030; MANUFACTURER:WARTSILA; DRAWING NUMBER:DBAC195522;EQUIPMENT NAME:ENGINE; EQUIPMENT MODEL:W20V32; ENGINE NUMBER:PAAE227083; REFERENCE TYPE:W32</t>
  </si>
  <si>
    <t>METRIC BEARING LOCKING NUTS; DESIGNATION:AN25; THREAD:M125X2; DIAMETER, OD:160 MM; THICKNESS:21 MM; DRAWING NUMBER:T0A430-150:027;POSITION NUMBER:12; SUPPLIER:THE JAPAN STEEL WORKS; SPARES FOR CUTTER UNIT</t>
  </si>
  <si>
    <t>ELECTRICAL HEATERS; FREQUENCY:50 HZ; MANUFACTURER:VILECO ELECTRICAL IND; TYPE:SPACE HEATER; VOLTAGE:240 V; POWER:150 W; FOR 415 VPANEL</t>
  </si>
  <si>
    <t>SPARE PARTS; PART NAME:PACKING BOX RING; EQUIPMENT NAME:CONTROL VALVE; EQUIPMENTMAKE:DRESSER MASONEILAN; ADDITIONAL INFORMATION:PG37A0124-001; MANUFACTURER PARTNUMBER:200615330-163H0000; MANUFACTURER:DRESSER MASONEILAN; EQUIPMENTCODE:1300024970</t>
  </si>
  <si>
    <t>SPARE PARTS; PART NAME:PACKING; MATERIAL:BRAIDED TEFLON; EQUIPMENT NAME:VALVE; EQUIPMENT MAKE:KENT INTROL; MANUFACTURER:KENTINTROL; MANUFACTURER PART NUMBER:95G-3058-1B</t>
  </si>
  <si>
    <t>SPARE PARTS; PART NAME:GASKET,BODY; EQUIPMENT NAME:CONTROL VALVE; EQUIPMENT MAKE:MIL CONTROLS; EQUIPMENT MODEL:41931;MANUFACTURER:MIL CONTROLS; MANUFACTURER PART NUMBER:100000366826; ACTUATOR SIZE:18 IN; MODEL NUMBER:41921</t>
  </si>
  <si>
    <t>SPARE PARTS; PART NAME:BODY,GASKET; MANUFACTURER:MIL CONTROLS LIMITED; MANUFACTURER PART NUMBER:462988644826</t>
  </si>
  <si>
    <t>SPARE PARTS; PART NAME:BODY,GASKET; MANUFACTURER:MIL CONTROLS LIMITED; MANUFACTURER PART NUMBER:648880990826</t>
  </si>
  <si>
    <t>SPARE PARTS; PART NAME:BRG,SPH PLAIN; ITEM POSITION NUMBER:58; EQUIPMENT NAME:BOILER FEED WATER STEAM TURBINE; EQUIPMENTMAKE:BHARAT HEAVY ELECTRICAL; EQUIPMENT MODEL:NG 32/25-3; MANUFACTURER:BHARAT HEAVY ELECTRICAL</t>
  </si>
  <si>
    <t>ELECTRICAL WIRES; COLOUR, INSULATION:BLACK; CROSS SECTION, CONDUCTOR:2.5 MM²;MANUFACTURER:ANCHOR ELECTRICAL PVT LTD; NUMBER OF CORE:1; TYPE,CABLE:MULTISTRAND,FLEXIBLE; MATERIAL,CABLE:COPPER; ALTERNATEMANUFACTURE:POLYCAB/FINOLEX/INDOASIAN/RR-KABEL/KEIMANUFACTURE:POLYCAB/FINOLEX/INDOASIAN/RR-KABEL/KEI</t>
  </si>
  <si>
    <t>SPARE PARTS; PART NAME:BEARING; EQUIPMENT NAME:FLOCCULATOR AGITATOR; EQUIPMENTMAKE:S.J.INDUSTRIES; MANUFACTURER:S.J.INDUSTRIES; FOR FLOCCULATOR AGITATOR;H.P:3; MATERIAL:STAINLESS STEEL 304; SPEED:4 RPM; DIA, IMPELLER:1500 X 1500 MM;DIA, SHAFT:65 MM; TYPE, IMPELLER:PADDLE</t>
  </si>
  <si>
    <t>RING JOINT GASKETS; MAT:LOW CARBON STEEL; TYPE:OVAL; SIZE, FLANGE (INCH:2 IN; PRESSURE DESIGNATION:ASME CL2500; FACING FLANGE:RTJ;REFERENCE:52DA</t>
  </si>
  <si>
    <t>SPIRAL WOUND GASKETS; PRESSURE DESIGNATION:ASME CL 300; THICKNESS, GASKET:4.5 MM; MAT, WINDINGS:STAINLESS STEEL 316; MAT,FILLER:GRAPHITE; MAT, INNER RING:STAINLESS STEEL 316; MAT, CENTRING RING:STAINLESS STEEL 316; SIZE, PIPE, NOMINAL:3 IN; FACING,FLANGE: RAISED FACE; DRAWING NUMBER: 09C0039-03-09-A10; ITEM POSITION NUMBER: A10 - 6; EQUIPMENT MANUFACTURER PART NO: DSM-066;REAL MANUFACTURER PART NUMBER: JEIL-015; REAL MANUFACTURER NAME: JEIL E&amp;S; EQUIPMENT NAME: PRIMARY FRACTIONATOR / QUENCH TOWER / C3SPLITTER; EQUIPMENT MODEL: C3 SPLITTER; EQUIPMENT MAKE: DOOSAN MECATEC CO LTD; CONTRACTOR DOCUMENT NUMBER: NDA110-D-DR-00209; ITEMPOSITION NUMBER: 11-CC-303; EQUIPMENT MANUFACTURER PART NO: A01-5; REAL MANUFACTURER NAME: KUK IL INDUSTRIES.; EQUIPMENT NAME:MEDIUM COLUMN; EQUIPMENT MAKE: WOOYANG HC CO LTD; CONTRACTOR DOCUMENT NUMBER: MDA111-D-DR-0205; EQUIPMENT MANUFACTURER PART NO:A04-6; CONTRACTOR DOCUMENT NUMBER: MDA111-D-DR-0206</t>
  </si>
  <si>
    <t>SPADE LINE BLINDS; MAT:STAINLESS STEEL 304; PRESSURE DESIGNATION:ASME CLASS 300;SIZE:2 IN; PIPING FOR MTA</t>
  </si>
  <si>
    <t>SPARE PARTS; PART NAME:O-RING; MANUFACTURER PART NUMBER:100113; MANUFACTURER:WARTSILA; DIMENSIONS:37.47 X 5.33; MATERIAL:FKM;DRAWING NUMBER:DBAC195522; EQUIPMENT NAME:ENGINE; EQUIPMENT MODEL:W20V32; ADDITIONAL INFORMATION:V75J; ENGINE NUMBER:PAAE227083;REFERENCE TYPE:W32</t>
  </si>
  <si>
    <t>SPARE PARTS; PART NAME:O-RING; MANUFACTURER PART NUMBER:350125; MANUFACTURER:WARTSILA; DRAWING NUMBER:DBAC195522; EQUIPMENTNAME:ENGINE; EQUIPMENT MODEL:W20V32; ADDITIONAL INFORMATION:FOR FUEL INJECTION VALVE; ENGINE NUMBER:PAAE227083; REFERENCE TYPE:W32</t>
  </si>
  <si>
    <t>SPARE PARTS; PART NAME:WEAR RING,IMPELLER,SUCTION; EQUIPMENT MAKE:ITT CORPORATION INDIA PVT LTD; EQUIPMENT MODEL:3700 MA-3x6 - 13L;ADDITIONAL INFORMATION:300-350 BHN; MANUFACTURER:ITT CORPORATION INDIA PVT LTD; MANUFACTURER PART NUMBER:C00460A03 1299K; EQUIPMENTNAME:PFO/CBFS TRANSFER AND LOADING PUMP</t>
  </si>
  <si>
    <t>SPARE PARTS; PART NAME:WEAR RING,IMPELLER,HUB; EQUIPMENT MAKE:ITT CORPORATION INDIA PVT LTD; EQUIPMENT MODEL:3700 MA-3x6 - 13L;ADDITIONAL INFORMATION:300-350 BHN; MANUFACTURER:ITT CORPORATION INDIA PVT LTD; MANUFACTURER PART NUMBER:C00460A03 1299K; EQUIPMENTNAME:PFO/CBFS TRANSFER AND LOADING PUMP</t>
  </si>
  <si>
    <t>SPARE PARTS; PART NAME:WASHER, IMPELLER; MANUFACTURER PART NUMBER:HP33-2664R2/26; MANUFACTURER:HYDRODYNE INDIA PVT LTD;MATERIAL:STAINLESS STEEL 410; MATERIAL:ASTM A276; DRAWING NUMBER:HP33-2664R2; ITEM POSITION NUMBER:26; EQUIPMENT NAME:SEAL OILPUMP; EQUIPMENT MAKE:HYDRODYNE INDIA PVT LTD; EQUIPMENT MODEL:HD50-200/12H2/DB; ADDITIONAL INFORMATION:REF DWG NO:MGA112-D-DR-0084</t>
  </si>
  <si>
    <t>SPARE PARTS; PART NAME:SEAT RING; EQUIPMENT NAME:VALVE; EQUIPMENT MAKE:MIL CONTROLS LIMITED; EQUIPMENT MODEL:21126;MANUFACTURER:MIL CONTROLS LIMITED; MANUFACTURER PART NUMBER:302828736163; MODEL NUMBER:38-21126; SIZE:2 IN; PRESSUREDESIGNATION:ASME 300; FLOW CO EFFICIENT (CV):21; ACTUATOR SIZE:11 IN</t>
  </si>
  <si>
    <t>SPARE PARTS; PART NAME:SEAT RING; MANUFACTURER:MIL CONTROLS LIMITED; MANUFACTURER PART NUMBER:867892243170</t>
  </si>
  <si>
    <t>SPARE PARTS; PART NAME:SEAT RING; MANUFACTURER:MIL CONTROLS LIMITED; MANUFACTURER PART NUMBER:587913859170</t>
  </si>
  <si>
    <t>SPARE PARTS; PART NAME:SEAT RING; MANUFACTURER:MIL CONTROLS LIMITED; MANUFACTURER PART NUMBER:514484333170</t>
  </si>
  <si>
    <t>SPARE PARTS; PART NAME:SEAT RING; MANUFACTURER:MIL CONTROLS LIMITED; MANUFACTURER PART NUMBER:478502622163</t>
  </si>
  <si>
    <t>SPARE PARTS; PART NAME:SEAT RING; MANUFACTURER:MIL CONTROLS LIMITED; MANUFACTURER PART NUMBER:132511646170</t>
  </si>
  <si>
    <t>SPARE PARTS; PART NAME:SEAT RING; MANUFACTURER:MIL CONTROLS LIMITED; MANUFACTURER PART NUMBER:331735979145</t>
  </si>
  <si>
    <t>SPARE PARTS; PART NAME:SEAT RING; MANUFACTURER:MIL CONTROLS LIMITED; MANUFACTURER PART NUMBER:303361551145</t>
  </si>
  <si>
    <t>SPARE PARTS; PART NAME:SEAT RING; MANUFACTURER:MIL CONTROLS LIMITED; MANUFACTURER PART NUMBER:108251086145</t>
  </si>
  <si>
    <t>SPARE PARTS; PART NAME:SEAT RING; EQUIPMENT NAME:VALVE; EQUIPMENT MAKE:MIL CONTROLS LIMITED; MANUFACTURER:MIL CONTROLS LIMITED;MANUFACTURER PART NUMBER:553407969145</t>
  </si>
  <si>
    <t>SPARE PARTS; PART NAME:SEAT RING; EQUIPMENT NAME:VALVE; EQUIPMENT MAKE:MIL CONTROLS LIMITED; MANUFACTURER:MIL CONTROLS LIMITED;MANUFACTURER PART NUMBER:742867429145</t>
  </si>
  <si>
    <t>SPARE PARTS; PART NAME:CAGE GASKET/SEAT RING GASKET; EQUIPMENT NAME:CONTROLVALVE; EQUIPMENT MAKE:BAKER HUGHES; MANUFACTURER PART NUMBER:400119595-826-0000;MANUFACTURER:BAKER HUGHES; TYPE:SOFT PART; VALVE SERIAL NUMBER:LB12A0091-001,LB12A0091-002</t>
  </si>
  <si>
    <t>SPARE PARTS; PART NAME:PACKING; DRAWING NUMBER:M23702048; ITEM POSITION NUMBER:C35; EQUIPMENT NAME:COMPRESSOR; EQUIPMENTMAKE:KOBELCO COMPRESSOR; EQUIPMENT MODEL:KS20SNZ; MANUFACTURER:KOBELCO COMPRESSOR; MANUFACTURER PART NUMBER:M23720240#01</t>
  </si>
  <si>
    <t>SPARE PARTS; PART NAME:FAN,EXTERNAL COOLING; EQUIPMENT NAME:MOTOR; EQUIPMENT MAKE:BHARAT BIJLEE; MANUFACTURER:BHARAT BIJLEE;MANUFACTURER PART NUMBER:FNX25MC0000SP; FOR MOTOR; FRAME SIZE:200/250; POWER RATING:30/55 KW; VOLTAGE RATING:415 V; NUMBER OFPOLE:2; MOTOR REFERENCE TYPE:MN25M213G/MN25M215G/MN20L235G</t>
  </si>
  <si>
    <t>TRANSFORMERS; TYPE:CURRENT; POWER, OUTPUT:10 VA; MANUFACTURER:GILBERT &amp; MAXWELL ELECTRICALS; CURRENT RATIO:300 / 1 A; INSULATIONLEVEL:0.66 / 3 KV; TYPE:RCT02M; EQUIPMENT NAME:MCC PANEL</t>
  </si>
  <si>
    <t>LOW VOLTAGE FUSE LINKS; TYPE:HIGH BREAKING CURRENT; CURRENT, RATED:20 A; MANUFACTURER:GENERAL ELECTRIC; MANUFACTURER PART NUMBER:NS20</t>
  </si>
  <si>
    <t>METRIC BALL BEARINGS; TYPE:RADIAL CONTACT; ROWS:SINGLE; MAT, CAGE:CHROME STEEL; DESIGNATION NUMBER:6318 CM; DIAMETER, BORE:90 MM;DIAMETER, OD:190 MM; WIDTH/HEIGHT:43 MM</t>
  </si>
  <si>
    <t>BUTT-WELD EQUAL PIPE TEES; MAT:STAINLESS STEEL 304 / 304L; MAT SPEC, FITTING:ASTM A403 GRADE WP304/304L; MANUFACTURINGPROCESS:SEAMLESS; SERVICE:LOW TEMP/HC/ADDITIVES; SCHEDULE NUMBER:40; SIZE:1 IN</t>
  </si>
  <si>
    <t>SPARE PARTS; PART NAME:BEARING LOCK NUT; MATERIAL:CARBON STEEL; EQUIPMENT NAME:DEGASSED WATER PUMP; EQUIPMENT MAKE:KBL; EQUIPMENTMODEL:KPD 40/20A; MANUFACTURER:KBL; MANUFACTURER PART NUMBER:3360002</t>
  </si>
  <si>
    <t>SPARE PARTS; PART NAME:SET SCREW; MATERIAL:STAINLESS STEEL 316; DRAWING NUMBER:2H-133229; ITEM POSITION NUMBER:57; EQUIPMENTNAME:2ND REACTOR QUENCH LIQUID PUMP; EQUIPMENT MAKE:FLOWSERVE PUMPS; EQUIPMENT MODEL:ERPN 150-400-0; ADDITIONAL INFORMATION:FORMECHANICAL SEAL; MANUFACTURER:FLOWSERVE SEALS (FSD); MANUFACTURER PART NUMBER:2H-133229/57; SEAL MODEL:3.125"/3.375" QBW/QBQ</t>
  </si>
  <si>
    <t>SPARE PARTS; PART NAME:SET SCREW; MATERIAL:STAINLESS STEEL 316; DRAWING NUMBER:2H-133229; ITEM POSITION NUMBER:57.1; EQUIPMENTNAME:2ND REACTOR QUENCH LIQUID PUMP; EQUIPMENT MAKE:FLOWSERVE PUMPS; EQUIPMENT MODEL:ERPN 150-400-0; ADDITIONAL INFORMATION:FORMECHANICAL SEAL; MANUFACTURER:FLOWSERVE SEALS (FSD); MANUFACTURER PART NUMBER:2H-133229/57.1; SEAL MODEL:3.125"/3.375" QBW/QBQ</t>
  </si>
  <si>
    <t>SPARE PARTS; PART NAME:SET SCREW; MATERIAL:STAINLESS STEEL 316; DRAWING NUMBER:2H-134023; ITEM POSITION NUMBER:57; EQUIPMENTNAME:1ST REACTOR TEPID WATER PUMP; EQUIPMENT MAKE:SULZER PUMPS; EQUIPMENT MODEL:ZF 301-5400, LK-5; ADDITIONAL INFORMATION:FORMECHANICAL SEAL; MANUFACTURER:FLOWSERVE SEALS (FSD); MANUFACTURER PART NUMBER:2H-134023/57; SEAL MODEL:3.375" QBQ</t>
  </si>
  <si>
    <t>SPARE PARTS; PART NAME:CUSHION STITCH PINION; MANUFACTURER PART NUMBER:AS 2705 D; MANUFACTURER:CHRONOS RICHARDSON; DRAWINGNUMBER:1B 2079; ITEM POSITION NUMBER:54; EQUIPMENT NAME:FLAKER BAGGING SYSTEM; EQUIPMENT MAKE:CHRONOS RICHARDSON; EQUIPMENTMODEL:GE-55 SSF; SUB ASSY:SEWING HEAD 150 U</t>
  </si>
  <si>
    <t>SPARE PARTS; PART NAME:SLIDE RING; DIMENSIONS:72 X 51 X 8 MM; MATERIAL:S-SiC; DRAWING NUMBER:MGB601-D-DR-00003; ITEM POSITIONNUMBER:386.00; EQUIPMENT NAME:COMPRESSOR; EQUIPMENT MAKE:HERMETIC-PUMPEN; EQUIPMENT MODEL:LVPH-450-D; MANUFACTURER:HERMETIC-PUMPEN;MANUFACTURER PART NUMBER:163408001</t>
  </si>
  <si>
    <t>SPARE PARTS; PART NAME:SEAL AND GASKET; EQUIPMENT NAME:ACTUATOR; EQUIPMENT MAKE:LIMITORQUE; EQUIPMENT MODEL:L120-20;MANUFACTURER:LIMITORQUE</t>
  </si>
  <si>
    <t>THREADED PIPE COUPLINGS; TYPE:THREADED BOTH END; MAT:STAINLESS STEEL 304; MAT SPEC, FITTING:ASTM A182 GRADE F304; PRESSUREDESIGNATION:CL 6000; MANDATORY ADD REQRMTS:LOW TEMP/HC/ADDITIVES; SIZE:0.75 IN</t>
  </si>
  <si>
    <t>RING JOINT GASKETS; DESIGN SPEC:ANSI B16.20; MAT:SOFT IRON; HARDNESS, MAXIMUM:90 BHN; TYPE:OCTAGONAL; RING IDENTIF NO.:R45; SIZE,FLANGE (INCH:6 IN; DESIGN SPEC, FLANGE:ANSI B16.5; PRESSURE DESIGNATION:CLASS 300</t>
  </si>
  <si>
    <t>SPARE PARTS; PART NAME:SHIM; EQUIPMENT NAME:C4 MIX TRANSFER PUMP; EQUIPMENT MAKE:ITT CORPORATION INDIA PVT LTD; EQUIPMENTMODEL:3700 LX-3x6 - 17S; ADDITIONAL INFORMATION:THRUST END COVER; MANUFACTURER:ITT CORPORATION INDIA PVT LTD; MANUFACTURER PARTNUMBER:A07401A02</t>
  </si>
  <si>
    <t>SPARE PARTS; PART NAME:GASKET; EQUIPMENT NAME:SAFETY VALVE; EQUIPMENT MAKE:TYCO VALVES &amp; CONTROLS; MANUFACTURER:TYCO VALVES &amp;CONTROLS; MANUFACTURER PART NUMBER:103485; MANUFACTURER MODEL NUMBER:1 D 2 JOS-H-E-26-C-IBR-SPL, 1 D 2 JOS-H-E-35-C-SPL</t>
  </si>
  <si>
    <t>SPARE PARTS; PART NAME:WEAR RING,IMPELLER,SUCTION; EQUIPMENT NAME:C4 RAFFINATE TRANSFER PUMP; EQUIPMENT MAKE:ITT CORPORATION INDIAPVT LTD; EQUIPMENT MODEL:3700 LA 3x4 - 16N; ADDITIONAL INFORMATION:300-350 BHN; MANUFACTURER:ITT CORPORATION INDIA PVT LTD;MANUFACTURER PART NUMBER:C00288A75 1299K</t>
  </si>
  <si>
    <t>SPARE PARTS; PART NAME:WEAR RING,IMPELLER,HUB; EQUIPMENT NAME:C4 RAFFINATE TRANSFER PUMP; EQUIPMENT MAKE:ITT CORPORATION INDIA PVTLTD; EQUIPMENT MODEL:3700 LA 3x4 - 16N; ADDITIONAL INFORMATION:300-350 BHN; MANUFACTURER:ITT CORPORATION INDIA PVT LTD;MANUFACTURER PART NUMBER:C00288A75 1299K</t>
  </si>
  <si>
    <t>SPARE PARTS; PART NAME:PISTON; MANUFACTURER PART NUMBER:228002; MANUFACTURER:WARTSILA; DRAWING NUMBER:DBAC195522; EQUIPMENTNAME:ENGINE; EQUIPMENT MODEL:W20V32; ADDITIONAL INFORMATION:FOR PNEUMATIC TRIP DEVICE; ENGINE NUMBER:PAAE227083; REFERENCE TYPE:W32</t>
  </si>
  <si>
    <t>SPARE PARTS; PART NAME:ECCENTER; MANUFACTURER PART NUMBER:1041; MANUFACTURER:SWELORE ENGINEERING PVT LTD; MATERIAL:CAST IRON;DRAWING NUMBER:MGA211-D-DR-00029; EQUIPMENT NAME:RECIPROCATING PUMP; EQUIPMENT MAKE:SWELORE ENGINEERING PVT LTD; EQUIPMENTMODEL:WDD-1125/12</t>
  </si>
  <si>
    <t>SPARE PARTS; PART NAME:SEGMENT; MATERIAL:STAINLESS STEEL + CBHC; DRAWING NUMBER:F12249; ITEM POSITION NUMBER:03; EQUIPMENTNAME:ECCENTRIC CTRL VALVE ; EQUIPMENT MAKE:METSO AUTOMATION; EQUIPMENT MODEL:FC1HDWTAJ1KBRGGF; MANUFACTURER:METSO AUTOMATION;MANUFACTURER PART NUMBER:952140</t>
  </si>
  <si>
    <t>SPARE PARTS; PART NAME:SEGMENT; MATERIAL:STAINLESS STEEL + CBHC; DRAWING NUMBER:F12249; ITEM POSITION NUMBER:03; EQUIPMENTNAME:ECCENTRIC CTRL VALVE ; EQUIPMENT MAKE:METSO AUTOMATION; EQUIPMENT MODEL:FC01DWTBJ1KBSGGF; MANUFACTURER:METSO AUTOMATION;MANUFACTURER PART NUMBER:952120</t>
  </si>
  <si>
    <t>SPARE PARTS; PART NAME:WEAR RING,IMPELLER,SUCTION; EQUIPMENT MAKE:ITT CORPORATION INDIA PVT LTD; EQUIPMENT MODEL:3700 MA-2x3 - 13S;ADDITIONAL INFORMATION:300-350 BHN; MANUFACTURER:ITT CORPORATION INDIA PVT LTD; MANUFACTURER PART NUMBER:C00288A68 1299K; EQUIPMENTNAME:C6+OLIGOMER TRANSFER AND LOADING PUMP, C9+CUT TRANSFER AND LOADING PUMP</t>
  </si>
  <si>
    <t>SPARE PARTS; PART NAME:SEAT; MATERIAL:RPTFE; DRAWING NUMBER:75F202040; ITEMPOSITION NUMBER:6; EQUIPMENT NAME:BALL VALVE; EQUIPMENT MAKE:BELGAUM AQUA VALVESPVT. LTD; MANUFACTURER PART NUMBER:75F202040/6; MANUFACTURER:BELGAUM AQUA VALVESPVT. LTD; VALVE, TYPE:FLOATING BALL; FULL PORT; SIZE:40 MM (1.5 IN); ENDCONNECTION:FLANGED; PRESSURE DESIGNATION:ASME CLASS 300; AV REFERENCENUMBER:AVS0044; REFERENCE NUMBER:54401</t>
  </si>
  <si>
    <t>SPARE PARTS; PART NAME:VALVE STEM; MANUFACTURER PART NUMBER:11513-2800-1/13, 17, 20, 21; MANUFACTURER:SHIN NIPPON MACHINERY CO LTD;DRAWING NUMBER:11513-2800-1; EQUIPMENT NAME:BIG PUMPS (TURBINE)/; EQUIPMENT NAME:TURBINE SPARES; EQUIPMENT MODEL:B5-R4-R;ADDITIONAL INFORMATION:FOR EMERGENCY SHUT VALVE</t>
  </si>
  <si>
    <t>SPARE PARTS; PART NAME:STEM, VALVE; MANUFACTURER PART NUMBER:11514-2800-1/13, 17, 20, 21; MANUFACTURER:SHIN NIPPON MACHINERY COLTD; DRAWING NUMBER:11514-2800-1; ITEM POSITION NUMBER:13, 17, 20, 21; EQUIPMENT NAME:BIG PUMP (TURBINE); EQUIPMENT MAKE:SHINNIPPON MACHINERY CO., LTD; EQUIPMENT MODEL:B6-R2-R; ADDITIONAL INFORMATION:FOR GOVERNOR VALVE</t>
  </si>
  <si>
    <t>SPARE PARTS; PART NAME:STEM, VALVE; MANUFACTURER PART NUMBER:11515-0600/403; MANUFACTURER:SHIN NIPPON MACHINERY CO LTD; DRAWINGNUMBER:11515-0600; ITEM POSITION NUMBER:403; EQUIPMENT NAME:BIG PUMP (TURBINE); EQUIPMENT MAKE:SHIN NIPPON MACHINERY CO., LTD;EQUIPMENT MODEL:B8-C2; ADDITIONAL INFORMATION:FOR GOVERNOR VALVE</t>
  </si>
  <si>
    <t>SPARE PARTS; PART NAME:FLEXIBLE HOSE; MANUFACTURER PART NUMBER:FH311; MANUFACTURER:WARTSILA; DRAWING NUMBER:DBAC195522; EQUIPMENTNAME:ENGINE; EQUIPMENT MODEL:W20V32; FOR STARTING AIR OD12; ENGINE NUMBER:PAAE227083; REFERENCE TYPE:W32</t>
  </si>
  <si>
    <t>SPARE PARTS; PART NAME:SET SCREW; DRAWING NUMBER:M23702048; ITEM POSITION NUMBER:D09; EQUIPMENT NAME:COMPRESSOR; EQUIPMENTMAKE:KOBELCO COMPRESSOR; EQUIPMENT MODEL:KS20SNZ; MANUFACTURER:KOBELCO COMPRESSOR; MANUFACTURER PART NUMBER:M16030146#02</t>
  </si>
  <si>
    <t>SPARE PARTS; PART NAME:O-RING; MANUFACTURER PART NUMBER:3PS-47086/1010; MANUFACTURER:SHIN NIPPON MACHINERY CO LTD;MATERIAL:NEOPRENE; DRAWING NUMBER:3PS-47086; ITEM POSITION NUMBER:1010; EQUIPMENT NAME:VERTICAL CAN PUMP; EQUIPMENT MAKE:SHINNIPPON MACHINERY CO., LTD; EQUIPMENT MODEL:20/2525 CZ-4; EQUIPMENT MANUFACTURER PART NO: 1010; CONTRACTOR DOCUMENT NUMBER:MGA103-D-DS-00021</t>
  </si>
  <si>
    <t>SPARE PARTS; PART NAME:GASKET; EQUIPMENT NAME:SAFETY VALVE; EQUIPMENT MAKE:TYCO VALVES &amp; CONTROLS; MANUFACTURER:TYCO VALVES &amp;CONTROLS; MANUFACTURER PART NUMBER:108152; MANUFACTURER MODEL NUMBER:2 J 3 JOS-H-E-26-C-IBR-SPL</t>
  </si>
  <si>
    <t>SPARE PARTS; PART NAME:BODY JOINT RING; EQUIPMENT NAME:VALVE; EQUIPMENT MAKE:KENT INTROL; MANUFACTURER:KENT INTROL; MANUFACTURERPART NUMBER:245/023JK</t>
  </si>
  <si>
    <t>SPARE PARTS; PART NAME:SPRING ADJUSTER; EQUIPMENT NAME:STITCHING MACHINE; EQUIPMENT MAKE:NEWLONG INDUSTRIAL FZC; EQUIPMENTMODEL:DS-9C; ADDITIONAL INFORMATION:FOR PRESSER BAR; MANUFACTURER:NEWLONG INDUSTRIAL FZC; MANUFACTURER PART NUMBER:72121; SUBASSEMBLY:PRESSER FOOT PARTS</t>
  </si>
  <si>
    <t>SPARE PARTS; PART NAME:SLEEVE; MANUFACTURER PART NUMBER:AS 3010 D; MANUFACTURER:CHRONOS RICHARDSON; DRAWING NUMBER:1B 2198; ITEMPOSITION NUMBER:9; EQUIPMENT NAME:FLAKER BAGGING SYSTEM; EQUIPMENT MAKE:CHRONOS RICHARDSON; EQUIPMENT MODEL:GE-55 SSF; ADDITIONALINFORMATION:FOR LOOPER DRIVE; SUB ASSY:OSCILLATING BLOCK COMPLETE; SEWING HEAD 150 U</t>
  </si>
  <si>
    <t>SPARE PARTS; PART NAME:PLATE,TERMINAL; EQUIPMENT NAME:MOTOR; EQUIPMENT MAKE:BHARAT BIJLEE; MANUFACTURER PART NUMBER:TP187006900;MANUFACTURER:BHARAT BIJLEE; FOR MOTOR; FRAME SIZE:180L; POWER RATING:18.5 / 25.0 KW; MOTOR REFERENCE:MA18L473</t>
  </si>
  <si>
    <t>SPARE PARTS; PART NAME:BEARING; MATERIAL:PTFE + STAINLESS STEEL NET; DRAWING NUMBER:F09368; ITEM POSITION NUMBER:16,17; EQUIPMENTNAME:CONTROL VALVE; EQUIPMENT MAKE:METSO AUTOMATION; EQUIPMENT MODEL:REDA06DJJST; MANUFACTURER:METSO AUTOMATION; MANUFACTURER PARTNUMBER:H018319</t>
  </si>
  <si>
    <t>SPARE PARTS; PART NAME:BEARING; MATERIAL:PTFE + STAINLESS STEEL NET; DRAWING NUMBER:F09368; ITEM POSITION NUMBER:16,17; EQUIPMENTNAME:CONTROL VALVE; EQUIPMENT MAKE:METSO AUTOMATION; EQUIPMENT MODEL:REDA06DJJST; MANUFACTURER:METSO AUTOMATION; MANUFACTURER PARTNUMBER:H018365</t>
  </si>
  <si>
    <t>SPARE PARTS; PART NAME:BEARING,THRUST; MATERIAL:COBALT BASED ALLOY; DRAWING NUMBER:F12249; ITEM POSITION NUMBER:70; EQUIPMENTNAME:ECCENTRIC CTRL VALVE ; EQUIPMENT MAKE:METSO AUTOMATION; EQUIPMENT MODEL:FC1HDWTAJ1KBRGGF; MANUFACTURER:METSO AUTOMATION;NAME:ECCENTRIC CTRL VALVE ; EQUIPMENT MAKE:METSO AUTOMATION; EQUIPMENT MODEL:FC1HDWTAJ1KBRGGF; MANUFACTURER:METSO AUTOMATION;MANUFACTURER PART NUMBER:894985</t>
  </si>
  <si>
    <t>SPARE PARTS; PART NAME:NUT,IMPELLER; EQUIPMENT NAME:SLOP TRANSFER AND LOADING PUMP; EQUIPMENT MAKE:ITT CORPORATION INDIA PVT LTD;EQUIPMENT MODEL:3700 MX-2X4 - 11A; MANUFACTURER:ITT CORPORATION INDIA PVT LTD; MANUFACTURER PART NUMBER:B00002K02 2229</t>
  </si>
  <si>
    <t>SPARE PARTS; PART NAME:NUT,IMPELLER; EQUIPMENT MAKE:ITT CORPORATION INDIA PVT LTD; EQUIPMENT MODEL:3700 MA-2x3 - 13S;MANUFACTURER:ITT CORPORATION INDIA PVT LTD; MANUFACTURER PART NUMBER:B00002K02 2229; EQUIPMENT NAME:C6+OLIGOMER TRANSFER ANDLOADING PUMP, C9+CUT TRANSFER AND LOADING PUMP</t>
  </si>
  <si>
    <t>SPARE PARTS; PART NAME:NUT,IMPELLER; EQUIPMENT MAKE:ITT CORPORATION INDIA PVT LTD; EQUIPMENT MODEL:3700 MA-3x6 - 13L;MANUFACTURER:ITT CORPORATION INDIA PVT LTD; MANUFACTURER PART NUMBER:B00002K02 2229; EQUIPMENT NAME:PFO/CBFS TRANSFER AND LOADINGPUMPPUMP</t>
  </si>
  <si>
    <t>SPARE PARTS; PART NAME:NUT,IMPELLER; EQUIPMENT NAME:BUTANE C4 FEED PUMP; EQUIPMENT MAKE:ITT CORPORATION INDIA PVT LTD; EQUIPMENTMODEL:3700 MA-1.5x3-13A; MANUFACTURER:ITT CORPORATION INDIA PVT LTD; MANUFACTURER PART NUMBER:B00002K02 2229</t>
  </si>
  <si>
    <t>SPARE PARTS; PART NAME:SEAL KIT; EQUIPMENT NAME:BALL VALVE; EQUIPMENTMAKE:EMERSON PROCESS MANAGEMENT; EQUIPMENT MODEL:AT/70/3/S1; ADDITIONALINFORMATION:REDUCTION RATIO:292/1; MANUFACTURER:EMERSON PROCESS MANAGEMENT;VALVE SIZE:10 INCH; PRESSURE DESIGNATION:ASME CLASS 600</t>
  </si>
  <si>
    <t>SPARE PARTS; PART NAME:SPRING SET OF DCV; EQUIPMENT NAME:DIGITAL CONTROL VALVE;EQUIPMENT MAKE:DARLING MUESCO; EQUIPMENT MODEL:2113-40R; MANUFACTURER PARTNUMBER:SPRING-2113-40R; MANUFACTURER:DARLING MUESCO; EACH VALVE CONSIST OF 1 NOSOF SPRING</t>
  </si>
  <si>
    <t>DIODES; TYPE, DIODE:FREE WHEELING AND BLOCKING; CURRENT, AVARAGE:41 A; VOLTAGE, PEAK:600 V; MANUFACTURER:HIND RECTIFIERS</t>
  </si>
  <si>
    <t>DIODES; TYPE, DIODE:TAPCELL DIODE-DIODE MODULE; CURRENT, AVARAGE:41 A; VOLTAGE, PEAK:600 V; MANUFACTURER:HIND RECTIFIERS</t>
  </si>
  <si>
    <t>SPARE PARTS; PART NAME:GASKET,SEAT; EQUIPMENT NAME:CONTROL VALVE; EQUIPMENT MAKE:MIL CONTROLS; EQUIPMENT MODEL:29134;MANUFACTURER:MIL CONTROLS; MANUFACTURER PART NUMBER:304916162826; VALVE SIZE:1 IN, PRESSURE DESIGNATION:ASME CL 300, ACTUATORSIZE:STANDARD MICROPAK; MODEL NUMBER:29114, 29174, 29244, 29154, 29164, 29184</t>
  </si>
  <si>
    <t>SPARE PARTS; PART NAME:GASKET,SEAT; EQUIPMENT NAME:CONTROL VALVE; EQUIPMENT MAKE:MIL CONTROLS; EQUIPMENT MODEL:29194;MANUFACTURER:MIL CONTROLS; MANUFACTURER PART NUMBER:402088107826; VALVE SIZE:1 IN, PRESSURE DESIGNATION:ASME CL 300, ACTUATORSIZE:STANDARD MICROPAK</t>
  </si>
  <si>
    <t>SPARE PARTS; PART NAME:DELIVERY VALVE BELL; EQUIPMENT NAME:INSTRUMENT AIR COMPRESSOR; EQUIPMENT MODEL:1EHA1T; MANUFACTURER:KPCL;MANUFACTURER PART NUMBER:35.112.040.00; DRAWING NUMBER:EPCC2-GP-VD-009_9190_CDX_001-02</t>
  </si>
  <si>
    <t>SPARE PARTS; PART NAME:GASKET PACKING; MANUFACTURER PART NUMBER:MGB510-D-DR-0108/72; MANUFACTURER:TAIKO-JAPAN; DIMENSIONS:THK 0.5;MATERIAL:NON-ASBESTOS; DRAWING NUMBER:MGB510-D-DR-0108; ITEM POSITION NUMBER:72; EQUIPMENT NAME:REACTIVATION GAS BLOWER; EQUIPMENTMAKE:TAIKO-JAPAN; EQUIPMENT MODEL:RD-125NBP#1; ADDITIONAL INFORMATION:FOR GEAR SIDE BEARING CASE</t>
  </si>
  <si>
    <t>SPARE PARTS; PART NAME:OIL LEVEL INDICATOR ASSEMBLY; EQUIPMENT NAME:ROTORY BLOWER; EQUIPMENT MAKE:SWAM PNEUMATICS; EQUIPMENTMODEL:RH-45AC; MANUFACTURER:SWAM PNEUMATICS; MANUFACTURER PART NUMBER:1111037; DRAWING NUMBER:121204/C</t>
  </si>
  <si>
    <t>SPARE PARTS; PART NAME:CIRCLIP,INTERNAL; EQUIPMENT NAME:ROTORY BLOWER; EQUIPMENT MAKE:SWAM PNEUMATICS; EQUIPMENT MODEL:RH-45AC;MANUFACTURER:SWAM PNEUMATICS; MANUFACTURER PART NUMBER:1111011; DRAWING NUMBER:121204/C</t>
  </si>
  <si>
    <t>SPARE PARTS; PART NAME:GLAND PACKING SET; EQUIPMENT NAME:CONTROL VALVE; EQUIPMENT MAKE:MIL CONTROLS; EQUIPMENT MODEL:41932;MANUFACTURER:MIL CONTROLS; MANUFACTURER PART NUMBER:760613263931; MODEL NUMBER:21125</t>
  </si>
  <si>
    <t>SPARE PARTS; PART NAME:PACKING SET; ADDITIONAL INFORMATION:FOR GLAND; MANUFACTURER:MIL CONTROLS LIMITED; MANUFACTURER PARTNUMBER:219052829944</t>
  </si>
  <si>
    <t>SPARE PARTS; PART NAME:MOTOR BRACKET; EQUIPMENT NAME:AIR HANDLING UNIT;EQUIPMENT MAKE:SYSTEM AIR LTD; MANUFACTURER:SYSTEM AIR LTD; EQUIPMENTNAME:SIPL-W-1216/04; POWER RATING:1.1 KW; NO OF POLE:4 P; FOR EXHAUST UNIT</t>
  </si>
  <si>
    <t>SPARE PARTS; PART NAME:MOTOR BRACKET; EQUIPMENT NAME:AIR HANDLING UNIT;EQUIPMENT MAKE:SYSTEM AIR LTD; MANUFACTURER:SYSTEM AIR LTD; EQUIPMENTNAME:SIPL-W-1216/05; POWER RATING:1.5 KW; NO OF POLE:4 P; FOR EXHAUST UNIT</t>
  </si>
  <si>
    <t>ELECTRICAL ACCESSORIES; TYPE:SHUNT RELEASE; VOLTAGE RATING:240 VAC; MANUFACTURERPART NUMBER:SL92718OBOO; MANUFACTURER:LARSON &amp; TURBO</t>
  </si>
  <si>
    <t>SPARE PARTS; PART NAME:BACK-UP RING; MATERIAL:PTFE; DRAWING NUMBER:OJ.T-31-5779; ITEM POSITION NUMBER:3; EQUIPMENT NAME:DIVERTERVALVE; EQUIPMENT MAKE:THE JAPAN STEEL WORKS; ADDITIONAL INFORMATION:JIS-T3-P63; MANUFACTURER:OSAKA JACK CO LTD; MANUFACTURER PARTNUMBER:OJ.T-31-5779/3; SPARES FOR DIVERTER VALVE HYDRAULIC CYLINDER, TYPE:335KN, 235ST; SUPPLIER:THE JAPAN STEEL WORKS</t>
  </si>
  <si>
    <t>SPARE PARTS; PART NAME:BACK-UP RING; MATERIAL:PTFE; DRAWING NUMBER:JK-01-0101; ITEM POSITION NUMBER:5; EQUIPMENT NAME:CUTTER UNIT;ADDITIONAL INFORMATION:SPARES FOR WATER CHAMBER; ADDITIONAL INFORMATION:HYDRAULIC JACK; MANUFACTURER:HYDRO MECHANICAL INDUSTRIES;MANUFACTURER PART NUMBER:JK-01-0101/5; REFERENCE NUMBER:JIS-T3-P130; SUPPLIER:THE JAPAN STEEL WORKS</t>
  </si>
  <si>
    <t>SPARE PARTS; PART NAME:BACK-UP RING; MATERIAL:PTFE; DRAWING NUMBER:JK-01-0101; ITEM POSITION NUMBER:10; EQUIPMENT NAME:CUTTER UNIT;ADDITIONAL INFORMATION:SPARES FOR WATER CHAMBER; ADDITIONAL INFORMATION:HYDRAULIC JACK; MANUFACTURER:HYDRO MECHANICAL INDUSTRIES;MANUFACTURER PART NUMBER:JK-01-0101/10; REFERENCE NUMBER:JIS-T3-P130; SUPPLIER:THE JAPAN STEEL WORKS</t>
  </si>
  <si>
    <t>SPARE PARTS; PART NAME:BACK-UP RING; MATERIAL:PTFE; DRAWING NUMBER:JK-12-0201; ITEM POSITION NUMBER:5; EQUIPMENT NAME:CUTTER UNIT;EQUIPMENT MAKE:HYDRO MECHANICAL INDUSTRIES; EQUIPMENT MODEL:ADC300S; ADDITIONAL INFORMATION:JIS-T3-P150; MANUFACTURER:HYDROMECHANICAL INDUSTRIES; MANUFACTURER PART NUMBER:JK-12-0201/5; SUB ASSY:WATER CHAMBER HYDRAULIC JACK, TYPE:350Kn15St; SUPPLIER:THEJAPAN STEEL WORKS</t>
  </si>
  <si>
    <t>SPARE PARTS; PART NAME:BACK-UP RING; MATERIAL:PTFE; DRAWING NUMBER:JK-12-0201; ITEM POSITION NUMBER:10; EQUIPMENT NAME:CUTTER UNIT;EQUIPMENT MAKE:HYDRO MECHANICAL INDUSTRIES; EQUIPMENT MODEL:ADC300S; ADDITIONAL INFORMATION:JIS-T3-P150; MANUFACTURER:HYDROMECHANICAL INDUSTRIES; MANUFACTURER PART NUMBER:JK-12-0201/10; SUB ASSY:WATER CHAMBER HYDRAULIC JACK, TYPE:350Kn15St; SUPPLIER:THEJAPAN STEEL WORKS</t>
  </si>
  <si>
    <t>SPARE PARTS; PART NAME:GASKET; DIMENSIONS:D34 X D27 X T2; MATERIAL:STAINLESS STEEL 304; DRAWING NUMBER:2A-393-170:080; ITEMPOSITION NUMBER:4; EQUIPMENT NAME:LIQUID ADDITIVE NOZLE ASSY; EQUIPMENT MAKE:THE JAPAN STEEL WORKS; MANUFACTURER:THE JAPAN STEELWORKS; MANUFACTURER PART NUMBER:2A-393-170:080/4</t>
  </si>
  <si>
    <t>SPARE PARTS; PART NAME:WEAR RING,IMPELLER,SUCTION; EQUIPMENT NAME:PENTANE TRANSFER PUMP; EQUIPMENT MAKE:ITT CORPORATION INDIA PVTLTD; EQUIPMENT MODEL:3700 SA-1x2 - 11A; ADDITIONAL INFORMATION:300-350 BHN; MANUFACTURER:ITT CORPORATION INDIA PVT LTD;MANUFACTURER PART NUMBER:C00288A53 1299K</t>
  </si>
  <si>
    <t>SPARE PARTS; PART NAME:WEAR RING,IMPELLER,HUB; EQUIPMENT NAME:PENTANE TRANSFER PUMP; EQUIPMENT MAKE:ITT CORPORATION INDIA PVT LTD;EQUIPMENT MODEL:3700 SA-1x2 - 11A; ADDITIONAL INFORMATION:300-350 BHN; MANUFACTURER:ITT CORPORATION INDIA PVT LTD; MANUFACTURERPART NUMBER:C00288A53 1299K</t>
  </si>
  <si>
    <t>SPARE PARTS; PART NAME:WEAR RING,IMPELLER,SUCTION; EQUIPMENT NAME:HPG LOADING PUMP; EQUIPMENT MAKE:ITT CORPORATION INDIA PVT LTD;EQUIPMENT MODEL:3700 SA-3x6 - 9S; ADDITIONAL INFORMATION:300-350 BHN; MANUFACTURER:ITT CORPORATION INDIA PVT LTD; MANUFACTURER PARTNUMBER:C00288A53 1299K</t>
  </si>
  <si>
    <t>SPARE PARTS; PART NAME:WEAR RING,IMPELLER,HUB; EQUIPMENT NAME:HPG LOADING PUMP; EQUIPMENT MAKE:ITT CORPORATION INDIA PVT LTD;EQUIPMENT MODEL:3700 SA-3x6 - 9S; ADDITIONAL INFORMATION:300-350 BHN; MANUFACTURER:ITT CORPORATION INDIA PVT LTD; MANUFACTURER PARTNUMBER:C00288A53 1299K</t>
  </si>
  <si>
    <t>SPARE PARTS; PART NAME:WEAR RING,IMPELLER,HUB; EQUIPMENT MAKE:ITT CORPORATION INDIA PVT LTD; EQUIPMENT MODEL:3700 MA-2x3 - 13S;ADDITIONAL INFORMATION:300-350 BHN; MANUFACTURER:ITT CORPORATION INDIA PVT LTD; MANUFACTURER PART NUMBER:C00288A53 1299K; EQUIPMENTNAME:C6+OLIGOMER TRANSFER AND LOADING PUMP, C9+CUT TRANSFER AND LOADING PUMP</t>
  </si>
  <si>
    <t>SPARE PARTS; PART NAME:BEARING; EQUIPMENT NAME:AGITATOR; EQUIPMENTMAKE:S.J.INDUSTRIES; MANUFACTURER:S.J.INDUSTRIES; FOR TANK AGITATOR; H.P:1.0;MATERIAL:STAINLESS STEEL 316L; SPEED:100 RPM; DIA, IMPELLER:660 MM; DIA,SHAFT:36 MM; TYPE, IMPELLER:TURBINE; LIME</t>
  </si>
  <si>
    <t>SOCKET WELD PIPE CAPS; MAT:CARBON STEEL; MAT SPEC, FITTING:ASTM A234 WPB; PRESSURE DESIGNATION:CL 3000; MANDATORY ADD REQRMTS:STEAMWITH IBR CERTIFICATE; SIZE:2 IN</t>
  </si>
  <si>
    <t>BUTT-WELD PIPE ELBOWS; MAT:STAINLESS STEEL 304/304L; MAT SPEC, FITTING:ASTM A403 GRADE WP304/304L; MANUFACTURING PROCESS:SEAMLESS;SERVICE:LOW TEMP/HC/ADDITIVES; ANGLE:90°; SCHEDULE NUMBER:40; SIZE:0.5 IN</t>
  </si>
  <si>
    <t>SPARE PARTS; PART NAME:GASKET,SEAT; MANUFACTURER:MIL CONTROLS LIMITED; MANUFACTURER PART NUMBER:245464354826</t>
  </si>
  <si>
    <t>SPARE PARTS; PART NAME:BODY,GASKET; MANUFACTURER:MIL CONTROLS LIMITED; MANUFACTURER PART NUMBER:574705540826</t>
  </si>
  <si>
    <t>BUTT-WELD PIPE ELBOWS; MAT:CARBON STEEL; MAT SPEC, FITTING:ASTM A234 GRADE WPB; MANUFACTURING PROCESS:SEAMLESS; SERVICE:STEAM WITHIBR CERTIFICATE; ANGLE:90°; SCHEDULE NUMBER:40; SIZE:1 IN</t>
  </si>
  <si>
    <t>SPARE PARTS; PART NAME:GASKET; MATERIAL:VITON; DRAWING NUMBER:2H-134024; ITEM POSITION NUMBER:13; EQUIPMENT NAME:2ND REACTOR TEPIDWATER PUMP; EQUIPMENT MAKE:SULZER PUMPS; EQUIPMENT MODEL:ZF 300-4360, LK-4; ADDITIONAL INFORMATION:FOR MECHANICAL SEAL;MANUFACTURER:FLOWSERVE SEALS (FSD); MANUFACTURER PART NUMBER:2H-134024/13; SEAL MODEL:3.000" QBQ</t>
  </si>
  <si>
    <t>SPARE PARTS; PART NAME:GASKET; MATERIAL:VITON; DRAWING NUMBER:2H-134024; ITEM POSITION NUMBER:18; EQUIPMENT NAME:2ND REACTOR TEPIDWATER PUMP; EQUIPMENT MAKE:SULZER PUMPS; EQUIPMENT MODEL:ZF 300-4360, LK-4; ADDITIONAL INFORMATION:FOR MECHANICAL SEAL;MANUFACTURER:FLOWSERVE SEALS (FSD); MANUFACTURER PART NUMBER:2H-134024/18; SEAL MODEL:3.000" QBQ</t>
  </si>
  <si>
    <t>SPARE PARTS; PART NAME:HANDLE; EQUIPMENT NAME:PORTABLE STITCHING MACHINE;EQUIPMENT MAKE:NEWLONG INDUSTRIAL FZC; EQUIPMENT MODEL:NP-7A; MANUFACTURER PARTNUMBER:241024; MANUFACTURER:NEWLONG INDUSTRIAL FZC; BUSHING AND OILING PARTS</t>
  </si>
  <si>
    <t>SWIVEL BEARING; TYPE:ROD END; LEFT HAND THREAD; SIZE:M10; DESIGNATION,BEARING:SILJK10C; MANUFACTURER:NOMO</t>
  </si>
  <si>
    <t>RING JOINT GASKETS; DESIGN SPEC:ANSI B16.20; MAT:SOFT IRON; TYPE:OCTAGONAL; SERVICE:HYDROGEN; RING IDENTIF NO.:R45; SIZE, FLANGE(INCH:6 IN; DESIGN SPEC, FLANGE:ANSI B16.5; PRESSURE DESIGNATION:CLASS 900</t>
  </si>
  <si>
    <t>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DWG:MEA110-D-DR-0282; MANDATORY ADD REQRMTS:REFERED POSITION NUMBER:4A;CENTRING RING, O.D.:278 MM; INNER RING, I.D.:206 MM; DIMENSION, I.D. X O.D.:226 X 270 MM; EQUIPMENT NAME:CS HEAT EXCHANGER;MODEL:H-BEM; MANUFACTURER:INDCON PROJECTS &amp; EQUIPMENT LTD</t>
  </si>
  <si>
    <t>SPARE PARTS; PART NAME:ACTUATOR O-RING; EQUIPMENT NAME:CONTROL VALVE; EQUIPMENTMAKE:BAKER HUGHES; MANUFACTURER PART NUMBER:202501531-680-0000;MANUFACTURER:BAKER HUGHES; AS568#466(INNER DIAMETER:468.76); VALVE SERIALNUMBER:LB12A0090-001, LB12A0091-003, LB12A0092-001, LB18A0090-001; TYPE:SOFTPART</t>
  </si>
  <si>
    <t>METRIC BALL BEARINGS; TYPE:ANGULAR CONTACT; ROWS:SINGLE; DESIGNATION NUMBER:7206B; DIAMETER, BORE:30 MM; DIAMETER, OD:62 MM;WIDTH/HEIGHT:16 MM</t>
  </si>
  <si>
    <t>BUTT-WELD EQUAL PIPE TEES; MAT:CARBON STEEL; MAT SPEC, FITTING:ASTM A234 GRADE WPB; MANUFACTURING PROCESS:SEAMLESS; SERVICE:STEAMWITH IBR CERTIFICATE; SCHEDULE NUMBER:40; SIZE:2 IN</t>
  </si>
  <si>
    <t>CIRCUIT BREAKERS; TYPE, CIRCUITBREAKER:MOLDED CASE; POLE, QUANTITY:2; CURRENT RATING:100 A; VOLTAGE RATING:690 V; CAPACITY,INTERRUPT:10 KA; MANUFACTURER:SCHNEIDER ELECTRIC; MANUFACTURER PART NUMBER:NKS100R-2P; Ics:5 KA; Ue:250 VDC; Uimp-8KA</t>
  </si>
  <si>
    <t>THREADED PIPE COUPLINGS; TYPE:THREADED BOTH END; MAT:STAINLESS STEEL 304; MAT SPEC, FITTING:ASTM A182 GRADE F304; PRESSUREDESIGNATION:CL 3000; MANDATORY ADD REQRMTS:LOW TEMP/HC/ADDITIVES; SIZE:1 IN</t>
  </si>
  <si>
    <t>BUTT-WELD PIPE ELBOWS; MAT:CARBON STEEL; MAT SPEC, FITTING:ASTM A420 GRADE WPL6; MANUFACTURING PROCESS:SEAMLESS;SERVICE:HYDROCARBON; ANGLE:90°; SCHEDULE NUMBER:40; SIZE:2 IN</t>
  </si>
  <si>
    <t>ELECTRICAL ACCESSORIES; TYPE:INSULATOR; VOLTAGE RATING:3.3 KV; MANUFACTURER:CROMPTON GREAVES; CYLOELA; FOR TRANSFORMER; EQUIPMENTMODEL NUMBER:DT3520</t>
  </si>
  <si>
    <t>ELECTRICAL ACCESSORIES; TYPE:INSULATOR; VOLTAGE RATING:3.3 KV; MANUFACTURER:CROMPTON GREAVES; CYLOELA; FOR TRANSFORMER; EQUIPMENTMODEL NUMBER:DT3519</t>
  </si>
  <si>
    <t>SPARE PARTS; PART NAME:CALIBRATION CAP; EQUIPMENT NAME:OXYGEN GAS DETECTOR; FOROXYGEN GAS DETECTOR TO PROVIDE CONFINED STORAGE TO AVOID LOSS OF CALIBRATION GASAND AIR CONTAMINATION DURING ROUTINE CALIBRATION</t>
  </si>
  <si>
    <t>SPARE PARTS; PART NAME:CALIBRATION CAP; EQUIPMENT NAME:HYDROGEN GAS DETECTOR;FOR HYDROGEN GAS DETECTOR TO PROVIDE CONFINED STORAGE TO AVOID LOSS OFCALIBRATION GAS AND AIR CONTAMINATION DURING ROUTINE CALIBRATION</t>
  </si>
  <si>
    <t>SPARE PARTS; PART NAME:WEAR RING,CASING; EQUIPMENT NAME:SLOP TRANSFER AND LOADING PUMP; EQUIPMENT MAKE:ITT CORPORATION INDIA PVTLTD; EQUIPMENT MODEL:3700 MX-2X4 - 11A; ADDITIONAL INFORMATION:180-241 BHN; MANUFACTURER:ITT CORPORATION INDIA PVT LTD;MANUFACTURER PART NUMBER:C00288A10 1232K</t>
  </si>
  <si>
    <t>ELECTRICAL SWITCHES; TYPE:SELECTOR; CURRENT-RATED:16 A; VOLTAGE-RATED:110 VDC; POLES:10; MANUFACTURER:RELIABLE ELECTRONICSCOMPONENT; NUMBER OF POSITION:4; ACTUATOR TYPE:KEY LOCKABLE; MECHANISM:ROTARY; MOUNTED:FLASH; FOR LOCAL/ECS;(P1=1-A,5-E/P2-2-B,6-F/P3=3-C,7-G/P4=4-D,8-H)</t>
  </si>
  <si>
    <t>CONTACTORS; VOLTAGE, LINE:415 VAC; CURRENT RATING:25 A; VOLTAGE, COIL:240 VAC; CONFIGURATION, CONTACT:1 NO OR 1 NC; POLE,QUANTITY:3; FREQUENCY:50 HZ; RATING, USE CATEGORY:AC-3; STANDARD, INDUSTRY:IEC 60947-4-1; MANUFACTURER:LARSEN &amp; TOUBRO;MANUFACTURER PART NUMBER:CS94110 BOOO; TYPE, CONTACTOR:POWER; TYPE:MNX25</t>
  </si>
  <si>
    <t>CIRCUIT BREAKERS; TYPE, CIRCUITBREAKER:MCCB; POLE, QUANTITY:3; CURRENT RATING:32 A; VOLTAGE RATING:415 V; CAPACITY, INTERRUPT:25KA; MANUFACTURER:SCHNEIDER ELECTRIC; FOR EOT GIS</t>
  </si>
  <si>
    <t>SOCKET WELD PIPE CAPS; MAT:STAINLESS STEEL 304; MAT SPEC, FITTING:ASTM A403 WP 304; PRESSURE DESIGNATION:CL 3000; MANDATORY ADDREQRMTS:LOW TEMPERATURE/HC/ADDITIVES; SIZE:1 IN</t>
  </si>
  <si>
    <t>SOCKET WELD PIPE CAPS; MAT:STAINLESS STEEL 304; MAT SPEC, FITTING:ASTM A403 WP 304; PRESSURE DESIGNATION:CL 6000; MANDATORY ADDREQRMTS:LOW TEMPERATURE/HC/ADDITIVES; SIZE:0.75 IN</t>
  </si>
  <si>
    <t>SPARE PARTS; PART NAME:SHAFT; EQUIPMENT NAME:AIR HANDLING UNIT; EQUIPMENTMAKE:SYSTEM AIR LTD; MANUFACTURER:SYSTEM AIR LTD; EQUIPMENT NAME:SIPL-W-1216/05;FOR FAN MODEL:RDA 450 R; FOR SUPPLY UNIT</t>
  </si>
  <si>
    <t>SPARE PARTS; PART NAME:SHAFT; EQUIPMENT NAME:AIR HANDLING UNIT; EQUIPMENTMAKE:SYSTEM AIR LTD; MANUFACTURER:SYSTEM AIR LTD; EQUIPMENT NAME:SIPL-W-1216/05;FOR FAN MODEL:RDH 450 R; FOR EXHAUST UNIT</t>
  </si>
  <si>
    <t>SPARE PARTS; PART NAME:GASKET; EQUIPMENT NAME:HEXANE UNLOADING PUMP; EQUIPMENT MAKE:ITT CORPORATION INDIA PVT LTD; EQUIPMENTMODEL:3700 SA-1.5x3 - 11S; ADDITIONAL INFORMATION:THRUST END COVER; MANUFACTURER:ITT CORPORATION INDIA PVT LTD; MANUFACTURER PARTNUMBER:A00003K01 5130; EQUIPMENT NAME:HEXANE-I UNLOADING PUMP</t>
  </si>
  <si>
    <t>BUTT-WELD CONCENTRIC PIPE REDUCERS; MAT:CARBON STEEL; MAT SPEC, FITTING:ASTM A234 GRADE WPB; SERVICE:STEAM WITH IBR CERTIFICATE;SCHEDULE NUMBER:40; SIZE:3 x 4 IN</t>
  </si>
  <si>
    <t>SPARE PARTS; PART NAME:BEARING; EQUIPMENT NAME:DOSING TANK AGITATOR; EQUIPMENTMAKE:S.J.INDUSTRIES; MANUFACTURER:S.J.INDUSTRIES; FOR DOSING TANK AGITATOR;H.P:0.5; MATERIAL:STAINLESS STEEL 316L; SPEED:100 RPM; DIA, IMPELLER:500 MM;DIA, SHAFT:36 MM; TYPE, IMPELLER:TURBINE; DW POLYMER/LIME/PAC/POLYMER</t>
  </si>
  <si>
    <t>ARRESTORS; TYPE:LIGHTING; MANUFACTURER MODEL NUMBER:PL01;MANUFACTURER:LAMCO; AC INPUT &lt;(&gt;&amp;&lt;)&gt; DC OUTPUT; V(RMS):500 V, PEAKIMPULSEDISCHARGE CURRENT:5 KA; FOR CRACKER &lt;(&gt;&amp;&lt;)&gt; POLYMER CATHODIC PROTECTIONTRUNIT</t>
  </si>
  <si>
    <t>HAND TOOLS; TYPE, TOOL:ALLEN KEY; MANUFACTURER:TAPARIA TOOLS LIMITED; MANUFACTURER PART NUMBER:AK-30 OR EQUIVALENT; FINISHCOLOUR:BLACK; SIZE:30 MM; ALTERNATE MANUFACTURER:FACOM / GRIPHOLD ENGINEERING / BAHCO / MEKASTER ENGINEERING LTD / TRISTAR</t>
  </si>
  <si>
    <t>SPARE PARTS; PART NAME:PACKING SET; MATERIAL:GRAFOIL; EQUIPMENT NAME:VALVE; EQUIPMENT MAKE:KENT INTROL; MANUFACTURER:KENT INTROL;MANUFACTURER PART NUMBER:VNB1022A-3B(NA-701)</t>
  </si>
  <si>
    <t>SPARE PARTS; PART NAME:PACKING SET; MATERIAL:GRAFOIL; EQUIPMENT NAME:VALVE; EQUIPMENT MAKE:KENT INTROL; MANUFACTURER:KENT INTROL;MANUFACTURER PART NUMBER:VNB1024B-4B</t>
  </si>
  <si>
    <t>ELECTRICAL SWITCHES; TYPE:SELECTOR; CURRENT-RATED:12 A; VOLTAGE-RATED:415 VAC; MANUFACTURER:RELIABLE ELECTRONICS COMPONENT;MANUFACTURER PART NUMBER:4ST39AM; WITH RY,YB,BR AND OFF; NUMBER OF POSITION:4; FOR AMMETER(ASS)</t>
  </si>
  <si>
    <t>CONTACT BLOCK; CONFIGURATION-CONTACT:2 NO; MOUNTING:TOP; MANUFACTURER:LARSEN &amp; TOUBRO; MANUFACTURER PART NUMBER:CS94117; TYPE,ADDON BLOCK:AUXILIARY; TYPE:MNX-A1, 20E</t>
  </si>
  <si>
    <t>INDUSTRIAL GAS; TYPE, GAS:OXYGEN 0.40% MOLE/MOLE, BALANCE GAS NITROGEN;CAPACITY, WATER:10 L; STABILITY:12 MONTHS; CERTIFICATION METHOD:BY ANALYSIS;CYLINDER PRESSURE:130 TO 150 KG/CM2; CERTIFICATION ACCURACY:+/-1%; PREPARATIONTOLERANCE:+/-10%; SUPPLY MODE:CYLINDER; PHASE:GAS</t>
  </si>
  <si>
    <t>HAND TOOLS; TYPE, TOOL:ALLEN KEY; MANUFACTURER:TAPARIA TOOLS LIMITED; MANUFACTURER PART NUMBER:AK-32 OR EQUIVALENT; FINISHCOLOUR:BLACK; SIZE:32 MM; ALTERNATE MANUFACTURER:FACOM / GRIPHOLD ENGINEERING / BAHCO / MEKASTER ENGINEERING LTD / TRISTAR</t>
  </si>
  <si>
    <t>SIGNAL CONVERTER; MODEL:RISH DUCER TV808; TYPE:ISOLATING AMPLIFIER; POWER SUPPLY:85 TO 230 V AC/DC; SIGNAL, INPUT:24 VDC; SIGNAL,OUTPUT:4 TO 20 MA; MANUFACTURER:RISHABH INSTRUMENTS</t>
  </si>
  <si>
    <t>SOCKET WELD PIPE CAPS; MAT:CARBON STEEL; MAT SPEC, FITTING:ASTM A234 WPB; PRESSURE DESIGNATION:CL 3000; MANDATORY ADD REQRMTS:STEAMWITH IBR CERTIFICATE; SIZE:0.75 IN</t>
  </si>
  <si>
    <t>SOCKET WELD PIPE CAPS; MAT:CARBON STEEL; MAT SPEC, FITTING:ASTM A234 WPB; PRESSURE DESIGNATION:CL 6000; MANDATORY ADD REQRMTS:STEAMWITH IBR CERTIFICATE; SIZE:0.5 IN</t>
  </si>
  <si>
    <t>SPARE PARTS; PART NAME:O-RING; DIMENSIONS:15.6 X 1.78 MM; EQUIPMENT NAME:ALKYL FEED PUMP; EQUIPMENT MAKE:LEWA PUMPS AND SYSTEMS;EQUIPMENT MODEL:LDB1/M910S/14MM; ADDITIONAL INFORMATION:DASH NUMBER:.016; MANUFACTURER:LEWA PUMPS AND SYSTEMS; MANUFACTURER PARTNUMBER:073268.0104; FOR HYDRAULIC SNIFT VALVE; SIZE: DN5; M9 A1; EQUIPMENT MODEL:LDB1/M910S/12MM,LDB6/M910S/17MM,LDC1/M910S/25MM</t>
  </si>
  <si>
    <t>SPARE PARTS; PART NAME:O-RING; DIMENSIONS:10.82 X 1.78 MM; EQUIPMENT NAME:ALKYL FEED PUMP; EQUIPMENT MAKE:LEWA PUMPS AND SYSTEMS;EQUIPMENT MODEL:LDB1/M910S/14MM; ADDITIONAL INFORMATION:DASH NUMBER:.013; MANUFACTURER:LEWA PUMPS AND SYSTEMS; MANUFACTURER PARTNUMBER:073123.0104; FOR PRESSURE LIMIT VALVE SIZE:DN6; PRESSURE:45 T O75 BAR/8 TO 26 BAR; M900; EQUIPMENTMODEL:LDB1/M910S/12MM,LDB6/M910S/17MM,LDC1/M910S/25MM</t>
  </si>
  <si>
    <t>SPIRAL WOUND GASKETS; DESIGN SPEC:ASME/ANSI B16.20 - 1998; DESIGN SPEC,FLANGE(S):ASME B16.5; PRESSURE DESIGNATION:CL 600; MAT, WINDINGS:STAINLESSSTEEL; MAT, FILLER:GRAPHITE; MAT, INNER RING:STAINLESS STEEL 316; MAT, CENTRINGRING:CARBON STEEL; SIZE, PIPE, NOMINAL:14 IN</t>
  </si>
  <si>
    <t>SPARE PARTS; PART NAME:GASKET; DIMENSIONS:OD 179 X ID 160 X THK 0.5 MM; MATERIAL:GYLON; MATERIAL:STANDARD STYLE 3522/3527-10;DRAWING NUMBER:MGB601-D-DR-00005; ITEM POSITION NUMBER:400.05; EQUIPMENT NAME:CENTRIFUGAL PUMP; EQUIPMENT MAKE:HERMETIC-PUMPEN;EQUIPMENT MODEL:CAM30/4; MANUFACTURER:HERMETIC-PUMPEN; MANUFACTURER PART NUMBER:264002118</t>
  </si>
  <si>
    <t>RAIL MOUNTED TERMINALS AND ACCESSORIES; TYPE:FIELD TERMINATION ASSEMBLY; MANUFACTURER:HONEYWELL; MANUFACTURER PART NUMBER:FTA FUSE1A (DCS); CURRENT RATING:1A; EQUIPMENT NAME:DCS ESD F AND G SYSTEM</t>
  </si>
  <si>
    <t>RAIL MOUNTED TERMINALS AND ACCESSORIES; TYPE:FIELD TERMINATION ASSEMBLY; MANUFACTURER:HONEYWELL; MANUFACTURER PART NUMBER:FTA FUSE1.5A (DCS); CURRENT RATING:1.5A; EQUIPMENT NAME:DCS ESD F AND G SYSTEM</t>
  </si>
  <si>
    <t>SPARE PARTS; PART NAME:GASKET,SEAT; EQUIPMENT NAME:CONTROL VALVE; EQUIPMENT MAKE:MIL CONTROLS; EQUIPMENT MODEL:41112;MANUFACTURER:MIL CONTROLS; MANUFACTURER PART NUMBER:100000292826; VALVE SIZE:1 IN, PRESSURE DESIGNATION:ASME CL 300, ASME CL 600,ACTUATOR SIZE:11 IN; MODEL NUMBER:41121</t>
  </si>
  <si>
    <t>THREADED PIPE CAPS; MAT:STAINLESS STEEL 304; MAT SPEC, FITTING:ASTM A182 GRADE F304 / 304L; TYPE OF THREAD:NPT; PRESSUREDESIGNATION:CL 3000; MANDATORY ADD REQRMTS:LOW TEMP/HC/ADDITIVES; SIZE:0.75 IN</t>
  </si>
  <si>
    <t>SPARE PARTS; PART NAME:SEAL; EQUIPMENT NAME:GAS CHROMATOGRAPHY; EQUIPMENT MAKE:SIEMENS; ADDITIONAL INFORMATION:FOR FID; MANUFACTURER PART NUMBER:GWK-AI2021171-001; MANUFACTURER:SIEMENS</t>
  </si>
  <si>
    <t>SPARE PARTS; PART NAME:GASKET SET; EQUIPMENT NAME:VALVE; EQUIPMENT MAKE:KENT INTROL; MANUFACTURER:KENT INTROL; MANUFACTURER PARTNUMBER:VN0147A-7A</t>
  </si>
  <si>
    <t>SWIVEL BEARING; TYPE:ROD END; SIZE:M10; DESIGNATION, BEARING:SAJK10C; THREADTYPE:FEMALE; MANUFACTURER:NOMO</t>
  </si>
  <si>
    <t>SPARE PARTS; PART NAME:SEAL KIT; EQUIPMENT NAME:VALVE; EQUIPMENT MAKE:KENTINTROL; ADDITIONAL INFORMATION:FOR 63DCRCAT451U; MANUFACTURER PART NUMBER:SEALKIT-AT451U; MANUFACTURER:KENT INTROL</t>
  </si>
  <si>
    <t>SPARE PARTS; PART NAME:GASKET SET; EQUIPMENT NAME:VALVE; EQUIPMENT MAKE:KENT INTROL; MANUFACTURER:KENT INTROL; MANUFACTURER PARTNUMBER:C000M-00158A-2NOS; PART NUMBER:COO0M-00178A-1 NO</t>
  </si>
  <si>
    <t>CONTACT BLOCK; CONFIGURATION-CONTACT:1 NO; MANUFACTURER PART NUMBER:3TX4010-4A;MANUFACTURER:SIEMENS; AUXILORY CONTACT BLOCK; FOR CONTACTOR 3TF30 TO 35</t>
  </si>
  <si>
    <t>SPARE PARTS; PART NAME:PLATE, VALVE; MATERIAL:PTFE; DRAWING NUMBER:MGB601-D-DR-00003; ITEM POSITION NUMBER:762.00; EQUIPMENTNAME:COMPRESSOR; EQUIPMENT MAKE:HERMETIC-PUMPEN; EQUIPMENT MODEL:LVPH-450-D; ADDITIONAL INFORMATION:LVP 250-450;MANUFACTURER:HERMETIC-PUMPEN; MANUFACTURER PART NUMBER:163455701</t>
  </si>
  <si>
    <t>REINFORCED FLAT RING RUBBER GASKET; MAT:ETHYLENE-PROPYLENE RUBBER; CROSS SECTION:WITH INSERT; MAT, INSERT:STEEL; FACING,FLANGE:RAISED FACE; PRESSURE DESIGNATION:ASME CL 150; THICKNESS AT INSERT:3 MM; SIZE, PIPE, NOMINAL:1/2 IN; REFERENCE: 11KC</t>
  </si>
  <si>
    <t>METRIC BALL BEARINGS; TYPE:RADIAL CONTACT; SERIES:6300 2Z; ROWS:SINGLE; STYLE:DEEP GROOVE; MAT, CAGE:PRESSED STEEL; DESIGNATIONNUMBER:6314-2Z; DIAMETER, BORE:70 MM; DIAMETER, OD:150 MM; WIDTH/HEIGHT:35 MM; PART NUMBER:000070000004967822; POSITIONNUMBER:530; EQUIPMENT NAME:STABILIZER HOPPER WITH AGITATOR; EQUIPMENT MAKE:FLENDER; MODEL:DGAH-19000; DRAWINGNUMBER:MGD301-D-DS-0401; SUB ASSY:GEAR REDUCER; MODEL NUMBER:D188-A-200; TAG NUMBER:34-VM-403; SERIALNUMBER:2012-M002-34-SC-TH/VM-403; TOTAL NUMBER OF IDENTICAL PARTS INSTALLED:1</t>
  </si>
  <si>
    <t>SPARE PARTS; PART NAME:PACKING SET; ADDITIONAL INFORMATION:FOR GLAND; MANUFACTURER:MIL CONTROLS LIMITED; MANUFACTURER PARTNUMBER:748049408931</t>
  </si>
  <si>
    <t>SPARE PARTS; PART NAME:WEAR RING,IMPELLER,SUCTION; EQUIPMENT NAME:C4 MIX TRANSFER PUMP; EQUIPMENT MAKE:ITT CORPORATION INDIA PVTLTD; EQUIPMENT MODEL:3700 LX-3x6 - 17S; ADDITIONAL INFORMATION:300-350 BHN; MANUFACTURER:ITT CORPORATION INDIA PVT LTD;MANUFACTURER PART NUMBER:C07521A03 1299K</t>
  </si>
  <si>
    <t>SPARE PARTS; PART NAME:WEAR RING,IMPELLER,HUB; EQUIPMENT NAME:C4 MIX TRANSFER PUMP; EQUIPMENT MAKE:ITT CORPORATION INDIA PVT LTD;EQUIPMENT MODEL:3700 LX-3x6 - 17S; ADDITIONAL INFORMATION:300-350 BHN; MANUFACTURER:ITT CORPORATION INDIA PVT LTD; MANUFACTURERPART NUMBER:C07521A03 1299K</t>
  </si>
  <si>
    <t>SPARE PARTS; PART NAME:CABLE; DRAWING NUMBER:M 1; EQUIPMENT NAME:HDPE ANALYSER; EQUIPMENT MAKE:SIEMENS; ADDITIONALINFORMATION:SYSCON 2 (CAC3) TO ESB/ESBF; MANUFACTURER:SIEMENS; MANUFACTURER PART NUMBER:A5E02529816; SUB ASSEMBLY:POWER SUPPLIES</t>
  </si>
  <si>
    <t>PLANT ELEMENT METAL JACKETED GASKETS; MAT, FILLER:GRAPHITE; MAT, JACKET:STAINLESS STEEL 316; THICKNESS, GASKET:3 MM; DIMENSION,I.D.:388 MM; DIMENSION, O.D.:408 MM; ADDITIONAL INFORMATION:SHELL SIDE; EQUIPMENT NAME:LRU COLUMN REBOILER; DRAWINGNUMBER:3669-CE-VD-026_2068_ZGB_31EE511_01-IS02; SUPPLIER NAME:PHILLS HEAVY ENGG.LTD; SUPPLIER PART NUMBER:206</t>
  </si>
  <si>
    <t>PLANT ELEMENT METAL JACKETED GASKETS; MAT, FILLER:GRAPHITE; MAT, JACKET:STAINLESS STEEL 316; THICKNESS, GASKET:3 MM; DIMENSION,I.D.:388 MM; DIMENSION, O.D.:408 MM; DOUBLE JACKETED; CONSTRUCTION:2 PASS; ADDITIONAL INFORMATION:TUBE SIDE; EQUIPMENT NAME:LRUCOLUMN REBOILER; DRAWING NUMBER:3669-CE-VD-026_2068_ZGB_31EE511_01-IS02; SUPPLIER NAME:PHILLS HEAVY ENGG.LTD; SUPPLIER PARTNUMBER:207</t>
  </si>
  <si>
    <t>SPIRAL WOUND GASKETS FOR PLANT EQUIPMENT; THICKNESS, GASKET:4.5 MM; THICKNESS, INNER RING:3 MM; THICKNESS, CENTRING RING:3 MM; MAT,WINDINGS:STAINLESS STEEL 316; MAT, FILLER:GRAFOIL; MAT, INNER RING:STAINLESS STEEL 316; MAT, CENTRING RING:STAINLESS STEEL 316;CENTRING RING, O.D.:466 MM; INNER RING, I.D.:406 MM; DIMENSION, I.D. X O.D.:432 X 458 MM; ADDITIONAL INFORMATION:GASKET SHELL SIDE;DRAWING NUMBER:3669-CE-VD-026_2068_ZGB_31VV512_01-IS02; EQUIPMENT NAME:LRU COLUMN; SUPPLIER PART NUMBER:608; SUPPLIER NAME:PHILSHEAVY ENGG PVT LTD</t>
  </si>
  <si>
    <t>DRIVE BELTS; TYPE:V-BELT; SECTION DESIGNATION:B3500/B136; WIDTH:17 MM; HEIGHT:11 MM; LENGTH, PITCH:3500 MM</t>
  </si>
  <si>
    <t>SPARE PARTS; PART NAME:O-RING; EQUIPMENT NAME:EJECTOR BOOSTER COMPRESSOR ; EQUIPMENT MAKE:FIMA; EQUIPMENT MODEL:RHH1 RD-90 KBGGXGR360 MB400; MANUFACTURER:FIMA; MANUFACTURER PART NUMBER:682045; FIMA ORDER NUMBER:21101187; COMPRESSOR IDENT NUMBER:674947</t>
  </si>
  <si>
    <t>SPARE PARTS; PART NAME:O-RING; MATERIAL:VITON; EQUIPMENT NAME:VALVE; EQUIPMENT MAKE:KENT INTROL; MANUFACTURER:KENT INTROL;MANUFACTURER PART NUMBER:ISO3601-D2300G-TF</t>
  </si>
  <si>
    <t>SPARE PARTS; PART NAME:PACKING; MATERIAL:GRAFOIL; EQUIPMENT NAME:VALVE; EQUIPMENT MAKE:KENT INTROL; MANUFACTURER:KENT INTROL;MANUFACTURER PART NUMBER:V320KM-2663-7N; PART NUMBER:V320KM-2663-8N</t>
  </si>
  <si>
    <t>SPARE PARTS; PART NAME:GASKET,SEALING; EQUIPMENT NAME:ROTORY BLOWER; EQUIPMENT MAKE:SWAM PNEUMATICS; EQUIPMENT MODEL:RH-45AC;MANUFACTURER:SWAM PNEUMATICS; MANUFACTURER PART NUMBER:1111039; DRAWING NUMBER:121204/C</t>
  </si>
  <si>
    <t>SPARE PARTS; PART NAME:PLATE,LOCK,BEARING; EQUIPMENT NAME:ROTORY BLOWER; EQUIPMENT MAKE:SWAM PNEUMATICS; EQUIPMENT MODEL:RH-45AC;ADDITIONAL INFORMATION:DRIVE END NON DRIVE SIDE; MANUFACTURER:SWAM PNEUMATICS; MANUFACTURER PART NUMBER:1111036; DRAWINGNUMBER:121204/C</t>
  </si>
  <si>
    <t>SPADE LINE BLINDS; DESIGN SPEC, FLANGE(S):ANSI B16.5; MAT:CARBON STEEL; PRESSURE DESIGNATION:CL 150; SIZE:2 IN; MAT, SPEC:ASTM A105</t>
  </si>
  <si>
    <t>SPARE PARTS; PART NAME:COVER; EQUIPMENT NAME:MOTOR; EQUIPMENT MAKE:BHARAT BIJLEE; ADDITIONAL INFORMATION:DRIVE END;MANUFACTURER:BHARAT BIJLEE; MANUFACTURER PART NUMBER:EDA13MC0000SP; FOR MOTOR; FRAME SIZE:132; POWER RATING:7.5 KW; VOLTAGERATING:415 V; NUMBER OF POLE:2</t>
  </si>
  <si>
    <t>SPARE PARTS; PART NAME:COVER; EQUIPMENT NAME:MOTOR; EQUIPMENT MAKE:BHARAT BIJLEE; ADDITIONAL INFORMATION:NON-DRIVE END SIDE;MANUFACTURER:BHARAT BIJLEE; MANUFACTURER PART NUMBER:ENA13MC0000SP; FOR MOTOR; FRAME SIZE:132; POWER RATING:7.5 KW; VOLTAGERATING:415 V; NUMBER OF POLE:2</t>
  </si>
  <si>
    <t>SAFETY FOOTWEAR; SIZE:7; COLOUR:BROWN; TYPE:NON ANKLE LACE TYPE INDUSTRIAL;MAT:LEATHER,FULL GRAIN,CHROME TAN; MAT, TOE-CAPS:MADE OF COMPOSITE LIGHT WEIGHT;MAT, SOLES:DOUBLE DENSITY POLYURETHANE; TESTING:IS /EN; DESIGN- NON-ANKLE LACETYPE, CLASSIFICATION-I; SHOE SIZE-UK; CONSTRUCTION- DIRECT INJECTION PROCESS(DIP); UPPER LEATHER- PLAIN CORRECTED GRAIN (CG) LEATHER OF THICKNESS:2 MM +/-0.2 MM; HAVING TEAR STRENGTH NOT LESS THAN 120 N; IT SHOULD BE RESISTANT TOPENETRATION AND ABSORPTION OF WATER AS PER IS 15298 (PART-2):2011; SPLIT LEATHERSHOULD NOT BE USED IN UPPER; LINING-A) QUARTER AND TONGUE LINING:5 (FIVE) MMTHICKNESS (MINIMUM) FOAM LAMINATED, CAMBRELLE/NON-WOVEN TYPE LINING; B) VAMPLINING:NON-WOVEN, FELT LINING; COLLAR AND TONGUE PADDING-A) SEPARATE COLLARPADDING SHOULD BE INSERTED WITH PU FOAM OF 8 (EIGHT) MM THICKNESS (MINIMUM) ANDTHE COLLAR SHOULD BE SOFT; B) TONGUE SHOULD BE SOFT AND PADDED WITH 5 (FIVE) MM(MINIMUM) PU FOAM (PU - POLYURETHANE); IN-SOCK- MIN 3.0 MM THICK MOULDED EVA INSOCKS FOR COMFORT; IN SOLE-NON-METALLIC ANTI PERFORATION INSOLE OF MINIMUM 2 MMTHICKNESS MADE UP OF COMPOSITE FIBRES (KEVLAR MATERIAL OR EQUIVALENT) TO PREVENTPENETRATION OF NAIL; LACES- NYLON, ROUND, BROWN, NON-SLIPPABLE LACES, 85 CM LONG(MINIMUM); THREAD- 3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1050;COMPRESSION LOAD OF 15 KN (MINIMUM) AS PER EN 12568; WEIGHT (GM) MAX 1050;BRANDING-NO BRANDING OF OEM AT OUTER SURFACE OF SHOES; OPAL NAME TO BE STITCHEDON QUARTER AFTER CONFORMATION FROM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t>
  </si>
  <si>
    <t>SPARE PARTS; PART NAME:O-RING; MATERIAL:BUNA-N; DRAWING NUMBER:2H-144071; ITEM POSITION NUMBER:G1; EQUIPMENT NAME:TOP ENTRYAGITATOR; EQUIPMENT MAKE:REMI PROCESS PLANT &amp; MACHINARY; ADDITIONAL INFORMATION:FOR MECHANICAL SEAL; MANUFACTURER:FLOWSERVE SANMAR;MANUFACTURER PART NUMBER:2H-144071/G1; SEAL MODEL/TYPE:3.000" DOUBLE INSIDE CARTRIDGE BRO</t>
  </si>
  <si>
    <t>SPARE PARTS; PART NAME:O-RING; MATERIAL:BUNA-N; DRAWING NUMBER:2H-144071; ITEM POSITION NUMBER:G2; EQUIPMENT NAME:TOP ENTRYAGITATOR; EQUIPMENT MAKE:REMI PROCESS PLANT &amp; MACHINARY; ADDITIONAL INFORMATION:FOR MECHANICAL SEAL; MANUFACTURER:FLOWSERVE SANMAR;MANUFACTURER PART NUMBER:2H-144071/G2; SEAL MODEL/TYPE:3.000" DOUBLE INSIDE CARTRIDGE BRO</t>
  </si>
  <si>
    <t>SPARE PARTS; PART NAME:GASKET,SEAT; MANUFACTURER:MIL CONTROLS LIMITED; MANUFACTURER PART NUMBER:909502802826</t>
  </si>
  <si>
    <t>SPARE PARTS; PART NAME:GASKET,SEAT; MANUFACTURER:MIL CONTROLS LIMITED; MANUFACTURER PART NUMBER:278978554826</t>
  </si>
  <si>
    <t>SPARE PARTS; PART NAME:OIL RING; EQUIPMENT NAME:LIGHT PFO / PFO UNLOADING PUMP; EQUIPMENT MAKE:ITT CORPORATION INDIA PVT LTD;EQUIPMENT MODEL:3700 SA-1.5x3 - 7S; MANUFACTURER:ITT CORPORATION INDIA PVT LTD; MANUFACTURER PART NUMBER:A00001K01 1618</t>
  </si>
  <si>
    <t>SPARE PARTS; PART NAME:OIL RING; EQUIPMENT NAME:WASH OIL UNLOADING PUMP; EQUIPMENT MAKE:ITT CORPORATION INDIA PVT LTD; EQUIPMENTMODEL:3700 SA-1.5x3 - 9N; MANUFACTURER:ITT CORPORATION INDIA PVT LTD; MANUFACTURER PART NUMBER:A00001K01 1618</t>
  </si>
  <si>
    <t>SPARE PARTS; PART NAME:OIL RING; EQUIPMENT NAME:HEXANE UNLOADING PUMP; EQUIPMENT MAKE:ITT CORPORATION INDIA PVT LTD; EQUIPMENTMODEL:3700 SA-1.5x3 - 11S; MANUFACTURER:ITT CORPORATION INDIA PVT LTD; MANUFACTURER PART NUMBER:A00001K01 1618; EQUIPMENTNAME:HEXANE-I UNLOADING PUMP</t>
  </si>
  <si>
    <t>SPARE PARTS; PART NAME:OIL RING; EQUIPMENT NAME:PENTANE TRANSFER PUMP; EQUIPMENT MAKE:ITT CORPORATION INDIA PVT LTD; EQUIPMENTMODEL:3700 SA-1x2 - 11A; MANUFACTURER:ITT CORPORATION INDIA PVT LTD; MANUFACTURER PART NUMBER:A00001K01 1618</t>
  </si>
  <si>
    <t>SPARE PARTS; PART NAME:OIL RING; EQUIPMENT NAME:HPG LOADING PUMP; EQUIPMENT MAKE:ITT CORPORATION INDIA PVT LTD; EQUIPMENTMODEL:3700 SA-3x6 - 9S; MANUFACTURER:ITT CORPORATION INDIA PVT LTD; MANUFACTURER PART NUMBER:A00001K01 1618</t>
  </si>
  <si>
    <t>RECTIFIERS; TYPE, RECTIFIER:BACK TO BACK SCR MODULE; CURRENT, AVARAGE:105 A; VOLTAGE, PEAK:1600 V; MANUFACTURER:SEMIKRON;MANUFACTURER PART NUMBER:MCC95-16iOb/SKKT106-1600B; FOR CRACKER CATHODIC PROTECTION TR UNIT</t>
  </si>
  <si>
    <t>SPARE PARTS; PART NAME:PACKING SET; ADDITIONAL INFORMATION:FOR GLAND; MANUFACTURER:MIL CONTROLS LIMITED; MANUFACTURER PARTNUMBER:267769693931</t>
  </si>
  <si>
    <t>SPARE PARTS; PART NAME:GASKET KIT; DRAWING NUMBER:74F202040E AND 74F2040E;EQUIPMENT NAME:BALL VALVE; EQUIPMENT MAKE:BELGAUM AQUA VALVES PVT. LTD;MANUFACTURER:BELGAUM AQUA VALVES PVT. LTD; KIT CONSISTS OF: 1)ITEM NAME:STEMWASHER, POSITION NUMBER:7, MATERIAL:GFT; 2)ITEM NAME:GLAND PACKING, POSITIONNUMBER:8, MATERIAL:GRAFOIL; 3)ITEM NAME:BODY SEAL, POSITION NUMBER:9,MATERIAL:GRAFOIL; 4)ITEM NAME:ANTISTATIC SPRING, POSITION NUMBER:14,MATERIAL:INCONEL X-750; 5)ITEM NAME:BONNET SEAL, POSITION NUMBER:2B,MATERIAL:GRAFOIL; FOR BALL VALVE; TYPE:FLOATING BALL; FULL PORT; SIZE: 40 MM(1.5 IN); PRESSURE DESIGNATION:ASME CLASS 150; END CONNECTION:FLANGED; 250 MMEXTENDED; AV REFERENCE NUMBER:AVS0044 AND AVS0018; OEM REFERENCE NUMBER: 54303</t>
  </si>
  <si>
    <t>SPARE PARTS; PART NAME:O-RING; DIMENSIONS:50.47 X 2.62 MM; EQUIPMENT NAME:LRU COLUMN FEED PUMP; EQUIPMENT MAKE:LEWA PUMPS ANDSYSTEMS; EQUIPMENT MODEL:LDE1/M911S/92MM; ADDITIONAL INFORMATION:DASH NUMBER:.136; MANUFACTURER:LEWA PUMPS AND SYSTEMS;MANUFACTURER PART NUMBER:081138.0104; FOR HYDRAULIC DUAL VALVE; SIZE:DN25/15; PRESSURE:0 TO 40 BAR; M900</t>
  </si>
  <si>
    <t>SPARE PARTS; PART NAME:GLAND PACKING SET; EQUIPMENT NAME:CONTROL VALVE; EQUIPMENT MAKE:MIL CONTROLS; EQUIPMENT MODEL:21125;MANUFACTURER:MIL CONTROLS; MANUFACTURER PART NUMBER:557725662931; MODEL NUMBER:41121, 21135</t>
  </si>
  <si>
    <t>SPARE PARTS; PART NAME:STEM WIPER; MATERIAL:POLYURETHANE PLASTIC; EQUIPMENTNAME:CONTROL VALVE; EQUIPMENT MAKE:DRESSER MASONEILAN; EQUIPMENT MODEL:87-21125,87-21124, 88-21124; MANUFACTURER PART NUMBER:972001010-789-0000;MANUFACTURER:DRESSER MASONEILANMANUFACTURER:DRESSER MASONEILAN</t>
  </si>
  <si>
    <t>SPARE PARTS; PART NAME:O-RING; MATERIAL:NBR; EQUIPMENT NAME:CONTROL VALVE;EQUIPMENT MAKE:DRESSER MASONEILAN; EQUIPMENT MODEL:87-21125, 87-21124, 88-21124;MANUFACTURER PART NUMBER:971886311-680-0000; MANUFACTURER:DRESSER MASONEILAN</t>
  </si>
  <si>
    <t>SPARE PARTS; PART NAME:GASKET,SEAT; MATERIAL:PTFE; EQUIPMENT NAME:CONTROL VALVE; EQUIPMENT MAKE:SEVERN GLOCON; EQUIPMENTMODEL:300-5412-P2CN; ADDITIONAL INFORMATION:150; MANUFACTURER:SEVERN GLOCON; MANUFACTURER PART NUMBER:1134/188-E000-906; WITHSTAINLESS STEEL 316L SPIRAL WOUND GASKET (USE HIGH DENSITY WOUND)</t>
  </si>
  <si>
    <t>METRIC OIL SEALS; TYPE:LIP; MAT, SEALING ELEMENT:NBR; DIAMETER, SHAFT:55 MM; DIAMETER, OD:78 MM; WIDTH:12 MM; DESIGNATION:TC557812;REAL MANUFACTURER:NOK-JAPAN; EQUIPMENT NAME:REACTIVATION GAS BLOWER; MODEL NUMBER:RD-125NBP#1; EQUIPMENT MANUFACTURER:TAIKO-JAPAN;DRAWING NUMBER:MGB510-D-DR-0108; POSITION NUMBER:26</t>
  </si>
  <si>
    <t>THREADED PIPE CAPS; MAT:STAINLESS STEEL 304; MAT SPEC, FITTING:ASTM A182 GRADE F304 / 304L; TYPE OF THREAD:NPT; PRESSUREDESIGNATION:CL 6000; MANDATORY ADD REQRMTS:LOW TEMP/HC/ADDITIVES; SIZE:0.5 IN</t>
  </si>
  <si>
    <t>BLIND PIPE FLANGES; DESIGN SPEC:ASME B 16.5; MAT:CARBON STEEL; MAT, SPEC:ASTM A105; FACING, FLANGE:RAISED FACE; FINISH, FLANGEFACING:125 AARH; PRESSURE DESIGNATION:ANSI CL300; SIZE:2 IN</t>
  </si>
  <si>
    <t>SPIRAL WOUND GASKETS; PRESSURE DESIGNATION:ASME CL 600; THICKNESS, GASKET:4.5 MM; MAT, WINDINGS:STAINLESS STEEL 316; MAT,FILLER:GRAPHITE; MAT, INNER RING:CARBON STEEL; MAT, CENTRING RING:CARBON STEEL; SIZE, PIPE, NOMINAL:12 IN; FACING, FLANGE: RAISEDFILLER:GRAPHITE; MAT, INNER RING:CARBON STEEL; MAT, CENTRING RING:CARBON STEEL; SIZE, PIPE, NOMINAL:12 IN; FACING, FLANGE: RAISEDFACE; REFERENCE: 33FABB</t>
  </si>
  <si>
    <t>SPARE PARTS; PART NAME:WEAR RING,CASING; EQUIPMENT NAME:LIGHT PFO / PFO UNLOADING PUMP; EQUIPMENT MAKE:ITT CORPORATION INDIA PVTLTD; EQUIPMENT MODEL:3700 SA-1.5x3 - 7S; ADDITIONAL INFORMATION:180-241 BHN; MANUFACTURER:ITT CORPORATION INDIA PVT LTD;MANUFACTURER PART NUMBER:C00288A48 1232K</t>
  </si>
  <si>
    <t>ELECTRICAL ACCESSORIES; TYPE:FILTER CAPACITOR BANK; VOLTAGE RATING:100 VDC; MANUFACTURER:ALCON; MANUFACTURER PART NUMBER:PG-6DI;TYPE:ELECTROLYTIC CAPACITOR; CAPACITANCE:2500 µF; FOR CRACKER CATHODIC PROTECTION TR UNIT</t>
  </si>
  <si>
    <t>SPARE PARTS; PART NAME:DOWEL; EQUIPMENT NAME:ROTORY BLOWER; EQUIPMENT MAKE:SWAM PNEUMATICS; EQUIPMENT MODEL:RH-45AC; ADDITIONALINFORMATION:FOR END COVER AND CASING; MANUFACTURER:SWAM PNEUMATICS; MANUFACTURER PART NUMBER:1111032; DRAWING NUMBER:121204/C</t>
  </si>
  <si>
    <t>SPARE PARTS; PART NAME:TRAPEZOIDAL RING; ITEM POSITION NUMBER:19; EQUIPMENT NAME:BOILER FEED WATER STEAM TURBINE; EQUIPMENTMAKE:BHARAT HEAVY ELECTRICAL; EQUIPMENT MODEL:NG 32/25-3; ADDITIONAL INFORMATION:SEALING STATIC; MANUFACTURER:BHARAT HEAVYELECTRICAL</t>
  </si>
  <si>
    <t>SPARE PARTS; PART NAME:SPUR GEAR; EQUIPMENT NAME:BALL VALVE; EQUIPMENTMAKE:EMERSON PROCESS MANAGEMENT; EQUIPMENT MODEL:AT/70/3/S1; ADDITIONALINFORMATION:REDUCTION RATIO:292/1; MANUFACTURER:EMERSON PROCESS MANAGEMENT;VALVE SIZE:10 INCH; PRESSURE DESIGNATION:ASME CLASS 600</t>
  </si>
  <si>
    <t>SPARE PARTS; PART NAME:O-RING; MATERIAL:NBR; DRAWING NUMBER:H-4F8738; ITEMPOSITION NUMBER:3; EQUIPMENT NAME:TEMPERATURE REGULATING VALVE; EQUIPMENTMAKE:FUSHIMAN; EQUIPMENT MODEL:SMFH3; ADDITIONAL INFORMATION:G25; MANUFACTURERPART NUMBER:H-4F8738/3; MANUFACTURER:FUSHIMAN; SIZE, VALVE:80 MM; EQUIVALENTMANUFACTURER NUMBER:213116</t>
  </si>
  <si>
    <t>SPARE PARTS; PART NAME:O-RING; MATERIAL:NBR; DRAWING NUMBER:H-4F8738; ITEMPOSITION NUMBER:8; EQUIPMENT NAME:TEMPERATURE REGULATING VALVE; EQUIPMENTMAKE:FUSHIMAN; EQUIPMENT MODEL:SMFH3; ADDITIONAL INFORMATION:G100; MANUFACTURERPART NUMBER:H-4F8738/8; MANUFACTURER:FUSHIMAN; SIZE, VALVE:80 MM; EQUIVALENTMANUFACTURER NUMBER:213116</t>
  </si>
  <si>
    <t>SPARE PARTS; PART NAME:O-RING; MATERIAL:NBR; DRAWING NUMBER:H-4F8738; ITEMPOSITION NUMBER:9; EQUIPMENT NAME:TEMPERATURE REGULATING VALVE; EQUIPMENTMAKE:FUSHIMAN; EQUIPMENT MODEL:SMFH3; ADDITIONAL INFORMATION:G115; MANUFACTURERPART NUMBER:H-4F8738/9; MANUFACTURER:FUSHIMAN; SIZE, VALVE:80 MM; EQUIVALENTMANUFACTURER NUMBER:213116</t>
  </si>
  <si>
    <t>BUTT-WELD PIPE ELBOWS; MAT:STAINLESS STEEL 304/304L; MAT SPEC, FITTING:ASTM A403 GRADE WP304/304L; MANUFACTURING PROCESS:SEAMLESS;SERVICE:LOW TEMP/HC/ADDITIVES; ANGLE:90°; SCHEDULE NUMBER:40; SIZE:2 IN</t>
  </si>
  <si>
    <t>SPARE PARTS; PART NAME:OIL SEAL; EQUIPMENT NAME:ROTORY BLOWER; EQUIPMENT MAKE:SWAM PNEUMATICS; EQUIPMENT MODEL:RH-45AC;MANUFACTURER:SWAM PNEUMATICS; MANUFACTURER PART NUMBER:1111025; DRAWING NUMBER:121204/C</t>
  </si>
  <si>
    <t>PLANT ELEMENT FLAT RING GASKET; DIMENSIONS, RING, ID X OD:117 X 230 MM; THICKNESS, GASKET:3 MM; EQUIPMENT NAME:FIRST REACTOROVERHEAD SEPARATOR; EQUIPMENT TYPE:VESSEL; MATERIAL:COMPRESSED NON ASBESTOS FIBRE; DRAWINGNUMBER:3670-CD-VD-106_8937_HGA_33201_001/1550.1-002/26; MANUFACTURER NAME:INDUS PROJECTS LIMITED</t>
  </si>
  <si>
    <t>SAFETY FOOTWEAR; SIZE:10; COLOUR:BROWN; TYPE:SAFETY SHOE SLIP-ON;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 A) QUARTER AND TONGUE LINING:5 (FIVE) MM THICKNESS (MINIMUM) FOAMLAMINATED, CAMBRELLE/NON-WOVEN TYPE LINING; B) VAMP LINING: NON-WOVEN, FELTLINING; COLLAR AND TONGUE PADDING- A) SEPARATE COLLAR PADDING SHOULD BE INSERTEDWITH PU FOAM OF 8 (EIGHT) MM THICKNESS (MINIMUM) AND THE COLLAR SHOULD BE SOFT;B) TONGUE SHOULD BE SOFT AND PADDED WITH 5 (FIVE) MM (MINIMUM) PU FOAM(PU-POLYURETHANE); IN-SOCK-MIN 3.0 MM THICK MOULDED EVA IN SOCKS FOR COMFORT; INSOLE-NON-METALLIC ANTI PERFORATION INSOLE OF MINIMUM 2 MM THICKNESS MADE UP OFCOMPOSITE FIBRES (KEVLAR MATERIAL OR EQUIVALENT) TO PREVENT PENETRATION OF NAIL;THREAD-3 (THREE) PLY NYLON THREAD, BROWN; DOUBLE STITCHING AT ALL ANGULAR ANDINTERLINKING JOINTS; SOLE- A) SOLES SHOULD BE MADE UP OF DIRECTLY INJECTED (DIP)PU DOUBLE DENSITY; B) DESIGN:CLEATED DESIGN; C) SOLE SHOULD WITHSTAND ATEMPERATURE OF 120 DEGREE CELSIUS FOR ONE MINUTE EXPOSURE [METHOD AS PERIS-15298 (PART-1) IS ONLY FOR REFERENCE] D) IT SHOULD BE ANTI-SKID, ANTI-STATIC,ACID, ALKALI, OIL AND WATER-RESISTANT; CERTIFICATE REGARDING INSTALLATION OF DIPMACHINE IN THE BIDDERS/PRINCIPAL MANUFACTURER’S PREMISES DULY ISSUED BYDIC/FDDI/CLRI SHOULD BE SUBMITTED ALONG WITH BID.TOE-CAP-A) EN CERTIFIED,NON-METALLIC COMPOSITE TOE CAP B) SHOULD WITHSTAND 200 J AND COMPRESSION LOAD OF15 KN (MINIMUM) AS PER EN 12568. WEIGHT (GM) MAX- 1200; BRANDING-NO BRANDING OFOEM AT OUTER SURFACE OF SHOES; OPAL NAME TO BE STITCHED ON QUARTER IN DISCUSSIONWITH OPAL TEAM; MARKING- EACH SAFETY SHOE SHALL BE EMBOSSED WITH:(A) SIZE (C)MANUFACTURER’S IDENTIFICATION MARK (B) IS NUMBER (D) MONTH AND YEAR OFMANUFACTURING; GUARANTEE-ALL SHOES SHALL BE GUARANTEED FOR ONE YEAR FOR ANYMATERIAL OR MANUFACTURING DEFECT FROM THE DATE OF RECEIPT, LAST BATCH OF ANYLOT, AT STORES AND WILL HAVE TO BE REPLACED BY NEW ONE, AT NO EXTRA COST TOOPAL; FREE REPLACEMENT BY A SHOE(S) OF SIMILAR SPECIFICATION AND QUALITY WITHIN</t>
  </si>
  <si>
    <t>SPARE PARTS; PART NAME:LOOPER ROCKER SHAFT BUSHING; EQUIPMENT NAME:PORTABLESTITCHING MACHINE; EQUIPMENT MAKE:NEWLONG INDUSTRIAL FZC; EQUIPMENT MODEL:NP-7A;MANUFACTURER PART NUMBER:243021; MANUFACTURER:NEWLONG INDUSTRIAL FZC; BUSHINGAND OILING PARTS</t>
  </si>
  <si>
    <t>BUTT-WELD PIPE ELBOWS; MAT:CARBON STEEL; MAT SPEC, FITTING:ASTM A234 GRADE WPB; MANUFACTURING PROCESS:SEAMLESS; SERVICE:STEAM WITHIBR CERTIFICATE; ANGLE:90°; SCHEDULE NUMBER:40; SIZE:0.75 IN</t>
  </si>
  <si>
    <t>SPARE PARTS; PART NAME:GASKET,SEAT; MATERIAL:PTFE; EQUIPMENT NAME:CONTROL VALVE; EQUIPMENT MAKE:SEVERN GLOCON; EQUIPMENTMODEL:300-5412-P2CN; ADDITIONAL INFORMATION:200; MANUFACTURER:SEVERN GLOCON; MANUFACTURER PART NUMBER:1134/182-E000-906; WITHSTAINLESS STEEL 316L SPIRAL WOUND GASKET (USE HIGH DENSITY WOUND)</t>
  </si>
  <si>
    <t>SPARE PARTS; PART NAME:GASKET; MATERIAL:VITON; DRAWING NUMBER:2H-134024; ITEM POSITION NUMBER:76; EQUIPMENT NAME:2ND REACTOR TEPIDWATER PUMP; EQUIPMENT MAKE:SULZER PUMPS; EQUIPMENT MODEL:ZF 300-4360, LK-4; ADDITIONAL INFORMATION:FOR MECHANICAL SEAL;MANUFACTURER:FLOWSERVE SEALS (FSD); MANUFACTURER PART NUMBER:2H-134024/76; SEAL MODEL:3.000" QBQ</t>
  </si>
  <si>
    <t>SPARE PARTS; PART NAME:SHIM; EQUIPMENT NAME:SLOP TRANSFER AND LOADING PUMP; EQUIPMENT MAKE:ITT CORPORATION INDIA PVT LTD; EQUIPMENTMODEL:3700 MX-2X4 - 11A; ADDITIONAL INFORMATION:THRUST END COVER; MANUFACTURER:ITT CORPORATION INDIA PVT LTD; MANUFACTURER PARTNUMBER:A07401A01</t>
  </si>
  <si>
    <t>SPARE PARTS; PART NAME:SHIM; EQUIPMENT NAME:PENTANE UNLOADING PUMP; EQUIPMENT MAKE:ITT CORPORATION INDIA PVT LTD; EQUIPMENTMODEL:3700 SX-1.5x3 - 9A; ADDITIONAL INFORMATION:THRUST END COVER; MANUFACTURER:ITT CORPORATION INDIA PVT LTD; MANUFACTURER PARTNUMBER:A07401A01</t>
  </si>
  <si>
    <t>SPARE PARTS; PART NAME:SHIM; EQUIPMENT NAME:C4 RAFFINATE TRANSFER PUMP; EQUIPMENT MAKE:ITT CORPORATION INDIA PVT LTD; EQUIPMENTMODEL:3700 LA 3x4 - 16N; ADDITIONAL INFORMATION:THRUST END COVER; MANUFACTURER:ITT CORPORATION INDIA PVT LTD; MANUFACTURER PARTNUMBER:A07401A01</t>
  </si>
  <si>
    <t>SWITCH FUSE UNIT; CURRENT-RATED:32 A; MANUFACTURER:LARSEN &amp; TOUBRO; MANUFACTURER PART NUMBER:SK96903; MODEL:FNX32/HF</t>
  </si>
  <si>
    <t>BUTT-WELD PIPE ELBOWS; MAT:CARBON STEEL; MAT SPEC, FITTING:ASTM A420 GRADE WPL6; MANUFACTURING PROCESS:SEAMLESS;SERVICE:HYDROCARBON; ANGLE:90°; SCHEDULE NUMBER:40; SIZE:1.5 IN</t>
  </si>
  <si>
    <t>ELECTRICAL ACCESSORIES; TYPE:RAMP, VCB; POWER RATING:1000 W; MANUFACTURER:LARSEN &amp; TOUBRO; FOR PANEL; BRAND NAME:TAMCO</t>
  </si>
  <si>
    <t>RING JOINT GASKETS; DESIGN SPEC:ANSI B16.20; MAT:SOFT IRON; TYPE:OCTAGONAL; SERVICE:HYDROGEN; RING IDENTIF NO.:R37; SIZE, FLANGE(INCH:4 IN; DESIGN SPEC, FLANGE:ANSI B16.5; PRESSURE DESIGNATION:CLASS 900</t>
  </si>
  <si>
    <t>SPARE PARTS; PART NAME:GASKET SET; ADDITIONAL INFORMATION:METALLIC; MANUFACTURER:MIL CONTROLS LIMITED; MANUFACTURER PARTNUMBER:305986654999</t>
  </si>
  <si>
    <t>SPARE PARTS; PART NAME:BODY,GASKET; MANUFACTURER:MIL CONTROLS LIMITED; MANUFACTURER PART NUMBER:861182074999</t>
  </si>
  <si>
    <t>ELECTRICAL MEASURING INSTRUMENTS; TYPE:POWER FACTOR METER; PHASE:3; MANUFACTURER:SCHNEIDER ELECTRIC; MANUFACTURER PART NUMBER:ELF3234; WIRE CONFIGURATION:3 WIRE, CURRENT TRANSFORMER RATIO:2500/1A; MEASURING VOLTAGE:110 VAC; AUXILIARY SUPPLY:110 VAC; CLASS:1.0</t>
  </si>
  <si>
    <t>SPARE PARTS; PART NAME:THERMAL OVERLOAD RELAY; EQUIPMENT NAME:CONTACTOR;EQUIPMENT MAKE:SIEMENS; EQUIPMENT MODEL:3TS30/3TS31/3TS32; MANUFACTURER PARTNUMBER:3US50 00-1E8K; MANUFACTURER:SIEMENS; CURRENT RATING:2.5 TO 4.0 A; RELAYGROUP:3US50 00</t>
  </si>
  <si>
    <t>SPARE PARTS; PART NAME:OIL SEAL; MATERIAL:RUBBER; DRAWING NUMBER:ATE-13212-12; ITEM POSITION NUMBER:6; EQUIPMENT MAKE:REMI PROCESSPLANT &amp; MACHINARY; EQUIPMENT MODEL:PGF-10-98; ADDITIONAL INFORMATION:FOR BEARING HOUSING, WBA-SBA; MANUFACTURER:REMI PROCESS PLANT&amp; MACHINARY; MANUFACTURER PART NUMBER:ATE-13212-12/6; EQUIPMENT NAME:CAUSTIC MEASURING TANK AGITATOR</t>
  </si>
  <si>
    <t>SPARE PARTS; PART NAME:OIL SEAL; MATERIAL:RUBBER; DRAWING NUMBER:ATE-13213-12; ITEM POSITION NUMBER:6; EQUIPMENT MAKE:REMI PROCESSPLANT &amp; MACHINARY; EQUIPMENT MODEL:PGF-10-99; ADDITIONAL INFORMATION:FOR BEARING HOUSING, MB; MANUFACTURER:REMI PROCESS PLANT &amp;MACHINARY; MANUFACTURER PART NUMBER:ATE-13213-12/6; EQUIPMENT NAME:CAUSTIC MEASURING TANK AGITATOR</t>
  </si>
  <si>
    <t>SPARE PARTS; PART NAME:OIL SEAL; MATERIAL:RUBBER; DRAWING NUMBER:ATE-13211-12; ITEM POSITION NUMBER:6; EQUIPMENT MAKE:REMI PROCESSPLANT &amp; MACHINARY; EQUIPMENT MODEL:PGF-10-98; ADDITIONAL INFORMATION:FOR BEARING HOUSING, WBA-SBA; MANUFACTURER:REMI PROCESS PLANT&amp; MACHINARY; MANUFACTURER PART NUMBER:ATE-13211-12/6; EQUIPMENT NAME:CAUSTIC MEASURING TANK AGITATOR</t>
  </si>
  <si>
    <t>SPARE PARTS; PART NAME:OIL SEAL; MATERIAL:RUBBER; DRAWING NUMBER:ATE-13328-12; ITEM POSITION NUMBER:9; EQUIPMENT MAKE:REMI PROCESSPLANT &amp; MACHINARY; EQUIPMENT MODEL:PGF-10-99; ADDITIONAL INFORMATION:FOR BEARING HOUSING, MB; MANUFACTURER:REMI PROCESS PLANT &amp;MACHINARY; MANUFACTURER PART NUMBER:ATE-13328-12/9; EQUIPMENT NAME:CAUSTIC MEASURING TANK AGITATOR</t>
  </si>
  <si>
    <t>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DWG:MEA110-D-DR-0272; MANDATORY ADD REQRMTS:REFERED POSITION NUMBER:4A;CENTRING RING, O.D.:278 MM; DIMENSION, I.D. X O.D.:226 X 270 MM; WITH WELDED JACKET; MATERIAL:STAINLESS STEEL 304; EQUIPMENTNAME:CS HEAT EXCHANGER; MODEL:V-BEM; MANUFACTURER:INDCON PROJECTS &amp; EQUIPMENT LTD</t>
  </si>
  <si>
    <t>SPARE PARTS; PART NAME:O-RING; MANUFACTURER PART NUMBER:217025; MANUFACTURER:WARTSILA; DRAWING NUMBER:DBAC195522; EQUIPMENTNAME:ENGINE; EQUIPMENT MODEL:W20V32; REFERENCE:651; ENGINE NUMBER:PAAE227083; REFERENCE TYPE:W32</t>
  </si>
  <si>
    <t>FUSE HOLDERS; TYPE:NSH; VOLTAGE, RATED:415 VAC; MANUFACTURER:BUSSMANN; MANUFACTURER PART NUMBER:NSH; DIMENSIONS:DIA 14.5 X LGT 62MM; FAULT CAPACITY:80 KA; TYPE:OFFSET TAG; FOR CRACKER CATHODIC PROTECTION TR UNIT</t>
  </si>
  <si>
    <t>SPIRAL WOUND GASKETS; PRESSURE DESIGNATION:CL300; THICKNESS, GASKET:4.5 MM; MAT, WINDINGS:STAINLESS STEEL 304; MAT, FILLER:GRAFOIL;SIZE, PIPE, NOMINAL:500 MM; DRAWING NUMBER:1-GP-1402-2241; ITEM POSITION NUMBER:601; SUPPLIER PART NUMBER:601</t>
  </si>
  <si>
    <t>SPARE PARTS; PART NAME:SEAL AND GASKET; EQUIPMENT NAME:ACTUATOR; EQUIPMENT MAKE:LIMITORQUE; EQUIPMENT MODEL:L120-10;MANUFACTURER:LIMITORQUE</t>
  </si>
  <si>
    <t>DRIVE BELTS; TYPE:V-BELT; SECTION DESIGNATION:C 2720/C 105; WIDTH:22 MM; HEIGHT:14 MM; LENGTH, PITCH:2720 MM; MANUFACTURER:PIXTRANSMISSIONS LTD</t>
  </si>
  <si>
    <t>THREADED PIPE CAPS; MAT:STAINLESS STEEL 304; MAT SPEC, FITTING:ASTM A182 GRADE F304 / 304L; TYPE OF THREAD:NPT; PRESSUREDESIGNATION:CL 3000; MANDATORY ADD REQRMTS:LOW TEMP/HC/ADDITIVES; SIZE:1 IN</t>
  </si>
  <si>
    <t>SPARE PARTS; PART NAME:SNAP RING; DRAWING NUMBER:T0A430-150:027; ITEM POSITION NUMBER:14; EQUIPMENT NAME:UNDER WATER PELLETIZER;EQUIPMENT MAKE:THE JAPAN STEEL WORKS; ADDITIONAL INFORMATION:SPARES FOR CUTTER UNIT; MANUFACTURER:THE JAPAN STEEL WORKS;MANUFACTURER PART NUMBER:T0A430-150:027/14; REFERENCE NUMBER:220</t>
  </si>
  <si>
    <t>SPARE PARTS; PART NAME:BACK-UP RING; MATERIAL:PTFE; DRAWING NUMBER:JK-01-0101; ITEM POSITION NUMBER:3; EQUIPMENT NAME:CUTTER UNIT;ADDITIONAL INFORMATION:SPARES FOR WATER CHAMBER; ADDITIONAL INFORMATION:HYDRAULIC JACK; MANUFACTURER:HYDRO MECHANICAL INDUSTRIES;MANUFACTURER PART NUMBER:JK-01-0101/3; REFERENCE NUMBER:JIS-T3-P85; SUPPLIER:THE JAPAN STEEL WORKS</t>
  </si>
  <si>
    <t>SPARE PARTS; PART NAME:BACK-UP RING; MATERIAL:PTFE; DRAWING NUMBER:JK-12-0201; ITEM POSITION NUMBER:3; EQUIPMENT NAME:CUTTER UNIT;EQUIPMENT MAKE:HYDRO MECHANICAL INDUSTRIES; EQUIPMENT MODEL:ADC300S; ADDITIONAL INFORMATION:JIS-T3-P95; MANUFACTURER:HYDROMECHANICAL INDUSTRIES; MANUFACTURER PART NUMBER:JK-12-0201/3; SUB ASSY:WATER CHAMBER HYDRAULIC JACK, TYPE:350Kn15St; SUPPLIER:THEJAPAN STEEL WORKS</t>
  </si>
  <si>
    <t>HAND TOOLS; TYPE, TOOL:ALLEN KEY; MANUFACTURER:TAPARIA TOOLS LIMITED; MANUFACTURER PART NUMBER:AK-27 OR EQUIVALENT; FINISHCOLOUR:BLACK; SIZE:27 MM; ALTERNATE MANUFACTURER:FACOM / GRIPHOLD ENGINEERING / BAHCO / MEKASTER ENGINEERING LTD / TRISTAR</t>
  </si>
  <si>
    <t>SPARE PARTS; PART NAME:HOLDER,CABLE,DEFLECTOR; EQUIPMENT NAME:ELEVATOR; EQUIPMENT MAKE:GEDA; EQUIPMENT MODEL:SH1600; MANUFACTURERPART NUMBER:40869; MANUFACTURER:GEDA; REFERENCE NUMBER:P007200</t>
  </si>
  <si>
    <t>SPARE PARTS; PART NAME:RETAINER, VALVE, SUCTION; MANUFACTURER PART NUMBER:9911; MANUFACTURER:SWELORE ENGINEERING PVT LTD;MATERIAL:STAINLESS STEEL 316; DRAWING NUMBER:MGA211-D-DR-00003; ITEM POSITION NUMBER:11; EQUIPMENT NAME:RECIPROCATING PUMP;EQUIPMENT MAKE:SWELORE ENGINEERING PVT LTD; EQUIPMENT MODEL:WDD-3000/52</t>
  </si>
  <si>
    <t>SPARE PARTS; PART NAME:RETAINER, VALVE, DISCHARGE; MANUFACTURER PART NUMBER:9914; MANUFACTURER:SWELORE ENGINEERING PVT LTD;MATERIAL:STAINLESS STEEL 316; DRAWING NUMBER:MGA211-D-DR-00003; ITEM POSITION NUMBER:14; EQUIPMENT NAME:RECIPROCATING PUMP;EQUIPMENT MAKE:SWELORE ENGINEERING PVT LTD; EQUIPMENT MODEL:WDD-3000/52</t>
  </si>
  <si>
    <t>SPARE PARTS; PART NAME:ACTUATOR PACKING SET; EQUIPMENT NAME:CONTROL VALVE; EQUIPMENT MAKE:MIL CONTROLS; EQUIPMENT MODEL:41932;MANUFACTURER:MIL CONTROLS; MANUFACTURER PART NUMBER:548889799936; ACTUATOR SIZE:18,15 IN; MODEL NUMBER:41931, 41921, 21125, 21715,41621, 41612</t>
  </si>
  <si>
    <t>BUTT-WELD CONCENTRIC PIPE REDUCERS; MAT:STAINLESS STEEL 304; MAT SPEC, FITTING:ASTM A403; SERVICE:STEAM WITH IBR CERTIFICATE;SCHEDULE NUMBER:40; SIZE:0.5 x 0.75 IN</t>
  </si>
  <si>
    <t>ELECTRICAL MEASURING INSTRUMENTS; TYPE:KILLOWATT HOUR METER, ELECK; PHASE:3; MANUFACTURER:SCHNEIDER ELECTRIC; MANUFACTURER PARTNUMBER:DM 5240; WIRE CONFIGURATION:4 WIRE, CROSS SECTION:96 MM2, WITH CURRENT TRANSFORMER RATIO:2500/1 A; POTENTIAL TRANSFORMERRATIO:415/110 VAC; AUXILIARY SUPPLY:110 VAC; CLASS:1.0</t>
  </si>
  <si>
    <t>SPARE PARTS; PART NAME:PRESSURE GAUGE; MANUFACTURER PART NUMBER:AM00086; MANUFACTURER:WARTSILA; DRAWING NUMBER:DBAC195522;EQUIPMENT NAME:ENGINE; EQUIPMENT MODEL:W20V32; REFERENCE:213.53.63.0..16 BAR. 63X+; ENGINE NUMBER:PAAE227083; REFERENCE TYPE:W32EQUIPMENT NAME:ENGINE; EQUIPMENT MODEL:W20V32; REFERENCE:213.53.63.0..16 BAR. 63X+; ENGINE NUMBER:PAAE227083; REFERENCE TYPE:W32</t>
  </si>
  <si>
    <t>ELECTRICAL ACCESSORIES; TYPE:RACKING HANDLE; MANUFACTURER:LARSEN &amp; TOUBRO; MANUFACTURER PART NUMBER:SL93151OOOO; UPTO 2500 H/C AND3200 S1</t>
  </si>
  <si>
    <t>ELECTRICAL ACCESSORIES; TYPE:RACKING HANDLE; MANUFACTURER:LARSEN &amp; TOUBRO; MANUFACTURER PART NUMBER:SL93251OOOO; 3200 H0 AND ABOVE</t>
  </si>
  <si>
    <t>SPARE PARTS; PART NAME:KEY; MATERIAL:STAINLESS STEEL 410, C 40; EQUIPMENT NAME:PUMP; EQUIPMENT MAKE:KIRLOSKAR BROTHERS LTD;EQUIPMENT MODEL:UP 80/38; MANUFACTURER PART NUMBER:17453SUBSOK1S001; MANUFACTURER:KIRLOSKAR BROTHERS LTD</t>
  </si>
  <si>
    <t>SPARE PARTS; PART NAME:O-RING; DRAWING NUMBER:M23700243; ITEM POSITION NUMBER:104; EQUIPMENT NAME:COMPRESSOR; EQUIPMENTMAKE:KOBELCO COMPRESSOR; EQUIPMENT MODEL:KS20SNZ; MANUFACTURER:KOBELCO COMPRESSOR; MANUFACTURER PART NUMBER:P-GA04-5002#28</t>
  </si>
  <si>
    <t>SPARE PARTS; PART NAME:ACTUATOR O-RING; EQUIPMENT NAME:CONTROL VALVE; EQUIPMENTMAKE:BAKER HUGHES; MANUFACTURER PART NUMBER:202501530-680-0000;MANUFACTURER:BAKER HUGHES; AN568#380(INNER DIAMETER:291.46); VALVE SERIALNUMBER:LB12A0091-001, LB12A0091-004, LB12A0092-002; TYPE:SOFT PART</t>
  </si>
  <si>
    <t>TRANSFORMERS; TYPE:CURRENT; VOLTAGE, INPUT:660 V; POWER, OUTPUT:10 VA; MANUFACTURER:GILBERT &amp; MAXWELL ELECTRICALS; TYPE:TID;TRANSFORMER RATIO:400/5 A; FREQUENCY:50 HZ; INSULATION CLASS:1.0; EQUIPMENT NAME:ACCUSONIC DISTRIBUTION BOARD</t>
  </si>
  <si>
    <t>SPADE LINE BLINDS; MAT:CARBON STEEL; PRESSURE DESIGNATION:ASME CLASS 600; SIZE:2IN; PIPING FOR MTA</t>
  </si>
  <si>
    <t>SPIRAL WOUND GASKETS FOR PLANT EQUIPMENT; THICKNESS, GASKET:4.5 MM; MAT, WINDINGS:STAINLESS STEEL 316L; MAT, FILLER:GRAPHITE;DIMENSION, I.D. X O.D.:735 X 775 MM; DRAWING NUMBER:3024-04PE02.01-09 REV.2; POSITION NUMBER:9; EQUIPMENT:ETHYLENE RECUPERATOR</t>
  </si>
  <si>
    <t>SPIRAL WOUND GASKETS FOR PLANT EQUIPMENT; THICKNESS, GASKET:4.5 MM; MAT, WINDINGS:STAINLESS STEEL 316L; MAT, FILLER:GRAPHITE;DIMENSION, I.D. X O.D.:620 X 650 MM; DRAWING NUMBER:3024-04PE02.01-10 REV.2; POSITION NUMBER:6; MANUFACTURER:IMPIANTI SISTEMA GELS.P.A; EQUIPMENT NAME:ETHYLENE COOLER</t>
  </si>
  <si>
    <t>SPARE PARTS; PART NAME:O-RING; MATERIAL:NBR; DRAWING NUMBER:OJ.T-31-5349; ITEM POSITION NUMBER:5; EQUIPMENT NAME:SCREEN CHANGER;ADDITIONAL INFORMATION:SPARES FOR SCREEN CHANGER; ADDITIONAL INFORMATION:HYDRAULIC CYLINDER; MANUFACTURER:OSAKA JACK CO LTD;MANUFACTURER PART NUMBER:OJ.T-31-5349/5; REFERENCE NUMBER:JIS-1B-P200; SUPPLIER:THE JAPAN STEEL WORKS</t>
  </si>
  <si>
    <t>SPARE PARTS; PART NAME:O-RING; MATERIAL:NBR; DRAWING NUMBER:OJ.T-31-5349; ITEM POSITION NUMBER:12; EQUIPMENT NAME:SCREEN CHANGER;ADDITIONAL INFORMATION:SPARES FOR SCREEN CHANGER; ADDITIONAL INFORMATION:HYDRAULIC CYLINDER; MANUFACTURER:OSAKA JACK CO LTD;MANUFACTURER PART NUMBER:OJ.T-31-5349/12; REFERENCE NUMBER:JIS-1B-P195; SUPPLIER:THE JAPAN STEEL WORKS</t>
  </si>
  <si>
    <t>CONTACT BLOCK; CONFIGURATION-CONTACT:0 NO + 4 NC; CURRENT-RATED:10 A; VOLTAGE-RATED:UPTO 660 V; MOUNTING:SNAP ON; MANUFACTURER:C&amp;SELECTRIC LIMITED; MANUFACTURER PART NUMBER:TA1DN04; TYPE:AUXILIARY; NUMBER OF CONTACTS:4; NUMBER OF POLES:4; TERMINAL TYPE:SCREW;BLOCK ADDON SUITABLE IN FRONT OF TC1D09-D95,LC1F115A-800A,TP1D09-D80,TP1 DC09/12/25,TCA2DN/TCA3DN</t>
  </si>
  <si>
    <t>SPARE PARTS; PART NAME:COUNTER SLEEVE; MANUFACTURER PART NUMBER:228011; MANUFACTURER:WARTSILA; DRAWING NUMBER:DBAC195522; EQUIPMENTNAME:ENGINE; EQUIPMENT MODEL:W20V32; ENGINE NUMBER:PAAE227083; REFERENCE TYPE:W32</t>
  </si>
  <si>
    <t>SPARE PARTS; PART NAME:DIAPHRAGM,ACTUATOR; MANUFACTURER:MIL CONTROLS LIMITED; MANUFACTURER PART NUMBER:199607260686</t>
  </si>
  <si>
    <t>SPARE PARTS; PART NAME:DIAPHRAGM,ACTUATOR; MANUFACTURER:MIL CONTROLS LIMITED; MANUFACTURER PART NUMBER:314122839686</t>
  </si>
  <si>
    <t>SPARE PARTS; PART NAME:DIAPHRAGM,ACTUATOR; MANUFACTURER:MIL CONTROLS LIMITED; MANUFACTURER PART NUMBER:393897440686</t>
  </si>
  <si>
    <t>SPARE PARTS; PART NAME:DIAPHRAGM,ACTUATOR; MANUFACTURER:MIL CONTROLS LIMITED; MANUFACTURER PART NUMBER:637775477686</t>
  </si>
  <si>
    <t>SPARE PARTS; PART NAME:DIAPHRAGM,ACTUATOR; MANUFACTURER:MIL CONTROLS LIMITED; MANUFACTURER PART NUMBER:779571231686</t>
  </si>
  <si>
    <t>SPARE PARTS; PART NAME:DIAPHRAGM,ACTUATOR; MANUFACTURER:MIL CONTROLS LIMITED; MANUFACTURER PART NUMBER:916606071686</t>
  </si>
  <si>
    <t>SPARE PARTS; PART NAME:GASKET (4-A); MANUFACTURER PART NUMBER:LM-500B50B-38A#01; MANUFACTURER:KOBE STEEL; DRAWINGNUMBER:LM-500B50B#02; ITEM POSITION NUMBER:21; EQUIPMENT NAME:MIXER; EQUIPMENT MAKE:KOBE STEEL; EQUIPMENT MODEL:LCM500H; SUBASSY:WATER END SIDE COVER ASS'Y</t>
  </si>
  <si>
    <t>SPARE PARTS; PART NAME:GASKET (3); MANUFACTURER PART NUMBER:LM-450D10A-33A; MANUFACTURER:KOBE STEEL; DRAWING NUMBER:LM-500D10F#01;ITEM POSITION NUMBER:95; EQUIPMENT NAME:MIXER; EQUIPMENT MAKE:KOBE STEEL; EQUIPMENT MODEL:LCM500H; SUB ASSY:DRIVE END ASS'Y</t>
  </si>
  <si>
    <t>SPARE PARTS; PART NAME:GASKET; MANUFACTURER PART NUMBER:LM-000L20A-01A#01; MANUFACTURER:KOBE STEEL; DRAWING NUMBER:LM-500L20B; ITEMPOSITION NUMBER:18; EQUIPMENT NAME:MIXER; EQUIPMENT MAKE:KOBE STEEL; EQUIPMENT MODEL:LCM500H; SUB ASSY:N2 PURGE NOZZLE ASS'Y</t>
  </si>
  <si>
    <t>SPARE PARTS; PART NAME:GASKET; MANUFACTURER PART NUMBER:UC-000P10A-20A#03; MANUFACTURER:KOBE STEEL; DIMENSIONS:SIZE:1 IN; DRAWINGNUMBER:LM-500P04F; ITEM POSITION NUMBER:40; EQUIPMENT NAME:MIXER; EQUIPMENT MAKE:KOBE STEEL; EQUIPMENT MODEL:LCM500H; SUBNUMBER:LM-500P04F; ITEM POSITION NUMBER:40; EQUIPMENT NAME:MIXER; EQUIPMENT MAKE:KOBE STEEL; EQUIPMENT MODEL:LCM500H; SUBASSY:CHAMBER PIPING (STEAM)</t>
  </si>
  <si>
    <t>SPARE PARTS; PART NAME:O-SEAL; MANUFACTURER PART NUMBER:LM-000L10A-01A#02; MANUFACTURER:KOBE STEEL; DRAWINGNUMBER:LM-500L10B#01/#02; ITEM POSITION NUMBER:9; EQUIPMENT NAME:MIXER; EQUIPMENT MAKE:KOBE STEEL; EQUIPMENT MODEL:LCM500H;ADDITIONAL INFORMATION:TYPE:METAL; SUB ASSY:INJECTION NOZZLE ASS'Y</t>
  </si>
  <si>
    <t>ELECTRICAL RELAYS; MANUFACTURER:LARSEN &amp; TOUBRO SWITCH GEAR; MANUFACTURER PART NUMBER:SS94141OOJO; VOLTAGE:690 V; AMPERAGE:0.45 TO0.75 A; NUMBER, CONTACTS:3; TYPE:MN 2 (BI-METALLIC OVERLOAD RELAY); CONTACT CONFIGURATION:2 NO + 1 NC; MAIN TERMINAL CAPACITY(LUG):10 MM²; AUXILLARY TERMINAL CAPACITY:2 x 2.5 MM²; WITH MANUAL AND AUTO RESET MODE</t>
  </si>
  <si>
    <t>SPARE PARTS; PART NAME:GASKET PACKING; MANUFACTURER PART NUMBER:MGB510-D-DR-0108/71; MANUFACTURER:TAIKO-JAPAN; DIMENSIONS:THK 0.2;MATERIAL:THREE SHEET (PAPER); DRAWING NUMBER:MGB510-D-DR-0108; ITEM POSITION NUMBER:71; EQUIPMENT NAME:REACTIVATION GAS BLOWER;EQUIPMENT MAKE:TAIKO-JAPAN; EQUIPMENT MODEL:RD-125NBP#1; ADDITIONAL INFORMATION:FOR DRIVE SIDE BEARING CASE</t>
  </si>
  <si>
    <t>SPARE PARTS; PART NAME:GASKET PACKING; MANUFACTURER PART NUMBER:MGB510-D-DR-0108/71; MANUFACTURER:TAIKO-JAPAN; DIMENSIONS:THK 0.3;MATERIAL:THREE SHEET (PAPER); DRAWING NUMBER:MGB510-D-DR-0108; ITEM POSITION NUMBER:71; EQUIPMENT NAME:REACTIVATION GAS BLOWER;EQUIPMENT MAKE:TAIKO-JAPAN; EQUIPMENT MODEL:RD-125NBP#1; ADDITIONAL INFORMATION:FOR DRIVE SIDE BEARING CASE</t>
  </si>
  <si>
    <t>SPARE PARTS; PART NAME:GASKET (3-A); MANUFACTURER PART NUMBER:LM-500B50B-12A; MANUFACTURER:KOBE STEEL; DRAWINGNUMBER:LM-500B50B#01; ITEM POSITION NUMBER:12; EQUIPMENT NAME:MIXER; EQUIPMENT MAKE:KOBE STEEL; EQUIPMENT MODEL:LCM500H; SUBASSY:WATER END SIDE COVER ASS'Y</t>
  </si>
  <si>
    <t>SPARE PARTS; PART NAME:OIL SEAL; EQUIPMENT NAME:GEAR  BOX; EQUIPMENTMAKE:S.J.INDUSTRIES; MANUFACTURER:S.J.INDUSTRIES; FOR FLOCCULATOR AGITATOR;H.P:3; MATERIAL:STAINLESS STEEL 304; SPEED:4 RPM; DIA, IMPELLER:1500 X 1500 MM;DIA, SHAFT:65 MM; TYPE, IMPELLER:PADDLE</t>
  </si>
  <si>
    <t>SPARE PARTS; PART NAME:BOX,TERMINAL; EQUIPMENT NAME:MOTOR; EQUIPMENT MAKE:BHARAT BIJLEE; MANUFACTURER PART NUMBER:TBAX011MSP;MANUFACTURER:BHARAT BIJLEE; FOR MOTOR; FRAME SIZE:71; POWER RATING:0.37 KW; MOTOR REFERENCE:MN071433</t>
  </si>
  <si>
    <t>SPECTACLE LINE BLINDS; MAT:STAINLESS STEEL 304; SIZE:3/4 IN; PRESSURE DESIGNATION:ANSI CL150; MAT, SPEC:ASTM A182 GRADE F304;DESIGN SPEC:ASME B 16.48; FINISH, FLANGE FACING:125 AARH; FACING, FLANGE:FULL FACE</t>
  </si>
  <si>
    <t>SPARE PARTS; PART NAME:GLAND STUD NUT; EQUIPMENT NAME:CONTROL VALVE; EQUIPMENTMAKE:BAKER HUGHES; MANUFACTURER PART NUMBER:200720494-158-0000;MANUFACTURER:BAKER HUGHES; VALVE SERIAL NUMBER:LB12A0091-003, LB12A0092-001;TYPE:HARD PART</t>
  </si>
  <si>
    <t>SPARE PARTS; PART NAME:WEAR RING,CASING; EQUIPMENT NAME:WASH OIL UNLOADING PUMP; EQUIPMENT MAKE:ITT CORPORATION INDIA PVT LTD;EQUIPMENT MODEL:3700 SA-1.5x3 - 9N; ADDITIONAL INFORMATION:180-241 BHN; MANUFACTURER:ITT CORPORATION INDIA PVT LTD; MANUFACTURERPART NUMBER:C00288A22 1232K</t>
  </si>
  <si>
    <t>SPARE PARTS; PART NAME:WEAR RING,CASING; EQUIPMENT NAME:PENTANE UNLOADING PUMP; EQUIPMENT MAKE:ITT CORPORATION INDIA PVT LTD;EQUIPMENT MODEL:3700 SX-1.5x3 - 9A; ADDITIONAL INFORMATION:180-241 BHN; MANUFACTURER:ITT CORPORATION INDIA PVT LTD; MANUFACTURERPART NUMBER:C00288A22 1232K</t>
  </si>
  <si>
    <t>SPARE PARTS; PART NAME:WEAR RING,CASING; EQUIPMENT NAME:BUTANE C4 FEED PUMP; EQUIPMENT MAKE:ITT CORPORATION INDIA PVT LTD;EQUIPMENT MODEL:3700 MA-1.5x3-13A; ADDITIONAL INFORMATION:180-241 BHN; MANUFACTURER:ITT CORPORATION INDIA PVT LTD; MANUFACTURERPART NUMBER:C00288A22 1232K</t>
  </si>
  <si>
    <t>LIMIT SWITCHES; CONFIGURATION, CONTACT:1 NO + 1 NC; RATING, CONTACT:6 A; MANUFACTURER:SIEMENS; MANUFACTURER PART NUMBER:3SE3020-0A;APPLICATION:DOOR; EQUIPMQNT NAME:EOT CRANE; EQUIPMENT MANUFACTURER:FAFECO</t>
  </si>
  <si>
    <t>SPARE PARTS; PART NAME:FERRULE + LOCKING RING; DIMENSIONS:1 X 12 IN; EQUIPMENT NAME:TOC/TN/TP ANALYZER; EQUIPMENT MAKE:HACH;MANUFACTURER PART NUMBER:10-EMT-120; MANUFACTURER:HACH; MAT, FERRULE:PTFE; MAT, LOCKING RING:PEEK</t>
  </si>
  <si>
    <t>BUTT-WELD PIPE CAPS; MAT:STAINLESS STEEL 304; MAT SPEC, FITTING:ASTM A403 WP 304; SERVICE:LOW TEMPERATURE/HC/ADDITIVES; SCHEDULENUMBER:40; SIZE:1.5 IN</t>
  </si>
  <si>
    <t>SPARE PARTS; PART NAME:PACKING SET; ADDITIONAL INFORMATION:FOR GLAND; MANUFACTURER:MIL CONTROLS LIMITED; MANUFACTURER PARTNUMBER:145046249944</t>
  </si>
  <si>
    <t>SPARE PARTS; PART NAME:PACKING SET; ADDITIONAL INFORMATION:FOR GLAND; MANUFACTURER:MIL CONTROLS LIMITED; MANUFACTURER PARTNUMBER:253838554944</t>
  </si>
  <si>
    <t>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DWG:MEA110-D-DR-0282; MANDATORY ADD REQRMTS:REFERED POSITION NUMBER:4B;CENTRING RING, O.D.:278 MM; INNER RING, I.D.:206 MM; DIMENSION, I.D. X O.D.:226 X 270 MM; EQUIPMENT NAME:CS HEAT EXCHANGER;MODEL:H-BEM; MANUFACTURER:INDCON PROJECTS &amp; EQUIPMENT LTD</t>
  </si>
  <si>
    <t>FILTER ELEMENT; TYPE:Y; SIZE:1 IN; MESH SIZE:60; MATERIAL:STAINLESS STEEL 304;HYDROTEST PRESSURE:1.5 MPA; OPENING AREA:259%; FOR FILTER / STRAINER; DRAWINGNUMBER:JFC-015</t>
  </si>
  <si>
    <t>SPARE PARTS; PART NAME:PACKING SET; ADDITIONAL INFORMATION:FOR GLAND; MANUFACTURER:MIL CONTROLS LIMITED; MANUFACTURER PARTNUMBER:970166000944</t>
  </si>
  <si>
    <t>SPARE PARTS; PART NAME:VALVE SET; MANUFACTURER PART NUMBER:11514-0900/3, 5, 17; MANUFACTURER:SHIN NIPPON MACHINERY CO LTD; DRAWINGNUMBER:11514-0900; ITEM POSITION NUMBER:3, 5, 17; EQUIPMENT NAME:BIG PUMP (TURBINE); EQUIPMENT MAKE:SHIN NIPPON MACHINERY CO., LTD;EQUIPMENT MODEL:B6-R2-R; ADDITIONAL INFORMATION:FOR ESV</t>
  </si>
  <si>
    <t>SPARE PARTS; PART NAME:VALVE SET; MANUFACTURER PART NUMBER:11515-0900-1A/7, 8, 49; MANUFACTURER:SHIN NIPPON MACHINERY CO LTD;DRAWING NUMBER:11515-0900-1A; ITEM POSITION NUMBER:7, 8, 49; EQUIPMENT NAME:BIG PUMP (TURBINE); EQUIPMENT MAKE:SHIN NIPPONMACHINERY CO., LTD; EQUIPMENT MODEL:B8-C2; ADDITIONAL INFORMATION:FOR ESV</t>
  </si>
  <si>
    <t>ELECTRICAL RELAYS; AMPERAGE:2.4 TO 4 A; MANUFACTURER:SIEMENS; MANUFACTURER PART NUMBER:3UA5200-1E; TYPE:MAIN HOIST BIMETALLIC</t>
  </si>
  <si>
    <t>SPARE PARTS; PART NAME:GASKET SET; MANUFACTURER PART NUMBER:13754SUBSOG; MANUFACTURER:KIRLOSKAR BROTHERS LTD; MATERIAL:NAM 37;EQUIPMENT NAME:CENTRIFUGAL PUMP; EQUIPMENT MODEL:KPD 80/20 (2900); REFERENCE NUMBER:SOG; PUMP CODE:13754F08712A512050; OANUMBER:F08712A512/0500</t>
  </si>
  <si>
    <t>SPIRAL WOUND GASKETS; DESIGN SPEC:ASME/ANSI B16.20 - 1998; DESIGN SPEC, FLANGE(S):ASME B16.5; PRESSURE DESIGNATION:CL 1500; MAT,WINDINGS:STAINLESS STEEL; MAT, FILLER:GRAPHITE; MAT, INNER RING:STAINLESS STEEL 316; MAT, CENTRING RING:STAINLESS STEEL 316; SIZE,PIPE, NOMINAL:1.5 IN</t>
  </si>
  <si>
    <t>SPARE PARTS; PART NAME:WIRE,SAFETY; DIMENSIONS:155 X 4 MM; ITEM POSITIONNUMBER:228; EQUIPMENT NAME:THIN FILM EVAPORATOR; EQUIPMENTMAKE:BUSS-SMS-CANZLER; EQUIPMENT MODEL:LB-2800-S; ADDITIONAL INFORMATION:DIN471; MANUFACTURER PART NUMBER:105093; MANUFACTURER:BUSS-SMS-CANZLER; PARTLIST:UPPER BEARING (200); PLANT:BUTENE-1</t>
  </si>
  <si>
    <t>SPARE PARTS; PART NAME:SET SCREW; MATERIAL:STAINLESS STEEL 316; DRAWING NUMBER:2H-134268; ITEM POSITION NUMBER:57; EQUIPMENTNAME:1ST REACTOR QUENCH LIQUID PUMP; EQUIPMENT MAKE:FLOWSERVE PUMPS; EQUIPMENT MODEL:8 HNNI-154-SL; ADDITIONAL INFORMATION:FORNAME:1ST REACTOR QUENCH LIQUID PUMP; EQUIPMENT MAKE:FLOWSERVE PUMPS; EQUIPMENT MODEL:8 HNNI-154-SL; ADDITIONAL INFORMATION:FORMECHANICAL SEAL; MANUFACTURER:FLOWSERVE SEALS (FSD); MANUFACTURER PART NUMBER:2H-134268/57; SEAL MODEL:3.000"/3.250" QBW/QBQ</t>
  </si>
  <si>
    <t>SPARE PARTS; PART NAME:BODY GASKET; EQUIPMENT NAME:CONTROL VALVE; EQUIPMENTMAKE:BAKER HUGHES; MANUFACTURER PART NUMBER:400119600-826-0000;MANUFACTURER:BAKER HUGHES; VALVE SERIAL NUMBER:LB12A0091-001, LB12A0091-002;TYPE:SOFT PART</t>
  </si>
  <si>
    <t>SPIRAL WOUND GASKETS; DESIGN SPEC:ANSI B16.20; DESIGN SPEC, FLANGE(S):ANSI B16.5; SERVICE:LOW TEMPERATURE; PRESSUREDESIGNATION:CLASS 150; MAT, WINDINGS:STAINLESS STEEL 316; MAT, FILLER:GRAFOIL; MAT, CENTRING RING:STAINLESS STEEL 316; SIZE, PIPE,NOMINAL:2 IN</t>
  </si>
  <si>
    <t>BUTT-WELD PIPE ELBOWS; MAT:STAINLESS STEEL; MAT SPEC, FITTING:ASTM A182;ANGLE:90 °; SCHEDULE NUMBER:40; SIZE:1 IN; PRESSURE DESIGNATION:ASME CLASS 3000</t>
  </si>
  <si>
    <t>FLAT RING GASKETS; TYPE:FLAT RING; FACING, FLANGE:RAISED FACE; PRESSURE DESIGNATION:ASME CL 150; THICKNESS:2 MM; MAT:GRAPHITE WITHSS 316 INSERTED; SIZE, PIPE, NOMINAL:2 IN; REFERENCE: 14BL</t>
  </si>
  <si>
    <t>SPARE PARTS; PART NAME:PIN; MATERIAL:STAINLESS STEEL XM-19; DRAWING NUMBER:F12006; ITEM POSITION NUMBER:50; EQUIPMENT NAME:CONTROLBALL VALVE; EQUIPMENT MAKE:METSO AUTOMATION; EQUIPMENT MODEL:XA03DWGAJ2SJSAAF; MANUFACTURER:METSO AUTOMATION; MANUFACTURER PARTNUMBER:H013706</t>
  </si>
  <si>
    <t>SPARE PARTS; PART NAME:DISC; EQUIPMENT NAME:ELEVATOR; EQUIPMENT MAKE:GEDA; EQUIPMENT MODEL:SH1600; ADDITIONAL INFORMATION:16;MANUFACTURER PART NUMBER:60028; MANUFACTURER:GEDA; REFERENCE NUMBER:P007200</t>
  </si>
  <si>
    <t>SPARE PARTS; PART NAME:SEAT RING; MANUFACTURER PART NUMBER:1U234622012; MANUFACTURER:FISHER CONTROLS; MATERIAL:ASME SA216 WCCFMS20B88; EQUIPMENT NAME:CONTROL VALVE; EQUIPMENT MODEL:3.00ET; SET QUANTITY:1</t>
  </si>
  <si>
    <t>RING JOINT GASKETS; DESIGN SPEC:ANSI B16.20; MAT:SOFT IRON; HARDNESS, MAXIMUM:90 BHN; TYPE:OCTAGONAL; RING IDENTIF NO.:R49; SIZE,FLANGE (INCH:8 IN; DESIGN SPEC, FLANGE:ANSI B16.5; PRESSURE DESIGNATION:CLASS 300</t>
  </si>
  <si>
    <t>FILTER ELEMENT; TYPE:Y; SIZE:1 IN; MESH SIZE:120; MATERIAL:STAINLESS STEEL 304;HYDROTEST PRESSURE:1 MPA; OPENING AREA:208%; FOR FILTER / STRAINER; DRAWINGNUMBER:JFC-018</t>
  </si>
  <si>
    <t>SPARE PARTS; PART NAME:INPUT SHAFT; EQUIPMENT NAME:BALL VALVE; EQUIPMENTMAKE:EMERSON PROCESS MANAGEMENT; EQUIPMENT MODEL:AT/150/1/S2; ADDITIONALINFORMATION:REDUCTION RATIO:450/1; MANUFACTURER:EMERSON PROCESS MANAGEMENT;VALVE SIZE:16 INCH; PRESSURE DESIGNATION:ASME CLASS 600</t>
  </si>
  <si>
    <t>FLUORESCENT LAMPS; TYPE:COMPACT; CONNECTION(S):2 PIN; CONSTRUCTION:SINGLE-U; VOLTAGE:220 VAC; POWER, RATED:11 W; LENGTH:240 MM;MANUFACTURER:BAJAJ; MODEL NUMBER:11-860 PJ9U-DELUXS; ALTERNATE MANUFACTURER:HAVELLS/OSRAM/PHILIPS</t>
  </si>
  <si>
    <t>SPARE PARTS; PART NAME:MOUNTING,INSERT; MATERIAL:VITON; DRAWING NUMBER:2H-144069; ITEM POSITION NUMBER:6; EQUIPMENT NAME:TOP ENTRYAGITATOR; EQUIPMENT MAKE:REMI PROCESS PLANT &amp; MACHINARY; ADDITIONAL INFORMATION:FOR MECHANICAL SEAL; MANUFACTURER:FLOWSERVE SANMAR;MANUFACTURER PART NUMBER:2H-144069/6; SEAL MODEL/TYPE:3.500" DOUBLE INSIDE CARTRIDGE BRO</t>
  </si>
  <si>
    <t>SPARE PARTS; PART NAME:MOUNTING,INSERT; MATERIAL:DURAFLON; DRAWING NUMBER:2H-144069; ITEM POSITION NUMBER:7; EQUIPMENT NAME:TOPENTRY AGITATOR; EQUIPMENT MAKE:REMI PROCESS PLANT &amp; MACHINARY; ADDITIONAL INFORMATION:FOR MECHANICAL SEAL; MANUFACTURER:FLOWSERVESANMAR; MANUFACTURER PART NUMBER:2H-144069/7; SEAL MODEL/TYPE:3.500" DOUBLE INSIDE CARTRIDGE BRO</t>
  </si>
  <si>
    <t>SPARE PARTS; PART NAME:GASKET; MATERIAL:DMC-340; DRAWING NUMBER:2H-144069; ITEM POSITION NUMBER:G3; EQUIPMENT NAME:TOP ENTRYAGITATOR; EQUIPMENT MAKE:REMI PROCESS PLANT &amp; MACHINARY; ADDITIONAL INFORMATION:FOR MECHANICAL SEAL; MANUFACTURER:FLOWSERVE SANMAR;MANUFACTURER PART NUMBER:2H-144069/G3; SEAL MODEL/TYPE:3.500" DOUBLE INSIDE CARTRIDGE BRO</t>
  </si>
  <si>
    <t>SPARE PARTS; PART NAME:O-RING; MATERIAL:BUNA-N; DRAWING NUMBER:2H-144069; ITEM POSITION NUMBER:M3; EQUIPMENT NAME:TOP ENTRYAGITATOR; EQUIPMENT MAKE:REMI PROCESS PLANT &amp; MACHINARY; ADDITIONAL INFORMATION:FOR MECHANICAL SEAL; MANUFACTURER:FLOWSERVE SANMAR;MANUFACTURER PART NUMBER:2H-144069/M3; SEAL MODEL/TYPE:3.500" DOUBLE INSIDE CARTRIDGE BRO</t>
  </si>
  <si>
    <t>SPARE PARTS; PART NAME:PLUG STEM; MATERIAL:SUS316; EQUIPMENT NAME:CONTROL VALVE;EQUIPMENT MAKE:DRESSER MASONEILAN; EQUIPMENT MODEL:87-21125; MANUFACTURER PARTNUMBER:207021241-163H0000; MANUFACTURER:DRESSER MASONEILAN</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</si>
  <si>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DWG:MEA120-D-DR-0101; MANDATORY ADD REQRMTS:REFERED POSITION NUMBER:2-4; CENTRING RING, O.D.:678MM; INNER RING, I.D.:600 MM; DIMENSION, I.D. X O.D.:626 X 670 MM; REAL MANUFACTURER NAME:UNIKLINGER</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</si>
  <si>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DWG:MEA120-D-DR-0041; MANDATORY ADD REQRMTS:REFERED POSITION NUMBER:2-4; CENTRING RING, O.D.:682MM; INNER RING, I.D.:610 MM; DIMENSION, I.D. X O.D.:630 X 674 MM; REAL MANUFACTURER NAME:UNIKLINGER</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</si>
  <si>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DWG:MEA120-D-DR-0081; MANDATORY ADD REQRMTS:REFERED POSITION NUMBER:2-4; CENTRING RING, O.D.:684MM; INNER RING, I.D.:606 MM; DIMENSION, I.D. X O.D.:632 X 676 MM; REAL MANUFACTURER NAME:UNIKLINGER</t>
  </si>
  <si>
    <t>CIRCUIT BREAKERS; TYPE, CIRCUITBREAKER:THERMAL MAGNETIC; POLE, QUANTITY:3; VOLTAGE RATING:600 VAC; MOUNTING:PANEL;MANUFACTURER:SCHNEIDER ELECTRIC; MANUFACTURER PART NUMBER:GV2ME20; WITH SCREW TERMINAL; THERMAL TRIP SETTING:13 TO 18 A</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</si>
  <si>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DWG:MEA110-D-DR-0032; MANDATORY ADD REQRMTS:REFERED POSITION NUMBER:5; CENTRING RING, O.D.:333MM; INNER RING, I.D.:261 MM; DIMENSION, I.D. X O.D.:281 X 325 MM; EQUIPMENT NAME:CS HEAT EXCHANGER; EQUIPMENT MODEL NUMBER:V-BEM;EQUIPMENT MANUFACTURER NAME:INDCON PROJECT; DRAWING NUMBER:MEA110-D-DR-0042, MEA110-D-DR-0202; POSITION NUMBER:6, 7</t>
  </si>
  <si>
    <t>SPARE PARTS; PART NAME:NUT, IMPELLER; MANUFACTURER PART NUMBER:1371013301253; MANUFACTURER:KIRLOSKAR BROTHERS LTD;MATERIAL:STAINLESS STEEL 410; EQUIPMENT NAME:WASTE WATER RETURN PUMP; EQUIPMENT MODEL:KPD 40/13; REFERENCE NUMBER:3300001; PUMPCODE:13705F08712A512060; OA NUMBER:F08712A512/0600</t>
  </si>
  <si>
    <t>SPARE PARTS; PART NAME:V BELT; EQUIPMENT NAME:ROTORY BLOWER; EQUIPMENT MAKE:SWAM PNEUMATICS; EQUIPMENT MODEL:RH-45AC;MANUFACTURER:SWAM PNEUMATICS; MANUFACTURER PART NUMBER:11110106; DRAWING NUMBER:121204/C</t>
  </si>
  <si>
    <t>TRANSFORMERS; TYPE:CURRENT; POWER, OUTPUT:5 VA; MANUFACTURER:EIC METERS PVT LTD; CLASS:1; CURRENT RATIO:30 / 1 A; FOR CRACKERCATHODIC PROTECTION TR UNIT</t>
  </si>
  <si>
    <t>SPARE PARTS; PART NAME:BUSH; MANUFACTURER PART NUMBER:2710 AP; MANUFACTURER:CHRONOS RICHARDSON; DRAWING NUMBER:1B 2107; ITEMPOSITION NUMBER:65; EQUIPMENT NAME:FLAKER BAGGING SYSTEM; EQUIPMENT MAKE:CHRONOS RICHARDSON; EQUIPMENT MODEL:GE-55 SSF; ADDITIONALINFORMATION:MAIN SHAFT, SHORT; SUB ASSY:SEWING HEAD 150 U</t>
  </si>
  <si>
    <t>SPARE PARTS; PART NAME:BOLT,HEXAGON HEAD; MATERIAL:STAINLESS STEEL 304; DRAWING NUMBER:2H-134056; ITEM POSITION NUMBER:K; EQUIPMENTNAME:CONDENSATE PUMP; EQUIPMENT MAKE:SULZER PUMPS; EQUIPMENT MODEL:CZ 32-250,LK-40; ADDITIONAL INFORMATION:FOR MECHANICAL SEAL;MANUFACTURER:FLOWSERVE SEALS (FSD); MANUFACTURER PART NUMBER:2H-134056/K; SEAL MODEL:1.875" PTO</t>
  </si>
  <si>
    <t>SPARE PARTS; PART NAME:BOLT,HEXAGON HEAD; MATERIAL:STAINLESS STEEL 304; DRAWING NUMBER:2H-133229; ITEM POSITION NUMBER:40.1;EQUIPMENT NAME:2ND REACTOR QUENCH LIQUID PUMP; EQUIPMENT MAKE:FLOWSERVE PUMPS; EQUIPMENT MODEL:ERPN 150-400-0; ADDITIONALINFORMATION:FOR MECHANICAL SEAL; MANUFACTURER:FLOWSERVE SEALS (FSD); MANUFACTURER PART NUMBER:2H-133229/40.1; SEALMODEL:3.125"/3.375" QBW/QBQ</t>
  </si>
  <si>
    <t>THREADED PIPE COUPLINGS; TYPE:THREADED BOTH END; MAT:STAINLESS STEEL 304; MAT SPEC, FITTING:ASTM A182 GRADE F304; PRESSUREDESIGNATION:CL 6000; MANDATORY ADD REQRMTS:LOW TEMP/HC/ADDITIVES; SIZE:0.5 IN</t>
  </si>
  <si>
    <t>SPARE PARTS; PART NAME:THREAD TENSION BODY; MANUFACTURER PART NUMBER:AS 2710 A; MANUFACTURER:CHRONOS RICHARDSON; DRAWING NUMBER:2B2115; ITEM POSITION NUMBER:61; EQUIPMENT NAME:FLAKER BAGGING SYSTEM; EQUIPMENT MAKE:CHRONOS RICHARDSON; EQUIPMENT MODEL:GE-55 SSF;SUB ASSY:SEWING HEAD 150 U</t>
  </si>
  <si>
    <t>HAND TOOLS; TYPE, TOOL:ALLEN KEY; MANUFACTURER:TAPARIA TOOLS LIMITED; MANUFACTURER PART NUMBER:AK-5/8 OR EQUIVALENT; FINISHCOLOUR:BLACK; SIZE:5/8 IN; ALTERNATE MANUFACTURER:FACOM / GRIPHOLD ENGINEERING / BAHCO / MEKASTER ENGINEERING LTD / TRISTAR</t>
  </si>
  <si>
    <t>SPARE PARTS; PART NAME:SHAFT; EQUIPMENT NAME:AIR HANDLING UNIT; EQUIPMENTMAKE:SYSTEM AIR LTD; MANUFACTURER:SYSTEM AIR LTD; EQUIPMENT CODE:SIPL-W-1216/04;FOR FAN MODEL:RDH 400R; AHU-4</t>
  </si>
  <si>
    <t>SPIRAL WOUND GASKETS FOR PLANT EQUIPMENT; THICKNESS, GASKET:4.5 MM; MAT,WINDINGS:STAINLESS STEEL 316; MAT, FILLER:GRAPHITE; MAT, INNER RING:STAINLESSSTEEL 316; MAT, CENTRING RING:STAINLESS STEEL 316; DRAWING,DIMENSIONAL:TPE805-1004-01 REV 1; CENTRING RING, O.D.:1290 MM; INNER RING,I.D.:1230 MM; DIMENSION, I.D. X O.D.:1282 X 1256 MM; INNER RING OD:1256 MM;CENTRING RING ID:1282 MM; FOR SHELL SIDE; PUMPAROUND COOLERS; TECHNO PROCESSEQUIPMENTS(I) LTD; FOR ONE SHELL ONLY</t>
  </si>
  <si>
    <t>SPARE PARTS; PART NAME:SCREW BRACKET; MANUFACTURER PART NUMBER:2B 14600/13; MANUFACTURER:CHRONOS RICHARDSON; DRAWING NUMBER:2B14600; ITEM POSITION NUMBER:13; EQUIPMENT NAME:FLAKER BAGGING SYSTEM; EQUIPMENT MAKE:CHRONOS RICHARDSON; EQUIPMENT MODEL:GE-55 SSF;SUB ASSY:SEWING HEAD CASE OF SEWING HEAD 150 U</t>
  </si>
  <si>
    <t>SPARE PARTS; PART NAME:PIVOT; MANUFACTURER PART NUMBER:1B 20794/5; MANUFACTURER:CHRONOS RICHARDSON; DRAWING NUMBER:1B 20794; ITEMPOSITION NUMBER:5; EQUIPMENT NAME:FLAKER BAGGING SYSTEM; EQUIPMENT MAKE:CHRONOS RICHARDSON; EQUIPMENT MODEL:GE-55 SSF; ADDITIONALINFORMATION:FOR LOOPER CLAMP; SUB ASSY:LOOPER CLAMP ASSEMBLY; SEWING HEAD 150 U</t>
  </si>
  <si>
    <t>SPARE PARTS; PART NAME:GASKET, HOSE ; MANUFACTURER PART NUMBER:107035; MANUFACTURER:WARTSILA; DIMENSIONS:476 X 4/9; DRAWINGNUMBER:DBAC195522; EQUIPMENT NAME:ENGINE; EQUIPMENT MODEL:W20V32; LENGTH:1524; ENGINE NUMBER:PAAE227083; REFERENCE TYPE:W32</t>
  </si>
  <si>
    <t>SPARE PARTS; PART NAME:ACTUATOR PACKING SET; EQUIPMENT NAME:CONTROL VALVE; EQUIPMENT MAKE:MIL CONTROLS; EQUIPMENT MODEL:21135;MANUFACTURER:MIL CONTROLS; MANUFACTURER PART NUMBER:100000324936; ACTUATOR SIZE:13 IN; MODEL NUMBER:21125, 70125</t>
  </si>
  <si>
    <t>SOCKET WELD PIPE CAPS; MAT:CARBON STEEL; MAT SPEC, FITTING:ASTM A234 WPB; PRESSURE DESIGNATION:CL 3000; MANDATORY ADD REQRMTS:STEAMWITH IBR CERTIFICATE; SIZE:0.5 IN</t>
  </si>
  <si>
    <t>SOCKET WELD PIPE COUPLINGS; MAT:CARBON STEEL; MAT SPEC, FITTING:ASTM A105; PRESSURE DESIGNATION:CL 3000; MANDATORY ADDREQRMTS:STEAM WITH IBR CERTIFICATE; SIZE:0.5 IN</t>
  </si>
  <si>
    <t>REINFORCED FLAT RING RUBBER GASKET; MAT:ETHYLENE-PROPYLENE RUBBER; CROSS SECTION:WITH INSERT; MAT, INSERT:STEEL; FACING,FLANGE:RAISED FACE; PRESSURE DESIGNATION:ASME CL 300; THICKNESS AT INSERT:4 MM; SIZE, PIPE, NOMINAL:2 IN; REFERENCE: 11KC</t>
  </si>
  <si>
    <t>SPARE PARTS; PART NAME:WEAR RING,IMPELLER,SUCTION; EQUIPMENT NAME:WASH OIL UNLOADING PUMP; EQUIPMENT MAKE:ITT CORPORATION INDIA PVTLTD; EQUIPMENT MODEL:3700 SA-1.5x3 - 9N; ADDITIONAL INFORMATION:300-350 BHN; MANUFACTURER:ITT CORPORATION INDIA PVT LTD;MANUFACTURER PART NUMBER:C00288A58 1299K</t>
  </si>
  <si>
    <t>SPARE PARTS; PART NAME:BOX,TERMINAL; EQUIPMENT NAME:MOTOR; EQUIPMENT MAKE:BHARAT BIJLEE; MANUFACTURER PART NUMBER:TBAX018L;MANUFACTURER:BHARAT BIJLEE; FOR MOTOR; FRAME SIZE:180L; POWER RATING:18.5 / 25.0 KW; MOTOR REFERENCE:MA18L473</t>
  </si>
  <si>
    <t>SOCKET WELD PIPE ELBOWS; MANDATORY REQUIREMENTS:STEAM; ANGLE:90 °; SIZE:2 IN;INSPECTION, CERTIF:IBR; MAT:CARBON STEEL; MAT SPEC:ASTM A105 GRADE B; PRESSUREDESIGNATION:ASME CLASS 6000</t>
  </si>
  <si>
    <t>SPARE PARTS; PART NAME:CUP,BEARING; EQUIPMENT NAME:FLOCCULATOR AGITATOR;EQUIPMENT MAKE:S.J.INDUSTRIES; MANUFACTURER:S.J.INDUSTRIES; FOR FLOCCULATORAGITATOR; H.P:3; MATERIAL:STAINLESS STEEL 304; SPEED:4 RPM; DIA, IMPELLER:1500 X1500 MM; DIA, SHAFT:65 MM; TYPE, IMPELLER:PADDLE</t>
  </si>
  <si>
    <t>SPARE PARTS; PART NAME:BEARING,LOCKED; EQUIPMENT NAME:ROTORY BLOWER; EQUIPMENT MAKE:SWAM PNEUMATICS; EQUIPMENT MODEL:RH-45AC;ADDITIONAL INFORMATION:NON DRIVE END; MANUFACTURER:SWAM PNEUMATICS; MANUFACTURER PART NUMBER:1111016; DRAWING NUMBER:121204/CADDITIONAL INFORMATION:NON DRIVE END; MANUFACTURER:SWAM PNEUMATICS; MANUFACTURER PART NUMBER:1111016; DRAWING NUMBER:121204/C</t>
  </si>
  <si>
    <t>SPARE PARTS; PART NAME:GLAND PACKING SET; EQUIPMENT NAME:CONTROL VALVE; EQUIPMENT MAKE:MIL CONTROLS; EQUIPMENT MODEL:29134;MANUFACTURER:MIL CONTROLS; MANUFACTURER PART NUMBER:173258136944; MODEL NUMBER:29114, 29174, 29164, 29184, 29154</t>
  </si>
  <si>
    <t>SPARE PARTS; PART NAME:AC-AUXILIARY RELAY; MANUFACTURER PART NUMBER:PT 3P7 615; 115VAC; MANUFACTURER:WARTSILA; DRAWINGNUMBER:DBAC195522; EQUIPMENT NAME:ENGINE; EQUIPMENT MODEL:W20V32; ENGINE NUMBER:PAAE227083; REFERENCE TYPE:W32</t>
  </si>
  <si>
    <t>SPARE PARTS; PART NAME:GASKET PACKING; MANUFACTURER PART NUMBER:MGB510-D-DR-0108/70; MANUFACTURER:TAIKO-JAPAN; DIMENSIONS:THK 0.1;MATERIAL:THREE SHEET (PAPER); DRAWING NUMBER:MGB510-D-DR-0108; ITEM POSITION NUMBER:70; EQUIPMENT NAME:REACTIVATION GAS BLOWER;EQUIPMENT MAKE:TAIKO-JAPAN; EQUIPMENT MODEL:RD-125NBP#1; ADDITIONAL INFORMATION:FOR DRIVE SIDE BEARING CASE</t>
  </si>
  <si>
    <t>SOCKET WELD PIPE CAPS; MAT:STAINLESS STEEL 304; MAT SPEC, FITTING:ASTM A403 WP 304; PRESSURE DESIGNATION:CL 3000; MANDATORY ADDREQRMTS:LOW TEMPERATURE/HC/ADDITIVES; SIZE:0.75 IN</t>
  </si>
  <si>
    <t>SOCKET WELD PIPE CAPS; MAT:STAINLESS STEEL 304; MAT SPEC, FITTING:ASTM A403 WP 304; PRESSURE DESIGNATION:CL 6000; MANDATORY ADDREQRMTS:LOW TEMPERATURE/HC/ADDITIVES; SIZE:0.5 IN</t>
  </si>
  <si>
    <t>SPARE PARTS; PART NAME:BEARING,THRUST; MATERIAL:COBALT BASED ALLOY; DRAWING NUMBER:F13056; ITEM POSITION NUMBER:70; EQUIPMENTNAME:ECCENTRIC CTRL VALVE ; EQUIPMENT MAKE:METSO AUTOMATION; EQUIPMENT MODEL:FC02DWQTJ1KBRGGF; MANUFACTURER:METSO AUTOMATION;NAME:ECCENTRIC CTRL VALVE ; EQUIPMENT MAKE:METSO AUTOMATION; EQUIPMENT MODEL:FC02DWQTJ1KBRGGF; MANUFACTURER:METSO AUTOMATION;MANUFACTURER PART NUMBER:894986</t>
  </si>
  <si>
    <t>SPARE PARTS; PART NAME:TUBING; DIMENSIONS:OD 3/16 IN X ID 1/8 IN X LG 1 M; MATERIAL:PFA (PERFLUOROALKOXY ALKANES); EQUIPMENTNAME:TOC/TN/TP ANALYZER; EQUIPMENT MAKE:HACH; MANUFACTURER PART NUMBER:10-SCA-002; MANUFACTURER:HACH</t>
  </si>
  <si>
    <t>PLANT ELEMENT METAL JACKETED GASKETS; MAT, FILLER:ARAMIDE; MAT, JACKET:BRASS; THICKNESS, GASKET:3 MM; DIMENSION, I.D.:237 MM;DIMENSION, O.D.:257 MM; CONSTRUCTION:1 PASS; DRAWING NUMBER:3669-GP-VD-005_8280_GDX_570045-IS03; ITEM POSITION NUMBER:10</t>
  </si>
  <si>
    <t>SPARE PARTS; PART NAME:BUSHING,REAR,SHAFT; EQUIPMENT NAME:STITCHING MACHINE; EQUIPMENT MAKE:NEWLONG INDUSTRIAL FZC; EQUIPMENTMODEL:DS-9C; ADDITIONAL INFORMATION:ARM ROCKER; MANUFACTURER:NEWLONG INDUSTRIAL FZC; MANUFACTURER PART NUMBER:302052; SUBASSEMBLY:BUSHING PARTS</t>
  </si>
  <si>
    <t>SPARE PARTS; PART NAME:BEARING, BOTTOM; MANUFACTURER PART NUMBER:2705 Q; MANUFACTURER:CHRONOS RICHARDSON; DRAWING NUMBER:1B 2084;ITEM POSITION NUMBER:1; EQUIPMENT NAME:FLAKER BAGGING SYSTEM; EQUIPMENT MAKE:CHRONOS RICHARDSON; EQUIPMENT MODEL:GE-55 SSF;ADDITIONAL INFORMATION:FOR DRIVE SHAFT; SUB ASSY:OSCILLATING FINGER OF SEWING HEAD 150 U</t>
  </si>
  <si>
    <t>SPARE PARTS; PART NAME:SHAFT,LEVER,LOOPER DRIVE; EQUIPMENT NAME:STITCHING MACHINE; EQUIPMENT MAKE:NEWLONG INDUSTRIAL FZC; EQUIPMENTMODEL:DS-9C; MANUFACTURER:NEWLONG INDUSTRIAL FZC; MANUFACTURER PART NUMBER:303021; SUB ASSEMBLY:LOOPER ROCKER AND CONNECTING RODPARTS</t>
  </si>
  <si>
    <t>SPARE PARTS; PART NAME:DE BEARING COVER; MATERIAL:CAST IRON; EQUIPMENT NAME:DEGASSED WATER PUMP; EQUIPMENT MAKE:KBL; EQUIPMENTMODEL:KPD 40/20A; MANUFACTURER:KBL; MANUFACTURER PART NUMBER:2700001</t>
  </si>
  <si>
    <t>SPARE PARTS; PART NAME:GASKET; DRAWING NUMBER:M23702048; ITEM POSITION NUMBER:C41; EQUIPMENT NAME:COMPRESSOR; EQUIPMENTMAKE:KOBELCO COMPRESSOR; EQUIPMENT MODEL:KS20SNZ; MANUFACTURER:KOBELCO COMPRESSOR; MANUFACTURER PART NUMBER:M22321673#01</t>
  </si>
  <si>
    <t>SPARE PARTS; PART NAME:SET SCREW; EQUIPMENT NAME:PENTANE UNLOADING PUMP; EQUIPMENT MAKE:ITT CORPORATION INDIA PVT LTD; EQUIPMENTMODEL:3700 SX-1.5x3 - 9A; ADDITIONAL INFORMATION:FOR IMPELLER WEAR RING; MANUFACTURER:ITT CORPORATION INDIA PVT LTD; MANUFACTURERPART NUMBER:49514 101 2229</t>
  </si>
  <si>
    <t>SPARE PARTS; PART NAME:WEAR RING,IMPELLER,SUCTION; EQUIPMENT NAME:PENTANE UNLOADING PUMP; EQUIPMENT MAKE:ITT CORPORATION INDIA PVTLTD; EQUIPMENT MODEL:3700 SX-1.5x3 - 9A; ADDITIONAL INFORMATION:300-350 BHN; MANUFACTURER:ITT CORPORATION INDIA PVT LTD;LTD; EQUIPMENT MODEL:3700 SX-1.5x3 - 9A; ADDITIONAL INFORMATION:300-350 BHN; MANUFACTURER:ITT CORPORATION INDIA PVT LTD;MANUFACTURER PART NUMBER:C00288A58 1299K</t>
  </si>
  <si>
    <t>SPARE PARTS; PART NAME:WEAR RING,IMPELLER,SUCTION; EQUIPMENT NAME:BUTANE C4 FEED PUMP; EQUIPMENT MAKE:ITT CORPORATION INDIA PVTLTD; EQUIPMENT MODEL:3700 MA-1.5x3-13A; ADDITIONAL INFORMATION:300-350 BHN; MANUFACTURER:ITT CORPORATION INDIA PVT LTD;MANUFACTURER PART NUMBER:C00288A58 1299K</t>
  </si>
  <si>
    <t>SPARE PARTS; PART NAME:WEAR RING,IMPELLER,HUB; EQUIPMENT NAME:BUTANE C4 FEED PUMP; EQUIPMENT MAKE:ITT CORPORATION INDIA PVT LTD;EQUIPMENT MODEL:3700 MA-1.5x3-13A; ADDITIONAL INFORMATION:300-350 BHN; MANUFACTURER:ITT CORPORATION INDIA PVT LTD; MANUFACTURERPART NUMBER:C00288A58 1299K</t>
  </si>
  <si>
    <t>SPARE PARTS; PART NAME:GASKET,BODY; MATERIAL:STAINLESS STEEL 316; EQUIPMENT NAME:CONTROL VALVE; EQUIPMENT MAKE:SEVERN GLOCON;EQUIPMENT MODEL:300-5412-P2CN; ADDITIONAL INFORMATION:150; MANUFACTURER:SEVERN GLOCON; MANUFACTURER PART NUMBER:1134/22-E000-829;MATERIAL:GRAPHITE (STAINLESS STEEL 316/708)</t>
  </si>
  <si>
    <t>SPARE PARTS; PART NAME:O-RING; MATERIAL:NBR; DRAWING NUMBER:OJ.T-31-5349; ITEM POSITION NUMBER:14; EQUIPMENT NAME:SCREEN CHANGER;ADDITIONAL INFORMATION:SPARES FOR SCREEN CHANGER; ADDITIONAL INFORMATION:HYDRAULIC CYLINDER; MANUFACTURER:OSAKA JACK CO LTD;MANUFACTURER PART NUMBER:OJ.T-31-5349/14; REFERENCE NUMBER:JIS-1B-P195; SUPPLIER:THE JAPAN STEEL WORKS</t>
  </si>
  <si>
    <t>SPARE PARTS; PART NAME:FAN,EXTERNAL COOLING; EQUIPMENT NAME:MOTOR; EQUIPMENT MAKE:BHARAT BIJLEE; MANUFACTURER:BHARAT BIJLEE;MANUFACTURER PART NUMBER:FNX20LC0000SP; FOR MOTOR; FRAME SIZE:200; POWER RATING:30/37 KW; VOLTAGE RATING:415 V; NUMBER OF POLE:2;MOTOR REFERENCE TYPE:MN20L233G/MN20L253G/MN20L235G</t>
  </si>
  <si>
    <t>BUTT-WELD PIPE ELBOWS; MAT:CARBON STEEL; MAT SPEC, FITTING:ASTM A234 GRADE WPB; MANUFACTURING PROCESS:SEAMLESS; SERVICE:STEAM WITHIBR CERTIFICATE; ANGLE:90°; SCHEDULE NUMBER:40; SIZE:0.5 IN</t>
  </si>
  <si>
    <t>METAL GROOVED GASKETS; PRESSURE DESIGNATION:ASME CL 150; FACING, FLANGE:RAISED FACE; TYPE OF GASKET PROFILE:LATERAL; MAT,LAYERS:GRAPHITE; MAT, GROOVED PROFILE:STAINLESS STEEL 316; MAT, CENTRING RING:STAINLESS STEEL 316; THICKNESS, TOTAL:3 MM; SIZE,PIPE, NOMINAL:1 IN; REFERENCE: 51KF</t>
  </si>
  <si>
    <t>FILTER ELEMENT; TYPE:Y; SIZE:1.5 IN; MESH SIZE:120; MATERIAL:STAINLESS STEEL304; HYDROTEST PRESSURE:3.5 MPA; OPENING AREA:250%; FOR FILTER / STRAINER;DRAWING NUMBER:JFC-019</t>
  </si>
  <si>
    <t>SPARE PARTS; PART NAME:PRESSURE FOOT GUIDE ARM; MANUFACTURER PARTNUMBER:2B 18341/46; MANUFACTURER:CHRONOS RICHARDSON; DRAWING NUMBER:2B18341; ITEM POSITION NUMBER:46; EQUIPMENT NAME:FLAKER BAGGING SYSTEM;EQUIPMENT MAKE:CHRONOS RICHARDSON; EQUIPMENT MODEL:GE-55 SSF;ADDITIONAL INFORMATION:FOR PRESSURE FOOT; SUB ASSY:SEWING HEAD 150 U</t>
  </si>
  <si>
    <t>SPARE PARTS; PART NAME:BODY,GASKET; MANUFACTURER:MIL CONTROLS LIMITED; MANUFACTURER PART NUMBER:397674454999</t>
  </si>
  <si>
    <t>SPARE PARTS; PART NAME:TOOTHED RIM ROTEX GR24; EQUIPMENT NAME:TEAL INJECTIONPUMP; EQUIPMENT MAKE:LEWA NIKKISO MIDDLE EAST FZE; EQUIPMENT MODEL:LDC1;MANUFACTURER PART NUMBER:73381.1759; MANUFACTURER:LEWA NIKKISO MIDDLE EAST FZE;SERIAL NUMBER:556968-020.003</t>
  </si>
  <si>
    <t>SPARE PARTS; PART NAME:WEAR RING,IMPELLER,SUCTION; EQUIPMENT NAME:HEXANE UNLOADING PUMP; EQUIPMENT MAKE:ITT CORPORATION INDIA PVTLTD; EQUIPMENT MODEL:3700 SA-1.5x3 - 11S; ADDITIONAL INFORMATION:300-350 BHN; MANUFACTURER:ITT CORPORATION INDIA PVT LTD;LTD; EQUIPMENT MODEL:3700 SA-1.5x3 - 11S; ADDITIONAL INFORMATION:300-350 BHN; MANUFACTURER:ITT CORPORATION INDIA PVT LTD;MANUFACTURER PART NUMBER:C00288A59 1299K; EQUIPMENT NAME:HEXANE-I UNLOADING PUMP</t>
  </si>
  <si>
    <t>SPIRAL WOUND GASKETS FOR PLANT EQUIPMENT; THICKNESS, GASKET:4.5 MM; THICKNESS, INNER RING:3.2 MM; THICKNESS, CENTRING RING:3.2 MM;MAT, WINDINGS:STAINLESS STEEL 304L; MAT, FILLER:GRAPHITE; MAT, INNER RING:STAINLESS STEEL 304L; MAT, CENTRING RING:STAINLESS STEEL304L; CENTRING RING, O.D.:1036 MM; INNER RING, I.D.:926 MM; DIMENSION, I.D. X O.D.:966 X 1006 MM; FOR N3; EQUIPMENT NAME:REACTORGAS CYCLONE; DRAWING NUMBER:3669-CD-VD-011_8639_HGA_31GJ400_03-IS04; SUPPLIER NAME:HINDUSTAN DORR OLIVER LTD; SUPPLIER PARTNUMBER:309, 311</t>
  </si>
  <si>
    <t>SPARE PARTS; PART NAME:GASKET, COVER; MANUFACTURER PART NUMBER:WIN7281; MANUFACTURER:DRESSER-RAND; DRAWINGNUMBER:MGB201-M-OM-00051; EQUIPMENT NAME:AIR COMPRESSOR; EQUIPMENT MAKE:DRESSER-RAND; EQUIPMENT MODEL:16&amp;9.5&amp;6X7 2PHE3-NL2;SUB-ASSY:FRAME &amp; CYLINDER GASKETS</t>
  </si>
  <si>
    <t>SPARE PARTS; PART NAME:STRAINER ELEMENT; DIMENSIONS:1.1/2 IN; MATERIAL:STAINLESS STEEL 304; DRAWING NUMBER:VP-SC2252-Y1-02;EQUIPMENT MAKE:JFC CORPORATION; EQUIPMENT MODEL:Y-CASTING TYPE; MANUFACTURER:JFC CORPORATION; REAL MANUFACTURER:KOREA FUJI PACKINGCO. LTD</t>
  </si>
  <si>
    <t>SPARE PARTS; PART NAME:STRAINER ELEMENT; DIMENSIONS:3 IN; MATERIAL:STAINLESS STEEL 304; DRAWING NUMBER:VP-SC2252-Y1-03; EQUIPMENTMAKE:JFC CORPORATION; EQUIPMENT MODEL:Y-CASTING TYPE; MANUFACTURER:JFC CORPORATION; REAL MANUFACTURER:KOREA FUJI PACKING CO. LTD</t>
  </si>
  <si>
    <t>SPARE PARTS; PART NAME:STRAINER ELEMENT; DIMENSIONS:1.1/2 IN; MATERIAL:STAINLESS STEEL 304; DRAWING NUMBER:VP-SC2252-Y2-05;EQUIPMENT MAKE:JFC CORPORATION; EQUIPMENT MODEL:Y-FORGING TYPE; MANUFACTURER:JFC CORPORATION; REAL MANUFACTURER:KOREA FUJI PACKINGCO. LTD</t>
  </si>
  <si>
    <t>SPIRAL WOUND GASKETS FOR PLANT EQUIPMENT; THICKNESS, GASKET:4.5 MM; MAT, WINDINGS:STAINLESS STEEL 316L; MAT, FILLER:GRAPHITE;DIMENSION, I.D. X O.D.:510 X 540 MM; DRAWING NUMBER:3024-04PE02.01-08 REV.2; POSITION NUMBER:9; EQUIPMENT:ETHYLENE HEATER;MODEL:ISGSPA</t>
  </si>
  <si>
    <t>SPARE PARTS; PART NAME:KEY; MATERIAL:1018 COLD FINISHED 125 HB MIN; ITEM POSITION NUMBER:940.03; EQUIPMENT NAME:FIRST REACTOR TEPIDWATER PUMP; EQUIPMENT MAKE:SULZER PUMPS; EQUIPMENT MODEL:ZF 301-5400 I5687582; MANUFACTURER:SULZER PUMPS; MANUFACTURER PARTNUMBER:017011521441</t>
  </si>
  <si>
    <t>SPARE PARTS; PART NAME:GASKET; EQUIPMENT NAME:INSTRUMENT AIR COMPRESSOR; EQUIPMENT MODEL:1EHA1T; MANUFACTURER:KPCL; MANUFACTURERPART NUMBER:24.442.760.00; DRAWING NUMBER:EPCC2-GP-VD-009_9190_CDX_001-02</t>
  </si>
  <si>
    <t>BUTT-WELD CONCENTRIC PIPE REDUCERS; MAT:STAINLESS STEEL 304; MAT SPEC, FITTING:ASTM A403; SERVICE:LOW TEMP/HC/ADDITIVES; SCHEDULENUMBER:40; SIZE:0.75 x 1.5 IN</t>
  </si>
  <si>
    <t>WELDING NECK PIPE FLANGES; DESIGN SPEC:ASME B16.5; MAT:STAINLESS STEEL 304 / 304L; MAT, SPEC:ASTM A182 GRADE F304/304L; PRESSUREDESIGNATION:CL 150; SERVICE:LOW TEMP/HC/ADDITIVES; SIZE:0.75 IN</t>
  </si>
  <si>
    <t>SPARE PARTS; PART NAME:GROOVE PIN; MANUFACTURER PART NUMBER:1V322635072; MANUFACTURER:FISHER CONTROLS; MATERIAL:UNS S31600;EQUIPMENT NAME:CONTROL VALVE; EQUIPMENT MODEL:1.50ET, 1.50ET; SET QUANTITY:1</t>
  </si>
  <si>
    <t>SPARE PARTS; PART NAME:GASKET; DRAWING NUMBER:09-M74Z/DW-G9-E2; ITEM POSITION NUMBER:5; EQUIPMENT NAME:MECHANICAL SEAL; EQUIPMENTMAKE:EAGLE BURGMANN; MANUFACTURER PART NUMBER:09-M74Z/DW-G9-E2/5; MANUFACTURER:EAGLE BURGMANN; MAIN EQUIPMENT NAME:PUMP; MODELNUMBER:CC65*50-160</t>
  </si>
  <si>
    <t>SPARE PARTS; PART NAME:BUSHING,CASING; MANUFACTURER PARTNUMBER:B00590B01 0000;  MANUFACTURER:ITT CORPORATION INDIA PVT LTD;MATERIAL:CARBON FILLED PTFE; DRAWING NUMBER:MGA103-D-DR-002; ITEMPOSITION NUMBER:155; EQUIPMENT NAME:WASTE HEXANE TRANSFER PUMP;EQUIPMENT MODEL:3171 ST 1X1.5-6</t>
  </si>
  <si>
    <t>SPARE PARTS; PART NAME:LOCK WASHER; DRAWING NUMBER:M23702048; ITEM POSITION NUMBER:603; EQUIPMENT NAME:COMPRESSOR; EQUIPMENTMAKE:KOBELCO COMPRESSOR; EQUIPMENT MODEL:KS20SNZ; MANUFACTURER:KOBELCO COMPRESSOR; MANUFACTURER PART NUMBER:P-AA13-007#12</t>
  </si>
  <si>
    <t>WELDING NECK PIPE FLANGES; DESIGN SPEC:ASME B16.5; MAT:CARBON STEEL; MAT, SPEC:ASTM A105; PRESSURE DESIGNATION:CL 150;SERVICE:STEAM WITH IBR CERTIFICATE; SIZE:2 IN</t>
  </si>
  <si>
    <t>CABLE GLAND ACCESSORIES; DESCRIPTION:CABLE SEAL ASSEMBLY; MANUFACTURER:BENTLY NEVADA; MANUFACTURER PART NUMBER:10076-02</t>
  </si>
  <si>
    <t>SPARE PARTS; PART NAME:PACKING SET; ADDITIONAL INFORMATION:FOR GLAND; MANUFACTURER:MIL CONTROLS LIMITED; MANUFACTURER PARTNUMBER:736325410944</t>
  </si>
  <si>
    <t>SPARE PARTS; PART NAME:PACKING SET; ADDITIONAL INFORMATION:FOR GLAND; MANUFACTURER:MIL CONTROLS LIMITED; MANUFACTURER PARTNUMBER:447730513944</t>
  </si>
  <si>
    <t>SPARE PARTS; PART NAME:PACKING SET; ADDITIONAL INFORMATION:FOR GLAND; MANUFACTURER:MIL CONTROLS LIMITED; MANUFACTURER PARTNUMBER:863398255944</t>
  </si>
  <si>
    <t>SPARE PARTS; PART NAME:PACKING SET; ADDITIONAL INFORMATION:FOR GLAND; MANUFACTURER:MIL CONTROLS LIMITED; MANUFACTURER PARTNUMBER:964997892944</t>
  </si>
  <si>
    <t>SPARE PARTS; PART NAME:PACKING SET; ADDITIONAL INFORMATION:FOR GLAND; MANUFACTURER:MIL CONTROLS LIMITED; MANUFACTURER PARTNUMBER:980362146944</t>
  </si>
  <si>
    <t>SPARE PARTS; PART NAME:PACKING SET; MATERIAL:GRAFOIL; EQUIPMENT NAME:VALVE; EQUIPMENT MAKE:KENT INTROL; MANUFACTURER:KENT INTROL;MANUFACTURER PART NUMBER:VNB1023B-3B(NA-701)</t>
  </si>
  <si>
    <t>SPARE PARTS; PART NAME:SHUTTER ASSEMBLY; EQUIPMENT NAME:AIR CIRCUIT BREAKER;EQUIPMENT MAKE:LARSEN &amp; TOUBRO; MANUFACTURER PART NUMBER:SL918330000;MANUFACTURER:LARSEN &amp; TOUBRO; 800-1600 C/H,630-2000 S1</t>
  </si>
  <si>
    <t>SPARE PARTS; PART NAME:FAN,EXTERNAL COOLING; EQUIPMENT NAME:MOTOR; EQUIPMENT MAKE:BHARAT BIJLEE; MANUFACTURER:BHARAT BIJLEE;MANUFACTURER PART NUMBER:FNX18LC0000SP; FOR MOTOR; FRAME SIZE:180; POWER RATING:18.5/22 KW; VOLTAGE RATING:415 V; NUMBER OF POLE:2;MOTOR REFERENCE TYPE:MN18M213G/MA18L233G</t>
  </si>
  <si>
    <t>SPARE PARTS; PART NAME:O-RING; MATERIAL:NBR; DRAWING NUMBER:T0A-430-300:012; ITEM POSITION NUMBER:08; EQUIPMENT NAME:CUTTER UNIT;EQUIPMENT MAKE:THE JAPAN STEEL WORKS; EQUIPMENT MODEL:ADC300S; MANUFACTURER:THE JAPAN STEEL WORKS; MANUFACTURER PART NUMBER:P360</t>
  </si>
  <si>
    <t>SPARE PARTS; PART NAME:O-RING; MATERIAL:NBR; DRAWING NUMBER:T0A-430-300:012; ITEM POSITION NUMBER:09; EQUIPMENT NAME:CUTTER UNIT;EQUIPMENT MAKE:THE JAPAN STEEL WORKS; EQUIPMENT MODEL:ADC300S; MANUFACTURER:THE JAPAN STEEL WORKS; MANUFACTURER PART NUMBER:P320</t>
  </si>
  <si>
    <t>SPARE PARTS; PART NAME:OIL SCRAPPER RING; EQUIPMENT NAME:INSTRUMENT AIR COMPRESSOR; EQUIPMENT MODEL:1EHA1T; MANUFACTURER:KPCL;MANUFACTURER PART NUMBER:49.047.030.00; DRAWING NUMBER:EPCC2-GP-VD-009_9190_CDX_001-02</t>
  </si>
  <si>
    <t>SOCKET WELD PIPE COUPLINGS; MAT:STAINLESS STEEL 304; MAT SPEC, FITTING:ASTM A182 GRADE F304; PRESSURE DESIGNATION:CL 3000;MANDATORY ADD REQRMTS:LOW TEMPERATURE/HC/ADDITIVES; SIZE:0.5 IN</t>
  </si>
  <si>
    <t>SPARE PARTS; PART NAME:PACKING SET; MATERIAL:PTFE; EQUIPMENT NAME:VALVE; EQUIPMENT MAKE:KENT INTROL; MANUFACTURER:KENT INTROL;MANUFACTURER PART NUMBER:VNB1024B-1B/3.0</t>
  </si>
  <si>
    <t>SPARE PARTS; PART NAME:STUD; EQUIPMENT NAME:PORTABLE STITCHING MACHINE;EQUIPMENT MAKE:NEWLONG INDUSTRIAL FZC; EQUIPMENT MODEL:NP-7A; MANUFACTURER PARTNUMBER:244091; MANUFACTURER:NEWLONG INDUSTRIAL FZC; FOR STUD SLIDE BLOCKADJUSTING SUPPORT; FEED DRIVING AND CUTTER PARTS</t>
  </si>
  <si>
    <t>SPARE PARTS; PART NAME:OIL SEAL, SHAFT, WORM; MANUFACTURER PART NUMBER:1651052; MANUFACTURER:SWELORE ENGINEERING PVT LTD;MATERIAL:STANDARD; DRAWING NUMBER:MGA201-D-DR-00002; EQUIPMENT NAME:RECIPROCATING PUMP; EQUIPMENT MAKE:SWELORE ENGINEERING PVT LTD;EQUIPMENT MODEL:WDD-5000/65</t>
  </si>
  <si>
    <t>SPARE PARTS; PART NAME:O-RING; MANUFACTURER PART NUMBER:167001; MANUFACTURER:WARTSILA; DIMENSIONS:34.59 X 2.62; DRAWINGNUMBER:DBAC195522; EQUIPMENT NAME:ENGINE; EQUIPMENT MODEL:W20V32; ENGINE NUMBER:PAAE227083; REFERENCE TYPE:W32</t>
  </si>
  <si>
    <t>SPIRAL WOUND GASKETS; PRESSURE DESIGNATION:ASME CL 300; THICKNESS, GASKET:4.5 MM; MAT, WINDINGS:STAINLESS STEEL 316; MAT,FILLER:GRAPHITE; MAT, INNER RING:CARBON STEEL; MAT, CENTRING RING:CARBON STEEL; SIZE, PIPE, NOMINAL:3 IN; FACING, FLANGE: RAISEDFACE; REFERENCE: 33FABB</t>
  </si>
  <si>
    <t>SPARE PARTS; PART NAME:O-RING SET; MANUFACTURER PART NUMBER:I3754SUBSOR; MANUFACTURER:KIRLOSKAR BROTHERS LTD; MATERIAL:NITRILERUBBER; EQUIPMENT NAME:CENTRIFUGAL PUMP; EQUIPMENT MODEL:KPD 80/20 (2900); REFERENCE NUMBER:SOR; PUMP CODE:13754F08712A512050; OANUMBER:F08712A512/0500</t>
  </si>
  <si>
    <t>PUSH BUTTON; COLOUR:RED; MANUFACTURER:LARSEN &amp; TOUBRO; MANUFACTURER PART NUMBER:SL92635OOOO; FOR C-POWER ACB</t>
  </si>
  <si>
    <t>SPARE PARTS; PART NAME:FUSE; DIMENSIONS:5 X 20 MM; EQUIPMENT NAME:SILICA ANALYSER; EQUIPMENT MAKE:HACH; EQUIPMENT MODEL:SERIES5000; MANUFACTURER:HACH; CURRENT RATING:0.5 A; VOLTAGE RATING:250 V; REFERENCE:SLOW,IEC; ITEM NUMBER:4459200</t>
  </si>
  <si>
    <t>SPARE PARTS; PART NAME:SNAP RING; DRAWING NUMBER:T0A430-150:027; ITEM POSITION NUMBER:15; EQUIPMENT NAME:UNDER WATER PELLETIZER;EQUIPMENT MAKE:THE JAPAN STEEL WORKS; ADDITIONAL INFORMATION:SPARES FOR CUTTER UNIT; MANUFACTURER:THE JAPAN STEEL WORKS;MANUFACTURER PART NUMBER:T0A430-150:027/15; REFERENCE NUMBER:150</t>
  </si>
  <si>
    <t>SPARE PARTS; PART NAME:SPRING; MATERIAL:STAINLESS STEEL; EQUIPMENT NAME:PRESSURESAFETY VALVE; EQUIPMENT MAKE:MEKASTER ENGINEERING LTD; EQUIPMENTMODEL:S-15-A-C-G-FL-02-V-S; MANUFACTURER PART NUMBER:C151846 H;MANUFACTURER:MEKASTER ENGINEERING LTD; EQUIPMENT CODE:1100006975, 1100006978,1100006979, 1100006981, 1100006980, 1100006976, 1100006977</t>
  </si>
  <si>
    <t>BUTT-WELD CONCENTRIC PIPE REDUCERS; MAT:STAINLESS STEEL 304; MAT SPEC, FITTING:ASTM A403; SERVICE:LOW TEMP/HC/ADDITIVES; SCHEDULENUMBER:40; SIZE:1 x 2 IN</t>
  </si>
  <si>
    <t>ELECTRICAL SWITCHES; TYPE:ROTARY; CURRENT-RATED:60 A; VOLTAGE-RATED:230 VAC; POLES:1; MANUFACTURER:SWITCHON; MANUFACTURER PARTNUMBER:A6K17F; SELECTOR SWITCH; 6 WAY; COARSE MANUAL OUTPUT CONTROL SWITCH; FOR CRACKER CATHODIC PROTECTION TR UNIT</t>
  </si>
  <si>
    <t>SPARE PARTS; PART NAME:BEARING,BIG END; EQUIPMENT NAME:INSTRUMENT AIR COMPRESSOR; EQUIPMENT MODEL:1EHA1T; MANUFACTURER:KPCL;MANUFACTURER PART NUMBER:35.110.100.00; DRAWING NUMBER:EPCC2-GP-VD-009_9190_CDX_001-02</t>
  </si>
  <si>
    <t>SPARE PARTS; PART NAME:PACKING; DRAWING NUMBER:M23702048; ITEM POSITION NUMBER:C36; EQUIPMENT NAME:COMPRESSOR; EQUIPMENTMAKE:KOBELCO COMPRESSOR; EQUIPMENT MODEL:KS20SNZ; MANUFACTURER:KOBELCO COMPRESSOR; MANUFACTURER PART NUMBER:M23720233#01</t>
  </si>
  <si>
    <t>SWITCH FUSE UNIT; CURRENT, RATED:63 A; VOLTAGE, RATED:415 VAC; UTILISATION CATEGORY:AC-23A; FREQUENCY:50 HZ; MANUFACTURER PARTNUMBER:FN63; MANUFACTURER:LARSEN &amp; TOUBRO</t>
  </si>
  <si>
    <t>FUSE HOLDERS; CURRENT, RATED:32 A; VOLTAGE, RATED:660 VAC; CONNECTION(S):FRONT; MANUFACTURER:BUSSMANN; MANUFACTURER PARTNUMBER:SM32H; FOR CRACKER CATHODIC PROTECTION TR UNIT</t>
  </si>
  <si>
    <t>SPARE PARTS; PART NAME:GASKET,YOKE; EQUIPMENT NAME:CONTROL VALVE; EQUIPMENT MAKE:MIL CONTROLS; EQUIPMENT MODEL:21125;MANUFACTURER:MIL CONTROLS; MANUFACTURER PART NUMBER:838324626807; ACTUATOR SIZE:11 IN; MODEL NUMBER:41121, 21135, 21115</t>
  </si>
  <si>
    <t>BLIND PIPE FLANGES; DESIGN SPEC:ASME B16.5; MAT:CARBON STEEL; MAT, SPEC:ASTM A105; SERVICE:STEAM WITH IBR CERTIFICATE; PRESSUREDESIGNATION:CL 150; SIZE:0.5 IN</t>
  </si>
  <si>
    <t>SPARE PARTS; PART NAME:GASKET,SEAT; MATERIAL:STAINLESS STEEL 316; EQUIPMENT NAME:CONTROL VALVE; EQUIPMENT MAKE:SEVERN GLOCON;EQUIPMENT MODEL:300-5412-P2CN; ADDITIONAL INFORMATION:150; MANUFACTURER:SEVERN GLOCON; MANUFACTURER PART NUMBER:1134/188-E000-829;MATERIAL:GRAPHITE (STAINLESS STEEL 316/708)</t>
  </si>
  <si>
    <t>SPARE PARTS; PART NAME:SUCTION VALVE BELL; EQUIPMENT NAME:INSTRUMENT AIR COMPRESSOR; EQUIPMENT MODEL:1EHA1T; MANUFACTURER:KPCL;MANUFACTURER PART NUMBER:35.112.100.00; DRAWING NUMBER:EPCC2-GP-VD-009_9190_CDX_001-02</t>
  </si>
  <si>
    <t>SPARE PARTS; PART NAME:CALIBRATION CAP; ADDITIONAL INFORMATION:HYDROCABON GASDETECTOR; FOR HYDROCARBON GAS DETECTOR TO PROVIDE CONFINED STORAGE TO AVOID LOSSOF CALIBRATION GAS AND AIR CONTAMINATION DURING ROUTINE CALIBRATION</t>
  </si>
  <si>
    <t>SPARE PARTS; PART NAME:PIN; MATERIAL:SIS 2324/ AISI 329; DRAWING NUMBER:F09368; ITEM POSITION NUMBER:14,15; EQUIPMENT NAME:CONTROLVALVE; EQUIPMENT MAKE:METSO AUTOMATION; EQUIPMENT MODEL:REDA04DJJST; MANUFACTURER:METSO AUTOMATION; MANUFACTURER PART NUMBER:7031700</t>
  </si>
  <si>
    <t>SPARE PARTS; PART NAME:PIN; MATERIAL:SIS 2324/ AISI 329; DRAWING NUMBER:F09368; ITEM POSITION NUMBER:14,15; EQUIPMENT NAME:CONTROLVALVE; EQUIPMENT MAKE:METSO AUTOMATION; EQUIPMENT MODEL:REDA06DJJST; MANUFACTURER:METSO AUTOMATION; MANUFACTURER PART NUMBER:7031800</t>
  </si>
  <si>
    <t>SPARE PARTS; PART NAME:O-RING; MANUFACTURER PART NUMBER:165074; MANUFACTURER:WARTSILA; DRAWING NUMBER:DBAC195522; EQUIPMENTNAME:ENGINE; EQUIPMENT MODEL:W20V32; ADDITIONAL INFORMATION:FOF-400; ENGINE NUMBER:PAAE227083; REFERENCE TYPE:W32</t>
  </si>
  <si>
    <t>SPARE PARTS; PART NAME:RELAY PACKAGE; MANUFACTURER PART NUMBER:RCMKT-I_110VDC_4CO; MANUFACTURER:WARTSILA; DRAWINGNUMBER:DBAC195522; EQUIPMENT NAME:ENGINE; EQUIPMENT MODEL:W20V32; TYPE:DC-AUXILIARY; ENGINE NUMBER:PAAE227083; REFERENCETYPE:W32ENGINE NUMBER:PAAE227083; REFERENCE TYPE:W32</t>
  </si>
  <si>
    <t>SPARE PARTS; PART NAME:GASKET GLAND; MATERIAL:PTFE (POLYTETRAFLUOROETHYLENE); DRAWING NUMBER:C01432AC REV.0 ISSUE B; ITEM POSITIONNUMBER:444.05; EQUIPMENT NAME:MECHANICAL SEAL; EQUIPMENT MAKE:EAGLE BURGMANN; EQUIPMENT MODEL:E12 D034; MANUFACTURER:EAGLEBURGMANN; MANUFACTURER PART NUMBER:C01432AC REV.0 ISSUE B/444.05</t>
  </si>
  <si>
    <t>SPARE PARTS; PART NAME:HANDLE; EQUIPMENT NAME:SWITCH FUSE UNIT; EQUIPMENTMAKE:LARSEN &amp; TOUBRO; MANUFACTURER PART NUMBER:SK91278; MANUFACTURER:LARSEN &amp;TOUBRO; SFU, CURRENT RATING:250 A; TYPE:B</t>
  </si>
  <si>
    <t>SPARE PARTS; PART NAME:GASKET,BODY; EQUIPMENT NAME:CONTROL VALVE; EQUIPMENT MAKE:MIL CONTROLS; EQUIPMENT MODEL:21715;MANUFACTURER:MIL CONTROLS; MANUFACTURER PART NUMBER:100000249826; ACTUATOR SIZE:15, 18 IN; MODEL NUMBER:21125</t>
  </si>
  <si>
    <t>SPARE PARTS; PART NAME:BODY,GASKET; MANUFACTURER:MIL CONTROLS LIMITED; MANUFACTURER PART NUMBER:156666326826</t>
  </si>
  <si>
    <t>SPARE PARTS; PART NAME:O-RING; MATERIAL:FLUOROELASTOMER; DRAWING NUMBER:09-H75VN/40-E22-A5; ITEM POSITION NUMBER:1.3; EQUIPMENTNAME:CRWS PUMP; EQUIPMENT MAKE:KSB PUMPS &amp; VALVES; ADDITIONAL INFORMATION:FOR MECHANICAL SEAL; MANUFACTURER:EAGLE BURGMANN;NAME:CRWS PUMP; EQUIPMENT MAKE:KSB PUMPS &amp; VALVES; ADDITIONAL INFORMATION:FOR MECHANICAL SEAL; MANUFACTURER:EAGLE BURGMANN;MANUFACTURER PART NUMBER:09-H75VN/40-E22-A5/1.3; SEAL MODEL:H75VN; SEAL SIZE:40</t>
  </si>
  <si>
    <t>SPARE PARTS; PART NAME:PACKING SET; MATERIAL:PTFE; EQUIPMENT NAME:VALVE; EQUIPMENT MAKE:KENT INTROL; MANUFACTURER:KENT INTROL;MANUFACTURER PART NUMBER:VNB1024B-1B/1.5</t>
  </si>
  <si>
    <t>SPARE PARTS; PART NAME:PACKING SET; MATERIAL:PTFE; EQUIPMENT NAME:VALVE; EQUIPMENT MAKE:KENT INTROL; MANUFACTURER:KENT INTROL;MANUFACTURER PART NUMBER:VNB1023-1B</t>
  </si>
  <si>
    <t>SPARE PARTS; PART NAME:PACKING SET; MATERIAL:PTFE; EQUIPMENT NAME:VALVE; EQUIPMENT MAKE:KENT INTROL; MANUFACTURER:KENT INTROL;MANUFACTURER PART NUMBER:VNB1024B-1B/1.0</t>
  </si>
  <si>
    <t>THREADED PIPE CAPS; MAT:STAINLESS STEEL 304; MAT SPEC, FITTING:ASTM A182 GRADE F304 / 304L; TYPE OF THREAD:NPT; PRESSUREDESIGNATION:CL 3000; MANDATORY ADD REQRMTS:LOW TEMP/HC/ADDITIVES; SIZE:0.5 IN</t>
  </si>
  <si>
    <t>SPARE PARTS; PART NAME:GUDGEON PIN; EQUIPMENT NAME:INSTRUMENT AIR COMPRESSOR; EQUIPMENT MODEL:1EHA1T; MANUFACTURER:KPCL;MANUFACTURER PART NUMBER:35.322.080.00; DRAWING NUMBER:EPCC2-GP-VD-009_9190_CDX_001-02</t>
  </si>
  <si>
    <t>SPARE PARTS; PART NAME:OIL RING,RETAINER; EQUIPMENT NAME:C4 RAFFINATE TRANSFER PUMP; EQUIPMENT MAKE:ITT CORPORATION INDIA PVT LTD;EQUIPMENT MODEL:3700 LA 3x4 - 16N; MANUFACTURER:ITT CORPORATION INDIA PVT LTD; MANUFACTURER PART NUMBER:49521 60 2210</t>
  </si>
  <si>
    <t>SPARE PARTS; PART NAME:GSKT SET; MANUFACTURER PART NUMBER:16775SUBSOG; MANUFACTURER:KIRLOSKAR BROTHERS LTD; MATERIAL:NAM 37;EQUIPMENT NAME:OILY WATER PUMP; EQUIPMENT MODEL:KPDS 32/16 A; REFERENCE NUMBER:SOG; PUMP CODE:16775F08712A518050; OANUMBER:F08712A518/0500</t>
  </si>
  <si>
    <t>SPARE PARTS; PART NAME:PACKING SET; ADDITIONAL INFORMATION:FOR GLAND; MANUFACTURER:MIL CONTROLS LIMITED; MANUFACTURER PARTNUMBER:110581641944</t>
  </si>
  <si>
    <t>SPARE PARTS; PART NAME:PACKING SET; ADDITIONAL INFORMATION:FOR GLAND; MANUFACTURER:MIL CONTROLS LIMITED; MANUFACTURER PARTNUMBER:448348619944</t>
  </si>
  <si>
    <t>SPARE PARTS; PART NAME:GLAND PACKING SET; EQUIPMENT NAME:CONTROL VALVE; EQUIPMENT MAKE:MIL CONTROLS; EQUIPMENT MODEL:70125;MANUFACTURER:MIL CONTROLS; MANUFACTURER PART NUMBER:100000296911</t>
  </si>
  <si>
    <t>SPARE PARTS; PART NAME:PACKING SET; ADDITIONAL INFORMATION:FOR GLAND; MANUFACTURER:MIL CONTROLS LIMITED; MANUFACTURER PARTNUMBER:223940440944</t>
  </si>
  <si>
    <t>SPARE PARTS; PART NAME:PACKING SET; ADDITIONAL INFORMATION:FOR GLAND; MANUFACTURER:MIL CONTROLS LIMITED; MANUFACTURER PARTNUMBER:846088053944</t>
  </si>
  <si>
    <t>SPARE PARTS; PART NAME:PACKING SET; ADDITIONAL INFORMATION:FOR GLAND; MANUFACTURER:MIL CONTROLS LIMITED; MANUFACTURER PARTNUMBER:889391623944</t>
  </si>
  <si>
    <t>SPARE PARTS; PART NAME:GASKET; MANUFACTURER PART NUMBER:W71831P2; MANUFACTURER:DRESSER-RAND; DRAWING NUMBER:H49415 (16/8);EQUIPMENT NAME:FLASH GAS COMPRESSOR; EQUIPMENT MAKE:DRESSER-RAND; EQUIPMENT MODEL:15.5 X 11 ESH 1NL-2; SUB ASSY:HEAD FRAME &amp; DIST PC</t>
  </si>
  <si>
    <t>SPARE PARTS; PART NAME:OIL SEAL; EQUIPMENT NAME:GEAR  BOX; EQUIPMENTMAKE:S.J.INDUSTRIES; MANUFACTURER:S.J.INDUSTRIES; FOR TANK AGITATOR; H.P:1.0;MATERIAL:STAINLESS STEEL 316L; SPEED:100 RPM; DIA, IMPELLER:660 MM; DIA,SHAFT:36 MM; TYPE, IMPELLER:TURBINE</t>
  </si>
  <si>
    <t>SPARE PARTS; PART NAME:FERRULE + LOCKING RING; DIMENSIONS:1 X 1/4 IN; EQUIPMENT NAME:TOC/TN/TP ANALYZER; EQUIPMENT MAKE:HACH;MANUFACTURER PART NUMBER:10-EMT-114; MANUFACTURER:HACH; MAT, FERRULE:PTFE; MAT, LOCKING RING:PEEK</t>
  </si>
  <si>
    <t>SPARE PARTS; PART NAME:GASKET,BODY; EQUIPMENT NAME:CONTROL VALVE; EQUIPMENT MAKE:MIL CONTROLS; EQUIPMENT MODEL:21135;MANUFACTURER:MIL CONTROLS; MANUFACTURER PART NUMBER:100000240826; ACTUATOR SIZE:13, 18 IN; MODEL NUMBER:21125, 70125</t>
  </si>
  <si>
    <t>SPARE PARTS; PART NAME:BODY,GASKET; MANUFACTURER:MIL CONTROLS LIMITED; MANUFACTURER PART NUMBER:946871077826</t>
  </si>
  <si>
    <t>SPARE PARTS; PART NAME:COVER SCRAPPER RING; EQUIPMENT NAME:INSTRUMENT AIR COMPRESSOR; EQUIPMENT MODEL:1EHA1T; MANUFACTURER:KPCL;MANUFACTURER PART NUMBER:35.162.481.00; DRAWING NUMBER:EPCC2-GP-VD-009_9190_CDX_001-02</t>
  </si>
  <si>
    <t>SPARE PARTS; PART NAME:OSCILLATOR BAR; MANUFACTURER PART NUMBER:1B 1263/120; MANUFACTURER:CHRONOS RICHARDSON; DRAWING NUMBER:1B1263; ITEM POSITION NUMBER:120; EQUIPMENT NAME:FLAKER BAGGING SYSTEM; EQUIPMENT MAKE:CHRONOS RICHARDSON; EQUIPMENT MODEL:GE-55 SSF;SUB ASSY:SEWING HEAD 150 U</t>
  </si>
  <si>
    <t>SPARE PARTS; PART NAME:BUSH,SMALL END; EQUIPMENT NAME:INSTRUMENT AIR COMPRESSOR; EQUIPMENT MODEL:1EHA1T; MANUFACTURER:KPCL;MANUFACTURER PART NUMBER:35.138.080.00; DRAWING NUMBER:EPCC2-GP-VD-009_9190_CDX_001-02</t>
  </si>
  <si>
    <t>REINFORCED SQUARE CROSS SECTION PACKING; MAT:NON ASBESTOS; MAT, REINFORCEMENT:GRAPHITE (BRAIDED); DIMENSION, CROSS SECTION W X H:12X 12 MM; TYPE:GLAND PACKING; PRESSURE:20 BAR (MAX); TEMPERATURE:50 °C (MAX); SYNTHETIC YARN IMPREGNATED WITH SPECIAL PETROLEUMBASED LUBRICANT AND GRAPHITE, SERVICE-RAW WATER AND COOLING WATER; FLEXIBLE GLAND PACKING TO ENSURE EXCELLENT SEAL AGAINST WORN ANDSCORED SHAFT</t>
  </si>
  <si>
    <t>SPARE PARTS; PART NAME:GASKET, HOSE ; MANUFACTURER PART NUMBER:107002; MANUFACTURER:WARTSILA; DIMENSIONS:434 X 3/6; DRAWINGNUMBER:DBAC195522; EQUIPMENT NAME:ENGINE; EQUIPMENT MODEL:W20V32; LENGTH:1382; ENGINE NUMBER:PAAE227083; REFERENCE TYPE:W32</t>
  </si>
  <si>
    <t>SPARE PARTS; PART NAME:NEEDLE BAR GUIDE; MANUFACTURER PART NUMBER:AS 21; MANUFACTURER:CHRONOS RICHARDSON; DRAWING NUMBER:1B 1417;ITEM POSITION NUMBER:3; EQUIPMENT NAME:FLAKER BAGGING SYSTEM; EQUIPMENT MAKE:CHRONOS RICHARDSON; EQUIPMENT MODEL:GE-55 SSF; SUBASSY:SEWING HEAD 150 U</t>
  </si>
  <si>
    <t>SPARE PARTS; PART NAME:GLAND STUD NUT; EQUIPMENT NAME:CONTROL VALVE; EQUIPMENTMAKE:BAKER HUGHES; MANUFACTURER PART NUMBER:0971511-014-D53; MANUFACTURER:BAKERHUGHES; TYPE:HARD PART; VALVE SERIAL NUMBER:LB11A0254-001, LB12A0364-001</t>
  </si>
  <si>
    <t>SPARE PARTS; PART NAME:LOCK NUT,BEARING; EQUIPMENT NAME:NAPTHA FEED PUMP; EQUIPMENT MAKE:KIRLOSKAR EBARA PUMPS LIMITED; EQUIPMENTMODEL:50X40 DCS 7M; MANUFACTURER:KIRLOSKAR EBARA PUMPS LIMITED; MANUFACTURER PART NUMBER:129</t>
  </si>
  <si>
    <t>TIMER; TYPE:ON-DELAY; RANGE-TIMING:0.3 SEC TO 30 MIN; ARRANGEMENT-CONTACT:2 C/O; VOLTAGE-OPERATING:24 TO 240 VAC;VOLTAGE-OPERATING:24 TO 220 VDC; CURRENT-RATED:5 A AT 250 VAC/28 VDC; MANUFACTURER:EAPL; MODEL:A1D1-X; FREQUENCY:50/60 HZ; SUPPLYVOLTAGE:240 VAC; FOR 415 V PANEL</t>
  </si>
  <si>
    <t>BUTT-WELD PIPE CAPS; MAT:CARBON STEEL; MAT SPEC, FITTING:ASTM A234 GRADE WPB; SERVICE:STEAM WITH IBR CERTIFICATE; SCHEDULENUMBER:40; SIZE:1.5 IN</t>
  </si>
  <si>
    <t>SPARE PARTS; PART NAME:RETAINING RING; MANUFACTURER PART NUMBER:017033100042; MANUFACTURER:SULZER PUMPS; MATERIAL:SPRING STEEL;ITEM POSITION NUMBER:932.02; EQUIPMENT NAME:CENTRIFUGAL PUMP; EQUIPMENT MAKE:SULZER PUMPS; EQUIPMENT MODEL:ZF40-3400</t>
  </si>
  <si>
    <t>SPARE PARTS; PART NAME:SPRING; MATERIAL:17-7PH; DRAWING NUMBER:35317331A; EQUIPMENT NAME:CHECK VALVE; EQUIPMENT MAKE:HOERBIGERINDIA PVT LTD; EQUIPMENT MODEL:362FH3; MANUFACTURER:HOERBIGER INDIA PVT LTD; MANUFACTURER PART NUMBER:1164053; MAINEQUIPMENT:COMPRESSOR; SIZE:10 IN; PRESSURE DESIGNATION:ASME CLASS 150</t>
  </si>
  <si>
    <t>ELECTRICAL RELAYS; MANUFACTURER:LARSEN &amp; TOUBRO SWITCH GEAR; MANUFACTURER PART NUMBER:SS94141OOGO; VOLTAGE:690 V; AMPERAGE:0.3 TO0.5 A; NUMBER, CONTACTS:3; TYPE:MN 2 (BI-METALLIC OVERLOAD RELAY); CONTACT CONFIGURATION:2 NO + 1 NC; MAIN TERMINAL CAPACITY(LUG):10 MM²; AUXILLARY TERMINAL CAPACITY:2 x 2.5 MM²; WITH MANUAL AND AUTO RESET MODE</t>
  </si>
  <si>
    <t>SPARE PARTS; PART NAME:CAGE GASKET /SEAT RING GASKET; EQUIPMENT NAME:CONTROLVALVE; EQUIPMENT MAKE:BAKER HUGHES; MANUFACTURER PART NUMBER:241518018-826-0000;MANUFACTURER:BAKER HUGHES; TYPE:SOFT PART; VALVE SERIAL NUMBER:LB12A0090-001,LB12A0364-001</t>
  </si>
  <si>
    <t>SPARE PARTS; PART NAME:EYELET,FRAME THREAD; EQUIPMENT NAME:BAG CLOSING HEAD MACHINE; EQUIPMENT MAKE:NEWLONG INDUSTRIAL FZC;EQUIPMENT MODEL:DS-9C; MANUFACTURER:NEWLONG INDUSTRIAL FZC; MANUFACTURER PART NUMBER:75091; SUB ASSEMBLY:THREAD BREAK DETECTOR PART</t>
  </si>
  <si>
    <t>BLIND PIPE FLANGES; DESIGN SPEC:ASME B16.5; MAT:STAINLESS STEEL 304 / 304L; MAT, SPEC:ASTM A182 GRADE F304/304L; SERVICE:LOWTEMPERATURE/HC/ADDITIVES; PRESSURE DESIGNATION:CL 300; SIZE:0.75 IN</t>
  </si>
  <si>
    <t>SPARE PARTS; PART NAME:RING SET; MANUFACTURER PART NUMBER:16775SUBSOR; MANUFACTURER:KIRLOSKAR BROTHERS LTD; MATERIAL:RUBBER;EQUIPMENT NAME:OILY WATER PUMP; EQUIPMENT MODEL:KPDS 32/16 A; REFERENCE NUMBER:SOR; PUMP CODE:16775F08712A518050; OANUMBER:F08712A518/0500</t>
  </si>
  <si>
    <t>SPARE PARTS; PART NAME:BOX,TERMINAL; EQUIPMENT NAME:MOTOR; EQUIPMENT MAKE:BHARAT BIJLEE; MANUFACTURER:BHARAT BIJLEE; MANUFACTURERPART NUMBER:TBAX013MSP; FOR MOTOR; FRAME SIZE:100/112/132/160; POWER RATING:3.7/5.55/7.5/9.3/15 KW; VOLTAGE RATING:415 V; NUMBER OFPOLE:2/4; MOTOR REFERENCE TYPE:MN10L233G/MN11M433G/MN13M293G/MN13S233G/MN16M253G</t>
  </si>
  <si>
    <t>CONTACTORS; VOLTAGE, LINE:415 V; CURRENT RATING:25 A; VOLTAGE, COIL:230 VAC;POLE, QUANTITY:3P; MANUFACTURER PART NUMBER:3TS33 00-0AP0-08K;MANUFACTURER:SIEMENS; POWER CONTACTOR</t>
  </si>
  <si>
    <t>SPARE PARTS; PART NAME:BUSHING,MIDDLE,SHAFT; EQUIPMENT NAME:STITCHING MACHINE; EQUIPMENT MAKE:NEWLONG INDUSTRIAL FZC; EQUIPMENTMODEL:DS-9C; ADDITIONAL INFORMATION:ARM ROCKER; MANUFACTURER:NEWLONG INDUSTRIAL FZC; MANUFACTURER PART NUMBER:302041; SUBASSEMBLY:BUSHING PARTS</t>
  </si>
  <si>
    <t>NON-RECHARGEABLE BATTERIES; ELECTROCHEMICAL SYSTEM:ALKALINE; VOLTAGE:1.5 V;SIZE:AA; MANUFACTURER:DURACELL, VARTA OR EQUIVALENT</t>
  </si>
  <si>
    <t>WELDING NECK PIPE FLANGES; DESIGN SPEC:ASME B 36.19; MAT:STAINLESS STEEL; MAT, SPEC:ASTM A182 GRADE F316L; FACING, FLANGE:RAISEDFACE; FINISH, FLANGE FACING:125 AARH; PRESSURE DESIGNATION:ANSI CL150; SIZE:1.5 IN</t>
  </si>
  <si>
    <t>SPARE PARTS; PART NAME:BEARING SET; EQUIPMENT NAME:BALL VALVE; EQUIPMENTMAKE:EMERSON PROCESS MANAGEMENT; EQUIPMENT MODEL:AT/150/1/S2; ADDITIONALINFORMATION:REDUCTION RATIO:450/1; MANUFACTURER:EMERSON PROCESS MANAGEMENT;VALVE SIZE:16 INCH; PRESSURE DESIGNATION:ASME CLASS 600</t>
  </si>
  <si>
    <t>SPARE PARTS; PART NAME:GASKET; MANUFACTURER PART NUMBER:GP-5F07H; MANUFACTURER:KOBE STEEL; DRAWING NUMBER:GP-15201K; ITEM POSITIONNUMBER:8; EQUIPMENT NAME:GEAR PUMP; EQUIPMENT MAKE:KOBE STEEL; EQUIPMENT MODEL:LCM500H; SUB ASSY:KNT-150 SECTION ASS'Y</t>
  </si>
  <si>
    <t>SPARE PARTS; PART NAME:PLATE,DEFLECTOR; EQUIPMENT NAME:INSTRUMENT AIR COMPRESSOR; EQUIPMENT MODEL:1EHA1T; MANUFACTURER:KPCL;MANUFACTURER PART NUMBER:35.332.240.00; DRAWING NUMBER:EPCC2-GP-VD-009_9190_CDX_001-02</t>
  </si>
  <si>
    <t>SPARE PARTS; PART NAME:SLEEVE; MANUFACTURER PART NUMBER:7020 F; MANUFACTURER:CHRONOS RICHARDSON; DRAWING NUMBER:2B 2319; ITEMPOSITION NUMBER:108; EQUIPMENT NAME:FLAKER BAGGING SYSTEM; EQUIPMENT MAKE:CHRONOS RICHARDSON; EQUIPMENT MODEL:GE-55 SSF; ADDITIONALINFORMATION:FOR FEED DOG ARM PIN; SUB ASSY:SEWING HEAD 150 U</t>
  </si>
  <si>
    <t>SPARE PARTS; PART NAME:STRAINER ELEMENT; DIMENSIONS:1 IN; MATERIAL:STAINLESS STEEL 304; DRAWING NUMBER:VP-SC2252-Y2-01; EQUIPMENTMAKE:JFC CORPORATION; EQUIPMENT MODEL:Y-FORGING TYPE; MANUFACTURER:JFC CORPORATION; REAL MANUFACTURER:KOREA FUJI PACKING CO. LTD</t>
  </si>
  <si>
    <t>SPARE PARTS; PART NAME:SET SCREW; EQUIPMENT NAME:SLOP TRANSFER AND LOADING PUMP; EQUIPMENT MAKE:ITT CORPORATION INDIA PVT LTD;EQUIPMENT MODEL:3700 MX-2X4 - 11A; ADDITIONAL INFORMATION:FOR IMPELLER WEAR RING; MANUFACTURER:ITT CORPORATION INDIA PVT LTD;MANUFACTURER PART NUMBER:49514 101 2229</t>
  </si>
  <si>
    <t>SPARE PARTS; PART NAME:SET SCREW; EQUIPMENT NAME:HEXANE UNLOADING PUMP; EQUIPMENT MAKE:ITT CORPORATION INDIA PVT LTD; EQUIPMENTMODEL:3700 SA-1.5x3 - 11S; ADDITIONAL INFORMATION:FOR IMPELLER WEAR RING; MANUFACTURER:ITT CORPORATION INDIA PVT LTD; MANUFACTURERPART NUMBER:49514 101 2229; EQUIPMENT NAME:HEXANE-I UNLOADING PUMP</t>
  </si>
  <si>
    <t>SPARE PARTS; PART NAME:GASKET; DRAWING NUMBER:20W-A53646; EQUIPMENT NAME:COMPRESSOR; EQUIPMENT MAKE:KOBELCO COMPRESSOR;MANUFACTURER:KOBELCO COMPRESSOR; MANUFACTURER PART NUMBER:20S-A58127#AA; ITEM NUMBER:1; FOR SAFETY VALVE</t>
  </si>
  <si>
    <t>SPARE PARTS; PART NAME:GASKET; DRAWING NUMBER:20W-A53646; EQUIPMENT NAME:COMPRESSOR; EQUIPMENT MAKE:KOBELCO COMPRESSOR;MANUFACTURER:KOBELCO COMPRESSOR; MANUFACTURER PART NUMBER:20S-A58127#AC; ITEM NUMBER:3; FOR SAFETY VALVE</t>
  </si>
  <si>
    <t>SPARE PARTS; PART NAME:SET SCREW,HEXAGON SOCKET HEAD; EQUIPMENT MAKE:ITT CORPORATION INDIA PVT LTD; EQUIPMENT MODEL:3700 MA-2x3 -13S; ADDITIONAL INFORMATION:FOR BUSHING; MANUFACTURER:ITT CORPORATION INDIA PVT LTD; MANUFACTURER PART NUMBER:49514 202 2229;EQUIPMENT NAME:C6+OLIGOMER TRANSFER AND LOADING PUMP, C9+CUT TRANSFER AND LOADING PUMP</t>
  </si>
  <si>
    <t>SPIRAL WOUND GASKETS FOR PLANT EQUIPMENT; THICKNESS, GASKET:3 MM; MAT, WINDINGS:STAINLESS STEEL 304; MAT, FILLER:JACKETED GRAPHITE;DIMENSION, I.D. X O.D.:475 X 495 MM; DRAWING NUMBER:3024-04PE02.01-11 REV.2; POSITION NUMBER:7/8; EQUIPMENT NAME:EPU REGENERATIONCOOLER; MANUFACTURER:IMPIANTI SISTEMA GEL S.P.A</t>
  </si>
  <si>
    <t>SPARE PARTS; PART NAME:TUBING; DIMENSIONS:OD 1/8 IN X ID 1/16 IN X LG 1 M; MATERIAL:PFA (PERFLUOROALKOXY ALKANES); EQUIPMENTNAME:TOC/TN/TP ANALYZER; EQUIPMENT MAKE:HACH; MANUFACTURER PART NUMBER:10-SCA-001; MANUFACTURER:HACH</t>
  </si>
  <si>
    <t>SPARE PARTS; PART NAME:FERRULE + LOCKING RING; DIMENSIONS:1 X 3/16 IN; EQUIPMENT NAME:TOC/TN/TP ANALYZER; EQUIPMENT MAKE:HACH;MANUFACTURER PART NUMBER:10-EMT-136; MANUFACTURER:HACH; MAT, FERRULE:PTFE; MAT, LOCKING RING:PEEK</t>
  </si>
  <si>
    <t>SPARE PARTS; PART NAME:FERRULE + LOCKING RING; DIMENSIONS:1 X 1/8 IN; EQUIPMENT NAME:TOC/TN/TP ANALYZER; EQUIPMENT MAKE:HACH;MANUFACTURER PART NUMBER:10-EMT-118; MANUFACTURER:HACH; MAT, FERRULE:PTFE; MAT, LOCKING RING:PEEK</t>
  </si>
  <si>
    <t>SPARE PARTS; PART NAME:GASKET; DRAWING NUMBER:20W-A53646; EQUIPMENT NAME:COMPRESSOR; EQUIPMENT MAKE:KOBELCO COMPRESSOR;MANUFACTURER:KOBELCO COMPRESSOR; MANUFACTURER PART NUMBER:20S-A58127#AB; ITEM NUMBER:2; FOR SAFETY VALVE</t>
  </si>
  <si>
    <t>SPARE PARTS; PART NAME:KEY SET; MANUFACTURER PART NUMBER:13748SUBSOK; MANUFACTURER:KIRLOSKAR BROTHERS LTD; MATERIAL:STAINLESS STEEL410 GRADE C40; EQUIPMENT NAME:STEAM CONDENSATE TRANSFER PUMP; EQUIPMENT MODEL:KPD 50/26 (2900); REFERENCE NUMBER:SOK; PUMPCODE:13748F08712A512040; TAG NUMBER:F08712A512/0400</t>
  </si>
  <si>
    <t>DIODES; TYPE, DIODE:HIGH VOLTAGE, MAIN RECTIFIER ; CURRENT, AVARAGE:105A; VOLTAGE, PEAK:1600 V; MANUFACTURER:RUTTONSHA INTERRECTIFIER LTD; MANUFACTURER PART NUMBER:IRKD-105-16; DIODE-DIODE MODULE;FOR CRACKER &lt;(&gt;&amp;&lt;)&gt; POLYMER CATHODIC PROTECTION TR UNIT</t>
  </si>
  <si>
    <t>SOCKET WELD PIPE FLANGES; INSPECTION, CERTIF:IBR; PRESSURE DESIGNATION:ASMECLASS 600; DESIGN SPEC:ASME B16.5; SIZE:3/4 IN; MAT:CARBON STEEL; MAT, SPEC:ASTMA105; FINISH, FLANGE FACING:125 TO 250 AARH; FACING, FLANGE:RAISED FACE</t>
  </si>
  <si>
    <t>SPARE PARTS; PART NAME:RING; MATERIAL:RUBBER; EQUIPMENT NAME:PORTABLE STITCHINGMACHINE; EQUIPMENT MAKE:NEWLONG INDUSTRIAL FZC; EQUIPMENT MODEL:NP-7A;ADDITIONAL INFORMATION:FOR MOTOR; MANUFACTURER PART NUMBER:C07005;MANUFACTURER:NEWLONG INDUSTRIAL FZCMANUFACTURER:NEWLONG INDUSTRIAL FZC</t>
  </si>
  <si>
    <t>SPARE PARTS; PART NAME:GASKET; EQUIPMENT NAME:HPG LOADING PUMP; EQUIPMENT MAKE:ITT CORPORATION INDIA PVT LTD; EQUIPMENT MODEL:3700SA-3x6 - 9S; ADDITIONAL INFORMATION:THRUST END COVER; MANUFACTURER:ITT CORPORATION INDIA PVT LTD; MANUFACTURER PARTNUMBER:A00003K01 5130</t>
  </si>
  <si>
    <t>SPARE PARTS; PART NAME:BUSHING; MANUFACTURER PART NUMBER:12A9373X012;MANUFACTURER:FISHER CONTROLS</t>
  </si>
  <si>
    <t>RESISTORS; TYPE, RESISTOR:RESISTOR KIT; MANUFACTURER:LARSEN &amp; TOUBRO; MANUFACTURER PART NUMBER:XE52076OOOO; RATED VOLTAGE:110 VDC;FOR CIRCUIT BREAKER; TYPE:ELECTRICALLY DRAW OUT; RATED CURRENT:800 A, 1000 A, 1250 A, 1600 A, 3200 A, 4000 A &amp; 5000 A; NUMBER OFPOLE:3; FOR AIR CIRCUIT BREAKER; MODEL NUMBER:CN-CS-800C, CN-CS-1000C, CN-CS-1250C, CN-CS-1600C, CN-CS-3200H &amp; CN-CS-4000H &amp;CN-CS-5000C; PLANT LOCATION:CRACKER/POLYMER L&amp;T PANEL</t>
  </si>
  <si>
    <t>SPARE PARTS; PART NAME:CUP,BEARING; EQUIPMENT NAME:SLUDGE HOLDING SUMP AGITATOR;EQUIPMENT MAKE:S.J.INDUSTRIES; MANUFACTURER:S.J.INDUSTRIES; FOR SLUDGE HOLDINGSUMP AGITATOR; H.P:3; MATERIAL:STAINLESS STEEL 316L; SPEED:50 RPM; DIA,IMPELLER:1300 MM; DIA, SHAFT:75 MM; TYPE, IMPELLER:TURBINE</t>
  </si>
  <si>
    <t>SPARE PARTS; PART NAME:O-RING; MATERIAL:NBR; DRAWING NUMBER:T0A-430-300:012; ITEM POSITION NUMBER:11; EQUIPMENT NAME:CUTTER UNIT;EQUIPMENT MAKE:THE JAPAN STEEL WORKS; EQUIPMENT MODEL:ADC300S; MANUFACTURER:THE JAPAN STEEL WORKS; MANUFACTURER PART NUMBER:G200</t>
  </si>
  <si>
    <t>SPARE PARTS; PART NAME:OIL RING,RETAINER; EQUIPMENT MAKE:ITT CORPORATION INDIA PVT LTD; EQUIPMENT MODEL:3700 MA-3x6 - 13L;MANUFACTURER:ITT CORPORATION INDIA PVT LTD; MANUFACTURER PART NUMBER:49521 59 2210; EQUIPMENT NAME:PFO/CBFS TRANSFER AND LOADINGMANUFACTURER:ITT CORPORATION INDIA PVT LTD; MANUFACTURER PART NUMBER:49521 59 2210; EQUIPMENT NAME:PFO/CBFS TRANSFER AND LOADINGPUMP</t>
  </si>
  <si>
    <t>SPARE PARTS; PART NAME:BEARING; MANUFACTURER PART NUMBER:11514-0001-10-R2/05-2; MANUFACTURER:SHIN NIPPON MACHINERY CO LTD; DRAWINGNUMBER:11514-0001-10-R2; EQUIPMENT NAME:BIG PUMPS (TURBINE)/; EQUIPMENT NAME:TURBINE SPARES; EQUIPMENT MODEL:B6-R2-R; ADDITIONALINFORMATION:LOW PRESSURE SIDE</t>
  </si>
  <si>
    <t>SPARE PARTS; PART NAME:BEARING; MANUFACTURER PART NUMBER:11513-0001-10-R2/05-2; MANUFACTURER:SHIN NIPPON MACHINERY CO LTD; DRAWINGNUMBER:11513-0001-10-R2; EQUIPMENT NAME:BIG PUMPS (TURBINE)/; EQUIPMENT NAME:TURBINE SPARES; EQUIPMENT MODEL:B5-R4-R; ADDITIONALINFORMATION:HIGH PRESSURE SIDE</t>
  </si>
  <si>
    <t>SPARE PARTS; PART NAME:RETAINING RING; DRAWING NUMBER:ZE697-5536(D/E); ITEM POSITION NUMBER:15; EQUIPMENT NAME:CENTRIFUGE;EQUIPMENT MAKE:MBE COAL &amp; MINERAL TECHNOLOGY; EQUIPMENT MODEL:S2-1; ADDITIONAL INFORMATION:A110; MANUFACTURER:MBE COAL &amp; MINERALEQUIPMENT MAKE:MBE COAL &amp; MINERAL TECHNOLOGY; EQUIPMENT MODEL:S2-1; ADDITIONAL INFORMATION:A110; MANUFACTURER:MBE COAL &amp; MINERALTECHNOLOGY; MANUFACTURER PART NUMBER:22</t>
  </si>
  <si>
    <t>PLANT ELEMENT METAL JACKETED GASKETS; MAT, FILLER:GRAPHITE; MAT, JACKET:STAINLESS STEEL 316; THICKNESS, GASKET:3 MM; DIMENSION,I.D.:364 MM; DIMENSION, O.D.:384 MM; DOUBLE JACKETED; FOR CHANNEL COVER; CONSTRUCTION:3 PASS; PASS PARTITION WIDTH:8 MM; DRAWINGNUMBER:3669-GP-VD-005_8280_GDX_570051-IS02; ITEM POSITION NUMBER:6, 11</t>
  </si>
  <si>
    <t>PLANT ELEMENT METAL JACKETED GASKETS; MAT, FILLER:GRAPHITE; MAT, JACKET:STAINLESS STEEL 316; THICKNESS, GASKET:3 MM; DIMENSION,I.D.:364 MM; DIMENSION, O.D.:384 MM; DOUBLE JACKETED; FOR CHANNEL COVER; CONSTRUCTION:3 PASS; PASS PARTITION WIDTH:7 MM; DRAWINGNUMBER:3669-GP-VD-005_8280_GDX_570054-IS02; ITEM POSITION NUMBER:13, 16</t>
  </si>
  <si>
    <t>PLANT ELEMENT FLAT RING GASKET; DIMENSIONS, RING, ID X OD:280 X 300 MM; THICKNESS, GASKET:3 MM; FOR FLOATING HEAD; CONSTRUCTION:2PASS; PASS PARTITION WIDTH:7 MM; MATERIAL:AF 120; DRAWING NUMBER:3669-GP-VD-005_8280_GDX_570057-IS02; ITEM POSITION NUMBER:28</t>
  </si>
  <si>
    <t>SPARE PARTS; PART NAME:GASKET; DIMENSIONS:OD 119 X ID 101 X THK 0.5 MM; MATERIAL:GYLON; MATERIAL:STANDARD STYLE 3522/3527-10;DRAWING NUMBER:MGB601-D-DR-00005; ITEM POSITION NUMBER:400.07; EQUIPMENT NAME:CENTRIFUGAL PUMP; EQUIPMENT MAKE:HERMETIC-PUMPEN;EQUIPMENT MODEL:CAM30/4; MANUFACTURER:HERMETIC-PUMPEN; MANUFACTURER PART NUMBER:264002124</t>
  </si>
  <si>
    <t>SPARE PARTS; PART NAME:BODY,GASKET; MANUFACTURER:MIL CONTROLS LIMITED; MANUFACTURER PART NUMBER:755510948826</t>
  </si>
  <si>
    <t>SPARE PARTS; PART NAME:BUSHING,RUBBER; EQUIPMENT NAME:STITCHING MACHINE; EQUIPMENT MAKE:NEWLONG INDUSTRIAL FZC; EQUIPMENTMODEL:DS-9C; ADDITIONAL INFORMATION:EZ3020AO; MANUFACTURER:NEWLONG INDUSTRIAL FZC; MANUFACTURER PART NUMBER:D09002; SUBASSEMBLY:THREAD TENSION</t>
  </si>
  <si>
    <t>SPARE PARTS; PART NAME:PACKING SET,GLAND; EQUIPMENT NAME:CONTROL VALVE; EQUIPMENT MAKE:MIL CONTROLS; EQUIPMENT MODEL:38-41121;MANUFACTURER PART NUMBER:996065422944; MANUFACTURER:MIL CONTROLS; SIZE:2.5 IN; PRESSURE DESIGNATION:ASME CLASS 1500; FLOW COMANUFACTURER PART NUMBER:996065422944; MANUFACTURER:MIL CONTROLS; SIZE:2.5 IN; PRESSURE DESIGNATION:ASME CLASS 1500; FLOW COEFFICIENT (CV):10; ACTUATOR SIZE:15 IN; TYPE, HANDLE:6A3</t>
  </si>
  <si>
    <t>SPARE PARTS; PART NAME:BODY,GASKET; MANUFACTURER:MIL CONTROLS LIMITED; MANUFACTURER PART NUMBER:961066200826</t>
  </si>
  <si>
    <t>SPARE PARTS; PART NAME:BODY,GASKET; MANUFACTURER:MIL CONTROLS LIMITED; MANUFACTURER PART NUMBER:988909806826</t>
  </si>
  <si>
    <t>SPARE PARTS; PART NAME:NUT,GROOVE; DIMENSIONS:M 50 X 1.5; DRAWINGNUMBER:ZGA1005703; ITEM POSITION NUMBER:36; EQUIPMENT NAME:NET-WEIGHER;EQUIPMENT MAKE:STATEC BINDER; MANUFACTURER PART NUMBER:MLW1001;MANUFACTURER:STATEC BINDER; SUB ASSEMBLY:BAG MAGAZINE</t>
  </si>
  <si>
    <t>SPARE PARTS; PART NAME:KEY; EQUIPMENT NAME:QUENCH PUMP; EQUIPMENT MAKE:KIRLOSKAR EBARA PUMPS LIMITED; EQUIPMENT MODEL:50X40 UCWM25; ADDITIONAL INFORMATION:FOR IMPELLER; MANUFACTURER:KIRLOSKAR EBARA PUMPS LIMITED; MANUFACTURER PART NUMBER:39.01</t>
  </si>
  <si>
    <t>BUTT-WELD PIPE CAPS; MAT:CARBON STEEL; MAT SPEC, FITTING:ASTM A234 GRADE WPB; SERVICE:STEAM WITH IBR CERTIFICATE; SCHEDULENUMBER:40; SIZE:1 IN</t>
  </si>
  <si>
    <t>BUTT-WELD PIPE CAPS; MAT:STAINLESS STEEL 304; MAT SPEC, FITTING:ASTM A403 WP 304; SERVICE:LOW TEMPERATURE/HC/ADDITIVES; SCHEDULENUMBER:40; SIZE:1 IN</t>
  </si>
  <si>
    <t>SPARE PARTS; PART NAME:GASKET,BODY; MATERIAL:PTFE; EQUIPMENT NAME:CONTROL VALVE; EQUIPMENT MAKE:SEVERN GLOCON; EQUIPMENTMODEL:300-5412-P2AN; ADDITIONAL INFORMATION:50; MANUFACTURER:SEVERN GLOCON; MANUFACTURER PART NUMBER:1134/121-E000-906; WITHSTAINLESS STEEL 316L SPIRAL WOUND GASKET (USE HIGH DENSITY WOUND)</t>
  </si>
  <si>
    <t>SPARE PARTS; PART NAME:JUNCTION, CHAIN LINK; MANUFACTURER PART NUMBER:9110780; MANUFACTURER:WARTSILA; DRAWING NUMBER:DBAC195522;EQUIPMENT NAME:ENGINE; EQUIPMENT MODEL:W20V32; FOR MULTIDUTY FILTER; ENGINE NUMBER:PAAE227083; REFERENCE TYPE:W32ENGINENUMBER:PAAE227083; REFERENCE TYPE:W32</t>
  </si>
  <si>
    <t>SPARE PARTS; PART NAME:FLEXIBLE METAL HYDRAULIC HOSES; DIMENSIONS:1/2 IN X LG3000 MM; MATERIAL:STAINLESS STEEL 304; EQUIPMENT NAME:EXTRUDER PACKAGE;EQUIPMENT MAKE:THE JAPAN STEEL WORKS; MANUFACTURER PARTNUMBER:8PBSL-8H6-8PFSL-3000; MANUFACTURER:THE JAPAN STEEL WORKS;CONNECTION(S):ONE END FEMALE STRAIGHT AND OTHER END FLANGE CONNECTION;SUPPLIER:PARKER; PNEUMATIC; WORKING PRESSURE:8 BAR</t>
  </si>
  <si>
    <t>SPARE PARTS; PART NAME:GASKET GLAND; MATERIAL:PTFE (POLYTETRAFLUOROETHYLENE); DRAWING NUMBER:C00358CC REV.1 ISSUE A; ITEM POSITIONNUMBER:444.05; EQUIPMENT NAME:MECHANICAL SEAL; EQUIPMENT MAKE:EAGLE BURGMANN; EQUIPMENT MODEL:E12 D020; MANUFACTURER:EAGLEBURGMANN; MANUFACTURER PART NUMBER:C00358CC REV.1 ISSUE A/444.05</t>
  </si>
  <si>
    <t>SPARE PARTS; PART NAME:OIL RING,RETAINER; EQUIPMENT NAME:PENTANE TRANSFER PUMP; EQUIPMENT MAKE:ITT CORPORATION INDIA PVT LTD;EQUIPMENT MODEL:3700 SA-1x2 - 11A; MANUFACTURER:ITT CORPORATION INDIA PVT LTD; MANUFACTURER PART NUMBER:49521 59 2210</t>
  </si>
  <si>
    <t>SPARE PARTS; PART NAME:OIL RING,RETAINER; EQUIPMENT NAME:HPG LOADING PUMP; EQUIPMENT MAKE:ITT CORPORATION INDIA PVT LTD; EQUIPMENTMODEL:3700 SA-3x6 - 9S; MANUFACTURER:ITT CORPORATION INDIA PVT LTD; MANUFACTURER PART NUMBER:49521 59 2210</t>
  </si>
  <si>
    <t>SPARE PARTS; PART NAME:OIL RING,RETAINER; EQUIPMENT MAKE:ITT CORPORATION INDIA PVT LTD; EQUIPMENT MODEL:3700 MA-2x3 - 13S;MANUFACTURER:ITT CORPORATION INDIA PVT LTD; MANUFACTURER PART NUMBER:49521 59 2210; EQUIPMENT NAME:C6+OLIGOMER TRANSFER AND LOADINGPUMP, C9+CUT TRANSFER AND LOADING PUMP</t>
  </si>
  <si>
    <t>SPARE PARTS; PART NAME:OIL RING,RETAINER; EQUIPMENT NAME:C4 MIX TRANSFER PUMP; EQUIPMENT MAKE:ITT CORPORATION INDIA PVT LTD;EQUIPMENT MODEL:3700 LX-3x6 - 17S; MANUFACTURER:ITT CORPORATION INDIA PVT LTD; MANUFACTURER PART NUMBER:49521 61 2210</t>
  </si>
  <si>
    <t>SPARE PARTS; PART NAME:GASKET,CASING; EQUIPMENT NAME:HPG LOADING PUMP; EQUIPMENT MAKE:ITT CORPORATION INDIA PVT LTD; EQUIPMENTMODEL:3700 SA-3x6 - 9S; MANUFACTURER:ITT CORPORATION INDIA PVT LTD; MANUFACTURER PART NUMBER:A01045A02</t>
  </si>
  <si>
    <t>SPARE PARTS; PART NAME:LOCK WASHER; DRAWING NUMBER:M23702048; ITEM POSITION NUMBER:604; EQUIPMENT NAME:COMPRESSOR; EQUIPMENTMAKE:KOBELCO COMPRESSOR; EQUIPMENT MODEL:KS20SNZ; MANUFACTURER:KOBELCO COMPRESSOR; MANUFACTURER PART NUMBER:P-AA13-007#08</t>
  </si>
  <si>
    <t>SPARE PARTS; PART NAME:OIL SEAL; EQUIPMENT NAME:GEAR  BOX; EQUIPMENTMAKE:S.J.INDUSTRIES; MANUFACTURER:S.J.INDUSTRIES; FOR DOSING TANK AGITATOR;H.P:0.5; MATERIAL:STAINLESS STEEL 316L; SPEED:100 RPM; DIA, IMPELLER:500 MM;DIA, SHAFT:36 MM; TYPE, IMPELLER:TURBINE; DW POLYMER/LIME/PAC/POLYMER</t>
  </si>
  <si>
    <t>SPARE PARTS; PART NAME:O-RING; DIMENSIONS:39 X 2; EQUIPMENT NAME:DIAPHRAGM PUMP;EQUIPMENT MAKE:LEWA PUMPS AND SYSTEMS; EQUIPMENT MODEL:LDB1; MANUFACTURER PARTNUMBER:072069.0062; MANUFACTURER:LEWA PUMPS AND SYSTEMS; NR.R 39-2; EQUIPMENTSERIAL NUMBER:553689-010-001 AND 553689-010-002</t>
  </si>
  <si>
    <t>PLANT ELEMENT FLAT RING GASKET; DIMENSIONS, RING, ID X OD:408 X 597 MM; THICKNESS, GASKET:3 MM; DIAMETER, HOLE(S):28.6 MM;MATERIAL:WHITE PTFE; NUMBER OF HOLES:16; DRAWING NUMBER:3669-CD-VD-004_9386_HGA_32TI880_06-IS02; EQUIPMENT NAME:PELLET BLENDERS;MATERIAL:WHITE PTFE; NUMBER OF HOLES:16; DRAWING NUMBER:3669-CD-VD-004_9386_HGA_32TI880_06-IS02; EQUIPMENT NAME:PELLET BLENDERS;SUPPLIER PART NUMBER:5.9; SUPPLIER NAME:ELLIMENTAL EV</t>
  </si>
  <si>
    <t>PLANT ELEMENT FLAT RING GASKET; DIMENSIONS, RING, ID X OD:710 X 800 MM; THICKNESS, GASKET:3 MM; MATERIAL:WHITE PTFE; DRAWINGNUMBER:3669-CD-VD-004_9386_HGA_32TI880_02-IS02; EQUIPMENT NAME:PELLET BLENDERS; SUPPLIER PART NUMBER:7.3; SUPPLIER NAME:ELLIMENTALEV</t>
  </si>
  <si>
    <t>PLANT ELEMENT FLAT RING GASKET; DIMENSIONS, RING, ID X OD:610 X 710 MM; THICKNESS, GASKET:3 MM; MATERIAL:WHITE PTFE; DRAWINGNUMBER:3669-CD-VD-004_9386_HGA_32TI880_02-IS02; EQUIPMENT NAME:PELLET BLENDERS; SUPPLIER PART NUMBER:8.6; SUPPLIER NAME:ELLIMENTALEV</t>
  </si>
  <si>
    <t>SPARE PARTS; PART NAME:DIAPHRAGM,LINE; MATERIAL:HIGH TENSION NEOPRENE RUBBER; DRAWING NUMBER:EQ-C233-04-04 REV 1; EQUIPMENTNAME:DIAPHRAGM VALVE,RUBBER LINED; EQUIPMENT MAKE:SAUNDERS VALVES; MANUFACTURER:SAUNDERS VALVES; MANUFACTURER PART NUMBER:14; SIZE,VALVE:80 NB; TYPE, VALVE:A</t>
  </si>
  <si>
    <t>SPARE PARTS; PART NAME:O-RING,MATING RING; MATERIAL:VITON; DRAWING NUMBER:09-M74Z/DW-G9-E2; ITEM POSITION NUMBER:3; EQUIPMENTNAME:MECHANICAL SEAL; EQUIPMENT MAKE:EAGLE BURGMANN; MANUFACTURER PART NUMBER:09-M74Z/DW-G9-E2/3; MANUFACTURER:EAGLE BURGMANN;MAIN EQUIPMENT NAME:PUMP; MODEL NUMBER:CC65*50-160</t>
  </si>
  <si>
    <t>SPARE PARTS; PART NAME:GASKET,SEAT; MATERIAL:PTFE; EQUIPMENT NAME:CONTROL VALVE; EQUIPMENT MAKE:SEVERN GLOCON; EQUIPMENTMODEL:300-5412-P2AN; ADDITIONAL INFORMATION:25; MANUFACTURER:SEVERN GLOCON; MANUFACTURER PART NUMBER:1134/177-E000-906; WITHSTAINLESS STEEL 316L SPIRAL WOUND GASKET (USE HIGH DENSITY WOUND)</t>
  </si>
  <si>
    <t>SPARE PARTS; PART NAME:HINGE; MANUFACTURER PART NUMBER:AS 2703 H; MANUFACTURER:CHRONOS RICHARDSON; DRAWING NUMBER:1B 2030; ITEMPOSITION NUMBER:43; EQUIPMENT NAME:FLAKER BAGGING SYSTEM; EQUIPMENT MAKE:CHRONOS RICHARDSON; EQUIPMENT MODEL:GE-55 SSF; ADDITIONALINFORMATION:FOR PRESSURE FOOT; SUB ASSY:SEWING HEAD 150 U</t>
  </si>
  <si>
    <t>SPARE PARTS; PART NAME:SET CAR DOOR CONTACT; MANUFACTURER PARTNUMBER:1000051899; MANUFACTURER:THYSSENKRUPP</t>
  </si>
  <si>
    <t>SOCKET WELD PIPE CAPS; MAT:STAINLESS STEEL 304; MAT SPEC, FITTING:ASTM A403 WP 304; PRESSURE DESIGNATION:CL 3000; MANDATORY ADDREQRMTS:LOW TEMPERATURE/HC/ADDITIVES; SIZE:0.5 IN</t>
  </si>
  <si>
    <t>METRIC BALL BEARINGS; TYPE:RADIAL CONTACT; ROWS:SINGLE; MAT, CAGE:PRESSED STEEL; DESIGNATION NUMBER:6208-2RS; DIAMETER, BORE:40 MM;DIAMETER, OD:80 MM; WIDTH/HEIGHT:18 MM</t>
  </si>
  <si>
    <t>SPARE PARTS; PART NAME:GASKET; EQUIPMENT NAME:LIGHT PFO / PFO UNLOADING PUMP; EQUIPMENT MAKE:ITT CORPORATION INDIA PVT LTD;EQUIPMENT MODEL:3700 SA-1.5x3 - 7S; ADDITIONAL INFORMATION:THRUST END COVER; MANUFACTURER:ITT CORPORATION INDIA PVT LTD;MANUFACTURER PART NUMBER:A00003K01 5130</t>
  </si>
  <si>
    <t>SPARE PARTS; PART NAME:GASKET; EQUIPMENT NAME:WASH OIL UNLOADING PUMP; EQUIPMENT MAKE:ITT CORPORATION INDIA PVT LTD; EQUIPMENTMODEL:3700 SA-1.5x3 - 9N; ADDITIONAL INFORMATION:THRUST END COVER; MANUFACTURER:ITT CORPORATION INDIA PVT LTD; MANUFACTURER PARTNUMBER:A00003K01 5130</t>
  </si>
  <si>
    <t>SPARE PARTS; PART NAME:GASKET; EQUIPMENT NAME:PENTANE TRANSFER PUMP; EQUIPMENT MAKE:ITT CORPORATION INDIA PVT LTD; EQUIPMENTMODEL:3700 SA-1x2 - 11A; ADDITIONAL INFORMATION:THRUST END COVER; MANUFACTURER:ITT CORPORATION INDIA PVT LTD; MANUFACTURER PARTNUMBER:A00003K01 5130</t>
  </si>
  <si>
    <t>STUD BOLTS WITH NUTS; MAT SPEC, STUD BOLT(S):ASME A193 GRADE B7; MAT SPEC, NUT(S):ASME A194 GRADE 2H; TYPE, NUT:HEXAGON; NUMBER,NUTS PER STUD BOLT:2; LENGTH:100 MM; SIZE:3/4 IN</t>
  </si>
  <si>
    <t>INDICATOR LAMPS; VOLTAGE RATING:110 VDC; COLOUR, LENS:RED; MANUFACTURER:LARSEN &amp; TOUBRO; TYPE, LAMP:CLUSTER LED; SIZE:22.5 MM;ALTERNATE MANUFACTURER:ESBEE</t>
  </si>
  <si>
    <t>ELECTRICAL RELAYS; VOLTAGE:250 VAC/DC; AMPERAGE:3 A; NUMBER, CONTACTS:4 CO;MANUFACTURER PART NUMBER:RXM4AB1P7; MANUFACTURER:SCHNEIDER ELECTRIC;VOLTAGE,COIL:230 V</t>
  </si>
  <si>
    <t>INDUSTRIAL GAS; TYPE, GAS:HYDROGEN 3% VOL/VOL, BALANCE GAS NITROGEN; CAPACITY,WATER:10 L; STABILITY:12 MONTHS; CERTIFICATION METHOD:BY ANALYSIS; CYLINDERPRESSURE:130 TO 150 KG/CM2; CERTIFICATION ACCURACY:+/-1%; PREPARATIONTOLERANCE:+/-10%; SUPPLY MODE:CYLINDER; PHASE:GAS</t>
  </si>
  <si>
    <t>INDUSTRIAL GAS; TYPE, GAS:OXYGEN 90 PPM MOLE/MOLE, BALANCE GAS NITROGEN;CAPACITY, WATER:10 L; STABILITY:12 MONTHS; CERTIFICATION METHOD:BY GRAVIMETRIC;CYLINDER PRESSURE:130 TO 150 KG/CM2; CERTIFICATION ACCURACY:+/-1%; PREPARATIONTOLERANCE:+/-10%; SUPPLY MODE:CYLINDER; PHASE:GAS</t>
  </si>
  <si>
    <t>SPARE PARTS; PART NAME:GASKET,BODY; EQUIPMENT NAME:CONTROL VALVE; EQUIPMENT MAKE:MIL CONTROLS; EQUIPMENT MODEL:21125;MANUFACTURER:MIL CONTROLS; MANUFACTURER PART NUMBER:100000246826; ACTUATOR SIZE:13, 15, 18 IN; MODEL NUMBER:21125, 70125</t>
  </si>
  <si>
    <t>SPARE PARTS; PART NAME:BODY,GASKET; MANUFACTURER:MIL CONTROLS LIMITED; MANUFACTURER PART NUMBER:820898120826</t>
  </si>
  <si>
    <t>SPARE PARTS; PART NAME:RETAINING RING; MANUFACTURER PART NUMBER:113009; MANUFACTURER:WARTSILA; DIMENSIONS:150 X 4; DRAWINGNUMBER:DBAC195522; EQUIPMENT NAME:ENGINE; EQUIPMENT MODEL:W20V32; ENGINE NUMBER:PAAE227083; REFERENCE TYPE:W32</t>
  </si>
  <si>
    <t>SPARE PARTS; PART NAME:PIN; DRAWING NUMBER:GA-109657-7; ITEM POSITION NUMBER:7;EQUIPMENT NAME:MECHANICAL SEAL; EQUIPMENT MAKE:JOHN CRANE; MANUFACTURER PARTNUMBER:81699242; MANUFACTURER:JOHN CRANE</t>
  </si>
  <si>
    <t>SPARE PARTS; PART NAME:THREAD TENSION ASSEMBLY; EQUIPMENT NAME:STITCHING MACHINE; EQUIPMENT MAKE:NEWLONG INDUSTRIAL FZC; EQUIPMENTMODEL:DS-9C; MANUFACTURER:NEWLONG INDUSTRIAL FZC; MANUFACTURER PART NUMBER:065151E; SUB ASSEMBLY:THREAD TENSION</t>
  </si>
  <si>
    <t>SPARE PARTS; PART NAME:SET SCREW,HEXAGON SOCKET HEAD; EQUIPMENT NAME:LIGHT PFO / PFO UNLOADING PUMP; EQUIPMENT MAKE:ITT CORPORATIONINDIA PVT LTD; EQUIPMENT MODEL:3700 SA-1.5x3 - 7S; ADDITIONAL INFORMATION:FOR BUSHING; MANUFACTURER:ITT CORPORATION INDIA PVT LTD;MANUFACTURER PART NUMBER:49514 202 2229</t>
  </si>
  <si>
    <t>SPARE PARTS; PART NAME:SET SCREW,HEXAGON SOCKET HEAD; EQUIPMENT NAME:WASH OIL UNLOADING PUMP; EQUIPMENT MAKE:ITT CORPORATION INDIAPVT LTD; EQUIPMENT MODEL:3700 SA-1.5x3 - 9N; ADDITIONAL INFORMATION:FOR BUSHING; MANUFACTURER:ITT CORPORATION INDIA PVT LTD;MANUFACTURER PART NUMBER:49514 202 2229</t>
  </si>
  <si>
    <t>SPARE PARTS; PART NAME:SET SCREW,HEXAGON SOCKET HEAD; EQUIPMENT NAME:HEXANE UNLOADING PUMP; EQUIPMENT MAKE:ITT CORPORATION INDIAPVT LTD; EQUIPMENT MODEL:3700 SA-1.5x3 - 11S; ADDITIONAL INFORMATION:FOR BUSHING; MANUFACTURER:ITT CORPORATION INDIA PVT LTD;MANUFACTURER PART NUMBER:49514 202 2229; EQUIPMENT NAME:HEXANE-I UNLOADING PUMP</t>
  </si>
  <si>
    <t>SPARE PARTS; PART NAME:SET SCREW,HEXAGON SOCKET HEAD; EQUIPMENT NAME:HPG LOADING PUMP; EQUIPMENT MAKE:ITT CORPORATION INDIA PVTLTD; EQUIPMENT MODEL:3700 SA-3x6 - 9S; ADDITIONAL INFORMATION:FOR BUSHING; MANUFACTURER:ITT CORPORATION INDIA PVT LTD; MANUFACTURERPART NUMBER:49514 202 2229</t>
  </si>
  <si>
    <t>SPARE PARTS; PART NAME:SET SCREW,HEXAGON SOCKET HEAD; EQUIPMENT MAKE:ITT CORPORATION INDIA PVT LTD; EQUIPMENT MODEL:3700 MA-3x6 -13L; ADDITIONAL INFORMATION:FOR BUSHING; MANUFACTURER:ITT CORPORATION INDIA PVT LTD; MANUFACTURER PART NUMBER:49514 202 2229;EQUIPMENT NAME:PFO/CBFS TRANSFER AND LOADING PUMP</t>
  </si>
  <si>
    <t>SPARE PARTS; PART NAME:SET SCREW,HEXAGON SOCKET HEAD; EQUIPMENT NAME:C4 MIX TRANSFER PUMP; EQUIPMENT MAKE:ITT CORPORATION INDIA PVTLTD; EQUIPMENT MODEL:3700 LX-3x6 - 17S; ADDITIONAL INFORMATION:FOR BUSHING; MANUFACTURER:ITT CORPORATION INDIA PVT LTD;LTD; EQUIPMENT MODEL:3700 LX-3x6 - 17S; ADDITIONAL INFORMATION:FOR BUSHING; MANUFACTURER:ITT CORPORATION INDIA PVT LTD;MANUFACTURER PART NUMBER:49514 202 2229</t>
  </si>
  <si>
    <t>SPARE PARTS; PART NAME:O-RING; MANUFACTURER PART NUMBER:SM-9S05A#07; MANUFACTURER:KOBE STEEL; DRAWING NUMBER:LM-500L20B; ITEMPOSITION NUMBER:12; EQUIPMENT NAME:MIXER; EQUIPMENT MAKE:KOBE STEEL; EQUIPMENT MODEL:LCM500H; SUB ASSY:N2 PURGE NOZZLE ASS'Y</t>
  </si>
  <si>
    <t>SPARE PARTS; PART NAME:TUBE,OIL; EQUIPMENT NAME:PORTABLE STITCHING MACHINE;EQUIPMENT MAKE:NEWLONG INDUSTRIAL FZC; EQUIPMENT MODEL:NP-7A; MANUFACTURER PARTNUMBER:8FU2-6X90F; MANUFACTURER:NEWLONG INDUSTRIAL FZC; WITH OIL FELT; BUSHINGAND OILING PARTS</t>
  </si>
  <si>
    <t>SPARE PARTS; PART NAME:CAGE GASKET/SEAT RING GASKET; EQUIPMENT NAME:CONTROLVALVE; EQUIPMENT MAKE:BAKER HUGHES; MANUFACTURER PART NUMBER:400119596-826-0000;MANUFACTURER:BAKER HUGHES; TYPE:SOFT PART; VALVE SERIAL NUMBER:LB12A0092-003</t>
  </si>
  <si>
    <t>SPARE PARTS; PART NAME:LOCK NUT,BEARING; MANUFACTURER PART NUMBER:8601-0005;  MANUFACTURER:ITT CORPORATION INDIA PVT LTD; MATERIAL:STEEL;DRAWING NUMBER:MGA103-D-DR-002; ITEM POSITION NUMBER:136; EQUIPMENTNAME:WASTE HEXANE TRANSFER PUMP; EQUIPMENT MODEL:3171 ST 1X1.5-6</t>
  </si>
  <si>
    <t>SPARE PARTS; PART NAME:GASKET; EQUIPMENT NAME:QUENCH PUMP; EQUIPMENT MAKE:KIRLOSKAR EBARA PUMPS LIMITED; EQUIPMENT MODEL:50X40 UCWM25; ADDITIONAL INFORMATION:FOR DRIVE END BEARING; MANUFACTURER:KIRLOSKAR EBARA PUMPS LIMITED; MANUFACTURER PART NUMBER:117.1</t>
  </si>
  <si>
    <t>SPARE PARTS; PART NAME:GASKET; EQUIPMENT NAME:QUENCH PUMP; EQUIPMENT MAKE:KIRLOSKAR EBARA PUMPS LIMITED; EQUIPMENT MODEL:50X40 UCWM25; ADDITIONAL INFORMATION:FOR NON DRIVE END BEARING; MANUFACTURER:KIRLOSKAR EBARA PUMPS LIMITED; MANUFACTURER PART NUMBER:117.08</t>
  </si>
  <si>
    <t>BUTT-WELD CONCENTRIC PIPE REDUCERS; MAT:CARBON STEEL; MAT SPEC, FITTING:ASTM A234 GRADE WPB; SERVICE:STEAM WITH IBR CERTIFICATE;SCHEDULE NUMBER:40; SIZE:0.75 x 1 IN</t>
  </si>
  <si>
    <t>SPARE PARTS; PART NAME:DC-AUXILIARY RELAY; MANUFACTURER PART NUMBER:PT 5D7024 24VDC; MANUFACTURER:WARTSILA; DRAWINGNUMBER:DBAC195522; EQUIPMENT NAME:ENGINE; EQUIPMENT MODEL:W20V32; ENGINE NUMBER:PAAE227083; REFERENCE TYPE:W32</t>
  </si>
  <si>
    <t>SPARE PARTS; PART NAME:GROOVE PIN; MANUFACTURER PART NUMBER:1B599835072; MANUFACTURER:FISHER CONTROLS; MATERIAL:UNS S31600;EQUIPMENT NAME:CONTROL VALVE; EQUIPMENT MODEL:2.00EZ; SET QUANTITY:1</t>
  </si>
  <si>
    <t>PLANT ELEMENT FLAT RING GASKET; MAT, LAYERS:VITON WHITE; DIMENSIONS, RING, ID X OD:450 X 484 MM; THICKNESS, GASKET:3 MM; EQUIPMENTNAME:COOLER; POSITION NUMBER:37; DRAWING NUMBER:OSI2011010.0.408.0045</t>
  </si>
  <si>
    <t>SPARE PARTS; PART NAME:O-RING; MATERIAL:FLUOROELASTOMER; DRAWING NUMBER:09-H75VN/40-E22-A5; ITEM POSITION NUMBER:3; EQUIPMENTNAME:CRWS PUMP; EQUIPMENT MAKE:KSB PUMPS &amp; VALVES; ADDITIONAL INFORMATION:FOR MECHANICAL SEAL; MANUFACTURER:EAGLE BURGMANN;MANUFACTURER PART NUMBER:09-H75VN/40-E2-A5/3; SEAL MODEL:H75VN; SEAL SIZE:40</t>
  </si>
  <si>
    <t>SPARE PARTS; PART NAME:ARM PIN; MANUFACTURER PART NUMBER:7020 E; MANUFACTURER:CHRONOS RICHARDSON; DRAWING NUMBER:1B 2315; ITEMPOSITION NUMBER:107; EQUIPMENT NAME:FLAKER BAGGING SYSTEM; EQUIPMENT MAKE:CHRONOS RICHARDSON; EQUIPMENT MODEL:GE-55 SSF; ADDITIONALINFORMATION:FOR FEED DOG; SUB ASSY:SEWING HEAD 150 U</t>
  </si>
  <si>
    <t>SPARE PARTS; PART NAME:BEARING, TOP; MANUFACTURER PART NUMBER:3011 C; MANUFACTURER:CHRONOS RICHARDSON; DRAWING NUMBER:1B 2364; ITEMPOSITION NUMBER:2; EQUIPMENT NAME:FLAKER BAGGING SYSTEM; EQUIPMENT MAKE:CHRONOS RICHARDSON; EQUIPMENT MODEL:GE-55 SSF; ADDITIONALINFORMATION:FOR DRIVE SHAFT; SUB ASSY:OSCILLATING FINGER OF SEWING HEAD 150 U</t>
  </si>
  <si>
    <t>SPARE PARTS; PART NAME:DRIVE CRANK; MANUFACTURER PART NUMBER:3011 E/J; MANUFACTURER:CHRONOS RICHARDSON; DRAWING NUMBER:1B 1502;ITEM POSITION NUMBER:8; EQUIPMENT NAME:FLAKER BAGGING SYSTEM; EQUIPMENT MAKE:CHRONOS RICHARDSON; EQUIPMENT MODEL:GE-55 SSF; SUBASSY:OSCILLATING FINGER OF SEWING HEAD 150 U</t>
  </si>
  <si>
    <t>SPARE PARTS; PART NAME:BODY,GASKET; MANUFACTURER:MIL CONTROLS LIMITED; MANUFACTURER PART NUMBER:409524255826</t>
  </si>
  <si>
    <t>SPARE PARTS; PART NAME:GAUGE,OIL; EQUIPMENT NAME:STITCHING MACHINE; EQUIPMENT MAKE:NEWLONG INDUSTRIAL FZC; EQUIPMENT MODEL:DS-9C;ADDITIONAL INFORMATION:OLG 207R; MANUFACTURER:NEWLONG INDUSTRIAL FZC; MANUFACTURER PART NUMBER:D05003; SUB ASSEMBLY:THREAD TENSION</t>
  </si>
  <si>
    <t>SPARE PARTS; PART NAME:DEFLECTOR; MANUFACTURER PART NUMBER:A00187B015121; ; MANUFACTURER:ITT CORPORATION INDIA PVT LTD; MATERIAL:EPDM;DRAWING NUMBER:MGA103-D-DR-002; ITEM POSITION NUMBER:123; EQUIPMENTNAME:WASTE HEXANE TRANSFER PUMP; EQUIPMENT MODEL:3171 ST 1X1.5-6</t>
  </si>
  <si>
    <t>SPARE PARTS; PART NAME:KEY SET; MANUFACTURER PART NUMBER:16740SUBSOK; MANUFACTURER:KIRLOSKAR BROTHERS LTD; MATERIAL:STAINLESS STEEL410 GRADE C40; EQUIPMENT NAME:CENTRIFUGAL PUMP; EQUIPMENT MODEL:KPDS 32/16 QF; REFERENCE NUMBER:SOK; PUMP CODE:16740F0812A518030;OA NUMBER:F08712A518/0300</t>
  </si>
  <si>
    <t>SPARE PARTS; PART NAME:SET SCREW; EQUIPMENT NAME:LIGHT PFO / PFO UNLOADING PUMP; EQUIPMENT MAKE:ITT CORPORATION INDIA PVT LTD;EQUIPMENT MODEL:3700 SA-1.5x3 - 7S; ADDITIONAL INFORMATION:FOR IMPELLER WEAR RING; MANUFACTURER:ITT CORPORATION INDIA PVT LTD;MANUFACTURER PART NUMBER:49514 101 2229</t>
  </si>
  <si>
    <t>SPARE PARTS; PART NAME:SET SCREW; EQUIPMENT NAME:WASH OIL UNLOADING PUMP; EQUIPMENT MAKE:ITT CORPORATION INDIA PVT LTD; EQUIPMENTMODEL:3700 SA-1.5x3 - 9N; ADDITIONAL INFORMATION:FOR IMPELLER WEAR RING; MANUFACTURER:ITT CORPORATION INDIA PVT LTD; MANUFACTURERPART NUMBER:49514 101 2229</t>
  </si>
  <si>
    <t>SPARE PARTS; PART NAME:SET SCREW,HEXAGON SOCKET HEAD; EQUIPMENT NAME:PENTANE TRANSFER PUMP; EQUIPMENT MAKE:ITT CORPORATION INDIAPVT LTD; EQUIPMENT MODEL:3700 SA-1x2 - 11A; ADDITIONAL INFORMATION:FOR BUSHING; MANUFACTURER:ITT CORPORATION INDIA PVT LTD;MANUFACTURER PART NUMBER:49514 202 2229</t>
  </si>
  <si>
    <t>SPARE PARTS; PART NAME:SET SCREW; EQUIPMENT NAME:HPG LOADING PUMP; EQUIPMENT MAKE:ITT CORPORATION INDIA PVT LTD; EQUIPMENTMODEL:3700 SA-3x6 - 9S; ADDITIONAL INFORMATION:FOR IMPELLER WEAR RING; MANUFACTURER:ITT CORPORATION INDIA PVT LTD; MANUFACTURERPART NUMBER:49514 101 2229</t>
  </si>
  <si>
    <t>SPARE PARTS; PART NAME:SET SCREW; EQUIPMENT MAKE:ITT CORPORATION INDIA PVT LTD; EQUIPMENT MODEL:3700 MA-2x3 - 13S; ADDITIONALINFORMATION:FOR IMPELLER WEAR RING; MANUFACTURER:ITT CORPORATION INDIA PVT LTD; MANUFACTURER PART NUMBER:49514 101 2229; EQUIPMENTNAME:C6+OLIGOMER TRANSFER AND LOADING PUMP, C9+CUT TRANSFER AND LOADING PUMP</t>
  </si>
  <si>
    <t>SPARE PARTS; PART NAME:SET SCREW; EQUIPMENT NAME:C4 RAFFINATE TRANSFER PUMP; EQUIPMENT MAKE:ITT CORPORATION INDIA PVT LTD;EQUIPMENT MODEL:3700 LA 3x4 - 16N; ADDITIONAL INFORMATION:FOR IMPELLER WEAR RING; MANUFACTURER:ITT CORPORATION INDIA PVT LTD;MANUFACTURER PART NUMBER:49514 101 2229</t>
  </si>
  <si>
    <t>SPARE PARTS; PART NAME:SET SCREW; EQUIPMENT NAME:C4 MIX TRANSFER PUMP; EQUIPMENT MAKE:ITT CORPORATION INDIA PVT LTD; EQUIPMENTMODEL:3700 LX-3x6 - 17S; ADDITIONAL INFORMATION:FOR IMPELLER WEAR RING; MANUFACTURER:ITT CORPORATION INDIA PVT LTD; MANUFACTURERPART NUMBER:49514 101 2229</t>
  </si>
  <si>
    <t>SPARE PARTS; PART NAME:SET SCREW; EQUIPMENT NAME:BUTANE C4 FEED PUMP; EQUIPMENT MAKE:ITT CORPORATION INDIA PVT LTD; EQUIPMENTMODEL:3700 MA-1.5x3-13A; ADDITIONAL INFORMATION:FOR IMPELLER WEAR RING; MANUFACTURER:ITT CORPORATION INDIA PVT LTD; MANUFACTURERPART NUMBER:49514 101 2229</t>
  </si>
  <si>
    <t>SPARE PARTS; PART NAME:MOUNTING,INSERT; MATERIAL:VITON; DRAWING NUMBER:2H-144068,2H-144070; ITEM POSITION NUMBER:6; EQUIPMENTNAME:TOP ENTRY AGITATOR; EQUIPMENT MAKE:REMI PROCESS PLANT &amp; MACHINARY; ADDITIONAL INFORMATION:FOR MECHANICAL SEAL;MANUFACTURER:FLOWSERVE SANMAR; MANUFACTURER PART NUMBER:2H-144068/6; SEAL MODEL/TYPE:2.625" DOUBLE INSIDE CARTRIDGE BRO</t>
  </si>
  <si>
    <t>SPARE PARTS; PART NAME:MOUNTING,INSERT; MATERIAL:DURAFLON; DRAWING NUMBER:2H-144068,2H-144070; ITEM POSITION NUMBER:7; EQUIPMENTNAME:TOP ENTRY AGITATOR; EQUIPMENT MAKE:REMI PROCESS PLANT &amp; MACHINARY; ADDITIONAL INFORMATION:FOR MECHANICAL SEAL;MANUFACTURER:FLOWSERVE SANMAR; MANUFACTURER PART NUMBER:2H-144068/7; SEAL MODEL/TYPE:2.625" DOUBLE INSIDE CARTRIDGE BRO</t>
  </si>
  <si>
    <t>SPARE PARTS; PART NAME:MOUNTING,INSERT; MATERIAL:DURAFLON; DRAWING NUMBER:2H-144071; ITEM POSITION NUMBER:7; EQUIPMENT NAME:TOPENTRY AGITATOR; EQUIPMENT MAKE:REMI PROCESS PLANT &amp; MACHINARY; ADDITIONAL INFORMATION:FOR MECHANICAL SEAL; MANUFACTURER:FLOWSERVESANMAR; MANUFACTURER PART NUMBER:2H-144071/7; SEAL MODEL/TYPE:3.000" DOUBLE INSIDE CARTRIDGE BRO</t>
  </si>
  <si>
    <t>SPARE PARTS; PART NAME:MOUNTING,INSERT; MATERIAL:VITON; DRAWING NUMBER:2H-144071; ITEM POSITION NUMBER:6; EQUIPMENT NAME:TOP ENTRYAGITATOR; EQUIPMENT MAKE:REMI PROCESS PLANT &amp; MACHINARY; ADDITIONAL INFORMATION:FOR MECHANICAL SEAL; MANUFACTURER:FLOWSERVE SANMAR;MANUFACTURER PART NUMBER:2H-144071/6; SEAL MODEL/TYPE:3.000" DOUBLE INSIDE CARTRIDGE BRO</t>
  </si>
  <si>
    <t>SPARE PARTS; PART NAME:GASKET; MATERIAL:DMC-340; DRAWING NUMBER:2H-144068,2H-144070; ITEM POSITION NUMBER:G3; EQUIPMENT NAME:TOPENTRY AGITATOR; EQUIPMENT MAKE:REMI PROCESS PLANT &amp; MACHINARY; ADDITIONAL INFORMATION:FOR MECHANICAL SEAL; MANUFACTURER:FLOWSERVESANMAR; MANUFACTURER PART NUMBER:2H-144068/G3; SEAL MODEL/TYPE:2.625" DOUBLE INSIDE CARTRIDGE BRO</t>
  </si>
  <si>
    <t>SPARE PARTS; PART NAME:O-RING; MATERIAL:BUNA-N; DRAWING NUMBER:2H-144068,2H-144070; ITEM POSITION NUMBER:M3; EQUIPMENT NAME:TOPENTRY AGITATOR; EQUIPMENT MAKE:REMI PROCESS PLANT &amp; MACHINARY; ADDITIONAL INFORMATION:FOR MECHANICAL SEAL; MANUFACTURER:FLOWSERVESANMAR; MANUFACTURER PART NUMBER:2H-144068/M3; SEAL MODEL/TYPE:2.625" DOUBLE INSIDE CARTRIDGE BRO</t>
  </si>
  <si>
    <t>SPARE PARTS; PART NAME:GASKET; MATERIAL:DMC-340; DRAWING NUMBER:2H-144071; ITEM POSITION NUMBER:G3; EQUIPMENT NAME:TOP ENTRYAGITATOR; EQUIPMENT MAKE:REMI PROCESS PLANT &amp; MACHINARY; ADDITIONAL INFORMATION:FOR MECHANICAL SEAL; MANUFACTURER:FLOWSERVE SANMAR;MANUFACTURER PART NUMBER:2H-144071/G3; SEAL MODEL/TYPE:3.000" DOUBLE INSIDE CARTRIDGE BRO</t>
  </si>
  <si>
    <t>SPARE PARTS; PART NAME:PACKING,SHAFT; MATERIAL:VITON; DRAWING NUMBER:2H-144071; ITEM POSITION NUMBER:P; EQUIPMENT NAME:TOP ENTRYAGITATOR; EQUIPMENT MAKE:REMI PROCESS PLANT &amp; MACHINARY; ADDITIONAL INFORMATION:FOR MECHANICAL SEAL; MANUFACTURER:FLOWSERVE SANMAR;MANUFACTURER PART NUMBER:2H-144071/P; SEAL MODEL/TYPE:3.000" DOUBLE INSIDE CARTRIDGE BRO</t>
  </si>
  <si>
    <t>SPARE PARTS; PART NAME:O-RING; MATERIAL:BUNA-N; DRAWING NUMBER:2H-144071; ITEM POSITION NUMBER:OR; EQUIPMENT NAME:TOP ENTRYAGITATOR; EQUIPMENT MAKE:REMI PROCESS PLANT &amp; MACHINARY; ADDITIONAL INFORMATION:FOR MECHANICAL SEAL; MANUFACTURER:FLOWSERVE SANMAR;MANUFACTURER PART NUMBER:2H-144071/OR; SEAL MODEL/TYPE:3.000" DOUBLE INSIDE CARTRIDGE BRO</t>
  </si>
  <si>
    <t>SPARE PARTS; PART NAME:GASKET, SEAT, VALVE; MANUFACTURER PART NUMBER:9919; MANUFACTURER:SWELORE ENGINEERING PVT LTD; MATERIAL:CFT;DRAWING NUMBER:MGA201-D-DR-00003; EQUIPMENT NAME:RECIPROCATING PUMP; EQUIPMENT MAKE:SWELORE ENGINEERING PVT LTD; EQUIPMENTMODEL:WDD-5000/65; ADDITIONAL INFORMATION:1 SET = 6 NOS</t>
  </si>
  <si>
    <t>SPARE PARTS; PART NAME:GASKET, SEAT, VALVE; MANUFACTURER PART NUMBER:9919; MANUFACTURER:SWELORE ENGINEERING PVT LTD; MATERIAL:CFT;DRAWING NUMBER:MGA211-D-DR-00003; EQUIPMENT NAME:RECIPROCATING PUMP; EQUIPMENT MAKE:SWELORE ENGINEERING PVT LTD; EQUIPMENTMODEL:WDD-3000/52; ADDITIONAL INFORMATION:1 SET = 6 NOS</t>
  </si>
  <si>
    <t>SPARE PARTS; PART NAME:O-RING; MATERIAL:NBR; DRAWING NUMBER:OJ.T-31-5349; ITEM POSITION NUMBER:17; EQUIPMENT NAME:SCREEN CHANGER;ADDITIONAL INFORMATION:SPARES FOR SCREEN CHANGER; ADDITIONAL INFORMATION:HYDRAULIC CYLINDER; MANUFACTURER:OSAKA JACK CO LTD;MANUFACTURER PART NUMBER:OJ.T-31-5349/17; REFERENCE NUMBER:JIS-1B-P150; SUPPLIER:THE JAPAN STEEL WORKS</t>
  </si>
  <si>
    <t>ARRESTORS; TYPE:SURGE SUPPRESSOR; MANUFACTURER:HITECH ELECTROCOMPONENTS;R-C NETWORK ACROSS SCR 75 OHM; 5 W RESISTOR IN SERIES WITHCAPACITANCE:0.25 µF; 1000 V PAPER CAPACITOR &lt;(&gt;&amp;&lt;)&gt; MOV; VARISTOR,TYPE:S20/K440; BRAND:EI-Ci-Ar; FOR CRACKER &lt;(&gt;&amp;&lt;)&gt; POLYMER CATHODICPROTECTIONTR UNIT</t>
  </si>
  <si>
    <t>ARRESTORS; TYPE:SURGE SUPPRESSOR; MANUFACTURER:EPCOS; ACROSS DIODE D1 THROUGH D4; MOV, TYPE:S20/K275; FOR CRACKER CATHODICPROTECTION TR UNIT</t>
  </si>
  <si>
    <t>SPARE PARTS; PART NAME:BEARING; MATERIAL:PTFE + STAINLESS STEEL NET; DRAWING NUMBER:F09368; ITEM POSITION NUMBER:16,17; EQUIPMENTNAME:CONTROL VALVE; EQUIPMENT MAKE:METSO AUTOMATION; EQUIPMENT MODEL:REDA04DJJST; MANUFACTURER:METSO AUTOMATION; MANUFACTURER PARTNUMBER:H018314</t>
  </si>
  <si>
    <t>SPARE PARTS; PART NAME:BEARING; MATERIAL:PTFE + STAINLESS STEEL NET; DRAWING NUMBER:F09368; ITEM POSITION NUMBER:16,17; EQUIPMENTNAME:CONTROL VALVE; EQUIPMENT MAKE:METSO AUTOMATION; EQUIPMENT MODEL:REDA04DJJST; MANUFACTURER:METSO AUTOMATION; MANUFACTURER PARTNUMBER:H018364</t>
  </si>
  <si>
    <t>SPARE PARTS; PART NAME:CUP,BEARING; EQUIPMENT NAME:TANK AGITATOR; EQUIPMENTMAKE:S.J.INDUSTRIES; MANUFACTURER:S.J.INDUSTRIES; FOR DOSING TANK AGITATOR;H.P:1.0; MATERIAL:STAINLESS STEEL 316L; SPEED:100 RPM; DIA, IMPELLER:660 MM;DIA, SHAFT:36 MM; TYPE, IMPELLER:TURBINE; LIME</t>
  </si>
  <si>
    <t>SPARE PARTS; PART NAME:COVER,FAN; EQUIPMENT NAME:MOTOR; EQUIPMENT MAKE:BHARAT BIJLEE; MANUFACTURER PART NUMBER:FCX71LC0000SP;MANUFACTURER:BHARAT BIJLEE; FOR MOTOR; FRAME SIZE:71; POWER RATING:0.37 KW; MOTOR REFERENCE:MN071433</t>
  </si>
  <si>
    <t>FILTER ELEMENT; TYPE:Y; SIZE:1 IN; MESH SIZE:60; MATERIAL:STAINLESS STEEL 304;HYDROTEST PRESSURE:8.8 MPA; OPENING AREA:259%; FOR FILTER / STRAINER; DRAWINGNUMBER:JFC-023</t>
  </si>
  <si>
    <t>SPARE PARTS; PART NAME:KNIFE BRACKET EXTENSION; EQUIPMENT NAME:PORTABLESTITCHING MACHINE; EQUIPMENT MAKE:NEWLONG INDUSTRIAL FZC; EQUIPMENT MODEL:NP-7A;MANUFACTURER PART NUMBER:246011; MANUFACTURER:NEWLONG INDUSTRIAL FZC; FEEDDRIVING AND CUTTER PARTS</t>
  </si>
  <si>
    <t>SPARE PARTS; PART NAME:PRIMARY OIL FILTER ELEMENT; EQUIPMENT NAME:INSTRUMENT AIR COMPRESSOR; EQUIPMENT MODEL:1EHA1T;MANUFACTURER:KPCL; MANUFACTURER PART NUMBER:35.190.330.00; DRAWING NUMBER:EPCC2-GP-VD-009_9190_CDX_001-02</t>
  </si>
  <si>
    <t>SPARE PARTS; PART NAME:NUT,CLAMP,NEEDLE; EQUIPMENT NAME:STITCHING MACHINE; EQUIPMENT MAKE:NEWLONG INDUSTRIAL FZC; EQUIPMENTMODEL:DS-9C; MANUFACTURER:NEWLONG INDUSTRIAL FZC; MANUFACTURER PART NUMBER:62151; SUB ASSEMBLY:NEEDLE BAR AND CRANK SHAFT PARTSMODEL:DS-9C; MANUFACTURER:NEWLONG INDUSTRIAL FZC; MANUFACTURER PART NUMBER:62151; SUB ASSEMBLY:NEEDLE BAR AND CRANK SHAFT PARTS</t>
  </si>
  <si>
    <t>SPARE PARTS; PART NAME:PILOT RING; EQUIPMENT NAME:STITCHING MACHINE; EQUIPMENT MAKE:NEWLONG INDUSTRIAL FZC; EQUIPMENT MODEL:DS-9C;MANUFACTURER:NEWLONG INDUSTRIAL FZC; MANUFACTURER PART NUMBER:302061; SUB ASSEMBLY:BUSHING PARTS</t>
  </si>
  <si>
    <t>SPARE PARTS; PART NAME:GASKET,CASING; EQUIPMENT NAME:SLOP TRANSFER AND LOADING PUMP; EQUIPMENT MAKE:ITT CORPORATION INDIA PVT LTD;EQUIPMENT MODEL:3700 MX-2X4 - 11A; MANUFACTURER:ITT CORPORATION INDIA PVT LTD; MANUFACTURER PART NUMBER:A01045A03</t>
  </si>
  <si>
    <t>SPARE PARTS; PART NAME:LIMIT SWITCH ACTIVATING DEVICE; EQUIPMENT NAME:ELEVATOR; EQUIPMENT MAKE:GEDA; EQUIPMENT MODEL:SH1600;MANUFACTURER PART NUMBER:31129; MANUFACTURER:GEDA; REFERENCE NUMBER:P007200</t>
  </si>
  <si>
    <t>SPARE PARTS; PART NAME:KEY; MATERIAL:STAINLESS STEEL 316; EQUIPMENT NAME:POLYMER FLARE KOD BOTTOM PUMP; EQUIPMENT MAKE:SULZERPUMPS; EQUIPMENT MODEL:TTMC 40-145/2; MANUFACTURER:SULZER PUMPS; MANUFACTURER PART NUMBER:940.19</t>
  </si>
  <si>
    <t>SPARE PARTS; PART NAME:DOWEL; EQUIPMENT NAME:ROTORY BLOWER; EQUIPMENT MAKE:SWAM PNEUMATICS; EQUIPMENT MODEL:RH-45AC; ADDITIONALINFORMATION:FOR END COVER AND PULLEY COVER; MANUFACTURER:SWAM PNEUMATICS; MANUFACTURER PART NUMBER:1111033; DRAWING NUMBER:121204/C</t>
  </si>
  <si>
    <t>HAND TOOLS; TYPE, TOOL:ALLEN KEY; MANUFACTURER:TAPARIA TOOLS LIMITED; MANUFACTURER PART NUMBER:AK-9/16 OR EQUIVALENT; FINISHCOLOUR:BLACK; SIZE:9/16 IN; ALTERNATE MANUFACTURER:FACOM / GRIPHOLD ENGINEERING / BAHCO / MEKASTER ENGINEERING LTD / TRISTAR</t>
  </si>
  <si>
    <t>SPARE PARTS; PART NAME:BODY,GASKET; MANUFACTURER:MIL CONTROLS LIMITED; MANUFACTURER PART NUMBER:932556747826</t>
  </si>
  <si>
    <t>SPARE PARTS; PART NAME:O-RING; EQUIPMENT NAME:DIFFERENTIAL PRESSURE REGULATORCT1; EQUIPMENT MAKE:CAPCO WATER SOLUTIONS; MANUFACTURER PART NUMBER:OV-11-229;MANUFACTURER:CAPCO WATER SOLUTIONS</t>
  </si>
  <si>
    <t>SPARE PARTS; PART NAME:STUD,ADJUSTING; EQUIPMENT NAME:PORTABLE STITCHINGMACHINE; EQUIPMENT MAKE:NEWLONG INDUSTRIAL FZC; EQUIPMENT MODEL:NP-7A;MANUFACTURER PART NUMBER:242081; MANUFACTURER:NEWLONG INDUSTRIAL FZC; NEEDLEBAR, PRESSER BAR AND DRIVING PARTS</t>
  </si>
  <si>
    <t>FILTER ELEMENT; TYPE:Y; SIZE:0.75 IN; MESH SIZE:60; MATERIAL:STAINLESS STEEL304; HYDROTEST PRESSURE:3.6 MPA; OPENING AREA:302%; FOR FILTER / STRAINER;DRAWING NUMBER:JFC-021</t>
  </si>
  <si>
    <t>SPARE PARTS; PART NAME:SHAFT SEAL, UPPER; MANUFACTURER PART NUMBER:9110140; MANUFACTURER:WARTSILA; DRAWING NUMBER:DBAC195522;EQUIPMENT NAME:ENGINE; EQUIPMENT MODEL:W20V32; ENGINE NUMBER:PAAE227083; REFERENCE TYPE:W32</t>
  </si>
  <si>
    <t>SAFETY FOOTWEAR; SIZE:4; COLOUR:BROWN; TYPE:SAFETY SHOE SLIP-ON TYPE; MAT:CHROMEHEAVY DUTY LEATHER; MAT, TOE-CAPS:MADE OF COMPOSITE LIGHT WEIGHT; MAT,SOLES:DOUBLE DENSITY POLYURETHANE; TESTING:IS /EN; DESIGN–SLIP ON TYPE,CLASSIFICATION-I; SHOE SIZE-UK; CONSTRUCTION- DIRECT INJECTION PROCESS (DIP);UPPER LEATHER-PLAIN CORRECTED GRAIN (CG) LEATHER OF THICKNESS:2 MM +/- 0.2 MM;HAVING TEAR STRENGTH NOT LESS THAN 120 N; IT SHOULD BE RESISTANT TO PENETRATIONAND ABSORPTION OF WATER AS PER IS 15298 (PART-2):2011; SPLIT LEATHER SHOULD NOTBE USED IN UPPER. LINING- A) QUARTER AND TONGUE LINING:5 (FIVE) MM THICKNESS(MINIMUM) FOAM LAMINATED, CAMBRELLE/NON-WOVEN TYPE LINING; B) VAMP LINING:NON-WOVEN, FELT LINING; COLLAR AND TONGUE PADDING- A) SEPARATE COLLAR PADDINGSHOULD BE INSERTED WITH PU FOAM OF 8 (EIGHT) MM THICKNESS (MINIMUM) AND THECOLLAR SHOULD BE SOFT; B) TONGUE SHOULD BE SOFT AND PADDED WITH 5 (FIVE) MM(MINIMUM) PU FOAM (PU - POLYURETHANE). IN-SOCK- MIN 3.0 MM THICK MOULDED EVA INSOCKS FOR COMFORT; IN SOLE-NON-METALLIC ANTI PERFORATION INSOLE OF MINIMUM 2 MMTHICKNESS MADE UP OF COMPOSITE FIBRES (KEVLAR MATERIAL OR EQUIVALENT) TO PREVENTPENETRATION OF NAIL; THREAD- 3 (THREE) PLY NYLON THREAD, BROWN; DOUBLE STITCHINGAT ALL ANGULAR AND INTERLINKING JOINTS; SOLE- A) SOLES SHOULD BE MADE UP OFDIRECTLY INJECTED (DIP) PU DOUBLE DENSITY B) DESIGN:CLEATED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 FDDI/ CLRI SHOULD BE SUBMITTED ALONG WITHBID.TOE-CAP- A) EN CERTIFIED, NON-METALLIC COMPOSITE TOE CAP B) SHOULD WITHSTAND200 J AND COMPRESSION LOAD OF 15 KN (MINIMUM) AS PER EN 12568; WEIGHT (GM) MAX-900; BRANDING-NO BRANDING OF OEM AT OUTER SURFACE OF SHOES; OPAL NAME TO BESTITCHED ON QUARTER IN DISCUSSION WITH OPAL TEAM; MARKING-EACH SAFETY SHOE SHALLBE EMBOSSED WITH:(A) SIZE (C) MANUFACTURER’S IDENTIFICATION MARK (B) IS NUMBER(D) MONTH AND YEAR OF MANUFACTURING; GUARANTEE-ALL SHOES SHALL BE GUARANTEED FORONE YEAR FOR ANY MATERIAL OR MANUFACTURING DEFECT FROM THE DATE OF RECEIPT, LASTBATCH OF ANY LOT, AT STORES AND WILL HAVE TO BE REPLACED BY NEW ONE, AT NO EXTRACOST TO OPAL; FREE REPLACEMENT BY A SHOE(S) OF SIMILAR SPECIFICATION AND QUALITY</t>
  </si>
  <si>
    <t>SPARE PARTS; PART NAME:GUIDE ASSEMBLY; MANUFACTURER PART NUMBER:AS 24; MANUFACTURER:CHRONOS RICHARDSON; DRAWING NUMBER:2B 1955;ITEM POSITION NUMBER:4; EQUIPMENT NAME:FLAKER BAGGING SYSTEM; EQUIPMENT MAKE:CHRONOS RICHARDSON; EQUIPMENT MODEL:GE-55 SSF;ITEM POSITION NUMBER:4; EQUIPMENT NAME:FLAKER BAGGING SYSTEM; EQUIPMENT MAKE:CHRONOS RICHARDSON; EQUIPMENT MODEL:GE-55 SSF;ADDITIONAL INFORMATION:THREAD TENSION; SUB ASSY:SEWING HEAD 150 U</t>
  </si>
  <si>
    <t>SPARE PARTS; PART NAME:PRESSURE FOOT BAR; MANUFACTURER PART NUMBER:2703 L; MANUFACTURER:CHRONOS RICHARDSON; DRAWING NUMBER:1B 2097;ITEM POSITION NUMBER:45; EQUIPMENT NAME:FLAKER BAGGING SYSTEM; EQUIPMENT MAKE:CHRONOS RICHARDSON; EQUIPMENT MODEL:GE-55 SSF; SUBASSY:SEWING HEAD 150 U</t>
  </si>
  <si>
    <t>SPARE PARTS; PART NAME:BUSHING,THROAT; EQUIPMENT NAME:C4 RAFFINATE TRANSFER PUMP; EQUIPMENT MAKE:ITT CORPORATION INDIA PVT LTD;EQUIPMENT MODEL:3700 LA 3x4 - 16N; MANUFACTURER:ITT CORPORATION INDIA PVT LTD; MANUFACTURER PART NUMBER:B00129A21 2244</t>
  </si>
  <si>
    <t>SPARE PARTS; PART NAME:BUSHING,THROAT; EQUIPMENT NAME:C4 MIX TRANSFER PUMP; EQUIPMENT MAKE:ITT CORPORATION INDIA PVT LTD; EQUIPMENTMODEL:3700 LX-3x6 - 17S; MANUFACTURER:ITT CORPORATION INDIA PVT LTD; MANUFACTURER PART NUMBER:B00129A21 2244</t>
  </si>
  <si>
    <t>SPIRAL WOUND GASKETS; PRESSURE DESIGNATION:CL150; THICKNESS, GASKET:4.5 MM; MAT, WINDINGS:STAINLESS STEEL 304; MAT, FILLER:GRAFOIL;SIZE, PIPE, NOMINAL:8 IN</t>
  </si>
  <si>
    <t>SPARE PARTS; PART NAME:GASKET,SEAT; MANUFACTURER:MIL CONTROLS LIMITED; MANUFACTURER PART NUMBER:836053013826</t>
  </si>
  <si>
    <t>BUTT-WELD PIPE CAPS; MAT:CARBON STEEL; MAT SPEC, FITTING:ASTM A234 GRADE WPB; SERVICE:STEAM WITH IBR CERTIFICATE; SCHEDULENUMBER:40; SIZE:2 IN</t>
  </si>
  <si>
    <t>RESISTORS; TYPE, RESISTOR:WIRE WOUND; RESISTANCE:5 KOHM; POWERDISSIPATION:25 W; MANUFACTURER:VARITURN ELECTRO PRODUCTS; FOR EARTHFAULT PROTECTION; FOR ALL DUBAS CHARGERS</t>
  </si>
  <si>
    <t>SPARE PARTS; PART NAME:GASKET,SEAT; MANUFACTURER:MIL CONTROLS LIMITED; MANUFACTURER PART NUMBER:607778233826</t>
  </si>
  <si>
    <t>SPARE PARTS; PART NAME:GASKET,SEAT; MANUFACTURER:MIL CONTROLS LIMITED; MANUFACTURER PART NUMBER:511409731826</t>
  </si>
  <si>
    <t>SPARE PARTS; PART NAME:OIL PIPE; EQUIPMENT NAME:PORTABLE STITCHING MACHINE;EQUIPMENT MAKE:NEWLONG INDUSTRIAL FZC; EQUIPMENT MODEL:NP-7A; MANUFACTURER PARTNUMBER:245461; MANUFACTURER:NEWLONG INDUSTRIAL FZC; BUSHING AND OILING PARTS</t>
  </si>
  <si>
    <t>SPARE PARTS; PART NAME:U-SEAL,SEAL RING; DIMENSIONS:34.20 X 39.60 X 2.00 MM; EQUIPMENT NAME:LRU COLUMN FEED PUMP; EQUIPMENTMAKE:LEWA PUMPS AND SYSTEMS; EQUIPMENT MODEL:LDE1/M911S/92MM; MANUFACTURER:LEWA PUMPS AND SYSTEMS; MANUFACTURER PARTNUMBER:079419.0000; FOR DIAPHRAGM PUMP HEAD 111495.0000</t>
  </si>
  <si>
    <t>SPARE PARTS; PART NAME:O-RING; MANUFACTURER PART NUMBER:1C339006992; MANUFACTURER:FISHER CONTROLS; MATERIAL:NITRILE DS52-1;EQUIPMENT NAME:CONTROL VALVE; EQUIPMENT MODEL:8.00ED, 8.00ED, 8.00ED, 8.00ED, 8.00ED, 8.00ED, 8.00ED, 8.00ED, 8.00ED, 8.00ED,8.00ED, 8.00ED</t>
  </si>
  <si>
    <t>SPARE PARTS; PART NAME:SEALING RING; MANUFACTURER PART NUMBER:120044; MANUFACTURER:WARTSILA; DIMENSIONS:A33 X 39; DRAWINGNUMBER:DBAC195522; EQUIPMENT NAME:ENGINE; EQUIPMENT MODEL:W20V32; ENGINE NUMBER:PAAE227083; REFERENCE TYPE:W32</t>
  </si>
  <si>
    <t>SPARE PARTS; PART NAME:KEY SET; MANUFACTURER PART NUMBER:13754SUBSOK; MANUFACTURER:KIRLOSKAR BROTHERS LTD; MATERIAL:STAINLESS STEEL410 GRADE C40; EQUIPMENT NAME:CENTRIFUGAL PUMP; EQUIPMENT MODEL:KPD 80/20 (2900); REFERENCE NUMBER:SOK; PUMPCODE:13754F08712A512050; OA NUMBER:F08712A512/0500</t>
  </si>
  <si>
    <t>SPARE PARTS; PART NAME:KEY,COUPLING; MATERIAL:STAINLESS STEEL 410; EQUIPMENT MAKE:MATHER &amp; PLATT PUMPS LTD; EQUIPMENT MODEL:PN ISO35; MANUFACTURER:MATHER &amp; PLATT PUMPS LTD; EQUIPMENT NAME:CIP PUMP FOR ULTRAFILTRATION PLANT</t>
  </si>
  <si>
    <t>SPARE PARTS; PART NAME:KEY,COUPLING; MATERIAL:STAINLESS STEEL 410; EQUIPMENT MAKE:MATHER &amp; PLATT PUMPS LTD; EQUIPMENT MODEL:PN ISO30; MANUFACTURER:MATHER &amp; PLATT PUMPS LTD; EQUIPMENT NAME:BACKWASH PUMP FOR ULTRAFILTRATION PLANT</t>
  </si>
  <si>
    <t>SPARE PARTS; PART NAME:PIN,PARALLEL; MATERIAL:S45C; DRAWING NUMBER:T0A-430-300:012; ITEM POSITION NUMBER:18; EQUIPMENT NAME:CUTTERUNIT; EQUIPMENT MAKE:THE JAPAN STEEL WORKS; EQUIPMENT MODEL:ADC300S; MANUFACTURER:THE JAPAN STEEL WORKS; MANUFACTURER PARTNUMBER:A-10X28</t>
  </si>
  <si>
    <t>SPARE PARTS; PART NAME:CUP,BEARING; EQUIPMENT NAME:DOSING TANK AGITATOR;EQUIPMENT MAKE:S.J.INDUSTRIES; MANUFACTURER:S.J.INDUSTRIES; FOR DOSING TANKAGITATOR; H.P:0.5; MATERIAL:STAINLESS STEEL 316L; SPEED:100 RPM; DIA,IMPELLER:500 MM; DIA, SHAFT:36 MM; TYPE, IMPELLER:TURBINE; DWPOLYMER/LIME/PAC/POLYMER</t>
  </si>
  <si>
    <t>SPARE PARTS; PART NAME:VALVE SET; MANUFACTURER PART NUMBER:11514-0900/4, 6, 26, 27; MANUFACTURER:SHIN NIPPON MACHINERY CO LTD;DRAWING NUMBER:11514-0900; ITEM POSITION NUMBER:4, 6, 26, 27; EQUIPMENT NAME:BIG PUMP (TURBINE); EQUIPMENT MAKE:SHIN NIPPONMACHINERY CO., LTD; EQUIPMENT MODEL:B6-R2-R; ADDITIONAL INFORMATION:FOR ESV</t>
  </si>
  <si>
    <t>SPARE PARTS; PART NAME:GASKET; EQUIPMENT NAME:NAPTHA FEED PUMP; EQUIPMENT MAKE:KIRLOSKAR EBARA PUMPS LIMITED; EQUIPMENT MODEL:50X40DCS 7M; ADDITIONAL INFORMATION:NON DRIVE END BEARING COVER; MANUFACTURER:KIRLOSKAR EBARA PUMPS LIMITED; MANUFACTURER PARTNUMBER:117.5</t>
  </si>
  <si>
    <t>METRIC BEARING LOCKING WASHERS; DESIGNATION:AW25; DIAMETER, ID:M 125; DIAMETER, OD:160 MM; THICKNESS:21 MM; DRAWINGNUMBER:T0A430-150:027; POSITION NUMBER:13; SUPPLIER:THE JAPAN STEEL WORKS; SPARES FOR CUTTER UNIT</t>
  </si>
  <si>
    <t>SPARE PARTS; PART NAME:PACKING SET; ADDITIONAL INFORMATION:FOR GLAND; MANUFACTURER:MIL CONTROLS LIMITED; MANUFACTURER PARTNUMBER:470493452931</t>
  </si>
  <si>
    <t>SPARE PARTS; PART NAME:PACKING SET; ADDITIONAL INFORMATION:FOR GLAND; MANUFACTURER:MIL CONTROLS LIMITED; MANUFACTURER PARTNUMBER:362709772944</t>
  </si>
  <si>
    <t>SPARE PARTS; PART NAME:PACKING SET; ADDITIONAL INFORMATION:FOR GLAND; MANUFACTURER:MIL CONTROLS LIMITED; MANUFACTURER PARTNUMBER:883051025944</t>
  </si>
  <si>
    <t>BUTT-WELD CONCENTRIC PIPE REDUCERS; MAT:CARBON STEEL; MAT SPEC, FITTING:ASTM A234 GRADE WPB; SERVICE:STEAM WITH IBR CERTIFICATE;SCHEDULE NUMBER:40; SIZE:0.5 x 0.75 IN</t>
  </si>
  <si>
    <t>SPARE PARTS; PART NAME:RING; EQUIPMENT NAME:INSTRUMENT AIR COMPRESSOR; EQUIPMENT MODEL:1EHA1T; MANUFACTURER:KPCL; MANUFACTURER PARTNUMBER:24.431.180.00; DRAWING NUMBER:EPCC2-GP-VD-009_9190_CDX_001-02</t>
  </si>
  <si>
    <t>SPARE PARTS; PART NAME:HANDLE; EQUIPMENT NAME:SWITCH FUSE UNIT; EQUIPMENTMAKE:LARSEN &amp; TOUBRO; MANUFACTURER PART NUMBER:SK91277; MANUFACTURER:LARSEN &amp;TOUBRO; SFU, CURRENT RATING:32 A; TYPE:B</t>
  </si>
  <si>
    <t>SPARE PARTS; PART NAME:VALVE SET; MANUFACTURER PART NUMBER:11513-0900-1/2, 81, 83; MANUFACTURER:SHIN NIPPON MACHINERY CO LTD;DRAWING NUMBER:11513-0900-1; EQUIPMENT NAME:BIG PUMPS (TURBINE)/; EQUIPMENT NAME:TURBINE SPARES; EQUIPMENT MODEL:B5-R4-R;ADDITIONAL INFORMATION:FOR EMERGENCY SHUT VALVE</t>
  </si>
  <si>
    <t>SPARE PARTS; PART NAME:PACKING SET; ADDITIONAL INFORMATION:FOR ACTUATOR; MANUFACTURER:MIL CONTROLS LIMITED; MANUFACTURER PARTNUMBER:198402470936</t>
  </si>
  <si>
    <t>SPARE PARTS; PART NAME:PACKING SET; MANUFACTURER:MIL CONTROLS LIMITED; MANUFACTURER PART NUMBER:502662643936</t>
  </si>
  <si>
    <t>SPARE PARTS; PART NAME:PACKING SET; MANUFACTURER:MIL CONTROLS LIMITED; MANUFACTURER PART NUMBER:594341214936</t>
  </si>
  <si>
    <t>SPARE PARTS; PART NAME:PACKING SET; MANUFACTURER:MIL CONTROLS LIMITED; MANUFACTURER PART NUMBER:735514360936</t>
  </si>
  <si>
    <t>SPARE PARTS; PART NAME:PACKING SET; MANUFACTURER:MIL CONTROLS LIMITED; MANUFACTURER PART NUMBER:749843126936</t>
  </si>
  <si>
    <t>SPARE PARTS; PART NAME:PACKING SET; MANUFACTURER:MIL CONTROLS LIMITED; MANUFACTURER PART NUMBER:793391214936</t>
  </si>
  <si>
    <t>SPARE PARTS; PART NAME:PACKING SET; MANUFACTURER:MIL CONTROLS LIMITED; MANUFACTURER PART NUMBER:838565436936</t>
  </si>
  <si>
    <t>SPARE PARTS; PART NAME:PACKING SET; MANUFACTURER:MIL CONTROLS LIMITED; MANUFACTURER PART NUMBER:947130726936</t>
  </si>
  <si>
    <t>SPARE PARTS; PART NAME:PACKING SET,ACTUATOR; EQUIPMENT NAME:CONTROL VALVE; EQUIPMENT MAKE:MIL CONTROLS; EQUIPMENT MODEL:38-41121;MANUFACTURER PART NUMBER:548889799936; MANUFACTURER:MIL CONTROLS; SIZE:2.5 IN; PRESSURE DESIGNATION:ASME CLASS 1500; FLOW COEFFICIENT (CV):10; ACTUATOR SIZE:15 IN; TYPE, HANDLE:6A3</t>
  </si>
  <si>
    <t>SOCKET WELD PIPE COUPLINGS; TYPE:FULL; MAT:CARBON STEEL; MAT, SPEC:A105 GRADE B;PRESSURE DESIGNATION:ASME CLASS 6000; MANDATORY ADD REQRMTS:STEAM; INSPECTION,CERTIF:IBR; SIZE:2 IN</t>
  </si>
  <si>
    <t>WELDING NECK PIPE FLANGES; DESIGN SPEC:ANSI B16.5; MAT:STAINLESS STEEL; MAT,SPEC:ASTM A182 GRADE F304; FACING, FLANGE:RAISED FACE; PRESSURE DESIGNATION:ASMECLASS 600; SCHEDULE NUMBER, HUB:40S; SIZE:1 IN</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</si>
  <si>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DWG:MEA120-D-DR-0091; MANDATORY ADD REQRMTS:REFERED POSITION NUMBER:2-4; CENTRING RING, O.D.:331MM; INNER RING, I.D.:263 MM; DIMENSION, I.D. X O.D.:279 X 323 MM; REAL MANUFACTURER NAME:UNIKLINGER</t>
  </si>
  <si>
    <t>SPARE PARTS; PART NAME:STRAINER ELEMENT; DIMENSIONS:2 IN; MATERIAL:STAINLESS STEEL 304; DRAWING NUMBER:VP-SC2252-Y1-03; EQUIPMENTMAKE:JFC CORPORATION; EQUIPMENT MODEL:Y-CASTING TYPE; MANUFACTURER:JFC CORPORATION; REAL MANUFACTURER:KOREA FUJI PACKING CO. LTD</t>
  </si>
  <si>
    <t>CABLE GLANDS; MANUFACTURER:COMET; DIAMETER, OD, CBL O/S, MAX:77 MM; DIAMETER, OD, CBL I/S, MAX:70 MM; SIZE:3.1/4 IN; MODELNUMBER:7882 OR EQUIVALENT; SEALING AREA(S):SINGLE COMPRESSION; ALTERNATE MANUFACTURER:DOWELL'S/ HMI / JAINSON / ZOLEX / BALIGA</t>
  </si>
  <si>
    <t>SPARE PARTS; PART NAME:GUIDE PIN; MANUFACTURER PART NUMBER:148023; MANUFACTURER:WARTSILA; DRAWING NUMBER:DBAC195522; EQUIPMENTNAME:ENGINE; EQUIPMENT MODEL:W20V32; ADDITIONAL INFORMATION:FOR CAMSHAFT; ENGINE NUMBER:PAAE227083; REFERENCE TYPE:W32</t>
  </si>
  <si>
    <t>SPARE PARTS; PART NAME:GASKET; MANUFACTURER PART NUMBER:GP-3F12B#53; MANUFACTURER:KOBE STEEL; DRAWING NUMBER:GP-15F10A#01; ITEMPOSITION NUMBER:3; EQUIPMENT NAME:GEAR PUMP; EQUIPMENT MAKE:KOBE STEEL; EQUIPMENT MODEL:LCM500H; SUB ASSY:ROTOR ASS'Y</t>
  </si>
  <si>
    <t>SPARE PARTS; PART NAME:BUSHING,THROAT; EQUIPMENT NAME:SLOP TRANSFER AND LOADING PUMP; EQUIPMENT MAKE:ITT CORPORATION INDIA PVT LTD;EQUIPMENT MODEL:3700 MX-2X4 - 11A; MANUFACTURER:ITT CORPORATION INDIA PVT LTD; MANUFACTURER PART NUMBER:B00129A20 2244</t>
  </si>
  <si>
    <t>SPARE PARTS; PART NAME:BUSHING,THROAT; EQUIPMENT MAKE:ITT CORPORATION INDIA PVT LTD; EQUIPMENT MODEL:3700 MA-2x3 - 13S;MANUFACTURER:ITT CORPORATION INDIA PVT LTD; MANUFACTURER PART NUMBER:B00129A20 2244; EQUIPMENT NAME:C6+OLIGOMER TRANSFER ANDLOADING PUMP, C9+CUT TRANSFER AND LOADING PUMP</t>
  </si>
  <si>
    <t>SPARE PARTS; PART NAME:BUSHING,THROAT; EQUIPMENT MAKE:ITT CORPORATION INDIA PVT LTD; EQUIPMENT MODEL:3700 MA-3x6 - 13L;MANUFACTURER:ITT CORPORATION INDIA PVT LTD; MANUFACTURER PART NUMBER:B00129A20 2244; EQUIPMENT NAME:PFO/CBFS TRANSFER AND LOADINGPUMP</t>
  </si>
  <si>
    <t>SPARE PARTS; PART NAME:BUSHING,THROAT; EQUIPMENT NAME:BUTANE C4 FEED PUMP; EQUIPMENT MAKE:ITT CORPORATION INDIA PVT LTD; EQUIPMENTMODEL:3700 MA-1.5x3-13A; MANUFACTURER:ITT CORPORATION INDIA PVT LTD; MANUFACTURER PART NUMBER:B00129A20 2244</t>
  </si>
  <si>
    <t>SPARE PARTS; PART NAME:GLAND PACKING SET; EQUIPMENT NAME:CONTROL VALVE; EQUIPMENT MAKE:MIL CONTROLS; EQUIPMENT MODEL:29194;MANUFACTURER:MIL CONTROLS; MANUFACTURER PART NUMBER:918823978944</t>
  </si>
  <si>
    <t>SPARE PARTS; PART NAME:GASKET; MANUFACTURER PART NUMBER:LM-450B10T-48A; MANUFACTURER:KOBE STEEL; DIMENSIONS:THICKNESS:1.5 MM;DRAWING NUMBER:LM-500B10G#01; ITEM POSITION NUMBER:20; EQUIPMENT NAME:MIXER; EQUIPMENT MAKE:KOBE STEEL; EQUIPMENT MODEL:LCM500H;SUB ASSY:WATER END ASS'Y</t>
  </si>
  <si>
    <t>THREADED PIPE COUPLINGS; TYPE:THREADED BOTH END; MAT:STAINLESS STEEL 304; MAT SPEC, FITTING:ASTM A182 GRADE F304; PRESSUREDESIGNATION:CL 3000; MANDATORY ADD REQRMTS:LOW TEMP/HC/ADDITIVES; SIZE:0.75 IN</t>
  </si>
  <si>
    <t>SPARE PARTS; PART NAME:O-RING; MANUFACTURER PART NUMBER:BGRN-OP-0090; MANUFACTURER:KOBE STEEL; DRAWING NUMBER:LM-500C30E; ITEMPOSITION NUMBER:26; EQUIPMENT NAME:MIXER; EQUIPMENT MAKE:KOBE STEEL; EQUIPMENT MODEL:LCM500H; SUB ASSY:DISCHARGER ASS'Y</t>
  </si>
  <si>
    <t>SPARE PARTS; PART NAME:GASKET; MANUFACTURER PART NUMBER:UC-000P10A-20B#02; MANUFACTURER:KOBE STEEL; DIMENSIONS:SIZE:3/4 IN; DRAWINGNUMBER:LM-500P09C; ITEM POSITION NUMBER:2; EQUIPMENT NAME:MIXER; EQUIPMENT MAKE:KOBE STEEL; EQUIPMENT MODEL:LCM500H; SUBASSY:INJECTION NOZZLE PIPING</t>
  </si>
  <si>
    <t>CONTACTORS; VOLTAGE, LINE:415 V; CURRENT RATING:16 A; VOLTAGE, COIL:240 VAC;MANUFACTURER PART NUMBER:3TF30 01-0A-P0; MANUFACTURER:SIEMENS; EQUIPMENTNAME:PACKAGE AIR CONDITION</t>
  </si>
  <si>
    <t>SPARE PARTS; PART NAME:LABYRINTH PACKING; MANUFACTURER PART NUMBER:11515-0001-10-R2/04-1; MANUFACTURER:SHIN NIPPON MACHINERY COLTD; DRAWING NUMBER:11515-0001-10-R2; EQUIPMENT NAME:BIG PUMPS (TURBINE)/; EQUIPMENT NAME:TURBINE SPARES; EQUIPMENT MODEL:B8-C2</t>
  </si>
  <si>
    <t>SPARE PARTS; PART NAME:PACKING SET; ADDITIONAL INFORMATION:FOR GLAND; MANUFACTURER:MIL CONTROLS LIMITED; MANUFACTURER PARTNUMBER:166519454944</t>
  </si>
  <si>
    <t>SPARE PARTS; PART NAME:PACKING SET; ADDITIONAL INFORMATION:FOR GLAND; MANUFACTURER:MIL CONTROLS LIMITED; MANUFACTURER PARTNUMBER:320485950944</t>
  </si>
  <si>
    <t>SPARE PARTS; PART NAME:PACKING SET; ADDITIONAL INFORMATION:FOR GLAND; MANUFACTURER:MIL CONTROLS LIMITED; MANUFACTURER PARTNUMBER:541335756931</t>
  </si>
  <si>
    <t>SPARE PARTS; PART NAME:PACKING SET; ADDITIONAL INFORMATION:FOR GLAND; MANUFACTURER:MIL CONTROLS LIMITED; MANUFACTURER PARTNUMBER:566213563944</t>
  </si>
  <si>
    <t>SPARE PARTS; PART NAME:GLAND PACKING SET; EQUIPMENT NAME:CONTROL VALVE; EQUIPMENT MAKE:MIL CONTROLS; EQUIPMENT MODEL:70125;MANUFACTURER:MIL CONTROLS; MANUFACTURER PART NUMBER:100000296944</t>
  </si>
  <si>
    <t>SPARE PARTS; PART NAME:PACKING SET; ADDITIONAL INFORMATION:FOR GLAND; MANUFACTURER:MIL CONTROLS LIMITED; MANUFACTURER PARTNUMBER:224386528944</t>
  </si>
  <si>
    <t>SPARE PARTS; PART NAME:PACKING SET; ADDITIONAL INFORMATION:FOR GLAND; MANUFACTURER:MIL CONTROLS LIMITED; MANUFACTURER PARTNUMBER:576508052944</t>
  </si>
  <si>
    <t>SPARE PARTS; PART NAME:PACKING SET; ADDITIONAL INFORMATION:FOR GLAND; MANUFACTURER:MIL CONTROLS LIMITED; MANUFACTURER PARTNUMBER:864746700931</t>
  </si>
  <si>
    <t>THREADED PIPE CAPS; MAT:CARBON STEEL; MAT, SPEC:ASTM A105N; TYPE OF THREAD:NPT;PRESSURE DESIGNATION:ASME CLASS 300; SIZE:0.5 IN; SCHEDULE NUMBER:SCH80</t>
  </si>
  <si>
    <t>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DWG:MEA110-D-DR-0002; MANDATORY ADD REQRMTS:REFERED POSITION NUMBER:4; CENTRING RING, O.D.:228MM; INNER RING, I.D.:168 MM; DIMENSION, I.D. X O.D.:176 X 220 MM; EQUIPMENT NAME:CS HEAT EXCHANGER; EQUIPMENT MODEL NUMBER:V-BEM;EQUIPMENT MANUFACTURER NAME:INDCON PROJECT; DRAWING NUMBER:MEA110-D-DR-0022, MEA110-D-DR-0152, MEA110-D-DR-0162, MEA110-D-DR-0262;POSITION NUMBER:10, 6, 7, 4</t>
  </si>
  <si>
    <t>SPARE PARTS; PART NAME:GASKET,CASING; EQUIPMENT NAME:C4 RAFFINATE TRANSFER PUMP; EQUIPMENT MAKE:ITT CORPORATION INDIA PVT LTD;EQUIPMENT MODEL:3700 LA 3x4 - 16N; MANUFACTURER:ITT CORPORATION INDIA PVT LTD; MANUFACTURER PART NUMBER:A01045A05</t>
  </si>
  <si>
    <t>SPARE PARTS; PART NAME:PLATE,TERMINAL; EQUIPMENT NAME:MOTOR; EQUIPMENT MAKE:BHARAT BIJLEE; MANUFACTURER PART NUMBER:TP1970067;MANUFACTURER:BHARAT BIJLEE; FOR MOTOR; FRAME SIZE:132S; POWER RATING:5.5 / 7.5 KW; MOTOR REFERENCE:MA13S253</t>
  </si>
  <si>
    <t>SPARE PARTS; PART NAME:OSCILLATOR FINGER; MANUFACTURER PART NUMBER:2710 EA/J; MANUFACTURER:CHRONOS RICHARDSON; DRAWING NUMBER:2B1500; ITEM POSITION NUMBER:18; EQUIPMENT NAME:FLAKER BAGGING SYSTEM; EQUIPMENT MAKE:CHRONOS RICHARDSON; EQUIPMENT MODEL:GE-55 SSF;SUB ASSY:OSCILLATING FINGER; SEWING HEAD 150 U</t>
  </si>
  <si>
    <t>RING JOINT GASKETS; DESIGN SPEC:ANSI B16.20; MAT:SOFT IRON; TYPE:OCTAGONAL; SERVICE:HYDROGEN; RING IDENTIF NO.:R16; SIZE, FLANGE(INCH:1 IN; DESIGN SPEC, FLANGE:ANSI B16.5; PRESSURE DESIGNATION:ASME CLASS 1500</t>
  </si>
  <si>
    <t>SPARE PARTS; PART NAME:VALVE SET; MANUFACTURER PART NUMBER:11514-2800-1/18-1, 56, 57; MANUFACTURER:SHIN NIPPON MACHINERY CO LTD;DRAWING NUMBER:11514-2800-1; ITEM POSITION NUMBER:18-1, 56, 57; EQUIPMENT NAME:BIG PUMP (TURBINE); EQUIPMENT MAKE:SHIN NIPPONMACHINERY CO., LTD; EQUIPMENT MODEL:B6-R2-R; ADDITIONAL INFORMATION:FOR GOVERNOR VALVE</t>
  </si>
  <si>
    <t>SPARE PARTS; PART NAME:GASKET,SEAT; MANUFACTURER:MIL CONTROLS LIMITED; MANUFACTURER PART NUMBER:598077556826</t>
  </si>
  <si>
    <t>HAND TOOLS; TYPE, TOOL:ALLEN KEY; MANUFACTURER:TAPARIA TOOLS LIMITED; MANUFACTURER PART NUMBER:AK-1/2 OR EQUIVALENT; FINISHCOLOUR:BLACK; SIZE:1/2 IN; ALTERNATE MANUFACTURER:FACOM / GRIPHOLD ENGINEERING / BAHCO / MEKASTER ENGINEERING LTD / TRISTAR</t>
  </si>
  <si>
    <t>SPARE PARTS; PART NAME:GROOVE PIN; MANUFACTURER PART NUMBER:1B599335072; MANUFACTURER:FISHER CONTROLS; MATERIAL:UNS S31600;EQUIPMENT NAME:CONTROL VALVE; EQUIPMENT MODEL:1.00EZ, 1.50EZ, 1.50EZ, 1.50EZ, 2.00EZ, 1.50EZ, 1.50EZ, 1.50EZ, 1.50EZ, 1.50EZ; SETQUANTITY:1</t>
  </si>
  <si>
    <t>SPARE PARTS; PART NAME:SET SCREW; EQUIPMENT NAME:PENTANE TRANSFER PUMP; EQUIPMENT MAKE:ITT CORPORATION INDIA PVT LTD; EQUIPMENTMODEL:3700 SA-1x2 - 11A; ADDITIONAL INFORMATION:FOR IMPELLER WEAR RING; MANUFACTURER:ITT CORPORATION INDIA PVT LTD; MANUFACTURERPART NUMBER:49514 101 2229</t>
  </si>
  <si>
    <t>SPARE PARTS; PART NAME:STUD; MANUFACTURER PART NUMBER:AS 2703 DA; MANUFACTURER:CHRONOS RICHARDSON; DRAWING NUMBER:1B 2033; ITEMPOSITION NUMBER:40; EQUIPMENT NAME:FLAKER BAGGING SYSTEM; EQUIPMENT MAKE:CHRONOS RICHARDSON; EQUIPMENT MODEL:GE-55 SSF; ADDITIONALINFORMATION:FOR FEED DOG CRANK; SUB ASSY:SEWING HEAD 150 U</t>
  </si>
  <si>
    <t>SPARE PARTS; PART NAME:NUT; EQUIPMENT NAME:BAG CLOSING HEAD MACHINE; EQUIPMENT MAKE:NEWLONG INDUSTRIAL FZC; EQUIPMENT MODEL:DS-9C;MANUFACTURER:NEWLONG INDUSTRIAL FZC; MANUFACTURER PART NUMBER:1/4N40207; SUB ASSEMBLY:NEEDLE BAR AND CRANK SHAFT PART</t>
  </si>
  <si>
    <t>SPARE PARTS; PART NAME:SEAL RING; EQUIPMENT NAME:TEAL INJECTION PUMP; EQUIPMENTMAKE:LEWA NIKKISO MIDDLE EAST FZE; EQUIPMENT MODEL:LDC1; MANUFACTURER PARTNUMBER:083122.0000; MANUFACTURER:LEWA NIKKISO MIDDLE EAST FZE; 7203JVH; SERIALNUMBER:556968-020.003</t>
  </si>
  <si>
    <t>SPARE PARTS; PART NAME:FLEXIBLE METAL HYDRAULIC HOSES; DIMENSIONS:1/2 IN X LG2500 MM; MATERIAL:STAINLESS STEEL 304; EQUIPMENT NAME:EXTRUDER PACKAGE;EQUIPMENT MAKE:THE JAPAN STEEL WORKS; MANUFACTURER PARTNUMBER:8PBSL-8H6-8PBSL-2500; MANUFACTURER:THE JAPAN STEEL WORKS;CONNECTION(S):BOTH END FEMALE STRAIGHT CONNECTION; SUPPLIER:PARKER; PNEUMATIC;WORKING PRESSURE:8 BAR</t>
  </si>
  <si>
    <t>METRIC OIL SEALS; TYPE:RADIAL SHAFT SEAL; DIAMETER, SHAFT:12.7 MM; DIAMETER,OD:25.4 MM; WIDTH:7 MM; METAL INSERT AND RUBBER OUTSIDE DIAMETER SEAL WITHSPRING-LOADED SEALING LIP AND AUXILIARY LIP; DESIGNED IN ACCORDANCE WITH ISO6194-1 AND DIN 3760</t>
  </si>
  <si>
    <t>SPARE PARTS; PART NAME:FUSE KIT; EQUIPMENT MAKE:AUMA ACTUATORS; MANUFACTURER:AUMA ACTUATORS; MANUFACTURER PART NUMBER:510; MODELNUMBER,ACTUATOR:SAEXC14.1+ACECC01.1-125 COMMON NUMBER:13233981</t>
  </si>
  <si>
    <t>SPARE PARTS; PART NAME:O-RING; EQUIPMENT NAME:ROTORY BLOWER; EQUIPMENT MAKE:SWAM PNEUMATICS; EQUIPMENT MODEL:RH-45AC; ADDITIONALINFORMATION:FOR LEAD THROUGH SHAFT SEAL; MANUFACTURER:SWAM PNEUMATICS; MANUFACTURER PART NUMBER:1111024; DRAWING NUMBER:121204/C</t>
  </si>
  <si>
    <t>SPARE PARTS; PART NAME:ADD ON CONTACT; EQUIPMENT NAME:MOLDED CASE CIRCUITBREAKER; EQUIPMENT MAKE:LARSEN &amp; TOUBRO; MANUFACTURER PART NUMBER:CM99802OOOO;MANUFACTURER:LARSEN &amp; TOUBRO; CONFIGURATION CONTACT:2 C/O; CIRCUIT BREAKERCURRENT RATING:100 A</t>
  </si>
  <si>
    <t>TRANSFORMERS; TYPE:CURRENT; POWER, OUTPUT:5 VA; MANUFACTURER:EIC METERS PVT LTD; CLASS:1; CURRENT RATIO:10 / 1 A; FOR CRACKERCATHODIC PROTECTION TR UNIT; FOR CRACKER CATHODIC PROTECTION TR UNIT</t>
  </si>
  <si>
    <t>ELECTRICAL RELAYS; VOLTAGE:240 VAC (COIL); AMPERAGE:6 A; NUMBER, CONTACTS:2 NO + 2 NC; MANUFACTURER:OEN INDIA; MANUFACTURER PARTNUMBER:1R-2-240; TYPE:PLUG IN; NUMBER OF PINS:8; APPLIACTION:MAIN FAIL ALARM CONTACT; RESISTANCE:10 KOHM; FOR CRACKER CATHODICPROTECTION TR UNIT</t>
  </si>
  <si>
    <t>WELDING NECK PIPE FLANGES; DESIGN SPEC:ASME B16.5; MAT:STAINLESS STEEL 304 / 304L; MAT, SPEC:ASTM A182 GRADE F304/304L; PRESSUREDESIGNATION:CL 150; SERVICE:LOW TEMP/HC/ADDITIVES; SIZE:1 IN</t>
  </si>
  <si>
    <t>FLAT RING GASKETS; TYPE:FLAT RING; FACING, FLANGE:RAISED FACE; PRESSURE DESIGNATION:ASME CL 150; THICKNESS:2 MM; MAT:GRAPHITE WITHSS 316 INSERTED; SIZE, PIPE, NOMINAL:1.1/2 IN; REFERENCE: 14BL</t>
  </si>
  <si>
    <t>SPARE PARTS; PART NAME:BOLT,HEXAGON HEAD; MATERIAL:STAINLESS STEEL 304; DRAWING NUMBER:2H-134023; ITEM POSITION NUMBER:40;EQUIPMENT NAME:1ST REACTOR TEPID WATER PUMP; EQUIPMENT MAKE:SULZER PUMPS; EQUIPMENT MODEL:ZF 301-5400, LK-5; ADDITIONALINFORMATION:FOR MECHANICAL SEAL; MANUFACTURER:FLOWSERVE SEALS (FSD); MANUFACTURER PART NUMBER:2H-134023/40; SEAL MODEL:3.375" QBQ</t>
  </si>
  <si>
    <t>SPARE PARTS; PART NAME:BOLT,HEXAGON HEAD; MATERIAL:STAINLESS STEEL 304; DRAWING NUMBER:2H-134024; ITEM POSITION NUMBER:40;EQUIPMENT NAME:2ND REACTOR TEPID WATER PUMP; EQUIPMENT MAKE:SULZER PUMPS; EQUIPMENT MODEL:ZF 300-4360, LK-4; ADDITIONALINFORMATION:FOR MECHANICAL SEAL; MANUFACTURER:FLOWSERVE SEALS (FSD); MANUFACTURER PART NUMBER:2H-134024/40; SEAL MODEL:3.000" QBQ</t>
  </si>
  <si>
    <t>SPARE PARTS; PART NAME:SET SCREW; MATERIAL:STAINLESS STEEL 316; DRAWING NUMBER:2H-134024; ITEM POSITION NUMBER:57; EQUIPMENTNAME:2ND REACTOR TEPID WATER PUMP; EQUIPMENT MAKE:SULZER PUMPS; EQUIPMENT MODEL:ZF 300-4360, LK-4; ADDITIONAL INFORMATION:FORMECHANICAL SEAL; MANUFACTURER:FLOWSERVE SEALS (FSD); MANUFACTURER PART NUMBER:2H-134024/57; SEAL MODEL:3.000" QBQ</t>
  </si>
  <si>
    <t>SPARE PARTS; PART NAME:SET SCREW; MATERIAL:ALLOY STEEL; DRAWING NUMBER:2H-134024; ITEM POSITION NUMBER:57.1; EQUIPMENT NAME:2NDREACTOR TEPID WATER PUMP; EQUIPMENT MAKE:SULZER PUMPS; EQUIPMENT MODEL:ZF 300-4360, LK-4; ADDITIONAL INFORMATION:FOR MECHANICALSEAL; MANUFACTURER:FLOWSERVE SEALS (FSD); MANUFACTURER PART NUMBER:2H-134024/57.1; SEAL MODEL:3.000" QBQ</t>
  </si>
  <si>
    <t>RING JOINT GASKETS; DESIGN SPEC:ANSI B16.20; MAT:SOFT IRON; TYPE:OCTAGONAL; SERVICE:HYDROGEN; RING IDENTIF NO.:R12; SIZE, FLANGE(INCH:0.5 IN; DESIGN SPEC, FLANGE:ANSI B16.5; PRESSURE DESIGNATION:ASME CLASS 1500</t>
  </si>
  <si>
    <t>SPARE PARTS; PART NAME:BODY,GASKET; MANUFACTURER:MIL CONTROLS LIMITED; MANUFACTURER PART NUMBER:504167918826</t>
  </si>
  <si>
    <t>SPARE PARTS; PART NAME:BODY,GASKET; MANUFACTURER:MIL CONTROLS LIMITED; MANUFACTURER PART NUMBER:100000240826</t>
  </si>
  <si>
    <t>SPARE PARTS; PART NAME:BODY,GASKET; MANUFACTURER:MIL CONTROLS LIMITED; MANUFACTURER PART NUMBER:217345697826</t>
  </si>
  <si>
    <t>ELECTRICAL MEASURING INSTRUMENTS; TYPE:FREQUENCY METER; FREQUENCY:45 TO 55 HZ; DIAL SIZE:96 X 96; MANUFACTURER:RISHABH INSTRUMENTS;MANUFACTURER PART NUMBER:ZN96 2IN1; 2 IN 1 OPERATION</t>
  </si>
  <si>
    <t>SPARE PARTS; PART NAME:NUT,HEXAGONAL; EQUIPMENT NAME:INSTRUMENT AIR COMPRESSOR; EQUIPMENT MODEL:1EHA1T; MANUFACTURER:KPCL;MANUFACTURER PART NUMBER:22.072.630.00; DRAWING NUMBER:EPCC2-GP-VD-009_9190_CDX_001-02</t>
  </si>
  <si>
    <t>REINFORCED FLAT RING RUBBER GASKET; MAT:ETHYLENE-PROPYLENE RUBBER; CROSS SECTION:WITH INSERT; MAT, INSERT:STEEL; FACING,FLANGE:RAISED FACE; PRESSURE DESIGNATION:ASME CL 300; THICKNESS AT INSERT:3 MM; SIZE, PIPE, NOMINAL:1/2 IN; REFERENCE: 11KC</t>
  </si>
  <si>
    <t>SPARE PARTS; PART NAME:GASKET,BODY; MATERIAL:STAINLESS STEEL 316; EQUIPMENT NAME:CONTROL VALVE; EQUIPMENT MAKE:SEVERN GLOCON;EQUIPMENT MODEL:300-5412-P2AN; ADDITIONAL INFORMATION:25; MANUFACTURER:SEVERN GLOCON; MANUFACTURER PART NUMBER:1134/29-E000-829;MATERIAL:GRAPHITE (STAINLESS STEEL 316/708)</t>
  </si>
  <si>
    <t>SPARE PARTS; PART NAME:ROD END STUD; EQUIPMENT NAME:PORTABLE STITCHING MACHINE;EQUIPMENT MAKE:NEWLONG INDUSTRIAL FZC; EQUIPMENT MODEL:NP-7A; MANUFACTURER PARTNUMBER:242031; MANUFACTURER:NEWLONG INDUSTRIAL FZC; NEEDLE BAR, PRESSER BAR ANDDRIVING PARTSDRIVING PARTS</t>
  </si>
  <si>
    <t>SPARE PARTS; PART NAME:PACKING SET; MANUFACTURER:MIL CONTROLS LIMITED; MANUFACTURER PART NUMBER:267660602936</t>
  </si>
  <si>
    <t>SPARE PARTS; PART NAME:PACKING SET; MANUFACTURER:MIL CONTROLS LIMITED; MANUFACTURER PART NUMBER:100000324936</t>
  </si>
  <si>
    <t>SPARE PARTS; PART NAME:PACKING SET; MANUFACTURER:MIL CONTROLS LIMITED; MANUFACTURER PART NUMBER:364844572936</t>
  </si>
  <si>
    <t>SPARE PARTS; PART NAME:PACKING SET; MANUFACTURER:MIL CONTROLS LIMITED; MANUFACTURER PART NUMBER:368727976936</t>
  </si>
  <si>
    <t>SPARE PARTS; PART NAME:PACKING SET; MANUFACTURER:MIL CONTROLS LIMITED; MANUFACTURER PART NUMBER:800866612936</t>
  </si>
  <si>
    <t>STUD BOLTS WITH NUTS; MAT SPEC, STUD BOLT(S):ASME A193 GRADE B7; MAT SPEC, NUT(S):ASME A194 GRADE 2H; TYPE, NUT:HEXAGON; NUMBER,NUTS PER STUD BOLT:2; LENGTH:200 MM; SIZE:1.1/8 IN</t>
  </si>
  <si>
    <t>SPARE PARTS; PART NAME:PACKING SET; ADDITIONAL INFORMATION:FOR GLAND; MANUFACTURER:MIL CONTROLS LIMITED; MANUFACTURER PARTNUMBER:610000794944</t>
  </si>
  <si>
    <t>SPARE PARTS; PART NAME:FAN,EXTERNAL COOLING; EQUIPMENT NAME:MOTOR; EQUIPMENT MAKE:BHARAT BIJLEE; MANUFACTURER:BHARAT BIJLEE;MANUFACTURER PART NUMBER:FNX13MC0000SP; FOR MOTOR; FRAME SIZE:132; POWER RATING:5.55/7.5/9.3 KW; VOLTAGE RATING:415 V; NUMBER OFPOLE:2; MOTOR REFERENCE TYPE:MN13M293G/MN13S233G</t>
  </si>
  <si>
    <t>SPARE PARTS; PART NAME:BEARING,FLOATED; EQUIPMENT NAME:ROTORY BLOWER; EQUIPMENT MAKE:SWAM PNEUMATICS; EQUIPMENT MODEL:RH-45AC;ADDITIONAL INFORMATION:DRIVE END, NON DRIVE SIDE; MANUFACTURER:SWAM PNEUMATICS; MANUFACTURER PART NUMBER:1111019; DRAWINGNUMBER:121204/C</t>
  </si>
  <si>
    <t>SPARE PARTS; PART NAME:GLAND PACKING SET; EQUIPMENT NAME:CONTROL VALVE; EQUIPMENT MAKE:MIL CONTROLS; EQUIPMENT MODEL:29244;MANUFACTURER:MIL CONTROLS; MANUFACTURER PART NUMBER:173258136930; MODEL NUMBER:29154</t>
  </si>
  <si>
    <t>SPARE PARTS; PART NAME:PACKING SET; ADDITIONAL INFORMATION:FOR GLAND; MANUFACTURER:MIL CONTROLS LIMITED; MANUFACTURER PARTNUMBER:136732726930</t>
  </si>
  <si>
    <t>SPARE PARTS; PART NAME:PACKING SET; ADDITIONAL INFORMATION:FOR GLAND; MANUFACTURER:MIL CONTROLS LIMITED; MANUFACTURER PARTNUMBER:635447227930</t>
  </si>
  <si>
    <t>SPARE PARTS; PART NAME:PACKING SET; ADDITIONAL INFORMATION:FOR GLAND; MANUFACTURER:MIL CONTROLS LIMITED; MANUFACTURER PARTNUMBER:849865037944</t>
  </si>
  <si>
    <t>SPARE PARTS; PART NAME:SET SCREW; MATERIAL:STAINLESS STEEL 316; DRAWING NUMBER:09-M74Z/DW-G9-E2; ITEM POSITION NUMBER:1.6;EQUIPMENT NAME:MECHANICAL SEAL; EQUIPMENT MAKE:EAGLE BURGMANN; MANUFACTURER PART NUMBER:09-M74Z/DW-G9-E2/1.6; MANUFACTURER:EAGLEEQUIPMENT NAME:MECHANICAL SEAL; EQUIPMENT MAKE:EAGLE BURGMANN; MANUFACTURER PART NUMBER:09-M74Z/DW-G9-E2/1.6; MANUFACTURER:EAGLEBURGMANN; MAIN EQUIPMENT NAME:PUMP; MODEL NUMBER:CC65*50-160</t>
  </si>
  <si>
    <t>SPARE PARTS; PART NAME:SEALING RING; MANUFACTURER PART NUMBER:123011; MANUFACTURER:WARTSILA; DIMENSIONS:A42 X 49; DRAWINGNUMBER:DBAC195522; EQUIPMENT NAME:ENGINE; EQUIPMENT MODEL:W20V32; ENGINE NUMBER:PAAE227083; REFERENCE TYPE:W32</t>
  </si>
  <si>
    <t>SPIRAL WOUND GASKETS; DESIGN SPEC:ANSI B16.20; DESIGN SPEC, FLANGE(S):ANSI B16.5; PRESSURE DESIGNATION:CLASS 300; MAT,WINDINGS:STAINLESS STEEL 316; MAT, FILLER:GRAFOIL; MAT, CENTRING RING:STAINLESS STEEL 316; SIZE, PIPE, NOMINAL:3 IN</t>
  </si>
  <si>
    <t>SPARE PARTS; PART NAME:SCREW,STUD; EQUIPMENT NAME:STITCHING MACHINE; EQUIPMENTMAKE:NEWLONG INDUSTRIAL FZC; EQUIPMENT MODEL:NP-7A; ADDITIONALINFORMATION:ROLLER; MANUFACTURER PART NUMBER:243061; MANUFACTURER:NEWLONGINDUSTRIAL FZC; FOR LOOPER; TYPE:PORTABLE</t>
  </si>
  <si>
    <t>WELDING NECK PIPE FLANGES; DESIGN SPEC:ASME B16.5; MAT:CARBON STEEL; MAT, SPEC:ASTM A350 GRADE LF2 CLASS 1; PRESSURE DESIGNATION:CL300; SERVICE:HYDROCARBON; SIZE:2 IN</t>
  </si>
  <si>
    <t>BUTT-WELD PIPE CAPS; MAT:STAINLESS STEEL 304; MAT SPEC, FITTING:ASTM A403 WP 304; SERVICE:LOW TEMPERATURE/HC/ADDITIVES; SCHEDULENUMBER:40; SIZE:0.75 IN</t>
  </si>
  <si>
    <t>SPARE PARTS; PART NAME:GASKET,BODY; MATERIAL:PTFE; EQUIPMENT NAME:CONTROL VALVE; EQUIPMENT MAKE:SEVERN GLOCON; EQUIPMENTMODEL:300-5412-P2AN,300-5412-P2BN; ADDITIONAL INFORMATION:40; MANUFACTURER:SEVERN GLOCON; MANUFACTURER PARTNUMBER:1134/30-E000-906; WITH STAINLESS STEEL 316L SPIRAL WOUND GASKET (USE HIGH DENSITY WOUND)</t>
  </si>
  <si>
    <t>SPARE PARTS; PART NAME:O-RING; MATERIAL:NBR; DRAWING NUMBER:OJ.T-31-5349; ITEM POSITION NUMBER:10; EQUIPMENT NAME:SCREEN CHANGER;ADDITIONAL INFORMATION:SPARES FOR SCREEN CHANGER; ADDITIONAL INFORMATION:HYDRAULIC CYLINDER; MANUFACTURER:OSAKA JACK CO LTD;MANUFACTURER PART NUMBER:OJ.T-31-5349/10; REFERENCE NUMBER:JIS-1B-P105; SUPPLIER:THE JAPAN STEEL WORKS</t>
  </si>
  <si>
    <t>SPIRAL WOUND GASKETS; DESIGN SPEC:ANSI B16.20; DESIGN SPEC, FLANGE(S):ANSI B16.5; SERVICE:CRYO; PRESSURE DESIGNATION:CLASS 150;MAT, WINDINGS:STAINLESS STEEL 316; MAT, FILLER:GRAFOIL; MAT, INNER RING:STAINLESS STEEL 316; MAT, CENTRING RING:STAINLESS STEEL316; SIZE, PIPE, NOMINAL:12 IN</t>
  </si>
  <si>
    <t>SPARE PARTS; PART NAME:CONTACT,AUXILIARY; EQUIPMENT NAME:SWITCH FUSE UNIT;EQUIPMENT MAKE:LARSEN &amp; TOUBRO; MANUFACTURER PART NUMBER:SK91328;MANUFACTURER:LARSEN &amp; TOUBRO; SFU, CURRENT RATING:125 A; CONTACT CONFIGURATION:1NO + 1 NC</t>
  </si>
  <si>
    <t>SPARE PARTS; PART NAME:THRUST RING; DRAWING NUMBER:09-M74Z/DW-G9-E2; ITEM POSITION NUMBER:1.3; EQUIPMENT NAME:MECHANICAL SEAL;EQUIPMENT MAKE:EAGLE BURGMANN; MANUFACTURER PART NUMBER:09-M74Z/DW-G9-E2/1.3; MANUFACTURER:EAGLE BURGMANN; MAIN EQUIPMENTNAME:PUMP; MODEL NUMBER:CC65*50-160</t>
  </si>
  <si>
    <t>SPARE PARTS; PART NAME:GASKET,YOKE; EQUIPMENT NAME:CONTROL VALVE; EQUIPMENT MAKE:MIL CONTROLS; EQUIPMENT MODEL:41932;MANUFACTURER:MIL CONTROLS; MANUFACTURER PART NUMBER:177943108807; ACTUATOR SIZE:15, 18 IN; MODEL NUMBER:41931, 41921, 21125, 21715,41621, 41612</t>
  </si>
  <si>
    <t>SPARE PARTS; PART NAME:VALVE SET; MANUFACTURER PART NUMBER:11514-2800-1/18-2, 56, 57; MANUFACTURER:SHIN NIPPON MACHINERY CO LTD;DRAWING NUMBER:11514-2800-1; ITEM POSITION NUMBER:18-2, 56, 57; EQUIPMENT NAME:BIG PUMP (TURBINE); EQUIPMENT MAKE:SHIN NIPPONMACHINERY CO., LTD; EQUIPMENT MODEL:B6-R2-R; ADDITIONAL INFORMATION:FOR GOVERNOR VALVE</t>
  </si>
  <si>
    <t>SPARE PARTS; PART NAME:NUT,TENSION; EQUIPMENT NAME:STITCHING MACHINE; EQUIPMENT MAKE:NEWLONG INDUSTRIAL FZC; EQUIPMENT MODEL:DS-9C;MANUFACTURER:NEWLONG INDUSTRIAL FZC; MANUFACTURER PART NUMBER:65171; SUB ASSEMBLY:THREAD BREAK DETECTOR PARTS</t>
  </si>
  <si>
    <t>SPARE PARTS; PART NAME:BEARING; MATERIAL:PTFE + STAINLESS STEEL NET; DRAWING NUMBER:F09368; ITEM POSITION NUMBER:16,17; EQUIPMENTNAME:CONTROL VALVE; EQUIPMENT MAKE:METSO AUTOMATION; EQUIPMENT MODEL:Q-REDA02DJJST; MANUFACTURER:METSO AUTOMATION; MANUFACTURERPART NUMBER:H018313</t>
  </si>
  <si>
    <t>SPARE PARTS; PART NAME:BEARING; MATERIAL:PTFE + STAINLESS STEEL NET; DRAWING NUMBER:F09368; ITEM POSITION NUMBER:16,17; EQUIPMENTNAME:CONTROL VALVE; EQUIPMENT MAKE:METSO AUTOMATION; EQUIPMENT MODEL:Q-REDA02DJJST; MANUFACTURER:METSO AUTOMATION; MANUFACTURERPART NUMBER:H018361</t>
  </si>
  <si>
    <t>SPARE PARTS; PART NAME:CARTRIDGE; MANUFACTURER PART NUMBER:B6-R2-R; MANUFACTURER:SHIN NIPPON MACHINERY CO LTD; EQUIPMENT NAME:BIGPUMP (TURBINE); EQUIPMENT MAKE:SHIN NIPPON MACHINERY CO., LTD; EQUIPMENT MODEL:B6-R2-R; ADDITIONAL INFORMATION:FOR OIL FILTER</t>
  </si>
  <si>
    <t>SPARE PARTS; PART NAME:END SHIELD; EQUIPMENT NAME:MOTOR; EQUIPMENT MAKE:BHARAT BIJLEE; ADDITIONAL INFORMATION:DRIVE END;MANUFACTURER PART NUMBER:EDA08LC0000SP; MANUFACTURER:BHARAT BIJLEE; FOR MOTOR; FRAME SIZE:80; POWER RATING:0.75 KW; MOTORREFERENCE:MN080433</t>
  </si>
  <si>
    <t>SPARE PARTS; PART NAME:END SHIELD; EQUIPMENT NAME:MOTOR; EQUIPMENT MAKE:BHARAT BIJLEE; ADDITIONAL INFORMATION:NON DRIVE END;MANUFACTURER PART NUMBER:ENA08LC0000SP; MANUFACTURER:BHARAT BIJLEE; FOR MOTOR; FRAME SIZE:80; POWER RATING:0.75 KW; MOTORREFERENCE:MN080433</t>
  </si>
  <si>
    <t>ELECTRICAL ACCESSORIES; TYPE:CT TERMINAL ASSEMBLY; MANUFACTURER:CROMPTON GREAVES; WITH TWO STUD; FOR TRANSFORMER; EQUIPMENT MODELNUMBER:DT3520</t>
  </si>
  <si>
    <t>ELECTRICAL ACCESSORIES; TYPE:CT TERMINAL ASSEMBLY; MANUFACTURER:CROMPTON GREAVES; FOR TRANSFORMER; EQUIPMENT MODEL NUMBER:DT3519</t>
  </si>
  <si>
    <t>SPARE PARTS; PART NAME:STRAINER ELEMENT; DIMENSIONS:1.1/2 IN; MATERIAL:STAINLESS STEEL 304; DRAWING NUMBER:VP-SC2252-Y1-01;EQUIPMENT MAKE:JFC CORPORATION; EQUIPMENT MODEL:Y-CASTING TYPE; MANUFACTURER:JFC CORPORATION; MESH SCREEN SIZE:1.4 MM; REALMANUFACTURER:KOREA FUJI PACKING CO. LTD</t>
  </si>
  <si>
    <t>SPARE PARTS; PART NAME:STRAINER ELEMENT; DIMENSIONS:1.1/2 IN; MATERIAL:STAINLESS STEEL 304; DRAWING NUMBER:VP-SC2252-Y2-04-01;EQUIPMENT MAKE:JFC CORPORATION; EQUIPMENT MODEL:Y-FORGING TYPE; ADDITIONAL INFORMATION:MESH 20(31); MANUFACTURER:JFC CORPORATION;REAL MANUFACTURER:KOREA FUJI PACKING CO. LTD</t>
  </si>
  <si>
    <t>SPARE PARTS; PART NAME:STRAINER ELEMENT; DIMENSIONS:1.1/2 IN; MATERIAL:STAINLESS STEEL 304; DRAWING NUMBER:VP-SC2252-Y2-04;EQUIPMENT MAKE:JFC CORPORATION; EQUIPMENT MODEL:Y-FORGING TYPE; MANUFACTURER:JFC CORPORATION; REAL MANUFACTURER:KOREA FUJI PACKINGCO. LTD</t>
  </si>
  <si>
    <t>SPARE PARTS; PART NAME:ELEMENT,STRAINER; DIMENSIONS:1.1/2 IN;MATERIAL:STAINLESS STEEL 304; DRAWING NUMBER:VP-SC2252-Y1-02; EQUIPMENTNAME:JFC CORPORATION; EQUIPMENT MAKE:KOREA FUJI PACKING CO. LTD;EQUIPMENT MODEL:Y-CASTING TYPE; ADDITIONAL INFORMATION:MESH SIZE:20(31);MANUFACTURER:JFC CORPORATION</t>
  </si>
  <si>
    <t>SPARE PARTS; PART NAME:ELEMENT,STRAINER; DIMENSIONS:1.1/2 IN;MATERIAL:STAINLESS STEEL 304; DRAWING NUMBER:VP-SC2252-Y2-04-01;EQUIPMENT NAME:JFC CORPORATION; EQUIPMENT MAKE:KOREA FUJI PACKING CO.LTD; EQUIPMENT MODEL:Y-FORGING TYPE; ADDITIONAL INFORMATION:MESH SIZE:80(40); MANUFACTURER:JFC CORPORATION</t>
  </si>
  <si>
    <t>FILTER ELEMENT; TYPE:Y; SIZE:1.5 IN; MESH SIZE:60; MATERIAL:STAINLESS STEEL 304;HYDROTEST PRESSURE:4.2 MPA; OPENING AREA:250%; FOR FILTER / STRAINER; DRAWINGNUMBER:JFC-016</t>
  </si>
  <si>
    <t>SPARE PARTS; PART NAME:GASKET,BODY; MATERIAL:STAINLESS STEEL 316; EQUIPMENT NAME:CONTROL VALVE; EQUIPMENT MAKE:SEVERN GLOCON;EQUIPMENT MODEL:300-5412-P2AN; ADDITIONAL INFORMATION:50; MANUFACTURER:SEVERN GLOCON; MANUFACTURER PART NUMBER:1134/121-E000-829;MATERIAL:GRAPHITE (STAINLESS STEEL 316/708)</t>
  </si>
  <si>
    <t>BUTT-WELD REDUCING PIPE TEES; MAT:CARBON STEEL; MAT SPEC, FITTING:ASTM A234 GRADE WPB; MANUFACTURING PROCESS:SEAMLESS; SCHEDULENUMBER:160/160; SIZE:1 X 3/4 IN</t>
  </si>
  <si>
    <t>CIRCUIT BREAKERS; TYPE, CIRCUITBREAKER:MINIATURE; POLE, QUANTITY:2;CURRENT RATING:6 A; OPERATION MODE:C-CURVE; CAPACITY,INTERRUPT:10 KA; MOUNTING:DIN RAIL; MANUFACTURER:HAGER POWERTECH;MANUFACTURER PART NUMBER:NC206N; FOR CRACKER &lt;(&gt;&amp;&lt;)&gt; POLYMER CATHODICPROTECTION TR UNIT</t>
  </si>
  <si>
    <t>SPARE PARTS; PART NAME:PACKING SET; MANUFACTURER:MIL CONTROLS LIMITED; MANUFACTURER PART NUMBER:998209020944</t>
  </si>
  <si>
    <t>SPARE PARTS; PART NAME:PACKING SET; MANUFACTURER:MIL CONTROLS LIMITED; MANUFACTURER PART NUMBER:874241309944</t>
  </si>
  <si>
    <t>SPARE PARTS; PART NAME:PACKING SET; MANUFACTURER:MIL CONTROLS LIMITED; MANUFACTURER PART NUMBER:131066285944</t>
  </si>
  <si>
    <t>SPARE PARTS; PART NAME:PACKING SET; MANUFACTURER:MIL CONTROLS LIMITED; MANUFACTURER PART NUMBER:327476831936</t>
  </si>
  <si>
    <t>SPARE PARTS; PART NAME:PACKING SET; MANUFACTURER:MIL CONTROLS LIMITED; MANUFACTURER PART NUMBER:820260317936</t>
  </si>
  <si>
    <t>SPARE PARTS; PART NAME:PACKING SET; MANUFACTURER:MIL CONTROLS LIMITED; MANUFACTURER PART NUMBER:712189190936</t>
  </si>
  <si>
    <t>SPARE PARTS; PART NAME:PACKING SET; MANUFACTURER:MIL CONTROLS LIMITED; MANUFACTURER PART NUMBER:725351974936</t>
  </si>
  <si>
    <t>SPARE PARTS; PART NAME:END SEAL; EQUIPMENT NAME:WATER COOL CONDENSER UNIT;EQUIPMENT MAKE:VOLTAS; EQUIPMENT MODEL:ACWCUR017OHAT10; MANUFACTURER PARTNUMBER:AC0006500008; MANUFACTURER:VOLTAS</t>
  </si>
  <si>
    <t>SPARE PARTS; PART NAME:SET SCREW,HEXAGON HEAD; EQUIPMENT NAME:C4 RAFFINATE TRANSFER PUMP; EQUIPMENT MAKE:ITT CORPORATION INDIA PVTLTD; EQUIPMENT MODEL:3700 LA 3x4 - 16N; ADDITIONAL INFORMATION:FOR CASING WEAR RING; MANUFACTURER:ITT CORPORATION INDIA PVT LTD;MANUFACTURER PART NUMBER:49514 202 2229</t>
  </si>
  <si>
    <t>SPARE PARTS; PART NAME:SET SCREW,HEXAGON HEAD; EQUIPMENT NAME:BUTANE C4 FEED PUMP; EQUIPMENT MAKE:ITT CORPORATION INDIA PVT LTD;EQUIPMENT MODEL:3700 MA-1.5x3-13A; ADDITIONAL INFORMATION:FOR CASING WEAR RING; MANUFACTURER:ITT CORPORATION INDIA PVT LTD;MANUFACTURER PART NUMBER:49514 202 2229</t>
  </si>
  <si>
    <t>SPARE PARTS; PART NAME:SET SCREW,HEXAGON SOCKET HEAD; EQUIPMENT NAME:SLOP TRANSFER AND LOADING PUMP; EQUIPMENT MAKE:ITT CORPORATIONINDIA PVT LTD; EQUIPMENT MODEL:3700 MX-2X4 - 11A; ADDITIONAL INFORMATION:FOR BUSHING; MANUFACTURER:ITT CORPORATION INDIA PVT LTD;MANUFACTURER PART NUMBER:49514 202 2229</t>
  </si>
  <si>
    <t>SPARE PARTS; PART NAME:SET SCREW,HEXAGON SOCKET HEAD; EQUIPMENT NAME:PENTANE UNLOADING PUMP; EQUIPMENT MAKE:ITT CORPORATION INDIAPVT LTD; EQUIPMENT MODEL:3700 SX-1.5x3 - 9A; ADDITIONAL INFORMATION:FOR BUSHING; MANUFACTURER:ITT CORPORATION INDIA PVT LTD;MANUFACTURER PART NUMBER:49514 202 2229</t>
  </si>
  <si>
    <t>SPARE PARTS; PART NAME:SET SCREW; EQUIPMENT MAKE:ITT CORPORATION INDIA PVT LTD; EQUIPMENT MODEL:3700 MA-3x6 - 13L; ADDITIONALINFORMATION:FOR IMPELLER WEAR RING; MANUFACTURER:ITT CORPORATION INDIA PVT LTD; MANUFACTURER PART NUMBER:49514 101 2229; EQUIPMENTNAME:PFO/CBFS TRANSFER AND LOADING PUMP</t>
  </si>
  <si>
    <t>SPARE PARTS; PART NAME:LOCK WASHER; ITEM POSITION NUMBER:219; EQUIPMENTNAME:THIN FILM EVAPORATOR; EQUIPMENT MAKE:BUSS-SMS-CANZLERGMBH; EQUIPMENT MODEL:LB-2800-S; ADDITIONAL INFORMATION:J17;MANUFACTURER:BUSS-SMS-CANZLER GMBH; STANDARD:DIN 6798; PART LIST:UPPERBEARING (200); PLANT:BUTENE; MANUFACTURER PART NUMBER:105043;</t>
  </si>
  <si>
    <t>ELECTRICAL MEASURING INSTRUMENTS; TYPE:MOVING COIL METER; VOLTAGE:5 TO 50 VDC; CURRENT:0 TO 20 ADC; DIAL SIZE:96 X 96;MANUFACTURER:RISHABH INSTRUMENTS; MANUFACTURER PART NUMBER:PQ96 2IN1; 2 IN 1 OPERATION</t>
  </si>
  <si>
    <t>SPARE PARTS; PART NAME:OIL SEAL SET; MANUFACTURER PART NUMBER:13754SUBSOOS; MANUFACTURER:KIRLOSKAR BROTHERS LTD; MATERIAL:NATURALRUBBER; EQUIPMENT NAME:CENTRIFUGAL PUMP; EQUIPMENT MODEL:KPD 80/20 (2900); REFERENCE NUMBER:soos; PUMP CODE:13754F08712A512050; OANUMBER:F08712A512/0500</t>
  </si>
  <si>
    <t>SPARE PARTS; PART NAME:KEY SET; MANUFACTURER PART NUMBER:I6775SUBSOK; MANUFACTURER:KIRLOSKAR BROTHERS LTD; MATERIAL:STAINLESS STEEL410 GRADE C40; EQUIPMENT NAME:OILY WATER PUMP; EQUIPMENT MODEL:KPDS 32/16 A; REFERENCE NUMBER:SOK; PUMP CODE:16775F08712A518050; OANUMBER:F08712A518/0500</t>
  </si>
  <si>
    <t>ELECTRICAL MEASURING INSTRUMENTS; TYPE:DIGITAL AC AMMETER; PHASE:3; RANGE:0 TO 2500 A; MANUFACTURER:SCHNEIDER ELECTRIC;MANUFACTURER PART NUMBER:DM 3110; CROSS SECTION:96 MM2; WITH IN BUILT SELECTOR SWITCH; CURRENT TRANSFORMER RATIO:2500/1 A;AUXILIARY SUPPLY:110 VAC; CLASS:1.0</t>
  </si>
  <si>
    <t>ELECTRICAL MEASURING INSTRUMENTS; TYPE:DIGITAL AC VOLTMETER; PHASE:3; RANGE:0 TO 500 V; MANUFACTURER:SCHNEIDER ELECTRIC;MANUFACTURER PART NUMBER:DM 3210; CROSS SECTION:96 MM2; WITH IN BUILT SELECTOR SWITCH; MEASURING VOLTAGE:110 VAC; AUXILIARYSUPPLY:110 VAC; CLASS:1.0</t>
  </si>
  <si>
    <t>SPARE PARTS; PART NAME:BEARING; MATERIAL:PTFE + STAINLESS STEEL NET; DRAWING NUMBER:F09368; ITEM POSITION NUMBER:16,17; EQUIPMENTNAME:CONTROL VALVE; EQUIPMENT MAKE:METSO AUTOMATION; EQUIPMENT MODEL:REDA1HDJJST; MANUFACTURER:METSO AUTOMATION; MANUFACTURER PARTNUMBER:H018178</t>
  </si>
  <si>
    <t>SPARE PARTS; PART NAME:BEARING; MATERIAL:PTFE + STAINLESS STEEL NET; DRAWING NUMBER:F09368; ITEM POSITION NUMBER:16,17; EQUIPMENTNAME:CONTROL VALVE; EQUIPMENT MAKE:METSO AUTOMATION; EQUIPMENT MODEL:REDA1HDJJST; MANUFACTURER:METSO AUTOMATION; MANUFACTURER PARTNUMBER:H018359</t>
  </si>
  <si>
    <t>BUTT-WELD CONCENTRIC PIPE REDUCERS; MAT:STAINLESS STEEL 304; MAT SPEC, FITTING:ASTM A403; SERVICE:LOW TEMP/HC/ADDITIVES; SCHEDULENUMBER:40; SIZE:0.75 x 1 IN</t>
  </si>
  <si>
    <t>SPARE PARTS; PART NAME:GASKET,YOKE; EQUIPMENT NAME:CONTROL VALVE; EQUIPMENT MAKE:MIL CONTROLS; EQUIPMENT MODEL:21135;MANUFACTURER:MIL CONTROLS; MANUFACTURER PART NUMBER:232873143807; ACTUATOR SIZE:13 IN; MODEL NUMBER:21125, 70125</t>
  </si>
  <si>
    <t>INSTRUMENT SYSTEMS; TYPE:TERMINATOR; MANUFACTURER PART NUMBER:2085-ECR;MANUFACTURER:ALLEN BRADLEY; EXPANSION INPUT/OUTPUT END CAPS/TERMINATOR</t>
  </si>
  <si>
    <t>METRIC BALL BEARINGS; TYPE:RADIAL CONTACT; SERIES:6200; ROWS:SINGLE; STYLE:LIGHT TYPE DEEP GROOVE; MAT, CAGE:PRESSED STEEL;DESIGNATION NUMBER:6208 LLU; DIAMETER, BORE:40 MM; DIAMETER, OD:80 MM; WIDTH/HEIGHT:18 MM; REAL MANUFACTURER:NTN BEARINGS; POSITIONNUMBER:F312; SUB ASSEMBLY:SCREW FEEDER; EQUIPMENT:DRYER; EQUIPMENT MODEL:PE38-330-2300; EQUIPMENT MAKE:MITSUI ENGNG &amp; SHIPBUILDING;DRAWING NUMBER:MFE110-D-DR-0009-MES;</t>
  </si>
  <si>
    <t>SPARE PARTS; PART NAME:KEY,IMPELLER; EQUIPMENT NAME:C4 RAFFINATE TRANSFER PUMP; EQUIPMENT MAKE:ITT CORPORATION INDIA PVT LTD;EQUIPMENT MODEL:3700 LA 3x4 - 16N; MANUFACTURER:ITT CORPORATION INDIA PVT LTD; MANUFACTURER PART NUMBER:49568 334 2229</t>
  </si>
  <si>
    <t>SPARE PARTS; PART NAME:KEY,IMPELLER; EQUIPMENT NAME:C4 MIX TRANSFER PUMP; EQUIPMENT MAKE:ITT CORPORATION INDIA PVT LTD; EQUIPMENTMODEL:3700 LX-3x6 - 17S; MANUFACTURER:ITT CORPORATION INDIA PVT LTD; MANUFACTURER PART NUMBER:49568 334 2229</t>
  </si>
  <si>
    <t>SPARE PARTS; PART NAME:OIL RING,RETAINER; EQUIPMENT NAME:BUTANE C4 FEED PUMP; EQUIPMENT MAKE:ITT CORPORATION INDIA PVT LTD;EQUIPMENT MODEL:3700 MA-1.5x3-13A; MANUFACTURER:ITT CORPORATION INDIA PVT LTD; MANUFACTURER PART NUMBER:49521 59 2210</t>
  </si>
  <si>
    <t>CIRCUIT BREAKERS; TYPE, CIRCUITBREAKER:MINIATURE; POLE, QUANTITY:2; CURRENT RATING:32 A; OPERATION MODE:C-CURVE; CAPACITY,INTERRUPT:10 KA; MOUNTING:DIN RAIL; MANUFACTURER:HAGER POWERTECH; MANUFACTURER PART NUMBER:NC232N; FREQUENCY:50 HZ; DIMENSION:35 X68 MM; FOR CRACKER CATHODIC PROTECTION TR UNIT</t>
  </si>
  <si>
    <t>CIRCUIT BREAKERS; TYPE, CIRCUITBREAKER:MINIATURE; POLE, QUANTITY:2; CURRENT RATING:25 A; OPERATION MODE:C-CURVE; CAPACITY,INTERRUPT:10 KA; MOUNTING:DIN RAIL; MANUFACTURER:HAGER POWERTECH; MANUFACTURER PART NUMBER:NC225N; FOR CRACKER CATHODIC PROTECTIONTR UNIT</t>
  </si>
  <si>
    <t>SPARE PARTS; PART NAME:STEM, VALVE; MANUFACTURER PART NUMBER:11515-0900-1A/12; MANUFACTURER:SHIN NIPPON MACHINERY CO LTD; DRAWINGNUMBER:11515-0900-1A; ITEM POSITION NUMBER:12; EQUIPMENT NAME:BIG PUMP (TURBINE); EQUIPMENT MAKE:SHIN NIPPON MACHINERY CO., LTD;EQUIPMENT MODEL:B8-C2; ADDITIONAL INFORMATION:FOR ESV</t>
  </si>
  <si>
    <t>SPARE PARTS; PART NAME:GASKET; EQUIPMENT NAME:STITCHING MACHINE; EQUIPMENT MAKE:NEWLONG INDUSTRIAL FZC; EQUIPMENT MODEL:DS-9C;MANUFACTURER:NEWLONG INDUSTRIAL FZC; MANUFACTURER PART NUMBER:305091; SUB ASSEMBLY:MISCELLANEOUS COVER PARTS</t>
  </si>
  <si>
    <t>DRIVE BELTS; TYPE:V-BELT; SECTION DESIGNATION:SPA-1732; REQUIREMENTS:MINIMALSTRETCH, ANTI-STATI, OIL HEAT RESISTANT; WIDTH:12.7 MM; HEIGHT:10 MM; LENGTH,PITCH:1732 MM; FOR 00-RIB-EF-201A/R</t>
  </si>
  <si>
    <t>METRIC OIL SEALS; TYPE:RADIAL SHAFT SEAL; DIAMETER, SHAFT:70 MM; DIAMETER, OD:78MM; WIDTH:5 MM; METAL INSERT AND RUBBER OUTSIDE DIAMETER SEAL WITH SPRING-LOADEDSEALING LIP AND AUXILIARY LIP; DESIGNED IN ACCORDANCE WITH ISO 6194-1 AND DIN3760</t>
  </si>
  <si>
    <t>SPARE PARTS; PART NAME:BODY,GASKET; MANUFACTURER:MIL CONTROLS LIMITED; MANUFACTURER PART NUMBER:843345618826</t>
  </si>
  <si>
    <t>SPARE PARTS; PART NAME:BODY,GASKET; MANUFACTURER:MIL CONTROLS LIMITED; MANUFACTURER PART NUMBER:602519693826</t>
  </si>
  <si>
    <t>SPARE PARTS; PART NAME:O-RING,SEAL RING; MATERIAL:VITON; DRAWING NUMBER:09-M74Z/DW-G9-E2; ITEM POSITION NUMBER:1.2; EQUIPMENTNAME:MECHANICAL SEAL; EQUIPMENT MAKE:EAGLE BURGMANN; MANUFACTURER PART NUMBER:09-M74Z/DW-G9-E2/1.2; MANUFACTURER:EAGLE BURGMANN;MAIN EQUIPMENT NAME:PUMP; MODEL NUMBER:CC65*50-160</t>
  </si>
  <si>
    <t>SPARE PARTS; PART NAME:HANDLE; EQUIPMENT NAME:SWITCH FUSE UNIT; EQUIPMENTMAKE:LARSEN &amp; TOUBRO; MANUFACTURER PART NUMBER:SK91278; MANUFACTURER:LARSEN &amp;TOUBRO; CURRENT RATING:100 A; TYPE:B</t>
  </si>
  <si>
    <t>SPIRAL WOUND GASKETS; PRESSURE DESIGNATION:ASME CL 300; THICKNESS, GASKET:4.5 MM; MAT, WINDINGS:STAINLESS STEEL 904L; MAT,FILLER:GRAPHITE; MAT, INNER RING:STAINLESS STEEL 904L; MAT, CENTRING RING:STAINLESS STEEL 304; SIZE, PIPE, NOMINAL:4 IN; FACING,FILLER:GRAPHITE; MAT, INNER RING:STAINLESS STEEL 904L; MAT, CENTRING RING:STAINLESS STEEL 304; SIZE, PIPE, NOMINAL:4 IN; FACING,FLANGE: RAISED FACE; REFERENCE: 33PAPC</t>
  </si>
  <si>
    <t>SPARE PARTS; PART NAME:O-RING; MANUFACTURER PART NUMBER:BGRT-OG-0130; MANUFACTURER:KOBE STEEL; DRAWING NUMBER:UC-1000H30C; ITEMPOSITION NUMBER:19; EQUIPMENT NAME:PELLETIZER; EQUIPMENT MAKE:KOBE STEEL; EQUIPMENT MODEL:LCM500H; ADDITIONAL INFORMATION:FORWINDOW FRAME; SUB ASSY:WIND FRAME ASS'Y</t>
  </si>
  <si>
    <t>SPARE PARTS; PART NAME:VALVE SET; MANUFACTURER PART NUMBER:11513-2800-1/18-2, 18-3, 56, 57; MANUFACTURER:SHIN NIPPON MACHINERY COLTD; DRAWING NUMBER:11513-2800-1; EQUIPMENT NAME:BIG PUMPS (TURBINE)/; EQUIPMENT NAME:TURBINE SPARES; EQUIPMENT MODEL:B5-R4-R;ADDITIONAL INFORMATION:FOR GOVERNER VALVE</t>
  </si>
  <si>
    <t>LIMIT SWITCHES; MANUFACTURER:LARSEN &amp; TOUBRO; FOR AIR CIRCUIT BREAKER, SERVICE POSITION; MODEL:C-POWER ACB</t>
  </si>
  <si>
    <t>LIMIT SWITCHES; MANUFACTURER:LARSEN &amp; TOUBRO; FOR AIR CIRCUIT BREAKER, TEST POSITION; MODEL:C-POWER ACB</t>
  </si>
  <si>
    <t>SPARE PARTS; PART NAME:FLEXIBLE METAL HYDRAULIC HOSES; DIMENSIONS:1/2 IN X LG1500 MM; MATERIAL:STAINLESS STEEL 304; EQUIPMENT NAME:EXTRUDER PACKAGE;EQUIPMENT MAKE:THE JAPAN STEEL WORKS; MANUFACTURER PARTNUMBER:8PBSL-8H6-8PBSL-1500; MANUFACTURER:THE JAPAN STEEL WORKS;CONNECTION(S):BOTH END FEMALE STRAIGHT CONNECTION; SUPPLIER:PARKER; PNEUMATIC;WORKING PRESSURE:8 BAR</t>
  </si>
  <si>
    <t>SPARE PARTS; PART NAME:CAGE GASKET/SEAT RING GASKET; EQUIPMENT NAME:CONTROLVALVE; EQUIPMENT MAKE:BAKER HUGHES; MANUFACTURER PART NUMBER:400119594-826-0000;MANUFACTURER:BAKER HUGHES; TYPE:SOFT PART; VALVE SERIAL NUMBER:LB12A0092-002</t>
  </si>
  <si>
    <t>SPARE PARTS; PART NAME:COVER,FAN; EQUIPMENT NAME:MOTOR; EQUIPMENT MAKE:BHARAT BIJLEE; MANUFACTURER:BHARAT BIJLEE; MANUFACTURER PARTNUMBER:FCX09LC0000SP; FOR MOTOR; FRAME SIZE:90; POWER RATING:1.1/1.5 KW; VOLTAGE RATING:415 V; NUMBER OF POLE:4/6</t>
  </si>
  <si>
    <t>SPARE PARTS; PART NAME:O-RING SET; MANUFACTURER PART NUMBER:I6703SUBSOR; MANUFACTURER:KIRLOSKAR BROTHERS LTD; MATERIAL:RUBBER;EQUIPMENT NAME:CENTRIFUGAL PUMP; EQUIPMENT MODEL:KPDS 32/20; REFERENCE NUMBER:SOR; PUMP CODE:16703F08712A518010; OANUMBER:F08712A218/0100</t>
  </si>
  <si>
    <t>SPARE PARTS; PART NAME:SLEEVE,SPACER; MATERIAL:STAINLESS STEEL 316; EQUIPMENT MAKE:MATHER &amp; PLATT PUMPS LTD; EQUIPMENT MODEL:PN ISO35; MANUFACTURER:MATHER &amp; PLATT PUMPS LTD; EQUIPMENT NAME:CIP PUMP FOR ULTRAFILTRATION PLANT</t>
  </si>
  <si>
    <t>SPARE PARTS; PART NAME:SLEEVE,SPACER; MATERIAL:STAINLESS STEEL 316; EQUIPMENT MAKE:MATHER &amp; PLATT PUMPS LTD; EQUIPMENT MODEL:PN ISO30; MANUFACTURER:MATHER &amp; PLATT PUMPS LTD; EQUIPMENT NAME:BACKWASH PUMP FOR ULTRAFILTRATION PLANT</t>
  </si>
  <si>
    <t>SPARE PARTS; PART NAME:OILER,CONSTANT LEVEL; MATERIAL:ACRYLIC; EQUIPMENT MAKE:MATHER &amp; PLATT PUMPS LTD; EQUIPMENT MODEL:PN ISO 35;MANUFACTURER:MATHER &amp; PLATT PUMPS LTD; EQUIPMENT NAME:CIP PUMP FOR ULTRAFILTRATION PLANT</t>
  </si>
  <si>
    <t>SPARE PARTS; PART NAME:OILER,CONSTANT LEVEL; MATERIAL:ACRYLIC; EQUIPMENT MAKE:MATHER &amp; PLATT PUMPS LTD; EQUIPMENT MODEL:PN ISO 30;MANUFACTURER:MATHER &amp; PLATT PUMPS LTD; EQUIPMENT NAME:BACKWASH PUMP FOR ULTRAFILTRATION PLANT</t>
  </si>
  <si>
    <t>ELECTRICAL SWITCHES; TYPE:ROTARY; CURRENT-RATED:16 A; VOLTAGE-RATED:230 VAC; POLES:1; MANUFACTURER:SWITCHON; MANUFACTURER PARTNUMBER:A1K13F; SELECTOR SWITCH; 6 WAY; COARSE MANUAL OUTPUT CONTROL SWITCH; FOR CRACKER CATHODIC PROTECTION TR UNIT</t>
  </si>
  <si>
    <t>SPARE PARTS; PART NAME:O-RING; DRAWING NUMBER:6130012/B; EQUIPMENT NAME:NITROGEN COMPRESSOR; EQUIPMENT MAKE:BHARAT PUMPS &amp;COMPRESSORS LTD; EQUIPMENT MODEL:4HB/3; ADDITIONAL INFORMATION:PART LIST:6130022; MANUFACTURER:BHARAT PUMPS &amp; COMPRESSORS LTD;MANUFACTURER PART NUMBER:741201309; GROUP NAME:SEPARATION COVER FOR ROD DIA 65 MM; BPC S/O NUMBER:302011005-01</t>
  </si>
  <si>
    <t>SPARE PARTS; PART NAME:RING; EQUIPMENT NAME:INSTRUMENT AIR COMPRESSOR; EQUIPMENT MODEL:1EHA1T; MANUFACTURER:KPCL; MANUFACTURER PARTNUMBER:24.540.301.00; DRAWING NUMBER:EPCC2-GP-VD-009_9190_CDX_001-02</t>
  </si>
  <si>
    <t>BUTT-WELD REDUCING PIPE BRANCH FITTINGS; DESIGN SPEC:MSS SP-97; MAT:CARBONSTEEL; MAT, SPEC:ASTM A105; SCHEDULE NUMBER (RUN X OUTLET):XS; SIZE (RUN XOUTLET):16 X 2 IN; FITTING TYPE:WELDOLET; PIPING FOR MTA</t>
  </si>
  <si>
    <t>SPARE PARTS; PART NAME:BODY,GASKET; MANUFACTURER:MIL CONTROLS LIMITED; MANUFACTURER PART NUMBER:355670377826</t>
  </si>
  <si>
    <t>SPARE PARTS; PART NAME:BODY,GASKET; MANUFACTURER:MIL CONTROLS LIMITED; MANUFACTURER PART NUMBER:786946699826</t>
  </si>
  <si>
    <t>SPARE PARTS; PART NAME:BODY,GASKET; MANUFACTURER:MIL CONTROLS LIMITED; MANUFACTURER PART NUMBER:821462251826</t>
  </si>
  <si>
    <t>SPARE PARTS; PART NAME:BODY,GASKET; MANUFACTURER:MIL CONTROLS LIMITED; MANUFACTURER PART NUMBER:905890365826</t>
  </si>
  <si>
    <t>SPARE PARTS; PART NAME:SNAP RING; MANUFACTURER PART NUMBER:148003; MANUFACTURER:WARTSILA; DIMENSIONS:A14; DRAWINGNUMBER:DBAC195522; EQUIPMENT NAME:ENGINE; EQUIPMENT MODEL:W20V32; ENGINE NUMBER:PAAE227083; REFERENCE TYPE:W32</t>
  </si>
  <si>
    <t>SLIP-ON PIPE FLANGES; DESIGN SPEC:ANSI B16.5; MAT:CPVC; MAT, SPEC:ASTM F1970;PRESSURE DESIGNATION:ASME CLASS 150; SIZE:1/2 IN; SCHEDULE NUMBER:80;TYPE:VANSTONE</t>
  </si>
  <si>
    <t>PLANT ELEMENT FLAT RECTANGULAR GASKET; MAT SPEC, FLAT PROFILE:BS7531 GRADE X; MAT, LAYERS:NON ASBESTOS; THICKNESS, GASKET:3 MM;LENGTH, SMALL SIDE:510 X 660 MM; LENGTH, LONG SIDE:1010 X 1160 MM</t>
  </si>
  <si>
    <t>SPARE PARTS; PART NAME:BUSHING,THROAT; EQUIPMENT NAME:LIGHT PFO / PFO UNLOADING PUMP; EQUIPMENT MAKE:ITT CORPORATION INDIA PVT LTD;EQUIPMENT MODEL:3700 SA-1.5x3 - 7S; MANUFACTURER:ITT CORPORATION INDIA PVT LTD; MANUFACTURER PART NUMBER:B00129A19 2244EQUIPMENT MODEL:3700 SA-1.5x3 - 7S; MANUFACTURER:ITT CORPORATION INDIA PVT LTD; MANUFACTURER PART NUMBER:B00129A19 2244</t>
  </si>
  <si>
    <t>SPARE PARTS; PART NAME:BUSHING,THROAT; EQUIPMENT NAME:WASH OIL UNLOADING PUMP; EQUIPMENT MAKE:ITT CORPORATION INDIA PVT LTD;EQUIPMENT MODEL:3700 SA-1.5x3 - 9N; MANUFACTURER:ITT CORPORATION INDIA PVT LTD; MANUFACTURER PART NUMBER:B00129A19 2244</t>
  </si>
  <si>
    <t>SPARE PARTS; PART NAME:BUSHING,THROAT; EQUIPMENT NAME:PENTANE UNLOADING PUMP; EQUIPMENT MAKE:ITT CORPORATION INDIA PVT LTD;EQUIPMENT MODEL:3700 SX-1.5x3 - 9A; MANUFACTURER:ITT CORPORATION INDIA PVT LTD; MANUFACTURER PART NUMBER:B00129A19 2244</t>
  </si>
  <si>
    <t>SPARE PARTS; PART NAME:BUSHING,THROAT; EQUIPMENT NAME:HEXANE UNLOADING PUMP; EQUIPMENT MAKE:ITT CORPORATION INDIA PVT LTD;EQUIPMENT MODEL:3700 SA-1.5x3 - 11S; MANUFACTURER:ITT CORPORATION INDIA PVT LTD; MANUFACTURER PART NUMBER:B00129A19 2244; EQUIPMENTNAME:HEXANE-I UNLOADING PUMP</t>
  </si>
  <si>
    <t>SPARE PARTS; PART NAME:BUSHING,THROAT; EQUIPMENT NAME:PENTANE TRANSFER PUMP; EQUIPMENT MAKE:ITT CORPORATION INDIA PVT LTD;EQUIPMENT MODEL:3700 SA-1x2 - 11A; MANUFACTURER:ITT CORPORATION INDIA PVT LTD; MANUFACTURER PART NUMBER:B00129A19 2244</t>
  </si>
  <si>
    <t>SPARE PARTS; PART NAME:BUSHING,THROAT; EQUIPMENT NAME:HPG LOADING PUMP; EQUIPMENT MAKE:ITT CORPORATION INDIA PVT LTD; EQUIPMENTMODEL:3700 SA-3x6 - 9S; MANUFACTURER:ITT CORPORATION INDIA PVT LTD; MANUFACTURER PART NUMBER:B00129A19 2244</t>
  </si>
  <si>
    <t>ELECTRICAL RELAYS; VOLTAGE:690 V; AMPERAGE:0.9 TO 1.5 A; NUMBER, CONTACTS:3; MANUFACTURER:LARSEN &amp; TOUBRO; MANUFACTURER PARTNUMBER:SS94141OOMO; TYPE:MN 2 (BI-METALLIC OVERLOAD RELAY); CONTACT CONFIGURATION:2 NO + 1 NC; MAIN TERMINAL CAPACITY (LUG):10 MM²;AUXILLARY TERMINAL CAPACITY:2 x 2.5 MM²; WITH MANUAL AND AUTO RESET MODE</t>
  </si>
  <si>
    <t>SPARE PARTS; PART NAME:FLEXIBLE METAL HYDRAULIC HOSES; DIMENSIONS:1/2 IN X LG1300 MM; MATERIAL:STAINLESS STEEL 304; EQUIPMENT NAME:EXTRUDER PACKAGE;EQUIPMENT MAKE:THE JAPAN STEEL WORKS; MANUFACTURER PARTNUMBER:8PBSL-8H6-8PBSL-1300; MANUFACTURER:THE JAPAN STEEL WORKS;CONNECTION(S):BOTH END FEMALE STRAIGHT CONNECTION; SUPPLIER:PARKER; PNEUMATIC;WORKING PRESSURE:8 BAR</t>
  </si>
  <si>
    <t>SPARE PARTS; PART NAME:BALL; EQUIPMENT NAME:PORTABLE STITCHING MACHINE;EQUIPMENT MAKE:NEWLONG INDUSTRIAL FZC; EQUIPMENT MODEL:NP-7A; MANUFACTURER PARTNUMBER:246081; MANUFACTURER:NEWLONG INDUSTRIAL FZC; FEED DRIVING AND CUTTERPARTS</t>
  </si>
  <si>
    <t>RING JOINT GASKETS; MAT:LOW CARBON STEEL; TYPE:OVAL; SIZE, FLANGE (INCH:1.1/2 IN; PRESSURE DESIGNATION:ASME CL1500; FACINGFLANGE:RTJ; REFERENCE:52DA</t>
  </si>
  <si>
    <t>TEMPERATURE SWITCHES; TEMPERATURE RANGE:25 TO 75°C; MANUFACTURER:APT; VOLTAGE RATING:240VAC; CURRENT:20A; SETTING RANGE:25°C, 35°C,45°C, 55°C, 65°C, 75°C; SUPPLIER:LARSEN &amp; TOUBRO LIMITED</t>
  </si>
  <si>
    <t>SPARE PARTS; PART NAME:FELT; MANUFACTURER PART NUMBER:LM-450G10A-22A; MANUFACTURER:KOBE STEEL; DRAWING NUMBER:LM-500G10F#01; ITEMPOSITION NUMBER:21; EQUIPMENT NAME:MIXER; EQUIPMENT MAKE:KOBE STEEL; EQUIPMENT MODEL:LCM500H; SUB ASSY:GATE ASS'Y</t>
  </si>
  <si>
    <t>SPARE PARTS; PART NAME:FEED DOG STRUT; MANUFACTURER PART NUMBER:2702 J; MANUFACTURER:CHRONOS RICHARDSON; DRAWING NUMBER:1B 2067;ITEM POSITION NUMBER:36; EQUIPMENT NAME:FLAKER BAGGING SYSTEM; EQUIPMENT MAKE:CHRONOS RICHARDSON; EQUIPMENT MODEL:GE-55 SSF; SUBASSY:SEWING HEAD 150 U</t>
  </si>
  <si>
    <t>SPARE PARTS; PART NAME:STUD; MANUFACTURER PART NUMBER:7021 A; MANUFACTURER:CHRONOS RICHARDSON; DRAWING NUMBER:1B 2323; ITEMPOSITION NUMBER:112; EQUIPMENT NAME:FLAKER BAGGING SYSTEM; EQUIPMENT MAKE:CHRONOS RICHARDSON; EQUIPMENT MODEL:GE-55 SSF; ADDITIONALINFORMATION:FOR FEED DOG ARM; SUB ASSY:SEWING HEAD 150 U</t>
  </si>
  <si>
    <t>SPARE PARTS; PART NAME:SET SCREW; MATERIAL:HTS-NI; DRAWING NUMBER:C01383 AP 0D; ITEM POSITION NUMBER:944.17; EQUIPMENT NAME:CAUSTICCIRCULATION PUMP; EQUIPMENT MODEL:ZF80-2200,ZF25-2200,ZF25-2315; ADDITIONAL INFORMATION:SHAFT,FOR MECHANICAL SEAL;MANUFACTURER:EAGLE BURGMANN; MANUFACTURER PART NUMBER:C01383AP0D/944.17; EQUIPMENT NAME:WATER CIRCULATION PUMP, FEED PUMPS SPENTCAUSTIC OXIDN</t>
  </si>
  <si>
    <t>SPARE PARTS; PART NAME:HANDLE ASSEMBLY; EQUIPMENT NAME:SWITCH FUSE UNIT;EQUIPMENT MAKE:LARSEN &amp; TOUBRO; EQUIPMENT MODEL:FN63A; ADDITIONALINFORMATION:TYPE B; ARTICLE NUMBER:SK91277OOOO</t>
  </si>
  <si>
    <t>SPARE PARTS; PART NAME:HAND WHEEL; MATERIAL:ABS PLASTIC; DRAWINGNUMBER:EQ-C233-03-04 REV 1; ITEM POSITION NUMBER:2; EQUIPMENT NAME:DIAPHRAGMVALVE; EQUIPMENT MAKE:SAUNDERS VALVES; ADDITIONAL INFORMATION:RUBBER LINED;MANUFACTURER PART NUMBER:EQ-C233-03-04 REV 1 / 2; MANUFACTURER:SAUNDERS VALVES</t>
  </si>
  <si>
    <t>PUSH BUTTON; TYPE:NON ILLUMINATED ACTUATOR; COLOUR:BLACK; DIMENSION:22.5 MM; MANUFACTURER:ESBEE; MANUFACTURER PART NUMBER:HD15C3;HEAD TYPE:FLUSH HEAD; FOR 415 V PANEL</t>
  </si>
  <si>
    <t>SPARE PARTS; PART NAME:STAY; EQUIPMENT NAME:STITCHING MACHINE; EQUIPMENT MAKE:NEWLONG INDUSTRIAL FZC; EQUIPMENT MODEL:DS-9C;MANUFACTURER:NEWLONG INDUSTRIAL FZC; MANUFACTURER PART NUMBER:255571; SUB ASSEMBLY:THREAD BREAK DETECTOR PARTS</t>
  </si>
  <si>
    <t>SPARE PARTS; PART NAME:COVER,FAN; EQUIPMENT NAME:MOTOR; EQUIPMENT MAKE:BHARAT BIJLEE; MANUFACTURER:BHARAT BIJLEE; MANUFACTURER PARTNUMBER:FCX08LC0000SP; FOR MOTOR; FRAME SIZE:80; POWER RATING:0.37/0.75 KW; VOLTAGE RATING:415 V; NUMBER OF POLE:4/6</t>
  </si>
  <si>
    <t>SPARE PARTS; PART NAME:STRAINER ELEMENT; DIMENSIONS:1 IN; MATERIAL:STAINLESS STEEL 304; DRAWING NUMBER:VP-SC2252-Y2-02; EQUIPMENTMAKE:JFC CORPORATION; EQUIPMENT MODEL:Y-FORGING TYPE; MANUFACTURER:JFC CORPORATION; REAL MANUFACTURER:KOREA FUJI PACKING CO. LTD</t>
  </si>
  <si>
    <t>SPARE PARTS; PART NAME:STRAINER ELEMENT; DIMENSIONS:1 IN; MATERIAL:STAINLESS STEEL 304; DRAWING NUMBER:VP-SC2252-Y2-03; EQUIPMENTMAKE:JFC CORPORATION; EQUIPMENT MODEL:Y-FORGING TYPE; MANUFACTURER:JFC CORPORATION; REAL MANUFACTURER:KOREA FUJI PACKING CO. LTD</t>
  </si>
  <si>
    <t>SPARE PARTS; PART NAME:SCREW, THREAD TENSION; MANUFACTURER PART NUMBER:7023 F; MANUFACTURER:CHRONOS RICHARDSON; DRAWING NUMBER:1B2346; ITEM POSITION NUMBER:118; EQUIPMENT NAME:FLAKER BAGGING SYSTEM; EQUIPMENT MAKE:CHRONOS RICHARDSON; EQUIPMENT MODEL:GE-55 SSF;SUB ASSY:SEWING HEAD 150 U</t>
  </si>
  <si>
    <t>SPARE PARTS; PART NAME:RING; MATERIAL:RUBBER; DRAWING NUMBER:ZGA1029214; ITEM POSITION NUMBER:019; EQUIPMENT NAME:NET-WEIGHER;EQUIPMENT MAKE:STATEC BINDER; MANUFACTURER:STATEC BINDER; MANUFACTURER PART NUMBER:ZFA11536; SUB-ASSEMBLY:WEIGHING CONTAINER SBNW</t>
  </si>
  <si>
    <t>SPARE PARTS; PART NAME:COVER; EQUIPMENT NAME:MOTOR; EQUIPMENT MAKE:BHARAT BIJLEE; ADDITIONAL INFORMATION:NON-DRIVE END SIDE;MANUFACTURER:BHARAT BIJLEE; MANUFACTURER PART NUMBER:ENA09LC0000SP; FOR MOTOR; FRAME SIZE:90; POWER RATING:1.1 KW; VOLTAGERATING:415 V; NUMBER OF POLE:4</t>
  </si>
  <si>
    <t>SPARE PARTS; PART NAME:GASKET,SEAT; MANUFACTURER:MIL CONTROLS LIMITED; MANUFACTURER PART NUMBER:889186998826</t>
  </si>
  <si>
    <t>SPARE PARTS; PART NAME:GASKET,SEAT; MANUFACTURER:MIL CONTROLS LIMITED; MANUFACTURER PART NUMBER:410134693826</t>
  </si>
  <si>
    <t>SPARE PARTS; PART NAME:GASKET,SEAT; MANUFACTURER:MIL CONTROLS LIMITED; MANUFACTURER PART NUMBER:363008647826</t>
  </si>
  <si>
    <t>SPARE PARTS; PART NAME:GASKET,SEAT; MANUFACTURER:MIL CONTROLS LIMITED; MANUFACTURER PART NUMBER:264776604826</t>
  </si>
  <si>
    <t>SPARE PARTS; PART NAME:NUT,CROWN,HEXAGONAL; EQUIPMENT NAME:INSTRUMENT AIR COMPRESSOR; EQUIPMENT MODEL:1EHA1T; MANUFACTURER:KPCL;MANUFACTURER PART NUMBER:22.052.120.00; DRAWING NUMBER:EPCC2-GP-VD-009_9190_CDX_001-02</t>
  </si>
  <si>
    <t>SPARE PARTS; PART NAME:PLATE,PRESSER; EQUIPMENT NAME:BAG CLOSING HEAD MACHINE; EQUIPMENT MAKE:NEWLONG INDUSTRIAL FZC; EQUIPMENTMODEL:DS-9C; MANUFACTURER:NEWLONG INDUSTRIAL FZC; MANUFACTURER PART NUMBER:301081; SUB ASSEMBLY:NEEDLE BAR AND CRANK SHAFT PART</t>
  </si>
  <si>
    <t>SPARE PARTS; PART NAME:WASHER; MANUFACTURER PART NUMBER:228013; MANUFACTURER:WARTSILA; DRAWING NUMBER:DBAC195522; EQUIPMENTNAME:ENGINE; EQUIPMENT MODEL:W20V32; ADDITIONAL INFORMATION:FOR ADJUSTING RACK; ENGINE NUMBER:PAAE227083; REFERENCE TYPE:W32</t>
  </si>
  <si>
    <t>SPARE PARTS; PART NAME:GROOVE PIN; MANUFACTURER PART NUMBER:1B599235072; MANUFACTURER:FISHER CONTROLS; MATERIAL:UNS S31600;EQUIPMENT NAME:CONTROL VALVE; EQUIPMENT MODEL:1.50ES1.00EZ; SET QUANTITY:1</t>
  </si>
  <si>
    <t>SPARE PARTS; PART NAME:O-RING; MATERIAL:NBR; EQUIPMENT NAME:CONTROL VALVE;EQUIPMENT MAKE:DRESSER MASONEILAN; EQUIPMENT MODEL:88-21124 AND 87-21125;MANUFACTURER PART NUMBER:200802014-680-0000; MANUFACTURER:DRESSER MASONEILAN</t>
  </si>
  <si>
    <t>PUSH BUTTON; COLOUR:RED; MANUFACTURER:C&amp;S ELECTRIC LIMITED; MANUFACTURER PART NUMBER:RCB2-BA4</t>
  </si>
  <si>
    <t>SPARE PARTS; PART NAME:OIL SEAL SET; MANUFACTURER PART NUMBER:16740SUBSOOS; MANUFACTURER:KIRLOSKAR BROTHERS LTD; MATERIAL:RUBBER;EQUIPMENT NAME:CENTRIFUGAL PUMP; EQUIPMENT MODEL:KPDS 32/16 QF; REFERENCE NUMBER:soos; PUMP CODE:16740F0812A518030; OANUMBER:F08712A518/0300</t>
  </si>
  <si>
    <t>SPARE PARTS; PART NAME:KEY; MATERIAL:ASTM A276 TYPE 410H; EQUIPMENT NAME:PUMP; EQUIPMENT MAKE:KIRLOSKAR EBARA PUMPS LIMITED;EQUIPMENT MODEL:250X150 VPCS 4MF; ADDITIONAL INFORMATION:1ST STAGE IMPELLER; MANUFACTURER:KIRLOSKAR EBARA PUMPS LIMITED;MANUFACTURER PART NUMBER:39.1; SERVICE:NAPTHA FEED TO FUEL STORAGE</t>
  </si>
  <si>
    <t>SPARE PARTS; PART NAME:KEY; MATERIAL:ASTM A276 TYPE 410H; EQUIPMENT NAME:PUMP; EQUIPMENT MAKE:KIRLOSKAR EBARA PUMPS LIMITED;EQUIPMENT MODEL:250X150 VPCS 4MF; ADDITIONAL INFORMATION:2ND STAGE IMPELLER; MANUFACTURER:KIRLOSKAR EBARA PUMPS LIMITED;MANUFACTURER PART NUMBER:39.2; SERVICE:NAPTHA FEED TO FUEL STORAGE</t>
  </si>
  <si>
    <t>SPARE PARTS; PART NAME:KEY,IMPELLER; EQUIPMENT NAME:LIGHT PFO / PFO UNLOADING PUMP; EQUIPMENT MAKE:ITT CORPORATION INDIA PVT LTD;EQUIPMENT MODEL:3700 SA-1.5x3 - 7S; MANUFACTURER:ITT CORPORATION INDIA PVT LTD; MANUFACTURER PART NUMBER:49568 131 2229</t>
  </si>
  <si>
    <t>SPARE PARTS; PART NAME:KEY,IMPELLER; EQUIPMENT NAME:WASH OIL UNLOADING PUMP; EQUIPMENT MAKE:ITT CORPORATION INDIA PVT LTD;EQUIPMENT MODEL:3700 SA-1.5x3 - 9N; MANUFACTURER:ITT CORPORATION INDIA PVT LTD; MANUFACTURER PART NUMBER:49568 131 2229</t>
  </si>
  <si>
    <t>SPARE PARTS; PART NAME:KEY,IMPELLER; EQUIPMENT NAME:PENTANE UNLOADING PUMP; EQUIPMENT MAKE:ITT CORPORATION INDIA PVT LTD; EQUIPMENTMODEL:3700 SX-1.5x3 - 9A; MANUFACTURER:ITT CORPORATION INDIA PVT LTD; MANUFACTURER PART NUMBER:49568 131 2229</t>
  </si>
  <si>
    <t>SPARE PARTS; PART NAME:KEY,IMPELLER; EQUIPMENT NAME:HEXANE UNLOADING PUMP; EQUIPMENT MAKE:ITT CORPORATION INDIA PVT LTD; EQUIPMENTMODEL:3700 SA-1.5x3 - 11S; MANUFACTURER:ITT CORPORATION INDIA PVT LTD; MANUFACTURER PART NUMBER:49568 131 2229; EQUIPMENTNAME:HEXANE-I UNLOADING PUMP</t>
  </si>
  <si>
    <t>SPARE PARTS; PART NAME:KEY,IMPELLER; EQUIPMENT NAME:PENTANE TRANSFER PUMP; EQUIPMENT MAKE:ITT CORPORATION INDIA PVT LTD; EQUIPMENTMODEL:3700 SA-1x2 - 11A; MANUFACTURER:ITT CORPORATION INDIA PVT LTD; MANUFACTURER PART NUMBER:49568 131 2229</t>
  </si>
  <si>
    <t>SPARE PARTS; PART NAME:KEY,IMPELLER; EQUIPMENT NAME:HPG LOADING PUMP; EQUIPMENT MAKE:ITT CORPORATION INDIA PVT LTD; EQUIPMENTMODEL:3700 SA-3x6 - 9S; MANUFACTURER:ITT CORPORATION INDIA PVT LTD; MANUFACTURER PART NUMBER:49568 131 2229</t>
  </si>
  <si>
    <t>SPARE PARTS; PART NAME:GASKET,CASING; EQUIPMENT NAME:WASH OIL UNLOADING PUMP; EQUIPMENT MAKE:ITT CORPORATION INDIA PVT LTD;EQUIPMENT MODEL:3700 SA-1.5x3 - 9N; MANUFACTURER:ITT CORPORATION INDIA PVT LTD; MANUFACTURER PART NUMBER:A01045A02</t>
  </si>
  <si>
    <t>SPARE PARTS; PART NAME:GASKET,CASING; EQUIPMENT NAME:PENTANE TRANSFER PUMP; EQUIPMENT MAKE:ITT CORPORATION INDIA PVT LTD; EQUIPMENTMODEL:3700 SA-1x2 - 11A; MANUFACTURER:ITT CORPORATION INDIA PVT LTD; MANUFACTURER PART NUMBER:A01045A02</t>
  </si>
  <si>
    <t>RING JOINT GASKETS; MAT:STEEL; MAT SPEC:5Cr-0.5Mo; TYPE:OVAL; SIZE, FLANGE (INCH:1.1/2 IN; PRESSURE DESIGNATION:ASME CL2500; FACINGFLANGE:RTJ; REFERENCE:52EA</t>
  </si>
  <si>
    <t>METAL GROOVED GASKETS; PRESSURE DESIGNATION:ASME CL 300; FACING, FLANGE:RAISED FACE; TYPE OF GASKET PROFILE:LATERAL; MAT,LAYERS:GRAPHITE; MAT, GROOVED PROFILE:STAINLESS STEEL 316; MAT, CENTRING RING:STAINLESS STEEL 316; THICKNESS, TOTAL:3 MM; SIZE,PIPE, NOMINAL:1 IN; REFERENCE: 51KF</t>
  </si>
  <si>
    <t>RING JOINT GASKETS; DESIGN SPEC:ANSI B16.20; MAT:SOFT IRON; TYPE:OCTAGONAL; SERVICE:HYDROGEN; RING IDENTIF NO.:R31; SIZE, FLANGE(INCH:3 IN; DESIGN SPEC, FLANGE:ANSI B16.5; PRESSURE DESIGNATION:CLASS 900</t>
  </si>
  <si>
    <t>SPARE PARTS; PART NAME:FAN; EQUIPMENT NAME:MOTOR; EQUIPMENT MAKE:BHARAT BIJLEE; MANUFACTURER PART NUMBER:FNX71LC0000SP;MANUFACTURER:BHARAT BIJLEE; FOR MOTOR; FRAME SIZE:71; POWER RATING:0.37 KW; MOTOR REFERENCE:MN071433</t>
  </si>
  <si>
    <t>SPARE PARTS; PART NAME:SCREW, THREAD TENSION; MANUFACTURER PART NUMBER:87; MANUFACTURER:CHRONOS RICHARDSON; DRAWING NUMBER:1B 1984;ITEM POSITION NUMBER:17; EQUIPMENT NAME:FLAKER BAGGING SYSTEM; EQUIPMENT MAKE:CHRONOS RICHARDSON; EQUIPMENT MODEL:GE-55 SSF; SUBASSY:SEWING HEAD 150 U</t>
  </si>
  <si>
    <t>SPARE PARTS; PART NAME:RIM; DIMENSIONS:40D X 12; DRAWINGNUMBER:1126360000/3G/02; ITEM POSITION NUMBER:076; EQUIPMENT NAME:TEAL FEEDPUMP; EQUIPMENT MAKE:LEWA PUMPS AND SYSTEMS; EQUIPMENT MODEL:LDB/M910S/14;MANUFACTURER PART NUMBER:073380.1759; MANUFACTURER:LEWA PUMPS AND SYSTEMS; ZUROTEX GRADE 19 ODER 19/24 AU-98; EQUIPMENT NAME:MODIFIER FEED PUMP; EQUIPMENTMODEL:LDB/M910S/12</t>
  </si>
  <si>
    <t>SPARE PARTS; PART NAME:CORD OSCILLATOR; MANUFACTURER PART NUMBER:7340 D; MANUFACTURER:CHRONOS RICHARDSON; DRAWING NUMBER:1B 2378;ITEM POSITION NUMBER:16; EQUIPMENT NAME:FLAKER BAGGING SYSTEM; EQUIPMENT MAKE:CHRONOS RICHARDSON; EQUIPMENT MODEL:GE-55 SSF; SUBASSY:OSCILLATING FINGER; SEWING HEAD 150 U</t>
  </si>
  <si>
    <t>SPARE PARTS; PART NAME:PAWL SPRING; MANUFACTURER PART NUMBER:9110180; MANUFACTURER:WARTSILA; DRAWING NUMBER:DBAC195522; EQUIPMENTNAME:ENGINE; EQUIPMENT MODEL:W20V32; ENGINE NUMBER:PAAE227083; REFERENCE TYPE:W32</t>
  </si>
  <si>
    <t>FILTER ELEMENT; TYPE:Y; SIZE:0.75 IN; MESH SIZE:60; MATERIAL:STAINLESS STEEL304; HYDROTEST PRESSURE:1.5 MPA; OPENING AREA:302%; FOR FILTER / STRAINER;DRAWING NUMBER:JFC-017</t>
  </si>
  <si>
    <t>FILTER ELEMENT; TYPE:Y; SIZE:0.5 IN; MESH SIZE:120; MATERIAL:STAINLESS STEEL304; HYDROTEST PRESSURE:0.76 MPA; OPENING AREA:466%; FOR FILTER / STRAINER;DRAWING NUMBER:JFC-020</t>
  </si>
  <si>
    <t>FILTER ELEMENT; TYPE:Y; SIZE:0.75 IN; MESH SIZE:60; MATERIAL:STAINLESS STEEL304; HYDROTEST PRESSURE:0.76 MPA; OPENING AREA:243%; FOR FILTER / STRAINER;DRAWING NUMBER:JFC-021</t>
  </si>
  <si>
    <t>SPARE PARTS; PART NAME:KEY,IMPELLER; MATERIAL:EN-8; DRAWING NUMBER:PSD/ KPIP / OAN / K1320/1; ITEM POSITION NUMBER:956; EQUIPMENTNAME:OILY WATER PIT RECOVERY PUMP; EQUIPMENT MAKE:KISHOR PUMPS; EQUIPMENT MODEL:VERSA-EV 32-250; MANUFACTURER:KISHOR PUMPS</t>
  </si>
  <si>
    <t>SPARE PARTS; PART NAME:GRILL PROTECTION; EQUIPMENT NAME:INSTRUMENT AIR COMPRESSOR; EQUIPMENT MODEL:1EHA1T; MANUFACTURER:KPCL;MANUFACTURER PART NUMBER:49.141.010.00; DRAWING NUMBER:EPCC2-GP-VD-009_9190_CDX_001-02</t>
  </si>
  <si>
    <t>SPARE PARTS; PART NAME:COVER; EQUIPMENT NAME:MOTOR; EQUIPMENT MAKE:BHARAT BIJLEE; ADDITIONAL INFORMATION:DRIVE END;MANUFACTURER:BHARAT BIJLEE; MANUFACTURER PART NUMBER:EDA09LC0000SP; FOR MOTOR; FRAME SIZE:90; POWER RATING:1.1 KW; VOLTAGERATING:415 V; NUMBER OF POLE:4</t>
  </si>
  <si>
    <t>RESISTORS; TYPE, RESISTOR:BLEEDER; RESISTANCE:125 OHM; POWER DISSIPATION:200 W; MANUFACTURER:YESDEE ELECTRONICS; RESISTANCE ACROSSDC OUTPUT; FOR CRACKER CATHODIC PROTECTION TR UNIT</t>
  </si>
  <si>
    <t>RING JOINT GASKETS; MAT:LOW CARBON STEEL; TYPE:OVAL; SIZE, FLANGE (INCH:3/4 IN; PRESSURE DESIGNATION:ASME CL2500; FACINGFLANGE:RTJ; REFERENCE:52DA</t>
  </si>
  <si>
    <t>SPARE PARTS; PART NAME:PIN; DRAWING NUMBER:GA-109657-7; ITEM POSITION NUMBER:4;EQUIPMENT NAME:MECHANICAL SEAL; EQUIPMENT MAKE:JOHN CRANE; MANUFACTURER PARTNUMBER:81699244; MANUFACTURER:JOHN CRANE</t>
  </si>
  <si>
    <t>CONTACT BLOCK; CONFIGURATION-CONTACT:AUXILIARY; CURRENT-RATED:10 A;VOLTAGE-RATED:415 V; MANUFACTURER PART NUMBER:MO-TA4; MANUFACTURER:LARSEN &amp;TOUBRO</t>
  </si>
  <si>
    <t>SPARE PARTS; PART NAME:LOCK NUT; EQUIPMENT NAME:PORTABLE STITCHING MACHINE;EQUIPMENT MAKE:NEWLONG INDUSTRIAL FZC; EQUIPMENT MODEL:NP-7A; MANUFACTURER PARTNUMBER:3/8N24201; MANUFACTURER:NEWLONG INDUSTRIAL FZC; FOR STUD SLIDE BLOCKADJUSTING SUPPORT; FEED DRIVING AND CUTTER PARTS</t>
  </si>
  <si>
    <t>SPARE PARTS; PART NAME:GASKET,SEAT; MANUFACTURER:MIL CONTROLS LIMITED; MANUFACTURER PART NUMBER:871014821826</t>
  </si>
  <si>
    <t>SPARE PARTS; PART NAME:GASKET,SEAT; MANUFACTURER:MIL CONTROLS LIMITED; MANUFACTURER PART NUMBER:638899741826</t>
  </si>
  <si>
    <t>SPARE PARTS; PART NAME:GASKET; MANUFACTURER PART NUMBER:W151166; MANUFACTURER:DRESSER-RAND; EQUIPMENT NAME:GAS COMPRESSOR;EQUIPMENT MAKE:DRESSER-RAND; EQUIPMENT MODEL:2HHE-VB1-NL2; DIMENSIONS, COMPRESSOR:13.25 &amp; 13.25 X 10 IN; SUB-ASSY:FRAME &amp; CYLINDERGASKETS; DRAWING NUMBER:MGB201-M-OM-00144</t>
  </si>
  <si>
    <t>SPARE PARTS; PART NAME:DECOMPRESSOR,CYLINDER; EQUIPMENT NAME:INSTRUMENT AIR COMPRESSOR; EQUIPMENT MODEL:1EHA1T; MANUFACTURER:KPCL;MANUFACTURER PART NUMBER:49.099.030.00; DRAWING NUMBER:EPCC2-GP-VD-009_9190_CDX_001-02</t>
  </si>
  <si>
    <t>SPARE PARTS; PART NAME:STEM SET; MANUFACTURER PART NUMBER:11513-0900-1/7, 9, 19, 25, 28; MANUFACTURER:SHIN NIPPON MACHINERY CO LTD;DRAWING NUMBER:11513-0900-1; EQUIPMENT NAME:BIG PUMPS (TURBINE)/; EQUIPMENT NAME:TURBINE SPARES; EQUIPMENT MODEL:B5-R4-R;ADDITIONAL INFORMATION:FOR GLAND CONDENSER</t>
  </si>
  <si>
    <t>SPARE PARTS; PART NAME:PRESSER BAR; EQUIPMENT NAME:PORTABLE STITCHING MACHINE;EQUIPMENT MAKE:NEWLONG INDUSTRIAL FZC; EQUIPMENT MODEL:NP-7A; MANUFACTURER PARTNUMBER:242201; MANUFACTURER:NEWLONG INDUSTRIAL FZC; NEEDLE BAR, PRESSER BAR ANDDRIVING PARTS</t>
  </si>
  <si>
    <t>SPIRAL WOUND GASKETS; DESIGN SPEC:ASME B16.20; PRESSURE DESIGNATION:ASME CL 150; THICKNESS, GASKET:4.5 MM; MAT, WINDINGS:STAINLESSSTEEL 316; MAT, FILLER:GRAPHITE; MAT, INNER RING:STAINLESS STEEL 316; MAT, CENTRING RING:STAINLESS STEEL 316; SIZE, PIPE,NOMINAL:NPS 4; SIZE, PIPE, NOMINAL:DN 100; DRAWING NUMBER:MEA120-D-DR-0001; POSITION NUMBER:6-4; REAL MANUFACTURER NAME:UNIKLINGER</t>
  </si>
  <si>
    <t>NON-RECHARGEABLE BATTERIES; TYPE:LEAKPROOF PENCIL; VOLTAGE:1.5 V; IEC NAME:R6;MANUFACTURER:DURACELL, VARTA OR EQUIVALENT</t>
  </si>
  <si>
    <t>PLANT ELEMENT FLAT RING GASKET; MAT, LAYERS:SILICONE WHITE; DIMENSIONS, RING, ID X OD:314 X 348 MM; THICKNESS, GASKET:3 MM;EQUIPMENT NAME:COOLER; POSITION NUMBER:37; DRAWING NUMBER:OSI2011010.0.408.0043</t>
  </si>
  <si>
    <t>SPARE PARTS; PART NAME:THREAD TENSION CAM; MANUFACTURER PART NUMBER:AS 2710 F; MANUFACTURER:CHRONOS RICHARDSON; DRAWING NUMBER:1B2106; ITEM POSITION NUMBER:69; EQUIPMENT NAME:FLAKER BAGGING SYSTEM; EQUIPMENT MAKE:CHRONOS RICHARDSON; EQUIPMENT MODEL:GE-55 SSF;SUB ASSY:SEWING HEAD 150 U</t>
  </si>
  <si>
    <t>SPARE PARTS; PART NAME:LEVER; MANUFACTURER PART NUMBER:63; MANUFACTURER:CHRONOS RICHARDSON; DRAWING NUMBER:3B 1999; ITEM POSITIONNUMBER:11; EQUIPMENT NAME:FLAKER BAGGING SYSTEM; EQUIPMENT MAKE:CHRONOS RICHARDSON; EQUIPMENT MODEL:GE-55 SSF; ADDITIONALNUMBER:11; EQUIPMENT NAME:FLAKER BAGGING SYSTEM; EQUIPMENT MAKE:CHRONOS RICHARDSON; EQUIPMENT MODEL:GE-55 SSF; ADDITIONALINFORMATION:FOR PRESSURE FOOT RELEASE; SUB ASSY:SEWING HEAD 150 U</t>
  </si>
  <si>
    <t>SPIRAL WOUND GASKETS; DESIGN SPEC:ASME B16.20; PRESSURE DESIGNATION:ASME CLASS150; THICKNESS, GASKET:4.5 MM; THICKNESS, INNER RING:3.2 MM; THICKNESS, CENTRINGRING:3.2 MM; MAT, WINDINGS:STAINLESS STEEL 316; MAT, FILLER:GRAPHITE; MAT, INNERRING:STAINLESS STEEL 316; MAT, CENTRING RING:CARBON STEEL; SIZE, PIPE,NOMINAL:NPS 4 DN 100</t>
  </si>
  <si>
    <t>SPARE PARTS; PART NAME:CLOSURE GASKET; MANUFACTURER PART NUMBER:R60985T28; MANUFACTURER:DRESSER-RAND; DRAWING NUMBER:H43715AL (21);EQUIPMENT NAME:HP NITROGEN COMPRESSOR; EQUIPMENT MAKE:DRESSER-RAND; EQUIPMENT MODEL:4.75 X 5 ESH1 NL 2; SUB ASSY:CYLINDER</t>
  </si>
  <si>
    <t>ELECTRICAL MEASURING INSTRUMENTS; TYPE:ANALOG POWER FACTOR METER; RANGE:0.5 TO 1 TO 0.5; DIAL SIZE:96 X 96; MANUFACTURER:RISHABHINSTRUMENTS; MANUFACTURER PART NUMBER:PQ96; SIGNAL INPUT:4 TO 20 MA; TEMPERATURE:90 °C</t>
  </si>
  <si>
    <t>ELECTRICAL MEASURING INSTRUMENTS; TYPE:ANALOG REACTIVE POWER METER; RANGE:-2 TO 0 TO +8 MVAR; DIAL SIZE:96 X 96;MANUFACTURER:RISHABH INSTRUMENTS; SIGNAL INPUT:4 TO 20 MA; TEMPERATURE:90 °C</t>
  </si>
  <si>
    <t>ELECTRICAL MEASURING INSTRUMENTS; TYPE:ANALOG ACTIVE POWER METER; RANGE:0 TO 10 MW; DIAL SIZE:96 X 96; MANUFACTURER:RISHABHINSTRUMENTS; MANUFACTURER PART NUMBER:PQ96; SIGNAL INPUT:4 TO 20 MA; TEMPERATURE:90 °C</t>
  </si>
  <si>
    <t>ELECTRICAL MEASURING INSTRUMENTS; TYPE:ANALOG RPM MATER; RANGE:0 TO 1000 RPM;DIAL SIZE:96 X 96; MANUFACTURER PART NUMBER:PQ96; MANUFACTURER:RISHABHINSTRUMENTS; SIGNAL INPUT:4 TO 20 MA, ACCURACY CL;1.5, DEFLECTION-240</t>
  </si>
  <si>
    <t>SPARE PARTS; PART NAME:O-RING; EQUIPMENT NAME:BUTTERFLY CONTROL VALVE; EQUIPMENT MAKE:FLOWSERVE; ADDITIONAL INFORMATION:FOR ECTSPLANT; MANUFACTURER:FLOWSERVE; MANUFACTURER PART NUMBER:032395.925.000; SIZE, VALVE:3 IN; PRESSURE DESIGNATION:CL 150/300</t>
  </si>
  <si>
    <t>INSTRUMENT SYSTEMS; TYPE:PROXIMITOR/SEISMIC; MANUFACTURER MODEL NUMBER:3500/42M-02-01; MANUFACTURER:BENTLY NEVADA; POWERCONSUMPTION:7.7 W; OPERATING TEMPERATURE:-30 TO +65 DEG C WITH EXTERNAL TERMINATION; PART NUMBER:128240-01; DOCUMENTNUMBER:143694-01; SUPPLIER NAME:GE PACIFIC O &amp; C PTE LTD.; EQUIPMENT DETAIL:PYROLSIS FUEL OIL PUMP, QUENCH WATER PUMP, DECOKING AIRCOMPRESSOR, PROPYLENE PUMP, RECYCLE GAS COMPRESSOR</t>
  </si>
  <si>
    <t>SPARE PARTS; PART NAME:GASKET, SEAT, VALVE; MANUFACTURER PART NUMBER:9919; MANUFACTURER:SWELORE ENGINEERING PVT LTD; MATERIAL:CFT;DRAWING NUMBER:MGA201-D-DR-00012; EQUIPMENT NAME:RECIPROCATING PUMP; EQUIPMENT MAKE:SWELORE ENGINEERING PVT LTD; EQUIPMENTMODEL:WDD-1750/46; ADDITIONAL INFORMATION:1 SET = 6 NOS</t>
  </si>
  <si>
    <t>SPARE PARTS; PART NAME:GASKET, SEAT, VALVE; MANUFACTURER PART NUMBER:9919; MANUFACTURER:SWELORE ENGINEERING PVT LTD; MATERIAL:CFT;DRAWING NUMBER:MGA211-D-DR-00012; EQUIPMENT NAME:RECIPROCATING PUMP; EQUIPMENT MAKE:SWELORE ENGINEERING PVT LTD; EQUIPMENTMODEL:WDD-1125/14; ADDITIONAL INFORMATION:1 SET = 6 NOS</t>
  </si>
  <si>
    <t>SPARE PARTS; PART NAME:GASKET, SEAT, VALVE; MANUFACTURER PART NUMBER:9919; MANUFACTURER:SWELORE ENGINEERING PVT LTD; MATERIAL:CFT;DRAWING NUMBER:MGA211-D-DR-00021; EQUIPMENT NAME:RECIPROCATING PUMP; EQUIPMENT MAKE:SWELORE ENGINEERING PVT LTD; EQUIPMENTMODEL:WDD-1125/08, 12, 10, 12; ADDITIONAL INFORMATION:1 SET = 6 NOS</t>
  </si>
  <si>
    <t>SPARE PARTS; PART NAME:GASKET, SEAT, VALVE; MANUFACTURER PART NUMBER:9919; MANUFACTURER:SWELORE ENGINEERING PVT LTD; MATERIAL:CFT;DRAWING NUMBER:MGA211-D-DR-00029; EQUIPMENT NAME:RECIPROCATING PUMP; EQUIPMENT MAKE:SWELORE ENGINEERING PVT LTD; EQUIPMENTMODEL:WDD-1125/12; ADDITIONAL INFORMATION:1 SET = 6 NOS</t>
  </si>
  <si>
    <t>REAGENT; TYPE:ELECROLYTE; SOLUTION:ELECTROLYTE FOR REFERENCE ELECTRODE:KCL 3M;GRADE:PURISS ANALYTICAL / REAGENT GRADE; RECOMMENDED MAKE:HACH / MERCK / FLUKA /SIGMA ALDRICH / RANKEM; CHEMICAL FORMULA:KCL IN WATER; MOLAR:3M IN WATER; FORMOF SUPPLY: LIQUID; STANDARD PACK:500 ML; POLYMETRON 9245 SODIUM ANALYZER</t>
  </si>
  <si>
    <t>SPARE PARTS; PART NAME:O-RING; MANUFACTURER PART NUMBER:167004; MANUFACTURER:WARTSILA; DRAWING NUMBER:DBAC195522; EQUIPMENTNAME:ENGINE; EQUIPMENT MODEL:W20V32; ENGINE NUMBER:PAAE227083; REFERENCE TYPE:W32</t>
  </si>
  <si>
    <t>PLANT ELEMENT FLAT RING GASKET; THICKNESS, GASKET:3 MM; FOR REGENERATION NITROGEN RECYCLE BLOWER; DIMENSIONS ID X OD:357 X 392 MM;MATERIAL:COMPRESSED ASBESTOS FIBRE (CAF);  EQUIPMENT NAME:VERTICAL AFTER COOLER; SUPPLIER NAME:SWAM; SUPPLIER PARTNUMBER:215/11-12/HG-1</t>
  </si>
  <si>
    <t>SPARE PARTS; PART NAME:CAGE GASKET/SEAT RING GASKET; EQUIPMENT NAME:CONTROLVALVE; EQUIPMENT MAKE:BAKER HUGHES; MANUFACTURER PART NUMBER:400119593-826-0000;MANUFACTURER:BAKER HUGHES; TYPE:SOFT PART; VALVE SERIAL NUMBER:LB12A0091-004</t>
  </si>
  <si>
    <t>SPARE PARTS; PART NAME:CONTACT,AUXILIARY; EQUIPMENT NAME:SWITCH FUSE UNIT;EQUIPMENT MAKE:LARSEN &amp; TOUBRO; MANUFACTURER PART NUMBER:SK91328;MANUFACTURER:LARSEN &amp; TOUBRO; CURRENT RATING:100 A; CONTACT CONFIGURATION:1NO +1 NC</t>
  </si>
  <si>
    <t>SPARE PARTS; PART NAME:GASKET; EQUIPMENT NAME:PORTABLE STITCHING MACHINE;EQUIPMENT MAKE:NEWLONG INDUSTRIAL FZC; EQUIPMENT MODEL:NP-7A; MANUFACTURER PARTNUMBER:245481; MANUFACTURER:NEWLONG INDUSTRIAL FZC; THREAD TENSION AND COVERPARTS</t>
  </si>
  <si>
    <t>SPARE PARTS; PART NAME:GASKET,BODY; MATERIAL:STAINLESS STEEL 316; EQUIPMENT NAME:CONTROL VALVE; EQUIPMENT MAKE:SEVERN GLOCON;EQUIPMENT MODEL:300-5412-P2AN; ADDITIONAL INFORMATION:40; MANUFACTURER:SEVERN GLOCON; MANUFACTURER PART NUMBER:1134/30-E000-829;MATERIAL:GRAPHITE (STAINLESS STEEL 316/708)</t>
  </si>
  <si>
    <t>SPARE PARTS; PART NAME:RIM,TOOTHED; EQUIPMENT NAME:DIAPHRAGM PUMP; EQUIPMENT MAKE:LEWA; EQUIPMENT MODEL:LDB1; MANUFACTURER:LEWA;MANUFACTURER PART NUMBER:73379.1759; BRAND:ROTEX, GRADE 14; REPLACEMENT FOR 073379.0000</t>
  </si>
  <si>
    <t>SPARE PARTS; PART NAME:KEY; EQUIPMENT NAME:QUENCH PUMP; EQUIPMENT MAKE:KIRLOSKAR EBARA PUMPS LIMITED; EQUIPMENT MODEL:50X40 UCWM25; ADDITIONAL INFORMATION:FOR COUPLING; MANUFACTURER:KIRLOSKAR EBARA PUMPS LIMITED; MANUFACTURER PART NUMBER:39.03</t>
  </si>
  <si>
    <t>SPARE PARTS; PART NAME:VALVE STEM SET; MANUFACTURER PART NUMBER:11514-0900/7, 9, 19, 25, 28; MANUFACTURER:SHIN NIPPON MACHINERY COLTD; DRAWING NUMBER:11514-0900; ITEM POSITION NUMBER:7, 9, 19, 25, 28; EQUIPMENT NAME:BIG PUMP (TURBINE); EQUIPMENT MAKE:SHINNIPPON MACHINERY CO., LTD; EQUIPMENT MODEL:B6-R2-R; ADDITIONAL INFORMATION:FOR ESV</t>
  </si>
  <si>
    <t>FILTER ELEMENT; TYPE:Y; SIZE:0.5 IN; MESH SIZE:60; MATERIAL:STAINLESS STEEL 304;HYDROTEST PRESSURE:3.02 MPA; OPENING AREA:579%; FOR FILTER / STRAINER; DRAWINGNUMBER:JFC-020</t>
  </si>
  <si>
    <t>SPARE PARTS; PART NAME:BUSHING; MATERIAL:RUBBER; EQUIPMENT NAME:PORTABLESTITCHING MACHINE; EQUIPMENT MAKE:NEWLONG INDUSTRIAL FZC; EQUIPMENT MODEL:NP-7A;MANUFACTURER PART NUMBER:255351; MANUFACTURER:NEWLONG INDUSTRIAL FZC; BUSHINGAND OILING PARTS</t>
  </si>
  <si>
    <t>SPARE PARTS; PART NAME:O-RING, SEAL, PISTON; MANUFACTURER PART NUMBER:9937; MANUFACTURER:SWELORE ENGINEERING PVT LTD;MATERIAL:NEOPRENE; DRAWING NUMBER:MGA201-D-DR-00003; ITEM POSITION NUMBER:37; EQUIPMENT NAME:RECIPROCATING PUMP; EQUIPMENTMAKE:SWELORE ENGINEERING PVT LTD; EQUIPMENT MODEL:WDD-5000/65</t>
  </si>
  <si>
    <t>SPARE PARTS; PART NAME:GASKET,SEAT; MATERIAL:PTFE; EQUIPMENT NAME:CONTROL VALVE; EQUIPMENT MAKE:SEVERN GLOCON; EQUIPMENTMODEL:300-5412-P2AN; ADDITIONAL INFORMATION:50; MANUFACTURER:SEVERN GLOCON; MANUFACTURER PART NUMBER:1134/185-E000-906; WITHSTAINLESS STEEL 316L SPIRAL WOUND GASKET (USE HIGH DENSITY WOUND)</t>
  </si>
  <si>
    <t>PLANT ELEMENT FLAT RING GASKET; DIMENSIONS, RING, ID X OD:584 X 692.2 MM; THICKNESS, GASKET:3 MM; MATERIAL:WHITE PTFE; FINISH,FLANGE FACING:125 TO 250 AARH</t>
  </si>
  <si>
    <t>FLAT RING GASKETS; TYPE:FLAT RING; FACING, FLANGE:RAISED FACE; PRESSURE DESIGNATION:ASME CL 150; THICKNESS:2 MM; MAT:GRAPHITE WITHSS 316 INSERTED; SIZE, PIPE, NOMINAL:3 IN; REFERENCE: 14BL</t>
  </si>
  <si>
    <t>BLIND PIPE FLANGES; MAT:CARBON STEEL; MAT, SPEC:ASTM A105; FACING, FLANGE:RINGTYPE JOINT; PRESSURE DESIGNATION:ASME CLASS 2500; SIZE:1/2 IN; PIPINGCLASS:DFBJ70; SERVICE CLASS:UWBF</t>
  </si>
  <si>
    <t>SPARE PARTS; PART NAME:END SHIELD; EQUIPMENT NAME:MOTOR; EQUIPMENT MAKE:BHARAT BIJLEE; ADDITIONAL INFORMATION:DRIVE END;MANUFACTURER PART NUMBER:EDA71LC0000SP; MANUFACTURER:BHARAT BIJLEE; FOR MOTOR; FRAME SIZE:71; POWER RATING:0.37 KW; MOTORREFERENCE:MN071433</t>
  </si>
  <si>
    <t>SPARE PARTS; PART NAME:END SHIELD; EQUIPMENT NAME:MOTOR; EQUIPMENT MAKE:BHARAT BIJLEE; ADDITIONAL INFORMATION:NON DRIVE END;MANUFACTURER PART NUMBER:ENA71LC0000SP; MANUFACTURER:BHARAT BIJLEE; FOR MOTOR; FRAME SIZE:71; POWER RATING:0.37 KW; MOTORREFERENCE:MN071433</t>
  </si>
  <si>
    <t>SPARE PARTS; PART NAME:KEY,IMPELLER; MATERIAL:STAINLESS STEEL 410; EQUIPMENT MAKE:MATHER &amp; PLATT PUMPS LTD; EQUIPMENT MODEL:PN ISO30; MANUFACTURER:MATHER &amp; PLATT PUMPS LTD; EQUIPMENT NAME:BACKWASH PUMP FOR ULTRAFILTRATION PLANT</t>
  </si>
  <si>
    <t>SPARE PARTS; PART NAME:KEY,IMPELLER; MATERIAL:STAINLESS STEEL 410; EQUIPMENT MAKE:MATHER &amp; PLATT PUMPS LTD; EQUIPMENT MODEL:PN ISO35; MANUFACTURER:MATHER &amp; PLATT PUMPS LTD; EQUIPMENT NAME:CIP PUMP FOR ULTRAFILTRATION PLANT</t>
  </si>
  <si>
    <t>SPARE PARTS; PART NAME:O-RING, LINER; MANUFACTURER PART NUMBER:9935; MANUFACTURER:SWELORE ENGINEERING PVT LTD; MATERIAL:NEOPRENE;DRAWING NUMBER:MGA201-D-DR-00003; ITEM POSITION NUMBER:35; EQUIPMENT NAME:RECIPROCATING PUMP; EQUIPMENT MAKE:SWELORE ENGINEERINGPVT LTD; EQUIPMENT MODEL:WDD-5000/65</t>
  </si>
  <si>
    <t>SPARE PARTS; PART NAME:O-RING; MANUFACTURER PART NUMBER:20A11CM451; MANUFACTURER:DRESSER-RAND; DRAWING NUMBER:H60199 (6/9);EQUIPMENT NAME:FLASH GAS COMPRESSOR; EQUIPMENT MAKE:DRESSER-RAND; EQUIPMENT MODEL:15.5 X 11 ESH 1NL-2; SUB ASSY:HOUSING OIL PUMP</t>
  </si>
  <si>
    <t>DRIVE BELTS; TYPE:V-BELT; SECTION DESIGNATION:B 1540/ B 59; WIDTH:17 MM; HEIGHT:11 MM; LENGTH, PITCH:1540 MM; MANUFACTURER:PIXTRANSMISSIONS LTD</t>
  </si>
  <si>
    <t>CONTACT BLOCK; SIZE:000; CONFIGURATION-CONTACT:2 NO + 2 NC; VOLTAGE-RATED:230 VAC; MANUFACTURER:SIEMENS; MANUFACTURER PARTNUMBER:3RH1911-1FA22; TYPE:AUXILIARY; WITH CONTROL SUPPLY</t>
  </si>
  <si>
    <t>SPARE PARTS; PART NAME:WASHER; EQUIPMENT NAME:STITCHING MACHINE; EQUIPMENT MAKE:NEWLONG INDUSTRIAL FZC; EQUIPMENT MODEL:DS-9C;MANUFACTURER:NEWLONG INDUSTRIAL FZC; MANUFACTURER PART NUMBER:15/64W20101; SUB ASSEMBLY:CUTTER PARTS</t>
  </si>
  <si>
    <t>SPARE PARTS; PART NAME:HAND WHEEL; MATERIAL:SPHEROIDAL GRAPHITE IRON; DRAWING NUMBER:EQ-C233-03-04 REV 1; EQUIPMENT NAME:DIAPHRAGMVALVE,RUBBER LINED; EQUIPMENT MAKE:SAUNDERS VALVES; MANUFACTURER:SAUNDERS VALVES; MANUFACTURER PART NUMBER:2; MAT SPEC:BS EN 1563GREN-GJS-400-15; SIZE, VALVE:40 NB; TYPE, VALVE:A</t>
  </si>
  <si>
    <t>CONTACT BLOCK; CONFIGURATION-CONTACT:NO; CURRENT-RATED:6 A; VOLTAGE-RATED:230 V; MANUFACTURER:ESBEE INDUSTRIAL COMBINES;MANUFACTURER PART NUMBER:HC61A2; COLOR:GREEN; RATED VOLTAGE:24 V (DC13); RATED CURRENT:1.5 A (DC13); EQUIPMENT NAME:DIESEL GENERATOR</t>
  </si>
  <si>
    <t>SPARE PARTS; PART NAME:CYLINDRICAL PIN; EQUIPMENT NAME:DIAPHRAGM PUMP; EQUIPMENTMAKE:LEWA PUMPS AND SYSTEMS; EQUIPMENT MODEL:LDB1; MANUFACTURER PARTNUMBER:083294.0133; MANUFACTURER:LEWA PUMPS AND SYSTEMS; A12X38 AEHN.ISO 8734C1,5; EQUIPMENT SERIAL NUMBER:553689-010-001 AND 553689-010-002</t>
  </si>
  <si>
    <t>SPARE PARTS; PART NAME:GASKET; MANUFACTURER PART NUMBER:B00003B10 5115;MANUFACTURER:ITT CORPORATION INDIA PVT LTD; MATERIAL:TEFLON; DRAWINGNUMBER:MGA103-D-DR-002; ITEM POSITION NUMBER:351A; EQUIPMENT NAME:WASTEHEXANE TRANSFER PUMP; EQUIPMENT MODEL:3171 ST 1X1.5-6; ADDITIONALINFORMATION:DISC ELBOW TO CASING</t>
  </si>
  <si>
    <t>SPARE PARTS; PART NAME:SPACER; MATERIAL:CARBON STEEL C40; EQUIPMENT NAME:PUMP; EQUIPMENT MAKE:KBL; EQUIPMENT MODEL:KPDS 125/26;MANUFACTURER:KBL; MANUFACTURER PART NUMBER:1980001</t>
  </si>
  <si>
    <t>INSTRUMENT SYSTEMS; TYPE:KEYPHASOR INPUT/OUTPUT MODULE; MANUFACTURER MODEL NUMBER:3500/25-01-02-01; MANUFACTURER:BENTLY NEVADA;POWER CONSUMPTION:3.2 W; SIGNAL RANGE:+5 V TO -11 V; OPERATING TEMPERATURE:-30 TO +65 DEG C; CONNECTION:RJ-45; CABLE LENGTH:100 M;DIMENSION:9.50 X 0.96 X 4.06 IN; WEIGHT:0.46 KG WITH EXTERNAL TERMINATION; PART NUMBER:126648-01; DOCUMENT NUMBER:141532-01;SUPPLIER NAME:GE PACIFIC O &amp; C PTE LTD.; EQUIPMENT DETAIL:PYROLSIS FUEL OIL PUMP, QUENCH WATER PUMP, BOILER FEED WATER PUMP,DECOKING AIR COMPRESSOR, PROPYLENE PUMP, PGH 2ND STAGE MAKE UP &amp; RECYCLE COMP, RECYCLE GAS COMPRESSOR</t>
  </si>
  <si>
    <t>SPARE PARTS; PART NAME:RETAINER, VALVE, SUCTION; MANUFACTURER PART NUMBER:9911; MANUFACTURER:SWELORE ENGINEERING PVT LTD;MATERIAL:STAINLESS STEEL 316; DRAWING NUMBER:MGA211-D-DR-00012; ITEM POSITION NUMBER:11; EQUIPMENT NAME:RECIPROCATING PUMP;EQUIPMENT MAKE:SWELORE ENGINEERING PVT LTD; EQUIPMENT MODEL:WDD-1125/14</t>
  </si>
  <si>
    <t>SPARE PARTS; PART NAME:RETAINER, VALVE, DISCHARGE; MANUFACTURER PART NUMBER:9914; MANUFACTURER:SWELORE ENGINEERING PVT LTD;MATERIAL:STAINLESS STEEL 316; DRAWING NUMBER:MGA211-D-DR-00012; ITEM POSITION NUMBER:14; EQUIPMENT NAME:RECIPROCATING PUMP;EQUIPMENT MAKE:SWELORE ENGINEERING PVT LTD; EQUIPMENT MODEL:WDD-1125/14</t>
  </si>
  <si>
    <t>SPARE PARTS; PART NAME:RETAINER, VALVE, SUCTION; MANUFACTURER PART NUMBER:9911; MANUFACTURER:SWELORE ENGINEERING PVT LTD;MATERIAL:STAINLESS STEEL 316; DRAWING NUMBER:MGA211-D-DR-00021; ITEM POSITION NUMBER:11; EQUIPMENT NAME:RECIPROCATING PUMP;EQUIPMENT MAKE:SWELORE ENGINEERING PVT LTD; EQUIPMENT MODEL:WDD-1125/08, 12, 10, 12</t>
  </si>
  <si>
    <t>SPARE PARTS; PART NAME:RETAINER, VALVE, DISCHARGE; MANUFACTURER PART NUMBER:9914; MANUFACTURER:SWELORE ENGINEERING PVT LTD;MATERIAL:STAINLESS STEEL 316; DRAWING NUMBER:MGA211-D-DR-00021; ITEM POSITION NUMBER:14; EQUIPMENT NAME:RECIPROCATING PUMP;EQUIPMENT MAKE:SWELORE ENGINEERING PVT LTD; EQUIPMENT MODEL:WDD-1125/08, 12, 10, 12</t>
  </si>
  <si>
    <t>SPARE PARTS; PART NAME:RETAINER, VALVE, SUCTION; MANUFACTURER PART NUMBER:9911; MANUFACTURER:SWELORE ENGINEERING PVT LTD;MATERIAL:STAINLESS STEEL 316; DRAWING NUMBER:MGA211-D-DR-00029; ITEM POSITION NUMBER:11; EQUIPMENT NAME:RECIPROCATING PUMP;EQUIPMENT MAKE:SWELORE ENGINEERING PVT LTD; EQUIPMENT MODEL:WDD-1125/12</t>
  </si>
  <si>
    <t>SPARE PARTS; PART NAME:RETAINER, VALVE, DISCHARGE; MANUFACTURER PART NUMBER:9914; MANUFACTURER:SWELORE ENGINEERING PVT LTD;MATERIAL:STAINLESS STEEL 316; DRAWING NUMBER:MGA211-D-DR-00029; ITEM POSITION NUMBER:14; EQUIPMENT NAME:RECIPROCATING PUMP;EQUIPMENT MAKE:SWELORE ENGINEERING PVT LTD; EQUIPMENT MODEL:WDD-1125/12</t>
  </si>
  <si>
    <t>THREADED PIPE COUPLINGS; TYPE:THREADED BOTH END; MAT:STAINLESS STEEL 304; MAT SPEC, FITTING:ASTM A182 GRADE F304; PRESSUREDESIGNATION:CL 3000; MANDATORY ADD REQRMTS:LOW TEMP/HC/ADDITIVES; SIZE:0.5 IN</t>
  </si>
  <si>
    <t>SPARE PARTS; PART NAME:HEXAGONAL SOCKET BOLT; MANUFACTURER PART NUMBER:BBLK-RA-M006-016; MANUFACTURER:KOBE STEEL; DRAWINGNUMBER:BS-425E50S; ITEM POSITION NUMBER:51; EQUIPMENT NAME:SCREEN CHANGER; EQUIPMENT MAKE:KOBE STEEL; EQUIPMENT MODEL:LCM500H;ADDITIONAL INFORMATION:HEAD TYPE:HEXAGONAL SOCKET</t>
  </si>
  <si>
    <t>SPARE PARTS; PART NAME:O-RING; MANUFACTURER PART NUMBER:123010; MANUFACTURER:WARTSILA; DIMENSIONS:48.9 X 2.62; DRAWINGNUMBER:DBAC195522; EQUIPMENT NAME:ENGINE; EQUIPMENT MODEL:W20V32; ENGINE NUMBER:PAAE227083; REFERENCE TYPE:W32</t>
  </si>
  <si>
    <t>SPARE PARTS; PART NAME:KEY; MATERIAL:ASTM A576 GRADE 1045; EQUIPMENT NAME:PUMP; EQUIPMENT MAKE:KIRLOSKAR EBARA PUMPS LIMITED;EQUIPMENT MODEL:250X150 VPCS 4MF; ADDITIONAL INFORMATION:COUPLING; MANUFACTURER:KIRLOSKAR EBARA PUMPS LIMITED; MANUFACTURER PARTNUMBER:39.3; SERVICE:NAPTHA FEED TO FUEL STORAGE</t>
  </si>
  <si>
    <t>SPARE PARTS; PART NAME:GUIDE, NEEDLE; MANUFACTURER PART NUMBER:2703 T; MANUFACTURER:CHRONOS RICHARDSON; MATERIAL:MILD STEEL;DRAWING NUMBER:1B 2091; ITEM POSITION NUMBER:48; EQUIPMENT NAME:FLAKER BAGGING SYSTEM; EQUIPMENT MAKE:CHRONOS RICHARDSON; EQUIPMENTMODEL:GE-55 SSF; SUB ASSY:SEWING HEAD 150 U</t>
  </si>
  <si>
    <t>SPARE PARTS; PART NAME:STRUT SEATING; MANUFACTURER PART NUMBER:2702 JA; MANUFACTURER:CHRONOS RICHARDSON; DRAWING NUMBER:1B 2068;ITEM POSITION NUMBER:2; EQUIPMENT NAME:FLAKER BAGGING SYSTEM; EQUIPMENT MAKE:CHRONOS RICHARDSON; EQUIPMENT MODEL:GE-55 SSF;ADDITIONAL INFORMATION:FOR FEED DOG; SUB ASSY:FEED DOG DRIVE ARM OF SEWING HEAD 150 U</t>
  </si>
  <si>
    <t>SPARE PARTS; PART NAME:CONNECTING ROD; MANUFACTURER PART NUMBER:7340 F; MANUFACTURER:CHRONOS RICHARDSON; DRAWING NUMBER:1B 2372;ITEM POSITION NUMBER:12; EQUIPMENT NAME:FLAKER BAGGING SYSTEM; EQUIPMENT MAKE:CHRONOS RICHARDSON; EQUIPMENT MODEL:GE-55 SSF; SUBASSY:OSCILLATING FINGER; SEWING HEAD 150 U</t>
  </si>
  <si>
    <t>SPARE PARTS; PART NAME:RETAINING RING; MANUFACTURER PART NUMBER:58101244;   MANUFACTURER:ITT CORPORATION INDIA PVT LTD; MATERIAL:STEEL;DRAWING NUMBER:MGA103-D-DR-002; ITEM POSITION NUMBER:361A; EQUIPMENTNAME:WASTE HEXANE TRANSFER PUMP; EQUIPMENT MODEL:3171 ST 1X1.5-6</t>
  </si>
  <si>
    <t>SOCKET WELD EQUAL PIPE TEES; DESIGN SPEC:ASME B 16.11; SIZE:1/2 IN; MAT:CARBON STEEL; MAT SPEC:ASTM A105; PRESSURE DESIGNATION:ANSICL3000; SCHEDULE NUMBER:XS</t>
  </si>
  <si>
    <t>SPARE PARTS; PART NAME:RING; EQUIPMENT NAME:INSTRUMENT AIR COMPRESSOR; EQUIPMENT MODEL:1EHA1T; MANUFACTURER:KPCL; MANUFACTURER PARTNUMBER:24.541.190.00; DRAWING NUMBER:EPCC2-GP-VD-009_9190_CDX_001-02</t>
  </si>
  <si>
    <t>SPARE PARTS; PART NAME:VALVE SET; MANUFACTURER PART NUMBER:11513-2800-1/18-1, 56, 57; MANUFACTURER:SHIN NIPPON MACHINERY CO LTD;DRAWING NUMBER:11513-2800-1; EQUIPMENT NAME:BIG PUMPS (TURBINE)/; EQUIPMENT NAME:TURBINE SPARES; EQUIPMENT MODEL:B5-R4-R;ADDITIONAL INFORMATION:FOR GOVERNER VALVE</t>
  </si>
  <si>
    <t>BUTT-WELD PIPE NIPPLES; MAT:CARBON STEEL; MAT, SPEC:ASTM A105; MANUFACTURINGPROCESS:SEAMLESS; END PREPARATION:PLAIN END; SCHEDULE NUMBER:SCH1-160 ANDSCH2-160; SIZE:1 X 3/4 IN; TYPE:ECCENTRIC SWAGE; STANDARD:BS 3799; PIPING FORMTA</t>
  </si>
  <si>
    <t>SPARE PARTS; PART NAME:PACKING; MANUFACTURER PART NUMBER:11513-2800-1/87; MANUFACTURER:SHIN NIPPON MACHINERY CO LTD; DRAWINGNUMBER:11513-2800-1; EQUIPMENT NAME:BIG PUMPS (TURBINE)/; EQUIPMENT NAME:TURBINE SPARES; EQUIPMENT MODEL:B5-R4-R; ADDITIONALINFORMATION:FOR HP GOVERNER VALVE</t>
  </si>
  <si>
    <t>METRIC OIL SEALS; TYPE:END CAP; DIAMETER, OD:47 MM; THICKNESS:10 MM;MATERIAL:METALLIC; REFERENCE:W4300 1-47X10</t>
  </si>
  <si>
    <t>SPARE PARTS; PART NAME:PACKING; MANUFACTURER PART NUMBER:11514-2800-1/87; MANUFACTURER:SHIN NIPPON MACHINERY CO LTD; DRAWINGNUMBER:11514-2800-1; ITEM POSITION NUMBER:87; EQUIPMENT NAME:BIG PUMP (TURBINE); EQUIPMENT MAKE:SHIN NIPPON MACHINERY CO., LTD;EQUIPMENT MODEL:B6-R2-R; ADDITIONAL INFORMATION:FOR HIGH PRESS GOVERNOR VALVE</t>
  </si>
  <si>
    <t>SPARE PARTS; PART NAME:BUSH; MANUFACTURER PART NUMBER:1B 11449/2; MANUFACTURER:CHRONOS RICHARDSON; DRAWING NUMBER:1B 11449; ITEMPOSITION NUMBER:2; EQUIPMENT NAME:FLAKER BAGGING SYSTEM; EQUIPMENT MAKE:CHRONOS RICHARDSON; EQUIPMENT MODEL:GE-55 SSF; ADDITIONALINFORMATION:FOR PRESSURE FOOT BAR; SUB ASSY:SEWING HEAD CASE; SEWING HEAD 150 U</t>
  </si>
  <si>
    <t>SPARE PARTS; PART NAME:GASKET,SEAT; MATERIAL:STAINLESS STEEL 316; EQUIPMENT NAME:CONTROL VALVE; EQUIPMENT MAKE:SEVERN GLOCON;EQUIPMENT MODEL:300-5412-P2AN; ADDITIONAL INFORMATION:25; MANUFACTURER:SEVERN GLOCON; MANUFACTURER PART NUMBER:1134/177-E000-829;MATERIAL:GRAPHITE (STAINLESS STEEL 316/708)</t>
  </si>
  <si>
    <t>SPARE PARTS; PART NAME:O-RING, SEAL, PISTON; MANUFACTURER PART NUMBER:9937; MANUFACTURER:SWELORE ENGINEERING PVT LTD;MATERIAL:NEOPRENE; DRAWING NUMBER:MGA211-D-DR-00003; EQUIPMENT NAME:RECIPROCATING PUMP; EQUIPMENT MAKE:SWELORE ENGINEERING PVT LTD;EQUIPMENT MODEL:WDD-3000/52</t>
  </si>
  <si>
    <t>SPARE PARTS; PART NAME:HAND WHEEL; MATERIAL:CAST IRON; DRAWINGNUMBER:EQ-C233-04-04 REV 1; ITEM POSITION NUMBER:2; EQUIPMENT NAME:DIAPHRAGMVALVE; EQUIPMENT MAKE:SAUNDERS VALVES; ADDITIONAL INFORMATION:RUBBER LINED;MANUFACTURER PART NUMBER:EQ-C233-04-04 REV1/2; MANUFACTURER:SAUNDERS VALVES</t>
  </si>
  <si>
    <t>SPARE PARTS; PART NAME:KEY,IMPELLER; EQUIPMENT NAME:SLOP TRANSFER AND LOADING PUMP; EQUIPMENT MAKE:ITT CORPORATION INDIA PVT LTD;EQUIPMENT MODEL:3700 MX-2X4 - 11A; MANUFACTURER:ITT CORPORATION INDIA PVT LTD; MANUFACTURER PART NUMBER:49568 228 2229</t>
  </si>
  <si>
    <t>SPARE PARTS; PART NAME:KEY,IMPELLER; EQUIPMENT MAKE:ITT CORPORATION INDIA PVT LTD; EQUIPMENT MODEL:3700 MA-2x3 - 13S;MANUFACTURER:ITT CORPORATION INDIA PVT LTD; MANUFACTURER PART NUMBER:49568 228 2229; EQUIPMENT NAME:C6+OLIGOMER TRANSFER ANDLOADING PUMP, C9+CUT TRANSFER AND LOADING PUMP</t>
  </si>
  <si>
    <t>SPARE PARTS; PART NAME:KEY,IMPELLER; EQUIPMENT MAKE:ITT CORPORATION INDIA PVT LTD; EQUIPMENT MODEL:3700 MA-3x6 - 13L;MANUFACTURER:ITT CORPORATION INDIA PVT LTD; MANUFACTURER PART NUMBER:49568 228 2229; EQUIPMENT NAME:PFO/CBFS TRANSFER AND LOADINGPUMPPUMP</t>
  </si>
  <si>
    <t>SPARE PARTS; PART NAME:KEY,IMPELLER; EQUIPMENT NAME:BUTANE C4 FEED PUMP; EQUIPMENT MAKE:ITT CORPORATION INDIA PVT LTD; EQUIPMENTMODEL:3700 MA-1.5x3-13A; MANUFACTURER:ITT CORPORATION INDIA PVT LTD; MANUFACTURER PART NUMBER:49568 228 2229</t>
  </si>
  <si>
    <t>CONTACTORS; VOLTAGE, LINE:230 VAC; CURRENT RATING:10 A; CONFIGURATION, CONTACT:2NO + 2NC; MANUFACTURER:SCHNEIDER ELECTRIC;MANUFACTURER PART NUMBER:CA2KN22M7; TYPE:AUXILLARY</t>
  </si>
  <si>
    <t>SPARE PARTS; PART NAME:THREAD GUIDE; MANUFACTURER PART NUMBER:AS 2703 W; MANUFACTURER:CHRONOS RICHARDSON; DRAWING NUMBER:1B 2095;ITEM POSITION NUMBER:51; EQUIPMENT NAME:FLAKER BAGGING SYSTEM; EQUIPMENT MAKE:CHRONOS RICHARDSON; EQUIPMENT MODEL:GE-55 SSF; SUBASSY:SEWING HEAD 150 U</t>
  </si>
  <si>
    <t>SPARE PARTS; PART NAME:BUSH; MANUFACTURER PART NUMBER:2714 BL; MANUFACTURER:CHRONOS RICHARDSON; DRAWING NUMBER:1B2 158; ITEMPOSITION NUMBER:1; EQUIPMENT NAME:FLAKER BAGGING SYSTEM; EQUIPMENT MAKE:CHRONOS RICHARDSON; EQUIPMENT MODEL:GE-55 SSF; ADDITIONALINFORMATION:FOR NEEDLE BAR; SUB ASSY:SEWING HEAD CASE; SEWING HEAD 150 U</t>
  </si>
  <si>
    <t>SPARE PARTS; PART NAME:OSCILLATOR STUD; MANUFACTURER PART NUMBER:7340 C; MANUFACTURER:CHRONOS RICHARDSON; DRAWING NUMBER:1B 2382;ITEM POSITION NUMBER:17; EQUIPMENT NAME:FLAKER BAGGING SYSTEM; EQUIPMENT MAKE:CHRONOS RICHARDSON; EQUIPMENT MODEL:GE-55 SSF; SUBASSY:OSCILLATING FINGER; SEWING HEAD 150 U</t>
  </si>
  <si>
    <t>SPARE PARTS; PART NAME:SCREW, ROLL; MANUFACTURER PART NUMBER:1B 18339/7; MANUFACTURER:CHRONOS RICHARDSON; DRAWING NUMBER:1B 18339;ITEM POSITION NUMBER:7; EQUIPMENT NAME:FLAKER BAGGING SYSTEM; EQUIPMENT MAKE:CHRONOS RICHARDSON; EQUIPMENT MODEL:GE-55 SSF;ADDITIONAL INFORMATION:PRESSURE FOOT; SUB ASSY:SEWING HEAD 150 U</t>
  </si>
  <si>
    <t>CONTACT BLOCK; CONFIGURATION-CONTACT:1 NC; CURRENT-RATED:6 A; VOLTAGE-RATED:230 V; MOUNTING:SNAP-ON; MANUFACTURER:SIEMENSAUTOMATION AND DRIVES; MANUFACTURER PART NUMBER:3RH1921-1CA01; MOUNTING POSITION:FRONT; LEADS:SCREW TERMINAL; EQUIPMENTMANUFACTURER:COPERION K-TRON (SWITZERLAND) LLC</t>
  </si>
  <si>
    <t>SPARE PARTS; PART NAME:GASKET,SEAT; MATERIAL:PTFE; EQUIPMENT NAME:CONTROL VALVE; EQUIPMENT MAKE:SEVERN GLOCON; EQUIPMENTMODEL:300-5412-P2AN,300-5412-P2BN; ADDITIONAL INFORMATION:40; MANUFACTURER:SEVERN GLOCON; MANUFACTURER PARTNUMBER:1134/184-E000-906; WITH STAINLESS STEEL 316L SPIRAL WOUND GASKET (USE HIGH DENSITY WOUND)</t>
  </si>
  <si>
    <t>SPARE PARTS; PART NAME:FAN,EXTERNAL COOLING; EQUIPMENT NAME:MOTOR; EQUIPMENT MAKE:BHARAT BIJLEE; MANUFACTURER:BHARAT BIJLEE;MANUFACTURER PART NUMBER:FNX09LC0000SP; FOR MOTOR; FRAME SIZE:90; POWER RATING:1.1/1.5 KW; VOLTAGE RATING:415 V; NUMBER OF POLE:4/6</t>
  </si>
  <si>
    <t>METRIC BALL BEARINGS; TYPE:RADIAL CONTACT; ROWS:SINGLE; MAT, CAGE:PRESSED STEEL; DESIGNATION NUMBER:6210Z C3; DIAMETER, BORE:50 MM;DIAMETER, OD:90 MM; WIDTH/HEIGHT:20 MM; SUPPLIER:SKF</t>
  </si>
  <si>
    <t>SPARE PARTS; PART NAME:PACKING; MANUFACTURER PART NUMBER:11513-2800-1/86; MANUFACTURER:SHIN NIPPON MACHINERY CO LTD; DRAWINGNUMBER:11513-2800-1; EQUIPMENT NAME:BIG PUMPS (TURBINE)/; EQUIPMENT NAME:TURBINE SPARES; EQUIPMENT MODEL:B5-R4-R; ADDITIONALINFORMATION:FOR HP GOVERNER VALVE</t>
  </si>
  <si>
    <t>SPARE PARTS; PART NAME:PACKING; MANUFACTURER PART NUMBER:11514-2800-1/86; MANUFACTURER:SHIN NIPPON MACHINERY CO LTD; DRAWINGNUMBER:11514-2800-1; ITEM POSITION NUMBER:86; EQUIPMENT NAME:BIG PUMP (TURBINE); EQUIPMENT MAKE:SHIN NIPPON MACHINERY CO., LTD;EQUIPMENT MODEL:B6-R2-R; ADDITIONAL INFORMATION:FOR HIGH PRESS GOVERNOR VALVE</t>
  </si>
  <si>
    <t>SPARE PARTS; PART NAME:O-RING, LINER; MANUFACTURER PART NUMBER:9935; MANUFACTURER:SWELORE ENGINEERING PVT LTD; MATERIAL:NEOPRENE;DRAWING NUMBER:MGA211-D-DR-00003; EQUIPMENT NAME:RECIPROCATING PUMP; EQUIPMENT MAKE:SWELORE ENGINEERING PVT LTD; EQUIPMENTMODEL:WDD-3000/52</t>
  </si>
  <si>
    <t>SPARE PARTS; PART NAME:BUSHING,LINED,DU; MANUFACTURER PART NUMBER:12A9775X012;MANUFACTURER:FISHER CONTROLS</t>
  </si>
  <si>
    <t>SPARE PARTS; PART NAME:SPRING; MANUFACTURER PART NUMBER:2710 B; MANUFACTURER:CHRONOS RICHARDSON; DRAWING NUMBER:1B 2104; ITEMPOSITION NUMBER:67; EQUIPMENT NAME:FLAKER BAGGING SYSTEM; EQUIPMENT MAKE:CHRONOS RICHARDSON; EQUIPMENT MODEL:GE-55 SSF; ADDITIONALINFORMATION:NEEDLE TENSION; SUB ASSY:SEWING HEAD 150 U</t>
  </si>
  <si>
    <t>SPARE PARTS; PART NAME:GASKET,YOKE; MANUFACTURER:MIL CONTROLS LIMITED; MANUFACTURER PART NUMBER:993885036807</t>
  </si>
  <si>
    <t>SPARE PARTS; PART NAME:GASKET,YOKE; MANUFACTURER:MIL CONTROLS LIMITED; MANUFACTURER PART NUMBER:817811373807</t>
  </si>
  <si>
    <t>SPARE PARTS; PART NAME:GASKET,YOKE; MANUFACTURER:MIL CONTROLS LIMITED; MANUFACTURER PART NUMBER:650969531807</t>
  </si>
  <si>
    <t>SPARE PARTS; PART NAME:GASKET,YOKE; MANUFACTURER:MIL CONTROLS LIMITED; MANUFACTURER PART NUMBER:579802922807</t>
  </si>
  <si>
    <t>SPARE PARTS; PART NAME:GASKET,YOKE; MANUFACTURER:MIL CONTROLS LIMITED; MANUFACTURER PART NUMBER:363912155807</t>
  </si>
  <si>
    <t>SPARE PARTS; PART NAME:GASKET,YOKE; MANUFACTURER:MIL CONTROLS LIMITED; MANUFACTURER PART NUMBER:349432076807</t>
  </si>
  <si>
    <t>SPARE PARTS; PART NAME:GASKET,YOKE; MANUFACTURER:MIL CONTROLS LIMITED; MANUFACTURER PART NUMBER:317197441807</t>
  </si>
  <si>
    <t>SPARE PARTS; PART NAME:GASKET,CASING; EQUIPMENT NAME:PENTANE UNLOADING PUMP; EQUIPMENT MAKE:ITT CORPORATION INDIA PVT LTD;EQUIPMENT MODEL:3700 SX-1.5x3 - 9A; MANUFACTURER:ITT CORPORATION INDIA PVT LTD; MANUFACTURER PART NUMBER:A01045A02</t>
  </si>
  <si>
    <t>SPARE PARTS; PART NAME:GASKET,SLEEVE; MATERIAL:PTFE; DRAWING NUMBER:A02682; EQUIPMENT NAME:H2SO4 TRANSFER PUMPS; EQUIPMENTMODEL:KPD 20/16 QF; MANUFACTURER:EAGLE BURGMANN; MANUFACTURER PART NUMBER:444.04; FOR MECHANICAL SEAL; TYPE:P14; SIZE:D016;PLAN:API 11/61</t>
  </si>
  <si>
    <t>SPARE PARTS; PART NAME:BUSHING LOWER, PRESSURE BAR; EQUIPMENT NAME:PORTABLESTITCHING MACHINE; EQUIPMENT MAKE:NEWLONG INDUSTRIAL FZC; EQUIPMENT MODEL:NP-7A;MANUFACTURER PART NUMBER:242222; MANUFACTURER:NEWLONG INDUSTRIAL FZC; BUSHINGAND OILING PARTS</t>
  </si>
  <si>
    <t>SPARE PARTS; PART NAME:BUSHING,MAIN SHAFT,LOWER; EQUIPMENT NAME:PORTABLESTITCHING MACHINE; EQUIPMENT MAKE:NEWLONG INDUSTRIAL FZC; EQUIPMENT MODEL:NP-7A;MANUFACTURER PART NUMBER:241111; MANUFACTURER:NEWLONG INDUSTRIAL FZC; BUSHINGAND OILING PARTS</t>
  </si>
  <si>
    <t>SPARE PARTS; PART NAME:CIRCLIP; DIMENSIONS:50 X 2.0; EQUIPMENT NAME:TEALINJECTION PUMP; EQUIPMENT MAKE:LEWA NIKKISO MIDDLE EAST FZE; EQUIPMENTMODEL:LDC1; MANUFACTURER PART NUMBER:71425.013; MANUFACTURER:LEWA NIKKISO MIDDLEEAST FZE; SERIAL NUMBER:556968-020.003</t>
  </si>
  <si>
    <t>SPARE PARTS; PART NAME:REST SCREW; MANUFACTURER PART NUMBER:AS 3010 F; MANUFACTURER:CHRONOS RICHARDSON; DRAWING NUMBER:1B 2191;ITEM POSITION NUMBER:99; EQUIPMENT NAME:FLAKER BAGGING SYSTEM; EQUIPMENT MAKE:CHRONOS RICHARDSON; EQUIPMENT MODEL:GE-55 SSF; SUBASSY:SEWING HEAD 150 U</t>
  </si>
  <si>
    <t>SPARE PARTS; PART NAME:STUD NUT; MANUFACTURER PART NUMBER:7021 C; MANUFACTURER:CHRONOS RICHARDSON; DRAWING NUMBER:2B 2322; ITEMPOSITION NUMBER:114; EQUIPMENT NAME:FLAKER BAGGING SYSTEM; EQUIPMENT MAKE:CHRONOS RICHARDSON; EQUIPMENT MODEL:GE-55 SSF; ADDITIONALINFORMATION:FOR FEED DOG ARM; SUB ASSY:SEWING HEAD 150 U</t>
  </si>
  <si>
    <t>FLAT RING GASKETS; PRESSURE DESIGNATION:ASME CLASS 150; THICKNESS:3 MM; MAT:NON ASBESTOS; MAT, SPEC:BS 7531 GRADE X; SIZE, PIPE,NOMINAL:1.5 IN</t>
  </si>
  <si>
    <t>FILTER ELEMENT; TYPE:Y; SIZE:1.5 IN; MESH SIZE:60; MATERIAL:STAINLESS STEEL 304;HYDROTEST PRESSURE:3.6 MPA; OPENING AREA:310%; FOR FILTER / STRAINER; DRAWINGNUMBER:JFC-019</t>
  </si>
  <si>
    <t>SPARE PARTS; PART NAME:LOCK WASHER,BEARING; EQUIPMENT NAME:QUENCH PUMP; EQUIPMENT MAKE:KIRLOSKAR EBARA PUMPS LIMITED; EQUIPMENTMODEL:50X40 UCWM 25; MANUFACTURER:KIRLOSKAR EBARA PUMPS LIMITED; MANUFACTURER PART NUMBER:136</t>
  </si>
  <si>
    <t>SPARE PARTS; PART NAME:KEY; MATERIAL:ASTM A576 GRADE 1045; EQUIPMENT NAME:PUMP; EQUIPMENT MAKE:KIRLOSKAR EBARA PUMPS LIMITED;EQUIPMENT MODEL:250X150 VPCS 4MF; ADDITIONAL INFORMATION:BEARING ADAPTOR; MANUFACTURER:KIRLOSKAR EBARA PUMPS LIMITED; MANUFACTURERPART NUMBER:39.4; SERVICE:NAPTHA FEED TO FUEL STORAGE</t>
  </si>
  <si>
    <t>SPARE PARTS; PART NAME:HANDLE; EQUIPMENT NAME:SWITCH FUSE UNIT; EQUIPMENTMAKE:LARSEN &amp; TOUBRO; MANUFACTURER PART NUMBER:SK91279; MANUFACTURER:LARSEN &amp;TOUBRO; PART TYPE:B; EQUIPMENT CURRENT RATING:315 AMP</t>
  </si>
  <si>
    <t>SPARE PARTS; PART NAME:HAND WHEEL; MATERIAL:ABS PLASTIC; DRAWINGNUMBER:EQ-C233-03-04 REV 1; EQUIPMENT NAME:DIAPHRAGM VALVE,RUBBER LINED;EQUIPMENT MAKE:SAUNDERS VALVES; MANUFACTURER:SAUNDERS VALVES;MANUFACTURER PART NUMBER:2;VALVE:25 NB; TYPE, VALVE:AMANUFACTURER PART NUMBER:2;VALVE:25 NB; TYPE, VALVE:A</t>
  </si>
  <si>
    <t>PUSH BUTTON; CONFIGURATION-CONTACT:1 NC; CURRENT-RATED:6 A; VOLTAGE-RATED:230 V; MANUFACTURER:SIEMENS; PART NUMBER:3SB54 00-0C;TYPE:OFF PUSH BUTTON (LOCKABLE/LATCHABLE); MANUFACTURER OLD PART NUMBER:3SB04 00-0C; EQUIPMQNT NAME:EOT CRANE; EQUIPMENTMANUFACTURER:FAFECO</t>
  </si>
  <si>
    <t>SPARE PARTS; PART NAME:DRIVE SHAFT; MANUFACTURER PART NUMBER:3011 F; MANUFACTURER:CHRONOS RICHARDSON; DRAWING NUMBER:1B 2367; ITEMPOSITION NUMBER:4; EQUIPMENT NAME:FLAKER BAGGING SYSTEM; EQUIPMENT MAKE:CHRONOS RICHARDSON; EQUIPMENT MODEL:GE-55 SSF; SUBASSY:OSCILLATING FINGER OF SEWING HEAD 150 U</t>
  </si>
  <si>
    <t>SPARE PARTS; PART NAME:CIRCLIP, EXTERNAL; MANUFACTURER PART NUMBER:B330204000054; MANUFACTURER:KIRLOSKAR BROTHERS LTD;MATERIAL:SPECIAL STEEL; EQUIPMENT NAME:CENTRIFUGAL PUMP; EQUIPMENT MODEL:KPDS 32/16 QF; REFERENCE NUMBER:4860001; PUMPCODE:16740F0812A518030; OA NUMBER:F08712A518/0300</t>
  </si>
  <si>
    <t>LIMIT SWITCHES; MANUFACTURER:STEUTE; MANUFACTURER PART NUMBER:95 AZ-B5; ACTIVATING DEVICE; MATERIAL:STEEL; DRAWING NUMBER:AD 11E-MM 7301; ITEM POSITION NUMBER:2360; EQUIPMENT NAME:ELEVATOR; EQUIPMENT MAKE:SELAS-LINDE GMBH; EQUIPMENT MODEL:SH 1600; ALTERNATEPART NUMBER:33128; SUPPLIER PART NUMBER:33129</t>
  </si>
  <si>
    <t>REAGENT; TYPE:STANDARD; GRADE:PURISS ANALYTICAL / REAGENT GRADE; RECOMMENDEDMAKE:HACH / MERCK / FLUKA / SIGMA ALDRICH / RANKEM; CHEMICAL FORMULA:NACL; FORMOF SUPPLY:LIQUID OR POWDER; STANDARD PACK:500 ML / 500 GM; POLYMETRON 9245SODIUM ANALYZER</t>
  </si>
  <si>
    <t>SPARE PARTS; PART NAME:BEARING WASHER; MANUFACTURER PART NUMBER:1B 19769/6; MANUFACTURER:CHRONOS RICHARDSON; DRAWING NUMBER:1B19769; ITEM POSITION NUMBER:6; EQUIPMENT NAME:FLAKER BAGGING SYSTEM; EQUIPMENT MAKE:CHRONOS RICHARDSON; EQUIPMENT MODEL:GE-55 SSF;SUB ASSY:LOOPER CLAMP ASSEMBLY; SEWING HEAD 150 U</t>
  </si>
  <si>
    <t>SPARE PARTS; PART NAME:STRUT SEATING; MANUFACTURER PART NUMBER:AS 2702 JA; MANUFACTURER:CHRONOS RICHARDSON; DRAWING NUMBER:1B 2058;ITEM POSITION NUMBER:4; EQUIPMENT NAME:FLAKER BAGGING SYSTEM; EQUIPMENT MAKE:CHRONOS RICHARDSON; EQUIPMENT MODEL:GE-55 SSF;ADDITIONAL INFORMATION:FOR FEED DOG; SUB ASSY:FEED DOG BLOCK STRAP; SEWING HEAD 150 U</t>
  </si>
  <si>
    <t>SPARE PARTS; PART NAME:SCREW BUSH; MANUFACTURER PART NUMBER:7156 V; MANUFACTURER:CHRONOS RICHARDSON; DRAWING NUMBER:1B 2375; ITEMPOSITION NUMBER:3; EQUIPMENT NAME:FLAKER BAGGING SYSTEM; EQUIPMENT MAKE:CHRONOS RICHARDSON; EQUIPMENT MODEL:GE-55 SSF; SUBASSY:OSCILLATING BLOCK; SEWING HEAD 150 U</t>
  </si>
  <si>
    <t>SPARE PARTS; PART NAME:NEEDLE BAR LEVER STUD; EQUIPMENT NAME:PORTABLE STITCHINGMACHINE; EQUIPMENT MAKE:NEWLONG INDUSTRIAL FZC; EQUIPMENT MODEL:NP-7A;MANUFACTURER PART NUMBER:242071; MANUFACTURER:NEWLONG INDUSTRIAL FZC; NEEDLEBAR, PRESSER BAR AND DRIVING PARTS</t>
  </si>
  <si>
    <t>SPARE PARTS; PART NAME:O-RING; MATERIAL:VITON/NEOPRENE; DRAWING NUMBER:A4A 0593 8302 R0; ITEM POSITION NUMBER:114B/E; EQUIPMENTNAME:HCL UNLOADING PUMP; EQUIPMENT MAKE:LEAK-PROOF PUMPS (I) PVT LTD; EQUIPMENT MODEL:RD32A-160; MANUFACTURER:LEAK-PROOF PUMPS (I)PVT LTD; MANUFACTURER PART NUMBER:A4A 0593 8302 R0/114B/E</t>
  </si>
  <si>
    <t>SPARE PARTS; PART NAME:BUSH; MANUFACTURER PART NUMBER:AS 3010 B; MANUFACTURER:CHRONOS RICHARDSON; DRAWING NUMBER:1B 2195; ITEMPOSITION NUMBER:2; EQUIPMENT NAME:FLAKER BAGGING SYSTEM; EQUIPMENT MAKE:CHRONOS RICHARDSON; EQUIPMENT MODEL:GE-55 SSF; SUBASSY:OSCILLATING BLOCK; SEWING HEAD 150 U</t>
  </si>
  <si>
    <t>FILTER ELEMENT; TYPE:Y; SIZE:1 IN; MESH SIZE:60; MATERIAL:STAINLESS STEEL 304;HYDROTEST PRESSURE:3.2 MPA; OPENING AREA:208%; FOR FILTER / STRAINER; DRAWINGNUMBER:JFC-015</t>
  </si>
  <si>
    <t>REINFORCED FLAT RING RUBBER GASKET; MAT:ETHYLENE-PROPYLENE RUBBER; CROSS SECTION:WITH INSERT; MAT, INSERT:STEEL; FACING,FLANGE:RAISED FACE; PRESSURE DESIGNATION:ASME CL 300; THICKNESS AT INSERT:5 MM; SIZE, PIPE, NOMINAL:4 IN; REFERENCE: 11KC</t>
  </si>
  <si>
    <t>SPARE PARTS; PART NAME:SET SCREW,HEXAGON HEAD; EQUIPMENT NAME:SLOP TRANSFER AND LOADING PUMP; EQUIPMENT MAKE:ITT CORPORATION INDIAPVT LTD; EQUIPMENT MODEL:3700 MX-2X4 - 11A; ADDITIONAL INFORMATION:FOR SEAL CHAMBER WEAR RING; MANUFACTURER:ITT CORPORATION INDIAPVT LTD; MANUFACTURER PART NUMBER:49514 202 2229</t>
  </si>
  <si>
    <t>SPARE PARTS; PART NAME:SET SCREW,HEXAGON HEAD; EQUIPMENT NAME:PENTANE TRANSFER PUMP; EQUIPMENT MAKE:ITT CORPORATION INDIA PVT LTD;EQUIPMENT MODEL:3700 SA-1x2 - 11A; ADDITIONAL INFORMATION:FOR SEAL CHAMBER WEAR RING; MANUFACTURER:ITT CORPORATION INDIA PVT LTD;MANUFACTURER PART NUMBER:49514 202 2229</t>
  </si>
  <si>
    <t>SPARE PARTS; PART NAME:SET SCREW,HEXAGON SOCKET HEAD; EQUIPMENT NAME:C4 RAFFINATE TRANSFER PUMP; EQUIPMENT MAKE:ITT CORPORATIONINDIA PVT LTD; EQUIPMENT MODEL:3700 LA 3x4 - 16N; ADDITIONAL INFORMATION:FOR BUSHING; MANUFACTURER:ITT CORPORATION INDIA PVT LTD;MANUFACTURER PART NUMBER:49514 202 2229</t>
  </si>
  <si>
    <t>SPARE PARTS; PART NAME:SET SCREW,HEXAGON SOCKET HEAD; EQUIPMENT NAME:BUTANE C4 FEED PUMP; EQUIPMENT MAKE:ITT CORPORATION INDIA PVTLTD; EQUIPMENT MODEL:3700 MA-1.5x3-13A; ADDITIONAL INFORMATION:FOR BUSHING; MANUFACTURER:ITT CORPORATION INDIA PVT LTD;MANUFACTURER PART NUMBER:49514 202 2229</t>
  </si>
  <si>
    <t>SPARE PARTS; PART NAME:HAND HOLE COVER GASKET; MANUFACTURER PART NUMBER:W128263; MANUFACTURER:DRESSER-RAND; DRAWING NUMBER:F29005J(22/18); EQUIPMENT NAME:FLARE GAS COMPRESSOR; EQUIPMENT MAKE:DRESSER-RAND; EQUIPMENT MODEL:13 X 11 ESH1NL-2; SUB ASSY:CYLINDER</t>
  </si>
  <si>
    <t>SPARE PARTS; PART NAME:SEWING HEAD FIXING NUT; MANUFACTURER PART NUMBER:1B 5254/24; MANUFACTURER:CHRONOS RICHARDSON; DRAWINGNUMBER:1B 5254; ITEM POSITION NUMBER:24; EQUIPMENT NAME:FLAKER BAGGING SYSTEM; EQUIPMENT MAKE:CHRONOS RICHARDSON; EQUIPMENTMODEL:GE-55 SSF; SUB ASSY:SEWING HEAD 150 U</t>
  </si>
  <si>
    <t>SPARE PARTS; PART NAME:BALL JOINT; MANUFACTURER PART NUMBER:7249 D; MANUFACTURER:CHRONOS RICHARDSON; DRAWING NUMBER:1B 2385; ITEMPOSITION NUMBER:15; EQUIPMENT NAME:FLAKER BAGGING SYSTEM; EQUIPMENT MAKE:CHRONOS RICHARDSON; EQUIPMENT MODEL:GE-55 SSF; SUBASSY:OSCILLATING FINGER; SEWING HEAD 150 U</t>
  </si>
  <si>
    <t>SPARE PARTS; PART NAME:FIBER RETAINER; MANUFACTURER PART NUMBER:2B 35811/37; MANUFACTURER:CHRONOS RICHARDSON; DRAWING NUMBER:2B35811; ITEM POSITION NUMBER:37; EQUIPMENT NAME:FLAKER BAGGING SYSTEM; EQUIPMENT MAKE:CHRONOS RICHARDSON; EQUIPMENT MODEL:GE-55 SSF;SUB ASSY:SEWING HEAD 150 U</t>
  </si>
  <si>
    <t>SPARE PARTS; PART NAME:SPRING; MANUFACTURER PART NUMBER:2710 G; MANUFACTURER:CHRONOS RICHARDSON; DRAWING NUMBER:2B 2117; ITEMPOSITION NUMBER:71; EQUIPMENT NAME:FLAKER BAGGING SYSTEM; EQUIPMENT MAKE:CHRONOS RICHARDSON; EQUIPMENT MODEL:GE-55 SSF; ADDITIONALINFORMATION:FOR PRESSURE FOOT; SUB ASSY:SEWING HEAD 150 U</t>
  </si>
  <si>
    <t>SPARE PARTS; PART NAME:WASHER; EQUIPMENT NAME:INSTRUMENT AIR COMPRESSOR; EQUIPMENT MODEL:1EHA1T; MANUFACTURER:KPCL; MANUFACTURERPART NUMBER:23.580.240.00; DRAWING NUMBER:EPCC2-GP-VD-009_9190_CDX_001-02</t>
  </si>
  <si>
    <t>RING JOINT GASKETS; MAT:STEEL; MAT SPEC:5Cr-0.5Mo; TYPE:OVAL; SIZE, FLANGE (INCH:3/4 IN; PRESSURE DESIGNATION:ASME CL2500; FACINGFLANGE:RTJ; REFERENCE:52EA</t>
  </si>
  <si>
    <t>SPARE PARTS; PART NAME:COLLAR; MANUFACTURER PART NUMBER:3011 D; MANUFACTURER:CHRONOS RICHARDSON; DRAWING NUMBER:1B 2360; ITEMPOSITION NUMBER:5; EQUIPMENT NAME:FLAKER BAGGING SYSTEM; EQUIPMENT MAKE:CHRONOS RICHARDSON; EQUIPMENT MODEL:GE-55 SSF; ADDITIONALINFORMATION:FOR DRIVE SHAFT; SUB ASSY:OSCILLATING FINGER OF SEWING HEAD 150 U</t>
  </si>
  <si>
    <t>SPARE PARTS; PART NAME:GASKET,SEAT; MATERIAL:STAINLESS STEEL 316; EQUIPMENT NAME:CONTROL VALVE; EQUIPMENT MAKE:SEVERN GLOCON;EQUIPMENT MODEL:300-5412-P2AN; ADDITIONAL INFORMATION:50; MANUFACTURER:SEVERN GLOCON; MANUFACTURER PART NUMBER:1134/185-E000-829;MATERIAL:GRAPHITE (STAINLESS STEEL 316/708)</t>
  </si>
  <si>
    <t>SPARE PARTS; PART NAME:RETAINER, STRUT; MANUFACTURER PART NUMBER:2703 X; MANUFACTURER:CHRONOS RICHARDSON; DRAWING NUMBER:1B 2090;ITEM POSITION NUMBER:52; EQUIPMENT NAME:FLAKER BAGGING SYSTEM; EQUIPMENT MAKE:CHRONOS RICHARDSON; EQUIPMENT MODEL:GE-55 SSF;ADDITIONAL INFORMATION:FOR FEED DOG; SUB ASSY:SEWING HEAD 150 U</t>
  </si>
  <si>
    <t>SPARE PARTS; PART NAME:ROD END; MANUFACTURER PART NUMBER:2705 G; MANUFACTURER:CHRONOS RICHARDSON; DRAWING NUMBER:1B 2089; ITEMPOSITION NUMBER:9; EQUIPMENT NAME:FLAKER BAGGING SYSTEM; EQUIPMENT MAKE:CHRONOS RICHARDSON; EQUIPMENT MODEL:GE-55 SSF; SUBASSY:OSCILLATING FINGER OF SEWING HEAD 150 U</t>
  </si>
  <si>
    <t>SPARE PARTS; PART NAME:SCREW; EQUIPMENT NAME:STITCHING MACHINE; EQUIPMENT MAKE:NEWLONG INDUSTRIAL FZC; EQUIPMENT MODEL:DS-9C;ADDITIONAL INFORMATION:FOR UPPER FACE PLATE, GASKET; MANUFACTURER:NEWLONG INDUSTRIAL FZC; MANUFACTURER PART NUMBER:3S5X12; SUBASSEMBLY:MISCELLANEOUS COVER PARTS</t>
  </si>
  <si>
    <t>SPARE PARTS; PART NAME:O-RING; DRAWING NUMBER:M23702048; ITEM POSITION NUMBER:702; EQUIPMENT NAME:COMPRESSOR; EQUIPMENTMAKE:KOBELCO COMPRESSOR; EQUIPMENT MODEL:KS20SNZ; MANUFACTURER:KOBELCO COMPRESSOR; MANUFACTURER PART NUMBER:BGRD-OG-0195</t>
  </si>
  <si>
    <t>SPARE PARTS; PART NAME:SCREW; MANUFACTURER PART NUMBER:1B 6789/2; MANUFACTURER:CHRONOS RICHARDSON; DRAWING NUMBER:1B 6789; ITEMPOSITION NUMBER:2; EQUIPMENT NAME:FLAKER BAGGING SYSTEM; EQUIPMENT MAKE:CHRONOS RICHARDSON; EQUIPMENT MODEL:GE-55 SSF; ADDITIONALINFORMATION:FOR LOOPER; SUB ASSY:LOOPER CLAMP ASSEMBLY; SEWING HEAD 150 U</t>
  </si>
  <si>
    <t>SPARE PARTS; PART NAME:B-TYPE HANDLE ASSEMBLY; EQUIPMENT NAME:SWITCH FUSE UNIT;EQUIPMENT MAKE:LARSEN &amp; TOUBRO; MANUFACTURER PART NUMBER:SK91278;MANUFACTURER:LARSEN &amp; TOUBRO; SFU CURRENT RATING:250 AMP</t>
  </si>
  <si>
    <t>SPARE PARTS; PART NAME:HANDLE; EQUIPMENT NAME:SWITCH FUSE UNIT; EQUIPMENTMAKE:LARSEN &amp; TOUBRO; MANUFACTURER PART NUMBER:SK91278; MANUFACTURER:LARSEN &amp;TOUBRO; SFU, CURRENT RATING: 125 A; TYPE:B</t>
  </si>
  <si>
    <t>SPARE PARTS; PART NAME:HANDLE; EQUIPMENT NAME:SWITCH FUSE UNIT; EQUIPMENTMAKE:LARSEN &amp; TOUBRO; MANUFACTURER PART NUMBER:SK91278; MANUFACTURER:LARSEN &amp;TOUBRO; SFU, CURRENT RATING:160 A; TYPE:B</t>
  </si>
  <si>
    <t>SPARE PARTS; PART NAME:SHAFT,ROCKER; EQUIPMENT NAME:STITCHING MACHINE; EQUIPMENTMAKE:NEWLONG INDUSTRIAL FZC; EQUIPMENT MODEL:NP-7A; MANUFACTURER PARTNUMBER:243032; MANUFACTURER:NEWLONG INDUSTRIAL FZC; FOR LOOPER; TYPE:PORTABLE</t>
  </si>
  <si>
    <t>SPARE PARTS; PART NAME:O-RING, SEAL, PISTON; MANUFACTURER PART NUMBER:9937; MANUFACTURER:SWELORE ENGINEERING PVT LTD;MATERIAL:NEOPRENE; DRAWING NUMBER:MGA201-D-DR-00012; EQUIPMENT NAME:RECIPROCATING PUMP; EQUIPMENT MAKE:SWELORE ENGINEERING PVT LTD;EQUIPMENT MODEL:WDD-1750/46</t>
  </si>
  <si>
    <t>SPARE PARTS; PART NAME:POST,TENSION; EQUIPMENT NAME:STITCHING MACHINE; EQUIPMENT MAKE:NEWLONG INDUSTRIAL FZC; EQUIPMENTMODEL:DS-9C; MANUFACTURER:NEWLONG INDUSTRIAL FZC; MANUFACTURER PART NUMBER:35021; SUB ASSEMBLY:THREAD BREAK DETECTOR PARTS</t>
  </si>
  <si>
    <t>SPARE PARTS; PART NAME:DRIVE PIN; MANUFACTURER PART NUMBER:2710 C; MANUFACTURER:CHRONOS RICHARDSON; DRAWING NUMBER:1B 2105; ITEMPOSITION NUMBER:68; EQUIPMENT NAME:FLAKER BAGGING SYSTEM; EQUIPMENT MAKE:CHRONOS RICHARDSON; EQUIPMENT MODEL:GE-55 SSF; SUBASSY:SEWING HEAD 150 U</t>
  </si>
  <si>
    <t>SPARE PARTS; PART NAME:PLUG,BREATHER; MATERIAL:CARBON STEEL; DRAWING NUMBER:673.01; EQUIPMENT NAME:CENTRIFUGAL PUMP; EQUIPMENTMAKE:SULZER PUMPS; EQUIPMENT MODEL:ZF 50-2250; MANUFACTURER:SULZER PUMPS; MANUFACTURER PART NUMBER:204425013010; SUPPLIERNAME:SULZER PUMPS</t>
  </si>
  <si>
    <t>SPARE PARTS; PART NAME:O-RING; MANUFACTURER PART NUMBER:161014; MANUFACTURER:WARTSILA; DIMENSIONS:29.85 X 2.62; DRAWINGNUMBER:DBAC195522; EQUIPMENT NAME:ENGINE; EQUIPMENT MODEL:W20V32; ENGINE NUMBER:PAAE227083; REFERENCE TYPE:W32</t>
  </si>
  <si>
    <t>SPARE PARTS; PART NAME:CAP SCREW; MANUFACTURER PART NUMBER:100112; MANUFACTURER:WARTSILA; DIMENSIONS:M12 X 80; DRAWINGNUMBER:DBAC195522; EQUIPMENT NAME:ENGINE; EQUIPMENT MODEL:W20V32; ADDITIONAL INFORMATION:HEXAGONAL SOCKET HEAD; ENGINENUMBER:PAAE227083; REFERENCE TYPE:W32</t>
  </si>
  <si>
    <t>SPARE PARTS; PART NAME:GROOVED PIN; MANUFACTURER PART NUMBER:200067; MANUFACTURER:WARTSILA; DIMENSIONS:4 X 10; DRAWINGNUMBER:DBAC195522; EQUIPMENT NAME:ENGINE; EQUIPMENT MODEL:W20V32; ENGINE NUMBER:PAAE227083; REFERENCE TYPE:W32</t>
  </si>
  <si>
    <t>SPARE PARTS; PART NAME:O-RING; MATERIAL:PTFE; EQUIPMENT MAKE:MATHER &amp; PLATT PUMPS LTD; EQUIPMENT MODEL:PN ISO 35; ADDITIONALINFORMATION:FOR SLEEVE; MANUFACTURER:MATHER &amp; PLATT PUMPS LTD; EQUIPMENT NAME:CIP PUMP FOR ULTRAFILTRATION PLANT</t>
  </si>
  <si>
    <t>SPARE PARTS; PART NAME:O-RING; MATERIAL:PTFE; EQUIPMENT MAKE:MATHER &amp; PLATT PUMPS LTD; EQUIPMENT MODEL:PN ISO 30; ADDITIONALINFORMATION:FOR SLEEVE; MANUFACTURER:MATHER &amp; PLATT PUMPS LTD; EQUIPMENT NAME:BACKWASH PUMP FOR ULTRAFILTRATION PLANT</t>
  </si>
  <si>
    <t>BUTT-WELD ECCENTRIC PIPE REDUCERS; MAT:CARBON STEEL; MAT SPEC, FITTING:ASTM A234 GRADE WPB; SCHEDULE NUMBER:40; SIZE:3 X 2 IN;SPEC:ANSI B16.9; SEAMLESS</t>
  </si>
  <si>
    <t>SPIRAL WOUND GASKETS; DESIGN SPEC:ANSI B16.20; DESIGN SPEC, FLANGE(S):ANSI B16.5; PRESSURE DESIGNATION:CLASS 150; MAT,WINDINGS:STAINLESS STEEL 316; MAT, FILLER:GRAFOIL; MAT, INNER RING:STAINLESS STEEL 316; MAT, CENTRING RING:STAINLESS STEEL 316;SIZE, PIPE, NOMINAL:6 IN</t>
  </si>
  <si>
    <t>SPARE PARTS; PART NAME:SCREW; EQUIPMENT NAME:PORTABLE STITCHING MACHINE;EQUIPMENT MAKE:NEWLONG INDUSTRIAL FZC; EQUIPMENT MODEL:NP-7A; MANUFACTURER PARTNUMBER:3/16S32031; MANUFACTURER:NEWLONG INDUSTRIAL FZC; FOR KNIFE BRACKETEXTENSION; FEED DRIVING AND CUTTER PARTS</t>
  </si>
  <si>
    <t>RING JOINT GASKETS; MAT:STEEL; MAT SPEC:5Cr-0.5Mo; TYPE:OVAL; SIZE, FLANGE (INCH:1/2 IN; PRESSURE DESIGNATION:ASME CL2500; FACINGFLANGE:RTJ; REFERENCE:52EA</t>
  </si>
  <si>
    <t>SPARE PARTS; PART NAME:AUXILLARY CONTACT KIT; EQUIPMENT NAME:SWITCH FUSE UNIT;CONTACT CONFIGURATION:1 NO + 1 NC; FUSE LINKS; TYPE:HRC, CYLINDRICAL, HF; DESIGNSPEC:IS 13703; BREAKING CAPACITY:80 KA; APPLICATION:LOW VOLTAGE; VOLTAGE, RATEDVOLTAGE:415 VAC; INDICATOR:RED POP UP; SIZE:14 X 51; CURRENT, RATED:4 A; RATEDPOWER LOSS:0.6 W; FREQUENCY:50 HZ; FOR ISOLATOR</t>
  </si>
  <si>
    <t>POTENTIOMETERS; TYPE, POTENTIOMETER:OUTPUT VOLTAGE SETTER; RESISTANCE:2.5 KOHM; POWER DISSIPATION:3 W; MANUFACTURER:PANKAJPOTENTIOMETERS PVT LTD; FOR CRACKER CATHODIC PROTECTION TR UNIT</t>
  </si>
  <si>
    <t>POTENTIOMETERS; TYPE, POTENTIOMETER:CURRENT LIMIT SETTER; RESISTANCE:1 KOHM; POWER DISSIPATION:3 W; MANUFACTURER:PANKAJPOTENTIOMETERS PVT LTD; FOR CRACKER CATHODIC PROTECTION TR UNIT</t>
  </si>
  <si>
    <t>SPARE PARTS; PART NAME:TAPER PIN; MANUFACTURER PART NUMBER:AS 3010CA; MANUFACTURER:CHRONOS RICHARDSON; DRAWING NUMBER:1B 2197; ITEMPOSITION NUMBER:8; EQUIPMENT NAME:FLAKER BAGGING SYSTEM; EQUIPMENT MAKE:CHRONOS RICHARDSON; EQUIPMENT MODEL:GE-55 SSF; ADDITIONALINFORMATION:FOR LOOPER DRIVE LINK; SUB ASSY:OSCILLATING BLOCK COMPLETE; SEWING HEAD 150 U</t>
  </si>
  <si>
    <t>METRIC OIL SEALS; TYPE:END CAP; DIAMETER, OD:42 MM; THICKNESS:9.5 MM;MATERIAL:METALLIC; REFERENCE:W4300 1-42X9,5</t>
  </si>
  <si>
    <t>SPARE PARTS; PART NAME:FAN; EQUIPMENT NAME:MOTOR; EQUIPMENT MAKE:BHARAT BIJLEE; MANUFACTURER PART NUMBER:FNX13MC0000;MANUFACTURER:BHARAT BIJLEE; FOR MOTOR; FRAME SIZE:132S; POWER RATING:5.5 / 7.5 KW; MOTOR REFERENCE:MA13S253</t>
  </si>
  <si>
    <t>REAGENT; TYPE:REACTIVATION; REACTIVATION SOLUTON:NANO3, 0.5M; GRADE:PURISSANALYTICAL/REAGENT GRADE; RECOMMENDED MAKE:HACH / MERCK / FLUKA / SIGMA ALDRICH/ RANKEM; CHEMICAL FORMULA:NANO3; MOLAR:0.5M; FORM OF SUPPLY:LIQUID OR POWDER;STANDARD PACK:500 ML / 500 GM; POLYMETRON 9245 SODIUM ANALYZER</t>
  </si>
  <si>
    <t>SPARE PARTS; PART NAME:PACKING; MANUFACTURER PART NUMBER:11513-2800-1/88; MANUFACTURER:SHIN NIPPON MACHINERY CO LTD; DRAWINGNUMBER:11513-2800-1; EQUIPMENT NAME:BIG PUMPS (TURBINE)/; EQUIPMENT NAME:TURBINE SPARES; EQUIPMENT MODEL:B5-R4-R; ADDITIONALINFORMATION:FOR HP GOVERNER VALVE</t>
  </si>
  <si>
    <t>SPARE PARTS; PART NAME:PACKING; MANUFACTURER PART NUMBER:11514-2800-1/88; MANUFACTURER:SHIN NIPPON MACHINERY CO LTD; DRAWINGNUMBER:11514-2800-1; ITEM POSITION NUMBER:88; EQUIPMENT NAME:BIG PUMP (TURBINE); EQUIPMENT MAKE:SHIN NIPPON MACHINERY CO., LTD;EQUIPMENT MODEL:B6-R2-R; ADDITIONAL INFORMATION:FOR HIGH PRESS GOVERNOR VALVE</t>
  </si>
  <si>
    <t>BUTT-WELD EQUAL PIPE TEES; DESIGN SPEC:ASME B 16.9; MAT:CARBON STEEL; MAT SPEC, BASE MATERIAL:ASTM A234 GRADE WPB; SCHEDULENUMBER:XS; SIZE:2 IN</t>
  </si>
  <si>
    <t>SPARE PARTS; PART NAME:COLLAR; EQUIPMENT NAME:STITCHING MACHINE; EQUIPMENT MAKE:NEWLONG INDUSTRIAL FZC; EQUIPMENT MODEL:DS-9C;MANUFACTURER:NEWLONG INDUSTRIAL FZC; MANUFACTURER PART NUMBER:302121; SUB ASSEMBLY:PRESSER FOOT PARTS</t>
  </si>
  <si>
    <t>SPARE PARTS; PART NAME:COLLAR,THRUST; EQUIPMENT NAME:STITCHING MACHINE; EQUIPMENT MAKE:NEWLONG INDUSTRIAL FZC; EQUIPMENTMODEL:DS-9C; MANUFACTURER:NEWLONG INDUSTRIAL FZC; MANUFACTURER PART NUMBER:303051; SUB ASSEMBLY:LOOPER ROCKER AND CONNECTING RODPARTS</t>
  </si>
  <si>
    <t>SPARE PARTS; PART NAME:GASKET,CASING; EQUIPMENT NAME:HEXANE UNLOADING PUMP; EQUIPMENT MAKE:ITT CORPORATION INDIA PVT LTD; EQUIPMENTMODEL:3700 SA-1.5x3 - 11S; MANUFACTURER:ITT CORPORATION INDIA PVT LTD; MANUFACTURER PART NUMBER:A01045A03; EQUIPMENT NAME:HEXANE-IUNLOADING PUMP</t>
  </si>
  <si>
    <t>SPARE PARTS; PART NAME:SCREW, PIVOT; MANUFACTURER PART NUMBER:2703 A; MANUFACTURER:CHRONOS RICHARDSON; DRAWING NUMBER:1B 2003; ITEMPOSITION NUMBER:44; EQUIPMENT NAME:FLAKER BAGGING SYSTEM; EQUIPMENT MAKE:CHRONOS RICHARDSON; EQUIPMENT MODEL:GE-55 SSF; ADDITIONALINFORMATION:FOR PRESSURE FOOT HINGE; SUB ASSY:SEWING HEAD 150 U</t>
  </si>
  <si>
    <t>SPARE PARTS; PART NAME:SCREW; MANUFACTURER PART NUMBER:AS 2710 H; MANUFACTURER:CHRONOS RICHARDSON; DRAWING NUMBER:1B 2163; ITEMPOSITION NUMBER:72; EQUIPMENT NAME:FLAKER BAGGING SYSTEM; EQUIPMENT MAKE:CHRONOS RICHARDSON; EQUIPMENT MODEL:GE-55 SSF; ADDITIONALINFORMATION:FOR PRESSURE FOOT TENSION; SUB ASSY:SEWING HEAD 150 U</t>
  </si>
  <si>
    <t>SPARE PARTS; PART NAME:KEY,COUPLING; EQUIPMENT NAME:SLOP TRANSFER AND LOADING PUMP; EQUIPMENT MAKE:ITT CORPORATION INDIA PVT LTD;EQUIPMENT MODEL:3700 MX-2X4 - 11A; MANUFACTURER:ITT CORPORATION INDIA PVT LTD; MANUFACTURER PART NUMBER:49568 204 2213</t>
  </si>
  <si>
    <t>SPARE PARTS; PART NAME:GASKET; EQUIPMENT NAME:C4 MIX TRANSFER PUMP; EQUIPMENT MAKE:ITT CORPORATION INDIA PVT LTD; EQUIPMENTMODEL:3700 LX-3x6 - 17S; ADDITIONAL INFORMATION:RADIAL END COVER; MANUFACTURER:ITT CORPORATION INDIA PVT LTD; MANUFACTURER PARTMODEL:3700 LX-3x6 - 17S; ADDITIONAL INFORMATION:RADIAL END COVER; MANUFACTURER:ITT CORPORATION INDIA PVT LTD; MANUFACTURER PARTNUMBER:A00046A05 5130</t>
  </si>
  <si>
    <t>SPARE PARTS; PART NAME:SPARE PART; MANUFACTURER PART NUMBER:B5-R4-R; MANUFACTURER:SHIN NIPPON MACHINERY CO LTD; EQUIPMENT NAME:BIGPUMP (TURBINE); EQUIPMENT MAKE:SHIN NIPPON MACHINERY CO., LTD; EQUIPMENT MODEL:B5-R4-R; ADDITIONAL INFORMATION:FOR LUBE OILAUXALARY PUMP</t>
  </si>
  <si>
    <t>SPARE PARTS; PART NAME:SPARE PART; MANUFACTURER PART NUMBER:B6-R2-R; MANUFACTURER:SHIN NIPPON MACHINERY CO LTD; EQUIPMENT NAME:BIGPUMP (TURBINE); EQUIPMENT MAKE:SHIN NIPPON MACHINERY CO., LTD; EQUIPMENT MODEL:B6-R2-R; ADDITIONAL INFORMATION:FOR LUBE OILAUXALARY PUMP</t>
  </si>
  <si>
    <t>SPARE PARTS; PART NAME:GASKET,SEAT; MATERIAL:STAINLESS STEEL 316; EQUIPMENT NAME:CONTROL VALVE; EQUIPMENT MAKE:SEVERN GLOCON;EQUIPMENT MODEL:300-5412-P2AN; ADDITIONAL INFORMATION:40; MANUFACTURER:SEVERN GLOCON; MANUFACTURER PART NUMBER:1134/184-E000-829;MATERIAL:GRAPHITE (STAINLESS STEEL 316/708)</t>
  </si>
  <si>
    <t>ELECTRICAL MEASURING INSTRUMENTS; TYPE:MOVING IRON VOLTMETER; RANGE:0 TO 500 V; MANUFACTURER:RISHABH INSTRUMENTS; MANUFACTURER PARTNUMBER:EQ72/11014</t>
  </si>
  <si>
    <t>SPARE PARTS; PART NAME:OIL SEAL SET; MANUFACTURER PART NUMBER:16775SUBSOOS; MANUFACTURER:KIRLOSKAR BROTHERS LTD; MATERIAL:RUBBER;EQUIPMENT NAME:OILY WATER PUMP; EQUIPMENT MODEL:KPDS 32/16 A; REFERENCE NUMBER:SOOS; PUMP CODE:16775F08712A518050; OANUMBER:F08712A518/0500</t>
  </si>
  <si>
    <t>SPARE PARTS; PART NAME:OIL SEAL SET; MANUFACTURER PART NUMBER:16703SUBSOOS; MANUFACTURER:KIRLOSKAR BROTHERS LTD; MATERIAL:RUBBER;EQUIPMENT NAME:CENTRIFUGAL PUMP; EQUIPMENT MODEL:KPDS 32/20; REFERENCE NUMBER:soos; PUMP CODE:16703F08712A518010; OANUMBER:F08712A218/0100</t>
  </si>
  <si>
    <t>SPIRAL WOUND GASKETS; PRESSURE DESIGNATION:ASME CL 600; THICKNESS, GASKET:4.5 MM; MAT, WINDINGS:STAINLESS STEEL 316; MAT,FILLER:MICA; MAT, INNER RING:STAINLESS STEEL 316; MAT, CENTRING RING:STAINLESS STEEL 304; SIZE, PIPE, NOMINAL:3/4 IN; FACING,FLANGE: RAISED FACE; REFERENCE: 33FMFC</t>
  </si>
  <si>
    <t>SPARE PARTS; PART NAME:SPRING; EQUIPMENT NAME:PORTABLE STITCHING MACHINE;EQUIPMENT MAKE:NEWLONG INDUSTRIAL FZC; EQUIPMENT MODEL:NP-7A; MANUFACTURER PARTNUMBER:242041; MANUFACTURER:NEWLONG INDUSTRIAL FZC; NEEDLE BAR, PRESSER BAR ANDDRIVING PARTS</t>
  </si>
  <si>
    <t>SPARE PARTS; PART NAME:GASKET; EQUIPMENT NAME:INSTRUMENT AIR COMPRESSOR; EQUIPMENT MODEL:1EHA1T; MANUFACTURER:KPCL; MANUFACTURERPART NUMBER:24.442.603.00; DRAWING NUMBER:EPCC2-GP-VD-009_9190_CDX_001-02</t>
  </si>
  <si>
    <t>FLAT RING GASKETS; PRESSURE DESIGNATION:ASME CLASS 150; THICKNESS:3 MM; MAT:NON ASBESTOS; MAT, SPEC:BS 7531 GRADE X; SIZE, PIPE,NOMINAL:2 IN</t>
  </si>
  <si>
    <t>SPARE PARTS; PART NAME:PRESSURE FOOT ROLL; MANUFACTURER PART NUMBER:1B 18340/19; MANUFACTURER:CHRONOS RICHARDSON; DRAWING NUMBER:1B18340; ITEM POSITION NUMBER:19; EQUIPMENT NAME:FLAKER BAGGING SYSTEM; EQUIPMENT MAKE:CHRONOS RICHARDSON; EQUIPMENT MODEL:GE-55 SSF;SUB ASSY:SEWING HEAD 150 U</t>
  </si>
  <si>
    <t>SPARE PARTS; PART NAME:STRAP BUSH; MANUFACTURER PART NUMBER:AS 2712 DA; MANUFACTURER:CHRONOS RICHARDSON; DRAWING NUMBER:1B 2151;ITEM POSITION NUMBER:4; EQUIPMENT NAME:FLAKER BAGGING SYSTEM; EQUIPMENT MAKE:CHRONOS RICHARDSON; EQUIPMENT MODEL:GE-55 SSF;ADDITIONAL INFORMATION:FOR FEED DOG; SUB ASSY:FEED DOG STRAP; SEWING HEAD 150 U</t>
  </si>
  <si>
    <t>SPARE PARTS; PART NAME:KEY,COUPLING; EQUIPMENT NAME:C4 MIX TRANSFER PUMP; EQUIPMENT MAKE:ITT CORPORATION INDIA PVT LTD; EQUIPMENTMODEL:3700 LX-3x6 - 17S; MANUFACTURER:ITT CORPORATION INDIA PVT LTD; MANUFACTURER PART NUMBER:49568 308 2213</t>
  </si>
  <si>
    <t>METRIC HEXAGON BOLTS; MAT SPEC, BOLTING:ISO 4762; COATING:ELECTRO ZINC PLATED GRADE 12.9; TYPE OF THREAD:METRIC COARSE; LENGTH,THREAD:50 MM; SIZE:M12; TYPE:HIGH TENSILE ALLEN; TYPE, HEAD:SOCKET HEAD SCREW</t>
  </si>
  <si>
    <t>SPARE PARTS; PART NAME:LOCK BOLT; EQUIPMENT NAME:PORTABLE STITCHING MACHINE;EQUIPMENT MAKE:NEWLONG INDUSTRIAL FZC; EQUIPMENT MODEL:NP-7A; MANUFACTURER PARTNUMBER:3/16S32025; MANUFACTURER:NEWLONG INDUSTRIAL FZC; FOR STUD SLIDE BLOCKADJUSTING SUPPORT; FEED DRIVING AND CUTTER PARTS</t>
  </si>
  <si>
    <t>METRIC BALL BEARINGS; TYPE:RADIAL CONTACT; SERIES:6300; ROWS:SINGLE; MAT, CAGE:STEEL CAGE; DESIGNATION NUMBER:6305; DIAMETER,BORE:25 MM; DIAMETER, OD:62 MM; WIDTH/HEIGHT:17 MM</t>
  </si>
  <si>
    <t>SPARE PARTS; PART NAME:SPIDER, COUPLING; MANUFACTURER PART NUMBER:MGA211-D-DR-00010; MANUFACTURER:SWELORE ENGINEERING PVT LTD;DRAWING NUMBER:MGA211-D-DR-00010; EQUIPMENT NAME:RECIPROCATING PUMP; EQUIPMENT MAKE:SWELORE ENGINEERING PVT LTD; EQUIPMENTMODEL:WDD-1125/14</t>
  </si>
  <si>
    <t>REINFORCED FLAT RING RUBBER GASKET; MAT:ETHYLENE-PROPYLENE RUBBER; CROSS SECTION:WITH INSERT; MAT, INSERT:STEEL; FACING,FLANGE:RAISED FACE; PRESSURE DESIGNATION:ASME CL 300; THICKNESS AT INSERT:3 MM; SIZE, PIPE, NOMINAL:1 IN; REFERENCE: 11KC</t>
  </si>
  <si>
    <t>SPARE PARTS; PART NAME:LOCK WASHER; DRAWING NUMBER:M23702048; ITEM POSITION NUMBER:602; EQUIPMENT NAME:COMPRESSOR; EQUIPMENTMAKE:KOBELCO COMPRESSOR; EQUIPMENT MODEL:KS20SNZ; MANUFACTURER:KOBELCO COMPRESSOR; MANUFACTURER PART NUMBER:BRMC-AW-011</t>
  </si>
  <si>
    <t>SPARE PARTS; PART NAME:O-RING; DRAWING NUMBER:M23702048; ITEM POSITION NUMBER:703; EQUIPMENT NAME:COMPRESSOR; EQUIPMENTMAKE:KOBELCO COMPRESSOR; EQUIPMENT MODEL:KS20SNZ; MANUFACTURER:KOBELCO COMPRESSOR; MANUFACTURER PART NUMBER:BGRD-OG-0055</t>
  </si>
  <si>
    <t>SPARE PARTS; PART NAME:LOCK WASHER,BEARING; EQUIPMENT NAME:NAPTHA FEED PUMP; EQUIPMENT MAKE:KIRLOSKAR EBARA PUMPS LIMITED;EQUIPMENT MODEL:50X40 DCS 7M; MANUFACTURER:KIRLOSKAR EBARA PUMPS LIMITED; MANUFACTURER PART NUMBER:136</t>
  </si>
  <si>
    <t>SPARE PARTS; PART NAME:BEARING LOCK WASHER; MANUFACTURER PARTNUMBER:8910-0005; MANUFACTURER:ITT CORPORATION INDIA PVT LTD;MATERIAL:STEEL; DRAWING NUMBER:MGA103-D-DR-002; ITEM POSITIONNUMBER:382; EQUIPMENT NAME:WASTE HEXANE TRANSFER PUMP; EQUIPMENTMAKE:ITT CORPORATION INDIA PVT LTD; EQUIPMENT MODEL:3171 ST 1X1.5-6</t>
  </si>
  <si>
    <t>SPARE PARTS; PART NAME:GASKET; DRAWING NUMBER:M23702048; ITEM POSITION NUMBER:C19; EQUIPMENT NAME:COMPRESSOR; EQUIPMENTMAKE:KOBELCO COMPRESSOR; EQUIPMENT MODEL:KS20SNZ; MANUFACTURER:KOBELCO COMPRESSOR; MANUFACTURER PART NUMBER:M12320731</t>
  </si>
  <si>
    <t>SPARE PARTS; PART NAME:JOINT; EQUIPMENT NAME:PORTABLE STITCHING MACHINE;EQUIPMENT MAKE:NEWLONG INDUSTRIAL FZC; EQUIPMENT MODEL:NP-7A; ADDITIONALINFORMATION:BN-5-6; MANUFACTURER PART NUMBER:D07021; MANUFACTURER:NEWLONGINDUSTRIAL FZC; BUSHING AND OILING PARTS</t>
  </si>
  <si>
    <t>ELECTRICAL MEASURING INSTRUMENTS; TYPE:MOVING IRON AMMETER; PHASE:0 TO 20 A; MANUFACTURER:RISHABH INSTRUMENTS; MANUFACTURER PARTNUMBER:EQ72/11042</t>
  </si>
  <si>
    <t>METRIC BALL BEARINGS; TYPE:RADIAL CONTACT; ROWS:SINGLE; MAT, CAGE:PRESSED STEEL; DESIGNATION NUMBER:6308; DIAMETER, BORE:40 MM;DIAMETER, OD:90 MM; WIDTH/HEIGHT:23 MM</t>
  </si>
  <si>
    <t>SPARE PARTS; PART NAME:BUSH; MANUFACTURER PART NUMBER:51; MANUFACTURER:CHRONOS RICHARDSON; DRAWING NUMBER:1B 1958; ITEM POSITIONNUMBER:8; EQUIPMENT NAME:FLAKER BAGGING SYSTEM; EQUIPMENT MAKE:CHRONOS RICHARDSON; EQUIPMENT MODEL:GE-55 SSF; ADDITIONALINFORMATION:PRESSURE FOOT RELEASE LEVER; SUB ASSY:SEWING HEAD 150 U</t>
  </si>
  <si>
    <t>SPARE PARTS; PART NAME:THREAD RELEASE; MANUFACTURER PART NUMBER:2714 J; MANUFACTURER:CHRONOS RICHARDSON; DRAWING NUMBER:1B 2175;ITEM POSITION NUMBER:88; EQUIPMENT NAME:FLAKER BAGGING SYSTEM; EQUIPMENT MAKE:CHRONOS RICHARDSON; EQUIPMENT MODEL:GE-55 SSF; SUBASSY:SEWING HEAD 150 U</t>
  </si>
  <si>
    <t>SPARE PARTS; PART NAME:KEY,COUPLING; EQUIPMENT NAME:HEXANE UNLOADING PUMP; EQUIPMENT MAKE:ITT CORPORATION INDIA PVT LTD; EQUIPMENTMODEL:3700 SA-1.5x3 - 11S; MANUFACTURER:ITT CORPORATION INDIA PVT LTD; MANUFACTURER PART NUMBER:49568 164 2213; EQUIPMENTNAME:HEXANE-I UNLOADING PUMP</t>
  </si>
  <si>
    <t>SPARE PARTS; PART NAME:KEY,COUPLING; EQUIPMENT NAME:HPG LOADING PUMP; EQUIPMENT MAKE:ITT CORPORATION INDIA PVT LTD; EQUIPMENTMODEL:3700 SA-3x6 - 9S; MANUFACTURER:ITT CORPORATION INDIA PVT LTD; MANUFACTURER PART NUMBER:49568 164 2213</t>
  </si>
  <si>
    <t>SPARE PARTS; PART NAME:KEY,COUPLING; EQUIPMENT MAKE:ITT CORPORATION INDIA PVT LTD; EQUIPMENT MODEL:3700 MA-2x3 - 13S;MANUFACTURER:ITT CORPORATION INDIA PVT LTD; MANUFACTURER PART NUMBER:49568 205 2213; EQUIPMENT NAME:C6+OLIGOMER TRANSFER ANDLOADING PUMP, C9+CUT TRANSFER AND LOADING PUMP</t>
  </si>
  <si>
    <t>CONTACT BLOCK; CONFIGURATION-CONTACT:1 NO; CURRENT-RATED:4 A; MANUFACTURER:LARSEN &amp; TOUBRO; MODEL:MNX-A2; FOR AUXILLARY CONTACT</t>
  </si>
  <si>
    <t>SPARE PARTS; PART NAME:FELT,OIL; EQUIPMENT NAME:PORTABLE STITCHING MACHINE;EQUIPMENT MAKE:NEWLONG INDUSTRIAL FZC; EQUIPMENT MODEL:NP-7A; MANUFACTURER PARTNUMBER:245391; MANUFACTURER:NEWLONG INDUSTRIAL FZC; FEED DRIVING AND CUTTERPARTS</t>
  </si>
  <si>
    <t>BUTT-WELD CONCENTRIC PIPE REDUCERS; DESIGN SPEC:ASME B 16.9; MAT:CARBON STEEL; MAT SPEC, BASE MATERIAL:ASTM A234 GRADE WPB;SCHEDULE NUMBER:STD / XS; SIZE:4 X 2 IN</t>
  </si>
  <si>
    <t>PLANT ELEMENT FLAT RING GASKET; DIMENSIONS, RING, ID X OD:171 X 290 MM; THICKNESS, GASKET:3 MM; EQUIPMENT NAME:FIRST REACTOROVERHEAD SEPARATOR; EQUIPMENT TYPE:VESSEL; MATERIAL:COMPRESSED NON ASBESTOS FIBRE; DRAWINGNUMBER:3670-CD-VD-106_8937_HGA_33201_001/1550.1-002/17; MANUFACTURER NAME:INDUS PROJECTS LIMITED</t>
  </si>
  <si>
    <t>SPARE PARTS; PART NAME:GASKET,YOKE; MANUFACTURER:MIL CONTROLS LIMITED; MANUFACTURER PART NUMBER:372713852807</t>
  </si>
  <si>
    <t>SPARE PARTS; PART NAME:GASKET,YOKE; MANUFACTURER:MIL CONTROLS LIMITED; MANUFACTURER PART NUMBER:214128720807</t>
  </si>
  <si>
    <t>SPARE PARTS; PART NAME:GASKET,YOKE; MANUFACTURER:MIL CONTROLS LIMITED; MANUFACTURER PART NUMBER:175514207807</t>
  </si>
  <si>
    <t>SPARE PARTS; PART NAME:GASKET,YOKE; MANUFACTURER:MIL CONTROLS LIMITED; MANUFACTURER PART NUMBER:419365787807</t>
  </si>
  <si>
    <t>SPARE PARTS; PART NAME:ACTUATOR O-RING; EQUIPMENT NAME:CONTROL VALVE; EQUIPMENTMAKE:BAKER HUGHES; MANUFACTURER PART NUMBER:202501526-680-0000;MANUFACTURER:BAKER HUGHES; AN6227-22 (INNER DIAMETER:29.74); VALVE SERIALNUMBER:LB12A0091-001, LB12A0091-004, LB12A0092-002; TYPE:SOFT PART</t>
  </si>
  <si>
    <t>SPARE PARTS; PART NAME:SWITCH ROD; EQUIPMENT MAKE:HITACHI; EQUIPMENTMODEL:CS40Y; MANUFACTURER PART NUMBER:35; MANUFACTURER:HITACHI; INSTALLEDQUANTITY:1</t>
  </si>
  <si>
    <t>SPARE PARTS; PART NAME:SPARE PART; MANUFACTURER:SHIN NIPPON MACHINERY CO LTD; EQUIPMENT NAME:BIG PUMP (TURBINE); EQUIPMENTMAKE:SHIN NIPPON MACHINER; EQUIPMENT MODEL:B8-C2; ADDITIONAL INFORMATION:FOR LUBE OIL AUXILIARY PUMP</t>
  </si>
  <si>
    <t>SPIRAL WOUND GASKETS; PRESSURE DESIGNATION:ASME CL 600; THICKNESS, GASKET:4.5 MM; MAT, WINDINGS:STAINLESS STEEL 316; MAT,FILLER:MICA; MAT, INNER RING:STAINLESS STEEL 316; MAT, CENTRING RING:STAINLESS STEEL 304; SIZE, PIPE, NOMINAL:1 IN; FACING, FLANGE:RAISED FACE; REFERENCE: 33FMFC</t>
  </si>
  <si>
    <t>SPIRAL WOUND GASKETS; DESIGN SPEC:ANSI B16.20; DESIGN SPEC, FLANGE(S):ANSI B16.5; SERVICE:CRYO; PRESSURE DESIGNATION:CLASS 600;MAT, WINDINGS:STAINLESS STEEL 316; MAT, FILLER:GRAFOIL; MAT, INNER RING:STAINLESS STEEL 316; MAT, CENTRING RING:STAINLESS STEEL316; SIZE, PIPE, NOMINAL:1 IN</t>
  </si>
  <si>
    <t>SPIRAL WOUND GASKETS; DESIGN SPEC:ASME B16.20; PRESSURE DESIGNATION:ASME CL 150; THICKNESS, GASKET:4.5 MM; MAT, WINDINGS:STAINLESSSTEEL 316; MAT, FILLER:GRAPHITE; MAT, INNER RING:STAINLESS STEEL 316; MAT, CENTRING RING:STAINLESS STEEL 316; SIZE, PIPE,NOMINAL:NPS 1.1/2; SIZE, PIPE, NOMINAL:DN 40; DRAWING NUMBER:MEA120-D-DR-0041; POSITION NUMBER:6-2; REAL MANUFACTURERNAME:UNIKLINGER</t>
  </si>
  <si>
    <t>SPARE PARTS; PART NAME:TENSION POST; EQUIPMENT NAME:BAG CLOSING HEAD MACHINE; EQUIPMENT MAKE:NEWLONG INDUSTRIAL FZC; EQUIPMENTMODEL:DS-9C; MANUFACTURER:NEWLONG INDUSTRIAL FZC; MANUFACTURER PART NUMBER:65151; SUB ASSEMBLY:THREAD TENSION</t>
  </si>
  <si>
    <t>SPARE PARTS; PART NAME:PACKING SET; MANUFACTURER PART NUMBER:011513-0900-1/31, 79, 80, 81, ; MANUFACTURER PART NUMBER:156, 157,158, 159; MANUFACTURER:SHIN NIPPON MACHINERY CO LTD; DRAWING NUMBER:11513-0900-1; EQUIPMENT NAME:BIG PUMPS (TURBINE)/; EQUIPMENTNAME:TURBINE SPARES; EQUIPMENT MODEL:B5-R4-R; ADDITIONAL INFORMATION:FOR EMERGENCY SHUT VALVE</t>
  </si>
  <si>
    <t>SPARE PARTS; PART NAME:PACKING SET; MANUFACTURER PART NUMBER:115140900/31, 79, 80, 81, 156+; MANUFACTURER:SHIN NIPPON MACHINERY COLTD; DRAWING NUMBER:11514-0900; ITEM POSITION NUMBER:31, 79, 80, 81, 156, 157, 158, 159; EQUIPMENT NAME:BIG PUMP (TURBINE);EQUIPMENT MAKE:SHIN NIPPON MACHINERY CO., LTD; EQUIPMENT MODEL:B6-R2-R; ADDITIONAL INFORMATION:FOR ESV</t>
  </si>
  <si>
    <t>SPARE PARTS; PART NAME:SHAFT; EQUIPMENT NAME:STITCHING MACHINE; EQUIPMENT MAKE:NEWLONG INDUSTRIAL FZC; EQUIPMENT MODEL:DS-9C;MANUFACTURER:NEWLONG INDUSTRIAL FZC; MANUFACTURER PART NUMBER:255551; SUB ASSEMBLY:THREAD BREAK DETECTOR PARTS</t>
  </si>
  <si>
    <t>SPARE PARTS; PART NAME:FELT,OIL; EQUIPMENT NAME:PORTABLE STITCHING MACHINE;EQUIPMENT MAKE:NEWLONG INDUSTRIAL FZC; EQUIPMENT MODEL:NP-7A; MANUFACTURER PARTNUMBER:245231; MANUFACTURER:NEWLONG INDUSTRIAL FZC; NEEDLE BAR, PRESSER BAR ANDDRIVING PARTS</t>
  </si>
  <si>
    <t>SPARE PARTS; PART NAME:SCREW NUT; MANUFACTURER PART NUMBER:AS 2710 J; MANUFACTURER:CHRONOS RICHARDSON; DRAWING NUMBER:1B 2167; ITEMPOSITION NUMBER:73; EQUIPMENT NAME:FLAKER BAGGING SYSTEM; EQUIPMENT MAKE:CHRONOS RICHARDSON; EQUIPMENT MODEL:GE-55 SSF; ADDITIONALINFORMATION:FOR PRESSURE FOOT TENSION; SUB ASSY:SEWING HEAD 150 U</t>
  </si>
  <si>
    <t>SPARE PARTS; PART NAME:STUD; MANUFACTURER PART NUMBER:2705; MANUFACTURER:CHRONOS RICHARDSON; DRAWING NUMBER:1B 2078; ITEM POSITIONNUMBER:58; EQUIPMENT NAME:FLAKER BAGGING SYSTEM; EQUIPMENT MAKE:CHRONOS RICHARDSON; EQUIPMENT MODEL:GE-55 SSF; SUB ASSY:SEWING HEAD150 U</t>
  </si>
  <si>
    <t>SPARE PARTS; PART NAME:O-RING; MANUFACTURER PART NUMBER:B5-R4-R; MANUFACTURER:SHIN NIPPON MACHINERY CO LTD; EQUIPMENT NAME:BIG PUMP(TURBINE); EQUIPMENT MAKE:SHIN NIPPON MACHINERY CO., LTD; EQUIPMENT MODEL:B5-R4-R; ADDITIONAL INFORMATION:FOR OIL COOLER</t>
  </si>
  <si>
    <t>SPARE PARTS; PART NAME:SCREW; EQUIPMENT NAME:STITCHING MACHINE; EQUIPMENT MAKE:NEWLONG INDUSTRIAL FZC; EQUIPMENT MODEL:DS-9C;ADDITIONAL INFORMATION:FOR LOWER FACE PLATE, GASKET; MANUFACTURER:NEWLONG INDUSTRIAL FZC; MANUFACTURER PART NUMBER:3S4X8; SUBADDITIONAL INFORMATION:FOR LOWER FACE PLATE, GASKET; MANUFACTURER:NEWLONG INDUSTRIAL FZC; MANUFACTURER PART NUMBER:3S4X8; SUBASSEMBLY:MISCELLANEOUS COVER PARTS</t>
  </si>
  <si>
    <t>SPARE PARTS; PART NAME:BUSH, TENSION SPRING; MANUFACTURER PART NUMBER:136; MANUFACTURER:CHRONOS RICHARDSON; DRAWING NUMBER:1B 1968;ITEM POSITION NUMBER:23; EQUIPMENT NAME:FLAKER BAGGING SYSTEM; EQUIPMENT MAKE:CHRONOS RICHARDSON; EQUIPMENT MODEL:GE-55 SSF; SUBASSY:SEWING HEAD 150 U</t>
  </si>
  <si>
    <t>FLAT RING GASKETS; PRESSURE DESIGNATION:ASME CLASS 150; THICKNESS:3 MM; MAT:WHITE PTFE; SIZE, PIPE, NOMINAL:8 IN; FINISH, FLANGEFACING:125 TO 250 AARH</t>
  </si>
  <si>
    <t>SOCKET WELD CONCENTRIC PIPE REDUCERS; MAT:CARBON STEEL; MAT, SPEC:ASTM A105; PRESSURE DESIGNATION:CL 3000; SIZE:1 X 1/2 IN</t>
  </si>
  <si>
    <t>FUSE HOLDERS; MAT:GLASS; FUSE LINK:GLASS CARTRIDGE (1 A); CURRENT, RATED:10 A; VOLTAGE, RATED:250 VAC; MANUFACTURER:KRISTRONSYSTEMS; MOUNTING:PANEL DOOR; DIMENSIONS:DIA 6.35 X LG 31.8 MM; FOR CRACKER CATHODIC PROTECTION TR UNIT</t>
  </si>
  <si>
    <t>SPARE PARTS; PART NAME:PIN,SPLIT; EQUIPMENT NAME:INSTRUMENT AIR COMPRESSOR; EQUIPMENT MODEL:1EHA1T; MANUFACTURER:KPCL; MANUFACTURERPART NUMBER:23.340.140.00; DRAWING NUMBER:EPCC2-GP-VD-009_9190_CDX_001-02</t>
  </si>
  <si>
    <t>SOCKET WELD PIPE ELBOWS; MAT:CARBON STEEL; MAT SPEC:ASTM A105; PRESSURE DESIGNATION:CL 6000; ANGLE:90°; INSPECTION, CERTIF:IBR;SIZE:1 IN; NOTE:7</t>
  </si>
  <si>
    <t>SPARE PARTS; PART NAME:SCREW, SPECIAL; MANUFACTURER PART NUMBER:1B 14599/12; MANUFACTURER:CHRONOS RICHARDSON; DRAWING NUMBER:1B14599; ITEM POSITION NUMBER:12; EQUIPMENT NAME:FLAKER BAGGING SYSTEM; EQUIPMENT MAKE:CHRONOS RICHARDSON; EQUIPMENT MODEL:GE-55 SSF;SUB ASSY:SEWING HEAD CASE OF SEWING HEAD 150 U</t>
  </si>
  <si>
    <t>METRIC BALL BEARINGS; TYPE:RADIAL CONTACT; SERIES:6300; ROWS:SINGLE; STYLE:DEEPGROOVE WITH TWO SHIELDS; DESIGNATION NUMBER:6303ZZJ; DIAMETER, BORE:17 MM;DIAMETER, OD:47 MM; WIDTH/HEIGHT:14 MM</t>
  </si>
  <si>
    <t>REINFORCED FLAT RING RUBBER GASKET; MAT:ETHYLENE-PROPYLENE RUBBER; CROSS SECTION:WITH INSERT; MAT, INSERT:STEEL; FACING,FLANGE:RAISED FACE; PRESSURE DESIGNATION:ASME CL 300; THICKNESS AT INSERT:3 MM; SIZE, PIPE, NOMINAL:3/4 IN; REFERENCE: 11KC</t>
  </si>
  <si>
    <t>SPARE PARTS; PART NAME:SCREW, SPECIAL; MANUFACTURER PART NUMBER:AS 3010 DB; MANUFACTURER:CHRONOS RICHARDSON; DRAWING NUMBER:1B2194; ITEM POSITION NUMBER:3; EQUIPMENT NAME:FLAKER BAGGING SYSTEM; EQUIPMENT MAKE:CHRONOS RICHARDSON; EQUIPMENT MODEL:GE-55 SSF;SUB ASSY:OSCILLATING BLOCK COMPLETE; SEWING HEAD 150 U</t>
  </si>
  <si>
    <t>SPARE PARTS; PART NAME:NUT; MANUFACTURER PART NUMBER:1B 6790/3; MANUFACTURER:CHRONOS RICHARDSON; DRAWING NUMBER:1B 6790; ITEMPOSITION NUMBER:3; EQUIPMENT NAME:FLAKER BAGGING SYSTEM; EQUIPMENT MAKE:CHRONOS RICHARDSON; EQUIPMENT MODEL:GE-55 SSF; ADDITIONALINFORMATION:FOR LOOPER; SUB ASSY:LOOPER CLAMP ASSEMBLY; SEWING HEAD 150 U</t>
  </si>
  <si>
    <t>SPARE PARTS; PART NAME:GASKET,YOKE; MANUFACTURER:MIL CONTROLS LIMITED; MANUFACTURER PART NUMBER:851630131807</t>
  </si>
  <si>
    <t>SPARE PARTS; PART NAME:GASKET,YOKE; MANUFACTURER:MIL CONTROLS LIMITED; MANUFACTURER PART NUMBER:496637429807</t>
  </si>
  <si>
    <t>SPARE PARTS; PART NAME:GASKET,YOKE; MANUFACTURER:MIL CONTROLS LIMITED; MANUFACTURER PART NUMBER:469311754807</t>
  </si>
  <si>
    <t>SPARE PARTS; PART NAME:GASKET,YOKE; MANUFACTURER:MIL CONTROLS LIMITED; MANUFACTURER PART NUMBER:362112350807</t>
  </si>
  <si>
    <t>SPARE PARTS; PART NAME:SCREW; EQUIPMENT NAME:PORTABLE STITCHING MACHINE;EQUIPMENT MAKE:NEWLONG INDUSTRIAL FZC; EQUIPMENT MODEL:NP-7A; MANUFACTURER PARTNUMBER:15/64S28021; MANUFACTURER:NEWLONG INDUSTRIAL FZC; FOR HANDLE ASSEMBLY;BUSHING AND OILING PARTS</t>
  </si>
  <si>
    <t>FILTER ELEMENT; TYPE:Y; SIZE:0.75 IN; MESH SIZE:60; MATERIAL:STAINLESS STEEL304; HYDROTEST PRESSURE:3.5 MPA; OPENING AREA:243%; FOR FILTER / STRAINER;DRAWING NUMBER:JFC-017</t>
  </si>
  <si>
    <t>PLANT ELEMENT FLAT RING GASKET; DIMENSIONS, RING, ID X OD:171.3 X 215.9 MM; THICKNESS, GASKET:3 MM; MATERIAL:NON-ASBESTOS;EQUIPMENT NAME:BUTENE-1 COLUMN; DRAWING NUMBER:RAJ-TECHNIP-785-2012; SUPPLIER PART NUMBER:315; FOR I1</t>
  </si>
  <si>
    <t>SPARE PARTS; PART NAME:GRUB SCREW; MANUFACTURER PART NUMBER:AS 2710 FA; MANUFACTURER:CHRONOS RICHARDSON; DRAWING NUMBER:1B 2102;ITEM POSITION NUMBER:5; EQUIPMENT NAME:FLAKER BAGGING SYSTEM; EQUIPMENT MAKE:CHRONOS RICHARDSON; EQUIPMENT MODEL:GE-55 SSF;ADDITIONAL INFORMATION:STANDARD; SUB ASSY:OSCILLATING BLOCK COMPLETE; SEWING HEAD 150 U</t>
  </si>
  <si>
    <t>SPARE PARTS; PART NAME:BUSHING; EQUIPMENT NAME:PORTABLE STITCHING MACHINE;EQUIPMENT MAKE:NEWLONG INDUSTRIAL FZC; EQUIPMENT MODEL:NP-7A; MANUFACTURER PARTNUMBER:246043; MANUFACTURER:NEWLONG INDUSTRIAL FZC; FOR KNIFE BRACKET PIN; FEEDDRIVING AND CUTTER PARTS</t>
  </si>
  <si>
    <t>SPARE PARTS; PART NAME:O-RING; MANUFACTURER PART NUMBER:20A11CM230; MANUFACTURER:DRESSER-RAND; EQUIPMENT NAME:FLASH GAS COMPRESSOR;EQUIPMENT MAKE:DRESSER-RAND; EQUIPMENT MODEL:15.5 X 11 ESH 1NL-2; SUB ASSY:ACCESS FRAME OIL, DUAL OIL FILTER</t>
  </si>
  <si>
    <t>SPARE PARTS; PART NAME:O-RING, LINER; MANUFACTURER PART NUMBER:9935; MANUFACTURER:SWELORE ENGINEERING PVT LTD; MATERIAL:NEOPRENE;DRAWING NUMBER:MGA201-D-DR-00012; EQUIPMENT NAME:RECIPROCATING PUMP; EQUIPMENT MAKE:SWELORE ENGINEERING PVT LTD; EQUIPMENTMODEL:WDD-1750/46</t>
  </si>
  <si>
    <t>SPARE PARTS; PART NAME:LOCK WASHER; ITEM POSITION NUMBER:213; EQUIPMENTNAME:THIN FILM EVAPORATOR; EQUIPMENT MAKE:BUSS-SMS-CANZLERGMBH; EQUIPMENT MODEL:LB-2800-S; ADDITIONAL INFORMATION:J10.5;MANUFACTURER:BUSS-SMS-CANZLER GMBH; STANDARD:DIN 6798; PARTMANUFACTURER:BUSS-SMS-CANZLER GMBH; STANDARD:DIN 6798; PARTLIST:UPPER BEARING (200); PLANT:BUTENE; MANUFACTURER PART NUMBER:105041;</t>
  </si>
  <si>
    <t>SPARE PARTS; PART NAME:SCREW; EQUIPMENT NAME:STITCHING MACHINE; EQUIPMENT MAKE:NEWLONG INDUSTRIAL FZC; EQUIPMENT MODEL:DS-9C;ADDITIONAL INFORMATION:FOR FRAME THREAD EYELET SUPPORT; MANUFACTURER:NEWLONG INDUSTRIAL FZC; MANUFACTURER PART NUMBER:11/64S40501;SUB ASSEMBLY:THREAD TENSION</t>
  </si>
  <si>
    <t>SPARE PARTS; PART NAME:KEY,COUPLING; EQUIPMENT NAME:C4 RAFFINATE TRANSFER PUMP; EQUIPMENT MAKE:ITT CORPORATION INDIA PVT LTD;EQUIPMENT MODEL:3700 LA 3x4 - 16N; MANUFACTURER:ITT CORPORATION INDIA PVT LTD; MANUFACTURER PART NUMBER:49568 307 2213</t>
  </si>
  <si>
    <t>SPARE PARTS; PART NAME:O-RING; EQUIPMENT NAME:SLOP TRANSFER AND LOADING PUMP; EQUIPMENT MAKE:ITT CORPORATION INDIA PVT LTD;EQUIPMENT MODEL:3700 MX-2X4 - 11A; ADDITIONAL INFORMATION:THRUST END COVER; MANUFACTURER:ITT CORPORATION INDIA PVT LTD;MANUFACTURER PART NUMBER:C02495A249 5302</t>
  </si>
  <si>
    <t>SPARE PARTS; PART NAME:O-RING; EQUIPMENT NAME:PENTANE UNLOADING PUMP; EQUIPMENT MAKE:ITT CORPORATION INDIA PVT LTD; EQUIPMENTMODEL:3700 SX-1.5x3 - 9A; ADDITIONAL INFORMATION:THRUST END COVER; MANUFACTURER:ITT CORPORATION INDIA PVT LTD; MANUFACTURER PARTNUMBER:C02495A249 5302</t>
  </si>
  <si>
    <t>SPARE PARTS; PART NAME:O-RING; EQUIPMENT NAME:C4 RAFFINATE TRANSFER PUMP; EQUIPMENT MAKE:ITT CORPORATION INDIA PVT LTD; EQUIPMENTMODEL:3700 LA 3x4 - 16N; ADDITIONAL INFORMATION:THRUST END COVER; MANUFACTURER:ITT CORPORATION INDIA PVT LTD; MANUFACTURER PARTNUMBER:C02495A249 5302</t>
  </si>
  <si>
    <t>SPARE PARTS; PART NAME:GRUB SCREW; EQUIPMENT NAME:LIGHT PFO / PFO UNLOADING PUMP; EQUIPMENT MAKE:ITT CORPORATION INDIA PVT LTD;EQUIPMENT MODEL:3700 SA-1.5x3 - 7S; ADDITIONAL INFORMATION:FOR IMPELLER NUT; MANUFACTURER:ITT CORPORATION INDIA PVT LTD;MANUFACTURER PART NUMBER:49514 105 2229</t>
  </si>
  <si>
    <t>SPARE PARTS; PART NAME:GRUB SCREW; EQUIPMENT NAME:WASH OIL UNLOADING PUMP; EQUIPMENT MAKE:ITT CORPORATION INDIA PVT LTD; EQUIPMENTMODEL:3700 SA-1.5x3 - 9N; ADDITIONAL INFORMATION:FOR IMPELLER NUT; MANUFACTURER:ITT CORPORATION INDIA PVT LTD; MANUFACTURER PARTNUMBER:49514 105 2229</t>
  </si>
  <si>
    <t>SPARE PARTS; PART NAME:GRUB SCREW; EQUIPMENT NAME:PENTANE UNLOADING PUMP; EQUIPMENT MAKE:ITT CORPORATION INDIA PVT LTD; EQUIPMENTMODEL:3700 SX-1.5x3 - 9A; ADDITIONAL INFORMATION:FOR IMPELLER NUT; MANUFACTURER:ITT CORPORATION INDIA PVT LTD; MANUFACTURER PARTNUMBER:49514 105 2229</t>
  </si>
  <si>
    <t>SPARE PARTS; PART NAME:GRUB SCREW; EQUIPMENT NAME:C4 RAFFINATE TRANSFER PUMP; EQUIPMENT MAKE:ITT CORPORATION INDIA PVT LTD;EQUIPMENT MODEL:3700 LA 3x4 - 16N; ADDITIONAL INFORMATION:FOR IMPELLER NUT; MANUFACTURER:ITT CORPORATION INDIA PVT LTD;MANUFACTURER PART NUMBER:49514 206 2229</t>
  </si>
  <si>
    <t>SPARE PARTS; PART NAME:GRUB SCREW; EQUIPMENT NAME:C4 MIX TRANSFER PUMP; EQUIPMENT MAKE:ITT CORPORATION INDIA PVT LTD; EQUIPMENTMODEL:3700 LX-3x6 - 17S; ADDITIONAL INFORMATION:FOR IMPELLER NUT; MANUFACTURER:ITT CORPORATION INDIA PVT LTD; MANUFACTURER PARTNUMBER:49514 206 2229</t>
  </si>
  <si>
    <t>SPARE PARTS; PART NAME:PACKING; MANUFACTURER PART NUMBER:11513-0900-1/32; MANUFACTURER:SHIN NIPPON MACHINERY CO LTD; DRAWINGNUMBER:11513-0900-1; ITEM POSITION NUMBER:32; EQUIPMENT NAME:BIG PUMP (TURBINE); EQUIPMENT MAKE:SHIN NIPPON MACHINERY CO., LTD;EQUIPMENT MODEL:B5-R4-R; ADDITIONAL INFORMATION:BETWEEN EMV TO CASING</t>
  </si>
  <si>
    <t>SPARE PARTS; PART NAME:ACTUATOR O-RING; EQUIPMENT NAME:CONTROL VALVE; EQUIPMENTMAKE:BAKER HUGHES; MANUFACTURER PART NUMBER:202501529-680-0000;MANUFACTURER:BAKER HUGHES; VALVE SERIAL NUMBER:LB12A0090-001, LB12A0091-002,LB12A0092-001, LB12A0092-003; TYPE:SOFT PART</t>
  </si>
  <si>
    <t>SPARE PARTS; PART NAME:SPRING C; EQUIPMENT MAKE:HITACHI; EQUIPMENT MODEL:CS40Y;MANUFACTURER PART NUMBER:34; MANUFACTURER:HITACHI; INSTALLED QUANTITY:1</t>
  </si>
  <si>
    <t>FILTER ELEMENT; TYPE:Y; SIZE:0.75 IN; MESH SIZE:60; MATERIAL:STAINLESS STEEL304; HYDROTEST PRESSURE:8.8 MPA; OPENING AREA:302%; FOR FILTER / STRAINER;DRAWING NUMBER:JFC-023</t>
  </si>
  <si>
    <t>SPARE PARTS; PART NAME:EYELET; MANUFACTURER PART NUMBER:2714 D; MANUFACTURER:CHRONOS RICHARDSON; MATERIAL:MILD STEEL; DRAWINGNUMBER:1B 21565; ITEM POSITION NUMBER:84; EQUIPMENT NAME:FLAKER BAGGING SYSTEM; EQUIPMENT MAKE:CHRONOS RICHARDSON; EQUIPMENTMODEL:GE-55 SSF; ADDITIONAL INFORMATION:NEEDLE BAR THREAD; SUB ASSY:SEWING HEAD 150 U</t>
  </si>
  <si>
    <t>SPARE PARTS; PART NAME:CIRCLIP,EXTERNAL; MATERIAL:SPRING STEEL; EQUIPMENT MAKE:MATHER &amp; PLATT PUMPS LTD; EQUIPMENT MODEL:PN ISO 35;MANUFACTURER:MATHER &amp; PLATT PUMPS LTD; EQUIPMENT NAME:CIP PUMP FOR ULTRAFILTRATION PLANT</t>
  </si>
  <si>
    <t>SPARE PARTS; PART NAME:CIRCLIP,EXTERNAL; MATERIAL:SPRING STEEL; EQUIPMENT MAKE:MATHER &amp; PLATT PUMPS LTD; EQUIPMENT MODEL:PN ISO 30;MANUFACTURER:MATHER &amp; PLATT PUMPS LTD; EQUIPMENT NAME:BACKWASH PUMP FOR ULTRAFILTRATION PLANT</t>
  </si>
  <si>
    <t>SPARE PARTS; PART NAME:JOINT; EQUIPMENT NAME:PORTABLE STITCHING MACHINE;EQUIPMENT MAKE:NEWLONG INDUSTRIAL FZC; EQUIPMENT MODEL:NP-7A; MANUFACTURER PARTNUMBER:245471; MANUFACTURER:NEWLONG INDUSTRIAL FZC; BUSHING AND OILING PARTS</t>
  </si>
  <si>
    <t>FLAT RING GASKETS; TYPE:FLAT RING; DESIGN SPEC:ANSI B16.21; FACING, FLANGE:RAISED FACE; PRESSURE DESIGNATION:CL150; MAT:NEOPRENEWHITE; SIZE, PIPE, NOMINAL:3 IN; FOR GIRTH JOINTS; EQUIPMENT NAME:COOLER; POSITOION NUMBER:51; DRAWING NUMBER:OSI2011010.0.408.0042</t>
  </si>
  <si>
    <t>SPARE PARTS; PART NAME:SCREW; EQUIPMENT NAME:STITCHING MACHINE; EQUIPMENTMAKE:NEWLONG INDUSTRIAL FZC; EQUIPMENT MODEL:NP-7A; MANUFACTURER PARTNUMBER:15/64S28526; MANUFACTURER:NEWLONG INDUSTRIAL FZC; FOR LOOPER DRIVE CAM;TYPE:PORTABLE</t>
  </si>
  <si>
    <t>SPARE PARTS; PART NAME:GASKET; EQUIPMENT NAME:INSTRUMENT AIR COMPRESSOR; EQUIPMENT MODEL:1EHA1T; MANUFACTURER:KPCL; MANUFACTURERPART NUMBER:24.462.450.00; DRAWING NUMBER:EPCC2-GP-VD-009_9190_CDX_001-02</t>
  </si>
  <si>
    <t>SPARE PARTS; PART NAME:SPRING,PRESSURE; EQUIPMENT NAME:INSTRUMENT AIR COMPRESSOR; EQUIPMENT MODEL:1EHA1T; MANUFACTURER:KPCL;MANUFACTURER PART NUMBER:35.392.040.00; DRAWING NUMBER:EPCC2-GP-VD-009_9190_CDX_001-02</t>
  </si>
  <si>
    <t>SPARE PARTS; PART NAME:O-RING; MANUFACTURER PART NUMBER:G-50; MANUFACTURER:TAIKO-JAPAN; MATERIAL:NBR; DRAWINGNUMBER:MGB510-D-DR-0108; ITEM POSITION NUMBER:46; EQUIPMENT NAME:REACTIVATION GAS BLOWER; EQUIPMENT MAKE:TAIKO-JAPAN; EQUIPMENTMODEL:RD-125NBP#1; ADDITIONAL INFORMATION:FOR OIL GAUGE; REAL MANUFACTURER:MORISEI-JAPAN</t>
  </si>
  <si>
    <t>CABLE GLANDS; MANUFACTURER:COMET; DIAMETER, OD, CBL O/S, MAX:42 MM; DIAMETER, OD, CBL I/S, MAX:36 MM; SIZE:2 IN; MODEL NUMBER:4251OR EQUIVALENT; SEALING AREA(S):SINGLE COMPRESSION; ALTERNATE MANUFACTURER:DOWELL'S/ HMI / JAINSON / ZOLEX / BALIGA</t>
  </si>
  <si>
    <t>SPARE PARTS; PART NAME:GRUB SCREW; MANUFACTURER PART NUMBER:2700 B; MANUFACTURER:CHRONOS RICHARDSON; DRAWING NUMBER:1B 1976; ITEMPOSITION NUMBER:28; EQUIPMENT NAME:FLAKER BAGGING SYSTEM; EQUIPMENT MAKE:CHRONOS RICHARDSON; EQUIPMENT MODEL:GE-55 SSF; ADDITIONALINFORMATION:POSITION:ECCENTRIC; SUB ASSY:SEWING HEAD 150 U</t>
  </si>
  <si>
    <t>SPARE PARTS; PART NAME:PLUG STEM PIN; MATERIAL:SUS316; EQUIPMENT NAME:CONTROLVALVE; EQUIPMENT MAKE:DRESSER MASONEILAN; EQUIPMENT MODEL:525 AND 526;MANUFACTURER PART NUMBER:971342007-163H0000; MANUFACTURER:DRESSER MASONEILAN</t>
  </si>
  <si>
    <t>SPARE PARTS; PART NAME:FELT,OIL; EQUIPMENT NAME:STITCHING MACHINE; EQUIPMENTMAKE:NEWLONG INDUSTRIAL FZC; EQUIPMENT MODEL:NP-7A; MANUFACTURER PARTNUMBER:205131; MANUFACTURER:NEWLONG INDUSTRIAL FZC; FOR LOOPER, TYPE:PORTABLE</t>
  </si>
  <si>
    <t>SPARE PARTS; PART NAME:O-RING, SEAL, PISTON; MANUFACTURER PART NUMBER:9937; MANUFACTURER:SWELORE ENGINEERING PVT LTD;MATERIAL:NEOPRENE; DRAWING NUMBER:MGA211-D-DR-00012; EQUIPMENT NAME:RECIPROCATING PUMP; EQUIPMENT MAKE:SWELORE ENGINEERING PVT LTD;EQUIPMENT MODEL:WDD-1125/14</t>
  </si>
  <si>
    <t>SPARE PARTS; PART NAME:O-RING, SEAL, PISTON; MANUFACTURER PART NUMBER:9937; MANUFACTURER:SWELORE ENGINEERING PVT LTD;MATERIAL:NEOPRENE; DRAWING NUMBER:MGA211-D-DR-00029; EQUIPMENT NAME:RECIPROCATING PUMP; EQUIPMENT MAKE:SWELORE ENGINEERING PVT LTD;EQUIPMENT MODEL:WDD-1125/12</t>
  </si>
  <si>
    <t>RESISTORS; TYPE, RESISTOR:BLEEDER; RESISTANCE:100 OHM; POWER DISSIPATION:100 W; MANUFACTURER:YESDEE ELECTRONICS; RESISTANCE ACROSSDC OUTPUT; FOR CRACKER CATHODIC PROTECTION TR UNIT</t>
  </si>
  <si>
    <t>SPARE PARTS; PART NAME:PACKING; MANUFACTURER PART NUMBER:11513G-0001-10-R5/2, 8; MANUFACTURER:SHIN NIPPON MACHINERY CO LTD; DRAWINGNUMBER:11513G-0001-10-R5; ITEM POSITION NUMBER:2, 8; EQUIPMENT NAME:BIG PUMP (TURBINE); EQUIPMENT MAKE:SHIN NIPPON MACHINERY CO.,LTD; EQUIPMENT MODEL:B5-R4-R</t>
  </si>
  <si>
    <t>SPARE PARTS; PART NAME:PACKING; MANUFACTURER PART NUMBER:11515G-0001-10-R5/2, 8; MANUFACTURER:SHIN NIPPON MACHINERY CO LTD; DRAWINGNUMBER:11515G-0001-10-R5; ITEM POSITION NUMBER:2, 8; EQUIPMENT NAME:BIG PUMP (TURBINE); EQUIPMENT MAKE:SHIN NIPPON MACHINERY CO.,LTD; EQUIPMENT MODEL:B8-C2; ADDITIONAL INFORMATION:FOR GLAND CONDENSER</t>
  </si>
  <si>
    <t>SOCKET WELD CONCENTRIC PIPE REDUCERS; MAT:CARBON STEEL; MAT, SPEC:ASTM A105; PRESSURE DESIGNATION:CL 3000; SIZE:1 X 3/4 IN</t>
  </si>
  <si>
    <t>SPARE PARTS; PART NAME:FELT,OIL; EQUIPMENT NAME:PORTABLE STITCHING MACHINE;EQUIPMENT MAKE:NEWLONG INDUSTRIAL FZC; EQUIPMENT MODEL:NP-7A; MANUFACTURER PARTNUMBER:245371; MANUFACTURER:NEWLONG INDUSTRIAL FZC; NEEDLE BAR, PRESSER BAR ANDDRIVING PARTS</t>
  </si>
  <si>
    <t>SPARE PARTS; PART NAME:FELT,OIL; EQUIPMENT NAME:PORTABLE STITCHING MACHINE;EQUIPMENT MAKE:NEWLONG INDUSTRIAL FZC; EQUIPMENT MODEL:NP-7A; MANUFACTURER PARTNUMBER:245162; MANUFACTURER:NEWLONG INDUSTRIAL FZC; BUSHING AND OILING PARTS</t>
  </si>
  <si>
    <t>SPARE PARTS; PART NAME:OILER CAP; EQUIPMENT NAME:PORTABLE STITCHING MACHINE;EQUIPMENT MAKE:NEWLONG INDUSTRIAL FZC; EQUIPMENT MODEL:NP-7A; MANUFACTURER PARTNUMBER:248141; MANUFACTURER:NEWLONG INDUSTRIAL FZC; BUSHING AND OILING PARTS</t>
  </si>
  <si>
    <t>SPARE PARTS; PART NAME:GUIDE STUD; MANUFACTURER PART NUMBER:AS 2703 N; MANUFACTURER:CHRONOS RICHARDSON; DRAWING NUMBER:1B 2092;ITEM POSITION NUMBER:47; EQUIPMENT NAME:FLAKER BAGGING SYSTEM; EQUIPMENT MAKE:CHRONOS RICHARDSON; EQUIPMENT MODEL:GE-55 SSF;ADDITIONAL INFORMATION:FOR PRESSURE FOOT; SUB ASSY:SEWING HEAD 150 U</t>
  </si>
  <si>
    <t>SPARE PARTS; PART NAME:NUT, SPECIAL; MANUFACTURER PART NUMBER:AS 2703 DD; MANUFACTURER:CHRONOS RICHARDSON; DRAWING NUMBER:1B 2032;ITEM POSITION NUMBER:41; EQUIPMENT NAME:FLAKER BAGGING SYSTEM; EQUIPMENT MAKE:CHRONOS RICHARDSON; EQUIPMENT MODEL:GE-55 SSF; SUBASSY:SEWING HEAD 150 U</t>
  </si>
  <si>
    <t>SPARE PARTS; PART NAME:GRUB SCREW; MANUFACTURER PART NUMBER:2710 FA; MANUFACTURER:CHRONOS RICHARDSON; DRAWING NUMBER:1B 2102; ITEMPOSITION NUMBER:70; EQUIPMENT NAME:FLAKER BAGGING SYSTEM; EQUIPMENT MAKE:CHRONOS RICHARDSON; EQUIPMENT MODEL:GE-55 SSF; SUBASSY:SEWING HEAD 150 U</t>
  </si>
  <si>
    <t>SPARE PARTS; PART NAME:PACKING; MANUFACTURER PART NUMBER:11513-2800-1/89; MANUFACTURER:SHIN NIPPON MACHINERY CO LTD; DRAWINGNUMBER:11513-2800-1; EQUIPMENT NAME:BIG PUMPS (TURBINE)/; EQUIPMENT NAME:TURBINE SPARES; EQUIPMENT MODEL:B5-R4-R; ADDITIONALINFORMATION:FOR HP GOVERNER VALVE</t>
  </si>
  <si>
    <t>SPARE PARTS; PART NAME:PACKING; MANUFACTURER PART NUMBER:11514-2800-1/89; MANUFACTURER:SHIN NIPPON MACHINERY CO LTD; DRAWINGNUMBER:11514-2800-1; ITEM POSITION NUMBER:89; EQUIPMENT NAME:BIG PUMP (TURBINE); EQUIPMENT MAKE:SHIN NIPPON MACHINERY CO., LTD;EQUIPMENT MODEL:B6-R2-R; ADDITIONAL INFORMATION:FOR HIGH PRESS GOVERNOR VALVE</t>
  </si>
  <si>
    <t>FILTER ELEMENT; TYPE:Y; SIZE:1 IN; MESH SIZE:120; MATERIAL:STAINLESS STEEL 304;HYDROTEST PRESSURE:1.5 MPA; OPENING AREA:250%; FOR FILTER / STRAINER; DRAWINGNUMBER:JFC-023</t>
  </si>
  <si>
    <t>SPARE PARTS; PART NAME:SCREW; EQUIPMENT NAME:PORTABLE STITCHING MACHINE;EQUIPMENT MAKE:NEWLONG INDUSTRIAL FZC; EQUIPMENT MODEL:NP-7A; ADDITIONALINFORMATION:FOR MOTOR BASE; MANUFACTURER PART NUMBER:15/64S28004/9;MANUFACTURER:NEWLONG INDUSTRIAL FZC</t>
  </si>
  <si>
    <t>SPARE PARTS; PART NAME:O-RING; MANUFACTURER PART NUMBER:B6-R2-R; MANUFACTURER:SHIN NIPPON MACHINERY CO LTD; EQUIPMENT NAME:BIG PUMP(TURBINE); EQUIPMENT MAKE:SHIN NIPPON MACHINERY CO LTD; EQUIPMENT MODEL:B6-R2-R; ADDITIONAL INFORMATION:FOR COUPLING COVER</t>
  </si>
  <si>
    <t>SPARE PARTS; PART NAME:ACTUATOR O-RING; EQUIPMENT NAME:CONTROL VALVE; EQUIPMENTMAKE:BAKER HUGHES; MANUFACTURER PART NUMBER:200802053-680-0000;MANUFACTURER:BAKER HUGHES; B2401-P55 (ID:54.6); VALVE SERIALNUMBER:LB12A0091-003; LB18A0090-001; TYPE:SOFT PART</t>
  </si>
  <si>
    <t>SPARE PARTS; PART NAME:SIDE PLATE; EQUIPMENT NAME:PORTABLE STITCHING MACHINE;EQUIPMENT MAKE:NEWLONG INDUSTRIAL FZC; EQUIPMENT MODEL:NP-7A; MANUFACTURER PARTNUMBER:245022; MANUFACTURER:NEWLONG INDUSTRIAL FZC; THREAD TENSION AND COVERPARTS</t>
  </si>
  <si>
    <t>SPARE PARTS; PART NAME:KEY,COUPLING; EQUIPMENT NAME:LIGHT PFO / PFO UNLOADING PUMP; EQUIPMENT MAKE:ITT CORPORATION INDIA PVT LTD;EQUIPMENT MODEL:3700 SA-1.5x3 - 7S; MANUFACTURER:ITT CORPORATION INDIA PVT LTD; MANUFACTURER PART NUMBER:49568 164 2213</t>
  </si>
  <si>
    <t>SPARE PARTS; PART NAME:KEY,COUPLING; EQUIPMENT NAME:PENTANE UNLOADING PUMP; EQUIPMENT MAKE:ITT CORPORATION INDIA PVT LTD; EQUIPMENTMODEL:3700 SX-1.5x3 - 9A; MANUFACTURER:ITT CORPORATION INDIA PVT LTD; MANUFACTURER PART NUMBER:49568 205 2213</t>
  </si>
  <si>
    <t>SPARE PARTS; PART NAME:KEY,COUPLING; EQUIPMENT NAME:PENTANE TRANSFER PUMP; EQUIPMENT MAKE:ITT CORPORATION INDIA PVT LTD; EQUIPMENTMODEL:3700 SA-1x2 - 11A; MANUFACTURER:ITT CORPORATION INDIA PVT LTD; MANUFACTURER PART NUMBER:49568 164 2213</t>
  </si>
  <si>
    <t>SPARE PARTS; PART NAME:KEY,COUPLING; EQUIPMENT MAKE:ITT CORPORATION INDIA PVT LTD; EQUIPMENT MODEL:3700 MA-3x6 - 13L;MANUFACTURER:ITT CORPORATION INDIA PVT LTD; MANUFACTURER PART NUMBER:49568 205 2213; EQUIPMENT NAME:PFO/CBFS TRANSFER AND LOADINGPUMPPUMP</t>
  </si>
  <si>
    <t>SPARE PARTS; PART NAME:KEY,COUPLING; EQUIPMENT NAME:BUTANE C4 FEED PUMP; EQUIPMENT MAKE:ITT CORPORATION INDIA PVT LTD; EQUIPMENTMODEL:3700 MA-1.5x3-13A; MANUFACTURER:ITT CORPORATION INDIA PVT LTD; MANUFACTURER PART NUMBER:49568 205 2213</t>
  </si>
  <si>
    <t>SPARE PARTS; PART NAME:GASKET; EQUIPMENT NAME:SLOP TRANSFER AND LOADING PUMP; EQUIPMENT MAKE:ITT CORPORATION INDIA PVT LTD;EQUIPMENT MODEL:3700 MX-2X4 - 11A; ADDITIONAL INFORMATION:RADIAL END COVER; MANUFACTURER:ITT CORPORATION INDIA PVT LTD;MANUFACTURER PART NUMBER:A00046A04 5130</t>
  </si>
  <si>
    <t>SPARE PARTS; PART NAME:GASKET; EQUIPMENT NAME:C4 RAFFINATE TRANSFER PUMP; EQUIPMENT MAKE:ITT CORPORATION INDIA PVT LTD; EQUIPMENTMODEL:3700 LA 3x4 - 16N; ADDITIONAL INFORMATION:RADIAL END COVER; MANUFACTURER:ITT CORPORATION INDIA PVT LTD; MANUFACTURER PARTNUMBER:A00046A04 5130</t>
  </si>
  <si>
    <t>SPARE PARTS; PART NAME:SCREW; EQUIPMENT NAME:PORTABLE STITCHING MACHINE;EQUIPMENT MAKE:NEWLONG INDUSTRIAL FZC; EQUIPMENT MODEL:NP-7A; MANUFACTURER PARTNUMBER:1/8S40006; MANUFACTURER:NEWLONG INDUSTRIAL FZC; FOR KNIFE COVER; FEEDDRIVING AND CUTTER PARTS</t>
  </si>
  <si>
    <t>SPARE PARTS; PART NAME:GASKET; EQUIPMENT NAME:PENTANE UNLOADING PUMP; EQUIPMENT MAKE:ITT CORPORATION INDIA PVT LTD; EQUIPMENTMODEL:3700 SX-1.5x3 - 9A; ADDITIONAL INFORMATION:RADIAL END COVER; MANUFACTURER:ITT CORPORATION INDIA PVT LTD; MANUFACTURER PARTNUMBER:A00046A01 5130</t>
  </si>
  <si>
    <t>SPARE PARTS; PART NAME:SCREW; EQUIPMENT NAME:STITCHING MACHINE; EQUIPMENT MAKE:NEWLONG INDUSTRIAL FZC; EQUIPMENT MODEL:DS-9C;ADDITIONAL INFORMATION:FOR NEEDLE BAR CONNECTING STUD; MANUFACTURER:NEWLONG INDUSTRIAL FZC; MANUFACTURER PART NUMBER:11/64S40002;SUB ASSEMBLY:NEEDLE BAR AND CRANK SHAFT PARTS</t>
  </si>
  <si>
    <t>SPARE PARTS; PART NAME:SPRING,PRESSER; EQUIPMENT NAME:PORTABLE STITCHINGMACHINE; EQUIPMENT MAKE:NEWLONG INDUSTRIAL FZC; EQUIPMENT MODEL:NP-7A;MANUFACTURER PART NUMBER:242191; MANUFACTURER:NEWLONG INDUSTRIAL FZC; NEEDLEBAR, PRESSER BAR AND DRIVING PARTS</t>
  </si>
  <si>
    <t>SPARE PARTS; PART NAME:O-RING, LINER; MANUFACTURER PART NUMBER:9935; MANUFACTURER:SWELORE ENGINEERING PVT LTD; MATERIAL:NEOPRENE;DRAWING NUMBER:MGA211-D-DR-00012; EQUIPMENT NAME:RECIPROCATING PUMP; EQUIPMENT MAKE:SWELORE ENGINEERING PVT LTD; EQUIPMENTMODEL:WDD-1125/14</t>
  </si>
  <si>
    <t>SPARE PARTS; PART NAME:O-RING, LINER; MANUFACTURER PART NUMBER:9935; MANUFACTURER:SWELORE ENGINEERING PVT LTD; MATERIAL:NEOPRENE;DRAWING NUMBER:MGA211-D-DR-00021; EQUIPMENT NAME:RECIPROCATING PUMP; EQUIPMENT MAKE:SWELORE ENGINEERING PVT LTD; EQUIPMENTMODEL:WDD-1125/08, 12, 10, 12</t>
  </si>
  <si>
    <t>SPARE PARTS; PART NAME:O-RING, LINER; MANUFACTURER PART NUMBER:9935; MANUFACTURER:SWELORE ENGINEERING PVT LTD; MATERIAL:NEOPRENE;DRAWING NUMBER:MGA211-D-DR-00029; EQUIPMENT NAME:RECIPROCATING PUMP; EQUIPMENT MAKE:SWELORE ENGINEERING PVT LTD; EQUIPMENTMODEL:WDD-1125/12</t>
  </si>
  <si>
    <t>SPARE PARTS; PART NAME:SPRING, TENSION; MANUFACTURER PART NUMBER:95; MANUFACTURER:CHRONOS RICHARDSON; MATERIAL:MILD STEEL; DRAWINGNUMBER:1B 1989; ITEM POSITION NUMBER:20; EQUIPMENT NAME:FLAKER BAGGING SYSTEM; EQUIPMENT MAKE:CHRONOS RICHARDSON; EQUIPMENTMODEL:GE-55 SSF; SUB ASSY:SEWING HEAD 150 U</t>
  </si>
  <si>
    <t>SPARE PARTS; PART NAME:GRUB SCREW; MANUFACTURER PART NUMBER:AS 2705 D; MANUFACTURER:CHRONOS RICHARDSON; DIMENSIONS:1/4 IN; DRAWINGNUMBER:2B 18341; ITEM POSITION NUMBER:55; EQUIPMENT NAME:FLAKER BAGGING SYSTEM; EQUIPMENT MAKE:CHRONOS RICHARDSON; EQUIPMENTMODEL:GE-55 SSF; SUB ASSY:SEWING HEAD 150 U</t>
  </si>
  <si>
    <t>SPARE PARTS; PART NAME:PIN WASHER; MANUFACTURER PART NUMBER:7020 G; MANUFACTURER:CHRONOS RICHARDSON; DRAWING NUMBER:1B 2314; ITEMPOSITION NUMBER:109; EQUIPMENT NAME:FLAKER BAGGING SYSTEM; EQUIPMENT MAKE:CHRONOS RICHARDSON; EQUIPMENT MODEL:GE-55 SSF; ADDITIONALINFORMATION:FOR FEED DOG ARM; SUB ASSY:SEWING HEAD 150 U</t>
  </si>
  <si>
    <t>SPARE PARTS; PART NAME:SCREW; EQUIPMENT NAME:STITCHING MACHINE; EQUIPMENT MAKE:NEWLONG INDUSTRIAL FZC; EQUIPMENT MODEL:DS-9C;ADDITIONAL INFORMATION:FOR LIFTER HINGE STUD; MANUFACTURER:NEWLONG INDUSTRIAL FZC; MANUFACTURER PART NUMBER:1S5X10; SUBASSEMBLY:PRESSER FOOT PARTS</t>
  </si>
  <si>
    <t>SPARE PARTS; PART NAME:SPACER; EQUIPMENT NAME:INSTRUMENT AIR COMPRESSOR; EQUIPMENT MODEL:1EHA1T; MANUFACTURER:KPCL; MANUFACTURERPART NUMBER:49.267.030.00; DRAWING NUMBER:EPCC2-GP-VD-009_9190_CDX_001-02</t>
  </si>
  <si>
    <t>SPARE PARTS; PART NAME:PIN,KNIFE BRACKET; EQUIPMENT NAME:PORTABLE STITCHINGMACHINE; EQUIPMENT MAKE:NEWLONG INDUSTRIAL FZC; EQUIPMENT MODEL:NP-7A;MANUFACTURER PART NUMBER:246032; MANUFACTURER:NEWLONG INDUSTRIAL FZC; FEEDDRIVING AND CUTTER PARTS</t>
  </si>
  <si>
    <t>RING JOINT GASKETS; MAT:LOW CARBON STEEL; TYPE:OVAL; SIZE, FLANGE (INCH:1/2 IN; PRESSURE DESIGNATION:ASME CL1500; FACINGFLANGE:RTJ; REFERENCE:52DA</t>
  </si>
  <si>
    <t>SPARE PARTS; PART NAME:KEY,COUPLING; EQUIPMENT NAME:WASH OIL UNLOADING PUMP; EQUIPMENT MAKE:ITT CORPORATION INDIA PVT LTD;EQUIPMENT MODEL:3700 SA-1.5x3 - 9N; MANUFACTURER:ITT CORPORATION INDIA PVT LTD; MANUFACTURER PART NUMBER:49568 164 2213</t>
  </si>
  <si>
    <t>SPARE PARTS; PART NAME:COVER,LOOPER; EQUIPMENT NAME:PORTABLE STITCHING MACHINE;EQUIPMENT MAKE:NEWLONG INDUSTRIAL FZC; EQUIPMENT MODEL:NP-7A; MANUFACTURER PARTNUMBER:245222; MANUFACTURER:NEWLONG INDUSTRIAL FZC; THREAD TENSION AND COVERPARTS</t>
  </si>
  <si>
    <t>SPARE PARTS; PART NAME:FELT,OIL; EQUIPMENT NAME:PORTABLE STITCHING MACHINE;EQUIPMENT MAKE:NEWLONG INDUSTRIAL FZC; EQUIPMENT MODEL:NP-7A; MANUFACTURER PARTNUMBER:205171; MANUFACTURER:NEWLONG INDUSTRIAL FZC; NEEDLE BAR, PRESSER BAR ANDDRIVING PARTS</t>
  </si>
  <si>
    <t>SPARE PARTS; PART NAME:O-RING; EQUIPMENT NAME:C4 MIX TRANSFER PUMP; EQUIPMENT MAKE:ITT CORPORATION INDIA PVT LTD; EQUIPMENTMODEL:3700 LX-3x6 - 17S; ADDITIONAL INFORMATION:THRUST END COVER; MANUFACTURER:ITT CORPORATION INDIA PVT LTD; MANUFACTURER PARTMODEL:3700 LX-3x6 - 17S; ADDITIONAL INFORMATION:THRUST END COVER; MANUFACTURER:ITT CORPORATION INDIA PVT LTD; MANUFACTURER PARTNUMBER:C02495A252 5302</t>
  </si>
  <si>
    <t>SPARE PARTS; PART NAME:WASHER; EQUIPMENT NAME:STITCHING MACHINE; EQUIPMENT MAKE:NEWLONG INDUSTRIAL FZC; EQUIPMENT MODEL:DS-9C;ADDITIONAL INFORMATION:FOR NEEDLE THREAD CONTROLLER A; MANUFACTURER:NEWLONG INDUSTRIAL FZC; MANUFACTURER PART NUMBER:11/64W15103;SUB ASSEMBLY:THREAD TENSION</t>
  </si>
  <si>
    <t>SPARE PARTS; PART NAME:PACKING; MANUFACTURER PART NUMBER:11513-0900-1/31; MANUFACTURER:SHIN NIPPON MACHINERY CO LTD; DRAWINGNUMBER:11513-0900-1; ITEM POSITION NUMBER:31; EQUIPMENT NAME:BIG PUMP (TURBINE); EQUIPMENT MAKE:SHIN NIPPON MACHINERY CO., LTD;EQUIPMENT MODEL:B5-R4-R</t>
  </si>
  <si>
    <t>SPARE PARTS; PART NAME:PACKING; MANUFACTURER PART NUMBER:B6-R2-R/POS.4; MANUFACTURER:SHIN NIPPON MACHINERY CO LTD; ITEM POSITIONNUMBER:4; EQUIPMENT NAME:BIG PUMP (TURBINE); EQUIPMENT MAKE:SHIN NIPPON MACHINERY CO LTD; EQUIPMENT MODEL:B6-R2-R</t>
  </si>
  <si>
    <t>SPARE PARTS; PART NAME:PACKING; MANUFACTURER PART NUMBER:B6-R2-R; MANUFACTURER:SHIN NIPPON MACHINERY CO LTD; EQUIPMENT NAME:BIGPUMP (TURBINE); EQUIPMENT MAKE:SHIN NIPPON MACHINERY CO LTD; EQUIPMENT MODEL:B6-R2-R; ADDITIONAL INFORMATION:FOR COUPLING COVER</t>
  </si>
  <si>
    <t>SPARE PARTS; PART NAME:PACKING; MANUFACTURER PART NUMBER:11513-2100/4; MANUFACTURER:SHIN NIPPON MACHINERY CO LTD; DRAWINGNUMBER:11513-2100; ITEM POSITION NUMBER:4; EQUIPMENT NAME:BIG PUMP (TURBINE); EQUIPMENT MAKE:SHIN NIPPON MACHINERY CO., LTD;EQUIPMENT MODEL:B5-R4-R</t>
  </si>
  <si>
    <t>SPARE PARTS; PART NAME:PACKING; MANUFACTURER PART NUMBER:11514-0900/31; MANUFACTURER:SHIN NIPPON MACHINERY CO LTD; DRAWINGNUMBER:11514-0900; ITEM POSITION NUMBER:31; EQUIPMENT NAME:BIG PUMP (TURBINE); EQUIPMENT MAKE:SHIN NIPPON MACHINERY CO., LTD;EQUIPMENT MODEL:B6-R2-R</t>
  </si>
  <si>
    <t>SPARE PARTS; PART NAME:PIN,LOCKING; EQUIPMENT NAME:INSTRUMENT AIR COMPRESSOR; EQUIPMENT MODEL:1EHA1T; MANUFACTURER:KPCL;MANUFACTURER PART NUMBER:23.350.250.00; DRAWING NUMBER:EPCC2-GP-VD-009_9190_CDX_001-02</t>
  </si>
  <si>
    <t>SPARE PARTS; PART NAME:SPRING; MANUFACTURER PART NUMBER:3014 C; MANUFACTURER:CHRONOS RICHARDSON; DRAWING NUMBER:1B 2288; ITEMPOSITION NUMBER:103; EQUIPMENT NAME:FLAKER BAGGING SYSTEM; EQUIPMENT MAKE:CHRONOS RICHARDSON; EQUIPMENT MODEL:GE-55 SSF; ADDITIONALINFORMATION:FOR FEED DOG ARM PIN; SUB ASSY:SEWING HEAD 150 U</t>
  </si>
  <si>
    <t>SPARE PARTS; PART NAME:SCREW, CLAPPING; MANUFACTURER PART NUMBER:1B 1250/121; MANUFACTURER:CHRONOS RICHARDSON; DRAWING NUMBER:1B1250; ITEM POSITION NUMBER:121; EQUIPMENT NAME:FLAKER BAGGING SYSTEM; EQUIPMENT MAKE:CHRONOS RICHARDSON; EQUIPMENT MODEL:GE-55 SSF;ADDITIONAL INFORMATION:FOR NEEDLE DRIVE SLEEVE; SUB ASSY:SEWING HEAD 150 U</t>
  </si>
  <si>
    <t>FLAT RING GASKETS; DESIGN SPEC:ANSI B16.21; DESIGN SPEC, FLANGE(S):ANSI B16.5; FACING, FLANGE:FULL FACE; PRESSURE DESIGNATION:CLASS150; THICKNESS:2 MM; MAT:BUTYL RUBBER; SIZE, PIPE, NOMINAL:0.75 IN</t>
  </si>
  <si>
    <t>SPARE PARTS; PART NAME:SCREW,REGULATING; EQUIPMENT NAME:INSTRUMENT AIR COMPRESSOR; EQUIPMENT MODEL:1EHA1T; MANUFACTURER:KPCL;MANUFACTURER PART NUMBER:22.192.690.00; DRAWING NUMBER:EPCC2-GP-VD-009_9190_CDX_001-02</t>
  </si>
  <si>
    <t>SPARE PARTS; PART NAME:FILTER,FELT; EQUIPMENT NAME:WATER COOL CONDENSER UNIT;EQUIPMENT MAKE:VOLTAS; EQUIPMENT MODEL:ACWCUR017OHAT10; MANUFACTURER PARTNUMBER:AC0006500062; MANUFACTURER:VOLTAS</t>
  </si>
  <si>
    <t>SPARE PARTS; PART NAME:FELT,OIL; EQUIPMENT NAME:PORTABLE STITCHING MACHINE;EQUIPMENT MAKE:NEWLONG INDUSTRIAL FZC; EQUIPMENT MODEL:NP-7A; MANUFACTURER PARTNUMBER:245541; MANUFACTURER:NEWLONG INDUSTRIAL FZC; BUSHING AND OILING PARTS</t>
  </si>
  <si>
    <t>SPARE PARTS; PART NAME:SCREW, LUBRICATING; MANUFACTURER PART NUMBER:AS 2710 L; MANUFACTURER:CHRONOS RICHARDSON; DRAWING NUMBER:1B2158; ITEM POSITION NUMBER:74; EQUIPMENT NAME:FLAKER BAGGING SYSTEM; EQUIPMENT MAKE:CHRONOS RICHARDSON; EQUIPMENT MODEL:GE-55 SSF;SUB ASSY:SEWING HEAD 150 U</t>
  </si>
  <si>
    <t>SPARE PARTS; PART NAME:SCREW; EQUIPMENT NAME:STITCHING MACHINE; EQUIPMENT MAKE:NEWLONG INDUSTRIAL FZC; EQUIPMENT MODEL:DS-9C;MANUFACTURER:NEWLONG INDUSTRIAL FZC; MANUFACTURER PART NUMBER:9S2.6X8; SUB ASSEMBLY:THREAD BREAK DETECTOR PARTS</t>
  </si>
  <si>
    <t>SPARE PARTS; PART NAME:SCREW; EQUIPMENT NAME:STITCHING MACHINE; EQUIPMENT MAKE:NEWLONG INDUSTRIAL FZC; EQUIPMENT MODEL:DS-9C;ADDITIONAL INFORMATION:FOR GASKET,SIDE COVER, RETAINER; MANUFACTURER:NEWLONG INDUSTRIAL FZC; MANUFACTURER PART NUMBER:10S4X12K; SUBASSEMBLY:MISCELLANEOUS COVER PARTS</t>
  </si>
  <si>
    <t>FLAT RING GASKETS; TYPE:FLAT RING; DESIGN SPEC:ANSI B16.21; FACING, FLANGE:RAISED FACE; PRESSURE DESIGNATION:CL150; MAT:VITONWHITE; SIZE, PIPE, NOMINAL:1 IN; FOR GIRTH JOINTS; EQUIPMENT NAME:BAG FILTER; EQUIPMENT MODEL:V7-113-16-8-18; POSITOION NUMBER:107;DRAWING NUMBER:OSI2011010.0.408.0032</t>
  </si>
  <si>
    <t>SPARE PARTS; PART NAME:WASHER; EQUIPMENT NAME:PORTABLE STITCHING MACHINE;EQUIPMENT MAKE:NEWLONG INDUSTRIAL FZC; EQUIPMENT MODEL:NP-7A; MANUFACTURER PARTNUMBER:2W6; MANUFACTURER:NEWLONG INDUSTRIAL FZC; THREAD TENSION AND COVER PARTS</t>
  </si>
  <si>
    <t>SPARE PARTS; PART NAME:PACKING; MANUFACTURER PART NUMBER:11514-0900; MANUFACTURER:SHIN NIPPON MACHINERY CO LTD; DRAWINGNUMBER:11514-0900; EQUIPMENT NAME:BIG PUMP (TURBINE); EQUIPMENT MAKE:SHIN NIPPON MACHINERY CO LTD; EQUIPMENT MODEL:B6-R2-R;ADDITIONAL INFORMATION:BETWEEN CASING AND ESV</t>
  </si>
  <si>
    <t>SPARE PARTS; PART NAME:SPRING,TENSION; EQUIPMENT NAME:STITCHING MACHINE;EQUIPMENT MAKE:NEWLONG INDUSTRIAL FZC; EQUIPMENT MODEL:DS-9C; MANUFACTURER PARTNUMBER:51292F-2; MANUFACTURER:NEWLONG INDUSTRIAL FZC</t>
  </si>
  <si>
    <t>SOCKET WELD PIPE COUPLINGS; MAT:STAINLESS STEEL 304; MAT SPEC, FITTING:ASTM A182 GRADE F304; PRESSURE DESIGNATION:CL 3000;MANDATORY ADD REQRMTS:LOW TEMPERATURE/HC/ADDITIVES; SIZE:1 IN</t>
  </si>
  <si>
    <t>SPARE PARTS; PART NAME:BUSH; MANUFACTURER PART NUMBER:54; MANUFACTURER:CHRONOS RICHARDSON; DRAWING NUMBER:1B 1963; ITEM POSITIONNUMBER:9; EQUIPMENT NAME:FLAKER BAGGING SYSTEM; EQUIPMENT MAKE:CHRONOS RICHARDSON; EQUIPMENT MODEL:GE-55 SSF; ADDITIONALINFORMATION:TENSION DISK; SUB ASSY:SEWING HEAD 150 U</t>
  </si>
  <si>
    <t>SPARE PARTS; PART NAME:NEEDLE EXCELSIOR; MANUFACTURER PART NUMBER:AS 157; MANUFACTURER:CHRONOS RICHARDSON; DRAWING NUMBER:1B 1972;ITEM POSITION NUMBER:25; EQUIPMENT NAME:FLAKER BAGGING SYSTEM; EQUIPMENT MAKE:CHRONOS RICHARDSON; EQUIPMENT MODEL:GE-55 SSF; SUBASSY:SEWING HEAD 150 U</t>
  </si>
  <si>
    <t>SPARE PARTS; PART NAME:CAP; EQUIPMENT NAME:PORTABLE STITCHING MACHINE; EQUIPMENTMAKE:NEWLONG INDUSTRIAL FZC; EQUIPMENT MODEL:NP-7A; MANUFACTURER PARTNUMBER:245491; MANUFACTURER:NEWLONG INDUSTRIAL FZC; NEEDLE BAR, PRESSER BAR ANDDRIVING PARTS</t>
  </si>
  <si>
    <t>SPARE PARTS; PART NAME:PACKING; MANUFACTURER PART NUMBER:B8-C2; MANUFACTURER:SHIN NIPPON MACHINERY CO LTD; EQUIPMENT NAME:BIG PUMP(TURBINE); EQUIPMENT MAKE:SHIN NIPPON MACHINERY CO.LTD.; EQUIPMENT MODEL:B8-C2; ADDITIONAL INFORMATION:FOR GOVERNER HOUSING</t>
  </si>
  <si>
    <t>SPARE PARTS; PART NAME:O-RING; MANUFACTURER:SHIN NIPPON MACHINERY CO LTD; EQUIPMENT NAME:BIG PUMP (TURBINE); EQUIPMENT MAKE:SHINNIPPON MACHINER; EQUIPMENT MODEL:B8-C2; ADDITIONAL INFORMATION:FOR OIL FILTER</t>
  </si>
  <si>
    <t>SPARE PARTS; PART NAME:CIRCLIP,INTERNAL; EQUIPMENT NAME:INSTRUMENT AIR COMPRESSOR; EQUIPMENT MODEL:1EHA1T; MANUFACTURER:KPCL;MANUFACTURER PART NUMBER:19.074.400.00; DRAWING NUMBER:EPCC2-GP-VD-009_9190_CDX_001-02</t>
  </si>
  <si>
    <t>SPARE PARTS; PART NAME:KEY; MATERIAL:AISI 316; DRAWINGNUMBER:3669-GG-VD-015-3545GDX40953201; ITEM POSITION NUMBER:940.05; EQUIPMENTNAME:LIQUID INJECTION PUMP; EQUIPMENT MAKE:SULZER PUMPS; EQUIPMENT MODEL:GSG150-360(3D+2); MANUFACTURER PART NUMBER:3669-GG-VD-015-3545GDX40953201 /940.05;MANUFACTURER:SULZER PUMPS</t>
  </si>
  <si>
    <t>SPARE PARTS; PART NAME:SHAFT NUT; MANUFACTURER PART NUMBER:AS 2710 A; MANUFACTURER:CHRONOS RICHARDSON; DRAWING NUMBER:1B 2108; ITEMPOSITION NUMBER:64; EQUIPMENT NAME:FLAKER BAGGING SYSTEM; EQUIPMENT MAKE:CHRONOS RICHARDSON; EQUIPMENT MODEL:GE-55 SSF; ADDITIONALINFORMATION:FOR FEED DOG ARM; SUB ASSY:SEWING HEAD 150 U</t>
  </si>
  <si>
    <t>SPARE PARTS; PART NAME:WASHER, SPECIAL; MANUFACTURER PART NUMBER:68; MANUFACTURER:CHRONOS RICHARDSON; DRAWING NUMBER:1B 1971; ITEMPOSITION NUMBER:13; EQUIPMENT NAME:FLAKER BAGGING SYSTEM; EQUIPMENT MAKE:CHRONOS RICHARDSON; EQUIPMENT MODEL:GE-55 SSF; SUBASSY:SEWING HEAD 150 U; OSCILLATING FINGER</t>
  </si>
  <si>
    <t>SPARE PARTS; PART NAME:SCREW, SPECIAL; MANUFACTURER PART NUMBER:76; MANUFACTURER:CHRONOS RICHARDSON; DRAWING NUMBER:1B 2001; ITEMPOSITION NUMBER:14; EQUIPMENT NAME:FLAKER BAGGING SYSTEM; EQUIPMENT MAKE:CHRONOS RICHARDSON; EQUIPMENT MODEL:GE-55 SSF; SUBASSY:SEWING HEAD 150 U; OSCILLATING FINGER</t>
  </si>
  <si>
    <t>SPARE PARTS; PART NAME:SPRING, NEEDLE TENSION; MANUFACTURER PART NUMBER:86; MANUFACTURER:CHRONOS RICHARDSON; MATERIAL:MILD STEEL;DRAWING NUMBER:1B 1979; ITEM POSITION NUMBER:16; EQUIPMENT NAME:FLAKER BAGGING SYSTEM; EQUIPMENT MAKE:CHRONOS RICHARDSON; EQUIPMENTMODEL:GE-55 SSF; SUB ASSY:SEWING HEAD 150 U</t>
  </si>
  <si>
    <t>SPARE PARTS; PART NAME:SCREW, SPECIAL; MANUFACTURER PART NUMBER:122; MANUFACTURER:CHRONOS RICHARDSON; DRAWING NUMBER:1B 2406; ITEMPOSITION NUMBER:21; EQUIPMENT NAME:FLAKER BAGGING SYSTEM; EQUIPMENT MAKE:CHRONOS RICHARDSON; EQUIPMENT MODEL:GE-55 SSF; SUBASSY:SEWING HEAD 150 U</t>
  </si>
  <si>
    <t>SPARE PARTS; PART NAME:GRUB SCREW; MANUFACTURER PART NUMBER:2700 BA; MANUFACTURER:CHRONOS RICHARDSON; DRAWING NUMBER:1B 1977; ITEMPOSITION NUMBER:29; EQUIPMENT NAME:FLAKER BAGGING SYSTEM; EQUIPMENT MAKE:CHRONOS RICHARDSON; EQUIPMENT MODEL:GE-55 SSF; ADDITIONALINFORMATION:SPECIAL; SUB ASSY:SEWING HEAD 150 U; SEWING HEAD CASE</t>
  </si>
  <si>
    <t>SPARE PARTS; PART NAME:SCREW, FEED DOG; MANUFACTURER PART NUMBER:AS 2703 U; MANUFACTURER:CHRONOS RICHARDSON; DRAWING NUMBER:1B2093; ITEM POSITION NUMBER:49; EQUIPMENT NAME:FLAKER BAGGING SYSTEM; EQUIPMENT MAKE:CHRONOS RICHARDSON; EQUIPMENT MODEL:GE-55 SSF;SUB ASSY:SEWING HEAD 150 U</t>
  </si>
  <si>
    <t>SPARE PARTS; PART NAME:WASHER; MANUFACTURER PART NUMBER:5B 37665/50; MANUFACTURER:CHRONOS RICHARDSON; DIMENSIONS:1/4 IN;MATERIAL:MILD STEEL; DRAWING NUMBER:5B 37665; ITEM POSITION NUMBER:50; EQUIPMENT NAME:FLAKER BAGGING SYSTEM; EQUIPMENT MAKE:CHRONOSRICHARDSON; EQUIPMENT MODEL:GE-55 SSF; SUB ASSY:SEWING HEAD 150 U</t>
  </si>
  <si>
    <t>SPARE PARTS; PART NAME:PIN NUT; MANUFACTURER PART NUMBER:2710 AS; MANUFACTURER:CHRONOS RICHARDSON; DRAWING NUMBER:1B 2116; ITEMPOSITION NUMBER:66; EQUIPMENT NAME:FLAKER BAGGING SYSTEM; EQUIPMENT MAKE:CHRONOS RICHARDSON; EQUIPMENT MODEL:GE-55 SSF; ADDITIONALINFORMATION:FOR FEED DOG ARM; SUB ASSY:SEWING HEAD 150 U</t>
  </si>
  <si>
    <t>SPARE PARTS; PART NAME:SCREW NUT, LUBRICATING; MANUFACTURER PART NUMBER:2710 LA; MANUFACTURER:CHRONOS RICHARDSON; DRAWING NUMBER:1B2171; ITEM POSITION NUMBER:75; EQUIPMENT NAME:FLAKER BAGGING SYSTEM; EQUIPMENT MAKE:CHRONOS RICHARDSON; EQUIPMENT MODEL:GE-55 SSF;SUB ASSY:SEWING HEAD 150 U</t>
  </si>
  <si>
    <t>SPARE PARTS; PART NAME:RETAINING SCREW; MANUFACTURER PART NUMBER:2714 U; MANUFACTURER:CHRONOS RICHARDSON; DRAWING NUMBER:1B 2118;ITEM POSITION NUMBER:95; EQUIPMENT NAME:FLAKER BAGGING SYSTEM; EQUIPMENT MAKE:CHRONOS RICHARDSON; EQUIPMENT MODEL:GE-55 SSF;ADDITIONAL INFORMATION:FOR FIBER DISK; SUB ASSY:SEWING HEAD 150 U</t>
  </si>
  <si>
    <t>SPARE PARTS; PART NAME:WASHER, PLAIN; MANUFACTURER PART NUMBER:5B 37665/113; MANUFACTURER:CHRONOS RICHARDSON; DIMENSIONS:5/16 X O.D3/4 IN X 0.5 MM; DRAWING NUMBER:5B 37665; ITEM POSITION NUMBER:113; EQUIPMENT NAME:FLAKER BAGGING SYSTEM; EQUIPMENT MAKE:CHRONOSRICHARDSON; EQUIPMENT MODEL:GE-55 SSF; SUB ASSY:SEWING HEAD 150 U</t>
  </si>
  <si>
    <t>SPARE PARTS; PART NAME:SCREW NUT, THREAD TENSION; MANUFACTURER PART NUMBER:7023 A; MANUFACTURER:CHRONOS RICHARDSON; DRAWINGNUMBER:1B 2345; ITEM POSITION NUMBER:117; EQUIPMENT NAME:FLAKER BAGGING SYSTEM; EQUIPMENT MAKE:CHRONOS RICHARDSON; EQUIPMENTMODEL:GE-55 SSF; SUB ASSY:SEWING HEAD 150 U</t>
  </si>
  <si>
    <t>SPARE PARTS; PART NAME:SCREW, SPECIAL; MANUFACTURER PART NUMBER:1B 2487/122; MANUFACTURER:CHRONOS RICHARDSON; DRAWING NUMBER:1B2487; ITEM POSITION NUMBER:122; EQUIPMENT NAME:FLAKER BAGGING SYSTEM; EQUIPMENT MAKE:CHRONOS RICHARDSON; EQUIPMENT MODEL:GE-55 SSF;SUB ASSY:SEWING HEAD 150 U</t>
  </si>
  <si>
    <t>SPARE PARTS; PART NAME:WASHER, SPRING; MANUFACTURER PART NUMBER:5B 37665/123; MANUFACTURER:CHRONOS RICHARDSON; DIMENSIONS:3/16 IN;DRAWING NUMBER:5B 37665; ITEM POSITION NUMBER:123; EQUIPMENT NAME:FLAKER BAGGING SYSTEM; EQUIPMENT MAKE:CHRONOS RICHARDSON;EQUIPMENT MODEL:GE-55 SSF; SUB ASSY:SEWING HEAD 150 U</t>
  </si>
  <si>
    <t>SPARE PARTS; PART NAME:PLATE SCREW, THROAT; MANUFACTURER PART NUMBER:2B 23473/126; MANUFACTURER:CHRONOS RICHARDSON; DRAWINGNUMBER:2B 23473; ITEM POSITION NUMBER:126; EQUIPMENT NAME:FLAKER BAGGING SYSTEM; EQUIPMENT MAKE:CHRONOS RICHARDSON; EQUIPMENTMODEL:GE-55 SSF; SUB ASSY:SEWING HEAD 150 U</t>
  </si>
  <si>
    <t>SPARE PARTS; PART NAME:CLIP, OIL PIPE; MANUFACTURER PART NUMBER:31; MANUFACTURER:CHRONOS RICHARDSON; DRAWING NUMBER:1B 1960; ITEMPOSITION NUMBER:14; EQUIPMENT NAME:FLAKER BAGGING SYSTEM; EQUIPMENT MAKE:CHRONOS RICHARDSON; EQUIPMENT MODEL:GE-55 SSF; SUBASSY:SEWING HEAD CASE OF SEWING HEAD 150 U</t>
  </si>
  <si>
    <t>SPARE PARTS; PART NAME:SCREW PACKER; MANUFACTURER PART NUMBER:32; MANUFACTURER:CHRONOS RICHARDSON; DRAWING NUMBER:1B 1962; ITEMPOSITION NUMBER:15; EQUIPMENT NAME:FLAKER BAGGING SYSTEM; EQUIPMENT MAKE:CHRONOS RICHARDSON; EQUIPMENT MODEL:GE-55 SSF; ADDITIONALINFORMATION:KALON; SUB ASSY:SEWING HEAD CASE OF SEWING HEAD 150 U</t>
  </si>
  <si>
    <t>SPARE PARTS; PART NAME:SCREW, SPECIAL; MANUFACTURER PART NUMBER:1B 2437/3; MANUFACTURER:CHRONOS RICHARDSON; DRAWING NUMBER:1B 2437;ITEM POSITION NUMBER:3; EQUIPMENT NAME:FLAKER BAGGING SYSTEM; EQUIPMENT MAKE:CHRONOS RICHARDSON; EQUIPMENT MODEL:GE-55 SSF; SUBASSY:OSCILLATING FINGER OF SEWING HEAD 150 U</t>
  </si>
  <si>
    <t>SPARE PARTS; PART NAME:NUT, SPECIAL; MANUFACTURER PART NUMBER:2710 AM; MANUFACTURER:CHRONOS RICHARDSON; DRAWING NUMBER:1B 2109;ITEM POSITION NUMBER:13; EQUIPMENT NAME:FLAKER BAGGING SYSTEM; EQUIPMENT MAKE:CHRONOS RICHARDSON; EQUIPMENT MODEL:GE-55 SSF; SUBASSY:OSCILLATING FINGER; SEWING HEAD 150 U</t>
  </si>
  <si>
    <t>SPARE PARTS; PART NAME:SCREW, SPECIAL; MANUFACTURER PART NUMBER:1B 16791/19; MANUFACTURER:CHRONOS RICHARDSON; DRAWING NUMBER:1B16791; ITEM POSITION NUMBER:19; EQUIPMENT NAME:FLAKER BAGGING SYSTEM; EQUIPMENT MAKE:CHRONOS RICHARDSON; EQUIPMENT MODEL:GE-55 SSF;SUB ASSY:OSCILLATING FINGER; SEWING HEAD 150 U</t>
  </si>
  <si>
    <t>SPARE PARTS; PART NAME:PIN SCREW; MANUFACTURER PART NUMBER:AS 3354LA; MANUFACTURER:CHRONOS RICHARDSON; DRAWING NUMBER:1B 2266; ITEMPOSITION NUMBER:4; EQUIPMENT NAME:FLAKER BAGGING SYSTEM; EQUIPMENT MAKE:CHRONOS RICHARDSON; EQUIPMENT MODEL:GE-55 SSF; ADDITIONALINFORMATION:FOR LOOPER CLAMP TAPER; SUB ASSY:OSCILLATING BLOCK COMPLETE; SEWING HEAD 150 U</t>
  </si>
  <si>
    <t>SPARE PARTS; PART NAME:NUT; MANUFACTURER PART NUMBER:AS2710LA/4;MANUFACTURER:CHRONOS RICHARDSON; DRAWING NUMBER:1B 2171; ITEMPOSITION NUMBER:4; EQUIPMENT NAME:FLAKER BAGGING SYSTEM; EQUIPMENTMAKE:CHRONOS RICHARDSON; EQUIPMENT MODEL:GE-55 SSF; SUBASSY:LOOPER CLAMP ASSEMBLY; SEWING HEAD 150 U</t>
  </si>
  <si>
    <t>SPARE PARTS; PART NAME:SCREW, SPECIAL; MANUFACTURER PART NUMBER:AS 2712 U; MANUFACTURER:CHRONOS RICHARDSON; DRAWING NUMBER:1B 2119;ITEM POSITION NUMBER:3; EQUIPMENT NAME:FLAKER BAGGING SYSTEM; EQUIPMENT MAKE:CHRONOS RICHARDSON; EQUIPMENT MODEL:GE-55 SSF; SUBASSY:LOOPER STRAP; NEEDLE STRAP; FEED DOG BLOCK STRAP; SEWING HEAD 150 U</t>
  </si>
  <si>
    <t>FLAT RING GASKETS; PRESSURE DESIGNATION:CL 150; THICKNESS:3 MM; MAT:NON ASBESTOS; SIZE, PIPE, NOMINAL:DN 200; MANUFACTURERMODEL:CPI OIL SEPERATOR; SUPPLIER ORDER NUMBER:OA 1447; SUPPLIER PART NUMBER:19; DRAWING NUMBER:MFF120-DR-0001; REAL MANUFACTURERNAME:CHAMPION AF-154/EQIUVALENT</t>
  </si>
  <si>
    <t>SPARE PARTS; PART NAME:FELT,OIL; EQUIPMENT NAME:PORTABLE STITCHING MACHINE;EQUIPMENT MAKE:NEWLONG INDUSTRIAL FZC; EQUIPMENT MODEL:NP-7A; MANUFACTURER PARTNUMBER:245211; MANUFACTURER:NEWLONG INDUSTRIAL FZC; NEEDLE BAR, PRESSER BAR ANDDRIVING PARTS</t>
  </si>
  <si>
    <t>SPARE PARTS; PART NAME:ALLEN GRUB SCREW; MANUFACTURER PART NUMBER:5B 37665/105; MANUFACTURER:CHRONOS RICHARDSON; DIMENSIONS:5/16IN; DRAWING NUMBER:5B 37665; ITEM POSITION NUMBER:105; EQUIPMENT NAME:FLAKER BAGGING SYSTEM; EQUIPMENT MAKE:CHRONOS RICHARDSON;EQUIPMENT MODEL:GE-55 SSF; SUB ASSY:SEWING HEAD 150 U</t>
  </si>
  <si>
    <t>SPARE PARTS; PART NAME:PORT FERRULE,TENSION; EQUIPMENT NAME:STITCHING MACHINE; EQUIPMENT MAKE:NEWLONG INDUSTRIAL FZC; EQUIPMENTMODEL:DS-9C; MANUFACTURER:NEWLONG INDUSTRIAL FZC; MANUFACTURER PART NUMBER:35071; SUB ASSEMBLY:THREAD BREAK DETECTOR PARTS</t>
  </si>
  <si>
    <t>SPARE PARTS; PART NAME:PACKING; MANUFACTURER PART NUMBER:B6-R2-R/POS.2; MANUFACTURER:SHIN NIPPON MACHINERY CO LTD; ITEM POSITIONNUMBER:2; EQUIPMENT NAME:BIG PUMP (TURBINE); EQUIPMENT MAKE:SHIN NIPPON MACHINERY CO LTD; EQUIPMENT MODEL:B6-R2-R</t>
  </si>
  <si>
    <t>SPARE PARTS; PART NAME:PACKING; MANUFACTURER PART NUMBER:11514G-0001-10-R5/2, 8; MANUFACTURER:SHIN NIPPON MACHINERY CO LTD; DRAWINGNUMBER:11514G-0001-10-R5; ITEM POSITION NUMBER:2, 8; EQUIPMENT NAME:BIG PUMP (TURBINE); EQUIPMENT MAKE:SHIN NIPPON MACHINERY CO.,LTD; EQUIPMENT MODEL:B6-R2-R; ADDITIONAL INFORMATION:FOR GLAND CONDENSER</t>
  </si>
  <si>
    <t>SPARE PARTS; PART NAME:NUT; EQUIPMENT NAME:STITCHING MACHINE; EQUIPMENTMAKE:NEWLONG INDUSTRIAL FZC; EQUIPMENT MODEL:NP-7A; MANUFACTURER PARTNUMBER:11/64N40201; MANUFACTURER:NEWLONG INDUSTRIAL FZC; FOR ROLLER STUD SCREW;FOR LOOPER; TYPE:PORTABLE</t>
  </si>
  <si>
    <t>SPARE PARTS; PART NAME:SCREW; EQUIPMENT NAME:PORTABLE STITCHING MACHINE;EQUIPMENT MAKE:NEWLONG INDUSTRIAL FZC; EQUIPMENT MODEL:NP-7A; MANUFACTURER PARTNUMBER:6S5X15; MANUFACTURER:NEWLONG INDUSTRIAL FZC; FOR OILER; BUSHING ANDOILING PARTS</t>
  </si>
  <si>
    <t>SPARE PARTS; PART NAME:BOLT; DIMENSIONS:M3 X 0.5 X LG 12; EQUIPMENTNAME:PORTABLE STITCHING MACHINE; EQUIPMENT MAKE:NEWLONG INDUSTRIAL FZC;EQUIPMENT MODEL:NP-7A; MANUFACTURER PART NUMBER:4B3X12; MANUFACTURER:NEWLONGINDUSTRIAL FZC; FOR BALL; FEED DRIVING AND CUTTER PARTS</t>
  </si>
  <si>
    <t>SPARE PARTS; PART NAME:WASHER; DIMENSIONS:M3; EQUIPMENT NAME:PORTABLE STITCHINGMACHINE; EQUIPMENT MAKE:NEWLONG INDUSTRIAL FZC; EQUIPMENT MODEL:NP-7A;MANUFACTURER PART NUMBER:1W3; MANUFACTURER:NEWLONG INDUSTRIAL FZC; FOR BALL;FEED DRIVING AND CUTTER PARTS</t>
  </si>
  <si>
    <t>SPARE PARTS; PART NAME:SCREW, SPECIAL; MANUFACTURER PART NUMBER:29; MANUFACTURER:CHRONOS RICHARDSON; DRAWING NUMBER:1B 1957; ITEMPOSITION NUMBER:5; EQUIPMENT NAME:FLAKER BAGGING SYSTEM; EQUIPMENT MAKE:CHRONOS RICHARDSON; EQUIPMENT MODEL:GE-55 SSF; SUBASSY:SEWING HEAD 150 U</t>
  </si>
  <si>
    <t>SPARE PARTS; PART NAME:SCREW, CLAMP; MANUFACTURER PART NUMBER:30; MANUFACTURER:CHRONOS RICHARDSON; DRAWING NUMBER:1B 1955; ITEMPOSITION NUMBER:6; EQUIPMENT NAME:FLAKER BAGGING SYSTEM; EQUIPMENT MAKE:CHRONOS RICHARDSON; EQUIPMENT MODEL:GE-55 SSF; ADDITIONALINFORMATION:NEEDLE BUSH; SUB ASSY:SEWING HEAD 150 U</t>
  </si>
  <si>
    <t>SPARE PARTS; PART NAME:WASHER, PLAIN; MANUFACTURER PART NUMBER:5B37665/10; MANUFACTURER:CHRONOS RICHARDSON; DRAWING NUMBER:5B37665; ITEM POSITION NUMBER:10; EQUIPMENT NAME:FLAKER BAGGING SYSTEM;EQUIPMENT MAKE:CHRONOS RICHARDSON; EQUIPMENT MODEL:GE-55 SSF;ADDITIONAL INFORMATION:REFERENCE:2BA; SUB ASSY:SEWING HEAD 150 U</t>
  </si>
  <si>
    <t>SPARE PARTS; PART NAME:SCREW, SPECIAL; MANUFACTURER PART NUMBER:AS 2714F; MANUFACTURER:CHRONOS RICHARDSON; DRAWING NUMBER:1B 2178;ITEM POSITION NUMBER:86; EQUIPMENT NAME:FLAKER BAGGING SYSTEM; EQUIPMENT MAKE:CHRONOS RICHARDSON; EQUIPMENT MODEL:GE-55 SSF; SUBASSY:SEWING HEAD 150 U</t>
  </si>
  <si>
    <t>SPARE PARTS; PART NAME:CROSS HEAD PLUG PIN; MANUFACTURER PART NUMBER:17219B1; MANUFACTURER:DRESSER-RAND; DRAWING NUMBER:W125221(11/3); EQUIPMENT NAME:HP NITROGEN COMPRESSOR; EQUIPMENT MAKE:DRESSER-RAND; EQUIPMENT MODEL:4.75 X 5 ESH1 NL 2; SUB ASSY:CROSSHEAD</t>
  </si>
  <si>
    <t>SPLIT COTTER PINS; MAT:ELECTRO GALVANIZED; LENGTH:50 MM; SIZE:4 MM; DESIGN SPEC:DIN 94; EQUIPMENT:LAYER PRESSING UNIT; EQUIPMENTPART NUMBER:SSP04050; EQUIPMENT MANUFACTURER:STATEC BINDER; DRAWING NUMBER:ZGP10013; POSITION NUMBER:019</t>
  </si>
  <si>
    <t>SPIRAL WOUND GASKETS; PRESSURE DESIGNATION:ASME CL 600; THICKNESS, GASKET:4.5 MM; MAT, WINDINGS:STAINLESS STEEL 316; MAT,FILLER:MICA; MAT, INNER RING:STAINLESS STEEL 316; MAT, CENTRING RING:STAINLESS STEEL 304; SIZE, PIPE, NOMINAL:1/2 IN; FACING,FLANGE: RAISED FACE; REFERENCE: 33FMFC</t>
  </si>
  <si>
    <t>SPARE PARTS; PART NAME:BOLT; EQUIPMENT NAME:STITCHING MACHINE; EQUIPMENT MAKE:NEWLONG INDUSTRIAL FZC; EQUIPMENT MODEL:DS-9C;MANUFACTURER:NEWLONG INDUSTRIAL FZC; MANUFACTURER PART NUMBER:1B10X15; SUB ASSEMBLY:THREAD BREAK DETECTOR PARTS</t>
  </si>
  <si>
    <t>SPIRAL WOUND GASKETS; DESIGN SPEC:ASME B16.20; DESIGN SPEC, FLANGE(S):ANSI B16.5; PRESSURE DESIGNATION:ASME CLASS 150; THICKNESS,GASKET:4.5 MM; THICKNESS, CENTRING RING:3.2 MM; MAT, WINDINGS:STAINLESS STEEL 316; MAT, FILLER:GRAFOIL; MAT, CENTRING RING:CARBONSTEEL; SIZE, PIPE, NOMINAL:3 IN; WITH OUT INNER RING</t>
  </si>
  <si>
    <t>FLAT RING GASKETS; TYPE:FLAT RING; DESIGN SPEC:ANSI B16.21; FACING, FLANGE:FLAT FACE; PRESSURE DESIGNATION:CL150; THICKNESS:3 MM;MAT:NEOPRENE WHITE; SIZE, PIPE, NOMINAL:3/4 IN; FOR GIRTH JOINTS; EQUIPMENT NAME:MOISTURE SEPARATOR; EQUIPMENT MODEL:FAH-1-700;POSITOION NUMBER:14; DRAWING NUMBER:OSI2011010.0.408.0039</t>
  </si>
  <si>
    <t>FLAT RING GASKETS; TYPE:FLAT RING; DESIGN SPEC:ANSI B16.21; FACING, FLANGE:RAISED FACE; PRESSURE DESIGNATION:CL150; MAT:NEOPRENEWHITE; SIZE, PIPE, NOMINAL:2 IN; FOR GIRTH JOINTS; EQUIPMENT NAME:COOLER; POSITOION NUMBER:51; DRAWING NUMBER:OSI2011010.0.408.0041</t>
  </si>
  <si>
    <t>SOCKET WELD PIPE COUPLINGS; TYPE:HALF; MAT:CARBON STEEL; MAT, SPEC:ASTM A105; PRESSURE DESIGNATION:ASME CLASS 3000; SIZE:3/4 IN;SPEC:ANSI B16.11; FORGED</t>
  </si>
  <si>
    <t>SPARE PARTS; PART NAME:GASKET, PACKING; MANUFACTURER PART NUMBER:11515-0600/407; MANUFACTURER:SHIN NIPPON MACHINERY CO LTD; DRAWINGNUMBER:11515-0600; ITEM POSITION NUMBER:407; EQUIPMENT NAME:BIG PUMP (TURBINE); EQUIPMENT MAKE:SHIN NIPPON MACHINERY CO., LTD;EQUIPMENT MODEL:B8-C2; EQUIPMENT MODEL:B8-C2; ADDITIONAL INFORMATION:FOR GOVERNOR VALVE</t>
  </si>
  <si>
    <t>SPARE PARTS; PART NAME:PACKING; MANUFACTURER PART NUMBER:B5-R4-R; MANUFACTURER:SHIN NIPPON MACHINERY CO LTD; DRAWINGNUMBER:B5-R4-R; EQUIPMENT NAME:BIG PUMPS (TURBINE)/; EQUIPMENT NAME:TURBINE SPARES; EQUIPMENT MODEL:B5-R4-R; ADDITIONALINFORMATION:FOR COUPLING COVER</t>
  </si>
  <si>
    <t>SPARE PARTS; PART NAME:GASKET; EQUIPMENT NAME:INSTRUMENT AIR COMPRESSOR; EQUIPMENT MODEL:1EHA1T; MANUFACTURER:KPCL; MANUFACTURERPART NUMBER:24.461.100.00; DRAWING NUMBER:EPCC2-GP-VD-009_9190_CDX_001-02</t>
  </si>
  <si>
    <t>SPARE PARTS; PART NAME:GASKET; EQUIPMENT NAME:INSTRUMENT AIR COMPRESSOR; EQUIPMENT MODEL:1EHA1T; MANUFACTURER:KPCL; MANUFACTURERPART NUMBER:24.460.300.00; DRAWING NUMBER:EPCC2-GP-VD-009_9190_CDX_001-02</t>
  </si>
  <si>
    <t>SPARE PARTS; PART NAME:SCREW; EQUIPMENT NAME:PORTABLE STITCHING MACHINE;EQUIPMENT MAKE:NEWLONG INDUSTRIAL FZC; EQUIPMENT MODEL:NP-7A; ADDITIONALINFORMATION:FOR MOTOR; MANUFACTURER PART NUMBER:4S3 X 6-W; MANUFACTURER:NEWLONGINDUSTRIAL FZC</t>
  </si>
  <si>
    <t>SPARE PARTS; PART NAME:FELT,OIL; EQUIPMENT NAME:PORTABLE STITCHING MACHINE;EQUIPMENT MAKE:NEWLONG INDUSTRIAL FZC; EQUIPMENT MODEL:NP-7A; MANUFACTURER PARTNUMBER:245411; MANUFACTURER:NEWLONG INDUSTRIAL FZC; NEEDLE BAR, PRESSER BAR ANDDRIVING PARTS</t>
  </si>
  <si>
    <t>SPARE PARTS; PART NAME:WASHER,SPRING; EQUIPMENT NAME:PORTABLE STITCHING MACHINE;EQUIPMENT MAKE:NEWLONG INDUSTRIAL FZC; EQUIPMENT MODEL:NP-7A; MANUFACTURER PARTNUMBER:3W6; MANUFACTURER:NEWLONG INDUSTRIAL FZC; THREAD TENSION AND COVER PARTS</t>
  </si>
  <si>
    <t>SPARE PARTS; PART NAME:WASHER; EQUIPMENT NAME:PORTABLE STITCHING MACHINE;EQUIPMENT MAKE:NEWLONG INDUSTRIAL FZC; EQUIPMENT MODEL:NP-7A; MANUFACTURER PARTNUMBER:5W8; MANUFACTURER:NEWLONG INDUSTRIAL FZC; FOR CONNECTING ROD ASSEMBLY;NEEDLE BAR, PRESSER BAR AND DRIVING PARTS</t>
  </si>
  <si>
    <t>SPIRAL WOUND GASKETS; DESIGN SPEC:ANSI B16.20; DESIGN SPEC, FLANGE(S):ANSI B16.5; SERVICE:LOW TEMPERATURE; PRESSUREDESIGNATION:CLASS 300; MAT, WINDINGS:STAINLESS STEEL 316; MAT, FILLER:GRAFOIL; MAT, CENTRING RING:STAINLESS STEEL 316; SIZE, PIPE,NOMINAL:2 IN</t>
  </si>
  <si>
    <t>SPARE PARTS; PART NAME:COVER,KNIFE; EQUIPMENT NAME:PORTABLE STITCHING MACHINE;EQUIPMENT MAKE:NEWLONG INDUSTRIAL FZC; EQUIPMENT MODEL:NP-7A; MANUFACTURER PARTNUMBER:245561; MANUFACTURER:NEWLONG INDUSTRIAL FZC; FEED DRIVING AND CUTTERPARTS</t>
  </si>
  <si>
    <t>SPARE PARTS; PART NAME:PACKING; MANUFACTURER PART NUMBER:B5-R4-R; MANUFACTURER:SHIN NIPPON MACHINERY CO LTD; DRAWINGNUMBER:B5-R4-R; EQUIPMENT NAME:BIG PUMPS (TURBINE)/; EQUIPMENT NAME:TURBINE SPARES; EQUIPMENT MODEL:B5-R4-R; ADDITIONALINFORMATION:FOR GOVERNER HOUSING</t>
  </si>
  <si>
    <t>SPARE PARTS; PART NAME:PACKING; MANUFACTURER PART NUMBER:B6-R2-R; MANUFACTURER:SHIN NIPPON MACHINERY CO LTD; EQUIPMENT NAME:BIGPUMP (TURBINE); EQUIPMENT MAKE:SHIN NIPPON MACHINERY CO LTD; EQUIPMENT MODEL:B6-R2-R; ADDITIONAL INFORMATION:FOR GOVERNER HOUSING</t>
  </si>
  <si>
    <t>SPARE PARTS; PART NAME:PACKING; MANUFACTURER PART NUMBER:11515-0900-1A/509; MANUFACTURER:SHIN NIPPON MACHINERY CO LTD; DRAWINGNUMBER:11515-0900-1A; ITEM POSITION NUMBER:509; EQUIPMENT NAME:BIG PUMP (TURBINE); EQUIPMENT MAKE:SHIN NIPPON MACHINERY CO., LTD;EQUIPMENT MODEL:B8-C2</t>
  </si>
  <si>
    <t>SPARE PARTS; PART NAME:PACKING SET; MANUFACTURER PART NUMBER:11515-0900-1A/9; MANUFACTURER:SHIN NIPPON MACHINERY CO LTD; DRAWINGNUMBER:11515-0900-1A; ITEM POSITION NUMBER:9; EQUIPMENT NAME:BIG PUMP (TURBINE); EQUIPMENT MAKE:SHIN NIPPON MACHINERY CO., LTD;EQUIPMENT MODEL:B8-C2; ADDITIONAL INFORMATION:FOR ESV</t>
  </si>
  <si>
    <t>SPARE PARTS; PART NAME:PRESSER FOOT LIFTER BASE; EQUIPMENT NAME:PORTABLESTITCHING MACHINE; EQUIPMENT MAKE:NEWLONG INDUSTRIAL FZC; EQUIPMENT MODEL:NP-7A;MANUFACTURER PART NUMBER:242172; MANUFACTURER:NEWLONG INDUSTRIAL FZC; NEEDLEBAR, PRESSER BAR AND DRIVING PARTS</t>
  </si>
  <si>
    <t>SPARE PARTS; PART NAME:TUNGUED WASHER; MANUFACTURER PART NUMBER:11513-2800-1/38; MANUFACTURER:SHIN NIPPON MACHINERY CO LTD; DRAWINGNUMBER:11513-2800-1; EQUIPMENT NAME:BIG PUMPS (TURBINE)/; EQUIPMENT NAME:TURBINE SPARES; EQUIPMENT MODEL:B5-R4-R; ADDITIONALINFORMATION:FOR HP GOVERNER VALVE</t>
  </si>
  <si>
    <t>SPARE PARTS; PART NAME:GASKET, PACKING; MANUFACTURER PART NUMBER:11515-0601/470; MANUFACTURER:SHIN NIPPON MACHINERY CO LTD; DRAWINGNUMBER:11515-0601; ITEM POSITION NUMBER:470; EQUIPMENT NAME:BIG PUMP (TURBINE); EQUIPMENT MAKE:SHIN NIPPON MACHINERY CO., LTD;EQUIPMENT MODEL:B8-C2; ADDITIONAL INFORMATION:FOR GOVERNOR VALVE</t>
  </si>
  <si>
    <t>SPARE PARTS; PART NAME:WASHER, TONGUED; MANUFACTURER PART NUMBER:11514-2800-1/38; MANUFACTURER:SHIN NIPPON MACHINERY CO LTD;DRAWING NUMBER:11514-2800-1; ITEM POSITION NUMBER:38; EQUIPMENT NAME:BIG PUMP (TURBINE); EQUIPMENT MAKE:SHIN NIPPON MACHINERY CO.,LTD; EQUIPMENT MODEL:B6-R2-R; ADDITIONAL INFORMATION:FOR HIGH PRESS GOVERNOR VALVE</t>
  </si>
  <si>
    <t>LUMINAIRES ACCESSORRIES ; DESCRIPTION:INDICATOR LED; DIMENSIONS:5 MM;CURRENT RATING:15 mA; MANUFACTURER:NATIONAL LED; FOR CRACKER CATHODICPROTECTION TR UNIT</t>
  </si>
  <si>
    <t>RESISTORS; TYPE, RESISTOR:CARBON; RESISTANCE:10 KOHM; POWER DISSIPATION:2 W; MANUFACTURER:PHILIPS; RESISTANCE IN DC VOLTAGEFEEDBACK CHAIN; FOR CRACKER CATHODIC PROTECTION TR UNIT</t>
  </si>
  <si>
    <t>RESISTORS; TYPE, RESISTOR:CARBON; RESISTANCE:1 KOHM; POWER DISSIPATION:2 W; MANUFACTURER:PHILIPS; RESISTANCE IN DC VOLTAGE FEEDBACKCHAIN; FOR CRACKER CATHODIC PROTECTION TR UNIT</t>
  </si>
  <si>
    <t>FLAT RING GASKETS; PRESSURE DESIGNATION:CL 150; THICKNESS:3 MM; MAT:NON ASBESTOS; SIZE, PIPE, NOMINAL:4 IN; MANUFACTURER MODEL:CPIOIL SEPERATOR; SUPPLIER ORDER NUMBER:OA 1447; SUPPLIER PART NUMBER:15; DRAWING NUMBER:MFF120-DR-0001; REAL MANUFACTURERNAME:CHAMPION AF-154/EQIUVALENT</t>
  </si>
  <si>
    <t>SPARE PARTS; PART NAME:PACKING; MANUFACTURER PART NUMBER:3-10; MANUFACTURER:SHIN NIPPON MACHINERY CO LTD; DRAWINGNUMBER:11514-0001-10-R2; DRAWING NUMBER:11515-0001-10-R2; EQUIPMENT NAME:BIG PUMP (TURBINE); EQUIPMENT MAKE:SHIN NIPPON MACHINERYCO., LTD; EQUIPMENT MODEL:B6-R2-R; EQUIPMENT MODEL:B8-C2; ADDITIONAL INFORMATION:FOR BEARING HOUSING COVER</t>
  </si>
  <si>
    <t>SPARE PARTS; PART NAME:PACKING; MANUFACTURER PART NUMBER:B6-R2-R; MANUFACTURER:SHIN NIPPON MACHINERY CO LTD; EQUIPMENT NAME:BIGPUMP (TURBINE); EQUIPMENT MAKE:SHIN NIPPON MACHINERY CO LTD; EQUIPMENT MODEL:B6-R2-R; ADDITIONAL INFORMATION:FOR ACTUATOR</t>
  </si>
  <si>
    <t>SPARE PARTS; PART NAME:LOCK WASHER,SPRING; DIMENSIONS:M3; EQUIPMENTNAME:PORTABLE STITCHING MACHINE; EQUIPMENT MAKE:NEWLONG INDUSTRIAL FZC;EQUIPMENT MODEL:NP-7A; MANUFACTURER PART NUMBER:3W3; MANUFACTURER:NEWLONGINDUSTRIAL FZC; FEED DRIVING AND CUTTER PARTS</t>
  </si>
  <si>
    <t>SPARE PARTS; PART NAME:NUT; DIMENSIONS:M3 X 0.5; EQUIPMENT NAME:PORTABLESTITCHING MACHINE; EQUIPMENT MAKE:NEWLONG INDUSTRIAL FZC; EQUIPMENT MODEL:NP-7A;MANUFACTURER PART NUMBER:1N3; MANUFACTURER:NEWLONG INDUSTRIAL FZC; FOR BALL;FEED DRIVING AND CUTTER PARTS</t>
  </si>
  <si>
    <t>SPARE PARTS; PART NAME:NUT; EQUIPMENT NAME:PORTABLE STITCHING MACHINE; EQUIPMENTMAKE:NEWLONG INDUSTRIAL FZC; EQUIPMENT MODEL:NP-7A; MANUFACTURER PARTNUMBER:1N4; MANUFACTURER:NEWLONG INDUSTRIAL FZC; BUSHING AND OILING PARTS</t>
  </si>
  <si>
    <t>FLAT RING GASKETS; DESIGN SPEC:ANSI B16.21; DESIGN SPEC, FLANGE(S):ANSI B16.5; PRESSURE DESIGNATION:CLASS 300; THICKNESS:2 MM;MAT:NON ASBESTOS; MAT, SPEC:BS7531 GRADE X; SIZE, PIPE, NOMINAL:1 IN</t>
  </si>
  <si>
    <t>SPARE PARTS; PART NAME:O-RING; MANUFACTURER PART NUMBER:B5-R4-R; MANUFACTURER:SHIN NIPPON MACHINERY CO LTD; DRAWING NUMBER:B5-R4-R;EQUIPMENT NAME:BIG PUMPS (TURBINE)/; EQUIPMENT NAME:TURBINE SPARES; EQUIPMENT MODEL:B5-R4-R; ADDITIONAL INFORMATION:FOR COUPLINGCOVER</t>
  </si>
  <si>
    <t>SPARE PARTS; PART NAME:TUNGUED WASHER; MANUFACTURER PART NUMBER:11513-2800-1/51; MANUFACTURER:SHIN NIPPON MACHINERY CO LTD; DRAWINGNUMBER:11513-2800-1; EQUIPMENT NAME:BIG PUMPS (TURBINE)/; EQUIPMENT NAME:TURBINE SPARES; EQUIPMENT MODEL:B5-R4-R; ADDITIONALINFORMATION:FOR HP GOVERNER VALVE</t>
  </si>
  <si>
    <t>SPARE PARTS; PART NAME:PACKING; MANUFACTURER PART NUMBER:11513-2100/13; MANUFACTURER:SHIN NIPPON MACHINERY CO LTD; DRAWINGNUMBER:11513-2100; ITEM POSITION NUMBER:13; EQUIPMENT NAME:BIG PUMP (TURBINE); EQUIPMENT MAKE:SHIN NIPPON MACHINERY CO., LTD;EQUIPMENT MODEL:B5-R4-R; ADDITIONAL INFORMATION:FOR COUPLING COVER</t>
  </si>
  <si>
    <t>SPARE PARTS; PART NAME:PACKING; MANUFACTURER PART NUMBER:B6-R2-R/POS.13; MANUFACTURER:SHIN NIPPON MACHINERY CO LTD; ITEM POSITIONNUMBER:13; EQUIPMENT NAME:BIG PUMP (TURBINE); EQUIPMENT MAKE:SHIN NIPPON MACHINERY CO LTD; EQUIPMENT MODEL:B6-R2-R; ADDITIONALINFORMATION:FOR COUPLING COVER</t>
  </si>
  <si>
    <t>SPARE PARTS; PART NAME:PACKING; MANUFACTURER PART NUMBER:11515-0600/470; MANUFACTURER:SHIN NIPPON MACHINERY CO LTD; DRAWINGNUMBER:11515-0600; ITEM POSITION NUMBER:470; EQUIPMENT NAME:BIG PUMP (TURBINE); EQUIPMENT MAKE:SHIN NIPPON MACHINERY CO., LTD;EQUIPMENT MODEL:B8-C2; ADDITIONAL INFORMATION:FOR GOVERNOR VALVE</t>
  </si>
  <si>
    <t>SPARE PARTS; PART NAME:WASHER, TONGUED; MANUFACTURER PART NUMBER:11514-2800-1/51; MANUFACTURER:SHIN NIPPON MACHINERY CO LTD;DRAWING NUMBER:11514-2800-1; ITEM POSITION NUMBER:51; EQUIPMENT NAME:BIG PUMP (TURBINE); EQUIPMENT MAKE:SHIN NIPPON MACHINERY CO.,LTD; EQUIPMENT MODEL:B6-R2-R; ADDITIONAL INFORMATION:FOR HIGH PRESS GOVERNOR VALVE</t>
  </si>
  <si>
    <t>SPARE PARTS; PART NAME:KNIFE TENSION SPRING; EQUIPMENT NAME:PORTABLE STITCHINGMACHINE; EQUIPMENT MAKE:NEWLONG INDUSTRIAL FZC; EQUIPMENT MODEL:NP-7A;MANUFACTURER PART NUMBER:246051; MANUFACTURER:NEWLONG INDUSTRIAL FZC; FEEDDRIVING AND CUTTER PARTS</t>
  </si>
  <si>
    <t>SPARE PARTS; PART NAME:WASHER,SPRING; EQUIPMENT NAME:STITCHING MACHINE; EQUIPMENT MAKE:NEWLONG INDUSTRIAL FZC; EQUIPMENTMODEL:DS-9C; MANUFACTURER:NEWLONG INDUSTRIAL FZC; MANUFACTURER PART NUMBER:3W10; SUB ASSEMBLY:THREAD BREAK DETECTOR PARTS</t>
  </si>
  <si>
    <t>SPARE PARTS; PART NAME:WASHER; EQUIPMENT NAME:STITCHING MACHINE; EQUIPMENT MAKE:NEWLONG INDUSTRIAL FZC; EQUIPMENT MODEL:DS-9C;MANUFACTURER:NEWLONG INDUSTRIAL FZC; MANUFACTURER PART NUMBER:2W10; SUB ASSEMBLY:THREAD BREAK DETECTOR PARTS</t>
  </si>
  <si>
    <t>GASKET; PRESSURE DESIGNATION:ASME CLASS 300; THICKNESS:3 MM; MAT:NON-ASBESTOS; SIZE, PIPE, NOMINAL:4 IN; EQUIPMENT NAME:CLOSEDBOLWDOWN DRUM; DRAWING NUMBER:11052-016-DW-0810-02; SUPPLIER PART NUMBER:166</t>
  </si>
  <si>
    <t>SPARE PARTS; PART NAME:PACKING; MANUFACTURER PART NUMBER:B5-R4-R; MANUFACTURER:SHIN NIPPON MACHINERY CO LTD; DRAWINGNUMBER:B5-R4-R; EQUIPMENT NAME:BIG PUMPS (TURBINE)/; EQUIPMENT NAME:TURBINE SPARES; EQUIPMENT MODEL:B5-R4-R; ADDITIONALINFORMATION:FOR ACTUATOR</t>
  </si>
  <si>
    <t>SPARE PARTS; PART NAME:SCREW; EQUIPMENT NAME:STITCHING MACHINE; EQUIPMENT MAKE:NEWLONG INDUSTRIAL FZC; EQUIPMENT MODEL:DS-9C;MANUFACTURER:NEWLONG INDUSTRIAL FZC; MANUFACTURER PART NUMBER:4S4X10; SUB ASSEMBLY:THREAD BREAK DETECTOR PARTS</t>
  </si>
  <si>
    <t>SPARE PARTS; PART NAME:PACKING; MANUFACTURER PART NUMBER:11513-0001-10-R2/3-10; MANUFACTURER:SHIN NIPPON MACHINERY CO LTD; DRAWINGNUMBER:11513-0001-10-R2; EQUIPMENT NAME:BIG PUMPS (TURBINE)/; EQUIPMENT NAME:TURBINE SPARES; EQUIPMENT MODEL:B5-R4-R; ADDITIONALINFORMATION:FOR BEARING HOUSING COVER</t>
  </si>
  <si>
    <t>SPARE PARTS; PART NAME:PACKING; MANUFACTURER PART NUMBER:B5-R4-R; MANUFACTURER:SHIN NIPPON MACHINERY CO LTD; DRAWINGNUMBER:B5-R4-R; EQUIPMENT NAME:BIG PUMPS (TURBINE)/; EQUIPMENT NAME:TURBINE SPARES; EQUIPMENT MODEL:B5-R4-R; ADDITIONALINFORMATION:FOR THERMOMETER</t>
  </si>
  <si>
    <t>SPARE PARTS; PART NAME:PACKING; MANUFACTURER PART NUMBER:B6-R2-R; MANUFACTURER:SHIN NIPPON MACHINERY CO LTD; EQUIPMENT NAME:BIGPUMP (TURBINE); EQUIPMENT MAKE:SHIN NIPPON MACHINERY CO LTD; EQUIPMENT MODEL:B6-R2-R; ADDITIONAL INFORMATION:FOR THERMOMETER</t>
  </si>
  <si>
    <t>RESISTORS; TYPE, RESISTOR:CARBON; RESISTANCE:4.7 KOHM; POWER DISSIPATION:2 W; MANUFACTURER:PHILIPS; RESISTANCE IN DC VOLTAGEFEEDBACK CHAIN; FOR CRACKER CATHODIC PROTECTION TR UNIT</t>
  </si>
  <si>
    <t>SPARE PARTS; PART NAME:SCREW; EQUIPMENT NAME:STITCHING MACHINE; EQUIPMENT MAKE:NEWLONG INDUSTRIAL FZC; EQUIPMENT MODEL:DS-9C;MANUFACTURER:NEWLONG INDUSTRIAL FZC; MANUFACTURER PART NUMBER:4S3X8; SUB ASSEMBLY:THREAD BREAK DETECTOR PARTS</t>
  </si>
  <si>
    <t>SPARE PARTS; PART NAME:VALVE, SUCTION; MANUFACTURER PART NUMBER:9913; MANUFACTURER:SWELORE ENGINEERING PVT LTD; MATERIAL:STAINLESSSTEEL 316; DRAWING NUMBER:MGA201-D-DR-00003; ITEM POSITION NUMBER:13; EQUIPMENT NAME:RECIPROCATING PUMP; EQUIPMENT MAKE:SWELOREENGINEERING PVT LTD; EQUIPMENT MODEL:WDD-5000/65</t>
  </si>
  <si>
    <t>Lasy used Days</t>
  </si>
  <si>
    <t>Raw Material</t>
  </si>
  <si>
    <t>Consumables</t>
  </si>
  <si>
    <t>0 to 90</t>
  </si>
  <si>
    <t>90 to 180</t>
  </si>
  <si>
    <t>180 to 270</t>
  </si>
  <si>
    <t>270 to 365</t>
  </si>
  <si>
    <t>Fast</t>
  </si>
  <si>
    <t>Slow</t>
  </si>
  <si>
    <t>Very Slow</t>
  </si>
  <si>
    <t>Non-Moving</t>
  </si>
  <si>
    <t>Spare parts</t>
  </si>
  <si>
    <t>Coding</t>
  </si>
  <si>
    <t>Type</t>
  </si>
  <si>
    <t>item type OPaL</t>
  </si>
  <si>
    <t>Material Code</t>
  </si>
  <si>
    <t>Category</t>
  </si>
  <si>
    <t>Chemical</t>
  </si>
  <si>
    <t>Oil</t>
  </si>
  <si>
    <t>Electrical</t>
  </si>
  <si>
    <t>Mechanical</t>
  </si>
  <si>
    <t>Water</t>
  </si>
  <si>
    <t>Row Labels</t>
  </si>
  <si>
    <t>Grand Total</t>
  </si>
  <si>
    <t>Discounting</t>
  </si>
  <si>
    <t>A</t>
  </si>
  <si>
    <t>B</t>
  </si>
  <si>
    <t>C</t>
  </si>
  <si>
    <t>D</t>
  </si>
  <si>
    <t>E</t>
  </si>
  <si>
    <t>Very Fast</t>
  </si>
  <si>
    <t>More than 365</t>
  </si>
  <si>
    <t>x</t>
  </si>
  <si>
    <t>y</t>
  </si>
  <si>
    <t>t</t>
  </si>
  <si>
    <t>u</t>
  </si>
  <si>
    <t>v</t>
  </si>
  <si>
    <t>w</t>
  </si>
  <si>
    <t>RMC</t>
  </si>
  <si>
    <t>RMO</t>
  </si>
  <si>
    <t>SPC</t>
  </si>
  <si>
    <t>SPE</t>
  </si>
  <si>
    <t>SPM</t>
  </si>
  <si>
    <t>SPO</t>
  </si>
  <si>
    <t>CC</t>
  </si>
  <si>
    <t>CE</t>
  </si>
  <si>
    <t>CM</t>
  </si>
  <si>
    <t>CO</t>
  </si>
  <si>
    <t>CW</t>
  </si>
  <si>
    <t>Column</t>
  </si>
  <si>
    <t>Row</t>
  </si>
  <si>
    <t>Row1</t>
  </si>
  <si>
    <t>Column2</t>
  </si>
  <si>
    <t>Discount</t>
  </si>
  <si>
    <t>FMV</t>
  </si>
  <si>
    <t>Sum of Total</t>
  </si>
  <si>
    <t>OPAL</t>
  </si>
  <si>
    <t>Capitalized Items</t>
  </si>
  <si>
    <t>LSTK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</si>
</sst>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00"/>
    <numFmt numFmtId="165" formatCode="_ * #,##0_ ;_ * \-#,##0_ ;_ * &quot;-&quot;??_ ;_ @_ "/>
  </numFmts>
  <fonts count="6" x14ac:knownFonts="1">
    <font>
      <sz val="10"/>
      <name val="Arial"/>
    </font>
    <font>
      <sz val="10"/>
      <name val="Arial"/>
      <family val="2"/>
    </font>
    <font>
      <b/>
      <sz val="10"/>
      <name val="Arial"/>
      <family val="2"/>
    </font>
    <font>
      <b/>
      <sz val="10"/>
      <color theme="0"/>
      <name val="Arial"/>
      <family val="2"/>
    </font>
    <font>
      <sz val="10"/>
      <name val="Arial"/>
      <family val="2"/>
    </font>
    <font>
      <b/>
      <sz val="10"/>
      <color theme="1"/>
      <name val="Arial"/>
      <family val="2"/>
    </font>
  </fonts>
  <fills count="5">
    <fill>
      <patternFill patternType="none"/>
    </fill>
    <fill>
      <patternFill patternType="gray125"/>
    </fill>
    <fill>
      <patternFill patternType="solid">
        <fgColor indexed="22"/>
        <bgColor indexed="64"/>
      </patternFill>
    </fill>
    <fill>
      <patternFill patternType="solid">
        <fgColor rgb="FF002060"/>
        <bgColor indexed="64"/>
      </patternFill>
    </fill>
    <fill>
      <patternFill patternType="solid">
        <fgColor theme="5"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4">
    <xf numFmtId="0" fontId="0" fillId="0" borderId="0" xfId="0" applyAlignment="1">
      <alignment vertical="top"/>
    </xf>
    <xf numFmtId="165" fontId="0" fillId="0" borderId="0" xfId="1" applyNumberFormat="1" applyFont="1" applyAlignment="1">
      <alignmen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0" borderId="0" xfId="0" applyFont="1" applyAlignment="1">
      <alignment horizontal="center" vertical="center"/>
    </xf>
    <xf numFmtId="0" fontId="3" fillId="3" borderId="1" xfId="0" applyFont="1" applyFill="1" applyBorder="1" applyAlignment="1">
      <alignment horizontal="center" vertical="center"/>
    </xf>
    <xf numFmtId="165" fontId="2" fillId="2" borderId="1" xfId="1" applyNumberFormat="1" applyFont="1" applyFill="1" applyBorder="1" applyAlignment="1">
      <alignment horizontal="center" vertical="center"/>
    </xf>
    <xf numFmtId="165" fontId="3" fillId="3" borderId="1" xfId="1" applyNumberFormat="1" applyFont="1" applyFill="1" applyBorder="1" applyAlignment="1">
      <alignment horizontal="center" vertical="center"/>
    </xf>
    <xf numFmtId="43" fontId="0" fillId="0" borderId="0" xfId="1" applyFont="1" applyAlignment="1">
      <alignment vertical="top"/>
    </xf>
    <xf numFmtId="165" fontId="3" fillId="3" borderId="1" xfId="1"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0" xfId="0" applyFill="1" applyAlignment="1">
      <alignment vertical="top"/>
    </xf>
    <xf numFmtId="165" fontId="0" fillId="0" borderId="0" xfId="1" applyNumberFormat="1" applyFont="1" applyFill="1" applyAlignment="1">
      <alignment horizontal="right" vertical="top"/>
    </xf>
    <xf numFmtId="3" fontId="0" fillId="0" borderId="0" xfId="0" applyNumberFormat="1" applyFill="1" applyAlignment="1">
      <alignment horizontal="right" vertical="top"/>
    </xf>
    <xf numFmtId="164" fontId="0" fillId="0" borderId="0" xfId="0" applyNumberFormat="1" applyFill="1" applyAlignment="1">
      <alignment horizontal="right" vertical="top"/>
    </xf>
    <xf numFmtId="4" fontId="0" fillId="0" borderId="0" xfId="0" applyNumberFormat="1" applyFill="1" applyAlignment="1">
      <alignment horizontal="right" vertical="top"/>
    </xf>
    <xf numFmtId="0" fontId="4" fillId="0" borderId="0" xfId="0" applyFont="1" applyFill="1" applyAlignment="1">
      <alignment vertical="top"/>
    </xf>
    <xf numFmtId="14" fontId="0" fillId="0" borderId="0" xfId="0" applyNumberFormat="1" applyAlignment="1">
      <alignment vertical="top"/>
    </xf>
    <xf numFmtId="14" fontId="3" fillId="4" borderId="1" xfId="0" applyNumberFormat="1" applyFont="1" applyFill="1" applyBorder="1" applyAlignment="1">
      <alignment horizontal="center" vertical="center"/>
    </xf>
    <xf numFmtId="165" fontId="2" fillId="0" borderId="0" xfId="1" applyNumberFormat="1" applyFont="1" applyAlignment="1">
      <alignment horizontal="center" vertical="center" wrapText="1"/>
    </xf>
    <xf numFmtId="0" fontId="2" fillId="0" borderId="0" xfId="0" applyFont="1" applyAlignment="1">
      <alignment horizontal="center" vertical="center" wrapText="1"/>
    </xf>
    <xf numFmtId="14" fontId="0" fillId="0" borderId="0" xfId="0" applyNumberFormat="1" applyFill="1" applyAlignment="1">
      <alignment vertical="top"/>
    </xf>
    <xf numFmtId="165" fontId="0" fillId="0" borderId="0" xfId="1" applyNumberFormat="1" applyFont="1" applyFill="1" applyAlignment="1">
      <alignment vertical="top"/>
    </xf>
    <xf numFmtId="165" fontId="2" fillId="2" borderId="1" xfId="1" applyNumberFormat="1" applyFont="1" applyFill="1" applyBorder="1" applyAlignment="1">
      <alignment horizontal="center" vertical="center" wrapText="1"/>
    </xf>
    <xf numFmtId="0" fontId="0" fillId="0" borderId="0" xfId="0" pivotButton="1" applyAlignment="1">
      <alignment vertical="top"/>
    </xf>
    <xf numFmtId="0" fontId="0" fillId="0" borderId="0" xfId="0" applyAlignment="1">
      <alignment horizontal="left" vertical="top"/>
    </xf>
    <xf numFmtId="43" fontId="2" fillId="0" borderId="0" xfId="1" applyFont="1" applyAlignment="1">
      <alignment vertical="top"/>
    </xf>
    <xf numFmtId="43" fontId="3" fillId="3" borderId="0" xfId="1" applyFont="1" applyFill="1" applyAlignment="1">
      <alignment horizontal="center" vertical="center"/>
    </xf>
    <xf numFmtId="43" fontId="3" fillId="3" borderId="0" xfId="1" applyFont="1" applyFill="1" applyAlignment="1">
      <alignment horizontal="center" vertical="top"/>
    </xf>
    <xf numFmtId="0" fontId="0" fillId="0" borderId="0" xfId="0" applyAlignment="1">
      <alignment horizontal="left" vertical="center"/>
    </xf>
    <xf numFmtId="0" fontId="5" fillId="0" borderId="2" xfId="0" applyFont="1" applyBorder="1" applyAlignment="1">
      <alignment horizontal="left" vertical="center"/>
    </xf>
    <xf numFmtId="43" fontId="0" fillId="0" borderId="0" xfId="1" applyFont="1" applyAlignment="1">
      <alignment horizontal="left" vertical="center"/>
    </xf>
    <xf numFmtId="43" fontId="2" fillId="0" borderId="0" xfId="1" applyFont="1" applyAlignment="1">
      <alignment horizontal="center" vertical="center"/>
    </xf>
    <xf numFmtId="9" fontId="0" fillId="0" borderId="0" xfId="2" applyFont="1" applyAlignment="1">
      <alignment vertical="top"/>
    </xf>
    <xf numFmtId="0" fontId="0" fillId="0" borderId="0" xfId="0"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xf>
    <xf numFmtId="43" fontId="4" fillId="0" borderId="0" xfId="1" applyFont="1" applyAlignment="1">
      <alignment vertical="top"/>
    </xf>
    <xf numFmtId="0" fontId="5" fillId="0" borderId="0" xfId="0" applyFont="1" applyBorder="1" applyAlignment="1">
      <alignment horizontal="left" vertical="center"/>
    </xf>
    <xf numFmtId="9" fontId="2" fillId="0" borderId="0" xfId="2" applyFont="1" applyAlignment="1">
      <alignment horizontal="center" vertical="center"/>
    </xf>
    <xf numFmtId="165" fontId="0" fillId="0" borderId="0" xfId="0" applyNumberFormat="1" applyAlignment="1">
      <alignment vertical="top"/>
    </xf>
    <xf numFmtId="43" fontId="2" fillId="0" borderId="0" xfId="1" applyFont="1" applyAlignment="1">
      <alignment horizontal="center" vertical="center"/>
    </xf>
    <xf numFmtId="43" fontId="3" fillId="3" borderId="0" xfId="1" applyFont="1" applyFill="1" applyAlignment="1">
      <alignment horizontal="center" vertical="center"/>
    </xf>
    <xf numFmtId="0" fontId="2" fillId="0" borderId="0" xfId="0" applyFont="1" applyAlignment="1">
      <alignment horizontal="center" vertical="top"/>
    </xf>
  </cellXfs>
  <cellStyles count="3">
    <cellStyle name="Comma" xfId="1" builtinId="3"/>
    <cellStyle name="Normal" xfId="0" builtinId="0"/>
    <cellStyle name="Percent" xfId="2" builtinId="5"/>
  </cellStyles>
  <dxfs count="2">
    <dxf>
      <numFmt numFmtId="165" formatCode="_ * #,##0_ ;_ * \-#,##0_ ;_ * &quot;-&quot;??_ ;_ @_ "/>
    </dxf>
    <dxf>
      <numFmt numFmtId="165" formatCode="_ * #,##0_ ;_ * \-#,##0_ ;_ * &quot;-&quot;??_ ;_ @_ "/>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IN" b="1">
                <a:solidFill>
                  <a:sysClr val="windowText" lastClr="000000"/>
                </a:solidFill>
              </a:rPr>
              <a:t>In Rs. Cr. &amp;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5"/>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Lbls>
            <c:dLbl>
              <c:idx val="0"/>
              <c:layout>
                <c:manualLayout>
                  <c:x val="-1.855708661417323E-2"/>
                  <c:y val="-0.20293343540390785"/>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dLbl>
              <c:idx val="1"/>
              <c:layout>
                <c:manualLayout>
                  <c:x val="3.4254811898512684E-2"/>
                  <c:y val="-2.7223680373286673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dLbl>
              <c:idx val="2"/>
              <c:layout>
                <c:manualLayout>
                  <c:x val="1.326596675415573E-2"/>
                  <c:y val="3.5804899387576465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Sheet3!$D$4:$D$6</c:f>
              <c:strCache>
                <c:ptCount val="3"/>
                <c:pt idx="0">
                  <c:v>Raw Material</c:v>
                </c:pt>
                <c:pt idx="1">
                  <c:v>Spare parts</c:v>
                </c:pt>
                <c:pt idx="2">
                  <c:v>Consumables</c:v>
                </c:pt>
              </c:strCache>
            </c:strRef>
          </c:cat>
          <c:val>
            <c:numRef>
              <c:f>Sheet3!$E$4:$E$6</c:f>
              <c:numCache>
                <c:formatCode>_(* #,##0.00_);_(* \(#,##0.00\);_(* "-"??_);_(@_)</c:formatCode>
                <c:ptCount val="3"/>
                <c:pt idx="0">
                  <c:v>84.431175151000005</c:v>
                </c:pt>
                <c:pt idx="1">
                  <c:v>43.095986815999893</c:v>
                </c:pt>
                <c:pt idx="2">
                  <c:v>18.129292810999971</c:v>
                </c:pt>
              </c:numCache>
            </c:numRef>
          </c:val>
        </c:ser>
        <c:dLbls>
          <c:showLegendKey val="0"/>
          <c:showVal val="0"/>
          <c:showCatName val="0"/>
          <c:showSerName val="0"/>
          <c:showPercent val="1"/>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IN" b="1">
                <a:solidFill>
                  <a:sysClr val="windowText" lastClr="000000"/>
                </a:solidFill>
              </a:rPr>
              <a:t>In Rs. Cr. &amp;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5"/>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Lbls>
            <c:dLbl>
              <c:idx val="0"/>
              <c:layout>
                <c:manualLayout>
                  <c:x val="-9.355708661417321E-2"/>
                  <c:y val="4.7066564596092153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dLbl>
              <c:idx val="1"/>
              <c:layout>
                <c:manualLayout>
                  <c:x val="3.4254811898512684E-2"/>
                  <c:y val="-2.7223680373286673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dLbl>
              <c:idx val="2"/>
              <c:layout>
                <c:manualLayout>
                  <c:x val="1.326596675415573E-2"/>
                  <c:y val="3.5804899387576465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dLbl>
              <c:idx val="3"/>
              <c:layout>
                <c:manualLayout>
                  <c:x val="-0.12800043744531933"/>
                  <c:y val="2.1942621755613883E-2"/>
                </c:manualLayout>
              </c:layout>
              <c:dLblPos val="bestFit"/>
              <c:showLegendKey val="0"/>
              <c:showVal val="1"/>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Sheet3!$D$24:$D$27</c:f>
              <c:strCache>
                <c:ptCount val="4"/>
                <c:pt idx="0">
                  <c:v>Spare parts</c:v>
                </c:pt>
                <c:pt idx="1">
                  <c:v>Consumables</c:v>
                </c:pt>
                <c:pt idx="2">
                  <c:v>Raw Material</c:v>
                </c:pt>
                <c:pt idx="3">
                  <c:v>Capitalized Items</c:v>
                </c:pt>
              </c:strCache>
            </c:strRef>
          </c:cat>
          <c:val>
            <c:numRef>
              <c:f>Sheet3!$E$24:$E$27</c:f>
              <c:numCache>
                <c:formatCode>_(* #,##0.00_);_(* \(#,##0.00\);_(* "-"??_);_(@_)</c:formatCode>
                <c:ptCount val="4"/>
                <c:pt idx="0">
                  <c:v>123.30520028399999</c:v>
                </c:pt>
                <c:pt idx="1">
                  <c:v>18.356732601000079</c:v>
                </c:pt>
                <c:pt idx="2">
                  <c:v>1.1511936</c:v>
                </c:pt>
                <c:pt idx="3">
                  <c:v>0.45529557400000004</c:v>
                </c:pt>
              </c:numCache>
            </c:numRef>
          </c:val>
        </c:ser>
        <c:dLbls>
          <c:showLegendKey val="0"/>
          <c:showVal val="0"/>
          <c:showCatName val="0"/>
          <c:showSerName val="0"/>
          <c:showPercent val="1"/>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47625</xdr:colOff>
      <xdr:row>1</xdr:row>
      <xdr:rowOff>14287</xdr:rowOff>
    </xdr:from>
    <xdr:to>
      <xdr:col>14</xdr:col>
      <xdr:colOff>352425</xdr:colOff>
      <xdr:row>18</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21</xdr:row>
      <xdr:rowOff>0</xdr:rowOff>
    </xdr:from>
    <xdr:to>
      <xdr:col>14</xdr:col>
      <xdr:colOff>304800</xdr:colOff>
      <xdr:row>37</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bhinav Chaturvedi" refreshedDate="45299.672312037037" createdVersion="5" refreshedVersion="5" minRefreshableVersion="3" recordCount="5304">
  <cacheSource type="worksheet">
    <worksheetSource ref="A3:AM5307" sheet="OPaL"/>
  </cacheSource>
  <cacheFields count="39">
    <cacheField name="Material" numFmtId="0">
      <sharedItems/>
    </cacheField>
    <cacheField name="Material Description" numFmtId="0">
      <sharedItems/>
    </cacheField>
    <cacheField name="Detailed desription" numFmtId="0">
      <sharedItems longText="1"/>
    </cacheField>
    <cacheField name="last use" numFmtId="14">
      <sharedItems containsSemiMixedTypes="0" containsNonDate="0" containsDate="1" containsString="0" minDate="2015-06-06T00:00:00" maxDate="2024-01-02T00:00:00"/>
    </cacheField>
    <cacheField name="item type OPaL" numFmtId="14">
      <sharedItems containsBlank="1"/>
    </cacheField>
    <cacheField name="Category" numFmtId="14">
      <sharedItems count="5">
        <s v="Chemical"/>
        <s v="Oil"/>
        <s v="Mechanical"/>
        <s v="Water"/>
        <s v="Electrical"/>
      </sharedItems>
    </cacheField>
    <cacheField name="Plant" numFmtId="0">
      <sharedItems/>
    </cacheField>
    <cacheField name="Storage Location" numFmtId="0">
      <sharedItems/>
    </cacheField>
    <cacheField name="Base Unit of Measure" numFmtId="0">
      <sharedItems/>
    </cacheField>
    <cacheField name="Unrestricted/Qty" numFmtId="0">
      <sharedItems containsSemiMixedTypes="0" containsString="0" containsNumber="1" minValue="0" maxValue="4184366"/>
    </cacheField>
    <cacheField name="Value Unrestricted" numFmtId="165">
      <sharedItems containsSemiMixedTypes="0" containsString="0" containsNumber="1" minValue="0" maxValue="132422214"/>
    </cacheField>
    <cacheField name="In Quality Insp." numFmtId="165">
      <sharedItems containsSemiMixedTypes="0" containsString="0" containsNumber="1" minValue="0" maxValue="19400"/>
    </cacheField>
    <cacheField name="Value in QualInsp." numFmtId="165">
      <sharedItems containsSemiMixedTypes="0" containsString="0" containsNumber="1" minValue="0" maxValue="149711817.61000001"/>
    </cacheField>
    <cacheField name="Total" numFmtId="165">
      <sharedItems containsSemiMixedTypes="0" containsString="0" containsNumber="1" minValue="3.18" maxValue="226625620.81"/>
    </cacheField>
    <cacheField name="Material Code" numFmtId="0">
      <sharedItems/>
    </cacheField>
    <cacheField name="Ageing" numFmtId="3">
      <sharedItems containsSemiMixedTypes="0" containsString="0" containsNumber="1" containsInteger="1" minValue="0" maxValue="0"/>
    </cacheField>
    <cacheField name="DF stor. loc. level" numFmtId="0">
      <sharedItems/>
    </cacheField>
    <cacheField name="Blocked" numFmtId="0">
      <sharedItems containsSemiMixedTypes="0" containsString="0" containsNumber="1" containsInteger="1" minValue="0" maxValue="0"/>
    </cacheField>
    <cacheField name="Transit and Transfer" numFmtId="0">
      <sharedItems containsSemiMixedTypes="0" containsString="0" containsNumber="1" containsInteger="1" minValue="0" maxValue="0"/>
    </cacheField>
    <cacheField name="Name 1" numFmtId="0">
      <sharedItems/>
    </cacheField>
    <cacheField name="Currency" numFmtId="0">
      <sharedItems/>
    </cacheField>
    <cacheField name="Val. in Trans./Tfr" numFmtId="4">
      <sharedItems containsSemiMixedTypes="0" containsString="0" containsNumber="1" containsInteger="1" minValue="0" maxValue="0"/>
    </cacheField>
    <cacheField name="Restricted-Use Stock" numFmtId="0">
      <sharedItems containsSemiMixedTypes="0" containsString="0" containsNumber="1" containsInteger="1" minValue="0" maxValue="0"/>
    </cacheField>
    <cacheField name="Value Restricted" numFmtId="4">
      <sharedItems containsSemiMixedTypes="0" containsString="0" containsNumber="1" containsInteger="1" minValue="0" maxValue="0"/>
    </cacheField>
    <cacheField name="Value BlockedStock" numFmtId="4">
      <sharedItems containsSemiMixedTypes="0" containsString="0" containsNumber="1" containsInteger="1" minValue="0" maxValue="0"/>
    </cacheField>
    <cacheField name="Returns" numFmtId="0">
      <sharedItems containsSemiMixedTypes="0" containsString="0" containsNumber="1" containsInteger="1" minValue="0" maxValue="0"/>
    </cacheField>
    <cacheField name="Value Rets Blocked" numFmtId="4">
      <sharedItems containsSemiMixedTypes="0" containsString="0" containsNumber="1" containsInteger="1" minValue="0" maxValue="0"/>
    </cacheField>
    <cacheField name="Valuated Goods Receipt Blocked Stock" numFmtId="0">
      <sharedItems containsSemiMixedTypes="0" containsString="0" containsNumber="1" containsInteger="1" minValue="0" maxValue="0"/>
    </cacheField>
    <cacheField name="Val. GR Blocked St." numFmtId="4">
      <sharedItems containsSemiMixedTypes="0" containsString="0" containsNumber="1" containsInteger="1" minValue="0" maxValue="0"/>
    </cacheField>
    <cacheField name="Tied Empties" numFmtId="0">
      <sharedItems containsSemiMixedTypes="0" containsString="0" containsNumber="1" containsInteger="1" minValue="0" maxValue="0"/>
    </cacheField>
    <cacheField name="Val. Tied Empties" numFmtId="4">
      <sharedItems containsSemiMixedTypes="0" containsString="0" containsNumber="1" containsInteger="1" minValue="0" maxValue="0"/>
    </cacheField>
    <cacheField name="Stock in Transit" numFmtId="0">
      <sharedItems containsSemiMixedTypes="0" containsString="0" containsNumber="1" containsInteger="1" minValue="0" maxValue="0"/>
    </cacheField>
    <cacheField name="Value in Transit" numFmtId="4">
      <sharedItems containsSemiMixedTypes="0" containsString="0" containsNumber="1" containsInteger="1" minValue="0" maxValue="0"/>
    </cacheField>
    <cacheField name="In Transfer (Plant)" numFmtId="0">
      <sharedItems containsSemiMixedTypes="0" containsString="0" containsNumber="1" containsInteger="1" minValue="0" maxValue="0"/>
    </cacheField>
    <cacheField name="Value in Stock Tfr" numFmtId="4">
      <sharedItems containsSemiMixedTypes="0" containsString="0" containsNumber="1" containsInteger="1" minValue="0" maxValue="0"/>
    </cacheField>
    <cacheField name="Descr. of Storage Loc." numFmtId="0">
      <sharedItems/>
    </cacheField>
    <cacheField name="Material Group" numFmtId="0">
      <sharedItems/>
    </cacheField>
    <cacheField name="Lasy used Days" numFmtId="165">
      <sharedItems containsSemiMixedTypes="0" containsString="0" containsNumber="1" containsInteger="1" minValue="0" maxValue="3131"/>
    </cacheField>
    <cacheField name="Material Type" numFmtId="0">
      <sharedItems count="3">
        <s v="Raw Material"/>
        <s v="Consumables"/>
        <s v="Spare part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04">
  <r>
    <s v="0R0703800001"/>
    <s v="SDX Cat_PE"/>
    <s v=""/>
    <d v="2023-12-30T00:00:00"/>
    <m/>
    <x v="0"/>
    <s v="2000"/>
    <s v="CH02"/>
    <s v="KG"/>
    <n v="11489"/>
    <n v="132422214"/>
    <n v="2866"/>
    <n v="33033516"/>
    <n v="165455730"/>
    <s v="ZROH"/>
    <n v="0"/>
    <s v=""/>
    <n v="0"/>
    <n v="0"/>
    <s v="ONGC Petro additions Ltd."/>
    <s v="INR"/>
    <n v="0"/>
    <n v="0"/>
    <n v="0"/>
    <n v="0"/>
    <n v="0"/>
    <n v="0"/>
    <n v="0"/>
    <n v="0"/>
    <n v="0"/>
    <n v="0"/>
    <n v="0"/>
    <n v="0"/>
    <n v="0"/>
    <n v="0"/>
    <s v="New Chemical WH"/>
    <s v="S11"/>
    <n v="2"/>
    <x v="0"/>
  </r>
  <r>
    <s v="0R0713520007"/>
    <s v="CDI CAT_PP"/>
    <s v="CATALYST CHEMICALS; PRODUCT NAME:ZIEGLER NATTA CATALYST; SIZE:&gt;16.5 μM (D50); SIZE:&lt;40 μm (D90); ALTERNATIVE NAME:CDI CAT_PP;MAGNESIUM (Mg):17.6 TO 20.6 WT%; ; TITANIUM (Ti):1.6 TO 2.6 WT%; DI-N-BUTYL PHTHALATE (DNBP):13 TO 16 WT%; CHLORIDE (CL):50 TO 62WT%; CATALYST SOLID CONCENTRATION IN MINERAL OIL:26 TO 32 WT%; HEXANE IN MINERAL OIL:5 WT% MAX; CYLINDER PRESSURE:&gt;0.3 BAR; DRYDENSITY:0.78±0.06 G/ML; SLURRY DENSITY:1.02 G/ML; SLURRY VISCOSITY:~2000 CP; , AVERAGE PARTICLE SIZE D50:20.7 TO 22.3 μM"/>
    <d v="2023-11-30T00:00:00"/>
    <s v="CA_CHEMICALS"/>
    <x v="0"/>
    <s v="2000"/>
    <s v="CH02"/>
    <s v="KG"/>
    <n v="1435.2"/>
    <n v="76913803.200000003"/>
    <n v="2793.6"/>
    <n v="149711817.61000001"/>
    <n v="226625620.81"/>
    <s v="ZROH"/>
    <n v="0"/>
    <s v=""/>
    <n v="0"/>
    <n v="0"/>
    <s v="ONGC Petro additions Ltd."/>
    <s v="INR"/>
    <n v="0"/>
    <n v="0"/>
    <n v="0"/>
    <n v="0"/>
    <n v="0"/>
    <n v="0"/>
    <n v="0"/>
    <n v="0"/>
    <n v="0"/>
    <n v="0"/>
    <n v="0"/>
    <n v="0"/>
    <n v="0"/>
    <n v="0"/>
    <s v="New Chemical WH"/>
    <s v="S11"/>
    <n v="32"/>
    <x v="0"/>
  </r>
  <r>
    <s v="0R0703800001"/>
    <s v="SDX Cat_PE"/>
    <s v=""/>
    <d v="2023-12-30T00:00:00"/>
    <m/>
    <x v="0"/>
    <s v="2000"/>
    <s v="PES1"/>
    <s v="KG"/>
    <n v="4588"/>
    <n v="52881288"/>
    <n v="0"/>
    <n v="0"/>
    <n v="52881288"/>
    <s v="ZROH"/>
    <n v="0"/>
    <s v=""/>
    <n v="0"/>
    <n v="0"/>
    <s v="ONGC Petro additions Ltd."/>
    <s v="INR"/>
    <n v="0"/>
    <n v="0"/>
    <n v="0"/>
    <n v="0"/>
    <n v="0"/>
    <n v="0"/>
    <n v="0"/>
    <n v="0"/>
    <n v="0"/>
    <n v="0"/>
    <n v="0"/>
    <n v="0"/>
    <n v="0"/>
    <n v="0"/>
    <s v="PE store - Sec."/>
    <s v="S11"/>
    <n v="2"/>
    <x v="0"/>
  </r>
  <r>
    <s v="0T3781050003"/>
    <s v="RAFFIA BAG,POLYPROPYLENE,F/LLDPE"/>
    <s v="BAGS; MAT:POLYPROPYLENE; MATERIAL:POLYPROPYLENE; TYPE, FABRIC:CIRCULAR WOVEN OPEN MOUTH GUSSETED; EXTERNALLY LAMINATED WITH PP FILMFOR LLDPE PRODUCT"/>
    <d v="2023-11-30T00:00:00"/>
    <s v="BAGS"/>
    <x v="0"/>
    <s v="2000"/>
    <s v="PWPE"/>
    <s v="EA"/>
    <n v="4184366"/>
    <n v="48112482.020000003"/>
    <n v="0"/>
    <n v="0"/>
    <n v="48112482.020000003"/>
    <s v="ZSTO"/>
    <n v="0"/>
    <s v=""/>
    <n v="0"/>
    <n v="0"/>
    <s v="ONGC Petro additions Ltd."/>
    <s v="INR"/>
    <n v="0"/>
    <n v="0"/>
    <n v="0"/>
    <n v="0"/>
    <n v="0"/>
    <n v="0"/>
    <n v="0"/>
    <n v="0"/>
    <n v="0"/>
    <n v="0"/>
    <n v="0"/>
    <n v="0"/>
    <n v="0"/>
    <n v="0"/>
    <s v="PE-PW storageLoc"/>
    <s v="S21"/>
    <n v="32"/>
    <x v="1"/>
  </r>
  <r>
    <s v="0R0713520006"/>
    <s v="LC2253 Catalysts_BUTENE"/>
    <s v="CATALYST CHEMICALS; PRODUCT NAME:LC2253 CATALYSTS_BUTENE; WEIGHT, BULK (KG/M3:941 KG/M³; CAS NUMBER:109-99-9; LIQUID TITANIUM(TiO2):12.7 WT%; SPECIFIC GRAVITY AT 20°C:0.945"/>
    <d v="2023-12-23T00:00:00"/>
    <s v="CA_CHEMICALS"/>
    <x v="0"/>
    <s v="2000"/>
    <s v="CH02"/>
    <s v="MT"/>
    <n v="17.100000000000001"/>
    <n v="43827300"/>
    <n v="0"/>
    <n v="0"/>
    <n v="43827300"/>
    <s v="ZROH"/>
    <n v="0"/>
    <s v=""/>
    <n v="0"/>
    <n v="0"/>
    <s v="ONGC Petro additions Ltd."/>
    <s v="INR"/>
    <n v="0"/>
    <n v="0"/>
    <n v="0"/>
    <n v="0"/>
    <n v="0"/>
    <n v="0"/>
    <n v="0"/>
    <n v="0"/>
    <n v="0"/>
    <n v="0"/>
    <n v="0"/>
    <n v="0"/>
    <n v="0"/>
    <n v="0"/>
    <s v="New Chemical WH"/>
    <s v="S11"/>
    <n v="9"/>
    <x v="0"/>
  </r>
  <r>
    <s v="0R0713520007"/>
    <s v="CDI CAT_PP"/>
    <s v="CATALYST CHEMICALS; PRODUCT NAME:ZIEGLER NATTA CATALYST; SIZE:&gt;16.5 μM (D50); SIZE:&lt;40 μm (D90); ALTERNATIVE NAME:CDI CAT_PP;MAGNESIUM (Mg):17.6 TO 20.6 WT%; ; TITANIUM (Ti):1.6 TO 2.6 WT%; DI-N-BUTYL PHTHALATE (DNBP):13 TO 16 WT%; CHLORIDE (CL):50 TO 62WT%; CATALYST SOLID CONCENTRATION IN MINERAL OIL:26 TO 32 WT%; HEXANE IN MINERAL OIL:5 WT% MAX; CYLINDER PRESSURE:&gt;0.3 BAR; DRYDENSITY:0.78±0.06 G/ML; SLURRY DENSITY:1.02 G/ML; SLURRY VISCOSITY:~2000 CP; , AVERAGE PARTICLE SIZE D50:20.7 TO 22.3 μM"/>
    <d v="2023-11-30T00:00:00"/>
    <s v="CA_CHEMICALS"/>
    <x v="0"/>
    <s v="2000"/>
    <s v="PPS1"/>
    <s v="KG"/>
    <n v="756.52800000000002"/>
    <n v="40543092.049999997"/>
    <n v="0"/>
    <n v="0"/>
    <n v="40543092.049999997"/>
    <s v="ZROH"/>
    <n v="0"/>
    <s v=""/>
    <n v="0"/>
    <n v="0"/>
    <s v="ONGC Petro additions Ltd."/>
    <s v="INR"/>
    <n v="0"/>
    <n v="0"/>
    <n v="0"/>
    <n v="0"/>
    <n v="0"/>
    <n v="0"/>
    <n v="0"/>
    <n v="0"/>
    <n v="0"/>
    <n v="0"/>
    <n v="0"/>
    <n v="0"/>
    <n v="0"/>
    <n v="0"/>
    <s v="PP store - Sec."/>
    <s v="S11"/>
    <n v="32"/>
    <x v="0"/>
  </r>
  <r>
    <s v="0T3601040001"/>
    <s v="DIESEL,HIGH SPEED"/>
    <s v="TYPE:HIGH SPEED DIESEL"/>
    <d v="2023-12-31T00:00:00"/>
    <s v="OILS"/>
    <x v="1"/>
    <s v="2000"/>
    <s v="HSDA"/>
    <s v="KL"/>
    <n v="501.01799999999997"/>
    <n v="37290677.829999998"/>
    <n v="0"/>
    <n v="0"/>
    <n v="37290677.829999998"/>
    <s v="ZSTO"/>
    <n v="0"/>
    <s v=""/>
    <n v="0"/>
    <n v="0"/>
    <s v="ONGC Petro additions Ltd."/>
    <s v="INR"/>
    <n v="0"/>
    <n v="0"/>
    <n v="0"/>
    <n v="0"/>
    <n v="0"/>
    <n v="0"/>
    <n v="0"/>
    <n v="0"/>
    <n v="0"/>
    <n v="0"/>
    <n v="0"/>
    <n v="0"/>
    <n v="0"/>
    <n v="0"/>
    <s v="HSD-46 TT0702A"/>
    <s v="S21"/>
    <n v="1"/>
    <x v="1"/>
  </r>
  <r>
    <s v="0R0721370001"/>
    <s v="SULPHIDIZING AGENT_DFCU"/>
    <s v="CHEMICALS; APPLICATION:SULPHIDIZING AGENT; SCIENTIFIC NAME:DIMETHYL DISULFIDE (DMDS); PURITY:MIN 99% WT; DENSITY:1.0625 G/CM3;BOILING POINT:109 °C AT 760 MM Hg; VISCOSITY:0.625 CP AT 20 °C; H2S (MAX) 0.1 WT%, CH3SH MAX 1 WT%, H2O MAX 0.1 WT%"/>
    <d v="2023-11-30T00:00:00"/>
    <s v="CHEMICALS"/>
    <x v="0"/>
    <s v="2000"/>
    <s v="CH02"/>
    <s v="MT"/>
    <n v="96"/>
    <n v="33199620.48"/>
    <n v="0"/>
    <n v="0"/>
    <n v="33199620.48"/>
    <s v="ZROH"/>
    <n v="0"/>
    <s v=""/>
    <n v="0"/>
    <n v="0"/>
    <s v="ONGC Petro additions Ltd."/>
    <s v="INR"/>
    <n v="0"/>
    <n v="0"/>
    <n v="0"/>
    <n v="0"/>
    <n v="0"/>
    <n v="0"/>
    <n v="0"/>
    <n v="0"/>
    <n v="0"/>
    <n v="0"/>
    <n v="0"/>
    <n v="0"/>
    <n v="0"/>
    <n v="0"/>
    <s v="New Chemical WH"/>
    <s v="S01"/>
    <n v="32"/>
    <x v="0"/>
  </r>
  <r>
    <s v="0R0735700001"/>
    <s v="Hexane"/>
    <s v="CHEMICALS; SCIENTIFIC NAME:HEXANE_HDPE &amp; BUTENE; APPEARANCE:COLORLESS LIQUID &amp; TRANSPARENT; SPECIFIC GRAVITY (DENSITY):0.673 +/-0.010 AT 15/40 °C; DISTILLATION TEST:5 TO 95% MUST BE DISTILLED OUT BETWEEN 66 TO 70 °C (PREFERRED TEMPERATURE RANGE IS 2 °C);BROMINE INDEX:100 MG BR/ 100G MAX; BENZENE:100 PPM WT MAX; TOTAL SULFUR:2 PPM WT MAX"/>
    <d v="2023-12-23T00:00:00"/>
    <s v="CHEMICALS"/>
    <x v="0"/>
    <s v="2000"/>
    <s v="HDS1"/>
    <s v="MT"/>
    <n v="329.62400000000002"/>
    <n v="28401392.710000001"/>
    <n v="0"/>
    <n v="0"/>
    <n v="28401392.710000001"/>
    <s v="ZROH"/>
    <n v="0"/>
    <s v=""/>
    <n v="0"/>
    <n v="0"/>
    <s v="ONGC Petro additions Ltd."/>
    <s v="INR"/>
    <n v="0"/>
    <n v="0"/>
    <n v="0"/>
    <n v="0"/>
    <n v="0"/>
    <n v="0"/>
    <n v="0"/>
    <n v="0"/>
    <n v="0"/>
    <n v="0"/>
    <n v="0"/>
    <n v="0"/>
    <n v="0"/>
    <n v="0"/>
    <s v="HDPE store - Sec"/>
    <s v="R01"/>
    <n v="9"/>
    <x v="0"/>
  </r>
  <r>
    <s v="0R0735700001"/>
    <s v="Hexane"/>
    <s v="CHEMICALS; SCIENTIFIC NAME:HEXANE_HDPE &amp; BUTENE; APPEARANCE:COLORLESS LIQUID &amp; TRANSPARENT; SPECIFIC GRAVITY (DENSITY):0.673 +/-0.010 AT 15/40 °C; DISTILLATION TEST:5 TO 95% MUST BE DISTILLED OUT BETWEEN 66 TO 70 °C (PREFERRED TEMPERATURE RANGE IS 2 °C);BROMINE INDEX:100 MG BR/ 100G MAX; BENZENE:100 PPM WT MAX; TOTAL SULFUR:2 PPM WT MAX"/>
    <d v="2023-12-23T00:00:00"/>
    <s v="CHEMICALS"/>
    <x v="0"/>
    <s v="2000"/>
    <s v="HEXA"/>
    <s v="MT"/>
    <n v="317.29899999999998"/>
    <n v="27339433.739999998"/>
    <n v="0"/>
    <n v="0"/>
    <n v="27339433.739999998"/>
    <s v="ZROH"/>
    <n v="0"/>
    <s v=""/>
    <n v="0"/>
    <n v="0"/>
    <s v="ONGC Petro additions Ltd."/>
    <s v="INR"/>
    <n v="0"/>
    <n v="0"/>
    <n v="0"/>
    <n v="0"/>
    <n v="0"/>
    <n v="0"/>
    <n v="0"/>
    <n v="0"/>
    <n v="0"/>
    <n v="0"/>
    <n v="0"/>
    <n v="0"/>
    <n v="0"/>
    <n v="0"/>
    <s v="Hexane TT-002"/>
    <s v="R01"/>
    <n v="9"/>
    <x v="0"/>
  </r>
  <r>
    <s v="0R0702700022"/>
    <s v="M3988i"/>
    <s v="CHEMICALS; SCIENTIFIC-NAME:CLARIFIER_PP_ADDITIVE"/>
    <d v="2023-06-30T00:00:00"/>
    <m/>
    <x v="0"/>
    <s v="2000"/>
    <s v="PPS1"/>
    <s v="KG"/>
    <n v="7475"/>
    <n v="22051250"/>
    <n v="0"/>
    <n v="0"/>
    <n v="22051250"/>
    <s v="ZROH"/>
    <n v="0"/>
    <s v=""/>
    <n v="0"/>
    <n v="0"/>
    <s v="ONGC Petro additions Ltd."/>
    <s v="INR"/>
    <n v="0"/>
    <n v="0"/>
    <n v="0"/>
    <n v="0"/>
    <n v="0"/>
    <n v="0"/>
    <n v="0"/>
    <n v="0"/>
    <n v="0"/>
    <n v="0"/>
    <n v="0"/>
    <n v="0"/>
    <n v="0"/>
    <n v="0"/>
    <s v="PP store - Sec."/>
    <s v="S12"/>
    <n v="185"/>
    <x v="0"/>
  </r>
  <r>
    <s v="0R0701600021"/>
    <s v="Liquid Peroxide_PP"/>
    <s v=""/>
    <d v="2023-10-09T00:00:00"/>
    <m/>
    <x v="0"/>
    <s v="2000"/>
    <s v="CH02"/>
    <s v="KG"/>
    <n v="18000"/>
    <n v="21924000"/>
    <n v="0"/>
    <n v="0"/>
    <n v="21924000"/>
    <s v="ZROH"/>
    <n v="0"/>
    <s v=""/>
    <n v="0"/>
    <n v="0"/>
    <s v="ONGC Petro additions Ltd."/>
    <s v="INR"/>
    <n v="0"/>
    <n v="0"/>
    <n v="0"/>
    <n v="0"/>
    <n v="0"/>
    <n v="0"/>
    <n v="0"/>
    <n v="0"/>
    <n v="0"/>
    <n v="0"/>
    <n v="0"/>
    <n v="0"/>
    <n v="0"/>
    <n v="0"/>
    <s v="New Chemical WH"/>
    <s v="S01"/>
    <n v="84"/>
    <x v="0"/>
  </r>
  <r>
    <s v="0T3781050001"/>
    <s v="RAFFIA BAG,POLYPROPYLENE,F/PP"/>
    <s v="BAGS; MAT:POLYPROPYLENE; MATERIAL:POLYPROPYLENE; TYPE, FABRIC:CIRCULAR WOVEN OPEN MOUTH GUSSETED; EXTERNALLY LAMINATED WITH PP FILMFOR PP PRODUCT"/>
    <d v="2023-12-21T00:00:00"/>
    <s v="BAGS"/>
    <x v="0"/>
    <s v="2000"/>
    <s v="PWPP"/>
    <s v="EA"/>
    <n v="1831052"/>
    <n v="20724067.699999999"/>
    <n v="0"/>
    <n v="0"/>
    <n v="20724067.699999999"/>
    <s v="ZSTO"/>
    <n v="0"/>
    <s v=""/>
    <n v="0"/>
    <n v="0"/>
    <s v="ONGC Petro additions Ltd."/>
    <s v="INR"/>
    <n v="0"/>
    <n v="0"/>
    <n v="0"/>
    <n v="0"/>
    <n v="0"/>
    <n v="0"/>
    <n v="0"/>
    <n v="0"/>
    <n v="0"/>
    <n v="0"/>
    <n v="0"/>
    <n v="0"/>
    <n v="0"/>
    <n v="0"/>
    <s v="PP-PW storageLoc"/>
    <s v="S21"/>
    <n v="11"/>
    <x v="1"/>
  </r>
  <r>
    <s v="0T3766620003"/>
    <s v="INK,BLACK,5L,F/AUTO BAGGING LINE"/>
    <s v="INK; FORM OF SUPPLY:5 LITRE (BARREL); COLOUR:BLACK; FOR FULLY AUTOMATIC BAGGING LINES"/>
    <d v="2023-12-21T00:00:00"/>
    <s v="INK"/>
    <x v="0"/>
    <s v="2000"/>
    <s v="CH01"/>
    <s v="BBL"/>
    <n v="1351"/>
    <n v="18223644.780000001"/>
    <n v="0"/>
    <n v="0"/>
    <n v="18223644.780000001"/>
    <s v="ZSTO"/>
    <n v="0"/>
    <s v=""/>
    <n v="0"/>
    <n v="0"/>
    <s v="ONGC Petro additions Ltd."/>
    <s v="INR"/>
    <n v="0"/>
    <n v="0"/>
    <n v="0"/>
    <n v="0"/>
    <n v="0"/>
    <n v="0"/>
    <n v="0"/>
    <n v="0"/>
    <n v="0"/>
    <n v="0"/>
    <n v="0"/>
    <n v="0"/>
    <n v="0"/>
    <n v="0"/>
    <s v="Chemcial store"/>
    <s v="S21"/>
    <n v="11"/>
    <x v="1"/>
  </r>
  <r>
    <s v="0R0703800013"/>
    <s v="UV 944_PE"/>
    <s v=""/>
    <d v="2023-11-30T00:00:00"/>
    <m/>
    <x v="0"/>
    <s v="2000"/>
    <s v="CH02"/>
    <s v="KG"/>
    <n v="12500"/>
    <n v="17712500"/>
    <n v="9600"/>
    <n v="13603200"/>
    <n v="31315700"/>
    <s v="ZROH"/>
    <n v="0"/>
    <s v=""/>
    <n v="0"/>
    <n v="0"/>
    <s v="ONGC Petro additions Ltd."/>
    <s v="INR"/>
    <n v="0"/>
    <n v="0"/>
    <n v="0"/>
    <n v="0"/>
    <n v="0"/>
    <n v="0"/>
    <n v="0"/>
    <n v="0"/>
    <n v="0"/>
    <n v="0"/>
    <n v="0"/>
    <n v="0"/>
    <n v="0"/>
    <n v="0"/>
    <s v="New Chemical WH"/>
    <s v="S12"/>
    <n v="32"/>
    <x v="0"/>
  </r>
  <r>
    <s v="0R0702700008"/>
    <s v="DSTDP"/>
    <s v=""/>
    <d v="2023-12-30T00:00:00"/>
    <m/>
    <x v="0"/>
    <s v="2000"/>
    <s v="CH02"/>
    <s v="KG"/>
    <n v="24600"/>
    <n v="14760000"/>
    <n v="9000"/>
    <n v="5400000"/>
    <n v="20160000"/>
    <s v="ZROH"/>
    <n v="0"/>
    <s v=""/>
    <n v="0"/>
    <n v="0"/>
    <s v="ONGC Petro additions Ltd."/>
    <s v="INR"/>
    <n v="0"/>
    <n v="0"/>
    <n v="0"/>
    <n v="0"/>
    <n v="0"/>
    <n v="0"/>
    <n v="0"/>
    <n v="0"/>
    <n v="0"/>
    <n v="0"/>
    <n v="0"/>
    <n v="0"/>
    <n v="0"/>
    <n v="0"/>
    <s v="New Chemical WH"/>
    <s v="S12"/>
    <n v="2"/>
    <x v="0"/>
  </r>
  <r>
    <s v="0R0703800013"/>
    <s v="UV 944_PE"/>
    <s v=""/>
    <d v="2023-11-30T00:00:00"/>
    <m/>
    <x v="0"/>
    <s v="2000"/>
    <s v="PES1"/>
    <s v="KG"/>
    <n v="9925"/>
    <n v="14063725"/>
    <n v="0"/>
    <n v="0"/>
    <n v="14063725"/>
    <s v="ZROH"/>
    <n v="0"/>
    <s v=""/>
    <n v="0"/>
    <n v="0"/>
    <s v="ONGC Petro additions Ltd."/>
    <s v="INR"/>
    <n v="0"/>
    <n v="0"/>
    <n v="0"/>
    <n v="0"/>
    <n v="0"/>
    <n v="0"/>
    <n v="0"/>
    <n v="0"/>
    <n v="0"/>
    <n v="0"/>
    <n v="0"/>
    <n v="0"/>
    <n v="0"/>
    <n v="0"/>
    <s v="PE store - Sec."/>
    <s v="S12"/>
    <n v="32"/>
    <x v="0"/>
  </r>
  <r>
    <s v="0R0703800006"/>
    <s v="PENTANE"/>
    <s v=""/>
    <d v="2023-11-30T00:00:00"/>
    <m/>
    <x v="0"/>
    <s v="2000"/>
    <s v="PENT"/>
    <s v="MT"/>
    <n v="105.379"/>
    <n v="13931019.49"/>
    <n v="0"/>
    <n v="0"/>
    <n v="13931019.49"/>
    <s v="ZROH"/>
    <n v="0"/>
    <s v=""/>
    <n v="0"/>
    <n v="0"/>
    <s v="ONGC Petro additions Ltd."/>
    <s v="INR"/>
    <n v="0"/>
    <n v="0"/>
    <n v="0"/>
    <n v="0"/>
    <n v="0"/>
    <n v="0"/>
    <n v="0"/>
    <n v="0"/>
    <n v="0"/>
    <n v="0"/>
    <n v="0"/>
    <n v="0"/>
    <n v="0"/>
    <n v="0"/>
    <s v="PENTANE69-TL-003"/>
    <s v="R01"/>
    <n v="32"/>
    <x v="0"/>
  </r>
  <r>
    <s v="0P0802040289"/>
    <s v="PCKG RING,Cu-AL,E8631847-10,ELLIOTT"/>
    <s v="SPARE PARTS; PART NAME:PACKING RING; MANUFACTURER PART NUMBER:E8631847-10; MANUFACTURER:ELLIOTT TURBOMACHINERY; MATERIAL:COPPERALLOY; DRAWING NUMBER:ES/8636074; ITEM POSITION NUMBER:7; EQUIPMENT NAME:DGS CONSOLE_WATER, OIL INJECT; FOR HIGH PRESSURE SIDEPACKING ASSEMBLY"/>
    <d v="2017-08-26T00:00:00"/>
    <s v="SPARE_PARTS"/>
    <x v="2"/>
    <s v="2000"/>
    <s v="SP01"/>
    <s v="EA"/>
    <n v="8"/>
    <n v="13085724.189999999"/>
    <n v="0"/>
    <n v="0"/>
    <n v="13085724.189999999"/>
    <s v="ZSPR"/>
    <n v="0"/>
    <s v=""/>
    <n v="0"/>
    <n v="0"/>
    <s v="ONGC Petro additions Ltd."/>
    <s v="INR"/>
    <n v="0"/>
    <n v="0"/>
    <n v="0"/>
    <n v="0"/>
    <n v="0"/>
    <n v="0"/>
    <n v="0"/>
    <n v="0"/>
    <n v="0"/>
    <n v="0"/>
    <n v="0"/>
    <n v="0"/>
    <n v="0"/>
    <n v="0"/>
    <s v="Shutdown Plan Mt"/>
    <s v="P04"/>
    <n v="2319"/>
    <x v="2"/>
  </r>
  <r>
    <s v="0R0713520006"/>
    <s v="LC2253 Catalysts_BUTENE"/>
    <s v="CATALYST CHEMICALS; PRODUCT NAME:LC2253 CATALYSTS_BUTENE; WEIGHT, BULK (KG/M3:941 KG/M³; CAS NUMBER:109-99-9; LIQUID TITANIUM(TiO2):12.7 WT%; SPECIFIC GRAVITY AT 20°C:0.945"/>
    <d v="2023-12-23T00:00:00"/>
    <s v="CA_CHEMICALS"/>
    <x v="0"/>
    <s v="2000"/>
    <s v="BTN1"/>
    <s v="MT"/>
    <n v="4.0599999999999996"/>
    <n v="10405780"/>
    <n v="0"/>
    <n v="0"/>
    <n v="10405780"/>
    <s v="ZROH"/>
    <n v="0"/>
    <s v=""/>
    <n v="0"/>
    <n v="0"/>
    <s v="ONGC Petro additions Ltd."/>
    <s v="INR"/>
    <n v="0"/>
    <n v="0"/>
    <n v="0"/>
    <n v="0"/>
    <n v="0"/>
    <n v="0"/>
    <n v="0"/>
    <n v="0"/>
    <n v="0"/>
    <n v="0"/>
    <n v="0"/>
    <n v="0"/>
    <n v="0"/>
    <n v="0"/>
    <s v="Butene Unit"/>
    <s v="S11"/>
    <n v="9"/>
    <x v="0"/>
  </r>
  <r>
    <s v="0R0701600003"/>
    <s v="CALCIUM STEARATE(CAST)"/>
    <s v=""/>
    <d v="2023-12-30T00:00:00"/>
    <m/>
    <x v="0"/>
    <s v="2000"/>
    <s v="CH02"/>
    <s v="KG"/>
    <n v="102850"/>
    <n v="10182150"/>
    <n v="13500"/>
    <n v="1336500"/>
    <n v="11518650"/>
    <s v="ZROH"/>
    <n v="0"/>
    <s v=""/>
    <n v="0"/>
    <n v="0"/>
    <s v="ONGC Petro additions Ltd."/>
    <s v="INR"/>
    <n v="0"/>
    <n v="0"/>
    <n v="0"/>
    <n v="0"/>
    <n v="0"/>
    <n v="0"/>
    <n v="0"/>
    <n v="0"/>
    <n v="0"/>
    <n v="0"/>
    <n v="0"/>
    <n v="0"/>
    <n v="0"/>
    <n v="0"/>
    <s v="New Chemical WH"/>
    <s v="S12"/>
    <n v="2"/>
    <x v="0"/>
  </r>
  <r>
    <s v="0R0703800001"/>
    <s v="SDX Cat_PE"/>
    <s v=""/>
    <d v="2023-12-30T00:00:00"/>
    <m/>
    <x v="0"/>
    <s v="2000"/>
    <s v="PENO"/>
    <s v="KG"/>
    <n v="852"/>
    <n v="9820152"/>
    <n v="0"/>
    <n v="0"/>
    <n v="9820152"/>
    <s v="ZROH"/>
    <n v="0"/>
    <s v=""/>
    <n v="0"/>
    <n v="0"/>
    <s v="ONGC Petro additions Ltd."/>
    <s v="INR"/>
    <n v="0"/>
    <n v="0"/>
    <n v="0"/>
    <n v="0"/>
    <n v="0"/>
    <n v="0"/>
    <n v="0"/>
    <n v="0"/>
    <n v="0"/>
    <n v="0"/>
    <n v="0"/>
    <n v="0"/>
    <n v="0"/>
    <n v="0"/>
    <s v="PE WH Normal"/>
    <s v="S11"/>
    <n v="2"/>
    <x v="0"/>
  </r>
  <r>
    <s v="0P0802040289"/>
    <s v="PCKG RING,Cu-AL,E8631847-10,ELLIOTT"/>
    <s v="SPARE PARTS; PART NAME:PACKING RING; MANUFACTURER PART NUMBER:E8631847-10; MANUFACTURER:ELLIOTT TURBOMACHINERY; MATERIAL:COPPERALLOY; DRAWING NUMBER:ES/8636074; ITEM POSITION NUMBER:7; EQUIPMENT NAME:DGS CONSOLE_WATER, OIL INJECT; FOR HIGH PRESSURE SIDEPACKING ASSEMBLY"/>
    <d v="2017-08-26T00:00:00"/>
    <s v="SPARE_PARTS"/>
    <x v="2"/>
    <s v="2000"/>
    <s v="GS01"/>
    <s v="EA"/>
    <n v="5"/>
    <n v="8178577.6200000001"/>
    <n v="0"/>
    <n v="0"/>
    <n v="8178577.6200000001"/>
    <s v="ZSPR"/>
    <n v="0"/>
    <s v=""/>
    <n v="0"/>
    <n v="0"/>
    <s v="ONGC Petro additions Ltd."/>
    <s v="INR"/>
    <n v="0"/>
    <n v="0"/>
    <n v="0"/>
    <n v="0"/>
    <n v="0"/>
    <n v="0"/>
    <n v="0"/>
    <n v="0"/>
    <n v="0"/>
    <n v="0"/>
    <n v="0"/>
    <n v="0"/>
    <n v="0"/>
    <n v="0"/>
    <s v="General Store"/>
    <s v="P04"/>
    <n v="2319"/>
    <x v="2"/>
  </r>
  <r>
    <s v="0R0721370001"/>
    <s v="SULPHIDIZING AGENT_DFCU"/>
    <s v="CHEMICALS; APPLICATION:SULPHIDIZING AGENT; SCIENTIFIC NAME:DIMETHYL DISULFIDE (DMDS); PURITY:MIN 99% WT; DENSITY:1.0625 G/CM3;BOILING POINT:109 °C AT 760 MM Hg; VISCOSITY:0.625 CP AT 20 °C; H2S (MAX) 0.1 WT%, CH3SH MAX 1 WT%, H2O MAX 0.1 WT%"/>
    <d v="2023-11-30T00:00:00"/>
    <s v="CHEMICALS"/>
    <x v="0"/>
    <s v="2000"/>
    <s v="DFS1"/>
    <s v="MT"/>
    <n v="22.966000000000001"/>
    <n v="7942317.54"/>
    <n v="0"/>
    <n v="0"/>
    <n v="7942317.54"/>
    <s v="ZROH"/>
    <n v="0"/>
    <s v=""/>
    <n v="0"/>
    <n v="0"/>
    <s v="ONGC Petro additions Ltd."/>
    <s v="INR"/>
    <n v="0"/>
    <n v="0"/>
    <n v="0"/>
    <n v="0"/>
    <n v="0"/>
    <n v="0"/>
    <n v="0"/>
    <n v="0"/>
    <n v="0"/>
    <n v="0"/>
    <n v="0"/>
    <n v="0"/>
    <n v="0"/>
    <n v="0"/>
    <s v="Store at DFCU -"/>
    <s v="S01"/>
    <n v="32"/>
    <x v="0"/>
  </r>
  <r>
    <s v="0R0713520002"/>
    <s v="TE catalyst"/>
    <s v="CATALYST CHEMICALS; PRODUCT NAME:TE CAT_HDPE; APPEARANCE:POWDER, SOLID; COLOR:PASTEL YELLOW; TRUE DENSITY:CA 2.2 G/C³; BULKDENSITY: 0.5 G/C³; REACTIVITY:WATER:DECOMPOSED PARTIALLY, ALCOHOL:DECOMPOSED PARTIALLY, HYDROCARBON:NO REACTION, AIR:DECOMPOSEDDENSITY: 0.5 G/C³; REACTIVITY:WATER:DECOMPOSED PARTIALLY, ALCOHOL:DECOMPOSED PARTIALLY, HYDROCARBON:NO REACTION, AIR:DECOMPOSEDGENTLY, N2:NO REACTION; SOLUBILITY:IN WATER:HIGHLY SOLUBLE, IN ALCOHOL:SOLUBLE, IN HYDROCARBON:INSOLUBLE; PH (5% AQUEOUSSOLUTION):CA 1.0"/>
    <d v="2023-11-30T00:00:00"/>
    <s v="CA_CHEMICALS"/>
    <x v="0"/>
    <s v="2000"/>
    <s v="HDS1"/>
    <s v="KG"/>
    <n v="361.7"/>
    <n v="7803315.7999999998"/>
    <n v="0"/>
    <n v="0"/>
    <n v="7803315.7999999998"/>
    <s v="ZROH"/>
    <n v="0"/>
    <s v=""/>
    <n v="0"/>
    <n v="0"/>
    <s v="ONGC Petro additions Ltd."/>
    <s v="INR"/>
    <n v="0"/>
    <n v="0"/>
    <n v="0"/>
    <n v="0"/>
    <n v="0"/>
    <n v="0"/>
    <n v="0"/>
    <n v="0"/>
    <n v="0"/>
    <n v="0"/>
    <n v="0"/>
    <n v="0"/>
    <n v="0"/>
    <n v="0"/>
    <s v="HDPE store - Sec"/>
    <s v="S11"/>
    <n v="32"/>
    <x v="0"/>
  </r>
  <r>
    <s v="0R0702700008"/>
    <s v="DSTDP"/>
    <s v=""/>
    <d v="2023-12-30T00:00:00"/>
    <m/>
    <x v="0"/>
    <s v="2000"/>
    <s v="PES1"/>
    <s v="KG"/>
    <n v="10560"/>
    <n v="6336000"/>
    <n v="0"/>
    <n v="0"/>
    <n v="6336000"/>
    <s v="ZROH"/>
    <n v="0"/>
    <s v=""/>
    <n v="0"/>
    <n v="0"/>
    <s v="ONGC Petro additions Ltd."/>
    <s v="INR"/>
    <n v="0"/>
    <n v="0"/>
    <n v="0"/>
    <n v="0"/>
    <n v="0"/>
    <n v="0"/>
    <n v="0"/>
    <n v="0"/>
    <n v="0"/>
    <n v="0"/>
    <n v="0"/>
    <n v="0"/>
    <n v="0"/>
    <n v="0"/>
    <s v="PE store - Sec."/>
    <s v="S12"/>
    <n v="2"/>
    <x v="0"/>
  </r>
  <r>
    <s v="0P3931280014"/>
    <s v="FLG,SPCL ADPTR,F 316L,4,8,9,24,ADF"/>
    <s v="SPARE PARTS; PART NAME:FLANGE,SPECIAL ADAPTOR; MATERIAL:F 316L; ITEM POSITION NUMBER:4, 8, 9, 24; EQUIPMENT MAKE:ATELIERS DE FOS;MANUFACTURER:ATELIERS DE FOS; MANUFACTURER PART NUMBER:4, 8, 9, 24; EQUIPMENT NAME:ZG CATALYST INJECTION NOZZEL, CR CATALYSTINJECTION NOZZEL; DRAWING NUMBER:3669-CD-VD-025_1598_ZGB_31JN380_01-IS02"/>
    <d v="2019-08-09T00:00:00"/>
    <s v="SPARE_PARTS"/>
    <x v="2"/>
    <s v="2000"/>
    <s v="CH01"/>
    <s v="ST"/>
    <n v="6"/>
    <n v="6048650.1299999999"/>
    <n v="0"/>
    <n v="0"/>
    <n v="6048650.1299999999"/>
    <s v="ZSPR"/>
    <n v="0"/>
    <s v=""/>
    <n v="0"/>
    <n v="0"/>
    <s v="ONGC Petro additions Ltd."/>
    <s v="INR"/>
    <n v="0"/>
    <n v="0"/>
    <n v="0"/>
    <n v="0"/>
    <n v="0"/>
    <n v="0"/>
    <n v="0"/>
    <n v="0"/>
    <n v="0"/>
    <n v="0"/>
    <n v="0"/>
    <n v="0"/>
    <n v="0"/>
    <n v="0"/>
    <s v="Chemcial store"/>
    <s v="P04"/>
    <n v="1606"/>
    <x v="2"/>
  </r>
  <r>
    <s v="0T3950040004"/>
    <s v="WTR,GIDC RAW,&lt;400PPM"/>
    <s v="WATER; TYPE:GIDC RAW WATER; SPEC-TDS&lt;400 PPM, CAH&lt;90 PPM, CL&lt;17 PPM, MGH&lt;124PPM, SO4&lt;30 PPM, SI&lt;21 PPM, HARDNESS&lt;214 PPM, TSS&lt;3 PPM"/>
    <d v="2023-12-31T00:00:00"/>
    <s v="WATER"/>
    <x v="3"/>
    <s v="2000"/>
    <s v="RWR2"/>
    <s v="KL"/>
    <n v="101875"/>
    <n v="5267317.79"/>
    <n v="0"/>
    <n v="0"/>
    <n v="5267317.79"/>
    <s v="ZSTO"/>
    <n v="0"/>
    <s v=""/>
    <n v="0"/>
    <n v="0"/>
    <s v="ONGC Petro additions Ltd."/>
    <s v="INR"/>
    <n v="0"/>
    <n v="0"/>
    <n v="0"/>
    <n v="0"/>
    <n v="0"/>
    <n v="0"/>
    <n v="0"/>
    <n v="0"/>
    <n v="0"/>
    <n v="0"/>
    <n v="0"/>
    <n v="0"/>
    <n v="0"/>
    <n v="0"/>
    <s v="Raw Water Res. 2"/>
    <s v="S21"/>
    <n v="1"/>
    <x v="1"/>
  </r>
  <r>
    <s v="0T3950040004"/>
    <s v="WTR,GIDC RAW,&lt;400PPM"/>
    <s v="WATER; TYPE:GIDC RAW WATER; SPEC-TDS&lt;400 PPM, CAH&lt;90 PPM, CL&lt;17 PPM, MGH&lt;124PPM, SO4&lt;30 PPM, SI&lt;21 PPM, HARDNESS&lt;214 PPM, TSS&lt;3 PPM"/>
    <d v="2023-12-31T00:00:00"/>
    <s v="WATER"/>
    <x v="3"/>
    <s v="2000"/>
    <s v="RWR1"/>
    <s v="KL"/>
    <n v="99531"/>
    <n v="5146124.24"/>
    <n v="0"/>
    <n v="0"/>
    <n v="5146124.24"/>
    <s v="ZSTO"/>
    <n v="0"/>
    <s v=""/>
    <n v="0"/>
    <n v="0"/>
    <s v="ONGC Petro additions Ltd."/>
    <s v="INR"/>
    <n v="0"/>
    <n v="0"/>
    <n v="0"/>
    <n v="0"/>
    <n v="0"/>
    <n v="0"/>
    <n v="0"/>
    <n v="0"/>
    <n v="0"/>
    <n v="0"/>
    <n v="0"/>
    <n v="0"/>
    <n v="0"/>
    <n v="0"/>
    <s v="Raw Water Res. 1"/>
    <s v="S21"/>
    <n v="1"/>
    <x v="1"/>
  </r>
  <r>
    <s v="0T3643950075"/>
    <s v="GREASE,3451,PACK(KG),MOLYKOTE3451,DUPONT"/>
    <s v="GREASES; BRAND NAME:MOLYKOTE; GRADE:3451; COLOUR:WHITE; TEMPERATURE,OPERATING:-40 F TO 450 F; PENETRATION,WORKED AT 25 DEG C:279; NLGICONSISTENCY:2; FORM OF SUPPLY:PACK(KG); MANUFACTURER PART NUMBER:MOLYKOTE3451;MANUFACTURER:DUPONT"/>
    <d v="2023-12-11T00:00:00"/>
    <s v="GREASES"/>
    <x v="0"/>
    <s v="2000"/>
    <s v="CH01"/>
    <s v="KG"/>
    <n v="185"/>
    <n v="5038559.49"/>
    <n v="0"/>
    <n v="0"/>
    <n v="5038559.49"/>
    <s v="ZSTO"/>
    <n v="0"/>
    <s v=""/>
    <n v="0"/>
    <n v="0"/>
    <s v="ONGC Petro additions Ltd."/>
    <s v="INR"/>
    <n v="0"/>
    <n v="0"/>
    <n v="0"/>
    <n v="0"/>
    <n v="0"/>
    <n v="0"/>
    <n v="0"/>
    <n v="0"/>
    <n v="0"/>
    <n v="0"/>
    <n v="0"/>
    <n v="0"/>
    <n v="0"/>
    <n v="0"/>
    <s v="Chemcial store"/>
    <s v="S06"/>
    <n v="21"/>
    <x v="1"/>
  </r>
  <r>
    <s v="0R0701600021"/>
    <s v="Liquid Peroxide_PP"/>
    <s v=""/>
    <d v="2023-10-09T00:00:00"/>
    <m/>
    <x v="0"/>
    <s v="2000"/>
    <s v="PPS1"/>
    <s v="KG"/>
    <n v="3972"/>
    <n v="4837896"/>
    <n v="0"/>
    <n v="0"/>
    <n v="4837896"/>
    <s v="ZROH"/>
    <n v="0"/>
    <s v=""/>
    <n v="0"/>
    <n v="0"/>
    <s v="ONGC Petro additions Ltd."/>
    <s v="INR"/>
    <n v="0"/>
    <n v="0"/>
    <n v="0"/>
    <n v="0"/>
    <n v="0"/>
    <n v="0"/>
    <n v="0"/>
    <n v="0"/>
    <n v="0"/>
    <n v="0"/>
    <n v="0"/>
    <n v="0"/>
    <n v="0"/>
    <n v="0"/>
    <s v="PP store - Sec."/>
    <s v="S01"/>
    <n v="84"/>
    <x v="0"/>
  </r>
  <r>
    <s v="0P4102201070"/>
    <s v="Q-BALL ASSY,A351-CF8M,H135924,METSO"/>
    <s v="SPARE PARTS; PART NAME:Q-BALL ASSEMBLY; MATERIAL:ASTM A351 GRADE CF8M + Hcr; EQUIPMENT NAME:VALVE; EQUIPMENT MAKE:METSO AUTOMATION;EQUIPMENT MODEL:Q-D2DH16 A 120; MANUFACTURER:METSO AUTOMATION; MANUFACTURER PART NUMBER:H135924; SET CONSISTS OF:PART NAME:BALL,PART NUMBER:7110400, MATERIAL:CF8M, MANUFACTURER:METSO, INSTALLED QUANTITY:1; PART NAME:ATTENUATOR, PART NUMBER:1113160,MANUFACTURER:METSO, INSTALLED QUANTITY:1; PART NAME:LOCKING RING SECTOR, PART NUMBER:621880, MANUFACTURER:METSO, INSTALLEDQUANTITY:2; PART NAME:SCREW, SOCKET HEAD, PART NUMBER:2849, MANUFACTURER:METSO, INSTALLED QUANTITY:2"/>
    <d v="2017-02-18T00:00:00"/>
    <s v="SPARE_PARTS"/>
    <x v="2"/>
    <s v="2000"/>
    <s v="GS01"/>
    <s v="ST"/>
    <n v="1"/>
    <n v="4424492.67"/>
    <n v="0"/>
    <n v="0"/>
    <n v="4424492.67"/>
    <s v="ZSPR"/>
    <n v="0"/>
    <s v=""/>
    <n v="0"/>
    <n v="0"/>
    <s v="ONGC Petro additions Ltd."/>
    <s v="INR"/>
    <n v="0"/>
    <n v="0"/>
    <n v="0"/>
    <n v="0"/>
    <n v="0"/>
    <n v="0"/>
    <n v="0"/>
    <n v="0"/>
    <n v="0"/>
    <n v="0"/>
    <n v="0"/>
    <n v="0"/>
    <n v="0"/>
    <n v="0"/>
    <s v="General Store"/>
    <s v="P03"/>
    <n v="2508"/>
    <x v="2"/>
  </r>
  <r>
    <s v="0P4205030044"/>
    <s v="HD WEAR RING,3PS47078,47079/389,SHIN-NIP"/>
    <s v="SPARE PARTS; PART NAME:HEAD WEAR RING; MANUFACTURER PART NUMBER:3PS-47078, 47079/389; MANUFACTURER:SHIN NIPPON MACHINERY CO LTD;MATERIAL:SUS 420 J2; DRAWING NUMBER:3PS-47078, 47079; ITEM POSITION NUMBER:389; EQUIPMENT NAME:BIG PUMP; EQUIPMENT MAKE:SHIN NIPPONMACHINERY CO., LTD; EQUIPMENT MODEL:4-0/4578 HDV; EQUIPMENT MODEL:40/4578 HDV; EQUIPMENT MANUFACTURER PART NO: 389; CONTRACTORDOCUMENT NUMBER: MGA102-D-DS-00011, 00021"/>
    <d v="2017-12-18T00:00:00"/>
    <s v="SPARE_PARTS"/>
    <x v="2"/>
    <s v="2000"/>
    <s v="CH01"/>
    <s v="EA"/>
    <n v="3"/>
    <n v="4268970"/>
    <n v="0"/>
    <n v="0"/>
    <n v="4268970"/>
    <s v="ZSPR"/>
    <n v="0"/>
    <s v=""/>
    <n v="0"/>
    <n v="0"/>
    <s v="ONGC Petro additions Ltd."/>
    <s v="INR"/>
    <n v="0"/>
    <n v="0"/>
    <n v="0"/>
    <n v="0"/>
    <n v="0"/>
    <n v="0"/>
    <n v="0"/>
    <n v="0"/>
    <n v="0"/>
    <n v="0"/>
    <n v="0"/>
    <n v="0"/>
    <n v="0"/>
    <n v="0"/>
    <s v="Chemcial store"/>
    <s v="P04"/>
    <n v="2205"/>
    <x v="2"/>
  </r>
  <r>
    <s v="0R0703800015"/>
    <s v="DHBP 7.5 IC 5 (Peroxide)"/>
    <s v=""/>
    <d v="2021-08-31T00:00:00"/>
    <m/>
    <x v="0"/>
    <s v="2000"/>
    <s v="PES1"/>
    <s v="KG"/>
    <n v="6080"/>
    <n v="4180608"/>
    <n v="0"/>
    <n v="0"/>
    <n v="4180608"/>
    <s v="ZROH"/>
    <n v="0"/>
    <s v=""/>
    <n v="0"/>
    <n v="0"/>
    <s v="ONGC Petro additions Ltd."/>
    <s v="INR"/>
    <n v="0"/>
    <n v="0"/>
    <n v="0"/>
    <n v="0"/>
    <n v="0"/>
    <n v="0"/>
    <n v="0"/>
    <n v="0"/>
    <n v="0"/>
    <n v="0"/>
    <n v="0"/>
    <n v="0"/>
    <n v="0"/>
    <n v="0"/>
    <s v="PE store - Sec."/>
    <s v="S12"/>
    <n v="853"/>
    <x v="0"/>
  </r>
  <r>
    <s v="0T3604030002"/>
    <s v="Hot Oil (Barrel Therm 400)_PP&amp;PE"/>
    <s v="OILS; MANUFACTURER PART NUMBER:THERM 400; EQUIPMENT NAME:HOT OIL SYSTEM"/>
    <d v="2023-11-30T00:00:00"/>
    <s v="OILS"/>
    <x v="1"/>
    <s v="2000"/>
    <s v="CH02"/>
    <s v="L"/>
    <n v="3400"/>
    <n v="4002431.14"/>
    <n v="0"/>
    <n v="0"/>
    <n v="4002431.14"/>
    <s v="ZSTO"/>
    <n v="0"/>
    <s v=""/>
    <n v="0"/>
    <n v="0"/>
    <s v="ONGC Petro additions Ltd."/>
    <s v="INR"/>
    <n v="0"/>
    <n v="0"/>
    <n v="0"/>
    <n v="0"/>
    <n v="0"/>
    <n v="0"/>
    <n v="0"/>
    <n v="0"/>
    <n v="0"/>
    <n v="0"/>
    <n v="0"/>
    <n v="0"/>
    <n v="0"/>
    <n v="0"/>
    <s v="New Chemical WH"/>
    <s v="S08"/>
    <n v="32"/>
    <x v="1"/>
  </r>
  <r>
    <s v="0R0701600003"/>
    <s v="CALCIUM STEARATE(CAST)"/>
    <s v=""/>
    <d v="2023-12-30T00:00:00"/>
    <m/>
    <x v="0"/>
    <s v="2000"/>
    <s v="PES1"/>
    <s v="KG"/>
    <n v="39175"/>
    <n v="3878325"/>
    <n v="0"/>
    <n v="0"/>
    <n v="3878325"/>
    <s v="ZROH"/>
    <n v="0"/>
    <s v=""/>
    <n v="0"/>
    <n v="0"/>
    <s v="ONGC Petro additions Ltd."/>
    <s v="INR"/>
    <n v="0"/>
    <n v="0"/>
    <n v="0"/>
    <n v="0"/>
    <n v="0"/>
    <n v="0"/>
    <n v="0"/>
    <n v="0"/>
    <n v="0"/>
    <n v="0"/>
    <n v="0"/>
    <n v="0"/>
    <n v="0"/>
    <n v="0"/>
    <s v="PE store - Sec."/>
    <s v="S12"/>
    <n v="2"/>
    <x v="0"/>
  </r>
  <r>
    <s v="0P0802030038"/>
    <s v="DRY GAS SEAL COMPL,20S-T33092AA,KOBE"/>
    <s v="SPARE PARTS; PART NAME:DRY GAS SEAL COMPLETE; DRAWING NUMBER:3669-GP-VD-003_8287_CDX_400032; DRAWING NUMBER:DHZ01139; EQUIPMENTNAME:COMPPESSOR; EQUIPMENT MAKE:KOBE STEEL; EQUIPMENT MODEL:DH9M; MANUFACTURER:KOBE STEEL; MANUFACTURER PART NUMBER:20S-T33092#AA;REAL MANUFACTURER:EAGLE BURGMANN"/>
    <d v="2022-09-21T00:00:00"/>
    <s v="SPARE_PARTS"/>
    <x v="2"/>
    <s v="2000"/>
    <s v="CH01"/>
    <s v="ST"/>
    <n v="1"/>
    <n v="3819180"/>
    <n v="0"/>
    <n v="0"/>
    <n v="3819180"/>
    <s v="ZSPR"/>
    <n v="0"/>
    <s v=""/>
    <n v="0"/>
    <n v="0"/>
    <s v="ONGC Petro additions Ltd."/>
    <s v="INR"/>
    <n v="0"/>
    <n v="0"/>
    <n v="0"/>
    <n v="0"/>
    <n v="0"/>
    <n v="0"/>
    <n v="0"/>
    <n v="0"/>
    <n v="0"/>
    <n v="0"/>
    <n v="0"/>
    <n v="0"/>
    <n v="0"/>
    <n v="0"/>
    <s v="Chemcial store"/>
    <s v="P04"/>
    <n v="467"/>
    <x v="2"/>
  </r>
  <r>
    <s v="0P0631160008"/>
    <s v="HLDR,KNIFE,UP-1000K64D#01,02,06,KOBE"/>
    <s v="SPARE PARTS; PART NAME:HOLDER,KNIFE; DRAWING NUMBER:UC-1000K64D; EQUIPMENTNAME:PELLETIZER; EQUIPMENT MAKE:KOBE STEEL; EQUIPMENT MODEL:LCM500H;MANUFACTURER PART NUMBER:UP-1000K64D#01,02,06; MANUFACTURER:KOBE STEEL; SUBASSEMBLY:KNIFE HOLDER ASSEMBLY"/>
    <d v="2023-09-12T00:00:00"/>
    <m/>
    <x v="2"/>
    <s v="2000"/>
    <s v="CH01"/>
    <s v="ST"/>
    <n v="1"/>
    <n v="3594408.23"/>
    <n v="0"/>
    <n v="0"/>
    <n v="3594408.23"/>
    <s v="ZSPR"/>
    <n v="0"/>
    <s v=""/>
    <n v="0"/>
    <n v="0"/>
    <s v="ONGC Petro additions Ltd."/>
    <s v="INR"/>
    <n v="0"/>
    <n v="0"/>
    <n v="0"/>
    <n v="0"/>
    <n v="0"/>
    <n v="0"/>
    <n v="0"/>
    <n v="0"/>
    <n v="0"/>
    <n v="0"/>
    <n v="0"/>
    <n v="0"/>
    <n v="0"/>
    <n v="0"/>
    <s v="Chemcial store"/>
    <s v="P04"/>
    <n v="111"/>
    <x v="2"/>
  </r>
  <r>
    <s v="0P3931280007"/>
    <s v="NOZL,40X18MM,3669-CD-VD-025_1598+,2,ADF"/>
    <s v="SPARE PARTS; PART NAME:NOZZEL; DIMENSIONS:DIA 40 X DIA 18 MM; ITEM POSITION NUMBER:2; EQUIPMENT MAKE:ATELIERS DE FOS;MANUFACTURER:ATELIERS DE FOS; MANUFACTURER PART NUMBER:2; EQUIPMENT NAME:ZG CATALYST INJECTION NOZZEL, CR CATALYST INJECTIONNOZZEL; DRAWING NUMBER:3669-CD-VD-025_1598_ZGB_31JN380_01-IS02; MATERIAL:CONFIDENTIAL"/>
    <d v="2023-10-04T00:00:00"/>
    <s v="SPARE_PARTS"/>
    <x v="2"/>
    <s v="2000"/>
    <s v="CH01"/>
    <s v="EA"/>
    <n v="6"/>
    <n v="3541508.77"/>
    <n v="0"/>
    <n v="0"/>
    <n v="3541508.77"/>
    <s v="ZSPR"/>
    <n v="0"/>
    <s v=""/>
    <n v="0"/>
    <n v="0"/>
    <s v="ONGC Petro additions Ltd."/>
    <s v="INR"/>
    <n v="0"/>
    <n v="0"/>
    <n v="0"/>
    <n v="0"/>
    <n v="0"/>
    <n v="0"/>
    <n v="0"/>
    <n v="0"/>
    <n v="0"/>
    <n v="0"/>
    <n v="0"/>
    <n v="0"/>
    <n v="0"/>
    <n v="0"/>
    <s v="Chemcial store"/>
    <s v="P04"/>
    <n v="89"/>
    <x v="2"/>
  </r>
  <r>
    <s v="0R0705840009"/>
    <s v="IRGANOX 1076_HDPE"/>
    <s v="CHEMICALS; ALTERNATIVE NAME:IRGANOX 1076; APPEARANCE:WHITE POWDER; PURITY:MIN 99%; SPECIFIC GRAVITY (DENSITY):0.991 AT 25 °C;OCTADECYL-3-(3, 5-DI-TERT.BUTYL-4-HYDROXYPHENYL)-PROPIONATE; ASH CONTENT:0.1 WT% MAX; VOLATILES:0.2 WT% MAX; MELTING POINT:51 TO 54°C; COLOR OF SOLUTION AT 425NM:97.0% MIN, 500NM:98.0% MIN; CLARITY OF SOLUTION:CLEAR SOLUTION"/>
    <d v="2023-11-30T00:00:00"/>
    <s v="CHEMICALS"/>
    <x v="0"/>
    <s v="2000"/>
    <s v="PES1"/>
    <s v="KG"/>
    <n v="14500"/>
    <n v="3416490"/>
    <n v="0"/>
    <n v="0"/>
    <n v="3416490"/>
    <s v="ZROH"/>
    <n v="0"/>
    <s v=""/>
    <n v="0"/>
    <n v="0"/>
    <s v="ONGC Petro additions Ltd."/>
    <s v="INR"/>
    <n v="0"/>
    <n v="0"/>
    <n v="0"/>
    <n v="0"/>
    <n v="0"/>
    <n v="0"/>
    <n v="0"/>
    <n v="0"/>
    <n v="0"/>
    <n v="0"/>
    <n v="0"/>
    <n v="0"/>
    <n v="0"/>
    <n v="0"/>
    <s v="PE store - Sec."/>
    <s v="S12"/>
    <n v="32"/>
    <x v="0"/>
  </r>
  <r>
    <s v="0T0768180001"/>
    <s v="SODIUM HYDROXIDE,NaOH,100%"/>
    <s v="CHEMICALS; SCIENTIFIC NAME:SODIUM HYDROXIDE; ALTERNATIVE NAME:CAUSTICSODA; FORMULA:NaOH; APPEARANCE:LIQUID; CONCENTRATION:100%;"/>
    <d v="2023-12-31T00:00:00"/>
    <s v="CHEMICALS"/>
    <x v="0"/>
    <s v="2000"/>
    <s v="DMS1"/>
    <s v="TO"/>
    <n v="93.963999999999999"/>
    <n v="3348048.89"/>
    <n v="0"/>
    <n v="0"/>
    <n v="3348048.89"/>
    <s v="ZSTO"/>
    <n v="0"/>
    <s v=""/>
    <n v="0"/>
    <n v="0"/>
    <s v="ONGC Petro additions Ltd."/>
    <s v="INR"/>
    <n v="0"/>
    <n v="0"/>
    <n v="0"/>
    <n v="0"/>
    <n v="0"/>
    <n v="0"/>
    <n v="0"/>
    <n v="0"/>
    <n v="0"/>
    <n v="0"/>
    <n v="0"/>
    <n v="0"/>
    <n v="0"/>
    <n v="0"/>
    <s v="Store at DM wate"/>
    <s v="S01"/>
    <n v="1"/>
    <x v="1"/>
  </r>
  <r>
    <s v="0R0701600003"/>
    <s v="CALCIUM STEARATE(CAST)"/>
    <s v=""/>
    <d v="2023-12-30T00:00:00"/>
    <m/>
    <x v="0"/>
    <s v="2000"/>
    <s v="HDS1"/>
    <s v="KG"/>
    <n v="32318"/>
    <n v="3199482"/>
    <n v="0"/>
    <n v="0"/>
    <n v="3199482"/>
    <s v="ZROH"/>
    <n v="0"/>
    <s v=""/>
    <n v="0"/>
    <n v="0"/>
    <s v="ONGC Petro additions Ltd."/>
    <s v="INR"/>
    <n v="0"/>
    <n v="0"/>
    <n v="0"/>
    <n v="0"/>
    <n v="0"/>
    <n v="0"/>
    <n v="0"/>
    <n v="0"/>
    <n v="0"/>
    <n v="0"/>
    <n v="0"/>
    <n v="0"/>
    <n v="0"/>
    <n v="0"/>
    <s v="HDPE store - Sec"/>
    <s v="S12"/>
    <n v="2"/>
    <x v="0"/>
  </r>
  <r>
    <s v="0R0786150001"/>
    <s v="DHT 4A"/>
    <s v="CHEMICALS; APPLICATION:COMPOUND; SCIENTIFIC NAME:HYDROTALCITE; APPEARANCE:WHITE POWDER; FOREIGN MATTER:NIL; WHITENESS (HUNTER):B97MIN; STEARIC ACID:2.5 TO 4.0 WT%; MGO:30.0 WT% MIN; AL2O3:16.0 WT% MIN; MGO/AL2O3 (MOLAR RATIO):4.0 TO 5.0; BULK DENSITY:0.20 TO0.40 G/ML; VOLATILES:1.0 WT% MAX; IRON CONTENT:100 WT PPM MAX; HEAVY METAL CONTENT(AS PD):10 WT PPM MAX; SPECIFIC SURFACE AREA(BET):7 TO 16 M2/G; OVER 5µM MESH SIEVE:0.005 WT% MAX"/>
    <d v="2023-11-30T00:00:00"/>
    <s v="CHEMICALS"/>
    <x v="0"/>
    <s v="2000"/>
    <s v="CH02"/>
    <s v="KG"/>
    <n v="9500"/>
    <n v="2926000"/>
    <n v="0"/>
    <n v="0"/>
    <n v="2926000"/>
    <s v="ZROH"/>
    <n v="0"/>
    <s v=""/>
    <n v="0"/>
    <n v="0"/>
    <s v="ONGC Petro additions Ltd."/>
    <s v="INR"/>
    <n v="0"/>
    <n v="0"/>
    <n v="0"/>
    <n v="0"/>
    <n v="0"/>
    <n v="0"/>
    <n v="0"/>
    <n v="0"/>
    <n v="0"/>
    <n v="0"/>
    <n v="0"/>
    <n v="0"/>
    <n v="0"/>
    <n v="0"/>
    <s v="New Chemical WH"/>
    <s v="S12"/>
    <n v="32"/>
    <x v="0"/>
  </r>
  <r>
    <s v="0R0711300001"/>
    <s v="STABILIZ AGENT (POLYMER INHIBITOR)_BDEU"/>
    <s v="CHEMICALS; APPLICATION:STABILIZING AGENT; SCIENTIFIC NAME:4-TERT-BUTYLCATECHOL (TBC); ALTERNATIVE NAME:POLYMER INHIBITOR_BDEU;TBC:85±1 WT%;WATER MAX. 16 WT%, GARDNER COLORATION:6 MAXIMUM; FREEZING POINT:4 TO 6 °C; REFERENCE MANUFACTURER:RHODIA, ENICHEM,SHELL &amp; KK PUNJA"/>
    <d v="2023-11-30T00:00:00"/>
    <s v="CHEMICALS"/>
    <x v="0"/>
    <s v="2000"/>
    <s v="CH02"/>
    <s v="MT"/>
    <n v="13"/>
    <n v="2860000"/>
    <n v="0"/>
    <n v="0"/>
    <n v="2860000"/>
    <s v="ZROH"/>
    <n v="0"/>
    <s v=""/>
    <n v="0"/>
    <n v="0"/>
    <s v="ONGC Petro additions Ltd."/>
    <s v="INR"/>
    <n v="0"/>
    <n v="0"/>
    <n v="0"/>
    <n v="0"/>
    <n v="0"/>
    <n v="0"/>
    <n v="0"/>
    <n v="0"/>
    <n v="0"/>
    <n v="0"/>
    <n v="0"/>
    <n v="0"/>
    <n v="0"/>
    <n v="0"/>
    <s v="New Chemical WH"/>
    <s v="S01"/>
    <n v="32"/>
    <x v="0"/>
  </r>
  <r>
    <s v="0P4205030043"/>
    <s v="WEAR RING,3PS-47078,47079/306,SHIN-NIP"/>
    <s v="SPARE PARTS; PART NAME:WEAR RING, CASING; MANUFACTURER PART NUMBER:3PS-47078, 47079/306; MANUFACTURER:SHIN NIPPON MACHINERY CO LTD;MATERIAL:SUS 420 J2; DRAWING NUMBER:3PS-47078, 47079; ITEM POSITION NUMBER:306; EQUIPMENT NAME:BIG PUMP; EQUIPMENT MAKE:SHIN NIPPONMACHINERY CO., LTD; EQUIPMENT MODEL:4-0/4578 HDV; EQUIPMENT MODEL:40/4578 HDV; EQUIPMENT MANUFACTURER PART NO: 306; CONTRACTORDOCUMENT NUMBER: MGA102-D-DS-00011, 00021"/>
    <d v="2017-12-18T00:00:00"/>
    <s v="SPARE_PARTS"/>
    <x v="2"/>
    <s v="2000"/>
    <s v="CH01"/>
    <s v="EA"/>
    <n v="2"/>
    <n v="2845980"/>
    <n v="0"/>
    <n v="0"/>
    <n v="2845980"/>
    <s v="ZSPR"/>
    <n v="0"/>
    <s v=""/>
    <n v="0"/>
    <n v="0"/>
    <s v="ONGC Petro additions Ltd."/>
    <s v="INR"/>
    <n v="0"/>
    <n v="0"/>
    <n v="0"/>
    <n v="0"/>
    <n v="0"/>
    <n v="0"/>
    <n v="0"/>
    <n v="0"/>
    <n v="0"/>
    <n v="0"/>
    <n v="0"/>
    <n v="0"/>
    <n v="0"/>
    <n v="0"/>
    <s v="Chemcial store"/>
    <s v="P04"/>
    <n v="2205"/>
    <x v="2"/>
  </r>
  <r>
    <s v="0P5271040142"/>
    <s v="ACTR,VLV,PNEU,3IN,818458,PERIN-VL"/>
    <s v="VALVE ACTUATORS; TYPE, OPERATING:PNEUMATIC; SIZE, VALVE:3 IN; PRESSURE RATING,VALVE:ASME CLASS 600; MANUFACTURER PART NUMBER:818458 (KH16.123/5 DN 3&quot;);MANUFACTURER:PERRIN VALVES PVT LTD; COMPLETE ON-OFF BALL VALVE WITH ACTUATOR ANDALL ACCESSORIES; ACTUATOR:PETRAS 0150N; ART 503945-PETRAS COMPLETE ACTUATOR0150N IDENTICAL TO ORDER; BC12-0390 DOUBLE ACTING ACTUATOR INCLUDING; QUICKEXHAUST PIPING; DUAL JUNCTION BOX FIXED ON ACTUATOR; MOUNTING BRACKET (SMALLPROFILE - H=115 MM) WITH 4 PROXIMITY; SWITCHES NJ5-18GK-SN WIRED IN JUNCTIONBOX; COLOR RAL 3001; AS PER ORIGINAL PERRIN ORDER 123091 (QUICK EXHAUST VALVESARE NOT INCLUDED); COMPLETE VALVE BODY PART NUMBER:503838; MOUNTING BRACKET ANDCOUPLER FOR VALVE BODY FITMENT WITH ACTUATOR; QUANTITY:01 SET"/>
    <d v="2023-11-28T00:00:00"/>
    <s v="VA_ACTUATORS"/>
    <x v="4"/>
    <s v="2000"/>
    <s v="CH01"/>
    <s v="EA"/>
    <n v="1"/>
    <n v="2835900"/>
    <n v="0"/>
    <n v="0"/>
    <n v="2835900"/>
    <s v="ZSPR"/>
    <n v="0"/>
    <s v=""/>
    <n v="0"/>
    <n v="0"/>
    <s v="ONGC Petro additions Ltd."/>
    <s v="INR"/>
    <n v="0"/>
    <n v="0"/>
    <n v="0"/>
    <n v="0"/>
    <n v="0"/>
    <n v="0"/>
    <n v="0"/>
    <n v="0"/>
    <n v="0"/>
    <n v="0"/>
    <n v="0"/>
    <n v="0"/>
    <n v="0"/>
    <n v="0"/>
    <s v="Chemcial store"/>
    <s v="P03"/>
    <n v="34"/>
    <x v="2"/>
  </r>
  <r>
    <s v="0P0801030559"/>
    <s v="PAD,THR,20S-A58072#AK,KBLCCOMP"/>
    <s v="SPARE PARTS; PART NAME:PAD,THRUST; DRAWING NUMBER:20W-A53447; ITEM POSITION NUMBER:19; EQUIPMENT NAME:COMPRESSOR; EQUIPMENTMAKE:KOBELCO COMPRESSOR; MANUFACTURER:KOBELCO COMPRESSOR; MANUFACTURER PART NUMBER:20S-A58072#AK; FOR GEARBOX"/>
    <d v="2017-12-19T00:00:00"/>
    <s v="SPARE_PARTS"/>
    <x v="2"/>
    <s v="2000"/>
    <s v="GS01"/>
    <s v="EA"/>
    <n v="10"/>
    <n v="2822139.05"/>
    <n v="0"/>
    <n v="0"/>
    <n v="2822139.05"/>
    <s v="ZSPR"/>
    <n v="0"/>
    <s v=""/>
    <n v="0"/>
    <n v="0"/>
    <s v="ONGC Petro additions Ltd."/>
    <s v="INR"/>
    <n v="0"/>
    <n v="0"/>
    <n v="0"/>
    <n v="0"/>
    <n v="0"/>
    <n v="0"/>
    <n v="0"/>
    <n v="0"/>
    <n v="0"/>
    <n v="0"/>
    <n v="0"/>
    <n v="0"/>
    <n v="0"/>
    <n v="0"/>
    <s v="General Store"/>
    <s v="P04"/>
    <n v="2204"/>
    <x v="2"/>
  </r>
  <r>
    <s v="0P5270012777"/>
    <s v="WEDGE,316471,THJANSEN"/>
    <s v="SPARE PARTS; PART NAME:WEDGE; MATERIAL:1.0038; DRAWINGNUMBER:AZ2630_VC100023.02; ITEM POSITION NUMBER:20.2; EQUIPMENT NAME:CRACKED GASVALVE; EQUIPMENT MAKE:TH. JANSEN - ARMATUREN; EQUIPMENT MODEL:AZ2630 DGV 40INCH;MANUFACTURER PART NUMBER:316471; MANUFACTURER:TH. JANSEN - ARMATUREN; MAT,SPEC:ASTM A283 GRADE C; SIZE:40 IN; PRESSURE DESIGNATION:ASME CLASS 300"/>
    <d v="2022-08-18T00:00:00"/>
    <s v="SPARE_PARTS"/>
    <x v="2"/>
    <s v="2000"/>
    <s v="SP01"/>
    <s v="EA"/>
    <n v="4"/>
    <n v="2682423.64"/>
    <n v="0"/>
    <n v="0"/>
    <n v="2682423.64"/>
    <s v="ZSPR"/>
    <n v="0"/>
    <s v=""/>
    <n v="0"/>
    <n v="0"/>
    <s v="ONGC Petro additions Ltd."/>
    <s v="INR"/>
    <n v="0"/>
    <n v="0"/>
    <n v="0"/>
    <n v="0"/>
    <n v="0"/>
    <n v="0"/>
    <n v="0"/>
    <n v="0"/>
    <n v="0"/>
    <n v="0"/>
    <n v="0"/>
    <n v="0"/>
    <n v="0"/>
    <n v="0"/>
    <s v="Shutdown Plan Mt"/>
    <s v="P04"/>
    <n v="501"/>
    <x v="2"/>
  </r>
  <r>
    <s v="0P3034030012"/>
    <s v="SEAL,MECH,DUAL,85,BDTFN,L9DKUU,EAGLEBUR"/>
    <s v="SEALS, MECHANICAL; TYPE:DUAL; MANUFACTURER MODEL NUMBER:L9DKUU; DRAWING NUMBER:LL0400980; MANUFACTURER:EAGLE BURGMANN; SIZE:85;CODE:BDTFN; ASSEMBLY CODE:VXWVC"/>
    <d v="2016-01-30T00:00:00"/>
    <s v="ME_SEALS"/>
    <x v="2"/>
    <s v="2000"/>
    <s v="GS01"/>
    <s v="EA"/>
    <n v="1"/>
    <n v="2621941.2999999998"/>
    <n v="0"/>
    <n v="0"/>
    <n v="2621941.2999999998"/>
    <s v="ZSPR"/>
    <n v="0"/>
    <s v=""/>
    <n v="0"/>
    <n v="0"/>
    <s v="ONGC Petro additions Ltd."/>
    <s v="INR"/>
    <n v="0"/>
    <n v="0"/>
    <n v="0"/>
    <n v="0"/>
    <n v="0"/>
    <n v="0"/>
    <n v="0"/>
    <n v="0"/>
    <n v="0"/>
    <n v="0"/>
    <n v="0"/>
    <n v="0"/>
    <n v="0"/>
    <n v="0"/>
    <s v="General Store"/>
    <s v="P04"/>
    <n v="2893"/>
    <x v="2"/>
  </r>
  <r>
    <s v="0P2690910019"/>
    <s v="LVL EVALUATION UNIT,54733-C1568,BERTHOLD"/>
    <s v="LEVEL EVALUATION UNIT; LEVEL EVALUATION UNIT; TYPE:UNIPROBE LB 490; NEWMODEL:LB480; PLASTIC SCINTILLATOR LENGTH:2000 MM; OLD PART NUMBER:38477-190; NEWPART NUMBER:54733-C1568; POWER SUPPLY:95-250 V; FREQUENCY:50/60 HZ; MENUCONTROLLED CALIBRATION VIA HART-COMMUNICATOR AUTOMATIC DECAY COMPENSATION ERRORINDICATION; AMBIENT TEMPERATURE:-40 TO +50; -1 ANALOG OUTPUT:0/4 TO 20 MA;ISOLATED, PASSIVE, SWITCHABLE TO ACTIVE, 1 DIGITAL-INPUT FOR HOLD-SIGNALRELAYS:MAXIMUM VOLTAGE:250 VAC OR 30 VDC; MAXIMUM CURRENT RATING:5 A;NONINDUCTIVE:3 RELAYS; ALTERNATIVE SIGNALS:HOLD, MAX/MIN ALARM; DETECTORTEMPERATURE RADIO INTERFERENCE-1 FAILURE RELAY 4 CONDUITS RADIAL 3/4 NPT,CLASSIFICATION HAZARD:ATEX II 2GD EX D IIC; CLASS:T6; INGRESS PRODUCTION:IP66;TEMPERATUER:70°C; TYPE:FLAMEPROOF; PROTECTION FM/CSA:CLASS;MANUFACTURER:BERTHOLD"/>
    <d v="2018-06-23T00:00:00"/>
    <s v="LVL EVALUATION UNIT"/>
    <x v="4"/>
    <s v="2000"/>
    <s v="CH01"/>
    <s v="EA"/>
    <n v="3"/>
    <n v="2618100.86"/>
    <n v="0"/>
    <n v="0"/>
    <n v="2618100.86"/>
    <s v="ZSPR"/>
    <n v="0"/>
    <s v=""/>
    <n v="0"/>
    <n v="0"/>
    <s v="ONGC Petro additions Ltd."/>
    <s v="INR"/>
    <n v="0"/>
    <n v="0"/>
    <n v="0"/>
    <n v="0"/>
    <n v="0"/>
    <n v="0"/>
    <n v="0"/>
    <n v="0"/>
    <n v="0"/>
    <n v="0"/>
    <n v="0"/>
    <n v="0"/>
    <n v="0"/>
    <n v="0"/>
    <s v="Chemcial store"/>
    <s v="P03"/>
    <n v="2018"/>
    <x v="2"/>
  </r>
  <r>
    <s v="0R0713520041"/>
    <s v="XYH2 CATALYST,TICL4,DRUM"/>
    <s v="CATALYST CHEMICALS; PRODUCT NAME:XYH2 CATALYST;FORM OF SUPPLY:POWDER INDRUMS; BASE MATERIAL:TICL4;MANUFACTURER:YXYC CO.LTD"/>
    <d v="2021-01-01T00:00:00"/>
    <m/>
    <x v="0"/>
    <s v="2000"/>
    <s v="CH02"/>
    <s v="KG"/>
    <n v="200"/>
    <n v="2576000"/>
    <n v="0"/>
    <n v="0"/>
    <n v="2576000"/>
    <s v="ZROH"/>
    <n v="0"/>
    <s v=""/>
    <n v="0"/>
    <n v="0"/>
    <s v="ONGC Petro additions Ltd."/>
    <s v="INR"/>
    <n v="0"/>
    <n v="0"/>
    <n v="0"/>
    <n v="0"/>
    <n v="0"/>
    <n v="0"/>
    <n v="0"/>
    <n v="0"/>
    <n v="0"/>
    <n v="0"/>
    <n v="0"/>
    <n v="0"/>
    <n v="0"/>
    <n v="0"/>
    <s v="New Chemical WH"/>
    <s v="R01"/>
    <n v="1095"/>
    <x v="0"/>
  </r>
  <r>
    <s v="0P4102240856"/>
    <s v="BALL,H088867,METSO"/>
    <s v="SPARE PARTS; PART NAME:BALL; MATERIAL:CF8M + HC; DRAWING NUMBER:1110380; ITEM POSITION NUMBER:3; EQUIPMENT NAME:BALL BLOW DOWNVALVE; EQUIPMENT MAKE:METSO AUTOMATION; EQUIPMENT MODEL:D5DY16YR1B103; MANUFACTURER:METSO AUTOMATION; MANUFACTURER PARTNUMBER:H088867"/>
    <d v="2017-02-18T00:00:00"/>
    <s v="SPARE_PARTS"/>
    <x v="2"/>
    <s v="2000"/>
    <s v="GS01"/>
    <s v="EA"/>
    <n v="1"/>
    <n v="2548608.61"/>
    <n v="0"/>
    <n v="0"/>
    <n v="2548608.61"/>
    <s v="ZSPR"/>
    <n v="0"/>
    <s v=""/>
    <n v="0"/>
    <n v="0"/>
    <s v="ONGC Petro additions Ltd."/>
    <s v="INR"/>
    <n v="0"/>
    <n v="0"/>
    <n v="0"/>
    <n v="0"/>
    <n v="0"/>
    <n v="0"/>
    <n v="0"/>
    <n v="0"/>
    <n v="0"/>
    <n v="0"/>
    <n v="0"/>
    <n v="0"/>
    <n v="0"/>
    <n v="0"/>
    <s v="General Store"/>
    <s v="P03"/>
    <n v="2508"/>
    <x v="2"/>
  </r>
  <r>
    <s v="0P3902030018"/>
    <s v="MECH SEAL,MGB510-D-DR-0108/37,TAIKO-KK"/>
    <s v="SPARE PARTS; PART NAME:MECHANICAL SEAL; MANUFACTURER PART NUMBER:MGB510-D-DR-0108/37; MANUFACTURER:TAIKO-JAPAN; MATERIAL:SILICONCARBIDE AND CARBON; DRAWING NUMBER:MGB510-D-DR-0108; ITEM POSITION NUMBER:37; EQUIPMENT NAME:REACTIVATION GAS BLOWER; EQUIPMENTMAKE:TAIKO-JAPAN; EQUIPMENT MODEL:RD-125NBP#1; REAL MANUFACTURER:EAGLE BURGMANN"/>
    <d v="2017-08-16T00:00:00"/>
    <s v="SPARE_PARTS"/>
    <x v="2"/>
    <s v="2000"/>
    <s v="GS01"/>
    <s v="EA"/>
    <n v="4"/>
    <n v="2446364.69"/>
    <n v="0"/>
    <n v="0"/>
    <n v="2446364.69"/>
    <s v="ZSPR"/>
    <n v="0"/>
    <s v=""/>
    <n v="0"/>
    <n v="0"/>
    <s v="ONGC Petro additions Ltd."/>
    <s v="INR"/>
    <n v="0"/>
    <n v="0"/>
    <n v="0"/>
    <n v="0"/>
    <n v="0"/>
    <n v="0"/>
    <n v="0"/>
    <n v="0"/>
    <n v="0"/>
    <n v="0"/>
    <n v="0"/>
    <n v="0"/>
    <n v="0"/>
    <n v="0"/>
    <s v="General Store"/>
    <s v="P04"/>
    <n v="2329"/>
    <x v="2"/>
  </r>
  <r>
    <s v="0R0713520043"/>
    <s v="LYNX 106 Cat_HDPE"/>
    <s v="CATALYST CHEMICALS; PRODUCT NAME:LYNX 106 CAT HDPE; SIZE:5 TO 8 MICRON;FORM OF SUPPLY:SLURRY; BASE MATERIAL:TITANIUM; MANUFACTURER:GRACE"/>
    <d v="2021-12-31T00:00:00"/>
    <m/>
    <x v="0"/>
    <s v="2000"/>
    <s v="HDS1"/>
    <s v="KG"/>
    <n v="108"/>
    <n v="2317680"/>
    <n v="0"/>
    <n v="0"/>
    <n v="2317680"/>
    <s v="ZROH"/>
    <n v="0"/>
    <s v=""/>
    <n v="0"/>
    <n v="0"/>
    <s v="ONGC Petro additions Ltd."/>
    <s v="INR"/>
    <n v="0"/>
    <n v="0"/>
    <n v="0"/>
    <n v="0"/>
    <n v="0"/>
    <n v="0"/>
    <n v="0"/>
    <n v="0"/>
    <n v="0"/>
    <n v="0"/>
    <n v="0"/>
    <n v="0"/>
    <n v="0"/>
    <n v="0"/>
    <s v="HDPE store - Sec"/>
    <s v="S11"/>
    <n v="731"/>
    <x v="0"/>
  </r>
  <r>
    <s v="0P4100980629"/>
    <s v="FPD II,US2-2021905-001,SIEMENS"/>
    <s v="VOLTAGE RATING:115 VAC"/>
    <d v="2021-07-16T00:00:00"/>
    <s v="SPARE_PARTS"/>
    <x v="4"/>
    <s v="2000"/>
    <s v="GS01"/>
    <s v="EA"/>
    <n v="1"/>
    <n v="2208622.8199999998"/>
    <n v="0"/>
    <n v="0"/>
    <n v="2208622.8199999998"/>
    <s v="ZSPR"/>
    <n v="0"/>
    <s v=""/>
    <n v="0"/>
    <n v="0"/>
    <s v="ONGC Petro additions Ltd."/>
    <s v="INR"/>
    <n v="0"/>
    <n v="0"/>
    <n v="0"/>
    <n v="0"/>
    <n v="0"/>
    <n v="0"/>
    <n v="0"/>
    <n v="0"/>
    <n v="0"/>
    <n v="0"/>
    <n v="0"/>
    <n v="0"/>
    <n v="0"/>
    <n v="0"/>
    <s v="General Store"/>
    <s v="P03"/>
    <n v="899"/>
    <x v="2"/>
  </r>
  <r>
    <s v="0R0735700001"/>
    <s v="Hexane"/>
    <s v="CHEMICALS; SCIENTIFIC NAME:HEXANE_HDPE &amp; BUTENE; APPEARANCE:COLORLESS LIQUID &amp; TRANSPARENT; SPECIFIC GRAVITY (DENSITY):0.673 +/-0.010 AT 15/40 °C; DISTILLATION TEST:5 TO 95% MUST BE DISTILLED OUT BETWEEN 66 TO 70 °C (PREFERRED TEMPERATURE RANGE IS 2 °C);BROMINE INDEX:100 MG BR/ 100G MAX; BENZENE:100 PPM WT MAX; TOTAL SULFUR:2 PPM WT MAX"/>
    <d v="2023-12-23T00:00:00"/>
    <s v="CHEMICALS"/>
    <x v="0"/>
    <s v="2000"/>
    <s v="BTN1"/>
    <s v="MT"/>
    <n v="25.614999999999998"/>
    <n v="2207065.25"/>
    <n v="0"/>
    <n v="0"/>
    <n v="2207065.25"/>
    <s v="ZROH"/>
    <n v="0"/>
    <s v=""/>
    <n v="0"/>
    <n v="0"/>
    <s v="ONGC Petro additions Ltd."/>
    <s v="INR"/>
    <n v="0"/>
    <n v="0"/>
    <n v="0"/>
    <n v="0"/>
    <n v="0"/>
    <n v="0"/>
    <n v="0"/>
    <n v="0"/>
    <n v="0"/>
    <n v="0"/>
    <n v="0"/>
    <n v="0"/>
    <n v="0"/>
    <n v="0"/>
    <s v="Butene Unit"/>
    <s v="R01"/>
    <n v="9"/>
    <x v="0"/>
  </r>
  <r>
    <s v="0P0802030001"/>
    <s v="SHELL,BRG,THERM89,9875810,ABB"/>
    <s v="SPARE PARTS; PART NAME:SHELL, BEARING; MANUFACTURER PART NUMBER:9875810; MANUFACTURER:ABB; MATERIAL:THERM89; DRAWINGNUMBER:MGB301-D-DR-00100; ITEM POSITION NUMBER:3; EQUIPMENT NAME:RECYCLE GAS COMPRESSOR; EQUIPMENT MODEL:AMI500L4ABSNH; SUPPLIERPART NUMBER:03S-K44291#AA; SUPPLIER:KOBE STEEL; FOR DE ZLL RB 14-125"/>
    <d v="2018-01-18T00:00:00"/>
    <s v="SPARE_PARTS"/>
    <x v="2"/>
    <s v="2000"/>
    <s v="GS01"/>
    <s v="EA"/>
    <n v="1"/>
    <n v="2188319.11"/>
    <n v="0"/>
    <n v="0"/>
    <n v="2188319.11"/>
    <s v="ZSPR"/>
    <n v="0"/>
    <s v=""/>
    <n v="0"/>
    <n v="0"/>
    <s v="ONGC Petro additions Ltd."/>
    <s v="INR"/>
    <n v="0"/>
    <n v="0"/>
    <n v="0"/>
    <n v="0"/>
    <n v="0"/>
    <n v="0"/>
    <n v="0"/>
    <n v="0"/>
    <n v="0"/>
    <n v="0"/>
    <n v="0"/>
    <n v="0"/>
    <n v="0"/>
    <n v="0"/>
    <s v="General Store"/>
    <s v="P04"/>
    <n v="2174"/>
    <x v="2"/>
  </r>
  <r>
    <s v="0P4119180027"/>
    <s v="BURNR TILE ASSY,60%Al,DB-416, CALLIDUS"/>
    <s v="SPARE PARTS; PART NAME:BURNER TILE ASSEMBLY; MANUFACTURER PARTNUMBER:DB-416; MANUFACTURER:CALLIDUS TECHNOLOGIES LLC; MATERIAL:60%ALUMINA; DRAWING NUMBER:&lt;(&gt;&amp;&lt;)&gt;AD-11-B-ZE 4105; ITEM POSITION NUMBER:2;EQUIPMENT NAME: BURNER; EQUIPMENT MODEL:CUBLF-6W; ADDITIONALINFORMATION:WITH STAINLESS STEEL NEEDLE"/>
    <d v="2018-01-23T00:00:00"/>
    <s v="SPARE_PARTS"/>
    <x v="2"/>
    <s v="2000"/>
    <s v="GS01"/>
    <s v="EA"/>
    <n v="10"/>
    <n v="2123375.0699999998"/>
    <n v="0"/>
    <n v="0"/>
    <n v="2123375.0699999998"/>
    <s v="ZSPR"/>
    <n v="0"/>
    <s v=""/>
    <n v="0"/>
    <n v="0"/>
    <s v="ONGC Petro additions Ltd."/>
    <s v="INR"/>
    <n v="0"/>
    <n v="0"/>
    <n v="0"/>
    <n v="0"/>
    <n v="0"/>
    <n v="0"/>
    <n v="0"/>
    <n v="0"/>
    <n v="0"/>
    <n v="0"/>
    <n v="0"/>
    <n v="0"/>
    <n v="0"/>
    <n v="0"/>
    <s v="General Store"/>
    <s v="P04"/>
    <n v="2169"/>
    <x v="2"/>
  </r>
  <r>
    <s v="0P4149040021"/>
    <s v="LOAD CELL,1500N,K-SFT-III,K-TRON"/>
    <s v="INSTRUMENT SYSTEMS; TYPE:LOAD CELL; MANUFACTURER:K-TRON; MANUFACTURER PART NUMBER:K-SFT-III; LOAD RANGE:1500 N; RESOLUTION:1:4,000,000 IN 80 MS; POWER SUPPLY:7.2 TO 12.5 VDC/30 MA;POWER CONSUMPTION:0.27 W; INGRESS PROTECTION:IP65; SFT(SMART FORCETRANSDUCER); REFERENCE:XPC2; DRAWING NUMBER:1112826100; POSITION NUMBER:47; MANUFACTURER PART NUMBER:16635; EQUIPMENTMODEL:K2-ML-T35, K-ML-KT20"/>
    <d v="2021-01-30T00:00:00"/>
    <s v="INSTRUMENT_SYSTEMS"/>
    <x v="4"/>
    <s v="2000"/>
    <s v="CH01"/>
    <s v="EA"/>
    <n v="6"/>
    <n v="2122126.42"/>
    <n v="0"/>
    <n v="0"/>
    <n v="2122126.42"/>
    <s v="ZSPR"/>
    <n v="0"/>
    <s v=""/>
    <n v="0"/>
    <n v="0"/>
    <s v="ONGC Petro additions Ltd."/>
    <s v="INR"/>
    <n v="0"/>
    <n v="0"/>
    <n v="0"/>
    <n v="0"/>
    <n v="0"/>
    <n v="0"/>
    <n v="0"/>
    <n v="0"/>
    <n v="0"/>
    <n v="0"/>
    <n v="0"/>
    <n v="0"/>
    <n v="0"/>
    <n v="0"/>
    <s v="Chemcial store"/>
    <s v="P03"/>
    <n v="1066"/>
    <x v="2"/>
  </r>
  <r>
    <s v="0R0701600010"/>
    <s v="NaBz"/>
    <s v=""/>
    <d v="2023-07-26T00:00:00"/>
    <m/>
    <x v="0"/>
    <s v="2000"/>
    <s v="PPS1"/>
    <s v="KG"/>
    <n v="5890"/>
    <n v="2085060"/>
    <n v="0"/>
    <n v="0"/>
    <n v="2085060"/>
    <s v="ZROH"/>
    <n v="0"/>
    <s v=""/>
    <n v="0"/>
    <n v="0"/>
    <s v="ONGC Petro additions Ltd."/>
    <s v="INR"/>
    <n v="0"/>
    <n v="0"/>
    <n v="0"/>
    <n v="0"/>
    <n v="0"/>
    <n v="0"/>
    <n v="0"/>
    <n v="0"/>
    <n v="0"/>
    <n v="0"/>
    <n v="0"/>
    <n v="0"/>
    <n v="0"/>
    <n v="0"/>
    <s v="PP store - Sec."/>
    <s v="S12"/>
    <n v="159"/>
    <x v="0"/>
  </r>
  <r>
    <s v="0P3034030011"/>
    <s v="SEAL,MECH,DUAL,70,BDTFN,L9DKUU,EAGLEBUR"/>
    <s v="SEALS, MECHANICAL; TYPE:DUAL; MANUFACTURER MODEL NUMBER:L9DKUU; DRAWING NUMBER:LL0400972; MANUFACTURER:EAGLE BURGMANN; SIZE:70;CODE:BDTFN; ASSEMBLY CODE:VXWVC"/>
    <d v="2016-01-30T00:00:00"/>
    <s v="ME_SEALS"/>
    <x v="2"/>
    <s v="2000"/>
    <s v="GS01"/>
    <s v="EA"/>
    <n v="1"/>
    <n v="2066052.78"/>
    <n v="0"/>
    <n v="0"/>
    <n v="2066052.78"/>
    <s v="ZSPR"/>
    <n v="0"/>
    <s v=""/>
    <n v="0"/>
    <n v="0"/>
    <s v="ONGC Petro additions Ltd."/>
    <s v="INR"/>
    <n v="0"/>
    <n v="0"/>
    <n v="0"/>
    <n v="0"/>
    <n v="0"/>
    <n v="0"/>
    <n v="0"/>
    <n v="0"/>
    <n v="0"/>
    <n v="0"/>
    <n v="0"/>
    <n v="0"/>
    <n v="0"/>
    <n v="0"/>
    <s v="General Store"/>
    <s v="P04"/>
    <n v="2893"/>
    <x v="2"/>
  </r>
  <r>
    <s v="0P3937010124"/>
    <s v="AIR OIL BOOSTR,PA4300059862,TAIYO"/>
    <s v="SPARE PARTS; PART NAME:AIR OIL BOOSTER; DRAWING NUMBER:C11XA10101-0; EQUIPMENTNAME:LOCKING WATER CHAMBER; EQUIPMENT MODEL:NBH3-160-B-11XA101; MANUFACTURERPART NUMBER:PA4300059862; MANUFACTURER:TAIYO VALVE"/>
    <d v="2021-12-15T00:00:00"/>
    <s v="SPARE_PARTS"/>
    <x v="2"/>
    <s v="2000"/>
    <s v="SP01"/>
    <s v="ST"/>
    <n v="1"/>
    <n v="2051694.62"/>
    <n v="0"/>
    <n v="0"/>
    <n v="2051694.62"/>
    <s v="ZSPR"/>
    <n v="0"/>
    <s v=""/>
    <n v="0"/>
    <n v="0"/>
    <s v="ONGC Petro additions Ltd."/>
    <s v="INR"/>
    <n v="0"/>
    <n v="0"/>
    <n v="0"/>
    <n v="0"/>
    <n v="0"/>
    <n v="0"/>
    <n v="0"/>
    <n v="0"/>
    <n v="0"/>
    <n v="0"/>
    <n v="0"/>
    <n v="0"/>
    <n v="0"/>
    <n v="0"/>
    <s v="Shutdown Plan Mt"/>
    <s v="P04"/>
    <n v="747"/>
    <x v="2"/>
  </r>
  <r>
    <s v="0P4105260003"/>
    <s v="BARRIER,KFD2-SR2-Ex1.W.LB,PEPPERL"/>
    <s v="BARRIERS; TYPE:DIGITAL INPUT; MANUFACTURER:PEPPERL+FUCHS GMBH; MANUFACTURER PART NUMBER:KFD2-SR2-EX1.W.LB; VOLTAGE RANGE:20 TO 30VDC; CURRENT RATING:LESS THAN OR EUAL TO 50 MA; POWER LOSS:1 W; POWER RATING:LESS THAN 1.3 W"/>
    <d v="2023-12-26T00:00:00"/>
    <s v="BARRIERS"/>
    <x v="4"/>
    <s v="2000"/>
    <s v="GS01"/>
    <s v="EA"/>
    <n v="44"/>
    <n v="2023239.35"/>
    <n v="0"/>
    <n v="0"/>
    <n v="2023239.35"/>
    <s v="ZSPR"/>
    <n v="0"/>
    <s v=""/>
    <n v="0"/>
    <n v="0"/>
    <s v="ONGC Petro additions Ltd."/>
    <s v="INR"/>
    <n v="0"/>
    <n v="0"/>
    <n v="0"/>
    <n v="0"/>
    <n v="0"/>
    <n v="0"/>
    <n v="0"/>
    <n v="0"/>
    <n v="0"/>
    <n v="0"/>
    <n v="0"/>
    <n v="0"/>
    <n v="0"/>
    <n v="0"/>
    <s v="General Store"/>
    <s v="P03"/>
    <n v="6"/>
    <x v="2"/>
  </r>
  <r>
    <s v="0T3781050004"/>
    <s v="PS BAG,UN-PRINTED,850TO870MM,125G"/>
    <s v="BAGS; WIDTH:560 TO 580 MM; LENGTH:850 TO 870 MM; TYPE:UN-PRINTED; WITHOUT GUSSET; AVERAGE WEIGHT:125 G; MESH SIZE:10 X 10 MM;DENIER:980; TAPE WIDTH:2.54 MM"/>
    <d v="2023-12-22T00:00:00"/>
    <s v="BAGS"/>
    <x v="0"/>
    <s v="2000"/>
    <s v="GS01"/>
    <s v="EA"/>
    <n v="155000"/>
    <n v="2008611.58"/>
    <n v="0"/>
    <n v="0"/>
    <n v="2008611.58"/>
    <s v="ZSTO"/>
    <n v="0"/>
    <s v=""/>
    <n v="0"/>
    <n v="0"/>
    <s v="ONGC Petro additions Ltd."/>
    <s v="INR"/>
    <n v="0"/>
    <n v="0"/>
    <n v="0"/>
    <n v="0"/>
    <n v="0"/>
    <n v="0"/>
    <n v="0"/>
    <n v="0"/>
    <n v="0"/>
    <n v="0"/>
    <n v="0"/>
    <n v="0"/>
    <n v="0"/>
    <n v="0"/>
    <s v="General Store"/>
    <s v="S21"/>
    <n v="10"/>
    <x v="1"/>
  </r>
  <r>
    <s v="0P4165010130"/>
    <s v="S-BEND,71X8.1X3341MM,RA COIL,F/PC1-1"/>
    <s v="SPARE PARTS; PART NAME:S-BEND; DIMENSIONS:71 X 8.1 X 3341 MM; MATERIAL:25CR-35NIMICRO; DRAWING NUMBER:AD-11-B-ZE 6100.004; ITEM POSITION NUMBER:236001;EQUIPMENT NAME:FURNACE RADIANT COIL; EQUIPMENT MODEL:PC1-1"/>
    <d v="2016-11-21T00:00:00"/>
    <s v="SPARE_PARTS"/>
    <x v="2"/>
    <s v="2000"/>
    <s v="GS01"/>
    <s v="EA"/>
    <n v="7"/>
    <n v="1997040.54"/>
    <n v="0"/>
    <n v="0"/>
    <n v="1997040.54"/>
    <s v="ZSPR"/>
    <n v="0"/>
    <s v=""/>
    <n v="0"/>
    <n v="0"/>
    <s v="ONGC Petro additions Ltd."/>
    <s v="INR"/>
    <n v="0"/>
    <n v="0"/>
    <n v="0"/>
    <n v="0"/>
    <n v="0"/>
    <n v="0"/>
    <n v="0"/>
    <n v="0"/>
    <n v="0"/>
    <n v="0"/>
    <n v="0"/>
    <n v="0"/>
    <n v="0"/>
    <n v="0"/>
    <s v="General Store"/>
    <s v="P04"/>
    <n v="2597"/>
    <x v="2"/>
  </r>
  <r>
    <s v="0R0722100002"/>
    <s v="INHIB,CORR,INDION2144,ION-EX"/>
    <s v="CHEMICALS; TYPE:CORROSION INHIBITOR; MANUFACTURER:ION EXCHANGE; MANUFACTURER PART NUMBER:INDION 2144; COMPOUND:PHOSPHATE"/>
    <d v="2023-12-21T00:00:00"/>
    <s v="CHEMICALS"/>
    <x v="0"/>
    <s v="2000"/>
    <s v="CWS1"/>
    <s v="KG"/>
    <n v="36245"/>
    <n v="1988933.4"/>
    <n v="0"/>
    <n v="0"/>
    <n v="1988933.4"/>
    <s v="ZROH"/>
    <n v="0"/>
    <s v=""/>
    <n v="0"/>
    <n v="0"/>
    <s v="ONGC Petro additions Ltd."/>
    <s v="INR"/>
    <n v="0"/>
    <n v="0"/>
    <n v="0"/>
    <n v="0"/>
    <n v="0"/>
    <n v="0"/>
    <n v="0"/>
    <n v="0"/>
    <n v="0"/>
    <n v="0"/>
    <n v="0"/>
    <n v="0"/>
    <n v="0"/>
    <n v="0"/>
    <s v="Store at Cooling"/>
    <s v="S01"/>
    <n v="11"/>
    <x v="0"/>
  </r>
  <r>
    <s v="0T3347210005"/>
    <s v="BEAM,MS,IS 2062,200X100MM,ISMB 200"/>
    <s v="GENERAL STEEL SECTIONS; TYPE:BEAM; MAT:MILD STEEL; MAT, SPEC:IS 2062; HEIGHT:200 MM; WIDTH:100 MM; MASS:25.4 Kg/m; DESIGNATION:ISMB200"/>
    <d v="2023-09-05T00:00:00"/>
    <s v="GE_STEEL_SECTIONS"/>
    <x v="2"/>
    <s v="2000"/>
    <s v="CH01"/>
    <s v="MT"/>
    <n v="31.206"/>
    <n v="1928509.39"/>
    <n v="0"/>
    <n v="0"/>
    <n v="1928509.39"/>
    <s v="ZSTO"/>
    <n v="0"/>
    <s v=""/>
    <n v="0"/>
    <n v="0"/>
    <s v="ONGC Petro additions Ltd."/>
    <s v="INR"/>
    <n v="0"/>
    <n v="0"/>
    <n v="0"/>
    <n v="0"/>
    <n v="0"/>
    <n v="0"/>
    <n v="0"/>
    <n v="0"/>
    <n v="0"/>
    <n v="0"/>
    <n v="0"/>
    <n v="0"/>
    <n v="0"/>
    <n v="0"/>
    <s v="Chemcial store"/>
    <s v="S06"/>
    <n v="118"/>
    <x v="1"/>
  </r>
  <r>
    <s v="0P0802030138"/>
    <s v="CRTG,FLTR,FIBER,GC312-00-CGVSSS,ELLIOTT"/>
    <s v="SPARE PARTS; PART NAME:FILTER CARTRIDGE; MANUFACTURER PART NUMBER:GC312-00-CGVSSS; MANUFACTURER:ELLIOTT TURBOMACHINERY;MATERIAL:THYNTHETIC FIBER; DRAWING NUMBER:FX204/206/207A003; ITEM POSITION NUMBER:4; EQUIPMENT NAME:DGS CONSOLE_WATER, OIL INJECT;EQUIPMENT MODEL:SGF312-300-40A-TL, SGF312-300-25A-TL, SGF312-150-25A-TL"/>
    <d v="2017-02-22T00:00:00"/>
    <s v="SPARE_PARTS"/>
    <x v="2"/>
    <s v="2000"/>
    <s v="GS01"/>
    <s v="EA"/>
    <n v="6"/>
    <n v="1904835.48"/>
    <n v="0"/>
    <n v="0"/>
    <n v="1904835.48"/>
    <s v="ZSPR"/>
    <n v="0"/>
    <s v=""/>
    <n v="0"/>
    <n v="0"/>
    <s v="ONGC Petro additions Ltd."/>
    <s v="INR"/>
    <n v="0"/>
    <n v="0"/>
    <n v="0"/>
    <n v="0"/>
    <n v="0"/>
    <n v="0"/>
    <n v="0"/>
    <n v="0"/>
    <n v="0"/>
    <n v="0"/>
    <n v="0"/>
    <n v="0"/>
    <n v="0"/>
    <n v="0"/>
    <s v="General Store"/>
    <s v="P04"/>
    <n v="2504"/>
    <x v="2"/>
  </r>
  <r>
    <s v="0P3766620553"/>
    <s v="LOAD CELL,62049832,WIPOTEC"/>
    <s v="SPARE PARTS; PART NAME:LOAD CELL; EQUIPMENT NAME:CHECK WEIGHER; EQUIPMENTMAKE:WIPOTEC-OCS; MANUFACTURER PART NUMBER:62049832; MANUFACTURER:WIPOTEC-OCS;MODEL NUMBER,LOAD CELL:IW-B-150K-FS-8-10-12-27; MEASURING RANGE:60 KG; DEAD LOAD(MAX):150 KG; DISPLAY VALUE (D):1 G; CALIBRATION VALUE (E):10 G; POWER SUPPLY:24VDC; INTERFACE 1:RS 422; INTERFACE 2:RS 232; PROTECTION CLASS:IP 65; WITH FASTSAMPLING, OPTION RS422 INSTEAD OF CAN INTERFACE, OPTION HIGHER DISPLAYRESOLUTION AND PERFORATED FRAME FOR CEMENT APPLICATION; TYPE (EC 1006126)"/>
    <d v="2020-12-18T00:00:00"/>
    <s v="SPARE_PARTS"/>
    <x v="2"/>
    <s v="2000"/>
    <s v="CH01"/>
    <s v="EA"/>
    <n v="2"/>
    <n v="1879164.38"/>
    <n v="0"/>
    <n v="0"/>
    <n v="1879164.38"/>
    <s v="ZSPR"/>
    <n v="0"/>
    <s v=""/>
    <n v="0"/>
    <n v="0"/>
    <s v="ONGC Petro additions Ltd."/>
    <s v="INR"/>
    <n v="0"/>
    <n v="0"/>
    <n v="0"/>
    <n v="0"/>
    <n v="0"/>
    <n v="0"/>
    <n v="0"/>
    <n v="0"/>
    <n v="0"/>
    <n v="0"/>
    <n v="0"/>
    <n v="0"/>
    <n v="0"/>
    <n v="0"/>
    <s v="Chemcial store"/>
    <s v="P03"/>
    <n v="1109"/>
    <x v="2"/>
  </r>
  <r>
    <s v="0P4119180016"/>
    <s v="Y-PIECE,49X49X71MM,RA COIL,F/PC1-1"/>
    <s v="SPARE PARTS; PART NAME:Y-PIECE; DIMENSIONS:ID 49 X 49 X 71 MM;MATERIAL:25CR-35NI MICRO; DRAWING NUMBER:AD-11-B-ZE 6100.005; ITEM POSITIONNUMBER:243001; EQUIPMENT NAME:FURNACE RADIANT COIL; EQUIPMENT MODEL:PC1-1;ADDITIONAL INFORMATION:H=200 MA 104"/>
    <d v="2016-11-21T00:00:00"/>
    <s v="SPARE_PARTS"/>
    <x v="2"/>
    <s v="2000"/>
    <s v="GS01"/>
    <s v="EA"/>
    <n v="8"/>
    <n v="1830686.98"/>
    <n v="0"/>
    <n v="0"/>
    <n v="1830686.98"/>
    <s v="ZSPR"/>
    <n v="0"/>
    <s v=""/>
    <n v="0"/>
    <n v="0"/>
    <s v="ONGC Petro additions Ltd."/>
    <s v="INR"/>
    <n v="0"/>
    <n v="0"/>
    <n v="0"/>
    <n v="0"/>
    <n v="0"/>
    <n v="0"/>
    <n v="0"/>
    <n v="0"/>
    <n v="0"/>
    <n v="0"/>
    <n v="0"/>
    <n v="0"/>
    <n v="0"/>
    <n v="0"/>
    <s v="General Store"/>
    <s v="P04"/>
    <n v="2597"/>
    <x v="2"/>
  </r>
  <r>
    <s v="0P4205030061"/>
    <s v="WEAR RING,3PS-47081,47082/102,SHIN-NIP"/>
    <s v="SPARE PARTS; PART NAME:WEAR RING, IMPELLER; MANUFACTURER PART NUMBER:3PS-47081, 47082/102; MANUFACTURER:SHIN NIPPON MACHINERY COLTD; MATERIAL:SUS 420 J2; DRAWING NUMBER:3PS-47081, 47082; ITEM POSITION NUMBER:102; EQUIPMENT NAME:BIG PUMP; EQUIPMENT MAKE:SHINNIPPON MACHINERY CO., LTD; EQUIPMENT MODEL:60/6597 HDV; EQUIPMENT MODEL:60/6597 HDV; EQUIPMENT MANUFACTURER PART NO: 102;CONTRACTOR DOCUMENT NUMBER: MGA102-D-DS-00041, 00051"/>
    <d v="2017-07-25T00:00:00"/>
    <s v="SPARE_PARTS"/>
    <x v="2"/>
    <s v="2000"/>
    <s v="CH01"/>
    <s v="EA"/>
    <n v="4"/>
    <n v="1802454"/>
    <n v="0"/>
    <n v="0"/>
    <n v="1802454"/>
    <s v="ZSPR"/>
    <n v="0"/>
    <s v=""/>
    <n v="0"/>
    <n v="0"/>
    <s v="ONGC Petro additions Ltd."/>
    <s v="INR"/>
    <n v="0"/>
    <n v="0"/>
    <n v="0"/>
    <n v="0"/>
    <n v="0"/>
    <n v="0"/>
    <n v="0"/>
    <n v="0"/>
    <n v="0"/>
    <n v="0"/>
    <n v="0"/>
    <n v="0"/>
    <n v="0"/>
    <n v="0"/>
    <s v="Chemcial store"/>
    <s v="P04"/>
    <n v="2351"/>
    <x v="2"/>
  </r>
  <r>
    <s v="0P1401060078"/>
    <s v="TILTING PAD,THR BRG,35204015,BHEL-GT"/>
    <s v="SPARE PARTS; PART NAME:TILTING PAD,THRUST BEARING; EQUIPMENT NAME:GAS TURBINE; EQUIPMENT MAKE:BHARAT HEAVY ELECTRICAL; EQUIPMENTMODEL:PG-6581-B; MANUFACTURER:BHARAT HEAVY ELECTRICAL; MANUFACTURER PART NUMBER:35204015; SUB ASSY:THRUST BEARING; MATERIALCODE:GT9751103037"/>
    <d v="2023-03-28T00:00:00"/>
    <s v="SPARE_PARTS"/>
    <x v="4"/>
    <s v="2000"/>
    <s v="CH01"/>
    <s v="EA"/>
    <n v="3"/>
    <n v="1787190"/>
    <n v="0"/>
    <n v="0"/>
    <n v="1787190"/>
    <s v="ZSPR"/>
    <n v="0"/>
    <s v=""/>
    <n v="0"/>
    <n v="0"/>
    <s v="ONGC Petro additions Ltd."/>
    <s v="INR"/>
    <n v="0"/>
    <n v="0"/>
    <n v="0"/>
    <n v="0"/>
    <n v="0"/>
    <n v="0"/>
    <n v="0"/>
    <n v="0"/>
    <n v="0"/>
    <n v="0"/>
    <n v="0"/>
    <n v="0"/>
    <n v="0"/>
    <n v="0"/>
    <s v="Chemcial store"/>
    <s v="P04"/>
    <n v="279"/>
    <x v="2"/>
  </r>
  <r>
    <s v="0P5270030001"/>
    <s v="SEAL RING,985/890X29MM,3325010,THJANSEN"/>
    <s v="SPARE PARTS; PART NAME:SEAL RING; MANUFACTURER PART NUMBER:3325010; MANUFACTURER:TH. JANSEN - ARMATUREN GMBH; DIMENSIONS:DIA985/890 X 29 MM; MATERIAL:STEEL, SURFACE HARDENED; DRAWING NUMBER:AZ2630--VC100023.01.1; ITEM POSITION NUMBER:411; EQUIPMENTNAME:CRACKED &amp; DECOKING GAS VALVES; EQUIPMENT MAKE:TH. JANSEN - ARMATUREN GMBH; EQUIPMENT MODEL:AZ2630 DGV 36&quot;; ADDITIONALINFORMATION:VALVE SIZE 36 IN; CONTRACTOR DOCUMENT NUMBER: 0012AN1350-11-R-ZE 1001.001"/>
    <d v="2018-01-09T00:00:00"/>
    <m/>
    <x v="2"/>
    <s v="2000"/>
    <s v="GS01"/>
    <s v="EA"/>
    <n v="2"/>
    <n v="1752962.5"/>
    <n v="0"/>
    <n v="0"/>
    <n v="1752962.5"/>
    <s v="ZSPR"/>
    <n v="0"/>
    <s v=""/>
    <n v="0"/>
    <n v="0"/>
    <s v="ONGC Petro additions Ltd."/>
    <s v="INR"/>
    <n v="0"/>
    <n v="0"/>
    <n v="0"/>
    <n v="0"/>
    <n v="0"/>
    <n v="0"/>
    <n v="0"/>
    <n v="0"/>
    <n v="0"/>
    <n v="0"/>
    <n v="0"/>
    <n v="0"/>
    <n v="0"/>
    <n v="0"/>
    <s v="General Store"/>
    <s v="P04"/>
    <n v="2183"/>
    <x v="2"/>
  </r>
  <r>
    <s v="0R0722100001"/>
    <s v="INHIB,CORR,SCL,INDION7268,ION-EX"/>
    <s v="CHEMICALS; TYPE:SCALE AND CORROSION INHIBITOR; MANUFACTURER:ION EXCHANGE; MANUFACTURER PART NUMBER:INDION 7268; COMPOUND:ZINC ANDPHOSPHATE"/>
    <d v="2023-12-21T00:00:00"/>
    <s v="CHEMICALS"/>
    <x v="0"/>
    <s v="2000"/>
    <s v="CWS1"/>
    <s v="KG"/>
    <n v="15645"/>
    <n v="1743798.57"/>
    <n v="19400"/>
    <n v="2162332.52"/>
    <n v="3906131.09"/>
    <s v="ZROH"/>
    <n v="0"/>
    <s v=""/>
    <n v="0"/>
    <n v="0"/>
    <s v="ONGC Petro additions Ltd."/>
    <s v="INR"/>
    <n v="0"/>
    <n v="0"/>
    <n v="0"/>
    <n v="0"/>
    <n v="0"/>
    <n v="0"/>
    <n v="0"/>
    <n v="0"/>
    <n v="0"/>
    <n v="0"/>
    <n v="0"/>
    <n v="0"/>
    <n v="0"/>
    <n v="0"/>
    <s v="Store at Cooling"/>
    <s v="S01"/>
    <n v="11"/>
    <x v="0"/>
  </r>
  <r>
    <s v="0P3900020011"/>
    <s v="SEAL,MECH,MGD101-D-DR-00001/11,HADOCLTD"/>
    <s v="SPARE PARTS; PART NAME:SEAL, MECHANICAL; MANUFACTURER PART NUMBER:MGD101-D-DR-00001/11; MANUFACTURER:HADO CO LTD; MATERIAL:BO2KGF;DRAWING NUMBER:MGD101-D-DR-00001; ITEM POSITION NUMBER:11; EQUIPMENT NAME:AGITATOR; EQUIPMENT MAKE:HADO CO LTD; EQUIPMENTMODEL:ET64-DMR-11; REAL MANUFACTURER NAME: EAGLE BURGMANN INDUSTRIES"/>
    <d v="2016-10-22T00:00:00"/>
    <s v="SPARE_PARTS"/>
    <x v="2"/>
    <s v="2000"/>
    <s v="GS01"/>
    <s v="EA"/>
    <n v="1"/>
    <n v="1700033.14"/>
    <n v="0"/>
    <n v="0"/>
    <n v="1700033.14"/>
    <s v="ZSPR"/>
    <n v="0"/>
    <s v=""/>
    <n v="0"/>
    <n v="0"/>
    <s v="ONGC Petro additions Ltd."/>
    <s v="INR"/>
    <n v="0"/>
    <n v="0"/>
    <n v="0"/>
    <n v="0"/>
    <n v="0"/>
    <n v="0"/>
    <n v="0"/>
    <n v="0"/>
    <n v="0"/>
    <n v="0"/>
    <n v="0"/>
    <n v="0"/>
    <n v="0"/>
    <n v="0"/>
    <s v="General Store"/>
    <s v="P04"/>
    <n v="2627"/>
    <x v="2"/>
  </r>
  <r>
    <s v="0P4119180024"/>
    <s v="BURNR TILE ASSY,60%Al,DB-401, CALLIDUS"/>
    <s v="SPARE PARTS; PART NAME:BURNER TILE ASSEMBLY; MANUFACTURER PARTNUMBER:DB-401; MANUFACTURER Name: CALLIDUS TECHNOLOGIES LLC;MATERIAL:60% ALUMINA; DRAWING,NUMBER:&lt;(&gt;&amp;&lt;)&gt;AD-11-B-ZE 4100; ITEMPOSITIONNUMBER:2; EQUIPMENT NAME: BURNER; EQUIPMENT MODEL:CUBLF-4W; ADDITIONALINFORMATION:WITH STAINLESS STEEL NEEDLE"/>
    <d v="2018-01-23T00:00:00"/>
    <s v="SPARE_PARTS"/>
    <x v="2"/>
    <s v="2000"/>
    <s v="GS01"/>
    <s v="EA"/>
    <n v="8"/>
    <n v="1690462.03"/>
    <n v="0"/>
    <n v="0"/>
    <n v="1690462.03"/>
    <s v="ZSPR"/>
    <n v="0"/>
    <s v=""/>
    <n v="0"/>
    <n v="0"/>
    <s v="ONGC Petro additions Ltd."/>
    <s v="INR"/>
    <n v="0"/>
    <n v="0"/>
    <n v="0"/>
    <n v="0"/>
    <n v="0"/>
    <n v="0"/>
    <n v="0"/>
    <n v="0"/>
    <n v="0"/>
    <n v="0"/>
    <n v="0"/>
    <n v="0"/>
    <n v="0"/>
    <n v="0"/>
    <s v="General Store"/>
    <s v="P04"/>
    <n v="2169"/>
    <x v="2"/>
  </r>
  <r>
    <s v="0P5270012782"/>
    <s v="WEDGE,316485,THJANSEN"/>
    <s v="SPARE PARTS; PART NAME:WEDGE; DRAWING NUMBER:AZ2630_VC100023.03; ITEM POSITIONNUMBER:50.1; EQUIPMENT NAME:CRACKED GAS VALVE; EQUIPMENT MAKE:TH. JANSEN -ARMATUREN; EQUIPMENT MODEL:AZ2630 DGV 48INCH; MANUFACTURER PART NUMBER:316485;MANUFACTURER:TH. JANSEN - ARMATUREN; SIZE:48 IN; PRESSURE DESIGNATION:ASME CLASS300"/>
    <d v="2022-08-18T00:00:00"/>
    <s v="SPARE_PARTS"/>
    <x v="2"/>
    <s v="2000"/>
    <s v="SP01"/>
    <s v="EA"/>
    <n v="2"/>
    <n v="1595304.26"/>
    <n v="0"/>
    <n v="0"/>
    <n v="1595304.26"/>
    <s v="ZSPR"/>
    <n v="0"/>
    <s v=""/>
    <n v="0"/>
    <n v="0"/>
    <s v="ONGC Petro additions Ltd."/>
    <s v="INR"/>
    <n v="0"/>
    <n v="0"/>
    <n v="0"/>
    <n v="0"/>
    <n v="0"/>
    <n v="0"/>
    <n v="0"/>
    <n v="0"/>
    <n v="0"/>
    <n v="0"/>
    <n v="0"/>
    <n v="0"/>
    <n v="0"/>
    <n v="0"/>
    <s v="Shutdown Plan Mt"/>
    <s v="P04"/>
    <n v="501"/>
    <x v="2"/>
  </r>
  <r>
    <s v="0P4100990875"/>
    <s v="VLV BLCK,550-0800,THRM-SCI"/>
    <s v="SPARE PARTS; PART NAME:VALVE BLOCK; EQUIPMENT NAME:MFI ANALYZER; EQUIPMENTMAKE:THERMO SCIENT(THERMO ELECTRON); MANUFACTURER PART NUMBER:550-0800;MANUFACTURER:THERMO SCIENT(THERMO ELECTRON); FOR PCR 620/630; FOR MFI ANALYZERPOLYMER PLANTS"/>
    <d v="2022-01-07T00:00:00"/>
    <s v="SPARE_PARTS"/>
    <x v="2"/>
    <s v="2000"/>
    <s v="CH01"/>
    <s v="EA"/>
    <n v="1"/>
    <n v="1586175.18"/>
    <n v="0"/>
    <n v="0"/>
    <n v="1586175.18"/>
    <s v="ZSPR"/>
    <n v="0"/>
    <s v=""/>
    <n v="0"/>
    <n v="0"/>
    <s v="ONGC Petro additions Ltd."/>
    <s v="INR"/>
    <n v="0"/>
    <n v="0"/>
    <n v="0"/>
    <n v="0"/>
    <n v="0"/>
    <n v="0"/>
    <n v="0"/>
    <n v="0"/>
    <n v="0"/>
    <n v="0"/>
    <n v="0"/>
    <n v="0"/>
    <n v="0"/>
    <n v="0"/>
    <s v="Chemcial store"/>
    <s v="P03"/>
    <n v="724"/>
    <x v="2"/>
  </r>
  <r>
    <s v="0P4205024532"/>
    <s v="SLV,SFT,3PS-47129/162,SHIN-NIP"/>
    <s v="SPARE PARTS; PART NAME:SLEEVE,SHAFT; MATERIAL:STAINLESS STEEL 316; DRAWINGNUMBER:3PS-47129; ITEM POSITION NUMBER:162; EQUIPMENT NAME:PUMP; EQUIPMENTMAKE:SHIN NIPPON MACHINERY CO LTD; EQUIPMENT MODEL:SIW-ER 3/520; MANUFACTURERPART NUMBER:3PS-47129/162; MANUFACTURER:SHIN NIPPON MACHINERY CO LTD"/>
    <d v="2020-02-04T00:00:00"/>
    <s v="SPARE_PARTS"/>
    <x v="2"/>
    <s v="2000"/>
    <s v="CH01"/>
    <s v="EA"/>
    <n v="2"/>
    <n v="1577566.13"/>
    <n v="0"/>
    <n v="0"/>
    <n v="1577566.13"/>
    <s v="ZSPR"/>
    <n v="0"/>
    <s v=""/>
    <n v="0"/>
    <n v="0"/>
    <s v="ONGC Petro additions Ltd."/>
    <s v="INR"/>
    <n v="0"/>
    <n v="0"/>
    <n v="0"/>
    <n v="0"/>
    <n v="0"/>
    <n v="0"/>
    <n v="0"/>
    <n v="0"/>
    <n v="0"/>
    <n v="0"/>
    <n v="0"/>
    <n v="0"/>
    <n v="0"/>
    <n v="0"/>
    <s v="Chemcial store"/>
    <s v="P04"/>
    <n v="1427"/>
    <x v="2"/>
  </r>
  <r>
    <s v="0P0802030004"/>
    <s v="SHELL,BRG,THERM89,9875671,ABB"/>
    <s v="SPARE PARTS; PART NAME:SHELL, BEARING; MANUFACTURER PART NUMBER:9875671; MANUFACTURER:ABB; MATERIAL:THERM89; DRAWINGNUMBER:MGB301-D-DR-00100; ITEM POSITION NUMBER:6; EQUIPMENT NAME:RECYCLE GAS COMPRESSOR; EQUIPMENT MODEL:AMI500L4ABSNH; SUPPLIERPART NUMBER:03S-K44291#AA; SUPPLIER:KOBE STEEL; FOR NDE ZLL RQ 11-125"/>
    <d v="2018-04-27T00:00:00"/>
    <s v="SPARE_PARTS"/>
    <x v="2"/>
    <s v="2000"/>
    <s v="GS01"/>
    <s v="EA"/>
    <n v="1"/>
    <n v="1554858.47"/>
    <n v="0"/>
    <n v="0"/>
    <n v="1554858.47"/>
    <s v="ZSPR"/>
    <n v="0"/>
    <s v=""/>
    <n v="0"/>
    <n v="0"/>
    <s v="ONGC Petro additions Ltd."/>
    <s v="INR"/>
    <n v="0"/>
    <n v="0"/>
    <n v="0"/>
    <n v="0"/>
    <n v="0"/>
    <n v="0"/>
    <n v="0"/>
    <n v="0"/>
    <n v="0"/>
    <n v="0"/>
    <n v="0"/>
    <n v="0"/>
    <n v="0"/>
    <n v="0"/>
    <s v="General Store"/>
    <s v="P04"/>
    <n v="2075"/>
    <x v="2"/>
  </r>
  <r>
    <s v="0P0802030024"/>
    <s v="BRG,THR,2X7X3,STL,BM141662,LUFKIN"/>
    <s v="SPARE PARTS; PART NAME:BEARING, THRUST; MANUFACTURER PART NUMBER:BM141662; MANUFACTURER:LUFKIN; DIMENSIONS:W2 X 7D X 3L;MATERIAL:STEEL; DRAWING NUMBER:MGB301-D-DR-00009; ITEM POSITION NUMBER:15; EQUIPMENT NAME:RECYCLE GAS COMPRESSOR; EQUIPMENTMODEL:N1419C; SUPPLIER:KOBE STEEL; SUPPLIER PART NUMBER:20S-A54777#Y5; REFRENCE:KTB JHJ-6, GEAR"/>
    <d v="2018-01-18T00:00:00"/>
    <s v="SPARE_PARTS"/>
    <x v="2"/>
    <s v="2000"/>
    <s v="GS01"/>
    <s v="EA"/>
    <n v="1"/>
    <n v="1554858.47"/>
    <n v="0"/>
    <n v="0"/>
    <n v="1554858.47"/>
    <s v="ZSPR"/>
    <n v="0"/>
    <s v=""/>
    <n v="0"/>
    <n v="0"/>
    <s v="ONGC Petro additions Ltd."/>
    <s v="INR"/>
    <n v="0"/>
    <n v="0"/>
    <n v="0"/>
    <n v="0"/>
    <n v="0"/>
    <n v="0"/>
    <n v="0"/>
    <n v="0"/>
    <n v="0"/>
    <n v="0"/>
    <n v="0"/>
    <n v="0"/>
    <n v="0"/>
    <n v="0"/>
    <s v="General Store"/>
    <s v="P04"/>
    <n v="2174"/>
    <x v="2"/>
  </r>
  <r>
    <s v="0P4110070007"/>
    <s v="CTRLR MDL,CC-PCNT01,51405046175,HONEYWLL"/>
    <s v="INSTRUMENT SYSTEMS; TYPE:CONTROLLER MODULE; MANUFACTURER MODEL NUMBER:CC-PCNT01;MANUFACTURER PART NUMBER:51405046-175; MANUFACTURER:HONEYWELL INTERNATIONAL INC;CONTROLLER SERIES:C300; CURRENT:0.311 A; VOLTAGE:24 VDC; A DISTRIBUTED PROCESSCONTROLLER AND I/O GATEWAY FOR THE EXPERION SYSTEM; MODULE CONTAINS PRINTEDCIRCUIT ASSEMBLIES, STATUS INDICATORS AND A DISPLAY, INSIDE IN A PLASTICHOUSING; MODULE MOUNTS TO ITS INPUT OUTPUT TERMINATION ASSEMBLY(IOTA); TOTALNUMBER OF IDENTICAL PARTS INSTALLED:52"/>
    <d v="2016-06-29T00:00:00"/>
    <s v="INSTRUMENT_SYSTEMS"/>
    <x v="4"/>
    <s v="2000"/>
    <s v="GS01"/>
    <s v="EA"/>
    <n v="3"/>
    <n v="1528864.67"/>
    <n v="0"/>
    <n v="0"/>
    <n v="1528864.67"/>
    <s v="ZSPR"/>
    <n v="0"/>
    <s v=""/>
    <n v="0"/>
    <n v="0"/>
    <s v="ONGC Petro additions Ltd."/>
    <s v="INR"/>
    <n v="0"/>
    <n v="0"/>
    <n v="0"/>
    <n v="0"/>
    <n v="0"/>
    <n v="0"/>
    <n v="0"/>
    <n v="0"/>
    <n v="0"/>
    <n v="0"/>
    <n v="0"/>
    <n v="0"/>
    <n v="0"/>
    <n v="0"/>
    <s v="General Store"/>
    <s v="P03"/>
    <n v="2742"/>
    <x v="2"/>
  </r>
  <r>
    <s v="0P5270022164"/>
    <s v="GUIDE RING,316477,THJANSEN"/>
    <s v="SPARE PARTS; PART NAME:GUIDE RING; DRAWING NUMBER:AZ2630_VC100023.02; ITEMPOSITION NUMBER:30.2; EQUIPMENT NAME:CRACKED GAS VALVE; EQUIPMENT MAKE:TH.JANSEN - ARMATUREN; EQUIPMENT MODEL:AZ2630 DGV 40INCH; MANUFACTURER PARTNUMBER:316477; MANUFACTURER:TH. JANSEN - ARMATUREN; SIZE:40 IN; PRESSUREDESIGNATION:ASME CLASS 300"/>
    <d v="2022-08-18T00:00:00"/>
    <s v="SPARE_PARTS"/>
    <x v="2"/>
    <s v="2000"/>
    <s v="SP01"/>
    <s v="EA"/>
    <n v="2"/>
    <n v="1502286.08"/>
    <n v="0"/>
    <n v="0"/>
    <n v="1502286.08"/>
    <s v="ZSPR"/>
    <n v="0"/>
    <s v=""/>
    <n v="0"/>
    <n v="0"/>
    <s v="ONGC Petro additions Ltd."/>
    <s v="INR"/>
    <n v="0"/>
    <n v="0"/>
    <n v="0"/>
    <n v="0"/>
    <n v="0"/>
    <n v="0"/>
    <n v="0"/>
    <n v="0"/>
    <n v="0"/>
    <n v="0"/>
    <n v="0"/>
    <n v="0"/>
    <n v="0"/>
    <n v="0"/>
    <s v="Shutdown Plan Mt"/>
    <s v="P04"/>
    <n v="501"/>
    <x v="2"/>
  </r>
  <r>
    <s v="0P4205020239"/>
    <s v="PAD,8IN,3PS-47084,47085/4100-1,SHIN-NIP"/>
    <s v="SPARE PARTS; PART NAME:PAD; MANUFACTURER PART NUMBER:3PS-47084, 47085/4100-1; MANUFACTURER:SHIN NIPPON MACHINERY CO LTD;DIMENSIONS:8 IN; DRAWING NUMBER:3PS-47084, 47085; ITEM POSITION NUMBER:4100-1; EQUIPMENT NAME:BIG PUMP; EQUIPMENT MAKE:SHIN NIPPONDIMENSIONS:8 IN; DRAWING NUMBER:3PS-47084, 47085; ITEM POSITION NUMBER:4100-1; EQUIPMENT NAME:BIG PUMP; EQUIPMENT MAKE:SHIN NIPPONMACHINERY CO., LTD; EQUIPMENT MODEL:8 BTBF-11; EQUIPMENT MODEL:8 BTBF-11; ADDITIONAL INFORMATION:JJ; ADDITIONAL INFORMATION:FORTHRUST BEARING; EQUIPMENT MANUFACTURER PART NO: 4100-1; REAL MANUFACTURER NAME: KINGSBURY INC; CONTRACTOR DOCUMENT NUMBER:MGA102-D-DS-00073, 00084"/>
    <d v="2017-07-25T00:00:00"/>
    <s v="SPARE_PARTS"/>
    <x v="2"/>
    <s v="2000"/>
    <s v="CH01"/>
    <s v="EA"/>
    <n v="2"/>
    <n v="1489920"/>
    <n v="0"/>
    <n v="0"/>
    <n v="1489920"/>
    <s v="ZSPR"/>
    <n v="0"/>
    <s v=""/>
    <n v="0"/>
    <n v="0"/>
    <s v="ONGC Petro additions Ltd."/>
    <s v="INR"/>
    <n v="0"/>
    <n v="0"/>
    <n v="0"/>
    <n v="0"/>
    <n v="0"/>
    <n v="0"/>
    <n v="0"/>
    <n v="0"/>
    <n v="0"/>
    <n v="0"/>
    <n v="0"/>
    <n v="0"/>
    <n v="0"/>
    <n v="0"/>
    <s v="Chemcial store"/>
    <s v="P04"/>
    <n v="2351"/>
    <x v="2"/>
  </r>
  <r>
    <s v="0P4205020240"/>
    <s v="PAD,8IN,3PS-47084,47085/4100-2,SHIN-NIP"/>
    <s v="SPARE PARTS; PART NAME:PAD; MANUFACTURER PART NUMBER:3PS-47084, 47085/4100-2; MANUFACTURER:SHIN NIPPON MACHINERY CO LTD;DIMENSIONS:8 IN; DRAWING NUMBER:3PS-47084, 47085; ITEM POSITION NUMBER:4100-2; EQUIPMENT NAME:BIG PUMP; EQUIPMENT MAKE:SHIN NIPPONDIMENSIONS:8 IN; DRAWING NUMBER:3PS-47084, 47085; ITEM POSITION NUMBER:4100-2; EQUIPMENT NAME:BIG PUMP; EQUIPMENT MAKE:SHIN NIPPONMACHINERY CO., LTD; EQUIPMENT MODEL:8 BTBF-11; EQUIPMENT MODEL:8 BTBF-11; ADDITIONAL INFORMATION:JJ; ADDITIONAL INFORMATION:FORTHRUST BEARING; EQUIPMENT MANUFACTURER PART NO: 4100-2; REAL MANUFACTURER NAME: KINGSBURY INC; CONTRACTOR DOCUMENT NUMBER:MGA102-D-DS-00073, 00084"/>
    <d v="2017-07-25T00:00:00"/>
    <s v="SPARE_PARTS"/>
    <x v="2"/>
    <s v="2000"/>
    <s v="CH01"/>
    <s v="EA"/>
    <n v="2"/>
    <n v="1489920"/>
    <n v="0"/>
    <n v="0"/>
    <n v="1489920"/>
    <s v="ZSPR"/>
    <n v="0"/>
    <s v=""/>
    <n v="0"/>
    <n v="0"/>
    <s v="ONGC Petro additions Ltd."/>
    <s v="INR"/>
    <n v="0"/>
    <n v="0"/>
    <n v="0"/>
    <n v="0"/>
    <n v="0"/>
    <n v="0"/>
    <n v="0"/>
    <n v="0"/>
    <n v="0"/>
    <n v="0"/>
    <n v="0"/>
    <n v="0"/>
    <n v="0"/>
    <n v="0"/>
    <s v="Chemcial store"/>
    <s v="P04"/>
    <n v="2351"/>
    <x v="2"/>
  </r>
  <r>
    <s v="0P4165010346"/>
    <s v="CBL,CONN,40M,FS-SICC-0001/L40,HONEYWLL"/>
    <s v="ADAPTORS, CABLE CONNECTOR; TYPE:SYSTEM INTERCONNECTION; MANUFACTURER:HONEYWELL; :FS-SICC-0001/L40; LENGTH:40 M; EQUIPMENT NAME:DCSESD F&amp;G SYSTEM"/>
    <d v="2016-06-29T00:00:00"/>
    <m/>
    <x v="4"/>
    <s v="2000"/>
    <s v="GS01"/>
    <s v="EA"/>
    <n v="20"/>
    <n v="1483706"/>
    <n v="0"/>
    <n v="0"/>
    <n v="1483706"/>
    <s v="ZSPR"/>
    <n v="0"/>
    <s v=""/>
    <n v="0"/>
    <n v="0"/>
    <s v="ONGC Petro additions Ltd."/>
    <s v="INR"/>
    <n v="0"/>
    <n v="0"/>
    <n v="0"/>
    <n v="0"/>
    <n v="0"/>
    <n v="0"/>
    <n v="0"/>
    <n v="0"/>
    <n v="0"/>
    <n v="0"/>
    <n v="0"/>
    <n v="0"/>
    <n v="0"/>
    <n v="0"/>
    <s v="General Store"/>
    <s v="P03"/>
    <n v="2742"/>
    <x v="2"/>
  </r>
  <r>
    <s v="0P0631090020"/>
    <s v="SCRN,20X40X18X8,K1A440-C46:1912/2,JPSTL"/>
    <s v="SPARE PARTS; PART NAME:SCREEN; DIMENSIONS:20 X 40 X 18 X 8 MM;MATERIAL:STAINLESS STEEL; DRAWING NUMBER:K1A440-C46:1912; ITEM POSITIONNUMBER:2; EQUIPMENT NAME:SCREEN CHANGER; EQUIPMENT MAKE:THE JAPAN STEEL WORKS;ADDITIONAL INFORMATION:SPARES FOR SCREEN CHANGER; MANUFACTURER PARTNUMBER:K1A440-C46:1912/2; MANUFACTURER:THE JAPAN STEEL WORKS; MAXIMUM FLOWSIZE:40"/>
    <d v="2023-07-22T00:00:00"/>
    <s v="SPARE_PARTS"/>
    <x v="2"/>
    <s v="2000"/>
    <s v="SP01"/>
    <s v="ST"/>
    <n v="44"/>
    <n v="1476208.68"/>
    <n v="0"/>
    <n v="0"/>
    <n v="1476208.68"/>
    <s v="ZSPR"/>
    <n v="0"/>
    <s v=""/>
    <n v="0"/>
    <n v="0"/>
    <s v="ONGC Petro additions Ltd."/>
    <s v="INR"/>
    <n v="0"/>
    <n v="0"/>
    <n v="0"/>
    <n v="0"/>
    <n v="0"/>
    <n v="0"/>
    <n v="0"/>
    <n v="0"/>
    <n v="0"/>
    <n v="0"/>
    <n v="0"/>
    <n v="0"/>
    <n v="0"/>
    <n v="0"/>
    <s v="Shutdown Plan Mt"/>
    <s v="P04"/>
    <n v="163"/>
    <x v="2"/>
  </r>
  <r>
    <s v="0P0802040270"/>
    <s v="O-RING,FFKM,0000 281 9579,ELLIOTT"/>
    <s v="SPARE PARTS; PART NAME:O-RING; MANUFACTURER PART NUMBER:0000 281 9579; MANUFACTURER:ELLIOTT TURBOMACHINERY; MATERIAL:FFKM; DRAWINGNUMBER:ER09T013101/954; ITEM POSITION NUMBER:27; EQUIPMENT NAME:DGS CONSOLE_WATER, OIL INJECT"/>
    <d v="2017-02-22T00:00:00"/>
    <s v="SPARE_PARTS"/>
    <x v="2"/>
    <s v="2000"/>
    <s v="GS01"/>
    <s v="EA"/>
    <n v="4"/>
    <n v="1447674.12"/>
    <n v="0"/>
    <n v="0"/>
    <n v="1447674.12"/>
    <s v="ZSPR"/>
    <n v="0"/>
    <s v=""/>
    <n v="0"/>
    <n v="0"/>
    <s v="ONGC Petro additions Ltd."/>
    <s v="INR"/>
    <n v="0"/>
    <n v="0"/>
    <n v="0"/>
    <n v="0"/>
    <n v="0"/>
    <n v="0"/>
    <n v="0"/>
    <n v="0"/>
    <n v="0"/>
    <n v="0"/>
    <n v="0"/>
    <n v="0"/>
    <n v="0"/>
    <n v="0"/>
    <s v="General Store"/>
    <s v="P04"/>
    <n v="2504"/>
    <x v="2"/>
  </r>
  <r>
    <s v="0P0802030020"/>
    <s v="BRG,GEAR,10DX4,STL,21661200,LUFKIN"/>
    <s v="SPARE PARTS; PART NAME:BEARING, GEAR; MANUFACTURER PART NUMBER:21661200; MANUFACTURER:LUFKIN; DIMENSIONS:10D X 4L; MATERIAL:STEEL;DRAWING NUMBER:MGB301-D-DR-00009; ITEM POSITION NUMBER:6; EQUIPMENT NAME:RECYCLE GAS COMPRESSOR; EQUIPMENT MODEL:N1419C; ADDITIONALINFORMATION:LOW SPEED; SUPPLIER:KOBE STEEL; SUPPLIER PART NUMBER:20S-A54777#Y3; BORE DIAMETER:5.75"/>
    <d v="2018-01-18T00:00:00"/>
    <s v="SPARE_PARTS"/>
    <x v="2"/>
    <s v="2000"/>
    <s v="GS01"/>
    <s v="EA"/>
    <n v="1"/>
    <n v="1439683.59"/>
    <n v="0"/>
    <n v="0"/>
    <n v="1439683.59"/>
    <s v="ZSPR"/>
    <n v="0"/>
    <s v=""/>
    <n v="0"/>
    <n v="0"/>
    <s v="ONGC Petro additions Ltd."/>
    <s v="INR"/>
    <n v="0"/>
    <n v="0"/>
    <n v="0"/>
    <n v="0"/>
    <n v="0"/>
    <n v="0"/>
    <n v="0"/>
    <n v="0"/>
    <n v="0"/>
    <n v="0"/>
    <n v="0"/>
    <n v="0"/>
    <n v="0"/>
    <n v="0"/>
    <s v="General Store"/>
    <s v="P04"/>
    <n v="2174"/>
    <x v="2"/>
  </r>
  <r>
    <s v="0P4165010001"/>
    <s v="PRCSR,AO,MC-PAOY22,HONEYWLL"/>
    <s v="INSTRUMENT SYSTEMS; TYPE:ANALOG OUTPUT PROCESSOR; MANUFACTURER MODEL NUMBER:MC-PAOY22; MANUFACTURER:HONEYWELL; MANUFACTURER PARTNUMBER:80363969-150; 16 POINT; EQUIPMENT NAME:DCS ESD F&amp;G SYSTEM"/>
    <d v="2016-06-29T00:00:00"/>
    <s v="SPARE_PARTS"/>
    <x v="2"/>
    <s v="2000"/>
    <s v="GS01"/>
    <s v="EA"/>
    <n v="4"/>
    <n v="1400400"/>
    <n v="0"/>
    <n v="0"/>
    <n v="1400400"/>
    <s v="ZSPR"/>
    <n v="0"/>
    <s v=""/>
    <n v="0"/>
    <n v="0"/>
    <s v="ONGC Petro additions Ltd."/>
    <s v="INR"/>
    <n v="0"/>
    <n v="0"/>
    <n v="0"/>
    <n v="0"/>
    <n v="0"/>
    <n v="0"/>
    <n v="0"/>
    <n v="0"/>
    <n v="0"/>
    <n v="0"/>
    <n v="0"/>
    <n v="0"/>
    <n v="0"/>
    <n v="0"/>
    <s v="General Store"/>
    <s v="P03"/>
    <n v="2742"/>
    <x v="2"/>
  </r>
  <r>
    <s v="0P3034060007"/>
    <s v="SEAL,MECH,VN1002535,LESTRITZ"/>
    <s v="SPARE PARTS; PART NAME:SEAL, MECHANICAL; MANUFACTURER PART NUMBER:VN1002535; MANUFACTURER:LEISTRITZ AG; DRAWING NUMBER:D1607097;ITEM POSITION NUMBER:62; ADDITIONAL INFORMATION:SUB-ASSEMBLY"/>
    <d v="2023-06-15T00:00:00"/>
    <s v="SPARE_PARTS"/>
    <x v="2"/>
    <s v="2000"/>
    <s v="GS01"/>
    <s v="EA"/>
    <n v="1"/>
    <n v="1400053.7"/>
    <n v="0"/>
    <n v="0"/>
    <n v="1400053.7"/>
    <s v="ZSPR"/>
    <n v="0"/>
    <s v=""/>
    <n v="0"/>
    <n v="0"/>
    <s v="ONGC Petro additions Ltd."/>
    <s v="INR"/>
    <n v="0"/>
    <n v="0"/>
    <n v="0"/>
    <n v="0"/>
    <n v="0"/>
    <n v="0"/>
    <n v="0"/>
    <n v="0"/>
    <n v="0"/>
    <n v="0"/>
    <n v="0"/>
    <n v="0"/>
    <n v="0"/>
    <n v="0"/>
    <s v="General Store"/>
    <s v="P04"/>
    <n v="200"/>
    <x v="2"/>
  </r>
  <r>
    <s v="0P0802030158"/>
    <s v="CARBON RING ASSY,625389-66,ELLIOTT"/>
    <s v="SPARE PARTS; PART NAME:CARBON RING ASSEMBLY; MANUFACTURER PART NUMBER:625389-66; MANUFACTURER:ELLIOTT TURBOMACHINERY; EQUIPMENTNAME:DGS CONSOLE_WATER, OIL INJECT"/>
    <d v="2017-02-22T00:00:00"/>
    <s v="SPARE_PARTS"/>
    <x v="2"/>
    <s v="2000"/>
    <s v="GS01"/>
    <s v="EA"/>
    <n v="16"/>
    <n v="1371481.44"/>
    <n v="0"/>
    <n v="0"/>
    <n v="1371481.44"/>
    <s v="ZSPR"/>
    <n v="0"/>
    <s v=""/>
    <n v="0"/>
    <n v="0"/>
    <s v="ONGC Petro additions Ltd."/>
    <s v="INR"/>
    <n v="0"/>
    <n v="0"/>
    <n v="0"/>
    <n v="0"/>
    <n v="0"/>
    <n v="0"/>
    <n v="0"/>
    <n v="0"/>
    <n v="0"/>
    <n v="0"/>
    <n v="0"/>
    <n v="0"/>
    <n v="0"/>
    <n v="0"/>
    <s v="General Store"/>
    <s v="P04"/>
    <n v="2504"/>
    <x v="2"/>
  </r>
  <r>
    <s v="0P0802040344"/>
    <s v="RIDER BAND,966335295,BPCL"/>
    <s v="SPARE PARTS; PART NAME:RIDER BAND; DRAWING NUMBER:6330051/E; EQUIPMENTNAME:NITROGEN COMPRESSOR; EQUIPMENT MAKE:BHARAT PUMPS &lt;(&gt;&amp;&lt;)&gt;COMPRESSORS LTD; EQUIPMENT MODEL:4HB/3; ADDITIONAL INFORMATION:PARTLIST:6330234; MANUFACTURER:BHARAT PUMPS &lt;(&gt;&amp;&lt;)&gt; COMPRESSORS LTD;MANUFACTURER PART NUMBER:966335295; GROUP NAME:PISTON FOR BORE 260 MM;BPC S/O NUMBER:302011005-01"/>
    <d v="2022-06-07T00:00:00"/>
    <s v="SPARE_PARTS"/>
    <x v="2"/>
    <s v="2000"/>
    <s v="GS01"/>
    <s v="EA"/>
    <n v="10"/>
    <n v="1320841.2"/>
    <n v="0"/>
    <n v="0"/>
    <n v="1320841.2"/>
    <s v="ZSPR"/>
    <n v="0"/>
    <s v=""/>
    <n v="0"/>
    <n v="0"/>
    <s v="ONGC Petro additions Ltd."/>
    <s v="INR"/>
    <n v="0"/>
    <n v="0"/>
    <n v="0"/>
    <n v="0"/>
    <n v="0"/>
    <n v="0"/>
    <n v="0"/>
    <n v="0"/>
    <n v="0"/>
    <n v="0"/>
    <n v="0"/>
    <n v="0"/>
    <n v="0"/>
    <n v="0"/>
    <s v="General Store"/>
    <s v="P04"/>
    <n v="573"/>
    <x v="2"/>
  </r>
  <r>
    <s v="0P4206020030"/>
    <s v="BRG,BC3,3PS-62042/933,SHIN-NIP"/>
    <s v="SPARE PARTS; PART NAME:BEARING; MANUFACTURER PART NUMBER:3PS-62042/933; MANUFACTURER:SHIN NIPPON MACHINERY CO LTD; MATERIAL:BC3;DRAWING NUMBER:3PS-62042; ITEM POSITION NUMBER:933; EQUIPMENT NAME:VERTICAL CAN PUMP; EQUIPMENT MAKE:SHIN NIPPON MACHINERY CO.,LTD; EQUIPMENT MODEL:12X19M WYR-10; ADDITIONAL INFORMATION:PRESSURE REDUCING; EQUIPMENT MANUFACTURER PART NO: 933; CONTRACTORDOCUMENT NUMBER: MGA103-D-DS-00011"/>
    <d v="2017-07-25T00:00:00"/>
    <s v="SPARE_PARTS"/>
    <x v="2"/>
    <s v="2000"/>
    <s v="CH01"/>
    <s v="EA"/>
    <n v="2"/>
    <n v="1304407.5"/>
    <n v="0"/>
    <n v="0"/>
    <n v="1304407.5"/>
    <s v="ZSPR"/>
    <n v="0"/>
    <s v=""/>
    <n v="0"/>
    <n v="0"/>
    <s v="ONGC Petro additions Ltd."/>
    <s v="INR"/>
    <n v="0"/>
    <n v="0"/>
    <n v="0"/>
    <n v="0"/>
    <n v="0"/>
    <n v="0"/>
    <n v="0"/>
    <n v="0"/>
    <n v="0"/>
    <n v="0"/>
    <n v="0"/>
    <n v="0"/>
    <n v="0"/>
    <n v="0"/>
    <s v="Chemcial store"/>
    <s v="P04"/>
    <n v="2351"/>
    <x v="2"/>
  </r>
  <r>
    <s v="0P4206020033"/>
    <s v="WEAR RING,SUS304,3PS-62042/1712,SHIN-NIP"/>
    <s v="SPARE PARTS; PART NAME:WEAR RING; MANUFACTURER PART NUMBER:3PS-62042/1712; MANUFACTURER:SHIN NIPPON MACHINERY CO LTD; MATERIAL:SUS304 / HARD; DRAWING NUMBER:3PS-62042; ITEM POSITION NUMBER:1712; EQUIPMENT NAME:VERTICAL CAN PUMP; EQUIPMENT MAKE:SHIN NIPPONMACHINERY CO., LTD; EQUIPMENT MODEL:12X19M WYR-10; ADDITIONAL INFORMATION:SUCTION SIDE; ADDITIONAL INFORMATION:IMPLR, RADIAL;EQUIPMENT MANUFACTURER PART NO: 1712; CONTRACTOR DOCUMENT NUMBER: MGA103-D-DS-00011"/>
    <d v="2017-07-25T00:00:00"/>
    <s v="SPARE_PARTS"/>
    <x v="2"/>
    <s v="2000"/>
    <s v="CH01"/>
    <s v="EA"/>
    <n v="9"/>
    <n v="1280691"/>
    <n v="0"/>
    <n v="0"/>
    <n v="1280691"/>
    <s v="ZSPR"/>
    <n v="0"/>
    <s v=""/>
    <n v="0"/>
    <n v="0"/>
    <s v="ONGC Petro additions Ltd."/>
    <s v="INR"/>
    <n v="0"/>
    <n v="0"/>
    <n v="0"/>
    <n v="0"/>
    <n v="0"/>
    <n v="0"/>
    <n v="0"/>
    <n v="0"/>
    <n v="0"/>
    <n v="0"/>
    <n v="0"/>
    <n v="0"/>
    <n v="0"/>
    <n v="0"/>
    <s v="Chemcial store"/>
    <s v="P04"/>
    <n v="2351"/>
    <x v="2"/>
  </r>
  <r>
    <s v="0P4206020035"/>
    <s v="WEAR RING,SUS304,3PS-62042/2712,SHIN-NIP"/>
    <s v="SPARE PARTS; PART NAME:WEAR RING; MANUFACTURER PART NUMBER:3PS-62042/2712; MANUFACTURER:SHIN NIPPON MACHINERY CO LTD; MATERIAL:SUS304 / HARD; DRAWING NUMBER:3PS-62042; ITEM POSITION NUMBER:2712; EQUIPMENT NAME:VERTICAL CAN PUMP; EQUIPMENT MAKE:SHIN NIPPONMACHINERY CO., LTD; EQUIPMENT MODEL:12X19M WYR-10; ADDITIONAL INFORMATION:DISCHARGE SIDE; ADDITIONAL INFORMATION:IMPLR, RADIAL;EQUIPMENT MANUFACTURER PART NO: 2712; CONTRACTOR DOCUMENT NUMBER: MGA103-D-DS-00011"/>
    <d v="2017-07-25T00:00:00"/>
    <s v="SPARE_PARTS"/>
    <x v="2"/>
    <s v="2000"/>
    <s v="CH01"/>
    <s v="EA"/>
    <n v="9"/>
    <n v="1280691"/>
    <n v="0"/>
    <n v="0"/>
    <n v="1280691"/>
    <s v="ZSPR"/>
    <n v="0"/>
    <s v=""/>
    <n v="0"/>
    <n v="0"/>
    <s v="ONGC Petro additions Ltd."/>
    <s v="INR"/>
    <n v="0"/>
    <n v="0"/>
    <n v="0"/>
    <n v="0"/>
    <n v="0"/>
    <n v="0"/>
    <n v="0"/>
    <n v="0"/>
    <n v="0"/>
    <n v="0"/>
    <n v="0"/>
    <n v="0"/>
    <n v="0"/>
    <n v="0"/>
    <s v="Chemcial store"/>
    <s v="P04"/>
    <n v="2351"/>
    <x v="2"/>
  </r>
  <r>
    <s v="0R0701600003"/>
    <s v="CALCIUM STEARATE(CAST)"/>
    <s v=""/>
    <d v="2023-12-30T00:00:00"/>
    <m/>
    <x v="0"/>
    <s v="2000"/>
    <s v="PPS1"/>
    <s v="KG"/>
    <n v="12725"/>
    <n v="1259775"/>
    <n v="0"/>
    <n v="0"/>
    <n v="1259775"/>
    <s v="ZROH"/>
    <n v="0"/>
    <s v=""/>
    <n v="0"/>
    <n v="0"/>
    <s v="ONGC Petro additions Ltd."/>
    <s v="INR"/>
    <n v="0"/>
    <n v="0"/>
    <n v="0"/>
    <n v="0"/>
    <n v="0"/>
    <n v="0"/>
    <n v="0"/>
    <n v="0"/>
    <n v="0"/>
    <n v="0"/>
    <n v="0"/>
    <n v="0"/>
    <n v="0"/>
    <n v="0"/>
    <s v="PP store - Sec."/>
    <s v="S12"/>
    <n v="2"/>
    <x v="0"/>
  </r>
  <r>
    <s v="0R0711300001"/>
    <s v="STABILIZ AGENT (POLYMER INHIBITOR)_BDEU"/>
    <s v="CHEMICALS; APPLICATION:STABILIZING AGENT; SCIENTIFIC NAME:4-TERT-BUTYLCATECHOL (TBC); ALTERNATIVE NAME:POLYMER INHIBITOR_BDEU;TBC:85±1 WT%;WATER MAX. 16 WT%, GARDNER COLORATION:6 MAXIMUM; FREEZING POINT:4 TO 6 °C; REFERENCE MANUFACTURER:RHODIA, ENICHEM,SHELL &amp; KK PUNJA"/>
    <d v="2023-11-30T00:00:00"/>
    <s v="CHEMICALS"/>
    <x v="0"/>
    <s v="2000"/>
    <s v="DFS1"/>
    <s v="MT"/>
    <n v="5.6840000000000002"/>
    <n v="1250480"/>
    <n v="0"/>
    <n v="0"/>
    <n v="1250480"/>
    <s v="ZROH"/>
    <n v="0"/>
    <s v=""/>
    <n v="0"/>
    <n v="0"/>
    <s v="ONGC Petro additions Ltd."/>
    <s v="INR"/>
    <n v="0"/>
    <n v="0"/>
    <n v="0"/>
    <n v="0"/>
    <n v="0"/>
    <n v="0"/>
    <n v="0"/>
    <n v="0"/>
    <n v="0"/>
    <n v="0"/>
    <n v="0"/>
    <n v="0"/>
    <n v="0"/>
    <n v="0"/>
    <s v="Store at DFCU -"/>
    <s v="S01"/>
    <n v="32"/>
    <x v="0"/>
  </r>
  <r>
    <s v="0T3950040004"/>
    <s v="WTR,GIDC RAW,&lt;400PPM"/>
    <s v="WATER; TYPE:GIDC RAW WATER; SPEC-TDS&lt;400 PPM, CAH&lt;90 PPM, CL&lt;17 PPM, MGH&lt;124PPM, SO4&lt;30 PPM, SI&lt;21 PPM, HARDNESS&lt;214 PPM, TSS&lt;3 PPM"/>
    <d v="2023-12-31T00:00:00"/>
    <s v="WATER"/>
    <x v="3"/>
    <s v="2000"/>
    <s v="FWR2"/>
    <s v="KL"/>
    <n v="24050"/>
    <n v="1243474.78"/>
    <n v="0"/>
    <n v="0"/>
    <n v="1243474.78"/>
    <s v="ZSTO"/>
    <n v="0"/>
    <s v=""/>
    <n v="0"/>
    <n v="0"/>
    <s v="ONGC Petro additions Ltd."/>
    <s v="INR"/>
    <n v="0"/>
    <n v="0"/>
    <n v="0"/>
    <n v="0"/>
    <n v="0"/>
    <n v="0"/>
    <n v="0"/>
    <n v="0"/>
    <n v="0"/>
    <n v="0"/>
    <n v="0"/>
    <n v="0"/>
    <n v="0"/>
    <n v="0"/>
    <s v="Fire Water Res.2"/>
    <s v="S21"/>
    <n v="1"/>
    <x v="1"/>
  </r>
  <r>
    <s v="0T3950040004"/>
    <s v="WTR,GIDC RAW,&lt;400PPM"/>
    <s v="WATER; TYPE:GIDC RAW WATER; SPEC-TDS&lt;400 PPM, CAH&lt;90 PPM, CL&lt;17 PPM, MGH&lt;124PPM, SO4&lt;30 PPM, SI&lt;21 PPM, HARDNESS&lt;214 PPM, TSS&lt;3 PPM"/>
    <d v="2023-12-31T00:00:00"/>
    <s v="WATER"/>
    <x v="3"/>
    <s v="2000"/>
    <s v="FWR1"/>
    <s v="KL"/>
    <n v="23893"/>
    <n v="1235357.29"/>
    <n v="0"/>
    <n v="0"/>
    <n v="1235357.29"/>
    <s v="ZSTO"/>
    <n v="0"/>
    <s v=""/>
    <n v="0"/>
    <n v="0"/>
    <s v="ONGC Petro additions Ltd."/>
    <s v="INR"/>
    <n v="0"/>
    <n v="0"/>
    <n v="0"/>
    <n v="0"/>
    <n v="0"/>
    <n v="0"/>
    <n v="0"/>
    <n v="0"/>
    <n v="0"/>
    <n v="0"/>
    <n v="0"/>
    <n v="0"/>
    <n v="0"/>
    <n v="0"/>
    <s v="Fire Water Res.1"/>
    <s v="S21"/>
    <n v="1"/>
    <x v="1"/>
  </r>
  <r>
    <s v="0P5112100016"/>
    <s v="TUBE,MTL,CS,SMLS,6150MM,MM,2.11MM"/>
    <s v="METALLIC TUBE; MAT:CARBON STEEL; MAT, SPEC:ASTM SA 334 GRADE 1; MANUFACTURINGPROCESS:SEAMLESS; TEST PRESSURE:21.06 KG.M²; LENGTH:6150 MM; DIAMETER, OD:20 MM;THICKNESS, WALL:2.11 MINIMUM MM; TUBES FOR 34-EE-822 CONDENSER FOR REFRIGERATIONSYSTEM"/>
    <d v="2022-05-11T00:00:00"/>
    <s v="ME_TUBE"/>
    <x v="2"/>
    <s v="2000"/>
    <s v="CH01"/>
    <s v="EA"/>
    <n v="1525"/>
    <n v="1221352.71"/>
    <n v="0"/>
    <n v="0"/>
    <n v="1221352.71"/>
    <s v="ZSPR"/>
    <n v="0"/>
    <s v=""/>
    <n v="0"/>
    <n v="0"/>
    <s v="ONGC Petro additions Ltd."/>
    <s v="INR"/>
    <n v="0"/>
    <n v="0"/>
    <n v="0"/>
    <n v="0"/>
    <n v="0"/>
    <n v="0"/>
    <n v="0"/>
    <n v="0"/>
    <n v="0"/>
    <n v="0"/>
    <n v="0"/>
    <n v="0"/>
    <n v="0"/>
    <n v="0"/>
    <s v="Chemcial store"/>
    <s v="P04"/>
    <n v="600"/>
    <x v="2"/>
  </r>
  <r>
    <s v="0T0704600002"/>
    <s v="MOLYBDATE,INDION 9106,ION-EX"/>
    <s v="CHEMICALS; SCIENTIFIC NAME:MOLYBDATE; MANUFACTURER PART NUMBER:INDION 9106;MANUFACTURER:ION EXCHANGE; ACTIVE CONTENT:20%"/>
    <d v="2023-12-21T00:00:00"/>
    <s v="CHEMICALS"/>
    <x v="0"/>
    <s v="2000"/>
    <s v="CWS1"/>
    <s v="KG"/>
    <n v="3574"/>
    <n v="1219809.83"/>
    <n v="0"/>
    <n v="0"/>
    <n v="1219809.83"/>
    <s v="ZSTO"/>
    <n v="0"/>
    <s v=""/>
    <n v="0"/>
    <n v="0"/>
    <s v="ONGC Petro additions Ltd."/>
    <s v="INR"/>
    <n v="0"/>
    <n v="0"/>
    <n v="0"/>
    <n v="0"/>
    <n v="0"/>
    <n v="0"/>
    <n v="0"/>
    <n v="0"/>
    <n v="0"/>
    <n v="0"/>
    <n v="0"/>
    <n v="0"/>
    <n v="0"/>
    <n v="0"/>
    <s v="Store at Cooling"/>
    <s v="S01"/>
    <n v="11"/>
    <x v="1"/>
  </r>
  <r>
    <s v="0T0740540005"/>
    <s v="STRONG BASE ANION RESIN,F/DM PLANT"/>
    <s v="CHEMICALS; APPLICATION:DM PLANT; SCIENTIFIC NAME:STRONG BASE ANION; FORM OFSUPPLY:SPHERICAL BEADS; FUNCTIONAL GROUP:QUARTERNERY AMMONIUM-TYPE 1; POLYMERMATRIX:POLYSTYRENE COPOLYMER WITH DVB; IONIC FORM:CHLORIDE; PARTICLE SIZE RANGE(95%):0.3 TO 1.2 MM; TOTAL EXCHANGE CAPACITY:1.3 MEQ/ML; MOISTURE CONTENT:53±3%; MAXIMUM OPERATING TEMPERATURE:60 DEG C; SWELLING / VOLUME CHANGE CL- TOOH-:20%; REGENERATION LEVEL:51 KG/M3; EXCHANGE CAPACITY AT REGENERATIONLEVEL:25.35 KG CACO3/M3 (0.61 EQ/L)"/>
    <d v="2022-01-27T00:00:00"/>
    <s v="CHEMICALS"/>
    <x v="0"/>
    <s v="2000"/>
    <s v="CH02"/>
    <s v="L"/>
    <n v="7825"/>
    <n v="1218461.1200000001"/>
    <n v="0"/>
    <n v="0"/>
    <n v="1218461.1200000001"/>
    <s v="ZSTO"/>
    <n v="0"/>
    <s v=""/>
    <n v="0"/>
    <n v="0"/>
    <s v="ONGC Petro additions Ltd."/>
    <s v="INR"/>
    <n v="0"/>
    <n v="0"/>
    <n v="0"/>
    <n v="0"/>
    <n v="0"/>
    <n v="0"/>
    <n v="0"/>
    <n v="0"/>
    <n v="0"/>
    <n v="0"/>
    <n v="0"/>
    <n v="0"/>
    <n v="0"/>
    <n v="0"/>
    <s v="New Chemical WH"/>
    <s v="S21"/>
    <n v="704"/>
    <x v="1"/>
  </r>
  <r>
    <s v="0P4119090041"/>
    <s v="DET,GAS,H2,4-20MA,0-100%,18-30VDC"/>
    <s v="GAS DETECTORS; TYPE, GAS:HYDROGEN; AMBIENT TEMPERATURE:48 TO 5.6 °C; SIGNAL,OUTPUT:4 TO 20 MA; INGRESS PROTECTION:IP66 OR BETTER; CLASSIFICATION, HAZARDAREAS:EX D IIC T4, ZONE 1 ZONE 21; RANGE:0 TO 100 % LEL; POWER SUPPLY:18 TO 30VDC; MEDIUM:AIR; WEATHER PROTECTION:TYPE 4X;APPROVAL:FM/ATEX/CSA/CENELEC/UL/OTHER ACCREDITED TESTING AGENCIES AND PESO;OPERATING TEMPERATURE IN DEG C:-5 TO +55 DEG C; RELATIVE HUMIDITY, %RH MAX ATMAX TEMPERATURE:10 TO 95% (NON CONDENSING); STORAGE TEMPERATURE:-10 TO +60 DEGC; SENSOR TYPE:CATALYTIC DIFFUSION TYPE NOTE:2; PRINCIPLE OF OPERATION:CATALYTICDIFFUSION; ALARM SET POINTS:USER CONFIGURABLE; RESPONSE TIME:T90&lt;30 SEC WITHSPLASH AND DUST GUARD; HAZARDOUS AREA PROTECTION:CERTIFIED FLAMEPROOF (EEXD);SENSOR MOUNTING:2 INCH PIPE MOUNTING (MOUNTING ACCESSORIES 316 SS); CALIBRATEDRANGE:0 TO 100 %LEL; OUTPUT SIGNAL:4-20 MA; 3-WIRE CURRENT SOURCE WITH HARTPROTOCOL; WIRING:3 WIRE SIGNAL + POWER; ELECTRICAL CABLE ENTRY:1/2 INCH NPTFWITH EX-PROOF SS GLAND OR WITH 3/4 INCH NPT TO 1/2 INCH NPT REDUCER; BIDDER TOINCLUDE WITH DETECTOR PRICE; NON-INTRUSIVE ZERO/SPAN:YES _x000a_REPEATABILITY, % OFFULL SCALE:± 3 % FSD OR BETTER; ZERO DRIFT, % OF FULL SCALE:± 5 % FSD PER YEARMAXIMUM; SPAN DRIFT, % OF FULL SCALE:± 10% FSD PER YEAR MAXIMUM; SELFDIAGNOSTICS REQUIRED:YES; DIGITAL INDICATOR:YES, 4 DIGIT LCD WITH BACKLIGHT/LED; IT SHALL BE POSSIBLE TO INSTALL DETECTOR SEPARATELY FROM INDICATORTHROUGH WIRED CONNECTION; ENCLOSURE MATERIAL:FLAMMABLE GAS DETECTOR INCLUDINGTERMINAL BOX SHALL HAVE METALLIC BODY/CASING (METAL TYPE - SS316); NO EXTERNALTERMINAL BOX SHALL BE PROVIDED FOR FURTHER CABLING EXCEPT REMOTE INSTALLATION(FLYING LEADS ARE NOT ACCEPTABLE); _x000a_REMOTE CALIBRATION:WEATHER PROOF CAP SHALLBE WITH REMOTE TUBE CONNECTION FOR REMOTE SUPPLY OF CALIBRATION GAS TUBE WILL BEPROVIDED BY OPAL; FAULT SIGNAL:DETECTOR FAULT SIGNAL(CONFIGURABLE); WEATHERPROTECTION:CANOPY FOR WEATHER PROTECTION OF COMPLETE GAS DETECTOR; BIDDER TOINCLUDE WITH DETECTOR PRICE; SENSOR PROTECTION:SPLASH COVER (WEATHERPROOF CAPWITH PROVISION OF TUBE CONNECTION; BIDDER TO INCLUDE WITH DETECTOR PRICE;TRANSMITTER MOUNTINGS: 2 INCH PIPE SUPPORT MOUNTING ACCESSORIES FOR TRANSMITTER;BIDDER TO INCLUDE WITH DETECTOR PRICE; SIL CERTIFICATION:SIL-2 CERTIFIED FROMTUV/EXIDA/FM ACCREDITED TESTING AGENCIES ONLY ACCEPTABLE; THE DETECTOR ALONGWITH DISPLAY UNIT SHALL BE SIL-2 CERTIFIED; GASCONFIGURATION/SELECTION/CHANGES:USER ACCESSIBLE/CONFIGURABLE; ERROR"/>
    <d v="2023-03-22T00:00:00"/>
    <s v="GA_DETECTORS"/>
    <x v="4"/>
    <s v="2000"/>
    <s v="CH01"/>
    <s v="EA"/>
    <n v="22"/>
    <n v="1188000"/>
    <n v="0"/>
    <n v="0"/>
    <n v="1188000"/>
    <s v="ZSPR"/>
    <n v="0"/>
    <s v=""/>
    <n v="0"/>
    <n v="0"/>
    <s v="ONGC Petro additions Ltd."/>
    <s v="INR"/>
    <n v="0"/>
    <n v="0"/>
    <n v="0"/>
    <n v="0"/>
    <n v="0"/>
    <n v="0"/>
    <n v="0"/>
    <n v="0"/>
    <n v="0"/>
    <n v="0"/>
    <n v="0"/>
    <n v="0"/>
    <n v="0"/>
    <n v="0"/>
    <s v="Chemcial store"/>
    <s v="P03"/>
    <n v="285"/>
    <x v="2"/>
  </r>
  <r>
    <s v="0P4117050002"/>
    <s v="CPU,414H,6ES7414-4HM14-0AB0,SIEMENS"/>
    <s v="CENTRAL PROCESSING UNIT; TYPE:414H; MODEL:SIMATIC S7-400H; NUMBER OF INTERFACE:4 (1MPI/DP, 1DP AND 2 FOR SYNC MODULE; MEMORY:2.8 MB(1.4 MB DATA/ 1.4 MB CODE); FIRMWARE VERSION:V4.5; POWER LOSS:6 W; MANUFACTURER:SIEMENS; MANUFACTURER PARTNUMBER:6ES7414-4HM14-0AB0; DRAWING NUMBER:MGB102-D-DR-00061 ;"/>
    <d v="2020-09-07T00:00:00"/>
    <s v="CPU"/>
    <x v="4"/>
    <s v="2000"/>
    <s v="GS01"/>
    <s v="EA"/>
    <n v="1"/>
    <n v="1187554.6100000001"/>
    <n v="0"/>
    <n v="0"/>
    <n v="1187554.6100000001"/>
    <s v="ZSPR"/>
    <n v="0"/>
    <s v=""/>
    <n v="0"/>
    <n v="0"/>
    <s v="ONGC Petro additions Ltd."/>
    <s v="INR"/>
    <n v="0"/>
    <n v="0"/>
    <n v="0"/>
    <n v="0"/>
    <n v="0"/>
    <n v="0"/>
    <n v="0"/>
    <n v="0"/>
    <n v="0"/>
    <n v="0"/>
    <n v="0"/>
    <n v="0"/>
    <n v="0"/>
    <n v="0"/>
    <s v="General Store"/>
    <s v="P03"/>
    <n v="1211"/>
    <x v="2"/>
  </r>
  <r>
    <s v="0P0802030074"/>
    <s v="SEAL SET,GB1-0009,FIMA"/>
    <s v="SPARE PARTS; PART NAME:SEAL SET; EQUIPMENT NAME:EJECTOR BOOSTER COMPRESSOR ; EQUIPMENT MAKE:FIMA; EQUIPMENT MODEL:RHH1 RD-90 KBGGXGR360 MB400; MANUFACTURER:FIMA; MANUFACTURER PART NUMBER:GB1-0009; FOR GEAR BOX; TYPE:HS 300; FIMA ORDER NUMBER:21101187;COMPRESSOR IDENT NUMBER:674947"/>
    <d v="2018-06-02T00:00:00"/>
    <s v="SPARE_PARTS"/>
    <x v="2"/>
    <s v="2000"/>
    <s v="GS01"/>
    <s v="ST"/>
    <n v="1"/>
    <n v="1168202.6599999999"/>
    <n v="0"/>
    <n v="0"/>
    <n v="1168202.6599999999"/>
    <s v="ZSPR"/>
    <n v="0"/>
    <s v=""/>
    <n v="0"/>
    <n v="0"/>
    <s v="ONGC Petro additions Ltd."/>
    <s v="INR"/>
    <n v="0"/>
    <n v="0"/>
    <n v="0"/>
    <n v="0"/>
    <n v="0"/>
    <n v="0"/>
    <n v="0"/>
    <n v="0"/>
    <n v="0"/>
    <n v="0"/>
    <n v="0"/>
    <n v="0"/>
    <n v="0"/>
    <n v="0"/>
    <s v="General Store"/>
    <s v="P04"/>
    <n v="2039"/>
    <x v="2"/>
  </r>
  <r>
    <s v="0P5270010005"/>
    <s v="WEDGE,STL,3326741,THJANSEN"/>
    <s v="SPARE PARTS; PART NAME:WEDGE; MANUFACTURER PART NUMBER:3326741; MANUFACTURER:TH. JANSEN - ARMATUREN GMBH; MATERIAL:STEEL, SURFACEHARDENED; DRAWING NUMBER:AZ2630--VC100023.03.1; ITEM POSITION NUMBER:20.2; EQUIPMENT NAME:CRACKED &amp; DECOKING GAS VALVES; EQUIPMENTMAKE:TH. JANSEN - ARMATUREN GMBH; EQUIPMENT MODEL:AZ2630 DGV 48&quot;; ADDITIONAL INFORMATION:VALVE SIZE 48 IN; CONTRACTOR DOCUMENTNUMBER: 0012AN1350-11-R-ZE 1001.003"/>
    <d v="2022-08-18T00:00:00"/>
    <s v="SPARE_PARTS"/>
    <x v="2"/>
    <s v="2000"/>
    <s v="SP01"/>
    <s v="EA"/>
    <n v="2"/>
    <n v="1139190"/>
    <n v="0"/>
    <n v="0"/>
    <n v="1139190"/>
    <s v="ZSPR"/>
    <n v="0"/>
    <s v=""/>
    <n v="0"/>
    <n v="0"/>
    <s v="ONGC Petro additions Ltd."/>
    <s v="INR"/>
    <n v="0"/>
    <n v="0"/>
    <n v="0"/>
    <n v="0"/>
    <n v="0"/>
    <n v="0"/>
    <n v="0"/>
    <n v="0"/>
    <n v="0"/>
    <n v="0"/>
    <n v="0"/>
    <n v="0"/>
    <n v="0"/>
    <n v="0"/>
    <s v="Shutdown Plan Mt"/>
    <s v="P04"/>
    <n v="501"/>
    <x v="2"/>
  </r>
  <r>
    <s v="0P4102240860"/>
    <s v="BALL,SS316,H001971,METSO"/>
    <s v="SPARE PARTS; PART NAME:BALL; MATERIAL:STAINLESS STEEL 316 GRADE CF8M; DRAWING NUMBER:F04398; ITEM POSITION NUMBER:3; EQUIPMENTNAME:BALL BLOW DOWN VALVE; EQUIPMENT MAKE:METSO AUTOMATION; EQUIPMENT MODEL:XG10DWTAJ2RXHBDF; MANUFACTURER:METSO AUTOMATION;NAME:BALL BLOW DOWN VALVE; EQUIPMENT MAKE:METSO AUTOMATION; EQUIPMENT MODEL:XG10DWTAJ2RXHBDF; MANUFACTURER:METSO AUTOMATION;MANUFACTURER PART NUMBER:H001971"/>
    <d v="2017-02-18T00:00:00"/>
    <s v="SPARE_PARTS"/>
    <x v="2"/>
    <s v="2000"/>
    <s v="GS01"/>
    <s v="EA"/>
    <n v="1"/>
    <n v="1122790.6299999999"/>
    <n v="0"/>
    <n v="0"/>
    <n v="1122790.6299999999"/>
    <s v="ZSPR"/>
    <n v="0"/>
    <s v=""/>
    <n v="0"/>
    <n v="0"/>
    <s v="ONGC Petro additions Ltd."/>
    <s v="INR"/>
    <n v="0"/>
    <n v="0"/>
    <n v="0"/>
    <n v="0"/>
    <n v="0"/>
    <n v="0"/>
    <n v="0"/>
    <n v="0"/>
    <n v="0"/>
    <n v="0"/>
    <n v="0"/>
    <n v="0"/>
    <n v="0"/>
    <n v="0"/>
    <s v="General Store"/>
    <s v="P03"/>
    <n v="2508"/>
    <x v="2"/>
  </r>
  <r>
    <s v="0P4119180030"/>
    <s v="BURNR TILE ASSY,60%Al,DB-430, CALLIDUS"/>
    <s v="SPARE PARTS; PART NAME:BURNER TILE ASSEMBLY; MANUFACTURER PARTNUMBER:DB-430; MANUFACTURER NAME:CALLIDUS TECHNOLOGIES LLC ;MATERIAL:60% ALUMINA. DRAWINGNUMBER:&lt;(&gt;&amp;&lt;)&gt;AD-11-SE-ZE 4109; ITEMPOSITIONNUMBER:1; EQUIPMENT NAME:BURNER; EQUIPMENT MODEL:LE-CARW-4"/>
    <d v="2018-01-23T00:00:00"/>
    <s v="SPARE_PARTS"/>
    <x v="2"/>
    <s v="2000"/>
    <s v="GS01"/>
    <s v="EA"/>
    <n v="6"/>
    <n v="1118909.76"/>
    <n v="0"/>
    <n v="0"/>
    <n v="1118909.76"/>
    <s v="ZSPR"/>
    <n v="0"/>
    <s v=""/>
    <n v="0"/>
    <n v="0"/>
    <s v="ONGC Petro additions Ltd."/>
    <s v="INR"/>
    <n v="0"/>
    <n v="0"/>
    <n v="0"/>
    <n v="0"/>
    <n v="0"/>
    <n v="0"/>
    <n v="0"/>
    <n v="0"/>
    <n v="0"/>
    <n v="0"/>
    <n v="0"/>
    <n v="0"/>
    <n v="0"/>
    <n v="0"/>
    <s v="General Store"/>
    <s v="P04"/>
    <n v="2169"/>
    <x v="2"/>
  </r>
  <r>
    <s v="0P0631090024"/>
    <s v="SCRN,SS,20X100X30X8,K1A440-C46+/6,JPSTL"/>
    <s v="SPARE PARTS; PART NAME:SCREEN; DIMENSIONS:20 X 100 X 30 X 8 MM;MATERIAL:STAINLESS STEEL; DRAWING NUMBER:K1A440-C46:191; ITEM POSITION NUMBER:6;EQUIPMENT NAME:SCREEN CHANGER; EQUIPMENT MAKE:THE JAPAN STEEL WORKS; ADDITIONALINFORMATION:SPARES FOR SCREEN CHANGER; MANUFACTURER PARTNUMBER:K1A440-C46:191/6; MANUFACTURER:THE JAPAN STEEL WORKS; MAXIMUM FLOWSIZE:100"/>
    <d v="2023-01-09T00:00:00"/>
    <s v="SPARE_PARTS"/>
    <x v="2"/>
    <s v="2000"/>
    <s v="SP01"/>
    <s v="ST"/>
    <n v="24"/>
    <n v="1108029.42"/>
    <n v="0"/>
    <n v="0"/>
    <n v="1108029.42"/>
    <s v="ZSPR"/>
    <n v="0"/>
    <s v=""/>
    <n v="0"/>
    <n v="0"/>
    <s v="ONGC Petro additions Ltd."/>
    <s v="INR"/>
    <n v="0"/>
    <n v="0"/>
    <n v="0"/>
    <n v="0"/>
    <n v="0"/>
    <n v="0"/>
    <n v="0"/>
    <n v="0"/>
    <n v="0"/>
    <n v="0"/>
    <n v="0"/>
    <n v="0"/>
    <n v="0"/>
    <n v="0"/>
    <s v="Shutdown Plan Mt"/>
    <s v="P04"/>
    <n v="357"/>
    <x v="2"/>
  </r>
  <r>
    <s v="0P0802040268"/>
    <s v="O-RING,FFKM,0000 275 9579,ELLIOTT"/>
    <s v="SPARE PARTS; PART NAME:O-RING; MANUFACTURER PART NUMBER:0000 275 9579; MANUFACTURER:ELLIOTT TURBOMACHINERY; MATERIAL:FFKM; DRAWINGNUMBER:ER09T013101/954; ITEM POSITION NUMBER:25; EQUIPMENT NAME:DGS CONSOLE_WATER, OIL INJECT"/>
    <d v="2017-02-22T00:00:00"/>
    <s v="SPARE_PARTS"/>
    <x v="2"/>
    <s v="2000"/>
    <s v="GS01"/>
    <s v="EA"/>
    <n v="4"/>
    <n v="1092106.06"/>
    <n v="0"/>
    <n v="0"/>
    <n v="1092106.06"/>
    <s v="ZSPR"/>
    <n v="0"/>
    <s v=""/>
    <n v="0"/>
    <n v="0"/>
    <s v="ONGC Petro additions Ltd."/>
    <s v="INR"/>
    <n v="0"/>
    <n v="0"/>
    <n v="0"/>
    <n v="0"/>
    <n v="0"/>
    <n v="0"/>
    <n v="0"/>
    <n v="0"/>
    <n v="0"/>
    <n v="0"/>
    <n v="0"/>
    <n v="0"/>
    <n v="0"/>
    <n v="0"/>
    <s v="General Store"/>
    <s v="P04"/>
    <n v="2504"/>
    <x v="2"/>
  </r>
  <r>
    <s v="0P4206020028"/>
    <s v="WEAR RING,BOWL,3PS-62042/714,SHIN-NIP"/>
    <s v="SPARE PARTS; PART NAME:WEAR RING, BOWL; MANUFACTURER PART NUMBER:3PS-62042/714; MANUFACTURER:SHIN NIPPON MACHINERY CO LTD;MATERIAL:SUS 304 / HARD; DRAWING NUMBER:3PS-62042; ITEM POSITION NUMBER:714; EQUIPMENT NAME:VERTICAL CAN PUMP; EQUIPMENT MAKE:SHINNIPPON MACHINERY CO., LTD; EQUIPMENT MODEL:12X19M WYR-10; ADDITIONAL INFORMATION:SUCTION SIDE; EQUIPMENT MANUFACTURER PART NO: 714;CONTRACTOR DOCUMENT NUMBER: MGA103-D-DS-00011"/>
    <d v="2017-07-25T00:00:00"/>
    <s v="SPARE_PARTS"/>
    <x v="2"/>
    <s v="2000"/>
    <s v="CH01"/>
    <s v="EA"/>
    <n v="9"/>
    <n v="1067242.5"/>
    <n v="0"/>
    <n v="0"/>
    <n v="1067242.5"/>
    <s v="ZSPR"/>
    <n v="0"/>
    <s v=""/>
    <n v="0"/>
    <n v="0"/>
    <s v="ONGC Petro additions Ltd."/>
    <s v="INR"/>
    <n v="0"/>
    <n v="0"/>
    <n v="0"/>
    <n v="0"/>
    <n v="0"/>
    <n v="0"/>
    <n v="0"/>
    <n v="0"/>
    <n v="0"/>
    <n v="0"/>
    <n v="0"/>
    <n v="0"/>
    <n v="0"/>
    <n v="0"/>
    <s v="Chemcial store"/>
    <s v="P04"/>
    <n v="2351"/>
    <x v="2"/>
  </r>
  <r>
    <s v="0P4206020029"/>
    <s v="WEAR RING,BOWL,3PS-62042/916,SHIN-NIP"/>
    <s v="SPARE PARTS; PART NAME:WEAR RING, BOWL; MANUFACTURER PART NUMBER:3PS-62042/916; MANUFACTURER:SHIN NIPPON MACHINERY CO LTD;MATERIAL:SUS 304 / HARD; DRAWING NUMBER:3PS-62042; ITEM POSITION NUMBER:916; EQUIPMENT NAME:VERTICAL CAN PUMP; EQUIPMENT MAKE:SHINNIPPON MACHINERY CO., LTD; EQUIPMENT MODEL:12X19M WYR-10; ADDITIONAL INFORMATION:DISCHARGE SIDE; EQUIPMENT MANUFACTURER PART NO:916; CONTRACTOR DOCUMENT NUMBER: MGA103-D-DS-00011"/>
    <d v="2017-07-25T00:00:00"/>
    <s v="SPARE_PARTS"/>
    <x v="2"/>
    <s v="2000"/>
    <s v="CH01"/>
    <s v="EA"/>
    <n v="9"/>
    <n v="1067242.5"/>
    <n v="0"/>
    <n v="0"/>
    <n v="1067242.5"/>
    <s v="ZSPR"/>
    <n v="0"/>
    <s v=""/>
    <n v="0"/>
    <n v="0"/>
    <s v="ONGC Petro additions Ltd."/>
    <s v="INR"/>
    <n v="0"/>
    <n v="0"/>
    <n v="0"/>
    <n v="0"/>
    <n v="0"/>
    <n v="0"/>
    <n v="0"/>
    <n v="0"/>
    <n v="0"/>
    <n v="0"/>
    <n v="0"/>
    <n v="0"/>
    <n v="0"/>
    <n v="0"/>
    <s v="Chemcial store"/>
    <s v="P04"/>
    <n v="2351"/>
    <x v="2"/>
  </r>
  <r>
    <s v="0P3766620195"/>
    <s v="PLT,SLIDING,ZGP10064,STATEC"/>
    <s v="SPARE PARTS; PART NAME:PLATE,SLIDING; MATERIAL:TEFLON COATING; DRAWING NUMBER:ZGP10049; ITEM POSITION NUMBER:016; EQUIPMENTNAME:LOAD PLATE; EQUIPMENT MAKE:STATEC BINDER; MANUFACTURER:STATEC BINDER; MANUFACTURER PART NUMBER:ZGP10064"/>
    <d v="2022-04-28T00:00:00"/>
    <s v="SPARE_PARTS"/>
    <x v="2"/>
    <s v="2000"/>
    <s v="SP01"/>
    <s v="EA"/>
    <n v="8"/>
    <n v="1065418.3799999999"/>
    <n v="0"/>
    <n v="0"/>
    <n v="1065418.3799999999"/>
    <s v="ZSPR"/>
    <n v="0"/>
    <s v=""/>
    <n v="0"/>
    <n v="0"/>
    <s v="ONGC Petro additions Ltd."/>
    <s v="INR"/>
    <n v="0"/>
    <n v="0"/>
    <n v="0"/>
    <n v="0"/>
    <n v="0"/>
    <n v="0"/>
    <n v="0"/>
    <n v="0"/>
    <n v="0"/>
    <n v="0"/>
    <n v="0"/>
    <n v="0"/>
    <n v="0"/>
    <n v="0"/>
    <s v="Shutdown Plan Mt"/>
    <s v="P04"/>
    <n v="613"/>
    <x v="2"/>
  </r>
  <r>
    <s v="0T0770520002"/>
    <s v="98% H2SO4_U&amp;O"/>
    <s v="CHEMICALS; SCIENTIFIC NAME:SULFURIC ACID; FORMULA:H2SO4; PURITY:98%; SULPHURIC ACID 98%, CHLORIDES (MAX) 5 PPM (WT), TOTAL NITROGEN(MAX) 50 PPM (WT), SO2 (MAX) 100 PPM (WT), Fe3+ (MAX) 30 PPM (WT), Ni/Cr (MAX) 1 PPM (WT)"/>
    <d v="2023-12-29T00:00:00"/>
    <s v="CHEMICALS"/>
    <x v="0"/>
    <s v="2000"/>
    <s v="CWS1"/>
    <s v="MT"/>
    <n v="183.81800000000001"/>
    <n v="1060313.77"/>
    <n v="0"/>
    <n v="0"/>
    <n v="1060313.77"/>
    <s v="ZSTO"/>
    <n v="0"/>
    <s v=""/>
    <n v="0"/>
    <n v="0"/>
    <s v="ONGC Petro additions Ltd."/>
    <s v="INR"/>
    <n v="0"/>
    <n v="0"/>
    <n v="0"/>
    <n v="0"/>
    <n v="0"/>
    <n v="0"/>
    <n v="0"/>
    <n v="0"/>
    <n v="0"/>
    <n v="0"/>
    <n v="0"/>
    <n v="0"/>
    <n v="0"/>
    <n v="0"/>
    <s v="Store at Cooling"/>
    <s v="S01"/>
    <n v="3"/>
    <x v="1"/>
  </r>
  <r>
    <s v="0P5271050029"/>
    <s v="ACTR,VLV,DBL ACTING,3IN,503945,PETRAS"/>
    <s v="VALVE ACTUATORS; TYPE, OPERATING:DOUBLE ACTING ACTUATOR; SIZE, VALVE:3 IN;PRESSURE RATING, VALVE:ASME CLASS 600; MANUFACTURER PART NUMBER:503945;MANUFACTURER:PETRAS; COMPLETE ACTUATOR DOUBLE ACTING; MODEL NUMBER:0150N; ARTIDENTICAL TO ORDER; BC12-0390 DOUBLE ACTING ACTUATOR INCLUDING; QUICK EXHAUSTPIPING; DUAL JUNCTION BOX FIXED ON ACTUATOR; MOUNTING BRACKET (SMALL PROFILE -H=115 MM) WITH 4 PROXIMITY; SWITCHES NJ5-18GK-SN WIRED IN JUNCTION BOX; COLORRAL 3001; AS PER ORIGINAL PERRIN ORDER 123091 (QUICK EXHAUST VALVES ARENOT_x000a_INCLUDED)"/>
    <d v="2022-04-22T00:00:00"/>
    <s v="VA_ACTUATORS"/>
    <x v="4"/>
    <s v="2000"/>
    <s v="CH01"/>
    <s v="EA"/>
    <n v="1"/>
    <n v="1022400"/>
    <n v="0"/>
    <n v="0"/>
    <n v="1022400"/>
    <s v="ZSPR"/>
    <n v="0"/>
    <s v=""/>
    <n v="0"/>
    <n v="0"/>
    <s v="ONGC Petro additions Ltd."/>
    <s v="INR"/>
    <n v="0"/>
    <n v="0"/>
    <n v="0"/>
    <n v="0"/>
    <n v="0"/>
    <n v="0"/>
    <n v="0"/>
    <n v="0"/>
    <n v="0"/>
    <n v="0"/>
    <n v="0"/>
    <n v="0"/>
    <n v="0"/>
    <n v="0"/>
    <s v="Chemcial store"/>
    <s v="P03"/>
    <n v="619"/>
    <x v="2"/>
  </r>
  <r>
    <s v="0P0801050334"/>
    <s v="BRG,CROSSHD,PIN,106.106.292.299,BURKHARD"/>
    <s v="SPARE PARTS; PART NAME:BEARING,CROSS HEAD,PIN; DIMENSIONS:D170/140 X 140;EQUIPMENT NAME:OFF GAS COMPRESSOR; EQUIPMENT MAKE:BURCKHARDT COMPRESSION;EQUIPMENT MODEL:4D300B-3W_1; ADDITIONAL INFORMATION:FOR BEARING; MANUFACTURERPART NUMBER:106.106.292.299; MANUFACTURER:BURCKHARDT COMPRESSION; MANUALCODE:190M40410"/>
    <d v="2022-07-09T00:00:00"/>
    <s v="SPARE_PARTS"/>
    <x v="2"/>
    <s v="2000"/>
    <s v="SP01"/>
    <s v="EA"/>
    <n v="4"/>
    <n v="1020231.6"/>
    <n v="0"/>
    <n v="0"/>
    <n v="1020231.6"/>
    <s v="ZSPR"/>
    <n v="0"/>
    <s v=""/>
    <n v="0"/>
    <n v="0"/>
    <s v="ONGC Petro additions Ltd."/>
    <s v="INR"/>
    <n v="0"/>
    <n v="0"/>
    <n v="0"/>
    <n v="0"/>
    <n v="0"/>
    <n v="0"/>
    <n v="0"/>
    <n v="0"/>
    <n v="0"/>
    <n v="0"/>
    <n v="0"/>
    <n v="0"/>
    <n v="0"/>
    <n v="0"/>
    <s v="Shutdown Plan Mt"/>
    <s v="P04"/>
    <n v="541"/>
    <x v="2"/>
  </r>
  <r>
    <s v="0P0802040125"/>
    <s v="GSKT,71X126X0.188MM,75599-4590,ELLIOTT"/>
    <s v="SPARE PARTS; PART NAME:GASKET; MANUFACTURER PART NUMBER:75599-4590; MANUFACTURER:ELLIOTT TURBOMACHINERY; DIMENSIONS:WD 71 X 126 LGX THK 0.188 MM; MATERIAL:NEOPRENE; EQUIPMENT NAME:DGS CONSOLE_WATER, OIL INJECT; ADDITIONAL INFORMATION:EXP JOINT STEAM INLET;DRAWING NUMBER:D-62625-1, -71(ER09T013101-927); REAL MANUFACTURER:GRAHAM"/>
    <d v="2017-02-22T00:00:00"/>
    <s v="SPARE_PARTS"/>
    <x v="2"/>
    <s v="2000"/>
    <s v="GS01"/>
    <s v="EA"/>
    <n v="2"/>
    <n v="1015912.08"/>
    <n v="0"/>
    <n v="0"/>
    <n v="1015912.08"/>
    <s v="ZSPR"/>
    <n v="0"/>
    <s v=""/>
    <n v="0"/>
    <n v="0"/>
    <s v="ONGC Petro additions Ltd."/>
    <s v="INR"/>
    <n v="0"/>
    <n v="0"/>
    <n v="0"/>
    <n v="0"/>
    <n v="0"/>
    <n v="0"/>
    <n v="0"/>
    <n v="0"/>
    <n v="0"/>
    <n v="0"/>
    <n v="0"/>
    <n v="0"/>
    <n v="0"/>
    <n v="0"/>
    <s v="General Store"/>
    <s v="P04"/>
    <n v="2504"/>
    <x v="2"/>
  </r>
  <r>
    <s v="0P5270020015"/>
    <s v="SEAT RING+PCKG SET,U0908-A34+/8,JEONGWHA"/>
    <s v="SPARE PARTS; PART NAME:SEAT RING AND PACKING SET; DRAWING NUMBER:U0908-A34-001; ITEM POSITION NUMBER:8, 9, 13; EQUIPMENTNAME:BUTTERFLY VALVE; EQUIPMENT MAKE:JEONGWHA POLYTECH CO. LTD.; EQUIPMENT MODEL:GLB 300 / 520; MANUFACTURER:JEONGWHA POLYTECH CO.NAME:BUTTERFLY VALVE; EQUIPMENT MAKE:JEONGWHA POLYTECH CO. LTD.; EQUIPMENT MODEL:GLB 300 / 520; MANUFACTURER:JEONGWHA POLYTECH CO.LTD.; MANUFACTURER PART NUMBER:U0908-A34-001/8; MAT, SEAT:EPDM RUBBER; MAT, PACKING:GRAPHITE (GRAND AND BOTTOM); FOR BUTTERFLYVALVE; PRESSURE DESIGNATION:CL 150; SIZE:114 IN"/>
    <d v="2018-12-27T00:00:00"/>
    <s v="SPARE_PARTS"/>
    <x v="2"/>
    <s v="2000"/>
    <s v="CH01"/>
    <s v="EA"/>
    <n v="1"/>
    <n v="1006871.63"/>
    <n v="0"/>
    <n v="0"/>
    <n v="1006871.63"/>
    <s v="ZSPR"/>
    <n v="0"/>
    <s v=""/>
    <n v="0"/>
    <n v="0"/>
    <s v="ONGC Petro additions Ltd."/>
    <s v="INR"/>
    <n v="0"/>
    <n v="0"/>
    <n v="0"/>
    <n v="0"/>
    <n v="0"/>
    <n v="0"/>
    <n v="0"/>
    <n v="0"/>
    <n v="0"/>
    <n v="0"/>
    <n v="0"/>
    <n v="0"/>
    <n v="0"/>
    <n v="0"/>
    <s v="Chemcial store"/>
    <s v="P04"/>
    <n v="1831"/>
    <x v="2"/>
  </r>
  <r>
    <s v="0P0631090020"/>
    <s v="SCRN,20X40X18X8,K1A440-C46:1912/2,JPSTL"/>
    <s v="SPARE PARTS; PART NAME:SCREEN; DIMENSIONS:20 X 40 X 18 X 8 MM;MATERIAL:STAINLESS STEEL; DRAWING NUMBER:K1A440-C46:1912; ITEM POSITIONNUMBER:2; EQUIPMENT NAME:SCREEN CHANGER; EQUIPMENT MAKE:THE JAPAN STEEL WORKS;ADDITIONAL INFORMATION:SPARES FOR SCREEN CHANGER; MANUFACTURER PARTNUMBER:K1A440-C46:1912/2; MANUFACTURER:THE JAPAN STEEL WORKS; MAXIMUM FLOWSIZE:40"/>
    <d v="2023-07-22T00:00:00"/>
    <s v="SPARE_PARTS"/>
    <x v="2"/>
    <s v="2000"/>
    <s v="CH01"/>
    <s v="ST"/>
    <n v="30"/>
    <n v="1006505.91"/>
    <n v="0"/>
    <n v="0"/>
    <n v="1006505.91"/>
    <s v="ZSPR"/>
    <n v="0"/>
    <s v=""/>
    <n v="0"/>
    <n v="0"/>
    <s v="ONGC Petro additions Ltd."/>
    <s v="INR"/>
    <n v="0"/>
    <n v="0"/>
    <n v="0"/>
    <n v="0"/>
    <n v="0"/>
    <n v="0"/>
    <n v="0"/>
    <n v="0"/>
    <n v="0"/>
    <n v="0"/>
    <n v="0"/>
    <n v="0"/>
    <n v="0"/>
    <n v="0"/>
    <s v="Chemcial store"/>
    <s v="P04"/>
    <n v="163"/>
    <x v="2"/>
  </r>
  <r>
    <s v="0P4165010006"/>
    <s v="QUAD PRCSR PK,FC-QPP-0002,HONEYWLL"/>
    <s v="INSTRUMENT SYSTEMS; TYPE:QUAD PROCESSOR PACK; MANUFACTURER:HONEYWELL; MANUFACTURER PART NUMBER:FC-QPP-0002; EQUIPMENT NAME:DCS ESDF&amp;G SYSTEM"/>
    <d v="2022-05-19T00:00:00"/>
    <s v="SPARE_PARTS"/>
    <x v="2"/>
    <s v="2000"/>
    <s v="CH01"/>
    <s v="EA"/>
    <n v="3"/>
    <n v="1000785"/>
    <n v="0"/>
    <n v="0"/>
    <n v="1000785"/>
    <s v="ZSPR"/>
    <n v="0"/>
    <s v=""/>
    <n v="0"/>
    <n v="0"/>
    <s v="ONGC Petro additions Ltd."/>
    <s v="INR"/>
    <n v="0"/>
    <n v="0"/>
    <n v="0"/>
    <n v="0"/>
    <n v="0"/>
    <n v="0"/>
    <n v="0"/>
    <n v="0"/>
    <n v="0"/>
    <n v="0"/>
    <n v="0"/>
    <n v="0"/>
    <n v="0"/>
    <n v="0"/>
    <s v="Chemcial store"/>
    <s v="P03"/>
    <n v="592"/>
    <x v="2"/>
  </r>
  <r>
    <s v="0P4206020037"/>
    <s v="BRG,LWR,SCS13A,3PS-47086/707,SHIN-NIP"/>
    <s v="SPARE PARTS; PART NAME:BEARING, LOWER; MANUFACTURER PART NUMBER:3PS-47086/707; MANUFACTURER:SHIN NIPPON MACHINERY CO LTD;MATERIAL:SCS13A; DRAWING NUMBER:3PS-47086; ITEM POSITION NUMBER:707; EQUIPMENT NAME:VERTICAL CAN PUMP; EQUIPMENT MAKE:SHIN NIPPONMATERIAL:SCS13A; DRAWING NUMBER:3PS-47086; ITEM POSITION NUMBER:707; EQUIPMENT NAME:VERTICAL CAN PUMP; EQUIPMENT MAKE:SHIN NIPPONMACHINERY CO., LTD; EQUIPMENT MODEL:20/2525 CZ-4; EQUIPMENT MANUFACTURER PART NO: 707; CONTRACTOR DOCUMENT NUMBER: MGA103-D-DS-00021"/>
    <d v="2017-07-25T00:00:00"/>
    <s v="SPARE_PARTS"/>
    <x v="2"/>
    <s v="2000"/>
    <s v="CH01"/>
    <s v="EA"/>
    <n v="2"/>
    <n v="996093"/>
    <n v="0"/>
    <n v="0"/>
    <n v="996093"/>
    <s v="ZSPR"/>
    <n v="0"/>
    <s v=""/>
    <n v="0"/>
    <n v="0"/>
    <s v="ONGC Petro additions Ltd."/>
    <s v="INR"/>
    <n v="0"/>
    <n v="0"/>
    <n v="0"/>
    <n v="0"/>
    <n v="0"/>
    <n v="0"/>
    <n v="0"/>
    <n v="0"/>
    <n v="0"/>
    <n v="0"/>
    <n v="0"/>
    <n v="0"/>
    <n v="0"/>
    <n v="0"/>
    <s v="Chemcial store"/>
    <s v="P04"/>
    <n v="2351"/>
    <x v="2"/>
  </r>
  <r>
    <s v="0P4205020910"/>
    <s v="IMPLR,104067867509,SULZ-PMP"/>
    <s v="SPARE PARTS; PART NAME:IMPELLER; MANUFACTURER PART NUMBER:104067867509; MANUFACTURER:SULZER PUMPS; MATERIAL:GRADE CA6NM; DRAWINGNUMBER:MGA101-D-DR-00218; ITEM POSITION NUMBER:230.01; EQUIPMENT NAME:CENTRIFUGAL PUMP; EQUIPMENT MAKE:SULZER PUMPS; EQUIPMENTMODEL:ZF 250-6630"/>
    <d v="2021-03-15T00:00:00"/>
    <s v="SPARE_PARTS"/>
    <x v="2"/>
    <s v="2000"/>
    <s v="GS01"/>
    <s v="EA"/>
    <n v="1"/>
    <n v="984500"/>
    <n v="0"/>
    <n v="0"/>
    <n v="984500"/>
    <s v="ZSPR"/>
    <n v="0"/>
    <s v=""/>
    <n v="0"/>
    <n v="0"/>
    <s v="ONGC Petro additions Ltd."/>
    <s v="INR"/>
    <n v="0"/>
    <n v="0"/>
    <n v="0"/>
    <n v="0"/>
    <n v="0"/>
    <n v="0"/>
    <n v="0"/>
    <n v="0"/>
    <n v="0"/>
    <n v="0"/>
    <n v="0"/>
    <n v="0"/>
    <n v="0"/>
    <n v="0"/>
    <s v="General Store"/>
    <s v="P04"/>
    <n v="1022"/>
    <x v="2"/>
  </r>
  <r>
    <s v="0P5270012779"/>
    <s v="WEDGE,316484,THJANSEN"/>
    <s v="SPARE PARTS; PART NAME:WEDGE; DRAWING NUMBER:AZ2630_VC100023.02; ITEM POSITIONNUMBER:50.1; EQUIPMENT NAME:CRACKED GAS VALVE; EQUIPMENT MAKE:TH. JANSEN -ARMATUREN; EQUIPMENT MODEL:AZ2630 DGV 40INCH; MANUFACTURER PART NUMBER:316484;MANUFACTURER:TH. JANSEN - ARMATUREN; SIZE:40 IN; PRESSURE DESIGNATION:ASME CLASS300"/>
    <d v="2022-08-18T00:00:00"/>
    <s v="SPARE_PARTS"/>
    <x v="2"/>
    <s v="2000"/>
    <s v="SP01"/>
    <s v="EA"/>
    <n v="2"/>
    <n v="967884.94"/>
    <n v="0"/>
    <n v="0"/>
    <n v="967884.94"/>
    <s v="ZSPR"/>
    <n v="0"/>
    <s v=""/>
    <n v="0"/>
    <n v="0"/>
    <s v="ONGC Petro additions Ltd."/>
    <s v="INR"/>
    <n v="0"/>
    <n v="0"/>
    <n v="0"/>
    <n v="0"/>
    <n v="0"/>
    <n v="0"/>
    <n v="0"/>
    <n v="0"/>
    <n v="0"/>
    <n v="0"/>
    <n v="0"/>
    <n v="0"/>
    <n v="0"/>
    <n v="0"/>
    <s v="Shutdown Plan Mt"/>
    <s v="P04"/>
    <n v="501"/>
    <x v="2"/>
  </r>
  <r>
    <s v="0P4102240867"/>
    <s v="BALL,H042958,METSO"/>
    <s v="SPARE PARTS; PART NAME:BALL; MATERIAL:CF8M + HC; DRAWING NUMBER:1110380; ITEM POSITION NUMBER:3; EQUIPMENT NAME:BALL BLOW DOWNVALVE; EQUIPMENT MAKE:METSO AUTOMATION; EQUIPMENT MODEL:D5DY08DDB03, D2DY06DDB03; MANUFACTURER:METSO AUTOMATION; MANUFACTURER PARTNUMBER:H042958"/>
    <d v="2017-02-18T00:00:00"/>
    <s v="SPARE_PARTS"/>
    <x v="2"/>
    <s v="2000"/>
    <s v="GS01"/>
    <s v="EA"/>
    <n v="1"/>
    <n v="963623.43"/>
    <n v="0"/>
    <n v="0"/>
    <n v="963623.43"/>
    <s v="ZSPR"/>
    <n v="0"/>
    <s v=""/>
    <n v="0"/>
    <n v="0"/>
    <s v="ONGC Petro additions Ltd."/>
    <s v="INR"/>
    <n v="0"/>
    <n v="0"/>
    <n v="0"/>
    <n v="0"/>
    <n v="0"/>
    <n v="0"/>
    <n v="0"/>
    <n v="0"/>
    <n v="0"/>
    <n v="0"/>
    <n v="0"/>
    <n v="0"/>
    <n v="0"/>
    <n v="0"/>
    <s v="General Store"/>
    <s v="P03"/>
    <n v="2508"/>
    <x v="2"/>
  </r>
  <r>
    <s v="0P3034060015"/>
    <s v="SEAL,MECH,NDE,67.5,89223995,CRANE.J"/>
    <s v="SEALS, MECHANICAL; TYPE:1648; DRAWING NUMBER:P/M1644; MANUFACTURER:JOHN CRANE; APPLICATION:NON DRIVE END; SIZE:67.5;REFERENCE:89223995"/>
    <d v="2016-02-06T00:00:00"/>
    <s v="ME_SEALS"/>
    <x v="2"/>
    <s v="2000"/>
    <s v="GS01"/>
    <s v="EA"/>
    <n v="1"/>
    <n v="963294"/>
    <n v="0"/>
    <n v="0"/>
    <n v="963294"/>
    <s v="ZSPR"/>
    <n v="0"/>
    <s v=""/>
    <n v="0"/>
    <n v="0"/>
    <s v="ONGC Petro additions Ltd."/>
    <s v="INR"/>
    <n v="0"/>
    <n v="0"/>
    <n v="0"/>
    <n v="0"/>
    <n v="0"/>
    <n v="0"/>
    <n v="0"/>
    <n v="0"/>
    <n v="0"/>
    <n v="0"/>
    <n v="0"/>
    <n v="0"/>
    <n v="0"/>
    <n v="0"/>
    <s v="General Store"/>
    <s v="P04"/>
    <n v="2886"/>
    <x v="2"/>
  </r>
  <r>
    <s v="0P4102205087"/>
    <s v="GUIDE BSHG,010110268-567-0000,BA-HU"/>
    <s v="SPARE PARTS; PART NAME:GUIDE BUSHING; EQUIPMENT NAME:CONTROL VALVE; EQUIPMENTMAKE:BAKER HUGHES; MANUFACTURER PART NUMBER:010110268-567-0000;MANUFACTURER:BAKER HUGHES; TYPE:HARD PART; VALVE SERIAL NUMBER:LB12A0091-001,LB12A0091-002, LB12A0092-002, LB12A0092-003"/>
    <d v="2022-06-16T00:00:00"/>
    <s v="SPARE_PARTS"/>
    <x v="2"/>
    <s v="2000"/>
    <s v="CH01"/>
    <s v="EA"/>
    <n v="4"/>
    <n v="946597.68"/>
    <n v="0"/>
    <n v="0"/>
    <n v="946597.68"/>
    <s v="ZSPR"/>
    <n v="0"/>
    <s v=""/>
    <n v="0"/>
    <n v="0"/>
    <s v="ONGC Petro additions Ltd."/>
    <s v="INR"/>
    <n v="0"/>
    <n v="0"/>
    <n v="0"/>
    <n v="0"/>
    <n v="0"/>
    <n v="0"/>
    <n v="0"/>
    <n v="0"/>
    <n v="0"/>
    <n v="0"/>
    <n v="0"/>
    <n v="0"/>
    <n v="0"/>
    <n v="0"/>
    <s v="Chemcial store"/>
    <s v="P03"/>
    <n v="564"/>
    <x v="2"/>
  </r>
  <r>
    <s v="0T1766000042"/>
    <s v="FLG,PIPE,LAP JT,A403-WP304,14,CL300"/>
    <s v="LAP JOINT PIPE FLANGES; DESIGN SPEC:ASME B16.9; MAT, SPEC:ASTM A403 GRADE WP304;FINISH, FLANGE FACING:125 TO 250 AARH; PRESSURE DESIGNATION:ASME CLASS 300;SIZE:14"/>
    <d v="2022-03-14T00:00:00"/>
    <s v="LA_PI_FLANGES"/>
    <x v="2"/>
    <s v="2000"/>
    <s v="SP01"/>
    <s v="EA"/>
    <n v="12"/>
    <n v="936000.09"/>
    <n v="0"/>
    <n v="0"/>
    <n v="936000.09"/>
    <s v="ZSTO"/>
    <n v="0"/>
    <s v=""/>
    <n v="0"/>
    <n v="0"/>
    <s v="ONGC Petro additions Ltd."/>
    <s v="INR"/>
    <n v="0"/>
    <n v="0"/>
    <n v="0"/>
    <n v="0"/>
    <n v="0"/>
    <n v="0"/>
    <n v="0"/>
    <n v="0"/>
    <n v="0"/>
    <n v="0"/>
    <n v="0"/>
    <n v="0"/>
    <n v="0"/>
    <n v="0"/>
    <s v="Shutdown Plan Mt"/>
    <s v="S06"/>
    <n v="658"/>
    <x v="1"/>
  </r>
  <r>
    <s v="0P4102200391"/>
    <s v="BRG,THR,Co,H022538,METSO"/>
    <s v="SPARE PARTS; PART NAME:BEARING,THRUST; MATERIAL:COBALT BASED ALLOY; DRAWING NUMBER:F16638; ITEM POSITION NUMBER:15,16; EQUIPMENTNAME:BUTTERFLY VALVE; EQUIPMENT MAKE:METSO AUTOMATION; EQUIPMENT MODEL:L6DBN14PACAG; MANUFACTURER:METSO AUTOMATION;MANUFACTURER PART NUMBER:H022358"/>
    <d v="2017-02-18T00:00:00"/>
    <s v="SPARE_PARTS"/>
    <x v="2"/>
    <s v="2000"/>
    <s v="GS01"/>
    <s v="EA"/>
    <n v="1"/>
    <n v="935455.47"/>
    <n v="0"/>
    <n v="0"/>
    <n v="935455.47"/>
    <s v="ZSPR"/>
    <n v="0"/>
    <s v=""/>
    <n v="0"/>
    <n v="0"/>
    <s v="ONGC Petro additions Ltd."/>
    <s v="INR"/>
    <n v="0"/>
    <n v="0"/>
    <n v="0"/>
    <n v="0"/>
    <n v="0"/>
    <n v="0"/>
    <n v="0"/>
    <n v="0"/>
    <n v="0"/>
    <n v="0"/>
    <n v="0"/>
    <n v="0"/>
    <n v="0"/>
    <n v="0"/>
    <s v="General Store"/>
    <s v="P03"/>
    <n v="2508"/>
    <x v="2"/>
  </r>
  <r>
    <s v="0P4117020001"/>
    <s v="CTRLR,US2:2021817-001,SIEMENS"/>
    <s v="CONTROLLERS, ELECTRONIC; TYPE:GAS CHROMATOGRAPH SYSTEM; MANUFACTURER:SIEMENS AG; SYSCON WITH 32 MB DRAM ONLY; PARTNUMBER:US2:2021817-001; DRAWING NUMBER:BB1002-D-DR-00027-28BB1002-D-DR-00030 T0 35 ETC; EQUIPMENT BRAND NAME:MAXUM II;"/>
    <d v="2018-03-30T00:00:00"/>
    <s v="EL_CONTROLLERS"/>
    <x v="4"/>
    <s v="2000"/>
    <s v="GS01"/>
    <s v="EA"/>
    <n v="1"/>
    <n v="926071.4"/>
    <n v="0"/>
    <n v="0"/>
    <n v="926071.4"/>
    <s v="ZSPR"/>
    <n v="0"/>
    <s v=""/>
    <n v="0"/>
    <n v="0"/>
    <s v="ONGC Petro additions Ltd."/>
    <s v="INR"/>
    <n v="0"/>
    <n v="0"/>
    <n v="0"/>
    <n v="0"/>
    <n v="0"/>
    <n v="0"/>
    <n v="0"/>
    <n v="0"/>
    <n v="0"/>
    <n v="0"/>
    <n v="0"/>
    <n v="0"/>
    <n v="0"/>
    <n v="0"/>
    <s v="General Store"/>
    <s v="P03"/>
    <n v="2103"/>
    <x v="2"/>
  </r>
  <r>
    <s v="0P0631100141"/>
    <s v="PIN,SHEAR,S45C,1201270006-00A/24,ABEX"/>
    <s v="SPARE PARTS; PART NAME:PIN,SHEAR; MATERIAL:S45C; DRAWING NUMBER:1201270006-00A; ITEM POSITION NUMBER:24; EQUIPMENT NAME:GEAR PUMP;EQUIPMENT MAKE:ABEX COPERATION; EQUIPMENT MODEL:GP-500T; MANUFACTURER:ABEX COPERATION; MANUFACTURER PART NUMBER:1201270006-00A/24;SUITABLE MANUFACTURER:KYUSHU HASEC; SUB ASSY:GEAR PUMP GEAR COUPLING; TYPE:KSS-355; SUPPLIER:THE JAPAN STEEL WORKS"/>
    <d v="2019-12-05T00:00:00"/>
    <s v="SPARE_PARTS"/>
    <x v="2"/>
    <s v="2000"/>
    <s v="CH01"/>
    <s v="EA"/>
    <n v="33"/>
    <n v="920087.48"/>
    <n v="0"/>
    <n v="0"/>
    <n v="920087.48"/>
    <s v="ZSPR"/>
    <n v="0"/>
    <s v=""/>
    <n v="0"/>
    <n v="0"/>
    <s v="ONGC Petro additions Ltd."/>
    <s v="INR"/>
    <n v="0"/>
    <n v="0"/>
    <n v="0"/>
    <n v="0"/>
    <n v="0"/>
    <n v="0"/>
    <n v="0"/>
    <n v="0"/>
    <n v="0"/>
    <n v="0"/>
    <n v="0"/>
    <n v="0"/>
    <n v="0"/>
    <n v="0"/>
    <s v="Chemcial store"/>
    <s v="P04"/>
    <n v="1488"/>
    <x v="2"/>
  </r>
  <r>
    <s v="0P0802030210"/>
    <s v="CRTG,FIBER,VN1002558,ELLIOTT"/>
    <s v="SPARE PARTS; PART NAME:CARTRIDGE; MANUFACTURER PART NUMBER:VN1002558; MANUFACTURER:ELLIOTT TURBOMACHINERY; MATERIAL:SYNTHETIC FIBERMEDIA; DRAWING NUMBER:5245-01-103; ITEM POSITION NUMBER:4; EQUIPMENT NAME:DGS CONSOLE_WATER, OIL INJECT; REAL MANUFACTURER:HILCO"/>
    <d v="2023-11-08T00:00:00"/>
    <s v="SPARE_PARTS"/>
    <x v="2"/>
    <s v="2000"/>
    <s v="CH01"/>
    <s v="EA"/>
    <n v="11"/>
    <n v="902445.13"/>
    <n v="0"/>
    <n v="0"/>
    <n v="902445.13"/>
    <s v="ZSPR"/>
    <n v="0"/>
    <s v=""/>
    <n v="0"/>
    <n v="0"/>
    <s v="ONGC Petro additions Ltd."/>
    <s v="INR"/>
    <n v="0"/>
    <n v="0"/>
    <n v="0"/>
    <n v="0"/>
    <n v="0"/>
    <n v="0"/>
    <n v="0"/>
    <n v="0"/>
    <n v="0"/>
    <n v="0"/>
    <n v="0"/>
    <n v="0"/>
    <n v="0"/>
    <n v="0"/>
    <s v="Chemcial store"/>
    <s v="P04"/>
    <n v="54"/>
    <x v="2"/>
  </r>
  <r>
    <s v="0P3034010007"/>
    <s v="SEAL,MECH,SGL,60,BSTIN,LH13UC,EAGLEBUR"/>
    <s v="SEALS, MECHANICAL; TYPE:SINGLE; MANUFACTURER MODEL NUMBER:LH13UC; DRAWING NUMBER:C01725AB; MANUFACTURER:EAGLE BURGMANN; SIZE:60;CODE:BSTIN; ASSEMBLY CODE:KXWKC"/>
    <d v="2016-01-30T00:00:00"/>
    <s v="ME_SEALS"/>
    <x v="2"/>
    <s v="2000"/>
    <s v="GS01"/>
    <s v="EA"/>
    <n v="1"/>
    <n v="897688.2"/>
    <n v="0"/>
    <n v="0"/>
    <n v="897688.2"/>
    <s v="ZSPR"/>
    <n v="0"/>
    <s v=""/>
    <n v="0"/>
    <n v="0"/>
    <s v="ONGC Petro additions Ltd."/>
    <s v="INR"/>
    <n v="0"/>
    <n v="0"/>
    <n v="0"/>
    <n v="0"/>
    <n v="0"/>
    <n v="0"/>
    <n v="0"/>
    <n v="0"/>
    <n v="0"/>
    <n v="0"/>
    <n v="0"/>
    <n v="0"/>
    <n v="0"/>
    <n v="0"/>
    <s v="General Store"/>
    <s v="P04"/>
    <n v="2893"/>
    <x v="2"/>
  </r>
  <r>
    <s v="0P2396020213"/>
    <s v="BRAKE,160MM,VISII V160AD1D1502+,COEL-MOT"/>
    <s v="SPARE PARTS; PART NAME:BRAKE; DIMENSIONS:160 MM; EQUIPMENT NAME:ELEVATOR; EQUIPMENT MAKE:GEDA; EQUIPMENT MODEL:SH1600; MANUFACTURERPART NUMBER:VISII V160AD1D1502000001; MANUFACTURER:COEL MOTORI S R L; CLASSIFICATION HAZARDOUS AREA:EX-II 2 GD EX-D IIC T4; SERIALNUMBER:463413/2; TORQUE:150 NM; VOLTAGE RATING:415 VAC / 200 VDC; A:0.2; AMBIENT TEMPERATURE:-20 TO +55 °C; INGRESSPROTECTION:IP66; WITH HAND RELEASE AND ANTI CONDENSER HEATER; REFERENCE NUMBER:P007200"/>
    <d v="2017-02-09T00:00:00"/>
    <s v="SPARE_PARTS"/>
    <x v="2"/>
    <s v="2000"/>
    <s v="CH01"/>
    <s v="EA"/>
    <n v="2"/>
    <n v="892703.88"/>
    <n v="0"/>
    <n v="0"/>
    <n v="892703.88"/>
    <s v="ZSPR"/>
    <n v="0"/>
    <s v=""/>
    <n v="0"/>
    <n v="0"/>
    <s v="ONGC Petro additions Ltd."/>
    <s v="INR"/>
    <n v="0"/>
    <n v="0"/>
    <n v="0"/>
    <n v="0"/>
    <n v="0"/>
    <n v="0"/>
    <n v="0"/>
    <n v="0"/>
    <n v="0"/>
    <n v="0"/>
    <n v="0"/>
    <n v="0"/>
    <n v="0"/>
    <n v="0"/>
    <s v="Chemcial store"/>
    <s v="P01"/>
    <n v="2517"/>
    <x v="2"/>
  </r>
  <r>
    <s v="0P2690910019"/>
    <s v="LVL EVALUATION UNIT,54733-C1568,BERTHOLD"/>
    <s v="LEVEL EVALUATION UNIT; LEVEL EVALUATION UNIT; TYPE:UNIPROBE LB 490; NEWMODEL:LB480; PLASTIC SCINTILLATOR LENGTH:2000 MM; OLD PART NUMBER:38477-190; NEWPART NUMBER:54733-C1568; POWER SUPPLY:95-250 V; FREQUENCY:50/60 HZ; MENUCONTROLLED CALIBRATION VIA HART-COMMUNICATOR AUTOMATIC DECAY COMPENSATION ERRORINDICATION; AMBIENT TEMPERATURE:-40 TO +50; -1 ANALOG OUTPUT:0/4 TO 20 MA;ISOLATED, PASSIVE, SWITCHABLE TO ACTIVE, 1 DIGITAL-INPUT FOR HOLD-SIGNALRELAYS:MAXIMUM VOLTAGE:250 VAC OR 30 VDC; MAXIMUM CURRENT RATING:5 A;NONINDUCTIVE:3 RELAYS; ALTERNATIVE SIGNALS:HOLD, MAX/MIN ALARM; DETECTORTEMPERATURE RADIO INTERFERENCE-1 FAILURE RELAY 4 CONDUITS RADIAL 3/4 NPT,CLASSIFICATION HAZARD:ATEX II 2GD EX D IIC; CLASS:T6; INGRESS PRODUCTION:IP66;TEMPERATUER:70°C; TYPE:FLAMEPROOF; PROTECTION FM/CSA:CLASS;MANUFACTURER:BERTHOLD"/>
    <d v="2018-06-23T00:00:00"/>
    <s v="LVL EVALUATION UNIT"/>
    <x v="4"/>
    <s v="2000"/>
    <s v="GS01"/>
    <s v="EA"/>
    <n v="1"/>
    <n v="872700.29"/>
    <n v="0"/>
    <n v="0"/>
    <n v="872700.29"/>
    <s v="ZSPR"/>
    <n v="0"/>
    <s v=""/>
    <n v="0"/>
    <n v="0"/>
    <s v="ONGC Petro additions Ltd."/>
    <s v="INR"/>
    <n v="0"/>
    <n v="0"/>
    <n v="0"/>
    <n v="0"/>
    <n v="0"/>
    <n v="0"/>
    <n v="0"/>
    <n v="0"/>
    <n v="0"/>
    <n v="0"/>
    <n v="0"/>
    <n v="0"/>
    <n v="0"/>
    <n v="0"/>
    <s v="General Store"/>
    <s v="P03"/>
    <n v="2018"/>
    <x v="2"/>
  </r>
  <r>
    <s v="0P1201050026"/>
    <s v="SVCE KIT,1561072,WARTSILA"/>
    <s v="SPARE PARTS; PART NAME:SERVICE KIT; MANUFACTURER PART NUMBER:1561072; MANUFACTURER:WARTSILA; DRAWING NUMBER:DBAC195522; EQUIPMENTNAME:ENGINE; EQUIPMENT MODEL:W20V32; ADDITIONAL INFORMATION:FOR BEARING TPL67 ZS06; ENGINE NUMBER:PAAE227083; REFERENCE TYPE:W32"/>
    <d v="2017-07-27T00:00:00"/>
    <s v="SPARE_PARTS"/>
    <x v="2"/>
    <s v="2000"/>
    <s v="GS01"/>
    <s v="EA"/>
    <n v="1"/>
    <n v="869790.15"/>
    <n v="0"/>
    <n v="0"/>
    <n v="869790.15"/>
    <s v="ZSPR"/>
    <n v="0"/>
    <s v=""/>
    <n v="0"/>
    <n v="0"/>
    <s v="ONGC Petro additions Ltd."/>
    <s v="INR"/>
    <n v="0"/>
    <n v="0"/>
    <n v="0"/>
    <n v="0"/>
    <n v="0"/>
    <n v="0"/>
    <n v="0"/>
    <n v="0"/>
    <n v="0"/>
    <n v="0"/>
    <n v="0"/>
    <n v="0"/>
    <n v="0"/>
    <n v="0"/>
    <s v="General Store"/>
    <s v="P04"/>
    <n v="2349"/>
    <x v="2"/>
  </r>
  <r>
    <s v="0P0802030018"/>
    <s v="BRG,GEAR,5DX4L,STL,21661100,LUFKIN"/>
    <s v="SPARE PARTS; PART NAME:BEARING, GEAR; MANUFACTURER PART NUMBER:21661100; MANUFACTURER:LUFKIN; DIMENSIONS:5D X 4L; MATERIAL:STEEL;DRAWING NUMBER:MGB301-D-DR-00009; ITEM POSITION NUMBER:4; EQUIPMENT NAME:RECYCLE GAS COMPRESSOR; EQUIPMENT MODEL:N1419C; ADDITIONALINFORMATION:HIGH SPEED; SUPPLIER:KOBE STEEL; SUPPLIER PART NUMBER:20S-A54777#Y1; BORE DIAMETER:3.625"/>
    <d v="2022-06-08T00:00:00"/>
    <s v="SPARE_PARTS"/>
    <x v="2"/>
    <s v="2000"/>
    <s v="GS01"/>
    <s v="EA"/>
    <n v="1"/>
    <n v="863810.39"/>
    <n v="0"/>
    <n v="0"/>
    <n v="863810.39"/>
    <s v="ZSPR"/>
    <n v="0"/>
    <s v=""/>
    <n v="0"/>
    <n v="0"/>
    <s v="ONGC Petro additions Ltd."/>
    <s v="INR"/>
    <n v="0"/>
    <n v="0"/>
    <n v="0"/>
    <n v="0"/>
    <n v="0"/>
    <n v="0"/>
    <n v="0"/>
    <n v="0"/>
    <n v="0"/>
    <n v="0"/>
    <n v="0"/>
    <n v="0"/>
    <n v="0"/>
    <n v="0"/>
    <s v="General Store"/>
    <s v="P04"/>
    <n v="572"/>
    <x v="2"/>
  </r>
  <r>
    <s v="0P0802030019"/>
    <s v="BRG,GEAR,5DX4L,STL,18937900,LUFKIN"/>
    <s v="SPARE PARTS; PART NAME:BEARING, GEAR; MANUFACTURER PART NUMBER:18937900; MANUFACTURER:LUFKIN; DIMENSIONS:5D X 4L; MATERIAL:STEEL;DRAWING NUMBER:MGB301-D-DR-00009; ITEM POSITION NUMBER:5; EQUIPMENT NAME:RECYCLE GAS COMPRESSOR; EQUIPMENT MODEL:N1419C; ADDITIONALINFORMATION:HIGH SPEED; SUPPLIER:KOBE STEEL; SUPPLIER PART NUMBER:20S-A54777#Y2; BORE DIAMETER:3.625"/>
    <d v="2018-01-18T00:00:00"/>
    <s v="SPARE_PARTS"/>
    <x v="2"/>
    <s v="2000"/>
    <s v="GS01"/>
    <s v="EA"/>
    <n v="1"/>
    <n v="863810.39"/>
    <n v="0"/>
    <n v="0"/>
    <n v="863810.39"/>
    <s v="ZSPR"/>
    <n v="0"/>
    <s v=""/>
    <n v="0"/>
    <n v="0"/>
    <s v="ONGC Petro additions Ltd."/>
    <s v="INR"/>
    <n v="0"/>
    <n v="0"/>
    <n v="0"/>
    <n v="0"/>
    <n v="0"/>
    <n v="0"/>
    <n v="0"/>
    <n v="0"/>
    <n v="0"/>
    <n v="0"/>
    <n v="0"/>
    <n v="0"/>
    <n v="0"/>
    <n v="0"/>
    <s v="General Store"/>
    <s v="P04"/>
    <n v="2174"/>
    <x v="2"/>
  </r>
  <r>
    <s v="0P4100980631"/>
    <s v="PHOTOMULTIPLIER TUBE,MDL,US2-12+,SIEMENS"/>
    <s v="SPARE PARTS; PART NAME:PHOTOMULTIPLIER TUBE MODULE; EQUIPMENT NAME:GAS CHROMATOGRAPHY; EQUIPMENT MAKE:SIEMENS; MANUFACTURER PART NUMBER:US2-1270005-001; MANUFACTURER:SIEMENS"/>
    <d v="2021-07-16T00:00:00"/>
    <s v="SPARE_PARTS"/>
    <x v="2"/>
    <s v="2000"/>
    <s v="CH01"/>
    <s v="EA"/>
    <n v="1"/>
    <n v="863630.86"/>
    <n v="0"/>
    <n v="0"/>
    <n v="863630.86"/>
    <s v="ZSPR"/>
    <n v="0"/>
    <s v=""/>
    <n v="0"/>
    <n v="0"/>
    <s v="ONGC Petro additions Ltd."/>
    <s v="INR"/>
    <n v="0"/>
    <n v="0"/>
    <n v="0"/>
    <n v="0"/>
    <n v="0"/>
    <n v="0"/>
    <n v="0"/>
    <n v="0"/>
    <n v="0"/>
    <n v="0"/>
    <n v="0"/>
    <n v="0"/>
    <n v="0"/>
    <n v="0"/>
    <s v="Chemcial store"/>
    <s v="P03"/>
    <n v="899"/>
    <x v="2"/>
  </r>
  <r>
    <s v="0P4100980631"/>
    <s v="PHOTOMULTIPLIER TUBE,MDL,US2-12+,SIEMENS"/>
    <s v="SPARE PARTS; PART NAME:PHOTOMULTIPLIER TUBE MODULE; EQUIPMENT NAME:GAS CHROMATOGRAPHY; EQUIPMENT MAKE:SIEMENS; MANUFACTURER PART NUMBER:US2-1270005-001; MANUFACTURER:SIEMENS"/>
    <d v="2021-07-16T00:00:00"/>
    <s v="SPARE_PARTS"/>
    <x v="2"/>
    <s v="2000"/>
    <s v="GS01"/>
    <s v="EA"/>
    <n v="1"/>
    <n v="863630.86"/>
    <n v="0"/>
    <n v="0"/>
    <n v="863630.86"/>
    <s v="ZSPR"/>
    <n v="0"/>
    <s v=""/>
    <n v="0"/>
    <n v="0"/>
    <s v="ONGC Petro additions Ltd."/>
    <s v="INR"/>
    <n v="0"/>
    <n v="0"/>
    <n v="0"/>
    <n v="0"/>
    <n v="0"/>
    <n v="0"/>
    <n v="0"/>
    <n v="0"/>
    <n v="0"/>
    <n v="0"/>
    <n v="0"/>
    <n v="0"/>
    <n v="0"/>
    <n v="0"/>
    <s v="General Store"/>
    <s v="P03"/>
    <n v="899"/>
    <x v="2"/>
  </r>
  <r>
    <s v="0P5270030279"/>
    <s v="SPRG,CUP,PKG,J20841991,THJANSEN"/>
    <s v="SPARE PARTS; PART NAME:SPRING,CUP,PACKAGE; DRAWING NUMBER:AZ2630-VC100023.01.5;ITEM POSITION NUMBER:50.8; EQUIPMENT NAME:DECOKING GAS VALVE; EQUIPMENT MAKE:TH.JANSEN - ARMATUREN GMBH; MANUFACTURER PART NUMBER:J20841991; MANUFACTURER:TH.JANSEN - ARMATUREN GMBH; SIZE, VALVE:36 IN"/>
    <d v="2019-09-17T00:00:00"/>
    <s v="SPARE_PARTS"/>
    <x v="2"/>
    <s v="2000"/>
    <s v="CH01"/>
    <s v="ST"/>
    <n v="1"/>
    <n v="854452.55"/>
    <n v="0"/>
    <n v="0"/>
    <n v="854452.55"/>
    <s v="ZSPR"/>
    <n v="0"/>
    <s v=""/>
    <n v="0"/>
    <n v="0"/>
    <s v="ONGC Petro additions Ltd."/>
    <s v="INR"/>
    <n v="0"/>
    <n v="0"/>
    <n v="0"/>
    <n v="0"/>
    <n v="0"/>
    <n v="0"/>
    <n v="0"/>
    <n v="0"/>
    <n v="0"/>
    <n v="0"/>
    <n v="0"/>
    <n v="0"/>
    <n v="0"/>
    <n v="0"/>
    <s v="Chemcial store"/>
    <s v="P04"/>
    <n v="1567"/>
    <x v="2"/>
  </r>
  <r>
    <s v="0P4205020241"/>
    <s v="BSHG,3PS-47084,47085/5010,SHIN-NIP"/>
    <s v="SPARE PARTS; PART NAME:BUSHING; MANUFACTURER PART NUMBER:3PS-47084, 47085/5010; MANUFACTURER:SHIN NIPPON MACHINERY CO LTD;MATERIAL:SUS 420 J2; DRAWING NUMBER:3PS-47084, 47085; ITEM POSITION NUMBER:5010; EQUIPMENT NAME:BIG PUMP; EQUIPMENT MAKE:SHINNIPPON MACHINERY CO., LTD; EQUIPMENT MODEL:8 BTBF-11; EQUIPMENT MODEL:8 BTBF-11; ADDITIONAL INFORMATION:PRESSURE REDUCING;EQUIPMENT MANUFACTURER PART NO: 5010; CONTRACTOR DOCUMENT NUMBER: MPA102-D-DS-00073, 00084"/>
    <d v="2017-07-25T00:00:00"/>
    <s v="SPARE_PARTS"/>
    <x v="2"/>
    <s v="2000"/>
    <s v="CH01"/>
    <s v="EA"/>
    <n v="2"/>
    <n v="853794"/>
    <n v="0"/>
    <n v="0"/>
    <n v="853794"/>
    <s v="ZSPR"/>
    <n v="0"/>
    <s v=""/>
    <n v="0"/>
    <n v="0"/>
    <s v="ONGC Petro additions Ltd."/>
    <s v="INR"/>
    <n v="0"/>
    <n v="0"/>
    <n v="0"/>
    <n v="0"/>
    <n v="0"/>
    <n v="0"/>
    <n v="0"/>
    <n v="0"/>
    <n v="0"/>
    <n v="0"/>
    <n v="0"/>
    <n v="0"/>
    <n v="0"/>
    <n v="0"/>
    <s v="Chemcial store"/>
    <s v="P04"/>
    <n v="2351"/>
    <x v="2"/>
  </r>
  <r>
    <s v="0T3347210008"/>
    <s v="BEAM,MS,IS 2062,350X140MM,ISMB 350"/>
    <s v="GENERAL STEEL SECTIONS; TYPE:BEAM; MAT:MILD STEEL; MAT, SPEC:IS 2062; HEIGHT:350 MM; WIDTH:140 MM; MASS:52.4 Kg/m; DESIGNATION:ISMB350"/>
    <d v="2023-11-10T00:00:00"/>
    <s v="GE_STEEL_SECTIONS"/>
    <x v="2"/>
    <s v="2000"/>
    <s v="SP01"/>
    <s v="MT"/>
    <n v="14.747999999999999"/>
    <n v="846535.2"/>
    <n v="0"/>
    <n v="0"/>
    <n v="846535.2"/>
    <s v="ZSTO"/>
    <n v="0"/>
    <s v=""/>
    <n v="0"/>
    <n v="0"/>
    <s v="ONGC Petro additions Ltd."/>
    <s v="INR"/>
    <n v="0"/>
    <n v="0"/>
    <n v="0"/>
    <n v="0"/>
    <n v="0"/>
    <n v="0"/>
    <n v="0"/>
    <n v="0"/>
    <n v="0"/>
    <n v="0"/>
    <n v="0"/>
    <n v="0"/>
    <n v="0"/>
    <n v="0"/>
    <s v="Shutdown Plan Mt"/>
    <s v="S06"/>
    <n v="52"/>
    <x v="1"/>
  </r>
  <r>
    <s v="0P4102200563"/>
    <s v="SEAT SET,SS316,H087882,METSO"/>
    <s v="SPARE PARTS; PART NAME:SEAT SET; MATERIAL:AISI 316 + WC-CO; DRAWING NUMBER:1110380; ITEM POSITION NUMBER:7, 035, 062, 129, 130;EQUIPMENT NAME:BALL BLOW DOWN VALVE; EQUIPMENT MAKE:METSO AUTOMATION; EQUIPMENT MODEL:D5DY16YR1B103; ADDITIONAL INFORMATION:D1F/D2D14 B1; MANUFACTURER:METSO AUTOMATION; MANUFACTURER PART NUMBER:H087882"/>
    <d v="2017-02-18T00:00:00"/>
    <s v="SPARE_PARTS"/>
    <x v="2"/>
    <s v="2000"/>
    <s v="GS01"/>
    <s v="ST"/>
    <n v="1"/>
    <n v="840242.35"/>
    <n v="0"/>
    <n v="0"/>
    <n v="840242.35"/>
    <s v="ZSPR"/>
    <n v="0"/>
    <s v=""/>
    <n v="0"/>
    <n v="0"/>
    <s v="ONGC Petro additions Ltd."/>
    <s v="INR"/>
    <n v="0"/>
    <n v="0"/>
    <n v="0"/>
    <n v="0"/>
    <n v="0"/>
    <n v="0"/>
    <n v="0"/>
    <n v="0"/>
    <n v="0"/>
    <n v="0"/>
    <n v="0"/>
    <n v="0"/>
    <n v="0"/>
    <n v="0"/>
    <s v="General Store"/>
    <s v="P03"/>
    <n v="2508"/>
    <x v="2"/>
  </r>
  <r>
    <s v="0P4165010041"/>
    <s v="DISPL/PRCSR MDL,90219VE,AMETEK"/>
    <s v="SPARE PARTS; PART NAME:MODULE, DISPLAY/PROCESSOR; MANUFACTURER PART NUMBER:90219VE; MANUFACTURER:AMETEK; DRAWINGNUMBER:BB1002-D-DR-00005; DRAWING NUMBER:BB1002-D-DR-00012; EQUIPMENT NAME:O2 ANALYSER-ZIRCONIA"/>
    <d v="2018-03-30T00:00:00"/>
    <s v="SPARE_PARTS"/>
    <x v="4"/>
    <s v="2000"/>
    <s v="GS01"/>
    <s v="EA"/>
    <n v="1"/>
    <n v="837149.83"/>
    <n v="0"/>
    <n v="0"/>
    <n v="837149.83"/>
    <s v="ZSPR"/>
    <n v="0"/>
    <s v=""/>
    <n v="0"/>
    <n v="0"/>
    <s v="ONGC Petro additions Ltd."/>
    <s v="INR"/>
    <n v="0"/>
    <n v="0"/>
    <n v="0"/>
    <n v="0"/>
    <n v="0"/>
    <n v="0"/>
    <n v="0"/>
    <n v="0"/>
    <n v="0"/>
    <n v="0"/>
    <n v="0"/>
    <n v="0"/>
    <n v="0"/>
    <n v="0"/>
    <s v="General Store"/>
    <s v="P03"/>
    <n v="2103"/>
    <x v="2"/>
  </r>
  <r>
    <s v="0P4205030062"/>
    <s v="WEAR RING,3PS-47081,47082/306,SHIN-NIP"/>
    <s v="SPARE PARTS; PART NAME:WEAR RING, CASING; MANUFACTURER PART NUMBER:3PS-47081, 47082/306; MANUFACTURER:SHIN NIPPON MACHINERY CO LTD;MATERIAL:SUS 420 J2; DRAWING NUMBER:3PS-47081, 47082; ITEM POSITION NUMBER:306; EQUIPMENT NAME:BIG PUMP; EQUIPMENT MAKE:SHIN NIPPONMACHINERY CO., LTD; EQUIPMENT MODEL:60/6597 HDV; EQUIPMENT MODEL:60/6597 HDV; EQUIPMENT MANUFACTURER PART NO: 306; CONTRACTORDOCUMENT NUMBER: MGA102-D-DS-00041, 00051"/>
    <d v="2017-07-25T00:00:00"/>
    <s v="SPARE_PARTS"/>
    <x v="2"/>
    <s v="2000"/>
    <s v="CH01"/>
    <s v="EA"/>
    <n v="2"/>
    <n v="830077.5"/>
    <n v="0"/>
    <n v="0"/>
    <n v="830077.5"/>
    <s v="ZSPR"/>
    <n v="0"/>
    <s v=""/>
    <n v="0"/>
    <n v="0"/>
    <s v="ONGC Petro additions Ltd."/>
    <s v="INR"/>
    <n v="0"/>
    <n v="0"/>
    <n v="0"/>
    <n v="0"/>
    <n v="0"/>
    <n v="0"/>
    <n v="0"/>
    <n v="0"/>
    <n v="0"/>
    <n v="0"/>
    <n v="0"/>
    <n v="0"/>
    <n v="0"/>
    <n v="0"/>
    <s v="Chemcial store"/>
    <s v="P04"/>
    <n v="2351"/>
    <x v="2"/>
  </r>
  <r>
    <s v="0P4205030063"/>
    <s v="HD WEAR RING,3PS47081,47082/389,SHIN-NIP"/>
    <s v="SPARE PARTS; PART NAME:HEAD WEAR RING; MANUFACTURER PART NUMBER:3PS-47081, 47082/389; MANUFACTURER:SHIN NIPPON MACHINERY CO LTD;MATERIAL:SUS 420 J2; DRAWING NUMBER:3PS-47081, 47082; ITEM POSITION NUMBER:389; EQUIPMENT NAME:BIG PUMP; EQUIPMENT MAKE:SHIN NIPPONMACHINERY CO., LTD; EQUIPMENT MODEL:60/6597 HDV; EQUIPMENT MODEL:60/6597 HDV; EQUIPMENT MANUFACTURER PART NO: 389; CONTRACTORDOCUMENT NUMBER: MGA102-D-DS-00041, 00051"/>
    <d v="2017-07-25T00:00:00"/>
    <s v="SPARE_PARTS"/>
    <x v="2"/>
    <s v="2000"/>
    <s v="CH01"/>
    <s v="EA"/>
    <n v="2"/>
    <n v="830077.5"/>
    <n v="0"/>
    <n v="0"/>
    <n v="830077.5"/>
    <s v="ZSPR"/>
    <n v="0"/>
    <s v=""/>
    <n v="0"/>
    <n v="0"/>
    <s v="ONGC Petro additions Ltd."/>
    <s v="INR"/>
    <n v="0"/>
    <n v="0"/>
    <n v="0"/>
    <n v="0"/>
    <n v="0"/>
    <n v="0"/>
    <n v="0"/>
    <n v="0"/>
    <n v="0"/>
    <n v="0"/>
    <n v="0"/>
    <n v="0"/>
    <n v="0"/>
    <n v="0"/>
    <s v="Chemcial store"/>
    <s v="P04"/>
    <n v="2351"/>
    <x v="2"/>
  </r>
  <r>
    <s v="0P0802030007"/>
    <s v="FLTR ELEM,580X126MM,INR-S-00700+,INDUFUL"/>
    <s v="SPARE PARTS; PART NAME:OIL FILTER ELEMENT; MANUFACTURER PART NUMBER:INR-S-00700-API-PF25-V; MANUFACTURER:INDUFUL; DIMENSIONS:LG 580X D 126 MM; MATERIAL:STAINLESS STEEL/POLYFIBRE; DRAWING NUMBER:MGB301-D-DR-00017; ITEM POSITION NUMBER:3; EQUIPMENT NAME:RECYCLEGAS COMPRESSOR; EQUIPMENT MODEL:IDCL 3-007C0 3&quot;; SUPPLIER:KOBE STEEL; SUPPLIER PART NUMBER:20S-A55193#F3"/>
    <d v="2018-01-18T00:00:00"/>
    <s v="SPARE_PARTS"/>
    <x v="2"/>
    <s v="2000"/>
    <s v="GS01"/>
    <s v="EA"/>
    <n v="2"/>
    <n v="829257.81"/>
    <n v="0"/>
    <n v="0"/>
    <n v="829257.81"/>
    <s v="ZSPR"/>
    <n v="0"/>
    <s v=""/>
    <n v="0"/>
    <n v="0"/>
    <s v="ONGC Petro additions Ltd."/>
    <s v="INR"/>
    <n v="0"/>
    <n v="0"/>
    <n v="0"/>
    <n v="0"/>
    <n v="0"/>
    <n v="0"/>
    <n v="0"/>
    <n v="0"/>
    <n v="0"/>
    <n v="0"/>
    <n v="0"/>
    <n v="0"/>
    <n v="0"/>
    <n v="0"/>
    <s v="General Store"/>
    <s v="P04"/>
    <n v="2174"/>
    <x v="2"/>
  </r>
  <r>
    <s v="0P1401060022"/>
    <s v="PMP,OIL,P7210D1411,ELLIOTT"/>
    <s v="SPARE PARTS; PART NAME:PUMP, OIL; MANUFACTURER PART NUMBER:P7210D1411; MANUFACTURER:ELLIOTT TURBOMACHINERY; EQUIPMENT NAME:TURBINE;EQUIPMENT MAKE:ELLIOTT TURBOMACHINERY; EQUIPMENT MODEL:BYRHH; ADDITIONAL INFORMATION:IMO"/>
    <d v="2020-11-20T00:00:00"/>
    <s v="SPARE_PARTS"/>
    <x v="2"/>
    <s v="2000"/>
    <s v="GS01"/>
    <s v="EA"/>
    <n v="1"/>
    <n v="825428.4"/>
    <n v="0"/>
    <n v="0"/>
    <n v="825428.4"/>
    <s v="ZSPR"/>
    <n v="0"/>
    <s v=""/>
    <n v="0"/>
    <n v="0"/>
    <s v="ONGC Petro additions Ltd."/>
    <s v="INR"/>
    <n v="0"/>
    <n v="0"/>
    <n v="0"/>
    <n v="0"/>
    <n v="0"/>
    <n v="0"/>
    <n v="0"/>
    <n v="0"/>
    <n v="0"/>
    <n v="0"/>
    <n v="0"/>
    <n v="0"/>
    <n v="0"/>
    <n v="0"/>
    <s v="General Store"/>
    <s v="P04"/>
    <n v="1137"/>
    <x v="2"/>
  </r>
  <r>
    <s v="0T0713380001"/>
    <s v="CARBON MONOXIDE_PE"/>
    <s v="INDUSTRIAL GAS; MAIN GAS:CARBON MONOXIDE_PE; GAS PURITY:99.97%; CAS NUMBER:630-08-0; BOILING RANGE/POINT:192 °C; MELTING POINT:207; FLASH POINT (PMCC):&lt; 150 °C"/>
    <d v="2023-11-30T00:00:00"/>
    <s v="IN_GAS"/>
    <x v="0"/>
    <s v="2000"/>
    <s v="PES1"/>
    <s v="L"/>
    <n v="2320"/>
    <n v="822940.34"/>
    <n v="0"/>
    <n v="0"/>
    <n v="822940.34"/>
    <s v="ZSTO"/>
    <n v="0"/>
    <s v=""/>
    <n v="0"/>
    <n v="0"/>
    <s v="ONGC Petro additions Ltd."/>
    <s v="INR"/>
    <n v="0"/>
    <n v="0"/>
    <n v="0"/>
    <n v="0"/>
    <n v="0"/>
    <n v="0"/>
    <n v="0"/>
    <n v="0"/>
    <n v="0"/>
    <n v="0"/>
    <n v="0"/>
    <n v="0"/>
    <n v="0"/>
    <n v="0"/>
    <s v="PE store - Sec."/>
    <s v="S01"/>
    <n v="32"/>
    <x v="1"/>
  </r>
  <r>
    <s v="0P5270080002"/>
    <s v="GUIDE TUBE,316474,THJANSEN"/>
    <s v="SPARE PARTS; PART NAME:GUIDE TUBE; DRAWING NUMBER:AZ2630_VC100023.02; ITEMPOSITION NUMBER:30.1; EQUIPMENT NAME:CRACKED GAS VALVE; EQUIPMENT MAKE:TH.JANSEN - ARMATUREN; EQUIPMENT MODEL:AZ2630 DGV 40INCH; MANUFACTURER PARTNUMBER:316474; MANUFACTURER:TH. JANSEN - ARMATUREN; SIZE:40 IN; PRESSUREDESIGNATION:ASME CLASS 300"/>
    <d v="2022-08-18T00:00:00"/>
    <s v="SPARE_PARTS"/>
    <x v="2"/>
    <s v="2000"/>
    <s v="SP01"/>
    <s v="EA"/>
    <n v="2"/>
    <n v="808426.14"/>
    <n v="0"/>
    <n v="0"/>
    <n v="808426.14"/>
    <s v="ZSPR"/>
    <n v="0"/>
    <s v=""/>
    <n v="0"/>
    <n v="0"/>
    <s v="ONGC Petro additions Ltd."/>
    <s v="INR"/>
    <n v="0"/>
    <n v="0"/>
    <n v="0"/>
    <n v="0"/>
    <n v="0"/>
    <n v="0"/>
    <n v="0"/>
    <n v="0"/>
    <n v="0"/>
    <n v="0"/>
    <n v="0"/>
    <n v="0"/>
    <n v="0"/>
    <n v="0"/>
    <s v="Shutdown Plan Mt"/>
    <s v="P04"/>
    <n v="501"/>
    <x v="2"/>
  </r>
  <r>
    <s v="0R0786150001"/>
    <s v="DHT 4A"/>
    <s v="CHEMICALS; APPLICATION:COMPOUND; SCIENTIFIC NAME:HYDROTALCITE; APPEARANCE:WHITE POWDER; FOREIGN MATTER:NIL; WHITENESS (HUNTER):B97MIN; STEARIC ACID:2.5 TO 4.0 WT%; MGO:30.0 WT% MIN; AL2O3:16.0 WT% MIN; MGO/AL2O3 (MOLAR RATIO):4.0 TO 5.0; BULK DENSITY:0.20 TO0.40 G/ML; VOLATILES:1.0 WT% MAX; IRON CONTENT:100 WT PPM MAX; HEAVY METAL CONTENT(AS PD):10 WT PPM MAX; SPECIFIC SURFACE AREA(BET):7 TO 16 M2/G; OVER 5µM MESH SIEVE:0.005 WT% MAX"/>
    <d v="2023-11-30T00:00:00"/>
    <s v="CHEMICALS"/>
    <x v="0"/>
    <s v="2000"/>
    <s v="PES1"/>
    <s v="KG"/>
    <n v="2610"/>
    <n v="803880"/>
    <n v="0"/>
    <n v="0"/>
    <n v="803880"/>
    <s v="ZROH"/>
    <n v="0"/>
    <s v=""/>
    <n v="0"/>
    <n v="0"/>
    <s v="ONGC Petro additions Ltd."/>
    <s v="INR"/>
    <n v="0"/>
    <n v="0"/>
    <n v="0"/>
    <n v="0"/>
    <n v="0"/>
    <n v="0"/>
    <n v="0"/>
    <n v="0"/>
    <n v="0"/>
    <n v="0"/>
    <n v="0"/>
    <n v="0"/>
    <n v="0"/>
    <n v="0"/>
    <s v="PE store - Sec."/>
    <s v="S12"/>
    <n v="32"/>
    <x v="0"/>
  </r>
  <r>
    <s v="0P4205020223"/>
    <s v="BRG,SLV,3PS-47078,47079/472,SHIN-NIP"/>
    <s v="SPARE PARTS; PART NAME:BEARING, SLEEVE; MANUFACTURER PART NUMBER:3PS-47078, 47079/472; MANUFACTURER:SHIN NIPPON MACHINERY CO LTD;MATERIAL:S25C / WJ2; DRAWING NUMBER:3PS-47078, 47079; ITEM POSITION NUMBER:472; EQUIPMENT NAME:BIG PUMP; EQUIPMENT MAKE:SHIN NIPPONMACHINERY CO., LTD; EQUIPMENT MODEL:4-0/4578 HDV; EQUIPMENT MODEL:40/4578 HDV; EQUIPMENT MANUFACTURER PART NO: 472; CONTRACTORDOCUMENT NUMBER: MGA102-D-DS-00011, 00021"/>
    <d v="2020-01-21T00:00:00"/>
    <s v="SPARE_PARTS"/>
    <x v="2"/>
    <s v="2000"/>
    <s v="CH01"/>
    <s v="EA"/>
    <n v="3"/>
    <n v="800431.87"/>
    <n v="0"/>
    <n v="0"/>
    <n v="800431.87"/>
    <s v="ZSPR"/>
    <n v="0"/>
    <s v=""/>
    <n v="0"/>
    <n v="0"/>
    <s v="ONGC Petro additions Ltd."/>
    <s v="INR"/>
    <n v="0"/>
    <n v="0"/>
    <n v="0"/>
    <n v="0"/>
    <n v="0"/>
    <n v="0"/>
    <n v="0"/>
    <n v="0"/>
    <n v="0"/>
    <n v="0"/>
    <n v="0"/>
    <n v="0"/>
    <n v="0"/>
    <n v="0"/>
    <s v="Chemcial store"/>
    <s v="P04"/>
    <n v="1441"/>
    <x v="2"/>
  </r>
  <r>
    <s v="0P4205020224"/>
    <s v="BRG,SLV,3PS-47078,47079/473,SHIN-NIP"/>
    <s v="SPARE PARTS; PART NAME:BEARING, SLEEVE; MANUFACTURER PART NUMBER:3PS-47078, 47079/473; MANUFACTURER:SHIN NIPPON MACHINERY CO LTD;MATERIAL:S25C / WJ2; DRAWING NUMBER:3PS-47078, 47079; ITEM POSITION NUMBER:473; EQUIPMENT NAME:BIG PUMP; EQUIPMENT MAKE:SHIN NIPPONMACHINERY CO., LTD; EQUIPMENT MODEL:4-0/4578 HDV; EQUIPMENT MODEL:40/4578 HDV; EQUIPMENT MANUFACTURER PART NO: 473; CONTRACTORDOCUMENT NUMBER: MGA102-D-DS-00011, 00021"/>
    <d v="2018-01-02T00:00:00"/>
    <s v="SPARE_PARTS"/>
    <x v="2"/>
    <s v="2000"/>
    <s v="CH01"/>
    <s v="EA"/>
    <n v="3"/>
    <n v="800431.87"/>
    <n v="0"/>
    <n v="0"/>
    <n v="800431.87"/>
    <s v="ZSPR"/>
    <n v="0"/>
    <s v=""/>
    <n v="0"/>
    <n v="0"/>
    <s v="ONGC Petro additions Ltd."/>
    <s v="INR"/>
    <n v="0"/>
    <n v="0"/>
    <n v="0"/>
    <n v="0"/>
    <n v="0"/>
    <n v="0"/>
    <n v="0"/>
    <n v="0"/>
    <n v="0"/>
    <n v="0"/>
    <n v="0"/>
    <n v="0"/>
    <n v="0"/>
    <n v="0"/>
    <s v="Chemcial store"/>
    <s v="P04"/>
    <n v="2190"/>
    <x v="2"/>
  </r>
  <r>
    <s v="0P0631160001"/>
    <s v="KNIFE,UC-1000K00A-11A#14,KOBE"/>
    <s v="SPARE PARTS; PART NAME:KNIFE; MANUFACTURER PART NUMBER:UC-1000K00A-11A#14; MANUFACTURER:KOBE STEEL; DRAWING NUMBER:UC-1000K64D;ITEM POSITION NUMBER:3; EQUIPMENT NAME:PELLETIZER; EQUIPMENT MAKE:KOBE STEEL; EQUIPMENT MODEL:LCM500H; SUB ASSY:KNIFE HOLDER ASS'Y"/>
    <d v="2023-09-12T00:00:00"/>
    <s v="SPARE_PARTS"/>
    <x v="2"/>
    <s v="2000"/>
    <s v="CH01"/>
    <s v="EA"/>
    <n v="48"/>
    <n v="796236.82"/>
    <n v="0"/>
    <n v="0"/>
    <n v="796236.82"/>
    <s v="ZSPR"/>
    <n v="0"/>
    <s v=""/>
    <n v="0"/>
    <n v="0"/>
    <s v="ONGC Petro additions Ltd."/>
    <s v="INR"/>
    <n v="0"/>
    <n v="0"/>
    <n v="0"/>
    <n v="0"/>
    <n v="0"/>
    <n v="0"/>
    <n v="0"/>
    <n v="0"/>
    <n v="0"/>
    <n v="0"/>
    <n v="0"/>
    <n v="0"/>
    <n v="0"/>
    <n v="0"/>
    <s v="Chemcial store"/>
    <s v="P04"/>
    <n v="111"/>
    <x v="2"/>
  </r>
  <r>
    <s v="0P0631160001"/>
    <s v="KNIFE,UC-1000K00A-11A#14,KOBE"/>
    <s v="SPARE PARTS; PART NAME:KNIFE; MANUFACTURER PART NUMBER:UC-1000K00A-11A#14; MANUFACTURER:KOBE STEEL; DRAWING NUMBER:UC-1000K64D;ITEM POSITION NUMBER:3; EQUIPMENT NAME:PELLETIZER; EQUIPMENT MAKE:KOBE STEEL; EQUIPMENT MODEL:LCM500H; SUB ASSY:KNIFE HOLDER ASS'Y"/>
    <d v="2023-09-12T00:00:00"/>
    <s v="SPARE_PARTS"/>
    <x v="2"/>
    <s v="2000"/>
    <s v="GS01"/>
    <s v="EA"/>
    <n v="48"/>
    <n v="796236.82"/>
    <n v="0"/>
    <n v="0"/>
    <n v="796236.82"/>
    <s v="ZSPR"/>
    <n v="0"/>
    <s v=""/>
    <n v="0"/>
    <n v="0"/>
    <s v="ONGC Petro additions Ltd."/>
    <s v="INR"/>
    <n v="0"/>
    <n v="0"/>
    <n v="0"/>
    <n v="0"/>
    <n v="0"/>
    <n v="0"/>
    <n v="0"/>
    <n v="0"/>
    <n v="0"/>
    <n v="0"/>
    <n v="0"/>
    <n v="0"/>
    <n v="0"/>
    <n v="0"/>
    <s v="General Store"/>
    <s v="P04"/>
    <n v="111"/>
    <x v="2"/>
  </r>
  <r>
    <s v="0P5270010002"/>
    <s v="WEDGE,STL,3326686,THJANSEN"/>
    <s v="SPARE PARTS; PART NAME:WEDGE; MANUFACTURER PART NUMBER:3326686; MANUFACTURER:TH. JANSEN - ARMATUREN GMBH; MATERIAL:STEEL, SURFACEHARDENED; DRAWING NUMBER:AZ2630--VC100023.01.1; ITEM POSITION NUMBER:50.1; EQUIPMENT NAME:CRACKED &amp; DECOKING GAS VALVES; EQUIPMENTMAKE:TH. JANSEN - ARMATUREN GMBH; EQUIPMENT MODEL:AZ2630 DGV 36&quot;; ADDITIONAL INFORMATION:VALVE SIZE 36 IN; CONTRACTOR DOCUMENTNUMBER: 0012AN1350-11-R-ZE 1001.001"/>
    <d v="2018-01-09T00:00:00"/>
    <m/>
    <x v="2"/>
    <s v="2000"/>
    <s v="GS01"/>
    <s v="EA"/>
    <n v="2"/>
    <n v="789414.97"/>
    <n v="0"/>
    <n v="0"/>
    <n v="789414.97"/>
    <s v="ZSPR"/>
    <n v="0"/>
    <s v=""/>
    <n v="0"/>
    <n v="0"/>
    <s v="ONGC Petro additions Ltd."/>
    <s v="INR"/>
    <n v="0"/>
    <n v="0"/>
    <n v="0"/>
    <n v="0"/>
    <n v="0"/>
    <n v="0"/>
    <n v="0"/>
    <n v="0"/>
    <n v="0"/>
    <n v="0"/>
    <n v="0"/>
    <n v="0"/>
    <n v="0"/>
    <n v="0"/>
    <s v="General Store"/>
    <s v="P04"/>
    <n v="2183"/>
    <x v="2"/>
  </r>
  <r>
    <s v="0P3039160235"/>
    <s v="MAIN DRV SPD RDCR,F/GEAR BOX,SHANTHI"/>
    <s v="SPARE PARTS; PART NAME:MAIN DRIVE SPEED REDUCER; EQUIPMENT NAME:GEAR BOX; EQUIPMENT MAKE:SHANTHI GEARS LTD; ADDITIONALINFORMATION:FOR AIR PRE HEATER, 4 APH; MANUFACTURER:SHANTHI GEARS LTD; GEAR RATIO:87.46:1; B1235; NUMBER OF STAGE:3; SPECIFICATIONNUMBER:RAH 319-REV-00 3"/>
    <d v="2019-05-11T00:00:00"/>
    <s v="SPARE_PARTS"/>
    <x v="2"/>
    <s v="2000"/>
    <s v="CH01"/>
    <s v="EA"/>
    <n v="1"/>
    <n v="778941.02"/>
    <n v="0"/>
    <n v="0"/>
    <n v="778941.02"/>
    <s v="ZSPR"/>
    <n v="0"/>
    <s v=""/>
    <n v="0"/>
    <n v="0"/>
    <s v="ONGC Petro additions Ltd."/>
    <s v="INR"/>
    <n v="0"/>
    <n v="0"/>
    <n v="0"/>
    <n v="0"/>
    <n v="0"/>
    <n v="0"/>
    <n v="0"/>
    <n v="0"/>
    <n v="0"/>
    <n v="0"/>
    <n v="0"/>
    <n v="0"/>
    <n v="0"/>
    <n v="0"/>
    <s v="Chemcial store"/>
    <s v="P04"/>
    <n v="1696"/>
    <x v="2"/>
  </r>
  <r>
    <s v="0T5241200044"/>
    <s v="VLV,GATE,10IN,120,CL1500,BW,AS,13Cr+HF"/>
    <s v="VALVES, GATE; NOMINAL SIZE:10 IN; SCHEDULE/WALL THICKNESS:120; DESIGN SPEC, PRESSURE RATING:ASME CL 1500; TYPE OF ENDCONNECTION:BUTT WELD; TYPE OF CONSTRUCTION:OUTSIDE SCREW&amp;YOKE; TYPE OF BONNET/COVER:PRESSURE SEAL; MAT, BODY:ALLOY STEEL; MAT,TRIM:13 Cr +HF (NO.5); MAT SPEC, BODY:ASTM A217 GRADE C12A; GEAR OPERATED; CERTIFICATION:IBR; REFERENCE NO:AB76A3AR; NOTE:7"/>
    <d v="2017-04-22T00:00:00"/>
    <s v="GA_VALVES2"/>
    <x v="2"/>
    <s v="2000"/>
    <s v="CH01"/>
    <s v="EA"/>
    <n v="1"/>
    <n v="776044.5"/>
    <n v="0"/>
    <n v="0"/>
    <n v="776044.5"/>
    <s v="ZSTO"/>
    <n v="0"/>
    <s v=""/>
    <n v="0"/>
    <n v="0"/>
    <s v="ONGC Petro additions Ltd."/>
    <s v="INR"/>
    <n v="0"/>
    <n v="0"/>
    <n v="0"/>
    <n v="0"/>
    <n v="0"/>
    <n v="0"/>
    <n v="0"/>
    <n v="0"/>
    <n v="0"/>
    <n v="0"/>
    <n v="0"/>
    <n v="0"/>
    <n v="0"/>
    <n v="0"/>
    <s v="Chemcial store"/>
    <s v="S06"/>
    <n v="2445"/>
    <x v="1"/>
  </r>
  <r>
    <s v="0P0802030022"/>
    <s v="SEAL,7.3/4X1.1/4IN,Al,CM163536,LUFKIN"/>
    <s v="SPARE PARTS; PART NAME:SEAL; MANUFACTURER PART NUMBER:CM163536; MANUFACTURER:LUFKIN; DIMENSIONS:D 7.3/4 X THK 1.1/4 IN;MATERIAL:ALUMINUM; DRAWING NUMBER:MGB301-D-DR-00009; ITEM POSITION NUMBER:9; EQUIPMENT NAME:RECYCLE GAS COMPRESSOR; EQUIPMENTMODEL:N1419C; ADDITIONAL INFORMATION:HIGH SPEED; SUPPLIER:KOBE STEEL; SUPPLIER PART NUMBER:20S-A54777#C2; BORE DIAMETER:3.515; GEAR"/>
    <d v="2018-01-18T00:00:00"/>
    <s v="SPARE_PARTS"/>
    <x v="2"/>
    <s v="2000"/>
    <s v="GS01"/>
    <s v="EA"/>
    <n v="2"/>
    <n v="760153.24"/>
    <n v="0"/>
    <n v="0"/>
    <n v="760153.24"/>
    <s v="ZSPR"/>
    <n v="0"/>
    <s v=""/>
    <n v="0"/>
    <n v="0"/>
    <s v="ONGC Petro additions Ltd."/>
    <s v="INR"/>
    <n v="0"/>
    <n v="0"/>
    <n v="0"/>
    <n v="0"/>
    <n v="0"/>
    <n v="0"/>
    <n v="0"/>
    <n v="0"/>
    <n v="0"/>
    <n v="0"/>
    <n v="0"/>
    <n v="0"/>
    <n v="0"/>
    <n v="0"/>
    <s v="General Store"/>
    <s v="P04"/>
    <n v="2174"/>
    <x v="2"/>
  </r>
  <r>
    <s v="0P0802030498"/>
    <s v="SPRG,INC,E8632414-4,ELLIOTT"/>
    <s v="SPARE PARTS; PART NAME:SPRING; MANUFACTURER PART NUMBER:E8632414-4; MANUFACTURER:ELLIOTT TURBOMACHINERY; MATERIAL:INCONEL; DRAWINGNUMBER:ES/8636074; ITEM POSITION NUMBER:9; EQUIPMENT NAME:DGS CONSOLE_WATER, OIL INJECT; FOR HIGH PRESSURE SIDE PACKING ASSEMBLY"/>
    <d v="2017-02-22T00:00:00"/>
    <s v="SPARE_PARTS"/>
    <x v="2"/>
    <s v="2000"/>
    <s v="GS01"/>
    <s v="EA"/>
    <n v="26"/>
    <n v="759394.26"/>
    <n v="0"/>
    <n v="0"/>
    <n v="759394.26"/>
    <s v="ZSPR"/>
    <n v="0"/>
    <s v=""/>
    <n v="0"/>
    <n v="0"/>
    <s v="ONGC Petro additions Ltd."/>
    <s v="INR"/>
    <n v="0"/>
    <n v="0"/>
    <n v="0"/>
    <n v="0"/>
    <n v="0"/>
    <n v="0"/>
    <n v="0"/>
    <n v="0"/>
    <n v="0"/>
    <n v="0"/>
    <n v="0"/>
    <n v="0"/>
    <n v="0"/>
    <n v="0"/>
    <s v="General Store"/>
    <s v="P04"/>
    <n v="2504"/>
    <x v="2"/>
  </r>
  <r>
    <s v="0P2690910021"/>
    <s v="GAUGE,LVL,50250-007,BERTHOLD"/>
    <s v="LEVEL GAUGE; TYPE: TOWER-SENS LB 490-TS BASIC MODULE, PLASTICSCINTILLATOR LENGTH: 2000 MM, POWER SUPPLY: 95-250VAC, SIGNALOUTPUT:HART AUTOMATIC DRIFT COMPENSATION AUTOMATIC DECAY COMPENSATIONERROR INDICATION AMBIENT TEMPERATURE: -40 TO +50°C, 1 ANALOG OUTPUT:0/4- 20 MA, ISOLATED, 1 DIGITAL-INPUT FOR HOLD-SIGNAL, RELAYS: MAX. 250 VACOR 30 VDC AT MAX. 5 A NONINDUCTIVE - 3 RELAYS,ALTERNATIVE SIGNALS: HOLD,MAX / MIN ALARM, DETECTOR TEMP., RAD. INTERFERENCE - 1 FAILURE RELAY, 4CONDUITS RADIAL 3/4 IN NPT,FLAME PROOF PROTECTION: ATEX: II 2G EX D IICT6 II 2D TD A21 IP66 T 80°C, PROTECTION: NEMA 4X / IP 66, HOUSING:STAINLESS STEEL"/>
    <d v="2018-06-23T00:00:00"/>
    <s v="LEVEL GAUGE"/>
    <x v="4"/>
    <s v="2000"/>
    <s v="GS01"/>
    <s v="EA"/>
    <n v="1"/>
    <n v="756637.33"/>
    <n v="0"/>
    <n v="0"/>
    <n v="756637.33"/>
    <s v="ZSPR"/>
    <n v="0"/>
    <s v=""/>
    <n v="0"/>
    <n v="0"/>
    <s v="ONGC Petro additions Ltd."/>
    <s v="INR"/>
    <n v="0"/>
    <n v="0"/>
    <n v="0"/>
    <n v="0"/>
    <n v="0"/>
    <n v="0"/>
    <n v="0"/>
    <n v="0"/>
    <n v="0"/>
    <n v="0"/>
    <n v="0"/>
    <n v="0"/>
    <n v="0"/>
    <n v="0"/>
    <s v="General Store"/>
    <s v="P03"/>
    <n v="2018"/>
    <x v="2"/>
  </r>
  <r>
    <s v="0P4165010131"/>
    <s v="TRNSF LINE,71X6.5X1800MM,RA COIL"/>
    <s v="SPARE PARTS; PART NAME:TRANSFER LINE; DIMENSIONS:ID 71 X 6.5 X 1800 MM;MATERIAL:HP LOW CARBON; DRAWING NUMBER:AD-11-B-ZE 6100.002; ITEM POSITIONNUMBER:9500003; EQUIPMENT NAME:FURNACE RADIANT COIL; EQUIPMENT MODEL:PC1-1"/>
    <d v="2019-10-23T00:00:00"/>
    <s v="SPARE_PARTS"/>
    <x v="2"/>
    <s v="2000"/>
    <s v="GS01"/>
    <s v="EA"/>
    <n v="5"/>
    <n v="755745.57"/>
    <n v="0"/>
    <n v="0"/>
    <n v="755745.57"/>
    <s v="ZSPR"/>
    <n v="0"/>
    <s v=""/>
    <n v="0"/>
    <n v="0"/>
    <s v="ONGC Petro additions Ltd."/>
    <s v="INR"/>
    <n v="0"/>
    <n v="0"/>
    <n v="0"/>
    <n v="0"/>
    <n v="0"/>
    <n v="0"/>
    <n v="0"/>
    <n v="0"/>
    <n v="0"/>
    <n v="0"/>
    <n v="0"/>
    <n v="0"/>
    <n v="0"/>
    <n v="0"/>
    <s v="General Store"/>
    <s v="P04"/>
    <n v="1531"/>
    <x v="2"/>
  </r>
  <r>
    <s v="0P0802030402"/>
    <s v="SFT END SEAL,Al,A1010766-65,ELLIOTT"/>
    <s v="SPARE PARTS; PART NAME:SHAFT END SEAL; MANUFACTURER PART NUMBER:A1010766-65; MANUFACTURER:ELLIOTT TURBOMACHINERY;MATERIAL:ALUMINUM; DRAWING NUMBER:ER09T013101/953, ; ITEM POSITION NUMBER:23-6-6-6; EQUIPMENT NAME:DGS CONSOLE_WATER, OIL INJECT"/>
    <d v="2017-08-26T00:00:00"/>
    <s v="SPARE_PARTS"/>
    <x v="2"/>
    <s v="2000"/>
    <s v="GS01"/>
    <s v="EA"/>
    <n v="1"/>
    <n v="752528.44"/>
    <n v="0"/>
    <n v="0"/>
    <n v="752528.44"/>
    <s v="ZSPR"/>
    <n v="0"/>
    <s v=""/>
    <n v="0"/>
    <n v="0"/>
    <s v="ONGC Petro additions Ltd."/>
    <s v="INR"/>
    <n v="0"/>
    <n v="0"/>
    <n v="0"/>
    <n v="0"/>
    <n v="0"/>
    <n v="0"/>
    <n v="0"/>
    <n v="0"/>
    <n v="0"/>
    <n v="0"/>
    <n v="0"/>
    <n v="0"/>
    <n v="0"/>
    <n v="0"/>
    <s v="General Store"/>
    <s v="P04"/>
    <n v="2319"/>
    <x v="2"/>
  </r>
  <r>
    <s v="0P0802030402"/>
    <s v="SFT END SEAL,Al,A1010766-65,ELLIOTT"/>
    <s v="SPARE PARTS; PART NAME:SHAFT END SEAL; MANUFACTURER PART NUMBER:A1010766-65; MANUFACTURER:ELLIOTT TURBOMACHINERY;MATERIAL:ALUMINUM; DRAWING NUMBER:ER09T013101/953, ; ITEM POSITION NUMBER:23-6-6-6; EQUIPMENT NAME:DGS CONSOLE_WATER, OIL INJECT"/>
    <d v="2017-08-26T00:00:00"/>
    <s v="SPARE_PARTS"/>
    <x v="2"/>
    <s v="2000"/>
    <s v="SP01"/>
    <s v="EA"/>
    <n v="1"/>
    <n v="752528.44"/>
    <n v="0"/>
    <n v="0"/>
    <n v="752528.44"/>
    <s v="ZSPR"/>
    <n v="0"/>
    <s v=""/>
    <n v="0"/>
    <n v="0"/>
    <s v="ONGC Petro additions Ltd."/>
    <s v="INR"/>
    <n v="0"/>
    <n v="0"/>
    <n v="0"/>
    <n v="0"/>
    <n v="0"/>
    <n v="0"/>
    <n v="0"/>
    <n v="0"/>
    <n v="0"/>
    <n v="0"/>
    <n v="0"/>
    <n v="0"/>
    <n v="0"/>
    <n v="0"/>
    <s v="Shutdown Plan Mt"/>
    <s v="P04"/>
    <n v="2319"/>
    <x v="2"/>
  </r>
  <r>
    <s v="0P0801030557"/>
    <s v="BRG,JOURN,20S-A58072#AH,KBLCCOMP"/>
    <s v="SPARE PARTS; PART NAME:BEARING,JOURNAL; DRAWING NUMBER:20W-A53447; ITEM POSITION NUMBER:11; EQUIPMENT NAME:COMPRESSOR; EQUIPMENTMAKE:KOBELCO COMPRESSOR; MANUFACTURER:KOBELCO COMPRESSOR; MANUFACTURER PART NUMBER:20S-A58072#AH; ITEM NUMBER:5; FOR GEARBOX"/>
    <d v="2017-12-19T00:00:00"/>
    <s v="SPARE_PARTS"/>
    <x v="2"/>
    <s v="2000"/>
    <s v="GS01"/>
    <s v="EA"/>
    <n v="1"/>
    <n v="748730.61"/>
    <n v="0"/>
    <n v="0"/>
    <n v="748730.61"/>
    <s v="ZSPR"/>
    <n v="0"/>
    <s v=""/>
    <n v="0"/>
    <n v="0"/>
    <s v="ONGC Petro additions Ltd."/>
    <s v="INR"/>
    <n v="0"/>
    <n v="0"/>
    <n v="0"/>
    <n v="0"/>
    <n v="0"/>
    <n v="0"/>
    <n v="0"/>
    <n v="0"/>
    <n v="0"/>
    <n v="0"/>
    <n v="0"/>
    <n v="0"/>
    <n v="0"/>
    <n v="0"/>
    <s v="General Store"/>
    <s v="P04"/>
    <n v="2204"/>
    <x v="2"/>
  </r>
  <r>
    <s v="0P0801030558"/>
    <s v="BRG,JOURN,20S-A58072#AJ,KBLCCOMP"/>
    <s v="SPARE PARTS; PART NAME:BEARING,JOURNAL; DRAWING NUMBER:20W-A53447; ITEM POSITION NUMBER:12; EQUIPMENT NAME:COMPRESSOR; EQUIPMENTMAKE:KOBELCO COMPRESSOR; MANUFACTURER:KOBELCO COMPRESSOR; MANUFACTURER PART NUMBER:20S-A58072#AJ; ITEM NUMBER:6; FOR GEARBOX"/>
    <d v="2017-12-19T00:00:00"/>
    <s v="SPARE_PARTS"/>
    <x v="2"/>
    <s v="2000"/>
    <s v="GS01"/>
    <s v="EA"/>
    <n v="1"/>
    <n v="748730.61"/>
    <n v="0"/>
    <n v="0"/>
    <n v="748730.61"/>
    <s v="ZSPR"/>
    <n v="0"/>
    <s v=""/>
    <n v="0"/>
    <n v="0"/>
    <s v="ONGC Petro additions Ltd."/>
    <s v="INR"/>
    <n v="0"/>
    <n v="0"/>
    <n v="0"/>
    <n v="0"/>
    <n v="0"/>
    <n v="0"/>
    <n v="0"/>
    <n v="0"/>
    <n v="0"/>
    <n v="0"/>
    <n v="0"/>
    <n v="0"/>
    <n v="0"/>
    <n v="0"/>
    <s v="General Store"/>
    <s v="P04"/>
    <n v="2204"/>
    <x v="2"/>
  </r>
  <r>
    <s v="0P4102240849"/>
    <s v="BALL,H068673,METSO"/>
    <s v="SPARE PARTS; PART NAME:BALL; MATERIAL:CF8M + HC; DRAWING NUMBER:F00732; ITEM POSITION NUMBER:3; EQUIPMENT NAME:BALL BLOW DOWNVALVE; EQUIPMENT MAKE:METSO AUTOMATION; EQUIPMENT MODEL:D5DY08YR1B103, D2DY06YR1B103; MANUFACTURER:METSO AUTOMATION; MANUFACTURERPART NUMBER:H068673; EQUIPMENT MODEL:D2DY06YR1B103, D5DY08YR1B103"/>
    <d v="2017-02-18T00:00:00"/>
    <s v="SPARE_PARTS"/>
    <x v="2"/>
    <s v="2000"/>
    <s v="GS01"/>
    <s v="EA"/>
    <n v="1"/>
    <n v="748478.3"/>
    <n v="0"/>
    <n v="0"/>
    <n v="748478.3"/>
    <s v="ZSPR"/>
    <n v="0"/>
    <s v=""/>
    <n v="0"/>
    <n v="0"/>
    <s v="ONGC Petro additions Ltd."/>
    <s v="INR"/>
    <n v="0"/>
    <n v="0"/>
    <n v="0"/>
    <n v="0"/>
    <n v="0"/>
    <n v="0"/>
    <n v="0"/>
    <n v="0"/>
    <n v="0"/>
    <n v="0"/>
    <n v="0"/>
    <n v="0"/>
    <n v="0"/>
    <n v="0"/>
    <s v="General Store"/>
    <s v="P03"/>
    <n v="2508"/>
    <x v="2"/>
  </r>
  <r>
    <s v="0P4205020234"/>
    <s v="BSHG,3PS-47084,47085/2022,SHIN-NIP"/>
    <s v="SPARE PARTS; PART NAME:BUSHING; MANUFACTURER PART NUMBER:3PS-47084, 47085/2022; MANUFACTURER:SHIN NIPPON MACHINERY CO LTD;MATERIAL:SUS 420 J2; DRAWING NUMBER:3PS-47084, 47085; ITEM POSITION NUMBER:2022; EQUIPMENT NAME:BIG PUMP; EQUIPMENT MAKE:SHINNIPPON MACHINERY CO., LTD; EQUIPMENT MODEL:8 BTBF-11; EQUIPMENT MODEL:8 BTBF-11; ADDITIONAL INFORMATION:INTERMEDIATE COVER;EQUIPMENT MANUFACTURER PART NO: 2022; CONTRACTOR DOCUMENT NUMBER: MGA102-D-DS-00073, 00084"/>
    <d v="2017-07-25T00:00:00"/>
    <s v="SPARE_PARTS"/>
    <x v="2"/>
    <s v="2000"/>
    <s v="CH01"/>
    <s v="EA"/>
    <n v="20"/>
    <n v="744960"/>
    <n v="0"/>
    <n v="0"/>
    <n v="744960"/>
    <s v="ZSPR"/>
    <n v="0"/>
    <s v=""/>
    <n v="0"/>
    <n v="0"/>
    <s v="ONGC Petro additions Ltd."/>
    <s v="INR"/>
    <n v="0"/>
    <n v="0"/>
    <n v="0"/>
    <n v="0"/>
    <n v="0"/>
    <n v="0"/>
    <n v="0"/>
    <n v="0"/>
    <n v="0"/>
    <n v="0"/>
    <n v="0"/>
    <n v="0"/>
    <n v="0"/>
    <n v="0"/>
    <s v="Chemcial store"/>
    <s v="P04"/>
    <n v="2351"/>
    <x v="2"/>
  </r>
  <r>
    <s v="0P4205030083"/>
    <s v="WEAR RING,3PS-47084,47085/2021,SHIN-NIP"/>
    <s v="SPARE PARTS; PART NAME:WEAR RING; MANUFACTURER PART NUMBER:3PS-47084, 47085/2021; MANUFACTURER:SHIN NIPPON MACHINERY CO LTD;MATERIAL:SUS 420 J2; DRAWING NUMBER:3PS-47084, 47085; ITEM POSITION NUMBER:2021; EQUIPMENT NAME:BIG PUMP; EQUIPMENT MAKE:SHINNIPPON MACHINERY CO., LTD; EQUIPMENT MODEL:8 BTBF-11; EQUIPMENT MODEL:8 BTBF-11; ADDITIONAL INFORMATION:INTERMEDIATE COVER;EQUIPMENT MANUFACTURER PART NO: 2021; CONTRACTOR DOCUMENT NUMBER: MGA102-D-DS-00073, 00084"/>
    <d v="2017-07-25T00:00:00"/>
    <s v="SPARE_PARTS"/>
    <x v="2"/>
    <s v="2000"/>
    <s v="CH01"/>
    <s v="EA"/>
    <n v="20"/>
    <n v="744960"/>
    <n v="0"/>
    <n v="0"/>
    <n v="744960"/>
    <s v="ZSPR"/>
    <n v="0"/>
    <s v=""/>
    <n v="0"/>
    <n v="0"/>
    <s v="ONGC Petro additions Ltd."/>
    <s v="INR"/>
    <n v="0"/>
    <n v="0"/>
    <n v="0"/>
    <n v="0"/>
    <n v="0"/>
    <n v="0"/>
    <n v="0"/>
    <n v="0"/>
    <n v="0"/>
    <n v="0"/>
    <n v="0"/>
    <n v="0"/>
    <n v="0"/>
    <n v="0"/>
    <s v="Chemcial store"/>
    <s v="P04"/>
    <n v="2351"/>
    <x v="2"/>
  </r>
  <r>
    <s v="0P4205030085"/>
    <s v="WEAR RING,3PS-47084,47085/3031,SHIN-NIP"/>
    <s v="SPARE PARTS; PART NAME:WEAR RING; MANUFACTURER PART NUMBER:3PS-47084, 47085/3031; MANUFACTURER:SHIN NIPPON MACHINERY CO LTD;MATERIAL:SUS 420 J2; DRAWING NUMBER:3PS-47084, 47085; ITEM POSITION NUMBER:3031; EQUIPMENT NAME:BIG PUMP; EQUIPMENT MAKE:SHINNIPPON MACHINERY CO., LTD; EQUIPMENT MODEL:8 BTBF-11; EQUIPMENT MODEL:8 BTBF-11; ADDITIONAL INFORMATION:IMPLR, RADIAL; EQUIPMENTMANUFACTURER PART NO: 3031; CONTRACTOR DOCUMENT NUMBER: MGA102-D-DS-00073, 00084"/>
    <d v="2017-07-25T00:00:00"/>
    <s v="SPARE_PARTS"/>
    <x v="2"/>
    <s v="2000"/>
    <s v="CH01"/>
    <s v="EA"/>
    <n v="20"/>
    <n v="744960"/>
    <n v="0"/>
    <n v="0"/>
    <n v="744960"/>
    <s v="ZSPR"/>
    <n v="0"/>
    <s v=""/>
    <n v="0"/>
    <n v="0"/>
    <s v="ONGC Petro additions Ltd."/>
    <s v="INR"/>
    <n v="0"/>
    <n v="0"/>
    <n v="0"/>
    <n v="0"/>
    <n v="0"/>
    <n v="0"/>
    <n v="0"/>
    <n v="0"/>
    <n v="0"/>
    <n v="0"/>
    <n v="0"/>
    <n v="0"/>
    <n v="0"/>
    <n v="0"/>
    <s v="Chemcial store"/>
    <s v="P04"/>
    <n v="2351"/>
    <x v="2"/>
  </r>
  <r>
    <s v="0P4102240864"/>
    <s v="BALL,H088574,METSO"/>
    <s v="SPARE PARTS; PART NAME:BALL; MATERIAL:CF8M + HC; DRAWING NUMBER:F17084; ITEM POSITION NUMBER:3; EQUIPMENT NAME:BALL BLOW DOWNVALVE; EQUIPMENT MAKE:METSO AUTOMATION; EQUIPMENT MODEL:QXY-T5DE04YR3F302G; MANUFACTURER:METSO AUTOMATION; MANUFACTURER PARTNUMBER:H088574"/>
    <d v="2017-02-18T00:00:00"/>
    <s v="SPARE_PARTS"/>
    <x v="2"/>
    <s v="2000"/>
    <s v="GS01"/>
    <s v="EA"/>
    <n v="1"/>
    <n v="730586.06"/>
    <n v="0"/>
    <n v="0"/>
    <n v="730586.06"/>
    <s v="ZSPR"/>
    <n v="0"/>
    <s v=""/>
    <n v="0"/>
    <n v="0"/>
    <s v="ONGC Petro additions Ltd."/>
    <s v="INR"/>
    <n v="0"/>
    <n v="0"/>
    <n v="0"/>
    <n v="0"/>
    <n v="0"/>
    <n v="0"/>
    <n v="0"/>
    <n v="0"/>
    <n v="0"/>
    <n v="0"/>
    <n v="0"/>
    <n v="0"/>
    <n v="0"/>
    <n v="0"/>
    <s v="General Store"/>
    <s v="P03"/>
    <n v="2508"/>
    <x v="2"/>
  </r>
  <r>
    <s v="0P0802030140"/>
    <s v="NOZL,STEM,SA479,75599-2510,ELLIOTT"/>
    <s v="SPARE PARTS; PART NAME:STEAM NOZZLE; MANUFACTURER PART NUMBER:75599-2510; MANUFACTURER:ELLIOTT TURBOMACHINERY; MATERIAL:ASME SA479;DRAWING NUMBER:D-62625-21, -81; EQUIPMENT NAME:DGS CONSOLE_WATER, OIL INJECT; ADDITIONAL INFORMATION:1ST STAGE"/>
    <d v="2017-02-22T00:00:00"/>
    <s v="SPARE_PARTS"/>
    <x v="2"/>
    <s v="2000"/>
    <s v="GS01"/>
    <s v="EA"/>
    <n v="1"/>
    <n v="730186.89"/>
    <n v="0"/>
    <n v="0"/>
    <n v="730186.89"/>
    <s v="ZSPR"/>
    <n v="0"/>
    <s v=""/>
    <n v="0"/>
    <n v="0"/>
    <s v="ONGC Petro additions Ltd."/>
    <s v="INR"/>
    <n v="0"/>
    <n v="0"/>
    <n v="0"/>
    <n v="0"/>
    <n v="0"/>
    <n v="0"/>
    <n v="0"/>
    <n v="0"/>
    <n v="0"/>
    <n v="0"/>
    <n v="0"/>
    <n v="0"/>
    <n v="0"/>
    <n v="0"/>
    <s v="General Store"/>
    <s v="P04"/>
    <n v="2504"/>
    <x v="2"/>
  </r>
  <r>
    <s v="0R0703800004"/>
    <s v="Titanate"/>
    <s v=""/>
    <d v="2018-03-31T00:00:00"/>
    <m/>
    <x v="0"/>
    <s v="2000"/>
    <s v="PES1"/>
    <s v="KG"/>
    <n v="1520"/>
    <n v="729600"/>
    <n v="0"/>
    <n v="0"/>
    <n v="729600"/>
    <s v="ZROH"/>
    <n v="0"/>
    <s v=""/>
    <n v="0"/>
    <n v="0"/>
    <s v="ONGC Petro additions Ltd."/>
    <s v="INR"/>
    <n v="0"/>
    <n v="0"/>
    <n v="0"/>
    <n v="0"/>
    <n v="0"/>
    <n v="0"/>
    <n v="0"/>
    <n v="0"/>
    <n v="0"/>
    <n v="0"/>
    <n v="0"/>
    <n v="0"/>
    <n v="0"/>
    <n v="0"/>
    <s v="PE store - Sec."/>
    <s v="S01"/>
    <n v="2102"/>
    <x v="0"/>
  </r>
  <r>
    <s v="0T0767520003"/>
    <s v="SODIUM CHLORITE,NACLO2,25% MIN"/>
    <s v="CHEMICALS; SCIENTIFIC NAME:SODIUM CHLORITE; FORMULA:NACLO2; APPEARANCE:SLIGHTLYYELLOW; CONCENTRATION:25% MINIMUM; PH RANGE:11 TO 14; SPECIFIC GRAVITY(DENSITY):1.15 TO 1.28 AT 25 DEG C; NUMBER, CAS:7758-19-2"/>
    <d v="2023-12-31T00:00:00"/>
    <s v="CHEMICALS"/>
    <x v="0"/>
    <s v="2000"/>
    <s v="CH02"/>
    <s v="MT"/>
    <n v="9"/>
    <n v="729000"/>
    <n v="0"/>
    <n v="0"/>
    <n v="729000"/>
    <s v="ZSTO"/>
    <n v="0"/>
    <s v=""/>
    <n v="0"/>
    <n v="0"/>
    <s v="ONGC Petro additions Ltd."/>
    <s v="INR"/>
    <n v="0"/>
    <n v="0"/>
    <n v="0"/>
    <n v="0"/>
    <n v="0"/>
    <n v="0"/>
    <n v="0"/>
    <n v="0"/>
    <n v="0"/>
    <n v="0"/>
    <n v="0"/>
    <n v="0"/>
    <n v="0"/>
    <n v="0"/>
    <s v="New Chemical WH"/>
    <s v="S01"/>
    <n v="1"/>
    <x v="1"/>
  </r>
  <r>
    <s v="0P3034060059"/>
    <s v="MECH SEAL,CRTG,3.500&quot;,SANMAR"/>
    <s v="SEALS, MECHANICAL; TYPE:CARTRIDGE BRO; MANUFACTURER MODEL NUMBER:3.500&quot; DOUBLE INSIDE; DRAWING NUMBER:2H-144069;MANUFACTURER:FLOWSERVE SANMAR; EQUIPMENT NAME:TOP ENTRY AGITATOR; EQUIPMENT MAKE:REMI PROCESS PLANT &amp; MACHINARY"/>
    <d v="2016-02-24T00:00:00"/>
    <s v="ME_SEALS"/>
    <x v="2"/>
    <s v="2000"/>
    <s v="GS01"/>
    <s v="ST"/>
    <n v="1"/>
    <n v="716086.03"/>
    <n v="0"/>
    <n v="0"/>
    <n v="716086.03"/>
    <s v="ZSPR"/>
    <n v="0"/>
    <s v=""/>
    <n v="0"/>
    <n v="0"/>
    <s v="ONGC Petro additions Ltd."/>
    <s v="INR"/>
    <n v="0"/>
    <n v="0"/>
    <n v="0"/>
    <n v="0"/>
    <n v="0"/>
    <n v="0"/>
    <n v="0"/>
    <n v="0"/>
    <n v="0"/>
    <n v="0"/>
    <n v="0"/>
    <n v="0"/>
    <n v="0"/>
    <n v="0"/>
    <s v="General Store"/>
    <s v="P04"/>
    <n v="2868"/>
    <x v="2"/>
  </r>
  <r>
    <s v="0P4205030125"/>
    <s v="WEAR RING,CSG,3PS-47089/226,SHIN-NIP"/>
    <s v="SPARE PARTS; PART NAME:WEAR RING, CASING; MANUFACTURER PART NUMBER:3PS-47089/226; MANUFACTURER:SHIN NIPPON MACHINERY CO LTD;MATERIAL:SUS 304 W/H; DRAWING NUMBER:3PS-47089; ITEM POSITION NUMBER:226; EQUIPMENT NAME:CENTRIFUGAL PUMP; EQUIPMENT MAKE:SHINMATERIAL:SUS 304 W/H; DRAWING NUMBER:3PS-47089; ITEM POSITION NUMBER:226; EQUIPMENT NAME:CENTRIFUGAL PUMP; EQUIPMENT MAKE:SHINNIPPON MACHINERY CO., LTD; EQUIPMENT MODEL:8X17 VVB; ADDITIONAL INFORMATION:2ND STAGE; EQUIPMENT MANUFACTURER PART NO: 226;CONTRACTOR DOCUMENT NUMBER: MGA108-D-DR-00011"/>
    <d v="2017-07-25T00:00:00"/>
    <s v="SPARE_PARTS"/>
    <x v="2"/>
    <s v="2000"/>
    <s v="CH01"/>
    <s v="EA"/>
    <n v="2"/>
    <n v="711495"/>
    <n v="0"/>
    <n v="0"/>
    <n v="711495"/>
    <s v="ZSPR"/>
    <n v="0"/>
    <s v=""/>
    <n v="0"/>
    <n v="0"/>
    <s v="ONGC Petro additions Ltd."/>
    <s v="INR"/>
    <n v="0"/>
    <n v="0"/>
    <n v="0"/>
    <n v="0"/>
    <n v="0"/>
    <n v="0"/>
    <n v="0"/>
    <n v="0"/>
    <n v="0"/>
    <n v="0"/>
    <n v="0"/>
    <n v="0"/>
    <n v="0"/>
    <n v="0"/>
    <s v="Chemcial store"/>
    <s v="P04"/>
    <n v="2351"/>
    <x v="2"/>
  </r>
  <r>
    <s v="0P0802040307"/>
    <s v="GSKT,NK5716-1,ELLIOTT"/>
    <s v="SPARE PARTS; PART NAME:GASKET; MANUFACTURER PART NUMBER:NK5716-1; MANUFACTURER:ELLIOTT TURBOMACHINERY; DRAWING NUMBER:NP1993; ITEMPOSITION NUMBER:4; EQUIPMENT NAME:DGS CONSOLE_WATER, OIL INJECT; ADDITIONAL INFORMATION:FOR T&amp;T VALVE ASSEMBLY; REALMANUFACTURER:GIMPEL"/>
    <d v="2023-07-22T00:00:00"/>
    <s v="SPARE_PARTS"/>
    <x v="2"/>
    <s v="2000"/>
    <s v="GS01"/>
    <s v="EA"/>
    <n v="4"/>
    <n v="711138.72"/>
    <n v="0"/>
    <n v="0"/>
    <n v="711138.72"/>
    <s v="ZSPR"/>
    <n v="0"/>
    <s v=""/>
    <n v="0"/>
    <n v="0"/>
    <s v="ONGC Petro additions Ltd."/>
    <s v="INR"/>
    <n v="0"/>
    <n v="0"/>
    <n v="0"/>
    <n v="0"/>
    <n v="0"/>
    <n v="0"/>
    <n v="0"/>
    <n v="0"/>
    <n v="0"/>
    <n v="0"/>
    <n v="0"/>
    <n v="0"/>
    <n v="0"/>
    <n v="0"/>
    <s v="General Store"/>
    <s v="P04"/>
    <n v="163"/>
    <x v="2"/>
  </r>
  <r>
    <s v="0T3604030002"/>
    <s v="Hot Oil (Barrel Therm 400)_PP&amp;PE"/>
    <s v="OILS; MANUFACTURER PART NUMBER:THERM 400; EQUIPMENT NAME:HOT OIL SYSTEM"/>
    <d v="2023-11-30T00:00:00"/>
    <s v="OILS"/>
    <x v="1"/>
    <s v="2000"/>
    <s v="PES1"/>
    <s v="L"/>
    <n v="600"/>
    <n v="706311.38"/>
    <n v="0"/>
    <n v="0"/>
    <n v="706311.38"/>
    <s v="ZSTO"/>
    <n v="0"/>
    <s v=""/>
    <n v="0"/>
    <n v="0"/>
    <s v="ONGC Petro additions Ltd."/>
    <s v="INR"/>
    <n v="0"/>
    <n v="0"/>
    <n v="0"/>
    <n v="0"/>
    <n v="0"/>
    <n v="0"/>
    <n v="0"/>
    <n v="0"/>
    <n v="0"/>
    <n v="0"/>
    <n v="0"/>
    <n v="0"/>
    <n v="0"/>
    <n v="0"/>
    <s v="PE store - Sec."/>
    <s v="S08"/>
    <n v="32"/>
    <x v="1"/>
  </r>
  <r>
    <s v="0P4100980632"/>
    <s v="CTRLR UNIT,A5E00159400,SIEMENS"/>
    <s v="VOLTAGE RATING:120 V"/>
    <d v="2018-03-30T00:00:00"/>
    <s v="SPARE_PARTS"/>
    <x v="4"/>
    <s v="2000"/>
    <s v="GS01"/>
    <s v="EA"/>
    <n v="1"/>
    <n v="695916.05"/>
    <n v="0"/>
    <n v="0"/>
    <n v="695916.05"/>
    <s v="ZSPR"/>
    <n v="0"/>
    <s v=""/>
    <n v="0"/>
    <n v="0"/>
    <s v="ONGC Petro additions Ltd."/>
    <s v="INR"/>
    <n v="0"/>
    <n v="0"/>
    <n v="0"/>
    <n v="0"/>
    <n v="0"/>
    <n v="0"/>
    <n v="0"/>
    <n v="0"/>
    <n v="0"/>
    <n v="0"/>
    <n v="0"/>
    <n v="0"/>
    <n v="0"/>
    <n v="0"/>
    <s v="General Store"/>
    <s v="P03"/>
    <n v="2103"/>
    <x v="2"/>
  </r>
  <r>
    <s v="0P0802040287"/>
    <s v="O-RING,FLC,0000 279 9575,ELLIOTT"/>
    <s v="SPARE PARTS; PART NAME:O-RING; MANUFACTURER PART NUMBER:0000 279 9575; MANUFACTURER:ELLIOTT TURBOMACHINERY; MATERIAL:FLUOROCARBON;DRAWING NUMBER:ER09T013201/998; ITEM POSITION NUMBER:28; EQUIPMENT NAME:DGS CONSOLE_WATER, OIL INJECT; REAL MANUFACTURER:JOHN CRANE"/>
    <d v="2017-02-22T00:00:00"/>
    <s v="SPARE_PARTS"/>
    <x v="2"/>
    <s v="2000"/>
    <s v="GS01"/>
    <s v="EA"/>
    <n v="16"/>
    <n v="690820.32"/>
    <n v="0"/>
    <n v="0"/>
    <n v="690820.32"/>
    <s v="ZSPR"/>
    <n v="0"/>
    <s v=""/>
    <n v="0"/>
    <n v="0"/>
    <s v="ONGC Petro additions Ltd."/>
    <s v="INR"/>
    <n v="0"/>
    <n v="0"/>
    <n v="0"/>
    <n v="0"/>
    <n v="0"/>
    <n v="0"/>
    <n v="0"/>
    <n v="0"/>
    <n v="0"/>
    <n v="0"/>
    <n v="0"/>
    <n v="0"/>
    <n v="0"/>
    <n v="0"/>
    <s v="General Store"/>
    <s v="P04"/>
    <n v="2504"/>
    <x v="2"/>
  </r>
  <r>
    <s v="0P4205024286"/>
    <s v="WEAR RING,IMPLR,81225796-160-1600,MATPL"/>
    <s v="SPARE PARTS; PART NAME:WEAR RING,IMPELLER; MATERIAL:LTB 2; DRAWING NUMBER:2 20115200 018 00; EQUIPMENT NAME:COOLING WATER SUPPLY PUMP; EQUIPMENT MODEL:36/36 DVLONO MK 1; MANUFACTURER PART NUMBER:81225796-160-1600; MANUFACTURER:MATHER &amp;PLATT PUMPS LTDPLATT PUMPS LTD"/>
    <d v="2023-09-27T00:00:00"/>
    <s v="SPARE_PARTS"/>
    <x v="2"/>
    <s v="2000"/>
    <s v="CH01"/>
    <s v="EA"/>
    <n v="2"/>
    <n v="688740"/>
    <n v="0"/>
    <n v="0"/>
    <n v="688740"/>
    <s v="ZSPR"/>
    <n v="0"/>
    <s v=""/>
    <n v="0"/>
    <n v="0"/>
    <s v="ONGC Petro additions Ltd."/>
    <s v="INR"/>
    <n v="0"/>
    <n v="0"/>
    <n v="0"/>
    <n v="0"/>
    <n v="0"/>
    <n v="0"/>
    <n v="0"/>
    <n v="0"/>
    <n v="0"/>
    <n v="0"/>
    <n v="0"/>
    <n v="0"/>
    <n v="0"/>
    <n v="0"/>
    <s v="Chemcial store"/>
    <s v="P04"/>
    <n v="96"/>
    <x v="2"/>
  </r>
  <r>
    <s v="0P1003020289"/>
    <s v="CARD,ELECK,INTVECM SVTN,1000092912,NIDEC"/>
    <s v="SPARE PARTS; PART NAME:ELECTRONIC CARD; EQUIPMENT MAKE:NIDEC; MANUFACTURER:NIDEC; MANUFACTURER PART NUMBER:1000092912; TYPE:INTVECMSVTN 1K3 A33-1K6 W33"/>
    <d v="2018-04-06T00:00:00"/>
    <s v="SPARE_PARTS"/>
    <x v="2"/>
    <s v="2000"/>
    <s v="CH01"/>
    <s v="EA"/>
    <n v="2"/>
    <n v="681757.96"/>
    <n v="0"/>
    <n v="0"/>
    <n v="681757.96"/>
    <s v="ZSPR"/>
    <n v="0"/>
    <s v=""/>
    <n v="0"/>
    <n v="0"/>
    <s v="ONGC Petro additions Ltd."/>
    <s v="INR"/>
    <n v="0"/>
    <n v="0"/>
    <n v="0"/>
    <n v="0"/>
    <n v="0"/>
    <n v="0"/>
    <n v="0"/>
    <n v="0"/>
    <n v="0"/>
    <n v="0"/>
    <n v="0"/>
    <n v="0"/>
    <n v="0"/>
    <n v="0"/>
    <s v="Chemcial store"/>
    <s v="P01"/>
    <n v="2096"/>
    <x v="2"/>
  </r>
  <r>
    <s v="0P0801030560"/>
    <s v="SEAL,LABY,20S-A58072#AL,KBLCCOMP"/>
    <s v="SPARE PARTS; PART NAME:SEAL,LABYRINTH; DRAWING NUMBER:20W-A53447; ITEM POSITION NUMBER:30&amp;31; EQUIPMENT NAME:COMPRESSOR; EQUIPMENTMAKE:KOBELCO COMPRESSOR; MANUFACTURER:KOBELCO COMPRESSOR; MANUFACTURER PART NUMBER:20S-A58072#AL; ITEM NUMBER:1; FOR GEARBOX"/>
    <d v="2017-12-19T00:00:00"/>
    <s v="SPARE_PARTS"/>
    <x v="2"/>
    <s v="2000"/>
    <s v="GS01"/>
    <s v="EA"/>
    <n v="2"/>
    <n v="679617.02"/>
    <n v="0"/>
    <n v="0"/>
    <n v="679617.02"/>
    <s v="ZSPR"/>
    <n v="0"/>
    <s v=""/>
    <n v="0"/>
    <n v="0"/>
    <s v="ONGC Petro additions Ltd."/>
    <s v="INR"/>
    <n v="0"/>
    <n v="0"/>
    <n v="0"/>
    <n v="0"/>
    <n v="0"/>
    <n v="0"/>
    <n v="0"/>
    <n v="0"/>
    <n v="0"/>
    <n v="0"/>
    <n v="0"/>
    <n v="0"/>
    <n v="0"/>
    <n v="0"/>
    <s v="General Store"/>
    <s v="P04"/>
    <n v="2204"/>
    <x v="2"/>
  </r>
  <r>
    <s v="0P4102240850"/>
    <s v="BALL,H065682,METSO"/>
    <s v="SPARE PARTS; PART NAME:BALL; MATERIAL:CF8M + HC; DRAWING NUMBER:F00732; ITEM POSITION NUMBER:3; EQUIPMENT NAME:BALL BLOW DOWNVALVE; EQUIPMENT MAKE:METSO AUTOMATION; EQUIPMENT MODEL:D2DY04YR1B103; MANUFACTURER:METSO AUTOMATION; MANUFACTURER PARTNUMBER:H065682"/>
    <d v="2017-02-18T00:00:00"/>
    <s v="SPARE_PARTS"/>
    <x v="2"/>
    <s v="2000"/>
    <s v="GS01"/>
    <s v="EA"/>
    <n v="1"/>
    <n v="666847.59"/>
    <n v="0"/>
    <n v="0"/>
    <n v="666847.59"/>
    <s v="ZSPR"/>
    <n v="0"/>
    <s v=""/>
    <n v="0"/>
    <n v="0"/>
    <s v="ONGC Petro additions Ltd."/>
    <s v="INR"/>
    <n v="0"/>
    <n v="0"/>
    <n v="0"/>
    <n v="0"/>
    <n v="0"/>
    <n v="0"/>
    <n v="0"/>
    <n v="0"/>
    <n v="0"/>
    <n v="0"/>
    <n v="0"/>
    <n v="0"/>
    <n v="0"/>
    <n v="0"/>
    <s v="General Store"/>
    <s v="P03"/>
    <n v="2508"/>
    <x v="2"/>
  </r>
  <r>
    <s v="0P4102200401"/>
    <s v="DISC,CF8M,647660,METSO"/>
    <s v="SPARE PARTS; PART NAME:DISC; MATERIAL:CF8M; DRAWING NUMBER:50305195; ITEM POSITION NUMBER:3; EQUIPMENT NAME:BUTTERFLY VALVE;EQUIPMENT MAKE:METSO AUTOMATION; EQUIPMENT MODEL:L6DMU28AACAG/B; MANUFACTURER:METSO AUTOMATION; MANUFACTURER PART NUMBER:647660"/>
    <d v="2017-02-18T00:00:00"/>
    <s v="SPARE_PARTS"/>
    <x v="2"/>
    <s v="2000"/>
    <s v="GS01"/>
    <s v="EA"/>
    <n v="1"/>
    <n v="665986.06000000006"/>
    <n v="0"/>
    <n v="0"/>
    <n v="665986.06000000006"/>
    <s v="ZSPR"/>
    <n v="0"/>
    <s v=""/>
    <n v="0"/>
    <n v="0"/>
    <s v="ONGC Petro additions Ltd."/>
    <s v="INR"/>
    <n v="0"/>
    <n v="0"/>
    <n v="0"/>
    <n v="0"/>
    <n v="0"/>
    <n v="0"/>
    <n v="0"/>
    <n v="0"/>
    <n v="0"/>
    <n v="0"/>
    <n v="0"/>
    <n v="0"/>
    <n v="0"/>
    <n v="0"/>
    <s v="General Store"/>
    <s v="P03"/>
    <n v="2508"/>
    <x v="2"/>
  </r>
  <r>
    <s v="0P4102240223"/>
    <s v="PLUG,VLV,CF8M/CoCr-A,GE28742X042,FISH-CO"/>
    <s v="SPARE PARTS; PART NAME:VALVE PLUG; MANUFACTURER PART NUMBER:GE28742X042; MANUFACTURER:FISHER CONTROLS; MATERIAL:ASTM A351CF8M/CoCr-A; EQUIPMENT NAME:CONTROL VALVE; EQUIPMENT MODEL:12.00EUT-NS"/>
    <d v="2016-02-27T00:00:00"/>
    <s v="SPARE_PARTS"/>
    <x v="2"/>
    <s v="2000"/>
    <s v="GS01"/>
    <s v="EA"/>
    <n v="1"/>
    <n v="663160"/>
    <n v="0"/>
    <n v="0"/>
    <n v="663160"/>
    <s v="ZSPR"/>
    <n v="0"/>
    <s v=""/>
    <n v="0"/>
    <n v="0"/>
    <s v="ONGC Petro additions Ltd."/>
    <s v="INR"/>
    <n v="0"/>
    <n v="0"/>
    <n v="0"/>
    <n v="0"/>
    <n v="0"/>
    <n v="0"/>
    <n v="0"/>
    <n v="0"/>
    <n v="0"/>
    <n v="0"/>
    <n v="0"/>
    <n v="0"/>
    <n v="0"/>
    <n v="0"/>
    <s v="General Store"/>
    <s v="P03"/>
    <n v="2865"/>
    <x v="2"/>
  </r>
  <r>
    <s v="0P4103100002"/>
    <s v="VLV,PNEU,F/SAMPLEPY GAS PROBE,3560"/>
    <s v="SPARE PARTS; PART NAME:VALVE,PNEUMATIC; ADDITIONAL INFORMATION:FOR SAMPLEPY GAS PROBE; MANUFACTURER PART NUMBER:3560; NOTE:THE ITEMSHALL BE SUPPLIED AS ORIGINALLY INSTALLED AT DFCU-AU PLANT OF OPAL UNDER CHEMTROLS PROJECT, ANY DEVIATION FROM ORIGINAL SUPPLYSHALL BE WITH PRIOR APPROVAL OF OPAL, ELSE CHEMTROL IS LIABLE TO BE REPLACE NON-CONFORMING ITEMS WITHOUT ANY ADDITIONAL COST TOOPAL; SUPPLIER:CHEMTROLS INDUSTRIES LTD; REFERENCE NUMBER:CIL REF NO:APS-JP512"/>
    <d v="2017-08-24T00:00:00"/>
    <s v="SPARE_PARTS"/>
    <x v="2"/>
    <s v="2000"/>
    <s v="GS01"/>
    <s v="EA"/>
    <n v="4"/>
    <n v="661078.66"/>
    <n v="0"/>
    <n v="0"/>
    <n v="661078.66"/>
    <s v="ZSPR"/>
    <n v="0"/>
    <s v=""/>
    <n v="0"/>
    <n v="0"/>
    <s v="ONGC Petro additions Ltd."/>
    <s v="INR"/>
    <n v="0"/>
    <n v="0"/>
    <n v="0"/>
    <n v="0"/>
    <n v="0"/>
    <n v="0"/>
    <n v="0"/>
    <n v="0"/>
    <n v="0"/>
    <n v="0"/>
    <n v="0"/>
    <n v="0"/>
    <n v="0"/>
    <n v="0"/>
    <s v="General Store"/>
    <s v="P03"/>
    <n v="2321"/>
    <x v="2"/>
  </r>
  <r>
    <s v="0T4129030017"/>
    <s v="ORF PLT,16IN,30,SS,RF,CL300"/>
    <s v="ORIFICE PLATE; SIZE:16 IN; PRESSURE DESIGNATION:ASME CLASS 300; TYPE OFFACE:RAISED FACE; LENGTH:30; MATERIAL OF CONSTRUCTION:STAINLESS STEEL; PIPINGFOR MTA"/>
    <d v="2022-09-12T00:00:00"/>
    <s v="ORIFICE PLATE"/>
    <x v="2"/>
    <s v="2000"/>
    <s v="SP01"/>
    <s v="EA"/>
    <n v="2"/>
    <n v="660508"/>
    <n v="0"/>
    <n v="0"/>
    <n v="660508"/>
    <s v="ZSTO"/>
    <n v="0"/>
    <s v=""/>
    <n v="0"/>
    <n v="0"/>
    <s v="ONGC Petro additions Ltd."/>
    <s v="INR"/>
    <n v="0"/>
    <n v="0"/>
    <n v="0"/>
    <n v="0"/>
    <n v="0"/>
    <n v="0"/>
    <n v="0"/>
    <n v="0"/>
    <n v="0"/>
    <n v="0"/>
    <n v="0"/>
    <n v="0"/>
    <n v="0"/>
    <n v="0"/>
    <s v="Shutdown Plan Mt"/>
    <s v="S06"/>
    <n v="476"/>
    <x v="1"/>
  </r>
  <r>
    <s v="0P3900030105"/>
    <s v="SEAL SET,CO-9881-01-01/21-1,COEK-ENG"/>
    <s v="SPARE PARTS; PART NAME:SEAL SET; DRAWING NUMBER:CO-9881-01-01,CO-9881-02-01; ITEM POSITION NUMBER:21-1,21-2; EQUIPMENT NAME:PPREACTOR 1,2 &amp; AGITATOR; EQUIPMENT MAKE:COEK ENGINEERING NV; ADDITIONAL INFORMATION:FLOATING END ON FLAT HEAD; MANUFACTURER:COEKENGINEERING NV; MANUFACTURER PART NUMBER:CO-9881-01-01/21-1; 2 LIP SEALS PER SET"/>
    <d v="2022-06-30T00:00:00"/>
    <s v="SPARE_PARTS"/>
    <x v="2"/>
    <s v="2000"/>
    <s v="CH01"/>
    <s v="ST"/>
    <n v="3"/>
    <n v="654553.32999999996"/>
    <n v="0"/>
    <n v="0"/>
    <n v="654553.32999999996"/>
    <s v="ZSPR"/>
    <n v="0"/>
    <s v=""/>
    <n v="0"/>
    <n v="0"/>
    <s v="ONGC Petro additions Ltd."/>
    <s v="INR"/>
    <n v="0"/>
    <n v="0"/>
    <n v="0"/>
    <n v="0"/>
    <n v="0"/>
    <n v="0"/>
    <n v="0"/>
    <n v="0"/>
    <n v="0"/>
    <n v="0"/>
    <n v="0"/>
    <n v="0"/>
    <n v="0"/>
    <n v="0"/>
    <s v="Chemcial store"/>
    <s v="P04"/>
    <n v="550"/>
    <x v="2"/>
  </r>
  <r>
    <s v="0R0722100003"/>
    <s v="INHIB,CORR,YELLOW MTL,INDION9210,ION-EX"/>
    <s v="CHEMICALS; TYPE:CORROSION INHIBITOR; MANUFACTURER:ION EXCHANGE; MANUFACTURER PART NUMBER:INDION 9210; DESCRIPTION:YELLOW METAL;COMPOUND:AZOLE"/>
    <d v="2023-12-21T00:00:00"/>
    <s v="CHEMICALS"/>
    <x v="0"/>
    <s v="2000"/>
    <s v="CWS1"/>
    <s v="KG"/>
    <n v="3000"/>
    <n v="646283.77"/>
    <n v="0"/>
    <n v="0"/>
    <n v="646283.77"/>
    <s v="ZROH"/>
    <n v="0"/>
    <s v=""/>
    <n v="0"/>
    <n v="0"/>
    <s v="ONGC Petro additions Ltd."/>
    <s v="INR"/>
    <n v="0"/>
    <n v="0"/>
    <n v="0"/>
    <n v="0"/>
    <n v="0"/>
    <n v="0"/>
    <n v="0"/>
    <n v="0"/>
    <n v="0"/>
    <n v="0"/>
    <n v="0"/>
    <n v="0"/>
    <n v="0"/>
    <n v="0"/>
    <s v="Store at Cooling"/>
    <s v="S01"/>
    <n v="11"/>
    <x v="0"/>
  </r>
  <r>
    <s v="0P4102240847"/>
    <s v="BALL,H036184,METSO"/>
    <s v="SPARE PARTS; PART NAME:BALL; MATERIAL:CF8M + HC; DRAWING NUMBER:666350; ITEM POSITION NUMBER:3; EQUIPMENT NAME:BALL BLOW DOWNVALVE; EQUIPMENT MAKE:METSO AUTOMATION; EQUIPMENT MODEL:D2DY04YR1H103, D2DY04YR1H103; MANUFACTURER:METSO AUTOMATION; MANUFACTURERPART NUMBER:H036184; EQUIPMENT MODEL:D2DY04YR1H103"/>
    <d v="2017-02-18T00:00:00"/>
    <s v="SPARE_PARTS"/>
    <x v="2"/>
    <s v="2000"/>
    <s v="GS01"/>
    <s v="EA"/>
    <n v="1"/>
    <n v="638463.26"/>
    <n v="0"/>
    <n v="0"/>
    <n v="638463.26"/>
    <s v="ZSPR"/>
    <n v="0"/>
    <s v=""/>
    <n v="0"/>
    <n v="0"/>
    <s v="ONGC Petro additions Ltd."/>
    <s v="INR"/>
    <n v="0"/>
    <n v="0"/>
    <n v="0"/>
    <n v="0"/>
    <n v="0"/>
    <n v="0"/>
    <n v="0"/>
    <n v="0"/>
    <n v="0"/>
    <n v="0"/>
    <n v="0"/>
    <n v="0"/>
    <n v="0"/>
    <n v="0"/>
    <s v="General Store"/>
    <s v="P03"/>
    <n v="2508"/>
    <x v="2"/>
  </r>
  <r>
    <s v="0P0802040276"/>
    <s v="O-RING,FFKM,0000 279 3788,ELLIOTT"/>
    <s v="SPARE PARTS; PART NAME:O-RING; MANUFACTURER PART NUMBER:0000 279 3788; MANUFACTURER:ELLIOTT TURBOMACHINERY; MATERIAL:FFKM; DRAWINGNUMBER:ER09T013101/998; ITEM POSITION NUMBER:28; EQUIPMENT NAME:DGS CONSOLE_WATER, OIL INJECT; REAL MANUFACTURER:JOHN CRANE"/>
    <d v="2017-02-22T00:00:00"/>
    <s v="SPARE_PARTS"/>
    <x v="2"/>
    <s v="2000"/>
    <s v="GS01"/>
    <s v="EA"/>
    <n v="2"/>
    <n v="634945.37"/>
    <n v="0"/>
    <n v="0"/>
    <n v="634945.37"/>
    <s v="ZSPR"/>
    <n v="0"/>
    <s v=""/>
    <n v="0"/>
    <n v="0"/>
    <s v="ONGC Petro additions Ltd."/>
    <s v="INR"/>
    <n v="0"/>
    <n v="0"/>
    <n v="0"/>
    <n v="0"/>
    <n v="0"/>
    <n v="0"/>
    <n v="0"/>
    <n v="0"/>
    <n v="0"/>
    <n v="0"/>
    <n v="0"/>
    <n v="0"/>
    <n v="0"/>
    <n v="0"/>
    <s v="General Store"/>
    <s v="P04"/>
    <n v="2504"/>
    <x v="2"/>
  </r>
  <r>
    <s v="0P0801030554"/>
    <s v="BRG,JOURN,20S-A58072#AE,KBLCCOMP"/>
    <s v="SPARE PARTS; PART NAME:BEARING,JOURNAL; DRAWING NUMBER:20W-A53447; ITEM POSITION NUMBER:8; EQUIPMENT NAME:COMPRESSOR; EQUIPMENTMAKE:KOBELCO COMPRESSOR; MANUFACTURER:KOBELCO COMPRESSOR; MANUFACTURER PART NUMBER:20S-A58072#AE; ITEM NUMBER:2; FOR GEARBOX"/>
    <d v="2017-12-19T00:00:00"/>
    <s v="SPARE_PARTS"/>
    <x v="2"/>
    <s v="2000"/>
    <s v="GS01"/>
    <s v="EA"/>
    <n v="1"/>
    <n v="633541.29"/>
    <n v="0"/>
    <n v="0"/>
    <n v="633541.29"/>
    <s v="ZSPR"/>
    <n v="0"/>
    <s v=""/>
    <n v="0"/>
    <n v="0"/>
    <s v="ONGC Petro additions Ltd."/>
    <s v="INR"/>
    <n v="0"/>
    <n v="0"/>
    <n v="0"/>
    <n v="0"/>
    <n v="0"/>
    <n v="0"/>
    <n v="0"/>
    <n v="0"/>
    <n v="0"/>
    <n v="0"/>
    <n v="0"/>
    <n v="0"/>
    <n v="0"/>
    <n v="0"/>
    <s v="General Store"/>
    <s v="P04"/>
    <n v="2204"/>
    <x v="2"/>
  </r>
  <r>
    <s v="0P0801030555"/>
    <s v="BRG,JOURN,20S-A58072#AF,KBLCCOMP"/>
    <s v="SPARE PARTS; PART NAME:BEARING,JOURNAL; DRAWING NUMBER:20W-A53447; ITEM POSITION NUMBER:9; EQUIPMENT NAME:COMPRESSOR; EQUIPMENTMAKE:KOBELCO COMPRESSOR; MANUFACTURER:KOBELCO COMPRESSOR; MANUFACTURER PART NUMBER:20S-A58072#AF; ITEM NUMBER:3; FOR GEARBOX"/>
    <d v="2017-12-19T00:00:00"/>
    <s v="SPARE_PARTS"/>
    <x v="2"/>
    <s v="2000"/>
    <s v="GS01"/>
    <s v="EA"/>
    <n v="1"/>
    <n v="633541.29"/>
    <n v="0"/>
    <n v="0"/>
    <n v="633541.29"/>
    <s v="ZSPR"/>
    <n v="0"/>
    <s v=""/>
    <n v="0"/>
    <n v="0"/>
    <s v="ONGC Petro additions Ltd."/>
    <s v="INR"/>
    <n v="0"/>
    <n v="0"/>
    <n v="0"/>
    <n v="0"/>
    <n v="0"/>
    <n v="0"/>
    <n v="0"/>
    <n v="0"/>
    <n v="0"/>
    <n v="0"/>
    <n v="0"/>
    <n v="0"/>
    <n v="0"/>
    <n v="0"/>
    <s v="General Store"/>
    <s v="P04"/>
    <n v="2204"/>
    <x v="2"/>
  </r>
  <r>
    <s v="0P0801030556"/>
    <s v="BRG,JOURN,20S-A58072#AG,KBLCCOMP"/>
    <s v="SPARE PARTS; PART NAME:BEARING,JOURNAL; DRAWING NUMBER:20W-A53447; ITEM POSITION NUMBER:10; EQUIPMENT NAME:COMPRESSOR; EQUIPMENTMAKE:KOBELCO COMPRESSOR; MANUFACTURER:KOBELCO COMPRESSOR; MANUFACTURER PART NUMBER:20S-A58072#AG; ITEM NUMBER:4; FOR GEARBOX"/>
    <d v="2017-12-19T00:00:00"/>
    <s v="SPARE_PARTS"/>
    <x v="2"/>
    <s v="2000"/>
    <s v="GS01"/>
    <s v="EA"/>
    <n v="1"/>
    <n v="633541.29"/>
    <n v="0"/>
    <n v="0"/>
    <n v="633541.29"/>
    <s v="ZSPR"/>
    <n v="0"/>
    <s v=""/>
    <n v="0"/>
    <n v="0"/>
    <s v="ONGC Petro additions Ltd."/>
    <s v="INR"/>
    <n v="0"/>
    <n v="0"/>
    <n v="0"/>
    <n v="0"/>
    <n v="0"/>
    <n v="0"/>
    <n v="0"/>
    <n v="0"/>
    <n v="0"/>
    <n v="0"/>
    <n v="0"/>
    <n v="0"/>
    <n v="0"/>
    <n v="0"/>
    <s v="General Store"/>
    <s v="P04"/>
    <n v="2204"/>
    <x v="2"/>
  </r>
  <r>
    <s v="0P5270050016"/>
    <s v="SPNDL,F/CGV,36IN,THJANSEN"/>
    <s v="SPARE PARTS; PART NAME:SPINDLE; DRAWING NUMBER:AZ2630-VC100023.01.5; ITEMPOSITION NUMBER:201; EQUIPMENT NAME:CRACKED GAS VALVE; EQUIPMENT MAKE:TH. JANSEN- ARMATUREN GMBH; MANUFACTURER:TH. JANSEN - ARMATUREN GMBH; SIZE, VALVE:36 IN;PRESSURE DESIGNATION:ASME CLASS 300; SERIES B; MATERIAL:STAINLESS STEEL;FERNSTOFF NUMBER:1.4122"/>
    <d v="2019-09-17T00:00:00"/>
    <m/>
    <x v="2"/>
    <s v="2000"/>
    <s v="CH01"/>
    <s v="ST"/>
    <n v="1"/>
    <n v="633396.01"/>
    <n v="0"/>
    <n v="0"/>
    <n v="633396.01"/>
    <s v="ZSPR"/>
    <n v="0"/>
    <s v=""/>
    <n v="0"/>
    <n v="0"/>
    <s v="ONGC Petro additions Ltd."/>
    <s v="INR"/>
    <n v="0"/>
    <n v="0"/>
    <n v="0"/>
    <n v="0"/>
    <n v="0"/>
    <n v="0"/>
    <n v="0"/>
    <n v="0"/>
    <n v="0"/>
    <n v="0"/>
    <n v="0"/>
    <n v="0"/>
    <n v="0"/>
    <n v="0"/>
    <s v="Chemcial store"/>
    <s v="P04"/>
    <n v="1567"/>
    <x v="2"/>
  </r>
  <r>
    <s v="0P2690910020"/>
    <s v="GAUGE,LVL,50250-005,BERTHOLD"/>
    <s v="LEVEL GAUGE; TYPE: TOWER-SENS LB 490-TS BASIC MODULE, PLASTICSCINTILLATOR LENGTH: 1000 MM, POWER SUPPLY: 95-250VAC, SIGNALOUTPUT:HART AUTOMATIC DRIFT COMPENSATION AUTOMATIC DECAY COMPENSATIONERROR INDICATION AMBIENT TEMPERATURE: -40 TO +50°C, 1 ANALOG OUTPUT:0/4- 20 MA, ISOLATED, 1 DIGITAL-INPUT FOR HOLD-SIGNAL, RELAYS: MAX. 250 VACOR 30 VDC AT MAX. 5A NONINDUCTIVE - 3 RELAYS,ALTERNATIVE SIGNALS: HOLD,MAX / MIN ALARM, DETECTOR TEMP., RAD. INTERFERENCE - 1 FAILURE RELAY, 4CONDUITS RADIAL 3/4 IN NPT,FLAME PROOF PROTECTION: ATEX: II 2G EX D IICT6 II 2D TD A21 IP66 T 80°C, PROTECTION: NEMA 4X / IP 66, HOUSING:STAINLESS STEEL"/>
    <d v="2018-06-23T00:00:00"/>
    <s v="LEVEL GAUGE"/>
    <x v="4"/>
    <s v="2000"/>
    <s v="GS01"/>
    <s v="EA"/>
    <n v="1"/>
    <n v="628531.94999999995"/>
    <n v="0"/>
    <n v="0"/>
    <n v="628531.94999999995"/>
    <s v="ZSPR"/>
    <n v="0"/>
    <s v=""/>
    <n v="0"/>
    <n v="0"/>
    <s v="ONGC Petro additions Ltd."/>
    <s v="INR"/>
    <n v="0"/>
    <n v="0"/>
    <n v="0"/>
    <n v="0"/>
    <n v="0"/>
    <n v="0"/>
    <n v="0"/>
    <n v="0"/>
    <n v="0"/>
    <n v="0"/>
    <n v="0"/>
    <n v="0"/>
    <n v="0"/>
    <n v="0"/>
    <s v="General Store"/>
    <s v="P03"/>
    <n v="2018"/>
    <x v="2"/>
  </r>
  <r>
    <s v="0P4100980648"/>
    <s v="BRD,US2-2017519-804,SIEMENS"/>
    <s v="SPARE PARTS; PART NAME:BOARD; EQUIPMENT NAME:GAS CHROMATOGRAPHY; EQUIPMENTMAKE:SIEMENS; ADDITIONAL INFORMATION:AI/ A0/DI/D0; MANUFACTURER PARTNUMBER:US2-2017519-804; MANUFACTURER:SIEMENS; 2 EACH"/>
    <d v="2018-03-30T00:00:00"/>
    <s v="SPARE_PARTS"/>
    <x v="2"/>
    <s v="2000"/>
    <s v="CH01"/>
    <s v="ST"/>
    <n v="2"/>
    <n v="626583.47"/>
    <n v="0"/>
    <n v="0"/>
    <n v="626583.47"/>
    <s v="ZSPR"/>
    <n v="0"/>
    <s v=""/>
    <n v="0"/>
    <n v="0"/>
    <s v="ONGC Petro additions Ltd."/>
    <s v="INR"/>
    <n v="0"/>
    <n v="0"/>
    <n v="0"/>
    <n v="0"/>
    <n v="0"/>
    <n v="0"/>
    <n v="0"/>
    <n v="0"/>
    <n v="0"/>
    <n v="0"/>
    <n v="0"/>
    <n v="0"/>
    <n v="0"/>
    <n v="0"/>
    <s v="Chemcial store"/>
    <s v="P03"/>
    <n v="2103"/>
    <x v="2"/>
  </r>
  <r>
    <s v="0P0801030553"/>
    <s v="BRG,JOURN,20S-A58072#AD,KBLCCOMP"/>
    <s v="SPARE PARTS; PART NAME:BEARING,JOURNAL; DRAWING NUMBER:20W-A53447; ITEM POSITION NUMBER:7; EQUIPMENT NAME:COMPRESSOR; EQUIPMENTMAKE:KOBELCO COMPRESSOR; MANUFACTURER:KOBELCO COMPRESSOR; MANUFACTURER PART NUMBER:20S-A58072#AD; ITEM NUMBER:1; FOR GEARBOX"/>
    <d v="2017-12-19T00:00:00"/>
    <s v="SPARE_PARTS"/>
    <x v="2"/>
    <s v="2000"/>
    <s v="GS01"/>
    <s v="EA"/>
    <n v="1"/>
    <n v="624302.25"/>
    <n v="0"/>
    <n v="0"/>
    <n v="624302.25"/>
    <s v="ZSPR"/>
    <n v="0"/>
    <s v=""/>
    <n v="0"/>
    <n v="0"/>
    <s v="ONGC Petro additions Ltd."/>
    <s v="INR"/>
    <n v="0"/>
    <n v="0"/>
    <n v="0"/>
    <n v="0"/>
    <n v="0"/>
    <n v="0"/>
    <n v="0"/>
    <n v="0"/>
    <n v="0"/>
    <n v="0"/>
    <n v="0"/>
    <n v="0"/>
    <n v="0"/>
    <n v="0"/>
    <s v="General Store"/>
    <s v="P04"/>
    <n v="2204"/>
    <x v="2"/>
  </r>
  <r>
    <s v="0P4206020284"/>
    <s v="CSG ASSY,32240077BC00,VIKNGPMP"/>
    <s v="SPARE PARTS; PART NAME:CASING ASSEMBLY; EQUIPMENT NAME:LP PUMP; EQUIPMENTMAKE:VIKING PUMP, INC; EQUIPMENT MODEL:LQ223A; MANUFACTURER PARTNUMBER:3-224-007-7BC-00; MANUFACTURER:VIKING PUMP, INC"/>
    <d v="2018-12-27T00:00:00"/>
    <s v="SPARE_PARTS"/>
    <x v="2"/>
    <s v="2000"/>
    <s v="CH01"/>
    <s v="EA"/>
    <n v="1"/>
    <n v="617731.06000000006"/>
    <n v="0"/>
    <n v="0"/>
    <n v="617731.06000000006"/>
    <s v="ZSPR"/>
    <n v="0"/>
    <s v=""/>
    <n v="0"/>
    <n v="0"/>
    <s v="ONGC Petro additions Ltd."/>
    <s v="INR"/>
    <n v="0"/>
    <n v="0"/>
    <n v="0"/>
    <n v="0"/>
    <n v="0"/>
    <n v="0"/>
    <n v="0"/>
    <n v="0"/>
    <n v="0"/>
    <n v="0"/>
    <n v="0"/>
    <n v="0"/>
    <n v="0"/>
    <n v="0"/>
    <s v="Chemcial store"/>
    <s v="P04"/>
    <n v="1831"/>
    <x v="2"/>
  </r>
  <r>
    <s v="0P0631080144"/>
    <s v="SHEAR TUBE,L-39-5A,NAJICO"/>
    <s v="SPARE PARTS; PART NAME:SHEAR TUBE; DRAWING NUMBER:SRP-254-00-148; ITEM POSITION NUMBER:6; EQUIPMENT NAME:MIXER GEAR REDUCER;EQUIPMENT MAKE:THE JAPAN STEEL WORKS; MANUFACTURER:NAKAMURA JIKO CO. LTD; MANUFACTURER PART NUMBER:L-39-5A; SUB ASSEMBLY:SAFE SETMIXER COUPLING; SUPPLIER:THE JAPAN STEEL WORKS"/>
    <d v="2018-08-16T00:00:00"/>
    <s v="SPARE_PARTS"/>
    <x v="2"/>
    <s v="2000"/>
    <s v="CH01"/>
    <s v="EA"/>
    <n v="72"/>
    <n v="616211.6"/>
    <n v="0"/>
    <n v="0"/>
    <n v="616211.6"/>
    <s v="ZSPR"/>
    <n v="0"/>
    <s v=""/>
    <n v="0"/>
    <n v="0"/>
    <s v="ONGC Petro additions Ltd."/>
    <s v="INR"/>
    <n v="0"/>
    <n v="0"/>
    <n v="0"/>
    <n v="0"/>
    <n v="0"/>
    <n v="0"/>
    <n v="0"/>
    <n v="0"/>
    <n v="0"/>
    <n v="0"/>
    <n v="0"/>
    <n v="0"/>
    <n v="0"/>
    <n v="0"/>
    <s v="Chemcial store"/>
    <s v="P04"/>
    <n v="1964"/>
    <x v="2"/>
  </r>
  <r>
    <s v="0P3921010019"/>
    <s v="PIN,BRG,164787,BUSS-SMS"/>
    <s v="SPARE PARTS; PART NAME:PIN,BEARING; ITEM POSITION NUMBER:401; EQUIPMENTNAME:THIN FILM EVAPORATOR; EQUIPMENT MAKE:BUSS-SMS-CANZLER; EQUIPMENTMODEL:LB-2800; MANUFACTURER PART NUMBER:164787; MANUFACTURER:BUSS-SMS-CANZLER"/>
    <d v="2019-09-21T00:00:00"/>
    <s v="SPARE_PARTS"/>
    <x v="2"/>
    <s v="2000"/>
    <s v="CH01"/>
    <s v="EA"/>
    <n v="1"/>
    <n v="598654.88"/>
    <n v="0"/>
    <n v="0"/>
    <n v="598654.88"/>
    <s v="ZSPR"/>
    <n v="0"/>
    <s v=""/>
    <n v="0"/>
    <n v="0"/>
    <s v="ONGC Petro additions Ltd."/>
    <s v="INR"/>
    <n v="0"/>
    <n v="0"/>
    <n v="0"/>
    <n v="0"/>
    <n v="0"/>
    <n v="0"/>
    <n v="0"/>
    <n v="0"/>
    <n v="0"/>
    <n v="0"/>
    <n v="0"/>
    <n v="0"/>
    <n v="0"/>
    <n v="0"/>
    <s v="Chemcial store"/>
    <s v="P04"/>
    <n v="1563"/>
    <x v="2"/>
  </r>
  <r>
    <s v="0P3034060060"/>
    <s v="MECH SEAL,CRTG,3.000&quot;,SANMAR"/>
    <s v="SEALS, MECHANICAL; TYPE:CARTRIDGE BRO; MANUFACTURER MODEL NUMBER:3.000&quot; DOUBLE INSIDE; DRAWING NUMBER:2H-144071;MANUFACTURER:FLOWSERVE SANMAR; EQUIPMENT NAME:TOP ENTRY AGITATOR; EQUIPMENT MAKE:REMI PROCESS PLANT &amp; MACHINARY"/>
    <d v="2016-02-24T00:00:00"/>
    <s v="ME_SEALS"/>
    <x v="2"/>
    <s v="2000"/>
    <s v="GS01"/>
    <s v="ST"/>
    <n v="1"/>
    <n v="596334.72"/>
    <n v="0"/>
    <n v="0"/>
    <n v="596334.72"/>
    <s v="ZSPR"/>
    <n v="0"/>
    <s v=""/>
    <n v="0"/>
    <n v="0"/>
    <s v="ONGC Petro additions Ltd."/>
    <s v="INR"/>
    <n v="0"/>
    <n v="0"/>
    <n v="0"/>
    <n v="0"/>
    <n v="0"/>
    <n v="0"/>
    <n v="0"/>
    <n v="0"/>
    <n v="0"/>
    <n v="0"/>
    <n v="0"/>
    <n v="0"/>
    <n v="0"/>
    <n v="0"/>
    <s v="General Store"/>
    <s v="P04"/>
    <n v="2868"/>
    <x v="2"/>
  </r>
  <r>
    <s v="0P4205030073"/>
    <s v="HD WEAR RING,3PS-47083/389,SHIN-NIP"/>
    <s v="SPARE PARTS; PART NAME:HEAD WEAR RING; MANUFACTURER PART NUMBER:3PS-47083/389; MANUFACTURER:SHIN NIPPON MACHINERY CO LTD;MATERIAL:SUS 304 / HARD; DRAWING NUMBER:3PS-47083; ITEM POSITION NUMBER:389; EQUIPMENT NAME:BIG PUMP; EQUIPMENT MAKE:SHIN NIPPONMACHINERY CO., LTD; EQUIPMENT MODEL:45/5078 HDV; EQUIPMENT MANUFACTURER PART NO: 389; CONTRACTOR DOCUMENT NUMBER: MGA102-D-DS-00061"/>
    <d v="2017-07-25T00:00:00"/>
    <s v="SPARE_PARTS"/>
    <x v="2"/>
    <s v="2000"/>
    <s v="CH01"/>
    <s v="EA"/>
    <n v="2"/>
    <n v="592912.5"/>
    <n v="0"/>
    <n v="0"/>
    <n v="592912.5"/>
    <s v="ZSPR"/>
    <n v="0"/>
    <s v=""/>
    <n v="0"/>
    <n v="0"/>
    <s v="ONGC Petro additions Ltd."/>
    <s v="INR"/>
    <n v="0"/>
    <n v="0"/>
    <n v="0"/>
    <n v="0"/>
    <n v="0"/>
    <n v="0"/>
    <n v="0"/>
    <n v="0"/>
    <n v="0"/>
    <n v="0"/>
    <n v="0"/>
    <n v="0"/>
    <n v="0"/>
    <n v="0"/>
    <s v="Chemcial store"/>
    <s v="P04"/>
    <n v="2351"/>
    <x v="2"/>
  </r>
  <r>
    <s v="0P1003020273"/>
    <s v="CARD,ELECK,MODTH6,1000142850,NIDEC"/>
    <s v="SPARE PARTS; PART NAME:ELECTRONIC CARD; EQUIPMENT MAKE:NIDEC; MANUFACTURER:NIDEC; MANUFACTURER PART NUMBER:1000142850; TYPE:MODTH6"/>
    <d v="2018-01-04T00:00:00"/>
    <s v="SPARE_PARTS"/>
    <x v="2"/>
    <s v="2000"/>
    <s v="CH01"/>
    <s v="EA"/>
    <n v="1"/>
    <n v="592799.66"/>
    <n v="0"/>
    <n v="0"/>
    <n v="592799.66"/>
    <s v="ZSPR"/>
    <n v="0"/>
    <s v=""/>
    <n v="0"/>
    <n v="0"/>
    <s v="ONGC Petro additions Ltd."/>
    <s v="INR"/>
    <n v="0"/>
    <n v="0"/>
    <n v="0"/>
    <n v="0"/>
    <n v="0"/>
    <n v="0"/>
    <n v="0"/>
    <n v="0"/>
    <n v="0"/>
    <n v="0"/>
    <n v="0"/>
    <n v="0"/>
    <n v="0"/>
    <n v="0"/>
    <s v="Chemcial store"/>
    <s v="P01"/>
    <n v="2188"/>
    <x v="2"/>
  </r>
  <r>
    <s v="0P4102240767"/>
    <s v="SPRG,BLWS,D2D16MM,605830,METSO"/>
    <s v="SPARE PARTS; PART NAME:BELLOWS SPRING; MANUFACTURER PART NUMBER:605830; MANUFACTURER:METSO AUTOMATION; DIMENSIONS:D2D 16 MM;MATERIAL:EN 10088-1.4418; DRAWING NUMBER:1127460; ITEM POSITION NUMBER:62; EQUIPMENT NAME:VBALL CONTROL VALVE; EQUIPMENTMODEL:V05-T5DB01AAA03G"/>
    <d v="2017-02-18T00:00:00"/>
    <s v="SPARE_PARTS"/>
    <x v="2"/>
    <s v="2000"/>
    <s v="GS01"/>
    <s v="EA"/>
    <n v="1"/>
    <n v="589958.61"/>
    <n v="0"/>
    <n v="0"/>
    <n v="589958.61"/>
    <s v="ZSPR"/>
    <n v="0"/>
    <s v=""/>
    <n v="0"/>
    <n v="0"/>
    <s v="ONGC Petro additions Ltd."/>
    <s v="INR"/>
    <n v="0"/>
    <n v="0"/>
    <n v="0"/>
    <n v="0"/>
    <n v="0"/>
    <n v="0"/>
    <n v="0"/>
    <n v="0"/>
    <n v="0"/>
    <n v="0"/>
    <n v="0"/>
    <n v="0"/>
    <n v="0"/>
    <n v="0"/>
    <s v="General Store"/>
    <s v="P03"/>
    <n v="2508"/>
    <x v="2"/>
  </r>
  <r>
    <s v="0P0631080010"/>
    <s v="SCREEN CAP,BS-425E50A-32E,KOBE"/>
    <s v="SPARE PARTS; PART NAME:SCREEN CAP; MANUFACTURER PART NUMBER:BS-425E50A-32E; MANUFACTURER:KOBE STEEL; DRAWING NUMBER:BS-425E50S;ITEM POSITION NUMBER:7; EQUIPMENT NAME:SCREEN CHANGER; EQUIPMENT MAKE:KOBE STEEL; EQUIPMENT MODEL:LCM500H"/>
    <d v="2020-06-20T00:00:00"/>
    <s v="SPARE_PARTS"/>
    <x v="2"/>
    <s v="2000"/>
    <s v="GS01"/>
    <s v="EA"/>
    <n v="1"/>
    <n v="586979.56000000006"/>
    <n v="0"/>
    <n v="0"/>
    <n v="586979.56000000006"/>
    <s v="ZSPR"/>
    <n v="0"/>
    <s v=""/>
    <n v="0"/>
    <n v="0"/>
    <s v="ONGC Petro additions Ltd."/>
    <s v="INR"/>
    <n v="0"/>
    <n v="0"/>
    <n v="0"/>
    <n v="0"/>
    <n v="0"/>
    <n v="0"/>
    <n v="0"/>
    <n v="0"/>
    <n v="0"/>
    <n v="0"/>
    <n v="0"/>
    <n v="0"/>
    <n v="0"/>
    <n v="0"/>
    <s v="General Store"/>
    <s v="P04"/>
    <n v="1290"/>
    <x v="2"/>
  </r>
  <r>
    <s v="0P0802030499"/>
    <s v="SPRG,INC,A655313-3,ELLIOTT"/>
    <s v="SPARE PARTS; PART NAME:SPRING; MANUFACTURER PART NUMBER:A655313-3; MANUFACTURER:ELLIOTT TURBOMACHINERY; MATERIAL:INCONEL; DRAWINGNUMBER:ES/8636074; ITEM POSITION NUMBER:10, 5; EQUIPMENT NAME:DGS CONSOLE_WATER, OIL INJECT; FOR HIGH PRESSURE SIDE PACKING ASSEMBLY"/>
    <d v="2017-02-22T00:00:00"/>
    <s v="SPARE_PARTS"/>
    <x v="2"/>
    <s v="2000"/>
    <s v="GS01"/>
    <s v="EA"/>
    <n v="20"/>
    <n v="584149.38"/>
    <n v="0"/>
    <n v="0"/>
    <n v="584149.38"/>
    <s v="ZSPR"/>
    <n v="0"/>
    <s v=""/>
    <n v="0"/>
    <n v="0"/>
    <s v="ONGC Petro additions Ltd."/>
    <s v="INR"/>
    <n v="0"/>
    <n v="0"/>
    <n v="0"/>
    <n v="0"/>
    <n v="0"/>
    <n v="0"/>
    <n v="0"/>
    <n v="0"/>
    <n v="0"/>
    <n v="0"/>
    <n v="0"/>
    <n v="0"/>
    <n v="0"/>
    <n v="0"/>
    <s v="General Store"/>
    <s v="P04"/>
    <n v="2504"/>
    <x v="2"/>
  </r>
  <r>
    <s v="0P0802030503"/>
    <s v="SPRG,INC,A655313-5,ELLIOTT"/>
    <s v="SPARE PARTS; PART NAME:SPRING; MANUFACTURER PART NUMBER:A655313-5; MANUFACTURER:ELLIOTT TURBOMACHINERY; MATERIAL:INCONEL; DRAWINGNUMBER:ES/8632586; ITEM POSITION NUMBER:6, 10; EQUIPMENT NAME:DGS CONSOLE_WATER, OIL INJECT; FOR HIGH PRESSURE AND LOW PRESSURESIDE PACKING ASSEMBLY"/>
    <d v="2017-02-22T00:00:00"/>
    <s v="SPARE_PARTS"/>
    <x v="2"/>
    <s v="2000"/>
    <s v="GS01"/>
    <s v="EA"/>
    <n v="20"/>
    <n v="584149.38"/>
    <n v="0"/>
    <n v="0"/>
    <n v="584149.38"/>
    <s v="ZSPR"/>
    <n v="0"/>
    <s v=""/>
    <n v="0"/>
    <n v="0"/>
    <s v="ONGC Petro additions Ltd."/>
    <s v="INR"/>
    <n v="0"/>
    <n v="0"/>
    <n v="0"/>
    <n v="0"/>
    <n v="0"/>
    <n v="0"/>
    <n v="0"/>
    <n v="0"/>
    <n v="0"/>
    <n v="0"/>
    <n v="0"/>
    <n v="0"/>
    <n v="0"/>
    <n v="0"/>
    <s v="General Store"/>
    <s v="P04"/>
    <n v="2504"/>
    <x v="2"/>
  </r>
  <r>
    <s v="0P4205020229"/>
    <s v="BRG,SLV,3PS-47081,47082/472,SHIN-NIP"/>
    <s v="SPARE PARTS; PART NAME:BEARING, SLEEVE; MANUFACTURER PART NUMBER:3PS-47081, 47082/472; MANUFACTURER:SHIN NIPPON MACHINERY CO LTD;MATERIAL:S25C / WJ2; DRAWING NUMBER:3PS-47081, 47082; ITEM POSITION NUMBER:472; EQUIPMENT NAME:BIG PUMP; EQUIPMENT MAKE:SHIN NIPPONMACHINERY CO., LTD; EQUIPMENT MODEL:60/6597 HDV; EQUIPMENT MODEL:60/6597 HDV; EQUIPMENT MANUFACTURER PART NO: 472; CONTRACTORDOCUMENT NUMBER: MGA102-D-DS-00041, 00051"/>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4205020230"/>
    <s v="BRG,SLV,3PS-47081,47082/473,SHIN-NIP"/>
    <s v="SPARE PARTS; PART NAME:BEARING, SLEEVE; MANUFACTURER PART NUMBER:3PS-47081, 47082/473; MANUFACTURER:SHIN NIPPON MACHINERY CO LTD;MATERIAL:S25C / WJ2; DRAWING NUMBER:3PS-47081, 47082; ITEM POSITION NUMBER:473; EQUIPMENT NAME:BIG PUMP; EQUIPMENT MAKE:SHIN NIPPONMACHINERY CO., LTD; EQUIPMENT MODEL:60/6597 HDV; EQUIPMENT MODEL:60/6597 HDV; EQUIPMENT MANUFACTURER PART NO: 473; CONTRACTORDOCUMENT NUMBER: MGA102-D-DS-00041, 00051"/>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4205020232"/>
    <s v="BRG,SLV,S25C,3PS-47083/472,SHIN-NIP"/>
    <s v="SPARE PARTS; PART NAME:BEARING, SLEEVE; MANUFACTURER PART NUMBER:3PS-47083/472; MANUFACTURER:SHIN NIPPON MACHINERY CO LTD;MATERIAL:S25C / WJ2; DRAWING NUMBER:3PS-47083; ITEM POSITION NUMBER:472; EQUIPMENT NAME:BIG PUMP; EQUIPMENT MAKE:SHIN NIPPONMACHINERY CO., LTD; EQUIPMENT MODEL:45/5078 HDV; EQUIPMENT MANUFACTURER PART NO: 472; CONTRACTOR DOCUMENT NUMBER: MGA102-D-DS-00061"/>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4205020233"/>
    <s v="BRG,SLV,S25C,3PS-47083/473,SHIN-NIP"/>
    <s v="SPARE PARTS; PART NAME:BEARING, SLEEVE; MANUFACTURER PART NUMBER:3PS-47083/473; MANUFACTURER:SHIN NIPPON MACHINERY CO LTD;MATERIAL:S25C / WJ2; DRAWING NUMBER:3PS-47083; ITEM POSITION NUMBER:473; EQUIPMENT NAME:BIG PUMP; EQUIPMENT MAKE:SHIN NIPPONMACHINERY CO., LTD; EQUIPMENT MODEL:45/5078 HDV; EQUIPMENT MANUFACTURER PART NO: 473; CONTRACTOR DOCUMENT NUMBER: MGA102-D-DS-00061"/>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4205020237"/>
    <s v="BRG,S25C,3PS-47084,47085/4030,SHIN-NIP"/>
    <s v="SPARE PARTS; PART NAME:BEARING; MANUFACTURER PART NUMBER:3PS-47084, 47085/4030; MANUFACTURER:SHIN NIPPON MACHINERY CO LTD;MATERIAL:S25C / WJ2; DRAWING NUMBER:3PS-47084, 47085; ITEM POSITION NUMBER:4030; EQUIPMENT NAME:BIG PUMP; EQUIPMENT MAKE:SHINNIPPON MACHINERY CO., LTD; EQUIPMENT MODEL:8 BTBF-11; EQUIPMENT MODEL:8 BTBF-11; ADDITIONAL INFORMATION:RADIAL, INBOARD, INBOARD;EQUIPMENT MANUFACTURER PART NO: 4030; CONTRACTOR DOCUMENT NUMBER: MGA102-D-DS-00073, 00084"/>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4205020238"/>
    <s v="BRG,S25C,3PS-47084,47085/4040,SHIN-NIP"/>
    <s v="SPARE PARTS; PART NAME:BEARING; MANUFACTURER PART NUMBER:3PS-47084, 47085/4040; MANUFACTURER:SHIN NIPPON MACHINERY CO LTD;MATERIAL:S25C / WJ2; DRAWING NUMBER:3PS-47084, 47085; ITEM POSITION NUMBER:4040; EQUIPMENT NAME:BIG PUMP; EQUIPMENT MAKE:SHINNIPPON MACHINERY CO., LTD; EQUIPMENT MODEL:8 BTBF-11; EQUIPMENT MODEL:8 BTBF-11; ADDITIONAL INFORMATION:RADIAL, INBOARD, OUTBOARD;EQUIPMENT MANUFACTURER PART NO: 4040; CONTRACTOR DOCUMENT NUMBER: MGA102-D-DS-00073, 00084"/>
    <d v="2017-07-25T00:00:00"/>
    <s v="SPARE_PARTS"/>
    <x v="2"/>
    <s v="2000"/>
    <s v="CH01"/>
    <s v="EA"/>
    <n v="2"/>
    <n v="581054.25"/>
    <n v="0"/>
    <n v="0"/>
    <n v="581054.25"/>
    <s v="ZSPR"/>
    <n v="0"/>
    <s v=""/>
    <n v="0"/>
    <n v="0"/>
    <s v="ONGC Petro additions Ltd."/>
    <s v="INR"/>
    <n v="0"/>
    <n v="0"/>
    <n v="0"/>
    <n v="0"/>
    <n v="0"/>
    <n v="0"/>
    <n v="0"/>
    <n v="0"/>
    <n v="0"/>
    <n v="0"/>
    <n v="0"/>
    <n v="0"/>
    <n v="0"/>
    <n v="0"/>
    <s v="Chemcial store"/>
    <s v="P04"/>
    <n v="2351"/>
    <x v="2"/>
  </r>
  <r>
    <s v="0P1401060017"/>
    <s v="VLV+STEM ASSY,668647-34,ELLIOTT"/>
    <s v="SPARE PARTS; PART NAME:VALVE+STEM ASSEMBLY; MANUFACTURER PART NUMBER:668647-34; MANUFACTURER:ELLIOTT TURBOMACHINERY; EQUIPMENTNAME:TURBINE, MOP; EQUIPMENT MAKE:ELLIOTT TURBOMACHINERY CO"/>
    <d v="2017-02-22T00:00:00"/>
    <s v="SPARE_PARTS"/>
    <x v="2"/>
    <s v="2000"/>
    <s v="GS01"/>
    <s v="EA"/>
    <n v="1"/>
    <n v="580974.47"/>
    <n v="0"/>
    <n v="0"/>
    <n v="580974.47"/>
    <s v="ZSPR"/>
    <n v="0"/>
    <s v=""/>
    <n v="0"/>
    <n v="0"/>
    <s v="ONGC Petro additions Ltd."/>
    <s v="INR"/>
    <n v="0"/>
    <n v="0"/>
    <n v="0"/>
    <n v="0"/>
    <n v="0"/>
    <n v="0"/>
    <n v="0"/>
    <n v="0"/>
    <n v="0"/>
    <n v="0"/>
    <n v="0"/>
    <n v="0"/>
    <n v="0"/>
    <n v="0"/>
    <s v="General Store"/>
    <s v="P04"/>
    <n v="2504"/>
    <x v="2"/>
  </r>
  <r>
    <s v="0P4114150012"/>
    <s v="CHASSIS,FC-IOCHAS-0001R,HONEYWELL"/>
    <s v="SPARE PARTS; PART NAME:CHASSIS; DRAWING NUMBER:HONEYWELL; ITEM POSITION NUMBER:FOR REDUNDANT I/O MODULES; EQUIPMENTNAME:FC-IOCHAS-0001R; ADDITIONAL INFORMATION:DCS ESD F&amp;G SYSTEM; MANUFACTURER PART NUMBER:HONEYWELL"/>
    <d v="2018-01-16T00:00:00"/>
    <s v="SPARE_PARTS"/>
    <x v="2"/>
    <s v="2000"/>
    <s v="CH01"/>
    <s v="EA"/>
    <n v="2"/>
    <n v="577382"/>
    <n v="0"/>
    <n v="0"/>
    <n v="577382"/>
    <s v="ZSPR"/>
    <n v="0"/>
    <s v=""/>
    <n v="0"/>
    <n v="0"/>
    <s v="ONGC Petro additions Ltd."/>
    <s v="INR"/>
    <n v="0"/>
    <n v="0"/>
    <n v="0"/>
    <n v="0"/>
    <n v="0"/>
    <n v="0"/>
    <n v="0"/>
    <n v="0"/>
    <n v="0"/>
    <n v="0"/>
    <n v="0"/>
    <n v="0"/>
    <n v="0"/>
    <n v="0"/>
    <s v="Chemcial store"/>
    <s v="P03"/>
    <n v="2176"/>
    <x v="2"/>
  </r>
  <r>
    <s v="0P4165010125"/>
    <s v="MONITOR,PROX,7W,176449-01,BENTLY-N"/>
    <s v="SPARE PARTS; PART NAME:MONITOR,PROXIMITOR; EQUIPMENT MAKE:BENTLY NEVADA; EQUIPMENT MODEL:3500/40-02-01; MANUFACTURER:BENTLY NEVADA;MANUFACTURER PART NUMBER:176449-01; SUPPLIER NAME:GE PACIFIC O &amp; C PTE LTD; DOCUMENT NUMBER:141535-01; EQUIPMENT NAME:PYROLSIS FUELOIL PUMP, QUENCH WATER PUMP, BOILER FEED WATER PUMP, DECOKING AIR COMPRESSOR, PROPYLENE PUMP, PGH 2ND STAGE MAKE UP &amp; RECYCLE COMP,RECYCLE GAS COMPRESSOR"/>
    <d v="2017-03-22T00:00:00"/>
    <s v="SPARE_PARTS"/>
    <x v="2"/>
    <s v="2000"/>
    <s v="GS01"/>
    <s v="EA"/>
    <n v="4"/>
    <n v="571315.19999999995"/>
    <n v="0"/>
    <n v="0"/>
    <n v="571315.19999999995"/>
    <s v="ZSPR"/>
    <n v="0"/>
    <s v=""/>
    <n v="0"/>
    <n v="0"/>
    <s v="ONGC Petro additions Ltd."/>
    <s v="INR"/>
    <n v="0"/>
    <n v="0"/>
    <n v="0"/>
    <n v="0"/>
    <n v="0"/>
    <n v="0"/>
    <n v="0"/>
    <n v="0"/>
    <n v="0"/>
    <n v="0"/>
    <n v="0"/>
    <n v="0"/>
    <n v="0"/>
    <n v="0"/>
    <s v="General Store"/>
    <s v="P03"/>
    <n v="2476"/>
    <x v="2"/>
  </r>
  <r>
    <s v="0P4102270008"/>
    <s v="PIPE,CYL,Al,199150,METSO"/>
    <s v="SPARE PARTS; PART NAME:PIPE,CYLINDER; MATERIAL:ALUMINIUM ALLOY; DRAWING NUMBER:1179340; ITEM POSITION NUMBER:8,6; EQUIPMENTNAME:ACTUATOR; EQUIPMENT MAKE:METSO AUTOMATION; EQUIPMENT MODEL:B1JAU32/105, B1JVU32/105, B1JKAU32/105, B1JAU322/105;MANUFACTURER:METSO AUTOMATION; MANUFACTURER PART NUMBER:199150"/>
    <d v="2017-02-18T00:00:00"/>
    <s v="SPARE_PARTS"/>
    <x v="2"/>
    <s v="2000"/>
    <s v="GS01"/>
    <s v="EA"/>
    <n v="2"/>
    <n v="570414.92000000004"/>
    <n v="0"/>
    <n v="0"/>
    <n v="570414.92000000004"/>
    <s v="ZSPR"/>
    <n v="0"/>
    <s v=""/>
    <n v="0"/>
    <n v="0"/>
    <s v="ONGC Petro additions Ltd."/>
    <s v="INR"/>
    <n v="0"/>
    <n v="0"/>
    <n v="0"/>
    <n v="0"/>
    <n v="0"/>
    <n v="0"/>
    <n v="0"/>
    <n v="0"/>
    <n v="0"/>
    <n v="0"/>
    <n v="0"/>
    <n v="0"/>
    <n v="0"/>
    <n v="0"/>
    <s v="General Store"/>
    <s v="P03"/>
    <n v="2508"/>
    <x v="2"/>
  </r>
  <r>
    <s v="0P3902030859"/>
    <s v="BRG BLCK,412-000053,VKT"/>
    <s v="SPARE PARTS; PART NAME:BEARING BLOCK; DRAWING NUMBER:12.1076-T04; EQUIPMENTNAME:OFF GAS FAN; EQUIPMENT MODEL:HD200/1355/GWA; MANUFACTURER PARTNUMBER:412-000053; MANUFACTURER:VKT; ZLGO 85 A KPL T4 IS"/>
    <d v="2021-05-19T00:00:00"/>
    <s v="SPARE_PARTS"/>
    <x v="2"/>
    <s v="2000"/>
    <s v="CH01"/>
    <s v="EA"/>
    <n v="1"/>
    <n v="569915.59"/>
    <n v="0"/>
    <n v="0"/>
    <n v="569915.59"/>
    <s v="ZSPR"/>
    <n v="0"/>
    <s v=""/>
    <n v="0"/>
    <n v="0"/>
    <s v="ONGC Petro additions Ltd."/>
    <s v="INR"/>
    <n v="0"/>
    <n v="0"/>
    <n v="0"/>
    <n v="0"/>
    <n v="0"/>
    <n v="0"/>
    <n v="0"/>
    <n v="0"/>
    <n v="0"/>
    <n v="0"/>
    <n v="0"/>
    <n v="0"/>
    <n v="0"/>
    <n v="0"/>
    <s v="Chemcial store"/>
    <s v="P04"/>
    <n v="957"/>
    <x v="2"/>
  </r>
  <r>
    <s v="0P3903170001"/>
    <s v="PILOT,MNL,SS304,DB-306,CALLIDUS"/>
    <s v="SPARE PARTS; PART NAME:PILOT, MANUAL; MANUFACTURER PART NUMBER:DB-306; MANUFACTURER:CALLIDUS TECHNOLOGIES LLC; MATERIAL:STAINLESSSTEEL 304; MATERIAL:GRADE CK-20; MATERIAL:CARBON STEEL; DRAWING NUMBER:AD-11-B-ZE 4100; ITEM POSITION NUMBER:1; EQUIPMENTSTEEL 304; MATERIAL:GRADE CK-20; MATERIAL:CARBON STEEL; DRAWING NUMBER:AD-11-B-ZE 4100; ITEM POSITION NUMBER:1; EQUIPMENTNAME:BURNER; EQUIPMENT MAKE:CALLIDUS TECHNOLOGIES LLC; EQUIPMENT MODEL:CUBLF-4W; ADDITIONAL INFORMATION:WITH FLAME ROD ASSEMBLY;SUPPLIER NAME:SELAS-LINDE GMBH"/>
    <d v="2018-01-23T00:00:00"/>
    <s v="SPARE_PARTS"/>
    <x v="2"/>
    <s v="2000"/>
    <s v="GS01"/>
    <s v="EA"/>
    <n v="3"/>
    <n v="563900.97"/>
    <n v="0"/>
    <n v="0"/>
    <n v="563900.97"/>
    <s v="ZSPR"/>
    <n v="0"/>
    <s v=""/>
    <n v="0"/>
    <n v="0"/>
    <s v="ONGC Petro additions Ltd."/>
    <s v="INR"/>
    <n v="0"/>
    <n v="0"/>
    <n v="0"/>
    <n v="0"/>
    <n v="0"/>
    <n v="0"/>
    <n v="0"/>
    <n v="0"/>
    <n v="0"/>
    <n v="0"/>
    <n v="0"/>
    <n v="0"/>
    <n v="0"/>
    <n v="0"/>
    <s v="General Store"/>
    <s v="P04"/>
    <n v="2169"/>
    <x v="2"/>
  </r>
  <r>
    <s v="0P3931280008"/>
    <s v="NOZL,SPRAY,3669-CD-VD-025_1598_ZG+,3,ADF"/>
    <s v="SPARE PARTS; PART NAME:NOZZEL,SPRAY; ITEM POSITION NUMBER:3; EQUIPMENT MAKE:ATELIERS DE FOS; MANUFACTURER:ATELIERS DE FOS;MANUFACTURER PART NUMBER:3; EQUIPMENT NAME:ZG CATALYST INJECTION NOZZEL, CR CATALYST INJECTION NOZZEL; DRAWINGNUMBER:3669-CD-VD-025_1598_ZGB_31JN380_01-IS02; MATERIAL:CONFIDENTIAL"/>
    <d v="2019-08-09T00:00:00"/>
    <s v="SPARE_PARTS"/>
    <x v="2"/>
    <s v="2000"/>
    <s v="CH01"/>
    <s v="EA"/>
    <n v="6"/>
    <n v="560977.1"/>
    <n v="0"/>
    <n v="0"/>
    <n v="560977.1"/>
    <s v="ZSPR"/>
    <n v="0"/>
    <s v=""/>
    <n v="0"/>
    <n v="0"/>
    <s v="ONGC Petro additions Ltd."/>
    <s v="INR"/>
    <n v="0"/>
    <n v="0"/>
    <n v="0"/>
    <n v="0"/>
    <n v="0"/>
    <n v="0"/>
    <n v="0"/>
    <n v="0"/>
    <n v="0"/>
    <n v="0"/>
    <n v="0"/>
    <n v="0"/>
    <n v="0"/>
    <n v="0"/>
    <s v="Chemcial store"/>
    <s v="P04"/>
    <n v="1606"/>
    <x v="2"/>
  </r>
  <r>
    <s v="0P4205020281"/>
    <s v="BSHG,CTR,SUS440,3PS-47091/383,SHIN-NIP"/>
    <s v="SPARE PARTS; PART NAME:BUSHING, CENTER; MANUFACTURER PART NUMBER:3PS-47091/383; MANUFACTURER:SHIN NIPPON MACHINERY CO LTD;MATERIAL:SUS 440C; DRAWING NUMBER:3PS-47091; ITEM POSITION NUMBER:383; EQUIPMENT NAME:CENTRIFUGAL PUMP; EQUIPMENT MAKE:SHIN NIPPONMACHINERY CO., LTD; EQUIPMENT MODEL:8/1526 HTB -9ST; EQUIPMENT MANUFACTURER PART NO: 383; CONTRACTOR DOCUMENT NUMBER:MGA108-D-DR-00021"/>
    <d v="2017-07-25T00:00:00"/>
    <s v="SPARE_PARTS"/>
    <x v="2"/>
    <s v="2000"/>
    <s v="CH01"/>
    <s v="EA"/>
    <n v="2"/>
    <n v="558720"/>
    <n v="0"/>
    <n v="0"/>
    <n v="558720"/>
    <s v="ZSPR"/>
    <n v="0"/>
    <s v=""/>
    <n v="0"/>
    <n v="0"/>
    <s v="ONGC Petro additions Ltd."/>
    <s v="INR"/>
    <n v="0"/>
    <n v="0"/>
    <n v="0"/>
    <n v="0"/>
    <n v="0"/>
    <n v="0"/>
    <n v="0"/>
    <n v="0"/>
    <n v="0"/>
    <n v="0"/>
    <n v="0"/>
    <n v="0"/>
    <n v="0"/>
    <n v="0"/>
    <s v="Chemcial store"/>
    <s v="P04"/>
    <n v="2351"/>
    <x v="2"/>
  </r>
  <r>
    <s v="0P4205020287"/>
    <s v="BSHG,CTR,SUS440,3PS-47092/383,SHIN-NIP"/>
    <s v="SPARE PARTS; PART NAME:BUSHING, CENTER; MANUFACTURER PART NUMBER:3PS-47092/383; MANUFACTURER:SHIN NIPPON MACHINERY CO LTD;MATERIAL:SUS 440C; DRAWING NUMBER:3PS-47092; ITEM POSITION NUMBER:383; EQUIPMENT NAME:CENTRIFUGAL PUMP; EQUIPMENT MAKE:SHIN NIPPONMACHINERY CO., LTD; EQUIPMENT MODEL:8/1524 HTB-8ST; EQUIPMENT MANUFACTURER PART NO: 383; CONTRACTOR DOCUMENT NUMBER:MGA108-D-DS-00031"/>
    <d v="2017-07-25T00:00:00"/>
    <s v="SPARE_PARTS"/>
    <x v="2"/>
    <s v="2000"/>
    <s v="CH01"/>
    <s v="EA"/>
    <n v="2"/>
    <n v="558720"/>
    <n v="0"/>
    <n v="0"/>
    <n v="558720"/>
    <s v="ZSPR"/>
    <n v="0"/>
    <s v=""/>
    <n v="0"/>
    <n v="0"/>
    <s v="ONGC Petro additions Ltd."/>
    <s v="INR"/>
    <n v="0"/>
    <n v="0"/>
    <n v="0"/>
    <n v="0"/>
    <n v="0"/>
    <n v="0"/>
    <n v="0"/>
    <n v="0"/>
    <n v="0"/>
    <n v="0"/>
    <n v="0"/>
    <n v="0"/>
    <n v="0"/>
    <n v="0"/>
    <s v="Chemcial store"/>
    <s v="P04"/>
    <n v="2351"/>
    <x v="2"/>
  </r>
  <r>
    <s v="0T5112100010"/>
    <s v="TUBE,MTL,A334 GR6,SMLS,9000MM,25MM,2.5MM"/>
    <s v="METALLIC TUBE; MAT:CARBON STEEL; MAT, SPEC:ASTM A334 GRADE 6; MANUFACTURINGPROCESS:SEAMLESS; LENGTH:9000 MM; DIAMETER, OD:25 MM; THICKNESS, WALL:2.5 MM;ADDITIONAL INFORMATION:TUBE TEST CERTIFICATES REQUIRED"/>
    <d v="2021-12-23T00:00:00"/>
    <s v="ME_TUBE"/>
    <x v="2"/>
    <s v="2000"/>
    <s v="CH01"/>
    <s v="EA"/>
    <n v="360"/>
    <n v="549360"/>
    <n v="0"/>
    <n v="0"/>
    <n v="549360"/>
    <s v="ZSTO"/>
    <n v="0"/>
    <s v=""/>
    <n v="0"/>
    <n v="0"/>
    <s v="ONGC Petro additions Ltd."/>
    <s v="INR"/>
    <n v="0"/>
    <n v="0"/>
    <n v="0"/>
    <n v="0"/>
    <n v="0"/>
    <n v="0"/>
    <n v="0"/>
    <n v="0"/>
    <n v="0"/>
    <n v="0"/>
    <n v="0"/>
    <n v="0"/>
    <n v="0"/>
    <n v="0"/>
    <s v="Chemcial store"/>
    <s v="S06"/>
    <n v="739"/>
    <x v="1"/>
  </r>
  <r>
    <s v="0P0802050127"/>
    <s v="CAP SCR,STL,BSH-HT10045,ELLIOTT"/>
    <s v="SPARE PARTS; PART NAME:CAP SCREW; MANUFACTURER PART NUMBER:BSH-HT10045; MANUFACTURER:ELLIOTT TURBOMACHINERY; MATERIAL:STEEL;DRAWING NUMBER:ES/8690449; ITEM POSITION NUMBER:11-2, 11-6; EQUIPMENT NAME:DGS CONSOLE_WATER, OIL INJECT; FOR 2ND, 4TH, 5TH STAGESEAL RING"/>
    <d v="2017-02-22T00:00:00"/>
    <s v="SPARE_PARTS"/>
    <x v="2"/>
    <s v="2000"/>
    <s v="GS01"/>
    <s v="EA"/>
    <n v="72"/>
    <n v="548592.82999999996"/>
    <n v="0"/>
    <n v="0"/>
    <n v="548592.82999999996"/>
    <s v="ZSPR"/>
    <n v="0"/>
    <s v=""/>
    <n v="0"/>
    <n v="0"/>
    <s v="ONGC Petro additions Ltd."/>
    <s v="INR"/>
    <n v="0"/>
    <n v="0"/>
    <n v="0"/>
    <n v="0"/>
    <n v="0"/>
    <n v="0"/>
    <n v="0"/>
    <n v="0"/>
    <n v="0"/>
    <n v="0"/>
    <n v="0"/>
    <n v="0"/>
    <n v="0"/>
    <n v="0"/>
    <s v="General Store"/>
    <s v="P04"/>
    <n v="2504"/>
    <x v="2"/>
  </r>
  <r>
    <s v="0P4100980575"/>
    <s v="COLUMN,45MX0.32MM,MAXUM II,C1-2,SIEMENS"/>
    <s v="COLUMN DESCRIPTION:1.0UM OPTIMA DELTA 3; SIEMENS ORDER NUMBER:M1897; COLUMN NUMBER:C1-2; COLUMN LENGTH:45 M; COLUMN ID:0.32 MM;COLUMN FUNCTION:SEP.DIMETHYHEXANES-METHYLCYCLOHEXANES; COLUMN LOAD:1.0 UM"/>
    <d v="2018-03-30T00:00:00"/>
    <s v="SPARE_PARTS"/>
    <x v="2"/>
    <s v="2000"/>
    <s v="GS01"/>
    <s v="EA"/>
    <n v="1"/>
    <n v="547151.31000000006"/>
    <n v="0"/>
    <n v="0"/>
    <n v="547151.31000000006"/>
    <s v="ZSPR"/>
    <n v="0"/>
    <s v=""/>
    <n v="0"/>
    <n v="0"/>
    <s v="ONGC Petro additions Ltd."/>
    <s v="INR"/>
    <n v="0"/>
    <n v="0"/>
    <n v="0"/>
    <n v="0"/>
    <n v="0"/>
    <n v="0"/>
    <n v="0"/>
    <n v="0"/>
    <n v="0"/>
    <n v="0"/>
    <n v="0"/>
    <n v="0"/>
    <n v="0"/>
    <n v="0"/>
    <s v="General Store"/>
    <s v="P03"/>
    <n v="2103"/>
    <x v="2"/>
  </r>
  <r>
    <s v="0P0802030145"/>
    <s v="NOZL,STEM,SA479,75600-2245,ELLIOTT"/>
    <s v="SPARE PARTS; PART NAME:STEAM NOZZLE; MANUFACTURER PART NUMBER:75600-2245; MANUFACTURER:ELLIOTT TURBOMACHINERY; MATERIAL:ASME SA479;DRAWING NUMBER:D-62626-21, -81; EQUIPMENT NAME:DGS CONSOLE_WATER, OIL INJECT; ADDITIONAL INFORMATION:HOGGING EJECTOR"/>
    <d v="2017-02-22T00:00:00"/>
    <s v="SPARE_PARTS"/>
    <x v="2"/>
    <s v="2000"/>
    <s v="GS01"/>
    <s v="EA"/>
    <n v="1"/>
    <n v="546053.03"/>
    <n v="0"/>
    <n v="0"/>
    <n v="546053.03"/>
    <s v="ZSPR"/>
    <n v="0"/>
    <s v=""/>
    <n v="0"/>
    <n v="0"/>
    <s v="ONGC Petro additions Ltd."/>
    <s v="INR"/>
    <n v="0"/>
    <n v="0"/>
    <n v="0"/>
    <n v="0"/>
    <n v="0"/>
    <n v="0"/>
    <n v="0"/>
    <n v="0"/>
    <n v="0"/>
    <n v="0"/>
    <n v="0"/>
    <n v="0"/>
    <n v="0"/>
    <n v="0"/>
    <s v="General Store"/>
    <s v="P04"/>
    <n v="2504"/>
    <x v="2"/>
  </r>
  <r>
    <s v="0P0802030147"/>
    <s v="PIN,SHEAR,SP-80T-50000,ELLIOTT"/>
    <s v="SPARE PARTS; PART NAME:SHEAR PIN; MANUFACTURER PART NUMBER:SP-80T-50000; MANUFACTURER:ELLIOTT TURBOMACHINERY; DRAWINGNUMBER:100301; ITEM POSITION NUMBER:46; EQUIPMENT NAME:DGS CONSOLE_WATER, OIL INJECT"/>
    <d v="2017-02-22T00:00:00"/>
    <s v="SPARE_PARTS"/>
    <x v="2"/>
    <s v="2000"/>
    <s v="GS01"/>
    <s v="EA"/>
    <n v="4"/>
    <n v="546053.03"/>
    <n v="0"/>
    <n v="0"/>
    <n v="546053.03"/>
    <s v="ZSPR"/>
    <n v="0"/>
    <s v=""/>
    <n v="0"/>
    <n v="0"/>
    <s v="ONGC Petro additions Ltd."/>
    <s v="INR"/>
    <n v="0"/>
    <n v="0"/>
    <n v="0"/>
    <n v="0"/>
    <n v="0"/>
    <n v="0"/>
    <n v="0"/>
    <n v="0"/>
    <n v="0"/>
    <n v="0"/>
    <n v="0"/>
    <n v="0"/>
    <n v="0"/>
    <n v="0"/>
    <s v="General Store"/>
    <s v="P04"/>
    <n v="2504"/>
    <x v="2"/>
  </r>
  <r>
    <s v="0P0802030148"/>
    <s v="PIN,SHEAR,SP-55T-15100,ELLIOTT"/>
    <s v="SPARE PARTS; PART NAME:SHEAR PIN; MANUFACTURER PART NUMBER:SP-55T-15100; MANUFACTURER:ELLIOTT TURBOMACHINERY; DRAWINGNUMBER:100302; ITEM POSITION NUMBER:39; EQUIPMENT NAME:DGS CONSOLE_WATER, OIL INJECT"/>
    <d v="2017-02-22T00:00:00"/>
    <s v="SPARE_PARTS"/>
    <x v="2"/>
    <s v="2000"/>
    <s v="GS01"/>
    <s v="EA"/>
    <n v="4"/>
    <n v="546053.03"/>
    <n v="0"/>
    <n v="0"/>
    <n v="546053.03"/>
    <s v="ZSPR"/>
    <n v="0"/>
    <s v=""/>
    <n v="0"/>
    <n v="0"/>
    <s v="ONGC Petro additions Ltd."/>
    <s v="INR"/>
    <n v="0"/>
    <n v="0"/>
    <n v="0"/>
    <n v="0"/>
    <n v="0"/>
    <n v="0"/>
    <n v="0"/>
    <n v="0"/>
    <n v="0"/>
    <n v="0"/>
    <n v="0"/>
    <n v="0"/>
    <n v="0"/>
    <n v="0"/>
    <s v="General Store"/>
    <s v="P04"/>
    <n v="2504"/>
    <x v="2"/>
  </r>
  <r>
    <s v="0P0802040280"/>
    <s v="O-RING,CO-Cr,PSG-F1936-016 8401,ELLIOTT"/>
    <s v="SPARE PARTS; PART NAME:O-RING; MANUFACTURER PART NUMBER:PSG-F1936-016 8401; MANUFACTURER:ELLIOTT TURBOMACHINERY; MATERIAL:FILLEDTEFLON/CO-Cr; DRAWING NUMBER:ER09T013201/954; ITEM POSITION NUMBER:27; EQUIPMENT NAME:DGS CONSOLE_WATER, OIL INJECT; REALMANUFACTURER:JOHN CRANE"/>
    <d v="2017-02-22T00:00:00"/>
    <s v="SPARE_PARTS"/>
    <x v="2"/>
    <s v="2000"/>
    <s v="GS01"/>
    <s v="EA"/>
    <n v="2"/>
    <n v="546053.03"/>
    <n v="0"/>
    <n v="0"/>
    <n v="546053.03"/>
    <s v="ZSPR"/>
    <n v="0"/>
    <s v=""/>
    <n v="0"/>
    <n v="0"/>
    <s v="ONGC Petro additions Ltd."/>
    <s v="INR"/>
    <n v="0"/>
    <n v="0"/>
    <n v="0"/>
    <n v="0"/>
    <n v="0"/>
    <n v="0"/>
    <n v="0"/>
    <n v="0"/>
    <n v="0"/>
    <n v="0"/>
    <n v="0"/>
    <n v="0"/>
    <n v="0"/>
    <n v="0"/>
    <s v="General Store"/>
    <s v="P04"/>
    <n v="2504"/>
    <x v="2"/>
  </r>
  <r>
    <s v="0P0802040282"/>
    <s v="O-RING,CO-Cr,PSG-F1936-015 8401,ELLIOTT"/>
    <s v="SPARE PARTS; PART NAME:O-RING; MANUFACTURER PART NUMBER:PSG-F1936-015 8401; MANUFACTURER:ELLIOTT TURBOMACHINERY; MATERIAL:FILLEDTEFLON/CO-Cr; DRAWING NUMBER:ER09T013201/954; ITEM POSITION NUMBER:29; EQUIPMENT NAME:DGS CONSOLE_WATER, OIL INJECT; REALMANUFACTURER:JOHN CRANE"/>
    <d v="2017-02-22T00:00:00"/>
    <s v="SPARE_PARTS"/>
    <x v="2"/>
    <s v="2000"/>
    <s v="GS01"/>
    <s v="EA"/>
    <n v="2"/>
    <n v="546053.03"/>
    <n v="0"/>
    <n v="0"/>
    <n v="546053.03"/>
    <s v="ZSPR"/>
    <n v="0"/>
    <s v=""/>
    <n v="0"/>
    <n v="0"/>
    <s v="ONGC Petro additions Ltd."/>
    <s v="INR"/>
    <n v="0"/>
    <n v="0"/>
    <n v="0"/>
    <n v="0"/>
    <n v="0"/>
    <n v="0"/>
    <n v="0"/>
    <n v="0"/>
    <n v="0"/>
    <n v="0"/>
    <n v="0"/>
    <n v="0"/>
    <n v="0"/>
    <n v="0"/>
    <s v="General Store"/>
    <s v="P04"/>
    <n v="2504"/>
    <x v="2"/>
  </r>
  <r>
    <s v="0P4205020276"/>
    <s v="BSHG,CASE,SUS304,3PS-47089/255,SHIN-NIP"/>
    <s v="SPARE PARTS; PART NAME:BUSHING, CASE; MANUFACTURER PART NUMBER:3PS-47089/255; MANUFACTURER:SHIN NIPPON MACHINERY CO LTD;MATERIAL:SUS 304 W/H; DRAWING NUMBER:3PS-47089; ITEM POSITION NUMBER:255; EQUIPMENT NAME:CENTRIFUGAL PUMP; EQUIPMENT MAKE:SHINNIPPON MACHINERY CO., LTD; EQUIPMENT MODEL:8X17 VVB; EQUIPMENT MANUFACTURER PART NO: 255; CONTRACTOR DOCUMENT NUMBER:MGA108-D-DR-00011"/>
    <d v="2017-07-25T00:00:00"/>
    <s v="SPARE_PARTS"/>
    <x v="2"/>
    <s v="2000"/>
    <s v="CH01"/>
    <s v="EA"/>
    <n v="2"/>
    <n v="545479.5"/>
    <n v="0"/>
    <n v="0"/>
    <n v="545479.5"/>
    <s v="ZSPR"/>
    <n v="0"/>
    <s v=""/>
    <n v="0"/>
    <n v="0"/>
    <s v="ONGC Petro additions Ltd."/>
    <s v="INR"/>
    <n v="0"/>
    <n v="0"/>
    <n v="0"/>
    <n v="0"/>
    <n v="0"/>
    <n v="0"/>
    <n v="0"/>
    <n v="0"/>
    <n v="0"/>
    <n v="0"/>
    <n v="0"/>
    <n v="0"/>
    <n v="0"/>
    <n v="0"/>
    <s v="Chemcial store"/>
    <s v="P04"/>
    <n v="2351"/>
    <x v="2"/>
  </r>
  <r>
    <s v="0P1401120017"/>
    <s v="MDL,V&amp;I,ED7470400176,BHEL"/>
    <s v="SPARE PARTS; PART NAME:MODULE, V &amp; I MEASURING; MANUFACTURER PART NUMBER:ED7470400176; MANUFACTURER:BHARAT HEAVY ELECTRICAL;EQUIPMENT NAME:GT AND STG AVR; EQUIPMENT MAKE:BHARAT HEAVY ELECTRICAL; ADDITIONAL INFORMATION:FOR AVR CHANNEL; MODULE ID:69203IA1AAUNC4660AV1"/>
    <d v="2021-11-27T00:00:00"/>
    <s v="SPARE_PARTS"/>
    <x v="4"/>
    <s v="2000"/>
    <s v="GS01"/>
    <s v="EA"/>
    <n v="1"/>
    <n v="539434.12"/>
    <n v="0"/>
    <n v="0"/>
    <n v="539434.12"/>
    <s v="ZSPR"/>
    <n v="0"/>
    <s v=""/>
    <n v="0"/>
    <n v="0"/>
    <s v="ONGC Petro additions Ltd."/>
    <s v="INR"/>
    <n v="0"/>
    <n v="0"/>
    <n v="0"/>
    <n v="0"/>
    <n v="0"/>
    <n v="0"/>
    <n v="0"/>
    <n v="0"/>
    <n v="0"/>
    <n v="0"/>
    <n v="0"/>
    <n v="0"/>
    <n v="0"/>
    <n v="0"/>
    <s v="General Store"/>
    <s v="P01"/>
    <n v="765"/>
    <x v="2"/>
  </r>
  <r>
    <s v="0P4105260002"/>
    <s v="BARRIER,AO,KFD2-SCD-EX1.LK,PEPPERL"/>
    <s v="BARRIERS; TYPE:ANALOG OUTPUT; MANUFACTURER PART NUMBER:KFD2-SCD-EX1.LK;MANUFACTURER:PEPPERL+FUCHS; SUPPLY VOLTAGE:24 VDC; ACCURACY:0.1%; CONNECTIONTYPE:POWER RAIL; RATED VOLTAGE:20 TO 35 VDC; AMBIENT TEMPERATURE:-20 TO +60 DEGC; OUTPUT CURRENT:4 TO 20 MA; INGRESS PROTECTION:IP20; NEW EQUIVALENTMODEL:KCD2-SCD-EX1"/>
    <d v="2023-12-29T00:00:00"/>
    <s v="BARRIERS"/>
    <x v="4"/>
    <s v="2000"/>
    <s v="GS01"/>
    <s v="EA"/>
    <n v="18"/>
    <n v="535018.21"/>
    <n v="0"/>
    <n v="0"/>
    <n v="535018.21"/>
    <s v="ZSPR"/>
    <n v="0"/>
    <s v=""/>
    <n v="0"/>
    <n v="0"/>
    <s v="ONGC Petro additions Ltd."/>
    <s v="INR"/>
    <n v="0"/>
    <n v="0"/>
    <n v="0"/>
    <n v="0"/>
    <n v="0"/>
    <n v="0"/>
    <n v="0"/>
    <n v="0"/>
    <n v="0"/>
    <n v="0"/>
    <n v="0"/>
    <n v="0"/>
    <n v="0"/>
    <n v="0"/>
    <s v="General Store"/>
    <s v="P03"/>
    <n v="3"/>
    <x v="2"/>
  </r>
  <r>
    <s v="0P4205020226"/>
    <s v="BRG,SLV,S25C,3PS-47080/472,SHIN-NIP"/>
    <s v="SPARE PARTS; PART NAME:BEARING, SLEEVE; MANUFACTURER PART NUMBER:3PS-47080/472; MANUFACTURER:SHIN NIPPON MACHINERY CO LTD;MATERIAL:S25C / WJ2; DRAWING NUMBER:3PS-47080; ITEM POSITION NUMBER:472; EQUIPMENT NAME:BIG PUMP; EQUIPMENT MAKE:SHIN NIPPONMACHINERY CO., LTD; EQUIPMENT MODEL:35/4066 HDV; EQUIPMENT MANUFACTURER PART NO: 472; CONTRACTOR DOCUMENT NUMBER: MGA102-D-DR-00031"/>
    <d v="2017-07-25T00:00:00"/>
    <s v="SPARE_PARTS"/>
    <x v="2"/>
    <s v="2000"/>
    <s v="CH01"/>
    <s v="EA"/>
    <n v="2"/>
    <n v="533621.25"/>
    <n v="0"/>
    <n v="0"/>
    <n v="533621.25"/>
    <s v="ZSPR"/>
    <n v="0"/>
    <s v=""/>
    <n v="0"/>
    <n v="0"/>
    <s v="ONGC Petro additions Ltd."/>
    <s v="INR"/>
    <n v="0"/>
    <n v="0"/>
    <n v="0"/>
    <n v="0"/>
    <n v="0"/>
    <n v="0"/>
    <n v="0"/>
    <n v="0"/>
    <n v="0"/>
    <n v="0"/>
    <n v="0"/>
    <n v="0"/>
    <n v="0"/>
    <n v="0"/>
    <s v="Chemcial store"/>
    <s v="P04"/>
    <n v="2351"/>
    <x v="2"/>
  </r>
  <r>
    <s v="0P4205020227"/>
    <s v="BRG,SLV,S25C,3PS-47080/473,SHIN-NIP"/>
    <s v="SPARE PARTS; PART NAME:BEARING, SLEEVE; MANUFACTURER PART NUMBER:3PS-47080/473; MANUFACTURER:SHIN NIPPON MACHINERY CO LTD;MATERIAL:S25C / WJ2; DRAWING NUMBER:3PS-47080; ITEM POSITION NUMBER:473; EQUIPMENT NAME:BIG PUMP; EQUIPMENT MAKE:SHIN NIPPONMACHINERY CO., LTD; EQUIPMENT MODEL:35/4066 HDV; EQUIPMENT MANUFACTURER PART NO: 473; CONTRACTOR DOCUMENT NUMBER: MGA102-D-DR-00031"/>
    <d v="2017-07-25T00:00:00"/>
    <s v="SPARE_PARTS"/>
    <x v="2"/>
    <s v="2000"/>
    <s v="CH01"/>
    <s v="EA"/>
    <n v="2"/>
    <n v="533621.25"/>
    <n v="0"/>
    <n v="0"/>
    <n v="533621.25"/>
    <s v="ZSPR"/>
    <n v="0"/>
    <s v=""/>
    <n v="0"/>
    <n v="0"/>
    <s v="ONGC Petro additions Ltd."/>
    <s v="INR"/>
    <n v="0"/>
    <n v="0"/>
    <n v="0"/>
    <n v="0"/>
    <n v="0"/>
    <n v="0"/>
    <n v="0"/>
    <n v="0"/>
    <n v="0"/>
    <n v="0"/>
    <n v="0"/>
    <n v="0"/>
    <n v="0"/>
    <n v="0"/>
    <s v="Chemcial store"/>
    <s v="P04"/>
    <n v="2351"/>
    <x v="2"/>
  </r>
  <r>
    <s v="0P4205020273"/>
    <s v="BRG,SLV,THR,S25C,3PS-47089/51,SHIN-NIP"/>
    <s v="SPARE PARTS; PART NAME:BEARING, SLEEVE, THRUST; MANUFACTURER PART NUMBER:3PS-47089/51; MANUFACTURER:SHIN NIPPON MACHINERY CO LTD;MATERIAL:S25C / WJ2; DRAWING NUMBER:3PS-47089; ITEM POSITION NUMBER:51; EQUIPMENT NAME:CENTRIFUGAL PUMP; EQUIPMENT MAKE:SHIN NIPPONMACHINERY CO., LTD; EQUIPMENT MODEL:8X17 VVB; EQUIPMENT MANUFACTURER PART NO: 51; CONTRACTOR DOCUMENT NUMBER: MGA108-D-DR-00011"/>
    <d v="2017-07-25T00:00:00"/>
    <s v="SPARE_PARTS"/>
    <x v="2"/>
    <s v="2000"/>
    <s v="CH01"/>
    <s v="EA"/>
    <n v="2"/>
    <n v="533621.25"/>
    <n v="0"/>
    <n v="0"/>
    <n v="533621.25"/>
    <s v="ZSPR"/>
    <n v="0"/>
    <s v=""/>
    <n v="0"/>
    <n v="0"/>
    <s v="ONGC Petro additions Ltd."/>
    <s v="INR"/>
    <n v="0"/>
    <n v="0"/>
    <n v="0"/>
    <n v="0"/>
    <n v="0"/>
    <n v="0"/>
    <n v="0"/>
    <n v="0"/>
    <n v="0"/>
    <n v="0"/>
    <n v="0"/>
    <n v="0"/>
    <n v="0"/>
    <n v="0"/>
    <s v="Chemcial store"/>
    <s v="P04"/>
    <n v="2351"/>
    <x v="2"/>
  </r>
  <r>
    <s v="0P4205020274"/>
    <s v="BRG,SLV,RAD,S25C,3PS-47089/63,SHIN-NIP"/>
    <s v="SPARE PARTS; PART NAME:BEARING, SLEEVE, RADIAL; MANUFACTURER PART NUMBER:3PS-47089/63; MANUFACTURER:SHIN NIPPON MACHINERY CO LTD;MATERIAL:S25C / WJ2; DRAWING NUMBER:3PS-47089; ITEM POSITION NUMBER:63; EQUIPMENT NAME:CENTRIFUGAL PUMP; EQUIPMENT MAKE:SHIN NIPPONMACHINERY CO., LTD; EQUIPMENT MODEL:8X17 VVB; EQUIPMENT MANUFACTURER PART NO: 63; CONTRACTOR DOCUMENT NUMBER: MGA108-D-DR-00011"/>
    <d v="2017-07-25T00:00:00"/>
    <s v="SPARE_PARTS"/>
    <x v="2"/>
    <s v="2000"/>
    <s v="CH01"/>
    <s v="EA"/>
    <n v="2"/>
    <n v="533621.25"/>
    <n v="0"/>
    <n v="0"/>
    <n v="533621.25"/>
    <s v="ZSPR"/>
    <n v="0"/>
    <s v=""/>
    <n v="0"/>
    <n v="0"/>
    <s v="ONGC Petro additions Ltd."/>
    <s v="INR"/>
    <n v="0"/>
    <n v="0"/>
    <n v="0"/>
    <n v="0"/>
    <n v="0"/>
    <n v="0"/>
    <n v="0"/>
    <n v="0"/>
    <n v="0"/>
    <n v="0"/>
    <n v="0"/>
    <n v="0"/>
    <n v="0"/>
    <n v="0"/>
    <s v="Chemcial store"/>
    <s v="P04"/>
    <n v="2351"/>
    <x v="2"/>
  </r>
  <r>
    <s v="0P0802030143"/>
    <s v="NOZL,STEM,SA479,75600-1495,ELLIOTT"/>
    <s v="SPARE PARTS; PART NAME:STEAM NOZZLE; MANUFACTURER PART NUMBER:75600-1495; MANUFACTURER:ELLIOTT TURBOMACHINERY; MATERIAL:ASME SA479;DRAWING NUMBER:D-62626-21, -81; EQUIPMENT NAME:DGS CONSOLE_WATER, OIL INJECT; ADDITIONAL INFORMATION:1ST STAGE EJECTOR"/>
    <d v="2017-02-22T00:00:00"/>
    <s v="SPARE_PARTS"/>
    <x v="2"/>
    <s v="2000"/>
    <s v="GS01"/>
    <s v="EA"/>
    <n v="1"/>
    <n v="527004.21"/>
    <n v="0"/>
    <n v="0"/>
    <n v="527004.21"/>
    <s v="ZSPR"/>
    <n v="0"/>
    <s v=""/>
    <n v="0"/>
    <n v="0"/>
    <s v="ONGC Petro additions Ltd."/>
    <s v="INR"/>
    <n v="0"/>
    <n v="0"/>
    <n v="0"/>
    <n v="0"/>
    <n v="0"/>
    <n v="0"/>
    <n v="0"/>
    <n v="0"/>
    <n v="0"/>
    <n v="0"/>
    <n v="0"/>
    <n v="0"/>
    <n v="0"/>
    <n v="0"/>
    <s v="General Store"/>
    <s v="P04"/>
    <n v="2504"/>
    <x v="2"/>
  </r>
  <r>
    <s v="0P4107010021"/>
    <s v="DISPL MDL,S810FPLG-18-I3,HONEYWLL"/>
    <s v="SPARE PARTS; PART NAME:DISPLAY MODULE; EQUIPMENT NAME:BATCH CONTROL UNIT;EQUIPMENT MAKE:HONEYWELL; MANUFACTURER PART NUMBER:S810FPLG-18-I3;MANUFACTURER:HONEYWELL"/>
    <d v="2023-09-13T00:00:00"/>
    <s v="SPARE_PARTS"/>
    <x v="4"/>
    <s v="2000"/>
    <s v="CH01"/>
    <s v="EA"/>
    <n v="3"/>
    <n v="525981"/>
    <n v="0"/>
    <n v="0"/>
    <n v="525981"/>
    <s v="ZSPR"/>
    <n v="0"/>
    <s v=""/>
    <n v="0"/>
    <n v="0"/>
    <s v="ONGC Petro additions Ltd."/>
    <s v="INR"/>
    <n v="0"/>
    <n v="0"/>
    <n v="0"/>
    <n v="0"/>
    <n v="0"/>
    <n v="0"/>
    <n v="0"/>
    <n v="0"/>
    <n v="0"/>
    <n v="0"/>
    <n v="0"/>
    <n v="0"/>
    <n v="0"/>
    <n v="0"/>
    <s v="Chemcial store"/>
    <s v="P03"/>
    <n v="110"/>
    <x v="2"/>
  </r>
  <r>
    <s v="0P4205030123"/>
    <s v="WEAR RING,IMPLR,3PS-47089/200,SHIN-NIP"/>
    <s v="SPARE PARTS; PART NAME:WEAR RING, IMPELLER; MANUFACTURER PART NUMBER:3PS-47089/200; MANUFACTURER:SHIN NIPPON MACHINERY CO LTD;MATERIAL:SUS 304 W/H; DRAWING NUMBER:3PS-47089; ITEM POSITION NUMBER:200; EQUIPMENT NAME:CENTRIFUGAL PUMP; EQUIPMENT MAKE:SHINNIPPON MACHINERY CO., LTD; EQUIPMENT MODEL:8X17 VVB; ADDITIONAL INFORMATION:2ND STAGE; EQUIPMENT MANUFACTURER PART NO: 200;CONTRACTOR DOCUMENT NUMBER: MGA108-D-DR-00011"/>
    <d v="2017-07-25T00:00:00"/>
    <s v="SPARE_PARTS"/>
    <x v="2"/>
    <s v="2000"/>
    <s v="CH01"/>
    <s v="EA"/>
    <n v="2"/>
    <n v="522948.82"/>
    <n v="0"/>
    <n v="0"/>
    <n v="522948.82"/>
    <s v="ZSPR"/>
    <n v="0"/>
    <s v=""/>
    <n v="0"/>
    <n v="0"/>
    <s v="ONGC Petro additions Ltd."/>
    <s v="INR"/>
    <n v="0"/>
    <n v="0"/>
    <n v="0"/>
    <n v="0"/>
    <n v="0"/>
    <n v="0"/>
    <n v="0"/>
    <n v="0"/>
    <n v="0"/>
    <n v="0"/>
    <n v="0"/>
    <n v="0"/>
    <n v="0"/>
    <n v="0"/>
    <s v="Chemcial store"/>
    <s v="P04"/>
    <n v="2351"/>
    <x v="2"/>
  </r>
  <r>
    <s v="0P4205030124"/>
    <s v="WEAR RING,IMPLR,3PS-47089/201,SHIN-NIP"/>
    <s v="SPARE PARTS; PART NAME:WEAR RING, IMPELLER; MANUFACTURER PART NUMBER:3PS-47089/201; MANUFACTURER:SHIN NIPPON MACHINERY CO LTD;MATERIAL:SUS 304 W/H; DRAWING NUMBER:3PS-47089; ITEM POSITION NUMBER:201; EQUIPMENT NAME:CENTRIFUGAL PUMP; EQUIPMENT MAKE:SHINNIPPON MACHINERY CO., LTD; EQUIPMENT MODEL:8X17 VVB; ADDITIONAL INFORMATION:1ST STAGE; EQUIPMENT MANUFACTURER PART NO: 201;CONTRACTOR DOCUMENT NUMBER: MGA108-D-DR-00011"/>
    <d v="2017-07-25T00:00:00"/>
    <s v="SPARE_PARTS"/>
    <x v="2"/>
    <s v="2000"/>
    <s v="CH01"/>
    <s v="EA"/>
    <n v="2"/>
    <n v="522948.82"/>
    <n v="0"/>
    <n v="0"/>
    <n v="522948.82"/>
    <s v="ZSPR"/>
    <n v="0"/>
    <s v=""/>
    <n v="0"/>
    <n v="0"/>
    <s v="ONGC Petro additions Ltd."/>
    <s v="INR"/>
    <n v="0"/>
    <n v="0"/>
    <n v="0"/>
    <n v="0"/>
    <n v="0"/>
    <n v="0"/>
    <n v="0"/>
    <n v="0"/>
    <n v="0"/>
    <n v="0"/>
    <n v="0"/>
    <n v="0"/>
    <n v="0"/>
    <n v="0"/>
    <s v="Chemcial store"/>
    <s v="P04"/>
    <n v="2351"/>
    <x v="2"/>
  </r>
  <r>
    <s v="0P3902030072"/>
    <s v="CPLG,12003965,HOWDEN"/>
    <s v="SPARE PARTS; PART NAME:COUPLING; MANUFACTURER PART NUMBER:12003965; MANUFACTURER:HOWDEN GROUP LTD; DRAWING NUMBER:&amp;AD-11-M-ZE 6101;ITEM POSITION NUMBER:20; EQUIPMENT NAME:FLUE GAS FAN; EQUIPMENT MAKE:HOWDEN GROUP LTD; EQUIPMENT MODEL:VRE1400/6011 Z 078/61 RD015;ADDITIONAL INFORMATION:HDS380"/>
    <d v="2018-04-11T00:00:00"/>
    <s v="SPARE_PARTS"/>
    <x v="2"/>
    <s v="2000"/>
    <s v="GS01"/>
    <s v="EA"/>
    <n v="1"/>
    <n v="522868.05"/>
    <n v="0"/>
    <n v="0"/>
    <n v="522868.05"/>
    <s v="ZSPR"/>
    <n v="0"/>
    <s v=""/>
    <n v="0"/>
    <n v="0"/>
    <s v="ONGC Petro additions Ltd."/>
    <s v="INR"/>
    <n v="0"/>
    <n v="0"/>
    <n v="0"/>
    <n v="0"/>
    <n v="0"/>
    <n v="0"/>
    <n v="0"/>
    <n v="0"/>
    <n v="0"/>
    <n v="0"/>
    <n v="0"/>
    <n v="0"/>
    <n v="0"/>
    <n v="0"/>
    <s v="General Store"/>
    <s v="P04"/>
    <n v="2091"/>
    <x v="2"/>
  </r>
  <r>
    <s v="0P4205020242"/>
    <s v="BSHG,3PS-47084,47085/5020,SHIN-NIP"/>
    <s v="SPARE PARTS; PART NAME:BUSHING; MANUFACTURER PART NUMBER:3PS-47084, 47085/5020; MANUFACTURER:SHIN NIPPON MACHINERY CO LTD;MATERIAL:SUS 420 J2; DRAWING NUMBER:3PS-47084, 47085; ITEM POSITION NUMBER:5020; EQUIPMENT NAME:BIG PUMP; EQUIPMENT MAKE:SHINNIPPON MACHINERY CO., LTD; EQUIPMENT MODEL:8 BTBF-11; EQUIPMENT MODEL:8 BTBF-11; ADDITIONAL INFORMATION:PRESSURE REDUCING;EQUIPMENT MANUFACTURER PART NO: 5020; CONTRACTOR DOCUMENT NUMBER: MGA102-D-DS-00073, 00084"/>
    <d v="2017-07-25T00:00:00"/>
    <s v="SPARE_PARTS"/>
    <x v="2"/>
    <s v="2000"/>
    <s v="CH01"/>
    <s v="EA"/>
    <n v="2"/>
    <n v="522141.97"/>
    <n v="0"/>
    <n v="0"/>
    <n v="522141.97"/>
    <s v="ZSPR"/>
    <n v="0"/>
    <s v=""/>
    <n v="0"/>
    <n v="0"/>
    <s v="ONGC Petro additions Ltd."/>
    <s v="INR"/>
    <n v="0"/>
    <n v="0"/>
    <n v="0"/>
    <n v="0"/>
    <n v="0"/>
    <n v="0"/>
    <n v="0"/>
    <n v="0"/>
    <n v="0"/>
    <n v="0"/>
    <n v="0"/>
    <n v="0"/>
    <n v="0"/>
    <n v="0"/>
    <s v="Chemcial store"/>
    <s v="P04"/>
    <n v="2351"/>
    <x v="2"/>
  </r>
  <r>
    <s v="0P0802030055"/>
    <s v="CPLG SET,679634,FIMA"/>
    <s v="SPARE PARTS; PART NAME:COUPLING SET; EQUIPMENT NAME:EJECTOR BOOSTER COMPRESSOR ; EQUIPMENT MAKE:FIMA; EQUIPMENT MODEL:RHH1 RD-90KBGGX GR360 MB400; MANUFACTURER:FIMA; MANUFACTURER PART NUMBER:679634; FIMA ORDER NUMBER:21101187; COMPRESSOR IDENT NUMBER:674947"/>
    <d v="2018-01-09T00:00:00"/>
    <s v="SPARE_PARTS"/>
    <x v="2"/>
    <s v="2000"/>
    <s v="GS01"/>
    <s v="ST"/>
    <n v="1"/>
    <n v="521777.17"/>
    <n v="0"/>
    <n v="0"/>
    <n v="521777.17"/>
    <s v="ZSPR"/>
    <n v="0"/>
    <s v=""/>
    <n v="0"/>
    <n v="0"/>
    <s v="ONGC Petro additions Ltd."/>
    <s v="INR"/>
    <n v="0"/>
    <n v="0"/>
    <n v="0"/>
    <n v="0"/>
    <n v="0"/>
    <n v="0"/>
    <n v="0"/>
    <n v="0"/>
    <n v="0"/>
    <n v="0"/>
    <n v="0"/>
    <n v="0"/>
    <n v="0"/>
    <n v="0"/>
    <s v="General Store"/>
    <s v="P04"/>
    <n v="2183"/>
    <x v="2"/>
  </r>
  <r>
    <s v="0P4205020280"/>
    <s v="BSHG,CASE,SUS420,3PS-47091/318,SHIN-NIP"/>
    <s v="SPARE PARTS; PART NAME:BUSHING, CASE; MANUFACTURER PART NUMBER:3PS-47091/318; MANUFACTURER:SHIN NIPPON MACHINERY CO LTD;MATERIAL:SUS 420 J2; DRAWING NUMBER:3PS-47091; ITEM POSITION NUMBER:318; EQUIPMENT NAME:CENTRIFUGAL PUMP; EQUIPMENT MAKE:SHINNIPPON MACHINERY CO., LTD; EQUIPMENT MODEL:8/1526 HTB -9ST; EQUIPMENT MANUFACTURER PART NO: 318; CONTRACTOR DOCUMENT NUMBER:MGA108-D-DR-00021"/>
    <d v="2017-07-25T00:00:00"/>
    <s v="SPARE_PARTS"/>
    <x v="2"/>
    <s v="2000"/>
    <s v="CH01"/>
    <s v="EA"/>
    <n v="14"/>
    <n v="521472"/>
    <n v="0"/>
    <n v="0"/>
    <n v="521472"/>
    <s v="ZSPR"/>
    <n v="0"/>
    <s v=""/>
    <n v="0"/>
    <n v="0"/>
    <s v="ONGC Petro additions Ltd."/>
    <s v="INR"/>
    <n v="0"/>
    <n v="0"/>
    <n v="0"/>
    <n v="0"/>
    <n v="0"/>
    <n v="0"/>
    <n v="0"/>
    <n v="0"/>
    <n v="0"/>
    <n v="0"/>
    <n v="0"/>
    <n v="0"/>
    <n v="0"/>
    <n v="0"/>
    <s v="Chemcial store"/>
    <s v="P04"/>
    <n v="2351"/>
    <x v="2"/>
  </r>
  <r>
    <s v="0P4100980598"/>
    <s v="SYSCON INTFC BRD,A5E02599488001,SIEMENS"/>
    <s v="SPARE PARTS; PART NAME:SYSCON INTERFACE BOARD; EQUIPMENT NAME:GAS CHROMATOGRAPHY SYSTEM; ADDITIONAL INFORMATION:V2, SIB2;MANUFACTURER PART NUMBER:A5E02599488001; MANUFACTURER:SIEMENS"/>
    <d v="2018-03-30T00:00:00"/>
    <s v="SPARE_PARTS"/>
    <x v="2"/>
    <s v="2000"/>
    <s v="GS01"/>
    <s v="EA"/>
    <n v="1"/>
    <n v="520875.77"/>
    <n v="0"/>
    <n v="0"/>
    <n v="520875.77"/>
    <s v="ZSPR"/>
    <n v="0"/>
    <s v=""/>
    <n v="0"/>
    <n v="0"/>
    <s v="ONGC Petro additions Ltd."/>
    <s v="INR"/>
    <n v="0"/>
    <n v="0"/>
    <n v="0"/>
    <n v="0"/>
    <n v="0"/>
    <n v="0"/>
    <n v="0"/>
    <n v="0"/>
    <n v="0"/>
    <n v="0"/>
    <n v="0"/>
    <n v="0"/>
    <n v="0"/>
    <n v="0"/>
    <s v="General Store"/>
    <s v="P03"/>
    <n v="2103"/>
    <x v="2"/>
  </r>
  <r>
    <s v="0P0802030137"/>
    <s v="CRTG,FLTR,FIBER,GC414-00-CGVHTS,ELLIOTT"/>
    <s v="SPARE PARTS; PART NAME:FILTER CARTRIDGE; MANUFACTURER PART NUMBER:GC414-00-CGVHTS; MANUFACTURER:ELLIOTT TURBOMACHINERY;MATERIAL:THYNTHETIC FIBER; DRAWING NUMBER:FX203A003; ITEM POSITION NUMBER:4; EQUIPMENT NAME:DGS CONSOLE_WATER, OIL INJECT;EQUIPMENT MODEL:SGF414-600-80A-TL"/>
    <d v="2023-07-06T00:00:00"/>
    <s v="SPARE_PARTS"/>
    <x v="2"/>
    <s v="2000"/>
    <s v="GS01"/>
    <s v="EA"/>
    <n v="1"/>
    <n v="520655.04"/>
    <n v="0"/>
    <n v="0"/>
    <n v="520655.04"/>
    <s v="ZSPR"/>
    <n v="0"/>
    <s v=""/>
    <n v="0"/>
    <n v="0"/>
    <s v="ONGC Petro additions Ltd."/>
    <s v="INR"/>
    <n v="0"/>
    <n v="0"/>
    <n v="0"/>
    <n v="0"/>
    <n v="0"/>
    <n v="0"/>
    <n v="0"/>
    <n v="0"/>
    <n v="0"/>
    <n v="0"/>
    <n v="0"/>
    <n v="0"/>
    <n v="0"/>
    <n v="0"/>
    <s v="General Store"/>
    <s v="P04"/>
    <n v="179"/>
    <x v="2"/>
  </r>
  <r>
    <s v="0P0802030142"/>
    <s v="HOGGER,NOZL,STEM,75599-3900,ELLIOTT"/>
    <s v="SPARE PARTS; PART NAME:STEAM NOZZLE HOGGER; MANUFACTURER PART NUMBER:75599-3900; MANUFACTURER:ELLIOTT TURBOMACHINERY; MATERIAL:ASMESA479; DRAWING NUMBER:D-62625-21, -81; EQUIPMENT NAME:DGS CONSOLE_WATER, OIL INJECT"/>
    <d v="2017-02-22T00:00:00"/>
    <s v="SPARE_PARTS"/>
    <x v="2"/>
    <s v="2000"/>
    <s v="GS01"/>
    <s v="EA"/>
    <n v="1"/>
    <n v="520655.04"/>
    <n v="0"/>
    <n v="0"/>
    <n v="520655.04"/>
    <s v="ZSPR"/>
    <n v="0"/>
    <s v=""/>
    <n v="0"/>
    <n v="0"/>
    <s v="ONGC Petro additions Ltd."/>
    <s v="INR"/>
    <n v="0"/>
    <n v="0"/>
    <n v="0"/>
    <n v="0"/>
    <n v="0"/>
    <n v="0"/>
    <n v="0"/>
    <n v="0"/>
    <n v="0"/>
    <n v="0"/>
    <n v="0"/>
    <n v="0"/>
    <n v="0"/>
    <n v="0"/>
    <s v="General Store"/>
    <s v="P04"/>
    <n v="2504"/>
    <x v="2"/>
  </r>
  <r>
    <s v="0P0802040274"/>
    <s v="O-RING,FFKM,0000 272 3788,ELLIOTT"/>
    <s v="SPARE PARTS; PART NAME:O-RING; MANUFACTURER PART NUMBER:0000 272 3788; MANUFACTURER:ELLIOTT TURBOMACHINERY; MATERIAL:FFKM; DRAWINGNUMBER:ER09T013101/998; ITEM POSITION NUMBER:26; EQUIPMENT NAME:DGS CONSOLE_WATER, OIL INJECT; REAL MANUFACTURER:JOHN CRANE"/>
    <d v="2017-02-22T00:00:00"/>
    <s v="SPARE_PARTS"/>
    <x v="2"/>
    <s v="2000"/>
    <s v="GS01"/>
    <s v="EA"/>
    <n v="2"/>
    <n v="520655.04"/>
    <n v="0"/>
    <n v="0"/>
    <n v="520655.04"/>
    <s v="ZSPR"/>
    <n v="0"/>
    <s v=""/>
    <n v="0"/>
    <n v="0"/>
    <s v="ONGC Petro additions Ltd."/>
    <s v="INR"/>
    <n v="0"/>
    <n v="0"/>
    <n v="0"/>
    <n v="0"/>
    <n v="0"/>
    <n v="0"/>
    <n v="0"/>
    <n v="0"/>
    <n v="0"/>
    <n v="0"/>
    <n v="0"/>
    <n v="0"/>
    <n v="0"/>
    <n v="0"/>
    <s v="General Store"/>
    <s v="P04"/>
    <n v="2504"/>
    <x v="2"/>
  </r>
  <r>
    <s v="0P4102200554"/>
    <s v="SEAT,BLW,H070854,METSO"/>
    <s v="SPARE PARTS; PART NAME:SEAT,BELLOW; MATERIAL:EN 10088-1.4418 + WC-CO; DRAWING NUMBER:666350; ITEM POSITION NUMBER:7; EQUIPMENTNAME:BALL BLOW DOWN VALVE; EQUIPMENT MAKE:METSO AUTOMATION; EQUIPMENT MODEL:D2DY04YR1H103, D2DY04YR1H103; ADDITIONALINFORMATION:D2D 04 C1; MANUFACTURER:METSO AUTOMATION; MANUFACTURER PART NUMBER:H070854; EQUIPMENT MODEL:D2DY04YR1H103"/>
    <d v="2022-03-09T00:00:00"/>
    <s v="SPARE_PARTS"/>
    <x v="2"/>
    <s v="2000"/>
    <s v="GS01"/>
    <s v="EA"/>
    <n v="2"/>
    <n v="519680.64"/>
    <n v="0"/>
    <n v="0"/>
    <n v="519680.64"/>
    <s v="ZSPR"/>
    <n v="0"/>
    <s v=""/>
    <n v="0"/>
    <n v="0"/>
    <s v="ONGC Petro additions Ltd."/>
    <s v="INR"/>
    <n v="0"/>
    <n v="0"/>
    <n v="0"/>
    <n v="0"/>
    <n v="0"/>
    <n v="0"/>
    <n v="0"/>
    <n v="0"/>
    <n v="0"/>
    <n v="0"/>
    <n v="0"/>
    <n v="0"/>
    <n v="0"/>
    <n v="0"/>
    <s v="General Store"/>
    <s v="P03"/>
    <n v="663"/>
    <x v="2"/>
  </r>
  <r>
    <s v="0P0802030023"/>
    <s v="SEAL,13X1.1/4MM,Al,CM163540,LUFKIN"/>
    <s v="SPARE PARTS; PART NAME:SEAL; MANUFACTURER PART NUMBER:CM163540; MANUFACTURER:LUFKIN; DIMENSIONS:D 13 X THK 1.1/4 MM;MATERIAL:ALUMINUM; DRAWING NUMBER:MGB301-D-DR-00009; ITEM POSITION NUMBER:10; EQUIPMENT NAME:RECYCLE GAS COMPRESSOR; EQUIPMENTMODEL:N1419C; SUPPLIER:KOBE STEEL; SUPPLIER PART NUMBER:20S-A54777#C4; BORE DIAMETER:5.518; GEAR"/>
    <d v="2018-01-18T00:00:00"/>
    <s v="SPARE_PARTS"/>
    <x v="2"/>
    <s v="2000"/>
    <s v="GS01"/>
    <s v="EA"/>
    <n v="1"/>
    <n v="518286.35"/>
    <n v="0"/>
    <n v="0"/>
    <n v="518286.35"/>
    <s v="ZSPR"/>
    <n v="0"/>
    <s v=""/>
    <n v="0"/>
    <n v="0"/>
    <s v="ONGC Petro additions Ltd."/>
    <s v="INR"/>
    <n v="0"/>
    <n v="0"/>
    <n v="0"/>
    <n v="0"/>
    <n v="0"/>
    <n v="0"/>
    <n v="0"/>
    <n v="0"/>
    <n v="0"/>
    <n v="0"/>
    <n v="0"/>
    <n v="0"/>
    <n v="0"/>
    <n v="0"/>
    <s v="General Store"/>
    <s v="P04"/>
    <n v="2174"/>
    <x v="2"/>
  </r>
  <r>
    <s v="0P0802040271"/>
    <s v="O-RING,FLC,0000 281 9549,ELLIOTT"/>
    <s v="SPARE PARTS; PART NAME:O-RING; MANUFACTURER PART NUMBER:0000 281 9549; MANUFACTURER:ELLIOTT TURBOMACHINERY; MATERIAL:FLUOROCARBON;DRAWING NUMBER:ER09T013101/954; ITEM POSITION NUMBER:28; EQUIPMENT NAME:DGS CONSOLE_WATER, OIL INJECT"/>
    <d v="2017-02-22T00:00:00"/>
    <s v="SPARE_PARTS"/>
    <x v="2"/>
    <s v="2000"/>
    <s v="GS01"/>
    <s v="EA"/>
    <n v="12"/>
    <n v="518115.24"/>
    <n v="0"/>
    <n v="0"/>
    <n v="518115.24"/>
    <s v="ZSPR"/>
    <n v="0"/>
    <s v=""/>
    <n v="0"/>
    <n v="0"/>
    <s v="ONGC Petro additions Ltd."/>
    <s v="INR"/>
    <n v="0"/>
    <n v="0"/>
    <n v="0"/>
    <n v="0"/>
    <n v="0"/>
    <n v="0"/>
    <n v="0"/>
    <n v="0"/>
    <n v="0"/>
    <n v="0"/>
    <n v="0"/>
    <n v="0"/>
    <n v="0"/>
    <n v="0"/>
    <s v="General Store"/>
    <s v="P04"/>
    <n v="2504"/>
    <x v="2"/>
  </r>
  <r>
    <s v="0P4165010205"/>
    <s v="PRCSR,DI,MC-PDOY22,HONEYWLL"/>
    <s v="INSTRUMENT SYSTEMS; TYPE:DIGITAL INPUT PROCESSOR; MANUFACTURER MODEL NUMBER:MC-PDOY22; MANUFACTURER:HONEYWELL; MANUFACTURER PARTNUMBER:80363975-150; VOLTAGE RATING:24 VDC; LOAD VOLTAGE RANGE:15 TO 30 VDC; INPUT CHANNEL:32 POINTS;; EQUIPMENT NAME:DCS ESD F&amp;GSYSTEM"/>
    <d v="2022-05-25T00:00:00"/>
    <s v="INSTRUMENT_SYSTEMS"/>
    <x v="4"/>
    <s v="2000"/>
    <s v="GS01"/>
    <s v="EA"/>
    <n v="6"/>
    <n v="507620.77"/>
    <n v="0"/>
    <n v="0"/>
    <n v="507620.77"/>
    <s v="ZSPR"/>
    <n v="0"/>
    <s v=""/>
    <n v="0"/>
    <n v="0"/>
    <s v="ONGC Petro additions Ltd."/>
    <s v="INR"/>
    <n v="0"/>
    <n v="0"/>
    <n v="0"/>
    <n v="0"/>
    <n v="0"/>
    <n v="0"/>
    <n v="0"/>
    <n v="0"/>
    <n v="0"/>
    <n v="0"/>
    <n v="0"/>
    <n v="0"/>
    <n v="0"/>
    <n v="0"/>
    <s v="General Store"/>
    <s v="P03"/>
    <n v="586"/>
    <x v="2"/>
  </r>
  <r>
    <s v="0P4114150022"/>
    <s v="CHASSIS,CPCHAS-0001,HONEYWLL"/>
    <s v="SPARE PARTS; PART NAME:CHASSIS; EQUIPMENT MAKE:HONEYWELL; ADDITIONAL INFORMATION:FOR CONTROL PROCESSOR SET; MANUFACTURER PARTNUMBER:CPCHAS-0001; MANUFACTURER:HONEYWELL; EQUIVALENT PART NUMBER:FS-CPCHAS-0001"/>
    <d v="2017-08-26T00:00:00"/>
    <s v="SPARE_PARTS"/>
    <x v="2"/>
    <s v="2000"/>
    <s v="GS01"/>
    <s v="EA"/>
    <n v="1"/>
    <n v="507295"/>
    <n v="0"/>
    <n v="0"/>
    <n v="507295"/>
    <s v="ZSPR"/>
    <n v="0"/>
    <s v=""/>
    <n v="0"/>
    <n v="0"/>
    <s v="ONGC Petro additions Ltd."/>
    <s v="INR"/>
    <n v="0"/>
    <n v="0"/>
    <n v="0"/>
    <n v="0"/>
    <n v="0"/>
    <n v="0"/>
    <n v="0"/>
    <n v="0"/>
    <n v="0"/>
    <n v="0"/>
    <n v="0"/>
    <n v="0"/>
    <n v="0"/>
    <n v="0"/>
    <s v="General Store"/>
    <s v="P03"/>
    <n v="2319"/>
    <x v="2"/>
  </r>
  <r>
    <s v="0P1201050025"/>
    <s v="SVCE KIT,1561071,WARTSILA"/>
    <s v="SPARE PARTS; PART NAME:SERVICE KIT; MANUFACTURER PART NUMBER:1561071; MANUFACTURER:WARTSILA; DRAWING NUMBER:DBAC195522; EQUIPMENTNAME:ENGINE; EQUIPMENT MODEL:W20V32; ADDITIONAL INFORMATION:FOR BEARING TPL67 ZS05; ENGINE NUMBER:PAAE227083; REFERENCE TYPE:W32"/>
    <d v="2017-07-27T00:00:00"/>
    <s v="SPARE_PARTS"/>
    <x v="2"/>
    <s v="2000"/>
    <s v="GS01"/>
    <s v="EA"/>
    <n v="1"/>
    <n v="507270.21"/>
    <n v="0"/>
    <n v="0"/>
    <n v="507270.21"/>
    <s v="ZSPR"/>
    <n v="0"/>
    <s v=""/>
    <n v="0"/>
    <n v="0"/>
    <s v="ONGC Petro additions Ltd."/>
    <s v="INR"/>
    <n v="0"/>
    <n v="0"/>
    <n v="0"/>
    <n v="0"/>
    <n v="0"/>
    <n v="0"/>
    <n v="0"/>
    <n v="0"/>
    <n v="0"/>
    <n v="0"/>
    <n v="0"/>
    <n v="0"/>
    <n v="0"/>
    <n v="0"/>
    <s v="General Store"/>
    <s v="P04"/>
    <n v="2349"/>
    <x v="2"/>
  </r>
  <r>
    <s v="0P4102205502"/>
    <s v="SEALING SET,E-0095-1U-500482+,SCHU-VLV"/>
    <s v="SPARE PARTS; PART NAME:SEALING SET; MATERIAL:UNS S31803; DRAWING NUMBER:U100181;EQUIPMENT NAME:VALVE ACTUATOR; EQUIPMENT MAKE:SCHUF VALVE; EQUIPMENTMODEL:PKD-500; ADDITIONAL INFORMATION:UP FLOW VALVES; MANUFACTURER PARTNUMBER:E-0095-1U-500482-072-NG; MANUFACTURER:SCHUF VALVE; POSITION NUMBER; ITEMS100, 110, 120, 130, 140, 150, 160, 170, 290, 300, 310, 340 AND 390 ARE CONTENTSOF SEAL KIT E-0095-1U-U100181; ORDER NUMBER:K14448/1 // SOA12-00417/1; SAPEQUIPMENT CODE:1300020419, 1300020420, 1300032985, 1300032992"/>
    <d v="2022-09-12T00:00:00"/>
    <s v="SPARE_PARTS"/>
    <x v="2"/>
    <s v="2000"/>
    <s v="CH01"/>
    <s v="ST"/>
    <n v="4"/>
    <n v="500004.4"/>
    <n v="0"/>
    <n v="0"/>
    <n v="500004.4"/>
    <s v="ZSPR"/>
    <n v="0"/>
    <s v=""/>
    <n v="0"/>
    <n v="0"/>
    <s v="ONGC Petro additions Ltd."/>
    <s v="INR"/>
    <n v="0"/>
    <n v="0"/>
    <n v="0"/>
    <n v="0"/>
    <n v="0"/>
    <n v="0"/>
    <n v="0"/>
    <n v="0"/>
    <n v="0"/>
    <n v="0"/>
    <n v="0"/>
    <n v="0"/>
    <n v="0"/>
    <n v="0"/>
    <s v="Chemcial store"/>
    <s v="P03"/>
    <n v="476"/>
    <x v="2"/>
  </r>
  <r>
    <s v="0R0722200002"/>
    <s v="DISPERSANT,BIO,INDION9077,ION-EX"/>
    <s v="CHEMICALS; TYPE:BIO DISPERSANT; MANUFACTURER:ION EXCHANGE; MANUFACTURER PART NUMBER:INDION 9077"/>
    <d v="2023-12-21T00:00:00"/>
    <s v="CHEMICALS"/>
    <x v="0"/>
    <s v="2000"/>
    <s v="CWS1"/>
    <s v="KG"/>
    <n v="4000"/>
    <n v="497653.46"/>
    <n v="0"/>
    <n v="0"/>
    <n v="497653.46"/>
    <s v="ZROH"/>
    <n v="0"/>
    <s v=""/>
    <n v="0"/>
    <n v="0"/>
    <s v="ONGC Petro additions Ltd."/>
    <s v="INR"/>
    <n v="0"/>
    <n v="0"/>
    <n v="0"/>
    <n v="0"/>
    <n v="0"/>
    <n v="0"/>
    <n v="0"/>
    <n v="0"/>
    <n v="0"/>
    <n v="0"/>
    <n v="0"/>
    <n v="0"/>
    <n v="0"/>
    <n v="0"/>
    <s v="Store at Cooling"/>
    <s v="S01"/>
    <n v="11"/>
    <x v="0"/>
  </r>
  <r>
    <s v="0P4119180028"/>
    <s v="PRIM GAS TIP ASSY,1/4IN,BB-422, CALLIDUS"/>
    <s v="SPARE PARTS; PART NAME:PRIMARY GAS TIP ASSEMBLY; MANUFACTURER PARTNUMBER:BB-422; MANUFACTURER:CALLIDUS TECHNOLOGIES LLC; DIMENSIONS:1/4IN; MATERIAL:STAINLESS STEEL 304/CK-20; DRAWING NUMBER:&lt;(&gt;&amp;&lt;)&gt;AD-11-B-ZE4105;ITEM POSITION NUMBER:8; EQUIPMENT NAME:BURNER ; EQUIPMENT MODEL:CUBLF-6W"/>
    <d v="2018-12-20T00:00:00"/>
    <s v="SPARE_PARTS"/>
    <x v="2"/>
    <s v="2000"/>
    <s v="CH01"/>
    <s v="EA"/>
    <n v="19"/>
    <n v="496768.31"/>
    <n v="0"/>
    <n v="0"/>
    <n v="496768.31"/>
    <s v="ZSPR"/>
    <n v="0"/>
    <s v=""/>
    <n v="0"/>
    <n v="0"/>
    <s v="ONGC Petro additions Ltd."/>
    <s v="INR"/>
    <n v="0"/>
    <n v="0"/>
    <n v="0"/>
    <n v="0"/>
    <n v="0"/>
    <n v="0"/>
    <n v="0"/>
    <n v="0"/>
    <n v="0"/>
    <n v="0"/>
    <n v="0"/>
    <n v="0"/>
    <n v="0"/>
    <n v="0"/>
    <s v="Chemcial store"/>
    <s v="P04"/>
    <n v="1838"/>
    <x v="2"/>
  </r>
  <r>
    <s v="0P4205030051"/>
    <s v="WEAR RING,IMPLR,3PS-47080/102,SHIN-NIP"/>
    <s v="SPARE PARTS; PART NAME:WEAR RING, IMPELLER; MANUFACTURER PART NUMBER:3PS-47080/102; MANUFACTURER:SHIN NIPPON MACHINERY CO LTD;MATERIAL:SUS 420 J2; DRAWING NUMBER:3PS-47080; ITEM POSITION NUMBER:102; EQUIPMENT NAME:BIG PUMP; EQUIPMENT MAKE:SHIN NIPPONMATERIAL:SUS 420 J2; DRAWING NUMBER:3PS-47080; ITEM POSITION NUMBER:102; EQUIPMENT NAME:BIG PUMP; EQUIPMENT MAKE:SHIN NIPPONMACHINERY CO., LTD; EQUIPMENT MODEL:35/4066 HDV; EQUIPMENT MANUFACTURER PART NO: 102; CONTRACTOR DOCUMENT NUMBER: MGA102-D-DR-00031"/>
    <d v="2017-07-25T00:00:00"/>
    <s v="SPARE_PARTS"/>
    <x v="2"/>
    <s v="2000"/>
    <s v="CH01"/>
    <s v="EA"/>
    <n v="4"/>
    <n v="496640"/>
    <n v="0"/>
    <n v="0"/>
    <n v="496640"/>
    <s v="ZSPR"/>
    <n v="0"/>
    <s v=""/>
    <n v="0"/>
    <n v="0"/>
    <s v="ONGC Petro additions Ltd."/>
    <s v="INR"/>
    <n v="0"/>
    <n v="0"/>
    <n v="0"/>
    <n v="0"/>
    <n v="0"/>
    <n v="0"/>
    <n v="0"/>
    <n v="0"/>
    <n v="0"/>
    <n v="0"/>
    <n v="0"/>
    <n v="0"/>
    <n v="0"/>
    <n v="0"/>
    <s v="Chemcial store"/>
    <s v="P04"/>
    <n v="2351"/>
    <x v="2"/>
  </r>
  <r>
    <s v="0P4119180025"/>
    <s v="PRIM GAS TIP ASSY,1/4IN,BB-409, CALLIDUS"/>
    <s v="SPARE PARTS; PART NAME:PRIMARY GAS TIP ASSEMBLY; MANUFACTURER PARTNUMBER:BB-409; MANUFACTURER: CALLIDUS  TECHNOLOGIES; DIMENSIONS:1/4IN.MATERIAL:STAINLESS STEEL 304/CK-20; DRAWING NUMBER:&lt;(&gt;&amp;&lt;)&gt;AD-11-B-ZE4100;ITEM POSITION NUMBER:8; EQUIPMENT NAME:EQUIPMENT NAME: BURNER SYSTEM;EQUIPMENT MODEL:CUBLF-4W"/>
    <d v="2018-12-20T00:00:00"/>
    <s v="SPARE_PARTS"/>
    <x v="2"/>
    <s v="2000"/>
    <s v="CH01"/>
    <s v="EA"/>
    <n v="19"/>
    <n v="495713.87"/>
    <n v="0"/>
    <n v="0"/>
    <n v="495713.87"/>
    <s v="ZSPR"/>
    <n v="0"/>
    <s v=""/>
    <n v="0"/>
    <n v="0"/>
    <s v="ONGC Petro additions Ltd."/>
    <s v="INR"/>
    <n v="0"/>
    <n v="0"/>
    <n v="0"/>
    <n v="0"/>
    <n v="0"/>
    <n v="0"/>
    <n v="0"/>
    <n v="0"/>
    <n v="0"/>
    <n v="0"/>
    <n v="0"/>
    <n v="0"/>
    <n v="0"/>
    <n v="0"/>
    <s v="Chemcial store"/>
    <s v="P04"/>
    <n v="1838"/>
    <x v="2"/>
  </r>
  <r>
    <s v="0P0802040309"/>
    <s v="GSKT,NK4576-1,ELLIOTT"/>
    <s v="SPARE PARTS; PART NAME:GASKET; MANUFACTURER PART NUMBER:NK4576-1; MANUFACTURER:ELLIOTT TURBOMACHINERY; DRAWING NUMBER:NP1993; ITEMPOSITION NUMBER:4; EQUIPMENT NAME:DGS CONSOLE_WATER, OIL INJECT; ADDITIONAL INFORMATION:FOR T&amp;T VALVE ASSEMBLY; REALMANUFACTURER:GIMPEL"/>
    <d v="2023-07-22T00:00:00"/>
    <s v="SPARE_PARTS"/>
    <x v="2"/>
    <s v="2000"/>
    <s v="GS01"/>
    <s v="EA"/>
    <n v="2"/>
    <n v="495257.06"/>
    <n v="0"/>
    <n v="0"/>
    <n v="495257.06"/>
    <s v="ZSPR"/>
    <n v="0"/>
    <s v=""/>
    <n v="0"/>
    <n v="0"/>
    <s v="ONGC Petro additions Ltd."/>
    <s v="INR"/>
    <n v="0"/>
    <n v="0"/>
    <n v="0"/>
    <n v="0"/>
    <n v="0"/>
    <n v="0"/>
    <n v="0"/>
    <n v="0"/>
    <n v="0"/>
    <n v="0"/>
    <n v="0"/>
    <n v="0"/>
    <n v="0"/>
    <n v="0"/>
    <s v="General Store"/>
    <s v="P04"/>
    <n v="163"/>
    <x v="2"/>
  </r>
  <r>
    <s v="0P4119180026"/>
    <s v="STAGED GAS TIP ASSY,1/2INBB-411,CALLIDUS"/>
    <s v="SPARE PARTS; PART NAME:STAGED GAS TIP ASSEMBLY; MANUFACTURER PARTNUMBER:BB-411; MANUFACTURER: CALLIDUS TECHNOLOGIES AG; DIMENSIONS:1/2IN; MATERIAL:STAINLESS STEEL 304/CK-20; DRAWING NUMBER:&lt;(&gt;&amp;&lt;)&gt;AD-11-B-ZE4100;ITEM POSITION NUMBER:9; EQUIPMENT NAME: BURNER; EQUIPMENT MODEL:CUBLF-4W"/>
    <d v="2018-12-20T00:00:00"/>
    <s v="SPARE_PARTS"/>
    <x v="2"/>
    <s v="2000"/>
    <s v="CH01"/>
    <s v="EA"/>
    <n v="19"/>
    <n v="495199.57"/>
    <n v="0"/>
    <n v="0"/>
    <n v="495199.57"/>
    <s v="ZSPR"/>
    <n v="0"/>
    <s v=""/>
    <n v="0"/>
    <n v="0"/>
    <s v="ONGC Petro additions Ltd."/>
    <s v="INR"/>
    <n v="0"/>
    <n v="0"/>
    <n v="0"/>
    <n v="0"/>
    <n v="0"/>
    <n v="0"/>
    <n v="0"/>
    <n v="0"/>
    <n v="0"/>
    <n v="0"/>
    <n v="0"/>
    <n v="0"/>
    <n v="0"/>
    <n v="0"/>
    <s v="Chemcial store"/>
    <s v="P04"/>
    <n v="1838"/>
    <x v="2"/>
  </r>
  <r>
    <s v="0P3931280028"/>
    <s v="RING,3669CDVD0251598Z+/24,ADF"/>
    <s v="SPARE PARTS; PART NAME:RING; DIMENSIONS:8 X 9; MATERIAL:STAINLESS STEEL 316L;DRAWING NUMBER:3669-CD-VD-025_1598_ZGB_31-JN -380_01-IS024; ITEM POSITIONNUMBER:24; EQUIPMENT NAME:ZIEGLER/CHROMIUM CATALYST INJECTION NOZZLE; EQUIPMENTMAKE:ATELIERS DE FOS; MANUFACTURER PART NUMBER:3669CDVD0251598ZGB31JN3800+/24;MANUFACTURER:ATELIERS DE FOS; LENGTH:10"/>
    <d v="2019-08-10T00:00:00"/>
    <s v="SPARE_PARTS"/>
    <x v="2"/>
    <s v="2000"/>
    <s v="CH01"/>
    <s v="EA"/>
    <n v="159"/>
    <n v="493277.06"/>
    <n v="0"/>
    <n v="0"/>
    <n v="493277.06"/>
    <s v="ZSPR"/>
    <n v="0"/>
    <s v=""/>
    <n v="0"/>
    <n v="0"/>
    <s v="ONGC Petro additions Ltd."/>
    <s v="INR"/>
    <n v="0"/>
    <n v="0"/>
    <n v="0"/>
    <n v="0"/>
    <n v="0"/>
    <n v="0"/>
    <n v="0"/>
    <n v="0"/>
    <n v="0"/>
    <n v="0"/>
    <n v="0"/>
    <n v="0"/>
    <n v="0"/>
    <n v="0"/>
    <s v="Chemcial store"/>
    <s v="P04"/>
    <n v="1605"/>
    <x v="2"/>
  </r>
  <r>
    <s v="0P5270020011"/>
    <s v="GSKT,RND,1297/1233X4MM,2842041,THJANSEN"/>
    <s v="SPARE PARTS; PART NAME:GASKET, ROUND; MANUFACTURER PART NUMBER:2842041; MANUFACTURER:TH. JANSEN - ARMATUREN GMBH; DIMENSIONS:DIA1297/1233 X 4 MM; MATERIAL:GRAPHITE W/STAINLESS STL LAYER; DRAWING NUMBER:AZ2630--VC100023.03.1; ITEM POSITION NUMBER:400;1297/1233 X 4 MM; MATERIAL:GRAPHITE W/STAINLESS STL LAYER; DRAWING NUMBER:AZ2630--VC100023.03.1; ITEM POSITION NUMBER:400;EQUIPMENT NAME:CRACKED &amp; DECOKING GAS VALVES; EQUIPMENT MAKE:TH. JANSEN - ARMATUREN GMBH; EQUIPMENT MODEL:AZ2630 DGV 48&quot;;ADDITIONAL INFORMATION:VALVE SIZE 48 IN; CONTRACTOR DOCUMENT NUMBER: 0012AN1350-11-R-ZE 1001.003"/>
    <d v="2022-08-18T00:00:00"/>
    <s v="SPARE_PARTS"/>
    <x v="2"/>
    <s v="2000"/>
    <s v="SP01"/>
    <s v="EA"/>
    <n v="2"/>
    <n v="490590.7"/>
    <n v="0"/>
    <n v="0"/>
    <n v="490590.7"/>
    <s v="ZSPR"/>
    <n v="0"/>
    <s v=""/>
    <n v="0"/>
    <n v="0"/>
    <s v="ONGC Petro additions Ltd."/>
    <s v="INR"/>
    <n v="0"/>
    <n v="0"/>
    <n v="0"/>
    <n v="0"/>
    <n v="0"/>
    <n v="0"/>
    <n v="0"/>
    <n v="0"/>
    <n v="0"/>
    <n v="0"/>
    <n v="0"/>
    <n v="0"/>
    <n v="0"/>
    <n v="0"/>
    <s v="Shutdown Plan Mt"/>
    <s v="P04"/>
    <n v="501"/>
    <x v="2"/>
  </r>
  <r>
    <s v="0P4119180029"/>
    <s v="STAGED GAS TIP ASSY,1/2INBB-424,CALLIDUS"/>
    <s v="SPARE PARTS; PART NAME:STAGED GAS TIP ASSEMBLY; MANUFACTURER PARTNUMBER:BB-424; MANUFACTURER: CALLIDUS TECHNOLOGIES LLC; DIMENSIONS:1/2IN;MATERIAL:STAINLESS STEEL 304/CK-20; DRAWING NUMBER:&lt;(&gt;&amp;&lt;)&gt;AD-11-B-ZE4105;ITEM POSITION NUMBER:9; EQUIPMENT NAME: BURNER; EQUIPMENT MODEL:CUBLF-6W"/>
    <d v="2018-12-20T00:00:00"/>
    <s v="SPARE_PARTS"/>
    <x v="2"/>
    <s v="2000"/>
    <s v="CH01"/>
    <s v="EA"/>
    <n v="19"/>
    <n v="489822.47"/>
    <n v="0"/>
    <n v="0"/>
    <n v="489822.47"/>
    <s v="ZSPR"/>
    <n v="0"/>
    <s v=""/>
    <n v="0"/>
    <n v="0"/>
    <s v="ONGC Petro additions Ltd."/>
    <s v="INR"/>
    <n v="0"/>
    <n v="0"/>
    <n v="0"/>
    <n v="0"/>
    <n v="0"/>
    <n v="0"/>
    <n v="0"/>
    <n v="0"/>
    <n v="0"/>
    <n v="0"/>
    <n v="0"/>
    <n v="0"/>
    <n v="0"/>
    <n v="0"/>
    <s v="Chemcial store"/>
    <s v="P04"/>
    <n v="1838"/>
    <x v="2"/>
  </r>
  <r>
    <s v="0P1141120092"/>
    <s v="RADIATOR,COOL,TR00074510505782,SEA"/>
    <s v="SPARE PARTS; PART NAME:RADIATOR,COOLING; DRAWING NUMBER:C-11384-07; MANUFACTURER:SEA; MANUFACTURER PART NUMBER:TR00074510505782"/>
    <d v="2017-07-26T00:00:00"/>
    <s v="SPARE_PARTS"/>
    <x v="2"/>
    <s v="2000"/>
    <s v="CH01"/>
    <s v="EA"/>
    <n v="2"/>
    <n v="487148.31"/>
    <n v="0"/>
    <n v="0"/>
    <n v="487148.31"/>
    <s v="ZSPR"/>
    <n v="0"/>
    <s v=""/>
    <n v="0"/>
    <n v="0"/>
    <s v="ONGC Petro additions Ltd."/>
    <s v="INR"/>
    <n v="0"/>
    <n v="0"/>
    <n v="0"/>
    <n v="0"/>
    <n v="0"/>
    <n v="0"/>
    <n v="0"/>
    <n v="0"/>
    <n v="0"/>
    <n v="0"/>
    <n v="0"/>
    <n v="0"/>
    <n v="0"/>
    <n v="0"/>
    <s v="Chemcial store"/>
    <s v="P01"/>
    <n v="2350"/>
    <x v="2"/>
  </r>
  <r>
    <s v="0P4205020222"/>
    <s v="BSHG,SUS403,3PS-47078,47079/315,SHIN-NIP"/>
    <s v="SPARE PARTS; PART NAME:BUSHING; MANUFACTURER PART NUMBER:3PS-47078, 47079/315; MANUFACTURER:SHIN NIPPON MACHINERY CO LTD;MATERIAL:SUS 403; DRAWING NUMBER:3PS-47078, 47079; ITEM POSITION NUMBER:315; EQUIPMENT NAME:BIG PUMP; EQUIPMENT MAKE:SHIN NIPPONMACHINERY CO., LTD; EQUIPMENT MODEL:4-0/4578 HDV; EQUIPMENT MODEL:40/4578 HDV; ADDITIONAL INFORMATION:PACKING BOX; EQUIPMENTMANUFACTURER PART NO: 315; CONTRACTOR DOCUMENT NUMBER: MGA102-D-DS-00011, 00021"/>
    <d v="2018-01-02T00:00:00"/>
    <s v="SPARE_PARTS"/>
    <x v="2"/>
    <s v="2000"/>
    <s v="CH01"/>
    <s v="EA"/>
    <n v="6"/>
    <n v="484224"/>
    <n v="0"/>
    <n v="0"/>
    <n v="484224"/>
    <s v="ZSPR"/>
    <n v="0"/>
    <s v=""/>
    <n v="0"/>
    <n v="0"/>
    <s v="ONGC Petro additions Ltd."/>
    <s v="INR"/>
    <n v="0"/>
    <n v="0"/>
    <n v="0"/>
    <n v="0"/>
    <n v="0"/>
    <n v="0"/>
    <n v="0"/>
    <n v="0"/>
    <n v="0"/>
    <n v="0"/>
    <n v="0"/>
    <n v="0"/>
    <n v="0"/>
    <n v="0"/>
    <s v="Chemcial store"/>
    <s v="P04"/>
    <n v="2190"/>
    <x v="2"/>
  </r>
  <r>
    <s v="0P1401061106"/>
    <s v="CLUTCH RPR KIT SET,MNKT19383,ELLIOTT"/>
    <s v="SPARE PARTS; PART NAME:SSS CLUTCH REPAIR KIT SET; DRAWING NUMBER:10-0303;EQUIPMENT NAME:CRACKED GAS COMPRESSOR DRIVE TURBINE; EQUIPMENT MAKE:ELLIOTTTURBOMACHINERY; EQUIPMENT MODEL:SNV-10; MANUFACTURER PART NUMBER:MNKT19383;MANUFACTURER:ELLIOTT TURBOMACHINERY; CONSISTING OF BELOW:1. PAWL (2 EA); 2. PAWLSPRING (2 EA); 3. PAWL PIN (2 EA); 4. PAWL STOP PIN (2 EA); 5. SOCKET SET SCREW(4 EA); EQUIPMENT CODE:1100000668"/>
    <d v="2022-02-07T00:00:00"/>
    <s v="SPARE_PARTS"/>
    <x v="2"/>
    <s v="2000"/>
    <s v="SP01"/>
    <s v="ST"/>
    <n v="1"/>
    <n v="483788.79999999999"/>
    <n v="0"/>
    <n v="0"/>
    <n v="483788.79999999999"/>
    <s v="ZSPR"/>
    <n v="0"/>
    <s v=""/>
    <n v="0"/>
    <n v="0"/>
    <s v="ONGC Petro additions Ltd."/>
    <s v="INR"/>
    <n v="0"/>
    <n v="0"/>
    <n v="0"/>
    <n v="0"/>
    <n v="0"/>
    <n v="0"/>
    <n v="0"/>
    <n v="0"/>
    <n v="0"/>
    <n v="0"/>
    <n v="0"/>
    <n v="0"/>
    <n v="0"/>
    <n v="0"/>
    <s v="Shutdown Plan Mt"/>
    <s v="P04"/>
    <n v="693"/>
    <x v="2"/>
  </r>
  <r>
    <s v="0P4165010430"/>
    <s v="SENSOR,F/PH ANLYSR,YOKOGAWA"/>
    <s v="SPARE PARTS; PART NAME:SENSOR; ADDITIONAL INFORMATION:FOR PH ANALYSER; MANUFACTURER:YOKOGAWA ELECTRIC;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
    <d v="2019-07-23T00:00:00"/>
    <s v="SPARE_PARTS"/>
    <x v="4"/>
    <s v="2000"/>
    <s v="GS01"/>
    <s v="EA"/>
    <n v="9"/>
    <n v="482952.8"/>
    <n v="0"/>
    <n v="0"/>
    <n v="482952.8"/>
    <s v="ZSPR"/>
    <n v="0"/>
    <s v=""/>
    <n v="0"/>
    <n v="0"/>
    <s v="ONGC Petro additions Ltd."/>
    <s v="INR"/>
    <n v="0"/>
    <n v="0"/>
    <n v="0"/>
    <n v="0"/>
    <n v="0"/>
    <n v="0"/>
    <n v="0"/>
    <n v="0"/>
    <n v="0"/>
    <n v="0"/>
    <n v="0"/>
    <n v="0"/>
    <n v="0"/>
    <n v="0"/>
    <s v="General Store"/>
    <s v="P03"/>
    <n v="1623"/>
    <x v="2"/>
  </r>
  <r>
    <s v="0T3605100001"/>
    <s v="FUEL GAS,NG/RLNG,F/CAPTIVE PWR PLANT"/>
    <s v="NG/RLNG FUEL GAS; FOR CAPTIVE POWER PLANT; N2:TYPICAL RANGE:0.21 TO 0.51 (MOL %); LIMITING COMPOSITION:1.38 MAX (MOL %);OXYGEN:TYPICAL RANGE (MOL %) NIL LIMITING COMPOSITION (MOL %) 0.49 MAX; HYDROGEN SULPHIDE:TYPICAL RANGE:7 PPM WT (MOL %); LIMITINGOXYGEN:TYPICAL RANGE (MOL %) NIL LIMITING COMPOSITION (MOL %) 0.49 MAX; HYDROGEN SULPHIDE:TYPICAL RANGE:7 PPM WT (MOL %); LIMITINGCOMPOSITION:10 PPM WT MAX (MOL %); TOTAL SULPHUR:TYPICAL RANGE:30 PPM WT (MOL %); LIMITING COMPOSITION:30 PPM WT MAX (MOL %);METHANE(C1):TYPICAL RANGE:98.8 TO 99.36 (MOL %); LIMITING COMPOSITION:83.87 MIN (MOL %); ETHANE(C2):TYPICAL RANGE:0.86 TO 0.13 (MOL%); LIMITING COMPOSITION:9.08 MAX (MOL %); PROPANE:TYPICAL RANGE:0.13 TO 0 (MOL %); LIMITING COMPOSITION:2.96 MAX (MOL %);C4’S:TYPICAL RANGE: 0 (MOL %); LIMITING COMPOSITION:1.97 MAX (MOL %); C5+:TYPICAL RANGE:0 (MOL %); LIMITING COMPOSITION:0.25 MAX(MOL %); ADDITIONALLY:1. PRESSURE SHOULD BE IN ACCORDANCE WITH THE GAS TRANSPORTER’S NETWORK; 2. SHALL, IN NO EVENT, CONTAIN ANYMIX OF COMPONENTS THAT WILL CAUSE THE PRESENCE OF ANY LIQUID IN THE PIPELINE UNDER NORMAL OPERATING CONDITIONS; 3. SHALL NOTCONTAIN ANY TOXIC OR HAZARDOUS SUBSTANCE, IN CONCENTRATION WHICH IN THE NORMAL USE OF THE GAS RESULTS IN AN UNACCEPTABLE RISK TOHEALTH OR INJURIOUS TO PIPELINE FACILITIES; NG=NATURAL GAS, RLNG=REGASIFIED LIQUIFIED NATURAL GAS"/>
    <d v="2023-11-30T00:00:00"/>
    <s v="NG/RLNG FUEL GAS"/>
    <x v="2"/>
    <s v="2000"/>
    <s v="CPS1"/>
    <s v="MBT"/>
    <n v="895.50300000000004"/>
    <n v="482354.25"/>
    <n v="0"/>
    <n v="0"/>
    <n v="482354.25"/>
    <s v="ZSTO"/>
    <n v="0"/>
    <s v=""/>
    <n v="0"/>
    <n v="0"/>
    <s v="ONGC Petro additions Ltd."/>
    <s v="INR"/>
    <n v="0"/>
    <n v="0"/>
    <n v="0"/>
    <n v="0"/>
    <n v="0"/>
    <n v="0"/>
    <n v="0"/>
    <n v="0"/>
    <n v="0"/>
    <n v="0"/>
    <n v="0"/>
    <n v="0"/>
    <n v="0"/>
    <n v="0"/>
    <s v="Store at CPP - S"/>
    <s v="S21"/>
    <n v="32"/>
    <x v="1"/>
  </r>
  <r>
    <s v="0P0957010005"/>
    <s v="SW,FTE,48PORT,CATALYST2960SERIES,CISCO"/>
    <s v="NETWORK SWITCHES; PORT, QUANTITY:48; MODEL NUMBER:CATALYST 2960 SERIES; MANUFACTURER:CISCO SYSTEMS; MANUFACTURER PARTNUMBER:WS-C2960-48TC-L; FOR HONEYWELL FTE NETWORK (FTE-FAULT TOLERANT ETHERNET); EQUIPMENT NAME:DCS ESD F&amp;G SYSTEM"/>
    <d v="2016-06-29T00:00:00"/>
    <s v="NE_SWITCHES"/>
    <x v="4"/>
    <s v="2000"/>
    <s v="GS01"/>
    <s v="EA"/>
    <n v="2"/>
    <n v="476964"/>
    <n v="0"/>
    <n v="0"/>
    <n v="476964"/>
    <s v="ZSPR"/>
    <n v="0"/>
    <s v=""/>
    <n v="0"/>
    <n v="0"/>
    <s v="ONGC Petro additions Ltd."/>
    <s v="INR"/>
    <n v="0"/>
    <n v="0"/>
    <n v="0"/>
    <n v="0"/>
    <n v="0"/>
    <n v="0"/>
    <n v="0"/>
    <n v="0"/>
    <n v="0"/>
    <n v="0"/>
    <n v="0"/>
    <n v="0"/>
    <n v="0"/>
    <n v="0"/>
    <s v="General Store"/>
    <s v="P03"/>
    <n v="2742"/>
    <x v="2"/>
  </r>
  <r>
    <s v="0P4205022955"/>
    <s v="PMP,BARE,3545/062,IMOPUMP"/>
    <s v="SPARE PARTS; PART NAME:PUMP,BARE; EQUIPMENT NAME:PUMP; EQUIPMENT MAKE:IMO PUMP; EQUIPMENT MODEL:AA3G/NVSSCA162SD ; MANUFACTURER:IMOPUMP; MANUFACTURER PART NUMBER:3545/062"/>
    <d v="2016-05-20T00:00:00"/>
    <s v="SPARE_PARTS"/>
    <x v="2"/>
    <s v="2000"/>
    <s v="CH01"/>
    <s v="EA"/>
    <n v="1"/>
    <n v="476253.36"/>
    <n v="0"/>
    <n v="0"/>
    <n v="476253.36"/>
    <s v="ZSPR"/>
    <n v="0"/>
    <s v=""/>
    <n v="0"/>
    <n v="0"/>
    <s v="ONGC Petro additions Ltd."/>
    <s v="INR"/>
    <n v="0"/>
    <n v="0"/>
    <n v="0"/>
    <n v="0"/>
    <n v="0"/>
    <n v="0"/>
    <n v="0"/>
    <n v="0"/>
    <n v="0"/>
    <n v="0"/>
    <n v="0"/>
    <n v="0"/>
    <n v="0"/>
    <n v="0"/>
    <s v="Chemcial store"/>
    <s v="P04"/>
    <n v="2782"/>
    <x v="2"/>
  </r>
  <r>
    <s v="0P4102200557"/>
    <s v="SEAT SET,SS316,1091480-B1,METSO"/>
    <s v="SPARE PARTS; PART NAME:SEAT SET; MATERIAL:AISI 316 + WC-CO; DRAWING NUMBER:F00732; ITEM POSITION NUMBER:7, 035, 062, 129, 130;EQUIPMENT NAME:BALL BLOW DOWN VALVE; EQUIPMENT MAKE:METSO AUTOMATION; EQUIPMENT MODEL:D5DY08YR1B103, D2DY06YR1B103; ADDITIONALINFORMATION:D1F/D2D 06 B1; MANUFACTURER:METSO AUTOMATION; MANUFACTURER PART NUMBER:1091480-B1; EQUIPMENT MODEL:D2DY06YR1B103,D5DY08YR1B103"/>
    <d v="2017-02-18T00:00:00"/>
    <s v="SPARE_PARTS"/>
    <x v="2"/>
    <s v="2000"/>
    <s v="GS01"/>
    <s v="ST"/>
    <n v="1"/>
    <n v="474554.32"/>
    <n v="0"/>
    <n v="0"/>
    <n v="474554.32"/>
    <s v="ZSPR"/>
    <n v="0"/>
    <s v=""/>
    <n v="0"/>
    <n v="0"/>
    <s v="ONGC Petro additions Ltd."/>
    <s v="INR"/>
    <n v="0"/>
    <n v="0"/>
    <n v="0"/>
    <n v="0"/>
    <n v="0"/>
    <n v="0"/>
    <n v="0"/>
    <n v="0"/>
    <n v="0"/>
    <n v="0"/>
    <n v="0"/>
    <n v="0"/>
    <n v="0"/>
    <n v="0"/>
    <s v="General Store"/>
    <s v="P03"/>
    <n v="2508"/>
    <x v="2"/>
  </r>
  <r>
    <s v="0P4165010204"/>
    <s v="PRCSR,DI,MC-PDIY22,HONEYWLL"/>
    <s v="INSTRUMENT SYSTEMS; TYPE:DIGITAL INPUT PROCESSOR; MANUFACTURER MODEL NUMBER:MC-PDIY22; MANUFACTURER:HONEYWELL; MANUFACTURER PARTNUMBER:80363972-150; VOLTAGE RATING:24 VDC; INPUT RANGE:15 TO 30 VDC; INPUT CHANNEL:32 POINTS AND REDUNDANCY SUPPORTED;; EQUIPMENTNAME:DCS ESD F&amp;G SYSTEM"/>
    <d v="2019-08-05T00:00:00"/>
    <s v="INSTRUMENT_SYSTEMS"/>
    <x v="4"/>
    <s v="2000"/>
    <s v="GS01"/>
    <s v="EA"/>
    <n v="6"/>
    <n v="474327.43"/>
    <n v="0"/>
    <n v="0"/>
    <n v="474327.43"/>
    <s v="ZSPR"/>
    <n v="0"/>
    <s v=""/>
    <n v="0"/>
    <n v="0"/>
    <s v="ONGC Petro additions Ltd."/>
    <s v="INR"/>
    <n v="0"/>
    <n v="0"/>
    <n v="0"/>
    <n v="0"/>
    <n v="0"/>
    <n v="0"/>
    <n v="0"/>
    <n v="0"/>
    <n v="0"/>
    <n v="0"/>
    <n v="0"/>
    <n v="0"/>
    <n v="0"/>
    <n v="0"/>
    <s v="General Store"/>
    <s v="P03"/>
    <n v="1610"/>
    <x v="2"/>
  </r>
  <r>
    <s v="0P0802030003"/>
    <s v="SEAL,LABY,BRG,350020,ABB"/>
    <s v="SPARE PARTS; PART NAME:SEAL, LABYRINTH, BEARING; MANUFACTURER PART NUMBER:350020; MANUFACTURER:ABB; MATERIAL:POLYAMIDE IMIDE;DRAWING NUMBER:MGB301-D-DR-00100; ITEM POSITION NUMBER:5; EQUIPMENT NAME:RECYCLE GAS COMPRESSOR; EQUIPMENT MODEL:AMI500L4ABSNH;SUPPLIER PART NUMBER:03S-K44291#AA; SUPPLIER:KOBE STEEL; FOR DE ZLL EF14"/>
    <d v="2018-04-27T00:00:00"/>
    <s v="SPARE_PARTS"/>
    <x v="2"/>
    <s v="2000"/>
    <s v="GS01"/>
    <s v="ST"/>
    <n v="2"/>
    <n v="472216.05"/>
    <n v="0"/>
    <n v="0"/>
    <n v="472216.05"/>
    <s v="ZSPR"/>
    <n v="0"/>
    <s v=""/>
    <n v="0"/>
    <n v="0"/>
    <s v="ONGC Petro additions Ltd."/>
    <s v="INR"/>
    <n v="0"/>
    <n v="0"/>
    <n v="0"/>
    <n v="0"/>
    <n v="0"/>
    <n v="0"/>
    <n v="0"/>
    <n v="0"/>
    <n v="0"/>
    <n v="0"/>
    <n v="0"/>
    <n v="0"/>
    <n v="0"/>
    <n v="0"/>
    <s v="General Store"/>
    <s v="P04"/>
    <n v="2075"/>
    <x v="2"/>
  </r>
  <r>
    <s v="0P0802030006"/>
    <s v="SEAL,LABY,BRG,350018,ABB"/>
    <s v="SPARE PARTS; PART NAME:SEAL, LABYRINTH, BEARING; MANUFACTURER PART NUMBER:350018; MANUFACTURER:ABB; MATERIAL:POLYAMIDIMIDE; DRAWINGNUMBER:MGB301-D-DR-00100; ITEM POSITION NUMBER:8; EQUIPMENT NAME:RECYCLE GAS COMPRESSOR; EQUIPMENT MODEL:AMI500L4ABSNH; SUPPLIERPART NUMBER:03S-K44291#AA; SUPPLIER:KOBE STEEL; FOR NDE ZLL EF11"/>
    <d v="2018-04-27T00:00:00"/>
    <s v="SPARE_PARTS"/>
    <x v="2"/>
    <s v="2000"/>
    <s v="GS01"/>
    <s v="ST"/>
    <n v="2"/>
    <n v="472216.05"/>
    <n v="0"/>
    <n v="0"/>
    <n v="472216.05"/>
    <s v="ZSPR"/>
    <n v="0"/>
    <s v=""/>
    <n v="0"/>
    <n v="0"/>
    <s v="ONGC Petro additions Ltd."/>
    <s v="INR"/>
    <n v="0"/>
    <n v="0"/>
    <n v="0"/>
    <n v="0"/>
    <n v="0"/>
    <n v="0"/>
    <n v="0"/>
    <n v="0"/>
    <n v="0"/>
    <n v="0"/>
    <n v="0"/>
    <n v="0"/>
    <n v="0"/>
    <n v="0"/>
    <s v="General Store"/>
    <s v="P04"/>
    <n v="2075"/>
    <x v="2"/>
  </r>
  <r>
    <s v="0T3604030002"/>
    <s v="Hot Oil (Barrel Therm 400)_PP&amp;PE"/>
    <s v="OILS; MANUFACTURER PART NUMBER:THERM 400; EQUIPMENT NAME:HOT OIL SYSTEM"/>
    <d v="2023-11-30T00:00:00"/>
    <s v="OILS"/>
    <x v="1"/>
    <s v="2000"/>
    <s v="PPS1"/>
    <s v="L"/>
    <n v="400"/>
    <n v="470874.25"/>
    <n v="0"/>
    <n v="0"/>
    <n v="470874.25"/>
    <s v="ZSTO"/>
    <n v="0"/>
    <s v=""/>
    <n v="0"/>
    <n v="0"/>
    <s v="ONGC Petro additions Ltd."/>
    <s v="INR"/>
    <n v="0"/>
    <n v="0"/>
    <n v="0"/>
    <n v="0"/>
    <n v="0"/>
    <n v="0"/>
    <n v="0"/>
    <n v="0"/>
    <n v="0"/>
    <n v="0"/>
    <n v="0"/>
    <n v="0"/>
    <n v="0"/>
    <n v="0"/>
    <s v="PP store - Sec."/>
    <s v="S08"/>
    <n v="32"/>
    <x v="1"/>
  </r>
  <r>
    <s v="0P4104010018"/>
    <s v="PNL,MULTI,TOUCH,6AV66430CD011AX1,SIEMENS"/>
    <s v="CONTROL PANELS, INSTRUMENTATION; TYPE:PANEL,MULTI,TOUCH; MANUFACTURER MODEL NUMBER:SIMATIC MP 277; MANUFACTURER:SIEMENS;MANUFACTURER PART NUMBER:6AV6643-0CD01-1AX1; TYPE, DISPLAY:TFT; SIZE:10 IN; RESOLUTION:640 X 480 PIXEL; CONTROL ELEMENTS:TOUCHSCREEN; VOLTAGE:24 VDC; CAPACITY:128 MBYTE; INGRESS PROTECTION:IP65; DIMENSION:335 X 275 MM; WEIGHT:2.65 KG"/>
    <d v="2017-09-25T00:00:00"/>
    <s v="IN_CONTROL_PANELS"/>
    <x v="4"/>
    <s v="2000"/>
    <s v="GS01"/>
    <s v="EA"/>
    <n v="1"/>
    <n v="467289.06"/>
    <n v="0"/>
    <n v="0"/>
    <n v="467289.06"/>
    <s v="ZSPR"/>
    <n v="0"/>
    <s v=""/>
    <n v="0"/>
    <n v="0"/>
    <s v="ONGC Petro additions Ltd."/>
    <s v="INR"/>
    <n v="0"/>
    <n v="0"/>
    <n v="0"/>
    <n v="0"/>
    <n v="0"/>
    <n v="0"/>
    <n v="0"/>
    <n v="0"/>
    <n v="0"/>
    <n v="0"/>
    <n v="0"/>
    <n v="0"/>
    <n v="0"/>
    <n v="0"/>
    <s v="General Store"/>
    <s v="P03"/>
    <n v="2289"/>
    <x v="2"/>
  </r>
  <r>
    <s v="0P4165010344"/>
    <s v="CBL,CONN,25M,FS-SICC-0001/L25,HONEYWLL"/>
    <s v="ADAPTORS, CABLE CONNECTOR; TYPE:SYSTEM INTERCONNECTION; MANUFACTURER:HONEYWELL; :FS-SICC-0001/L25; LENGTH:25 M; EQUIPMENT NAME:DCSESD F&amp;G SYSTEM"/>
    <d v="2016-06-29T00:00:00"/>
    <s v="CA_ADAPTORS"/>
    <x v="4"/>
    <s v="2000"/>
    <s v="GS01"/>
    <s v="EA"/>
    <n v="10"/>
    <n v="467280"/>
    <n v="0"/>
    <n v="0"/>
    <n v="467280"/>
    <s v="ZSPR"/>
    <n v="0"/>
    <s v=""/>
    <n v="0"/>
    <n v="0"/>
    <s v="ONGC Petro additions Ltd."/>
    <s v="INR"/>
    <n v="0"/>
    <n v="0"/>
    <n v="0"/>
    <n v="0"/>
    <n v="0"/>
    <n v="0"/>
    <n v="0"/>
    <n v="0"/>
    <n v="0"/>
    <n v="0"/>
    <n v="0"/>
    <n v="0"/>
    <n v="0"/>
    <n v="0"/>
    <s v="General Store"/>
    <s v="P03"/>
    <n v="2742"/>
    <x v="2"/>
  </r>
  <r>
    <s v="0P1003020275"/>
    <s v="FAN,MOT,50/60HZ,1000151726,NIDEC"/>
    <s v="SPARE PARTS; PART NAME:MOTOR FAN; PART NAME:F/INVERTER/TRANSF.CUBICLE; EQUIPMENT MAKE:NIDEC; MANUFACTURER:NIDEC; MANUFACTURER PARTNUMBER:1000151726; FREQUENCY:50/60 HZ"/>
    <d v="2018-04-27T00:00:00"/>
    <s v="SPARE_PARTS"/>
    <x v="2"/>
    <s v="2000"/>
    <s v="CH01"/>
    <s v="EA"/>
    <n v="2"/>
    <n v="465313.35"/>
    <n v="0"/>
    <n v="0"/>
    <n v="465313.35"/>
    <s v="ZSPR"/>
    <n v="0"/>
    <s v=""/>
    <n v="0"/>
    <n v="0"/>
    <s v="ONGC Petro additions Ltd."/>
    <s v="INR"/>
    <n v="0"/>
    <n v="0"/>
    <n v="0"/>
    <n v="0"/>
    <n v="0"/>
    <n v="0"/>
    <n v="0"/>
    <n v="0"/>
    <n v="0"/>
    <n v="0"/>
    <n v="0"/>
    <n v="0"/>
    <n v="0"/>
    <n v="0"/>
    <s v="Chemcial store"/>
    <s v="P01"/>
    <n v="2075"/>
    <x v="2"/>
  </r>
  <r>
    <s v="0P4102211058"/>
    <s v="SOFT PART,3024R0065V101113SOFK,ISGSPA"/>
    <s v="SPARE PARTS; PART NAME:SOFT SPARE PART; MATERIAL:RPTFE/VITON; DRAWING NUMBER:MPQ101-D-DS-0019/09IN02.01-01; ITEM POSITIONNUMBER:30-35,37,39 AND 41; EQUIPMENT NAME:HAND ON-OFF VALVE; EQUIPMENT MAKE:IMPIANTI SISTEMA GEL S.P.A; EQUIPMENTMODEL:3024R0065V10-11-13; MANUFACTURER:IMPIANTI SISTEMA GEL S.P.A; MANUFACTURER PART NUMBER:3024R0065V101113SOFK; PART CONSISTSOF:SEATS, BODY GASKET, PACKING; REAL MANUFACTURER:BREMISG"/>
    <d v="2017-08-16T00:00:00"/>
    <s v="SPARE_PARTS"/>
    <x v="2"/>
    <s v="2000"/>
    <s v="GS01"/>
    <s v="ST"/>
    <n v="1"/>
    <n v="463348.03"/>
    <n v="0"/>
    <n v="0"/>
    <n v="463348.03"/>
    <s v="ZSPR"/>
    <n v="0"/>
    <s v=""/>
    <n v="0"/>
    <n v="0"/>
    <s v="ONGC Petro additions Ltd."/>
    <s v="INR"/>
    <n v="0"/>
    <n v="0"/>
    <n v="0"/>
    <n v="0"/>
    <n v="0"/>
    <n v="0"/>
    <n v="0"/>
    <n v="0"/>
    <n v="0"/>
    <n v="0"/>
    <n v="0"/>
    <n v="0"/>
    <n v="0"/>
    <n v="0"/>
    <s v="General Store"/>
    <s v="P03"/>
    <n v="2329"/>
    <x v="2"/>
  </r>
  <r>
    <s v="0P0802030002"/>
    <s v="OIL RING,BRG,CuZn40,9874641,ABB"/>
    <s v="SPARE PARTS; PART NAME:OIL RING, BEARING; MANUFACTURER PART NUMBER:9874641; MANUFACTURER:ABB; MATERIAL:CuZn40; DRAWINGNUMBER:MGB301-D-DR-00100; ITEM POSITION NUMBER:4; EQUIPMENT NAME:RECYCLE GAS COMPRESSOR; EQUIPMENT MODEL:AMI500L4ABSNH; SUPPLIERPART NUMBER:03S-K44291#AA; SUPPLIER:KOBE STEEL; FOR DE ZLL EL 14-1"/>
    <d v="2018-04-27T00:00:00"/>
    <s v="SPARE_PARTS"/>
    <x v="2"/>
    <s v="2000"/>
    <s v="GS01"/>
    <s v="EA"/>
    <n v="1"/>
    <n v="460698.91"/>
    <n v="0"/>
    <n v="0"/>
    <n v="460698.91"/>
    <s v="ZSPR"/>
    <n v="0"/>
    <s v=""/>
    <n v="0"/>
    <n v="0"/>
    <s v="ONGC Petro additions Ltd."/>
    <s v="INR"/>
    <n v="0"/>
    <n v="0"/>
    <n v="0"/>
    <n v="0"/>
    <n v="0"/>
    <n v="0"/>
    <n v="0"/>
    <n v="0"/>
    <n v="0"/>
    <n v="0"/>
    <n v="0"/>
    <n v="0"/>
    <n v="0"/>
    <n v="0"/>
    <s v="General Store"/>
    <s v="P04"/>
    <n v="2075"/>
    <x v="2"/>
  </r>
  <r>
    <s v="0P5270030320"/>
    <s v="THRD PIN,316479,THJANSEN"/>
    <s v="SPARE PARTS; PART NAME:THREADED PIN; DRAWINGNUMBER:AZ2630_VC100023.02/VC100023.03; ITEM POSITION NUMBER:40.1; EQUIPMENTNAME:CRACKED GAS VALVE; EQUIPMENT MAKE:TH. JANSEN - ARMATUREN; EQUIPMENTMODEL:AZ2630 DGV 40INCH AND 48INCH; MANUFACTURER PART NUMBER:316479;MANUFACTURER:TH. JANSEN - ARMATUREN; SIZE:40 AND 48 IN; PRESSUREDESIGNATION:ASME CLASS 300"/>
    <d v="2022-08-18T00:00:00"/>
    <s v="SPARE_PARTS"/>
    <x v="2"/>
    <s v="2000"/>
    <s v="SP01"/>
    <s v="EA"/>
    <n v="9"/>
    <n v="453020.85"/>
    <n v="0"/>
    <n v="0"/>
    <n v="453020.85"/>
    <s v="ZSPR"/>
    <n v="0"/>
    <s v=""/>
    <n v="0"/>
    <n v="0"/>
    <s v="ONGC Petro additions Ltd."/>
    <s v="INR"/>
    <n v="0"/>
    <n v="0"/>
    <n v="0"/>
    <n v="0"/>
    <n v="0"/>
    <n v="0"/>
    <n v="0"/>
    <n v="0"/>
    <n v="0"/>
    <n v="0"/>
    <n v="0"/>
    <n v="0"/>
    <n v="0"/>
    <n v="0"/>
    <s v="Shutdown Plan Mt"/>
    <s v="P04"/>
    <n v="501"/>
    <x v="2"/>
  </r>
  <r>
    <s v="0T0713520036"/>
    <s v="INERT CERAMIC BALLS,1200-1400KG/M³,1IN"/>
    <s v="CATALYST BED SUPPORTS; TYPE:INERT CERAMIC BALLS; WEIGHT, BULK:1200 TO 1400KG/M³; DIMENSIONS:1 IN; SILICA WEIGHT:63 TO 72%; ALUMINA CONTENT WEIGHT:&gt;23%;SILICA+ALUMINA:&gt;90%; LEACHABLE IRON WEIGHT:&lt;0.1%; DEVIATION OF SHAPE:1.25DMAX/DMIN; POROCITY VOLUME:&lt;7%; CRUSHING STRENGTH:400 N/M2(MIN); SIZE WISE CRUSHSTRENGTH:6350 N(MIN); ATTRITION INDEX:&gt;99.9%"/>
    <d v="2019-01-02T00:00:00"/>
    <s v="CA_BED_SUPPORTS"/>
    <x v="2"/>
    <s v="2000"/>
    <s v="SP01"/>
    <s v="MT"/>
    <n v="3.08"/>
    <n v="450604"/>
    <n v="0"/>
    <n v="0"/>
    <n v="450604"/>
    <s v="ZSTO"/>
    <n v="0"/>
    <s v=""/>
    <n v="0"/>
    <n v="0"/>
    <s v="ONGC Petro additions Ltd."/>
    <s v="INR"/>
    <n v="0"/>
    <n v="0"/>
    <n v="0"/>
    <n v="0"/>
    <n v="0"/>
    <n v="0"/>
    <n v="0"/>
    <n v="0"/>
    <n v="0"/>
    <n v="0"/>
    <n v="0"/>
    <n v="0"/>
    <n v="0"/>
    <n v="0"/>
    <s v="Shutdown Plan Mt"/>
    <s v="S01"/>
    <n v="1825"/>
    <x v="1"/>
  </r>
  <r>
    <s v="0P4205030134"/>
    <s v="WEAR RING,CSG,3PS-47091/381,SHIN-NIP"/>
    <s v="SPARE PARTS; PART NAME:WEAR RING, CASING; MANUFACTURER PART NUMBER:3PS-47091/381; MANUFACTURER:SHIN NIPPON MACHINERY CO LTD;MATERIAL:SUS 420 J2; DRAWING NUMBER:3PS-47091; ITEM POSITION NUMBER:381; EQUIPMENT NAME:CENTRIFUGAL PUMP; EQUIPMENT MAKE:SHINNIPPON MACHINERY CO., LTD; EQUIPMENT MODEL:8/1526 HTB -9ST; ADDITIONAL INFORMATION:RADIAL; EQUIPMENT MANUFACTURER PART NO: 381;CONTRACTOR DOCUMENT NUMBER: MGA108-D-DR-00021"/>
    <d v="2017-07-25T00:00:00"/>
    <s v="SPARE_PARTS"/>
    <x v="2"/>
    <s v="2000"/>
    <s v="CH01"/>
    <s v="EA"/>
    <n v="16"/>
    <n v="446976"/>
    <n v="0"/>
    <n v="0"/>
    <n v="446976"/>
    <s v="ZSPR"/>
    <n v="0"/>
    <s v=""/>
    <n v="0"/>
    <n v="0"/>
    <s v="ONGC Petro additions Ltd."/>
    <s v="INR"/>
    <n v="0"/>
    <n v="0"/>
    <n v="0"/>
    <n v="0"/>
    <n v="0"/>
    <n v="0"/>
    <n v="0"/>
    <n v="0"/>
    <n v="0"/>
    <n v="0"/>
    <n v="0"/>
    <n v="0"/>
    <n v="0"/>
    <n v="0"/>
    <s v="Chemcial store"/>
    <s v="P04"/>
    <n v="2351"/>
    <x v="2"/>
  </r>
  <r>
    <s v="0P4100980579"/>
    <s v="COLUMN,50MX0.32MM,MAXUM II,R1-2,SIEMENS"/>
    <s v="COLUMN DESCRIPTION:1.2UM CP-WAX 58 CB; SIEMENS ORDER NUMBER:M1895; COLUMN NUMBER:R1-2; COLUMN LENGTH:50.0 M; COLUMN ID:0.32 MM;COLUMN FUNCTION:SEP. NON AROMATICS - BENZENE; COLUMN LOAD:1.2UM"/>
    <d v="2018-03-30T00:00:00"/>
    <s v="SPARE_PARTS"/>
    <x v="2"/>
    <s v="2000"/>
    <s v="GS01"/>
    <s v="EA"/>
    <n v="1"/>
    <n v="444610.85"/>
    <n v="0"/>
    <n v="0"/>
    <n v="444610.85"/>
    <s v="ZSPR"/>
    <n v="0"/>
    <s v=""/>
    <n v="0"/>
    <n v="0"/>
    <s v="ONGC Petro additions Ltd."/>
    <s v="INR"/>
    <n v="0"/>
    <n v="0"/>
    <n v="0"/>
    <n v="0"/>
    <n v="0"/>
    <n v="0"/>
    <n v="0"/>
    <n v="0"/>
    <n v="0"/>
    <n v="0"/>
    <n v="0"/>
    <n v="0"/>
    <n v="0"/>
    <n v="0"/>
    <s v="General Store"/>
    <s v="P03"/>
    <n v="2103"/>
    <x v="2"/>
  </r>
  <r>
    <s v="0P4102200571"/>
    <s v="SEAT SET,SS316,857420-B,METSO"/>
    <s v="SPARE PARTS; PART NAME:SEAT SET; MATERIAL:AISI 316 + ALLOY 12; DRAWING NUMBER:1110380; ITEM POSITION NUMBER:007, 035, 062, 129,130; EQUIPMENT NAME:BALL BLOW DOWN VALVE; EQUIPMENT MAKE:METSO AUTOMATION; EQUIPMENT MODEL:D5DY08DDB03, D2DY06DDB03; ADDITIONALINFORMATION:D2D, D1F 06 B; MANUFACTURER:METSO AUTOMATION; MANUFACTURER PART NUMBER:857420-B"/>
    <d v="2017-02-18T00:00:00"/>
    <s v="SPARE_PARTS"/>
    <x v="2"/>
    <s v="2000"/>
    <s v="GS01"/>
    <s v="ST"/>
    <n v="1"/>
    <n v="441427.5"/>
    <n v="0"/>
    <n v="0"/>
    <n v="441427.5"/>
    <s v="ZSPR"/>
    <n v="0"/>
    <s v=""/>
    <n v="0"/>
    <n v="0"/>
    <s v="ONGC Petro additions Ltd."/>
    <s v="INR"/>
    <n v="0"/>
    <n v="0"/>
    <n v="0"/>
    <n v="0"/>
    <n v="0"/>
    <n v="0"/>
    <n v="0"/>
    <n v="0"/>
    <n v="0"/>
    <n v="0"/>
    <n v="0"/>
    <n v="0"/>
    <n v="0"/>
    <n v="0"/>
    <s v="General Store"/>
    <s v="P03"/>
    <n v="2508"/>
    <x v="2"/>
  </r>
  <r>
    <s v="0P0631090013"/>
    <s v="SCRN,LWR,2A7207420360,JPSTL"/>
    <s v="SPARE PARTS; PART NAME:SCREEN, LOWER; DIMENSIONS:DIA 2 X P3; MATERIAL:SUS304; DRAWING NUMBER:720-740:239; ITEM POSITION NUMBER:18;EQUIPMENT NAME:PELLET DRYER; EQUIPMENT MAKE:THE JAPAN STEEL WORKS; EQUIPMENT MODEL:1400; MANUFACTURER:THE JAPAN STEEL WORKS;MANUFACTURER PART NUMBER:2A7207420360"/>
    <d v="2023-02-28T00:00:00"/>
    <s v="SPARE_PARTS"/>
    <x v="2"/>
    <s v="2000"/>
    <s v="SP01"/>
    <s v="ST"/>
    <n v="2"/>
    <n v="438703.37"/>
    <n v="0"/>
    <n v="0"/>
    <n v="438703.37"/>
    <s v="ZSPR"/>
    <n v="0"/>
    <s v=""/>
    <n v="0"/>
    <n v="0"/>
    <s v="ONGC Petro additions Ltd."/>
    <s v="INR"/>
    <n v="0"/>
    <n v="0"/>
    <n v="0"/>
    <n v="0"/>
    <n v="0"/>
    <n v="0"/>
    <n v="0"/>
    <n v="0"/>
    <n v="0"/>
    <n v="0"/>
    <n v="0"/>
    <n v="0"/>
    <n v="0"/>
    <n v="0"/>
    <s v="Shutdown Plan Mt"/>
    <s v="P04"/>
    <n v="307"/>
    <x v="2"/>
  </r>
  <r>
    <s v="0P4110070019"/>
    <s v="MDL,TDI,10.5W,288055-01,BENTLY-N"/>
    <s v="INSTRUMENT SYSTEMS; TYPE:STANDARD; TYPE:DATA INTERFACE MODULE;MANUFACTURER MODEL NUMBER:3500/22M-01-01-01; MANUFACTURER:BENTLYNEVADA; POWER CONSUMPTION:10.5 W; OPERATING TEMPERATURE:-30 TO +65 DEGC; DIMENSION:9.50 X 0.96 X 9.52 IN; WEIGHT:0.91 KG; PARTNUMBER:288055-01; DOCUMENT NUMBER:161581-01; SUPPLIER NAME:GE PACIFIC O&lt;(&gt;&amp;&lt;)&gt; C PTE LTD.; EQUIPMENT DETAIL:PYROLSIS FUEL OIL PUMP,QUENCH WATER PUMP, BOILER FEED WATER PUMP, DECOKING AIR COMPRESSOR,STORM WATER LIFT STATION PUMP, PROPYLENE PUMP, PGH 2ND STAGEMAKE UP &lt;(&gt;&amp;&lt;)&gt; RECYCLE COMP, RECYCLE GAS COMPRESSOR"/>
    <d v="2023-07-20T00:00:00"/>
    <s v="INSTRUMENT_SYSTEMS"/>
    <x v="4"/>
    <s v="2000"/>
    <s v="GS01"/>
    <s v="EA"/>
    <n v="2"/>
    <n v="437314.45"/>
    <n v="0"/>
    <n v="0"/>
    <n v="437314.45"/>
    <s v="ZSPR"/>
    <n v="0"/>
    <s v=""/>
    <n v="0"/>
    <n v="0"/>
    <s v="ONGC Petro additions Ltd."/>
    <s v="INR"/>
    <n v="0"/>
    <n v="0"/>
    <n v="0"/>
    <n v="0"/>
    <n v="0"/>
    <n v="0"/>
    <n v="0"/>
    <n v="0"/>
    <n v="0"/>
    <n v="0"/>
    <n v="0"/>
    <n v="0"/>
    <n v="0"/>
    <n v="0"/>
    <s v="General Store"/>
    <s v="P03"/>
    <n v="165"/>
    <x v="2"/>
  </r>
  <r>
    <s v="0P4205022950"/>
    <s v="PMP,BARE,3545/167,IMOPUMP"/>
    <s v="SPARE PARTS; PART NAME:PUMP,BARE; EQUIPMENT NAME:PUMP; EQUIPMENT MAKE:IMO PUMP; EQUIPMENT MODEL:AA3G/NVSSFA162SC ; MANUFACTURER:IMOPUMP; MANUFACTURER PART NUMBER:3545/167"/>
    <d v="2016-05-20T00:00:00"/>
    <s v="SPARE_PARTS"/>
    <x v="2"/>
    <s v="2000"/>
    <s v="CH01"/>
    <s v="EA"/>
    <n v="1"/>
    <n v="436341.19"/>
    <n v="0"/>
    <n v="0"/>
    <n v="436341.19"/>
    <s v="ZSPR"/>
    <n v="0"/>
    <s v=""/>
    <n v="0"/>
    <n v="0"/>
    <s v="ONGC Petro additions Ltd."/>
    <s v="INR"/>
    <n v="0"/>
    <n v="0"/>
    <n v="0"/>
    <n v="0"/>
    <n v="0"/>
    <n v="0"/>
    <n v="0"/>
    <n v="0"/>
    <n v="0"/>
    <n v="0"/>
    <n v="0"/>
    <n v="0"/>
    <n v="0"/>
    <n v="0"/>
    <s v="Chemcial store"/>
    <s v="P04"/>
    <n v="2782"/>
    <x v="2"/>
  </r>
  <r>
    <s v="0T3347010027"/>
    <s v="ANGLE,EQ,MS,IS 2062,75X75X8MM"/>
    <s v="ANGLES, METALLIC; TYPE:EQUAL; MAT:MILD STEEL; MAT, SPEC:IS 2062; DIMENSIONS:75 X 75 X 8 MM THK; MASS:8.9 Kg/m; DESIGNATION:ISA 7575"/>
    <d v="2023-12-19T00:00:00"/>
    <s v="ME_ANGLES"/>
    <x v="2"/>
    <s v="2000"/>
    <s v="CH01"/>
    <s v="MT"/>
    <n v="7.57"/>
    <n v="435466.96"/>
    <n v="0"/>
    <n v="0"/>
    <n v="435466.96"/>
    <s v="ZSTO"/>
    <n v="0"/>
    <s v=""/>
    <n v="0"/>
    <n v="0"/>
    <s v="ONGC Petro additions Ltd."/>
    <s v="INR"/>
    <n v="0"/>
    <n v="0"/>
    <n v="0"/>
    <n v="0"/>
    <n v="0"/>
    <n v="0"/>
    <n v="0"/>
    <n v="0"/>
    <n v="0"/>
    <n v="0"/>
    <n v="0"/>
    <n v="0"/>
    <n v="0"/>
    <n v="0"/>
    <s v="Chemcial store"/>
    <s v="S06"/>
    <n v="13"/>
    <x v="1"/>
  </r>
  <r>
    <s v="0P1401060325"/>
    <s v="SPARK PLG,LEAD,GT9751230071,BHEL"/>
    <s v="SPARE PARTS; PART NAME:SPARK PLUG,LEAD; EQUIPMENT NAME:GAS TURBINE; EQUIPMENTMAKE:BHARAT HEAVY ELECTRICAL; MANUFACTURER PART NUMBER:GT9751230071;MANUFACTURER:BHARAT HEAVY ELECTRICAL; GE PART NUMBER:354A1513P112; OEMMANUFACTURER:UNISON INDUSTRIES-GE AVIATION; OEM PART NUMBER:9059129-205H"/>
    <d v="2023-04-24T00:00:00"/>
    <s v="SPARE_PARTS"/>
    <x v="4"/>
    <s v="2000"/>
    <s v="CH01"/>
    <s v="EA"/>
    <n v="3"/>
    <n v="429359.14"/>
    <n v="0"/>
    <n v="0"/>
    <n v="429359.14"/>
    <s v="ZSPR"/>
    <n v="0"/>
    <s v=""/>
    <n v="0"/>
    <n v="0"/>
    <s v="ONGC Petro additions Ltd."/>
    <s v="INR"/>
    <n v="0"/>
    <n v="0"/>
    <n v="0"/>
    <n v="0"/>
    <n v="0"/>
    <n v="0"/>
    <n v="0"/>
    <n v="0"/>
    <n v="0"/>
    <n v="0"/>
    <n v="0"/>
    <n v="0"/>
    <n v="0"/>
    <n v="0"/>
    <s v="Chemcial store"/>
    <s v="P04"/>
    <n v="252"/>
    <x v="2"/>
  </r>
  <r>
    <s v="0P2690910016"/>
    <s v="BLOCK,ELECK,50605,BERTHOLD"/>
    <s v="SPARE PARTS; PART NAME:ELECTRONIC BLOCK; MANUFACTURER:BERTHOLDTECHNOLOGIES; PL. SCINTI, 95-250V FOR UNI-PROBE WITH HART SIGNAL OUTPUTWITH SOFTWARE FOR LEVEL LB 490 WITH HART-SIGNAL OUTPUT WITHOUTPHOTOMULTIPLIER TUBE"/>
    <d v="2020-09-18T00:00:00"/>
    <s v="SPARE_PARTS"/>
    <x v="2"/>
    <s v="2000"/>
    <s v="CH01"/>
    <s v="EA"/>
    <n v="2"/>
    <n v="428261.43"/>
    <n v="0"/>
    <n v="0"/>
    <n v="428261.43"/>
    <s v="ZSPR"/>
    <n v="0"/>
    <s v=""/>
    <n v="0"/>
    <n v="0"/>
    <s v="ONGC Petro additions Ltd."/>
    <s v="INR"/>
    <n v="0"/>
    <n v="0"/>
    <n v="0"/>
    <n v="0"/>
    <n v="0"/>
    <n v="0"/>
    <n v="0"/>
    <n v="0"/>
    <n v="0"/>
    <n v="0"/>
    <n v="0"/>
    <n v="0"/>
    <n v="0"/>
    <n v="0"/>
    <s v="Chemcial store"/>
    <s v="P03"/>
    <n v="1200"/>
    <x v="2"/>
  </r>
  <r>
    <s v="0P0925350008"/>
    <s v="BRD,INTFC,OLD 3413 NEW 62779,K-TRON"/>
    <s v="INSTRUMENT SYSTEMS; TYPE:BOARD,INTERFACE; MANUFACTURER MODEL NUMBER:KCM AC;MANUFACTURER PART NUMBER:OLD 3413 NEW 62779 ,; MANUFACTURER:K-TRON"/>
    <d v="2021-06-23T00:00:00"/>
    <s v="INSTRUMENT_SYSTEMS"/>
    <x v="4"/>
    <s v="2000"/>
    <s v="CH01"/>
    <s v="EA"/>
    <n v="3"/>
    <n v="425581.94"/>
    <n v="0"/>
    <n v="0"/>
    <n v="425581.94"/>
    <s v="ZSPR"/>
    <n v="0"/>
    <s v=""/>
    <n v="0"/>
    <n v="0"/>
    <s v="ONGC Petro additions Ltd."/>
    <s v="INR"/>
    <n v="0"/>
    <n v="0"/>
    <n v="0"/>
    <n v="0"/>
    <n v="0"/>
    <n v="0"/>
    <n v="0"/>
    <n v="0"/>
    <n v="0"/>
    <n v="0"/>
    <n v="0"/>
    <n v="0"/>
    <n v="0"/>
    <n v="0"/>
    <s v="Chemcial store"/>
    <s v="P03"/>
    <n v="922"/>
    <x v="2"/>
  </r>
  <r>
    <s v="0P0802040137"/>
    <s v="GSKT,STEM INL,75600-2550,ELLIOTT"/>
    <s v="SPARE PARTS; PART NAME:STEAM INLET GASKET; MANUFACTURER PART NUMBER:75600-2550; MANUFACTURER:ELLIOTT TURBOMACHINERY;DIMENSIONS:WD61.375XLG97.063XTHK0.125 MM; MATERIAL:DURLON 8500; EQUIPMENT NAME:DGS CONSOLE_WATER, OIL INJECT; DRAWINGNUMBER:D-62626-1, -71(ER09T013201-927); REAL MANUFACTURER:GRAHAM MANUFACTURING"/>
    <d v="2017-02-22T00:00:00"/>
    <s v="SPARE_PARTS"/>
    <x v="2"/>
    <s v="2000"/>
    <s v="GS01"/>
    <s v="EA"/>
    <n v="1"/>
    <n v="425412.87"/>
    <n v="0"/>
    <n v="0"/>
    <n v="425412.87"/>
    <s v="ZSPR"/>
    <n v="0"/>
    <s v=""/>
    <n v="0"/>
    <n v="0"/>
    <s v="ONGC Petro additions Ltd."/>
    <s v="INR"/>
    <n v="0"/>
    <n v="0"/>
    <n v="0"/>
    <n v="0"/>
    <n v="0"/>
    <n v="0"/>
    <n v="0"/>
    <n v="0"/>
    <n v="0"/>
    <n v="0"/>
    <n v="0"/>
    <n v="0"/>
    <n v="0"/>
    <n v="0"/>
    <s v="General Store"/>
    <s v="P04"/>
    <n v="2504"/>
    <x v="2"/>
  </r>
  <r>
    <s v="0P1103070043"/>
    <s v="BATRY,RC,NI-CD,1.2V/CELL,KPH 230 P"/>
    <s v="RECHARGEABLE BATTERIES; TYPE:BATTERY CELL; ELECTROCHEMICALSYSTEM:NICKEL-CADMIUM; VOLTAGE:1.2 V PER CELL; MAT, CONTAINER:POLYPROPYLENE;CAPACITY:230 AH; MANUFACTURER PART NUMBER:KPH 230 P; TYPE,ELECTRODE:NICKEL-CADMIUM"/>
    <d v="2019-06-07T00:00:00"/>
    <s v="RE_BATTERIES"/>
    <x v="0"/>
    <s v="2000"/>
    <s v="CH01"/>
    <s v="EA"/>
    <n v="29"/>
    <n v="421538.2"/>
    <n v="0"/>
    <n v="0"/>
    <n v="421538.2"/>
    <s v="ZSPR"/>
    <n v="0"/>
    <s v=""/>
    <n v="0"/>
    <n v="0"/>
    <s v="ONGC Petro additions Ltd."/>
    <s v="INR"/>
    <n v="0"/>
    <n v="0"/>
    <n v="0"/>
    <n v="0"/>
    <n v="0"/>
    <n v="0"/>
    <n v="0"/>
    <n v="0"/>
    <n v="0"/>
    <n v="0"/>
    <n v="0"/>
    <n v="0"/>
    <n v="0"/>
    <n v="0"/>
    <s v="Chemcial store"/>
    <s v="P01"/>
    <n v="1669"/>
    <x v="2"/>
  </r>
  <r>
    <s v="0P4119180042"/>
    <s v="DISPL UNIT,GC,US2:2020154-001,SIEMENS"/>
    <s v="INSTRUMENT SYSTEMS; TYPE:DISPLAY UNIT,GC; MANUFACTURER:SIEMENS; MANUFACTURER PART NUMBER:US2:2020154-001;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
    <d v="2016-11-29T00:00:00"/>
    <s v="INSTRUMENT_SYSTEMS"/>
    <x v="4"/>
    <s v="2000"/>
    <s v="CH01"/>
    <s v="EA"/>
    <n v="1"/>
    <n v="420249.29"/>
    <n v="0"/>
    <n v="0"/>
    <n v="420249.29"/>
    <s v="ZSPR"/>
    <n v="0"/>
    <s v=""/>
    <n v="0"/>
    <n v="0"/>
    <s v="ONGC Petro additions Ltd."/>
    <s v="INR"/>
    <n v="0"/>
    <n v="0"/>
    <n v="0"/>
    <n v="0"/>
    <n v="0"/>
    <n v="0"/>
    <n v="0"/>
    <n v="0"/>
    <n v="0"/>
    <n v="0"/>
    <n v="0"/>
    <n v="0"/>
    <n v="0"/>
    <n v="0"/>
    <s v="Chemcial store"/>
    <s v="P03"/>
    <n v="2589"/>
    <x v="2"/>
  </r>
  <r>
    <s v="0P4205020282"/>
    <s v="BSHG,SUS420,3PS-47091/384,SHIN-NIP"/>
    <s v="SPARE PARTS; PART NAME:BUSHING; MANUFACTURER PART NUMBER:3PS-47091/384; MANUFACTURER:SHIN NIPPON MACHINERY CO LTD; MATERIAL:SUS 420J2; DRAWING NUMBER:3PS-47091; ITEM POSITION NUMBER:384; EQUIPMENT NAME:CENTRIFUGAL PUMP; EQUIPMENT MAKE:SHIN NIPPON MACHINERY CO.,LTD; EQUIPMENT MODEL:8/1526 HTB -9ST; ADDITIONAL INFORMATION:PRESSURE REDUCING; EQUIPMENT MANUFACTURER PART NO: 384; CONTRACTORDOCUMENT NUMBER: MGA108-D-DR-00021"/>
    <d v="2017-07-25T00:00:00"/>
    <s v="SPARE_PARTS"/>
    <x v="2"/>
    <s v="2000"/>
    <s v="CH01"/>
    <s v="EA"/>
    <n v="2"/>
    <n v="415038.75"/>
    <n v="0"/>
    <n v="0"/>
    <n v="415038.75"/>
    <s v="ZSPR"/>
    <n v="0"/>
    <s v=""/>
    <n v="0"/>
    <n v="0"/>
    <s v="ONGC Petro additions Ltd."/>
    <s v="INR"/>
    <n v="0"/>
    <n v="0"/>
    <n v="0"/>
    <n v="0"/>
    <n v="0"/>
    <n v="0"/>
    <n v="0"/>
    <n v="0"/>
    <n v="0"/>
    <n v="0"/>
    <n v="0"/>
    <n v="0"/>
    <n v="0"/>
    <n v="0"/>
    <s v="Chemcial store"/>
    <s v="P04"/>
    <n v="2351"/>
    <x v="2"/>
  </r>
  <r>
    <s v="0P4205020288"/>
    <s v="BSHG,SUS420,3PS-47092/384,SHIN-NIP"/>
    <s v="SPARE PARTS; PART NAME:BUSHING; MANUFACTURER PART NUMBER:3PS-47092/384; MANUFACTURER:SHIN NIPPON MACHINERY CO LTD; MATERIAL:SUS 420J2; DRAWING NUMBER:3PS-47092; ITEM POSITION NUMBER:384; EQUIPMENT NAME:CENTRIFUGAL PUMP; EQUIPMENT MAKE:SHIN NIPPON MACHINERY CO.,LTD; EQUIPMENT MODEL:8/1524 HTB-8ST; ADDITIONAL INFORMATION:PRESSURE REDUCING; EQUIPMENT MANUFACTURER PART NO: 384; CONTRACTORDOCUMENT NUMBER: MGA108-D-DS-00031"/>
    <d v="2017-07-25T00:00:00"/>
    <s v="SPARE_PARTS"/>
    <x v="2"/>
    <s v="2000"/>
    <s v="CH01"/>
    <s v="EA"/>
    <n v="2"/>
    <n v="415038.75"/>
    <n v="0"/>
    <n v="0"/>
    <n v="415038.75"/>
    <s v="ZSPR"/>
    <n v="0"/>
    <s v=""/>
    <n v="0"/>
    <n v="0"/>
    <s v="ONGC Petro additions Ltd."/>
    <s v="INR"/>
    <n v="0"/>
    <n v="0"/>
    <n v="0"/>
    <n v="0"/>
    <n v="0"/>
    <n v="0"/>
    <n v="0"/>
    <n v="0"/>
    <n v="0"/>
    <n v="0"/>
    <n v="0"/>
    <n v="0"/>
    <n v="0"/>
    <n v="0"/>
    <s v="Chemcial store"/>
    <s v="P04"/>
    <n v="2351"/>
    <x v="2"/>
  </r>
  <r>
    <s v="0P4102200552"/>
    <s v="SEAT SET,SS316,H062400,METSO"/>
    <s v="SPARE PARTS; PART NAME:SEAT SET; MATERIAL:STAINLESS STEEL 316; DRAWING NUMBER:F12005; ITEM POSITION NUMBER:007, 025, 062, 076;EQUIPMENT NAME:BALL BLOW DOWN VALVE; EQUIPMENT MAKE:METSO AUTOMATION; EQUIPMENT MODEL:XC03DWGRJ9RXHBDF; ADDITIONALINFORMATION:XA/XT 02 GA; MANUFACTURER:METSO AUTOMATION; MANUFACTURER PART NUMBER:H062400; EQUIPMENT MODEL:XC03DWGRJ9RXHBDF,XC03DWGRJ9RXHBDF"/>
    <d v="2022-12-28T00:00:00"/>
    <s v="SPARE_PARTS"/>
    <x v="2"/>
    <s v="2000"/>
    <s v="CH01"/>
    <s v="ST"/>
    <n v="2"/>
    <n v="411575.52"/>
    <n v="0"/>
    <n v="0"/>
    <n v="411575.52"/>
    <s v="ZSPR"/>
    <n v="0"/>
    <s v=""/>
    <n v="0"/>
    <n v="0"/>
    <s v="ONGC Petro additions Ltd."/>
    <s v="INR"/>
    <n v="0"/>
    <n v="0"/>
    <n v="0"/>
    <n v="0"/>
    <n v="0"/>
    <n v="0"/>
    <n v="0"/>
    <n v="0"/>
    <n v="0"/>
    <n v="0"/>
    <n v="0"/>
    <n v="0"/>
    <n v="0"/>
    <n v="0"/>
    <s v="Chemcial store"/>
    <s v="P03"/>
    <n v="369"/>
    <x v="2"/>
  </r>
  <r>
    <s v="0P0631090005"/>
    <s v="SCREEN PACK,BS-425E50A-60B#08,KOBE"/>
    <s v="SPARE PARTS; PART NAME:SCREEN PACK; MANUFACTURER PART NUMBER:BS-425E50A-60B#08; MANUFACTURER:KOBE STEEL; DRAWING NUMBER:BS-425E50S;ITEM POSITION NUMBER:16; EQUIPMENT NAME:SCREEN CHANGER; EQUIPMENT MAKE:KOBE STEEL; EQUIPMENT MODEL:LCM500H; ADDITIONALINFORMATION:MESH SIZE:200"/>
    <d v="2017-11-24T00:00:00"/>
    <s v="SPARE_PARTS"/>
    <x v="2"/>
    <s v="2000"/>
    <s v="GS01"/>
    <s v="EA"/>
    <n v="10"/>
    <n v="410350.4"/>
    <n v="0"/>
    <n v="0"/>
    <n v="410350.4"/>
    <s v="ZSPR"/>
    <n v="0"/>
    <s v=""/>
    <n v="0"/>
    <n v="0"/>
    <s v="ONGC Petro additions Ltd."/>
    <s v="INR"/>
    <n v="0"/>
    <n v="0"/>
    <n v="0"/>
    <n v="0"/>
    <n v="0"/>
    <n v="0"/>
    <n v="0"/>
    <n v="0"/>
    <n v="0"/>
    <n v="0"/>
    <n v="0"/>
    <n v="0"/>
    <n v="0"/>
    <n v="0"/>
    <s v="General Store"/>
    <s v="P04"/>
    <n v="2229"/>
    <x v="2"/>
  </r>
  <r>
    <s v="0P4102200566"/>
    <s v="SEAT,BLW,H014192,METSO"/>
    <s v="SPARE PARTS; PART NAME:SEAT,BELLOW; MATERIAL:1.4418 + CRC-LF; DRAWING NUMBER:F04398; ITEM POSITION NUMBER:7; EQUIPMENT NAME:BALLBLOW DOWN VALVE; EQUIPMENT MAKE:METSO AUTOMATION; EQUIPMENT MODEL:XG10DWTAJ2RXHBDF; ADDITIONAL INFORMATION:XG10 HB;MANUFACTURER:METSO AUTOMATION; MANUFACTURER PART NUMBER:H014192"/>
    <d v="2017-02-18T00:00:00"/>
    <s v="SPARE_PARTS"/>
    <x v="2"/>
    <s v="2000"/>
    <s v="GS01"/>
    <s v="EA"/>
    <n v="1"/>
    <n v="409091.32"/>
    <n v="0"/>
    <n v="0"/>
    <n v="409091.32"/>
    <s v="ZSPR"/>
    <n v="0"/>
    <s v=""/>
    <n v="0"/>
    <n v="0"/>
    <s v="ONGC Petro additions Ltd."/>
    <s v="INR"/>
    <n v="0"/>
    <n v="0"/>
    <n v="0"/>
    <n v="0"/>
    <n v="0"/>
    <n v="0"/>
    <n v="0"/>
    <n v="0"/>
    <n v="0"/>
    <n v="0"/>
    <n v="0"/>
    <n v="0"/>
    <n v="0"/>
    <n v="0"/>
    <s v="General Store"/>
    <s v="P03"/>
    <n v="2508"/>
    <x v="2"/>
  </r>
  <r>
    <s v="0P1401060337"/>
    <s v="STRAINER,STEAM,BHEL"/>
    <s v="SPARE PARTS; PART NAME:STRAINER,STEAM; EQUIPMENT NAME:BOILER FEED WATER STEAM TURBINE; EQUIPMENT MAKE:BHARAT HEAVY ELECTRICAL;EQUIPMENT MODEL:NG 32/25-3; MANUFACTURER:BHARAT HEAVY ELECTRICAL"/>
    <d v="2017-05-17T00:00:00"/>
    <s v="SPARE_PARTS"/>
    <x v="4"/>
    <s v="2000"/>
    <s v="GS01"/>
    <s v="EA"/>
    <n v="1"/>
    <n v="408384.32"/>
    <n v="0"/>
    <n v="0"/>
    <n v="408384.32"/>
    <s v="ZSPR"/>
    <n v="0"/>
    <s v=""/>
    <n v="0"/>
    <n v="0"/>
    <s v="ONGC Petro additions Ltd."/>
    <s v="INR"/>
    <n v="0"/>
    <n v="0"/>
    <n v="0"/>
    <n v="0"/>
    <n v="0"/>
    <n v="0"/>
    <n v="0"/>
    <n v="0"/>
    <n v="0"/>
    <n v="0"/>
    <n v="0"/>
    <n v="0"/>
    <n v="0"/>
    <n v="0"/>
    <s v="General Store"/>
    <s v="P04"/>
    <n v="2420"/>
    <x v="2"/>
  </r>
  <r>
    <s v="0P4119120005"/>
    <s v="CBL,EXT,128987-130-01-05,BENTLY-N"/>
    <s v="EXTENSION CABLE; MANUFACTURER:BENTLY NEVADA; PART NO:128987-130-01-05; TOTAL LENGTH:13.0 M; ARMOR / CONNECTOR PROTECTORS:W/ ARMOR,W/O CON. PROTECTORS; AGENCY APPROVAL:MULT-APRVLS (CSA, IECEX, ATEX)"/>
    <d v="2022-08-29T00:00:00"/>
    <s v="EXT_CBL"/>
    <x v="4"/>
    <s v="2000"/>
    <s v="CH01"/>
    <s v="EA"/>
    <n v="18"/>
    <n v="405266.3"/>
    <n v="0"/>
    <n v="0"/>
    <n v="405266.3"/>
    <s v="ZSPR"/>
    <n v="0"/>
    <s v=""/>
    <n v="0"/>
    <n v="0"/>
    <s v="ONGC Petro additions Ltd."/>
    <s v="INR"/>
    <n v="0"/>
    <n v="0"/>
    <n v="0"/>
    <n v="0"/>
    <n v="0"/>
    <n v="0"/>
    <n v="0"/>
    <n v="0"/>
    <n v="0"/>
    <n v="0"/>
    <n v="0"/>
    <n v="0"/>
    <n v="0"/>
    <n v="0"/>
    <s v="Chemcial store"/>
    <s v="P03"/>
    <n v="490"/>
    <x v="2"/>
  </r>
  <r>
    <s v="0P4102240766"/>
    <s v="SEAT,BALL,AISI 316,605820,METSO"/>
    <s v="SPARE PARTS; PART NAME:BALL SEAT; MANUFACTURER PART NUMBER:605820; MANUFACTURER:METSO AUTOMATION; MATERIAL:AISI 316+ALLOY 12;DRAWING NUMBER:1127460; ITEM POSITION NUMBER:7; EQUIPMENT NAME:VBALL CONTROL VALVE; EQUIPMENT MODEL:XA03DWGAJ2SJSAAF; ADDITIONALINFORMATION:D2 16 H"/>
    <d v="2017-02-18T00:00:00"/>
    <s v="SPARE_PARTS"/>
    <x v="2"/>
    <s v="2000"/>
    <s v="GS01"/>
    <s v="EA"/>
    <n v="1"/>
    <n v="404563.59"/>
    <n v="0"/>
    <n v="0"/>
    <n v="404563.59"/>
    <s v="ZSPR"/>
    <n v="0"/>
    <s v=""/>
    <n v="0"/>
    <n v="0"/>
    <s v="ONGC Petro additions Ltd."/>
    <s v="INR"/>
    <n v="0"/>
    <n v="0"/>
    <n v="0"/>
    <n v="0"/>
    <n v="0"/>
    <n v="0"/>
    <n v="0"/>
    <n v="0"/>
    <n v="0"/>
    <n v="0"/>
    <n v="0"/>
    <n v="0"/>
    <n v="0"/>
    <n v="0"/>
    <s v="General Store"/>
    <s v="P03"/>
    <n v="2508"/>
    <x v="2"/>
  </r>
  <r>
    <s v="0P3006010196"/>
    <s v="BRG,RLR,MET,24160-BE-XL,300MM,500MM,KOBE"/>
    <s v="METRIC ROLLER BEARINGS; TYPE:SPHERICAL; DESIGNATION NUMBER:24160-BE-XL;DIAMETER, BORE:300 MM; DIAMETER, OD:500 MM; MANUFACTURER:KOBE STEEL; ORIGINALEQUIPMENT MANUFACTURER:FAG; EXTRUDER MIXTURE GEAR BOX"/>
    <d v="2022-10-14T00:00:00"/>
    <s v="ME_RO_BEARINGS"/>
    <x v="2"/>
    <s v="2000"/>
    <s v="CH01"/>
    <s v="EA"/>
    <n v="2"/>
    <n v="404056"/>
    <n v="0"/>
    <n v="0"/>
    <n v="404056"/>
    <s v="ZSPR"/>
    <n v="0"/>
    <s v=""/>
    <n v="0"/>
    <n v="0"/>
    <s v="ONGC Petro additions Ltd."/>
    <s v="INR"/>
    <n v="0"/>
    <n v="0"/>
    <n v="0"/>
    <n v="0"/>
    <n v="0"/>
    <n v="0"/>
    <n v="0"/>
    <n v="0"/>
    <n v="0"/>
    <n v="0"/>
    <n v="0"/>
    <n v="0"/>
    <n v="0"/>
    <n v="0"/>
    <s v="Chemcial store"/>
    <s v="P04"/>
    <n v="444"/>
    <x v="2"/>
  </r>
  <r>
    <s v="0P0802050131"/>
    <s v="PIN,GUDGEON,986225013,BPCL"/>
    <s v="SPARE PARTS; PART NAME:PIN,GUDGEON; DRAWING NUMBER:6220001/D; EQUIPMENT NAME:NITROGEN COMPRESSOR; EQUIPMENT MAKE:BHARAT PUMPS &amp;COMPRESSORS LTD; EQUIPMENT MODEL:4HB/3; ADDITIONAL INFORMATION:PART LIST:6220001; MANUFACTURER:BHARAT PUMPS &amp; COMPRESSORS LTD;MANUFACTURER PART NUMBER:986225013; GROUP NAME:CROSS HEAD FOR ROD DIA 65 MM; BPC S/O NUMBER:302011005-01"/>
    <d v="2022-06-07T00:00:00"/>
    <s v="SPARE_PARTS"/>
    <x v="2"/>
    <s v="2000"/>
    <s v="GS01"/>
    <s v="EA"/>
    <n v="4"/>
    <n v="403905.84"/>
    <n v="0"/>
    <n v="0"/>
    <n v="403905.84"/>
    <s v="ZSPR"/>
    <n v="0"/>
    <s v=""/>
    <n v="0"/>
    <n v="0"/>
    <s v="ONGC Petro additions Ltd."/>
    <s v="INR"/>
    <n v="0"/>
    <n v="0"/>
    <n v="0"/>
    <n v="0"/>
    <n v="0"/>
    <n v="0"/>
    <n v="0"/>
    <n v="0"/>
    <n v="0"/>
    <n v="0"/>
    <n v="0"/>
    <n v="0"/>
    <n v="0"/>
    <n v="0"/>
    <s v="General Store"/>
    <s v="P04"/>
    <n v="573"/>
    <x v="2"/>
  </r>
  <r>
    <s v="0P0801030561"/>
    <s v="SEAL,LABY,20S-A58072#AM,KBLCCOMP"/>
    <s v="SPARE PARTS; PART NAME:SEAL,LABYRINTH; DRAWING NUMBER:20W-A53447; ITEM POSITION NUMBER:32; EQUIPMENT NAME:COMPRESSOR; EQUIPMENTMAKE:KOBELCO COMPRESSOR; MANUFACTURER:KOBELCO COMPRESSOR; MANUFACTURER PART NUMBER:20S-A58072#AM; ITEM NUMBER:2; FOR GEARBOX"/>
    <d v="2017-12-19T00:00:00"/>
    <s v="SPARE_PARTS"/>
    <x v="2"/>
    <s v="2000"/>
    <s v="GS01"/>
    <s v="EA"/>
    <n v="1"/>
    <n v="403162.64"/>
    <n v="0"/>
    <n v="0"/>
    <n v="403162.64"/>
    <s v="ZSPR"/>
    <n v="0"/>
    <s v=""/>
    <n v="0"/>
    <n v="0"/>
    <s v="ONGC Petro additions Ltd."/>
    <s v="INR"/>
    <n v="0"/>
    <n v="0"/>
    <n v="0"/>
    <n v="0"/>
    <n v="0"/>
    <n v="0"/>
    <n v="0"/>
    <n v="0"/>
    <n v="0"/>
    <n v="0"/>
    <n v="0"/>
    <n v="0"/>
    <n v="0"/>
    <n v="0"/>
    <s v="General Store"/>
    <s v="P04"/>
    <n v="2204"/>
    <x v="2"/>
  </r>
  <r>
    <s v="0P4102200431"/>
    <s v="BRG,PTFE+SS,646080,METSO"/>
    <s v="SPARE PARTS; PART NAME:BEARING; MATERIAL:PTFE + STAINLESS STEEL NET; DRAWING NUMBER:1127460; ITEM POSITION NUMBER:60,61; EQUIPMENTNAME:CONTROL BALL VALVE; EQUIPMENT MAKE:METSO AUTOMATION; EQUIPMENT MODEL:Q-D2DH16AAH03; MANUFACTURER:METSO AUTOMATION;MANUFACTURER PART NUMBER:646080"/>
    <d v="2017-02-18T00:00:00"/>
    <s v="SPARE_PARTS"/>
    <x v="2"/>
    <s v="2000"/>
    <s v="GS01"/>
    <s v="EA"/>
    <n v="1"/>
    <n v="402407.92"/>
    <n v="0"/>
    <n v="0"/>
    <n v="402407.92"/>
    <s v="ZSPR"/>
    <n v="0"/>
    <s v=""/>
    <n v="0"/>
    <n v="0"/>
    <s v="ONGC Petro additions Ltd."/>
    <s v="INR"/>
    <n v="0"/>
    <n v="0"/>
    <n v="0"/>
    <n v="0"/>
    <n v="0"/>
    <n v="0"/>
    <n v="0"/>
    <n v="0"/>
    <n v="0"/>
    <n v="0"/>
    <n v="0"/>
    <n v="0"/>
    <n v="0"/>
    <n v="0"/>
    <s v="General Store"/>
    <s v="P03"/>
    <n v="2508"/>
    <x v="2"/>
  </r>
  <r>
    <s v="0P4102200432"/>
    <s v="BRG,PTFE+SS,646150,METSO"/>
    <s v="SPARE PARTS; PART NAME:BEARING; MATERIAL:PTFE + STAINLESS STEEL NET; DRAWING NUMBER:1127460; ITEM POSITION NUMBER:60,61; EQUIPMENTNAME:CONTROL BALL VALVE; EQUIPMENT MAKE:METSO AUTOMATION; EQUIPMENT MODEL:Q-D2DH16AAH03; MANUFACTURER:METSO AUTOMATION;MANUFACTURER PART NUMBER:646150"/>
    <d v="2017-02-18T00:00:00"/>
    <s v="SPARE_PARTS"/>
    <x v="2"/>
    <s v="2000"/>
    <s v="GS01"/>
    <s v="EA"/>
    <n v="1"/>
    <n v="402407.92"/>
    <n v="0"/>
    <n v="0"/>
    <n v="402407.92"/>
    <s v="ZSPR"/>
    <n v="0"/>
    <s v=""/>
    <n v="0"/>
    <n v="0"/>
    <s v="ONGC Petro additions Ltd."/>
    <s v="INR"/>
    <n v="0"/>
    <n v="0"/>
    <n v="0"/>
    <n v="0"/>
    <n v="0"/>
    <n v="0"/>
    <n v="0"/>
    <n v="0"/>
    <n v="0"/>
    <n v="0"/>
    <n v="0"/>
    <n v="0"/>
    <n v="0"/>
    <n v="0"/>
    <s v="General Store"/>
    <s v="P03"/>
    <n v="2508"/>
    <x v="2"/>
  </r>
  <r>
    <s v="0P4102270020"/>
    <s v="TUBE,U100182-37,SCHU-VLV"/>
    <s v="SPARE PARTS; PART NAME:TUBE; MATERIAL:STEEL 52-3; DRAWING NUMBER:U100182; ITEMPOSITION NUMBER:20; EQUIPMENT NAME:VALVE ACTUATOR; EQUIPMENT MAKE:SCHUF VALVE;EQUIPMENT MODEL:PKD-500; ADDITIONAL INFORMATION:DOWN FLOW RAM VALVE;MANUFACTURER PART NUMBER:U100182-37; MANUFACTURER:SCHUF VALVE; ORDERNUMBER:K14448/2 // SOA12-0417/2; SAP EQUIPMENT CODE:1300020423, 1300020424,1300033023, 1300033031"/>
    <d v="2022-09-12T00:00:00"/>
    <s v="SPARE_PARTS"/>
    <x v="2"/>
    <s v="2000"/>
    <s v="CH01"/>
    <s v="EA"/>
    <n v="1"/>
    <n v="402177.47"/>
    <n v="0"/>
    <n v="0"/>
    <n v="402177.47"/>
    <s v="ZSPR"/>
    <n v="0"/>
    <s v=""/>
    <n v="0"/>
    <n v="0"/>
    <s v="ONGC Petro additions Ltd."/>
    <s v="INR"/>
    <n v="0"/>
    <n v="0"/>
    <n v="0"/>
    <n v="0"/>
    <n v="0"/>
    <n v="0"/>
    <n v="0"/>
    <n v="0"/>
    <n v="0"/>
    <n v="0"/>
    <n v="0"/>
    <n v="0"/>
    <n v="0"/>
    <n v="0"/>
    <s v="Chemcial store"/>
    <s v="P03"/>
    <n v="476"/>
    <x v="2"/>
  </r>
  <r>
    <s v="0P4102240858"/>
    <s v="BALL,SS316,H001958,METSO"/>
    <s v="SPARE PARTS; PART NAME:BALL; MATERIAL:STAINLESS STEEL 316 GRADE CF8M; DRAWING NUMBER:F04398; ITEM POSITION NUMBER:3; EQUIPMENTNAME:BALL BLOW DOWN VALVE; EQUIPMENT MAKE:METSO AUTOMATION; EQUIPMENT MODEL:XG04DWTAJ2RXHBDF; MANUFACTURER:METSO AUTOMATION;NAME:BALL BLOW DOWN VALVE; EQUIPMENT MAKE:METSO AUTOMATION; EQUIPMENT MODEL:XG04DWTAJ2RXHBDF; MANUFACTURER:METSO AUTOMATION;MANUFACTURER PART NUMBER:H001958"/>
    <d v="2017-02-18T00:00:00"/>
    <s v="SPARE_PARTS"/>
    <x v="2"/>
    <s v="2000"/>
    <s v="GS01"/>
    <s v="EA"/>
    <n v="1"/>
    <n v="401545.65"/>
    <n v="0"/>
    <n v="0"/>
    <n v="401545.65"/>
    <s v="ZSPR"/>
    <n v="0"/>
    <s v=""/>
    <n v="0"/>
    <n v="0"/>
    <s v="ONGC Petro additions Ltd."/>
    <s v="INR"/>
    <n v="0"/>
    <n v="0"/>
    <n v="0"/>
    <n v="0"/>
    <n v="0"/>
    <n v="0"/>
    <n v="0"/>
    <n v="0"/>
    <n v="0"/>
    <n v="0"/>
    <n v="0"/>
    <n v="0"/>
    <n v="0"/>
    <n v="0"/>
    <s v="General Store"/>
    <s v="P03"/>
    <n v="2508"/>
    <x v="2"/>
  </r>
  <r>
    <s v="0P4205023823"/>
    <s v="BRG,VRJ 65-315/45C2/DB/C,22,HYDRDYNE"/>
    <s v="SPARE PARTS; PART NAME:BEARING; MATERIAL:CARBON; DRAWING NUMBER:HP32-7182; EQUIPMENT NAME:RPG FEED PUMPS; EQUIPMENT MAKE:HYDRODYNEINDIA PVT LTD; EQUIPMENT MODEL:VRJ 65-315/45C2/DB/C; MANUFACTURER:HYDRODYNE INDIA PVT LTD; MANUFACTURER PART NUMBER:22"/>
    <d v="2017-03-27T00:00:00"/>
    <s v="SPARE_PARTS"/>
    <x v="2"/>
    <s v="2000"/>
    <s v="GS01"/>
    <s v="EA"/>
    <n v="6"/>
    <n v="400371.01"/>
    <n v="0"/>
    <n v="0"/>
    <n v="400371.01"/>
    <s v="ZSPR"/>
    <n v="0"/>
    <s v=""/>
    <n v="0"/>
    <n v="0"/>
    <s v="ONGC Petro additions Ltd."/>
    <s v="INR"/>
    <n v="0"/>
    <n v="0"/>
    <n v="0"/>
    <n v="0"/>
    <n v="0"/>
    <n v="0"/>
    <n v="0"/>
    <n v="0"/>
    <n v="0"/>
    <n v="0"/>
    <n v="0"/>
    <n v="0"/>
    <n v="0"/>
    <n v="0"/>
    <s v="General Store"/>
    <s v="P04"/>
    <n v="2471"/>
    <x v="2"/>
  </r>
  <r>
    <s v="0P4102200556"/>
    <s v="SEAT,BLW,H018409,METSO"/>
    <s v="SPARE PARTS; PART NAME:SEAT,BELLOW; MATERIAL:EN 10088-1.4418 + WC-CO; DRAWING NUMBER:666350; ITEM POSITION NUMBER:7; EQUIPMENTNAME:BALL BLOW DOWN VALVE; EQUIPMENT MAKE:METSO AUTOMATION; EQUIPMENT MODEL:D2DY06YR1C103, D5DY08YR1C103; ADDITIONALINFORMATION:D2D 06 C1; MANUFACTURER:METSO AUTOMATION; MANUFACTURER PART NUMBER:H018409; EQUIPMENT MODEL:D5DY08YR1C103,D5DY08YR1C103, D2DY06YR1C103"/>
    <d v="2017-02-18T00:00:00"/>
    <s v="SPARE_PARTS"/>
    <x v="2"/>
    <s v="2000"/>
    <s v="GS01"/>
    <s v="EA"/>
    <n v="1"/>
    <n v="398528.46"/>
    <n v="0"/>
    <n v="0"/>
    <n v="398528.46"/>
    <s v="ZSPR"/>
    <n v="0"/>
    <s v=""/>
    <n v="0"/>
    <n v="0"/>
    <s v="ONGC Petro additions Ltd."/>
    <s v="INR"/>
    <n v="0"/>
    <n v="0"/>
    <n v="0"/>
    <n v="0"/>
    <n v="0"/>
    <n v="0"/>
    <n v="0"/>
    <n v="0"/>
    <n v="0"/>
    <n v="0"/>
    <n v="0"/>
    <n v="0"/>
    <n v="0"/>
    <n v="0"/>
    <s v="General Store"/>
    <s v="P03"/>
    <n v="2508"/>
    <x v="2"/>
  </r>
  <r>
    <s v="0R0703800006"/>
    <s v="PENTANE"/>
    <s v=""/>
    <d v="2023-11-30T00:00:00"/>
    <m/>
    <x v="0"/>
    <s v="2000"/>
    <s v="PES1"/>
    <s v="MT"/>
    <n v="3"/>
    <n v="396597.6"/>
    <n v="0"/>
    <n v="0"/>
    <n v="396597.6"/>
    <s v="ZROH"/>
    <n v="0"/>
    <s v=""/>
    <n v="0"/>
    <n v="0"/>
    <s v="ONGC Petro additions Ltd."/>
    <s v="INR"/>
    <n v="0"/>
    <n v="0"/>
    <n v="0"/>
    <n v="0"/>
    <n v="0"/>
    <n v="0"/>
    <n v="0"/>
    <n v="0"/>
    <n v="0"/>
    <n v="0"/>
    <n v="0"/>
    <n v="0"/>
    <n v="0"/>
    <n v="0"/>
    <s v="PE store - Sec."/>
    <s v="R01"/>
    <n v="32"/>
    <x v="0"/>
  </r>
  <r>
    <s v="0P4110070016"/>
    <s v="MDL,CTRLR,US2:2020988002,SIEMENS"/>
    <s v="SPARE PARTS; PART NAME:Temperature Controller- Personality  Module ;EQUIPMENT NAME:GAS CHROMATOGRAPHY; EQUIPMENT MAKE:SIEMENS; ADDITIONALINFORMATION:PERSONALITY; MANUFACTURER:SIEMENS; MANUFACTURER PARTNUMBER:US2-2020988-002;"/>
    <d v="2018-04-19T00:00:00"/>
    <s v="INSTRUMENT_SYSTEMS"/>
    <x v="4"/>
    <s v="2000"/>
    <s v="GS01"/>
    <s v="EA"/>
    <n v="2"/>
    <n v="395903.47"/>
    <n v="0"/>
    <n v="0"/>
    <n v="395903.47"/>
    <s v="ZSPR"/>
    <n v="0"/>
    <s v=""/>
    <n v="0"/>
    <n v="0"/>
    <s v="ONGC Petro additions Ltd."/>
    <s v="INR"/>
    <n v="0"/>
    <n v="0"/>
    <n v="0"/>
    <n v="0"/>
    <n v="0"/>
    <n v="0"/>
    <n v="0"/>
    <n v="0"/>
    <n v="0"/>
    <n v="0"/>
    <n v="0"/>
    <n v="0"/>
    <n v="0"/>
    <n v="0"/>
    <s v="General Store"/>
    <s v="P03"/>
    <n v="2083"/>
    <x v="2"/>
  </r>
  <r>
    <s v="0P0631060226"/>
    <s v="CYL,HYDR,KPA470002B430,JPSTL"/>
    <s v="SPARE PARTS; PART NAME:CYLINDER, HYDRAULIC; DRAWING NUMBER:1A-470-005 599; ITEM POSITION NUMBER:21; EQUIPMENT NAME:DIVERTER VALVE;EQUIPMENT MAKE:THE JAPAN STEEL WORKS; MANUFACTURER:THE JAPAN STEEL WORKS; MANUFACTURER PART NUMBER:KPA470002B430; SUBASSEMBLY:DIVERTER VALVE ASSEMBLY"/>
    <d v="2021-12-15T00:00:00"/>
    <s v="SPARE_PARTS"/>
    <x v="2"/>
    <s v="2000"/>
    <s v="SP01"/>
    <s v="ST"/>
    <n v="1"/>
    <n v="395212.98"/>
    <n v="0"/>
    <n v="0"/>
    <n v="395212.98"/>
    <s v="ZSPR"/>
    <n v="0"/>
    <s v=""/>
    <n v="0"/>
    <n v="0"/>
    <s v="ONGC Petro additions Ltd."/>
    <s v="INR"/>
    <n v="0"/>
    <n v="0"/>
    <n v="0"/>
    <n v="0"/>
    <n v="0"/>
    <n v="0"/>
    <n v="0"/>
    <n v="0"/>
    <n v="0"/>
    <n v="0"/>
    <n v="0"/>
    <n v="0"/>
    <n v="0"/>
    <n v="0"/>
    <s v="Shutdown Plan Mt"/>
    <s v="P04"/>
    <n v="747"/>
    <x v="2"/>
  </r>
  <r>
    <s v="0P0802040347"/>
    <s v="SEAL RING PAIR,926322150,BPCL"/>
    <s v="SPARE PARTS; PART NAME:SEAL RING PAIR; DRAWING NUMBER:6320031/E; EQUIPMENT NAME:NITROGEN COMPRESSOR; EQUIPMENT MAKE:BHARAT PUMPS &amp;COMPRESSORS LTD; EQUIPMENT MODEL:4HB/3; ADDITIONAL INFORMATION:PART LIST:6320175; MANUFACTURER:BHARAT PUMPS &amp; COMPRESSORS LTD;MANUFACTURER PART NUMBER:926322150; TYPE:T-R; GROUP NAME:STUFFING BOX FOR ROD DIA 65 MM; BPC S/O NUMBER:302011005-01"/>
    <d v="2022-06-07T00:00:00"/>
    <s v="SPARE_PARTS"/>
    <x v="2"/>
    <s v="2000"/>
    <s v="GS01"/>
    <s v="EA"/>
    <n v="19"/>
    <n v="389932.88"/>
    <n v="0"/>
    <n v="0"/>
    <n v="389932.88"/>
    <s v="ZSPR"/>
    <n v="0"/>
    <s v=""/>
    <n v="0"/>
    <n v="0"/>
    <s v="ONGC Petro additions Ltd."/>
    <s v="INR"/>
    <n v="0"/>
    <n v="0"/>
    <n v="0"/>
    <n v="0"/>
    <n v="0"/>
    <n v="0"/>
    <n v="0"/>
    <n v="0"/>
    <n v="0"/>
    <n v="0"/>
    <n v="0"/>
    <n v="0"/>
    <n v="0"/>
    <n v="0"/>
    <s v="General Store"/>
    <s v="P04"/>
    <n v="573"/>
    <x v="2"/>
  </r>
  <r>
    <s v="0P4205024212"/>
    <s v="IMPLR,3PS-47128/101,SHIN-NIP"/>
    <s v="SPARE PARTS; PART NAME:IMPELLER; MATERIAL:SCPH2; DRAWING NUMBER:3PS-47128; ITEM POSITION NUMBER:101; EQUIPMENT NAME:PUMP; EQUIPMENTMAKE:SHIN NIPPON MACHINERY CO LTD; EQUIPMENT MODEL:SIW-ER6/1025; MANUFACTURER:SHIN NIPPON MACHINERY CO LTD"/>
    <d v="2020-02-04T00:00:00"/>
    <s v="SPARE_PARTS"/>
    <x v="2"/>
    <s v="2000"/>
    <s v="CH01"/>
    <s v="EA"/>
    <n v="1"/>
    <n v="389835.8"/>
    <n v="0"/>
    <n v="0"/>
    <n v="389835.8"/>
    <s v="ZSPR"/>
    <n v="0"/>
    <s v=""/>
    <n v="0"/>
    <n v="0"/>
    <s v="ONGC Petro additions Ltd."/>
    <s v="INR"/>
    <n v="0"/>
    <n v="0"/>
    <n v="0"/>
    <n v="0"/>
    <n v="0"/>
    <n v="0"/>
    <n v="0"/>
    <n v="0"/>
    <n v="0"/>
    <n v="0"/>
    <n v="0"/>
    <n v="0"/>
    <n v="0"/>
    <n v="0"/>
    <s v="Chemcial store"/>
    <s v="P04"/>
    <n v="1427"/>
    <x v="2"/>
  </r>
  <r>
    <s v="0P3913050025"/>
    <s v="SPCR,PP,F/CT UNIT"/>
    <s v="SPARE PARTS; PART NAME:SPACER; MATERIAL:POLYPROPYLENE; DRAWINGNUMBER:6987-43A-8934-CV-DRG-CT01-007; EQUIPMENT NAME:COOLING TOWER UNIT; FORPANNEL, SIZE:419.7 MM"/>
    <d v="2023-11-21T00:00:00"/>
    <s v="SPARE_PARTS"/>
    <x v="2"/>
    <s v="2000"/>
    <s v="CH01"/>
    <s v="EA"/>
    <n v="8410"/>
    <n v="388310.98"/>
    <n v="0"/>
    <n v="0"/>
    <n v="388310.98"/>
    <s v="ZSPR"/>
    <n v="0"/>
    <s v=""/>
    <n v="0"/>
    <n v="0"/>
    <s v="ONGC Petro additions Ltd."/>
    <s v="INR"/>
    <n v="0"/>
    <n v="0"/>
    <n v="0"/>
    <n v="0"/>
    <n v="0"/>
    <n v="0"/>
    <n v="0"/>
    <n v="0"/>
    <n v="0"/>
    <n v="0"/>
    <n v="0"/>
    <n v="0"/>
    <n v="0"/>
    <n v="0"/>
    <s v="Chemcial store"/>
    <s v="P04"/>
    <n v="41"/>
    <x v="2"/>
  </r>
  <r>
    <s v="0P3902030076"/>
    <s v="HSG,BRG,12003568,HOWDEN"/>
    <s v="SPARE PARTS; PART NAME:HOUSING, BEARING; MANUFACTURER PART NUMBER:12003568; MANUFACTURER:HOWDEN GROUP LTD; DRAWINGNUMBER:&amp;AD-11-M-ZE 6101; ITEM POSITION NUMBER:5; EQUIPMENT NAME:FLUE GAS FAN; EQUIPMENT MAKE:HOWDEN GROUP LTD; EQUIPMENTMODEL:VRE1400/6011 Z 078/61 RD015; ADDITIONAL INFORMATION:GOS 532 BF; ADDITIONAL INFORMATION:WITH BEARING"/>
    <d v="2017-08-12T00:00:00"/>
    <s v="SPARE_PARTS"/>
    <x v="2"/>
    <s v="2000"/>
    <s v="GS01"/>
    <s v="EA"/>
    <n v="1"/>
    <n v="386995.87"/>
    <n v="0"/>
    <n v="0"/>
    <n v="386995.87"/>
    <s v="ZSPR"/>
    <n v="0"/>
    <s v=""/>
    <n v="0"/>
    <n v="0"/>
    <s v="ONGC Petro additions Ltd."/>
    <s v="INR"/>
    <n v="0"/>
    <n v="0"/>
    <n v="0"/>
    <n v="0"/>
    <n v="0"/>
    <n v="0"/>
    <n v="0"/>
    <n v="0"/>
    <n v="0"/>
    <n v="0"/>
    <n v="0"/>
    <n v="0"/>
    <n v="0"/>
    <n v="0"/>
    <s v="General Store"/>
    <s v="P04"/>
    <n v="2333"/>
    <x v="2"/>
  </r>
  <r>
    <s v="0P4102200555"/>
    <s v="SPRG,BLWS,A453,602251,METSO"/>
    <s v="SPARE PARTS; PART NAME:SPRING,BELLOWS; MATERIAL:ASTM A453 GRADE 660; DRAWING NUMBER:666350; ITEM POSITION NUMBER:62; EQUIPMENTNAME:BALL BLOW DOWN VALVE; EQUIPMENT MAKE:METSO AUTOMATION; EQUIPMENT MODEL:D2DY04YR1H103, D2DY04YR1H103; MANUFACTURER:METSONAME:BALL BLOW DOWN VALVE; EQUIPMENT MAKE:METSO AUTOMATION; EQUIPMENT MODEL:D2DY04YR1H103, D2DY04YR1H103; MANUFACTURER:METSOAUTOMATION; MANUFACTURER PART NUMBER:602251; EQUIPMENT MODEL:D2DY04YR1H103"/>
    <d v="2022-03-09T00:00:00"/>
    <m/>
    <x v="2"/>
    <s v="2000"/>
    <s v="GS01"/>
    <s v="EA"/>
    <n v="1"/>
    <n v="386527.36"/>
    <n v="0"/>
    <n v="0"/>
    <n v="386527.36"/>
    <s v="ZSPR"/>
    <n v="0"/>
    <s v=""/>
    <n v="0"/>
    <n v="0"/>
    <s v="ONGC Petro additions Ltd."/>
    <s v="INR"/>
    <n v="0"/>
    <n v="0"/>
    <n v="0"/>
    <n v="0"/>
    <n v="0"/>
    <n v="0"/>
    <n v="0"/>
    <n v="0"/>
    <n v="0"/>
    <n v="0"/>
    <n v="0"/>
    <n v="0"/>
    <n v="0"/>
    <n v="0"/>
    <s v="General Store"/>
    <s v="P03"/>
    <n v="663"/>
    <x v="2"/>
  </r>
  <r>
    <s v="0P4610260007"/>
    <s v="BKR ACB,5000A,110VDC,3P,CNCS-5000C,L&amp;T"/>
    <s v="CIRCUIT BREAKERS; TYPE, CIRCUITBREAKER:ACB; MANUFACTURER:LARSEN &amp; TOUBRO SWITCH GEAR; MANUFACTURER PART NUMBER:CNCS-5000C; POLE,QUANTITY:3; CURRENT RATING:5000 A; VOLTAGE RATING:415 VAC; STANDARD:IEC - 60947; CAPACITY, INTERRUPT:95 KA; RATED INSULATIONVOLTAGE:1000 VAC; RATED MAKING CAPACITY:209 KA PEAK; RATED IMPULSE WITHSTAND VOLTAGE MAIN CIRCUIT:12 KV; AUXILARY CONTACTS:6 NO + 6NC; RATED IMPULSE WITHSTAND VOLTAGE AUCILARY CIRCUIT:4 KV; TYPICAL OPENING TIME:40 MS; TYPICAL CLOSING TIME:60 MS; UTILIZATIONCATAGORY:B; AUCILARY CONTACTS RATING:16 A; TYPE OF SHUNT RELEASE:EA; RATED SHUNT RELEASE VOLTAGE:110 VDC; DRAW OUT:583 X 913 X 691MM"/>
    <d v="2017-04-10T00:00:00"/>
    <s v="CIRCUIT_BREAKERS"/>
    <x v="4"/>
    <s v="2000"/>
    <s v="GS01"/>
    <s v="EA"/>
    <n v="1"/>
    <n v="385225"/>
    <n v="0"/>
    <n v="0"/>
    <n v="385225"/>
    <s v="ZSPR"/>
    <n v="0"/>
    <s v=""/>
    <n v="0"/>
    <n v="0"/>
    <s v="ONGC Petro additions Ltd."/>
    <s v="INR"/>
    <n v="0"/>
    <n v="0"/>
    <n v="0"/>
    <n v="0"/>
    <n v="0"/>
    <n v="0"/>
    <n v="0"/>
    <n v="0"/>
    <n v="0"/>
    <n v="0"/>
    <n v="0"/>
    <n v="0"/>
    <n v="0"/>
    <n v="0"/>
    <s v="General Store"/>
    <s v="P01"/>
    <n v="2457"/>
    <x v="2"/>
  </r>
  <r>
    <s v="0P0802030144"/>
    <s v="NOZL,STEM,SA479,75600-2100,ELLIOTT"/>
    <s v="SPARE PARTS; PART NAME:STEAM NOZZLE; MANUFACTURER PART NUMBER:75600-2100; MANUFACTURER:ELLIOTT TURBOMACHINERY; MATERIAL:ASME SA479;DRAWING NUMBER:D-62626-21, -81; EQUIPMENT NAME:DGS CONSOLE_WATER, OIL INJECT; ADDITIONAL INFORMATION:2ND STAGE EJECTOR"/>
    <d v="2017-02-22T00:00:00"/>
    <s v="SPARE_PARTS"/>
    <x v="2"/>
    <s v="2000"/>
    <s v="GS01"/>
    <s v="EA"/>
    <n v="1"/>
    <n v="380967.36"/>
    <n v="0"/>
    <n v="0"/>
    <n v="380967.36"/>
    <s v="ZSPR"/>
    <n v="0"/>
    <s v=""/>
    <n v="0"/>
    <n v="0"/>
    <s v="ONGC Petro additions Ltd."/>
    <s v="INR"/>
    <n v="0"/>
    <n v="0"/>
    <n v="0"/>
    <n v="0"/>
    <n v="0"/>
    <n v="0"/>
    <n v="0"/>
    <n v="0"/>
    <n v="0"/>
    <n v="0"/>
    <n v="0"/>
    <n v="0"/>
    <n v="0"/>
    <n v="0"/>
    <s v="General Store"/>
    <s v="P04"/>
    <n v="2504"/>
    <x v="2"/>
  </r>
  <r>
    <s v="0P4143010010"/>
    <s v="INDIC,LVL,MAG FLT,F9K-3500-067,MAGNETRL"/>
    <s v="REFERENCE VESSEL MAG FLOAT LEVEL INDICATOR; MODEL:F9K; SIZE, FLANGE:N/A; SIZE,FLOAT:2.1/4 IN; MANUFACTURER:F9K-3500-067; MANUFACTURER PART NUMBER:MAGNETROL;MATERIAL:TITANIUM; HEIGHT:22.75 IN"/>
    <d v="2023-01-28T00:00:00"/>
    <m/>
    <x v="2"/>
    <s v="2000"/>
    <s v="CH01"/>
    <s v="EA"/>
    <n v="3"/>
    <n v="378000"/>
    <n v="0"/>
    <n v="0"/>
    <n v="378000"/>
    <s v="ZSPR"/>
    <n v="0"/>
    <s v=""/>
    <n v="0"/>
    <n v="0"/>
    <s v="ONGC Petro additions Ltd."/>
    <s v="INR"/>
    <n v="0"/>
    <n v="0"/>
    <n v="0"/>
    <n v="0"/>
    <n v="0"/>
    <n v="0"/>
    <n v="0"/>
    <n v="0"/>
    <n v="0"/>
    <n v="0"/>
    <n v="0"/>
    <n v="0"/>
    <n v="0"/>
    <n v="0"/>
    <s v="Chemcial store"/>
    <s v="P04"/>
    <n v="338"/>
    <x v="2"/>
  </r>
  <r>
    <s v="0P3903170002"/>
    <s v="PILOT,MNL,SS304,DB-307,CALLIDUS"/>
    <s v="SPARE PARTS; PART NAME:PILOT, MANUAL; MANUFACTURER PART NUMBER:DB-307; MANUFACTURER:CALLIDUS TECHNOLOGIES LLC; MATERIAL:STAINLESSSTEEL 304; MATERIAL:GRADE CK-20; MATERIAL:CARBON STEEL; DRAWING NUMBER:AD-11-B-ZE 4105; ITEM POSITION NUMBER:1; EQUIPMENTSTEEL 304; MATERIAL:GRADE CK-20; MATERIAL:CARBON STEEL; DRAWING NUMBER:AD-11-B-ZE 4105; ITEM POSITION NUMBER:1; EQUIPMENTNAME:BURNER; EQUIPMENT MAKE:CALLIDUS TECHNOLOGIES LLC; EQUIPMENT MODEL:CUBLF-6W; ADDITIONAL INFORMATION:WITH FLAME ROD ASSEMBLY;SUPPLIER NAME:SELAS-LINDE GMBH"/>
    <d v="2019-02-13T00:00:00"/>
    <s v="SPARE_PARTS"/>
    <x v="2"/>
    <s v="2000"/>
    <s v="GS01"/>
    <s v="EA"/>
    <n v="2"/>
    <n v="375933.98"/>
    <n v="0"/>
    <n v="0"/>
    <n v="375933.98"/>
    <s v="ZSPR"/>
    <n v="0"/>
    <s v=""/>
    <n v="0"/>
    <n v="0"/>
    <s v="ONGC Petro additions Ltd."/>
    <s v="INR"/>
    <n v="0"/>
    <n v="0"/>
    <n v="0"/>
    <n v="0"/>
    <n v="0"/>
    <n v="0"/>
    <n v="0"/>
    <n v="0"/>
    <n v="0"/>
    <n v="0"/>
    <n v="0"/>
    <n v="0"/>
    <n v="0"/>
    <n v="0"/>
    <s v="General Store"/>
    <s v="P04"/>
    <n v="1783"/>
    <x v="2"/>
  </r>
  <r>
    <s v="0P4102205504"/>
    <s v="SEALING SET,E-0095-1U-500675+,SCHU-VLV"/>
    <s v="SPARE PARTS; PART NAME:SEALING SET; MATERIAL:UNS S31803; DRAWING NUMBER:U100182;EQUIPMENT NAME:VALVE ACTUATOR; EQUIPMENT MAKE:SCHUF VALVE; EQUIPMENTMODEL:PKD-500; ADDITIONAL INFORMATION:DOWN FLOW RAM VALVE; MANUFACTURER PARTNUMBER:E-0095-1U-500675-072-NG; MANUFACTURER:SCHUF VALVE; POSITION NUMBER; ITEMS100, 110, 120, 130, 140, 150, 160, 170, 290, 300, 310, 340 AND 390 ARE CONTENTSOF SEAL KIT E-0095-1U-U100182; ORDER NUMBER:K14448/2 // SOA12-0417/2; SAPEQUIPMENT CODE:1300020423, 1300020424, 1300033023, 1300033031"/>
    <d v="2023-12-20T00:00:00"/>
    <s v="SPARE_PARTS"/>
    <x v="2"/>
    <s v="2000"/>
    <s v="CH01"/>
    <s v="ST"/>
    <n v="3"/>
    <n v="375003.92"/>
    <n v="0"/>
    <n v="0"/>
    <n v="375003.92"/>
    <s v="ZSPR"/>
    <n v="0"/>
    <s v=""/>
    <n v="0"/>
    <n v="0"/>
    <s v="ONGC Petro additions Ltd."/>
    <s v="INR"/>
    <n v="0"/>
    <n v="0"/>
    <n v="0"/>
    <n v="0"/>
    <n v="0"/>
    <n v="0"/>
    <n v="0"/>
    <n v="0"/>
    <n v="0"/>
    <n v="0"/>
    <n v="0"/>
    <n v="0"/>
    <n v="0"/>
    <n v="0"/>
    <s v="Chemcial store"/>
    <s v="P03"/>
    <n v="12"/>
    <x v="2"/>
  </r>
  <r>
    <s v="0P4610170303"/>
    <s v="RLY,NUM,110V DC,1MRK008516-AB,ABB"/>
    <s v="ELECTRICAL RELAYS; VOLTAGE:110 V DC; MANUFACTURER:ABB; MANUFACTURER PART NUMBER:1MRK008516-AB; MODEL:RET 650; TECHNICALKEY:AA1F1Q02A1"/>
    <d v="2020-02-12T00:00:00"/>
    <s v="EL_RELAYS"/>
    <x v="4"/>
    <s v="2000"/>
    <s v="CH01"/>
    <s v="EA"/>
    <n v="1"/>
    <n v="375000"/>
    <n v="0"/>
    <n v="0"/>
    <n v="375000"/>
    <s v="ZSPR"/>
    <n v="0"/>
    <s v=""/>
    <n v="0"/>
    <n v="0"/>
    <s v="ONGC Petro additions Ltd."/>
    <s v="INR"/>
    <n v="0"/>
    <n v="0"/>
    <n v="0"/>
    <n v="0"/>
    <n v="0"/>
    <n v="0"/>
    <n v="0"/>
    <n v="0"/>
    <n v="0"/>
    <n v="0"/>
    <n v="0"/>
    <n v="0"/>
    <n v="0"/>
    <n v="0"/>
    <s v="Chemcial store"/>
    <s v="P01"/>
    <n v="1419"/>
    <x v="2"/>
  </r>
  <r>
    <s v="0R0705840009"/>
    <s v="IRGANOX 1076_HDPE"/>
    <s v="CHEMICALS; ALTERNATIVE NAME:IRGANOX 1076; APPEARANCE:WHITE POWDER; PURITY:MIN 99%; SPECIFIC GRAVITY (DENSITY):0.991 AT 25 °C;OCTADECYL-3-(3, 5-DI-TERT.BUTYL-4-HYDROXYPHENYL)-PROPIONATE; ASH CONTENT:0.1 WT% MAX; VOLATILES:0.2 WT% MAX; MELTING POINT:51 TO 54°C; COLOR OF SOLUTION AT 425NM:97.0% MIN, 500NM:98.0% MIN; CLARITY OF SOLUTION:CLEAR SOLUTION"/>
    <d v="2023-11-30T00:00:00"/>
    <s v="CHEMICALS"/>
    <x v="0"/>
    <s v="2000"/>
    <s v="HDS1"/>
    <s v="KG"/>
    <n v="1586"/>
    <n v="373693.32"/>
    <n v="0"/>
    <n v="0"/>
    <n v="373693.32"/>
    <s v="ZROH"/>
    <n v="0"/>
    <s v=""/>
    <n v="0"/>
    <n v="0"/>
    <s v="ONGC Petro additions Ltd."/>
    <s v="INR"/>
    <n v="0"/>
    <n v="0"/>
    <n v="0"/>
    <n v="0"/>
    <n v="0"/>
    <n v="0"/>
    <n v="0"/>
    <n v="0"/>
    <n v="0"/>
    <n v="0"/>
    <n v="0"/>
    <n v="0"/>
    <n v="0"/>
    <n v="0"/>
    <s v="HDPE store - Sec"/>
    <s v="S12"/>
    <n v="32"/>
    <x v="0"/>
  </r>
  <r>
    <s v="0P4205030131"/>
    <s v="WEAR RING,IMPLR,3PS-47091/121,SHIN-NIP"/>
    <s v="SPARE PARTS; PART NAME:WEAR RING, IMPELLER; MANUFACTURER PART NUMBER:3PS-47091/121; MANUFACTURER:SHIN NIPPON MACHINERY CO LTD;MATERIAL:SUS 420 J2; DRAWING NUMBER:3PS-47091; ITEM POSITION NUMBER:121; EQUIPMENT NAME:CENTRIFUGAL PUMP; EQUIPMENT MAKE:SHINNIPPON MACHINERY CO., LTD; EQUIPMENT MODEL:8/1526 HTB -9ST; EQUIPMENT MANUFACTURER PART NO: 121; CONTRACTOR DOCUMENT NUMBER:MGA108-D-DR-00021"/>
    <d v="2017-07-25T00:00:00"/>
    <s v="SPARE_PARTS"/>
    <x v="2"/>
    <s v="2000"/>
    <s v="CH01"/>
    <s v="EA"/>
    <n v="12"/>
    <n v="372480"/>
    <n v="0"/>
    <n v="0"/>
    <n v="372480"/>
    <s v="ZSPR"/>
    <n v="0"/>
    <s v=""/>
    <n v="0"/>
    <n v="0"/>
    <s v="ONGC Petro additions Ltd."/>
    <s v="INR"/>
    <n v="0"/>
    <n v="0"/>
    <n v="0"/>
    <n v="0"/>
    <n v="0"/>
    <n v="0"/>
    <n v="0"/>
    <n v="0"/>
    <n v="0"/>
    <n v="0"/>
    <n v="0"/>
    <n v="0"/>
    <n v="0"/>
    <n v="0"/>
    <s v="Chemcial store"/>
    <s v="P04"/>
    <n v="2351"/>
    <x v="2"/>
  </r>
  <r>
    <s v="0P4206020026"/>
    <s v="BSHG,BOWL,BC3,3PS-62042/710,SHIN-NIP"/>
    <s v="SPARE PARTS; PART NAME:BUSHING, BOWL; MANUFACTURER PART NUMBER:3PS-62042/710; MANUFACTURER:SHIN NIPPON MACHINERY CO LTD;MATERIAL:BC3; DRAWING NUMBER:3PS-62042; ITEM POSITION NUMBER:710; EQUIPMENT NAME:VERTICAL CAN PUMP; EQUIPMENT MAKE:SHIN NIPPONMACHINERY CO., LTD; EQUIPMENT MODEL:12X19M WYR-10; EQUIPMENT MANUFACTURER PART NO: 710; CONTRACTOR DOCUMENT NUMBER:MGA103-D-DS-00011"/>
    <d v="2017-07-25T00:00:00"/>
    <s v="SPARE_PARTS"/>
    <x v="2"/>
    <s v="2000"/>
    <s v="CH01"/>
    <s v="EA"/>
    <n v="10"/>
    <n v="372480"/>
    <n v="0"/>
    <n v="0"/>
    <n v="372480"/>
    <s v="ZSPR"/>
    <n v="0"/>
    <s v=""/>
    <n v="0"/>
    <n v="0"/>
    <s v="ONGC Petro additions Ltd."/>
    <s v="INR"/>
    <n v="0"/>
    <n v="0"/>
    <n v="0"/>
    <n v="0"/>
    <n v="0"/>
    <n v="0"/>
    <n v="0"/>
    <n v="0"/>
    <n v="0"/>
    <n v="0"/>
    <n v="0"/>
    <n v="0"/>
    <n v="0"/>
    <n v="0"/>
    <s v="Chemcial store"/>
    <s v="P04"/>
    <n v="2351"/>
    <x v="2"/>
  </r>
  <r>
    <s v="0P4102200568"/>
    <s v="SPRG,BLWS,A453,194821,METSO"/>
    <s v="SPARE PARTS; PART NAME:SPRING,BELLOWS; MATERIAL:ASTM A453 GRADE 660; DRAWING NUMBER:F17084; ITEM POSITION NUMBER:62; EQUIPMENTNAME:BALL BLOW DOWN VALVE; EQUIPMENT MAKE:METSO AUTOMATION; EQUIPMENT MODEL:QXY-T5DE04YR3F302G; ADDITIONAL INFORMATION:3;MANUFACTURER:METSO AUTOMATION; MANUFACTURER PART NUMBER:194821"/>
    <d v="2017-02-18T00:00:00"/>
    <s v="SPARE_PARTS"/>
    <x v="2"/>
    <s v="2000"/>
    <s v="GS01"/>
    <s v="EA"/>
    <n v="1"/>
    <n v="368993.11"/>
    <n v="0"/>
    <n v="0"/>
    <n v="368993.11"/>
    <s v="ZSPR"/>
    <n v="0"/>
    <s v=""/>
    <n v="0"/>
    <n v="0"/>
    <s v="ONGC Petro additions Ltd."/>
    <s v="INR"/>
    <n v="0"/>
    <n v="0"/>
    <n v="0"/>
    <n v="0"/>
    <n v="0"/>
    <n v="0"/>
    <n v="0"/>
    <n v="0"/>
    <n v="0"/>
    <n v="0"/>
    <n v="0"/>
    <n v="0"/>
    <n v="0"/>
    <n v="0"/>
    <s v="General Store"/>
    <s v="P03"/>
    <n v="2508"/>
    <x v="2"/>
  </r>
  <r>
    <s v="0P0631080026"/>
    <s v="SPECIAL BOLT,UC-1000K00A-30C,KOBE"/>
    <s v="SPARE PARTS; PART NAME:SPECIAL BOLT; MANUFACTURER PART NUMBER:UC-1000K00A-30C; MANUFACTURER:KOBE STEEL; DRAWING NUMBER:UC-1000K64D;ITEM POSITION NUMBER:5; EQUIPMENT NAME:PELLETIZER; EQUIPMENT MAKE:KOBE STEEL; EQUIPMENT MODEL:LCM500H; ADDITIONAL INFORMATION:FORKNIFE; SUB ASSY:KNIFE HOLDER ASS'Y"/>
    <d v="2023-09-14T00:00:00"/>
    <s v="SPARE_PARTS"/>
    <x v="2"/>
    <s v="2000"/>
    <s v="CH01"/>
    <s v="EA"/>
    <n v="144"/>
    <n v="366728.11"/>
    <n v="0"/>
    <n v="0"/>
    <n v="366728.11"/>
    <s v="ZSPR"/>
    <n v="0"/>
    <s v=""/>
    <n v="0"/>
    <n v="0"/>
    <s v="ONGC Petro additions Ltd."/>
    <s v="INR"/>
    <n v="0"/>
    <n v="0"/>
    <n v="0"/>
    <n v="0"/>
    <n v="0"/>
    <n v="0"/>
    <n v="0"/>
    <n v="0"/>
    <n v="0"/>
    <n v="0"/>
    <n v="0"/>
    <n v="0"/>
    <n v="0"/>
    <n v="0"/>
    <s v="Chemcial store"/>
    <s v="P04"/>
    <n v="109"/>
    <x v="2"/>
  </r>
  <r>
    <s v="0P1141120096"/>
    <s v="TANK,DIELECTRIC FLUID,200L,1103743,SEA"/>
    <s v="ELECTRICAL ACCESSORIES; TYPE:TANK; MANUFACTURER:SEA; MANUFACTURER PART NUMBER:1103743; CAPACITY:200 L; DIELECTRIC FLUID"/>
    <d v="2017-07-26T00:00:00"/>
    <s v="AC_ELECTRICAL"/>
    <x v="4"/>
    <s v="2000"/>
    <s v="CH01"/>
    <s v="EA"/>
    <n v="2"/>
    <n v="366542.12"/>
    <n v="0"/>
    <n v="0"/>
    <n v="366542.12"/>
    <s v="ZSPR"/>
    <n v="0"/>
    <s v=""/>
    <n v="0"/>
    <n v="0"/>
    <s v="ONGC Petro additions Ltd."/>
    <s v="INR"/>
    <n v="0"/>
    <n v="0"/>
    <n v="0"/>
    <n v="0"/>
    <n v="0"/>
    <n v="0"/>
    <n v="0"/>
    <n v="0"/>
    <n v="0"/>
    <n v="0"/>
    <n v="0"/>
    <n v="0"/>
    <n v="0"/>
    <n v="0"/>
    <s v="Chemcial store"/>
    <s v="P01"/>
    <n v="2350"/>
    <x v="2"/>
  </r>
  <r>
    <s v="0P0802030502"/>
    <s v="SPRG,INC,A655313-6,ELLIOTT"/>
    <s v="SPARE PARTS; PART NAME:SPRING; MANUFACTURER PART NUMBER:A655313-6; MANUFACTURER:ELLIOTT TURBOMACHINERY; MATERIAL:INCONEL; DRAWINGNUMBER:ES/8632581; ITEM POSITION NUMBER:6; EQUIPMENT NAME:DGS CONSOLE_WATER, OIL INJECT; FOR LOW PRESSURE SIDE PACKING ASSEMBLY"/>
    <d v="2017-02-22T00:00:00"/>
    <s v="SPARE_PARTS"/>
    <x v="2"/>
    <s v="2000"/>
    <s v="GS01"/>
    <s v="EA"/>
    <n v="10"/>
    <n v="361918.53"/>
    <n v="0"/>
    <n v="0"/>
    <n v="361918.53"/>
    <s v="ZSPR"/>
    <n v="0"/>
    <s v=""/>
    <n v="0"/>
    <n v="0"/>
    <s v="ONGC Petro additions Ltd."/>
    <s v="INR"/>
    <n v="0"/>
    <n v="0"/>
    <n v="0"/>
    <n v="0"/>
    <n v="0"/>
    <n v="0"/>
    <n v="0"/>
    <n v="0"/>
    <n v="0"/>
    <n v="0"/>
    <n v="0"/>
    <n v="0"/>
    <n v="0"/>
    <n v="0"/>
    <s v="General Store"/>
    <s v="P04"/>
    <n v="2504"/>
    <x v="2"/>
  </r>
  <r>
    <s v="0P4205022956"/>
    <s v="PMP,BARE,3525/155,IMOPUMP"/>
    <s v="SPARE PARTS; PART NAME:PUMP,BARE; EQUIPMENT NAME:PUMP; EQUIPMENT MAKE:IMO PUMP; EQUIPMENT MODEL:AA3G/NVSSCA118SD ; MANUFACTURER:IMOPUMP; MANUFACTURER PART NUMBER:3525/155"/>
    <d v="2016-05-20T00:00:00"/>
    <s v="SPARE_PARTS"/>
    <x v="2"/>
    <s v="2000"/>
    <s v="CH01"/>
    <s v="EA"/>
    <n v="1"/>
    <n v="361207.29"/>
    <n v="0"/>
    <n v="0"/>
    <n v="361207.29"/>
    <s v="ZSPR"/>
    <n v="0"/>
    <s v=""/>
    <n v="0"/>
    <n v="0"/>
    <s v="ONGC Petro additions Ltd."/>
    <s v="INR"/>
    <n v="0"/>
    <n v="0"/>
    <n v="0"/>
    <n v="0"/>
    <n v="0"/>
    <n v="0"/>
    <n v="0"/>
    <n v="0"/>
    <n v="0"/>
    <n v="0"/>
    <n v="0"/>
    <n v="0"/>
    <n v="0"/>
    <n v="0"/>
    <s v="Chemcial store"/>
    <s v="P04"/>
    <n v="2782"/>
    <x v="2"/>
  </r>
  <r>
    <s v="0P4165010222"/>
    <s v="FTA,OUT,8CH,FC-TSDO-0824,HONEYWLL"/>
    <s v="INSTRUMENT SYSTEMS; TYPE:SAFE DIGITAL OUTPUT FTA; MANUFACTURER:HONEYWELL; MANUFACTURER PART NUMBER:FC-TSDO-0824; VOLTAGE RATING:24VDC; NUMBER OF CHANNEL:8; EQUIPMENT NAME:DCS ESD F&amp;G SYSTEM"/>
    <d v="2021-08-31T00:00:00"/>
    <s v="INSTRUMENT_SYSTEMS"/>
    <x v="4"/>
    <s v="2000"/>
    <s v="GS01"/>
    <s v="EA"/>
    <n v="8"/>
    <n v="357777.91999999998"/>
    <n v="0"/>
    <n v="0"/>
    <n v="357777.91999999998"/>
    <s v="ZSPR"/>
    <n v="0"/>
    <s v=""/>
    <n v="0"/>
    <n v="0"/>
    <s v="ONGC Petro additions Ltd."/>
    <s v="INR"/>
    <n v="0"/>
    <n v="0"/>
    <n v="0"/>
    <n v="0"/>
    <n v="0"/>
    <n v="0"/>
    <n v="0"/>
    <n v="0"/>
    <n v="0"/>
    <n v="0"/>
    <n v="0"/>
    <n v="0"/>
    <n v="0"/>
    <n v="0"/>
    <s v="General Store"/>
    <s v="P03"/>
    <n v="853"/>
    <x v="2"/>
  </r>
  <r>
    <s v="0P4205024209"/>
    <s v="IMPLR,3PS-47130/101,SHIN-NIP"/>
    <s v="SPARE PARTS; PART NAME:IMPELLER; MATERIAL:SCSIT2; DRAWING NUMBER:3PS-47130, 3PS-47131, 3PS-47129, 3PS-47127, 3PS-47133, 3PS-47134;ITEM POSITION NUMBER:101; EQUIPMENT NAME:PUMP; EQUIPMENT MAKE:SHIN NIPPON MACHINERY CO LTD; EQUIPMENT MODEL:SIW-ER3/520;ITEM POSITION NUMBER:101; EQUIPMENT NAME:PUMP; EQUIPMENT MAKE:SHIN NIPPON MACHINERY CO LTD; EQUIPMENT MODEL:SIW-ER3/520;MANUFACTURER:SHIN NIPPON MACHINERY CO LTD"/>
    <d v="2021-12-13T00:00:00"/>
    <s v="SPARE_PARTS"/>
    <x v="2"/>
    <s v="2000"/>
    <s v="CH01"/>
    <s v="EA"/>
    <n v="1"/>
    <n v="357572.24"/>
    <n v="0"/>
    <n v="0"/>
    <n v="357572.24"/>
    <s v="ZSPR"/>
    <n v="0"/>
    <s v=""/>
    <n v="0"/>
    <n v="0"/>
    <s v="ONGC Petro additions Ltd."/>
    <s v="INR"/>
    <n v="0"/>
    <n v="0"/>
    <n v="0"/>
    <n v="0"/>
    <n v="0"/>
    <n v="0"/>
    <n v="0"/>
    <n v="0"/>
    <n v="0"/>
    <n v="0"/>
    <n v="0"/>
    <n v="0"/>
    <n v="0"/>
    <n v="0"/>
    <s v="Chemcial store"/>
    <s v="P04"/>
    <n v="749"/>
    <x v="2"/>
  </r>
  <r>
    <s v="0P4205030071"/>
    <s v="WEAR RING,IMPLR,3PS-47083/102,SHIN-NIP"/>
    <s v="SPARE PARTS; PART NAME:WEAR RING, IMPELLER; MANUFACTURER PART NUMBER:3PS-47083/102; MANUFACTURER:SHIN NIPPON MACHINERY CO LTD;MATERIAL:SUS 304 / GRAFOIL; DRAWING NUMBER:3PS-47083; ITEM POSITION NUMBER:102; EQUIPMENT NAME:BIG PUMP; EQUIPMENT MAKE:SHIN NIPPONMACHINERY CO., LTD; EQUIPMENT MODEL:45/5078 HDV; EQUIPMENT MANUFACTURER PART NO: 102; CONTRACTOR DOCUMENT NUMBER: MGA102-D-DS-00061"/>
    <d v="2017-07-25T00:00:00"/>
    <s v="SPARE_PARTS"/>
    <x v="2"/>
    <s v="2000"/>
    <s v="CH01"/>
    <s v="EA"/>
    <n v="3"/>
    <n v="355747.5"/>
    <n v="0"/>
    <n v="0"/>
    <n v="355747.5"/>
    <s v="ZSPR"/>
    <n v="0"/>
    <s v=""/>
    <n v="0"/>
    <n v="0"/>
    <s v="ONGC Petro additions Ltd."/>
    <s v="INR"/>
    <n v="0"/>
    <n v="0"/>
    <n v="0"/>
    <n v="0"/>
    <n v="0"/>
    <n v="0"/>
    <n v="0"/>
    <n v="0"/>
    <n v="0"/>
    <n v="0"/>
    <n v="0"/>
    <n v="0"/>
    <n v="0"/>
    <n v="0"/>
    <s v="Chemcial store"/>
    <s v="P04"/>
    <n v="2351"/>
    <x v="2"/>
  </r>
  <r>
    <s v="0P4206020048"/>
    <s v="BRG,LWR,SCS13A,3PS-47087/707,SHIN-NIP"/>
    <s v="SPARE PARTS; PART NAME:BEARING, LOWER; MANUFACTURER PART NUMBER:3PS-47087/707; MANUFACTURER:SHIN NIPPON MACHINERY CO LTD;MATERIAL:SCS13A; DRAWING NUMBER:3PS-47087; ITEM POSITION NUMBER:707; EQUIPMENT NAME:VERTICAL CAN PUMP; EQUIPMENT MAKE:SHIN NIPPONMATERIAL:SCS13A; DRAWING NUMBER:3PS-47087; ITEM POSITION NUMBER:707; EQUIPMENT NAME:VERTICAL CAN PUMP; EQUIPMENT MAKE:SHIN NIPPONMACHINERY CO., LTD; EQUIPMENT MODEL:10/1521 CZ-3; EQUIPMENT MANUFACTURER PART NO: 707; CONTRACTOR DOCUMENT NUMBER: MGA103-D-DS-00031"/>
    <d v="2017-07-25T00:00:00"/>
    <s v="SPARE_PARTS"/>
    <x v="2"/>
    <s v="2000"/>
    <s v="CH01"/>
    <s v="EA"/>
    <n v="1"/>
    <n v="355747.5"/>
    <n v="0"/>
    <n v="0"/>
    <n v="355747.5"/>
    <s v="ZSPR"/>
    <n v="0"/>
    <s v=""/>
    <n v="0"/>
    <n v="0"/>
    <s v="ONGC Petro additions Ltd."/>
    <s v="INR"/>
    <n v="0"/>
    <n v="0"/>
    <n v="0"/>
    <n v="0"/>
    <n v="0"/>
    <n v="0"/>
    <n v="0"/>
    <n v="0"/>
    <n v="0"/>
    <n v="0"/>
    <n v="0"/>
    <n v="0"/>
    <n v="0"/>
    <n v="0"/>
    <s v="Chemcial store"/>
    <s v="P04"/>
    <n v="2351"/>
    <x v="2"/>
  </r>
  <r>
    <s v="0P0802030141"/>
    <s v="NOZL,STEM,SA479,75599-3620,ELLIOTT"/>
    <s v="SPARE PARTS; PART NAME:STEAM NOZZLE; MANUFACTURER PART NUMBER:75599-3620; MANUFACTURER:ELLIOTT TURBOMACHINERY; MATERIAL:ASME SA479;DRAWING NUMBER:D-62625-21, -81; EQUIPMENT NAME:DGS CONSOLE_WATER, OIL INJECT; ADDITIONAL INFORMATION:2ND STAGE"/>
    <d v="2017-02-22T00:00:00"/>
    <s v="SPARE_PARTS"/>
    <x v="2"/>
    <s v="2000"/>
    <s v="GS01"/>
    <s v="EA"/>
    <n v="1"/>
    <n v="355569.36"/>
    <n v="0"/>
    <n v="0"/>
    <n v="355569.36"/>
    <s v="ZSPR"/>
    <n v="0"/>
    <s v=""/>
    <n v="0"/>
    <n v="0"/>
    <s v="ONGC Petro additions Ltd."/>
    <s v="INR"/>
    <n v="0"/>
    <n v="0"/>
    <n v="0"/>
    <n v="0"/>
    <n v="0"/>
    <n v="0"/>
    <n v="0"/>
    <n v="0"/>
    <n v="0"/>
    <n v="0"/>
    <n v="0"/>
    <n v="0"/>
    <n v="0"/>
    <n v="0"/>
    <s v="General Store"/>
    <s v="P04"/>
    <n v="2504"/>
    <x v="2"/>
  </r>
  <r>
    <s v="0P4100980578"/>
    <s v="COLUMN,42MX0.25MM,MAXUM II,R2-2,SIEMENS"/>
    <s v="COLUMN DESCRIPTION:0.40UM CP-SIL 5 CB; SIEMENS ORDER NUMBER:M1895; COLUMN NUMBER:R2-2; COLUMN LENGTH:42 M; COLUMN ID:0.25 MM;COLUMN FUNCTION:SEP.MEASURING COMPONENTS FROM MATRIX; COLUMN LOAD:0.40 UM"/>
    <d v="2018-03-30T00:00:00"/>
    <s v="SPARE_PARTS"/>
    <x v="2"/>
    <s v="2000"/>
    <s v="GS01"/>
    <s v="EA"/>
    <n v="1"/>
    <n v="354086.04"/>
    <n v="0"/>
    <n v="0"/>
    <n v="354086.04"/>
    <s v="ZSPR"/>
    <n v="0"/>
    <s v=""/>
    <n v="0"/>
    <n v="0"/>
    <s v="ONGC Petro additions Ltd."/>
    <s v="INR"/>
    <n v="0"/>
    <n v="0"/>
    <n v="0"/>
    <n v="0"/>
    <n v="0"/>
    <n v="0"/>
    <n v="0"/>
    <n v="0"/>
    <n v="0"/>
    <n v="0"/>
    <n v="0"/>
    <n v="0"/>
    <n v="0"/>
    <n v="0"/>
    <s v="General Store"/>
    <s v="P03"/>
    <n v="2103"/>
    <x v="2"/>
  </r>
  <r>
    <s v="0R0765670001"/>
    <s v="ANTIFOAM_BDEU"/>
    <s v="SILICONE_OIL;APPLICATION:ANTIFOAM_BDEU;Chemical Name:Polydimethyl siloxane;Concentration:100.0 Wt%;TYPE:SILICON OIL;MANUFACTURER:WAKER,RHODIA(DRAWIN),GE-BAYER;SPECIFICATION:Melting Point= -50 DegC to -35 DegC,Flash Point= &gt;300 DegC,Density@25DegC=0.97 g/cc,Viscosity kinematic@25DegC=350 mm2.s;"/>
    <d v="2023-11-30T00:00:00"/>
    <s v="OILS"/>
    <x v="1"/>
    <s v="2000"/>
    <s v="DFS1"/>
    <s v="MT"/>
    <n v="0.85699999999999998"/>
    <n v="351370"/>
    <n v="0"/>
    <n v="0"/>
    <n v="351370"/>
    <s v="ZROH"/>
    <n v="0"/>
    <s v=""/>
    <n v="0"/>
    <n v="0"/>
    <s v="ONGC Petro additions Ltd."/>
    <s v="INR"/>
    <n v="0"/>
    <n v="0"/>
    <n v="0"/>
    <n v="0"/>
    <n v="0"/>
    <n v="0"/>
    <n v="0"/>
    <n v="0"/>
    <n v="0"/>
    <n v="0"/>
    <n v="0"/>
    <n v="0"/>
    <n v="0"/>
    <n v="0"/>
    <s v="Store at DFCU -"/>
    <s v="S01"/>
    <n v="32"/>
    <x v="0"/>
  </r>
  <r>
    <s v="0P0802030585"/>
    <s v="RIDER BAND,966335296,BPCL"/>
    <s v="SPARE PARTS; PART NAME:RIDER BAND; DRAWING NUMBER:6330051/E; EQUIPMENT NAME:NITROGEN COMPRESSOR; EQUIPMENT MAKE:BHARAT PUMPS &amp;COMPRESSORS LTD; EQUIPMENT MODEL:4HB/3; ADDITIONAL INFORMATION:PART LIST:6330235; MANUFACTURER:BHARAT PUMPS &amp; COMPRESSORS LTD;MANUFACTURER PART NUMBER:966335296; GROUP NAME:PISTON FOR BORE 185 MM; BPC S/O NUMBER:302011005-01"/>
    <d v="2022-06-07T00:00:00"/>
    <s v="SPARE_PARTS"/>
    <x v="2"/>
    <s v="2000"/>
    <s v="GS01"/>
    <s v="EA"/>
    <n v="4"/>
    <n v="351191.08"/>
    <n v="0"/>
    <n v="0"/>
    <n v="351191.08"/>
    <s v="ZSPR"/>
    <n v="0"/>
    <s v=""/>
    <n v="0"/>
    <n v="0"/>
    <s v="ONGC Petro additions Ltd."/>
    <s v="INR"/>
    <n v="0"/>
    <n v="0"/>
    <n v="0"/>
    <n v="0"/>
    <n v="0"/>
    <n v="0"/>
    <n v="0"/>
    <n v="0"/>
    <n v="0"/>
    <n v="0"/>
    <n v="0"/>
    <n v="0"/>
    <n v="0"/>
    <n v="0"/>
    <s v="General Store"/>
    <s v="P04"/>
    <n v="573"/>
    <x v="2"/>
  </r>
  <r>
    <s v="0P4205020225"/>
    <s v="BSHG,SUS403,3PS-47080/315,SHIN-NIP"/>
    <s v="SPARE PARTS; PART NAME:BUSHING; MANUFACTURER PART NUMBER:3PS-47080/315; MANUFACTURER:SHIN NIPPON MACHINERY CO LTD; MATERIAL:SUS403; DRAWING NUMBER:3PS-47080; ITEM POSITION NUMBER:315; EQUIPMENT NAME:BIG PUMP; EQUIPMENT MAKE:SHIN NIPPON MACHINERY CO., LTD;EQUIPMENT MODEL:35/4066 HDV; ADDITIONAL INFORMATION:PACKING BOX; EQUIPMENT MANUFACTURER PART NO: 315; CONTRACTOR DOCUMENT NUMBER:MGA102-D-DR-00031"/>
    <d v="2017-07-25T00:00:00"/>
    <s v="SPARE_PARTS"/>
    <x v="2"/>
    <s v="2000"/>
    <s v="CH01"/>
    <s v="EA"/>
    <n v="4"/>
    <n v="347648"/>
    <n v="0"/>
    <n v="0"/>
    <n v="347648"/>
    <s v="ZSPR"/>
    <n v="0"/>
    <s v=""/>
    <n v="0"/>
    <n v="0"/>
    <s v="ONGC Petro additions Ltd."/>
    <s v="INR"/>
    <n v="0"/>
    <n v="0"/>
    <n v="0"/>
    <n v="0"/>
    <n v="0"/>
    <n v="0"/>
    <n v="0"/>
    <n v="0"/>
    <n v="0"/>
    <n v="0"/>
    <n v="0"/>
    <n v="0"/>
    <n v="0"/>
    <n v="0"/>
    <s v="Chemcial store"/>
    <s v="P04"/>
    <n v="2351"/>
    <x v="2"/>
  </r>
  <r>
    <s v="0P4205030042"/>
    <s v="WEAR RING,3PS-47078,47079/102,SHIN-NIP"/>
    <s v="SPARE PARTS; PART NAME:WEAR RING, IMPELLER; MANUFACTURER PART NUMBER:3PS-47078, 47079/102; MANUFACTURER:SHIN NIPPON MACHINERY COLTD; MATERIAL:SUS 420 J2; DRAWING NUMBER:3PS-47078, 47079; ITEM POSITION NUMBER:102; EQUIPMENT NAME:BIG PUMP; EQUIPMENT MAKE:SHINNIPPON MACHINERY CO., LTD; EQUIPMENT MODEL:4-0/4578 HDV; EQUIPMENT MODEL:40/4578 HDV; EQUIPMENT MANUFACTURER PART NO: 102;CONTRACTOR DOCUMENT NUMBER: MGA102-D-DS-00011, 00021"/>
    <d v="2017-12-18T00:00:00"/>
    <s v="SPARE_PARTS"/>
    <x v="2"/>
    <s v="2000"/>
    <s v="CH01"/>
    <s v="EA"/>
    <n v="4"/>
    <n v="347648"/>
    <n v="0"/>
    <n v="0"/>
    <n v="347648"/>
    <s v="ZSPR"/>
    <n v="0"/>
    <s v=""/>
    <n v="0"/>
    <n v="0"/>
    <s v="ONGC Petro additions Ltd."/>
    <s v="INR"/>
    <n v="0"/>
    <n v="0"/>
    <n v="0"/>
    <n v="0"/>
    <n v="0"/>
    <n v="0"/>
    <n v="0"/>
    <n v="0"/>
    <n v="0"/>
    <n v="0"/>
    <n v="0"/>
    <n v="0"/>
    <n v="0"/>
    <n v="0"/>
    <s v="Chemcial store"/>
    <s v="P04"/>
    <n v="2205"/>
    <x v="2"/>
  </r>
  <r>
    <s v="0P4165010043"/>
    <s v="HETR/TCPLE ASSY,36IN,73052TE,AMETEK"/>
    <s v="SPARE PARTS; PART NAME:HEATER/THERMOCOUPLE ASSEMBLY; MANUFACTURER PART NUMBER:73052TE; MANUFACTURER:AMETEK; DIMENSIONS:36 IN;DRAWING NUMBER:BB1002-D-DR-00005; EQUIPMENT NAME:ANALYZER SYSTEMS; SUPPLIER:CHEMTROLS"/>
    <d v="2018-03-30T00:00:00"/>
    <s v="SPARE_PARTS"/>
    <x v="2"/>
    <s v="2000"/>
    <s v="GS01"/>
    <s v="EA"/>
    <n v="1"/>
    <n v="346475.72"/>
    <n v="0"/>
    <n v="0"/>
    <n v="346475.72"/>
    <s v="ZSPR"/>
    <n v="0"/>
    <s v=""/>
    <n v="0"/>
    <n v="0"/>
    <s v="ONGC Petro additions Ltd."/>
    <s v="INR"/>
    <n v="0"/>
    <n v="0"/>
    <n v="0"/>
    <n v="0"/>
    <n v="0"/>
    <n v="0"/>
    <n v="0"/>
    <n v="0"/>
    <n v="0"/>
    <n v="0"/>
    <n v="0"/>
    <n v="0"/>
    <n v="0"/>
    <n v="0"/>
    <s v="General Store"/>
    <s v="P03"/>
    <n v="2103"/>
    <x v="2"/>
  </r>
  <r>
    <s v="0P0802040001"/>
    <s v="GSKT,DHPA-L5224001-01-15,DONGHWA"/>
    <s v="SPARE PARTS; PART NAME:GASKET; MANUFACTURER PART NUMBER:DHPA-L5224001-01-15; MANUFACTURER:DONGHWA ENTEC; DIMENSIONS:ID 210 X OD 260X THK 3 MM; MATERIAL:V#6502 OR EQUIVALENT; DRAWING NUMBER:MGB301-D-DR-00014; ITEM POSITION NUMBER:15; EQUIPMENT NAME:RECYCLE GASCOMPRESSOR; EQUIPMENT MODEL:L5224001-A/B; ADDITIONAL INFORMATION:FOR OIL COOLER; SUPPLIER:KOBE STEEL; SUPPLIER PARTNUMBER:20S-A55193#C1"/>
    <d v="2018-01-18T00:00:00"/>
    <s v="SPARE_PARTS"/>
    <x v="2"/>
    <s v="2000"/>
    <s v="GS01"/>
    <s v="EA"/>
    <n v="4"/>
    <n v="345524.04"/>
    <n v="0"/>
    <n v="0"/>
    <n v="345524.04"/>
    <s v="ZSPR"/>
    <n v="0"/>
    <s v=""/>
    <n v="0"/>
    <n v="0"/>
    <s v="ONGC Petro additions Ltd."/>
    <s v="INR"/>
    <n v="0"/>
    <n v="0"/>
    <n v="0"/>
    <n v="0"/>
    <n v="0"/>
    <n v="0"/>
    <n v="0"/>
    <n v="0"/>
    <n v="0"/>
    <n v="0"/>
    <n v="0"/>
    <n v="0"/>
    <n v="0"/>
    <n v="0"/>
    <s v="General Store"/>
    <s v="P04"/>
    <n v="2174"/>
    <x v="2"/>
  </r>
  <r>
    <s v="0P3902030070"/>
    <s v="DMPR,VIB,14002399,HOWDEN"/>
    <s v="SPARE PARTS; PART NAME:DAMPER, VIBRATION; MANUFACTURER PART NUMBER:14002399; MANUFACTURER:HOWDEN GROUP LTD; DRAWINGNUMBER:&amp;AD-11-M-ZE 6100; ITEM POSITION NUMBER:19; EQUIPMENT NAME:FLUE GAS FAN; EQUIPMENT MAKE:HOWDEN GROUP LTD; EQUIPMENTMODEL:VRE1250/6011 Z 083/61 RD015; EQUIPMENT MODEL:VRE1400/6011 Z 078/61 RD015; ADDITIONAL INFORMATION:56LG"/>
    <d v="2023-12-11T00:00:00"/>
    <s v="SPARE_PARTS"/>
    <x v="2"/>
    <s v="2000"/>
    <s v="GS01"/>
    <s v="EA"/>
    <n v="15"/>
    <n v="344966.27"/>
    <n v="0"/>
    <n v="0"/>
    <n v="344966.27"/>
    <s v="ZSPR"/>
    <n v="0"/>
    <s v=""/>
    <n v="0"/>
    <n v="0"/>
    <s v="ONGC Petro additions Ltd."/>
    <s v="INR"/>
    <n v="0"/>
    <n v="0"/>
    <n v="0"/>
    <n v="0"/>
    <n v="0"/>
    <n v="0"/>
    <n v="0"/>
    <n v="0"/>
    <n v="0"/>
    <n v="0"/>
    <n v="0"/>
    <n v="0"/>
    <n v="0"/>
    <n v="0"/>
    <s v="General Store"/>
    <s v="P04"/>
    <n v="21"/>
    <x v="2"/>
  </r>
  <r>
    <s v="0P4102200382"/>
    <s v="DISC,CF8M,H088565,METSO"/>
    <s v="SPARE PARTS; PART NAME:DISC; MATERIAL:CF8M; DRAWING NUMBER:F16638; ITEM POSITION NUMBER:3; EQUIPMENT NAME:BUTTERFLY VALVE;EQUIPMENT MAKE:METSO AUTOMATION; EQUIPMENT MODEL:L6DBN10PBCAG; MANUFACTURER:METSO AUTOMATION; MANUFACTURER PART NUMBER:H088565"/>
    <d v="2017-02-18T00:00:00"/>
    <s v="SPARE_PARTS"/>
    <x v="2"/>
    <s v="2000"/>
    <s v="GS01"/>
    <s v="EA"/>
    <n v="1"/>
    <n v="343052.43"/>
    <n v="0"/>
    <n v="0"/>
    <n v="343052.43"/>
    <s v="ZSPR"/>
    <n v="0"/>
    <s v=""/>
    <n v="0"/>
    <n v="0"/>
    <s v="ONGC Petro additions Ltd."/>
    <s v="INR"/>
    <n v="0"/>
    <n v="0"/>
    <n v="0"/>
    <n v="0"/>
    <n v="0"/>
    <n v="0"/>
    <n v="0"/>
    <n v="0"/>
    <n v="0"/>
    <n v="0"/>
    <n v="0"/>
    <n v="0"/>
    <n v="0"/>
    <n v="0"/>
    <s v="General Store"/>
    <s v="P03"/>
    <n v="2508"/>
    <x v="2"/>
  </r>
  <r>
    <s v="0P0937010003"/>
    <s v="KEYBOARD,OEP,HONEYWLL"/>
    <s v="KEYBOARD; MANUFACTURER:HONEYWELL; MODEL NUMBER:OEP"/>
    <d v="2016-06-29T00:00:00"/>
    <s v="KEYBOARD"/>
    <x v="4"/>
    <s v="2000"/>
    <s v="CH01"/>
    <s v="EA"/>
    <n v="1"/>
    <n v="341264"/>
    <n v="0"/>
    <n v="0"/>
    <n v="341264"/>
    <s v="ZSPR"/>
    <n v="0"/>
    <s v=""/>
    <n v="0"/>
    <n v="0"/>
    <s v="ONGC Petro additions Ltd."/>
    <s v="INR"/>
    <n v="0"/>
    <n v="0"/>
    <n v="0"/>
    <n v="0"/>
    <n v="0"/>
    <n v="0"/>
    <n v="0"/>
    <n v="0"/>
    <n v="0"/>
    <n v="0"/>
    <n v="0"/>
    <n v="0"/>
    <n v="0"/>
    <n v="0"/>
    <s v="Chemcial store"/>
    <s v="P03"/>
    <n v="2742"/>
    <x v="2"/>
  </r>
  <r>
    <s v="0P0937010003"/>
    <s v="KEYBOARD,OEP,HONEYWLL"/>
    <s v="KEYBOARD; MANUFACTURER:HONEYWELL; MODEL NUMBER:OEP"/>
    <d v="2016-06-29T00:00:00"/>
    <s v="KEYBOARD"/>
    <x v="4"/>
    <s v="2000"/>
    <s v="GS01"/>
    <s v="EA"/>
    <n v="1"/>
    <n v="341264"/>
    <n v="0"/>
    <n v="0"/>
    <n v="341264"/>
    <s v="ZSPR"/>
    <n v="0"/>
    <s v=""/>
    <n v="0"/>
    <n v="0"/>
    <s v="ONGC Petro additions Ltd."/>
    <s v="INR"/>
    <n v="0"/>
    <n v="0"/>
    <n v="0"/>
    <n v="0"/>
    <n v="0"/>
    <n v="0"/>
    <n v="0"/>
    <n v="0"/>
    <n v="0"/>
    <n v="0"/>
    <n v="0"/>
    <n v="0"/>
    <n v="0"/>
    <n v="0"/>
    <s v="General Store"/>
    <s v="P03"/>
    <n v="2742"/>
    <x v="2"/>
  </r>
  <r>
    <s v="0P0631070312"/>
    <s v="GSKT,3MM,KPA2781730291-06,JPSTL"/>
    <s v="SPARE PARTS; PART NAME:GASKET; DIMENSIONS:THK:3 MM; MATERIAL:V*6590M; DRAWING NUMBER:T0A-285-105:032; ITEM POSITION NUMBER:98;EQUIPMENT NAME:SCREW CYLINDER; EQUIPMENT MAKE:THE JAPAN STEEL WORKS; EQUIPMENT MODEL:CIM460; MANUFACTURER:THE JAPAN STEEL WORKS;MANUFACTURER PART NUMBER:KPA2781730291-06; SUB ASSY:SCREW CYLINDER ASSY"/>
    <d v="2019-01-31T00:00:00"/>
    <s v="SPARE_PARTS"/>
    <x v="2"/>
    <s v="2000"/>
    <s v="CH01"/>
    <s v="EA"/>
    <n v="11"/>
    <n v="341195.66"/>
    <n v="0"/>
    <n v="0"/>
    <n v="341195.66"/>
    <s v="ZSPR"/>
    <n v="0"/>
    <s v=""/>
    <n v="0"/>
    <n v="0"/>
    <s v="ONGC Petro additions Ltd."/>
    <s v="INR"/>
    <n v="0"/>
    <n v="0"/>
    <n v="0"/>
    <n v="0"/>
    <n v="0"/>
    <n v="0"/>
    <n v="0"/>
    <n v="0"/>
    <n v="0"/>
    <n v="0"/>
    <n v="0"/>
    <n v="0"/>
    <n v="0"/>
    <n v="0"/>
    <s v="Chemcial store"/>
    <s v="P04"/>
    <n v="1796"/>
    <x v="2"/>
  </r>
  <r>
    <s v="0P4135010043"/>
    <s v="FLOW INDIC,KDS-K-F-P0-0-E0-0,HEINRICH"/>
    <s v="VARIABLE AREA FLOWMETERS; CONNECTION, PROCESS:1/4 IN NPT FEMALE; MODEL:KDS-K; MAT, METERING TUBE:STAINLESS STEEL 316L; ACCURACYCLASS:3%; TEMPERATURE RATING, MAXI(DEG C:-25 TO +100 °C; LENGTH, SCALE (MM:90 MM; MANUFACTURER:HEINRICH; MANUFACTURER PARTNUMBER:KDS-K-F-P0-0-E0-0; WEIGHT:650 G; INGRESS PROTECTION:IP65; NOTE:THE ITEM SHALL BE SUPPLIED AS ORIGINALLY INSTALLED AT DFCU-AUPLANT OF OPAL UNDER CHEMTROLS PROJECT, ANY DEVIATION FROM ORIGINAL SUPPLY SHALL BE WITH PRIOR APPROVAL OF OPAL, ELSE CHEMTROL ISLIABLE TO BE REPLACE NON-CONFORMING ITEMS WITHOUT ANY ADDITIONAL COST TO OPAL; SUPPLIER:CHEMTROLS INDUSTRIES LTD; REFERENCENUMBER:CIL REF NO:APS-JP512"/>
    <d v="2017-08-24T00:00:00"/>
    <s v="VA_FLOWMETERS"/>
    <x v="2"/>
    <s v="2000"/>
    <s v="GS01"/>
    <s v="EA"/>
    <n v="5"/>
    <n v="340246.65"/>
    <n v="0"/>
    <n v="0"/>
    <n v="340246.65"/>
    <s v="ZSPR"/>
    <n v="0"/>
    <s v=""/>
    <n v="0"/>
    <n v="0"/>
    <s v="ONGC Petro additions Ltd."/>
    <s v="INR"/>
    <n v="0"/>
    <n v="0"/>
    <n v="0"/>
    <n v="0"/>
    <n v="0"/>
    <n v="0"/>
    <n v="0"/>
    <n v="0"/>
    <n v="0"/>
    <n v="0"/>
    <n v="0"/>
    <n v="0"/>
    <n v="0"/>
    <n v="0"/>
    <s v="General Store"/>
    <s v="P03"/>
    <n v="2321"/>
    <x v="2"/>
  </r>
  <r>
    <s v="0P0802030056"/>
    <s v="CPLG SET,679635,FIMA"/>
    <s v="SPARE PARTS; PART NAME:COUPLING SET; EQUIPMENT NAME:ETHYLENE RECYCLE COMPRESSOR; EQUIPMENT MAKE:FIMA; EQUIPMENT MODEL:RHH1 RD-63KBG GX GR360; MANUFACTURER:FIMA; MANUFACTURER PART NUMBER:679635; FIMA ORDER NUMBER:21101187; COMPRESSOR IDENT NUMBER:674949"/>
    <d v="2018-01-09T00:00:00"/>
    <s v="SPARE_PARTS"/>
    <x v="2"/>
    <s v="2000"/>
    <s v="GS01"/>
    <s v="ST"/>
    <n v="1"/>
    <n v="337924.54"/>
    <n v="0"/>
    <n v="0"/>
    <n v="337924.54"/>
    <s v="ZSPR"/>
    <n v="0"/>
    <s v=""/>
    <n v="0"/>
    <n v="0"/>
    <s v="ONGC Petro additions Ltd."/>
    <s v="INR"/>
    <n v="0"/>
    <n v="0"/>
    <n v="0"/>
    <n v="0"/>
    <n v="0"/>
    <n v="0"/>
    <n v="0"/>
    <n v="0"/>
    <n v="0"/>
    <n v="0"/>
    <n v="0"/>
    <n v="0"/>
    <n v="0"/>
    <n v="0"/>
    <s v="General Store"/>
    <s v="P04"/>
    <n v="2183"/>
    <x v="2"/>
  </r>
  <r>
    <s v="0P5212020001"/>
    <s v="VLV,BFLY,44IN,CL300,TOD300/520,UNICOM"/>
    <s v="VALVES, BUTTERFLY; NOMINAL SIZE:44 IN; DESIGN SPEC, PRESSURE RATING:CL 300; MANUFACTURER:UNICOM VALVE CO.LTD; DRAWINGNUMBER:U1006-A25-003; MANUFACTURER MODEL:TOD300/520"/>
    <d v="2018-12-27T00:00:00"/>
    <s v="BU_VALVES2"/>
    <x v="2"/>
    <s v="2000"/>
    <s v="CH01"/>
    <s v="EA"/>
    <n v="1"/>
    <n v="337203.22"/>
    <n v="0"/>
    <n v="0"/>
    <n v="337203.22"/>
    <s v="ZSPR"/>
    <n v="0"/>
    <s v=""/>
    <n v="0"/>
    <n v="0"/>
    <s v="ONGC Petro additions Ltd."/>
    <s v="INR"/>
    <n v="0"/>
    <n v="0"/>
    <n v="0"/>
    <n v="0"/>
    <n v="0"/>
    <n v="0"/>
    <n v="0"/>
    <n v="0"/>
    <n v="0"/>
    <n v="0"/>
    <n v="0"/>
    <n v="0"/>
    <n v="0"/>
    <n v="0"/>
    <s v="Chemcial store"/>
    <s v="P04"/>
    <n v="1831"/>
    <x v="2"/>
  </r>
  <r>
    <s v="0T3347210001"/>
    <s v="BEAM,MS,IS 2062,100X50MM,ISMB 100"/>
    <s v="GENERAL STEEL SECTIONS; TYPE:BEAM; MAT:MILD STEEL; MAT, SPEC:IS 2062; HEIGHT:100 MM; WIDTH:50 MM; MASS:8.9 Kg/m; DESIGNATION:ISMB100"/>
    <d v="2023-05-09T00:00:00"/>
    <s v="GE_STEEL_SECTIONS"/>
    <x v="2"/>
    <s v="2000"/>
    <s v="CH01"/>
    <s v="MT"/>
    <n v="6.0110000000000001"/>
    <n v="336709.01"/>
    <n v="0"/>
    <n v="0"/>
    <n v="336709.01"/>
    <s v="ZSTO"/>
    <n v="0"/>
    <s v=""/>
    <n v="0"/>
    <n v="0"/>
    <s v="ONGC Petro additions Ltd."/>
    <s v="INR"/>
    <n v="0"/>
    <n v="0"/>
    <n v="0"/>
    <n v="0"/>
    <n v="0"/>
    <n v="0"/>
    <n v="0"/>
    <n v="0"/>
    <n v="0"/>
    <n v="0"/>
    <n v="0"/>
    <n v="0"/>
    <n v="0"/>
    <n v="0"/>
    <s v="Chemcial store"/>
    <s v="S06"/>
    <n v="237"/>
    <x v="1"/>
  </r>
  <r>
    <s v="0P4100980551"/>
    <s v="COLUMN,6MX2.16MM,MAXUM II,R1-4,SIEMENS"/>
    <s v="COLUMN DESCRIPTION:UNIBEADS 3S; SIEMENS ORDER NUMBER:M1901; COLUMN NUMBER:R1-4; COLUMN LENGTH:6.0 M; COLUMN ID:2.16 MM; COLUMNFUNCTION:SEP IC4 - NC4- 1-C4= - IC4= - TRANS-C4= - CIS-C4= - 1,3-BD; COLUMN MESH:80/100; COLUMN LOAD:25%"/>
    <d v="2019-03-12T00:00:00"/>
    <s v="SPARE_PARTS"/>
    <x v="2"/>
    <s v="2000"/>
    <s v="CH01"/>
    <s v="EA"/>
    <n v="1"/>
    <n v="336061.05"/>
    <n v="0"/>
    <n v="0"/>
    <n v="336061.05"/>
    <s v="ZSPR"/>
    <n v="0"/>
    <s v=""/>
    <n v="0"/>
    <n v="0"/>
    <s v="ONGC Petro additions Ltd."/>
    <s v="INR"/>
    <n v="0"/>
    <n v="0"/>
    <n v="0"/>
    <n v="0"/>
    <n v="0"/>
    <n v="0"/>
    <n v="0"/>
    <n v="0"/>
    <n v="0"/>
    <n v="0"/>
    <n v="0"/>
    <n v="0"/>
    <n v="0"/>
    <n v="0"/>
    <s v="Chemcial store"/>
    <s v="P03"/>
    <n v="1756"/>
    <x v="2"/>
  </r>
  <r>
    <s v="0P4102270007"/>
    <s v="PIPE,CYL,Al,1035840,METSO"/>
    <s v="SPARE PARTS; PART NAME:PIPE,CYLINDER; MATERIAL:ALUMINIUM ALLOY; DRAWING NUMBER:1179120; ITEM POSITION NUMBER:8,6; EQUIPMENTNAME:ACTUATOR; EQUIPMENT MAKE:METSO AUTOMATION; EQUIPMENT MODEL:B1JAU25/95, B1JARRU25/95; MANUFACTURER:METSO AUTOMATION;MANUFACTURER PART NUMBER:1035840"/>
    <d v="2018-10-18T00:00:00"/>
    <s v="SPARE_PARTS"/>
    <x v="2"/>
    <s v="2000"/>
    <s v="GS01"/>
    <s v="EA"/>
    <n v="2"/>
    <n v="334113.94"/>
    <n v="0"/>
    <n v="0"/>
    <n v="334113.94"/>
    <s v="ZSPR"/>
    <n v="0"/>
    <s v=""/>
    <n v="0"/>
    <n v="0"/>
    <s v="ONGC Petro additions Ltd."/>
    <s v="INR"/>
    <n v="0"/>
    <n v="0"/>
    <n v="0"/>
    <n v="0"/>
    <n v="0"/>
    <n v="0"/>
    <n v="0"/>
    <n v="0"/>
    <n v="0"/>
    <n v="0"/>
    <n v="0"/>
    <n v="0"/>
    <n v="0"/>
    <n v="0"/>
    <s v="General Store"/>
    <s v="P03"/>
    <n v="1901"/>
    <x v="2"/>
  </r>
  <r>
    <s v="0P3034060008"/>
    <s v="SEAL,MECH,VN1002536,LESTRITZ"/>
    <s v="SPARE PARTS; PART NAME:SEAL, MECHANICAL; MANUFACTURER PART NUMBER:VN1002536; MANUFACTURER:LEISTRITZ AG; DRAWING NUMBER:E1606266;ITEM POSITION NUMBER:62; ADDITIONAL INFORMATION:SUB-ASSEMBLY"/>
    <d v="2017-02-22T00:00:00"/>
    <s v="SPARE_PARTS"/>
    <x v="2"/>
    <s v="2000"/>
    <s v="GS01"/>
    <s v="EA"/>
    <n v="1"/>
    <n v="333346.27"/>
    <n v="0"/>
    <n v="0"/>
    <n v="333346.27"/>
    <s v="ZSPR"/>
    <n v="0"/>
    <s v=""/>
    <n v="0"/>
    <n v="0"/>
    <s v="ONGC Petro additions Ltd."/>
    <s v="INR"/>
    <n v="0"/>
    <n v="0"/>
    <n v="0"/>
    <n v="0"/>
    <n v="0"/>
    <n v="0"/>
    <n v="0"/>
    <n v="0"/>
    <n v="0"/>
    <n v="0"/>
    <n v="0"/>
    <n v="0"/>
    <n v="0"/>
    <n v="0"/>
    <s v="General Store"/>
    <s v="P04"/>
    <n v="2504"/>
    <x v="2"/>
  </r>
  <r>
    <s v="0P1401100018"/>
    <s v="CONE,VLV,HY101941130030502008,BHEL"/>
    <s v="SPARE PARTS; PART NAME:CONE,VALVE; ITEM POSITION NUMBER:4; EQUIPMENT NAME:STEAM TURBINE CPP; EQUIPMENT MAKE:BHARAT HEAVYELECTRICAL; EQUIPMENT MODEL:EEHNK 50/71-3; ADDITIONAL INFORMATION:FOR STOP VALVE; MANUFACTURER:BHARAT HEAVY ELECTRICAL;MANUFACTURER PART NUMBER:HY101941130030502008; STEAM TURBINE CPP POWER RATING:30 MW; SPEED:5650 RPM; INLET STEAM PARAMETER:106KG/CM2G; TEMPERATURE RATING:510 ⁰C; OUTLET PARAMETER:0.12 KG/CM2G; TEMPERATURE RATING:47.7 ⁰C"/>
    <d v="2017-05-17T00:00:00"/>
    <s v="SPARE_PARTS"/>
    <x v="4"/>
    <s v="2000"/>
    <s v="GS01"/>
    <s v="EA"/>
    <n v="1"/>
    <n v="332666.63"/>
    <n v="0"/>
    <n v="0"/>
    <n v="332666.63"/>
    <s v="ZSPR"/>
    <n v="0"/>
    <s v=""/>
    <n v="0"/>
    <n v="0"/>
    <s v="ONGC Petro additions Ltd."/>
    <s v="INR"/>
    <n v="0"/>
    <n v="0"/>
    <n v="0"/>
    <n v="0"/>
    <n v="0"/>
    <n v="0"/>
    <n v="0"/>
    <n v="0"/>
    <n v="0"/>
    <n v="0"/>
    <n v="0"/>
    <n v="0"/>
    <n v="0"/>
    <n v="0"/>
    <s v="General Store"/>
    <s v="P04"/>
    <n v="2420"/>
    <x v="2"/>
  </r>
  <r>
    <s v="0T3352100051"/>
    <s v="FLAT,MS,IS 2062,75X8MM"/>
    <s v="FLAT BARS; MAT:MILD STEEL; MAT, SPEC:IS 2062; WIDTH:75 MM; THICKNESS:8 MM; MASS:4.71 Kg/m"/>
    <d v="2023-08-10T00:00:00"/>
    <s v="FL_BARS"/>
    <x v="2"/>
    <s v="2000"/>
    <s v="CH01"/>
    <s v="MT"/>
    <n v="5.742"/>
    <n v="331887.59999999998"/>
    <n v="0"/>
    <n v="0"/>
    <n v="331887.59999999998"/>
    <s v="ZSTO"/>
    <n v="0"/>
    <s v=""/>
    <n v="0"/>
    <n v="0"/>
    <s v="ONGC Petro additions Ltd."/>
    <s v="INR"/>
    <n v="0"/>
    <n v="0"/>
    <n v="0"/>
    <n v="0"/>
    <n v="0"/>
    <n v="0"/>
    <n v="0"/>
    <n v="0"/>
    <n v="0"/>
    <n v="0"/>
    <n v="0"/>
    <n v="0"/>
    <n v="0"/>
    <n v="0"/>
    <s v="Chemcial store"/>
    <s v="S06"/>
    <n v="144"/>
    <x v="1"/>
  </r>
  <r>
    <s v="0P5270080003"/>
    <s v="TUBE,U100272,U100182-37,SCHU-VLV"/>
    <s v="SPARE PARTS; PART NAME:TUBE; MATERIAL:STEEL 52-3; DRAWING NUMBER:U100272; ITEMPOSITION NUMBER:20; EQUIPMENT NAME:VALVE; EQUIPMENT MAKE:SCHUF VALVE; EQUIPMENTMODEL:PKD-500; MANUFACTURER PART NUMBER:U100182-37; MANUFACTURER:SCHUF VALVE;DOWN FLOW VALVE; PKD 500 X 675; ORDER:14448/7; EQUIPMENT CODE:1300020421,1300033003"/>
    <d v="2022-09-12T00:00:00"/>
    <s v="SPARE_PARTS"/>
    <x v="2"/>
    <s v="2000"/>
    <s v="CH01"/>
    <s v="EA"/>
    <n v="1"/>
    <n v="331233.21000000002"/>
    <n v="0"/>
    <n v="0"/>
    <n v="331233.21000000002"/>
    <s v="ZSPR"/>
    <n v="0"/>
    <s v=""/>
    <n v="0"/>
    <n v="0"/>
    <s v="ONGC Petro additions Ltd."/>
    <s v="INR"/>
    <n v="0"/>
    <n v="0"/>
    <n v="0"/>
    <n v="0"/>
    <n v="0"/>
    <n v="0"/>
    <n v="0"/>
    <n v="0"/>
    <n v="0"/>
    <n v="0"/>
    <n v="0"/>
    <n v="0"/>
    <n v="0"/>
    <n v="0"/>
    <s v="Chemcial store"/>
    <s v="P03"/>
    <n v="476"/>
    <x v="2"/>
  </r>
  <r>
    <s v="0P1401080034"/>
    <s v="BLT,12PT,35108002,BHEL-GT"/>
    <s v="SPARE PARTS; PART NAME:BOLT; EQUIPMENT NAME:GAS TURBINE; EQUIPMENT MAKE:BHARAT HEAVY ELECTRICAL; EQUIPMENT MODEL:PG-6581-B;ADDITIONAL INFORMATION:HEAD TYPE:12 POINT; MANUFACTURER:BHARAT HEAVY ELECTRICAL; MANUFACTURER PART NUMBER:35108002; SUB ASSY:ARRCOMBUSTION CHAMBER; MATERIAL CODE:GT9751178010"/>
    <d v="2023-04-14T00:00:00"/>
    <s v="SPARE_PARTS"/>
    <x v="4"/>
    <s v="2000"/>
    <s v="CH01"/>
    <s v="EA"/>
    <n v="289"/>
    <n v="330904.99"/>
    <n v="0"/>
    <n v="0"/>
    <n v="330904.99"/>
    <s v="ZSPR"/>
    <n v="0"/>
    <s v=""/>
    <n v="0"/>
    <n v="0"/>
    <s v="ONGC Petro additions Ltd."/>
    <s v="INR"/>
    <n v="0"/>
    <n v="0"/>
    <n v="0"/>
    <n v="0"/>
    <n v="0"/>
    <n v="0"/>
    <n v="0"/>
    <n v="0"/>
    <n v="0"/>
    <n v="0"/>
    <n v="0"/>
    <n v="0"/>
    <n v="0"/>
    <n v="0"/>
    <s v="Chemcial store"/>
    <s v="P04"/>
    <n v="262"/>
    <x v="2"/>
  </r>
  <r>
    <s v="0P0802030550"/>
    <s v="NOZL,EJECTR,91.9X172X18MM,20,ELLIOTT"/>
    <s v="SPARE PARTS; PART NAME:EJECTOR NOZZLE; MANUFACTURER PART NUMBER:20; MANUFACTURER:ELLIOTT TURBOMACHINERY; DIMENSIONS:Ø 91.9 X LG 172X Ø18 MM; MATERIAL:STAINLESS STEEL 316; DRAWING NUMBER:DHPA-K5345001-CS; ITEM POSITION NUMBER:20; EQUIPMENT NAME:DGS CONSOLE_WATER,OIL INJECT; REAL MANUFACTURER:DONGHWA ENTEC"/>
    <d v="2017-02-22T00:00:00"/>
    <s v="SPARE_PARTS"/>
    <x v="2"/>
    <s v="2000"/>
    <s v="GS01"/>
    <s v="EA"/>
    <n v="1"/>
    <n v="330171.36"/>
    <n v="0"/>
    <n v="0"/>
    <n v="330171.36"/>
    <s v="ZSPR"/>
    <n v="0"/>
    <s v=""/>
    <n v="0"/>
    <n v="0"/>
    <s v="ONGC Petro additions Ltd."/>
    <s v="INR"/>
    <n v="0"/>
    <n v="0"/>
    <n v="0"/>
    <n v="0"/>
    <n v="0"/>
    <n v="0"/>
    <n v="0"/>
    <n v="0"/>
    <n v="0"/>
    <n v="0"/>
    <n v="0"/>
    <n v="0"/>
    <n v="0"/>
    <n v="0"/>
    <s v="General Store"/>
    <s v="P04"/>
    <n v="2504"/>
    <x v="2"/>
  </r>
  <r>
    <s v="0P0802040312"/>
    <s v="GSKT,K8784-1,ELLIOTT"/>
    <s v="SPARE PARTS; PART NAME:GASKET; MANUFACTURER PART NUMBER:K8784-1; MANUFACTURER:ELLIOTT TURBOMACHINERY; DRAWING NUMBER:NP1993; ITEMPOSITION NUMBER:18; EQUIPMENT NAME:DGS CONSOLE_WATER, OIL INJECT; ADDITIONAL INFORMATION:FOR T&amp;T VALVE ASSEMBLY; REALMANUFACTURER:GIMPEL"/>
    <d v="2023-07-22T00:00:00"/>
    <s v="SPARE_PARTS"/>
    <x v="2"/>
    <s v="2000"/>
    <s v="GS01"/>
    <s v="EA"/>
    <n v="4"/>
    <n v="330171.36"/>
    <n v="0"/>
    <n v="0"/>
    <n v="330171.36"/>
    <s v="ZSPR"/>
    <n v="0"/>
    <s v=""/>
    <n v="0"/>
    <n v="0"/>
    <s v="ONGC Petro additions Ltd."/>
    <s v="INR"/>
    <n v="0"/>
    <n v="0"/>
    <n v="0"/>
    <n v="0"/>
    <n v="0"/>
    <n v="0"/>
    <n v="0"/>
    <n v="0"/>
    <n v="0"/>
    <n v="0"/>
    <n v="0"/>
    <n v="0"/>
    <n v="0"/>
    <n v="0"/>
    <s v="General Store"/>
    <s v="P04"/>
    <n v="163"/>
    <x v="2"/>
  </r>
  <r>
    <s v="0P4102200836"/>
    <s v="SEAT+SEAT INSR,F316,9TTK3AAZ91,VIRGO"/>
    <s v="SPARE PARTS; PART NAME:SEAT + SEAT INSERT; MATERIAL:F316 + PTFPK; DRAWING NUMBER:DEL100145-002-A1; EQUIPMENT NAME:ON-OFF BALLVALVE; EQUIPMENT MAKE:VIRGO ENGINEERS; EQUIPMENT MODEL:4&quot; #300 TMBV FB; MANUFACTURER:VIRGO ENGINEERS; MANUFACTURER PARTNUMBER:9TTK3AAZ91; SIZE:100FB; PRESSURE DESIGNATION:CL 300; C6P; FACING FLANGE:RAISED FACE; 2PC; BS"/>
    <d v="2022-02-02T00:00:00"/>
    <s v="SPARE_PARTS"/>
    <x v="2"/>
    <s v="2000"/>
    <s v="GS01"/>
    <s v="EA"/>
    <n v="18"/>
    <n v="324864"/>
    <n v="0"/>
    <n v="0"/>
    <n v="324864"/>
    <s v="ZSPR"/>
    <n v="0"/>
    <s v=""/>
    <n v="0"/>
    <n v="0"/>
    <s v="ONGC Petro additions Ltd."/>
    <s v="INR"/>
    <n v="0"/>
    <n v="0"/>
    <n v="0"/>
    <n v="0"/>
    <n v="0"/>
    <n v="0"/>
    <n v="0"/>
    <n v="0"/>
    <n v="0"/>
    <n v="0"/>
    <n v="0"/>
    <n v="0"/>
    <n v="0"/>
    <n v="0"/>
    <s v="General Store"/>
    <s v="P03"/>
    <n v="698"/>
    <x v="2"/>
  </r>
  <r>
    <s v="0P5271110228"/>
    <s v="MOT ASSY,SMB-2,LIMITORQUE"/>
    <s v="SPARE PARTS; PART NAME:MOTOR ASSEMBLY; EQUIPMENT NAME:MOV ACTUATOR; EQUIPMENT MAKE:LIMITORQUE; EQUIPMENT MODEL:SMB-2;MANUFACTURER:LIMITORQUE; POWER RATING:5.2 KW; SPEED:1420 RPM; INSULATION CLASS:F; FLA:11.5 A; LRA:65 A; DUTY CYCLE:S2-15 MIN"/>
    <d v="2018-01-15T00:00:00"/>
    <s v="SPARE_PARTS"/>
    <x v="2"/>
    <s v="2000"/>
    <s v="GS01"/>
    <s v="EA"/>
    <n v="1"/>
    <n v="324096.31"/>
    <n v="0"/>
    <n v="0"/>
    <n v="324096.31"/>
    <s v="ZSPR"/>
    <n v="0"/>
    <s v=""/>
    <n v="0"/>
    <n v="0"/>
    <s v="ONGC Petro additions Ltd."/>
    <s v="INR"/>
    <n v="0"/>
    <n v="0"/>
    <n v="0"/>
    <n v="0"/>
    <n v="0"/>
    <n v="0"/>
    <n v="0"/>
    <n v="0"/>
    <n v="0"/>
    <n v="0"/>
    <n v="0"/>
    <n v="0"/>
    <n v="0"/>
    <n v="0"/>
    <s v="General Store"/>
    <s v="P01"/>
    <n v="2177"/>
    <x v="2"/>
  </r>
  <r>
    <s v="0P0802030551"/>
    <s v="NOZL,EJECTR,91.9X135X14MM,20,ELLIOTT"/>
    <s v="SPARE PARTS; PART NAME:EJECTOR NOZZLE; MANUFACTURER PART NUMBER:20; MANUFACTURER:ELLIOTT TURBOMACHINERY; DIMENSIONS:Ø 91.9 X LG 135X Ø14 MM; MATERIAL:STAINLESS STEEL 316; DRAWING NUMBER:DHPA-K5346001-CS; ITEM POSITION NUMBER:20; EQUIPMENT NAME:DGS CONSOLE_WATER,OIL INJECT; REAL MANUFACTURER:DONGHWA ENTEC"/>
    <d v="2017-02-22T00:00:00"/>
    <s v="SPARE_PARTS"/>
    <x v="2"/>
    <s v="2000"/>
    <s v="GS01"/>
    <s v="EA"/>
    <n v="1"/>
    <n v="323822.19"/>
    <n v="0"/>
    <n v="0"/>
    <n v="323822.19"/>
    <s v="ZSPR"/>
    <n v="0"/>
    <s v=""/>
    <n v="0"/>
    <n v="0"/>
    <s v="ONGC Petro additions Ltd."/>
    <s v="INR"/>
    <n v="0"/>
    <n v="0"/>
    <n v="0"/>
    <n v="0"/>
    <n v="0"/>
    <n v="0"/>
    <n v="0"/>
    <n v="0"/>
    <n v="0"/>
    <n v="0"/>
    <n v="0"/>
    <n v="0"/>
    <n v="0"/>
    <n v="0"/>
    <s v="General Store"/>
    <s v="P04"/>
    <n v="2504"/>
    <x v="2"/>
  </r>
  <r>
    <s v="0P0802030552"/>
    <s v="NOZL,EJECTR,91.9X135X16MM,20,ELLIOTT"/>
    <s v="SPARE PARTS; PART NAME:EJECTOR NOZZLE; MANUFACTURER PART NUMBER:20; MANUFACTURER:ELLIOTT TURBOMACHINERY; DIMENSIONS:Ø 91.9 X LG 135X Ø 16 MM; MATERIAL:STAINLESS STEEL 316; DRAWING NUMBER:DHPA-K5346003-CS; ITEM POSITION NUMBER:20; EQUIPMENT NAME:DGSCONSOLE_WATER, OIL INJECT; REAL MANUFACTURER:DONGHWA ENTEC"/>
    <d v="2017-02-22T00:00:00"/>
    <s v="SPARE_PARTS"/>
    <x v="2"/>
    <s v="2000"/>
    <s v="GS01"/>
    <s v="EA"/>
    <n v="1"/>
    <n v="323822.19"/>
    <n v="0"/>
    <n v="0"/>
    <n v="323822.19"/>
    <s v="ZSPR"/>
    <n v="0"/>
    <s v=""/>
    <n v="0"/>
    <n v="0"/>
    <s v="ONGC Petro additions Ltd."/>
    <s v="INR"/>
    <n v="0"/>
    <n v="0"/>
    <n v="0"/>
    <n v="0"/>
    <n v="0"/>
    <n v="0"/>
    <n v="0"/>
    <n v="0"/>
    <n v="0"/>
    <n v="0"/>
    <n v="0"/>
    <n v="0"/>
    <n v="0"/>
    <n v="0"/>
    <s v="General Store"/>
    <s v="P04"/>
    <n v="2504"/>
    <x v="2"/>
  </r>
  <r>
    <s v="0T0746120001"/>
    <s v="CALCINED DOLOMITE"/>
    <s v="CHEMICALS; SCIENTIFIC NAME:CALCINED DOLOMITE; APPEARANCE:POWDER; FORM OFSUPPLY:BAG; SPECIFIC GRAVITY (DENSITY):2.84 TO 2.86; CAO:50 TO 55 %; MGO:30 TO35 %; SILICA:1.5 % (MAX)"/>
    <d v="2023-12-31T00:00:00"/>
    <s v="CHEMICALS"/>
    <x v="0"/>
    <s v="2000"/>
    <s v="ETS1"/>
    <s v="KG"/>
    <n v="38099"/>
    <n v="321978.46999999997"/>
    <n v="0"/>
    <n v="0"/>
    <n v="321978.46999999997"/>
    <s v="ZSTO"/>
    <n v="0"/>
    <s v=""/>
    <n v="0"/>
    <n v="0"/>
    <s v="ONGC Petro additions Ltd."/>
    <s v="INR"/>
    <n v="0"/>
    <n v="0"/>
    <n v="0"/>
    <n v="0"/>
    <n v="0"/>
    <n v="0"/>
    <n v="0"/>
    <n v="0"/>
    <n v="0"/>
    <n v="0"/>
    <n v="0"/>
    <n v="0"/>
    <n v="0"/>
    <n v="0"/>
    <s v="Store at ETP - S"/>
    <s v="S01"/>
    <n v="1"/>
    <x v="1"/>
  </r>
  <r>
    <s v="0P5270020001"/>
    <s v="GSKT,RND,982/928X4MM,2842012,THJANSEN"/>
    <s v="SPARE PARTS; PART NAME:GASKET, ROUND; MANUFACTURER PART NUMBER:2842012; MANUFACTURER:TH. JANSEN - ARMATUREN GMBH; DIMENSIONS:DIA982/928 X 4 MM; MATERIAL:GRAPHITE W/STAINLESS STL LAYER; DRAWING NUMBER:AZ2630--VC100023.01.1; ITEM POSITION NUMBER:400; EQUIPMENTNAME:CRACKED &amp; DECOKING GAS VALVES; EQUIPMENT MAKE:TH. JANSEN - ARMATUREN GMBH; EQUIPMENT MODEL:AZ2630 DGV 36&quot;; ADDITIONALINFORMATION:VALVE SIZE 36 IN; CONTRACTOR DOCUMENT NUMBER: 0012AN1350-11-R-ZE 1001.001"/>
    <d v="2018-01-09T00:00:00"/>
    <s v="SPARE_PARTS"/>
    <x v="2"/>
    <s v="2000"/>
    <s v="GS01"/>
    <s v="EA"/>
    <n v="2"/>
    <n v="321041.32"/>
    <n v="0"/>
    <n v="0"/>
    <n v="321041.32"/>
    <s v="ZSPR"/>
    <n v="0"/>
    <s v=""/>
    <n v="0"/>
    <n v="0"/>
    <s v="ONGC Petro additions Ltd."/>
    <s v="INR"/>
    <n v="0"/>
    <n v="0"/>
    <n v="0"/>
    <n v="0"/>
    <n v="0"/>
    <n v="0"/>
    <n v="0"/>
    <n v="0"/>
    <n v="0"/>
    <n v="0"/>
    <n v="0"/>
    <n v="0"/>
    <n v="0"/>
    <n v="0"/>
    <s v="General Store"/>
    <s v="P04"/>
    <n v="2183"/>
    <x v="2"/>
  </r>
  <r>
    <s v="0P4102100070"/>
    <s v="VLV,SOLEN,SS,3024R0868SOVCOM110DC,ISGSPA"/>
    <s v="SPARE PARTS; PART NAME:SOLENOID VALVE; MATERIAL:STAINLESS STEEL; DRAWING NUMBER:MPQ101-D-DS-0019/09IN02.11-01; EQUIPMENTNAME:SOLENOID VALVE; EQUIPMENT MAKE:IMPIANTI SISTEMA GEL S.P.A; EQUIPMENT MODEL:3024R0868SOV; MANUFACTURER:IMPIANTI SISTEMA GELS.P.A; MANUFACTURER PART NUMBER:3024R0868SOVCOM110DC; REAL MANUFACTURER:LGM"/>
    <d v="2017-08-16T00:00:00"/>
    <s v="SPARE_PARTS"/>
    <x v="2"/>
    <s v="2000"/>
    <s v="CH01"/>
    <s v="EA"/>
    <n v="5"/>
    <n v="320240.3"/>
    <n v="0"/>
    <n v="0"/>
    <n v="320240.3"/>
    <s v="ZSPR"/>
    <n v="0"/>
    <s v=""/>
    <n v="0"/>
    <n v="0"/>
    <s v="ONGC Petro additions Ltd."/>
    <s v="INR"/>
    <n v="0"/>
    <n v="0"/>
    <n v="0"/>
    <n v="0"/>
    <n v="0"/>
    <n v="0"/>
    <n v="0"/>
    <n v="0"/>
    <n v="0"/>
    <n v="0"/>
    <n v="0"/>
    <n v="0"/>
    <n v="0"/>
    <n v="0"/>
    <s v="Chemcial store"/>
    <s v="P03"/>
    <n v="2329"/>
    <x v="2"/>
  </r>
  <r>
    <s v="0P4205022961"/>
    <s v="PMP,BARE,3525/133,IMOPUMP"/>
    <s v="SPARE PARTS; PART NAME:PUMP,BARE; EQUIPMENT NAME:PUMP; EQUIPMENT MAKE:IMO PUMP; EQUIPMENT MODEL:AA3G/NVSSFA118SC ; MANUFACTURER:IMOPUMP; MANUFACTURER PART NUMBER:3525/133"/>
    <d v="2022-11-30T00:00:00"/>
    <s v="SPARE_PARTS"/>
    <x v="2"/>
    <s v="2000"/>
    <s v="CH01"/>
    <s v="EA"/>
    <n v="1"/>
    <n v="320122.51"/>
    <n v="0"/>
    <n v="0"/>
    <n v="320122.51"/>
    <s v="ZSPR"/>
    <n v="0"/>
    <s v=""/>
    <n v="0"/>
    <n v="0"/>
    <s v="ONGC Petro additions Ltd."/>
    <s v="INR"/>
    <n v="0"/>
    <n v="0"/>
    <n v="0"/>
    <n v="0"/>
    <n v="0"/>
    <n v="0"/>
    <n v="0"/>
    <n v="0"/>
    <n v="0"/>
    <n v="0"/>
    <n v="0"/>
    <n v="0"/>
    <n v="0"/>
    <n v="0"/>
    <s v="Chemcial store"/>
    <s v="P04"/>
    <n v="397"/>
    <x v="2"/>
  </r>
  <r>
    <s v="0P2396020150"/>
    <s v="MOUNTED,REEL,CBL,41154,GEDA"/>
    <s v="SPARE PARTS; PART NAME:MOUNTED,REEL,CABLE; EQUIPMENT NAME:ELEVATOR; EQUIPMENT MAKE:GEDA; MANUFACTURER PART NUMBER:41154;MANUFACTURER:GEDA"/>
    <d v="2019-08-26T00:00:00"/>
    <s v="SPARE_PARTS"/>
    <x v="4"/>
    <s v="2000"/>
    <s v="CH01"/>
    <s v="EA"/>
    <n v="2"/>
    <n v="319422.36"/>
    <n v="0"/>
    <n v="0"/>
    <n v="319422.36"/>
    <s v="ZSPR"/>
    <n v="0"/>
    <s v=""/>
    <n v="0"/>
    <n v="0"/>
    <s v="ONGC Petro additions Ltd."/>
    <s v="INR"/>
    <n v="0"/>
    <n v="0"/>
    <n v="0"/>
    <n v="0"/>
    <n v="0"/>
    <n v="0"/>
    <n v="0"/>
    <n v="0"/>
    <n v="0"/>
    <n v="0"/>
    <n v="0"/>
    <n v="0"/>
    <n v="0"/>
    <n v="0"/>
    <s v="Chemcial store"/>
    <s v="P01"/>
    <n v="1589"/>
    <x v="2"/>
  </r>
  <r>
    <s v="0P4100980614"/>
    <s v="SNECON 4,US2-2021963-002,SIEMENS"/>
    <s v="SPARE PARTS; PART NAME:SNECON 4; EQUIPMENT NAME:GAS CHROMATOGRAPHY; EQUIPMENT MAKE:SIEMENS; MANUFACTURER PART NUMBER:US2-2021963-002; MANUFACTURER:SIEMENS"/>
    <d v="2018-11-17T00:00:00"/>
    <s v="SPARE_PARTS"/>
    <x v="2"/>
    <s v="2000"/>
    <s v="GS01"/>
    <s v="EA"/>
    <n v="1"/>
    <n v="317716.31"/>
    <n v="0"/>
    <n v="0"/>
    <n v="317716.31"/>
    <s v="ZSPR"/>
    <n v="0"/>
    <s v=""/>
    <n v="0"/>
    <n v="0"/>
    <s v="ONGC Petro additions Ltd."/>
    <s v="INR"/>
    <n v="0"/>
    <n v="0"/>
    <n v="0"/>
    <n v="0"/>
    <n v="0"/>
    <n v="0"/>
    <n v="0"/>
    <n v="0"/>
    <n v="0"/>
    <n v="0"/>
    <n v="0"/>
    <n v="0"/>
    <n v="0"/>
    <n v="0"/>
    <s v="General Store"/>
    <s v="P03"/>
    <n v="1871"/>
    <x v="2"/>
  </r>
  <r>
    <s v="0T0712520001"/>
    <s v="LIME_U&amp;O"/>
    <s v="CHEMICALS; TYPE:SLAKED LIME; SCIENTIFIC NAME:CALCIUM HYDROXIDE; FORMULA:CA(OH)2;APPEARANCE:WHITE FINE POWDER; FORM OF SUPPLY:BAG; PURITY:&gt; 90 %; SPECIFICGRAVITY (DENSITY):1.2"/>
    <d v="2023-12-31T00:00:00"/>
    <s v="CHEMICALS"/>
    <x v="0"/>
    <s v="2000"/>
    <s v="ETS1"/>
    <s v="KG"/>
    <n v="38926"/>
    <n v="316986.36"/>
    <n v="0"/>
    <n v="0"/>
    <n v="316986.36"/>
    <s v="ZSTO"/>
    <n v="0"/>
    <s v=""/>
    <n v="0"/>
    <n v="0"/>
    <s v="ONGC Petro additions Ltd."/>
    <s v="INR"/>
    <n v="0"/>
    <n v="0"/>
    <n v="0"/>
    <n v="0"/>
    <n v="0"/>
    <n v="0"/>
    <n v="0"/>
    <n v="0"/>
    <n v="0"/>
    <n v="0"/>
    <n v="0"/>
    <n v="0"/>
    <n v="0"/>
    <n v="0"/>
    <s v="Store at ETP - S"/>
    <s v="S01"/>
    <n v="1"/>
    <x v="1"/>
  </r>
  <r>
    <s v="0P0802030005"/>
    <s v="OIL RING,BRG,CuZn40,9874640,ABB"/>
    <s v="SPARE PARTS; PART NAME:OIL RING, BEARING; MANUFACTURER PART NUMBER:9874640; MANUFACTURER:ABB; MATERIAL:CuZn40; DRAWINGNUMBER:MGB301-D-DR-00100; ITEM POSITION NUMBER:7; EQUIPMENT NAME:RECYCLE GAS COMPRESSOR; EQUIPMENT MODEL:AMI500L4ABSNH; SUPPLIERPART NUMBER:03S-K44291#AA; SUPPLIER:KOBE STEEL; FOR NDE ZLL EL 11-1"/>
    <d v="2018-04-27T00:00:00"/>
    <s v="SPARE_PARTS"/>
    <x v="2"/>
    <s v="2000"/>
    <s v="GS01"/>
    <s v="EA"/>
    <n v="1"/>
    <n v="316730.65000000002"/>
    <n v="0"/>
    <n v="0"/>
    <n v="316730.65000000002"/>
    <s v="ZSPR"/>
    <n v="0"/>
    <s v=""/>
    <n v="0"/>
    <n v="0"/>
    <s v="ONGC Petro additions Ltd."/>
    <s v="INR"/>
    <n v="0"/>
    <n v="0"/>
    <n v="0"/>
    <n v="0"/>
    <n v="0"/>
    <n v="0"/>
    <n v="0"/>
    <n v="0"/>
    <n v="0"/>
    <n v="0"/>
    <n v="0"/>
    <n v="0"/>
    <n v="0"/>
    <n v="0"/>
    <s v="General Store"/>
    <s v="P04"/>
    <n v="2075"/>
    <x v="2"/>
  </r>
  <r>
    <s v="0P4165010345"/>
    <s v="CBL,CONN,30M,FS-SICC-0001/L30,HONEYWLL"/>
    <s v="ADAPTORS, CABLE CONNECTOR; TYPE:SYSTEM INTERCONNECTION; MANUFACTURER:HONEYWELL; :FS-SICC-0001/L30; LENGTH:30 M; EQUIPMENT NAME:DCSESD F&amp;G SYSTEM"/>
    <d v="2016-06-29T00:00:00"/>
    <s v="CA_ADAPTORS"/>
    <x v="4"/>
    <s v="2000"/>
    <s v="GS01"/>
    <s v="EA"/>
    <n v="6"/>
    <n v="316722"/>
    <n v="0"/>
    <n v="0"/>
    <n v="316722"/>
    <s v="ZSPR"/>
    <n v="0"/>
    <s v=""/>
    <n v="0"/>
    <n v="0"/>
    <s v="ONGC Petro additions Ltd."/>
    <s v="INR"/>
    <n v="0"/>
    <n v="0"/>
    <n v="0"/>
    <n v="0"/>
    <n v="0"/>
    <n v="0"/>
    <n v="0"/>
    <n v="0"/>
    <n v="0"/>
    <n v="0"/>
    <n v="0"/>
    <n v="0"/>
    <n v="0"/>
    <n v="0"/>
    <s v="General Store"/>
    <s v="P03"/>
    <n v="2742"/>
    <x v="2"/>
  </r>
  <r>
    <s v="0P5271110078"/>
    <s v="INTFC-E/A,Z035.259B/01,AUMA"/>
    <s v="SPARE PARTS; PART NAME:INTERFACE-E/A; ITEM POSITION NUMBER:8.1; EQUIPMENTNAME:MOTORIZED ACTUATOR; EQUIPMENT MAKE:AUMA ACTUATORS; EQUIPMENT MODEL:ACEXC01.1; MANUFACTURER PART NUMBER:Z035.259B/01; MANUFACTURER:AUMA ACTUATORS;E/A-AC01.1-BUS-FF/H1-4DE/2AE; COMM.NUMBER:13226648"/>
    <d v="2022-05-28T00:00:00"/>
    <s v="SPARE_PARTS"/>
    <x v="2"/>
    <s v="2000"/>
    <s v="CH01"/>
    <s v="EA"/>
    <n v="3"/>
    <n v="316272.2"/>
    <n v="0"/>
    <n v="0"/>
    <n v="316272.2"/>
    <s v="ZSPR"/>
    <n v="0"/>
    <s v=""/>
    <n v="0"/>
    <n v="0"/>
    <s v="ONGC Petro additions Ltd."/>
    <s v="INR"/>
    <n v="0"/>
    <n v="0"/>
    <n v="0"/>
    <n v="0"/>
    <n v="0"/>
    <n v="0"/>
    <n v="0"/>
    <n v="0"/>
    <n v="0"/>
    <n v="0"/>
    <n v="0"/>
    <n v="0"/>
    <n v="0"/>
    <n v="0"/>
    <s v="Chemcial store"/>
    <s v="P03"/>
    <n v="583"/>
    <x v="2"/>
  </r>
  <r>
    <s v="0P2108110036"/>
    <s v="BATRY CELL,KPH410P,AMCOSAFT"/>
    <s v="SPARE PARTS; PART NAME:BATTERY CELL; EQUIPMENT MAKE:AMCO SAFT INDIA LTD; EQUIPMENT MODEL:KPH410P; MANUFACTURER:AMCO SAFT INDIA LTD"/>
    <d v="2017-11-22T00:00:00"/>
    <s v="SPARE_PARTS"/>
    <x v="4"/>
    <s v="2000"/>
    <s v="CH01"/>
    <s v="EA"/>
    <n v="16"/>
    <n v="316021.44"/>
    <n v="0"/>
    <n v="0"/>
    <n v="316021.44"/>
    <s v="ZSPR"/>
    <n v="0"/>
    <s v=""/>
    <n v="0"/>
    <n v="0"/>
    <s v="ONGC Petro additions Ltd."/>
    <s v="INR"/>
    <n v="0"/>
    <n v="0"/>
    <n v="0"/>
    <n v="0"/>
    <n v="0"/>
    <n v="0"/>
    <n v="0"/>
    <n v="0"/>
    <n v="0"/>
    <n v="0"/>
    <n v="0"/>
    <n v="0"/>
    <n v="0"/>
    <n v="0"/>
    <s v="Chemcial store"/>
    <s v="P01"/>
    <n v="2231"/>
    <x v="2"/>
  </r>
  <r>
    <s v="0P0802030026"/>
    <s v="SEAL,MECH,45MM,GHS 035913-520,KOSAKA"/>
    <s v="SPARE PARTS; PART NAME:SEAL, MECHANICAL; MANUFACTURER PART NUMBER:GHS 035913-520; MANUFACTURER:KOSAKA LABORATORY; DIMENSIONS:D 45MM; DRAWING NUMBER:MGB301-D-DR-00013; ITEM POSITION NUMBER:520; EQUIPMENT NAME:RECYCLE GAS COMPRESSOR; EQUIPMENT MODEL:GH-R2T-108;ADDITIONAL INFORMATION:FOR OIL PUMP; SUPPLIER:KOBE STEEL; SUPPLIER PART NUMBER:20S-A54779#11"/>
    <d v="2018-01-18T00:00:00"/>
    <s v="SPARE_PARTS"/>
    <x v="2"/>
    <s v="2000"/>
    <s v="GS01"/>
    <s v="EA"/>
    <n v="2"/>
    <n v="315578.43"/>
    <n v="0"/>
    <n v="0"/>
    <n v="315578.43"/>
    <s v="ZSPR"/>
    <n v="0"/>
    <s v=""/>
    <n v="0"/>
    <n v="0"/>
    <s v="ONGC Petro additions Ltd."/>
    <s v="INR"/>
    <n v="0"/>
    <n v="0"/>
    <n v="0"/>
    <n v="0"/>
    <n v="0"/>
    <n v="0"/>
    <n v="0"/>
    <n v="0"/>
    <n v="0"/>
    <n v="0"/>
    <n v="0"/>
    <n v="0"/>
    <n v="0"/>
    <n v="0"/>
    <s v="General Store"/>
    <s v="P04"/>
    <n v="2174"/>
    <x v="2"/>
  </r>
  <r>
    <s v="0P4119180028"/>
    <s v="PRIM GAS TIP ASSY,1/4IN,BB-422, CALLIDUS"/>
    <s v="SPARE PARTS; PART NAME:PRIMARY GAS TIP ASSEMBLY; MANUFACTURER PARTNUMBER:BB-422; MANUFACTURER:CALLIDUS TECHNOLOGIES LLC; DIMENSIONS:1/4IN; MATERIAL:STAINLESS STEEL 304/CK-20; DRAWING NUMBER:&lt;(&gt;&amp;&lt;)&gt;AD-11-B-ZE4105;ITEM POSITION NUMBER:8; EQUIPMENT NAME:BURNER ; EQUIPMENT MODEL:CUBLF-6W"/>
    <d v="2018-12-20T00:00:00"/>
    <s v="SPARE_PARTS"/>
    <x v="2"/>
    <s v="2000"/>
    <s v="GS01"/>
    <s v="EA"/>
    <n v="12"/>
    <n v="313748.40999999997"/>
    <n v="0"/>
    <n v="0"/>
    <n v="313748.40999999997"/>
    <s v="ZSPR"/>
    <n v="0"/>
    <s v=""/>
    <n v="0"/>
    <n v="0"/>
    <s v="ONGC Petro additions Ltd."/>
    <s v="INR"/>
    <n v="0"/>
    <n v="0"/>
    <n v="0"/>
    <n v="0"/>
    <n v="0"/>
    <n v="0"/>
    <n v="0"/>
    <n v="0"/>
    <n v="0"/>
    <n v="0"/>
    <n v="0"/>
    <n v="0"/>
    <n v="0"/>
    <n v="0"/>
    <s v="General Store"/>
    <s v="P04"/>
    <n v="1838"/>
    <x v="2"/>
  </r>
  <r>
    <s v="0P4100980648"/>
    <s v="BRD,US2-2017519-804,SIEMENS"/>
    <s v="SPARE PARTS; PART NAME:BOARD; EQUIPMENT NAME:GAS CHROMATOGRAPHY; EQUIPMENTMAKE:SIEMENS; ADDITIONAL INFORMATION:AI/ A0/DI/D0; MANUFACTURER PARTNUMBER:US2-2017519-804; MANUFACTURER:SIEMENS; 2 EACH"/>
    <d v="2018-03-30T00:00:00"/>
    <s v="SPARE_PARTS"/>
    <x v="2"/>
    <s v="2000"/>
    <s v="GS01"/>
    <s v="ST"/>
    <n v="1"/>
    <n v="313291.73"/>
    <n v="0"/>
    <n v="0"/>
    <n v="313291.73"/>
    <s v="ZSPR"/>
    <n v="0"/>
    <s v=""/>
    <n v="0"/>
    <n v="0"/>
    <s v="ONGC Petro additions Ltd."/>
    <s v="INR"/>
    <n v="0"/>
    <n v="0"/>
    <n v="0"/>
    <n v="0"/>
    <n v="0"/>
    <n v="0"/>
    <n v="0"/>
    <n v="0"/>
    <n v="0"/>
    <n v="0"/>
    <n v="0"/>
    <n v="0"/>
    <n v="0"/>
    <n v="0"/>
    <s v="General Store"/>
    <s v="P03"/>
    <n v="2103"/>
    <x v="2"/>
  </r>
  <r>
    <s v="0P4119180025"/>
    <s v="PRIM GAS TIP ASSY,1/4IN,BB-409, CALLIDUS"/>
    <s v="SPARE PARTS; PART NAME:PRIMARY GAS TIP ASSEMBLY; MANUFACTURER PARTNUMBER:BB-409; MANUFACTURER: CALLIDUS  TECHNOLOGIES; DIMENSIONS:1/4IN.MATERIAL:STAINLESS STEEL 304/CK-20; DRAWING NUMBER:&lt;(&gt;&amp;&lt;)&gt;AD-11-B-ZE4100;ITEM POSITION NUMBER:8; EQUIPMENT NAME:EQUIPMENT NAME: BURNER SYSTEM;EQUIPMENT MODEL:CUBLF-4W"/>
    <d v="2018-12-20T00:00:00"/>
    <s v="SPARE_PARTS"/>
    <x v="2"/>
    <s v="2000"/>
    <s v="GS01"/>
    <s v="EA"/>
    <n v="12"/>
    <n v="313082.45"/>
    <n v="0"/>
    <n v="0"/>
    <n v="313082.45"/>
    <s v="ZSPR"/>
    <n v="0"/>
    <s v=""/>
    <n v="0"/>
    <n v="0"/>
    <s v="ONGC Petro additions Ltd."/>
    <s v="INR"/>
    <n v="0"/>
    <n v="0"/>
    <n v="0"/>
    <n v="0"/>
    <n v="0"/>
    <n v="0"/>
    <n v="0"/>
    <n v="0"/>
    <n v="0"/>
    <n v="0"/>
    <n v="0"/>
    <n v="0"/>
    <n v="0"/>
    <n v="0"/>
    <s v="General Store"/>
    <s v="P04"/>
    <n v="1838"/>
    <x v="2"/>
  </r>
  <r>
    <s v="0P0802030513"/>
    <s v="SPRG,INC,E8632413-3,ELLIOTT"/>
    <s v="SPARE PARTS; PART NAME:SPRING; MANUFACTURER PART NUMBER:E8632413-3; MANUFACTURER:ELLIOTT TURBOMACHINERY; MATERIAL:INCONEL; DRAWINGNUMBER:ES/8690454; ITEM POSITION NUMBER:8-10; EQUIPMENT NAME:DGS CONSOLE_WATER, OIL INJECT; FOR 5TH, 10TH STAGE DIAPHRAGM"/>
    <d v="2017-08-26T00:00:00"/>
    <s v="SPARE_PARTS"/>
    <x v="2"/>
    <s v="2000"/>
    <s v="SP01"/>
    <s v="EA"/>
    <n v="12"/>
    <n v="312895.67"/>
    <n v="0"/>
    <n v="0"/>
    <n v="312895.67"/>
    <s v="ZSPR"/>
    <n v="0"/>
    <s v=""/>
    <n v="0"/>
    <n v="0"/>
    <s v="ONGC Petro additions Ltd."/>
    <s v="INR"/>
    <n v="0"/>
    <n v="0"/>
    <n v="0"/>
    <n v="0"/>
    <n v="0"/>
    <n v="0"/>
    <n v="0"/>
    <n v="0"/>
    <n v="0"/>
    <n v="0"/>
    <n v="0"/>
    <n v="0"/>
    <n v="0"/>
    <n v="0"/>
    <s v="Shutdown Plan Mt"/>
    <s v="P04"/>
    <n v="2319"/>
    <x v="2"/>
  </r>
  <r>
    <s v="0P4119180026"/>
    <s v="STAGED GAS TIP ASSY,1/2INBB-411,CALLIDUS"/>
    <s v="SPARE PARTS; PART NAME:STAGED GAS TIP ASSEMBLY; MANUFACTURER PARTNUMBER:BB-411; MANUFACTURER: CALLIDUS TECHNOLOGIES AG; DIMENSIONS:1/2IN; MATERIAL:STAINLESS STEEL 304/CK-20; DRAWING NUMBER:&lt;(&gt;&amp;&lt;)&gt;AD-11-B-ZE4100;ITEM POSITION NUMBER:9; EQUIPMENT NAME: BURNER; EQUIPMENT MODEL:CUBLF-4W"/>
    <d v="2018-12-20T00:00:00"/>
    <s v="SPARE_PARTS"/>
    <x v="2"/>
    <s v="2000"/>
    <s v="GS01"/>
    <s v="EA"/>
    <n v="12"/>
    <n v="312757.63"/>
    <n v="0"/>
    <n v="0"/>
    <n v="312757.63"/>
    <s v="ZSPR"/>
    <n v="0"/>
    <s v=""/>
    <n v="0"/>
    <n v="0"/>
    <s v="ONGC Petro additions Ltd."/>
    <s v="INR"/>
    <n v="0"/>
    <n v="0"/>
    <n v="0"/>
    <n v="0"/>
    <n v="0"/>
    <n v="0"/>
    <n v="0"/>
    <n v="0"/>
    <n v="0"/>
    <n v="0"/>
    <n v="0"/>
    <n v="0"/>
    <n v="0"/>
    <n v="0"/>
    <s v="General Store"/>
    <s v="P04"/>
    <n v="1838"/>
    <x v="2"/>
  </r>
  <r>
    <s v="0P4165010215"/>
    <s v="MUX SLAVE,KFD0-HMS-16,PEPPERL"/>
    <s v="INSTRUMENT SYSTEMS; TYPE:HART MULTIPLEXER SLAVE; MANUFACTURER:PEPPERL+FUCHS GMBH; MANUFACTURER PART NUMBER:KFD0-HMS-16; NUMBER OFCHANNEL:16; NO EXTERNAL POWER REQUIRED; INGRESS PROTECTION:IEC 60529; AMBIENT TEMPERATURE:20 TO +60 °C; INGRESS PROTECTION:IP20;EQUIPMENT NAME:DCS ESD F&amp;G SYSTEM"/>
    <d v="2023-08-21T00:00:00"/>
    <s v="INSTRUMENT_SYSTEMS"/>
    <x v="4"/>
    <s v="2000"/>
    <s v="GS01"/>
    <s v="EA"/>
    <n v="5"/>
    <n v="312285.36"/>
    <n v="0"/>
    <n v="0"/>
    <n v="312285.36"/>
    <s v="ZSPR"/>
    <n v="0"/>
    <s v=""/>
    <n v="0"/>
    <n v="0"/>
    <s v="ONGC Petro additions Ltd."/>
    <s v="INR"/>
    <n v="0"/>
    <n v="0"/>
    <n v="0"/>
    <n v="0"/>
    <n v="0"/>
    <n v="0"/>
    <n v="0"/>
    <n v="0"/>
    <n v="0"/>
    <n v="0"/>
    <n v="0"/>
    <n v="0"/>
    <n v="0"/>
    <n v="0"/>
    <s v="General Store"/>
    <s v="P03"/>
    <n v="133"/>
    <x v="2"/>
  </r>
  <r>
    <s v="0P0802040165"/>
    <s v="GSKT,NASB,VN1002539,ELLIOTT"/>
    <s v="SPARE PARTS; PART NAME:GASKET; MANUFACTURER PART NUMBER:VN1002539; MANUFACTURER:ELLIOTT TURBOMACHINERY; MATERIAL:NON-ASBESTOS;DRAWING NUMBER:D1607097; ITEM POSITION NUMBER:46; EQUIPMENT NAME:DGS CONSOLE_WATER, OIL INJECT; REAL MANUFACTURER:LIESTRITZ"/>
    <d v="2017-02-22T00:00:00"/>
    <s v="SPARE_PARTS"/>
    <x v="2"/>
    <s v="2000"/>
    <s v="GS01"/>
    <s v="EA"/>
    <n v="2"/>
    <n v="311123.19"/>
    <n v="0"/>
    <n v="0"/>
    <n v="311123.19"/>
    <s v="ZSPR"/>
    <n v="0"/>
    <s v=""/>
    <n v="0"/>
    <n v="0"/>
    <s v="ONGC Petro additions Ltd."/>
    <s v="INR"/>
    <n v="0"/>
    <n v="0"/>
    <n v="0"/>
    <n v="0"/>
    <n v="0"/>
    <n v="0"/>
    <n v="0"/>
    <n v="0"/>
    <n v="0"/>
    <n v="0"/>
    <n v="0"/>
    <n v="0"/>
    <n v="0"/>
    <n v="0"/>
    <s v="General Store"/>
    <s v="P04"/>
    <n v="2504"/>
    <x v="2"/>
  </r>
  <r>
    <s v="0P0802040167"/>
    <s v="GSKT,NASB,VN1002541,ELLIOTT"/>
    <s v="SPARE PARTS; PART NAME:GASKET; MANUFACTURER PART NUMBER:VN1002541; MANUFACTURER:ELLIOTT TURBOMACHINERY; MATERIAL:NON-ASBESTOS;DRAWING NUMBER:D1607097; ITEM POSITION NUMBER:66; EQUIPMENT NAME:DGS CONSOLE_WATER, OIL INJECT; REAL MANUFACTURER:LIESTRITZ"/>
    <d v="2017-02-22T00:00:00"/>
    <s v="SPARE_PARTS"/>
    <x v="2"/>
    <s v="2000"/>
    <s v="GS01"/>
    <s v="EA"/>
    <n v="2"/>
    <n v="311123.19"/>
    <n v="0"/>
    <n v="0"/>
    <n v="311123.19"/>
    <s v="ZSPR"/>
    <n v="0"/>
    <s v=""/>
    <n v="0"/>
    <n v="0"/>
    <s v="ONGC Petro additions Ltd."/>
    <s v="INR"/>
    <n v="0"/>
    <n v="0"/>
    <n v="0"/>
    <n v="0"/>
    <n v="0"/>
    <n v="0"/>
    <n v="0"/>
    <n v="0"/>
    <n v="0"/>
    <n v="0"/>
    <n v="0"/>
    <n v="0"/>
    <n v="0"/>
    <n v="0"/>
    <s v="General Store"/>
    <s v="P04"/>
    <n v="2504"/>
    <x v="2"/>
  </r>
  <r>
    <s v="0P1401060024"/>
    <s v="VLV SOFT GD KIT,S1676113,CCI"/>
    <s v="SPARE PARTS; PART NAME:VALVE SOFT GOODS KIT; ITEM POSITION NUMBER:4+10+11; EQUIPMENT NAME:CONTROL VALVE STEAM LETDOWN; EQUIPMENTMAKE:CCI; EQUIPMENT MODEL:VST-280BSE; ADDITIONAL INFORMATION:FOR VALVE; MANUFACTURER:CCI; MANUFACTURER PART NUMBER:S1676113;DRAWING/SERIAL NUMBER:A11103-01 (VO301559.20); REAL MANUFACTURER:CCI SWEDEN; KIT CONSISTS OF:1) GASKET, PART NUMBER:S0202093,NUMBER OF QUANTITY:1; 2) PRESSURE SEAL, PART NUMBER:S0202101, NUMBER OF QUANTITY:1; 3) STEM PACKING , PART NUMBER:14294748, NUMBEROF QUANTITY:4; SUPPLIER NAME:CCI; NOTE 1:PLEASE SUPPLY THIS PART AS ONE TO ONE REPLACEMENT AS ORIGINALLY INSTALLED IN VALVE. INCASE THIS PART NUMBER CONFLICTS WITH ORIGINAL SUPPLY, THE ORIGINAL SUPPLY AS PER DRAWING/SERIAL NUMBER WILL TAKE PRECEDENCE"/>
    <d v="2022-12-28T00:00:00"/>
    <s v="SPARE_PARTS"/>
    <x v="2"/>
    <s v="2000"/>
    <s v="CH01"/>
    <s v="ST"/>
    <n v="1"/>
    <n v="310371.01"/>
    <n v="0"/>
    <n v="0"/>
    <n v="310371.01"/>
    <s v="ZSPR"/>
    <n v="0"/>
    <s v=""/>
    <n v="0"/>
    <n v="0"/>
    <s v="ONGC Petro additions Ltd."/>
    <s v="INR"/>
    <n v="0"/>
    <n v="0"/>
    <n v="0"/>
    <n v="0"/>
    <n v="0"/>
    <n v="0"/>
    <n v="0"/>
    <n v="0"/>
    <n v="0"/>
    <n v="0"/>
    <n v="0"/>
    <n v="0"/>
    <n v="0"/>
    <n v="0"/>
    <s v="Chemcial store"/>
    <s v="P03"/>
    <n v="369"/>
    <x v="2"/>
  </r>
  <r>
    <s v="0P4102200410"/>
    <s v="LEVERAGE ASSY,361929/105,METSO"/>
    <s v="SPARE PARTS; PART NAME:LEVERAGE ASSEMBLY; MATERIAL:DUCTILE IRON + NICKEL; DRAWING NUMBER:1179340; ITEM POSITIONNUMBER:3,3A,23,25,17; EQUIPMENT NAME:ACTUATOR; EQUIPMENT MAKE:METSO AUTOMATION; EQUIPMENT MODEL:B1JAU32/105, B1JVU32/105,B1JKAU32/105; MANUFACTURER:METSO AUTOMATION; MANUFACTURER PART NUMBER:361929/105"/>
    <d v="2017-02-18T00:00:00"/>
    <s v="SPARE_PARTS"/>
    <x v="2"/>
    <s v="2000"/>
    <s v="GS01"/>
    <s v="EA"/>
    <n v="2"/>
    <n v="309280.46000000002"/>
    <n v="0"/>
    <n v="0"/>
    <n v="309280.46000000002"/>
    <s v="ZSPR"/>
    <n v="0"/>
    <s v=""/>
    <n v="0"/>
    <n v="0"/>
    <s v="ONGC Petro additions Ltd."/>
    <s v="INR"/>
    <n v="0"/>
    <n v="0"/>
    <n v="0"/>
    <n v="0"/>
    <n v="0"/>
    <n v="0"/>
    <n v="0"/>
    <n v="0"/>
    <n v="0"/>
    <n v="0"/>
    <n v="0"/>
    <n v="0"/>
    <n v="0"/>
    <n v="0"/>
    <s v="General Store"/>
    <s v="P03"/>
    <n v="2508"/>
    <x v="2"/>
  </r>
  <r>
    <s v="0P0631060160"/>
    <s v="SEAL KIT,AE-PS01NE#04,ARAIPUMP"/>
    <s v="SPARE PARTS; PART NAME:SEAL KIT; MANUFACTURER PART NUMBER:AE-PS01NE#04; MANUFACTURER:ARAI PUMP MANUFACTURING; MATERIAL:PAPER, NBR;DRAWING NUMBER:K898-032; ITEM POSITION NUMBER:11A, 11B, 34, 72G, 73M; EQUIPMENT NAME:PCW UNIT; EQUIPMENT MAKE:KOBE STEEL; EQUIPMENTMODEL:LCM500H; FOR PUMP (WITHOUT SHAFT SEAL) ISOMAG V 6500; SUB ASSY:PCW PUMP"/>
    <d v="2017-02-09T00:00:00"/>
    <s v="SPARE_PARTS"/>
    <x v="2"/>
    <s v="2000"/>
    <s v="GS01"/>
    <s v="EA"/>
    <n v="1"/>
    <n v="309249.62"/>
    <n v="0"/>
    <n v="0"/>
    <n v="309249.62"/>
    <s v="ZSPR"/>
    <n v="0"/>
    <s v=""/>
    <n v="0"/>
    <n v="0"/>
    <s v="ONGC Petro additions Ltd."/>
    <s v="INR"/>
    <n v="0"/>
    <n v="0"/>
    <n v="0"/>
    <n v="0"/>
    <n v="0"/>
    <n v="0"/>
    <n v="0"/>
    <n v="0"/>
    <n v="0"/>
    <n v="0"/>
    <n v="0"/>
    <n v="0"/>
    <n v="0"/>
    <n v="0"/>
    <s v="General Store"/>
    <s v="P04"/>
    <n v="2517"/>
    <x v="2"/>
  </r>
  <r>
    <s v="0P4206020031"/>
    <s v="WEAR RING,BOWL,3PS-62042/1334-1,SHIN-NIP"/>
    <s v="SPARE PARTS; PART NAME:WEAR RING, BOWL; MANUFACTURER PART NUMBER:3PS-62042/1334-1; MANUFACTURER:SHIN NIPPON MACHINERY CO LTD;MATERIAL:SUS 304 / HARD; DRAWING NUMBER:3PS-62042; ITEM POSITION NUMBER:1334-1; EQUIPMENT NAME:VERTICAL CAN PUMP; EQUIPMENTMAKE:SHIN NIPPON MACHINERY CO., LTD; EQUIPMENT MODEL:12X19M WYR-10; ADDITIONAL INFORMATION:DISCHARGE SIDE; EQUIPMENT MANUFACTURERPART NO: 1334-1; CONTRACTOR DOCUMENT NUMBER: MGA103-D-DS-00011"/>
    <d v="2017-07-25T00:00:00"/>
    <s v="SPARE_PARTS"/>
    <x v="2"/>
    <s v="2000"/>
    <s v="CH01"/>
    <s v="EA"/>
    <n v="2"/>
    <n v="308314.5"/>
    <n v="0"/>
    <n v="0"/>
    <n v="308314.5"/>
    <s v="ZSPR"/>
    <n v="0"/>
    <s v=""/>
    <n v="0"/>
    <n v="0"/>
    <s v="ONGC Petro additions Ltd."/>
    <s v="INR"/>
    <n v="0"/>
    <n v="0"/>
    <n v="0"/>
    <n v="0"/>
    <n v="0"/>
    <n v="0"/>
    <n v="0"/>
    <n v="0"/>
    <n v="0"/>
    <n v="0"/>
    <n v="0"/>
    <n v="0"/>
    <n v="0"/>
    <n v="0"/>
    <s v="Chemcial store"/>
    <s v="P04"/>
    <n v="2351"/>
    <x v="2"/>
  </r>
  <r>
    <s v="0P4206020032"/>
    <s v="WEAR RING,3PS-62042/1334-2,SHIN-NIP"/>
    <s v="SPARE PARTS; PART NAME:WEAR RING; MANUFACTURER PART NUMBER:3PS-62042/1334-2; MANUFACTURER:SHIN NIPPON MACHINERY CO LTD;MATERIAL:SUS 304 / HARD; DRAWING NUMBER:3PS-62042; ITEM POSITION NUMBER:1334-2; EQUIPMENT NAME:VERTICAL CAN PUMP; EQUIPMENTMAKE:SHIN NIPPON MACHINERY CO., LTD; EQUIPMENT MODEL:12X19M WYR-10; ADDITIONAL INFORMATION:LOWER BEARING; EQUIPMENT MANUFACTURERPART NO: 1334-2; CONTRACTOR DOCUMENT NUMBER: MGA103-D-DS-00011"/>
    <d v="2017-07-25T00:00:00"/>
    <s v="SPARE_PARTS"/>
    <x v="2"/>
    <s v="2000"/>
    <s v="CH01"/>
    <s v="EA"/>
    <n v="2"/>
    <n v="308314.5"/>
    <n v="0"/>
    <n v="0"/>
    <n v="308314.5"/>
    <s v="ZSPR"/>
    <n v="0"/>
    <s v=""/>
    <n v="0"/>
    <n v="0"/>
    <s v="ONGC Petro additions Ltd."/>
    <s v="INR"/>
    <n v="0"/>
    <n v="0"/>
    <n v="0"/>
    <n v="0"/>
    <n v="0"/>
    <n v="0"/>
    <n v="0"/>
    <n v="0"/>
    <n v="0"/>
    <n v="0"/>
    <n v="0"/>
    <n v="0"/>
    <n v="0"/>
    <n v="0"/>
    <s v="Chemcial store"/>
    <s v="P04"/>
    <n v="2351"/>
    <x v="2"/>
  </r>
  <r>
    <s v="0P5270012778"/>
    <s v="ADJ BSHG,316480,THJANSEN"/>
    <s v="SPARE PARTS; PART NAME:ADJUSTING BUSHING; DRAWING NUMBER:AZ2630_VC100023.02;ITEM POSITION NUMBER:40.3; EQUIPMENT NAME:CRACKED GAS VALVE; EQUIPMENT MAKE:TH.JANSEN - ARMATUREN; EQUIPMENT MODEL:AZ2630 DGV 40INCH; MANUFACTURER PARTNUMBER:316480; MANUFACTURER:TH. JANSEN - ARMATUREN; SIZE:40 IN; PRESSUREDESIGNATION:ASME CLASS 300"/>
    <d v="2022-08-18T00:00:00"/>
    <s v="SPARE_PARTS"/>
    <x v="2"/>
    <s v="2000"/>
    <s v="SP01"/>
    <s v="EA"/>
    <n v="5"/>
    <n v="307065.34999999998"/>
    <n v="0"/>
    <n v="0"/>
    <n v="307065.34999999998"/>
    <s v="ZSPR"/>
    <n v="0"/>
    <s v=""/>
    <n v="0"/>
    <n v="0"/>
    <s v="ONGC Petro additions Ltd."/>
    <s v="INR"/>
    <n v="0"/>
    <n v="0"/>
    <n v="0"/>
    <n v="0"/>
    <n v="0"/>
    <n v="0"/>
    <n v="0"/>
    <n v="0"/>
    <n v="0"/>
    <n v="0"/>
    <n v="0"/>
    <n v="0"/>
    <n v="0"/>
    <n v="0"/>
    <s v="Shutdown Plan Mt"/>
    <s v="P04"/>
    <n v="501"/>
    <x v="2"/>
  </r>
  <r>
    <s v="0P4102200558"/>
    <s v="SEAT SET,SS316,1085140-A1,METSO"/>
    <s v="SPARE PARTS; PART NAME:SEAT SET; MATERIAL:AISI 316 + WC-CO; DRAWING NUMBER:F00732; ITEM POSITION NUMBER:7, 035, 062, 129, 130;EQUIPMENT NAME:BALL BLOW DOWN VALVE; EQUIPMENT MAKE:METSO AUTOMATION; EQUIPMENT MODEL:D2DY04YR1B103; ADDITIONAL INFORMATION:T5 06/T25 04 A1/D1F/D2D 04 B1; MANUFACTURER:METSO AUTOMATION; MANUFACTURER PART NUMBER:1085140-A1"/>
    <d v="2017-02-18T00:00:00"/>
    <s v="SPARE_PARTS"/>
    <x v="2"/>
    <s v="2000"/>
    <s v="GS01"/>
    <s v="ST"/>
    <n v="1"/>
    <n v="306692.8"/>
    <n v="0"/>
    <n v="0"/>
    <n v="306692.8"/>
    <s v="ZSPR"/>
    <n v="0"/>
    <s v=""/>
    <n v="0"/>
    <n v="0"/>
    <s v="ONGC Petro additions Ltd."/>
    <s v="INR"/>
    <n v="0"/>
    <n v="0"/>
    <n v="0"/>
    <n v="0"/>
    <n v="0"/>
    <n v="0"/>
    <n v="0"/>
    <n v="0"/>
    <n v="0"/>
    <n v="0"/>
    <n v="0"/>
    <n v="0"/>
    <n v="0"/>
    <n v="0"/>
    <s v="General Store"/>
    <s v="P03"/>
    <n v="2508"/>
    <x v="2"/>
  </r>
  <r>
    <s v="0T1766000041"/>
    <s v="FLG,PIPE,LAP JT,A403-WP304,14,CL150"/>
    <s v="LAP JOINT PIPE FLANGES; DESIGN SPEC:ASME B16.9; MAT, SPEC:ASTM A403 GRADE WP304;FINISH, FLANGE FACING:125 TO 250 AARH; PRESSURE DESIGNATION:ASME CLASS 150;SIZE:14"/>
    <d v="2022-07-15T00:00:00"/>
    <s v="LA_PI_FLANGES"/>
    <x v="2"/>
    <s v="2000"/>
    <s v="SP01"/>
    <s v="EA"/>
    <n v="5"/>
    <n v="306000.03000000003"/>
    <n v="0"/>
    <n v="0"/>
    <n v="306000.03000000003"/>
    <s v="ZSTO"/>
    <n v="0"/>
    <s v=""/>
    <n v="0"/>
    <n v="0"/>
    <s v="ONGC Petro additions Ltd."/>
    <s v="INR"/>
    <n v="0"/>
    <n v="0"/>
    <n v="0"/>
    <n v="0"/>
    <n v="0"/>
    <n v="0"/>
    <n v="0"/>
    <n v="0"/>
    <n v="0"/>
    <n v="0"/>
    <n v="0"/>
    <n v="0"/>
    <n v="0"/>
    <n v="0"/>
    <s v="Shutdown Plan Mt"/>
    <s v="S06"/>
    <n v="535"/>
    <x v="1"/>
  </r>
  <r>
    <s v="0T1762100105"/>
    <s v="FLG,PIPE,BL,10IN,CL300,CS,A105,RF"/>
    <s v="BLIND PIPE FLANGES; DESIGN SPEC:ASME B 16.5; MAT:CARBON STEEL; MAT, SPEC:ASTM A105; FACING, FLANGE:RAISED FACE; FINISH, FLANGEFACING:125 AARH; PRESSURE DESIGNATION:ANSI CL300; SIZE:10 IN"/>
    <d v="2022-08-03T00:00:00"/>
    <s v="BL_PI_FLANGES1"/>
    <x v="2"/>
    <s v="2000"/>
    <s v="SP01"/>
    <s v="EA"/>
    <n v="43"/>
    <n v="305884.71000000002"/>
    <n v="0"/>
    <n v="0"/>
    <n v="305884.71000000002"/>
    <s v="ZSTO"/>
    <n v="0"/>
    <s v=""/>
    <n v="0"/>
    <n v="0"/>
    <s v="ONGC Petro additions Ltd."/>
    <s v="INR"/>
    <n v="0"/>
    <n v="0"/>
    <n v="0"/>
    <n v="0"/>
    <n v="0"/>
    <n v="0"/>
    <n v="0"/>
    <n v="0"/>
    <n v="0"/>
    <n v="0"/>
    <n v="0"/>
    <n v="0"/>
    <n v="0"/>
    <n v="0"/>
    <s v="Shutdown Plan Mt"/>
    <s v="S06"/>
    <n v="516"/>
    <x v="1"/>
  </r>
  <r>
    <s v="0P0802040214"/>
    <s v="O-RING,FPM,P700D506,ELLIOTT"/>
    <s v="SPARE PARTS; PART NAME:O-RING; MANUFACTURER PART NUMBER:P700D506; MANUFACTURER:ELLIOTT TURBOMACHINERY; MATERIAL:FPM; DRAWINGNUMBER:ER09T013201/988; ITEM POSITION NUMBER:1-8; EQUIPMENT NAME:DGS CONSOLE_WATER, OIL INJECT"/>
    <d v="2017-02-22T00:00:00"/>
    <s v="SPARE_PARTS"/>
    <x v="2"/>
    <s v="2000"/>
    <s v="GS01"/>
    <s v="EA"/>
    <n v="4"/>
    <n v="304773.37"/>
    <n v="0"/>
    <n v="0"/>
    <n v="304773.37"/>
    <s v="ZSPR"/>
    <n v="0"/>
    <s v=""/>
    <n v="0"/>
    <n v="0"/>
    <s v="ONGC Petro additions Ltd."/>
    <s v="INR"/>
    <n v="0"/>
    <n v="0"/>
    <n v="0"/>
    <n v="0"/>
    <n v="0"/>
    <n v="0"/>
    <n v="0"/>
    <n v="0"/>
    <n v="0"/>
    <n v="0"/>
    <n v="0"/>
    <n v="0"/>
    <n v="0"/>
    <n v="0"/>
    <s v="General Store"/>
    <s v="P04"/>
    <n v="2504"/>
    <x v="2"/>
  </r>
  <r>
    <s v="0P0802050122"/>
    <s v="CAP SCR,STL,E23R23,ELLIOTT"/>
    <s v="SPARE PARTS; PART NAME:CAP SCREW; MANUFACTURER PART NUMBER:E23R23; MANUFACTURER:ELLIOTT TURBOMACHINERY; MATERIAL:STEEL; DRAWINGNUMBER:ES/8636074; ITEM POSITION NUMBER:4, 7, 7, 7, 7; EQUIPMENT NAME:DGS CONSOLE_WATER, OIL INJECT; FOR HIGH PRESSURE AND LOWPRESSURE SIDE PACKING ASSEMBLY"/>
    <d v="2017-02-22T00:00:00"/>
    <s v="SPARE_PARTS"/>
    <x v="2"/>
    <s v="2000"/>
    <s v="GS01"/>
    <s v="EA"/>
    <n v="40"/>
    <n v="304773.37"/>
    <n v="0"/>
    <n v="0"/>
    <n v="304773.37"/>
    <s v="ZSPR"/>
    <n v="0"/>
    <s v=""/>
    <n v="0"/>
    <n v="0"/>
    <s v="ONGC Petro additions Ltd."/>
    <s v="INR"/>
    <n v="0"/>
    <n v="0"/>
    <n v="0"/>
    <n v="0"/>
    <n v="0"/>
    <n v="0"/>
    <n v="0"/>
    <n v="0"/>
    <n v="0"/>
    <n v="0"/>
    <n v="0"/>
    <n v="0"/>
    <n v="0"/>
    <n v="0"/>
    <s v="General Store"/>
    <s v="P04"/>
    <n v="2504"/>
    <x v="2"/>
  </r>
  <r>
    <s v="0P0802050124"/>
    <s v="PLT,WSHR,STL,E8633023-2,ELLIOTT"/>
    <s v="SPARE PARTS; PART NAME:WASHER PLATE; MANUFACTURER PART NUMBER:E8633023-2; MANUFACTURER:ELLIOTT TURBOMACHINERY; MATERIAL:STEEL;DRAWING NUMBER:ES/8636074; ITEM POSITION NUMBER:5, 8, 8, 8, 5, 8; EQUIPMENT NAME:DGS CONSOLE_WATER, OIL INJECT; FOR HIGH PRESSUREAND LOW PRESSURE SIDE PACKING ASSEMBLY"/>
    <d v="2017-02-22T00:00:00"/>
    <s v="SPARE_PARTS"/>
    <x v="2"/>
    <s v="2000"/>
    <s v="GS01"/>
    <s v="EA"/>
    <n v="40"/>
    <n v="304773.37"/>
    <n v="0"/>
    <n v="0"/>
    <n v="304773.37"/>
    <s v="ZSPR"/>
    <n v="0"/>
    <s v=""/>
    <n v="0"/>
    <n v="0"/>
    <s v="ONGC Petro additions Ltd."/>
    <s v="INR"/>
    <n v="0"/>
    <n v="0"/>
    <n v="0"/>
    <n v="0"/>
    <n v="0"/>
    <n v="0"/>
    <n v="0"/>
    <n v="0"/>
    <n v="0"/>
    <n v="0"/>
    <n v="0"/>
    <n v="0"/>
    <n v="0"/>
    <n v="0"/>
    <s v="General Store"/>
    <s v="P04"/>
    <n v="2504"/>
    <x v="2"/>
  </r>
  <r>
    <s v="0P5270030005"/>
    <s v="SPRG,CUP,INC-718,2842003,THJANSEN"/>
    <s v="SPARE PARTS; PART NAME:SPRING, CUP; MANUFACTURER PART NUMBER:2842003; MANUFACTURER:TH. JANSEN - ARMATUREN GMBH; MATERIAL:INCONEL718; DRAWING NUMBER:AZ2630--VC100023.01.1; DRAWING NUMBER:AZ2630--VC100023.02.1; DRAWING NUMBER:AZ2630--VC100023.03.1; ITEMPOSITION NUMBER:40.5; EQUIPMENT NAME:CRACKED &amp; DECOKING GAS VALVES; EQUIPMENT MAKE:TH. JANSEN - ARMATUREN GMBH; EQUIPMENTMODEL:AZ2630 DGV 36&quot;; EQUIPMENT MODEL:AZ2630 DGV 40 &quot;; EQUIPMENT MODEL:AZ2630 DGV 48&quot;; ADDITIONAL INFORMATION:SET OF 24 PER VALVE;ADDITIONAL INFORMATION:VALVE SIZE 36 IN; ADDITIONAL INFORMATION:SET OF 24 PER VALVE, SIZE 40IN; ADDITIONAL INFORMATION:SET OF 24PER VALVE, SIZE 48IN; CONTRACTOR DOCUMENT NUMBER: 0012AN1350-11-R-ZE 1001.001, 0012AN1350-11-R-ZE 1001.002, 0012AN1350-11-R-ZE1001.003"/>
    <d v="2022-08-18T00:00:00"/>
    <s v="SPARE_PARTS"/>
    <x v="2"/>
    <s v="2000"/>
    <s v="SP01"/>
    <s v="EA"/>
    <n v="48"/>
    <n v="301011.84000000003"/>
    <n v="0"/>
    <n v="0"/>
    <n v="301011.84000000003"/>
    <s v="ZSPR"/>
    <n v="0"/>
    <s v=""/>
    <n v="0"/>
    <n v="0"/>
    <s v="ONGC Petro additions Ltd."/>
    <s v="INR"/>
    <n v="0"/>
    <n v="0"/>
    <n v="0"/>
    <n v="0"/>
    <n v="0"/>
    <n v="0"/>
    <n v="0"/>
    <n v="0"/>
    <n v="0"/>
    <n v="0"/>
    <n v="0"/>
    <n v="0"/>
    <n v="0"/>
    <n v="0"/>
    <s v="Shutdown Plan Mt"/>
    <s v="P04"/>
    <n v="501"/>
    <x v="2"/>
  </r>
  <r>
    <s v="0P4102200402"/>
    <s v="SFT,SS,50462740835,METSO"/>
    <s v="SPARE PARTS; PART NAME:SHAFT; MATERIAL:17-4PH-CHROMIUM; DRAWING NUMBER:50305195; ITEM POSITION NUMBER:11,12; EQUIPMENTNAME:BUTTERFLY VALVE; EQUIPMENT MAKE:METSO AUTOMATION; EQUIPMENT MODEL:L6DMU28AACAG/B; MANUFACTURER:METSO AUTOMATION; MANUFACTURERPART NUMBER:50462740835"/>
    <d v="2017-02-18T00:00:00"/>
    <s v="SPARE_PARTS"/>
    <x v="2"/>
    <s v="2000"/>
    <s v="GS01"/>
    <s v="EA"/>
    <n v="1"/>
    <n v="300584.53999999998"/>
    <n v="0"/>
    <n v="0"/>
    <n v="300584.53999999998"/>
    <s v="ZSPR"/>
    <n v="0"/>
    <s v=""/>
    <n v="0"/>
    <n v="0"/>
    <s v="ONGC Petro additions Ltd."/>
    <s v="INR"/>
    <n v="0"/>
    <n v="0"/>
    <n v="0"/>
    <n v="0"/>
    <n v="0"/>
    <n v="0"/>
    <n v="0"/>
    <n v="0"/>
    <n v="0"/>
    <n v="0"/>
    <n v="0"/>
    <n v="0"/>
    <n v="0"/>
    <n v="0"/>
    <s v="General Store"/>
    <s v="P03"/>
    <n v="2508"/>
    <x v="2"/>
  </r>
  <r>
    <s v="0P4110100018"/>
    <s v="PWR SPLY,90253VE,AMETEK"/>
    <s v="POWER SUPPLIES; MANUFACTURER:AMETEK INC; WITH KEYPAD MODULE; PART NUMBER:90253VE; DRAWING NUMBER:BB1002-D-DR-00005 BB1002-D-DR-00012"/>
    <d v="2018-03-30T00:00:00"/>
    <s v="POWER_SUPPLIES"/>
    <x v="4"/>
    <s v="2000"/>
    <s v="GS01"/>
    <s v="EA"/>
    <n v="1"/>
    <n v="300413.21000000002"/>
    <n v="0"/>
    <n v="0"/>
    <n v="300413.21000000002"/>
    <s v="ZSPR"/>
    <n v="0"/>
    <s v=""/>
    <n v="0"/>
    <n v="0"/>
    <s v="ONGC Petro additions Ltd."/>
    <s v="INR"/>
    <n v="0"/>
    <n v="0"/>
    <n v="0"/>
    <n v="0"/>
    <n v="0"/>
    <n v="0"/>
    <n v="0"/>
    <n v="0"/>
    <n v="0"/>
    <n v="0"/>
    <n v="0"/>
    <n v="0"/>
    <n v="0"/>
    <n v="0"/>
    <s v="General Store"/>
    <s v="P03"/>
    <n v="2103"/>
    <x v="2"/>
  </r>
  <r>
    <s v="0P0631090004"/>
    <s v="SCREEN PACK,BS-425E50A-60B#07,KOBE"/>
    <s v="SPARE PARTS; PART NAME:SCREEN PACK; MANUFACTURER PART NUMBER:BS-425E50A-60B#07; MANUFACTURER:KOBE STEEL; DRAWING NUMBER:BS-425E50S;ITEM POSITION NUMBER:16; EQUIPMENT NAME:SCREEN CHANGER; EQUIPMENT MAKE:KOBE STEEL; EQUIPMENT MODEL:LCM500H; ADDITIONALINFORMATION:MESH SIZE:150"/>
    <d v="2020-01-13T00:00:00"/>
    <s v="SPARE_PARTS"/>
    <x v="2"/>
    <s v="2000"/>
    <s v="GS01"/>
    <s v="EA"/>
    <n v="8"/>
    <n v="299734.25"/>
    <n v="0"/>
    <n v="0"/>
    <n v="299734.25"/>
    <s v="ZSPR"/>
    <n v="0"/>
    <s v=""/>
    <n v="0"/>
    <n v="0"/>
    <s v="ONGC Petro additions Ltd."/>
    <s v="INR"/>
    <n v="0"/>
    <n v="0"/>
    <n v="0"/>
    <n v="0"/>
    <n v="0"/>
    <n v="0"/>
    <n v="0"/>
    <n v="0"/>
    <n v="0"/>
    <n v="0"/>
    <n v="0"/>
    <n v="0"/>
    <n v="0"/>
    <n v="0"/>
    <s v="General Store"/>
    <s v="P04"/>
    <n v="1449"/>
    <x v="2"/>
  </r>
  <r>
    <s v="0P4165010126"/>
    <s v="MONITOR,PROX/SEISMIC,176449-02,BENTLY-N"/>
    <s v="SPARE PARTS; PART NAME:MONITOR,PROXIMITOR/SEISMIC; EQUIPMENT MAKE:BENTLY NEVADA; EQUIPMENT MODEL:3500/42M-02-01;MANUFACTURER:BENTLY NEVADA; MANUFACTURER PART NUMBER:176449-02; SUPPLIER NAME:GE PACIFIC O &amp; C PTE LTD; DOCUMENT NUMBER:143694-01;EQUIPMENT NAME:PYROLSIS FUEL OIL PUMP, QUENCH WATER PUMP, DECOKING AIR COMPRESSOR, PROPYLENE PUMP, RECYCLE GAS COMPRESSOR"/>
    <d v="2023-01-06T00:00:00"/>
    <s v="SPARE_PARTS"/>
    <x v="2"/>
    <s v="2000"/>
    <s v="GS01"/>
    <s v="EA"/>
    <n v="2"/>
    <n v="298623.43"/>
    <n v="0"/>
    <n v="0"/>
    <n v="298623.43"/>
    <s v="ZSPR"/>
    <n v="0"/>
    <s v=""/>
    <n v="0"/>
    <n v="0"/>
    <s v="ONGC Petro additions Ltd."/>
    <s v="INR"/>
    <n v="0"/>
    <n v="0"/>
    <n v="0"/>
    <n v="0"/>
    <n v="0"/>
    <n v="0"/>
    <n v="0"/>
    <n v="0"/>
    <n v="0"/>
    <n v="0"/>
    <n v="0"/>
    <n v="0"/>
    <n v="0"/>
    <n v="0"/>
    <s v="General Store"/>
    <s v="P03"/>
    <n v="360"/>
    <x v="2"/>
  </r>
  <r>
    <s v="0P4205030052"/>
    <s v="WEAR RING,CSG,3PS-47080/306,SHIN-NIP"/>
    <s v="SPARE PARTS; PART NAME:WEAR RING, CASING; MANUFACTURER PART NUMBER:3PS-47080/306; MANUFACTURER:SHIN NIPPON MACHINERY CO LTD;MATERIAL:SUS 420 J2; DRAWING NUMBER:3PS-47080; ITEM POSITION NUMBER:306; EQUIPMENT NAME:BIG PUMP; EQUIPMENT MAKE:SHIN NIPPONMACHINERY CO., LTD; EQUIPMENT MODEL:35/4066 HDV; EQUIPMENT MANUFACTURER PART NO: 306; CONTRACTOR DOCUMENT NUMBER: MGA102-D-DR-00031"/>
    <d v="2017-07-25T00:00:00"/>
    <s v="SPARE_PARTS"/>
    <x v="2"/>
    <s v="2000"/>
    <s v="CH01"/>
    <s v="EA"/>
    <n v="2"/>
    <n v="297984"/>
    <n v="0"/>
    <n v="0"/>
    <n v="297984"/>
    <s v="ZSPR"/>
    <n v="0"/>
    <s v=""/>
    <n v="0"/>
    <n v="0"/>
    <s v="ONGC Petro additions Ltd."/>
    <s v="INR"/>
    <n v="0"/>
    <n v="0"/>
    <n v="0"/>
    <n v="0"/>
    <n v="0"/>
    <n v="0"/>
    <n v="0"/>
    <n v="0"/>
    <n v="0"/>
    <n v="0"/>
    <n v="0"/>
    <n v="0"/>
    <n v="0"/>
    <n v="0"/>
    <s v="Chemcial store"/>
    <s v="P04"/>
    <n v="2351"/>
    <x v="2"/>
  </r>
  <r>
    <s v="0P4205030053"/>
    <s v="HD WEAR RING,3PS-47080/389,SHIN-NIP"/>
    <s v="SPARE PARTS; PART NAME:HEAD WEAR RING; MANUFACTURER PART NUMBER:3PS-47080/389; MANUFACTURER:SHIN NIPPON MACHINERY CO LTD;MATERIAL:SUS 420 J2; DRAWING NUMBER:3PS-47080; ITEM POSITION NUMBER:389; EQUIPMENT NAME:BIG PUMP; EQUIPMENT MAKE:SHIN NIPPONMACHINERY CO., LTD; EQUIPMENT MODEL:35/4066 HDV; EQUIPMENT MANUFACTURER PART NO: 389; CONTRACTOR DOCUMENT NUMBER: MGA102-D-DR-00031"/>
    <d v="2017-07-25T00:00:00"/>
    <s v="SPARE_PARTS"/>
    <x v="2"/>
    <s v="2000"/>
    <s v="CH01"/>
    <s v="EA"/>
    <n v="2"/>
    <n v="297984"/>
    <n v="0"/>
    <n v="0"/>
    <n v="297984"/>
    <s v="ZSPR"/>
    <n v="0"/>
    <s v=""/>
    <n v="0"/>
    <n v="0"/>
    <s v="ONGC Petro additions Ltd."/>
    <s v="INR"/>
    <n v="0"/>
    <n v="0"/>
    <n v="0"/>
    <n v="0"/>
    <n v="0"/>
    <n v="0"/>
    <n v="0"/>
    <n v="0"/>
    <n v="0"/>
    <n v="0"/>
    <n v="0"/>
    <n v="0"/>
    <n v="0"/>
    <n v="0"/>
    <s v="Chemcial store"/>
    <s v="P04"/>
    <n v="2351"/>
    <x v="2"/>
  </r>
  <r>
    <s v="0P4205024789"/>
    <s v="THROT SET,2K10900044/25,SCHR-VLV"/>
    <s v="SPARE PARTS; PART NAME:THROTTLE SET; MATERIAL:1.4541; DRAWING NUMBER:2K10900044;ITEM POSITION NUMBER:25; EQUIPMENT NAME:HP BFW PUMP ARV; EQUIPMENTMAKE:SCHROEDER VALVES; EQUIPMENT MODEL:SSV10-8&quot;ANSI2500-8/8/3/0-1; MANUFACTURERPART NUMBER:2K10900044/25; MANUFACTURER:SCHROEDER VALVES; MAT SPEC:ASME A182GRADE F321; FOR PUMP START UP LINE"/>
    <d v="2023-07-26T00:00:00"/>
    <s v="SPARE_PARTS"/>
    <x v="2"/>
    <s v="2000"/>
    <s v="CH01"/>
    <s v="ST"/>
    <n v="1"/>
    <n v="295780.52"/>
    <n v="0"/>
    <n v="0"/>
    <n v="295780.52"/>
    <s v="ZSPR"/>
    <n v="0"/>
    <s v=""/>
    <n v="0"/>
    <n v="0"/>
    <s v="ONGC Petro additions Ltd."/>
    <s v="INR"/>
    <n v="0"/>
    <n v="0"/>
    <n v="0"/>
    <n v="0"/>
    <n v="0"/>
    <n v="0"/>
    <n v="0"/>
    <n v="0"/>
    <n v="0"/>
    <n v="0"/>
    <n v="0"/>
    <n v="0"/>
    <n v="0"/>
    <n v="0"/>
    <s v="Chemcial store"/>
    <s v="P04"/>
    <n v="159"/>
    <x v="2"/>
  </r>
  <r>
    <s v="0P5270020016"/>
    <s v="SEAT+PCKG SEAT,U106-A25-003/300,UNI-VLV"/>
    <s v="SPARE PARTS; PART NAME:SEAT AND PACKING SEAT; DRAWING NUMBER:U106-A25-003; ITEM POSITION NUMBER:300, 530, 620; EQUIPMENTNAME:BUTTERFLY VALVE; EQUIPMENT MAKE:UNICOM VALVE CO.LTD; EQUIPMENT MODEL:TOD 300 / 520; MANUFACTURER:UNICOM VALVE CO.LTD;MANUFACTURER PART NUMBER:U106-A25-003/300; MAT, SEAT:STAINLESS STEEL 304 / GRAPHITE LAMINATED; MAT, PACKING:GRAPHITE (GRAND &amp;BOTTOM); FOR BUTTERFLY VALVE; PRESSURE DESIGNATION:CL 300; SIZE:42 IN"/>
    <d v="2018-12-27T00:00:00"/>
    <s v="SPARE_PARTS"/>
    <x v="2"/>
    <s v="2000"/>
    <s v="CH01"/>
    <s v="EA"/>
    <n v="1"/>
    <n v="294731.24"/>
    <n v="0"/>
    <n v="0"/>
    <n v="294731.24"/>
    <s v="ZSPR"/>
    <n v="0"/>
    <s v=""/>
    <n v="0"/>
    <n v="0"/>
    <s v="ONGC Petro additions Ltd."/>
    <s v="INR"/>
    <n v="0"/>
    <n v="0"/>
    <n v="0"/>
    <n v="0"/>
    <n v="0"/>
    <n v="0"/>
    <n v="0"/>
    <n v="0"/>
    <n v="0"/>
    <n v="0"/>
    <n v="0"/>
    <n v="0"/>
    <n v="0"/>
    <n v="0"/>
    <s v="Chemcial store"/>
    <s v="P04"/>
    <n v="1831"/>
    <x v="2"/>
  </r>
  <r>
    <s v="0P0680110010"/>
    <s v="SLIPPER BALL,MACHINED,27158,ROTEXSCR"/>
    <s v="SPARE PARTS; PART NAME:SLIPPER BALL; MANUFACTURER PART NUMBER:27158; MANUFACTURER:ROTEX(LOCKER INDUSTRIES); EQUIPMENT NAME:PELLETCLASSIFIER; EQUIPMENT MAKE:ROTEX(LOCKER INDUSTRIES); EQUIPMENT MODEL:52SA SSSS; EQUIPMENT MODEL:522A SSSS; ADDITIONALINFORMATION:MACHINED, 50 SERIES; SUPPLIER:KOBE STEEL LTD; USED FOR SLIED BEARING ASSEMBLY, TOP COVER AND SCREENS FRAMES"/>
    <d v="2023-09-12T00:00:00"/>
    <s v="SPARE_PARTS"/>
    <x v="2"/>
    <s v="2000"/>
    <s v="CH01"/>
    <s v="EA"/>
    <n v="7"/>
    <n v="293701.27"/>
    <n v="0"/>
    <n v="0"/>
    <n v="293701.27"/>
    <s v="ZSPR"/>
    <n v="0"/>
    <s v=""/>
    <n v="0"/>
    <n v="0"/>
    <s v="ONGC Petro additions Ltd."/>
    <s v="INR"/>
    <n v="0"/>
    <n v="0"/>
    <n v="0"/>
    <n v="0"/>
    <n v="0"/>
    <n v="0"/>
    <n v="0"/>
    <n v="0"/>
    <n v="0"/>
    <n v="0"/>
    <n v="0"/>
    <n v="0"/>
    <n v="0"/>
    <n v="0"/>
    <s v="Chemcial store"/>
    <s v="P04"/>
    <n v="111"/>
    <x v="2"/>
  </r>
  <r>
    <s v="0P0802040164"/>
    <s v="O-RING,VITON-B,VN1002538,ELLIOTT"/>
    <s v="SPARE PARTS; PART NAME:O-RING; MANUFACTURER PART NUMBER:VN1002538; MANUFACTURER:ELLIOTT TURBOMACHINERY; MATERIAL:VITON-B; DRAWINGNUMBER:E1606266; ITEM POSITION NUMBER:31; EQUIPMENT NAME:DGS CONSOLE_WATER, OIL INJECT; REAL MANUFACTURER:LIESTRITZ"/>
    <d v="2017-02-22T00:00:00"/>
    <s v="SPARE_PARTS"/>
    <x v="2"/>
    <s v="2000"/>
    <s v="GS01"/>
    <s v="EA"/>
    <n v="2"/>
    <n v="292075.02"/>
    <n v="0"/>
    <n v="0"/>
    <n v="292075.02"/>
    <s v="ZSPR"/>
    <n v="0"/>
    <s v=""/>
    <n v="0"/>
    <n v="0"/>
    <s v="ONGC Petro additions Ltd."/>
    <s v="INR"/>
    <n v="0"/>
    <n v="0"/>
    <n v="0"/>
    <n v="0"/>
    <n v="0"/>
    <n v="0"/>
    <n v="0"/>
    <n v="0"/>
    <n v="0"/>
    <n v="0"/>
    <n v="0"/>
    <n v="0"/>
    <n v="0"/>
    <n v="0"/>
    <s v="General Store"/>
    <s v="P04"/>
    <n v="2504"/>
    <x v="2"/>
  </r>
  <r>
    <s v="0P0802040308"/>
    <s v="GSKT,NK3969-1,ELLIOTT"/>
    <s v="SPARE PARTS; PART NAME:GASKET; MANUFACTURER PART NUMBER:NK3969-1; MANUFACTURER:ELLIOTT TURBOMACHINERY; DRAWING NUMBER:NP2149; ITEMPOSITION NUMBER:4; EQUIPMENT NAME:DGS CONSOLE_WATER, OIL INJECT; ADDITIONAL INFORMATION:FOR T&amp;T VALVE ASSEMBLY; REALMANUFACTURER:GIMPEL"/>
    <d v="2023-07-22T00:00:00"/>
    <s v="SPARE_PARTS"/>
    <x v="2"/>
    <s v="2000"/>
    <s v="GS01"/>
    <s v="EA"/>
    <n v="1"/>
    <n v="292075.02"/>
    <n v="0"/>
    <n v="0"/>
    <n v="292075.02"/>
    <s v="ZSPR"/>
    <n v="0"/>
    <s v=""/>
    <n v="0"/>
    <n v="0"/>
    <s v="ONGC Petro additions Ltd."/>
    <s v="INR"/>
    <n v="0"/>
    <n v="0"/>
    <n v="0"/>
    <n v="0"/>
    <n v="0"/>
    <n v="0"/>
    <n v="0"/>
    <n v="0"/>
    <n v="0"/>
    <n v="0"/>
    <n v="0"/>
    <n v="0"/>
    <n v="0"/>
    <n v="0"/>
    <s v="General Store"/>
    <s v="P04"/>
    <n v="163"/>
    <x v="2"/>
  </r>
  <r>
    <s v="0P4165010378"/>
    <s v="TUBE,VORTEX,RGLTR,3225,EXAIR"/>
    <s v="VORTEX TUBE; TYPE:REGULATOR; MODEL:3225; EQUIPMENT NAME:PE FLOWMETERS; EQUIPMENT MAKE:K-TRON; EQUIPMENT MODEL:K-SFM-350;MANUFACTURER:K-TRON; MANUFACTURER-PART-NUMB:0000012303"/>
    <d v="2019-01-19T00:00:00"/>
    <s v="VORTEX TUBE"/>
    <x v="2"/>
    <s v="2000"/>
    <s v="CH01"/>
    <s v="EA"/>
    <n v="2"/>
    <n v="289878.78000000003"/>
    <n v="0"/>
    <n v="0"/>
    <n v="289878.78000000003"/>
    <s v="ZSPR"/>
    <n v="0"/>
    <s v=""/>
    <n v="0"/>
    <n v="0"/>
    <s v="ONGC Petro additions Ltd."/>
    <s v="INR"/>
    <n v="0"/>
    <n v="0"/>
    <n v="0"/>
    <n v="0"/>
    <n v="0"/>
    <n v="0"/>
    <n v="0"/>
    <n v="0"/>
    <n v="0"/>
    <n v="0"/>
    <n v="0"/>
    <n v="0"/>
    <n v="0"/>
    <n v="0"/>
    <s v="Chemcial store"/>
    <s v="P03"/>
    <n v="1808"/>
    <x v="2"/>
  </r>
  <r>
    <s v="0P0802040283"/>
    <s v="O-RING,FLC,0000 275 9575,ELLIOTT"/>
    <s v="SPARE PARTS; PART NAME:O-RING; MANUFACTURER PART NUMBER:0000 275 9575; MANUFACTURER:ELLIOTT TURBOMACHINERY; MATERIAL:FLUOROCARBON;DRAWING NUMBER:ER09T013201/954; ITEM POSITION NUMBER:30; EQUIPMENT NAME:DGS CONSOLE_WATER, OIL INJECT; REAL MANUFACTURER:JOHN CRANE"/>
    <d v="2017-02-22T00:00:00"/>
    <s v="SPARE_PARTS"/>
    <x v="2"/>
    <s v="2000"/>
    <s v="GS01"/>
    <s v="EA"/>
    <n v="8"/>
    <n v="289535.84000000003"/>
    <n v="0"/>
    <n v="0"/>
    <n v="289535.84000000003"/>
    <s v="ZSPR"/>
    <n v="0"/>
    <s v=""/>
    <n v="0"/>
    <n v="0"/>
    <s v="ONGC Petro additions Ltd."/>
    <s v="INR"/>
    <n v="0"/>
    <n v="0"/>
    <n v="0"/>
    <n v="0"/>
    <n v="0"/>
    <n v="0"/>
    <n v="0"/>
    <n v="0"/>
    <n v="0"/>
    <n v="0"/>
    <n v="0"/>
    <n v="0"/>
    <n v="0"/>
    <n v="0"/>
    <s v="General Store"/>
    <s v="P04"/>
    <n v="2504"/>
    <x v="2"/>
  </r>
  <r>
    <s v="0P4601010013"/>
    <s v="HTR,CABI,EE-XD,27-2B53-7204150Z5000"/>
    <s v="CABINET HEATER; MANUFACTURER PART NUMBER:27-2B53-7204150Z5000; HAZARD AREAS:EE-XD IIC, T4; NOTE:THE ITEM SHALL BE SUPPLIED ASORIGINALLY INSTALLED AT DFCU-AU PLANT OF OPAL UNDER CHEMTROLS PROJECT, ANY DEVIATION FROM ORIGINAL SUPPLY SHALL BE WITH PRIORORIGINALLY INSTALLED AT DFCU-AU PLANT OF OPAL UNDER CHEMTROLS PROJECT, ANY DEVIATION FROM ORIGINAL SUPPLY SHALL BE WITH PRIORAPPROVAL OF OPAL, ELSE CHEMTROL IS LIABLE TO BE REPLACE NON-CONFORMING ITEMS WITHOUT ANY ADDITIONAL COST TO OPAL;SUPPLIER:CHEMTROLS INDUSTRIES LTD; REFERENCE NUMBER:CIL REF NO:APS-JP512"/>
    <d v="2019-02-13T00:00:00"/>
    <s v="CABINET HEATER"/>
    <x v="4"/>
    <s v="2000"/>
    <s v="GS01"/>
    <s v="EA"/>
    <n v="3"/>
    <n v="288989.7"/>
    <n v="0"/>
    <n v="0"/>
    <n v="288989.7"/>
    <s v="ZSPR"/>
    <n v="0"/>
    <s v=""/>
    <n v="0"/>
    <n v="0"/>
    <s v="ONGC Petro additions Ltd."/>
    <s v="INR"/>
    <n v="0"/>
    <n v="0"/>
    <n v="0"/>
    <n v="0"/>
    <n v="0"/>
    <n v="0"/>
    <n v="0"/>
    <n v="0"/>
    <n v="0"/>
    <n v="0"/>
    <n v="0"/>
    <n v="0"/>
    <n v="0"/>
    <n v="0"/>
    <s v="General Store"/>
    <s v="P03"/>
    <n v="1783"/>
    <x v="2"/>
  </r>
  <r>
    <s v="0P4136130001"/>
    <s v="FLOWMTR,MASS,THERM,TA2-A1B0-540,MAGNETRL"/>
    <s v="THERMAL MASS FLOWMETER; CONNECTION, PROCESS:3/4 IN NPT MALE; CLASSIFICATION, HAZARD AREAS:ATEX II 2 G EX D IIC T6 GB; INGRESSPROTECTION:IP66; COMMUNICATION PROTOCOL (SMART):HART; CONNECTION, ELECTRICAL:3/4 IN NPT FEMALE; SIGNAL, OUTPUT:4 TO 20 mA; POWERSUPPLY:24 VDC / 120 TO 240 VAC; MODEL:TA2; MANUFACTURER:MAGNETROL; MANUFACTURER PART NUMBER:TA2-A1B0-540; CALIBRATION:GASCORRELATION; MOUNTING:REMOTE; MAT, HOUSING:CAST ALUMINIUM; DISPLAY:DIGITAL; SENSOR MODEL:XTMR-A11A-099; SENSOR:THERMAL DISPERSION;MAT, SENSOR:STAINLESS STEEL 316 / 316L (1.4401 / 1.4404); INSERTION LENGTH:99 CM"/>
    <d v="2018-07-04T00:00:00"/>
    <s v="TH_MA_FLOWMETERS"/>
    <x v="4"/>
    <s v="2000"/>
    <s v="CH01"/>
    <s v="EA"/>
    <n v="1"/>
    <n v="288911.34999999998"/>
    <n v="0"/>
    <n v="0"/>
    <n v="288911.34999999998"/>
    <s v="ZSPR"/>
    <n v="0"/>
    <s v=""/>
    <n v="0"/>
    <n v="0"/>
    <s v="ONGC Petro additions Ltd."/>
    <s v="INR"/>
    <n v="0"/>
    <n v="0"/>
    <n v="0"/>
    <n v="0"/>
    <n v="0"/>
    <n v="0"/>
    <n v="0"/>
    <n v="0"/>
    <n v="0"/>
    <n v="0"/>
    <n v="0"/>
    <n v="0"/>
    <n v="0"/>
    <n v="0"/>
    <s v="Chemcial store"/>
    <s v="P03"/>
    <n v="2007"/>
    <x v="2"/>
  </r>
  <r>
    <s v="0P4114150012"/>
    <s v="CHASSIS,FC-IOCHAS-0001R,HONEYWELL"/>
    <s v="SPARE PARTS; PART NAME:CHASSIS; DRAWING NUMBER:HONEYWELL; ITEM POSITION NUMBER:FOR REDUNDANT I/O MODULES; EQUIPMENTNAME:FC-IOCHAS-0001R; ADDITIONAL INFORMATION:DCS ESD F&amp;G SYSTEM; MANUFACTURER PART NUMBER:HONEYWELL"/>
    <d v="2018-01-16T00:00:00"/>
    <s v="SPARE_PARTS"/>
    <x v="2"/>
    <s v="2000"/>
    <s v="GS01"/>
    <s v="EA"/>
    <n v="1"/>
    <n v="288691"/>
    <n v="0"/>
    <n v="0"/>
    <n v="288691"/>
    <s v="ZSPR"/>
    <n v="0"/>
    <s v=""/>
    <n v="0"/>
    <n v="0"/>
    <s v="ONGC Petro additions Ltd."/>
    <s v="INR"/>
    <n v="0"/>
    <n v="0"/>
    <n v="0"/>
    <n v="0"/>
    <n v="0"/>
    <n v="0"/>
    <n v="0"/>
    <n v="0"/>
    <n v="0"/>
    <n v="0"/>
    <n v="0"/>
    <n v="0"/>
    <n v="0"/>
    <n v="0"/>
    <s v="General Store"/>
    <s v="P03"/>
    <n v="2176"/>
    <x v="2"/>
  </r>
  <r>
    <s v="0P4102240855"/>
    <s v="SPARE PART SET,GPH,H084019,METSO"/>
    <s v="SPARE PARTS; PART NAME:SPARE PART SET; MATERIAL:GRAPHITE; DRAWINGNUMBER:1110380; ITEM POSITION NUMBER:060, 061,062, 065, 066, 069, 089,129;EQUIPMENT NAME:BALL BLOW DOWN VALVE; EQUIPMENT MAKE:METSO AUTOMATION; EQUIPMENTMODEL:D5DY16YR1B103; ADDITIONAL INFORMATION:D5D_16 B1; MANUFACTURER PARTNUMBER:H084019; MANUFACTURER:METSO AUTOMATION; OLD MANUFACTURERPARTNUMBER:H090347"/>
    <d v="2022-12-28T00:00:00"/>
    <s v="SPARE_PARTS"/>
    <x v="2"/>
    <s v="2000"/>
    <s v="GS01"/>
    <s v="ST"/>
    <n v="1"/>
    <n v="287885.78999999998"/>
    <n v="0"/>
    <n v="0"/>
    <n v="287885.78999999998"/>
    <s v="ZSPR"/>
    <n v="0"/>
    <s v=""/>
    <n v="0"/>
    <n v="0"/>
    <s v="ONGC Petro additions Ltd."/>
    <s v="INR"/>
    <n v="0"/>
    <n v="0"/>
    <n v="0"/>
    <n v="0"/>
    <n v="0"/>
    <n v="0"/>
    <n v="0"/>
    <n v="0"/>
    <n v="0"/>
    <n v="0"/>
    <n v="0"/>
    <n v="0"/>
    <n v="0"/>
    <n v="0"/>
    <s v="General Store"/>
    <s v="P03"/>
    <n v="369"/>
    <x v="2"/>
  </r>
  <r>
    <s v="0P4102240855"/>
    <s v="SPARE PART SET,GPH,H084019,METSO"/>
    <s v="SPARE PARTS; PART NAME:SPARE PART SET; MATERIAL:GRAPHITE; DRAWINGNUMBER:1110380; ITEM POSITION NUMBER:060, 061,062, 065, 066, 069, 089,129;EQUIPMENT NAME:BALL BLOW DOWN VALVE; EQUIPMENT MAKE:METSO AUTOMATION; EQUIPMENTMODEL:D5DY16YR1B103; ADDITIONAL INFORMATION:D5D_16 B1; MANUFACTURER PARTNUMBER:H084019; MANUFACTURER:METSO AUTOMATION; OLD MANUFACTURERPARTNUMBER:H090347"/>
    <d v="2022-12-28T00:00:00"/>
    <s v="SPARE_PARTS"/>
    <x v="2"/>
    <s v="2000"/>
    <s v="SP01"/>
    <s v="ST"/>
    <n v="1"/>
    <n v="287885.78999999998"/>
    <n v="0"/>
    <n v="0"/>
    <n v="287885.78999999998"/>
    <s v="ZSPR"/>
    <n v="0"/>
    <s v=""/>
    <n v="0"/>
    <n v="0"/>
    <s v="ONGC Petro additions Ltd."/>
    <s v="INR"/>
    <n v="0"/>
    <n v="0"/>
    <n v="0"/>
    <n v="0"/>
    <n v="0"/>
    <n v="0"/>
    <n v="0"/>
    <n v="0"/>
    <n v="0"/>
    <n v="0"/>
    <n v="0"/>
    <n v="0"/>
    <n v="0"/>
    <n v="0"/>
    <s v="Shutdown Plan Mt"/>
    <s v="P03"/>
    <n v="369"/>
    <x v="2"/>
  </r>
  <r>
    <s v="0P4206020034"/>
    <s v="WEAR RING,SUS304,3PS-62042/1791,SHIN-NIP"/>
    <s v="SPARE PARTS; PART NAME:WEAR RING; MANUFACTURER PART NUMBER:3PS-62042/1791; MANUFACTURER:SHIN NIPPON MACHINERY CO LTD; MATERIAL:SUS304 / HARD; DRAWING NUMBER:3PS-62042; ITEM POSITION NUMBER:1791; EQUIPMENT NAME:VERTICAL CAN PUMP; EQUIPMENT MAKE:SHIN NIPPONMACHINERY CO., LTD; EQUIPMENT MODEL:12X19M WYR-10; ADDITIONAL INFORMATION:SUCTION SIDE; ADDITIONAL INFORMATION:IMPELLER, SUCTION;EQUIPMENT MANUFACTURER PART NO: 1791; CONTRACTOR DOCUMENT NUMBER: MGA103-D-DS-00011"/>
    <d v="2017-07-25T00:00:00"/>
    <s v="SPARE_PARTS"/>
    <x v="2"/>
    <s v="2000"/>
    <s v="CH01"/>
    <s v="EA"/>
    <n v="2"/>
    <n v="284598"/>
    <n v="0"/>
    <n v="0"/>
    <n v="284598"/>
    <s v="ZSPR"/>
    <n v="0"/>
    <s v=""/>
    <n v="0"/>
    <n v="0"/>
    <s v="ONGC Petro additions Ltd."/>
    <s v="INR"/>
    <n v="0"/>
    <n v="0"/>
    <n v="0"/>
    <n v="0"/>
    <n v="0"/>
    <n v="0"/>
    <n v="0"/>
    <n v="0"/>
    <n v="0"/>
    <n v="0"/>
    <n v="0"/>
    <n v="0"/>
    <n v="0"/>
    <n v="0"/>
    <s v="Chemcial store"/>
    <s v="P04"/>
    <n v="2351"/>
    <x v="2"/>
  </r>
  <r>
    <s v="0P4206020036"/>
    <s v="WEAR RING,SUS304,3PS-62042/2791,SHIN-NIP"/>
    <s v="SPARE PARTS; PART NAME:WEAR RING; MANUFACTURER PART NUMBER:3PS-62042/2791; MANUFACTURER:SHIN NIPPON MACHINERY CO LTD; MATERIAL:SUS304 / HARD; DRAWING NUMBER:3PS-62042; ITEM POSITION NUMBER:2791; EQUIPMENT NAME:VERTICAL CAN PUMP; EQUIPMENT MAKE:SHIN NIPPONMACHINERY CO., LTD; EQUIPMENT MODEL:12X19M WYR-10; ADDITIONAL INFORMATION:DISCHARGE SIDE; ADDITIONAL INFORMATION:IMPELLER, SUCTION;EQUIPMENT MANUFACTURER PART NO: 2791; CONTRACTOR DOCUMENT NUMBER: MGA103-D-DS-00011"/>
    <d v="2017-07-25T00:00:00"/>
    <s v="SPARE_PARTS"/>
    <x v="2"/>
    <s v="2000"/>
    <s v="CH01"/>
    <s v="EA"/>
    <n v="2"/>
    <n v="284598"/>
    <n v="0"/>
    <n v="0"/>
    <n v="284598"/>
    <s v="ZSPR"/>
    <n v="0"/>
    <s v=""/>
    <n v="0"/>
    <n v="0"/>
    <s v="ONGC Petro additions Ltd."/>
    <s v="INR"/>
    <n v="0"/>
    <n v="0"/>
    <n v="0"/>
    <n v="0"/>
    <n v="0"/>
    <n v="0"/>
    <n v="0"/>
    <n v="0"/>
    <n v="0"/>
    <n v="0"/>
    <n v="0"/>
    <n v="0"/>
    <n v="0"/>
    <n v="0"/>
    <s v="Chemcial store"/>
    <s v="P04"/>
    <n v="2351"/>
    <x v="2"/>
  </r>
  <r>
    <s v="0P4102200207"/>
    <s v="CAGE,36A0763X052,FISH-CO"/>
    <s v="SPARE PARTS; PART NAME:CAGE; DIMENSIONS:6, 5.3/8 IN PORT, 3 IN TVL;MATERIAL:STAINLESS STEEL 316/NITRIDE; EQUIPMENT MAKE:FISHER CONTROLS; EQUIPMENTMODEL:6.00ET-NS; ADDITIONAL INFORMATION:WIII, A3; MANUFACTURER PARTNUMBER:36A0763X052; MANUFACTURER:FISHER CONTROLS; OLD MANUFACTURER PARTNUMBER:36A0763X022/316NIT; PRESSURE DESIGNATION:ASME CLASS 600; SET QUANTITY:1;SERIAL NUMBER:IA62259"/>
    <d v="2019-09-24T00:00:00"/>
    <s v="SPARE_PARTS"/>
    <x v="2"/>
    <s v="2000"/>
    <s v="CH01"/>
    <s v="EA"/>
    <n v="1"/>
    <n v="283398"/>
    <n v="0"/>
    <n v="0"/>
    <n v="283398"/>
    <s v="ZSPR"/>
    <n v="0"/>
    <s v=""/>
    <n v="0"/>
    <n v="0"/>
    <s v="ONGC Petro additions Ltd."/>
    <s v="INR"/>
    <n v="0"/>
    <n v="0"/>
    <n v="0"/>
    <n v="0"/>
    <n v="0"/>
    <n v="0"/>
    <n v="0"/>
    <n v="0"/>
    <n v="0"/>
    <n v="0"/>
    <n v="0"/>
    <n v="0"/>
    <n v="0"/>
    <n v="0"/>
    <s v="Chemcial store"/>
    <s v="P03"/>
    <n v="1560"/>
    <x v="2"/>
  </r>
  <r>
    <s v="0P4206020098"/>
    <s v="DIAPH,SANDWICH,110719.0003,LEWAPUMP"/>
    <s v="SPARE PARTS; PART NAME:DIAPHRAGM,SANDWICH; EQUIPMENT NAME:TEAL INJECTION PUMP; EQUIPMENT MAKE:LEWA PUMPS AND SYSTEMS; EQUIPMENTMODEL:LDC1/M910S/25MM; ADDITIONAL INFORMATION:BD64 M900; MANUFACTURER:LEWA PUMPS AND SYSTEMS; MANUFACTURER PART NUMBER:110719.0003;FOR DIAPHRAGM PUMP HEAD 111449.0000"/>
    <d v="2022-05-31T00:00:00"/>
    <s v="SPARE_PARTS"/>
    <x v="2"/>
    <s v="2000"/>
    <s v="CH01"/>
    <s v="EA"/>
    <n v="4"/>
    <n v="281508.74"/>
    <n v="0"/>
    <n v="0"/>
    <n v="281508.74"/>
    <s v="ZSPR"/>
    <n v="0"/>
    <s v=""/>
    <n v="0"/>
    <n v="0"/>
    <s v="ONGC Petro additions Ltd."/>
    <s v="INR"/>
    <n v="0"/>
    <n v="0"/>
    <n v="0"/>
    <n v="0"/>
    <n v="0"/>
    <n v="0"/>
    <n v="0"/>
    <n v="0"/>
    <n v="0"/>
    <n v="0"/>
    <n v="0"/>
    <n v="0"/>
    <n v="0"/>
    <n v="0"/>
    <s v="Chemcial store"/>
    <s v="P04"/>
    <n v="580"/>
    <x v="2"/>
  </r>
  <r>
    <s v="0P3603010005"/>
    <s v="OIL,DIESEL ENGINE,208L,CATDEOC14,CAT"/>
    <s v="OILS; APPLICATION:DIESEL ENGINE; PERFORMANCE SPEC:ECF-1-A; VISCOSITY, KINEMATIC, 40 DEG C:95 CST; VISCOSITY GRADE:40; VISCOSITYINDEX:151; FLASH POINT, OPEN CUP:226 °C; POUR POINT:-45 °C; FORM OF SUPPLY:208 LITER BARREL; MANUFACTURER:CATERPILLAR; MANUFACTURERPART NUMBER:3E9840; SUPPLIER PART NUMBER:3E9840; SUPPLIER:GMMCO LIMITED"/>
    <d v="2023-12-22T00:00:00"/>
    <s v="OILS"/>
    <x v="1"/>
    <s v="2000"/>
    <s v="CH01"/>
    <s v="EA"/>
    <n v="6"/>
    <n v="281260.77"/>
    <n v="0"/>
    <n v="0"/>
    <n v="281260.77"/>
    <s v="ZSPR"/>
    <n v="0"/>
    <s v=""/>
    <n v="0"/>
    <n v="0"/>
    <s v="ONGC Petro additions Ltd."/>
    <s v="INR"/>
    <n v="0"/>
    <n v="0"/>
    <n v="0"/>
    <n v="0"/>
    <n v="0"/>
    <n v="0"/>
    <n v="0"/>
    <n v="0"/>
    <n v="0"/>
    <n v="0"/>
    <n v="0"/>
    <n v="0"/>
    <n v="0"/>
    <n v="0"/>
    <s v="Chemcial store"/>
    <s v="S08"/>
    <n v="10"/>
    <x v="2"/>
  </r>
  <r>
    <s v="0P4100980571"/>
    <s v="COLUMN,35MX0.53MM,MAXUM II,L1-2,SIEMENS"/>
    <s v="COLUMN DESCRIPTION:2.0UM CP-WAX 52 CB; SIEMENS ORDER NUMBER:M1897; COLUMN NUMBER:L1-2; COLUMN LENGTH:35 M; COLUMN ID:0.53 MM;COLUMN FUNCTION:SEP NON AROMATICS; COLUMN LOAD:2.0 UM"/>
    <d v="2018-03-30T00:00:00"/>
    <s v="SPARE_PARTS"/>
    <x v="2"/>
    <s v="2000"/>
    <s v="GS01"/>
    <s v="EA"/>
    <n v="1"/>
    <n v="281185.59999999998"/>
    <n v="0"/>
    <n v="0"/>
    <n v="281185.59999999998"/>
    <s v="ZSPR"/>
    <n v="0"/>
    <s v=""/>
    <n v="0"/>
    <n v="0"/>
    <s v="ONGC Petro additions Ltd."/>
    <s v="INR"/>
    <n v="0"/>
    <n v="0"/>
    <n v="0"/>
    <n v="0"/>
    <n v="0"/>
    <n v="0"/>
    <n v="0"/>
    <n v="0"/>
    <n v="0"/>
    <n v="0"/>
    <n v="0"/>
    <n v="0"/>
    <n v="0"/>
    <n v="0"/>
    <s v="General Store"/>
    <s v="P03"/>
    <n v="2103"/>
    <x v="2"/>
  </r>
  <r>
    <s v="0P0801050101"/>
    <s v="RING PCKG SUB ASSY,35.033.460.99,KPCL"/>
    <s v="SPARE PARTS; PART NAME:RING PACKING SUB ASSEMBLY; EQUIPMENT NAME:INSTRUMENT AIR COMPRESSOR; EQUIPMENT MODEL:1EHA1T;MANUFACTURER:KPCL; MANUFACTURER PART NUMBER:35.033.460.99; DRAWING NUMBER:EPCC2-GP-VD-009_9190_CDX_001-02"/>
    <d v="2023-04-29T00:00:00"/>
    <s v="SPARE_PARTS"/>
    <x v="2"/>
    <s v="2000"/>
    <s v="GS01"/>
    <s v="EA"/>
    <n v="20"/>
    <n v="280460"/>
    <n v="0"/>
    <n v="0"/>
    <n v="280460"/>
    <s v="ZSPR"/>
    <n v="0"/>
    <s v=""/>
    <n v="0"/>
    <n v="0"/>
    <s v="ONGC Petro additions Ltd."/>
    <s v="INR"/>
    <n v="0"/>
    <n v="0"/>
    <n v="0"/>
    <n v="0"/>
    <n v="0"/>
    <n v="0"/>
    <n v="0"/>
    <n v="0"/>
    <n v="0"/>
    <n v="0"/>
    <n v="0"/>
    <n v="0"/>
    <n v="0"/>
    <n v="0"/>
    <s v="General Store"/>
    <s v="P04"/>
    <n v="247"/>
    <x v="2"/>
  </r>
  <r>
    <s v="0P4164010025"/>
    <s v="THERMOCPL,PILOT,32K30-U-360-4AS/4AS-B6"/>
    <s v="THERMOCOUPLE TEMPERATURE ELEMENT; TYPE:PILOT; MANUFACTURER PART NUMBER:32K30-U-360-4AS/4AS-B6"/>
    <d v="2017-09-21T00:00:00"/>
    <s v="TH_TE_ELEMENTS"/>
    <x v="4"/>
    <s v="2000"/>
    <s v="GS01"/>
    <s v="EA"/>
    <n v="2"/>
    <n v="279851.8"/>
    <n v="0"/>
    <n v="0"/>
    <n v="279851.8"/>
    <s v="ZSPR"/>
    <n v="0"/>
    <s v=""/>
    <n v="0"/>
    <n v="0"/>
    <s v="ONGC Petro additions Ltd."/>
    <s v="INR"/>
    <n v="0"/>
    <n v="0"/>
    <n v="0"/>
    <n v="0"/>
    <n v="0"/>
    <n v="0"/>
    <n v="0"/>
    <n v="0"/>
    <n v="0"/>
    <n v="0"/>
    <n v="0"/>
    <n v="0"/>
    <n v="0"/>
    <n v="0"/>
    <s v="General Store"/>
    <s v="P03"/>
    <n v="2293"/>
    <x v="2"/>
  </r>
  <r>
    <s v="0P0802040209"/>
    <s v="O-RING,FPM,P700Y879,ELLIOTT"/>
    <s v="SPARE PARTS; PART NAME:O-RING; MANUFACTURER PART NUMBER:P700Y879; MANUFACTURER:ELLIOTT TURBOMACHINERY; MATERIAL:FPM; DRAWINGNUMBER:ER09T013201/950; ITEM POSITION NUMBER:1-10; EQUIPMENT NAME:DGS CONSOLE_WATER, OIL INJECT"/>
    <d v="2017-02-22T00:00:00"/>
    <s v="SPARE_PARTS"/>
    <x v="2"/>
    <s v="2000"/>
    <s v="GS01"/>
    <s v="EA"/>
    <n v="4"/>
    <n v="279376.02"/>
    <n v="0"/>
    <n v="0"/>
    <n v="279376.02"/>
    <s v="ZSPR"/>
    <n v="0"/>
    <s v=""/>
    <n v="0"/>
    <n v="0"/>
    <s v="ONGC Petro additions Ltd."/>
    <s v="INR"/>
    <n v="0"/>
    <n v="0"/>
    <n v="0"/>
    <n v="0"/>
    <n v="0"/>
    <n v="0"/>
    <n v="0"/>
    <n v="0"/>
    <n v="0"/>
    <n v="0"/>
    <n v="0"/>
    <n v="0"/>
    <n v="0"/>
    <n v="0"/>
    <s v="General Store"/>
    <s v="P04"/>
    <n v="2504"/>
    <x v="2"/>
  </r>
  <r>
    <s v="0P4165010202"/>
    <s v="PRCSR,HLAI,MC-PAIH03,HONEYWLL"/>
    <s v="INSTRUMENT SYSTEMS; TYPE:HIGH LEVEL ANALOG INPUT PROCESSOR; MANUFACTURER MODEL NUMBER:MC-PAIH03; MANUFACTURER:HONEYWELL;MANUFACTURER PART NUMBER:51304754-150; 16 INPUT CHANNELS; MODE VOLTAGE:6 TO 5 V PEAK; A/D CONVERTER RESOLUTION:16 BITS; INPUTCURRENT RATING:4 TO 20 MA; REJECTION RATIO:32 DB; EQUIPMENT NAME:DCS ESD F&amp;G SYSTEM"/>
    <d v="2017-08-21T00:00:00"/>
    <s v="INSTRUMENT_SYSTEMS"/>
    <x v="4"/>
    <s v="2000"/>
    <s v="CH01"/>
    <s v="EA"/>
    <n v="1"/>
    <n v="279261"/>
    <n v="0"/>
    <n v="0"/>
    <n v="279261"/>
    <s v="ZSPR"/>
    <n v="0"/>
    <s v=""/>
    <n v="0"/>
    <n v="0"/>
    <s v="ONGC Petro additions Ltd."/>
    <s v="INR"/>
    <n v="0"/>
    <n v="0"/>
    <n v="0"/>
    <n v="0"/>
    <n v="0"/>
    <n v="0"/>
    <n v="0"/>
    <n v="0"/>
    <n v="0"/>
    <n v="0"/>
    <n v="0"/>
    <n v="0"/>
    <n v="0"/>
    <n v="0"/>
    <s v="Chemcial store"/>
    <s v="P03"/>
    <n v="2324"/>
    <x v="2"/>
  </r>
  <r>
    <s v="0P4165010202"/>
    <s v="PRCSR,HLAI,MC-PAIH03,HONEYWLL"/>
    <s v="INSTRUMENT SYSTEMS; TYPE:HIGH LEVEL ANALOG INPUT PROCESSOR; MANUFACTURER MODEL NUMBER:MC-PAIH03; MANUFACTURER:HONEYWELL;MANUFACTURER PART NUMBER:51304754-150; 16 INPUT CHANNELS; MODE VOLTAGE:6 TO 5 V PEAK; A/D CONVERTER RESOLUTION:16 BITS; INPUTCURRENT RATING:4 TO 20 MA; REJECTION RATIO:32 DB; EQUIPMENT NAME:DCS ESD F&amp;G SYSTEM"/>
    <d v="2017-08-21T00:00:00"/>
    <s v="INSTRUMENT_SYSTEMS"/>
    <x v="4"/>
    <s v="2000"/>
    <s v="GS01"/>
    <s v="EA"/>
    <n v="1"/>
    <n v="279261"/>
    <n v="0"/>
    <n v="0"/>
    <n v="279261"/>
    <s v="ZSPR"/>
    <n v="0"/>
    <s v=""/>
    <n v="0"/>
    <n v="0"/>
    <s v="ONGC Petro additions Ltd."/>
    <s v="INR"/>
    <n v="0"/>
    <n v="0"/>
    <n v="0"/>
    <n v="0"/>
    <n v="0"/>
    <n v="0"/>
    <n v="0"/>
    <n v="0"/>
    <n v="0"/>
    <n v="0"/>
    <n v="0"/>
    <n v="0"/>
    <n v="0"/>
    <n v="0"/>
    <s v="General Store"/>
    <s v="P03"/>
    <n v="2324"/>
    <x v="2"/>
  </r>
  <r>
    <s v="0P4102200409"/>
    <s v="LEVERAGE ASSY,361064/70,METSO"/>
    <s v="SPARE PARTS; PART NAME:LEVERAGE ASSEMBLY; MATERIAL:DUCTILE IRON + NICKEL; DRAWING NUMBER:1179120; ITEM POSITIONNUMBER:3,3A,23,25,17; EQUIPMENT NAME:ACTUATOR; EQUIPMENT MAKE:METSO AUTOMATION; EQUIPMENT MODEL:B1JAU20/70, B1JARRU20/70, B1JU20;MANUFACTURER:METSO AUTOMATION; MANUFACTURER PART NUMBER:361064/70"/>
    <d v="2022-03-09T00:00:00"/>
    <s v="SPARE_PARTS"/>
    <x v="2"/>
    <s v="2000"/>
    <s v="GS01"/>
    <s v="EA"/>
    <n v="4"/>
    <n v="278235.32"/>
    <n v="0"/>
    <n v="0"/>
    <n v="278235.32"/>
    <s v="ZSPR"/>
    <n v="0"/>
    <s v=""/>
    <n v="0"/>
    <n v="0"/>
    <s v="ONGC Petro additions Ltd."/>
    <s v="INR"/>
    <n v="0"/>
    <n v="0"/>
    <n v="0"/>
    <n v="0"/>
    <n v="0"/>
    <n v="0"/>
    <n v="0"/>
    <n v="0"/>
    <n v="0"/>
    <n v="0"/>
    <n v="0"/>
    <n v="0"/>
    <n v="0"/>
    <n v="0"/>
    <s v="General Store"/>
    <s v="P03"/>
    <n v="663"/>
    <x v="2"/>
  </r>
  <r>
    <s v="0P4119180031"/>
    <s v="STAGED GAS TIP ASSY1/4IN,BB-437,CALLIDUS"/>
    <s v="SPARE PARTS; PART NAME:STAGED GAS TIP ASSEMBLY; MANUFACTURER PARTNUMBER:BB-437; MANUFACTURER: CALLIDUS TECHNOLOGIES LLC; DIMENSIONS:1/4IN;MATERIAL:STAINLESS STEEL 304/CK-20; DRAWING NUMBER:&lt;(&gt;&amp;&lt;)&gt;-AD-11-SE-ZE4109;ITEM POSITION NUMBER:8; EQUIPMENT NAME: BURNER; EQUIPMENT MODEL:LE-CARW-4"/>
    <d v="2023-11-30T00:00:00"/>
    <s v="SPARE_PARTS"/>
    <x v="2"/>
    <s v="2000"/>
    <s v="CH01"/>
    <s v="EA"/>
    <n v="10"/>
    <n v="278157.69"/>
    <n v="0"/>
    <n v="0"/>
    <n v="278157.69"/>
    <s v="ZSPR"/>
    <n v="0"/>
    <s v=""/>
    <n v="0"/>
    <n v="0"/>
    <s v="ONGC Petro additions Ltd."/>
    <s v="INR"/>
    <n v="0"/>
    <n v="0"/>
    <n v="0"/>
    <n v="0"/>
    <n v="0"/>
    <n v="0"/>
    <n v="0"/>
    <n v="0"/>
    <n v="0"/>
    <n v="0"/>
    <n v="0"/>
    <n v="0"/>
    <n v="0"/>
    <n v="0"/>
    <s v="Chemcial store"/>
    <s v="P04"/>
    <n v="32"/>
    <x v="2"/>
  </r>
  <r>
    <s v="0P5270012781"/>
    <s v="ADJ BSHG,316481,THJANSEN"/>
    <s v="SPARE PARTS; PART NAME:ADJUSTING BUSHING; DRAWING NUMBER:AZ2630_VC100023.03;ITEM POSITION NUMBER:40.3; EQUIPMENT NAME:CRACKED GAS VALVE; EQUIPMENT MAKE:TH.JANSEN - ARMATUREN; EQUIPMENT MODEL:AZ2630 DGV 48INCH; MANUFACTURER PARTNUMBER:316481; MANUFACTURER:TH. JANSEN - ARMATUREN; SIZE:48 IN; PRESSUREDESIGNATION:ASME CLASS 300"/>
    <d v="2022-08-18T00:00:00"/>
    <s v="SPARE_PARTS"/>
    <x v="2"/>
    <s v="2000"/>
    <s v="SP01"/>
    <s v="EA"/>
    <n v="4"/>
    <n v="277256.76"/>
    <n v="0"/>
    <n v="0"/>
    <n v="277256.76"/>
    <s v="ZSPR"/>
    <n v="0"/>
    <s v=""/>
    <n v="0"/>
    <n v="0"/>
    <s v="ONGC Petro additions Ltd."/>
    <s v="INR"/>
    <n v="0"/>
    <n v="0"/>
    <n v="0"/>
    <n v="0"/>
    <n v="0"/>
    <n v="0"/>
    <n v="0"/>
    <n v="0"/>
    <n v="0"/>
    <n v="0"/>
    <n v="0"/>
    <n v="0"/>
    <n v="0"/>
    <n v="0"/>
    <s v="Shutdown Plan Mt"/>
    <s v="P04"/>
    <n v="501"/>
    <x v="2"/>
  </r>
  <r>
    <s v="0R0709790002"/>
    <s v="BIOCIDE,NON OXIDIZING,INDION9052,ION-EX"/>
    <s v="CHEMICALS; TYPE:NON OXIDING BIOCIDE; MANUFACTURER:ION EXCHANGE; MANUFACTURER PART NUMBER:INDION 9052; COMPOUND:QUATERNARY AMMONIUM"/>
    <d v="2023-05-31T00:00:00"/>
    <s v="CHEMICALS"/>
    <x v="0"/>
    <s v="2000"/>
    <s v="CWS1"/>
    <s v="KG"/>
    <n v="2200"/>
    <n v="277200"/>
    <n v="0"/>
    <n v="0"/>
    <n v="277200"/>
    <s v="ZROH"/>
    <n v="0"/>
    <s v=""/>
    <n v="0"/>
    <n v="0"/>
    <s v="ONGC Petro additions Ltd."/>
    <s v="INR"/>
    <n v="0"/>
    <n v="0"/>
    <n v="0"/>
    <n v="0"/>
    <n v="0"/>
    <n v="0"/>
    <n v="0"/>
    <n v="0"/>
    <n v="0"/>
    <n v="0"/>
    <n v="0"/>
    <n v="0"/>
    <n v="0"/>
    <n v="0"/>
    <s v="Store at Cooling"/>
    <s v="S01"/>
    <n v="215"/>
    <x v="0"/>
  </r>
  <r>
    <s v="0P4149040009"/>
    <s v="LOAD CELL,COMPR,150T,SC 154 H9,IPA-W&amp;M"/>
    <s v="LOAD CELL; TYPE:COMPRESSION; CAPACITY:150 T; WITH SHIELDED CABLE; NUMBER OF CORE, CABLE:4; LENGTH, CABLE:20 M; WITHOUT MOUNTINGACCESSORIES; MODEL NUMBER:SC 154 H9, MANUFACTURER:IPA PVT LTD; FOR WEGHING SYSTEM HDPE"/>
    <d v="2020-12-15T00:00:00"/>
    <s v="LOAD CELL"/>
    <x v="4"/>
    <s v="2000"/>
    <s v="CH01"/>
    <s v="EA"/>
    <n v="4"/>
    <n v="277020"/>
    <n v="0"/>
    <n v="0"/>
    <n v="277020"/>
    <s v="ZSPR"/>
    <n v="0"/>
    <s v=""/>
    <n v="0"/>
    <n v="0"/>
    <s v="ONGC Petro additions Ltd."/>
    <s v="INR"/>
    <n v="0"/>
    <n v="0"/>
    <n v="0"/>
    <n v="0"/>
    <n v="0"/>
    <n v="0"/>
    <n v="0"/>
    <n v="0"/>
    <n v="0"/>
    <n v="0"/>
    <n v="0"/>
    <n v="0"/>
    <n v="0"/>
    <n v="0"/>
    <s v="Chemcial store"/>
    <s v="P03"/>
    <n v="1112"/>
    <x v="2"/>
  </r>
  <r>
    <s v="0P4100980558"/>
    <s v="COLUMN,5MX1MM,316,MAXUM II,R1-3,SIEMENS"/>
    <s v="COLUMN DESCRIPTION:CARBOBLACK B; SIEMENS ORDER NUMBER:M1904; COLUMN NUMBER:R1-3; COLUMN LENGTH:5.0 M; COLUMN ID:1.0 MM; COLUMNFUNCTION:SEP. BUTENES - 1,3-BD - 1,2-BD; COLUMN MESH:100/120; COLUMN LOAD:25%"/>
    <d v="2018-03-30T00:00:00"/>
    <s v="SPARE_PARTS"/>
    <x v="2"/>
    <s v="2000"/>
    <s v="GS01"/>
    <s v="EA"/>
    <n v="1"/>
    <n v="276379.63"/>
    <n v="0"/>
    <n v="0"/>
    <n v="276379.63"/>
    <s v="ZSPR"/>
    <n v="0"/>
    <s v=""/>
    <n v="0"/>
    <n v="0"/>
    <s v="ONGC Petro additions Ltd."/>
    <s v="INR"/>
    <n v="0"/>
    <n v="0"/>
    <n v="0"/>
    <n v="0"/>
    <n v="0"/>
    <n v="0"/>
    <n v="0"/>
    <n v="0"/>
    <n v="0"/>
    <n v="0"/>
    <n v="0"/>
    <n v="0"/>
    <n v="0"/>
    <n v="0"/>
    <s v="General Store"/>
    <s v="P03"/>
    <n v="2103"/>
    <x v="2"/>
  </r>
  <r>
    <s v="0P3902030069"/>
    <s v="DMPR,VIB,14002398,HOWDEN"/>
    <s v="SPARE PARTS; PART NAME:DAMPER, VIBRATION; MANUFACTURER PART NUMBER:14002398; MANUFACTURER:HOWDEN GROUP LTD; DRAWINGNUMBER:&amp;AD-11-M-ZE 6100; ITEM POSITION NUMBER:19; EQUIPMENT NAME:FLUE GAS FAN; EQUIPMENT MAKE:HOWDEN GROUP LTD; EQUIPMENTMODEL:VRE1250/6011 Z 083/61 RD015; EQUIPMENT MODEL:VRE1400/6011 Z 078/61 RD015; ADDITIONAL INFORMATION:56S"/>
    <d v="2017-08-12T00:00:00"/>
    <s v="SPARE_PARTS"/>
    <x v="2"/>
    <s v="2000"/>
    <s v="GS01"/>
    <s v="EA"/>
    <n v="12"/>
    <n v="275972.21999999997"/>
    <n v="0"/>
    <n v="0"/>
    <n v="275972.21999999997"/>
    <s v="ZSPR"/>
    <n v="0"/>
    <s v=""/>
    <n v="0"/>
    <n v="0"/>
    <s v="ONGC Petro additions Ltd."/>
    <s v="INR"/>
    <n v="0"/>
    <n v="0"/>
    <n v="0"/>
    <n v="0"/>
    <n v="0"/>
    <n v="0"/>
    <n v="0"/>
    <n v="0"/>
    <n v="0"/>
    <n v="0"/>
    <n v="0"/>
    <n v="0"/>
    <n v="0"/>
    <n v="0"/>
    <s v="General Store"/>
    <s v="P04"/>
    <n v="2333"/>
    <x v="2"/>
  </r>
  <r>
    <s v="0P0802070056"/>
    <s v="PLT,VLV,926347366,BPCL"/>
    <s v="SPARE PARTS; PART NAME:PLATE,VALVE; DRAWING NUMBER:6340627/S; EQUIPMENT NAME:NITROGEN COMPRESSOR; EQUIPMENT MAKE:BHARAT PUMPS &amp;COMPRESSORS LTD; EQUIPMENT MODEL:4HB/3; ADDITIONAL INFORMATION:PART LIST:6340627; MANUFACTURER:BHARAT PUMPS &amp; COMPRESSORS LTD;MANUFACTURER PART NUMBER:926347366; GROUP NAME:SUCTION VALVE; BPC S/O NUMBER:302011005-01"/>
    <d v="2023-11-04T00:00:00"/>
    <s v="SPARE_PARTS"/>
    <x v="2"/>
    <s v="2000"/>
    <s v="CH01"/>
    <s v="EA"/>
    <n v="20"/>
    <n v="275495.49"/>
    <n v="0"/>
    <n v="0"/>
    <n v="275495.49"/>
    <s v="ZSPR"/>
    <n v="0"/>
    <s v=""/>
    <n v="0"/>
    <n v="0"/>
    <s v="ONGC Petro additions Ltd."/>
    <s v="INR"/>
    <n v="0"/>
    <n v="0"/>
    <n v="0"/>
    <n v="0"/>
    <n v="0"/>
    <n v="0"/>
    <n v="0"/>
    <n v="0"/>
    <n v="0"/>
    <n v="0"/>
    <n v="0"/>
    <n v="0"/>
    <n v="0"/>
    <n v="0"/>
    <s v="Chemcial store"/>
    <s v="P04"/>
    <n v="58"/>
    <x v="2"/>
  </r>
  <r>
    <s v="0P3034070900"/>
    <s v="O-RING,FFKM,A09343AB0G/111.20,EAGLEBUR"/>
    <s v="SPARE PARTS; PART NAME:O-RING; MATERIAL:PERFLUOROELASTOMER; DRAWING NUMBER:A09343 AB 0G; ITEM POSITION NUMBER:111.2; EQUIPMENTNAME:WATER CIRCULATION PUMP A/S; ADDITIONAL INFORMATION:SEAL RING,FOR MECHANICAL SEAL; MANUFACTURER:EAGLE BURGMANN; MANUFACTURERPART NUMBER:A09343AB0G/111.20"/>
    <d v="2022-01-11T00:00:00"/>
    <s v="SPARE_PARTS"/>
    <x v="2"/>
    <s v="2000"/>
    <s v="CH01"/>
    <s v="EA"/>
    <n v="2"/>
    <n v="275306.15999999997"/>
    <n v="0"/>
    <n v="0"/>
    <n v="275306.15999999997"/>
    <s v="ZSPR"/>
    <n v="0"/>
    <s v=""/>
    <n v="0"/>
    <n v="0"/>
    <s v="ONGC Petro additions Ltd."/>
    <s v="INR"/>
    <n v="0"/>
    <n v="0"/>
    <n v="0"/>
    <n v="0"/>
    <n v="0"/>
    <n v="0"/>
    <n v="0"/>
    <n v="0"/>
    <n v="0"/>
    <n v="0"/>
    <n v="0"/>
    <n v="0"/>
    <n v="0"/>
    <n v="0"/>
    <s v="Chemcial store"/>
    <s v="P04"/>
    <n v="720"/>
    <x v="2"/>
  </r>
  <r>
    <s v="0P4205020146"/>
    <s v="HSG,BRG,MGA103-D-DR-002/213,ITT-CORP"/>
    <s v="SPARE PARTS; PART NAME:HOUSING,BEARING,STEADY; MANUFACTURER PARTNUMBER:C00802B01 1212; MANUFACTURER:ITT CORPORATION INDIA PVT LTD;MATERIAL:ASTM A216 GRADE WCB; DRAWING NUMBER:MGA103-D-DR-002; ITEMPOSITION NUMBER:213; EQUIPMENT NAME:WASTE HEXANE TRANSFER PUMP;EQUIPMENT MODEL:3171 ST 1X1.5-6"/>
    <d v="2017-06-30T00:00:00"/>
    <s v="SPARE_PARTS"/>
    <x v="2"/>
    <s v="2000"/>
    <s v="GS01"/>
    <s v="EA"/>
    <n v="3"/>
    <n v="275295.09000000003"/>
    <n v="0"/>
    <n v="0"/>
    <n v="275295.09000000003"/>
    <s v="ZSPR"/>
    <n v="0"/>
    <s v=""/>
    <n v="0"/>
    <n v="0"/>
    <s v="ONGC Petro additions Ltd."/>
    <s v="INR"/>
    <n v="0"/>
    <n v="0"/>
    <n v="0"/>
    <n v="0"/>
    <n v="0"/>
    <n v="0"/>
    <n v="0"/>
    <n v="0"/>
    <n v="0"/>
    <n v="0"/>
    <n v="0"/>
    <n v="0"/>
    <n v="0"/>
    <n v="0"/>
    <s v="General Store"/>
    <s v="P04"/>
    <n v="2376"/>
    <x v="2"/>
  </r>
  <r>
    <s v="0P0957010015"/>
    <s v="SW,ETHERNET,16PORTS,EDS616,MOXA"/>
    <s v="NETWORK SWITCHES; PORT, QUANTITY:16; VOLTAGE:12/24/48 VDC; HEIGHT:185 MM; LENGTH:151 MM; WIDTH:167 MM; MODEL NUMBER:EDS;MANUFACTURER:MOXA TECHNOLOGIES; MANUFACTURER PART NUMBER:EDS616; TEMPERATURE RANGE:0 TO 60 °C; TYPE:ETHERNET; INTERFACE MODULE:4TX;FOR SAFENET; EQUIPMENT NAME:DCS ESD F&amp;G SYSTEM"/>
    <d v="2016-06-29T00:00:00"/>
    <s v="NE_SWITCHES"/>
    <x v="4"/>
    <s v="2000"/>
    <s v="GS01"/>
    <s v="EA"/>
    <n v="1"/>
    <n v="274985"/>
    <n v="0"/>
    <n v="0"/>
    <n v="274985"/>
    <s v="ZSPR"/>
    <n v="0"/>
    <s v=""/>
    <n v="0"/>
    <n v="0"/>
    <s v="ONGC Petro additions Ltd."/>
    <s v="INR"/>
    <n v="0"/>
    <n v="0"/>
    <n v="0"/>
    <n v="0"/>
    <n v="0"/>
    <n v="0"/>
    <n v="0"/>
    <n v="0"/>
    <n v="0"/>
    <n v="0"/>
    <n v="0"/>
    <n v="0"/>
    <n v="0"/>
    <n v="0"/>
    <s v="General Store"/>
    <s v="P03"/>
    <n v="2742"/>
    <x v="2"/>
  </r>
  <r>
    <s v="0P0802050125"/>
    <s v="CAP SCR,STL,BSH-HA10085,ELLIOTT"/>
    <s v="SPARE PARTS; PART NAME:CAP SCREW; MANUFACTURER PART NUMBER:BSH-HA10085; MANUFACTURER:ELLIOTT TURBOMACHINERY; MATERIAL:STEEL;DRAWING NUMBER:ES/8690454; ITEM POSITION NUMBER:11-1; EQUIPMENT NAME:DGS CONSOLE_WATER, OIL INJECT; FOR 1ST, 2ND, 3RD STAGE SEALRING"/>
    <d v="2017-02-22T00:00:00"/>
    <s v="SPARE_PARTS"/>
    <x v="2"/>
    <s v="2000"/>
    <s v="GS01"/>
    <s v="EA"/>
    <n v="36"/>
    <n v="274296.42"/>
    <n v="0"/>
    <n v="0"/>
    <n v="274296.42"/>
    <s v="ZSPR"/>
    <n v="0"/>
    <s v=""/>
    <n v="0"/>
    <n v="0"/>
    <s v="ONGC Petro additions Ltd."/>
    <s v="INR"/>
    <n v="0"/>
    <n v="0"/>
    <n v="0"/>
    <n v="0"/>
    <n v="0"/>
    <n v="0"/>
    <n v="0"/>
    <n v="0"/>
    <n v="0"/>
    <n v="0"/>
    <n v="0"/>
    <n v="0"/>
    <n v="0"/>
    <n v="0"/>
    <s v="General Store"/>
    <s v="P04"/>
    <n v="2504"/>
    <x v="2"/>
  </r>
  <r>
    <s v="0P5270020017"/>
    <s v="SEAT+PCKG SEAT,U106-A25-004/300,UNI-VLV"/>
    <s v="SPARE PARTS; PART NAME:SEAT AND PACKING SEAT; DRAWING NUMBER:U106-A25-004; ITEM POSITION NUMBER:300, 530, 620; EQUIPMENTNAME:BUTTERFLY VALVE; EQUIPMENT MAKE:UNICOM VALVE CO.LTD; EQUIPMENT MODEL:TOD 300 / 520; MANUFACTURER:UNICOM VALVE CO.LTD;MANUFACTURER PART NUMBER:U106-A25-004/300; MAT, SEAT:STAINLESS STEEL 304 / GRAPHITE LAMINATED; MAT, PACKING:GRAPHITE (GRAND &amp;BOTTOM); FOR BUTTERFLY VALVE; PRESSURE DESIGNATION:CL 300; SIZE:40 IN"/>
    <d v="2018-12-27T00:00:00"/>
    <s v="SPARE_PARTS"/>
    <x v="2"/>
    <s v="2000"/>
    <s v="CH01"/>
    <s v="EA"/>
    <n v="1"/>
    <n v="274026.65000000002"/>
    <n v="0"/>
    <n v="0"/>
    <n v="274026.65000000002"/>
    <s v="ZSPR"/>
    <n v="0"/>
    <s v=""/>
    <n v="0"/>
    <n v="0"/>
    <s v="ONGC Petro additions Ltd."/>
    <s v="INR"/>
    <n v="0"/>
    <n v="0"/>
    <n v="0"/>
    <n v="0"/>
    <n v="0"/>
    <n v="0"/>
    <n v="0"/>
    <n v="0"/>
    <n v="0"/>
    <n v="0"/>
    <n v="0"/>
    <n v="0"/>
    <n v="0"/>
    <n v="0"/>
    <s v="Chemcial store"/>
    <s v="P04"/>
    <n v="1831"/>
    <x v="2"/>
  </r>
  <r>
    <s v="0P4165010220"/>
    <s v="FTA,INP,16CH,FC-TSDI-1624,HONEYWLL"/>
    <s v="INSTRUMENT SYSTEMS; TYPE:SAFE DIGITAL INPUT FTA; MANUFACTURER:HONEYWELL; MANUFACTURER PART NUMBER:FC-TSDI-1624; VOLTAGE RATING:24VDC; NUMBER OF CHANNEL:16; EQUIPMENT NAME:DCS ESD F&amp;G SYSTEM"/>
    <d v="2021-08-31T00:00:00"/>
    <s v="INSTRUMENT_SYSTEMS"/>
    <x v="4"/>
    <s v="2000"/>
    <s v="GS01"/>
    <s v="EA"/>
    <n v="8"/>
    <n v="273917.21999999997"/>
    <n v="0"/>
    <n v="0"/>
    <n v="273917.21999999997"/>
    <s v="ZSPR"/>
    <n v="0"/>
    <s v=""/>
    <n v="0"/>
    <n v="0"/>
    <s v="ONGC Petro additions Ltd."/>
    <s v="INR"/>
    <n v="0"/>
    <n v="0"/>
    <n v="0"/>
    <n v="0"/>
    <n v="0"/>
    <n v="0"/>
    <n v="0"/>
    <n v="0"/>
    <n v="0"/>
    <n v="0"/>
    <n v="0"/>
    <n v="0"/>
    <n v="0"/>
    <n v="0"/>
    <s v="General Store"/>
    <s v="P03"/>
    <n v="853"/>
    <x v="2"/>
  </r>
  <r>
    <s v="0P0631060528"/>
    <s v="AIR CNVTR,PA4300052180,JPSTL"/>
    <s v="SPARE PARTS; PART NAME:AIR CONVERTER; DRAWING NUMBER:0A430006744; ITEM POSITIONNUMBER:61; EQUIPMENT NAME:CUTTER UNIT; EQUIPMENT MAKE:THE JAPAN STEEL WORKS;MANUFACTURER PART NUMBER:PA4300052180; MANUFACTURER:THE JAPAN STEEL WORKS; AIRCONVERTER, ASSEMBLY OF AIR UNIT, AIR TO HYDRAULIC CONVERTER FOR CUTTER FORWARDPRESSURE"/>
    <d v="2021-12-15T00:00:00"/>
    <s v="SPARE_PARTS"/>
    <x v="2"/>
    <s v="2000"/>
    <s v="SP01"/>
    <s v="ST"/>
    <n v="1"/>
    <n v="273559.46000000002"/>
    <n v="0"/>
    <n v="0"/>
    <n v="273559.46000000002"/>
    <s v="ZSPR"/>
    <n v="0"/>
    <s v=""/>
    <n v="0"/>
    <n v="0"/>
    <s v="ONGC Petro additions Ltd."/>
    <s v="INR"/>
    <n v="0"/>
    <n v="0"/>
    <n v="0"/>
    <n v="0"/>
    <n v="0"/>
    <n v="0"/>
    <n v="0"/>
    <n v="0"/>
    <n v="0"/>
    <n v="0"/>
    <n v="0"/>
    <n v="0"/>
    <n v="0"/>
    <n v="0"/>
    <s v="Shutdown Plan Mt"/>
    <s v="P04"/>
    <n v="747"/>
    <x v="2"/>
  </r>
  <r>
    <s v="0P4110070130"/>
    <s v="MDL,6GK50041GM001AB2,SIEMENS"/>
    <s v="INSTRUMENT SYSTEMS; TYPE:MODULE(ETHERNET SWITCH); MANUFACTURER MODEL NUMBER:SCALANCE XB004-1LDG; MANUFACTURER:SIEMENS AG;MANUFACTURER PART NUMBER:6GK50041GM001AB2; SUPPLY VOLTAGE:24 VDC; POWER LOSS:12.5 W; PROTECTION CLASS:IP20; DIMENSIONS:45 X 100 XMANUFACTURER PART NUMBER:6GK50041GM001AB2; SUPPLY VOLTAGE:24 VDC; POWER LOSS:12.5 W; PROTECTION CLASS:IP20; DIMENSIONS:45 X 100 X87 MM; TRANSMISSION RATE:10 MBIT/S / 100 MBIT/S / 1000 MBIT/S; DESIGN:BOX; WEIGHT:0.21 KG; EQUIPMENT NAME:ANALYZER SYSTEM; FORESTABLISHING SMALL STAR- AND LINE TOPOGRAPHIES; LED-DIAGNOSTICS; MANUAL AVAILABLE AS DOWNLOAD (ETHERNET TO FO CONVERTER)/SCALANCEXB004-1LDG)"/>
    <d v="2017-09-25T00:00:00"/>
    <s v="INSTRUMENT_SYSTEMS"/>
    <x v="4"/>
    <s v="2000"/>
    <s v="GS01"/>
    <s v="EA"/>
    <n v="3"/>
    <n v="273182.90000000002"/>
    <n v="0"/>
    <n v="0"/>
    <n v="273182.90000000002"/>
    <s v="ZSPR"/>
    <n v="0"/>
    <s v=""/>
    <n v="0"/>
    <n v="0"/>
    <s v="ONGC Petro additions Ltd."/>
    <s v="INR"/>
    <n v="0"/>
    <n v="0"/>
    <n v="0"/>
    <n v="0"/>
    <n v="0"/>
    <n v="0"/>
    <n v="0"/>
    <n v="0"/>
    <n v="0"/>
    <n v="0"/>
    <n v="0"/>
    <n v="0"/>
    <n v="0"/>
    <n v="0"/>
    <s v="General Store"/>
    <s v="P03"/>
    <n v="2289"/>
    <x v="2"/>
  </r>
  <r>
    <s v="0P4205020228"/>
    <s v="BSHG,SUS403,3PS-47081,47082/315,SHIN-NIP"/>
    <s v="SPARE PARTS; PART NAME:BUSHING; MANUFACTURER PART NUMBER:3PS-47081, 47082/315; MANUFACTURER:SHIN NIPPON MACHINERY CO LTD;MATERIAL:SUS 403; DRAWING NUMBER:3PS-47081, 47082; ITEM POSITION NUMBER:315; EQUIPMENT NAME:BIG PUMP; EQUIPMENT MAKE:SHIN NIPPONMACHINERY CO., LTD; EQUIPMENT MODEL:60/6597 HDV; EQUIPMENT MODEL:60/6597 HDV; ADDITIONAL INFORMATION:PACKING BOX; EQUIPMENTMANUFACTURER PART NO: 315; CONTRACTOR DOCUMENT NUMBER: MGA102-D-DS-00041, 00051"/>
    <d v="2017-07-25T00:00:00"/>
    <s v="SPARE_PARTS"/>
    <x v="2"/>
    <s v="2000"/>
    <s v="CH01"/>
    <s v="EA"/>
    <n v="4"/>
    <n v="273152"/>
    <n v="0"/>
    <n v="0"/>
    <n v="273152"/>
    <s v="ZSPR"/>
    <n v="0"/>
    <s v=""/>
    <n v="0"/>
    <n v="0"/>
    <s v="ONGC Petro additions Ltd."/>
    <s v="INR"/>
    <n v="0"/>
    <n v="0"/>
    <n v="0"/>
    <n v="0"/>
    <n v="0"/>
    <n v="0"/>
    <n v="0"/>
    <n v="0"/>
    <n v="0"/>
    <n v="0"/>
    <n v="0"/>
    <n v="0"/>
    <n v="0"/>
    <n v="0"/>
    <s v="Chemcial store"/>
    <s v="P04"/>
    <n v="2351"/>
    <x v="2"/>
  </r>
  <r>
    <s v="0P0802040163"/>
    <s v="O-RING,VITON-B,VN1002537,ELLIOTT"/>
    <s v="SPARE PARTS; PART NAME:O-RING; MANUFACTURER PART NUMBER:VN1002537; MANUFACTURER:ELLIOTT TURBOMACHINERY; MATERIAL:VITON-B; DRAWINGNUMBER:D1607097; ITEM POSITION NUMBER:15; EQUIPMENT NAME:DGS CONSOLE_WATER, OIL INJECT; REAL MANUFACTURER:LIESTRITZ"/>
    <d v="2017-02-22T00:00:00"/>
    <s v="SPARE_PARTS"/>
    <x v="2"/>
    <s v="2000"/>
    <s v="GS01"/>
    <s v="EA"/>
    <n v="2"/>
    <n v="273026.19"/>
    <n v="0"/>
    <n v="0"/>
    <n v="273026.19"/>
    <s v="ZSPR"/>
    <n v="0"/>
    <s v=""/>
    <n v="0"/>
    <n v="0"/>
    <s v="ONGC Petro additions Ltd."/>
    <s v="INR"/>
    <n v="0"/>
    <n v="0"/>
    <n v="0"/>
    <n v="0"/>
    <n v="0"/>
    <n v="0"/>
    <n v="0"/>
    <n v="0"/>
    <n v="0"/>
    <n v="0"/>
    <n v="0"/>
    <n v="0"/>
    <n v="0"/>
    <n v="0"/>
    <s v="General Store"/>
    <s v="P04"/>
    <n v="2504"/>
    <x v="2"/>
  </r>
  <r>
    <s v="0P4205030126"/>
    <s v="WEAR RING,CSG,3PS-47089/258,SHIN-NIP"/>
    <s v="SPARE PARTS; PART NAME:WEAR RING, CASING; MANUFACTURER PART NUMBER:3PS-47089/258; MANUFACTURER:SHIN NIPPON MACHINERY CO LTD;MATERIAL:SUS 304 W/H; DRAWING NUMBER:3PS-47089; ITEM POSITION NUMBER:258; EQUIPMENT NAME:CENTRIFUGAL PUMP; EQUIPMENT MAKE:SHINMATERIAL:SUS 304 W/H; DRAWING NUMBER:3PS-47089; ITEM POSITION NUMBER:258; EQUIPMENT NAME:CENTRIFUGAL PUMP; EQUIPMENT MAKE:SHINNIPPON MACHINERY CO., LTD; EQUIPMENT MODEL:8X17 VVB; ADDITIONAL INFORMATION:1ST STAGE; EQUIPMENT MANUFACTURER PART NO: 258;CONTRACTOR DOCUMENT NUMBER: MGA108-D-DR-00011"/>
    <d v="2017-07-25T00:00:00"/>
    <s v="SPARE_PARTS"/>
    <x v="2"/>
    <s v="2000"/>
    <s v="CH01"/>
    <s v="EA"/>
    <n v="1"/>
    <n v="272739.75"/>
    <n v="0"/>
    <n v="0"/>
    <n v="272739.75"/>
    <s v="ZSPR"/>
    <n v="0"/>
    <s v=""/>
    <n v="0"/>
    <n v="0"/>
    <s v="ONGC Petro additions Ltd."/>
    <s v="INR"/>
    <n v="0"/>
    <n v="0"/>
    <n v="0"/>
    <n v="0"/>
    <n v="0"/>
    <n v="0"/>
    <n v="0"/>
    <n v="0"/>
    <n v="0"/>
    <n v="0"/>
    <n v="0"/>
    <n v="0"/>
    <n v="0"/>
    <n v="0"/>
    <s v="Chemcial store"/>
    <s v="P04"/>
    <n v="2351"/>
    <x v="2"/>
  </r>
  <r>
    <s v="0P1401080041"/>
    <s v="BLT,HEX,35112112,BHEL-GT"/>
    <s v="SPARE PARTS; PART NAME:HEXAGONAL BOLT; EQUIPMENT NAME:GAS TURBINE; EQUIPMENT MAKE:BHARAT HEAVY ELECTRICAL; EQUIPMENTMODEL:PG-6581-B; MANUFACTURER:BHARAT HEAVY ELECTRICAL; MANUFACTURER PART NUMBER:35112112; SUB ASSY:TURBINE CASE ARRANGEMENT;MATERIAL CODE:33511261004-01"/>
    <d v="2021-06-27T00:00:00"/>
    <s v="SPARE_PARTS"/>
    <x v="4"/>
    <s v="2000"/>
    <s v="CH01"/>
    <s v="EA"/>
    <n v="60"/>
    <n v="272648.40000000002"/>
    <n v="0"/>
    <n v="0"/>
    <n v="272648.40000000002"/>
    <s v="ZSPR"/>
    <n v="0"/>
    <s v=""/>
    <n v="0"/>
    <n v="0"/>
    <s v="ONGC Petro additions Ltd."/>
    <s v="INR"/>
    <n v="0"/>
    <n v="0"/>
    <n v="0"/>
    <n v="0"/>
    <n v="0"/>
    <n v="0"/>
    <n v="0"/>
    <n v="0"/>
    <n v="0"/>
    <n v="0"/>
    <n v="0"/>
    <n v="0"/>
    <n v="0"/>
    <n v="0"/>
    <s v="Chemcial store"/>
    <s v="P04"/>
    <n v="918"/>
    <x v="2"/>
  </r>
  <r>
    <s v="0P4165010429"/>
    <s v="SENSOR,F/CTVTY ANLYSR,YOKOGAWA"/>
    <s v="SPARE PARTS; PART NAME:SENSOR; ADDITIONAL INFORMATION:FOR CONDUCTIVITY ANALYSER; MANUFACTURER:YOKOGAWA ELECTRIC; NOTE:THE ITEMSHALL BE SUPPLIED AS ORIGINALLY INSTALLED AT DFCU-AU PLANT OF OPAL UNDER CHEMTROLS PROJECT, ANY DEVIATION FROM ORIGINAL SUPPLYSHALL BE WITH PRIOR APPROVAL OF OPAL, ELSE CHEMTROL IS LIABLE TO BE REPLACE NON-CONFORMING ITEMS WITHOUT ANY ADDITIONAL COST TOOPAL; SUPPLIER:CHEMTROLS INDUSTRIES LTD; REFERENCE NUMBER:CIL REF NO:APS-JP512"/>
    <d v="2019-07-23T00:00:00"/>
    <s v="SPARE_PARTS"/>
    <x v="4"/>
    <s v="2000"/>
    <s v="GS01"/>
    <s v="EA"/>
    <n v="4"/>
    <n v="271440.62"/>
    <n v="0"/>
    <n v="0"/>
    <n v="271440.62"/>
    <s v="ZSPR"/>
    <n v="0"/>
    <s v=""/>
    <n v="0"/>
    <n v="0"/>
    <s v="ONGC Petro additions Ltd."/>
    <s v="INR"/>
    <n v="0"/>
    <n v="0"/>
    <n v="0"/>
    <n v="0"/>
    <n v="0"/>
    <n v="0"/>
    <n v="0"/>
    <n v="0"/>
    <n v="0"/>
    <n v="0"/>
    <n v="0"/>
    <n v="0"/>
    <n v="0"/>
    <n v="0"/>
    <s v="General Store"/>
    <s v="P03"/>
    <n v="1623"/>
    <x v="2"/>
  </r>
  <r>
    <s v="0P4102270021"/>
    <s v="TUBE,U100184-37,SCHU-VLV"/>
    <s v="SPARE PARTS; PART NAME:TUBE; MATERIAL:STEEL 52-3; DRAWING NUMBER:U100184; ITEMPOSITION NUMBER:20; EQUIPMENT NAME:VALVE ACTUATOR; EQUIPMENT MAKE:SCHUF VALVE;EQUIPMENT MODEL:PKE-450; ADDITIONAL INFORMATION:SAMPLE VALVES; MANUFACTURER PARTNUMBER:U100184-37; MANUFACTURER:SCHUF VALVE; ORDER NUMBER:K14448/4 //SOA12-0417/4; SAP EQUIPMENT CODE:1300020418, 1300033103"/>
    <d v="2022-09-12T00:00:00"/>
    <s v="SPARE_PARTS"/>
    <x v="2"/>
    <s v="2000"/>
    <s v="CH01"/>
    <s v="EA"/>
    <n v="1"/>
    <n v="271296.07"/>
    <n v="0"/>
    <n v="0"/>
    <n v="271296.07"/>
    <s v="ZSPR"/>
    <n v="0"/>
    <s v=""/>
    <n v="0"/>
    <n v="0"/>
    <s v="ONGC Petro additions Ltd."/>
    <s v="INR"/>
    <n v="0"/>
    <n v="0"/>
    <n v="0"/>
    <n v="0"/>
    <n v="0"/>
    <n v="0"/>
    <n v="0"/>
    <n v="0"/>
    <n v="0"/>
    <n v="0"/>
    <n v="0"/>
    <n v="0"/>
    <n v="0"/>
    <n v="0"/>
    <s v="Chemcial store"/>
    <s v="P03"/>
    <n v="476"/>
    <x v="2"/>
  </r>
  <r>
    <s v="0P5270012869"/>
    <s v="SEALING SET,E-0095-1U-U100272,SCHU-VLV"/>
    <s v="SPARE PARTS; PART NAME:SEALING SET; MATERIAL:STEEL; DRAWING NUMBER:U100272; ITEMPOSITION NUMBER:140; EQUIPMENT NAME:VALVE; EQUIPMENT MAKE:SCHUF VALVE; EQUIPMENTMODEL:PKD-500; MANUFACTURER PART NUMBER:E-0095-1U-U100272; MANUFACTURER:SCHUFVALVE; DOWN FLOW VALVE; ITEMS 100, 110, 120, 130, 140, 150, 160, 170, 290, 300,310, 340 AND 390 ARE CONTENTS OF SEAL KIT; PKD 500 X 675; ORDER:14448/7;EQUIPMENT CODE:1300020421, 1300033003"/>
    <d v="2022-09-12T00:00:00"/>
    <s v="SPARE_PARTS"/>
    <x v="2"/>
    <s v="2000"/>
    <s v="CH01"/>
    <s v="ST"/>
    <n v="2"/>
    <n v="271296.07"/>
    <n v="0"/>
    <n v="0"/>
    <n v="271296.07"/>
    <s v="ZSPR"/>
    <n v="0"/>
    <s v=""/>
    <n v="0"/>
    <n v="0"/>
    <s v="ONGC Petro additions Ltd."/>
    <s v="INR"/>
    <n v="0"/>
    <n v="0"/>
    <n v="0"/>
    <n v="0"/>
    <n v="0"/>
    <n v="0"/>
    <n v="0"/>
    <n v="0"/>
    <n v="0"/>
    <n v="0"/>
    <n v="0"/>
    <n v="0"/>
    <n v="0"/>
    <n v="0"/>
    <s v="Chemcial store"/>
    <s v="P03"/>
    <n v="476"/>
    <x v="2"/>
  </r>
  <r>
    <s v="0P5270012870"/>
    <s v="SEALING SET,E-0095-1U-U100273,SCHU-VLV"/>
    <s v="SPARE PARTS; PART NAME:SEALING SET; MATERIAL:STEEL; DRAWING NUMBER:U100273; ITEMPOSITION NUMBER:140; EQUIPMENT NAME:VALVE; EQUIPMENT MAKE:SCHUF VALVE; EQUIPMENTMODEL:PKD-500; MANUFACTURER PART NUMBER:E-0095-1U-U100273; MANUFACTURER:SCHUFVALVE; DOWN FLOW VALVE; ITEMS 100, 110, 120, 130, 140, 150, 160, 170, 290, 300,310, 340 AND 390 ARE CONTENTS OF SEAL KIT; PKD 500 X 675 STROKE; ORDER:14448/8;EQUIPMENT CODE:1300020422, 1300033011"/>
    <d v="2022-09-12T00:00:00"/>
    <s v="SPARE_PARTS"/>
    <x v="2"/>
    <s v="2000"/>
    <s v="CH01"/>
    <s v="EA"/>
    <n v="2"/>
    <n v="271296.07"/>
    <n v="0"/>
    <n v="0"/>
    <n v="271296.07"/>
    <s v="ZSPR"/>
    <n v="0"/>
    <s v=""/>
    <n v="0"/>
    <n v="0"/>
    <s v="ONGC Petro additions Ltd."/>
    <s v="INR"/>
    <n v="0"/>
    <n v="0"/>
    <n v="0"/>
    <n v="0"/>
    <n v="0"/>
    <n v="0"/>
    <n v="0"/>
    <n v="0"/>
    <n v="0"/>
    <n v="0"/>
    <n v="0"/>
    <n v="0"/>
    <n v="0"/>
    <n v="0"/>
    <s v="Chemcial store"/>
    <s v="P03"/>
    <n v="476"/>
    <x v="2"/>
  </r>
  <r>
    <s v="0P4114150005"/>
    <s v="I/OBUS,FS-IOBUS-CPIO,HONEYWELL"/>
    <s v="SPARE PARTS; DIMENSIONS:HONEYWELL; MATERIAL:CPCHAS TO IOCHAS; DRAWING NUMBER:FS-IOBUS-CPIO; EQUIPMENT MAKE:DCS ESD F&amp;G SYSTEM;ADDITIONAL INFORMATION:HONEYWELL; MANUFACTURER:INPUT/OUTPUT BUS"/>
    <d v="2016-06-29T00:00:00"/>
    <s v="SPARE_PARTS"/>
    <x v="2"/>
    <s v="2000"/>
    <s v="GS01"/>
    <s v="EA"/>
    <n v="7"/>
    <n v="270046"/>
    <n v="0"/>
    <n v="0"/>
    <n v="270046"/>
    <s v="ZSPR"/>
    <n v="0"/>
    <s v=""/>
    <n v="0"/>
    <n v="0"/>
    <s v="ONGC Petro additions Ltd."/>
    <s v="INR"/>
    <n v="0"/>
    <n v="0"/>
    <n v="0"/>
    <n v="0"/>
    <n v="0"/>
    <n v="0"/>
    <n v="0"/>
    <n v="0"/>
    <n v="0"/>
    <n v="0"/>
    <n v="0"/>
    <n v="0"/>
    <n v="0"/>
    <n v="0"/>
    <s v="General Store"/>
    <s v="P03"/>
    <n v="2742"/>
    <x v="2"/>
  </r>
  <r>
    <s v="0P1770120053"/>
    <s v="FLG,BL,32IN,CS,A105,RF,CL300"/>
    <s v="BLIND PIPE FLANGES; DESIGN SPEC:ASME B16.47; MAT:CARBON STEEL; MAT, SPEC:ASTMA105; FACING, FLANGE:RAISED FACE; PRESSURE DESIGNATION:ASME CLASS 300; SIZE:32IN"/>
    <d v="2022-03-29T00:00:00"/>
    <s v="BL_PI_FLANGES1"/>
    <x v="2"/>
    <s v="2000"/>
    <s v="SP01"/>
    <s v="EA"/>
    <n v="2"/>
    <n v="270000"/>
    <n v="0"/>
    <n v="0"/>
    <n v="270000"/>
    <s v="ZSPR"/>
    <n v="0"/>
    <s v=""/>
    <n v="0"/>
    <n v="0"/>
    <s v="ONGC Petro additions Ltd."/>
    <s v="INR"/>
    <n v="0"/>
    <n v="0"/>
    <n v="0"/>
    <n v="0"/>
    <n v="0"/>
    <n v="0"/>
    <n v="0"/>
    <n v="0"/>
    <n v="0"/>
    <n v="0"/>
    <n v="0"/>
    <n v="0"/>
    <n v="0"/>
    <n v="0"/>
    <s v="Shutdown Plan Mt"/>
    <s v="P04"/>
    <n v="643"/>
    <x v="2"/>
  </r>
  <r>
    <s v="0P1003020266"/>
    <s v="CRTG,DEJONIZER,1000113142,NIDEC"/>
    <s v="SPARE PARTS; PART NAME:DEJONIZER CARTIDGE; EQUIPMENT NAME:MV DRIVE; EQUIPMENT MAKE:NIDEC; MANUFACTURER:NIDEC; MANUFACTURER PARTNUMBER:1000113142"/>
    <d v="2022-02-12T00:00:00"/>
    <s v="SPARE_PARTS"/>
    <x v="2"/>
    <s v="2000"/>
    <s v="CH01"/>
    <s v="EA"/>
    <n v="6"/>
    <n v="269833.57"/>
    <n v="0"/>
    <n v="0"/>
    <n v="269833.57"/>
    <s v="ZSPR"/>
    <n v="0"/>
    <s v=""/>
    <n v="0"/>
    <n v="0"/>
    <s v="ONGC Petro additions Ltd."/>
    <s v="INR"/>
    <n v="0"/>
    <n v="0"/>
    <n v="0"/>
    <n v="0"/>
    <n v="0"/>
    <n v="0"/>
    <n v="0"/>
    <n v="0"/>
    <n v="0"/>
    <n v="0"/>
    <n v="0"/>
    <n v="0"/>
    <n v="0"/>
    <n v="0"/>
    <s v="Chemcial store"/>
    <s v="P01"/>
    <n v="688"/>
    <x v="2"/>
  </r>
  <r>
    <s v="0P1401060043"/>
    <s v="BSHG,35106052,BHEL-GT"/>
    <s v="SPARE PARTS; PART NAME:BUSHING; EQUIPMENT NAME:GAS TURBINE; EQUIPMENT MAKE:BHARAT HEAVY ELECTRICAL; EQUIPMENT MODEL:PG-6581-B;MANUFACTURER:BHARAT HEAVY ELECTRICAL; MANUFACTURER PART NUMBER:35106052; BRAND NAME:CHEMELLOY; SUB ASSEMBLY:VARIABLE GUIDE VANE;MATERIAL CODE:GT9751169020"/>
    <d v="2023-03-30T00:00:00"/>
    <s v="SPARE_PARTS"/>
    <x v="4"/>
    <s v="2000"/>
    <s v="CH01"/>
    <s v="EA"/>
    <n v="128"/>
    <n v="268800.01"/>
    <n v="0"/>
    <n v="0"/>
    <n v="268800.01"/>
    <s v="ZSPR"/>
    <n v="0"/>
    <s v=""/>
    <n v="0"/>
    <n v="0"/>
    <s v="ONGC Petro additions Ltd."/>
    <s v="INR"/>
    <n v="0"/>
    <n v="0"/>
    <n v="0"/>
    <n v="0"/>
    <n v="0"/>
    <n v="0"/>
    <n v="0"/>
    <n v="0"/>
    <n v="0"/>
    <n v="0"/>
    <n v="0"/>
    <n v="0"/>
    <n v="0"/>
    <n v="0"/>
    <s v="Chemcial store"/>
    <s v="P04"/>
    <n v="277"/>
    <x v="2"/>
  </r>
  <r>
    <s v="0P4100980028"/>
    <s v="MDL,PWR SPLY,US2-1481000-008,SIEMENS"/>
    <s v="SPARE PARTS; PART NAME:POWER SUPPLY MODULE; DRAWING NUMBER:M 1; EQUIPMENT NAME:HDPE ANALYSER; EQUIPMENT MAKE:SIEMENS; ADDITIONALINFORMATION:FOR GC, WITH CABLE; MANUFACTURER:SIEMENS; MANUFACTURER PART NUMBER:US2-1481000-008; SUB ASSEMBLY:POWER SUPPLIES"/>
    <d v="2018-03-30T00:00:00"/>
    <s v="SPARE_PARTS"/>
    <x v="4"/>
    <s v="2000"/>
    <s v="CH01"/>
    <s v="EA"/>
    <n v="2"/>
    <n v="267498.83"/>
    <n v="0"/>
    <n v="0"/>
    <n v="267498.83"/>
    <s v="ZSPR"/>
    <n v="0"/>
    <s v=""/>
    <n v="0"/>
    <n v="0"/>
    <s v="ONGC Petro additions Ltd."/>
    <s v="INR"/>
    <n v="0"/>
    <n v="0"/>
    <n v="0"/>
    <n v="0"/>
    <n v="0"/>
    <n v="0"/>
    <n v="0"/>
    <n v="0"/>
    <n v="0"/>
    <n v="0"/>
    <n v="0"/>
    <n v="0"/>
    <n v="0"/>
    <n v="0"/>
    <s v="Chemcial store"/>
    <s v="P03"/>
    <n v="2103"/>
    <x v="2"/>
  </r>
  <r>
    <s v="0P2690910013"/>
    <s v="MULTIPLIER,37133,BERTHOLD"/>
    <s v="SPARE PARTS; PART NAME:MULTIPLIER; MANUFACTURER:BERTHOLD TECHNOLOGIES;FOR UNI-PROBE ROD DETECTOR"/>
    <d v="2018-06-23T00:00:00"/>
    <s v="SPARE_PARTS"/>
    <x v="2"/>
    <s v="2000"/>
    <s v="CH01"/>
    <s v="EA"/>
    <n v="2"/>
    <n v="267125.45"/>
    <n v="0"/>
    <n v="0"/>
    <n v="267125.45"/>
    <s v="ZSPR"/>
    <n v="0"/>
    <s v=""/>
    <n v="0"/>
    <n v="0"/>
    <s v="ONGC Petro additions Ltd."/>
    <s v="INR"/>
    <n v="0"/>
    <n v="0"/>
    <n v="0"/>
    <n v="0"/>
    <n v="0"/>
    <n v="0"/>
    <n v="0"/>
    <n v="0"/>
    <n v="0"/>
    <n v="0"/>
    <n v="0"/>
    <n v="0"/>
    <n v="0"/>
    <n v="0"/>
    <s v="Chemcial store"/>
    <s v="P03"/>
    <n v="2018"/>
    <x v="2"/>
  </r>
  <r>
    <s v="0P5270030326"/>
    <s v="GUIDE PIN,316483,THJANSEN"/>
    <s v="SPARE PARTS; PART NAME:GUIDE PIN; DRAWING NUMBER:AZ2630_VC100023.03; ITEMPOSITION NUMBER:40.4; EQUIPMENT NAME:CRACKED GAS VALVE; EQUIPMENT MAKE:TH.JANSEN - ARMATUREN; EQUIPMENT MODEL:AZ2630 DGV 48INCH; MANUFACTURER PARTNUMBER:316483; MANUFACTURER:TH. JANSEN - ARMATUREN; SIZE:48 IN; PRESSUREDESIGNATION:ASME CLASS 300"/>
    <d v="2022-08-18T00:00:00"/>
    <s v="SPARE_PARTS"/>
    <x v="2"/>
    <s v="2000"/>
    <s v="SP01"/>
    <s v="EA"/>
    <n v="6"/>
    <n v="266123.34000000003"/>
    <n v="0"/>
    <n v="0"/>
    <n v="266123.34000000003"/>
    <s v="ZSPR"/>
    <n v="0"/>
    <s v=""/>
    <n v="0"/>
    <n v="0"/>
    <s v="ONGC Petro additions Ltd."/>
    <s v="INR"/>
    <n v="0"/>
    <n v="0"/>
    <n v="0"/>
    <n v="0"/>
    <n v="0"/>
    <n v="0"/>
    <n v="0"/>
    <n v="0"/>
    <n v="0"/>
    <n v="0"/>
    <n v="0"/>
    <n v="0"/>
    <n v="0"/>
    <n v="0"/>
    <s v="Shutdown Plan Mt"/>
    <s v="P04"/>
    <n v="501"/>
    <x v="2"/>
  </r>
  <r>
    <s v="0P3902030077"/>
    <s v="HSG,BRG,12003569,HOWDEN"/>
    <s v="SPARE PARTS; PART NAME:HOUSING, BEARING; MANUFACTURER PART NUMBER:12003569; MANUFACTURER:HOWDEN GROUP LTD; DRAWINGNUMBER:&amp;AD-11-M-ZE 6101; ITEM POSITION NUMBER:5; EQUIPMENT NAME:FLUE GAS FAN; EQUIPMENT MAKE:HOWDEN GROUP LTD; EQUIPMENTMODEL:VRE1400/6011 Z 078/61 RD015; ADDITIONAL INFORMATION:GOS 526 BL; ADDITIONAL INFORMATION:WITH BEARING"/>
    <d v="2020-02-27T00:00:00"/>
    <s v="SPARE_PARTS"/>
    <x v="2"/>
    <s v="2000"/>
    <s v="GS01"/>
    <s v="EA"/>
    <n v="1"/>
    <n v="266060.49"/>
    <n v="0"/>
    <n v="0"/>
    <n v="266060.49"/>
    <s v="ZSPR"/>
    <n v="0"/>
    <s v=""/>
    <n v="0"/>
    <n v="0"/>
    <s v="ONGC Petro additions Ltd."/>
    <s v="INR"/>
    <n v="0"/>
    <n v="0"/>
    <n v="0"/>
    <n v="0"/>
    <n v="0"/>
    <n v="0"/>
    <n v="0"/>
    <n v="0"/>
    <n v="0"/>
    <n v="0"/>
    <n v="0"/>
    <n v="0"/>
    <n v="0"/>
    <n v="0"/>
    <s v="General Store"/>
    <s v="P04"/>
    <n v="1404"/>
    <x v="2"/>
  </r>
  <r>
    <s v="0P0615760067"/>
    <s v="LOOPER,MS,AS 3010 J,CHRORICH"/>
    <s v="SPARE PARTS; PART NAME:LOOPER; MANUFACTURER PART NUMBER:AS 3010 J; MANUFACTURER:CHRONOS RICHARDSON; MATERIAL:MILD STEEL; DRAWINGNUMBER:3B 1542; ITEM POSITION NUMBER:100; EQUIPMENT NAME:FLAKER BAGGING SYSTEM; EQUIPMENT MAKE:CHRONOS RICHARDSON; EQUIPMENTMODEL:GE-55 SSF; SUB ASSY:SEWING HEAD 150 U"/>
    <d v="2018-01-11T00:00:00"/>
    <s v="SPARE_PARTS"/>
    <x v="2"/>
    <s v="2000"/>
    <s v="CH01"/>
    <s v="EA"/>
    <n v="200"/>
    <n v="265385.49"/>
    <n v="0"/>
    <n v="0"/>
    <n v="265385.49"/>
    <s v="ZSPR"/>
    <n v="0"/>
    <s v=""/>
    <n v="0"/>
    <n v="0"/>
    <s v="ONGC Petro additions Ltd."/>
    <s v="INR"/>
    <n v="0"/>
    <n v="0"/>
    <n v="0"/>
    <n v="0"/>
    <n v="0"/>
    <n v="0"/>
    <n v="0"/>
    <n v="0"/>
    <n v="0"/>
    <n v="0"/>
    <n v="0"/>
    <n v="0"/>
    <n v="0"/>
    <n v="0"/>
    <s v="Chemcial store"/>
    <s v="P04"/>
    <n v="2181"/>
    <x v="2"/>
  </r>
  <r>
    <s v="0P4102240682"/>
    <s v="PLG ASSY,2A000004040,CCI"/>
    <s v="SPARE PARTS; PART NAME:PLUG ASSEMBLY; MATERIAL:STAINLESS STEEL 316 (PLUG) + 17-4PH (STEM); ITEM POSITION NUMBER:4+7; EQUIPMENTMAKE:CCI; EQUIPMENT MODEL:840G; MANUFACTURER:CCI; MANUFACTURER PART NUMBER:2A000004040; DRAWING/SERIAL NUMBER:A12141; EQUIPMENTNAME:CONTROL VALVE, GLOBE (FOR SEVERE SERVICE); REAL MANUFACTURER:CCI KOREA; SUPPLIER NAME:CCI; NOTE 1:PLEASE SUPPLY THIS PART ASONE TO ONE REPLACEMENT AS ORIGINALLY INSTALLED IN VALVE. IN CASE THIS PART NUMBER CONFLICTS WITH ORIGINAL SUPPLY, THE ORIGINALSUPPLY AS PER DRAWING/SERIAL NUMBER WILL TAKE PRECEDENCE"/>
    <d v="2017-02-09T00:00:00"/>
    <s v="SPARE_PARTS"/>
    <x v="2"/>
    <s v="2000"/>
    <s v="CH01"/>
    <s v="EA"/>
    <n v="1"/>
    <n v="265253.74"/>
    <n v="0"/>
    <n v="0"/>
    <n v="265253.74"/>
    <s v="ZSPR"/>
    <n v="0"/>
    <s v=""/>
    <n v="0"/>
    <n v="0"/>
    <s v="ONGC Petro additions Ltd."/>
    <s v="INR"/>
    <n v="0"/>
    <n v="0"/>
    <n v="0"/>
    <n v="0"/>
    <n v="0"/>
    <n v="0"/>
    <n v="0"/>
    <n v="0"/>
    <n v="0"/>
    <n v="0"/>
    <n v="0"/>
    <n v="0"/>
    <n v="0"/>
    <n v="0"/>
    <s v="Chemcial store"/>
    <s v="P03"/>
    <n v="2517"/>
    <x v="2"/>
  </r>
  <r>
    <s v="0P4205022508"/>
    <s v="SEAL FACE,SiC,2H-134023/14,FS-SEALS"/>
    <s v="SPARE PARTS; PART NAME:SEAL FACE; MATERIAL:SILICON CARBIDE; DRAWING NUMBER:2H-134023; ITEM POSITION NUMBER:14; EQUIPMENT NAME:1STREACTOR TEPID WATER PUMP; EQUIPMENT MAKE:SULZER PUMPS; EQUIPMENT MODEL:ZF 301-5400, LK-5; ADDITIONAL INFORMATION:FOR MECHANICALSEAL; MANUFACTURER:FLOWSERVE SEALS (FSD); MANUFACTURER PART NUMBER:2H-134023/14; SEAL MODEL:3.375&quot; QBQ"/>
    <d v="2016-02-24T00:00:00"/>
    <s v="SPARE_PARTS"/>
    <x v="2"/>
    <s v="2000"/>
    <s v="GS01"/>
    <s v="EA"/>
    <n v="1"/>
    <n v="264480.71000000002"/>
    <n v="0"/>
    <n v="0"/>
    <n v="264480.71000000002"/>
    <s v="ZSPR"/>
    <n v="0"/>
    <s v=""/>
    <n v="0"/>
    <n v="0"/>
    <s v="ONGC Petro additions Ltd."/>
    <s v="INR"/>
    <n v="0"/>
    <n v="0"/>
    <n v="0"/>
    <n v="0"/>
    <n v="0"/>
    <n v="0"/>
    <n v="0"/>
    <n v="0"/>
    <n v="0"/>
    <n v="0"/>
    <n v="0"/>
    <n v="0"/>
    <n v="0"/>
    <n v="0"/>
    <s v="General Store"/>
    <s v="P04"/>
    <n v="2868"/>
    <x v="2"/>
  </r>
  <r>
    <s v="0P0631110012"/>
    <s v="VLV,PILOT,OJ.T-17-7303B/19,OSAKA"/>
    <s v="SPARE PARTS; PART NAME:VALVE, PILOT; DRAWING NUMBER:OJ.T-17-7303B; ITEM POSITION NUMBER:19; EQUIPMENT NAME:HYDRAULIC OIL PUMP UNIT;EQUIPMENT MAKE:OSAKA JACK CO LTD; ADDITIONAL INFORMATION:REFERENCE:OSLV3G-9-Ts; MANUFACTURER:OSAKA JACK CO LTD; MANUFACTURER PARTNUMBER:OJ.T-17-7303B/19; SUB ASSEMBLY:SCREEN CHANGER/DIVERTER VALVE HYDRAULIC OIL UNIT; SUPPLIER:THE JAPAN STEEL WORKS"/>
    <d v="2019-01-31T00:00:00"/>
    <s v="SPARE_PARTS"/>
    <x v="2"/>
    <s v="2000"/>
    <s v="CH01"/>
    <s v="EA"/>
    <n v="1"/>
    <n v="264410.87"/>
    <n v="0"/>
    <n v="0"/>
    <n v="264410.87"/>
    <s v="ZSPR"/>
    <n v="0"/>
    <s v=""/>
    <n v="0"/>
    <n v="0"/>
    <s v="ONGC Petro additions Ltd."/>
    <s v="INR"/>
    <n v="0"/>
    <n v="0"/>
    <n v="0"/>
    <n v="0"/>
    <n v="0"/>
    <n v="0"/>
    <n v="0"/>
    <n v="0"/>
    <n v="0"/>
    <n v="0"/>
    <n v="0"/>
    <n v="0"/>
    <n v="0"/>
    <n v="0"/>
    <s v="Chemcial store"/>
    <s v="P04"/>
    <n v="1796"/>
    <x v="2"/>
  </r>
  <r>
    <s v="0P0631110011"/>
    <s v="VLV,PILOT,OJ.T-17-7303B/18,OSAKA"/>
    <s v="SPARE PARTS; PART NAME:VALVE, PILOT; DRAWING NUMBER:OJ.T-17-7303B; ITEM POSITION NUMBER:18; EQUIPMENT NAME:HYDRAULIC OIL PUMP UNIT;EQUIPMENT MAKE:OSAKA JACK CO LTD; ADDITIONAL INFORMATION:REFERENCE:OSLV3G—9-Bs; MANUFACTURER:OSAKA JACK CO LTD; MANUFACTURER PARTNUMBER:OJ.T-17-7303B/18; SUB ASSEMBLY:SCREEN CHANGER/DIVERTER VALVE HYDRAULIC OIL UNIT; SUPPLIER:THE JAPAN STEEL WORKS"/>
    <d v="2019-01-31T00:00:00"/>
    <s v="SPARE_PARTS"/>
    <x v="2"/>
    <s v="2000"/>
    <s v="CH01"/>
    <s v="EA"/>
    <n v="1"/>
    <n v="264410.46000000002"/>
    <n v="0"/>
    <n v="0"/>
    <n v="264410.46000000002"/>
    <s v="ZSPR"/>
    <n v="0"/>
    <s v=""/>
    <n v="0"/>
    <n v="0"/>
    <s v="ONGC Petro additions Ltd."/>
    <s v="INR"/>
    <n v="0"/>
    <n v="0"/>
    <n v="0"/>
    <n v="0"/>
    <n v="0"/>
    <n v="0"/>
    <n v="0"/>
    <n v="0"/>
    <n v="0"/>
    <n v="0"/>
    <n v="0"/>
    <n v="0"/>
    <n v="0"/>
    <n v="0"/>
    <s v="Chemcial store"/>
    <s v="P04"/>
    <n v="1796"/>
    <x v="2"/>
  </r>
  <r>
    <s v="0P1401120068"/>
    <s v="TRANSDR,GT9751236010,BHEL"/>
    <s v="SPARE PARTS; PART NAME:TRANSDUCER; EQUIPMENT NAME:GAS TURBINE; EQUIPMENT MAKE:BHARAT HEAVY ELECTRICAL; MANUFACTURER:BHARAT HEAVYELECTRICAL; MANUFACTURER PART NUMBER:GT9751236010; TYPE:LINEAR VARIABLE DISPLACEMENT; STROKE:3.81 CM; FOR GAS CONTROL VALVE"/>
    <d v="2016-09-29T00:00:00"/>
    <s v="SPARE_PARTS"/>
    <x v="4"/>
    <s v="2000"/>
    <s v="GS01"/>
    <s v="EA"/>
    <n v="3"/>
    <n v="263630.59999999998"/>
    <n v="0"/>
    <n v="0"/>
    <n v="263630.59999999998"/>
    <s v="ZSPR"/>
    <n v="0"/>
    <s v=""/>
    <n v="0"/>
    <n v="0"/>
    <s v="ONGC Petro additions Ltd."/>
    <s v="INR"/>
    <n v="0"/>
    <n v="0"/>
    <n v="0"/>
    <n v="0"/>
    <n v="0"/>
    <n v="0"/>
    <n v="0"/>
    <n v="0"/>
    <n v="0"/>
    <n v="0"/>
    <n v="0"/>
    <n v="0"/>
    <n v="0"/>
    <n v="0"/>
    <s v="General Store"/>
    <s v="P04"/>
    <n v="2650"/>
    <x v="2"/>
  </r>
  <r>
    <s v="0P3902030068"/>
    <s v="HSG,BRG,12003462,HOWDEN"/>
    <s v="SPARE PARTS; PART NAME:HOUSING, BEARING; MANUFACTURER PART NUMBER:12003462; MANUFACTURER:HOWDEN GROUP LTD; DRAWINGNUMBER:&amp;AD-11-M-ZE 6100; ITEM POSITION NUMBER:5; EQUIPMENT NAME:FLUE GAS FAN; EQUIPMENT MAKE:HOWDEN GROUP LTD; EQUIPMENTMODEL:VRE1250/6011 Z 083/61 RD015; ADDITIONAL INFORMATION:GOS 526 BF"/>
    <d v="2017-08-12T00:00:00"/>
    <s v="SPARE_PARTS"/>
    <x v="2"/>
    <s v="2000"/>
    <s v="GS01"/>
    <s v="EA"/>
    <n v="1"/>
    <n v="263226.95"/>
    <n v="0"/>
    <n v="0"/>
    <n v="263226.95"/>
    <s v="ZSPR"/>
    <n v="0"/>
    <s v=""/>
    <n v="0"/>
    <n v="0"/>
    <s v="ONGC Petro additions Ltd."/>
    <s v="INR"/>
    <n v="0"/>
    <n v="0"/>
    <n v="0"/>
    <n v="0"/>
    <n v="0"/>
    <n v="0"/>
    <n v="0"/>
    <n v="0"/>
    <n v="0"/>
    <n v="0"/>
    <n v="0"/>
    <n v="0"/>
    <n v="0"/>
    <n v="0"/>
    <s v="General Store"/>
    <s v="P04"/>
    <n v="2333"/>
    <x v="2"/>
  </r>
  <r>
    <s v="0P0802040338"/>
    <s v="SEAL RING PAIR,926322151,BPCL"/>
    <s v="SPARE PARTS; PART NAME:SEAL RING PAIR; DRAWING NUMBER:6320030/E; EQUIPMENT NAME:NITROGEN COMPRESSOR; EQUIPMENT MAKE:BHARAT PUMPS &amp;COMPRESSORS LTD; EQUIPMENT MODEL:4HB/3; ADDITIONAL INFORMATION:PART LIST:6320174; MANUFACTURER:BHARAT PUMPS &amp; COMPRESSORS LTD;MANUFACTURER PART NUMBER:926322151; TYPE:T-T; GROUP NAME:STUFFING BOX FOR ROD DIA 65 MM; BPC S/O NUMBER:302011005-01"/>
    <d v="2022-06-07T00:00:00"/>
    <s v="SPARE_PARTS"/>
    <x v="2"/>
    <s v="2000"/>
    <s v="GS01"/>
    <s v="EA"/>
    <n v="12"/>
    <n v="261177.54"/>
    <n v="0"/>
    <n v="0"/>
    <n v="261177.54"/>
    <s v="ZSPR"/>
    <n v="0"/>
    <s v=""/>
    <n v="0"/>
    <n v="0"/>
    <s v="ONGC Petro additions Ltd."/>
    <s v="INR"/>
    <n v="0"/>
    <n v="0"/>
    <n v="0"/>
    <n v="0"/>
    <n v="0"/>
    <n v="0"/>
    <n v="0"/>
    <n v="0"/>
    <n v="0"/>
    <n v="0"/>
    <n v="0"/>
    <n v="0"/>
    <n v="0"/>
    <n v="0"/>
    <s v="General Store"/>
    <s v="P04"/>
    <n v="573"/>
    <x v="2"/>
  </r>
  <r>
    <s v="0P4205020231"/>
    <s v="BSHG,SUS304,3PS-47083/315,SHIN-NIP"/>
    <s v="SPARE PARTS; PART NAME:BUSHING; MANUFACTURER PART NUMBER:3PS-47083/315; MANUFACTURER:SHIN NIPPON MACHINERY CO LTD; MATERIAL:SUS304; DRAWING NUMBER:3PS-47083; ITEM POSITION NUMBER:315; EQUIPMENT NAME:BIG PUMP; EQUIPMENT MAKE:SHIN NIPPON MACHINERY CO., LTD;EQUIPMENT MODEL:45/5078 HDV; ADDITIONAL INFORMATION:PACKING BOX; EQUIPMENT MANUFACTURER PART NO: 315; CONTRACTOR DOCUMENT NUMBER:MGA102-D-DS-00061"/>
    <d v="2017-07-25T00:00:00"/>
    <s v="SPARE_PARTS"/>
    <x v="2"/>
    <s v="2000"/>
    <s v="CH01"/>
    <s v="EA"/>
    <n v="3"/>
    <n v="260736"/>
    <n v="0"/>
    <n v="0"/>
    <n v="260736"/>
    <s v="ZSPR"/>
    <n v="0"/>
    <s v=""/>
    <n v="0"/>
    <n v="0"/>
    <s v="ONGC Petro additions Ltd."/>
    <s v="INR"/>
    <n v="0"/>
    <n v="0"/>
    <n v="0"/>
    <n v="0"/>
    <n v="0"/>
    <n v="0"/>
    <n v="0"/>
    <n v="0"/>
    <n v="0"/>
    <n v="0"/>
    <n v="0"/>
    <n v="0"/>
    <n v="0"/>
    <n v="0"/>
    <s v="Chemcial store"/>
    <s v="P04"/>
    <n v="2351"/>
    <x v="2"/>
  </r>
  <r>
    <s v="0P4205020285"/>
    <s v="BSHG,SUS403,3PS-47092/315,SHIN-NIP"/>
    <s v="SPARE PARTS; PART NAME:BUSHING; MANUFACTURER PART NUMBER:3PS-47092/315; MANUFACTURER:SHIN NIPPON MACHINERY CO LTD; MATERIAL:SUS403; DRAWING NUMBER:3PS-47092; ITEM POSITION NUMBER:315; EQUIPMENT NAME:CENTRIFUGAL PUMP; EQUIPMENT MAKE:SHIN NIPPON MACHINERY CO.,LTD; EQUIPMENT MODEL:8/1524 HTB-8ST; ADDITIONAL INFORMATION:PACKING BOX; EQUIPMENT MANUFACTURER PART NO: 315; CONTRACTOR DOCUMENTNUMBER: MGA108-D-DS-00031"/>
    <d v="2017-07-25T00:00:00"/>
    <s v="SPARE_PARTS"/>
    <x v="2"/>
    <s v="2000"/>
    <s v="CH01"/>
    <s v="EA"/>
    <n v="3"/>
    <n v="260736"/>
    <n v="0"/>
    <n v="0"/>
    <n v="260736"/>
    <s v="ZSPR"/>
    <n v="0"/>
    <s v=""/>
    <n v="0"/>
    <n v="0"/>
    <s v="ONGC Petro additions Ltd."/>
    <s v="INR"/>
    <n v="0"/>
    <n v="0"/>
    <n v="0"/>
    <n v="0"/>
    <n v="0"/>
    <n v="0"/>
    <n v="0"/>
    <n v="0"/>
    <n v="0"/>
    <n v="0"/>
    <n v="0"/>
    <n v="0"/>
    <n v="0"/>
    <n v="0"/>
    <s v="Chemcial store"/>
    <s v="P04"/>
    <n v="2351"/>
    <x v="2"/>
  </r>
  <r>
    <s v="0P1401060042"/>
    <s v="BSHG,35106047,BHEL-GT"/>
    <s v="SPARE PARTS; PART NAME:BUSHING; EQUIPMENT NAME:GAS TURBINE; EQUIPMENT MAKE:BHARAT HEAVY ELECTRICAL; EQUIPMENT MODEL:PG-6581-B;MANUFACTURER:BHARAT HEAVY ELECTRICAL; MANUFACTURER PART NUMBER:35106047; SUB ASSY:VARIABLE GUIDE VANE; MATERIAL CODE:GT9751170028"/>
    <d v="2023-03-30T00:00:00"/>
    <s v="SPARE_PARTS"/>
    <x v="4"/>
    <s v="2000"/>
    <s v="CH01"/>
    <s v="EA"/>
    <n v="192"/>
    <n v="259849.47"/>
    <n v="0"/>
    <n v="0"/>
    <n v="259849.47"/>
    <s v="ZSPR"/>
    <n v="0"/>
    <s v=""/>
    <n v="0"/>
    <n v="0"/>
    <s v="ONGC Petro additions Ltd."/>
    <s v="INR"/>
    <n v="0"/>
    <n v="0"/>
    <n v="0"/>
    <n v="0"/>
    <n v="0"/>
    <n v="0"/>
    <n v="0"/>
    <n v="0"/>
    <n v="0"/>
    <n v="0"/>
    <n v="0"/>
    <n v="0"/>
    <n v="0"/>
    <n v="0"/>
    <s v="Chemcial store"/>
    <s v="P04"/>
    <n v="277"/>
    <x v="2"/>
  </r>
  <r>
    <s v="0P0802040277"/>
    <s v="O-RING,FLC,0000 279 9549,ELLIOTT"/>
    <s v="SPARE PARTS; PART NAME:O-RING; MANUFACTURER PART NUMBER:0000 279 9549; MANUFACTURER:ELLIOTT TURBOMACHINERY; MATERIAL:FLUOROCARBON;DRAWING NUMBER:ER09T013101/998; ITEM POSITION NUMBER:29; EQUIPMENT NAME:DGS CONSOLE_WATER, OIL INJECT; REAL MANUFACTURER:JOHN CRANE"/>
    <d v="2017-02-22T00:00:00"/>
    <s v="SPARE_PARTS"/>
    <x v="2"/>
    <s v="2000"/>
    <s v="GS01"/>
    <s v="EA"/>
    <n v="6"/>
    <n v="259057.62"/>
    <n v="0"/>
    <n v="0"/>
    <n v="259057.62"/>
    <s v="ZSPR"/>
    <n v="0"/>
    <s v=""/>
    <n v="0"/>
    <n v="0"/>
    <s v="ONGC Petro additions Ltd."/>
    <s v="INR"/>
    <n v="0"/>
    <n v="0"/>
    <n v="0"/>
    <n v="0"/>
    <n v="0"/>
    <n v="0"/>
    <n v="0"/>
    <n v="0"/>
    <n v="0"/>
    <n v="0"/>
    <n v="0"/>
    <n v="0"/>
    <n v="0"/>
    <n v="0"/>
    <s v="General Store"/>
    <s v="P04"/>
    <n v="2504"/>
    <x v="2"/>
  </r>
  <r>
    <s v="0P4102240508"/>
    <s v="SPARE PARTS SET,NITRILE,250526,METSO"/>
    <s v="SPARE PARTS; PART NAME:SPARE PARTS SET; MANUFACTURER PART NUMBER:250526; MANUFACTURER:METSO AUTOMATION; MATERIAL:NITRILE, NBR;DRAWING NUMBER:1179160; ITEM POSITION NUMBER:16-19 20-24; EQUIPMENT NAME:CONTROL BUTTERFLY VALVE; EQUIPMENT MODEL:B1JAU322/105;ADDITIONAL INFORMATION:BJ322, B1J_322"/>
    <d v="2017-02-18T00:00:00"/>
    <s v="SPARE_PARTS"/>
    <x v="2"/>
    <s v="2000"/>
    <s v="GS01"/>
    <s v="EA"/>
    <n v="2"/>
    <n v="258978.9"/>
    <n v="0"/>
    <n v="0"/>
    <n v="258978.9"/>
    <s v="ZSPR"/>
    <n v="0"/>
    <s v=""/>
    <n v="0"/>
    <n v="0"/>
    <s v="ONGC Petro additions Ltd."/>
    <s v="INR"/>
    <n v="0"/>
    <n v="0"/>
    <n v="0"/>
    <n v="0"/>
    <n v="0"/>
    <n v="0"/>
    <n v="0"/>
    <n v="0"/>
    <n v="0"/>
    <n v="0"/>
    <n v="0"/>
    <n v="0"/>
    <n v="0"/>
    <n v="0"/>
    <s v="General Store"/>
    <s v="P03"/>
    <n v="2508"/>
    <x v="2"/>
  </r>
  <r>
    <s v="0P4110100012"/>
    <s v="PWR SPLY,REDUNDANT,MCPAR1+,HONEYWLL"/>
    <s v="POWER SUPPLIES; VOLTAGE, OUTPUT:115 V; CURRENT, OUTPUT:16 A; MANUFACTURER:HONEYWELL; MANUFACTURER PART NUMBER:51404174-275;MANUFACTURER MODEL NUMBER:MC-PAR121; TYPE:REDUNTANT; EQUIPMENT NAME:DCS ESD F&amp;G SYSTEM"/>
    <d v="2020-12-14T00:00:00"/>
    <s v="POWER_SUPPLIES"/>
    <x v="4"/>
    <s v="2000"/>
    <s v="GS01"/>
    <s v="EA"/>
    <n v="1"/>
    <n v="257801.33"/>
    <n v="0"/>
    <n v="0"/>
    <n v="257801.33"/>
    <s v="ZSPR"/>
    <n v="0"/>
    <s v=""/>
    <n v="0"/>
    <n v="0"/>
    <s v="ONGC Petro additions Ltd."/>
    <s v="INR"/>
    <n v="0"/>
    <n v="0"/>
    <n v="0"/>
    <n v="0"/>
    <n v="0"/>
    <n v="0"/>
    <n v="0"/>
    <n v="0"/>
    <n v="0"/>
    <n v="0"/>
    <n v="0"/>
    <n v="0"/>
    <n v="0"/>
    <n v="0"/>
    <s v="General Store"/>
    <s v="P03"/>
    <n v="1113"/>
    <x v="2"/>
  </r>
  <r>
    <s v="0P4165010207"/>
    <s v="FTA,AO,12IN,MC-TAOY52,HONEYWLL"/>
    <s v="INSTRUMENT SYSTEMS; TYPE:ANALOG OUTPUT FTA; MANUFACTURER MODEL NUMBER:MC-TAOY52; MANUFACTURER:HONEYWELL; MANUFACTURER PARTNUMBER:51204174-275; SIZE:12 IN; INPUT CHANNEL:16 POINT; TERMINAL TYPE:SCREW;; EQUIPMENT NAME:DCS ESD F&amp;G SYSTEM"/>
    <d v="2016-06-29T00:00:00"/>
    <s v="INSTRUMENT_SYSTEMS"/>
    <x v="4"/>
    <s v="2000"/>
    <s v="GS01"/>
    <s v="EA"/>
    <n v="3"/>
    <n v="257649"/>
    <n v="0"/>
    <n v="0"/>
    <n v="257649"/>
    <s v="ZSPR"/>
    <n v="0"/>
    <s v=""/>
    <n v="0"/>
    <n v="0"/>
    <s v="ONGC Petro additions Ltd."/>
    <s v="INR"/>
    <n v="0"/>
    <n v="0"/>
    <n v="0"/>
    <n v="0"/>
    <n v="0"/>
    <n v="0"/>
    <n v="0"/>
    <n v="0"/>
    <n v="0"/>
    <n v="0"/>
    <n v="0"/>
    <n v="0"/>
    <n v="0"/>
    <n v="0"/>
    <s v="General Store"/>
    <s v="P03"/>
    <n v="2742"/>
    <x v="2"/>
  </r>
  <r>
    <s v="0P5271110239"/>
    <s v="SW,LIMIT GEAR,SMB-2-60/4,LIMITORQUE"/>
    <s v="SPARE PARTS; PART NAME:GEAR LIMIT SWITCH; EQUIPMENT NAME:ACTUATOR; EQUIPMENT MAKE:LIMITORQUE; EQUIPMENT MODEL:SMB-2-60/4;MANUFACTURER:LIMITORQUE"/>
    <d v="2017-12-27T00:00:00"/>
    <s v="SPARE_PARTS"/>
    <x v="4"/>
    <s v="2000"/>
    <s v="GS01"/>
    <s v="EA"/>
    <n v="1"/>
    <n v="257053.83"/>
    <n v="0"/>
    <n v="0"/>
    <n v="257053.83"/>
    <s v="ZSPR"/>
    <n v="0"/>
    <s v=""/>
    <n v="0"/>
    <n v="0"/>
    <s v="ONGC Petro additions Ltd."/>
    <s v="INR"/>
    <n v="0"/>
    <n v="0"/>
    <n v="0"/>
    <n v="0"/>
    <n v="0"/>
    <n v="0"/>
    <n v="0"/>
    <n v="0"/>
    <n v="0"/>
    <n v="0"/>
    <n v="0"/>
    <n v="0"/>
    <n v="0"/>
    <n v="0"/>
    <s v="General Store"/>
    <s v="P03"/>
    <n v="2196"/>
    <x v="2"/>
  </r>
  <r>
    <s v="0P4102215274"/>
    <s v="SEAT RING,221500033-208-0000,DRES-MSL"/>
    <s v="SPARE PARTS; PART NAME:SEAT RING; EQUIPMENT NAME:CONTROL VALVE; EQUIPMENTMAKE:DRESSER MASONEILAN; ADDITIONAL INFORMATION:PG37A0274-003; MANUFACTURER PARTNUMBER:221500033-208-0000; MANUFACTURER:DRESSER MASONEILAN; EQUIPMENTCODE:1300031102"/>
    <d v="2022-04-16T00:00:00"/>
    <s v="SPARE_PARTS"/>
    <x v="2"/>
    <s v="2000"/>
    <s v="SP01"/>
    <s v="EA"/>
    <n v="1"/>
    <n v="255721.2"/>
    <n v="0"/>
    <n v="0"/>
    <n v="255721.2"/>
    <s v="ZSPR"/>
    <n v="0"/>
    <s v=""/>
    <n v="0"/>
    <n v="0"/>
    <s v="ONGC Petro additions Ltd."/>
    <s v="INR"/>
    <n v="0"/>
    <n v="0"/>
    <n v="0"/>
    <n v="0"/>
    <n v="0"/>
    <n v="0"/>
    <n v="0"/>
    <n v="0"/>
    <n v="0"/>
    <n v="0"/>
    <n v="0"/>
    <n v="0"/>
    <n v="0"/>
    <n v="0"/>
    <s v="Shutdown Plan Mt"/>
    <s v="P03"/>
    <n v="625"/>
    <x v="2"/>
  </r>
  <r>
    <s v="0P4102240075"/>
    <s v="SEAT RING,SS316,22A1016X012,FISH-CO"/>
    <s v="SPARE PARTS; PART NAME:SEAT RING; MANUFACTURER PART NUMBER:22A1016X012; MANUFACTURER:FISHER CONTROLS; MATERIAL:STAINLESS STEEL 316;MATERIAL:20B64/COCRA; EQUIPMENT NAME:CONTROL VALVE; EQUIPMENT MODEL:8.00ED, 8.00ET; SET QUANTITY:1"/>
    <d v="2016-01-21T00:00:00"/>
    <s v="SPARE_PARTS"/>
    <x v="2"/>
    <s v="2000"/>
    <s v="GS01"/>
    <s v="EA"/>
    <n v="4"/>
    <n v="255570.4"/>
    <n v="0"/>
    <n v="0"/>
    <n v="255570.4"/>
    <s v="ZSPR"/>
    <n v="0"/>
    <s v=""/>
    <n v="0"/>
    <n v="0"/>
    <s v="ONGC Petro additions Ltd."/>
    <s v="INR"/>
    <n v="0"/>
    <n v="0"/>
    <n v="0"/>
    <n v="0"/>
    <n v="0"/>
    <n v="0"/>
    <n v="0"/>
    <n v="0"/>
    <n v="0"/>
    <n v="0"/>
    <n v="0"/>
    <n v="0"/>
    <n v="0"/>
    <n v="0"/>
    <s v="General Store"/>
    <s v="P03"/>
    <n v="2902"/>
    <x v="2"/>
  </r>
  <r>
    <s v="0P3902030864"/>
    <s v="SFT SEAL SET,235-000042,VKT"/>
    <s v="SPARE PARTS; PART NAME:SHAFT SEAL REVISION SET; DRAWING NUMBER:12.1076-T002REV.0; EQUIPMENT NAME:OFF GAS FAN; EQUIPMENT MODEL:HD200/1355/GWA; MANUFACTURERPART NUMBER:235-000042; MANUFACTURER:VKT; ADKS90-50-4 12.1076; CONSIST OF: 4 XSEAL RING AND 1 O-RING"/>
    <d v="2021-05-19T00:00:00"/>
    <s v="SPARE_PARTS"/>
    <x v="2"/>
    <s v="2000"/>
    <s v="CH01"/>
    <s v="EA"/>
    <n v="3"/>
    <n v="255323.15"/>
    <n v="0"/>
    <n v="0"/>
    <n v="255323.15"/>
    <s v="ZSPR"/>
    <n v="0"/>
    <s v=""/>
    <n v="0"/>
    <n v="0"/>
    <s v="ONGC Petro additions Ltd."/>
    <s v="INR"/>
    <n v="0"/>
    <n v="0"/>
    <n v="0"/>
    <n v="0"/>
    <n v="0"/>
    <n v="0"/>
    <n v="0"/>
    <n v="0"/>
    <n v="0"/>
    <n v="0"/>
    <n v="0"/>
    <n v="0"/>
    <n v="0"/>
    <n v="0"/>
    <s v="Chemcial store"/>
    <s v="P04"/>
    <n v="957"/>
    <x v="2"/>
  </r>
  <r>
    <s v="0P4102215283"/>
    <s v="PIN SET,17-4PH,648142,METSO"/>
    <s v="SPARE PARTS; PART NAME:PIN SET; MATERIAL:17-4PH; DRAWING NUMBER:50305195; ITEMPOSITION NUMBER:14; EQUIPMENT NAME:BUTTERFLY VALVE; EQUIPMENT MAKE:METSOAUTOMATION; EQUIPMENT MODEL:L6DMU24PACAG, L6DMU24AACAG; MANUFACTURER PARTNUMBER:648142; MANUFACTURER:METSO AUTOMATION; QUANTITY/SET(VALVE):3 NOS"/>
    <d v="2022-12-28T00:00:00"/>
    <s v="SPARE_PARTS"/>
    <x v="2"/>
    <s v="2000"/>
    <s v="SP01"/>
    <s v="ST"/>
    <n v="4"/>
    <n v="253923.32"/>
    <n v="0"/>
    <n v="0"/>
    <n v="253923.32"/>
    <s v="ZSPR"/>
    <n v="0"/>
    <s v=""/>
    <n v="0"/>
    <n v="0"/>
    <s v="ONGC Petro additions Ltd."/>
    <s v="INR"/>
    <n v="0"/>
    <n v="0"/>
    <n v="0"/>
    <n v="0"/>
    <n v="0"/>
    <n v="0"/>
    <n v="0"/>
    <n v="0"/>
    <n v="0"/>
    <n v="0"/>
    <n v="0"/>
    <n v="0"/>
    <n v="0"/>
    <n v="0"/>
    <s v="Shutdown Plan Mt"/>
    <s v="P03"/>
    <n v="369"/>
    <x v="2"/>
  </r>
  <r>
    <s v="0P4205030139"/>
    <s v="WEAR RING,IMPLR,3PS-47092/121,SHIN-NIP"/>
    <s v="SPARE PARTS; PART NAME:WEAR RING, IMPELLER; MANUFACTURER PART NUMBER:3PS-47092/121; MANUFACTURER:SHIN NIPPON MACHINERY CO LTD;MATERIAL:SUS 420 J2; DRAWING NUMBER:3PS-47092; ITEM POSITION NUMBER:121; EQUIPMENT NAME:CENTRIFUGAL PUMP; EQUIPMENT MAKE:SHINNIPPON MACHINERY CO., LTD; EQUIPMENT MODEL:8/1524 HTB-8ST; EQUIPMENT MANUFACTURER PART NO: 121; CONTRACTOR DOCUMENT NUMBER:MGA108-D-DS-00031"/>
    <d v="2017-07-25T00:00:00"/>
    <s v="SPARE_PARTS"/>
    <x v="2"/>
    <s v="2000"/>
    <s v="CH01"/>
    <s v="EA"/>
    <n v="9"/>
    <n v="251424"/>
    <n v="0"/>
    <n v="0"/>
    <n v="251424"/>
    <s v="ZSPR"/>
    <n v="0"/>
    <s v=""/>
    <n v="0"/>
    <n v="0"/>
    <s v="ONGC Petro additions Ltd."/>
    <s v="INR"/>
    <n v="0"/>
    <n v="0"/>
    <n v="0"/>
    <n v="0"/>
    <n v="0"/>
    <n v="0"/>
    <n v="0"/>
    <n v="0"/>
    <n v="0"/>
    <n v="0"/>
    <n v="0"/>
    <n v="0"/>
    <n v="0"/>
    <n v="0"/>
    <s v="Chemcial store"/>
    <s v="P04"/>
    <n v="2351"/>
    <x v="2"/>
  </r>
  <r>
    <s v="0P4205030142"/>
    <s v="WEAR RING,CSG,3PS-47092/381,SHIN-NIP"/>
    <s v="SPARE PARTS; PART NAME:WEAR RING, CASING; MANUFACTURER PART NUMBER:3PS-47092/381; MANUFACTURER:SHIN NIPPON MACHINERY CO LTD;MATERIAL:SUS 420 J2; DRAWING NUMBER:3PS-47092; ITEM POSITION NUMBER:381; EQUIPMENT NAME:CENTRIFUGAL PUMP; EQUIPMENT MAKE:SHINNIPPON MACHINERY CO., LTD; EQUIPMENT MODEL:8/1524 HTB-8ST; ADDITIONAL INFORMATION:RADIAL; EQUIPMENT MANUFACTURER PART NO: 381;CONTRACTOR DOCUMENT NUMBER: MGA108-D-DS-00031"/>
    <d v="2017-07-25T00:00:00"/>
    <s v="SPARE_PARTS"/>
    <x v="2"/>
    <s v="2000"/>
    <s v="CH01"/>
    <s v="EA"/>
    <n v="9"/>
    <n v="251424"/>
    <n v="0"/>
    <n v="0"/>
    <n v="251424"/>
    <s v="ZSPR"/>
    <n v="0"/>
    <s v=""/>
    <n v="0"/>
    <n v="0"/>
    <s v="ONGC Petro additions Ltd."/>
    <s v="INR"/>
    <n v="0"/>
    <n v="0"/>
    <n v="0"/>
    <n v="0"/>
    <n v="0"/>
    <n v="0"/>
    <n v="0"/>
    <n v="0"/>
    <n v="0"/>
    <n v="0"/>
    <n v="0"/>
    <n v="0"/>
    <n v="0"/>
    <n v="0"/>
    <s v="Chemcial store"/>
    <s v="P04"/>
    <n v="2351"/>
    <x v="2"/>
  </r>
  <r>
    <s v="0P4100980529"/>
    <s v="COLUMN,4MX1MM,316,MAXUM II,R1-2,SIEMENS"/>
    <s v="COLUMN DESCRIPTION:HAYESEP T; SIEMENS ORDER NUMBER:M1915; COLUMN NUMBER:R1-2; COLUMN LENGTH:4.0 M; COLUMN ID:1.0 MM; COLUMNFUNCTION:SEP N2 , C1 - C2H6 - C2H4 , CO2 , C3 - C3+; COLUMN MESH:80/100; COLUMN LOAD:1.2 WT%"/>
    <d v="2018-03-30T00:00:00"/>
    <s v="SPARE_PARTS"/>
    <x v="2"/>
    <s v="2000"/>
    <s v="GS01"/>
    <s v="EA"/>
    <n v="1"/>
    <n v="250344.46"/>
    <n v="0"/>
    <n v="0"/>
    <n v="250344.46"/>
    <s v="ZSPR"/>
    <n v="0"/>
    <s v=""/>
    <n v="0"/>
    <n v="0"/>
    <s v="ONGC Petro additions Ltd."/>
    <s v="INR"/>
    <n v="0"/>
    <n v="0"/>
    <n v="0"/>
    <n v="0"/>
    <n v="0"/>
    <n v="0"/>
    <n v="0"/>
    <n v="0"/>
    <n v="0"/>
    <n v="0"/>
    <n v="0"/>
    <n v="0"/>
    <n v="0"/>
    <n v="0"/>
    <s v="General Store"/>
    <s v="P03"/>
    <n v="2103"/>
    <x v="2"/>
  </r>
  <r>
    <s v="0T1770300025"/>
    <s v="FLG,PIPE,SO,30IN,CS,A105,FF,CL150"/>
    <s v="SLIP-ON PIPE FLANGES; MAT:CARBON STEEL; MAT, SPEC:ASTM A105; FACING, FLANGE:FLATFACE; FINISH, FLANGE FACING:125 AARH; PRESSURE DESIGNATION:ASME CLASS 150;SIZE:30 IN; DIMENSIONAL STANDARD:AWWA-C207 CLASS D"/>
    <d v="2022-06-28T00:00:00"/>
    <s v="SL_PI_FLANGES"/>
    <x v="2"/>
    <s v="2000"/>
    <s v="SP01"/>
    <s v="EA"/>
    <n v="4"/>
    <n v="249599.96"/>
    <n v="0"/>
    <n v="0"/>
    <n v="249599.96"/>
    <s v="ZSTO"/>
    <n v="0"/>
    <s v=""/>
    <n v="0"/>
    <n v="0"/>
    <s v="ONGC Petro additions Ltd."/>
    <s v="INR"/>
    <n v="0"/>
    <n v="0"/>
    <n v="0"/>
    <n v="0"/>
    <n v="0"/>
    <n v="0"/>
    <n v="0"/>
    <n v="0"/>
    <n v="0"/>
    <n v="0"/>
    <n v="0"/>
    <n v="0"/>
    <n v="0"/>
    <n v="0"/>
    <s v="Shutdown Plan Mt"/>
    <s v="S06"/>
    <n v="552"/>
    <x v="1"/>
  </r>
  <r>
    <s v="0P3931280009"/>
    <s v="GSKT,HELICOFLEX,NF15000,AL,12,ADF"/>
    <s v="SPARE PARTS; PART NAME:GASKET,HELICOFLEX; MATERIAL:NF 15000 SERIES / ALLUMINIUM; ITEM POSITION NUMBER:12; EQUIPMENT MAKE:ATELIERSDE FOS; MANUFACTURER:ATELIERS DE FOS; MANUFACTURER PART NUMBER:12; EQUIPMENT NAME:ZG CATALYST INJECTION NOZZEL, CR CATALYSTINJECTION NOZZEL; DRAWING NUMBER:3669-CD-VD-025_1598_ZGB_31JN380_01-IS02"/>
    <d v="2023-12-24T00:00:00"/>
    <s v="SPARE_PARTS"/>
    <x v="2"/>
    <s v="2000"/>
    <s v="CH01"/>
    <s v="EA"/>
    <n v="24"/>
    <n v="249432.37"/>
    <n v="0"/>
    <n v="0"/>
    <n v="249432.37"/>
    <s v="ZSPR"/>
    <n v="0"/>
    <s v=""/>
    <n v="0"/>
    <n v="0"/>
    <s v="ONGC Petro additions Ltd."/>
    <s v="INR"/>
    <n v="0"/>
    <n v="0"/>
    <n v="0"/>
    <n v="0"/>
    <n v="0"/>
    <n v="0"/>
    <n v="0"/>
    <n v="0"/>
    <n v="0"/>
    <n v="0"/>
    <n v="0"/>
    <n v="0"/>
    <n v="0"/>
    <n v="0"/>
    <s v="Chemcial store"/>
    <s v="P04"/>
    <n v="8"/>
    <x v="2"/>
  </r>
  <r>
    <s v="0P5270030322"/>
    <s v="GUIDE PIN,316482,THJANSEN"/>
    <s v="SPARE PARTS; PART NAME:GUIDE PIN; DRAWING NUMBER:AZ2630_VC100023.02; ITEMPOSITION NUMBER:40.4; EQUIPMENT NAME:CRACKED GAS VALVE; EQUIPMENT MAKE:TH.JANSEN - ARMATUREN; EQUIPMENT MODEL:AZ2630 DGV 40INCH; MANUFACTURER PARTNUMBER:316482; MANUFACTURER:TH. JANSEN - ARMATUREN; SIZE:40 IN; PRESSUREDESIGNATION:ASME CLASS 300"/>
    <d v="2022-08-18T00:00:00"/>
    <s v="SPARE_PARTS"/>
    <x v="2"/>
    <s v="2000"/>
    <s v="SP01"/>
    <s v="EA"/>
    <n v="6"/>
    <n v="248884.74"/>
    <n v="0"/>
    <n v="0"/>
    <n v="248884.74"/>
    <s v="ZSPR"/>
    <n v="0"/>
    <s v=""/>
    <n v="0"/>
    <n v="0"/>
    <s v="ONGC Petro additions Ltd."/>
    <s v="INR"/>
    <n v="0"/>
    <n v="0"/>
    <n v="0"/>
    <n v="0"/>
    <n v="0"/>
    <n v="0"/>
    <n v="0"/>
    <n v="0"/>
    <n v="0"/>
    <n v="0"/>
    <n v="0"/>
    <n v="0"/>
    <n v="0"/>
    <n v="0"/>
    <s v="Shutdown Plan Mt"/>
    <s v="P04"/>
    <n v="501"/>
    <x v="2"/>
  </r>
  <r>
    <s v="0T3347010027"/>
    <s v="ANGLE,EQ,MS,IS 2062,75X75X8MM"/>
    <s v="ANGLES, METALLIC; TYPE:EQUAL; MAT:MILD STEEL; MAT, SPEC:IS 2062; DIMENSIONS:75 X 75 X 8 MM THK; MASS:8.9 Kg/m; DESIGNATION:ISA 7575"/>
    <d v="2023-12-19T00:00:00"/>
    <s v="ME_ANGLES"/>
    <x v="2"/>
    <s v="2000"/>
    <s v="SP01"/>
    <s v="MT"/>
    <n v="4.2809999999999997"/>
    <n v="246266.05"/>
    <n v="0"/>
    <n v="0"/>
    <n v="246266.05"/>
    <s v="ZSTO"/>
    <n v="0"/>
    <s v=""/>
    <n v="0"/>
    <n v="0"/>
    <s v="ONGC Petro additions Ltd."/>
    <s v="INR"/>
    <n v="0"/>
    <n v="0"/>
    <n v="0"/>
    <n v="0"/>
    <n v="0"/>
    <n v="0"/>
    <n v="0"/>
    <n v="0"/>
    <n v="0"/>
    <n v="0"/>
    <n v="0"/>
    <n v="0"/>
    <n v="0"/>
    <n v="0"/>
    <s v="Shutdown Plan Mt"/>
    <s v="S06"/>
    <n v="13"/>
    <x v="1"/>
  </r>
  <r>
    <s v="0P4165010206"/>
    <s v="FTA,HLAI/STI,MC-TAIH52,HONEYWLL"/>
    <s v="INSTRUMENT SYSTEMS; TYPE:ANALOG INPUT FTA; MANUFACTURER MODEL NUMBER:TAIH52; MANUFACTURER:HONEYWELL; MANUFACTURER PARTNUMBER:51304337-250; 16 INPUT CHANNELS; 16 POINTS SCREW TERMINAL; MODE VOLTAGE:6 TO +5 V PEAK; A/D CONVERTER RESOLUTION:16 BIT;INPUT CURRENT RATING:4 TO 20 mA; REJECTION RATIO:32 DB; EQUIPMENT NAME:DCS ESD F&amp;G SYSTEM"/>
    <d v="2016-06-29T00:00:00"/>
    <s v="INSTRUMENT_SYSTEMS"/>
    <x v="4"/>
    <s v="2000"/>
    <s v="GS01"/>
    <s v="EA"/>
    <n v="3"/>
    <n v="246213"/>
    <n v="0"/>
    <n v="0"/>
    <n v="246213"/>
    <s v="ZSPR"/>
    <n v="0"/>
    <s v=""/>
    <n v="0"/>
    <n v="0"/>
    <s v="ONGC Petro additions Ltd."/>
    <s v="INR"/>
    <n v="0"/>
    <n v="0"/>
    <n v="0"/>
    <n v="0"/>
    <n v="0"/>
    <n v="0"/>
    <n v="0"/>
    <n v="0"/>
    <n v="0"/>
    <n v="0"/>
    <n v="0"/>
    <n v="0"/>
    <n v="0"/>
    <n v="0"/>
    <s v="General Store"/>
    <s v="P03"/>
    <n v="2742"/>
    <x v="2"/>
  </r>
  <r>
    <s v="0T2541370387"/>
    <s v="GSKT,SPW,CL150,SS,GPH,20IN"/>
    <s v="SPIRAL WOUND GASKETS; DESIGN SPEC:ASME/ANSI B16.20 - 1998; DESIGN SPEC, FLANGE(S):ASME B16.5; PRESSURE DESIGNATION:CL 150; MAT,WINDINGS:STAINLESS STEEL; MAT, FILLER:GRAPHITE; MAT, INNER RING:STAINLESS STEEL 316; MAT, CENTRING RING:STAINLESS STEEL 316; SIZE,PIPE, NOMINAL:20 IN"/>
    <d v="2023-06-16T00:00:00"/>
    <s v="SP_GASKETS"/>
    <x v="2"/>
    <s v="2000"/>
    <s v="SP01"/>
    <s v="EA"/>
    <n v="244"/>
    <n v="245844.26"/>
    <n v="0"/>
    <n v="0"/>
    <n v="245844.26"/>
    <s v="ZSTO"/>
    <n v="0"/>
    <s v=""/>
    <n v="0"/>
    <n v="0"/>
    <s v="ONGC Petro additions Ltd."/>
    <s v="INR"/>
    <n v="0"/>
    <n v="0"/>
    <n v="0"/>
    <n v="0"/>
    <n v="0"/>
    <n v="0"/>
    <n v="0"/>
    <n v="0"/>
    <n v="0"/>
    <n v="0"/>
    <n v="0"/>
    <n v="0"/>
    <n v="0"/>
    <n v="0"/>
    <s v="Shutdown Plan Mt"/>
    <s v="S06"/>
    <n v="199"/>
    <x v="1"/>
  </r>
  <r>
    <s v="0P4102200372"/>
    <s v="DISC,CF8M,H088606,METSO"/>
    <s v="SPARE PARTS; PART NAME:DISC; MATERIAL:CF8M; DRAWING NUMBER:F16638; ITEM POSITION NUMBER:3; EQUIPMENT NAME:BUTTERFLY VALVE;EQUIPMENT MAKE:METSO AUTOMATION; EQUIPMENT MODEL:L6DBN04PBCAG; MANUFACTURER:METSO AUTOMATION; MANUFACTURER PART NUMBER:H088606"/>
    <d v="2017-02-18T00:00:00"/>
    <s v="SPARE_PARTS"/>
    <x v="2"/>
    <s v="2000"/>
    <s v="GS01"/>
    <s v="EA"/>
    <n v="1"/>
    <n v="245254"/>
    <n v="0"/>
    <n v="0"/>
    <n v="245254"/>
    <s v="ZSPR"/>
    <n v="0"/>
    <s v=""/>
    <n v="0"/>
    <n v="0"/>
    <s v="ONGC Petro additions Ltd."/>
    <s v="INR"/>
    <n v="0"/>
    <n v="0"/>
    <n v="0"/>
    <n v="0"/>
    <n v="0"/>
    <n v="0"/>
    <n v="0"/>
    <n v="0"/>
    <n v="0"/>
    <n v="0"/>
    <n v="0"/>
    <n v="0"/>
    <n v="0"/>
    <n v="0"/>
    <s v="General Store"/>
    <s v="P03"/>
    <n v="2508"/>
    <x v="2"/>
  </r>
  <r>
    <s v="0P4102270018"/>
    <s v="TUBE,U100183-37,SCHU-VLV"/>
    <s v="SPARE PARTS; PART NAME:TUBE; MATERIAL:STEEL 52-3; DRAWING NUMBER:U100183; ITEMPOSITION NUMBER:20; EQUIPMENT NAME:VALVE ACTUATOR; EQUIPMENT MAKE:SCHUF VALVE;EQUIPMENT MODEL:PKE-450; ADDITIONAL INFORMATION:SAMPLING VALVE; MANUFACTURERPART NUMBER:U100183-37; MANUFACTURER:SCHUF VALVE; ORDER NUMBER:K14448/3 //SOA12-0417/3; SAP EQUIPMENT CODE:1300020417 AND 1300033061"/>
    <d v="2022-09-12T00:00:00"/>
    <s v="SPARE_PARTS"/>
    <x v="2"/>
    <s v="2000"/>
    <s v="CH01"/>
    <s v="EA"/>
    <n v="1"/>
    <n v="243693.45"/>
    <n v="0"/>
    <n v="0"/>
    <n v="243693.45"/>
    <s v="ZSPR"/>
    <n v="0"/>
    <s v=""/>
    <n v="0"/>
    <n v="0"/>
    <s v="ONGC Petro additions Ltd."/>
    <s v="INR"/>
    <n v="0"/>
    <n v="0"/>
    <n v="0"/>
    <n v="0"/>
    <n v="0"/>
    <n v="0"/>
    <n v="0"/>
    <n v="0"/>
    <n v="0"/>
    <n v="0"/>
    <n v="0"/>
    <n v="0"/>
    <n v="0"/>
    <n v="0"/>
    <s v="Chemcial store"/>
    <s v="P03"/>
    <n v="476"/>
    <x v="2"/>
  </r>
  <r>
    <s v="0P4102205470"/>
    <s v="CAGE,32B4791X062,FISH-CO"/>
    <s v="SPARE PARTS; PART NAME:CAGE; MATERIAL:316/NITRIDE; EQUIPMENT NAME:CONTROL VALVE;EQUIPMENT MAKE:FISHER CONTROLS; ADDITIONAL INFORMATION:WHISPER III,A1,6;MANUFACTURER PART NUMBER:32B4791X062; MANUFACTURER:FISHER CONTROLS; PRESSUREDESIGNATION:ASME CLASS 600; PORT SIZE:5 3/8, 3TVL"/>
    <d v="2023-09-28T00:00:00"/>
    <s v="SPARE_PARTS"/>
    <x v="2"/>
    <s v="2000"/>
    <s v="CH01"/>
    <s v="EA"/>
    <n v="1"/>
    <n v="243688"/>
    <n v="0"/>
    <n v="0"/>
    <n v="243688"/>
    <s v="ZSPR"/>
    <n v="0"/>
    <s v=""/>
    <n v="0"/>
    <n v="0"/>
    <s v="ONGC Petro additions Ltd."/>
    <s v="INR"/>
    <n v="0"/>
    <n v="0"/>
    <n v="0"/>
    <n v="0"/>
    <n v="0"/>
    <n v="0"/>
    <n v="0"/>
    <n v="0"/>
    <n v="0"/>
    <n v="0"/>
    <n v="0"/>
    <n v="0"/>
    <n v="0"/>
    <n v="0"/>
    <s v="Chemcial store"/>
    <s v="P03"/>
    <n v="95"/>
    <x v="2"/>
  </r>
  <r>
    <s v="0P4110070023"/>
    <s v="MDL,RLY,5A,24VDC,149986-01,BENTLY-N"/>
    <s v="INSTRUMENT SYSTEMS; TYPE:RELAY MODULE; MANUFACTURER MODEL NUMBER:3500/33-01-01; MANUFACTURER:BENTLY NEVADA; POWER CONSUMPTION:5.8W; FUNCTION TYPE:RELAY; NUMBER OF CHANNEL:16; CONTACT CONFIGURATION:SPDT; CURRENT:5 A; VOLTAGE:24 VDC; OPERATING TEMPERATURE:-30 TO+65 DEG C; PART NUMBER:149986-01; DOCUMENT NUMBER:162301-01; SUPPLIER NAME:GE PACIFIC O &amp; C PTE LTD.; EQUIPMENT DETAIL:PYROLSISFUEL OIL PUMP, QUENCH WATER PUMP, BOILER FEED WATER PUMP, DECOKING AIR COMPRESSOR, STORM WATER LIFT STATION PUMP, PROPYLENE PUMP,PGH 2ND STAGE MAKE UP &amp; RECYCLE COMP, RECYCLE GAS COMPRESSOR"/>
    <d v="2022-05-02T00:00:00"/>
    <s v="INSTRUMENT_SYSTEMS"/>
    <x v="4"/>
    <s v="2000"/>
    <s v="GS01"/>
    <s v="EA"/>
    <n v="2"/>
    <n v="243647.09"/>
    <n v="0"/>
    <n v="0"/>
    <n v="243647.09"/>
    <s v="ZSPR"/>
    <n v="0"/>
    <s v=""/>
    <n v="0"/>
    <n v="0"/>
    <s v="ONGC Petro additions Ltd."/>
    <s v="INR"/>
    <n v="0"/>
    <n v="0"/>
    <n v="0"/>
    <n v="0"/>
    <n v="0"/>
    <n v="0"/>
    <n v="0"/>
    <n v="0"/>
    <n v="0"/>
    <n v="0"/>
    <n v="0"/>
    <n v="0"/>
    <n v="0"/>
    <n v="0"/>
    <s v="General Store"/>
    <s v="P03"/>
    <n v="609"/>
    <x v="2"/>
  </r>
  <r>
    <s v="0P4100980072"/>
    <s v="THERMSTR BEAD KIT,US2-2020176001,SIEMENS"/>
    <s v="SPARE PARTS; PART NAME:THERMISTOR BEAD KIT; DRAWING NUMBER:M 1; EQUIPMENT NAME:HDPE ANALYSER; EQUIPMENT MAKE:SIEMENS; ADDITIONALINFORMATION:TCD-2; MANUFACTURER:SIEMENS; MANUFACTURER PART NUMBER:US2-2020176-001; SUB ASSEMBLY:THERMAL CONDUCTIVITY DETECTOR (TCD&amp; FD); MAXUM EDITION II AND APPLET MODULE"/>
    <d v="2023-09-28T00:00:00"/>
    <s v="SPARE_PARTS"/>
    <x v="2"/>
    <s v="2000"/>
    <s v="CH01"/>
    <s v="EA"/>
    <n v="2"/>
    <n v="242096.68"/>
    <n v="0"/>
    <n v="0"/>
    <n v="242096.68"/>
    <s v="ZSPR"/>
    <n v="0"/>
    <s v=""/>
    <n v="0"/>
    <n v="0"/>
    <s v="ONGC Petro additions Ltd."/>
    <s v="INR"/>
    <n v="0"/>
    <n v="0"/>
    <n v="0"/>
    <n v="0"/>
    <n v="0"/>
    <n v="0"/>
    <n v="0"/>
    <n v="0"/>
    <n v="0"/>
    <n v="0"/>
    <n v="0"/>
    <n v="0"/>
    <n v="0"/>
    <n v="0"/>
    <s v="Chemcial store"/>
    <s v="P03"/>
    <n v="95"/>
    <x v="2"/>
  </r>
  <r>
    <s v="0P4100980072"/>
    <s v="THERMSTR BEAD KIT,US2-2020176001,SIEMENS"/>
    <s v="SPARE PARTS; PART NAME:THERMISTOR BEAD KIT; DRAWING NUMBER:M 1; EQUIPMENT NAME:HDPE ANALYSER; EQUIPMENT MAKE:SIEMENS; ADDITIONALINFORMATION:TCD-2; MANUFACTURER:SIEMENS; MANUFACTURER PART NUMBER:US2-2020176-001; SUB ASSEMBLY:THERMAL CONDUCTIVITY DETECTOR (TCD&amp; FD); MAXUM EDITION II AND APPLET MODULE"/>
    <d v="2023-09-28T00:00:00"/>
    <s v="SPARE_PARTS"/>
    <x v="2"/>
    <s v="2000"/>
    <s v="GS01"/>
    <s v="EA"/>
    <n v="2"/>
    <n v="242096.68"/>
    <n v="0"/>
    <n v="0"/>
    <n v="242096.68"/>
    <s v="ZSPR"/>
    <n v="0"/>
    <s v=""/>
    <n v="0"/>
    <n v="0"/>
    <s v="ONGC Petro additions Ltd."/>
    <s v="INR"/>
    <n v="0"/>
    <n v="0"/>
    <n v="0"/>
    <n v="0"/>
    <n v="0"/>
    <n v="0"/>
    <n v="0"/>
    <n v="0"/>
    <n v="0"/>
    <n v="0"/>
    <n v="0"/>
    <n v="0"/>
    <n v="0"/>
    <n v="0"/>
    <s v="General Store"/>
    <s v="P03"/>
    <n v="95"/>
    <x v="2"/>
  </r>
  <r>
    <s v="0P0801030984"/>
    <s v="BRG HSG,13.03,F/2BE1151-7ZY9,GDNASH"/>
    <s v="SPARE PARTS; PART NAME:BEARING HOUSING; EQUIPMENT NAME:BENZENE VRU UNIT LIQUIDRING COMPRESSOR; EQUIPMENT MAKE:GARDNER DENVER NASH; EQUIPMENTMODEL:2BE1151-7ZY9; MANUFACTURER PART NUMBER:13.03; MANUFACTURER:GARDNER DENVERNASH"/>
    <d v="2022-11-07T00:00:00"/>
    <s v="SPARE_PARTS"/>
    <x v="2"/>
    <s v="2000"/>
    <s v="CH01"/>
    <s v="EA"/>
    <n v="1"/>
    <n v="241097"/>
    <n v="0"/>
    <n v="0"/>
    <n v="241097"/>
    <s v="ZSPR"/>
    <n v="0"/>
    <s v=""/>
    <n v="0"/>
    <n v="0"/>
    <s v="ONGC Petro additions Ltd."/>
    <s v="INR"/>
    <n v="0"/>
    <n v="0"/>
    <n v="0"/>
    <n v="0"/>
    <n v="0"/>
    <n v="0"/>
    <n v="0"/>
    <n v="0"/>
    <n v="0"/>
    <n v="0"/>
    <n v="0"/>
    <n v="0"/>
    <n v="0"/>
    <n v="0"/>
    <s v="Chemcial store"/>
    <s v="P04"/>
    <n v="420"/>
    <x v="2"/>
  </r>
  <r>
    <s v="0P5270010277"/>
    <s v="SPRG,DBL COIL,200MM,37001696,SCHR-VLV"/>
    <s v="SPARE PARTS; PART NAME:SPRING,DOUBLE COIL; DIMENSIONS:200 MM; DRAWING NUMBER:2K 1090 0044; ITEM POSITION NUMBER:7.1, 7.2, 95.2,95.1; EQUIPMENT NAME:CHECK VALVE; EQUIPMENT MAKE:SCHROEDER VALVES; EQUIPMENT MODEL:SSV10-8&quot;ANSI2500-8/8/3/3-1; MANUFACTURER PARTNUMBER:37001696; MANUFACTURER:SCHROEDER VALVES"/>
    <d v="2021-10-09T00:00:00"/>
    <s v="SPARE_PARTS"/>
    <x v="2"/>
    <s v="2000"/>
    <s v="CH01"/>
    <s v="ST"/>
    <n v="2"/>
    <n v="239846.52"/>
    <n v="0"/>
    <n v="0"/>
    <n v="239846.52"/>
    <s v="ZSPR"/>
    <n v="0"/>
    <s v=""/>
    <n v="0"/>
    <n v="0"/>
    <s v="ONGC Petro additions Ltd."/>
    <s v="INR"/>
    <n v="0"/>
    <n v="0"/>
    <n v="0"/>
    <n v="0"/>
    <n v="0"/>
    <n v="0"/>
    <n v="0"/>
    <n v="0"/>
    <n v="0"/>
    <n v="0"/>
    <n v="0"/>
    <n v="0"/>
    <n v="0"/>
    <n v="0"/>
    <s v="Chemcial store"/>
    <s v="P04"/>
    <n v="814"/>
    <x v="2"/>
  </r>
  <r>
    <s v="0P4100980295"/>
    <s v="O2 MDL,ZIRCONIA TRACE,S5400994,SERVOMEX"/>
    <s v="SPARE PARTS; PART NAME:O2 MODULE,ZIRCONIA TRACE; EQUIPMENT NAME:O2 ANALYSER; EQUIPMENT MAKE:SERVOMEX; MANUFACTURER:SERVOMEX;MANUFACTURER PART NUMBER:S5400994"/>
    <d v="2019-05-13T00:00:00"/>
    <s v="SPARE_PARTS"/>
    <x v="2"/>
    <s v="2000"/>
    <s v="CH01"/>
    <s v="EA"/>
    <n v="1"/>
    <n v="238908.32"/>
    <n v="0"/>
    <n v="0"/>
    <n v="238908.32"/>
    <s v="ZSPR"/>
    <n v="0"/>
    <s v=""/>
    <n v="0"/>
    <n v="0"/>
    <s v="ONGC Petro additions Ltd."/>
    <s v="INR"/>
    <n v="0"/>
    <n v="0"/>
    <n v="0"/>
    <n v="0"/>
    <n v="0"/>
    <n v="0"/>
    <n v="0"/>
    <n v="0"/>
    <n v="0"/>
    <n v="0"/>
    <n v="0"/>
    <n v="0"/>
    <n v="0"/>
    <n v="0"/>
    <s v="Chemcial store"/>
    <s v="P03"/>
    <n v="1694"/>
    <x v="2"/>
  </r>
  <r>
    <s v="0P4119160023"/>
    <s v="SENSOR,CTVTY,PC1B1B20,POTENCE"/>
    <s v="SENSOR; TYPE:CONDUCTIVITY; MANUFACTURER PART NUMBER:PC1B1B20;MANUFACTURER:POTENCE CONTROLS PVT LTD; FOR DM, PLANT:ECTS"/>
    <d v="2020-03-13T00:00:00"/>
    <s v="SENSOR"/>
    <x v="4"/>
    <s v="2000"/>
    <s v="CH01"/>
    <s v="EA"/>
    <n v="15"/>
    <n v="238160"/>
    <n v="0"/>
    <n v="0"/>
    <n v="238160"/>
    <s v="ZSPR"/>
    <n v="0"/>
    <s v=""/>
    <n v="0"/>
    <n v="0"/>
    <s v="ONGC Petro additions Ltd."/>
    <s v="INR"/>
    <n v="0"/>
    <n v="0"/>
    <n v="0"/>
    <n v="0"/>
    <n v="0"/>
    <n v="0"/>
    <n v="0"/>
    <n v="0"/>
    <n v="0"/>
    <n v="0"/>
    <n v="0"/>
    <n v="0"/>
    <n v="0"/>
    <n v="0"/>
    <s v="Chemcial store"/>
    <s v="P03"/>
    <n v="1389"/>
    <x v="2"/>
  </r>
  <r>
    <s v="0P1401060019"/>
    <s v="VLV,RLF,P65S541-9,ELLIOTT"/>
    <s v="SPARE PARTS; PART NAME:VALVE, RELIEF; MANUFACTURER PART NUMBER:P65S541-9; MANUFACTURER:ELLIOTT TURBOMACHINERY; EQUIPMENTNAME:TURBINE, MOP; EQUIPMENT MAKE:ELLIOTT TURBOMACHINERY; EQUIPMENT MODEL:BYRHH"/>
    <d v="2018-09-06T00:00:00"/>
    <s v="SPARE_PARTS"/>
    <x v="2"/>
    <s v="2000"/>
    <s v="GS01"/>
    <s v="EA"/>
    <n v="1"/>
    <n v="238104.11"/>
    <n v="0"/>
    <n v="0"/>
    <n v="238104.11"/>
    <s v="ZSPR"/>
    <n v="0"/>
    <s v=""/>
    <n v="0"/>
    <n v="0"/>
    <s v="ONGC Petro additions Ltd."/>
    <s v="INR"/>
    <n v="0"/>
    <n v="0"/>
    <n v="0"/>
    <n v="0"/>
    <n v="0"/>
    <n v="0"/>
    <n v="0"/>
    <n v="0"/>
    <n v="0"/>
    <n v="0"/>
    <n v="0"/>
    <n v="0"/>
    <n v="0"/>
    <n v="0"/>
    <s v="General Store"/>
    <s v="P04"/>
    <n v="1943"/>
    <x v="2"/>
  </r>
  <r>
    <s v="0P0631060467"/>
    <s v="BRG+OIL SEAL KIT,UC-1000J50A-10B#02,KOBE"/>
    <s v="SPARE PARTS; PART NAME:BEARINGS AND OIL SEALS KIT; EQUIPMENT NAME:PELLETIZER; EQUIPMENT MAKE:KOBE STEEL; EQUIPMENT MODEL:LCM500H;MANUFACTURER:KOBE STEEL; MANUFACTURER PART NUMBER:UC-1000J50A-10B#02; SUB ASSEMBLY:PELLETIZER GEAR REDUCER"/>
    <d v="2017-08-23T00:00:00"/>
    <s v="SPARE_PARTS"/>
    <x v="2"/>
    <s v="2000"/>
    <s v="GS01"/>
    <s v="ST"/>
    <n v="1"/>
    <n v="237884.33"/>
    <n v="0"/>
    <n v="0"/>
    <n v="237884.33"/>
    <s v="ZSPR"/>
    <n v="0"/>
    <s v=""/>
    <n v="0"/>
    <n v="0"/>
    <s v="ONGC Petro additions Ltd."/>
    <s v="INR"/>
    <n v="0"/>
    <n v="0"/>
    <n v="0"/>
    <n v="0"/>
    <n v="0"/>
    <n v="0"/>
    <n v="0"/>
    <n v="0"/>
    <n v="0"/>
    <n v="0"/>
    <n v="0"/>
    <n v="0"/>
    <n v="0"/>
    <n v="0"/>
    <s v="General Store"/>
    <s v="P04"/>
    <n v="2322"/>
    <x v="2"/>
  </r>
  <r>
    <s v="0P4206020095"/>
    <s v="DIAPH,SANDWICH,111214.0012,LEWAPUMP"/>
    <s v="SPARE PARTS; PART NAME:DIAPHRAGM,SANDWICH; EQUIPMENT NAME:TITANATE INJECTION PUMP; EQUIPMENT MAKE:LEWA PUMPS AND SYSTEMS; EQUIPMENTMODEL:LDB6/M910S/17MM; ADDITIONAL INFORMATION:BD44 M900; MANUFACTURER:LEWA PUMPS AND SYSTEMS; MANUFACTURER PART NUMBER:111214.0012;FOR DIAPHRAGM PUMP HEAD 113449.0000"/>
    <d v="2016-08-05T00:00:00"/>
    <s v="SPARE_PARTS"/>
    <x v="2"/>
    <s v="2000"/>
    <s v="GS01"/>
    <s v="EA"/>
    <n v="6"/>
    <n v="237728.59"/>
    <n v="0"/>
    <n v="0"/>
    <n v="237728.59"/>
    <s v="ZSPR"/>
    <n v="0"/>
    <s v=""/>
    <n v="0"/>
    <n v="0"/>
    <s v="ONGC Petro additions Ltd."/>
    <s v="INR"/>
    <n v="0"/>
    <n v="0"/>
    <n v="0"/>
    <n v="0"/>
    <n v="0"/>
    <n v="0"/>
    <n v="0"/>
    <n v="0"/>
    <n v="0"/>
    <n v="0"/>
    <n v="0"/>
    <n v="0"/>
    <n v="0"/>
    <n v="0"/>
    <s v="General Store"/>
    <s v="P04"/>
    <n v="2705"/>
    <x v="2"/>
  </r>
  <r>
    <s v="0P4205030072"/>
    <s v="WEAR RING,CSG,3PS-47083/306,SHIN-NIP"/>
    <s v="SPARE PARTS; PART NAME:WEAR RING, CASING; MANUFACTURER PART NUMBER:3PS-47083/306; MANUFACTURER:SHIN NIPPON MACHINERY CO LTD;MATERIAL:SUS 420 J2; DRAWING NUMBER:3PS-47083; ITEM POSITION NUMBER:306; EQUIPMENT NAME:BIG PUMP; EQUIPMENT MAKE:SHIN NIPPONMACHINERY CO., LTD; EQUIPMENT MODEL:45/5078 HDV; EQUIPMENT MANUFACTURER PART NO: 306; CONTRACTOR DOCUMENT NUMBER: MGA102-D-DS-00061"/>
    <d v="2017-07-25T00:00:00"/>
    <s v="SPARE_PARTS"/>
    <x v="2"/>
    <s v="2000"/>
    <s v="CH01"/>
    <s v="EA"/>
    <n v="2"/>
    <n v="237165"/>
    <n v="0"/>
    <n v="0"/>
    <n v="237165"/>
    <s v="ZSPR"/>
    <n v="0"/>
    <s v=""/>
    <n v="0"/>
    <n v="0"/>
    <s v="ONGC Petro additions Ltd."/>
    <s v="INR"/>
    <n v="0"/>
    <n v="0"/>
    <n v="0"/>
    <n v="0"/>
    <n v="0"/>
    <n v="0"/>
    <n v="0"/>
    <n v="0"/>
    <n v="0"/>
    <n v="0"/>
    <n v="0"/>
    <n v="0"/>
    <n v="0"/>
    <n v="0"/>
    <s v="Chemcial store"/>
    <s v="P04"/>
    <n v="2351"/>
    <x v="2"/>
  </r>
  <r>
    <s v="0P4102090001"/>
    <s v="COIL,3024R0868SOVBOB110DC,ISGSPA"/>
    <s v="SPARE PARTS; PART NAME:COIL; DRAWING NUMBER:MPQ101-D-DS-0019/09IN02.11-01; EQUIPMENT NAME:SOLENOID VALVE; EQUIPMENT MAKE:IMPIANTISISTEMA GEL S.P.A; EQUIPMENT MODEL:3024R0868SOV; ADDITIONAL INFORMATION:FOR SOLENOID VALVE; MANUFACTURER:IMPIANTI SISTEMA GELS.P.A; MANUFACTURER PART NUMBER:3024R0868SOVBOB110DC; REAL MANUFACTURER:LGM"/>
    <d v="2017-08-16T00:00:00"/>
    <s v="SPARE_PARTS"/>
    <x v="2"/>
    <s v="2000"/>
    <s v="CH01"/>
    <s v="EA"/>
    <n v="5"/>
    <n v="236919.04000000001"/>
    <n v="0"/>
    <n v="0"/>
    <n v="236919.04000000001"/>
    <s v="ZSPR"/>
    <n v="0"/>
    <s v=""/>
    <n v="0"/>
    <n v="0"/>
    <s v="ONGC Petro additions Ltd."/>
    <s v="INR"/>
    <n v="0"/>
    <n v="0"/>
    <n v="0"/>
    <n v="0"/>
    <n v="0"/>
    <n v="0"/>
    <n v="0"/>
    <n v="0"/>
    <n v="0"/>
    <n v="0"/>
    <n v="0"/>
    <n v="0"/>
    <n v="0"/>
    <n v="0"/>
    <s v="Chemcial store"/>
    <s v="P03"/>
    <n v="2329"/>
    <x v="2"/>
  </r>
  <r>
    <s v="0P4100980590"/>
    <s v="MDL,PWR ENTRY+CTRL,US2-2021828+,SIEMENS"/>
    <s v="(ELECTRONICS ONLY)"/>
    <d v="2018-03-30T00:00:00"/>
    <s v="SPARE_PARTS"/>
    <x v="4"/>
    <s v="2000"/>
    <s v="GS01"/>
    <s v="EA"/>
    <n v="1"/>
    <n v="236324.94"/>
    <n v="0"/>
    <n v="0"/>
    <n v="236324.94"/>
    <s v="ZSPR"/>
    <n v="0"/>
    <s v=""/>
    <n v="0"/>
    <n v="0"/>
    <s v="ONGC Petro additions Ltd."/>
    <s v="INR"/>
    <n v="0"/>
    <n v="0"/>
    <n v="0"/>
    <n v="0"/>
    <n v="0"/>
    <n v="0"/>
    <n v="0"/>
    <n v="0"/>
    <n v="0"/>
    <n v="0"/>
    <n v="0"/>
    <n v="0"/>
    <n v="0"/>
    <n v="0"/>
    <s v="General Store"/>
    <s v="P03"/>
    <n v="2103"/>
    <x v="2"/>
  </r>
  <r>
    <s v="0P4102200385"/>
    <s v="DISC,CF8M,H088540,METSO"/>
    <s v="SPARE PARTS; PART NAME:DISC; MATERIAL:CF8M; DRAWING NUMBER:F16638; ITEM POSITION NUMBER:3; EQUIPMENT NAME:BUTTERFLY VALVE;EQUIPMENT MAKE:METSO AUTOMATION; EQUIPMENT MODEL:L6DBN12AB1CAG; MANUFACTURER:METSO AUTOMATION; MANUFACTURER PART NUMBER:H088540"/>
    <d v="2017-02-18T00:00:00"/>
    <s v="SPARE_PARTS"/>
    <x v="2"/>
    <s v="2000"/>
    <s v="GS01"/>
    <s v="EA"/>
    <n v="1"/>
    <n v="236126.95"/>
    <n v="0"/>
    <n v="0"/>
    <n v="236126.95"/>
    <s v="ZSPR"/>
    <n v="0"/>
    <s v=""/>
    <n v="0"/>
    <n v="0"/>
    <s v="ONGC Petro additions Ltd."/>
    <s v="INR"/>
    <n v="0"/>
    <n v="0"/>
    <n v="0"/>
    <n v="0"/>
    <n v="0"/>
    <n v="0"/>
    <n v="0"/>
    <n v="0"/>
    <n v="0"/>
    <n v="0"/>
    <n v="0"/>
    <n v="0"/>
    <n v="0"/>
    <n v="0"/>
    <s v="General Store"/>
    <s v="P03"/>
    <n v="2508"/>
    <x v="2"/>
  </r>
  <r>
    <s v="0P4205020261"/>
    <s v="BRG,SBMRGD,CARBON,3PS-47130/415,SHIN-NIP"/>
    <s v="SPARE PARTS; PART NAME:BEARING, SUBMERGED; MANUFACTURER PART NUMBER:3PS-47130/415; MANUFACTURER:SHIN NIPPON MACHINERY CO LTD;MATERIAL:CARBON; DRAWING NUMBER:3PS-47130; ITEM POSITION NUMBER:415; EQUIPMENT NAME:VERTICAL SUSPENDED PUMP; EQUIPMENT MAKE:SHINNIPPON MACHINERY CO., LTD; EQUIPMENT MODEL:SIW-ER 3/520; EQUIPMENT MANUFACTURER PART NO: 415; CONTRACTOR DOCUMENT NUMBER:MGA105-D-D-R-00041"/>
    <d v="2021-12-09T00:00:00"/>
    <s v="SPARE_PARTS"/>
    <x v="2"/>
    <s v="2000"/>
    <s v="CH01"/>
    <s v="EA"/>
    <n v="10"/>
    <n v="235716.23"/>
    <n v="0"/>
    <n v="0"/>
    <n v="235716.23"/>
    <s v="ZSPR"/>
    <n v="0"/>
    <s v=""/>
    <n v="0"/>
    <n v="0"/>
    <s v="ONGC Petro additions Ltd."/>
    <s v="INR"/>
    <n v="0"/>
    <n v="0"/>
    <n v="0"/>
    <n v="0"/>
    <n v="0"/>
    <n v="0"/>
    <n v="0"/>
    <n v="0"/>
    <n v="0"/>
    <n v="0"/>
    <n v="0"/>
    <n v="0"/>
    <n v="0"/>
    <n v="0"/>
    <s v="Chemcial store"/>
    <s v="P04"/>
    <n v="753"/>
    <x v="2"/>
  </r>
  <r>
    <s v="0P5268040012"/>
    <s v="PSV,2X3IN,127-129.5BARG,2H3SI8106A+,BOPP"/>
    <s v="RELIEF VALVES; TYPE:PRESSURE SAFETY VALVE; MODEL:2H3 SI 8106 A 00; PRESSUREDESIG, INLET:ASME CLASS 1500; PRESSURE DESIG, OUTLET:ASME CLASS 300; SIZE,OUTLET:3 IN; SET PRESSURE:127 TO 129.5 BARG; SIZE, INLET:2 IN; MANUFACTURER:BOPP&amp; REUTHER; ORIFICE:H"/>
    <d v="2022-08-13T00:00:00"/>
    <s v="RE_VALVES"/>
    <x v="2"/>
    <s v="2000"/>
    <s v="CH01"/>
    <s v="EA"/>
    <n v="1"/>
    <n v="234800"/>
    <n v="0"/>
    <n v="0"/>
    <n v="234800"/>
    <s v="ZSPR"/>
    <n v="0"/>
    <s v=""/>
    <n v="0"/>
    <n v="0"/>
    <s v="ONGC Petro additions Ltd."/>
    <s v="INR"/>
    <n v="0"/>
    <n v="0"/>
    <n v="0"/>
    <n v="0"/>
    <n v="0"/>
    <n v="0"/>
    <n v="0"/>
    <n v="0"/>
    <n v="0"/>
    <n v="0"/>
    <n v="0"/>
    <n v="0"/>
    <n v="0"/>
    <n v="0"/>
    <s v="Chemcial store"/>
    <s v="P04"/>
    <n v="506"/>
    <x v="2"/>
  </r>
  <r>
    <s v="0P4102200569"/>
    <s v="SEAT SET,SS316,H079069,METSO"/>
    <s v="SPARE PARTS; PART NAME:SEAT SET; MATERIAL:AISI 316 + WC-CO; DRAWING NUMBER:F16805; ITEM POSITION NUMBER:007, 025, 062, 076;EQUIPMENT NAME:BALL BLOW DOWN VALVE; EQUIPMENT MAKE:METSO AUTOMATION; EQUIPMENT MODEL:XA02DWKYS1RRHRDD; ADDITIONALINFORMATION:XA/XT 02 TA HR; MANUFACTURER:METSO AUTOMATION; MANUFACTURER PART NUMBER:H079069; EQUIPMENT MODEL:XA02DWKYS1RRHRDD,XA02DWKYS1RRHRDD,"/>
    <d v="2017-02-18T00:00:00"/>
    <s v="SPARE_PARTS"/>
    <x v="2"/>
    <s v="2000"/>
    <s v="GS01"/>
    <s v="ST"/>
    <n v="1"/>
    <n v="234761.92"/>
    <n v="0"/>
    <n v="0"/>
    <n v="234761.92"/>
    <s v="ZSPR"/>
    <n v="0"/>
    <s v=""/>
    <n v="0"/>
    <n v="0"/>
    <s v="ONGC Petro additions Ltd."/>
    <s v="INR"/>
    <n v="0"/>
    <n v="0"/>
    <n v="0"/>
    <n v="0"/>
    <n v="0"/>
    <n v="0"/>
    <n v="0"/>
    <n v="0"/>
    <n v="0"/>
    <n v="0"/>
    <n v="0"/>
    <n v="0"/>
    <n v="0"/>
    <n v="0"/>
    <s v="General Store"/>
    <s v="P03"/>
    <n v="2508"/>
    <x v="2"/>
  </r>
  <r>
    <s v="0T2541410122"/>
    <s v="GSKT,SPW,SS316,CL300,18IN"/>
    <s v="SPIRAL WOUND GASKETS; DESIGN SPEC:ANSI B16.20; DESIGN SPEC, FLANGE(S):ANSI B16.5; PRESSURE DESIGNATION:CLASS 300; MAT,WINDINGS:STAINLESS STEEL 316; MAT, FILLER:GRAFOIL; MAT, INNER RING:STAINLESS STEEL 316; MAT, CENTRING RING:STAINLESS STEEL 316;SIZE, PIPE, NOMINAL:18 IN"/>
    <d v="2023-05-26T00:00:00"/>
    <s v="SP_GASKETS"/>
    <x v="2"/>
    <s v="2000"/>
    <s v="SP01"/>
    <s v="EA"/>
    <n v="162"/>
    <n v="234479.2"/>
    <n v="0"/>
    <n v="0"/>
    <n v="234479.2"/>
    <s v="ZSTO"/>
    <n v="0"/>
    <s v=""/>
    <n v="0"/>
    <n v="0"/>
    <s v="ONGC Petro additions Ltd."/>
    <s v="INR"/>
    <n v="0"/>
    <n v="0"/>
    <n v="0"/>
    <n v="0"/>
    <n v="0"/>
    <n v="0"/>
    <n v="0"/>
    <n v="0"/>
    <n v="0"/>
    <n v="0"/>
    <n v="0"/>
    <n v="0"/>
    <n v="0"/>
    <n v="0"/>
    <s v="Shutdown Plan Mt"/>
    <s v="S06"/>
    <n v="220"/>
    <x v="1"/>
  </r>
  <r>
    <s v="0P0802030452"/>
    <s v="TOLER RING,9208 32 22 493 1825,ELLIOTT"/>
    <s v="SPARE PARTS; PART NAME:TOLERANCE RING; MANUFACTURER PART NUMBER:9208 32 22 493 1825; MANUFACTURER:ELLIOTT TURBOMACHINERY;MATERIAL:MONEL K-500; DRAWING NUMBER:ER09T013101/954; ITEM POSITION NUMBER:24; EQUIPMENT NAME:DGS CONSOLE_WATER, OIL INJECT"/>
    <d v="2017-02-22T00:00:00"/>
    <s v="SPARE_PARTS"/>
    <x v="2"/>
    <s v="2000"/>
    <s v="GS01"/>
    <s v="EA"/>
    <n v="8"/>
    <n v="233660.28"/>
    <n v="0"/>
    <n v="0"/>
    <n v="233660.28"/>
    <s v="ZSPR"/>
    <n v="0"/>
    <s v=""/>
    <n v="0"/>
    <n v="0"/>
    <s v="ONGC Petro additions Ltd."/>
    <s v="INR"/>
    <n v="0"/>
    <n v="0"/>
    <n v="0"/>
    <n v="0"/>
    <n v="0"/>
    <n v="0"/>
    <n v="0"/>
    <n v="0"/>
    <n v="0"/>
    <n v="0"/>
    <n v="0"/>
    <n v="0"/>
    <n v="0"/>
    <n v="0"/>
    <s v="General Store"/>
    <s v="P04"/>
    <n v="2504"/>
    <x v="2"/>
  </r>
  <r>
    <s v="0P0802030455"/>
    <s v="TOLER RING,9208 26 22 315 1825,ELLIOTT"/>
    <s v="SPARE PARTS; PART NAME:TOLERANCE RING; MANUFACTURER PART NUMBER:9208 26 22 315 1825; MANUFACTURER:ELLIOTT TURBOMACHINERY;MATERIAL:MONEL K-500; DRAWING NUMBER:ER09T013201/998; ITEM POSITION NUMBER:24; EQUIPMENT NAME:DGS CONSOLE_WATER, OIL INJECT; REALMATERIAL:MONEL K-500; DRAWING NUMBER:ER09T013201/998; ITEM POSITION NUMBER:24; EQUIPMENT NAME:DGS CONSOLE_WATER, OIL INJECT; REALMANUFACTURER:JOHN CRANE"/>
    <d v="2017-02-22T00:00:00"/>
    <s v="SPARE_PARTS"/>
    <x v="2"/>
    <s v="2000"/>
    <s v="GS01"/>
    <s v="EA"/>
    <n v="8"/>
    <n v="233660.28"/>
    <n v="0"/>
    <n v="0"/>
    <n v="233660.28"/>
    <s v="ZSPR"/>
    <n v="0"/>
    <s v=""/>
    <n v="0"/>
    <n v="0"/>
    <s v="ONGC Petro additions Ltd."/>
    <s v="INR"/>
    <n v="0"/>
    <n v="0"/>
    <n v="0"/>
    <n v="0"/>
    <n v="0"/>
    <n v="0"/>
    <n v="0"/>
    <n v="0"/>
    <n v="0"/>
    <n v="0"/>
    <n v="0"/>
    <n v="0"/>
    <n v="0"/>
    <n v="0"/>
    <s v="General Store"/>
    <s v="P04"/>
    <n v="2504"/>
    <x v="2"/>
  </r>
  <r>
    <s v="0P0802030500"/>
    <s v="SPRG,INC,A655313-18,ELLIOTT"/>
    <s v="SPARE PARTS; PART NAME:SPRING; MANUFACTURER PART NUMBER:A655313-18; MANUFACTURER:ELLIOTT TURBOMACHINERY; MATERIAL:INCONEL; DRAWINGNUMBER:ES/8632576; ITEM POSITION NUMBER:6; EQUIPMENT NAME:DGS CONSOLE_WATER, OIL INJECT; FOR LOW PRESSURE SIDE PACKING ASSEMBLY"/>
    <d v="2017-02-22T00:00:00"/>
    <s v="SPARE_PARTS"/>
    <x v="2"/>
    <s v="2000"/>
    <s v="GS01"/>
    <s v="EA"/>
    <n v="8"/>
    <n v="233659.62"/>
    <n v="0"/>
    <n v="0"/>
    <n v="233659.62"/>
    <s v="ZSPR"/>
    <n v="0"/>
    <s v=""/>
    <n v="0"/>
    <n v="0"/>
    <s v="ONGC Petro additions Ltd."/>
    <s v="INR"/>
    <n v="0"/>
    <n v="0"/>
    <n v="0"/>
    <n v="0"/>
    <n v="0"/>
    <n v="0"/>
    <n v="0"/>
    <n v="0"/>
    <n v="0"/>
    <n v="0"/>
    <n v="0"/>
    <n v="0"/>
    <n v="0"/>
    <n v="0"/>
    <s v="General Store"/>
    <s v="P04"/>
    <n v="2504"/>
    <x v="2"/>
  </r>
  <r>
    <s v="0P4205022515"/>
    <s v="SEAL FACE,SiC,2H-134024/14,FS-SEALS"/>
    <s v="SPARE PARTS; PART NAME:SEAL FACE; MATERIAL:SILICON CARBIDE; DRAWING NUMBER:2H-134024; ITEM POSITION NUMBER:14; EQUIPMENT NAME:2NDREACTOR TEPID WATER PUMP; EQUIPMENT MAKE:SULZER PUMPS; EQUIPMENT MODEL:ZF 300-4360, LK-4; ADDITIONAL INFORMATION:FOR MECHANICALSEAL; MANUFACTURER:FLOWSERVE SEALS (FSD); MANUFACTURER PART NUMBER:2H-134024/14; SEAL MODEL:3.000&quot; QBQ"/>
    <d v="2016-02-24T00:00:00"/>
    <s v="SPARE_PARTS"/>
    <x v="2"/>
    <s v="2000"/>
    <s v="GS01"/>
    <s v="EA"/>
    <n v="1"/>
    <n v="232174.07999999999"/>
    <n v="0"/>
    <n v="0"/>
    <n v="232174.07999999999"/>
    <s v="ZSPR"/>
    <n v="0"/>
    <s v=""/>
    <n v="0"/>
    <n v="0"/>
    <s v="ONGC Petro additions Ltd."/>
    <s v="INR"/>
    <n v="0"/>
    <n v="0"/>
    <n v="0"/>
    <n v="0"/>
    <n v="0"/>
    <n v="0"/>
    <n v="0"/>
    <n v="0"/>
    <n v="0"/>
    <n v="0"/>
    <n v="0"/>
    <n v="0"/>
    <n v="0"/>
    <n v="0"/>
    <s v="General Store"/>
    <s v="P04"/>
    <n v="2868"/>
    <x v="2"/>
  </r>
  <r>
    <s v="0P4119180029"/>
    <s v="STAGED GAS TIP ASSY,1/2INBB-424,CALLIDUS"/>
    <s v="SPARE PARTS; PART NAME:STAGED GAS TIP ASSEMBLY; MANUFACTURER PARTNUMBER:BB-424; MANUFACTURER: CALLIDUS TECHNOLOGIES LLC; DIMENSIONS:1/2IN;MATERIAL:STAINLESS STEEL 304/CK-20; DRAWING NUMBER:&lt;(&gt;&amp;&lt;)&gt;AD-11-B-ZE4105;ITEM POSITION NUMBER:9; EQUIPMENT NAME: BURNER; EQUIPMENT MODEL:CUBLF-6W"/>
    <d v="2018-12-20T00:00:00"/>
    <s v="SPARE_PARTS"/>
    <x v="2"/>
    <s v="2000"/>
    <s v="GS01"/>
    <s v="EA"/>
    <n v="9"/>
    <n v="232021.17"/>
    <n v="0"/>
    <n v="0"/>
    <n v="232021.17"/>
    <s v="ZSPR"/>
    <n v="0"/>
    <s v=""/>
    <n v="0"/>
    <n v="0"/>
    <s v="ONGC Petro additions Ltd."/>
    <s v="INR"/>
    <n v="0"/>
    <n v="0"/>
    <n v="0"/>
    <n v="0"/>
    <n v="0"/>
    <n v="0"/>
    <n v="0"/>
    <n v="0"/>
    <n v="0"/>
    <n v="0"/>
    <n v="0"/>
    <n v="0"/>
    <n v="0"/>
    <n v="0"/>
    <s v="General Store"/>
    <s v="P04"/>
    <n v="1838"/>
    <x v="2"/>
  </r>
  <r>
    <s v="0T5303010011"/>
    <s v="TROLLEY/MEDIA CART,5.0T,2X400X80MM,TENTE"/>
    <s v="TROLLEY; HEAVY DUTY RIGID CASTORS IN DUAL MOUTING; CAPACITY:5.0 TONS; WHEELSSIZE:2 X 400 X 80 MM; MATERIAL:CAST IRON CORE; POLYURETAN TYRES;MANUFACTURER:TENTE; PART NUMBER::9998 FTP400 P68; POSITION NUMBER:64;CO-00981-03-00; WN009881-03; SUPPLY BY COEK ENGINEERING NV; FIRST REACTOR ANDSECOND REACTOR"/>
    <d v="2022-10-18T00:00:00"/>
    <s v="TROLLEY"/>
    <x v="2"/>
    <s v="2000"/>
    <s v="CH01"/>
    <s v="EA"/>
    <n v="4"/>
    <n v="231235.72"/>
    <n v="0"/>
    <n v="0"/>
    <n v="231235.72"/>
    <s v="ZSTO"/>
    <n v="0"/>
    <s v=""/>
    <n v="0"/>
    <n v="0"/>
    <s v="ONGC Petro additions Ltd."/>
    <s v="INR"/>
    <n v="0"/>
    <n v="0"/>
    <n v="0"/>
    <n v="0"/>
    <n v="0"/>
    <n v="0"/>
    <n v="0"/>
    <n v="0"/>
    <n v="0"/>
    <n v="0"/>
    <n v="0"/>
    <n v="0"/>
    <n v="0"/>
    <n v="0"/>
    <s v="Chemcial store"/>
    <s v="S06"/>
    <n v="440"/>
    <x v="1"/>
  </r>
  <r>
    <s v="0P1401060324"/>
    <s v="SPARK PLG,GT9751141010,BHEL"/>
    <s v="SPARE PARTS; PART NAME:SPARK PLUG; EQUIPMENT NAME:GAS TURBINE; EQUIPMENT MAKE:BHARAT HEAVY ELECTRICAL; MANUFACTURER:BHARAT HEAVYELECTRICAL; MANUFACTURER PART NUMBER:GT9751141010"/>
    <d v="2021-06-24T00:00:00"/>
    <s v="SPARE_PARTS"/>
    <x v="4"/>
    <s v="2000"/>
    <s v="CH01"/>
    <s v="EA"/>
    <n v="1"/>
    <n v="227221.8"/>
    <n v="0"/>
    <n v="0"/>
    <n v="227221.8"/>
    <s v="ZSPR"/>
    <n v="0"/>
    <s v=""/>
    <n v="0"/>
    <n v="0"/>
    <s v="ONGC Petro additions Ltd."/>
    <s v="INR"/>
    <n v="0"/>
    <n v="0"/>
    <n v="0"/>
    <n v="0"/>
    <n v="0"/>
    <n v="0"/>
    <n v="0"/>
    <n v="0"/>
    <n v="0"/>
    <n v="0"/>
    <n v="0"/>
    <n v="0"/>
    <n v="0"/>
    <n v="0"/>
    <s v="Chemcial store"/>
    <s v="P04"/>
    <n v="921"/>
    <x v="2"/>
  </r>
  <r>
    <s v="0P1401060324"/>
    <s v="SPARK PLG,GT9751141010,BHEL"/>
    <s v="SPARE PARTS; PART NAME:SPARK PLUG; EQUIPMENT NAME:GAS TURBINE; EQUIPMENT MAKE:BHARAT HEAVY ELECTRICAL; MANUFACTURER:BHARAT HEAVYELECTRICAL; MANUFACTURER PART NUMBER:GT9751141010"/>
    <d v="2021-06-24T00:00:00"/>
    <s v="SPARE_PARTS"/>
    <x v="4"/>
    <s v="2000"/>
    <s v="GS01"/>
    <s v="EA"/>
    <n v="1"/>
    <n v="227221.8"/>
    <n v="0"/>
    <n v="0"/>
    <n v="227221.8"/>
    <s v="ZSPR"/>
    <n v="0"/>
    <s v=""/>
    <n v="0"/>
    <n v="0"/>
    <s v="ONGC Petro additions Ltd."/>
    <s v="INR"/>
    <n v="0"/>
    <n v="0"/>
    <n v="0"/>
    <n v="0"/>
    <n v="0"/>
    <n v="0"/>
    <n v="0"/>
    <n v="0"/>
    <n v="0"/>
    <n v="0"/>
    <n v="0"/>
    <n v="0"/>
    <n v="0"/>
    <n v="0"/>
    <s v="General Store"/>
    <s v="P04"/>
    <n v="921"/>
    <x v="2"/>
  </r>
  <r>
    <s v="0P1141120309"/>
    <s v="AVR,F/LT DG,R-449,CAT"/>
    <s v="SPARE PARTS; PART NAME:AUTOMATIC VOLTAGE REGULATOR; EQUIPMENT NAME:LT DIESEL GENERATOR; EQUIPMENT MAKE:CATERPILLAR; EQUIPMENTMODEL:R-449; MANUFACTURER:CATERPILLAR"/>
    <d v="2017-11-13T00:00:00"/>
    <s v="SPARE_PARTS"/>
    <x v="4"/>
    <s v="2000"/>
    <s v="GS01"/>
    <s v="EA"/>
    <n v="1"/>
    <n v="226542.75"/>
    <n v="0"/>
    <n v="0"/>
    <n v="226542.75"/>
    <s v="ZSPR"/>
    <n v="0"/>
    <s v=""/>
    <n v="0"/>
    <n v="0"/>
    <s v="ONGC Petro additions Ltd."/>
    <s v="INR"/>
    <n v="0"/>
    <n v="0"/>
    <n v="0"/>
    <n v="0"/>
    <n v="0"/>
    <n v="0"/>
    <n v="0"/>
    <n v="0"/>
    <n v="0"/>
    <n v="0"/>
    <n v="0"/>
    <n v="0"/>
    <n v="0"/>
    <n v="0"/>
    <s v="General Store"/>
    <s v="P01"/>
    <n v="2240"/>
    <x v="2"/>
  </r>
  <r>
    <s v="0P0631070091"/>
    <s v="PCKG GLND ASSY,K2A3932010850,JPSTL"/>
    <s v="SPARE PARTS; PART NAME:PACKING GLAND ASSEMBLY; DRAWING NUMBER:0A-393-200-024; ITEM POSITION NUMBER:38; EQUIPMENT NAME:SLOT DISC;EQUIPMENT MAKE:THE JAPAN STEEL WORKS; MANUFACTURER:THE JAPAN STEEL WORKS; MANUFACTURER PART NUMBER:K2A3932010850; SUB ASSEMBLY:SLOTDISC ASSEMBLY"/>
    <d v="2021-12-15T00:00:00"/>
    <s v="SPARE_PARTS"/>
    <x v="2"/>
    <s v="2000"/>
    <s v="SP01"/>
    <s v="ST"/>
    <n v="1"/>
    <n v="225531.13"/>
    <n v="0"/>
    <n v="0"/>
    <n v="225531.13"/>
    <s v="ZSPR"/>
    <n v="0"/>
    <s v=""/>
    <n v="0"/>
    <n v="0"/>
    <s v="ONGC Petro additions Ltd."/>
    <s v="INR"/>
    <n v="0"/>
    <n v="0"/>
    <n v="0"/>
    <n v="0"/>
    <n v="0"/>
    <n v="0"/>
    <n v="0"/>
    <n v="0"/>
    <n v="0"/>
    <n v="0"/>
    <n v="0"/>
    <n v="0"/>
    <n v="0"/>
    <n v="0"/>
    <s v="Shutdown Plan Mt"/>
    <s v="P04"/>
    <n v="747"/>
    <x v="2"/>
  </r>
  <r>
    <s v="0T0713520035"/>
    <s v="INERT CERAMIC BALLS,1200-1400KG/M³,1/2IN"/>
    <s v="CATALYST BED SUPPORTS; TYPE:INERT CERAMIC BALLS; WEIGHT, BULK:1200 TO 1400KG/M³; DIMENSIONS:1/2 IN; SILICA WEIGHT:63 TO 72%; ALUMINA CONTENT WEIGHT:&gt; 23%;SILICA+ALUMINA:&gt;90%; LEACHABLE IRON WEIGHT:&lt;0.1%; DEVIATION OF SHAPE:1.25DMAX/DMIN; POROCITY VOLUME:&lt;7%; CRUSHING STRENGTH:400 N/M2(MIN); SIZE WISE CRUSHSTRENGTH:1700 N(MIN); ATTRITION INDEX:&gt;99.9%"/>
    <d v="2019-01-02T00:00:00"/>
    <s v="CA_BED_SUPPORTS"/>
    <x v="2"/>
    <s v="2000"/>
    <s v="SP01"/>
    <s v="MT"/>
    <n v="1.54"/>
    <n v="225302"/>
    <n v="0"/>
    <n v="0"/>
    <n v="225302"/>
    <s v="ZSTO"/>
    <n v="0"/>
    <s v=""/>
    <n v="0"/>
    <n v="0"/>
    <s v="ONGC Petro additions Ltd."/>
    <s v="INR"/>
    <n v="0"/>
    <n v="0"/>
    <n v="0"/>
    <n v="0"/>
    <n v="0"/>
    <n v="0"/>
    <n v="0"/>
    <n v="0"/>
    <n v="0"/>
    <n v="0"/>
    <n v="0"/>
    <n v="0"/>
    <n v="0"/>
    <n v="0"/>
    <s v="Shutdown Plan Mt"/>
    <s v="S01"/>
    <n v="1825"/>
    <x v="1"/>
  </r>
  <r>
    <s v="0T0713520037"/>
    <s v="INERT CERAMIC BALLS,1200-1400KG/M³,1/4IN"/>
    <s v="CATALYST BED SUPPORTS; TYPE:INERT SPHERICAL CERAMIC BALLS; WEIGHT, BULK:1200 TO1400 KG/M³; DIMENSIONS:1/4 IN; SILICA WEIGHT:63 TO 72%; ALUMINA CONTENTWEIGHT:&gt;23%; SILICA+ALUMINA:&gt;90%; LEACHABLE IRON WEIGHT:&lt;0.1%; DEVIATION OFSHAPE:1.25 DMAX/DMIN; POROCITY VOLUME:&lt;7%; CRUSHING STRENGTH:400 N/M2(MIN); SIZEWISE CRUSH STRENGTH:550 N(MIN); ATTRITION INDEX:&gt;99.9%; WATER ADSORPTION:&lt;3%;HYDROGEN TEST:&gt;99% INTACT; TEMPERATURE RESISTANCE:1000 DEG C; HARDNESS MOHSSCALE:7 TO 8"/>
    <d v="2019-01-02T00:00:00"/>
    <s v="CA_BED_SUPPORTS"/>
    <x v="2"/>
    <s v="2000"/>
    <s v="SP01"/>
    <s v="MT"/>
    <n v="1.54"/>
    <n v="225302"/>
    <n v="0"/>
    <n v="0"/>
    <n v="225302"/>
    <s v="ZSTO"/>
    <n v="0"/>
    <s v=""/>
    <n v="0"/>
    <n v="0"/>
    <s v="ONGC Petro additions Ltd."/>
    <s v="INR"/>
    <n v="0"/>
    <n v="0"/>
    <n v="0"/>
    <n v="0"/>
    <n v="0"/>
    <n v="0"/>
    <n v="0"/>
    <n v="0"/>
    <n v="0"/>
    <n v="0"/>
    <n v="0"/>
    <n v="0"/>
    <n v="0"/>
    <n v="0"/>
    <s v="Shutdown Plan Mt"/>
    <s v="S01"/>
    <n v="1825"/>
    <x v="1"/>
  </r>
  <r>
    <s v="0P1141120097"/>
    <s v="GLND,CBL,PRIM/SEC,TR00074511103030,SEA"/>
    <s v="ELECTRICAL ACCESSORIES; TYPE:PRIMARY/SECONDARY CABLE GLAND; MANUFACTURER:SEA; MANUFACTURER PART NUMBER:TR00074511103030; DRAWINGNUMBER:C-11384-42/43"/>
    <d v="2017-07-26T00:00:00"/>
    <s v="AC_ELECTRICAL"/>
    <x v="4"/>
    <s v="2000"/>
    <s v="GS01"/>
    <s v="EA"/>
    <n v="4"/>
    <n v="224520.93"/>
    <n v="0"/>
    <n v="0"/>
    <n v="224520.93"/>
    <s v="ZSPR"/>
    <n v="0"/>
    <s v=""/>
    <n v="0"/>
    <n v="0"/>
    <s v="ONGC Petro additions Ltd."/>
    <s v="INR"/>
    <n v="0"/>
    <n v="0"/>
    <n v="0"/>
    <n v="0"/>
    <n v="0"/>
    <n v="0"/>
    <n v="0"/>
    <n v="0"/>
    <n v="0"/>
    <n v="0"/>
    <n v="0"/>
    <n v="0"/>
    <n v="0"/>
    <n v="0"/>
    <s v="General Store"/>
    <s v="P01"/>
    <n v="2350"/>
    <x v="2"/>
  </r>
  <r>
    <s v="0P4158050005"/>
    <s v="PROXMTR,VIB,9M,330180-X1-IN MOD,BENTLY-N"/>
    <s v="PROXIMITOR; MANUFACTURER:BENTLY NEVADA; MANUFACTURER PART NUMBER:330180-X1-IN MOD 145004-12; MODEL:3300 XL PROXIMITOR; MODIFICATIONS:MODSUS420J2 9M; TOTAL LENGTH &lt;(&gt;&amp;&lt;)&gt; MOUNTING:MODIFICATION, DIN MOUNT;AGENCYAPPROVAL:INDIA (PESO/CCOE, IECEX, ATEX)"/>
    <d v="2018-06-14T00:00:00"/>
    <s v="PROXIMITOR"/>
    <x v="4"/>
    <s v="2000"/>
    <s v="GS01"/>
    <s v="EA"/>
    <n v="5"/>
    <n v="223944"/>
    <n v="0"/>
    <n v="0"/>
    <n v="223944"/>
    <s v="ZSPR"/>
    <n v="0"/>
    <s v=""/>
    <n v="0"/>
    <n v="0"/>
    <s v="ONGC Petro additions Ltd."/>
    <s v="INR"/>
    <n v="0"/>
    <n v="0"/>
    <n v="0"/>
    <n v="0"/>
    <n v="0"/>
    <n v="0"/>
    <n v="0"/>
    <n v="0"/>
    <n v="0"/>
    <n v="0"/>
    <n v="0"/>
    <n v="0"/>
    <n v="0"/>
    <n v="0"/>
    <s v="General Store"/>
    <s v="P03"/>
    <n v="2027"/>
    <x v="2"/>
  </r>
  <r>
    <s v="0P4205020286"/>
    <s v="BSHG,CASE,SUS420,3PS-47092/318,SHIN-NIP"/>
    <s v="SPARE PARTS; PART NAME:BUSHING, CASE; MANUFACTURER PART NUMBER:3PS-47092/318; MANUFACTURER:SHIN NIPPON MACHINERY CO LTD;MATERIAL:SUS 420 J2; DRAWING NUMBER:3PS-47092; ITEM POSITION NUMBER:318; EQUIPMENT NAME:CENTRIFUGAL PUMP; EQUIPMENT MAKE:SHINNIPPON MACHINERY CO., LTD; EQUIPMENT MODEL:8/1524 HTB-8ST; EQUIPMENT MANUFACTURER PART NO: 318; CONTRACTOR DOCUMENT NUMBER:MGA108-D-DS-00031"/>
    <d v="2017-07-25T00:00:00"/>
    <s v="SPARE_PARTS"/>
    <x v="2"/>
    <s v="2000"/>
    <s v="CH01"/>
    <s v="EA"/>
    <n v="6"/>
    <n v="223488"/>
    <n v="0"/>
    <n v="0"/>
    <n v="223488"/>
    <s v="ZSPR"/>
    <n v="0"/>
    <s v=""/>
    <n v="0"/>
    <n v="0"/>
    <s v="ONGC Petro additions Ltd."/>
    <s v="INR"/>
    <n v="0"/>
    <n v="0"/>
    <n v="0"/>
    <n v="0"/>
    <n v="0"/>
    <n v="0"/>
    <n v="0"/>
    <n v="0"/>
    <n v="0"/>
    <n v="0"/>
    <n v="0"/>
    <n v="0"/>
    <n v="0"/>
    <n v="0"/>
    <s v="Chemcial store"/>
    <s v="P04"/>
    <n v="2351"/>
    <x v="2"/>
  </r>
  <r>
    <s v="0P4205030148"/>
    <s v="WEAR RING,CSG,3PS-47093/381,SHIN-NIP"/>
    <s v="SPARE PARTS; PART NAME:WEAR RING, CASING; MANUFACTURER PART NUMBER:3PS-47093/381; MANUFACTURER:SHIN NIPPON MACHINERY CO LTD;MATERIAL:SUS 420 J2; DRAWING NUMBER:3PS-47093; ITEM POSITION NUMBER:381; EQUIPMENT NAME:CENTRIFUGAL PUMP; EQUIPMENT MAKE:SHINNIPPON MACHINERY CO., LTD; EQUIPMENT MODEL:15/2044 RTV; EQUIPMENT MANUFACTURER PART NO: 381; CONTRACTOR DOCUMENT NUMBER:MGA108-D-DS-00041"/>
    <d v="2017-07-25T00:00:00"/>
    <s v="SPARE_PARTS"/>
    <x v="2"/>
    <s v="2000"/>
    <s v="CH01"/>
    <s v="EA"/>
    <n v="2"/>
    <n v="223488"/>
    <n v="0"/>
    <n v="0"/>
    <n v="223488"/>
    <s v="ZSPR"/>
    <n v="0"/>
    <s v=""/>
    <n v="0"/>
    <n v="0"/>
    <s v="ONGC Petro additions Ltd."/>
    <s v="INR"/>
    <n v="0"/>
    <n v="0"/>
    <n v="0"/>
    <n v="0"/>
    <n v="0"/>
    <n v="0"/>
    <n v="0"/>
    <n v="0"/>
    <n v="0"/>
    <n v="0"/>
    <n v="0"/>
    <n v="0"/>
    <n v="0"/>
    <n v="0"/>
    <s v="Chemcial store"/>
    <s v="P04"/>
    <n v="2351"/>
    <x v="2"/>
  </r>
  <r>
    <s v="0P4206020043"/>
    <s v="BRG,BC3,3PS-47086/933,SHIN-NIP"/>
    <s v="SPARE PARTS; PART NAME:BEARING; MANUFACTURER PART NUMBER:3PS-47086/933; MANUFACTURER:SHIN NIPPON MACHINERY CO LTD; MATERIAL:BC3;DRAWING NUMBER:3PS-47086; ITEM POSITION NUMBER:933; EQUIPMENT NAME:VERTICAL CAN PUMP; EQUIPMENT MAKE:SHIN NIPPON MACHINERY CO.,LTD; EQUIPMENT MODEL:20/2525 CZ-4; ADDITIONAL INFORMATION:PRESSURE REDUCING; EQUIPMENT MANUFACTURER PART NO: 933; CONTRACTORDOCUMENT NUMBER: MGA103-D-DS-00021"/>
    <d v="2017-07-25T00:00:00"/>
    <s v="SPARE_PARTS"/>
    <x v="2"/>
    <s v="2000"/>
    <s v="CH01"/>
    <s v="EA"/>
    <n v="2"/>
    <n v="223488"/>
    <n v="0"/>
    <n v="0"/>
    <n v="223488"/>
    <s v="ZSPR"/>
    <n v="0"/>
    <s v=""/>
    <n v="0"/>
    <n v="0"/>
    <s v="ONGC Petro additions Ltd."/>
    <s v="INR"/>
    <n v="0"/>
    <n v="0"/>
    <n v="0"/>
    <n v="0"/>
    <n v="0"/>
    <n v="0"/>
    <n v="0"/>
    <n v="0"/>
    <n v="0"/>
    <n v="0"/>
    <n v="0"/>
    <n v="0"/>
    <n v="0"/>
    <n v="0"/>
    <s v="Chemcial store"/>
    <s v="P04"/>
    <n v="2351"/>
    <x v="2"/>
  </r>
  <r>
    <s v="0P0631080156"/>
    <s v="SHEAR PIN A,1201110039-00A/24,KYUSU-HA"/>
    <s v="SPARE PARTS; PART NAME:SHEAR PIN A; MATERIAL:S45C; DRAWING NUMBER:1201110039-00A; ITEM POSITION NUMBER:24; EQUIPMENT NAME:GEARPUMP; EQUIPMENT MAKE:THE JAPAN STEEL WORKS; EQUIPMENT MODEL:GP500T; ADDITIONAL INFORMATION:SPARES FOR GEAR COUPLING;MANUFACTURER:KYUSHU HASEC CO. LTD; MANUFACTURER PART NUMBER:1201110039-00A/24; SHEAR PIN TYPE, MODEL:KSS-355; SUPPLIER:THE JAPANSTEEL WORKS"/>
    <d v="2019-02-13T00:00:00"/>
    <s v="SPARE_PARTS"/>
    <x v="2"/>
    <s v="2000"/>
    <s v="CH01"/>
    <s v="EA"/>
    <n v="6"/>
    <n v="222921.60000000001"/>
    <n v="0"/>
    <n v="0"/>
    <n v="222921.60000000001"/>
    <s v="ZSPR"/>
    <n v="0"/>
    <s v=""/>
    <n v="0"/>
    <n v="0"/>
    <s v="ONGC Petro additions Ltd."/>
    <s v="INR"/>
    <n v="0"/>
    <n v="0"/>
    <n v="0"/>
    <n v="0"/>
    <n v="0"/>
    <n v="0"/>
    <n v="0"/>
    <n v="0"/>
    <n v="0"/>
    <n v="0"/>
    <n v="0"/>
    <n v="0"/>
    <n v="0"/>
    <n v="0"/>
    <s v="Chemcial store"/>
    <s v="P04"/>
    <n v="1783"/>
    <x v="2"/>
  </r>
  <r>
    <s v="0P4100980059"/>
    <s v="NUT SET,A5E00336280,SIEMENS"/>
    <s v="SPARE PARTS; PART NAME:NUT SET; DRAWING NUMBER:M 1; EQUIPMENT NAME:HDPE ANALYSER; EQUIPMENT MAKE:SIEMENS; ADDITIONALINFORMATION:FOR MODEL 50 VALVE; MANUFACTURER:SIEMENS; MANUFACTURER PART NUMBER:A5E00336280; SUB ASSEMBLY:FITTINGS, SEALINGS,GASKETS, RESTRICTORS"/>
    <d v="2018-05-25T00:00:00"/>
    <s v="SPARE_PARTS"/>
    <x v="2"/>
    <s v="2000"/>
    <s v="CH01"/>
    <s v="EA"/>
    <n v="20"/>
    <n v="222363.1"/>
    <n v="0"/>
    <n v="0"/>
    <n v="222363.1"/>
    <s v="ZSPR"/>
    <n v="0"/>
    <s v=""/>
    <n v="0"/>
    <n v="0"/>
    <s v="ONGC Petro additions Ltd."/>
    <s v="INR"/>
    <n v="0"/>
    <n v="0"/>
    <n v="0"/>
    <n v="0"/>
    <n v="0"/>
    <n v="0"/>
    <n v="0"/>
    <n v="0"/>
    <n v="0"/>
    <n v="0"/>
    <n v="0"/>
    <n v="0"/>
    <n v="0"/>
    <n v="0"/>
    <s v="Chemcial store"/>
    <s v="P03"/>
    <n v="2047"/>
    <x v="2"/>
  </r>
  <r>
    <s v="0P4100980570"/>
    <s v="COLUMN,4MX1MM,SS,MAXUM II,R1-2,SIEMENS"/>
    <s v="COLUMN DESCRIPTION:CARBOBLACK B; SIEMENS ORDER NUMBER:M1906; COLUMN NUMBER:R1-2; COLUMN LENGTH:4.0 M; COLUMN ID:1.0 MM; COLUMNFUNCTION:SEP C2S - C3 - C3= - PD -MAC; COLUMN MESH:100/120; COLUMN LOAD:25 WT%"/>
    <d v="2018-03-30T00:00:00"/>
    <s v="SPARE_PARTS"/>
    <x v="2"/>
    <s v="2000"/>
    <s v="GS01"/>
    <s v="EA"/>
    <n v="1"/>
    <n v="221904.8"/>
    <n v="0"/>
    <n v="0"/>
    <n v="221904.8"/>
    <s v="ZSPR"/>
    <n v="0"/>
    <s v=""/>
    <n v="0"/>
    <n v="0"/>
    <s v="ONGC Petro additions Ltd."/>
    <s v="INR"/>
    <n v="0"/>
    <n v="0"/>
    <n v="0"/>
    <n v="0"/>
    <n v="0"/>
    <n v="0"/>
    <n v="0"/>
    <n v="0"/>
    <n v="0"/>
    <n v="0"/>
    <n v="0"/>
    <n v="0"/>
    <n v="0"/>
    <n v="0"/>
    <s v="General Store"/>
    <s v="P03"/>
    <n v="2103"/>
    <x v="2"/>
  </r>
  <r>
    <s v="0P0631060080"/>
    <s v="SEAL KIT,UC-1000M11A-10A#02,KOBE"/>
    <s v="SPARE PARTS; PART NAME:SEAL KIT; MANUFACTURER PART NUMBER:UC-1000M11A-10A#02; MANUFACTURER:KOBE STEEL; DRAWING NUMBER:UC-1000H10C;ITEM POSITION NUMBER:2; EQUIPMENT NAME:PELLETIZER; EQUIPMENT MAKE:KOBE STEEL; EQUIPMENT MODEL:LCM500H; ADDITIONAL INFORMATION:FORCLAMP CYLINDER (CLAMP); SUB ASSY:WATER CHAMBER ASS'Y"/>
    <d v="2017-02-09T00:00:00"/>
    <s v="SPARE_PARTS"/>
    <x v="2"/>
    <s v="2000"/>
    <s v="GS01"/>
    <s v="EA"/>
    <n v="2"/>
    <n v="221232.49"/>
    <n v="0"/>
    <n v="0"/>
    <n v="221232.49"/>
    <s v="ZSPR"/>
    <n v="0"/>
    <s v=""/>
    <n v="0"/>
    <n v="0"/>
    <s v="ONGC Petro additions Ltd."/>
    <s v="INR"/>
    <n v="0"/>
    <n v="0"/>
    <n v="0"/>
    <n v="0"/>
    <n v="0"/>
    <n v="0"/>
    <n v="0"/>
    <n v="0"/>
    <n v="0"/>
    <n v="0"/>
    <n v="0"/>
    <n v="0"/>
    <n v="0"/>
    <n v="0"/>
    <s v="General Store"/>
    <s v="P04"/>
    <n v="2517"/>
    <x v="2"/>
  </r>
  <r>
    <s v="0P4165010214"/>
    <s v="MUX MASTER,KFD2-HMM-16,PEPPERL"/>
    <s v="INSTRUMENT SYSTEMS; TYPE:HART MULTIPLEXER MASTER; MANUFACTURER:PEPPERL+FUCHS GMBH; MANUFACTURER PART NUMBER:KFD2-HMM-16; NUMBER OFCHANNEL:16; VOLTAGE RATING:24 VDC; POWER:LESS THAN OR EQUAL 3 W; INGRESS PROTECTION:IEC 60529; AMBIENT TEMPERATURE:20 TO +60 °C;INGRESS PROTECTION:IP20; EQUIPMENT NAME:DCS ESD F&amp;G SYSTEM"/>
    <d v="2023-08-21T00:00:00"/>
    <s v="INSTRUMENT_SYSTEMS"/>
    <x v="4"/>
    <s v="2000"/>
    <s v="GS01"/>
    <s v="EA"/>
    <n v="3"/>
    <n v="218469.76000000001"/>
    <n v="0"/>
    <n v="0"/>
    <n v="218469.76000000001"/>
    <s v="ZSPR"/>
    <n v="0"/>
    <s v=""/>
    <n v="0"/>
    <n v="0"/>
    <s v="ONGC Petro additions Ltd."/>
    <s v="INR"/>
    <n v="0"/>
    <n v="0"/>
    <n v="0"/>
    <n v="0"/>
    <n v="0"/>
    <n v="0"/>
    <n v="0"/>
    <n v="0"/>
    <n v="0"/>
    <n v="0"/>
    <n v="0"/>
    <n v="0"/>
    <n v="0"/>
    <n v="0"/>
    <s v="General Store"/>
    <s v="P03"/>
    <n v="133"/>
    <x v="2"/>
  </r>
  <r>
    <s v="0P3902030067"/>
    <s v="HSG,BRG,12003463,HOWDEN"/>
    <s v="SPARE PARTS; PART NAME:HOUSING, BEARING; MANUFACTURER PART NUMBER:12003463; MANUFACTURER:HOWDEN GROUP LTD; DRAWINGNUMBER:&amp;AD-11-M-ZE 6100; ITEM POSITION NUMBER:5; EQUIPMENT NAME:FLUE GAS FAN; EQUIPMENT MAKE:HOWDEN GROUP LTD; EQUIPMENTMODEL:VRE1250/6011 Z 083/61 RD015; ADDITIONAL INFORMATION:GOS 522 BL"/>
    <d v="2020-02-27T00:00:00"/>
    <s v="SPARE_PARTS"/>
    <x v="2"/>
    <s v="2000"/>
    <s v="GS01"/>
    <s v="EA"/>
    <n v="1"/>
    <n v="217859.61"/>
    <n v="0"/>
    <n v="0"/>
    <n v="217859.61"/>
    <s v="ZSPR"/>
    <n v="0"/>
    <s v=""/>
    <n v="0"/>
    <n v="0"/>
    <s v="ONGC Petro additions Ltd."/>
    <s v="INR"/>
    <n v="0"/>
    <n v="0"/>
    <n v="0"/>
    <n v="0"/>
    <n v="0"/>
    <n v="0"/>
    <n v="0"/>
    <n v="0"/>
    <n v="0"/>
    <n v="0"/>
    <n v="0"/>
    <n v="0"/>
    <n v="0"/>
    <n v="0"/>
    <s v="General Store"/>
    <s v="P04"/>
    <n v="1404"/>
    <x v="2"/>
  </r>
  <r>
    <s v="0P4102240840"/>
    <s v="SPARE PART SET,GRAPHITE,H060895,METSO"/>
    <s v="SPARE PARTS; PART NAME:SPARE PART SET; MATERIAL:GRAPHITE; DRAWING NUMBER:F12005; ITEM POSITION NUMBER:063, 065, 069, 075, 135;EQUIPMENT NAME:BALL BLOW DOWN VALVE; EQUIPMENT MAKE:METSO AUTOMATION; EQUIPMENT MODEL:XC03DWGRJ9RXHBDF; ADDITIONAL INFORMATION:X_03 H_D (GA, ); MANUFACTURER:METSO AUTOMATION; MANUFACTURER PART NUMBER:H060895; EQUIPMENT MODEL:XC03DWGRJ9RXHBDF, XC03DWGRJ9RXHBDF"/>
    <d v="2022-12-28T00:00:00"/>
    <s v="SPARE_PARTS"/>
    <x v="2"/>
    <s v="2000"/>
    <s v="SP01"/>
    <s v="ST"/>
    <n v="6"/>
    <n v="217852.02"/>
    <n v="0"/>
    <n v="0"/>
    <n v="217852.02"/>
    <s v="ZSPR"/>
    <n v="0"/>
    <s v=""/>
    <n v="0"/>
    <n v="0"/>
    <s v="ONGC Petro additions Ltd."/>
    <s v="INR"/>
    <n v="0"/>
    <n v="0"/>
    <n v="0"/>
    <n v="0"/>
    <n v="0"/>
    <n v="0"/>
    <n v="0"/>
    <n v="0"/>
    <n v="0"/>
    <n v="0"/>
    <n v="0"/>
    <n v="0"/>
    <n v="0"/>
    <n v="0"/>
    <s v="Shutdown Plan Mt"/>
    <s v="P03"/>
    <n v="369"/>
    <x v="2"/>
  </r>
  <r>
    <s v="0P0802040315"/>
    <s v="GSKT,KN4727-1,ELLIOTT"/>
    <s v="SPARE PARTS; PART NAME:GASKET; MANUFACTURER PART NUMBER:KN4727-1; MANUFACTURER:ELLIOTT TURBOMACHINERY; DRAWING NUMBER:NP1993; ITEMPOSITION NUMBER:38; EQUIPMENT NAME:DGS CONSOLE_WATER, OIL INJECT; ADDITIONAL INFORMATION:FOR T&amp;T VALVE ASSEMBLY; REALMANUFACTURER:GIMPEL"/>
    <d v="2023-07-22T00:00:00"/>
    <s v="SPARE_PARTS"/>
    <x v="2"/>
    <s v="2000"/>
    <s v="GS01"/>
    <s v="EA"/>
    <n v="2"/>
    <n v="215881.36"/>
    <n v="0"/>
    <n v="0"/>
    <n v="215881.36"/>
    <s v="ZSPR"/>
    <n v="0"/>
    <s v=""/>
    <n v="0"/>
    <n v="0"/>
    <s v="ONGC Petro additions Ltd."/>
    <s v="INR"/>
    <n v="0"/>
    <n v="0"/>
    <n v="0"/>
    <n v="0"/>
    <n v="0"/>
    <n v="0"/>
    <n v="0"/>
    <n v="0"/>
    <n v="0"/>
    <n v="0"/>
    <n v="0"/>
    <n v="0"/>
    <n v="0"/>
    <n v="0"/>
    <s v="General Store"/>
    <s v="P04"/>
    <n v="163"/>
    <x v="2"/>
  </r>
  <r>
    <s v="0P4100980043"/>
    <s v="VLV,SOLEN,GAS,US2-1672100-001,SIEMENS"/>
    <s v="SPARE PARTS; PART NAME:VALVE,GAS SOLENOID; DRAWING NUMBER:M 1; EQUIPMENT NAME:HDPE ANALYSER; EQUIPMENT MAKE:SIEMENS; ADDITIONALINFORMATION:SMC; MANUFACTURER:SIEMENS; MANUFACTURER PART NUMBER:US2-1672100-001; SUB ASSEMBLY:SOLENOID VALVE CONTROL MODULE (SVCM)"/>
    <d v="2023-07-04T00:00:00"/>
    <s v="SPARE_PARTS"/>
    <x v="2"/>
    <s v="2000"/>
    <s v="GS01"/>
    <s v="EA"/>
    <n v="6"/>
    <n v="215336.1"/>
    <n v="0"/>
    <n v="0"/>
    <n v="215336.1"/>
    <s v="ZSPR"/>
    <n v="0"/>
    <s v=""/>
    <n v="0"/>
    <n v="0"/>
    <s v="ONGC Petro additions Ltd."/>
    <s v="INR"/>
    <n v="0"/>
    <n v="0"/>
    <n v="0"/>
    <n v="0"/>
    <n v="0"/>
    <n v="0"/>
    <n v="0"/>
    <n v="0"/>
    <n v="0"/>
    <n v="0"/>
    <n v="0"/>
    <n v="0"/>
    <n v="0"/>
    <n v="0"/>
    <s v="General Store"/>
    <s v="P03"/>
    <n v="181"/>
    <x v="2"/>
  </r>
  <r>
    <s v="0P0631060110"/>
    <s v="FILTER ELEMENT,AE-PS29BJ#08,KOBE"/>
    <s v="SPARE PARTS; PART NAME:ELEMENT,FILTER; DRAWING NUMBER:H01113-000; ITEM POSITIONNUMBER:16; EQUIPMENT NAME:LUBE OIL UNIT; EQUIPMENT MAKE:KOBE STEEL; EQUIPMENTMODEL:LCM500H; MANUFACTURER PART NUMBER:PS720-074-CG; MANUFACTURER:HILLIARD"/>
    <d v="2023-10-31T00:00:00"/>
    <s v="SPARE_PARTS"/>
    <x v="2"/>
    <s v="2000"/>
    <s v="CH01"/>
    <s v="EA"/>
    <n v="3"/>
    <n v="215334.42"/>
    <n v="0"/>
    <n v="0"/>
    <n v="215334.42"/>
    <s v="ZSPR"/>
    <n v="0"/>
    <s v=""/>
    <n v="0"/>
    <n v="0"/>
    <s v="ONGC Petro additions Ltd."/>
    <s v="INR"/>
    <n v="0"/>
    <n v="0"/>
    <n v="0"/>
    <n v="0"/>
    <n v="0"/>
    <n v="0"/>
    <n v="0"/>
    <n v="0"/>
    <n v="0"/>
    <n v="0"/>
    <n v="0"/>
    <n v="0"/>
    <n v="0"/>
    <n v="0"/>
    <s v="Chemcial store"/>
    <s v="P04"/>
    <n v="62"/>
    <x v="2"/>
  </r>
  <r>
    <s v="0P0801031060"/>
    <s v="RLR BRG SET,38660401,BITZER"/>
    <s v="SPARE PARTS; PART NAME:ROLLER BEARING UNIT SET; EQUIPMENT NAME:HVAC SCREWCOMPRESSORS; EQUIPMENT MAKE:BITZER KUHLMASCHINENBAU; EQUIPMENT MODEL:CSH8561;MANUFACTURER PART NUMBER:38660401; MANUFACTURER:BITZER KUHLMASCHINENBAU"/>
    <d v="2021-03-15T00:00:00"/>
    <s v="SPARE_PARTS"/>
    <x v="2"/>
    <s v="2000"/>
    <s v="CH01"/>
    <s v="ST"/>
    <n v="4"/>
    <n v="214342.29"/>
    <n v="0"/>
    <n v="0"/>
    <n v="214342.29"/>
    <s v="ZSPR"/>
    <n v="0"/>
    <s v=""/>
    <n v="0"/>
    <n v="0"/>
    <s v="ONGC Petro additions Ltd."/>
    <s v="INR"/>
    <n v="0"/>
    <n v="0"/>
    <n v="0"/>
    <n v="0"/>
    <n v="0"/>
    <n v="0"/>
    <n v="0"/>
    <n v="0"/>
    <n v="0"/>
    <n v="0"/>
    <n v="0"/>
    <n v="0"/>
    <n v="0"/>
    <n v="0"/>
    <s v="Chemcial store"/>
    <s v="P04"/>
    <n v="1022"/>
    <x v="2"/>
  </r>
  <r>
    <s v="0P4100980547"/>
    <s v="COLUMN,20MX0.32MM,MAXUM II,R1-2,SIEMENS"/>
    <s v="COLUMN DESCRIPTION:1.2UM CP-WAX 52 CB; SIEMENS ORDER NUMBER:M1899; COLUMN NUMBER:R1-2; COLUMN LENGTH:20.0 M; COLUMN ID:0.32 MM;COLUMN FUNCTION:SEP. C7S AND C8S FROM MCH; COLUMN LOAD:1.2UM"/>
    <d v="2018-03-30T00:00:00"/>
    <s v="SPARE_PARTS"/>
    <x v="2"/>
    <s v="2000"/>
    <s v="GS01"/>
    <s v="EA"/>
    <n v="1"/>
    <n v="214293.73"/>
    <n v="0"/>
    <n v="0"/>
    <n v="214293.73"/>
    <s v="ZSPR"/>
    <n v="0"/>
    <s v=""/>
    <n v="0"/>
    <n v="0"/>
    <s v="ONGC Petro additions Ltd."/>
    <s v="INR"/>
    <n v="0"/>
    <n v="0"/>
    <n v="0"/>
    <n v="0"/>
    <n v="0"/>
    <n v="0"/>
    <n v="0"/>
    <n v="0"/>
    <n v="0"/>
    <n v="0"/>
    <n v="0"/>
    <n v="0"/>
    <n v="0"/>
    <n v="0"/>
    <s v="General Store"/>
    <s v="P03"/>
    <n v="2103"/>
    <x v="2"/>
  </r>
  <r>
    <s v="0P2690910016"/>
    <s v="BLOCK,ELECK,50605,BERTHOLD"/>
    <s v="SPARE PARTS; PART NAME:ELECTRONIC BLOCK; MANUFACTURER:BERTHOLDTECHNOLOGIES; PL. SCINTI, 95-250V FOR UNI-PROBE WITH HART SIGNAL OUTPUTWITH SOFTWARE FOR LEVEL LB 490 WITH HART-SIGNAL OUTPUT WITHOUTPHOTOMULTIPLIER TUBE"/>
    <d v="2020-09-18T00:00:00"/>
    <s v="SPARE_PARTS"/>
    <x v="2"/>
    <s v="2000"/>
    <s v="GS01"/>
    <s v="EA"/>
    <n v="1"/>
    <n v="214130.72"/>
    <n v="0"/>
    <n v="0"/>
    <n v="214130.72"/>
    <s v="ZSPR"/>
    <n v="0"/>
    <s v=""/>
    <n v="0"/>
    <n v="0"/>
    <s v="ONGC Petro additions Ltd."/>
    <s v="INR"/>
    <n v="0"/>
    <n v="0"/>
    <n v="0"/>
    <n v="0"/>
    <n v="0"/>
    <n v="0"/>
    <n v="0"/>
    <n v="0"/>
    <n v="0"/>
    <n v="0"/>
    <n v="0"/>
    <n v="0"/>
    <n v="0"/>
    <n v="0"/>
    <s v="General Store"/>
    <s v="P03"/>
    <n v="1200"/>
    <x v="2"/>
  </r>
  <r>
    <s v="0P4165010209"/>
    <s v="DI,MC-TDIY62,HONEYWLL"/>
    <s v="INSTRUMENT SYSTEMS; TYPE:DIGITAL INPUT FTA (REDUNDANT); MANUFACTURER MODEL NUMBER:MC-TDIY62; MANUFACTURER:HONEYWELL; MANUFACTURERPART NUMBER:51204154-175; 24 VDC FTA; 32 INPUT CHANNELS; VOLTAGE RANGE:15 TO 30 VDC; SENSE CURRENT RATING:(ON COND)3 MA AND (OFFCOND)1.2 MA; INPUT IMPEDENCE:4.2 K; EQUIPMENT NAME:DCS ESD F&amp;G SYSTEM"/>
    <d v="2016-06-29T00:00:00"/>
    <s v="INSTRUMENT_SYSTEMS"/>
    <x v="4"/>
    <s v="2000"/>
    <s v="GS01"/>
    <s v="EA"/>
    <n v="4"/>
    <n v="214098"/>
    <n v="0"/>
    <n v="0"/>
    <n v="214098"/>
    <s v="ZSPR"/>
    <n v="0"/>
    <s v=""/>
    <n v="0"/>
    <n v="0"/>
    <s v="ONGC Petro additions Ltd."/>
    <s v="INR"/>
    <n v="0"/>
    <n v="0"/>
    <n v="0"/>
    <n v="0"/>
    <n v="0"/>
    <n v="0"/>
    <n v="0"/>
    <n v="0"/>
    <n v="0"/>
    <n v="0"/>
    <n v="0"/>
    <n v="0"/>
    <n v="0"/>
    <n v="0"/>
    <s v="General Store"/>
    <s v="P03"/>
    <n v="2742"/>
    <x v="2"/>
  </r>
  <r>
    <s v="0P5270010162"/>
    <s v="SVCE KIT,VLV,12IN,CL150,CEUURYE,GOOD-INT"/>
    <s v="SPARE PARTS; PART NAME:SERVICE KIT,VALVE; MATERIAL:ASTM A217 CA15; DRAWING NUMBER:AM25877-1; EQUIPMENT NAME:VALVE; EQUIPMENTMAKE:GOODWIN INTERNATIONAL; EQUIPMENT MODEL:BFR; MANUFACTURER:GOODWIN INTERNATIONAL; MANUFACTURER PART NUMBER:CEUUR-YE; SIZE,VALVE:12 IN; PRESSURE DESIGNATION:CL 150"/>
    <d v="2017-09-29T00:00:00"/>
    <s v="SPARE_PARTS"/>
    <x v="2"/>
    <s v="2000"/>
    <s v="GS01"/>
    <s v="KIT"/>
    <n v="1"/>
    <n v="213701.35"/>
    <n v="0"/>
    <n v="0"/>
    <n v="213701.35"/>
    <s v="ZSPR"/>
    <n v="0"/>
    <s v=""/>
    <n v="0"/>
    <n v="0"/>
    <s v="ONGC Petro additions Ltd."/>
    <s v="INR"/>
    <n v="0"/>
    <n v="0"/>
    <n v="0"/>
    <n v="0"/>
    <n v="0"/>
    <n v="0"/>
    <n v="0"/>
    <n v="0"/>
    <n v="0"/>
    <n v="0"/>
    <n v="0"/>
    <n v="0"/>
    <n v="0"/>
    <n v="0"/>
    <s v="General Store"/>
    <s v="P04"/>
    <n v="2285"/>
    <x v="2"/>
  </r>
  <r>
    <s v="0P4205020297"/>
    <s v="BRG,SBMRGD,CARBON,3PS-47160/415,SHIN-NIP"/>
    <s v="SPARE PARTS; PART NAME:BEARING, SUBMERGED; MANUFACTURER PART NUMBER:3PS-47160/415; MANUFACTURER:SHIN NIPPON MACHINERY CO LTD;MATERIAL:CARBON; DRAWING NUMBER:3PS-47160; ITEM POSITION NUMBER:415; EQUIPMENT NAME:VERTICAL SUSPENDED PUMP; EQUIPMENT MAKE:SHINNIPPON MACHINERY CO., LTD; EQUIPMENT MODEL:SIW-ER 4/625; EQUIPMENT MANUFACTURER PART NO: 415; CONTRACTOR DOCUMENT NUMBER:MGA115-D-D-R-00011"/>
    <d v="2017-07-25T00:00:00"/>
    <s v="SPARE_PARTS"/>
    <x v="2"/>
    <s v="2000"/>
    <s v="CH01"/>
    <s v="EA"/>
    <n v="9"/>
    <n v="213448.5"/>
    <n v="0"/>
    <n v="0"/>
    <n v="213448.5"/>
    <s v="ZSPR"/>
    <n v="0"/>
    <s v=""/>
    <n v="0"/>
    <n v="0"/>
    <s v="ONGC Petro additions Ltd."/>
    <s v="INR"/>
    <n v="0"/>
    <n v="0"/>
    <n v="0"/>
    <n v="0"/>
    <n v="0"/>
    <n v="0"/>
    <n v="0"/>
    <n v="0"/>
    <n v="0"/>
    <n v="0"/>
    <n v="0"/>
    <n v="0"/>
    <n v="0"/>
    <n v="0"/>
    <s v="Chemcial store"/>
    <s v="P04"/>
    <n v="2351"/>
    <x v="2"/>
  </r>
  <r>
    <s v="0P1401061101"/>
    <s v="BRG,B1015140-1,ELLIOTT"/>
    <s v="SPARE PARTS; PART NAME:BEARING; DRAWING NUMBER:ES/8620949; ITEM POSITIONNUMBER:74; EQUIPMENT NAME:CRACKED GAS COMPRESSOR DRIVE TURBINE; EQUIPMENTMAKE:ELLIOTT TURBOMACHINERY; EQUIPMENT MODEL:SNV-10; MANUFACTURER PARTNUMBER:B1015140-1; MANUFACTURER:ELLIOTT TURBOMACHINERY; EQUIPMENTCODE:1100000668; STEAM CHEST COVER ASSEMBLY"/>
    <d v="2022-02-07T00:00:00"/>
    <s v="SPARE_PARTS"/>
    <x v="2"/>
    <s v="2000"/>
    <s v="SP01"/>
    <s v="EA"/>
    <n v="3"/>
    <n v="213223.01"/>
    <n v="0"/>
    <n v="0"/>
    <n v="213223.01"/>
    <s v="ZSPR"/>
    <n v="0"/>
    <s v=""/>
    <n v="0"/>
    <n v="0"/>
    <s v="ONGC Petro additions Ltd."/>
    <s v="INR"/>
    <n v="0"/>
    <n v="0"/>
    <n v="0"/>
    <n v="0"/>
    <n v="0"/>
    <n v="0"/>
    <n v="0"/>
    <n v="0"/>
    <n v="0"/>
    <n v="0"/>
    <n v="0"/>
    <n v="0"/>
    <n v="0"/>
    <n v="0"/>
    <s v="Shutdown Plan Mt"/>
    <s v="P04"/>
    <n v="693"/>
    <x v="2"/>
  </r>
  <r>
    <s v="0P1201110001"/>
    <s v="HOSE,700MM,FH101,WARTSILA"/>
    <s v="SPARE PARTS; PART NAME:HOSE; MANUFACTURER PART NUMBER:FH101; MANUFACTURER:WARTSILA; DIMENSIONS:DN 32; DRAWING NUMBER:DBAC195522;EQUIPMENT NAME:ENGINE; EQUIPMENT MODEL:W20V32; FOR FUEL OIL; LENGTH:700 MM; ENGINE NUMBER:PAAE227083; REFERENCE TYPE:W32"/>
    <d v="2017-07-27T00:00:00"/>
    <s v="SPARE_PARTS"/>
    <x v="2"/>
    <s v="2000"/>
    <s v="GS01"/>
    <s v="EA"/>
    <n v="2"/>
    <n v="213138.58"/>
    <n v="0"/>
    <n v="0"/>
    <n v="213138.58"/>
    <s v="ZSPR"/>
    <n v="0"/>
    <s v=""/>
    <n v="0"/>
    <n v="0"/>
    <s v="ONGC Petro additions Ltd."/>
    <s v="INR"/>
    <n v="0"/>
    <n v="0"/>
    <n v="0"/>
    <n v="0"/>
    <n v="0"/>
    <n v="0"/>
    <n v="0"/>
    <n v="0"/>
    <n v="0"/>
    <n v="0"/>
    <n v="0"/>
    <n v="0"/>
    <n v="0"/>
    <n v="0"/>
    <s v="General Store"/>
    <s v="P04"/>
    <n v="2349"/>
    <x v="2"/>
  </r>
  <r>
    <s v="0P1003020113"/>
    <s v="DIODE,INVERTER,3BHL000206P0001,ABB"/>
    <s v="SPARE PARTS; PART NAME:DIODE, INVERTER; DIMENSIONS:38 MM; EQUIPMENTNAME:VARIABLE FREQUENCY DRIVE-BFP; EQUIPMENT MAKE:ABB;EQUIPMENT MODEL:ACS 5000; ADDITIONAL INFORMATION:5SDF 0260D0001;MANUFACTURER:ABB; MANUFACTURER PART NUMBER:3BHL000206P0001;INVERTER COMPONENT; NP AND CLAMP DIODES; RATED VOLTAGE:6 KV; REFERENCEDRAWING NUMBER:V728D1..D8"/>
    <d v="2017-12-05T00:00:00"/>
    <s v="SPARE_PARTS"/>
    <x v="4"/>
    <s v="2000"/>
    <s v="GS01"/>
    <s v="EA"/>
    <n v="3"/>
    <n v="213033.95"/>
    <n v="0"/>
    <n v="0"/>
    <n v="213033.95"/>
    <s v="ZSPR"/>
    <n v="0"/>
    <s v=""/>
    <n v="0"/>
    <n v="0"/>
    <s v="ONGC Petro additions Ltd."/>
    <s v="INR"/>
    <n v="0"/>
    <n v="0"/>
    <n v="0"/>
    <n v="0"/>
    <n v="0"/>
    <n v="0"/>
    <n v="0"/>
    <n v="0"/>
    <n v="0"/>
    <n v="0"/>
    <n v="0"/>
    <n v="0"/>
    <n v="0"/>
    <n v="0"/>
    <s v="General Store"/>
    <s v="P01"/>
    <n v="2218"/>
    <x v="2"/>
  </r>
  <r>
    <s v="0P4100980007"/>
    <s v="MDL BRD,US2:2021232-001,SIEMENS"/>
    <s v="SPARE PARTS; PART NAME:BOARD, MODULE; MANUFACTURER PART NUMBER:US2:2021232-001; MANUFACTURER:SIEMENS; DRAWINGNUMBER:BB1002-D-DR-00027-28; DRAWING NUMBER:BB1002-D-DR-00030 T0 35 ETC.; EQUIPMENT NAME:GAS CHROMATOGRAPH; EQUIPMENT MODEL:MAXUMED.II; VERSION:3; WITH BOARD;"/>
    <d v="2018-04-19T00:00:00"/>
    <s v="SPARE_PARTS"/>
    <x v="2"/>
    <s v="2000"/>
    <s v="CH01"/>
    <s v="EA"/>
    <n v="1"/>
    <n v="211936"/>
    <n v="0"/>
    <n v="0"/>
    <n v="211936"/>
    <s v="ZSPR"/>
    <n v="0"/>
    <s v=""/>
    <n v="0"/>
    <n v="0"/>
    <s v="ONGC Petro additions Ltd."/>
    <s v="INR"/>
    <n v="0"/>
    <n v="0"/>
    <n v="0"/>
    <n v="0"/>
    <n v="0"/>
    <n v="0"/>
    <n v="0"/>
    <n v="0"/>
    <n v="0"/>
    <n v="0"/>
    <n v="0"/>
    <n v="0"/>
    <n v="0"/>
    <n v="0"/>
    <s v="Chemcial store"/>
    <s v="P03"/>
    <n v="2083"/>
    <x v="2"/>
  </r>
  <r>
    <s v="0P4102240854"/>
    <s v="BALL,SS316,1091041,METSO"/>
    <s v="SPARE PARTS; PART NAME:BALL; MATERIAL:STAINLESS STEEL 316 GRADE CF8M; DRAWING NUMBER:F17171; ITEM POSITION NUMBER:3; EQUIPMENTNAME:BALL BLOW DOWN VALVE; EQUIPMENT MAKE:METSO AUTOMATION; EQUIPMENT MODEL:XA03DWGAJ2RXHBDF; MANUFACTURER:METSO AUTOMATION;NAME:BALL BLOW DOWN VALVE; EQUIPMENT MAKE:METSO AUTOMATION; EQUIPMENT MODEL:XA03DWGAJ2RXHBDF; MANUFACTURER:METSO AUTOMATION;MANUFACTURER PART NUMBER:1091041"/>
    <d v="2017-02-18T00:00:00"/>
    <s v="SPARE_PARTS"/>
    <x v="2"/>
    <s v="2000"/>
    <s v="GS01"/>
    <s v="EA"/>
    <n v="1"/>
    <n v="210976.17"/>
    <n v="0"/>
    <n v="0"/>
    <n v="210976.17"/>
    <s v="ZSPR"/>
    <n v="0"/>
    <s v=""/>
    <n v="0"/>
    <n v="0"/>
    <s v="ONGC Petro additions Ltd."/>
    <s v="INR"/>
    <n v="0"/>
    <n v="0"/>
    <n v="0"/>
    <n v="0"/>
    <n v="0"/>
    <n v="0"/>
    <n v="0"/>
    <n v="0"/>
    <n v="0"/>
    <n v="0"/>
    <n v="0"/>
    <n v="0"/>
    <n v="0"/>
    <n v="0"/>
    <s v="General Store"/>
    <s v="P03"/>
    <n v="2508"/>
    <x v="2"/>
  </r>
  <r>
    <s v="0P0631100124"/>
    <s v="GSKT,V#7020,3A481H940120,JPSTL"/>
    <s v="SPARE PARTS; PART NAME:GASKET; MATERIAL:V#7020; DRAWING NUMBER:0A-410-008:104; ITEM POSITION NUMBER:37; EQUIPMENT NAME:EXTRUDERUNIT; EQUIPMENT MAKE:THE JAPAN STEEL WORKS; EQUIPMENT MODEL:CIM460; MANUFACTURER:THE JAPAN STEEL WORKS; MANUFACTURER PARTNUMBER:3A481H940120; SUB ASSY:DIE HEAD ASSY"/>
    <d v="2019-01-31T00:00:00"/>
    <s v="SPARE_PARTS"/>
    <x v="2"/>
    <s v="2000"/>
    <s v="CH01"/>
    <s v="EA"/>
    <n v="2"/>
    <n v="210537.51"/>
    <n v="0"/>
    <n v="0"/>
    <n v="210537.51"/>
    <s v="ZSPR"/>
    <n v="0"/>
    <s v=""/>
    <n v="0"/>
    <n v="0"/>
    <s v="ONGC Petro additions Ltd."/>
    <s v="INR"/>
    <n v="0"/>
    <n v="0"/>
    <n v="0"/>
    <n v="0"/>
    <n v="0"/>
    <n v="0"/>
    <n v="0"/>
    <n v="0"/>
    <n v="0"/>
    <n v="0"/>
    <n v="0"/>
    <n v="0"/>
    <n v="0"/>
    <n v="0"/>
    <s v="Chemcial store"/>
    <s v="P04"/>
    <n v="1796"/>
    <x v="2"/>
  </r>
  <r>
    <s v="0P0958970034"/>
    <s v="CBL,COM,FC-DCOM-232/485,HONEYWLL"/>
    <s v="NETWORK ACCESSORIES; DESCRIPTION:DCOM-FTA(SERIAL COMMUNICATION); MANUFACTURER:HONEYWELL; MANUFACTURER PART NUMBER:FC-DCOM-232/485"/>
    <d v="2016-06-29T00:00:00"/>
    <s v="AC_NETWORK"/>
    <x v="4"/>
    <s v="2000"/>
    <s v="GS01"/>
    <s v="EA"/>
    <n v="3"/>
    <n v="209664"/>
    <n v="0"/>
    <n v="0"/>
    <n v="209664"/>
    <s v="ZSPR"/>
    <n v="0"/>
    <s v=""/>
    <n v="0"/>
    <n v="0"/>
    <s v="ONGC Petro additions Ltd."/>
    <s v="INR"/>
    <n v="0"/>
    <n v="0"/>
    <n v="0"/>
    <n v="0"/>
    <n v="0"/>
    <n v="0"/>
    <n v="0"/>
    <n v="0"/>
    <n v="0"/>
    <n v="0"/>
    <n v="0"/>
    <n v="0"/>
    <n v="0"/>
    <n v="0"/>
    <s v="General Store"/>
    <s v="P03"/>
    <n v="2742"/>
    <x v="2"/>
  </r>
  <r>
    <s v="0P0802030154"/>
    <s v="VLV,SENTNL,P67E11,ELLIOTT"/>
    <s v="SPARE PARTS; PART NAME:SENTINEL VALVE; MANUFACTURER PART NUMBER:P67E11; MANUFACTURER:ELLIOTT TURBOMACHINERY; EQUIPMENT NAME:DGSCONSOLE_WATER, OIL INJECT; PRESSURE RATING:225 PSIG"/>
    <d v="2017-02-22T00:00:00"/>
    <s v="SPARE_PARTS"/>
    <x v="2"/>
    <s v="2000"/>
    <s v="GS01"/>
    <s v="EA"/>
    <n v="1"/>
    <n v="209531.85"/>
    <n v="0"/>
    <n v="0"/>
    <n v="209531.85"/>
    <s v="ZSPR"/>
    <n v="0"/>
    <s v=""/>
    <n v="0"/>
    <n v="0"/>
    <s v="ONGC Petro additions Ltd."/>
    <s v="INR"/>
    <n v="0"/>
    <n v="0"/>
    <n v="0"/>
    <n v="0"/>
    <n v="0"/>
    <n v="0"/>
    <n v="0"/>
    <n v="0"/>
    <n v="0"/>
    <n v="0"/>
    <n v="0"/>
    <n v="0"/>
    <n v="0"/>
    <n v="0"/>
    <s v="General Store"/>
    <s v="P04"/>
    <n v="2504"/>
    <x v="2"/>
  </r>
  <r>
    <s v="0P0802030175"/>
    <s v="OILER,P6591A012,ELLIOTT"/>
    <s v="SPARE PARTS; PART NAME:OILER; MANUFACTURER PART NUMBER:P6591A012; MANUFACTURER:ELLIOTT TURBOMACHINERY; EQUIPMENT NAME:DGSCONSOLE_WATER, OIL INJECT; ADDITIONAL INFORMATION:FLOW RATE:100/MIN"/>
    <d v="2017-02-22T00:00:00"/>
    <s v="SPARE_PARTS"/>
    <x v="2"/>
    <s v="2000"/>
    <s v="GS01"/>
    <s v="EA"/>
    <n v="2"/>
    <n v="209531.85"/>
    <n v="0"/>
    <n v="0"/>
    <n v="209531.85"/>
    <s v="ZSPR"/>
    <n v="0"/>
    <s v=""/>
    <n v="0"/>
    <n v="0"/>
    <s v="ONGC Petro additions Ltd."/>
    <s v="INR"/>
    <n v="0"/>
    <n v="0"/>
    <n v="0"/>
    <n v="0"/>
    <n v="0"/>
    <n v="0"/>
    <n v="0"/>
    <n v="0"/>
    <n v="0"/>
    <n v="0"/>
    <n v="0"/>
    <n v="0"/>
    <n v="0"/>
    <n v="0"/>
    <s v="General Store"/>
    <s v="P04"/>
    <n v="2504"/>
    <x v="2"/>
  </r>
  <r>
    <s v="0P0802030513"/>
    <s v="SPRG,INC,E8632413-3,ELLIOTT"/>
    <s v="SPARE PARTS; PART NAME:SPRING; MANUFACTURER PART NUMBER:E8632413-3; MANUFACTURER:ELLIOTT TURBOMACHINERY; MATERIAL:INCONEL; DRAWINGNUMBER:ES/8690454; ITEM POSITION NUMBER:8-10; EQUIPMENT NAME:DGS CONSOLE_WATER, OIL INJECT; FOR 5TH, 10TH STAGE DIAPHRAGM"/>
    <d v="2017-08-26T00:00:00"/>
    <s v="SPARE_PARTS"/>
    <x v="2"/>
    <s v="2000"/>
    <s v="GS01"/>
    <s v="EA"/>
    <n v="8"/>
    <n v="208597.11"/>
    <n v="0"/>
    <n v="0"/>
    <n v="208597.11"/>
    <s v="ZSPR"/>
    <n v="0"/>
    <s v=""/>
    <n v="0"/>
    <n v="0"/>
    <s v="ONGC Petro additions Ltd."/>
    <s v="INR"/>
    <n v="0"/>
    <n v="0"/>
    <n v="0"/>
    <n v="0"/>
    <n v="0"/>
    <n v="0"/>
    <n v="0"/>
    <n v="0"/>
    <n v="0"/>
    <n v="0"/>
    <n v="0"/>
    <n v="0"/>
    <n v="0"/>
    <n v="0"/>
    <s v="General Store"/>
    <s v="P04"/>
    <n v="2319"/>
    <x v="2"/>
  </r>
  <r>
    <s v="0P1002020002"/>
    <s v="MOT,ELEC,3.7KW,110V,KDC 160/40"/>
    <s v="ELECTRIC MOTORS; INSULATION CLASS:F; SPEED:1440 RPM; AMBIENTTEMPERATURE:40 ᵒC; POWER RATING:3.7 KW; TYPE OF MOTOR:SHUNT;VOLTAGE:110 VDC; FULL LOAD CURRENT:39 A; FRAME SIZE:KDC 160/40; METHODOF MOUNTING:B3; MANUFACTURER:KIRLOSKAR ELECTRIC CO LTD;BEARING DESIGNATION(DE &lt;(&gt;&amp;&lt;)&gt; NDE):6306-Z C3 &lt;(&gt;&amp;&lt;)&gt; 6308 C3; DUTY:S1"/>
    <d v="2022-10-10T00:00:00"/>
    <s v="EL_MOTORS"/>
    <x v="4"/>
    <s v="2000"/>
    <s v="GS01"/>
    <s v="EA"/>
    <n v="1"/>
    <n v="207000"/>
    <n v="0"/>
    <n v="0"/>
    <n v="207000"/>
    <s v="ZSPR"/>
    <n v="0"/>
    <s v=""/>
    <n v="0"/>
    <n v="0"/>
    <s v="ONGC Petro additions Ltd."/>
    <s v="INR"/>
    <n v="0"/>
    <n v="0"/>
    <n v="0"/>
    <n v="0"/>
    <n v="0"/>
    <n v="0"/>
    <n v="0"/>
    <n v="0"/>
    <n v="0"/>
    <n v="0"/>
    <n v="0"/>
    <n v="0"/>
    <n v="0"/>
    <n v="0"/>
    <s v="General Store"/>
    <s v="P01"/>
    <n v="448"/>
    <x v="2"/>
  </r>
  <r>
    <s v="0P4102200564"/>
    <s v="SEAT,BLW,H014188,METSO"/>
    <s v="SPARE PARTS; PART NAME:SEAT,BELLOW; MATERIAL:1.4418 + CRC-LF; DRAWING NUMBER:F04398; ITEM POSITION NUMBER:7; EQUIPMENT NAME:BALLBLOW DOWN VALVE; EQUIPMENT MAKE:METSO AUTOMATION; EQUIPMENT MODEL:XG04DWTAJ2RXHBDF; ADDITIONAL INFORMATION:XG04 HB;MANUFACTURER:METSO AUTOMATION; MANUFACTURER PART NUMBER:H014188"/>
    <d v="2017-02-18T00:00:00"/>
    <s v="SPARE_PARTS"/>
    <x v="2"/>
    <s v="2000"/>
    <s v="GS01"/>
    <s v="EA"/>
    <n v="1"/>
    <n v="206234.44"/>
    <n v="0"/>
    <n v="0"/>
    <n v="206234.44"/>
    <s v="ZSPR"/>
    <n v="0"/>
    <s v=""/>
    <n v="0"/>
    <n v="0"/>
    <s v="ONGC Petro additions Ltd."/>
    <s v="INR"/>
    <n v="0"/>
    <n v="0"/>
    <n v="0"/>
    <n v="0"/>
    <n v="0"/>
    <n v="0"/>
    <n v="0"/>
    <n v="0"/>
    <n v="0"/>
    <n v="0"/>
    <n v="0"/>
    <n v="0"/>
    <n v="0"/>
    <n v="0"/>
    <s v="General Store"/>
    <s v="P03"/>
    <n v="2508"/>
    <x v="2"/>
  </r>
  <r>
    <s v="0P4102240863"/>
    <s v="BALL,SEAT,SS316,H047005,METSO"/>
    <s v="SPARE PARTS; PART NAME:BALL,SEAT; MATERIAL:STAINLESS STEEL 316; DRAWING NUMBER:F17084; ITEM POSITION NUMBER:7; EQUIPMENT NAME:BALLBLOW DOWN VALVE; EQUIPMENT MAKE:METSO AUTOMATION; EQUIPMENT MODEL:QXY-T5DE04YR3F302G; ADDITIONAL INFORMATION:T5F 04 F3;MANUFACTURER:METSO AUTOMATION; MANUFACTURER PART NUMBER:H047005"/>
    <d v="2017-02-18T00:00:00"/>
    <s v="SPARE_PARTS"/>
    <x v="2"/>
    <s v="2000"/>
    <s v="GS01"/>
    <s v="EA"/>
    <n v="1"/>
    <n v="205299.8"/>
    <n v="0"/>
    <n v="0"/>
    <n v="205299.8"/>
    <s v="ZSPR"/>
    <n v="0"/>
    <s v=""/>
    <n v="0"/>
    <n v="0"/>
    <s v="ONGC Petro additions Ltd."/>
    <s v="INR"/>
    <n v="0"/>
    <n v="0"/>
    <n v="0"/>
    <n v="0"/>
    <n v="0"/>
    <n v="0"/>
    <n v="0"/>
    <n v="0"/>
    <n v="0"/>
    <n v="0"/>
    <n v="0"/>
    <n v="0"/>
    <n v="0"/>
    <n v="0"/>
    <s v="General Store"/>
    <s v="P03"/>
    <n v="2508"/>
    <x v="2"/>
  </r>
  <r>
    <s v="0P4102270019"/>
    <s v="TUBE,U100181-37,SCHU-VLV"/>
    <s v="SPARE PARTS; PART NAME:TUBE; MATERIAL:STEEL 52-3; DRAWING NUMBER:U100181; ITEMPOSITION NUMBER:20; EQUIPMENT NAME:VALVE ACTUATOR; EQUIPMENT MAKE:SCHUF VALVE;EQUIPMENT MODEL:PKD-500; ADDITIONAL INFORMATION:UP FLOW VALVES; MANUFACTURERPART NUMBER:U100181-37; MANUFACTURER:SCHUF VALVE; ORDER NUMBER:K14448/1 //SOA12-00417/1; SAP EQUIPMENT CODE:1300020419, 1300020420, 1300032985, 1300032992"/>
    <d v="2022-09-12T00:00:00"/>
    <s v="SPARE_PARTS"/>
    <x v="2"/>
    <s v="2000"/>
    <s v="CH01"/>
    <s v="EA"/>
    <n v="1"/>
    <n v="205014.98"/>
    <n v="0"/>
    <n v="0"/>
    <n v="205014.98"/>
    <s v="ZSPR"/>
    <n v="0"/>
    <s v=""/>
    <n v="0"/>
    <n v="0"/>
    <s v="ONGC Petro additions Ltd."/>
    <s v="INR"/>
    <n v="0"/>
    <n v="0"/>
    <n v="0"/>
    <n v="0"/>
    <n v="0"/>
    <n v="0"/>
    <n v="0"/>
    <n v="0"/>
    <n v="0"/>
    <n v="0"/>
    <n v="0"/>
    <n v="0"/>
    <n v="0"/>
    <n v="0"/>
    <s v="Chemcial store"/>
    <s v="P03"/>
    <n v="476"/>
    <x v="2"/>
  </r>
  <r>
    <s v="0P1201100021"/>
    <s v="SPD PICKUP,SE528,WARTSILA"/>
    <s v="SPARE PARTS; PART NAME:SPEED PICKUP; MANUFACTURER PART NUMBER:SE528; MANUFACTURER:WARTSILA; DRAWING NUMBER:DBAC195522; EQUIPMENTNAME:ENGINE; EQUIPMENT MODEL:W20V32; ADDITIONAL INFORMATION:FOR TPL65 AND 67; ENGINE NUMBER:PAAE227083; REFERENCE TYPE:W32NAME:ENGINE; EQUIPMENT MODEL:W20V32; ADDITIONAL INFORMATION:FOR TPL65 AND 67; ENGINE NUMBER:PAAE227083; REFERENCE TYPE:W32"/>
    <d v="2017-07-27T00:00:00"/>
    <s v="SPARE_PARTS"/>
    <x v="2"/>
    <s v="2000"/>
    <s v="GS01"/>
    <s v="EA"/>
    <n v="1"/>
    <n v="204613.16"/>
    <n v="0"/>
    <n v="0"/>
    <n v="204613.16"/>
    <s v="ZSPR"/>
    <n v="0"/>
    <s v=""/>
    <n v="0"/>
    <n v="0"/>
    <s v="ONGC Petro additions Ltd."/>
    <s v="INR"/>
    <n v="0"/>
    <n v="0"/>
    <n v="0"/>
    <n v="0"/>
    <n v="0"/>
    <n v="0"/>
    <n v="0"/>
    <n v="0"/>
    <n v="0"/>
    <n v="0"/>
    <n v="0"/>
    <n v="0"/>
    <n v="0"/>
    <n v="0"/>
    <s v="General Store"/>
    <s v="P04"/>
    <n v="2349"/>
    <x v="2"/>
  </r>
  <r>
    <s v="0P0802040310"/>
    <s v="GSKT,NK5717-1,ELLIOTT"/>
    <s v="SPARE PARTS; PART NAME:GASKET; MANUFACTURER PART NUMBER:NK5717-1; MANUFACTURER:ELLIOTT TURBOMACHINERY; DRAWING NUMBER:NP2149; ITEMPOSITION NUMBER:15A; EQUIPMENT NAME:DGS CONSOLE_WATER, OIL INJECT; ADDITIONAL INFORMATION:FOR T&amp;T VALVE ASSEMBLY; REALMANUFACTURER:GIMPEL"/>
    <d v="2023-07-22T00:00:00"/>
    <s v="SPARE_PARTS"/>
    <x v="2"/>
    <s v="2000"/>
    <s v="GS01"/>
    <s v="EA"/>
    <n v="4"/>
    <n v="203182.68"/>
    <n v="0"/>
    <n v="0"/>
    <n v="203182.68"/>
    <s v="ZSPR"/>
    <n v="0"/>
    <s v=""/>
    <n v="0"/>
    <n v="0"/>
    <s v="ONGC Petro additions Ltd."/>
    <s v="INR"/>
    <n v="0"/>
    <n v="0"/>
    <n v="0"/>
    <n v="0"/>
    <n v="0"/>
    <n v="0"/>
    <n v="0"/>
    <n v="0"/>
    <n v="0"/>
    <n v="0"/>
    <n v="0"/>
    <n v="0"/>
    <n v="0"/>
    <n v="0"/>
    <s v="General Store"/>
    <s v="P04"/>
    <n v="163"/>
    <x v="2"/>
  </r>
  <r>
    <s v="0P0802040318"/>
    <s v="PCKG,K8815-1,ELLIOTT"/>
    <s v="SPARE PARTS; PART NAME:PACKING; MANUFACTURER PART NUMBER:K8815-1; MANUFACTURER:ELLIOTT TURBOMACHINERY; DRAWING NUMBER:NP1993; ITEMPOSITION NUMBER:55; EQUIPMENT NAME:DGS CONSOLE_WATER, OIL INJECT; ADDITIONAL INFORMATION:FOR T&amp;T VALVE ASSEMBLY; REALMANUFACTURER:GIMPEL"/>
    <d v="2023-07-22T00:00:00"/>
    <s v="SPARE_PARTS"/>
    <x v="2"/>
    <s v="2000"/>
    <s v="GS01"/>
    <s v="EA"/>
    <n v="4"/>
    <n v="203182.68"/>
    <n v="0"/>
    <n v="0"/>
    <n v="203182.68"/>
    <s v="ZSPR"/>
    <n v="0"/>
    <s v=""/>
    <n v="0"/>
    <n v="0"/>
    <s v="ONGC Petro additions Ltd."/>
    <s v="INR"/>
    <n v="0"/>
    <n v="0"/>
    <n v="0"/>
    <n v="0"/>
    <n v="0"/>
    <n v="0"/>
    <n v="0"/>
    <n v="0"/>
    <n v="0"/>
    <n v="0"/>
    <n v="0"/>
    <n v="0"/>
    <n v="0"/>
    <n v="0"/>
    <s v="General Store"/>
    <s v="P04"/>
    <n v="163"/>
    <x v="2"/>
  </r>
  <r>
    <s v="0P4100980545"/>
    <s v="COLUMN,18MX0.32MM,MAXUM II,R1-2,SIEMENS"/>
    <s v="COLUMN DESCRIPTION:0.5UM RTX-200; SIEMENS ORDER NUMBER:M1898; COLUMN NUMBER:R1-2; COLUMN LENGTH:18.0 M; COLUMN ID:0.32 MM; COLUMNFUNCTION:SEP. STYRENE FROM OTHER C8-AROMATICS; COLUMN LOAD:0.5UM"/>
    <d v="2018-12-11T00:00:00"/>
    <s v="SPARE_PARTS"/>
    <x v="2"/>
    <s v="2000"/>
    <s v="GS01"/>
    <s v="EA"/>
    <n v="1"/>
    <n v="203078.57"/>
    <n v="0"/>
    <n v="0"/>
    <n v="203078.57"/>
    <s v="ZSPR"/>
    <n v="0"/>
    <s v=""/>
    <n v="0"/>
    <n v="0"/>
    <s v="ONGC Petro additions Ltd."/>
    <s v="INR"/>
    <n v="0"/>
    <n v="0"/>
    <n v="0"/>
    <n v="0"/>
    <n v="0"/>
    <n v="0"/>
    <n v="0"/>
    <n v="0"/>
    <n v="0"/>
    <n v="0"/>
    <n v="0"/>
    <n v="0"/>
    <n v="0"/>
    <n v="0"/>
    <s v="General Store"/>
    <s v="P03"/>
    <n v="1847"/>
    <x v="2"/>
  </r>
  <r>
    <s v="0P0802030712"/>
    <s v="PRIM SEAL GAS FLTR,HG31200CGVS,HILTEC"/>
    <s v="SPARE PARTS; PART NAME:PRIMARY SEAL GAS FILTER; MATERIAL:GLASS MICROFIBER;DRAWING NUMBER:52312-04-601; ITEM POSITION NUMBER:6; EQUIPMENT NAME:RECYCLE GASCOMPRESSOR; MANUFACTURER PART NUMBER:HG312-00-CGVS; MANUFACTURER:HILTEC LTD;SUPPLIER:KOBE STEEL"/>
    <d v="2020-05-30T00:00:00"/>
    <s v="SPARE_PARTS"/>
    <x v="2"/>
    <s v="2000"/>
    <s v="CH01"/>
    <s v="EA"/>
    <n v="3"/>
    <n v="201796.83"/>
    <n v="0"/>
    <n v="0"/>
    <n v="201796.83"/>
    <s v="ZSPR"/>
    <n v="0"/>
    <s v=""/>
    <n v="0"/>
    <n v="0"/>
    <s v="ONGC Petro additions Ltd."/>
    <s v="INR"/>
    <n v="0"/>
    <n v="0"/>
    <n v="0"/>
    <n v="0"/>
    <n v="0"/>
    <n v="0"/>
    <n v="0"/>
    <n v="0"/>
    <n v="0"/>
    <n v="0"/>
    <n v="0"/>
    <n v="0"/>
    <n v="0"/>
    <n v="0"/>
    <s v="Chemcial store"/>
    <s v="P04"/>
    <n v="1311"/>
    <x v="2"/>
  </r>
  <r>
    <s v="0P4102240001"/>
    <s v="PLUG,VLV,SS316,11A5344X012,FISH-CO"/>
    <s v="SPARE PARTS; PART NAME:VALVE PLUG; MANUFACTURER PART NUMBER:11A5344X012; MANUFACTURER:FISHER CONTROLS; MATERIAL:STAINLESS STEEL316; MATERIAL:20B64/COCRA; EQUIPMENT NAME:CONTROL VALVE; EQUIPMENT MODEL:4.00ET; SET QUANTITY:1"/>
    <d v="2016-01-21T00:00:00"/>
    <s v="SPARE_PARTS"/>
    <x v="2"/>
    <s v="2000"/>
    <s v="GS01"/>
    <s v="EA"/>
    <n v="2"/>
    <n v="201654"/>
    <n v="0"/>
    <n v="0"/>
    <n v="201654"/>
    <s v="ZSPR"/>
    <n v="0"/>
    <s v=""/>
    <n v="0"/>
    <n v="0"/>
    <s v="ONGC Petro additions Ltd."/>
    <s v="INR"/>
    <n v="0"/>
    <n v="0"/>
    <n v="0"/>
    <n v="0"/>
    <n v="0"/>
    <n v="0"/>
    <n v="0"/>
    <n v="0"/>
    <n v="0"/>
    <n v="0"/>
    <n v="0"/>
    <n v="0"/>
    <n v="0"/>
    <n v="0"/>
    <s v="General Store"/>
    <s v="P03"/>
    <n v="2902"/>
    <x v="2"/>
  </r>
  <r>
    <s v="0P4102270006"/>
    <s v="PIPE,CYL,Al,H083764,METSO"/>
    <s v="SPARE PARTS; PART NAME:PIPE,CYLINDER; MATERIAL:ALUMINIUM ALLOY; DRAWING NUMBER:1179120; ITEM POSITION NUMBER:8,6; EQUIPMENTNAME:ACTUATOR; EQUIPMENT MAKE:METSO AUTOMATION; EQUIPMENT MODEL:B1JAU20/70, B1JARRU20/70; MANUFACTURER:METSO AUTOMATION;MANUFACTURER PART NUMBER:H083764"/>
    <d v="2022-05-05T00:00:00"/>
    <s v="SPARE_PARTS"/>
    <x v="2"/>
    <s v="2000"/>
    <s v="GS01"/>
    <s v="EA"/>
    <n v="2"/>
    <n v="200052.94"/>
    <n v="0"/>
    <n v="0"/>
    <n v="200052.94"/>
    <s v="ZSPR"/>
    <n v="0"/>
    <s v=""/>
    <n v="0"/>
    <n v="0"/>
    <s v="ONGC Petro additions Ltd."/>
    <s v="INR"/>
    <n v="0"/>
    <n v="0"/>
    <n v="0"/>
    <n v="0"/>
    <n v="0"/>
    <n v="0"/>
    <n v="0"/>
    <n v="0"/>
    <n v="0"/>
    <n v="0"/>
    <n v="0"/>
    <n v="0"/>
    <n v="0"/>
    <n v="0"/>
    <s v="General Store"/>
    <s v="P03"/>
    <n v="606"/>
    <x v="2"/>
  </r>
  <r>
    <s v="0P3902030075"/>
    <s v="FLEXI CONN,2210MM,15002950,HOWDEN"/>
    <s v="SPARE PARTS; PART NAME:FLEXIBLE CONNECTION; MANUFACTURER PART NUMBER:15002950; MANUFACTURER:HOWDEN GROUP LTD; DIMENSIONS:DIA 2210MM; DRAWING NUMBER:&amp;AD-11-M-ZE 6101; ITEM POSITION NUMBER:30; EQUIPMENT NAME:FLUE GAS FAN; EQUIPMENT MAKE:HOWDEN GROUP LTD;EQUIPMENT MODEL:VRE1400/6011 Z 078/61 RD015"/>
    <d v="2017-08-12T00:00:00"/>
    <s v="SPARE_PARTS"/>
    <x v="2"/>
    <s v="2000"/>
    <s v="GS01"/>
    <s v="EA"/>
    <n v="1"/>
    <n v="199842.57"/>
    <n v="0"/>
    <n v="0"/>
    <n v="199842.57"/>
    <s v="ZSPR"/>
    <n v="0"/>
    <s v=""/>
    <n v="0"/>
    <n v="0"/>
    <s v="ONGC Petro additions Ltd."/>
    <s v="INR"/>
    <n v="0"/>
    <n v="0"/>
    <n v="0"/>
    <n v="0"/>
    <n v="0"/>
    <n v="0"/>
    <n v="0"/>
    <n v="0"/>
    <n v="0"/>
    <n v="0"/>
    <n v="0"/>
    <n v="0"/>
    <n v="0"/>
    <n v="0"/>
    <s v="General Store"/>
    <s v="P04"/>
    <n v="2333"/>
    <x v="2"/>
  </r>
  <r>
    <s v="0P4102240683"/>
    <s v="PLG ASSY,2A000004039,CCI"/>
    <s v="SPARE PARTS; PART NAME:PLUG ASSEMBLY; MATERIAL:STAINLESS STEEL 316 (PLUG) + 17-4PH (STEM); ITEM POSITION NUMBER:4+7; EQUIPMENTMAKE:CCI; EQUIPMENT MODEL:840G; MANUFACTURER:CCI; MANUFACTURER PART NUMBER:2A000004039; DRAWING/SERIAL NUMBER:A12142; EQUIPMENTNAME:CONTROL VALVE, GLOBE (FOR SEVERE SERVICE); REAL MANUFACTURER:CCI KOREA; SUPPLIER NAME:CCI; NOTE 1:PLEASE SUPPLY THIS PART ASONE TO ONE REPLACEMENT AS ORIGINALLY INSTALLED IN VALVE. IN CASE THIS PART NUMBER CONFLICTS WITH ORIGINAL SUPPLY, THE ORIGINALSUPPLY AS PER DRAWING/SERIAL NUMBER WILL TAKE PRECEDENCE"/>
    <d v="2017-02-09T00:00:00"/>
    <s v="SPARE_PARTS"/>
    <x v="2"/>
    <s v="2000"/>
    <s v="CH01"/>
    <s v="EA"/>
    <n v="1"/>
    <n v="199002.18"/>
    <n v="0"/>
    <n v="0"/>
    <n v="199002.18"/>
    <s v="ZSPR"/>
    <n v="0"/>
    <s v=""/>
    <n v="0"/>
    <n v="0"/>
    <s v="ONGC Petro additions Ltd."/>
    <s v="INR"/>
    <n v="0"/>
    <n v="0"/>
    <n v="0"/>
    <n v="0"/>
    <n v="0"/>
    <n v="0"/>
    <n v="0"/>
    <n v="0"/>
    <n v="0"/>
    <n v="0"/>
    <n v="0"/>
    <n v="0"/>
    <n v="0"/>
    <n v="0"/>
    <s v="Chemcial store"/>
    <s v="P03"/>
    <n v="2517"/>
    <x v="2"/>
  </r>
  <r>
    <s v="0P5270010224"/>
    <s v="PLG ASSY,SS316,A12139_PAN_A,CCI"/>
    <s v="SPARE PARTS; PART NAME:PLUG ASSEMBLY; MATERIAL:STAINLESS STEEL 316; ITEM POSITION NUMBER:4+7; EQUIPMENT MAKE:CCI; EQUIPMENTMODEL:840G; MANUFACTURER:CCI; MANUFACTURER PART NUMBER:A12139_PAN_A; DRAWING/SERIAL NUMBER:A12139; EQUIPMENT NAME:CONTROL VALVE,GLOBE (FOR SEVERE SERVICE); REAL MANUFACTURER:CCI KOREA; SUPPLIER NAME:CCI; NOTE 1:PLEASE SUPPLY THIS PART AS ONE TO ONEREPLACEMENT AS ORIGINALLY INSTALLED IN VALVE. IN CASE THIS PART NUMBER CONFLICTS WITH ORIGINAL SUPPLY, THE ORIGINAL SUPPLY AS PERREPLACEMENT AS ORIGINALLY INSTALLED IN VALVE. IN CASE THIS PART NUMBER CONFLICTS WITH ORIGINAL SUPPLY, THE ORIGINAL SUPPLY AS PERDRAWING/SERIAL NUMBER WILL TAKE PRECEDENCE"/>
    <d v="2017-02-09T00:00:00"/>
    <s v="SPARE_PARTS"/>
    <x v="2"/>
    <s v="2000"/>
    <s v="CH01"/>
    <s v="EA"/>
    <n v="1"/>
    <n v="199002.18"/>
    <n v="0"/>
    <n v="0"/>
    <n v="199002.18"/>
    <s v="ZSPR"/>
    <n v="0"/>
    <s v=""/>
    <n v="0"/>
    <n v="0"/>
    <s v="ONGC Petro additions Ltd."/>
    <s v="INR"/>
    <n v="0"/>
    <n v="0"/>
    <n v="0"/>
    <n v="0"/>
    <n v="0"/>
    <n v="0"/>
    <n v="0"/>
    <n v="0"/>
    <n v="0"/>
    <n v="0"/>
    <n v="0"/>
    <n v="0"/>
    <n v="0"/>
    <n v="0"/>
    <s v="Chemcial store"/>
    <s v="P03"/>
    <n v="2517"/>
    <x v="2"/>
  </r>
  <r>
    <s v="0P4205022770"/>
    <s v="ROT FACE,2H-131869/15.1,SANMAR"/>
    <s v="SPARE PARTS; PART NAME:ROTATING FACE; MATERIAL:CARBON; DRAWING NUMBER:2H-131869,2H-131870; ITEM POSITION NUMBER:15.1; EQUIPMENTNAME:DEHYDRATOR BOTTOM PUMP; EQUIPMENT MAKE:FLOWSERVE PUMP DIVISION; EQUIPMENT MODEL:6HPX15A, 4HPX18A; ADDITIONAL INFORMATION:FORMECHANICAL SEAL; MANUFACTURER:FLOWSERVE SANMAR; MANUFACTURER PART NUMBER:2H-131869/15.1; SEAL MODEL:3.500&quot;/3.375&quot; QBQ/QBQ;EQUIPMENT NAME:HP HEXANE PUMP"/>
    <d v="2017-07-24T00:00:00"/>
    <s v="SPARE_PARTS"/>
    <x v="2"/>
    <s v="2000"/>
    <s v="GS01"/>
    <s v="EA"/>
    <n v="1"/>
    <n v="198919.65"/>
    <n v="0"/>
    <n v="0"/>
    <n v="198919.65"/>
    <s v="ZSPR"/>
    <n v="0"/>
    <s v=""/>
    <n v="0"/>
    <n v="0"/>
    <s v="ONGC Petro additions Ltd."/>
    <s v="INR"/>
    <n v="0"/>
    <n v="0"/>
    <n v="0"/>
    <n v="0"/>
    <n v="0"/>
    <n v="0"/>
    <n v="0"/>
    <n v="0"/>
    <n v="0"/>
    <n v="0"/>
    <n v="0"/>
    <n v="0"/>
    <n v="0"/>
    <n v="0"/>
    <s v="General Store"/>
    <s v="P04"/>
    <n v="2352"/>
    <x v="2"/>
  </r>
  <r>
    <s v="0P4102215275"/>
    <s v="PCKG RING,005675809-919-0000,DRES-MSL"/>
    <s v="SPARE PARTS; PART NAME:PACKING RING; EQUIPMENT NAME:CONTROL VALVE; EQUIPMENTMAKE:DRESSER MASONEILAN; ADDITIONAL INFORMATION:N-12-275302; MANUFACTURER PARTNUMBER:005675809-919-0000; MANUFACTURER:DRESSER MASONEILAN; EQUIPMENTCODE:1300031101"/>
    <d v="2022-04-16T00:00:00"/>
    <s v="SPARE_PARTS"/>
    <x v="2"/>
    <s v="2000"/>
    <s v="SP01"/>
    <s v="EA"/>
    <n v="120"/>
    <n v="198828"/>
    <n v="0"/>
    <n v="0"/>
    <n v="198828"/>
    <s v="ZSPR"/>
    <n v="0"/>
    <s v=""/>
    <n v="0"/>
    <n v="0"/>
    <s v="ONGC Petro additions Ltd."/>
    <s v="INR"/>
    <n v="0"/>
    <n v="0"/>
    <n v="0"/>
    <n v="0"/>
    <n v="0"/>
    <n v="0"/>
    <n v="0"/>
    <n v="0"/>
    <n v="0"/>
    <n v="0"/>
    <n v="0"/>
    <n v="0"/>
    <n v="0"/>
    <n v="0"/>
    <s v="Shutdown Plan Mt"/>
    <s v="P03"/>
    <n v="625"/>
    <x v="2"/>
  </r>
  <r>
    <s v="0P4205030149"/>
    <s v="WEAR RING,HD,3PS-47093/389,SHIN-NIP"/>
    <s v="SPARE PARTS; PART NAME:WEAR RING, HEAD; MANUFACTURER PART NUMBER:3PS-47093/389; MANUFACTURER:SHIN NIPPON MACHINERY CO LTD;MATERIAL:SUS 420 J2; DRAWING NUMBER:3PS-47093; ITEM POSITION NUMBER:389; EQUIPMENT NAME:CENTRIFUGAL PUMP; EQUIPMENT MAKE:SHINNIPPON MACHINERY CO., LTD; EQUIPMENT MODEL:15/2044 RTV; EQUIPMENT MANUFACTURER PART NO: 389; CONTRACTOR DOCUMENT NUMBER:MGA108-D-DS-00041"/>
    <d v="2017-07-25T00:00:00"/>
    <s v="SPARE_PARTS"/>
    <x v="2"/>
    <s v="2000"/>
    <s v="CH01"/>
    <s v="EA"/>
    <n v="2"/>
    <n v="198656"/>
    <n v="0"/>
    <n v="0"/>
    <n v="198656"/>
    <s v="ZSPR"/>
    <n v="0"/>
    <s v=""/>
    <n v="0"/>
    <n v="0"/>
    <s v="ONGC Petro additions Ltd."/>
    <s v="INR"/>
    <n v="0"/>
    <n v="0"/>
    <n v="0"/>
    <n v="0"/>
    <n v="0"/>
    <n v="0"/>
    <n v="0"/>
    <n v="0"/>
    <n v="0"/>
    <n v="0"/>
    <n v="0"/>
    <n v="0"/>
    <n v="0"/>
    <n v="0"/>
    <s v="Chemcial store"/>
    <s v="P04"/>
    <n v="2351"/>
    <x v="2"/>
  </r>
  <r>
    <s v="0P4206020038"/>
    <s v="BSHG,BOWL,BC3,3PS-47086/710,SHIN-NIP"/>
    <s v="SPARE PARTS; PART NAME:BUSHING, BOWL; MANUFACTURER PART NUMBER:3PS-47086/710; MANUFACTURER:SHIN NIPPON MACHINERY CO LTD;MATERIAL:BC3; DRAWING NUMBER:3PS-47086; ITEM POSITION NUMBER:710; EQUIPMENT NAME:VERTICAL CAN PUMP; EQUIPMENT MAKE:SHIN NIPPONMACHINERY CO., LTD; EQUIPMENT MODEL:20/2525 CZ-4; EQUIPMENT MANUFACTURER PART NO: 710; CONTRACTOR DOCUMENT NUMBER: MGA103-D-DS-00021"/>
    <d v="2017-07-25T00:00:00"/>
    <s v="SPARE_PARTS"/>
    <x v="2"/>
    <s v="2000"/>
    <s v="CH01"/>
    <s v="EA"/>
    <n v="4"/>
    <n v="198656"/>
    <n v="0"/>
    <n v="0"/>
    <n v="198656"/>
    <s v="ZSPR"/>
    <n v="0"/>
    <s v=""/>
    <n v="0"/>
    <n v="0"/>
    <s v="ONGC Petro additions Ltd."/>
    <s v="INR"/>
    <n v="0"/>
    <n v="0"/>
    <n v="0"/>
    <n v="0"/>
    <n v="0"/>
    <n v="0"/>
    <n v="0"/>
    <n v="0"/>
    <n v="0"/>
    <n v="0"/>
    <n v="0"/>
    <n v="0"/>
    <n v="0"/>
    <n v="0"/>
    <s v="Chemcial store"/>
    <s v="P04"/>
    <n v="2351"/>
    <x v="2"/>
  </r>
  <r>
    <s v="0P1201090001"/>
    <s v="MOTOR,9460011992,WARTSILA"/>
    <s v="SPARE PARTS; PART NAME:MOTOR; MANUFACTURER PART NUMBER:9460011992; MANUFACTURER:WARTSILA; DRAWING NUMBER:DBAC195522; EQUIPMENTNAME:ENGINE; EQUIPMENT MODEL:W20V32; FOR RADIATOR FAN; ENGINE NUMBER:PAAE227083; REFERENCE TYPE:W32"/>
    <d v="2023-11-23T00:00:00"/>
    <s v="SPARE_PARTS"/>
    <x v="2"/>
    <s v="2000"/>
    <s v="GS01"/>
    <s v="EA"/>
    <n v="1"/>
    <n v="198646.13"/>
    <n v="0"/>
    <n v="0"/>
    <n v="198646.13"/>
    <s v="ZSPR"/>
    <n v="0"/>
    <s v=""/>
    <n v="0"/>
    <n v="0"/>
    <s v="ONGC Petro additions Ltd."/>
    <s v="INR"/>
    <n v="0"/>
    <n v="0"/>
    <n v="0"/>
    <n v="0"/>
    <n v="0"/>
    <n v="0"/>
    <n v="0"/>
    <n v="0"/>
    <n v="0"/>
    <n v="0"/>
    <n v="0"/>
    <n v="0"/>
    <n v="0"/>
    <n v="0"/>
    <s v="General Store"/>
    <s v="P04"/>
    <n v="39"/>
    <x v="2"/>
  </r>
  <r>
    <s v="0P0802030027"/>
    <s v="BUSH,BRG,70X27MM,GHS 035913-202,KOSAKA"/>
    <s v="SPARE PARTS; PART NAME:BUSH, BEARING; MANUFACTURER PART NUMBER:GHS 035913-202; MANUFACTURER:KOSAKA LABORATORY; DIMENSIONS:D 70 X LG27 MM; MATERIAL:CAC602; DRAWING NUMBER:MGB301-D-DR-00013; ITEM POSITION NUMBER:202; EQUIPMENT NAME:RECYCLE GAS COMPRESSOR;EQUIPMENT MODEL:GH-R2T-108; ADDITIONAL INFORMATION:FOR OIL PUMP; SUPPLIER:KOBE STEEL; SUPPLIER PART NUMBER:20S-A54779#12"/>
    <d v="2018-01-18T00:00:00"/>
    <s v="SPARE_PARTS"/>
    <x v="2"/>
    <s v="2000"/>
    <s v="GS01"/>
    <s v="EA"/>
    <n v="2"/>
    <n v="195797.17"/>
    <n v="0"/>
    <n v="0"/>
    <n v="195797.17"/>
    <s v="ZSPR"/>
    <n v="0"/>
    <s v=""/>
    <n v="0"/>
    <n v="0"/>
    <s v="ONGC Petro additions Ltd."/>
    <s v="INR"/>
    <n v="0"/>
    <n v="0"/>
    <n v="0"/>
    <n v="0"/>
    <n v="0"/>
    <n v="0"/>
    <n v="0"/>
    <n v="0"/>
    <n v="0"/>
    <n v="0"/>
    <n v="0"/>
    <n v="0"/>
    <n v="0"/>
    <n v="0"/>
    <s v="General Store"/>
    <s v="P04"/>
    <n v="2174"/>
    <x v="2"/>
  </r>
  <r>
    <s v="0P4102200561"/>
    <s v="SEAT SET,SS316,H062399,METSO"/>
    <s v="SPARE PARTS; PART NAME:SEAT SET; MATERIAL:STAINLESS STEEL 316; DRAWING NUMBER:F17171; ITEM POSITION NUMBER:7, 025, 062, 076;EQUIPMENT NAME:BALL BLOW DOWN VALVE; EQUIPMENT MAKE:METSO AUTOMATION; EQUIPMENT MODEL:XA03DWGAJ2RXHBDF; ADDITIONALINFORMATION:XA/XT 03 GA HB; MANUFACTURER:METSO AUTOMATION; MANUFACTURER PART NUMBER:H062399"/>
    <d v="2017-02-18T00:00:00"/>
    <s v="SPARE_PARTS"/>
    <x v="2"/>
    <s v="2000"/>
    <s v="GS01"/>
    <s v="ST"/>
    <n v="1"/>
    <n v="195670.72"/>
    <n v="0"/>
    <n v="0"/>
    <n v="195670.72"/>
    <s v="ZSPR"/>
    <n v="0"/>
    <s v=""/>
    <n v="0"/>
    <n v="0"/>
    <s v="ONGC Petro additions Ltd."/>
    <s v="INR"/>
    <n v="0"/>
    <n v="0"/>
    <n v="0"/>
    <n v="0"/>
    <n v="0"/>
    <n v="0"/>
    <n v="0"/>
    <n v="0"/>
    <n v="0"/>
    <n v="0"/>
    <n v="0"/>
    <n v="0"/>
    <n v="0"/>
    <n v="0"/>
    <s v="General Store"/>
    <s v="P03"/>
    <n v="2508"/>
    <x v="2"/>
  </r>
  <r>
    <s v="0P4206020040"/>
    <s v="WEAR RING,BOWL,3PS-47086/714,SHIN-NIP"/>
    <s v="SPARE PARTS; PART NAME:WEAR RING, BOWL; MANUFACTURER PART NUMBER:3PS-47086/714; MANUFACTURER:SHIN NIPPON MACHINERY CO LTD;MATERIAL:SUS 304 W/H; DRAWING NUMBER:3PS-47086; ITEM POSITION NUMBER:714; EQUIPMENT NAME:VERTICAL CAN PUMP; EQUIPMENT MAKE:SHINNIPPON MACHINERY CO., LTD; EQUIPMENT MODEL:20/2525 CZ-4; ADDITIONAL INFORMATION:SUCTION SIDE; EQUIPMENT MANUFACTURER PART NO: 714;CONTRACTOR DOCUMENT NUMBER: MGA103-D-DS-00021"/>
    <d v="2017-07-25T00:00:00"/>
    <s v="SPARE_PARTS"/>
    <x v="2"/>
    <s v="2000"/>
    <s v="CH01"/>
    <s v="EA"/>
    <n v="3"/>
    <n v="195661.12"/>
    <n v="0"/>
    <n v="0"/>
    <n v="195661.12"/>
    <s v="ZSPR"/>
    <n v="0"/>
    <s v=""/>
    <n v="0"/>
    <n v="0"/>
    <s v="ONGC Petro additions Ltd."/>
    <s v="INR"/>
    <n v="0"/>
    <n v="0"/>
    <n v="0"/>
    <n v="0"/>
    <n v="0"/>
    <n v="0"/>
    <n v="0"/>
    <n v="0"/>
    <n v="0"/>
    <n v="0"/>
    <n v="0"/>
    <n v="0"/>
    <n v="0"/>
    <n v="0"/>
    <s v="Chemcial store"/>
    <s v="P04"/>
    <n v="2351"/>
    <x v="2"/>
  </r>
  <r>
    <s v="0P4110070017"/>
    <s v="MDL,I/O,AC PWR,125840-02,BENTLY-N"/>
    <s v="INSTRUMENT SYSTEMS; TYPE:LOW VOLTAGE AC PIM; MANUFACTURER MODEL NUMBER:3500/15-01-01-01; MANUFACTURER:BENTLY NEVADA; INPUTVOLTAGE:110 VAC; INPUT CURRENT:4.5 A; OPERATING TEMPERATURE:-30 TO +65 DEG C; DIMENSION:4.75 X 1 X 4.5 IN; WEIGHT:0.34 KG; PARTNUMBER:125840-02; DOCUMENT NUMBER:141530-01; SUPPLIER NAME:GE PACIFIC O &amp; C PTE LTD.; EQUIPMENT DETAIL:PYROLSIS FUEL OIL PUMP,QUENCH WATER PUMP, BOILER FEED WATER PUMP, DECOKING AIR COMPRESSOR, STORM WATER LIFT STATION PUMP, PROPYLENE PUMP, PGH 2ND STAGEMAKE UP &amp; RECYCLE COMP, RECYCLE GAS COMPRESSOR"/>
    <d v="2017-03-22T00:00:00"/>
    <s v="INSTRUMENT_SYSTEMS"/>
    <x v="4"/>
    <s v="2000"/>
    <s v="GS01"/>
    <s v="EA"/>
    <n v="3"/>
    <n v="195591.93"/>
    <n v="0"/>
    <n v="0"/>
    <n v="195591.93"/>
    <s v="ZSPR"/>
    <n v="0"/>
    <s v=""/>
    <n v="0"/>
    <n v="0"/>
    <s v="ONGC Petro additions Ltd."/>
    <s v="INR"/>
    <n v="0"/>
    <n v="0"/>
    <n v="0"/>
    <n v="0"/>
    <n v="0"/>
    <n v="0"/>
    <n v="0"/>
    <n v="0"/>
    <n v="0"/>
    <n v="0"/>
    <n v="0"/>
    <n v="0"/>
    <n v="0"/>
    <n v="0"/>
    <s v="General Store"/>
    <s v="P03"/>
    <n v="2476"/>
    <x v="2"/>
  </r>
  <r>
    <s v="0P4110070029"/>
    <s v="MDL,GATEWAY,COM,136180-01,BENTLY-N"/>
    <s v="INSTRUMENT SYSTEMS; TYPE:COMMUNICATION GATEWAY; MANUFACTURER MODEL NUMBER:3500/92-02-01-01; MANUFACTURER:BENTLY NEVADA; PARTNUMBER:136180-01; DOCUMENT NUMBER:141542-01; POWER CONSUMPTION:5.6 W; ETHERNET CONNECTION:RJ-45 FOR 10BASE-T ETHERNET CABELING;SUPPLIER NAME:GE PACIFIC O &amp; C PTE LTD.; EQUIPMENT DETAIL:PYROLSIS FUEL OIL PUMP, QUENCH WATER PUMP, BOILER FEED WATER PUMP,DECOKING AIR COMPRESSOR, STORM WATER LIFT STATION PUMP, PROPYLENE PUMP, PGH 2ND STAGE MAKE UP &amp; RECYCLE COMP, RECYCLE GAS COMPRESSOR"/>
    <d v="2017-03-22T00:00:00"/>
    <s v="INSTRUMENT_SYSTEMS"/>
    <x v="4"/>
    <s v="2000"/>
    <s v="GS01"/>
    <s v="EA"/>
    <n v="3"/>
    <n v="195017.7"/>
    <n v="0"/>
    <n v="0"/>
    <n v="195017.7"/>
    <s v="ZSPR"/>
    <n v="0"/>
    <s v=""/>
    <n v="0"/>
    <n v="0"/>
    <s v="ONGC Petro additions Ltd."/>
    <s v="INR"/>
    <n v="0"/>
    <n v="0"/>
    <n v="0"/>
    <n v="0"/>
    <n v="0"/>
    <n v="0"/>
    <n v="0"/>
    <n v="0"/>
    <n v="0"/>
    <n v="0"/>
    <n v="0"/>
    <n v="0"/>
    <n v="0"/>
    <n v="0"/>
    <s v="General Store"/>
    <s v="P03"/>
    <n v="2476"/>
    <x v="2"/>
  </r>
  <r>
    <s v="0P1141120082"/>
    <s v="WTI,TR00074511010070,SEA"/>
    <s v="ELECTRICAL ACCESSORIES; TYPE:WINDING TEMPERATURE INDICATOR; MANUFACTURER:SEA; MANUFACTURER PART NUMBER:TR00074511010070; WITHOUTCT; DRAWING NUMBER:C-11384-11"/>
    <d v="2017-07-26T00:00:00"/>
    <s v="AC_ELECTRICAL"/>
    <x v="4"/>
    <s v="2000"/>
    <s v="GS01"/>
    <s v="EA"/>
    <n v="1"/>
    <n v="194834.65"/>
    <n v="0"/>
    <n v="0"/>
    <n v="194834.65"/>
    <s v="ZSPR"/>
    <n v="0"/>
    <s v=""/>
    <n v="0"/>
    <n v="0"/>
    <s v="ONGC Petro additions Ltd."/>
    <s v="INR"/>
    <n v="0"/>
    <n v="0"/>
    <n v="0"/>
    <n v="0"/>
    <n v="0"/>
    <n v="0"/>
    <n v="0"/>
    <n v="0"/>
    <n v="0"/>
    <n v="0"/>
    <n v="0"/>
    <n v="0"/>
    <n v="0"/>
    <n v="0"/>
    <s v="General Store"/>
    <s v="P01"/>
    <n v="2350"/>
    <x v="2"/>
  </r>
  <r>
    <s v="0P4102200411"/>
    <s v="LEVERAGE ASSY,361065/95,METSO"/>
    <s v="SPARE PARTS; PART NAME:LEVERAGE ASSEMBLY; MATERIAL:DUCTILE IRON + NICKEL; DRAWING NUMBER:1179340; ITEM POSITIONNUMBER:3,3A,23,25,17; EQUIPMENT NAME:ACTUATOR; EQUIPMENT MAKE:METSO AUTOMATION; EQUIPMENT MODEL:B1JU25; MANUFACTURER:METSOAUTOMATION; MANUFACTURER PART NUMBER:361065/95"/>
    <d v="2017-02-18T00:00:00"/>
    <m/>
    <x v="2"/>
    <s v="2000"/>
    <s v="GS01"/>
    <s v="EA"/>
    <n v="2"/>
    <n v="194737.6"/>
    <n v="0"/>
    <n v="0"/>
    <n v="194737.6"/>
    <s v="ZSPR"/>
    <n v="0"/>
    <s v=""/>
    <n v="0"/>
    <n v="0"/>
    <s v="ONGC Petro additions Ltd."/>
    <s v="INR"/>
    <n v="0"/>
    <n v="0"/>
    <n v="0"/>
    <n v="0"/>
    <n v="0"/>
    <n v="0"/>
    <n v="0"/>
    <n v="0"/>
    <n v="0"/>
    <n v="0"/>
    <n v="0"/>
    <n v="0"/>
    <n v="0"/>
    <n v="0"/>
    <s v="General Store"/>
    <s v="P03"/>
    <n v="2508"/>
    <x v="2"/>
  </r>
  <r>
    <s v="0P4165010157"/>
    <s v="MDL,ELECK,031-2835-003,MAGNETRL"/>
    <s v="SPARE PARTS; PART NAME:MODULE,ELECTRONICS; MANUFACTURER PART NUMBER:031-2835-003; MANUFACTURER:MAGNETROL INTERNATIONAL; DRAWINGNUMBER:AD-11-J ZE-7231 (SUPPLIER); EQUIPMENT NAME:RADAR LEVEL TRANSMITTER; EQUIPMENT MAKE:MAGNETROL INTERNATIONAL; EQUIPMENTMODEL:X705-51AA-B70+X7MS-A5M8-150+XF3A-AE4B-120; ADDITIONAL INFORMATION:HART; ADDITIONAL REQUIREMENT:SIL-2 CERTIFICATION; SUPPLIERNAME:SELAS-LINDE GMBH"/>
    <d v="2016-10-22T00:00:00"/>
    <s v="SPARE_PARTS"/>
    <x v="2"/>
    <s v="2000"/>
    <s v="GS01"/>
    <s v="EA"/>
    <n v="2"/>
    <n v="194350.09"/>
    <n v="0"/>
    <n v="0"/>
    <n v="194350.09"/>
    <s v="ZSPR"/>
    <n v="0"/>
    <s v=""/>
    <n v="0"/>
    <n v="0"/>
    <s v="ONGC Petro additions Ltd."/>
    <s v="INR"/>
    <n v="0"/>
    <n v="0"/>
    <n v="0"/>
    <n v="0"/>
    <n v="0"/>
    <n v="0"/>
    <n v="0"/>
    <n v="0"/>
    <n v="0"/>
    <n v="0"/>
    <n v="0"/>
    <n v="0"/>
    <n v="0"/>
    <n v="0"/>
    <s v="General Store"/>
    <s v="P03"/>
    <n v="2627"/>
    <x v="2"/>
  </r>
  <r>
    <s v="0P1401060383"/>
    <s v="BRG,HALF,AA51FA,9675A048C1C,FLEND-GR"/>
    <s v="SPARE PARTS; PART NAME:BEARING,HALF; EQUIPMENT NAME:GAS TURBINE; EQUIPMENT MAKE:FLENDER-GRAFFENSTADEN; EQUIPMENT MODEL:AA51FA;ADDITIONAL INFORMATION:FOR ACESSORY GEAR BOX; MANUFACTURER:FLENDER-GRAFFENSTADEN; MANUFACTURER PART NUMBER:9675A048C1C; SETCONTAINS:2 HALVES"/>
    <d v="2023-03-31T00:00:00"/>
    <s v="SPARE_PARTS"/>
    <x v="2"/>
    <s v="2000"/>
    <s v="GS01"/>
    <s v="ST"/>
    <n v="2"/>
    <n v="194142"/>
    <n v="0"/>
    <n v="0"/>
    <n v="194142"/>
    <s v="ZSPR"/>
    <n v="0"/>
    <s v=""/>
    <n v="0"/>
    <n v="0"/>
    <s v="ONGC Petro additions Ltd."/>
    <s v="INR"/>
    <n v="0"/>
    <n v="0"/>
    <n v="0"/>
    <n v="0"/>
    <n v="0"/>
    <n v="0"/>
    <n v="0"/>
    <n v="0"/>
    <n v="0"/>
    <n v="0"/>
    <n v="0"/>
    <n v="0"/>
    <n v="0"/>
    <n v="0"/>
    <s v="General Store"/>
    <s v="P04"/>
    <n v="276"/>
    <x v="2"/>
  </r>
  <r>
    <s v="0P1401060384"/>
    <s v="BRG,HALF,AA51FA,9675A049C1C,FLEND-GR"/>
    <s v="SPARE PARTS; PART NAME:BEARING,HALF; EQUIPMENT NAME:GAS TURBINE; EQUIPMENT MAKE:FLENDER-GRAFFENSTADEN; EQUIPMENT MODEL:AA51FA;ADDITIONAL INFORMATION:FOR ACESSORY GEAR BOX; MANUFACTURER:FLENDER-GRAFFENSTADEN; MANUFACTURER PART NUMBER:9675A049C1C; SETCONTAINS:2 HALVES"/>
    <d v="2023-03-31T00:00:00"/>
    <s v="SPARE_PARTS"/>
    <x v="2"/>
    <s v="2000"/>
    <s v="GS01"/>
    <s v="ST"/>
    <n v="2"/>
    <n v="194142"/>
    <n v="0"/>
    <n v="0"/>
    <n v="194142"/>
    <s v="ZSPR"/>
    <n v="0"/>
    <s v=""/>
    <n v="0"/>
    <n v="0"/>
    <s v="ONGC Petro additions Ltd."/>
    <s v="INR"/>
    <n v="0"/>
    <n v="0"/>
    <n v="0"/>
    <n v="0"/>
    <n v="0"/>
    <n v="0"/>
    <n v="0"/>
    <n v="0"/>
    <n v="0"/>
    <n v="0"/>
    <n v="0"/>
    <n v="0"/>
    <n v="0"/>
    <n v="0"/>
    <s v="General Store"/>
    <s v="P04"/>
    <n v="276"/>
    <x v="2"/>
  </r>
  <r>
    <s v="0P4164010026"/>
    <s v="THERMOCPL,DFCU,RF,CL150,610-DU4K-1FT34+"/>
    <s v="THERMOCOUPLE TEMPERATURE ELEMENT; TYPE:DFCU; MANUFACTURER PART NUMBER:610-DU4K-1FT34-18; SIZE:2 IN; PRESSURE DESIGNATION:ASME CLASS150; FACING, FLANGE:RAISED FACE; FOR FLARE BURNBACK"/>
    <d v="2017-09-21T00:00:00"/>
    <s v="TH_TE_ELEMENTS"/>
    <x v="2"/>
    <s v="2000"/>
    <s v="GS01"/>
    <s v="EA"/>
    <n v="1"/>
    <n v="193971.43"/>
    <n v="0"/>
    <n v="0"/>
    <n v="193971.43"/>
    <s v="ZSPR"/>
    <n v="0"/>
    <s v=""/>
    <n v="0"/>
    <n v="0"/>
    <s v="ONGC Petro additions Ltd."/>
    <s v="INR"/>
    <n v="0"/>
    <n v="0"/>
    <n v="0"/>
    <n v="0"/>
    <n v="0"/>
    <n v="0"/>
    <n v="0"/>
    <n v="0"/>
    <n v="0"/>
    <n v="0"/>
    <n v="0"/>
    <n v="0"/>
    <n v="0"/>
    <n v="0"/>
    <s v="General Store"/>
    <s v="P03"/>
    <n v="2293"/>
    <x v="2"/>
  </r>
  <r>
    <s v="0P1141120345"/>
    <s v="BSHG,HV,72.5KV,800A,COT-350,CRM-GRVS"/>
    <s v="ELECTRICAL ACCESSORIES; TYPE:BUSHING,CONDENSER,HV; VOLTAGE RATING:72.5 KV; CURRENT RATING:800 A; MANUFACTURER:CROMPTON GREAVES;MANUFACTURER PART NUMBER:COT-350; WITH METAL PART; DRAWING NUMBER:4T51M12696; CREEPAGE DISTANCE:1812.5 MM; FOR TRANSFORMER;MANUFACTURER PART NUMBER:COT-350; WITH METAL PART; DRAWING NUMBER:4T51M12696; CREEPAGE DISTANCE:1812.5 MM; FOR TRANSFORMER;EQUIPMENT MODEL NUMBER:MT7533"/>
    <d v="2018-08-17T00:00:00"/>
    <s v="AC_ELECTRICAL"/>
    <x v="4"/>
    <s v="2000"/>
    <s v="CH01"/>
    <s v="EA"/>
    <n v="2"/>
    <n v="192000"/>
    <n v="0"/>
    <n v="0"/>
    <n v="192000"/>
    <s v="ZSPR"/>
    <n v="0"/>
    <s v=""/>
    <n v="0"/>
    <n v="0"/>
    <s v="ONGC Petro additions Ltd."/>
    <s v="INR"/>
    <n v="0"/>
    <n v="0"/>
    <n v="0"/>
    <n v="0"/>
    <n v="0"/>
    <n v="0"/>
    <n v="0"/>
    <n v="0"/>
    <n v="0"/>
    <n v="0"/>
    <n v="0"/>
    <n v="0"/>
    <n v="0"/>
    <n v="0"/>
    <s v="Chemcial store"/>
    <s v="P01"/>
    <n v="1963"/>
    <x v="2"/>
  </r>
  <r>
    <s v="0P4102240866"/>
    <s v="BALL,SS316,H088799,METSO"/>
    <s v="SPARE PARTS; PART NAME:BALL; MATERIAL:STAINLESS STEEL 316 GRADE CF8M; DRAWING NUMBER:F04398; ITEM POSITION NUMBER:3; EQUIPMENTNAME:BALL BLOW DOWN VALVE; EQUIPMENT MAKE:METSO AUTOMATION; EQUIPMENT MODEL:XA02DWKYS1RRHRDD; MANUFACTURER:METSO AUTOMATION;NAME:BALL BLOW DOWN VALVE; EQUIPMENT MAKE:METSO AUTOMATION; EQUIPMENT MODEL:XA02DWKYS1RRHRDD; MANUFACTURER:METSO AUTOMATION;MANUFACTURER PART NUMBER:H088799; EQUIPMENT MODEL:XA02DWKYS1RRHRDD, XA02DWKYS1RRHRDD,"/>
    <d v="2017-02-18T00:00:00"/>
    <s v="SPARE_PARTS"/>
    <x v="2"/>
    <s v="2000"/>
    <s v="GS01"/>
    <s v="EA"/>
    <n v="1"/>
    <n v="191718.14"/>
    <n v="0"/>
    <n v="0"/>
    <n v="191718.14"/>
    <s v="ZSPR"/>
    <n v="0"/>
    <s v=""/>
    <n v="0"/>
    <n v="0"/>
    <s v="ONGC Petro additions Ltd."/>
    <s v="INR"/>
    <n v="0"/>
    <n v="0"/>
    <n v="0"/>
    <n v="0"/>
    <n v="0"/>
    <n v="0"/>
    <n v="0"/>
    <n v="0"/>
    <n v="0"/>
    <n v="0"/>
    <n v="0"/>
    <n v="0"/>
    <n v="0"/>
    <n v="0"/>
    <s v="General Store"/>
    <s v="P03"/>
    <n v="2508"/>
    <x v="2"/>
  </r>
  <r>
    <s v="0P4110100014"/>
    <s v="PWR SPLY,24/5VDC,16A,FC-PSU-240516,HSMS"/>
    <s v="POWER SUPPLIES; VOLTAGE, OUTPUT:24/5 VDC; CURRENT, OUTPUT:16 A; MANUFACTURER:HONEYWELL SAFETY MANAGEMENT; MANUFACTURER MODELNUMBER:FC-PSU-240516; CONVERTOR; EQUIPMENT NAME:DCS ESD F&amp;G SYSTEM"/>
    <d v="2023-02-24T00:00:00"/>
    <s v="POWER_SUPPLIES"/>
    <x v="4"/>
    <s v="2000"/>
    <s v="GS01"/>
    <s v="EA"/>
    <n v="3"/>
    <n v="191142.86"/>
    <n v="0"/>
    <n v="0"/>
    <n v="191142.86"/>
    <s v="ZSPR"/>
    <n v="0"/>
    <s v=""/>
    <n v="0"/>
    <n v="0"/>
    <s v="ONGC Petro additions Ltd."/>
    <s v="INR"/>
    <n v="0"/>
    <n v="0"/>
    <n v="0"/>
    <n v="0"/>
    <n v="0"/>
    <n v="0"/>
    <n v="0"/>
    <n v="0"/>
    <n v="0"/>
    <n v="0"/>
    <n v="0"/>
    <n v="0"/>
    <n v="0"/>
    <n v="0"/>
    <s v="General Store"/>
    <s v="P03"/>
    <n v="311"/>
    <x v="2"/>
  </r>
  <r>
    <s v="0P1401070061"/>
    <s v="PCKG RING,HY101941130030502010,BHEL"/>
    <s v="SPARE PARTS; PART NAME:PACKING RING; ITEM POSITION NUMBER:5; EQUIPMENT NAME:STEAM TURBINE CPP; EQUIPMENT MAKE:BHARAT HEAVYELECTRICAL; EQUIPMENT MODEL:EEHNK 50/71-3; ADDITIONAL INFORMATION:FOR STOP VALVE; MANUFACTURER:BHARAT HEAVY ELECTRICAL;MANUFACTURER PART NUMBER:HY101941130030502010; STEAM TURBINE CPP POWER RATING:30 MW; SPEED:5650 RPM; INLET STEAM PARAMETER:106KG/CM2G; TEMPERATURE RATING:510 ⁰C; OUTLET PARAMETER:0.12 KG/CM2G; TEMPERATURE RATING:47.7 ⁰C"/>
    <d v="2017-05-17T00:00:00"/>
    <s v="SPARE_PARTS"/>
    <x v="4"/>
    <s v="2000"/>
    <s v="GS01"/>
    <s v="EA"/>
    <n v="1"/>
    <n v="190290.78"/>
    <n v="0"/>
    <n v="0"/>
    <n v="190290.78"/>
    <s v="ZSPR"/>
    <n v="0"/>
    <s v=""/>
    <n v="0"/>
    <n v="0"/>
    <s v="ONGC Petro additions Ltd."/>
    <s v="INR"/>
    <n v="0"/>
    <n v="0"/>
    <n v="0"/>
    <n v="0"/>
    <n v="0"/>
    <n v="0"/>
    <n v="0"/>
    <n v="0"/>
    <n v="0"/>
    <n v="0"/>
    <n v="0"/>
    <n v="0"/>
    <n v="0"/>
    <n v="0"/>
    <s v="General Store"/>
    <s v="P04"/>
    <n v="2420"/>
    <x v="2"/>
  </r>
  <r>
    <s v="0P4206020051"/>
    <s v="WEAR RING,BOWL,3PS-47087/714,SHIN-NIP"/>
    <s v="SPARE PARTS; PART NAME:WEAR RING, BOWL; MANUFACTURER PART NUMBER:3PS-47087/714; MANUFACTURER:SHIN NIPPON MACHINERY CO LTD;MATERIAL:SUS 304 W/H; DRAWING NUMBER:3PS-47087; ITEM POSITION NUMBER:714; EQUIPMENT NAME:VERTICAL CAN PUMP; EQUIPMENT MAKE:SHINNIPPON MACHINERY CO., LTD; EQUIPMENT MODEL:10/1521 CZ-3; ADDITIONAL INFORMATION:SUCTION SIDE; EQUIPMENT MANUFACTURER PART NO: 714;CONTRACTOR DOCUMENT NUMBER: MGA103-D-DS-00031"/>
    <d v="2017-07-25T00:00:00"/>
    <s v="SPARE_PARTS"/>
    <x v="2"/>
    <s v="2000"/>
    <s v="CH01"/>
    <s v="EA"/>
    <n v="4"/>
    <n v="189468.03"/>
    <n v="0"/>
    <n v="0"/>
    <n v="189468.03"/>
    <s v="ZSPR"/>
    <n v="0"/>
    <s v=""/>
    <n v="0"/>
    <n v="0"/>
    <s v="ONGC Petro additions Ltd."/>
    <s v="INR"/>
    <n v="0"/>
    <n v="0"/>
    <n v="0"/>
    <n v="0"/>
    <n v="0"/>
    <n v="0"/>
    <n v="0"/>
    <n v="0"/>
    <n v="0"/>
    <n v="0"/>
    <n v="0"/>
    <n v="0"/>
    <n v="0"/>
    <n v="0"/>
    <s v="Chemcial store"/>
    <s v="P04"/>
    <n v="2351"/>
    <x v="2"/>
  </r>
  <r>
    <s v="0T1766000039"/>
    <s v="BLD,SPD,SS,10IN,A182-F304,CL300"/>
    <s v="SPADE LINE BLINDS; MAT:STAINLESS STEEL; PRESSURE DESIGNATION:ASME CLASS 300;SIZE:10 IN; MAT, SPEC:ASTM A182 GRADE F304; DESIGN SPEC:ASME B16.48; FINISH,FLANGE FACING:125 TO 250 AARH; ASSEMBLY COMPRISES OF BLIND AND SPACER BOTH"/>
    <d v="2022-03-10T00:00:00"/>
    <s v="SP_LI_BLINDS1"/>
    <x v="2"/>
    <s v="2000"/>
    <s v="SP01"/>
    <s v="EA"/>
    <n v="4"/>
    <n v="188500"/>
    <n v="0"/>
    <n v="0"/>
    <n v="188500"/>
    <s v="ZSTO"/>
    <n v="0"/>
    <s v=""/>
    <n v="0"/>
    <n v="0"/>
    <s v="ONGC Petro additions Ltd."/>
    <s v="INR"/>
    <n v="0"/>
    <n v="0"/>
    <n v="0"/>
    <n v="0"/>
    <n v="0"/>
    <n v="0"/>
    <n v="0"/>
    <n v="0"/>
    <n v="0"/>
    <n v="0"/>
    <n v="0"/>
    <n v="0"/>
    <n v="0"/>
    <n v="0"/>
    <s v="Shutdown Plan Mt"/>
    <s v="S06"/>
    <n v="662"/>
    <x v="1"/>
  </r>
  <r>
    <s v="0T0702970001"/>
    <s v="SURFACTANT,NONYLPHENOL ETHOXYLATE"/>
    <s v="CHEMICALS; TYPE:NON-IONIC; APPLICATION:SURFACTANT; SCIENTIFIC NAME:NONYLPHENOLETHOXYLATE; FORMULA:C9H19C6H4(OCH2CH2)NOH"/>
    <d v="2023-11-30T00:00:00"/>
    <s v="CHEMICALS"/>
    <x v="0"/>
    <s v="2000"/>
    <s v="ETS1"/>
    <s v="KG"/>
    <n v="1100"/>
    <n v="188320"/>
    <n v="0"/>
    <n v="0"/>
    <n v="188320"/>
    <s v="ZSTO"/>
    <n v="0"/>
    <s v=""/>
    <n v="0"/>
    <n v="0"/>
    <s v="ONGC Petro additions Ltd."/>
    <s v="INR"/>
    <n v="0"/>
    <n v="0"/>
    <n v="0"/>
    <n v="0"/>
    <n v="0"/>
    <n v="0"/>
    <n v="0"/>
    <n v="0"/>
    <n v="0"/>
    <n v="0"/>
    <n v="0"/>
    <n v="0"/>
    <n v="0"/>
    <n v="0"/>
    <s v="Store at ETP - S"/>
    <s v="S01"/>
    <n v="32"/>
    <x v="1"/>
  </r>
  <r>
    <s v="0P4205031397"/>
    <s v="O-RING,FFKM,A09676AV/111.05,EAGLEBUR"/>
    <s v="SPARE PARTS; PART NAME:O-RING; MATERIAL:PERFLUOROELASTOMER; DRAWING NUMBER:A09676 AV; ITEM POSITION NUMBER:111.05; EQUIPMENTNAME:HEXANE LOADING/UNLOADING PUMP; EQUIPMENT MAKE:SULZER PUMPS; ADDITIONAL INFORMATION:FOR MECHANICAL SEAL; MANUFACTURER:EAGLEBURGMANN; MANUFACTURER PART NUMBER:A09676AV/111.05; SEAL MODEL:LL9DTUU/LL9DTUU; SEAL SIZE:0050/0050"/>
    <d v="2015-12-14T00:00:00"/>
    <s v="SPARE_PARTS"/>
    <x v="2"/>
    <s v="2000"/>
    <s v="GS01"/>
    <s v="EA"/>
    <n v="2"/>
    <n v="188159.28"/>
    <n v="0"/>
    <n v="0"/>
    <n v="188159.28"/>
    <s v="ZSPR"/>
    <n v="0"/>
    <s v=""/>
    <n v="0"/>
    <n v="0"/>
    <s v="ONGC Petro additions Ltd."/>
    <s v="INR"/>
    <n v="0"/>
    <n v="0"/>
    <n v="0"/>
    <n v="0"/>
    <n v="0"/>
    <n v="0"/>
    <n v="0"/>
    <n v="0"/>
    <n v="0"/>
    <n v="0"/>
    <n v="0"/>
    <n v="0"/>
    <n v="0"/>
    <n v="0"/>
    <s v="General Store"/>
    <s v="P04"/>
    <n v="2940"/>
    <x v="2"/>
  </r>
  <r>
    <s v="0P4205031398"/>
    <s v="O-RING,FFKM,A09676AV/111.06,EAGLEBUR"/>
    <s v="SPARE PARTS; PART NAME:O-RING; MATERIAL:PERFLUOROELASTOMER; DRAWING NUMBER:A09676 AV; ITEM POSITION NUMBER:111.06; EQUIPMENTNAME:HEXANE LOADING/UNLOADING PUMP; EQUIPMENT MAKE:SULZER PUMPS; ADDITIONAL INFORMATION:FOR MECHANICAL SEAL; MANUFACTURER:EAGLEBURGMANN; MANUFACTURER PART NUMBER:A09676AV/111.06; SEAL MODEL:LL9DTUU/LL9DTUU; SEAL SIZE:0050/0050"/>
    <d v="2015-12-14T00:00:00"/>
    <s v="SPARE_PARTS"/>
    <x v="2"/>
    <s v="2000"/>
    <s v="GS01"/>
    <s v="EA"/>
    <n v="2"/>
    <n v="188159.28"/>
    <n v="0"/>
    <n v="0"/>
    <n v="188159.28"/>
    <s v="ZSPR"/>
    <n v="0"/>
    <s v=""/>
    <n v="0"/>
    <n v="0"/>
    <s v="ONGC Petro additions Ltd."/>
    <s v="INR"/>
    <n v="0"/>
    <n v="0"/>
    <n v="0"/>
    <n v="0"/>
    <n v="0"/>
    <n v="0"/>
    <n v="0"/>
    <n v="0"/>
    <n v="0"/>
    <n v="0"/>
    <n v="0"/>
    <n v="0"/>
    <n v="0"/>
    <n v="0"/>
    <s v="General Store"/>
    <s v="P04"/>
    <n v="2940"/>
    <x v="2"/>
  </r>
  <r>
    <s v="0P4100980525"/>
    <s v="COLUMN,3MX1MM,SS,MAXUM II,R1-2,SIEMENS"/>
    <s v="COLUMN DESCRIPTION:HAYESEP R; SIEMENS ORDER NUMBER:M1917; COLUMN NUMBER:R1-2; COLUMN LENGTH:3.0 M; COLUMN ID:1.0 MM; COLUMNFUNCTION:COMPLETE SEPARATION C1 C2; COLUMN MESH:80/100; COLUMN LOAD:1.2 WT%"/>
    <d v="2018-03-30T00:00:00"/>
    <s v="SPARE_PARTS"/>
    <x v="2"/>
    <s v="2000"/>
    <s v="GS01"/>
    <s v="EA"/>
    <n v="1"/>
    <n v="187457.32"/>
    <n v="0"/>
    <n v="0"/>
    <n v="187457.32"/>
    <s v="ZSPR"/>
    <n v="0"/>
    <s v=""/>
    <n v="0"/>
    <n v="0"/>
    <s v="ONGC Petro additions Ltd."/>
    <s v="INR"/>
    <n v="0"/>
    <n v="0"/>
    <n v="0"/>
    <n v="0"/>
    <n v="0"/>
    <n v="0"/>
    <n v="0"/>
    <n v="0"/>
    <n v="0"/>
    <n v="0"/>
    <n v="0"/>
    <n v="0"/>
    <n v="0"/>
    <n v="0"/>
    <s v="General Store"/>
    <s v="P03"/>
    <n v="2103"/>
    <x v="2"/>
  </r>
  <r>
    <s v="0P4165010040"/>
    <s v="Zr ELECTCHEM CELL,71785SE,AMETEK"/>
    <s v="SPARE PARTS; PART NAME:ZIRCONIA ELECTROCHEMICAL CELL; MANUFACTURER PART NUMBER:71785SE; MANUFACTURER:AMETEK; DRAWINGNUMBER:BB1002-D-DR-00005; EQUIPMENT NAME:ANALYZER SYSTEMS; SUPPLIER:CHEMTROLS"/>
    <d v="2023-12-05T00:00:00"/>
    <s v="SPARE_PARTS"/>
    <x v="0"/>
    <s v="2000"/>
    <s v="GS01"/>
    <s v="EA"/>
    <n v="1"/>
    <n v="187355.07"/>
    <n v="0"/>
    <n v="0"/>
    <n v="187355.07"/>
    <s v="ZSPR"/>
    <n v="0"/>
    <s v=""/>
    <n v="0"/>
    <n v="0"/>
    <s v="ONGC Petro additions Ltd."/>
    <s v="INR"/>
    <n v="0"/>
    <n v="0"/>
    <n v="0"/>
    <n v="0"/>
    <n v="0"/>
    <n v="0"/>
    <n v="0"/>
    <n v="0"/>
    <n v="0"/>
    <n v="0"/>
    <n v="0"/>
    <n v="0"/>
    <n v="0"/>
    <n v="0"/>
    <s v="General Store"/>
    <s v="P03"/>
    <n v="27"/>
    <x v="2"/>
  </r>
  <r>
    <s v="0P0802030583"/>
    <s v="PLT,DAMPING,926347367,BPCL"/>
    <s v="SPARE PARTS; PART NAME:PLATE,DAMPING; DRAWING NUMBER:6340627/S; EQUIPMENT NAME:NITROGEN COMPRESSOR; EQUIPMENT MAKE:BHARAT PUMPS &amp;COMPRESSORS LTD; EQUIPMENT MODEL:4HB/3; ADDITIONAL INFORMATION:PART LIST:6340627; MANUFACTURER:BHARAT PUMPS &amp; COMPRESSORS LTD;MANUFACTURER PART NUMBER:926347367; GROUP NAME:SUCTION VALVE; BPC S/O NUMBER:302011005-01"/>
    <d v="2023-10-28T00:00:00"/>
    <s v="SPARE_PARTS"/>
    <x v="2"/>
    <s v="2000"/>
    <s v="CH01"/>
    <s v="EA"/>
    <n v="24"/>
    <n v="187242.86"/>
    <n v="0"/>
    <n v="0"/>
    <n v="187242.86"/>
    <s v="ZSPR"/>
    <n v="0"/>
    <s v=""/>
    <n v="0"/>
    <n v="0"/>
    <s v="ONGC Petro additions Ltd."/>
    <s v="INR"/>
    <n v="0"/>
    <n v="0"/>
    <n v="0"/>
    <n v="0"/>
    <n v="0"/>
    <n v="0"/>
    <n v="0"/>
    <n v="0"/>
    <n v="0"/>
    <n v="0"/>
    <n v="0"/>
    <n v="0"/>
    <n v="0"/>
    <n v="0"/>
    <s v="Chemcial store"/>
    <s v="P04"/>
    <n v="65"/>
    <x v="2"/>
  </r>
  <r>
    <s v="0P4102225051"/>
    <s v="SPRG,0081-00-024-R,SCHU-VLV"/>
    <s v="SPARE PARTS; PART NAME:SPRING; MATERIAL:1.8159; DRAWING NUMBER:U100184; ITEMPOSITION NUMBER:50; EQUIPMENT NAME:VALVE ACTUATOR; EQUIPMENT MAKE:SCHUF VALVE;EQUIPMENT MODEL:PKE-450; ADDITIONAL INFORMATION:SAMPLE VALVES; MANUFACTURER PARTNUMBER:0081-00-024-R; MANUFACTURER:SCHUF VALVE; ORDER: K14448/4 // SOA12-0417/4;SAP EQUIPMENT CODE:1300020418, 1300033103"/>
    <d v="2022-09-12T00:00:00"/>
    <s v="SPARE_PARTS"/>
    <x v="2"/>
    <s v="2000"/>
    <s v="CH01"/>
    <s v="EA"/>
    <n v="1"/>
    <n v="186910.07"/>
    <n v="0"/>
    <n v="0"/>
    <n v="186910.07"/>
    <s v="ZSPR"/>
    <n v="0"/>
    <s v=""/>
    <n v="0"/>
    <n v="0"/>
    <s v="ONGC Petro additions Ltd."/>
    <s v="INR"/>
    <n v="0"/>
    <n v="0"/>
    <n v="0"/>
    <n v="0"/>
    <n v="0"/>
    <n v="0"/>
    <n v="0"/>
    <n v="0"/>
    <n v="0"/>
    <n v="0"/>
    <n v="0"/>
    <n v="0"/>
    <n v="0"/>
    <n v="0"/>
    <s v="Chemcial store"/>
    <s v="P03"/>
    <n v="476"/>
    <x v="2"/>
  </r>
  <r>
    <s v="0P0802040003"/>
    <s v="O-RING,DHPA-L5224001-01-17,DONGHWA"/>
    <s v="SPARE PARTS; PART NAME:O-RING; MANUFACTURER PART NUMBER:DHPA-L5224001-01-17; MANUFACTURER:DONGHWA ENTEC; DIMENSIONS:ID 201 X SD 10X THK 10 MM; MATERIAL:NBR; DRAWING NUMBER:MGB301-D-DR-00014; ITEM POSITION NUMBER:17; EQUIPMENT NAME:RECYCLE GAS COMPRESSOR;EQUIPMENT MODEL:L5224001-A/B; ADDITIONAL INFORMATION:FOR OIL COOLER; SUPPLIER:KOBE STEEL; SUPPLIER PART NUMBER:20S-A55193#C1"/>
    <d v="2018-01-18T00:00:00"/>
    <s v="SPARE_PARTS"/>
    <x v="2"/>
    <s v="2000"/>
    <s v="GS01"/>
    <s v="EA"/>
    <n v="4"/>
    <n v="186583.22"/>
    <n v="0"/>
    <n v="0"/>
    <n v="186583.22"/>
    <s v="ZSPR"/>
    <n v="0"/>
    <s v=""/>
    <n v="0"/>
    <n v="0"/>
    <s v="ONGC Petro additions Ltd."/>
    <s v="INR"/>
    <n v="0"/>
    <n v="0"/>
    <n v="0"/>
    <n v="0"/>
    <n v="0"/>
    <n v="0"/>
    <n v="0"/>
    <n v="0"/>
    <n v="0"/>
    <n v="0"/>
    <n v="0"/>
    <n v="0"/>
    <n v="0"/>
    <n v="0"/>
    <s v="General Store"/>
    <s v="P04"/>
    <n v="2174"/>
    <x v="2"/>
  </r>
  <r>
    <s v="0P4206020054"/>
    <s v="BRG,SUS304,3PS-47087/933,SHIN-NIP"/>
    <s v="SPARE PARTS; PART NAME:BEARING; MANUFACTURER PART NUMBER:3PS-47087/933; MANUFACTURER:SHIN NIPPON MACHINERY CO LTD; MATERIAL:SUS 304/ CARBON; DRAWING NUMBER:3PS-47087; ITEM POSITION NUMBER:933; EQUIPMENT NAME:VERTICAL CAN PUMP; EQUIPMENT MAKE:SHIN NIPPONMACHINERY CO., LTD; EQUIPMENT MODEL:10/1521 CZ-3; ADDITIONAL INFORMATION:PRESSURE REDUCING; EQUIPMENT MANUFACTURER PART NO: 933;CONTRACTOR DOCUMENT NUMBER: MGA103-D-DS-00031"/>
    <d v="2017-07-25T00:00:00"/>
    <s v="SPARE_PARTS"/>
    <x v="2"/>
    <s v="2000"/>
    <s v="CH01"/>
    <s v="EA"/>
    <n v="2"/>
    <n v="186240"/>
    <n v="0"/>
    <n v="0"/>
    <n v="186240"/>
    <s v="ZSPR"/>
    <n v="0"/>
    <s v=""/>
    <n v="0"/>
    <n v="0"/>
    <s v="ONGC Petro additions Ltd."/>
    <s v="INR"/>
    <n v="0"/>
    <n v="0"/>
    <n v="0"/>
    <n v="0"/>
    <n v="0"/>
    <n v="0"/>
    <n v="0"/>
    <n v="0"/>
    <n v="0"/>
    <n v="0"/>
    <n v="0"/>
    <n v="0"/>
    <n v="0"/>
    <n v="0"/>
    <s v="Chemcial store"/>
    <s v="P04"/>
    <n v="2351"/>
    <x v="2"/>
  </r>
  <r>
    <s v="0P4110070013"/>
    <s v="MDL,OUT,8CH,FC-SDO-0824,HONEYWLL"/>
    <s v="INSTRUMENT SYSTEMS; TYPE:SAFE DIGITAL OUTPUT MODULE; MANUFACTURER:HONEYWELL; MANUFACTURER PART NUMBER:FC-SDO-0824; VOLTAGERATING:24 VDC; CURRENT RATING:0.55 A; NUMBER OF CHANNEL:8; EQUIPMENT NAME:DCS ESD F&amp;G SYSTEM"/>
    <d v="2022-04-25T00:00:00"/>
    <s v="INSTRUMENT_SYSTEMS"/>
    <x v="4"/>
    <s v="2000"/>
    <s v="GS01"/>
    <s v="EA"/>
    <n v="9"/>
    <n v="186035.14"/>
    <n v="0"/>
    <n v="0"/>
    <n v="186035.14"/>
    <s v="ZSPR"/>
    <n v="0"/>
    <s v=""/>
    <n v="0"/>
    <n v="0"/>
    <s v="ONGC Petro additions Ltd."/>
    <s v="INR"/>
    <n v="0"/>
    <n v="0"/>
    <n v="0"/>
    <n v="0"/>
    <n v="0"/>
    <n v="0"/>
    <n v="0"/>
    <n v="0"/>
    <n v="0"/>
    <n v="0"/>
    <n v="0"/>
    <n v="0"/>
    <n v="0"/>
    <n v="0"/>
    <s v="General Store"/>
    <s v="P03"/>
    <n v="616"/>
    <x v="2"/>
  </r>
  <r>
    <s v="0P3922150052"/>
    <s v="STRNR ELEM,SS304,32IN,VP-SC2252-B102,JFC"/>
    <s v="SPARE PARTS; PART NAME:STRAINER ELEMENT; DIMENSIONS:32 IN; MATERIAL:STAINLESS STEEL 304; DRAWING NUMBER:VP-SC2252-B1-02; EQUIPMENTMAKE:JFC CORPORATION; EQUIPMENT MODEL:BUCKET-TYPE; MANUFACTURER:JFC CORPORATION; REAL MANUFACTURER:KOREA FUJI PACKING CO. LTD"/>
    <d v="2019-03-12T00:00:00"/>
    <s v="SPARE_PARTS"/>
    <x v="2"/>
    <s v="2000"/>
    <s v="CH01"/>
    <s v="EA"/>
    <n v="1"/>
    <n v="185000"/>
    <n v="0"/>
    <n v="0"/>
    <n v="185000"/>
    <s v="ZSPR"/>
    <n v="0"/>
    <s v=""/>
    <n v="0"/>
    <n v="0"/>
    <s v="ONGC Petro additions Ltd."/>
    <s v="INR"/>
    <n v="0"/>
    <n v="0"/>
    <n v="0"/>
    <n v="0"/>
    <n v="0"/>
    <n v="0"/>
    <n v="0"/>
    <n v="0"/>
    <n v="0"/>
    <n v="0"/>
    <n v="0"/>
    <n v="0"/>
    <n v="0"/>
    <n v="0"/>
    <s v="Chemcial store"/>
    <s v="P04"/>
    <n v="1756"/>
    <x v="2"/>
  </r>
  <r>
    <s v="0P3902030066"/>
    <s v="FLEXI CONN,1910MM,15002943,HOWDEN"/>
    <s v="SPARE PARTS; PART NAME:FLEXIBLE CONNECTION; MANUFACTURER PART NUMBER:15002943; MANUFACTURER:HOWDEN GROUP LTD; DIMENSIONS:DIA 1910MM; DRAWING NUMBER:&amp;AD-11-M-ZE 6100; ITEM POSITION NUMBER:30; EQUIPMENT NAME:FLUE GAS FAN; EQUIPMENT MAKE:HOWDEN GROUP LTD;EQUIPMENT MODEL:VRE1250/6011 Z 083/61 RD015"/>
    <d v="2017-08-12T00:00:00"/>
    <s v="SPARE_PARTS"/>
    <x v="2"/>
    <s v="2000"/>
    <s v="GS01"/>
    <s v="EA"/>
    <n v="1"/>
    <n v="184484.45"/>
    <n v="0"/>
    <n v="0"/>
    <n v="184484.45"/>
    <s v="ZSPR"/>
    <n v="0"/>
    <s v=""/>
    <n v="0"/>
    <n v="0"/>
    <s v="ONGC Petro additions Ltd."/>
    <s v="INR"/>
    <n v="0"/>
    <n v="0"/>
    <n v="0"/>
    <n v="0"/>
    <n v="0"/>
    <n v="0"/>
    <n v="0"/>
    <n v="0"/>
    <n v="0"/>
    <n v="0"/>
    <n v="0"/>
    <n v="0"/>
    <n v="0"/>
    <n v="0"/>
    <s v="General Store"/>
    <s v="P04"/>
    <n v="2333"/>
    <x v="2"/>
  </r>
  <r>
    <s v="0P0802030164"/>
    <s v="PLGR,693346-1,ELLIOTT"/>
    <s v="SPARE PARTS; PART NAME:PLUNGER; MANUFACTURER PART NUMBER:693346-1; MANUFACTURER:ELLIOTT TURBOMACHINERY; EQUIPMENT NAME:DGSCONSOLE_WATER, OIL INJECT"/>
    <d v="2017-02-22T00:00:00"/>
    <s v="SPARE_PARTS"/>
    <x v="2"/>
    <s v="2000"/>
    <s v="GS01"/>
    <s v="EA"/>
    <n v="2"/>
    <n v="184133.85"/>
    <n v="0"/>
    <n v="0"/>
    <n v="184133.85"/>
    <s v="ZSPR"/>
    <n v="0"/>
    <s v=""/>
    <n v="0"/>
    <n v="0"/>
    <s v="ONGC Petro additions Ltd."/>
    <s v="INR"/>
    <n v="0"/>
    <n v="0"/>
    <n v="0"/>
    <n v="0"/>
    <n v="0"/>
    <n v="0"/>
    <n v="0"/>
    <n v="0"/>
    <n v="0"/>
    <n v="0"/>
    <n v="0"/>
    <n v="0"/>
    <n v="0"/>
    <n v="0"/>
    <s v="General Store"/>
    <s v="P04"/>
    <n v="2504"/>
    <x v="2"/>
  </r>
  <r>
    <s v="0P2541370009"/>
    <s v="GSKT,GRVD,MTL,PE,KAM,GPH,SS,2275MM,N-STD"/>
    <s v="METAL GROOVED GASKETS FOR PLANT ELEMENT; TYPE:KAMPROFILE; TYPE OF CENTRING RING:LOOSE; MAT, LAYERS:GRAPHITE; MAT, GROOVEDPROFILE:STAINLESS STEEL 316; MAT, CENTRING RING:CARBON STEEL; THICKNESS, TOTAL:DSP = 6.4 + 2 X 0.5; THICKNESS, TOTAL:4.8 (DR) NONPROFILE:STAINLESS STEEL 316; MAT, CENTRING RING:CARBON STEEL; THICKNESS, TOTAL:DSP = 6.4 + 2 X 0.5; THICKNESS, TOTAL:4.8 (DR) NONSTANDARD; GROOVED RING, I.D. X O.D.:2145 X 2202 MM; CENTRING RING, O.D.:2275 MM; SECTIONAL DRAWINGNUMBER:3670-CR-VD-102_7316_HGA_33201_ 007 (CO-009880-01-07), 3670-CR-VD-102_7316_HGA_33251_ 007 (CO-009880-02-07); POSITIONNUMBER:B1-02, B2-02; SUPPLIER NAME:COEK ENGINEERING N.V"/>
    <d v="2018-08-28T00:00:00"/>
    <s v="PL_ME_GASKETS1"/>
    <x v="2"/>
    <s v="2000"/>
    <s v="SP01"/>
    <s v="EA"/>
    <n v="1"/>
    <n v="183771.72"/>
    <n v="0"/>
    <n v="0"/>
    <n v="183771.72"/>
    <s v="ZSPR"/>
    <n v="0"/>
    <s v=""/>
    <n v="0"/>
    <n v="0"/>
    <s v="ONGC Petro additions Ltd."/>
    <s v="INR"/>
    <n v="0"/>
    <n v="0"/>
    <n v="0"/>
    <n v="0"/>
    <n v="0"/>
    <n v="0"/>
    <n v="0"/>
    <n v="0"/>
    <n v="0"/>
    <n v="0"/>
    <n v="0"/>
    <n v="0"/>
    <n v="0"/>
    <n v="0"/>
    <s v="Shutdown Plan Mt"/>
    <s v="P04"/>
    <n v="1952"/>
    <x v="2"/>
  </r>
  <r>
    <s v="0P4100980509"/>
    <s v="COLUMN,20MX0.32MM,MAXUM II,C1-1,SIEMENS"/>
    <s v="COLUMN DESCRIPTION:0.40UM CP-SIL 5 CB; SIEMENS ORDER NUMBER:M1897; COLUMN NUMBER:C1-1; COLUMN LENGTH:20 M; COLUMN ID:0.32 MM;COLUMN FUNCTION:BACKFLUSH OF BENZENE AND TOLUENE; COLUMN LOAD:1.2 UM"/>
    <d v="2018-03-30T00:00:00"/>
    <s v="SPARE_PARTS"/>
    <x v="2"/>
    <s v="2000"/>
    <s v="GS01"/>
    <s v="EA"/>
    <n v="1"/>
    <n v="182650.61"/>
    <n v="0"/>
    <n v="0"/>
    <n v="182650.61"/>
    <s v="ZSPR"/>
    <n v="0"/>
    <s v=""/>
    <n v="0"/>
    <n v="0"/>
    <s v="ONGC Petro additions Ltd."/>
    <s v="INR"/>
    <n v="0"/>
    <n v="0"/>
    <n v="0"/>
    <n v="0"/>
    <n v="0"/>
    <n v="0"/>
    <n v="0"/>
    <n v="0"/>
    <n v="0"/>
    <n v="0"/>
    <n v="0"/>
    <n v="0"/>
    <n v="0"/>
    <n v="0"/>
    <s v="General Store"/>
    <s v="P03"/>
    <n v="2103"/>
    <x v="2"/>
  </r>
  <r>
    <s v="0T5112090040"/>
    <s v="TUBE,MTL,1/2IN,2.5MM,SS316/316L"/>
    <s v="METALLIC TUBE; MAT:STAINLESS STEEL 316/316L; DIAMETER, OD:1/2 IN; THICKNESS,WALL:2.5 MM; CERTIFICATION:IBR"/>
    <d v="2023-08-29T00:00:00"/>
    <s v="ME_TUBE"/>
    <x v="2"/>
    <s v="2000"/>
    <s v="SP01"/>
    <s v="M"/>
    <n v="238.32"/>
    <n v="182076.48"/>
    <n v="0"/>
    <n v="0"/>
    <n v="182076.48"/>
    <s v="ZSTO"/>
    <n v="0"/>
    <s v=""/>
    <n v="0"/>
    <n v="0"/>
    <s v="ONGC Petro additions Ltd."/>
    <s v="INR"/>
    <n v="0"/>
    <n v="0"/>
    <n v="0"/>
    <n v="0"/>
    <n v="0"/>
    <n v="0"/>
    <n v="0"/>
    <n v="0"/>
    <n v="0"/>
    <n v="0"/>
    <n v="0"/>
    <n v="0"/>
    <n v="0"/>
    <n v="0"/>
    <s v="Shutdown Plan Mt"/>
    <s v="S06"/>
    <n v="125"/>
    <x v="1"/>
  </r>
  <r>
    <s v="0P0631060073"/>
    <s v="SEAL KIT,BS-425E50A-40D#02,KOBE"/>
    <s v="SPARE PARTS; PART NAME:SEAL KIT; MANUFACTURER PART NUMBER:BS-425E50A-40D#02; MANUFACTURER:KOBE STEEL; DRAWING NUMBER:BS-425E50S;ITEM POSITION NUMBER:11; EQUIPMENT NAME:SCREEN CHANGER; EQUIPMENT MAKE:KOBE STEEL; EQUIPMENT MODEL:LCM500H; ADDITIONALINFORMATION:FOR HYDRAULIC CYLINDER"/>
    <d v="2017-02-09T00:00:00"/>
    <s v="SPARE_PARTS"/>
    <x v="2"/>
    <s v="2000"/>
    <s v="GS01"/>
    <s v="EA"/>
    <n v="1"/>
    <n v="181981.54"/>
    <n v="0"/>
    <n v="0"/>
    <n v="181981.54"/>
    <s v="ZSPR"/>
    <n v="0"/>
    <s v=""/>
    <n v="0"/>
    <n v="0"/>
    <s v="ONGC Petro additions Ltd."/>
    <s v="INR"/>
    <n v="0"/>
    <n v="0"/>
    <n v="0"/>
    <n v="0"/>
    <n v="0"/>
    <n v="0"/>
    <n v="0"/>
    <n v="0"/>
    <n v="0"/>
    <n v="0"/>
    <n v="0"/>
    <n v="0"/>
    <n v="0"/>
    <n v="0"/>
    <s v="General Store"/>
    <s v="P04"/>
    <n v="2517"/>
    <x v="2"/>
  </r>
  <r>
    <s v="0P2108110040"/>
    <s v="BATRY CELL,KPH471P,AMCOSAFT"/>
    <s v="SPARE PARTS; PART NAME:BATTERY CELL; EQUIPMENT MAKE:AMCO SAFT INDIA LTD; EQUIPMENT MODEL:KPH471P; MANUFACTURER:AMCO SAFT INDIA LTD"/>
    <d v="2020-05-04T00:00:00"/>
    <s v="SPARE_PARTS"/>
    <x v="4"/>
    <s v="2000"/>
    <s v="CH01"/>
    <s v="EA"/>
    <n v="8"/>
    <n v="181519.6"/>
    <n v="0"/>
    <n v="0"/>
    <n v="181519.6"/>
    <s v="ZSPR"/>
    <n v="0"/>
    <s v=""/>
    <n v="0"/>
    <n v="0"/>
    <s v="ONGC Petro additions Ltd."/>
    <s v="INR"/>
    <n v="0"/>
    <n v="0"/>
    <n v="0"/>
    <n v="0"/>
    <n v="0"/>
    <n v="0"/>
    <n v="0"/>
    <n v="0"/>
    <n v="0"/>
    <n v="0"/>
    <n v="0"/>
    <n v="0"/>
    <n v="0"/>
    <n v="0"/>
    <s v="Chemcial store"/>
    <s v="P01"/>
    <n v="1337"/>
    <x v="2"/>
  </r>
  <r>
    <s v="0P4165010355"/>
    <s v="SEAT,PTFE,3024R0339SEATS16,ISGSPA"/>
    <s v="SPARE PARTS; PART NAME:SEAT; MATERIAL:PTFE; DRAWING NUMBER:MPQ101-D-DS-0019/09IN02.06-02; ITEM POSITION NUMBER:30; EQUIPMENTNAME:SELF ACTING PRESSURE REGULATOR; EQUIPMENT MAKE:IMPIANTI SISTEMA GEL S.P.A; EQUIPMENT MODEL:3024R0339; MANUFACTURER:IMPIANTISISTEMA GEL S.P.A; MANUFACTURER PART NUMBER:3024R0339SEATS16; REAL MANUFACTURER:ISGSAM"/>
    <d v="2017-08-16T00:00:00"/>
    <s v="SPARE_PARTS"/>
    <x v="2"/>
    <s v="2000"/>
    <s v="GS01"/>
    <s v="EA"/>
    <n v="1"/>
    <n v="181335.05"/>
    <n v="0"/>
    <n v="0"/>
    <n v="181335.05"/>
    <s v="ZSPR"/>
    <n v="0"/>
    <s v=""/>
    <n v="0"/>
    <n v="0"/>
    <s v="ONGC Petro additions Ltd."/>
    <s v="INR"/>
    <n v="0"/>
    <n v="0"/>
    <n v="0"/>
    <n v="0"/>
    <n v="0"/>
    <n v="0"/>
    <n v="0"/>
    <n v="0"/>
    <n v="0"/>
    <n v="0"/>
    <n v="0"/>
    <n v="0"/>
    <n v="0"/>
    <n v="0"/>
    <s v="General Store"/>
    <s v="P03"/>
    <n v="2329"/>
    <x v="2"/>
  </r>
  <r>
    <s v="0P4100980026"/>
    <s v="CBL HARNESS KIT,US2-2020183-701,SIEMENS"/>
    <s v="SPARE PARTS; PART NAME:CABLE HARNESS KIT; DRAWING NUMBER:M 1; EQUIPMENT NAME:HDPE ANALYSER; EQUIPMENT MAKE:SIEMENS; ADDITIONALINFORMATION:FOR MAXUM II; MANUFACTURER:SIEMENS; MANUFACTURER PART NUMBER:US2-2020183-701; SUB ASSEMBLY:POWER ENTRY AND CONTROLMODULE PECM"/>
    <d v="2022-04-04T00:00:00"/>
    <s v="SPARE_PARTS"/>
    <x v="4"/>
    <s v="2000"/>
    <s v="GS01"/>
    <s v="EA"/>
    <n v="1"/>
    <n v="179526.51"/>
    <n v="0"/>
    <n v="0"/>
    <n v="179526.51"/>
    <s v="ZSPR"/>
    <n v="0"/>
    <s v=""/>
    <n v="0"/>
    <n v="0"/>
    <s v="ONGC Petro additions Ltd."/>
    <s v="INR"/>
    <n v="0"/>
    <n v="0"/>
    <n v="0"/>
    <n v="0"/>
    <n v="0"/>
    <n v="0"/>
    <n v="0"/>
    <n v="0"/>
    <n v="0"/>
    <n v="0"/>
    <n v="0"/>
    <n v="0"/>
    <n v="0"/>
    <n v="0"/>
    <s v="General Store"/>
    <s v="P03"/>
    <n v="637"/>
    <x v="2"/>
  </r>
  <r>
    <s v="0P4102200403"/>
    <s v="BRG,THR,Co,977011,METSO"/>
    <s v="SPARE PARTS; PART NAME:BEARING,THRUST; MATERIAL:COBALT BASED ALLOY; DRAWING NUMBER:50305195; ITEM POSITION NUMBER:15,16; EQUIPMENTNAME:BUTTERFLY VALVE; EQUIPMENT MAKE:METSO AUTOMATION; EQUIPMENT MODEL:L6DMU28AACAG/B; MANUFACTURER:METSO AUTOMATION; MANUFACTURERPART NUMBER:977011"/>
    <d v="2017-02-18T00:00:00"/>
    <s v="SPARE_PARTS"/>
    <x v="2"/>
    <s v="2000"/>
    <s v="GS01"/>
    <s v="EA"/>
    <n v="1"/>
    <n v="178066.47"/>
    <n v="0"/>
    <n v="0"/>
    <n v="178066.47"/>
    <s v="ZSPR"/>
    <n v="0"/>
    <s v=""/>
    <n v="0"/>
    <n v="0"/>
    <s v="ONGC Petro additions Ltd."/>
    <s v="INR"/>
    <n v="0"/>
    <n v="0"/>
    <n v="0"/>
    <n v="0"/>
    <n v="0"/>
    <n v="0"/>
    <n v="0"/>
    <n v="0"/>
    <n v="0"/>
    <n v="0"/>
    <n v="0"/>
    <n v="0"/>
    <n v="0"/>
    <n v="0"/>
    <s v="General Store"/>
    <s v="P03"/>
    <n v="2508"/>
    <x v="2"/>
  </r>
  <r>
    <s v="0P4206020044"/>
    <s v="WEAR RING,SUS304,3PS-47086/1712,SHIN-NIP"/>
    <s v="SPARE PARTS; PART NAME:WEAR RING; MANUFACTURER PART NUMBER:3PS-47086/1712; MANUFACTURER:SHIN NIPPON MACHINERY CO LTD; MATERIAL:SUS304 W/H; DRAWING NUMBER:3PS-47086; ITEM POSITION NUMBER:1712; EQUIPMENT NAME:VERTICAL CAN PUMP; EQUIPMENT MAKE:SHIN NIPPONMACHINERY CO., LTD; EQUIPMENT MODEL:20/2525 CZ-4; ADDITIONAL INFORMATION:IMPLR, RADIAL; EQUIPMENT MANUFACTURER PART NO: 1712;CONTRACTOR DOCUMENT NUMBER: MGA103-D-DS-00021"/>
    <d v="2017-07-25T00:00:00"/>
    <s v="SPARE_PARTS"/>
    <x v="2"/>
    <s v="2000"/>
    <s v="CH01"/>
    <s v="EA"/>
    <n v="3"/>
    <n v="177873.75"/>
    <n v="0"/>
    <n v="0"/>
    <n v="177873.75"/>
    <s v="ZSPR"/>
    <n v="0"/>
    <s v=""/>
    <n v="0"/>
    <n v="0"/>
    <s v="ONGC Petro additions Ltd."/>
    <s v="INR"/>
    <n v="0"/>
    <n v="0"/>
    <n v="0"/>
    <n v="0"/>
    <n v="0"/>
    <n v="0"/>
    <n v="0"/>
    <n v="0"/>
    <n v="0"/>
    <n v="0"/>
    <n v="0"/>
    <n v="0"/>
    <n v="0"/>
    <n v="0"/>
    <s v="Chemcial store"/>
    <s v="P04"/>
    <n v="2351"/>
    <x v="2"/>
  </r>
  <r>
    <s v="0P4206020046"/>
    <s v="WEAR RING,SUS304,3PS-47086/2712,SHIN-NIP"/>
    <s v="SPARE PARTS; PART NAME:WEAR RING; MANUFACTURER PART NUMBER:3PS-47086/2712; MANUFACTURER:SHIN NIPPON MACHINERY CO LTD; MATERIAL:SUS304 W/H; DRAWING NUMBER:3PS-47086; ITEM POSITION NUMBER:2712; EQUIPMENT NAME:VERTICAL CAN PUMP; EQUIPMENT MAKE:SHIN NIPPONMACHINERY CO., LTD; EQUIPMENT MODEL:20/2525 CZ-4; ADDITIONAL INFORMATION:IMPLR, RADIAL; EQUIPMENT MANUFACTURER PART NO: 2712;CONTRACTOR DOCUMENT NUMBER: MGA103-D-DS-00021"/>
    <d v="2017-07-25T00:00:00"/>
    <s v="SPARE_PARTS"/>
    <x v="2"/>
    <s v="2000"/>
    <s v="CH01"/>
    <s v="EA"/>
    <n v="3"/>
    <n v="177873.75"/>
    <n v="0"/>
    <n v="0"/>
    <n v="177873.75"/>
    <s v="ZSPR"/>
    <n v="0"/>
    <s v=""/>
    <n v="0"/>
    <n v="0"/>
    <s v="ONGC Petro additions Ltd."/>
    <s v="INR"/>
    <n v="0"/>
    <n v="0"/>
    <n v="0"/>
    <n v="0"/>
    <n v="0"/>
    <n v="0"/>
    <n v="0"/>
    <n v="0"/>
    <n v="0"/>
    <n v="0"/>
    <n v="0"/>
    <n v="0"/>
    <n v="0"/>
    <n v="0"/>
    <s v="Chemcial store"/>
    <s v="P04"/>
    <n v="2351"/>
    <x v="2"/>
  </r>
  <r>
    <s v="0P0802030163"/>
    <s v="OIL RING,640927-1,ELLIOTT"/>
    <s v="SPARE PARTS; PART NAME:OIL RING; MANUFACTURER PART NUMBER:640927-1; MANUFACTURER:ELLIOTT TURBOMACHINERY; EQUIPMENT NAME:DGSCONSOLE_WATER, OIL INJECT"/>
    <d v="2017-02-22T00:00:00"/>
    <s v="SPARE_PARTS"/>
    <x v="2"/>
    <s v="2000"/>
    <s v="GS01"/>
    <s v="EA"/>
    <n v="4"/>
    <n v="177784.68"/>
    <n v="0"/>
    <n v="0"/>
    <n v="177784.68"/>
    <s v="ZSPR"/>
    <n v="0"/>
    <s v=""/>
    <n v="0"/>
    <n v="0"/>
    <s v="ONGC Petro additions Ltd."/>
    <s v="INR"/>
    <n v="0"/>
    <n v="0"/>
    <n v="0"/>
    <n v="0"/>
    <n v="0"/>
    <n v="0"/>
    <n v="0"/>
    <n v="0"/>
    <n v="0"/>
    <n v="0"/>
    <n v="0"/>
    <n v="0"/>
    <n v="0"/>
    <n v="0"/>
    <s v="General Store"/>
    <s v="P04"/>
    <n v="2504"/>
    <x v="2"/>
  </r>
  <r>
    <s v="0P4164010022"/>
    <s v="THERMOCPL,POLYMER,2IN,RF,CL150,610-DU4K+"/>
    <s v="THERMOCOUPLE TEMPERATURE ELEMENT; TYPE:POLYMER; MANUFACTURER PART NUMBER:610-DU4K-1FT34-11; SIZE:2 IN; PRESSURE DESIGNATION:ASMECLASS 150; FACING, FLANGE:RAISED FACE; FOR FLARE BURNBACK"/>
    <d v="2017-09-21T00:00:00"/>
    <s v="TH_TE_ELEMENTS"/>
    <x v="2"/>
    <s v="2000"/>
    <s v="GS01"/>
    <s v="EA"/>
    <n v="1"/>
    <n v="177541.78"/>
    <n v="0"/>
    <n v="0"/>
    <n v="177541.78"/>
    <s v="ZSPR"/>
    <n v="0"/>
    <s v=""/>
    <n v="0"/>
    <n v="0"/>
    <s v="ONGC Petro additions Ltd."/>
    <s v="INR"/>
    <n v="0"/>
    <n v="0"/>
    <n v="0"/>
    <n v="0"/>
    <n v="0"/>
    <n v="0"/>
    <n v="0"/>
    <n v="0"/>
    <n v="0"/>
    <n v="0"/>
    <n v="0"/>
    <n v="0"/>
    <n v="0"/>
    <n v="0"/>
    <s v="General Store"/>
    <s v="P03"/>
    <n v="2293"/>
    <x v="2"/>
  </r>
  <r>
    <s v="0P4102240500"/>
    <s v="SEAT RING,UNS N08825,743980,METSO"/>
    <s v="SPARE PARTS; PART NAME:SEAT RING; MANUFACTURER PART NUMBER:743980; MANUFACTURER:METSO AUTOMATION; MATERIAL:UNS N08825+HCR; DRAWINGNUMBER:50305195; ITEM POSITION NUMBER:4; EQUIPMENT NAME:CONTROL BUTTERFLY VALVE; EQUIPMENT MODEL:L6DMU28AACAG/B; ADDITIONALINFORMATION:L1C 24 A"/>
    <d v="2017-02-18T00:00:00"/>
    <s v="SPARE_PARTS"/>
    <x v="2"/>
    <s v="2000"/>
    <s v="GS01"/>
    <s v="EA"/>
    <n v="1"/>
    <n v="177132.58"/>
    <n v="0"/>
    <n v="0"/>
    <n v="177132.58"/>
    <s v="ZSPR"/>
    <n v="0"/>
    <s v=""/>
    <n v="0"/>
    <n v="0"/>
    <s v="ONGC Petro additions Ltd."/>
    <s v="INR"/>
    <n v="0"/>
    <n v="0"/>
    <n v="0"/>
    <n v="0"/>
    <n v="0"/>
    <n v="0"/>
    <n v="0"/>
    <n v="0"/>
    <n v="0"/>
    <n v="0"/>
    <n v="0"/>
    <n v="0"/>
    <n v="0"/>
    <n v="0"/>
    <s v="General Store"/>
    <s v="P03"/>
    <n v="2508"/>
    <x v="2"/>
  </r>
  <r>
    <s v="0P1141120086"/>
    <s v="OTI,TR00074511010069,SEA"/>
    <s v="ELECTRICAL ACCESSORIES; TYPE:OIL TEMPERATURE INDICATOR; MANUFACTURER:SEA; MANUFACTURER PART NUMBER:TR00074511010069"/>
    <d v="2017-07-26T00:00:00"/>
    <s v="AC_ELECTRICAL"/>
    <x v="4"/>
    <s v="2000"/>
    <s v="GS01"/>
    <s v="EA"/>
    <n v="1"/>
    <n v="176698.96"/>
    <n v="0"/>
    <n v="0"/>
    <n v="176698.96"/>
    <s v="ZSPR"/>
    <n v="0"/>
    <s v=""/>
    <n v="0"/>
    <n v="0"/>
    <s v="ONGC Petro additions Ltd."/>
    <s v="INR"/>
    <n v="0"/>
    <n v="0"/>
    <n v="0"/>
    <n v="0"/>
    <n v="0"/>
    <n v="0"/>
    <n v="0"/>
    <n v="0"/>
    <n v="0"/>
    <n v="0"/>
    <n v="0"/>
    <n v="0"/>
    <n v="0"/>
    <n v="0"/>
    <s v="General Store"/>
    <s v="P01"/>
    <n v="2350"/>
    <x v="2"/>
  </r>
  <r>
    <s v="0P4100980047"/>
    <s v="RGLTR+GAUGE,US2-2021637-001,SIEMENS"/>
    <s v="SPARE PARTS; PART NAME:REGULATOR &amp; GAUGE; DRAWING NUMBER:M 1; EQUIPMENT NAME:HDPE ANALYSER; EQUIPMENT MAKE:SIEMENS;MANUFACTURER:SIEMENS; MANUFACTURER PART NUMBER:US2-2021637-001; SUB ASSEMBLY:PURGE CONTROL MODULE (PCM) &amp; COOLING FAN; MODEL:0-30MODULE (MAXUM II)"/>
    <d v="2018-03-30T00:00:00"/>
    <s v="SPARE_PARTS"/>
    <x v="2"/>
    <s v="2000"/>
    <s v="CH01"/>
    <s v="EA"/>
    <n v="4"/>
    <n v="176003.67"/>
    <n v="0"/>
    <n v="0"/>
    <n v="176003.67"/>
    <s v="ZSPR"/>
    <n v="0"/>
    <s v=""/>
    <n v="0"/>
    <n v="0"/>
    <s v="ONGC Petro additions Ltd."/>
    <s v="INR"/>
    <n v="0"/>
    <n v="0"/>
    <n v="0"/>
    <n v="0"/>
    <n v="0"/>
    <n v="0"/>
    <n v="0"/>
    <n v="0"/>
    <n v="0"/>
    <n v="0"/>
    <n v="0"/>
    <n v="0"/>
    <n v="0"/>
    <n v="0"/>
    <s v="Chemcial store"/>
    <s v="P03"/>
    <n v="2103"/>
    <x v="2"/>
  </r>
  <r>
    <s v="0P1103070053"/>
    <s v="BATRY,RC,NI-CD,1.2V/CELL,KPM 300 P"/>
    <s v="RECHARGEABLE BATTERIES; TYPE:BATTERY CELL; ELECTROCHEMICALSYSTEM:NICKEL-CADMIUM; VOLTAGE:1.2 V PER CELL; MAT, CONTAINER:POLYPROPYLENE;CAPACITY:300 AH; MANUFACTURER PART NUMBER:KPM 300 P;TYPE,ELECTRODE:NICKEL-CADMIUM"/>
    <d v="2019-03-28T00:00:00"/>
    <s v="RE_BATTERIES"/>
    <x v="0"/>
    <s v="2000"/>
    <s v="CH01"/>
    <s v="EA"/>
    <n v="9"/>
    <n v="175856.85"/>
    <n v="0"/>
    <n v="0"/>
    <n v="175856.85"/>
    <s v="ZSPR"/>
    <n v="0"/>
    <s v=""/>
    <n v="0"/>
    <n v="0"/>
    <s v="ONGC Petro additions Ltd."/>
    <s v="INR"/>
    <n v="0"/>
    <n v="0"/>
    <n v="0"/>
    <n v="0"/>
    <n v="0"/>
    <n v="0"/>
    <n v="0"/>
    <n v="0"/>
    <n v="0"/>
    <n v="0"/>
    <n v="0"/>
    <n v="0"/>
    <n v="0"/>
    <n v="0"/>
    <s v="Chemcial store"/>
    <s v="P01"/>
    <n v="1740"/>
    <x v="2"/>
  </r>
  <r>
    <s v="0P3902040034"/>
    <s v="SEAL,LABY,DI-140,83055500,HOWDEN"/>
    <s v="SPARE PARTS; PART NAME:SEAL, LABYRINTH; MANUFACTURER PART NUMBER:83055500; MANUFACTURER:HOWDEN TURBOWERKE; DRAWINGNUMBER:AD-11-M-ZE 6101; ITEM POSITION NUMBER:10; EQUIPMENT NAME:FLUE GAS FAN; EQUIPMENT MAKE:HOWDEN TURBOWERKE GMBH; EQUIPMENTMODEL:VRE1400/6011 Z 078/61 RD015; ADDITIONAL INFORMATION:DI-140"/>
    <d v="2023-08-24T00:00:00"/>
    <s v="SPARE_PARTS"/>
    <x v="2"/>
    <s v="2000"/>
    <s v="GS01"/>
    <s v="EA"/>
    <n v="3"/>
    <n v="175575.46"/>
    <n v="0"/>
    <n v="0"/>
    <n v="175575.46"/>
    <s v="ZSPR"/>
    <n v="0"/>
    <s v=""/>
    <n v="0"/>
    <n v="0"/>
    <s v="ONGC Petro additions Ltd."/>
    <s v="INR"/>
    <n v="0"/>
    <n v="0"/>
    <n v="0"/>
    <n v="0"/>
    <n v="0"/>
    <n v="0"/>
    <n v="0"/>
    <n v="0"/>
    <n v="0"/>
    <n v="0"/>
    <n v="0"/>
    <n v="0"/>
    <n v="0"/>
    <n v="0"/>
    <s v="General Store"/>
    <s v="P04"/>
    <n v="130"/>
    <x v="2"/>
  </r>
  <r>
    <s v="0P3937010119"/>
    <s v="SPRAY NOZL ASSY,YS-1207,EMER-PM"/>
    <s v="SPARE PARTS; PART NAME:SPRAY NOZZLE ASSEMBLY; EQUIPMENT NAME:STEAM PRDS SYSTEM;MANUFACTURER PART NUMBER:YS-1207; MANUFACTURER:EMERSON PROCESS MANAGEMENT"/>
    <d v="2022-08-29T00:00:00"/>
    <s v="SPARE_PARTS"/>
    <x v="2"/>
    <s v="2000"/>
    <s v="SP01"/>
    <s v="EA"/>
    <n v="1"/>
    <n v="174750"/>
    <n v="0"/>
    <n v="0"/>
    <n v="174750"/>
    <s v="ZSPR"/>
    <n v="0"/>
    <s v=""/>
    <n v="0"/>
    <n v="0"/>
    <s v="ONGC Petro additions Ltd."/>
    <s v="INR"/>
    <n v="0"/>
    <n v="0"/>
    <n v="0"/>
    <n v="0"/>
    <n v="0"/>
    <n v="0"/>
    <n v="0"/>
    <n v="0"/>
    <n v="0"/>
    <n v="0"/>
    <n v="0"/>
    <n v="0"/>
    <n v="0"/>
    <n v="0"/>
    <s v="Shutdown Plan Mt"/>
    <s v="P04"/>
    <n v="490"/>
    <x v="2"/>
  </r>
  <r>
    <s v="0P3937010120"/>
    <s v="SPRAY NOZL ASSY,YS-1307,EMER-PM"/>
    <s v="SPARE PARTS; PART NAME:SPRAY NOZZLE ASSEMBLY; EQUIPMENT NAME:STEAM PRDS SYSTEM;MANUFACTURER PART NUMBER:YS-1307; MANUFACTURER:EMERSON PROCESS MANAGEMENT"/>
    <d v="2022-08-29T00:00:00"/>
    <s v="SPARE_PARTS"/>
    <x v="2"/>
    <s v="2000"/>
    <s v="SP01"/>
    <s v="EA"/>
    <n v="1"/>
    <n v="174750"/>
    <n v="0"/>
    <n v="0"/>
    <n v="174750"/>
    <s v="ZSPR"/>
    <n v="0"/>
    <s v=""/>
    <n v="0"/>
    <n v="0"/>
    <s v="ONGC Petro additions Ltd."/>
    <s v="INR"/>
    <n v="0"/>
    <n v="0"/>
    <n v="0"/>
    <n v="0"/>
    <n v="0"/>
    <n v="0"/>
    <n v="0"/>
    <n v="0"/>
    <n v="0"/>
    <n v="0"/>
    <n v="0"/>
    <n v="0"/>
    <n v="0"/>
    <n v="0"/>
    <s v="Shutdown Plan Mt"/>
    <s v="P04"/>
    <n v="490"/>
    <x v="2"/>
  </r>
  <r>
    <s v="0P1201040013"/>
    <s v="CHARGE,AIR,FILTER,8039900246,WARTSILA"/>
    <s v="SPARE PARTS; PART NAME:CHARGE AIR FILTER; MANUFACTURER PART NUMBER:8039900246; MANUFACTURER:WARTSILA; DRAWING NUMBER:DBAC195522;EQUIPMENT NAME:ENGINE; EQUIPMENT MODEL:W20V32; CHEVRONET; ENGINE NUMBER:PAAE227083; REFERENCE TYPE:W32ENGINE NUMBER:PAAE227083;REFERENCE TYPE:W32"/>
    <d v="2017-07-27T00:00:00"/>
    <s v="SPARE_PARTS"/>
    <x v="2"/>
    <s v="2000"/>
    <s v="GS01"/>
    <s v="EA"/>
    <n v="16"/>
    <n v="174599.77"/>
    <n v="0"/>
    <n v="0"/>
    <n v="174599.77"/>
    <s v="ZSPR"/>
    <n v="0"/>
    <s v=""/>
    <n v="0"/>
    <n v="0"/>
    <s v="ONGC Petro additions Ltd."/>
    <s v="INR"/>
    <n v="0"/>
    <n v="0"/>
    <n v="0"/>
    <n v="0"/>
    <n v="0"/>
    <n v="0"/>
    <n v="0"/>
    <n v="0"/>
    <n v="0"/>
    <n v="0"/>
    <n v="0"/>
    <n v="0"/>
    <n v="0"/>
    <n v="0"/>
    <s v="General Store"/>
    <s v="P04"/>
    <n v="2349"/>
    <x v="2"/>
  </r>
  <r>
    <s v="0P4110070018"/>
    <s v="MDL,AC PWR SPLY,127610-01,BENTLY-N"/>
    <s v="INSTRUMENT SYSTEMS; TYPE:AC POWER SUPPLY MODULE; MANUFACTURER MODEL NUMBER:3500/15-01-01-01; MANUFACTURER:BENTLY NEVADA; HIGH INPUTVOLTAGE:220 VAC; HIGH INPUT CURRENT:2.3 A; LOW INPUT VOLTAGE:110 VAC; LOW INPUT CURRENT:4.5 A; OPERATING TEMPERATURE:-30 TO 65 DEGC; DIMENSION:4.75 X 2 X 9.9 IN; WEIGHT:1.39 KG; PART NUMBER:127610-01; DOCUMENT NUMBER:141530-01; SUPPLIER NAME:GE PACIFIC O &amp; CPTE LTD.; EQUIPMENT DETAIL:PYROLSIS FUEL OIL PUMP, QUENCH WATER PUMP, BOILER FEED WATER PUMP, DECOKING AIR COMPRESSOR, STORM WATERLIFT STATION PUMP, PROPYLENE PUMP, PGH 2ND STAGE MAKE UP &amp; RECYCLE COMP, RECYCLE GAS COMPRESSOR"/>
    <d v="2021-07-24T00:00:00"/>
    <s v="INSTRUMENT_SYSTEMS"/>
    <x v="4"/>
    <s v="2000"/>
    <s v="GS01"/>
    <s v="EA"/>
    <n v="2"/>
    <n v="174502.61"/>
    <n v="0"/>
    <n v="0"/>
    <n v="174502.61"/>
    <s v="ZSPR"/>
    <n v="0"/>
    <s v=""/>
    <n v="0"/>
    <n v="0"/>
    <s v="ONGC Petro additions Ltd."/>
    <s v="INR"/>
    <n v="0"/>
    <n v="0"/>
    <n v="0"/>
    <n v="0"/>
    <n v="0"/>
    <n v="0"/>
    <n v="0"/>
    <n v="0"/>
    <n v="0"/>
    <n v="0"/>
    <n v="0"/>
    <n v="0"/>
    <n v="0"/>
    <n v="0"/>
    <s v="General Store"/>
    <s v="P03"/>
    <n v="891"/>
    <x v="2"/>
  </r>
  <r>
    <s v="0P4205020277"/>
    <s v="SLEEVE,CTR,SUS440,3PS-47091/192,SHIN-NIP"/>
    <s v="SPARE PARTS; PART NAME:SLEEVE, CENTER; MANUFACTURER PART NUMBER:3PS-47091/192; MANUFACTURER:SHIN NIPPON MACHINERY CO LTD;MATERIAL:SUS 440C; DRAWING NUMBER:3PS-47091; ITEM POSITION NUMBER:192; EQUIPMENT NAME:CENTRIFUGAL PUMP; EQUIPMENT MAKE:SHIN NIPPONMACHINERY CO., LTD; EQUIPMENT MODEL:8/1526 HTB -9ST; EQUIPMENT MANUFACTURER PART NO: 192; CONTRACTOR DOCUMENT NUMBER:MGA108-D-DR-00021"/>
    <d v="2017-07-25T00:00:00"/>
    <s v="SPARE_PARTS"/>
    <x v="2"/>
    <s v="2000"/>
    <s v="CH01"/>
    <s v="EA"/>
    <n v="2"/>
    <n v="173824"/>
    <n v="0"/>
    <n v="0"/>
    <n v="173824"/>
    <s v="ZSPR"/>
    <n v="0"/>
    <s v=""/>
    <n v="0"/>
    <n v="0"/>
    <s v="ONGC Petro additions Ltd."/>
    <s v="INR"/>
    <n v="0"/>
    <n v="0"/>
    <n v="0"/>
    <n v="0"/>
    <n v="0"/>
    <n v="0"/>
    <n v="0"/>
    <n v="0"/>
    <n v="0"/>
    <n v="0"/>
    <n v="0"/>
    <n v="0"/>
    <n v="0"/>
    <n v="0"/>
    <s v="Chemcial store"/>
    <s v="P04"/>
    <n v="2351"/>
    <x v="2"/>
  </r>
  <r>
    <s v="0P4205020283"/>
    <s v="SLEEVE,CTR,SUS440,3PS-47092/192,SHIN-NIP"/>
    <s v="SPARE PARTS; PART NAME:SLEEVE, CENTER; MANUFACTURER PART NUMBER:3PS-47092/192; MANUFACTURER:SHIN NIPPON MACHINERY CO LTD;MATERIAL:SUS 440C; DRAWING NUMBER:3PS-47092; ITEM POSITION NUMBER:192; EQUIPMENT NAME:CENTRIFUGAL PUMP; EQUIPMENT MAKE:SHIN NIPPONMACHINERY CO., LTD; EQUIPMENT MODEL:8/1524 HTB-8ST; EQUIPMENT MANUFACTURER PART NO: 192; CONTRACTOR DOCUMENT NUMBER:MGA108-D-DS-00031"/>
    <d v="2017-07-25T00:00:00"/>
    <s v="SPARE_PARTS"/>
    <x v="2"/>
    <s v="2000"/>
    <s v="CH01"/>
    <s v="EA"/>
    <n v="2"/>
    <n v="173824"/>
    <n v="0"/>
    <n v="0"/>
    <n v="173824"/>
    <s v="ZSPR"/>
    <n v="0"/>
    <s v=""/>
    <n v="0"/>
    <n v="0"/>
    <s v="ONGC Petro additions Ltd."/>
    <s v="INR"/>
    <n v="0"/>
    <n v="0"/>
    <n v="0"/>
    <n v="0"/>
    <n v="0"/>
    <n v="0"/>
    <n v="0"/>
    <n v="0"/>
    <n v="0"/>
    <n v="0"/>
    <n v="0"/>
    <n v="0"/>
    <n v="0"/>
    <n v="0"/>
    <s v="Chemcial store"/>
    <s v="P04"/>
    <n v="2351"/>
    <x v="2"/>
  </r>
  <r>
    <s v="0P4102230054"/>
    <s v="MOUNT BRKT,MKT18A001-999-0000,BA-HU"/>
    <s v="SPARE PARTS; PART NAME:MOUNTING BRACKET; EQUIPMENT NAME:CONTROL VALVE; EQUIPMENTMAKE:BAKER HUGHES; MANUFACTURER PART NUMBER:MKT18A001-999-0000;MANUFACTURER:BAKER HUGHES; FOR OTHER ACCESSORIES THAN POSITIONER AND LIMITSWITCH; TYPE:ACCESSORY; VALVE SERIAL NUMBER:LB18A0090-001"/>
    <d v="2021-05-26T00:00:00"/>
    <s v="SPARE_PARTS"/>
    <x v="4"/>
    <s v="2000"/>
    <s v="CH01"/>
    <s v="ST"/>
    <n v="1"/>
    <n v="173592.29"/>
    <n v="0"/>
    <n v="0"/>
    <n v="173592.29"/>
    <s v="ZSPR"/>
    <n v="0"/>
    <s v=""/>
    <n v="0"/>
    <n v="0"/>
    <s v="ONGC Petro additions Ltd."/>
    <s v="INR"/>
    <n v="0"/>
    <n v="0"/>
    <n v="0"/>
    <n v="0"/>
    <n v="0"/>
    <n v="0"/>
    <n v="0"/>
    <n v="0"/>
    <n v="0"/>
    <n v="0"/>
    <n v="0"/>
    <n v="0"/>
    <n v="0"/>
    <n v="0"/>
    <s v="Chemcial store"/>
    <s v="P03"/>
    <n v="950"/>
    <x v="2"/>
  </r>
  <r>
    <s v="0P4205023824"/>
    <s v="SLV,BRG,VRJ 65-315/45C2/DB/C,23,HYDRDYNE"/>
    <s v="SPARE PARTS; PART NAME:SLEEVE,BEARING; MATERIAL:STAINLESS STEEL 410 + HCR; DRAWING NUMBER:HP32-7182; EQUIPMENT NAME:RPG FEED PUMPS;EQUIPMENT MAKE:HYDRODYNE INDIA PVT LTD; EQUIPMENT MODEL:VRJ 65-315/45C2/DB/C; MANUFACTURER:HYDRODYNE INDIA PVT LTD; MANUFACTURERPART NUMBER:23"/>
    <d v="2017-03-27T00:00:00"/>
    <s v="SPARE_PARTS"/>
    <x v="2"/>
    <s v="2000"/>
    <s v="GS01"/>
    <s v="EA"/>
    <n v="4"/>
    <n v="172987.49"/>
    <n v="0"/>
    <n v="0"/>
    <n v="172987.49"/>
    <s v="ZSPR"/>
    <n v="0"/>
    <s v=""/>
    <n v="0"/>
    <n v="0"/>
    <s v="ONGC Petro additions Ltd."/>
    <s v="INR"/>
    <n v="0"/>
    <n v="0"/>
    <n v="0"/>
    <n v="0"/>
    <n v="0"/>
    <n v="0"/>
    <n v="0"/>
    <n v="0"/>
    <n v="0"/>
    <n v="0"/>
    <n v="0"/>
    <n v="0"/>
    <n v="0"/>
    <n v="0"/>
    <s v="General Store"/>
    <s v="P04"/>
    <n v="2471"/>
    <x v="2"/>
  </r>
  <r>
    <s v="0P4164010023"/>
    <s v="THERMOCPL,LP,2IN,RF,CL150,610-DU4K+"/>
    <s v="THERMOCOUPLE TEMPERATURE ELEMENT; TYPE:LP; MANUFACTURER PART NUMBER:610-DU4K-1FT34-10; SIZE:2 IN; PRESSURE DESIGNATION:ASME CLASS150; FACING, FLANGE:RAISED FACE; FOR BURNBACK"/>
    <d v="2017-09-21T00:00:00"/>
    <s v="TH_TE_ELEMENTS"/>
    <x v="2"/>
    <s v="2000"/>
    <s v="GS01"/>
    <s v="EA"/>
    <n v="1"/>
    <n v="172982.72"/>
    <n v="0"/>
    <n v="0"/>
    <n v="172982.72"/>
    <s v="ZSPR"/>
    <n v="0"/>
    <s v=""/>
    <n v="0"/>
    <n v="0"/>
    <s v="ONGC Petro additions Ltd."/>
    <s v="INR"/>
    <n v="0"/>
    <n v="0"/>
    <n v="0"/>
    <n v="0"/>
    <n v="0"/>
    <n v="0"/>
    <n v="0"/>
    <n v="0"/>
    <n v="0"/>
    <n v="0"/>
    <n v="0"/>
    <n v="0"/>
    <n v="0"/>
    <n v="0"/>
    <s v="General Store"/>
    <s v="P03"/>
    <n v="2293"/>
    <x v="2"/>
  </r>
  <r>
    <s v="0P0802040002"/>
    <s v="GSKT,DHPA-L5224001-01-16,DONGHWA"/>
    <s v="SPARE PARTS; PART NAME:GASKET; MANUFACTURER PART NUMBER:DHPA-L5224001-01-16; MANUFACTURER:DONGHWA ENTEC; DIMENSIONS:ID 210 X OD 260X THK 3 MM; MATERIAL:V#6502 OR EQUIVALENT; DRAWING NUMBER:MGB301-D-DR-00014; ITEM POSITION NUMBER:16; EQUIPMENT NAME:RECYCLE GASCOMPRESSOR; EQUIPMENT MODEL:L5224001-A/B; ADDITIONAL INFORMATION:FOR OIL COOLER; SUPPLIER:KOBE STEEL; SUPPLIER PARTNUMBER:20S-A55193#C1"/>
    <d v="2018-01-18T00:00:00"/>
    <s v="SPARE_PARTS"/>
    <x v="2"/>
    <s v="2000"/>
    <s v="GS01"/>
    <s v="EA"/>
    <n v="2"/>
    <n v="172762.32"/>
    <n v="0"/>
    <n v="0"/>
    <n v="172762.32"/>
    <s v="ZSPR"/>
    <n v="0"/>
    <s v=""/>
    <n v="0"/>
    <n v="0"/>
    <s v="ONGC Petro additions Ltd."/>
    <s v="INR"/>
    <n v="0"/>
    <n v="0"/>
    <n v="0"/>
    <n v="0"/>
    <n v="0"/>
    <n v="0"/>
    <n v="0"/>
    <n v="0"/>
    <n v="0"/>
    <n v="0"/>
    <n v="0"/>
    <n v="0"/>
    <n v="0"/>
    <n v="0"/>
    <s v="General Store"/>
    <s v="P04"/>
    <n v="2174"/>
    <x v="2"/>
  </r>
  <r>
    <s v="0P0802040273"/>
    <s v="O-RING,FLC,0000 282 9549,ELLIOTT"/>
    <s v="SPARE PARTS; PART NAME:O-RING; MANUFACTURER PART NUMBER:0000 282 9549; MANUFACTURER:ELLIOTT TURBOMACHINERY; MATERIAL:FLUOROCARBON;DRAWING NUMBER:ER09T013101/954; ITEM POSITION NUMBER:48; EQUIPMENT NAME:DGS CONSOLE_WATER, OIL INJECT"/>
    <d v="2017-02-22T00:00:00"/>
    <s v="SPARE_PARTS"/>
    <x v="2"/>
    <s v="2000"/>
    <s v="GS01"/>
    <s v="EA"/>
    <n v="4"/>
    <n v="172705.08"/>
    <n v="0"/>
    <n v="0"/>
    <n v="172705.08"/>
    <s v="ZSPR"/>
    <n v="0"/>
    <s v=""/>
    <n v="0"/>
    <n v="0"/>
    <s v="ONGC Petro additions Ltd."/>
    <s v="INR"/>
    <n v="0"/>
    <n v="0"/>
    <n v="0"/>
    <n v="0"/>
    <n v="0"/>
    <n v="0"/>
    <n v="0"/>
    <n v="0"/>
    <n v="0"/>
    <n v="0"/>
    <n v="0"/>
    <n v="0"/>
    <n v="0"/>
    <n v="0"/>
    <s v="General Store"/>
    <s v="P04"/>
    <n v="2504"/>
    <x v="2"/>
  </r>
  <r>
    <s v="0P4160050016"/>
    <s v="TEMP STICKERS,55X22MM MAX,71-110°C"/>
    <s v="LABELS; TYPE:TEMPERATURE SENSITIVE STICKER; DIMENSION:55 X 22 MM MAXIMUM; SELFADHESIVE, A TEMPERATURE TEST STRIP THAT WILL RECORD PERMANENTLY THE HIGHESTBRACKETED TEMPERATURE REACHED BY THE LABEL; TEMPERATURE INDICATIONS SHALL BECLEARLY VISIBLE ON CHANGE; TEMPERATURE TOLERANCE:±2 ¿C; COLOR CHANGEMATERIAL:NON-TOXIC, WHITE CRYSTALLINE SOLID ON A BLACK ABSORBENT BACKING,ADHERED WITH ACRYLIC ADHESIVE; TEMPERATURE RANGE:71 TO 110 DEG C"/>
    <d v="2023-01-17T00:00:00"/>
    <s v="LABELS"/>
    <x v="4"/>
    <s v="2000"/>
    <s v="CH01"/>
    <s v="EA"/>
    <n v="2430"/>
    <n v="172530"/>
    <n v="0"/>
    <n v="0"/>
    <n v="172530"/>
    <s v="ZSPR"/>
    <n v="0"/>
    <s v=""/>
    <n v="0"/>
    <n v="0"/>
    <s v="ONGC Petro additions Ltd."/>
    <s v="INR"/>
    <n v="0"/>
    <n v="0"/>
    <n v="0"/>
    <n v="0"/>
    <n v="0"/>
    <n v="0"/>
    <n v="0"/>
    <n v="0"/>
    <n v="0"/>
    <n v="0"/>
    <n v="0"/>
    <n v="0"/>
    <n v="0"/>
    <n v="0"/>
    <s v="Chemcial store"/>
    <s v="P01"/>
    <n v="349"/>
    <x v="2"/>
  </r>
  <r>
    <s v="0P4165010038"/>
    <s v="BRD,SENSOR,80485SE,AMETEK"/>
    <s v="SPARE PARTS; PART NAME:SENSOR BOARD; MANUFACTURER PART NUMBER:80485SE; MANUFACTURER:AMETEK; DRAWING NUMBER:BB1002-D-DR-00005;EQUIPMENT NAME:ANALYZER SYSTEMS; SUPPLIER:CHEMTROLS"/>
    <d v="2018-03-30T00:00:00"/>
    <s v="SPARE_PARTS"/>
    <x v="4"/>
    <s v="2000"/>
    <s v="GS01"/>
    <s v="EA"/>
    <n v="1"/>
    <n v="172236.69"/>
    <n v="0"/>
    <n v="0"/>
    <n v="172236.69"/>
    <s v="ZSPR"/>
    <n v="0"/>
    <s v=""/>
    <n v="0"/>
    <n v="0"/>
    <s v="ONGC Petro additions Ltd."/>
    <s v="INR"/>
    <n v="0"/>
    <n v="0"/>
    <n v="0"/>
    <n v="0"/>
    <n v="0"/>
    <n v="0"/>
    <n v="0"/>
    <n v="0"/>
    <n v="0"/>
    <n v="0"/>
    <n v="0"/>
    <n v="0"/>
    <n v="0"/>
    <n v="0"/>
    <s v="General Store"/>
    <s v="P03"/>
    <n v="2103"/>
    <x v="2"/>
  </r>
  <r>
    <s v="0P4102200389"/>
    <s v="DISC,CF8M,647630,METSO"/>
    <s v="SPARE PARTS; PART NAME:DISC; MATERIAL:CF8M; DRAWING NUMBER:F16638; ITEM POSITION NUMBER:3; EQUIPMENT NAME:BUTTERFLY VALVE;EQUIPMENT MAKE:METSO AUTOMATION; EQUIPMENT MODEL:L6DBN14PACAG; MANUFACTURER:METSO AUTOMATION; MANUFACTURER PART NUMBER:647630"/>
    <d v="2017-02-18T00:00:00"/>
    <s v="SPARE_PARTS"/>
    <x v="2"/>
    <s v="2000"/>
    <s v="GS01"/>
    <s v="EA"/>
    <n v="1"/>
    <n v="171884.98"/>
    <n v="0"/>
    <n v="0"/>
    <n v="171884.98"/>
    <s v="ZSPR"/>
    <n v="0"/>
    <s v=""/>
    <n v="0"/>
    <n v="0"/>
    <s v="ONGC Petro additions Ltd."/>
    <s v="INR"/>
    <n v="0"/>
    <n v="0"/>
    <n v="0"/>
    <n v="0"/>
    <n v="0"/>
    <n v="0"/>
    <n v="0"/>
    <n v="0"/>
    <n v="0"/>
    <n v="0"/>
    <n v="0"/>
    <n v="0"/>
    <n v="0"/>
    <n v="0"/>
    <s v="General Store"/>
    <s v="P03"/>
    <n v="2508"/>
    <x v="2"/>
  </r>
  <r>
    <s v="0P4110070193"/>
    <s v="MDL,AI,6ES7 331-7NF10-0AB0,SIEMENS"/>
    <s v="INSTRUMENT SYSTEMS; TYPE:ANALOG INPUT MODULE; MANUFACTURER MODEL NUMBER:SM331; MANUFACTURER:SIEMENS; MANUFACTURER PART NUMBER:6ES7331-7NF10-0AB0; TYPE,ANALOG INPUT:OPTICALLY ISOLATED; VOLTAGE RATING:24 VDC; CURRENT RATING:200 mA; POWER LOSS:3 W; NUMBER OFANALOG INPUT:8; NUMBER OF CHANNEL:4; DIMENSION:WD 40 X HGT 125 X DP 117 MM; DRAWING NUMBER:LTA110253-Y11"/>
    <d v="2023-10-23T00:00:00"/>
    <s v="INSTRUMENT_SYSTEMS"/>
    <x v="4"/>
    <s v="2000"/>
    <s v="CH01"/>
    <s v="EA"/>
    <n v="2"/>
    <n v="171662.4"/>
    <n v="0"/>
    <n v="0"/>
    <n v="171662.4"/>
    <s v="ZSPR"/>
    <n v="0"/>
    <s v=""/>
    <n v="0"/>
    <n v="0"/>
    <s v="ONGC Petro additions Ltd."/>
    <s v="INR"/>
    <n v="0"/>
    <n v="0"/>
    <n v="0"/>
    <n v="0"/>
    <n v="0"/>
    <n v="0"/>
    <n v="0"/>
    <n v="0"/>
    <n v="0"/>
    <n v="0"/>
    <n v="0"/>
    <n v="0"/>
    <n v="0"/>
    <n v="0"/>
    <s v="Chemcial store"/>
    <s v="P03"/>
    <n v="70"/>
    <x v="2"/>
  </r>
  <r>
    <s v="0P0631100027"/>
    <s v="SLIPPER RING,PTFE,KPA4303000030-01,JPSTL"/>
    <s v="SPARE PARTS; PART NAME:SLIPPER RING; MATERIAL:PTFE; DRAWING NUMBER:T0A-430-300:012; ITEM POSITION NUMBER:54; EQUIPMENT NAME:CUTTERUNIT; EQUIPMENT MAKE:THE JAPAN STEEL WORKS; EQUIPMENT MODEL:ADC300S; MANUFACTURER:THE JAPAN STEEL WORKS; MANUFACTURER PARTNUMBER:KPA4303000030-01"/>
    <d v="2019-01-31T00:00:00"/>
    <s v="SPARE_PARTS"/>
    <x v="2"/>
    <s v="2000"/>
    <s v="CH01"/>
    <s v="EA"/>
    <n v="4"/>
    <n v="171255.41"/>
    <n v="0"/>
    <n v="0"/>
    <n v="171255.41"/>
    <s v="ZSPR"/>
    <n v="0"/>
    <s v=""/>
    <n v="0"/>
    <n v="0"/>
    <s v="ONGC Petro additions Ltd."/>
    <s v="INR"/>
    <n v="0"/>
    <n v="0"/>
    <n v="0"/>
    <n v="0"/>
    <n v="0"/>
    <n v="0"/>
    <n v="0"/>
    <n v="0"/>
    <n v="0"/>
    <n v="0"/>
    <n v="0"/>
    <n v="0"/>
    <n v="0"/>
    <n v="0"/>
    <s v="Chemcial store"/>
    <s v="P04"/>
    <n v="1796"/>
    <x v="2"/>
  </r>
  <r>
    <s v="0P4206060045"/>
    <s v="VLV,HYDR DUAL,DN25,111704.0002,LEWAPUMP"/>
    <s v="SPARE PARTS; PART NAME:VALVE,HYDRAULIC DUAL; DIMENSIONS:DN25/15; EQUIPMENT NAME:LRU COLUMN FEED PUMP; EQUIPMENT MAKE:LEWA PUMPS ANDSYSTEMS; EQUIPMENT MODEL:LDE1/M911S/92MM; ADDITIONAL INFORMATION:PRESSURE:0 TO 40 BAR; M900; MANUFACTURER:LEWA PUMPS AND SYSTEMS;MANUFACTURER PART NUMBER:111704.0002; FOR DIAPHRAGM PUMP HEAD 111495.0000"/>
    <d v="2016-08-05T00:00:00"/>
    <s v="SPARE_PARTS"/>
    <x v="2"/>
    <s v="2000"/>
    <s v="GS01"/>
    <s v="EA"/>
    <n v="1"/>
    <n v="169431.95"/>
    <n v="0"/>
    <n v="0"/>
    <n v="169431.95"/>
    <s v="ZSPR"/>
    <n v="0"/>
    <s v=""/>
    <n v="0"/>
    <n v="0"/>
    <s v="ONGC Petro additions Ltd."/>
    <s v="INR"/>
    <n v="0"/>
    <n v="0"/>
    <n v="0"/>
    <n v="0"/>
    <n v="0"/>
    <n v="0"/>
    <n v="0"/>
    <n v="0"/>
    <n v="0"/>
    <n v="0"/>
    <n v="0"/>
    <n v="0"/>
    <n v="0"/>
    <n v="0"/>
    <s v="General Store"/>
    <s v="P04"/>
    <n v="2705"/>
    <x v="2"/>
  </r>
  <r>
    <s v="0T1762100106"/>
    <s v="FLG,PIPE,BL,12IN,CL300,CS,A105,RF"/>
    <s v="BLIND PIPE FLANGES; DESIGN SPEC:ASME B 16.5; MAT:CARBON STEEL; MAT, SPEC:ASTM A105; FACING, FLANGE:RAISED FACE; FINISH, FLANGEFACING:125 AARH; PRESSURE DESIGNATION:ANSI CL300; SIZE:12 IN"/>
    <d v="2023-06-24T00:00:00"/>
    <s v="BL_PI_FLANGES1"/>
    <x v="2"/>
    <s v="2000"/>
    <s v="SP01"/>
    <s v="EA"/>
    <n v="16"/>
    <n v="167937.69"/>
    <n v="0"/>
    <n v="0"/>
    <n v="167937.69"/>
    <s v="ZSTO"/>
    <n v="0"/>
    <s v=""/>
    <n v="0"/>
    <n v="0"/>
    <s v="ONGC Petro additions Ltd."/>
    <s v="INR"/>
    <n v="0"/>
    <n v="0"/>
    <n v="0"/>
    <n v="0"/>
    <n v="0"/>
    <n v="0"/>
    <n v="0"/>
    <n v="0"/>
    <n v="0"/>
    <n v="0"/>
    <n v="0"/>
    <n v="0"/>
    <n v="0"/>
    <n v="0"/>
    <s v="Shutdown Plan Mt"/>
    <s v="S06"/>
    <n v="191"/>
    <x v="1"/>
  </r>
  <r>
    <s v="0P4164010024"/>
    <s v="THERMOCPL,2IN,RF,CL150,2IN,610-DU4K+"/>
    <s v="THERMOCOUPLE TEMPERATURE ELEMENT; MANUFACTURER PART NUMBER:610-DU4K-1FT34-8; SIZE:2 IN; PRESSURE DESIGNATION:ASME CLASS 150;FACING, FLANGE:RAISED FACE; FOR AUX/C4 FLARE BURNBACK"/>
    <d v="2017-09-21T00:00:00"/>
    <s v="TH_TE_ELEMENTS"/>
    <x v="2"/>
    <s v="2000"/>
    <s v="GS01"/>
    <s v="EA"/>
    <n v="1"/>
    <n v="167895.41"/>
    <n v="0"/>
    <n v="0"/>
    <n v="167895.41"/>
    <s v="ZSPR"/>
    <n v="0"/>
    <s v=""/>
    <n v="0"/>
    <n v="0"/>
    <s v="ONGC Petro additions Ltd."/>
    <s v="INR"/>
    <n v="0"/>
    <n v="0"/>
    <n v="0"/>
    <n v="0"/>
    <n v="0"/>
    <n v="0"/>
    <n v="0"/>
    <n v="0"/>
    <n v="0"/>
    <n v="0"/>
    <n v="0"/>
    <n v="0"/>
    <n v="0"/>
    <n v="0"/>
    <s v="General Store"/>
    <s v="P03"/>
    <n v="2293"/>
    <x v="2"/>
  </r>
  <r>
    <s v="0P4100980506"/>
    <s v="COLUMN,3MX1MM,MAXUM II,R1-2,SIEMENS"/>
    <s v="COLUMN DESCRIPTION:CARBOBLACK B; SIEMENS ORDER NUMBER:M1904; COLUMN NUMBER:R1-2; COLUMN LENGTH:3.0 M; COLUMN ID:1.0 MM; COLUMNFUNCTION:SEP. C4-ACETYLENES FROM BUTADIENES FOR DISTRIBUTION; COLUMN MESH:100/120; COLUMN LOAD:25%"/>
    <d v="2018-03-30T00:00:00"/>
    <s v="SPARE_PARTS"/>
    <x v="2"/>
    <s v="2000"/>
    <s v="GS01"/>
    <s v="EA"/>
    <n v="1"/>
    <n v="167429.97"/>
    <n v="0"/>
    <n v="0"/>
    <n v="167429.97"/>
    <s v="ZSPR"/>
    <n v="0"/>
    <s v=""/>
    <n v="0"/>
    <n v="0"/>
    <s v="ONGC Petro additions Ltd."/>
    <s v="INR"/>
    <n v="0"/>
    <n v="0"/>
    <n v="0"/>
    <n v="0"/>
    <n v="0"/>
    <n v="0"/>
    <n v="0"/>
    <n v="0"/>
    <n v="0"/>
    <n v="0"/>
    <n v="0"/>
    <n v="0"/>
    <n v="0"/>
    <n v="0"/>
    <s v="General Store"/>
    <s v="P03"/>
    <n v="2103"/>
    <x v="2"/>
  </r>
  <r>
    <s v="0P4100980549"/>
    <s v="COLUMN,3MX1MM,316,MAXUM II,C1-2,SIEMENS"/>
    <s v="COLUMN DESCRIPTION:1.2UM CP-WAX 52 CB; SIEMENS ORDER NUMBER:M1901; COLUMN NUMBER:C1-2; COLUMN LENGTH:3.0 M; COLUMN ID:1.0 MM;COLUMN FUNCTION:SEP C3= - PROPYNE; COLUMN MESH:100/120; COLUMN LOAD:25%"/>
    <d v="2018-03-30T00:00:00"/>
    <s v="SPARE_PARTS"/>
    <x v="2"/>
    <s v="2000"/>
    <s v="GS01"/>
    <s v="EA"/>
    <n v="1"/>
    <n v="167429.97"/>
    <n v="0"/>
    <n v="0"/>
    <n v="167429.97"/>
    <s v="ZSPR"/>
    <n v="0"/>
    <s v=""/>
    <n v="0"/>
    <n v="0"/>
    <s v="ONGC Petro additions Ltd."/>
    <s v="INR"/>
    <n v="0"/>
    <n v="0"/>
    <n v="0"/>
    <n v="0"/>
    <n v="0"/>
    <n v="0"/>
    <n v="0"/>
    <n v="0"/>
    <n v="0"/>
    <n v="0"/>
    <n v="0"/>
    <n v="0"/>
    <n v="0"/>
    <n v="0"/>
    <s v="General Store"/>
    <s v="P03"/>
    <n v="2103"/>
    <x v="2"/>
  </r>
  <r>
    <s v="0P4100980554"/>
    <s v="COLUMN,3MX1MM,316,MAXUM II,R2-2,SIEMENS"/>
    <s v="COLUMN DESCRIPTION:CARBOBLACK B; SIEMENS ORDER NUMBER:M1901; COLUMN NUMBER:R2-2; COLUMN LENGTH:3.0 M; COLUMN ID:1.0 MM; COLUMNFUNCTION:SEP 1,3-BD- - 1,2-BD - ETHYLACETYLENE - VINYLACETYLENE; COLUMN MESH:80/100; COLUMN LOAD:25%"/>
    <d v="2019-03-12T00:00:00"/>
    <s v="SPARE_PARTS"/>
    <x v="2"/>
    <s v="2000"/>
    <s v="CH01"/>
    <s v="EA"/>
    <n v="1"/>
    <n v="167429.97"/>
    <n v="0"/>
    <n v="0"/>
    <n v="167429.97"/>
    <s v="ZSPR"/>
    <n v="0"/>
    <s v=""/>
    <n v="0"/>
    <n v="0"/>
    <s v="ONGC Petro additions Ltd."/>
    <s v="INR"/>
    <n v="0"/>
    <n v="0"/>
    <n v="0"/>
    <n v="0"/>
    <n v="0"/>
    <n v="0"/>
    <n v="0"/>
    <n v="0"/>
    <n v="0"/>
    <n v="0"/>
    <n v="0"/>
    <n v="0"/>
    <n v="0"/>
    <n v="0"/>
    <s v="Chemcial store"/>
    <s v="P03"/>
    <n v="1756"/>
    <x v="2"/>
  </r>
  <r>
    <s v="0P4205020303"/>
    <s v="BRG,SBMRGD,CARBON,3PS-47162/415,SHIN-NIP"/>
    <s v="SPARE PARTS; PART NAME:BEARING, SUBMERGED; MANUFACTURER PART NUMBER:3PS-47162/415; MANUFACTURER:SHIN NIPPON MACHINERY CO LTD;MATERIAL:CARBON; DRAWING NUMBER:3PS-47162; ITEM POSITION NUMBER:415; EQUIPMENT NAME:VERTICAL SUSPENDED PUMP; EQUIPMENT MAKE:SHINNIPPON MACHINERY CO., LTD; EQUIPMENT MODEL:SIW-ER 3/520; EQUIPMENT MANUFACTURER PART NO: 415; CONTRACTOR DOCUMENT NUMBER:MGA115-D-D-R-00031"/>
    <d v="2017-07-25T00:00:00"/>
    <s v="SPARE_PARTS"/>
    <x v="2"/>
    <s v="2000"/>
    <s v="CH01"/>
    <s v="EA"/>
    <n v="7"/>
    <n v="166015.5"/>
    <n v="0"/>
    <n v="0"/>
    <n v="166015.5"/>
    <s v="ZSPR"/>
    <n v="0"/>
    <s v=""/>
    <n v="0"/>
    <n v="0"/>
    <s v="ONGC Petro additions Ltd."/>
    <s v="INR"/>
    <n v="0"/>
    <n v="0"/>
    <n v="0"/>
    <n v="0"/>
    <n v="0"/>
    <n v="0"/>
    <n v="0"/>
    <n v="0"/>
    <n v="0"/>
    <n v="0"/>
    <n v="0"/>
    <n v="0"/>
    <n v="0"/>
    <n v="0"/>
    <s v="Chemcial store"/>
    <s v="P04"/>
    <n v="2351"/>
    <x v="2"/>
  </r>
  <r>
    <s v="0P1201080004"/>
    <s v="VLV,EXHAUST,121001,WARTSILA"/>
    <s v="SPARE PARTS; PART NAME:EXHAUST VALVE; MANUFACTURER PART NUMBER:121001; MANUFACTURER:WARTSILA; DRAWING NUMBER:DBAC195522; EQUIPMENTNAME:ENGINE; EQUIPMENT MODEL:W20V32; TEMPERATURE:40°C; ENGINE NUMBER:PAAE227083; REFERENCE TYPE:W32"/>
    <d v="2017-07-27T00:00:00"/>
    <s v="SPARE_PARTS"/>
    <x v="2"/>
    <s v="2000"/>
    <s v="GS01"/>
    <s v="EA"/>
    <n v="2"/>
    <n v="165395.47"/>
    <n v="0"/>
    <n v="0"/>
    <n v="165395.47"/>
    <s v="ZSPR"/>
    <n v="0"/>
    <s v=""/>
    <n v="0"/>
    <n v="0"/>
    <s v="ONGC Petro additions Ltd."/>
    <s v="INR"/>
    <n v="0"/>
    <n v="0"/>
    <n v="0"/>
    <n v="0"/>
    <n v="0"/>
    <n v="0"/>
    <n v="0"/>
    <n v="0"/>
    <n v="0"/>
    <n v="0"/>
    <n v="0"/>
    <n v="0"/>
    <n v="0"/>
    <n v="0"/>
    <s v="General Store"/>
    <s v="P04"/>
    <n v="2349"/>
    <x v="2"/>
  </r>
  <r>
    <s v="0P0802040314"/>
    <s v="GSKT,NK4389-1,ELLIOTT"/>
    <s v="SPARE PARTS; PART NAME:GASKET; MANUFACTURER PART NUMBER:NK4389-1; MANUFACTURER:ELLIOTT TURBOMACHINERY; DRAWING NUMBER:NP1993; ITEMPOSITION NUMBER:18; EQUIPMENT NAME:DGS CONSOLE_WATER, OIL INJECT; ADDITIONAL INFORMATION:FOR T&amp;T VALVE ASSEMBLY; REALMANUFACTURER:GIMPEL"/>
    <d v="2023-07-22T00:00:00"/>
    <s v="SPARE_PARTS"/>
    <x v="2"/>
    <s v="2000"/>
    <s v="GS01"/>
    <s v="EA"/>
    <n v="2"/>
    <n v="165085.68"/>
    <n v="0"/>
    <n v="0"/>
    <n v="165085.68"/>
    <s v="ZSPR"/>
    <n v="0"/>
    <s v=""/>
    <n v="0"/>
    <n v="0"/>
    <s v="ONGC Petro additions Ltd."/>
    <s v="INR"/>
    <n v="0"/>
    <n v="0"/>
    <n v="0"/>
    <n v="0"/>
    <n v="0"/>
    <n v="0"/>
    <n v="0"/>
    <n v="0"/>
    <n v="0"/>
    <n v="0"/>
    <n v="0"/>
    <n v="0"/>
    <n v="0"/>
    <n v="0"/>
    <s v="General Store"/>
    <s v="P04"/>
    <n v="163"/>
    <x v="2"/>
  </r>
  <r>
    <s v="0P0802040316"/>
    <s v="GSKT,NK2800-1,ELLIOTT"/>
    <s v="SPARE PARTS; PART NAME:GASKET; MANUFACTURER PART NUMBER:NK2800-1; MANUFACTURER:ELLIOTT TURBOMACHINERY; DRAWING NUMBER:NP2149; ITEMPOSITION NUMBER:38; EQUIPMENT NAME:DGS CONSOLE_WATER, OIL INJECT; ADDITIONAL INFORMATION:FOR T&amp;T VALVE ASSEMBLY; REALMANUFACTURER:GIMPEL"/>
    <d v="2023-07-22T00:00:00"/>
    <s v="SPARE_PARTS"/>
    <x v="2"/>
    <s v="2000"/>
    <s v="GS01"/>
    <s v="EA"/>
    <n v="2"/>
    <n v="165085.68"/>
    <n v="0"/>
    <n v="0"/>
    <n v="165085.68"/>
    <s v="ZSPR"/>
    <n v="0"/>
    <s v=""/>
    <n v="0"/>
    <n v="0"/>
    <s v="ONGC Petro additions Ltd."/>
    <s v="INR"/>
    <n v="0"/>
    <n v="0"/>
    <n v="0"/>
    <n v="0"/>
    <n v="0"/>
    <n v="0"/>
    <n v="0"/>
    <n v="0"/>
    <n v="0"/>
    <n v="0"/>
    <n v="0"/>
    <n v="0"/>
    <n v="0"/>
    <n v="0"/>
    <s v="General Store"/>
    <s v="P04"/>
    <n v="163"/>
    <x v="2"/>
  </r>
  <r>
    <s v="0P0802040319"/>
    <s v="PCKG,K8810-1,ELLIOTT"/>
    <s v="SPARE PARTS; PART NAME:PACKING; MANUFACTURER PART NUMBER:K8810-1; MANUFACTURER:ELLIOTT TURBOMACHINERY; DRAWING NUMBER:NP1993,NP2149; ITEM POSITION NUMBER:55; EQUIPMENT NAME:DGS CONSOLE_WATER, OIL INJECT; ADDITIONAL INFORMATION:FOR T&amp;T VALVE ASSEMBLY; REALMANUFACTURER:GIMPEL"/>
    <d v="2023-07-22T00:00:00"/>
    <s v="SPARE_PARTS"/>
    <x v="2"/>
    <s v="2000"/>
    <s v="GS01"/>
    <s v="EA"/>
    <n v="2"/>
    <n v="165085.68"/>
    <n v="0"/>
    <n v="0"/>
    <n v="165085.68"/>
    <s v="ZSPR"/>
    <n v="0"/>
    <s v=""/>
    <n v="0"/>
    <n v="0"/>
    <s v="ONGC Petro additions Ltd."/>
    <s v="INR"/>
    <n v="0"/>
    <n v="0"/>
    <n v="0"/>
    <n v="0"/>
    <n v="0"/>
    <n v="0"/>
    <n v="0"/>
    <n v="0"/>
    <n v="0"/>
    <n v="0"/>
    <n v="0"/>
    <n v="0"/>
    <n v="0"/>
    <n v="0"/>
    <s v="General Store"/>
    <s v="P04"/>
    <n v="163"/>
    <x v="2"/>
  </r>
  <r>
    <s v="0P4102211059"/>
    <s v="SOFT SPARE PART,3024R0065V12SOFK,ISGSPA"/>
    <s v="SPARE PARTS; PART NAME:SOFT SPARE PART; MATERIAL:RPTFE/VITON; DRAWING NUMBER:MPQ101-D-DS-0019/09IN02.01-01; ITEM POSITIONNUMBER:36,38 AND 40; EQUIPMENT NAME:HAND ON-OFF VALVE; EQUIPMENT MAKE:IMPIANTI SISTEMA GEL S.P.A; EQUIPMENT MODEL:3024R0065V12;MANUFACTURER:IMPIANTI SISTEMA GEL S.P.A; MANUFACTURER PART NUMBER:3024R0065V12SOFK; PART CONSISTS OF:BODY GASKET, PACKING; REALMANUFACTURER:BREMISG"/>
    <d v="2017-08-16T00:00:00"/>
    <s v="SPARE_PARTS"/>
    <x v="2"/>
    <s v="2000"/>
    <s v="GS01"/>
    <s v="ST"/>
    <n v="1"/>
    <n v="164813.07"/>
    <n v="0"/>
    <n v="0"/>
    <n v="164813.07"/>
    <s v="ZSPR"/>
    <n v="0"/>
    <s v=""/>
    <n v="0"/>
    <n v="0"/>
    <s v="ONGC Petro additions Ltd."/>
    <s v="INR"/>
    <n v="0"/>
    <n v="0"/>
    <n v="0"/>
    <n v="0"/>
    <n v="0"/>
    <n v="0"/>
    <n v="0"/>
    <n v="0"/>
    <n v="0"/>
    <n v="0"/>
    <n v="0"/>
    <n v="0"/>
    <n v="0"/>
    <n v="0"/>
    <s v="General Store"/>
    <s v="P03"/>
    <n v="2329"/>
    <x v="2"/>
  </r>
  <r>
    <s v="0P5270020010"/>
    <s v="GSKT,RND,2842045,THJANSEN"/>
    <s v="SPARE PARTS; PART NAME:GASKET, ROUND; MANUFACTURER PART NUMBER:2842045; MANUFACTURER:TH. JANSEN - ARMATUREN GMBH; DIMENSIONS:DIA1105/1045 X 1.5 MM; MATERIAL:GRAPHITE; DRAWING NUMBER:AZ2630--VC100023.02.1; ITEM POSITION NUMBER:30.3; EQUIPMENT NAME:CRACKED &amp;DECOKING GAS VALVES; EQUIPMENT MAKE:TH. JANSEN - ARMATUREN GMBH; EQUIPMENT MODEL:AZ2630 DGV 40 &quot;; ADDITIONAL INFORMATION:VALVE SIZE40 IN; CONTRACTOR DOCUMENT NUMBER: 0012AN1350-11-R-ZE 1001.002"/>
    <d v="2022-08-18T00:00:00"/>
    <s v="SPARE_PARTS"/>
    <x v="2"/>
    <s v="2000"/>
    <s v="CH01"/>
    <s v="EA"/>
    <n v="4"/>
    <n v="164637.56"/>
    <n v="0"/>
    <n v="0"/>
    <n v="164637.56"/>
    <s v="ZSPR"/>
    <n v="0"/>
    <s v=""/>
    <n v="0"/>
    <n v="0"/>
    <s v="ONGC Petro additions Ltd."/>
    <s v="INR"/>
    <n v="0"/>
    <n v="0"/>
    <n v="0"/>
    <n v="0"/>
    <n v="0"/>
    <n v="0"/>
    <n v="0"/>
    <n v="0"/>
    <n v="0"/>
    <n v="0"/>
    <n v="0"/>
    <n v="0"/>
    <n v="0"/>
    <n v="0"/>
    <s v="Chemcial store"/>
    <s v="P04"/>
    <n v="501"/>
    <x v="2"/>
  </r>
  <r>
    <s v="0P3902030073"/>
    <s v="FLEXI CONN,1610MM,15002951,HOWDEN"/>
    <s v="SPARE PARTS; PART NAME:FLEXIBLE CONNECTION; MANUFACTURER PART NUMBER:15002951; MANUFACTURER:HOWDEN GROUP LTD; DIMENSIONS:DIA 1610MM; DRAWING NUMBER:&amp;AD-11-M-ZE 6101; ITEM POSITION NUMBER:16; EQUIPMENT NAME:FLUE GAS FAN; EQUIPMENT MAKE:HOWDEN GROUP LTD;EQUIPMENT MODEL:VRE1400/6011 Z 078/61 RD015"/>
    <d v="2023-12-11T00:00:00"/>
    <s v="SPARE_PARTS"/>
    <x v="2"/>
    <s v="2000"/>
    <s v="GS01"/>
    <s v="EA"/>
    <n v="1"/>
    <n v="163522.4"/>
    <n v="0"/>
    <n v="0"/>
    <n v="163522.4"/>
    <s v="ZSPR"/>
    <n v="0"/>
    <s v=""/>
    <n v="0"/>
    <n v="0"/>
    <s v="ONGC Petro additions Ltd."/>
    <s v="INR"/>
    <n v="0"/>
    <n v="0"/>
    <n v="0"/>
    <n v="0"/>
    <n v="0"/>
    <n v="0"/>
    <n v="0"/>
    <n v="0"/>
    <n v="0"/>
    <n v="0"/>
    <n v="0"/>
    <n v="0"/>
    <n v="0"/>
    <n v="0"/>
    <s v="General Store"/>
    <s v="P04"/>
    <n v="21"/>
    <x v="2"/>
  </r>
  <r>
    <s v="0P4102240852"/>
    <s v="BALL,SS316,1090981,METSO"/>
    <s v="SPARE PARTS; PART NAME:BALL; MATERIAL:STAINLESS STEEL 316 GRADE CF8M; DRAWING NUMBER:F17171; ITEM POSITION NUMBER:3; EQUIPMENTNAME:BALL BLOW DOWN VALVE; EQUIPMENT MAKE:METSO AUTOMATION; EQUIPMENT MODEL:XA1HDWGAJ2RXHBDF; MANUFACTURER:METSO AUTOMATION;NAME:BALL BLOW DOWN VALVE; EQUIPMENT MAKE:METSO AUTOMATION; EQUIPMENT MODEL:XA1HDWGAJ2RXHBDF; MANUFACTURER:METSO AUTOMATION;MANUFACTURER PART NUMBER:1090981"/>
    <d v="2017-02-18T00:00:00"/>
    <s v="SPARE_PARTS"/>
    <x v="2"/>
    <s v="2000"/>
    <s v="GS01"/>
    <s v="EA"/>
    <n v="1"/>
    <n v="163406.17000000001"/>
    <n v="0"/>
    <n v="0"/>
    <n v="163406.17000000001"/>
    <s v="ZSPR"/>
    <n v="0"/>
    <s v=""/>
    <n v="0"/>
    <n v="0"/>
    <s v="ONGC Petro additions Ltd."/>
    <s v="INR"/>
    <n v="0"/>
    <n v="0"/>
    <n v="0"/>
    <n v="0"/>
    <n v="0"/>
    <n v="0"/>
    <n v="0"/>
    <n v="0"/>
    <n v="0"/>
    <n v="0"/>
    <n v="0"/>
    <n v="0"/>
    <n v="0"/>
    <n v="0"/>
    <s v="General Store"/>
    <s v="P03"/>
    <n v="2508"/>
    <x v="2"/>
  </r>
  <r>
    <s v="0P4100980020"/>
    <s v="PWR ENTRY&amp;CTRL MDL,US22021784001,SIEMENS"/>
    <s v="SPARE PARTS; PART NAME:POWER ENTRY AND; PART NAME:CONTROL MODULE 2; DRAWING NUMBER:M 1; EQUIPMENT NAME:HDPE ANALYSER; EQUIPMENTMAKE:SIEMENS; ADDITIONAL INFORMATION:FOR TOP CONTROLLER BOARD; MANUFACTURER:SIEMENS; MANUFACTURER PART NUMBER:US2-2021784-001; SUBASSEMBLY:POWER ENTRY AND CONTROL MODULE PECM; WITH TEMPERATURE, AND SOLENOID VALVE CONTROL MODULE CONTROL"/>
    <d v="2018-03-30T00:00:00"/>
    <s v="SPARE_PARTS"/>
    <x v="2"/>
    <s v="2000"/>
    <s v="GS01"/>
    <s v="EA"/>
    <n v="1"/>
    <n v="163264.25"/>
    <n v="0"/>
    <n v="0"/>
    <n v="163264.25"/>
    <s v="ZSPR"/>
    <n v="0"/>
    <s v=""/>
    <n v="0"/>
    <n v="0"/>
    <s v="ONGC Petro additions Ltd."/>
    <s v="INR"/>
    <n v="0"/>
    <n v="0"/>
    <n v="0"/>
    <n v="0"/>
    <n v="0"/>
    <n v="0"/>
    <n v="0"/>
    <n v="0"/>
    <n v="0"/>
    <n v="0"/>
    <n v="0"/>
    <n v="0"/>
    <n v="0"/>
    <n v="0"/>
    <s v="General Store"/>
    <s v="P03"/>
    <n v="2103"/>
    <x v="2"/>
  </r>
  <r>
    <s v="0P4102200559"/>
    <s v="SEAT SET,SS316,H068359,METSO"/>
    <s v="SPARE PARTS; PART NAME:SEAT SET; MATERIAL:STAINLESS STEEL 316; DRAWING NUMBER:F17171; ITEM POSITION NUMBER:7, 025, 062, 076;EQUIPMENT NAME:BALL BLOW DOWN VALVE; EQUIPMENT MAKE:METSO AUTOMATION; EQUIPMENT MODEL:XA1HDWGAJ2RXHBDF; ADDITIONALINFORMATION:XA/XT 1H GA HB; MANUFACTURER:METSO AUTOMATION; MANUFACTURER PART NUMBER:H068359"/>
    <d v="2017-02-18T00:00:00"/>
    <s v="SPARE_PARTS"/>
    <x v="2"/>
    <s v="2000"/>
    <s v="GS01"/>
    <s v="ST"/>
    <n v="1"/>
    <n v="162902.66"/>
    <n v="0"/>
    <n v="0"/>
    <n v="162902.66"/>
    <s v="ZSPR"/>
    <n v="0"/>
    <s v=""/>
    <n v="0"/>
    <n v="0"/>
    <s v="ONGC Petro additions Ltd."/>
    <s v="INR"/>
    <n v="0"/>
    <n v="0"/>
    <n v="0"/>
    <n v="0"/>
    <n v="0"/>
    <n v="0"/>
    <n v="0"/>
    <n v="0"/>
    <n v="0"/>
    <n v="0"/>
    <n v="0"/>
    <n v="0"/>
    <n v="0"/>
    <n v="0"/>
    <s v="General Store"/>
    <s v="P03"/>
    <n v="2508"/>
    <x v="2"/>
  </r>
  <r>
    <s v="0P4102240507"/>
    <s v="SPARE PARTS SET,NITRILE,250523,METSO"/>
    <s v="SPARE PARTS; PART NAME:SPARE PARTS SET; MATERIAL:NITRILE, NBR; DRAWINGNUMBER:1179340; ITEM POSITION NUMBER:16A,16-19 22-24; EQUIPMENT NAME:CONTROLBUTTERFLY VALVE; ADDITIONAL INFORMATION:BJ32,B1J_32; MANUFACTURER PARTNUMBER:250523; MANUFACTURER:METSO AUTOMATION; EQUIPMENT MODEL:B1JAU32/105,B1JVU32/105, B1JVU32/105, B1JKAU32/105"/>
    <d v="2022-12-28T00:00:00"/>
    <s v="SPARE_PARTS"/>
    <x v="2"/>
    <s v="2000"/>
    <s v="GS01"/>
    <s v="EA"/>
    <n v="2"/>
    <n v="162067.68"/>
    <n v="0"/>
    <n v="0"/>
    <n v="162067.68"/>
    <s v="ZSPR"/>
    <n v="0"/>
    <s v=""/>
    <n v="0"/>
    <n v="0"/>
    <s v="ONGC Petro additions Ltd."/>
    <s v="INR"/>
    <n v="0"/>
    <n v="0"/>
    <n v="0"/>
    <n v="0"/>
    <n v="0"/>
    <n v="0"/>
    <n v="0"/>
    <n v="0"/>
    <n v="0"/>
    <n v="0"/>
    <n v="0"/>
    <n v="0"/>
    <n v="0"/>
    <n v="0"/>
    <s v="General Store"/>
    <s v="P03"/>
    <n v="369"/>
    <x v="2"/>
  </r>
  <r>
    <s v="0P4102240868"/>
    <s v="GUARD,VLV,C0124984,METSO"/>
    <s v="SPARE PARTS; PART NAME:GUARD,VALVE; EQUIPMENT NAME:CONTROLLER; EQUIPMENT MAKE:METSO AUTOMATION; EQUIPMENT MODEL:VG9235HX1;MANUFACTURER:METSO AUTOMATION; MANUFACTURER PART NUMBER:C0124984"/>
    <d v="2017-02-18T00:00:00"/>
    <s v="SPARE_PARTS"/>
    <x v="2"/>
    <s v="2000"/>
    <s v="CH01"/>
    <s v="EA"/>
    <n v="1"/>
    <n v="161636.4"/>
    <n v="0"/>
    <n v="0"/>
    <n v="161636.4"/>
    <s v="ZSPR"/>
    <n v="0"/>
    <s v=""/>
    <n v="0"/>
    <n v="0"/>
    <s v="ONGC Petro additions Ltd."/>
    <s v="INR"/>
    <n v="0"/>
    <n v="0"/>
    <n v="0"/>
    <n v="0"/>
    <n v="0"/>
    <n v="0"/>
    <n v="0"/>
    <n v="0"/>
    <n v="0"/>
    <n v="0"/>
    <n v="0"/>
    <n v="0"/>
    <n v="0"/>
    <n v="0"/>
    <s v="Chemcial store"/>
    <s v="P03"/>
    <n v="2508"/>
    <x v="2"/>
  </r>
  <r>
    <s v="0P4206020039"/>
    <s v="BSHG,BC3,3PS-47086/711,SHIN-NIP"/>
    <s v="SPARE PARTS; PART NAME:BUSHING; MANUFACTURER PART NUMBER:3PS-47086/711; MANUFACTURER:SHIN NIPPON MACHINERY CO LTD; MATERIAL:BC3;DRAWING NUMBER:3PS-47086; ITEM POSITION NUMBER:711; EQUIPMENT NAME:VERTICAL CAN PUMP; EQUIPMENT MAKE:SHIN NIPPON MACHINERY CO.,LTD; EQUIPMENT MODEL:20/2525 CZ-4; ADDITIONAL INFORMATION:LOWER BEARING; EQUIPMENT MANUFACTURER PART NO: 711; CONTRACTOR DOCUMENTNUMBER: MGA103-D-DS-00021"/>
    <d v="2017-07-25T00:00:00"/>
    <s v="SPARE_PARTS"/>
    <x v="2"/>
    <s v="2000"/>
    <s v="CH01"/>
    <s v="EA"/>
    <n v="2"/>
    <n v="161408"/>
    <n v="0"/>
    <n v="0"/>
    <n v="161408"/>
    <s v="ZSPR"/>
    <n v="0"/>
    <s v=""/>
    <n v="0"/>
    <n v="0"/>
    <s v="ONGC Petro additions Ltd."/>
    <s v="INR"/>
    <n v="0"/>
    <n v="0"/>
    <n v="0"/>
    <n v="0"/>
    <n v="0"/>
    <n v="0"/>
    <n v="0"/>
    <n v="0"/>
    <n v="0"/>
    <n v="0"/>
    <n v="0"/>
    <n v="0"/>
    <n v="0"/>
    <n v="0"/>
    <s v="Chemcial store"/>
    <s v="P04"/>
    <n v="2351"/>
    <x v="2"/>
  </r>
  <r>
    <s v="0P5270010218"/>
    <s v="PLG ASSY,SS316,2A000000107,CCI"/>
    <s v="SPARE PARTS; PART NAME:PLUG ASSEMBLY; MATERIAL:STAINLESS STEEL 316; ITEM POSITION NUMBER:4; EQUIPMENT MAKE:CCI; EQUIPMENTMODEL:840G; MANUFACTURER:CCI; MANUFACTURER PART NUMBER:2A000000107; DRAWING/SERIAL NUMBER:A12102; EQUIPMENT NAME:CONTROL VALVE,GLOBE (FOR SEVERE SERVICE); REAL MANUFACTURER:CCI KOREA; SUPPLIER NAME:CCI; NOTE 1:PLEASE SUPPLY THIS PART AS ONE TO ONEREPLACEMENT AS ORIGINALLY INSTALLED IN VALVE. IN CASE THIS PART NUMBER CONFLICTS WITH ORIGINAL SUPPLY, THE ORIGINAL SUPPLY AS PERDRAWING/SERIAL NUMBER WILL TAKE PRECEDENCE"/>
    <d v="2023-04-28T00:00:00"/>
    <s v="SPARE_PARTS"/>
    <x v="2"/>
    <s v="2000"/>
    <s v="CH01"/>
    <s v="EA"/>
    <n v="1"/>
    <n v="161314.43"/>
    <n v="0"/>
    <n v="0"/>
    <n v="161314.43"/>
    <s v="ZSPR"/>
    <n v="0"/>
    <s v=""/>
    <n v="0"/>
    <n v="0"/>
    <s v="ONGC Petro additions Ltd."/>
    <s v="INR"/>
    <n v="0"/>
    <n v="0"/>
    <n v="0"/>
    <n v="0"/>
    <n v="0"/>
    <n v="0"/>
    <n v="0"/>
    <n v="0"/>
    <n v="0"/>
    <n v="0"/>
    <n v="0"/>
    <n v="0"/>
    <n v="0"/>
    <n v="0"/>
    <s v="Chemcial store"/>
    <s v="P03"/>
    <n v="248"/>
    <x v="2"/>
  </r>
  <r>
    <s v="0P4100980505"/>
    <s v="FILAMENT DET RPR KIT,US2-2020+,SIEMENS"/>
    <s v="SPARE PARTS; PART NAME:FILAMENT DETECTOR REPAIR KIT; EQUIPMENT NAME:GASCHROMATOGRAPHY; EQUIPMENT MAKE:SIEMENS; EQUIPMENT MODEL:MAXUM EDITION II;MANUFACTURER PART NUMBER:US2-2020379-701; MANUFACTURER:SIEMENS; NO OF CELL:2"/>
    <d v="2018-03-30T00:00:00"/>
    <s v="SPARE_PARTS"/>
    <x v="2"/>
    <s v="2000"/>
    <s v="CH01"/>
    <s v="EA"/>
    <n v="2"/>
    <n v="160932.25"/>
    <n v="0"/>
    <n v="0"/>
    <n v="160932.25"/>
    <s v="ZSPR"/>
    <n v="0"/>
    <s v=""/>
    <n v="0"/>
    <n v="0"/>
    <s v="ONGC Petro additions Ltd."/>
    <s v="INR"/>
    <n v="0"/>
    <n v="0"/>
    <n v="0"/>
    <n v="0"/>
    <n v="0"/>
    <n v="0"/>
    <n v="0"/>
    <n v="0"/>
    <n v="0"/>
    <n v="0"/>
    <n v="0"/>
    <n v="0"/>
    <n v="0"/>
    <n v="0"/>
    <s v="Chemcial store"/>
    <s v="P03"/>
    <n v="2103"/>
    <x v="2"/>
  </r>
  <r>
    <s v="0P4102240774"/>
    <s v="SEAT SET,AISI 316,H003458,METSO"/>
    <s v="SPARE PARTS; PART NAME:SEAT SET; MANUFACTURER PART NUMBER:H003458; MANUFACTURER:METSO AUTOMATION; MATERIAL:AISI 316+ALLOY 50NB;DRAWING NUMBER:F12249; ITEM POSITION NUMBER:2, 7, 63; EQUIPMENT NAME:ECCENTRIC CONTROL VALVE; ADDITIONAL INFORMATION:F_10 SDRAWING NUMBER:F12249; ITEM POSITION NUMBER:2, 7, 63; EQUIPMENT NAME:ECCENTRIC CONTROL VALVE; ADDITIONAL INFORMATION:F_10 S"/>
    <d v="2017-02-18T00:00:00"/>
    <s v="SPARE_PARTS"/>
    <x v="2"/>
    <s v="2000"/>
    <s v="GS01"/>
    <s v="EA"/>
    <n v="1"/>
    <n v="160172.62"/>
    <n v="0"/>
    <n v="0"/>
    <n v="160172.62"/>
    <s v="ZSPR"/>
    <n v="0"/>
    <s v=""/>
    <n v="0"/>
    <n v="0"/>
    <s v="ONGC Petro additions Ltd."/>
    <s v="INR"/>
    <n v="0"/>
    <n v="0"/>
    <n v="0"/>
    <n v="0"/>
    <n v="0"/>
    <n v="0"/>
    <n v="0"/>
    <n v="0"/>
    <n v="0"/>
    <n v="0"/>
    <n v="0"/>
    <n v="0"/>
    <n v="0"/>
    <n v="0"/>
    <s v="General Store"/>
    <s v="P03"/>
    <n v="2508"/>
    <x v="2"/>
  </r>
  <r>
    <s v="0P4100980624"/>
    <s v="IGN MDL,MAXUM II,US2-2021665-001,SIEMENS"/>
    <s v="SPARE PARTS; PART NAME:IGNITION MODULE; EQUIPMENT NAME:GAS CHROMATOGRAPHY; EQUIPMENT MAKE:SIEMENS; EQUIPMENT MODEL:MAXUM II; ADDITIONAL INFORMATION:FOR FID; MANUFACTURER PART NUMBER:US2-2021665-001; MANUFACTURER:SIEMENS"/>
    <d v="2018-03-30T00:00:00"/>
    <s v="SPARE_PARTS"/>
    <x v="2"/>
    <s v="2000"/>
    <s v="GS01"/>
    <s v="EA"/>
    <n v="1"/>
    <n v="160105.43"/>
    <n v="0"/>
    <n v="0"/>
    <n v="160105.43"/>
    <s v="ZSPR"/>
    <n v="0"/>
    <s v=""/>
    <n v="0"/>
    <n v="0"/>
    <s v="ONGC Petro additions Ltd."/>
    <s v="INR"/>
    <n v="0"/>
    <n v="0"/>
    <n v="0"/>
    <n v="0"/>
    <n v="0"/>
    <n v="0"/>
    <n v="0"/>
    <n v="0"/>
    <n v="0"/>
    <n v="0"/>
    <n v="0"/>
    <n v="0"/>
    <n v="0"/>
    <n v="0"/>
    <s v="General Store"/>
    <s v="P03"/>
    <n v="2103"/>
    <x v="2"/>
  </r>
  <r>
    <s v="0P4102200436"/>
    <s v="BALL,CF8M,1116140-V05,METSO"/>
    <s v="SPARE PARTS; PART NAME:BALL; MATERIAL:CF8M; DRAWING NUMBER:1131660; ITEM POSITION NUMBER:03; EQUIPMENT NAME:CONTROL BALL VALVE;EQUIPMENT MAKE:METSO AUTOMATION; EQUIPMENT MODEL:V05-T5DB01AAA03G; MANUFACTURER:METSO AUTOMATION; MANUFACTURER PARTNUMBER:1116140-V05"/>
    <d v="2017-02-18T00:00:00"/>
    <s v="SPARE_PARTS"/>
    <x v="2"/>
    <s v="2000"/>
    <s v="GS01"/>
    <s v="EA"/>
    <n v="1"/>
    <n v="160101.09"/>
    <n v="0"/>
    <n v="0"/>
    <n v="160101.09"/>
    <s v="ZSPR"/>
    <n v="0"/>
    <s v=""/>
    <n v="0"/>
    <n v="0"/>
    <s v="ONGC Petro additions Ltd."/>
    <s v="INR"/>
    <n v="0"/>
    <n v="0"/>
    <n v="0"/>
    <n v="0"/>
    <n v="0"/>
    <n v="0"/>
    <n v="0"/>
    <n v="0"/>
    <n v="0"/>
    <n v="0"/>
    <n v="0"/>
    <n v="0"/>
    <n v="0"/>
    <n v="0"/>
    <s v="General Store"/>
    <s v="P03"/>
    <n v="2508"/>
    <x v="2"/>
  </r>
  <r>
    <s v="0P4100980397"/>
    <s v="ANLYSR,19-KIT-120,BIOTECTOR"/>
    <s v="SPARE PARTS; PART NAME:ANALYSER; EQUIPMENT NAME:TOC/TN/TP ANALYZER; EQUIPMENT MAKE:HACH; ADDITIONAL INFORMATION:12 MONTH SERVICEKIT; MANUFACTURER PART NUMBER:19-KIT-120; MANUFACTURER:BIOTECTOR"/>
    <d v="2023-11-10T00:00:00"/>
    <s v="SPARE_PARTS"/>
    <x v="2"/>
    <s v="2000"/>
    <s v="GS01"/>
    <s v="EA"/>
    <n v="1"/>
    <n v="159936.43"/>
    <n v="0"/>
    <n v="0"/>
    <n v="159936.43"/>
    <s v="ZSPR"/>
    <n v="0"/>
    <s v=""/>
    <n v="0"/>
    <n v="0"/>
    <s v="ONGC Petro additions Ltd."/>
    <s v="INR"/>
    <n v="0"/>
    <n v="0"/>
    <n v="0"/>
    <n v="0"/>
    <n v="0"/>
    <n v="0"/>
    <n v="0"/>
    <n v="0"/>
    <n v="0"/>
    <n v="0"/>
    <n v="0"/>
    <n v="0"/>
    <n v="0"/>
    <n v="0"/>
    <s v="General Store"/>
    <s v="P03"/>
    <n v="52"/>
    <x v="2"/>
  </r>
  <r>
    <s v="0P0801030536"/>
    <s v="PAD,THR,S01501992#33,KBLCCOMP"/>
    <s v="SPARE PARTS; PART NAME:PAD,THRUST; DRAWING NUMBER:M23702048; ITEM POSITION NUMBER:D10; EQUIPMENT NAME:COMPRESSOR; EQUIPMENTMAKE:KOBELCO COMPRESSOR; EQUIPMENT MODEL:KS20SNZ; MANUFACTURER:KOBELCO COMPRESSOR; MANUFACTURER PART NUMBER:S01501992#33"/>
    <d v="2022-05-27T00:00:00"/>
    <s v="SPARE_PARTS"/>
    <x v="2"/>
    <s v="2000"/>
    <s v="GS01"/>
    <s v="EA"/>
    <n v="8"/>
    <n v="159723.04"/>
    <n v="0"/>
    <n v="0"/>
    <n v="159723.04"/>
    <s v="ZSPR"/>
    <n v="0"/>
    <s v=""/>
    <n v="0"/>
    <n v="0"/>
    <s v="ONGC Petro additions Ltd."/>
    <s v="INR"/>
    <n v="0"/>
    <n v="0"/>
    <n v="0"/>
    <n v="0"/>
    <n v="0"/>
    <n v="0"/>
    <n v="0"/>
    <n v="0"/>
    <n v="0"/>
    <n v="0"/>
    <n v="0"/>
    <n v="0"/>
    <n v="0"/>
    <n v="0"/>
    <s v="General Store"/>
    <s v="P04"/>
    <n v="584"/>
    <x v="2"/>
  </r>
  <r>
    <s v="0P4205041570"/>
    <s v="WSHR,THR,VRJ65-315/45C2/DB/C,24,HYDRDYNE"/>
    <s v="SPARE PARTS; PART NAME:WASHER,THRUST; MATERIAL:STAINLESS STEEL 410 + HCR; DRAWING NUMBER:HP32-7182; EQUIPMENT NAME:RPG FEED PUMPS;EQUIPMENT MAKE:HYDRODYNE INDIA PVT LTD; EQUIPMENT MODEL:VRJ 65-315/45C2/DB/C; MANUFACTURER:HYDRODYNE INDIA PVT LTD; MANUFACTURERPART NUMBER:24"/>
    <d v="2017-03-27T00:00:00"/>
    <s v="SPARE_PARTS"/>
    <x v="2"/>
    <s v="2000"/>
    <s v="GS01"/>
    <s v="EA"/>
    <n v="4"/>
    <n v="159628.15"/>
    <n v="0"/>
    <n v="0"/>
    <n v="159628.15"/>
    <s v="ZSPR"/>
    <n v="0"/>
    <s v=""/>
    <n v="0"/>
    <n v="0"/>
    <s v="ONGC Petro additions Ltd."/>
    <s v="INR"/>
    <n v="0"/>
    <n v="0"/>
    <n v="0"/>
    <n v="0"/>
    <n v="0"/>
    <n v="0"/>
    <n v="0"/>
    <n v="0"/>
    <n v="0"/>
    <n v="0"/>
    <n v="0"/>
    <n v="0"/>
    <n v="0"/>
    <n v="0"/>
    <s v="General Store"/>
    <s v="P04"/>
    <n v="2471"/>
    <x v="2"/>
  </r>
  <r>
    <s v="0P4102100120"/>
    <s v="VLV,SOLEN,3/2WAY,24VDC,EX-D,3560"/>
    <s v="SOLENOID VALVE; CLASSIFICATION, HAZARD AREAS:EX-D, IIC, T3; VALVE POSITION:3/2 WAY; FOR UNIVERSAL TYPE REDUCED POWERPY GAS PROBE;MODEL:3560; NOTE:THE ITEM SHALL BE SUPPLIED AS ORIGINALLY INSTALLED AT DFCU-AU PLANT OF OPAL UNDER CHEMTROLS PROJECT, ANY DEVIATIONFROM ORIGINAL SUPPLY SHALL BE WITH PRIOR APPROVAL OF OPAL, ELSE CHEMTROL IS LIABLE TO BE REPLACE NON-CONFORMING ITEMS WITHOUT ANYADDITIONAL COST TO OPAL; SUPPLIER:CHEMTROLS INDUSTRIES LTD; REFERENCE NUMBER:CIL REF NO:APS-JP512"/>
    <d v="2017-08-24T00:00:00"/>
    <s v="SO_VALVES"/>
    <x v="2"/>
    <s v="2000"/>
    <s v="GS01"/>
    <s v="EA"/>
    <n v="2"/>
    <n v="158258.82"/>
    <n v="0"/>
    <n v="0"/>
    <n v="158258.82"/>
    <s v="ZSPR"/>
    <n v="0"/>
    <s v=""/>
    <n v="0"/>
    <n v="0"/>
    <s v="ONGC Petro additions Ltd."/>
    <s v="INR"/>
    <n v="0"/>
    <n v="0"/>
    <n v="0"/>
    <n v="0"/>
    <n v="0"/>
    <n v="0"/>
    <n v="0"/>
    <n v="0"/>
    <n v="0"/>
    <n v="0"/>
    <n v="0"/>
    <n v="0"/>
    <n v="0"/>
    <n v="0"/>
    <s v="General Store"/>
    <s v="P03"/>
    <n v="2321"/>
    <x v="2"/>
  </r>
  <r>
    <s v="0P4165010210"/>
    <s v="DO,MC-TDOY62,HONEYWLL"/>
    <s v="INSTRUMENT SYSTEMS; TYPE:DIGITAL OUTPUT FTA (REDUNDANT); MANUFACTURER MODEL NUMBER:MC-TDOY62; MANUFACTURER:HONEYWELL; MANUFACTURERPART NUMBER:51204156-175; 24 VDC FTA; 32 OUTPUT CHANNELS; OUTPUT TYPE:NPN TRANSISTORS; LOAD VOLTAGE RANGE:15 TO 30 VDC; VOLTAGERATING:(ON STATE)0.5 V AND (OFF STATE)30 VDC; TURN ON/OFF TIME:200 MSEC; EQUIPMENT NAME:DCS ESD F&amp;G SYSTEM"/>
    <d v="2021-06-05T00:00:00"/>
    <s v="INSTRUMENT_SYSTEMS"/>
    <x v="4"/>
    <s v="2000"/>
    <s v="GS01"/>
    <s v="EA"/>
    <n v="4"/>
    <n v="158124"/>
    <n v="0"/>
    <n v="0"/>
    <n v="158124"/>
    <s v="ZSPR"/>
    <n v="0"/>
    <s v=""/>
    <n v="0"/>
    <n v="0"/>
    <s v="ONGC Petro additions Ltd."/>
    <s v="INR"/>
    <n v="0"/>
    <n v="0"/>
    <n v="0"/>
    <n v="0"/>
    <n v="0"/>
    <n v="0"/>
    <n v="0"/>
    <n v="0"/>
    <n v="0"/>
    <n v="0"/>
    <n v="0"/>
    <n v="0"/>
    <n v="0"/>
    <n v="0"/>
    <s v="General Store"/>
    <s v="P03"/>
    <n v="940"/>
    <x v="2"/>
  </r>
  <r>
    <s v="0P3922150075"/>
    <s v="ELEM,FLTR,1.0120 H10XL A 00 0 P,EPEPROFA"/>
    <s v="FILTER ELEMENT; ELEMENT TYPE:OPEN BOTH SIDES; NOMINAL SIZE:0120; NOMINAL FILTRATION GRADE:H10XL µm; DIFFERENTIAL PRESSURE:30 BAR;DESIGN ELEMNT:STANDARD ADHESIVE; ELEMENT MATERIAL:STANDARD; WITHOUT VALVE; GASKET MATERIAL:BUNA N; EQUIPMENT NAME:STEAM TURBINE;MANUFACTURER:EPE PROCESS FLTR &amp; ACCUMULATOR; MANUFACTURER PART NUMBER:1.0120 H10XL A 00 0 P; FOR LUBE OIL SKID"/>
    <d v="2023-03-02T00:00:00"/>
    <s v="FILTER ELEMENT"/>
    <x v="2"/>
    <s v="2000"/>
    <s v="GS01"/>
    <s v="EA"/>
    <n v="9"/>
    <n v="157374.39999999999"/>
    <n v="0"/>
    <n v="0"/>
    <n v="157374.39999999999"/>
    <s v="ZSPR"/>
    <n v="0"/>
    <s v=""/>
    <n v="0"/>
    <n v="0"/>
    <s v="ONGC Petro additions Ltd."/>
    <s v="INR"/>
    <n v="0"/>
    <n v="0"/>
    <n v="0"/>
    <n v="0"/>
    <n v="0"/>
    <n v="0"/>
    <n v="0"/>
    <n v="0"/>
    <n v="0"/>
    <n v="0"/>
    <n v="0"/>
    <n v="0"/>
    <n v="0"/>
    <n v="0"/>
    <s v="General Store"/>
    <s v="P04"/>
    <n v="305"/>
    <x v="2"/>
  </r>
  <r>
    <s v="0P5271110557"/>
    <s v="SEALING SET,E-0095-0U-450416+,SCHU-VLV"/>
    <s v="SPARE PARTS; PART NAME:SEALING SET; DRAWING NUMBER:U100183; EQUIPMENT NAME:VALVEACTUATOR; EQUIPMENT MAKE:SCHUF VALVE; EQUIPMENT MODEL:PKE-450; MANUFACTURER PARTNUMBER:E-0095-0U-450416-048-NG; MANUFACTURER:SCHUF VALVE; MAT, SPEC:UNS S31803;POSITION NUMBER; ITEMS 110, 120, 130, 140, 150, 160, 250, 260 AND 360 ARECONTENTS OF SEAL KIT E-0095-0U-U100183; ORDER:K14448/3 // SOA12-0417/3; SAPEQUIPMENT CODE:1300020417 AND 1300033061"/>
    <d v="2022-09-12T00:00:00"/>
    <s v="SPARE_PARTS"/>
    <x v="2"/>
    <s v="2000"/>
    <s v="CH01"/>
    <s v="ST"/>
    <n v="2"/>
    <n v="155375.62"/>
    <n v="0"/>
    <n v="0"/>
    <n v="155375.62"/>
    <s v="ZSPR"/>
    <n v="0"/>
    <s v=""/>
    <n v="0"/>
    <n v="0"/>
    <s v="ONGC Petro additions Ltd."/>
    <s v="INR"/>
    <n v="0"/>
    <n v="0"/>
    <n v="0"/>
    <n v="0"/>
    <n v="0"/>
    <n v="0"/>
    <n v="0"/>
    <n v="0"/>
    <n v="0"/>
    <n v="0"/>
    <n v="0"/>
    <n v="0"/>
    <n v="0"/>
    <n v="0"/>
    <s v="Chemcial store"/>
    <s v="P03"/>
    <n v="476"/>
    <x v="2"/>
  </r>
  <r>
    <s v="0P4165010002"/>
    <s v="CARD,PATCH,FI-PFH-NS0137-R,PEPPERL"/>
    <s v="INSTRUMENT SYSTEMS; TYPE:PATCH CARD; MANUFACTURER:PEPPERL+FUCHS; MANUFACTURER PART NUMBER:FI-PFH-NS0137-R; EQUIPMENT NAME:DCS ESDF&amp;G SYSTEM"/>
    <d v="2016-06-29T00:00:00"/>
    <s v="SPARE_PARTS"/>
    <x v="2"/>
    <s v="2000"/>
    <s v="GS01"/>
    <s v="EA"/>
    <n v="6"/>
    <n v="155160.6"/>
    <n v="0"/>
    <n v="0"/>
    <n v="155160.6"/>
    <s v="ZSPR"/>
    <n v="0"/>
    <s v=""/>
    <n v="0"/>
    <n v="0"/>
    <s v="ONGC Petro additions Ltd."/>
    <s v="INR"/>
    <n v="0"/>
    <n v="0"/>
    <n v="0"/>
    <n v="0"/>
    <n v="0"/>
    <n v="0"/>
    <n v="0"/>
    <n v="0"/>
    <n v="0"/>
    <n v="0"/>
    <n v="0"/>
    <n v="0"/>
    <n v="0"/>
    <n v="0"/>
    <s v="General Store"/>
    <s v="P03"/>
    <n v="2742"/>
    <x v="2"/>
  </r>
  <r>
    <s v="0P4102240498"/>
    <s v="SEAT RING,UNS N08825,743960,METSO"/>
    <s v="SPARE PARTS; PART NAME:SEAT RING; MANUFACTURER PART NUMBER:743960; MANUFACTURER:METSO AUTOMATION; MATERIAL:UNS N08825+HCR; DRAWINGNUMBER:50305195; ITEM POSITION NUMBER:4; EQUIPMENT NAME:CONTROL BUTTERFLY VALVE; EQUIPMENT MODEL:L6DMU24PACAG, L6DMU24AACAG;ADDITIONAL INFORMATION:L1C 20 A"/>
    <d v="2022-04-16T00:00:00"/>
    <s v="SPARE_PARTS"/>
    <x v="2"/>
    <s v="2000"/>
    <s v="CH01"/>
    <s v="EA"/>
    <n v="1"/>
    <n v="155000.99"/>
    <n v="0"/>
    <n v="0"/>
    <n v="155000.99"/>
    <s v="ZSPR"/>
    <n v="0"/>
    <s v=""/>
    <n v="0"/>
    <n v="0"/>
    <s v="ONGC Petro additions Ltd."/>
    <s v="INR"/>
    <n v="0"/>
    <n v="0"/>
    <n v="0"/>
    <n v="0"/>
    <n v="0"/>
    <n v="0"/>
    <n v="0"/>
    <n v="0"/>
    <n v="0"/>
    <n v="0"/>
    <n v="0"/>
    <n v="0"/>
    <n v="0"/>
    <n v="0"/>
    <s v="Chemcial store"/>
    <s v="P03"/>
    <n v="625"/>
    <x v="2"/>
  </r>
  <r>
    <s v="0P0631060309"/>
    <s v="BRG,JOURN,SS400,CP50-118,SHOWA"/>
    <s v="SPARE PARTS; PART NAME:BEARING, JOURNAL; MATERIAL:STAINLESS STEEL 400; DRAWING NUMBER:2A21576; ITEM POSITION NUMBER:27; EQUIPMENTNAME:GEAR PUMP; ADDITIONAL INFORMATION:SPARES FOR ROTARY JOINT; MANUFACTURER:SHOWA GIKEN INDUSTRIAL CO LTD; MANUFACTURER PARTNUMBER:CP50-118; SUPPLIER:THE JAPAN STEEL WORKS"/>
    <d v="2019-01-31T00:00:00"/>
    <s v="SPARE_PARTS"/>
    <x v="2"/>
    <s v="2000"/>
    <s v="CH01"/>
    <s v="EA"/>
    <n v="1"/>
    <n v="154807.46"/>
    <n v="0"/>
    <n v="0"/>
    <n v="154807.46"/>
    <s v="ZSPR"/>
    <n v="0"/>
    <s v=""/>
    <n v="0"/>
    <n v="0"/>
    <s v="ONGC Petro additions Ltd."/>
    <s v="INR"/>
    <n v="0"/>
    <n v="0"/>
    <n v="0"/>
    <n v="0"/>
    <n v="0"/>
    <n v="0"/>
    <n v="0"/>
    <n v="0"/>
    <n v="0"/>
    <n v="0"/>
    <n v="0"/>
    <n v="0"/>
    <n v="0"/>
    <n v="0"/>
    <s v="Chemcial store"/>
    <s v="P04"/>
    <n v="1796"/>
    <x v="2"/>
  </r>
  <r>
    <s v="0P4206020041"/>
    <s v="WEAR RING,SUS304,3PS-47086/793,SHIN-NIP"/>
    <s v="SPARE PARTS; PART NAME:WEAR RING; MANUFACTURER PART NUMBER:3PS-47086/793; MANUFACTURER:SHIN NIPPON MACHINERY CO LTD; MATERIAL:SUS304 W/H; DRAWING NUMBER:3PS-47086; ITEM POSITION NUMBER:793; EQUIPMENT NAME:VERTICAL CAN PUMP; EQUIPMENT MAKE:SHIN NIPPON MACHINERYCO., LTD; EQUIPMENT MODEL:20/2525 CZ-4; ADDITIONAL INFORMATION:LOWER BEARING; EQUIPMENT MANUFACTURER PART NO: 793; CONTRACTORDOCUMENT NUMBER: MGA103-D-DS-00021"/>
    <d v="2017-07-25T00:00:00"/>
    <s v="SPARE_PARTS"/>
    <x v="2"/>
    <s v="2000"/>
    <s v="CH01"/>
    <s v="EA"/>
    <n v="2"/>
    <n v="154157.25"/>
    <n v="0"/>
    <n v="0"/>
    <n v="154157.25"/>
    <s v="ZSPR"/>
    <n v="0"/>
    <s v=""/>
    <n v="0"/>
    <n v="0"/>
    <s v="ONGC Petro additions Ltd."/>
    <s v="INR"/>
    <n v="0"/>
    <n v="0"/>
    <n v="0"/>
    <n v="0"/>
    <n v="0"/>
    <n v="0"/>
    <n v="0"/>
    <n v="0"/>
    <n v="0"/>
    <n v="0"/>
    <n v="0"/>
    <n v="0"/>
    <n v="0"/>
    <n v="0"/>
    <s v="Chemcial store"/>
    <s v="P04"/>
    <n v="2351"/>
    <x v="2"/>
  </r>
  <r>
    <s v="0P4165010203"/>
    <s v="PRCSR,DI,MC-PDIX02,HONEYWLL"/>
    <s v="INSTRUMENT SYSTEMS; TYPE:DIGITAL INPUT PROCESSOR; MANUFACTURER MODEL NUMBER:MC-PDIX02; MANUFACTURER:HONEYWELL; MANUFACTURER PARTNUMBER:51304485-150; VOLTAGE RATING:24 VDC; INPUT RANGE:20 TO 30 VDC; INPUT CHANNEL:32 POINTS AND REDUNDANCY NOT SUPPORTED;;EQUIPMENT NAME:DCS ESD F&amp;G SYSTEM"/>
    <d v="2023-03-22T00:00:00"/>
    <s v="INSTRUMENT_SYSTEMS"/>
    <x v="4"/>
    <s v="2000"/>
    <s v="GS01"/>
    <s v="EA"/>
    <n v="2"/>
    <n v="154139.22"/>
    <n v="0"/>
    <n v="0"/>
    <n v="154139.22"/>
    <s v="ZSPR"/>
    <n v="0"/>
    <s v=""/>
    <n v="0"/>
    <n v="0"/>
    <s v="ONGC Petro additions Ltd."/>
    <s v="INR"/>
    <n v="0"/>
    <n v="0"/>
    <n v="0"/>
    <n v="0"/>
    <n v="0"/>
    <n v="0"/>
    <n v="0"/>
    <n v="0"/>
    <n v="0"/>
    <n v="0"/>
    <n v="0"/>
    <n v="0"/>
    <n v="0"/>
    <n v="0"/>
    <s v="General Store"/>
    <s v="P03"/>
    <n v="285"/>
    <x v="2"/>
  </r>
  <r>
    <s v="0P4102205471"/>
    <s v="CAGE,47B3160X052,FISH-CO"/>
    <s v="SPARE PARTS; PART NAME:CAGE; MATERIAL:316/NITRIDE; EQUIPMENT NAME:CONTROL VALVE;EQUIPMENT MAKE:FISHER CONTROLS; ADDITIONAL INFORMATION:WHISPER III C3,4;MANUFACTURER PART NUMBER:47B3160X052; MANUFACTURER:FISHER CONTROLS; 3 7/16 PORT,2 TVL"/>
    <d v="2022-11-17T00:00:00"/>
    <s v="SPARE_PARTS"/>
    <x v="2"/>
    <s v="2000"/>
    <s v="CH01"/>
    <s v="EA"/>
    <n v="1"/>
    <n v="153908"/>
    <n v="0"/>
    <n v="0"/>
    <n v="153908"/>
    <s v="ZSPR"/>
    <n v="0"/>
    <s v=""/>
    <n v="0"/>
    <n v="0"/>
    <s v="ONGC Petro additions Ltd."/>
    <s v="INR"/>
    <n v="0"/>
    <n v="0"/>
    <n v="0"/>
    <n v="0"/>
    <n v="0"/>
    <n v="0"/>
    <n v="0"/>
    <n v="0"/>
    <n v="0"/>
    <n v="0"/>
    <n v="0"/>
    <n v="0"/>
    <n v="0"/>
    <n v="0"/>
    <s v="Chemcial store"/>
    <s v="P03"/>
    <n v="410"/>
    <x v="2"/>
  </r>
  <r>
    <s v="0P3922150073"/>
    <s v="ELEM,FLTR,1.0120-G25-0-0V-0-V,EPEPROFA"/>
    <s v="FILTER ELEMENT; ELEMENT TYPE:OPEN BOTH SIDES; NOMINAL SIZE:0120; NOMINAL FILTRATION GRADE:G25 µm; DIFFERENTIAL PRESSURE:15 BAR;DESIGN ELEMNT:STANDARD ADHESIVE; ELEMENT MATERIAL:STAINLESS STEEL 1.4571; WITHOUT VALVE; GASKET MATERIAL:VITON; EQUIPMENT NAME:GASTURBINE; MANUFACTURER:EPE PROCESS FLTR &amp; ACCUMULATOR; MANUFACTURER PART NUMBER:1.0120-G25-0-0V-0-V; FOR LIQUID FUEL PRE-FILTERSEPERATOR SKID"/>
    <d v="2022-10-22T00:00:00"/>
    <s v="FILTER ELEMENT"/>
    <x v="2"/>
    <s v="2000"/>
    <s v="GS01"/>
    <s v="EA"/>
    <n v="5"/>
    <n v="153523.44"/>
    <n v="0"/>
    <n v="0"/>
    <n v="153523.44"/>
    <s v="ZSPR"/>
    <n v="0"/>
    <s v=""/>
    <n v="0"/>
    <n v="0"/>
    <s v="ONGC Petro additions Ltd."/>
    <s v="INR"/>
    <n v="0"/>
    <n v="0"/>
    <n v="0"/>
    <n v="0"/>
    <n v="0"/>
    <n v="0"/>
    <n v="0"/>
    <n v="0"/>
    <n v="0"/>
    <n v="0"/>
    <n v="0"/>
    <n v="0"/>
    <n v="0"/>
    <n v="0"/>
    <s v="General Store"/>
    <s v="P04"/>
    <n v="436"/>
    <x v="2"/>
  </r>
  <r>
    <s v="0P0802050123"/>
    <s v="CAP SCR,STL,E23R123,ELLIOTT"/>
    <s v="SPARE PARTS; PART NAME:CAP SCREW; MANUFACTURER PART NUMBER:E23R123; MANUFACTURER:ELLIOTT TURBOMACHINERY; MATERIAL:STEEL; DRAWINGNUMBER:ES/8636064; ITEM POSITION NUMBER:4; EQUIPMENT NAME:DGS CONSOLE_WATER, OIL INJECT; FOR HIGH PRESSURE SIDE PACKING ASSEMBLY"/>
    <d v="2017-02-22T00:00:00"/>
    <s v="SPARE_PARTS"/>
    <x v="2"/>
    <s v="2000"/>
    <s v="GS01"/>
    <s v="EA"/>
    <n v="20"/>
    <n v="153494.97"/>
    <n v="0"/>
    <n v="0"/>
    <n v="153494.97"/>
    <s v="ZSPR"/>
    <n v="0"/>
    <s v=""/>
    <n v="0"/>
    <n v="0"/>
    <s v="ONGC Petro additions Ltd."/>
    <s v="INR"/>
    <n v="0"/>
    <n v="0"/>
    <n v="0"/>
    <n v="0"/>
    <n v="0"/>
    <n v="0"/>
    <n v="0"/>
    <n v="0"/>
    <n v="0"/>
    <n v="0"/>
    <n v="0"/>
    <n v="0"/>
    <n v="0"/>
    <n v="0"/>
    <s v="General Store"/>
    <s v="P04"/>
    <n v="2504"/>
    <x v="2"/>
  </r>
  <r>
    <s v="0P4205020291"/>
    <s v="BSHG,SPCR,CASE,3PS-47093/383,SHIN-NIP"/>
    <s v="SPARE PARTS; PART NAME:BUSHING, SPACER, CASE; MANUFACTURER PART NUMBER:3PS-47093/383; MANUFACTURER:SHIN NIPPON MACHINERY CO LTD;MATERIAL:SUS 440C; DRAWING NUMBER:3PS-47093; ITEM POSITION NUMBER:383; EQUIPMENT NAME:CENTRIFUGAL PUMP; EQUIPMENT MAKE:SHIN NIPPONMACHINERY CO., LTD; EQUIPMENT MODEL:15/2044 RTV; EQUIPMENT MANUFACTURER PART NO: 383; CONTRACTOR DOCUMENT NUMBER: MGA108-D-DS-00041"/>
    <d v="2023-10-23T00:00:00"/>
    <s v="SPARE_PARTS"/>
    <x v="2"/>
    <s v="2000"/>
    <s v="CH01"/>
    <s v="EA"/>
    <n v="1"/>
    <n v="153454"/>
    <n v="0"/>
    <n v="0"/>
    <n v="153454"/>
    <s v="ZSPR"/>
    <n v="0"/>
    <s v=""/>
    <n v="0"/>
    <n v="0"/>
    <s v="ONGC Petro additions Ltd."/>
    <s v="INR"/>
    <n v="0"/>
    <n v="0"/>
    <n v="0"/>
    <n v="0"/>
    <n v="0"/>
    <n v="0"/>
    <n v="0"/>
    <n v="0"/>
    <n v="0"/>
    <n v="0"/>
    <n v="0"/>
    <n v="0"/>
    <n v="0"/>
    <n v="0"/>
    <s v="Chemcial store"/>
    <s v="P04"/>
    <n v="70"/>
    <x v="2"/>
  </r>
  <r>
    <s v="0P4102200396"/>
    <s v="SFT,SS,50413960655,METSO"/>
    <s v="SPARE PARTS; PART NAME:SHAFT; MATERIAL:17-4PH-CHROMIUM; DRAWING NUMBER:50305195; ITEM POSITION NUMBER:11,12; EQUIPMENTNAME:BUTTERFLY VALVE; EQUIPMENT MAKE:METSO AUTOMATION; EQUIPMENT MODEL:L6DMU20AACAG; MANUFACTURER:METSO AUTOMATION; MANUFACTURERPART NUMBER:50413960655"/>
    <d v="2017-02-18T00:00:00"/>
    <s v="SPARE_PARTS"/>
    <x v="2"/>
    <s v="2000"/>
    <s v="GS01"/>
    <s v="EA"/>
    <n v="1"/>
    <n v="153274.45000000001"/>
    <n v="0"/>
    <n v="0"/>
    <n v="153274.45000000001"/>
    <s v="ZSPR"/>
    <n v="0"/>
    <s v=""/>
    <n v="0"/>
    <n v="0"/>
    <s v="ONGC Petro additions Ltd."/>
    <s v="INR"/>
    <n v="0"/>
    <n v="0"/>
    <n v="0"/>
    <n v="0"/>
    <n v="0"/>
    <n v="0"/>
    <n v="0"/>
    <n v="0"/>
    <n v="0"/>
    <n v="0"/>
    <n v="0"/>
    <n v="0"/>
    <n v="0"/>
    <n v="0"/>
    <s v="General Store"/>
    <s v="P03"/>
    <n v="2508"/>
    <x v="2"/>
  </r>
  <r>
    <s v="0P4102200407"/>
    <s v="LEVERAGE ASSY,361062/55,METSO"/>
    <s v="SPARE PARTS; PART NAME:LEVERAGE ASSEMBLY; MATERIAL:DUCTILE IRON + NICKEL; DRAWING NUMBER:1179340; ITEM POSITIONNUMBER:3,3A,23,25,17; EQUIPMENT NAME:ACTUATOR; EQUIPMENT MAKE:METSO AUTOMATION; EQUIPMENT MODEL:B1JU12/55; MANUFACTURER:METSOAUTOMATION; MANUFACTURER PART NUMBER:361062/55"/>
    <d v="2017-02-18T00:00:00"/>
    <m/>
    <x v="2"/>
    <s v="2000"/>
    <s v="GS01"/>
    <s v="EA"/>
    <n v="3"/>
    <n v="153057.21"/>
    <n v="0"/>
    <n v="0"/>
    <n v="153057.21"/>
    <s v="ZSPR"/>
    <n v="0"/>
    <s v=""/>
    <n v="0"/>
    <n v="0"/>
    <s v="ONGC Petro additions Ltd."/>
    <s v="INR"/>
    <n v="0"/>
    <n v="0"/>
    <n v="0"/>
    <n v="0"/>
    <n v="0"/>
    <n v="0"/>
    <n v="0"/>
    <n v="0"/>
    <n v="0"/>
    <n v="0"/>
    <n v="0"/>
    <n v="0"/>
    <n v="0"/>
    <n v="0"/>
    <s v="General Store"/>
    <s v="P03"/>
    <n v="2508"/>
    <x v="2"/>
  </r>
  <r>
    <s v="0P0802040210"/>
    <s v="O-RING,FPM,P700D1550,ELLIOTT"/>
    <s v="SPARE PARTS; PART NAME:O-RING; MANUFACTURER PART NUMBER:P700D1550; MANUFACTURER:ELLIOTT TURBOMACHINERY; MATERIAL:FPM; DRAWINGNUMBER:ER09T013101/970, ; ITEM POSITION NUMBER:1-6, 1-5; EQUIPMENT NAME:DGS CONSOLE_WATER, OIL INJECT"/>
    <d v="2022-04-13T00:00:00"/>
    <s v="SPARE_PARTS"/>
    <x v="2"/>
    <s v="2000"/>
    <s v="GS01"/>
    <s v="EA"/>
    <n v="2"/>
    <n v="152386.68"/>
    <n v="0"/>
    <n v="0"/>
    <n v="152386.68"/>
    <s v="ZSPR"/>
    <n v="0"/>
    <s v=""/>
    <n v="0"/>
    <n v="0"/>
    <s v="ONGC Petro additions Ltd."/>
    <s v="INR"/>
    <n v="0"/>
    <n v="0"/>
    <n v="0"/>
    <n v="0"/>
    <n v="0"/>
    <n v="0"/>
    <n v="0"/>
    <n v="0"/>
    <n v="0"/>
    <n v="0"/>
    <n v="0"/>
    <n v="0"/>
    <n v="0"/>
    <n v="0"/>
    <s v="General Store"/>
    <s v="P04"/>
    <n v="628"/>
    <x v="2"/>
  </r>
  <r>
    <s v="0P0802040257"/>
    <s v="GSKT,NASB,E9830873-1,ELLIOTT"/>
    <s v="SPARE PARTS; PART NAME:GASKET; MANUFACTURER PART NUMBER:E9830873-1; MANUFACTURER:ELLIOTT TURBOMACHINERY; MATERIAL:NON-ASBESTOS;DRAWING NUMBER:ER09T013102/390, ; ITEM POSITION NUMBER:12, 13, 12, 12, 12, 12; EQUIPMENT NAME:DGS CONSOLE_WATER, OIL INJECTDRAWING NUMBER:ER09T013102/390, ; ITEM POSITION NUMBER:12, 13, 12, 12, 12, 12; EQUIPMENT NAME:DGS CONSOLE_WATER, OIL INJECT"/>
    <d v="2022-09-01T00:00:00"/>
    <s v="SPARE_PARTS"/>
    <x v="2"/>
    <s v="2000"/>
    <s v="GS01"/>
    <s v="EA"/>
    <n v="20"/>
    <n v="152386.68"/>
    <n v="0"/>
    <n v="0"/>
    <n v="152386.68"/>
    <s v="ZSPR"/>
    <n v="0"/>
    <s v=""/>
    <n v="0"/>
    <n v="0"/>
    <s v="ONGC Petro additions Ltd."/>
    <s v="INR"/>
    <n v="0"/>
    <n v="0"/>
    <n v="0"/>
    <n v="0"/>
    <n v="0"/>
    <n v="0"/>
    <n v="0"/>
    <n v="0"/>
    <n v="0"/>
    <n v="0"/>
    <n v="0"/>
    <n v="0"/>
    <n v="0"/>
    <n v="0"/>
    <s v="General Store"/>
    <s v="P04"/>
    <n v="487"/>
    <x v="2"/>
  </r>
  <r>
    <s v="0P0802040267"/>
    <s v="PCKG,NASB,R09T013104 No.532-#1,ELLIOTT"/>
    <s v="SPARE PARTS; PART NAME:PACKING; MANUFACTURER PART NUMBER:R09T013104 No.532-#1; MANUFACTURER:ELLIOTT TURBOMACHINERY;MATERIAL:NON-ASBESTOS; DRAWING NUMBER:ER09T013104/990, ; ITEM POSITION NUMBER:18, 18, 18; EQUIPMENT NAME:DGS CONSOLE_WATER, OILINJECT"/>
    <d v="2017-02-22T00:00:00"/>
    <s v="SPARE_PARTS"/>
    <x v="2"/>
    <s v="2000"/>
    <s v="GS01"/>
    <s v="EA"/>
    <n v="20"/>
    <n v="152386.68"/>
    <n v="0"/>
    <n v="0"/>
    <n v="152386.68"/>
    <s v="ZSPR"/>
    <n v="0"/>
    <s v=""/>
    <n v="0"/>
    <n v="0"/>
    <s v="ONGC Petro additions Ltd."/>
    <s v="INR"/>
    <n v="0"/>
    <n v="0"/>
    <n v="0"/>
    <n v="0"/>
    <n v="0"/>
    <n v="0"/>
    <n v="0"/>
    <n v="0"/>
    <n v="0"/>
    <n v="0"/>
    <n v="0"/>
    <n v="0"/>
    <n v="0"/>
    <n v="0"/>
    <s v="General Store"/>
    <s v="P04"/>
    <n v="2504"/>
    <x v="2"/>
  </r>
  <r>
    <s v="0P0631100029"/>
    <s v="SLIPPER RING,PTFE,KPA4303000030-03,JPSTL"/>
    <s v="SPARE PARTS; PART NAME:SLIPPER RING; MATERIAL:PTFE; DRAWING NUMBER:T0A-430-300:012; ITEM POSITION NUMBER:56; EQUIPMENT NAME:CUTTERUNIT; EQUIPMENT MAKE:THE JAPAN STEEL WORKS; EQUIPMENT MODEL:ADC300S; MANUFACTURER:THE JAPAN STEEL WORKS; MANUFACTURER PARTNUMBER:KPA4303000030-03"/>
    <d v="2019-01-31T00:00:00"/>
    <s v="SPARE_PARTS"/>
    <x v="2"/>
    <s v="2000"/>
    <s v="CH01"/>
    <s v="EA"/>
    <n v="2"/>
    <n v="152272"/>
    <n v="0"/>
    <n v="0"/>
    <n v="152272"/>
    <s v="ZSPR"/>
    <n v="0"/>
    <s v=""/>
    <n v="0"/>
    <n v="0"/>
    <s v="ONGC Petro additions Ltd."/>
    <s v="INR"/>
    <n v="0"/>
    <n v="0"/>
    <n v="0"/>
    <n v="0"/>
    <n v="0"/>
    <n v="0"/>
    <n v="0"/>
    <n v="0"/>
    <n v="0"/>
    <n v="0"/>
    <n v="0"/>
    <n v="0"/>
    <n v="0"/>
    <n v="0"/>
    <s v="Chemcial store"/>
    <s v="P04"/>
    <n v="1796"/>
    <x v="2"/>
  </r>
  <r>
    <s v="0P4102260099"/>
    <s v="POSNR,HART,225272.999.000,FLOWSERV"/>
    <s v="SPARE PARTS; PART NAME:POSITIONER,HART; EQUIPMENT NAME:CONTROL VALVE; EQUIPMENTMAKE:FLOWSERVE; EQUIPMENT MODEL:825989.001, 825989.002; MANUFACTURER PARTNUMBER:225272.999.000; MANUFACTURER:FLOWSERVE; ASSY POSITIONER XL; I/PNT3002-14; REFERENCE NUMBER:XLR3W1R11B100-NT3002142SN1W00; ROTARY; ECTS"/>
    <d v="2019-01-02T00:00:00"/>
    <s v="SPARE_PARTS"/>
    <x v="2"/>
    <s v="2000"/>
    <s v="CH01"/>
    <s v="EA"/>
    <n v="1"/>
    <n v="151657.04999999999"/>
    <n v="0"/>
    <n v="0"/>
    <n v="151657.04999999999"/>
    <s v="ZSPR"/>
    <n v="0"/>
    <s v=""/>
    <n v="0"/>
    <n v="0"/>
    <s v="ONGC Petro additions Ltd."/>
    <s v="INR"/>
    <n v="0"/>
    <n v="0"/>
    <n v="0"/>
    <n v="0"/>
    <n v="0"/>
    <n v="0"/>
    <n v="0"/>
    <n v="0"/>
    <n v="0"/>
    <n v="0"/>
    <n v="0"/>
    <n v="0"/>
    <n v="0"/>
    <n v="0"/>
    <s v="Chemcial store"/>
    <s v="P03"/>
    <n v="1825"/>
    <x v="2"/>
  </r>
  <r>
    <s v="0P4165010007"/>
    <s v="MDL,BATRY&amp;KEYSW,FC-BKM-0001,HONEYWLL"/>
    <s v="INSTRUMENT SYSTEMS; TYPE:BATTERY AND KEYSWITCH MODULE; MANUFACTURER:HONEYWELL; MANUFACTURER PART NUMBER:FC-BKM-0001; EQUIPMENTNAME:DCS ESD F&amp;G SYSTEM"/>
    <d v="2016-06-29T00:00:00"/>
    <s v="SPARE_PARTS"/>
    <x v="4"/>
    <s v="2000"/>
    <s v="GS01"/>
    <s v="EA"/>
    <n v="2"/>
    <n v="151655"/>
    <n v="0"/>
    <n v="0"/>
    <n v="151655"/>
    <s v="ZSPR"/>
    <n v="0"/>
    <s v=""/>
    <n v="0"/>
    <n v="0"/>
    <s v="ONGC Petro additions Ltd."/>
    <s v="INR"/>
    <n v="0"/>
    <n v="0"/>
    <n v="0"/>
    <n v="0"/>
    <n v="0"/>
    <n v="0"/>
    <n v="0"/>
    <n v="0"/>
    <n v="0"/>
    <n v="0"/>
    <n v="0"/>
    <n v="0"/>
    <n v="0"/>
    <n v="0"/>
    <s v="General Store"/>
    <s v="P03"/>
    <n v="2742"/>
    <x v="2"/>
  </r>
  <r>
    <s v="0P4165010129"/>
    <s v="MONITOR,TEMP,163179-01,BENTLY-N"/>
    <s v="SPARE PARTS; PART NAME:MONITOR,TEMPERATURE; EQUIPMENT MAKE:BENTLY NEVADA; EQUIPMENT MODEL:3500/60-02-01; MANUFACTURER:BENTLYNEVADA; MANUFACTURER PART NUMBER:163179-01; SUPPLIER NAME:GE PACIFIC O &amp; C PTE LTD; DOCUMENT NUMBER:141540-01; EQUIPMENTNAME:PYROLSIS FUEL OIL PUMP, QUENCH WATER PUMP, BOILER FEED WATER PUMP, DECOKING AIR COMPRESSOR, STORM WATER LIFT STATION PUMP,PROPYLENE PUMP, PGH 2ND STAGE MAKE UP &amp; RECYCLE COMP, RECYCLE GAS COMPRESSOR"/>
    <d v="2018-10-29T00:00:00"/>
    <s v="SPARE_PARTS"/>
    <x v="2"/>
    <s v="2000"/>
    <s v="GS01"/>
    <s v="EA"/>
    <n v="2"/>
    <n v="151222.39999999999"/>
    <n v="0"/>
    <n v="0"/>
    <n v="151222.39999999999"/>
    <s v="ZSPR"/>
    <n v="0"/>
    <s v=""/>
    <n v="0"/>
    <n v="0"/>
    <s v="ONGC Petro additions Ltd."/>
    <s v="INR"/>
    <n v="0"/>
    <n v="0"/>
    <n v="0"/>
    <n v="0"/>
    <n v="0"/>
    <n v="0"/>
    <n v="0"/>
    <n v="0"/>
    <n v="0"/>
    <n v="0"/>
    <n v="0"/>
    <n v="0"/>
    <n v="0"/>
    <n v="0"/>
    <s v="General Store"/>
    <s v="P03"/>
    <n v="1890"/>
    <x v="2"/>
  </r>
  <r>
    <s v="0T3902030738"/>
    <s v="PRE FLTR,610X610X150MM,THRMDYNE"/>
    <s v="SPARE PARTS; PART NAME:PRE FILTER; DIMENSIONS:610 (HT) X 610 (WD) X 150 (DP) MM;EQUIPMENT NAME:VENTILATION BLOWER; ADDITIONAL INFORMATION:CPP CONTROL ROOMBUILDING; MANUFACTURER:THERMADYNE PVT LTD; TYPE, FILTER:BOX"/>
    <d v="2022-12-02T00:00:00"/>
    <m/>
    <x v="2"/>
    <s v="2000"/>
    <s v="CH01"/>
    <s v="EA"/>
    <n v="72"/>
    <n v="151200"/>
    <n v="0"/>
    <n v="0"/>
    <n v="151200"/>
    <s v="ZSTO"/>
    <n v="0"/>
    <s v=""/>
    <n v="0"/>
    <n v="0"/>
    <s v="ONGC Petro additions Ltd."/>
    <s v="INR"/>
    <n v="0"/>
    <n v="0"/>
    <n v="0"/>
    <n v="0"/>
    <n v="0"/>
    <n v="0"/>
    <n v="0"/>
    <n v="0"/>
    <n v="0"/>
    <n v="0"/>
    <n v="0"/>
    <n v="0"/>
    <n v="0"/>
    <n v="0"/>
    <s v="Chemcial store"/>
    <s v="S06"/>
    <n v="395"/>
    <x v="1"/>
  </r>
  <r>
    <s v="0P4102260025"/>
    <s v="SW,LIMIT,MA0129173,METSO"/>
    <s v="SPARE PARTS; PART NAME:LIMIT SWITCH; EQUIPMENT NAME:LIMIT SWITCH; EQUIPMENT MAKE:METSO AUTOMATION; EQUIPMENT MODEL:QXN2AK03HDM;MANUFACTURER:METSO AUTOMATION; MANUFACTURER PART NUMBER:MA0129173"/>
    <d v="2019-11-20T00:00:00"/>
    <s v="SPARE_PARTS"/>
    <x v="4"/>
    <s v="2000"/>
    <s v="GS01"/>
    <s v="EA"/>
    <n v="3"/>
    <n v="150471.62"/>
    <n v="0"/>
    <n v="0"/>
    <n v="150471.62"/>
    <s v="ZSPR"/>
    <n v="0"/>
    <s v=""/>
    <n v="0"/>
    <n v="0"/>
    <s v="ONGC Petro additions Ltd."/>
    <s v="INR"/>
    <n v="0"/>
    <n v="0"/>
    <n v="0"/>
    <n v="0"/>
    <n v="0"/>
    <n v="0"/>
    <n v="0"/>
    <n v="0"/>
    <n v="0"/>
    <n v="0"/>
    <n v="0"/>
    <n v="0"/>
    <n v="0"/>
    <n v="0"/>
    <s v="General Store"/>
    <s v="P03"/>
    <n v="1503"/>
    <x v="2"/>
  </r>
  <r>
    <s v="0P4102205113"/>
    <s v="GLND FLG,200717692-34310000,BA-HU"/>
    <s v="SPARE PARTS; PART NAME:GLAND FLANGE; EQUIPMENT NAME:CONTROL VALVE; EQUIPMENTMAKE:BAKER HUGHES; MANUFACTURER PART NUMBER:200717692-34310000;MANUFACTURER:BAKER HUGHES; SERIAL NUMBER:LB12A0091-003, LB12A0092-001; TYPE:HARDPART"/>
    <d v="2022-06-16T00:00:00"/>
    <s v="SPARE_PARTS"/>
    <x v="2"/>
    <s v="2000"/>
    <s v="CH01"/>
    <s v="EA"/>
    <n v="2"/>
    <n v="150116.68"/>
    <n v="0"/>
    <n v="0"/>
    <n v="150116.68"/>
    <s v="ZSPR"/>
    <n v="0"/>
    <s v=""/>
    <n v="0"/>
    <n v="0"/>
    <s v="ONGC Petro additions Ltd."/>
    <s v="INR"/>
    <n v="0"/>
    <n v="0"/>
    <n v="0"/>
    <n v="0"/>
    <n v="0"/>
    <n v="0"/>
    <n v="0"/>
    <n v="0"/>
    <n v="0"/>
    <n v="0"/>
    <n v="0"/>
    <n v="0"/>
    <n v="0"/>
    <n v="0"/>
    <s v="Chemcial store"/>
    <s v="P03"/>
    <n v="564"/>
    <x v="2"/>
  </r>
  <r>
    <s v="0P3900020010"/>
    <s v="CPLG,CHAIN,MGD101-D-DR-00001/3,HADOCLTD"/>
    <s v="SPARE PARTS; PART NAME:COUPLING, CHAIN; MANUFACTURER PART NUMBER:MGD101-D-DR-00001/3; MANUFACTURER:HADO CO LTD; MATERIAL:CR 12022;DRAWING NUMBER:MGD101-D-DR-00001; ITEM POSITION NUMBER:3; EQUIPMENT NAME:AGITATOR; EQUIPMENT MAKE:HADO CO LTD; EQUIPMENTDRAWING NUMBER:MGD101-D-DR-00001; ITEM POSITION NUMBER:3; EQUIPMENT NAME:AGITATOR; EQUIPMENT MAKE:HADO CO LTD; EQUIPMENTMODEL:ET64-DMR-11"/>
    <d v="2016-10-22T00:00:00"/>
    <s v="SPARE_PARTS"/>
    <x v="2"/>
    <s v="2000"/>
    <s v="GS01"/>
    <s v="EA"/>
    <n v="1"/>
    <n v="149603.51999999999"/>
    <n v="0"/>
    <n v="0"/>
    <n v="149603.51999999999"/>
    <s v="ZSPR"/>
    <n v="0"/>
    <s v=""/>
    <n v="0"/>
    <n v="0"/>
    <s v="ONGC Petro additions Ltd."/>
    <s v="INR"/>
    <n v="0"/>
    <n v="0"/>
    <n v="0"/>
    <n v="0"/>
    <n v="0"/>
    <n v="0"/>
    <n v="0"/>
    <n v="0"/>
    <n v="0"/>
    <n v="0"/>
    <n v="0"/>
    <n v="0"/>
    <n v="0"/>
    <n v="0"/>
    <s v="General Store"/>
    <s v="P04"/>
    <n v="2627"/>
    <x v="2"/>
  </r>
  <r>
    <s v="0P4102225050"/>
    <s v="SPRG,S059928,SCHU-VLV"/>
    <s v="SPARE PARTS; PART NAME:SPRING; MATERIAL:1.8159; DRAWING NUMBER:U100183; ITEMPOSITION NUMBER:340; EQUIPMENT NAME:VALVE ACTUATOR; EQUIPMENT MAKE:SCHUF VALVE;EQUIPMENT MODEL:PKE-450; ADDITIONAL INFORMATION:SAMPLING VALVE; MANUFACTURERPART NUMBER:S059928; MANUFACTURER:SCHUF VALVE; D=30 DM=254 L0=890 LEFT; ORDERNUMBER:K14448/3 // SOA12-0417/3; SAP EQUIPMENT CODE:1300020417 AND 1300033061"/>
    <d v="2022-09-12T00:00:00"/>
    <s v="SPARE_PARTS"/>
    <x v="2"/>
    <s v="2000"/>
    <s v="CH01"/>
    <s v="EA"/>
    <n v="1"/>
    <n v="149449.76999999999"/>
    <n v="0"/>
    <n v="0"/>
    <n v="149449.76999999999"/>
    <s v="ZSPR"/>
    <n v="0"/>
    <s v=""/>
    <n v="0"/>
    <n v="0"/>
    <s v="ONGC Petro additions Ltd."/>
    <s v="INR"/>
    <n v="0"/>
    <n v="0"/>
    <n v="0"/>
    <n v="0"/>
    <n v="0"/>
    <n v="0"/>
    <n v="0"/>
    <n v="0"/>
    <n v="0"/>
    <n v="0"/>
    <n v="0"/>
    <n v="0"/>
    <n v="0"/>
    <n v="0"/>
    <s v="Chemcial store"/>
    <s v="P03"/>
    <n v="476"/>
    <x v="2"/>
  </r>
  <r>
    <s v="0P4205030082"/>
    <s v="CMPNSTR,3PS-47084,47085/1040,SHIN-NIP"/>
    <s v="SPARE PARTS; PART NAME:COMPENSATOR, EXPANSION, GASKET; MANUFACTURER PART NUMBER:3PS-47084, 47085/1040; MANUFACTURER:SHIN NIPPONMACHINERY CO LTD; MATERIAL:SUS 304 / GRAFOIL; DRAWING NUMBER:3PS-47084, 47085; ITEM POSITION NUMBER:1040; EQUIPMENT NAME:BIG PUMP;EQUIPMENT MAKE:SHIN NIPPON MACHINERY CO., LTD; EQUIPMENT MODEL:8 BTBF-11; EQUIPMENT MODEL:8 BTBF-11; EQUIPMENT MANUFACTURER PARTNO: 1040; CONTRACTOR DOCUMENT NUMBER: MGA102-D-DS-00073, 00084"/>
    <d v="2017-07-25T00:00:00"/>
    <s v="SPARE_PARTS"/>
    <x v="2"/>
    <s v="2000"/>
    <s v="CH01"/>
    <s v="EA"/>
    <n v="8"/>
    <n v="148992"/>
    <n v="0"/>
    <n v="0"/>
    <n v="148992"/>
    <s v="ZSPR"/>
    <n v="0"/>
    <s v=""/>
    <n v="0"/>
    <n v="0"/>
    <s v="ONGC Petro additions Ltd."/>
    <s v="INR"/>
    <n v="0"/>
    <n v="0"/>
    <n v="0"/>
    <n v="0"/>
    <n v="0"/>
    <n v="0"/>
    <n v="0"/>
    <n v="0"/>
    <n v="0"/>
    <n v="0"/>
    <n v="0"/>
    <n v="0"/>
    <n v="0"/>
    <n v="0"/>
    <s v="Chemcial store"/>
    <s v="P04"/>
    <n v="2351"/>
    <x v="2"/>
  </r>
  <r>
    <s v="0P4205030143"/>
    <s v="GSKT,CASE,NASB,3PS-47092/618,SHIN-NIP"/>
    <s v="SPARE PARTS; PART NAME:GASKET, CASE; MANUFACTURER PART NUMBER:3PS-47092/618; MANUFACTURER:SHIN NIPPON MACHINERY CO LTD;MATERIAL:NON-ASBESTOS; DRAWING NUMBER:3PS-47092; ITEM POSITION NUMBER:618; EQUIPMENT NAME:CENTRIFUGAL PUMP; EQUIPMENT MAKE:SHINNIPPON MACHINERY CO., LTD; EQUIPMENT MODEL:8/1524 HTB-8ST; EQUIPMENT MANUFACTURER PART NO: 618; CONTRACTOR DOCUMENT NUMBER:MGA108-D-DS-00031"/>
    <d v="2017-07-25T00:00:00"/>
    <s v="SPARE_PARTS"/>
    <x v="2"/>
    <s v="2000"/>
    <s v="CH01"/>
    <s v="EA"/>
    <n v="4"/>
    <n v="148992"/>
    <n v="0"/>
    <n v="0"/>
    <n v="148992"/>
    <s v="ZSPR"/>
    <n v="0"/>
    <s v=""/>
    <n v="0"/>
    <n v="0"/>
    <s v="ONGC Petro additions Ltd."/>
    <s v="INR"/>
    <n v="0"/>
    <n v="0"/>
    <n v="0"/>
    <n v="0"/>
    <n v="0"/>
    <n v="0"/>
    <n v="0"/>
    <n v="0"/>
    <n v="0"/>
    <n v="0"/>
    <n v="0"/>
    <n v="0"/>
    <n v="0"/>
    <n v="0"/>
    <s v="Chemcial store"/>
    <s v="P04"/>
    <n v="2351"/>
    <x v="2"/>
  </r>
  <r>
    <s v="0P4205030146"/>
    <s v="WEAR RING,IMPLR,3PS-47093/126,SHIN-NIP"/>
    <s v="SPARE PARTS; PART NAME:WEAR RING, IMPELLER; MANUFACTURER PART NUMBER:3PS-47093/126; MANUFACTURER:SHIN NIPPON MACHINERY CO LTD;MATERIAL:SUS 420 J2; DRAWING NUMBER:3PS-47093; ITEM POSITION NUMBER:126; EQUIPMENT NAME:CENTRIFUGAL PUMP; EQUIPMENT MAKE:SHINNIPPON MACHINERY CO., LTD; EQUIPMENT MODEL:15/2044 RTV; EQUIPMENT MANUFACTURER PART NO: 126; CONTRACTOR DOCUMENT NUMBER:MGA108-D-DS-0004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47"/>
    <s v="WEAR RING,IMPLR,3PS-47093/128,SHIN-NIP"/>
    <s v="SPARE PARTS; PART NAME:WEAR RING, IMPELLER; MANUFACTURER PART NUMBER:3PS-47093/128; MANUFACTURER:SHIN NIPPON MACHINERY CO LTD;MATERIAL:SUS 420 J2; DRAWING NUMBER:3PS-47093; ITEM POSITION NUMBER:128; EQUIPMENT NAME:CENTRIFUGAL PUMP; EQUIPMENT MAKE:SHINNIPPON MACHINERY CO., LTD; EQUIPMENT MODEL:15/2044 RTV; EQUIPMENT MANUFACTURER PART NO: 128; CONTRACTOR DOCUMENT NUMBER:MGA108-D-DS-00041"/>
    <d v="2017-07-25T00:00:00"/>
    <s v="SPARE_PARTS"/>
    <x v="2"/>
    <s v="2000"/>
    <s v="CH01"/>
    <s v="EA"/>
    <n v="2"/>
    <n v="148992"/>
    <n v="0"/>
    <n v="0"/>
    <n v="148992"/>
    <s v="ZSPR"/>
    <n v="0"/>
    <s v=""/>
    <n v="0"/>
    <n v="0"/>
    <s v="ONGC Petro additions Ltd."/>
    <s v="INR"/>
    <n v="0"/>
    <n v="0"/>
    <n v="0"/>
    <n v="0"/>
    <n v="0"/>
    <n v="0"/>
    <n v="0"/>
    <n v="0"/>
    <n v="0"/>
    <n v="0"/>
    <n v="0"/>
    <n v="0"/>
    <n v="0"/>
    <n v="0"/>
    <s v="Chemcial store"/>
    <s v="P04"/>
    <n v="2351"/>
    <x v="2"/>
  </r>
  <r>
    <s v="0P3006010088"/>
    <s v="BRG,RLR,MET,22226EK+H3126,115MM,230MM"/>
    <s v="METRIC ROLLER BEARINGS; TYPE:SPHERICAL; DESIGNATION NUMBER:22226EK + H3126; DIAMETER, BORE:115 MM; DIAMETER, OD:230 MM;WIDTH/HEIGHT:64 MM; MANUFACTURER:SKF/FAG; EQUIPMENT NAME:GMS MELTING DRUM AGITATOR; EQUIPMENT MAKE:REMI PROCESS PLANT &amp; MACHINERY;EQUIPMENT MODEL:TEA 100/10; ADDITIONAL INFORMATION:FOR LANTERN STOOL; DRAWING NUMBER:ATE-13257-12; ITEM POSITION NUMBER:5; WITHADAPTER SLEEVE; WORK ORDER NUMBER:12-OT-007E"/>
    <d v="2017-07-31T00:00:00"/>
    <s v="ME_RO_BEARINGS"/>
    <x v="2"/>
    <s v="2000"/>
    <s v="GS01"/>
    <s v="EA"/>
    <n v="3"/>
    <n v="148890.25"/>
    <n v="0"/>
    <n v="0"/>
    <n v="148890.25"/>
    <s v="ZSPR"/>
    <n v="0"/>
    <s v=""/>
    <n v="0"/>
    <n v="0"/>
    <s v="ONGC Petro additions Ltd."/>
    <s v="INR"/>
    <n v="0"/>
    <n v="0"/>
    <n v="0"/>
    <n v="0"/>
    <n v="0"/>
    <n v="0"/>
    <n v="0"/>
    <n v="0"/>
    <n v="0"/>
    <n v="0"/>
    <n v="0"/>
    <n v="0"/>
    <n v="0"/>
    <n v="0"/>
    <s v="General Store"/>
    <s v="P04"/>
    <n v="2345"/>
    <x v="2"/>
  </r>
  <r>
    <s v="0P4100980655"/>
    <s v="RLY,MAXUM II,A5E00159543,SIEMENS"/>
    <s v="SPARE PARTS; PART NAME:RELAY; EQUIPMENT NAME:GAS CHROMATOGRAPHY; EQUIPMENT MAKE:SIEMENS; EQUIPMENT MODEL:MAXUM EDITION II; ADDITIONAL INFORMATION:POWER FUSE; MANUFACTURER PART NUMBER:A5E00159543; MANUFACTURER:SIEMENS"/>
    <d v="2018-03-30T00:00:00"/>
    <s v="SPARE_PARTS"/>
    <x v="2"/>
    <s v="2000"/>
    <s v="CH01"/>
    <s v="EA"/>
    <n v="1"/>
    <n v="148524.75"/>
    <n v="0"/>
    <n v="0"/>
    <n v="148524.75"/>
    <s v="ZSPR"/>
    <n v="0"/>
    <s v=""/>
    <n v="0"/>
    <n v="0"/>
    <s v="ONGC Petro additions Ltd."/>
    <s v="INR"/>
    <n v="0"/>
    <n v="0"/>
    <n v="0"/>
    <n v="0"/>
    <n v="0"/>
    <n v="0"/>
    <n v="0"/>
    <n v="0"/>
    <n v="0"/>
    <n v="0"/>
    <n v="0"/>
    <n v="0"/>
    <n v="0"/>
    <n v="0"/>
    <s v="Chemcial store"/>
    <s v="P03"/>
    <n v="2103"/>
    <x v="2"/>
  </r>
  <r>
    <s v="0P4100980655"/>
    <s v="RLY,MAXUM II,A5E00159543,SIEMENS"/>
    <s v="SPARE PARTS; PART NAME:RELAY; EQUIPMENT NAME:GAS CHROMATOGRAPHY; EQUIPMENT MAKE:SIEMENS; EQUIPMENT MODEL:MAXUM EDITION II; ADDITIONAL INFORMATION:POWER FUSE; MANUFACTURER PART NUMBER:A5E00159543; MANUFACTURER:SIEMENS"/>
    <d v="2018-03-30T00:00:00"/>
    <s v="SPARE_PARTS"/>
    <x v="2"/>
    <s v="2000"/>
    <s v="GS01"/>
    <s v="EA"/>
    <n v="1"/>
    <n v="148524.75"/>
    <n v="0"/>
    <n v="0"/>
    <n v="148524.75"/>
    <s v="ZSPR"/>
    <n v="0"/>
    <s v=""/>
    <n v="0"/>
    <n v="0"/>
    <s v="ONGC Petro additions Ltd."/>
    <s v="INR"/>
    <n v="0"/>
    <n v="0"/>
    <n v="0"/>
    <n v="0"/>
    <n v="0"/>
    <n v="0"/>
    <n v="0"/>
    <n v="0"/>
    <n v="0"/>
    <n v="0"/>
    <n v="0"/>
    <n v="0"/>
    <n v="0"/>
    <n v="0"/>
    <s v="General Store"/>
    <s v="P03"/>
    <n v="2103"/>
    <x v="2"/>
  </r>
  <r>
    <s v="0P4165010213"/>
    <s v="TERM ASSY,I/O,CC-TFB411,HONEYWLL"/>
    <s v="INSTRUMENT SYSTEMS; TYPE:FIELDBUS INPUT OUTPUT TERMINATION ASSEMBLY; MANUFACTURER:HONEYWELL; MANUFACTURER PART NUMBER:CC-TFB412;SIZE:12 IN; 4 LINKS; COATED; EQUIPMENT NAME:DCS ESD F&amp;G SYSTEM"/>
    <d v="2016-06-29T00:00:00"/>
    <s v="INSTRUMENT_SYSTEMS"/>
    <x v="4"/>
    <s v="2000"/>
    <s v="GS01"/>
    <s v="EA"/>
    <n v="2"/>
    <n v="148384"/>
    <n v="0"/>
    <n v="0"/>
    <n v="148384"/>
    <s v="ZSPR"/>
    <n v="0"/>
    <s v=""/>
    <n v="0"/>
    <n v="0"/>
    <s v="ONGC Petro additions Ltd."/>
    <s v="INR"/>
    <n v="0"/>
    <n v="0"/>
    <n v="0"/>
    <n v="0"/>
    <n v="0"/>
    <n v="0"/>
    <n v="0"/>
    <n v="0"/>
    <n v="0"/>
    <n v="0"/>
    <n v="0"/>
    <n v="0"/>
    <n v="0"/>
    <n v="0"/>
    <s v="General Store"/>
    <s v="P03"/>
    <n v="2742"/>
    <x v="2"/>
  </r>
  <r>
    <s v="0T0737480001"/>
    <s v="50% H2O2_U&amp;O"/>
    <s v="CHEMICALS; SCIENTIFIC NAME:HYDROGEN PEROXIDE; ALTERNATIVE NAME:50% H2O2_U&amp;O; FORMULA:H2O2; APPEARANCE:LIQUID; FORM OFSUPPLY:BARRELS; PURITY:50% BY MASS; SPECIFIC GRAVITY (DENSITY):1.2; BOILING POINT:110 °C; VISCOSITY:1.245 CP; H20:50% BY MASS MAX;DENSITY:1135 KG/M³"/>
    <d v="2023-12-31T00:00:00"/>
    <s v="CHEMICALS"/>
    <x v="0"/>
    <s v="2000"/>
    <s v="ETS1"/>
    <s v="KG"/>
    <n v="6448"/>
    <n v="148304"/>
    <n v="0"/>
    <n v="0"/>
    <n v="148304"/>
    <s v="ZSTO"/>
    <n v="0"/>
    <s v=""/>
    <n v="0"/>
    <n v="0"/>
    <s v="ONGC Petro additions Ltd."/>
    <s v="INR"/>
    <n v="0"/>
    <n v="0"/>
    <n v="0"/>
    <n v="0"/>
    <n v="0"/>
    <n v="0"/>
    <n v="0"/>
    <n v="0"/>
    <n v="0"/>
    <n v="0"/>
    <n v="0"/>
    <n v="0"/>
    <n v="0"/>
    <n v="0"/>
    <s v="Store at ETP - S"/>
    <s v="S01"/>
    <n v="1"/>
    <x v="1"/>
  </r>
  <r>
    <s v="0P4102224977"/>
    <s v="BODY STUD NUT,200727643-158-0000,BA-HU"/>
    <s v="SPARE PARTS; PART NAME:BODY STUD NUT; EQUIPMENT NAME:CONTROL VALVE; EQUIPMENTMAKE:BAKER HUGHES; MANUFACTURER PART NUMBER:200727643-158-0000;MANUFACTURER:BAKER HUGHES; VALVE SERIAL NUMBER:LB12A0091-001, LB12A0091-002,LB12A0092-002, LB12A0092-003; TYPE:HARD PART"/>
    <d v="2022-06-16T00:00:00"/>
    <s v="SPARE_PARTS"/>
    <x v="2"/>
    <s v="2000"/>
    <s v="CH01"/>
    <s v="EA"/>
    <n v="17"/>
    <n v="148165.71"/>
    <n v="0"/>
    <n v="0"/>
    <n v="148165.71"/>
    <s v="ZSPR"/>
    <n v="0"/>
    <s v=""/>
    <n v="0"/>
    <n v="0"/>
    <s v="ONGC Petro additions Ltd."/>
    <s v="INR"/>
    <n v="0"/>
    <n v="0"/>
    <n v="0"/>
    <n v="0"/>
    <n v="0"/>
    <n v="0"/>
    <n v="0"/>
    <n v="0"/>
    <n v="0"/>
    <n v="0"/>
    <n v="0"/>
    <n v="0"/>
    <n v="0"/>
    <n v="0"/>
    <s v="Chemcial store"/>
    <s v="P03"/>
    <n v="564"/>
    <x v="2"/>
  </r>
  <r>
    <s v="0P4205023871"/>
    <s v="IMPLR,CF8M,PN ISO 35,MATPL"/>
    <s v="SPARE PARTS; PART NAME:IMPELLER; MATERIAL:CF8M; EQUIPMENT MAKE:MATHER &amp; PLATT PUMPS LTD; EQUIPMENT MODEL:PN ISO 35;MANUFACTURER:MATHER &amp; PLATT PUMPS LTD; EQUIPMENT NAME:CIP PUMP FOR ULTRAFILTRATION PLANT"/>
    <d v="2016-08-05T00:00:00"/>
    <s v="SPARE_PARTS"/>
    <x v="2"/>
    <s v="2000"/>
    <s v="GS01"/>
    <s v="EA"/>
    <n v="1"/>
    <n v="148026.70000000001"/>
    <n v="0"/>
    <n v="0"/>
    <n v="148026.70000000001"/>
    <s v="ZSPR"/>
    <n v="0"/>
    <s v=""/>
    <n v="0"/>
    <n v="0"/>
    <s v="ONGC Petro additions Ltd."/>
    <s v="INR"/>
    <n v="0"/>
    <n v="0"/>
    <n v="0"/>
    <n v="0"/>
    <n v="0"/>
    <n v="0"/>
    <n v="0"/>
    <n v="0"/>
    <n v="0"/>
    <n v="0"/>
    <n v="0"/>
    <n v="0"/>
    <n v="0"/>
    <n v="0"/>
    <s v="General Store"/>
    <s v="P04"/>
    <n v="2705"/>
    <x v="2"/>
  </r>
  <r>
    <s v="0P4205031401"/>
    <s v="O-RING,FFKM,A09676AV/111.31,EAGLEBUR"/>
    <s v="SPARE PARTS; PART NAME:O-RING; MATERIAL:PERFLUOROELASTOMER; DRAWING NUMBER:A09676 AV; ITEM POSITION NUMBER:111.31; EQUIPMENTNAME:HEXANE LOADING/UNLOADING PUMP; EQUIPMENT MAKE:SULZER PUMPS; ADDITIONAL INFORMATION:FOR MECHANICAL SEAL; MANUFACTURER:EAGLEBURGMANN; MANUFACTURER PART NUMBER:A09676AV/111.31; SEAL MODEL:LL9DTUU/LL9DTUU; SEAL SIZE:0050/0050"/>
    <d v="2015-12-14T00:00:00"/>
    <s v="SPARE_PARTS"/>
    <x v="2"/>
    <s v="2000"/>
    <s v="GS01"/>
    <s v="EA"/>
    <n v="2"/>
    <n v="147828.89000000001"/>
    <n v="0"/>
    <n v="0"/>
    <n v="147828.89000000001"/>
    <s v="ZSPR"/>
    <n v="0"/>
    <s v=""/>
    <n v="0"/>
    <n v="0"/>
    <s v="ONGC Petro additions Ltd."/>
    <s v="INR"/>
    <n v="0"/>
    <n v="0"/>
    <n v="0"/>
    <n v="0"/>
    <n v="0"/>
    <n v="0"/>
    <n v="0"/>
    <n v="0"/>
    <n v="0"/>
    <n v="0"/>
    <n v="0"/>
    <n v="0"/>
    <n v="0"/>
    <n v="0"/>
    <s v="General Store"/>
    <s v="P04"/>
    <n v="2940"/>
    <x v="2"/>
  </r>
  <r>
    <s v="0P4205031402"/>
    <s v="O-RING,FFKM,A09676AV/111.32,EAGLEBUR"/>
    <s v="SPARE PARTS; PART NAME:O-RING; MATERIAL:PERFLUOROELASTOMER; DRAWING NUMBER:A09676 AV; ITEM POSITION NUMBER:111.32; EQUIPMENTNAME:HEXANE LOADING/UNLOADING PUMP; EQUIPMENT MAKE:SULZER PUMPS; ADDITIONAL INFORMATION:FOR MECHANICAL SEAL; MANUFACTURER:EAGLEBURGMANN; MANUFACTURER PART NUMBER:A09676AV/111.32; SEAL MODEL:LL9DTUU/LL9DTUU; SEAL SIZE:0050/0050"/>
    <d v="2015-12-14T00:00:00"/>
    <s v="SPARE_PARTS"/>
    <x v="2"/>
    <s v="2000"/>
    <s v="GS01"/>
    <s v="EA"/>
    <n v="2"/>
    <n v="147828.89000000001"/>
    <n v="0"/>
    <n v="0"/>
    <n v="147828.89000000001"/>
    <s v="ZSPR"/>
    <n v="0"/>
    <s v=""/>
    <n v="0"/>
    <n v="0"/>
    <s v="ONGC Petro additions Ltd."/>
    <s v="INR"/>
    <n v="0"/>
    <n v="0"/>
    <n v="0"/>
    <n v="0"/>
    <n v="0"/>
    <n v="0"/>
    <n v="0"/>
    <n v="0"/>
    <n v="0"/>
    <n v="0"/>
    <n v="0"/>
    <n v="0"/>
    <n v="0"/>
    <n v="0"/>
    <s v="General Store"/>
    <s v="P04"/>
    <n v="2940"/>
    <x v="2"/>
  </r>
  <r>
    <s v="0P3902030064"/>
    <s v="FLEXI CONN,1410MM,15002942,HOWDEN"/>
    <s v="SPARE PARTS; PART NAME:FLEXIBLE CONNECTION; MANUFACTURER PART NUMBER:15002942; MANUFACTURER:HOWDEN GROUP LTD; DIMENSIONS:DIA 1410MM; DRAWING NUMBER:&amp;AD-11-M-ZE 6100; ITEM POSITION NUMBER:16; EQUIPMENT NAME:FLUE GAS FAN; EQUIPMENT MAKE:HOWDEN GROUP LTD;EQUIPMENT MODEL:VRE1250/6011 Z 083/61 RD015"/>
    <d v="2017-08-12T00:00:00"/>
    <s v="SPARE_PARTS"/>
    <x v="2"/>
    <s v="2000"/>
    <s v="GS01"/>
    <s v="EA"/>
    <n v="1"/>
    <n v="147430.44"/>
    <n v="0"/>
    <n v="0"/>
    <n v="147430.44"/>
    <s v="ZSPR"/>
    <n v="0"/>
    <s v=""/>
    <n v="0"/>
    <n v="0"/>
    <s v="ONGC Petro additions Ltd."/>
    <s v="INR"/>
    <n v="0"/>
    <n v="0"/>
    <n v="0"/>
    <n v="0"/>
    <n v="0"/>
    <n v="0"/>
    <n v="0"/>
    <n v="0"/>
    <n v="0"/>
    <n v="0"/>
    <n v="0"/>
    <n v="0"/>
    <n v="0"/>
    <n v="0"/>
    <s v="General Store"/>
    <s v="P04"/>
    <n v="2333"/>
    <x v="2"/>
  </r>
  <r>
    <s v="0P5271110241"/>
    <s v="TRQ SW ASSY,SMB-2-60/4,LIMITORQUE"/>
    <s v="SPARE PARTS; PART NAME:TORQUE SWITCH ASSEMBLY; EQUIPMENT NAME:ACTUATOR; EQUIPMENT MAKE:LIMITORQUE; EQUIPMENT MODEL:SMB-2-60/4;MANUFACTURER:LIMITORQUE"/>
    <d v="2017-12-27T00:00:00"/>
    <s v="SPARE_PARTS"/>
    <x v="4"/>
    <s v="2000"/>
    <s v="GS01"/>
    <s v="EA"/>
    <n v="1"/>
    <n v="147276.09"/>
    <n v="0"/>
    <n v="0"/>
    <n v="147276.09"/>
    <s v="ZSPR"/>
    <n v="0"/>
    <s v=""/>
    <n v="0"/>
    <n v="0"/>
    <s v="ONGC Petro additions Ltd."/>
    <s v="INR"/>
    <n v="0"/>
    <n v="0"/>
    <n v="0"/>
    <n v="0"/>
    <n v="0"/>
    <n v="0"/>
    <n v="0"/>
    <n v="0"/>
    <n v="0"/>
    <n v="0"/>
    <n v="0"/>
    <n v="0"/>
    <n v="0"/>
    <n v="0"/>
    <s v="General Store"/>
    <s v="P03"/>
    <n v="2196"/>
    <x v="2"/>
  </r>
  <r>
    <s v="0P5270012872"/>
    <s v="PIST,U100273,U100181-34,SCHU-VLV"/>
    <s v="SPARE PARTS; PART NAME:PISTON; MATERIAL:S275; DRAWING NUMBER:U100273; ITEMPOSITION NUMBER:40; EQUIPMENT NAME:VALVE; EQUIPMENT MAKE:SCHUF VALVE; EQUIPMENTMODEL:PKD-500; MANUFACTURER PART NUMBER:U100181-34; MANUFACTURER:SCHUF VALVE;DOWN FLOW VALVE; PKD 500 X 675 STROKE; ORDER:14448/8; EQUIPMENT CODE:1300020422,1300033011"/>
    <d v="2022-09-12T00:00:00"/>
    <s v="SPARE_PARTS"/>
    <x v="2"/>
    <s v="2000"/>
    <s v="CH01"/>
    <s v="EA"/>
    <n v="1"/>
    <n v="147083.82999999999"/>
    <n v="0"/>
    <n v="0"/>
    <n v="147083.82999999999"/>
    <s v="ZSPR"/>
    <n v="0"/>
    <s v=""/>
    <n v="0"/>
    <n v="0"/>
    <s v="ONGC Petro additions Ltd."/>
    <s v="INR"/>
    <n v="0"/>
    <n v="0"/>
    <n v="0"/>
    <n v="0"/>
    <n v="0"/>
    <n v="0"/>
    <n v="0"/>
    <n v="0"/>
    <n v="0"/>
    <n v="0"/>
    <n v="0"/>
    <n v="0"/>
    <n v="0"/>
    <n v="0"/>
    <s v="Chemcial store"/>
    <s v="P03"/>
    <n v="476"/>
    <x v="2"/>
  </r>
  <r>
    <s v="0P4102215226"/>
    <s v="SEAT RING,13B8342X022,FISH-CO"/>
    <s v="SPARE PARTS; PART NAME:SEAT RING; EQUIPMENT NAME:CONTROL VALVE; EQUIPMENTMAKE:FISHER CONTROLS; MANUFACTURER PART NUMBER:13B8342X022; MANUFACTURER:FISHERCONTROLS; 2, 1 1/2 PORT"/>
    <d v="2022-05-28T00:00:00"/>
    <s v="SPARE_PARTS"/>
    <x v="2"/>
    <s v="2000"/>
    <s v="SP01"/>
    <s v="EA"/>
    <n v="2"/>
    <n v="146896.67000000001"/>
    <n v="0"/>
    <n v="0"/>
    <n v="146896.67000000001"/>
    <s v="ZSPR"/>
    <n v="0"/>
    <s v=""/>
    <n v="0"/>
    <n v="0"/>
    <s v="ONGC Petro additions Ltd."/>
    <s v="INR"/>
    <n v="0"/>
    <n v="0"/>
    <n v="0"/>
    <n v="0"/>
    <n v="0"/>
    <n v="0"/>
    <n v="0"/>
    <n v="0"/>
    <n v="0"/>
    <n v="0"/>
    <n v="0"/>
    <n v="0"/>
    <n v="0"/>
    <n v="0"/>
    <s v="Shutdown Plan Mt"/>
    <s v="P03"/>
    <n v="583"/>
    <x v="2"/>
  </r>
  <r>
    <s v="0P4165010039"/>
    <s v="CARD,AUTO CAL,80436SE,AMETEK"/>
    <s v="SPARE PARTS; PART NAME:AUTO CALIBRATION CARD; MANUFACTURER PART NUMBER:80436SE; MANUFACTURER:AMETEK; DRAWINGNUMBER:BB1002-D-DR-00005; EQUIPMENT NAME:ANALYZER SYSTEMS; SUPPLIER:CHEMTROLS"/>
    <d v="2018-03-30T00:00:00"/>
    <s v="SPARE_PARTS"/>
    <x v="2"/>
    <s v="2000"/>
    <s v="GS01"/>
    <s v="EA"/>
    <n v="1"/>
    <n v="146601.38"/>
    <n v="0"/>
    <n v="0"/>
    <n v="146601.38"/>
    <s v="ZSPR"/>
    <n v="0"/>
    <s v=""/>
    <n v="0"/>
    <n v="0"/>
    <s v="ONGC Petro additions Ltd."/>
    <s v="INR"/>
    <n v="0"/>
    <n v="0"/>
    <n v="0"/>
    <n v="0"/>
    <n v="0"/>
    <n v="0"/>
    <n v="0"/>
    <n v="0"/>
    <n v="0"/>
    <n v="0"/>
    <n v="0"/>
    <n v="0"/>
    <n v="0"/>
    <n v="0"/>
    <s v="General Store"/>
    <s v="P03"/>
    <n v="2103"/>
    <x v="2"/>
  </r>
  <r>
    <s v="0P0802040343"/>
    <s v="PIST RING,966333291,BPCL"/>
    <s v="SPARE PARTS; PART NAME:PISTON RING; DRAWING NUMBER:6330051/E; EQUIPMENT NAME:NITROGEN COMPRESSOR; EQUIPMENT MAKE:BHARAT PUMPS &amp;COMPRESSORS LTD; EQUIPMENT MODEL:4HB/3; ADDITIONAL INFORMATION:PART LIST:6330234; MANUFACTURER:BHARAT PUMPS &amp; COMPRESSORS LTD;MANUFACTURER PART NUMBER:966333291; GROUP NAME:PISTON FOR BORE 260 MM; BPC S/O NUMBER:302011005-01"/>
    <d v="2022-06-07T00:00:00"/>
    <s v="SPARE_PARTS"/>
    <x v="2"/>
    <s v="2000"/>
    <s v="GS01"/>
    <s v="EA"/>
    <n v="4"/>
    <n v="146568.79999999999"/>
    <n v="0"/>
    <n v="0"/>
    <n v="146568.79999999999"/>
    <s v="ZSPR"/>
    <n v="0"/>
    <s v=""/>
    <n v="0"/>
    <n v="0"/>
    <s v="ONGC Petro additions Ltd."/>
    <s v="INR"/>
    <n v="0"/>
    <n v="0"/>
    <n v="0"/>
    <n v="0"/>
    <n v="0"/>
    <n v="0"/>
    <n v="0"/>
    <n v="0"/>
    <n v="0"/>
    <n v="0"/>
    <n v="0"/>
    <n v="0"/>
    <n v="0"/>
    <n v="0"/>
    <s v="General Store"/>
    <s v="P04"/>
    <n v="573"/>
    <x v="2"/>
  </r>
  <r>
    <s v="0P3922150074"/>
    <s v="ELEM,FLTR,1.0270-H6XL-0-0V-0-V,EPEPROFA"/>
    <s v="FILTER ELEMENT; ELEMENT TYPE:OPEN BOTH SIDES; NOMINAL SIZE:0270; NOMINAL FILTRATION GRADE:H6XL µm; DIFFERENTIAL PRESSURE:15 BAR;DESIGN ELEMNT:STANDARD ADHESIVE; ELEMENT MATERIAL:STAINLESS STEEL 1.4571; WITHOUT VALVE; GASKET MATERIAL:VITON; EQUIPMENT NAME:GASTURBINE; MANUFACTURER:EPE PROCESS FLTR &amp; ACCUMULATOR; MANUFACTURER PART NUMBER:1.0270-H6XL-0-0V-0-V; FOR LIQUID FUEL FINAL FILTERSEPERATOR SKID"/>
    <d v="2022-08-27T00:00:00"/>
    <s v="FILTER ELEMENT"/>
    <x v="2"/>
    <s v="2000"/>
    <s v="GS01"/>
    <s v="EA"/>
    <n v="8"/>
    <n v="145717"/>
    <n v="0"/>
    <n v="0"/>
    <n v="145717"/>
    <s v="ZSPR"/>
    <n v="0"/>
    <s v=""/>
    <n v="0"/>
    <n v="0"/>
    <s v="ONGC Petro additions Ltd."/>
    <s v="INR"/>
    <n v="0"/>
    <n v="0"/>
    <n v="0"/>
    <n v="0"/>
    <n v="0"/>
    <n v="0"/>
    <n v="0"/>
    <n v="0"/>
    <n v="0"/>
    <n v="0"/>
    <n v="0"/>
    <n v="0"/>
    <n v="0"/>
    <n v="0"/>
    <s v="General Store"/>
    <s v="P04"/>
    <n v="492"/>
    <x v="2"/>
  </r>
  <r>
    <s v="0P4110070010"/>
    <s v="MDL,AI,FC-SAI-1620M,HONEYWLL"/>
    <s v="INSTRUMENT SYSTEMS; TYPE:FAIL-SAFE ANALOG INPUT MODULE,HIGH DENSITY; MANUFACTURER:HONEYWELL; MANUFACTURER PART NUMBER:FC-SAI-1620M;VOLTAGE RATING:24 VDC; NUMBER OF CHANNEL:16; EQUIPMENT NAME:DCS ESD F&amp;G SYSTEM"/>
    <d v="2023-05-10T00:00:00"/>
    <s v="INSTRUMENT_SYSTEMS"/>
    <x v="4"/>
    <s v="2000"/>
    <s v="GS01"/>
    <s v="EA"/>
    <n v="3"/>
    <n v="145378.34"/>
    <n v="0"/>
    <n v="0"/>
    <n v="145378.34"/>
    <s v="ZSPR"/>
    <n v="0"/>
    <s v=""/>
    <n v="0"/>
    <n v="0"/>
    <s v="ONGC Petro additions Ltd."/>
    <s v="INR"/>
    <n v="0"/>
    <n v="0"/>
    <n v="0"/>
    <n v="0"/>
    <n v="0"/>
    <n v="0"/>
    <n v="0"/>
    <n v="0"/>
    <n v="0"/>
    <n v="0"/>
    <n v="0"/>
    <n v="0"/>
    <n v="0"/>
    <n v="0"/>
    <s v="General Store"/>
    <s v="P03"/>
    <n v="236"/>
    <x v="2"/>
  </r>
  <r>
    <s v="0P3902030863"/>
    <s v="SFT SLV,235-000043,VKT"/>
    <s v="SPARE PARTS; PART NAME:SHAFT SLEEVE; DRAWING NUMBER:12.1076-T002 REV.0;EQUIPMENT NAME:OFF GAS FAN; EQUIPMENT MODEL:HD200/1355/GWA; MANUFACTURER PARTNUMBER:235-000043; MANUFACTURER:VKT; ADKS90-50-4 12.1076"/>
    <d v="2021-05-19T00:00:00"/>
    <s v="SPARE_PARTS"/>
    <x v="2"/>
    <s v="2000"/>
    <s v="CH01"/>
    <s v="EA"/>
    <n v="2"/>
    <n v="145134.21"/>
    <n v="0"/>
    <n v="0"/>
    <n v="145134.21"/>
    <s v="ZSPR"/>
    <n v="0"/>
    <s v=""/>
    <n v="0"/>
    <n v="0"/>
    <s v="ONGC Petro additions Ltd."/>
    <s v="INR"/>
    <n v="0"/>
    <n v="0"/>
    <n v="0"/>
    <n v="0"/>
    <n v="0"/>
    <n v="0"/>
    <n v="0"/>
    <n v="0"/>
    <n v="0"/>
    <n v="0"/>
    <n v="0"/>
    <n v="0"/>
    <n v="0"/>
    <n v="0"/>
    <s v="Chemcial store"/>
    <s v="P04"/>
    <n v="957"/>
    <x v="2"/>
  </r>
  <r>
    <s v="0P1201040033"/>
    <s v="GUIDE BLCK,145018,WARTSILA"/>
    <s v="SPARE PARTS; PART NAME:GUIDE BLOCK; MANUFACTURER PART NUMBER:145018; MANUFACTURER:WARTSILA; DRAWING NUMBER:DBAC195522; EQUIPMENTNAME:ENGINE; EQUIPMENT MODEL:W20V32; ENGINE NUMBER:PAAE227083; REFERENCE TYPE:W32"/>
    <d v="2017-07-27T00:00:00"/>
    <s v="SPARE_PARTS"/>
    <x v="2"/>
    <s v="2000"/>
    <s v="GS01"/>
    <s v="EA"/>
    <n v="1"/>
    <n v="144934.45000000001"/>
    <n v="0"/>
    <n v="0"/>
    <n v="144934.45000000001"/>
    <s v="ZSPR"/>
    <n v="0"/>
    <s v=""/>
    <n v="0"/>
    <n v="0"/>
    <s v="ONGC Petro additions Ltd."/>
    <s v="INR"/>
    <n v="0"/>
    <n v="0"/>
    <n v="0"/>
    <n v="0"/>
    <n v="0"/>
    <n v="0"/>
    <n v="0"/>
    <n v="0"/>
    <n v="0"/>
    <n v="0"/>
    <n v="0"/>
    <n v="0"/>
    <n v="0"/>
    <n v="0"/>
    <s v="General Store"/>
    <s v="P04"/>
    <n v="2349"/>
    <x v="2"/>
  </r>
  <r>
    <s v="0P3931280010"/>
    <s v="GSKT,HELICOFLEX,NF15000,AL,13,ADF"/>
    <s v="SPARE PARTS; PART NAME:GASKET,HELICOFLEX; MATERIAL:NF 15000 SERIES / ALLUMINIUM; ITEM POSITION NUMBER:13; EQUIPMENT MAKE:ATELIERSDE FOS; MANUFACTURER:ATELIERS DE FOS; MANUFACTURER PART NUMBER:13; EQUIPMENT NAME:ZG CATALYST INJECTION NOZZEL, CR CATALYSTINJECTION NOZZEL; DRAWING NUMBER:3669-CD-VD-025_1598_ZGB_31JN380_01-IS02"/>
    <d v="2023-12-24T00:00:00"/>
    <s v="SPARE_PARTS"/>
    <x v="2"/>
    <s v="2000"/>
    <s v="CH01"/>
    <s v="EA"/>
    <n v="24"/>
    <n v="144923.04"/>
    <n v="0"/>
    <n v="0"/>
    <n v="144923.04"/>
    <s v="ZSPR"/>
    <n v="0"/>
    <s v=""/>
    <n v="0"/>
    <n v="0"/>
    <s v="ONGC Petro additions Ltd."/>
    <s v="INR"/>
    <n v="0"/>
    <n v="0"/>
    <n v="0"/>
    <n v="0"/>
    <n v="0"/>
    <n v="0"/>
    <n v="0"/>
    <n v="0"/>
    <n v="0"/>
    <n v="0"/>
    <n v="0"/>
    <n v="0"/>
    <n v="0"/>
    <n v="0"/>
    <s v="Chemcial store"/>
    <s v="P04"/>
    <n v="8"/>
    <x v="2"/>
  </r>
  <r>
    <s v="0P0801090844"/>
    <s v="FLTR,P-CB14-025,KBLCCOMP"/>
    <s v="SPARE PARTS; PART NAME:FILTER; EQUIPMENT NAME:GAS COMPRESSOR; EQUIPMENTMAKE:KOBELCO COMPRESSOR; EQUIPMENT MODEL:KS40LMZ; MANUFACTURER PARTNUMBER:P-CB14-025; MANUFACTURER:KOBELCO COMPRESSOR; TYPE:E195-AA; OIL MISTELIMINATOR FILTER"/>
    <d v="2021-12-17T00:00:00"/>
    <m/>
    <x v="2"/>
    <s v="2000"/>
    <s v="SP01"/>
    <s v="EA"/>
    <n v="2"/>
    <n v="144781.45000000001"/>
    <n v="0"/>
    <n v="0"/>
    <n v="144781.45000000001"/>
    <s v="ZSPR"/>
    <n v="0"/>
    <s v=""/>
    <n v="0"/>
    <n v="0"/>
    <s v="ONGC Petro additions Ltd."/>
    <s v="INR"/>
    <n v="0"/>
    <n v="0"/>
    <n v="0"/>
    <n v="0"/>
    <n v="0"/>
    <n v="0"/>
    <n v="0"/>
    <n v="0"/>
    <n v="0"/>
    <n v="0"/>
    <n v="0"/>
    <n v="0"/>
    <n v="0"/>
    <n v="0"/>
    <s v="Shutdown Plan Mt"/>
    <s v="P04"/>
    <n v="745"/>
    <x v="2"/>
  </r>
  <r>
    <s v="0P0802040269"/>
    <s v="O-RING,FLC,0000 275 9549,ELLIOTT"/>
    <s v="SPARE PARTS; PART NAME:O-RING; MANUFACTURER PART NUMBER:0000 275 9549; MANUFACTURER:ELLIOTT TURBOMACHINERY; MATERIAL:FLUOROCARBON;DRAWING NUMBER:ER09T013101/954; ITEM POSITION NUMBER:26; EQUIPMENT NAME:DGS CONSOLE_WATER, OIL INJECT"/>
    <d v="2017-02-22T00:00:00"/>
    <s v="SPARE_PARTS"/>
    <x v="2"/>
    <s v="2000"/>
    <s v="GS01"/>
    <s v="EA"/>
    <n v="4"/>
    <n v="144767.92000000001"/>
    <n v="0"/>
    <n v="0"/>
    <n v="144767.92000000001"/>
    <s v="ZSPR"/>
    <n v="0"/>
    <s v=""/>
    <n v="0"/>
    <n v="0"/>
    <s v="ONGC Petro additions Ltd."/>
    <s v="INR"/>
    <n v="0"/>
    <n v="0"/>
    <n v="0"/>
    <n v="0"/>
    <n v="0"/>
    <n v="0"/>
    <n v="0"/>
    <n v="0"/>
    <n v="0"/>
    <n v="0"/>
    <n v="0"/>
    <n v="0"/>
    <n v="0"/>
    <n v="0"/>
    <s v="General Store"/>
    <s v="P04"/>
    <n v="2504"/>
    <x v="2"/>
  </r>
  <r>
    <s v="0P0802040272"/>
    <s v="O-RING,FLC,0000 274 9528,ELLIOTT"/>
    <s v="SPARE PARTS; PART NAME:O-RING; MANUFACTURER PART NUMBER:0000 274 9528; MANUFACTURER:ELLIOTT TURBOMACHINERY; MATERIAL:FLUOROCARBON;DRAWING NUMBER:ER09T013101/954; ITEM POSITION NUMBER:46; EQUIPMENT NAME:DGS CONSOLE_WATER, OIL INJECT"/>
    <d v="2017-02-22T00:00:00"/>
    <s v="SPARE_PARTS"/>
    <x v="2"/>
    <s v="2000"/>
    <s v="GS01"/>
    <s v="EA"/>
    <n v="4"/>
    <n v="144767.92000000001"/>
    <n v="0"/>
    <n v="0"/>
    <n v="144767.92000000001"/>
    <s v="ZSPR"/>
    <n v="0"/>
    <s v=""/>
    <n v="0"/>
    <n v="0"/>
    <s v="ONGC Petro additions Ltd."/>
    <s v="INR"/>
    <n v="0"/>
    <n v="0"/>
    <n v="0"/>
    <n v="0"/>
    <n v="0"/>
    <n v="0"/>
    <n v="0"/>
    <n v="0"/>
    <n v="0"/>
    <n v="0"/>
    <n v="0"/>
    <n v="0"/>
    <n v="0"/>
    <n v="0"/>
    <s v="General Store"/>
    <s v="P04"/>
    <n v="2504"/>
    <x v="2"/>
  </r>
  <r>
    <s v="0P0802040286"/>
    <s v="O-RING,FLC,0000 173 9575,ELLIOTT"/>
    <s v="SPARE PARTS; PART NAME:O-RING; MANUFACTURER PART NUMBER:0000 173 9575; MANUFACTURER:ELLIOTT TURBOMACHINERY; MATERIAL:FLUOROCARBON;DRAWING NUMBER:ER09T013201/998; ITEM POSITION NUMBER:27; EQUIPMENT NAME:DGS CONSOLE_WATER, OIL INJECT; REAL MANUFACTURER:JOHN CRANE"/>
    <d v="2017-02-22T00:00:00"/>
    <s v="SPARE_PARTS"/>
    <x v="2"/>
    <s v="2000"/>
    <s v="GS01"/>
    <s v="EA"/>
    <n v="4"/>
    <n v="144767.92000000001"/>
    <n v="0"/>
    <n v="0"/>
    <n v="144767.92000000001"/>
    <s v="ZSPR"/>
    <n v="0"/>
    <s v=""/>
    <n v="0"/>
    <n v="0"/>
    <s v="ONGC Petro additions Ltd."/>
    <s v="INR"/>
    <n v="0"/>
    <n v="0"/>
    <n v="0"/>
    <n v="0"/>
    <n v="0"/>
    <n v="0"/>
    <n v="0"/>
    <n v="0"/>
    <n v="0"/>
    <n v="0"/>
    <n v="0"/>
    <n v="0"/>
    <n v="0"/>
    <n v="0"/>
    <s v="General Store"/>
    <s v="P04"/>
    <n v="2504"/>
    <x v="2"/>
  </r>
  <r>
    <s v="0P4100980511"/>
    <s v="COLUMN,3MX1MM,316,MAXUM II,R1-2,SIEMENS"/>
    <s v="COLUMN DESCRIPTION:HAYESEP Q; SIEMENS ORDER NUMBER:M 1907; COLUMN NUMBER:R1-2; COLUMN LENGTH:3.0 M; COLUMN ID:1.0 MM; COLUMNFUNCTION:SEP H2 - C1; MESH:100/120"/>
    <d v="2018-03-30T00:00:00"/>
    <s v="SPARE_PARTS"/>
    <x v="2"/>
    <s v="2000"/>
    <s v="GS01"/>
    <s v="EA"/>
    <n v="1"/>
    <n v="143797.01999999999"/>
    <n v="0"/>
    <n v="0"/>
    <n v="143797.01999999999"/>
    <s v="ZSPR"/>
    <n v="0"/>
    <s v=""/>
    <n v="0"/>
    <n v="0"/>
    <s v="ONGC Petro additions Ltd."/>
    <s v="INR"/>
    <n v="0"/>
    <n v="0"/>
    <n v="0"/>
    <n v="0"/>
    <n v="0"/>
    <n v="0"/>
    <n v="0"/>
    <n v="0"/>
    <n v="0"/>
    <n v="0"/>
    <n v="0"/>
    <n v="0"/>
    <n v="0"/>
    <n v="0"/>
    <s v="General Store"/>
    <s v="P03"/>
    <n v="2103"/>
    <x v="2"/>
  </r>
  <r>
    <s v="0P4100980515"/>
    <s v="COLUMN,3MX2.16MM,MAXUM II,R1-3,SIEMENS"/>
    <s v="COLUMN DESCRIPTION:HAYESEP R; SIEMENS ORDER NUMBER:M1923; COLUMN NUMBER:R1-3; COLUMN LENGTH:3.0 M; COLUMN ID:2.16 MM; COLUMNFUNCTION:COMPLETE SEPARATION; COLUMN MESH:80/100"/>
    <d v="2018-03-30T00:00:00"/>
    <s v="SPARE_PARTS"/>
    <x v="2"/>
    <s v="2000"/>
    <s v="GS01"/>
    <s v="EA"/>
    <n v="1"/>
    <n v="143797.01999999999"/>
    <n v="0"/>
    <n v="0"/>
    <n v="143797.01999999999"/>
    <s v="ZSPR"/>
    <n v="0"/>
    <s v=""/>
    <n v="0"/>
    <n v="0"/>
    <s v="ONGC Petro additions Ltd."/>
    <s v="INR"/>
    <n v="0"/>
    <n v="0"/>
    <n v="0"/>
    <n v="0"/>
    <n v="0"/>
    <n v="0"/>
    <n v="0"/>
    <n v="0"/>
    <n v="0"/>
    <n v="0"/>
    <n v="0"/>
    <n v="0"/>
    <n v="0"/>
    <n v="0"/>
    <s v="General Store"/>
    <s v="P03"/>
    <n v="2103"/>
    <x v="2"/>
  </r>
  <r>
    <s v="0P1201040031"/>
    <s v="PIST RING SET,113012,WARTSILA"/>
    <s v="SPARE PARTS; PART NAME:PISTON RING SET; MANUFACTURER PART NUMBER:113012; MANUFACTURER:WARTSILA; DRAWING NUMBER:DBAC195522;EQUIPMENT NAME:ENGINE; EQUIPMENT MODEL:W20V32; ENGINE NUMBER:PAAE227083; REFERENCE TYPE:W32"/>
    <d v="2017-07-27T00:00:00"/>
    <s v="SPARE_PARTS"/>
    <x v="2"/>
    <s v="2000"/>
    <s v="GS01"/>
    <s v="EA"/>
    <n v="2"/>
    <n v="143228.60999999999"/>
    <n v="0"/>
    <n v="0"/>
    <n v="143228.60999999999"/>
    <s v="ZSPR"/>
    <n v="0"/>
    <s v=""/>
    <n v="0"/>
    <n v="0"/>
    <s v="ONGC Petro additions Ltd."/>
    <s v="INR"/>
    <n v="0"/>
    <n v="0"/>
    <n v="0"/>
    <n v="0"/>
    <n v="0"/>
    <n v="0"/>
    <n v="0"/>
    <n v="0"/>
    <n v="0"/>
    <n v="0"/>
    <n v="0"/>
    <n v="0"/>
    <n v="0"/>
    <n v="0"/>
    <s v="General Store"/>
    <s v="P04"/>
    <n v="2349"/>
    <x v="2"/>
  </r>
  <r>
    <s v="0P2108110042"/>
    <s v="BATRY CELL,KPH330P,AMCOSAFT"/>
    <s v="SPARE PARTS; PART NAME:BATTERY CELL; EQUIPMENT MAKE:AMCO SAFT INDIA LTD; EQUIPMENT MODEL:KPH330P; MANUFACTURER:AMCO SAFT INDIA LTD"/>
    <d v="2017-11-22T00:00:00"/>
    <s v="SPARE_PARTS"/>
    <x v="4"/>
    <s v="2000"/>
    <s v="CH01"/>
    <s v="EA"/>
    <n v="9"/>
    <n v="143076.78"/>
    <n v="0"/>
    <n v="0"/>
    <n v="143076.78"/>
    <s v="ZSPR"/>
    <n v="0"/>
    <s v=""/>
    <n v="0"/>
    <n v="0"/>
    <s v="ONGC Petro additions Ltd."/>
    <s v="INR"/>
    <n v="0"/>
    <n v="0"/>
    <n v="0"/>
    <n v="0"/>
    <n v="0"/>
    <n v="0"/>
    <n v="0"/>
    <n v="0"/>
    <n v="0"/>
    <n v="0"/>
    <n v="0"/>
    <n v="0"/>
    <n v="0"/>
    <n v="0"/>
    <s v="Chemcial store"/>
    <s v="P01"/>
    <n v="2231"/>
    <x v="2"/>
  </r>
  <r>
    <s v="0P4148050038"/>
    <s v="TRMTR,LVL,24VDC,X705-520A-A10,MAGNETRL"/>
    <s v="RADAR TANK LEVEL GAUGE; INGRESS PROTECTION:IP66; COMMUNICATION PROTOCOL (SMART):FOUNDATION FIELDBUS; MODEL NUMBER:X705;CLASSIFICATION, HAZARD AREAS:ATEX II 1 G EX IA IIC T4 GA; MANDATORY REQUIREMENTS:CCOE CERTIFICATE; POWER SUPPLY:24 VDC; CONNECTION,CLASSIFICATION, HAZARD AREAS:ATEX II 1 G EX IA IIC T4 GA; MANDATORY REQUIREMENTS:CCOE CERTIFICATE; POWER SUPPLY:24 VDC; CONNECTION,ELECTRICAL:3/4 IN NPT FEMALE; MOUNTING:INTEGRAL; MANUFACTURER:MAGNETROL; MANUFACTURER PART NUMBER:X705-520A-A10; DISPLAY:DIGITAL"/>
    <d v="2018-07-04T00:00:00"/>
    <s v="RA_TA_LE_GAUGES"/>
    <x v="4"/>
    <s v="2000"/>
    <s v="CH01"/>
    <s v="EA"/>
    <n v="1"/>
    <n v="142470.95000000001"/>
    <n v="0"/>
    <n v="0"/>
    <n v="142470.95000000001"/>
    <s v="ZSPR"/>
    <n v="0"/>
    <s v=""/>
    <n v="0"/>
    <n v="0"/>
    <s v="ONGC Petro additions Ltd."/>
    <s v="INR"/>
    <n v="0"/>
    <n v="0"/>
    <n v="0"/>
    <n v="0"/>
    <n v="0"/>
    <n v="0"/>
    <n v="0"/>
    <n v="0"/>
    <n v="0"/>
    <n v="0"/>
    <n v="0"/>
    <n v="0"/>
    <n v="0"/>
    <n v="0"/>
    <s v="Chemcial store"/>
    <s v="P03"/>
    <n v="2007"/>
    <x v="2"/>
  </r>
  <r>
    <s v="0P4205020255"/>
    <s v="BRG,SBMRGD,CARBON,3PS-47128/415,SHIN-NIP"/>
    <s v="SPARE PARTS; PART NAME:BEARING, SUBMERGED; MANUFACTURER PART NUMBER:3PS-47128/415; MANUFACTURER:SHIN NIPPON MACHINERY CO LTD;MATERIAL:CARBON; DRAWING NUMBER:3PS-47128; ITEM POSITION NUMBER:415; EQUIPMENT NAME:VERTICAL SUSPENDED PUMP; EQUIPMENT MAKE:SHINNIPPON MACHINERY CO., LTD; EQUIPMENT MODEL:SIW-ER 6/1025; EQUIPMENT MANUFACTURER PART NO: 415; CONTRACTOR DOCUMENT NUMBER:MGA105-D-D-R-00021"/>
    <d v="2017-07-25T00:00:00"/>
    <s v="SPARE_PARTS"/>
    <x v="2"/>
    <s v="2000"/>
    <s v="CH01"/>
    <s v="EA"/>
    <n v="8"/>
    <n v="142299"/>
    <n v="0"/>
    <n v="0"/>
    <n v="142299"/>
    <s v="ZSPR"/>
    <n v="0"/>
    <s v=""/>
    <n v="0"/>
    <n v="0"/>
    <s v="ONGC Petro additions Ltd."/>
    <s v="INR"/>
    <n v="0"/>
    <n v="0"/>
    <n v="0"/>
    <n v="0"/>
    <n v="0"/>
    <n v="0"/>
    <n v="0"/>
    <n v="0"/>
    <n v="0"/>
    <n v="0"/>
    <n v="0"/>
    <n v="0"/>
    <n v="0"/>
    <n v="0"/>
    <s v="Chemcial store"/>
    <s v="P04"/>
    <n v="2351"/>
    <x v="2"/>
  </r>
  <r>
    <s v="0P4205020269"/>
    <s v="BRG,SBMRGD,CARBON,3PS-47133/415,SHIN-NIP"/>
    <s v="SPARE PARTS; PART NAME:BEARING, SUBMERGED; MANUFACTURER PART NUMBER:3PS-47133/415; MANUFACTURER:SHIN NIPPON MACHINERY CO LTD;MATERIAL:CARBON; DRAWING NUMBER:3PS-47133; ITEM POSITION NUMBER:415; EQUIPMENT NAME:VERTICAL SUSPENDED PUMP; EQUIPMENT MAKE:SHINNIPPON MACHINERY CO., LTD; EQUIPMENT MODEL:SIW-ER 3/520; EQUIPMENT MANUFACTURER PART NO: 415; CONTRACTOR DOCUMENT NUMBER:MGA105-D-D-R-00071"/>
    <d v="2017-07-25T00:00:00"/>
    <s v="SPARE_PARTS"/>
    <x v="2"/>
    <s v="2000"/>
    <s v="CH01"/>
    <s v="EA"/>
    <n v="6"/>
    <n v="142299"/>
    <n v="0"/>
    <n v="0"/>
    <n v="142299"/>
    <s v="ZSPR"/>
    <n v="0"/>
    <s v=""/>
    <n v="0"/>
    <n v="0"/>
    <s v="ONGC Petro additions Ltd."/>
    <s v="INR"/>
    <n v="0"/>
    <n v="0"/>
    <n v="0"/>
    <n v="0"/>
    <n v="0"/>
    <n v="0"/>
    <n v="0"/>
    <n v="0"/>
    <n v="0"/>
    <n v="0"/>
    <n v="0"/>
    <n v="0"/>
    <n v="0"/>
    <n v="0"/>
    <s v="Chemcial store"/>
    <s v="P04"/>
    <n v="2351"/>
    <x v="2"/>
  </r>
  <r>
    <s v="0P4206020053"/>
    <s v="WEAR RING,BOWL,3PS-47087/916,SHIN-NIP"/>
    <s v="SPARE PARTS; PART NAME:WEAR RING, BOWL; MANUFACTURER PART NUMBER:3PS-47087/916; MANUFACTURER:SHIN NIPPON MACHINERY CO LTD;MATERIAL:SUS 304 W/H; DRAWING NUMBER:3PS-47087; ITEM POSITION NUMBER:916; EQUIPMENT NAME:VERTICAL CAN PUMP; EQUIPMENT MAKE:SHINNIPPON MACHINERY CO., LTD; EQUIPMENT MODEL:10/1521 CZ-3; ADDITIONAL INFORMATION:DISCHARGE SIDE; EQUIPMENT MANUFACTURER PART NO:916; CONTRACTOR DOCUMENT NUMBER: MGA103-D-DS-00031"/>
    <d v="2017-07-25T00:00:00"/>
    <s v="SPARE_PARTS"/>
    <x v="2"/>
    <s v="2000"/>
    <s v="CH01"/>
    <s v="EA"/>
    <n v="4"/>
    <n v="142299"/>
    <n v="0"/>
    <n v="0"/>
    <n v="142299"/>
    <s v="ZSPR"/>
    <n v="0"/>
    <s v=""/>
    <n v="0"/>
    <n v="0"/>
    <s v="ONGC Petro additions Ltd."/>
    <s v="INR"/>
    <n v="0"/>
    <n v="0"/>
    <n v="0"/>
    <n v="0"/>
    <n v="0"/>
    <n v="0"/>
    <n v="0"/>
    <n v="0"/>
    <n v="0"/>
    <n v="0"/>
    <n v="0"/>
    <n v="0"/>
    <n v="0"/>
    <n v="0"/>
    <s v="Chemcial store"/>
    <s v="P04"/>
    <n v="2351"/>
    <x v="2"/>
  </r>
  <r>
    <s v="0P4102205505"/>
    <s v="SEALING SET,E-0095-0U-450422+,SCHU-VLV"/>
    <s v="SPARE PARTS; PART NAME:SEALING SET; MATERIAL:UNS S31803; DRAWING NUMBER:U100184;EQUIPMENT NAME:VALVE ACTUATOR; EQUIPMENT MAKE:SCHUF VALVE; EQUIPMENTMODEL:PKE-450; ADDITIONAL INFORMATION:SAMPLE VALVES; MANUFACTURER PARTNUMBER:E-0095-0U-450422-048-NG-1; MANUFACTURER:SCHUF VALVE; POSITION NUMBER;ITEMS 110, 120, 130, 140, 150, 160, 250, 260 AND 340 ARE CONTENTS OF SEAL KITE-0095-0U-U100184; ORDER NUMBER:K14448/4 // SOA12-0417/4; SAP EQUIPMENTCODE:1300020418, 1300033103"/>
    <d v="2022-09-12T00:00:00"/>
    <s v="SPARE_PARTS"/>
    <x v="2"/>
    <s v="2000"/>
    <s v="CH01"/>
    <s v="ST"/>
    <n v="2"/>
    <n v="141957.21"/>
    <n v="0"/>
    <n v="0"/>
    <n v="141957.21"/>
    <s v="ZSPR"/>
    <n v="0"/>
    <s v=""/>
    <n v="0"/>
    <n v="0"/>
    <s v="ONGC Petro additions Ltd."/>
    <s v="INR"/>
    <n v="0"/>
    <n v="0"/>
    <n v="0"/>
    <n v="0"/>
    <n v="0"/>
    <n v="0"/>
    <n v="0"/>
    <n v="0"/>
    <n v="0"/>
    <n v="0"/>
    <n v="0"/>
    <n v="0"/>
    <n v="0"/>
    <n v="0"/>
    <s v="Chemcial store"/>
    <s v="P03"/>
    <n v="476"/>
    <x v="2"/>
  </r>
  <r>
    <s v="0P1201080005"/>
    <s v="VLV,INL,121007,WARTSILA"/>
    <s v="SPARE PARTS; PART NAME:VALVE, INLET; MANUFACTURER PART NUMBER:121007; MANUFACTURER:WARTSILA; DRAWING NUMBER:DBAC195522; EQUIPMENTNAME:ENGINE; EQUIPMENT MODEL:W20V32; ENGINE NUMBER:PAAE227083; REFERENCE TYPE:W32"/>
    <d v="2017-07-27T00:00:00"/>
    <s v="SPARE_PARTS"/>
    <x v="2"/>
    <s v="2000"/>
    <s v="GS01"/>
    <s v="EA"/>
    <n v="2"/>
    <n v="141525.04"/>
    <n v="0"/>
    <n v="0"/>
    <n v="141525.04"/>
    <s v="ZSPR"/>
    <n v="0"/>
    <s v=""/>
    <n v="0"/>
    <n v="0"/>
    <s v="ONGC Petro additions Ltd."/>
    <s v="INR"/>
    <n v="0"/>
    <n v="0"/>
    <n v="0"/>
    <n v="0"/>
    <n v="0"/>
    <n v="0"/>
    <n v="0"/>
    <n v="0"/>
    <n v="0"/>
    <n v="0"/>
    <n v="0"/>
    <n v="0"/>
    <n v="0"/>
    <n v="0"/>
    <s v="General Store"/>
    <s v="P04"/>
    <n v="2349"/>
    <x v="2"/>
  </r>
  <r>
    <s v="0P1141120089"/>
    <s v="BSHG,HV,TR00074511000792,SEA"/>
    <s v="ELECTRICAL ACCESSORIES; TYPE:HV BUSHING; MANUFACTURER:SEA; MANUFACTURER PART NUMBER:TR00074511000792; DRAWING NUMBER:C-11384-13"/>
    <d v="2017-07-26T00:00:00"/>
    <s v="AC_ELECTRICAL"/>
    <x v="4"/>
    <s v="2000"/>
    <s v="GS01"/>
    <s v="EA"/>
    <n v="2"/>
    <n v="141237.39000000001"/>
    <n v="0"/>
    <n v="0"/>
    <n v="141237.39000000001"/>
    <s v="ZSPR"/>
    <n v="0"/>
    <s v=""/>
    <n v="0"/>
    <n v="0"/>
    <s v="ONGC Petro additions Ltd."/>
    <s v="INR"/>
    <n v="0"/>
    <n v="0"/>
    <n v="0"/>
    <n v="0"/>
    <n v="0"/>
    <n v="0"/>
    <n v="0"/>
    <n v="0"/>
    <n v="0"/>
    <n v="0"/>
    <n v="0"/>
    <n v="0"/>
    <n v="0"/>
    <n v="0"/>
    <s v="General Store"/>
    <s v="P01"/>
    <n v="2350"/>
    <x v="2"/>
  </r>
  <r>
    <s v="0P0802030340"/>
    <s v="SOC,CNTCT,E9830896-22,ELLIOTT"/>
    <s v="SPARE PARTS; PART NAME:CONTACT SOCKET; MANUFACTURER PART NUMBER:E9830896-22; MANUFACTURER:ELLIOTT TURBOMACHINERY; DRAWINGNUMBER:ER09T013102/391, ; ITEM POSITION NUMBER:29; EQUIPMENT NAME:DGS CONSOLE_WATER, OIL INJECT"/>
    <d v="2023-06-26T00:00:00"/>
    <s v="SPARE_PARTS"/>
    <x v="2"/>
    <s v="2000"/>
    <s v="GS01"/>
    <s v="EA"/>
    <n v="18"/>
    <n v="140917.51999999999"/>
    <n v="0"/>
    <n v="0"/>
    <n v="140917.51999999999"/>
    <s v="ZSPR"/>
    <n v="0"/>
    <s v=""/>
    <n v="0"/>
    <n v="0"/>
    <s v="ONGC Petro additions Ltd."/>
    <s v="INR"/>
    <n v="0"/>
    <n v="0"/>
    <n v="0"/>
    <n v="0"/>
    <n v="0"/>
    <n v="0"/>
    <n v="0"/>
    <n v="0"/>
    <n v="0"/>
    <n v="0"/>
    <n v="0"/>
    <n v="0"/>
    <n v="0"/>
    <n v="0"/>
    <s v="General Store"/>
    <s v="P04"/>
    <n v="189"/>
    <x v="2"/>
  </r>
  <r>
    <s v="0P3902030074"/>
    <s v="FLEXI CONN,1600X1250MM,15002952,HOWDEN"/>
    <s v="SPARE PARTS; PART NAME:FLEXIBLE CONNECTION; MANUFACTURER PART NUMBER:15002952; MANUFACTURER:HOWDEN GROUP LTD; DIMENSIONS:1600 X1250 MM; DRAWING NUMBER:&amp;AD-11-M-ZE 6101; ITEM POSITION NUMBER:17; EQUIPMENT NAME:FLUE GAS FAN; EQUIPMENT MAKE:HOWDEN GROUP LTD;EQUIPMENT MODEL:VRE1400/6011 Z 078/61 RD015"/>
    <d v="2017-08-12T00:00:00"/>
    <s v="SPARE_PARTS"/>
    <x v="2"/>
    <s v="2000"/>
    <s v="GS01"/>
    <s v="EA"/>
    <n v="1"/>
    <n v="140761.78"/>
    <n v="0"/>
    <n v="0"/>
    <n v="140761.78"/>
    <s v="ZSPR"/>
    <n v="0"/>
    <s v=""/>
    <n v="0"/>
    <n v="0"/>
    <s v="ONGC Petro additions Ltd."/>
    <s v="INR"/>
    <n v="0"/>
    <n v="0"/>
    <n v="0"/>
    <n v="0"/>
    <n v="0"/>
    <n v="0"/>
    <n v="0"/>
    <n v="0"/>
    <n v="0"/>
    <n v="0"/>
    <n v="0"/>
    <n v="0"/>
    <n v="0"/>
    <n v="0"/>
    <s v="General Store"/>
    <s v="P04"/>
    <n v="2333"/>
    <x v="2"/>
  </r>
  <r>
    <s v="0P4105260004"/>
    <s v="BARRIER,KFD2-SL1.EX1.LK,PEPPERL"/>
    <s v="BARRIERS; MANUFACTURER PART NUMBER:KFD2-SL1.EX1.LK; MANUFACTURER:PEPPERL+FUCHS;NEW EQUIVALENT PART NUMBER:KFD2-SL2-EX1.LK; TYPE, SIGNAL:DIGITAL OUTPUT; TOTALNUMBER OF IDENTICAL PARTS INSTALLED:140"/>
    <d v="2016-06-29T00:00:00"/>
    <s v="BARRIERS"/>
    <x v="4"/>
    <s v="2000"/>
    <s v="GS01"/>
    <s v="EA"/>
    <n v="14"/>
    <n v="140490"/>
    <n v="0"/>
    <n v="0"/>
    <n v="140490"/>
    <s v="ZSPR"/>
    <n v="0"/>
    <s v=""/>
    <n v="0"/>
    <n v="0"/>
    <s v="ONGC Petro additions Ltd."/>
    <s v="INR"/>
    <n v="0"/>
    <n v="0"/>
    <n v="0"/>
    <n v="0"/>
    <n v="0"/>
    <n v="0"/>
    <n v="0"/>
    <n v="0"/>
    <n v="0"/>
    <n v="0"/>
    <n v="0"/>
    <n v="0"/>
    <n v="0"/>
    <n v="0"/>
    <s v="General Store"/>
    <s v="P03"/>
    <n v="2742"/>
    <x v="2"/>
  </r>
  <r>
    <s v="0P4102200567"/>
    <s v="SFT,SS,H014163,METSO"/>
    <s v="SPARE PARTS; PART NAME:SHAFT; MATERIAL:STAINLESS STEEL-XM-19; DRAWING NUMBER:F04398; ITEM POSITION NUMBER:5; EQUIPMENT NAME:BALLBLOW DOWN VALVE; EQUIPMENT MAKE:METSO AUTOMATION; EQUIPMENT MODEL:XG10DWTAJ2RXHBDF; MANUFACTURER:METSO AUTOMATION; MANUFACTURERPART NUMBER:H014163"/>
    <d v="2017-02-18T00:00:00"/>
    <s v="SPARE_PARTS"/>
    <x v="2"/>
    <s v="2000"/>
    <s v="GS01"/>
    <s v="EA"/>
    <n v="1"/>
    <n v="140268.69"/>
    <n v="0"/>
    <n v="0"/>
    <n v="140268.69"/>
    <s v="ZSPR"/>
    <n v="0"/>
    <s v=""/>
    <n v="0"/>
    <n v="0"/>
    <s v="ONGC Petro additions Ltd."/>
    <s v="INR"/>
    <n v="0"/>
    <n v="0"/>
    <n v="0"/>
    <n v="0"/>
    <n v="0"/>
    <n v="0"/>
    <n v="0"/>
    <n v="0"/>
    <n v="0"/>
    <n v="0"/>
    <n v="0"/>
    <n v="0"/>
    <n v="0"/>
    <n v="0"/>
    <s v="General Store"/>
    <s v="P03"/>
    <n v="2508"/>
    <x v="2"/>
  </r>
  <r>
    <s v="0P4100980092"/>
    <s v="VLV,DIAPH,US2-1671004-103,SIEMENS"/>
    <s v="SPARE PARTS; PART NAME:VALVE,DIAPHRAGM; DRAWING NUMBER:M 1; EQUIPMENT NAME:HDPE ANALYSER; EQUIPMENT MAKE:SIEMENS;MANUFACTURER:SIEMENS; MANUFACTURER PART NUMBER:US2-1671004-103; VERIFLOW AIR ACTUATED,SAMPLE OFF; SUB ASSEMBLY:ADDITIVES"/>
    <d v="2018-03-30T00:00:00"/>
    <s v="SPARE_PARTS"/>
    <x v="2"/>
    <s v="2000"/>
    <s v="CH01"/>
    <s v="EA"/>
    <n v="2"/>
    <n v="139359.14000000001"/>
    <n v="0"/>
    <n v="0"/>
    <n v="139359.14000000001"/>
    <s v="ZSPR"/>
    <n v="0"/>
    <s v=""/>
    <n v="0"/>
    <n v="0"/>
    <s v="ONGC Petro additions Ltd."/>
    <s v="INR"/>
    <n v="0"/>
    <n v="0"/>
    <n v="0"/>
    <n v="0"/>
    <n v="0"/>
    <n v="0"/>
    <n v="0"/>
    <n v="0"/>
    <n v="0"/>
    <n v="0"/>
    <n v="0"/>
    <n v="0"/>
    <n v="0"/>
    <n v="0"/>
    <s v="Chemcial store"/>
    <s v="P03"/>
    <n v="2103"/>
    <x v="2"/>
  </r>
  <r>
    <s v="0P4100980092"/>
    <s v="VLV,DIAPH,US2-1671004-103,SIEMENS"/>
    <s v="SPARE PARTS; PART NAME:VALVE,DIAPHRAGM; DRAWING NUMBER:M 1; EQUIPMENT NAME:HDPE ANALYSER; EQUIPMENT MAKE:SIEMENS;MANUFACTURER:SIEMENS; MANUFACTURER PART NUMBER:US2-1671004-103; VERIFLOW AIR ACTUATED,SAMPLE OFF; SUB ASSEMBLY:ADDITIVES"/>
    <d v="2018-03-30T00:00:00"/>
    <s v="SPARE_PARTS"/>
    <x v="2"/>
    <s v="2000"/>
    <s v="GS01"/>
    <s v="EA"/>
    <n v="2"/>
    <n v="139359.14000000001"/>
    <n v="0"/>
    <n v="0"/>
    <n v="139359.14000000001"/>
    <s v="ZSPR"/>
    <n v="0"/>
    <s v=""/>
    <n v="0"/>
    <n v="0"/>
    <s v="ONGC Petro additions Ltd."/>
    <s v="INR"/>
    <n v="0"/>
    <n v="0"/>
    <n v="0"/>
    <n v="0"/>
    <n v="0"/>
    <n v="0"/>
    <n v="0"/>
    <n v="0"/>
    <n v="0"/>
    <n v="0"/>
    <n v="0"/>
    <n v="0"/>
    <n v="0"/>
    <n v="0"/>
    <s v="General Store"/>
    <s v="P03"/>
    <n v="2103"/>
    <x v="2"/>
  </r>
  <r>
    <s v="0P3921010020"/>
    <s v="HSG,148397,BUSS-SMS"/>
    <s v="SPARE PARTS; PART NAME:HOUSING; ITEM POSITION NUMBER:212; EQUIPMENT NAME:THINFILM EVAPORATOR; EQUIPMENT MAKE:BUSS-SMS-CANZLER; EQUIPMENT MODEL:LB-2800-S;MANUFACTURER PART NUMBER:148397; MANUFACTURER:BUSS-SMS-CANZLER; PART LIST:UPPERBEARING (200); PLANT:BUTENE-1"/>
    <d v="2023-02-20T00:00:00"/>
    <s v="SPARE_PARTS"/>
    <x v="2"/>
    <s v="2000"/>
    <s v="CH01"/>
    <s v="EA"/>
    <n v="1"/>
    <n v="139281.49"/>
    <n v="0"/>
    <n v="0"/>
    <n v="139281.49"/>
    <s v="ZSPR"/>
    <n v="0"/>
    <s v=""/>
    <n v="0"/>
    <n v="0"/>
    <s v="ONGC Petro additions Ltd."/>
    <s v="INR"/>
    <n v="0"/>
    <n v="0"/>
    <n v="0"/>
    <n v="0"/>
    <n v="0"/>
    <n v="0"/>
    <n v="0"/>
    <n v="0"/>
    <n v="0"/>
    <n v="0"/>
    <n v="0"/>
    <n v="0"/>
    <n v="0"/>
    <n v="0"/>
    <s v="Chemcial store"/>
    <s v="P04"/>
    <n v="315"/>
    <x v="2"/>
  </r>
  <r>
    <s v="0P4100980653"/>
    <s v="LIGHT PIPE,US2-2020129-701,SIEMENS"/>
    <s v="SPARE PARTS; PART NAME:LIGHT PIPE; EQUIPMENT NAME:GAS CHROMATOGRAPHY; EQUIPMENT MAKE:SIEMENS; ADDITIONAL INFORMATION:FPD, ASSEMBLY WITH O-RING; MANUFACTURER PART NUMBER:US2-2020129-701; MANUFACTURER:SIEMENS"/>
    <d v="2021-07-16T00:00:00"/>
    <s v="SPARE_PARTS"/>
    <x v="2"/>
    <s v="2000"/>
    <s v="CH01"/>
    <s v="EA"/>
    <n v="1"/>
    <n v="139238.57"/>
    <n v="0"/>
    <n v="0"/>
    <n v="139238.57"/>
    <s v="ZSPR"/>
    <n v="0"/>
    <s v=""/>
    <n v="0"/>
    <n v="0"/>
    <s v="ONGC Petro additions Ltd."/>
    <s v="INR"/>
    <n v="0"/>
    <n v="0"/>
    <n v="0"/>
    <n v="0"/>
    <n v="0"/>
    <n v="0"/>
    <n v="0"/>
    <n v="0"/>
    <n v="0"/>
    <n v="0"/>
    <n v="0"/>
    <n v="0"/>
    <n v="0"/>
    <n v="0"/>
    <s v="Chemcial store"/>
    <s v="P03"/>
    <n v="899"/>
    <x v="2"/>
  </r>
  <r>
    <s v="0P4100980653"/>
    <s v="LIGHT PIPE,US2-2020129-701,SIEMENS"/>
    <s v="SPARE PARTS; PART NAME:LIGHT PIPE; EQUIPMENT NAME:GAS CHROMATOGRAPHY; EQUIPMENT MAKE:SIEMENS; ADDITIONAL INFORMATION:FPD, ASSEMBLY WITH O-RING; MANUFACTURER PART NUMBER:US2-2020129-701; MANUFACTURER:SIEMENS"/>
    <d v="2021-07-16T00:00:00"/>
    <s v="SPARE_PARTS"/>
    <x v="2"/>
    <s v="2000"/>
    <s v="GS01"/>
    <s v="EA"/>
    <n v="1"/>
    <n v="139238.57"/>
    <n v="0"/>
    <n v="0"/>
    <n v="139238.57"/>
    <s v="ZSPR"/>
    <n v="0"/>
    <s v=""/>
    <n v="0"/>
    <n v="0"/>
    <s v="ONGC Petro additions Ltd."/>
    <s v="INR"/>
    <n v="0"/>
    <n v="0"/>
    <n v="0"/>
    <n v="0"/>
    <n v="0"/>
    <n v="0"/>
    <n v="0"/>
    <n v="0"/>
    <n v="0"/>
    <n v="0"/>
    <n v="0"/>
    <n v="0"/>
    <n v="0"/>
    <n v="0"/>
    <s v="General Store"/>
    <s v="P03"/>
    <n v="899"/>
    <x v="2"/>
  </r>
  <r>
    <s v="0P4104010010"/>
    <s v="CBL,3024R0698MSHLCABLE,ISGSPA"/>
    <s v="SPARE PARTS; PART NAME:MARSHALLING INTERCONNECT CABLE; DRAWING NUMBER:MPQ101-D-DR-0031; EQUIPMENT NAME:CONTROL PANEL; EQUIPMENTMAKE:IMPIANTI SISTEMA GEL S.P.A; EQUIPMENT MODEL:3024R0698CP; MANUFACTURER:IMPIANTI SISTEMA GEL S.P.A; MANUFACTURER PARTNUMBER:3024R0698MSHLCABLE; REAL MANUFACTURER:ISG"/>
    <d v="2017-08-16T00:00:00"/>
    <s v="SPARE_PARTS"/>
    <x v="4"/>
    <s v="2000"/>
    <s v="GS01"/>
    <s v="EA"/>
    <n v="2"/>
    <n v="139175.04000000001"/>
    <n v="0"/>
    <n v="0"/>
    <n v="139175.04000000001"/>
    <s v="ZSPR"/>
    <n v="0"/>
    <s v=""/>
    <n v="0"/>
    <n v="0"/>
    <s v="ONGC Petro additions Ltd."/>
    <s v="INR"/>
    <n v="0"/>
    <n v="0"/>
    <n v="0"/>
    <n v="0"/>
    <n v="0"/>
    <n v="0"/>
    <n v="0"/>
    <n v="0"/>
    <n v="0"/>
    <n v="0"/>
    <n v="0"/>
    <n v="0"/>
    <n v="0"/>
    <n v="0"/>
    <s v="General Store"/>
    <s v="P03"/>
    <n v="2329"/>
    <x v="2"/>
  </r>
  <r>
    <s v="0P4100980223"/>
    <s v="CKT BRD ASSY,SILICON,F/PWR SPLY BRD,HACH"/>
    <s v="SPARE PARTS; MATERIAL:CIRCUIT BOARD ASSEMBLY; ITEM POSITION NUMBER:SILICON; EQUIPMENT MODEL:SILICA ANALYSER; ADDITIONALINFORMATION:HACH; MANUFACTURER:SERIES 5000; PART NAME:HACH; REFERENCE:POWER SUPPLY BOARD 5000; ITEM NUMBER:4760200"/>
    <d v="2017-10-24T00:00:00"/>
    <s v="SPARE_PARTS"/>
    <x v="4"/>
    <s v="2000"/>
    <s v="GS01"/>
    <s v="EA"/>
    <n v="2"/>
    <n v="138370.04999999999"/>
    <n v="0"/>
    <n v="0"/>
    <n v="138370.04999999999"/>
    <s v="ZSPR"/>
    <n v="0"/>
    <s v=""/>
    <n v="0"/>
    <n v="0"/>
    <s v="ONGC Petro additions Ltd."/>
    <s v="INR"/>
    <n v="0"/>
    <n v="0"/>
    <n v="0"/>
    <n v="0"/>
    <n v="0"/>
    <n v="0"/>
    <n v="0"/>
    <n v="0"/>
    <n v="0"/>
    <n v="0"/>
    <n v="0"/>
    <n v="0"/>
    <n v="0"/>
    <n v="0"/>
    <s v="General Store"/>
    <s v="P03"/>
    <n v="2260"/>
    <x v="2"/>
  </r>
  <r>
    <s v="0P4102100023"/>
    <s v="VLV,SOLEN,1/4IN NPT,H9772,NORGREN"/>
    <s v="SOLENOID VALVE; MODEL:2401012.2003; TYPE:DIRECT ACTUATED POPPET; MAT, BODY:STAINLESS STEEL; CONNECTION, AIR:1/4 IN NPT; VALVEPOSITION:3/2; MANUFACTURER:NORGREN; MANUFACTURER PART NUMBER:H9772; EQUIPMENT NAME:SOLENOID VALVE; EQUIPMENT MODEL:NF8327B132, 110VDC; EQUIPMENT MAKE:ASCO VALVE"/>
    <d v="2017-02-18T00:00:00"/>
    <s v="SO_VALVES"/>
    <x v="2"/>
    <s v="2000"/>
    <s v="CH01"/>
    <s v="EA"/>
    <n v="1"/>
    <n v="138294.81"/>
    <n v="0"/>
    <n v="0"/>
    <n v="138294.81"/>
    <s v="ZSPR"/>
    <n v="0"/>
    <s v=""/>
    <n v="0"/>
    <n v="0"/>
    <s v="ONGC Petro additions Ltd."/>
    <s v="INR"/>
    <n v="0"/>
    <n v="0"/>
    <n v="0"/>
    <n v="0"/>
    <n v="0"/>
    <n v="0"/>
    <n v="0"/>
    <n v="0"/>
    <n v="0"/>
    <n v="0"/>
    <n v="0"/>
    <n v="0"/>
    <n v="0"/>
    <n v="0"/>
    <s v="Chemcial store"/>
    <s v="P03"/>
    <n v="2508"/>
    <x v="2"/>
  </r>
  <r>
    <s v="0P0802040004"/>
    <s v="O-RING,FLTR,154.3X5.7MM,SOR 80,INDUFUL"/>
    <s v="SPARE PARTS; PART NAME:O-RING, FILTER, OIL; MANUFACTURER PART NUMBER:SOR 80; MANUFACTURER:INDUFUL; DIMENSIONS:ID 154.3 X SD 5.7 MM;MATERIAL:VITON-A; DRAWING NUMBER:MGB301-D-DR-00017; ITEM POSITION NUMBER:7; EQUIPMENT NAME:RECYCLE GAS COMPRESSOR; EQUIPMENTMODEL:IDCL 3-007C0 3&quot;; SUPPLIER:KOBE STEEL; SUPPLIER PART NUMBER:20S-A55193#F7; HARDNESS:90°CSHORE"/>
    <d v="2018-01-18T00:00:00"/>
    <s v="SPARE_PARTS"/>
    <x v="2"/>
    <s v="2000"/>
    <s v="GS01"/>
    <s v="EA"/>
    <n v="2"/>
    <n v="138209.73000000001"/>
    <n v="0"/>
    <n v="0"/>
    <n v="138209.73000000001"/>
    <s v="ZSPR"/>
    <n v="0"/>
    <s v=""/>
    <n v="0"/>
    <n v="0"/>
    <s v="ONGC Petro additions Ltd."/>
    <s v="INR"/>
    <n v="0"/>
    <n v="0"/>
    <n v="0"/>
    <n v="0"/>
    <n v="0"/>
    <n v="0"/>
    <n v="0"/>
    <n v="0"/>
    <n v="0"/>
    <n v="0"/>
    <n v="0"/>
    <n v="0"/>
    <n v="0"/>
    <n v="0"/>
    <s v="General Store"/>
    <s v="P04"/>
    <n v="2174"/>
    <x v="2"/>
  </r>
  <r>
    <s v="0T1762100090"/>
    <s v="FLG,PIPE,BL,14IN,CL150,CS,A105,RF"/>
    <s v="BLIND PIPE FLANGES; DESIGN SPEC:ASME B 16.5; MAT:CARBON STEEL; MAT, SPEC:ASTM A105; FACING, FLANGE:RAISED FACE; FINISH, FLANGEFACING:125 AARH; PRESSURE DESIGNATION:ANSI CL150; SIZE:14 IN"/>
    <d v="2022-05-04T00:00:00"/>
    <s v="BL_PI_FLANGES1"/>
    <x v="2"/>
    <s v="2000"/>
    <s v="SP01"/>
    <s v="EA"/>
    <n v="17"/>
    <n v="137904.09"/>
    <n v="0"/>
    <n v="0"/>
    <n v="137904.09"/>
    <s v="ZSTO"/>
    <n v="0"/>
    <s v=""/>
    <n v="0"/>
    <n v="0"/>
    <s v="ONGC Petro additions Ltd."/>
    <s v="INR"/>
    <n v="0"/>
    <n v="0"/>
    <n v="0"/>
    <n v="0"/>
    <n v="0"/>
    <n v="0"/>
    <n v="0"/>
    <n v="0"/>
    <n v="0"/>
    <n v="0"/>
    <n v="0"/>
    <n v="0"/>
    <n v="0"/>
    <n v="0"/>
    <s v="Shutdown Plan Mt"/>
    <s v="S06"/>
    <n v="607"/>
    <x v="1"/>
  </r>
  <r>
    <s v="0P4110100015"/>
    <s v="PWR SPLY,115/230VAC,FC-PSU-UNI2450,HSMS"/>
    <s v="POWER SUPPLIES; VOLTAGE, OUTPUT:230 VAC; CURRENT, OUTPUT:50 A; VOLTAGE, INPUT:115 VAC; MANUFACTURER:HONEYWELL SAFETY MANAGEMENT;MANUFACTURER PART NUMBER:4220156; MODEL NUMBER:FC-PSU-UNI2450; EQUIPMENT NAME:DCS ESD F&amp;G SYSTEM"/>
    <d v="2023-03-03T00:00:00"/>
    <s v="POWER_SUPPLIES"/>
    <x v="4"/>
    <s v="2000"/>
    <s v="GS01"/>
    <s v="EA"/>
    <n v="1"/>
    <n v="137328.57"/>
    <n v="0"/>
    <n v="0"/>
    <n v="137328.57"/>
    <s v="ZSPR"/>
    <n v="0"/>
    <s v=""/>
    <n v="0"/>
    <n v="0"/>
    <s v="ONGC Petro additions Ltd."/>
    <s v="INR"/>
    <n v="0"/>
    <n v="0"/>
    <n v="0"/>
    <n v="0"/>
    <n v="0"/>
    <n v="0"/>
    <n v="0"/>
    <n v="0"/>
    <n v="0"/>
    <n v="0"/>
    <n v="0"/>
    <n v="0"/>
    <n v="0"/>
    <n v="0"/>
    <s v="General Store"/>
    <s v="P03"/>
    <n v="304"/>
    <x v="2"/>
  </r>
  <r>
    <s v="0P4205020279"/>
    <s v="BSHG,SUS403,3PS-47091/315,SHIN-NIP"/>
    <s v="SPARE PARTS; PART NAME:BUSHING; MANUFACTURER PART NUMBER:3PS-47091/315; MANUFACTURER:SHIN NIPPON MACHINERY CO LTD; MATERIAL:SUS403; DRAWING NUMBER:3PS-47091; ITEM POSITION NUMBER:315; EQUIPMENT NAME:CENTRIFUGAL PUMP; EQUIPMENT MAKE:SHIN NIPPON MACHINERY CO.,LTD; EQUIPMENT MODEL:8/1526 HTB -9ST; ADDITIONAL INFORMATION:PACKING BOX; EQUIPMENT MANUFACTURER PART NO: 315; CONTRACTOR DOCUMENTNUMBER: MGA108-D-DR-00021"/>
    <d v="2017-07-25T00:00:00"/>
    <s v="SPARE_PARTS"/>
    <x v="2"/>
    <s v="2000"/>
    <s v="CH01"/>
    <s v="EA"/>
    <n v="4"/>
    <n v="136576"/>
    <n v="0"/>
    <n v="0"/>
    <n v="136576"/>
    <s v="ZSPR"/>
    <n v="0"/>
    <s v=""/>
    <n v="0"/>
    <n v="0"/>
    <s v="ONGC Petro additions Ltd."/>
    <s v="INR"/>
    <n v="0"/>
    <n v="0"/>
    <n v="0"/>
    <n v="0"/>
    <n v="0"/>
    <n v="0"/>
    <n v="0"/>
    <n v="0"/>
    <n v="0"/>
    <n v="0"/>
    <n v="0"/>
    <n v="0"/>
    <n v="0"/>
    <n v="0"/>
    <s v="Chemcial store"/>
    <s v="P04"/>
    <n v="2351"/>
    <x v="2"/>
  </r>
  <r>
    <s v="0P4206020027"/>
    <s v="BSHG,BC3,3PS-62042/711,SHIN-NIP"/>
    <s v="SPARE PARTS; PART NAME:BUSHING; MANUFACTURER PART NUMBER:3PS-62042/711; MANUFACTURER:SHIN NIPPON MACHINERY CO LTD; MATERIAL:BC3;DRAWING NUMBER:3PS-62042; ITEM POSITION NUMBER:711; EQUIPMENT NAME:VERTICAL CAN PUMP; EQUIPMENT MAKE:SHIN NIPPON MACHINERY CO.,LTD; EQUIPMENT MODEL:12X19M WYR-10; ADDITIONAL INFORMATION:LOWER BEARING; EQUIPMENT MANUFACTURER PART NO: 711; CONTRACTOR DOCUMENTNUMBER: MGA103-D-DS-00011"/>
    <d v="2017-07-25T00:00:00"/>
    <s v="SPARE_PARTS"/>
    <x v="2"/>
    <s v="2000"/>
    <s v="CH01"/>
    <s v="EA"/>
    <n v="2"/>
    <n v="136576"/>
    <n v="0"/>
    <n v="0"/>
    <n v="136576"/>
    <s v="ZSPR"/>
    <n v="0"/>
    <s v=""/>
    <n v="0"/>
    <n v="0"/>
    <s v="ONGC Petro additions Ltd."/>
    <s v="INR"/>
    <n v="0"/>
    <n v="0"/>
    <n v="0"/>
    <n v="0"/>
    <n v="0"/>
    <n v="0"/>
    <n v="0"/>
    <n v="0"/>
    <n v="0"/>
    <n v="0"/>
    <n v="0"/>
    <n v="0"/>
    <n v="0"/>
    <n v="0"/>
    <s v="Chemcial store"/>
    <s v="P04"/>
    <n v="2351"/>
    <x v="2"/>
  </r>
  <r>
    <s v="0P0802040166"/>
    <s v="GSKT,NASB,VN1002540,ELLIOTT"/>
    <s v="SPARE PARTS; PART NAME:GASKET; MANUFACTURER PART NUMBER:VN1002540; MANUFACTURER:ELLIOTT TURBOMACHINERY; MATERIAL:NON-ASBESTOS;DRAWING NUMBER:E1606266; ITEM POSITION NUMBER:46; EQUIPMENT NAME:DGS CONSOLE_WATER, OIL INJECT; REAL MANUFACTURER:LIESTRITZ"/>
    <d v="2017-02-22T00:00:00"/>
    <s v="SPARE_PARTS"/>
    <x v="2"/>
    <s v="2000"/>
    <s v="GS01"/>
    <s v="EA"/>
    <n v="1"/>
    <n v="136513.42000000001"/>
    <n v="0"/>
    <n v="0"/>
    <n v="136513.42000000001"/>
    <s v="ZSPR"/>
    <n v="0"/>
    <s v=""/>
    <n v="0"/>
    <n v="0"/>
    <s v="ONGC Petro additions Ltd."/>
    <s v="INR"/>
    <n v="0"/>
    <n v="0"/>
    <n v="0"/>
    <n v="0"/>
    <n v="0"/>
    <n v="0"/>
    <n v="0"/>
    <n v="0"/>
    <n v="0"/>
    <n v="0"/>
    <n v="0"/>
    <n v="0"/>
    <n v="0"/>
    <n v="0"/>
    <s v="General Store"/>
    <s v="P04"/>
    <n v="2504"/>
    <x v="2"/>
  </r>
  <r>
    <s v="0P1141120085"/>
    <s v="BSHG,LV,TR00074511000792,SEA"/>
    <s v="ELECTRICAL ACCESSORIES; TYPE:LV BUSHING; MANUFACTURER:SEA; MANUFACTURER PART NUMBER:TR00074511000792"/>
    <d v="2017-07-26T00:00:00"/>
    <s v="AC_ELECTRICAL"/>
    <x v="4"/>
    <s v="2000"/>
    <s v="GS01"/>
    <s v="EA"/>
    <n v="3"/>
    <n v="136171.45000000001"/>
    <n v="0"/>
    <n v="0"/>
    <n v="136171.45000000001"/>
    <s v="ZSPR"/>
    <n v="0"/>
    <s v=""/>
    <n v="0"/>
    <n v="0"/>
    <s v="ONGC Petro additions Ltd."/>
    <s v="INR"/>
    <n v="0"/>
    <n v="0"/>
    <n v="0"/>
    <n v="0"/>
    <n v="0"/>
    <n v="0"/>
    <n v="0"/>
    <n v="0"/>
    <n v="0"/>
    <n v="0"/>
    <n v="0"/>
    <n v="0"/>
    <n v="0"/>
    <n v="0"/>
    <s v="General Store"/>
    <s v="P01"/>
    <n v="2350"/>
    <x v="2"/>
  </r>
  <r>
    <s v="0T2545780014"/>
    <s v="GSKT,RBR,FLR,EPDM,CL150,40IN,11KC"/>
    <s v="REINFORCED FLAT RING RUBBER GASKET; MAT:ETHYLENE-PROPYLENE RUBBER; CROSS SECTION:WITH INSERT; MAT, INSERT:STEEL; DESIGN SPEC,FLANGE(S):ASME B16.47 SERIES B; FACING, FLANGE:RAISED FACE; PRESSURE DESIGNATION:ASME CL 150; THICKNESS AT INSERT:8 MM; SIZE, PIPE,NOMINAL:40 IN; REFERENCE: 11KC"/>
    <d v="2023-08-08T00:00:00"/>
    <s v="RE_RU_FL_GASKETS"/>
    <x v="2"/>
    <s v="2000"/>
    <s v="CH01"/>
    <s v="EA"/>
    <n v="12"/>
    <n v="135974.10999999999"/>
    <n v="0"/>
    <n v="0"/>
    <n v="135974.10999999999"/>
    <s v="ZSTO"/>
    <n v="0"/>
    <s v=""/>
    <n v="0"/>
    <n v="0"/>
    <s v="ONGC Petro additions Ltd."/>
    <s v="INR"/>
    <n v="0"/>
    <n v="0"/>
    <n v="0"/>
    <n v="0"/>
    <n v="0"/>
    <n v="0"/>
    <n v="0"/>
    <n v="0"/>
    <n v="0"/>
    <n v="0"/>
    <n v="0"/>
    <n v="0"/>
    <n v="0"/>
    <n v="0"/>
    <s v="Chemcial store"/>
    <s v="S06"/>
    <n v="146"/>
    <x v="1"/>
  </r>
  <r>
    <s v="0P4110070008"/>
    <s v="MDL,FIREWALL,CTRL,CC-PCF901,HONEYWLL"/>
    <s v="INSTRUMENT SYSTEMS; TYPE:CONTROL FIREWALL MODULE; MANUFACTURER:HONEYWELL; MANUFACTURER PART NUMBER:CC-PCF901; CURRENT RATING:0.211A; VOLTAGE RATING:24 VDC; PROVIDES FTE DISTRIBUTION TO IN-CABINET NETWORK NODES(C300 CONTROLLER AND SERIES C MODULES); EQUIPMENTNAME:DCS ESD F&amp;G SYSTEM"/>
    <d v="2021-10-19T00:00:00"/>
    <s v="INSTRUMENT_SYSTEMS"/>
    <x v="4"/>
    <s v="2000"/>
    <s v="GS01"/>
    <s v="EA"/>
    <n v="3"/>
    <n v="135723.9"/>
    <n v="0"/>
    <n v="0"/>
    <n v="135723.9"/>
    <s v="ZSPR"/>
    <n v="0"/>
    <s v=""/>
    <n v="0"/>
    <n v="0"/>
    <s v="ONGC Petro additions Ltd."/>
    <s v="INR"/>
    <n v="0"/>
    <n v="0"/>
    <n v="0"/>
    <n v="0"/>
    <n v="0"/>
    <n v="0"/>
    <n v="0"/>
    <n v="0"/>
    <n v="0"/>
    <n v="0"/>
    <n v="0"/>
    <n v="0"/>
    <n v="0"/>
    <n v="0"/>
    <s v="General Store"/>
    <s v="P03"/>
    <n v="804"/>
    <x v="2"/>
  </r>
  <r>
    <s v="0P4102205503"/>
    <s v="PIST,U100181-34,SCHU-VLV"/>
    <s v="SPARE PARTS; PART NAME:PISTON; MATERIAL:S275; DRAWING NUMBER:U100181; ITEMPOSITION NUMBER:40; EQUIPMENT NAME:VALVE ACTUATOR; EQUIPMENT MAKE:SCHUF VALVE;EQUIPMENT MODEL:PKD-500; ADDITIONAL INFORMATION:UP FLOW VALVES; MANUFACTURERPART NUMBER:U100181-34; MANUFACTURER:SCHUF VALVE; ORDER NUMBER:K14448/1 //SOA12-00417/1; SAP EQUIPMENT CODE:1300020419, 1300020420, 1300032985, 1300032992"/>
    <d v="2022-09-12T00:00:00"/>
    <s v="SPARE_PARTS"/>
    <x v="2"/>
    <s v="2000"/>
    <s v="CH01"/>
    <s v="EA"/>
    <n v="1"/>
    <n v="135648.04"/>
    <n v="0"/>
    <n v="0"/>
    <n v="135648.04"/>
    <s v="ZSPR"/>
    <n v="0"/>
    <s v=""/>
    <n v="0"/>
    <n v="0"/>
    <s v="ONGC Petro additions Ltd."/>
    <s v="INR"/>
    <n v="0"/>
    <n v="0"/>
    <n v="0"/>
    <n v="0"/>
    <n v="0"/>
    <n v="0"/>
    <n v="0"/>
    <n v="0"/>
    <n v="0"/>
    <n v="0"/>
    <n v="0"/>
    <n v="0"/>
    <n v="0"/>
    <n v="0"/>
    <s v="Chemcial store"/>
    <s v="P03"/>
    <n v="476"/>
    <x v="2"/>
  </r>
  <r>
    <s v="0P4102206207"/>
    <s v="VLV PLG,400089231-163H0000,DRES-MSL"/>
    <s v="SPARE PARTS; PART NAME:VALVE PLUG; EQUIPMENT NAME:CONTROL VALVE; EQUIPMENTMAKE:DRESSER MASONEILAN; ADDITIONAL INFORMATION:N-12-275302; MANUFACTURER PARTNUMBER:400089231-163H0000; MANUFACTURER:DRESSER MASONEILAN; EQUIPMENTCODE:1300031101"/>
    <d v="2022-04-16T00:00:00"/>
    <s v="SPARE_PARTS"/>
    <x v="2"/>
    <s v="2000"/>
    <s v="SP01"/>
    <s v="EA"/>
    <n v="2"/>
    <n v="135015.29999999999"/>
    <n v="0"/>
    <n v="0"/>
    <n v="135015.29999999999"/>
    <s v="ZSPR"/>
    <n v="0"/>
    <s v=""/>
    <n v="0"/>
    <n v="0"/>
    <s v="ONGC Petro additions Ltd."/>
    <s v="INR"/>
    <n v="0"/>
    <n v="0"/>
    <n v="0"/>
    <n v="0"/>
    <n v="0"/>
    <n v="0"/>
    <n v="0"/>
    <n v="0"/>
    <n v="0"/>
    <n v="0"/>
    <n v="0"/>
    <n v="0"/>
    <n v="0"/>
    <n v="0"/>
    <s v="Shutdown Plan Mt"/>
    <s v="P03"/>
    <n v="625"/>
    <x v="2"/>
  </r>
  <r>
    <s v="0P4100980048"/>
    <s v="RGLTR+GAUGE,US2-2021638-001,SIEMENS"/>
    <s v="SPARE PARTS; PART NAME:REGULATOR &amp; GAUGE; DRAWING NUMBER:M 1; EQUIPMENT NAME:HDPE ANALYSER; EQUIPMENT MAKE:SIEMENS;MANUFACTURER:SIEMENS; MANUFACTURER PART NUMBER:US2-2021638-001; SUB ASSEMBLY:PURGE CONTROL MODULE (PCM) &amp; COOLING FAN; MODEL:0-160MODULE (MAXUM II)"/>
    <d v="2018-03-30T00:00:00"/>
    <s v="SPARE_PARTS"/>
    <x v="2"/>
    <s v="2000"/>
    <s v="CH01"/>
    <s v="EA"/>
    <n v="3"/>
    <n v="134911.45000000001"/>
    <n v="0"/>
    <n v="0"/>
    <n v="134911.45000000001"/>
    <s v="ZSPR"/>
    <n v="0"/>
    <s v=""/>
    <n v="0"/>
    <n v="0"/>
    <s v="ONGC Petro additions Ltd."/>
    <s v="INR"/>
    <n v="0"/>
    <n v="0"/>
    <n v="0"/>
    <n v="0"/>
    <n v="0"/>
    <n v="0"/>
    <n v="0"/>
    <n v="0"/>
    <n v="0"/>
    <n v="0"/>
    <n v="0"/>
    <n v="0"/>
    <n v="0"/>
    <n v="0"/>
    <s v="Chemcial store"/>
    <s v="P03"/>
    <n v="2103"/>
    <x v="2"/>
  </r>
  <r>
    <s v="0P4100980048"/>
    <s v="RGLTR+GAUGE,US2-2021638-001,SIEMENS"/>
    <s v="SPARE PARTS; PART NAME:REGULATOR &amp; GAUGE; DRAWING NUMBER:M 1; EQUIPMENT NAME:HDPE ANALYSER; EQUIPMENT MAKE:SIEMENS;MANUFACTURER:SIEMENS; MANUFACTURER PART NUMBER:US2-2021638-001; SUB ASSEMBLY:PURGE CONTROL MODULE (PCM) &amp; COOLING FAN; MODEL:0-160MODULE (MAXUM II)"/>
    <d v="2018-03-30T00:00:00"/>
    <s v="SPARE_PARTS"/>
    <x v="2"/>
    <s v="2000"/>
    <s v="GS01"/>
    <s v="EA"/>
    <n v="3"/>
    <n v="134911.45000000001"/>
    <n v="0"/>
    <n v="0"/>
    <n v="134911.45000000001"/>
    <s v="ZSPR"/>
    <n v="0"/>
    <s v=""/>
    <n v="0"/>
    <n v="0"/>
    <s v="ONGC Petro additions Ltd."/>
    <s v="INR"/>
    <n v="0"/>
    <n v="0"/>
    <n v="0"/>
    <n v="0"/>
    <n v="0"/>
    <n v="0"/>
    <n v="0"/>
    <n v="0"/>
    <n v="0"/>
    <n v="0"/>
    <n v="0"/>
    <n v="0"/>
    <n v="0"/>
    <n v="0"/>
    <s v="General Store"/>
    <s v="P03"/>
    <n v="2103"/>
    <x v="2"/>
  </r>
  <r>
    <s v="0P4614400025"/>
    <s v="MOT,SPG CHG,110VDC,F/BKR VD4"/>
    <s v="ELECTRICAL ACCESSORIES; TYPE:MOTOR,SPRING CHARGING; VOLTAGE RATING:110 VDC; FOR BREAKER, VD4; ARTICLE NUMBER:1VCR005093G0003"/>
    <d v="2017-05-16T00:00:00"/>
    <s v="AC_ELECTRICAL"/>
    <x v="4"/>
    <s v="2000"/>
    <s v="CH01"/>
    <s v="EA"/>
    <n v="5"/>
    <n v="134536.17000000001"/>
    <n v="0"/>
    <n v="0"/>
    <n v="134536.17000000001"/>
    <s v="ZSPR"/>
    <n v="0"/>
    <s v=""/>
    <n v="0"/>
    <n v="0"/>
    <s v="ONGC Petro additions Ltd."/>
    <s v="INR"/>
    <n v="0"/>
    <n v="0"/>
    <n v="0"/>
    <n v="0"/>
    <n v="0"/>
    <n v="0"/>
    <n v="0"/>
    <n v="0"/>
    <n v="0"/>
    <n v="0"/>
    <n v="0"/>
    <n v="0"/>
    <n v="0"/>
    <n v="0"/>
    <s v="Chemcial store"/>
    <s v="P01"/>
    <n v="2421"/>
    <x v="2"/>
  </r>
  <r>
    <s v="0P4100980028"/>
    <s v="MDL,PWR SPLY,US2-1481000-008,SIEMENS"/>
    <s v="SPARE PARTS; PART NAME:POWER SUPPLY MODULE; DRAWING NUMBER:M 1; EQUIPMENT NAME:HDPE ANALYSER; EQUIPMENT MAKE:SIEMENS; ADDITIONALINFORMATION:FOR GC, WITH CABLE; MANUFACTURER:SIEMENS; MANUFACTURER PART NUMBER:US2-1481000-008; SUB ASSEMBLY:POWER SUPPLIES"/>
    <d v="2018-03-30T00:00:00"/>
    <s v="SPARE_PARTS"/>
    <x v="4"/>
    <s v="2000"/>
    <s v="GS01"/>
    <s v="EA"/>
    <n v="1"/>
    <n v="133749.42000000001"/>
    <n v="0"/>
    <n v="0"/>
    <n v="133749.42000000001"/>
    <s v="ZSPR"/>
    <n v="0"/>
    <s v=""/>
    <n v="0"/>
    <n v="0"/>
    <s v="ONGC Petro additions Ltd."/>
    <s v="INR"/>
    <n v="0"/>
    <n v="0"/>
    <n v="0"/>
    <n v="0"/>
    <n v="0"/>
    <n v="0"/>
    <n v="0"/>
    <n v="0"/>
    <n v="0"/>
    <n v="0"/>
    <n v="0"/>
    <n v="0"/>
    <n v="0"/>
    <n v="0"/>
    <s v="General Store"/>
    <s v="P03"/>
    <n v="2103"/>
    <x v="2"/>
  </r>
  <r>
    <s v="0P2690910013"/>
    <s v="MULTIPLIER,37133,BERTHOLD"/>
    <s v="SPARE PARTS; PART NAME:MULTIPLIER; MANUFACTURER:BERTHOLD TECHNOLOGIES;FOR UNI-PROBE ROD DETECTOR"/>
    <d v="2018-06-23T00:00:00"/>
    <s v="SPARE_PARTS"/>
    <x v="2"/>
    <s v="2000"/>
    <s v="GS01"/>
    <s v="EA"/>
    <n v="1"/>
    <n v="133562.73000000001"/>
    <n v="0"/>
    <n v="0"/>
    <n v="133562.73000000001"/>
    <s v="ZSPR"/>
    <n v="0"/>
    <s v=""/>
    <n v="0"/>
    <n v="0"/>
    <s v="ONGC Petro additions Ltd."/>
    <s v="INR"/>
    <n v="0"/>
    <n v="0"/>
    <n v="0"/>
    <n v="0"/>
    <n v="0"/>
    <n v="0"/>
    <n v="0"/>
    <n v="0"/>
    <n v="0"/>
    <n v="0"/>
    <n v="0"/>
    <n v="0"/>
    <n v="0"/>
    <n v="0"/>
    <s v="General Store"/>
    <s v="P03"/>
    <n v="2018"/>
    <x v="2"/>
  </r>
  <r>
    <s v="0P0631060129"/>
    <s v="BLADDER,AE-PS30AG#27,KOBE"/>
    <s v="SPARE PARTS; PART NAME:BLADDER; MANUFACTURER PART NUMBER:AE-PS30AG#27; MANUFACTURER:KOBE STEEL; DRAWING NUMBER:A380864; ITEMPOSITION NUMBER:2; EQUIPMENT NAME:HYDRAULIC OIL UNIT; EQUIPMENT MAKE:KOBE STEEL; EQUIPMENT MODEL:LCM500H; ADDITIONALINFORMATION:FOR ACCUMULATOR"/>
    <d v="2020-07-11T00:00:00"/>
    <s v="SPARE_PARTS"/>
    <x v="2"/>
    <s v="2000"/>
    <s v="CH01"/>
    <s v="EA"/>
    <n v="1"/>
    <n v="132499.06"/>
    <n v="0"/>
    <n v="0"/>
    <n v="132499.06"/>
    <s v="ZSPR"/>
    <n v="0"/>
    <s v=""/>
    <n v="0"/>
    <n v="0"/>
    <s v="ONGC Petro additions Ltd."/>
    <s v="INR"/>
    <n v="0"/>
    <n v="0"/>
    <n v="0"/>
    <n v="0"/>
    <n v="0"/>
    <n v="0"/>
    <n v="0"/>
    <n v="0"/>
    <n v="0"/>
    <n v="0"/>
    <n v="0"/>
    <n v="0"/>
    <n v="0"/>
    <n v="0"/>
    <s v="Chemcial store"/>
    <s v="P04"/>
    <n v="1269"/>
    <x v="2"/>
  </r>
  <r>
    <s v="0P5551870029"/>
    <s v="CBL,EXT,330130-085-13-IN,BENTLY-N"/>
    <s v="EXTENSION CABLE; MODEL:3300 XL; TOTAL LENGTH:8.5 M; ARMOR AND CABLE:ARMORED FLUIDLOC CBL W/CON PRO; AGENCY APPROVAL:INDIA(PESO/CCOE, IECEX, ATEX); MANUFACTURER PART NUMBER:330130-085-13-IN; MANUFACTURER:BENTLY NEVADA"/>
    <d v="2018-06-14T00:00:00"/>
    <s v="EXT_CBL"/>
    <x v="4"/>
    <s v="2000"/>
    <s v="GS01"/>
    <s v="EA"/>
    <n v="5"/>
    <n v="132440"/>
    <n v="0"/>
    <n v="0"/>
    <n v="132440"/>
    <s v="ZSPR"/>
    <n v="0"/>
    <s v=""/>
    <n v="0"/>
    <n v="0"/>
    <s v="ONGC Petro additions Ltd."/>
    <s v="INR"/>
    <n v="0"/>
    <n v="0"/>
    <n v="0"/>
    <n v="0"/>
    <n v="0"/>
    <n v="0"/>
    <n v="0"/>
    <n v="0"/>
    <n v="0"/>
    <n v="0"/>
    <n v="0"/>
    <n v="0"/>
    <n v="0"/>
    <n v="0"/>
    <s v="General Store"/>
    <s v="P03"/>
    <n v="2027"/>
    <x v="2"/>
  </r>
  <r>
    <s v="0P4117050003"/>
    <s v="CPU,6ES7151-8AB01-0AB0,SIEMENS"/>
    <s v="CENTRAL PROCESSING UNIT; MODEL NUMBER: ET200S; VOLTAGE:24VDC; DIMENSION:75 X 119 X 120 MM; MODEL:SIMATIC DP; NUMBER OFINTERFACE:3(WITH THREE RJ45 PORTS) AS IO-CONTROLER, W/O BATTERY MMC REQUIRED); APPLICATION: SC-B5TM4729; FIRMWARE VERSION:V4.5;POWER LOSS:6 W; MANUFACTURER:SIEMENS; MANUFACTURER PART NUMBER:6ES7151-8AB01-0AB0"/>
    <d v="2017-09-25T00:00:00"/>
    <s v="CPU"/>
    <x v="4"/>
    <s v="2000"/>
    <s v="CH01"/>
    <s v="EA"/>
    <n v="3"/>
    <n v="132385.78"/>
    <n v="0"/>
    <n v="0"/>
    <n v="132385.78"/>
    <s v="ZSPR"/>
    <n v="0"/>
    <s v=""/>
    <n v="0"/>
    <n v="0"/>
    <s v="ONGC Petro additions Ltd."/>
    <s v="INR"/>
    <n v="0"/>
    <n v="0"/>
    <n v="0"/>
    <n v="0"/>
    <n v="0"/>
    <n v="0"/>
    <n v="0"/>
    <n v="0"/>
    <n v="0"/>
    <n v="0"/>
    <n v="0"/>
    <n v="0"/>
    <n v="0"/>
    <n v="0"/>
    <s v="Chemcial store"/>
    <s v="P03"/>
    <n v="2289"/>
    <x v="2"/>
  </r>
  <r>
    <s v="0P4100980517"/>
    <s v="COLUMN,2MX1MM,MAXUM II,R2-2,SIEMENS"/>
    <s v="COLUMN DESCRIPTION:HAYESEP R; SIEMENS ORDER NUMBER:M1923; COLUMN NUMBER:R2-2; COLUMN LENGTH:2.0 M; COLUMN ID:1.0 MM; COLUMNFUNCTION:SEP O2, N2 - CO; COLUMN MESH:80/100"/>
    <d v="2018-03-30T00:00:00"/>
    <s v="SPARE_PARTS"/>
    <x v="2"/>
    <s v="2000"/>
    <s v="GS01"/>
    <s v="EA"/>
    <n v="1"/>
    <n v="132181.99"/>
    <n v="0"/>
    <n v="0"/>
    <n v="132181.99"/>
    <s v="ZSPR"/>
    <n v="0"/>
    <s v=""/>
    <n v="0"/>
    <n v="0"/>
    <s v="ONGC Petro additions Ltd."/>
    <s v="INR"/>
    <n v="0"/>
    <n v="0"/>
    <n v="0"/>
    <n v="0"/>
    <n v="0"/>
    <n v="0"/>
    <n v="0"/>
    <n v="0"/>
    <n v="0"/>
    <n v="0"/>
    <n v="0"/>
    <n v="0"/>
    <n v="0"/>
    <n v="0"/>
    <s v="General Store"/>
    <s v="P03"/>
    <n v="2103"/>
    <x v="2"/>
  </r>
  <r>
    <s v="0P4100980532"/>
    <s v="COLUMN,1.5MX1MM,SS,MAXUM II,R1-3,SIEMENS"/>
    <s v="COLUMN DESCRIPTION:HAYESEP T; SIEMENS ORDER NUMBER:M1911; COLUMN NUMBER:R1-3; COLUMN LENGTH:1.5 M; COLUMN ID:1.0 MM; COLUMNFUNCTION:SEP C2S - C3 - C3=; COLUMN MESH:80/100; COLUMN LOAD:1.2 WT%"/>
    <d v="2018-03-30T00:00:00"/>
    <s v="SPARE_PARTS"/>
    <x v="2"/>
    <s v="2000"/>
    <s v="GS01"/>
    <s v="EA"/>
    <n v="1"/>
    <n v="132181.99"/>
    <n v="0"/>
    <n v="0"/>
    <n v="132181.99"/>
    <s v="ZSPR"/>
    <n v="0"/>
    <s v=""/>
    <n v="0"/>
    <n v="0"/>
    <s v="ONGC Petro additions Ltd."/>
    <s v="INR"/>
    <n v="0"/>
    <n v="0"/>
    <n v="0"/>
    <n v="0"/>
    <n v="0"/>
    <n v="0"/>
    <n v="0"/>
    <n v="0"/>
    <n v="0"/>
    <n v="0"/>
    <n v="0"/>
    <n v="0"/>
    <n v="0"/>
    <n v="0"/>
    <s v="General Store"/>
    <s v="P03"/>
    <n v="2103"/>
    <x v="2"/>
  </r>
  <r>
    <s v="0P4100980572"/>
    <s v="COLUMN,2MX1MM,316,MAXUM II,R2-1,SIEMENS"/>
    <s v="COLUMN DESCRIPTION:CARBOBLACK B; SIEMENS ORDER NUMBER:M1906; COLUMN NUMBER:R2-1; COLUMN LENGTH:2.0 M; COLUMN ID:1.0 MM; COLUMNFUNCTION:SEP C5+ FROM C4- FOR BF; COLUMN MESH:80/120; COLUMN LOAD:6.6%"/>
    <d v="2018-03-30T00:00:00"/>
    <s v="SPARE_PARTS"/>
    <x v="2"/>
    <s v="2000"/>
    <s v="GS01"/>
    <s v="EA"/>
    <n v="1"/>
    <n v="132181.99"/>
    <n v="0"/>
    <n v="0"/>
    <n v="132181.99"/>
    <s v="ZSPR"/>
    <n v="0"/>
    <s v=""/>
    <n v="0"/>
    <n v="0"/>
    <s v="ONGC Petro additions Ltd."/>
    <s v="INR"/>
    <n v="0"/>
    <n v="0"/>
    <n v="0"/>
    <n v="0"/>
    <n v="0"/>
    <n v="0"/>
    <n v="0"/>
    <n v="0"/>
    <n v="0"/>
    <n v="0"/>
    <n v="0"/>
    <n v="0"/>
    <n v="0"/>
    <n v="0"/>
    <s v="General Store"/>
    <s v="P03"/>
    <n v="2103"/>
    <x v="2"/>
  </r>
  <r>
    <s v="0P4100980047"/>
    <s v="RGLTR+GAUGE,US2-2021637-001,SIEMENS"/>
    <s v="SPARE PARTS; PART NAME:REGULATOR &amp; GAUGE; DRAWING NUMBER:M 1; EQUIPMENT NAME:HDPE ANALYSER; EQUIPMENT MAKE:SIEMENS;MANUFACTURER:SIEMENS; MANUFACTURER PART NUMBER:US2-2021637-001; SUB ASSEMBLY:PURGE CONTROL MODULE (PCM) &amp; COOLING FAN; MODEL:0-30MODULE (MAXUM II)"/>
    <d v="2018-03-30T00:00:00"/>
    <s v="SPARE_PARTS"/>
    <x v="2"/>
    <s v="2000"/>
    <s v="GS01"/>
    <s v="EA"/>
    <n v="3"/>
    <n v="132002.75"/>
    <n v="0"/>
    <n v="0"/>
    <n v="132002.75"/>
    <s v="ZSPR"/>
    <n v="0"/>
    <s v=""/>
    <n v="0"/>
    <n v="0"/>
    <s v="ONGC Petro additions Ltd."/>
    <s v="INR"/>
    <n v="0"/>
    <n v="0"/>
    <n v="0"/>
    <n v="0"/>
    <n v="0"/>
    <n v="0"/>
    <n v="0"/>
    <n v="0"/>
    <n v="0"/>
    <n v="0"/>
    <n v="0"/>
    <n v="0"/>
    <n v="0"/>
    <n v="0"/>
    <s v="General Store"/>
    <s v="P03"/>
    <n v="2103"/>
    <x v="2"/>
  </r>
  <r>
    <s v="0T2541370389"/>
    <s v="GSKT,SPW,CL150,SS,GPH,24IN"/>
    <s v="SPIRAL WOUND GASKETS; DESIGN SPEC:ASME/ANSI B16.20 - 1998; DESIGN SPEC, FLANGE(S):ASME B16.5; PRESSURE DESIGNATION:CL 150; MAT,WINDINGS:STAINLESS STEEL; MAT, FILLER:GRAPHITE; MAT, INNER RING:STAINLESS STEEL 316; MAT, CENTRING RING:STAINLESS STEEL 316; SIZE,PIPE, NOMINAL:24 IN"/>
    <d v="2023-06-03T00:00:00"/>
    <s v="SP_GASKETS"/>
    <x v="2"/>
    <s v="2000"/>
    <s v="SP01"/>
    <s v="EA"/>
    <n v="94"/>
    <n v="131797.57"/>
    <n v="0"/>
    <n v="0"/>
    <n v="131797.57"/>
    <s v="ZSTO"/>
    <n v="0"/>
    <s v=""/>
    <n v="0"/>
    <n v="0"/>
    <s v="ONGC Petro additions Ltd."/>
    <s v="INR"/>
    <n v="0"/>
    <n v="0"/>
    <n v="0"/>
    <n v="0"/>
    <n v="0"/>
    <n v="0"/>
    <n v="0"/>
    <n v="0"/>
    <n v="0"/>
    <n v="0"/>
    <n v="0"/>
    <n v="0"/>
    <n v="0"/>
    <n v="0"/>
    <s v="Shutdown Plan Mt"/>
    <s v="S06"/>
    <n v="212"/>
    <x v="1"/>
  </r>
  <r>
    <s v="0P3900030050"/>
    <s v="PCKG,SLV,FFKM,2H-144071/11,SANMAR"/>
    <s v="SPARE PARTS; PART NAME:PACKING,SLEEVE; MATERIAL:FFKM; DRAWING NUMBER:2H-144071; ITEM POSITION NUMBER:11; EQUIPMENT NAME:TOP ENTRYAGITATOR; EQUIPMENT MAKE:REMI PROCESS PLANT &amp; MACHINARY; ADDITIONAL INFORMATION:FOR MECHANICAL SEAL; MANUFACTURER:FLOWSERVE SANMAR;MANUFACTURER PART NUMBER:2H-144071/11; SEAL MODEL/TYPE:3.000&quot; DOUBLE INSIDE CARTRIDGE BRO"/>
    <d v="2016-02-24T00:00:00"/>
    <s v="SPARE_PARTS"/>
    <x v="2"/>
    <s v="2000"/>
    <s v="GS01"/>
    <s v="EA"/>
    <n v="2"/>
    <n v="131775.04999999999"/>
    <n v="0"/>
    <n v="0"/>
    <n v="131775.04999999999"/>
    <s v="ZSPR"/>
    <n v="0"/>
    <s v=""/>
    <n v="0"/>
    <n v="0"/>
    <s v="ONGC Petro additions Ltd."/>
    <s v="INR"/>
    <n v="0"/>
    <n v="0"/>
    <n v="0"/>
    <n v="0"/>
    <n v="0"/>
    <n v="0"/>
    <n v="0"/>
    <n v="0"/>
    <n v="0"/>
    <n v="0"/>
    <n v="0"/>
    <n v="0"/>
    <n v="0"/>
    <n v="0"/>
    <s v="General Store"/>
    <s v="P04"/>
    <n v="2868"/>
    <x v="2"/>
  </r>
  <r>
    <s v="0P4205031207"/>
    <s v="FRICT RING,26503119,HERM-PMP"/>
    <s v="SPARE PARTS; PART NAME:FRICTION RING; MATERIAL:AISI STAINLESS STEEL 316L+; MATERIAL:HARD FACE; DRAWING NUMBER:4110012190_091S; ITEMPOSITION NUMBER:503.01; EQUIPMENT NAME:PUMP; EQUIPMENT MAKE:HERMETIC-PUMPEN; EQUIPMENT MODEL:CNPKf 150x100x350A-2 ;MANUFACTURER:HERMETIC-PUMPEN; MANUFACTURER PART NUMBER:26503119"/>
    <d v="2017-11-22T00:00:00"/>
    <s v="SPARE_PARTS"/>
    <x v="2"/>
    <s v="2000"/>
    <s v="GS01"/>
    <s v="EA"/>
    <n v="1"/>
    <n v="130906.69"/>
    <n v="0"/>
    <n v="0"/>
    <n v="130906.69"/>
    <s v="ZSPR"/>
    <n v="0"/>
    <s v=""/>
    <n v="0"/>
    <n v="0"/>
    <s v="ONGC Petro additions Ltd."/>
    <s v="INR"/>
    <n v="0"/>
    <n v="0"/>
    <n v="0"/>
    <n v="0"/>
    <n v="0"/>
    <n v="0"/>
    <n v="0"/>
    <n v="0"/>
    <n v="0"/>
    <n v="0"/>
    <n v="0"/>
    <n v="0"/>
    <n v="0"/>
    <n v="0"/>
    <s v="General Store"/>
    <s v="P04"/>
    <n v="2231"/>
    <x v="2"/>
  </r>
  <r>
    <s v="0P4206020052"/>
    <s v="WEAR RING,SUS304,3PS-47087/793,SHIN-NIP"/>
    <s v="SPARE PARTS; PART NAME:WEAR RING; MANUFACTURER PART NUMBER:3PS-47087/793; MANUFACTURER:SHIN NIPPON MACHINERY CO LTD; MATERIAL:SUS304 W/H; DRAWING NUMBER:3PS-47087; ITEM POSITION NUMBER:793; EQUIPMENT NAME:VERTICAL CAN PUMP; EQUIPMENT MAKE:SHIN NIPPON MACHINERYCO., LTD; EQUIPMENT MODEL:10/1521 CZ-3; ADDITIONAL INFORMATION:LOWER BEARING; EQUIPMENT MANUFACTURER PART NO: 793; CONTRACTORDOCUMENT NUMBER: MGA103-D-DS-00031"/>
    <d v="2017-07-25T00:00:00"/>
    <s v="SPARE_PARTS"/>
    <x v="2"/>
    <s v="2000"/>
    <s v="CH01"/>
    <s v="EA"/>
    <n v="2"/>
    <n v="130440.75"/>
    <n v="0"/>
    <n v="0"/>
    <n v="130440.75"/>
    <s v="ZSPR"/>
    <n v="0"/>
    <s v=""/>
    <n v="0"/>
    <n v="0"/>
    <s v="ONGC Petro additions Ltd."/>
    <s v="INR"/>
    <n v="0"/>
    <n v="0"/>
    <n v="0"/>
    <n v="0"/>
    <n v="0"/>
    <n v="0"/>
    <n v="0"/>
    <n v="0"/>
    <n v="0"/>
    <n v="0"/>
    <n v="0"/>
    <n v="0"/>
    <n v="0"/>
    <n v="0"/>
    <s v="Chemcial store"/>
    <s v="P04"/>
    <n v="2351"/>
    <x v="2"/>
  </r>
  <r>
    <s v="0P4114090013"/>
    <s v="MDL,TACHOMETER,288062-02,BENTLY-N"/>
    <s v="SPARE PARTS; PART NAME:TACHOMETER MODULE; EQUIPMENT NAME:VIBRATION MONITORING SYSTEMS; EQUIPMENT MAKE:BENTLY NEVADA; EQUIPMENTMODEL:3500/50; MANUFACTURER:BENTLY NEVADA; MANUFACTURER PART NUMBER:288062-02; COMPLETE MODULE NUMBER:3500/50-01-01-01"/>
    <d v="2018-08-16T00:00:00"/>
    <s v="SPARE_PARTS"/>
    <x v="2"/>
    <s v="2000"/>
    <s v="SP01"/>
    <s v="EA"/>
    <n v="1"/>
    <n v="130177.83"/>
    <n v="0"/>
    <n v="0"/>
    <n v="130177.83"/>
    <s v="ZSPR"/>
    <n v="0"/>
    <s v=""/>
    <n v="0"/>
    <n v="0"/>
    <s v="ONGC Petro additions Ltd."/>
    <s v="INR"/>
    <n v="0"/>
    <n v="0"/>
    <n v="0"/>
    <n v="0"/>
    <n v="0"/>
    <n v="0"/>
    <n v="0"/>
    <n v="0"/>
    <n v="0"/>
    <n v="0"/>
    <n v="0"/>
    <n v="0"/>
    <n v="0"/>
    <n v="0"/>
    <s v="Shutdown Plan Mt"/>
    <s v="P03"/>
    <n v="1964"/>
    <x v="2"/>
  </r>
  <r>
    <s v="0P4110070011"/>
    <s v="MDL,INP,16CH,FC-SDI-1624,HONEYWLL"/>
    <s v="INSTRUMENT SYSTEMS; TYPE:SAFE DIGITAL INPUT MODULE; MANUFACTURER:HONEYWELL; MANUFACTURER PART NUMBER:FC-SDI-1624; VOLTAGE RATING:24VDC; NUMBER OF CHANNEL:16; EQUIPMENT NAME:DCS ESD F&amp;G SYSTEM"/>
    <d v="2023-05-16T00:00:00"/>
    <s v="INSTRUMENT_SYSTEMS"/>
    <x v="4"/>
    <s v="2000"/>
    <s v="GS01"/>
    <s v="EA"/>
    <n v="6"/>
    <n v="129540"/>
    <n v="0"/>
    <n v="0"/>
    <n v="129540"/>
    <s v="ZSPR"/>
    <n v="0"/>
    <s v=""/>
    <n v="0"/>
    <n v="0"/>
    <s v="ONGC Petro additions Ltd."/>
    <s v="INR"/>
    <n v="0"/>
    <n v="0"/>
    <n v="0"/>
    <n v="0"/>
    <n v="0"/>
    <n v="0"/>
    <n v="0"/>
    <n v="0"/>
    <n v="0"/>
    <n v="0"/>
    <n v="0"/>
    <n v="0"/>
    <n v="0"/>
    <n v="0"/>
    <s v="General Store"/>
    <s v="P03"/>
    <n v="230"/>
    <x v="2"/>
  </r>
  <r>
    <s v="0P4102200883"/>
    <s v="LEVERAGE ASSY,361059/XX,METSO"/>
    <s v="SPARE PARTS; PART NAME:LEVERAGE ASSEMBLY; EQUIPMENT NAME:BALL CONTROL VALVE; EQUIPMENT MAKE:METSO AUTOMATION; EQUIPMENTMODEL:BC/BJ/B1C/B1J 8,9/XX; MANUFACTURER:METSO AUTOMATION; MANUFACTURER PART NUMBER:361059/XX; LEVERAGE ASSEMBLY CONSISTS OF,_x000a_PARTID      DESCRIPTION      MATERIAL                 QTY_x000a_6930802      LEVER ARM        EN 1563-GJS-400-15+ENP   1 PCS_x000a_7250400CONNECTION ARM   CARBON STEEL+PTFE        2 PCS_x000a_177270       BEARING UNIT     EN 1563-GJS-500-7        1 PCS_x000a_2509         O-RINGNITRILE, NBR             2 PCS_x000a_4401         RETAINER RING    DIN 17222-C67            2 PCS_x000a_4430         SUPPORT RING     CARBONSTEEL             2 PCS_x000a_H052251      SHEET RING       BRASS                    1 PCS"/>
    <d v="2018-01-13T00:00:00"/>
    <s v="SPARE_PARTS"/>
    <x v="2"/>
    <s v="2000"/>
    <s v="GS01"/>
    <s v="ST"/>
    <n v="4"/>
    <n v="129406.42"/>
    <n v="0"/>
    <n v="0"/>
    <n v="129406.42"/>
    <s v="ZSPR"/>
    <n v="0"/>
    <s v=""/>
    <n v="0"/>
    <n v="0"/>
    <s v="ONGC Petro additions Ltd."/>
    <s v="INR"/>
    <n v="0"/>
    <n v="0"/>
    <n v="0"/>
    <n v="0"/>
    <n v="0"/>
    <n v="0"/>
    <n v="0"/>
    <n v="0"/>
    <n v="0"/>
    <n v="0"/>
    <n v="0"/>
    <n v="0"/>
    <n v="0"/>
    <n v="0"/>
    <s v="General Store"/>
    <s v="P03"/>
    <n v="2179"/>
    <x v="2"/>
  </r>
  <r>
    <s v="0P0802090063"/>
    <s v="ANNUNCIATOR,159810000,DOLD"/>
    <s v="SPARE PARTS; PART NAME:ANNUNCIATOR; EQUIPMENT NAME:COMPRESSOR; EQUIPMENTMAKE:AERZEN; EQUIPMENT MODEL:VM-140; MANUFACTURER PART NUMBER:159810000;MANUFACTURER:DOLD &amp; SOHNE KG; VOLTAGE RATING:24 VDC; ANNUNCIATORS MODEL:EH9997"/>
    <d v="2020-07-16T00:00:00"/>
    <s v="SPARE_PARTS"/>
    <x v="4"/>
    <s v="2000"/>
    <s v="CH01"/>
    <s v="EA"/>
    <n v="2"/>
    <n v="128610.18"/>
    <n v="0"/>
    <n v="0"/>
    <n v="128610.18"/>
    <s v="ZSPR"/>
    <n v="0"/>
    <s v=""/>
    <n v="0"/>
    <n v="0"/>
    <s v="ONGC Petro additions Ltd."/>
    <s v="INR"/>
    <n v="0"/>
    <n v="0"/>
    <n v="0"/>
    <n v="0"/>
    <n v="0"/>
    <n v="0"/>
    <n v="0"/>
    <n v="0"/>
    <n v="0"/>
    <n v="0"/>
    <n v="0"/>
    <n v="0"/>
    <n v="0"/>
    <n v="0"/>
    <s v="Chemcial store"/>
    <s v="P03"/>
    <n v="1264"/>
    <x v="2"/>
  </r>
  <r>
    <s v="0P0631060084"/>
    <s v="SEAL KIT,UC-1000M21A-10A#03,KOBE"/>
    <s v="SPARE PARTS; PART NAME:SEAL KIT; MANUFACTURER PART NUMBER:UC-1000M21A-10A#03; MANUFACTURER:KOBE STEEL; DRAWING NUMBER:UC-1000J10G;ITEM POSITION NUMBER:52/53; EQUIPMENT NAME:PELLETIZER; EQUIPMENT MAKE:KOBE STEEL; EQUIPMENT MODEL:LCM500H; FOR HYDRAULIC CYLINDER(CUTTER SHAFT MOVING); SUB ASSY:DRIVE HOUSING ASS'Y"/>
    <d v="2017-02-09T00:00:00"/>
    <s v="SPARE_PARTS"/>
    <x v="2"/>
    <s v="2000"/>
    <s v="GS01"/>
    <s v="EA"/>
    <n v="1"/>
    <n v="128457.42"/>
    <n v="0"/>
    <n v="0"/>
    <n v="128457.42"/>
    <s v="ZSPR"/>
    <n v="0"/>
    <s v=""/>
    <n v="0"/>
    <n v="0"/>
    <s v="ONGC Petro additions Ltd."/>
    <s v="INR"/>
    <n v="0"/>
    <n v="0"/>
    <n v="0"/>
    <n v="0"/>
    <n v="0"/>
    <n v="0"/>
    <n v="0"/>
    <n v="0"/>
    <n v="0"/>
    <n v="0"/>
    <n v="0"/>
    <n v="0"/>
    <n v="0"/>
    <n v="0"/>
    <s v="General Store"/>
    <s v="P04"/>
    <n v="2517"/>
    <x v="2"/>
  </r>
  <r>
    <s v="0P3034070913"/>
    <s v="O-RING,FFKM,C01383AP0D/111.04,EAGLEBUR"/>
    <s v="SPARE PARTS; PART NAME:O-RING; MATERIAL:PERFLUOROELASTOMER; DRAWING NUMBER:C01383 AP 0D; ITEM POSITION NUMBER:111.04; EQUIPMENTNAME:CAUSTIC CIRCULATION PUMP; EQUIPMENT MODEL:ZF80-2200,ZF25-2200,ZF25-2315; ADDITIONAL INFORMATION:SLEEVE,FOR MECHANICAL SEAL;MANUFACTURER:EAGLE BURGMANN; MANUFACTURER PART NUMBER:C01383AP0D/111.04; EQUIPMENT NAME:WATER CIRCULATION PUMP, FEED PUMPS SPENTCAUSTIC OXIDN"/>
    <d v="2023-10-09T00:00:00"/>
    <s v="SPARE_PARTS"/>
    <x v="2"/>
    <s v="2000"/>
    <s v="CH01"/>
    <s v="EA"/>
    <n v="2"/>
    <n v="127623.42"/>
    <n v="0"/>
    <n v="0"/>
    <n v="127623.42"/>
    <s v="ZSPR"/>
    <n v="0"/>
    <s v=""/>
    <n v="0"/>
    <n v="0"/>
    <s v="ONGC Petro additions Ltd."/>
    <s v="INR"/>
    <n v="0"/>
    <n v="0"/>
    <n v="0"/>
    <n v="0"/>
    <n v="0"/>
    <n v="0"/>
    <n v="0"/>
    <n v="0"/>
    <n v="0"/>
    <n v="0"/>
    <n v="0"/>
    <n v="0"/>
    <n v="0"/>
    <n v="0"/>
    <s v="Chemcial store"/>
    <s v="P04"/>
    <n v="84"/>
    <x v="2"/>
  </r>
  <r>
    <s v="0T1788030148"/>
    <s v="BL,LINE,SPCT,24IN,CL300,CS,A105,FF"/>
    <s v="SPECTACLE LINE BLINDS; MAT:CARBON STEEL; SIZE:24 IN; PRESSURE DESIGNATION:ANSI CL300; MAT, SPEC:ASTM A105; DESIGN SPEC:ASME B16.48; FINISH, FLANGE FACING:125 AARH; FACING, FLANGE:FULL FACE"/>
    <d v="2022-08-24T00:00:00"/>
    <s v="SP_LI_BLINDS2"/>
    <x v="2"/>
    <s v="2000"/>
    <s v="SP01"/>
    <s v="EA"/>
    <n v="2"/>
    <n v="127000"/>
    <n v="0"/>
    <n v="0"/>
    <n v="127000"/>
    <s v="ZSTO"/>
    <n v="0"/>
    <s v=""/>
    <n v="0"/>
    <n v="0"/>
    <s v="ONGC Petro additions Ltd."/>
    <s v="INR"/>
    <n v="0"/>
    <n v="0"/>
    <n v="0"/>
    <n v="0"/>
    <n v="0"/>
    <n v="0"/>
    <n v="0"/>
    <n v="0"/>
    <n v="0"/>
    <n v="0"/>
    <n v="0"/>
    <n v="0"/>
    <n v="0"/>
    <n v="0"/>
    <s v="Shutdown Plan Mt"/>
    <s v="S06"/>
    <n v="495"/>
    <x v="1"/>
  </r>
  <r>
    <s v="0P0802030176"/>
    <s v="STRNR,STEM,633805-20,ELLIOTT"/>
    <s v="SPARE PARTS; PART NAME:STEAM STRAINER; MANUFACTURER PART NUMBER:633805-20; MANUFACTURER:ELLIOTT TURBOMACHINERY; EQUIPMENT NAME:DGSCONSOLE_WATER, OIL INJECT"/>
    <d v="2017-02-22T00:00:00"/>
    <s v="SPARE_PARTS"/>
    <x v="2"/>
    <s v="2000"/>
    <s v="GS01"/>
    <s v="EA"/>
    <n v="1"/>
    <n v="126989.34"/>
    <n v="0"/>
    <n v="0"/>
    <n v="126989.34"/>
    <s v="ZSPR"/>
    <n v="0"/>
    <s v=""/>
    <n v="0"/>
    <n v="0"/>
    <s v="ONGC Petro additions Ltd."/>
    <s v="INR"/>
    <n v="0"/>
    <n v="0"/>
    <n v="0"/>
    <n v="0"/>
    <n v="0"/>
    <n v="0"/>
    <n v="0"/>
    <n v="0"/>
    <n v="0"/>
    <n v="0"/>
    <n v="0"/>
    <n v="0"/>
    <n v="0"/>
    <n v="0"/>
    <s v="General Store"/>
    <s v="P04"/>
    <n v="2504"/>
    <x v="2"/>
  </r>
  <r>
    <s v="0P0802040313"/>
    <s v="GSKT,NK4238-1,ELLIOTT"/>
    <s v="SPARE PARTS; PART NAME:GASKET; MANUFACTURER PART NUMBER:NK4238-1; MANUFACTURER:ELLIOTT TURBOMACHINERY; DRAWING NUMBER:NP2149; ITEMPOSITION NUMBER:18; EQUIPMENT NAME:DGS CONSOLE_WATER, OIL INJECT; ADDITIONAL INFORMATION:FOR T&amp;T VALVE ASSEMBLY; REALMANUFACTURER:GIMPEL"/>
    <d v="2023-07-22T00:00:00"/>
    <s v="SPARE_PARTS"/>
    <x v="2"/>
    <s v="2000"/>
    <s v="GS01"/>
    <s v="EA"/>
    <n v="2"/>
    <n v="126989.34"/>
    <n v="0"/>
    <n v="0"/>
    <n v="126989.34"/>
    <s v="ZSPR"/>
    <n v="0"/>
    <s v=""/>
    <n v="0"/>
    <n v="0"/>
    <s v="ONGC Petro additions Ltd."/>
    <s v="INR"/>
    <n v="0"/>
    <n v="0"/>
    <n v="0"/>
    <n v="0"/>
    <n v="0"/>
    <n v="0"/>
    <n v="0"/>
    <n v="0"/>
    <n v="0"/>
    <n v="0"/>
    <n v="0"/>
    <n v="0"/>
    <n v="0"/>
    <n v="0"/>
    <s v="General Store"/>
    <s v="P04"/>
    <n v="163"/>
    <x v="2"/>
  </r>
  <r>
    <s v="0P0802040317"/>
    <s v="GSKT,NK5301-1,ELLIOTT"/>
    <s v="SPARE PARTS; PART NAME:GASKET; MANUFACTURER PART NUMBER:NK5301-1; MANUFACTURER:ELLIOTT TURBOMACHINERY; DRAWING NUMBER:NP1993; ITEMPOSITION NUMBER:38; EQUIPMENT NAME:DGS CONSOLE_WATER, OIL INJECT; ADDITIONAL INFORMATION:FOR T&amp;T VALVE ASSEMBLY; REALMANUFACTURER:GIMPEL"/>
    <d v="2023-07-22T00:00:00"/>
    <s v="SPARE_PARTS"/>
    <x v="2"/>
    <s v="2000"/>
    <s v="GS01"/>
    <s v="EA"/>
    <n v="2"/>
    <n v="126989.34"/>
    <n v="0"/>
    <n v="0"/>
    <n v="126989.34"/>
    <s v="ZSPR"/>
    <n v="0"/>
    <s v=""/>
    <n v="0"/>
    <n v="0"/>
    <s v="ONGC Petro additions Ltd."/>
    <s v="INR"/>
    <n v="0"/>
    <n v="0"/>
    <n v="0"/>
    <n v="0"/>
    <n v="0"/>
    <n v="0"/>
    <n v="0"/>
    <n v="0"/>
    <n v="0"/>
    <n v="0"/>
    <n v="0"/>
    <n v="0"/>
    <n v="0"/>
    <n v="0"/>
    <s v="General Store"/>
    <s v="P04"/>
    <n v="163"/>
    <x v="2"/>
  </r>
  <r>
    <s v="0P4102206281"/>
    <s v="ACTR SET,2174+3026+2268+2266+,ARCA"/>
    <s v="SPARE PARTS; PART NAME:ACTUATOR SET; EQUIPMENT NAME:GLOBE VALVE; EQUIPMENTMAKE:ARCA REGLER GMBH; MANUFACTURER:ARCA REGLER; SEAL+GUIDE ELEMENT CONSISTING:SUB PART-1.MANUFACTURER PART NUMBER:2174647; MANUFACTURER:ARCA REGLER GMBH;DRAWING NUMBER:300654AK 11 J-MM 7811; ITEM POSITION NUMBER:3, 5, 6, 17, 18, 26,28, 38; EQUIPMENT NAME:GLOBE VALVE; EQUIPMENT MAKE:LINDE IMPIANTIITALIA SPA;EQUIPMENT MODEL:812-234 2-DWK 0; EACH SET WILL CONTAIN QUANTITY AS PER DRAWING;SUB PART-2.PART NAME:PISTON GUIDE; MANUFACTURER PART NUMBER:3026585;MANUFACTURER:LINDE AG; MATERIAL:TURCITE T47; DRAWINGNUMBER:300654; ITEM POSITIONNUMBER:78; EQUIPMENT NAME:GLOBE VALVE; FOR ACTUATOR; MODEL:812-234 2-DWK 0;EQUIPMENT MODEL:8C7-P1/CLASS 300/ 3&quot;/ CVS 116 EQ%, 8C7-P1-LK1-LN /CLASS 300/3&quot;/CVS 95 EQ%; EACH SET WILL CONTAIN 02 QUANTITY; SUB PART-3.PART NAME:PISTONSEAL; MANUFACTURER PART NUMBER:2268841; MANUFACTURER:LINDE AG; MATERIAL:PTFE 20;DRAWINGNUMBER:300654; ITEM POSITION NUMBER:79; EQUIPMENT NAME:GLOBE VALVE; FORACTUATOR; MODEL:812-234 2-DWK; EQUIPMENT MODEL:8C7-P1/CLASS300/ 3&quot;/ CVS 116 EQ%,8C7-P1-LK1-LN /CLASS 300/ 3&quot;/CVS 95 EQ%; EACH SET WILL CONTAIN 02 QUANTITY; SUBPART-4.PART NAME:O-RING; MANUFACTURER PART NUMBER:2266999; MANUFACTURER:LINDEAG; MATERIAL:PERBUNAN-NBR; DRAWINGNUMBER:300654; ITEM POSITION NUMBER:69;EQUIPMENT NAME:GLOBE VALVE; FOR ACTUATOR; MODEL:812-234 2-DWK 0; EQUIPMENTMODEL:8C7-P1/CLASS 300/ 3&quot;/ CVS 116 EQ%, 8C7-P1-LK1-LN /CLASS 300/ 3&quot;/CVS 95EQ%; EACH SET WILL CONTAIN 01 QUANTITY; TOTAL MATERIAL DETAILS: THE GUIDING ANDSEALING ELEMENTS CONSISTS OF THE FOLLOWING ITEMS: 1) 1X SLIDE BEARING 23/20X25;POSITION NO:5; PART NUMBER:2170517; 2) 1X GASKET 30/20X10, 4; POSITION NO:3;PART NUMBER:2170523; 3) 1X O-RING 30X4; POSITION NO:6; PART NUMBER:2103567; 4)1XHEX NUT A2-70; POSITION NO:18; PART NUMBER:2242442; 4) 1X O-RING 10X2,5;POSITION NO:26; PART NUMBER:2127725; 5) 1X O-RING 16X3; POSITION NO:28; PARTNUMBER:2165756; 6) 1X O-RING 33X2; POSITION NO:38; PART NUMBER:2249954; 7) 1XGASKET; POSITION NO:79; PART NUMBER:2268841; 8) 2X GUIDING BELT; POSITION NO:78;PART NUMBER:3026585; 9) 2X O-RING; POSITION NO:69; PART NUMBER:2266999; 10) 3XGASKET; POSITION NO:24; PART NUMBER:2173334; 11) 1X PROTECTIVE CAP G1/8-Ø16;POSITION NO:41; PART NUMBER:2172821"/>
    <d v="2022-12-28T00:00:00"/>
    <s v="SPARE_PARTS"/>
    <x v="2"/>
    <s v="2000"/>
    <s v="SP01"/>
    <s v="ST"/>
    <n v="2"/>
    <n v="125958.88"/>
    <n v="0"/>
    <n v="0"/>
    <n v="125958.88"/>
    <s v="ZSPR"/>
    <n v="0"/>
    <s v=""/>
    <n v="0"/>
    <n v="0"/>
    <s v="ONGC Petro additions Ltd."/>
    <s v="INR"/>
    <n v="0"/>
    <n v="0"/>
    <n v="0"/>
    <n v="0"/>
    <n v="0"/>
    <n v="0"/>
    <n v="0"/>
    <n v="0"/>
    <n v="0"/>
    <n v="0"/>
    <n v="0"/>
    <n v="0"/>
    <n v="0"/>
    <n v="0"/>
    <s v="Shutdown Plan Mt"/>
    <s v="P03"/>
    <n v="369"/>
    <x v="2"/>
  </r>
  <r>
    <s v="0P4102270004"/>
    <s v="PIPE,CYL,Al,H083762,METSO"/>
    <s v="SPARE PARTS; PART NAME:PIPE,CYLINDER; MATERIAL:ALUMINIUM ALLOY; DRAWING NUMBER:1179340; ITEM POSITION NUMBER:8,6; EQUIPMENTNAME:ACTUATOR; EQUIPMENT MAKE:METSO AUTOMATION; EQUIPMENT MODEL:B1JU12/55; MANUFACTURER:METSO AUTOMATION; MANUFACTURER PARTNUMBER:H083762"/>
    <d v="2017-02-18T00:00:00"/>
    <s v="SPARE_PARTS"/>
    <x v="2"/>
    <s v="2000"/>
    <s v="GS01"/>
    <s v="EA"/>
    <n v="3"/>
    <n v="125680.86"/>
    <n v="0"/>
    <n v="0"/>
    <n v="125680.86"/>
    <s v="ZSPR"/>
    <n v="0"/>
    <s v=""/>
    <n v="0"/>
    <n v="0"/>
    <s v="ONGC Petro additions Ltd."/>
    <s v="INR"/>
    <n v="0"/>
    <n v="0"/>
    <n v="0"/>
    <n v="0"/>
    <n v="0"/>
    <n v="0"/>
    <n v="0"/>
    <n v="0"/>
    <n v="0"/>
    <n v="0"/>
    <n v="0"/>
    <n v="0"/>
    <n v="0"/>
    <n v="0"/>
    <s v="General Store"/>
    <s v="P03"/>
    <n v="2508"/>
    <x v="2"/>
  </r>
  <r>
    <s v="0P4102270005"/>
    <s v="PIPE,CYL,Al,H083763,METSO"/>
    <s v="SPARE PARTS; PART NAME:PIPE,CYLINDER; MATERIAL:ALUMINIUM ALLOY; DRAWING NUMBER:1179340; ITEM POSITION NUMBER:8,6; EQUIPMENTNAME:ACTUATOR; EQUIPMENT MAKE:METSO AUTOMATION; EQUIPMENT MODEL:B1JU16/55; MANUFACTURER:METSO AUTOMATION; MANUFACTURER PARTNUMBER:H083763"/>
    <d v="2017-02-18T00:00:00"/>
    <s v="SPARE_PARTS"/>
    <x v="2"/>
    <s v="2000"/>
    <s v="GS01"/>
    <s v="EA"/>
    <n v="2"/>
    <n v="125465.9"/>
    <n v="0"/>
    <n v="0"/>
    <n v="125465.9"/>
    <s v="ZSPR"/>
    <n v="0"/>
    <s v=""/>
    <n v="0"/>
    <n v="0"/>
    <s v="ONGC Petro additions Ltd."/>
    <s v="INR"/>
    <n v="0"/>
    <n v="0"/>
    <n v="0"/>
    <n v="0"/>
    <n v="0"/>
    <n v="0"/>
    <n v="0"/>
    <n v="0"/>
    <n v="0"/>
    <n v="0"/>
    <n v="0"/>
    <n v="0"/>
    <n v="0"/>
    <n v="0"/>
    <s v="General Store"/>
    <s v="P03"/>
    <n v="2508"/>
    <x v="2"/>
  </r>
  <r>
    <s v="0P0802030029"/>
    <s v="PIST,BAL,30X21MM,GHS 035913-256,KOSAKA"/>
    <s v="SPARE PARTS; PART NAME:PISTON, BALANCE; MANUFACTURER PART NUMBER:GHS 035913-256; MANUFACTURER:KOSAKA LABORATORY; DIMENSIONS:D 30 XLG 21 MM; MATERIAL:SUJ2; DRAWING NUMBER:MGB301-D-DR-00013; ITEM POSITION NUMBER:256; EQUIPMENT NAME:RECYCLE GAS COMPRESSOR;EQUIPMENT MODEL:GH-R2T-108; ADDITIONAL INFORMATION:FOR OIL PUMP; SUPPLIER:KOBE STEEL; SUPPLIER PART NUMBER:20S-A54779#14"/>
    <d v="2018-01-18T00:00:00"/>
    <s v="SPARE_PARTS"/>
    <x v="2"/>
    <s v="2000"/>
    <s v="GS01"/>
    <s v="EA"/>
    <n v="4"/>
    <n v="125310.21"/>
    <n v="0"/>
    <n v="0"/>
    <n v="125310.21"/>
    <s v="ZSPR"/>
    <n v="0"/>
    <s v=""/>
    <n v="0"/>
    <n v="0"/>
    <s v="ONGC Petro additions Ltd."/>
    <s v="INR"/>
    <n v="0"/>
    <n v="0"/>
    <n v="0"/>
    <n v="0"/>
    <n v="0"/>
    <n v="0"/>
    <n v="0"/>
    <n v="0"/>
    <n v="0"/>
    <n v="0"/>
    <n v="0"/>
    <n v="0"/>
    <n v="0"/>
    <n v="0"/>
    <s v="General Store"/>
    <s v="P04"/>
    <n v="2174"/>
    <x v="2"/>
  </r>
  <r>
    <s v="0T3345960003"/>
    <s v="SHT/PLT,MET,MS,IS2062,6000X1000X3MM"/>
    <s v="SOLID METALLIC SHEETS/PLATES; MAT:MILD STEEL; MAT, SPEC:IS 2062; SIZE:6000 X1000 MM; THICKNESS:3 MM"/>
    <d v="2023-12-11T00:00:00"/>
    <s v="ME_SO_SHEETS_PLATE"/>
    <x v="2"/>
    <s v="2000"/>
    <s v="CH01"/>
    <s v="MT"/>
    <n v="1.6359999999999999"/>
    <n v="125008.74"/>
    <n v="0"/>
    <n v="0"/>
    <n v="125008.74"/>
    <s v="ZSTO"/>
    <n v="0"/>
    <s v=""/>
    <n v="0"/>
    <n v="0"/>
    <s v="ONGC Petro additions Ltd."/>
    <s v="INR"/>
    <n v="0"/>
    <n v="0"/>
    <n v="0"/>
    <n v="0"/>
    <n v="0"/>
    <n v="0"/>
    <n v="0"/>
    <n v="0"/>
    <n v="0"/>
    <n v="0"/>
    <n v="0"/>
    <n v="0"/>
    <n v="0"/>
    <n v="0"/>
    <s v="Chemcial store"/>
    <s v="S06"/>
    <n v="21"/>
    <x v="1"/>
  </r>
  <r>
    <s v="0P4165010037"/>
    <s v="BKPLN ASSY BRD,80439SE,AMETEK"/>
    <s v="SPARE PARTS; PART NAME:BACKPLANE ASSEMBLY BOARD; MANUFACTURER PART NUMBER:80439SE; MANUFACTURER:AMETEK; DRAWINGNUMBER:BB1002-D-DR-00005; EQUIPMENT NAME:ANALYZER SYSTEMS; SUPPLIER:CHEMTROLS"/>
    <d v="2018-03-30T00:00:00"/>
    <s v="SPARE_PARTS"/>
    <x v="2"/>
    <s v="2000"/>
    <s v="GS01"/>
    <s v="EA"/>
    <n v="1"/>
    <n v="124972.29"/>
    <n v="0"/>
    <n v="0"/>
    <n v="124972.29"/>
    <s v="ZSPR"/>
    <n v="0"/>
    <s v=""/>
    <n v="0"/>
    <n v="0"/>
    <s v="ONGC Petro additions Ltd."/>
    <s v="INR"/>
    <n v="0"/>
    <n v="0"/>
    <n v="0"/>
    <n v="0"/>
    <n v="0"/>
    <n v="0"/>
    <n v="0"/>
    <n v="0"/>
    <n v="0"/>
    <n v="0"/>
    <n v="0"/>
    <n v="0"/>
    <n v="0"/>
    <n v="0"/>
    <s v="General Store"/>
    <s v="P03"/>
    <n v="2103"/>
    <x v="2"/>
  </r>
  <r>
    <s v="0P4165010341"/>
    <s v="CBL,CONN,30M,MU-KFTA30,HONEYWLL"/>
    <s v="ADAPTORS, CABLE CONNECTOR; TYPE:FTA; MANUFACTURER:HONEYWELL; :51201420-030; MODEL NUMBER:MU-KFTA30; LENGTH:30 M; EQUIPMENT NAME:DCSESD F&amp;G SYSTEM"/>
    <d v="2016-06-29T00:00:00"/>
    <s v="CA_ADAPTORS"/>
    <x v="4"/>
    <s v="2000"/>
    <s v="GS01"/>
    <s v="EA"/>
    <n v="5"/>
    <n v="124175"/>
    <n v="0"/>
    <n v="0"/>
    <n v="124175"/>
    <s v="ZSPR"/>
    <n v="0"/>
    <s v=""/>
    <n v="0"/>
    <n v="0"/>
    <s v="ONGC Petro additions Ltd."/>
    <s v="INR"/>
    <n v="0"/>
    <n v="0"/>
    <n v="0"/>
    <n v="0"/>
    <n v="0"/>
    <n v="0"/>
    <n v="0"/>
    <n v="0"/>
    <n v="0"/>
    <n v="0"/>
    <n v="0"/>
    <n v="0"/>
    <n v="0"/>
    <n v="0"/>
    <s v="General Store"/>
    <s v="P03"/>
    <n v="2742"/>
    <x v="2"/>
  </r>
  <r>
    <s v="0P4100980573"/>
    <s v="COLUMN,15MX0.53MM,MAXUM II,L1-1,SIEMENS"/>
    <s v="COLUMN DESCRIPTION:2.0UM CP-WAX 52 CB; SIEMENS ORDER NUMBER:M1897; COLUMN NUMBER:L1-1; COLUMN LENGTH:15 M; COLUMN ID:0.53 MM;COLUMN FUNCTION:BACKFLUSH OF C8+-AROMATICS; COLUMN LOAD:2.0 UM"/>
    <d v="2018-03-30T00:00:00"/>
    <s v="SPARE_PARTS"/>
    <x v="2"/>
    <s v="2000"/>
    <s v="GS01"/>
    <s v="EA"/>
    <n v="1"/>
    <n v="124170.3"/>
    <n v="0"/>
    <n v="0"/>
    <n v="124170.3"/>
    <s v="ZSPR"/>
    <n v="0"/>
    <s v=""/>
    <n v="0"/>
    <n v="0"/>
    <s v="ONGC Petro additions Ltd."/>
    <s v="INR"/>
    <n v="0"/>
    <n v="0"/>
    <n v="0"/>
    <n v="0"/>
    <n v="0"/>
    <n v="0"/>
    <n v="0"/>
    <n v="0"/>
    <n v="0"/>
    <n v="0"/>
    <n v="0"/>
    <n v="0"/>
    <n v="0"/>
    <n v="0"/>
    <s v="General Store"/>
    <s v="P03"/>
    <n v="2103"/>
    <x v="2"/>
  </r>
  <r>
    <s v="0P4110070012"/>
    <s v="MDL,INP,16CH,FC-SDIL-1608,HONEYWLL"/>
    <s v="INSTRUMENT SYSTEMS; TYPE:SAFE DIGITAL LINE INPUT MODULE; MANUFACTURER:HONEYWELL; MANUFACTURER PART NUMBER:FC-SDIL-1608; WITH EARTHFAULT; NUMBER OF CHANNEL:16;; EQUIPMENT NAME:DCS ESD F&amp;G SYSTEM"/>
    <d v="2020-11-23T00:00:00"/>
    <s v="INSTRUMENT_SYSTEMS"/>
    <x v="4"/>
    <s v="2000"/>
    <s v="GS01"/>
    <s v="EA"/>
    <n v="2"/>
    <n v="124018.4"/>
    <n v="0"/>
    <n v="0"/>
    <n v="124018.4"/>
    <s v="ZSPR"/>
    <n v="0"/>
    <s v=""/>
    <n v="0"/>
    <n v="0"/>
    <s v="ONGC Petro additions Ltd."/>
    <s v="INR"/>
    <n v="0"/>
    <n v="0"/>
    <n v="0"/>
    <n v="0"/>
    <n v="0"/>
    <n v="0"/>
    <n v="0"/>
    <n v="0"/>
    <n v="0"/>
    <n v="0"/>
    <n v="0"/>
    <n v="0"/>
    <n v="0"/>
    <n v="0"/>
    <s v="General Store"/>
    <s v="P03"/>
    <n v="1134"/>
    <x v="2"/>
  </r>
  <r>
    <s v="0P0631080164"/>
    <s v="SPRG,SKD4,JKE0248,SHOWA"/>
    <s v="SPARE PARTS; PART NAME:SPRING; MATERIAL:SKD4; DRAWING NUMBER:2A21576; ITEM POSITION NUMBER:8; EQUIPMENT NAME:GEAR PUMP; EQUIPMENTMAKE:THE JAPAN STEEL WORKS; ADDITIONAL INFORMATION:SPARES FOR ROTARY JOINT; MANUFACTURER:SHOWA GIKEN INDUSTRIAL CO LTD;MANUFACTURER PART NUMBER:JKE0248; SUPPLIER:THE JAPAN STEEL WORKS"/>
    <d v="2022-05-27T00:00:00"/>
    <s v="SPARE_PARTS"/>
    <x v="2"/>
    <s v="2000"/>
    <s v="SP01"/>
    <s v="EA"/>
    <n v="2"/>
    <n v="123052.24"/>
    <n v="0"/>
    <n v="0"/>
    <n v="123052.24"/>
    <s v="ZSPR"/>
    <n v="0"/>
    <s v=""/>
    <n v="0"/>
    <n v="0"/>
    <s v="ONGC Petro additions Ltd."/>
    <s v="INR"/>
    <n v="0"/>
    <n v="0"/>
    <n v="0"/>
    <n v="0"/>
    <n v="0"/>
    <n v="0"/>
    <n v="0"/>
    <n v="0"/>
    <n v="0"/>
    <n v="0"/>
    <n v="0"/>
    <n v="0"/>
    <n v="0"/>
    <n v="0"/>
    <s v="Shutdown Plan Mt"/>
    <s v="P04"/>
    <n v="584"/>
    <x v="2"/>
  </r>
  <r>
    <s v="0P4102240848"/>
    <s v="SPARE PART SET,GRAPHITE,H090340,METSO"/>
    <s v="SPARE PARTS; PART NAME:SPARE PART SET; MATERIAL:GRAPHITE; DRAWING NUMBER:F00732; ITEM POSITION NUMBER:060, 061, 065, 066, 069, 089;EQUIPMENT NAME:BALL BLOW DOWN VALVE; EQUIPMENT MAKE:METSO AUTOMATION; EQUIPMENT MODEL:D5DY08YR1B103, D2DY06YR1B103; ADDITIONALINFORMATION:D5D_08/D2D_06 B1; MANUFACTURER:METSO AUTOMATION; MANUFACTURER PART NUMBER:H090340; EQUIPMENT MODEL:D2DY06YR1B103,D5DY08YR1B103"/>
    <d v="2022-12-28T00:00:00"/>
    <s v="SPARE_PARTS"/>
    <x v="2"/>
    <s v="2000"/>
    <s v="SP01"/>
    <s v="ST"/>
    <n v="2"/>
    <n v="122808.32000000001"/>
    <n v="0"/>
    <n v="0"/>
    <n v="122808.32000000001"/>
    <s v="ZSPR"/>
    <n v="0"/>
    <s v=""/>
    <n v="0"/>
    <n v="0"/>
    <s v="ONGC Petro additions Ltd."/>
    <s v="INR"/>
    <n v="0"/>
    <n v="0"/>
    <n v="0"/>
    <n v="0"/>
    <n v="0"/>
    <n v="0"/>
    <n v="0"/>
    <n v="0"/>
    <n v="0"/>
    <n v="0"/>
    <n v="0"/>
    <n v="0"/>
    <n v="0"/>
    <n v="0"/>
    <s v="Shutdown Plan Mt"/>
    <s v="P03"/>
    <n v="369"/>
    <x v="2"/>
  </r>
  <r>
    <s v="0P3931280013"/>
    <s v="GRUB SCR,5X7MM,SS304-A2,10,ADF"/>
    <s v="SPARE PARTS; PART NAME:GRUB SCREW; DIMENSIONS:DIA 5 X LGT 7 MM; MATERIAL:STAINLESS STEEL 304 GRADE A2; ITEM POSITION NUMBER:10;EQUIPMENT MAKE:ATELIERS DE FOS; MANUFACTURER:ATELIERS DE FOS; MANUFACTURER PART NUMBER:10; EQUIPMENT NAME:ZG CATALYST INJECTIONNOZZEL, CR CATALYST INJECTION NOZZEL; DRAWING NUMBER:3669-CD-VD-025_1598_ZGB_31JN380_01-IS02"/>
    <d v="2019-10-09T00:00:00"/>
    <s v="SPARE_PARTS"/>
    <x v="2"/>
    <s v="2000"/>
    <s v="CH01"/>
    <s v="EA"/>
    <n v="48"/>
    <n v="122561.08"/>
    <n v="0"/>
    <n v="0"/>
    <n v="122561.08"/>
    <s v="ZSPR"/>
    <n v="0"/>
    <s v=""/>
    <n v="0"/>
    <n v="0"/>
    <s v="ONGC Petro additions Ltd."/>
    <s v="INR"/>
    <n v="0"/>
    <n v="0"/>
    <n v="0"/>
    <n v="0"/>
    <n v="0"/>
    <n v="0"/>
    <n v="0"/>
    <n v="0"/>
    <n v="0"/>
    <n v="0"/>
    <n v="0"/>
    <n v="0"/>
    <n v="0"/>
    <n v="0"/>
    <s v="Chemcial store"/>
    <s v="P04"/>
    <n v="1545"/>
    <x v="2"/>
  </r>
  <r>
    <s v="0P4100989911"/>
    <s v="SEALED SORCE ASSY,S2500931C,SERVOMEX"/>
    <s v="SPARE PARTS; PART NAME:SEALED SOURCE ASSEMBLY; EQUIPMENT NAME:ANALYZER;EQUIPMENT MAKE:SERVOMEX; ADDITIONAL INFORMATION:CAF2; MANUFACTURER PARTNUMBER:S2500931C; MANUFACTURER:SERVOMEX"/>
    <d v="2019-05-13T00:00:00"/>
    <m/>
    <x v="2"/>
    <s v="2000"/>
    <s v="CH01"/>
    <s v="EA"/>
    <n v="1"/>
    <n v="121926.39"/>
    <n v="0"/>
    <n v="0"/>
    <n v="121926.39"/>
    <s v="ZSPR"/>
    <n v="0"/>
    <s v=""/>
    <n v="0"/>
    <n v="0"/>
    <s v="ONGC Petro additions Ltd."/>
    <s v="INR"/>
    <n v="0"/>
    <n v="0"/>
    <n v="0"/>
    <n v="0"/>
    <n v="0"/>
    <n v="0"/>
    <n v="0"/>
    <n v="0"/>
    <n v="0"/>
    <n v="0"/>
    <n v="0"/>
    <n v="0"/>
    <n v="0"/>
    <n v="0"/>
    <s v="Chemcial store"/>
    <s v="P03"/>
    <n v="1694"/>
    <x v="2"/>
  </r>
  <r>
    <s v="0P4102215004"/>
    <s v="TEC SEAL RING,400110036-946-0000,BA-HU"/>
    <s v="SPARE PARTS; PART NAME:TEC SEAL RING; EQUIPMENT NAME:CONTROL VALVE; EQUIPMENTMAKE:BAKER HUGHES; MANUFACTURER PART NUMBER:400110036-946-0000;MANUFACTURER:BAKER HUGHES; VALVE SERIAL NUMBER:LB12A0091-003, LB12A0092-001;TYPE:SOFT PART"/>
    <d v="2022-06-16T00:00:00"/>
    <s v="SPARE_PARTS"/>
    <x v="2"/>
    <s v="2000"/>
    <s v="CH01"/>
    <s v="EA"/>
    <n v="2"/>
    <n v="121895.34"/>
    <n v="0"/>
    <n v="0"/>
    <n v="121895.34"/>
    <s v="ZSPR"/>
    <n v="0"/>
    <s v=""/>
    <n v="0"/>
    <n v="0"/>
    <s v="ONGC Petro additions Ltd."/>
    <s v="INR"/>
    <n v="0"/>
    <n v="0"/>
    <n v="0"/>
    <n v="0"/>
    <n v="0"/>
    <n v="0"/>
    <n v="0"/>
    <n v="0"/>
    <n v="0"/>
    <n v="0"/>
    <n v="0"/>
    <n v="0"/>
    <n v="0"/>
    <n v="0"/>
    <s v="Chemcial store"/>
    <s v="P03"/>
    <n v="564"/>
    <x v="2"/>
  </r>
  <r>
    <s v="0P0802030107"/>
    <s v="DEMISTER,Al,P3515B158-2,FS-ELIOT"/>
    <s v="SPARE PARTS; PART NAME:DEMISTER; MATERIAL:ANODIZED ALUMINUM; DRAWING NUMBER:P3515B159; ITEM POSITION NUMBER:2; EQUIPMENTNAME:DECOKING AIR COMPRESSOR; EQUIPMENT MAKE:FS-ELLIOTT; MANUFACTURER:FS-ELLIOTT; MANUFACTURER PART NUMBER:P3515B158-2; FOR OILMIST ELIMINATOR; REAL MANUFACTURER:FS-ELLIOTT"/>
    <d v="2016-02-17T00:00:00"/>
    <s v="SPARE_PARTS"/>
    <x v="2"/>
    <s v="2000"/>
    <s v="CH01"/>
    <s v="EA"/>
    <n v="1"/>
    <n v="121639.29"/>
    <n v="0"/>
    <n v="0"/>
    <n v="121639.29"/>
    <s v="ZSPR"/>
    <n v="0"/>
    <s v=""/>
    <n v="0"/>
    <n v="0"/>
    <s v="ONGC Petro additions Ltd."/>
    <s v="INR"/>
    <n v="0"/>
    <n v="0"/>
    <n v="0"/>
    <n v="0"/>
    <n v="0"/>
    <n v="0"/>
    <n v="0"/>
    <n v="0"/>
    <n v="0"/>
    <n v="0"/>
    <n v="0"/>
    <n v="0"/>
    <n v="0"/>
    <n v="0"/>
    <s v="Chemcial store"/>
    <s v="P04"/>
    <n v="2875"/>
    <x v="2"/>
  </r>
  <r>
    <s v="0P4100980779"/>
    <s v="REAGENT,NAS2O8+HNO3,W/DM WTR"/>
    <s v="REAGENT; DESCRIPTION:SODIUM PERSULFATE + NITRIC ACID; FREQUENCY:2 SET FOR SIX MONTH; WITH DEMINERALISED WATER; EQUIPMENT NAME:TOCANALYSER; MODEL:FMTOC101; EQUIPMENT MANUFACTURER:FORBES MARSHALL"/>
    <d v="2020-12-04T00:00:00"/>
    <s v="REAGENT"/>
    <x v="0"/>
    <s v="2000"/>
    <s v="CH01"/>
    <s v="ST"/>
    <n v="2"/>
    <n v="121600"/>
    <n v="0"/>
    <n v="0"/>
    <n v="121600"/>
    <s v="ZSPR"/>
    <n v="0"/>
    <s v=""/>
    <n v="0"/>
    <n v="0"/>
    <s v="ONGC Petro additions Ltd."/>
    <s v="INR"/>
    <n v="0"/>
    <n v="0"/>
    <n v="0"/>
    <n v="0"/>
    <n v="0"/>
    <n v="0"/>
    <n v="0"/>
    <n v="0"/>
    <n v="0"/>
    <n v="0"/>
    <n v="0"/>
    <n v="0"/>
    <n v="0"/>
    <n v="0"/>
    <s v="Chemcial store"/>
    <s v="P03"/>
    <n v="1123"/>
    <x v="2"/>
  </r>
  <r>
    <s v="0P0802040168"/>
    <s v="GSKT,NASB,VN1002542,ELLIOTT"/>
    <s v="SPARE PARTS; PART NAME:GASKET; MANUFACTURER PART NUMBER:VN1002542; MANUFACTURER:ELLIOTT TURBOMACHINERY; MATERIAL:NON-ASBESTOS;DRAWING NUMBER:E1606266; ITEM POSITION NUMBER:98; EQUIPMENT NAME:DGS CONSOLE_WATER, OIL INJECT; REAL MANUFACTURER:LIESTRITZ"/>
    <d v="2017-02-22T00:00:00"/>
    <s v="SPARE_PARTS"/>
    <x v="2"/>
    <s v="2000"/>
    <s v="GS01"/>
    <s v="EA"/>
    <n v="1"/>
    <n v="120639.51"/>
    <n v="0"/>
    <n v="0"/>
    <n v="120639.51"/>
    <s v="ZSPR"/>
    <n v="0"/>
    <s v=""/>
    <n v="0"/>
    <n v="0"/>
    <s v="ONGC Petro additions Ltd."/>
    <s v="INR"/>
    <n v="0"/>
    <n v="0"/>
    <n v="0"/>
    <n v="0"/>
    <n v="0"/>
    <n v="0"/>
    <n v="0"/>
    <n v="0"/>
    <n v="0"/>
    <n v="0"/>
    <n v="0"/>
    <n v="0"/>
    <n v="0"/>
    <n v="0"/>
    <s v="General Store"/>
    <s v="P04"/>
    <n v="2504"/>
    <x v="2"/>
  </r>
  <r>
    <s v="0P0802040175"/>
    <s v="GSKT,NASB,VN1002549,ELLIOTT"/>
    <s v="SPARE PARTS; PART NAME:GASKET; MANUFACTURER PART NUMBER:VN1002549; MANUFACTURER:ELLIOTT TURBOMACHINERY; MATERIAL:NON-ASBESTOS;DRAWING NUMBER:P2275J; EQUIPMENT NAME:DGS CONSOLE_WATER, OIL INJECT; ADDITIONAL INFORMATION:1-PASS; REAL MANUFACTURER:BASCO"/>
    <d v="2017-02-22T00:00:00"/>
    <s v="SPARE_PARTS"/>
    <x v="2"/>
    <s v="2000"/>
    <s v="GS01"/>
    <s v="EA"/>
    <n v="2"/>
    <n v="120639.51"/>
    <n v="0"/>
    <n v="0"/>
    <n v="120639.51"/>
    <s v="ZSPR"/>
    <n v="0"/>
    <s v=""/>
    <n v="0"/>
    <n v="0"/>
    <s v="ONGC Petro additions Ltd."/>
    <s v="INR"/>
    <n v="0"/>
    <n v="0"/>
    <n v="0"/>
    <n v="0"/>
    <n v="0"/>
    <n v="0"/>
    <n v="0"/>
    <n v="0"/>
    <n v="0"/>
    <n v="0"/>
    <n v="0"/>
    <n v="0"/>
    <n v="0"/>
    <n v="0"/>
    <s v="General Store"/>
    <s v="P04"/>
    <n v="2504"/>
    <x v="2"/>
  </r>
  <r>
    <s v="0P1401080068"/>
    <s v="BLT,HEX,35116007,BHEL-GT"/>
    <s v="SPARE PARTS; PART NAME:HEXAGONAL BOLT; EQUIPMENT NAME:GAS TURBINE; EQUIPMENT MAKE:BHARAT HEAVY ELECTRICAL; EQUIPMENTMODEL:PG-6581-B; MANUFACTURER:BHARAT HEAVY ELECTRICAL; MANUFACTURER PART NUMBER:35116007; SUB ASSY:COMBUSTION ARRANGEMENT CASING;MATERIAL CODE:AA7111122313"/>
    <d v="2020-11-21T00:00:00"/>
    <s v="SPARE_PARTS"/>
    <x v="4"/>
    <s v="2000"/>
    <s v="CH01"/>
    <s v="EA"/>
    <n v="38"/>
    <n v="120564.26"/>
    <n v="0"/>
    <n v="0"/>
    <n v="120564.26"/>
    <s v="ZSPR"/>
    <n v="0"/>
    <s v=""/>
    <n v="0"/>
    <n v="0"/>
    <s v="ONGC Petro additions Ltd."/>
    <s v="INR"/>
    <n v="0"/>
    <n v="0"/>
    <n v="0"/>
    <n v="0"/>
    <n v="0"/>
    <n v="0"/>
    <n v="0"/>
    <n v="0"/>
    <n v="0"/>
    <n v="0"/>
    <n v="0"/>
    <n v="0"/>
    <n v="0"/>
    <n v="0"/>
    <s v="Chemcial store"/>
    <s v="P04"/>
    <n v="1136"/>
    <x v="2"/>
  </r>
  <r>
    <s v="0P4102211053"/>
    <s v="SOFT PART,3024R006523105-8SOFK,ISGSPA"/>
    <s v="SPARE PARTS; PART NAME:SOFT SPARE PART; MATERIAL:RPTFE/VITON; DRAWING NUMBER:MPQ101-D-DS-0019/09IN02.01-01; ITEM POSITIONNUMBER:7-12; EQUIPMENT NAME:ON-OFF VALVE; EQUIPMENT MAKE:IMPIANTI SISTEMA GEL S.P.A; EQUIPMENT MODEL:3024R006523105-8;MANUFACTURER:IMPIANTI SISTEMA GEL S.P.A; MANUFACTURER PART NUMBER:3024R006523105-8SOFK; PART CONSISTS OF:BODY GASKET, PACKING; REALMANUFACTURER:BREMISG"/>
    <d v="2017-08-16T00:00:00"/>
    <s v="SPARE_PARTS"/>
    <x v="2"/>
    <s v="2000"/>
    <s v="GS01"/>
    <s v="ST"/>
    <n v="1"/>
    <n v="120139.3"/>
    <n v="0"/>
    <n v="0"/>
    <n v="120139.3"/>
    <s v="ZSPR"/>
    <n v="0"/>
    <s v=""/>
    <n v="0"/>
    <n v="0"/>
    <s v="ONGC Petro additions Ltd."/>
    <s v="INR"/>
    <n v="0"/>
    <n v="0"/>
    <n v="0"/>
    <n v="0"/>
    <n v="0"/>
    <n v="0"/>
    <n v="0"/>
    <n v="0"/>
    <n v="0"/>
    <n v="0"/>
    <n v="0"/>
    <n v="0"/>
    <n v="0"/>
    <n v="0"/>
    <s v="General Store"/>
    <s v="P03"/>
    <n v="2329"/>
    <x v="2"/>
  </r>
  <r>
    <s v="0P0801030537"/>
    <s v="PAD,THR,S01501992#41,KBLCCOMP"/>
    <s v="SPARE PARTS; PART NAME:PAD,THRUST; DRAWING NUMBER:M23702048; ITEM POSITION NUMBER:D12; EQUIPMENT NAME:COMPRESSOR; EQUIPMENTMAKE:KOBELCO COMPRESSOR; EQUIPMENT MODEL:KS20SNZ; MANUFACTURER:KOBELCO COMPRESSOR; MANUFACTURER PART NUMBER:S01501992#41"/>
    <d v="2022-05-27T00:00:00"/>
    <s v="SPARE_PARTS"/>
    <x v="2"/>
    <s v="2000"/>
    <s v="GS01"/>
    <s v="EA"/>
    <n v="8"/>
    <n v="119849.76"/>
    <n v="0"/>
    <n v="0"/>
    <n v="119849.76"/>
    <s v="ZSPR"/>
    <n v="0"/>
    <s v=""/>
    <n v="0"/>
    <n v="0"/>
    <s v="ONGC Petro additions Ltd."/>
    <s v="INR"/>
    <n v="0"/>
    <n v="0"/>
    <n v="0"/>
    <n v="0"/>
    <n v="0"/>
    <n v="0"/>
    <n v="0"/>
    <n v="0"/>
    <n v="0"/>
    <n v="0"/>
    <n v="0"/>
    <n v="0"/>
    <n v="0"/>
    <n v="0"/>
    <s v="General Store"/>
    <s v="P04"/>
    <n v="584"/>
    <x v="2"/>
  </r>
  <r>
    <s v="0P3902030065"/>
    <s v="FLEXI CONN,1410X1130MM,15002944,HOWDEN"/>
    <s v="SPARE PARTS; PART NAME:FLEXIBLE CONNECTION; MANUFACTURER PART NUMBER:15002944; MANUFACTURER:HOWDEN GROUP LTD; DIMENSIONS:1410 X1130 MM; DRAWING NUMBER:&amp;AD-11-M-ZE 6100; ITEM POSITION NUMBER:17; EQUIPMENT NAME:FLUE GAS FAN; EQUIPMENT MAKE:HOWDEN GROUP LTD;EQUIPMENT MODEL:VRE1250/6011 Z 083/61 RD015"/>
    <d v="2017-08-12T00:00:00"/>
    <s v="SPARE_PARTS"/>
    <x v="2"/>
    <s v="2000"/>
    <s v="GS01"/>
    <s v="EA"/>
    <n v="1"/>
    <n v="119836.32"/>
    <n v="0"/>
    <n v="0"/>
    <n v="119836.32"/>
    <s v="ZSPR"/>
    <n v="0"/>
    <s v=""/>
    <n v="0"/>
    <n v="0"/>
    <s v="ONGC Petro additions Ltd."/>
    <s v="INR"/>
    <n v="0"/>
    <n v="0"/>
    <n v="0"/>
    <n v="0"/>
    <n v="0"/>
    <n v="0"/>
    <n v="0"/>
    <n v="0"/>
    <n v="0"/>
    <n v="0"/>
    <n v="0"/>
    <n v="0"/>
    <n v="0"/>
    <n v="0"/>
    <s v="General Store"/>
    <s v="P04"/>
    <n v="2333"/>
    <x v="2"/>
  </r>
  <r>
    <s v="0P4102200408"/>
    <s v="LEVERAGE ASSY,361922/55,METSO"/>
    <s v="SPARE PARTS; PART NAME:LEVERAGE ASSEMBLY; MATERIAL:DUCTILE IRON + NICKEL; DRAWING NUMBER:1179340; ITEM POSITIONNUMBER:3,3A,23,25,17; EQUIPMENT NAME:ACTUATOR; EQUIPMENT MAKE:METSO AUTOMATION; EQUIPMENT MODEL:B1JU16/55; MANUFACTURER:METSOAUTOMATION; MANUFACTURER PART NUMBER:361922/55"/>
    <d v="2017-02-18T00:00:00"/>
    <m/>
    <x v="2"/>
    <s v="2000"/>
    <s v="GS01"/>
    <s v="EA"/>
    <n v="2"/>
    <n v="119285.26"/>
    <n v="0"/>
    <n v="0"/>
    <n v="119285.26"/>
    <s v="ZSPR"/>
    <n v="0"/>
    <s v=""/>
    <n v="0"/>
    <n v="0"/>
    <s v="ONGC Petro additions Ltd."/>
    <s v="INR"/>
    <n v="0"/>
    <n v="0"/>
    <n v="0"/>
    <n v="0"/>
    <n v="0"/>
    <n v="0"/>
    <n v="0"/>
    <n v="0"/>
    <n v="0"/>
    <n v="0"/>
    <n v="0"/>
    <n v="0"/>
    <n v="0"/>
    <n v="0"/>
    <s v="General Store"/>
    <s v="P03"/>
    <n v="2508"/>
    <x v="2"/>
  </r>
  <r>
    <s v="0P4206020091"/>
    <s v="DIAPH,SANDWICH,111214.0003,LEWAPUMP"/>
    <s v="SPARE PARTS; PART NAME:DIAPHRAGM,SANDWICH; EQUIPMENT NAME:ALKYL FEED PUMP; EQUIPMENT MAKE:LEWA PUMPS AND SYSTEMS; EQUIPMENTMODEL:LDB1/M910S/14MM; ADDITIONAL INFORMATION:BD44 M900; MANUFACTURER:LEWA PUMPS AND SYSTEMS; MANUFACTURER PART NUMBER:111214.0003;FOR DIAPHRAGM PUMP HEAD 113449.0000; EQUIPMENT MODEL:LDB1/M910S/12MM"/>
    <d v="2022-07-25T00:00:00"/>
    <s v="SPARE_PARTS"/>
    <x v="2"/>
    <s v="2000"/>
    <s v="GS01"/>
    <s v="EA"/>
    <n v="3"/>
    <n v="119036.39"/>
    <n v="0"/>
    <n v="0"/>
    <n v="119036.39"/>
    <s v="ZSPR"/>
    <n v="0"/>
    <s v=""/>
    <n v="0"/>
    <n v="0"/>
    <s v="ONGC Petro additions Ltd."/>
    <s v="INR"/>
    <n v="0"/>
    <n v="0"/>
    <n v="0"/>
    <n v="0"/>
    <n v="0"/>
    <n v="0"/>
    <n v="0"/>
    <n v="0"/>
    <n v="0"/>
    <n v="0"/>
    <n v="0"/>
    <n v="0"/>
    <n v="0"/>
    <n v="0"/>
    <s v="General Store"/>
    <s v="P04"/>
    <n v="525"/>
    <x v="2"/>
  </r>
  <r>
    <s v="0P4100980555"/>
    <s v="COLUMN,2MX1MM,316,MAXUM II,R2-3,SIEMENS"/>
    <s v="COLUMN DESCRIPTION:CARBOBLACK B; SIEMENS ORDER NUMBER:M1901; COLUMN NUMBER:R2-3; COLUMN LENGTH:2.0 M; COLUMN ID:1.0 MM; COLUMNFUNCTION:COMPLETE SEPARATION AND BEEA TRAP; COLUMN MESH:100/120; COLUMN LOAD:25%"/>
    <d v="2018-03-30T00:00:00"/>
    <s v="SPARE_PARTS"/>
    <x v="2"/>
    <s v="2000"/>
    <s v="GS01"/>
    <s v="EA"/>
    <n v="1"/>
    <n v="118963.71"/>
    <n v="0"/>
    <n v="0"/>
    <n v="118963.71"/>
    <s v="ZSPR"/>
    <n v="0"/>
    <s v=""/>
    <n v="0"/>
    <n v="0"/>
    <s v="ONGC Petro additions Ltd."/>
    <s v="INR"/>
    <n v="0"/>
    <n v="0"/>
    <n v="0"/>
    <n v="0"/>
    <n v="0"/>
    <n v="0"/>
    <n v="0"/>
    <n v="0"/>
    <n v="0"/>
    <n v="0"/>
    <n v="0"/>
    <n v="0"/>
    <n v="0"/>
    <n v="0"/>
    <s v="General Store"/>
    <s v="P03"/>
    <n v="2103"/>
    <x v="2"/>
  </r>
  <r>
    <s v="0P4100980574"/>
    <s v="COLUMN,2MX1MM,SS316,MAXUM II,SIEMENS"/>
    <s v="COLUMN DESCRIPTION:CARBOBLACK B; SIEMENS ORDER NUMBER:M1906; COLUMN NUMBER:R2-2; COLUMN LENGTH:2.0 M; COLUMN ID:1.0 MM; COLUMNFUNCTION:SEP BUTANES AND BUTENES FROM 1,3-BUTADIENE; COLUMN MESH:100/120; COLUMN LOAD:25 WT%"/>
    <d v="2018-03-30T00:00:00"/>
    <s v="SPARE_PARTS"/>
    <x v="2"/>
    <s v="2000"/>
    <s v="GS01"/>
    <s v="EA"/>
    <n v="1"/>
    <n v="118963.71"/>
    <n v="0"/>
    <n v="0"/>
    <n v="118963.71"/>
    <s v="ZSPR"/>
    <n v="0"/>
    <s v=""/>
    <n v="0"/>
    <n v="0"/>
    <s v="ONGC Petro additions Ltd."/>
    <s v="INR"/>
    <n v="0"/>
    <n v="0"/>
    <n v="0"/>
    <n v="0"/>
    <n v="0"/>
    <n v="0"/>
    <n v="0"/>
    <n v="0"/>
    <n v="0"/>
    <n v="0"/>
    <n v="0"/>
    <n v="0"/>
    <n v="0"/>
    <n v="0"/>
    <s v="General Store"/>
    <s v="P03"/>
    <n v="2103"/>
    <x v="2"/>
  </r>
  <r>
    <s v="0P4100980576"/>
    <s v="COLUMN,2MX1MM,SS,MAXUM II,R2-3,SIEMENS"/>
    <s v="COLUMN DESCRIPTION:CARBOBLACK B; SIEMENS ORDER NUMBER:M1906; COLUMN NUMBER:R2-3; COLUMN LENGTH:2.0 M; COLUMN ID:1.0 MM; COLUMNFUNCTION:SEP BUTANES AND BUTENES FROM 1,3-BUTADIENE; COLUMN MESH:100/120; COLUMN LOAD:25 WT%"/>
    <d v="2018-03-30T00:00:00"/>
    <s v="SPARE_PARTS"/>
    <x v="2"/>
    <s v="2000"/>
    <s v="GS01"/>
    <s v="EA"/>
    <n v="1"/>
    <n v="118963.71"/>
    <n v="0"/>
    <n v="0"/>
    <n v="118963.71"/>
    <s v="ZSPR"/>
    <n v="0"/>
    <s v=""/>
    <n v="0"/>
    <n v="0"/>
    <s v="ONGC Petro additions Ltd."/>
    <s v="INR"/>
    <n v="0"/>
    <n v="0"/>
    <n v="0"/>
    <n v="0"/>
    <n v="0"/>
    <n v="0"/>
    <n v="0"/>
    <n v="0"/>
    <n v="0"/>
    <n v="0"/>
    <n v="0"/>
    <n v="0"/>
    <n v="0"/>
    <n v="0"/>
    <s v="General Store"/>
    <s v="P03"/>
    <n v="2103"/>
    <x v="2"/>
  </r>
  <r>
    <s v="0P0631100028"/>
    <s v="SLIPPER RING,PTFE,KPA4303000030-02,JPSTL"/>
    <s v="SPARE PARTS; PART NAME:SLIPPER RING; MATERIAL:PTFE; DRAWING NUMBER:T0A-430-300:012; ITEM POSITION NUMBER:55; EQUIPMENT NAME:CUTTERUNIT; EQUIPMENT MAKE:THE JAPAN STEEL WORKS; EQUIPMENT MODEL:ADC300S; MANUFACTURER:THE JAPAN STEEL WORKS; MANUFACTURER PARTNUMBER:KPA4303000030-02"/>
    <d v="2019-01-31T00:00:00"/>
    <s v="SPARE_PARTS"/>
    <x v="2"/>
    <s v="2000"/>
    <s v="CH01"/>
    <s v="EA"/>
    <n v="2"/>
    <n v="118640.93"/>
    <n v="0"/>
    <n v="0"/>
    <n v="118640.93"/>
    <s v="ZSPR"/>
    <n v="0"/>
    <s v=""/>
    <n v="0"/>
    <n v="0"/>
    <s v="ONGC Petro additions Ltd."/>
    <s v="INR"/>
    <n v="0"/>
    <n v="0"/>
    <n v="0"/>
    <n v="0"/>
    <n v="0"/>
    <n v="0"/>
    <n v="0"/>
    <n v="0"/>
    <n v="0"/>
    <n v="0"/>
    <n v="0"/>
    <n v="0"/>
    <n v="0"/>
    <n v="0"/>
    <s v="Chemcial store"/>
    <s v="P04"/>
    <n v="1796"/>
    <x v="2"/>
  </r>
  <r>
    <s v="0P4206020045"/>
    <s v="WEAR RING,SUS304,3PS-47086/1791,SHIN-NIP"/>
    <s v="SPARE PARTS; PART NAME:WEAR RING; MANUFACTURER PART NUMBER:3PS-47086/1791; MANUFACTURER:SHIN NIPPON MACHINERY CO LTD; MATERIAL:SUS304 W/H; DRAWING NUMBER:3PS-47086; ITEM POSITION NUMBER:1791; EQUIPMENT NAME:VERTICAL CAN PUMP; EQUIPMENT MAKE:SHIN NIPPONMACHINERY CO., LTD; EQUIPMENT MODEL:20/2525 CZ-4; ADDITIONAL INFORMATION:IMPELLER, SUCTION; EQUIPMENT MANUFACTURER PART NO: 1791;CONTRACTOR DOCUMENT NUMBER: MGA103-D-DS-00021"/>
    <d v="2017-07-25T00:00:00"/>
    <s v="SPARE_PARTS"/>
    <x v="2"/>
    <s v="2000"/>
    <s v="CH01"/>
    <s v="EA"/>
    <n v="2"/>
    <n v="118582.5"/>
    <n v="0"/>
    <n v="0"/>
    <n v="118582.5"/>
    <s v="ZSPR"/>
    <n v="0"/>
    <s v=""/>
    <n v="0"/>
    <n v="0"/>
    <s v="ONGC Petro additions Ltd."/>
    <s v="INR"/>
    <n v="0"/>
    <n v="0"/>
    <n v="0"/>
    <n v="0"/>
    <n v="0"/>
    <n v="0"/>
    <n v="0"/>
    <n v="0"/>
    <n v="0"/>
    <n v="0"/>
    <n v="0"/>
    <n v="0"/>
    <n v="0"/>
    <n v="0"/>
    <s v="Chemcial store"/>
    <s v="P04"/>
    <n v="2351"/>
    <x v="2"/>
  </r>
  <r>
    <s v="0P4206020047"/>
    <s v="WEAR RING,SUS304,3PS-47086/2791,SHIN-NIP"/>
    <s v="SPARE PARTS; PART NAME:WEAR RING; MANUFACTURER PART NUMBER:3PS-47086/2791; MANUFACTURER:SHIN NIPPON MACHINERY CO LTD; MATERIAL:SUS304 W/H; DRAWING NUMBER:3PS-47086; ITEM POSITION NUMBER:2791; EQUIPMENT NAME:VERTICAL CAN PUMP; EQUIPMENT MAKE:SHIN NIPPONMACHINERY CO., LTD; EQUIPMENT MODEL:20/2525 CZ-4; ADDITIONAL INFORMATION:IMPELLER, SUCTION; EQUIPMENT MANUFACTURER PART NO: 2791;CONTRACTOR DOCUMENT NUMBER: MGA103-D-DS-00021"/>
    <d v="2017-07-25T00:00:00"/>
    <s v="SPARE_PARTS"/>
    <x v="2"/>
    <s v="2000"/>
    <s v="CH01"/>
    <s v="EA"/>
    <n v="2"/>
    <n v="118582.5"/>
    <n v="0"/>
    <n v="0"/>
    <n v="118582.5"/>
    <s v="ZSPR"/>
    <n v="0"/>
    <s v=""/>
    <n v="0"/>
    <n v="0"/>
    <s v="ONGC Petro additions Ltd."/>
    <s v="INR"/>
    <n v="0"/>
    <n v="0"/>
    <n v="0"/>
    <n v="0"/>
    <n v="0"/>
    <n v="0"/>
    <n v="0"/>
    <n v="0"/>
    <n v="0"/>
    <n v="0"/>
    <n v="0"/>
    <n v="0"/>
    <n v="0"/>
    <n v="0"/>
    <s v="Chemcial store"/>
    <s v="P04"/>
    <n v="2351"/>
    <x v="2"/>
  </r>
  <r>
    <s v="0T2541370007"/>
    <s v="GSKT,SPW,CL300,316,GPH,32IN"/>
    <s v="SPIRAL WOUND GASKETS; DESIGN SPEC, FLANGE(S):ASME B16.47 SERIES B; PRESSURE DESIGNATION:ASME CL 300; THICKNESS, GASKET:4.5 MM; MAT,WINDINGS:STAINLESS STEEL 316; MAT, FILLER:GRAPHITE; MAT, INNER RING:STAINLESS STEEL 316; MAT, CENTRING RING:STAINLESS STEEL 316;SIZE, PIPE, NOMINAL:32 IN; FACING, FLANGE: RAISED FACE; DRAWING NUMBER: 09C0039-03-06-A02; ITEM POSITION NUMBER: 4; EQUIPMENTMANUFACTURER PART NO: DSM-060; REAL MANUFACTURER PART NUMBER: JEIL-012; REAL MANUFACTURER NAME: JEIL E&amp;S; EQUIPMENT NAME: PRIMARYFRACTIONATOR / QUENCH TOWER / C3 SPLITTER; EQUIPMENT MODEL: C3 SPLITTER; EQUIPMENT MAKE: DOOSAN MECATEC CO LTD; CONTRACTOR DOCUMENTNUMBER: NDA110-D-DR-00206"/>
    <d v="2023-10-30T00:00:00"/>
    <s v="SP_GASKETS"/>
    <x v="2"/>
    <s v="2000"/>
    <s v="GS01"/>
    <s v="EA"/>
    <n v="23"/>
    <n v="118106.54"/>
    <n v="0"/>
    <n v="0"/>
    <n v="118106.54"/>
    <s v="ZSTO"/>
    <n v="0"/>
    <s v=""/>
    <n v="0"/>
    <n v="0"/>
    <s v="ONGC Petro additions Ltd."/>
    <s v="INR"/>
    <n v="0"/>
    <n v="0"/>
    <n v="0"/>
    <n v="0"/>
    <n v="0"/>
    <n v="0"/>
    <n v="0"/>
    <n v="0"/>
    <n v="0"/>
    <n v="0"/>
    <n v="0"/>
    <n v="0"/>
    <n v="0"/>
    <n v="0"/>
    <s v="General Store"/>
    <s v="S06"/>
    <n v="63"/>
    <x v="1"/>
  </r>
  <r>
    <s v="0P4100989918"/>
    <s v="CHOPPER BOX MOT KIT,S2500986,SERVOMEX"/>
    <s v="SPARE PARTS; PART NAME:CHOPPER BOX MOTOR KIT; EQUIPMENT NAME:ANALYZER; EQUIPMENTMAKE:SERVOMEX; MANUFACTURER PART NUMBER:S2500986; MANUFACTURER:SERVOMEX"/>
    <d v="2019-05-13T00:00:00"/>
    <m/>
    <x v="2"/>
    <s v="2000"/>
    <s v="CH01"/>
    <s v="KIT"/>
    <n v="1"/>
    <n v="117811.72"/>
    <n v="0"/>
    <n v="0"/>
    <n v="117811.72"/>
    <s v="ZSPR"/>
    <n v="0"/>
    <s v=""/>
    <n v="0"/>
    <n v="0"/>
    <s v="ONGC Petro additions Ltd."/>
    <s v="INR"/>
    <n v="0"/>
    <n v="0"/>
    <n v="0"/>
    <n v="0"/>
    <n v="0"/>
    <n v="0"/>
    <n v="0"/>
    <n v="0"/>
    <n v="0"/>
    <n v="0"/>
    <n v="0"/>
    <n v="0"/>
    <n v="0"/>
    <n v="0"/>
    <s v="Chemcial store"/>
    <s v="P03"/>
    <n v="1694"/>
    <x v="2"/>
  </r>
  <r>
    <s v="0T2541370430"/>
    <s v="GSKT,SPW,CL150,SS,GPH,28IN"/>
    <s v="SPIRAL WOUND GASKETS; DESIGN SPEC:ASME/ANSI B16.20 - 1998; DESIGN SPEC, FLANGE(S):ASME 16.47 SERIES B; PRESSURE DESIGNATION:CL 150;MAT, WINDINGS:STAINLESS STEEL; MAT, FILLER:GRAPHITE; MAT, INNER RING:STAINLESS STEEL 316; MAT, CENTRING RING:STAINLESS STEEL 316;SIZE, PIPE, NOMINAL:28 IN"/>
    <d v="2023-06-16T00:00:00"/>
    <s v="SP_GASKETS"/>
    <x v="2"/>
    <s v="2000"/>
    <s v="SP01"/>
    <s v="EA"/>
    <n v="86"/>
    <n v="117560.66"/>
    <n v="0"/>
    <n v="0"/>
    <n v="117560.66"/>
    <s v="ZSTO"/>
    <n v="0"/>
    <s v=""/>
    <n v="0"/>
    <n v="0"/>
    <s v="ONGC Petro additions Ltd."/>
    <s v="INR"/>
    <n v="0"/>
    <n v="0"/>
    <n v="0"/>
    <n v="0"/>
    <n v="0"/>
    <n v="0"/>
    <n v="0"/>
    <n v="0"/>
    <n v="0"/>
    <n v="0"/>
    <n v="0"/>
    <n v="0"/>
    <n v="0"/>
    <n v="0"/>
    <s v="Shutdown Plan Mt"/>
    <s v="S06"/>
    <n v="199"/>
    <x v="1"/>
  </r>
  <r>
    <s v="0P4100980646"/>
    <s v="RPR KIT,US2-2020344-001,SIEMENS"/>
    <s v="SPARE PARTS; PART NAME:REPAIR KIT; EQUIPMENT NAME:GAS CHROMATOGRAPHY; EQUIPMENT MAKE:SIEMENS; ADDITIONAL INFORMATION:HEATER ELEMENT AND COLUMN; MANUFACTURER PART NUMBER:US2-2020344-001; MANUFACTURER:SIEMENS"/>
    <d v="2018-03-30T00:00:00"/>
    <s v="SPARE_PARTS"/>
    <x v="2"/>
    <s v="2000"/>
    <s v="CH01"/>
    <s v="EA"/>
    <n v="1"/>
    <n v="117284.98"/>
    <n v="0"/>
    <n v="0"/>
    <n v="117284.98"/>
    <s v="ZSPR"/>
    <n v="0"/>
    <s v=""/>
    <n v="0"/>
    <n v="0"/>
    <s v="ONGC Petro additions Ltd."/>
    <s v="INR"/>
    <n v="0"/>
    <n v="0"/>
    <n v="0"/>
    <n v="0"/>
    <n v="0"/>
    <n v="0"/>
    <n v="0"/>
    <n v="0"/>
    <n v="0"/>
    <n v="0"/>
    <n v="0"/>
    <n v="0"/>
    <n v="0"/>
    <n v="0"/>
    <s v="Chemcial store"/>
    <s v="P03"/>
    <n v="2103"/>
    <x v="2"/>
  </r>
  <r>
    <s v="0P4100980646"/>
    <s v="RPR KIT,US2-2020344-001,SIEMENS"/>
    <s v="SPARE PARTS; PART NAME:REPAIR KIT; EQUIPMENT NAME:GAS CHROMATOGRAPHY; EQUIPMENT MAKE:SIEMENS; ADDITIONAL INFORMATION:HEATER ELEMENT AND COLUMN; MANUFACTURER PART NUMBER:US2-2020344-001; MANUFACTURER:SIEMENS"/>
    <d v="2018-03-30T00:00:00"/>
    <s v="SPARE_PARTS"/>
    <x v="2"/>
    <s v="2000"/>
    <s v="GS01"/>
    <s v="EA"/>
    <n v="1"/>
    <n v="117284.98"/>
    <n v="0"/>
    <n v="0"/>
    <n v="117284.98"/>
    <s v="ZSPR"/>
    <n v="0"/>
    <s v=""/>
    <n v="0"/>
    <n v="0"/>
    <s v="ONGC Petro additions Ltd."/>
    <s v="INR"/>
    <n v="0"/>
    <n v="0"/>
    <n v="0"/>
    <n v="0"/>
    <n v="0"/>
    <n v="0"/>
    <n v="0"/>
    <n v="0"/>
    <n v="0"/>
    <n v="0"/>
    <n v="0"/>
    <n v="0"/>
    <n v="0"/>
    <n v="0"/>
    <s v="General Store"/>
    <s v="P03"/>
    <n v="2103"/>
    <x v="2"/>
  </r>
  <r>
    <s v="0P5270020006"/>
    <s v="LACE,PCKG,6M,2841351,THJANSEN"/>
    <s v="SPARE PARTS; PART NAME:LACE, PACKING; MANUFACTURER PART NUMBER:2841351; MANUFACTURER:TH. JANSEN - ARMATUREN GMBH; DIMENSIONS:6 M;DRAWING NUMBER:AZ2630--VC100023.01.1; DRAWING NUMBER:AZ2630--VC100023.02.1; DRAWING NUMBER:AZ2630--VC100023.03.1; ITEM POSITIONNUMBER:30.5; EQUIPMENT NAME:CRACKED &amp; DECOKING GAS VALVES; EQUIPMENT MAKE:TH. JANSEN - ARMATUREN GMBH; EQUIPMENT MODEL:AZ2630 DGV36&quot;; EQUIPMENT MODEL:AZ2630 DGV 40 &quot;; EQUIPMENT MODEL:AZ2630 DGV 48&quot;; ADDITIONAL INFORMATION:VALVE SIZE 36 IN; ADDITIONALINFORMATION:VALVE SIZE 40 IN; ADDITIONAL INFORMATION:VALVE SIZE 48 IN; CONTRACTOR DOCUMENT NUMBER: 0012AN1350-11-R-ZE 1001.001,0012AN1350-11-R-ZE 1001.002, 0012AN1350-11-R-ZE 1001.003"/>
    <d v="2022-08-18T00:00:00"/>
    <s v="SPARE_PARTS"/>
    <x v="2"/>
    <s v="2000"/>
    <s v="SP01"/>
    <s v="EA"/>
    <n v="15"/>
    <n v="117214.65"/>
    <n v="0"/>
    <n v="0"/>
    <n v="117214.65"/>
    <s v="ZSPR"/>
    <n v="0"/>
    <s v=""/>
    <n v="0"/>
    <n v="0"/>
    <s v="ONGC Petro additions Ltd."/>
    <s v="INR"/>
    <n v="0"/>
    <n v="0"/>
    <n v="0"/>
    <n v="0"/>
    <n v="0"/>
    <n v="0"/>
    <n v="0"/>
    <n v="0"/>
    <n v="0"/>
    <n v="0"/>
    <n v="0"/>
    <n v="0"/>
    <n v="0"/>
    <n v="0"/>
    <s v="Shutdown Plan Mt"/>
    <s v="P04"/>
    <n v="501"/>
    <x v="2"/>
  </r>
  <r>
    <s v="0P0802040321"/>
    <s v="GSKT,NH3923-1,ELLIOTT"/>
    <s v="SPARE PARTS; PART NAME:GASKET; MANUFACTURER PART NUMBER:NH3923-1; MANUFACTURER:ELLIOTT TURBOMACHINERY; DRAWING NUMBER:NP1993; ITEMPOSITION NUMBER:106, 110; EQUIPMENT NAME:DGS CONSOLE_WATER, OIL INJECT; ADDITIONAL INFORMATION:FOR T&amp;T VALVE ASSEMBLY; REALMANUFACTURER:GIMPEL"/>
    <d v="2023-07-22T00:00:00"/>
    <s v="SPARE_PARTS"/>
    <x v="2"/>
    <s v="2000"/>
    <s v="GS01"/>
    <s v="EA"/>
    <n v="4"/>
    <n v="116830.16"/>
    <n v="0"/>
    <n v="0"/>
    <n v="116830.16"/>
    <s v="ZSPR"/>
    <n v="0"/>
    <s v=""/>
    <n v="0"/>
    <n v="0"/>
    <s v="ONGC Petro additions Ltd."/>
    <s v="INR"/>
    <n v="0"/>
    <n v="0"/>
    <n v="0"/>
    <n v="0"/>
    <n v="0"/>
    <n v="0"/>
    <n v="0"/>
    <n v="0"/>
    <n v="0"/>
    <n v="0"/>
    <n v="0"/>
    <n v="0"/>
    <n v="0"/>
    <n v="0"/>
    <s v="General Store"/>
    <s v="P04"/>
    <n v="163"/>
    <x v="2"/>
  </r>
  <r>
    <s v="0P0802030453"/>
    <s v="TOLER RING,9208 29 22 493 1825,ELLIOTT"/>
    <s v="SPARE PARTS; PART NAME:TOLERANCE RING; MANUFACTURER PART NUMBER:9208 29 22 493 1825; MANUFACTURER:ELLIOTT TURBOMACHINERY;MATERIAL:MONEL K-500; DRAWING NUMBER:ER09T013101/998; ITEM POSITION NUMBER:25; EQUIPMENT NAME:DGS CONSOLE_WATER, OIL INJECT; REALMATERIAL:MONEL K-500; DRAWING NUMBER:ER09T013101/998; ITEM POSITION NUMBER:25; EQUIPMENT NAME:DGS CONSOLE_WATER, OIL INJECT; REALMANUFACTURER:JOHN CRANE"/>
    <d v="2017-02-22T00:00:00"/>
    <s v="SPARE_PARTS"/>
    <x v="2"/>
    <s v="2000"/>
    <s v="GS01"/>
    <s v="EA"/>
    <n v="4"/>
    <n v="116830.14"/>
    <n v="0"/>
    <n v="0"/>
    <n v="116830.14"/>
    <s v="ZSPR"/>
    <n v="0"/>
    <s v=""/>
    <n v="0"/>
    <n v="0"/>
    <s v="ONGC Petro additions Ltd."/>
    <s v="INR"/>
    <n v="0"/>
    <n v="0"/>
    <n v="0"/>
    <n v="0"/>
    <n v="0"/>
    <n v="0"/>
    <n v="0"/>
    <n v="0"/>
    <n v="0"/>
    <n v="0"/>
    <n v="0"/>
    <n v="0"/>
    <n v="0"/>
    <n v="0"/>
    <s v="General Store"/>
    <s v="P04"/>
    <n v="2504"/>
    <x v="2"/>
  </r>
  <r>
    <s v="0P0802030454"/>
    <s v="TOLER RING,9208 20 22 493 1825,ELLIOTT"/>
    <s v="SPARE PARTS; PART NAME:TOLERANCE RING; MANUFACTURER PART NUMBER:9208 20 22 493 1825; MANUFACTURER:ELLIOTT TURBOMACHINERY;MATERIAL:MONEL K-500; DRAWING NUMBER:ER09T013201/954; ITEM POSITION NUMBER:26; EQUIPMENT NAME:DGS CONSOLE_WATER, OIL INJECT; REALMATERIAL:MONEL K-500; DRAWING NUMBER:ER09T013201/954; ITEM POSITION NUMBER:26; EQUIPMENT NAME:DGS CONSOLE_WATER, OIL INJECT; REALMANUFACTURER:JOHN CRANE"/>
    <d v="2017-02-22T00:00:00"/>
    <s v="SPARE_PARTS"/>
    <x v="2"/>
    <s v="2000"/>
    <s v="GS01"/>
    <s v="EA"/>
    <n v="4"/>
    <n v="116830.14"/>
    <n v="0"/>
    <n v="0"/>
    <n v="116830.14"/>
    <s v="ZSPR"/>
    <n v="0"/>
    <s v=""/>
    <n v="0"/>
    <n v="0"/>
    <s v="ONGC Petro additions Ltd."/>
    <s v="INR"/>
    <n v="0"/>
    <n v="0"/>
    <n v="0"/>
    <n v="0"/>
    <n v="0"/>
    <n v="0"/>
    <n v="0"/>
    <n v="0"/>
    <n v="0"/>
    <n v="0"/>
    <n v="0"/>
    <n v="0"/>
    <n v="0"/>
    <n v="0"/>
    <s v="General Store"/>
    <s v="P04"/>
    <n v="2504"/>
    <x v="2"/>
  </r>
  <r>
    <s v="0P0802030501"/>
    <s v="SPRG,INC,A655313-10,ELLIOTT"/>
    <s v="SPARE PARTS; PART NAME:SPRING; MANUFACTURER PART NUMBER:A655313-10; MANUFACTURER:ELLIOTT TURBOMACHINERY; MATERIAL:INCONEL; DRAWINGNUMBER:ES/8632580; ITEM POSITION NUMBER:6; EQUIPMENT NAME:DGS CONSOLE_WATER, OIL INJECT; FOR LOW PRESSURE SIDE PACKING ASSEMBLY"/>
    <d v="2017-02-22T00:00:00"/>
    <s v="SPARE_PARTS"/>
    <x v="2"/>
    <s v="2000"/>
    <s v="GS01"/>
    <s v="EA"/>
    <n v="4"/>
    <n v="116830.14"/>
    <n v="0"/>
    <n v="0"/>
    <n v="116830.14"/>
    <s v="ZSPR"/>
    <n v="0"/>
    <s v=""/>
    <n v="0"/>
    <n v="0"/>
    <s v="ONGC Petro additions Ltd."/>
    <s v="INR"/>
    <n v="0"/>
    <n v="0"/>
    <n v="0"/>
    <n v="0"/>
    <n v="0"/>
    <n v="0"/>
    <n v="0"/>
    <n v="0"/>
    <n v="0"/>
    <n v="0"/>
    <n v="0"/>
    <n v="0"/>
    <n v="0"/>
    <n v="0"/>
    <s v="General Store"/>
    <s v="P04"/>
    <n v="2504"/>
    <x v="2"/>
  </r>
  <r>
    <s v="0P0802040285"/>
    <s v="O-RING,FLC,0000 268 9575,ELLIOTT"/>
    <s v="SPARE PARTS; PART NAME:O-RING; MANUFACTURER PART NUMBER:0000 268 9575; MANUFACTURER:ELLIOTT TURBOMACHINERY; MATERIAL:FLUOROCARBON;DRAWING NUMBER:ER09T013201/998; ITEM POSITION NUMBER:26; EQUIPMENT NAME:DGS CONSOLE_WATER, OIL INJECT; REAL MANUFACTURER:JOHN CRANE"/>
    <d v="2017-02-22T00:00:00"/>
    <s v="SPARE_PARTS"/>
    <x v="2"/>
    <s v="2000"/>
    <s v="GS01"/>
    <s v="EA"/>
    <n v="4"/>
    <n v="116829.48"/>
    <n v="0"/>
    <n v="0"/>
    <n v="116829.48"/>
    <s v="ZSPR"/>
    <n v="0"/>
    <s v=""/>
    <n v="0"/>
    <n v="0"/>
    <s v="ONGC Petro additions Ltd."/>
    <s v="INR"/>
    <n v="0"/>
    <n v="0"/>
    <n v="0"/>
    <n v="0"/>
    <n v="0"/>
    <n v="0"/>
    <n v="0"/>
    <n v="0"/>
    <n v="0"/>
    <n v="0"/>
    <n v="0"/>
    <n v="0"/>
    <n v="0"/>
    <n v="0"/>
    <s v="General Store"/>
    <s v="P04"/>
    <n v="2504"/>
    <x v="2"/>
  </r>
  <r>
    <s v="0P3900030026"/>
    <s v="PCKG,SLV,FFKM,2H-144068/11,SANMAR"/>
    <s v="SPARE PARTS; PART NAME:PACKING,SLEEVE; MATERIAL:FFKM; DRAWING NUMBER:2H-144068,2H-144070; ITEM POSITION NUMBER:11; EQUIPMENTNAME:TOP ENTRY AGITATOR; EQUIPMENT MAKE:REMI PROCESS PLANT &amp; MACHINARY; ADDITIONAL INFORMATION:FOR MECHANICAL SEAL;MANUFACTURER:FLOWSERVE SANMAR; MANUFACTURER PART NUMBER:2H-144068/11; SEAL MODEL/TYPE:2.625&quot; DOUBLE INSIDE CARTRIDGE BRO"/>
    <d v="2016-02-24T00:00:00"/>
    <s v="SPARE_PARTS"/>
    <x v="2"/>
    <s v="2000"/>
    <s v="GS01"/>
    <s v="EA"/>
    <n v="2"/>
    <n v="116261.52"/>
    <n v="0"/>
    <n v="0"/>
    <n v="116261.52"/>
    <s v="ZSPR"/>
    <n v="0"/>
    <s v=""/>
    <n v="0"/>
    <n v="0"/>
    <s v="ONGC Petro additions Ltd."/>
    <s v="INR"/>
    <n v="0"/>
    <n v="0"/>
    <n v="0"/>
    <n v="0"/>
    <n v="0"/>
    <n v="0"/>
    <n v="0"/>
    <n v="0"/>
    <n v="0"/>
    <n v="0"/>
    <n v="0"/>
    <n v="0"/>
    <n v="0"/>
    <n v="0"/>
    <s v="General Store"/>
    <s v="P04"/>
    <n v="2868"/>
    <x v="2"/>
  </r>
  <r>
    <s v="0P4102205459"/>
    <s v="PLUG&amp;STEM S/A,24151-6-101-151,FISH-CO"/>
    <s v="SPARE PARTS; PART NAME:PLUG AND STEM S/A; EQUIPMENT NAME:CONTROL VALVE;EQUIPMENT MAKE:FISHER CONTROLS; MANUFACTURER PART NUMBER:24151-6-101-151;MANUFACTURER:FISHER CONTROLS; 151 TRIM; PORT SIZE:0.156 IN; PLUGMATERIAL:STAINLESS STEEL S21800"/>
    <d v="2022-11-17T00:00:00"/>
    <s v="SPARE_PARTS"/>
    <x v="2"/>
    <s v="2000"/>
    <s v="CH01"/>
    <s v="EA"/>
    <n v="1"/>
    <n v="116033"/>
    <n v="0"/>
    <n v="0"/>
    <n v="116033"/>
    <s v="ZSPR"/>
    <n v="0"/>
    <s v=""/>
    <n v="0"/>
    <n v="0"/>
    <s v="ONGC Petro additions Ltd."/>
    <s v="INR"/>
    <n v="0"/>
    <n v="0"/>
    <n v="0"/>
    <n v="0"/>
    <n v="0"/>
    <n v="0"/>
    <n v="0"/>
    <n v="0"/>
    <n v="0"/>
    <n v="0"/>
    <n v="0"/>
    <n v="0"/>
    <n v="0"/>
    <n v="0"/>
    <s v="Chemcial store"/>
    <s v="P03"/>
    <n v="410"/>
    <x v="2"/>
  </r>
  <r>
    <s v="0P4102225049"/>
    <s v="SPRG,U100183,0081-00-024-R,SCHU-VLV"/>
    <s v="SPARE PARTS; PART NAME:SPRING; MATERIAL:1.8159; DRAWING NUMBER:U100183; ITEMPOSITION NUMBER:50; EQUIPMENT NAME:VALVE ACTUATOR; EQUIPMENT MAKE:SCHUF VALVE;EQUIPMENT MODEL:PKE-450; ADDITIONAL INFORMATION:SAMPLING VALVE; MANUFACTURERPART NUMBER:0081-00-024-R; MANUFACTURER:SCHUF VALVE; ORDER NUMBER:K14448/3 //SOA12-0417/3; SAP EQUIPMENT CODE:1300020417 AND 1300033061"/>
    <d v="2022-09-12T00:00:00"/>
    <s v="SPARE_PARTS"/>
    <x v="2"/>
    <s v="2000"/>
    <s v="CH01"/>
    <s v="EA"/>
    <n v="1"/>
    <n v="115143.23"/>
    <n v="0"/>
    <n v="0"/>
    <n v="115143.23"/>
    <s v="ZSPR"/>
    <n v="0"/>
    <s v=""/>
    <n v="0"/>
    <n v="0"/>
    <s v="ONGC Petro additions Ltd."/>
    <s v="INR"/>
    <n v="0"/>
    <n v="0"/>
    <n v="0"/>
    <n v="0"/>
    <n v="0"/>
    <n v="0"/>
    <n v="0"/>
    <n v="0"/>
    <n v="0"/>
    <n v="0"/>
    <n v="0"/>
    <n v="0"/>
    <n v="0"/>
    <n v="0"/>
    <s v="Chemcial store"/>
    <s v="P03"/>
    <n v="476"/>
    <x v="2"/>
  </r>
  <r>
    <s v="0P4102240786"/>
    <s v="SEAT SET,AISI 316,H003456,METSO"/>
    <s v="SPARE PARTS; PART NAME:SEAT SET; MANUFACTURER PART NUMBER:H003456; MANUFACTURER:METSO AUTOMATION; MATERIAL:AISI 316+ALLOY 50NB;DRAWING NUMBER:F13056; ITEM POSITION NUMBER:2, 7, 63; EQUIPMENT NAME:ECCENTRIC CONTROL VALVE; ADDITIONAL INFORMATION:F_08 SDRAWING NUMBER:F13056; ITEM POSITION NUMBER:2, 7, 63; EQUIPMENT NAME:ECCENTRIC CONTROL VALVE; ADDITIONAL INFORMATION:F_08 S"/>
    <d v="2017-02-18T00:00:00"/>
    <s v="SPARE_PARTS"/>
    <x v="2"/>
    <s v="2000"/>
    <s v="GS01"/>
    <s v="EA"/>
    <n v="1"/>
    <n v="114757.55"/>
    <n v="0"/>
    <n v="0"/>
    <n v="114757.55"/>
    <s v="ZSPR"/>
    <n v="0"/>
    <s v=""/>
    <n v="0"/>
    <n v="0"/>
    <s v="ONGC Petro additions Ltd."/>
    <s v="INR"/>
    <n v="0"/>
    <n v="0"/>
    <n v="0"/>
    <n v="0"/>
    <n v="0"/>
    <n v="0"/>
    <n v="0"/>
    <n v="0"/>
    <n v="0"/>
    <n v="0"/>
    <n v="0"/>
    <n v="0"/>
    <n v="0"/>
    <n v="0"/>
    <s v="General Store"/>
    <s v="P03"/>
    <n v="2508"/>
    <x v="2"/>
  </r>
  <r>
    <s v="0P0631110008"/>
    <s v="VLV,CHECK,PILOT,OJ.T-17-7303B/15,OSAKA"/>
    <s v="SPARE PARTS; PART NAME:VALVE, CHECK, PILOT; DRAWING NUMBER:OJ.T-17-7303B; ITEM POSITION NUMBER:15; EQUIPMENT NAME:HYDRAULIC OILPUMP UNIT; EQUIPMENT MAKE:OSAKA JACK CO LTD; ADDITIONAL INFORMATION:REFERENCE:OPCV-6G; MANUFACTURER:OSAKA JACK CO LTD; MANUFACTURERPART NUMBER:OJ.T-17-7303B/15; SUB ASSEMBLY:SCREEN CHANGER/DIVERTER VALVE HYDRAULIC OIL UNIT; SUPPLIER:THE JAPAN STEEL WORKS"/>
    <d v="2019-01-31T00:00:00"/>
    <s v="SPARE_PARTS"/>
    <x v="2"/>
    <s v="2000"/>
    <s v="CH01"/>
    <s v="EA"/>
    <n v="1"/>
    <n v="114557.04"/>
    <n v="0"/>
    <n v="0"/>
    <n v="114557.04"/>
    <s v="ZSPR"/>
    <n v="0"/>
    <s v=""/>
    <n v="0"/>
    <n v="0"/>
    <s v="ONGC Petro additions Ltd."/>
    <s v="INR"/>
    <n v="0"/>
    <n v="0"/>
    <n v="0"/>
    <n v="0"/>
    <n v="0"/>
    <n v="0"/>
    <n v="0"/>
    <n v="0"/>
    <n v="0"/>
    <n v="0"/>
    <n v="0"/>
    <n v="0"/>
    <n v="0"/>
    <n v="0"/>
    <s v="Chemcial store"/>
    <s v="P04"/>
    <n v="1796"/>
    <x v="2"/>
  </r>
  <r>
    <s v="0P0802040144"/>
    <s v="PCKG,P725Z050,ELLIOTT"/>
    <s v="SPARE PARTS; PART NAME:PACKING; MANUFACTURER PART NUMBER:P725Z050; MANUFACTURER:ELLIOTT TURBOMACHINERY; EQUIPMENT NAME:DGSCONSOLE_WATER, OIL INJECT"/>
    <d v="2017-02-22T00:00:00"/>
    <s v="SPARE_PARTS"/>
    <x v="2"/>
    <s v="2000"/>
    <s v="GS01"/>
    <s v="EA"/>
    <n v="4"/>
    <n v="114290.32"/>
    <n v="0"/>
    <n v="0"/>
    <n v="114290.32"/>
    <s v="ZSPR"/>
    <n v="0"/>
    <s v=""/>
    <n v="0"/>
    <n v="0"/>
    <s v="ONGC Petro additions Ltd."/>
    <s v="INR"/>
    <n v="0"/>
    <n v="0"/>
    <n v="0"/>
    <n v="0"/>
    <n v="0"/>
    <n v="0"/>
    <n v="0"/>
    <n v="0"/>
    <n v="0"/>
    <n v="0"/>
    <n v="0"/>
    <n v="0"/>
    <n v="0"/>
    <n v="0"/>
    <s v="General Store"/>
    <s v="P04"/>
    <n v="2504"/>
    <x v="2"/>
  </r>
  <r>
    <s v="0P0802040146"/>
    <s v="GSKT,649709-1,ELLIOTT"/>
    <s v="SPARE PARTS; PART NAME:GASKET; MANUFACTURER PART NUMBER:649709-1; MANUFACTURER:ELLIOTT TURBOMACHINERY; EQUIPMENT NAME:DGSCONSOLE_WATER, OIL INJECT"/>
    <d v="2017-02-22T00:00:00"/>
    <s v="SPARE_PARTS"/>
    <x v="2"/>
    <s v="2000"/>
    <s v="GS01"/>
    <s v="EA"/>
    <n v="4"/>
    <n v="114290.32"/>
    <n v="0"/>
    <n v="0"/>
    <n v="114290.32"/>
    <s v="ZSPR"/>
    <n v="0"/>
    <s v=""/>
    <n v="0"/>
    <n v="0"/>
    <s v="ONGC Petro additions Ltd."/>
    <s v="INR"/>
    <n v="0"/>
    <n v="0"/>
    <n v="0"/>
    <n v="0"/>
    <n v="0"/>
    <n v="0"/>
    <n v="0"/>
    <n v="0"/>
    <n v="0"/>
    <n v="0"/>
    <n v="0"/>
    <n v="0"/>
    <n v="0"/>
    <n v="0"/>
    <s v="General Store"/>
    <s v="P04"/>
    <n v="2504"/>
    <x v="2"/>
  </r>
  <r>
    <s v="0P3037220610"/>
    <s v="CPLG HUB,07336-00 REV E/1,EUROFLEX"/>
    <s v="SPARE PARTS; PART NAME:COUPLING HUB FOR MOTOR; DRAWING NUMBER:07336-00 REV E;ITEM POSITION NUMBER:1; EQUIPMENT NAME:COUPLING; EQUIPMENT MAKE:EUROFLEXTRANSMISSIONS; EQUIPMENT MODEL:8GBH-180; MANUFACTURER PART NUMBER:07336-00 REVE/1; MANUFACTURER:EUROFLEX TRANSMISSIONS; COUPLING HUB WITH FINISH BORE FOR N2COMPRESSOR MOTOR; PLANT:IAPA"/>
    <d v="2021-09-13T00:00:00"/>
    <s v="SPARE_PARTS"/>
    <x v="2"/>
    <s v="2000"/>
    <s v="CH01"/>
    <s v="EA"/>
    <n v="1"/>
    <n v="114133.81"/>
    <n v="0"/>
    <n v="0"/>
    <n v="114133.81"/>
    <s v="ZSPR"/>
    <n v="0"/>
    <s v=""/>
    <n v="0"/>
    <n v="0"/>
    <s v="ONGC Petro additions Ltd."/>
    <s v="INR"/>
    <n v="0"/>
    <n v="0"/>
    <n v="0"/>
    <n v="0"/>
    <n v="0"/>
    <n v="0"/>
    <n v="0"/>
    <n v="0"/>
    <n v="0"/>
    <n v="0"/>
    <n v="0"/>
    <n v="0"/>
    <n v="0"/>
    <n v="0"/>
    <s v="Chemcial store"/>
    <s v="P04"/>
    <n v="840"/>
    <x v="2"/>
  </r>
  <r>
    <s v="0P3037220611"/>
    <s v="CPLG HUB,07336-00 REV E/11,EUROFLEX"/>
    <s v="SPARE PARTS; PART NAME:COUPLING HUB FOR COMPRESSOR; DRAWING NUMBER:07336-00 REVE; ITEM POSITION NUMBER:11; EQUIPMENT NAME:COUPLING; EQUIPMENT MAKE:EUROFLEXTRANSMISSIONS; EQUIPMENT MODEL:8GBH180; MANUFACTURER PART NUMBER:07336-00 REVE/11; MANUFACTURER:EUROFLEX TRANSMISSIONS; COUPLING HUB WITH FINISH BORE FOR N2COMPRESSOR COMPRESSOR SIDE; PLAN:IAPA"/>
    <d v="2021-09-13T00:00:00"/>
    <s v="SPARE_PARTS"/>
    <x v="2"/>
    <s v="2000"/>
    <s v="CH01"/>
    <s v="EA"/>
    <n v="1"/>
    <n v="114133.81"/>
    <n v="0"/>
    <n v="0"/>
    <n v="114133.81"/>
    <s v="ZSPR"/>
    <n v="0"/>
    <s v=""/>
    <n v="0"/>
    <n v="0"/>
    <s v="ONGC Petro additions Ltd."/>
    <s v="INR"/>
    <n v="0"/>
    <n v="0"/>
    <n v="0"/>
    <n v="0"/>
    <n v="0"/>
    <n v="0"/>
    <n v="0"/>
    <n v="0"/>
    <n v="0"/>
    <n v="0"/>
    <n v="0"/>
    <n v="0"/>
    <n v="0"/>
    <n v="0"/>
    <s v="Chemcial store"/>
    <s v="P04"/>
    <n v="840"/>
    <x v="2"/>
  </r>
  <r>
    <s v="0P3900020115"/>
    <s v="INSR,PERAMIC,2H-144069/2,SANMAR"/>
    <s v="SPARE PARTS; PART NAME:INSERT; MATERIAL:PERAMIC; DRAWING NUMBER:2H-144069; ITEM POSITION NUMBER:2; EQUIPMENT NAME:TOP ENTRYAGITATOR; EQUIPMENT MAKE:REMI PROCESS PLANT &amp; MACHINARY; ADDITIONAL INFORMATION:FOR MECHANICAL SEAL; MANUFACTURER:FLOWSERVE SANMAR;MANUFACTURER PART NUMBER:2H-144069/2; SEAL MODEL/TYPE:3.500&quot; DOUBLE INSIDE CARTRIDGE BRO"/>
    <d v="2016-02-24T00:00:00"/>
    <s v="SPARE_PARTS"/>
    <x v="2"/>
    <s v="2000"/>
    <s v="GS01"/>
    <s v="EA"/>
    <n v="1"/>
    <n v="113977.32"/>
    <n v="0"/>
    <n v="0"/>
    <n v="113977.32"/>
    <s v="ZSPR"/>
    <n v="0"/>
    <s v=""/>
    <n v="0"/>
    <n v="0"/>
    <s v="ONGC Petro additions Ltd."/>
    <s v="INR"/>
    <n v="0"/>
    <n v="0"/>
    <n v="0"/>
    <n v="0"/>
    <n v="0"/>
    <n v="0"/>
    <n v="0"/>
    <n v="0"/>
    <n v="0"/>
    <n v="0"/>
    <n v="0"/>
    <n v="0"/>
    <n v="0"/>
    <n v="0"/>
    <s v="General Store"/>
    <s v="P04"/>
    <n v="2868"/>
    <x v="2"/>
  </r>
  <r>
    <s v="0P3900020116"/>
    <s v="INSR,INR,SiC,2H-144069/2A,SANMAR"/>
    <s v="SPARE PARTS; PART NAME:INSERT,INNER; MATERIAL:SILICON CARBIDE-1; DRAWING NUMBER:2H-144069; ITEM POSITION NUMBER:2A; EQUIPMENTNAME:TOP ENTRY AGITATOR; EQUIPMENT MAKE:REMI PROCESS PLANT &amp; MACHINARY; ADDITIONAL INFORMATION:FOR MECHANICAL SEAL;MANUFACTURER:FLOWSERVE SANMAR; MANUFACTURER PART NUMBER:2H-144069/2A; SEAL MODEL/TYPE:3.500&quot; DOUBLE INSIDE CARTRIDGE BRO"/>
    <d v="2016-02-24T00:00:00"/>
    <s v="SPARE_PARTS"/>
    <x v="2"/>
    <s v="2000"/>
    <s v="GS01"/>
    <s v="EA"/>
    <n v="1"/>
    <n v="113977.32"/>
    <n v="0"/>
    <n v="0"/>
    <n v="113977.32"/>
    <s v="ZSPR"/>
    <n v="0"/>
    <s v=""/>
    <n v="0"/>
    <n v="0"/>
    <s v="ONGC Petro additions Ltd."/>
    <s v="INR"/>
    <n v="0"/>
    <n v="0"/>
    <n v="0"/>
    <n v="0"/>
    <n v="0"/>
    <n v="0"/>
    <n v="0"/>
    <n v="0"/>
    <n v="0"/>
    <n v="0"/>
    <n v="0"/>
    <n v="0"/>
    <n v="0"/>
    <n v="0"/>
    <s v="General Store"/>
    <s v="P04"/>
    <n v="2868"/>
    <x v="2"/>
  </r>
  <r>
    <s v="0P4102240496"/>
    <s v="SEAT RING,UNS N08825,743940,METSO"/>
    <s v="SPARE PARTS; PART NAME:SEAT RING; MANUFACTURER PART NUMBER:743940; MANUFACTURER:METSO AUTOMATION; MATERIAL:UNS N08825+HCR; DRAWINGNUMBER:50305195; ITEM POSITION NUMBER:4; EQUIPMENT NAME:CONTROL BUTTERFLY VALVE; EQUIPMENT MODEL:L6DMU20AACAG; ADDITIONALINFORMATION:L1C 18 A"/>
    <d v="2017-02-18T00:00:00"/>
    <s v="SPARE_PARTS"/>
    <x v="2"/>
    <s v="2000"/>
    <s v="GS01"/>
    <s v="EA"/>
    <n v="1"/>
    <n v="113895.27"/>
    <n v="0"/>
    <n v="0"/>
    <n v="113895.27"/>
    <s v="ZSPR"/>
    <n v="0"/>
    <s v=""/>
    <n v="0"/>
    <n v="0"/>
    <s v="ONGC Petro additions Ltd."/>
    <s v="INR"/>
    <n v="0"/>
    <n v="0"/>
    <n v="0"/>
    <n v="0"/>
    <n v="0"/>
    <n v="0"/>
    <n v="0"/>
    <n v="0"/>
    <n v="0"/>
    <n v="0"/>
    <n v="0"/>
    <n v="0"/>
    <n v="0"/>
    <n v="0"/>
    <s v="General Store"/>
    <s v="P03"/>
    <n v="2508"/>
    <x v="2"/>
  </r>
  <r>
    <s v="0P4206060033"/>
    <s v="VLV,BALL,010055.0012,LEWAPUMP"/>
    <s v="SPARE PARTS; PART NAME:VALVE,BALL; EQUIPMENT NAME:ALKYL FEED PUMP; EQUIPMENT MAKE:LEWA PUMPS AND SYSTEMS; EQUIPMENTMODEL:LDB1/M910S/14MM; ADDITIONAL INFORMATION:2,HU-H; MANUFACTURER:LEWA PUMPS AND SYSTEMS; MANUFACTURER PART NUMBER:010055.0012;FOR DIAPHRAGM PUMP HEAD 113449.0000; EQUIPMENT MODEL:LDB1/M910S/12MM,LDB6/M910S/17MM"/>
    <d v="2019-01-10T00:00:00"/>
    <s v="SPARE_PARTS"/>
    <x v="2"/>
    <s v="2000"/>
    <s v="GS01"/>
    <s v="EA"/>
    <n v="6"/>
    <n v="113871.49"/>
    <n v="0"/>
    <n v="0"/>
    <n v="113871.49"/>
    <s v="ZSPR"/>
    <n v="0"/>
    <s v=""/>
    <n v="0"/>
    <n v="0"/>
    <s v="ONGC Petro additions Ltd."/>
    <s v="INR"/>
    <n v="0"/>
    <n v="0"/>
    <n v="0"/>
    <n v="0"/>
    <n v="0"/>
    <n v="0"/>
    <n v="0"/>
    <n v="0"/>
    <n v="0"/>
    <n v="0"/>
    <n v="0"/>
    <n v="0"/>
    <n v="0"/>
    <n v="0"/>
    <s v="General Store"/>
    <s v="P04"/>
    <n v="1817"/>
    <x v="2"/>
  </r>
  <r>
    <s v="0P5270010064"/>
    <s v="BLWS,S97958,TYCO-V&amp;C"/>
    <s v="SPARE PARTS; PART NAME:BELLOWS; EQUIPMENT NAME:SAFETY VALVE; EQUIPMENT MAKE:TYCO VALVES &amp; CONTROLS; MANUFACTURER:TYCO VALVES &amp;CONTROLS; MANUFACTURER PART NUMBER:S97958; MANUFACTURER MODEL NUMBER:3 L 4 JBS-E-12-S-J-SPL, 3 L 4 JBS-E-14-S-J-SPL, 3 L 4JBS-E-15-J-SPL, 3 L 4 JBS-E-16-J"/>
    <d v="2016-01-23T00:00:00"/>
    <s v="SPARE_PARTS"/>
    <x v="2"/>
    <s v="2000"/>
    <s v="GS01"/>
    <s v="EA"/>
    <n v="3"/>
    <n v="113503.27"/>
    <n v="0"/>
    <n v="0"/>
    <n v="113503.27"/>
    <s v="ZSPR"/>
    <n v="0"/>
    <s v=""/>
    <n v="0"/>
    <n v="0"/>
    <s v="ONGC Petro additions Ltd."/>
    <s v="INR"/>
    <n v="0"/>
    <n v="0"/>
    <n v="0"/>
    <n v="0"/>
    <n v="0"/>
    <n v="0"/>
    <n v="0"/>
    <n v="0"/>
    <n v="0"/>
    <n v="0"/>
    <n v="0"/>
    <n v="0"/>
    <n v="0"/>
    <n v="0"/>
    <s v="General Store"/>
    <s v="P04"/>
    <n v="2900"/>
    <x v="2"/>
  </r>
  <r>
    <s v="0P4110070024"/>
    <s v="MDL,OUT,RLY,149992-01,BENTLY-N"/>
    <s v="INSTRUMENT SYSTEMS; TYPE:RELAY MODULE; MANUFACTURER MODEL NUMBER:3500/33-01-01; MANUFACTURER:BENTLY NEVADA; POWER CONSUMPTION:5.8W; FUNCTION TYPE:RELAY; NUMBER OF CHANNEL:16; CONTACT CONFIGURATION:SPDT; CURRENT:5 A; VOLTAGE:24 VDC; OPERATING TEMPERATURE:-30 TO+65 DEG C; PART NUMBER:149992-01; DOCUMENT NUMBER:162301-01; SUPPLIER NAME:GE PACIFIC O &amp; C PTE LTD.; EQUIPMENT DETAIL:PYROLSISFUEL OIL PUMP, QUENCH WATER PUMP, BOILER FEED WATER PUMP, DECOKING AIR COMPRESSOR, STORM WATER LIFT STATION PUMP, PROPYLENE PUMP,PGH 2ND STAGE MAKE UP &amp; RECYCLE COMP, RECYCLE GAS COMPRESSOR"/>
    <d v="2023-11-29T00:00:00"/>
    <s v="INSTRUMENT_SYSTEMS"/>
    <x v="4"/>
    <s v="2000"/>
    <s v="GS01"/>
    <s v="EA"/>
    <n v="1"/>
    <n v="113109.45"/>
    <n v="0"/>
    <n v="0"/>
    <n v="113109.45"/>
    <s v="ZSPR"/>
    <n v="0"/>
    <s v=""/>
    <n v="0"/>
    <n v="0"/>
    <s v="ONGC Petro additions Ltd."/>
    <s v="INR"/>
    <n v="0"/>
    <n v="0"/>
    <n v="0"/>
    <n v="0"/>
    <n v="0"/>
    <n v="0"/>
    <n v="0"/>
    <n v="0"/>
    <n v="0"/>
    <n v="0"/>
    <n v="0"/>
    <n v="0"/>
    <n v="0"/>
    <n v="0"/>
    <s v="General Store"/>
    <s v="P03"/>
    <n v="33"/>
    <x v="2"/>
  </r>
  <r>
    <s v="0P4205030070"/>
    <s v="GSKT,INR HD,3PS-47081,47082/715,SHIN-NIP"/>
    <s v="SPARE PARTS; PART NAME:GASKET, INNER HEAD; MANUFACTURER PART NUMBER:3PS-47081, 47082/715; MANUFACTURER:SHIN NIPPON MACHINERY COLTD; MATERIAL:SUS 304 / GRAFOIL; DRAWING NUMBER:3PS-47081, 47082; ITEM POSITION NUMBER:715; EQUIPMENT NAME:BIG PUMP; EQUIPMENTMAKE:SHIN NIPPON MACHINERY CO., LTD; EQUIPMENT MODEL:60/6597 HDV; EQUIPMENT MODEL:60/6597 HDV; EQUIPMENT MANUFACTURER PART NO: 715;CONTRACTOR DOCUMENT NUMBER: MGA102-D-DS-00041, 00051"/>
    <d v="2017-07-25T00:00:00"/>
    <s v="SPARE_PARTS"/>
    <x v="2"/>
    <s v="2000"/>
    <s v="CH01"/>
    <s v="EA"/>
    <n v="3"/>
    <n v="111744"/>
    <n v="0"/>
    <n v="0"/>
    <n v="111744"/>
    <s v="ZSPR"/>
    <n v="0"/>
    <s v=""/>
    <n v="0"/>
    <n v="0"/>
    <s v="ONGC Petro additions Ltd."/>
    <s v="INR"/>
    <n v="0"/>
    <n v="0"/>
    <n v="0"/>
    <n v="0"/>
    <n v="0"/>
    <n v="0"/>
    <n v="0"/>
    <n v="0"/>
    <n v="0"/>
    <n v="0"/>
    <n v="0"/>
    <n v="0"/>
    <n v="0"/>
    <n v="0"/>
    <s v="Chemcial store"/>
    <s v="P04"/>
    <n v="2351"/>
    <x v="2"/>
  </r>
  <r>
    <s v="0P4206020049"/>
    <s v="BSHG,BOWL,CARBON,3PS-47087/710,SHIN-NIP"/>
    <s v="SPARE PARTS; PART NAME:BUSHING, BOWL; MANUFACTURER PART NUMBER:3PS-47087/710; MANUFACTURER:SHIN NIPPON MACHINERY CO LTD;MATERIAL:CARBON; DRAWING NUMBER:3PS-47087; ITEM POSITION NUMBER:710; EQUIPMENT NAME:VERTICAL CAN PUMP; EQUIPMENT MAKE:SHIN NIPPONMACHINERY CO., LTD; EQUIPMENT MODEL:10/1521 CZ-3; EQUIPMENT MANUFACTURER PART NO: 710; CONTRACTOR DOCUMENT NUMBER: MGA103-D-DS-00031"/>
    <d v="2017-07-25T00:00:00"/>
    <s v="SPARE_PARTS"/>
    <x v="2"/>
    <s v="2000"/>
    <s v="CH01"/>
    <s v="EA"/>
    <n v="4"/>
    <n v="111744"/>
    <n v="0"/>
    <n v="0"/>
    <n v="111744"/>
    <s v="ZSPR"/>
    <n v="0"/>
    <s v=""/>
    <n v="0"/>
    <n v="0"/>
    <s v="ONGC Petro additions Ltd."/>
    <s v="INR"/>
    <n v="0"/>
    <n v="0"/>
    <n v="0"/>
    <n v="0"/>
    <n v="0"/>
    <n v="0"/>
    <n v="0"/>
    <n v="0"/>
    <n v="0"/>
    <n v="0"/>
    <n v="0"/>
    <n v="0"/>
    <n v="0"/>
    <n v="0"/>
    <s v="Chemcial store"/>
    <s v="P04"/>
    <n v="2351"/>
    <x v="2"/>
  </r>
  <r>
    <s v="0P4110070131"/>
    <s v="MDL,6GK50080GA001AB2,SIEMENS"/>
    <s v="INSTRUMENT SYSTEMS; TYPE:MODULE(ETHERNET SWITCH); MANUFACTURER MODEL NUMBER:SCALANCE XB008G; MANUFACTURER:SIEMENS AG; MANUFACTURERPART NUMBER:6GK5008-0GA00-1AB2; SUPPLY VOLTAGE:24 VDC; POWER LOSS:12.5 W; PROTECTION CLASS:IP20; DIMENSIONS:45 X 100 X 87 MM;TRANSMISSION RATE:10 MBIT/S / 100 MBIT/S / 1000 MBIT/S; DESIGN:BOX; WEIGHT:0.26 KG; EQUIPMENT NAME:ANALYZER SYSTEM; FOR FORESTABLISHING SMALL STAR-AND LINE TOPOGRAPHIES; MANUAL AVAILABLE AS DOWNLOAD(ETHERNET SWITCH)/SCALANCE XB008G"/>
    <d v="2017-09-25T00:00:00"/>
    <s v="INSTRUMENT_SYSTEMS"/>
    <x v="4"/>
    <s v="2000"/>
    <s v="GS01"/>
    <s v="EA"/>
    <n v="2"/>
    <n v="111499.69"/>
    <n v="0"/>
    <n v="0"/>
    <n v="111499.69"/>
    <s v="ZSPR"/>
    <n v="0"/>
    <s v=""/>
    <n v="0"/>
    <n v="0"/>
    <s v="ONGC Petro additions Ltd."/>
    <s v="INR"/>
    <n v="0"/>
    <n v="0"/>
    <n v="0"/>
    <n v="0"/>
    <n v="0"/>
    <n v="0"/>
    <n v="0"/>
    <n v="0"/>
    <n v="0"/>
    <n v="0"/>
    <n v="0"/>
    <n v="0"/>
    <n v="0"/>
    <n v="0"/>
    <s v="General Store"/>
    <s v="P03"/>
    <n v="2289"/>
    <x v="2"/>
  </r>
  <r>
    <s v="0P2108110035"/>
    <s v="BATRY CELL,KPH575P,AMCOSAFT"/>
    <s v="SPARE PARTS; PART NAME:BATTERY CELL; EQUIPMENT MAKE:AMCO SAFT INDIA LTD; EQUIPMENT MODEL:KPH575P; MANUFACTURER:AMCO SAFT INDIA LTD"/>
    <d v="2017-11-22T00:00:00"/>
    <s v="SPARE_PARTS"/>
    <x v="4"/>
    <s v="2000"/>
    <s v="CH01"/>
    <s v="EA"/>
    <n v="4"/>
    <n v="110800.2"/>
    <n v="0"/>
    <n v="0"/>
    <n v="110800.2"/>
    <s v="ZSPR"/>
    <n v="0"/>
    <s v=""/>
    <n v="0"/>
    <n v="0"/>
    <s v="ONGC Petro additions Ltd."/>
    <s v="INR"/>
    <n v="0"/>
    <n v="0"/>
    <n v="0"/>
    <n v="0"/>
    <n v="0"/>
    <n v="0"/>
    <n v="0"/>
    <n v="0"/>
    <n v="0"/>
    <n v="0"/>
    <n v="0"/>
    <n v="0"/>
    <n v="0"/>
    <n v="0"/>
    <s v="Chemcial store"/>
    <s v="P01"/>
    <n v="2231"/>
    <x v="2"/>
  </r>
  <r>
    <s v="0P4206020102"/>
    <s v="DIAPH,SANDWICH,111476.0003,LEWAPUMP"/>
    <s v="SPARE PARTS; PART NAME:DIAPHRAGM,SANDWICH; EQUIPMENT NAME:LRU COLUMN FEED PUMP; EQUIPMENT MAKE:LEWA PUMPS AND SYSTEMS; EQUIPMENTMODEL:LDE1/M911S/92MM; ADDITIONAL INFORMATION:BD197 M900; MANUFACTURER:LEWA PUMPS AND SYSTEMS; MANUFACTURER PARTNUMBER:111476.0003; FOR DIAPHRAGM PUMP HEAD 111495.0000"/>
    <d v="2024-01-01T00:00:00"/>
    <s v="SPARE_PARTS"/>
    <x v="2"/>
    <s v="2000"/>
    <s v="GS01"/>
    <s v="EA"/>
    <n v="1"/>
    <n v="110638.23"/>
    <n v="0"/>
    <n v="0"/>
    <n v="110638.23"/>
    <s v="ZSPR"/>
    <n v="0"/>
    <s v=""/>
    <n v="0"/>
    <n v="0"/>
    <s v="ONGC Petro additions Ltd."/>
    <s v="INR"/>
    <n v="0"/>
    <n v="0"/>
    <n v="0"/>
    <n v="0"/>
    <n v="0"/>
    <n v="0"/>
    <n v="0"/>
    <n v="0"/>
    <n v="0"/>
    <n v="0"/>
    <n v="0"/>
    <n v="0"/>
    <n v="0"/>
    <n v="0"/>
    <s v="General Store"/>
    <s v="P04"/>
    <n v="0"/>
    <x v="2"/>
  </r>
  <r>
    <s v="0P4102206198"/>
    <s v="PLG,0011493-634-OGG,DRES-MSL"/>
    <s v="SPARE PARTS; PART NAME:PLUG; EQUIPMENT NAME:CONTROL VALVE; EQUIPMENTMAKE:DRESSER MASONEILAN; ADDITIONAL INFORMATION:8G11A0402-001; MANUFACTURER PARTNUMBER:0011493-634-OGG; MANUFACTURER:DRESSER MASONEILAN; EQUIPMENTCODE:1300031187"/>
    <d v="2022-04-16T00:00:00"/>
    <s v="SPARE_PARTS"/>
    <x v="2"/>
    <s v="2000"/>
    <s v="SP01"/>
    <s v="EA"/>
    <n v="1"/>
    <n v="110073.60000000001"/>
    <n v="0"/>
    <n v="0"/>
    <n v="110073.60000000001"/>
    <s v="ZSPR"/>
    <n v="0"/>
    <s v=""/>
    <n v="0"/>
    <n v="0"/>
    <s v="ONGC Petro additions Ltd."/>
    <s v="INR"/>
    <n v="0"/>
    <n v="0"/>
    <n v="0"/>
    <n v="0"/>
    <n v="0"/>
    <n v="0"/>
    <n v="0"/>
    <n v="0"/>
    <n v="0"/>
    <n v="0"/>
    <n v="0"/>
    <n v="0"/>
    <n v="0"/>
    <n v="0"/>
    <s v="Shutdown Plan Mt"/>
    <s v="P03"/>
    <n v="625"/>
    <x v="2"/>
  </r>
  <r>
    <s v="0P4102201678"/>
    <s v="ELEM ASSY,H-4F8738/7,FUSHIMAN"/>
    <s v="SPARE PARTS; PART NAME:ELEMENT ASSEMBLY; MATERIAL:CAC406, STAINLESS STEEL 304;DRAWING NUMBER:H-4F8738; ITEM POSITION NUMBER:7; EQUIPMENT NAME:TEMPERATUREREGULATING VALVE; EQUIPMENT MAKE:FUSHIMAN; EQUIPMENT MODEL:SMFH3; MANUFACTURERPART NUMBER:H-4F8738/7; MANUFACTURER:FUSHIMAN; INCLUDING WAX AND TEMPERATURESENSOR; SIZE, VALVE:80 MM; EQUIVALENT MANUFACTURER NUMBER:213116"/>
    <d v="2019-04-29T00:00:00"/>
    <s v="SPARE_PARTS"/>
    <x v="2"/>
    <s v="2000"/>
    <s v="CH01"/>
    <s v="ST"/>
    <n v="2"/>
    <n v="109517.56"/>
    <n v="0"/>
    <n v="0"/>
    <n v="109517.56"/>
    <s v="ZSPR"/>
    <n v="0"/>
    <s v=""/>
    <n v="0"/>
    <n v="0"/>
    <s v="ONGC Petro additions Ltd."/>
    <s v="INR"/>
    <n v="0"/>
    <n v="0"/>
    <n v="0"/>
    <n v="0"/>
    <n v="0"/>
    <n v="0"/>
    <n v="0"/>
    <n v="0"/>
    <n v="0"/>
    <n v="0"/>
    <n v="0"/>
    <n v="0"/>
    <n v="0"/>
    <n v="0"/>
    <s v="Chemcial store"/>
    <s v="P04"/>
    <n v="1708"/>
    <x v="2"/>
  </r>
  <r>
    <s v="0P0631100069"/>
    <s v="BLT,SUS420J2,4A4303020360,JPSTL"/>
    <s v="SPARE PARTS; PART NAME:BOLT; MATERIAL:SUS420J2; DRAWING NUMBER:430-302:040; ITEM POSITION NUMBER:14; EQUIPMENT NAME:CUTTER UNIT;EQUIPMENT MAKE:THE JAPAN STEEL WORKS; EQUIPMENT MODEL:ADC300S; MANUFACTURER:THE JAPAN STEEL WORKS; MANUFACTURER PARTNUMBER:4A4303020360; SUB ASSY:CUTTER HEAD ASSY"/>
    <d v="2019-01-31T00:00:00"/>
    <s v="SPARE_PARTS"/>
    <x v="2"/>
    <s v="2000"/>
    <s v="CH01"/>
    <s v="EA"/>
    <n v="2"/>
    <n v="109443.41"/>
    <n v="0"/>
    <n v="0"/>
    <n v="109443.41"/>
    <s v="ZSPR"/>
    <n v="0"/>
    <s v=""/>
    <n v="0"/>
    <n v="0"/>
    <s v="ONGC Petro additions Ltd."/>
    <s v="INR"/>
    <n v="0"/>
    <n v="0"/>
    <n v="0"/>
    <n v="0"/>
    <n v="0"/>
    <n v="0"/>
    <n v="0"/>
    <n v="0"/>
    <n v="0"/>
    <n v="0"/>
    <n v="0"/>
    <n v="0"/>
    <n v="0"/>
    <n v="0"/>
    <s v="Chemcial store"/>
    <s v="P04"/>
    <n v="1796"/>
    <x v="2"/>
  </r>
  <r>
    <s v="0P1401060125"/>
    <s v="BUSH,HY101941130030541072,BHEL"/>
    <s v="SPARE PARTS; PART NAME:BUSH; ITEM POSITION NUMBER:29/2; EQUIPMENT NAME:STEAM TURBINE CPP; EQUIPMENT MAKE:BHARAT HEAVY ELECTRICAL;EQUIPMENT MODEL:EEHNK 50/71-3; ADDITIONAL INFORMATION:FOR HP GOVERNING VALVE; MANUFACTURER:BHARAT HEAVY ELECTRICAL; MANUFACTURERPART NUMBER:HY101941130030541072; STEAM TURBINE CPP POWER RATING:30 MW; SPEED:5650 RPM; INLET STEAM PARAMETER:106 KG/CM2G;TEMPERATURE RATING:510 ⁰C; OUTLET PARAMETER:0.12 KG/CM2G; TEMPERATURE RATING:47.7 ⁰C"/>
    <d v="2017-05-17T00:00:00"/>
    <s v="SPARE_PARTS"/>
    <x v="4"/>
    <s v="2000"/>
    <s v="GS01"/>
    <s v="EA"/>
    <n v="2"/>
    <n v="109298.42"/>
    <n v="0"/>
    <n v="0"/>
    <n v="109298.42"/>
    <s v="ZSPR"/>
    <n v="0"/>
    <s v=""/>
    <n v="0"/>
    <n v="0"/>
    <s v="ONGC Petro additions Ltd."/>
    <s v="INR"/>
    <n v="0"/>
    <n v="0"/>
    <n v="0"/>
    <n v="0"/>
    <n v="0"/>
    <n v="0"/>
    <n v="0"/>
    <n v="0"/>
    <n v="0"/>
    <n v="0"/>
    <n v="0"/>
    <n v="0"/>
    <n v="0"/>
    <n v="0"/>
    <s v="General Store"/>
    <s v="P04"/>
    <n v="2420"/>
    <x v="2"/>
  </r>
  <r>
    <s v="0P4110070020"/>
    <s v="MDL,I/O,10.5W,146031-01,BENTLY-N"/>
    <s v="INSTRUMENT SYSTEMS; TYPE:INPUT/OUTPUT MODULE; MANUFACTURER MODEL NUMBER:3500/22M-01-01-01; MANUFACTURER:BENTLY NEVADA; POWERCONSUMPTION:10.5 W; OPERATING TEMPERATURE:-30 TO +65 DEG C; CONNECTION:RJ-45; CABLE LENGTH:100 M; DIMENSION:9.50 X 0.96 X 3.90 IN;WEIGHT:0.20 KG; PART NUMBER:146031-01; DOCUMENT NUMBER:161581-01; SUPPLIER NAME:GE PACIFIC O &amp; C PTE LTD.; EQUIPMENTDETAIL:PYROLSIS FUEL OIL PUMP, QUENCH WATER PUMP, BOILER FEED WATER PUMP, DECOKING AIR COMPRESSOR, STORM WATER LIFT STATION PUMP,PROPYLENE PUMP, PGH 2ND STAGE MAKE UP &amp; RECYCLE COMP, RECYCLE GAS COMPRESSOR; 10 BASE-T/100 BASE-TX"/>
    <d v="2017-03-22T00:00:00"/>
    <s v="INSTRUMENT_SYSTEMS"/>
    <x v="4"/>
    <s v="2000"/>
    <s v="GS01"/>
    <s v="EA"/>
    <n v="2"/>
    <n v="109236.67"/>
    <n v="0"/>
    <n v="0"/>
    <n v="109236.67"/>
    <s v="ZSPR"/>
    <n v="0"/>
    <s v=""/>
    <n v="0"/>
    <n v="0"/>
    <s v="ONGC Petro additions Ltd."/>
    <s v="INR"/>
    <n v="0"/>
    <n v="0"/>
    <n v="0"/>
    <n v="0"/>
    <n v="0"/>
    <n v="0"/>
    <n v="0"/>
    <n v="0"/>
    <n v="0"/>
    <n v="0"/>
    <n v="0"/>
    <n v="0"/>
    <n v="0"/>
    <n v="0"/>
    <s v="General Store"/>
    <s v="P03"/>
    <n v="2476"/>
    <x v="2"/>
  </r>
  <r>
    <s v="0P1201040038"/>
    <s v="PMP ELEM,29MM,165023,WARTSILA"/>
    <s v="SPARE PARTS; PART NAME:PUMP ELEMENT; MANUFACTURER PART NUMBER:165023; MANUFACTURER:WARTSILA; DIMENSIONS:29 MM; DRAWINGNUMBER:DBAC195522; EQUIPMENT NAME:ENGINE; EQUIPMENT MODEL:W20V32; STROKE LENGTH:38 MM; ENGINE NUMBER:PAAE227083; REFERENCE TYPE:W32"/>
    <d v="2017-07-27T00:00:00"/>
    <s v="SPARE_PARTS"/>
    <x v="2"/>
    <s v="2000"/>
    <s v="GS01"/>
    <s v="EA"/>
    <n v="1"/>
    <n v="109126.92"/>
    <n v="0"/>
    <n v="0"/>
    <n v="109126.92"/>
    <s v="ZSPR"/>
    <n v="0"/>
    <s v=""/>
    <n v="0"/>
    <n v="0"/>
    <s v="ONGC Petro additions Ltd."/>
    <s v="INR"/>
    <n v="0"/>
    <n v="0"/>
    <n v="0"/>
    <n v="0"/>
    <n v="0"/>
    <n v="0"/>
    <n v="0"/>
    <n v="0"/>
    <n v="0"/>
    <n v="0"/>
    <n v="0"/>
    <n v="0"/>
    <n v="0"/>
    <n v="0"/>
    <s v="General Store"/>
    <s v="P04"/>
    <n v="2349"/>
    <x v="2"/>
  </r>
  <r>
    <s v="0P1141120093"/>
    <s v="SURGE ARRESTER,PRIM,1100593,SEA"/>
    <s v="ELECTRICAL ACCESSORIES; TYPE:PRIMARY SURGE ARRESTER; MANUFACTURER:SEA; MANUFACTURER PART NUMBER:1100593; DRAWING NUMBER:C-11384-14"/>
    <d v="2017-07-26T00:00:00"/>
    <s v="AC_ELECTRICAL"/>
    <x v="4"/>
    <s v="2000"/>
    <s v="GS01"/>
    <s v="EA"/>
    <n v="3"/>
    <n v="108815.67999999999"/>
    <n v="0"/>
    <n v="0"/>
    <n v="108815.67999999999"/>
    <s v="ZSPR"/>
    <n v="0"/>
    <s v=""/>
    <n v="0"/>
    <n v="0"/>
    <s v="ONGC Petro additions Ltd."/>
    <s v="INR"/>
    <n v="0"/>
    <n v="0"/>
    <n v="0"/>
    <n v="0"/>
    <n v="0"/>
    <n v="0"/>
    <n v="0"/>
    <n v="0"/>
    <n v="0"/>
    <n v="0"/>
    <n v="0"/>
    <n v="0"/>
    <n v="0"/>
    <n v="0"/>
    <s v="General Store"/>
    <s v="P01"/>
    <n v="2350"/>
    <x v="2"/>
  </r>
  <r>
    <s v="0T2541370237"/>
    <s v="GSKT,SPW,CL 150,SS316,GPH,16IN"/>
    <s v="SPIRAL WOUND GASKETS; PRESSURE DESIGNATION:CL 150; THICKNESS, GASKET:4.5 MM; MAT, WINDINGS:STAINLESS STEEL 316; MAT,FILLER:GRAPHITE; MAT, INNER RING:STAINLESS STEEL 316; MAT, CENTRING RING:STAINLESS STEEL 316; SIZE, PIPE, NOMINAL:16 IN; FORMOUNTING FLANGE; EQUIPMENT NAME:TOP ENTRY AGITATOR; EQUIPMENT MODEL:TEA -30 / 98, TEA-50/20; EQUIPMENT MANUFACTURER:REMI PROCESSPLANT AND MACHINARY; DRAWING NUMBER:ATE-13263-12, ATE-13268-12; REFERENCE DRAWING NUMBER:MGD201-D-DR-0002, MGD201-D-DR-0007"/>
    <d v="2023-12-12T00:00:00"/>
    <s v="SP_GASKETS"/>
    <x v="2"/>
    <s v="2000"/>
    <s v="SP01"/>
    <s v="EA"/>
    <n v="69"/>
    <n v="108728.73"/>
    <n v="0"/>
    <n v="0"/>
    <n v="108728.73"/>
    <s v="ZSTO"/>
    <n v="0"/>
    <s v=""/>
    <n v="0"/>
    <n v="0"/>
    <s v="ONGC Petro additions Ltd."/>
    <s v="INR"/>
    <n v="0"/>
    <n v="0"/>
    <n v="0"/>
    <n v="0"/>
    <n v="0"/>
    <n v="0"/>
    <n v="0"/>
    <n v="0"/>
    <n v="0"/>
    <n v="0"/>
    <n v="0"/>
    <n v="0"/>
    <n v="0"/>
    <n v="0"/>
    <s v="Shutdown Plan Mt"/>
    <s v="S06"/>
    <n v="20"/>
    <x v="1"/>
  </r>
  <r>
    <s v="0P3034070890"/>
    <s v="SLV+P RING,B02253AD0E/435.00,EAGLEBUR"/>
    <s v="SPARE PARTS; PART NAME:SLEEVE+P RING; MATERIAL:ASTM A276; DRAWING NUMBER:B02253 AD 0E; ITEM POSITION NUMBER:435; EQUIPMENTNAME:PYROLYSIS FUEL OIL PUMP; EQUIPMENT MODEL:ZF40-2315,ZF40-2315,ZF25-2315; ADDITIONAL INFORMATION:FOR MECHANICAL SEAL;MANUFACTURER:EAGLE BURGMANN; MANUFACTURER PART NUMBER:B02253AD0E/435.00; EQUIPMENT NAME:DEHEXANIZER BOTTOM PUMP, DEOCTANIZER BOTTOMPUMP"/>
    <d v="2022-06-24T00:00:00"/>
    <s v="SPARE_PARTS"/>
    <x v="2"/>
    <s v="2000"/>
    <s v="GS01"/>
    <s v="EA"/>
    <n v="3"/>
    <n v="108630.89"/>
    <n v="0"/>
    <n v="0"/>
    <n v="108630.89"/>
    <s v="ZSPR"/>
    <n v="0"/>
    <s v=""/>
    <n v="0"/>
    <n v="0"/>
    <s v="ONGC Petro additions Ltd."/>
    <s v="INR"/>
    <n v="0"/>
    <n v="0"/>
    <n v="0"/>
    <n v="0"/>
    <n v="0"/>
    <n v="0"/>
    <n v="0"/>
    <n v="0"/>
    <n v="0"/>
    <n v="0"/>
    <n v="0"/>
    <n v="0"/>
    <n v="0"/>
    <n v="0"/>
    <s v="General Store"/>
    <s v="P04"/>
    <n v="556"/>
    <x v="2"/>
  </r>
  <r>
    <s v="0P0802030065"/>
    <s v="CAP,FLOW,679348,FIMA"/>
    <s v="SPARE PARTS; PART NAME:CAP, FLOW; EQUIPMENT NAME:2nd REACTOR RECYCLE GAS COMP; EQUIPMENT MAKE:FIMA; EQUIPMENT MODEL:RHH1 RD-71;MANUFACTURER:FIMA; MANUFACTURER PART NUMBER:679348; FIMA ORDER NUMBER:21101196; COMPRESSOR IDENT NUMBER:674946"/>
    <d v="2018-01-09T00:00:00"/>
    <s v="SPARE_PARTS"/>
    <x v="2"/>
    <s v="2000"/>
    <s v="GS01"/>
    <s v="EA"/>
    <n v="1"/>
    <n v="108467.42"/>
    <n v="0"/>
    <n v="0"/>
    <n v="108467.42"/>
    <s v="ZSPR"/>
    <n v="0"/>
    <s v=""/>
    <n v="0"/>
    <n v="0"/>
    <s v="ONGC Petro additions Ltd."/>
    <s v="INR"/>
    <n v="0"/>
    <n v="0"/>
    <n v="0"/>
    <n v="0"/>
    <n v="0"/>
    <n v="0"/>
    <n v="0"/>
    <n v="0"/>
    <n v="0"/>
    <n v="0"/>
    <n v="0"/>
    <n v="0"/>
    <n v="0"/>
    <n v="0"/>
    <s v="General Store"/>
    <s v="P04"/>
    <n v="2183"/>
    <x v="2"/>
  </r>
  <r>
    <s v="0P0802030211"/>
    <s v="CRTG,FIBER,VN1002625,ELLIOTT"/>
    <s v="SPARE PARTS; PART NAME:CARTRIDGE; MANUFACTURER PART NUMBER:VN1002625; MANUFACTURER:ELLIOTT TURBOMACHINERY; MATERIAL:SYNTHETIC FIBERMEDIA; DRAWING NUMBER:5230-01-223; ITEM POSITION NUMBER:3; EQUIPMENT NAME:DGS CONSOLE_WATER, OIL INJECT; REAL MANUFACTURER:HILCO"/>
    <d v="2021-12-03T00:00:00"/>
    <s v="SPARE_PARTS"/>
    <x v="2"/>
    <s v="2000"/>
    <s v="CH01"/>
    <s v="EA"/>
    <n v="3"/>
    <n v="108068.29"/>
    <n v="0"/>
    <n v="0"/>
    <n v="108068.29"/>
    <s v="ZSPR"/>
    <n v="0"/>
    <s v=""/>
    <n v="0"/>
    <n v="0"/>
    <s v="ONGC Petro additions Ltd."/>
    <s v="INR"/>
    <n v="0"/>
    <n v="0"/>
    <n v="0"/>
    <n v="0"/>
    <n v="0"/>
    <n v="0"/>
    <n v="0"/>
    <n v="0"/>
    <n v="0"/>
    <n v="0"/>
    <n v="0"/>
    <n v="0"/>
    <n v="0"/>
    <n v="0"/>
    <s v="Chemcial store"/>
    <s v="P04"/>
    <n v="759"/>
    <x v="2"/>
  </r>
  <r>
    <s v="0P4205020881"/>
    <s v="BRG,ISOLTR,BRZ,204425011004,SULZ-PMP"/>
    <s v="SPARE PARTS; PART NAME:BEARING, ISOLATOR; MANUFACTURER PART NUMBER:204425011004; MANUFACTURER:SULZER PUMPS; MATERIAL:BRONZE;DRAWING NUMBER:MGA101-D-DR-00056; ITEM POSITION NUMBER:426.01;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
    <d v="2019-03-23T00:00:00"/>
    <s v="SPARE_PARTS"/>
    <x v="2"/>
    <s v="2000"/>
    <s v="GS01"/>
    <s v="EA"/>
    <n v="4"/>
    <n v="107912.66"/>
    <n v="0"/>
    <n v="0"/>
    <n v="107912.66"/>
    <s v="ZSPR"/>
    <n v="0"/>
    <s v=""/>
    <n v="0"/>
    <n v="0"/>
    <s v="ONGC Petro additions Ltd."/>
    <s v="INR"/>
    <n v="0"/>
    <n v="0"/>
    <n v="0"/>
    <n v="0"/>
    <n v="0"/>
    <n v="0"/>
    <n v="0"/>
    <n v="0"/>
    <n v="0"/>
    <n v="0"/>
    <n v="0"/>
    <n v="0"/>
    <n v="0"/>
    <n v="0"/>
    <s v="General Store"/>
    <s v="P04"/>
    <n v="1745"/>
    <x v="2"/>
  </r>
  <r>
    <s v="0P1201060023"/>
    <s v="SEAT,120022,WARTSILA"/>
    <s v="SPARE PARTS; PART NAME:SEAT; MANUFACTURER PART NUMBER:120022; MANUFACTURER:WARTSILA; DRAWING NUMBER:DBAC195522; EQUIPMENTNAME:ENGINE; EQUIPMENT MODEL:W20V32; ADDITIONAL INFORMATION:FOR EXHAUST VALVE; TEMPERATURE:40°C; ENGINE NUMBER:PAAE227083;REFERENCE TYPE:W32"/>
    <d v="2017-07-27T00:00:00"/>
    <s v="SPARE_PARTS"/>
    <x v="2"/>
    <s v="2000"/>
    <s v="GS01"/>
    <s v="EA"/>
    <n v="2"/>
    <n v="107422.59"/>
    <n v="0"/>
    <n v="0"/>
    <n v="107422.59"/>
    <s v="ZSPR"/>
    <n v="0"/>
    <s v=""/>
    <n v="0"/>
    <n v="0"/>
    <s v="ONGC Petro additions Ltd."/>
    <s v="INR"/>
    <n v="0"/>
    <n v="0"/>
    <n v="0"/>
    <n v="0"/>
    <n v="0"/>
    <n v="0"/>
    <n v="0"/>
    <n v="0"/>
    <n v="0"/>
    <n v="0"/>
    <n v="0"/>
    <n v="0"/>
    <n v="0"/>
    <n v="0"/>
    <s v="General Store"/>
    <s v="P04"/>
    <n v="2349"/>
    <x v="2"/>
  </r>
  <r>
    <s v="0P1201100010"/>
    <s v="THERMOSTATIC ELEM,183003,WARTSILA"/>
    <s v="SPARE PARTS; PART NAME:THERMOSTATIC ELEMENT; MANUFACTURER PART NUMBER:183003; MANUFACTURER:WARTSILA; DRAWING NUMBER:DBAC195522;EQUIPMENT NAME:ENGINE; EQUIPMENT MODEL:W20V32; TEMPERATURE RATING:140°F/60°C; ENGINE NUMBER:PAAE227083; REFERENCE TYPE:W32"/>
    <d v="2017-07-27T00:00:00"/>
    <s v="SPARE_PARTS"/>
    <x v="2"/>
    <s v="2000"/>
    <s v="GS01"/>
    <s v="EA"/>
    <n v="2"/>
    <n v="107422.59"/>
    <n v="0"/>
    <n v="0"/>
    <n v="107422.59"/>
    <s v="ZSPR"/>
    <n v="0"/>
    <s v=""/>
    <n v="0"/>
    <n v="0"/>
    <s v="ONGC Petro additions Ltd."/>
    <s v="INR"/>
    <n v="0"/>
    <n v="0"/>
    <n v="0"/>
    <n v="0"/>
    <n v="0"/>
    <n v="0"/>
    <n v="0"/>
    <n v="0"/>
    <n v="0"/>
    <n v="0"/>
    <n v="0"/>
    <n v="0"/>
    <n v="0"/>
    <n v="0"/>
    <s v="General Store"/>
    <s v="P04"/>
    <n v="2349"/>
    <x v="2"/>
  </r>
  <r>
    <s v="0P3037220613"/>
    <s v="CPLG HUB,1,101429-00 REV A/1,EUROFLEX"/>
    <s v="SPARE PARTS; PART NAME:COUPLING HUB FOR MOTOR; DRAWING NUMBER:101429-00 REV A;ITEM POSITION NUMBER:1; EQUIPMENT NAME:COUPLING; EQUIPMENT MAKE:EUROFLEXTRANSMISSIONS; EQUIPMENT MODEL:6GBH-180-S; MANUFACTURER PART NUMBER:101429-00REV A/1; MANUFACTURER:EUROFLEX TRANSMISSIONS; COUPLING HUB WITH FINISH BORE FORIAPA COMPRESSOR MOTOR; PLANT:IAPA"/>
    <d v="2021-09-13T00:00:00"/>
    <s v="SPARE_PARTS"/>
    <x v="2"/>
    <s v="2000"/>
    <s v="CH01"/>
    <s v="EA"/>
    <n v="1"/>
    <n v="107322.51"/>
    <n v="0"/>
    <n v="0"/>
    <n v="107322.51"/>
    <s v="ZSPR"/>
    <n v="0"/>
    <s v=""/>
    <n v="0"/>
    <n v="0"/>
    <s v="ONGC Petro additions Ltd."/>
    <s v="INR"/>
    <n v="0"/>
    <n v="0"/>
    <n v="0"/>
    <n v="0"/>
    <n v="0"/>
    <n v="0"/>
    <n v="0"/>
    <n v="0"/>
    <n v="0"/>
    <n v="0"/>
    <n v="0"/>
    <n v="0"/>
    <n v="0"/>
    <n v="0"/>
    <s v="Chemcial store"/>
    <s v="P04"/>
    <n v="840"/>
    <x v="2"/>
  </r>
  <r>
    <s v="0P3037220614"/>
    <s v="CPLG HUB,101429-00 REV A/11,EUROFLEX"/>
    <s v="SPARE PARTS; PART NAME:COUPLING HUB FOR COMPRESSOR; DRAWING NUMBER:101429-00 REVA; ITEM POSITION NUMBER:11; EQUIPMENT NAME:COUPLING; EQUIPMENT MAKE:EUROFLEXTRANSMISSIONS; EQUIPMENT MODEL:6GBH-180-S; MANUFACTURER PART NUMBER:101429-00REV A/11; MANUFACTURER:EUROFLEX TRANSMISSIONS; COUPLING HUB WITH FINISH BORE FORIAPA COMPRESSOR; PLANT:IAPA"/>
    <d v="2021-09-13T00:00:00"/>
    <s v="SPARE_PARTS"/>
    <x v="2"/>
    <s v="2000"/>
    <s v="CH01"/>
    <s v="EA"/>
    <n v="1"/>
    <n v="107322.51"/>
    <n v="0"/>
    <n v="0"/>
    <n v="107322.51"/>
    <s v="ZSPR"/>
    <n v="0"/>
    <s v=""/>
    <n v="0"/>
    <n v="0"/>
    <s v="ONGC Petro additions Ltd."/>
    <s v="INR"/>
    <n v="0"/>
    <n v="0"/>
    <n v="0"/>
    <n v="0"/>
    <n v="0"/>
    <n v="0"/>
    <n v="0"/>
    <n v="0"/>
    <n v="0"/>
    <n v="0"/>
    <n v="0"/>
    <n v="0"/>
    <n v="0"/>
    <n v="0"/>
    <s v="Chemcial store"/>
    <s v="P04"/>
    <n v="840"/>
    <x v="2"/>
  </r>
  <r>
    <s v="0P4102200457"/>
    <s v="LEVERAGE ASSY,H000499,METSO"/>
    <s v="SPARE PARTS; PART NAME:LEVERAGE ASSEMBLY; MATERIAL:DUCTILE IRON + NICKEL; DRAWING NUMBER:1179340; ITEM POSITIONNUMBER:3,3A,23,25,17; EQUIPMENT NAME:ECCENTRIC CTRL VALVE ; EQUIPMENT MAKE:METSO AUTOMATION; EQUIPMENT MODEL:B1JRRU25/95H;MANUFACTURER:METSO AUTOMATION; MANUFACTURER PART NUMBER:H000499"/>
    <d v="2017-02-18T00:00:00"/>
    <s v="SPARE_PARTS"/>
    <x v="2"/>
    <s v="2000"/>
    <s v="GS01"/>
    <s v="EA"/>
    <n v="1"/>
    <n v="107070.23"/>
    <n v="0"/>
    <n v="0"/>
    <n v="107070.23"/>
    <s v="ZSPR"/>
    <n v="0"/>
    <s v=""/>
    <n v="0"/>
    <n v="0"/>
    <s v="ONGC Petro additions Ltd."/>
    <s v="INR"/>
    <n v="0"/>
    <n v="0"/>
    <n v="0"/>
    <n v="0"/>
    <n v="0"/>
    <n v="0"/>
    <n v="0"/>
    <n v="0"/>
    <n v="0"/>
    <n v="0"/>
    <n v="0"/>
    <n v="0"/>
    <n v="0"/>
    <n v="0"/>
    <s v="General Store"/>
    <s v="P03"/>
    <n v="2508"/>
    <x v="2"/>
  </r>
  <r>
    <s v="0P4102215266"/>
    <s v="SEAT RING,0021000-393-OGG,DRES-MSL"/>
    <s v="SPARE PARTS; PART NAME:SEAT RING; EQUIPMENT NAME:CONTROL VALVE; EQUIPMENTMAKE:DRESSER MASONEILAN; ADDITIONAL INFORMATION:8G11A0402-001; MANUFACTURER PARTNUMBER:0021000-393-OGG; MANUFACTURER:DRESSER MASONEILAN; EQUIPMENTCODE:1300031187"/>
    <d v="2022-04-16T00:00:00"/>
    <s v="SPARE_PARTS"/>
    <x v="2"/>
    <s v="2000"/>
    <s v="SP01"/>
    <s v="EA"/>
    <n v="1"/>
    <n v="107062.2"/>
    <n v="0"/>
    <n v="0"/>
    <n v="107062.2"/>
    <s v="ZSPR"/>
    <n v="0"/>
    <s v=""/>
    <n v="0"/>
    <n v="0"/>
    <s v="ONGC Petro additions Ltd."/>
    <s v="INR"/>
    <n v="0"/>
    <n v="0"/>
    <n v="0"/>
    <n v="0"/>
    <n v="0"/>
    <n v="0"/>
    <n v="0"/>
    <n v="0"/>
    <n v="0"/>
    <n v="0"/>
    <n v="0"/>
    <n v="0"/>
    <n v="0"/>
    <n v="0"/>
    <s v="Shutdown Plan Mt"/>
    <s v="P03"/>
    <n v="625"/>
    <x v="2"/>
  </r>
  <r>
    <s v="0P4119110002"/>
    <s v="ACCLRMTR,M8X1,330400-02-IN,BENTLY-N"/>
    <s v="ACCELEROMETER; MANUFACTURER:BENTLY NEVADA; PART NUMBER:330400-02-IN; MOUNTING THREAD:M8 X 1 INTEGRAL STUD; AGENCY APPROVAL:INDIA(PESO/CCOE &amp; MULTI-APVL)"/>
    <d v="2017-09-29T00:00:00"/>
    <s v="ACCELEROMETER"/>
    <x v="4"/>
    <s v="2000"/>
    <s v="GS01"/>
    <s v="EA"/>
    <n v="2"/>
    <n v="106777.60000000001"/>
    <n v="0"/>
    <n v="0"/>
    <n v="106777.60000000001"/>
    <s v="ZSPR"/>
    <n v="0"/>
    <s v=""/>
    <n v="0"/>
    <n v="0"/>
    <s v="ONGC Petro additions Ltd."/>
    <s v="INR"/>
    <n v="0"/>
    <n v="0"/>
    <n v="0"/>
    <n v="0"/>
    <n v="0"/>
    <n v="0"/>
    <n v="0"/>
    <n v="0"/>
    <n v="0"/>
    <n v="0"/>
    <n v="0"/>
    <n v="0"/>
    <n v="0"/>
    <n v="0"/>
    <s v="General Store"/>
    <s v="P03"/>
    <n v="2285"/>
    <x v="2"/>
  </r>
  <r>
    <s v="0P0802040255"/>
    <s v="GSKT,GPH,GCP4-2ES012B45,ELLIOTT"/>
    <s v="SPARE PARTS; PART NAME:GASKET; MANUFACTURER PART NUMBER:GCP4-2ES012B45; MANUFACTURER:ELLIOTT TURBOMACHINERY; MATERIAL:GRAPHITE;DRAWING NUMBER:ER09T013101/950, ; ITEM POSITION NUMBER:18-4; 19; 19; 19; 70-15; 19; ; ITEM POSITION NUMBER:19; 19; 70-20; 19; 19;19; EQUIPMENT NAME:DGS CONSOLE_WATER, OIL INJECT"/>
    <d v="2017-02-22T00:00:00"/>
    <s v="SPARE_PARTS"/>
    <x v="2"/>
    <s v="2000"/>
    <s v="GS01"/>
    <s v="EA"/>
    <n v="14"/>
    <n v="106670.93"/>
    <n v="0"/>
    <n v="0"/>
    <n v="106670.93"/>
    <s v="ZSPR"/>
    <n v="0"/>
    <s v=""/>
    <n v="0"/>
    <n v="0"/>
    <s v="ONGC Petro additions Ltd."/>
    <s v="INR"/>
    <n v="0"/>
    <n v="0"/>
    <n v="0"/>
    <n v="0"/>
    <n v="0"/>
    <n v="0"/>
    <n v="0"/>
    <n v="0"/>
    <n v="0"/>
    <n v="0"/>
    <n v="0"/>
    <n v="0"/>
    <n v="0"/>
    <n v="0"/>
    <s v="General Store"/>
    <s v="P04"/>
    <n v="2504"/>
    <x v="2"/>
  </r>
  <r>
    <s v="0T2541370038"/>
    <s v="GSKT,SPW,CL150,316,GPH,10IN,33FAFC"/>
    <s v="SPIRAL WOUND GASKETS; PRESSURE DESIGNATION:ASME CL 150; THICKNESS, GASKET:4.5MM; MAT, WINDINGS:STAINLESS STEEL 316; MAT, FILLER:GRAPHITE; MAT, INNERRING:STAINLESS STEEL 316; MAT, CENTRING RING:STAINLESS STEEL 304; SIZE, PIPE,NOMINAL:10 IN; FACING, FLANGE: RAISED FACE; REFERENCE: 33FAFC"/>
    <d v="2023-10-27T00:00:00"/>
    <s v="SP_GASKETS"/>
    <x v="2"/>
    <s v="2000"/>
    <s v="SP01"/>
    <s v="EA"/>
    <n v="232"/>
    <n v="106637.72"/>
    <n v="0"/>
    <n v="0"/>
    <n v="106637.72"/>
    <s v="ZSTO"/>
    <n v="0"/>
    <s v=""/>
    <n v="0"/>
    <n v="0"/>
    <s v="ONGC Petro additions Ltd."/>
    <s v="INR"/>
    <n v="0"/>
    <n v="0"/>
    <n v="0"/>
    <n v="0"/>
    <n v="0"/>
    <n v="0"/>
    <n v="0"/>
    <n v="0"/>
    <n v="0"/>
    <n v="0"/>
    <n v="0"/>
    <n v="0"/>
    <n v="0"/>
    <n v="0"/>
    <s v="Shutdown Plan Mt"/>
    <s v="S06"/>
    <n v="66"/>
    <x v="1"/>
  </r>
  <r>
    <s v="0P4100980513"/>
    <s v="COLUMN,2MX1MM,316,MAXUM II,R2-2,SIEMENS"/>
    <s v="COLUMN DESCRIPTION:HAYESEP Q; SIEMENS ORDER NUMBER:M 1907; COLUMN NUMBER:R2-2; COLUMN LENGTH:2.0 M; COLUMN ID:1.0 MM; COLUMNFUNCTION:SEP N2 - C1 - C2= - C2 - C2=-; COLUMN MESH:100/120"/>
    <d v="2018-03-30T00:00:00"/>
    <s v="SPARE_PARTS"/>
    <x v="2"/>
    <s v="2000"/>
    <s v="GS01"/>
    <s v="EA"/>
    <n v="1"/>
    <n v="106146.06"/>
    <n v="0"/>
    <n v="0"/>
    <n v="106146.06"/>
    <s v="ZSPR"/>
    <n v="0"/>
    <s v=""/>
    <n v="0"/>
    <n v="0"/>
    <s v="ONGC Petro additions Ltd."/>
    <s v="INR"/>
    <n v="0"/>
    <n v="0"/>
    <n v="0"/>
    <n v="0"/>
    <n v="0"/>
    <n v="0"/>
    <n v="0"/>
    <n v="0"/>
    <n v="0"/>
    <n v="0"/>
    <n v="0"/>
    <n v="0"/>
    <n v="0"/>
    <n v="0"/>
    <s v="General Store"/>
    <s v="P03"/>
    <n v="2103"/>
    <x v="2"/>
  </r>
  <r>
    <s v="0P4100980521"/>
    <s v="COLUMN,2MX1MM,SS,MAXUM II,R2-2,SIEMENS"/>
    <s v="COLUMN DESCRIPTION:HAYESEP R; SIEMENS ORDER NUMBER:M1926; COLUMN NUMBER:R2-2; COLUMN LENGTH:2.0 M; COLUMN ID:1.0 MM; COLUMNFUNCTION:COMPLETE SEPARATION C2 C3; COLUMN MESH:80/120"/>
    <d v="2019-03-12T00:00:00"/>
    <s v="SPARE_PARTS"/>
    <x v="2"/>
    <s v="2000"/>
    <s v="CH01"/>
    <s v="EA"/>
    <n v="1"/>
    <n v="106146.06"/>
    <n v="0"/>
    <n v="0"/>
    <n v="106146.06"/>
    <s v="ZSPR"/>
    <n v="0"/>
    <s v=""/>
    <n v="0"/>
    <n v="0"/>
    <s v="ONGC Petro additions Ltd."/>
    <s v="INR"/>
    <n v="0"/>
    <n v="0"/>
    <n v="0"/>
    <n v="0"/>
    <n v="0"/>
    <n v="0"/>
    <n v="0"/>
    <n v="0"/>
    <n v="0"/>
    <n v="0"/>
    <n v="0"/>
    <n v="0"/>
    <n v="0"/>
    <n v="0"/>
    <s v="Chemcial store"/>
    <s v="P03"/>
    <n v="1756"/>
    <x v="2"/>
  </r>
  <r>
    <s v="0P4100980523"/>
    <s v="COLUMN,2MX1MM,316,MAXUM II,R1-2,SIEMENS"/>
    <s v="COLUMN DESCRIPTION:HAYESEP R; SIEMENS ORDER NUMBER:M1922; COLUMN NUMBER:R1-2; COLUMN LENGTH:2.0 M; COLUMN ID:1.0 MM; COLUMNFUNCTION:SEP N2 - C2 - CO2 - C2H4 - BF- REST C2H6; COLUMN MESH:100/120"/>
    <d v="2018-03-30T00:00:00"/>
    <s v="SPARE_PARTS"/>
    <x v="2"/>
    <s v="2000"/>
    <s v="GS01"/>
    <s v="EA"/>
    <n v="1"/>
    <n v="106146.06"/>
    <n v="0"/>
    <n v="0"/>
    <n v="106146.06"/>
    <s v="ZSPR"/>
    <n v="0"/>
    <s v=""/>
    <n v="0"/>
    <n v="0"/>
    <s v="ONGC Petro additions Ltd."/>
    <s v="INR"/>
    <n v="0"/>
    <n v="0"/>
    <n v="0"/>
    <n v="0"/>
    <n v="0"/>
    <n v="0"/>
    <n v="0"/>
    <n v="0"/>
    <n v="0"/>
    <n v="0"/>
    <n v="0"/>
    <n v="0"/>
    <n v="0"/>
    <n v="0"/>
    <s v="General Store"/>
    <s v="P03"/>
    <n v="2103"/>
    <x v="2"/>
  </r>
  <r>
    <s v="0P4110070030"/>
    <s v="MDL,IO,133323-01,BENTLY-N"/>
    <s v="INSTRUMENT SYSTEMS; TYPE:MODBUS RS485; MANUFACTURER MODEL NUMBER:3500/92-02-01-01; MANUFACTURER:BENTLY NEVADA; PARTNUMBER:133323-01; DOCUMENT NUMBER:141542-01; POWER CONSUMPTION:5.6 W; ETHERNET CONNECTION:RJ-45 FOR 10BASE-T ETHERNET CABELING;SUPPLIER NAME:GE PACIFIC O &amp; C PTE LTD.; EQUIPMENT DETAIL:PYROLSIS FUEL OIL PUMP, QUENCH WATER PUMP, BOILER FEED WATER PUMP,DECOKING AIR COMPRESSOR, STORM WATER LIFT STATION PUMP, PROPYLENE PUMP, PGH 2ND STAGE MAKE UP &amp; RECYCLE COMP, RECYCLE GAS COMPRESSOR"/>
    <d v="2017-03-22T00:00:00"/>
    <s v="INSTRUMENT_SYSTEMS"/>
    <x v="4"/>
    <s v="2000"/>
    <s v="GS01"/>
    <s v="EA"/>
    <n v="2"/>
    <n v="105984.5"/>
    <n v="0"/>
    <n v="0"/>
    <n v="105984.5"/>
    <s v="ZSPR"/>
    <n v="0"/>
    <s v=""/>
    <n v="0"/>
    <n v="0"/>
    <s v="ONGC Petro additions Ltd."/>
    <s v="INR"/>
    <n v="0"/>
    <n v="0"/>
    <n v="0"/>
    <n v="0"/>
    <n v="0"/>
    <n v="0"/>
    <n v="0"/>
    <n v="0"/>
    <n v="0"/>
    <n v="0"/>
    <n v="0"/>
    <n v="0"/>
    <n v="0"/>
    <n v="0"/>
    <s v="General Store"/>
    <s v="P03"/>
    <n v="2476"/>
    <x v="2"/>
  </r>
  <r>
    <s v="0P4165010208"/>
    <s v="DI,MC-TDID72,HONEYWLL"/>
    <s v="INSTRUMENT SYSTEMS; TYPE:DIGITAL INPUT FTA (NON REDUNDANT); MANUFACTURER MODEL NUMBER:MC-TDID72; MANUFACTURER:HONEYWELL;MANUFACTURER PART NUMBER:51303928-150; 24 VDC FTA; 32 INPUT CHANNELS; DIGITAL INPUT:18 TO 30 VDC; SENSE CURRENT RATING:(ON COND)12MANUFACTURER PART NUMBER:51303928-150; 24 VDC FTA; 32 INPUT CHANNELS; DIGITAL INPUT:18 TO 30 VDC; SENSE CURRENT RATING:(ON COND)12MA AND (OFF COND)4.3 MA; EQUIPMENT NAME:DCS ESD F&amp;G SYSTEM"/>
    <d v="2022-09-14T00:00:00"/>
    <s v="INSTRUMENT_SYSTEMS"/>
    <x v="4"/>
    <s v="2000"/>
    <s v="GS01"/>
    <s v="EA"/>
    <n v="3"/>
    <n v="105493.91"/>
    <n v="0"/>
    <n v="0"/>
    <n v="105493.91"/>
    <s v="ZSPR"/>
    <n v="0"/>
    <s v=""/>
    <n v="0"/>
    <n v="0"/>
    <s v="ONGC Petro additions Ltd."/>
    <s v="INR"/>
    <n v="0"/>
    <n v="0"/>
    <n v="0"/>
    <n v="0"/>
    <n v="0"/>
    <n v="0"/>
    <n v="0"/>
    <n v="0"/>
    <n v="0"/>
    <n v="0"/>
    <n v="0"/>
    <n v="0"/>
    <n v="0"/>
    <n v="0"/>
    <s v="General Store"/>
    <s v="P03"/>
    <n v="474"/>
    <x v="2"/>
  </r>
  <r>
    <s v="0P4102240765"/>
    <s v="SPARE PARTS SET,GPH,250400,METSO"/>
    <s v="SPARE PARTS; PART NAME:SPARE PARTS SET; MANUFACTURER PART NUMBER:250400; MANUFACTURER:METSO AUTOMATION; MATERIAL:GRAPHITE; DRAWINGNUMBER:1127460; ITEM POSITION NUMBER:65, 66, 69; EQUIPMENT NAME:VBALL CONTROL VALVE; EQUIPMENT MODEL:XA03DWGAJ2SJSAAF; ADDITIONALINFORMATION:D2DH/B 16 H"/>
    <d v="2017-02-18T00:00:00"/>
    <s v="SPARE_PARTS"/>
    <x v="2"/>
    <s v="2000"/>
    <s v="GS01"/>
    <s v="EA"/>
    <n v="1"/>
    <n v="105488.83"/>
    <n v="0"/>
    <n v="0"/>
    <n v="105488.83"/>
    <s v="ZSPR"/>
    <n v="0"/>
    <s v=""/>
    <n v="0"/>
    <n v="0"/>
    <s v="ONGC Petro additions Ltd."/>
    <s v="INR"/>
    <n v="0"/>
    <n v="0"/>
    <n v="0"/>
    <n v="0"/>
    <n v="0"/>
    <n v="0"/>
    <n v="0"/>
    <n v="0"/>
    <n v="0"/>
    <n v="0"/>
    <n v="0"/>
    <n v="0"/>
    <n v="0"/>
    <n v="0"/>
    <s v="General Store"/>
    <s v="P03"/>
    <n v="2508"/>
    <x v="2"/>
  </r>
  <r>
    <s v="0P4110070021"/>
    <s v="MDL,KEYPH,ENHAC,3.3W,149369-01,BENTLY-N"/>
    <s v="INSTRUMENT SYSTEMS; TYPE:ENHANCED KEYPHASOR MODULE; MANUFACTURER MODEL NUMBER:3500/25-01-02-01; MANUFACTURER:BENTLY NEVADA; POWERCONSUMPTION:3.3 W; PART NUMBER:149369-01; DOCUMENT NUMBER:141532-01; SUPPLIER NAME:GE PACIFIC O &amp; C PTE LTD.; EQUIPMENTDETAIL:PYROLSIS FUEL OIL PUMP, QUENCH WATER PUMP, BOILER FEED WATER PUMP, DECOKING AIR COMPRESSOR, PROPYLENE PUMP, PGH 2ND STAGEMAKE UP &amp; RECYCLE COMP, RECYCLE GAS COMPRESSOR"/>
    <d v="2018-06-06T00:00:00"/>
    <s v="INSTRUMENT_SYSTEMS"/>
    <x v="4"/>
    <s v="2000"/>
    <s v="GS01"/>
    <s v="EA"/>
    <n v="1"/>
    <n v="104956.63"/>
    <n v="0"/>
    <n v="0"/>
    <n v="104956.63"/>
    <s v="ZSPR"/>
    <n v="0"/>
    <s v=""/>
    <n v="0"/>
    <n v="0"/>
    <s v="ONGC Petro additions Ltd."/>
    <s v="INR"/>
    <n v="0"/>
    <n v="0"/>
    <n v="0"/>
    <n v="0"/>
    <n v="0"/>
    <n v="0"/>
    <n v="0"/>
    <n v="0"/>
    <n v="0"/>
    <n v="0"/>
    <n v="0"/>
    <n v="0"/>
    <n v="0"/>
    <n v="0"/>
    <s v="General Store"/>
    <s v="P03"/>
    <n v="2035"/>
    <x v="2"/>
  </r>
  <r>
    <s v="0T2548800020"/>
    <s v="GSKT,RJ,5Cr-0.5Mo,OVAL,CL1500,18IN,52EA"/>
    <s v="RING JOINT GASKETS; MAT:STEEL; MAT SPEC:5Cr-0.5Mo; TYPE:OVAL; SIZE, FLANGE (INCH:18 IN; PRESSURE DESIGNATION:ASME CL1500; FACINGFLANGE:RTJ; REFERENCE:52EA"/>
    <d v="2022-04-06T00:00:00"/>
    <s v="RI_GASKETS"/>
    <x v="2"/>
    <s v="2000"/>
    <s v="CH01"/>
    <s v="EA"/>
    <n v="17"/>
    <n v="104735.52"/>
    <n v="0"/>
    <n v="0"/>
    <n v="104735.52"/>
    <s v="ZSTO"/>
    <n v="0"/>
    <s v=""/>
    <n v="0"/>
    <n v="0"/>
    <s v="ONGC Petro additions Ltd."/>
    <s v="INR"/>
    <n v="0"/>
    <n v="0"/>
    <n v="0"/>
    <n v="0"/>
    <n v="0"/>
    <n v="0"/>
    <n v="0"/>
    <n v="0"/>
    <n v="0"/>
    <n v="0"/>
    <n v="0"/>
    <n v="0"/>
    <n v="0"/>
    <n v="0"/>
    <s v="Chemcial store"/>
    <s v="S06"/>
    <n v="635"/>
    <x v="1"/>
  </r>
  <r>
    <s v="0P4110070039"/>
    <s v="MDL,COM,6ES7 441-2AA04-0AE0,SIEMENS"/>
    <s v="INSTRUMENT SYSTEMS; TYPE:COMMUNICATION MODULE; MANUFACTURER:SIEMENS AG; CONTRACTOR DOCUMENT NUMBER:JZC 7410-AK 11 J-MM 7820; PARTNUMBER:6ES7 441-2AA04-0AE0; SUB-SYSTEM:SIMATIC S7-400; PRODUCT DESIGNATION:CP441-2; SUPPLY VOLTAGE:24 V, CURRENT:600 MA; POWERLOSS:0.3 W; TRANSMISSION RATE:115.2 KBIT/S; WEIGHT:720 GRAM; DIMENSION:25 X 290 X 210 MM; FOR POINT TO POINT CONNECTIONS 2 CHANNELSINCL. CONFIGURATION PACKAGE ON CD; COMMUNICATION PROCESSOR CP441-2 MODBUS/AUSG.2 V1.0.0; SUPPLIER NAME:LINDE ENGINNEERING;EQUIPMENT NAME:PSA – PLC"/>
    <d v="2017-09-25T00:00:00"/>
    <s v="INSTRUMENT_SYSTEMS"/>
    <x v="4"/>
    <s v="2000"/>
    <s v="GS01"/>
    <s v="EA"/>
    <n v="1"/>
    <n v="104090.7"/>
    <n v="0"/>
    <n v="0"/>
    <n v="104090.7"/>
    <s v="ZSPR"/>
    <n v="0"/>
    <s v=""/>
    <n v="0"/>
    <n v="0"/>
    <s v="ONGC Petro additions Ltd."/>
    <s v="INR"/>
    <n v="0"/>
    <n v="0"/>
    <n v="0"/>
    <n v="0"/>
    <n v="0"/>
    <n v="0"/>
    <n v="0"/>
    <n v="0"/>
    <n v="0"/>
    <n v="0"/>
    <n v="0"/>
    <n v="0"/>
    <n v="0"/>
    <n v="0"/>
    <s v="General Store"/>
    <s v="P03"/>
    <n v="2289"/>
    <x v="2"/>
  </r>
  <r>
    <s v="0P1201050046"/>
    <s v="MODIFICATION KIT,800257,WARTSILA"/>
    <s v="SPARE PARTS; PART NAME:MODIFICATION KIT; MANUFACTURER PART NUMBER:800257; MANUFACTURER:WARTSILA; DRAWING NUMBER:DBAC195522;EQUIPMENT NAME:ENGINE; EQUIPMENT MODEL:W20V32; ADDITIONAL INFORMATION:FOR HYDRAULIC TIGHTENING TOOL; ENGINE NUMBER:PAAE227083;REFERENCE TYPE:W32"/>
    <d v="2017-07-27T00:00:00"/>
    <s v="SPARE_PARTS"/>
    <x v="2"/>
    <s v="2000"/>
    <s v="GS01"/>
    <s v="EA"/>
    <n v="1"/>
    <n v="104011.67"/>
    <n v="0"/>
    <n v="0"/>
    <n v="104011.67"/>
    <s v="ZSPR"/>
    <n v="0"/>
    <s v=""/>
    <n v="0"/>
    <n v="0"/>
    <s v="ONGC Petro additions Ltd."/>
    <s v="INR"/>
    <n v="0"/>
    <n v="0"/>
    <n v="0"/>
    <n v="0"/>
    <n v="0"/>
    <n v="0"/>
    <n v="0"/>
    <n v="0"/>
    <n v="0"/>
    <n v="0"/>
    <n v="0"/>
    <n v="0"/>
    <n v="0"/>
    <n v="0"/>
    <s v="General Store"/>
    <s v="P04"/>
    <n v="2349"/>
    <x v="2"/>
  </r>
  <r>
    <s v="0P4110070269"/>
    <s v="MONITOR,3500/62-03-01,163179-03,BENTLY-N"/>
    <s v="INSTRUMENT SYSTEMS; TYPE:MONITOR; MANUFACTURER MODEL NUMBER:3500/62-03-01; MANUFACTURER PART NUMBER:163179-03; MANUFACTURER:BENTLYNEVADA; DESCRIPTION:PROCESS VARIABLE; NUMBER OF CHANNEL:6"/>
    <d v="2017-05-20T00:00:00"/>
    <s v="INSTRUMENT_SYSTEMS"/>
    <x v="4"/>
    <s v="2000"/>
    <s v="SP01"/>
    <s v="EA"/>
    <n v="1"/>
    <n v="103877.93"/>
    <n v="0"/>
    <n v="0"/>
    <n v="103877.93"/>
    <s v="ZSPR"/>
    <n v="0"/>
    <s v=""/>
    <n v="0"/>
    <n v="0"/>
    <s v="ONGC Petro additions Ltd."/>
    <s v="INR"/>
    <n v="0"/>
    <n v="0"/>
    <n v="0"/>
    <n v="0"/>
    <n v="0"/>
    <n v="0"/>
    <n v="0"/>
    <n v="0"/>
    <n v="0"/>
    <n v="0"/>
    <n v="0"/>
    <n v="0"/>
    <n v="0"/>
    <n v="0"/>
    <s v="Shutdown Plan Mt"/>
    <s v="P03"/>
    <n v="2417"/>
    <x v="2"/>
  </r>
  <r>
    <s v="0P0655800041"/>
    <s v="AGITR,SEAL,BRS,9324-70072,K-TRON"/>
    <s v="SPARE PARTS; PART NAME:AGITATOR,SEAL; MATERIAL:BRS; DRAWING NUMBER:1115821100; ITEM POSITION NUMBER:65; EQUIPMENTNAME:LOSS-IN-WEIGHT FEEDER; EQUIPMENT MAKE:K-TRON; EQUIPMENT MODEL:K2-ML-T35; MANUFACTURER:K-TRON; MANUFACTURER PARTNUMBER:9324-70072"/>
    <d v="2023-03-17T00:00:00"/>
    <s v="SPARE_PARTS"/>
    <x v="2"/>
    <s v="2000"/>
    <s v="CH01"/>
    <s v="EA"/>
    <n v="10"/>
    <n v="103658.95"/>
    <n v="0"/>
    <n v="0"/>
    <n v="103658.95"/>
    <s v="ZSPR"/>
    <n v="0"/>
    <s v=""/>
    <n v="0"/>
    <n v="0"/>
    <s v="ONGC Petro additions Ltd."/>
    <s v="INR"/>
    <n v="0"/>
    <n v="0"/>
    <n v="0"/>
    <n v="0"/>
    <n v="0"/>
    <n v="0"/>
    <n v="0"/>
    <n v="0"/>
    <n v="0"/>
    <n v="0"/>
    <n v="0"/>
    <n v="0"/>
    <n v="0"/>
    <n v="0"/>
    <s v="Chemcial store"/>
    <s v="P04"/>
    <n v="290"/>
    <x v="2"/>
  </r>
  <r>
    <s v="0P4205031399"/>
    <s v="O-RING,FFKM,A09676AV/111.21,EAGLEBUR"/>
    <s v="SPARE PARTS; PART NAME:O-RING; MATERIAL:PERFLUOROELASTOMER; DRAWING NUMBER:A09676 AV; ITEM POSITION NUMBER:111.21; EQUIPMENTNAME:HEXANE LOADING/UNLOADING PUMP; EQUIPMENT MAKE:SULZER PUMPS; ADDITIONAL INFORMATION:FOR MECHANICAL SEAL; MANUFACTURER:EAGLEBURGMANN; MANUFACTURER PART NUMBER:A09676AV/111.21; SEAL MODEL:LL9DTUU/LL9DTUU; SEAL SIZE:0050/0050"/>
    <d v="2015-12-14T00:00:00"/>
    <s v="SPARE_PARTS"/>
    <x v="2"/>
    <s v="2000"/>
    <s v="GS01"/>
    <s v="EA"/>
    <n v="2"/>
    <n v="103624.67"/>
    <n v="0"/>
    <n v="0"/>
    <n v="103624.67"/>
    <s v="ZSPR"/>
    <n v="0"/>
    <s v=""/>
    <n v="0"/>
    <n v="0"/>
    <s v="ONGC Petro additions Ltd."/>
    <s v="INR"/>
    <n v="0"/>
    <n v="0"/>
    <n v="0"/>
    <n v="0"/>
    <n v="0"/>
    <n v="0"/>
    <n v="0"/>
    <n v="0"/>
    <n v="0"/>
    <n v="0"/>
    <n v="0"/>
    <n v="0"/>
    <n v="0"/>
    <n v="0"/>
    <s v="General Store"/>
    <s v="P04"/>
    <n v="2940"/>
    <x v="2"/>
  </r>
  <r>
    <s v="0P4205031400"/>
    <s v="O-RING,FFKM,A09676AV/111.22,EAGLEBUR"/>
    <s v="SPARE PARTS; PART NAME:O-RING; MATERIAL:PERFLUOROELASTOMER; DRAWING NUMBER:A09676 AV; ITEM POSITION NUMBER:111.22; EQUIPMENTNAME:HEXANE LOADING/UNLOADING PUMP; EQUIPMENT MAKE:SULZER PUMPS; ADDITIONAL INFORMATION:FOR MECHANICAL SEAL; MANUFACTURER:EAGLEBURGMANN; MANUFACTURER PART NUMBER:A09676AV/111.22; SEAL MODEL:LL9DTUU/LL9DTUU; SEAL SIZE:0050/0050"/>
    <d v="2015-12-14T00:00:00"/>
    <s v="SPARE_PARTS"/>
    <x v="2"/>
    <s v="2000"/>
    <s v="GS01"/>
    <s v="EA"/>
    <n v="2"/>
    <n v="103624.67"/>
    <n v="0"/>
    <n v="0"/>
    <n v="103624.67"/>
    <s v="ZSPR"/>
    <n v="0"/>
    <s v=""/>
    <n v="0"/>
    <n v="0"/>
    <s v="ONGC Petro additions Ltd."/>
    <s v="INR"/>
    <n v="0"/>
    <n v="0"/>
    <n v="0"/>
    <n v="0"/>
    <n v="0"/>
    <n v="0"/>
    <n v="0"/>
    <n v="0"/>
    <n v="0"/>
    <n v="0"/>
    <n v="0"/>
    <n v="0"/>
    <n v="0"/>
    <n v="0"/>
    <s v="General Store"/>
    <s v="P04"/>
    <n v="2940"/>
    <x v="2"/>
  </r>
  <r>
    <s v="0P2059260017"/>
    <s v="FSE LINK,800A,1100V,100KA,SQB2,SIBA"/>
    <s v="SEMICONDUCTOR PROTECTION FUSE LINKS; BREAKING CAPACITY:100 KA; VOLTAGE, RATED:1100 VAC; TYPE, CONTACTS:REMOVAL TAGS DIN110;CURRENT, RATED:800 A; SIZE, BODY:SQB2; MANUFACTURER:SIBA; ITEM NUMBER:2062532.800; COUNTRY:GERMANY; FOR CRACKER FURNACE BLOWERMOTOR VFD PANEL"/>
    <d v="2020-07-22T00:00:00"/>
    <s v="SE_FUSE_LINKS"/>
    <x v="2"/>
    <s v="2000"/>
    <s v="CH01"/>
    <s v="EA"/>
    <n v="6"/>
    <n v="103410.14"/>
    <n v="0"/>
    <n v="0"/>
    <n v="103410.14"/>
    <s v="ZSPR"/>
    <n v="0"/>
    <s v=""/>
    <n v="0"/>
    <n v="0"/>
    <s v="ONGC Petro additions Ltd."/>
    <s v="INR"/>
    <n v="0"/>
    <n v="0"/>
    <n v="0"/>
    <n v="0"/>
    <n v="0"/>
    <n v="0"/>
    <n v="0"/>
    <n v="0"/>
    <n v="0"/>
    <n v="0"/>
    <n v="0"/>
    <n v="0"/>
    <n v="0"/>
    <n v="0"/>
    <s v="Chemcial store"/>
    <s v="P01"/>
    <n v="1258"/>
    <x v="2"/>
  </r>
  <r>
    <s v="0P5270010531"/>
    <s v="SHOE ASSY,3IN,220-2-0048-052,CLARKREL"/>
    <s v="SPARE PARTS; PART NAME:SHOE ASSEMBLY; DIMENSIONS:3 IN; MATERIAL:VITON; EQUIPMENT NAME:6WAY TRANSFER VALVE; MANUFACTURER PARTNUMBER:220-2-0048-052; MANUFACTURER:CLARK-RELIANCE; FOR GAS TURBINE LUBE OIL COOLER AND FILTER"/>
    <d v="2018-05-26T00:00:00"/>
    <s v="SPARE_PARTS"/>
    <x v="2"/>
    <s v="2000"/>
    <s v="CH01"/>
    <s v="EA"/>
    <n v="2"/>
    <n v="102971"/>
    <n v="0"/>
    <n v="0"/>
    <n v="102971"/>
    <s v="ZSPR"/>
    <n v="0"/>
    <s v=""/>
    <n v="0"/>
    <n v="0"/>
    <s v="ONGC Petro additions Ltd."/>
    <s v="INR"/>
    <n v="0"/>
    <n v="0"/>
    <n v="0"/>
    <n v="0"/>
    <n v="0"/>
    <n v="0"/>
    <n v="0"/>
    <n v="0"/>
    <n v="0"/>
    <n v="0"/>
    <n v="0"/>
    <n v="0"/>
    <n v="0"/>
    <n v="0"/>
    <s v="Chemcial store"/>
    <s v="P04"/>
    <n v="2046"/>
    <x v="2"/>
  </r>
  <r>
    <s v="0P0802070058"/>
    <s v="PLT,VLV,926347368,BPCL"/>
    <s v="SPARE PARTS; PART NAME:PLATE,VALVE; DRAWING NUMBER:6340631/S; EQUIPMENT NAME:NITROGEN COMPRESSOR; EQUIPMENT MAKE:BHARAT PUMPS &amp;COMPRESSORS LTD; EQUIPMENT MODEL:4HB/3; ADDITIONAL INFORMATION:PART LIST:6340631; MANUFACTURER:BHARAT PUMPS &amp; COMPRESSORS LTD;MANUFACTURER PART NUMBER:926347368; GROUP NAME:SUCTION VALVE; BPC S/O NUMBER:302011005-01"/>
    <d v="2023-11-04T00:00:00"/>
    <s v="SPARE_PARTS"/>
    <x v="2"/>
    <s v="2000"/>
    <s v="CH01"/>
    <s v="EA"/>
    <n v="8"/>
    <n v="102954.75"/>
    <n v="0"/>
    <n v="0"/>
    <n v="102954.75"/>
    <s v="ZSPR"/>
    <n v="0"/>
    <s v=""/>
    <n v="0"/>
    <n v="0"/>
    <s v="ONGC Petro additions Ltd."/>
    <s v="INR"/>
    <n v="0"/>
    <n v="0"/>
    <n v="0"/>
    <n v="0"/>
    <n v="0"/>
    <n v="0"/>
    <n v="0"/>
    <n v="0"/>
    <n v="0"/>
    <n v="0"/>
    <n v="0"/>
    <n v="0"/>
    <n v="0"/>
    <n v="0"/>
    <s v="Chemcial store"/>
    <s v="P04"/>
    <n v="58"/>
    <x v="2"/>
  </r>
  <r>
    <s v="0P0802070057"/>
    <s v="SPRG,VLV,926346313,BPCL"/>
    <s v="SPARE PARTS; PART NAME:SPRING,VALVE; DRAWING NUMBER:6340627/S; EQUIPMENT NAME:NITROGEN COMPRESSOR; EQUIPMENT MAKE:BHARAT PUMPS &amp;COMPRESSORS LTD; EQUIPMENT MODEL:4HB/3; ADDITIONAL INFORMATION:PART LIST:6340627; MANUFACTURER:BHARAT PUMPS &amp; COMPRESSORS LTD;MANUFACTURER PART NUMBER:926346313; GROUP NAME:SUCTION VALVE; BPC S/O NUMBER:302011005-01"/>
    <d v="2023-10-28T00:00:00"/>
    <s v="SPARE_PARTS"/>
    <x v="2"/>
    <s v="2000"/>
    <s v="CH01"/>
    <s v="EA"/>
    <n v="116"/>
    <n v="102725.84"/>
    <n v="0"/>
    <n v="0"/>
    <n v="102725.84"/>
    <s v="ZSPR"/>
    <n v="0"/>
    <s v=""/>
    <n v="0"/>
    <n v="0"/>
    <s v="ONGC Petro additions Ltd."/>
    <s v="INR"/>
    <n v="0"/>
    <n v="0"/>
    <n v="0"/>
    <n v="0"/>
    <n v="0"/>
    <n v="0"/>
    <n v="0"/>
    <n v="0"/>
    <n v="0"/>
    <n v="0"/>
    <n v="0"/>
    <n v="0"/>
    <n v="0"/>
    <n v="0"/>
    <s v="Chemcial store"/>
    <s v="P04"/>
    <n v="65"/>
    <x v="2"/>
  </r>
  <r>
    <s v="0P4102180096"/>
    <s v="POSNR,VLV,6DR5210-0EN01-0AA1,SIEMENS"/>
    <s v="VALVE POSITIONERS; PRESSURE, AIR SUPPLY:1.4 TO 7 BAR; POWER SUPPLY:18 TO 35 VDC;SIGNAL, INPUT:4 TO 20 MA; MANUFACTURER PART NUMBER:6DR5210-0EN01-0AA1;MANUFACTURER:SIEMENS; TYPE:SIPART PS2; ELECTRO PNEUMATIC SMART POSITIONER;AMBIENT TEMPERATURE:-30 TO +80 DEG C"/>
    <d v="2018-12-18T00:00:00"/>
    <s v="VA_POSITIONERS"/>
    <x v="2"/>
    <s v="2000"/>
    <s v="CH01"/>
    <s v="EA"/>
    <n v="1"/>
    <n v="102451.2"/>
    <n v="0"/>
    <n v="0"/>
    <n v="102451.2"/>
    <s v="ZSPR"/>
    <n v="0"/>
    <s v=""/>
    <n v="0"/>
    <n v="0"/>
    <s v="ONGC Petro additions Ltd."/>
    <s v="INR"/>
    <n v="0"/>
    <n v="0"/>
    <n v="0"/>
    <n v="0"/>
    <n v="0"/>
    <n v="0"/>
    <n v="0"/>
    <n v="0"/>
    <n v="0"/>
    <n v="0"/>
    <n v="0"/>
    <n v="0"/>
    <n v="0"/>
    <n v="0"/>
    <s v="Chemcial store"/>
    <s v="P03"/>
    <n v="1840"/>
    <x v="2"/>
  </r>
  <r>
    <s v="0T2739010162"/>
    <s v="WINCH MECHSM,750KG,F/HIGH MAST,BAJAJ"/>
    <s v="SPARE PARTS; PART NAME:WINCH MECHANISM; EQUIPMENT NAME:HIGH MAST; EQUIPMENT MAKE:BAJAJ ELECTRICALS LIMITED; MANUFACTURER:BAJAJELECTRICALS LIMITED; TYPE:DOUBLE DRUM; WEIGHT:750 KG; MOTORIZED OPERATION; MOTOR POWER RATING:1.5 HP; SINGLE SPEED; TORQUELIMITER; WITH MECHANICAL TRIPPING FACILITY; HEIGHT, HIGH MAST:30 M"/>
    <d v="2017-04-13T00:00:00"/>
    <s v="SPARE_PARTS"/>
    <x v="4"/>
    <s v="2000"/>
    <s v="CH01"/>
    <s v="EA"/>
    <n v="2"/>
    <n v="102050"/>
    <n v="0"/>
    <n v="0"/>
    <n v="102050"/>
    <s v="ZSTO"/>
    <n v="0"/>
    <s v=""/>
    <n v="0"/>
    <n v="0"/>
    <s v="ONGC Petro additions Ltd."/>
    <s v="INR"/>
    <n v="0"/>
    <n v="0"/>
    <n v="0"/>
    <n v="0"/>
    <n v="0"/>
    <n v="0"/>
    <n v="0"/>
    <n v="0"/>
    <n v="0"/>
    <n v="0"/>
    <n v="0"/>
    <n v="0"/>
    <n v="0"/>
    <n v="0"/>
    <s v="Chemcial store"/>
    <s v="S06"/>
    <n v="2454"/>
    <x v="1"/>
  </r>
  <r>
    <s v="0P0933310002"/>
    <s v="MONITOR,COMP,TFT,20.1IN,E207WFP,DELL"/>
    <s v="COMPUTER DISPLAYS; TYPE:THIN-FILM TRANSISTOR MONITOR(TFT); SIZE:20.1 IN; MANUFACTURER:DELL; MANUFACTURER PART NUMBER:E207WFP;TIME:5 ms"/>
    <d v="2016-06-29T00:00:00"/>
    <s v="CO_DISPLAYS"/>
    <x v="4"/>
    <s v="2000"/>
    <s v="GS01"/>
    <s v="EA"/>
    <n v="4"/>
    <n v="101828"/>
    <n v="0"/>
    <n v="0"/>
    <n v="101828"/>
    <s v="ZSPR"/>
    <n v="0"/>
    <s v=""/>
    <n v="0"/>
    <n v="0"/>
    <s v="ONGC Petro additions Ltd."/>
    <s v="INR"/>
    <n v="0"/>
    <n v="0"/>
    <n v="0"/>
    <n v="0"/>
    <n v="0"/>
    <n v="0"/>
    <n v="0"/>
    <n v="0"/>
    <n v="0"/>
    <n v="0"/>
    <n v="0"/>
    <n v="0"/>
    <n v="0"/>
    <n v="0"/>
    <s v="General Store"/>
    <s v="P03"/>
    <n v="2742"/>
    <x v="2"/>
  </r>
  <r>
    <s v="0P0802040311"/>
    <s v="GSKT,NK4239-1,ELLIOTT"/>
    <s v="SPARE PARTS; PART NAME:GASKET; MANUFACTURER PART NUMBER:NK4239-1; MANUFACTURER:ELLIOTT TURBOMACHINERY; DRAWING NUMBER:NP1993; ITEMPOSITION NUMBER:15A; EQUIPMENT NAME:DGS CONSOLE_WATER, OIL INJECT; ADDITIONAL INFORMATION:FOR T&amp;T VALVE ASSEMBLY; REALMANUFACTURER:GIMPEL"/>
    <d v="2023-07-22T00:00:00"/>
    <s v="SPARE_PARTS"/>
    <x v="2"/>
    <s v="2000"/>
    <s v="GS01"/>
    <s v="EA"/>
    <n v="2"/>
    <n v="101591.34"/>
    <n v="0"/>
    <n v="0"/>
    <n v="101591.34"/>
    <s v="ZSPR"/>
    <n v="0"/>
    <s v=""/>
    <n v="0"/>
    <n v="0"/>
    <s v="ONGC Petro additions Ltd."/>
    <s v="INR"/>
    <n v="0"/>
    <n v="0"/>
    <n v="0"/>
    <n v="0"/>
    <n v="0"/>
    <n v="0"/>
    <n v="0"/>
    <n v="0"/>
    <n v="0"/>
    <n v="0"/>
    <n v="0"/>
    <n v="0"/>
    <n v="0"/>
    <n v="0"/>
    <s v="General Store"/>
    <s v="P04"/>
    <n v="163"/>
    <x v="2"/>
  </r>
  <r>
    <s v="0P0631100030"/>
    <s v="U-PCKG,NBR,KPA4303000040-01,JPSTL"/>
    <s v="SPARE PARTS; PART NAME:U-PACKING; MATERIAL:NBR; DRAWING NUMBER:T0A-430-300:012; ITEM POSITION NUMBER:57; EQUIPMENT NAME:CUTTERUNIT; EQUIPMENT MAKE:THE JAPAN STEEL WORKS; EQUIPMENT MODEL:ADC300S; MANUFACTURER:THE JAPAN STEEL WORKS; MANUFACTURER PARTNUMBER:KPA4303000040-01"/>
    <d v="2019-01-31T00:00:00"/>
    <s v="SPARE_PARTS"/>
    <x v="2"/>
    <s v="2000"/>
    <s v="CH01"/>
    <s v="EA"/>
    <n v="2"/>
    <n v="101515.29"/>
    <n v="0"/>
    <n v="0"/>
    <n v="101515.29"/>
    <s v="ZSPR"/>
    <n v="0"/>
    <s v=""/>
    <n v="0"/>
    <n v="0"/>
    <s v="ONGC Petro additions Ltd."/>
    <s v="INR"/>
    <n v="0"/>
    <n v="0"/>
    <n v="0"/>
    <n v="0"/>
    <n v="0"/>
    <n v="0"/>
    <n v="0"/>
    <n v="0"/>
    <n v="0"/>
    <n v="0"/>
    <n v="0"/>
    <n v="0"/>
    <n v="0"/>
    <n v="0"/>
    <s v="Chemcial store"/>
    <s v="P04"/>
    <n v="1796"/>
    <x v="2"/>
  </r>
  <r>
    <s v="0P0801050367"/>
    <s v="BLT+SELF LOCK NUT,PAB15018#11,KOBE"/>
    <s v="SPARE PARTS; PART NAME:REAMER BOLT + SELF LOCK NUT; EQUIPMENT NAME:VRU COMPRESSOR; EQUIPMENT MAKE:KOBE STEEL; EQUIPMENTMODEL:KS31SNZ-16SNZ (11-00372-0); ADDITIONAL INFORMATION:FOR SHAFT COUPLING; MANUFACTURER:KOBE STEEL; MANUFACTURER PARTNUMBER:P-AB15-018#11"/>
    <d v="2019-10-11T00:00:00"/>
    <s v="SPARE_PARTS"/>
    <x v="2"/>
    <s v="2000"/>
    <s v="GS01"/>
    <s v="EA"/>
    <n v="48"/>
    <n v="101506.09"/>
    <n v="0"/>
    <n v="0"/>
    <n v="101506.09"/>
    <s v="ZSPR"/>
    <n v="0"/>
    <s v=""/>
    <n v="0"/>
    <n v="0"/>
    <s v="ONGC Petro additions Ltd."/>
    <s v="INR"/>
    <n v="0"/>
    <n v="0"/>
    <n v="0"/>
    <n v="0"/>
    <n v="0"/>
    <n v="0"/>
    <n v="0"/>
    <n v="0"/>
    <n v="0"/>
    <n v="0"/>
    <n v="0"/>
    <n v="0"/>
    <n v="0"/>
    <n v="0"/>
    <s v="General Store"/>
    <s v="P04"/>
    <n v="1543"/>
    <x v="2"/>
  </r>
  <r>
    <s v="0P4102215231"/>
    <s v="PLG/RING,M-FLAT,19A1072X012,FISH-CO"/>
    <s v="SPARE PARTS; PART NAME:PLUG/RING,M-FLAT; EQUIPMENT NAME:CONTROL VALVE; EQUIPMENTMAKE:FISHER CONTROLS; MANUFACTURER PART NUMBER:19A1072X012; MANUFACTURER:FISHERCONTROLS; 2F 1, 1/2 ORIFICE, 3/4 TVL"/>
    <d v="2022-11-17T00:00:00"/>
    <s v="SPARE_PARTS"/>
    <x v="2"/>
    <s v="2000"/>
    <s v="CH01"/>
    <s v="EA"/>
    <n v="1"/>
    <n v="101471"/>
    <n v="0"/>
    <n v="0"/>
    <n v="101471"/>
    <s v="ZSPR"/>
    <n v="0"/>
    <s v=""/>
    <n v="0"/>
    <n v="0"/>
    <s v="ONGC Petro additions Ltd."/>
    <s v="INR"/>
    <n v="0"/>
    <n v="0"/>
    <n v="0"/>
    <n v="0"/>
    <n v="0"/>
    <n v="0"/>
    <n v="0"/>
    <n v="0"/>
    <n v="0"/>
    <n v="0"/>
    <n v="0"/>
    <n v="0"/>
    <n v="0"/>
    <n v="0"/>
    <s v="Chemcial store"/>
    <s v="P03"/>
    <n v="410"/>
    <x v="2"/>
  </r>
  <r>
    <s v="0P4164010017"/>
    <s v="THERMOCPL,589(L1)480(L2)46(L3)MM,TC10H"/>
    <s v="THERMOCOUPLE TEMPERATURE ELEMENT; MODEL NUMBER:TC10H; TYPE:TYPE E; TYPE,ELEMENT:DUAL ELEMENT; MANUFACTURER:WIKA; THERMOCOUPLE TEMPERATURE ELEMENT;APPLICATION:EXTRUDER; MANUFACTURER:WIKA; UNIT OF MEASURE:MM; TR10-H SHEATHEDTHERMOCOUPLE WITH CONNECTION HEAD; TYPE AND NUMBER OF SENSORS:2 X TYPE E TOIEC584; SENSOR LIMITING ERROR:CLASS 2 AS PER IEC584; MEASURING POINT:GROUNDED;PROCESS CONNECTION:3/4 NPSM MALE; PART 1 IS SLIDING ON PART 2; PROCESSCONNECTION MATERIAL:STAINLESS STEEL 316TI; SHEATH MATERIAL:INCONEL600; SHEATHDIAMETER:3.0 MM; NOMINAL LENGTH NL (JSW L1):589 MM; PART 1 TOTAL LENGTH (JSWL2):480 MM; PART 1 &quot;X&quot; LENGTH:65 MM; TIP LENGTH (JSW L3):46 MM; CONNECTIONHEAD:BSZ (ALUMINIUM); CONNECTION FROM CONNECTION HEAD TO PART 2:M 24 X 1.2;TERMINAL BLOCK MOUNTED ON CONNECTION HEAD; ADDITIONAL DETAILS:MEASURING INSERTIS HARDSOLDERED IN THE CONNECTION HEAD AND ON THE BAR SROCK TIP; MEASURING TIPLENGTH FOR SURFACE CONTACT:3 MM; INGRESS PROTECTION:IP 65; OPERATINGTEMPERATURE:SUITABLE TO 400 DEG C; OPERATING PRESSURE (MAX):40 MPA; WITH 2 SETSADDITIONALLY ALUMINIUM SEALING WASHERS; WASHER DIMENSION:18.1 X 21.0 X 2.0 MM(WIKA PART NUMBER:3152034)"/>
    <d v="2021-07-27T00:00:00"/>
    <s v="TH_TE_ELEMENTS"/>
    <x v="2"/>
    <s v="2000"/>
    <s v="CH01"/>
    <s v="EA"/>
    <n v="1"/>
    <n v="101000"/>
    <n v="0"/>
    <n v="0"/>
    <n v="101000"/>
    <s v="ZSPR"/>
    <n v="0"/>
    <s v=""/>
    <n v="0"/>
    <n v="0"/>
    <s v="ONGC Petro additions Ltd."/>
    <s v="INR"/>
    <n v="0"/>
    <n v="0"/>
    <n v="0"/>
    <n v="0"/>
    <n v="0"/>
    <n v="0"/>
    <n v="0"/>
    <n v="0"/>
    <n v="0"/>
    <n v="0"/>
    <n v="0"/>
    <n v="0"/>
    <n v="0"/>
    <n v="0"/>
    <s v="Chemcial store"/>
    <s v="P03"/>
    <n v="888"/>
    <x v="2"/>
  </r>
  <r>
    <s v="0P4164010050"/>
    <s v="THERMOCPL,609(L1)500(L2)46(L3),TR10H"/>
    <s v="THERMOCOUPLE TEMPERATURE ELEMENT; MODEL NUMBER:TR10H; APPLICATION:EXTRUDER;MANUFACTURER:WIKA; UNIT OF MEASURE:MM; TR10-H SHEATHED THERMOCOUPLE WITHCONNECTION HEAD; TYPE AND NUMBER OF SENSORS:2 X TYPE E TO IEC584; SENSORLIMITING ERROR:CLASS 2 AS PER IEC584; MEASURING POINT:GROUNDED; PROCESSCONNECTION:3/4 NPSM MALE; PART 1 IS SLIDING ON PART 2; PROCESS CONNECTIONMATERIAL:STAINLESS STEEL 316TI; SHEATH MATERIAL:INCONEL600; SHEATH DIAMETER:3.0MM; NOMINAL LENGTH NL (JSW L1):609 MM; PART 1 TOTAL LENGTH (JSW L2):500 MM; PART1 &quot;X&quot; LENGTH:55 MM; TIP LENGTH (JSW L3):46 MM; CONNECTION HEAD:BSZ (ALUMINIUM);CONNECTION FROM CONNECTION HEAD TO PART 2:M 24 X 1.2; TERMINAL BLOCK MOUNTED ONCONNECTION HEAD; ADDITIONAL DETAILS:MEASURING INSERT IS HARDSOLDERED IN THECONNECTION HEAD AND ON THE BAR SROCK TIP; MEASURING TIP LENGTH FOR SURFACECONTACT:3 MM; INGRESS PROTECTION:IP 65; OPERATING TEMPERATURE:SUITABLE TO 400DEG C; OPERATING PRESSURE (MAX):40 MPA; WITH 2 SETS ADDITIONALLY ALUMINIUMSEALING WASHERS; WASHER DIMENSION:18.1 X 21.0 X 2.0 MM; (WIKA PARTNUMBER:3152034)"/>
    <d v="2021-07-27T00:00:00"/>
    <s v="TH_TE_ELEMENTS"/>
    <x v="2"/>
    <s v="2000"/>
    <s v="CH01"/>
    <s v="EA"/>
    <n v="1"/>
    <n v="101000"/>
    <n v="0"/>
    <n v="0"/>
    <n v="101000"/>
    <s v="ZSPR"/>
    <n v="0"/>
    <s v=""/>
    <n v="0"/>
    <n v="0"/>
    <s v="ONGC Petro additions Ltd."/>
    <s v="INR"/>
    <n v="0"/>
    <n v="0"/>
    <n v="0"/>
    <n v="0"/>
    <n v="0"/>
    <n v="0"/>
    <n v="0"/>
    <n v="0"/>
    <n v="0"/>
    <n v="0"/>
    <n v="0"/>
    <n v="0"/>
    <n v="0"/>
    <n v="0"/>
    <s v="Chemcial store"/>
    <s v="P03"/>
    <n v="888"/>
    <x v="2"/>
  </r>
  <r>
    <s v="0P3900020133"/>
    <s v="INSR,SiC,2H-144071/2,SANMAR"/>
    <s v="SPARE PARTS; PART NAME:INSERT; MATERIAL:SILICON CARBIDE-1; DRAWING NUMBER:2H-144071; ITEM POSITION NUMBER:2; EQUIPMENT NAME:TOPENTRY AGITATOR; EQUIPMENT MAKE:REMI PROCESS PLANT &amp; MACHINARY; ADDITIONAL INFORMATION:FOR MECHANICAL SEAL; MANUFACTURER:FLOWSERVESANMAR; MANUFACTURER PART NUMBER:2H-144071/2; SEAL MODEL/TYPE:3.000&quot; DOUBLE INSIDE CARTRIDGE BRO"/>
    <d v="2016-02-24T00:00:00"/>
    <s v="SPARE_PARTS"/>
    <x v="2"/>
    <s v="2000"/>
    <s v="GS01"/>
    <s v="EA"/>
    <n v="1"/>
    <n v="100213.97"/>
    <n v="0"/>
    <n v="0"/>
    <n v="100213.97"/>
    <s v="ZSPR"/>
    <n v="0"/>
    <s v=""/>
    <n v="0"/>
    <n v="0"/>
    <s v="ONGC Petro additions Ltd."/>
    <s v="INR"/>
    <n v="0"/>
    <n v="0"/>
    <n v="0"/>
    <n v="0"/>
    <n v="0"/>
    <n v="0"/>
    <n v="0"/>
    <n v="0"/>
    <n v="0"/>
    <n v="0"/>
    <n v="0"/>
    <n v="0"/>
    <n v="0"/>
    <n v="0"/>
    <s v="General Store"/>
    <s v="P04"/>
    <n v="2868"/>
    <x v="2"/>
  </r>
  <r>
    <s v="0P3900020146"/>
    <s v="INSR,INR,SiC,2H-144071/2A,SANMAR"/>
    <s v="SPARE PARTS; PART NAME:INSERT,INNER; MATERIAL:SILICON CARBIDE-1; DRAWING NUMBER:2H-144071; ITEM POSITION NUMBER:2A; EQUIPMENTNAME:TOP ENTRY AGITATOR; EQUIPMENT MAKE:REMI PROCESS PLANT &amp; MACHINARY; ADDITIONAL INFORMATION:FOR MECHANICAL SEAL;MANUFACTURER:FLOWSERVE SANMAR; MANUFACTURER PART NUMBER:2H-144071/2A; SEAL MODEL/TYPE:3.000&quot; DOUBLE INSIDE CARTRIDGE BRO"/>
    <d v="2016-02-24T00:00:00"/>
    <s v="SPARE_PARTS"/>
    <x v="2"/>
    <s v="2000"/>
    <s v="GS01"/>
    <s v="EA"/>
    <n v="1"/>
    <n v="100213.97"/>
    <n v="0"/>
    <n v="0"/>
    <n v="100213.97"/>
    <s v="ZSPR"/>
    <n v="0"/>
    <s v=""/>
    <n v="0"/>
    <n v="0"/>
    <s v="ONGC Petro additions Ltd."/>
    <s v="INR"/>
    <n v="0"/>
    <n v="0"/>
    <n v="0"/>
    <n v="0"/>
    <n v="0"/>
    <n v="0"/>
    <n v="0"/>
    <n v="0"/>
    <n v="0"/>
    <n v="0"/>
    <n v="0"/>
    <n v="0"/>
    <n v="0"/>
    <n v="0"/>
    <s v="General Store"/>
    <s v="P04"/>
    <n v="2868"/>
    <x v="2"/>
  </r>
  <r>
    <s v="0T2545780002"/>
    <s v="GSKT,RBR,FLR,EPDM,CL150,8IN,11KC"/>
    <s v="REINFORCED FLAT RING RUBBER GASKET; MAT:ETHYLENE-PROPYLENE RUBBER; CROSS SECTION:WITH INSERT; MAT, INSERT:STEEL; FACING,FLANGE:RAISED FACE; PRESSURE DESIGNATION:ASME CL 150; THICKNESS AT INSERT:6 MM; SIZE, PIPE, NOMINAL:8 IN; REFERENCE: 11KC"/>
    <d v="2022-03-29T00:00:00"/>
    <s v="RE_RU_FL_GASKETS"/>
    <x v="2"/>
    <s v="2000"/>
    <s v="GS01"/>
    <s v="EA"/>
    <n v="149"/>
    <n v="100029.75"/>
    <n v="0"/>
    <n v="0"/>
    <n v="100029.75"/>
    <s v="ZSTO"/>
    <n v="0"/>
    <s v=""/>
    <n v="0"/>
    <n v="0"/>
    <s v="ONGC Petro additions Ltd."/>
    <s v="INR"/>
    <n v="0"/>
    <n v="0"/>
    <n v="0"/>
    <n v="0"/>
    <n v="0"/>
    <n v="0"/>
    <n v="0"/>
    <n v="0"/>
    <n v="0"/>
    <n v="0"/>
    <n v="0"/>
    <n v="0"/>
    <n v="0"/>
    <n v="0"/>
    <s v="General Store"/>
    <s v="S06"/>
    <n v="643"/>
    <x v="1"/>
  </r>
  <r>
    <s v="0P4165010211"/>
    <s v="IOTA,CC-TCNT01,51308307-178,HONEYWLL"/>
    <s v="INSTRUMENT SYSTEMS; TYPE:INPUT OUTPUT TERMINATION ASSEMBLY; MANUFACTURER MODELNUMBER:CC-TCNT01; MANUFACTURER PART NUMBER:51308307-178; MANUFACTURER:HONEYWELL;CURRENT RATING:0.311 A; VOLTAGE RATING:24 VDC; FOR C300 CONTROLLER; TOTAL NUMBEROF IDENTICAL PARTS INSTALLED:52"/>
    <d v="2016-06-29T00:00:00"/>
    <s v="INSTRUMENT_SYSTEMS"/>
    <x v="4"/>
    <s v="2000"/>
    <s v="GS01"/>
    <s v="EA"/>
    <n v="2"/>
    <n v="99930"/>
    <n v="0"/>
    <n v="0"/>
    <n v="99930"/>
    <s v="ZSPR"/>
    <n v="0"/>
    <s v=""/>
    <n v="0"/>
    <n v="0"/>
    <s v="ONGC Petro additions Ltd."/>
    <s v="INR"/>
    <n v="0"/>
    <n v="0"/>
    <n v="0"/>
    <n v="0"/>
    <n v="0"/>
    <n v="0"/>
    <n v="0"/>
    <n v="0"/>
    <n v="0"/>
    <n v="0"/>
    <n v="0"/>
    <n v="0"/>
    <n v="0"/>
    <n v="0"/>
    <s v="General Store"/>
    <s v="P03"/>
    <n v="2742"/>
    <x v="2"/>
  </r>
  <r>
    <s v="0P1201060040"/>
    <s v="PILOT VLV COMPL,207926,WARTSILA"/>
    <s v="SPARE PARTS; PART NAME:PILOT VALVE COMPLETE; MANUFACTURER PART NUMBER:207926; MANUFACTURER:WARTSILA; DRAWING NUMBER:DBAC195522;EQUIPMENT NAME:ENGINE; EQUIPMENT MODEL:W20V32; ENGINE NUMBER:PAAE227083; REFERENCE TYPE:W32"/>
    <d v="2017-07-27T00:00:00"/>
    <s v="SPARE_PARTS"/>
    <x v="2"/>
    <s v="2000"/>
    <s v="GS01"/>
    <s v="EA"/>
    <n v="1"/>
    <n v="99748.2"/>
    <n v="0"/>
    <n v="0"/>
    <n v="99748.2"/>
    <s v="ZSPR"/>
    <n v="0"/>
    <s v=""/>
    <n v="0"/>
    <n v="0"/>
    <s v="ONGC Petro additions Ltd."/>
    <s v="INR"/>
    <n v="0"/>
    <n v="0"/>
    <n v="0"/>
    <n v="0"/>
    <n v="0"/>
    <n v="0"/>
    <n v="0"/>
    <n v="0"/>
    <n v="0"/>
    <n v="0"/>
    <n v="0"/>
    <n v="0"/>
    <n v="0"/>
    <n v="0"/>
    <s v="General Store"/>
    <s v="P04"/>
    <n v="2349"/>
    <x v="2"/>
  </r>
  <r>
    <s v="0P1401120070"/>
    <s v="THERMOCPL,GT9755230025,BHEL"/>
    <s v="SPARE PARTS; PART NAME:THERMOCOUPLE; EQUIPMENT NAME:GAS TURBINE; EQUIPMENT MAKE:BHARAT HEAVY ELECTRICAL; MANUFACTURER:BHARAT HEAVYELECTRICAL; MANUFACTURER PART NUMBER:GT9755230025; FOR TURBINE COMPLETE AND ATOMIZING TEMPERATURE"/>
    <d v="2021-10-23T00:00:00"/>
    <s v="SPARE_PARTS"/>
    <x v="4"/>
    <s v="2000"/>
    <s v="GS01"/>
    <s v="EA"/>
    <n v="3"/>
    <n v="99356.24"/>
    <n v="0"/>
    <n v="0"/>
    <n v="99356.24"/>
    <s v="ZSPR"/>
    <n v="0"/>
    <s v=""/>
    <n v="0"/>
    <n v="0"/>
    <s v="ONGC Petro additions Ltd."/>
    <s v="INR"/>
    <n v="0"/>
    <n v="0"/>
    <n v="0"/>
    <n v="0"/>
    <n v="0"/>
    <n v="0"/>
    <n v="0"/>
    <n v="0"/>
    <n v="0"/>
    <n v="0"/>
    <n v="0"/>
    <n v="0"/>
    <n v="0"/>
    <n v="0"/>
    <s v="General Store"/>
    <s v="P04"/>
    <n v="800"/>
    <x v="2"/>
  </r>
  <r>
    <s v="0P4102240844"/>
    <s v="SPARE PART SET,GRAPHITE,H065029,METSO"/>
    <s v="SPARE PARTS; PART NAME:SPARE PART SET; MATERIAL:GRAPHITE; DRAWING NUMBER:666350;ITEM POSITION NUMBER:060,061,065,066,069,089,094, 099,129; EQUIPMENT NAME:BALLBLOW DOWN VALVE; EQUIPMENT MAKE:METSO AUTOMATION; ADDITIONAL INFORMATION:D5DY 08C 02; MANUFACTURER PART NUMBER:H065029; MANUFACTURER:METSO AUTOMATION; EQUIPMENTMODEL:D2DY06YR1C103, D5DY08YR1C103"/>
    <d v="2022-12-28T00:00:00"/>
    <s v="SPARE_PARTS"/>
    <x v="2"/>
    <s v="2000"/>
    <s v="GS01"/>
    <s v="ST"/>
    <n v="1"/>
    <n v="99338.2"/>
    <n v="0"/>
    <n v="0"/>
    <n v="99338.2"/>
    <s v="ZSPR"/>
    <n v="0"/>
    <s v=""/>
    <n v="0"/>
    <n v="0"/>
    <s v="ONGC Petro additions Ltd."/>
    <s v="INR"/>
    <n v="0"/>
    <n v="0"/>
    <n v="0"/>
    <n v="0"/>
    <n v="0"/>
    <n v="0"/>
    <n v="0"/>
    <n v="0"/>
    <n v="0"/>
    <n v="0"/>
    <n v="0"/>
    <n v="0"/>
    <n v="0"/>
    <n v="0"/>
    <s v="General Store"/>
    <s v="P03"/>
    <n v="369"/>
    <x v="2"/>
  </r>
  <r>
    <s v="0P4102240844"/>
    <s v="SPARE PART SET,GRAPHITE,H065029,METSO"/>
    <s v="SPARE PARTS; PART NAME:SPARE PART SET; MATERIAL:GRAPHITE; DRAWING NUMBER:666350;ITEM POSITION NUMBER:060,061,065,066,069,089,094, 099,129; EQUIPMENT NAME:BALLBLOW DOWN VALVE; EQUIPMENT MAKE:METSO AUTOMATION; ADDITIONAL INFORMATION:D5DY 08C 02; MANUFACTURER PART NUMBER:H065029; MANUFACTURER:METSO AUTOMATION; EQUIPMENTMODEL:D2DY06YR1C103, D5DY08YR1C103"/>
    <d v="2022-12-28T00:00:00"/>
    <s v="SPARE_PARTS"/>
    <x v="2"/>
    <s v="2000"/>
    <s v="SP01"/>
    <s v="ST"/>
    <n v="1"/>
    <n v="99338.2"/>
    <n v="0"/>
    <n v="0"/>
    <n v="99338.2"/>
    <s v="ZSPR"/>
    <n v="0"/>
    <s v=""/>
    <n v="0"/>
    <n v="0"/>
    <s v="ONGC Petro additions Ltd."/>
    <s v="INR"/>
    <n v="0"/>
    <n v="0"/>
    <n v="0"/>
    <n v="0"/>
    <n v="0"/>
    <n v="0"/>
    <n v="0"/>
    <n v="0"/>
    <n v="0"/>
    <n v="0"/>
    <n v="0"/>
    <n v="0"/>
    <n v="0"/>
    <n v="0"/>
    <s v="Shutdown Plan Mt"/>
    <s v="P03"/>
    <n v="369"/>
    <x v="2"/>
  </r>
  <r>
    <s v="0P4102210057"/>
    <s v="GSKT,SS,RGASKETX232,FISH-CO"/>
    <s v="SPARE PARTS; PART NAME:GASKET; MANUFACTURER PART NUMBER:RGASKETX232; MANUFACTURER:FISHER CONTROLS; MATERIAL:STAINLESSSTEEL/GRAPHITE; EQUIPMENT NAME:CONTROL VALVE; EQUIPMENT MODEL:8.00ET, 8.00ET, 8.00ET, 8.00ET, 8.00ED, 8.00ED, 8.00ED, 8.00ED,8.00ED, 8.00ED, 8.00ED, 8.00ED, 8.00ED, 8.00ED, 8.00ED, 8.00ED, 8.00ED, 8.00ED, 8.00ED, 8.00ED, 8.00ED, 8.00ED, 8.00ED, 8.00ED,8.00ED"/>
    <d v="2023-10-10T00:00:00"/>
    <s v="SPARE_PARTS"/>
    <x v="2"/>
    <s v="2000"/>
    <s v="GS01"/>
    <s v="EA"/>
    <n v="8"/>
    <n v="99058.67"/>
    <n v="0"/>
    <n v="0"/>
    <n v="99058.67"/>
    <s v="ZSPR"/>
    <n v="0"/>
    <s v=""/>
    <n v="0"/>
    <n v="0"/>
    <s v="ONGC Petro additions Ltd."/>
    <s v="INR"/>
    <n v="0"/>
    <n v="0"/>
    <n v="0"/>
    <n v="0"/>
    <n v="0"/>
    <n v="0"/>
    <n v="0"/>
    <n v="0"/>
    <n v="0"/>
    <n v="0"/>
    <n v="0"/>
    <n v="0"/>
    <n v="0"/>
    <n v="0"/>
    <s v="General Store"/>
    <s v="P03"/>
    <n v="83"/>
    <x v="2"/>
  </r>
  <r>
    <s v="0P4110070174"/>
    <s v="AUXILIARY BATRY MDL,IC695ACC302,GE"/>
    <s v="INSTRUMENT SYSTEMS; TYPE:AUXILIARY SMART BATTERY MODULE; MANUFACTURER MODELNUMBER:IC695ACC302; MANUFACTURER:GENERAL ELECTRIC"/>
    <d v="2023-09-01T00:00:00"/>
    <s v="INSTRUMENT_SYSTEMS"/>
    <x v="4"/>
    <s v="2000"/>
    <s v="CH01"/>
    <s v="EA"/>
    <n v="3"/>
    <n v="99000"/>
    <n v="0"/>
    <n v="0"/>
    <n v="99000"/>
    <s v="ZSPR"/>
    <n v="0"/>
    <s v=""/>
    <n v="0"/>
    <n v="0"/>
    <s v="ONGC Petro additions Ltd."/>
    <s v="INR"/>
    <n v="0"/>
    <n v="0"/>
    <n v="0"/>
    <n v="0"/>
    <n v="0"/>
    <n v="0"/>
    <n v="0"/>
    <n v="0"/>
    <n v="0"/>
    <n v="0"/>
    <n v="0"/>
    <n v="0"/>
    <n v="0"/>
    <n v="0"/>
    <s v="Chemcial store"/>
    <s v="P03"/>
    <n v="122"/>
    <x v="2"/>
  </r>
  <r>
    <s v="0P1201060033"/>
    <s v="TAPPET,INJECTION,161001,WARTSILA"/>
    <s v="SPARE PARTS; PART NAME:INJECTION TAPPET; MANUFACTURER PART NUMBER:161001; MANUFACTURER:WARTSILA; DRAWING NUMBER:DBAC195522;EQUIPMENT NAME:ENGINE; EQUIPMENT MODEL:W20V32; ADDITIONAL INFORMATION:FOR L ORANGE INJECTION PUMP; ENGINE NUMBER:PAAE227083;REFERENCE TYPE:W32"/>
    <d v="2017-07-27T00:00:00"/>
    <s v="SPARE_PARTS"/>
    <x v="2"/>
    <s v="2000"/>
    <s v="GS01"/>
    <s v="EA"/>
    <n v="1"/>
    <n v="98895.66"/>
    <n v="0"/>
    <n v="0"/>
    <n v="98895.66"/>
    <s v="ZSPR"/>
    <n v="0"/>
    <s v=""/>
    <n v="0"/>
    <n v="0"/>
    <s v="ONGC Petro additions Ltd."/>
    <s v="INR"/>
    <n v="0"/>
    <n v="0"/>
    <n v="0"/>
    <n v="0"/>
    <n v="0"/>
    <n v="0"/>
    <n v="0"/>
    <n v="0"/>
    <n v="0"/>
    <n v="0"/>
    <n v="0"/>
    <n v="0"/>
    <n v="0"/>
    <n v="0"/>
    <s v="General Store"/>
    <s v="P04"/>
    <n v="2349"/>
    <x v="2"/>
  </r>
  <r>
    <s v="0P3006010192"/>
    <s v="BRG,RLR,MET,29436-E1,180MM,360MM,KOBE"/>
    <s v="METRIC ROLLER BEARINGS; TYPE:SPHERICAL, THRUST; DESIGNATION NUMBER:29436-E1;DIAMETER, BORE:180 MM; DIAMETER, OD:360 MM; MANUFACTURER:KOBE STEEL; ORIGINALEQUIPMENT MANUFACTURER:FAG; EXTRUDER MIXTURE GEAR BOX BEARING"/>
    <d v="2022-10-14T00:00:00"/>
    <s v="ME_RO_BEARINGS"/>
    <x v="2"/>
    <s v="2000"/>
    <s v="CH01"/>
    <s v="EA"/>
    <n v="1"/>
    <n v="98880"/>
    <n v="0"/>
    <n v="0"/>
    <n v="98880"/>
    <s v="ZSPR"/>
    <n v="0"/>
    <s v=""/>
    <n v="0"/>
    <n v="0"/>
    <s v="ONGC Petro additions Ltd."/>
    <s v="INR"/>
    <n v="0"/>
    <n v="0"/>
    <n v="0"/>
    <n v="0"/>
    <n v="0"/>
    <n v="0"/>
    <n v="0"/>
    <n v="0"/>
    <n v="0"/>
    <n v="0"/>
    <n v="0"/>
    <n v="0"/>
    <n v="0"/>
    <n v="0"/>
    <s v="Chemcial store"/>
    <s v="P04"/>
    <n v="444"/>
    <x v="2"/>
  </r>
  <r>
    <s v="0P4102240549"/>
    <s v="VLV SOFT GD KIT,A12109-SOFT,CCI"/>
    <s v="SPARE PARTS; PART NAME:VALVE SOFT GOODS KIT; ITEM POSITION NUMBER:8+9+10+13; EQUIPMENT MAKE:CCI; EQUIPMENT MODEL:840H;MANUFACTURER:CCI; MANUFACTURER PART NUMBER:A12109-SOFT; DRAWING/SERIAL NUMBER:A12109; EQUIPMENT NAME:CONTROL VALVE, GLOBE (FORSEVERE SERVICE); REAL MANUFACTURER:CCI KOREA; KIT CONSISTS OF:1) BALANCE SEAL, PART NUMBER:6132001AH, NUMBER OF QUANTITY:1; 2)PACKING SET, PART NUMBER:6122538AA, NUMBER OF QUANTITY:2; 3) SEAT GASKET, PART NUMBER:61130413AG, NUMBER OF QUANTITY:2; 4) BONNETGASKET, PART NUMBER:61133273AG, NUMBER OF QUANTITY:1; SUPPLIER NAME:CCI; NOTE 1:PLEASE SUPPLY THIS PART AS ONE TO ONE REPLACEMENTAS ORIGINALLY INSTALLED IN VALVE. IN CASE THIS PART NUMBER CONFLICTS WITH ORIGINAL SUPPLY, THE ORIGINAL SUPPLY AS PERDRAWING/SERIAL NUMBER WILL TAKE PRECEDENCE"/>
    <d v="2017-02-09T00:00:00"/>
    <s v="SPARE_PARTS"/>
    <x v="2"/>
    <s v="2000"/>
    <s v="CH01"/>
    <s v="ST"/>
    <n v="1"/>
    <n v="98746.55"/>
    <n v="0"/>
    <n v="0"/>
    <n v="98746.55"/>
    <s v="ZSPR"/>
    <n v="0"/>
    <s v=""/>
    <n v="0"/>
    <n v="0"/>
    <s v="ONGC Petro additions Ltd."/>
    <s v="INR"/>
    <n v="0"/>
    <n v="0"/>
    <n v="0"/>
    <n v="0"/>
    <n v="0"/>
    <n v="0"/>
    <n v="0"/>
    <n v="0"/>
    <n v="0"/>
    <n v="0"/>
    <n v="0"/>
    <n v="0"/>
    <n v="0"/>
    <n v="0"/>
    <s v="Chemcial store"/>
    <s v="P03"/>
    <n v="2517"/>
    <x v="2"/>
  </r>
  <r>
    <s v="0P4102240550"/>
    <s v="VLV SOFT GD KIT,A12110-SOFT,CCI"/>
    <s v="SPARE PARTS; PART NAME:VALVE SOFT GOODS KIT; ITEM POSITION NUMBER:10+13+14+15; EQUIPMENT MAKE:CCI; EQUIPMENT MODEL:100D;MANUFACTURER:CCI; MANUFACTURER PART NUMBER:A12110-SOFT; DRAWING/SERIAL NUMBER:A12110; EQUIPMENT NAME:CONTROL VALVE, GLOBE (FORSEVERE SERVICE); REAL MANUFACTURER:CCI KOREA; KIT CONSISTS OF:1) GASKET, PART NUMBER:255591320, NUMBER OF QUANTITY:2; 2) BALANCESEAL, PART NUMBER:255590014, NUMBER OF QUANTITY:1; 3) PACKING SPACER, PART NUMBER:320401095, NUMBER OF QUANTITY:1; 4) PACKING SET,PART NUMBER:723914001, NUMBER OF QUANTITY:1; SUPPLIER NAME:CCI; NOTE 1:PLEASE SUPPLY THIS PART AS ONE TO ONE REPLACEMENT ASORIGINALLY INSTALLED IN VALVE. IN CASE THIS PART NUMBER CONFLICTS WITH ORIGINAL SUPPLY, THE ORIGINAL SUPPLY AS PER DRAWING/SERIALNUMBER WILL TAKE PRECEDENCE"/>
    <d v="2017-02-09T00:00:00"/>
    <s v="SPARE_PARTS"/>
    <x v="2"/>
    <s v="2000"/>
    <s v="CH01"/>
    <s v="ST"/>
    <n v="1"/>
    <n v="98746.55"/>
    <n v="0"/>
    <n v="0"/>
    <n v="98746.55"/>
    <s v="ZSPR"/>
    <n v="0"/>
    <s v=""/>
    <n v="0"/>
    <n v="0"/>
    <s v="ONGC Petro additions Ltd."/>
    <s v="INR"/>
    <n v="0"/>
    <n v="0"/>
    <n v="0"/>
    <n v="0"/>
    <n v="0"/>
    <n v="0"/>
    <n v="0"/>
    <n v="0"/>
    <n v="0"/>
    <n v="0"/>
    <n v="0"/>
    <n v="0"/>
    <n v="0"/>
    <n v="0"/>
    <s v="Chemcial store"/>
    <s v="P03"/>
    <n v="2517"/>
    <x v="2"/>
  </r>
  <r>
    <s v="0P4100980609"/>
    <s v="PIST PLGR,SS,C79451A3114B47,SIEMENS"/>
    <s v="INPUT UNIT VOLUME:0.6 UL"/>
    <d v="2019-02-06T00:00:00"/>
    <s v="SPARE_PARTS"/>
    <x v="2"/>
    <s v="2000"/>
    <s v="CH01"/>
    <s v="EA"/>
    <n v="1"/>
    <n v="97158.33"/>
    <n v="0"/>
    <n v="0"/>
    <n v="97158.33"/>
    <s v="ZSPR"/>
    <n v="0"/>
    <s v=""/>
    <n v="0"/>
    <n v="0"/>
    <s v="ONGC Petro additions Ltd."/>
    <s v="INR"/>
    <n v="0"/>
    <n v="0"/>
    <n v="0"/>
    <n v="0"/>
    <n v="0"/>
    <n v="0"/>
    <n v="0"/>
    <n v="0"/>
    <n v="0"/>
    <n v="0"/>
    <n v="0"/>
    <n v="0"/>
    <n v="0"/>
    <n v="0"/>
    <s v="Chemcial store"/>
    <s v="P03"/>
    <n v="1790"/>
    <x v="2"/>
  </r>
  <r>
    <s v="0P4100980399"/>
    <s v="SVCE KIT,12 MON,19-KIT-111,HACH"/>
    <s v="SPARE PARTS; PART NAME:SERVICE KIT,12 MONTH; EQUIPMENT NAME:TOC/TN/TP ANALYZER; EQUIPMENT MAKE:HACH; EQUIPMENT MODEL:NF300;ADDITIONAL INFORMATION:FOR PUMP,CIRCULATION; MANUFACTURER PART NUMBER:19-KIT-111; MANUFACTURER:HACH"/>
    <d v="2023-11-09T00:00:00"/>
    <s v="SPARE_PARTS"/>
    <x v="2"/>
    <s v="2000"/>
    <s v="GS01"/>
    <s v="EA"/>
    <n v="1"/>
    <n v="96646.45"/>
    <n v="0"/>
    <n v="0"/>
    <n v="96646.45"/>
    <s v="ZSPR"/>
    <n v="0"/>
    <s v=""/>
    <n v="0"/>
    <n v="0"/>
    <s v="ONGC Petro additions Ltd."/>
    <s v="INR"/>
    <n v="0"/>
    <n v="0"/>
    <n v="0"/>
    <n v="0"/>
    <n v="0"/>
    <n v="0"/>
    <n v="0"/>
    <n v="0"/>
    <n v="0"/>
    <n v="0"/>
    <n v="0"/>
    <n v="0"/>
    <n v="0"/>
    <n v="0"/>
    <s v="General Store"/>
    <s v="P03"/>
    <n v="53"/>
    <x v="2"/>
  </r>
  <r>
    <s v="0P0802030575"/>
    <s v="BUSH,SMALL END,926212008,BPCL"/>
    <s v="SPARE PARTS; PART NAME:BUSH,SMALL END; DRAWING NUMBER:6210001/C; EQUIPMENT NAME:NITROGEN COMPRESSOR; EQUIPMENT MAKE:BHARAT PUMPS &amp;COMPRESSORS LTD; EQUIPMENT MODEL:4HB/3; ADDITIONAL INFORMATION:PART LIST:66210054; MANUFACTURER:BHARAT PUMPS &amp; COMPRESSORS LTD;MANUFACTURER PART NUMBER:926212008; GROUP NAME:CONNECTING ROD; BPC S/O NUMBER:302011005-01"/>
    <d v="2022-06-07T00:00:00"/>
    <s v="SPARE_PARTS"/>
    <x v="2"/>
    <s v="2000"/>
    <s v="GS01"/>
    <s v="EA"/>
    <n v="4"/>
    <n v="96450.82"/>
    <n v="0"/>
    <n v="0"/>
    <n v="96450.82"/>
    <s v="ZSPR"/>
    <n v="0"/>
    <s v=""/>
    <n v="0"/>
    <n v="0"/>
    <s v="ONGC Petro additions Ltd."/>
    <s v="INR"/>
    <n v="0"/>
    <n v="0"/>
    <n v="0"/>
    <n v="0"/>
    <n v="0"/>
    <n v="0"/>
    <n v="0"/>
    <n v="0"/>
    <n v="0"/>
    <n v="0"/>
    <n v="0"/>
    <n v="0"/>
    <n v="0"/>
    <n v="0"/>
    <s v="General Store"/>
    <s v="P04"/>
    <n v="573"/>
    <x v="2"/>
  </r>
  <r>
    <s v="0P4119120020"/>
    <s v="VELOMITOR,330500-01-IN,BENTLY-N"/>
    <s v="SENSOR; TYPE:VELOMITOR-2WIRE; MANUFACTURER PART NUMBER:330500-01-IN; MANUFACTURER:BENTLY NEVADA; NUMBER OF WIRE:2; THREAD:1/2-20UNF; APPROVALS:INDIA (PESO / CCOE AND MULTI-APVL)"/>
    <d v="2017-03-22T00:00:00"/>
    <s v="SENSOR"/>
    <x v="4"/>
    <s v="2000"/>
    <s v="GS01"/>
    <s v="EA"/>
    <n v="2"/>
    <n v="96320"/>
    <n v="0"/>
    <n v="0"/>
    <n v="96320"/>
    <s v="ZSPR"/>
    <n v="0"/>
    <s v=""/>
    <n v="0"/>
    <n v="0"/>
    <s v="ONGC Petro additions Ltd."/>
    <s v="INR"/>
    <n v="0"/>
    <n v="0"/>
    <n v="0"/>
    <n v="0"/>
    <n v="0"/>
    <n v="0"/>
    <n v="0"/>
    <n v="0"/>
    <n v="0"/>
    <n v="0"/>
    <n v="0"/>
    <n v="0"/>
    <n v="0"/>
    <n v="0"/>
    <s v="General Store"/>
    <s v="P03"/>
    <n v="2476"/>
    <x v="2"/>
  </r>
  <r>
    <s v="0T1788030073"/>
    <s v="BL,SPCT,CL150,A516-70,28IN,DAAR65"/>
    <s v="SPECTACLE LINE BLINDS; MAT:CARBON STEEL; SIZE:28 IN; PRESSURE DESIGNATION:CLASS 150; MAT, SPEC:ASTM A516 GRADE 70 NORMALIZED;DESIGN SPEC, FLANGE(S):ASME B16.47 SERIES B; PIPING CLASS:DAAR65"/>
    <d v="2022-08-24T00:00:00"/>
    <s v="SP_LI_BLINDS2"/>
    <x v="2"/>
    <s v="2000"/>
    <s v="SP01"/>
    <s v="EA"/>
    <n v="2"/>
    <n v="96000"/>
    <n v="0"/>
    <n v="0"/>
    <n v="96000"/>
    <s v="ZSTO"/>
    <n v="0"/>
    <s v=""/>
    <n v="0"/>
    <n v="0"/>
    <s v="ONGC Petro additions Ltd."/>
    <s v="INR"/>
    <n v="0"/>
    <n v="0"/>
    <n v="0"/>
    <n v="0"/>
    <n v="0"/>
    <n v="0"/>
    <n v="0"/>
    <n v="0"/>
    <n v="0"/>
    <n v="0"/>
    <n v="0"/>
    <n v="0"/>
    <n v="0"/>
    <n v="0"/>
    <s v="Shutdown Plan Mt"/>
    <s v="S06"/>
    <n v="495"/>
    <x v="1"/>
  </r>
  <r>
    <s v="0P5551870024"/>
    <s v="CBL,EXT,VIB,330130-085-00-IN,BENTLY-N"/>
    <s v="EXTENSION CABLE; VIBRATION; MODEL:3300 XL; TOTAL LENGTH:8.5 M; ARMOR AND CABLE:STANDARD CABLE; AGENCY APPROVAL INDIA (PESO/CCOE,IECEX, ATEX); MANUFACTURER PART NUMBER:330130-085-00-IN; MANUFACTURER:BENTLY NEVADA"/>
    <d v="2022-09-01T00:00:00"/>
    <s v="EXT_CBL"/>
    <x v="4"/>
    <s v="2000"/>
    <s v="GS01"/>
    <s v="EA"/>
    <n v="5"/>
    <n v="95976"/>
    <n v="0"/>
    <n v="0"/>
    <n v="95976"/>
    <s v="ZSPR"/>
    <n v="0"/>
    <s v=""/>
    <n v="0"/>
    <n v="0"/>
    <s v="ONGC Petro additions Ltd."/>
    <s v="INR"/>
    <n v="0"/>
    <n v="0"/>
    <n v="0"/>
    <n v="0"/>
    <n v="0"/>
    <n v="0"/>
    <n v="0"/>
    <n v="0"/>
    <n v="0"/>
    <n v="0"/>
    <n v="0"/>
    <n v="0"/>
    <n v="0"/>
    <n v="0"/>
    <s v="General Store"/>
    <s v="P03"/>
    <n v="487"/>
    <x v="2"/>
  </r>
  <r>
    <s v="0P4102200426"/>
    <s v="SEGMENT,SS,7122702,METSO"/>
    <s v="SPARE PARTS; PART NAME:SEGMENT; MATERIAL:SIS 2324 + CHROMIUM; MATERIAL:SIS 2324/AISI 329; DRAWING NUMBER:F09368; ITEM POSITIONNUMBER:3; EQUIPMENT NAME:CONTROL VALVE; EQUIPMENT MAKE:METSO AUTOMATION; EQUIPMENT MODEL:REDA06DJJST; MANUFACTURER:METSOAUTOMATION; MANUFACTURER PART NUMBER:7122702"/>
    <d v="2017-02-18T00:00:00"/>
    <s v="SPARE_PARTS"/>
    <x v="2"/>
    <s v="2000"/>
    <s v="GS01"/>
    <s v="EA"/>
    <n v="1"/>
    <n v="95931.4"/>
    <n v="0"/>
    <n v="0"/>
    <n v="95931.4"/>
    <s v="ZSPR"/>
    <n v="0"/>
    <s v=""/>
    <n v="0"/>
    <n v="0"/>
    <s v="ONGC Petro additions Ltd."/>
    <s v="INR"/>
    <n v="0"/>
    <n v="0"/>
    <n v="0"/>
    <n v="0"/>
    <n v="0"/>
    <n v="0"/>
    <n v="0"/>
    <n v="0"/>
    <n v="0"/>
    <n v="0"/>
    <n v="0"/>
    <n v="0"/>
    <n v="0"/>
    <n v="0"/>
    <s v="General Store"/>
    <s v="P03"/>
    <n v="2508"/>
    <x v="2"/>
  </r>
  <r>
    <s v="0P4205031403"/>
    <s v="O-RING,FFKM,A09676AV/111.51,EAGLEBUR"/>
    <s v="SPARE PARTS; PART NAME:O-RING; MATERIAL:PERFLUOROELASTOMER; DRAWING NUMBER:A09676 AV; ITEM POSITION NUMBER:111.51; EQUIPMENTNAME:HEXANE LOADING/UNLOADING PUMP; EQUIPMENT MAKE:SULZER PUMPS; ADDITIONAL INFORMATION:FOR MECHANICAL SEAL; MANUFACTURER:EAGLEBURGMANN; MANUFACTURER PART NUMBER:A09676AV/111.51; SEAL MODEL:LL9DTUU/LL9DTUU; SEAL SIZE:0050/0050"/>
    <d v="2015-12-14T00:00:00"/>
    <s v="SPARE_PARTS"/>
    <x v="2"/>
    <s v="2000"/>
    <s v="GS01"/>
    <s v="EA"/>
    <n v="2"/>
    <n v="95860.61"/>
    <n v="0"/>
    <n v="0"/>
    <n v="95860.61"/>
    <s v="ZSPR"/>
    <n v="0"/>
    <s v=""/>
    <n v="0"/>
    <n v="0"/>
    <s v="ONGC Petro additions Ltd."/>
    <s v="INR"/>
    <n v="0"/>
    <n v="0"/>
    <n v="0"/>
    <n v="0"/>
    <n v="0"/>
    <n v="0"/>
    <n v="0"/>
    <n v="0"/>
    <n v="0"/>
    <n v="0"/>
    <n v="0"/>
    <n v="0"/>
    <n v="0"/>
    <n v="0"/>
    <s v="General Store"/>
    <s v="P04"/>
    <n v="2940"/>
    <x v="2"/>
  </r>
  <r>
    <s v="0P4205031404"/>
    <s v="O-RING,FFKM,A09676AV/111.52,EAGLEBUR"/>
    <s v="SPARE PARTS; PART NAME:O-RING; MATERIAL:PERFLUOROELASTOMER; DRAWING NUMBER:A09676 AV; ITEM POSITION NUMBER:111.52; EQUIPMENTNAME:HEXANE LOADING/UNLOADING PUMP; EQUIPMENT MAKE:SULZER PUMPS; ADDITIONAL INFORMATION:FOR MECHANICAL SEAL; MANUFACTURER:EAGLEBURGMANN; MANUFACTURER PART NUMBER:A09676AV/111.52; SEAL MODEL:LL9DTUU/LL9DTUU; SEAL SIZE:0050/0050"/>
    <d v="2015-12-14T00:00:00"/>
    <s v="SPARE_PARTS"/>
    <x v="2"/>
    <s v="2000"/>
    <s v="GS01"/>
    <s v="EA"/>
    <n v="2"/>
    <n v="95860.61"/>
    <n v="0"/>
    <n v="0"/>
    <n v="95860.61"/>
    <s v="ZSPR"/>
    <n v="0"/>
    <s v=""/>
    <n v="0"/>
    <n v="0"/>
    <s v="ONGC Petro additions Ltd."/>
    <s v="INR"/>
    <n v="0"/>
    <n v="0"/>
    <n v="0"/>
    <n v="0"/>
    <n v="0"/>
    <n v="0"/>
    <n v="0"/>
    <n v="0"/>
    <n v="0"/>
    <n v="0"/>
    <n v="0"/>
    <n v="0"/>
    <n v="0"/>
    <n v="0"/>
    <s v="General Store"/>
    <s v="P04"/>
    <n v="2940"/>
    <x v="2"/>
  </r>
  <r>
    <s v="0P0631080027"/>
    <s v="SPECIAL BOLT,UC-1000K00A-20A,KOBE"/>
    <s v="SPARE PARTS; PART NAME:SPECIAL BOLT; MANUFACTURER PART NUMBER:UC-1000K00A-20A; MANUFACTURER:KOBE STEEL; DRAWING NUMBER:UC-1000K64D;ITEM POSITION NUMBER:4; EQUIPMENT NAME:PELLETIZER; EQUIPMENT MAKE:KOBE STEEL; EQUIPMENT MODEL:LCM500H; ADDITIONAL INFORMATION:FORKNIFE HOLDER; SUB ASSY:KNIFE HOLDER ASS'Y"/>
    <d v="2017-02-09T00:00:00"/>
    <s v="SPARE_PARTS"/>
    <x v="2"/>
    <s v="2000"/>
    <s v="GS01"/>
    <s v="EA"/>
    <n v="2"/>
    <n v="95153.73"/>
    <n v="0"/>
    <n v="0"/>
    <n v="95153.73"/>
    <s v="ZSPR"/>
    <n v="0"/>
    <s v=""/>
    <n v="0"/>
    <n v="0"/>
    <s v="ONGC Petro additions Ltd."/>
    <s v="INR"/>
    <n v="0"/>
    <n v="0"/>
    <n v="0"/>
    <n v="0"/>
    <n v="0"/>
    <n v="0"/>
    <n v="0"/>
    <n v="0"/>
    <n v="0"/>
    <n v="0"/>
    <n v="0"/>
    <n v="0"/>
    <n v="0"/>
    <n v="0"/>
    <s v="General Store"/>
    <s v="P04"/>
    <n v="2517"/>
    <x v="2"/>
  </r>
  <r>
    <s v="0P4205020300"/>
    <s v="BRG,SBMRGD,CARBON,3PS-47161/415,SHIN-NIP"/>
    <s v="SPARE PARTS; PART NAME:BEARING, SUBMERGED; MANUFACTURER PART NUMBER:3PS-47161/415; MANUFACTURER:SHIN NIPPON MACHINERY CO LTD;MATERIAL:CARBON; DRAWING NUMBER:3PS-47161; ITEM POSITION NUMBER:415; EQUIPMENT NAME:VERTICAL SUSPENDED PUMP; EQUIPMENT MAKE:SHINNIPPON MACHINERY CO., LTD; EQUIPMENT MODEL:SIW-ER 3/520; EQUIPMENT MANUFACTURER PART NO: 415; CONTRACTOR DOCUMENT NUMBER:MGA115-D-D-R-00021"/>
    <d v="2019-06-14T00:00:00"/>
    <s v="SPARE_PARTS"/>
    <x v="2"/>
    <s v="2000"/>
    <s v="CH01"/>
    <s v="EA"/>
    <n v="4"/>
    <n v="94866"/>
    <n v="0"/>
    <n v="0"/>
    <n v="94866"/>
    <s v="ZSPR"/>
    <n v="0"/>
    <s v=""/>
    <n v="0"/>
    <n v="0"/>
    <s v="ONGC Petro additions Ltd."/>
    <s v="INR"/>
    <n v="0"/>
    <n v="0"/>
    <n v="0"/>
    <n v="0"/>
    <n v="0"/>
    <n v="0"/>
    <n v="0"/>
    <n v="0"/>
    <n v="0"/>
    <n v="0"/>
    <n v="0"/>
    <n v="0"/>
    <n v="0"/>
    <n v="0"/>
    <s v="Chemcial store"/>
    <s v="P04"/>
    <n v="1662"/>
    <x v="2"/>
  </r>
  <r>
    <s v="0P4102240030"/>
    <s v="SEAT RING,SS316,15A8652X012,FISH-CO"/>
    <s v="SPARE PARTS; PART NAME:SEAT RING; MANUFACTURER PART NUMBER:15A8652X012; MANUFACTURER:FISHER CONTROLS; MATERIAL:STAINLESS STEEL 316;MATERIAL:20B64/COCRA; EQUIPMENT NAME:CONTROL VALVE; EQUIPMENT MODEL:3.00ET, 3.00ET, 3.00ET, 3.00ET3.00ET, 3.00ET; SET QUANTITY:1"/>
    <d v="2018-10-14T00:00:00"/>
    <s v="SPARE_PARTS"/>
    <x v="2"/>
    <s v="2000"/>
    <s v="GS01"/>
    <s v="EA"/>
    <n v="2"/>
    <n v="94462"/>
    <n v="0"/>
    <n v="0"/>
    <n v="94462"/>
    <s v="ZSPR"/>
    <n v="0"/>
    <s v=""/>
    <n v="0"/>
    <n v="0"/>
    <s v="ONGC Petro additions Ltd."/>
    <s v="INR"/>
    <n v="0"/>
    <n v="0"/>
    <n v="0"/>
    <n v="0"/>
    <n v="0"/>
    <n v="0"/>
    <n v="0"/>
    <n v="0"/>
    <n v="0"/>
    <n v="0"/>
    <n v="0"/>
    <n v="0"/>
    <n v="0"/>
    <n v="0"/>
    <s v="General Store"/>
    <s v="P03"/>
    <n v="1905"/>
    <x v="2"/>
  </r>
  <r>
    <s v="0P0802030028"/>
    <s v="SEAT,BRG,39X28MM,GHS 035913-255,KOSAKA"/>
    <s v="SPARE PARTS; PART NAME:SEAT, BEARING; MANUFACTURER PART NUMBER:GHS 035913-255; MANUFACTURER:KOSAKA LABORATORY; DIMENSIONS:D 39 X LG28 MM; MATERIAL:CAC502A; DRAWING NUMBER:MGB301-D-DR-00013; ITEM POSITION NUMBER:255; EQUIPMENT NAME:RECYCLE GAS COMPRESSOR;EQUIPMENT MODEL:GH-R2T-108; ADDITIONAL INFORMATION:FOR OIL PUMP; SUPPLIER:KOBE STEEL; SUPPLIER PART NUMBER:20S-A54779#13"/>
    <d v="2018-01-18T00:00:00"/>
    <s v="SPARE_PARTS"/>
    <x v="2"/>
    <s v="2000"/>
    <s v="GS01"/>
    <s v="EA"/>
    <n v="2"/>
    <n v="94443.21"/>
    <n v="0"/>
    <n v="0"/>
    <n v="94443.21"/>
    <s v="ZSPR"/>
    <n v="0"/>
    <s v=""/>
    <n v="0"/>
    <n v="0"/>
    <s v="ONGC Petro additions Ltd."/>
    <s v="INR"/>
    <n v="0"/>
    <n v="0"/>
    <n v="0"/>
    <n v="0"/>
    <n v="0"/>
    <n v="0"/>
    <n v="0"/>
    <n v="0"/>
    <n v="0"/>
    <n v="0"/>
    <n v="0"/>
    <n v="0"/>
    <n v="0"/>
    <n v="0"/>
    <s v="General Store"/>
    <s v="P04"/>
    <n v="2174"/>
    <x v="2"/>
  </r>
  <r>
    <s v="0P4165010219"/>
    <s v="FTA,AI,FC-TSAI-1620M,HONEYWLL"/>
    <s v="INSTRUMENT SYSTEMS; TYPE:FAIL-SAFE ANALOG INPUT FIELD TERMINATION ASSEMBLY; MANUFACTURER:HONEYWELL; MANUFACTURER PARTNUMBER:FC-TSAI-1620M; OUTPUT:4 TO 20 MA; NUMBER OF CHANNEL:16; EQUIPMENT NAME:DCS ESD F&amp;G SYSTEM"/>
    <d v="2021-08-31T00:00:00"/>
    <s v="INSTRUMENT_SYSTEMS"/>
    <x v="4"/>
    <s v="2000"/>
    <s v="GS01"/>
    <s v="EA"/>
    <n v="4"/>
    <n v="94384"/>
    <n v="0"/>
    <n v="0"/>
    <n v="94384"/>
    <s v="ZSPR"/>
    <n v="0"/>
    <s v=""/>
    <n v="0"/>
    <n v="0"/>
    <s v="ONGC Petro additions Ltd."/>
    <s v="INR"/>
    <n v="0"/>
    <n v="0"/>
    <n v="0"/>
    <n v="0"/>
    <n v="0"/>
    <n v="0"/>
    <n v="0"/>
    <n v="0"/>
    <n v="0"/>
    <n v="0"/>
    <n v="0"/>
    <n v="0"/>
    <n v="0"/>
    <n v="0"/>
    <s v="General Store"/>
    <s v="P03"/>
    <n v="853"/>
    <x v="2"/>
  </r>
  <r>
    <s v="0P4205020884"/>
    <s v="BRG,ISOLTR,BRZ,204425011002,SULZ-PMP"/>
    <s v="SPARE PARTS; PART NAME:BEARING, ISOLATOR; MANUFACTURER PART NUMBER:204425011002; MANUFACTURER:SULZER PUMPS; MATERIAL:BRONZE;DRAWING NUMBER:MGA101-D-DR-00056; ITEM POSITION NUMBER:426.02;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
    <d v="2019-03-23T00:00:00"/>
    <s v="SPARE_PARTS"/>
    <x v="2"/>
    <s v="2000"/>
    <s v="GS01"/>
    <s v="EA"/>
    <n v="4"/>
    <n v="94328.98"/>
    <n v="0"/>
    <n v="0"/>
    <n v="94328.98"/>
    <s v="ZSPR"/>
    <n v="0"/>
    <s v=""/>
    <n v="0"/>
    <n v="0"/>
    <s v="ONGC Petro additions Ltd."/>
    <s v="INR"/>
    <n v="0"/>
    <n v="0"/>
    <n v="0"/>
    <n v="0"/>
    <n v="0"/>
    <n v="0"/>
    <n v="0"/>
    <n v="0"/>
    <n v="0"/>
    <n v="0"/>
    <n v="0"/>
    <n v="0"/>
    <n v="0"/>
    <n v="0"/>
    <s v="General Store"/>
    <s v="P04"/>
    <n v="1745"/>
    <x v="2"/>
  </r>
  <r>
    <s v="0P4165010223"/>
    <s v="FTA,OUT,4CH,FC-TSDO-04UNI,HONEYWLL"/>
    <s v="INSTRUMENT SYSTEMS; TYPE:SAFE DIGITAL OUTPUT FTA; MANUFACTURER:HONEYWELL; MANUFACTURER PART NUMBER:FC-TSDO-04UNI; VOLTAGE RATING:24VDC; NUMBER OF CHANNEL:4; EQUIPMENT NAME:DCS ESD F&amp;G SYSTEM"/>
    <d v="2022-06-28T00:00:00"/>
    <s v="INSTRUMENT_SYSTEMS"/>
    <x v="4"/>
    <s v="2000"/>
    <s v="GS01"/>
    <s v="EA"/>
    <n v="4"/>
    <n v="94141.71"/>
    <n v="0"/>
    <n v="0"/>
    <n v="94141.71"/>
    <s v="ZSPR"/>
    <n v="0"/>
    <s v=""/>
    <n v="0"/>
    <n v="0"/>
    <s v="ONGC Petro additions Ltd."/>
    <s v="INR"/>
    <n v="0"/>
    <n v="0"/>
    <n v="0"/>
    <n v="0"/>
    <n v="0"/>
    <n v="0"/>
    <n v="0"/>
    <n v="0"/>
    <n v="0"/>
    <n v="0"/>
    <n v="0"/>
    <n v="0"/>
    <n v="0"/>
    <n v="0"/>
    <s v="General Store"/>
    <s v="P03"/>
    <n v="552"/>
    <x v="2"/>
  </r>
  <r>
    <s v="0P4110070121"/>
    <s v="MDL,INTFC,6ES71532BA010XB0,SIEMENS"/>
    <s v="INSTRUMENT SYSTEMS; TYPE:INTERFACE MODULE; MANUFACTURER MODEL NUMBER:SIMATICET200M/LINK; MANUFACTURER PART NUMBER:6ES71532BA010XB0; MANUFACTURER:SIEMENS AG;SUCCESSOR:6ES7153-2BA10-0XB0; SUPPLY VOLTAGE:24 VDC; MAINS/VOLTAGE FAILURESTORED ENERGY TIME:5 MS; POWER LOSS:5.5 W; CURRENT CONSUMPTION:600 MA; OUTPUTCURRENT:70 MA; TRANSMISSION PROCEDURE:RS 485; TRANSMISSION RATE:12 MBIT/S;PROTECTION CLASS:IP20; OPERATING TEMPERATURE:60 DEG.C: WEIGHT:360 GRAM;DIMENSION:40 X 125 X 117 MM; BELONGS TO PRODUCT:ET200M; IM153-2 FOR MAXIMUM 12S7-300-MODULES; EQUIPMENT NAME:ANALYZER SYSTEM"/>
    <d v="2017-09-25T00:00:00"/>
    <s v="INSTRUMENT_SYSTEMS"/>
    <x v="4"/>
    <s v="2000"/>
    <s v="GS01"/>
    <s v="EA"/>
    <n v="3"/>
    <n v="94102.48"/>
    <n v="0"/>
    <n v="0"/>
    <n v="94102.48"/>
    <s v="ZSPR"/>
    <n v="0"/>
    <s v=""/>
    <n v="0"/>
    <n v="0"/>
    <s v="ONGC Petro additions Ltd."/>
    <s v="INR"/>
    <n v="0"/>
    <n v="0"/>
    <n v="0"/>
    <n v="0"/>
    <n v="0"/>
    <n v="0"/>
    <n v="0"/>
    <n v="0"/>
    <n v="0"/>
    <n v="0"/>
    <n v="0"/>
    <n v="0"/>
    <n v="0"/>
    <n v="0"/>
    <s v="General Store"/>
    <s v="P03"/>
    <n v="2289"/>
    <x v="2"/>
  </r>
  <r>
    <s v="0P5270030007"/>
    <s v="SCR,CYL HD,M24X60,SS,2842004,THJANSEN"/>
    <s v="SPARE PARTS; PART NAME:SCREW, CYLINDER HEAD; MANUFACTURER PART NUMBER:2842004;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7; EQUIPMENT NAME:CRACKED &amp; DECOKING GAS VALVES; EQUIPMENT MAKE:TH. JANSEN -ARMATUREN GMBH; EQUIPMENT MODEL:AZ2630 DGV 36&quot;; EQUIPMENT MODEL:AZ2630 DGV 40 &quot;; EQUIPMENT MODEL:AZ2630 DGV 48&quot;; ADDITIONALINFORMATION:LEFT HAND, VALVE SIZE 36 IN; ADDITIONAL INFORMATION:LEFT HAND, VALVE SIZE 40 IN; ADDITIONAL INFORMATION:LEFT HAND,VALVE SIZE 48 IN; CONTRACTOR DOCUMENT NUMBER: 0012AN1350-11-R-ZE 1001.001, 0012AN1350-11-R-ZE 1001.002, 0012AN1350-11-R-ZE 1001.003"/>
    <d v="2022-08-18T00:00:00"/>
    <s v="SPARE_PARTS"/>
    <x v="2"/>
    <s v="2000"/>
    <s v="SP01"/>
    <s v="EA"/>
    <n v="20"/>
    <n v="93552.4"/>
    <n v="0"/>
    <n v="0"/>
    <n v="93552.4"/>
    <s v="ZSPR"/>
    <n v="0"/>
    <s v=""/>
    <n v="0"/>
    <n v="0"/>
    <s v="ONGC Petro additions Ltd."/>
    <s v="INR"/>
    <n v="0"/>
    <n v="0"/>
    <n v="0"/>
    <n v="0"/>
    <n v="0"/>
    <n v="0"/>
    <n v="0"/>
    <n v="0"/>
    <n v="0"/>
    <n v="0"/>
    <n v="0"/>
    <n v="0"/>
    <n v="0"/>
    <n v="0"/>
    <s v="Shutdown Plan Mt"/>
    <s v="P04"/>
    <n v="501"/>
    <x v="2"/>
  </r>
  <r>
    <s v="0T2541370239"/>
    <s v="GSKT,SPW,CL 150,SS316,GPH,18IN"/>
    <s v="SPIRAL WOUND GASKETS; PRESSURE DESIGNATION:CL 150; THICKNESS, GASKET:4.5 MM; MAT, WINDINGS:STAINLESS STEEL 316; MAT,FILLER:GRAPHITE; MAT, INNER RING:STAINLESS STEEL 316; MAT, CENTRING RING:STAINLESS STEEL 316; SIZE, PIPE, NOMINAL:18 IN; FORMOUNTING FLANGE; EQUIPMENT NAME:TOP ENTRY AGITATOR; EQUIPMENT MODEL:TEA-50/84, TEA-75/99; EQUIPMENT MANUFACTURER:REMI PROCESS PLANTAND MACHINARY; DRAWING NUMBER:ATE-13265-12, ATE-13269-12; REFERENCE DRAWING NUMBER:MGD201-D-DR-0004, MGD201-D-DR-0008"/>
    <d v="2023-12-12T00:00:00"/>
    <s v="SP_GASKETS"/>
    <x v="2"/>
    <s v="2000"/>
    <s v="SP01"/>
    <s v="EA"/>
    <n v="94"/>
    <n v="93478.01"/>
    <n v="0"/>
    <n v="0"/>
    <n v="93478.01"/>
    <s v="ZSTO"/>
    <n v="0"/>
    <s v=""/>
    <n v="0"/>
    <n v="0"/>
    <s v="ONGC Petro additions Ltd."/>
    <s v="INR"/>
    <n v="0"/>
    <n v="0"/>
    <n v="0"/>
    <n v="0"/>
    <n v="0"/>
    <n v="0"/>
    <n v="0"/>
    <n v="0"/>
    <n v="0"/>
    <n v="0"/>
    <n v="0"/>
    <n v="0"/>
    <n v="0"/>
    <n v="0"/>
    <s v="Shutdown Plan Mt"/>
    <s v="S06"/>
    <n v="20"/>
    <x v="1"/>
  </r>
  <r>
    <s v="0P5270010210"/>
    <s v="BALL,30OWQZ-9405BAL-2ACJ,KOSOKENT"/>
    <s v="SPARE PARTS; PART NAME:BALL; EQUIPMENT NAME:VALVE; EQUIPMENT MAKE:KENT INTROL; ADDITIONAL INFORMATION:WITH SEAL RING &amp; STEM;MANUFACTURER:KENT INTROL; MANUFACTURER PART NUMBER:30OWQZ-9405BAL-2ACJ; PART NUMBER:300WQZ-9405STR-2ACJ, 300WMZ-9405STM-R7HT"/>
    <d v="2018-01-09T00:00:00"/>
    <s v="SPARE_PARTS"/>
    <x v="2"/>
    <s v="2000"/>
    <s v="GS01"/>
    <s v="EA"/>
    <n v="1"/>
    <n v="93389.99"/>
    <n v="0"/>
    <n v="0"/>
    <n v="93389.99"/>
    <s v="ZSPR"/>
    <n v="0"/>
    <s v=""/>
    <n v="0"/>
    <n v="0"/>
    <s v="ONGC Petro additions Ltd."/>
    <s v="INR"/>
    <n v="0"/>
    <n v="0"/>
    <n v="0"/>
    <n v="0"/>
    <n v="0"/>
    <n v="0"/>
    <n v="0"/>
    <n v="0"/>
    <n v="0"/>
    <n v="0"/>
    <n v="0"/>
    <n v="0"/>
    <n v="0"/>
    <n v="0"/>
    <s v="General Store"/>
    <s v="P03"/>
    <n v="2183"/>
    <x v="2"/>
  </r>
  <r>
    <s v="0P1141120396"/>
    <s v="TRAFO,IGN,120VAC,043-006-0004"/>
    <s v="SPARE PARTS; PART NAME:TRANSFORMER,IGNITION; MANUFACTURER PART NUMBER:043-006-0004; VOLTAGE RATING:120 VAC; FREQUENCY:50 / 60 HZ;DRAWING NUMBER:180-HTI-120"/>
    <d v="2017-09-21T00:00:00"/>
    <s v="SPARE_PARTS"/>
    <x v="4"/>
    <s v="2000"/>
    <s v="GS01"/>
    <s v="EA"/>
    <n v="1"/>
    <n v="93329.84"/>
    <n v="0"/>
    <n v="0"/>
    <n v="93329.84"/>
    <s v="ZSPR"/>
    <n v="0"/>
    <s v=""/>
    <n v="0"/>
    <n v="0"/>
    <s v="ONGC Petro additions Ltd."/>
    <s v="INR"/>
    <n v="0"/>
    <n v="0"/>
    <n v="0"/>
    <n v="0"/>
    <n v="0"/>
    <n v="0"/>
    <n v="0"/>
    <n v="0"/>
    <n v="0"/>
    <n v="0"/>
    <n v="0"/>
    <n v="0"/>
    <n v="0"/>
    <n v="0"/>
    <s v="General Store"/>
    <s v="P03"/>
    <n v="2293"/>
    <x v="2"/>
  </r>
  <r>
    <s v="0P0801050392"/>
    <s v="BLT+NUT,REAMER,P-AB15-018#12,KBLCCOMP"/>
    <s v="SPARE PARTS; PART NAME:BOLT + NUT,REAMER; DRAWING NUMBER:20W-A53445; ITEM POSITION NUMBER:2,3; EQUIPMENT NAME:COMPRESSOR; EQUIPMENTMAKE:KOBELCO COMPRESSOR; MANUFACTURER:KOBELCO COMPRESSOR; MANUFACTURER PART NUMBER:P-AB15-018#12; SHAFT COUPLING (MOTOR - GEARBOX)"/>
    <d v="2017-07-31T00:00:00"/>
    <s v="SPARE_PARTS"/>
    <x v="2"/>
    <s v="2000"/>
    <s v="GS01"/>
    <s v="EA"/>
    <n v="48"/>
    <n v="93030.720000000001"/>
    <n v="0"/>
    <n v="0"/>
    <n v="93030.720000000001"/>
    <s v="ZSPR"/>
    <n v="0"/>
    <s v=""/>
    <n v="0"/>
    <n v="0"/>
    <s v="ONGC Petro additions Ltd."/>
    <s v="INR"/>
    <n v="0"/>
    <n v="0"/>
    <n v="0"/>
    <n v="0"/>
    <n v="0"/>
    <n v="0"/>
    <n v="0"/>
    <n v="0"/>
    <n v="0"/>
    <n v="0"/>
    <n v="0"/>
    <n v="0"/>
    <n v="0"/>
    <n v="0"/>
    <s v="General Store"/>
    <s v="P04"/>
    <n v="2345"/>
    <x v="2"/>
  </r>
  <r>
    <s v="0P0631060043"/>
    <s v="SEAL KIT,LM-500Q10G-02A#02,KOBE"/>
    <s v="SPARE PARTS; PART NAME:SEAL KIT; MANUFACTURER PART NUMBER:LM-500Q10G-02A#02; MANUFACTURER:KOBE STEEL; DRAWING NUMBER:LM-500A10F;ITEM POSITION NUMBER:36; EQUIPMENT NAME:MIXER; EQUIPMENT MAKE:KOBE STEEL; EQUIPMENT MODEL:LCM500H; ADDITIONAL INFORMATION:FORFLEXIBLE CHUTE; SUB ASSY:FLEXIBLE CHUTE"/>
    <d v="2021-01-10T00:00:00"/>
    <s v="SPARE_PARTS"/>
    <x v="2"/>
    <s v="2000"/>
    <s v="CH01"/>
    <s v="EA"/>
    <n v="1"/>
    <n v="92922.17"/>
    <n v="0"/>
    <n v="0"/>
    <n v="92922.17"/>
    <s v="ZSPR"/>
    <n v="0"/>
    <s v=""/>
    <n v="0"/>
    <n v="0"/>
    <s v="ONGC Petro additions Ltd."/>
    <s v="INR"/>
    <n v="0"/>
    <n v="0"/>
    <n v="0"/>
    <n v="0"/>
    <n v="0"/>
    <n v="0"/>
    <n v="0"/>
    <n v="0"/>
    <n v="0"/>
    <n v="0"/>
    <n v="0"/>
    <n v="0"/>
    <n v="0"/>
    <n v="0"/>
    <s v="Chemcial store"/>
    <s v="P04"/>
    <n v="1086"/>
    <x v="2"/>
  </r>
  <r>
    <s v="0P1003020271"/>
    <s v="PWR SPLY,1000136222,NIDEC"/>
    <s v="SPARE PARTS; PART NAME:POWER SUPPLY; EQUIPMENT MAKE:NIDEC; MANUFACTURER:NIDEC; MANUFACTURER PART NUMBER:1000136222; FOR SYSTEM"/>
    <d v="2020-03-19T00:00:00"/>
    <s v="SPARE_PARTS"/>
    <x v="2"/>
    <s v="2000"/>
    <s v="CH01"/>
    <s v="EA"/>
    <n v="2"/>
    <n v="92475.55"/>
    <n v="0"/>
    <n v="0"/>
    <n v="92475.55"/>
    <s v="ZSPR"/>
    <n v="0"/>
    <s v=""/>
    <n v="0"/>
    <n v="0"/>
    <s v="ONGC Petro additions Ltd."/>
    <s v="INR"/>
    <n v="0"/>
    <n v="0"/>
    <n v="0"/>
    <n v="0"/>
    <n v="0"/>
    <n v="0"/>
    <n v="0"/>
    <n v="0"/>
    <n v="0"/>
    <n v="0"/>
    <n v="0"/>
    <n v="0"/>
    <n v="0"/>
    <n v="0"/>
    <s v="Chemcial store"/>
    <s v="P01"/>
    <n v="1383"/>
    <x v="2"/>
  </r>
  <r>
    <s v="0R0786150001"/>
    <s v="DHT 4A"/>
    <s v="CHEMICALS; APPLICATION:COMPOUND; SCIENTIFIC NAME:HYDROTALCITE; APPEARANCE:WHITE POWDER; FOREIGN MATTER:NIL; WHITENESS (HUNTER):B97MIN; STEARIC ACID:2.5 TO 4.0 WT%; MGO:30.0 WT% MIN; AL2O3:16.0 WT% MIN; MGO/AL2O3 (MOLAR RATIO):4.0 TO 5.0; BULK DENSITY:0.20 TO0.40 G/ML; VOLATILES:1.0 WT% MAX; IRON CONTENT:100 WT PPM MAX; HEAVY METAL CONTENT(AS PD):10 WT PPM MAX; SPECIFIC SURFACE AREA(BET):7 TO 16 M2/G; OVER 5µM MESH SIEVE:0.005 WT% MAX"/>
    <d v="2023-11-30T00:00:00"/>
    <s v="CHEMICALS"/>
    <x v="0"/>
    <s v="2000"/>
    <s v="HDS1"/>
    <s v="KG"/>
    <n v="300"/>
    <n v="92400"/>
    <n v="0"/>
    <n v="0"/>
    <n v="92400"/>
    <s v="ZROH"/>
    <n v="0"/>
    <s v=""/>
    <n v="0"/>
    <n v="0"/>
    <s v="ONGC Petro additions Ltd."/>
    <s v="INR"/>
    <n v="0"/>
    <n v="0"/>
    <n v="0"/>
    <n v="0"/>
    <n v="0"/>
    <n v="0"/>
    <n v="0"/>
    <n v="0"/>
    <n v="0"/>
    <n v="0"/>
    <n v="0"/>
    <n v="0"/>
    <n v="0"/>
    <n v="0"/>
    <s v="HDPE store - Sec"/>
    <s v="S12"/>
    <n v="32"/>
    <x v="0"/>
  </r>
  <r>
    <s v="0P2541370008"/>
    <s v="GSKT,GRVD,MTL,PE,KAM,GPH,SS,3310MM,N-STD"/>
    <s v="METAL GROOVED GASKETS FOR PLANT ELEMENT; TYPE:KAMPROFILE; TYPE OF CENTRING RING:LOOSE; MAT, LAYERS:GRAPHITE; MAT, GROOVEDPROFILE:STAINLESS STEEL 316; MAT, CENTRING RING:CARBON STEEL; THICKNESS, TOTAL:DSP = 7.3 + 2 X 0.5; THICKNESS, TOTAL:4.8 (DR) NONPROFILE:STAINLESS STEEL 316; MAT, CENTRING RING:CARBON STEEL; THICKNESS, TOTAL:DSP = 7.3 + 2 X 0.5; THICKNESS, TOTAL:4.8 (DR) NONSTANDARD; GROOVED RING, I.D. X O.D.:3075 X 3135 MM; CENTRING RING, O.D.:3310 MM; SECTIONAL DRAWINGNUMBER:3670-CR-VD-102_7316_HGA_33201_ 007 (CO-009880-01-07), 3670-CR-VD-102_7316_HGA_33251_ 007 (CO-009880-02-07); POSITIONNUMBER:5; SUPPLIER NAME:COEK ENGINEERING N.V"/>
    <d v="2022-06-30T00:00:00"/>
    <s v="PL_ME_GASKETS1"/>
    <x v="2"/>
    <s v="2000"/>
    <s v="SP01"/>
    <s v="EA"/>
    <n v="1"/>
    <n v="91885.86"/>
    <n v="0"/>
    <n v="0"/>
    <n v="91885.86"/>
    <s v="ZSPR"/>
    <n v="0"/>
    <s v=""/>
    <n v="0"/>
    <n v="0"/>
    <s v="ONGC Petro additions Ltd."/>
    <s v="INR"/>
    <n v="0"/>
    <n v="0"/>
    <n v="0"/>
    <n v="0"/>
    <n v="0"/>
    <n v="0"/>
    <n v="0"/>
    <n v="0"/>
    <n v="0"/>
    <n v="0"/>
    <n v="0"/>
    <n v="0"/>
    <n v="0"/>
    <n v="0"/>
    <s v="Shutdown Plan Mt"/>
    <s v="P04"/>
    <n v="550"/>
    <x v="2"/>
  </r>
  <r>
    <s v="0P2544480013"/>
    <s v="GSKT,SPW,PE,470X540X3MM,MTL,GPH"/>
    <s v="SPIRAL WOUND GASKETS FOR PLANT EQUIPMENT; THICKNESS, GASKET:3 MM; MAT, WINDINGS:METAL; MAT, FILLER:GRAPHITE; DIMENSION, I.D. XO.D.:470 X 540 MM; SECTIONAL DRAWING NUMBER:3670-CR-VD-102_7316_HGA_33201_ 007 (CO-009880-01-07), 3670-CR-VD-102_7316_HGA_33251_007 (CO-009880-02-07); POSITION NUMBER:L1-03; SUPPLIER NAME:COEK ENGINEERING N.V"/>
    <d v="2018-08-28T00:00:00"/>
    <s v="PL_SP_GASKETS"/>
    <x v="2"/>
    <s v="2000"/>
    <s v="SP01"/>
    <s v="EA"/>
    <n v="1"/>
    <n v="91885.86"/>
    <n v="0"/>
    <n v="0"/>
    <n v="91885.86"/>
    <s v="ZSPR"/>
    <n v="0"/>
    <s v=""/>
    <n v="0"/>
    <n v="0"/>
    <s v="ONGC Petro additions Ltd."/>
    <s v="INR"/>
    <n v="0"/>
    <n v="0"/>
    <n v="0"/>
    <n v="0"/>
    <n v="0"/>
    <n v="0"/>
    <n v="0"/>
    <n v="0"/>
    <n v="0"/>
    <n v="0"/>
    <n v="0"/>
    <n v="0"/>
    <n v="0"/>
    <n v="0"/>
    <s v="Shutdown Plan Mt"/>
    <s v="P04"/>
    <n v="1952"/>
    <x v="2"/>
  </r>
  <r>
    <s v="0P2544480014"/>
    <s v="GSKT,SPW,PE,168X250X3MM,MTL,GPH"/>
    <s v="SPIRAL WOUND GASKETS FOR PLANT EQUIPMENT; THICKNESS, GASKET:3 MM; MAT, WINDINGS:METAL; MAT, FILLER:GRAPHITE; DIMENSION, I.D. XO.D.:168 X 250 MM; SECTIONAL DRAWING NUMBER:3670-CR-VD-102_7316_HGA_33201_ 007 (CO-009880-01-07), 3670-CR-VD-102_7316_HGA_33251_015(CO-009880-02-15); POSITION NUMBER:L1-13; SUPPLIER NAME:COEK ENGINEERING N.V"/>
    <d v="2018-08-28T00:00:00"/>
    <s v="PL_SP_GASKETS"/>
    <x v="2"/>
    <s v="2000"/>
    <s v="SP01"/>
    <s v="EA"/>
    <n v="1"/>
    <n v="91885.86"/>
    <n v="0"/>
    <n v="0"/>
    <n v="91885.86"/>
    <s v="ZSPR"/>
    <n v="0"/>
    <s v=""/>
    <n v="0"/>
    <n v="0"/>
    <s v="ONGC Petro additions Ltd."/>
    <s v="INR"/>
    <n v="0"/>
    <n v="0"/>
    <n v="0"/>
    <n v="0"/>
    <n v="0"/>
    <n v="0"/>
    <n v="0"/>
    <n v="0"/>
    <n v="0"/>
    <n v="0"/>
    <n v="0"/>
    <n v="0"/>
    <n v="0"/>
    <n v="0"/>
    <s v="Shutdown Plan Mt"/>
    <s v="P04"/>
    <n v="1952"/>
    <x v="2"/>
  </r>
  <r>
    <s v="0P5270030003"/>
    <s v="WSHR,50X250X180MM,STL,3325014,THJANSEN"/>
    <s v="SPARE PARTS; PART NAME:WASHER; MANUFACTURER PART NUMBER:3325014; MANUFACTURER:TH. JANSEN - ARMATUREN GMBH; DIMENSIONS:50 X 250 X180 MM; MATERIAL:HEAT RESISTANT STEEL; DRAWING NUMBER:AZ2630--VC100023.01.1; DRAWING NUMBER:AZ2630--VC100023.02.1; ITEM POSITIONNUMBER:20.4; EQUIPMENT NAME:CRACKED &amp; DECOKING GAS VALVES; EQUIPMENT MAKE:TH. JANSEN - ARMATUREN GMBH; EQUIPMENT MODEL:AZ2630 DGV36&quot;; EQUIPMENT MODEL:AZ2630 DGV 40 &quot;; ADDITIONAL INFORMATION:VALVE SIZE 36 IN; ADDITIONAL INFORMATION:VALVE SIZE 40 IN; CONTRACTORDOCUMENT NUMBER: 0012AN1350-11-R-ZE 1001.001, 0012AN1350-11-R-ZE 1001.002"/>
    <d v="2022-08-18T00:00:00"/>
    <s v="SPARE_PARTS"/>
    <x v="2"/>
    <s v="2000"/>
    <s v="GS01"/>
    <s v="EA"/>
    <n v="4"/>
    <n v="91646.76"/>
    <n v="0"/>
    <n v="0"/>
    <n v="91646.76"/>
    <s v="ZSPR"/>
    <n v="0"/>
    <s v=""/>
    <n v="0"/>
    <n v="0"/>
    <s v="ONGC Petro additions Ltd."/>
    <s v="INR"/>
    <n v="0"/>
    <n v="0"/>
    <n v="0"/>
    <n v="0"/>
    <n v="0"/>
    <n v="0"/>
    <n v="0"/>
    <n v="0"/>
    <n v="0"/>
    <n v="0"/>
    <n v="0"/>
    <n v="0"/>
    <n v="0"/>
    <n v="0"/>
    <s v="General Store"/>
    <s v="P04"/>
    <n v="501"/>
    <x v="2"/>
  </r>
  <r>
    <s v="0P3034050003"/>
    <s v="OIL SEAL,NBR,AB5586E0,290X330X18MM"/>
    <s v="METRIC OIL SEALS; MAT, CASING:NBR; DIAMETER, SHAFT:290 MM; DIAMETER, OD:330 MM; WIDTH:18 MM; MANUFACTURER:NAKAMURA JIKO CO. LTD;MANUFACTURER PART NUMBER:AB5586E0; EQUIPMENT NAME:MIXER GEAR REDUCER; SUB ASSEMBLY:SAFE SET MIXER COUPLING; DRAWINGNUMBER:SRP-254-00-148; POSITION NUMBER:5; SUPPLIER:THE JAPAN STEEL WORKS"/>
    <d v="2019-01-31T00:00:00"/>
    <s v="ME_OI_SEALS"/>
    <x v="2"/>
    <s v="2000"/>
    <s v="CH01"/>
    <s v="EA"/>
    <n v="1"/>
    <n v="91645.97"/>
    <n v="0"/>
    <n v="0"/>
    <n v="91645.97"/>
    <s v="ZSPR"/>
    <n v="0"/>
    <s v=""/>
    <n v="0"/>
    <n v="0"/>
    <s v="ONGC Petro additions Ltd."/>
    <s v="INR"/>
    <n v="0"/>
    <n v="0"/>
    <n v="0"/>
    <n v="0"/>
    <n v="0"/>
    <n v="0"/>
    <n v="0"/>
    <n v="0"/>
    <n v="0"/>
    <n v="0"/>
    <n v="0"/>
    <n v="0"/>
    <n v="0"/>
    <n v="0"/>
    <s v="Chemcial store"/>
    <s v="P04"/>
    <n v="1796"/>
    <x v="2"/>
  </r>
  <r>
    <s v="0T2541370404"/>
    <s v="GSKT,SPW,CL300,SS,GPH,22IN"/>
    <s v="SPIRAL WOUND GASKETS; DESIGN SPEC:ASME/ANSI B16.20 - 1998; DESIGN SPEC,FLANGE(S):ASME B16.5; PRESSURE DESIGNATION:CL 300; MAT, WINDINGS:STAINLESSSTEEL; MAT, FILLER:GRAPHITE; MAT, INNER RING:STAINLESS STEEL 316; MAT, CENTRINGRING:STAINLESS STEEL 316; SIZE, PIPE, NOMINAL:22 IN"/>
    <d v="2017-06-13T00:00:00"/>
    <s v="SP_GASKETS"/>
    <x v="2"/>
    <s v="2000"/>
    <s v="GS01"/>
    <s v="EA"/>
    <n v="47"/>
    <n v="91629.74"/>
    <n v="0"/>
    <n v="0"/>
    <n v="91629.74"/>
    <s v="ZSTO"/>
    <n v="0"/>
    <s v=""/>
    <n v="0"/>
    <n v="0"/>
    <s v="ONGC Petro additions Ltd."/>
    <s v="INR"/>
    <n v="0"/>
    <n v="0"/>
    <n v="0"/>
    <n v="0"/>
    <n v="0"/>
    <n v="0"/>
    <n v="0"/>
    <n v="0"/>
    <n v="0"/>
    <n v="0"/>
    <n v="0"/>
    <n v="0"/>
    <n v="0"/>
    <n v="0"/>
    <s v="General Store"/>
    <s v="S06"/>
    <n v="2393"/>
    <x v="1"/>
  </r>
  <r>
    <s v="0P5269320057"/>
    <s v="SPRG,1-33-61881-551,BOPP"/>
    <s v="SPARE PARTS; PART NAME:SPRING; MANUFACTURER PART NUMBER:1-33-61881-551; MANUFACTURER:BOPP &amp; REUTHER SICHERHEITS GMBH; EQUIPMENTNAME:VALVE; EQUIPMENT MAKE:BOPP &amp; REUTHER SICHERHEITS GMBH; EQUIPMENT MODEL:SI 8106AF-00 416; SIZE:3 X 6 IN"/>
    <d v="2018-01-06T00:00:00"/>
    <s v="SPARE_PARTS"/>
    <x v="2"/>
    <s v="2000"/>
    <s v="GS01"/>
    <s v="EA"/>
    <n v="3"/>
    <n v="91523.72"/>
    <n v="0"/>
    <n v="0"/>
    <n v="91523.72"/>
    <s v="ZSPR"/>
    <n v="0"/>
    <s v=""/>
    <n v="0"/>
    <n v="0"/>
    <s v="ONGC Petro additions Ltd."/>
    <s v="INR"/>
    <n v="0"/>
    <n v="0"/>
    <n v="0"/>
    <n v="0"/>
    <n v="0"/>
    <n v="0"/>
    <n v="0"/>
    <n v="0"/>
    <n v="0"/>
    <n v="0"/>
    <n v="0"/>
    <n v="0"/>
    <n v="0"/>
    <n v="0"/>
    <s v="General Store"/>
    <s v="P04"/>
    <n v="2186"/>
    <x v="2"/>
  </r>
  <r>
    <s v="0P0802040265"/>
    <s v="PCKG,NASB,R09T013102 No.532-#1,ELLIOTT"/>
    <s v="SPARE PARTS; PART NAME:PACKING; MANUFACTURER PART NUMBER:R09T013102 No.532-#1; MANUFACTURER:ELLIOTT TURBOMACHINERY;MATERIAL:NON-ASBESTOS; DRAWING NUMBER:ER09T013102/990, ; ITEM POSITION NUMBER:18, 18, 18; EQUIPMENT NAME:DGS CONSOLE_WATER, OILINJECT"/>
    <d v="2017-02-22T00:00:00"/>
    <s v="SPARE_PARTS"/>
    <x v="2"/>
    <s v="2000"/>
    <s v="GS01"/>
    <s v="EA"/>
    <n v="12"/>
    <n v="91432.14"/>
    <n v="0"/>
    <n v="0"/>
    <n v="91432.14"/>
    <s v="ZSPR"/>
    <n v="0"/>
    <s v=""/>
    <n v="0"/>
    <n v="0"/>
    <s v="ONGC Petro additions Ltd."/>
    <s v="INR"/>
    <n v="0"/>
    <n v="0"/>
    <n v="0"/>
    <n v="0"/>
    <n v="0"/>
    <n v="0"/>
    <n v="0"/>
    <n v="0"/>
    <n v="0"/>
    <n v="0"/>
    <n v="0"/>
    <n v="0"/>
    <n v="0"/>
    <n v="0"/>
    <s v="General Store"/>
    <s v="P04"/>
    <n v="2504"/>
    <x v="2"/>
  </r>
  <r>
    <s v="0P0802040266"/>
    <s v="PCKG,NASB,R09T013103 No.532-#1,ELLIOTT"/>
    <s v="SPARE PARTS; PART NAME:PACKING; MANUFACTURER PART NUMBER:R09T013103 No.532-#1; MANUFACTURER:ELLIOTT TURBOMACHINERY;MATERIAL:NON-ASBESTOS; DRAWING NUMBER:ER09T013103/990, ; ITEM POSITION NUMBER:18, 18, 18; EQUIPMENT NAME:DGS CONSOLE_WATER, OILINJECT"/>
    <d v="2017-02-22T00:00:00"/>
    <s v="SPARE_PARTS"/>
    <x v="2"/>
    <s v="2000"/>
    <s v="GS01"/>
    <s v="EA"/>
    <n v="12"/>
    <n v="91432.14"/>
    <n v="0"/>
    <n v="0"/>
    <n v="91432.14"/>
    <s v="ZSPR"/>
    <n v="0"/>
    <s v=""/>
    <n v="0"/>
    <n v="0"/>
    <s v="ONGC Petro additions Ltd."/>
    <s v="INR"/>
    <n v="0"/>
    <n v="0"/>
    <n v="0"/>
    <n v="0"/>
    <n v="0"/>
    <n v="0"/>
    <n v="0"/>
    <n v="0"/>
    <n v="0"/>
    <n v="0"/>
    <n v="0"/>
    <n v="0"/>
    <n v="0"/>
    <n v="0"/>
    <s v="General Store"/>
    <s v="P04"/>
    <n v="2504"/>
    <x v="2"/>
  </r>
  <r>
    <s v="0P0802050128"/>
    <s v="CAP SCR,STL,BSH-HT10085,ELLIOTT"/>
    <s v="SPARE PARTS; PART NAME:CAP SCREW; MANUFACTURER PART NUMBER:BSH-HT10085; MANUFACTURER:ELLIOTT TURBOMACHINERY; MATERIAL:STEEL;DRAWING NUMBER:ES/8690455; ITEM POSITION NUMBER:11-5; EQUIPMENT NAME:DGS CONSOLE_WATER, OIL INJECT; FOR 1ST STAGE SEAL RING"/>
    <d v="2017-02-22T00:00:00"/>
    <s v="SPARE_PARTS"/>
    <x v="2"/>
    <s v="2000"/>
    <s v="GS01"/>
    <s v="EA"/>
    <n v="12"/>
    <n v="91432.14"/>
    <n v="0"/>
    <n v="0"/>
    <n v="91432.14"/>
    <s v="ZSPR"/>
    <n v="0"/>
    <s v=""/>
    <n v="0"/>
    <n v="0"/>
    <s v="ONGC Petro additions Ltd."/>
    <s v="INR"/>
    <n v="0"/>
    <n v="0"/>
    <n v="0"/>
    <n v="0"/>
    <n v="0"/>
    <n v="0"/>
    <n v="0"/>
    <n v="0"/>
    <n v="0"/>
    <n v="0"/>
    <n v="0"/>
    <n v="0"/>
    <n v="0"/>
    <n v="0"/>
    <s v="General Store"/>
    <s v="P04"/>
    <n v="2504"/>
    <x v="2"/>
  </r>
  <r>
    <s v="0T2541370365"/>
    <s v="GSKT,SPW,CL300,SS,GPH,10IN"/>
    <s v="SPIRAL WOUND GASKETS; DESIGN SPEC:ASME/ANSI B16.20 - 1998; DESIGN SPEC,FLANGE(S):ASME B16.5; PRESSURE DESIGNATION:CL 300; MAT, WINDINGS:STAINLESSSTEEL; MAT, FILLER:GRAPHITE; MAT, INNER RING:STAINLESS STEEL 316; MAT, CENTRINGRING:CARBON STEEL; SIZE, PIPE, NOMINAL:10 IN"/>
    <d v="2023-09-20T00:00:00"/>
    <s v="SP_GASKETS"/>
    <x v="2"/>
    <s v="2000"/>
    <s v="GS01"/>
    <s v="EA"/>
    <n v="272"/>
    <n v="91419.29"/>
    <n v="0"/>
    <n v="0"/>
    <n v="91419.29"/>
    <s v="ZSTO"/>
    <n v="0"/>
    <s v=""/>
    <n v="0"/>
    <n v="0"/>
    <s v="ONGC Petro additions Ltd."/>
    <s v="INR"/>
    <n v="0"/>
    <n v="0"/>
    <n v="0"/>
    <n v="0"/>
    <n v="0"/>
    <n v="0"/>
    <n v="0"/>
    <n v="0"/>
    <n v="0"/>
    <n v="0"/>
    <n v="0"/>
    <n v="0"/>
    <n v="0"/>
    <n v="0"/>
    <s v="General Store"/>
    <s v="S06"/>
    <n v="103"/>
    <x v="1"/>
  </r>
  <r>
    <s v="0P4102200397"/>
    <s v="BRG,THR,Co,977009,METSO"/>
    <s v="SPARE PARTS; PART NAME:BEARING,THRUST; MATERIAL:COBALT BASED ALLOY; DRAWING NUMBER:50305195; ITEM POSITION NUMBER:15,16; EQUIPMENTNAME:BUTTERFLY VALVE; EQUIPMENT MAKE:METSO AUTOMATION; EQUIPMENT MODEL:L6DMU20AACAG; MANUFACTURER:METSO AUTOMATION; MANUFACTURERPART NUMBER:977009"/>
    <d v="2017-02-18T00:00:00"/>
    <s v="SPARE_PARTS"/>
    <x v="2"/>
    <s v="2000"/>
    <s v="GS01"/>
    <s v="EA"/>
    <n v="1"/>
    <n v="91403.67"/>
    <n v="0"/>
    <n v="0"/>
    <n v="91403.67"/>
    <s v="ZSPR"/>
    <n v="0"/>
    <s v=""/>
    <n v="0"/>
    <n v="0"/>
    <s v="ONGC Petro additions Ltd."/>
    <s v="INR"/>
    <n v="0"/>
    <n v="0"/>
    <n v="0"/>
    <n v="0"/>
    <n v="0"/>
    <n v="0"/>
    <n v="0"/>
    <n v="0"/>
    <n v="0"/>
    <n v="0"/>
    <n v="0"/>
    <n v="0"/>
    <n v="0"/>
    <n v="0"/>
    <s v="General Store"/>
    <s v="P03"/>
    <n v="2508"/>
    <x v="2"/>
  </r>
  <r>
    <s v="0T0767520003"/>
    <s v="SODIUM CHLORITE,NACLO2,25% MIN"/>
    <s v="CHEMICALS; SCIENTIFIC NAME:SODIUM CHLORITE; FORMULA:NACLO2; APPEARANCE:SLIGHTLYYELLOW; CONCENTRATION:25% MINIMUM; PH RANGE:11 TO 14; SPECIFIC GRAVITY(DENSITY):1.15 TO 1.28 AT 25 DEG C; NUMBER, CAS:7758-19-2"/>
    <d v="2023-12-31T00:00:00"/>
    <s v="CHEMICALS"/>
    <x v="0"/>
    <s v="2000"/>
    <s v="ETS1"/>
    <s v="MT"/>
    <n v="1.125"/>
    <n v="91125"/>
    <n v="0"/>
    <n v="0"/>
    <n v="91125"/>
    <s v="ZSTO"/>
    <n v="0"/>
    <s v=""/>
    <n v="0"/>
    <n v="0"/>
    <s v="ONGC Petro additions Ltd."/>
    <s v="INR"/>
    <n v="0"/>
    <n v="0"/>
    <n v="0"/>
    <n v="0"/>
    <n v="0"/>
    <n v="0"/>
    <n v="0"/>
    <n v="0"/>
    <n v="0"/>
    <n v="0"/>
    <n v="0"/>
    <n v="0"/>
    <n v="0"/>
    <n v="0"/>
    <s v="Store at ETP - S"/>
    <s v="S01"/>
    <n v="1"/>
    <x v="1"/>
  </r>
  <r>
    <s v="0P1401070018"/>
    <s v="STA SEAL ASSY,35101030,BHEL-GT"/>
    <s v="SPARE PARTS; PART NAME:STATIONARY SEAL ASSEMBLY; EQUIPMENT NAME:GAS TURBINE; EQUIPMENT MAKE:BHARAT HEAVY ELECTRICAL; EQUIPMENTMODEL:PG-6581-B; ADDITIONAL INFORMATION:OIL BEARING; MANUFACTURER:BHARAT HEAVY ELECTRICAL; MANUFACTURER PART NUMBER:35101030; SUBASSY:COMPR.INLET AND 1 BRG CASE ASSEMBLY; MATERIAL CODE:GT9753842112"/>
    <d v="2023-03-28T00:00:00"/>
    <s v="SPARE_PARTS"/>
    <x v="4"/>
    <s v="2000"/>
    <s v="CH01"/>
    <s v="EA"/>
    <n v="1"/>
    <n v="90723.57"/>
    <n v="0"/>
    <n v="0"/>
    <n v="90723.57"/>
    <s v="ZSPR"/>
    <n v="0"/>
    <s v=""/>
    <n v="0"/>
    <n v="0"/>
    <s v="ONGC Petro additions Ltd."/>
    <s v="INR"/>
    <n v="0"/>
    <n v="0"/>
    <n v="0"/>
    <n v="0"/>
    <n v="0"/>
    <n v="0"/>
    <n v="0"/>
    <n v="0"/>
    <n v="0"/>
    <n v="0"/>
    <n v="0"/>
    <n v="0"/>
    <n v="0"/>
    <n v="0"/>
    <s v="Chemcial store"/>
    <s v="P04"/>
    <n v="279"/>
    <x v="2"/>
  </r>
  <r>
    <s v="0P1141120088"/>
    <s v="GSKT SET,F/TRAFO,2400/2X2200KVA,SEA"/>
    <s v="SPARE PARTS; PART NAME:GASKET SET; ADDITIONAL INFORMATION:FOR TRANSFORMER; MANUFACTURER:SEA; TRANSFORMER RATING:2400/2 X 2200 KVA;VOLTAGE RATIO:6.6 / 2 X 1.8 KV"/>
    <d v="2017-07-26T00:00:00"/>
    <s v="SPARE_PARTS"/>
    <x v="2"/>
    <s v="2000"/>
    <s v="GS01"/>
    <s v="EA"/>
    <n v="1"/>
    <n v="90578.76"/>
    <n v="0"/>
    <n v="0"/>
    <n v="90578.76"/>
    <s v="ZSPR"/>
    <n v="0"/>
    <s v=""/>
    <n v="0"/>
    <n v="0"/>
    <s v="ONGC Petro additions Ltd."/>
    <s v="INR"/>
    <n v="0"/>
    <n v="0"/>
    <n v="0"/>
    <n v="0"/>
    <n v="0"/>
    <n v="0"/>
    <n v="0"/>
    <n v="0"/>
    <n v="0"/>
    <n v="0"/>
    <n v="0"/>
    <n v="0"/>
    <n v="0"/>
    <n v="0"/>
    <s v="General Store"/>
    <s v="P01"/>
    <n v="2350"/>
    <x v="2"/>
  </r>
  <r>
    <s v="0P4100980577"/>
    <s v="COLUMN,10MX0.32MM,MAXUM II,R1-1,SIEMENS"/>
    <s v="COLUMN DESCRIPTION:1.2UM CP-WAX 58 CB; SIEMENS ORDER NUMBER:M1895; COLUMN NUMBER:R1-1; COLUMN LENGTH:10.0 M; COLUMN ID:0.32 MM;COLUMN FUNCTION:BACKFLUSH OF C7+ -AROMATICS; COLUMN LOAD:1.2UM"/>
    <d v="2018-03-30T00:00:00"/>
    <s v="SPARE_PARTS"/>
    <x v="2"/>
    <s v="2000"/>
    <s v="GS01"/>
    <s v="EA"/>
    <n v="1"/>
    <n v="90524.81"/>
    <n v="0"/>
    <n v="0"/>
    <n v="90524.81"/>
    <s v="ZSPR"/>
    <n v="0"/>
    <s v=""/>
    <n v="0"/>
    <n v="0"/>
    <s v="ONGC Petro additions Ltd."/>
    <s v="INR"/>
    <n v="0"/>
    <n v="0"/>
    <n v="0"/>
    <n v="0"/>
    <n v="0"/>
    <n v="0"/>
    <n v="0"/>
    <n v="0"/>
    <n v="0"/>
    <n v="0"/>
    <n v="0"/>
    <n v="0"/>
    <n v="0"/>
    <n v="0"/>
    <s v="General Store"/>
    <s v="P03"/>
    <n v="2103"/>
    <x v="2"/>
  </r>
  <r>
    <s v="0P4100980219"/>
    <s v="MAINT KIT,5000 SERIES,HACH"/>
    <s v="SPARE PARTS; MATERIAL:MAINTENANCE KIT; EQUIPMENT MODEL:SILICA ANALYSER; ADDITIONAL INFORMATION:HACH; MANUFACTURER:SERIES 5000; PARTNAME:HACH; ITEM NUMBER:4698100"/>
    <d v="2017-10-24T00:00:00"/>
    <s v="SPARE_PARTS"/>
    <x v="2"/>
    <s v="2000"/>
    <s v="GS01"/>
    <s v="EA"/>
    <n v="2"/>
    <n v="90415.08"/>
    <n v="0"/>
    <n v="0"/>
    <n v="90415.08"/>
    <s v="ZSPR"/>
    <n v="0"/>
    <s v=""/>
    <n v="0"/>
    <n v="0"/>
    <s v="ONGC Petro additions Ltd."/>
    <s v="INR"/>
    <n v="0"/>
    <n v="0"/>
    <n v="0"/>
    <n v="0"/>
    <n v="0"/>
    <n v="0"/>
    <n v="0"/>
    <n v="0"/>
    <n v="0"/>
    <n v="0"/>
    <n v="0"/>
    <n v="0"/>
    <n v="0"/>
    <n v="0"/>
    <s v="General Store"/>
    <s v="P03"/>
    <n v="2260"/>
    <x v="2"/>
  </r>
  <r>
    <s v="0P4102240771"/>
    <s v="SEAT SET,AISI 316,1073680-A,METSO"/>
    <s v="SPARE PARTS; PART NAME:SEAT SET; MANUFACTURER PART NUMBER:1073680-A; MANUFACTURER:METSO AUTOMATION; MATERIAL:AISI 316+ALLOY 12;DRAWING NUMBER:1131660; ITEM POSITION NUMBER:7, 35, 62, 129, 130; EQUIPMENT NAME:VBALL CONTROL VALVE; ADDITIONAL INFORMATION:T5_01 A"/>
    <d v="2017-02-18T00:00:00"/>
    <s v="SPARE_PARTS"/>
    <x v="2"/>
    <s v="2000"/>
    <s v="GS01"/>
    <s v="EA"/>
    <n v="1"/>
    <n v="90325.88"/>
    <n v="0"/>
    <n v="0"/>
    <n v="90325.88"/>
    <s v="ZSPR"/>
    <n v="0"/>
    <s v=""/>
    <n v="0"/>
    <n v="0"/>
    <s v="ONGC Petro additions Ltd."/>
    <s v="INR"/>
    <n v="0"/>
    <n v="0"/>
    <n v="0"/>
    <n v="0"/>
    <n v="0"/>
    <n v="0"/>
    <n v="0"/>
    <n v="0"/>
    <n v="0"/>
    <n v="0"/>
    <n v="0"/>
    <n v="0"/>
    <n v="0"/>
    <n v="0"/>
    <s v="General Store"/>
    <s v="P03"/>
    <n v="2508"/>
    <x v="2"/>
  </r>
  <r>
    <s v="0P4114150003"/>
    <s v="DET,E/L,10310/1/1,HONEYWELL"/>
    <s v="SPARE PARTS; MATERIAL:HONEYWELL; ITEM POSITION NUMBER:10310/1/1; EQUIPMENT MODEL:DCS ESD F&amp;G SYSTEM; MANUFACTURER:HONEYWELL;MANUFACTURER PART NUMBER:DETECTOR; APPLICATION:EARTH LEAKAGE"/>
    <d v="2016-06-29T00:00:00"/>
    <s v="SPARE_PARTS"/>
    <x v="2"/>
    <s v="2000"/>
    <s v="GS01"/>
    <s v="EA"/>
    <n v="2"/>
    <n v="89824.67"/>
    <n v="0"/>
    <n v="0"/>
    <n v="89824.67"/>
    <s v="ZSPR"/>
    <n v="0"/>
    <s v=""/>
    <n v="0"/>
    <n v="0"/>
    <s v="ONGC Petro additions Ltd."/>
    <s v="INR"/>
    <n v="0"/>
    <n v="0"/>
    <n v="0"/>
    <n v="0"/>
    <n v="0"/>
    <n v="0"/>
    <n v="0"/>
    <n v="0"/>
    <n v="0"/>
    <n v="0"/>
    <n v="0"/>
    <n v="0"/>
    <n v="0"/>
    <n v="0"/>
    <s v="General Store"/>
    <s v="P03"/>
    <n v="2742"/>
    <x v="2"/>
  </r>
  <r>
    <s v="0P4206050006"/>
    <s v="STRNR,80MM,MGA202-D-DR-00008/4,SP-SA"/>
    <s v="SPARE PARTS; PART NAME:STRAINER; DIMENSIONS:80 MM; MATERIAL:CARBON STEEL; DRAWING NUMBER:MGA202-D-DR-00008; ITEM POSITION NUMBER:4;EQUIPMENT NAME:CONDENSATE LIFT STATION; EQUIPMENT MODEL:3'' X 2'' PTF-HP PUMP; MANUFACTURER:SPIRAX SARCO; MANUFACTURER PARTNUMBER:MGA202-D-DR-00008/4; PRESSURE CLASS:CL 600; MATERIAL SPECIFICATION:ASTM A216 GR WCB"/>
    <d v="2018-08-31T00:00:00"/>
    <s v="SPARE_PARTS"/>
    <x v="2"/>
    <s v="2000"/>
    <s v="GS01"/>
    <s v="EA"/>
    <n v="1"/>
    <n v="89734.5"/>
    <n v="0"/>
    <n v="0"/>
    <n v="89734.5"/>
    <s v="ZSPR"/>
    <n v="0"/>
    <s v=""/>
    <n v="0"/>
    <n v="0"/>
    <s v="ONGC Petro additions Ltd."/>
    <s v="INR"/>
    <n v="0"/>
    <n v="0"/>
    <n v="0"/>
    <n v="0"/>
    <n v="0"/>
    <n v="0"/>
    <n v="0"/>
    <n v="0"/>
    <n v="0"/>
    <n v="0"/>
    <n v="0"/>
    <n v="0"/>
    <n v="0"/>
    <n v="0"/>
    <s v="General Store"/>
    <s v="P04"/>
    <n v="1949"/>
    <x v="2"/>
  </r>
  <r>
    <s v="0P4119120017"/>
    <s v="PRXMTR,330180X1-IN 145004-83,BENTLY-N"/>
    <s v="PROXIMITOR; MODEL:3300 XL PROXIMITOR; MODIFICATIONS:MOD 17-4 PH 9M; TOTAL LENGTH &amp; MOUNTING:MODIFICATION, DIN MOUNT; AGENCYAPPROVAL:INDIA (PESO/CCOE, IECEX, ATEX); MANUFACTURER PART NUMBER:330180-X1-IN MOD 145004-83; MANUFACTURER:BENTLY NEVADA"/>
    <d v="2017-03-22T00:00:00"/>
    <s v="PROXIMITOR"/>
    <x v="4"/>
    <s v="2000"/>
    <s v="GS01"/>
    <s v="EA"/>
    <n v="2"/>
    <n v="89577.600000000006"/>
    <n v="0"/>
    <n v="0"/>
    <n v="89577.600000000006"/>
    <s v="ZSPR"/>
    <n v="0"/>
    <s v=""/>
    <n v="0"/>
    <n v="0"/>
    <s v="ONGC Petro additions Ltd."/>
    <s v="INR"/>
    <n v="0"/>
    <n v="0"/>
    <n v="0"/>
    <n v="0"/>
    <n v="0"/>
    <n v="0"/>
    <n v="0"/>
    <n v="0"/>
    <n v="0"/>
    <n v="0"/>
    <n v="0"/>
    <n v="0"/>
    <n v="0"/>
    <n v="0"/>
    <s v="General Store"/>
    <s v="P03"/>
    <n v="2476"/>
    <x v="2"/>
  </r>
  <r>
    <s v="0P4205031396"/>
    <s v="O-RING,FFKM,A09676AV/111.04,EAGLEBUR"/>
    <s v="SPARE PARTS; PART NAME:O-RING; MATERIAL:PERFLUOROELASTOMER; DRAWING NUMBER:A09676 AV; ITEM POSITION NUMBER:111.04; EQUIPMENTNAME:HEXANE LOADING/UNLOADING PUMP; EQUIPMENT MAKE:SULZER PUMPS; ADDITIONAL INFORMATION:FOR MECHANICAL SEAL; MANUFACTURER:EAGLEBURGMANN; MANUFACTURER PART NUMBER:A09676AV/111.04; SEAL MODEL:LL9DTUU/LL9DTUU; SEAL SIZE:0050/0050"/>
    <d v="2016-02-03T00:00:00"/>
    <s v="SPARE_PARTS"/>
    <x v="2"/>
    <s v="2000"/>
    <s v="GS01"/>
    <s v="EA"/>
    <n v="2"/>
    <n v="88884.46"/>
    <n v="0"/>
    <n v="0"/>
    <n v="88884.46"/>
    <s v="ZSPR"/>
    <n v="0"/>
    <s v=""/>
    <n v="0"/>
    <n v="0"/>
    <s v="ONGC Petro additions Ltd."/>
    <s v="INR"/>
    <n v="0"/>
    <n v="0"/>
    <n v="0"/>
    <n v="0"/>
    <n v="0"/>
    <n v="0"/>
    <n v="0"/>
    <n v="0"/>
    <n v="0"/>
    <n v="0"/>
    <n v="0"/>
    <n v="0"/>
    <n v="0"/>
    <n v="0"/>
    <s v="General Store"/>
    <s v="P04"/>
    <n v="2889"/>
    <x v="2"/>
  </r>
  <r>
    <s v="0P4165010340"/>
    <s v="CBL,CONN,25M,MU-KFTA25,HONEYWLL"/>
    <s v="ADAPTORS, CABLE CONNECTOR; TYPE:FTA; MANUFACTURER:HONEYWELL; :51201420-025; MODEL NUMBER:MU-KFTA25; LENGTH:25 M; EQUIPMENT NAME:DCSESD F&amp;G SYSTEM"/>
    <d v="2016-06-29T00:00:00"/>
    <s v="CA_ADAPTORS"/>
    <x v="4"/>
    <s v="2000"/>
    <s v="GS01"/>
    <s v="EA"/>
    <n v="5"/>
    <n v="88860"/>
    <n v="0"/>
    <n v="0"/>
    <n v="88860"/>
    <s v="ZSPR"/>
    <n v="0"/>
    <s v=""/>
    <n v="0"/>
    <n v="0"/>
    <s v="ONGC Petro additions Ltd."/>
    <s v="INR"/>
    <n v="0"/>
    <n v="0"/>
    <n v="0"/>
    <n v="0"/>
    <n v="0"/>
    <n v="0"/>
    <n v="0"/>
    <n v="0"/>
    <n v="0"/>
    <n v="0"/>
    <n v="0"/>
    <n v="0"/>
    <n v="0"/>
    <n v="0"/>
    <s v="General Store"/>
    <s v="P03"/>
    <n v="2742"/>
    <x v="2"/>
  </r>
  <r>
    <s v="0P1141120084"/>
    <s v="INDIC,OIL LVL,TR00074511001420,SEA"/>
    <s v="ELECTRICAL ACCESSORIES; TYPE:OIL LEVEL INDICATOR; MANUFACTURER:SEA; MANUFACTURER PART NUMBER:TR00074511001420"/>
    <d v="2017-07-26T00:00:00"/>
    <s v="AC_ELECTRICAL"/>
    <x v="4"/>
    <s v="2000"/>
    <s v="GS01"/>
    <s v="EA"/>
    <n v="1"/>
    <n v="88754.39"/>
    <n v="0"/>
    <n v="0"/>
    <n v="88754.39"/>
    <s v="ZSPR"/>
    <n v="0"/>
    <s v=""/>
    <n v="0"/>
    <n v="0"/>
    <s v="ONGC Petro additions Ltd."/>
    <s v="INR"/>
    <n v="0"/>
    <n v="0"/>
    <n v="0"/>
    <n v="0"/>
    <n v="0"/>
    <n v="0"/>
    <n v="0"/>
    <n v="0"/>
    <n v="0"/>
    <n v="0"/>
    <n v="0"/>
    <n v="0"/>
    <n v="0"/>
    <n v="0"/>
    <s v="General Store"/>
    <s v="P01"/>
    <n v="2350"/>
    <x v="2"/>
  </r>
  <r>
    <s v="0P4206020090"/>
    <s v="BSHG,111295.0198,LEWAPUMP"/>
    <s v="SPARE PARTS; PART NAME:BUSHING; EQUIPMENT NAME:ALKYL FEED PUMP;EQUIPMENT MAKE:LEWA PUMPS AND SYSTEMS; EQUIPMENTMODEL:LDB1/M910S/14MM; ADDITIONAL INFORMATION:GR.14 LDB/LDC M900;MANUFACTURER:LEWA PUMPS AND SYSTEMS; MANUFACTURER PARTNUMBER:1112950198; FOR DIAPHRAGM PUMP HEAD 113449.0000; EQUIPMENTMODEL:LDB1/M910S/12MM"/>
    <d v="2016-08-05T00:00:00"/>
    <s v="SPARE_PARTS"/>
    <x v="2"/>
    <s v="2000"/>
    <s v="GS01"/>
    <s v="EA"/>
    <n v="2"/>
    <n v="88749.82"/>
    <n v="0"/>
    <n v="0"/>
    <n v="88749.82"/>
    <s v="ZSPR"/>
    <n v="0"/>
    <s v=""/>
    <n v="0"/>
    <n v="0"/>
    <s v="ONGC Petro additions Ltd."/>
    <s v="INR"/>
    <n v="0"/>
    <n v="0"/>
    <n v="0"/>
    <n v="0"/>
    <n v="0"/>
    <n v="0"/>
    <n v="0"/>
    <n v="0"/>
    <n v="0"/>
    <n v="0"/>
    <n v="0"/>
    <n v="0"/>
    <n v="0"/>
    <n v="0"/>
    <s v="General Store"/>
    <s v="P04"/>
    <n v="2705"/>
    <x v="2"/>
  </r>
  <r>
    <s v="0P1201110005"/>
    <s v="HOSE,FLEXI,550MM,FH213,WARTSILA"/>
    <s v="SPARE PARTS; PART NAME:FLEXIBLE HOSE; MANUFACTURER PART NUMBER:FH213; MANUFACTURER:WARTSILA; DIMENSIONS:DN 40; DRAWINGNUMBER:DBAC195522; EQUIPMENT NAME:ENGINE; EQUIPMENT MODEL:W20V32; LENGTH:550 MM; ENGINE NUMBER:PAAE227083; REFERENCE TYPE:W32"/>
    <d v="2017-07-27T00:00:00"/>
    <s v="SPARE_PARTS"/>
    <x v="2"/>
    <s v="2000"/>
    <s v="GS01"/>
    <s v="EA"/>
    <n v="1"/>
    <n v="88665.91"/>
    <n v="0"/>
    <n v="0"/>
    <n v="88665.91"/>
    <s v="ZSPR"/>
    <n v="0"/>
    <s v=""/>
    <n v="0"/>
    <n v="0"/>
    <s v="ONGC Petro additions Ltd."/>
    <s v="INR"/>
    <n v="0"/>
    <n v="0"/>
    <n v="0"/>
    <n v="0"/>
    <n v="0"/>
    <n v="0"/>
    <n v="0"/>
    <n v="0"/>
    <n v="0"/>
    <n v="0"/>
    <n v="0"/>
    <n v="0"/>
    <n v="0"/>
    <n v="0"/>
    <s v="General Store"/>
    <s v="P04"/>
    <n v="2349"/>
    <x v="2"/>
  </r>
  <r>
    <s v="0P4165010343"/>
    <s v="CBL,CONN,15M,FS-SICC-0001/L15,HONEYWLL"/>
    <s v="ADAPTORS, CABLE CONNECTOR; TYPE:SYSTEM INTERCONNECTION; MANUFACTURER:HONEYWELL; :FS-SICC-0001/L15; LENGTH:15 M; EQUIPMENT NAME:DCSESD F&amp;G SYSTEM"/>
    <d v="2016-06-29T00:00:00"/>
    <s v="CA_ADAPTORS"/>
    <x v="4"/>
    <s v="2000"/>
    <s v="GS01"/>
    <s v="EA"/>
    <n v="5"/>
    <n v="88612.5"/>
    <n v="0"/>
    <n v="0"/>
    <n v="88612.5"/>
    <s v="ZSPR"/>
    <n v="0"/>
    <s v=""/>
    <n v="0"/>
    <n v="0"/>
    <s v="ONGC Petro additions Ltd."/>
    <s v="INR"/>
    <n v="0"/>
    <n v="0"/>
    <n v="0"/>
    <n v="0"/>
    <n v="0"/>
    <n v="0"/>
    <n v="0"/>
    <n v="0"/>
    <n v="0"/>
    <n v="0"/>
    <n v="0"/>
    <n v="0"/>
    <n v="0"/>
    <n v="0"/>
    <s v="General Store"/>
    <s v="P03"/>
    <n v="2742"/>
    <x v="2"/>
  </r>
  <r>
    <s v="0P4110070095"/>
    <s v="CBL,SYSTEM,AI,15M,4000103-530,TRICONEX"/>
    <s v="NETWORK ACCESSORRIES; DESCRIPTION:SYSTEM CABLE,ANALOG INPUT;MANUFACTURER:TRICONEX CORP; MANUFACTURER PART NUMBER:4000103-530;LENGTH:15 M; EQUIPMENT NAME:ITCC"/>
    <d v="2017-09-21T00:00:00"/>
    <s v="AC_NETWORK"/>
    <x v="4"/>
    <s v="2000"/>
    <s v="GS01"/>
    <s v="EA"/>
    <n v="3"/>
    <n v="88014"/>
    <n v="0"/>
    <n v="0"/>
    <n v="88014"/>
    <s v="ZSPR"/>
    <n v="0"/>
    <s v=""/>
    <n v="0"/>
    <n v="0"/>
    <s v="ONGC Petro additions Ltd."/>
    <s v="INR"/>
    <n v="0"/>
    <n v="0"/>
    <n v="0"/>
    <n v="0"/>
    <n v="0"/>
    <n v="0"/>
    <n v="0"/>
    <n v="0"/>
    <n v="0"/>
    <n v="0"/>
    <n v="0"/>
    <n v="0"/>
    <n v="0"/>
    <n v="0"/>
    <s v="General Store"/>
    <s v="P03"/>
    <n v="2293"/>
    <x v="2"/>
  </r>
  <r>
    <s v="0P4102240023"/>
    <s v="PLUG,VLV,SS316,15A6645X012,FISH-CO"/>
    <s v="SPARE PARTS; PART NAME:VALVE PLUG; MANUFACTURER PART NUMBER:15A6645X012; MANUFACTURER:FISHER CONTROLS; MATERIAL:STAINLESS STEEL316; MATERIAL:20B64/COCRA; EQUIPMENT NAME:CONTROL VALVE; EQUIPMENT MODEL:3.00EZC; SET QUANTITY:1"/>
    <d v="2020-10-06T00:00:00"/>
    <s v="SPARE_PARTS"/>
    <x v="2"/>
    <s v="2000"/>
    <s v="GS01"/>
    <s v="EA"/>
    <n v="3"/>
    <n v="88008"/>
    <n v="0"/>
    <n v="0"/>
    <n v="88008"/>
    <s v="ZSPR"/>
    <n v="0"/>
    <s v=""/>
    <n v="0"/>
    <n v="0"/>
    <s v="ONGC Petro additions Ltd."/>
    <s v="INR"/>
    <n v="0"/>
    <n v="0"/>
    <n v="0"/>
    <n v="0"/>
    <n v="0"/>
    <n v="0"/>
    <n v="0"/>
    <n v="0"/>
    <n v="0"/>
    <n v="0"/>
    <n v="0"/>
    <n v="0"/>
    <n v="0"/>
    <n v="0"/>
    <s v="General Store"/>
    <s v="P03"/>
    <n v="1182"/>
    <x v="2"/>
  </r>
  <r>
    <s v="0P3034050005"/>
    <s v="OIL SEAL,NBR,TB32038028,320X380X28MM"/>
    <s v="METRIC OIL SEALS; MAT, CASING:NBR; DIAMETER, SHAFT:320 MM; DIAMETER, OD:380 MM; WIDTH:28 MM; EQUIPMENT:GEAR PUMP; SUB ASSEMBLY:GEARREDUCER; DRAWING NUMBER:650-610-125; PART NUMBER:TB32038028; SUPPLIER:THE JAPAN STEEL WORKS;"/>
    <d v="2019-01-31T00:00:00"/>
    <s v="ME_OI_SEALS"/>
    <x v="2"/>
    <s v="2000"/>
    <s v="CH01"/>
    <s v="EA"/>
    <n v="2"/>
    <n v="87930.34"/>
    <n v="0"/>
    <n v="0"/>
    <n v="87930.34"/>
    <s v="ZSPR"/>
    <n v="0"/>
    <s v=""/>
    <n v="0"/>
    <n v="0"/>
    <s v="ONGC Petro additions Ltd."/>
    <s v="INR"/>
    <n v="0"/>
    <n v="0"/>
    <n v="0"/>
    <n v="0"/>
    <n v="0"/>
    <n v="0"/>
    <n v="0"/>
    <n v="0"/>
    <n v="0"/>
    <n v="0"/>
    <n v="0"/>
    <n v="0"/>
    <n v="0"/>
    <n v="0"/>
    <s v="Chemcial store"/>
    <s v="P04"/>
    <n v="1796"/>
    <x v="2"/>
  </r>
  <r>
    <s v="0P1401120068"/>
    <s v="TRANSDR,GT9751236010,BHEL"/>
    <s v="SPARE PARTS; PART NAME:TRANSDUCER; EQUIPMENT NAME:GAS TURBINE; EQUIPMENT MAKE:BHARAT HEAVY ELECTRICAL; MANUFACTURER:BHARAT HEAVYELECTRICAL; MANUFACTURER PART NUMBER:GT9751236010; TYPE:LINEAR VARIABLE DISPLACEMENT; STROKE:3.81 CM; FOR GAS CONTROL VALVE"/>
    <d v="2016-09-29T00:00:00"/>
    <s v="SPARE_PARTS"/>
    <x v="4"/>
    <s v="2000"/>
    <s v="CH01"/>
    <s v="EA"/>
    <n v="1"/>
    <n v="87876.87"/>
    <n v="0"/>
    <n v="0"/>
    <n v="87876.87"/>
    <s v="ZSPR"/>
    <n v="0"/>
    <s v=""/>
    <n v="0"/>
    <n v="0"/>
    <s v="ONGC Petro additions Ltd."/>
    <s v="INR"/>
    <n v="0"/>
    <n v="0"/>
    <n v="0"/>
    <n v="0"/>
    <n v="0"/>
    <n v="0"/>
    <n v="0"/>
    <n v="0"/>
    <n v="0"/>
    <n v="0"/>
    <n v="0"/>
    <n v="0"/>
    <n v="0"/>
    <n v="0"/>
    <s v="Chemcial store"/>
    <s v="P04"/>
    <n v="2650"/>
    <x v="2"/>
  </r>
  <r>
    <s v="0P1401100020"/>
    <s v="CONE,VLV,HY101941130030541025,BHEL"/>
    <s v="SPARE PARTS; PART NAME:CONE,VALVE; ITEM POSITION NUMBER:18/7; EQUIPMENT NAME:STEAM TURBINE CPP; EQUIPMENT MAKE:BHARAT HEAVYELECTRICAL; EQUIPMENT MODEL:EEHNK 50/71-3; ADDITIONAL INFORMATION:HP GOVERNING VALVE,BOLT III; MANUFACTURER:BHARAT HEAVYELECTRICAL; MANUFACTURER PART NUMBER:HY101941130030541025; STEAM TURBINE CPP POWER RATING:30 MW; SPEED:5650 RPM; INLET STEAMPARAMETER:106 KG/CM2G; TEMPERATURE RATING:510 ⁰C; OUTLET PARAMETER:0.12 KG/CM2G; TEMPERATURE RATING:47.7 ⁰C"/>
    <d v="2017-05-17T00:00:00"/>
    <s v="SPARE_PARTS"/>
    <x v="4"/>
    <s v="2000"/>
    <s v="GS01"/>
    <s v="EA"/>
    <n v="1"/>
    <n v="87434.71"/>
    <n v="0"/>
    <n v="0"/>
    <n v="87434.71"/>
    <s v="ZSPR"/>
    <n v="0"/>
    <s v=""/>
    <n v="0"/>
    <n v="0"/>
    <s v="ONGC Petro additions Ltd."/>
    <s v="INR"/>
    <n v="0"/>
    <n v="0"/>
    <n v="0"/>
    <n v="0"/>
    <n v="0"/>
    <n v="0"/>
    <n v="0"/>
    <n v="0"/>
    <n v="0"/>
    <n v="0"/>
    <n v="0"/>
    <n v="0"/>
    <n v="0"/>
    <n v="0"/>
    <s v="General Store"/>
    <s v="P04"/>
    <n v="2420"/>
    <x v="2"/>
  </r>
  <r>
    <s v="0P1401100022"/>
    <s v="CONE,VLV,HY101941130030541029,BHEL"/>
    <s v="SPARE PARTS; PART NAME:CONE,VALVE; ITEM POSITION NUMBER:18/9; EQUIPMENT NAME:STEAM TURBINE CPP; EQUIPMENT MAKE:BHARAT HEAVYELECTRICAL; EQUIPMENT MODEL:EEHNK 50/71-3; ADDITIONAL INFORMATION:FOR HP GOVERNING VALVE, BOLT V; MANUFACTURER:BHARAT HEAVYELECTRICAL; MANUFACTURER PART NUMBER:HY101941130030541029; STEAM TURBINE CPP POWER RATING:30 MW; SPEED:5650 RPM; INLET STEAMPARAMETER:106 KG/CM2G; TEMPERATURE RATING:510 ⁰C; OUTLET PARAMETER:0.12 KG/CM2G; TEMPERATURE RATING:47.7 ⁰C"/>
    <d v="2017-05-17T00:00:00"/>
    <s v="SPARE_PARTS"/>
    <x v="4"/>
    <s v="2000"/>
    <s v="GS01"/>
    <s v="EA"/>
    <n v="1"/>
    <n v="87434.71"/>
    <n v="0"/>
    <n v="0"/>
    <n v="87434.71"/>
    <s v="ZSPR"/>
    <n v="0"/>
    <s v=""/>
    <n v="0"/>
    <n v="0"/>
    <s v="ONGC Petro additions Ltd."/>
    <s v="INR"/>
    <n v="0"/>
    <n v="0"/>
    <n v="0"/>
    <n v="0"/>
    <n v="0"/>
    <n v="0"/>
    <n v="0"/>
    <n v="0"/>
    <n v="0"/>
    <n v="0"/>
    <n v="0"/>
    <n v="0"/>
    <n v="0"/>
    <n v="0"/>
    <s v="General Store"/>
    <s v="P04"/>
    <n v="2420"/>
    <x v="2"/>
  </r>
  <r>
    <s v="0T1766000038"/>
    <s v="FLG,WN,SS,RF,10S,10IN,CL150"/>
    <s v="WELDING NECK PIPE FLANGES; DESIGN SPEC:ASME B 36.19; MAT:STAINLESS STEEL; MAT,SPEC:ASTM A182 GRADE F304; FACING, FLANGE:RAISED FACE; PRESSURE DESIGNATION:ASMECLASS 150; SCHEDULE NUMBER, HUB:10S; SIZE:10 IN"/>
    <d v="2022-10-22T00:00:00"/>
    <s v="WE_PI_FLANGES1"/>
    <x v="2"/>
    <s v="2000"/>
    <s v="SP01"/>
    <s v="EA"/>
    <n v="7"/>
    <n v="87360"/>
    <n v="0"/>
    <n v="0"/>
    <n v="87360"/>
    <s v="ZSTO"/>
    <n v="0"/>
    <s v=""/>
    <n v="0"/>
    <n v="0"/>
    <s v="ONGC Petro additions Ltd."/>
    <s v="INR"/>
    <n v="0"/>
    <n v="0"/>
    <n v="0"/>
    <n v="0"/>
    <n v="0"/>
    <n v="0"/>
    <n v="0"/>
    <n v="0"/>
    <n v="0"/>
    <n v="0"/>
    <n v="0"/>
    <n v="0"/>
    <n v="0"/>
    <n v="0"/>
    <s v="Shutdown Plan Mt"/>
    <s v="S06"/>
    <n v="436"/>
    <x v="1"/>
  </r>
  <r>
    <s v="0P3766620213"/>
    <s v="SFT,DR,85MM,1968MM,XUWH1043,STATEC"/>
    <s v="SPARE PARTS; PART NAME:SHAFT,DRIVE; DIMENSIONS:DIA:85 MM, L:1968 MM; DRAWING NUMBER:ZGP10154; ITEM POSITION NUMBER:004; EQUIPMENTNAME:ELEVATOR, PALETTE HEIGHT:1900; EQUIPMENT MAKE:STATEC BINDER; MANUFACTURER:STATEC BINDER; MANUFACTURER PART NUMBER:XUWH1043"/>
    <d v="2021-09-30T00:00:00"/>
    <s v="SPARE_PARTS"/>
    <x v="2"/>
    <s v="2000"/>
    <s v="SP01"/>
    <s v="EA"/>
    <n v="1"/>
    <n v="87130.42"/>
    <n v="0"/>
    <n v="0"/>
    <n v="87130.42"/>
    <s v="ZSPR"/>
    <n v="0"/>
    <s v=""/>
    <n v="0"/>
    <n v="0"/>
    <s v="ONGC Petro additions Ltd."/>
    <s v="INR"/>
    <n v="0"/>
    <n v="0"/>
    <n v="0"/>
    <n v="0"/>
    <n v="0"/>
    <n v="0"/>
    <n v="0"/>
    <n v="0"/>
    <n v="0"/>
    <n v="0"/>
    <n v="0"/>
    <n v="0"/>
    <n v="0"/>
    <n v="0"/>
    <s v="Shutdown Plan Mt"/>
    <s v="P04"/>
    <n v="823"/>
    <x v="2"/>
  </r>
  <r>
    <s v="0P0958970033"/>
    <s v="BATRY,CC-SCMB01,HONEYWLL"/>
    <s v="NETWORK ACCESSORIES; DESCRIPTION:MBA UNIT BATTERY; MANUFACTURER:HONEYWELL; MANUFACTURER PART NUMBER:CC-SCMB02; WITH MEMORY BACKUPUNIT; EQUIPMENT NAME:DCS ESD F&amp;G SYSTEM"/>
    <d v="2017-01-10T00:00:00"/>
    <s v="AC_NETWORK"/>
    <x v="4"/>
    <s v="2000"/>
    <s v="GS01"/>
    <s v="EA"/>
    <n v="2"/>
    <n v="86670.399999999994"/>
    <n v="0"/>
    <n v="0"/>
    <n v="86670.399999999994"/>
    <s v="ZSPR"/>
    <n v="0"/>
    <s v=""/>
    <n v="0"/>
    <n v="0"/>
    <s v="ONGC Petro additions Ltd."/>
    <s v="INR"/>
    <n v="0"/>
    <n v="0"/>
    <n v="0"/>
    <n v="0"/>
    <n v="0"/>
    <n v="0"/>
    <n v="0"/>
    <n v="0"/>
    <n v="0"/>
    <n v="0"/>
    <n v="0"/>
    <n v="0"/>
    <n v="0"/>
    <n v="0"/>
    <s v="General Store"/>
    <s v="P03"/>
    <n v="2547"/>
    <x v="2"/>
  </r>
  <r>
    <s v="0P4205022870"/>
    <s v="THROT BUSH,A09735AB/360.00,EAGLEBUR"/>
    <s v="SPARE PARTS; PART NAME:THROTTLE BUSH; MATERIAL:CARBON; DRAWING NUMBER:A09735 AB; ITEM POSITION NUMBER:360; EQUIPMENT NAME:PUMPAROUND PUMP; EQUIPMENT MAKE:SULZER PUMPS; ADDITIONAL INFORMATION:FOR MECHANICAL SEAL; MANUFACTURER:EAGLE BURGMANN; MANUFACTURERPART NUMBER:A09735AB/360.00; SEAL MODEL:LL9DTUU/LL9DTUU; SEAL SIZE:0101/0101"/>
    <d v="2023-09-01T00:00:00"/>
    <s v="SPARE_PARTS"/>
    <x v="2"/>
    <s v="2000"/>
    <s v="GS01"/>
    <s v="EA"/>
    <n v="2"/>
    <n v="86471.53"/>
    <n v="0"/>
    <n v="0"/>
    <n v="86471.53"/>
    <s v="ZSPR"/>
    <n v="0"/>
    <s v=""/>
    <n v="0"/>
    <n v="0"/>
    <s v="ONGC Petro additions Ltd."/>
    <s v="INR"/>
    <n v="0"/>
    <n v="0"/>
    <n v="0"/>
    <n v="0"/>
    <n v="0"/>
    <n v="0"/>
    <n v="0"/>
    <n v="0"/>
    <n v="0"/>
    <n v="0"/>
    <n v="0"/>
    <n v="0"/>
    <n v="0"/>
    <n v="0"/>
    <s v="General Store"/>
    <s v="P04"/>
    <n v="122"/>
    <x v="2"/>
  </r>
  <r>
    <s v="0P4100980016"/>
    <s v="HTR KIT,US2-2020378-701,SIEMENS"/>
    <s v="SPARE PARTS; PART NAME:HEATER KIT; DRAWING NUMBER:M 1; EQUIPMENT NAME:HDPE ANALYSER; EQUIPMENT MAKE:SIEMENS; ADDITIONALINFORMATION:FOR AIRLESS OVEN; MANUFACTURER:SIEMENS; MANUFACTURER PART NUMBER:US2-2020378-701; SUB ASSEMBLY:BASE UNITS"/>
    <d v="2018-03-30T00:00:00"/>
    <s v="SPARE_PARTS"/>
    <x v="2"/>
    <s v="2000"/>
    <s v="CH01"/>
    <s v="EA"/>
    <n v="1"/>
    <n v="86396.62"/>
    <n v="0"/>
    <n v="0"/>
    <n v="86396.62"/>
    <s v="ZSPR"/>
    <n v="0"/>
    <s v=""/>
    <n v="0"/>
    <n v="0"/>
    <s v="ONGC Petro additions Ltd."/>
    <s v="INR"/>
    <n v="0"/>
    <n v="0"/>
    <n v="0"/>
    <n v="0"/>
    <n v="0"/>
    <n v="0"/>
    <n v="0"/>
    <n v="0"/>
    <n v="0"/>
    <n v="0"/>
    <n v="0"/>
    <n v="0"/>
    <n v="0"/>
    <n v="0"/>
    <s v="Chemcial store"/>
    <s v="P03"/>
    <n v="2103"/>
    <x v="2"/>
  </r>
  <r>
    <s v="0P4100980016"/>
    <s v="HTR KIT,US2-2020378-701,SIEMENS"/>
    <s v="SPARE PARTS; PART NAME:HEATER KIT; DRAWING NUMBER:M 1; EQUIPMENT NAME:HDPE ANALYSER; EQUIPMENT MAKE:SIEMENS; ADDITIONALINFORMATION:FOR AIRLESS OVEN; MANUFACTURER:SIEMENS; MANUFACTURER PART NUMBER:US2-2020378-701; SUB ASSEMBLY:BASE UNITS"/>
    <d v="2018-03-30T00:00:00"/>
    <s v="SPARE_PARTS"/>
    <x v="2"/>
    <s v="2000"/>
    <s v="GS01"/>
    <s v="EA"/>
    <n v="1"/>
    <n v="86396.62"/>
    <n v="0"/>
    <n v="0"/>
    <n v="86396.62"/>
    <s v="ZSPR"/>
    <n v="0"/>
    <s v=""/>
    <n v="0"/>
    <n v="0"/>
    <s v="ONGC Petro additions Ltd."/>
    <s v="INR"/>
    <n v="0"/>
    <n v="0"/>
    <n v="0"/>
    <n v="0"/>
    <n v="0"/>
    <n v="0"/>
    <n v="0"/>
    <n v="0"/>
    <n v="0"/>
    <n v="0"/>
    <n v="0"/>
    <n v="0"/>
    <n v="0"/>
    <n v="0"/>
    <s v="General Store"/>
    <s v="P03"/>
    <n v="2103"/>
    <x v="2"/>
  </r>
  <r>
    <s v="0P0802040279"/>
    <s v="O-RING,FLC,0000 280 9549,ELLIOTT"/>
    <s v="SPARE PARTS; PART NAME:O-RING; MANUFACTURER PART NUMBER:0000 280 9549; MANUFACTURER:ELLIOTT TURBOMACHINERY; MATERIAL:FLUOROCARBON;DRAWING NUMBER:ER09T013101/998; ITEM POSITION NUMBER:49; EQUIPMENT NAME:DGS CONSOLE_WATER, OIL INJECT; REAL MANUFACTURER:JOHN CRANE"/>
    <d v="2017-02-22T00:00:00"/>
    <s v="SPARE_PARTS"/>
    <x v="2"/>
    <s v="2000"/>
    <s v="GS01"/>
    <s v="EA"/>
    <n v="2"/>
    <n v="86352.54"/>
    <n v="0"/>
    <n v="0"/>
    <n v="86352.54"/>
    <s v="ZSPR"/>
    <n v="0"/>
    <s v=""/>
    <n v="0"/>
    <n v="0"/>
    <s v="ONGC Petro additions Ltd."/>
    <s v="INR"/>
    <n v="0"/>
    <n v="0"/>
    <n v="0"/>
    <n v="0"/>
    <n v="0"/>
    <n v="0"/>
    <n v="0"/>
    <n v="0"/>
    <n v="0"/>
    <n v="0"/>
    <n v="0"/>
    <n v="0"/>
    <n v="0"/>
    <n v="0"/>
    <s v="General Store"/>
    <s v="P04"/>
    <n v="2504"/>
    <x v="2"/>
  </r>
  <r>
    <s v="0P0802040322"/>
    <s v="GSKT,NK4320-1,ELLIOTT"/>
    <s v="SPARE PARTS; PART NAME:GASKET; MANUFACTURER PART NUMBER:NK4320-1; MANUFACTURER:ELLIOTT TURBOMACHINERY; DRAWING NUMBER:NP1993; ITEMPOSITION NUMBER:106, 110; EQUIPMENT NAME:DGS CONSOLE_WATER, OIL INJECT; ADDITIONAL INFORMATION:FOR T&amp;T VALVE ASSEMBLY; REALMANUFACTURER:GIMPEL"/>
    <d v="2023-07-22T00:00:00"/>
    <s v="SPARE_PARTS"/>
    <x v="2"/>
    <s v="2000"/>
    <s v="GS01"/>
    <s v="EA"/>
    <n v="2"/>
    <n v="86352.54"/>
    <n v="0"/>
    <n v="0"/>
    <n v="86352.54"/>
    <s v="ZSPR"/>
    <n v="0"/>
    <s v=""/>
    <n v="0"/>
    <n v="0"/>
    <s v="ONGC Petro additions Ltd."/>
    <s v="INR"/>
    <n v="0"/>
    <n v="0"/>
    <n v="0"/>
    <n v="0"/>
    <n v="0"/>
    <n v="0"/>
    <n v="0"/>
    <n v="0"/>
    <n v="0"/>
    <n v="0"/>
    <n v="0"/>
    <n v="0"/>
    <n v="0"/>
    <n v="0"/>
    <s v="General Store"/>
    <s v="P04"/>
    <n v="163"/>
    <x v="2"/>
  </r>
  <r>
    <s v="0P4205023457"/>
    <s v="SFT,31,50X40 UCWM25,KEPL"/>
    <s v="SPARE PARTS; PART NAME:SHAFT; EQUIPMENT NAME:QUENCH PUMP; EQUIPMENT MAKE:KIRLOSKAR EBARA PUMPS LIMITED; EQUIPMENT MODEL:50X40 UCWM25; MANUFACTURER:KIRLOSKAR EBARA PUMPS LIMITED; MANUFACTURER PART NUMBER:31"/>
    <d v="2018-01-29T00:00:00"/>
    <s v="SPARE_PARTS"/>
    <x v="2"/>
    <s v="2000"/>
    <s v="GS01"/>
    <s v="EA"/>
    <n v="1"/>
    <n v="86173.96"/>
    <n v="0"/>
    <n v="0"/>
    <n v="86173.96"/>
    <s v="ZSPR"/>
    <n v="0"/>
    <s v=""/>
    <n v="0"/>
    <n v="0"/>
    <s v="ONGC Petro additions Ltd."/>
    <s v="INR"/>
    <n v="0"/>
    <n v="0"/>
    <n v="0"/>
    <n v="0"/>
    <n v="0"/>
    <n v="0"/>
    <n v="0"/>
    <n v="0"/>
    <n v="0"/>
    <n v="0"/>
    <n v="0"/>
    <n v="0"/>
    <n v="0"/>
    <n v="0"/>
    <s v="General Store"/>
    <s v="P04"/>
    <n v="2163"/>
    <x v="2"/>
  </r>
  <r>
    <s v="0P4102240609"/>
    <s v="SEAT,A1214301SAC,CCI"/>
    <s v="SPARE PARTS; PART NAME:SEAT; MATERIAL:STAINLESS STEEL 316 + STELLITE; ITEM POSITION NUMBER:3; EQUIPMENT MAKE:CCI; EQUIPMENTMODEL:840H; MANUFACTURER:CCI; MANUFACTURER PART NUMBER:A1214301SAC; DRAWING/SERIAL NUMBER:A12143; EQUIPMENT NAME:CONTROL VALVE,MODEL:840H; MANUFACTURER:CCI; MANUFACTURER PART NUMBER:A1214301SAC; DRAWING/SERIAL NUMBER:A12143; EQUIPMENT NAME:CONTROL VALVE,GLOBE (FOR SEVERE SERVICE); REAL MANUFACTURER:CCI KOREA; SUPPLIER NAME:CCI; NOTE 1:PLEASE SUPPLY THIS PART AS ONE TO ONEREPLACEMENT AS ORIGINALLY INSTALLED IN VALVE. IN CASE THIS PART NUMBER CONFLICTS WITH ORIGINAL SUPPLY, THE ORIGINAL SUPPLY AS PERDRAWING/SERIAL NUMBER WILL TAKE PRECEDENCE"/>
    <d v="2022-12-28T00:00:00"/>
    <s v="SPARE_PARTS"/>
    <x v="2"/>
    <s v="2000"/>
    <s v="CH01"/>
    <s v="EA"/>
    <n v="1"/>
    <n v="84942.12"/>
    <n v="0"/>
    <n v="0"/>
    <n v="84942.12"/>
    <s v="ZSPR"/>
    <n v="0"/>
    <s v=""/>
    <n v="0"/>
    <n v="0"/>
    <s v="ONGC Petro additions Ltd."/>
    <s v="INR"/>
    <n v="0"/>
    <n v="0"/>
    <n v="0"/>
    <n v="0"/>
    <n v="0"/>
    <n v="0"/>
    <n v="0"/>
    <n v="0"/>
    <n v="0"/>
    <n v="0"/>
    <n v="0"/>
    <n v="0"/>
    <n v="0"/>
    <n v="0"/>
    <s v="Chemcial store"/>
    <s v="P03"/>
    <n v="369"/>
    <x v="2"/>
  </r>
  <r>
    <s v="0P1141120087"/>
    <s v="PRV,TR00074511104291,SEA"/>
    <s v="ELECTRICAL ACCESSORIES; TYPE:PRESSURE RELIEF VALVE; MANUFACTURER:SEA; MANUFACTURER PART NUMBER:TR00074511104291"/>
    <d v="2017-07-26T00:00:00"/>
    <s v="AC_ELECTRICAL"/>
    <x v="4"/>
    <s v="2000"/>
    <s v="GS01"/>
    <s v="EA"/>
    <n v="1"/>
    <n v="83384.759999999995"/>
    <n v="0"/>
    <n v="0"/>
    <n v="83384.759999999995"/>
    <s v="ZSPR"/>
    <n v="0"/>
    <s v=""/>
    <n v="0"/>
    <n v="0"/>
    <s v="ONGC Petro additions Ltd."/>
    <s v="INR"/>
    <n v="0"/>
    <n v="0"/>
    <n v="0"/>
    <n v="0"/>
    <n v="0"/>
    <n v="0"/>
    <n v="0"/>
    <n v="0"/>
    <n v="0"/>
    <n v="0"/>
    <n v="0"/>
    <n v="0"/>
    <n v="0"/>
    <n v="0"/>
    <s v="General Store"/>
    <s v="P01"/>
    <n v="2350"/>
    <x v="2"/>
  </r>
  <r>
    <s v="0P4102215058"/>
    <s v="CAGE/SEAT RING GSKT,4001097318260+,BA-HU"/>
    <s v="SPARE PARTS; PART NAME:CAGE GASKET/SEAT RING GASKET; EQUIPMENT NAME:CONTROLVALVE; EQUIPMENT MAKE:BAKER HUGHES; MANUFACTURER PART NUMBER:400109731-826-0000;MANUFACTURER:BAKER HUGHES; TYPE:SOFT PART; VALVE SERIAL NUMBER:LB12A0091-003,LB12A0092-001"/>
    <d v="2022-06-16T00:00:00"/>
    <s v="SPARE_PARTS"/>
    <x v="2"/>
    <s v="2000"/>
    <s v="CH01"/>
    <s v="EA"/>
    <n v="6"/>
    <n v="83324.28"/>
    <n v="0"/>
    <n v="0"/>
    <n v="83324.28"/>
    <s v="ZSPR"/>
    <n v="0"/>
    <s v=""/>
    <n v="0"/>
    <n v="0"/>
    <s v="ONGC Petro additions Ltd."/>
    <s v="INR"/>
    <n v="0"/>
    <n v="0"/>
    <n v="0"/>
    <n v="0"/>
    <n v="0"/>
    <n v="0"/>
    <n v="0"/>
    <n v="0"/>
    <n v="0"/>
    <n v="0"/>
    <n v="0"/>
    <n v="0"/>
    <n v="0"/>
    <n v="0"/>
    <s v="Chemcial store"/>
    <s v="P03"/>
    <n v="564"/>
    <x v="2"/>
  </r>
  <r>
    <s v="0T2541370438"/>
    <s v="GSKT,SPW,CL300,SS,GPH,36IN"/>
    <s v="SPIRAL WOUND GASKETS; DESIGN SPEC:ASME/ANSI B16.20 - 1998; DESIGN SPEC, FLANGE(S):ASME 16.47 SERIES B; PRESSURE DESIGNATION:CL 300;MAT, WINDINGS:STAINLESS STEEL; MAT, FILLER:GRAPHITE; MAT, INNER RING:STAINLESS STEEL 316; MAT, CENTRING RING:STAINLESS STEEL 316;SIZE, PIPE, NOMINAL:36 IN"/>
    <d v="2023-12-27T00:00:00"/>
    <s v="SP_GASKETS"/>
    <x v="2"/>
    <s v="2000"/>
    <s v="CH01"/>
    <s v="EA"/>
    <n v="21"/>
    <n v="83274.490000000005"/>
    <n v="0"/>
    <n v="0"/>
    <n v="83274.490000000005"/>
    <s v="ZSTO"/>
    <n v="0"/>
    <s v=""/>
    <n v="0"/>
    <n v="0"/>
    <s v="ONGC Petro additions Ltd."/>
    <s v="INR"/>
    <n v="0"/>
    <n v="0"/>
    <n v="0"/>
    <n v="0"/>
    <n v="0"/>
    <n v="0"/>
    <n v="0"/>
    <n v="0"/>
    <n v="0"/>
    <n v="0"/>
    <n v="0"/>
    <n v="0"/>
    <n v="0"/>
    <n v="0"/>
    <s v="Chemcial store"/>
    <s v="S06"/>
    <n v="5"/>
    <x v="1"/>
  </r>
  <r>
    <s v="0P4205020838"/>
    <s v="BRG,BALL,CS,017733617308,SULZ-PMP"/>
    <s v="SPARE PARTS; PART NAME:BEARING, BALL; MANUFACTURER PART NUMBER:017733617308; MANUFACTURER:SULZER PUMPS; MATERIAL:CARBON STEEL;DRAWING NUMBER:MGA111-D-DR-00002; ITEM POSITION NUMBER:320.02; EQUIPMENT NAME:CENTRIFUGAL PUMP; EQUIPMENT MAKE:SULZER PUMPS;DRAWING NUMBER:MGA111-D-DR-00002; ITEM POSITION NUMBER:320.02; EQUIPMENT NAME:CENTRIFUGAL PUMP; EQUIPMENT MAKE:SULZER PUMPS;EQUIPMENT MODEL:ZF 25-2315; ADDITIONAL INFORMATION:ANGULAR CONTACT; MODEL NUMBER:ZF 25-2200, ZF 80-2315, ZF 25-2315, ZF 40-2250;DRAWING NUMBER:MGA111-D-DR-00033, MGA111-D-DR-00046, MGA111-D-DR-00053, MGA111-D-DR-00059, MGA111-D-DR-00065, MGA111-D-DR-00070"/>
    <d v="2016-02-22T00:00:00"/>
    <s v="SPARE_PARTS"/>
    <x v="2"/>
    <s v="2000"/>
    <s v="CH01"/>
    <s v="EA"/>
    <n v="10"/>
    <n v="82773.64"/>
    <n v="0"/>
    <n v="0"/>
    <n v="82773.64"/>
    <s v="ZSPR"/>
    <n v="0"/>
    <s v=""/>
    <n v="0"/>
    <n v="0"/>
    <s v="ONGC Petro additions Ltd."/>
    <s v="INR"/>
    <n v="0"/>
    <n v="0"/>
    <n v="0"/>
    <n v="0"/>
    <n v="0"/>
    <n v="0"/>
    <n v="0"/>
    <n v="0"/>
    <n v="0"/>
    <n v="0"/>
    <n v="0"/>
    <n v="0"/>
    <n v="0"/>
    <n v="0"/>
    <s v="Chemcial store"/>
    <s v="P04"/>
    <n v="2870"/>
    <x v="2"/>
  </r>
  <r>
    <s v="0P4102240778"/>
    <s v="SEAT SET,AISI 316,H003455,METSO"/>
    <s v="SPARE PARTS; PART NAME:SEAT SET; MANUFACTURER PART NUMBER:H003455; MANUFACTURER:METSO AUTOMATION; MATERIAL:AISI 316+ALLOY 50NB;DRAWING NUMBER:F13056; ITEM POSITION NUMBER:2, 7, 63; EQUIPMENT NAME:ECCENTRIC CONTROL VALVE; ADDITIONAL INFORMATION:F_06 RDRAWING NUMBER:F13056; ITEM POSITION NUMBER:2, 7, 63; EQUIPMENT NAME:ECCENTRIC CONTROL VALVE; ADDITIONAL INFORMATION:F_06 R"/>
    <d v="2017-02-18T00:00:00"/>
    <s v="SPARE_PARTS"/>
    <x v="2"/>
    <s v="2000"/>
    <s v="GS01"/>
    <s v="EA"/>
    <n v="1"/>
    <n v="82709.350000000006"/>
    <n v="0"/>
    <n v="0"/>
    <n v="82709.350000000006"/>
    <s v="ZSPR"/>
    <n v="0"/>
    <s v=""/>
    <n v="0"/>
    <n v="0"/>
    <s v="ONGC Petro additions Ltd."/>
    <s v="INR"/>
    <n v="0"/>
    <n v="0"/>
    <n v="0"/>
    <n v="0"/>
    <n v="0"/>
    <n v="0"/>
    <n v="0"/>
    <n v="0"/>
    <n v="0"/>
    <n v="0"/>
    <n v="0"/>
    <n v="0"/>
    <n v="0"/>
    <n v="0"/>
    <s v="General Store"/>
    <s v="P03"/>
    <n v="2508"/>
    <x v="2"/>
  </r>
  <r>
    <s v="0P4102200570"/>
    <s v="SFT,SS,H023565,METSO"/>
    <s v="SPARE PARTS; PART NAME:SHAFT; MATERIAL:STAINLESS STEEL-XM-19; DRAWING NUMBER:F04398; ITEM POSITION NUMBER:5; EQUIPMENT NAME:BALLBLOW DOWN VALVE; EQUIPMENT MAKE:METSO AUTOMATION; EQUIPMENT MODEL:XA02DWKYS1RRHRDD; MANUFACTURER:METSO AUTOMATION; MANUFACTURERPART NUMBER:H023565; EQUIPMENT MODEL:XA02DWKYS1RRHRDD, XA02DWKYS1RRHRDD,"/>
    <d v="2017-02-18T00:00:00"/>
    <s v="SPARE_PARTS"/>
    <x v="2"/>
    <s v="2000"/>
    <s v="GS01"/>
    <s v="EA"/>
    <n v="1"/>
    <n v="82637.740000000005"/>
    <n v="0"/>
    <n v="0"/>
    <n v="82637.740000000005"/>
    <s v="ZSPR"/>
    <n v="0"/>
    <s v=""/>
    <n v="0"/>
    <n v="0"/>
    <s v="ONGC Petro additions Ltd."/>
    <s v="INR"/>
    <n v="0"/>
    <n v="0"/>
    <n v="0"/>
    <n v="0"/>
    <n v="0"/>
    <n v="0"/>
    <n v="0"/>
    <n v="0"/>
    <n v="0"/>
    <n v="0"/>
    <n v="0"/>
    <n v="0"/>
    <n v="0"/>
    <n v="0"/>
    <s v="General Store"/>
    <s v="P03"/>
    <n v="2508"/>
    <x v="2"/>
  </r>
  <r>
    <s v="0T0786230002"/>
    <s v="POLY,SOLUBLE"/>
    <s v="CHEMICALS; ALTERNATIVE NAME:POLY; SOLUBILITY IN WATER:SOLUBLE; BASIS OFSELECTION:BASED ON JAR TEST"/>
    <d v="2023-12-31T00:00:00"/>
    <s v="CHEMICALS"/>
    <x v="0"/>
    <s v="2000"/>
    <s v="ETS1"/>
    <s v="KG"/>
    <n v="277"/>
    <n v="82546"/>
    <n v="0"/>
    <n v="0"/>
    <n v="82546"/>
    <s v="ZSTO"/>
    <n v="0"/>
    <s v=""/>
    <n v="0"/>
    <n v="0"/>
    <s v="ONGC Petro additions Ltd."/>
    <s v="INR"/>
    <n v="0"/>
    <n v="0"/>
    <n v="0"/>
    <n v="0"/>
    <n v="0"/>
    <n v="0"/>
    <n v="0"/>
    <n v="0"/>
    <n v="0"/>
    <n v="0"/>
    <n v="0"/>
    <n v="0"/>
    <n v="0"/>
    <n v="0"/>
    <s v="Store at ETP - S"/>
    <s v="S01"/>
    <n v="1"/>
    <x v="1"/>
  </r>
  <r>
    <s v="0P0802030185"/>
    <s v="KNIFE EDGE,692000-3,ELLIOTT"/>
    <s v="SPARE PARTS; PART NAME:KNIFE EDGE; MANUFACTURER PART NUMBER:692000-3; MANUFACTURER:ELLIOTT TURBOMACHINERY; EQUIPMENT NAME:DGSCONSOLE_WATER, OIL INJECT"/>
    <d v="2017-02-22T00:00:00"/>
    <s v="SPARE_PARTS"/>
    <x v="2"/>
    <s v="2000"/>
    <s v="GS01"/>
    <s v="EA"/>
    <n v="1"/>
    <n v="82543.16"/>
    <n v="0"/>
    <n v="0"/>
    <n v="82543.16"/>
    <s v="ZSPR"/>
    <n v="0"/>
    <s v=""/>
    <n v="0"/>
    <n v="0"/>
    <s v="ONGC Petro additions Ltd."/>
    <s v="INR"/>
    <n v="0"/>
    <n v="0"/>
    <n v="0"/>
    <n v="0"/>
    <n v="0"/>
    <n v="0"/>
    <n v="0"/>
    <n v="0"/>
    <n v="0"/>
    <n v="0"/>
    <n v="0"/>
    <n v="0"/>
    <n v="0"/>
    <n v="0"/>
    <s v="General Store"/>
    <s v="P04"/>
    <n v="2504"/>
    <x v="2"/>
  </r>
  <r>
    <s v="0P0802030534"/>
    <s v="SEAL KIT,NK2855-2,ELLIOTT"/>
    <s v="SPARE PARTS; PART NAME:SEAL KIT; MANUFACTURER PART NUMBER:NK2855-2; MANUFACTURER:ELLIOTT TURBOMACHINERY; DRAWING NUMBER:NP1993,NP2149; ITEM POSITION NUMBER:50A; EQUIPMENT NAME:DGS CONSOLE_WATER, OIL INJECT; ADDITIONAL INFORMATION:FOR T&amp;T VALVE ASSEMBLY; REALMANUFACTURER:GIMPEL"/>
    <d v="2023-07-22T00:00:00"/>
    <s v="SPARE_PARTS"/>
    <x v="2"/>
    <s v="2000"/>
    <s v="GS01"/>
    <s v="EA"/>
    <n v="1"/>
    <n v="82543.16"/>
    <n v="0"/>
    <n v="0"/>
    <n v="82543.16"/>
    <s v="ZSPR"/>
    <n v="0"/>
    <s v=""/>
    <n v="0"/>
    <n v="0"/>
    <s v="ONGC Petro additions Ltd."/>
    <s v="INR"/>
    <n v="0"/>
    <n v="0"/>
    <n v="0"/>
    <n v="0"/>
    <n v="0"/>
    <n v="0"/>
    <n v="0"/>
    <n v="0"/>
    <n v="0"/>
    <n v="0"/>
    <n v="0"/>
    <n v="0"/>
    <n v="0"/>
    <n v="0"/>
    <s v="General Store"/>
    <s v="P04"/>
    <n v="163"/>
    <x v="2"/>
  </r>
  <r>
    <s v="0P5270020010"/>
    <s v="GSKT,RND,2842045,THJANSEN"/>
    <s v="SPARE PARTS; PART NAME:GASKET, ROUND; MANUFACTURER PART NUMBER:2842045; MANUFACTURER:TH. JANSEN - ARMATUREN GMBH; DIMENSIONS:DIA1105/1045 X 1.5 MM; MATERIAL:GRAPHITE; DRAWING NUMBER:AZ2630--VC100023.02.1; ITEM POSITION NUMBER:30.3; EQUIPMENT NAME:CRACKED &amp;DECOKING GAS VALVES; EQUIPMENT MAKE:TH. JANSEN - ARMATUREN GMBH; EQUIPMENT MODEL:AZ2630 DGV 40 &quot;; ADDITIONAL INFORMATION:VALVE SIZE40 IN; CONTRACTOR DOCUMENT NUMBER: 0012AN1350-11-R-ZE 1001.002"/>
    <d v="2022-08-18T00:00:00"/>
    <s v="SPARE_PARTS"/>
    <x v="2"/>
    <s v="2000"/>
    <s v="SP01"/>
    <s v="EA"/>
    <n v="2"/>
    <n v="82318.78"/>
    <n v="0"/>
    <n v="0"/>
    <n v="82318.78"/>
    <s v="ZSPR"/>
    <n v="0"/>
    <s v=""/>
    <n v="0"/>
    <n v="0"/>
    <s v="ONGC Petro additions Ltd."/>
    <s v="INR"/>
    <n v="0"/>
    <n v="0"/>
    <n v="0"/>
    <n v="0"/>
    <n v="0"/>
    <n v="0"/>
    <n v="0"/>
    <n v="0"/>
    <n v="0"/>
    <n v="0"/>
    <n v="0"/>
    <n v="0"/>
    <n v="0"/>
    <n v="0"/>
    <s v="Shutdown Plan Mt"/>
    <s v="P04"/>
    <n v="501"/>
    <x v="2"/>
  </r>
  <r>
    <s v="0P0631080207"/>
    <s v="NUT,PIST,SCM435,OJ.T-31-5349/20,OSAKA"/>
    <s v="SPARE PARTS; PART NAME:NUT, PISTON; MATERIAL:SCM435; DRAWING NUMBER:OJ.T-31-5349; ITEM POSITION NUMBER:20; EQUIPMENT NAME:SCREENCHANGER; ADDITIONAL INFORMATION:SPARES FOR SCREEN CHANGER; ADDITIONAL INFORMATION:HYDRAULIC CYLINDER; MANUFACTURER:OSAKA JACK COLTD; MANUFACTURER PART NUMBER:OJ.T-31-5349/20; HEAT TREATED; SUPPLIER:THE JAPAN STEEL WORKS"/>
    <d v="2021-12-15T00:00:00"/>
    <s v="SPARE_PARTS"/>
    <x v="2"/>
    <s v="2000"/>
    <s v="SP01"/>
    <s v="EA"/>
    <n v="1"/>
    <n v="82067.58"/>
    <n v="0"/>
    <n v="0"/>
    <n v="82067.58"/>
    <s v="ZSPR"/>
    <n v="0"/>
    <s v=""/>
    <n v="0"/>
    <n v="0"/>
    <s v="ONGC Petro additions Ltd."/>
    <s v="INR"/>
    <n v="0"/>
    <n v="0"/>
    <n v="0"/>
    <n v="0"/>
    <n v="0"/>
    <n v="0"/>
    <n v="0"/>
    <n v="0"/>
    <n v="0"/>
    <n v="0"/>
    <n v="0"/>
    <n v="0"/>
    <n v="0"/>
    <n v="0"/>
    <s v="Shutdown Plan Mt"/>
    <s v="P04"/>
    <n v="747"/>
    <x v="2"/>
  </r>
  <r>
    <s v="0P4205030064"/>
    <s v="GSKT,HD,3PS-47081,47082/618,SHIN-NIP"/>
    <s v="SPARE PARTS; PART NAME:GASKET, HEAD; MANUFACTURER PART NUMBER:3PS-47081, 47082/618; MANUFACTURER:SHIN NIPPON MACHINERY CO LTD;MATERIAL:SUS 304 / GRAFOIL; DRAWING NUMBER:3PS-47081, 47082; ITEM POSITION NUMBER:618; EQUIPMENT NAME:BIG PUMP; EQUIPMENT MAKE:SHINNIPPON MACHINERY CO., LTD; EQUIPMENT MODEL:60/6597 HDV; EQUIPMENT MODEL:60/6597 HDV; EQUIPMENT MANUFACTURER PART NO: 618;CONTRACTOR DOCUMENT NUMBER: MGA102-D-DS-00041, 00051"/>
    <d v="2017-07-25T00:00:00"/>
    <s v="SPARE_PARTS"/>
    <x v="2"/>
    <s v="2000"/>
    <s v="CH01"/>
    <s v="EA"/>
    <n v="2"/>
    <n v="81945.600000000006"/>
    <n v="0"/>
    <n v="0"/>
    <n v="81945.600000000006"/>
    <s v="ZSPR"/>
    <n v="0"/>
    <s v=""/>
    <n v="0"/>
    <n v="0"/>
    <s v="ONGC Petro additions Ltd."/>
    <s v="INR"/>
    <n v="0"/>
    <n v="0"/>
    <n v="0"/>
    <n v="0"/>
    <n v="0"/>
    <n v="0"/>
    <n v="0"/>
    <n v="0"/>
    <n v="0"/>
    <n v="0"/>
    <n v="0"/>
    <n v="0"/>
    <n v="0"/>
    <n v="0"/>
    <s v="Chemcial store"/>
    <s v="P04"/>
    <n v="2351"/>
    <x v="2"/>
  </r>
  <r>
    <s v="0P0802030063"/>
    <s v="CAP,FLOW,679332,FIMA"/>
    <s v="SPARE PARTS; PART NAME:CAP, FLOW; EQUIPMENT NAME:EJECTOR BOOSTER COMPRESSOR ; EQUIPMENT MAKE:FIMA; EQUIPMENT MODEL:RHH1 RD-90 KBGGXGR360 MB400; MANUFACTURER:FIMA; MANUFACTURER PART NUMBER:679332; FIMA ORDER NUMBER:21101187; COMPRESSOR IDENT NUMBER:674947"/>
    <d v="2018-01-09T00:00:00"/>
    <s v="SPARE_PARTS"/>
    <x v="2"/>
    <s v="2000"/>
    <s v="GS01"/>
    <s v="EA"/>
    <n v="1"/>
    <n v="81787.37"/>
    <n v="0"/>
    <n v="0"/>
    <n v="81787.37"/>
    <s v="ZSPR"/>
    <n v="0"/>
    <s v=""/>
    <n v="0"/>
    <n v="0"/>
    <s v="ONGC Petro additions Ltd."/>
    <s v="INR"/>
    <n v="0"/>
    <n v="0"/>
    <n v="0"/>
    <n v="0"/>
    <n v="0"/>
    <n v="0"/>
    <n v="0"/>
    <n v="0"/>
    <n v="0"/>
    <n v="0"/>
    <n v="0"/>
    <n v="0"/>
    <n v="0"/>
    <n v="0"/>
    <s v="General Store"/>
    <s v="P04"/>
    <n v="2183"/>
    <x v="2"/>
  </r>
  <r>
    <s v="0P1141120090"/>
    <s v="RLY,BUCHHOLZ,TR00074511000525,SEA"/>
    <s v="ELECTRICAL ACCESSORIES; TYPE:BUCHHOLZ RELAY; MANUFACTURER:SEA; MANUFACTURER PART NUMBER:TR00074511000525; DRAWING NUMBER:C-11384-21"/>
    <d v="2017-07-26T00:00:00"/>
    <s v="AC_ELECTRICAL"/>
    <x v="4"/>
    <s v="2000"/>
    <s v="GS01"/>
    <s v="EA"/>
    <n v="1"/>
    <n v="81561.149999999994"/>
    <n v="0"/>
    <n v="0"/>
    <n v="81561.149999999994"/>
    <s v="ZSPR"/>
    <n v="0"/>
    <s v=""/>
    <n v="0"/>
    <n v="0"/>
    <s v="ONGC Petro additions Ltd."/>
    <s v="INR"/>
    <n v="0"/>
    <n v="0"/>
    <n v="0"/>
    <n v="0"/>
    <n v="0"/>
    <n v="0"/>
    <n v="0"/>
    <n v="0"/>
    <n v="0"/>
    <n v="0"/>
    <n v="0"/>
    <n v="0"/>
    <n v="0"/>
    <n v="0"/>
    <s v="General Store"/>
    <s v="P01"/>
    <n v="2350"/>
    <x v="2"/>
  </r>
  <r>
    <s v="0P4100980546"/>
    <s v="COLUMN,7.5MX0.32MM,MAXUM II,R1-1,SIEMENS"/>
    <s v="COLUMN DESCRIPTION:1.2UM CP-WAX 52 CB; SIEMENS ORDER NUMBER:M1899; COLUMN NUMBER:R1-1; COLUMN LENGTH:7.5 M; COLUMN ID:0.32 MM;COLUMN FUNCTION:BACKFLUSH OF AROMATICS; COLUMN LOAD:1.2UM"/>
    <d v="2018-03-30T00:00:00"/>
    <s v="SPARE_PARTS"/>
    <x v="2"/>
    <s v="2000"/>
    <s v="GS01"/>
    <s v="EA"/>
    <n v="1"/>
    <n v="81311.25"/>
    <n v="0"/>
    <n v="0"/>
    <n v="81311.25"/>
    <s v="ZSPR"/>
    <n v="0"/>
    <s v=""/>
    <n v="0"/>
    <n v="0"/>
    <s v="ONGC Petro additions Ltd."/>
    <s v="INR"/>
    <n v="0"/>
    <n v="0"/>
    <n v="0"/>
    <n v="0"/>
    <n v="0"/>
    <n v="0"/>
    <n v="0"/>
    <n v="0"/>
    <n v="0"/>
    <n v="0"/>
    <n v="0"/>
    <n v="0"/>
    <n v="0"/>
    <n v="0"/>
    <s v="General Store"/>
    <s v="P03"/>
    <n v="2103"/>
    <x v="2"/>
  </r>
  <r>
    <s v="0P4102215096"/>
    <s v="PCKG,200042429-919-0000,DRES-MSL"/>
    <s v="SPARE PARTS; PART NAME:PACKING; MATERIAL:P#4519M; EQUIPMENT NAME:CONTROL VALVE;EQUIPMENT MAKE:DRESSER MASONEILAN; EQUIPMENT MODEL:8721125, 88-21124;MANUFACTURER PART NUMBER:200042429-919-0000; MANUFACTURER:DRESSER MASONEILAN"/>
    <d v="2022-08-23T00:00:00"/>
    <s v="SPARE_PARTS"/>
    <x v="2"/>
    <s v="2000"/>
    <s v="SP01"/>
    <s v="EA"/>
    <n v="216"/>
    <n v="81194.399999999994"/>
    <n v="0"/>
    <n v="0"/>
    <n v="81194.399999999994"/>
    <s v="ZSPR"/>
    <n v="0"/>
    <s v=""/>
    <n v="0"/>
    <n v="0"/>
    <s v="ONGC Petro additions Ltd."/>
    <s v="INR"/>
    <n v="0"/>
    <n v="0"/>
    <n v="0"/>
    <n v="0"/>
    <n v="0"/>
    <n v="0"/>
    <n v="0"/>
    <n v="0"/>
    <n v="0"/>
    <n v="0"/>
    <n v="0"/>
    <n v="0"/>
    <n v="0"/>
    <n v="0"/>
    <s v="Shutdown Plan Mt"/>
    <s v="P03"/>
    <n v="496"/>
    <x v="2"/>
  </r>
  <r>
    <s v="0P0631070122"/>
    <s v="GSKT,Y#SF300,K6A4600042400,JPSTL"/>
    <s v="SPARE PARTS; PART NAME:GASKET; MATERIAL:Y#SF300; DRAWING NUMBER:0A-460-005 535; ITEM POSITION NUMBER:49; EQUIPMENT NAME:GEAR PUMPASSY; EQUIPMENT MAKE:THE JAPAN STEEL WORKS; MANUFACTURER:THE JAPAN STEEL WORKS; MANUFACTURER PART NUMBER:K6A4600042400"/>
    <d v="2022-06-07T00:00:00"/>
    <s v="SPARE_PARTS"/>
    <x v="2"/>
    <s v="2000"/>
    <s v="SP01"/>
    <s v="EA"/>
    <n v="6"/>
    <n v="81145.919999999998"/>
    <n v="0"/>
    <n v="0"/>
    <n v="81145.919999999998"/>
    <s v="ZSPR"/>
    <n v="0"/>
    <s v=""/>
    <n v="0"/>
    <n v="0"/>
    <s v="ONGC Petro additions Ltd."/>
    <s v="INR"/>
    <n v="0"/>
    <n v="0"/>
    <n v="0"/>
    <n v="0"/>
    <n v="0"/>
    <n v="0"/>
    <n v="0"/>
    <n v="0"/>
    <n v="0"/>
    <n v="0"/>
    <n v="0"/>
    <n v="0"/>
    <n v="0"/>
    <n v="0"/>
    <s v="Shutdown Plan Mt"/>
    <s v="P04"/>
    <n v="573"/>
    <x v="2"/>
  </r>
  <r>
    <s v="0P4102224988"/>
    <s v="CAGE PIN,209500229-163H0000,BA-HU"/>
    <s v="SPARE PARTS; PART NAME:CAGE PIN; EQUIPMENT NAME:CONTROL VALVE; EQUIPMENTMAKE:BAKER HUGHES; MANUFACTURER PART NUMBER:209500229-163H0000;MANUFACTURER:BAKER HUGHES; VALVE SERIAL NUMBER:LB12A0090-001, LB12A0091-001,LB12A0091-002, LB12A0092-002; TYPE:HARD PART"/>
    <d v="2022-06-16T00:00:00"/>
    <s v="SPARE_PARTS"/>
    <x v="2"/>
    <s v="2000"/>
    <s v="CH01"/>
    <s v="EA"/>
    <n v="8"/>
    <n v="80920.56"/>
    <n v="0"/>
    <n v="0"/>
    <n v="80920.56"/>
    <s v="ZSPR"/>
    <n v="0"/>
    <s v=""/>
    <n v="0"/>
    <n v="0"/>
    <s v="ONGC Petro additions Ltd."/>
    <s v="INR"/>
    <n v="0"/>
    <n v="0"/>
    <n v="0"/>
    <n v="0"/>
    <n v="0"/>
    <n v="0"/>
    <n v="0"/>
    <n v="0"/>
    <n v="0"/>
    <n v="0"/>
    <n v="0"/>
    <n v="0"/>
    <n v="0"/>
    <n v="0"/>
    <s v="Chemcial store"/>
    <s v="P03"/>
    <n v="564"/>
    <x v="2"/>
  </r>
  <r>
    <s v="0P0802030030"/>
    <s v="SEAT,THR,30X16MM,GHS 035913-257,KOSAKA"/>
    <s v="SPARE PARTS; PART NAME:SEAT, THRUST; MANUFACTURER PART NUMBER:GHS 035913-257; MANUFACTURER:KOSAKA LABORATORY; DIMENSIONS:D 30 X LG16 MM; MATERIAL:CAC502A; DRAWING NUMBER:MGB301-D-DR-00013; ITEM POSITION NUMBER:257; EQUIPMENT NAME:RECYCLE GAS COMPRESSOR;EQUIPMENT MODEL:GH-R2T-108; ADDITIONAL INFORMATION:FOR OIL PUMP; SUPPLIER:KOBE STEEL; SUPPLIER PART NUMBER:20S-A54779#15"/>
    <d v="2018-01-18T00:00:00"/>
    <s v="SPARE_PARTS"/>
    <x v="2"/>
    <s v="2000"/>
    <s v="GS01"/>
    <s v="EA"/>
    <n v="4"/>
    <n v="80622.3"/>
    <n v="0"/>
    <n v="0"/>
    <n v="80622.3"/>
    <s v="ZSPR"/>
    <n v="0"/>
    <s v=""/>
    <n v="0"/>
    <n v="0"/>
    <s v="ONGC Petro additions Ltd."/>
    <s v="INR"/>
    <n v="0"/>
    <n v="0"/>
    <n v="0"/>
    <n v="0"/>
    <n v="0"/>
    <n v="0"/>
    <n v="0"/>
    <n v="0"/>
    <n v="0"/>
    <n v="0"/>
    <n v="0"/>
    <n v="0"/>
    <n v="0"/>
    <n v="0"/>
    <s v="General Store"/>
    <s v="P04"/>
    <n v="2174"/>
    <x v="2"/>
  </r>
  <r>
    <s v="0P4100980505"/>
    <s v="FILAMENT DET RPR KIT,US2-2020+,SIEMENS"/>
    <s v="SPARE PARTS; PART NAME:FILAMENT DETECTOR REPAIR KIT; EQUIPMENT NAME:GASCHROMATOGRAPHY; EQUIPMENT MAKE:SIEMENS; EQUIPMENT MODEL:MAXUM EDITION II;MANUFACTURER PART NUMBER:US2-2020379-701; MANUFACTURER:SIEMENS; NO OF CELL:2"/>
    <d v="2018-03-30T00:00:00"/>
    <s v="SPARE_PARTS"/>
    <x v="2"/>
    <s v="2000"/>
    <s v="GS01"/>
    <s v="EA"/>
    <n v="1"/>
    <n v="80466.13"/>
    <n v="0"/>
    <n v="0"/>
    <n v="80466.13"/>
    <s v="ZSPR"/>
    <n v="0"/>
    <s v=""/>
    <n v="0"/>
    <n v="0"/>
    <s v="ONGC Petro additions Ltd."/>
    <s v="INR"/>
    <n v="0"/>
    <n v="0"/>
    <n v="0"/>
    <n v="0"/>
    <n v="0"/>
    <n v="0"/>
    <n v="0"/>
    <n v="0"/>
    <n v="0"/>
    <n v="0"/>
    <n v="0"/>
    <n v="0"/>
    <n v="0"/>
    <n v="0"/>
    <s v="General Store"/>
    <s v="P03"/>
    <n v="2103"/>
    <x v="2"/>
  </r>
  <r>
    <s v="0T3002010016"/>
    <s v="BRG,BALL,MET,6330MC3,150MM,320MM"/>
    <s v="METRIC BALL BEARINGS; TYPE:RADIAL CONTACT; SERIES:6300 C3; ROWS:SINGLE; DESIGN SPEC:DIN 625; DESIGN SPEC:ISO 15; STYLE:MEDIUM TYPEDEEP GROOVE; MAT, CAGE:BRASS; DESIGNATION NUMBER:6330 M C3; DIAMETER, BORE:150 MM; DIAMETER, OD:320 MM; WIDTH/HEIGHT:65 MM;POSITION: DRIVE END / NON DRIVE END; EQUIPMENT NAME: BIG PUMP (COUPLING &amp; MOTOR); EQUIPMENT MAKE: SHIN NIPPON MACHINERY CO., LTD;EQUIPMENT MODEL: 60/6597 HDV; CONTRACTOR DOCUMENT NUMBER: MGA102-D-DS-00052"/>
    <d v="2018-09-13T00:00:00"/>
    <s v="ME_BA_BEARINGS"/>
    <x v="2"/>
    <s v="2000"/>
    <s v="CH01"/>
    <s v="EA"/>
    <n v="2"/>
    <n v="80330"/>
    <n v="0"/>
    <n v="0"/>
    <n v="80330"/>
    <s v="ZSTO"/>
    <n v="0"/>
    <s v=""/>
    <n v="0"/>
    <n v="0"/>
    <s v="ONGC Petro additions Ltd."/>
    <s v="INR"/>
    <n v="0"/>
    <n v="0"/>
    <n v="0"/>
    <n v="0"/>
    <n v="0"/>
    <n v="0"/>
    <n v="0"/>
    <n v="0"/>
    <n v="0"/>
    <n v="0"/>
    <n v="0"/>
    <n v="0"/>
    <n v="0"/>
    <n v="0"/>
    <s v="Chemcial store"/>
    <s v="S06"/>
    <n v="1936"/>
    <x v="1"/>
  </r>
  <r>
    <s v="0P4102240787"/>
    <s v="SPARE PARTS SET,VITON-B,250522,METSO"/>
    <s v="SPARE PARTS; PART NAME:SPARE PARTS SET; MANUFACTURER PART NUMBER:250522; MANUFACTURER:METSO AUTOMATION; MATERIAL:VITON-B; DRAWINGNUMBER:1179340; ITEM POSITION NUMBER:16-19 22-24; EQUIPMENT NAME:ECCENTRIC CONTROL VALVE; EQUIPMENT MODEL:4 V500; ADDITIONALINFORMATION:BJ25H, B1J_25 H"/>
    <d v="2017-02-18T00:00:00"/>
    <s v="SPARE_PARTS"/>
    <x v="2"/>
    <s v="2000"/>
    <s v="GS01"/>
    <s v="EA"/>
    <n v="1"/>
    <n v="80122.539999999994"/>
    <n v="0"/>
    <n v="0"/>
    <n v="80122.539999999994"/>
    <s v="ZSPR"/>
    <n v="0"/>
    <s v=""/>
    <n v="0"/>
    <n v="0"/>
    <s v="ONGC Petro additions Ltd."/>
    <s v="INR"/>
    <n v="0"/>
    <n v="0"/>
    <n v="0"/>
    <n v="0"/>
    <n v="0"/>
    <n v="0"/>
    <n v="0"/>
    <n v="0"/>
    <n v="0"/>
    <n v="0"/>
    <n v="0"/>
    <n v="0"/>
    <n v="0"/>
    <n v="0"/>
    <s v="General Store"/>
    <s v="P03"/>
    <n v="2508"/>
    <x v="2"/>
  </r>
  <r>
    <s v="0T3347310002"/>
    <s v="CHNL,MS,IS 2062,100X50MM,ISMC 100"/>
    <s v="CHANNELS; MAT:MILD STEEL; MAT, SPEC:IS 2062; DIMENSIONS:100 X 50 MM; DESIGNATION:ISMC 100; MASS:9.56 Kg/m"/>
    <d v="2023-12-08T00:00:00"/>
    <s v="CHANNELS"/>
    <x v="2"/>
    <s v="2000"/>
    <s v="CH01"/>
    <s v="MT"/>
    <n v="1.421"/>
    <n v="80057.31"/>
    <n v="0"/>
    <n v="0"/>
    <n v="80057.31"/>
    <s v="ZSTO"/>
    <n v="0"/>
    <s v=""/>
    <n v="0"/>
    <n v="0"/>
    <s v="ONGC Petro additions Ltd."/>
    <s v="INR"/>
    <n v="0"/>
    <n v="0"/>
    <n v="0"/>
    <n v="0"/>
    <n v="0"/>
    <n v="0"/>
    <n v="0"/>
    <n v="0"/>
    <n v="0"/>
    <n v="0"/>
    <n v="0"/>
    <n v="0"/>
    <n v="0"/>
    <n v="0"/>
    <s v="Chemcial store"/>
    <s v="S06"/>
    <n v="24"/>
    <x v="1"/>
  </r>
  <r>
    <s v="0P4100980637"/>
    <s v="COLOUMN INL,0.25MM,US2-2020128+,SIEMENS"/>
    <s v="SPARE PARTS; PART NAME:COLUMN INLET; DIMENSIONS:0.25 MM; EQUIPMENT NAME:GAS CHROMATOGRAPHY; EQUIPMENT MAKE:SIEMENS; ADDITIONAL INFORMATION:FPD, WITH WASHER; MANUFACTURER PART NUMBER:US2-2020128-702; MANUFACTURER:SIEMENS"/>
    <d v="2021-07-16T00:00:00"/>
    <s v="SPARE_PARTS"/>
    <x v="2"/>
    <s v="2000"/>
    <s v="CH01"/>
    <s v="EA"/>
    <n v="1"/>
    <n v="80007.210000000006"/>
    <n v="0"/>
    <n v="0"/>
    <n v="80007.210000000006"/>
    <s v="ZSPR"/>
    <n v="0"/>
    <s v=""/>
    <n v="0"/>
    <n v="0"/>
    <s v="ONGC Petro additions Ltd."/>
    <s v="INR"/>
    <n v="0"/>
    <n v="0"/>
    <n v="0"/>
    <n v="0"/>
    <n v="0"/>
    <n v="0"/>
    <n v="0"/>
    <n v="0"/>
    <n v="0"/>
    <n v="0"/>
    <n v="0"/>
    <n v="0"/>
    <n v="0"/>
    <n v="0"/>
    <s v="Chemcial store"/>
    <s v="P03"/>
    <n v="899"/>
    <x v="2"/>
  </r>
  <r>
    <s v="0P4100980637"/>
    <s v="COLOUMN INL,0.25MM,US2-2020128+,SIEMENS"/>
    <s v="SPARE PARTS; PART NAME:COLUMN INLET; DIMENSIONS:0.25 MM; EQUIPMENT NAME:GAS CHROMATOGRAPHY; EQUIPMENT MAKE:SIEMENS; ADDITIONAL INFORMATION:FPD, WITH WASHER; MANUFACTURER PART NUMBER:US2-2020128-702; MANUFACTURER:SIEMENS"/>
    <d v="2021-07-16T00:00:00"/>
    <s v="SPARE_PARTS"/>
    <x v="2"/>
    <s v="2000"/>
    <s v="GS01"/>
    <s v="EA"/>
    <n v="1"/>
    <n v="80007.210000000006"/>
    <n v="0"/>
    <n v="0"/>
    <n v="80007.210000000006"/>
    <s v="ZSPR"/>
    <n v="0"/>
    <s v=""/>
    <n v="0"/>
    <n v="0"/>
    <s v="ONGC Petro additions Ltd."/>
    <s v="INR"/>
    <n v="0"/>
    <n v="0"/>
    <n v="0"/>
    <n v="0"/>
    <n v="0"/>
    <n v="0"/>
    <n v="0"/>
    <n v="0"/>
    <n v="0"/>
    <n v="0"/>
    <n v="0"/>
    <n v="0"/>
    <n v="0"/>
    <n v="0"/>
    <s v="General Store"/>
    <s v="P03"/>
    <n v="899"/>
    <x v="2"/>
  </r>
  <r>
    <s v="0P4102100039"/>
    <s v="VLV,SOLEN,1/2IN,57404-16-4R-B5+37,ROTEX"/>
    <s v="SOLENOID VALVE; MODEL:57404-16-4R-B5+110VDC-37; TYPE:PILOT OPERATED, POPPET; MAT, BODY:STAINLESS STEEL 316; SIZE, ORIFICE:16 MM;POWER SUPPLY:110 VDC; TYPE, COIL:DOUBLE; CLASSIFICATION, HAZARD AREAS:Ex-d AREA; VALVE POSITION:5/2; MANUFACTURER:ROTEX ; PRESSURERANGE:1 TO 10 BAR; PROCESS CONNECTION:1/2 IN"/>
    <d v="2018-06-24T00:00:00"/>
    <s v="SO_VALVES"/>
    <x v="2"/>
    <s v="2000"/>
    <s v="CH01"/>
    <s v="EA"/>
    <n v="4"/>
    <n v="80004.429999999993"/>
    <n v="0"/>
    <n v="0"/>
    <n v="80004.429999999993"/>
    <s v="ZSPR"/>
    <n v="0"/>
    <s v=""/>
    <n v="0"/>
    <n v="0"/>
    <s v="ONGC Petro additions Ltd."/>
    <s v="INR"/>
    <n v="0"/>
    <n v="0"/>
    <n v="0"/>
    <n v="0"/>
    <n v="0"/>
    <n v="0"/>
    <n v="0"/>
    <n v="0"/>
    <n v="0"/>
    <n v="0"/>
    <n v="0"/>
    <n v="0"/>
    <n v="0"/>
    <n v="0"/>
    <s v="Chemcial store"/>
    <s v="P03"/>
    <n v="2017"/>
    <x v="2"/>
  </r>
  <r>
    <s v="0P5270030321"/>
    <s v="GRVD NUT,091958,THJANSEN"/>
    <s v="SPARE PARTS; PART NAME:GROOVED NUT; DRAWINGNUMBER:AZ2630_VC100023.02/VC100023.03; ITEM POSITION NUMBER:40.2; EQUIPMENTNAME:CRACKED GAS VALVE; EQUIPMENT MAKE:TH. JANSEN - ARMATUREN; EQUIPMENTMODEL:AZ2630 DGV 40INCH AND 48INCH; MANUFACTURER PART NUMBER:091958;MANUFACTURER:TH. JANSEN - ARMATUREN; SIZE:40 AND 48 IN; PRESSUREDESIGNATION:ASME CLASS 300"/>
    <d v="2022-08-18T00:00:00"/>
    <s v="SPARE_PARTS"/>
    <x v="2"/>
    <s v="2000"/>
    <s v="SP01"/>
    <s v="EA"/>
    <n v="12"/>
    <n v="79695.360000000001"/>
    <n v="0"/>
    <n v="0"/>
    <n v="79695.360000000001"/>
    <s v="ZSPR"/>
    <n v="0"/>
    <s v=""/>
    <n v="0"/>
    <n v="0"/>
    <s v="ONGC Petro additions Ltd."/>
    <s v="INR"/>
    <n v="0"/>
    <n v="0"/>
    <n v="0"/>
    <n v="0"/>
    <n v="0"/>
    <n v="0"/>
    <n v="0"/>
    <n v="0"/>
    <n v="0"/>
    <n v="0"/>
    <n v="0"/>
    <n v="0"/>
    <n v="0"/>
    <n v="0"/>
    <s v="Shutdown Plan Mt"/>
    <s v="P04"/>
    <n v="501"/>
    <x v="2"/>
  </r>
  <r>
    <s v="0P4205041623"/>
    <s v="WSHR,THR,155B,WA05AA13A,SUNDYNE"/>
    <s v="SPARE PARTS; PART NAME:WASHER,THRUST; EQUIPMENT NAME:PUMP; EQUIPMENT MAKE:SUNDYNE PUMPS; EQUIPMENT MODEL:LMV-322;MANUFACTURER:SUNDYNE PUMPS; MANUFACTURER PART NUMBER:WA05AA13A; REFERENCE CODE:155B"/>
    <d v="2017-05-17T00:00:00"/>
    <s v="SPARE_PARTS"/>
    <x v="2"/>
    <s v="2000"/>
    <s v="GS01"/>
    <s v="EA"/>
    <n v="4"/>
    <n v="79511.58"/>
    <n v="0"/>
    <n v="0"/>
    <n v="79511.58"/>
    <s v="ZSPR"/>
    <n v="0"/>
    <s v=""/>
    <n v="0"/>
    <n v="0"/>
    <s v="ONGC Petro additions Ltd."/>
    <s v="INR"/>
    <n v="0"/>
    <n v="0"/>
    <n v="0"/>
    <n v="0"/>
    <n v="0"/>
    <n v="0"/>
    <n v="0"/>
    <n v="0"/>
    <n v="0"/>
    <n v="0"/>
    <n v="0"/>
    <n v="0"/>
    <n v="0"/>
    <n v="0"/>
    <s v="General Store"/>
    <s v="P04"/>
    <n v="2420"/>
    <x v="2"/>
  </r>
  <r>
    <s v="0T1622010011"/>
    <s v="FOOTW,SAF,9,BROWN,NON-ANKLE,LEATHER"/>
    <s v="SAFETY FOOTWEAR; SIZE:9;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A) QUARTER AND TONGUE LINING:5 (FIVE) MMTHICKNESS (MINIMUM) FOAM LAMINATED, CAMBRELLE / 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 MIN 3.0 MM THICK MOULDED EVA INSOCKS FOR COMFORT; IN SOLE- NON-METALLIC ANTI PERFORATION INSOLE OF MINIMUM 2 MMTHICKNESS MADE UP OF COMPOSITE FIBRES (KEVLAR MATERIAL OR EQUIVALENT) TO PREVENTPENETRATION OF NAIL; LACES- NYLON, ROUND, BROWN, NON-SLIPPABLE LACES, 85 CM LONG(MINIMUM); THREAD- 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150;BRANDING- NO BRANDING OF OEM AT OUTER SURFACE OF SHOES; OPAL NAME TO BE STITCHEDON QUARTER AFTER CONFORMATION FROM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
    <d v="2023-12-28T00:00:00"/>
    <s v="SA_FOOTWEAR"/>
    <x v="2"/>
    <s v="2000"/>
    <s v="CH01"/>
    <s v="PAA"/>
    <n v="58"/>
    <n v="79460"/>
    <n v="0"/>
    <n v="0"/>
    <n v="79460"/>
    <s v="ZSTO"/>
    <n v="0"/>
    <s v=""/>
    <n v="0"/>
    <n v="0"/>
    <s v="ONGC Petro additions Ltd."/>
    <s v="INR"/>
    <n v="0"/>
    <n v="0"/>
    <n v="0"/>
    <n v="0"/>
    <n v="0"/>
    <n v="0"/>
    <n v="0"/>
    <n v="0"/>
    <n v="0"/>
    <n v="0"/>
    <n v="0"/>
    <n v="0"/>
    <n v="0"/>
    <n v="0"/>
    <s v="Chemcial store"/>
    <s v="V30"/>
    <n v="4"/>
    <x v="1"/>
  </r>
  <r>
    <s v="0P4102206201"/>
    <s v="PLG,200625129-163H0000,DRES-MSL"/>
    <s v="SPARE PARTS; PART NAME:PLUG; EQUIPMENT NAME:CONTROL VALVE; EQUIPMENTMAKE:DRESSER MASONEILAN; ADDITIONAL INFORMATION:PG37A0271-001; MANUFACTURER PARTNUMBER:200625129-163H0000; MANUFACTURER:DRESSER MASONEILAN; EQUIPMENTCODE:1300031099"/>
    <d v="2022-04-16T00:00:00"/>
    <s v="SPARE_PARTS"/>
    <x v="2"/>
    <s v="2000"/>
    <s v="SP01"/>
    <s v="EA"/>
    <n v="2"/>
    <n v="79107"/>
    <n v="0"/>
    <n v="0"/>
    <n v="79107"/>
    <s v="ZSPR"/>
    <n v="0"/>
    <s v=""/>
    <n v="0"/>
    <n v="0"/>
    <s v="ONGC Petro additions Ltd."/>
    <s v="INR"/>
    <n v="0"/>
    <n v="0"/>
    <n v="0"/>
    <n v="0"/>
    <n v="0"/>
    <n v="0"/>
    <n v="0"/>
    <n v="0"/>
    <n v="0"/>
    <n v="0"/>
    <n v="0"/>
    <n v="0"/>
    <n v="0"/>
    <n v="0"/>
    <s v="Shutdown Plan Mt"/>
    <s v="P03"/>
    <n v="625"/>
    <x v="2"/>
  </r>
  <r>
    <s v="0T5252150170"/>
    <s v="VLV,GLOBE,NB20,6.35,13%CR ST,BW,CL2500"/>
    <s v="VALVES, GLOBE; NOMINAL SIZE:NB20; SCHEDULE/WALL THICKNESS:6.35; DESIGN SPEC,PRESSURE RATING:ASME CLASS 2500; TYPE OF END CONNECTION:BUTT-WELD;SERVICE(S):STEAM; TEMPERATURE, MAX:520; MAT, BODY:ALLOY STEEL; MAT, TRIM:13%CR.STEEL(NO CASTING); MAT SPEC, BODY:ASTM A182 GRADE F22 CLASS 3; MAT SPEC,BONNET:ASTM A182 GRADE F22 CLASS 3; MAT SPEC, BOLTS/STUDS:ASTM A193 GRADE B16;MAT SPEC, NUT(S):ASTM A194 GRADE 4/7; CERTIFICATION:IBR"/>
    <d v="2023-05-31T00:00:00"/>
    <s v="GL_VALVES"/>
    <x v="2"/>
    <s v="2000"/>
    <s v="SP01"/>
    <s v="EA"/>
    <n v="10"/>
    <n v="78940"/>
    <n v="0"/>
    <n v="0"/>
    <n v="78940"/>
    <s v="ZSTO"/>
    <n v="0"/>
    <s v=""/>
    <n v="0"/>
    <n v="0"/>
    <s v="ONGC Petro additions Ltd."/>
    <s v="INR"/>
    <n v="0"/>
    <n v="0"/>
    <n v="0"/>
    <n v="0"/>
    <n v="0"/>
    <n v="0"/>
    <n v="0"/>
    <n v="0"/>
    <n v="0"/>
    <n v="0"/>
    <n v="0"/>
    <n v="0"/>
    <n v="0"/>
    <n v="0"/>
    <s v="Shutdown Plan Mt"/>
    <s v="S07"/>
    <n v="215"/>
    <x v="1"/>
  </r>
  <r>
    <s v="0P4100980528"/>
    <s v="COLUMN,1MX1MM,MAXUM II,R1-1,SIEMENS"/>
    <s v="COLUMN DESCRIPTION:HAYESEP T; SIEMENS ORDER NUMBER:M1915; COLUMN NUMBER:R1-1; COLUMN LENGTH:1.0 M; COLUMN ID:1.0 MM; COLUMNFUNCTION:HOLDS MOST PART OF ETHYLENE, CO2 AND C3+ FOR BF; COLUMN MESH:80/100; COLUMN LOAD:1.2 WT%"/>
    <d v="2018-03-30T00:00:00"/>
    <s v="SPARE_PARTS"/>
    <x v="2"/>
    <s v="2000"/>
    <s v="GS01"/>
    <s v="EA"/>
    <n v="1"/>
    <n v="78908.27"/>
    <n v="0"/>
    <n v="0"/>
    <n v="78908.27"/>
    <s v="ZSPR"/>
    <n v="0"/>
    <s v=""/>
    <n v="0"/>
    <n v="0"/>
    <s v="ONGC Petro additions Ltd."/>
    <s v="INR"/>
    <n v="0"/>
    <n v="0"/>
    <n v="0"/>
    <n v="0"/>
    <n v="0"/>
    <n v="0"/>
    <n v="0"/>
    <n v="0"/>
    <n v="0"/>
    <n v="0"/>
    <n v="0"/>
    <n v="0"/>
    <n v="0"/>
    <n v="0"/>
    <s v="General Store"/>
    <s v="P03"/>
    <n v="2103"/>
    <x v="2"/>
  </r>
  <r>
    <s v="0P4100980530"/>
    <s v="COLUMN,0.5MX1MM,SS,MAXUM II,R1-1,SIEMENS"/>
    <s v="COLUMN DESCRIPTION:HAYESEP T; SIEMENS ORDER NUMBER:M 1911; COLUMN NUMBER:R1-1; COLUMN LENGTH:0.5 M; COLUMN ID:1.0 MM; COLUMNFUNCTION:SEP C4+ FROM C3- FOR BF; COLUMN MESH:80/120; COLUMN LOAD:1.0%"/>
    <d v="2018-03-30T00:00:00"/>
    <s v="SPARE_PARTS"/>
    <x v="2"/>
    <s v="2000"/>
    <s v="GS01"/>
    <s v="EA"/>
    <n v="1"/>
    <n v="78908.27"/>
    <n v="0"/>
    <n v="0"/>
    <n v="78908.27"/>
    <s v="ZSPR"/>
    <n v="0"/>
    <s v=""/>
    <n v="0"/>
    <n v="0"/>
    <s v="ONGC Petro additions Ltd."/>
    <s v="INR"/>
    <n v="0"/>
    <n v="0"/>
    <n v="0"/>
    <n v="0"/>
    <n v="0"/>
    <n v="0"/>
    <n v="0"/>
    <n v="0"/>
    <n v="0"/>
    <n v="0"/>
    <n v="0"/>
    <n v="0"/>
    <n v="0"/>
    <n v="0"/>
    <s v="General Store"/>
    <s v="P03"/>
    <n v="2103"/>
    <x v="2"/>
  </r>
  <r>
    <s v="0P4100980559"/>
    <s v="COLUMN,1MX1MM,316,MAXUM II,R1-4,SIEMENS"/>
    <s v="COLUMN DESCRIPTION:CARBOBLACK B; SIEMENS ORDER NUMBER:M1904; COLUMN NUMBER:R1-4; COLUMN LENGTH:1.0 M; COLUMN ID:1.0 MM; COLUMNFUNCTION:SEP. 1-BUTYNE - VINYLACETYLENE; COLUMN MESH:80/120; COLUMN LOAD:6.6%"/>
    <d v="2018-03-30T00:00:00"/>
    <s v="SPARE_PARTS"/>
    <x v="2"/>
    <s v="2000"/>
    <s v="GS01"/>
    <s v="EA"/>
    <n v="1"/>
    <n v="78908.27"/>
    <n v="0"/>
    <n v="0"/>
    <n v="78908.27"/>
    <s v="ZSPR"/>
    <n v="0"/>
    <s v=""/>
    <n v="0"/>
    <n v="0"/>
    <s v="ONGC Petro additions Ltd."/>
    <s v="INR"/>
    <n v="0"/>
    <n v="0"/>
    <n v="0"/>
    <n v="0"/>
    <n v="0"/>
    <n v="0"/>
    <n v="0"/>
    <n v="0"/>
    <n v="0"/>
    <n v="0"/>
    <n v="0"/>
    <n v="0"/>
    <n v="0"/>
    <n v="0"/>
    <s v="General Store"/>
    <s v="P03"/>
    <n v="2103"/>
    <x v="2"/>
  </r>
  <r>
    <s v="0P4102200413"/>
    <s v="LEVERAGE ASSY,361061/40,METSO"/>
    <s v="SPARE PARTS; PART NAME:LEVERAGE ASSEMBLY; MATERIAL:DUCTILE IRON + NICKEL; DRAWING NUMBER:1179340; ITEM POSITIONNUMBER:3,3A,23,25,17; EQUIPMENT NAME:ACTUATOR; EQUIPMENT MAKE:METSO AUTOMATION; EQUIPMENT MODEL:B1JU10; MANUFACTURER:METSOAUTOMATION; MANUFACTURER PART NUMBER:361061/40"/>
    <d v="2017-02-18T00:00:00"/>
    <s v="SPARE_PARTS"/>
    <x v="2"/>
    <s v="2000"/>
    <s v="GS01"/>
    <s v="EA"/>
    <n v="2"/>
    <n v="78611.899999999994"/>
    <n v="0"/>
    <n v="0"/>
    <n v="78611.899999999994"/>
    <s v="ZSPR"/>
    <n v="0"/>
    <s v=""/>
    <n v="0"/>
    <n v="0"/>
    <s v="ONGC Petro additions Ltd."/>
    <s v="INR"/>
    <n v="0"/>
    <n v="0"/>
    <n v="0"/>
    <n v="0"/>
    <n v="0"/>
    <n v="0"/>
    <n v="0"/>
    <n v="0"/>
    <n v="0"/>
    <n v="0"/>
    <n v="0"/>
    <n v="0"/>
    <n v="0"/>
    <n v="0"/>
    <s v="General Store"/>
    <s v="P03"/>
    <n v="2508"/>
    <x v="2"/>
  </r>
  <r>
    <s v="0P4102215048"/>
    <s v="PCKG GLND,200006016-163H0000,BA-HU"/>
    <s v="SPARE PARTS; PART NAME:PACKING GLAND; EQUIPMENT NAME:CONTROL VALVE; EQUIPMENTMAKE:BAKER HUGHES; MANUFACTURER PART NUMBER:200006016-163H0000;MANUFACTURER:BAKER HUGHES; TYPE:HARD PART; VALVE SERIAL NUMBER:LB12A0091-003,LB12A0092-001"/>
    <d v="2022-06-16T00:00:00"/>
    <s v="SPARE_PARTS"/>
    <x v="2"/>
    <s v="2000"/>
    <s v="CH01"/>
    <s v="EA"/>
    <n v="2"/>
    <n v="78518.880000000005"/>
    <n v="0"/>
    <n v="0"/>
    <n v="78518.880000000005"/>
    <s v="ZSPR"/>
    <n v="0"/>
    <s v=""/>
    <n v="0"/>
    <n v="0"/>
    <s v="ONGC Petro additions Ltd."/>
    <s v="INR"/>
    <n v="0"/>
    <n v="0"/>
    <n v="0"/>
    <n v="0"/>
    <n v="0"/>
    <n v="0"/>
    <n v="0"/>
    <n v="0"/>
    <n v="0"/>
    <n v="0"/>
    <n v="0"/>
    <n v="0"/>
    <n v="0"/>
    <n v="0"/>
    <s v="Chemcial store"/>
    <s v="P03"/>
    <n v="564"/>
    <x v="2"/>
  </r>
  <r>
    <s v="0P4100980508"/>
    <s v="COLUMN,0.5MX2.16MM,MAXUM II,R1-3,SIEMENS"/>
    <s v="COLUMN DESCRIPTION:UNIBEADS 3S; SIEMENS ORDER NUMBER:M1901; COLUMN NUMBER:R1-3; COLUMN LENGTH:0.5 M; COLUMN ID:2.16 MM; COLUMNFUNCTION:SEP 1-BUTENE FROM ISOBUTENE; COLUMN MESH:80/100; COLUMN LOAD:1.2 WT%"/>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16"/>
    <s v="COLUMN,0.5MX1MM,MAXUM II,R2-1,SIEMENS"/>
    <s v="COLUMN DESCRIPTION:HAYESEP R; SIEMENS ORDER NUMBER:M1923; COLUMN NUMBER:R2-1; COLUMN LENGTH:0.5 M; COLUMN ID:1.0 MM; COLUMNFUNCTION:SEP C1+ FROM CO- FOR BF; COLUMN MESH:80/100"/>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24"/>
    <s v="COLUMN,1MX1MM,SS,MAXUM II,R1-1,SIEMENS"/>
    <s v="COLUMN DESCRIPTION:HAYESEP R; SIEMENS ORDER NUMBER:M1917; COLUMN NUMBER:R1-1; COLUMN LENGTH:1.0 M; COLUMN ID:1.0 MM; COLUMNFUNCTION:PRE SEPARATION C1 C2 C3 FOR BACKFLUSH; COLUMN MESH:80/100; COLUMN LOAD:1.2 WT%"/>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31"/>
    <s v="COLUMN,0.5MX1MM,MAXUM II,R1-2,SIEMENS"/>
    <s v="COLUMN DESCRIPTION:HAYESEP T; SIEMENS ORDER NUMBER:M1911; COLUMN NUMBER:R1-2; COLUMN LENGTH:0.5 M; COLUMN ID:1.0 MM; COLUMNFUNCTION:SEP POLAR C3S FROM C3 FOR BF; COLUMN MESH:80/100; COLUMN LOAD:1.2 WT%"/>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42"/>
    <s v="COLUMN,1MX1MM,316,MAXUM II,R4-3,SIEMENS"/>
    <s v="COLUMN DESCRIPTION:CHROM 750; SIEMENS ORDER NUMBER:M 1907; COLUMN NUMBER:R4-3; COLUMN LENGTH:1.0 M; COLUMN ID:1.0 MM; COLUMNFUNCTION:SEP C1 - C2 - C3 - C4S; COLUMN MESH:80/120; COLUMN LOAD:1.00 %"/>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48"/>
    <s v="COLUMN,0.5MX1MM,SS,MAXUM II,C1-1,SIEMENS"/>
    <s v="COLUMN DESCRIPTION:1.2UM CP-WAX 52 CB; SIEMENS ORDER NUMBER:M1901; COLUMN NUMBER:C1-1; COLUMN LENGTH:0.5 M; COLUMN ID:1.0 MM;COLUMN FUNCTION:SEP C4+ FROM C3- FOR BF; COLUMN MESH:80/120; COLUMN LOAD:1.0%"/>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53"/>
    <s v="COLUMN,0.25MX1.0MM,MAXUM II,R2-1,SIEMENS"/>
    <s v="COLUMN DESCRIPTION:CARBOBLACK B; SIEMENS ORDER NUMBER:M1901; COLUMN NUMBER:R2-1; COLUMN LENGTH:0.25 M; COLUMN ID:1.0 MM; COLUMNFUNCTION:SEP C5+ FROM C4- FOR BF; COLUMN MESH:80/120; COLUMN LOAD:1.0%"/>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57"/>
    <s v="COLUMN,1MX2.16MM,316,MAXUM II,SIEMENS"/>
    <s v="COLUMN DESCRIPTION:1.2UM CP-WAX 52 CB; SIEMENS ORDER NUMBER:M1901; COLUMN NUMBER:R1-1; COLUMN LENGTH:1.0 M; COLUMN ID:2.16 MM;COLUMN FUNCTION:SEP C5+ FROM 1,3-BUTADIENE- FOR BF; COLUMN MESH:80/120; COLUMN LOAD:6.6%"/>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4100980569"/>
    <s v="COLUMN,0.5MX1MM,316,MAXUM II,SIEMENS"/>
    <s v="COLUMN DESCRIPTION:CARBOBLACK B; SIEMENS ORDER NUMBER:M1906; COLUMN NUMBER:R1-1; COLUMN LENGTH:0.5 M; COLUMN ID:1.0 MM; COLUMNFUNCTION:SEP C4+ FROM C3- FOR BF; COLUMN MESH:80/120; COLUMN LOAD:1.0%"/>
    <d v="2018-03-30T00:00:00"/>
    <s v="SPARE_PARTS"/>
    <x v="2"/>
    <s v="2000"/>
    <s v="GS01"/>
    <s v="EA"/>
    <n v="1"/>
    <n v="78508.399999999994"/>
    <n v="0"/>
    <n v="0"/>
    <n v="78508.399999999994"/>
    <s v="ZSPR"/>
    <n v="0"/>
    <s v=""/>
    <n v="0"/>
    <n v="0"/>
    <s v="ONGC Petro additions Ltd."/>
    <s v="INR"/>
    <n v="0"/>
    <n v="0"/>
    <n v="0"/>
    <n v="0"/>
    <n v="0"/>
    <n v="0"/>
    <n v="0"/>
    <n v="0"/>
    <n v="0"/>
    <n v="0"/>
    <n v="0"/>
    <n v="0"/>
    <n v="0"/>
    <n v="0"/>
    <s v="General Store"/>
    <s v="P03"/>
    <n v="2103"/>
    <x v="2"/>
  </r>
  <r>
    <s v="0P1201040004"/>
    <s v="CMPNSTR,DN125,FH401,WARTSILA"/>
    <s v="SPARE PARTS; PART NAME:COMPENSATOR; MANUFACTURER PART NUMBER:FH401; MANUFACTURER:WARTSILA; DIMENSIONS:DN 125; MATERIAL:RUBBER;DRAWING NUMBER:DBAC195522; EQUIPMENT NAME:ENGINE; EQUIPMENT MODEL:W20V32; LENGTH:150 MM; ENGINE NUMBER:PAAE227083; REFERENCEDRAWING NUMBER:DBAC195522; EQUIPMENT NAME:ENGINE; EQUIPMENT MODEL:W20V32; LENGTH:150 MM; ENGINE NUMBER:PAAE227083; REFERENCETYPE:W32"/>
    <d v="2017-07-27T00:00:00"/>
    <s v="SPARE_PARTS"/>
    <x v="2"/>
    <s v="2000"/>
    <s v="GS01"/>
    <s v="EA"/>
    <n v="1"/>
    <n v="77582.86"/>
    <n v="0"/>
    <n v="0"/>
    <n v="77582.86"/>
    <s v="ZSPR"/>
    <n v="0"/>
    <s v=""/>
    <n v="0"/>
    <n v="0"/>
    <s v="ONGC Petro additions Ltd."/>
    <s v="INR"/>
    <n v="0"/>
    <n v="0"/>
    <n v="0"/>
    <n v="0"/>
    <n v="0"/>
    <n v="0"/>
    <n v="0"/>
    <n v="0"/>
    <n v="0"/>
    <n v="0"/>
    <n v="0"/>
    <n v="0"/>
    <n v="0"/>
    <n v="0"/>
    <s v="General Store"/>
    <s v="P04"/>
    <n v="2349"/>
    <x v="2"/>
  </r>
  <r>
    <s v="0P4610170087"/>
    <s v="RLY,DPDT,LY2N,OMRON"/>
    <s v="ELECTRICAL RELAYS; NUMBER, CONTACTS:SINGLE; MANUFACTURER:OMRON CORPORATION; MANUFACTURER PART NUMBER:LY2N-24VDC / SRLY1LY2N24VDC;APPLICATION:INDUSTRIAL; TYPE, TRMINAL:PULG-IN/SOLDER; TYPE, INDICATOR:LED; CONTACT FORM:DPDT"/>
    <d v="2016-06-29T00:00:00"/>
    <s v="EL_RELAYS"/>
    <x v="4"/>
    <s v="2000"/>
    <s v="GS01"/>
    <s v="EA"/>
    <n v="150"/>
    <n v="77400"/>
    <n v="0"/>
    <n v="0"/>
    <n v="77400"/>
    <s v="ZSPR"/>
    <n v="0"/>
    <s v=""/>
    <n v="0"/>
    <n v="0"/>
    <s v="ONGC Petro additions Ltd."/>
    <s v="INR"/>
    <n v="0"/>
    <n v="0"/>
    <n v="0"/>
    <n v="0"/>
    <n v="0"/>
    <n v="0"/>
    <n v="0"/>
    <n v="0"/>
    <n v="0"/>
    <n v="0"/>
    <n v="0"/>
    <n v="0"/>
    <n v="0"/>
    <n v="0"/>
    <s v="General Store"/>
    <s v="P03"/>
    <n v="2742"/>
    <x v="2"/>
  </r>
  <r>
    <s v="0P4205021410"/>
    <s v="COMPL BSHG,88X50X43.5,113446601,HERM-PMP"/>
    <s v="SPARE PARTS; PART NAME:COMPLETE BUSHING; DIMENSIONS:OD 88 X ID 50 X 43.5 MM; MATERIAL:1.4571/S-SiC; DRAWINGNUMBER:MGB601-D-DR-00003; ITEM POSITION NUMBER:545.01; EQUIPMENT NAME:COMPRESSOR; EQUIPMENT MAKE:HERMETIC-PUMPEN; EQUIPMENTMODEL:LVPH-450-D; MANUFACTURER:HERMETIC-PUMPEN; MANUFACTURER PART NUMBER:113446601"/>
    <d v="2017-11-22T00:00:00"/>
    <s v="SPARE_PARTS"/>
    <x v="2"/>
    <s v="2000"/>
    <s v="GS01"/>
    <s v="ST"/>
    <n v="1"/>
    <n v="77364.52"/>
    <n v="0"/>
    <n v="0"/>
    <n v="77364.52"/>
    <s v="ZSPR"/>
    <n v="0"/>
    <s v=""/>
    <n v="0"/>
    <n v="0"/>
    <s v="ONGC Petro additions Ltd."/>
    <s v="INR"/>
    <n v="0"/>
    <n v="0"/>
    <n v="0"/>
    <n v="0"/>
    <n v="0"/>
    <n v="0"/>
    <n v="0"/>
    <n v="0"/>
    <n v="0"/>
    <n v="0"/>
    <n v="0"/>
    <n v="0"/>
    <n v="0"/>
    <n v="0"/>
    <s v="General Store"/>
    <s v="P04"/>
    <n v="2231"/>
    <x v="2"/>
  </r>
  <r>
    <s v="0P5270030016"/>
    <s v="SCR,CYL HD,M16X65,STL,2842159,THJANSEN"/>
    <s v="SPARE PARTS; PART NAME:SCREW, CYLINDER HEAD; MANUFACTURER PART NUMBER:2842159; MANUFACTURER:TH. JANSEN - ARMATUREN GMBH;DIMENSIONS:M16 X 65; MATERIAL:HEAT RESISTANT STEEL; DRAWING NUMBER:AZ2630--VC100023.03.1; ITEM POSITION NUMBER:30.4; EQUIPMENTNAME:CRACKED &amp; DECOKING GAS VALVES; EQUIPMENT MAKE:TH. JANSEN - ARMATUREN GMBH; EQUIPMENT MODEL:AZ2630 DGV 48&quot;; ADDITIONALINFORMATION:SET OF 56 PER VALVE; ADDITIONAL INFORMATION:VALVE SIZE 48 IN; CONTRACTOR DOCUMENT NUMBER: 0012AN1350-11-R-ZE 1001.003"/>
    <d v="2022-08-18T00:00:00"/>
    <s v="SPARE_PARTS"/>
    <x v="2"/>
    <s v="2000"/>
    <s v="SP01"/>
    <s v="EA"/>
    <n v="74"/>
    <n v="76925.960000000006"/>
    <n v="0"/>
    <n v="0"/>
    <n v="76925.960000000006"/>
    <s v="ZSPR"/>
    <n v="0"/>
    <s v=""/>
    <n v="0"/>
    <n v="0"/>
    <s v="ONGC Petro additions Ltd."/>
    <s v="INR"/>
    <n v="0"/>
    <n v="0"/>
    <n v="0"/>
    <n v="0"/>
    <n v="0"/>
    <n v="0"/>
    <n v="0"/>
    <n v="0"/>
    <n v="0"/>
    <n v="0"/>
    <n v="0"/>
    <n v="0"/>
    <n v="0"/>
    <n v="0"/>
    <s v="Shutdown Plan Mt"/>
    <s v="P04"/>
    <n v="501"/>
    <x v="2"/>
  </r>
  <r>
    <s v="0T2541370277"/>
    <s v="GSKT,SPW,CL600,SS316,GPH,16IN,4.5MM"/>
    <s v="SPIRAL WOUND GASKETS; PRESSURE DESIGNATION:ASME CL 600; THICKNESS, GASKET:4.5 MM; MAT, WINDINGS:STAINLESS STEEL 316; MAT,FILLER:FLEXIBLE GRAPHITE; MAT, INNER RING:CARBON STEEL; MAT, CENTRING RING:CARBON STEEL; SIZE, PIPE, NOMINAL:16 IN; SUPPLIERNAME:JFC CORPORATION; REAL MANUFACTURER:KOREA FUJI PACKING CO. LTD; SUPPLIER PART NUMBER:VP-SC2252-T3-B-05-P05; DRAWINGNUMBER:VP-SC2252-T3-B-05, VP-SC2252-T3-B-05-01; MODEL NUMBER:T3 TYPE; FACING, FLANGE:RAISED FACE"/>
    <d v="2022-09-05T00:00:00"/>
    <s v="SP_GASKETS"/>
    <x v="2"/>
    <s v="2000"/>
    <s v="SP01"/>
    <s v="EA"/>
    <n v="100"/>
    <n v="76822.080000000002"/>
    <n v="0"/>
    <n v="0"/>
    <n v="76822.080000000002"/>
    <s v="ZSTO"/>
    <n v="0"/>
    <s v=""/>
    <n v="0"/>
    <n v="0"/>
    <s v="ONGC Petro additions Ltd."/>
    <s v="INR"/>
    <n v="0"/>
    <n v="0"/>
    <n v="0"/>
    <n v="0"/>
    <n v="0"/>
    <n v="0"/>
    <n v="0"/>
    <n v="0"/>
    <n v="0"/>
    <n v="0"/>
    <n v="0"/>
    <n v="0"/>
    <n v="0"/>
    <n v="0"/>
    <s v="Shutdown Plan Mt"/>
    <s v="S06"/>
    <n v="483"/>
    <x v="1"/>
  </r>
  <r>
    <s v="0P4205023688"/>
    <s v="BUSH,THROAT,250X150 VPCS 4MF,82,KEPL"/>
    <s v="SPARE PARTS; PART NAME:BUSH,THROAT; MATERIAL:ASTM A276 TYPE 410(SHELL)+CARBON(BUSH); EQUIPMENT NAME:PUMP; EQUIPMENT MAKE:KIRLOSKAREBARA PUMPS LIMITED; EQUIPMENT MODEL:250X150 VPCS 4MF; MANUFACTURER:KIRLOSKAR EBARA PUMPS LIMITED; MANUFACTURER PART NUMBER:82;SERVICE:NAPTHA FEED TO FUEL STORAGE"/>
    <d v="2018-01-29T00:00:00"/>
    <s v="SPARE_PARTS"/>
    <x v="2"/>
    <s v="2000"/>
    <s v="GS01"/>
    <s v="EA"/>
    <n v="1"/>
    <n v="76786.66"/>
    <n v="0"/>
    <n v="0"/>
    <n v="76786.66"/>
    <s v="ZSPR"/>
    <n v="0"/>
    <s v=""/>
    <n v="0"/>
    <n v="0"/>
    <s v="ONGC Petro additions Ltd."/>
    <s v="INR"/>
    <n v="0"/>
    <n v="0"/>
    <n v="0"/>
    <n v="0"/>
    <n v="0"/>
    <n v="0"/>
    <n v="0"/>
    <n v="0"/>
    <n v="0"/>
    <n v="0"/>
    <n v="0"/>
    <n v="0"/>
    <n v="0"/>
    <n v="0"/>
    <s v="General Store"/>
    <s v="P04"/>
    <n v="2163"/>
    <x v="2"/>
  </r>
  <r>
    <s v="0P1201040044"/>
    <s v="BLWS,200079,WARTSILA"/>
    <s v="SPARE PARTS; PART NAME:BELLOWS; MANUFACTURER PART NUMBER:200079; MANUFACTURER:WARTSILA; DRAWING NUMBER:DBAC195522; EQUIPMENTNAME:ENGINE; EQUIPMENT MODEL:W20V32; ADDITIONAL INFORMATION:FOR EXHAUST PIPE; ENGINE NUMBER:PAAE227083; REFERENCE TYPE:W32"/>
    <d v="2017-07-27T00:00:00"/>
    <s v="SPARE_PARTS"/>
    <x v="2"/>
    <s v="2000"/>
    <s v="GS01"/>
    <s v="EA"/>
    <n v="1"/>
    <n v="76730.320000000007"/>
    <n v="0"/>
    <n v="0"/>
    <n v="76730.320000000007"/>
    <s v="ZSPR"/>
    <n v="0"/>
    <s v=""/>
    <n v="0"/>
    <n v="0"/>
    <s v="ONGC Petro additions Ltd."/>
    <s v="INR"/>
    <n v="0"/>
    <n v="0"/>
    <n v="0"/>
    <n v="0"/>
    <n v="0"/>
    <n v="0"/>
    <n v="0"/>
    <n v="0"/>
    <n v="0"/>
    <n v="0"/>
    <n v="0"/>
    <n v="0"/>
    <n v="0"/>
    <n v="0"/>
    <s v="General Store"/>
    <s v="P04"/>
    <n v="2349"/>
    <x v="2"/>
  </r>
  <r>
    <s v="0P0631070121"/>
    <s v="GSKT,V#6590M-ZEZEZ,KPA209105019009,JPSTL"/>
    <s v="SPARE PARTS; PART NAME:GASKET; MATERIAL:V#6590M-ZEZEZ; DRAWING NUMBER:T0A-393-104:041; ITEM POSITION NUMBER:80; EQUIPMENTNAME:MIXER CYLINDER AND SCREW ASSY; EQUIPMENT MAKE:THE JAPAN STEEL WORKS; MANUFACTURER:THE JAPAN STEEL WORKS; MANUFACTURER PARTNUMBER:KPA2091060190-09"/>
    <d v="2022-03-31T00:00:00"/>
    <s v="SPARE_PARTS"/>
    <x v="2"/>
    <s v="2000"/>
    <s v="CH01"/>
    <s v="EA"/>
    <n v="3"/>
    <n v="76165.03"/>
    <n v="0"/>
    <n v="0"/>
    <n v="76165.03"/>
    <s v="ZSPR"/>
    <n v="0"/>
    <s v=""/>
    <n v="0"/>
    <n v="0"/>
    <s v="ONGC Petro additions Ltd."/>
    <s v="INR"/>
    <n v="0"/>
    <n v="0"/>
    <n v="0"/>
    <n v="0"/>
    <n v="0"/>
    <n v="0"/>
    <n v="0"/>
    <n v="0"/>
    <n v="0"/>
    <n v="0"/>
    <n v="0"/>
    <n v="0"/>
    <n v="0"/>
    <n v="0"/>
    <s v="Chemcial store"/>
    <s v="P04"/>
    <n v="641"/>
    <x v="2"/>
  </r>
  <r>
    <s v="0P4102240859"/>
    <s v="SPARE PART SET,GRAPHITE,H032567,METSO"/>
    <s v="SPARE PARTS; PART NAME:SPARE PART SET; MATERIAL:GRAPHITE; DRAWING NUMBER:F04398; ITEM POSITION NUMBER:063, 065, 066, 069; EQUIPMENTNAME:BALL BLOW DOWN VALVE; EQUIPMENT MAKE:METSO AUTOMATION; EQUIPMENT MODEL:XG10DWTAJ2RXHBDF; ADDITIONAL INFORMATION:XG/MG 10 H_B,D; MANUFACTURER:METSO AUTOMATION; MANUFACTURER PART NUMBER:H032567"/>
    <d v="2017-02-18T00:00:00"/>
    <s v="SPARE_PARTS"/>
    <x v="2"/>
    <s v="2000"/>
    <s v="GS01"/>
    <s v="ST"/>
    <n v="1"/>
    <n v="75955.09"/>
    <n v="0"/>
    <n v="0"/>
    <n v="75955.09"/>
    <s v="ZSPR"/>
    <n v="0"/>
    <s v=""/>
    <n v="0"/>
    <n v="0"/>
    <s v="ONGC Petro additions Ltd."/>
    <s v="INR"/>
    <n v="0"/>
    <n v="0"/>
    <n v="0"/>
    <n v="0"/>
    <n v="0"/>
    <n v="0"/>
    <n v="0"/>
    <n v="0"/>
    <n v="0"/>
    <n v="0"/>
    <n v="0"/>
    <n v="0"/>
    <n v="0"/>
    <n v="0"/>
    <s v="General Store"/>
    <s v="P03"/>
    <n v="2508"/>
    <x v="2"/>
  </r>
  <r>
    <s v="0P4205024266"/>
    <s v="IMPLR,251350663,7,EBARA"/>
    <s v="SPARE PARTS; PART NAME:IMPELLER; EQUIPMENT NAME:N-PIT TRANSFER PUMP; EQUIPMENTMAKE:EBARA; EQUIPMENT MODEL:3LM50-2000/15R / 3LM 50-200/11; ADDITIONALINFORMATION:ITEM CODE:251350663; MANUFACTURER PART NUMBER:7; MANUFACTURER:EBARA"/>
    <d v="2018-02-19T00:00:00"/>
    <m/>
    <x v="2"/>
    <s v="2000"/>
    <s v="CH01"/>
    <s v="EA"/>
    <n v="1"/>
    <n v="75854"/>
    <n v="0"/>
    <n v="0"/>
    <n v="75854"/>
    <s v="ZSPR"/>
    <n v="0"/>
    <s v=""/>
    <n v="0"/>
    <n v="0"/>
    <s v="ONGC Petro additions Ltd."/>
    <s v="INR"/>
    <n v="0"/>
    <n v="0"/>
    <n v="0"/>
    <n v="0"/>
    <n v="0"/>
    <n v="0"/>
    <n v="0"/>
    <n v="0"/>
    <n v="0"/>
    <n v="0"/>
    <n v="0"/>
    <n v="0"/>
    <n v="0"/>
    <n v="0"/>
    <s v="Chemcial store"/>
    <s v="P04"/>
    <n v="2142"/>
    <x v="2"/>
  </r>
  <r>
    <s v="0P0655800083"/>
    <s v="STOP KIT ,RBR,40.065.06,K-TRON"/>
    <s v="SPARE PARTS; PART NAME:STOP KIT ; MATERIAL:RBR; DRAWING NUMBER:62.017.PP; ITEM POSITION NUMBER:3; EQUIPMENT NAME:LOSS-IN-WEIGHTFEEDER; EQUIPMENT MAKE:K-TRON; EQUIPMENT MODEL:SCREW CONVEYER PP LINE; ADDITIONAL INFORMATION:FOR FA77; MANUFACTURER:K-TRON;MANUFACTURER PART NUMBER:40.065.06"/>
    <d v="2022-06-11T00:00:00"/>
    <s v="SPARE_PARTS"/>
    <x v="2"/>
    <s v="2000"/>
    <s v="CH01"/>
    <s v="EA"/>
    <n v="4"/>
    <n v="75628.039999999994"/>
    <n v="0"/>
    <n v="0"/>
    <n v="75628.039999999994"/>
    <s v="ZSPR"/>
    <n v="0"/>
    <s v=""/>
    <n v="0"/>
    <n v="0"/>
    <s v="ONGC Petro additions Ltd."/>
    <s v="INR"/>
    <n v="0"/>
    <n v="0"/>
    <n v="0"/>
    <n v="0"/>
    <n v="0"/>
    <n v="0"/>
    <n v="0"/>
    <n v="0"/>
    <n v="0"/>
    <n v="0"/>
    <n v="0"/>
    <n v="0"/>
    <n v="0"/>
    <n v="0"/>
    <s v="Chemcial store"/>
    <s v="P04"/>
    <n v="569"/>
    <x v="2"/>
  </r>
  <r>
    <s v="0P4205020339"/>
    <s v="CRTG,B5-R4-R,SHIN-NIP"/>
    <s v="SPARE PARTS; PART NAME:CARTRIDGE; MANUFACTURER PART NUMBER:B5-R4-R; MANUFACTURER:SHIN NIPPON MACHINERY CO LTD; EQUIPMENT NAME:BIGPUMP (TURBINE); EQUIPMENT MAKE:SHIN NIPPON MACHINERY CO., LTD; EQUIPMENT MODEL:B5-R4-R; ADDITIONAL INFORMATION:FOR OIL FILTER"/>
    <d v="2020-06-09T00:00:00"/>
    <s v="SPARE_PARTS"/>
    <x v="2"/>
    <s v="2000"/>
    <s v="CH01"/>
    <s v="EA"/>
    <n v="4"/>
    <n v="75366.44"/>
    <n v="0"/>
    <n v="0"/>
    <n v="75366.44"/>
    <s v="ZSPR"/>
    <n v="0"/>
    <s v=""/>
    <n v="0"/>
    <n v="0"/>
    <s v="ONGC Petro additions Ltd."/>
    <s v="INR"/>
    <n v="0"/>
    <n v="0"/>
    <n v="0"/>
    <n v="0"/>
    <n v="0"/>
    <n v="0"/>
    <n v="0"/>
    <n v="0"/>
    <n v="0"/>
    <n v="0"/>
    <n v="0"/>
    <n v="0"/>
    <n v="0"/>
    <n v="0"/>
    <s v="Chemcial store"/>
    <s v="P04"/>
    <n v="1301"/>
    <x v="2"/>
  </r>
  <r>
    <s v="0P4102206215"/>
    <s v="PLG 21K,011479195-596-0000,DRES-MSL"/>
    <s v="SPARE PARTS; PART NAME:PLUG 21K; EQUIPMENT NAME:CONTROL VALVE; EQUIPMENTMAKE:DRESSER MASONEILAN; ADDITIONAL INFORMATION:I-12-104528-004-1; MANUFACTURERPART NUMBER:011479195-596-0000; MANUFACTURER:DRESSER MASONEILAN; 1 600 CV 6 EQ%.500 DIAMETER; EQUIPMENT CODE:1300023907"/>
    <d v="2022-04-16T00:00:00"/>
    <s v="SPARE_PARTS"/>
    <x v="2"/>
    <s v="2000"/>
    <s v="SP01"/>
    <s v="EA"/>
    <n v="1"/>
    <n v="75260.850000000006"/>
    <n v="0"/>
    <n v="0"/>
    <n v="75260.850000000006"/>
    <s v="ZSPR"/>
    <n v="0"/>
    <s v=""/>
    <n v="0"/>
    <n v="0"/>
    <s v="ONGC Petro additions Ltd."/>
    <s v="INR"/>
    <n v="0"/>
    <n v="0"/>
    <n v="0"/>
    <n v="0"/>
    <n v="0"/>
    <n v="0"/>
    <n v="0"/>
    <n v="0"/>
    <n v="0"/>
    <n v="0"/>
    <n v="0"/>
    <n v="0"/>
    <n v="0"/>
    <n v="0"/>
    <s v="Shutdown Plan Mt"/>
    <s v="P03"/>
    <n v="625"/>
    <x v="2"/>
  </r>
  <r>
    <s v="0T1762100186"/>
    <s v="FLG,BL,24IN,CL600,RF,CS,A105"/>
    <s v="BLIND PIPE FLANGES; MAT:CARBON STEEL; MAT, SPEC:ASTM A105; FACING, FLANGE:RAISEDFACE; FINISH, FLANGE FACING:125AARH; PRESSURE DESIGNATION:CLASS 600; SIZE:24 IN"/>
    <d v="2023-04-08T00:00:00"/>
    <s v="BL_PI_FLANGES1"/>
    <x v="2"/>
    <s v="2000"/>
    <s v="SP01"/>
    <s v="EA"/>
    <n v="1"/>
    <n v="74880"/>
    <n v="0"/>
    <n v="0"/>
    <n v="74880"/>
    <s v="ZSTO"/>
    <n v="0"/>
    <s v=""/>
    <n v="0"/>
    <n v="0"/>
    <s v="ONGC Petro additions Ltd."/>
    <s v="INR"/>
    <n v="0"/>
    <n v="0"/>
    <n v="0"/>
    <n v="0"/>
    <n v="0"/>
    <n v="0"/>
    <n v="0"/>
    <n v="0"/>
    <n v="0"/>
    <n v="0"/>
    <n v="0"/>
    <n v="0"/>
    <n v="0"/>
    <n v="0"/>
    <s v="Shutdown Plan Mt"/>
    <s v="S06"/>
    <n v="268"/>
    <x v="1"/>
  </r>
  <r>
    <s v="0P5270020184"/>
    <s v="SEAL RING,PEEK,3CS0080003-P7,KOSOKENT"/>
    <s v="SPARE PARTS; PART NAME:SEAL RING; MATERIAL:PEEK; EQUIPMENT NAME:VALVE; EQUIPMENT MAKE:KENT INTROL; MANUFACTURER:KENT INTROL;MANUFACTURER PART NUMBER:3CS0080003-P7"/>
    <d v="2018-01-09T00:00:00"/>
    <s v="SPARE_PARTS"/>
    <x v="2"/>
    <s v="2000"/>
    <s v="GS01"/>
    <s v="EA"/>
    <n v="1"/>
    <n v="74667.429999999993"/>
    <n v="0"/>
    <n v="0"/>
    <n v="74667.429999999993"/>
    <s v="ZSPR"/>
    <n v="0"/>
    <s v=""/>
    <n v="0"/>
    <n v="0"/>
    <s v="ONGC Petro additions Ltd."/>
    <s v="INR"/>
    <n v="0"/>
    <n v="0"/>
    <n v="0"/>
    <n v="0"/>
    <n v="0"/>
    <n v="0"/>
    <n v="0"/>
    <n v="0"/>
    <n v="0"/>
    <n v="0"/>
    <n v="0"/>
    <n v="0"/>
    <n v="0"/>
    <n v="0"/>
    <s v="General Store"/>
    <s v="P03"/>
    <n v="2183"/>
    <x v="2"/>
  </r>
  <r>
    <s v="0P4205020235"/>
    <s v="BSHG,3MS-47084,47085/2050,SHIN-NIP"/>
    <s v="SPARE PARTS; PART NAME:BUSHING; MANUFACTURER PART NUMBER:3MS-47084, 47085/2050; MANUFACTURER:SHIN NIPPON MACHINERY CO LTD;MATERIAL:SUS 403; DRAWING NUMBER:3MS-47084, 47085; ITEM POSITION NUMBER:2050; EQUIPMENT NAME:BIG PUMP; EQUIPMENT MAKE:SHIN NIPPONMACHINERY CO., LTD; EQUIPMENT MODEL:8 BTBF-11; EQUIPMENT MODEL:8 BTBF-11; ADDITIONAL INFORMATION:PACKING BOX, RADIAL; EQUIPMENTMANUFACTURER PART NO: 2050; CONTRACTOR DOCUMENT NUMBER: MGA102-D-DS-00073, 00084"/>
    <d v="2017-07-25T00:00:00"/>
    <s v="SPARE_PARTS"/>
    <x v="2"/>
    <s v="2000"/>
    <s v="CH01"/>
    <s v="EA"/>
    <n v="2"/>
    <n v="74496"/>
    <n v="0"/>
    <n v="0"/>
    <n v="74496"/>
    <s v="ZSPR"/>
    <n v="0"/>
    <s v=""/>
    <n v="0"/>
    <n v="0"/>
    <s v="ONGC Petro additions Ltd."/>
    <s v="INR"/>
    <n v="0"/>
    <n v="0"/>
    <n v="0"/>
    <n v="0"/>
    <n v="0"/>
    <n v="0"/>
    <n v="0"/>
    <n v="0"/>
    <n v="0"/>
    <n v="0"/>
    <n v="0"/>
    <n v="0"/>
    <n v="0"/>
    <n v="0"/>
    <s v="Chemcial store"/>
    <s v="P04"/>
    <n v="2351"/>
    <x v="2"/>
  </r>
  <r>
    <s v="0P4205020236"/>
    <s v="BSHG,3PS-47084,47085/2060,SHIN-NIP"/>
    <s v="SPARE PARTS; PART NAME:BUSHING; MANUFACTURER PART NUMBER:3PS-47084, 47085/2060; MANUFACTURER:SHIN NIPPON MACHINERY CO LTD;MATERIAL:SUS 403; DRAWING NUMBER:3PS-47084, 47085; ITEM POSITION NUMBER:2060; EQUIPMENT NAME:BIG PUMP; EQUIPMENT MAKE:SHIN NIPPONMACHINERY CO., LTD; EQUIPMENT MODEL:8 BTBF-11; EQUIPMENT MODEL:8 BTBF-11; ADDITIONAL INFORMATION:PACKING BOX, THRUST; EQUIPMENTMANUFACTURER PART NO: 2060; CONTRACTOR DOCUMENT NUMBER: MGA102-D-DS-00073, 00084"/>
    <d v="2017-07-25T00:00:00"/>
    <s v="SPARE_PARTS"/>
    <x v="2"/>
    <s v="2000"/>
    <s v="CH01"/>
    <s v="EA"/>
    <n v="2"/>
    <n v="74496"/>
    <n v="0"/>
    <n v="0"/>
    <n v="74496"/>
    <s v="ZSPR"/>
    <n v="0"/>
    <s v=""/>
    <n v="0"/>
    <n v="0"/>
    <s v="ONGC Petro additions Ltd."/>
    <s v="INR"/>
    <n v="0"/>
    <n v="0"/>
    <n v="0"/>
    <n v="0"/>
    <n v="0"/>
    <n v="0"/>
    <n v="0"/>
    <n v="0"/>
    <n v="0"/>
    <n v="0"/>
    <n v="0"/>
    <n v="0"/>
    <n v="0"/>
    <n v="0"/>
    <s v="Chemcial store"/>
    <s v="P04"/>
    <n v="2351"/>
    <x v="2"/>
  </r>
  <r>
    <s v="0P4205020278"/>
    <s v="SLV,PRESS RED,3PS-47091/194,SHIN-NIP"/>
    <s v="SPARE PARTS; PART NAME:SLEEVE, PRESSURE REDUCING; MANUFACTURER PART NUMBER:3PS-47091/194; MANUFACTURER:SHIN NIPPON MACHINERY COLTD; MATERIAL:SUS 420 J2; DRAWING NUMBER:3PS-47091; ITEM POSITION NUMBER:194; EQUIPMENT NAME:CENTRIFUGAL PUMP; EQUIPMENT MAKE:SHINNIPPON MACHINERY CO., LTD; EQUIPMENT MODEL:8/1526 HTB -9ST; EQUIPMENT MANUFACTURER PART NO: 194; CONTRACTOR DOCUMENT NUMBER:MGA108-D-DR-00021"/>
    <d v="2017-07-25T00:00:00"/>
    <s v="SPARE_PARTS"/>
    <x v="2"/>
    <s v="2000"/>
    <s v="CH01"/>
    <s v="EA"/>
    <n v="2"/>
    <n v="74496"/>
    <n v="0"/>
    <n v="0"/>
    <n v="74496"/>
    <s v="ZSPR"/>
    <n v="0"/>
    <s v=""/>
    <n v="0"/>
    <n v="0"/>
    <s v="ONGC Petro additions Ltd."/>
    <s v="INR"/>
    <n v="0"/>
    <n v="0"/>
    <n v="0"/>
    <n v="0"/>
    <n v="0"/>
    <n v="0"/>
    <n v="0"/>
    <n v="0"/>
    <n v="0"/>
    <n v="0"/>
    <n v="0"/>
    <n v="0"/>
    <n v="0"/>
    <n v="0"/>
    <s v="Chemcial store"/>
    <s v="P04"/>
    <n v="2351"/>
    <x v="2"/>
  </r>
  <r>
    <s v="0P4205020284"/>
    <s v="SLV,PRESS RED,3PS-47092/194,SHIN-NIP"/>
    <s v="SPARE PARTS; PART NAME:SLEEVE, PRESSURE REDUCING; MANUFACTURER PART NUMBER:3PS-47092/194; MANUFACTURER:SHIN NIPPON MACHINERY COLTD; MATERIAL:SUS 420 J2; DRAWING NUMBER:3PS-47092; ITEM POSITION NUMBER:194; EQUIPMENT NAME:CENTRIFUGAL PUMP; EQUIPMENT MAKE:SHINNIPPON MACHINERY CO., LTD; EQUIPMENT MODEL:8/1524 HTB-8ST; EQUIPMENT MANUFACTURER PART NO: 194; CONTRACTOR DOCUMENT NUMBER:MGA108-D-DS-00031"/>
    <d v="2017-07-25T00:00:00"/>
    <s v="SPARE_PARTS"/>
    <x v="2"/>
    <s v="2000"/>
    <s v="CH01"/>
    <s v="EA"/>
    <n v="2"/>
    <n v="74496"/>
    <n v="0"/>
    <n v="0"/>
    <n v="74496"/>
    <s v="ZSPR"/>
    <n v="0"/>
    <s v=""/>
    <n v="0"/>
    <n v="0"/>
    <s v="ONGC Petro additions Ltd."/>
    <s v="INR"/>
    <n v="0"/>
    <n v="0"/>
    <n v="0"/>
    <n v="0"/>
    <n v="0"/>
    <n v="0"/>
    <n v="0"/>
    <n v="0"/>
    <n v="0"/>
    <n v="0"/>
    <n v="0"/>
    <n v="0"/>
    <n v="0"/>
    <n v="0"/>
    <s v="Chemcial store"/>
    <s v="P04"/>
    <n v="2351"/>
    <x v="2"/>
  </r>
  <r>
    <s v="0P4205030045"/>
    <s v="GSKT,HD,3PS-47078,47079/618,SHIN-NIP"/>
    <s v="SPARE PARTS; PART NAME:GASKET, HEAD; MANUFACTURER PART NUMBER:3PS-47078, 47079/618; MANUFACTURER:SHIN NIPPON MACHINERY CO LTD;MATERIAL:SUS 304 / GRAFOIL; DRAWING NUMBER:3PS-47078, 47079; ITEM POSITION NUMBER:618; EQUIPMENT NAME:BIG PUMP; EQUIPMENT MAKE:SHINNIPPON MACHINERY CO., LTD; EQUIPMENT MODEL:4-0/4578 HDV; EQUIPMENT MODEL:40/4578 HDV; EQUIPMENT MANUFACTURER PART NO: 618;CONTRACTOR DOCUMENT NUMBER: MGA102-D-DS-00011, 00021"/>
    <d v="2023-01-04T00:00:00"/>
    <s v="SPARE_PARTS"/>
    <x v="2"/>
    <s v="2000"/>
    <s v="CH01"/>
    <s v="EA"/>
    <n v="2"/>
    <n v="74496"/>
    <n v="0"/>
    <n v="0"/>
    <n v="74496"/>
    <s v="ZSPR"/>
    <n v="0"/>
    <s v=""/>
    <n v="0"/>
    <n v="0"/>
    <s v="ONGC Petro additions Ltd."/>
    <s v="INR"/>
    <n v="0"/>
    <n v="0"/>
    <n v="0"/>
    <n v="0"/>
    <n v="0"/>
    <n v="0"/>
    <n v="0"/>
    <n v="0"/>
    <n v="0"/>
    <n v="0"/>
    <n v="0"/>
    <n v="0"/>
    <n v="0"/>
    <n v="0"/>
    <s v="Chemcial store"/>
    <s v="P04"/>
    <n v="362"/>
    <x v="2"/>
  </r>
  <r>
    <s v="0P4205030074"/>
    <s v="GSKT,HD,SUS304,3PS-47083/618,SHIN-NIP"/>
    <s v="SPARE PARTS; PART NAME:GASKET, HEAD; MANUFACTURER PART NUMBER:3PS-47083/618; MANUFACTURER:SHIN NIPPON MACHINERY CO LTD;MATERIAL:SUS 304 / GRAFOIL; DRAWING NUMBER:3PS-47083; ITEM POSITION NUMBER:618; EQUIPMENT NAME:BIG PUMP; EQUIPMENT MAKE:SHIN NIPPONMATERIAL:SUS 304 / GRAFOIL; DRAWING NUMBER:3PS-47083; ITEM POSITION NUMBER:618; EQUIPMENT NAME:BIG PUMP; EQUIPMENT MAKE:SHIN NIPPONMACHINERY CO., LTD; EQUIPMENT MODEL:45/5078 HDV; EQUIPMENT MANUFACTURER PART NO: 618; CONTRACTOR DOCUMENT NUMBER: MGA102-D-DS-00061"/>
    <d v="2017-07-25T00:00:00"/>
    <s v="SPARE_PARTS"/>
    <x v="2"/>
    <s v="2000"/>
    <s v="CH01"/>
    <s v="EA"/>
    <n v="2"/>
    <n v="74496"/>
    <n v="0"/>
    <n v="0"/>
    <n v="74496"/>
    <s v="ZSPR"/>
    <n v="0"/>
    <s v=""/>
    <n v="0"/>
    <n v="0"/>
    <s v="ONGC Petro additions Ltd."/>
    <s v="INR"/>
    <n v="0"/>
    <n v="0"/>
    <n v="0"/>
    <n v="0"/>
    <n v="0"/>
    <n v="0"/>
    <n v="0"/>
    <n v="0"/>
    <n v="0"/>
    <n v="0"/>
    <n v="0"/>
    <n v="0"/>
    <n v="0"/>
    <n v="0"/>
    <s v="Chemcial store"/>
    <s v="P04"/>
    <n v="2351"/>
    <x v="2"/>
  </r>
  <r>
    <s v="0P4205030080"/>
    <s v="GSKT,INR HD,3PS-47083/715,SHIN-NIP"/>
    <s v="SPARE PARTS; PART NAME:GASKET, INNER HEAD; MANUFACTURER PART NUMBER:3PS-47083/715; MANUFACTURER:SHIN NIPPON MACHINERY CO LTD;MATERIAL:SUS 304 / GRAFOIL; DRAWING NUMBER:3PS-47083; ITEM POSITION NUMBER:715; EQUIPMENT NAME:BIG PUMP; EQUIPMENT MAKE:SHIN NIPPONMACHINERY CO., LTD; EQUIPMENT MODEL:45/5078 HDV; EQUIPMENT MANUFACTURER PART NO: 715; CONTRACTOR DOCUMENT NUMBER: MGA102-D-DS-00061"/>
    <d v="2017-07-25T00:00:00"/>
    <s v="SPARE_PARTS"/>
    <x v="2"/>
    <s v="2000"/>
    <s v="CH01"/>
    <s v="EA"/>
    <n v="2"/>
    <n v="74496"/>
    <n v="0"/>
    <n v="0"/>
    <n v="74496"/>
    <s v="ZSPR"/>
    <n v="0"/>
    <s v=""/>
    <n v="0"/>
    <n v="0"/>
    <s v="ONGC Petro additions Ltd."/>
    <s v="INR"/>
    <n v="0"/>
    <n v="0"/>
    <n v="0"/>
    <n v="0"/>
    <n v="0"/>
    <n v="0"/>
    <n v="0"/>
    <n v="0"/>
    <n v="0"/>
    <n v="0"/>
    <n v="0"/>
    <n v="0"/>
    <n v="0"/>
    <n v="0"/>
    <s v="Chemcial store"/>
    <s v="P04"/>
    <n v="2351"/>
    <x v="2"/>
  </r>
  <r>
    <s v="0P4205030084"/>
    <s v="WEAR RING,3PS-47084,47085/3021,SHIN-NIP"/>
    <s v="SPARE PARTS; PART NAME:WEAR RING; MANUFACTURER PART NUMBER:3PS-47084, 47085/3021; MANUFACTURER:SHIN NIPPON MACHINERY CO LTD;MATERIAL:SUS 420 J2; DRAWING NUMBER:3PS-47084, 47085; ITEM POSITION NUMBER:3021; EQUIPMENT NAME:BIG PUMP; EQUIPMENT MAKE:SHINNIPPON MACHINERY CO., LTD; EQUIPMENT MODEL:8 BTBF-11; EQUIPMENT MODEL:8 BTBF-11; ADDITIONAL INFORMATION:IMPELLER, SUCTION;EQUIPMENT MANUFACTURER PART NO: 3021; CONTRACTOR DOCUMENT NUMBER: MGA102-D-DS-00073, 00084"/>
    <d v="2017-07-25T00:00:00"/>
    <s v="SPARE_PARTS"/>
    <x v="2"/>
    <s v="2000"/>
    <s v="CH01"/>
    <s v="EA"/>
    <n v="2"/>
    <n v="74496"/>
    <n v="0"/>
    <n v="0"/>
    <n v="74496"/>
    <s v="ZSPR"/>
    <n v="0"/>
    <s v=""/>
    <n v="0"/>
    <n v="0"/>
    <s v="ONGC Petro additions Ltd."/>
    <s v="INR"/>
    <n v="0"/>
    <n v="0"/>
    <n v="0"/>
    <n v="0"/>
    <n v="0"/>
    <n v="0"/>
    <n v="0"/>
    <n v="0"/>
    <n v="0"/>
    <n v="0"/>
    <n v="0"/>
    <n v="0"/>
    <n v="0"/>
    <n v="0"/>
    <s v="Chemcial store"/>
    <s v="P04"/>
    <n v="2351"/>
    <x v="2"/>
  </r>
  <r>
    <s v="0P4205030135"/>
    <s v="GSKT,CASE,NASB,3PS-47091/618,SHIN-NIP"/>
    <s v="SPARE PARTS; PART NAME:GASKET, CASE; MANUFACTURER PART NUMBER:3PS-47091/618; MANUFACTURER:SHIN NIPPON MACHINERY CO LTD;MATERIAL:NON-ASBESTOS; DRAWING NUMBER:3PS-47091; ITEM POSITION NUMBER:618; EQUIPMENT NAME:CENTRIFUGAL PUMP; EQUIPMENT MAKE:SHINNIPPON MACHINERY CO., LTD; EQUIPMENT MODEL:8/1526 HTB -9ST; EQUIPMENT MANUFACTURER PART NO: 618; CONTRACTOR DOCUMENT NUMBER:MGA108-D-DR-00021"/>
    <d v="2017-07-25T00:00:00"/>
    <s v="SPARE_PARTS"/>
    <x v="2"/>
    <s v="2000"/>
    <s v="CH01"/>
    <s v="EA"/>
    <n v="2"/>
    <n v="74496"/>
    <n v="0"/>
    <n v="0"/>
    <n v="74496"/>
    <s v="ZSPR"/>
    <n v="0"/>
    <s v=""/>
    <n v="0"/>
    <n v="0"/>
    <s v="ONGC Petro additions Ltd."/>
    <s v="INR"/>
    <n v="0"/>
    <n v="0"/>
    <n v="0"/>
    <n v="0"/>
    <n v="0"/>
    <n v="0"/>
    <n v="0"/>
    <n v="0"/>
    <n v="0"/>
    <n v="0"/>
    <n v="0"/>
    <n v="0"/>
    <n v="0"/>
    <n v="0"/>
    <s v="Chemcial store"/>
    <s v="P04"/>
    <n v="2351"/>
    <x v="2"/>
  </r>
  <r>
    <s v="0P4120050022"/>
    <s v="TRMTR,DP,EJA110E-FMS5G+,YOKOGAWA"/>
    <s v="ELECTRONIC D/P TRANSMITTERS; COMMUNICATION PROTOCOL (SMART):FOUNDATION FIELDBUS; OPTION, METER:LCD DISPLAY; OPTION,MOUNTING:BRACKET; SPAN LIMITS:10 TO 1000 MBAR; MANUFACTURER:YOKOGAWA ELECTRIC; MODEL:EJA110E; WETTED PART MATERIAL:COVER FLANGE &amp;PROCESS CONNECTOR:ASTM CF08M; MAT, CAPSULE:HASTELLOY C-276 (DIAPHRAGM); MAT, OTHER:STAINLESS STEEL F316; MAT, CAPSULE GASKET:TEFLONCOATED STAINLESS STEEL 316L;  INSTALLATION:HORIZONTAL IMPULSE PIPING TYPE, LEFT SIDE HIGH PRESSURE; DIGITAL INDICATOR; MAT,MOUNTING:SUS 304; 2 IN PIPE MOUNTING FLAT TYPE; MANUFACTURER PART NUMBER: EJA110E-FMS5G-917DB/FS15/D3 + T type 3 way manifold ofSS316; ELECTRICAL CONNECTION:1/2 IN NPT, TWO ELECTRICAL CONNECTON AND A BLIND PLUG; PROCESS CONNECTION (MANIFOLD):1/2 IN NPTF;CERTIFICATES: (1) FM INTRINSICALLY SAFE AND NONINCENDIVE APPROVAL (3)CCE CERTICATION (PESO)"/>
    <d v="2018-07-20T00:00:00"/>
    <s v="EL_DI_TRANSMITTERS"/>
    <x v="4"/>
    <s v="2000"/>
    <s v="GS01"/>
    <s v="EA"/>
    <n v="1"/>
    <n v="74367.72"/>
    <n v="0"/>
    <n v="0"/>
    <n v="74367.72"/>
    <s v="ZSPR"/>
    <n v="0"/>
    <s v=""/>
    <n v="0"/>
    <n v="0"/>
    <s v="ONGC Petro additions Ltd."/>
    <s v="INR"/>
    <n v="0"/>
    <n v="0"/>
    <n v="0"/>
    <n v="0"/>
    <n v="0"/>
    <n v="0"/>
    <n v="0"/>
    <n v="0"/>
    <n v="0"/>
    <n v="0"/>
    <n v="0"/>
    <n v="0"/>
    <n v="0"/>
    <n v="0"/>
    <s v="General Store"/>
    <s v="P03"/>
    <n v="1991"/>
    <x v="2"/>
  </r>
  <r>
    <s v="0P4102201384"/>
    <s v="PLG STEM,S/A,478552615999,MIL"/>
    <s v="SPARE PARTS; PART NAME:PLUG STEM; ADDITIONAL INFORMATION:S/A; MANUFACTURER:MIL CONTROLS LIMITED; MANUFACTURER PARTNUMBER:478552615999"/>
    <d v="2017-08-28T00:00:00"/>
    <s v="SPARE_PARTS"/>
    <x v="2"/>
    <s v="2000"/>
    <s v="GS01"/>
    <s v="EA"/>
    <n v="1"/>
    <n v="74259"/>
    <n v="0"/>
    <n v="0"/>
    <n v="74259"/>
    <s v="ZSPR"/>
    <n v="0"/>
    <s v=""/>
    <n v="0"/>
    <n v="0"/>
    <s v="ONGC Petro additions Ltd."/>
    <s v="INR"/>
    <n v="0"/>
    <n v="0"/>
    <n v="0"/>
    <n v="0"/>
    <n v="0"/>
    <n v="0"/>
    <n v="0"/>
    <n v="0"/>
    <n v="0"/>
    <n v="0"/>
    <n v="0"/>
    <n v="0"/>
    <n v="0"/>
    <n v="0"/>
    <s v="General Store"/>
    <s v="P03"/>
    <n v="2317"/>
    <x v="2"/>
  </r>
  <r>
    <s v="0P1149010532"/>
    <s v="CT,500/1A,15VA,CL.PS,ECTAGAM0C+,SCHNE-EL"/>
    <s v="TRANSFORMERS; TYPE:CURRENT; MANUFACTURER:SCHNEIDER ELECTRIC; MANUFACTURER PART NUMBER:ECT-A-GAM0C-005; SHORT TIME CURRENT:40 KA/1SEC; CORE:SINGLE; CURRENT RATIO:500/1 A; BURDEN:15 VA; CLASS:PS; TYPE:GWP6/1; FOR HWX SWITCHGEAR, 7306043444"/>
    <d v="2016-06-07T00:00:00"/>
    <s v="TRANSFORMERS"/>
    <x v="4"/>
    <s v="2000"/>
    <s v="GS01"/>
    <s v="EA"/>
    <n v="3"/>
    <n v="74225.97"/>
    <n v="0"/>
    <n v="0"/>
    <n v="74225.97"/>
    <s v="ZSPR"/>
    <n v="0"/>
    <s v=""/>
    <n v="0"/>
    <n v="0"/>
    <s v="ONGC Petro additions Ltd."/>
    <s v="INR"/>
    <n v="0"/>
    <n v="0"/>
    <n v="0"/>
    <n v="0"/>
    <n v="0"/>
    <n v="0"/>
    <n v="0"/>
    <n v="0"/>
    <n v="0"/>
    <n v="0"/>
    <n v="0"/>
    <n v="0"/>
    <n v="0"/>
    <n v="0"/>
    <s v="General Store"/>
    <s v="P01"/>
    <n v="2764"/>
    <x v="2"/>
  </r>
  <r>
    <s v="0P4165010133"/>
    <s v="THERMO PAD,B409,RA COIL,F/PC1-1"/>
    <s v="SPARE PARTS; PART NAME:THERMO PAD; MATERIAL:ASTM B409 UNS NO8810; DRAWINGNUMBER:AD-11-B-ZE 6100.002; ITEM POSITION NUMBER:9260002; EQUIPMENT NAME:FURNACERADIANT COIL; EQUIPMENT MODEL:PC1-1; ADDITIONAL INFORMATION:TRANSFER LINEW/THERMOCOUPLE"/>
    <d v="2023-03-06T00:00:00"/>
    <s v="SPARE_PARTS"/>
    <x v="2"/>
    <s v="2000"/>
    <s v="GS01"/>
    <s v="EA"/>
    <n v="4"/>
    <n v="74110.55"/>
    <n v="0"/>
    <n v="0"/>
    <n v="74110.55"/>
    <s v="ZSPR"/>
    <n v="0"/>
    <s v=""/>
    <n v="0"/>
    <n v="0"/>
    <s v="ONGC Petro additions Ltd."/>
    <s v="INR"/>
    <n v="0"/>
    <n v="0"/>
    <n v="0"/>
    <n v="0"/>
    <n v="0"/>
    <n v="0"/>
    <n v="0"/>
    <n v="0"/>
    <n v="0"/>
    <n v="0"/>
    <n v="0"/>
    <n v="0"/>
    <n v="0"/>
    <n v="0"/>
    <s v="General Store"/>
    <s v="P04"/>
    <n v="301"/>
    <x v="2"/>
  </r>
  <r>
    <s v="0P4100980619"/>
    <s v="FILAMENT BRD,US2-2021016-002,SIEMENS"/>
    <s v="SPARE PARTS; PART NAME:FILAMENT BOARD; EQUIPMENT NAME:GAS CHROMATOGRAPHY; EQUIPMENT MAKE:SIEMENS; ADDITIONAL INFORMATION:GOLD PLATED ELEMENTS; MANUFACTURER PART NUMBER:US2-2021016-002; MANUFACTURER:SIEMENS"/>
    <d v="2018-07-31T00:00:00"/>
    <s v="SPARE_PARTS"/>
    <x v="2"/>
    <s v="2000"/>
    <s v="CH01"/>
    <s v="EA"/>
    <n v="1"/>
    <n v="73937.600000000006"/>
    <n v="0"/>
    <n v="0"/>
    <n v="73937.600000000006"/>
    <s v="ZSPR"/>
    <n v="0"/>
    <s v=""/>
    <n v="0"/>
    <n v="0"/>
    <s v="ONGC Petro additions Ltd."/>
    <s v="INR"/>
    <n v="0"/>
    <n v="0"/>
    <n v="0"/>
    <n v="0"/>
    <n v="0"/>
    <n v="0"/>
    <n v="0"/>
    <n v="0"/>
    <n v="0"/>
    <n v="0"/>
    <n v="0"/>
    <n v="0"/>
    <n v="0"/>
    <n v="0"/>
    <s v="Chemcial store"/>
    <s v="P03"/>
    <n v="1980"/>
    <x v="2"/>
  </r>
  <r>
    <s v="0P4100980619"/>
    <s v="FILAMENT BRD,US2-2021016-002,SIEMENS"/>
    <s v="SPARE PARTS; PART NAME:FILAMENT BOARD; EQUIPMENT NAME:GAS CHROMATOGRAPHY; EQUIPMENT MAKE:SIEMENS; ADDITIONAL INFORMATION:GOLD PLATED ELEMENTS; MANUFACTURER PART NUMBER:US2-2021016-002; MANUFACTURER:SIEMENS"/>
    <d v="2018-07-31T00:00:00"/>
    <s v="SPARE_PARTS"/>
    <x v="2"/>
    <s v="2000"/>
    <s v="GS01"/>
    <s v="EA"/>
    <n v="1"/>
    <n v="73937.600000000006"/>
    <n v="0"/>
    <n v="0"/>
    <n v="73937.600000000006"/>
    <s v="ZSPR"/>
    <n v="0"/>
    <s v=""/>
    <n v="0"/>
    <n v="0"/>
    <s v="ONGC Petro additions Ltd."/>
    <s v="INR"/>
    <n v="0"/>
    <n v="0"/>
    <n v="0"/>
    <n v="0"/>
    <n v="0"/>
    <n v="0"/>
    <n v="0"/>
    <n v="0"/>
    <n v="0"/>
    <n v="0"/>
    <n v="0"/>
    <n v="0"/>
    <n v="0"/>
    <n v="0"/>
    <s v="General Store"/>
    <s v="P03"/>
    <n v="1980"/>
    <x v="2"/>
  </r>
  <r>
    <s v="0P4102205206"/>
    <s v="PLUG,200625184-163H0000,DRES-MSL"/>
    <s v="SPARE PARTS; PART NAME:PLUG; MATERIAL:SUS316; EQUIPMENT NAME:CONTROL VALVE;EQUIPMENT MAKE:DRESSER MASONEILAN; EQUIPMENT MODEL:535C; MANUFACTURER PARTNUMBER:200625184-163H0000; MANUFACTURER:DRESSER MASONEILAN"/>
    <d v="2022-08-23T00:00:00"/>
    <s v="SPARE_PARTS"/>
    <x v="2"/>
    <s v="2000"/>
    <s v="SP01"/>
    <s v="EA"/>
    <n v="4"/>
    <n v="73785.600000000006"/>
    <n v="0"/>
    <n v="0"/>
    <n v="73785.600000000006"/>
    <s v="ZSPR"/>
    <n v="0"/>
    <s v=""/>
    <n v="0"/>
    <n v="0"/>
    <s v="ONGC Petro additions Ltd."/>
    <s v="INR"/>
    <n v="0"/>
    <n v="0"/>
    <n v="0"/>
    <n v="0"/>
    <n v="0"/>
    <n v="0"/>
    <n v="0"/>
    <n v="0"/>
    <n v="0"/>
    <n v="0"/>
    <n v="0"/>
    <n v="0"/>
    <n v="0"/>
    <n v="0"/>
    <s v="Shutdown Plan Mt"/>
    <s v="P03"/>
    <n v="496"/>
    <x v="2"/>
  </r>
  <r>
    <s v="0P1005010795"/>
    <s v="TERM CONNR,F/MOT,190KW,BHEL"/>
    <s v="SPARE PARTS; PART NAME:TERMINAL CONNECTOR; EQUIPMENT NAME:HT MOTOR; EQUIPMENT MAKE:BHARAT HEAVY ELECTRICAL; MANUFACTURER:BHARATHEAVY ELECTRICAL; FOR MOTOR; SPEED:1480 / 988 / 372 / 1482 / 1480 / 1481 RPM; FRAME SIZE:1MA7502-4 / 1MA7560-6 / 1SJ7712-9 /1MA7560-4 / 1MA7500-4 / 1MA7560-4; VOLTAGE RATING:6.6 KV; POWER RATING:190 / 260 / 550 / 300 / 180 / 375 KW; SERIAL NUMBER:49220 A410-31-01, 49220 A 410-31-02, 49220 A 410-21-01, 49220 A 410-21-02, 40023 A 421-11-01, 40023 A 421-11-02, 49220 A 410-11-01, 49220A 410-11-02, 40128 A 410-21-01, 40128 A 410-21-02, 40128 A 410-11-01,02, 40128 A 410-11-02"/>
    <d v="2017-03-18T00:00:00"/>
    <s v="SPARE_PARTS"/>
    <x v="4"/>
    <s v="2000"/>
    <s v="GS01"/>
    <s v="EA"/>
    <n v="6"/>
    <n v="73770.48"/>
    <n v="0"/>
    <n v="0"/>
    <n v="73770.48"/>
    <s v="ZSPR"/>
    <n v="0"/>
    <s v=""/>
    <n v="0"/>
    <n v="0"/>
    <s v="ONGC Petro additions Ltd."/>
    <s v="INR"/>
    <n v="0"/>
    <n v="0"/>
    <n v="0"/>
    <n v="0"/>
    <n v="0"/>
    <n v="0"/>
    <n v="0"/>
    <n v="0"/>
    <n v="0"/>
    <n v="0"/>
    <n v="0"/>
    <n v="0"/>
    <n v="0"/>
    <n v="0"/>
    <s v="General Store"/>
    <s v="P01"/>
    <n v="2480"/>
    <x v="2"/>
  </r>
  <r>
    <s v="0P4100980021"/>
    <s v="PWR ENTRY&amp;CTRL MDL,US22021789001,SIEMENS"/>
    <s v="SPARE PARTS; PART NAME:POWER ENTRY AND; PART NAME:CONTROL MODULE 2; DRAWING NUMBER:M 1; EQUIPMENT NAME:HDPE ANALYSER; EQUIPMENTMAKE:SIEMENS; ADDITIONAL INFORMATION:FOR BOTTOM CONTROLLER BOARD; MANUFACTURER:SIEMENS; MANUFACTURER PART NUMBER:US2-2021789-001;SUB ASSEMBLY:POWER ENTRY AND CONTROL MODULE PECM; WITH TEMPERATURE, AND SOLENOID VALVE CONTROL MODULE CONTROL"/>
    <d v="2018-03-30T00:00:00"/>
    <s v="SPARE_PARTS"/>
    <x v="2"/>
    <s v="2000"/>
    <s v="CH01"/>
    <s v="EA"/>
    <n v="1"/>
    <n v="73738.36"/>
    <n v="0"/>
    <n v="0"/>
    <n v="73738.36"/>
    <s v="ZSPR"/>
    <n v="0"/>
    <s v=""/>
    <n v="0"/>
    <n v="0"/>
    <s v="ONGC Petro additions Ltd."/>
    <s v="INR"/>
    <n v="0"/>
    <n v="0"/>
    <n v="0"/>
    <n v="0"/>
    <n v="0"/>
    <n v="0"/>
    <n v="0"/>
    <n v="0"/>
    <n v="0"/>
    <n v="0"/>
    <n v="0"/>
    <n v="0"/>
    <n v="0"/>
    <n v="0"/>
    <s v="Chemcial store"/>
    <s v="P03"/>
    <n v="2103"/>
    <x v="2"/>
  </r>
  <r>
    <s v="0P4100980021"/>
    <s v="PWR ENTRY&amp;CTRL MDL,US22021789001,SIEMENS"/>
    <s v="SPARE PARTS; PART NAME:POWER ENTRY AND; PART NAME:CONTROL MODULE 2; DRAWING NUMBER:M 1; EQUIPMENT NAME:HDPE ANALYSER; EQUIPMENTMAKE:SIEMENS; ADDITIONAL INFORMATION:FOR BOTTOM CONTROLLER BOARD; MANUFACTURER:SIEMENS; MANUFACTURER PART NUMBER:US2-2021789-001;SUB ASSEMBLY:POWER ENTRY AND CONTROL MODULE PECM; WITH TEMPERATURE, AND SOLENOID VALVE CONTROL MODULE CONTROL"/>
    <d v="2018-03-30T00:00:00"/>
    <s v="SPARE_PARTS"/>
    <x v="2"/>
    <s v="2000"/>
    <s v="GS01"/>
    <s v="EA"/>
    <n v="1"/>
    <n v="73738.36"/>
    <n v="0"/>
    <n v="0"/>
    <n v="73738.36"/>
    <s v="ZSPR"/>
    <n v="0"/>
    <s v=""/>
    <n v="0"/>
    <n v="0"/>
    <s v="ONGC Petro additions Ltd."/>
    <s v="INR"/>
    <n v="0"/>
    <n v="0"/>
    <n v="0"/>
    <n v="0"/>
    <n v="0"/>
    <n v="0"/>
    <n v="0"/>
    <n v="0"/>
    <n v="0"/>
    <n v="0"/>
    <n v="0"/>
    <n v="0"/>
    <n v="0"/>
    <n v="0"/>
    <s v="General Store"/>
    <s v="P03"/>
    <n v="2103"/>
    <x v="2"/>
  </r>
  <r>
    <s v="0P4102206213"/>
    <s v="ACTR KIT,720050175-999-0000,DRES-MSL"/>
    <s v="SPARE PARTS; PART NAME:ACTUATOR SPARE PARTS KIT 87/88; EQUIPMENT NAME:CONTROLVALVE; EQUIPMENT MAKE:DRESSER MASONEILAN; ADDITIONALINFORMATION:I-12-104528-001-1; MANUFACTURER PART NUMBER:720050175-999-0000;MANUFACTURER:DRESSER MASONEILAN; SIZE 6 STANDARD TEMPERATURE; EQUIPMENTCODE:1300023947"/>
    <d v="2022-04-16T00:00:00"/>
    <s v="SPARE_PARTS"/>
    <x v="2"/>
    <s v="2000"/>
    <s v="SP01"/>
    <s v="EA"/>
    <n v="2"/>
    <n v="73663.8"/>
    <n v="0"/>
    <n v="0"/>
    <n v="73663.8"/>
    <s v="ZSPR"/>
    <n v="0"/>
    <s v=""/>
    <n v="0"/>
    <n v="0"/>
    <s v="ONGC Petro additions Ltd."/>
    <s v="INR"/>
    <n v="0"/>
    <n v="0"/>
    <n v="0"/>
    <n v="0"/>
    <n v="0"/>
    <n v="0"/>
    <n v="0"/>
    <n v="0"/>
    <n v="0"/>
    <n v="0"/>
    <n v="0"/>
    <n v="0"/>
    <n v="0"/>
    <n v="0"/>
    <s v="Shutdown Plan Mt"/>
    <s v="P03"/>
    <n v="625"/>
    <x v="2"/>
  </r>
  <r>
    <s v="0P4102215226"/>
    <s v="SEAT RING,13B8342X022,FISH-CO"/>
    <s v="SPARE PARTS; PART NAME:SEAT RING; EQUIPMENT NAME:CONTROL VALVE; EQUIPMENTMAKE:FISHER CONTROLS; MANUFACTURER PART NUMBER:13B8342X022; MANUFACTURER:FISHERCONTROLS; 2, 1 1/2 PORT"/>
    <d v="2022-05-28T00:00:00"/>
    <s v="SPARE_PARTS"/>
    <x v="2"/>
    <s v="2000"/>
    <s v="CH01"/>
    <s v="EA"/>
    <n v="1"/>
    <n v="73448.33"/>
    <n v="0"/>
    <n v="0"/>
    <n v="73448.33"/>
    <s v="ZSPR"/>
    <n v="0"/>
    <s v=""/>
    <n v="0"/>
    <n v="0"/>
    <s v="ONGC Petro additions Ltd."/>
    <s v="INR"/>
    <n v="0"/>
    <n v="0"/>
    <n v="0"/>
    <n v="0"/>
    <n v="0"/>
    <n v="0"/>
    <n v="0"/>
    <n v="0"/>
    <n v="0"/>
    <n v="0"/>
    <n v="0"/>
    <n v="0"/>
    <n v="0"/>
    <n v="0"/>
    <s v="Chemcial store"/>
    <s v="P03"/>
    <n v="583"/>
    <x v="2"/>
  </r>
  <r>
    <s v="0P1201040041"/>
    <s v="NOZL HLDR,167046,WARTSILA"/>
    <s v="SPARE PARTS; PART NAME:NOZZLE HOLDER; MANUFACTURER PART NUMBER:167046; MANUFACTURER:WARTSILA; DRAWING NUMBER:DBAC195522; EQUIPMENTNAME:ENGINE; EQUIPMENT MODEL:W20V32; ENGINE NUMBER:PAAE227083; REFERENCE TYPE:W32"/>
    <d v="2017-07-27T00:00:00"/>
    <s v="SPARE_PARTS"/>
    <x v="2"/>
    <s v="2000"/>
    <s v="GS01"/>
    <s v="EA"/>
    <n v="1"/>
    <n v="73319.38"/>
    <n v="0"/>
    <n v="0"/>
    <n v="73319.38"/>
    <s v="ZSPR"/>
    <n v="0"/>
    <s v=""/>
    <n v="0"/>
    <n v="0"/>
    <s v="ONGC Petro additions Ltd."/>
    <s v="INR"/>
    <n v="0"/>
    <n v="0"/>
    <n v="0"/>
    <n v="0"/>
    <n v="0"/>
    <n v="0"/>
    <n v="0"/>
    <n v="0"/>
    <n v="0"/>
    <n v="0"/>
    <n v="0"/>
    <n v="0"/>
    <n v="0"/>
    <n v="0"/>
    <s v="General Store"/>
    <s v="P04"/>
    <n v="2349"/>
    <x v="2"/>
  </r>
  <r>
    <s v="0P4102240769"/>
    <s v="SEAT,BALL,AISI 316,898000,METSO"/>
    <s v="SPARE PARTS; PART NAME:BALL SEAT; MANUFACTURER PART NUMBER:898000; MANUFACTURER:METSO AUTOMATION; MATERIAL:AISI 316+ALLOY 50NB;DRAWING NUMBER:F12006; ITEM POSITION NUMBER:7; EQUIPMENT NAME:VBALL CONTROL VALVE; ADDITIONAL INFORMATION:XA 03 S"/>
    <d v="2017-02-18T00:00:00"/>
    <s v="SPARE_PARTS"/>
    <x v="2"/>
    <s v="2000"/>
    <s v="GS01"/>
    <s v="EA"/>
    <n v="1"/>
    <n v="72576.78"/>
    <n v="0"/>
    <n v="0"/>
    <n v="72576.78"/>
    <s v="ZSPR"/>
    <n v="0"/>
    <s v=""/>
    <n v="0"/>
    <n v="0"/>
    <s v="ONGC Petro additions Ltd."/>
    <s v="INR"/>
    <n v="0"/>
    <n v="0"/>
    <n v="0"/>
    <n v="0"/>
    <n v="0"/>
    <n v="0"/>
    <n v="0"/>
    <n v="0"/>
    <n v="0"/>
    <n v="0"/>
    <n v="0"/>
    <n v="0"/>
    <n v="0"/>
    <n v="0"/>
    <s v="General Store"/>
    <s v="P03"/>
    <n v="2508"/>
    <x v="2"/>
  </r>
  <r>
    <s v="0T2548790003"/>
    <s v="GSKT,FLR,PE,VITON,2700X2820X5MM"/>
    <s v="PLANT ELEMENT FLAT RING GASKET; MAT, LAYERS:VITON WHITE; DIMENSIONS, RING, ID X OD:2820 X 2700 MM; THICKNESS, GASKET:5 MM;EQUIPMENT NAME:BAG FILTER; EQUIPMENT MODEL:V7-140-16-8-18; POSITION NUMBER:3A; DRAWING NUMBER:OSI2011010.0.408.0033/0225/0226"/>
    <d v="2022-04-29T00:00:00"/>
    <s v="PL_FL_GASKETS2"/>
    <x v="2"/>
    <s v="2000"/>
    <s v="CH01"/>
    <s v="EA"/>
    <n v="2"/>
    <n v="72571.33"/>
    <n v="0"/>
    <n v="0"/>
    <n v="72571.33"/>
    <s v="ZSTO"/>
    <n v="0"/>
    <s v=""/>
    <n v="0"/>
    <n v="0"/>
    <s v="ONGC Petro additions Ltd."/>
    <s v="INR"/>
    <n v="0"/>
    <n v="0"/>
    <n v="0"/>
    <n v="0"/>
    <n v="0"/>
    <n v="0"/>
    <n v="0"/>
    <n v="0"/>
    <n v="0"/>
    <n v="0"/>
    <n v="0"/>
    <n v="0"/>
    <n v="0"/>
    <n v="0"/>
    <s v="Chemcial store"/>
    <s v="S06"/>
    <n v="612"/>
    <x v="1"/>
  </r>
  <r>
    <s v="0P4100980550"/>
    <s v="COLUMN,0.5MX2.16MM,MAXUM II,R1-2,SIEMENS"/>
    <s v="COLUMN DESCRIPTION:CHROM P NAW; SIEMENS ORDER NUMBER:M1901; COLUMN NUMBER:R1-2; COLUMN LENGTH:0.5 M; COLUMN ID:2.16 MM; COLUMNFUNCTION:SEP POLAR C4S FROM 1,3-BD FOR BF; COLUMN MESH:80/100; COLUMN LOAD:25%"/>
    <d v="2018-03-30T00:00:00"/>
    <s v="SPARE_PARTS"/>
    <x v="2"/>
    <s v="2000"/>
    <s v="GS01"/>
    <s v="EA"/>
    <n v="1"/>
    <n v="72499.820000000007"/>
    <n v="0"/>
    <n v="0"/>
    <n v="72499.820000000007"/>
    <s v="ZSPR"/>
    <n v="0"/>
    <s v=""/>
    <n v="0"/>
    <n v="0"/>
    <s v="ONGC Petro additions Ltd."/>
    <s v="INR"/>
    <n v="0"/>
    <n v="0"/>
    <n v="0"/>
    <n v="0"/>
    <n v="0"/>
    <n v="0"/>
    <n v="0"/>
    <n v="0"/>
    <n v="0"/>
    <n v="0"/>
    <n v="0"/>
    <n v="0"/>
    <n v="0"/>
    <n v="0"/>
    <s v="General Store"/>
    <s v="P03"/>
    <n v="2103"/>
    <x v="2"/>
  </r>
  <r>
    <s v="0P4100980552"/>
    <s v="COLUMN,0.5MX2.16MM,MAXUM II,R1-5,SIEMENS"/>
    <s v="COLUMN DESCRIPTION:UNIBEADS 3S; SIEMENS ORDER NUMBER:M1901; COLUMN NUMBER:R1-5; COLUMN LENGTH:0.5 M; COLUMN ID:2.16 MM; COLUMNFUNCTION:BEEA TRAP; COLUMN MESH:80/100; COLUMN LOAD:25%"/>
    <d v="2018-03-30T00:00:00"/>
    <s v="SPARE_PARTS"/>
    <x v="2"/>
    <s v="2000"/>
    <s v="GS01"/>
    <s v="EA"/>
    <n v="1"/>
    <n v="72499.820000000007"/>
    <n v="0"/>
    <n v="0"/>
    <n v="72499.820000000007"/>
    <s v="ZSPR"/>
    <n v="0"/>
    <s v=""/>
    <n v="0"/>
    <n v="0"/>
    <s v="ONGC Petro additions Ltd."/>
    <s v="INR"/>
    <n v="0"/>
    <n v="0"/>
    <n v="0"/>
    <n v="0"/>
    <n v="0"/>
    <n v="0"/>
    <n v="0"/>
    <n v="0"/>
    <n v="0"/>
    <n v="0"/>
    <n v="0"/>
    <n v="0"/>
    <n v="0"/>
    <n v="0"/>
    <s v="General Store"/>
    <s v="P03"/>
    <n v="2103"/>
    <x v="2"/>
  </r>
  <r>
    <s v="0P4100980556"/>
    <s v="COLUMN,1MX1MM,SS316,MAXUM II,SIEMENS"/>
    <s v="COLUMN DESCRIPTION:CARBOBLACK B; SIEMENS ORDER NUMBER:M 1904; COLUMN NUMBER:R1-1; COLUMN LENGTH:1.0 M; COLUMN ID:1.0 MM; COLUMNFUNCTION:BACKFLUSH OF C5+; COLUMN MESH:100/120; COLUMN LOAD:25%"/>
    <d v="2018-03-30T00:00:00"/>
    <s v="SPARE_PARTS"/>
    <x v="2"/>
    <s v="2000"/>
    <s v="GS01"/>
    <s v="EA"/>
    <n v="1"/>
    <n v="72499.820000000007"/>
    <n v="0"/>
    <n v="0"/>
    <n v="72499.820000000007"/>
    <s v="ZSPR"/>
    <n v="0"/>
    <s v=""/>
    <n v="0"/>
    <n v="0"/>
    <s v="ONGC Petro additions Ltd."/>
    <s v="INR"/>
    <n v="0"/>
    <n v="0"/>
    <n v="0"/>
    <n v="0"/>
    <n v="0"/>
    <n v="0"/>
    <n v="0"/>
    <n v="0"/>
    <n v="0"/>
    <n v="0"/>
    <n v="0"/>
    <n v="0"/>
    <n v="0"/>
    <n v="0"/>
    <s v="General Store"/>
    <s v="P03"/>
    <n v="2103"/>
    <x v="2"/>
  </r>
  <r>
    <s v="0P4100980580"/>
    <s v="COLUMN,8MX0.25MM,MAXUM II,R2-1,SIEMENS"/>
    <s v="COLUMN DESCRIPTION:0.40UM CP-SIL 5 CB; SIEMENS ORDER NUMBER:M1895; COLUMN NUMBER:R2-1; COLUMN LENGTH:8.0 M; COLUMN ID:0.25 MM;COLUMN FUNCTION:BACKFLUSH OF C8+; COLUMN LOAD:0.40UM"/>
    <d v="2018-03-30T00:00:00"/>
    <s v="SPARE_PARTS"/>
    <x v="2"/>
    <s v="2000"/>
    <s v="GS01"/>
    <s v="EA"/>
    <n v="1"/>
    <n v="72499.820000000007"/>
    <n v="0"/>
    <n v="0"/>
    <n v="72499.820000000007"/>
    <s v="ZSPR"/>
    <n v="0"/>
    <s v=""/>
    <n v="0"/>
    <n v="0"/>
    <s v="ONGC Petro additions Ltd."/>
    <s v="INR"/>
    <n v="0"/>
    <n v="0"/>
    <n v="0"/>
    <n v="0"/>
    <n v="0"/>
    <n v="0"/>
    <n v="0"/>
    <n v="0"/>
    <n v="0"/>
    <n v="0"/>
    <n v="0"/>
    <n v="0"/>
    <n v="0"/>
    <n v="0"/>
    <s v="General Store"/>
    <s v="P03"/>
    <n v="2103"/>
    <x v="2"/>
  </r>
  <r>
    <s v="0P1201110007"/>
    <s v="HOSE,FLEXI,400MM,FH701,WARTSILA"/>
    <s v="SPARE PARTS; PART NAME:FLEXIBLE HOSE; MANUFACTURER PART NUMBER:FH701; MANUFACTURER:WARTSILA; DIMENSIONS:140 MM; DRAWINGNUMBER:DBAC195522; EQUIPMENT NAME:ENGINE; EQUIPMENT MODEL:W20V32; LENGTH:400 MM; ENGINE NUMBER:PAAE227083; REFERENCE TYPE:W32"/>
    <d v="2017-07-27T00:00:00"/>
    <s v="SPARE_PARTS"/>
    <x v="2"/>
    <s v="2000"/>
    <s v="GS01"/>
    <s v="EA"/>
    <n v="1"/>
    <n v="72467.59"/>
    <n v="0"/>
    <n v="0"/>
    <n v="72467.59"/>
    <s v="ZSPR"/>
    <n v="0"/>
    <s v=""/>
    <n v="0"/>
    <n v="0"/>
    <s v="ONGC Petro additions Ltd."/>
    <s v="INR"/>
    <n v="0"/>
    <n v="0"/>
    <n v="0"/>
    <n v="0"/>
    <n v="0"/>
    <n v="0"/>
    <n v="0"/>
    <n v="0"/>
    <n v="0"/>
    <n v="0"/>
    <n v="0"/>
    <n v="0"/>
    <n v="0"/>
    <n v="0"/>
    <s v="General Store"/>
    <s v="P04"/>
    <n v="2349"/>
    <x v="2"/>
  </r>
  <r>
    <s v="0P1201110008"/>
    <s v="HOSE,FLEXI,500MM,FH301,WARTSILA"/>
    <s v="SPARE PARTS; PART NAME:FLEXIBLE HOSE; MANUFACTURER PART NUMBER:FH301; MANUFACTURER:WARTSILA; DIMENSIONS:DN 32; DRAWINGNUMBER:DBAC195522; EQUIPMENT NAME:ENGINE; EQUIPMENT MODEL:W20V32; LENGTH:500 MM; ENGINE NUMBER:PAAE227083; REFERENCE TYPE:W32"/>
    <d v="2017-07-27T00:00:00"/>
    <s v="SPARE_PARTS"/>
    <x v="2"/>
    <s v="2000"/>
    <s v="GS01"/>
    <s v="EA"/>
    <n v="1"/>
    <n v="72467.59"/>
    <n v="0"/>
    <n v="0"/>
    <n v="72467.59"/>
    <s v="ZSPR"/>
    <n v="0"/>
    <s v=""/>
    <n v="0"/>
    <n v="0"/>
    <s v="ONGC Petro additions Ltd."/>
    <s v="INR"/>
    <n v="0"/>
    <n v="0"/>
    <n v="0"/>
    <n v="0"/>
    <n v="0"/>
    <n v="0"/>
    <n v="0"/>
    <n v="0"/>
    <n v="0"/>
    <n v="0"/>
    <n v="0"/>
    <n v="0"/>
    <n v="0"/>
    <n v="0"/>
    <s v="General Store"/>
    <s v="P04"/>
    <n v="2349"/>
    <x v="2"/>
  </r>
  <r>
    <s v="0P0802040275"/>
    <s v="O-RING,FLC,0000 177 9549,ELLIOTT"/>
    <s v="SPARE PARTS; PART NAME:O-RING; MANUFACTURER PART NUMBER:0000 177 9549; MANUFACTURER:ELLIOTT TURBOMACHINERY; MATERIAL:FLUOROCARBON;DRAWING NUMBER:ER09T013101/998; ITEM POSITION NUMBER:27; EQUIPMENT NAME:DGS CONSOLE_WATER, OIL INJECT; REAL MANUFACTURER:JOHN CRANE"/>
    <d v="2017-02-22T00:00:00"/>
    <s v="SPARE_PARTS"/>
    <x v="2"/>
    <s v="2000"/>
    <s v="GS01"/>
    <s v="EA"/>
    <n v="2"/>
    <n v="72383.960000000006"/>
    <n v="0"/>
    <n v="0"/>
    <n v="72383.960000000006"/>
    <s v="ZSPR"/>
    <n v="0"/>
    <s v=""/>
    <n v="0"/>
    <n v="0"/>
    <s v="ONGC Petro additions Ltd."/>
    <s v="INR"/>
    <n v="0"/>
    <n v="0"/>
    <n v="0"/>
    <n v="0"/>
    <n v="0"/>
    <n v="0"/>
    <n v="0"/>
    <n v="0"/>
    <n v="0"/>
    <n v="0"/>
    <n v="0"/>
    <n v="0"/>
    <n v="0"/>
    <n v="0"/>
    <s v="General Store"/>
    <s v="P04"/>
    <n v="2504"/>
    <x v="2"/>
  </r>
  <r>
    <s v="0P0802040278"/>
    <s v="O-RING,FLC,0000 176 9528,ELLIOTT"/>
    <s v="SPARE PARTS; PART NAME:O-RING; MANUFACTURER PART NUMBER:0000 176 9528; MANUFACTURER:ELLIOTT TURBOMACHINERY; MATERIAL:FLUOROCARBON;DRAWING NUMBER:ER09T013101/998; ITEM POSITION NUMBER:47; EQUIPMENT NAME:DGS CONSOLE_WATER, OIL INJECT; REAL MANUFACTURER:JOHN CRANE"/>
    <d v="2017-02-22T00:00:00"/>
    <s v="SPARE_PARTS"/>
    <x v="2"/>
    <s v="2000"/>
    <s v="GS01"/>
    <s v="EA"/>
    <n v="2"/>
    <n v="72383.960000000006"/>
    <n v="0"/>
    <n v="0"/>
    <n v="72383.960000000006"/>
    <s v="ZSPR"/>
    <n v="0"/>
    <s v=""/>
    <n v="0"/>
    <n v="0"/>
    <s v="ONGC Petro additions Ltd."/>
    <s v="INR"/>
    <n v="0"/>
    <n v="0"/>
    <n v="0"/>
    <n v="0"/>
    <n v="0"/>
    <n v="0"/>
    <n v="0"/>
    <n v="0"/>
    <n v="0"/>
    <n v="0"/>
    <n v="0"/>
    <n v="0"/>
    <n v="0"/>
    <n v="0"/>
    <s v="General Store"/>
    <s v="P04"/>
    <n v="2504"/>
    <x v="2"/>
  </r>
  <r>
    <s v="0P1201060010"/>
    <s v="SCR,100017,WARTSILA"/>
    <s v="SPARE PARTS; PART NAME:SCREW; MANUFACTURER PART NUMBER:100017; MANUFACTURER:WARTSILA; DRAWING NUMBER:DBAC195522; EQUIPMENTNAME:ENGINE; EQUIPMENT MODEL:W20V32; ADDITIONAL INFORMATION:FOR MAIN BEARING; ENGINE NUMBER:PAAE227083; REFERENCE TYPE:W32"/>
    <d v="2017-07-27T00:00:00"/>
    <s v="SPARE_PARTS"/>
    <x v="2"/>
    <s v="2000"/>
    <s v="GS01"/>
    <s v="EA"/>
    <n v="4"/>
    <n v="72296.19"/>
    <n v="0"/>
    <n v="0"/>
    <n v="72296.19"/>
    <s v="ZSPR"/>
    <n v="0"/>
    <s v=""/>
    <n v="0"/>
    <n v="0"/>
    <s v="ONGC Petro additions Ltd."/>
    <s v="INR"/>
    <n v="0"/>
    <n v="0"/>
    <n v="0"/>
    <n v="0"/>
    <n v="0"/>
    <n v="0"/>
    <n v="0"/>
    <n v="0"/>
    <n v="0"/>
    <n v="0"/>
    <n v="0"/>
    <n v="0"/>
    <n v="0"/>
    <n v="0"/>
    <s v="General Store"/>
    <s v="P04"/>
    <n v="2349"/>
    <x v="2"/>
  </r>
  <r>
    <s v="0T2541370363"/>
    <s v="GSKT,SPW,CL600,SS,GPH,8IN"/>
    <s v="SPIRAL WOUND GASKETS; DESIGN SPEC:ASME/ANSI B16.20 - 1998; DESIGN SPEC,FLANGE(S):ASME B16.5; PRESSURE DESIGNATION:CL 600; MAT, WINDINGS:STAINLESSSTEEL; MAT, FILLER:GRAPHITE; MAT, INNER RING:STAINLESS STEEL 316; MAT, CENTRINGRING:CARBON STEEL; SIZE, PIPE, NOMINAL:8 IN"/>
    <d v="2023-10-18T00:00:00"/>
    <s v="SP_GASKETS"/>
    <x v="2"/>
    <s v="2000"/>
    <s v="GS01"/>
    <s v="EA"/>
    <n v="245"/>
    <n v="72220.69"/>
    <n v="0"/>
    <n v="0"/>
    <n v="72220.69"/>
    <s v="ZSTO"/>
    <n v="0"/>
    <s v=""/>
    <n v="0"/>
    <n v="0"/>
    <s v="ONGC Petro additions Ltd."/>
    <s v="INR"/>
    <n v="0"/>
    <n v="0"/>
    <n v="0"/>
    <n v="0"/>
    <n v="0"/>
    <n v="0"/>
    <n v="0"/>
    <n v="0"/>
    <n v="0"/>
    <n v="0"/>
    <n v="0"/>
    <n v="0"/>
    <n v="0"/>
    <n v="0"/>
    <s v="General Store"/>
    <s v="S06"/>
    <n v="75"/>
    <x v="1"/>
  </r>
  <r>
    <s v="0P4100980288"/>
    <s v="MICRO PRCSR,PCB,S5000901,SERVOMEX"/>
    <s v="SPARE PARTS; PART NAME:MICROPROCESSOR,PCB; EQUIPMENT NAME:CO2 ANALYSER; EQUIPMENT MAKE:SERVOMEX; MANUFACTURER:SERVOMEX;MANUFACTURER PART NUMBER:S5000901"/>
    <d v="2019-05-13T00:00:00"/>
    <s v="SPARE_PARTS"/>
    <x v="2"/>
    <s v="2000"/>
    <s v="CH01"/>
    <s v="EA"/>
    <n v="1"/>
    <n v="71770.25"/>
    <n v="0"/>
    <n v="0"/>
    <n v="71770.25"/>
    <s v="ZSPR"/>
    <n v="0"/>
    <s v=""/>
    <n v="0"/>
    <n v="0"/>
    <s v="ONGC Petro additions Ltd."/>
    <s v="INR"/>
    <n v="0"/>
    <n v="0"/>
    <n v="0"/>
    <n v="0"/>
    <n v="0"/>
    <n v="0"/>
    <n v="0"/>
    <n v="0"/>
    <n v="0"/>
    <n v="0"/>
    <n v="0"/>
    <n v="0"/>
    <n v="0"/>
    <n v="0"/>
    <s v="Chemcial store"/>
    <s v="P03"/>
    <n v="1694"/>
    <x v="2"/>
  </r>
  <r>
    <s v="0P0802090059"/>
    <s v="TEMP GAUGE W/MECH SW,AM168799,WIKA"/>
    <s v="SPARE PARTS; PART NAME:TEMPERATURE GAUGE WITH MECHANICAL SWITCH; EQUIPMENTNAME:COMPRESSOR; EQUIPMENT MAKE:AERZEN; EQUIPMENT MODEL:VM-140; MANUFACTURERPART NUMBER:AM168799; MANUFACTURER:WIKA; MODEL:SC1560; TEMPERATURE RANGE:0 TO300 DEG C"/>
    <d v="2020-07-16T00:00:00"/>
    <s v="SPARE_PARTS"/>
    <x v="4"/>
    <s v="2000"/>
    <s v="CH01"/>
    <s v="EA"/>
    <n v="3"/>
    <n v="71766.070000000007"/>
    <n v="0"/>
    <n v="0"/>
    <n v="71766.070000000007"/>
    <s v="ZSPR"/>
    <n v="0"/>
    <s v=""/>
    <n v="0"/>
    <n v="0"/>
    <s v="ONGC Petro additions Ltd."/>
    <s v="INR"/>
    <n v="0"/>
    <n v="0"/>
    <n v="0"/>
    <n v="0"/>
    <n v="0"/>
    <n v="0"/>
    <n v="0"/>
    <n v="0"/>
    <n v="0"/>
    <n v="0"/>
    <n v="0"/>
    <n v="0"/>
    <n v="0"/>
    <n v="0"/>
    <s v="Chemcial store"/>
    <s v="P03"/>
    <n v="1264"/>
    <x v="2"/>
  </r>
  <r>
    <s v="0P4102215220"/>
    <s v="SEAT RING,24A1587X022,FISH-CO"/>
    <s v="SPARE PARTS; PART NAME:SEAT RING; DIMENSIONS:4 X 2; EQUIPMENT NAME:CONTROLVALVE; EQUIPMENT MAKE:FISHER CONTROLS; MANUFACTURER PART NUMBER:24A1587X022;MANUFACTURER:FISHER CONTROLS; ORIFICE PORT SIZE:2 5/16; CAV III, 1 ST"/>
    <d v="2022-11-17T00:00:00"/>
    <s v="SPARE_PARTS"/>
    <x v="2"/>
    <s v="2000"/>
    <s v="CH01"/>
    <s v="EA"/>
    <n v="1"/>
    <n v="71747"/>
    <n v="0"/>
    <n v="0"/>
    <n v="71747"/>
    <s v="ZSPR"/>
    <n v="0"/>
    <s v=""/>
    <n v="0"/>
    <n v="0"/>
    <s v="ONGC Petro additions Ltd."/>
    <s v="INR"/>
    <n v="0"/>
    <n v="0"/>
    <n v="0"/>
    <n v="0"/>
    <n v="0"/>
    <n v="0"/>
    <n v="0"/>
    <n v="0"/>
    <n v="0"/>
    <n v="0"/>
    <n v="0"/>
    <n v="0"/>
    <n v="0"/>
    <n v="0"/>
    <s v="Chemcial store"/>
    <s v="P03"/>
    <n v="410"/>
    <x v="2"/>
  </r>
  <r>
    <s v="0T1538610478"/>
    <s v="STBLT+N,A193-B7,8UN,290MM,1.5/8IN"/>
    <s v="STUD BOLTS WITH NUTS; MAT SPEC, STUD BOLT(S):ASME A193 GRADE B7; MAT SPEC, NUT(S):ASME A194 GRADE 2H; TYPE, NUT:HEXAGON; NUMBER,NUTS PER STUD BOLT:2; LENGTH:290 MM; SIZE:1.5/8 IN"/>
    <d v="2022-10-10T00:00:00"/>
    <s v="WI_STUDBOLTS1"/>
    <x v="2"/>
    <s v="2000"/>
    <s v="CH01"/>
    <s v="EA"/>
    <n v="136"/>
    <n v="71745.58"/>
    <n v="0"/>
    <n v="0"/>
    <n v="71745.58"/>
    <s v="ZSTO"/>
    <n v="0"/>
    <s v=""/>
    <n v="0"/>
    <n v="0"/>
    <s v="ONGC Petro additions Ltd."/>
    <s v="INR"/>
    <n v="0"/>
    <n v="0"/>
    <n v="0"/>
    <n v="0"/>
    <n v="0"/>
    <n v="0"/>
    <n v="0"/>
    <n v="0"/>
    <n v="0"/>
    <n v="0"/>
    <n v="0"/>
    <n v="0"/>
    <n v="0"/>
    <n v="0"/>
    <s v="Chemcial store"/>
    <s v="S06"/>
    <n v="448"/>
    <x v="1"/>
  </r>
  <r>
    <s v="0P0802030052"/>
    <s v="SEALING KIT,682954,FIMA"/>
    <s v="SPARE PARTS; PART NAME:SEALING KIT; EQUIPMENT NAME:INTEGRAL GEAR COMPRESSOR ; EQUIPMENT MAKE:FIMA; EQUIPMENT MODEL:RHH1 RD-63/71;MANUFACTURER:FIMA; MANUFACTURER PART NUMBER:682954; FOR FLUSHING FILTER; EQUIPMENT MODEL:RHH1 RD-90 KBGGX GR360 MB400, RHH1 RD-63KBG GX GR360; FIMA ORDER NUMBER:21101186/87/96; COMPRESSOR IDENT NUMBER:674945/46/47/49"/>
    <d v="2018-01-09T00:00:00"/>
    <s v="SPARE_PARTS"/>
    <x v="2"/>
    <s v="2000"/>
    <s v="GS01"/>
    <s v="ST"/>
    <n v="4"/>
    <n v="71728.33"/>
    <n v="0"/>
    <n v="0"/>
    <n v="71728.33"/>
    <s v="ZSPR"/>
    <n v="0"/>
    <s v=""/>
    <n v="0"/>
    <n v="0"/>
    <s v="ONGC Petro additions Ltd."/>
    <s v="INR"/>
    <n v="0"/>
    <n v="0"/>
    <n v="0"/>
    <n v="0"/>
    <n v="0"/>
    <n v="0"/>
    <n v="0"/>
    <n v="0"/>
    <n v="0"/>
    <n v="0"/>
    <n v="0"/>
    <n v="0"/>
    <n v="0"/>
    <n v="0"/>
    <s v="General Store"/>
    <s v="P04"/>
    <n v="2183"/>
    <x v="2"/>
  </r>
  <r>
    <s v="0T5241200042"/>
    <s v="VLV,GATE,6IN,120,CL1500,BW,AS,13Cr+HF"/>
    <s v="VALVES, GATE; NOMINAL SIZE:6 IN; SCHEDULE/WALL THICKNESS:120; DESIGN SPEC, PRESSURE RATING:ASME CL 1500; TYPE OF ENDCONNECTION:BUTT WELD; TYPE OF CONSTRUCTION:OUTSIDE SCREW&amp;YOKE; TYPE OF BONNET/COVER:PRESSURE SEAL; MAT, BODY:ALLOY STEEL; MAT,TRIM:13 Cr +HF (NO.5); MAT SPEC, BODY:ASTM A217 GRADE C12A; GEAR OPERATED; CERTIFICATION:IBR; REFERENCE NO:AB76A3AR; NOTE:7"/>
    <d v="2017-04-22T00:00:00"/>
    <s v="GA_VALVES2"/>
    <x v="2"/>
    <s v="2000"/>
    <s v="CH01"/>
    <s v="EA"/>
    <n v="1"/>
    <n v="71605.8"/>
    <n v="0"/>
    <n v="0"/>
    <n v="71605.8"/>
    <s v="ZSTO"/>
    <n v="0"/>
    <s v=""/>
    <n v="0"/>
    <n v="0"/>
    <s v="ONGC Petro additions Ltd."/>
    <s v="INR"/>
    <n v="0"/>
    <n v="0"/>
    <n v="0"/>
    <n v="0"/>
    <n v="0"/>
    <n v="0"/>
    <n v="0"/>
    <n v="0"/>
    <n v="0"/>
    <n v="0"/>
    <n v="0"/>
    <n v="0"/>
    <n v="0"/>
    <n v="0"/>
    <s v="Chemcial store"/>
    <s v="S06"/>
    <n v="2445"/>
    <x v="1"/>
  </r>
  <r>
    <s v="0P5269300408"/>
    <s v="VLV PLT ASSY,SS,1099692,HOERBIG"/>
    <s v="SPARE PARTS; PART NAME:CHECK VALVE PLATE ASSEMBLY; DRAWING NUMBER:35317331A; EQUIPMENT NAME:CHECK VALVE; EQUIPMENT MAKE:HOERBIGERINDIA PVT LTD; EQUIPMENT MODEL:362FH3; MANUFACTURER:HOERBIGER INDIA PVT LTD; MANUFACTURER PART NUMBER:1099692; MATERIAL:AISI 410MARTENSITIC STAINLESS STEEL; MAIN EQUIPMENT:COMPRESSOR; SIZE:10 IN; PRESSURE DESIGNATION:ASME CLASS 150"/>
    <d v="2022-07-11T00:00:00"/>
    <s v="SPARE_PARTS"/>
    <x v="2"/>
    <s v="2000"/>
    <s v="GS01"/>
    <s v="EA"/>
    <n v="1"/>
    <n v="71502"/>
    <n v="0"/>
    <n v="0"/>
    <n v="71502"/>
    <s v="ZSPR"/>
    <n v="0"/>
    <s v=""/>
    <n v="0"/>
    <n v="0"/>
    <s v="ONGC Petro additions Ltd."/>
    <s v="INR"/>
    <n v="0"/>
    <n v="0"/>
    <n v="0"/>
    <n v="0"/>
    <n v="0"/>
    <n v="0"/>
    <n v="0"/>
    <n v="0"/>
    <n v="0"/>
    <n v="0"/>
    <n v="0"/>
    <n v="0"/>
    <n v="0"/>
    <n v="0"/>
    <s v="General Store"/>
    <s v="P04"/>
    <n v="539"/>
    <x v="2"/>
  </r>
  <r>
    <s v="0P1771800002"/>
    <s v="RPE,PCKG,PTFE,260X285X12.7MM,GARLOCK"/>
    <s v="PTFE PACKING; MAT:TEFLON; DIMENSION, CROSS SECTION:12.7 MM; MANUFACTURER:GARLOCKSEALING TECHNOLOGIES; PACKING,GASKET; DIMENSION:260X285X12.7MM; SECTIONALDRAWING NUMBER:CO-009881-02-01; POSITION NUMBER:016-4C; EQUIPMENTMANUFACTURER:COEK ENGINEERING N.V; ADDITIONAL INFORMATION: FOR REACTOR AGITATOR;SET OF TEFLON ROPE SEALS FOR BEARING HOUSE; 1 SET CONSIST 3 PIECES OF TEFLONROPE"/>
    <d v="2022-06-30T00:00:00"/>
    <s v="PT_PACKING"/>
    <x v="2"/>
    <s v="2000"/>
    <s v="CH01"/>
    <s v="EA"/>
    <n v="3"/>
    <n v="71425.77"/>
    <n v="0"/>
    <n v="0"/>
    <n v="71425.77"/>
    <s v="ZSPR"/>
    <n v="0"/>
    <s v=""/>
    <n v="0"/>
    <n v="0"/>
    <s v="ONGC Petro additions Ltd."/>
    <s v="INR"/>
    <n v="0"/>
    <n v="0"/>
    <n v="0"/>
    <n v="0"/>
    <n v="0"/>
    <n v="0"/>
    <n v="0"/>
    <n v="0"/>
    <n v="0"/>
    <n v="0"/>
    <n v="0"/>
    <n v="0"/>
    <n v="0"/>
    <n v="0"/>
    <s v="Chemcial store"/>
    <s v="P04"/>
    <n v="550"/>
    <x v="2"/>
  </r>
  <r>
    <s v="0P4165010018"/>
    <s v="O-RING,VITON E60C,012-2201-237,MAGNETRL"/>
    <s v="SPARE PARTS; PART NAME:O-RING; MANUFACTURER PART NUMBER:012-2201-237; MANUFACTURER:MAGNETROL; MATERIAL:VITON E60C; DRAWING NUMBER:I&amp; O 50-660.2; ITEM POSITION NUMBER:3; EQUIPMENT NAME:CAPACITANCE LEVEL TRANSMITTER; EQUIPMENT MODEL:X805-511A-A10"/>
    <d v="2016-10-22T00:00:00"/>
    <s v="SPARE_PARTS"/>
    <x v="2"/>
    <s v="2000"/>
    <s v="GS01"/>
    <s v="EA"/>
    <n v="42"/>
    <n v="71257.86"/>
    <n v="0"/>
    <n v="0"/>
    <n v="71257.86"/>
    <s v="ZSPR"/>
    <n v="0"/>
    <s v=""/>
    <n v="0"/>
    <n v="0"/>
    <s v="ONGC Petro additions Ltd."/>
    <s v="INR"/>
    <n v="0"/>
    <n v="0"/>
    <n v="0"/>
    <n v="0"/>
    <n v="0"/>
    <n v="0"/>
    <n v="0"/>
    <n v="0"/>
    <n v="0"/>
    <n v="0"/>
    <n v="0"/>
    <n v="0"/>
    <n v="0"/>
    <n v="0"/>
    <s v="General Store"/>
    <s v="P03"/>
    <n v="2627"/>
    <x v="2"/>
  </r>
  <r>
    <s v="0P4110070025"/>
    <s v="MDL,IO,PROX,126615-01,BENTLY-N"/>
    <s v="INSTRUMENT SYSTEMS; TYPE:PROXIMITOR/SEISMIC; MANUFACTURER MODEL NUMBER:3500/40-02-01; MANUFACTURER:BENTLY NEVADA; POWERCONSUMPTION:7 W; OPERATING TEMPERATURE:-30 TO +65 DEG C WITH EXTERNAL TERMINATION; PART NUMBER:126615-01; DOCUMENTNUMBER:141535-01; SUPPLIER NAME:GE PACIFIC O &amp; C PTE LTD.; EQUIPMENT DETAIL:PYROLSIS FUEL OIL PUMP, QUENCH WATER PUMP, BOILER FEEDWATER PUMP, DECOKING AIR COMPRESSOR, PROPYLENE PUMP, PGH 2ND STAGE MAKE UP &amp; RECYCLE COMP, RECYCLE GAS COMPRESSOR"/>
    <d v="2017-03-22T00:00:00"/>
    <s v="INSTRUMENT_SYSTEMS"/>
    <x v="4"/>
    <s v="2000"/>
    <s v="GS01"/>
    <s v="EA"/>
    <n v="3"/>
    <n v="71208"/>
    <n v="0"/>
    <n v="0"/>
    <n v="71208"/>
    <s v="ZSPR"/>
    <n v="0"/>
    <s v=""/>
    <n v="0"/>
    <n v="0"/>
    <s v="ONGC Petro additions Ltd."/>
    <s v="INR"/>
    <n v="0"/>
    <n v="0"/>
    <n v="0"/>
    <n v="0"/>
    <n v="0"/>
    <n v="0"/>
    <n v="0"/>
    <n v="0"/>
    <n v="0"/>
    <n v="0"/>
    <n v="0"/>
    <n v="0"/>
    <n v="0"/>
    <n v="0"/>
    <s v="General Store"/>
    <s v="P03"/>
    <n v="2476"/>
    <x v="2"/>
  </r>
  <r>
    <s v="0T3006010066"/>
    <s v="BRG,RLR,MET,NU1040,200MM,310MM"/>
    <s v="METRIC ROLLER BEARINGS; TYPE:CYLINDRICAL; ROWS:SINGLE; DESIGNATION NUMBER:NU1040; DIAMETER, BORE:200 MM; DIAMETER, OD:310 MM;WIDTH/HEIGHT:51 MM"/>
    <d v="2018-09-13T00:00:00"/>
    <s v="ME_RO_BEARINGS"/>
    <x v="2"/>
    <s v="2000"/>
    <s v="CH01"/>
    <s v="EA"/>
    <n v="2"/>
    <n v="71100"/>
    <n v="0"/>
    <n v="0"/>
    <n v="71100"/>
    <s v="ZSTO"/>
    <n v="0"/>
    <s v=""/>
    <n v="0"/>
    <n v="0"/>
    <s v="ONGC Petro additions Ltd."/>
    <s v="INR"/>
    <n v="0"/>
    <n v="0"/>
    <n v="0"/>
    <n v="0"/>
    <n v="0"/>
    <n v="0"/>
    <n v="0"/>
    <n v="0"/>
    <n v="0"/>
    <n v="0"/>
    <n v="0"/>
    <n v="0"/>
    <n v="0"/>
    <n v="0"/>
    <s v="Chemcial store"/>
    <s v="S06"/>
    <n v="1936"/>
    <x v="1"/>
  </r>
  <r>
    <s v="0P4102240846"/>
    <s v="SPARE PART SET,GRAPHITE,H061840,METSO"/>
    <s v="SPARE PARTS; PART NAME:SPARE PART SET; MATERIAL:GRAPHITE; DRAWING NUMBER:666350; ITEM POSITION NUMBER:060,061,065,066,069,089,094;EQUIPMENT NAME:BALL BLOW DOWN VALVE; EQUIPMENT MAKE:METSO AUTOMATION; EQUIPMENT MODEL:D2DY04YR1H103, D2DY04YR1H103; ADDITIONALINFORMATION:D2DC 04 Y / D2DA 04 C1; MANUFACTURER:METSO AUTOMATION; MANUFACTURER PART NUMBER:H061840; ITEM POSITION NUMBER:099,129;EQUIPMENT MODEL:D2DY04YR1H103"/>
    <d v="2022-12-28T00:00:00"/>
    <s v="SPARE_PARTS"/>
    <x v="2"/>
    <s v="2000"/>
    <s v="GS01"/>
    <s v="ST"/>
    <n v="1"/>
    <n v="70780.62"/>
    <n v="0"/>
    <n v="0"/>
    <n v="70780.62"/>
    <s v="ZSPR"/>
    <n v="0"/>
    <s v=""/>
    <n v="0"/>
    <n v="0"/>
    <s v="ONGC Petro additions Ltd."/>
    <s v="INR"/>
    <n v="0"/>
    <n v="0"/>
    <n v="0"/>
    <n v="0"/>
    <n v="0"/>
    <n v="0"/>
    <n v="0"/>
    <n v="0"/>
    <n v="0"/>
    <n v="0"/>
    <n v="0"/>
    <n v="0"/>
    <n v="0"/>
    <n v="0"/>
    <s v="General Store"/>
    <s v="P03"/>
    <n v="369"/>
    <x v="2"/>
  </r>
  <r>
    <s v="0P4206060042"/>
    <s v="SEAT,VLV,DN40,040628.0802,LEWAPUMP"/>
    <s v="SPARE PARTS; PART NAME:SEAT,VALVE; DIMENSIONS:DN40; EQUIPMENT NAME:LRU COLUMN FEED PUMP; EQUIPMENT MAKE:LEWA PUMPS AND SYSTEMS;EQUIPMENT MODEL:LDE1/M911S/92MM; MANUFACTURER:LEWA PUMPS AND SYSTEMS; MANUFACTURER PART NUMBER:040628.0802; H,EL,EH (WEAR AND TEARPART OF DISC VALVE 040638.0051)"/>
    <d v="2016-08-05T00:00:00"/>
    <s v="SPARE_PARTS"/>
    <x v="2"/>
    <s v="2000"/>
    <s v="GS01"/>
    <s v="EA"/>
    <n v="2"/>
    <n v="70775.839999999997"/>
    <n v="0"/>
    <n v="0"/>
    <n v="70775.839999999997"/>
    <s v="ZSPR"/>
    <n v="0"/>
    <s v=""/>
    <n v="0"/>
    <n v="0"/>
    <s v="ONGC Petro additions Ltd."/>
    <s v="INR"/>
    <n v="0"/>
    <n v="0"/>
    <n v="0"/>
    <n v="0"/>
    <n v="0"/>
    <n v="0"/>
    <n v="0"/>
    <n v="0"/>
    <n v="0"/>
    <n v="0"/>
    <n v="0"/>
    <n v="0"/>
    <n v="0"/>
    <n v="0"/>
    <s v="General Store"/>
    <s v="P04"/>
    <n v="2705"/>
    <x v="2"/>
  </r>
  <r>
    <s v="0P5551870027"/>
    <s v="CBL,EXT,VIB,330130-085-03-IN,BENTLY-N"/>
    <s v="EXTENSION CABLE; VIBRATION; MODEL:3300 XL; TOTAL LENGTH:8.5 M; ARMOR AND CABLE:ARM. CABLE W/ CON PROTECTORS; AGENCY APPROVAL:INDIA(PESO/CCOE, IECEX, ATEX); MANUFACTURER PART NUMBER:330130-085-03-IN; MANUFACTURER:BENTLY NEVADA"/>
    <d v="2022-05-28T00:00:00"/>
    <s v="EXT_CBL"/>
    <x v="4"/>
    <s v="2000"/>
    <s v="GS01"/>
    <s v="EA"/>
    <n v="3"/>
    <n v="69969.600000000006"/>
    <n v="0"/>
    <n v="0"/>
    <n v="69969.600000000006"/>
    <s v="ZSPR"/>
    <n v="0"/>
    <s v=""/>
    <n v="0"/>
    <n v="0"/>
    <s v="ONGC Petro additions Ltd."/>
    <s v="INR"/>
    <n v="0"/>
    <n v="0"/>
    <n v="0"/>
    <n v="0"/>
    <n v="0"/>
    <n v="0"/>
    <n v="0"/>
    <n v="0"/>
    <n v="0"/>
    <n v="0"/>
    <n v="0"/>
    <n v="0"/>
    <n v="0"/>
    <n v="0"/>
    <s v="General Store"/>
    <s v="P03"/>
    <n v="583"/>
    <x v="2"/>
  </r>
  <r>
    <s v="0P0631100031"/>
    <s v="U-PCKG,NBR,KPA4303000040-02,JPSTL"/>
    <s v="SPARE PARTS; PART NAME:U-PACKING; MATERIAL:NBR; DRAWING NUMBER:T0A-430-300:012; ITEM POSITION NUMBER:58; EQUIPMENT NAME:CUTTERUNIT; EQUIPMENT MAKE:THE JAPAN STEEL WORKS; EQUIPMENT MODEL:ADC300S; MANUFACTURER:THE JAPAN STEEL WORKS; MANUFACTURER PARTNUMBER:KPA4303000040-02"/>
    <d v="2019-01-31T00:00:00"/>
    <s v="SPARE_PARTS"/>
    <x v="2"/>
    <s v="2000"/>
    <s v="CH01"/>
    <s v="EA"/>
    <n v="2"/>
    <n v="69740.14"/>
    <n v="0"/>
    <n v="0"/>
    <n v="69740.14"/>
    <s v="ZSPR"/>
    <n v="0"/>
    <s v=""/>
    <n v="0"/>
    <n v="0"/>
    <s v="ONGC Petro additions Ltd."/>
    <s v="INR"/>
    <n v="0"/>
    <n v="0"/>
    <n v="0"/>
    <n v="0"/>
    <n v="0"/>
    <n v="0"/>
    <n v="0"/>
    <n v="0"/>
    <n v="0"/>
    <n v="0"/>
    <n v="0"/>
    <n v="0"/>
    <n v="0"/>
    <n v="0"/>
    <s v="Chemcial store"/>
    <s v="P04"/>
    <n v="1796"/>
    <x v="2"/>
  </r>
  <r>
    <s v="0P4102211051"/>
    <s v="SOFT PART,3024R006523101-4SOFK,ISGSPA"/>
    <s v="SPARE PARTS; PART NAME:SOFT SPARE PART; MATERIAL:RPTFE/VITON; DRAWING NUMBER:MPQ101-D-DS-0019/09IN02.01-01; ITEM POSITIONNUMBER:1-4; EQUIPMENT NAME:ON-OFF VALVE; EQUIPMENT MAKE:IMPIANTI SISTEMA GEL S.P.A; EQUIPMENT MODEL:3024R006523101-2;MANUFACTURER:IMPIANTI SISTEMA GEL S.P.A; MANUFACTURER PART NUMBER:3024R006523101-4SOFK; PART CONSISTS OF:BODY GASKET, PACKING; REALMANUFACTURER:BREMISG"/>
    <d v="2017-08-16T00:00:00"/>
    <s v="SPARE_PARTS"/>
    <x v="2"/>
    <s v="2000"/>
    <s v="GS01"/>
    <s v="ST"/>
    <n v="1"/>
    <n v="69588.27"/>
    <n v="0"/>
    <n v="0"/>
    <n v="69588.27"/>
    <s v="ZSPR"/>
    <n v="0"/>
    <s v=""/>
    <n v="0"/>
    <n v="0"/>
    <s v="ONGC Petro additions Ltd."/>
    <s v="INR"/>
    <n v="0"/>
    <n v="0"/>
    <n v="0"/>
    <n v="0"/>
    <n v="0"/>
    <n v="0"/>
    <n v="0"/>
    <n v="0"/>
    <n v="0"/>
    <n v="0"/>
    <n v="0"/>
    <n v="0"/>
    <n v="0"/>
    <n v="0"/>
    <s v="General Store"/>
    <s v="P03"/>
    <n v="2329"/>
    <x v="2"/>
  </r>
  <r>
    <s v="0P0631060042"/>
    <s v="SEAL KIT,LM-500Q10G-01A#03,KOBE"/>
    <s v="SPARE PARTS; PART NAME:SEAL KIT; MANUFACTURER PART NUMBER:LM-500Q10G-01A#03; MANUFACTURER:KOBE STEEL; DRAWING NUMBER:LM-500A10F;ITEM POSITION NUMBER:35; EQUIPMENT NAME:MIXER; EQUIPMENT MAKE:KOBE STEEL; EQUIPMENT MODEL:LCM500H; ADDITIONAL INFORMATION:FOR FEEDHOPPER; SUB ASSY:FEED HOPPER"/>
    <d v="2017-02-09T00:00:00"/>
    <s v="SPARE_PARTS"/>
    <x v="2"/>
    <s v="2000"/>
    <s v="GS01"/>
    <s v="EA"/>
    <n v="1"/>
    <n v="69581.33"/>
    <n v="0"/>
    <n v="0"/>
    <n v="69581.33"/>
    <s v="ZSPR"/>
    <n v="0"/>
    <s v=""/>
    <n v="0"/>
    <n v="0"/>
    <s v="ONGC Petro additions Ltd."/>
    <s v="INR"/>
    <n v="0"/>
    <n v="0"/>
    <n v="0"/>
    <n v="0"/>
    <n v="0"/>
    <n v="0"/>
    <n v="0"/>
    <n v="0"/>
    <n v="0"/>
    <n v="0"/>
    <n v="0"/>
    <n v="0"/>
    <n v="0"/>
    <n v="0"/>
    <s v="General Store"/>
    <s v="P04"/>
    <n v="2517"/>
    <x v="2"/>
  </r>
  <r>
    <s v="0P4102200379"/>
    <s v="DISC,CF8M,647600,METSO"/>
    <s v="SPARE PARTS; PART NAME:DISC; MATERIAL:CF8M; DRAWING NUMBER:F16638; ITEM POSITION NUMBER:3; EQUIPMENT NAME:BUTTERFLY VALVE;EQUIPMENT MAKE:METSO AUTOMATION; EQUIPMENT MODEL:L6DBN08PACAG; MANUFACTURER:METSO AUTOMATION; MANUFACTURER PART NUMBER:647600"/>
    <d v="2017-02-18T00:00:00"/>
    <s v="SPARE_PARTS"/>
    <x v="2"/>
    <s v="2000"/>
    <s v="GS01"/>
    <s v="EA"/>
    <n v="1"/>
    <n v="69558.83"/>
    <n v="0"/>
    <n v="0"/>
    <n v="69558.83"/>
    <s v="ZSPR"/>
    <n v="0"/>
    <s v=""/>
    <n v="0"/>
    <n v="0"/>
    <s v="ONGC Petro additions Ltd."/>
    <s v="INR"/>
    <n v="0"/>
    <n v="0"/>
    <n v="0"/>
    <n v="0"/>
    <n v="0"/>
    <n v="0"/>
    <n v="0"/>
    <n v="0"/>
    <n v="0"/>
    <n v="0"/>
    <n v="0"/>
    <n v="0"/>
    <n v="0"/>
    <n v="0"/>
    <s v="General Store"/>
    <s v="P03"/>
    <n v="2508"/>
    <x v="2"/>
  </r>
  <r>
    <s v="0P0631100116"/>
    <s v="WSHR,TOOTH LCK,SS304,M8,0A41000+13,JPSTL"/>
    <s v="SPARE PARTS; PART NAME:WASHER,TOOTH LOCK; DIMENSIONS:M8; MATERIAL:STAINLESS STEEL 304; DRAWING NUMBER:0A-410-008:104; ITEM POSITIONNUMBER:13; EQUIPMENT NAME:EXTRUDER UNIT; EQUIPMENT MAKE:THE JAPAN STEEL WORKS; EQUIPMENT MODEL:CIM460; MANUFACTURER:THE JAPAN STEELWORKS; MANUFACTURER PART NUMBER:0A-410-008:104/13; SUB ASSY:DIE HEAD ASSY"/>
    <d v="2019-01-31T00:00:00"/>
    <s v="SPARE_PARTS"/>
    <x v="2"/>
    <s v="2000"/>
    <s v="CH01"/>
    <s v="EA"/>
    <n v="56"/>
    <n v="69353.179999999993"/>
    <n v="0"/>
    <n v="0"/>
    <n v="69353.179999999993"/>
    <s v="ZSPR"/>
    <n v="0"/>
    <s v=""/>
    <n v="0"/>
    <n v="0"/>
    <s v="ONGC Petro additions Ltd."/>
    <s v="INR"/>
    <n v="0"/>
    <n v="0"/>
    <n v="0"/>
    <n v="0"/>
    <n v="0"/>
    <n v="0"/>
    <n v="0"/>
    <n v="0"/>
    <n v="0"/>
    <n v="0"/>
    <n v="0"/>
    <n v="0"/>
    <n v="0"/>
    <n v="0"/>
    <s v="Chemcial store"/>
    <s v="P04"/>
    <n v="1796"/>
    <x v="2"/>
  </r>
  <r>
    <s v="0P4205023166"/>
    <s v="SFT,PMP,SS 316L,KPD 32/16 QF,1800201,KBL"/>
    <s v="SPARE PARTS; PART NAME:PUMP SHAFT; MATERIAL:STAINLESS STEEL 316L; EQUIPMENT NAME:CAUSTIC UNLOADING TRANSFERPUMP; EQUIPMENTMAKE:KBL; EQUIPMENT MODEL:KPD 32/16 QF; MANUFACTURER:KBL; MANUFACTURER PART NUMBER:1800201"/>
    <d v="2017-08-26T00:00:00"/>
    <s v="SPARE_PARTS"/>
    <x v="2"/>
    <s v="2000"/>
    <s v="GS01"/>
    <s v="EA"/>
    <n v="3"/>
    <n v="69015.360000000001"/>
    <n v="0"/>
    <n v="0"/>
    <n v="69015.360000000001"/>
    <s v="ZSPR"/>
    <n v="0"/>
    <s v=""/>
    <n v="0"/>
    <n v="0"/>
    <s v="ONGC Petro additions Ltd."/>
    <s v="INR"/>
    <n v="0"/>
    <n v="0"/>
    <n v="0"/>
    <n v="0"/>
    <n v="0"/>
    <n v="0"/>
    <n v="0"/>
    <n v="0"/>
    <n v="0"/>
    <n v="0"/>
    <n v="0"/>
    <n v="0"/>
    <n v="0"/>
    <n v="0"/>
    <s v="General Store"/>
    <s v="P04"/>
    <n v="2319"/>
    <x v="2"/>
  </r>
  <r>
    <s v="0P4206020088"/>
    <s v="WEAR PART,PLG ROD GUIDE,110951+,LEWAPUMP"/>
    <s v="SPARE PARTS; PART NAME:WEAR PART,PLUG ROD GUIDE; EQUIPMENT NAME:ALKYL FEED PUMP; EQUIPMENT MAKE:LEWA PUMPS AND SYSTEMS; EQUIPMENTMODEL:LDB1/M910S/14MM; ADDITIONAL INFORMATION:GR.8-42 LDB/LDC M900; MANUFACTURER:LEWA PUMPS AND SYSTEMS; MANUFACTURER PARTNUMBER:110951.1002; WEAR AND TEAR PARTS OF DRIVE ELEMENT 112550.0000,112550.0002,114288.0005; EQUIPMENTMODEL:LDB1/M910S/12MM,LDB6/M910S/17MM,LDC1/M910S/25MM"/>
    <d v="2016-08-05T00:00:00"/>
    <s v="SPARE_PARTS"/>
    <x v="2"/>
    <s v="2000"/>
    <s v="GS01"/>
    <s v="ST"/>
    <n v="5"/>
    <n v="68529.009999999995"/>
    <n v="0"/>
    <n v="0"/>
    <n v="68529.009999999995"/>
    <s v="ZSPR"/>
    <n v="0"/>
    <s v=""/>
    <n v="0"/>
    <n v="0"/>
    <s v="ONGC Petro additions Ltd."/>
    <s v="INR"/>
    <n v="0"/>
    <n v="0"/>
    <n v="0"/>
    <n v="0"/>
    <n v="0"/>
    <n v="0"/>
    <n v="0"/>
    <n v="0"/>
    <n v="0"/>
    <n v="0"/>
    <n v="0"/>
    <n v="0"/>
    <n v="0"/>
    <n v="0"/>
    <s v="General Store"/>
    <s v="P04"/>
    <n v="2705"/>
    <x v="2"/>
  </r>
  <r>
    <s v="0P4102240504"/>
    <s v="SPARE PARTS SET,NITRILE,250517,METSO"/>
    <s v="SPARE PARTS; PART NAME:SPARE PARTS SET; MATERIAL:NITRILE, NBR; DRAWINGNUMBER:1179340; ITEM POSITION NUMBER:16A,16-19 22-24; EQUIPMENT NAME:CONTROLBUTTERFLY VALVE; EQUIPMENT MODEL:B1JU16/55; ADDITIONAL INFORMATION:BJ16, B1J_16;MANUFACTURER PART NUMBER:250517; MANUFACTURER:METSO AUTOMATION"/>
    <d v="2022-12-28T00:00:00"/>
    <s v="SPARE_PARTS"/>
    <x v="2"/>
    <s v="2000"/>
    <s v="GS01"/>
    <s v="EA"/>
    <n v="3"/>
    <n v="68423.490000000005"/>
    <n v="0"/>
    <n v="0"/>
    <n v="68423.490000000005"/>
    <s v="ZSPR"/>
    <n v="0"/>
    <s v=""/>
    <n v="0"/>
    <n v="0"/>
    <s v="ONGC Petro additions Ltd."/>
    <s v="INR"/>
    <n v="0"/>
    <n v="0"/>
    <n v="0"/>
    <n v="0"/>
    <n v="0"/>
    <n v="0"/>
    <n v="0"/>
    <n v="0"/>
    <n v="0"/>
    <n v="0"/>
    <n v="0"/>
    <n v="0"/>
    <n v="0"/>
    <n v="0"/>
    <s v="General Store"/>
    <s v="P03"/>
    <n v="369"/>
    <x v="2"/>
  </r>
  <r>
    <s v="0P0631080208"/>
    <s v="LCK NUT,S45C,OJ.T-31-5349/21,OSAKA"/>
    <s v="SPARE PARTS; PART NAME:LOCK NUT; MATERIAL:S45C; DRAWING NUMBER:OJ.T-31-5349; ITEM POSITION NUMBER:21; EQUIPMENT NAME:SCREENCHANGER; ADDITIONAL INFORMATION:SPARES FOR SCREEN CHANGER; ADDITIONAL INFORMATION:HYDRAULIC CYLINDER; MANUFACTURER:OSAKA JACK COLTD; MANUFACTURER PART NUMBER:OJ.T-31-5349/21; HEAT TREATED; SUPPLIER:THE JAPAN STEEL WORKS"/>
    <d v="2021-12-15T00:00:00"/>
    <s v="SPARE_PARTS"/>
    <x v="2"/>
    <s v="2000"/>
    <s v="SP01"/>
    <s v="EA"/>
    <n v="1"/>
    <n v="68389.86"/>
    <n v="0"/>
    <n v="0"/>
    <n v="68389.86"/>
    <s v="ZSPR"/>
    <n v="0"/>
    <s v=""/>
    <n v="0"/>
    <n v="0"/>
    <s v="ONGC Petro additions Ltd."/>
    <s v="INR"/>
    <n v="0"/>
    <n v="0"/>
    <n v="0"/>
    <n v="0"/>
    <n v="0"/>
    <n v="0"/>
    <n v="0"/>
    <n v="0"/>
    <n v="0"/>
    <n v="0"/>
    <n v="0"/>
    <n v="0"/>
    <n v="0"/>
    <n v="0"/>
    <s v="Shutdown Plan Mt"/>
    <s v="P04"/>
    <n v="747"/>
    <x v="2"/>
  </r>
  <r>
    <s v="0P5270010052"/>
    <s v="SPARE PART KIT,AM25877-2,GOOD-INT"/>
    <s v="SPARE PARTS; PART NAME:SPARE PART KIT; DRAWING NUMBER:AM25877-2; EQUIPMENT NAME:SPECIAL CHECK VALVES; EQUIPMENT MAKE:GOODWININTERNATIONAL; EQUIPMENT MODEL:BSR; MANUFACTURER:GOODWIN INTERNATIONAL; MANUFACTURER PART NUMBER:AM25877-2; KIT CONSISTS OF, 1.ITEMNAME:PLATE; PART NUMBER:B02; MATERIAL:ASTM A217 CA15; QUANTITY:2; 2.ITEM NAME:HINGE/STOP PIN; PART NUMBER:BR03; MATERIAL:AISI 410STAINLESS STEEL; QUANTITY:2; 3.ITEM NAME:SPRING; PART NUMBER:B04; MATERIAL:INCONEL X 750; 4.ITEM NAME:CARRIER; PART NUMBER:BR06;MATERIAL:AISI 316 STAINLESS STEEL; QUANTITY:2; 5.ITEM NAME:KEEPER; PART NUMBER:BR08; MATERIAL:AISI 316 STAINLESS STEEL; QUANTITY:2;6.ITEM NAME:DOWEL; PART NUMBER:BR10; MATERIAL:AISI 316 STAINLESS STEEL; QUANTITY:4"/>
    <d v="2017-09-29T00:00:00"/>
    <s v="SPARE_PARTS"/>
    <x v="2"/>
    <s v="2000"/>
    <s v="GS01"/>
    <s v="KIT"/>
    <n v="1"/>
    <n v="68290.5"/>
    <n v="0"/>
    <n v="0"/>
    <n v="68290.5"/>
    <s v="ZSPR"/>
    <n v="0"/>
    <s v=""/>
    <n v="0"/>
    <n v="0"/>
    <s v="ONGC Petro additions Ltd."/>
    <s v="INR"/>
    <n v="0"/>
    <n v="0"/>
    <n v="0"/>
    <n v="0"/>
    <n v="0"/>
    <n v="0"/>
    <n v="0"/>
    <n v="0"/>
    <n v="0"/>
    <n v="0"/>
    <n v="0"/>
    <n v="0"/>
    <n v="0"/>
    <n v="0"/>
    <s v="General Store"/>
    <s v="P04"/>
    <n v="2285"/>
    <x v="2"/>
  </r>
  <r>
    <s v="0P4205030132"/>
    <s v="WEAR RING,IMPLR,3PS-47091/126,SHIN-NIP"/>
    <s v="SPARE PARTS; PART NAME:WEAR RING, IMPELLER; MANUFACTURER PART NUMBER:3PS-47091/126; MANUFACTURER:SHIN NIPPON MACHINERY CO LTD;MATERIAL:SUS 420 J2; DRAWING NUMBER:3PS-47091; ITEM POSITION NUMBER:126; EQUIPMENT NAME:CENTRIFUGAL PUMP; EQUIPMENT MAKE:SHINNIPPON MACHINERY CO., LTD; EQUIPMENT MODEL:8/1526 HTB -9ST; ADDITIONAL INFORMATION:SUCTION SIDE; EQUIPMENT MANUFACTURER PART NO:126; CONTRACTOR DOCUMENT NUMBER: MGA108-D-DR-00021"/>
    <d v="2017-07-25T00:00:00"/>
    <s v="SPARE_PARTS"/>
    <x v="2"/>
    <s v="2000"/>
    <s v="CH01"/>
    <s v="EA"/>
    <n v="2"/>
    <n v="68288"/>
    <n v="0"/>
    <n v="0"/>
    <n v="68288"/>
    <s v="ZSPR"/>
    <n v="0"/>
    <s v=""/>
    <n v="0"/>
    <n v="0"/>
    <s v="ONGC Petro additions Ltd."/>
    <s v="INR"/>
    <n v="0"/>
    <n v="0"/>
    <n v="0"/>
    <n v="0"/>
    <n v="0"/>
    <n v="0"/>
    <n v="0"/>
    <n v="0"/>
    <n v="0"/>
    <n v="0"/>
    <n v="0"/>
    <n v="0"/>
    <n v="0"/>
    <n v="0"/>
    <s v="Chemcial store"/>
    <s v="P04"/>
    <n v="2351"/>
    <x v="2"/>
  </r>
  <r>
    <s v="0P4205030133"/>
    <s v="WEAR RING,CSG,3PS-47091/380,SHIN-NIP"/>
    <s v="SPARE PARTS; PART NAME:WEAR RING, CASING; MANUFACTURER PART NUMBER:3PS-47091/380; MANUFACTURER:SHIN NIPPON MACHINERY CO LTD;MATERIAL:SUS 420 J2; DRAWING NUMBER:3PS-47091; ITEM POSITION NUMBER:380; EQUIPMENT NAME:CENTRIFUGAL PUMP; EQUIPMENT MAKE:SHINNIPPON MACHINERY CO., LTD; EQUIPMENT MODEL:8/1526 HTB -9ST; ADDITIONAL INFORMATION:SUCTION SIDE; EQUIPMENT MANUFACTURER PART NO:380; CONTRACTOR DOCUMENT NUMBER: MGA108-D-DR-00021"/>
    <d v="2017-07-25T00:00:00"/>
    <s v="SPARE_PARTS"/>
    <x v="2"/>
    <s v="2000"/>
    <s v="CH01"/>
    <s v="EA"/>
    <n v="2"/>
    <n v="68288"/>
    <n v="0"/>
    <n v="0"/>
    <n v="68288"/>
    <s v="ZSPR"/>
    <n v="0"/>
    <s v=""/>
    <n v="0"/>
    <n v="0"/>
    <s v="ONGC Petro additions Ltd."/>
    <s v="INR"/>
    <n v="0"/>
    <n v="0"/>
    <n v="0"/>
    <n v="0"/>
    <n v="0"/>
    <n v="0"/>
    <n v="0"/>
    <n v="0"/>
    <n v="0"/>
    <n v="0"/>
    <n v="0"/>
    <n v="0"/>
    <n v="0"/>
    <n v="0"/>
    <s v="Chemcial store"/>
    <s v="P04"/>
    <n v="2351"/>
    <x v="2"/>
  </r>
  <r>
    <s v="0P4205030140"/>
    <s v="WEAR RING,IMPLR,3PS-47092/126,SHIN-NIP"/>
    <s v="SPARE PARTS; PART NAME:WEAR RING, IMPELLER; MANUFACTURER PART NUMBER:3PS-47092/126; MANUFACTURER:SHIN NIPPON MACHINERY CO LTD;MATERIAL:SUS 420 J2; DRAWING NUMBER:3PS-47092; ITEM POSITION NUMBER:126; EQUIPMENT NAME:CENTRIFUGAL PUMP; EQUIPMENT MAKE:SHINNIPPON MACHINERY CO., LTD; EQUIPMENT MODEL:8/1524 HTB-8ST; ADDITIONAL INFORMATION:SUCTION SIDE; EQUIPMENT MANUFACTURER PART NO:126; CONTRACTOR DOCUMENT NUMBER: MGA108-D-DS-00031"/>
    <d v="2017-07-25T00:00:00"/>
    <s v="SPARE_PARTS"/>
    <x v="2"/>
    <s v="2000"/>
    <s v="CH01"/>
    <s v="EA"/>
    <n v="2"/>
    <n v="68288"/>
    <n v="0"/>
    <n v="0"/>
    <n v="68288"/>
    <s v="ZSPR"/>
    <n v="0"/>
    <s v=""/>
    <n v="0"/>
    <n v="0"/>
    <s v="ONGC Petro additions Ltd."/>
    <s v="INR"/>
    <n v="0"/>
    <n v="0"/>
    <n v="0"/>
    <n v="0"/>
    <n v="0"/>
    <n v="0"/>
    <n v="0"/>
    <n v="0"/>
    <n v="0"/>
    <n v="0"/>
    <n v="0"/>
    <n v="0"/>
    <n v="0"/>
    <n v="0"/>
    <s v="Chemcial store"/>
    <s v="P04"/>
    <n v="2351"/>
    <x v="2"/>
  </r>
  <r>
    <s v="0P4205030141"/>
    <s v="WEAR RING,CSG,3PS-47092/380,SHIN-NIP"/>
    <s v="SPARE PARTS; PART NAME:WEAR RING, CASING; MANUFACTURER PART NUMBER:3PS-47092/380; MANUFACTURER:SHIN NIPPON MACHINERY CO LTD;MATERIAL:SUS 420 J2; DRAWING NUMBER:3PS-47092; ITEM POSITION NUMBER:380; EQUIPMENT NAME:CENTRIFUGAL PUMP; EQUIPMENT MAKE:SHINNIPPON MACHINERY CO., LTD; EQUIPMENT MODEL:8/1524 HTB-8ST; ADDITIONAL INFORMATION:SUCTION SIDE; EQUIPMENT MANUFACTURER PART NO:380; CONTRACTOR DOCUMENT NUMBER: MGA108-D-DS-00031"/>
    <d v="2017-07-25T00:00:00"/>
    <s v="SPARE_PARTS"/>
    <x v="2"/>
    <s v="2000"/>
    <s v="CH01"/>
    <s v="EA"/>
    <n v="2"/>
    <n v="68288"/>
    <n v="0"/>
    <n v="0"/>
    <n v="68288"/>
    <s v="ZSPR"/>
    <n v="0"/>
    <s v=""/>
    <n v="0"/>
    <n v="0"/>
    <s v="ONGC Petro additions Ltd."/>
    <s v="INR"/>
    <n v="0"/>
    <n v="0"/>
    <n v="0"/>
    <n v="0"/>
    <n v="0"/>
    <n v="0"/>
    <n v="0"/>
    <n v="0"/>
    <n v="0"/>
    <n v="0"/>
    <n v="0"/>
    <n v="0"/>
    <n v="0"/>
    <n v="0"/>
    <s v="Chemcial store"/>
    <s v="P04"/>
    <n v="2351"/>
    <x v="2"/>
  </r>
  <r>
    <s v="0P4206030027"/>
    <s v="GSKT,HD,SUS304,3PS-62042/1260,SHIN-NIP"/>
    <s v="SPARE PARTS; PART NAME:GASKET, HEAD; MANUFACTURER PART NUMBER:3PS-62042/1260; MANUFACTURER:SHIN NIPPON MACHINERY CO LTD;MATERIAL:SUS 304 / GRAFOIL; DRAWING NUMBER:3PS-62042; ITEM POSITION NUMBER:1260; EQUIPMENT NAME:VERTICAL CAN PUMP; EQUIPMENTMAKE:SHIN NIPPON MACHINERY CO., LTD; EQUIPMENT MODEL:12X19M WYR-10; EQUIPMENT MANUFACTURER PART NO: 1260; CONTRACTOR DOCUMENTNUMBER: MGA103-D-DS-00011"/>
    <d v="2020-03-17T00:00:00"/>
    <s v="SPARE_PARTS"/>
    <x v="2"/>
    <s v="2000"/>
    <s v="CH01"/>
    <s v="EA"/>
    <n v="2"/>
    <n v="68287.990000000005"/>
    <n v="0"/>
    <n v="0"/>
    <n v="68287.990000000005"/>
    <s v="ZSPR"/>
    <n v="0"/>
    <s v=""/>
    <n v="0"/>
    <n v="0"/>
    <s v="ONGC Petro additions Ltd."/>
    <s v="INR"/>
    <n v="0"/>
    <n v="0"/>
    <n v="0"/>
    <n v="0"/>
    <n v="0"/>
    <n v="0"/>
    <n v="0"/>
    <n v="0"/>
    <n v="0"/>
    <n v="0"/>
    <n v="0"/>
    <n v="0"/>
    <n v="0"/>
    <n v="0"/>
    <s v="Chemcial store"/>
    <s v="P04"/>
    <n v="1385"/>
    <x v="2"/>
  </r>
  <r>
    <s v="0P1201040026"/>
    <s v="BRG,BIG END,111005,WARTSILA"/>
    <s v="SPARE PARTS; PART NAME:BEARING, BIG END; MANUFACTURER PART NUMBER:111005; MANUFACTURER:WARTSILA; DRAWING NUMBER:DBAC195522;EQUIPMENT NAME:ENGINE; EQUIPMENT MODEL:W20V32; ADDITIONAL INFORMATION:LOWER HALF STANDARD; ENGINE NUMBER:PAAE227083; REFERENCETYPE:W32"/>
    <d v="2017-07-27T00:00:00"/>
    <s v="SPARE_PARTS"/>
    <x v="2"/>
    <s v="2000"/>
    <s v="GS01"/>
    <s v="EA"/>
    <n v="2"/>
    <n v="68204.14"/>
    <n v="0"/>
    <n v="0"/>
    <n v="68204.14"/>
    <s v="ZSPR"/>
    <n v="0"/>
    <s v=""/>
    <n v="0"/>
    <n v="0"/>
    <s v="ONGC Petro additions Ltd."/>
    <s v="INR"/>
    <n v="0"/>
    <n v="0"/>
    <n v="0"/>
    <n v="0"/>
    <n v="0"/>
    <n v="0"/>
    <n v="0"/>
    <n v="0"/>
    <n v="0"/>
    <n v="0"/>
    <n v="0"/>
    <n v="0"/>
    <n v="0"/>
    <n v="0"/>
    <s v="General Store"/>
    <s v="P04"/>
    <n v="2349"/>
    <x v="2"/>
  </r>
  <r>
    <s v="0P1201040027"/>
    <s v="BRG,BIG END,111006,WARTSILA"/>
    <s v="SPARE PARTS; PART NAME:BEARING, BIG END; MANUFACTURER PART NUMBER:111006; MANUFACTURER:WARTSILA; DRAWING NUMBER:DBAC195522;EQUIPMENT NAME:ENGINE; EQUIPMENT MODEL:W20V32; ADDITIONAL INFORMATION:UPPER HALF STANDARD; ENGINE NUMBER:PAAE227083; REFERENCETYPE:W32"/>
    <d v="2017-07-27T00:00:00"/>
    <s v="SPARE_PARTS"/>
    <x v="2"/>
    <s v="2000"/>
    <s v="GS01"/>
    <s v="EA"/>
    <n v="2"/>
    <n v="68204.14"/>
    <n v="0"/>
    <n v="0"/>
    <n v="68204.14"/>
    <s v="ZSPR"/>
    <n v="0"/>
    <s v=""/>
    <n v="0"/>
    <n v="0"/>
    <s v="ONGC Petro additions Ltd."/>
    <s v="INR"/>
    <n v="0"/>
    <n v="0"/>
    <n v="0"/>
    <n v="0"/>
    <n v="0"/>
    <n v="0"/>
    <n v="0"/>
    <n v="0"/>
    <n v="0"/>
    <n v="0"/>
    <n v="0"/>
    <n v="0"/>
    <n v="0"/>
    <n v="0"/>
    <s v="General Store"/>
    <s v="P04"/>
    <n v="2349"/>
    <x v="2"/>
  </r>
  <r>
    <s v="0P4102206204"/>
    <s v="PLG,200625184-208-0000,DRES-MSL"/>
    <s v="SPARE PARTS; PART NAME:PLUG; EQUIPMENT NAME:CONTROL VALVE; EQUIPMENTMAKE:DRESSER MASONEILAN; ADDITIONAL INFORMATION:PG37A0274-003; MANUFACTURER PARTNUMBER:200625184-208-0000; MANUFACTURER:DRESSER MASONEILAN; EQUIPMENTCODE:1300031102"/>
    <d v="2022-04-16T00:00:00"/>
    <s v="SPARE_PARTS"/>
    <x v="2"/>
    <s v="2000"/>
    <s v="SP01"/>
    <s v="EA"/>
    <n v="1"/>
    <n v="68160.75"/>
    <n v="0"/>
    <n v="0"/>
    <n v="68160.75"/>
    <s v="ZSPR"/>
    <n v="0"/>
    <s v=""/>
    <n v="0"/>
    <n v="0"/>
    <s v="ONGC Petro additions Ltd."/>
    <s v="INR"/>
    <n v="0"/>
    <n v="0"/>
    <n v="0"/>
    <n v="0"/>
    <n v="0"/>
    <n v="0"/>
    <n v="0"/>
    <n v="0"/>
    <n v="0"/>
    <n v="0"/>
    <n v="0"/>
    <n v="0"/>
    <n v="0"/>
    <n v="0"/>
    <s v="Shutdown Plan Mt"/>
    <s v="P03"/>
    <n v="625"/>
    <x v="2"/>
  </r>
  <r>
    <s v="0P4102200434"/>
    <s v="BALL,CF8M,881620,METSO"/>
    <s v="SPARE PARTS; PART NAME:BALL; MATERIAL:CF8M; DRAWING NUMBER:F12006; ITEM POSITION NUMBER:03; EQUIPMENT NAME:CONTROL BALL VALVE;EQUIPMENT MAKE:METSO AUTOMATION; EQUIPMENT MODEL:XA03DWGAJ2SJSAAF; MANUFACTURER:METSO AUTOMATION; MANUFACTURER PART NUMBER:881620"/>
    <d v="2017-02-18T00:00:00"/>
    <s v="SPARE_PARTS"/>
    <x v="2"/>
    <s v="2000"/>
    <s v="GS01"/>
    <s v="EA"/>
    <n v="1"/>
    <n v="68121.429999999993"/>
    <n v="0"/>
    <n v="0"/>
    <n v="68121.429999999993"/>
    <s v="ZSPR"/>
    <n v="0"/>
    <s v=""/>
    <n v="0"/>
    <n v="0"/>
    <s v="ONGC Petro additions Ltd."/>
    <s v="INR"/>
    <n v="0"/>
    <n v="0"/>
    <n v="0"/>
    <n v="0"/>
    <n v="0"/>
    <n v="0"/>
    <n v="0"/>
    <n v="0"/>
    <n v="0"/>
    <n v="0"/>
    <n v="0"/>
    <n v="0"/>
    <n v="0"/>
    <n v="0"/>
    <s v="General Store"/>
    <s v="P03"/>
    <n v="2508"/>
    <x v="2"/>
  </r>
  <r>
    <s v="0P4145140007"/>
    <s v="PRXMTR,330980-71-IN,BENTLY-N"/>
    <s v="PROXIMITOR; MANUFACTURER PART NUMBER:330980-71-IN; MANUFACTURER:BENTLY NEVADA; MODEL:3300 XL NSV; TOTAL LENGTH:7 M; MOUNTING:DINMOUNT; AGENCY APPROVAL:INDIA (PESO / CCOE, IECEX, ATEX)"/>
    <d v="2017-10-28T00:00:00"/>
    <s v="PROXIMITOR"/>
    <x v="4"/>
    <s v="2000"/>
    <s v="CH01"/>
    <s v="EA"/>
    <n v="2"/>
    <n v="68000.44"/>
    <n v="0"/>
    <n v="0"/>
    <n v="68000.44"/>
    <s v="ZSPR"/>
    <n v="0"/>
    <s v=""/>
    <n v="0"/>
    <n v="0"/>
    <s v="ONGC Petro additions Ltd."/>
    <s v="INR"/>
    <n v="0"/>
    <n v="0"/>
    <n v="0"/>
    <n v="0"/>
    <n v="0"/>
    <n v="0"/>
    <n v="0"/>
    <n v="0"/>
    <n v="0"/>
    <n v="0"/>
    <n v="0"/>
    <n v="0"/>
    <n v="0"/>
    <n v="0"/>
    <s v="Chemcial store"/>
    <s v="P03"/>
    <n v="2256"/>
    <x v="2"/>
  </r>
  <r>
    <s v="0P1401060350"/>
    <s v="BUSH,21/5,F/NG 32/25-3,BHEL"/>
    <s v="SPARE PARTS; PART NAME:BUSH; ITEM POSITION NUMBER:21/5; EQUIPMENT NAME:BOILER FEED WATER STEAM TURBINE; EQUIPMENT MAKE:BHARAT HEAVYELECTRICAL; EQUIPMENT MODEL:NG 32/25-3; MANUFACTURER:BHARAT HEAVY ELECTRICAL"/>
    <d v="2017-05-17T00:00:00"/>
    <s v="SPARE_PARTS"/>
    <x v="4"/>
    <s v="2000"/>
    <s v="GS01"/>
    <s v="EA"/>
    <n v="2"/>
    <n v="67845.960000000006"/>
    <n v="0"/>
    <n v="0"/>
    <n v="67845.960000000006"/>
    <s v="ZSPR"/>
    <n v="0"/>
    <s v=""/>
    <n v="0"/>
    <n v="0"/>
    <s v="ONGC Petro additions Ltd."/>
    <s v="INR"/>
    <n v="0"/>
    <n v="0"/>
    <n v="0"/>
    <n v="0"/>
    <n v="0"/>
    <n v="0"/>
    <n v="0"/>
    <n v="0"/>
    <n v="0"/>
    <n v="0"/>
    <n v="0"/>
    <n v="0"/>
    <n v="0"/>
    <n v="0"/>
    <s v="General Store"/>
    <s v="P04"/>
    <n v="2420"/>
    <x v="2"/>
  </r>
  <r>
    <s v="0T2541870031"/>
    <s v="GSKT,GRVD,MTL,CL300,RF,GPH,SS,16IN,51KF"/>
    <s v="METAL GROOVED GASKETS; PRESSURE DESIGNATION:ASME CL 300; FACING, FLANGE:RAISED FACE; TYPE OF GASKET PROFILE:LATERAL; MAT,LAYERS:GRAPHITE; MAT, GROOVED PROFILE:STAINLESS STEEL 316; MAT, CENTRING RING:STAINLESS STEEL 316; THICKNESS, TOTAL:3 MM; SIZE,PIPE, NOMINAL:16 IN; REFERENCE: 51KF"/>
    <d v="2022-07-12T00:00:00"/>
    <s v="ME_GASKETS"/>
    <x v="2"/>
    <s v="2000"/>
    <s v="SP01"/>
    <s v="EA"/>
    <n v="52"/>
    <n v="67808"/>
    <n v="0"/>
    <n v="0"/>
    <n v="67808"/>
    <s v="ZSTO"/>
    <n v="0"/>
    <s v=""/>
    <n v="0"/>
    <n v="0"/>
    <s v="ONGC Petro additions Ltd."/>
    <s v="INR"/>
    <n v="0"/>
    <n v="0"/>
    <n v="0"/>
    <n v="0"/>
    <n v="0"/>
    <n v="0"/>
    <n v="0"/>
    <n v="0"/>
    <n v="0"/>
    <n v="0"/>
    <n v="0"/>
    <n v="0"/>
    <n v="0"/>
    <n v="0"/>
    <s v="Shutdown Plan Mt"/>
    <s v="S06"/>
    <n v="538"/>
    <x v="1"/>
  </r>
  <r>
    <s v="0P4205021412"/>
    <s v="SLV,BRG,90X36X68MM,265390401,HERM-PMP"/>
    <s v="SPARE PARTS; PART NAME:SLEEVE, BEARING; DIMENSIONS:OD 90 X ID 36 X 68 MM; MATERIAL:1.4571/W5; DRAWING NUMBER:MGB601-D-DR-00005;ITEM POSITION NUMBER:529.01; EQUIPMENT NAME:CENTRIFUGAL PUMP; EQUIPMENT MAKE:HERMETIC-PUMPEN; EQUIPMENT MODEL:CAM30/4;MANUFACTURER:HERMETIC-PUMPEN; MANUFACTURER PART NUMBER:265390401"/>
    <d v="2017-11-22T00:00:00"/>
    <s v="SPARE_PARTS"/>
    <x v="2"/>
    <s v="2000"/>
    <s v="GS01"/>
    <s v="EA"/>
    <n v="1"/>
    <n v="67790.53"/>
    <n v="0"/>
    <n v="0"/>
    <n v="67790.53"/>
    <s v="ZSPR"/>
    <n v="0"/>
    <s v=""/>
    <n v="0"/>
    <n v="0"/>
    <s v="ONGC Petro additions Ltd."/>
    <s v="INR"/>
    <n v="0"/>
    <n v="0"/>
    <n v="0"/>
    <n v="0"/>
    <n v="0"/>
    <n v="0"/>
    <n v="0"/>
    <n v="0"/>
    <n v="0"/>
    <n v="0"/>
    <n v="0"/>
    <n v="0"/>
    <n v="0"/>
    <n v="0"/>
    <s v="General Store"/>
    <s v="P04"/>
    <n v="2231"/>
    <x v="2"/>
  </r>
  <r>
    <s v="0R0702700023"/>
    <s v="Talc"/>
    <s v=""/>
    <d v="2023-08-19T00:00:00"/>
    <m/>
    <x v="0"/>
    <s v="2000"/>
    <s v="PPS1"/>
    <s v="KG"/>
    <n v="880"/>
    <n v="67760"/>
    <n v="0"/>
    <n v="0"/>
    <n v="67760"/>
    <s v="ZROH"/>
    <n v="0"/>
    <s v=""/>
    <n v="0"/>
    <n v="0"/>
    <s v="ONGC Petro additions Ltd."/>
    <s v="INR"/>
    <n v="0"/>
    <n v="0"/>
    <n v="0"/>
    <n v="0"/>
    <n v="0"/>
    <n v="0"/>
    <n v="0"/>
    <n v="0"/>
    <n v="0"/>
    <n v="0"/>
    <n v="0"/>
    <n v="0"/>
    <n v="0"/>
    <n v="0"/>
    <s v="PP store - Sec."/>
    <s v="S12"/>
    <n v="135"/>
    <x v="0"/>
  </r>
  <r>
    <s v="0P4100980514"/>
    <s v="COLUMN,1MX2.16MM,MAXUM II,R1-1,SIEMENS"/>
    <s v="COLUMN DESCRIPTION:HAYESEP R; SIEMENS ORDER NUMBER:M1923; COLUMN NUMBER:R1-1; COLUMN LENGTH:1.0 M; COLUMN ID:2.16 MM; COLUMNFUNCTION:SEP C2= + FROM CO2- FOR BF;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18"/>
    <s v="COLUMN,0.5MX2.16MM,MAXUM II,R1-1,SIEMENS"/>
    <s v="COLUMN DESCRIPTION:HAYESEP R; SIEMENS ORDER NUMBER:M1926; COLUMN NUMBER:R1-1; COLUMN LENGTH:0.5 M; COLUMN ID:2.16 MM; COLUMNFUNCTION:PRE SEPARATION ACETYLENE FROM REST FOR CUT AND BF;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19"/>
    <s v="COLUMN,1MX2.16MM,SS316,MAXUM II,SIEMENS"/>
    <s v="COLUMN DESCRIPTION:HAYESEP R; SIEMENS ORDER NUMBER:M1926; COLUMN NUMBER:R1-2; COLUMN LENGTH:1.0 M; COLUMN ID:2.16 MM; COLUMNFUNCTION:COMPLETE SEPARATION ACETYLENE FROM CUT REST;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20"/>
    <s v="COLUMN,0.5MX1MM,SS,MAXUM II,R2-1,SIEMENS"/>
    <s v="COLUMN DESCRIPTION:HAYESEP R; SIEMENS ORDER NUMBER:M1926; COLUMN NUMBER:R2-1; COLUMN LENGTH:0.5 M; COLUMN ID:1.0 MM; COLUMNFUNCTION:PRE SEPARATION C2 C3 AND HIGHER FOR BF; COLUMN MESH:80/120"/>
    <d v="2019-03-12T00:00:00"/>
    <s v="SPARE_PARTS"/>
    <x v="2"/>
    <s v="2000"/>
    <s v="CH01"/>
    <s v="EA"/>
    <n v="1"/>
    <n v="67693.11"/>
    <n v="0"/>
    <n v="0"/>
    <n v="67693.11"/>
    <s v="ZSPR"/>
    <n v="0"/>
    <s v=""/>
    <n v="0"/>
    <n v="0"/>
    <s v="ONGC Petro additions Ltd."/>
    <s v="INR"/>
    <n v="0"/>
    <n v="0"/>
    <n v="0"/>
    <n v="0"/>
    <n v="0"/>
    <n v="0"/>
    <n v="0"/>
    <n v="0"/>
    <n v="0"/>
    <n v="0"/>
    <n v="0"/>
    <n v="0"/>
    <n v="0"/>
    <n v="0"/>
    <s v="Chemcial store"/>
    <s v="P03"/>
    <n v="1756"/>
    <x v="2"/>
  </r>
  <r>
    <s v="0P4100980522"/>
    <s v="COLUMN,0.5MX1MM,MAXUM II,R1-1,SIEMENS"/>
    <s v="COLUMN DESCRIPTION:HAYESEP R; SIEMENS ORDER NUMBER:M1922; COLUMN NUMBER:R1-1; COLUMN LENGTH:0.5 M; COLUMN ID:1.0 MM; COLUMNFUNCTION:HOLDS PARTS OF C2H6 AND C3+ FOR BF; COLUMN MESH:100/12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26"/>
    <s v="COLUMN,0.5MX2.16MM,MAXUM II,R2-1,SIEMENS"/>
    <s v="COLUMN DESCRIPTION:HAYESEP T; SIEMENS ORDER NUMBER:M1917; COLUMN NUMBER:R2-1; COLUMN LENGTH:0.5 M; COLUMN ID:2.16 MM; COLUMNFUNCTION:PRE SEPARATION C2 ACETYLENE FOR CUT AND BACKFLUSH;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27"/>
    <s v="COLUMN,1MX2.16MM,MAXUM II,R2-2,SIEMENS"/>
    <s v="COLUMN DESCRIPTION:HAYESEP T; SIEMENS ORDER NUMBER:M1917; COLUMN NUMBER:R2-2; COLUMN LENGTH:1.0 M; COLUMN ID:2.16 MM; COLUMNFUNCTION:SEPARATION ACETYLENE FROM CUT REST;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0980543"/>
    <s v="COLUMN,1MX2.16MM,MAXUM II,R1-2,SIEMENS"/>
    <s v="COLUMN DESCRIPTION:HAYESEP R; SIEMENS ORDER NUMBER:M1923; COLUMN NUMBER:R1-2; COLUMN LENGTH:1.0 M; COLUMN ID:2.16 MM; COLUMNFUNCTION:SEP C1- AND C2= FROM CO2 FOR HC; COLUMN MESH:80/100"/>
    <d v="2018-03-30T00:00:00"/>
    <s v="SPARE_PARTS"/>
    <x v="2"/>
    <s v="2000"/>
    <s v="GS01"/>
    <s v="EA"/>
    <n v="1"/>
    <n v="67693.11"/>
    <n v="0"/>
    <n v="0"/>
    <n v="67693.11"/>
    <s v="ZSPR"/>
    <n v="0"/>
    <s v=""/>
    <n v="0"/>
    <n v="0"/>
    <s v="ONGC Petro additions Ltd."/>
    <s v="INR"/>
    <n v="0"/>
    <n v="0"/>
    <n v="0"/>
    <n v="0"/>
    <n v="0"/>
    <n v="0"/>
    <n v="0"/>
    <n v="0"/>
    <n v="0"/>
    <n v="0"/>
    <n v="0"/>
    <n v="0"/>
    <n v="0"/>
    <n v="0"/>
    <s v="General Store"/>
    <s v="P03"/>
    <n v="2103"/>
    <x v="2"/>
  </r>
  <r>
    <s v="0P4102205461"/>
    <s v="PLUG&amp;STEM S/A,24171-12-101-548,FISH-CO"/>
    <s v="SPARE PARTS; PART NAME:PLUG AND STEM S/A; EQUIPMENT NAME:CONTROL VALVE;EQUIPMENT MAKE:FISHER CONTROLS; MANUFACTURER PART NUMBER:24171-12-101-548;MANUFACTURER:FISHER CONTROLS; PORT SIZE:0.375 IN; 548 TRIM; PLUGMATERIAL:STAINLESS STEEL S41600"/>
    <d v="2022-11-17T00:00:00"/>
    <s v="SPARE_PARTS"/>
    <x v="2"/>
    <s v="2000"/>
    <s v="CH01"/>
    <s v="EA"/>
    <n v="1"/>
    <n v="67613"/>
    <n v="0"/>
    <n v="0"/>
    <n v="67613"/>
    <s v="ZSPR"/>
    <n v="0"/>
    <s v=""/>
    <n v="0"/>
    <n v="0"/>
    <s v="ONGC Petro additions Ltd."/>
    <s v="INR"/>
    <n v="0"/>
    <n v="0"/>
    <n v="0"/>
    <n v="0"/>
    <n v="0"/>
    <n v="0"/>
    <n v="0"/>
    <n v="0"/>
    <n v="0"/>
    <n v="0"/>
    <n v="0"/>
    <n v="0"/>
    <n v="0"/>
    <n v="0"/>
    <s v="Chemcial store"/>
    <s v="P03"/>
    <n v="410"/>
    <x v="2"/>
  </r>
  <r>
    <s v="0P5235030017"/>
    <s v="VLV,DIAPH,RBL,50NB,CS,A216–WCB,SAUNDERS"/>
    <s v="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50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
    <d v="2019-03-09T00:00:00"/>
    <s v="FL_LI_DI_VALVES"/>
    <x v="2"/>
    <s v="2000"/>
    <s v="CH01"/>
    <s v="EA"/>
    <n v="6"/>
    <n v="67584"/>
    <n v="0"/>
    <n v="0"/>
    <n v="67584"/>
    <s v="ZSPR"/>
    <n v="0"/>
    <s v=""/>
    <n v="0"/>
    <n v="0"/>
    <s v="ONGC Petro additions Ltd."/>
    <s v="INR"/>
    <n v="0"/>
    <n v="0"/>
    <n v="0"/>
    <n v="0"/>
    <n v="0"/>
    <n v="0"/>
    <n v="0"/>
    <n v="0"/>
    <n v="0"/>
    <n v="0"/>
    <n v="0"/>
    <n v="0"/>
    <n v="0"/>
    <n v="0"/>
    <s v="Chemcial store"/>
    <s v="P04"/>
    <n v="1759"/>
    <x v="2"/>
  </r>
  <r>
    <s v="0P4102240499"/>
    <s v="SPARE PARTS SET,GPH,H055490,METSO"/>
    <s v="SPARE PARTS; PART NAME:SPARE PARTS SET; MANUFACTURER PART NUMBER:H055490; MANUFACTURER:METSO AUTOMATION; MATERIAL:GRAPHITE; DRAWINGNUMBER:50305195; ITEM POSITION NUMBER:18, 19, 20; EQUIPMENT NAME:CONTROL BUTTERFLY VALVE; EQUIPMENT MODEL:L6DMU28AACAG/B;ADDITIONAL INFORMATION:L6DM_28 G"/>
    <d v="2017-02-18T00:00:00"/>
    <s v="SPARE_PARTS"/>
    <x v="2"/>
    <s v="2000"/>
    <s v="GS01"/>
    <s v="EA"/>
    <n v="1"/>
    <n v="67474.789999999994"/>
    <n v="0"/>
    <n v="0"/>
    <n v="67474.789999999994"/>
    <s v="ZSPR"/>
    <n v="0"/>
    <s v=""/>
    <n v="0"/>
    <n v="0"/>
    <s v="ONGC Petro additions Ltd."/>
    <s v="INR"/>
    <n v="0"/>
    <n v="0"/>
    <n v="0"/>
    <n v="0"/>
    <n v="0"/>
    <n v="0"/>
    <n v="0"/>
    <n v="0"/>
    <n v="0"/>
    <n v="0"/>
    <n v="0"/>
    <n v="0"/>
    <n v="0"/>
    <n v="0"/>
    <s v="General Store"/>
    <s v="P03"/>
    <n v="2508"/>
    <x v="2"/>
  </r>
  <r>
    <s v="0P1401070073"/>
    <s v="RING,HY101941130030541058,BHEL"/>
    <s v="SPARE PARTS; PART NAME:RING; ITEM POSITION NUMBER:21/2; EQUIPMENT NAME:STEAM TURBINE CPP; EQUIPMENT MAKE:BHARAT HEAVY ELECTRICAL;EQUIPMENT MODEL:EEHNK 50/71-3; ADDITIONAL INFORMATION:FOR HP GOVERNING VALVE; MANUFACTURER:BHARAT HEAVY ELECTRICAL; MANUFACTURERPART NUMBER:HY101941130030541058; STEAM TURBINE CPP POWER RATING:30 MW; SPEED:5650 RPM; INLET STEAM PARAMETER:106 KG/CM2G;TEMPERATURE RATING:510 ⁰C; OUTLET PARAMETER:0.12 KG/CM2G; TEMPERATURE RATING:47.7 ⁰C"/>
    <d v="2017-05-17T00:00:00"/>
    <s v="SPARE_PARTS"/>
    <x v="4"/>
    <s v="2000"/>
    <s v="GS01"/>
    <s v="EA"/>
    <n v="2"/>
    <n v="67463.429999999993"/>
    <n v="0"/>
    <n v="0"/>
    <n v="67463.429999999993"/>
    <s v="ZSPR"/>
    <n v="0"/>
    <s v=""/>
    <n v="0"/>
    <n v="0"/>
    <s v="ONGC Petro additions Ltd."/>
    <s v="INR"/>
    <n v="0"/>
    <n v="0"/>
    <n v="0"/>
    <n v="0"/>
    <n v="0"/>
    <n v="0"/>
    <n v="0"/>
    <n v="0"/>
    <n v="0"/>
    <n v="0"/>
    <n v="0"/>
    <n v="0"/>
    <n v="0"/>
    <n v="0"/>
    <s v="General Store"/>
    <s v="P04"/>
    <n v="2420"/>
    <x v="2"/>
  </r>
  <r>
    <s v="0P4102205493"/>
    <s v="CAGE,1U2867X0052,FISH-CO"/>
    <s v="SPARE PARTS; PART NAME:CAGE; EQUIPMENT NAME:CONTROL VALVE; EQUIPMENT MAKE:FISHERCONTROLS; MANUFACTURER PART NUMBER:1U2867X0052; MANUFACTURER:FISHER CONTROLS; QO~ 1 1/2"/>
    <d v="2022-11-17T00:00:00"/>
    <s v="SPARE_PARTS"/>
    <x v="2"/>
    <s v="2000"/>
    <s v="CH01"/>
    <s v="EA"/>
    <n v="1"/>
    <n v="67377"/>
    <n v="0"/>
    <n v="0"/>
    <n v="67377"/>
    <s v="ZSPR"/>
    <n v="0"/>
    <s v=""/>
    <n v="0"/>
    <n v="0"/>
    <s v="ONGC Petro additions Ltd."/>
    <s v="INR"/>
    <n v="0"/>
    <n v="0"/>
    <n v="0"/>
    <n v="0"/>
    <n v="0"/>
    <n v="0"/>
    <n v="0"/>
    <n v="0"/>
    <n v="0"/>
    <n v="0"/>
    <n v="0"/>
    <n v="0"/>
    <n v="0"/>
    <n v="0"/>
    <s v="Chemcial store"/>
    <s v="P03"/>
    <n v="410"/>
    <x v="2"/>
  </r>
  <r>
    <s v="0P4110070015"/>
    <s v="MDL,ELECS,031-2809-001,MAGNETRL"/>
    <s v="INSTRUMENT SYSTEMS; TYPE:ELECTRONIC MODULE; MANUFACTURER:BENTLY NEVADA; PART NUMBER:031-2809-001; DRAWING NUMBER:SEE I &amp; O50-660.2; POSITION NUMBER:1; EQUIPMENT MAKE:MAGNETROL INTERNATIONAL; EQUIPMENT NAME:CAPACITANCE LEVEL TRANSMITTER; EQUIPMENTMODEL:X805-511A-A10"/>
    <d v="2016-10-22T00:00:00"/>
    <s v="INSTRUMENT_SYSTEMS"/>
    <x v="4"/>
    <s v="2000"/>
    <s v="GS01"/>
    <s v="EA"/>
    <n v="1"/>
    <n v="67253.820000000007"/>
    <n v="0"/>
    <n v="0"/>
    <n v="67253.820000000007"/>
    <s v="ZSPR"/>
    <n v="0"/>
    <s v=""/>
    <n v="0"/>
    <n v="0"/>
    <s v="ONGC Petro additions Ltd."/>
    <s v="INR"/>
    <n v="0"/>
    <n v="0"/>
    <n v="0"/>
    <n v="0"/>
    <n v="0"/>
    <n v="0"/>
    <n v="0"/>
    <n v="0"/>
    <n v="0"/>
    <n v="0"/>
    <n v="0"/>
    <n v="0"/>
    <n v="0"/>
    <n v="0"/>
    <s v="General Store"/>
    <s v="P03"/>
    <n v="2627"/>
    <x v="2"/>
  </r>
  <r>
    <s v="0P4207020485"/>
    <s v="DIAPH,SANDWICH,111214.0012,LEWA"/>
    <s v="SPARE PARTS; PART NAME:DIAPHRAGM,SANDWICH; EQUIPMENT NAME:DIAPHRAGM PUMP; EQUIPMENT MAKE:LEWA; EQUIPMENT MODEL:LDB1; ADDITIONALINFORMATION:BD44 M900; MANUFACTURER:LEWA; MANUFACTURER PART NUMBER:111214.0012"/>
    <d v="2016-08-05T00:00:00"/>
    <s v="SPARE_PARTS"/>
    <x v="2"/>
    <s v="2000"/>
    <s v="GS01"/>
    <s v="EA"/>
    <n v="2"/>
    <n v="67165.490000000005"/>
    <n v="0"/>
    <n v="0"/>
    <n v="67165.490000000005"/>
    <s v="ZSPR"/>
    <n v="0"/>
    <s v=""/>
    <n v="0"/>
    <n v="0"/>
    <s v="ONGC Petro additions Ltd."/>
    <s v="INR"/>
    <n v="0"/>
    <n v="0"/>
    <n v="0"/>
    <n v="0"/>
    <n v="0"/>
    <n v="0"/>
    <n v="0"/>
    <n v="0"/>
    <n v="0"/>
    <n v="0"/>
    <n v="0"/>
    <n v="0"/>
    <n v="0"/>
    <n v="0"/>
    <s v="General Store"/>
    <s v="P04"/>
    <n v="2705"/>
    <x v="2"/>
  </r>
  <r>
    <s v="0P1141120083"/>
    <s v="CT,TR00074511107282,SEA"/>
    <s v="ELECTRICAL ACCESSORIES; TYPE:CURRENT TRANSFORMER; MANUFACTURER:SEA; MANUFACTURER PART NUMBER:TR00074511107282; FOR WTI"/>
    <d v="2017-07-26T00:00:00"/>
    <s v="AC_ELECTRICAL"/>
    <x v="4"/>
    <s v="2000"/>
    <s v="GS01"/>
    <s v="EA"/>
    <n v="1"/>
    <n v="67072.679999999993"/>
    <n v="0"/>
    <n v="0"/>
    <n v="67072.679999999993"/>
    <s v="ZSPR"/>
    <n v="0"/>
    <s v=""/>
    <n v="0"/>
    <n v="0"/>
    <s v="ONGC Petro additions Ltd."/>
    <s v="INR"/>
    <n v="0"/>
    <n v="0"/>
    <n v="0"/>
    <n v="0"/>
    <n v="0"/>
    <n v="0"/>
    <n v="0"/>
    <n v="0"/>
    <n v="0"/>
    <n v="0"/>
    <n v="0"/>
    <n v="0"/>
    <n v="0"/>
    <n v="0"/>
    <s v="General Store"/>
    <s v="P01"/>
    <n v="2350"/>
    <x v="2"/>
  </r>
  <r>
    <s v="0P4205023686"/>
    <s v="BSHG,250X150 VPCS 4MF,81.2,KEPL"/>
    <s v="SPARE PARTS; PART NAME:BUSHING,INTERMEDIATE CASE ; MATERIAL:ASTM A276 TYPE 410(SHELL)+CARBON(BUSH); EQUIPMENT NAME:PUMP; EQUIPMENTMAKE:KIRLOSKAR EBARA PUMPS LIMITED; EQUIPMENT MODEL:250X150 VPCS 4MF; MANUFACTURER:KIRLOSKAR EBARA PUMPS LIMITED; MANUFACTURER PARTNUMBER:81.2; SERVICE:NAPTHA FEED TO FUEL STORAGE"/>
    <d v="2018-01-29T00:00:00"/>
    <s v="SPARE_PARTS"/>
    <x v="2"/>
    <s v="2000"/>
    <s v="GS01"/>
    <s v="EA"/>
    <n v="1"/>
    <n v="67049.61"/>
    <n v="0"/>
    <n v="0"/>
    <n v="67049.61"/>
    <s v="ZSPR"/>
    <n v="0"/>
    <s v=""/>
    <n v="0"/>
    <n v="0"/>
    <s v="ONGC Petro additions Ltd."/>
    <s v="INR"/>
    <n v="0"/>
    <n v="0"/>
    <n v="0"/>
    <n v="0"/>
    <n v="0"/>
    <n v="0"/>
    <n v="0"/>
    <n v="0"/>
    <n v="0"/>
    <n v="0"/>
    <n v="0"/>
    <n v="0"/>
    <n v="0"/>
    <n v="0"/>
    <s v="General Store"/>
    <s v="P04"/>
    <n v="2163"/>
    <x v="2"/>
  </r>
  <r>
    <s v="0P4205023687"/>
    <s v="BSHG,250X150 VPCS 4MF,81.6,KEPL"/>
    <s v="SPARE PARTS; PART NAME:BUSHING,INTERMEDIATE BEARING; MATERIAL:ASTM A276 TYPE 410(SHELL)+CARBON(BUSH); EQUIPMENT NAME:PUMP;EQUIPMENT MAKE:KIRLOSKAR EBARA PUMPS LIMITED; EQUIPMENT MODEL:250X150 VPCS 4MF; MANUFACTURER:KIRLOSKAR EBARA PUMPS LIMITED;MANUFACTURER PART NUMBER:81.6; SERVICE:NAPTHA FEED TO FUEL STORAGE"/>
    <d v="2018-01-29T00:00:00"/>
    <s v="SPARE_PARTS"/>
    <x v="2"/>
    <s v="2000"/>
    <s v="GS01"/>
    <s v="EA"/>
    <n v="1"/>
    <n v="67049.61"/>
    <n v="0"/>
    <n v="0"/>
    <n v="67049.61"/>
    <s v="ZSPR"/>
    <n v="0"/>
    <s v=""/>
    <n v="0"/>
    <n v="0"/>
    <s v="ONGC Petro additions Ltd."/>
    <s v="INR"/>
    <n v="0"/>
    <n v="0"/>
    <n v="0"/>
    <n v="0"/>
    <n v="0"/>
    <n v="0"/>
    <n v="0"/>
    <n v="0"/>
    <n v="0"/>
    <n v="0"/>
    <n v="0"/>
    <n v="0"/>
    <n v="0"/>
    <n v="0"/>
    <s v="General Store"/>
    <s v="P04"/>
    <n v="2163"/>
    <x v="2"/>
  </r>
  <r>
    <s v="0P4100980544"/>
    <s v="COLUMN,6.5MX0.25MM,MAXUM II,R1-1,SIEMENS"/>
    <s v="COLUMN DESCRIPTION:HAYESEP T; SIEMENS ORDER NUMBER:M1898; COLUMN NUMBER:R1-1; COLUMN LENGTH:6.5 M; COLUMN ID:0.25 MM; COLUMNFUNCTION:BACKFLUSH OF C9+; COLUMN LOAD:1.2UM"/>
    <d v="2018-12-11T00:00:00"/>
    <s v="SPARE_PARTS"/>
    <x v="2"/>
    <s v="2000"/>
    <s v="GS01"/>
    <s v="EA"/>
    <n v="1"/>
    <n v="66891.86"/>
    <n v="0"/>
    <n v="0"/>
    <n v="66891.86"/>
    <s v="ZSPR"/>
    <n v="0"/>
    <s v=""/>
    <n v="0"/>
    <n v="0"/>
    <s v="ONGC Petro additions Ltd."/>
    <s v="INR"/>
    <n v="0"/>
    <n v="0"/>
    <n v="0"/>
    <n v="0"/>
    <n v="0"/>
    <n v="0"/>
    <n v="0"/>
    <n v="0"/>
    <n v="0"/>
    <n v="0"/>
    <n v="0"/>
    <n v="0"/>
    <n v="0"/>
    <n v="0"/>
    <s v="General Store"/>
    <s v="P03"/>
    <n v="1847"/>
    <x v="2"/>
  </r>
  <r>
    <s v="0P4102210853"/>
    <s v="SEAT RING,VLDSK2,082963.150.000,FLOWSERV"/>
    <s v="SPARE PARTS; PART NAME:SEAT RING; EQUIPMENT NAME:BUTTERFLY CONTROL VALVE; EQUIPMENT MAKE:FLOWSERVE; EQUIPMENT MODEL:VLDSK2;MANUFACTURER:FLOWSERVE; MANUFACTURER PART NUMBER:082963.150.000; SIZE:3 IN; PRESSURE DESIGNATION:CL 150/30"/>
    <d v="2019-01-02T00:00:00"/>
    <s v="SPARE_PARTS"/>
    <x v="2"/>
    <s v="2000"/>
    <s v="CH01"/>
    <s v="EA"/>
    <n v="1"/>
    <n v="66775.02"/>
    <n v="0"/>
    <n v="0"/>
    <n v="66775.02"/>
    <s v="ZSPR"/>
    <n v="0"/>
    <s v=""/>
    <n v="0"/>
    <n v="0"/>
    <s v="ONGC Petro additions Ltd."/>
    <s v="INR"/>
    <n v="0"/>
    <n v="0"/>
    <n v="0"/>
    <n v="0"/>
    <n v="0"/>
    <n v="0"/>
    <n v="0"/>
    <n v="0"/>
    <n v="0"/>
    <n v="0"/>
    <n v="0"/>
    <n v="0"/>
    <n v="0"/>
    <n v="0"/>
    <s v="Chemcial store"/>
    <s v="P03"/>
    <n v="1825"/>
    <x v="2"/>
  </r>
  <r>
    <s v="0T2545780001"/>
    <s v="GSKT,RBR,FLR,EPDM,CL150,6IN,11KC"/>
    <s v="REINFORCED FLAT RING RUBBER GASKET; MAT:ETHYLENE-PROPYLENE RUBBER; CROSS SECTION:WITH INSERT; MAT, INSERT:STEEL; FACING,FLANGE:RAISED FACE; PRESSURE DESIGNATION:ASME CL 150; THICKNESS AT INSERT:6 MM; SIZE, PIPE, NOMINAL:6 IN; REFERENCE: 11KC"/>
    <d v="2022-03-29T00:00:00"/>
    <s v="RE_RU_FL_GASKETS"/>
    <x v="2"/>
    <s v="2000"/>
    <s v="GS01"/>
    <s v="EA"/>
    <n v="149"/>
    <n v="66700.55"/>
    <n v="0"/>
    <n v="0"/>
    <n v="66700.55"/>
    <s v="ZSTO"/>
    <n v="0"/>
    <s v=""/>
    <n v="0"/>
    <n v="0"/>
    <s v="ONGC Petro additions Ltd."/>
    <s v="INR"/>
    <n v="0"/>
    <n v="0"/>
    <n v="0"/>
    <n v="0"/>
    <n v="0"/>
    <n v="0"/>
    <n v="0"/>
    <n v="0"/>
    <n v="0"/>
    <n v="0"/>
    <n v="0"/>
    <n v="0"/>
    <n v="0"/>
    <n v="0"/>
    <s v="General Store"/>
    <s v="S06"/>
    <n v="643"/>
    <x v="1"/>
  </r>
  <r>
    <s v="0P4204020411"/>
    <s v="VLV GUIDE W/SEAT,010056.9048,LEWAPUMP"/>
    <s v="SPARE PARTS; PART NAME:VALVE GUIDE WITH SEAT; DIMENSIONS:16D X 14;MATERIAL:1.4571-3.1; DRAWING NUMBER:0100550000/4G/00; ITEM POSITION NUMBER:002,003; EQUIPMENT NAME:TEAL FEED PUMP; EQUIPMENT MAKE:LEWA PUMPS AND SYSTEMS;EQUIPMENT MODEL:LDB/M910S/14; MANUFACTURER PART NUMBER:010056.9048;MANUFACTURER:LEWA PUMPS AND SYSTEMS; DN 5 HU-H; EQUIPMENT NAME:MODIFIER FEEDPUMP; EQUIPMENT MODEL:LDB/M910S/12"/>
    <d v="2022-07-25T00:00:00"/>
    <s v="SPARE_PARTS"/>
    <x v="2"/>
    <s v="2000"/>
    <s v="CH01"/>
    <s v="EA"/>
    <n v="2"/>
    <n v="66698.5"/>
    <n v="0"/>
    <n v="0"/>
    <n v="66698.5"/>
    <s v="ZSPR"/>
    <n v="0"/>
    <s v=""/>
    <n v="0"/>
    <n v="0"/>
    <s v="ONGC Petro additions Ltd."/>
    <s v="INR"/>
    <n v="0"/>
    <n v="0"/>
    <n v="0"/>
    <n v="0"/>
    <n v="0"/>
    <n v="0"/>
    <n v="0"/>
    <n v="0"/>
    <n v="0"/>
    <n v="0"/>
    <n v="0"/>
    <n v="0"/>
    <n v="0"/>
    <n v="0"/>
    <s v="Chemcial store"/>
    <s v="P04"/>
    <n v="525"/>
    <x v="2"/>
  </r>
  <r>
    <s v="0P0631070068"/>
    <s v="O-RING,UC-1000H30A-34A#01,KOBE"/>
    <s v="SPARE PARTS; PART NAME:O-RING; MANUFACTURER PART NUMBER:UC-1000H30A-34A#01; MANUFACTURER:KOBE STEEL; DRAWING NUMBER:UC-1000H30C;ITEM POSITION NUMBER:9; EQUIPMENT NAME:PELLETIZER; EQUIPMENT MAKE:KOBE STEEL; EQUIPMENT MODEL:LCM500H; ADDITIONAL INFORMATION:FORWINDOW FRAME; SUB ASSY:WIND FRAME ASS'Y"/>
    <d v="2017-02-09T00:00:00"/>
    <s v="SPARE_PARTS"/>
    <x v="2"/>
    <s v="2000"/>
    <s v="GS01"/>
    <s v="EA"/>
    <n v="2"/>
    <n v="66607.38"/>
    <n v="0"/>
    <n v="0"/>
    <n v="66607.38"/>
    <s v="ZSPR"/>
    <n v="0"/>
    <s v=""/>
    <n v="0"/>
    <n v="0"/>
    <s v="ONGC Petro additions Ltd."/>
    <s v="INR"/>
    <n v="0"/>
    <n v="0"/>
    <n v="0"/>
    <n v="0"/>
    <n v="0"/>
    <n v="0"/>
    <n v="0"/>
    <n v="0"/>
    <n v="0"/>
    <n v="0"/>
    <n v="0"/>
    <n v="0"/>
    <n v="0"/>
    <n v="0"/>
    <s v="General Store"/>
    <s v="P04"/>
    <n v="2517"/>
    <x v="2"/>
  </r>
  <r>
    <s v="0P4205023813"/>
    <s v="BRG,PB 32-200/5.5H2/DB,22,HYDRDYNE"/>
    <s v="SPARE PARTS; PART NAME:BEARING; MATERIAL:CARBON; DRAWING NUMBER:HP 32-7188R2, HP 32-7187R2; EQUIPMENT MAKE:HYDRODYNE INDIA PVT LTD;EQUIPMENT MODEL:PB 32-200/5.5H2/DB; MANUFACTURER:HYDRODYNE INDIA PVT LTD; MANUFACTURER PART NUMBER:22; EQUIPMENT NAME:BENZENEBLOWDOWN DRUM-2 PUMPS, BENZENE BLOWDOWN DRUM-1 PUMPS"/>
    <d v="2017-03-27T00:00:00"/>
    <s v="SPARE_PARTS"/>
    <x v="2"/>
    <s v="2000"/>
    <s v="GS01"/>
    <s v="EA"/>
    <n v="4"/>
    <n v="66545.679999999993"/>
    <n v="0"/>
    <n v="0"/>
    <n v="66545.679999999993"/>
    <s v="ZSPR"/>
    <n v="0"/>
    <s v=""/>
    <n v="0"/>
    <n v="0"/>
    <s v="ONGC Petro additions Ltd."/>
    <s v="INR"/>
    <n v="0"/>
    <n v="0"/>
    <n v="0"/>
    <n v="0"/>
    <n v="0"/>
    <n v="0"/>
    <n v="0"/>
    <n v="0"/>
    <n v="0"/>
    <n v="0"/>
    <n v="0"/>
    <n v="0"/>
    <n v="0"/>
    <n v="0"/>
    <s v="General Store"/>
    <s v="P04"/>
    <n v="2471"/>
    <x v="2"/>
  </r>
  <r>
    <s v="0P4608070012"/>
    <s v="CONDUIT BOX,FLP-RH-CB-01,FLAPROEQ"/>
    <s v="ELECTRICAL ACCESSORIES; TYPE:CONDUIT BOX; MANUFACTURER:FLAME PROOF EQUIPMENTS; MANUFACTURER PART NUMBER:FLP-RH-CB-01; FOR FIREDETECTOR; CONNECTION SIZE:3/4 NPT; EQUIPMENT NAME:GAS TURBINE; EQUIPMENT PART NUMBER:GT9755012036; EQUIPMENT MANUFACTURER:BHARATHEAVY ELECTRICAL"/>
    <d v="2023-08-31T00:00:00"/>
    <s v="AC_ELECTRICAL"/>
    <x v="4"/>
    <s v="2000"/>
    <s v="GS01"/>
    <s v="EA"/>
    <n v="11"/>
    <n v="66523.38"/>
    <n v="0"/>
    <n v="0"/>
    <n v="66523.38"/>
    <s v="ZSPR"/>
    <n v="0"/>
    <s v=""/>
    <n v="0"/>
    <n v="0"/>
    <s v="ONGC Petro additions Ltd."/>
    <s v="INR"/>
    <n v="0"/>
    <n v="0"/>
    <n v="0"/>
    <n v="0"/>
    <n v="0"/>
    <n v="0"/>
    <n v="0"/>
    <n v="0"/>
    <n v="0"/>
    <n v="0"/>
    <n v="0"/>
    <n v="0"/>
    <n v="0"/>
    <n v="0"/>
    <s v="General Store"/>
    <s v="P04"/>
    <n v="123"/>
    <x v="2"/>
  </r>
  <r>
    <s v="0P4205023685"/>
    <s v="BSHG,BOT CSG,250X150 VPCS 4MF,81.1,KEPL"/>
    <s v="SPARE PARTS; PART NAME:BUSHING,BOTTOM CASING ; MATERIAL:ASTM A276 TYPE 410(SHELL)+CARBON(BUSH); EQUIPMENT NAME:PUMP; EQUIPMENTMAKE:KIRLOSKAR EBARA PUMPS LIMITED; EQUIPMENT MODEL:250X150 VPCS 4MF; MANUFACTURER:KIRLOSKAR EBARA PUMPS LIMITED; MANUFACTURER PARTNUMBER:81.1; SERVICE:NAPTHA FEED TO FUEL STORAGE"/>
    <d v="2018-01-29T00:00:00"/>
    <s v="SPARE_PARTS"/>
    <x v="2"/>
    <s v="2000"/>
    <s v="GS01"/>
    <s v="EA"/>
    <n v="1"/>
    <n v="66346.960000000006"/>
    <n v="0"/>
    <n v="0"/>
    <n v="66346.960000000006"/>
    <s v="ZSPR"/>
    <n v="0"/>
    <s v=""/>
    <n v="0"/>
    <n v="0"/>
    <s v="ONGC Petro additions Ltd."/>
    <s v="INR"/>
    <n v="0"/>
    <n v="0"/>
    <n v="0"/>
    <n v="0"/>
    <n v="0"/>
    <n v="0"/>
    <n v="0"/>
    <n v="0"/>
    <n v="0"/>
    <n v="0"/>
    <n v="0"/>
    <n v="0"/>
    <n v="0"/>
    <n v="0"/>
    <s v="General Store"/>
    <s v="P04"/>
    <n v="2163"/>
    <x v="2"/>
  </r>
  <r>
    <s v="0P4102205208"/>
    <s v="PLUG,200716145-163H0000,DRES-MSL"/>
    <s v="SPARE PARTS; PART NAME:PLUG; MATERIAL:STAINLESS STEEL 316; EQUIPMENTNAME:CONTROL VALVE; EQUIPMENT MAKE:DRESSER MASONEILAN; EQUIPMENT MODEL:525;MANUFACTURER PART NUMBER:200716145-163H0000; MANUFACTURER:DRESSER MASONEILAN"/>
    <d v="2022-04-16T00:00:00"/>
    <s v="SPARE_PARTS"/>
    <x v="2"/>
    <s v="2000"/>
    <s v="SP01"/>
    <s v="EA"/>
    <n v="1"/>
    <n v="66333.75"/>
    <n v="0"/>
    <n v="0"/>
    <n v="66333.75"/>
    <s v="ZSPR"/>
    <n v="0"/>
    <s v=""/>
    <n v="0"/>
    <n v="0"/>
    <s v="ONGC Petro additions Ltd."/>
    <s v="INR"/>
    <n v="0"/>
    <n v="0"/>
    <n v="0"/>
    <n v="0"/>
    <n v="0"/>
    <n v="0"/>
    <n v="0"/>
    <n v="0"/>
    <n v="0"/>
    <n v="0"/>
    <n v="0"/>
    <n v="0"/>
    <n v="0"/>
    <n v="0"/>
    <s v="Shutdown Plan Mt"/>
    <s v="P03"/>
    <n v="625"/>
    <x v="2"/>
  </r>
  <r>
    <s v="0P3900020340"/>
    <s v="SFT,F/SS316L,1300MM,75MM,S.J.INDS"/>
    <s v="SPARE PARTS; PART NAME:SHAFT; EQUIPMENT NAME:SLUDGE HOLDING SUMP AGITATOR;EQUIPMENT MAKE:S.J.INDUSTRIES; MANUFACTURER:S.J.INDUSTRIES; FOR SLUDGE HOLDINGSUMP AGITATOR; H.P:3; MATERIAL:STAINLESS STEEL 316L; SPEED:50 RPM; DIA,IMPELLER:1300 MM; DIA, SHAFT:75 MM; TYPE, IMPELLER:TURBINE"/>
    <d v="2018-07-04T00:00:00"/>
    <m/>
    <x v="2"/>
    <s v="2000"/>
    <s v="CH01"/>
    <s v="EA"/>
    <n v="1"/>
    <n v="66300.17"/>
    <n v="0"/>
    <n v="0"/>
    <n v="66300.17"/>
    <s v="ZSPR"/>
    <n v="0"/>
    <s v=""/>
    <n v="0"/>
    <n v="0"/>
    <s v="ONGC Petro additions Ltd."/>
    <s v="INR"/>
    <n v="0"/>
    <n v="0"/>
    <n v="0"/>
    <n v="0"/>
    <n v="0"/>
    <n v="0"/>
    <n v="0"/>
    <n v="0"/>
    <n v="0"/>
    <n v="0"/>
    <n v="0"/>
    <n v="0"/>
    <n v="0"/>
    <n v="0"/>
    <s v="Chemcial store"/>
    <s v="P04"/>
    <n v="2007"/>
    <x v="2"/>
  </r>
  <r>
    <s v="0P4165010342"/>
    <s v="CBL,CONN,40M,MU-KFTA40,HONEYWLL"/>
    <s v="ADAPTORS, CABLE CONNECTOR; TYPE:FTA; MANUFACTURER:HONEYWELL; :51201420-040; MODEL NUMBER:MU-KFTA40; LENGTH:40 M; EQUIPMENT NAME:DCSESD F&amp;G SYSTEM"/>
    <d v="2016-06-29T00:00:00"/>
    <s v="CA_ADAPTORS"/>
    <x v="4"/>
    <s v="2000"/>
    <s v="GS01"/>
    <s v="EA"/>
    <n v="2"/>
    <n v="66226"/>
    <n v="0"/>
    <n v="0"/>
    <n v="66226"/>
    <s v="ZSPR"/>
    <n v="0"/>
    <s v=""/>
    <n v="0"/>
    <n v="0"/>
    <s v="ONGC Petro additions Ltd."/>
    <s v="INR"/>
    <n v="0"/>
    <n v="0"/>
    <n v="0"/>
    <n v="0"/>
    <n v="0"/>
    <n v="0"/>
    <n v="0"/>
    <n v="0"/>
    <n v="0"/>
    <n v="0"/>
    <n v="0"/>
    <n v="0"/>
    <n v="0"/>
    <n v="0"/>
    <s v="General Store"/>
    <s v="P03"/>
    <n v="2742"/>
    <x v="2"/>
  </r>
  <r>
    <s v="0P3900030057"/>
    <s v="PCKG,SFT,FFKM,2H-144071/P1,SANMAR"/>
    <s v="SPARE PARTS; PART NAME:PACKING,SHAFT; MATERIAL:FFKM; DRAWING NUMBER:2H-144071; ITEM POSITION NUMBER:P1; EQUIPMENT NAME:TOP ENTRYAGITATOR; EQUIPMENT MAKE:REMI PROCESS PLANT &amp; MACHINARY; ADDITIONAL INFORMATION:FOR MECHANICAL SEAL; MANUFACTURER:FLOWSERVE SANMAR;MANUFACTURER PART NUMBER:2H-144071/P1; SEAL MODEL/TYPE:3.000&quot; DOUBLE INSIDE CARTRIDGE BRO"/>
    <d v="2016-02-24T00:00:00"/>
    <s v="SPARE_PARTS"/>
    <x v="2"/>
    <s v="2000"/>
    <s v="GS01"/>
    <s v="EA"/>
    <n v="1"/>
    <n v="65887.53"/>
    <n v="0"/>
    <n v="0"/>
    <n v="65887.53"/>
    <s v="ZSPR"/>
    <n v="0"/>
    <s v=""/>
    <n v="0"/>
    <n v="0"/>
    <s v="ONGC Petro additions Ltd."/>
    <s v="INR"/>
    <n v="0"/>
    <n v="0"/>
    <n v="0"/>
    <n v="0"/>
    <n v="0"/>
    <n v="0"/>
    <n v="0"/>
    <n v="0"/>
    <n v="0"/>
    <n v="0"/>
    <n v="0"/>
    <n v="0"/>
    <n v="0"/>
    <n v="0"/>
    <s v="General Store"/>
    <s v="P04"/>
    <n v="2868"/>
    <x v="2"/>
  </r>
  <r>
    <s v="0P5270020187"/>
    <s v="SEAL RING,RPTFE,3CS0080003-1K,KOSOKENT"/>
    <s v="SPARE PARTS; PART NAME:SEAL RING; MATERIAL:RPTFE; EQUIPMENT NAME:VALVE; EQUIPMENT MAKE:KENT INTROL; MANUFACTURER:KENT INTROL;MANUFACTURER PART NUMBER:3CS0080003-1K"/>
    <d v="2018-01-09T00:00:00"/>
    <s v="SPARE_PARTS"/>
    <x v="2"/>
    <s v="2000"/>
    <s v="GS01"/>
    <s v="EA"/>
    <n v="1"/>
    <n v="65807.72"/>
    <n v="0"/>
    <n v="0"/>
    <n v="65807.72"/>
    <s v="ZSPR"/>
    <n v="0"/>
    <s v=""/>
    <n v="0"/>
    <n v="0"/>
    <s v="ONGC Petro additions Ltd."/>
    <s v="INR"/>
    <n v="0"/>
    <n v="0"/>
    <n v="0"/>
    <n v="0"/>
    <n v="0"/>
    <n v="0"/>
    <n v="0"/>
    <n v="0"/>
    <n v="0"/>
    <n v="0"/>
    <n v="0"/>
    <n v="0"/>
    <n v="0"/>
    <n v="0"/>
    <s v="General Store"/>
    <s v="P03"/>
    <n v="2183"/>
    <x v="2"/>
  </r>
  <r>
    <s v="0P4204020399"/>
    <s v="DIAPH MONITORING,112603.0015,LEWAPUMP"/>
    <s v="SPARE PARTS; PART NAME:DIAPHRAGM MONITORING; EQUIPMENT NAME:DIAPHRAGM PUMP;EQUIPMENT MAKE:LEWA PUMPS AND SYSTEMS; EQUIPMENT MODEL:LDB1; MANUFACTURER PARTNUMBER:112603.0015; MANUFACTURER:LEWA PUMPS AND SYSTEMS; M900; CONNECTIONPROCESS:1/2 NPT O.M; EQUIPMENT SERIAL NUMBER:553689-010-001 AND 553689-010-002"/>
    <d v="2021-04-08T00:00:00"/>
    <s v="SPARE_PARTS"/>
    <x v="2"/>
    <s v="2000"/>
    <s v="CH01"/>
    <s v="EA"/>
    <n v="1"/>
    <n v="65793.070000000007"/>
    <n v="0"/>
    <n v="0"/>
    <n v="65793.070000000007"/>
    <s v="ZSPR"/>
    <n v="0"/>
    <s v=""/>
    <n v="0"/>
    <n v="0"/>
    <s v="ONGC Petro additions Ltd."/>
    <s v="INR"/>
    <n v="0"/>
    <n v="0"/>
    <n v="0"/>
    <n v="0"/>
    <n v="0"/>
    <n v="0"/>
    <n v="0"/>
    <n v="0"/>
    <n v="0"/>
    <n v="0"/>
    <n v="0"/>
    <n v="0"/>
    <n v="0"/>
    <n v="0"/>
    <s v="Chemcial store"/>
    <s v="P04"/>
    <n v="998"/>
    <x v="2"/>
  </r>
  <r>
    <s v="0P4205020971"/>
    <s v="WEAR RING,STA,104051423500,SULZ-PMP"/>
    <s v="SPARE PARTS; PART NAME:WEAR RING, STATIONARY; MANUFACTURER PART NUMBER:104051423500; MANUFACTURER:SULZER PUMPS; MATERIAL:CA40F;DRAWING NUMBER:MGA101-D-DR-00056; ITEM POSITION NUMBER:502.01/502.02; EQUIPMENT NAME:CENTRIFUGAL PUMP; EQUIPMENT MAKE:SULZER PUMPS;EQUIPMENT MODEL:ZF 50-2250; MODEL NUMBER:ZF 40-3400; DRAWING NUMBER:MGA101-D-DR-00119, MGA101-D-DR-00209, MGA101-D-DR-00254"/>
    <d v="2015-09-23T00:00:00"/>
    <s v="SPARE_PARTS"/>
    <x v="2"/>
    <s v="2000"/>
    <s v="GS01"/>
    <s v="EA"/>
    <n v="6"/>
    <n v="65769"/>
    <n v="0"/>
    <n v="0"/>
    <n v="65769"/>
    <s v="ZSPR"/>
    <n v="0"/>
    <s v=""/>
    <n v="0"/>
    <n v="0"/>
    <s v="ONGC Petro additions Ltd."/>
    <s v="INR"/>
    <n v="0"/>
    <n v="0"/>
    <n v="0"/>
    <n v="0"/>
    <n v="0"/>
    <n v="0"/>
    <n v="0"/>
    <n v="0"/>
    <n v="0"/>
    <n v="0"/>
    <n v="0"/>
    <n v="0"/>
    <n v="0"/>
    <n v="0"/>
    <s v="General Store"/>
    <s v="P04"/>
    <n v="3022"/>
    <x v="2"/>
  </r>
  <r>
    <s v="0P4102200405"/>
    <s v="LEVERAGE ASSY,361059/15,METSO"/>
    <s v="SPARE PARTS; PART NAME:LEVERAGE ASSEMBLY; MATERIAL:DUCTILE IRON + NICKEL; DRAWING NUMBER:1179340; ITEM POSITIONNUMBER:3,3A,23,25,17; EQUIPMENT NAME:ACTUATOR; EQUIPMENT MAKE:METSO AUTOMATION; EQUIPMENT MODEL:B1JU8/15,  B1JAU8/15;MANUFACTURER:METSO AUTOMATION; MANUFACTURER PART NUMBER:361059/15"/>
    <d v="2021-11-20T00:00:00"/>
    <s v="SPARE_PARTS"/>
    <x v="2"/>
    <s v="2000"/>
    <s v="GS01"/>
    <s v="EA"/>
    <n v="2"/>
    <n v="65553.77"/>
    <n v="0"/>
    <n v="0"/>
    <n v="65553.77"/>
    <s v="ZSPR"/>
    <n v="0"/>
    <s v=""/>
    <n v="0"/>
    <n v="0"/>
    <s v="ONGC Petro additions Ltd."/>
    <s v="INR"/>
    <n v="0"/>
    <n v="0"/>
    <n v="0"/>
    <n v="0"/>
    <n v="0"/>
    <n v="0"/>
    <n v="0"/>
    <n v="0"/>
    <n v="0"/>
    <n v="0"/>
    <n v="0"/>
    <n v="0"/>
    <n v="0"/>
    <n v="0"/>
    <s v="General Store"/>
    <s v="P03"/>
    <n v="772"/>
    <x v="2"/>
  </r>
  <r>
    <s v="0P3766620677"/>
    <s v="BRG,ZFA10381,STATEC"/>
    <s v="SPARE PARTS; PART NAME:BEARING; DRAWING NUMBER:ZGA1005703; ITEM POSITIONNUMBER:7; EQUIPMENT NAME:NET-WEIGHER; EQUIPMENT MAKE:STATEC BINDER; MANUFACTURERPART NUMBER:ZFA10381; MANUFACTURER:STATEC BINDER; FOR ROTABLE MAGAZINE-PART1;SUB ASSEMBLY:BAG MAGAZINE"/>
    <d v="2021-08-28T00:00:00"/>
    <s v="SPARE_PARTS"/>
    <x v="2"/>
    <s v="2000"/>
    <s v="SP01"/>
    <s v="EA"/>
    <n v="1"/>
    <n v="65409.31"/>
    <n v="0"/>
    <n v="0"/>
    <n v="65409.31"/>
    <s v="ZSPR"/>
    <n v="0"/>
    <s v=""/>
    <n v="0"/>
    <n v="0"/>
    <s v="ONGC Petro additions Ltd."/>
    <s v="INR"/>
    <n v="0"/>
    <n v="0"/>
    <n v="0"/>
    <n v="0"/>
    <n v="0"/>
    <n v="0"/>
    <n v="0"/>
    <n v="0"/>
    <n v="0"/>
    <n v="0"/>
    <n v="0"/>
    <n v="0"/>
    <n v="0"/>
    <n v="0"/>
    <s v="Shutdown Plan Mt"/>
    <s v="P04"/>
    <n v="856"/>
    <x v="2"/>
  </r>
  <r>
    <s v="0P4206020042"/>
    <s v="WEAR RING,BOWL,3PS-47086/916,SHIN-NIP"/>
    <s v="SPARE PARTS; PART NAME:WEAR RING, BOWL; MANUFACTURER PART NUMBER:3PS-47086/916; MANUFACTURER:SHIN NIPPON MACHINERY CO LTD;MATERIAL:SUS 304 W/H; DRAWING NUMBER:3PS-47086; ITEM POSITION NUMBER:916; EQUIPMENT NAME:VERTICAL CAN PUMP; EQUIPMENT MAKE:SHINNIPPON MACHINERY CO., LTD; EQUIPMENT MODEL:20/2525 CZ-4; ADDITIONAL INFORMATION:DISCHARGE SIDE; EQUIPMENT MANUFACTURER PART NO:916; CONTRACTOR DOCUMENT NUMBER: MGA103-D-DS-00021"/>
    <d v="2017-07-25T00:00:00"/>
    <s v="SPARE_PARTS"/>
    <x v="2"/>
    <s v="2000"/>
    <s v="CH01"/>
    <s v="EA"/>
    <n v="2"/>
    <n v="65220.37"/>
    <n v="0"/>
    <n v="0"/>
    <n v="65220.37"/>
    <s v="ZSPR"/>
    <n v="0"/>
    <s v=""/>
    <n v="0"/>
    <n v="0"/>
    <s v="ONGC Petro additions Ltd."/>
    <s v="INR"/>
    <n v="0"/>
    <n v="0"/>
    <n v="0"/>
    <n v="0"/>
    <n v="0"/>
    <n v="0"/>
    <n v="0"/>
    <n v="0"/>
    <n v="0"/>
    <n v="0"/>
    <n v="0"/>
    <n v="0"/>
    <n v="0"/>
    <n v="0"/>
    <s v="Chemcial store"/>
    <s v="P04"/>
    <n v="2351"/>
    <x v="2"/>
  </r>
  <r>
    <s v="0P4110070127"/>
    <s v="MDL,6GK7343-1CX10-0XE0,SIEMENS"/>
    <s v="INSTRUMENT SYSTEMS; TYPE:POWER MODULE; MANUFACTURER:SIEMENS AG; MANUFACTURER PART NUMBER:6GK7343-1CX10-0XE0; SUPPLY VOLTAGE:24 VDC;POWER LOSS:5.8 W; PROTECTION CLASS: IP20; OUTPUT CURRENT:70 MA; OPERATING TEMPERATURE:60 DEG.C; WEIGHT:260 GRAM; CP 343-1 LEANCOMMUNICATION PROCESSOR FOR CONNECTING SIMATIC S7-300 TO IND. ETHERNET VIA TCP/IP AND UDP; MULTICAST; SEND/RECEIVE W/ AND W/ORFC1006; FETCH/WRITE; S7-COMMUNICATION(SERVER) PROFINET IO-DEVICE INTEGRATED 2-PORT SWITCH ERTEC 200; BG EXCHANGE W/O PG; SNMPDIAGNOSTICS; INITIALIZATION VIA LAN; 2 X RJ45 CONNECTION FOR LAN WITH 10/100 MBIT/S; BELONGS TO PRODUCT:CP 343-1; EQUIPMENTNAME:ANALYZER SYSTEM"/>
    <d v="2018-08-27T00:00:00"/>
    <s v="INSTRUMENT_SYSTEMS"/>
    <x v="4"/>
    <s v="2000"/>
    <s v="GS01"/>
    <s v="EA"/>
    <n v="1"/>
    <n v="65078.15"/>
    <n v="0"/>
    <n v="0"/>
    <n v="65078.15"/>
    <s v="ZSPR"/>
    <n v="0"/>
    <s v=""/>
    <n v="0"/>
    <n v="0"/>
    <s v="ONGC Petro additions Ltd."/>
    <s v="INR"/>
    <n v="0"/>
    <n v="0"/>
    <n v="0"/>
    <n v="0"/>
    <n v="0"/>
    <n v="0"/>
    <n v="0"/>
    <n v="0"/>
    <n v="0"/>
    <n v="0"/>
    <n v="0"/>
    <n v="0"/>
    <n v="0"/>
    <n v="0"/>
    <s v="General Store"/>
    <s v="P03"/>
    <n v="1953"/>
    <x v="2"/>
  </r>
  <r>
    <s v="0P4205030576"/>
    <s v="WEAR RING,1.4462/1.4470,224+103,HERM-PMP"/>
    <s v="SPARE PARTS; PART NAME:WEAR RING; MATERIAL:1.4462/1.4470; DRAWING NUMBER:4110012190_71S; ITEM POSITION NUMBER:502.02; EQUIPMENTNAME:CANNED MOTOR PUMP; EQUIPMENT MAKE:HERMETIC-PUMPEN; EQUIPMENT MODEL:CAMT 44/5; ADDITIONAL INFORMATION:CAM 43/44/42/45;MANUFACTURER:HERMETIC-PUMPEN; MANUFACTURER PART NUMBER:224764103; EQUIPMENT MODEL:CAMT 44/4, CAMT 44/2"/>
    <d v="2017-11-22T00:00:00"/>
    <s v="SPARE_PARTS"/>
    <x v="2"/>
    <s v="2000"/>
    <s v="GS01"/>
    <s v="EA"/>
    <n v="4"/>
    <n v="65065.33"/>
    <n v="0"/>
    <n v="0"/>
    <n v="65065.33"/>
    <s v="ZSPR"/>
    <n v="0"/>
    <s v=""/>
    <n v="0"/>
    <n v="0"/>
    <s v="ONGC Petro additions Ltd."/>
    <s v="INR"/>
    <n v="0"/>
    <n v="0"/>
    <n v="0"/>
    <n v="0"/>
    <n v="0"/>
    <n v="0"/>
    <n v="0"/>
    <n v="0"/>
    <n v="0"/>
    <n v="0"/>
    <n v="0"/>
    <n v="0"/>
    <n v="0"/>
    <n v="0"/>
    <s v="General Store"/>
    <s v="P04"/>
    <n v="2231"/>
    <x v="2"/>
  </r>
  <r>
    <s v="0T0703300002"/>
    <s v="POWDER,PAC,AL203,28%,25KG, Meduim Basici"/>
    <s v="CHEMICALS; PURITY:ALUMINIUM203, 28%; PER INDIAN STANDARD:IS 15573(2005); BAG PACKING:25 KG; FOR RWTP"/>
    <d v="2023-12-31T00:00:00"/>
    <s v="CHEMICALS"/>
    <x v="0"/>
    <s v="2000"/>
    <s v="CH02"/>
    <s v="KG"/>
    <n v="2500"/>
    <n v="64987.5"/>
    <n v="0"/>
    <n v="0"/>
    <n v="64987.5"/>
    <s v="ZSTO"/>
    <n v="0"/>
    <s v=""/>
    <n v="0"/>
    <n v="0"/>
    <s v="ONGC Petro additions Ltd."/>
    <s v="INR"/>
    <n v="0"/>
    <n v="0"/>
    <n v="0"/>
    <n v="0"/>
    <n v="0"/>
    <n v="0"/>
    <n v="0"/>
    <n v="0"/>
    <n v="0"/>
    <n v="0"/>
    <n v="0"/>
    <n v="0"/>
    <n v="0"/>
    <n v="0"/>
    <s v="New Chemical WH"/>
    <s v="S01"/>
    <n v="1"/>
    <x v="1"/>
  </r>
  <r>
    <s v="0P1201110016"/>
    <s v="FUEL PIPE,350126,WARTSILA"/>
    <s v="SPARE PARTS; PART NAME:FUEL PIPES; MANUFACTURER PART NUMBER:350126; MANUFACTURER:WARTSILA; DRAWING NUMBER:DBAC195522; EQUIPMENTNAME:ENGINE; EQUIPMENT MODEL:W20V32; ENGINE NUMBER:PAAE227083; REFERENCE TYPE:W32"/>
    <d v="2017-07-27T00:00:00"/>
    <s v="SPARE_PARTS"/>
    <x v="2"/>
    <s v="2000"/>
    <s v="GS01"/>
    <s v="EA"/>
    <n v="1"/>
    <n v="64794.720000000001"/>
    <n v="0"/>
    <n v="0"/>
    <n v="64794.720000000001"/>
    <s v="ZSPR"/>
    <n v="0"/>
    <s v=""/>
    <n v="0"/>
    <n v="0"/>
    <s v="ONGC Petro additions Ltd."/>
    <s v="INR"/>
    <n v="0"/>
    <n v="0"/>
    <n v="0"/>
    <n v="0"/>
    <n v="0"/>
    <n v="0"/>
    <n v="0"/>
    <n v="0"/>
    <n v="0"/>
    <n v="0"/>
    <n v="0"/>
    <n v="0"/>
    <n v="0"/>
    <n v="0"/>
    <s v="General Store"/>
    <s v="P04"/>
    <n v="2349"/>
    <x v="2"/>
  </r>
  <r>
    <s v="0P4100980012"/>
    <s v="FUSE KIT,US2-2020151-001,SIEMENS"/>
    <s v="SPARE PARTS; PART NAME:FUSE KIT; MANUFACTURER PART NUMBER:US2-2020151-001; MANUFACTURER:SIEMENS; DRAWINGNUMBER:BB1002-D-DR-00027-28; DRAWING NUMBER:BB1002-D-DR-00030 T0 35 ETC.; EQUIPMENT NAME:GAS CHROMATOGRAPH; EQUIPMENT MODEL:MAXUMED.II; CURRENT RAING:3.15/16/10 A;"/>
    <d v="2018-03-30T00:00:00"/>
    <s v="SPARE_PARTS"/>
    <x v="2"/>
    <s v="2000"/>
    <s v="GS01"/>
    <s v="EA"/>
    <n v="2"/>
    <n v="64728.51"/>
    <n v="0"/>
    <n v="0"/>
    <n v="64728.51"/>
    <s v="ZSPR"/>
    <n v="0"/>
    <s v=""/>
    <n v="0"/>
    <n v="0"/>
    <s v="ONGC Petro additions Ltd."/>
    <s v="INR"/>
    <n v="0"/>
    <n v="0"/>
    <n v="0"/>
    <n v="0"/>
    <n v="0"/>
    <n v="0"/>
    <n v="0"/>
    <n v="0"/>
    <n v="0"/>
    <n v="0"/>
    <n v="0"/>
    <n v="0"/>
    <n v="0"/>
    <n v="0"/>
    <s v="General Store"/>
    <s v="P03"/>
    <n v="2103"/>
    <x v="2"/>
  </r>
  <r>
    <s v="0T3006010011"/>
    <s v="BRG,RLR,MET,30230,150MM,270MM"/>
    <s v="METRIC ROLLER BEARINGS; TYPE:TAPER; SERIES:30200; ROWS:SINGLE; DESIGN SPEC:DIN 720; STYLE:LIGHT TYPE; MAT, CAGE:PRESSED STEEL;DESIGNATION NUMBER:30230; DIAMETER, BORE:150 MM; DIAMETER, OD:270 MM; WIDTH/HEIGHT:49 MM; POSITION: TOP; ITEM POSITION NUMBER: 7;EQUIPMENT NAME: AGITATOR; EQUIPMENT MAKE: HADO CO LTD; EQUIPMENT MODEL: ET64-DMR-11; CONTRACTOR DOCUMENT NUMBER: MGD101-D-DR-00001"/>
    <d v="2016-10-22T00:00:00"/>
    <s v="ME_RO_BEARINGS"/>
    <x v="2"/>
    <s v="2000"/>
    <s v="GS01"/>
    <s v="EA"/>
    <n v="1"/>
    <n v="64601.66"/>
    <n v="0"/>
    <n v="0"/>
    <n v="64601.66"/>
    <s v="ZSTO"/>
    <n v="0"/>
    <s v=""/>
    <n v="0"/>
    <n v="0"/>
    <s v="ONGC Petro additions Ltd."/>
    <s v="INR"/>
    <n v="0"/>
    <n v="0"/>
    <n v="0"/>
    <n v="0"/>
    <n v="0"/>
    <n v="0"/>
    <n v="0"/>
    <n v="0"/>
    <n v="0"/>
    <n v="0"/>
    <n v="0"/>
    <n v="0"/>
    <n v="0"/>
    <n v="0"/>
    <s v="General Store"/>
    <s v="S06"/>
    <n v="2627"/>
    <x v="1"/>
  </r>
  <r>
    <s v="0P1201100023"/>
    <s v="PROX SW,ST174,WARTSILA"/>
    <s v="SPARE PARTS; PART NAME:PROXIMITY SWITCH; MANUFACTURER PART NUMBER:ST174; MANUFACTURER:WARTSILA; DRAWING NUMBER:DBAC195522;EQUIPMENT NAME:ENGINE; EQUIPMENT MODEL:W20V32; REFERENCE:DRHORN; ENGINE NUMBER:PAAE227083; REFERENCE TYPE:W32"/>
    <d v="2017-07-27T00:00:00"/>
    <s v="SPARE_PARTS"/>
    <x v="4"/>
    <s v="2000"/>
    <s v="GS01"/>
    <s v="EA"/>
    <n v="1"/>
    <n v="63941.43"/>
    <n v="0"/>
    <n v="0"/>
    <n v="63941.43"/>
    <s v="ZSPR"/>
    <n v="0"/>
    <s v=""/>
    <n v="0"/>
    <n v="0"/>
    <s v="ONGC Petro additions Ltd."/>
    <s v="INR"/>
    <n v="0"/>
    <n v="0"/>
    <n v="0"/>
    <n v="0"/>
    <n v="0"/>
    <n v="0"/>
    <n v="0"/>
    <n v="0"/>
    <n v="0"/>
    <n v="0"/>
    <n v="0"/>
    <n v="0"/>
    <n v="0"/>
    <n v="0"/>
    <s v="General Store"/>
    <s v="P04"/>
    <n v="2349"/>
    <x v="2"/>
  </r>
  <r>
    <s v="0P4205023810"/>
    <s v="SLV,BRG,HRJ 65-250/26H2/DB/C,23,HYDRDYNE"/>
    <s v="SPARE PARTS; PART NAME:SLEEVE,BEARING; MATERIAL:STAINLESS STEEL 410 + HCR; EQUIPMENT MAKE:HYDRODYNE INDIA PVT LTD; EQUIPMENTMODEL:HRJ 65-250/26H2/DB/C; MANUFACTURER:HYDRODYNE INDIA PVT LTD; MANUFACTURER PART NUMBER:23; EQUIPMENT NAME:RPG AND HPG VAPOURRECOVERY PUMPS"/>
    <d v="2021-08-07T00:00:00"/>
    <s v="SPARE_PARTS"/>
    <x v="2"/>
    <s v="2000"/>
    <s v="CH01"/>
    <s v="EA"/>
    <n v="2"/>
    <n v="63923.53"/>
    <n v="0"/>
    <n v="0"/>
    <n v="63923.53"/>
    <s v="ZSPR"/>
    <n v="0"/>
    <s v=""/>
    <n v="0"/>
    <n v="0"/>
    <s v="ONGC Petro additions Ltd."/>
    <s v="INR"/>
    <n v="0"/>
    <n v="0"/>
    <n v="0"/>
    <n v="0"/>
    <n v="0"/>
    <n v="0"/>
    <n v="0"/>
    <n v="0"/>
    <n v="0"/>
    <n v="0"/>
    <n v="0"/>
    <n v="0"/>
    <n v="0"/>
    <n v="0"/>
    <s v="Chemcial store"/>
    <s v="P04"/>
    <n v="877"/>
    <x v="2"/>
  </r>
  <r>
    <s v="0P4102240075"/>
    <s v="SEAT RING,SS316,22A1016X012,FISH-CO"/>
    <s v="SPARE PARTS; PART NAME:SEAT RING; MANUFACTURER PART NUMBER:22A1016X012; MANUFACTURER:FISHER CONTROLS; MATERIAL:STAINLESS STEEL 316;MATERIAL:20B64/COCRA; EQUIPMENT NAME:CONTROL VALVE; EQUIPMENT MODEL:8.00ED, 8.00ET; SET QUANTITY:1"/>
    <d v="2016-01-21T00:00:00"/>
    <s v="SPARE_PARTS"/>
    <x v="2"/>
    <s v="2000"/>
    <s v="CH01"/>
    <s v="EA"/>
    <n v="1"/>
    <n v="63892.6"/>
    <n v="0"/>
    <n v="0"/>
    <n v="63892.6"/>
    <s v="ZSPR"/>
    <n v="0"/>
    <s v=""/>
    <n v="0"/>
    <n v="0"/>
    <s v="ONGC Petro additions Ltd."/>
    <s v="INR"/>
    <n v="0"/>
    <n v="0"/>
    <n v="0"/>
    <n v="0"/>
    <n v="0"/>
    <n v="0"/>
    <n v="0"/>
    <n v="0"/>
    <n v="0"/>
    <n v="0"/>
    <n v="0"/>
    <n v="0"/>
    <n v="0"/>
    <n v="0"/>
    <s v="Chemcial store"/>
    <s v="P03"/>
    <n v="2902"/>
    <x v="2"/>
  </r>
  <r>
    <s v="0P0801040656"/>
    <s v="GSKT,LUBE OIL COOLER,BURCKHR"/>
    <s v="SPARE PARTS; PART NAME:GASKET; EQUIPMENT NAME:HYDROGEN COMPRESSOR; EQUIPMENT MAKE:BURCKHARDT COMP (SULZER BURCK); EQUIPMENTMODEL:1B1YC1.16-1; ADDITIONAL INFORMATION:FOR LUBE OIL COOLER; MANUFACTURER:BURCKHARDT COMP (SULZER BURCK); FLOW, COMPRESSOR:1242M3/HR; SPEED, COMPRESSOR:320 RPM; POWER, COMPRESSOR:55 KW; YEAR OF CONSTRUCTION:2012"/>
    <d v="2017-06-17T00:00:00"/>
    <s v="SPARE_PARTS"/>
    <x v="2"/>
    <s v="2000"/>
    <s v="GS01"/>
    <s v="ST"/>
    <n v="2"/>
    <n v="63725.78"/>
    <n v="0"/>
    <n v="0"/>
    <n v="63725.78"/>
    <s v="ZSPR"/>
    <n v="0"/>
    <s v=""/>
    <n v="0"/>
    <n v="0"/>
    <s v="ONGC Petro additions Ltd."/>
    <s v="INR"/>
    <n v="0"/>
    <n v="0"/>
    <n v="0"/>
    <n v="0"/>
    <n v="0"/>
    <n v="0"/>
    <n v="0"/>
    <n v="0"/>
    <n v="0"/>
    <n v="0"/>
    <n v="0"/>
    <n v="0"/>
    <n v="0"/>
    <n v="0"/>
    <s v="General Store"/>
    <s v="P04"/>
    <n v="2389"/>
    <x v="2"/>
  </r>
  <r>
    <s v="0P4102200422"/>
    <s v="SEGMENT,SS,7122602,METSO"/>
    <s v="SPARE PARTS; PART NAME:SEGMENT; MATERIAL:SIS 2324 + CHROMIUM; MATERIAL:SIS 2324/AISI 329; DRAWING NUMBER:F09368; ITEM POSITIONNUMBER:3; EQUIPMENT NAME:CONTROL VALVE; EQUIPMENT MAKE:METSO AUTOMATION; EQUIPMENT MODEL:REDA04DJJST; MANUFACTURER:METSOAUTOMATION; MANUFACTURER PART NUMBER:7122602"/>
    <d v="2017-02-18T00:00:00"/>
    <s v="SPARE_PARTS"/>
    <x v="2"/>
    <s v="2000"/>
    <s v="GS01"/>
    <s v="EA"/>
    <n v="1"/>
    <n v="63666.84"/>
    <n v="0"/>
    <n v="0"/>
    <n v="63666.84"/>
    <s v="ZSPR"/>
    <n v="0"/>
    <s v=""/>
    <n v="0"/>
    <n v="0"/>
    <s v="ONGC Petro additions Ltd."/>
    <s v="INR"/>
    <n v="0"/>
    <n v="0"/>
    <n v="0"/>
    <n v="0"/>
    <n v="0"/>
    <n v="0"/>
    <n v="0"/>
    <n v="0"/>
    <n v="0"/>
    <n v="0"/>
    <n v="0"/>
    <n v="0"/>
    <n v="0"/>
    <n v="0"/>
    <s v="General Store"/>
    <s v="P03"/>
    <n v="2508"/>
    <x v="2"/>
  </r>
  <r>
    <s v="0P4206020318"/>
    <s v="ECC DISC,109392.0158,LEWA NIKKISO"/>
    <s v="SPARE PARTS; PART NAME:ECCENTRIC DISC; EQUIPMENT NAME:TEAL INJECTION PUMP;EQUIPMENT MAKE:LEWA NIKKISO MIDDLE EAST FZE; EQUIPMENT MODEL:LDC1; MANUFACTURERPART NUMBER:109392.0158; MANUFACTURER:LEWA NIKKISO MIDDLE EAST FZE; SERIALNUMBER:556968-020.003"/>
    <d v="2021-04-08T00:00:00"/>
    <s v="SPARE_PARTS"/>
    <x v="2"/>
    <s v="2000"/>
    <s v="CH01"/>
    <s v="EA"/>
    <n v="1"/>
    <n v="63475.13"/>
    <n v="0"/>
    <n v="0"/>
    <n v="63475.13"/>
    <s v="ZSPR"/>
    <n v="0"/>
    <s v=""/>
    <n v="0"/>
    <n v="0"/>
    <s v="ONGC Petro additions Ltd."/>
    <s v="INR"/>
    <n v="0"/>
    <n v="0"/>
    <n v="0"/>
    <n v="0"/>
    <n v="0"/>
    <n v="0"/>
    <n v="0"/>
    <n v="0"/>
    <n v="0"/>
    <n v="0"/>
    <n v="0"/>
    <n v="0"/>
    <n v="0"/>
    <n v="0"/>
    <s v="Chemcial store"/>
    <s v="P04"/>
    <n v="998"/>
    <x v="2"/>
  </r>
  <r>
    <s v="0P4100989916"/>
    <s v="CELL SERVICING KIT,S2500981,SERVOMEX"/>
    <s v="SPARE PARTS; PART NAME:CELL SERVICING KIT; EQUIPMENT NAME:ANALYZER; EQUIPMENTMAKE:SERVOMEX; MANUFACTURER PART NUMBER:S2500981; MANUFACTURER:SERVOMEX"/>
    <d v="2019-05-13T00:00:00"/>
    <m/>
    <x v="4"/>
    <s v="2000"/>
    <s v="CH01"/>
    <s v="KIT"/>
    <n v="1"/>
    <n v="63350.35"/>
    <n v="0"/>
    <n v="0"/>
    <n v="63350.35"/>
    <s v="ZSPR"/>
    <n v="0"/>
    <s v=""/>
    <n v="0"/>
    <n v="0"/>
    <s v="ONGC Petro additions Ltd."/>
    <s v="INR"/>
    <n v="0"/>
    <n v="0"/>
    <n v="0"/>
    <n v="0"/>
    <n v="0"/>
    <n v="0"/>
    <n v="0"/>
    <n v="0"/>
    <n v="0"/>
    <n v="0"/>
    <n v="0"/>
    <n v="0"/>
    <n v="0"/>
    <n v="0"/>
    <s v="Chemcial store"/>
    <s v="P03"/>
    <n v="1694"/>
    <x v="2"/>
  </r>
  <r>
    <s v="0P3006010006"/>
    <s v="BRG,RLR,MET,31308J2/QCL7CDF03,40MM,90MM"/>
    <s v="METRIC ROLLER BEARINGS; TYPE:TAPER; ROWS:SINGLE; MAT, CAGE:CARBON STEEL; DESIGNATION NUMBER:31308 J2/QCL7CDF03; DIAMETER, BORE:40MM; DIAMETER, OD:90 MM; WIDTH/HEIGHT:25.25 MM; ITEM POSITION NUMBER:320.02; EQUIPMENT NAME:PROPYLENE DE-INVENTORY PUMP; EQUIPMENTMANUFACTURER:SULZER PUMPS; EQUIPMENT MODEL:ZF 40-2315; MANUFACTURER PART NUMBER:017753131308"/>
    <d v="2016-02-18T00:00:00"/>
    <s v="ME_RO_BEARINGS"/>
    <x v="2"/>
    <s v="2000"/>
    <s v="CH01"/>
    <s v="EA"/>
    <n v="2"/>
    <n v="63088.71"/>
    <n v="0"/>
    <n v="0"/>
    <n v="63088.71"/>
    <s v="ZSPR"/>
    <n v="0"/>
    <s v=""/>
    <n v="0"/>
    <n v="0"/>
    <s v="ONGC Petro additions Ltd."/>
    <s v="INR"/>
    <n v="0"/>
    <n v="0"/>
    <n v="0"/>
    <n v="0"/>
    <n v="0"/>
    <n v="0"/>
    <n v="0"/>
    <n v="0"/>
    <n v="0"/>
    <n v="0"/>
    <n v="0"/>
    <n v="0"/>
    <n v="0"/>
    <n v="0"/>
    <s v="Chemcial store"/>
    <s v="P04"/>
    <n v="2874"/>
    <x v="2"/>
  </r>
  <r>
    <s v="0P1401060328"/>
    <s v="FIN SET,F/FR LAB GLAND,BHEL"/>
    <s v="SPARE PARTS; PART NAME:FIN SET; EQUIPMENT NAME:BOILER FEED WATER STEAM TURBINE; EQUIPMENT MAKE:BHARAT HEAVY ELECTRICAL; EQUIPMENTMODEL:NG 32/25-3; ADDITIONAL INFORMATION:FOR FR LAB GLAND; MANUFACTURER:BHARAT HEAVY ELECTRICAL"/>
    <d v="2017-05-17T00:00:00"/>
    <s v="SPARE_PARTS"/>
    <x v="4"/>
    <s v="2000"/>
    <s v="GS01"/>
    <s v="EA"/>
    <n v="1"/>
    <n v="62923.6"/>
    <n v="0"/>
    <n v="0"/>
    <n v="62923.6"/>
    <s v="ZSPR"/>
    <n v="0"/>
    <s v=""/>
    <n v="0"/>
    <n v="0"/>
    <s v="ONGC Petro additions Ltd."/>
    <s v="INR"/>
    <n v="0"/>
    <n v="0"/>
    <n v="0"/>
    <n v="0"/>
    <n v="0"/>
    <n v="0"/>
    <n v="0"/>
    <n v="0"/>
    <n v="0"/>
    <n v="0"/>
    <n v="0"/>
    <n v="0"/>
    <n v="0"/>
    <n v="0"/>
    <s v="General Store"/>
    <s v="P04"/>
    <n v="2420"/>
    <x v="2"/>
  </r>
  <r>
    <s v="0T5204010016"/>
    <s v="VLV,BALL,4IN,CL300,RF,FB,CS,304/R-PTFE"/>
    <s v="VALVES, BALL; NOMINAL SIZE:4 IN; DESIGN SPEC, PRESSURE RATING:ASME CLASS 300;TYPE OF END CONNECTION:FLANGED; TYPE OF FACE:RAISED FACE; TYPE OF BORE:FULLBORE; TYPE OF CONSTRUCTION:TWO PIECES SPLIT BODY; MAT, BODY:CARBON STEEL; MAT,TRIM:304/R-PTFE; MAT SPEC, BODY:ASTM A216 GRADE WCB; V-TRUNN; DIMENSIONALSTANDARD:BS EN ISO 17292; FINISH, FLANGE:125-250 AARH; DESIGN SPEC, FLANGE:ASMEB16.5; GLASS FILLED; DISC, BALL, SEAL AND SEATS:TRUNNION-MOUNTED BALL;OPERATOR:LEVER; SERVICE:POWDER/FINES; MAT, BODY-BONNET BOLTING:ASTM A193 GRADEB7/A194 GRADE 2H"/>
    <d v="2021-07-02T00:00:00"/>
    <s v="BA_VALVES"/>
    <x v="2"/>
    <s v="2000"/>
    <s v="CH01"/>
    <s v="EA"/>
    <n v="2"/>
    <n v="62816"/>
    <n v="0"/>
    <n v="0"/>
    <n v="62816"/>
    <s v="ZSTO"/>
    <n v="0"/>
    <s v=""/>
    <n v="0"/>
    <n v="0"/>
    <s v="ONGC Petro additions Ltd."/>
    <s v="INR"/>
    <n v="0"/>
    <n v="0"/>
    <n v="0"/>
    <n v="0"/>
    <n v="0"/>
    <n v="0"/>
    <n v="0"/>
    <n v="0"/>
    <n v="0"/>
    <n v="0"/>
    <n v="0"/>
    <n v="0"/>
    <n v="0"/>
    <n v="0"/>
    <s v="Chemcial store"/>
    <s v="S06"/>
    <n v="913"/>
    <x v="1"/>
  </r>
  <r>
    <s v="0P4110070121"/>
    <s v="MDL,INTFC,6ES71532BA010XB0,SIEMENS"/>
    <s v="INSTRUMENT SYSTEMS; TYPE:INTERFACE MODULE; MANUFACTURER MODEL NUMBER:SIMATICET200M/LINK; MANUFACTURER PART NUMBER:6ES71532BA010XB0; MANUFACTURER:SIEMENS AG;SUCCESSOR:6ES7153-2BA10-0XB0; SUPPLY VOLTAGE:24 VDC; MAINS/VOLTAGE FAILURESTORED ENERGY TIME:5 MS; POWER LOSS:5.5 W; CURRENT CONSUMPTION:600 MA; OUTPUTCURRENT:70 MA; TRANSMISSION PROCEDURE:RS 485; TRANSMISSION RATE:12 MBIT/S;PROTECTION CLASS:IP20; OPERATING TEMPERATURE:60 DEG.C: WEIGHT:360 GRAM;DIMENSION:40 X 125 X 117 MM; BELONGS TO PRODUCT:ET200M; IM153-2 FOR MAXIMUM 12S7-300-MODULES; EQUIPMENT NAME:ANALYZER SYSTEM"/>
    <d v="2017-09-25T00:00:00"/>
    <s v="INSTRUMENT_SYSTEMS"/>
    <x v="4"/>
    <s v="2000"/>
    <s v="CH01"/>
    <s v="EA"/>
    <n v="2"/>
    <n v="62734.99"/>
    <n v="0"/>
    <n v="0"/>
    <n v="62734.99"/>
    <s v="ZSPR"/>
    <n v="0"/>
    <s v=""/>
    <n v="0"/>
    <n v="0"/>
    <s v="ONGC Petro additions Ltd."/>
    <s v="INR"/>
    <n v="0"/>
    <n v="0"/>
    <n v="0"/>
    <n v="0"/>
    <n v="0"/>
    <n v="0"/>
    <n v="0"/>
    <n v="0"/>
    <n v="0"/>
    <n v="0"/>
    <n v="0"/>
    <n v="0"/>
    <n v="0"/>
    <n v="0"/>
    <s v="Chemcial store"/>
    <s v="P03"/>
    <n v="2289"/>
    <x v="2"/>
  </r>
  <r>
    <s v="0P3931280012"/>
    <s v="PIN,6X30MM,NF A35-577,11,ADF"/>
    <s v="SPARE PARTS; PART NAME:PIN; DIMENSIONS:DIA 6 X LGT 30 MM; MATERIAL:SA 420F / NF A35-577; ITEM POSITION NUMBER:11; EQUIPMENTMAKE:ATELIERS DE FOS; MANUFACTURER:ATELIERS DE FOS; MANUFACTURER PART NUMBER:11; EQUIPMENT NAME:ZG CATALYST INJECTION NOZZEL, CRCATALYST INJECTION NOZZEL; DRAWING NUMBER:3669-CD-VD-025_1598_ZGB_31JN380_01-IS02"/>
    <d v="2019-08-09T00:00:00"/>
    <s v="SPARE_PARTS"/>
    <x v="2"/>
    <s v="2000"/>
    <s v="CH01"/>
    <s v="EA"/>
    <n v="11"/>
    <n v="62734.19"/>
    <n v="0"/>
    <n v="0"/>
    <n v="62734.19"/>
    <s v="ZSPR"/>
    <n v="0"/>
    <s v=""/>
    <n v="0"/>
    <n v="0"/>
    <s v="ONGC Petro additions Ltd."/>
    <s v="INR"/>
    <n v="0"/>
    <n v="0"/>
    <n v="0"/>
    <n v="0"/>
    <n v="0"/>
    <n v="0"/>
    <n v="0"/>
    <n v="0"/>
    <n v="0"/>
    <n v="0"/>
    <n v="0"/>
    <n v="0"/>
    <n v="0"/>
    <n v="0"/>
    <s v="Chemcial store"/>
    <s v="P04"/>
    <n v="1606"/>
    <x v="2"/>
  </r>
  <r>
    <s v="0P4102215046"/>
    <s v="PCKG GLND,200006013-163H0000,BA-HU"/>
    <s v="SPARE PARTS; PART NAME:PACKING GLAND; EQUIPMENT NAME:CONTROL VALVE; EQUIPMENTMAKE:BAKER HUGHES; MANUFACTURER PART NUMBER:200006013-163H0000;MANUFACTURER:BAKER HUGHES; TYPE:HARD PART; VALVE SERIAL NUMBER:LB12A0091-001,LB12A0091-002, LB12A0091-004, LB12A0092-002, LB12A0092-003"/>
    <d v="2022-06-16T00:00:00"/>
    <s v="SPARE_PARTS"/>
    <x v="2"/>
    <s v="2000"/>
    <s v="CH01"/>
    <s v="EA"/>
    <n v="5"/>
    <n v="62537.5"/>
    <n v="0"/>
    <n v="0"/>
    <n v="62537.5"/>
    <s v="ZSPR"/>
    <n v="0"/>
    <s v=""/>
    <n v="0"/>
    <n v="0"/>
    <s v="ONGC Petro additions Ltd."/>
    <s v="INR"/>
    <n v="0"/>
    <n v="0"/>
    <n v="0"/>
    <n v="0"/>
    <n v="0"/>
    <n v="0"/>
    <n v="0"/>
    <n v="0"/>
    <n v="0"/>
    <n v="0"/>
    <n v="0"/>
    <n v="0"/>
    <n v="0"/>
    <n v="0"/>
    <s v="Chemcial store"/>
    <s v="P03"/>
    <n v="564"/>
    <x v="2"/>
  </r>
  <r>
    <s v="0T1788130049"/>
    <s v="BLD,SPD,CS,CL150,24IN,A105,RF"/>
    <s v="SPADE LINE BLINDS; MAT:CARBON STEEL; PRESSURE DESIGNATION:ASME CLASS 150;SIZE:24 IN; MAT, SPEC:ASTM A105; DESIGN SPEC:ASME B16.5; FINISH, FLANGEFACING:125 AARH; TYPE:TAIL; TYPE OF FACE:RAISED FACE"/>
    <d v="2022-04-22T00:00:00"/>
    <s v="SP_LI_BLINDS1"/>
    <x v="2"/>
    <s v="2000"/>
    <s v="SP01"/>
    <s v="EA"/>
    <n v="2"/>
    <n v="62370"/>
    <n v="0"/>
    <n v="0"/>
    <n v="62370"/>
    <s v="ZSTO"/>
    <n v="0"/>
    <s v=""/>
    <n v="0"/>
    <n v="0"/>
    <s v="ONGC Petro additions Ltd."/>
    <s v="INR"/>
    <n v="0"/>
    <n v="0"/>
    <n v="0"/>
    <n v="0"/>
    <n v="0"/>
    <n v="0"/>
    <n v="0"/>
    <n v="0"/>
    <n v="0"/>
    <n v="0"/>
    <n v="0"/>
    <n v="0"/>
    <n v="0"/>
    <n v="0"/>
    <s v="Shutdown Plan Mt"/>
    <s v="S06"/>
    <n v="619"/>
    <x v="1"/>
  </r>
  <r>
    <s v="0P5270010054"/>
    <s v="BLWS,S97950,TYCO-V&amp;C"/>
    <s v="SPARE PARTS; PART NAME:BELLOWS; EQUIPMENT NAME:SAFETY VALVE; EQUIPMENT MAKE:TYCO VALVES &amp; CONTROLS; MANUFACTURER:TYCO VALVES &amp;CONTROLS; MANUFACTURER PART NUMBER:S97950; MANUFACTURER MODEL NUMBER:1.5 G 3 JBS-E-15-J-SPL, 1.5 G 3 JBS-E-15-J, 1.5 G 3JBS-E-15-J-SPL, 1.5 G 3 JBS-E-15-J, 1.5 G 3 JBS-E-16-J"/>
    <d v="2016-01-23T00:00:00"/>
    <s v="SPARE_PARTS"/>
    <x v="2"/>
    <s v="2000"/>
    <s v="GS01"/>
    <s v="EA"/>
    <n v="5"/>
    <n v="62260.3"/>
    <n v="0"/>
    <n v="0"/>
    <n v="62260.3"/>
    <s v="ZSPR"/>
    <n v="0"/>
    <s v=""/>
    <n v="0"/>
    <n v="0"/>
    <s v="ONGC Petro additions Ltd."/>
    <s v="INR"/>
    <n v="0"/>
    <n v="0"/>
    <n v="0"/>
    <n v="0"/>
    <n v="0"/>
    <n v="0"/>
    <n v="0"/>
    <n v="0"/>
    <n v="0"/>
    <n v="0"/>
    <n v="0"/>
    <n v="0"/>
    <n v="0"/>
    <n v="0"/>
    <s v="General Store"/>
    <s v="P04"/>
    <n v="2900"/>
    <x v="2"/>
  </r>
  <r>
    <s v="0P4102206203"/>
    <s v="PLUG STEM,010167083-215-0000,DRES-MSL"/>
    <s v="SPARE PARTS; PART NAME:PLUG STEM; EQUIPMENT NAME:CONTROL VALVE; EQUIPMENTMAKE:DRESSER MASONEILAN; EQUIPMENT MODEL:PG37A0271-003; MANUFACTURER PARTNUMBER:010167083-215-0000; MANUFACTURER:DRESSER MASONEILAN; EQUIPMENTCODE:1300031098"/>
    <d v="2022-08-23T00:00:00"/>
    <s v="SPARE_PARTS"/>
    <x v="2"/>
    <s v="2000"/>
    <s v="SP01"/>
    <s v="EA"/>
    <n v="2"/>
    <n v="62197.8"/>
    <n v="0"/>
    <n v="0"/>
    <n v="62197.8"/>
    <s v="ZSPR"/>
    <n v="0"/>
    <s v=""/>
    <n v="0"/>
    <n v="0"/>
    <s v="ONGC Petro additions Ltd."/>
    <s v="INR"/>
    <n v="0"/>
    <n v="0"/>
    <n v="0"/>
    <n v="0"/>
    <n v="0"/>
    <n v="0"/>
    <n v="0"/>
    <n v="0"/>
    <n v="0"/>
    <n v="0"/>
    <n v="0"/>
    <n v="0"/>
    <n v="0"/>
    <n v="0"/>
    <s v="Shutdown Plan Mt"/>
    <s v="P03"/>
    <n v="496"/>
    <x v="2"/>
  </r>
  <r>
    <s v="0P4102215105"/>
    <s v="SEAT RING,221500033-163H0000,DRES-MSL"/>
    <s v="SPARE PARTS; PART NAME:SEAT RING; MATERIAL:SCS 14A; EQUIPMENT NAME:CONTROLVALVE; EQUIPMENT MAKE:DRESSER MASONEILAN; EQUIPMENT MODEL:535C; MANUFACTURERPART NUMBER:221500033-163H0000; MANUFACTURER:DRESSER MASONEILAN"/>
    <d v="2022-08-23T00:00:00"/>
    <s v="SPARE_PARTS"/>
    <x v="2"/>
    <s v="2000"/>
    <s v="SP01"/>
    <s v="EA"/>
    <n v="2"/>
    <n v="62149.5"/>
    <n v="0"/>
    <n v="0"/>
    <n v="62149.5"/>
    <s v="ZSPR"/>
    <n v="0"/>
    <s v=""/>
    <n v="0"/>
    <n v="0"/>
    <s v="ONGC Petro additions Ltd."/>
    <s v="INR"/>
    <n v="0"/>
    <n v="0"/>
    <n v="0"/>
    <n v="0"/>
    <n v="0"/>
    <n v="0"/>
    <n v="0"/>
    <n v="0"/>
    <n v="0"/>
    <n v="0"/>
    <n v="0"/>
    <n v="0"/>
    <n v="0"/>
    <n v="0"/>
    <s v="Shutdown Plan Mt"/>
    <s v="P03"/>
    <n v="496"/>
    <x v="2"/>
  </r>
  <r>
    <s v="0P4205020263"/>
    <s v="RING,CSG,SUS420,3PS-47131/306,SHIN-NIP"/>
    <s v="SPARE PARTS; PART NAME:RING, CASING; MANUFACTURER PART NUMBER:3PS-47131/306; MANUFACTURER:SHIN NIPPON MACHINERY CO LTD;MATERIAL:SUS 420 J2; DRAWING NUMBER:3PS-47131; ITEM POSITION NUMBER:306; EQUIPMENT NAME:VERTICAL SUSPENDED PUMP; EQUIPMENTMAKE:SHIN NIPPON MACHINERY CO., LTD; EQUIPMENT MODEL:SIW-ER 3/520; EQUIPMENT MANUFACTURER PART NO: 306; CONTRACTOR DOCUMENT NUMBER:MGA105-D-D-R-00051"/>
    <d v="2017-07-25T00:00:00"/>
    <s v="SPARE_PARTS"/>
    <x v="2"/>
    <s v="2000"/>
    <s v="CH01"/>
    <s v="EA"/>
    <n v="2"/>
    <n v="62080"/>
    <n v="0"/>
    <n v="0"/>
    <n v="62080"/>
    <s v="ZSPR"/>
    <n v="0"/>
    <s v=""/>
    <n v="0"/>
    <n v="0"/>
    <s v="ONGC Petro additions Ltd."/>
    <s v="INR"/>
    <n v="0"/>
    <n v="0"/>
    <n v="0"/>
    <n v="0"/>
    <n v="0"/>
    <n v="0"/>
    <n v="0"/>
    <n v="0"/>
    <n v="0"/>
    <n v="0"/>
    <n v="0"/>
    <n v="0"/>
    <n v="0"/>
    <n v="0"/>
    <s v="Chemcial store"/>
    <s v="P04"/>
    <n v="2351"/>
    <x v="2"/>
  </r>
  <r>
    <s v="0P3922150288"/>
    <s v="FLTR,ELEM,10IN,60,SS304,0.7MPA"/>
    <s v="FILTER ELEMENT; TYPE:T-3; SIZE:10 IN; MESH SIZE:60; MATERIAL:STAINLESS STEEL304; HYDROTEST PRESSURE:0.7 MPA; OPENING AREA:205%; FOR FILTER / STRAINER;DRWAING NUMBER:JFC-008"/>
    <d v="2019-07-24T00:00:00"/>
    <s v="FILTER ELEMENT"/>
    <x v="2"/>
    <s v="2000"/>
    <s v="CH01"/>
    <s v="EA"/>
    <n v="2"/>
    <n v="61991.09"/>
    <n v="0"/>
    <n v="0"/>
    <n v="61991.09"/>
    <s v="ZSPR"/>
    <n v="0"/>
    <s v=""/>
    <n v="0"/>
    <n v="0"/>
    <s v="ONGC Petro additions Ltd."/>
    <s v="INR"/>
    <n v="0"/>
    <n v="0"/>
    <n v="0"/>
    <n v="0"/>
    <n v="0"/>
    <n v="0"/>
    <n v="0"/>
    <n v="0"/>
    <n v="0"/>
    <n v="0"/>
    <n v="0"/>
    <n v="0"/>
    <n v="0"/>
    <n v="0"/>
    <s v="Chemcial store"/>
    <s v="P04"/>
    <n v="1622"/>
    <x v="2"/>
  </r>
  <r>
    <s v="0P2108110041"/>
    <s v="BATRY CELL,KPH170P,AMCOSAFT"/>
    <s v="SPARE PARTS; PART NAME:BATTERY CELL; EQUIPMENT MAKE:AMCO SAFT INDIA LTD; EQUIPMENT MODEL:KPH170P; MANUFACTURER:AMCO SAFT INDIA LTD"/>
    <d v="2021-10-09T00:00:00"/>
    <s v="SPARE_PARTS"/>
    <x v="4"/>
    <s v="2000"/>
    <s v="CH01"/>
    <s v="EA"/>
    <n v="7"/>
    <n v="61975.199999999997"/>
    <n v="0"/>
    <n v="0"/>
    <n v="61975.199999999997"/>
    <s v="ZSPR"/>
    <n v="0"/>
    <s v=""/>
    <n v="0"/>
    <n v="0"/>
    <s v="ONGC Petro additions Ltd."/>
    <s v="INR"/>
    <n v="0"/>
    <n v="0"/>
    <n v="0"/>
    <n v="0"/>
    <n v="0"/>
    <n v="0"/>
    <n v="0"/>
    <n v="0"/>
    <n v="0"/>
    <n v="0"/>
    <n v="0"/>
    <n v="0"/>
    <n v="0"/>
    <n v="0"/>
    <s v="Chemcial store"/>
    <s v="P01"/>
    <n v="814"/>
    <x v="2"/>
  </r>
  <r>
    <s v="0P0925350006"/>
    <s v="INTFC,DP,6ES7 153-2BA82-0XB0,SIEM-A&amp;D"/>
    <s v="INSTRUMENT SYSTEMS; TYPE:INTERFACE,DP; MANUFACTURER MODEL NUMBER:IM153-2 HF; MANUFACTURER:SIEMENS AUTOMATION AND DRIVES;MANUFACTURER PART NUMBER:6ES7 153-2BA82-0XB0; VOLTAGE RATING:24 VDC; OUTPUT VOLTAGE:5 VDC; OUTPUT CURRENT:1.5 A; POWER LOSS:5.5 W;MANUFACTURER PART NUMBER:6ES7 153-2BA82-0XB0; VOLTAGE RATING:24 VDC; OUTPUT VOLTAGE:5 VDC; OUTPUT CURRENT:1.5 A; POWER LOSS:5.5 W;NUMBER OF MODULES:12; DIMENSIONS:40 X 125 X 117 MM; WEIGHT:360 G"/>
    <d v="2017-09-26T00:00:00"/>
    <s v="INSTRUMENT_SYSTEMS"/>
    <x v="4"/>
    <s v="2000"/>
    <s v="CH01"/>
    <s v="EA"/>
    <n v="1"/>
    <n v="61887.9"/>
    <n v="0"/>
    <n v="0"/>
    <n v="61887.9"/>
    <s v="ZSPR"/>
    <n v="0"/>
    <s v=""/>
    <n v="0"/>
    <n v="0"/>
    <s v="ONGC Petro additions Ltd."/>
    <s v="INR"/>
    <n v="0"/>
    <n v="0"/>
    <n v="0"/>
    <n v="0"/>
    <n v="0"/>
    <n v="0"/>
    <n v="0"/>
    <n v="0"/>
    <n v="0"/>
    <n v="0"/>
    <n v="0"/>
    <n v="0"/>
    <n v="0"/>
    <n v="0"/>
    <s v="Chemcial store"/>
    <s v="P03"/>
    <n v="2288"/>
    <x v="2"/>
  </r>
  <r>
    <s v="0P3925140004"/>
    <s v="PLT,HEAT TRNSF,600106020062115,TRANTER"/>
    <s v="SPARE PARTS; PART NAME:PLATE,HEAT TRANSFER; MANUFACTURER PART NUMBER:600106020062115; MANUFACTURER:TRANTER PHE INC; DIMENSIONS:THK0.6 MM; MATERIAL:ASME SA240 TYPE 316; DRAWING NUMBER:MEB510-D-DR-00004; ITEM POSITION NUMBER:8; EQUIPMENT NAME:PLATE &amp; FIN HEATEXCHANGER; EQUIPMENT MAKE:TRANTER PHE INC; EQUIPMENT MODEL:GCP-060"/>
    <d v="2017-03-05T00:00:00"/>
    <s v="SPARE_PARTS"/>
    <x v="2"/>
    <s v="2000"/>
    <s v="GS01"/>
    <s v="EA"/>
    <n v="9"/>
    <n v="61839"/>
    <n v="0"/>
    <n v="0"/>
    <n v="61839"/>
    <s v="ZSPR"/>
    <n v="0"/>
    <s v=""/>
    <n v="0"/>
    <n v="0"/>
    <s v="ONGC Petro additions Ltd."/>
    <s v="INR"/>
    <n v="0"/>
    <n v="0"/>
    <n v="0"/>
    <n v="0"/>
    <n v="0"/>
    <n v="0"/>
    <n v="0"/>
    <n v="0"/>
    <n v="0"/>
    <n v="0"/>
    <n v="0"/>
    <n v="0"/>
    <n v="0"/>
    <n v="0"/>
    <s v="General Store"/>
    <s v="P04"/>
    <n v="2493"/>
    <x v="2"/>
  </r>
  <r>
    <s v="0P5270030004"/>
    <s v="SCR,CYL HD,M16X55,STL,2842160,THJANSEN"/>
    <s v="SPARE PARTS; PART NAME:SCREW, CYLINDER HEAD; MANUFACTURER PART NUMBER:2842160; MANUFACTURER:TH. JANSEN - ARMATUREN GMBH;DIMENSIONS:M16 X 55; MATERIAL:HEAT RESISTANT STEEL; DRAWING NUMBER:AZ2630--VC100023.01.1; DRAWING NUMBER:AZ2630--VC100023.02.1;ITEM POSITION NUMBER:30.4; EQUIPMENT NAME:CRACKED &amp; DECOKING GAS VALVES; EQUIPMENT MAKE:TH. JANSEN - ARMATUREN GMBH; EQUIPMENTMODEL:AZ2630 DGV 36&quot;; EQUIPMENT MODEL:AZ2630 DGV 40 &quot;; ADDITIONAL INFORMATION:SET OF 36 PER VALVE; ADDITIONAL INFORMATION:VALVEMODEL:AZ2630 DGV 36&quot;; EQUIPMENT MODEL:AZ2630 DGV 40 &quot;; ADDITIONAL INFORMATION:SET OF 36 PER VALVE; ADDITIONAL INFORMATION:VALVESIZE 36 IN; ADDITIONAL INFORMATION:SET OF 40 PER VALVE, SIZE 40IN; CONTRACTOR DOCUMENT NUMBER: 0012AN1350-11-R-ZE 1001.001,0012AN1350-11-R-ZE 1001.002"/>
    <d v="2022-08-18T00:00:00"/>
    <s v="SPARE_PARTS"/>
    <x v="2"/>
    <s v="2000"/>
    <s v="SP01"/>
    <s v="EA"/>
    <n v="60"/>
    <n v="61830"/>
    <n v="0"/>
    <n v="0"/>
    <n v="61830"/>
    <s v="ZSPR"/>
    <n v="0"/>
    <s v=""/>
    <n v="0"/>
    <n v="0"/>
    <s v="ONGC Petro additions Ltd."/>
    <s v="INR"/>
    <n v="0"/>
    <n v="0"/>
    <n v="0"/>
    <n v="0"/>
    <n v="0"/>
    <n v="0"/>
    <n v="0"/>
    <n v="0"/>
    <n v="0"/>
    <n v="0"/>
    <n v="0"/>
    <n v="0"/>
    <n v="0"/>
    <n v="0"/>
    <s v="Shutdown Plan Mt"/>
    <s v="P04"/>
    <n v="501"/>
    <x v="2"/>
  </r>
  <r>
    <s v="0T0768240002"/>
    <s v="SODIUM HYPOCHLORITE,NaOCl,1.1TO1.2,40KG"/>
    <s v="CHEMICALS; SCIENTIFIC NAME:SODIUM HYPOCHLORITE; ALTERNATIVE NAME:HYPOCHLOROUS ACID, ; FORMULA:NaOCL; APPEARANCE:LIQUID; FORM OFSUPPLY:CARBOY OF 30 TO 40 KG; PURITY:10 TO 12.5%; SPECIFIC GRAVITY (DENSITY):1.1 TO 1.2; NUMBER, CAS:7681-52-9; ODOR:CHLORINE"/>
    <d v="2023-12-31T00:00:00"/>
    <s v="CHEMICALS"/>
    <x v="0"/>
    <s v="2000"/>
    <s v="ETS1"/>
    <s v="TO"/>
    <n v="3.68"/>
    <n v="61631.18"/>
    <n v="0"/>
    <n v="0"/>
    <n v="61631.18"/>
    <s v="ZSTO"/>
    <n v="0"/>
    <s v=""/>
    <n v="0"/>
    <n v="0"/>
    <s v="ONGC Petro additions Ltd."/>
    <s v="INR"/>
    <n v="0"/>
    <n v="0"/>
    <n v="0"/>
    <n v="0"/>
    <n v="0"/>
    <n v="0"/>
    <n v="0"/>
    <n v="0"/>
    <n v="0"/>
    <n v="0"/>
    <n v="0"/>
    <n v="0"/>
    <n v="0"/>
    <n v="0"/>
    <s v="Store at ETP - S"/>
    <s v="S01"/>
    <n v="1"/>
    <x v="1"/>
  </r>
  <r>
    <s v="0P4205023883"/>
    <s v="IMPLR,WCB,PN ISO 30,MATPL"/>
    <s v="SPARE PARTS; PART NAME:IMPELLER; MATERIAL:WCB; EQUIPMENT MAKE:MATHER&lt;(&gt;&amp;&lt;)&gt;PLATT PUMPS LTD; EQUIPMENT MODEL:PN ISO 30;MANUFACTURER:MATHER &lt;(&gt;&amp;&lt;)&gt; PLATT PUMPS LTD; EQUIPMENT NAME:BACKWASHPUMP FORULTRAFILTRATION PLANT"/>
    <d v="2016-08-05T00:00:00"/>
    <s v="SPARE_PARTS"/>
    <x v="2"/>
    <s v="2000"/>
    <s v="GS01"/>
    <s v="EA"/>
    <n v="1"/>
    <n v="61573.07"/>
    <n v="0"/>
    <n v="0"/>
    <n v="61573.07"/>
    <s v="ZSPR"/>
    <n v="0"/>
    <s v=""/>
    <n v="0"/>
    <n v="0"/>
    <s v="ONGC Petro additions Ltd."/>
    <s v="INR"/>
    <n v="0"/>
    <n v="0"/>
    <n v="0"/>
    <n v="0"/>
    <n v="0"/>
    <n v="0"/>
    <n v="0"/>
    <n v="0"/>
    <n v="0"/>
    <n v="0"/>
    <n v="0"/>
    <n v="0"/>
    <n v="0"/>
    <n v="0"/>
    <s v="General Store"/>
    <s v="P04"/>
    <n v="2705"/>
    <x v="2"/>
  </r>
  <r>
    <s v="0P4102206205"/>
    <s v="PLG,200625127-208-0000,DRES-MSL"/>
    <s v="SPARE PARTS; PART NAME:PLUG; EQUIPMENT NAME:CONTROL VALVE; EQUIPMENTMAKE:DRESSER MASONEILAN; ADDITIONAL INFORMATION:PG37A0271-003; MANUFACTURER PARTNUMBER:200625127-208-0000; MANUFACTURER:DRESSER MASONEILAN; EQUIPMENTCODE:1300031098"/>
    <d v="2022-04-16T00:00:00"/>
    <s v="SPARE_PARTS"/>
    <x v="2"/>
    <s v="2000"/>
    <s v="SP01"/>
    <s v="EA"/>
    <n v="1"/>
    <n v="61483.8"/>
    <n v="0"/>
    <n v="0"/>
    <n v="61483.8"/>
    <s v="ZSPR"/>
    <n v="0"/>
    <s v=""/>
    <n v="0"/>
    <n v="0"/>
    <s v="ONGC Petro additions Ltd."/>
    <s v="INR"/>
    <n v="0"/>
    <n v="0"/>
    <n v="0"/>
    <n v="0"/>
    <n v="0"/>
    <n v="0"/>
    <n v="0"/>
    <n v="0"/>
    <n v="0"/>
    <n v="0"/>
    <n v="0"/>
    <n v="0"/>
    <n v="0"/>
    <n v="0"/>
    <s v="Shutdown Plan Mt"/>
    <s v="P03"/>
    <n v="625"/>
    <x v="2"/>
  </r>
  <r>
    <s v="0P1201040009"/>
    <s v="FLTR,MULTIDUTY,9110770,WARTSILA"/>
    <s v="SPARE PARTS; PART NAME:MULTIDUTY FILTER; MANUFACTURER PART NUMBER:9110770; MANUFACTURER:WARTSILA; DRAWING NUMBER:DBAC195522;EQUIPMENT NAME:ENGINE; EQUIPMENT MODEL:W20V32; CHAIN LINK AUTOMATIC AIR FILTER; ENGINE NUMBER:PAAE227083; REFERENCE TYPE:W32ENGINENUMBER:PAAE227083; REFERENCE TYPE:W32"/>
    <d v="2017-07-27T00:00:00"/>
    <s v="SPARE_PARTS"/>
    <x v="2"/>
    <s v="2000"/>
    <s v="GS01"/>
    <s v="EA"/>
    <n v="200"/>
    <n v="61422.14"/>
    <n v="0"/>
    <n v="0"/>
    <n v="61422.14"/>
    <s v="ZSPR"/>
    <n v="0"/>
    <s v=""/>
    <n v="0"/>
    <n v="0"/>
    <s v="ONGC Petro additions Ltd."/>
    <s v="INR"/>
    <n v="0"/>
    <n v="0"/>
    <n v="0"/>
    <n v="0"/>
    <n v="0"/>
    <n v="0"/>
    <n v="0"/>
    <n v="0"/>
    <n v="0"/>
    <n v="0"/>
    <n v="0"/>
    <n v="0"/>
    <n v="0"/>
    <n v="0"/>
    <s v="General Store"/>
    <s v="P04"/>
    <n v="2349"/>
    <x v="2"/>
  </r>
  <r>
    <s v="0P4102240848"/>
    <s v="SPARE PART SET,GRAPHITE,H090340,METSO"/>
    <s v="SPARE PARTS; PART NAME:SPARE PART SET; MATERIAL:GRAPHITE; DRAWING NUMBER:F00732; ITEM POSITION NUMBER:060, 061, 065, 066, 069, 089;EQUIPMENT NAME:BALL BLOW DOWN VALVE; EQUIPMENT MAKE:METSO AUTOMATION; EQUIPMENT MODEL:D5DY08YR1B103, D2DY06YR1B103; ADDITIONALINFORMATION:D5D_08/D2D_06 B1; MANUFACTURER:METSO AUTOMATION; MANUFACTURER PART NUMBER:H090340; EQUIPMENT MODEL:D2DY06YR1B103,D5DY08YR1B103"/>
    <d v="2022-12-28T00:00:00"/>
    <s v="SPARE_PARTS"/>
    <x v="2"/>
    <s v="2000"/>
    <s v="GS01"/>
    <s v="ST"/>
    <n v="1"/>
    <n v="61404.160000000003"/>
    <n v="0"/>
    <n v="0"/>
    <n v="61404.160000000003"/>
    <s v="ZSPR"/>
    <n v="0"/>
    <s v=""/>
    <n v="0"/>
    <n v="0"/>
    <s v="ONGC Petro additions Ltd."/>
    <s v="INR"/>
    <n v="0"/>
    <n v="0"/>
    <n v="0"/>
    <n v="0"/>
    <n v="0"/>
    <n v="0"/>
    <n v="0"/>
    <n v="0"/>
    <n v="0"/>
    <n v="0"/>
    <n v="0"/>
    <n v="0"/>
    <n v="0"/>
    <n v="0"/>
    <s v="General Store"/>
    <s v="P03"/>
    <n v="369"/>
    <x v="2"/>
  </r>
  <r>
    <s v="0P4100980211"/>
    <s v="VLV,SOLEN,2WAY,DIAPH,5000 SERIES,HACH"/>
    <s v="SPARE PARTS; PART NAME:VALVE,SOLENOID; EQUIPMENT NAME:SILICA ANALYSER; EQUIPMENT MAKE:HACH; EQUIPMENT MODEL:SERIES 5000; ADDITIONALINFORMATION:2 WAY AND DIAPHRAGM; MANUFACTURER:HACH; ITEM NUMBER:4494800"/>
    <d v="2017-10-24T00:00:00"/>
    <s v="SPARE_PARTS"/>
    <x v="2"/>
    <s v="2000"/>
    <s v="GS01"/>
    <s v="EA"/>
    <n v="2"/>
    <n v="61334.6"/>
    <n v="0"/>
    <n v="0"/>
    <n v="61334.6"/>
    <s v="ZSPR"/>
    <n v="0"/>
    <s v=""/>
    <n v="0"/>
    <n v="0"/>
    <s v="ONGC Petro additions Ltd."/>
    <s v="INR"/>
    <n v="0"/>
    <n v="0"/>
    <n v="0"/>
    <n v="0"/>
    <n v="0"/>
    <n v="0"/>
    <n v="0"/>
    <n v="0"/>
    <n v="0"/>
    <n v="0"/>
    <n v="0"/>
    <n v="0"/>
    <n v="0"/>
    <n v="0"/>
    <s v="General Store"/>
    <s v="P03"/>
    <n v="2260"/>
    <x v="2"/>
  </r>
  <r>
    <s v="0T3347310006"/>
    <s v="CHNL,MS,IS 2062,200X75MM,ISMC 200"/>
    <s v="CHANNELS; MAT:MILD STEEL; MAT, SPEC:IS 2062; DIMENSIONS:200 X 75 MM; DESIGNATION:ISMC 200; MASS:22.30 Kg/m"/>
    <d v="2023-10-04T00:00:00"/>
    <s v="CHANNELS"/>
    <x v="2"/>
    <s v="2000"/>
    <s v="CH01"/>
    <s v="MT"/>
    <n v="0.96899999999999997"/>
    <n v="61008.23"/>
    <n v="0"/>
    <n v="0"/>
    <n v="61008.23"/>
    <s v="ZSTO"/>
    <n v="0"/>
    <s v=""/>
    <n v="0"/>
    <n v="0"/>
    <s v="ONGC Petro additions Ltd."/>
    <s v="INR"/>
    <n v="0"/>
    <n v="0"/>
    <n v="0"/>
    <n v="0"/>
    <n v="0"/>
    <n v="0"/>
    <n v="0"/>
    <n v="0"/>
    <n v="0"/>
    <n v="0"/>
    <n v="0"/>
    <n v="0"/>
    <n v="0"/>
    <n v="0"/>
    <s v="Chemcial store"/>
    <s v="S06"/>
    <n v="89"/>
    <x v="1"/>
  </r>
  <r>
    <s v="0P0802050126"/>
    <s v="CAP SCR,STL,BSH-HT10080,ELLIOTT"/>
    <s v="SPARE PARTS; PART NAME:CAP SCREW; MANUFACTURER PART NUMBER:BSH-HT10080; MANUFACTURER:ELLIOTT TURBOMACHINERY; MATERIAL:STEEL;DRAWING NUMBER:ES/8690449; ITEM POSITION NUMBER:11-1; EQUIPMENT NAME:DGS CONSOLE_WATER, OIL INJECT; FOR 1ST STAGE SEAL RING"/>
    <d v="2017-02-22T00:00:00"/>
    <s v="SPARE_PARTS"/>
    <x v="2"/>
    <s v="2000"/>
    <s v="GS01"/>
    <s v="EA"/>
    <n v="8"/>
    <n v="60954.54"/>
    <n v="0"/>
    <n v="0"/>
    <n v="60954.54"/>
    <s v="ZSPR"/>
    <n v="0"/>
    <s v=""/>
    <n v="0"/>
    <n v="0"/>
    <s v="ONGC Petro additions Ltd."/>
    <s v="INR"/>
    <n v="0"/>
    <n v="0"/>
    <n v="0"/>
    <n v="0"/>
    <n v="0"/>
    <n v="0"/>
    <n v="0"/>
    <n v="0"/>
    <n v="0"/>
    <n v="0"/>
    <n v="0"/>
    <n v="0"/>
    <n v="0"/>
    <n v="0"/>
    <s v="General Store"/>
    <s v="P04"/>
    <n v="2504"/>
    <x v="2"/>
  </r>
  <r>
    <s v="0T3922150021"/>
    <s v="FLTR,BYPASS,7µ,SS-4F-K4-7,SWAGELOK"/>
    <s v="SPARE PARTS; PART NAME:FILTER,BYPASS; DIMENSIONS:7 Μ; ADDITIONAL INFORMATION:T TYPE; MANUFACTURER PART NUMBER:SS-4F-K4-7;MANUFACTURER:SWAGELOK (CRAWFORD FITTINGS); NOTE:THE ITEM SHALL BE SUPPLIED AS ORIGINALLY INSTALLED AT DFCU-AU PLANT OF OPAL UNDERMANUFACTURER:SWAGELOK (CRAWFORD FITTINGS); NOTE:THE ITEM SHALL BE SUPPLIED AS ORIGINALLY INSTALLED AT DFCU-AU PLANT OF OPAL UNDERCHEMTROLS PROJECT, ANY DEVIATION FROM ORIGINAL SUPPLY SHALL BE WITH PRIOR APPROVAL OF OPAL, ELSE CHEMTROL IS LIABLE TO BE REPLACENON-CONFORMING ITEMS WITHOUT ANY ADDITIONAL COST TO OPAL; SUPPLIER:CHEMTROLS INDUSTRIES LTD; REFERENCE NUMBER:CIL REF NO:APS-JP512"/>
    <d v="2020-11-07T00:00:00"/>
    <s v="SPARE_PARTS"/>
    <x v="2"/>
    <s v="2000"/>
    <s v="GS01"/>
    <s v="EA"/>
    <n v="5"/>
    <n v="60793.35"/>
    <n v="0"/>
    <n v="0"/>
    <n v="60793.35"/>
    <s v="ZSTO"/>
    <n v="0"/>
    <s v=""/>
    <n v="0"/>
    <n v="0"/>
    <s v="ONGC Petro additions Ltd."/>
    <s v="INR"/>
    <n v="0"/>
    <n v="0"/>
    <n v="0"/>
    <n v="0"/>
    <n v="0"/>
    <n v="0"/>
    <n v="0"/>
    <n v="0"/>
    <n v="0"/>
    <n v="0"/>
    <n v="0"/>
    <n v="0"/>
    <n v="0"/>
    <n v="0"/>
    <s v="General Store"/>
    <s v="S07"/>
    <n v="1150"/>
    <x v="1"/>
  </r>
  <r>
    <s v="0P4102205506"/>
    <s v="PIST,U100184-34,SCHU-VLV"/>
    <s v="SPARE PARTS; PART NAME:PISTON; MATERIAL:S275; DRAWING NUMBER:U100184; ITEMPOSITION NUMBER:40; EQUIPMENT NAME:VALVE ACTUATOR; EQUIPMENT MAKE:SCHUF VALVE;EQUIPMENT MODEL:PKE-450; ADDITIONAL INFORMATION:SAMPLE VALVES; MANUFACTURER PARTNUMBER:U100184-34; MANUFACTURER:SCHUF VALVE; ORDER NUMBER:K14448/4 //SOA12-0417/4; SAP EQUIPMENT CODE:1300020418, 1300033103"/>
    <d v="2022-09-12T00:00:00"/>
    <s v="SPARE_PARTS"/>
    <x v="2"/>
    <s v="2000"/>
    <s v="CH01"/>
    <s v="EA"/>
    <n v="1"/>
    <n v="60725.79"/>
    <n v="0"/>
    <n v="0"/>
    <n v="60725.79"/>
    <s v="ZSPR"/>
    <n v="0"/>
    <s v=""/>
    <n v="0"/>
    <n v="0"/>
    <s v="ONGC Petro additions Ltd."/>
    <s v="INR"/>
    <n v="0"/>
    <n v="0"/>
    <n v="0"/>
    <n v="0"/>
    <n v="0"/>
    <n v="0"/>
    <n v="0"/>
    <n v="0"/>
    <n v="0"/>
    <n v="0"/>
    <n v="0"/>
    <n v="0"/>
    <n v="0"/>
    <n v="0"/>
    <s v="Chemcial store"/>
    <s v="P03"/>
    <n v="476"/>
    <x v="2"/>
  </r>
  <r>
    <s v="0P4100980606"/>
    <s v="DISTRIBUTION BRD,WIRING,US2-201+,SIEMENS"/>
    <s v="SPARE PARTS; PART NAME:DISTRIBUTION BOARD,WIRING; EQUIPMENT NAME:GAS CHROMATOGRAPHY; EQUIPMENT MAKE:SIEMENS;MANUFACTURER PART NUMBER:US2-2017580-001; MANUFACTURER:SIEMENS"/>
    <d v="2018-03-30T00:00:00"/>
    <s v="SPARE_PARTS"/>
    <x v="2"/>
    <s v="2000"/>
    <s v="GS01"/>
    <s v="EA"/>
    <n v="1"/>
    <n v="60562.79"/>
    <n v="0"/>
    <n v="0"/>
    <n v="60562.79"/>
    <s v="ZSPR"/>
    <n v="0"/>
    <s v=""/>
    <n v="0"/>
    <n v="0"/>
    <s v="ONGC Petro additions Ltd."/>
    <s v="INR"/>
    <n v="0"/>
    <n v="0"/>
    <n v="0"/>
    <n v="0"/>
    <n v="0"/>
    <n v="0"/>
    <n v="0"/>
    <n v="0"/>
    <n v="0"/>
    <n v="0"/>
    <n v="0"/>
    <n v="0"/>
    <n v="0"/>
    <n v="0"/>
    <s v="General Store"/>
    <s v="P03"/>
    <n v="2103"/>
    <x v="2"/>
  </r>
  <r>
    <s v="0P4705200027"/>
    <s v="THYRISTOR,600V,445A,HIRECT"/>
    <s v="THYRISTORS; TYPE, THYRISTOR:CAPSULE; CURRENT, AVARAGE:445 A; VOLTAGE, PEAK:600 V; MANUFACTURER:HIND RECTIFIERS"/>
    <d v="2017-06-20T00:00:00"/>
    <s v="THYRISTORS"/>
    <x v="4"/>
    <s v="2000"/>
    <s v="CH01"/>
    <s v="EA"/>
    <n v="6"/>
    <n v="60480"/>
    <n v="0"/>
    <n v="0"/>
    <n v="60480"/>
    <s v="ZSPR"/>
    <n v="0"/>
    <s v=""/>
    <n v="0"/>
    <n v="0"/>
    <s v="ONGC Petro additions Ltd."/>
    <s v="INR"/>
    <n v="0"/>
    <n v="0"/>
    <n v="0"/>
    <n v="0"/>
    <n v="0"/>
    <n v="0"/>
    <n v="0"/>
    <n v="0"/>
    <n v="0"/>
    <n v="0"/>
    <n v="0"/>
    <n v="0"/>
    <n v="0"/>
    <n v="0"/>
    <s v="Chemcial store"/>
    <s v="P01"/>
    <n v="2386"/>
    <x v="2"/>
  </r>
  <r>
    <s v="0P4102240021"/>
    <s v="PLUG,VLV,SS316,15A6639X012,FISH-CO"/>
    <s v="SPARE PARTS; PART NAME:VALVE PLUG; MANUFACTURER PART NUMBER:15A6639X012; MANUFACTURER:FISHER CONTROLS; MATERIAL:STAINLESS STEEL316; MATERIAL:20B64/COCRA; EQUIPMENT NAME:CONTROL VALVE; EQUIPMENT MODEL:1.50EZ, 1.50EZ, 1.50EZ; SET QUANTITY:1"/>
    <d v="2022-05-28T00:00:00"/>
    <s v="SPARE_PARTS"/>
    <x v="2"/>
    <s v="2000"/>
    <s v="GS01"/>
    <s v="EA"/>
    <n v="3"/>
    <n v="60432"/>
    <n v="0"/>
    <n v="0"/>
    <n v="60432"/>
    <s v="ZSPR"/>
    <n v="0"/>
    <s v=""/>
    <n v="0"/>
    <n v="0"/>
    <s v="ONGC Petro additions Ltd."/>
    <s v="INR"/>
    <n v="0"/>
    <n v="0"/>
    <n v="0"/>
    <n v="0"/>
    <n v="0"/>
    <n v="0"/>
    <n v="0"/>
    <n v="0"/>
    <n v="0"/>
    <n v="0"/>
    <n v="0"/>
    <n v="0"/>
    <n v="0"/>
    <n v="0"/>
    <s v="General Store"/>
    <s v="P03"/>
    <n v="583"/>
    <x v="2"/>
  </r>
  <r>
    <s v="0P2108110034"/>
    <s v="BATRY CELL,KPH290P,AMCOSAFT"/>
    <s v="SPARE PARTS; PART NAME:BATTERY CELL; EQUIPMENT MAKE:AMCO SAFT INDIA LTD; EQUIPMENT MODEL:KPH290P; MANUFACTURER:AMCO SAFT INDIA LTD"/>
    <d v="2017-11-22T00:00:00"/>
    <s v="SPARE_PARTS"/>
    <x v="4"/>
    <s v="2000"/>
    <s v="CH01"/>
    <s v="EA"/>
    <n v="4"/>
    <n v="60412.800000000003"/>
    <n v="0"/>
    <n v="0"/>
    <n v="60412.800000000003"/>
    <s v="ZSPR"/>
    <n v="0"/>
    <s v=""/>
    <n v="0"/>
    <n v="0"/>
    <s v="ONGC Petro additions Ltd."/>
    <s v="INR"/>
    <n v="0"/>
    <n v="0"/>
    <n v="0"/>
    <n v="0"/>
    <n v="0"/>
    <n v="0"/>
    <n v="0"/>
    <n v="0"/>
    <n v="0"/>
    <n v="0"/>
    <n v="0"/>
    <n v="0"/>
    <n v="0"/>
    <n v="0"/>
    <s v="Chemcial store"/>
    <s v="P01"/>
    <n v="2231"/>
    <x v="2"/>
  </r>
  <r>
    <s v="0P0802030186"/>
    <s v="BUSHING,VALVE,GOVNR,649735-1,ELLIOTT"/>
    <s v="SPARE PARTS; PART NAME:GOVERNOR VALVE BUSHING; MANUFACTURER PART NUMBER:649735-1; MANUFACTURER:ELLIOTT TURBOMACHINERY; EQUIPMENTNAME:DGS CONSOLE_WATER, OIL INJECT"/>
    <d v="2017-02-22T00:00:00"/>
    <s v="SPARE_PARTS"/>
    <x v="2"/>
    <s v="2000"/>
    <s v="GS01"/>
    <s v="EA"/>
    <n v="1"/>
    <n v="60320.08"/>
    <n v="0"/>
    <n v="0"/>
    <n v="60320.08"/>
    <s v="ZSPR"/>
    <n v="0"/>
    <s v=""/>
    <n v="0"/>
    <n v="0"/>
    <s v="ONGC Petro additions Ltd."/>
    <s v="INR"/>
    <n v="0"/>
    <n v="0"/>
    <n v="0"/>
    <n v="0"/>
    <n v="0"/>
    <n v="0"/>
    <n v="0"/>
    <n v="0"/>
    <n v="0"/>
    <n v="0"/>
    <n v="0"/>
    <n v="0"/>
    <n v="0"/>
    <n v="0"/>
    <s v="General Store"/>
    <s v="P04"/>
    <n v="2504"/>
    <x v="2"/>
  </r>
  <r>
    <s v="0P1401060020"/>
    <s v="PIN,TRIP,3.3/4X11/16IN,640374-1,ELLIOTT"/>
    <s v="SPARE PARTS; PART NAME:PIN, TRIP, SOLID; MANUFACTURER PART NUMBER:640374-1; MANUFACTURER:ELLIOTT TURBOMACHINERY; DIMENSIONS:3-3/4 X11/16 IN; EQUIPMENT NAME:TURBINE, MOP; EQUIPMENT MAKE:ELLIOTT TURBOMACHINERY CO; THREAD LENGTH:1.3/16 IN"/>
    <d v="2017-02-22T00:00:00"/>
    <s v="SPARE_PARTS"/>
    <x v="2"/>
    <s v="2000"/>
    <s v="GS01"/>
    <s v="EA"/>
    <n v="1"/>
    <n v="60320.08"/>
    <n v="0"/>
    <n v="0"/>
    <n v="60320.08"/>
    <s v="ZSPR"/>
    <n v="0"/>
    <s v=""/>
    <n v="0"/>
    <n v="0"/>
    <s v="ONGC Petro additions Ltd."/>
    <s v="INR"/>
    <n v="0"/>
    <n v="0"/>
    <n v="0"/>
    <n v="0"/>
    <n v="0"/>
    <n v="0"/>
    <n v="0"/>
    <n v="0"/>
    <n v="0"/>
    <n v="0"/>
    <n v="0"/>
    <n v="0"/>
    <n v="0"/>
    <n v="0"/>
    <s v="General Store"/>
    <s v="P04"/>
    <n v="2504"/>
    <x v="2"/>
  </r>
  <r>
    <s v="0P4205041563"/>
    <s v="WSHR,THR,HRJ65-250/26H2/DB/C,24,HYDRDYNE"/>
    <s v="SPARE PARTS; PART NAME:WASHER,THRUST; MATERIAL:STAINLESS STEEL 410 + HCR; EQUIPMENT MAKE:HYDRODYNE INDIA PVT LTD; EQUIPMENTMODEL:HRJ 65-250/26H2/DB/C; MANUFACTURER:HYDRODYNE INDIA PVT LTD; MANUFACTURER PART NUMBER:24; EQUIPMENT NAME:RPG AND HPG VAPOURRECOVERY PUMPS"/>
    <d v="2021-08-07T00:00:00"/>
    <s v="SPARE_PARTS"/>
    <x v="2"/>
    <s v="2000"/>
    <s v="CH01"/>
    <s v="EA"/>
    <n v="2"/>
    <n v="60318.13"/>
    <n v="0"/>
    <n v="0"/>
    <n v="60318.13"/>
    <s v="ZSPR"/>
    <n v="0"/>
    <s v=""/>
    <n v="0"/>
    <n v="0"/>
    <s v="ONGC Petro additions Ltd."/>
    <s v="INR"/>
    <n v="0"/>
    <n v="0"/>
    <n v="0"/>
    <n v="0"/>
    <n v="0"/>
    <n v="0"/>
    <n v="0"/>
    <n v="0"/>
    <n v="0"/>
    <n v="0"/>
    <n v="0"/>
    <n v="0"/>
    <n v="0"/>
    <n v="0"/>
    <s v="Chemcial store"/>
    <s v="P04"/>
    <n v="877"/>
    <x v="2"/>
  </r>
  <r>
    <s v="0P4100980001"/>
    <s v="RLY KIT,US2:2020376-701,SIEMENS"/>
    <s v="SPARE PARTS; PART NAME:RELAY KIT; MANUFACTURER PART NUMBER:US2:2020376-701; MANUFACTURER:SIEMENS; DRAWINGNUMBER:BB1002-D-DR-00027-28, ; DRAWING NUMBER:BB1002-D-DR-00030 T0 35 ETC.; EQUIPMENT NAME:GAS CHROMATOGRAPH; EQUIPMENT MODEL:MAXUMED.II"/>
    <d v="2018-03-30T00:00:00"/>
    <s v="SPARE_PARTS"/>
    <x v="2"/>
    <s v="2000"/>
    <s v="CH01"/>
    <s v="EA"/>
    <n v="1"/>
    <n v="60303.73"/>
    <n v="0"/>
    <n v="0"/>
    <n v="60303.73"/>
    <s v="ZSPR"/>
    <n v="0"/>
    <s v=""/>
    <n v="0"/>
    <n v="0"/>
    <s v="ONGC Petro additions Ltd."/>
    <s v="INR"/>
    <n v="0"/>
    <n v="0"/>
    <n v="0"/>
    <n v="0"/>
    <n v="0"/>
    <n v="0"/>
    <n v="0"/>
    <n v="0"/>
    <n v="0"/>
    <n v="0"/>
    <n v="0"/>
    <n v="0"/>
    <n v="0"/>
    <n v="0"/>
    <s v="Chemcial store"/>
    <s v="P03"/>
    <n v="2103"/>
    <x v="2"/>
  </r>
  <r>
    <s v="0P4100980001"/>
    <s v="RLY KIT,US2:2020376-701,SIEMENS"/>
    <s v="SPARE PARTS; PART NAME:RELAY KIT; MANUFACTURER PART NUMBER:US2:2020376-701; MANUFACTURER:SIEMENS; DRAWINGNUMBER:BB1002-D-DR-00027-28, ; DRAWING NUMBER:BB1002-D-DR-00030 T0 35 ETC.; EQUIPMENT NAME:GAS CHROMATOGRAPH; EQUIPMENT MODEL:MAXUMED.II"/>
    <d v="2018-03-30T00:00:00"/>
    <s v="SPARE_PARTS"/>
    <x v="2"/>
    <s v="2000"/>
    <s v="GS01"/>
    <s v="EA"/>
    <n v="1"/>
    <n v="60303.73"/>
    <n v="0"/>
    <n v="0"/>
    <n v="60303.73"/>
    <s v="ZSPR"/>
    <n v="0"/>
    <s v=""/>
    <n v="0"/>
    <n v="0"/>
    <s v="ONGC Petro additions Ltd."/>
    <s v="INR"/>
    <n v="0"/>
    <n v="0"/>
    <n v="0"/>
    <n v="0"/>
    <n v="0"/>
    <n v="0"/>
    <n v="0"/>
    <n v="0"/>
    <n v="0"/>
    <n v="0"/>
    <n v="0"/>
    <n v="0"/>
    <n v="0"/>
    <n v="0"/>
    <s v="General Store"/>
    <s v="P03"/>
    <n v="2103"/>
    <x v="2"/>
  </r>
  <r>
    <s v="0T2548800021"/>
    <s v="GSKT,RJ,5CR-0.5MO,OVAL,CL1500,24IN,52EA"/>
    <s v="RING JOINT GASKETS; MAT:STEEL; MAT SPEC:5Cr-0.5Mo; TYPE:OVAL; SIZE, FLANGE (INCH:24 IN; PRESSURE DESIGNATION:ASME CL1500; FACINGFLANGE:RTJ; REFERENCE:52EA"/>
    <d v="2022-04-08T00:00:00"/>
    <s v="RI_GASKETS"/>
    <x v="2"/>
    <s v="2000"/>
    <s v="CH01"/>
    <s v="EA"/>
    <n v="5"/>
    <n v="60092.81"/>
    <n v="0"/>
    <n v="0"/>
    <n v="60092.81"/>
    <s v="ZSTO"/>
    <n v="0"/>
    <s v=""/>
    <n v="0"/>
    <n v="0"/>
    <s v="ONGC Petro additions Ltd."/>
    <s v="INR"/>
    <n v="0"/>
    <n v="0"/>
    <n v="0"/>
    <n v="0"/>
    <n v="0"/>
    <n v="0"/>
    <n v="0"/>
    <n v="0"/>
    <n v="0"/>
    <n v="0"/>
    <n v="0"/>
    <n v="0"/>
    <n v="0"/>
    <n v="0"/>
    <s v="Chemcial store"/>
    <s v="S06"/>
    <n v="633"/>
    <x v="1"/>
  </r>
  <r>
    <s v="0P4205020861"/>
    <s v="IMPLR,104067423500,SULZ-PMP"/>
    <s v="SPARE PARTS; PART NAME:IMPELLER; MANUFACTURER PART NUMBER:104067423500; MANUFACTURER:SULZER PUMPS; MATERIAL:GRADE WCB; DRAWINGNUMBER:MGA111-D-DR-00002; ITEM POSITION NUMBER:230.01; EQUIPMENT NAME:CENTRIFUGAL PUMP; EQUIPMENT MAKE:SULZER PUMPS; EQUIPMENTMODEL:ZF 25-2315; ADDITIONAL INFORMATION:BALL HOLE"/>
    <d v="2016-02-22T00:00:00"/>
    <s v="SPARE_PARTS"/>
    <x v="2"/>
    <s v="2000"/>
    <s v="CH01"/>
    <s v="EA"/>
    <n v="1"/>
    <n v="59878.07"/>
    <n v="0"/>
    <n v="0"/>
    <n v="59878.07"/>
    <s v="ZSPR"/>
    <n v="0"/>
    <s v=""/>
    <n v="0"/>
    <n v="0"/>
    <s v="ONGC Petro additions Ltd."/>
    <s v="INR"/>
    <n v="0"/>
    <n v="0"/>
    <n v="0"/>
    <n v="0"/>
    <n v="0"/>
    <n v="0"/>
    <n v="0"/>
    <n v="0"/>
    <n v="0"/>
    <n v="0"/>
    <n v="0"/>
    <n v="0"/>
    <n v="0"/>
    <n v="0"/>
    <s v="Chemcial store"/>
    <s v="P04"/>
    <n v="2870"/>
    <x v="2"/>
  </r>
  <r>
    <s v="0P4205020861"/>
    <s v="IMPLR,104067423500,SULZ-PMP"/>
    <s v="SPARE PARTS; PART NAME:IMPELLER; MANUFACTURER PART NUMBER:104067423500; MANUFACTURER:SULZER PUMPS; MATERIAL:GRADE WCB; DRAWINGNUMBER:MGA111-D-DR-00002; ITEM POSITION NUMBER:230.01; EQUIPMENT NAME:CENTRIFUGAL PUMP; EQUIPMENT MAKE:SULZER PUMPS; EQUIPMENTMODEL:ZF 25-2315; ADDITIONAL INFORMATION:BALL HOLE"/>
    <d v="2016-02-22T00:00:00"/>
    <s v="SPARE_PARTS"/>
    <x v="2"/>
    <s v="2000"/>
    <s v="GS01"/>
    <s v="EA"/>
    <n v="1"/>
    <n v="59878.07"/>
    <n v="0"/>
    <n v="0"/>
    <n v="59878.07"/>
    <s v="ZSPR"/>
    <n v="0"/>
    <s v=""/>
    <n v="0"/>
    <n v="0"/>
    <s v="ONGC Petro additions Ltd."/>
    <s v="INR"/>
    <n v="0"/>
    <n v="0"/>
    <n v="0"/>
    <n v="0"/>
    <n v="0"/>
    <n v="0"/>
    <n v="0"/>
    <n v="0"/>
    <n v="0"/>
    <n v="0"/>
    <n v="0"/>
    <n v="0"/>
    <n v="0"/>
    <n v="0"/>
    <s v="General Store"/>
    <s v="P04"/>
    <n v="2870"/>
    <x v="2"/>
  </r>
  <r>
    <s v="0P4100980290"/>
    <s v="mA+RLY OUT BRD,S5400905,SERVOMEX"/>
    <s v="SPARE PARTS; PART NAME:mA + RELAY OUTPUT BOARD; EQUIPMENT NAME:CO2 ANALYSER; EQUIPMENT MAKE:SERVOMEX; MANUFACTURER:SERVOMEX;MANUFACTURER PART NUMBER:S5400905"/>
    <d v="2019-05-13T00:00:00"/>
    <s v="SPARE_PARTS"/>
    <x v="2"/>
    <s v="2000"/>
    <s v="CH01"/>
    <s v="EA"/>
    <n v="1"/>
    <n v="59812.59"/>
    <n v="0"/>
    <n v="0"/>
    <n v="59812.59"/>
    <s v="ZSPR"/>
    <n v="0"/>
    <s v=""/>
    <n v="0"/>
    <n v="0"/>
    <s v="ONGC Petro additions Ltd."/>
    <s v="INR"/>
    <n v="0"/>
    <n v="0"/>
    <n v="0"/>
    <n v="0"/>
    <n v="0"/>
    <n v="0"/>
    <n v="0"/>
    <n v="0"/>
    <n v="0"/>
    <n v="0"/>
    <n v="0"/>
    <n v="0"/>
    <n v="0"/>
    <n v="0"/>
    <s v="Chemcial store"/>
    <s v="P03"/>
    <n v="1694"/>
    <x v="2"/>
  </r>
  <r>
    <s v="0P1201050001"/>
    <s v="SPARE PARTS SET,190503,WARTSILA"/>
    <s v="SPARE PARTS; PART NAME:SPARE PART SET; MANUFACTURER PART NUMBER:190503; MANUFACTURER:WARTSILA; DRAWING NUMBER:DBAC195522; EQUIPMENTNAME:ENGINE; EQUIPMENT MODEL:W20V32; MINOR KIT; REFERENCE:G053; XTXX FOR+; ENGINE NUMBER:PAAE227083; REFERENCE TYPE:W32NAME:ENGINE; EQUIPMENT MODEL:W20V32; MINOR KIT; REFERENCE:G053; XTXX FOR+; ENGINE NUMBER:PAAE227083; REFERENCE TYPE:W32"/>
    <d v="2017-07-27T00:00:00"/>
    <s v="SPARE_PARTS"/>
    <x v="2"/>
    <s v="2000"/>
    <s v="GS01"/>
    <s v="EA"/>
    <n v="1"/>
    <n v="59679.47"/>
    <n v="0"/>
    <n v="0"/>
    <n v="59679.47"/>
    <s v="ZSPR"/>
    <n v="0"/>
    <s v=""/>
    <n v="0"/>
    <n v="0"/>
    <s v="ONGC Petro additions Ltd."/>
    <s v="INR"/>
    <n v="0"/>
    <n v="0"/>
    <n v="0"/>
    <n v="0"/>
    <n v="0"/>
    <n v="0"/>
    <n v="0"/>
    <n v="0"/>
    <n v="0"/>
    <n v="0"/>
    <n v="0"/>
    <n v="0"/>
    <n v="0"/>
    <n v="0"/>
    <s v="General Store"/>
    <s v="P04"/>
    <n v="2349"/>
    <x v="2"/>
  </r>
  <r>
    <s v="0P4100980045"/>
    <s v="SW,PRESS,1/8IN,US2-1605001-007,SIEMENS"/>
    <s v="SPARE PARTS; PART NAME:SWITCH,PRESSURE; DRAWING NUMBER:M 1; EQUIPMENT NAME:HDPE ANALYSER; EQUIPMENT MAKE:SIEMENS; ADDITIONALINFORMATION:MODIFIED; MANUFACTURER:SIEMENS; MANUFACTURER PART NUMBER:US2-1605001-007; CONTACT CONFIGURATION:SPDT; CURRENT RATING:1A; CONNECTION:1/8 IN – 27 MALE NPT; SUB ASSEMBLY:PURGE CONTROL MODULE (PCM) &amp; COOLING FAN"/>
    <d v="2021-03-08T00:00:00"/>
    <s v="SPARE_PARTS"/>
    <x v="4"/>
    <s v="2000"/>
    <s v="CH01"/>
    <s v="EA"/>
    <n v="2"/>
    <n v="59576.47"/>
    <n v="0"/>
    <n v="0"/>
    <n v="59576.47"/>
    <s v="ZSPR"/>
    <n v="0"/>
    <s v=""/>
    <n v="0"/>
    <n v="0"/>
    <s v="ONGC Petro additions Ltd."/>
    <s v="INR"/>
    <n v="0"/>
    <n v="0"/>
    <n v="0"/>
    <n v="0"/>
    <n v="0"/>
    <n v="0"/>
    <n v="0"/>
    <n v="0"/>
    <n v="0"/>
    <n v="0"/>
    <n v="0"/>
    <n v="0"/>
    <n v="0"/>
    <n v="0"/>
    <s v="Chemcial store"/>
    <s v="P03"/>
    <n v="1029"/>
    <x v="2"/>
  </r>
  <r>
    <s v="0P4100980045"/>
    <s v="SW,PRESS,1/8IN,US2-1605001-007,SIEMENS"/>
    <s v="SPARE PARTS; PART NAME:SWITCH,PRESSURE; DRAWING NUMBER:M 1; EQUIPMENT NAME:HDPE ANALYSER; EQUIPMENT MAKE:SIEMENS; ADDITIONALINFORMATION:MODIFIED; MANUFACTURER:SIEMENS; MANUFACTURER PART NUMBER:US2-1605001-007; CONTACT CONFIGURATION:SPDT; CURRENT RATING:1A; CONNECTION:1/8 IN – 27 MALE NPT; SUB ASSEMBLY:PURGE CONTROL MODULE (PCM) &amp; COOLING FAN"/>
    <d v="2021-03-08T00:00:00"/>
    <s v="SPARE_PARTS"/>
    <x v="4"/>
    <s v="2000"/>
    <s v="GS01"/>
    <s v="EA"/>
    <n v="2"/>
    <n v="59576.47"/>
    <n v="0"/>
    <n v="0"/>
    <n v="59576.47"/>
    <s v="ZSPR"/>
    <n v="0"/>
    <s v=""/>
    <n v="0"/>
    <n v="0"/>
    <s v="ONGC Petro additions Ltd."/>
    <s v="INR"/>
    <n v="0"/>
    <n v="0"/>
    <n v="0"/>
    <n v="0"/>
    <n v="0"/>
    <n v="0"/>
    <n v="0"/>
    <n v="0"/>
    <n v="0"/>
    <n v="0"/>
    <n v="0"/>
    <n v="0"/>
    <n v="0"/>
    <n v="0"/>
    <s v="General Store"/>
    <s v="P03"/>
    <n v="1029"/>
    <x v="2"/>
  </r>
  <r>
    <s v="0P4102240776"/>
    <s v="SEAT SET,50NB,H063652,METSO"/>
    <s v="SPARE PARTS; PART NAME:SEAT SET; MANUFACTURER PART NUMBER:H063652; MANUFACTURER:METSO AUTOMATION; MATERIAL:ALLOY 50NB; DRAWINGNUMBER:F13812; ITEM POSITION NUMBER:4, 5, 6, 7, 8; EQUIPMENT NAME:ECCENTRIC CONTROL VALVE; ADDITIONAL INFORMATION:FL 01/025"/>
    <d v="2017-02-18T00:00:00"/>
    <s v="SPARE_PARTS"/>
    <x v="2"/>
    <s v="2000"/>
    <s v="GS01"/>
    <s v="EA"/>
    <n v="1"/>
    <n v="59498.74"/>
    <n v="0"/>
    <n v="0"/>
    <n v="59498.74"/>
    <s v="ZSPR"/>
    <n v="0"/>
    <s v=""/>
    <n v="0"/>
    <n v="0"/>
    <s v="ONGC Petro additions Ltd."/>
    <s v="INR"/>
    <n v="0"/>
    <n v="0"/>
    <n v="0"/>
    <n v="0"/>
    <n v="0"/>
    <n v="0"/>
    <n v="0"/>
    <n v="0"/>
    <n v="0"/>
    <n v="0"/>
    <n v="0"/>
    <n v="0"/>
    <n v="0"/>
    <n v="0"/>
    <s v="General Store"/>
    <s v="P03"/>
    <n v="2508"/>
    <x v="2"/>
  </r>
  <r>
    <s v="0P0631060227"/>
    <s v="PIST RING,PA4700046980,JPSTL"/>
    <s v="SPARE PARTS; PART NAME:PISTON RING; DRAWING NUMBER:1A-470-005 599; ITEM POSITION NUMBER:22; EQUIPMENT NAME:DIVERTER VALVE;EQUIPMENT MAKE:THE JAPAN STEEL WORKS; MANUFACTURER:THE JAPAN STEEL WORKS; MANUFACTURER PART NUMBER:PA4700046980; SUBASSEMBLY:DIVERTER VALVE ASSEMBLY"/>
    <d v="2019-01-31T00:00:00"/>
    <s v="SPARE_PARTS"/>
    <x v="2"/>
    <s v="2000"/>
    <s v="CH01"/>
    <s v="EA"/>
    <n v="4"/>
    <n v="59445.77"/>
    <n v="0"/>
    <n v="0"/>
    <n v="59445.77"/>
    <s v="ZSPR"/>
    <n v="0"/>
    <s v=""/>
    <n v="0"/>
    <n v="0"/>
    <s v="ONGC Petro additions Ltd."/>
    <s v="INR"/>
    <n v="0"/>
    <n v="0"/>
    <n v="0"/>
    <n v="0"/>
    <n v="0"/>
    <n v="0"/>
    <n v="0"/>
    <n v="0"/>
    <n v="0"/>
    <n v="0"/>
    <n v="0"/>
    <n v="0"/>
    <n v="0"/>
    <n v="0"/>
    <s v="Chemcial store"/>
    <s v="P04"/>
    <n v="1796"/>
    <x v="2"/>
  </r>
  <r>
    <s v="0P4100980053"/>
    <s v="OUTR RING,C79451A3040D122,SIEMENS"/>
    <s v="SPARE PARTS; PART NAME:OUTER RING; DIMENSIONS:1.5 MM; MATERIAL:STAINLESS STEEL; DRAWING NUMBER:M 1; EQUIPMENT NAME:HDPE ANALYSER;EQUIPMENT MAKE:SIEMENS; ADDITIONAL INFORMATION:USE FOR 1/16 IN / 1/8 IN; MANUFACTURER:SIEMENS; MANUFACTURER PARTNUMBER:C79451A3040D122; SUB ASSEMBLY:FITTINGS, SEALINGS, GASKETS, RESTRICTORS; FOR 3 PIECE FERRULE SYSTEM"/>
    <d v="2019-02-07T00:00:00"/>
    <s v="SPARE_PARTS"/>
    <x v="2"/>
    <s v="2000"/>
    <s v="CH01"/>
    <s v="EA"/>
    <n v="4"/>
    <n v="59387.24"/>
    <n v="0"/>
    <n v="0"/>
    <n v="59387.24"/>
    <s v="ZSPR"/>
    <n v="0"/>
    <s v=""/>
    <n v="0"/>
    <n v="0"/>
    <s v="ONGC Petro additions Ltd."/>
    <s v="INR"/>
    <n v="0"/>
    <n v="0"/>
    <n v="0"/>
    <n v="0"/>
    <n v="0"/>
    <n v="0"/>
    <n v="0"/>
    <n v="0"/>
    <n v="0"/>
    <n v="0"/>
    <n v="0"/>
    <n v="0"/>
    <n v="0"/>
    <n v="0"/>
    <s v="Chemcial store"/>
    <s v="P03"/>
    <n v="1789"/>
    <x v="2"/>
  </r>
  <r>
    <s v="0P4100980053"/>
    <s v="OUTR RING,C79451A3040D122,SIEMENS"/>
    <s v="SPARE PARTS; PART NAME:OUTER RING; DIMENSIONS:1.5 MM; MATERIAL:STAINLESS STEEL; DRAWING NUMBER:M 1; EQUIPMENT NAME:HDPE ANALYSER;EQUIPMENT MAKE:SIEMENS; ADDITIONAL INFORMATION:USE FOR 1/16 IN / 1/8 IN; MANUFACTURER:SIEMENS; MANUFACTURER PARTNUMBER:C79451A3040D122; SUB ASSEMBLY:FITTINGS, SEALINGS, GASKETS, RESTRICTORS; FOR 3 PIECE FERRULE SYSTEM"/>
    <d v="2019-02-07T00:00:00"/>
    <s v="SPARE_PARTS"/>
    <x v="2"/>
    <s v="2000"/>
    <s v="GS01"/>
    <s v="EA"/>
    <n v="4"/>
    <n v="59387.24"/>
    <n v="0"/>
    <n v="0"/>
    <n v="59387.24"/>
    <s v="ZSPR"/>
    <n v="0"/>
    <s v=""/>
    <n v="0"/>
    <n v="0"/>
    <s v="ONGC Petro additions Ltd."/>
    <s v="INR"/>
    <n v="0"/>
    <n v="0"/>
    <n v="0"/>
    <n v="0"/>
    <n v="0"/>
    <n v="0"/>
    <n v="0"/>
    <n v="0"/>
    <n v="0"/>
    <n v="0"/>
    <n v="0"/>
    <n v="0"/>
    <n v="0"/>
    <n v="0"/>
    <s v="General Store"/>
    <s v="P03"/>
    <n v="1789"/>
    <x v="2"/>
  </r>
  <r>
    <s v="0P4205031676"/>
    <s v="WEAR RING,F/3700LA,C00353A0112+,ITT-CORP"/>
    <s v="SPARE PARTS; PART NAME:WEAR RING,SEAL CHAMBER; EQUIPMENT NAME:C4 RAFFINATE TRANSFER PUMP; EQUIPMENT MAKE:ITT CORPORATION INDIA PVTLTD; EQUIPMENT MODEL:3700 LA 3x4 - 16N; ADDITIONAL INFORMATION:180-241 BHN; MANUFACTURER:ITT CORPORATION INDIA PVT LTD;MANUFACTURER PART NUMBER:C00353A01 1232K"/>
    <d v="2017-06-30T00:00:00"/>
    <s v="SPARE_PARTS"/>
    <x v="2"/>
    <s v="2000"/>
    <s v="GS01"/>
    <s v="EA"/>
    <n v="1"/>
    <n v="59237.03"/>
    <n v="0"/>
    <n v="0"/>
    <n v="59237.03"/>
    <s v="ZSPR"/>
    <n v="0"/>
    <s v=""/>
    <n v="0"/>
    <n v="0"/>
    <s v="ONGC Petro additions Ltd."/>
    <s v="INR"/>
    <n v="0"/>
    <n v="0"/>
    <n v="0"/>
    <n v="0"/>
    <n v="0"/>
    <n v="0"/>
    <n v="0"/>
    <n v="0"/>
    <n v="0"/>
    <n v="0"/>
    <n v="0"/>
    <n v="0"/>
    <n v="0"/>
    <n v="0"/>
    <s v="General Store"/>
    <s v="P04"/>
    <n v="2376"/>
    <x v="2"/>
  </r>
  <r>
    <s v="0P4100980024"/>
    <s v="MDL,SOL STATE RLY,US2-2021769001,SIEMENS"/>
    <s v="SPARE PARTS; PART NAME:MODULE,SOLID STATE RELAY; DRAWING NUMBER:M 1; EQUIPMENT NAME:HDPE ANALYSER; EQUIPMENT MAKE:SIEMENS;ADDITIONAL INFORMATION:WITH CABLE; MANUFACTURER:SIEMENS; MANUFACTURER PART NUMBER:US2-2021769-001; SUB ASSEMBLY:POWER ENTRY ANDCONTROL MODULE PECM; FOR MEDIUM WATTAGE HEATER"/>
    <d v="2018-03-30T00:00:00"/>
    <s v="SPARE_PARTS"/>
    <x v="4"/>
    <s v="2000"/>
    <s v="CH01"/>
    <s v="EA"/>
    <n v="1"/>
    <n v="59231.360000000001"/>
    <n v="0"/>
    <n v="0"/>
    <n v="59231.360000000001"/>
    <s v="ZSPR"/>
    <n v="0"/>
    <s v=""/>
    <n v="0"/>
    <n v="0"/>
    <s v="ONGC Petro additions Ltd."/>
    <s v="INR"/>
    <n v="0"/>
    <n v="0"/>
    <n v="0"/>
    <n v="0"/>
    <n v="0"/>
    <n v="0"/>
    <n v="0"/>
    <n v="0"/>
    <n v="0"/>
    <n v="0"/>
    <n v="0"/>
    <n v="0"/>
    <n v="0"/>
    <n v="0"/>
    <s v="Chemcial store"/>
    <s v="P03"/>
    <n v="2103"/>
    <x v="2"/>
  </r>
  <r>
    <s v="0P4100980024"/>
    <s v="MDL,SOL STATE RLY,US2-2021769001,SIEMENS"/>
    <s v="SPARE PARTS; PART NAME:MODULE,SOLID STATE RELAY; DRAWING NUMBER:M 1; EQUIPMENT NAME:HDPE ANALYSER; EQUIPMENT MAKE:SIEMENS;ADDITIONAL INFORMATION:WITH CABLE; MANUFACTURER:SIEMENS; MANUFACTURER PART NUMBER:US2-2021769-001; SUB ASSEMBLY:POWER ENTRY ANDCONTROL MODULE PECM; FOR MEDIUM WATTAGE HEATER"/>
    <d v="2018-03-30T00:00:00"/>
    <s v="SPARE_PARTS"/>
    <x v="4"/>
    <s v="2000"/>
    <s v="GS01"/>
    <s v="EA"/>
    <n v="1"/>
    <n v="59231.360000000001"/>
    <n v="0"/>
    <n v="0"/>
    <n v="59231.360000000001"/>
    <s v="ZSPR"/>
    <n v="0"/>
    <s v=""/>
    <n v="0"/>
    <n v="0"/>
    <s v="ONGC Petro additions Ltd."/>
    <s v="INR"/>
    <n v="0"/>
    <n v="0"/>
    <n v="0"/>
    <n v="0"/>
    <n v="0"/>
    <n v="0"/>
    <n v="0"/>
    <n v="0"/>
    <n v="0"/>
    <n v="0"/>
    <n v="0"/>
    <n v="0"/>
    <n v="0"/>
    <n v="0"/>
    <s v="General Store"/>
    <s v="P03"/>
    <n v="2103"/>
    <x v="2"/>
  </r>
  <r>
    <s v="0P0631060104"/>
    <s v="SEAL KIT,UC-1000M11A-10A#04,KOBE"/>
    <s v="SPARE PARTS; PART NAME:SEAL KIT; MANUFACTURER PART NUMBER:UC-1000M11A-10A#04; MANUFACTURER:KOBE STEEL; DRAWING NUMBER:UC-1000P92J;ITEM POSITION NUMBER:52; EQUIPMENT NAME:PELLETIZER; EQUIPMENT MAKE:KOBE STEEL; EQUIPMENT MODEL:LCM500H; ADDITIONAL INFORMATION:FORHYDRO BOOSTER; SUB ASSY:PELLETIZER PIPING(AI/HYD.)"/>
    <d v="2017-02-09T00:00:00"/>
    <s v="SPARE_PARTS"/>
    <x v="2"/>
    <s v="2000"/>
    <s v="GS01"/>
    <s v="EA"/>
    <n v="1"/>
    <n v="58876.75"/>
    <n v="0"/>
    <n v="0"/>
    <n v="58876.75"/>
    <s v="ZSPR"/>
    <n v="0"/>
    <s v=""/>
    <n v="0"/>
    <n v="0"/>
    <s v="ONGC Petro additions Ltd."/>
    <s v="INR"/>
    <n v="0"/>
    <n v="0"/>
    <n v="0"/>
    <n v="0"/>
    <n v="0"/>
    <n v="0"/>
    <n v="0"/>
    <n v="0"/>
    <n v="0"/>
    <n v="0"/>
    <n v="0"/>
    <n v="0"/>
    <n v="0"/>
    <n v="0"/>
    <s v="General Store"/>
    <s v="P04"/>
    <n v="2517"/>
    <x v="2"/>
  </r>
  <r>
    <s v="0P4100980628"/>
    <s v="COLLECTOR,FPD,US2-F04100,SIEMENS"/>
    <s v="SPARE PARTS; PART NAME:COLLECTOR; EQUIPMENT NAME:GAS CHROMATOGRAPHY; EQUIPMENT MAKE:SIEMENS; ADDITIONAL INFORMATION:FPD; MANUFACTURER PART NUMBER:US2-F04100; MANUFACTURER:SIEMENS"/>
    <d v="2021-09-24T00:00:00"/>
    <s v="SPARE_PARTS"/>
    <x v="2"/>
    <s v="2000"/>
    <s v="CH01"/>
    <s v="EA"/>
    <n v="1"/>
    <n v="58803.91"/>
    <n v="0"/>
    <n v="0"/>
    <n v="58803.91"/>
    <s v="ZSPR"/>
    <n v="0"/>
    <s v=""/>
    <n v="0"/>
    <n v="0"/>
    <s v="ONGC Petro additions Ltd."/>
    <s v="INR"/>
    <n v="0"/>
    <n v="0"/>
    <n v="0"/>
    <n v="0"/>
    <n v="0"/>
    <n v="0"/>
    <n v="0"/>
    <n v="0"/>
    <n v="0"/>
    <n v="0"/>
    <n v="0"/>
    <n v="0"/>
    <n v="0"/>
    <n v="0"/>
    <s v="Chemcial store"/>
    <s v="P03"/>
    <n v="829"/>
    <x v="2"/>
  </r>
  <r>
    <s v="0P2396070175"/>
    <s v="ENCODER,EX-RTRY,10TO30V,38762,GEDA"/>
    <s v="SPARE PARTS; PART NAME:ENCODER,EX-ROTARY; EQUIPMENT NAME:ELEVATOR; EQUIPMENT MAKE:GEDA; EQUIPMENT MODEL:SH1600; ADDITIONALINFORMATION:Z2; MANUFACTURER PART NUMBER:38762; MANUFACTURER:GEDA; VOLTAGE RATING:10 TO 30 V; REFERENCE NUMBER:P007200"/>
    <d v="2019-08-26T00:00:00"/>
    <s v="SPARE_PARTS"/>
    <x v="4"/>
    <s v="2000"/>
    <s v="CH01"/>
    <s v="EA"/>
    <n v="1"/>
    <n v="58519.55"/>
    <n v="0"/>
    <n v="0"/>
    <n v="58519.55"/>
    <s v="ZSPR"/>
    <n v="0"/>
    <s v=""/>
    <n v="0"/>
    <n v="0"/>
    <s v="ONGC Petro additions Ltd."/>
    <s v="INR"/>
    <n v="0"/>
    <n v="0"/>
    <n v="0"/>
    <n v="0"/>
    <n v="0"/>
    <n v="0"/>
    <n v="0"/>
    <n v="0"/>
    <n v="0"/>
    <n v="0"/>
    <n v="0"/>
    <n v="0"/>
    <n v="0"/>
    <n v="0"/>
    <s v="Chemcial store"/>
    <s v="P01"/>
    <n v="1589"/>
    <x v="2"/>
  </r>
  <r>
    <s v="0P4100980636"/>
    <s v="ARRESTOR,FLAME,W/WSHR,US2-20201+,SIEMENS"/>
    <s v="SPARE PARTS; PART NAME:ARRESTOR,FLAME; EQUIPMENT NAME:GAS CHROMATOGRAPHY; EQUIPMENT MAKE:SIEMENS; ADDITIONAL INFORMATION:FPD, WITH WASHER; MANUFACTURER PART NUMBER:US2-2020127-701; MANUFACTURER:SIEMENS"/>
    <d v="2021-07-16T00:00:00"/>
    <s v="SPARE_PARTS"/>
    <x v="2"/>
    <s v="2000"/>
    <s v="CH01"/>
    <s v="EA"/>
    <n v="1"/>
    <n v="58494.68"/>
    <n v="0"/>
    <n v="0"/>
    <n v="58494.68"/>
    <s v="ZSPR"/>
    <n v="0"/>
    <s v=""/>
    <n v="0"/>
    <n v="0"/>
    <s v="ONGC Petro additions Ltd."/>
    <s v="INR"/>
    <n v="0"/>
    <n v="0"/>
    <n v="0"/>
    <n v="0"/>
    <n v="0"/>
    <n v="0"/>
    <n v="0"/>
    <n v="0"/>
    <n v="0"/>
    <n v="0"/>
    <n v="0"/>
    <n v="0"/>
    <n v="0"/>
    <n v="0"/>
    <s v="Chemcial store"/>
    <s v="P03"/>
    <n v="899"/>
    <x v="2"/>
  </r>
  <r>
    <s v="0P4100980636"/>
    <s v="ARRESTOR,FLAME,W/WSHR,US2-20201+,SIEMENS"/>
    <s v="SPARE PARTS; PART NAME:ARRESTOR,FLAME; EQUIPMENT NAME:GAS CHROMATOGRAPHY; EQUIPMENT MAKE:SIEMENS; ADDITIONAL INFORMATION:FPD, WITH WASHER; MANUFACTURER PART NUMBER:US2-2020127-701; MANUFACTURER:SIEMENS"/>
    <d v="2021-07-16T00:00:00"/>
    <s v="SPARE_PARTS"/>
    <x v="2"/>
    <s v="2000"/>
    <s v="GS01"/>
    <s v="EA"/>
    <n v="1"/>
    <n v="58494.68"/>
    <n v="0"/>
    <n v="0"/>
    <n v="58494.68"/>
    <s v="ZSPR"/>
    <n v="0"/>
    <s v=""/>
    <n v="0"/>
    <n v="0"/>
    <s v="ONGC Petro additions Ltd."/>
    <s v="INR"/>
    <n v="0"/>
    <n v="0"/>
    <n v="0"/>
    <n v="0"/>
    <n v="0"/>
    <n v="0"/>
    <n v="0"/>
    <n v="0"/>
    <n v="0"/>
    <n v="0"/>
    <n v="0"/>
    <n v="0"/>
    <n v="0"/>
    <n v="0"/>
    <s v="General Store"/>
    <s v="P03"/>
    <n v="899"/>
    <x v="2"/>
  </r>
  <r>
    <s v="0P4100980051"/>
    <s v="NUT,M7X1.5MM,SS,C79451A3040D127,SIEMENS"/>
    <s v="SPARE PARTS; PART NAME:NUT; DIMENSIONS:M7 X 1.5 MM; MATERIAL:STAINLESS STEEL; DRAWING NUMBER:M 1; EQUIPMENT NAME:HDPE ANALYSER;EQUIPMENT MAKE:SIEMENS; ADDITIONAL INFORMATION:FORM OF SUPPLY:SET OF 10; MANUFACTURER:SIEMENS; MANUFACTURER PARTNUMBER:C79451A3040D127; SUB ASSEMBLY:FITTINGS, SEALINGS, GASKETS, RESTRICTORS; USE FOR 1/16 IN AND 1/8 IN"/>
    <d v="2018-05-25T00:00:00"/>
    <s v="SPARE_PARTS"/>
    <x v="2"/>
    <s v="2000"/>
    <s v="CH01"/>
    <s v="EA"/>
    <n v="5"/>
    <n v="58429.8"/>
    <n v="0"/>
    <n v="0"/>
    <n v="58429.8"/>
    <s v="ZSPR"/>
    <n v="0"/>
    <s v=""/>
    <n v="0"/>
    <n v="0"/>
    <s v="ONGC Petro additions Ltd."/>
    <s v="INR"/>
    <n v="0"/>
    <n v="0"/>
    <n v="0"/>
    <n v="0"/>
    <n v="0"/>
    <n v="0"/>
    <n v="0"/>
    <n v="0"/>
    <n v="0"/>
    <n v="0"/>
    <n v="0"/>
    <n v="0"/>
    <n v="0"/>
    <n v="0"/>
    <s v="Chemcial store"/>
    <s v="P03"/>
    <n v="2047"/>
    <x v="2"/>
  </r>
  <r>
    <s v="0P0802030418"/>
    <s v="STRIP,SEALING,FPM,SLSP-RD3530060,ELLIOTT"/>
    <s v="SPARE PARTS; PART NAME:SEALING STRIP; MANUFACTURER PART NUMBER:SLSP-RD3530060; MANUFACTURER:ELLIOTT TURBOMACHINERY; MATERIAL:FPM;DRAWING NUMBER:ER09T013201/950, ; ITEM POSITION NUMBER:10; EQUIPMENT NAME:DGS CONSOLE_WATER, OIL INJECT"/>
    <d v="2017-02-22T00:00:00"/>
    <s v="SPARE_PARTS"/>
    <x v="2"/>
    <s v="2000"/>
    <s v="GS01"/>
    <s v="EA"/>
    <n v="4"/>
    <n v="58414.74"/>
    <n v="0"/>
    <n v="0"/>
    <n v="58414.74"/>
    <s v="ZSPR"/>
    <n v="0"/>
    <s v=""/>
    <n v="0"/>
    <n v="0"/>
    <s v="ONGC Petro additions Ltd."/>
    <s v="INR"/>
    <n v="0"/>
    <n v="0"/>
    <n v="0"/>
    <n v="0"/>
    <n v="0"/>
    <n v="0"/>
    <n v="0"/>
    <n v="0"/>
    <n v="0"/>
    <n v="0"/>
    <n v="0"/>
    <n v="0"/>
    <n v="0"/>
    <n v="0"/>
    <s v="General Store"/>
    <s v="P04"/>
    <n v="2504"/>
    <x v="2"/>
  </r>
  <r>
    <s v="0P0802030419"/>
    <s v="STRIP,SEALING,FPM,SLSP-RD3530230,ELLIOTT"/>
    <s v="SPARE PARTS; PART NAME:SEALING STRIP; MANUFACTURER PART NUMBER:SLSP-RD3530230; MANUFACTURER:ELLIOTT TURBOMACHINERY; MATERIAL:FPM;DRAWING NUMBER:ER09T013201/988; ITEM POSITION NUMBER:1-16; EQUIPMENT NAME:DGS CONSOLE_WATER, OIL INJECT"/>
    <d v="2017-02-22T00:00:00"/>
    <s v="SPARE_PARTS"/>
    <x v="2"/>
    <s v="2000"/>
    <s v="GS01"/>
    <s v="EA"/>
    <n v="2"/>
    <n v="58414.74"/>
    <n v="0"/>
    <n v="0"/>
    <n v="58414.74"/>
    <s v="ZSPR"/>
    <n v="0"/>
    <s v=""/>
    <n v="0"/>
    <n v="0"/>
    <s v="ONGC Petro additions Ltd."/>
    <s v="INR"/>
    <n v="0"/>
    <n v="0"/>
    <n v="0"/>
    <n v="0"/>
    <n v="0"/>
    <n v="0"/>
    <n v="0"/>
    <n v="0"/>
    <n v="0"/>
    <n v="0"/>
    <n v="0"/>
    <n v="0"/>
    <n v="0"/>
    <n v="0"/>
    <s v="General Store"/>
    <s v="P04"/>
    <n v="2504"/>
    <x v="2"/>
  </r>
  <r>
    <s v="0P0802040281"/>
    <s v="O-RING,FLC,0000 165 9575,ELLIOTT"/>
    <s v="SPARE PARTS; PART NAME:O-RING; MANUFACTURER PART NUMBER:0000 165 9575; MANUFACTURER:ELLIOTT TURBOMACHINERY; MATERIAL:FLUOROCARBON;DRAWING NUMBER:ER09T013201/954; ITEM POSITION NUMBER:28; EQUIPMENT NAME:DGS CONSOLE_WATER, OIL INJECT; REAL MANUFACTURER:JOHN CRANE"/>
    <d v="2017-02-22T00:00:00"/>
    <s v="SPARE_PARTS"/>
    <x v="2"/>
    <s v="2000"/>
    <s v="GS01"/>
    <s v="EA"/>
    <n v="2"/>
    <n v="58414.74"/>
    <n v="0"/>
    <n v="0"/>
    <n v="58414.74"/>
    <s v="ZSPR"/>
    <n v="0"/>
    <s v=""/>
    <n v="0"/>
    <n v="0"/>
    <s v="ONGC Petro additions Ltd."/>
    <s v="INR"/>
    <n v="0"/>
    <n v="0"/>
    <n v="0"/>
    <n v="0"/>
    <n v="0"/>
    <n v="0"/>
    <n v="0"/>
    <n v="0"/>
    <n v="0"/>
    <n v="0"/>
    <n v="0"/>
    <n v="0"/>
    <n v="0"/>
    <n v="0"/>
    <s v="General Store"/>
    <s v="P04"/>
    <n v="2504"/>
    <x v="2"/>
  </r>
  <r>
    <s v="0P0802040284"/>
    <s v="O-RING,FLC,0000 164 9528,ELLIOTT"/>
    <s v="SPARE PARTS; PART NAME:O-RING; MANUFACTURER PART NUMBER:0000 164 9528; MANUFACTURER:ELLIOTT TURBOMACHINERY; MATERIAL:FLUOROCARBON;DRAWING NUMBER:ER09T013201/954; ITEM POSITION NUMBER:46; EQUIPMENT NAME:DGS CONSOLE_WATER, OIL INJECT; REAL MANUFACTURER:JOHN CRANE"/>
    <d v="2017-02-22T00:00:00"/>
    <s v="SPARE_PARTS"/>
    <x v="2"/>
    <s v="2000"/>
    <s v="GS01"/>
    <s v="EA"/>
    <n v="2"/>
    <n v="58414.74"/>
    <n v="0"/>
    <n v="0"/>
    <n v="58414.74"/>
    <s v="ZSPR"/>
    <n v="0"/>
    <s v=""/>
    <n v="0"/>
    <n v="0"/>
    <s v="ONGC Petro additions Ltd."/>
    <s v="INR"/>
    <n v="0"/>
    <n v="0"/>
    <n v="0"/>
    <n v="0"/>
    <n v="0"/>
    <n v="0"/>
    <n v="0"/>
    <n v="0"/>
    <n v="0"/>
    <n v="0"/>
    <n v="0"/>
    <n v="0"/>
    <n v="0"/>
    <n v="0"/>
    <s v="General Store"/>
    <s v="P04"/>
    <n v="2504"/>
    <x v="2"/>
  </r>
  <r>
    <s v="0P0802040288"/>
    <s v="O-RING,FLC,0000 172 9528,ELLIOTT"/>
    <s v="SPARE PARTS; PART NAME:O-RING; MANUFACTURER PART NUMBER:0000 172 9528; MANUFACTURER:ELLIOTT TURBOMACHINERY; MATERIAL:FLUOROCARBON;DRAWING NUMBER:ER09T013201/998; ITEM POSITION NUMBER:47; EQUIPMENT NAME:DGS CONSOLE_WATER, OIL INJECT; REAL MANUFACTURER:JOHN CRANE"/>
    <d v="2017-02-22T00:00:00"/>
    <s v="SPARE_PARTS"/>
    <x v="2"/>
    <s v="2000"/>
    <s v="GS01"/>
    <s v="EA"/>
    <n v="2"/>
    <n v="58414.74"/>
    <n v="0"/>
    <n v="0"/>
    <n v="58414.74"/>
    <s v="ZSPR"/>
    <n v="0"/>
    <s v=""/>
    <n v="0"/>
    <n v="0"/>
    <s v="ONGC Petro additions Ltd."/>
    <s v="INR"/>
    <n v="0"/>
    <n v="0"/>
    <n v="0"/>
    <n v="0"/>
    <n v="0"/>
    <n v="0"/>
    <n v="0"/>
    <n v="0"/>
    <n v="0"/>
    <n v="0"/>
    <n v="0"/>
    <n v="0"/>
    <n v="0"/>
    <n v="0"/>
    <s v="General Store"/>
    <s v="P04"/>
    <n v="2504"/>
    <x v="2"/>
  </r>
  <r>
    <s v="0P0802030434"/>
    <s v="BACK-UP RING,PFA,OASB-R272,ELLIOTT"/>
    <s v="SPARE PARTS; PART NAME:BACK-UP RING; MANUFACTURER PART NUMBER:OASB-R272; MANUFACTURER:ELLIOTT TURBOMACHINERY; MATERIAL:PFA; DRAWINGNUMBER:ES/9890182; ITEM POSITION NUMBER:7; EQUIPMENT NAME:DGS CONSOLE_WATER, OIL INJECT"/>
    <d v="2022-04-09T00:00:00"/>
    <s v="SPARE_PARTS"/>
    <x v="2"/>
    <s v="2000"/>
    <s v="CH01"/>
    <s v="EA"/>
    <n v="5"/>
    <n v="58296.22"/>
    <n v="0"/>
    <n v="0"/>
    <n v="58296.22"/>
    <s v="ZSPR"/>
    <n v="0"/>
    <s v=""/>
    <n v="0"/>
    <n v="0"/>
    <s v="ONGC Petro additions Ltd."/>
    <s v="INR"/>
    <n v="0"/>
    <n v="0"/>
    <n v="0"/>
    <n v="0"/>
    <n v="0"/>
    <n v="0"/>
    <n v="0"/>
    <n v="0"/>
    <n v="0"/>
    <n v="0"/>
    <n v="0"/>
    <n v="0"/>
    <n v="0"/>
    <n v="0"/>
    <s v="Chemcial store"/>
    <s v="P04"/>
    <n v="632"/>
    <x v="2"/>
  </r>
  <r>
    <s v="0P4204060087"/>
    <s v="VLV SEAT,06607.9048,LEWAPUMP"/>
    <s v="SPARE PARTS; PART NAME:VALVE SEAT; DIMENSIONS:16D X 8; MATERIAL:1.4571-3.1;DRAWING NUMBER:0100550000/4G/00; ITEM POSITION NUMBER:001; EQUIPMENT NAME:TEALFEED PUMP; EQUIPMENT MAKE:LEWA PUMPS AND SYSTEMS; EQUIPMENT MODEL:LDB/M910S/14;MANUFACTURER PART NUMBER:06607.9048; MANUFACTURER:LEWA PUMPS AND SYSTEMS; DN 5HU-H; EQUIPMENT NAME:MODIFIER FEED PUMP; EQUIPMENT MODEL:LDB/M910S/12"/>
    <d v="2022-07-25T00:00:00"/>
    <s v="SPARE_PARTS"/>
    <x v="2"/>
    <s v="2000"/>
    <s v="CH01"/>
    <s v="EA"/>
    <n v="2"/>
    <n v="58234.98"/>
    <n v="0"/>
    <n v="0"/>
    <n v="58234.98"/>
    <s v="ZSPR"/>
    <n v="0"/>
    <s v=""/>
    <n v="0"/>
    <n v="0"/>
    <s v="ONGC Petro additions Ltd."/>
    <s v="INR"/>
    <n v="0"/>
    <n v="0"/>
    <n v="0"/>
    <n v="0"/>
    <n v="0"/>
    <n v="0"/>
    <n v="0"/>
    <n v="0"/>
    <n v="0"/>
    <n v="0"/>
    <n v="0"/>
    <n v="0"/>
    <n v="0"/>
    <n v="0"/>
    <s v="Chemcial store"/>
    <s v="P04"/>
    <n v="525"/>
    <x v="2"/>
  </r>
  <r>
    <s v="0P0801071064"/>
    <s v="CHECK VLV KIT,36910804,BITZER"/>
    <s v="SPARE PARTS; PART NAME:CHECK VALVE KIT; EQUIPMENT NAME:HVAC SCREW COMPRESSOR;EQUIPMENT MAKE:BITZER KUHLMASCHINENBAU; EQUIPMENT MODEL:CSH8561/81; MANUFACTURERPART NUMBER:36910804; MANUFACTURER:BITZER KUHLMASCHINENBAU"/>
    <d v="2021-03-15T00:00:00"/>
    <s v="SPARE_PARTS"/>
    <x v="2"/>
    <s v="2000"/>
    <s v="CH01"/>
    <s v="EA"/>
    <n v="6"/>
    <n v="58193.05"/>
    <n v="0"/>
    <n v="0"/>
    <n v="58193.05"/>
    <s v="ZSPR"/>
    <n v="0"/>
    <s v=""/>
    <n v="0"/>
    <n v="0"/>
    <s v="ONGC Petro additions Ltd."/>
    <s v="INR"/>
    <n v="0"/>
    <n v="0"/>
    <n v="0"/>
    <n v="0"/>
    <n v="0"/>
    <n v="0"/>
    <n v="0"/>
    <n v="0"/>
    <n v="0"/>
    <n v="0"/>
    <n v="0"/>
    <n v="0"/>
    <n v="0"/>
    <n v="0"/>
    <s v="Chemcial store"/>
    <s v="P04"/>
    <n v="1022"/>
    <x v="2"/>
  </r>
  <r>
    <s v="0P3900030034"/>
    <s v="PCKG,SFT,FFKM,2H-144068/P1,SANMAR"/>
    <s v="SPARE PARTS; PART NAME:PACKING,SHAFT; MATERIAL:FFKM; DRAWING NUMBER:2H-144068,2H-144070; ITEM POSITION NUMBER:P1; EQUIPMENTNAME:TOP ENTRY AGITATOR; EQUIPMENT MAKE:REMI PROCESS PLANT &amp; MACHINARY; ADDITIONAL INFORMATION:FOR MECHANICAL SEAL;MANUFACTURER:FLOWSERVE SANMAR; MANUFACTURER PART NUMBER:2H-144068/P1; SEAL MODEL/TYPE:2.625&quot; DOUBLE INSIDE CARTRIDGE BRO"/>
    <d v="2016-02-24T00:00:00"/>
    <s v="SPARE_PARTS"/>
    <x v="2"/>
    <s v="2000"/>
    <s v="GS01"/>
    <s v="EA"/>
    <n v="1"/>
    <n v="58130.77"/>
    <n v="0"/>
    <n v="0"/>
    <n v="58130.77"/>
    <s v="ZSPR"/>
    <n v="0"/>
    <s v=""/>
    <n v="0"/>
    <n v="0"/>
    <s v="ONGC Petro additions Ltd."/>
    <s v="INR"/>
    <n v="0"/>
    <n v="0"/>
    <n v="0"/>
    <n v="0"/>
    <n v="0"/>
    <n v="0"/>
    <n v="0"/>
    <n v="0"/>
    <n v="0"/>
    <n v="0"/>
    <n v="0"/>
    <n v="0"/>
    <n v="0"/>
    <n v="0"/>
    <s v="General Store"/>
    <s v="P04"/>
    <n v="2868"/>
    <x v="2"/>
  </r>
  <r>
    <s v="0P4204020398"/>
    <s v="BSHG,111294.1771,LEWAPUMP"/>
    <s v="SPARE PARTS; PART NAME:BUSHING; EQUIPMENT NAME:DIAPHRAGM PUMP; EQUIPMENTMAKE:LEWA PUMPS AND SYSTEMS; EQUIPMENT MODEL:LDB1; MANUFACTURER PARTNUMBER:111294.1771; MANUFACTURER:LEWA PUMPS AND SYSTEMS; GRADE 14 LDB/LDC M900;EQUIPMENT SERIAL NUMBER:553689-010-002 AND 553689-010-001; REPLACEMENT FOR111294.0198"/>
    <d v="2021-04-08T00:00:00"/>
    <s v="SPARE_PARTS"/>
    <x v="2"/>
    <s v="2000"/>
    <s v="CH01"/>
    <s v="EA"/>
    <n v="1"/>
    <n v="57833.04"/>
    <n v="0"/>
    <n v="0"/>
    <n v="57833.04"/>
    <s v="ZSPR"/>
    <n v="0"/>
    <s v=""/>
    <n v="0"/>
    <n v="0"/>
    <s v="ONGC Petro additions Ltd."/>
    <s v="INR"/>
    <n v="0"/>
    <n v="0"/>
    <n v="0"/>
    <n v="0"/>
    <n v="0"/>
    <n v="0"/>
    <n v="0"/>
    <n v="0"/>
    <n v="0"/>
    <n v="0"/>
    <n v="0"/>
    <n v="0"/>
    <n v="0"/>
    <n v="0"/>
    <s v="Chemcial store"/>
    <s v="P04"/>
    <n v="998"/>
    <x v="2"/>
  </r>
  <r>
    <s v="0P5270020005"/>
    <s v="GSKT,RND,1006/946X1.5MM,2841994,THJANSEN"/>
    <s v="SPARE PARTS; PART NAME:GASKET, ROUND; MANUFACTURER PART NUMBER:2841994; MANUFACTURER:TH. JANSEN - ARMATUREN GMBH; DIMENSIONS:DIA1006/946 X 1.5 MM; MATERIAL:GRAPHITE; DRAWING NUMBER:AZ2630--VC100023.01.1; ITEM POSITION NUMBER:30.3; EQUIPMENT NAME:CRACKED &amp;DECOKING GAS VALVES; EQUIPMENT MAKE:TH. JANSEN - ARMATUREN GMBH; EQUIPMENT MODEL:AZ2630 DGV 36&quot;; ADDITIONAL INFORMATION:VALVE SIZE36 IN; CONTRACTOR DOCUMENT NUMBER: 0012AN1350-11-R-ZE 1001.001"/>
    <d v="2018-01-09T00:00:00"/>
    <s v="SPARE_PARTS"/>
    <x v="2"/>
    <s v="2000"/>
    <s v="CH01"/>
    <s v="EA"/>
    <n v="2"/>
    <n v="57777.18"/>
    <n v="0"/>
    <n v="0"/>
    <n v="57777.18"/>
    <s v="ZSPR"/>
    <n v="0"/>
    <s v=""/>
    <n v="0"/>
    <n v="0"/>
    <s v="ONGC Petro additions Ltd."/>
    <s v="INR"/>
    <n v="0"/>
    <n v="0"/>
    <n v="0"/>
    <n v="0"/>
    <n v="0"/>
    <n v="0"/>
    <n v="0"/>
    <n v="0"/>
    <n v="0"/>
    <n v="0"/>
    <n v="0"/>
    <n v="0"/>
    <n v="0"/>
    <n v="0"/>
    <s v="Chemcial store"/>
    <s v="P04"/>
    <n v="2183"/>
    <x v="2"/>
  </r>
  <r>
    <s v="0T0768240002"/>
    <s v="SODIUM HYPOCHLORITE,NaOCl,1.1TO1.2,40KG"/>
    <s v="CHEMICALS; SCIENTIFIC NAME:SODIUM HYPOCHLORITE; ALTERNATIVE NAME:HYPOCHLOROUS ACID, ; FORMULA:NaOCL; APPEARANCE:LIQUID; FORM OFSUPPLY:CARBOY OF 30 TO 40 KG; PURITY:10 TO 12.5%; SPECIFIC GRAVITY (DENSITY):1.1 TO 1.2; NUMBER, CAS:7681-52-9; ODOR:CHLORINE"/>
    <d v="2023-12-31T00:00:00"/>
    <s v="CHEMICALS"/>
    <x v="0"/>
    <s v="2000"/>
    <s v="CH02"/>
    <s v="TO"/>
    <n v="3.44"/>
    <n v="57611.75"/>
    <n v="0"/>
    <n v="0"/>
    <n v="57611.75"/>
    <s v="ZSTO"/>
    <n v="0"/>
    <s v=""/>
    <n v="0"/>
    <n v="0"/>
    <s v="ONGC Petro additions Ltd."/>
    <s v="INR"/>
    <n v="0"/>
    <n v="0"/>
    <n v="0"/>
    <n v="0"/>
    <n v="0"/>
    <n v="0"/>
    <n v="0"/>
    <n v="0"/>
    <n v="0"/>
    <n v="0"/>
    <n v="0"/>
    <n v="0"/>
    <n v="0"/>
    <n v="0"/>
    <s v="New Chemical WH"/>
    <s v="S01"/>
    <n v="1"/>
    <x v="1"/>
  </r>
  <r>
    <s v="0P4205020289"/>
    <s v="SLV,SPCR,IMPLR,3PS-47093/165,SHIN-NIP"/>
    <s v="SPARE PARTS; PART NAME:SLEEVE, SPACER, IMPELLER; MANUFACTURER PART NUMBER:3PS-47093/165; MANUFACTURER:SHIN NIPPON MACHINERY CO LTD;MATERIAL:SUS 420 J2; DRAWING NUMBER:3PS-47093; ITEM POSITION NUMBER:165; EQUIPMENT NAME:CENTRIFUGAL PUMP; EQUIPMENT MAKE:SHINNIPPON MACHINERY CO., LTD; EQUIPMENT MODEL:15/2044 RTV; EQUIPMENT MANUFACTURER PART NO: 165; CONTRACTOR DOCUMENT NUMBER:MGA108-D-DS-00041"/>
    <d v="2019-09-24T00:00:00"/>
    <s v="SPARE_PARTS"/>
    <x v="2"/>
    <s v="2000"/>
    <s v="CH01"/>
    <s v="EA"/>
    <n v="1"/>
    <n v="57545.25"/>
    <n v="0"/>
    <n v="0"/>
    <n v="57545.25"/>
    <s v="ZSPR"/>
    <n v="0"/>
    <s v=""/>
    <n v="0"/>
    <n v="0"/>
    <s v="ONGC Petro additions Ltd."/>
    <s v="INR"/>
    <n v="0"/>
    <n v="0"/>
    <n v="0"/>
    <n v="0"/>
    <n v="0"/>
    <n v="0"/>
    <n v="0"/>
    <n v="0"/>
    <n v="0"/>
    <n v="0"/>
    <n v="0"/>
    <n v="0"/>
    <n v="0"/>
    <n v="0"/>
    <s v="Chemcial store"/>
    <s v="P04"/>
    <n v="1560"/>
    <x v="2"/>
  </r>
  <r>
    <s v="0P4102100024"/>
    <s v="VLV,SOLEN,1/4IN NPT,H9723,NORGREN"/>
    <s v="SOLENOID VALVE; MODEL:2401012.2003; TYPE:DIRECT ACTUATED POPPET; MAT, BODY:STAINLESS STEEL; CONNECTION, AIR:1/4 IN NPT; VALVEPOSITION:3/2; MANUFACTURER:NORGREN; MANUFACTURER PART NUMBER:H9723; EQUIPMENT NAME:SOLENOID VALVE; EQUIPMENT MODEL:NF8327B102, 110VDC; EQUIPMENT MAKE:ASCO VALVE"/>
    <d v="2017-02-18T00:00:00"/>
    <s v="SO_VALVES"/>
    <x v="2"/>
    <s v="2000"/>
    <s v="CH01"/>
    <s v="EA"/>
    <n v="1"/>
    <n v="57443.58"/>
    <n v="0"/>
    <n v="0"/>
    <n v="57443.58"/>
    <s v="ZSPR"/>
    <n v="0"/>
    <s v=""/>
    <n v="0"/>
    <n v="0"/>
    <s v="ONGC Petro additions Ltd."/>
    <s v="INR"/>
    <n v="0"/>
    <n v="0"/>
    <n v="0"/>
    <n v="0"/>
    <n v="0"/>
    <n v="0"/>
    <n v="0"/>
    <n v="0"/>
    <n v="0"/>
    <n v="0"/>
    <n v="0"/>
    <n v="0"/>
    <n v="0"/>
    <n v="0"/>
    <s v="Chemcial store"/>
    <s v="P03"/>
    <n v="2508"/>
    <x v="2"/>
  </r>
  <r>
    <s v="0P4100980206"/>
    <s v="FLTR,INTERFERENCE,810NM,5000 SERIES,HACH"/>
    <s v="SPARE PARTS; PART NAME:FILTER,INTERFERENCE; EQUIPMENT NAME:SILICA ANALYSER; EQUIPMENT MAKE:HACH; EQUIPMENT MODEL:SERIES 5000;ADDITIONAL INFORMATION:810NM; MANUFACTURER:HACH; ITEM NUMBER:3125600"/>
    <d v="2017-10-24T00:00:00"/>
    <s v="SPARE_PARTS"/>
    <x v="2"/>
    <s v="2000"/>
    <s v="GS01"/>
    <s v="EA"/>
    <n v="2"/>
    <n v="57181.67"/>
    <n v="0"/>
    <n v="0"/>
    <n v="57181.67"/>
    <s v="ZSPR"/>
    <n v="0"/>
    <s v=""/>
    <n v="0"/>
    <n v="0"/>
    <s v="ONGC Petro additions Ltd."/>
    <s v="INR"/>
    <n v="0"/>
    <n v="0"/>
    <n v="0"/>
    <n v="0"/>
    <n v="0"/>
    <n v="0"/>
    <n v="0"/>
    <n v="0"/>
    <n v="0"/>
    <n v="0"/>
    <n v="0"/>
    <n v="0"/>
    <n v="0"/>
    <n v="0"/>
    <s v="General Store"/>
    <s v="P03"/>
    <n v="2260"/>
    <x v="2"/>
  </r>
  <r>
    <s v="0P3921020005"/>
    <s v="SEAL RING,SFT,210X240X15MM,214,BUSS-SMS"/>
    <s v="SPARE PARTS; PART NAME:SEAL RING,SHAFT; DIMENSIONS:210 X 240 X 15 MM;ITEM POSITION NUMBER:214; EQUIPMENT NAME:THIN FILMEVAPORATOR; EQUIPMENT MAKE:BUSS-SMS-CANZLER GMBH; EQUIPMENT MODEL:LB-2800-S; ADDITIONAL INFORMATION:DIN 3760;MANUFACTURER:BUSS-SMS-CANZLER GMBH; PART LIST:UPPER BEARING (200);PLANT:BUTENE; MANUFACTURER PART NUMBER:148403;"/>
    <d v="2023-02-20T00:00:00"/>
    <s v="SPARE_PARTS"/>
    <x v="2"/>
    <s v="2000"/>
    <s v="CH01"/>
    <s v="EA"/>
    <n v="2"/>
    <n v="57165.5"/>
    <n v="0"/>
    <n v="0"/>
    <n v="57165.5"/>
    <s v="ZSPR"/>
    <n v="0"/>
    <s v=""/>
    <n v="0"/>
    <n v="0"/>
    <s v="ONGC Petro additions Ltd."/>
    <s v="INR"/>
    <n v="0"/>
    <n v="0"/>
    <n v="0"/>
    <n v="0"/>
    <n v="0"/>
    <n v="0"/>
    <n v="0"/>
    <n v="0"/>
    <n v="0"/>
    <n v="0"/>
    <n v="0"/>
    <n v="0"/>
    <n v="0"/>
    <n v="0"/>
    <s v="Chemcial store"/>
    <s v="P04"/>
    <n v="315"/>
    <x v="2"/>
  </r>
  <r>
    <s v="0P0631130004"/>
    <s v="CONVERTER,UC-1000M20A-20A#01,KOBE"/>
    <s v="SPARE PARTS; PART NAME:CONVERTER; MANUFACTURER PART NUMBER:UC-1000M20A-20A#01; MANUFACTURER:KOBE STEEL; DRAWINGNUMBER:UC-1000P101J; ITEM POSITION NUMBER:57; EQUIPMENT NAME:PELLETIZER; EQUIPMENT MAKE:KOBE STEEL; EQUIPMENT MODEL:LCM500H;ADDITIONAL INFORMATION:TYPE:AIR TO HYDRAULIC; SUB ASSY:AIR- HYD.UNIT PIPING"/>
    <d v="2017-02-09T00:00:00"/>
    <s v="SPARE_PARTS"/>
    <x v="2"/>
    <s v="2000"/>
    <s v="GS01"/>
    <s v="EA"/>
    <n v="1"/>
    <n v="57092.12"/>
    <n v="0"/>
    <n v="0"/>
    <n v="57092.12"/>
    <s v="ZSPR"/>
    <n v="0"/>
    <s v=""/>
    <n v="0"/>
    <n v="0"/>
    <s v="ONGC Petro additions Ltd."/>
    <s v="INR"/>
    <n v="0"/>
    <n v="0"/>
    <n v="0"/>
    <n v="0"/>
    <n v="0"/>
    <n v="0"/>
    <n v="0"/>
    <n v="0"/>
    <n v="0"/>
    <n v="0"/>
    <n v="0"/>
    <n v="0"/>
    <n v="0"/>
    <n v="0"/>
    <s v="General Store"/>
    <s v="P04"/>
    <n v="2517"/>
    <x v="2"/>
  </r>
  <r>
    <s v="0P4102240497"/>
    <s v="SPARE PARTS SET,GPH,H045183,METSO"/>
    <s v="SPARE PARTS; PART NAME:SPARE PARTS SET; MANUFACTURER PART NUMBER:H045183; MANUFACTURER:METSO AUTOMATION; MATERIAL:GRAPHITE; DRAWINGNUMBER:50305195; ITEM POSITION NUMBER:18, 19, 20; EQUIPMENT NAME:CONTROL BUTTERFLY VALVE; EQUIPMENT MODEL:L6DMU24PACAG,NUMBER:50305195; ITEM POSITION NUMBER:18, 19, 20; EQUIPMENT NAME:CONTROL BUTTERFLY VALVE; EQUIPMENT MODEL:L6DMU24PACAG,L6DMU24AACAG; ADDITIONAL INFORMATION:L6DM_24 G"/>
    <d v="2022-12-28T00:00:00"/>
    <s v="SPARE_PARTS"/>
    <x v="2"/>
    <s v="2000"/>
    <s v="CH01"/>
    <s v="EA"/>
    <n v="1"/>
    <n v="57078.62"/>
    <n v="0"/>
    <n v="0"/>
    <n v="57078.62"/>
    <s v="ZSPR"/>
    <n v="0"/>
    <s v=""/>
    <n v="0"/>
    <n v="0"/>
    <s v="ONGC Petro additions Ltd."/>
    <s v="INR"/>
    <n v="0"/>
    <n v="0"/>
    <n v="0"/>
    <n v="0"/>
    <n v="0"/>
    <n v="0"/>
    <n v="0"/>
    <n v="0"/>
    <n v="0"/>
    <n v="0"/>
    <n v="0"/>
    <n v="0"/>
    <n v="0"/>
    <n v="0"/>
    <s v="Chemcial store"/>
    <s v="P03"/>
    <n v="369"/>
    <x v="2"/>
  </r>
  <r>
    <s v="0P4102240497"/>
    <s v="SPARE PARTS SET,GPH,H045183,METSO"/>
    <s v="SPARE PARTS; PART NAME:SPARE PARTS SET; MANUFACTURER PART NUMBER:H045183; MANUFACTURER:METSO AUTOMATION; MATERIAL:GRAPHITE; DRAWINGNUMBER:50305195; ITEM POSITION NUMBER:18, 19, 20; EQUIPMENT NAME:CONTROL BUTTERFLY VALVE; EQUIPMENT MODEL:L6DMU24PACAG,NUMBER:50305195; ITEM POSITION NUMBER:18, 19, 20; EQUIPMENT NAME:CONTROL BUTTERFLY VALVE; EQUIPMENT MODEL:L6DMU24PACAG,L6DMU24AACAG; ADDITIONAL INFORMATION:L6DM_24 G"/>
    <d v="2022-12-28T00:00:00"/>
    <s v="SPARE_PARTS"/>
    <x v="2"/>
    <s v="2000"/>
    <s v="SP01"/>
    <s v="EA"/>
    <n v="1"/>
    <n v="57078.62"/>
    <n v="0"/>
    <n v="0"/>
    <n v="57078.62"/>
    <s v="ZSPR"/>
    <n v="0"/>
    <s v=""/>
    <n v="0"/>
    <n v="0"/>
    <s v="ONGC Petro additions Ltd."/>
    <s v="INR"/>
    <n v="0"/>
    <n v="0"/>
    <n v="0"/>
    <n v="0"/>
    <n v="0"/>
    <n v="0"/>
    <n v="0"/>
    <n v="0"/>
    <n v="0"/>
    <n v="0"/>
    <n v="0"/>
    <n v="0"/>
    <n v="0"/>
    <n v="0"/>
    <s v="Shutdown Plan Mt"/>
    <s v="P03"/>
    <n v="369"/>
    <x v="2"/>
  </r>
  <r>
    <s v="0P1401060349"/>
    <s v="BUSH,21/2,F/NG 32/25-3,BHEL"/>
    <s v="SPARE PARTS; PART NAME:BUSH; ITEM POSITION NUMBER:21/2; EQUIPMENT NAME:BOILER FEED WATER STEAM TURBINE; EQUIPMENT MAKE:BHARAT HEAVYELECTRICAL; EQUIPMENT MODEL:NG 32/25-3; MANUFACTURER:BHARAT HEAVY ELECTRICAL"/>
    <d v="2017-05-17T00:00:00"/>
    <s v="SPARE_PARTS"/>
    <x v="4"/>
    <s v="2000"/>
    <s v="GS01"/>
    <s v="EA"/>
    <n v="2"/>
    <n v="56914.1"/>
    <n v="0"/>
    <n v="0"/>
    <n v="56914.1"/>
    <s v="ZSPR"/>
    <n v="0"/>
    <s v=""/>
    <n v="0"/>
    <n v="0"/>
    <s v="ONGC Petro additions Ltd."/>
    <s v="INR"/>
    <n v="0"/>
    <n v="0"/>
    <n v="0"/>
    <n v="0"/>
    <n v="0"/>
    <n v="0"/>
    <n v="0"/>
    <n v="0"/>
    <n v="0"/>
    <n v="0"/>
    <n v="0"/>
    <n v="0"/>
    <n v="0"/>
    <n v="0"/>
    <s v="General Store"/>
    <s v="P04"/>
    <n v="2420"/>
    <x v="2"/>
  </r>
  <r>
    <s v="0P3900020344"/>
    <s v="SFT,F/SS304,4RPM,65MM,S.J.INDS"/>
    <s v="SPARE PARTS; PART NAME:SHAFT; EQUIPMENT NAME:FLOCCULATOR AGITATOR; EQUIPMENTMAKE:S.J.INDUSTRIES; MANUFACTURER:S.J.INDUSTRIES; FOR FLOCCULATOR AGITATOR;H.P:3; MATERIAL:STAINLESS STEEL 304; SPEED:4 RPM; DIA, IMPELLER:1500 X 1500 MM;DIA, SHAFT:65 MM; TYPE, IMPELLER:PADDLE"/>
    <d v="2018-07-04T00:00:00"/>
    <m/>
    <x v="2"/>
    <s v="2000"/>
    <s v="CH01"/>
    <s v="EA"/>
    <n v="1"/>
    <n v="56861.8"/>
    <n v="0"/>
    <n v="0"/>
    <n v="56861.8"/>
    <s v="ZSPR"/>
    <n v="0"/>
    <s v=""/>
    <n v="0"/>
    <n v="0"/>
    <s v="ONGC Petro additions Ltd."/>
    <s v="INR"/>
    <n v="0"/>
    <n v="0"/>
    <n v="0"/>
    <n v="0"/>
    <n v="0"/>
    <n v="0"/>
    <n v="0"/>
    <n v="0"/>
    <n v="0"/>
    <n v="0"/>
    <n v="0"/>
    <n v="0"/>
    <n v="0"/>
    <n v="0"/>
    <s v="Chemcial store"/>
    <s v="P04"/>
    <n v="2007"/>
    <x v="2"/>
  </r>
  <r>
    <s v="0P4165010339"/>
    <s v="CBL,CONN,15M,MU-KFTA15,HONEYWLL"/>
    <s v="ADAPTORS, CABLE CONNECTOR; TYPE:FTA; MANUFACTURER:HONEYWELL; :51201420-015; MODEL NUMBER:MU-KFTA15; LENGTH:15 M; EQUIPMENT NAME:DCSESD F&amp;G SYSTEM"/>
    <d v="2016-06-29T00:00:00"/>
    <s v="CA_ADAPTORS"/>
    <x v="4"/>
    <s v="2000"/>
    <s v="GS01"/>
    <s v="EA"/>
    <n v="5"/>
    <n v="56625"/>
    <n v="0"/>
    <n v="0"/>
    <n v="56625"/>
    <s v="ZSPR"/>
    <n v="0"/>
    <s v=""/>
    <n v="0"/>
    <n v="0"/>
    <s v="ONGC Petro additions Ltd."/>
    <s v="INR"/>
    <n v="0"/>
    <n v="0"/>
    <n v="0"/>
    <n v="0"/>
    <n v="0"/>
    <n v="0"/>
    <n v="0"/>
    <n v="0"/>
    <n v="0"/>
    <n v="0"/>
    <n v="0"/>
    <n v="0"/>
    <n v="0"/>
    <n v="0"/>
    <s v="General Store"/>
    <s v="P03"/>
    <n v="2742"/>
    <x v="2"/>
  </r>
  <r>
    <s v="0P4165010353"/>
    <s v="PRCSR,COMM,5VDC,6GK74431EX300XE0,SIEMENS"/>
    <s v="INSTRUMENT SYSTEMS; TYPE:COMMUNICATION PROCESSOR; MANUFACTURER:SIEMENS;OLD MANUFACTURER PART NUMBER:6GK7443-1EX20-0XE0; VOLTAGERATING:5 VDC; CURRENT CONSUMPTION:1.4 A; TEMPERATURE RANGE,AMBIENT:0 TO60 °C; HUMIDITY:95% AT 25°C; INGRESS PROTECTION:IP 20;DRAWING NUMBER:MPQ101-D-LT-0002; POSITION NUMBER:8; NEW MANUFACTURERPART NUMBER:6GK74431EX300XE0"/>
    <d v="2021-08-18T00:00:00"/>
    <m/>
    <x v="4"/>
    <s v="2000"/>
    <s v="GS01"/>
    <s v="EA"/>
    <n v="1"/>
    <n v="56590.21"/>
    <n v="0"/>
    <n v="0"/>
    <n v="56590.21"/>
    <s v="ZSPR"/>
    <n v="0"/>
    <s v=""/>
    <n v="0"/>
    <n v="0"/>
    <s v="ONGC Petro additions Ltd."/>
    <s v="INR"/>
    <n v="0"/>
    <n v="0"/>
    <n v="0"/>
    <n v="0"/>
    <n v="0"/>
    <n v="0"/>
    <n v="0"/>
    <n v="0"/>
    <n v="0"/>
    <n v="0"/>
    <n v="0"/>
    <n v="0"/>
    <n v="0"/>
    <n v="0"/>
    <s v="General Store"/>
    <s v="P03"/>
    <n v="866"/>
    <x v="2"/>
  </r>
  <r>
    <s v="0P4204020408"/>
    <s v="PLGR ROD GUIDE,110415.0198,LEWAPUMP"/>
    <s v="SPARE PARTS; PART NAME:PLUNGER ROD GUIDE; DIMENSIONS:135 X 135 X 87; DRAWINGNUMBER:1118170000/3G/01; ITEM POSITION NUMBER:401; EQUIPMENT NAME:TEAL FEEDPUMP; EQUIPMENT MAKE:LEWA PUMPS AND SYSTEMS; EQUIPMENT MODEL:LDB/M910S/14;MANUFACTURER PART NUMBER:110415.0198; MANUFACTURER:LEWA PUMPS AND SYSTEMS; GRADE8-42 LDB/LDC M900; EN-JL1040; EQUIPMENT NAME:MODIFIER FEED PUMP; EQUIPMENTMODEL:LDB/M910S/12"/>
    <d v="2021-04-08T00:00:00"/>
    <s v="SPARE_PARTS"/>
    <x v="2"/>
    <s v="2000"/>
    <s v="CH01"/>
    <s v="EA"/>
    <n v="1"/>
    <n v="56522.12"/>
    <n v="0"/>
    <n v="0"/>
    <n v="56522.12"/>
    <s v="ZSPR"/>
    <n v="0"/>
    <s v=""/>
    <n v="0"/>
    <n v="0"/>
    <s v="ONGC Petro additions Ltd."/>
    <s v="INR"/>
    <n v="0"/>
    <n v="0"/>
    <n v="0"/>
    <n v="0"/>
    <n v="0"/>
    <n v="0"/>
    <n v="0"/>
    <n v="0"/>
    <n v="0"/>
    <n v="0"/>
    <n v="0"/>
    <n v="0"/>
    <n v="0"/>
    <n v="0"/>
    <s v="Chemcial store"/>
    <s v="P04"/>
    <n v="998"/>
    <x v="2"/>
  </r>
  <r>
    <s v="0P4119110006"/>
    <s v="PROBE,0TO150µM,330525-A00,BENTLY-N"/>
    <s v="VIBRATION MONITORING; TYPE:PROBE; MANUFACTURER:BENTLY NEVADA; MANUFACTURER PART NUMBER:330525-A00; RANGE:0 TO 150 μM; DRAWINGNUMBER:DHJER-813E-1098 ==&gt; 0012KC6401 11 J-DJ 4400.001; EQUIPMENT NAME:COMPRESSOR/TURBINE"/>
    <d v="2021-06-22T00:00:00"/>
    <s v="VIBRATION_MONITORI"/>
    <x v="4"/>
    <s v="2000"/>
    <s v="CH01"/>
    <s v="EA"/>
    <n v="1"/>
    <n v="56164.67"/>
    <n v="0"/>
    <n v="0"/>
    <n v="56164.67"/>
    <s v="ZSPR"/>
    <n v="0"/>
    <s v=""/>
    <n v="0"/>
    <n v="0"/>
    <s v="ONGC Petro additions Ltd."/>
    <s v="INR"/>
    <n v="0"/>
    <n v="0"/>
    <n v="0"/>
    <n v="0"/>
    <n v="0"/>
    <n v="0"/>
    <n v="0"/>
    <n v="0"/>
    <n v="0"/>
    <n v="0"/>
    <n v="0"/>
    <n v="0"/>
    <n v="0"/>
    <n v="0"/>
    <s v="Chemcial store"/>
    <s v="P03"/>
    <n v="923"/>
    <x v="2"/>
  </r>
  <r>
    <s v="0P4119110006"/>
    <s v="PROBE,0TO150µM,330525-A00,BENTLY-N"/>
    <s v="VIBRATION MONITORING; TYPE:PROBE; MANUFACTURER:BENTLY NEVADA; MANUFACTURER PART NUMBER:330525-A00; RANGE:0 TO 150 μM; DRAWINGNUMBER:DHJER-813E-1098 ==&gt; 0012KC6401 11 J-DJ 4400.001; EQUIPMENT NAME:COMPRESSOR/TURBINE"/>
    <d v="2021-06-22T00:00:00"/>
    <s v="VIBRATION_MONITORI"/>
    <x v="4"/>
    <s v="2000"/>
    <s v="GS01"/>
    <s v="EA"/>
    <n v="1"/>
    <n v="56164.67"/>
    <n v="0"/>
    <n v="0"/>
    <n v="56164.67"/>
    <s v="ZSPR"/>
    <n v="0"/>
    <s v=""/>
    <n v="0"/>
    <n v="0"/>
    <s v="ONGC Petro additions Ltd."/>
    <s v="INR"/>
    <n v="0"/>
    <n v="0"/>
    <n v="0"/>
    <n v="0"/>
    <n v="0"/>
    <n v="0"/>
    <n v="0"/>
    <n v="0"/>
    <n v="0"/>
    <n v="0"/>
    <n v="0"/>
    <n v="0"/>
    <n v="0"/>
    <n v="0"/>
    <s v="General Store"/>
    <s v="P03"/>
    <n v="923"/>
    <x v="2"/>
  </r>
  <r>
    <s v="0P4100980406"/>
    <s v="VLV,PINCH,COMPL,12-SIR-001,SIRAI"/>
    <s v="SPARE PARTS; PART NAME:VALVE,PINCH; EQUIPMENT NAME:TOC/TN/TP ANALYZER; EQUIPMENT MAKE:HACH; ADDITIONAL INFORMATION:COMPLETE;MANUFACTURER PART NUMBER:12-SIR-001; MANUFACTURER:SIRAI"/>
    <d v="2017-10-24T00:00:00"/>
    <s v="SPARE_PARTS"/>
    <x v="2"/>
    <s v="2000"/>
    <s v="GS01"/>
    <s v="EA"/>
    <n v="1"/>
    <n v="56006.94"/>
    <n v="0"/>
    <n v="0"/>
    <n v="56006.94"/>
    <s v="ZSPR"/>
    <n v="0"/>
    <s v=""/>
    <n v="0"/>
    <n v="0"/>
    <s v="ONGC Petro additions Ltd."/>
    <s v="INR"/>
    <n v="0"/>
    <n v="0"/>
    <n v="0"/>
    <n v="0"/>
    <n v="0"/>
    <n v="0"/>
    <n v="0"/>
    <n v="0"/>
    <n v="0"/>
    <n v="0"/>
    <n v="0"/>
    <n v="0"/>
    <n v="0"/>
    <n v="0"/>
    <s v="General Store"/>
    <s v="P03"/>
    <n v="2260"/>
    <x v="2"/>
  </r>
  <r>
    <s v="0P1141120359"/>
    <s v="INSUL,PORCELAIN,MTL,CJI-B-1111,CRM-GRVS"/>
    <s v="ELECTRICAL ACCESSORIES; TYPE:INSULATOR; VOLTAGE RATING:17.5 KV; CURRENT RATING:250 A; MANUFACTURER:CROMPTON GREAVES; METAL PART;MATERIAL:PORCELAIN; FOR TRANSFORMER; EQUIPMENT MODEL NUMBER:DT3520; DRAWING NUMBER:CJI-B-1111"/>
    <d v="2019-03-29T00:00:00"/>
    <s v="AC_ELECTRICAL"/>
    <x v="4"/>
    <s v="2000"/>
    <s v="CH01"/>
    <s v="EA"/>
    <n v="2"/>
    <n v="56000"/>
    <n v="0"/>
    <n v="0"/>
    <n v="56000"/>
    <s v="ZSPR"/>
    <n v="0"/>
    <s v=""/>
    <n v="0"/>
    <n v="0"/>
    <s v="ONGC Petro additions Ltd."/>
    <s v="INR"/>
    <n v="0"/>
    <n v="0"/>
    <n v="0"/>
    <n v="0"/>
    <n v="0"/>
    <n v="0"/>
    <n v="0"/>
    <n v="0"/>
    <n v="0"/>
    <n v="0"/>
    <n v="0"/>
    <n v="0"/>
    <n v="0"/>
    <n v="0"/>
    <s v="Chemcial store"/>
    <s v="P01"/>
    <n v="1739"/>
    <x v="2"/>
  </r>
  <r>
    <s v="0P1141120366"/>
    <s v="INSUL,PORCELAIN,MTL,CJI+,DT3519,CRM-GRVS"/>
    <s v="ELECTRICAL ACCESSORIES; TYPE:INSULATOR; VOLTAGE RATING:17.5 KV; CURRENT RATING:250 A; MANUFACTURER:CROMPTON GREAVES; METAL PART;MATERIAL:PORCELAIN; FOR TRANSFORMER; EQUIPMENT MODEL NUMBER:DT3519; DRAWING NUMBER:CJI-B-1111"/>
    <d v="2019-03-29T00:00:00"/>
    <s v="AC_ELECTRICAL"/>
    <x v="4"/>
    <s v="2000"/>
    <s v="CH01"/>
    <s v="EA"/>
    <n v="2"/>
    <n v="56000"/>
    <n v="0"/>
    <n v="0"/>
    <n v="56000"/>
    <s v="ZSPR"/>
    <n v="0"/>
    <s v=""/>
    <n v="0"/>
    <n v="0"/>
    <s v="ONGC Petro additions Ltd."/>
    <s v="INR"/>
    <n v="0"/>
    <n v="0"/>
    <n v="0"/>
    <n v="0"/>
    <n v="0"/>
    <n v="0"/>
    <n v="0"/>
    <n v="0"/>
    <n v="0"/>
    <n v="0"/>
    <n v="0"/>
    <n v="0"/>
    <n v="0"/>
    <n v="0"/>
    <s v="Chemcial store"/>
    <s v="P01"/>
    <n v="1739"/>
    <x v="2"/>
  </r>
  <r>
    <s v="0P4205020296"/>
    <s v="RING,CSG,SUS420,3PS-47160/306,SHIN-NIP"/>
    <s v="SPARE PARTS; PART NAME:RING, CASING; MANUFACTURER PART NUMBER:3PS-47160/306; MANUFACTURER:SHIN NIPPON MACHINERY CO LTD;MATERIAL:SUS 420 J2; DRAWING NUMBER:3PS-47160; ITEM POSITION NUMBER:306; EQUIPMENT NAME:VERTICAL SUSPENDED PUMP; EQUIPMENTMAKE:SHIN NIPPON MACHINERY CO., LTD; EQUIPMENT MODEL:SIW-ER 4/625; EQUIPMENT MANUFACTURER PART NO: 306; CONTRACTOR DOCUMENT NUMBER:MGA115-D-D-R-00011"/>
    <d v="2017-07-25T00:00:00"/>
    <s v="SPARE_PARTS"/>
    <x v="2"/>
    <s v="2000"/>
    <s v="CH01"/>
    <s v="EA"/>
    <n v="2"/>
    <n v="55872"/>
    <n v="0"/>
    <n v="0"/>
    <n v="55872"/>
    <s v="ZSPR"/>
    <n v="0"/>
    <s v=""/>
    <n v="0"/>
    <n v="0"/>
    <s v="ONGC Petro additions Ltd."/>
    <s v="INR"/>
    <n v="0"/>
    <n v="0"/>
    <n v="0"/>
    <n v="0"/>
    <n v="0"/>
    <n v="0"/>
    <n v="0"/>
    <n v="0"/>
    <n v="0"/>
    <n v="0"/>
    <n v="0"/>
    <n v="0"/>
    <n v="0"/>
    <n v="0"/>
    <s v="Chemcial store"/>
    <s v="P04"/>
    <n v="2351"/>
    <x v="2"/>
  </r>
  <r>
    <s v="0P4205020302"/>
    <s v="RING,CSG,SUS420,3PS-47162/306,SHIN-NIP"/>
    <s v="SPARE PARTS; PART NAME:RING, CASING; MANUFACTURER PART NUMBER:3PS-47162/306; MANUFACTURER:SHIN NIPPON MACHINERY CO LTD;MATERIAL:SUS 420 J2; DRAWING NUMBER:3PS-47162; ITEM POSITION NUMBER:306; EQUIPMENT NAME:VERTICAL SUSPENDED PUMP; EQUIPMENTMAKE:SHIN NIPPON MACHINERY CO., LTD; EQUIPMENT MODEL:SIW-ER 3/520; EQUIPMENT MANUFACTURER PART NO: 306; CONTRACTOR DOCUMENT NUMBER:MGA115-D-D-R-00031"/>
    <d v="2017-07-25T00:00:00"/>
    <s v="SPARE_PARTS"/>
    <x v="2"/>
    <s v="2000"/>
    <s v="CH01"/>
    <s v="EA"/>
    <n v="2"/>
    <n v="55872"/>
    <n v="0"/>
    <n v="0"/>
    <n v="55872"/>
    <s v="ZSPR"/>
    <n v="0"/>
    <s v=""/>
    <n v="0"/>
    <n v="0"/>
    <s v="ONGC Petro additions Ltd."/>
    <s v="INR"/>
    <n v="0"/>
    <n v="0"/>
    <n v="0"/>
    <n v="0"/>
    <n v="0"/>
    <n v="0"/>
    <n v="0"/>
    <n v="0"/>
    <n v="0"/>
    <n v="0"/>
    <n v="0"/>
    <n v="0"/>
    <n v="0"/>
    <n v="0"/>
    <s v="Chemcial store"/>
    <s v="P04"/>
    <n v="2351"/>
    <x v="2"/>
  </r>
  <r>
    <s v="0P4205030090"/>
    <s v="GSKT,3PS-47084,47085/8030,SHIN-NIP"/>
    <s v="SPARE PARTS; PART NAME:GASKET; MANUFACTURER PART NUMBER:3PS-47084, 47085/8030; MANUFACTURER:SHIN NIPPON MACHINERY CO LTD;MATERIAL:SUS 304 / GRAFOIL; DRAWING NUMBER:3PS-47084, 47085; ITEM POSITION NUMBER:8030; EQUIPMENT NAME:BIG PUMP; EQUIPMENTMAKE:SHIN NIPPON MACHINERY CO., LTD; EQUIPMENT MODEL:8 BTBF-11; EQUIPMENT MODEL:8 BTBF-11; ADDITIONAL INFORMATION:SEAL HOUSING;EQUIPMENT MANUFACTURER PART NO: 8030; CONTRACTOR DOCUMENT NUMBER: MGA102-D-DS-00073, 00084"/>
    <d v="2017-07-25T00:00:00"/>
    <s v="SPARE_PARTS"/>
    <x v="2"/>
    <s v="2000"/>
    <s v="CH01"/>
    <s v="EA"/>
    <n v="6"/>
    <n v="55872"/>
    <n v="0"/>
    <n v="0"/>
    <n v="55872"/>
    <s v="ZSPR"/>
    <n v="0"/>
    <s v=""/>
    <n v="0"/>
    <n v="0"/>
    <s v="ONGC Petro additions Ltd."/>
    <s v="INR"/>
    <n v="0"/>
    <n v="0"/>
    <n v="0"/>
    <n v="0"/>
    <n v="0"/>
    <n v="0"/>
    <n v="0"/>
    <n v="0"/>
    <n v="0"/>
    <n v="0"/>
    <n v="0"/>
    <n v="0"/>
    <n v="0"/>
    <n v="0"/>
    <s v="Chemcial store"/>
    <s v="P04"/>
    <n v="2351"/>
    <x v="2"/>
  </r>
  <r>
    <s v="0P4205030129"/>
    <s v="GSKT,HSG,PCKG,3PS-47089/2002,SHIN-NIP"/>
    <s v="SPARE PARTS; PART NAME:GASKET, HOUSING, PACKING, INNER; MANUFACTURER PART NUMBER:3PS-47089/2002; MANUFACTURER:SHIN NIPPON MACHINERYCO LTD; MATERIAL:SUS 304 / GRAFOIL; DRAWING NUMBER:3PS-47089; ITEM POSITION NUMBER:2002; EQUIPMENT NAME:CENTRIFUGAL PUMP; EQUIPMENTMAKE:SHIN NIPPON MACHINERY CO., LTD; EQUIPMENT MODEL:8X17 VVB; EQUIPMENT MANUFACTURER PART NO: 2002; CONTRACTOR DOCUMENT NUMBER:MGA108-D-DR-00011"/>
    <d v="2017-07-25T00:00:00"/>
    <s v="SPARE_PARTS"/>
    <x v="2"/>
    <s v="2000"/>
    <s v="CH01"/>
    <s v="EA"/>
    <n v="2"/>
    <n v="55872"/>
    <n v="0"/>
    <n v="0"/>
    <n v="55872"/>
    <s v="ZSPR"/>
    <n v="0"/>
    <s v=""/>
    <n v="0"/>
    <n v="0"/>
    <s v="ONGC Petro additions Ltd."/>
    <s v="INR"/>
    <n v="0"/>
    <n v="0"/>
    <n v="0"/>
    <n v="0"/>
    <n v="0"/>
    <n v="0"/>
    <n v="0"/>
    <n v="0"/>
    <n v="0"/>
    <n v="0"/>
    <n v="0"/>
    <n v="0"/>
    <n v="0"/>
    <n v="0"/>
    <s v="Chemcial store"/>
    <s v="P04"/>
    <n v="2351"/>
    <x v="2"/>
  </r>
  <r>
    <s v="0P4205030130"/>
    <s v="GSKT,CASE SPCR,3PS-47089/2004,SHIN-NIP"/>
    <s v="SPARE PARTS; PART NAME:GASKET, CASE SPACER, INNER; MANUFACTURER PART NUMBER:3PS-47089/2004; MANUFACTURER:SHIN NIPPON MACHINERY COLTD; MATERIAL:SUS 304 / GRAFOIL; DRAWING NUMBER:3PS-47089; ITEM POSITION NUMBER:2004; EQUIPMENT NAME:CENTRIFUGAL PUMP; EQUIPMENTMAKE:SHIN NIPPON MACHINERY CO., LTD; EQUIPMENT MODEL:8X17 VVB; EQUIPMENT MANUFACTURER PART NO: 2004; CONTRACTOR DOCUMENT NUMBER:MGA108-D-DR-00011"/>
    <d v="2017-07-25T00:00:00"/>
    <s v="SPARE_PARTS"/>
    <x v="2"/>
    <s v="2000"/>
    <s v="CH01"/>
    <s v="EA"/>
    <n v="2"/>
    <n v="55872"/>
    <n v="0"/>
    <n v="0"/>
    <n v="55872"/>
    <s v="ZSPR"/>
    <n v="0"/>
    <s v=""/>
    <n v="0"/>
    <n v="0"/>
    <s v="ONGC Petro additions Ltd."/>
    <s v="INR"/>
    <n v="0"/>
    <n v="0"/>
    <n v="0"/>
    <n v="0"/>
    <n v="0"/>
    <n v="0"/>
    <n v="0"/>
    <n v="0"/>
    <n v="0"/>
    <n v="0"/>
    <n v="0"/>
    <n v="0"/>
    <n v="0"/>
    <n v="0"/>
    <s v="Chemcial store"/>
    <s v="P04"/>
    <n v="2351"/>
    <x v="2"/>
  </r>
  <r>
    <s v="0P4206020050"/>
    <s v="BSHG,CARBON,3PS-47087/711,SHIN-NIP"/>
    <s v="SPARE PARTS; PART NAME:BUSHING; MANUFACTURER PART NUMBER:3PS-47087/711; MANUFACTURER:SHIN NIPPON MACHINERY CO LTD; MATERIAL:CARBON;DRAWING NUMBER:3PS-47087; ITEM POSITION NUMBER:711; EQUIPMENT NAME:VERTICAL CAN PUMP; EQUIPMENT MAKE:SHIN NIPPON MACHINERY CO.,LTD; EQUIPMENT MODEL:10/1521 CZ-3; ADDITIONAL INFORMATION:LOWER BEARING; EQUIPMENT MANUFACTURER PART NO: 711; CONTRACTOR DOCUMENTNUMBER: MGA103-D-DS-00031"/>
    <d v="2017-07-25T00:00:00"/>
    <s v="SPARE_PARTS"/>
    <x v="2"/>
    <s v="2000"/>
    <s v="CH01"/>
    <s v="EA"/>
    <n v="2"/>
    <n v="55872"/>
    <n v="0"/>
    <n v="0"/>
    <n v="55872"/>
    <s v="ZSPR"/>
    <n v="0"/>
    <s v=""/>
    <n v="0"/>
    <n v="0"/>
    <s v="ONGC Petro additions Ltd."/>
    <s v="INR"/>
    <n v="0"/>
    <n v="0"/>
    <n v="0"/>
    <n v="0"/>
    <n v="0"/>
    <n v="0"/>
    <n v="0"/>
    <n v="0"/>
    <n v="0"/>
    <n v="0"/>
    <n v="0"/>
    <n v="0"/>
    <n v="0"/>
    <n v="0"/>
    <s v="Chemcial store"/>
    <s v="P04"/>
    <n v="2351"/>
    <x v="2"/>
  </r>
  <r>
    <s v="0P4102240492"/>
    <s v="SEAT RING,UNS N08825,743880,METSO"/>
    <s v="SPARE PARTS; PART NAME:SEAT RING; MANUFACTURER PART NUMBER:743880; MANUFACTURER:METSO AUTOMATION; MATERIAL:UNS N08825+HCR; DRAWINGNUMBER:F16638; ITEM POSITION NUMBER:4; EQUIPMENT NAME:CONTROL BUTTERFLY VALVE; EQUIPMENT MODEL:L6DBN14PACAG; ADDITIONALINFORMATION:L1C 12 A"/>
    <d v="2017-02-18T00:00:00"/>
    <s v="SPARE_PARTS"/>
    <x v="2"/>
    <s v="2000"/>
    <s v="GS01"/>
    <s v="EA"/>
    <n v="1"/>
    <n v="55690.04"/>
    <n v="0"/>
    <n v="0"/>
    <n v="55690.04"/>
    <s v="ZSPR"/>
    <n v="0"/>
    <s v=""/>
    <n v="0"/>
    <n v="0"/>
    <s v="ONGC Petro additions Ltd."/>
    <s v="INR"/>
    <n v="0"/>
    <n v="0"/>
    <n v="0"/>
    <n v="0"/>
    <n v="0"/>
    <n v="0"/>
    <n v="0"/>
    <n v="0"/>
    <n v="0"/>
    <n v="0"/>
    <n v="0"/>
    <n v="0"/>
    <n v="0"/>
    <n v="0"/>
    <s v="General Store"/>
    <s v="P03"/>
    <n v="2508"/>
    <x v="2"/>
  </r>
  <r>
    <s v="0P0631070060"/>
    <s v="PACKING,UC-160G10A-19A#07,KOBE"/>
    <s v="SPARE PARTS; PART NAME:PACKING; MANUFACTURER PART NUMBER:UC-160G10A-19A#07; MANUFACTURER:KOBE STEEL; DRAWING NUMBER:UC-1000G50E;ITEM POSITION NUMBER:10; EQUIPMENT NAME:PELLETIZER; EQUIPMENT MAKE:KOBE STEEL; EQUIPMENT MODEL:LCM500H; ADDITIONAL INFORMATION:FORDIE PLATE FIXING BOLT; SUB ASSY:DIE PLATE ASS'Y"/>
    <d v="2017-09-08T00:00:00"/>
    <s v="SPARE_PARTS"/>
    <x v="2"/>
    <s v="2000"/>
    <s v="CH01"/>
    <s v="EA"/>
    <n v="74"/>
    <n v="55615.28"/>
    <n v="0"/>
    <n v="0"/>
    <n v="55615.28"/>
    <s v="ZSPR"/>
    <n v="0"/>
    <s v=""/>
    <n v="0"/>
    <n v="0"/>
    <s v="ONGC Petro additions Ltd."/>
    <s v="INR"/>
    <n v="0"/>
    <n v="0"/>
    <n v="0"/>
    <n v="0"/>
    <n v="0"/>
    <n v="0"/>
    <n v="0"/>
    <n v="0"/>
    <n v="0"/>
    <n v="0"/>
    <n v="0"/>
    <n v="0"/>
    <n v="0"/>
    <n v="0"/>
    <s v="Chemcial store"/>
    <s v="P04"/>
    <n v="2306"/>
    <x v="2"/>
  </r>
  <r>
    <s v="0P0655820030"/>
    <s v="CIRCLIP,40.013.83-01,K-TRON"/>
    <s v="SPARE PARTS; PART NAME:CIRCLIP; DRAWING NUMBER:62.017.PP; ITEM POSITION NUMBER:7; EQUIPMENT NAME:LOSS-IN-WEIGHT FEEDER; EQUIPMENTMAKE:K-TRON; EQUIPMENT MODEL:SCREW CONVEYER PP LINE; ADDITIONAL INFORMATION:I-DIE^N472; MANUFACTURER:K-TRON; MANUFACTURER PARTNUMBER:40.013.83-01"/>
    <d v="2022-06-11T00:00:00"/>
    <s v="SPARE_PARTS"/>
    <x v="2"/>
    <s v="2000"/>
    <s v="CH01"/>
    <s v="EA"/>
    <n v="6"/>
    <n v="55555.74"/>
    <n v="0"/>
    <n v="0"/>
    <n v="55555.74"/>
    <s v="ZSPR"/>
    <n v="0"/>
    <s v=""/>
    <n v="0"/>
    <n v="0"/>
    <s v="ONGC Petro additions Ltd."/>
    <s v="INR"/>
    <n v="0"/>
    <n v="0"/>
    <n v="0"/>
    <n v="0"/>
    <n v="0"/>
    <n v="0"/>
    <n v="0"/>
    <n v="0"/>
    <n v="0"/>
    <n v="0"/>
    <n v="0"/>
    <n v="0"/>
    <n v="0"/>
    <n v="0"/>
    <s v="Chemcial store"/>
    <s v="P04"/>
    <n v="569"/>
    <x v="2"/>
  </r>
  <r>
    <s v="0P4205020260"/>
    <s v="RING,CSG,SUS420,3PS-47130/306,SHIN-NIP"/>
    <s v="SPARE PARTS; PART NAME:RING, CASING; MANUFACTURER PART NUMBER:3PS-47130/306; MANUFACTURER:SHIN NIPPON MACHINERY CO LTD;MATERIAL:SUS 420 J2; DRAWING NUMBER:3PS-47130; ITEM POSITION NUMBER:306; EQUIPMENT NAME:VERTICAL SUSPENDED PUMP; EQUIPMENTMAKE:SHIN NIPPON MACHINERY CO., LTD; EQUIPMENT MODEL:SIW-ER 3/520; EQUIPMENT MANUFACTURER PART NO: 306; CONTRACTOR DOCUMENT NUMBER:MGA105-D-D-R-00041"/>
    <d v="2021-12-09T00:00:00"/>
    <s v="SPARE_PARTS"/>
    <x v="2"/>
    <s v="2000"/>
    <s v="CH01"/>
    <s v="EA"/>
    <n v="2"/>
    <n v="55380.15"/>
    <n v="0"/>
    <n v="0"/>
    <n v="55380.15"/>
    <s v="ZSPR"/>
    <n v="0"/>
    <s v=""/>
    <n v="0"/>
    <n v="0"/>
    <s v="ONGC Petro additions Ltd."/>
    <s v="INR"/>
    <n v="0"/>
    <n v="0"/>
    <n v="0"/>
    <n v="0"/>
    <n v="0"/>
    <n v="0"/>
    <n v="0"/>
    <n v="0"/>
    <n v="0"/>
    <n v="0"/>
    <n v="0"/>
    <n v="0"/>
    <n v="0"/>
    <n v="0"/>
    <s v="Chemcial store"/>
    <s v="P04"/>
    <n v="753"/>
    <x v="2"/>
  </r>
  <r>
    <s v="0P4102206216"/>
    <s v="PLG 21K,011479136-596-0000,DRES-MSL"/>
    <s v="SPARE PARTS; PART NAME:PLUG 21K; EQUIPMENT NAME:CONTROL VALVE; EQUIPMENTMAKE:DRESSER MASONEILAN; ADDITIONAL INFORMATION:I-12-104528-002-1; MANUFACTURERPART NUMBER:011479136-596-0000; MANUFACTURER:DRESSER MASONEILAN; 1 600 EQ%CV12/13/15 HF SEAT; EQUIPMENT CODE:1300023929"/>
    <d v="2022-04-16T00:00:00"/>
    <s v="SPARE_PARTS"/>
    <x v="2"/>
    <s v="2000"/>
    <s v="SP01"/>
    <s v="EA"/>
    <n v="1"/>
    <n v="55254.15"/>
    <n v="0"/>
    <n v="0"/>
    <n v="55254.15"/>
    <s v="ZSPR"/>
    <n v="0"/>
    <s v=""/>
    <n v="0"/>
    <n v="0"/>
    <s v="ONGC Petro additions Ltd."/>
    <s v="INR"/>
    <n v="0"/>
    <n v="0"/>
    <n v="0"/>
    <n v="0"/>
    <n v="0"/>
    <n v="0"/>
    <n v="0"/>
    <n v="0"/>
    <n v="0"/>
    <n v="0"/>
    <n v="0"/>
    <n v="0"/>
    <n v="0"/>
    <n v="0"/>
    <s v="Shutdown Plan Mt"/>
    <s v="P03"/>
    <n v="625"/>
    <x v="2"/>
  </r>
  <r>
    <s v="0P4116010025"/>
    <s v="TRMTR,GP,EJA530E-FBS7N+,YOKOGAWA"/>
    <s v="ELECTRONIC GAUGE PRESSURE TRANSMITTERS; MAT, ISOLATING DIAPHRAGM:HASTELLOY C-276; COMMUNICATION PROTOCOL (SMART):FOUNDATIONFIELDBUS; COMMUNICATION PROTOCOL (SMART):(DIGITAL COMMUNICATION); OPTION, METER:LCD DISPLAY; SPAN LIMITS:1 TO 20 BAR;MANUFACTURER:YOKOGAWA ELECTRIC; MODEL:EJA530E; MATERIAL, PROCESS CONNECTION:STAINLESS STEEL 316L; MAT, OTHERS:STAINLESS STEEL 316L;DIGITAL INDICATOR; MANUFACTURER PART NUMBER: EJA530E-FBS7N-017DN/FS15/D3 + T type 2 way manifold of SS316; ELECTRICALCONNECTION:1/2 IN NPT, TWO ELECTRICAL CONNECTON AND A BLIND PLUG; PROCESS CONNECTION (MANIFOLD):1/2 IN NPT MALE; CERTIFICATES: (1)FM INTRINSICALLY SAFE AND NONINCENDIVE APPROVAL(2)CCE CERTIFICATION (PESO)"/>
    <d v="2018-07-20T00:00:00"/>
    <s v="EL_GA_TRANSMITTERS"/>
    <x v="4"/>
    <s v="2000"/>
    <s v="GS01"/>
    <s v="EA"/>
    <n v="1"/>
    <n v="55160.160000000003"/>
    <n v="0"/>
    <n v="0"/>
    <n v="55160.160000000003"/>
    <s v="ZSPR"/>
    <n v="0"/>
    <s v=""/>
    <n v="0"/>
    <n v="0"/>
    <s v="ONGC Petro additions Ltd."/>
    <s v="INR"/>
    <n v="0"/>
    <n v="0"/>
    <n v="0"/>
    <n v="0"/>
    <n v="0"/>
    <n v="0"/>
    <n v="0"/>
    <n v="0"/>
    <n v="0"/>
    <n v="0"/>
    <n v="0"/>
    <n v="0"/>
    <n v="0"/>
    <n v="0"/>
    <s v="General Store"/>
    <s v="P03"/>
    <n v="1991"/>
    <x v="2"/>
  </r>
  <r>
    <s v="0P0631070259"/>
    <s v="O-RING,VITON,10-10-101183/12,ONNURI"/>
    <s v="SPARE PARTS; PART NAME:O-RING; DIMENSIONS:ID 120.32 X THK 2.62 MM; MATERIAL:VITON; DRAWING NUMBER:10-10-101183; ITEM POSITIONNUMBER:12; EQUIPMENT NAME:DUPLEX FILTER; EQUIPMENT MAKE:ONNURI INDUSTRIAL MACHINERY; MANUFACTURER:ONNURI INDUSTRIAL MACHINERY;MANUFACTURER PART NUMBER:10-10-101183/12; SUB ASSY:MIXER GEAR REDUCER LUBE OIL FILTER; SUPPLIER:THE JAPAN STEEL WORKS"/>
    <d v="2019-01-31T00:00:00"/>
    <s v="SPARE_PARTS"/>
    <x v="2"/>
    <s v="2000"/>
    <s v="CH01"/>
    <s v="EA"/>
    <n v="2"/>
    <n v="55111.27"/>
    <n v="0"/>
    <n v="0"/>
    <n v="55111.27"/>
    <s v="ZSPR"/>
    <n v="0"/>
    <s v=""/>
    <n v="0"/>
    <n v="0"/>
    <s v="ONGC Petro additions Ltd."/>
    <s v="INR"/>
    <n v="0"/>
    <n v="0"/>
    <n v="0"/>
    <n v="0"/>
    <n v="0"/>
    <n v="0"/>
    <n v="0"/>
    <n v="0"/>
    <n v="0"/>
    <n v="0"/>
    <n v="0"/>
    <n v="0"/>
    <n v="0"/>
    <n v="0"/>
    <s v="Chemcial store"/>
    <s v="P04"/>
    <n v="1796"/>
    <x v="2"/>
  </r>
  <r>
    <s v="0P3006010087"/>
    <s v="BRG,RLR,MET,22215EK+H315,65MM,130MM,SKF"/>
    <s v="METRIC ROLLER BEARINGS; TYPE:SPHERICAL; DESIGNATION NUMBER:22215EK + H315;DIAMETER, BORE:65 MM; DIAMETER, OD:130 MM; WIDTH/HEIGHT:31 MM; MANUFACTURER:SKF;BEARING WITH ADAPTER SLEEVE"/>
    <d v="2017-07-31T00:00:00"/>
    <s v="ME_RO_BEARINGS"/>
    <x v="2"/>
    <s v="2000"/>
    <s v="CH01"/>
    <s v="EA"/>
    <n v="4"/>
    <n v="55063.19"/>
    <n v="0"/>
    <n v="0"/>
    <n v="55063.19"/>
    <s v="ZSPR"/>
    <n v="0"/>
    <s v=""/>
    <n v="0"/>
    <n v="0"/>
    <s v="ONGC Petro additions Ltd."/>
    <s v="INR"/>
    <n v="0"/>
    <n v="0"/>
    <n v="0"/>
    <n v="0"/>
    <n v="0"/>
    <n v="0"/>
    <n v="0"/>
    <n v="0"/>
    <n v="0"/>
    <n v="0"/>
    <n v="0"/>
    <n v="0"/>
    <n v="0"/>
    <n v="0"/>
    <s v="Chemcial store"/>
    <s v="P04"/>
    <n v="2345"/>
    <x v="2"/>
  </r>
  <r>
    <s v="0P4205030586"/>
    <s v="O-RING,195X3.5MM,264121951,HERM-PMP"/>
    <s v="SPARE PARTS; PART NAME:O-RING; DIMENSIONS:DIA 195 X 3.5 MM; MATERIAL:FPM/FEP; DRAWING NUMBER:MGB601-D-DR-00003; ITEM POSITIONNUMBER:412.03; EQUIPMENT NAME:COMPRESSOR; EQUIPMENT MAKE:HERMETIC-PUMPEN; EQUIPMENT MODEL:LVPH-450-D; MANUFACTURER:HERMETIC-PUMPEN;MANUFACTURER PART NUMBER:264121951"/>
    <d v="2017-11-22T00:00:00"/>
    <s v="SPARE_PARTS"/>
    <x v="2"/>
    <s v="2000"/>
    <s v="GS01"/>
    <s v="EA"/>
    <n v="8"/>
    <n v="55018.54"/>
    <n v="0"/>
    <n v="0"/>
    <n v="55018.54"/>
    <s v="ZSPR"/>
    <n v="0"/>
    <s v=""/>
    <n v="0"/>
    <n v="0"/>
    <s v="ONGC Petro additions Ltd."/>
    <s v="INR"/>
    <n v="0"/>
    <n v="0"/>
    <n v="0"/>
    <n v="0"/>
    <n v="0"/>
    <n v="0"/>
    <n v="0"/>
    <n v="0"/>
    <n v="0"/>
    <n v="0"/>
    <n v="0"/>
    <n v="0"/>
    <n v="0"/>
    <n v="0"/>
    <s v="General Store"/>
    <s v="P04"/>
    <n v="2231"/>
    <x v="2"/>
  </r>
  <r>
    <s v="0P3900030048"/>
    <s v="PCKG,SFT,FFKM,2H-144069/P1,SANMAR"/>
    <s v="SPARE PARTS; PART NAME:PACKING,SHAFT; MATERIAL:FFKM; DRAWING NUMBER:2H-144069; ITEM POSITION NUMBER:P1; EQUIPMENT NAME:TOP ENTRYAGITATOR; EQUIPMENT MAKE:REMI PROCESS PLANT &amp; MACHINARY; ADDITIONAL INFORMATION:FOR MECHANICAL SEAL; MANUFACTURER:FLOWSERVE SANMAR;MANUFACTURER PART NUMBER:2H-144069/P1; SEAL MODEL/TYPE:3.500&quot; DOUBLE INSIDE CARTRIDGE BRO"/>
    <d v="2016-02-24T00:00:00"/>
    <s v="SPARE_PARTS"/>
    <x v="2"/>
    <s v="2000"/>
    <s v="CH01"/>
    <s v="EA"/>
    <n v="1"/>
    <n v="54920.39"/>
    <n v="0"/>
    <n v="0"/>
    <n v="54920.39"/>
    <s v="ZSPR"/>
    <n v="0"/>
    <s v=""/>
    <n v="0"/>
    <n v="0"/>
    <s v="ONGC Petro additions Ltd."/>
    <s v="INR"/>
    <n v="0"/>
    <n v="0"/>
    <n v="0"/>
    <n v="0"/>
    <n v="0"/>
    <n v="0"/>
    <n v="0"/>
    <n v="0"/>
    <n v="0"/>
    <n v="0"/>
    <n v="0"/>
    <n v="0"/>
    <n v="0"/>
    <n v="0"/>
    <s v="Chemcial store"/>
    <s v="P04"/>
    <n v="2868"/>
    <x v="2"/>
  </r>
  <r>
    <s v="0P3900030048"/>
    <s v="PCKG,SFT,FFKM,2H-144069/P1,SANMAR"/>
    <s v="SPARE PARTS; PART NAME:PACKING,SHAFT; MATERIAL:FFKM; DRAWING NUMBER:2H-144069; ITEM POSITION NUMBER:P1; EQUIPMENT NAME:TOP ENTRYAGITATOR; EQUIPMENT MAKE:REMI PROCESS PLANT &amp; MACHINARY; ADDITIONAL INFORMATION:FOR MECHANICAL SEAL; MANUFACTURER:FLOWSERVE SANMAR;MANUFACTURER PART NUMBER:2H-144069/P1; SEAL MODEL/TYPE:3.500&quot; DOUBLE INSIDE CARTRIDGE BRO"/>
    <d v="2016-02-24T00:00:00"/>
    <s v="SPARE_PARTS"/>
    <x v="2"/>
    <s v="2000"/>
    <s v="GS01"/>
    <s v="EA"/>
    <n v="1"/>
    <n v="54920.39"/>
    <n v="0"/>
    <n v="0"/>
    <n v="54920.39"/>
    <s v="ZSPR"/>
    <n v="0"/>
    <s v=""/>
    <n v="0"/>
    <n v="0"/>
    <s v="ONGC Petro additions Ltd."/>
    <s v="INR"/>
    <n v="0"/>
    <n v="0"/>
    <n v="0"/>
    <n v="0"/>
    <n v="0"/>
    <n v="0"/>
    <n v="0"/>
    <n v="0"/>
    <n v="0"/>
    <n v="0"/>
    <n v="0"/>
    <n v="0"/>
    <n v="0"/>
    <n v="0"/>
    <s v="General Store"/>
    <s v="P04"/>
    <n v="2868"/>
    <x v="2"/>
  </r>
  <r>
    <s v="0P1401120074"/>
    <s v="THERMOCPL,GT9755230050,BHEL"/>
    <s v="SPARE PARTS; PART NAME:THERMOCOUPLE; MATERIAL:CR-AL; EQUIPMENT NAME:GAS TURBINE; EQUIPMENT MAKE:BHARAT HEAVY ELECTRICAL;MANUFACTURER:BHARAT HEAVY ELECTRICAL; MANUFACTURER PART NUMBER:GT9755230050; FOR LUBE OIL DRAIN BEARING; STANDARD:ISA C96.1"/>
    <d v="2021-10-23T00:00:00"/>
    <s v="SPARE_PARTS"/>
    <x v="4"/>
    <s v="2000"/>
    <s v="CH01"/>
    <s v="EA"/>
    <n v="2"/>
    <n v="54895.11"/>
    <n v="0"/>
    <n v="0"/>
    <n v="54895.11"/>
    <s v="ZSPR"/>
    <n v="0"/>
    <s v=""/>
    <n v="0"/>
    <n v="0"/>
    <s v="ONGC Petro additions Ltd."/>
    <s v="INR"/>
    <n v="0"/>
    <n v="0"/>
    <n v="0"/>
    <n v="0"/>
    <n v="0"/>
    <n v="0"/>
    <n v="0"/>
    <n v="0"/>
    <n v="0"/>
    <n v="0"/>
    <n v="0"/>
    <n v="0"/>
    <n v="0"/>
    <n v="0"/>
    <s v="Chemcial store"/>
    <s v="P04"/>
    <n v="800"/>
    <x v="2"/>
  </r>
  <r>
    <s v="0P1401120074"/>
    <s v="THERMOCPL,GT9755230050,BHEL"/>
    <s v="SPARE PARTS; PART NAME:THERMOCOUPLE; MATERIAL:CR-AL; EQUIPMENT NAME:GAS TURBINE; EQUIPMENT MAKE:BHARAT HEAVY ELECTRICAL;MANUFACTURER:BHARAT HEAVY ELECTRICAL; MANUFACTURER PART NUMBER:GT9755230050; FOR LUBE OIL DRAIN BEARING; STANDARD:ISA C96.1"/>
    <d v="2021-10-23T00:00:00"/>
    <s v="SPARE_PARTS"/>
    <x v="4"/>
    <s v="2000"/>
    <s v="GS01"/>
    <s v="EA"/>
    <n v="2"/>
    <n v="54895.11"/>
    <n v="0"/>
    <n v="0"/>
    <n v="54895.11"/>
    <s v="ZSPR"/>
    <n v="0"/>
    <s v=""/>
    <n v="0"/>
    <n v="0"/>
    <s v="ONGC Petro additions Ltd."/>
    <s v="INR"/>
    <n v="0"/>
    <n v="0"/>
    <n v="0"/>
    <n v="0"/>
    <n v="0"/>
    <n v="0"/>
    <n v="0"/>
    <n v="0"/>
    <n v="0"/>
    <n v="0"/>
    <n v="0"/>
    <n v="0"/>
    <n v="0"/>
    <n v="0"/>
    <s v="General Store"/>
    <s v="P04"/>
    <n v="800"/>
    <x v="2"/>
  </r>
  <r>
    <s v="0P4110070044"/>
    <s v="MDL,DI,6ES7321-7RD00-0AB0,SIEMENS"/>
    <s v="INSTRUMENT SYSTEMS; TYPE:DIGITAL INPUT; MANUFACTURER MODEL NUMBER:Ex321/ 4 DI CHANNELS/AUSG.15; MANUFACTURER:SIEMENS; DRAWINGNO:JZC 7410-AK 11 J-MM 7820; PART NO:6ES7 321-7RD00-0AB0; SUPPLY VOLTAGE:24 VDC; INPUT CURRENT:50 mA; POWER LOSS:1.1 W; NUMBER OFNAMUR INPUT:4; RATED VOLTAGE:8.2 V; INPUT FREQUENCY:2 KHZ; NAMUR ENCODER:TWO WIRE CONNECTION; PROTECTION:[EEX IB] IIC; OPERATINGTEMPERATURE:60 °C; OPTICALLY ISOLATED; EX321/4 DI CHANNELS EEX(I)/AUSG.15; SUPPLIER NAME:LINDE ENGINNEERING; EQUIPMENT NAME:PSA -PLC"/>
    <d v="2017-09-25T00:00:00"/>
    <s v="INSTRUMENT_SYSTEMS"/>
    <x v="4"/>
    <s v="2000"/>
    <s v="GS01"/>
    <s v="EA"/>
    <n v="2"/>
    <n v="54881.4"/>
    <n v="0"/>
    <n v="0"/>
    <n v="54881.4"/>
    <s v="ZSPR"/>
    <n v="0"/>
    <s v=""/>
    <n v="0"/>
    <n v="0"/>
    <s v="ONGC Petro additions Ltd."/>
    <s v="INR"/>
    <n v="0"/>
    <n v="0"/>
    <n v="0"/>
    <n v="0"/>
    <n v="0"/>
    <n v="0"/>
    <n v="0"/>
    <n v="0"/>
    <n v="0"/>
    <n v="0"/>
    <n v="0"/>
    <n v="0"/>
    <n v="0"/>
    <n v="0"/>
    <s v="General Store"/>
    <s v="P03"/>
    <n v="2289"/>
    <x v="2"/>
  </r>
  <r>
    <s v="0P4102240748"/>
    <s v="ACTR SOFT GD KIT,550RA-SOFT,CCI"/>
    <s v="SPARE PARTS; PART NAME:ACTUATOR SOFT GOODS KIT; EQUIPMENT MAKE:CCI; MANUFACTURER:CCI; MANUFACTURER PART NUMBER:550RA-SOFT;EQUIPMENT NAME:CONTROL VALVE, GLOBE (FOR SEVERE SERVICE); REAL MANUFACTURER:CCI KOREA; SUPPLIER NAME:CCI; CCI SERIAL NUMBER:A12127;MODEL NUMBER:MSDIII 550; DIAPHRAGM, PART NUMBER:94030401AAE, INSTALLED QUANTITY:1; YOKE O-RING, PART NUMBER:6132702AE, INSTALLEDQUANTITY:1; GUIDE-BUSH ORING 1, PART NUMBER:6130321AE, INSTALLED QUANTITY:2; GUIDE-BUSH ORING 2, PART NUMBER:6130461AE, INSTALLEDQUANTITY:1; SPACER O-RING, PART NUMBER:6130241AE, INSTALLED QUANTITY:1; NOTE 1:PLEASE SUPPLY THIS PART AS ONE TO ONE REPLACEMENT ASORIGINALLY INSTALLED IN VALVE. IN CASE THIS PART NUMBER CONFLICTS WITH ORIGINAL SUPPLY, THE ORIGINAL SUPPLY AS PER DRAWING/SERIALNUMBER WILL TAKE PRECEDENCE"/>
    <d v="2017-04-18T00:00:00"/>
    <s v="SPARE_PARTS"/>
    <x v="2"/>
    <s v="2000"/>
    <s v="CH01"/>
    <s v="ST"/>
    <n v="2"/>
    <n v="54830.37"/>
    <n v="0"/>
    <n v="0"/>
    <n v="54830.37"/>
    <s v="ZSPR"/>
    <n v="0"/>
    <s v=""/>
    <n v="0"/>
    <n v="0"/>
    <s v="ONGC Petro additions Ltd."/>
    <s v="INR"/>
    <n v="0"/>
    <n v="0"/>
    <n v="0"/>
    <n v="0"/>
    <n v="0"/>
    <n v="0"/>
    <n v="0"/>
    <n v="0"/>
    <n v="0"/>
    <n v="0"/>
    <n v="0"/>
    <n v="0"/>
    <n v="0"/>
    <n v="0"/>
    <s v="Chemcial store"/>
    <s v="P03"/>
    <n v="2449"/>
    <x v="2"/>
  </r>
  <r>
    <s v="0P5270020014"/>
    <s v="GSKT,RND,2842053,THJANSEN"/>
    <s v="SPARE PARTS; PART NAME:GASKET, ROUND; MANUFACTURER PART NUMBER:2842053; MANUFACTURER:TH. JANSEN - ARMATUREN GMBH; DIMENSIONS:DIA1315/1255 X 1.5 MM; MATERIAL:GRAPHITE; DRAWING NUMBER:AZ2630--VC100023.03.1; ITEM POSITION NUMBER:30.3; EQUIPMENT NAME:CRACKED &amp;DECOKING GAS VALVES; EQUIPMENT MAKE:TH. JANSEN - ARMATUREN GMBH; EQUIPMENT MODEL:AZ2630 DGV 48&quot;; ADDITIONAL INFORMATION:VALVE SIZE48 IN; CONTRACTOR DOCUMENT NUMBER: 0012AN1350-11-R-ZE 1001.003"/>
    <d v="2022-08-18T00:00:00"/>
    <s v="SPARE_PARTS"/>
    <x v="2"/>
    <s v="2000"/>
    <s v="SP01"/>
    <s v="EA"/>
    <n v="1"/>
    <n v="54555.16"/>
    <n v="0"/>
    <n v="0"/>
    <n v="54555.16"/>
    <s v="ZSPR"/>
    <n v="0"/>
    <s v=""/>
    <n v="0"/>
    <n v="0"/>
    <s v="ONGC Petro additions Ltd."/>
    <s v="INR"/>
    <n v="0"/>
    <n v="0"/>
    <n v="0"/>
    <n v="0"/>
    <n v="0"/>
    <n v="0"/>
    <n v="0"/>
    <n v="0"/>
    <n v="0"/>
    <n v="0"/>
    <n v="0"/>
    <n v="0"/>
    <n v="0"/>
    <n v="0"/>
    <s v="Shutdown Plan Mt"/>
    <s v="P04"/>
    <n v="501"/>
    <x v="2"/>
  </r>
  <r>
    <s v="0P4102241114"/>
    <s v="SEAT,400080721-163H0000,DRES-MSL"/>
    <s v="SPARE PARTS; PART NAME:SEAT; EQUIPMENT NAME:CONTROL VALVE; EQUIPMENTMAKE:DRESSER MASONEILAN; ADDITIONAL INFORMATION:N-12-275302; MANUFACTURER PARTNUMBER:400080721-163H0000; MANUFACTURER:DRESSER MASONEILAN; EQUIPMENTCODE:1300031101"/>
    <d v="2022-04-16T00:00:00"/>
    <s v="SPARE_PARTS"/>
    <x v="2"/>
    <s v="2000"/>
    <s v="SP01"/>
    <s v="EA"/>
    <n v="1"/>
    <n v="54552.75"/>
    <n v="0"/>
    <n v="0"/>
    <n v="54552.75"/>
    <s v="ZSPR"/>
    <n v="0"/>
    <s v=""/>
    <n v="0"/>
    <n v="0"/>
    <s v="ONGC Petro additions Ltd."/>
    <s v="INR"/>
    <n v="0"/>
    <n v="0"/>
    <n v="0"/>
    <n v="0"/>
    <n v="0"/>
    <n v="0"/>
    <n v="0"/>
    <n v="0"/>
    <n v="0"/>
    <n v="0"/>
    <n v="0"/>
    <n v="0"/>
    <n v="0"/>
    <n v="0"/>
    <s v="Shutdown Plan Mt"/>
    <s v="P03"/>
    <n v="625"/>
    <x v="2"/>
  </r>
  <r>
    <s v="0P3034070892"/>
    <s v="BUSH,TROTTLE,B02253AD0E/360.00,EAGLEBUR"/>
    <s v="SPARE PARTS; PART NAME:BUSH,TROTTLE; MATERIAL:CARBON; DRAWING NUMBER:B02253 AD 0E; ITEM POSITION NUMBER:360; EQUIPMENTNAME:PYROLYSIS FUEL OIL PUMP; EQUIPMENT MODEL:ZF40-2315,ZF40-2315,ZF25-2315; ADDITIONAL INFORMATION:FOR MECHANICAL SEAL;MANUFACTURER:EAGLE BURGMANN; MANUFACTURER PART NUMBER:B02253AD0E/360.00; EQUIPMENT NAME:DEHEXANIZER BOTTOM PUMP, DEOCTANIZER BOTTOMPUMP"/>
    <d v="2022-06-09T00:00:00"/>
    <s v="SPARE_PARTS"/>
    <x v="2"/>
    <s v="2000"/>
    <s v="GS01"/>
    <s v="EA"/>
    <n v="2"/>
    <n v="54543.839999999997"/>
    <n v="0"/>
    <n v="0"/>
    <n v="54543.839999999997"/>
    <s v="ZSPR"/>
    <n v="0"/>
    <s v=""/>
    <n v="0"/>
    <n v="0"/>
    <s v="ONGC Petro additions Ltd."/>
    <s v="INR"/>
    <n v="0"/>
    <n v="0"/>
    <n v="0"/>
    <n v="0"/>
    <n v="0"/>
    <n v="0"/>
    <n v="0"/>
    <n v="0"/>
    <n v="0"/>
    <n v="0"/>
    <n v="0"/>
    <n v="0"/>
    <n v="0"/>
    <n v="0"/>
    <s v="General Store"/>
    <s v="P04"/>
    <n v="571"/>
    <x v="2"/>
  </r>
  <r>
    <s v="0P4205041627"/>
    <s v="WSHR,TAB,155B,WA05AA13B,SUNDYNE"/>
    <s v="SPARE PARTS; PART NAME:WASHER,TAB; EQUIPMENT NAME:PUMP; EQUIPMENT MAKE:SUNDYNE PUMPS; EQUIPMENT MODEL:LMV-311; MANUFACTURER:SUNDYNEPUMPS; MANUFACTURER PART NUMBER:WA05AA13B; REFERENCE CODE:155B"/>
    <d v="2017-05-17T00:00:00"/>
    <s v="SPARE_PARTS"/>
    <x v="2"/>
    <s v="2000"/>
    <s v="GS01"/>
    <s v="EA"/>
    <n v="3"/>
    <n v="54496.13"/>
    <n v="0"/>
    <n v="0"/>
    <n v="54496.13"/>
    <s v="ZSPR"/>
    <n v="0"/>
    <s v=""/>
    <n v="0"/>
    <n v="0"/>
    <s v="ONGC Petro additions Ltd."/>
    <s v="INR"/>
    <n v="0"/>
    <n v="0"/>
    <n v="0"/>
    <n v="0"/>
    <n v="0"/>
    <n v="0"/>
    <n v="0"/>
    <n v="0"/>
    <n v="0"/>
    <n v="0"/>
    <n v="0"/>
    <n v="0"/>
    <n v="0"/>
    <n v="0"/>
    <s v="General Store"/>
    <s v="P04"/>
    <n v="2420"/>
    <x v="2"/>
  </r>
  <r>
    <s v="0P4102200495"/>
    <s v="PLG STEM S/A,8IN,CL300,385661040999,MIL"/>
    <s v="SPARE PARTS; PART NAME:PLUG STEM S/A; EQUIPMENT NAME:CONTROL VALVE; EQUIPMENT MAKE:MIL CONTROLS; EQUIPMENT MODEL:41931;MANUFACTURER:MIL CONTROLS; MANUFACTURER PART NUMBER:385661040999; VALVE SIZE:8 IN, PRESSURE DESIGNATION:ASME CL 300, CV-575,CV-640, ACTUATOR SIZE:18 IN; MODEL NUMBER:41921"/>
    <d v="2017-08-28T00:00:00"/>
    <s v="SPARE_PARTS"/>
    <x v="2"/>
    <s v="2000"/>
    <s v="GS01"/>
    <s v="EA"/>
    <n v="1"/>
    <n v="54276"/>
    <n v="0"/>
    <n v="0"/>
    <n v="54276"/>
    <s v="ZSPR"/>
    <n v="0"/>
    <s v=""/>
    <n v="0"/>
    <n v="0"/>
    <s v="ONGC Petro additions Ltd."/>
    <s v="INR"/>
    <n v="0"/>
    <n v="0"/>
    <n v="0"/>
    <n v="0"/>
    <n v="0"/>
    <n v="0"/>
    <n v="0"/>
    <n v="0"/>
    <n v="0"/>
    <n v="0"/>
    <n v="0"/>
    <n v="0"/>
    <n v="0"/>
    <n v="0"/>
    <s v="General Store"/>
    <s v="P03"/>
    <n v="2317"/>
    <x v="2"/>
  </r>
  <r>
    <s v="0P4102205465"/>
    <s v="PLUG/RING,24B4672X022,FISH-CO"/>
    <s v="SPARE PARTS; PART NAME:PLUG/RING,M-FLAT/FORM; EQUIPMENT NAME:CONTROL VALVE;EQUIPMENT MAKE:FISHER CONTROLS; MANUFACTURER PART NUMBER:24B4672X022;MANUFACTURER:FISHER CONTROLS; PORT SIZE:3/8; 1 TVL"/>
    <d v="2022-05-20T00:00:00"/>
    <s v="SPARE_PARTS"/>
    <x v="2"/>
    <s v="2000"/>
    <s v="SP01"/>
    <s v="EA"/>
    <n v="2"/>
    <n v="54124"/>
    <n v="0"/>
    <n v="0"/>
    <n v="54124"/>
    <s v="ZSPR"/>
    <n v="0"/>
    <s v=""/>
    <n v="0"/>
    <n v="0"/>
    <s v="ONGC Petro additions Ltd."/>
    <s v="INR"/>
    <n v="0"/>
    <n v="0"/>
    <n v="0"/>
    <n v="0"/>
    <n v="0"/>
    <n v="0"/>
    <n v="0"/>
    <n v="0"/>
    <n v="0"/>
    <n v="0"/>
    <n v="0"/>
    <n v="0"/>
    <n v="0"/>
    <n v="0"/>
    <s v="Shutdown Plan Mt"/>
    <s v="P03"/>
    <n v="591"/>
    <x v="2"/>
  </r>
  <r>
    <s v="0P4205022266"/>
    <s v="SHELL,BRG,KPDS 50/26,35600,KBL"/>
    <s v="SPARE PARTS; PART NAME:SHELL,BEARING; MATERIAL:CARBON STEEL; DRAWING NUMBER:TC167111155-4; EQUIPMENT NAME:CONDENSATE RECOVERY PUMP;EQUIPMENT MAKE:KBL; EQUIPMENT MODEL:KPDS 50/26; ADDITIONAL INFORMATION:FOR BEARING BUSH; MANUFACTURER:KBL; MANUFACTURER PARTNUMBER:35600; IS 1570-40C8 HOT RLD"/>
    <d v="2021-09-23T00:00:00"/>
    <s v="SPARE_PARTS"/>
    <x v="2"/>
    <s v="2000"/>
    <s v="CH01"/>
    <s v="EA"/>
    <n v="4"/>
    <n v="54053.919999999998"/>
    <n v="0"/>
    <n v="0"/>
    <n v="54053.919999999998"/>
    <s v="ZSPR"/>
    <n v="0"/>
    <s v=""/>
    <n v="0"/>
    <n v="0"/>
    <s v="ONGC Petro additions Ltd."/>
    <s v="INR"/>
    <n v="0"/>
    <n v="0"/>
    <n v="0"/>
    <n v="0"/>
    <n v="0"/>
    <n v="0"/>
    <n v="0"/>
    <n v="0"/>
    <n v="0"/>
    <n v="0"/>
    <n v="0"/>
    <n v="0"/>
    <n v="0"/>
    <n v="0"/>
    <s v="Chemcial store"/>
    <s v="P04"/>
    <n v="830"/>
    <x v="2"/>
  </r>
  <r>
    <s v="0P4102240414"/>
    <s v="DIAPH,NBR,1R6375X0072,FISH-CO"/>
    <s v="SPARE PARTS; PART NAME:DIAPHRAGAM; MANUFACTURER PART NUMBER:1R6375X0072; MANUFACTURER:FISHER CONTROLS; MATERIAL:NBR/NYLON 17E44;EQUIPMENT NAME:CONTROL VALVE; EQUIPMENT MODEL:3.00ET; SET QUANTITY:1"/>
    <d v="2016-02-27T00:00:00"/>
    <s v="SPARE_PARTS"/>
    <x v="2"/>
    <s v="2000"/>
    <s v="GS01"/>
    <s v="EA"/>
    <n v="2"/>
    <n v="54018"/>
    <n v="0"/>
    <n v="0"/>
    <n v="54018"/>
    <s v="ZSPR"/>
    <n v="0"/>
    <s v=""/>
    <n v="0"/>
    <n v="0"/>
    <s v="ONGC Petro additions Ltd."/>
    <s v="INR"/>
    <n v="0"/>
    <n v="0"/>
    <n v="0"/>
    <n v="0"/>
    <n v="0"/>
    <n v="0"/>
    <n v="0"/>
    <n v="0"/>
    <n v="0"/>
    <n v="0"/>
    <n v="0"/>
    <n v="0"/>
    <n v="0"/>
    <n v="0"/>
    <s v="General Store"/>
    <s v="P03"/>
    <n v="2865"/>
    <x v="2"/>
  </r>
  <r>
    <s v="0T2541870015"/>
    <s v="GSKT,GRVD,MTL,CL150,RF,GPH,SS,16IN,51KF"/>
    <s v="METAL GROOVED GASKETS; PRESSURE DESIGNATION:ASME CL 150; FACING, FLANGE:RAISED FACE; TYPE OF GASKET PROFILE:LATERAL; MAT,LAYERS:GRAPHITE; MAT, GROOVED PROFILE:STAINLESS STEEL 316; MAT, CENTRING RING:STAINLESS STEEL 316; THICKNESS, TOTAL:3 MM; SIZE,PIPE, NOMINAL:16 IN; REFERENCE: 51KF"/>
    <d v="2022-07-22T00:00:00"/>
    <s v="ME_GASKETS"/>
    <x v="2"/>
    <s v="2000"/>
    <s v="SP01"/>
    <s v="EA"/>
    <n v="48"/>
    <n v="53952"/>
    <n v="0"/>
    <n v="0"/>
    <n v="53952"/>
    <s v="ZSTO"/>
    <n v="0"/>
    <s v=""/>
    <n v="0"/>
    <n v="0"/>
    <s v="ONGC Petro additions Ltd."/>
    <s v="INR"/>
    <n v="0"/>
    <n v="0"/>
    <n v="0"/>
    <n v="0"/>
    <n v="0"/>
    <n v="0"/>
    <n v="0"/>
    <n v="0"/>
    <n v="0"/>
    <n v="0"/>
    <n v="0"/>
    <n v="0"/>
    <n v="0"/>
    <n v="0"/>
    <s v="Shutdown Plan Mt"/>
    <s v="S06"/>
    <n v="528"/>
    <x v="1"/>
  </r>
  <r>
    <s v="0P4102211066"/>
    <s v="SOFT PART,3024R0065SDV23133SFK,ISGSPA"/>
    <s v="SPARE PARTS; PART NAME:SOFT SPARE PART; MATERIAL:RPTFE/VITON; DRAWING NUMBER:MPQ101-D-DS-0019/09IN02.20-01; ITEM POSITIONNUMBER:14; EQUIPMENT NAME:SHUTDOWN VALVE; EQUIPMENT MAKE:IMPIANTI SISTEMA GEL S.P.A; EQUIPMENT MODEL:3024R0065SDV23133;MANUFACTURER:IMPIANTI SISTEMA GEL S.P.A; MANUFACTURER PART NUMBER:3024R0065SDV23133SFK; PART CONSISTS OF:SEATS, BODY GASKET,PACKING; REAL MANUFACTURER:BREMISG"/>
    <d v="2017-08-16T00:00:00"/>
    <s v="SPARE_PARTS"/>
    <x v="2"/>
    <s v="2000"/>
    <s v="GS01"/>
    <s v="ST"/>
    <n v="1"/>
    <n v="53716.72"/>
    <n v="0"/>
    <n v="0"/>
    <n v="53716.72"/>
    <s v="ZSPR"/>
    <n v="0"/>
    <s v=""/>
    <n v="0"/>
    <n v="0"/>
    <s v="ONGC Petro additions Ltd."/>
    <s v="INR"/>
    <n v="0"/>
    <n v="0"/>
    <n v="0"/>
    <n v="0"/>
    <n v="0"/>
    <n v="0"/>
    <n v="0"/>
    <n v="0"/>
    <n v="0"/>
    <n v="0"/>
    <n v="0"/>
    <n v="0"/>
    <n v="0"/>
    <n v="0"/>
    <s v="General Store"/>
    <s v="P03"/>
    <n v="2329"/>
    <x v="2"/>
  </r>
  <r>
    <s v="0T2545780015"/>
    <s v="GSKT,RBR,FLR,EPDM,CL150,48IN,11KC"/>
    <s v="REINFORCED FLAT RING RUBBER GASKET; MAT:ETHYLENE-PROPYLENE RUBBER; CROSS SECTION:WITH INSERT; MAT, INSERT:STEEL; DESIGN SPEC,FLANGE(S):ASME B16.47 SERIES B; FACING, FLANGE:RAISED FACE; PRESSURE DESIGNATION:ASME CL 150; THICKNESS AT INSERT:8 MM; SIZE, PIPE,NOMINAL:48 IN; REFERENCE: 11KC"/>
    <d v="2022-05-02T00:00:00"/>
    <s v="RE_RU_FL_GASKETS"/>
    <x v="2"/>
    <s v="2000"/>
    <s v="SP01"/>
    <s v="EA"/>
    <n v="8"/>
    <n v="53706.46"/>
    <n v="0"/>
    <n v="0"/>
    <n v="53706.46"/>
    <s v="ZSTO"/>
    <n v="0"/>
    <s v=""/>
    <n v="0"/>
    <n v="0"/>
    <s v="ONGC Petro additions Ltd."/>
    <s v="INR"/>
    <n v="0"/>
    <n v="0"/>
    <n v="0"/>
    <n v="0"/>
    <n v="0"/>
    <n v="0"/>
    <n v="0"/>
    <n v="0"/>
    <n v="0"/>
    <n v="0"/>
    <n v="0"/>
    <n v="0"/>
    <n v="0"/>
    <n v="0"/>
    <s v="Shutdown Plan Mt"/>
    <s v="S06"/>
    <n v="609"/>
    <x v="1"/>
  </r>
  <r>
    <s v="0P4206060037"/>
    <s v="SEAT,VLV,DN10,042201.0802,LEWAPUMP"/>
    <s v="SPARE PARTS; PART NAME:SEAT,VALVE; DIMENSIONS:DN10; EQUIPMENT NAME:TEAL INJECTION PUMP; EQUIPMENT MAKE:LEWA PUMPS AND SYSTEMS;EQUIPMENT MODEL:LDC1/M910S/25MM; MANUFACTURER:LEWA PUMPS AND SYSTEMS; MANUFACTURER PART NUMBER:042201.0802; HK-H (WEAR AND TEARPART OF DISC VALVE 042523.0023)"/>
    <d v="2021-10-13T00:00:00"/>
    <s v="SPARE_PARTS"/>
    <x v="2"/>
    <s v="2000"/>
    <s v="CH01"/>
    <s v="EA"/>
    <n v="3"/>
    <n v="53649.37"/>
    <n v="0"/>
    <n v="0"/>
    <n v="53649.37"/>
    <s v="ZSPR"/>
    <n v="0"/>
    <s v=""/>
    <n v="0"/>
    <n v="0"/>
    <s v="ONGC Petro additions Ltd."/>
    <s v="INR"/>
    <n v="0"/>
    <n v="0"/>
    <n v="0"/>
    <n v="0"/>
    <n v="0"/>
    <n v="0"/>
    <n v="0"/>
    <n v="0"/>
    <n v="0"/>
    <n v="0"/>
    <n v="0"/>
    <n v="0"/>
    <n v="0"/>
    <n v="0"/>
    <s v="Chemcial store"/>
    <s v="P04"/>
    <n v="810"/>
    <x v="2"/>
  </r>
  <r>
    <s v="0P4206020055"/>
    <s v="WEAR RING,SUS304,3PS-47087/1712,SHIN-NIP"/>
    <s v="SPARE PARTS; PART NAME:WEAR RING; MANUFACTURER PART NUMBER:3PS-47087/1712; MANUFACTURER:SHIN NIPPON MACHINERY CO LTD; MATERIAL:SUS304 W/H; DRAWING NUMBER:3PS-47087; ITEM POSITION NUMBER:1712; EQUIPMENT NAME:VERTICAL CAN PUMP; EQUIPMENT MAKE:SHIN NIPPONMACHINERY CO., LTD; EQUIPMENT MODEL:10/1521 CZ-3; ADDITIONAL INFORMATION:IMPLR, RADIAL; EQUIPMENT MANUFACTURER PART NO: 1712;CONTRACTOR DOCUMENT NUMBER: MGA103-D-DS-00031"/>
    <d v="2017-07-25T00:00:00"/>
    <s v="SPARE_PARTS"/>
    <x v="2"/>
    <s v="2000"/>
    <s v="CH01"/>
    <s v="EA"/>
    <n v="2"/>
    <n v="53362.12"/>
    <n v="0"/>
    <n v="0"/>
    <n v="53362.12"/>
    <s v="ZSPR"/>
    <n v="0"/>
    <s v=""/>
    <n v="0"/>
    <n v="0"/>
    <s v="ONGC Petro additions Ltd."/>
    <s v="INR"/>
    <n v="0"/>
    <n v="0"/>
    <n v="0"/>
    <n v="0"/>
    <n v="0"/>
    <n v="0"/>
    <n v="0"/>
    <n v="0"/>
    <n v="0"/>
    <n v="0"/>
    <n v="0"/>
    <n v="0"/>
    <n v="0"/>
    <n v="0"/>
    <s v="Chemcial store"/>
    <s v="P04"/>
    <n v="2351"/>
    <x v="2"/>
  </r>
  <r>
    <s v="0P4206020056"/>
    <s v="WEAR RING,SUS304,3PS-47087/1791,SHIN-NIP"/>
    <s v="SPARE PARTS; PART NAME:WEAR RING; MANUFACTURER PART NUMBER:3PS-47087/1791; MANUFACTURER:SHIN NIPPON MACHINERY CO LTD; MATERIAL:SUS304 W/H; DRAWING NUMBER:3PS-47087; ITEM POSITION NUMBER:1791; EQUIPMENT NAME:VERTICAL CAN PUMP; EQUIPMENT MAKE:SHIN NIPPONMACHINERY CO., LTD; EQUIPMENT MODEL:10/1521 CZ-3; ADDITIONAL INFORMATION:IMPELLER, SUCTION; EQUIPMENT MANUFACTURER PART NO: 1791;CONTRACTOR DOCUMENT NUMBER: MGA103-D-DS-00031"/>
    <d v="2017-07-25T00:00:00"/>
    <s v="SPARE_PARTS"/>
    <x v="2"/>
    <s v="2000"/>
    <s v="CH01"/>
    <s v="EA"/>
    <n v="2"/>
    <n v="53362.12"/>
    <n v="0"/>
    <n v="0"/>
    <n v="53362.12"/>
    <s v="ZSPR"/>
    <n v="0"/>
    <s v=""/>
    <n v="0"/>
    <n v="0"/>
    <s v="ONGC Petro additions Ltd."/>
    <s v="INR"/>
    <n v="0"/>
    <n v="0"/>
    <n v="0"/>
    <n v="0"/>
    <n v="0"/>
    <n v="0"/>
    <n v="0"/>
    <n v="0"/>
    <n v="0"/>
    <n v="0"/>
    <n v="0"/>
    <n v="0"/>
    <n v="0"/>
    <n v="0"/>
    <s v="Chemcial store"/>
    <s v="P04"/>
    <n v="2351"/>
    <x v="2"/>
  </r>
  <r>
    <s v="0P4206020057"/>
    <s v="WEAR RING,SUS304,3PS-47087/2712,SHIN-NIP"/>
    <s v="SPARE PARTS; PART NAME:WEAR RING; MANUFACTURER PART NUMBER:3PS-47087/2712; MANUFACTURER:SHIN NIPPON MACHINERY CO LTD; MATERIAL:SUS304 W/H; DRAWING NUMBER:3PS-47087; ITEM POSITION NUMBER:2712; EQUIPMENT NAME:VERTICAL CAN PUMP; EQUIPMENT MAKE:SHIN NIPPONMACHINERY CO., LTD; EQUIPMENT MODEL:10/1521 CZ-3; ADDITIONAL INFORMATION:IMPLR, RADIAL; EQUIPMENT MANUFACTURER PART NO: 2712;CONTRACTOR DOCUMENT NUMBER: MGA103-D-DS-00031"/>
    <d v="2017-07-25T00:00:00"/>
    <s v="SPARE_PARTS"/>
    <x v="2"/>
    <s v="2000"/>
    <s v="CH01"/>
    <s v="EA"/>
    <n v="2"/>
    <n v="53362.12"/>
    <n v="0"/>
    <n v="0"/>
    <n v="53362.12"/>
    <s v="ZSPR"/>
    <n v="0"/>
    <s v=""/>
    <n v="0"/>
    <n v="0"/>
    <s v="ONGC Petro additions Ltd."/>
    <s v="INR"/>
    <n v="0"/>
    <n v="0"/>
    <n v="0"/>
    <n v="0"/>
    <n v="0"/>
    <n v="0"/>
    <n v="0"/>
    <n v="0"/>
    <n v="0"/>
    <n v="0"/>
    <n v="0"/>
    <n v="0"/>
    <n v="0"/>
    <n v="0"/>
    <s v="Chemcial store"/>
    <s v="P04"/>
    <n v="2351"/>
    <x v="2"/>
  </r>
  <r>
    <s v="0P4206020058"/>
    <s v="WEAR RING,SUS304,3PS-47087/2791,SHIN-NIP"/>
    <s v="SPARE PARTS; PART NAME:WEAR RING; MANUFACTURER PART NUMBER:3PS-47087/2791; MANUFACTURER:SHIN NIPPON MACHINERY CO LTD; MATERIAL:SUS304 W/H; DRAWING NUMBER:3PS-47087; ITEM POSITION NUMBER:2791; EQUIPMENT NAME:VERTICAL CAN PUMP; EQUIPMENT MAKE:SHIN NIPPONMACHINERY CO., LTD; EQUIPMENT MODEL:10/1521 CZ-3; ADDITIONAL INFORMATION:IMPELLER, SUCTION; EQUIPMENT MANUFACTURER PART NO: 2791;CONTRACTOR DOCUMENT NUMBER: MGA103-D-DS-00031"/>
    <d v="2017-07-25T00:00:00"/>
    <s v="SPARE_PARTS"/>
    <x v="2"/>
    <s v="2000"/>
    <s v="CH01"/>
    <s v="EA"/>
    <n v="2"/>
    <n v="53362.12"/>
    <n v="0"/>
    <n v="0"/>
    <n v="53362.12"/>
    <s v="ZSPR"/>
    <n v="0"/>
    <s v=""/>
    <n v="0"/>
    <n v="0"/>
    <s v="ONGC Petro additions Ltd."/>
    <s v="INR"/>
    <n v="0"/>
    <n v="0"/>
    <n v="0"/>
    <n v="0"/>
    <n v="0"/>
    <n v="0"/>
    <n v="0"/>
    <n v="0"/>
    <n v="0"/>
    <n v="0"/>
    <n v="0"/>
    <n v="0"/>
    <n v="0"/>
    <n v="0"/>
    <s v="Chemcial store"/>
    <s v="P04"/>
    <n v="2351"/>
    <x v="2"/>
  </r>
  <r>
    <s v="0P3034050004"/>
    <s v="OIL SEAL,FKM,TB18021016,180X210X16MM"/>
    <s v="METRIC OIL SEALS; MAT, CASING:FKM; DIAMETER, SHAFT:180 MM; DIAMETER, OD:210 MM; WIDTH:16 MM; EQUIPMENT:GEAR PUMP; SUB ASSEMBLY:GEARREDUCER; DRAWING NUMBER:650-610-125; PART NUMBER:TB18021016; SUPPLIER:THE JAPAN STEEL WORKS;"/>
    <d v="2019-01-31T00:00:00"/>
    <s v="ME_OI_SEALS"/>
    <x v="2"/>
    <s v="2000"/>
    <s v="CH01"/>
    <s v="EA"/>
    <n v="1"/>
    <n v="53253.4"/>
    <n v="0"/>
    <n v="0"/>
    <n v="53253.4"/>
    <s v="ZSPR"/>
    <n v="0"/>
    <s v=""/>
    <n v="0"/>
    <n v="0"/>
    <s v="ONGC Petro additions Ltd."/>
    <s v="INR"/>
    <n v="0"/>
    <n v="0"/>
    <n v="0"/>
    <n v="0"/>
    <n v="0"/>
    <n v="0"/>
    <n v="0"/>
    <n v="0"/>
    <n v="0"/>
    <n v="0"/>
    <n v="0"/>
    <n v="0"/>
    <n v="0"/>
    <n v="0"/>
    <s v="Chemcial store"/>
    <s v="P04"/>
    <n v="1796"/>
    <x v="2"/>
  </r>
  <r>
    <s v="0P1762100014"/>
    <s v="FLG,BL,A105,RF,CL600,6IN"/>
    <s v="BLIND PIPE FLANGES; MAT, SPEC:ASTM A105; FACING, FLANGE:RAISED FACE; FINISH, FLANGE FACING:125AARH; PRESSURE DESIGNATION:CL 600;SIZE:6 IN"/>
    <d v="2023-09-28T00:00:00"/>
    <s v="BL_PI_FLANGES1"/>
    <x v="2"/>
    <s v="2000"/>
    <s v="SP01"/>
    <s v="EA"/>
    <n v="10"/>
    <n v="53222.41"/>
    <n v="0"/>
    <n v="0"/>
    <n v="53222.41"/>
    <s v="ZSPR"/>
    <n v="0"/>
    <s v=""/>
    <n v="0"/>
    <n v="0"/>
    <s v="ONGC Petro additions Ltd."/>
    <s v="INR"/>
    <n v="0"/>
    <n v="0"/>
    <n v="0"/>
    <n v="0"/>
    <n v="0"/>
    <n v="0"/>
    <n v="0"/>
    <n v="0"/>
    <n v="0"/>
    <n v="0"/>
    <n v="0"/>
    <n v="0"/>
    <n v="0"/>
    <n v="0"/>
    <s v="Shutdown Plan Mt"/>
    <s v="P04"/>
    <n v="95"/>
    <x v="2"/>
  </r>
  <r>
    <s v="0T5252150169"/>
    <s v="VLV,GLOBE,NB25,6.35,13%CR ST,BW,CL2500"/>
    <s v="VALVES, GLOBE; NOMINAL SIZE:NB25; SCHEDULE/WALL THICKNESS:6.35; DESIGN SPEC,PRESSURE RATING:ASME CLASS 2500; TYPE OF END CONNECTION:BUTT-WELD; MAT,BODY:ALLOY STEEL; MAT, TRIM:13% CR.STEEL (NO CASTING); MAT SPEC, BODY:ASTM A182GRADE F22 CLASS 3; MAT SPEC, BONNET:ASTM A182 GRADE F22 CLASS 3; MAT SPEC,STEM:13% CR.STEEL(NO CASTING); 32 R; MAT SPEC, BOLTS/STUDS:ASTM A193 GRADE B16;MAT SPEC, NUT(S):ASTM A194 GRADE 4/7; CERTIFICATION:IBR"/>
    <d v="2023-05-31T00:00:00"/>
    <s v="GL_VALVES"/>
    <x v="2"/>
    <s v="2000"/>
    <s v="SP01"/>
    <s v="EA"/>
    <n v="5"/>
    <n v="53205"/>
    <n v="0"/>
    <n v="0"/>
    <n v="53205"/>
    <s v="ZSTO"/>
    <n v="0"/>
    <s v=""/>
    <n v="0"/>
    <n v="0"/>
    <s v="ONGC Petro additions Ltd."/>
    <s v="INR"/>
    <n v="0"/>
    <n v="0"/>
    <n v="0"/>
    <n v="0"/>
    <n v="0"/>
    <n v="0"/>
    <n v="0"/>
    <n v="0"/>
    <n v="0"/>
    <n v="0"/>
    <n v="0"/>
    <n v="0"/>
    <n v="0"/>
    <n v="0"/>
    <s v="Shutdown Plan Mt"/>
    <s v="S07"/>
    <n v="215"/>
    <x v="1"/>
  </r>
  <r>
    <s v="0P3023020012"/>
    <s v="BALANCING RING,226501602,HERM-PMP"/>
    <s v="SPARE PARTS; PART NAME:BALANCING RING; DRAWING NUMBER:MPQ101-M-2Y-00004.01; EQUIPMENT NAME:CHEMICAL INJECTION UNIT; EQUIPMENTMAKE:HERMETIC-PUMPEN; EQUIPMENT MODEL:CAM 30/4; MANUFACTURER:HERMETIC-PUMPEN; MANUFACTURER PART NUMBER:226501602; SUPPLIERNAME:NALCO"/>
    <d v="2017-11-22T00:00:00"/>
    <s v="SPARE_PARTS"/>
    <x v="0"/>
    <s v="2000"/>
    <s v="GS01"/>
    <s v="EA"/>
    <n v="1"/>
    <n v="53204.07"/>
    <n v="0"/>
    <n v="0"/>
    <n v="53204.07"/>
    <s v="ZSPR"/>
    <n v="0"/>
    <s v=""/>
    <n v="0"/>
    <n v="0"/>
    <s v="ONGC Petro additions Ltd."/>
    <s v="INR"/>
    <n v="0"/>
    <n v="0"/>
    <n v="0"/>
    <n v="0"/>
    <n v="0"/>
    <n v="0"/>
    <n v="0"/>
    <n v="0"/>
    <n v="0"/>
    <n v="0"/>
    <n v="0"/>
    <n v="0"/>
    <n v="0"/>
    <n v="0"/>
    <s v="General Store"/>
    <s v="P04"/>
    <n v="2231"/>
    <x v="2"/>
  </r>
  <r>
    <s v="0P4100980622"/>
    <s v="CRTG,HTR,1IN,US2-1621004-012,SIEMENS"/>
    <s v="VOLTAGE RATING:115 V"/>
    <d v="2018-03-30T00:00:00"/>
    <s v="SPARE_PARTS"/>
    <x v="4"/>
    <s v="2000"/>
    <s v="GS01"/>
    <s v="EA"/>
    <n v="2"/>
    <n v="53192.84"/>
    <n v="0"/>
    <n v="0"/>
    <n v="53192.84"/>
    <s v="ZSPR"/>
    <n v="0"/>
    <s v=""/>
    <n v="0"/>
    <n v="0"/>
    <s v="ONGC Petro additions Ltd."/>
    <s v="INR"/>
    <n v="0"/>
    <n v="0"/>
    <n v="0"/>
    <n v="0"/>
    <n v="0"/>
    <n v="0"/>
    <n v="0"/>
    <n v="0"/>
    <n v="0"/>
    <n v="0"/>
    <n v="0"/>
    <n v="0"/>
    <n v="0"/>
    <n v="0"/>
    <s v="General Store"/>
    <s v="P03"/>
    <n v="2103"/>
    <x v="2"/>
  </r>
  <r>
    <s v="0P4102215092"/>
    <s v="BODY GSKT,009291552-826-0000,DRES-MSL"/>
    <s v="SPARE PARTS; PART NAME:BODY GASKET; MATERIAL:T#1808-GR-HOO; EQUIPMENTNAME:CONTROL VALVE; EQUIPMENT MAKE:DRESSER MASONEILAN; EQUIPMENT MODEL:87-21125AND 535C; MANUFACTURER PART NUMBER:009291552-826-0000; MANUFACTURER:DRESSERMASONEILAN;"/>
    <d v="2022-08-23T00:00:00"/>
    <s v="SPARE_PARTS"/>
    <x v="2"/>
    <s v="2000"/>
    <s v="SP01"/>
    <s v="EA"/>
    <n v="48"/>
    <n v="52819.199999999997"/>
    <n v="0"/>
    <n v="0"/>
    <n v="52819.199999999997"/>
    <s v="ZSPR"/>
    <n v="0"/>
    <s v=""/>
    <n v="0"/>
    <n v="0"/>
    <s v="ONGC Petro additions Ltd."/>
    <s v="INR"/>
    <n v="0"/>
    <n v="0"/>
    <n v="0"/>
    <n v="0"/>
    <n v="0"/>
    <n v="0"/>
    <n v="0"/>
    <n v="0"/>
    <n v="0"/>
    <n v="0"/>
    <n v="0"/>
    <n v="0"/>
    <n v="0"/>
    <n v="0"/>
    <s v="Shutdown Plan Mt"/>
    <s v="P03"/>
    <n v="496"/>
    <x v="2"/>
  </r>
  <r>
    <s v="0P4102230015"/>
    <s v="PLG,213560/1/24/X-0008-8117,SEVRN-GL"/>
    <s v="SPARE PARTS; PART NAME:PLUG; MATERIAL:STAINLESS STEEL 316/316L; EQUIPMENT NAME:CONTROL VALVE; EQUIPMENT MAKE:SEVERN GLOCON;EQUIPMENT MODEL:300-5412-P2CN; MANUFACTURER:SEVERN GLOCON; MANUFACTURER PART NUMBER:213560/1/24/X-0008-8117; SIZE:6 IN PRESSUREEQUIPMENT MODEL:300-5412-P2CN; MANUFACTURER:SEVERN GLOCON; MANUFACTURER PART NUMBER:213560/1/24/X-0008-8117; SIZE:6 IN PRESSUREDESIGNATION:CL 600; UNBALANCED 1CC; 3053 + 640 (ST6)"/>
    <d v="2016-02-16T00:00:00"/>
    <s v="SPARE_PARTS"/>
    <x v="2"/>
    <s v="2000"/>
    <s v="GS01"/>
    <s v="EA"/>
    <n v="1"/>
    <n v="52795"/>
    <n v="0"/>
    <n v="0"/>
    <n v="52795"/>
    <s v="ZSPR"/>
    <n v="0"/>
    <s v=""/>
    <n v="0"/>
    <n v="0"/>
    <s v="ONGC Petro additions Ltd."/>
    <s v="INR"/>
    <n v="0"/>
    <n v="0"/>
    <n v="0"/>
    <n v="0"/>
    <n v="0"/>
    <n v="0"/>
    <n v="0"/>
    <n v="0"/>
    <n v="0"/>
    <n v="0"/>
    <n v="0"/>
    <n v="0"/>
    <n v="0"/>
    <n v="0"/>
    <s v="General Store"/>
    <s v="P03"/>
    <n v="2876"/>
    <x v="2"/>
  </r>
  <r>
    <s v="0P4102200565"/>
    <s v="SFT,SS,H014160,METSO"/>
    <s v="SPARE PARTS; PART NAME:SHAFT; MATERIAL:STAINLESS STEEL-XM-19; DRAWING NUMBER:F04398; ITEM POSITION NUMBER:5; EQUIPMENT NAME:BALLBLOW DOWN VALVE; EQUIPMENT MAKE:METSO AUTOMATION; EQUIPMENT MODEL:XG04DWTAJ2RXHBDF; MANUFACTURER:METSO AUTOMATION; MANUFACTURERPART NUMBER:H014160"/>
    <d v="2017-02-18T00:00:00"/>
    <s v="SPARE_PARTS"/>
    <x v="2"/>
    <s v="2000"/>
    <s v="GS01"/>
    <s v="EA"/>
    <n v="1"/>
    <n v="52744.47"/>
    <n v="0"/>
    <n v="0"/>
    <n v="52744.47"/>
    <s v="ZSPR"/>
    <n v="0"/>
    <s v=""/>
    <n v="0"/>
    <n v="0"/>
    <s v="ONGC Petro additions Ltd."/>
    <s v="INR"/>
    <n v="0"/>
    <n v="0"/>
    <n v="0"/>
    <n v="0"/>
    <n v="0"/>
    <n v="0"/>
    <n v="0"/>
    <n v="0"/>
    <n v="0"/>
    <n v="0"/>
    <n v="0"/>
    <n v="0"/>
    <n v="0"/>
    <n v="0"/>
    <s v="General Store"/>
    <s v="P03"/>
    <n v="2508"/>
    <x v="2"/>
  </r>
  <r>
    <s v="0T3347310002"/>
    <s v="CHNL,MS,IS 2062,100X50MM,ISMC 100"/>
    <s v="CHANNELS; MAT:MILD STEEL; MAT, SPEC:IS 2062; DIMENSIONS:100 X 50 MM; DESIGNATION:ISMC 100; MASS:9.56 Kg/m"/>
    <d v="2023-12-08T00:00:00"/>
    <s v="CHANNELS"/>
    <x v="2"/>
    <s v="2000"/>
    <s v="SP01"/>
    <s v="MT"/>
    <n v="0.93500000000000005"/>
    <n v="52676.7"/>
    <n v="0"/>
    <n v="0"/>
    <n v="52676.7"/>
    <s v="ZSTO"/>
    <n v="0"/>
    <s v=""/>
    <n v="0"/>
    <n v="0"/>
    <s v="ONGC Petro additions Ltd."/>
    <s v="INR"/>
    <n v="0"/>
    <n v="0"/>
    <n v="0"/>
    <n v="0"/>
    <n v="0"/>
    <n v="0"/>
    <n v="0"/>
    <n v="0"/>
    <n v="0"/>
    <n v="0"/>
    <n v="0"/>
    <n v="0"/>
    <n v="0"/>
    <n v="0"/>
    <s v="Shutdown Plan Mt"/>
    <s v="S06"/>
    <n v="24"/>
    <x v="1"/>
  </r>
  <r>
    <s v="0P0631060196"/>
    <s v="FLTR,LINE,OJ.T-17-7303B/2,OSAKA"/>
    <s v="SPARE PARTS; PART NAME:FILTER, LINE; DRAWING NUMBER:OJ.T-17-7303B; ITEM POSITION NUMBER:2; EQUIPMENT NAME:HYDRAULIC OIL PUMP UNIT;EQUIPMENT MAKE:OSAKA JACK CO LTD; ADDITIONAL INFORMATION:REFERENCE:UL-04A-20U-IV; MANUFACTURER:OSAKA JACK CO LTD; MANUFACTURER PARTNUMBER:OJ.T-17-7303B/2; SUB ASSEMBLY:SCREEN CHANGER/DIVERTER VALVE HYDRAULIC OIL UNIT; SUPPLIER:THE JAPAN STEEL WORKS"/>
    <d v="2019-01-31T00:00:00"/>
    <s v="SPARE_PARTS"/>
    <x v="2"/>
    <s v="2000"/>
    <s v="CH01"/>
    <s v="EA"/>
    <n v="1"/>
    <n v="52634.55"/>
    <n v="0"/>
    <n v="0"/>
    <n v="52634.55"/>
    <s v="ZSPR"/>
    <n v="0"/>
    <s v=""/>
    <n v="0"/>
    <n v="0"/>
    <s v="ONGC Petro additions Ltd."/>
    <s v="INR"/>
    <n v="0"/>
    <n v="0"/>
    <n v="0"/>
    <n v="0"/>
    <n v="0"/>
    <n v="0"/>
    <n v="0"/>
    <n v="0"/>
    <n v="0"/>
    <n v="0"/>
    <n v="0"/>
    <n v="0"/>
    <n v="0"/>
    <n v="0"/>
    <s v="Chemcial store"/>
    <s v="P04"/>
    <n v="1796"/>
    <x v="2"/>
  </r>
  <r>
    <s v="0P2905020042"/>
    <s v="SEAL,ROD,HYDR,NBR,PS80,TAIYO"/>
    <s v="SUB ASSY:PNEUMATIC HYDRAULIC BOOSTER; SUPPLER:THE JAPAN STEEL WORKS"/>
    <d v="2019-01-31T00:00:00"/>
    <s v="SPARE_PARTS"/>
    <x v="2"/>
    <s v="2000"/>
    <s v="CH01"/>
    <s v="EA"/>
    <n v="1"/>
    <n v="52634.55"/>
    <n v="0"/>
    <n v="0"/>
    <n v="52634.55"/>
    <s v="ZSPR"/>
    <n v="0"/>
    <s v=""/>
    <n v="0"/>
    <n v="0"/>
    <s v="ONGC Petro additions Ltd."/>
    <s v="INR"/>
    <n v="0"/>
    <n v="0"/>
    <n v="0"/>
    <n v="0"/>
    <n v="0"/>
    <n v="0"/>
    <n v="0"/>
    <n v="0"/>
    <n v="0"/>
    <n v="0"/>
    <n v="0"/>
    <n v="0"/>
    <n v="0"/>
    <n v="0"/>
    <s v="Chemcial store"/>
    <s v="P04"/>
    <n v="1796"/>
    <x v="2"/>
  </r>
  <r>
    <s v="0P4100980418"/>
    <s v="VLV,C/O,W/TUBE CONNR,19-EMC-009,BURKERT"/>
    <s v="SPARE PARTS; PART NAME:VALVE,C/O; EQUIPMENT NAME:TOC/TN/TP ANALYZER; EQUIPMENT MAKE:HACH; ADDITIONAL INFORMATION:WITH TUBECONNECTORS AND PLUG; MANUFACTURER PART NUMBER:19-EMC-009; MANUFACTURER:BURKERT FLUID CONTROL SYSTEMS; MANUFACTURER MODEL NUMBER:6606"/>
    <d v="2017-10-24T00:00:00"/>
    <s v="SPARE_PARTS"/>
    <x v="2"/>
    <s v="2000"/>
    <s v="GS01"/>
    <s v="EA"/>
    <n v="1"/>
    <n v="52538.1"/>
    <n v="0"/>
    <n v="0"/>
    <n v="52538.1"/>
    <s v="ZSPR"/>
    <n v="0"/>
    <s v=""/>
    <n v="0"/>
    <n v="0"/>
    <s v="ONGC Petro additions Ltd."/>
    <s v="INR"/>
    <n v="0"/>
    <n v="0"/>
    <n v="0"/>
    <n v="0"/>
    <n v="0"/>
    <n v="0"/>
    <n v="0"/>
    <n v="0"/>
    <n v="0"/>
    <n v="0"/>
    <n v="0"/>
    <n v="0"/>
    <n v="0"/>
    <n v="0"/>
    <s v="General Store"/>
    <s v="P03"/>
    <n v="2260"/>
    <x v="2"/>
  </r>
  <r>
    <s v="0P4100980419"/>
    <s v="VLV,N/C,W/TUBE CONNR,19-EMC-012,BURKERT"/>
    <s v="SPARE PARTS; PART NAME:VALVE,N/C; EQUIPMENT NAME:TOC/TN/TP ANALYZER; EQUIPMENT MAKE:HACH; ADDITIONAL INFORMATION:WITH TUBECONNECTORS AND PLUG; MANUFACTURER PART NUMBER:19-EMC-012; MANUFACTURER:BURKERT FLUID CONTROL SYSTEMS; MANUFACTURER MODEL NUMBER:6606"/>
    <d v="2017-10-24T00:00:00"/>
    <s v="SPARE_PARTS"/>
    <x v="2"/>
    <s v="2000"/>
    <s v="GS01"/>
    <s v="EA"/>
    <n v="1"/>
    <n v="52538.1"/>
    <n v="0"/>
    <n v="0"/>
    <n v="52538.1"/>
    <s v="ZSPR"/>
    <n v="0"/>
    <s v=""/>
    <n v="0"/>
    <n v="0"/>
    <s v="ONGC Petro additions Ltd."/>
    <s v="INR"/>
    <n v="0"/>
    <n v="0"/>
    <n v="0"/>
    <n v="0"/>
    <n v="0"/>
    <n v="0"/>
    <n v="0"/>
    <n v="0"/>
    <n v="0"/>
    <n v="0"/>
    <n v="0"/>
    <n v="0"/>
    <n v="0"/>
    <n v="0"/>
    <s v="General Store"/>
    <s v="P03"/>
    <n v="2260"/>
    <x v="2"/>
  </r>
  <r>
    <s v="0T1762100116"/>
    <s v="FLG,PIPE,BL,6IN,CL600,CS,A105,RF"/>
    <s v="BLIND PIPE FLANGES; DESIGN SPEC:ASME B 16.5; MAT:CARBON STEEL; MAT, SPEC:ASTM A105; FACING, FLANGE:RAISED FACE; FINISH, FLANGEFACING:125 AARH; PRESSURE DESIGNATION:ANSI CL600; SIZE:6 IN"/>
    <d v="2023-09-26T00:00:00"/>
    <s v="BL_PI_FLANGES1"/>
    <x v="2"/>
    <s v="2000"/>
    <s v="SP01"/>
    <s v="EA"/>
    <n v="10"/>
    <n v="52416.04"/>
    <n v="0"/>
    <n v="0"/>
    <n v="52416.04"/>
    <s v="ZSTO"/>
    <n v="0"/>
    <s v=""/>
    <n v="0"/>
    <n v="0"/>
    <s v="ONGC Petro additions Ltd."/>
    <s v="INR"/>
    <n v="0"/>
    <n v="0"/>
    <n v="0"/>
    <n v="0"/>
    <n v="0"/>
    <n v="0"/>
    <n v="0"/>
    <n v="0"/>
    <n v="0"/>
    <n v="0"/>
    <n v="0"/>
    <n v="0"/>
    <n v="0"/>
    <n v="0"/>
    <s v="Shutdown Plan Mt"/>
    <s v="S06"/>
    <n v="97"/>
    <x v="1"/>
  </r>
  <r>
    <s v="0P1201050002"/>
    <s v="SPARE PARTS SET,002.901.22.00,WARTSILA"/>
    <s v="SPARE PARTS; PART NAME:SPARE PART SET; MANUFACTURER PART NUMBER:002.901.22.00; MANUFACTURER:WARTSILA; DRAWING NUMBER:DBAC195522;EQUIPMENT NAME:ENGINE; EQUIPMENT MODEL:W20V32; STEM SEAL FOR ARI FIG VA+; ENGINE NUMBER:PAAE227083; REFERENCE TYPE:W32"/>
    <d v="2017-07-27T00:00:00"/>
    <s v="SPARE_PARTS"/>
    <x v="2"/>
    <s v="2000"/>
    <s v="GS01"/>
    <s v="EA"/>
    <n v="1"/>
    <n v="52341.89"/>
    <n v="0"/>
    <n v="0"/>
    <n v="52341.89"/>
    <s v="ZSPR"/>
    <n v="0"/>
    <s v=""/>
    <n v="0"/>
    <n v="0"/>
    <s v="ONGC Petro additions Ltd."/>
    <s v="INR"/>
    <n v="0"/>
    <n v="0"/>
    <n v="0"/>
    <n v="0"/>
    <n v="0"/>
    <n v="0"/>
    <n v="0"/>
    <n v="0"/>
    <n v="0"/>
    <n v="0"/>
    <n v="0"/>
    <n v="0"/>
    <n v="0"/>
    <n v="0"/>
    <s v="General Store"/>
    <s v="P04"/>
    <n v="2349"/>
    <x v="2"/>
  </r>
  <r>
    <s v="0P0801070026"/>
    <s v="SUCT VLV SUB ASSY,35.050.360.69,KPCL"/>
    <s v="SPARE PARTS; PART NAME:SUCTION VALVE SUB ASSEMBLY; EQUIPMENT NAME:INSTRUMENT AIR COMPRESSOR; EQUIPMENT MODEL:1EHA1T;MANUFACTURER:KPCL; MANUFACTURER PART NUMBER:35.050.360.69; DRAWING NUMBER:EPCC2-GP-VD-009_9190_CDX_001-02"/>
    <d v="2023-04-29T00:00:00"/>
    <s v="SPARE_PARTS"/>
    <x v="2"/>
    <s v="2000"/>
    <s v="GS01"/>
    <s v="EA"/>
    <n v="2"/>
    <n v="52284"/>
    <n v="0"/>
    <n v="0"/>
    <n v="52284"/>
    <s v="ZSPR"/>
    <n v="0"/>
    <s v=""/>
    <n v="0"/>
    <n v="0"/>
    <s v="ONGC Petro additions Ltd."/>
    <s v="INR"/>
    <n v="0"/>
    <n v="0"/>
    <n v="0"/>
    <n v="0"/>
    <n v="0"/>
    <n v="0"/>
    <n v="0"/>
    <n v="0"/>
    <n v="0"/>
    <n v="0"/>
    <n v="0"/>
    <n v="0"/>
    <n v="0"/>
    <n v="0"/>
    <s v="General Store"/>
    <s v="P04"/>
    <n v="247"/>
    <x v="2"/>
  </r>
  <r>
    <s v="0P4119120016"/>
    <s v="PRXMTR,330180X1-IN 145004-37,BENTLY-N"/>
    <s v="PROXIMITOR; MODEL:3300 XL PROXIMITOR; MODIFICATIONS:MOD SNCM 420H 9M; TOTAL LENGTH &amp; MOUNTING:MODIFICATION, DIN MOUNT; AGENCYAPPROVAL:INDIA (PESO/CCOE, IECEX, ATEX); MANUFACTURER PART NUMBER:330180-X1-IN MOD 145004-37; MANUFACTURER:BENTLY NEVADA"/>
    <d v="2017-10-12T00:00:00"/>
    <s v="PROXIMITOR"/>
    <x v="4"/>
    <s v="2000"/>
    <s v="CH01"/>
    <s v="EA"/>
    <n v="1"/>
    <n v="52112.05"/>
    <n v="0"/>
    <n v="0"/>
    <n v="52112.05"/>
    <s v="ZSPR"/>
    <n v="0"/>
    <s v=""/>
    <n v="0"/>
    <n v="0"/>
    <s v="ONGC Petro additions Ltd."/>
    <s v="INR"/>
    <n v="0"/>
    <n v="0"/>
    <n v="0"/>
    <n v="0"/>
    <n v="0"/>
    <n v="0"/>
    <n v="0"/>
    <n v="0"/>
    <n v="0"/>
    <n v="0"/>
    <n v="0"/>
    <n v="0"/>
    <n v="0"/>
    <n v="0"/>
    <s v="Chemcial store"/>
    <s v="P03"/>
    <n v="2272"/>
    <x v="2"/>
  </r>
  <r>
    <s v="0P4119120016"/>
    <s v="PRXMTR,330180X1-IN 145004-37,BENTLY-N"/>
    <s v="PROXIMITOR; MODEL:3300 XL PROXIMITOR; MODIFICATIONS:MOD SNCM 420H 9M; TOTAL LENGTH &amp; MOUNTING:MODIFICATION, DIN MOUNT; AGENCYAPPROVAL:INDIA (PESO/CCOE, IECEX, ATEX); MANUFACTURER PART NUMBER:330180-X1-IN MOD 145004-37; MANUFACTURER:BENTLY NEVADA"/>
    <d v="2017-10-12T00:00:00"/>
    <s v="PROXIMITOR"/>
    <x v="4"/>
    <s v="2000"/>
    <s v="GS01"/>
    <s v="EA"/>
    <n v="1"/>
    <n v="52112.05"/>
    <n v="0"/>
    <n v="0"/>
    <n v="52112.05"/>
    <s v="ZSPR"/>
    <n v="0"/>
    <s v=""/>
    <n v="0"/>
    <n v="0"/>
    <s v="ONGC Petro additions Ltd."/>
    <s v="INR"/>
    <n v="0"/>
    <n v="0"/>
    <n v="0"/>
    <n v="0"/>
    <n v="0"/>
    <n v="0"/>
    <n v="0"/>
    <n v="0"/>
    <n v="0"/>
    <n v="0"/>
    <n v="0"/>
    <n v="0"/>
    <n v="0"/>
    <n v="0"/>
    <s v="General Store"/>
    <s v="P03"/>
    <n v="2272"/>
    <x v="2"/>
  </r>
  <r>
    <s v="0P0631070272"/>
    <s v="O-RING,KPA2851400450,JPSTL"/>
    <s v="SPARE PARTS; PART NAME:O-RING; DRAWING NUMBER:0A-285-139:010; ITEM POSITION NUMBER:40; EQUIPMENT MAKE:THE JAPAN STEEL WORKS;EQUIPMENT MODEL:CIM460; MANUFACTURER:THE JAPAN STEEL WORKS; MANUFACTURER PART NUMBER:KPA2851400450; SUB ASSY:BEARING BOX ASSY"/>
    <d v="2019-01-31T00:00:00"/>
    <s v="SPARE_PARTS"/>
    <x v="2"/>
    <s v="2000"/>
    <s v="CH01"/>
    <s v="EA"/>
    <n v="2"/>
    <n v="52015"/>
    <n v="0"/>
    <n v="0"/>
    <n v="52015"/>
    <s v="ZSPR"/>
    <n v="0"/>
    <s v=""/>
    <n v="0"/>
    <n v="0"/>
    <s v="ONGC Petro additions Ltd."/>
    <s v="INR"/>
    <n v="0"/>
    <n v="0"/>
    <n v="0"/>
    <n v="0"/>
    <n v="0"/>
    <n v="0"/>
    <n v="0"/>
    <n v="0"/>
    <n v="0"/>
    <n v="0"/>
    <n v="0"/>
    <n v="0"/>
    <n v="0"/>
    <n v="0"/>
    <s v="Chemcial store"/>
    <s v="P04"/>
    <n v="1796"/>
    <x v="2"/>
  </r>
  <r>
    <s v="0P4205023814"/>
    <s v="SLV,BRG,PB 32-200/5.5H2/DB,23,HYDRDYNE"/>
    <s v="SPARE PARTS; PART NAME:SLEEVE,BEARING; MATERIAL:STAINLESS STEEL 410 + HCR; DRAWING NUMBER:HP 32-7188R2, HP 32-7187R2; EQUIPMENTMAKE:HYDRODYNE INDIA PVT LTD; EQUIPMENT MODEL:PB 32-200/5.5H2/DB; MANUFACTURER:HYDRODYNE INDIA PVT LTD; MANUFACTURER PARTNUMBER:23; EQUIPMENT NAME:BENZENE BLOWDOWN DRUM-2 PUMPS, BENZENE BLOWDOWN DRUM-1 PUMPS"/>
    <d v="2017-03-27T00:00:00"/>
    <s v="SPARE_PARTS"/>
    <x v="2"/>
    <s v="2000"/>
    <s v="GS01"/>
    <s v="EA"/>
    <n v="4"/>
    <n v="51955.44"/>
    <n v="0"/>
    <n v="0"/>
    <n v="51955.44"/>
    <s v="ZSPR"/>
    <n v="0"/>
    <s v=""/>
    <n v="0"/>
    <n v="0"/>
    <s v="ONGC Petro additions Ltd."/>
    <s v="INR"/>
    <n v="0"/>
    <n v="0"/>
    <n v="0"/>
    <n v="0"/>
    <n v="0"/>
    <n v="0"/>
    <n v="0"/>
    <n v="0"/>
    <n v="0"/>
    <n v="0"/>
    <n v="0"/>
    <n v="0"/>
    <n v="0"/>
    <n v="0"/>
    <s v="General Store"/>
    <s v="P04"/>
    <n v="2471"/>
    <x v="2"/>
  </r>
  <r>
    <s v="0P4165010462"/>
    <s v="CBL,7M,IOBUS-CPX-1,HONEYWLL"/>
    <s v="CABLE; MANUFACTURER PART NUMBER:IOBUS-CPX-1; MANUFACTURER:HONEYWELL; I/O BUS; LENGTH:7 M; FROM CONTROLLER TO EXTENSION CABINET SET;FOR EMERGENCY SHUTDOWN"/>
    <d v="2018-04-12T00:00:00"/>
    <s v="CABLE"/>
    <x v="4"/>
    <s v="2000"/>
    <s v="CH01"/>
    <s v="EA"/>
    <n v="1"/>
    <n v="51824.5"/>
    <n v="0"/>
    <n v="0"/>
    <n v="51824.5"/>
    <s v="ZSPR"/>
    <n v="0"/>
    <s v=""/>
    <n v="0"/>
    <n v="0"/>
    <s v="ONGC Petro additions Ltd."/>
    <s v="INR"/>
    <n v="0"/>
    <n v="0"/>
    <n v="0"/>
    <n v="0"/>
    <n v="0"/>
    <n v="0"/>
    <n v="0"/>
    <n v="0"/>
    <n v="0"/>
    <n v="0"/>
    <n v="0"/>
    <n v="0"/>
    <n v="0"/>
    <n v="0"/>
    <s v="Chemcial store"/>
    <s v="P03"/>
    <n v="2090"/>
    <x v="2"/>
  </r>
  <r>
    <s v="0P4165010462"/>
    <s v="CBL,7M,IOBUS-CPX-1,HONEYWLL"/>
    <s v="CABLE; MANUFACTURER PART NUMBER:IOBUS-CPX-1; MANUFACTURER:HONEYWELL; I/O BUS; LENGTH:7 M; FROM CONTROLLER TO EXTENSION CABINET SET;FOR EMERGENCY SHUTDOWN"/>
    <d v="2018-04-12T00:00:00"/>
    <s v="CABLE"/>
    <x v="4"/>
    <s v="2000"/>
    <s v="GS01"/>
    <s v="EA"/>
    <n v="1"/>
    <n v="51824.5"/>
    <n v="0"/>
    <n v="0"/>
    <n v="51824.5"/>
    <s v="ZSPR"/>
    <n v="0"/>
    <s v=""/>
    <n v="0"/>
    <n v="0"/>
    <s v="ONGC Petro additions Ltd."/>
    <s v="INR"/>
    <n v="0"/>
    <n v="0"/>
    <n v="0"/>
    <n v="0"/>
    <n v="0"/>
    <n v="0"/>
    <n v="0"/>
    <n v="0"/>
    <n v="0"/>
    <n v="0"/>
    <n v="0"/>
    <n v="0"/>
    <n v="0"/>
    <n v="0"/>
    <s v="General Store"/>
    <s v="P03"/>
    <n v="2090"/>
    <x v="2"/>
  </r>
  <r>
    <s v="0P4205023811"/>
    <s v="BRG,HD 40-50/9H2/DB/C,22,HYDRDYNE"/>
    <s v="SPARE PARTS; PART NAME:BEARING; MATERIAL:CARBON; EQUIPMENT NAME:BENZENE VAPOUR RECOVERY SYSTEM; EQUIPMENT MAKE:HYDRODYNE INDIA PVTLTD; EQUIPMENT MODEL:HD 40-50/9H2/DB/C; MANUFACTURER:HYDRODYNE INDIA PVT LTD; MANUFACTURER PART NUMBER:22"/>
    <d v="2017-03-27T00:00:00"/>
    <s v="SPARE_PARTS"/>
    <x v="2"/>
    <s v="2000"/>
    <s v="CH01"/>
    <s v="EA"/>
    <n v="2"/>
    <n v="51707.17"/>
    <n v="0"/>
    <n v="0"/>
    <n v="51707.17"/>
    <s v="ZSPR"/>
    <n v="0"/>
    <s v=""/>
    <n v="0"/>
    <n v="0"/>
    <s v="ONGC Petro additions Ltd."/>
    <s v="INR"/>
    <n v="0"/>
    <n v="0"/>
    <n v="0"/>
    <n v="0"/>
    <n v="0"/>
    <n v="0"/>
    <n v="0"/>
    <n v="0"/>
    <n v="0"/>
    <n v="0"/>
    <n v="0"/>
    <n v="0"/>
    <n v="0"/>
    <n v="0"/>
    <s v="Chemcial store"/>
    <s v="P04"/>
    <n v="2471"/>
    <x v="2"/>
  </r>
  <r>
    <s v="0P4205023811"/>
    <s v="BRG,HD 40-50/9H2/DB/C,22,HYDRDYNE"/>
    <s v="SPARE PARTS; PART NAME:BEARING; MATERIAL:CARBON; EQUIPMENT NAME:BENZENE VAPOUR RECOVERY SYSTEM; EQUIPMENT MAKE:HYDRODYNE INDIA PVTLTD; EQUIPMENT MODEL:HD 40-50/9H2/DB/C; MANUFACTURER:HYDRODYNE INDIA PVT LTD; MANUFACTURER PART NUMBER:22"/>
    <d v="2017-03-27T00:00:00"/>
    <s v="SPARE_PARTS"/>
    <x v="2"/>
    <s v="2000"/>
    <s v="GS01"/>
    <s v="EA"/>
    <n v="2"/>
    <n v="51707.17"/>
    <n v="0"/>
    <n v="0"/>
    <n v="51707.17"/>
    <s v="ZSPR"/>
    <n v="0"/>
    <s v=""/>
    <n v="0"/>
    <n v="0"/>
    <s v="ONGC Petro additions Ltd."/>
    <s v="INR"/>
    <n v="0"/>
    <n v="0"/>
    <n v="0"/>
    <n v="0"/>
    <n v="0"/>
    <n v="0"/>
    <n v="0"/>
    <n v="0"/>
    <n v="0"/>
    <n v="0"/>
    <n v="0"/>
    <n v="0"/>
    <n v="0"/>
    <n v="0"/>
    <s v="General Store"/>
    <s v="P04"/>
    <n v="2471"/>
    <x v="2"/>
  </r>
  <r>
    <s v="0P2059260017"/>
    <s v="FSE LINK,800A,1100V,100KA,SQB2,SIBA"/>
    <s v="SEMICONDUCTOR PROTECTION FUSE LINKS; BREAKING CAPACITY:100 KA; VOLTAGE, RATED:1100 VAC; TYPE, CONTACTS:REMOVAL TAGS DIN110;CURRENT, RATED:800 A; SIZE, BODY:SQB2; MANUFACTURER:SIBA; ITEM NUMBER:2062532.800; COUNTRY:GERMANY; FOR CRACKER FURNACE BLOWERMOTOR VFD PANEL"/>
    <d v="2020-07-22T00:00:00"/>
    <s v="SE_FUSE_LINKS"/>
    <x v="2"/>
    <s v="2000"/>
    <s v="GS01"/>
    <s v="EA"/>
    <n v="3"/>
    <n v="51705.07"/>
    <n v="0"/>
    <n v="0"/>
    <n v="51705.07"/>
    <s v="ZSPR"/>
    <n v="0"/>
    <s v=""/>
    <n v="0"/>
    <n v="0"/>
    <s v="ONGC Petro additions Ltd."/>
    <s v="INR"/>
    <n v="0"/>
    <n v="0"/>
    <n v="0"/>
    <n v="0"/>
    <n v="0"/>
    <n v="0"/>
    <n v="0"/>
    <n v="0"/>
    <n v="0"/>
    <n v="0"/>
    <n v="0"/>
    <n v="0"/>
    <n v="0"/>
    <n v="0"/>
    <s v="General Store"/>
    <s v="P01"/>
    <n v="1258"/>
    <x v="2"/>
  </r>
  <r>
    <s v="0P4100980633"/>
    <s v="FSE,EX,US2-1302002-005,SIEMENS"/>
    <s v="SPARE PARTS; PART NAME:FUSE; EQUIPMENT NAME:GAS CHROMATOGRAPHY; EQUIPMENTMAKE:SIEMENS; ADDITIONAL INFORMATION:EX; MANUFACTURER PARTNUMBER:US2-1302002-005; MANUFACTURER:SIEMENS; VOLTAGE RATING:115 VAC; CURRENTRATING:315 MA"/>
    <d v="2018-12-11T00:00:00"/>
    <s v="SPARE_PARTS"/>
    <x v="4"/>
    <s v="2000"/>
    <s v="GS01"/>
    <s v="EA"/>
    <n v="4"/>
    <n v="51591.1"/>
    <n v="0"/>
    <n v="0"/>
    <n v="51591.1"/>
    <s v="ZSPR"/>
    <n v="0"/>
    <s v=""/>
    <n v="0"/>
    <n v="0"/>
    <s v="ONGC Petro additions Ltd."/>
    <s v="INR"/>
    <n v="0"/>
    <n v="0"/>
    <n v="0"/>
    <n v="0"/>
    <n v="0"/>
    <n v="0"/>
    <n v="0"/>
    <n v="0"/>
    <n v="0"/>
    <n v="0"/>
    <n v="0"/>
    <n v="0"/>
    <n v="0"/>
    <n v="0"/>
    <s v="General Store"/>
    <s v="P03"/>
    <n v="1847"/>
    <x v="2"/>
  </r>
  <r>
    <s v="0P1762100181"/>
    <s v="FLG,BL,0.75IN,CS,A105,RTJ,CL1500,IBR"/>
    <s v="BLIND PIPE FLANGES; MAT:CARBON STEEL; MAT, SPEC:ASTM A105; FACING, FLANGE:RINGTYPE JOINT; PRESSURE DESIGNATION:ASME CLASS 1500; INSPECTION, CERTIF:IBR;SIZE:0.75 IN"/>
    <d v="2022-04-17T00:00:00"/>
    <s v="BL_PI_FLANGES1"/>
    <x v="2"/>
    <s v="2000"/>
    <s v="SP01"/>
    <s v="EA"/>
    <n v="74"/>
    <n v="51556"/>
    <n v="0"/>
    <n v="0"/>
    <n v="51556"/>
    <s v="ZSPR"/>
    <n v="0"/>
    <s v=""/>
    <n v="0"/>
    <n v="0"/>
    <s v="ONGC Petro additions Ltd."/>
    <s v="INR"/>
    <n v="0"/>
    <n v="0"/>
    <n v="0"/>
    <n v="0"/>
    <n v="0"/>
    <n v="0"/>
    <n v="0"/>
    <n v="0"/>
    <n v="0"/>
    <n v="0"/>
    <n v="0"/>
    <n v="0"/>
    <n v="0"/>
    <n v="0"/>
    <s v="Shutdown Plan Mt"/>
    <s v="P04"/>
    <n v="624"/>
    <x v="2"/>
  </r>
  <r>
    <s v="0P4204020390"/>
    <s v="ECC DISC,109244.0158,LEWAPUMP"/>
    <s v="SPARE PARTS; PART NAME:ECCENTRIC DISC; EQUIPMENT NAME:DIAPHRAGM PUMP; EQUIPMENTMAKE:LEWA PUMPS AND SYSTEMS; EQUIPMENT MODEL:LDB1; MANUFACTURER PARTNUMBER:109244.0158; MANUFACTURER:LEWA PUMPS AND SYSTEMS; EQUIPMENT SERIALNUMBER:553689-010-001 AND 553689-010-002"/>
    <d v="2021-04-08T00:00:00"/>
    <s v="SPARE_PARTS"/>
    <x v="2"/>
    <s v="2000"/>
    <s v="CH01"/>
    <s v="EA"/>
    <n v="1"/>
    <n v="51484.28"/>
    <n v="0"/>
    <n v="0"/>
    <n v="51484.28"/>
    <s v="ZSPR"/>
    <n v="0"/>
    <s v=""/>
    <n v="0"/>
    <n v="0"/>
    <s v="ONGC Petro additions Ltd."/>
    <s v="INR"/>
    <n v="0"/>
    <n v="0"/>
    <n v="0"/>
    <n v="0"/>
    <n v="0"/>
    <n v="0"/>
    <n v="0"/>
    <n v="0"/>
    <n v="0"/>
    <n v="0"/>
    <n v="0"/>
    <n v="0"/>
    <n v="0"/>
    <n v="0"/>
    <s v="Chemcial store"/>
    <s v="P04"/>
    <n v="998"/>
    <x v="2"/>
  </r>
  <r>
    <s v="0P1147010811"/>
    <s v="PCB STUFFED ISO DRVR,0P0310AB,GUTOR"/>
    <s v="SPARE PARTS; PART NAME:PCB STUFFED ISO DRIVER; EQUIPMENT NAME:UPS; EQUIPMENTMAKE:GUTOR ELECTRONIC; MANUFACTURER PART NUMBER:0P0310AB; MANUFACTURER:GUTORELECTRONIC; NUMBER OF PHASE:1-PHASE; 1PH-STATIC SWITCH POWER MODULE"/>
    <d v="2021-10-04T00:00:00"/>
    <s v="SPARE_PARTS"/>
    <x v="4"/>
    <s v="2000"/>
    <s v="CH01"/>
    <s v="EA"/>
    <n v="1"/>
    <n v="51363.040000000001"/>
    <n v="0"/>
    <n v="0"/>
    <n v="51363.040000000001"/>
    <s v="ZSPR"/>
    <n v="0"/>
    <s v=""/>
    <n v="0"/>
    <n v="0"/>
    <s v="ONGC Petro additions Ltd."/>
    <s v="INR"/>
    <n v="0"/>
    <n v="0"/>
    <n v="0"/>
    <n v="0"/>
    <n v="0"/>
    <n v="0"/>
    <n v="0"/>
    <n v="0"/>
    <n v="0"/>
    <n v="0"/>
    <n v="0"/>
    <n v="0"/>
    <n v="0"/>
    <n v="0"/>
    <s v="Chemcial store"/>
    <s v="P01"/>
    <n v="819"/>
    <x v="2"/>
  </r>
  <r>
    <s v="0P1401120073"/>
    <s v="THERMOCPL,GT9755230238,BHEL"/>
    <s v="SPARE PARTS; PART NAME:THERMOCOUPLE; MATERIAL:CR-AL; EQUIPMENT NAME:GAS TURBINE; EQUIPMENT MAKE:BHARAT HEAVY ELECTRICAL;MANUFACTURER:BHARAT HEAVY ELECTRICAL; MANUFACTURER PART NUMBER:GT9755230238; FOR COMPRESSOR INLET; STANDARD:ISA C96.1"/>
    <d v="2021-10-23T00:00:00"/>
    <s v="SPARE_PARTS"/>
    <x v="4"/>
    <s v="2000"/>
    <s v="GS01"/>
    <s v="EA"/>
    <n v="2"/>
    <n v="51338.8"/>
    <n v="0"/>
    <n v="0"/>
    <n v="51338.8"/>
    <s v="ZSPR"/>
    <n v="0"/>
    <s v=""/>
    <n v="0"/>
    <n v="0"/>
    <s v="ONGC Petro additions Ltd."/>
    <s v="INR"/>
    <n v="0"/>
    <n v="0"/>
    <n v="0"/>
    <n v="0"/>
    <n v="0"/>
    <n v="0"/>
    <n v="0"/>
    <n v="0"/>
    <n v="0"/>
    <n v="0"/>
    <n v="0"/>
    <n v="0"/>
    <n v="0"/>
    <n v="0"/>
    <s v="General Store"/>
    <s v="P04"/>
    <n v="800"/>
    <x v="2"/>
  </r>
  <r>
    <s v="0P4102240490"/>
    <s v="SEAT RING,UNS N08825,743860,METSO"/>
    <s v="SPARE PARTS; PART NAME:SEAT RING; MANUFACTURER PART NUMBER:743860; MANUFACTURER:METSO AUTOMATION; MATERIAL:UNS N08825+HCR; DRAWINGNUMBER:F16638; ITEM POSITION NUMBER:4; EQUIPMENT NAME:CONTROL BUTTERFLY VALVE; ADDITIONAL INFORMATION:L1C10 A; EQUIPMENTNUMBER:F16638; ITEM POSITION NUMBER:4; EQUIPMENT NAME:CONTROL BUTTERFLY VALVE; ADDITIONAL INFORMATION:L1C10 A; EQUIPMENTMODEL:L6DBN12AACAG, L6DBN12PACAG, L6DBN12AB1CAG"/>
    <d v="2022-04-16T00:00:00"/>
    <s v="SPARE_PARTS"/>
    <x v="2"/>
    <s v="2000"/>
    <s v="CH01"/>
    <s v="EA"/>
    <n v="1"/>
    <n v="51276.56"/>
    <n v="0"/>
    <n v="0"/>
    <n v="51276.56"/>
    <s v="ZSPR"/>
    <n v="0"/>
    <s v=""/>
    <n v="0"/>
    <n v="0"/>
    <s v="ONGC Petro additions Ltd."/>
    <s v="INR"/>
    <n v="0"/>
    <n v="0"/>
    <n v="0"/>
    <n v="0"/>
    <n v="0"/>
    <n v="0"/>
    <n v="0"/>
    <n v="0"/>
    <n v="0"/>
    <n v="0"/>
    <n v="0"/>
    <n v="0"/>
    <n v="0"/>
    <n v="0"/>
    <s v="Chemcial store"/>
    <s v="P03"/>
    <n v="625"/>
    <x v="2"/>
  </r>
  <r>
    <s v="0P4145140008"/>
    <s v="PRXMTR,330780X1IN 148367-24,BENTLY-N"/>
    <s v="PROXIMITOR; MANUFACTURER PART NUMBER:330780-X1-IN MOD:148367-24; MANUFACTURER:BENTLY NEVADA; MODEL:3300 XL 11MM; MODIFICATIONS:MOD5MILS TUNG CARB ON 4140 9M; TOTAL LENGTH:MODIFICATION; MOUNTING:DIN MOUNT; AGENCY APPROVAL:INDIA (PESO / CCOE, IECEX, ATEX)"/>
    <d v="2017-03-22T00:00:00"/>
    <s v="PROXIMITOR"/>
    <x v="4"/>
    <s v="2000"/>
    <s v="GS01"/>
    <s v="EA"/>
    <n v="1"/>
    <n v="51262.36"/>
    <n v="0"/>
    <n v="0"/>
    <n v="51262.36"/>
    <s v="ZSPR"/>
    <n v="0"/>
    <s v=""/>
    <n v="0"/>
    <n v="0"/>
    <s v="ONGC Petro additions Ltd."/>
    <s v="INR"/>
    <n v="0"/>
    <n v="0"/>
    <n v="0"/>
    <n v="0"/>
    <n v="0"/>
    <n v="0"/>
    <n v="0"/>
    <n v="0"/>
    <n v="0"/>
    <n v="0"/>
    <n v="0"/>
    <n v="0"/>
    <n v="0"/>
    <n v="0"/>
    <s v="General Store"/>
    <s v="P03"/>
    <n v="2476"/>
    <x v="2"/>
  </r>
  <r>
    <s v="0P4145140008"/>
    <s v="PRXMTR,330780X1IN 148367-24,BENTLY-N"/>
    <s v="PROXIMITOR; MANUFACTURER PART NUMBER:330780-X1-IN MOD:148367-24; MANUFACTURER:BENTLY NEVADA; MODEL:3300 XL 11MM; MODIFICATIONS:MOD5MILS TUNG CARB ON 4140 9M; TOTAL LENGTH:MODIFICATION; MOUNTING:DIN MOUNT; AGENCY APPROVAL:INDIA (PESO / CCOE, IECEX, ATEX)"/>
    <d v="2017-03-22T00:00:00"/>
    <s v="PROXIMITOR"/>
    <x v="4"/>
    <s v="2000"/>
    <s v="SP01"/>
    <s v="EA"/>
    <n v="1"/>
    <n v="51262.36"/>
    <n v="0"/>
    <n v="0"/>
    <n v="51262.36"/>
    <s v="ZSPR"/>
    <n v="0"/>
    <s v=""/>
    <n v="0"/>
    <n v="0"/>
    <s v="ONGC Petro additions Ltd."/>
    <s v="INR"/>
    <n v="0"/>
    <n v="0"/>
    <n v="0"/>
    <n v="0"/>
    <n v="0"/>
    <n v="0"/>
    <n v="0"/>
    <n v="0"/>
    <n v="0"/>
    <n v="0"/>
    <n v="0"/>
    <n v="0"/>
    <n v="0"/>
    <n v="0"/>
    <s v="Shutdown Plan Mt"/>
    <s v="P03"/>
    <n v="2476"/>
    <x v="2"/>
  </r>
  <r>
    <s v="0P4102211625"/>
    <s v="SEAL KIT,63D8RCAT801U-SEALKIT,KOSOKENT"/>
    <s v="SPARE PARTS; PART NAME:SEAL KIT; EQUIPMENT NAME:SINGLE ACTING ACTUATOR; EQUIPMENT MAKE:KENT INTROL; EQUIPMENT MODEL:63D8RC AT801U;MANUFACTURER:KENT INTROL; MANUFACTURER PART NUMBER:63D8RCAT801U-SEALKIT"/>
    <d v="2018-01-09T00:00:00"/>
    <s v="SPARE_PARTS"/>
    <x v="2"/>
    <s v="2000"/>
    <s v="GS01"/>
    <s v="ST"/>
    <n v="1"/>
    <n v="51213.14"/>
    <n v="0"/>
    <n v="0"/>
    <n v="51213.14"/>
    <s v="ZSPR"/>
    <n v="0"/>
    <s v=""/>
    <n v="0"/>
    <n v="0"/>
    <s v="ONGC Petro additions Ltd."/>
    <s v="INR"/>
    <n v="0"/>
    <n v="0"/>
    <n v="0"/>
    <n v="0"/>
    <n v="0"/>
    <n v="0"/>
    <n v="0"/>
    <n v="0"/>
    <n v="0"/>
    <n v="0"/>
    <n v="0"/>
    <n v="0"/>
    <n v="0"/>
    <n v="0"/>
    <s v="General Store"/>
    <s v="P03"/>
    <n v="2183"/>
    <x v="2"/>
  </r>
  <r>
    <s v="0P4102200257"/>
    <s v="STEM,1X19.75IN,SS316,1P847635162,FISH-CO"/>
    <s v="SPARE PARTS; PART NAME:STEM; DIMENSIONS:1 X 19.75 IN; MATERIAL:STAINLESS STEEL 316; EQUIPMENT MAKE:FISHER CONTROLS; EQUIPMENTMODEL:6.00ET-NS; ADDITIONAL INFORMATION:1L1000 G&amp;P; MANUFACTURER:FISHER CONTROLS; MANUFACTURER PART NUMBER:1P847635162; SETQUANTITY:1"/>
    <d v="2016-11-19T00:00:00"/>
    <s v="SPARE_PARTS"/>
    <x v="2"/>
    <s v="2000"/>
    <s v="CH01"/>
    <s v="EA"/>
    <n v="1"/>
    <n v="51184.5"/>
    <n v="0"/>
    <n v="0"/>
    <n v="51184.5"/>
    <s v="ZSPR"/>
    <n v="0"/>
    <s v=""/>
    <n v="0"/>
    <n v="0"/>
    <s v="ONGC Petro additions Ltd."/>
    <s v="INR"/>
    <n v="0"/>
    <n v="0"/>
    <n v="0"/>
    <n v="0"/>
    <n v="0"/>
    <n v="0"/>
    <n v="0"/>
    <n v="0"/>
    <n v="0"/>
    <n v="0"/>
    <n v="0"/>
    <n v="0"/>
    <n v="0"/>
    <n v="0"/>
    <s v="Chemcial store"/>
    <s v="P03"/>
    <n v="2599"/>
    <x v="2"/>
  </r>
  <r>
    <s v="0P4102200257"/>
    <s v="STEM,1X19.75IN,SS316,1P847635162,FISH-CO"/>
    <s v="SPARE PARTS; PART NAME:STEM; DIMENSIONS:1 X 19.75 IN; MATERIAL:STAINLESS STEEL 316; EQUIPMENT MAKE:FISHER CONTROLS; EQUIPMENTMODEL:6.00ET-NS; ADDITIONAL INFORMATION:1L1000 G&amp;P; MANUFACTURER:FISHER CONTROLS; MANUFACTURER PART NUMBER:1P847635162; SETQUANTITY:1"/>
    <d v="2016-11-19T00:00:00"/>
    <s v="SPARE_PARTS"/>
    <x v="2"/>
    <s v="2000"/>
    <s v="GS01"/>
    <s v="EA"/>
    <n v="1"/>
    <n v="51184.5"/>
    <n v="0"/>
    <n v="0"/>
    <n v="51184.5"/>
    <s v="ZSPR"/>
    <n v="0"/>
    <s v=""/>
    <n v="0"/>
    <n v="0"/>
    <s v="ONGC Petro additions Ltd."/>
    <s v="INR"/>
    <n v="0"/>
    <n v="0"/>
    <n v="0"/>
    <n v="0"/>
    <n v="0"/>
    <n v="0"/>
    <n v="0"/>
    <n v="0"/>
    <n v="0"/>
    <n v="0"/>
    <n v="0"/>
    <n v="0"/>
    <n v="0"/>
    <n v="0"/>
    <s v="General Store"/>
    <s v="P03"/>
    <n v="2599"/>
    <x v="2"/>
  </r>
  <r>
    <s v="0P4204020409"/>
    <s v="THD BSHG,109251.1771,LEWAPUMP"/>
    <s v="SPARE PARTS; PART NAME:THREADED BUSHING; DIMENSIONS:5D X 49; DRAWINGNUMBER:1125500000/1G/02; ITEM POSITION NUMBER:065; EQUIPMENT NAME:TEAL FEEDPUMP; EQUIPMENT MAKE:LEWA PUMPS AND SYSTEMS; EQUIPMENT MODEL:LDB/M910S/14;MANUFACTURER PART NUMBER:109251.1771; MANUFACTURER:LEWA PUMPS AND SYSTEMS; LDB88; EN-JL1040; EQUIPMENT NAME:MODIFIER FEED PUMP; EQUIPMENT MODEL:LDB/M910S/12"/>
    <d v="2021-04-08T00:00:00"/>
    <s v="SPARE_PARTS"/>
    <x v="2"/>
    <s v="2000"/>
    <s v="CH01"/>
    <s v="EA"/>
    <n v="1"/>
    <n v="50880.959999999999"/>
    <n v="0"/>
    <n v="0"/>
    <n v="50880.959999999999"/>
    <s v="ZSPR"/>
    <n v="0"/>
    <s v=""/>
    <n v="0"/>
    <n v="0"/>
    <s v="ONGC Petro additions Ltd."/>
    <s v="INR"/>
    <n v="0"/>
    <n v="0"/>
    <n v="0"/>
    <n v="0"/>
    <n v="0"/>
    <n v="0"/>
    <n v="0"/>
    <n v="0"/>
    <n v="0"/>
    <n v="0"/>
    <n v="0"/>
    <n v="0"/>
    <n v="0"/>
    <n v="0"/>
    <s v="Chemcial store"/>
    <s v="P04"/>
    <n v="998"/>
    <x v="2"/>
  </r>
  <r>
    <s v="0P5270010530"/>
    <s v="SOFT PARTS KIT,220-2-0048-084,CLARKREL"/>
    <s v="SPARE PARTS; PART NAME:SOFT PARTS KIT; DIMENSIONS:3 IN; MATERIAL:VITON; EQUIPMENT NAME:BOLTED BONNET OF 6WAY TRANSFER VALVE;MANUFACTURER PART NUMBER:220-2-0048-084; MANUFACTURER:CLARK-RELIANCE; FOR GAS TURBINE LUBE OIL COOLER AND FILTER"/>
    <d v="2018-05-26T00:00:00"/>
    <s v="SPARE_PARTS"/>
    <x v="2"/>
    <s v="2000"/>
    <s v="CH01"/>
    <s v="ST"/>
    <n v="2"/>
    <n v="50801"/>
    <n v="0"/>
    <n v="0"/>
    <n v="50801"/>
    <s v="ZSPR"/>
    <n v="0"/>
    <s v=""/>
    <n v="0"/>
    <n v="0"/>
    <s v="ONGC Petro additions Ltd."/>
    <s v="INR"/>
    <n v="0"/>
    <n v="0"/>
    <n v="0"/>
    <n v="0"/>
    <n v="0"/>
    <n v="0"/>
    <n v="0"/>
    <n v="0"/>
    <n v="0"/>
    <n v="0"/>
    <n v="0"/>
    <n v="0"/>
    <n v="0"/>
    <n v="0"/>
    <s v="Chemcial store"/>
    <s v="P04"/>
    <n v="2046"/>
    <x v="2"/>
  </r>
  <r>
    <s v="0P4205022951"/>
    <s v="ELAS/MINOR KIT,ME3G014,IMOPUMP"/>
    <s v="SPARE PARTS; PART NAME:ELAS/MINOR KIT; EQUIPMENT NAME:PUMP; EQUIPMENT MAKE:IMO PUMP; EQUIPMENT MODEL:AA3G/NVSSFA162SC ;MANUFACTURER:IMO PUMP; MANUFACTURER PART NUMBER:ME3G014"/>
    <d v="2016-05-20T00:00:00"/>
    <s v="SPARE_PARTS"/>
    <x v="2"/>
    <s v="2000"/>
    <s v="CH01"/>
    <s v="EA"/>
    <n v="2"/>
    <n v="50690.69"/>
    <n v="0"/>
    <n v="0"/>
    <n v="50690.69"/>
    <s v="ZSPR"/>
    <n v="0"/>
    <s v=""/>
    <n v="0"/>
    <n v="0"/>
    <s v="ONGC Petro additions Ltd."/>
    <s v="INR"/>
    <n v="0"/>
    <n v="0"/>
    <n v="0"/>
    <n v="0"/>
    <n v="0"/>
    <n v="0"/>
    <n v="0"/>
    <n v="0"/>
    <n v="0"/>
    <n v="0"/>
    <n v="0"/>
    <n v="0"/>
    <n v="0"/>
    <n v="0"/>
    <s v="Chemcial store"/>
    <s v="P04"/>
    <n v="2782"/>
    <x v="2"/>
  </r>
  <r>
    <s v="0P4100980404"/>
    <s v="VLV,N/O,W/PLG,19-EMC-002,BURKERT"/>
    <s v="SPARE PARTS; PART NAME:VALVE,N/O; EQUIPMENT NAME:TOC/TN/TP ANALYZER; EQUIPMENT MAKE:HACH; ADDITIONAL INFORMATION:WITH PLUG;MANUFACTURER PART NUMBER:19-EMC-002; MANUFACTURER:BURKERT FLUID CONTROL SYSTEMS; MANUFACTURER MODEL NUMBER:6606"/>
    <d v="2017-10-24T00:00:00"/>
    <s v="SPARE_PARTS"/>
    <x v="2"/>
    <s v="2000"/>
    <s v="GS01"/>
    <s v="EA"/>
    <n v="1"/>
    <n v="50594.65"/>
    <n v="0"/>
    <n v="0"/>
    <n v="50594.65"/>
    <s v="ZSPR"/>
    <n v="0"/>
    <s v=""/>
    <n v="0"/>
    <n v="0"/>
    <s v="ONGC Petro additions Ltd."/>
    <s v="INR"/>
    <n v="0"/>
    <n v="0"/>
    <n v="0"/>
    <n v="0"/>
    <n v="0"/>
    <n v="0"/>
    <n v="0"/>
    <n v="0"/>
    <n v="0"/>
    <n v="0"/>
    <n v="0"/>
    <n v="0"/>
    <n v="0"/>
    <n v="0"/>
    <s v="General Store"/>
    <s v="P03"/>
    <n v="2260"/>
    <x v="2"/>
  </r>
  <r>
    <s v="0P4100980405"/>
    <s v="VLV,C/O,W/PLG,19-EMC-003,BURKERT"/>
    <s v="SPARE PARTS; PART NAME:VALVE,C/O; EQUIPMENT NAME:TOC/TN/TP ANALYZER; EQUIPMENT MAKE:HACH; ADDITIONAL INFORMATION:WITH PLUG;MANUFACTURER PART NUMBER:19-EMC-003; MANUFACTURER:BURKERT FLUID CONTROL SYSTEMS; MANUFACTURER MODEL NUMBER:6606"/>
    <d v="2017-10-24T00:00:00"/>
    <s v="SPARE_PARTS"/>
    <x v="2"/>
    <s v="2000"/>
    <s v="GS01"/>
    <s v="EA"/>
    <n v="1"/>
    <n v="50594.65"/>
    <n v="0"/>
    <n v="0"/>
    <n v="50594.65"/>
    <s v="ZSPR"/>
    <n v="0"/>
    <s v=""/>
    <n v="0"/>
    <n v="0"/>
    <s v="ONGC Petro additions Ltd."/>
    <s v="INR"/>
    <n v="0"/>
    <n v="0"/>
    <n v="0"/>
    <n v="0"/>
    <n v="0"/>
    <n v="0"/>
    <n v="0"/>
    <n v="0"/>
    <n v="0"/>
    <n v="0"/>
    <n v="0"/>
    <n v="0"/>
    <n v="0"/>
    <n v="0"/>
    <s v="General Store"/>
    <s v="P03"/>
    <n v="2260"/>
    <x v="2"/>
  </r>
  <r>
    <s v="0T5242020034"/>
    <s v="VLV,GATE,1.5IN,SW,SS,CL800,API602"/>
    <s v="VALVES, GATE; NOMINAL SIZE:1.5 IN; DESIGN SPEC, PRESSURE RATING:ASME CLASS 800;TYPE OF END CONNECTION:SOCKET WELD; TYPE OF CONSTRUCTION:OUTSIDE SCREW AND YOKE;TYPE OF BONNET/COVER:BOLTED; MAT, BODY:STAINLESS STEEL; MAT, TRIM:STAINLESSSTEEL 316L; MAT SPEC, BODY:ASTM A182 GRADE F304L; STANDARD:API 602; END 1:SOCKETWELD; END 2:SOCKET WELD; MAT SPEC, BODY-BONNET BOLTING:ASTM A193-B7/A194-2H;MAT, STEM:STAINLESS STEEL 316L WITH STELLITED SEAT AND DISC; STANDARD,BODY-BONNET GASKET:API 602; DISC, BALL, SEAL AND SEATS:SOLID WEDGE;OPERATOR:HAND WHEEL; PACKING STANDARD:API 602; EIL SPEC REFERENCE:A90K"/>
    <d v="2023-08-29T00:00:00"/>
    <s v="GA_VALVES2"/>
    <x v="2"/>
    <s v="2000"/>
    <s v="SP01"/>
    <s v="EA"/>
    <n v="2"/>
    <n v="50576"/>
    <n v="0"/>
    <n v="0"/>
    <n v="50576"/>
    <s v="ZSTO"/>
    <n v="0"/>
    <s v=""/>
    <n v="0"/>
    <n v="0"/>
    <s v="ONGC Petro additions Ltd."/>
    <s v="INR"/>
    <n v="0"/>
    <n v="0"/>
    <n v="0"/>
    <n v="0"/>
    <n v="0"/>
    <n v="0"/>
    <n v="0"/>
    <n v="0"/>
    <n v="0"/>
    <n v="0"/>
    <n v="0"/>
    <n v="0"/>
    <n v="0"/>
    <n v="0"/>
    <s v="Shutdown Plan Mt"/>
    <s v="S06"/>
    <n v="125"/>
    <x v="1"/>
  </r>
  <r>
    <s v="0P4205024265"/>
    <s v="MECH SEAL KIT,364500035,11K,EBARA"/>
    <s v="SPARE PARTS; PART NAME:MECHANICAL SEAL KIT; EQUIPMENT NAME:N-PIT TRANSFER PUMP;EQUIPMENT MAKE:EBARA; EQUIPMENT MODEL:3LM50-2000/15R / 3LM 50-200/11; ADDITIONALINFORMATION:ITEM CODE:364500035; MANUFACTURER PART NUMBER:11K;MANUFACTURER:EBARA"/>
    <d v="2018-02-19T00:00:00"/>
    <m/>
    <x v="2"/>
    <s v="2000"/>
    <s v="CH01"/>
    <s v="EA"/>
    <n v="1"/>
    <n v="50528"/>
    <n v="0"/>
    <n v="0"/>
    <n v="50528"/>
    <s v="ZSPR"/>
    <n v="0"/>
    <s v=""/>
    <n v="0"/>
    <n v="0"/>
    <s v="ONGC Petro additions Ltd."/>
    <s v="INR"/>
    <n v="0"/>
    <n v="0"/>
    <n v="0"/>
    <n v="0"/>
    <n v="0"/>
    <n v="0"/>
    <n v="0"/>
    <n v="0"/>
    <n v="0"/>
    <n v="0"/>
    <n v="0"/>
    <n v="0"/>
    <n v="0"/>
    <n v="0"/>
    <s v="Chemcial store"/>
    <s v="P04"/>
    <n v="2142"/>
    <x v="2"/>
  </r>
  <r>
    <s v="0P0631070260"/>
    <s v="O-RING,VITON,10-10-101183/13,ONNURI"/>
    <s v="SPARE PARTS; PART NAME:O-RING; DIMENSIONS:ID 157 X THK 3.5 MM; MATERIAL:VITON; DRAWING NUMBER:10-10-101183; ITEM POSITIONNUMBER:13; EQUIPMENT NAME:DUPLEX FILTER; EQUIPMENT MAKE:ONNURI INDUSTRIAL MACHINERY; MANUFACTURER:ONNURI INDUSTRIAL MACHINERY;MANUFACTURER PART NUMBER:10-10-101183/13; SUB ASSY:MIXER GEAR REDUCER LUBE OIL FILTER; SUPPLIER:THE JAPAN STEEL WORKS"/>
    <d v="2017-06-10T00:00:00"/>
    <s v="SPARE_PARTS"/>
    <x v="2"/>
    <s v="2000"/>
    <s v="CH01"/>
    <s v="EA"/>
    <n v="2"/>
    <n v="50408"/>
    <n v="0"/>
    <n v="0"/>
    <n v="50408"/>
    <s v="ZSPR"/>
    <n v="0"/>
    <s v=""/>
    <n v="0"/>
    <n v="0"/>
    <s v="ONGC Petro additions Ltd."/>
    <s v="INR"/>
    <n v="0"/>
    <n v="0"/>
    <n v="0"/>
    <n v="0"/>
    <n v="0"/>
    <n v="0"/>
    <n v="0"/>
    <n v="0"/>
    <n v="0"/>
    <n v="0"/>
    <n v="0"/>
    <n v="0"/>
    <n v="0"/>
    <n v="0"/>
    <s v="Chemcial store"/>
    <s v="P04"/>
    <n v="2396"/>
    <x v="2"/>
  </r>
  <r>
    <s v="0P4102215280"/>
    <s v="SEAT RING,021000391-596-0000,DRES-MSL"/>
    <s v="SPARE PARTS; PART NAME:SEAT RING 21K; EQUIPMENT NAME:CONTROL VALVE; EQUIPMENTMAKE:DRESSER MASONEILAN; ADDITIONAL INFORMATION:I-12-104528-004-1; MANUFACTURERPART NUMBER:021000391-596-0000; MANUFACTURER:DRESSER MASONEILAN; 75-1 QC RED.500 ORIFICE; EQUIPMENT CODE:1300023907"/>
    <d v="2022-04-16T00:00:00"/>
    <s v="SPARE_PARTS"/>
    <x v="2"/>
    <s v="2000"/>
    <s v="SP01"/>
    <s v="EA"/>
    <n v="1"/>
    <n v="50367.45"/>
    <n v="0"/>
    <n v="0"/>
    <n v="50367.45"/>
    <s v="ZSPR"/>
    <n v="0"/>
    <s v=""/>
    <n v="0"/>
    <n v="0"/>
    <s v="ONGC Petro additions Ltd."/>
    <s v="INR"/>
    <n v="0"/>
    <n v="0"/>
    <n v="0"/>
    <n v="0"/>
    <n v="0"/>
    <n v="0"/>
    <n v="0"/>
    <n v="0"/>
    <n v="0"/>
    <n v="0"/>
    <n v="0"/>
    <n v="0"/>
    <n v="0"/>
    <n v="0"/>
    <s v="Shutdown Plan Mt"/>
    <s v="P03"/>
    <n v="625"/>
    <x v="2"/>
  </r>
  <r>
    <s v="0P1201050024"/>
    <s v="SPARE PARTS SET,145030,WARTSILA"/>
    <s v="SPARE PARTS; PART NAME:SPARE PART SET; MANUFACTURER PART NUMBER:145030; MANUFACTURER:WARTSILA; DRAWING NUMBER:DBAC195522; EQUIPMENTNAME:ENGINE; EQUIPMENT MODEL:W20V32; ADDITIONAL INFORMATION:FOR VALVE TAPPET WITH GU; ENGINE NUMBER:PAAE227083; REFERENCE TYPE:W32"/>
    <d v="2017-07-27T00:00:00"/>
    <s v="SPARE_PARTS"/>
    <x v="2"/>
    <s v="2000"/>
    <s v="GS01"/>
    <s v="EA"/>
    <n v="1"/>
    <n v="50300.75"/>
    <n v="0"/>
    <n v="0"/>
    <n v="50300.75"/>
    <s v="ZSPR"/>
    <n v="0"/>
    <s v=""/>
    <n v="0"/>
    <n v="0"/>
    <s v="ONGC Petro additions Ltd."/>
    <s v="INR"/>
    <n v="0"/>
    <n v="0"/>
    <n v="0"/>
    <n v="0"/>
    <n v="0"/>
    <n v="0"/>
    <n v="0"/>
    <n v="0"/>
    <n v="0"/>
    <n v="0"/>
    <n v="0"/>
    <n v="0"/>
    <n v="0"/>
    <n v="0"/>
    <s v="General Store"/>
    <s v="P04"/>
    <n v="2349"/>
    <x v="2"/>
  </r>
  <r>
    <s v="0P1201100001"/>
    <s v="CNVTR,G1/4IN,8064C00-AA,WARTSILA"/>
    <s v="SPARE PARTS; PART NAME:CONVERTER; MANUFACTURER PART NUMBER:8064C00-AA; MANUFACTURER:WARTSILA; DIMENSIONS:G 1/4 IN; DRAWINGNUMBER:DBAC195522; EQUIPMENT NAME:ENGINE; EQUIPMENT MODEL:W20V32; ENGINE NUMBER:PAAE227083; REFERENCE TYPE:W32"/>
    <d v="2017-07-27T00:00:00"/>
    <s v="SPARE_PARTS"/>
    <x v="2"/>
    <s v="2000"/>
    <s v="GS01"/>
    <s v="EA"/>
    <n v="1"/>
    <n v="50300.75"/>
    <n v="0"/>
    <n v="0"/>
    <n v="50300.75"/>
    <s v="ZSPR"/>
    <n v="0"/>
    <s v=""/>
    <n v="0"/>
    <n v="0"/>
    <s v="ONGC Petro additions Ltd."/>
    <s v="INR"/>
    <n v="0"/>
    <n v="0"/>
    <n v="0"/>
    <n v="0"/>
    <n v="0"/>
    <n v="0"/>
    <n v="0"/>
    <n v="0"/>
    <n v="0"/>
    <n v="0"/>
    <n v="0"/>
    <n v="0"/>
    <n v="0"/>
    <n v="0"/>
    <s v="General Store"/>
    <s v="P04"/>
    <n v="2349"/>
    <x v="2"/>
  </r>
  <r>
    <s v="0P4102206200"/>
    <s v="PLG,011493634-208-0000,DRES-MSL"/>
    <s v="SPARE PARTS; PART NAME:PLUG; EQUIPMENT NAME:CONTROL VALVE; EQUIPMENTMAKE:DRESSER MASONEILAN; ADDITIONAL INFORMATION:PG11A0437-001; MANUFACTURER PARTNUMBER:011493634-208-0000; MANUFACTURER:DRESSER MASONEILAN; EQUIPMENTCODE:1300030901"/>
    <d v="2022-04-16T00:00:00"/>
    <s v="SPARE_PARTS"/>
    <x v="2"/>
    <s v="2000"/>
    <s v="SP01"/>
    <s v="EA"/>
    <n v="1"/>
    <n v="50174.25"/>
    <n v="0"/>
    <n v="0"/>
    <n v="50174.25"/>
    <s v="ZSPR"/>
    <n v="0"/>
    <s v=""/>
    <n v="0"/>
    <n v="0"/>
    <s v="ONGC Petro additions Ltd."/>
    <s v="INR"/>
    <n v="0"/>
    <n v="0"/>
    <n v="0"/>
    <n v="0"/>
    <n v="0"/>
    <n v="0"/>
    <n v="0"/>
    <n v="0"/>
    <n v="0"/>
    <n v="0"/>
    <n v="0"/>
    <n v="0"/>
    <n v="0"/>
    <n v="0"/>
    <s v="Shutdown Plan Mt"/>
    <s v="P03"/>
    <n v="625"/>
    <x v="2"/>
  </r>
  <r>
    <s v="0P4110070050"/>
    <s v="SUB MDL,SYNC,6ES7960-1AA040XA0,SIEMENS"/>
    <s v="INSTRUMENT SYSTEMS; TYPE:SYNC SUBMODULE; MANUFACTURER MODEL NUMBER:6ES7960-1AA04-0XA0; MANUFACTURER:SIEMENS; FOR PATCH CABLE UP TO10 M; POWER LOSS:1.1 MW; INPUT CURRENT:210 MA; DRAWING NUMBER:MGB102-D-DR-00061"/>
    <d v="2022-06-28T00:00:00"/>
    <s v="INSTRUMENT_SYSTEMS"/>
    <x v="4"/>
    <s v="2000"/>
    <s v="GS01"/>
    <s v="EA"/>
    <n v="1"/>
    <n v="50144.79"/>
    <n v="0"/>
    <n v="0"/>
    <n v="50144.79"/>
    <s v="ZSPR"/>
    <n v="0"/>
    <s v=""/>
    <n v="0"/>
    <n v="0"/>
    <s v="ONGC Petro additions Ltd."/>
    <s v="INR"/>
    <n v="0"/>
    <n v="0"/>
    <n v="0"/>
    <n v="0"/>
    <n v="0"/>
    <n v="0"/>
    <n v="0"/>
    <n v="0"/>
    <n v="0"/>
    <n v="0"/>
    <n v="0"/>
    <n v="0"/>
    <n v="0"/>
    <n v="0"/>
    <s v="General Store"/>
    <s v="P03"/>
    <n v="552"/>
    <x v="2"/>
  </r>
  <r>
    <s v="0P4102210023"/>
    <s v="PCKG,17D32,14B7520X012,FISH-CO"/>
    <s v="SPARE PARTS; PART NAME:PACKING; MANUFACTURER PART NUMBER:14B7520X012; MANUFACTURER:FISHER CONTROLS; MATERIAL:GRAPHITE 17D32;EQUIPMENT NAME:CONTROL VALVE; EQUIPMENT MODEL:3.00ETC, 3.00EZC, 3.00ETC, 3.00ET; SET QUANTITY:2"/>
    <d v="2023-10-06T00:00:00"/>
    <s v="SPARE_PARTS"/>
    <x v="2"/>
    <s v="2000"/>
    <s v="GS01"/>
    <s v="EA"/>
    <n v="22"/>
    <n v="50097.13"/>
    <n v="0"/>
    <n v="0"/>
    <n v="50097.13"/>
    <s v="ZSPR"/>
    <n v="0"/>
    <s v=""/>
    <n v="0"/>
    <n v="0"/>
    <s v="ONGC Petro additions Ltd."/>
    <s v="INR"/>
    <n v="0"/>
    <n v="0"/>
    <n v="0"/>
    <n v="0"/>
    <n v="0"/>
    <n v="0"/>
    <n v="0"/>
    <n v="0"/>
    <n v="0"/>
    <n v="0"/>
    <n v="0"/>
    <n v="0"/>
    <n v="0"/>
    <n v="0"/>
    <s v="General Store"/>
    <s v="P03"/>
    <n v="87"/>
    <x v="2"/>
  </r>
  <r>
    <s v="0P4205030775"/>
    <s v="O-RING,VITON,KSOS05120010200/115.3,KEPL"/>
    <s v="SPARE PARTS; PART NAME:O-RING; MATERIAL:VITON; DRAWING NUMBER:KSO S0512 001 0200; ITEM POSITION NUMBER:115.3; EQUIPMENT NAME:MIXEDNAPHTHA FEED PUMP; EQUIPMENT MAKE:KIRLOSKAR EBARA PUMPS LIMITED; EQUIPMENT MODEL:250*150 VPCS 5MF; ADDITIONALINFORMATION:INTERMEDIATE CASING; MANUFACTURER:KIRLOSKAR EBARA PUMPS LIMITED; MANUFACTURER PART NUMBER:KSOS05120010200/115.3"/>
    <d v="2016-03-31T00:00:00"/>
    <s v="SPARE_PARTS"/>
    <x v="2"/>
    <s v="2000"/>
    <s v="CH01"/>
    <s v="EA"/>
    <n v="11"/>
    <n v="50061.41"/>
    <n v="0"/>
    <n v="0"/>
    <n v="50061.41"/>
    <s v="ZSPR"/>
    <n v="0"/>
    <s v=""/>
    <n v="0"/>
    <n v="0"/>
    <s v="ONGC Petro additions Ltd."/>
    <s v="INR"/>
    <n v="0"/>
    <n v="0"/>
    <n v="0"/>
    <n v="0"/>
    <n v="0"/>
    <n v="0"/>
    <n v="0"/>
    <n v="0"/>
    <n v="0"/>
    <n v="0"/>
    <n v="0"/>
    <n v="0"/>
    <n v="0"/>
    <n v="0"/>
    <s v="Chemcial store"/>
    <s v="P04"/>
    <n v="2832"/>
    <x v="2"/>
  </r>
  <r>
    <s v="0P3034060068"/>
    <s v="SEAL,MECH,CRTG,59.5 MM ISC2-682PP,SANMAR"/>
    <s v="SEALS, MECHANICAL; TYPE:CARTRIDGE; MANUFACTURER MODEL NUMBER:59.5 MM ISC2-682PP; DRAWING NUMBER:D0124866; MANUFACTURER:FLOWSERVESANMAR; EQUIPMENT NAME:1ST SLURRY TRANSFER PUMP; EQUIPMENT MODEL:4HPX12-SL/HORZ/1 STAGE; EQUIPMENT MAKE:FLOWSERVE PUMP DIVISION"/>
    <d v="2017-07-07T00:00:00"/>
    <s v="ME_SEALS"/>
    <x v="2"/>
    <s v="2000"/>
    <s v="CH01"/>
    <s v="ST"/>
    <n v="1"/>
    <n v="50000"/>
    <n v="0"/>
    <n v="0"/>
    <n v="50000"/>
    <s v="ZSPR"/>
    <n v="0"/>
    <s v=""/>
    <n v="0"/>
    <n v="0"/>
    <s v="ONGC Petro additions Ltd."/>
    <s v="INR"/>
    <n v="0"/>
    <n v="0"/>
    <n v="0"/>
    <n v="0"/>
    <n v="0"/>
    <n v="0"/>
    <n v="0"/>
    <n v="0"/>
    <n v="0"/>
    <n v="0"/>
    <n v="0"/>
    <n v="0"/>
    <n v="0"/>
    <n v="0"/>
    <s v="Chemcial store"/>
    <s v="P04"/>
    <n v="2369"/>
    <x v="2"/>
  </r>
  <r>
    <s v="0T2541630040"/>
    <s v="GSKT,SPW,PE,1398X1346MM,SS304,GPH"/>
    <s v="SPIRAL WOUND GASKETS FOR PLANT EQUIPMENT; CONSTRUCTION:2 PASS; THICKNESS, GASKET:6.35 MM; THICKNESS, INNER RING:4.5 MM; THICKNESS,CENTRING RING:4.5 MM; MAT, WINDINGS:STAINLESS STEEL 304; MAT, FILLER:GRAPHITE; MAT, INNER RING:STAINLESS STEEL 304; MAT, CENTRINGRING:STAINLESS STEEL 304; MANDATORY ADD REQRMTS:REFERED DWG:MEA110-D-DR-0072; MANDATORY ADD REQRMTS:REFERED POSITION NUMBER:9;CENTRING RING, O.D.:1406 MM; INNER RING, I.D.:1306 MM; DIMENSION, I.D. X O.D.:1346 X 1398 MM; WITH WELDED JACKET;MATERIAL:STAINLESS STEEL 304; EQUIPMENT NAME:CS HEAT EXCHANGER; MODEL:H-BJ21M; MANUFACTURER:INDCON PROJECTS &amp; EQUIPMENT LTD"/>
    <d v="2022-04-01T00:00:00"/>
    <s v="PL_SP_GASKETS"/>
    <x v="2"/>
    <s v="2000"/>
    <s v="SP01"/>
    <s v="EA"/>
    <n v="1"/>
    <n v="50000"/>
    <n v="0"/>
    <n v="0"/>
    <n v="50000"/>
    <s v="ZSTO"/>
    <n v="0"/>
    <s v=""/>
    <n v="0"/>
    <n v="0"/>
    <s v="ONGC Petro additions Ltd."/>
    <s v="INR"/>
    <n v="0"/>
    <n v="0"/>
    <n v="0"/>
    <n v="0"/>
    <n v="0"/>
    <n v="0"/>
    <n v="0"/>
    <n v="0"/>
    <n v="0"/>
    <n v="0"/>
    <n v="0"/>
    <n v="0"/>
    <n v="0"/>
    <n v="0"/>
    <s v="Shutdown Plan Mt"/>
    <s v="S06"/>
    <n v="640"/>
    <x v="1"/>
  </r>
  <r>
    <s v="0P4102240162"/>
    <s v="PLUG,VLV,SS316,16A5711X012,FISH-CO"/>
    <s v="SPARE PARTS; PART NAME:VALVE PLUG; MANUFACTURER PART NUMBER:16A5711X012; MANUFACTURER:FISHER CONTROLS; MATERIAL:STAINLESS STEEL316; MATERIAL:20B64/COCRA; EQUIPMENT NAME:CONTROL VALVE; EQUIPMENT MODEL:1.00EZ-NS; SET QUANTITY:1"/>
    <d v="2022-05-28T00:00:00"/>
    <s v="SPARE_PARTS"/>
    <x v="2"/>
    <s v="2000"/>
    <s v="GS01"/>
    <s v="EA"/>
    <n v="4"/>
    <n v="49912"/>
    <n v="0"/>
    <n v="0"/>
    <n v="49912"/>
    <s v="ZSPR"/>
    <n v="0"/>
    <s v=""/>
    <n v="0"/>
    <n v="0"/>
    <s v="ONGC Petro additions Ltd."/>
    <s v="INR"/>
    <n v="0"/>
    <n v="0"/>
    <n v="0"/>
    <n v="0"/>
    <n v="0"/>
    <n v="0"/>
    <n v="0"/>
    <n v="0"/>
    <n v="0"/>
    <n v="0"/>
    <n v="0"/>
    <n v="0"/>
    <n v="0"/>
    <n v="0"/>
    <s v="General Store"/>
    <s v="P03"/>
    <n v="583"/>
    <x v="2"/>
  </r>
  <r>
    <s v="0P4165010212"/>
    <s v="TERM ASSY,I/O,CC-TCF901,HONEYWLL"/>
    <s v="INSTRUMENT SYSTEMS; TYPE:INPUT OUTPUT TERMINATION ASSEMBLY; MANUFACTURER:HONEYWELL; MANUFACTURER PART NUMBER:CC-TCF901; CURRENTRATING:0.3 MA; VOLTAGE RATING:24 VDC; ETHERNET:9 RJ-45 CONNECTIONS; FOR CONTROL FIREWALL; EQUIPMENT NAME:DCS ESD F&amp;G SYSTEMRATING:0.3 MA; VOLTAGE RATING:24 VDC; ETHERNET:9 RJ-45 CONNECTIONS; FOR CONTROL FIREWALL; EQUIPMENT NAME:DCS ESD F&amp;G SYSTEM"/>
    <d v="2016-06-29T00:00:00"/>
    <s v="INSTRUMENT_SYSTEMS"/>
    <x v="4"/>
    <s v="2000"/>
    <s v="GS01"/>
    <s v="EA"/>
    <n v="2"/>
    <n v="49896"/>
    <n v="0"/>
    <n v="0"/>
    <n v="49896"/>
    <s v="ZSPR"/>
    <n v="0"/>
    <s v=""/>
    <n v="0"/>
    <n v="0"/>
    <s v="ONGC Petro additions Ltd."/>
    <s v="INR"/>
    <n v="0"/>
    <n v="0"/>
    <n v="0"/>
    <n v="0"/>
    <n v="0"/>
    <n v="0"/>
    <n v="0"/>
    <n v="0"/>
    <n v="0"/>
    <n v="0"/>
    <n v="0"/>
    <n v="0"/>
    <n v="0"/>
    <n v="0"/>
    <s v="General Store"/>
    <s v="P03"/>
    <n v="2742"/>
    <x v="2"/>
  </r>
  <r>
    <s v="0P0655800084"/>
    <s v="LIP SEAL,NBR70,40.010.57-01,K-TRON"/>
    <s v="SPARE PARTS; PART NAME:LIP SEAL; MATERIAL:NBR70; DRAWING NUMBER:62.017.PP; ITEM POSITION NUMBER:5; EQUIPMENT NAME:LOSS-IN-WEIGHTFEEDER; EQUIPMENT MAKE:K-TRON; EQUIPMENT MODEL:SCREW CONVEYER PP LINE; ADDITIONAL INFORMATION:ROTARY SHAFT SEAL;MANUFACTURER:K-TRON; MANUFACTURER PART NUMBER:40.010.57-01"/>
    <d v="2022-06-11T00:00:00"/>
    <s v="SPARE_PARTS"/>
    <x v="2"/>
    <s v="2000"/>
    <s v="CH01"/>
    <s v="EA"/>
    <n v="4"/>
    <n v="49848.24"/>
    <n v="0"/>
    <n v="0"/>
    <n v="49848.24"/>
    <s v="ZSPR"/>
    <n v="0"/>
    <s v=""/>
    <n v="0"/>
    <n v="0"/>
    <s v="ONGC Petro additions Ltd."/>
    <s v="INR"/>
    <n v="0"/>
    <n v="0"/>
    <n v="0"/>
    <n v="0"/>
    <n v="0"/>
    <n v="0"/>
    <n v="0"/>
    <n v="0"/>
    <n v="0"/>
    <n v="0"/>
    <n v="0"/>
    <n v="0"/>
    <n v="0"/>
    <n v="0"/>
    <s v="Chemcial store"/>
    <s v="P04"/>
    <n v="569"/>
    <x v="2"/>
  </r>
  <r>
    <s v="0P4165010333"/>
    <s v="CBL,CONN,51202329-302,HONEYWLL"/>
    <s v="ADAPTORS, CABLE CONNECTOR; :HONEYWELL; :51202329-302; COLOUR:GRAY;3 DROP FOR CHANNELS W/2 CF9 + 2C300 + 6 INCH IOTA; EQUIPMENTNAME:DCS ESD F&amp;G SYSTEM"/>
    <d v="2016-06-29T00:00:00"/>
    <s v="CA_ADAPTORS"/>
    <x v="4"/>
    <s v="2000"/>
    <s v="GS01"/>
    <s v="EA"/>
    <n v="5"/>
    <n v="49840"/>
    <n v="0"/>
    <n v="0"/>
    <n v="49840"/>
    <s v="ZSPR"/>
    <n v="0"/>
    <s v=""/>
    <n v="0"/>
    <n v="0"/>
    <s v="ONGC Petro additions Ltd."/>
    <s v="INR"/>
    <n v="0"/>
    <n v="0"/>
    <n v="0"/>
    <n v="0"/>
    <n v="0"/>
    <n v="0"/>
    <n v="0"/>
    <n v="0"/>
    <n v="0"/>
    <n v="0"/>
    <n v="0"/>
    <n v="0"/>
    <n v="0"/>
    <n v="0"/>
    <s v="General Store"/>
    <s v="P03"/>
    <n v="2742"/>
    <x v="2"/>
  </r>
  <r>
    <s v="0P4102210492"/>
    <s v="GSKT,BODY BNT,GPH,2200594,LINDE"/>
    <s v="SPARE PARTS; PART NAME:BODY BONNET GASKET; MANUFACTURER PART NUMBER:2200594; MANUFACTURER:LINDE AG; MATERIAL:GRAPHITE; DRAWINGNUMBER:316096; ITEM POSITION NUMBER:143/144; EQUIPMENT NAME:GLOBE VALVE; FOR GLOBE VALVE; 8C7-P1; PRESSURE DESGINATION:CL 300;SIZE:3 IN; EQUIPMENT MODEL:8C7-P1/CLASS 300/ 3&quot;/ CVS 116 EQ%"/>
    <d v="2022-12-22T00:00:00"/>
    <m/>
    <x v="2"/>
    <s v="2000"/>
    <s v="CH01"/>
    <s v="EA"/>
    <n v="6"/>
    <n v="49812.65"/>
    <n v="0"/>
    <n v="0"/>
    <n v="49812.65"/>
    <s v="ZSPR"/>
    <n v="0"/>
    <s v=""/>
    <n v="0"/>
    <n v="0"/>
    <s v="ONGC Petro additions Ltd."/>
    <s v="INR"/>
    <n v="0"/>
    <n v="0"/>
    <n v="0"/>
    <n v="0"/>
    <n v="0"/>
    <n v="0"/>
    <n v="0"/>
    <n v="0"/>
    <n v="0"/>
    <n v="0"/>
    <n v="0"/>
    <n v="0"/>
    <n v="0"/>
    <n v="0"/>
    <s v="Chemcial store"/>
    <s v="P03"/>
    <n v="375"/>
    <x v="2"/>
  </r>
  <r>
    <s v="0T2541370239"/>
    <s v="GSKT,SPW,CL 150,SS316,GPH,18IN"/>
    <s v="SPIRAL WOUND GASKETS; PRESSURE DESIGNATION:CL 150; THICKNESS, GASKET:4.5 MM; MAT, WINDINGS:STAINLESS STEEL 316; MAT,FILLER:GRAPHITE; MAT, INNER RING:STAINLESS STEEL 316; MAT, CENTRING RING:STAINLESS STEEL 316; SIZE, PIPE, NOMINAL:18 IN; FORMOUNTING FLANGE; EQUIPMENT NAME:TOP ENTRY AGITATOR; EQUIPMENT MODEL:TEA-50/84, TEA-75/99; EQUIPMENT MANUFACTURER:REMI PROCESS PLANTAND MACHINARY; DRAWING NUMBER:ATE-13265-12, ATE-13269-12; REFERENCE DRAWING NUMBER:MGD201-D-DR-0004, MGD201-D-DR-0008"/>
    <d v="2023-12-12T00:00:00"/>
    <s v="SP_GASKETS"/>
    <x v="2"/>
    <s v="2000"/>
    <s v="CH01"/>
    <s v="EA"/>
    <n v="50"/>
    <n v="49722.35"/>
    <n v="0"/>
    <n v="0"/>
    <n v="49722.35"/>
    <s v="ZSTO"/>
    <n v="0"/>
    <s v=""/>
    <n v="0"/>
    <n v="0"/>
    <s v="ONGC Petro additions Ltd."/>
    <s v="INR"/>
    <n v="0"/>
    <n v="0"/>
    <n v="0"/>
    <n v="0"/>
    <n v="0"/>
    <n v="0"/>
    <n v="0"/>
    <n v="0"/>
    <n v="0"/>
    <n v="0"/>
    <n v="0"/>
    <n v="0"/>
    <n v="0"/>
    <n v="0"/>
    <s v="Chemcial store"/>
    <s v="S06"/>
    <n v="20"/>
    <x v="1"/>
  </r>
  <r>
    <s v="0P4205020253"/>
    <s v="RING,IMPLR,SUS420,3PS-47128/103,SHIN-NIP"/>
    <s v="SPARE PARTS; PART NAME:RING, IMPELLER; MANUFACTURER PART NUMBER:3PS-47128/103; MANUFACTURER:SHIN NIPPON MACHINERY CO LTD;MATERIAL:SUS 420 J2; DRAWING NUMBER:3PS-47128; ITEM POSITION NUMBER:103; EQUIPMENT NAME:VERTICAL SUSPENDED PUMP; EQUIPMENTMAKE:SHIN NIPPON MACHINERY CO., LTD; EQUIPMENT MODEL:SIW-ER 6/1025; EQUIPMENT MANUFACTURER PART NO: 103; CONTRACTOR DOCUMENTNUMBER: MGA105-D-D-R-00021"/>
    <d v="2017-07-25T00:00:00"/>
    <s v="SPARE_PARTS"/>
    <x v="2"/>
    <s v="2000"/>
    <s v="CH01"/>
    <s v="EA"/>
    <n v="2"/>
    <n v="49664"/>
    <n v="0"/>
    <n v="0"/>
    <n v="49664"/>
    <s v="ZSPR"/>
    <n v="0"/>
    <s v=""/>
    <n v="0"/>
    <n v="0"/>
    <s v="ONGC Petro additions Ltd."/>
    <s v="INR"/>
    <n v="0"/>
    <n v="0"/>
    <n v="0"/>
    <n v="0"/>
    <n v="0"/>
    <n v="0"/>
    <n v="0"/>
    <n v="0"/>
    <n v="0"/>
    <n v="0"/>
    <n v="0"/>
    <n v="0"/>
    <n v="0"/>
    <n v="0"/>
    <s v="Chemcial store"/>
    <s v="P04"/>
    <n v="2351"/>
    <x v="2"/>
  </r>
  <r>
    <s v="0P4205020254"/>
    <s v="RING,CSG,SUS420,3PS-47128/306,SHIN-NIP"/>
    <s v="SPARE PARTS; PART NAME:RING, CASING; MANUFACTURER PART NUMBER:3PS-47128/306; MANUFACTURER:SHIN NIPPON MACHINERY CO LTD;MATERIAL:SUS 420 J2; DRAWING NUMBER:3PS-47128; ITEM POSITION NUMBER:306; EQUIPMENT NAME:VERTICAL SUSPENDED PUMP; EQUIPMENTMAKE:SHIN NIPPON MACHINERY CO., LTD; EQUIPMENT MODEL:SIW-ER 6/1025; EQUIPMENT MANUFACTURER PART NO: 306; CONTRACTOR DOCUMENTNUMBER: MGA105-D-D-R-00021"/>
    <d v="2017-07-25T00:00:00"/>
    <s v="SPARE_PARTS"/>
    <x v="2"/>
    <s v="2000"/>
    <s v="CH01"/>
    <s v="EA"/>
    <n v="2"/>
    <n v="49664"/>
    <n v="0"/>
    <n v="0"/>
    <n v="49664"/>
    <s v="ZSPR"/>
    <n v="0"/>
    <s v=""/>
    <n v="0"/>
    <n v="0"/>
    <s v="ONGC Petro additions Ltd."/>
    <s v="INR"/>
    <n v="0"/>
    <n v="0"/>
    <n v="0"/>
    <n v="0"/>
    <n v="0"/>
    <n v="0"/>
    <n v="0"/>
    <n v="0"/>
    <n v="0"/>
    <n v="0"/>
    <n v="0"/>
    <n v="0"/>
    <n v="0"/>
    <n v="0"/>
    <s v="Chemcial store"/>
    <s v="P04"/>
    <n v="2351"/>
    <x v="2"/>
  </r>
  <r>
    <s v="0P4205020268"/>
    <s v="RING,CSG,SUS420,3PS-47133/306,SHIN-NIP"/>
    <s v="SPARE PARTS; PART NAME:RING, CASING; MANUFACTURER PART NUMBER:3PS-47133/306; MANUFACTURER:SHIN NIPPON MACHINERY CO LTD;MATERIAL:SUS 420 J2; DRAWING NUMBER:3PS-47133; ITEM POSITION NUMBER:306; EQUIPMENT NAME:VERTICAL SUSPENDED PUMP; EQUIPMENTMAKE:SHIN NIPPON MACHINERY CO., LTD; EQUIPMENT MODEL:SIW-ER 3/520; EQUIPMENT MANUFACTURER PART NO: 306; CONTRACTOR DOCUMENT NUMBER:MGA105-D-D-R-00071"/>
    <d v="2017-07-25T00:00:00"/>
    <s v="SPARE_PARTS"/>
    <x v="2"/>
    <s v="2000"/>
    <s v="CH01"/>
    <s v="EA"/>
    <n v="2"/>
    <n v="49664"/>
    <n v="0"/>
    <n v="0"/>
    <n v="49664"/>
    <s v="ZSPR"/>
    <n v="0"/>
    <s v=""/>
    <n v="0"/>
    <n v="0"/>
    <s v="ONGC Petro additions Ltd."/>
    <s v="INR"/>
    <n v="0"/>
    <n v="0"/>
    <n v="0"/>
    <n v="0"/>
    <n v="0"/>
    <n v="0"/>
    <n v="0"/>
    <n v="0"/>
    <n v="0"/>
    <n v="0"/>
    <n v="0"/>
    <n v="0"/>
    <n v="0"/>
    <n v="0"/>
    <s v="Chemcial store"/>
    <s v="P04"/>
    <n v="2351"/>
    <x v="2"/>
  </r>
  <r>
    <s v="0P4205020271"/>
    <s v="RING,CSG,SUS420,3PS-47134/306,SHIN-NIP"/>
    <s v="SPARE PARTS; PART NAME:RING, CASING; MANUFACTURER PART NUMBER:3PS-47134/306; MANUFACTURER:SHIN NIPPON MACHINERY CO LTD;MATERIAL:SUS 420 J2; DRAWING NUMBER:3PS-47134; ITEM POSITION NUMBER:306; EQUIPMENT NAME:VERTICAL SUSPENDED PUMP; EQUIPMENTMAKE:SHIN NIPPON MACHINERY CO., LTD; EQUIPMENT MODEL:SIW-ER 3/520HO-13307; EQUIPMENT MANUFACTURER PART NO: 306; CONTRACTOR DOCUMENTNUMBER: MGA105-D-D-R-00081"/>
    <d v="2017-07-25T00:00:00"/>
    <s v="SPARE_PARTS"/>
    <x v="2"/>
    <s v="2000"/>
    <s v="CH01"/>
    <s v="EA"/>
    <n v="2"/>
    <n v="49664"/>
    <n v="0"/>
    <n v="0"/>
    <n v="49664"/>
    <s v="ZSPR"/>
    <n v="0"/>
    <s v=""/>
    <n v="0"/>
    <n v="0"/>
    <s v="ONGC Petro additions Ltd."/>
    <s v="INR"/>
    <n v="0"/>
    <n v="0"/>
    <n v="0"/>
    <n v="0"/>
    <n v="0"/>
    <n v="0"/>
    <n v="0"/>
    <n v="0"/>
    <n v="0"/>
    <n v="0"/>
    <n v="0"/>
    <n v="0"/>
    <n v="0"/>
    <n v="0"/>
    <s v="Chemcial store"/>
    <s v="P04"/>
    <n v="2351"/>
    <x v="2"/>
  </r>
  <r>
    <s v="0P4205020295"/>
    <s v="RING,IMPLR,SUS420,3PS-47160/103,SHIN-NIP"/>
    <s v="SPARE PARTS; PART NAME:RING, IMPELLER; MANUFACTURER PART NUMBER:3PS-47160/103; MANUFACTURER:SHIN NIPPON MACHINERY CO LTD;MATERIAL:SUS 420 J2; DRAWING NUMBER:3PS-47160; ITEM POSITION NUMBER:103; EQUIPMENT NAME:VERTICAL SUSPENDED PUMP; EQUIPMENTMAKE:SHIN NIPPON MACHINERY CO., LTD; EQUIPMENT MODEL:SIW-ER 4/625; EQUIPMENT MANUFACTURER PART NO: 103; CONTRACTOR DOCUMENT NUMBER:MGA115-D-D-R-00011"/>
    <d v="2017-07-25T00:00:00"/>
    <s v="SPARE_PARTS"/>
    <x v="2"/>
    <s v="2000"/>
    <s v="CH01"/>
    <s v="EA"/>
    <n v="2"/>
    <n v="49664"/>
    <n v="0"/>
    <n v="0"/>
    <n v="49664"/>
    <s v="ZSPR"/>
    <n v="0"/>
    <s v=""/>
    <n v="0"/>
    <n v="0"/>
    <s v="ONGC Petro additions Ltd."/>
    <s v="INR"/>
    <n v="0"/>
    <n v="0"/>
    <n v="0"/>
    <n v="0"/>
    <n v="0"/>
    <n v="0"/>
    <n v="0"/>
    <n v="0"/>
    <n v="0"/>
    <n v="0"/>
    <n v="0"/>
    <n v="0"/>
    <n v="0"/>
    <n v="0"/>
    <s v="Chemcial store"/>
    <s v="P04"/>
    <n v="2351"/>
    <x v="2"/>
  </r>
  <r>
    <s v="0P4205030054"/>
    <s v="GSKT,HD,SUS304,3PS-47080/618,SHIN-NIP"/>
    <s v="SPARE PARTS; PART NAME:GASKET, HEAD; MANUFACTURER PART NUMBER:3PS-47080/618; MANUFACTURER:SHIN NIPPON MACHINERY CO LTD;MATERIAL:SUS 304 / GRAFOIL; DRAWING NUMBER:3PS-47080; ITEM POSITION NUMBER:618; EQUIPMENT NAME:BIG PUMP; EQUIPMENT MAKE:SHIN NIPPONMATERIAL:SUS 304 / GRAFOIL; DRAWING NUMBER:3PS-47080; ITEM POSITION NUMBER:618; EQUIPMENT NAME:BIG PUMP; EQUIPMENT MAKE:SHIN NIPPONMACHINERY CO., LTD; EQUIPMENT MODEL:35/4066 HDV; EQUIPMENT MANUFACTURER PART NO: 618; CONTRACTOR DOCUMENT NUMBER: MGA102-D-DR-00031"/>
    <d v="2017-07-25T00:00:00"/>
    <s v="SPARE_PARTS"/>
    <x v="2"/>
    <s v="2000"/>
    <s v="CH01"/>
    <s v="EA"/>
    <n v="2"/>
    <n v="49664"/>
    <n v="0"/>
    <n v="0"/>
    <n v="49664"/>
    <s v="ZSPR"/>
    <n v="0"/>
    <s v=""/>
    <n v="0"/>
    <n v="0"/>
    <s v="ONGC Petro additions Ltd."/>
    <s v="INR"/>
    <n v="0"/>
    <n v="0"/>
    <n v="0"/>
    <n v="0"/>
    <n v="0"/>
    <n v="0"/>
    <n v="0"/>
    <n v="0"/>
    <n v="0"/>
    <n v="0"/>
    <n v="0"/>
    <n v="0"/>
    <n v="0"/>
    <n v="0"/>
    <s v="Chemcial store"/>
    <s v="P04"/>
    <n v="2351"/>
    <x v="2"/>
  </r>
  <r>
    <s v="0P1141120358"/>
    <s v="BSHG,PORCELAIN,MTL,CJI-B-0113,CRM-GRVS"/>
    <s v="ELECTRICAL ACCESSORIES; TYPE:BUSHING; VOLTAGE RATING:1.1 KV; CURRENT RATING:1000 A; MANUFACTURER:CROMPTON GREAVES; METAL PART; LVSET; MATERIAL:PORCELAIN; FOR TRANSFORMER; EQUIPMENT MODEL NUMBER:DT3520; DRAWING NUMBER:CJI-B-0113"/>
    <d v="2019-03-29T00:00:00"/>
    <s v="AC_ELECTRICAL"/>
    <x v="4"/>
    <s v="2000"/>
    <s v="CH01"/>
    <s v="EA"/>
    <n v="3"/>
    <n v="49500"/>
    <n v="0"/>
    <n v="0"/>
    <n v="49500"/>
    <s v="ZSPR"/>
    <n v="0"/>
    <s v=""/>
    <n v="0"/>
    <n v="0"/>
    <s v="ONGC Petro additions Ltd."/>
    <s v="INR"/>
    <n v="0"/>
    <n v="0"/>
    <n v="0"/>
    <n v="0"/>
    <n v="0"/>
    <n v="0"/>
    <n v="0"/>
    <n v="0"/>
    <n v="0"/>
    <n v="0"/>
    <n v="0"/>
    <n v="0"/>
    <n v="0"/>
    <n v="0"/>
    <s v="Chemcial store"/>
    <s v="P01"/>
    <n v="1739"/>
    <x v="2"/>
  </r>
  <r>
    <s v="0P1141120365"/>
    <s v="BSHG,PORCELAIN,MTL,CJIB+,DT3519,CRM-GRVS"/>
    <s v="ELECTRICAL ACCESSORIES; TYPE:BUSHING; VOLTAGE RATING:1.1 KV; CURRENT RATING:1000 A; MANUFACTURER:CROMPTON GREAVES; METAL PART; LVSET; MATERIAL:PORCELAIN; FOR TRANSFORMER; EQUIPMENT MODEL NUMBER:DT3519; DRAWING NUMBER:CJI-B-0113"/>
    <d v="2019-03-29T00:00:00"/>
    <s v="AC_ELECTRICAL"/>
    <x v="4"/>
    <s v="2000"/>
    <s v="CH01"/>
    <s v="EA"/>
    <n v="3"/>
    <n v="49500"/>
    <n v="0"/>
    <n v="0"/>
    <n v="49500"/>
    <s v="ZSPR"/>
    <n v="0"/>
    <s v=""/>
    <n v="0"/>
    <n v="0"/>
    <s v="ONGC Petro additions Ltd."/>
    <s v="INR"/>
    <n v="0"/>
    <n v="0"/>
    <n v="0"/>
    <n v="0"/>
    <n v="0"/>
    <n v="0"/>
    <n v="0"/>
    <n v="0"/>
    <n v="0"/>
    <n v="0"/>
    <n v="0"/>
    <n v="0"/>
    <n v="0"/>
    <n v="0"/>
    <s v="Chemcial store"/>
    <s v="P01"/>
    <n v="1739"/>
    <x v="2"/>
  </r>
  <r>
    <s v="0P4102205197"/>
    <s v="DIAPH,000007050-660-0000,DRES-MSL"/>
    <s v="SPARE PARTS; PART NAME:DIAPHRAGM; MATERIAL:NEOPRENE RUBBER; EQUIPMENTNAME:CONTROL VALVE; EQUIPMENT MAKE:DRESSER MASONEILAN; EQUIPMENT MODEL:535C AND526; MANUFACTURER PART NUMBER:000007050-660-0000; MANUFACTURER:DRESSERMASONEILAN"/>
    <d v="2022-08-23T00:00:00"/>
    <s v="SPARE_PARTS"/>
    <x v="2"/>
    <s v="2000"/>
    <s v="SP01"/>
    <s v="EA"/>
    <n v="15"/>
    <n v="49344.75"/>
    <n v="0"/>
    <n v="0"/>
    <n v="49344.75"/>
    <s v="ZSPR"/>
    <n v="0"/>
    <s v=""/>
    <n v="0"/>
    <n v="0"/>
    <s v="ONGC Petro additions Ltd."/>
    <s v="INR"/>
    <n v="0"/>
    <n v="0"/>
    <n v="0"/>
    <n v="0"/>
    <n v="0"/>
    <n v="0"/>
    <n v="0"/>
    <n v="0"/>
    <n v="0"/>
    <n v="0"/>
    <n v="0"/>
    <n v="0"/>
    <n v="0"/>
    <n v="0"/>
    <s v="Shutdown Plan Mt"/>
    <s v="P03"/>
    <n v="496"/>
    <x v="2"/>
  </r>
  <r>
    <s v="0P2396020152"/>
    <s v="RLR,TRACK,41149,GEDA"/>
    <s v="SPARE PARTS; PART NAME:ROLLER,TRACK; EQUIPMENT NAME:ELEVATOR; EQUIPMENT MAKE:GEDA; MANUFACTURER PART NUMBER:41149;MANUFACTURER:GEDA; WITH BEARING"/>
    <d v="2023-09-14T00:00:00"/>
    <s v="SPARE_PARTS"/>
    <x v="2"/>
    <s v="2000"/>
    <s v="CH01"/>
    <s v="EA"/>
    <n v="7"/>
    <n v="49316.71"/>
    <n v="0"/>
    <n v="0"/>
    <n v="49316.71"/>
    <s v="ZSPR"/>
    <n v="0"/>
    <s v=""/>
    <n v="0"/>
    <n v="0"/>
    <s v="ONGC Petro additions Ltd."/>
    <s v="INR"/>
    <n v="0"/>
    <n v="0"/>
    <n v="0"/>
    <n v="0"/>
    <n v="0"/>
    <n v="0"/>
    <n v="0"/>
    <n v="0"/>
    <n v="0"/>
    <n v="0"/>
    <n v="0"/>
    <n v="0"/>
    <n v="0"/>
    <n v="0"/>
    <s v="Chemcial store"/>
    <s v="P01"/>
    <n v="109"/>
    <x v="2"/>
  </r>
  <r>
    <s v="0P4100980400"/>
    <s v="VLV,PEEK ARS,10-EMT-004,HACH"/>
    <s v="SPARE PARTS; PART NAME:VALVE,PEEK ARS; EQUIPMENT NAME:TOC/TN/TP ANALYZER; EQUIPMENT MAKE:HACH; MANUFACTURER PART NUMBER:10-EMT-004;MANUFACTURER:HACH"/>
    <d v="2023-09-15T00:00:00"/>
    <s v="SPARE_PARTS"/>
    <x v="2"/>
    <s v="2000"/>
    <s v="GS01"/>
    <s v="EA"/>
    <n v="1"/>
    <n v="49183.13"/>
    <n v="0"/>
    <n v="0"/>
    <n v="49183.13"/>
    <s v="ZSPR"/>
    <n v="0"/>
    <s v=""/>
    <n v="0"/>
    <n v="0"/>
    <s v="ONGC Petro additions Ltd."/>
    <s v="INR"/>
    <n v="0"/>
    <n v="0"/>
    <n v="0"/>
    <n v="0"/>
    <n v="0"/>
    <n v="0"/>
    <n v="0"/>
    <n v="0"/>
    <n v="0"/>
    <n v="0"/>
    <n v="0"/>
    <n v="0"/>
    <n v="0"/>
    <n v="0"/>
    <s v="General Store"/>
    <s v="P03"/>
    <n v="108"/>
    <x v="2"/>
  </r>
  <r>
    <s v="0P0655800086"/>
    <s v="LIP SEAL,NBR70,40.061.10,K-TRON"/>
    <s v="SPARE PARTS; PART NAME:LIP SEAL; MATERIAL:NBR70; DRAWING NUMBER:62.017.PP; ITEM POSITION NUMBER:12; EQUIPMENT NAME:LOSS-IN-WEIGHTFEEDER; EQUIPMENT MAKE:K-TRON; EQUIPMENT MODEL:SCREW CONVEYER PP LINE; ADDITIONAL INFORMATION:ROTARY SHAFT SEAL,DIN3760;MANUFACTURER:K-TRON; MANUFACTURER PART NUMBER:40.061.10"/>
    <d v="2022-06-11T00:00:00"/>
    <s v="SPARE_PARTS"/>
    <x v="2"/>
    <s v="2000"/>
    <s v="CH01"/>
    <s v="EA"/>
    <n v="4"/>
    <n v="49167.4"/>
    <n v="0"/>
    <n v="0"/>
    <n v="49167.4"/>
    <s v="ZSPR"/>
    <n v="0"/>
    <s v=""/>
    <n v="0"/>
    <n v="0"/>
    <s v="ONGC Petro additions Ltd."/>
    <s v="INR"/>
    <n v="0"/>
    <n v="0"/>
    <n v="0"/>
    <n v="0"/>
    <n v="0"/>
    <n v="0"/>
    <n v="0"/>
    <n v="0"/>
    <n v="0"/>
    <n v="0"/>
    <n v="0"/>
    <n v="0"/>
    <n v="0"/>
    <n v="0"/>
    <s v="Chemcial store"/>
    <s v="P04"/>
    <n v="569"/>
    <x v="2"/>
  </r>
  <r>
    <s v="0P4114150001"/>
    <s v="CBL,FS-CCI-HSE-01,HONEYWELL"/>
    <s v="SPARE PARTS; PART NAME:CABLE; DRAWING NUMBER:HONEYWELL; ITEM POSITION NUMBER:SFTP, 1X YL, 1X GR; EQUIPMENT NAME:FS-CCI-HSE-01;ADDITIONAL INFORMATION:DCS ESD F&amp;G SYSTEM; MANUFACTURER PART NUMBER:HONEYWELL; TYPE:ETHERNET INTERFACE"/>
    <d v="2016-06-29T00:00:00"/>
    <s v="SPARE_PARTS"/>
    <x v="4"/>
    <s v="2000"/>
    <s v="GS01"/>
    <s v="EA"/>
    <n v="5"/>
    <n v="49160"/>
    <n v="0"/>
    <n v="0"/>
    <n v="49160"/>
    <s v="ZSPR"/>
    <n v="0"/>
    <s v=""/>
    <n v="0"/>
    <n v="0"/>
    <s v="ONGC Petro additions Ltd."/>
    <s v="INR"/>
    <n v="0"/>
    <n v="0"/>
    <n v="0"/>
    <n v="0"/>
    <n v="0"/>
    <n v="0"/>
    <n v="0"/>
    <n v="0"/>
    <n v="0"/>
    <n v="0"/>
    <n v="0"/>
    <n v="0"/>
    <n v="0"/>
    <n v="0"/>
    <s v="General Store"/>
    <s v="P03"/>
    <n v="2742"/>
    <x v="2"/>
  </r>
  <r>
    <s v="0P2396020475"/>
    <s v="WEDGE SOC KIT,1000053093,THYSSENKRUPP"/>
    <s v="SPARE PARTS; PART NAME:WEDGE SOCKET KIT WITH SPRING; DIMENSIONS:D13;MANUFACTURER PART NUMBER:1000053093; MANUFACTURER:THYSSENKRUPP"/>
    <d v="2020-10-24T00:00:00"/>
    <s v="SPARE_PARTS"/>
    <x v="2"/>
    <s v="2000"/>
    <s v="CH01"/>
    <s v="EA"/>
    <n v="12"/>
    <n v="49140"/>
    <n v="0"/>
    <n v="0"/>
    <n v="49140"/>
    <s v="ZSPR"/>
    <n v="0"/>
    <s v=""/>
    <n v="0"/>
    <n v="0"/>
    <s v="ONGC Petro additions Ltd."/>
    <s v="INR"/>
    <n v="0"/>
    <n v="0"/>
    <n v="0"/>
    <n v="0"/>
    <n v="0"/>
    <n v="0"/>
    <n v="0"/>
    <n v="0"/>
    <n v="0"/>
    <n v="0"/>
    <n v="0"/>
    <n v="0"/>
    <n v="0"/>
    <n v="0"/>
    <s v="Chemcial store"/>
    <s v="P04"/>
    <n v="1164"/>
    <x v="2"/>
  </r>
  <r>
    <s v="0P5269320056"/>
    <s v="SPRG,1-33-61363-551,BOPP"/>
    <s v="SPARE PARTS; PART NAME:SPRING; MANUFACTURER PART NUMBER:1-33-61363-551; MANUFACTURER:BOPP &amp; REUTHER SICHERHEITS GMBH; EQUIPMENTNAME:VALVE; EQUIPMENT MAKE:BOPP &amp; REUTHER SICHERHEITS GMBH; EQUIPMENT MODEL:SI 8106A-00/27.2; SIZE:2 X 3 IN"/>
    <d v="2018-01-06T00:00:00"/>
    <s v="SPARE_PARTS"/>
    <x v="2"/>
    <s v="2000"/>
    <s v="GS01"/>
    <s v="EA"/>
    <n v="2"/>
    <n v="48997.13"/>
    <n v="0"/>
    <n v="0"/>
    <n v="48997.13"/>
    <s v="ZSPR"/>
    <n v="0"/>
    <s v=""/>
    <n v="0"/>
    <n v="0"/>
    <s v="ONGC Petro additions Ltd."/>
    <s v="INR"/>
    <n v="0"/>
    <n v="0"/>
    <n v="0"/>
    <n v="0"/>
    <n v="0"/>
    <n v="0"/>
    <n v="0"/>
    <n v="0"/>
    <n v="0"/>
    <n v="0"/>
    <n v="0"/>
    <n v="0"/>
    <n v="0"/>
    <n v="0"/>
    <s v="General Store"/>
    <s v="P04"/>
    <n v="2186"/>
    <x v="2"/>
  </r>
  <r>
    <s v="0P4163020308"/>
    <s v="RTD,10MM,394MM,DUPLEX,PT-100"/>
    <s v="RESISTANCE TEMPERATURE ELEMENT; DIAMETER, PROBE:10 MM; CONFIGURATION,WIRING:3-WIRE; MAT SPEC, OUTER SHEATH:STAINLESS STEEL 316; LENGTH, PROBE:394 MM;TYPE:DUPLEX; TOLERANCE CLASS:CLASS A (IEC751); TYPE, ELEMENT:PT-100; FORTHERMOWELL; SIZE:1.1/2 IN; PRESSURE DESIGNATION:ASME CLASS 300; TYPE,FACE:RAISED FACE; TOTAL LENGTH:394 MM"/>
    <d v="2021-03-17T00:00:00"/>
    <s v="RE_TE_ELEMENTS"/>
    <x v="2"/>
    <s v="2000"/>
    <s v="CH01"/>
    <s v="EA"/>
    <n v="2"/>
    <n v="48942.67"/>
    <n v="0"/>
    <n v="0"/>
    <n v="48942.67"/>
    <s v="ZSPR"/>
    <n v="0"/>
    <s v=""/>
    <n v="0"/>
    <n v="0"/>
    <s v="ONGC Petro additions Ltd."/>
    <s v="INR"/>
    <n v="0"/>
    <n v="0"/>
    <n v="0"/>
    <n v="0"/>
    <n v="0"/>
    <n v="0"/>
    <n v="0"/>
    <n v="0"/>
    <n v="0"/>
    <n v="0"/>
    <n v="0"/>
    <n v="0"/>
    <n v="0"/>
    <n v="0"/>
    <s v="Chemcial store"/>
    <s v="P03"/>
    <n v="1020"/>
    <x v="2"/>
  </r>
  <r>
    <s v="0P4102240750"/>
    <s v="ACTR SOFT GD KIT,290RA-SOFT,CCI"/>
    <s v="SPARE PARTS; PART NAME:ACTUATOR SOFT GOODS KIT; EQUIPMENT MAKE:CCI; MANUFACTURER:CCI; MANUFACTURER PART NUMBER:290RA-SOFT;EQUIPMENT NAME:CONTROL VALVE, GLOBE (FOR SEVERE SERVICE); REAL MANUFACTURER:CCI KOREA; SUPPLIER NAME:CCI; CCI SERIAL NUMBER:A12139;MODEL NUMBER:MSDIII 290; DIAPHRAGM, PART NUMBER:94030101AAE, INSTALLED QUANTITY:1; YOKE O-RING, PART NUMBER:6131352AE, INSTALLEDQUANTITY:1; GUIDE-BUSH ORING 1, PART NUMBER:6130251AE, INSTALLED QUANTITY:2; GUIDE-BUSH ORING 2, PART NUMBER:6130402AE, INSTALLEDQUANTITY:1; SPACER O-RING, PART NUMBER:6130181AE, INSTALLED QUANTITY:1; NOTE 1:PLEASE SUPPLY THIS PART AS ONE TO ONE REPLACEMENT ASORIGINALLY INSTALLED IN VALVE. IN CASE THIS PART NUMBER CONFLICTS WITH ORIGINAL SUPPLY, THE ORIGINAL SUPPLY AS PER DRAWING/SERIALNUMBER WILL TAKE PRECEDENCE"/>
    <d v="2021-07-30T00:00:00"/>
    <s v="SPARE_PARTS"/>
    <x v="2"/>
    <s v="2000"/>
    <s v="CH01"/>
    <s v="ST"/>
    <n v="7"/>
    <n v="48917.51"/>
    <n v="0"/>
    <n v="0"/>
    <n v="48917.51"/>
    <s v="ZSPR"/>
    <n v="0"/>
    <s v=""/>
    <n v="0"/>
    <n v="0"/>
    <s v="ONGC Petro additions Ltd."/>
    <s v="INR"/>
    <n v="0"/>
    <n v="0"/>
    <n v="0"/>
    <n v="0"/>
    <n v="0"/>
    <n v="0"/>
    <n v="0"/>
    <n v="0"/>
    <n v="0"/>
    <n v="0"/>
    <n v="0"/>
    <n v="0"/>
    <n v="0"/>
    <n v="0"/>
    <s v="Chemcial store"/>
    <s v="P03"/>
    <n v="885"/>
    <x v="2"/>
  </r>
  <r>
    <s v="0P4100980056"/>
    <s v="SEAL,PRESS RING,C79451A3040D115,SIEMENS"/>
    <s v="SPARE PARTS; PART NAME:SEAL,PRESSURE RING; DIMENSIONS:3 MM; DIMENSIONS:1/8 IN; MATERIAL:STAINLESS STEEL; DRAWING NUMBER:M 1;EQUIPMENT NAME:HDPE ANALYSER; EQUIPMENT MAKE:SIEMENS; ADDITIONAL INFORMATION:FORM OF SUPPPLY:SET OF 20; MANUFACTURER:SIEMENS;MANUFACTURER PART NUMBER:C79451A3040D115; SUB ASSEMBLY:FITTINGS, SEALINGS, GASKETS, RESTRICTORS; FOR 3 PIECE FERRULE SYSTEM"/>
    <d v="2019-02-07T00:00:00"/>
    <s v="SPARE_PARTS"/>
    <x v="2"/>
    <s v="2000"/>
    <s v="CH01"/>
    <s v="EA"/>
    <n v="4"/>
    <n v="48868.2"/>
    <n v="0"/>
    <n v="0"/>
    <n v="48868.2"/>
    <s v="ZSPR"/>
    <n v="0"/>
    <s v=""/>
    <n v="0"/>
    <n v="0"/>
    <s v="ONGC Petro additions Ltd."/>
    <s v="INR"/>
    <n v="0"/>
    <n v="0"/>
    <n v="0"/>
    <n v="0"/>
    <n v="0"/>
    <n v="0"/>
    <n v="0"/>
    <n v="0"/>
    <n v="0"/>
    <n v="0"/>
    <n v="0"/>
    <n v="0"/>
    <n v="0"/>
    <n v="0"/>
    <s v="Chemcial store"/>
    <s v="P03"/>
    <n v="1789"/>
    <x v="2"/>
  </r>
  <r>
    <s v="0P4100980651"/>
    <s v="FSE,A5E00159519,SIEMENS"/>
    <s v="SPARE PARTS; PART NAME:FUSE; EQUIPMENT NAME:GAS CHROMATOGRAPHY; EQUIPMENTMAKE:SIEMENS; ADDITIONAL INFORMATION:FS 850; MANUFACTURER PARTNUMBER:A5E00159519; MANUFACTURER:SIEMENS; CURRENT RATING:160 MA; VOLTAGERATING:115 V"/>
    <d v="2018-03-30T00:00:00"/>
    <s v="SPARE_PARTS"/>
    <x v="4"/>
    <s v="2000"/>
    <s v="GS01"/>
    <s v="EA"/>
    <n v="4"/>
    <n v="48850.48"/>
    <n v="0"/>
    <n v="0"/>
    <n v="48850.48"/>
    <s v="ZSPR"/>
    <n v="0"/>
    <s v=""/>
    <n v="0"/>
    <n v="0"/>
    <s v="ONGC Petro additions Ltd."/>
    <s v="INR"/>
    <n v="0"/>
    <n v="0"/>
    <n v="0"/>
    <n v="0"/>
    <n v="0"/>
    <n v="0"/>
    <n v="0"/>
    <n v="0"/>
    <n v="0"/>
    <n v="0"/>
    <n v="0"/>
    <n v="0"/>
    <n v="0"/>
    <n v="0"/>
    <s v="General Store"/>
    <s v="P03"/>
    <n v="2103"/>
    <x v="2"/>
  </r>
  <r>
    <s v="0P0631070283"/>
    <s v="O-RING,FKM,P130,OSAKA"/>
    <s v="SPARE PARTS; PART NAME:O-RING; MATERIAL:FKM; DRAWING NUMBER:OJ.T-31-5427A; ITEM POSITION NUMBER:7; EQUIPMENT MAKE:OSAKA JACKCo.LTD; MANUFACTURER:OSAKA JACK Co.LTD; MANUFACTURER PART NUMBER:P130; SUB ASSY:DIVERTER VALVE HYDRAULIC CYLINDER; SUPPLIER:THEJAPAN STEEL WORKS"/>
    <d v="2019-01-31T00:00:00"/>
    <s v="SPARE_PARTS"/>
    <x v="2"/>
    <s v="2000"/>
    <s v="CH01"/>
    <s v="EA"/>
    <n v="3"/>
    <n v="48674.47"/>
    <n v="0"/>
    <n v="0"/>
    <n v="48674.47"/>
    <s v="ZSPR"/>
    <n v="0"/>
    <s v=""/>
    <n v="0"/>
    <n v="0"/>
    <s v="ONGC Petro additions Ltd."/>
    <s v="INR"/>
    <n v="0"/>
    <n v="0"/>
    <n v="0"/>
    <n v="0"/>
    <n v="0"/>
    <n v="0"/>
    <n v="0"/>
    <n v="0"/>
    <n v="0"/>
    <n v="0"/>
    <n v="0"/>
    <n v="0"/>
    <n v="0"/>
    <n v="0"/>
    <s v="Chemcial store"/>
    <s v="P04"/>
    <n v="1796"/>
    <x v="2"/>
  </r>
  <r>
    <s v="0P1001080755"/>
    <s v="MOT,CHG,SPRG,200W,110VDC,SCM02,STER-MOT"/>
    <s v="ELECTRIC MOTORS; INSULATION CLASS:B; SPEED:15000 RPM; POWER RATING:200 W; TYPE OF MOTOR:SPRING CHARGE; VOLTAGE:110 VDC; FULL LOADCURRENT:1.4 A; MANUFACTURER:STERLING MOTOR; MANUFACTURER PART NUMBER:SCM-02; FOR C-POWER ACB"/>
    <d v="2021-07-16T00:00:00"/>
    <s v="EL_MOTORS"/>
    <x v="4"/>
    <s v="2000"/>
    <s v="CH01"/>
    <s v="EA"/>
    <n v="3"/>
    <n v="48629.7"/>
    <n v="0"/>
    <n v="0"/>
    <n v="48629.7"/>
    <s v="ZSPR"/>
    <n v="0"/>
    <s v=""/>
    <n v="0"/>
    <n v="0"/>
    <s v="ONGC Petro additions Ltd."/>
    <s v="INR"/>
    <n v="0"/>
    <n v="0"/>
    <n v="0"/>
    <n v="0"/>
    <n v="0"/>
    <n v="0"/>
    <n v="0"/>
    <n v="0"/>
    <n v="0"/>
    <n v="0"/>
    <n v="0"/>
    <n v="0"/>
    <n v="0"/>
    <n v="0"/>
    <s v="Chemcial store"/>
    <s v="P01"/>
    <n v="899"/>
    <x v="2"/>
  </r>
  <r>
    <s v="0P5269300255"/>
    <s v="DISC,SS316,313932-010,BLISS"/>
    <s v="SPARE PARTS; PART NAME:DISC; MATERIAL:STAINLESS STEEL 316; EQUIPMENT NAME:PRESSURE/THERMAL RELIEF VALVE; EQUIPMENT MAKE:BLISSANAND; EQUIPMENT MODEL:26QA13-121/SP; MANUFACTURER:BLISS ANAND; MANUFACTURER PART NUMBER:313932-010"/>
    <d v="2017-03-30T00:00:00"/>
    <s v="SPARE_PARTS"/>
    <x v="2"/>
    <s v="2000"/>
    <s v="GS01"/>
    <s v="EA"/>
    <n v="2"/>
    <n v="48611.39"/>
    <n v="0"/>
    <n v="0"/>
    <n v="48611.39"/>
    <s v="ZSPR"/>
    <n v="0"/>
    <s v=""/>
    <n v="0"/>
    <n v="0"/>
    <s v="ONGC Petro additions Ltd."/>
    <s v="INR"/>
    <n v="0"/>
    <n v="0"/>
    <n v="0"/>
    <n v="0"/>
    <n v="0"/>
    <n v="0"/>
    <n v="0"/>
    <n v="0"/>
    <n v="0"/>
    <n v="0"/>
    <n v="0"/>
    <n v="0"/>
    <n v="0"/>
    <n v="0"/>
    <s v="General Store"/>
    <s v="P04"/>
    <n v="2468"/>
    <x v="2"/>
  </r>
  <r>
    <s v="0P0802040348"/>
    <s v="PIST RING,966333292,BPCL"/>
    <s v="SPARE PARTS; PART NAME:PISTON RING; DRAWING NUMBER:6330051/E; EQUIPMENT NAME:NITROGEN COMPRESSOR; EQUIPMENT MAKE:BHARAT PUMPS &amp;COMPRESSORS LTD; EQUIPMENT MODEL:4HB/3; ADDITIONAL INFORMATION:PART LIST:6330235; MANUFACTURER:BHARAT PUMPS &amp; COMPRESSORS LTD;MANUFACTURER PART NUMBER:966333292; GROUP NAME:PISTON FOR BORE 185 MM; BPC S/O NUMBER:302011005-01"/>
    <d v="2022-06-07T00:00:00"/>
    <s v="SPARE_PARTS"/>
    <x v="2"/>
    <s v="2000"/>
    <s v="GS01"/>
    <s v="EA"/>
    <n v="2"/>
    <n v="48601.14"/>
    <n v="0"/>
    <n v="0"/>
    <n v="48601.14"/>
    <s v="ZSPR"/>
    <n v="0"/>
    <s v=""/>
    <n v="0"/>
    <n v="0"/>
    <s v="ONGC Petro additions Ltd."/>
    <s v="INR"/>
    <n v="0"/>
    <n v="0"/>
    <n v="0"/>
    <n v="0"/>
    <n v="0"/>
    <n v="0"/>
    <n v="0"/>
    <n v="0"/>
    <n v="0"/>
    <n v="0"/>
    <n v="0"/>
    <n v="0"/>
    <n v="0"/>
    <n v="0"/>
    <s v="General Store"/>
    <s v="P04"/>
    <n v="573"/>
    <x v="2"/>
  </r>
  <r>
    <s v="0T5204010014"/>
    <s v="VLV,BALL,1/2IN,CL300,RF,FB,CS,304/METAL"/>
    <s v="VALVES, BALL; NOMINAL SIZE:1/2 IN; DESIGN SPEC, PRESSURE RATING:ASME CLASS 300;TYPE OF END CONNECTION:FLANGED; TYPE OF FACE:RAISED FACE; TYPE OF BORE:FULLBORE; TYPE OF CONSTRUCTION:TWO PIECES SPLIT BODY; MAT, BODY:CARBON STEEL; MAT,TRIM:304/METAL; MAT SPEC, BODY:ASTM A216 GRADE WCB; V-TRUNN-MILD STEEL;DIMENSIONAL STANDARD:BS EN ISO 17292; FINISH, FLANGE:125-250 AARH; DESIGN SPEC,FLANGE:ASME B16.5; GLASS FILLED; DISC, BALL, SEAL AND SEATS:TRUNNION-MOUNTEDBALL; OPERATOR:LEVER; SERVICE:CATALYST; MAT, BODY-BONNET BOLTING:ASTM A193 GRADEB7/A194 GRADE 2H"/>
    <d v="2021-07-02T00:00:00"/>
    <s v="BA_VALVES"/>
    <x v="2"/>
    <s v="2000"/>
    <s v="CH01"/>
    <s v="EA"/>
    <n v="6"/>
    <n v="48600"/>
    <n v="0"/>
    <n v="0"/>
    <n v="48600"/>
    <s v="ZSTO"/>
    <n v="0"/>
    <s v=""/>
    <n v="0"/>
    <n v="0"/>
    <s v="ONGC Petro additions Ltd."/>
    <s v="INR"/>
    <n v="0"/>
    <n v="0"/>
    <n v="0"/>
    <n v="0"/>
    <n v="0"/>
    <n v="0"/>
    <n v="0"/>
    <n v="0"/>
    <n v="0"/>
    <n v="0"/>
    <n v="0"/>
    <n v="0"/>
    <n v="0"/>
    <n v="0"/>
    <s v="Chemcial store"/>
    <s v="S06"/>
    <n v="913"/>
    <x v="1"/>
  </r>
  <r>
    <s v="0P4100980296"/>
    <s v="SPARE KIT,DISP,05000950,SERVOMEX"/>
    <s v="SPARE PARTS; PART NAME:SPARE KIT,DISPLAY; EQUIPMENT NAME:ANALYSER; EQUIPMENT MAKE:SERVOMEX; MANUFACTURER:SERVOMEX; MANUFACTURERPART NUMBER:05000950"/>
    <d v="2019-05-13T00:00:00"/>
    <s v="SPARE_PARTS"/>
    <x v="4"/>
    <s v="2000"/>
    <s v="CH01"/>
    <s v="EA"/>
    <n v="1"/>
    <n v="48491.360000000001"/>
    <n v="0"/>
    <n v="0"/>
    <n v="48491.360000000001"/>
    <s v="ZSPR"/>
    <n v="0"/>
    <s v=""/>
    <n v="0"/>
    <n v="0"/>
    <s v="ONGC Petro additions Ltd."/>
    <s v="INR"/>
    <n v="0"/>
    <n v="0"/>
    <n v="0"/>
    <n v="0"/>
    <n v="0"/>
    <n v="0"/>
    <n v="0"/>
    <n v="0"/>
    <n v="0"/>
    <n v="0"/>
    <n v="0"/>
    <n v="0"/>
    <n v="0"/>
    <n v="0"/>
    <s v="Chemcial store"/>
    <s v="P03"/>
    <n v="1694"/>
    <x v="2"/>
  </r>
  <r>
    <s v="0P1401120075"/>
    <s v="THERMOCPL,GT9755230017,BHEL"/>
    <s v="SPARE PARTS; PART NAME:THERMOCOUPLE; MATERIAL:CR-AL; EQUIPMENT NAME:GAS TURBINE; EQUIPMENT MAKE:BHARAT HEAVY ELECTRICAL;MANUFACTURER:BHARAT HEAVY ELECTRICAL; MANUFACTURER PART NUMBER:GT9755230017; FOR LUBE OIL DRAIN #2 BEARING; STANDARD:ISA C96.1"/>
    <d v="2021-10-23T00:00:00"/>
    <s v="SPARE_PARTS"/>
    <x v="4"/>
    <s v="2000"/>
    <s v="CH01"/>
    <s v="EA"/>
    <n v="2"/>
    <n v="48395.76"/>
    <n v="0"/>
    <n v="0"/>
    <n v="48395.76"/>
    <s v="ZSPR"/>
    <n v="0"/>
    <s v=""/>
    <n v="0"/>
    <n v="0"/>
    <s v="ONGC Petro additions Ltd."/>
    <s v="INR"/>
    <n v="0"/>
    <n v="0"/>
    <n v="0"/>
    <n v="0"/>
    <n v="0"/>
    <n v="0"/>
    <n v="0"/>
    <n v="0"/>
    <n v="0"/>
    <n v="0"/>
    <n v="0"/>
    <n v="0"/>
    <n v="0"/>
    <n v="0"/>
    <s v="Chemcial store"/>
    <s v="P04"/>
    <n v="800"/>
    <x v="2"/>
  </r>
  <r>
    <s v="0T2541370429"/>
    <s v="GSKT,SPW,CL300,SS,GPH,26IN"/>
    <s v="SPIRAL WOUND GASKETS; DESIGN SPEC:ASME/ANSI B16.20 - 1998; DESIGN SPEC, FLANGE(S):ASME B16.47 SERIES B; PRESSURE DESIGNATION:CL300; MAT, WINDINGS:STAINLESS STEEL; MAT, FILLER:GRAPHITE; MAT, INNER RING:STAINLESS STEEL 316; MAT, CENTRING RING:STAINLESS STEEL316; SIZE, PIPE, NOMINAL:26 IN"/>
    <d v="2015-10-23T00:00:00"/>
    <s v="SP_GASKETS"/>
    <x v="2"/>
    <s v="2000"/>
    <s v="GS01"/>
    <s v="EA"/>
    <n v="20"/>
    <n v="48305.13"/>
    <n v="0"/>
    <n v="0"/>
    <n v="48305.13"/>
    <s v="ZSTO"/>
    <n v="0"/>
    <s v=""/>
    <n v="0"/>
    <n v="0"/>
    <s v="ONGC Petro additions Ltd."/>
    <s v="INR"/>
    <n v="0"/>
    <n v="0"/>
    <n v="0"/>
    <n v="0"/>
    <n v="0"/>
    <n v="0"/>
    <n v="0"/>
    <n v="0"/>
    <n v="0"/>
    <n v="0"/>
    <n v="0"/>
    <n v="0"/>
    <n v="0"/>
    <n v="0"/>
    <s v="General Store"/>
    <s v="S06"/>
    <n v="2992"/>
    <x v="1"/>
  </r>
  <r>
    <s v="0P3900020124"/>
    <s v="COMPR UNIT,SS316,2H-144069/45,SANMAR"/>
    <s v="SPARE PARTS; PART NAME:COMPRESSION UNIT; MATERIAL:STAINLESS STEEL 316; DRAWING NUMBER:2H-144069; ITEM POSITION NUMBER:45; EQUIPMENTNAME:TOP ENTRY AGITATOR; EQUIPMENT MAKE:REMI PROCESS PLANT &amp; MACHINARY; ADDITIONAL INFORMATION:FOR MECHANICAL SEAL;MANUFACTURER:FLOWSERVE SANMAR; MANUFACTURER PART NUMBER:2H-144069/45; SEAL MODEL/TYPE:3.500&quot; DOUBLE INSIDE CARTRIDGE BRO"/>
    <d v="2016-02-24T00:00:00"/>
    <s v="SPARE_PARTS"/>
    <x v="2"/>
    <s v="2000"/>
    <s v="GS01"/>
    <s v="EA"/>
    <n v="2"/>
    <n v="48285.45"/>
    <n v="0"/>
    <n v="0"/>
    <n v="48285.45"/>
    <s v="ZSPR"/>
    <n v="0"/>
    <s v=""/>
    <n v="0"/>
    <n v="0"/>
    <s v="ONGC Petro additions Ltd."/>
    <s v="INR"/>
    <n v="0"/>
    <n v="0"/>
    <n v="0"/>
    <n v="0"/>
    <n v="0"/>
    <n v="0"/>
    <n v="0"/>
    <n v="0"/>
    <n v="0"/>
    <n v="0"/>
    <n v="0"/>
    <n v="0"/>
    <n v="0"/>
    <n v="0"/>
    <s v="General Store"/>
    <s v="P04"/>
    <n v="2868"/>
    <x v="2"/>
  </r>
  <r>
    <s v="0T2549880004"/>
    <s v="GSKT,SPW,CL300,FLEXITALLIC,CERAMIC,1IN"/>
    <s v="SPIRAL WOUND GASKETS; PRESSURE DESIGNATION:ASME CLASS 300; THICKNESS, GASKET:1/8 IN; MAT, WINDINGS:FLEXITALLIC; MAT, FILLER:CERAMICFIBER; MAT, INNER RING:STAINLESS STEEL 316; MAT, CENTRING RING:STAINLESS STEEL 316; SIZE, PIPE, NOMINAL:1 IN; STYLE:CGI; EQUIPMENTNAME:CATALYST ACTIVATION UNIT; MASTER ITEM NUMBER:197; DRAWING NUMBER:G-2704-03; SUPPLIER PART NUMBER:3002459"/>
    <d v="2017-05-20T00:00:00"/>
    <s v="SP_GASKETS"/>
    <x v="2"/>
    <s v="2000"/>
    <s v="SP01"/>
    <s v="EA"/>
    <n v="1"/>
    <n v="48240"/>
    <n v="0"/>
    <n v="0"/>
    <n v="48240"/>
    <s v="ZSTO"/>
    <n v="0"/>
    <s v=""/>
    <n v="0"/>
    <n v="0"/>
    <s v="ONGC Petro additions Ltd."/>
    <s v="INR"/>
    <n v="0"/>
    <n v="0"/>
    <n v="0"/>
    <n v="0"/>
    <n v="0"/>
    <n v="0"/>
    <n v="0"/>
    <n v="0"/>
    <n v="0"/>
    <n v="0"/>
    <n v="0"/>
    <n v="0"/>
    <n v="0"/>
    <n v="0"/>
    <s v="Shutdown Plan Mt"/>
    <s v="S06"/>
    <n v="2417"/>
    <x v="1"/>
  </r>
  <r>
    <s v="0P4609010059"/>
    <s v="IGN,PLG,RC9YC,899-000-0004"/>
    <s v="SPARE PARTS; PART NAME:IGNITION,PLUG; DRAWING NUMBER:RC9YC; ADDITIONAL INFORMATION:PER 21121; MANUFACTURER PART NUMBER:899-000-0004"/>
    <d v="2017-09-21T00:00:00"/>
    <s v="SPARE_PARTS"/>
    <x v="2"/>
    <s v="2000"/>
    <s v="GS01"/>
    <s v="EA"/>
    <n v="1"/>
    <n v="48225.69"/>
    <n v="0"/>
    <n v="0"/>
    <n v="48225.69"/>
    <s v="ZSPR"/>
    <n v="0"/>
    <s v=""/>
    <n v="0"/>
    <n v="0"/>
    <s v="ONGC Petro additions Ltd."/>
    <s v="INR"/>
    <n v="0"/>
    <n v="0"/>
    <n v="0"/>
    <n v="0"/>
    <n v="0"/>
    <n v="0"/>
    <n v="0"/>
    <n v="0"/>
    <n v="0"/>
    <n v="0"/>
    <n v="0"/>
    <n v="0"/>
    <n v="0"/>
    <n v="0"/>
    <s v="General Store"/>
    <s v="P03"/>
    <n v="2293"/>
    <x v="2"/>
  </r>
  <r>
    <s v="0P1401060370"/>
    <s v="DU BUSH,28,F/NG 32/25-3,BHEL"/>
    <s v="SPARE PARTS; PART NAME:BELL CRANK LEVER; ITEM POSITION NUMBER:11; EQUIPMENT NAME:BOILER FEED WATER STEAM TURBINE; EQUIPMENTMAKE:BHARAT HEAVY ELECTRICAL; EQUIPMENT MODEL:NG 32/25-3; MANUFACTURER:BHARAT HEAVY ELECTRICAL"/>
    <d v="2021-04-08T00:00:00"/>
    <s v="SPARE_PARTS"/>
    <x v="4"/>
    <s v="2000"/>
    <s v="CH01"/>
    <s v="EA"/>
    <n v="1"/>
    <n v="48182.61"/>
    <n v="0"/>
    <n v="0"/>
    <n v="48182.61"/>
    <s v="ZSPR"/>
    <n v="0"/>
    <s v=""/>
    <n v="0"/>
    <n v="0"/>
    <s v="ONGC Petro additions Ltd."/>
    <s v="INR"/>
    <n v="0"/>
    <n v="0"/>
    <n v="0"/>
    <n v="0"/>
    <n v="0"/>
    <n v="0"/>
    <n v="0"/>
    <n v="0"/>
    <n v="0"/>
    <n v="0"/>
    <n v="0"/>
    <n v="0"/>
    <n v="0"/>
    <n v="0"/>
    <s v="Chemcial store"/>
    <s v="P04"/>
    <n v="998"/>
    <x v="2"/>
  </r>
  <r>
    <s v="0T2541370375"/>
    <s v="GSKT,SPW,CL150,SS,GPH,22IN"/>
    <s v="SPIRAL WOUND GASKETS; DESIGN SPEC:ASME/ANSI B16.20 - 1998; DESIGN SPEC,FLANGE(S):ASME B16.5; PRESSURE DESIGNATION:CL 150; MAT, WINDINGS:STAINLESSSTEEL; MAT, FILLER:GRAPHITE; MAT, INNER RING:STAINLESS STEEL 316; MAT, CENTRINGRING:CARBON STEEL; SIZE, PIPE, NOMINAL:22 IN"/>
    <d v="2017-09-28T00:00:00"/>
    <s v="SP_GASKETS"/>
    <x v="2"/>
    <s v="2000"/>
    <s v="GS01"/>
    <s v="EA"/>
    <n v="67"/>
    <n v="48153.09"/>
    <n v="0"/>
    <n v="0"/>
    <n v="48153.09"/>
    <s v="ZSTO"/>
    <n v="0"/>
    <s v=""/>
    <n v="0"/>
    <n v="0"/>
    <s v="ONGC Petro additions Ltd."/>
    <s v="INR"/>
    <n v="0"/>
    <n v="0"/>
    <n v="0"/>
    <n v="0"/>
    <n v="0"/>
    <n v="0"/>
    <n v="0"/>
    <n v="0"/>
    <n v="0"/>
    <n v="0"/>
    <n v="0"/>
    <n v="0"/>
    <n v="0"/>
    <n v="0"/>
    <s v="General Store"/>
    <s v="S06"/>
    <n v="2286"/>
    <x v="1"/>
  </r>
  <r>
    <s v="0T4105170007"/>
    <s v="RGLTR,PRESS,AIR,F/O2 ANLYSR"/>
    <s v="PRESSURE REGULATORS; PRESSURE, SET:0 TO 4 BAR; FOR O2 ANALYSER SENSOR UNIT; NOTE:THE ITEM SHALL BE SUPPLIED AS ORIGINALLY INSTALLEDAT DFCU-AU PLANT OF OPAL UNDER CHEMTROLS PROJECT, ANY DEVIATION FROM ORIGINAL SUPPLY SHALL BE WITH PRIOR APPROVAL OF OPAL, ELSECHEMTROL IS LIABLE TO BE REPLACE NON-CONFORMING ITEMS WITHOUT ANY ADDITIONAL COST TO OPAL; SUPPLIER:CHEMTROLS INDUSTRIES LTD;REFERENCE NUMBER:CIL REF NO:APS-JP512"/>
    <d v="2018-05-25T00:00:00"/>
    <s v="PR_REGULATORS"/>
    <x v="4"/>
    <s v="2000"/>
    <s v="GS01"/>
    <s v="EA"/>
    <n v="7"/>
    <n v="48046.36"/>
    <n v="0"/>
    <n v="0"/>
    <n v="48046.36"/>
    <s v="ZSTO"/>
    <n v="0"/>
    <s v=""/>
    <n v="0"/>
    <n v="0"/>
    <s v="ONGC Petro additions Ltd."/>
    <s v="INR"/>
    <n v="0"/>
    <n v="0"/>
    <n v="0"/>
    <n v="0"/>
    <n v="0"/>
    <n v="0"/>
    <n v="0"/>
    <n v="0"/>
    <n v="0"/>
    <n v="0"/>
    <n v="0"/>
    <n v="0"/>
    <n v="0"/>
    <n v="0"/>
    <s v="General Store"/>
    <s v="S07"/>
    <n v="2047"/>
    <x v="1"/>
  </r>
  <r>
    <s v="0T4105170008"/>
    <s v="RGLTR,PRESS,AIR,F/CEMS ANLYSR"/>
    <s v="PRESSURE REGULATORS; PRESSURE, SET:0 TO 10 BAR; TYPE OF SUPPLY:BLOW BACK PANEL AIR; FOR CEMS ANALYSER;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
    <d v="2018-05-25T00:00:00"/>
    <s v="PR_REGULATORS"/>
    <x v="4"/>
    <s v="2000"/>
    <s v="GS01"/>
    <s v="EA"/>
    <n v="7"/>
    <n v="48046.36"/>
    <n v="0"/>
    <n v="0"/>
    <n v="48046.36"/>
    <s v="ZSTO"/>
    <n v="0"/>
    <s v=""/>
    <n v="0"/>
    <n v="0"/>
    <s v="ONGC Petro additions Ltd."/>
    <s v="INR"/>
    <n v="0"/>
    <n v="0"/>
    <n v="0"/>
    <n v="0"/>
    <n v="0"/>
    <n v="0"/>
    <n v="0"/>
    <n v="0"/>
    <n v="0"/>
    <n v="0"/>
    <n v="0"/>
    <n v="0"/>
    <n v="0"/>
    <n v="0"/>
    <s v="General Store"/>
    <s v="S07"/>
    <n v="2047"/>
    <x v="1"/>
  </r>
  <r>
    <s v="0P4102240386"/>
    <s v="DIAPH,20A2551X012,FISH-CO"/>
    <s v="SPARE PARTS; PART NAME:DIAPHRAGM; EQUIPMENT NAME:CONTROL VALVE; EQUIPMENT MAKE:FISHER CONTROLS; MANUFACTURER:FISHER CONTROLS;MANUFACTURER PART NUMBER:20A2551X012; SIZE:100"/>
    <d v="2016-02-27T00:00:00"/>
    <s v="SPARE_PARTS"/>
    <x v="2"/>
    <s v="2000"/>
    <s v="GS01"/>
    <s v="EA"/>
    <n v="1"/>
    <n v="48035"/>
    <n v="0"/>
    <n v="0"/>
    <n v="48035"/>
    <s v="ZSPR"/>
    <n v="0"/>
    <s v=""/>
    <n v="0"/>
    <n v="0"/>
    <s v="ONGC Petro additions Ltd."/>
    <s v="INR"/>
    <n v="0"/>
    <n v="0"/>
    <n v="0"/>
    <n v="0"/>
    <n v="0"/>
    <n v="0"/>
    <n v="0"/>
    <n v="0"/>
    <n v="0"/>
    <n v="0"/>
    <n v="0"/>
    <n v="0"/>
    <n v="0"/>
    <n v="0"/>
    <s v="General Store"/>
    <s v="P03"/>
    <n v="2865"/>
    <x v="2"/>
  </r>
  <r>
    <s v="0P1401061094"/>
    <s v="CAULKING BAND,A638182-1,ELLIOTT"/>
    <s v="SPARE PARTS; PART NAME:CAULKING BAND; DRAWING NUMBER:ES/8690454; ITEM POSITIONNUMBER:9-6; EQUIPMENT NAME:CRACKED GAS COMPRESSOR DRIVE TURBINE; EQUIPMENTMAKE:ELLIOTT TURBOMACHINERY; EQUIPMENT MODEL:SNV-10; MANUFACTURER PARTNUMBER:A638182-1; MANUFACTURER:ELLIOTT TURBOMACHINERY; EQUIPMENTCODE:1100000668; TURBINE ASSEMBLY"/>
    <d v="2022-02-07T00:00:00"/>
    <s v="SPARE_PARTS"/>
    <x v="2"/>
    <s v="2000"/>
    <s v="SP01"/>
    <s v="EA"/>
    <n v="2"/>
    <n v="47972.4"/>
    <n v="0"/>
    <n v="0"/>
    <n v="47972.4"/>
    <s v="ZSPR"/>
    <n v="0"/>
    <s v=""/>
    <n v="0"/>
    <n v="0"/>
    <s v="ONGC Petro additions Ltd."/>
    <s v="INR"/>
    <n v="0"/>
    <n v="0"/>
    <n v="0"/>
    <n v="0"/>
    <n v="0"/>
    <n v="0"/>
    <n v="0"/>
    <n v="0"/>
    <n v="0"/>
    <n v="0"/>
    <n v="0"/>
    <n v="0"/>
    <n v="0"/>
    <n v="0"/>
    <s v="Shutdown Plan Mt"/>
    <s v="P04"/>
    <n v="693"/>
    <x v="2"/>
  </r>
  <r>
    <s v="0P5551870025"/>
    <s v="CBL,EXT,F/ACCLRMTR,16710-30,BENTLY-N"/>
    <s v="EXTENSION CABLE; 3-WIRE ARMORED; CABLE LENGTH:30 FT; MANUFACTURER PART NUMBER:16710-30; MANUFACTURER:BENTLY NEVADA; FORACCELEROMETER/SEISMIC"/>
    <d v="2019-02-04T00:00:00"/>
    <s v="EXT_CBL"/>
    <x v="4"/>
    <s v="2000"/>
    <s v="GS01"/>
    <s v="EA"/>
    <n v="2"/>
    <n v="47919.65"/>
    <n v="0"/>
    <n v="0"/>
    <n v="47919.65"/>
    <s v="ZSPR"/>
    <n v="0"/>
    <s v=""/>
    <n v="0"/>
    <n v="0"/>
    <s v="ONGC Petro additions Ltd."/>
    <s v="INR"/>
    <n v="0"/>
    <n v="0"/>
    <n v="0"/>
    <n v="0"/>
    <n v="0"/>
    <n v="0"/>
    <n v="0"/>
    <n v="0"/>
    <n v="0"/>
    <n v="0"/>
    <n v="0"/>
    <n v="0"/>
    <n v="0"/>
    <n v="0"/>
    <s v="General Store"/>
    <s v="P03"/>
    <n v="1792"/>
    <x v="2"/>
  </r>
  <r>
    <s v="0P4102210795"/>
    <s v="SEAT RING,923704286170,MIL"/>
    <s v="SPARE PARTS; PART NAME:SEAT RING; EQUIPMENT NAME:CONTROL VALVE; EQUIPMENT MAKE:MIL CONTROLS; EQUIPMENT MODEL:41621;MANUFACTURER:MIL CONTROLS; MANUFACTURER PART NUMBER:923704286170"/>
    <d v="2017-08-28T00:00:00"/>
    <s v="SPARE_PARTS"/>
    <x v="2"/>
    <s v="2000"/>
    <s v="GS01"/>
    <s v="EA"/>
    <n v="1"/>
    <n v="47907"/>
    <n v="0"/>
    <n v="0"/>
    <n v="47907"/>
    <s v="ZSPR"/>
    <n v="0"/>
    <s v=""/>
    <n v="0"/>
    <n v="0"/>
    <s v="ONGC Petro additions Ltd."/>
    <s v="INR"/>
    <n v="0"/>
    <n v="0"/>
    <n v="0"/>
    <n v="0"/>
    <n v="0"/>
    <n v="0"/>
    <n v="0"/>
    <n v="0"/>
    <n v="0"/>
    <n v="0"/>
    <n v="0"/>
    <n v="0"/>
    <n v="0"/>
    <n v="0"/>
    <s v="General Store"/>
    <s v="P03"/>
    <n v="2317"/>
    <x v="2"/>
  </r>
  <r>
    <s v="0P4102210796"/>
    <s v="SEAT RING,923704286596,MIL"/>
    <s v="SPARE PARTS; PART NAME:SEAT RING; EQUIPMENT NAME:CONTROL VALVE; EQUIPMENT MAKE:MIL CONTROLS; EQUIPMENT MODEL:41612;MANUFACTURER:MIL CONTROLS; MANUFACTURER PART NUMBER:923704286596"/>
    <d v="2017-08-28T00:00:00"/>
    <s v="SPARE_PARTS"/>
    <x v="2"/>
    <s v="2000"/>
    <s v="GS01"/>
    <s v="EA"/>
    <n v="1"/>
    <n v="47907"/>
    <n v="0"/>
    <n v="0"/>
    <n v="47907"/>
    <s v="ZSPR"/>
    <n v="0"/>
    <s v=""/>
    <n v="0"/>
    <n v="0"/>
    <s v="ONGC Petro additions Ltd."/>
    <s v="INR"/>
    <n v="0"/>
    <n v="0"/>
    <n v="0"/>
    <n v="0"/>
    <n v="0"/>
    <n v="0"/>
    <n v="0"/>
    <n v="0"/>
    <n v="0"/>
    <n v="0"/>
    <n v="0"/>
    <n v="0"/>
    <n v="0"/>
    <n v="0"/>
    <s v="General Store"/>
    <s v="P03"/>
    <n v="2317"/>
    <x v="2"/>
  </r>
  <r>
    <s v="0T3006010078"/>
    <s v="BRG,RLR,MET,NU226 ECP/C3,130MM,230MM"/>
    <s v="METRIC ROLLER BEARINGS; TYPE:CYLINDRICAL; ROWS:SINGLE; DESIGNATION NUMBER:NU226 ECP/C3; DIAMETER, BORE:130 MM; DIAMETER, OD:230 MM;WIDTH/HEIGHT:40 MM"/>
    <d v="2022-06-02T00:00:00"/>
    <s v="ME_RO_BEARINGS"/>
    <x v="2"/>
    <s v="2000"/>
    <s v="CH01"/>
    <s v="EA"/>
    <n v="6"/>
    <n v="47730"/>
    <n v="0"/>
    <n v="0"/>
    <n v="47730"/>
    <s v="ZSTO"/>
    <n v="0"/>
    <s v=""/>
    <n v="0"/>
    <n v="0"/>
    <s v="ONGC Petro additions Ltd."/>
    <s v="INR"/>
    <n v="0"/>
    <n v="0"/>
    <n v="0"/>
    <n v="0"/>
    <n v="0"/>
    <n v="0"/>
    <n v="0"/>
    <n v="0"/>
    <n v="0"/>
    <n v="0"/>
    <n v="0"/>
    <n v="0"/>
    <n v="0"/>
    <n v="0"/>
    <s v="Chemcial store"/>
    <s v="S06"/>
    <n v="578"/>
    <x v="1"/>
  </r>
  <r>
    <s v="0P4102211642"/>
    <s v="SEAT RING,379822747865,MIL"/>
    <s v="SPARE PARTS; PART NAME:SEAT RING; EQUIPMENT NAME:VALVE; EQUIPMENT MAKE:MIL CONTROLS LIMITED; MANUFACTURER:MIL CONTROLS LIMITED;MANUFACTURER PART NUMBER:379822747865"/>
    <d v="2017-08-28T00:00:00"/>
    <s v="SPARE_PARTS"/>
    <x v="2"/>
    <s v="2000"/>
    <s v="GS01"/>
    <s v="EA"/>
    <n v="10"/>
    <n v="47670"/>
    <n v="0"/>
    <n v="0"/>
    <n v="47670"/>
    <s v="ZSPR"/>
    <n v="0"/>
    <s v=""/>
    <n v="0"/>
    <n v="0"/>
    <s v="ONGC Petro additions Ltd."/>
    <s v="INR"/>
    <n v="0"/>
    <n v="0"/>
    <n v="0"/>
    <n v="0"/>
    <n v="0"/>
    <n v="0"/>
    <n v="0"/>
    <n v="0"/>
    <n v="0"/>
    <n v="0"/>
    <n v="0"/>
    <n v="0"/>
    <n v="0"/>
    <n v="0"/>
    <s v="General Store"/>
    <s v="P03"/>
    <n v="2317"/>
    <x v="2"/>
  </r>
  <r>
    <s v="0P1201060011"/>
    <s v="SCR,HD,100024,WARTSILA"/>
    <s v="SPARE PARTS; PART NAME:SCREW, HEAD; MANUFACTURER PART NUMBER:100024; MANUFACTURER:WARTSILA; DRAWING NUMBER:DBAC195522; EQUIPMENTNAME:ENGINE; EQUIPMENT MODEL:W20V32; ADDITIONAL INFORMATION:CYLINDER; ENGINE NUMBER:PAAE227083; REFERENCE TYPE:W32"/>
    <d v="2017-07-27T00:00:00"/>
    <s v="SPARE_PARTS"/>
    <x v="2"/>
    <s v="2000"/>
    <s v="GS01"/>
    <s v="EA"/>
    <n v="2"/>
    <n v="47573.21"/>
    <n v="0"/>
    <n v="0"/>
    <n v="47573.21"/>
    <s v="ZSPR"/>
    <n v="0"/>
    <s v=""/>
    <n v="0"/>
    <n v="0"/>
    <s v="ONGC Petro additions Ltd."/>
    <s v="INR"/>
    <n v="0"/>
    <n v="0"/>
    <n v="0"/>
    <n v="0"/>
    <n v="0"/>
    <n v="0"/>
    <n v="0"/>
    <n v="0"/>
    <n v="0"/>
    <n v="0"/>
    <n v="0"/>
    <n v="0"/>
    <n v="0"/>
    <n v="0"/>
    <s v="General Store"/>
    <s v="P04"/>
    <n v="2349"/>
    <x v="2"/>
  </r>
  <r>
    <s v="0T2548790006"/>
    <s v="GSKT,FLR,PE,VITON,2400X2520X5MM"/>
    <s v="PLANT ELEMENT FLAT RING GASKET; MAT, LAYERS:VITON WHITE; DIMENSIONS, RING, ID X OD:2520 X 2400 MM; THICKNESS, GASKET:5 MM;EQUIPMENT NAME:BAG FILTER; EQUIPMENT MODEL:V7-113-16-8-18; POSITION NUMBER:3A; DRAWING NUMBER:OSI2011010.0.408.0032"/>
    <d v="2017-08-29T00:00:00"/>
    <s v="PL_FL_GASKETS2"/>
    <x v="2"/>
    <s v="2000"/>
    <s v="SP01"/>
    <s v="EA"/>
    <n v="1"/>
    <n v="47532"/>
    <n v="0"/>
    <n v="0"/>
    <n v="47532"/>
    <s v="ZSTO"/>
    <n v="0"/>
    <s v=""/>
    <n v="0"/>
    <n v="0"/>
    <s v="ONGC Petro additions Ltd."/>
    <s v="INR"/>
    <n v="0"/>
    <n v="0"/>
    <n v="0"/>
    <n v="0"/>
    <n v="0"/>
    <n v="0"/>
    <n v="0"/>
    <n v="0"/>
    <n v="0"/>
    <n v="0"/>
    <n v="0"/>
    <n v="0"/>
    <n v="0"/>
    <n v="0"/>
    <s v="Shutdown Plan Mt"/>
    <s v="S06"/>
    <n v="2316"/>
    <x v="1"/>
  </r>
  <r>
    <s v="0P0941900022"/>
    <s v="MDL,I/O,ISOLTD,136294-01,BENTLY-N"/>
    <s v="INSTRUMENT SYSTEMS; TYPE:MODULE,INPUT/OUTPUT; MANUFACTURER MODEL NUMBER:3500/62-03-01; MANUFACTURER PART NUMBER:136294-01;MANUFACTURER:BENTLY NEVADA; TYPE,MODULE:ISOLATED; SIGNAL OUTPUT:4 TO 20 MA; WITH INTERNAL TERMINATIONS"/>
    <d v="2017-05-20T00:00:00"/>
    <s v="INSTRUMENT_SYSTEMS"/>
    <x v="4"/>
    <s v="2000"/>
    <s v="SP01"/>
    <s v="EA"/>
    <n v="1"/>
    <n v="47510.01"/>
    <n v="0"/>
    <n v="0"/>
    <n v="47510.01"/>
    <s v="ZSPR"/>
    <n v="0"/>
    <s v=""/>
    <n v="0"/>
    <n v="0"/>
    <s v="ONGC Petro additions Ltd."/>
    <s v="INR"/>
    <n v="0"/>
    <n v="0"/>
    <n v="0"/>
    <n v="0"/>
    <n v="0"/>
    <n v="0"/>
    <n v="0"/>
    <n v="0"/>
    <n v="0"/>
    <n v="0"/>
    <n v="0"/>
    <n v="0"/>
    <n v="0"/>
    <n v="0"/>
    <s v="Shutdown Plan Mt"/>
    <s v="P03"/>
    <n v="2417"/>
    <x v="2"/>
  </r>
  <r>
    <s v="0P4206030040"/>
    <s v="O-RING,120.32MM,080167.0104,LEWAPUMP"/>
    <s v="SPARE PARTS; PART NAME:O-RING; DIMENSIONS:120.32 X 2.62 MM; EQUIPMENT NAME:ALKYL FEED PUMP; EQUIPMENT MAKE:LEWA PUMPS AND SYSTEMS;EQUIPMENT MODEL:LDB1/M910S/14MM; ADDITIONAL INFORMATION:DASH NUMBER:.158; MANUFACTURER:LEWA PUMPS AND SYSTEMS; MANUFACTURER PARTNUMBER:080167.0104; FOR DIAPHRAGM PUMP HEAD 113449.0000,111449.0000; EQUIPMENT MODEL:LDB1/M910S/12MM,LDB6/M910S/17MM,LDC1/M910S/25MM"/>
    <d v="2021-08-03T00:00:00"/>
    <s v="SPARE_PARTS"/>
    <x v="2"/>
    <s v="2000"/>
    <s v="GS01"/>
    <s v="EA"/>
    <n v="11"/>
    <n v="47481.94"/>
    <n v="0"/>
    <n v="0"/>
    <n v="47481.94"/>
    <s v="ZSPR"/>
    <n v="0"/>
    <s v=""/>
    <n v="0"/>
    <n v="0"/>
    <s v="ONGC Petro additions Ltd."/>
    <s v="INR"/>
    <n v="0"/>
    <n v="0"/>
    <n v="0"/>
    <n v="0"/>
    <n v="0"/>
    <n v="0"/>
    <n v="0"/>
    <n v="0"/>
    <n v="0"/>
    <n v="0"/>
    <n v="0"/>
    <n v="0"/>
    <n v="0"/>
    <n v="0"/>
    <s v="General Store"/>
    <s v="P04"/>
    <n v="881"/>
    <x v="2"/>
  </r>
  <r>
    <s v="0P0958970191"/>
    <s v="CONNR,CBL,ELCO56-F54-F54-10M,WEIDM"/>
    <s v="NETWORK ACCESSORIES; DESCRIPTION:CONNECTOR CABLE; MANUFACTURER PART NUMBER:ELCO56-F54-F54-10M; MANUFACTURER:WEIDMULLER; ORDERNUMBER:7789775100"/>
    <d v="2016-11-25T00:00:00"/>
    <s v="AC_NETWORK"/>
    <x v="4"/>
    <s v="2000"/>
    <s v="GS01"/>
    <s v="EA"/>
    <n v="1"/>
    <n v="47431.06"/>
    <n v="0"/>
    <n v="0"/>
    <n v="47431.06"/>
    <s v="ZSPR"/>
    <n v="0"/>
    <s v=""/>
    <n v="0"/>
    <n v="0"/>
    <s v="ONGC Petro additions Ltd."/>
    <s v="INR"/>
    <n v="0"/>
    <n v="0"/>
    <n v="0"/>
    <n v="0"/>
    <n v="0"/>
    <n v="0"/>
    <n v="0"/>
    <n v="0"/>
    <n v="0"/>
    <n v="0"/>
    <n v="0"/>
    <n v="0"/>
    <n v="0"/>
    <n v="0"/>
    <s v="General Store"/>
    <s v="P03"/>
    <n v="2593"/>
    <x v="2"/>
  </r>
  <r>
    <s v="0T1761630362"/>
    <s v="FLG,PIPE,WN,12IN,CL300,CS,A105,RF"/>
    <s v="WELDING NECK PIPE FLANGES; DESIGN SPEC:ASME B 16.5; MAT:CARBON STEEL; MAT, SPEC:ASTM A105; FACING, FLANGE:RAISED FACE; FINISH,FLANGE FACING:125 AARH; PRESSURE DESIGNATION:ANSI CL300; SIZE:12 IN"/>
    <d v="2018-01-23T00:00:00"/>
    <s v="WE_PI_FLANGES1"/>
    <x v="2"/>
    <s v="2000"/>
    <s v="SP01"/>
    <s v="EA"/>
    <n v="4"/>
    <n v="47424"/>
    <n v="0"/>
    <n v="0"/>
    <n v="47424"/>
    <s v="ZSTO"/>
    <n v="0"/>
    <s v=""/>
    <n v="0"/>
    <n v="0"/>
    <s v="ONGC Petro additions Ltd."/>
    <s v="INR"/>
    <n v="0"/>
    <n v="0"/>
    <n v="0"/>
    <n v="0"/>
    <n v="0"/>
    <n v="0"/>
    <n v="0"/>
    <n v="0"/>
    <n v="0"/>
    <n v="0"/>
    <n v="0"/>
    <n v="0"/>
    <n v="0"/>
    <n v="0"/>
    <s v="Shutdown Plan Mt"/>
    <s v="S06"/>
    <n v="2169"/>
    <x v="1"/>
  </r>
  <r>
    <s v="0P4102210032"/>
    <s v="PCKG,17D19,1D7520X0162,FISH-CO"/>
    <s v="SPARE PARTS; PART NAME:PACKING; MANUFACTURER PART NUMBER:1D7520X0162; MANUFACTURER:FISHER CONTROLS; MATERIAL:17D19 LO CL; EQUIPMENTNAME:CONTROL VALVE; EQUIPMENT MODEL:8.00ED"/>
    <d v="2022-04-02T00:00:00"/>
    <s v="SPARE_PARTS"/>
    <x v="2"/>
    <s v="2000"/>
    <s v="GS01"/>
    <s v="EA"/>
    <n v="16"/>
    <n v="47310.32"/>
    <n v="0"/>
    <n v="0"/>
    <n v="47310.32"/>
    <s v="ZSPR"/>
    <n v="0"/>
    <s v=""/>
    <n v="0"/>
    <n v="0"/>
    <s v="ONGC Petro additions Ltd."/>
    <s v="INR"/>
    <n v="0"/>
    <n v="0"/>
    <n v="0"/>
    <n v="0"/>
    <n v="0"/>
    <n v="0"/>
    <n v="0"/>
    <n v="0"/>
    <n v="0"/>
    <n v="0"/>
    <n v="0"/>
    <n v="0"/>
    <n v="0"/>
    <n v="0"/>
    <s v="General Store"/>
    <s v="P03"/>
    <n v="639"/>
    <x v="2"/>
  </r>
  <r>
    <s v="0P4102260022"/>
    <s v="ATTENUATOR,H012242,METSO"/>
    <s v="SPARE PARTS; PART NAME:ATTENUATOR; DRAWING NUMBER:F09368; ITEM POSITION NUMBER:3; EQUIPMENT NAME:CONTROL VALVE; EQUIPMENTMAKE:METSO AUTOMATION; EQUIPMENT MODEL:Q-REDA02DJJST; MANUFACTURER:METSO AUTOMATION; MANUFACTURER PART NUMBER:H012242"/>
    <d v="2017-02-18T00:00:00"/>
    <s v="SPARE_PARTS"/>
    <x v="2"/>
    <s v="2000"/>
    <s v="GS01"/>
    <s v="EA"/>
    <n v="1"/>
    <n v="47282.86"/>
    <n v="0"/>
    <n v="0"/>
    <n v="47282.86"/>
    <s v="ZSPR"/>
    <n v="0"/>
    <s v=""/>
    <n v="0"/>
    <n v="0"/>
    <s v="ONGC Petro additions Ltd."/>
    <s v="INR"/>
    <n v="0"/>
    <n v="0"/>
    <n v="0"/>
    <n v="0"/>
    <n v="0"/>
    <n v="0"/>
    <n v="0"/>
    <n v="0"/>
    <n v="0"/>
    <n v="0"/>
    <n v="0"/>
    <n v="0"/>
    <n v="0"/>
    <n v="0"/>
    <s v="General Store"/>
    <s v="P03"/>
    <n v="2508"/>
    <x v="2"/>
  </r>
  <r>
    <s v="0P4165010356"/>
    <s v="PLG,SS316,3024R0339PLUG1717.2,ISGSPA"/>
    <s v="SPARE PARTS; PART NAME:PLUG; MATERIAL:STAINLESS STEEL 316; DRAWING NUMBER:MPQ101-D-DS-0019/09IN02.06-02; ITEM POSITION NUMBER:29;EQUIPMENT NAME:SELF ACTING PRESSURE REGULATOR; EQUIPMENT MAKE:IMPIANTI SISTEMA GEL S.P.A; EQUIPMENT MODEL:3024R0339;MANUFACTURER:IMPIANTI SISTEMA GEL S.P.A; MANUFACTURER PART NUMBER:3024R0339PLUG1717.2; REAL MANUFACTURER:ISGSAM"/>
    <d v="2017-08-16T00:00:00"/>
    <s v="SPARE_PARTS"/>
    <x v="2"/>
    <s v="2000"/>
    <s v="GS01"/>
    <s v="EA"/>
    <n v="1"/>
    <n v="47165.74"/>
    <n v="0"/>
    <n v="0"/>
    <n v="47165.74"/>
    <s v="ZSPR"/>
    <n v="0"/>
    <s v=""/>
    <n v="0"/>
    <n v="0"/>
    <s v="ONGC Petro additions Ltd."/>
    <s v="INR"/>
    <n v="0"/>
    <n v="0"/>
    <n v="0"/>
    <n v="0"/>
    <n v="0"/>
    <n v="0"/>
    <n v="0"/>
    <n v="0"/>
    <n v="0"/>
    <n v="0"/>
    <n v="0"/>
    <n v="0"/>
    <n v="0"/>
    <n v="0"/>
    <s v="General Store"/>
    <s v="P03"/>
    <n v="2329"/>
    <x v="2"/>
  </r>
  <r>
    <s v="0T1762100099"/>
    <s v="FLG,PIPE,BL,1.5IN,CL300,CS,A105,RF"/>
    <s v="BLIND PIPE FLANGES; DESIGN SPEC:ASME B 16.5; MAT:CARBON STEEL; MAT, SPEC:ASTM A105; FACING, FLANGE:RAISED FACE; FINISH, FLANGEFACING:125 AARH; PRESSURE DESIGNATION:ANSI CL300; SIZE:1.5 IN"/>
    <d v="2023-06-23T00:00:00"/>
    <s v="BL_PI_FLANGES1"/>
    <x v="2"/>
    <s v="2000"/>
    <s v="SP01"/>
    <s v="EA"/>
    <n v="128"/>
    <n v="46952.33"/>
    <n v="0"/>
    <n v="0"/>
    <n v="46952.33"/>
    <s v="ZSTO"/>
    <n v="0"/>
    <s v=""/>
    <n v="0"/>
    <n v="0"/>
    <s v="ONGC Petro additions Ltd."/>
    <s v="INR"/>
    <n v="0"/>
    <n v="0"/>
    <n v="0"/>
    <n v="0"/>
    <n v="0"/>
    <n v="0"/>
    <n v="0"/>
    <n v="0"/>
    <n v="0"/>
    <n v="0"/>
    <n v="0"/>
    <n v="0"/>
    <n v="0"/>
    <n v="0"/>
    <s v="Shutdown Plan Mt"/>
    <s v="S06"/>
    <n v="192"/>
    <x v="1"/>
  </r>
  <r>
    <s v="0P5270030010"/>
    <s v="WSHR,160/72X15MM,STL,3324973,THJANSEN"/>
    <s v="SPARE PARTS; PART NAME:WASHER; MANUFACTURER PART NUMBER:3324973; MANUFACTURER:TH. JANSEN - ARMATUREN GMBH; DIMENSIONS:DIA 160/72 X15 MM; MATERIAL:STEEL, SURFACE HARDENED; DRAWING NUMBER:AZ2630--VC100023.01.1; DRAWING NUMBER:AZ2630--VC100023.02.1; DRAWINGNUMBER:AZ2630--VC100023.03.1; ITEM POSITION NUMBER:50.7;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GS01"/>
    <s v="EA"/>
    <n v="2"/>
    <n v="46836.56"/>
    <n v="0"/>
    <n v="0"/>
    <n v="46836.56"/>
    <s v="ZSPR"/>
    <n v="0"/>
    <s v=""/>
    <n v="0"/>
    <n v="0"/>
    <s v="ONGC Petro additions Ltd."/>
    <s v="INR"/>
    <n v="0"/>
    <n v="0"/>
    <n v="0"/>
    <n v="0"/>
    <n v="0"/>
    <n v="0"/>
    <n v="0"/>
    <n v="0"/>
    <n v="0"/>
    <n v="0"/>
    <n v="0"/>
    <n v="0"/>
    <n v="0"/>
    <n v="0"/>
    <s v="General Store"/>
    <s v="P04"/>
    <n v="501"/>
    <x v="2"/>
  </r>
  <r>
    <s v="0P4102240033"/>
    <s v="PLUG,VLV,UNS S31600,16A3339X012,FISH-CO"/>
    <s v="SPARE PARTS; PART NAME:VALVE PLUG; MANUFACTURER PART NUMBER:16A3339X012; MANUFACTURER:FISHER CONTROLS; MATERIAL:UNS S31600/COCr-A;EQUIPMENT NAME:CONTROL VALVE; EQUIPMENT MODEL:1.50EZ, 2.00EZ1.00EZ; SET QUANTITY:1"/>
    <d v="2022-05-20T00:00:00"/>
    <s v="SPARE_PARTS"/>
    <x v="2"/>
    <s v="2000"/>
    <s v="GS01"/>
    <s v="EA"/>
    <n v="4"/>
    <n v="46832"/>
    <n v="0"/>
    <n v="0"/>
    <n v="46832"/>
    <s v="ZSPR"/>
    <n v="0"/>
    <s v=""/>
    <n v="0"/>
    <n v="0"/>
    <s v="ONGC Petro additions Ltd."/>
    <s v="INR"/>
    <n v="0"/>
    <n v="0"/>
    <n v="0"/>
    <n v="0"/>
    <n v="0"/>
    <n v="0"/>
    <n v="0"/>
    <n v="0"/>
    <n v="0"/>
    <n v="0"/>
    <n v="0"/>
    <n v="0"/>
    <n v="0"/>
    <n v="0"/>
    <s v="General Store"/>
    <s v="P03"/>
    <n v="591"/>
    <x v="2"/>
  </r>
  <r>
    <s v="0T5101090008"/>
    <s v="PIPE,MET,2IN,SS,40S,A312-TP316L,SMLS"/>
    <s v="METALLIC PIPE; SIZE:2 IN; MAT:STAINLESS STEEL; SCHEDULE NUMBER:40S; END PREPARATION:BEVEL END; MAT, SPEC:ASTM A312 GRADE TP316L;DIMENSIONAL SPEC:ASME B 36.19; MANUFACTURING PROCESS:SEAMLESS; CORROSION ALLOWANCE:1.5 MM"/>
    <d v="2022-03-24T00:00:00"/>
    <s v="ME_PIPE"/>
    <x v="2"/>
    <s v="2000"/>
    <s v="SP01"/>
    <s v="M"/>
    <n v="18.18"/>
    <n v="46831.68"/>
    <n v="0"/>
    <n v="0"/>
    <n v="46831.68"/>
    <s v="ZSTO"/>
    <n v="0"/>
    <s v=""/>
    <n v="0"/>
    <n v="0"/>
    <s v="ONGC Petro additions Ltd."/>
    <s v="INR"/>
    <n v="0"/>
    <n v="0"/>
    <n v="0"/>
    <n v="0"/>
    <n v="0"/>
    <n v="0"/>
    <n v="0"/>
    <n v="0"/>
    <n v="0"/>
    <n v="0"/>
    <n v="0"/>
    <n v="0"/>
    <n v="0"/>
    <n v="0"/>
    <s v="Shutdown Plan Mt"/>
    <s v="S06"/>
    <n v="648"/>
    <x v="1"/>
  </r>
  <r>
    <s v="0T0780350001"/>
    <s v="DWPE-BIO"/>
    <s v="CHEMICALS; TYPE:DEWATERING POLYELECTROLYTE-BIO; APPLICATION:DEWATERING OF BIOSLUDGE, HUMAN WASTE; SELECTION BASIS:BASED ON JAR TEST"/>
    <d v="2023-12-31T00:00:00"/>
    <s v="CHEMICALS"/>
    <x v="0"/>
    <s v="2000"/>
    <s v="ETS1"/>
    <s v="KG"/>
    <n v="112"/>
    <n v="46816"/>
    <n v="0"/>
    <n v="0"/>
    <n v="46816"/>
    <s v="ZSTO"/>
    <n v="0"/>
    <s v=""/>
    <n v="0"/>
    <n v="0"/>
    <s v="ONGC Petro additions Ltd."/>
    <s v="INR"/>
    <n v="0"/>
    <n v="0"/>
    <n v="0"/>
    <n v="0"/>
    <n v="0"/>
    <n v="0"/>
    <n v="0"/>
    <n v="0"/>
    <n v="0"/>
    <n v="0"/>
    <n v="0"/>
    <n v="0"/>
    <n v="0"/>
    <n v="0"/>
    <s v="Store at ETP - S"/>
    <s v="S01"/>
    <n v="1"/>
    <x v="1"/>
  </r>
  <r>
    <s v="0P4102230009"/>
    <s v="PLG,SS316/L,123307/28/X00088117,SEVRN-GL"/>
    <s v="SPARE PARTS; PART NAME:PLUG; MATERIAL:STAINLESS STEEL 316/316L; EQUIPMENT NAME:CONTROL VALVE; EQUIPMENT MAKE:SEVERN GLOCON;EQUIPMENT MODEL:300-5412-P2CN; MANUFACTURER:SEVERN GLOCON; MANUFACTURER PART NUMBER:123307/28/X-0008-8117; SIZE:6 IN; PRESSUREDESIGNATION:CL 150; UNBALANCED PORTED CAGE; 3053 + 640 (ST6)"/>
    <d v="2016-02-16T00:00:00"/>
    <s v="SPARE_PARTS"/>
    <x v="2"/>
    <s v="2000"/>
    <s v="GS01"/>
    <s v="EA"/>
    <n v="1"/>
    <n v="46769"/>
    <n v="0"/>
    <n v="0"/>
    <n v="46769"/>
    <s v="ZSPR"/>
    <n v="0"/>
    <s v=""/>
    <n v="0"/>
    <n v="0"/>
    <s v="ONGC Petro additions Ltd."/>
    <s v="INR"/>
    <n v="0"/>
    <n v="0"/>
    <n v="0"/>
    <n v="0"/>
    <n v="0"/>
    <n v="0"/>
    <n v="0"/>
    <n v="0"/>
    <n v="0"/>
    <n v="0"/>
    <n v="0"/>
    <n v="0"/>
    <n v="0"/>
    <n v="0"/>
    <s v="General Store"/>
    <s v="P03"/>
    <n v="2876"/>
    <x v="2"/>
  </r>
  <r>
    <s v="0P4100980009"/>
    <s v="RTD KIT,US2:2020377-701,SIEMENS"/>
    <s v="SPARE PARTS; PART NAME:RTD KIT; MANUFACTURER PART NUMBER:US2:2020377-701; MANUFACTURER:SIEMENS; DRAWINGNUMBER:BB1002-D-DR-00027-28; DRAWING NUMBER:BB1002-D-DR-00030 T0 35 ETC.; EQUIPMENT NAME:GAS CHROMATOGRAPH; EQUIPMENT MODEL:MAXUMED.II; FOR AIRLESS OVEN;"/>
    <d v="2018-03-30T00:00:00"/>
    <s v="SPARE_PARTS"/>
    <x v="2"/>
    <s v="2000"/>
    <s v="GS01"/>
    <s v="EA"/>
    <n v="1"/>
    <n v="46704.27"/>
    <n v="0"/>
    <n v="0"/>
    <n v="46704.27"/>
    <s v="ZSPR"/>
    <n v="0"/>
    <s v=""/>
    <n v="0"/>
    <n v="0"/>
    <s v="ONGC Petro additions Ltd."/>
    <s v="INR"/>
    <n v="0"/>
    <n v="0"/>
    <n v="0"/>
    <n v="0"/>
    <n v="0"/>
    <n v="0"/>
    <n v="0"/>
    <n v="0"/>
    <n v="0"/>
    <n v="0"/>
    <n v="0"/>
    <n v="0"/>
    <n v="0"/>
    <n v="0"/>
    <s v="General Store"/>
    <s v="P03"/>
    <n v="2103"/>
    <x v="2"/>
  </r>
  <r>
    <s v="0P4110070115"/>
    <s v="MDL,AI,8INP,6ES7331-7KF02-0AB0,SIEMENS"/>
    <s v="INSTRUMENT SYSTEMS; TYPE:ANALOG INPUT MODULE; MANUFACTURER MODEL NUMBER:6ES7331-7KF02-0AB0; MANUFACTURER:SIEMENS; NUMBER OF ANALOGINPUT:8; MODEL:SM 331; DRAWING NUMBER:MSJ110-D-DR-0216; SIGNAL:4 TO 20 mA"/>
    <d v="2017-09-25T00:00:00"/>
    <s v="INSTRUMENT_SYSTEMS"/>
    <x v="4"/>
    <s v="2000"/>
    <s v="GS01"/>
    <s v="EA"/>
    <n v="1"/>
    <n v="46602.43"/>
    <n v="0"/>
    <n v="0"/>
    <n v="46602.43"/>
    <s v="ZSPR"/>
    <n v="0"/>
    <s v=""/>
    <n v="0"/>
    <n v="0"/>
    <s v="ONGC Petro additions Ltd."/>
    <s v="INR"/>
    <n v="0"/>
    <n v="0"/>
    <n v="0"/>
    <n v="0"/>
    <n v="0"/>
    <n v="0"/>
    <n v="0"/>
    <n v="0"/>
    <n v="0"/>
    <n v="0"/>
    <n v="0"/>
    <n v="0"/>
    <n v="0"/>
    <n v="0"/>
    <s v="General Store"/>
    <s v="P03"/>
    <n v="2289"/>
    <x v="2"/>
  </r>
  <r>
    <s v="0P4205020147"/>
    <s v="SEAL,LABY,MGA103-D-DR-002/332A,ITT-CORP"/>
    <s v="SPARE PARTS; PART NAME:SEAL,LABYRINTH,UPPER; MANUFACTURER PARTNUMBER:A03196E030; MANUFACTURER:ITT CORPORATION INDIA PVT LTD;MATERIAL:BRONZE; DRAWING NUMBER:MGA103-D-DR-002; ITEM POSITIONNUMBER:332A; EQUIPMENT NAME:WASTE HEXANE TRANSFER PUMP; EQUIPMENTMODEL:3171 ST 1X1.5-6"/>
    <d v="2017-06-30T00:00:00"/>
    <s v="SPARE_PARTS"/>
    <x v="2"/>
    <s v="2000"/>
    <s v="GS01"/>
    <s v="EA"/>
    <n v="1"/>
    <n v="46591.57"/>
    <n v="0"/>
    <n v="0"/>
    <n v="46591.57"/>
    <s v="ZSPR"/>
    <n v="0"/>
    <s v=""/>
    <n v="0"/>
    <n v="0"/>
    <s v="ONGC Petro additions Ltd."/>
    <s v="INR"/>
    <n v="0"/>
    <n v="0"/>
    <n v="0"/>
    <n v="0"/>
    <n v="0"/>
    <n v="0"/>
    <n v="0"/>
    <n v="0"/>
    <n v="0"/>
    <n v="0"/>
    <n v="0"/>
    <n v="0"/>
    <n v="0"/>
    <n v="0"/>
    <s v="General Store"/>
    <s v="P04"/>
    <n v="2376"/>
    <x v="2"/>
  </r>
  <r>
    <s v="0P5270020002"/>
    <s v="GSKT,RECT,1355X445X2MM,2842010,THJANSEN"/>
    <s v="SPARE PARTS; PART NAME:GASKET, RECTANGULAR; MANUFACTURER PART NUMBER:2842010; MANUFACTURER:TH. JANSEN - ARMATUREN GMBH;DIMENSIONS:1355 X 445 X 2 MM; MATERIAL:GRAPHITE W/STAINLESS STL LAYER; DRAWING NUMBER:AZ2630--VC100023.01.1; ITEM POSITIONNUMBER:401; EQUIPMENT NAME:CRACKED &amp; DECOKING GAS VALVES; EQUIPMENT MAKE:TH. JANSEN - ARMATUREN GMBH; EQUIPMENT MODEL:AZ2630 DGV36&quot;; ADDITIONAL INFORMATION:VALVE SIZE 36 IN; CONTRACTOR DOCUMENT NUMBER: 0012AN1350-11-R-ZE 1001.001"/>
    <d v="2018-01-09T00:00:00"/>
    <s v="SPARE_PARTS"/>
    <x v="2"/>
    <s v="2000"/>
    <s v="GS01"/>
    <s v="EA"/>
    <n v="2"/>
    <n v="46485.81"/>
    <n v="0"/>
    <n v="0"/>
    <n v="46485.81"/>
    <s v="ZSPR"/>
    <n v="0"/>
    <s v=""/>
    <n v="0"/>
    <n v="0"/>
    <s v="ONGC Petro additions Ltd."/>
    <s v="INR"/>
    <n v="0"/>
    <n v="0"/>
    <n v="0"/>
    <n v="0"/>
    <n v="0"/>
    <n v="0"/>
    <n v="0"/>
    <n v="0"/>
    <n v="0"/>
    <n v="0"/>
    <n v="0"/>
    <n v="0"/>
    <n v="0"/>
    <n v="0"/>
    <s v="General Store"/>
    <s v="P04"/>
    <n v="2183"/>
    <x v="2"/>
  </r>
  <r>
    <s v="0T2541370389"/>
    <s v="GSKT,SPW,CL150,SS,GPH,24IN"/>
    <s v="SPIRAL WOUND GASKETS; DESIGN SPEC:ASME/ANSI B16.20 - 1998; DESIGN SPEC, FLANGE(S):ASME B16.5; PRESSURE DESIGNATION:CL 150; MAT,WINDINGS:STAINLESS STEEL; MAT, FILLER:GRAPHITE; MAT, INNER RING:STAINLESS STEEL 316; MAT, CENTRING RING:STAINLESS STEEL 316; SIZE,PIPE, NOMINAL:24 IN"/>
    <d v="2023-06-03T00:00:00"/>
    <s v="SP_GASKETS"/>
    <x v="2"/>
    <s v="2000"/>
    <s v="GS01"/>
    <s v="EA"/>
    <n v="33"/>
    <n v="46269.36"/>
    <n v="0"/>
    <n v="0"/>
    <n v="46269.36"/>
    <s v="ZSTO"/>
    <n v="0"/>
    <s v=""/>
    <n v="0"/>
    <n v="0"/>
    <s v="ONGC Petro additions Ltd."/>
    <s v="INR"/>
    <n v="0"/>
    <n v="0"/>
    <n v="0"/>
    <n v="0"/>
    <n v="0"/>
    <n v="0"/>
    <n v="0"/>
    <n v="0"/>
    <n v="0"/>
    <n v="0"/>
    <n v="0"/>
    <n v="0"/>
    <n v="0"/>
    <n v="0"/>
    <s v="General Store"/>
    <s v="S06"/>
    <n v="212"/>
    <x v="1"/>
  </r>
  <r>
    <s v="0P4110070265"/>
    <s v="MDL,COM,24VDC,6ES7441-1AA05-0AE0,SIEMENS"/>
    <s v="INSTRUMENT SYSTEMS; TYPE:MODULE,COMMUNICATION; MANUFACTURER PART NUMBER:6ES7441-1AA05-0AE0; MANUFACTURER:SIEMENS; VOLTAGE, INPUT:24VDC; CURRENT, INPUT:300 MA; POWER LOSS:2.1 W; MEMORY:0 TO 55 KB; NUMBER OF INTERFACE:1; TRANSMISSION RATE:115.2 KBIT/S (MAX);OPERATION:95 %; DIMENSION:25 X 290 X 210 MM; WEIGHT:580 G (APPROX)"/>
    <d v="2017-09-25T00:00:00"/>
    <s v="INSTRUMENT_SYSTEMS"/>
    <x v="4"/>
    <s v="2000"/>
    <s v="GS01"/>
    <s v="EA"/>
    <n v="1"/>
    <n v="46231.5"/>
    <n v="0"/>
    <n v="0"/>
    <n v="46231.5"/>
    <s v="ZSPR"/>
    <n v="0"/>
    <s v=""/>
    <n v="0"/>
    <n v="0"/>
    <s v="ONGC Petro additions Ltd."/>
    <s v="INR"/>
    <n v="0"/>
    <n v="0"/>
    <n v="0"/>
    <n v="0"/>
    <n v="0"/>
    <n v="0"/>
    <n v="0"/>
    <n v="0"/>
    <n v="0"/>
    <n v="0"/>
    <n v="0"/>
    <n v="0"/>
    <n v="0"/>
    <n v="0"/>
    <s v="General Store"/>
    <s v="P03"/>
    <n v="2289"/>
    <x v="2"/>
  </r>
  <r>
    <s v="0P5270010061"/>
    <s v="BLWS,S97945,TYCO-V&amp;C"/>
    <s v="SPARE PARTS; PART NAME:BELLOWS; EQUIPMENT NAME:SAFETY VALVE; EQUIPMENT MAKE:TYCO VALVES &amp; CONTROLS; MANUFACTURER:TYCO VALVES &amp;CONTROLS; MANUFACTURER PART NUMBER:S97945; MANUFACTURER MODEL NUMBER:1 E 2 JBS-E-15-J, 1 E 2 JBS-E-15-S-J-SPL, 1 D 2JBS-E-15-S-K-SPL"/>
    <d v="2016-01-23T00:00:00"/>
    <s v="SPARE_PARTS"/>
    <x v="2"/>
    <s v="2000"/>
    <s v="GS01"/>
    <s v="EA"/>
    <n v="4"/>
    <n v="46161.62"/>
    <n v="0"/>
    <n v="0"/>
    <n v="46161.62"/>
    <s v="ZSPR"/>
    <n v="0"/>
    <s v=""/>
    <n v="0"/>
    <n v="0"/>
    <s v="ONGC Petro additions Ltd."/>
    <s v="INR"/>
    <n v="0"/>
    <n v="0"/>
    <n v="0"/>
    <n v="0"/>
    <n v="0"/>
    <n v="0"/>
    <n v="0"/>
    <n v="0"/>
    <n v="0"/>
    <n v="0"/>
    <n v="0"/>
    <n v="0"/>
    <n v="0"/>
    <n v="0"/>
    <s v="General Store"/>
    <s v="P04"/>
    <n v="2900"/>
    <x v="2"/>
  </r>
  <r>
    <s v="0P1201100025"/>
    <s v="SENSOR,SPD,ST196S,WARTSILA"/>
    <s v="SPARE PARTS; PART NAME:SPEED SENSOR; MANUFACTURER PART NUMBER:ST196S; MANUFACTURER:WARTSILA; DRAWING NUMBER:DBAC195522; EQUIPMENTNAME:ENGINE; EQUIPMENT MODEL:W20V32; ADDITIONAL INFORMATION:DR HORN MAGNETIC; ENGINE NUMBER:PAAE227083; REFERENCE TYPE:W32"/>
    <d v="2017-07-27T00:00:00"/>
    <s v="SPARE_PARTS"/>
    <x v="4"/>
    <s v="2000"/>
    <s v="GS01"/>
    <s v="EA"/>
    <n v="1"/>
    <n v="46038.03"/>
    <n v="0"/>
    <n v="0"/>
    <n v="46038.03"/>
    <s v="ZSPR"/>
    <n v="0"/>
    <s v=""/>
    <n v="0"/>
    <n v="0"/>
    <s v="ONGC Petro additions Ltd."/>
    <s v="INR"/>
    <n v="0"/>
    <n v="0"/>
    <n v="0"/>
    <n v="0"/>
    <n v="0"/>
    <n v="0"/>
    <n v="0"/>
    <n v="0"/>
    <n v="0"/>
    <n v="0"/>
    <n v="0"/>
    <n v="0"/>
    <n v="0"/>
    <n v="0"/>
    <s v="General Store"/>
    <s v="P04"/>
    <n v="2349"/>
    <x v="2"/>
  </r>
  <r>
    <s v="0P4205041565"/>
    <s v="WSHR,THR,PB 32-200/5.5H2/DB,24,HYDRDYNE"/>
    <s v="SPARE PARTS; PART NAME:WASHER,THRUST; MATERIAL:STAINLESS STEEL 410 + HCR; DRAWING NUMBER:HP 32-7188R2, HP 32-7187R2; EQUIPMENTMAKE:HYDRODYNE INDIA PVT LTD; EQUIPMENT MODEL:PB 32-200/5.5H2/DB; MANUFACTURER:HYDRODYNE INDIA PVT LTD; MANUFACTURER PARTNUMBER:24; EQUIPMENT NAME:BENZENE BLOWDOWN DRUM-2 PUMPS, BENZENE BLOWDOWN DRUM-1 PUMPS"/>
    <d v="2017-03-27T00:00:00"/>
    <s v="SPARE_PARTS"/>
    <x v="2"/>
    <s v="2000"/>
    <s v="GS01"/>
    <s v="EA"/>
    <n v="4"/>
    <n v="45905.84"/>
    <n v="0"/>
    <n v="0"/>
    <n v="45905.84"/>
    <s v="ZSPR"/>
    <n v="0"/>
    <s v=""/>
    <n v="0"/>
    <n v="0"/>
    <s v="ONGC Petro additions Ltd."/>
    <s v="INR"/>
    <n v="0"/>
    <n v="0"/>
    <n v="0"/>
    <n v="0"/>
    <n v="0"/>
    <n v="0"/>
    <n v="0"/>
    <n v="0"/>
    <n v="0"/>
    <n v="0"/>
    <n v="0"/>
    <n v="0"/>
    <n v="0"/>
    <n v="0"/>
    <s v="General Store"/>
    <s v="P04"/>
    <n v="2471"/>
    <x v="2"/>
  </r>
  <r>
    <s v="0P1201040020"/>
    <s v="BUSH,BRG,100005,WARTSILA"/>
    <s v="SPARE PARTS; PART NAME:BUSH, BEARING; MANUFACTURER PART NUMBER:100005; MANUFACTURER:WARTSILA; DRAWING NUMBER:DBAC195522; EQUIPMENTNAME:ENGINE; EQUIPMENT MODEL:W20V32; ADDITIONAL INFORMATION:CAMSHAFT; ENGINE NUMBER:PAAE227083; REFERENCE TYPE:W32"/>
    <d v="2017-07-27T00:00:00"/>
    <s v="SPARE_PARTS"/>
    <x v="2"/>
    <s v="2000"/>
    <s v="GS01"/>
    <s v="EA"/>
    <n v="2"/>
    <n v="45866.63"/>
    <n v="0"/>
    <n v="0"/>
    <n v="45866.63"/>
    <s v="ZSPR"/>
    <n v="0"/>
    <s v=""/>
    <n v="0"/>
    <n v="0"/>
    <s v="ONGC Petro additions Ltd."/>
    <s v="INR"/>
    <n v="0"/>
    <n v="0"/>
    <n v="0"/>
    <n v="0"/>
    <n v="0"/>
    <n v="0"/>
    <n v="0"/>
    <n v="0"/>
    <n v="0"/>
    <n v="0"/>
    <n v="0"/>
    <n v="0"/>
    <n v="0"/>
    <n v="0"/>
    <s v="General Store"/>
    <s v="P04"/>
    <n v="2349"/>
    <x v="2"/>
  </r>
  <r>
    <s v="0P3919060012"/>
    <s v="SCREEN ASSEMBLY,200109,GALA"/>
    <s v="SPARE PARTS; PART NAME:SCREEN ASSEMBLY; DIMENSIONS:W 16.44 X LG 57.78 IN;MATERIAL:STAINLESS STEEL 304; DRAWING NUMBER:242915; ITEM POSITION NUMBER:13;EQUIPMENT NAME:PELLET DRYER; EQUIPMENT MAKE:GALA INDUSTRIES; EQUIPMENT MODEL:60DW; ADDITIONAL INFORMATION:OPEN ANGLE PERFORATED PLATE; MANUFACTURER PARTNUMBER:200109; MANUFACTURER:GALA INDUSTRIES; THICKNESS:20 GAUGE; STAGGEREDCENTRE:0.1 IN; DIAMETER, HOLE:0.75 IN; TAG NUMBER:34-VD-404; TOTAL NUMBER OFIDENTICAL PARTS INSTALLED:1"/>
    <d v="2022-11-14T00:00:00"/>
    <s v="SPARE_PARTS"/>
    <x v="2"/>
    <s v="2000"/>
    <s v="CH01"/>
    <s v="EA"/>
    <n v="1"/>
    <n v="45851.39"/>
    <n v="0"/>
    <n v="0"/>
    <n v="45851.39"/>
    <s v="ZSPR"/>
    <n v="0"/>
    <s v=""/>
    <n v="0"/>
    <n v="0"/>
    <s v="ONGC Petro additions Ltd."/>
    <s v="INR"/>
    <n v="0"/>
    <n v="0"/>
    <n v="0"/>
    <n v="0"/>
    <n v="0"/>
    <n v="0"/>
    <n v="0"/>
    <n v="0"/>
    <n v="0"/>
    <n v="0"/>
    <n v="0"/>
    <n v="0"/>
    <n v="0"/>
    <n v="0"/>
    <s v="Chemcial store"/>
    <s v="P04"/>
    <n v="413"/>
    <x v="2"/>
  </r>
  <r>
    <s v="0P5270030015"/>
    <s v="WSHR,50X250X180MM,STL,3325057,THJANSEN"/>
    <s v="SPARE PARTS; PART NAME:WASHER; MANUFACTURER PART NUMBER:3325057; MANUFACTURER:TH. JANSEN - ARMATUREN GMBH; DIMENSIONS:50 X 250 X180 MM; MATERIAL:HEAT RESISTANT STEEL; DRAWING NUMBER:AZ2630--VC100023.03.1; ITEM POSITION NUMBER:20.4; EQUIPMENT NAME:CRACKED &amp;DECOKING GAS VALVES; EQUIPMENT MAKE:TH. JANSEN - ARMATUREN GMBH; EQUIPMENT MODEL:AZ2630 DGV 48&quot;; ADDITIONAL INFORMATION:VALVE SIZE48 IN; CONTRACTOR DOCUMENT NUMBER: 0012AN1350-11-R-ZE 1001.003"/>
    <d v="2022-08-18T00:00:00"/>
    <s v="SPARE_PARTS"/>
    <x v="2"/>
    <s v="2000"/>
    <s v="GS01"/>
    <s v="EA"/>
    <n v="2"/>
    <n v="45824.26"/>
    <n v="0"/>
    <n v="0"/>
    <n v="45824.26"/>
    <s v="ZSPR"/>
    <n v="0"/>
    <s v=""/>
    <n v="0"/>
    <n v="0"/>
    <s v="ONGC Petro additions Ltd."/>
    <s v="INR"/>
    <n v="0"/>
    <n v="0"/>
    <n v="0"/>
    <n v="0"/>
    <n v="0"/>
    <n v="0"/>
    <n v="0"/>
    <n v="0"/>
    <n v="0"/>
    <n v="0"/>
    <n v="0"/>
    <n v="0"/>
    <n v="0"/>
    <n v="0"/>
    <s v="General Store"/>
    <s v="P04"/>
    <n v="501"/>
    <x v="2"/>
  </r>
  <r>
    <s v="0P0802040218"/>
    <s v="O-RING,FPM,OAS-RD224,ELLIOTT"/>
    <s v="SPARE PARTS; PART NAME:O-RING; MANUFACTURER PART NUMBER:OAS-RD224; MANUFACTURER:ELLIOTT TURBOMACHINERY; MATERIAL:FPM; DRAWINGNUMBER:ER09T013101/952, 953; ITEM POSITION NUMBER:55, 57; 55, 57; 55, 56; 74, ; ITEM POSITION NUMBER:56, 56; 74, 55, 57; 55, 56;EQUIPMENT NAME:DGS CONSOLE_WATER, OIL INJECT"/>
    <d v="2022-04-14T00:00:00"/>
    <s v="SPARE_PARTS"/>
    <x v="2"/>
    <s v="2000"/>
    <s v="GS01"/>
    <s v="EA"/>
    <n v="6"/>
    <n v="45716"/>
    <n v="0"/>
    <n v="0"/>
    <n v="45716"/>
    <s v="ZSPR"/>
    <n v="0"/>
    <s v=""/>
    <n v="0"/>
    <n v="0"/>
    <s v="ONGC Petro additions Ltd."/>
    <s v="INR"/>
    <n v="0"/>
    <n v="0"/>
    <n v="0"/>
    <n v="0"/>
    <n v="0"/>
    <n v="0"/>
    <n v="0"/>
    <n v="0"/>
    <n v="0"/>
    <n v="0"/>
    <n v="0"/>
    <n v="0"/>
    <n v="0"/>
    <n v="0"/>
    <s v="General Store"/>
    <s v="P04"/>
    <n v="627"/>
    <x v="2"/>
  </r>
  <r>
    <s v="0P0802040256"/>
    <s v="GSKT,GPH,GV6501P1-008BR15,ELLIOTT"/>
    <s v="SPARE PARTS; PART NAME:GASKET; MANUFACTURER PART NUMBER:GV6501P1-008BR15; MANUFACTURER:ELLIOTT TURBOMACHINERY; MATERIAL:GRAPHITE;DRAWING NUMBER:ER09T013101/952, 953, ; ITEM POSITION NUMBER:17, 21; 17, 21; 17, 21; 17, ; ITEM POSITION NUMBER:21; 17, 21; 17, 21;EQUIPMENT NAME:DGS CONSOLE_WATER, OIL INJECT"/>
    <d v="2017-02-22T00:00:00"/>
    <s v="SPARE_PARTS"/>
    <x v="2"/>
    <s v="2000"/>
    <s v="GS01"/>
    <s v="EA"/>
    <n v="6"/>
    <n v="45715.74"/>
    <n v="0"/>
    <n v="0"/>
    <n v="45715.74"/>
    <s v="ZSPR"/>
    <n v="0"/>
    <s v=""/>
    <n v="0"/>
    <n v="0"/>
    <s v="ONGC Petro additions Ltd."/>
    <s v="INR"/>
    <n v="0"/>
    <n v="0"/>
    <n v="0"/>
    <n v="0"/>
    <n v="0"/>
    <n v="0"/>
    <n v="0"/>
    <n v="0"/>
    <n v="0"/>
    <n v="0"/>
    <n v="0"/>
    <n v="0"/>
    <n v="0"/>
    <n v="0"/>
    <s v="General Store"/>
    <s v="P04"/>
    <n v="2504"/>
    <x v="2"/>
  </r>
  <r>
    <s v="0P0802050120"/>
    <s v="SET SCR,STL,P23B94,ELLIOTT"/>
    <s v="SPARE PARTS; PART NAME:SET SCREW; MANUFACTURER PART NUMBER:P23B94; MANUFACTURER:ELLIOTT TURBOMACHINERY; MATERIAL:STEEL; DRAWINGNUMBER:ES/8636074; ITEM POSITION NUMBER:6, 6; EQUIPMENT NAME:DGS CONSOLE_WATER, OIL INJECT; FOR HIGH PRESSURE SIDE PACKING ASSEMBLY"/>
    <d v="2017-02-22T00:00:00"/>
    <s v="SPARE_PARTS"/>
    <x v="2"/>
    <s v="2000"/>
    <s v="GS01"/>
    <s v="EA"/>
    <n v="6"/>
    <n v="45715.74"/>
    <n v="0"/>
    <n v="0"/>
    <n v="45715.74"/>
    <s v="ZSPR"/>
    <n v="0"/>
    <s v=""/>
    <n v="0"/>
    <n v="0"/>
    <s v="ONGC Petro additions Ltd."/>
    <s v="INR"/>
    <n v="0"/>
    <n v="0"/>
    <n v="0"/>
    <n v="0"/>
    <n v="0"/>
    <n v="0"/>
    <n v="0"/>
    <n v="0"/>
    <n v="0"/>
    <n v="0"/>
    <n v="0"/>
    <n v="0"/>
    <n v="0"/>
    <n v="0"/>
    <s v="General Store"/>
    <s v="P04"/>
    <n v="2504"/>
    <x v="2"/>
  </r>
  <r>
    <s v="0T2545780007"/>
    <s v="GSKT,RBR,FLR,EPDM,CL150,18IN,11KC"/>
    <s v="REINFORCED FLAT RING RUBBER GASKET; MAT:ETHYLENE-PROPYLENE RUBBER; CROSS SECTION:WITH INSERT; MAT, INSERT:STEEL; FACING,FLANGE:RAISED FACE; PRESSURE DESIGNATION:ASME CL 150; THICKNESS AT INSERT:7 MM; SIZE, PIPE, NOMINAL:18 IN; REFERENCE: 11KC"/>
    <d v="2022-03-29T00:00:00"/>
    <s v="RE_RU_FL_GASKETS"/>
    <x v="2"/>
    <s v="2000"/>
    <s v="CH01"/>
    <s v="EA"/>
    <n v="20"/>
    <n v="45713.13"/>
    <n v="0"/>
    <n v="0"/>
    <n v="45713.13"/>
    <s v="ZSTO"/>
    <n v="0"/>
    <s v=""/>
    <n v="0"/>
    <n v="0"/>
    <s v="ONGC Petro additions Ltd."/>
    <s v="INR"/>
    <n v="0"/>
    <n v="0"/>
    <n v="0"/>
    <n v="0"/>
    <n v="0"/>
    <n v="0"/>
    <n v="0"/>
    <n v="0"/>
    <n v="0"/>
    <n v="0"/>
    <n v="0"/>
    <n v="0"/>
    <n v="0"/>
    <n v="0"/>
    <s v="Chemcial store"/>
    <s v="S06"/>
    <n v="643"/>
    <x v="1"/>
  </r>
  <r>
    <s v="0T2541870009"/>
    <s v="GSKT,GRVD,MTL,CL150,RF,GPH,SS,4IN,51KF"/>
    <s v="METAL GROOVED GASKETS; PRESSURE DESIGNATION:ASME CL 150; FACING, FLANGE:RAISED FACE; TYPE OF GASKET PROFILE:LATERAL; MAT,LAYERS:GRAPHITE; MAT, GROOVED PROFILE:STAINLESS STEEL 316; MAT, CENTRING RING:STAINLESS STEEL 316; THICKNESS, TOTAL:3 MM; SIZE,PIPE, NOMINAL:4 IN; REFERENCE: 51KF"/>
    <d v="2022-05-02T00:00:00"/>
    <s v="ME_GASKETS"/>
    <x v="2"/>
    <s v="2000"/>
    <s v="SP01"/>
    <s v="EA"/>
    <n v="200"/>
    <n v="45600"/>
    <n v="0"/>
    <n v="0"/>
    <n v="45600"/>
    <s v="ZSTO"/>
    <n v="0"/>
    <s v=""/>
    <n v="0"/>
    <n v="0"/>
    <s v="ONGC Petro additions Ltd."/>
    <s v="INR"/>
    <n v="0"/>
    <n v="0"/>
    <n v="0"/>
    <n v="0"/>
    <n v="0"/>
    <n v="0"/>
    <n v="0"/>
    <n v="0"/>
    <n v="0"/>
    <n v="0"/>
    <n v="0"/>
    <n v="0"/>
    <n v="0"/>
    <n v="0"/>
    <s v="Shutdown Plan Mt"/>
    <s v="S06"/>
    <n v="609"/>
    <x v="1"/>
  </r>
  <r>
    <s v="0T3347210001"/>
    <s v="BEAM,MS,IS 2062,100X50MM,ISMB 100"/>
    <s v="GENERAL STEEL SECTIONS; TYPE:BEAM; MAT:MILD STEEL; MAT, SPEC:IS 2062; HEIGHT:100 MM; WIDTH:50 MM; MASS:8.9 Kg/m; DESIGNATION:ISMB100"/>
    <d v="2023-05-09T00:00:00"/>
    <s v="GE_STEEL_SECTIONS"/>
    <x v="2"/>
    <s v="2000"/>
    <s v="SP01"/>
    <s v="MT"/>
    <n v="0.81399999999999995"/>
    <n v="45596.59"/>
    <n v="0"/>
    <n v="0"/>
    <n v="45596.59"/>
    <s v="ZSTO"/>
    <n v="0"/>
    <s v=""/>
    <n v="0"/>
    <n v="0"/>
    <s v="ONGC Petro additions Ltd."/>
    <s v="INR"/>
    <n v="0"/>
    <n v="0"/>
    <n v="0"/>
    <n v="0"/>
    <n v="0"/>
    <n v="0"/>
    <n v="0"/>
    <n v="0"/>
    <n v="0"/>
    <n v="0"/>
    <n v="0"/>
    <n v="0"/>
    <n v="0"/>
    <n v="0"/>
    <s v="Shutdown Plan Mt"/>
    <s v="S06"/>
    <n v="237"/>
    <x v="1"/>
  </r>
  <r>
    <s v="0P0631080190"/>
    <s v="SPRG,SWOSC-B,K4A4300009340,JPSTL"/>
    <s v="SPARE PARTS; PART NAME:SPRING; MATERIAL:SWOSC-B; DRAWING NUMBER:T0A430-150:027; ITEM POSITION NUMBER:78; EQUIPMENT NAME:UNDER WATERPELLETIZER; EQUIPMENT MAKE:THE JAPAN STEEL WORKS; ADDITIONAL INFORMATION:SPARES FOR CUTTER UNIT; MANUFACTURER:THE JAPAN STEELWORKS; MANUFACTURER PART NUMBER:K4A4300009340"/>
    <d v="2022-06-07T00:00:00"/>
    <s v="SPARE_PARTS"/>
    <x v="2"/>
    <s v="2000"/>
    <s v="SP01"/>
    <s v="EA"/>
    <n v="16"/>
    <n v="45592.959999999999"/>
    <n v="0"/>
    <n v="0"/>
    <n v="45592.959999999999"/>
    <s v="ZSPR"/>
    <n v="0"/>
    <s v=""/>
    <n v="0"/>
    <n v="0"/>
    <s v="ONGC Petro additions Ltd."/>
    <s v="INR"/>
    <n v="0"/>
    <n v="0"/>
    <n v="0"/>
    <n v="0"/>
    <n v="0"/>
    <n v="0"/>
    <n v="0"/>
    <n v="0"/>
    <n v="0"/>
    <n v="0"/>
    <n v="0"/>
    <n v="0"/>
    <n v="0"/>
    <n v="0"/>
    <s v="Shutdown Plan Mt"/>
    <s v="P04"/>
    <n v="573"/>
    <x v="2"/>
  </r>
  <r>
    <s v="0P4102240548"/>
    <s v="VLV SOFT GD KIT,A12108-SOFT,CCI"/>
    <s v="SPARE PARTS; PART NAME:VALVE SOFT GOODS KIT; ITEM POSITION NUMBER:8+9+10+13; EQUIPMENT MAKE:CCI; EQUIPMENT MODEL:860H;MANUFACTURER:CCI; MANUFACTURER PART NUMBER:A12108-SOFT; DRAWING/SERIAL NUMBER:A12108; EQUIPMENT NAME:CONTROL VALVE, GLOBE (FORSEVERE SERVICE); REAL MANUFACTURER:CCI KOREA; KIT CONSISTS OF:1) BALANCE SEAL, PART NUMBER:6130502AG, NUMBER OF QUANTITY:1; 2)PACKING SET, PART NUMBER:6122538AA, NUMBER OF QUANTITY:1; 3) SEAT GASKET, PART NUMBER:61119993AG, NUMBER OF QUANTITY:2; 4) BONNETGASKET, PART NUMBER:61122123AG, NUMBER OF QUANTITY:1; SUPPLIER NAME:CCI; NOTE 1:PLEASE SUPPLY THIS PART AS ONE TO ONE REPLACEMENTAS ORIGINALLY INSTALLED IN VALVE. IN CASE THIS PART NUMBER CONFLICTS WITH ORIGINAL SUPPLY, THE ORIGINAL SUPPLY AS PERDRAWING/SERIAL NUMBER WILL TAKE PRECEDENCE"/>
    <d v="2017-02-09T00:00:00"/>
    <s v="SPARE_PARTS"/>
    <x v="2"/>
    <s v="2000"/>
    <s v="CH01"/>
    <s v="ST"/>
    <n v="1"/>
    <n v="45476.1"/>
    <n v="0"/>
    <n v="0"/>
    <n v="45476.1"/>
    <s v="ZSPR"/>
    <n v="0"/>
    <s v=""/>
    <n v="0"/>
    <n v="0"/>
    <s v="ONGC Petro additions Ltd."/>
    <s v="INR"/>
    <n v="0"/>
    <n v="0"/>
    <n v="0"/>
    <n v="0"/>
    <n v="0"/>
    <n v="0"/>
    <n v="0"/>
    <n v="0"/>
    <n v="0"/>
    <n v="0"/>
    <n v="0"/>
    <n v="0"/>
    <n v="0"/>
    <n v="0"/>
    <s v="Chemcial store"/>
    <s v="P03"/>
    <n v="2517"/>
    <x v="2"/>
  </r>
  <r>
    <s v="0P4165010358"/>
    <s v="DIAPH,EPDM,3024R0339DIAPH108,ISGSPA"/>
    <s v="SPARE PARTS; PART NAME:DIAPHRAGM; MATERIAL:EPDM; DRAWING NUMBER:MPQ101-D-DS-0019/09IN02.06-02; ITEM POSITION NUMBER:39; EQUIPMENTNAME:SELF ACTING PRESSURE REGULATOR; EQUIPMENT MAKE:IMPIANTI SISTEMA GEL S.P.A; EQUIPMENT MODEL:3024R0339; MANUFACTURER:IMPIANTISISTEMA GEL S.P.A; MANUFACTURER PART NUMBER:3024R0339DIAPH108; REAL MANUFACTURER:ISGSAM"/>
    <d v="2017-08-16T00:00:00"/>
    <s v="SPARE_PARTS"/>
    <x v="2"/>
    <s v="2000"/>
    <s v="GS01"/>
    <s v="EA"/>
    <n v="1"/>
    <n v="45385.48"/>
    <n v="0"/>
    <n v="0"/>
    <n v="45385.48"/>
    <s v="ZSPR"/>
    <n v="0"/>
    <s v=""/>
    <n v="0"/>
    <n v="0"/>
    <s v="ONGC Petro additions Ltd."/>
    <s v="INR"/>
    <n v="0"/>
    <n v="0"/>
    <n v="0"/>
    <n v="0"/>
    <n v="0"/>
    <n v="0"/>
    <n v="0"/>
    <n v="0"/>
    <n v="0"/>
    <n v="0"/>
    <n v="0"/>
    <n v="0"/>
    <n v="0"/>
    <n v="0"/>
    <s v="General Store"/>
    <s v="P03"/>
    <n v="2329"/>
    <x v="2"/>
  </r>
  <r>
    <s v="0P3034070969"/>
    <s v="MATING RING,B02686AB/306.01,EAGLEBUR"/>
    <s v="SPARE PARTS; PART NAME:CARRIER,MATING RING; MATERIAL:CARP-42; DRAWINGNUMBER:B02686AB; ITEM POSITION NUMBER:306.01; EQUIPMENT NAME:C3 STRIPPER BOTTOMSPUMP; EQUIPMENT MAKE:EAGLE BURGMANN; ADDITIONAL INFORMATION:IB,FOR MECHANICALSEAL; MANUFACTURER PART NUMBER:B02686AB/306.01; MANUFACTURER:EAGLE BURGMANN"/>
    <d v="2019-11-25T00:00:00"/>
    <s v="SPARE_PARTS"/>
    <x v="2"/>
    <s v="2000"/>
    <s v="CH01"/>
    <s v="EA"/>
    <n v="1"/>
    <n v="45266.76"/>
    <n v="0"/>
    <n v="0"/>
    <n v="45266.76"/>
    <s v="ZSPR"/>
    <n v="0"/>
    <s v=""/>
    <n v="0"/>
    <n v="0"/>
    <s v="ONGC Petro additions Ltd."/>
    <s v="INR"/>
    <n v="0"/>
    <n v="0"/>
    <n v="0"/>
    <n v="0"/>
    <n v="0"/>
    <n v="0"/>
    <n v="0"/>
    <n v="0"/>
    <n v="0"/>
    <n v="0"/>
    <n v="0"/>
    <n v="0"/>
    <n v="0"/>
    <n v="0"/>
    <s v="Chemcial store"/>
    <s v="P04"/>
    <n v="1498"/>
    <x v="2"/>
  </r>
  <r>
    <s v="0P1005010017"/>
    <s v="SPACE HTR,EMR264618,NIDEC"/>
    <s v="SPARE PARTS; PART NAME:SPACE HEATER; MANUFACTURER:NIDEC; MANUFACTURER PART NUMBER:EMR264618"/>
    <d v="2020-05-08T00:00:00"/>
    <s v="SPARE_PARTS"/>
    <x v="2"/>
    <s v="2000"/>
    <s v="CH01"/>
    <s v="EA"/>
    <n v="2"/>
    <n v="45247.44"/>
    <n v="0"/>
    <n v="0"/>
    <n v="45247.44"/>
    <s v="ZSPR"/>
    <n v="0"/>
    <s v=""/>
    <n v="0"/>
    <n v="0"/>
    <s v="ONGC Petro additions Ltd."/>
    <s v="INR"/>
    <n v="0"/>
    <n v="0"/>
    <n v="0"/>
    <n v="0"/>
    <n v="0"/>
    <n v="0"/>
    <n v="0"/>
    <n v="0"/>
    <n v="0"/>
    <n v="0"/>
    <n v="0"/>
    <n v="0"/>
    <n v="0"/>
    <n v="0"/>
    <s v="Chemcial store"/>
    <s v="P01"/>
    <n v="1333"/>
    <x v="2"/>
  </r>
  <r>
    <s v="0P1005010027"/>
    <s v="SPACE HTR,EMR264614,NIDEC"/>
    <s v="SPARE PARTS; PART NAME:SPACE HEATER; MANUFACTURER:NIDEC; MANUFACTURER PART NUMBER:EMR264614"/>
    <d v="2020-05-08T00:00:00"/>
    <s v="SPARE_PARTS"/>
    <x v="2"/>
    <s v="2000"/>
    <s v="CH01"/>
    <s v="EA"/>
    <n v="2"/>
    <n v="45247.44"/>
    <n v="0"/>
    <n v="0"/>
    <n v="45247.44"/>
    <s v="ZSPR"/>
    <n v="0"/>
    <s v=""/>
    <n v="0"/>
    <n v="0"/>
    <s v="ONGC Petro additions Ltd."/>
    <s v="INR"/>
    <n v="0"/>
    <n v="0"/>
    <n v="0"/>
    <n v="0"/>
    <n v="0"/>
    <n v="0"/>
    <n v="0"/>
    <n v="0"/>
    <n v="0"/>
    <n v="0"/>
    <n v="0"/>
    <n v="0"/>
    <n v="0"/>
    <n v="0"/>
    <s v="Chemcial store"/>
    <s v="P01"/>
    <n v="1333"/>
    <x v="2"/>
  </r>
  <r>
    <s v="0P5235030015"/>
    <s v="VLV,DIAPH,RBL,25NB,CS,A216–WCB,SAUNDERS"/>
    <s v="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25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
    <d v="2018-11-24T00:00:00"/>
    <s v="FL_LI_DI_VALVES"/>
    <x v="2"/>
    <s v="2000"/>
    <s v="CH01"/>
    <s v="EA"/>
    <n v="8"/>
    <n v="45192"/>
    <n v="0"/>
    <n v="0"/>
    <n v="45192"/>
    <s v="ZSPR"/>
    <n v="0"/>
    <s v=""/>
    <n v="0"/>
    <n v="0"/>
    <s v="ONGC Petro additions Ltd."/>
    <s v="INR"/>
    <n v="0"/>
    <n v="0"/>
    <n v="0"/>
    <n v="0"/>
    <n v="0"/>
    <n v="0"/>
    <n v="0"/>
    <n v="0"/>
    <n v="0"/>
    <n v="0"/>
    <n v="0"/>
    <n v="0"/>
    <n v="0"/>
    <n v="0"/>
    <s v="Chemcial store"/>
    <s v="P04"/>
    <n v="1864"/>
    <x v="2"/>
  </r>
  <r>
    <s v="0P4100989913"/>
    <s v="CELL WINDOWS KIT,S2500980A,SERVOMEX"/>
    <s v="SPARE PARTS; PART NAME:CELL WINDOWS KIT; EQUIPMENT NAME:ANALYZER; EQUIPMENTMAKE:SERVOMEX; ADDITIONAL INFORMATION:CAF2; MANUFACTURER PART NUMBER:S2500980A;MANUFACTURER:SERVOMEX"/>
    <d v="2019-05-13T00:00:00"/>
    <m/>
    <x v="4"/>
    <s v="2000"/>
    <s v="CH01"/>
    <s v="KIT"/>
    <n v="1"/>
    <n v="45150.07"/>
    <n v="0"/>
    <n v="0"/>
    <n v="45150.07"/>
    <s v="ZSPR"/>
    <n v="0"/>
    <s v=""/>
    <n v="0"/>
    <n v="0"/>
    <s v="ONGC Petro additions Ltd."/>
    <s v="INR"/>
    <n v="0"/>
    <n v="0"/>
    <n v="0"/>
    <n v="0"/>
    <n v="0"/>
    <n v="0"/>
    <n v="0"/>
    <n v="0"/>
    <n v="0"/>
    <n v="0"/>
    <n v="0"/>
    <n v="0"/>
    <n v="0"/>
    <n v="0"/>
    <s v="Chemcial store"/>
    <s v="P03"/>
    <n v="1694"/>
    <x v="2"/>
  </r>
  <r>
    <s v="0T2541870012"/>
    <s v="GSKT,GRVD,MTL,CL150,RF,GPH,SS,10IN,51KF"/>
    <s v="METAL GROOVED GASKETS; PRESSURE DESIGNATION:ASME CL 150; FACING, FLANGE:RAISED FACE; TYPE OF GASKET PROFILE:LATERAL; MAT,LAYERS:GRAPHITE; MAT, GROOVED PROFILE:STAINLESS STEEL 316; MAT, CENTRING RING:STAINLESS STEEL 316; THICKNESS, TOTAL:3 MM; SIZE,PIPE, NOMINAL:10 IN; REFERENCE: 51KF"/>
    <d v="2022-03-26T00:00:00"/>
    <s v="ME_GASKETS"/>
    <x v="2"/>
    <s v="2000"/>
    <s v="SP01"/>
    <s v="EA"/>
    <n v="80"/>
    <n v="45120"/>
    <n v="0"/>
    <n v="0"/>
    <n v="45120"/>
    <s v="ZSTO"/>
    <n v="0"/>
    <s v=""/>
    <n v="0"/>
    <n v="0"/>
    <s v="ONGC Petro additions Ltd."/>
    <s v="INR"/>
    <n v="0"/>
    <n v="0"/>
    <n v="0"/>
    <n v="0"/>
    <n v="0"/>
    <n v="0"/>
    <n v="0"/>
    <n v="0"/>
    <n v="0"/>
    <n v="0"/>
    <n v="0"/>
    <n v="0"/>
    <n v="0"/>
    <n v="0"/>
    <s v="Shutdown Plan Mt"/>
    <s v="S06"/>
    <n v="646"/>
    <x v="1"/>
  </r>
  <r>
    <s v="0P4102206212"/>
    <s v="CAGE 21K,021000413-153G0000,DRES-MSL"/>
    <s v="SPARE PARTS; PART NAME:CAGE 21K; EQUIPMENT NAME:CONTROL VALVE; EQUIPMENTMAKE:DRESSER MASONEILAN; ADDITIONAL INFORMATION:I-12-104528-001-1; MANUFACTURERPART NUMBER:021000413-153G0000; MANUFACTURER:DRESSER MASONEILAN; 75-1 CV=8LO-DB; EQUIPMENT CODE:1300023947"/>
    <d v="2022-04-16T00:00:00"/>
    <s v="SPARE_PARTS"/>
    <x v="2"/>
    <s v="2000"/>
    <s v="SP01"/>
    <s v="EA"/>
    <n v="1"/>
    <n v="45094.35"/>
    <n v="0"/>
    <n v="0"/>
    <n v="45094.35"/>
    <s v="ZSPR"/>
    <n v="0"/>
    <s v=""/>
    <n v="0"/>
    <n v="0"/>
    <s v="ONGC Petro additions Ltd."/>
    <s v="INR"/>
    <n v="0"/>
    <n v="0"/>
    <n v="0"/>
    <n v="0"/>
    <n v="0"/>
    <n v="0"/>
    <n v="0"/>
    <n v="0"/>
    <n v="0"/>
    <n v="0"/>
    <n v="0"/>
    <n v="0"/>
    <n v="0"/>
    <n v="0"/>
    <s v="Shutdown Plan Mt"/>
    <s v="P03"/>
    <n v="625"/>
    <x v="2"/>
  </r>
  <r>
    <s v="0P3922150040"/>
    <s v="STRNR ELEM,SS304,16IN,VP-SC2252T3B05,JFC"/>
    <s v="SPARE PARTS; PART NAME:STRAINER ELEMENT; DIMENSIONS:16 IN; MATERIAL:STAINLESS STEEL 304; DRAWING NUMBER:VP-SC2252-T3-B-05;EQUIPMENT MAKE:JFC CORPORATION; EQUIPMENT MODEL:T3 TYPE; MANUFACTURER:JFC CORPORATION; REAL MANUFACTURER:KOREA FUJI PACKING CO. LTD"/>
    <d v="2019-03-12T00:00:00"/>
    <s v="SPARE_PARTS"/>
    <x v="2"/>
    <s v="2000"/>
    <s v="CH01"/>
    <s v="EA"/>
    <n v="1"/>
    <n v="45000"/>
    <n v="0"/>
    <n v="0"/>
    <n v="45000"/>
    <s v="ZSPR"/>
    <n v="0"/>
    <s v=""/>
    <n v="0"/>
    <n v="0"/>
    <s v="ONGC Petro additions Ltd."/>
    <s v="INR"/>
    <n v="0"/>
    <n v="0"/>
    <n v="0"/>
    <n v="0"/>
    <n v="0"/>
    <n v="0"/>
    <n v="0"/>
    <n v="0"/>
    <n v="0"/>
    <n v="0"/>
    <n v="0"/>
    <n v="0"/>
    <n v="0"/>
    <n v="0"/>
    <s v="Chemcial store"/>
    <s v="P04"/>
    <n v="1756"/>
    <x v="2"/>
  </r>
  <r>
    <s v="0T2541630041"/>
    <s v="GSKT,SPW,PE,1398X1346MM,SS304,GPH,2PASS"/>
    <s v="SPIRAL WOUND GASKETS FOR PLANT EQUIPMENT; THICKNESS, GASKET:6.35 MM; THICKNESS, INNER RING:4.5 MM; THICKNESS, CENTRING RING:4.5 MM;MAT, WINDINGS:STAINLESS STEEL 304; MAT, FILLER:GRAPHITE; MAT, INNER RING:STAINLESS STEEL 304; MAT, CENTRING RING:STAINLESS STEEL304; MANDATORY ADD REQRMTS:REFERED DWG:MEA110-D-DR-0072; MANDATORY ADD REQRMTS:REFERED POSITION NUMBER:10; CENTRING RING, O.D.:1406MM; INNER RING, I.D.:1306 MM; DIMENSION, I.D. X O.D.:1346 X 1398 MM; WITH WELDED JACKET; MATERIAL:STAINLESS STEEL 304; EQUIPMENTNAME:CS HEAT EXCHANGER; MODEL:H-BJ21M; MANUFACTURER:INDCON PROJECTS &amp; EQUIPMENT LTD"/>
    <d v="2022-04-01T00:00:00"/>
    <s v="PL_SP_GASKETS"/>
    <x v="2"/>
    <s v="2000"/>
    <s v="SP01"/>
    <s v="EA"/>
    <n v="1"/>
    <n v="45000"/>
    <n v="0"/>
    <n v="0"/>
    <n v="45000"/>
    <s v="ZSTO"/>
    <n v="0"/>
    <s v=""/>
    <n v="0"/>
    <n v="0"/>
    <s v="ONGC Petro additions Ltd."/>
    <s v="INR"/>
    <n v="0"/>
    <n v="0"/>
    <n v="0"/>
    <n v="0"/>
    <n v="0"/>
    <n v="0"/>
    <n v="0"/>
    <n v="0"/>
    <n v="0"/>
    <n v="0"/>
    <n v="0"/>
    <n v="0"/>
    <n v="0"/>
    <n v="0"/>
    <s v="Shutdown Plan Mt"/>
    <s v="S06"/>
    <n v="640"/>
    <x v="1"/>
  </r>
  <r>
    <s v="0T2541160031"/>
    <s v="GSKT,JCKT,MTL,PE,GPH,316,636X662MM,3PASS"/>
    <s v="PLANT ELEMENT METAL JACKETED GASKETS; MAT, FILLER:GRAPHITE; MAT, JACKET:STAINLESS STEEL 316; THICKNESS, GASKET:3 MM; DIMENSIONS,CROSSBAR(S):WD 10 X THK 3 MM (RIP); DIMENSION, I.D.:636 MM; DIMENSION, O.D.:662 MM; CONSTRUCTION:3 PASS; DRAWINGNUMBER:3669-GP-VD-009_8450_XDG_480023-IS03; ITEM POSITION NUMBER:108; EQUIPMENT MAKE:KIRLOSKAR COMPRESSOR; EQUIPMENT NAME:REFRIGERA"/>
    <d v="2022-06-28T00:00:00"/>
    <s v="PL_ME_GASKETS2"/>
    <x v="2"/>
    <s v="2000"/>
    <s v="SP01"/>
    <s v="EA"/>
    <n v="5"/>
    <n v="44974.66"/>
    <n v="0"/>
    <n v="0"/>
    <n v="44974.66"/>
    <s v="ZSTO"/>
    <n v="0"/>
    <s v=""/>
    <n v="0"/>
    <n v="0"/>
    <s v="ONGC Petro additions Ltd."/>
    <s v="INR"/>
    <n v="0"/>
    <n v="0"/>
    <n v="0"/>
    <n v="0"/>
    <n v="0"/>
    <n v="0"/>
    <n v="0"/>
    <n v="0"/>
    <n v="0"/>
    <n v="0"/>
    <n v="0"/>
    <n v="0"/>
    <n v="0"/>
    <n v="0"/>
    <s v="Shutdown Plan Mt"/>
    <s v="S06"/>
    <n v="552"/>
    <x v="1"/>
  </r>
  <r>
    <s v="0P4205022957"/>
    <s v="ELAS/MINOR KIT,ME3G012,IMOPUMP"/>
    <s v="SPARE PARTS; PART NAME:ELAS/MINOR KIT; EQUIPMENT NAME:PUMP; EQUIPMENT MAKE:IMO PUMP; EQUIPMENT MODEL:AA3G/NVSSCA118SD ;MANUFACTURER:IMO PUMP; MANUFACTURER PART NUMBER:ME3G012"/>
    <d v="2022-11-29T00:00:00"/>
    <s v="SPARE_PARTS"/>
    <x v="2"/>
    <s v="2000"/>
    <s v="CH01"/>
    <s v="EA"/>
    <n v="3"/>
    <n v="44950.05"/>
    <n v="0"/>
    <n v="0"/>
    <n v="44950.05"/>
    <s v="ZSPR"/>
    <n v="0"/>
    <s v=""/>
    <n v="0"/>
    <n v="0"/>
    <s v="ONGC Petro additions Ltd."/>
    <s v="INR"/>
    <n v="0"/>
    <n v="0"/>
    <n v="0"/>
    <n v="0"/>
    <n v="0"/>
    <n v="0"/>
    <n v="0"/>
    <n v="0"/>
    <n v="0"/>
    <n v="0"/>
    <n v="0"/>
    <n v="0"/>
    <n v="0"/>
    <n v="0"/>
    <s v="Chemcial store"/>
    <s v="P04"/>
    <n v="398"/>
    <x v="2"/>
  </r>
  <r>
    <s v="0P4119110026"/>
    <s v="ACCLRMTR,2.5mV/M/S2,330425-0105,BENTLY-N"/>
    <s v="ACCELEROMETER; SENSITIVITY:2.5 mV/ M/S2; ACCELERATION RANGE:735 M/S2; MOUNTING:1/4-28 UNF INTEGRAL STUD; AGENCY APPROVAL:CSA, ATEX,IECEX; MANUFACTURER PART NUMBER:330425-01-05; MANUFACTURER:BENTLY NEVADA"/>
    <d v="2018-04-28T00:00:00"/>
    <s v="ACCELEROMETER"/>
    <x v="4"/>
    <s v="2000"/>
    <s v="SP01"/>
    <s v="EA"/>
    <n v="1"/>
    <n v="44924.61"/>
    <n v="0"/>
    <n v="0"/>
    <n v="44924.61"/>
    <s v="ZSPR"/>
    <n v="0"/>
    <s v=""/>
    <n v="0"/>
    <n v="0"/>
    <s v="ONGC Petro additions Ltd."/>
    <s v="INR"/>
    <n v="0"/>
    <n v="0"/>
    <n v="0"/>
    <n v="0"/>
    <n v="0"/>
    <n v="0"/>
    <n v="0"/>
    <n v="0"/>
    <n v="0"/>
    <n v="0"/>
    <n v="0"/>
    <n v="0"/>
    <n v="0"/>
    <n v="0"/>
    <s v="Shutdown Plan Mt"/>
    <s v="P03"/>
    <n v="2074"/>
    <x v="2"/>
  </r>
  <r>
    <s v="0T1788130048"/>
    <s v="BLD,SPD,CS,CL150,20IN,A105,RF"/>
    <s v="SPADE LINE BLINDS; MAT:CARBON STEEL; PRESSURE DESIGNATION:ASME CLASS 150;SIZE:20 IN; MAT, SPEC:ASTM A105; DESIGN SPEC:ASME B16.5; FINISH, FLANGEFACING:125 AARH; TYPE:TAIL; TYPE OF FACE:RAISED FACE"/>
    <d v="2022-04-22T00:00:00"/>
    <s v="SP_LI_BLINDS1"/>
    <x v="2"/>
    <s v="2000"/>
    <s v="SP01"/>
    <s v="EA"/>
    <n v="2"/>
    <n v="44906.400000000001"/>
    <n v="0"/>
    <n v="0"/>
    <n v="44906.400000000001"/>
    <s v="ZSTO"/>
    <n v="0"/>
    <s v=""/>
    <n v="0"/>
    <n v="0"/>
    <s v="ONGC Petro additions Ltd."/>
    <s v="INR"/>
    <n v="0"/>
    <n v="0"/>
    <n v="0"/>
    <n v="0"/>
    <n v="0"/>
    <n v="0"/>
    <n v="0"/>
    <n v="0"/>
    <n v="0"/>
    <n v="0"/>
    <n v="0"/>
    <n v="0"/>
    <n v="0"/>
    <n v="0"/>
    <s v="Shutdown Plan Mt"/>
    <s v="S06"/>
    <n v="619"/>
    <x v="1"/>
  </r>
  <r>
    <s v="0P3766620197"/>
    <s v="BRG,ZFP10013,STATEC"/>
    <s v="SPARE PARTS; PART NAME:BEARING; DRAWING NUMBER:ZGP10049; ITEM POSITION NUMBER:027; EQUIPMENT NAME:LOAD PLATE; EQUIPMENT MAKE:STATECBINDER; MANUFACTURER:STATEC BINDER; MANUFACTURER PART NUMBER:ZFP10013; DRIVE SHAFT  PRINCIPAL"/>
    <d v="2021-08-28T00:00:00"/>
    <s v="SPARE_PARTS"/>
    <x v="2"/>
    <s v="2000"/>
    <s v="SP01"/>
    <s v="EA"/>
    <n v="4"/>
    <n v="44869.95"/>
    <n v="0"/>
    <n v="0"/>
    <n v="44869.95"/>
    <s v="ZSPR"/>
    <n v="0"/>
    <s v=""/>
    <n v="0"/>
    <n v="0"/>
    <s v="ONGC Petro additions Ltd."/>
    <s v="INR"/>
    <n v="0"/>
    <n v="0"/>
    <n v="0"/>
    <n v="0"/>
    <n v="0"/>
    <n v="0"/>
    <n v="0"/>
    <n v="0"/>
    <n v="0"/>
    <n v="0"/>
    <n v="0"/>
    <n v="0"/>
    <n v="0"/>
    <n v="0"/>
    <s v="Shutdown Plan Mt"/>
    <s v="P04"/>
    <n v="856"/>
    <x v="2"/>
  </r>
  <r>
    <s v="0P1141120346"/>
    <s v="BSHG,LV,17.5KV,2000A,MT7533,CRM-GRVS"/>
    <s v="ELECTRICAL ACCESSORIES; TYPE:BUSHING,LV; VOLTAGE RATING:17.5 KV; CURRENT RATING:2000 A; MANUFACTURER:CROMPTON GREAVES; PORCELAINALONG WITH METAL PART; WITH PALM; DRAWING NUMBER:3T51M12697; CREEPAGE DISTANCE:437.5 MM; FOR TRANSFORMER; EQUIPMENT MODELNUMBER:MT7533"/>
    <d v="2018-08-17T00:00:00"/>
    <s v="AC_ELECTRICAL"/>
    <x v="4"/>
    <s v="2000"/>
    <s v="CH01"/>
    <s v="EA"/>
    <n v="2"/>
    <n v="44800"/>
    <n v="0"/>
    <n v="0"/>
    <n v="44800"/>
    <s v="ZSPR"/>
    <n v="0"/>
    <s v=""/>
    <n v="0"/>
    <n v="0"/>
    <s v="ONGC Petro additions Ltd."/>
    <s v="INR"/>
    <n v="0"/>
    <n v="0"/>
    <n v="0"/>
    <n v="0"/>
    <n v="0"/>
    <n v="0"/>
    <n v="0"/>
    <n v="0"/>
    <n v="0"/>
    <n v="0"/>
    <n v="0"/>
    <n v="0"/>
    <n v="0"/>
    <n v="0"/>
    <s v="Chemcial store"/>
    <s v="P01"/>
    <n v="1963"/>
    <x v="2"/>
  </r>
  <r>
    <s v="0T2541870032"/>
    <s v="GSKT,GRVD,MTL,CL300,RF,GPH,SS,18IN,51KF"/>
    <s v="METAL GROOVED GASKETS; PRESSURE DESIGNATION:ASME CL 300; FACING, FLANGE:RAISED FACE; TYPE OF GASKET PROFILE:LATERAL; MAT,LAYERS:GRAPHITE; MAT, GROOVED PROFILE:STAINLESS STEEL 316; MAT, CENTRING RING:STAINLESS STEEL 316; THICKNESS, TOTAL:3 MM; SIZE,PIPE, NOMINAL:18 IN; REFERENCE: 51KF"/>
    <d v="2023-07-06T00:00:00"/>
    <s v="ME_GASKETS"/>
    <x v="2"/>
    <s v="2000"/>
    <s v="SP01"/>
    <s v="EA"/>
    <n v="27"/>
    <n v="44604"/>
    <n v="0"/>
    <n v="0"/>
    <n v="44604"/>
    <s v="ZSTO"/>
    <n v="0"/>
    <s v=""/>
    <n v="0"/>
    <n v="0"/>
    <s v="ONGC Petro additions Ltd."/>
    <s v="INR"/>
    <n v="0"/>
    <n v="0"/>
    <n v="0"/>
    <n v="0"/>
    <n v="0"/>
    <n v="0"/>
    <n v="0"/>
    <n v="0"/>
    <n v="0"/>
    <n v="0"/>
    <n v="0"/>
    <n v="0"/>
    <n v="0"/>
    <n v="0"/>
    <s v="Shutdown Plan Mt"/>
    <s v="S06"/>
    <n v="179"/>
    <x v="1"/>
  </r>
  <r>
    <s v="0P4206030048"/>
    <s v="GSKT,114288.1002,LEWAPUMP"/>
    <s v="SPARE PARTS; PART NAME:GASKET; EQUIPMENT NAME:TEAL INJECTION PUMP; EQUIPMENT MAKE:LEWA PUMPS AND SYSTEMS; EQUIPMENTMODEL:LDC1/M910S/25MM; ADDITIONAL INFORMATION:TW-ELEMENT,LDC EHV H; MANUFACTURER:LEWA PUMPS AND SYSTEMS; MANUFACTURER PARTNUMBER:114288.1002; WEAR AND TEAR PARTS OF DRIVE ELEMENT 114288.0005"/>
    <d v="2016-08-05T00:00:00"/>
    <s v="SPARE_PARTS"/>
    <x v="2"/>
    <s v="2000"/>
    <s v="CH01"/>
    <s v="EA"/>
    <n v="2"/>
    <n v="44492.25"/>
    <n v="0"/>
    <n v="0"/>
    <n v="44492.25"/>
    <s v="ZSPR"/>
    <n v="0"/>
    <s v=""/>
    <n v="0"/>
    <n v="0"/>
    <s v="ONGC Petro additions Ltd."/>
    <s v="INR"/>
    <n v="0"/>
    <n v="0"/>
    <n v="0"/>
    <n v="0"/>
    <n v="0"/>
    <n v="0"/>
    <n v="0"/>
    <n v="0"/>
    <n v="0"/>
    <n v="0"/>
    <n v="0"/>
    <n v="0"/>
    <n v="0"/>
    <n v="0"/>
    <s v="Chemcial store"/>
    <s v="P04"/>
    <n v="2705"/>
    <x v="2"/>
  </r>
  <r>
    <s v="0P4102215279"/>
    <s v="SEAT RING,021000364-596-0000,DRES-MSL"/>
    <s v="SPARE PARTS; PART NAME:SEAT RING 21K; EQUIPMENT NAME:CONTROL VALVE; EQUIPMENTMAKE:DRESSER MASONEILAN; ADDITIONAL INFORMATION:I-12-104528-002-1; MANUFACTURERPART NUMBER:021000364-596-0000; MANUFACTURER:DRESSER MASONEILAN; 1.5-2 QC .812;EQUIPMENT CODE:1300023929"/>
    <d v="2022-04-16T00:00:00"/>
    <s v="SPARE_PARTS"/>
    <x v="2"/>
    <s v="2000"/>
    <s v="SP01"/>
    <s v="EA"/>
    <n v="1"/>
    <n v="44452.800000000003"/>
    <n v="0"/>
    <n v="0"/>
    <n v="44452.800000000003"/>
    <s v="ZSPR"/>
    <n v="0"/>
    <s v=""/>
    <n v="0"/>
    <n v="0"/>
    <s v="ONGC Petro additions Ltd."/>
    <s v="INR"/>
    <n v="0"/>
    <n v="0"/>
    <n v="0"/>
    <n v="0"/>
    <n v="0"/>
    <n v="0"/>
    <n v="0"/>
    <n v="0"/>
    <n v="0"/>
    <n v="0"/>
    <n v="0"/>
    <n v="0"/>
    <n v="0"/>
    <n v="0"/>
    <s v="Shutdown Plan Mt"/>
    <s v="P03"/>
    <n v="625"/>
    <x v="2"/>
  </r>
  <r>
    <s v="0P1401060021"/>
    <s v="WIRE,U-LCK,1009927-1,ELLIOTT"/>
    <s v="SPARE PARTS; PART NAME:WIRE, U-LOCK; MANUFACTURER PART NUMBER:1009927-1; MANUFACTURER:ELLIOTT TURBOMACHINERY; EQUIPMENTNAME:TURBINE, MOP; EQUIPMENT MAKE:ELLIOTT TURBOMACHINERY CO"/>
    <d v="2017-02-22T00:00:00"/>
    <s v="SPARE_PARTS"/>
    <x v="2"/>
    <s v="2000"/>
    <s v="GS01"/>
    <s v="EA"/>
    <n v="2"/>
    <n v="44446.17"/>
    <n v="0"/>
    <n v="0"/>
    <n v="44446.17"/>
    <s v="ZSPR"/>
    <n v="0"/>
    <s v=""/>
    <n v="0"/>
    <n v="0"/>
    <s v="ONGC Petro additions Ltd."/>
    <s v="INR"/>
    <n v="0"/>
    <n v="0"/>
    <n v="0"/>
    <n v="0"/>
    <n v="0"/>
    <n v="0"/>
    <n v="0"/>
    <n v="0"/>
    <n v="0"/>
    <n v="0"/>
    <n v="0"/>
    <n v="0"/>
    <n v="0"/>
    <n v="0"/>
    <s v="General Store"/>
    <s v="P04"/>
    <n v="2504"/>
    <x v="2"/>
  </r>
  <r>
    <s v="0P0802090065"/>
    <s v="ELECK TIMER ASSY,168783000,DOLD"/>
    <s v="SPARE PARTS; PART NAME:ELECTRONIC TIMER ASSEMBLY; EQUIPMENT NAME:COMPRESSOR;EQUIPMENT MAKE:AERZEN; EQUIPMENT MODEL:VM-140; MANUFACTURER PARTNUMBER:168783000; MANUFACTURER:DOLD &amp; SOHNE KG; TIMER MODEL:MK9906N"/>
    <d v="2021-11-13T00:00:00"/>
    <s v="SPARE_PARTS"/>
    <x v="2"/>
    <s v="2000"/>
    <s v="CH01"/>
    <s v="EA"/>
    <n v="3"/>
    <n v="44361.05"/>
    <n v="0"/>
    <n v="0"/>
    <n v="44361.05"/>
    <s v="ZSPR"/>
    <n v="0"/>
    <s v=""/>
    <n v="0"/>
    <n v="0"/>
    <s v="ONGC Petro additions Ltd."/>
    <s v="INR"/>
    <n v="0"/>
    <n v="0"/>
    <n v="0"/>
    <n v="0"/>
    <n v="0"/>
    <n v="0"/>
    <n v="0"/>
    <n v="0"/>
    <n v="0"/>
    <n v="0"/>
    <n v="0"/>
    <n v="0"/>
    <n v="0"/>
    <n v="0"/>
    <s v="Chemcial store"/>
    <s v="P03"/>
    <n v="779"/>
    <x v="2"/>
  </r>
  <r>
    <s v="0T2541870028"/>
    <s v="GSKT,GRVD,MTL,CL300,RF,GPH,SS,10IN,51KF"/>
    <s v="METAL GROOVED GASKETS; PRESSURE DESIGNATION:ASME CL 300; FACING, FLANGE:RAISED FACE; TYPE OF GASKET PROFILE:LATERAL; MAT,LAYERS:GRAPHITE; MAT, GROOVED PROFILE:STAINLESS STEEL 316; MAT, CENTRING RING:STAINLESS STEEL 316; THICKNESS, TOTAL:3 MM; SIZE,PIPE, NOMINAL:10 IN; REFERENCE: 51KF"/>
    <d v="2022-05-02T00:00:00"/>
    <s v="ME_GASKETS"/>
    <x v="2"/>
    <s v="2000"/>
    <s v="SP01"/>
    <s v="EA"/>
    <n v="80"/>
    <n v="44160"/>
    <n v="0"/>
    <n v="0"/>
    <n v="44160"/>
    <s v="ZSTO"/>
    <n v="0"/>
    <s v=""/>
    <n v="0"/>
    <n v="0"/>
    <s v="ONGC Petro additions Ltd."/>
    <s v="INR"/>
    <n v="0"/>
    <n v="0"/>
    <n v="0"/>
    <n v="0"/>
    <n v="0"/>
    <n v="0"/>
    <n v="0"/>
    <n v="0"/>
    <n v="0"/>
    <n v="0"/>
    <n v="0"/>
    <n v="0"/>
    <n v="0"/>
    <n v="0"/>
    <s v="Shutdown Plan Mt"/>
    <s v="S06"/>
    <n v="609"/>
    <x v="1"/>
  </r>
  <r>
    <s v="0P5551870026"/>
    <s v="CBL,EXT,16710-XX MOD:176243-25,BENTLY-N"/>
    <s v="EXTENSION CABLE; 3-WIRE ARMORED; CABLE LENGTH:MODIFICATION; MOD 176243 CABLE LENGTH:25; MODIFICATION CABLE FOR USE WITH 43217-02;MANUFACTURER PART NUMBER:16710-XX MOD:176243-25; MANUFACTURER:BENTLY NEVADA; FOR ACCELEROMETER/SEISMIC"/>
    <d v="2021-04-30T00:00:00"/>
    <s v="EXT_CBL"/>
    <x v="4"/>
    <s v="2000"/>
    <s v="SP01"/>
    <s v="EA"/>
    <n v="1"/>
    <n v="44159.360000000001"/>
    <n v="0"/>
    <n v="0"/>
    <n v="44159.360000000001"/>
    <s v="ZSPR"/>
    <n v="0"/>
    <s v=""/>
    <n v="0"/>
    <n v="0"/>
    <s v="ONGC Petro additions Ltd."/>
    <s v="INR"/>
    <n v="0"/>
    <n v="0"/>
    <n v="0"/>
    <n v="0"/>
    <n v="0"/>
    <n v="0"/>
    <n v="0"/>
    <n v="0"/>
    <n v="0"/>
    <n v="0"/>
    <n v="0"/>
    <n v="0"/>
    <n v="0"/>
    <n v="0"/>
    <s v="Shutdown Plan Mt"/>
    <s v="P03"/>
    <n v="976"/>
    <x v="2"/>
  </r>
  <r>
    <s v="0P4102210045"/>
    <s v="PCKG,17D29,1U6768X0022,FISH-CO"/>
    <s v="SPARE PARTS; PART NAME:PACKING; MANUFACTURER PART NUMBER:1U6768X0022; MANUFACTURER:FISHER CONTROLS; MATERIAL:GRADE 17D29;MATERIAL:Zn PLATED; EQUIPMENT NAME:CONTROL VALVE; EQUIPMENT MODEL:10X8EWD, 8.00ED; SET QUANTITY:2"/>
    <d v="2023-01-27T00:00:00"/>
    <s v="SPARE_PARTS"/>
    <x v="2"/>
    <s v="2000"/>
    <s v="GS01"/>
    <s v="EA"/>
    <n v="9"/>
    <n v="44145"/>
    <n v="0"/>
    <n v="0"/>
    <n v="44145"/>
    <s v="ZSPR"/>
    <n v="0"/>
    <s v=""/>
    <n v="0"/>
    <n v="0"/>
    <s v="ONGC Petro additions Ltd."/>
    <s v="INR"/>
    <n v="0"/>
    <n v="0"/>
    <n v="0"/>
    <n v="0"/>
    <n v="0"/>
    <n v="0"/>
    <n v="0"/>
    <n v="0"/>
    <n v="0"/>
    <n v="0"/>
    <n v="0"/>
    <n v="0"/>
    <n v="0"/>
    <n v="0"/>
    <s v="General Store"/>
    <s v="P03"/>
    <n v="339"/>
    <x v="2"/>
  </r>
  <r>
    <s v="0T2541370005"/>
    <s v="GSKT,SPW,CL150,316,GPH,24IN"/>
    <s v="SPIRAL WOUND GASKETS; PRESSURE DESIGNATION:ASME CL 150; THICKNESS, GASKET:4.5 MM; MAT, WINDINGS:STAINLESS STEEL 316; MAT,FILLER:GRAPHITE; MAT, INNER RING:STAINLESS STEEL 316; MAT, CENTRING RING:CARBON STEEL; SIZE, PIPE, NOMINAL:24 IN; FACING, FLANGE:FILLER:GRAPHITE; MAT, INNER RING:STAINLESS STEEL 316; MAT, CENTRING RING:CARBON STEEL; SIZE, PIPE, NOMINAL:24 IN; FACING, FLANGE:RAISED FACE; DRAWING NUMBER: 09C0039-02-07-A04, A05; ITEM POSITION NUMBER: 5; EQUIPMENT MANUFACTURER PART NO: DSM-035; REALMANUFACTURER PART NUMBER: JEIL-009; REAL MANUFACTURER NAME: JEIL E&amp;S; EQUIPMENT NAME: PRIMARY FRACTIONATOR / QUENCH TOWER / C3SPLITTER; EQUIPMENT MODEL: QUENCH TOWER; EQUIPMENT MAKE: DOOSAN MECATEC CO LTD; CONTRACTOR DOCUMENT NUMBER: MDA110-D-DR-00107; ITEMPOSITION NUMBER: 11-CC-505; EQUIPMENT MANUFACTURER PART NO: A02, 03, 04-5; REAL MANUFACTURER NAME: KUK IL INDUSTRIES.; EQUIPMENTNAME: MEDIUM COLUMN; EQUIPMENT MAKE: WOOYANG HC CO LTD; CONTRACTOR DOCUMENT NUMBER: MDA111-D-DR-0404; ITEM POSITION NUMBER: 12;EQUIPMENT MANUFACTURER PART NO: HW09062-017; REAL MANUFACTURER PART NUMBER: K/# OSIB-QQGS; REAL MANUFACTURER NAME: KUKIL INTOT;EQUIPMENT NAME: LARGE H/EX; EQUIPMENT MODEL: H-BXS; EQUIPMENT MAKE: HANTECH CO LTD; CONTRACTOR DOCUMENT NUMBER: MEA110-D-DR-00069;DRAWING NUMBER: 09C0039-01-07-A04, A06; ITEM POSITION NUMBER: 12-CC-101; ITEM POSITION NUMBER: 12-CC-102; ITEM POSITION NUMBER:12-CC-103, 12-CC-103; EQUIPMENT MANUFACTURER PART NO: DSM-005; EQUIPMENT MANUFACTURER PART NO: A02, 03, 04, 05; EQUIPMENTMANUFACTURER PART NO: A03, 04, 05, 06; EQUIPMENT MANUFACTURER PART NO: A03, 04, 05, 06, A07, 08, 09; REAL MANUFACTURER NAME:JEIL-003; EQUIPMENT NAME: TOWER; EQUIPMENT MODEL: PRIMARU FRACTIONATOR; CONTRACTOR DOCUMENT NUMBER: MDA110-D-DR-0007; CONTRACTORDOCUMENT NUMBER: MDA115-D-DR-0104; CONTRACTOR DOCUMENT NUMBER: MDA115-D-DR-0204; CONTRACTOR DOCUMENT NUMBER: MDA115-D-DR-00305,MDA115-D-DR-00306"/>
    <d v="2023-12-18T00:00:00"/>
    <s v="SP_GASKETS"/>
    <x v="2"/>
    <s v="2000"/>
    <s v="CH01"/>
    <s v="EA"/>
    <n v="18"/>
    <n v="44106.8"/>
    <n v="0"/>
    <n v="0"/>
    <n v="44106.8"/>
    <s v="ZSTO"/>
    <n v="0"/>
    <s v=""/>
    <n v="0"/>
    <n v="0"/>
    <s v="ONGC Petro additions Ltd."/>
    <s v="INR"/>
    <n v="0"/>
    <n v="0"/>
    <n v="0"/>
    <n v="0"/>
    <n v="0"/>
    <n v="0"/>
    <n v="0"/>
    <n v="0"/>
    <n v="0"/>
    <n v="0"/>
    <n v="0"/>
    <n v="0"/>
    <n v="0"/>
    <n v="0"/>
    <s v="Chemcial store"/>
    <s v="S06"/>
    <n v="14"/>
    <x v="1"/>
  </r>
  <r>
    <s v="0P4206020097"/>
    <s v="BSHG,111290.0198,LEWAPUMP"/>
    <s v="SPARE PARTS; PART NAME:BUSHING; EQUIPMENT NAME:TEAL INJECTION PUMP; EQUIPMENT MAKE:LEWA PUMPS AND SYSTEMS; EQUIPMENTMODEL:LDC1/M910S/25MM; ADDITIONAL INFORMATION:GR.25 LDB/LDC M900; MANUFACTURER:LEWA PUMPS AND SYSTEMS; MANUFACTURER PARTNUMBER:111290.0198; FOR DIAPHRAGM PUMP HEAD 111449.0000"/>
    <d v="2016-08-05T00:00:00"/>
    <s v="SPARE_PARTS"/>
    <x v="2"/>
    <s v="2000"/>
    <s v="GS01"/>
    <s v="EA"/>
    <n v="1"/>
    <n v="44095.17"/>
    <n v="0"/>
    <n v="0"/>
    <n v="44095.17"/>
    <s v="ZSPR"/>
    <n v="0"/>
    <s v=""/>
    <n v="0"/>
    <n v="0"/>
    <s v="ONGC Petro additions Ltd."/>
    <s v="INR"/>
    <n v="0"/>
    <n v="0"/>
    <n v="0"/>
    <n v="0"/>
    <n v="0"/>
    <n v="0"/>
    <n v="0"/>
    <n v="0"/>
    <n v="0"/>
    <n v="0"/>
    <n v="0"/>
    <n v="0"/>
    <n v="0"/>
    <n v="0"/>
    <s v="General Store"/>
    <s v="P04"/>
    <n v="2705"/>
    <x v="2"/>
  </r>
  <r>
    <s v="0P0802040258"/>
    <s v="GSKT,GPH,GCA2-2ES048B45,ELLIOTT"/>
    <s v="SPARE PARTS; PART NAME:GASKET; MANUFACTURER PART NUMBER:GCA2-2ES048B45; MANUFACTURER:ELLIOTT TURBOMACHINERY; MATERIAL:GRAPHITE;DRAWING NUMBER:ER09T013101/970, ; ITEM POSITION NUMBER:73-3; EQUIPMENT NAME:DGS CONSOLE_WATER, OIL INJECT"/>
    <d v="2017-02-22T00:00:00"/>
    <s v="SPARE_PARTS"/>
    <x v="2"/>
    <s v="2000"/>
    <s v="GS01"/>
    <s v="EA"/>
    <n v="3"/>
    <n v="43811.06"/>
    <n v="0"/>
    <n v="0"/>
    <n v="43811.06"/>
    <s v="ZSPR"/>
    <n v="0"/>
    <s v=""/>
    <n v="0"/>
    <n v="0"/>
    <s v="ONGC Petro additions Ltd."/>
    <s v="INR"/>
    <n v="0"/>
    <n v="0"/>
    <n v="0"/>
    <n v="0"/>
    <n v="0"/>
    <n v="0"/>
    <n v="0"/>
    <n v="0"/>
    <n v="0"/>
    <n v="0"/>
    <n v="0"/>
    <n v="0"/>
    <n v="0"/>
    <n v="0"/>
    <s v="General Store"/>
    <s v="P04"/>
    <n v="2504"/>
    <x v="2"/>
  </r>
  <r>
    <s v="0T2545780021"/>
    <s v="GSKT,RBR,FLR,EPDM,CL150,2IN,11KC"/>
    <s v="REINFORCED FLAT RING RUBBER GASKET; MAT:ETHYLENE-PROPYLENE RUBBER; CROSS SECTION:WITH INSERT; MAT, INSERT:STEEL; FACING,FLANGE:RAISED FACE; PRESSURE DESIGNATION:ASME CL 150; THICKNESS AT INSERT:4 MM; SIZE, PIPE, NOMINAL:2 IN; REFERENCE: 11KC"/>
    <d v="2022-03-29T00:00:00"/>
    <s v="RE_RU_FL_GASKETS"/>
    <x v="2"/>
    <s v="2000"/>
    <s v="GS01"/>
    <s v="EA"/>
    <n v="249"/>
    <n v="43744.39"/>
    <n v="0"/>
    <n v="0"/>
    <n v="43744.39"/>
    <s v="ZSTO"/>
    <n v="0"/>
    <s v=""/>
    <n v="0"/>
    <n v="0"/>
    <s v="ONGC Petro additions Ltd."/>
    <s v="INR"/>
    <n v="0"/>
    <n v="0"/>
    <n v="0"/>
    <n v="0"/>
    <n v="0"/>
    <n v="0"/>
    <n v="0"/>
    <n v="0"/>
    <n v="0"/>
    <n v="0"/>
    <n v="0"/>
    <n v="0"/>
    <n v="0"/>
    <n v="0"/>
    <s v="General Store"/>
    <s v="S06"/>
    <n v="643"/>
    <x v="1"/>
  </r>
  <r>
    <s v="0T2541870013"/>
    <s v="GSKT,GRVD,MTL,CL150,RF,GPH,SS,12IN,51KF"/>
    <s v="METAL GROOVED GASKETS; PRESSURE DESIGNATION:ASME CL 150; FACING, FLANGE:RAISED FACE; TYPE OF GASKET PROFILE:LATERAL; MAT,LAYERS:GRAPHITE; MAT, GROOVED PROFILE:STAINLESS STEEL 316; MAT, CENTRING RING:STAINLESS STEEL 316; THICKNESS, TOTAL:3 MM; SIZE,PIPE, NOMINAL:12 IN; REFERENCE: 51KF"/>
    <d v="2023-05-29T00:00:00"/>
    <s v="ME_GASKETS"/>
    <x v="2"/>
    <s v="2000"/>
    <s v="SP01"/>
    <s v="EA"/>
    <n v="60"/>
    <n v="43740"/>
    <n v="0"/>
    <n v="0"/>
    <n v="43740"/>
    <s v="ZSTO"/>
    <n v="0"/>
    <s v=""/>
    <n v="0"/>
    <n v="0"/>
    <s v="ONGC Petro additions Ltd."/>
    <s v="INR"/>
    <n v="0"/>
    <n v="0"/>
    <n v="0"/>
    <n v="0"/>
    <n v="0"/>
    <n v="0"/>
    <n v="0"/>
    <n v="0"/>
    <n v="0"/>
    <n v="0"/>
    <n v="0"/>
    <n v="0"/>
    <n v="0"/>
    <n v="0"/>
    <s v="Shutdown Plan Mt"/>
    <s v="S06"/>
    <n v="217"/>
    <x v="1"/>
  </r>
  <r>
    <s v="0P4102211448"/>
    <s v="SEAL RING,639058974999,MIL"/>
    <s v="SPARE PARTS; PART NAME:SEAL RING; MANUFACTURER:MIL CONTROLS LIMITED; MANUFACTURER PART NUMBER:639058974999"/>
    <d v="2022-06-03T00:00:00"/>
    <s v="SPARE_PARTS"/>
    <x v="2"/>
    <s v="2000"/>
    <s v="GS01"/>
    <s v="EA"/>
    <n v="1"/>
    <n v="43658"/>
    <n v="0"/>
    <n v="0"/>
    <n v="43658"/>
    <s v="ZSPR"/>
    <n v="0"/>
    <s v=""/>
    <n v="0"/>
    <n v="0"/>
    <s v="ONGC Petro additions Ltd."/>
    <s v="INR"/>
    <n v="0"/>
    <n v="0"/>
    <n v="0"/>
    <n v="0"/>
    <n v="0"/>
    <n v="0"/>
    <n v="0"/>
    <n v="0"/>
    <n v="0"/>
    <n v="0"/>
    <n v="0"/>
    <n v="0"/>
    <n v="0"/>
    <n v="0"/>
    <s v="General Store"/>
    <s v="P03"/>
    <n v="577"/>
    <x v="2"/>
  </r>
  <r>
    <s v="0P4102211449"/>
    <s v="SEAL RING,626747375999,MIL"/>
    <s v="SPARE PARTS; PART NAME:SEAL RING; MANUFACTURER:MIL CONTROLS LIMITED; MANUFACTURER PART NUMBER:626747375999"/>
    <d v="2017-08-28T00:00:00"/>
    <s v="SPARE_PARTS"/>
    <x v="2"/>
    <s v="2000"/>
    <s v="GS01"/>
    <s v="EA"/>
    <n v="1"/>
    <n v="43658"/>
    <n v="0"/>
    <n v="0"/>
    <n v="43658"/>
    <s v="ZSPR"/>
    <n v="0"/>
    <s v=""/>
    <n v="0"/>
    <n v="0"/>
    <s v="ONGC Petro additions Ltd."/>
    <s v="INR"/>
    <n v="0"/>
    <n v="0"/>
    <n v="0"/>
    <n v="0"/>
    <n v="0"/>
    <n v="0"/>
    <n v="0"/>
    <n v="0"/>
    <n v="0"/>
    <n v="0"/>
    <n v="0"/>
    <n v="0"/>
    <n v="0"/>
    <n v="0"/>
    <s v="General Store"/>
    <s v="P03"/>
    <n v="2317"/>
    <x v="2"/>
  </r>
  <r>
    <s v="0P4102211454"/>
    <s v="SEAL RING,278431321999,MIL"/>
    <s v="SPARE PARTS; PART NAME:SEAL RING; MANUFACTURER:MIL CONTROLS LIMITED; MANUFACTURER PART NUMBER:278431321999"/>
    <d v="2017-08-28T00:00:00"/>
    <s v="SPARE_PARTS"/>
    <x v="2"/>
    <s v="2000"/>
    <s v="GS01"/>
    <s v="EA"/>
    <n v="1"/>
    <n v="43658"/>
    <n v="0"/>
    <n v="0"/>
    <n v="43658"/>
    <s v="ZSPR"/>
    <n v="0"/>
    <s v=""/>
    <n v="0"/>
    <n v="0"/>
    <s v="ONGC Petro additions Ltd."/>
    <s v="INR"/>
    <n v="0"/>
    <n v="0"/>
    <n v="0"/>
    <n v="0"/>
    <n v="0"/>
    <n v="0"/>
    <n v="0"/>
    <n v="0"/>
    <n v="0"/>
    <n v="0"/>
    <n v="0"/>
    <n v="0"/>
    <n v="0"/>
    <n v="0"/>
    <s v="General Store"/>
    <s v="P03"/>
    <n v="2317"/>
    <x v="2"/>
  </r>
  <r>
    <s v="0P4102215236"/>
    <s v="SEAT RING,1U2866X0012,FISH-CO"/>
    <s v="SPARE PARTS; PART NAME:SEAT RING; EQUIPMENT NAME:CONTROL VALVE; EQUIPMENTMAKE:FISHER CONTROLS; MANUFACTURER PART NUMBER:1U2866X0012; MANUFACTURER:FISHERCONTROLS; 2,1 PORT"/>
    <d v="2022-05-20T00:00:00"/>
    <s v="SPARE_PARTS"/>
    <x v="2"/>
    <s v="2000"/>
    <s v="SP01"/>
    <s v="EA"/>
    <n v="2"/>
    <n v="43589.33"/>
    <n v="0"/>
    <n v="0"/>
    <n v="43589.33"/>
    <s v="ZSPR"/>
    <n v="0"/>
    <s v=""/>
    <n v="0"/>
    <n v="0"/>
    <s v="ONGC Petro additions Ltd."/>
    <s v="INR"/>
    <n v="0"/>
    <n v="0"/>
    <n v="0"/>
    <n v="0"/>
    <n v="0"/>
    <n v="0"/>
    <n v="0"/>
    <n v="0"/>
    <n v="0"/>
    <n v="0"/>
    <n v="0"/>
    <n v="0"/>
    <n v="0"/>
    <n v="0"/>
    <s v="Shutdown Plan Mt"/>
    <s v="P03"/>
    <n v="591"/>
    <x v="2"/>
  </r>
  <r>
    <s v="0P4102240022"/>
    <s v="PLUG,VLV,SS316,15A6641X012,FISH-CO"/>
    <s v="SPARE PARTS; PART NAME:VALVE PLUG; MANUFACTURER PART NUMBER:15A6641X012; MANUFACTURER:FISHER CONTROLS; MATERIAL:STAINLESS STEEL316; MATERIAL:20B64/COCRA; EQUIPMENT NAME:CONTROL VALVE; EQUIPMENT MODEL:1.50EZC, 1.50EZC; SET QUANTITY:1"/>
    <d v="2016-01-21T00:00:00"/>
    <s v="SPARE_PARTS"/>
    <x v="2"/>
    <s v="2000"/>
    <s v="GS01"/>
    <s v="EA"/>
    <n v="2"/>
    <n v="43578"/>
    <n v="0"/>
    <n v="0"/>
    <n v="43578"/>
    <s v="ZSPR"/>
    <n v="0"/>
    <s v=""/>
    <n v="0"/>
    <n v="0"/>
    <s v="ONGC Petro additions Ltd."/>
    <s v="INR"/>
    <n v="0"/>
    <n v="0"/>
    <n v="0"/>
    <n v="0"/>
    <n v="0"/>
    <n v="0"/>
    <n v="0"/>
    <n v="0"/>
    <n v="0"/>
    <n v="0"/>
    <n v="0"/>
    <n v="0"/>
    <n v="0"/>
    <n v="0"/>
    <s v="General Store"/>
    <s v="P03"/>
    <n v="2902"/>
    <x v="2"/>
  </r>
  <r>
    <s v="0P4205020275"/>
    <s v="BSHG,SUS304,3PS-47089/227,SHIN-NIP"/>
    <s v="SPARE PARTS; PART NAME:BUSHING; MANUFACTURER PART NUMBER:3PS-47089/227; MANUFACTURER:SHIN NIPPON MACHINERY CO LTD; MATERIAL:SUS 304W/H; DRAWING NUMBER:3PS-47089; ITEM POSITION NUMBER:227; EQUIPMENT NAME:CENTRIFUGAL PUMP; EQUIPMENT MAKE:SHIN NIPPON MACHINERY CO.,LTD; EQUIPMENT MODEL:8X17 VVB; ADDITIONAL INFORMATION:PACKING BOX; EQUIPMENT MANUFACTURER PART NO: 227; CONTRACTOR DOCUMENT NUMBER:MGA108-D-DR-00011"/>
    <d v="2017-07-25T00:00:00"/>
    <s v="SPARE_PARTS"/>
    <x v="2"/>
    <s v="2000"/>
    <s v="CH01"/>
    <s v="EA"/>
    <n v="2"/>
    <n v="43456"/>
    <n v="0"/>
    <n v="0"/>
    <n v="43456"/>
    <s v="ZSPR"/>
    <n v="0"/>
    <s v=""/>
    <n v="0"/>
    <n v="0"/>
    <s v="ONGC Petro additions Ltd."/>
    <s v="INR"/>
    <n v="0"/>
    <n v="0"/>
    <n v="0"/>
    <n v="0"/>
    <n v="0"/>
    <n v="0"/>
    <n v="0"/>
    <n v="0"/>
    <n v="0"/>
    <n v="0"/>
    <n v="0"/>
    <n v="0"/>
    <n v="0"/>
    <n v="0"/>
    <s v="Chemcial store"/>
    <s v="P04"/>
    <n v="2351"/>
    <x v="2"/>
  </r>
  <r>
    <s v="0P4102240145"/>
    <s v="PLUG,VLV,SS316,11A5317X012,FISH-CO"/>
    <s v="SPARE PARTS; PART NAME:VALVE PLUG; MANUFACTURER PART NUMBER:11A5317X012; MANUFACTURER:FISHER CONTROLS; MATERIAL:STAINLESS STEEL316; MATERIAL:20B64/COCRA; EQUIPMENT NAME:CONTROL VALVE; EQUIPMENT MODEL:1.50ET-NS; SET QUANTITY:1"/>
    <d v="2021-12-23T00:00:00"/>
    <s v="SPARE_PARTS"/>
    <x v="2"/>
    <s v="2000"/>
    <s v="GS01"/>
    <s v="EA"/>
    <n v="2"/>
    <n v="43378"/>
    <n v="0"/>
    <n v="0"/>
    <n v="43378"/>
    <s v="ZSPR"/>
    <n v="0"/>
    <s v=""/>
    <n v="0"/>
    <n v="0"/>
    <s v="ONGC Petro additions Ltd."/>
    <s v="INR"/>
    <n v="0"/>
    <n v="0"/>
    <n v="0"/>
    <n v="0"/>
    <n v="0"/>
    <n v="0"/>
    <n v="0"/>
    <n v="0"/>
    <n v="0"/>
    <n v="0"/>
    <n v="0"/>
    <n v="0"/>
    <n v="0"/>
    <n v="0"/>
    <s v="General Store"/>
    <s v="P03"/>
    <n v="739"/>
    <x v="2"/>
  </r>
  <r>
    <s v="0T2545780030"/>
    <s v="GSKT,RBR,FLR,EPDM,CL300,14IN,11KC"/>
    <s v="REINFORCED FLAT RING RUBBER GASKET; MAT:ETHYLENE-PROPYLENE RUBBER; CROSS SECTION:WITH INSERT; MAT, INSERT:STEEL; FACING,FLANGE:RAISED FACE; PRESSURE DESIGNATION:ASME CL 300; THICKNESS AT INSERT:7 MM; SIZE, PIPE, NOMINAL:14 IN; REFERENCE: 11KC"/>
    <d v="2022-04-26T00:00:00"/>
    <s v="RE_RU_FL_GASKETS"/>
    <x v="2"/>
    <s v="2000"/>
    <s v="SP01"/>
    <s v="EA"/>
    <n v="30"/>
    <n v="43358.73"/>
    <n v="0"/>
    <n v="0"/>
    <n v="43358.73"/>
    <s v="ZSTO"/>
    <n v="0"/>
    <s v=""/>
    <n v="0"/>
    <n v="0"/>
    <s v="ONGC Petro additions Ltd."/>
    <s v="INR"/>
    <n v="0"/>
    <n v="0"/>
    <n v="0"/>
    <n v="0"/>
    <n v="0"/>
    <n v="0"/>
    <n v="0"/>
    <n v="0"/>
    <n v="0"/>
    <n v="0"/>
    <n v="0"/>
    <n v="0"/>
    <n v="0"/>
    <n v="0"/>
    <s v="Shutdown Plan Mt"/>
    <s v="S06"/>
    <n v="615"/>
    <x v="1"/>
  </r>
  <r>
    <s v="0P0631110010"/>
    <s v="VLV,CHECK,OJ.T-17-7303B/17,OSAKA"/>
    <s v="SPARE PARTS; PART NAME:VALVE, CHECK; DRAWING NUMBER:OJ.T-17-7303B; ITEM POSITION NUMBER:17; EQUIPMENT NAME:HYDRAULIC OIL PUMP UNIT;EQUIPMENT MAKE:OSAKA JACK CO LTD; ADDITIONAL INFORMATION:REFERENCE:OCV-9G; MANUFACTURER:OSAKA JACK CO LTD; MANUFACTURER PARTNUMBER:OJ.T-17-7303B/17; SUB ASSEMBLY:SCREEN CHANGER/DIVERTER VALVE HYDRAULIC OIL UNIT; SUPPLIER:THE JAPAN STEEL WORKS"/>
    <d v="2019-01-31T00:00:00"/>
    <s v="SPARE_PARTS"/>
    <x v="2"/>
    <s v="2000"/>
    <s v="CH01"/>
    <s v="EA"/>
    <n v="1"/>
    <n v="43345.34"/>
    <n v="0"/>
    <n v="0"/>
    <n v="43345.34"/>
    <s v="ZSPR"/>
    <n v="0"/>
    <s v=""/>
    <n v="0"/>
    <n v="0"/>
    <s v="ONGC Petro additions Ltd."/>
    <s v="INR"/>
    <n v="0"/>
    <n v="0"/>
    <n v="0"/>
    <n v="0"/>
    <n v="0"/>
    <n v="0"/>
    <n v="0"/>
    <n v="0"/>
    <n v="0"/>
    <n v="0"/>
    <n v="0"/>
    <n v="0"/>
    <n v="0"/>
    <n v="0"/>
    <s v="Chemcial store"/>
    <s v="P04"/>
    <n v="1796"/>
    <x v="2"/>
  </r>
  <r>
    <s v="0P3023020010"/>
    <s v="WEAR RING,226399902,HERM-PMP"/>
    <s v="SPARE PARTS; PART NAME:WEAR RING; DRAWING NUMBER:MPQ101-M-2Y-00004.01; EQUIPMENT NAME:CHEMICAL INJECTION UNIT; EQUIPMENTMAKE:HERMETIC-PUMPEN; EQUIPMENT MODEL:CAM 30/4; MANUFACTURER:HERMETIC-PUMPEN; MANUFACTURER PART NUMBER:226399902; SUPPLIERNAME:NALCO"/>
    <d v="2017-11-22T00:00:00"/>
    <s v="SPARE_PARTS"/>
    <x v="0"/>
    <s v="2000"/>
    <s v="GS01"/>
    <s v="EA"/>
    <n v="4"/>
    <n v="43323.65"/>
    <n v="0"/>
    <n v="0"/>
    <n v="43323.65"/>
    <s v="ZSPR"/>
    <n v="0"/>
    <s v=""/>
    <n v="0"/>
    <n v="0"/>
    <s v="ONGC Petro additions Ltd."/>
    <s v="INR"/>
    <n v="0"/>
    <n v="0"/>
    <n v="0"/>
    <n v="0"/>
    <n v="0"/>
    <n v="0"/>
    <n v="0"/>
    <n v="0"/>
    <n v="0"/>
    <n v="0"/>
    <n v="0"/>
    <n v="0"/>
    <n v="0"/>
    <n v="0"/>
    <s v="General Store"/>
    <s v="P04"/>
    <n v="2231"/>
    <x v="2"/>
  </r>
  <r>
    <s v="0P4100980044"/>
    <s v="GSKT,US2-1672101-001,SIEMENS"/>
    <s v="SPARE PARTS; PART NAME:GASKET; DRAWING NUMBER:M 1; EQUIPMENT NAME:HDPE ANALYSER; EQUIPMENT MAKE:SIEMENS; MANUFACTURER:SIEMENS;MANUFACTURER PART NUMBER:US2-1672101-001; SUB ASSEMBLY:SOLENOID VALVE CONTROL MODULE (SVCM); FOR MOUNTING SOLENOID SMC TO SVCMMANIFOLD"/>
    <d v="2023-07-03T00:00:00"/>
    <s v="SPARE_PARTS"/>
    <x v="2"/>
    <s v="2000"/>
    <s v="GS01"/>
    <s v="EA"/>
    <n v="15"/>
    <n v="43258.91"/>
    <n v="0"/>
    <n v="0"/>
    <n v="43258.91"/>
    <s v="ZSPR"/>
    <n v="0"/>
    <s v=""/>
    <n v="0"/>
    <n v="0"/>
    <s v="ONGC Petro additions Ltd."/>
    <s v="INR"/>
    <n v="0"/>
    <n v="0"/>
    <n v="0"/>
    <n v="0"/>
    <n v="0"/>
    <n v="0"/>
    <n v="0"/>
    <n v="0"/>
    <n v="0"/>
    <n v="0"/>
    <n v="0"/>
    <n v="0"/>
    <n v="0"/>
    <n v="0"/>
    <s v="General Store"/>
    <s v="P03"/>
    <n v="182"/>
    <x v="2"/>
  </r>
  <r>
    <s v="0P0802040320"/>
    <s v="GSKT,NK2805-1,ELLIOTT"/>
    <s v="SPARE PARTS; PART NAME:GASKET; MANUFACTURER PART NUMBER:NK2805-1; MANUFACTURER:ELLIOTT TURBOMACHINERY; DRAWING NUMBER:NP1993,NP2149; ITEM POSITION NUMBER:70; EQUIPMENT NAME:DGS CONSOLE_WATER, OIL INJECT; ADDITIONAL INFORMATION:FOR T&amp;T VALVE ASSEMBLY; REALMANUFACTURER:GIMPEL"/>
    <d v="2023-07-22T00:00:00"/>
    <s v="SPARE_PARTS"/>
    <x v="2"/>
    <s v="2000"/>
    <s v="GS01"/>
    <s v="EA"/>
    <n v="1"/>
    <n v="43176.27"/>
    <n v="0"/>
    <n v="0"/>
    <n v="43176.27"/>
    <s v="ZSPR"/>
    <n v="0"/>
    <s v=""/>
    <n v="0"/>
    <n v="0"/>
    <s v="ONGC Petro additions Ltd."/>
    <s v="INR"/>
    <n v="0"/>
    <n v="0"/>
    <n v="0"/>
    <n v="0"/>
    <n v="0"/>
    <n v="0"/>
    <n v="0"/>
    <n v="0"/>
    <n v="0"/>
    <n v="0"/>
    <n v="0"/>
    <n v="0"/>
    <n v="0"/>
    <n v="0"/>
    <s v="General Store"/>
    <s v="P04"/>
    <n v="163"/>
    <x v="2"/>
  </r>
  <r>
    <s v="0P0802030420"/>
    <s v="STRIP,SEALING,FPM,SLSP-RD5330075,ELLIOTT"/>
    <s v="SPARE PARTS; PART NAME:SEALING STRIP; MANUFACTURER PART NUMBER:SLSP-RD5330075; MANUFACTURER:ELLIOTT TURBOMACHINERY; MATERIAL:FPM;DRAWING NUMBER:ER09T013301/950; ITEM POSITION NUMBER:10; EQUIPMENT NAME:DGS CONSOLE_WATER, OIL INJECT"/>
    <d v="2017-02-22T00:00:00"/>
    <s v="SPARE_PARTS"/>
    <x v="2"/>
    <s v="2000"/>
    <s v="GS01"/>
    <s v="EA"/>
    <n v="2"/>
    <n v="43175.95"/>
    <n v="0"/>
    <n v="0"/>
    <n v="43175.95"/>
    <s v="ZSPR"/>
    <n v="0"/>
    <s v=""/>
    <n v="0"/>
    <n v="0"/>
    <s v="ONGC Petro additions Ltd."/>
    <s v="INR"/>
    <n v="0"/>
    <n v="0"/>
    <n v="0"/>
    <n v="0"/>
    <n v="0"/>
    <n v="0"/>
    <n v="0"/>
    <n v="0"/>
    <n v="0"/>
    <n v="0"/>
    <n v="0"/>
    <n v="0"/>
    <n v="0"/>
    <n v="0"/>
    <s v="General Store"/>
    <s v="P04"/>
    <n v="2504"/>
    <x v="2"/>
  </r>
  <r>
    <s v="0P4114150006"/>
    <s v="TRMINATR,BUS,FC-TERM-0002,HONEYWELL"/>
    <s v="SPARE PARTS; PART NAME:DCS ESD F&amp;G SYSTEM; MATERIAL:HONEYWELL; DRAWING NUMBER:TERMINATOR,BUS; EQUIPMENT MAKE:HONEYWELL; EQUIPMENTMODEL:FOR REDUNDANT I/O; ADDITIONAL INFORMATION:FC-TERM-0002"/>
    <d v="2018-05-30T00:00:00"/>
    <s v="SPARE_PARTS"/>
    <x v="2"/>
    <s v="2000"/>
    <s v="GS01"/>
    <s v="EA"/>
    <n v="3"/>
    <n v="43086"/>
    <n v="0"/>
    <n v="0"/>
    <n v="43086"/>
    <s v="ZSPR"/>
    <n v="0"/>
    <s v=""/>
    <n v="0"/>
    <n v="0"/>
    <s v="ONGC Petro additions Ltd."/>
    <s v="INR"/>
    <n v="0"/>
    <n v="0"/>
    <n v="0"/>
    <n v="0"/>
    <n v="0"/>
    <n v="0"/>
    <n v="0"/>
    <n v="0"/>
    <n v="0"/>
    <n v="0"/>
    <n v="0"/>
    <n v="0"/>
    <n v="0"/>
    <n v="0"/>
    <s v="General Store"/>
    <s v="P03"/>
    <n v="2042"/>
    <x v="2"/>
  </r>
  <r>
    <s v="0P4102230022"/>
    <s v="PLG,SS316/L,6023/7/24/Z00088117,SEVRN-GL"/>
    <s v="SPARE PARTS; PART NAME:PLUG; MATERIAL:STAINLESS STEEL 316/316L; EQUIPMENT NAME:CONTROL VALVE; EQUIPMENT MAKE:SEVERN GLOCON;EQUIPMENT MODEL:300-5412-P2AN; MANUFACTURER:SEVERN GLOCON; MANUFACTURER PART NUMBER:6023/7/24/Z-0008-8117; SIZE:2 IN; PRESSUREDESIGNATION:CL 600; UNBALANCED CONTOURED; 3053 + 640 (ST6)"/>
    <d v="2016-02-16T00:00:00"/>
    <s v="SPARE_PARTS"/>
    <x v="2"/>
    <s v="2000"/>
    <s v="GS01"/>
    <s v="EA"/>
    <n v="1"/>
    <n v="42997"/>
    <n v="0"/>
    <n v="0"/>
    <n v="42997"/>
    <s v="ZSPR"/>
    <n v="0"/>
    <s v=""/>
    <n v="0"/>
    <n v="0"/>
    <s v="ONGC Petro additions Ltd."/>
    <s v="INR"/>
    <n v="0"/>
    <n v="0"/>
    <n v="0"/>
    <n v="0"/>
    <n v="0"/>
    <n v="0"/>
    <n v="0"/>
    <n v="0"/>
    <n v="0"/>
    <n v="0"/>
    <n v="0"/>
    <n v="0"/>
    <n v="0"/>
    <n v="0"/>
    <s v="General Store"/>
    <s v="P03"/>
    <n v="2876"/>
    <x v="2"/>
  </r>
  <r>
    <s v="0P0655850007"/>
    <s v="CORD,DN3.5-418,SILICON,40.012.85,K-TRON"/>
    <s v="SPARE PARTS; PART NAME:CORD; DIMENSIONS:DN3.5-418; MATERIAL:SILICON; DRAWINGNUMBER:62.017.PP; ITEM POSITION NUMBER:9; EQUIPMENT NAME:LOSS-IN-WEIGHT FEEDER;EQUIPMENT MAKE:K-TRON; EQUIPMENT MODEL:SCREW CONVEYER PP LINE; MANUFACTURER PARTNUMBER:40.012.85; MANUFACTURER:K-TRON"/>
    <d v="2022-05-26T00:00:00"/>
    <s v="SPARE_PARTS"/>
    <x v="2"/>
    <s v="2000"/>
    <s v="CH01"/>
    <s v="EA"/>
    <n v="7"/>
    <n v="42917.79"/>
    <n v="0"/>
    <n v="0"/>
    <n v="42917.79"/>
    <s v="ZSPR"/>
    <n v="0"/>
    <s v=""/>
    <n v="0"/>
    <n v="0"/>
    <s v="ONGC Petro additions Ltd."/>
    <s v="INR"/>
    <n v="0"/>
    <n v="0"/>
    <n v="0"/>
    <n v="0"/>
    <n v="0"/>
    <n v="0"/>
    <n v="0"/>
    <n v="0"/>
    <n v="0"/>
    <n v="0"/>
    <n v="0"/>
    <n v="0"/>
    <n v="0"/>
    <n v="0"/>
    <s v="Chemcial store"/>
    <s v="P04"/>
    <n v="585"/>
    <x v="2"/>
  </r>
  <r>
    <s v="0P4100980089"/>
    <s v="SW,PRESS,0TO60PSI,US2-S81805,SIEMENS"/>
    <s v="SPARE PARTS; PART NAME:SWITCH,PRESSURE; DRAWING NUMBER:M 1; EQUIPMENT NAME:HDPE ANALYSER; EQUIPMENT MAKE:SIEMENS;MANUFACTURER:SIEMENS; MANUFACTURER PART NUMBER:US2-S81805; CONTACT CONFIGURATION:NO SPST; PRESS, CONNECTION:0 TO 60 PSI; SUBASSEMBLY:MECHANICAL PRESSURE REGULATORS; SUPPLY AIR:LOW AIR PRESSURE"/>
    <d v="2016-11-29T00:00:00"/>
    <s v="SPARE_PARTS"/>
    <x v="4"/>
    <s v="2000"/>
    <s v="CH01"/>
    <s v="EA"/>
    <n v="2"/>
    <n v="42680.93"/>
    <n v="0"/>
    <n v="0"/>
    <n v="42680.93"/>
    <s v="ZSPR"/>
    <n v="0"/>
    <s v=""/>
    <n v="0"/>
    <n v="0"/>
    <s v="ONGC Petro additions Ltd."/>
    <s v="INR"/>
    <n v="0"/>
    <n v="0"/>
    <n v="0"/>
    <n v="0"/>
    <n v="0"/>
    <n v="0"/>
    <n v="0"/>
    <n v="0"/>
    <n v="0"/>
    <n v="0"/>
    <n v="0"/>
    <n v="0"/>
    <n v="0"/>
    <n v="0"/>
    <s v="Chemcial store"/>
    <s v="P03"/>
    <n v="2589"/>
    <x v="2"/>
  </r>
  <r>
    <s v="0P4100980089"/>
    <s v="SW,PRESS,0TO60PSI,US2-S81805,SIEMENS"/>
    <s v="SPARE PARTS; PART NAME:SWITCH,PRESSURE; DRAWING NUMBER:M 1; EQUIPMENT NAME:HDPE ANALYSER; EQUIPMENT MAKE:SIEMENS;MANUFACTURER:SIEMENS; MANUFACTURER PART NUMBER:US2-S81805; CONTACT CONFIGURATION:NO SPST; PRESS, CONNECTION:0 TO 60 PSI; SUBASSEMBLY:MECHANICAL PRESSURE REGULATORS; SUPPLY AIR:LOW AIR PRESSURE"/>
    <d v="2016-11-29T00:00:00"/>
    <s v="SPARE_PARTS"/>
    <x v="4"/>
    <s v="2000"/>
    <s v="GS01"/>
    <s v="EA"/>
    <n v="2"/>
    <n v="42680.93"/>
    <n v="0"/>
    <n v="0"/>
    <n v="42680.93"/>
    <s v="ZSPR"/>
    <n v="0"/>
    <s v=""/>
    <n v="0"/>
    <n v="0"/>
    <s v="ONGC Petro additions Ltd."/>
    <s v="INR"/>
    <n v="0"/>
    <n v="0"/>
    <n v="0"/>
    <n v="0"/>
    <n v="0"/>
    <n v="0"/>
    <n v="0"/>
    <n v="0"/>
    <n v="0"/>
    <n v="0"/>
    <n v="0"/>
    <n v="0"/>
    <n v="0"/>
    <n v="0"/>
    <s v="General Store"/>
    <s v="P03"/>
    <n v="2589"/>
    <x v="2"/>
  </r>
  <r>
    <s v="0P4119180014"/>
    <s v="GSKT,RJ,CS,3IN,012-1904-003,MAGNETRL"/>
    <s v="SPARE PARTS; PART NAME:GASKET,RING JOINT; MANUFACTURER PART NUMBER:012-1904-003; MANUFACTURER:MAGNETROL INTERNATIONAL;MATERIAL:CARBON STEEL; DIMENSIONS:3 IN; DRAWING NUMBER:&amp;AD-11-J ZE-7231 (SUPPLIER); EQUIPMENT NAME:LEVEL TRANSMITTER RADAR;EQUIPMENT MAKE:MAGNETROL INTERNATIONAL; EQUIPMENT MODEL:X705-51AA-B70+X7MS-A5M8-150+XF3A-AE4B-120; SHAPE:OVAL; RING no:R35,PRESSURE DESGINATION:CL 1500; SUPPLIER NAME:SELAS-LINDE GMBH"/>
    <d v="2018-05-26T00:00:00"/>
    <s v="SPARE_PARTS"/>
    <x v="2"/>
    <s v="2000"/>
    <s v="GS01"/>
    <s v="EA"/>
    <n v="3"/>
    <n v="42600.75"/>
    <n v="0"/>
    <n v="0"/>
    <n v="42600.75"/>
    <s v="ZSPR"/>
    <n v="0"/>
    <s v=""/>
    <n v="0"/>
    <n v="0"/>
    <s v="ONGC Petro additions Ltd."/>
    <s v="INR"/>
    <n v="0"/>
    <n v="0"/>
    <n v="0"/>
    <n v="0"/>
    <n v="0"/>
    <n v="0"/>
    <n v="0"/>
    <n v="0"/>
    <n v="0"/>
    <n v="0"/>
    <n v="0"/>
    <n v="0"/>
    <n v="0"/>
    <n v="0"/>
    <s v="General Store"/>
    <s v="P03"/>
    <n v="2046"/>
    <x v="2"/>
  </r>
  <r>
    <s v="0P5501230123"/>
    <s v="CBL,N-ARMD,ELEC,1100VAC,CU,GREEN,1,6MM²"/>
    <s v="NON ARMOURED ELECTRICAL CABLE; APPLICATION:TANKER SECONDARY EARTHING;VOLTAGE:1100 VAC; MAT, CONDUCTOR:COPPER; COLOUR, OUTER SHEATH:GREEN; NUMBER,CORES:1; CROSS SECTION, CORES:6 MM²; MANUFACTURER:ANY REPUTED MAKE; TYPE,CABLE:MULTI-STRAND; MAT, INSULATION:PVC; MAT, OUTER SHEATH:PUR-POLYURETHANE;SPIRAL CABLE WITH CROCODILE CLAMP; WORKING(EXTENDABLE) LENGTH:10 M; OUTERJACKET:PUR-POLYURETHANE WITH CROCODILE CLAMP; MATERIAL MILD STEEL WITHGALVANIZED IRON COATED; OPENING JAW-35 MM; LENGTH:150 MM; THICKNESS:12 MM;CURRENT RATING:UPTO 200 AMP"/>
    <d v="2023-09-05T00:00:00"/>
    <s v="NO_EL_CABLE"/>
    <x v="4"/>
    <s v="2000"/>
    <s v="CH01"/>
    <s v="ST"/>
    <n v="17"/>
    <n v="42483"/>
    <n v="0"/>
    <n v="0"/>
    <n v="42483"/>
    <s v="ZSPR"/>
    <n v="0"/>
    <s v=""/>
    <n v="0"/>
    <n v="0"/>
    <s v="ONGC Petro additions Ltd."/>
    <s v="INR"/>
    <n v="0"/>
    <n v="0"/>
    <n v="0"/>
    <n v="0"/>
    <n v="0"/>
    <n v="0"/>
    <n v="0"/>
    <n v="0"/>
    <n v="0"/>
    <n v="0"/>
    <n v="0"/>
    <n v="0"/>
    <n v="0"/>
    <n v="0"/>
    <s v="Chemcial store"/>
    <s v="P01"/>
    <n v="118"/>
    <x v="2"/>
  </r>
  <r>
    <s v="0P4119110032"/>
    <s v="PROBE,PROX,33070100251011IN,BENTLY-N"/>
    <s v="VIBRATION PROBE; TYPE:PROXIMITY; MANUFACTURER PART NUMBER:330701-00-25-10-11-IN; MANUFACTURER:BENTLY NEVADA; MODEL:3300 XL 11MM;TOTAL LENGTH:1 M; CONNECTOR AND CABLE TYPE:W/CONN, CONN PRO, FLUIDLOC CBL; AGENCY APPROVAL:INDIA (PESO/CCOE, IECEX, ATEX)"/>
    <d v="2023-08-09T00:00:00"/>
    <s v="VIBRATION PROBE"/>
    <x v="4"/>
    <s v="2000"/>
    <s v="SP01"/>
    <s v="EA"/>
    <n v="1"/>
    <n v="42473.27"/>
    <n v="0"/>
    <n v="0"/>
    <n v="42473.27"/>
    <s v="ZSPR"/>
    <n v="0"/>
    <s v=""/>
    <n v="0"/>
    <n v="0"/>
    <s v="ONGC Petro additions Ltd."/>
    <s v="INR"/>
    <n v="0"/>
    <n v="0"/>
    <n v="0"/>
    <n v="0"/>
    <n v="0"/>
    <n v="0"/>
    <n v="0"/>
    <n v="0"/>
    <n v="0"/>
    <n v="0"/>
    <n v="0"/>
    <n v="0"/>
    <n v="0"/>
    <n v="0"/>
    <s v="Shutdown Plan Mt"/>
    <s v="P03"/>
    <n v="145"/>
    <x v="2"/>
  </r>
  <r>
    <s v="0P3120050002"/>
    <s v="AIR HEADER,VLV,ISOLTN,30856,EXHYDRO"/>
    <s v="AIR DISTRIBUTION MANIFOLD; TYPE:AIR HEADER; WITH EXCELOCK ISOLATION VALVE; MATERIAL:STAINLESS STEEL 316; DIMENSION:11/2 IN SW X SW;TYPE OF VALVE:BALL; PRESSURE RATING:18 KG/CM2; MANUFACTURE PART NUMBER:30856; MANUFACTURER:EXCEL HYDRO;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
    <d v="2018-05-25T00:00:00"/>
    <s v="AIR_DISTR_MANIFOLD"/>
    <x v="2"/>
    <s v="2000"/>
    <s v="GS01"/>
    <s v="EA"/>
    <n v="1"/>
    <n v="42438.43"/>
    <n v="0"/>
    <n v="0"/>
    <n v="42438.43"/>
    <s v="ZSPR"/>
    <n v="0"/>
    <s v=""/>
    <n v="0"/>
    <n v="0"/>
    <s v="ONGC Petro additions Ltd."/>
    <s v="INR"/>
    <n v="0"/>
    <n v="0"/>
    <n v="0"/>
    <n v="0"/>
    <n v="0"/>
    <n v="0"/>
    <n v="0"/>
    <n v="0"/>
    <n v="0"/>
    <n v="0"/>
    <n v="0"/>
    <n v="0"/>
    <n v="0"/>
    <n v="0"/>
    <s v="General Store"/>
    <s v="P03"/>
    <n v="2047"/>
    <x v="2"/>
  </r>
  <r>
    <s v="0P0802090058"/>
    <s v="TEMP SENSOR,AM168800,STORK-TH"/>
    <s v="SPARE PARTS; PART NAME:TEMPERATURE SENSOR; EQUIPMENT NAME:COMPRESSOR; EQUIPMENTMAKE:AERZEN; EQUIPMENT MODEL:VM-140; MANUFACTURER PART NUMBER:AM168800;MANUFACTURER:STORK THERMEQ; TEMPERATURE SENSOR MODEL:SC1560; SENSINGELEMENT:HOSE; CONNECTION PROCESS: G3/8 INCH; TEMPERATURE RANGE:0 TO 120 DEG C"/>
    <d v="2020-07-16T00:00:00"/>
    <s v="SPARE_PARTS"/>
    <x v="4"/>
    <s v="2000"/>
    <s v="CH01"/>
    <s v="EA"/>
    <n v="3"/>
    <n v="42431.54"/>
    <n v="0"/>
    <n v="0"/>
    <n v="42431.54"/>
    <s v="ZSPR"/>
    <n v="0"/>
    <s v=""/>
    <n v="0"/>
    <n v="0"/>
    <s v="ONGC Petro additions Ltd."/>
    <s v="INR"/>
    <n v="0"/>
    <n v="0"/>
    <n v="0"/>
    <n v="0"/>
    <n v="0"/>
    <n v="0"/>
    <n v="0"/>
    <n v="0"/>
    <n v="0"/>
    <n v="0"/>
    <n v="0"/>
    <n v="0"/>
    <n v="0"/>
    <n v="0"/>
    <s v="Chemcial store"/>
    <s v="P03"/>
    <n v="1264"/>
    <x v="2"/>
  </r>
  <r>
    <s v="0P4102200562"/>
    <s v="SFT,SS,1236260,METSO"/>
    <s v="SPARE PARTS; PART NAME:SHAFT; MATERIAL:STAINLESS STEEL-XM-19; DRAWING NUMBER:F17171; ITEM POSITION NUMBER:5; EQUIPMENT NAME:BALLBLOW DOWN VALVE; EQUIPMENT MAKE:METSO AUTOMATION; EQUIPMENT MODEL:XA03DWGAJ2RXHBDF; MANUFACTURER:METSO AUTOMATION; MANUFACTURERPART NUMBER:1236260"/>
    <d v="2017-02-18T00:00:00"/>
    <s v="SPARE_PARTS"/>
    <x v="2"/>
    <s v="2000"/>
    <s v="GS01"/>
    <s v="EA"/>
    <n v="2"/>
    <n v="42397.88"/>
    <n v="0"/>
    <n v="0"/>
    <n v="42397.88"/>
    <s v="ZSPR"/>
    <n v="0"/>
    <s v=""/>
    <n v="0"/>
    <n v="0"/>
    <s v="ONGC Petro additions Ltd."/>
    <s v="INR"/>
    <n v="0"/>
    <n v="0"/>
    <n v="0"/>
    <n v="0"/>
    <n v="0"/>
    <n v="0"/>
    <n v="0"/>
    <n v="0"/>
    <n v="0"/>
    <n v="0"/>
    <n v="0"/>
    <n v="0"/>
    <n v="0"/>
    <n v="0"/>
    <s v="General Store"/>
    <s v="P03"/>
    <n v="2508"/>
    <x v="2"/>
  </r>
  <r>
    <s v="0P4119120010"/>
    <s v="PRXMTR,330180X1-IN MOD145193-09,BENTLY-N"/>
    <s v="PROXIMITOR; MODEL:3300 XL PROXIMITOR; MODIFICATIONS:MOD 13CR-3.8NI 14M; TOTAL LENGTH &amp; MOUNTING:MODIFICATION, DIN MOUNT; AGENCYAPPROVAL:INDIA (PESO/CCOE, IECEX, ATEX); MANUFACTURER PART NUMBER:330180-X1-IN MOD 145193-09; MANUFACTURER:BENTLY NEVADA"/>
    <d v="2022-04-12T00:00:00"/>
    <s v="PROXIMITOR"/>
    <x v="4"/>
    <s v="2000"/>
    <s v="GS01"/>
    <s v="EA"/>
    <n v="1"/>
    <n v="42396.68"/>
    <n v="0"/>
    <n v="0"/>
    <n v="42396.68"/>
    <s v="ZSPR"/>
    <n v="0"/>
    <s v=""/>
    <n v="0"/>
    <n v="0"/>
    <s v="ONGC Petro additions Ltd."/>
    <s v="INR"/>
    <n v="0"/>
    <n v="0"/>
    <n v="0"/>
    <n v="0"/>
    <n v="0"/>
    <n v="0"/>
    <n v="0"/>
    <n v="0"/>
    <n v="0"/>
    <n v="0"/>
    <n v="0"/>
    <n v="0"/>
    <n v="0"/>
    <n v="0"/>
    <s v="General Store"/>
    <s v="P03"/>
    <n v="629"/>
    <x v="2"/>
  </r>
  <r>
    <s v="0P4165010337"/>
    <s v="CBL,CONN,51201397-002,HONEYWLL"/>
    <s v="ADAPTORS, CABLE CONNECTOR; :POWER; :HONEYWELL; :51201397-002; SET FROM PS UNIT TO PMIO MOTHERBOARD ; EQUIPMENT NAME:DCS ESD F&amp;GSYSTEM"/>
    <d v="2016-06-29T00:00:00"/>
    <s v="CA_ADAPTORS"/>
    <x v="4"/>
    <s v="2000"/>
    <s v="GS01"/>
    <s v="EA"/>
    <n v="4"/>
    <n v="42220"/>
    <n v="0"/>
    <n v="0"/>
    <n v="42220"/>
    <s v="ZSPR"/>
    <n v="0"/>
    <s v=""/>
    <n v="0"/>
    <n v="0"/>
    <s v="ONGC Petro additions Ltd."/>
    <s v="INR"/>
    <n v="0"/>
    <n v="0"/>
    <n v="0"/>
    <n v="0"/>
    <n v="0"/>
    <n v="0"/>
    <n v="0"/>
    <n v="0"/>
    <n v="0"/>
    <n v="0"/>
    <n v="0"/>
    <n v="0"/>
    <n v="0"/>
    <n v="0"/>
    <s v="General Store"/>
    <s v="P03"/>
    <n v="2742"/>
    <x v="2"/>
  </r>
  <r>
    <s v="0P4102201677"/>
    <s v="SEAT,H-4F8738/4,FUSHIMAN"/>
    <s v="SPARE PARTS; PART NAME:SEAT; MATERIAL:FC250; DRAWING NUMBER:H-4F8738; ITEMPOSITION NUMBER:4; EQUIPMENT NAME:TEMPERATURE REGULATING VALVE; EQUIPMENTMAKE:FUSHIMAN; EQUIPMENT MODEL:SMFH3; MANUFACTURER PART NUMBER:H-4F8738/4;MANUFACTURER:FUSHIMAN; SIZE, VALVE:80 MM; EQUIVALENT MANUFACTURER NUMBER:213116"/>
    <d v="2019-04-29T00:00:00"/>
    <s v="SPARE_PARTS"/>
    <x v="2"/>
    <s v="2000"/>
    <s v="CH01"/>
    <s v="EA"/>
    <n v="1"/>
    <n v="42122.94"/>
    <n v="0"/>
    <n v="0"/>
    <n v="42122.94"/>
    <s v="ZSPR"/>
    <n v="0"/>
    <s v=""/>
    <n v="0"/>
    <n v="0"/>
    <s v="ONGC Petro additions Ltd."/>
    <s v="INR"/>
    <n v="0"/>
    <n v="0"/>
    <n v="0"/>
    <n v="0"/>
    <n v="0"/>
    <n v="0"/>
    <n v="0"/>
    <n v="0"/>
    <n v="0"/>
    <n v="0"/>
    <n v="0"/>
    <n v="0"/>
    <n v="0"/>
    <n v="0"/>
    <s v="Chemcial store"/>
    <s v="P04"/>
    <n v="1708"/>
    <x v="2"/>
  </r>
  <r>
    <s v="0P0680110010"/>
    <s v="SLIPPER BALL,MACHINED,27158,ROTEXSCR"/>
    <s v="SPARE PARTS; PART NAME:SLIPPER BALL; MANUFACTURER PART NUMBER:27158; MANUFACTURER:ROTEX(LOCKER INDUSTRIES); EQUIPMENT NAME:PELLETCLASSIFIER; EQUIPMENT MAKE:ROTEX(LOCKER INDUSTRIES); EQUIPMENT MODEL:52SA SSSS; EQUIPMENT MODEL:522A SSSS; ADDITIONALINFORMATION:MACHINED, 50 SERIES; SUPPLIER:KOBE STEEL LTD; USED FOR SLIED BEARING ASSEMBLY, TOP COVER AND SCREENS FRAMES"/>
    <d v="2023-09-12T00:00:00"/>
    <s v="SPARE_PARTS"/>
    <x v="2"/>
    <s v="2000"/>
    <s v="GS01"/>
    <s v="EA"/>
    <n v="1"/>
    <n v="41957.32"/>
    <n v="0"/>
    <n v="0"/>
    <n v="41957.32"/>
    <s v="ZSPR"/>
    <n v="0"/>
    <s v=""/>
    <n v="0"/>
    <n v="0"/>
    <s v="ONGC Petro additions Ltd."/>
    <s v="INR"/>
    <n v="0"/>
    <n v="0"/>
    <n v="0"/>
    <n v="0"/>
    <n v="0"/>
    <n v="0"/>
    <n v="0"/>
    <n v="0"/>
    <n v="0"/>
    <n v="0"/>
    <n v="0"/>
    <n v="0"/>
    <n v="0"/>
    <n v="0"/>
    <s v="General Store"/>
    <s v="P04"/>
    <n v="111"/>
    <x v="2"/>
  </r>
  <r>
    <s v="0P3922150042"/>
    <s v="STRNR ELEM,SS304,8IN,VPSC2252T3B1101,JFC"/>
    <s v="SPARE PARTS; PART NAME:STRAINER ELEMENT; DIMENSIONS:8 IN; MATERIAL:STAINLESS STEEL 304; DRAWING NUMBER:VP-SC2252-T3-B-11-01;EQUIPMENT MAKE:JFC CORPORATION; EQUIPMENT MODEL:T3 TYPE; MANUFACTURER:JFC CORPORATION; REAL MANUFACTURER:KOREA FUJI PACKING CO. LTD"/>
    <d v="2019-03-12T00:00:00"/>
    <s v="SPARE_PARTS"/>
    <x v="2"/>
    <s v="2000"/>
    <s v="CH01"/>
    <s v="EA"/>
    <n v="2"/>
    <n v="41950"/>
    <n v="0"/>
    <n v="0"/>
    <n v="41950"/>
    <s v="ZSPR"/>
    <n v="0"/>
    <s v=""/>
    <n v="0"/>
    <n v="0"/>
    <s v="ONGC Petro additions Ltd."/>
    <s v="INR"/>
    <n v="0"/>
    <n v="0"/>
    <n v="0"/>
    <n v="0"/>
    <n v="0"/>
    <n v="0"/>
    <n v="0"/>
    <n v="0"/>
    <n v="0"/>
    <n v="0"/>
    <n v="0"/>
    <n v="0"/>
    <n v="0"/>
    <n v="0"/>
    <s v="Chemcial store"/>
    <s v="P04"/>
    <n v="1756"/>
    <x v="2"/>
  </r>
  <r>
    <s v="0T1551060002"/>
    <s v="STUB-END,BW,SMLS,SS304L,10IN,10S"/>
    <s v="BUTT-WELD PIPE STUB-END; MATERIAL:STAINLESS STEEL 304L; SIZE:10 IN;MANUFACTURING PROCESS:SEAMLESS; SCHEDULE NUMBER:10S"/>
    <d v="2022-09-24T00:00:00"/>
    <s v="BU_PI_STUB-END"/>
    <x v="2"/>
    <s v="2000"/>
    <s v="SP01"/>
    <s v="EA"/>
    <n v="12"/>
    <n v="41932.800000000003"/>
    <n v="0"/>
    <n v="0"/>
    <n v="41932.800000000003"/>
    <s v="ZSTO"/>
    <n v="0"/>
    <s v=""/>
    <n v="0"/>
    <n v="0"/>
    <s v="ONGC Petro additions Ltd."/>
    <s v="INR"/>
    <n v="0"/>
    <n v="0"/>
    <n v="0"/>
    <n v="0"/>
    <n v="0"/>
    <n v="0"/>
    <n v="0"/>
    <n v="0"/>
    <n v="0"/>
    <n v="0"/>
    <n v="0"/>
    <n v="0"/>
    <n v="0"/>
    <n v="0"/>
    <s v="Shutdown Plan Mt"/>
    <s v="S06"/>
    <n v="464"/>
    <x v="1"/>
  </r>
  <r>
    <s v="0P1103070017"/>
    <s v="BATRY,RC,NI-CD,1.2V,KPM178P"/>
    <s v="RECHARGEABLE BATTERIES; TYPE:BATTERY CELL; ELECTROCHEMICALSYSTEM:NICKEL-CADMIUM; VOLTAGE:1.2 V; CAPACITY:178 AH; MANUFACTURER PARTNUMBER:KPM178P"/>
    <d v="2018-03-24T00:00:00"/>
    <s v="RE_BATTERIES"/>
    <x v="0"/>
    <s v="2000"/>
    <s v="GS01"/>
    <s v="EA"/>
    <n v="5"/>
    <n v="41857.54"/>
    <n v="0"/>
    <n v="0"/>
    <n v="41857.54"/>
    <s v="ZSPR"/>
    <n v="0"/>
    <s v=""/>
    <n v="0"/>
    <n v="0"/>
    <s v="ONGC Petro additions Ltd."/>
    <s v="INR"/>
    <n v="0"/>
    <n v="0"/>
    <n v="0"/>
    <n v="0"/>
    <n v="0"/>
    <n v="0"/>
    <n v="0"/>
    <n v="0"/>
    <n v="0"/>
    <n v="0"/>
    <n v="0"/>
    <n v="0"/>
    <n v="0"/>
    <n v="0"/>
    <s v="General Store"/>
    <s v="P01"/>
    <n v="2109"/>
    <x v="2"/>
  </r>
  <r>
    <s v="0P4206060036"/>
    <s v="VLV,PRESS LIMIT,DN6,110709.0003,LEWAPUMP"/>
    <s v="SPARE PARTS; PART NAME:VALVE,PRESSURE LIMIT; DIMENSIONS:DN6; EQUIPMENT NAME:TITANATE INJECTION PUMP; EQUIPMENT MAKE:LEWA PUMPS ANDSYSTEMS; EQUIPMENT MODEL:LDB6/M910S/17MM; ADDITIONAL INFORMATION:PRESSURE:8 TO 26 BAR; M900; MANUFACTURER:LEWA PUMPS AND SYSTEMS;MANUFACTURER PART NUMBER:110709.0003; FOR DIAPHRAGM PUMP HEAD 111449.0000"/>
    <d v="2016-08-05T00:00:00"/>
    <s v="SPARE_PARTS"/>
    <x v="2"/>
    <s v="2000"/>
    <s v="GS01"/>
    <s v="EA"/>
    <n v="1"/>
    <n v="41778.97"/>
    <n v="0"/>
    <n v="0"/>
    <n v="41778.97"/>
    <s v="ZSPR"/>
    <n v="0"/>
    <s v=""/>
    <n v="0"/>
    <n v="0"/>
    <s v="ONGC Petro additions Ltd."/>
    <s v="INR"/>
    <n v="0"/>
    <n v="0"/>
    <n v="0"/>
    <n v="0"/>
    <n v="0"/>
    <n v="0"/>
    <n v="0"/>
    <n v="0"/>
    <n v="0"/>
    <n v="0"/>
    <n v="0"/>
    <n v="0"/>
    <n v="0"/>
    <n v="0"/>
    <s v="General Store"/>
    <s v="P04"/>
    <n v="2705"/>
    <x v="2"/>
  </r>
  <r>
    <s v="0P4206060041"/>
    <s v="VLV,PRESS LIMIT,DN6,110709.0004,LEWAPUMP"/>
    <s v="SPARE PARTS; PART NAME:VALVE,PRESSURE LIMIT; DIMENSIONS:DN6; EQUIPMENT NAME:TEAL INJECTION PUMP; EQUIPMENT MAKE:LEWA PUMPS ANDSYSTEMS; EQUIPMENT MODEL:LDC1/M910S/25MM; ADDITIONAL INFORMATION:PRESSURE:17 TO 50 BAR; M900; MANUFACTURER:LEWA PUMPS AND SYSTEMS;MANUFACTURER PART NUMBER:110709.0004; FOR DIAPHRAGM PUMP HEAD 111449.0000"/>
    <d v="2016-08-05T00:00:00"/>
    <s v="SPARE_PARTS"/>
    <x v="2"/>
    <s v="2000"/>
    <s v="GS01"/>
    <s v="EA"/>
    <n v="1"/>
    <n v="41778.97"/>
    <n v="0"/>
    <n v="0"/>
    <n v="41778.97"/>
    <s v="ZSPR"/>
    <n v="0"/>
    <s v=""/>
    <n v="0"/>
    <n v="0"/>
    <s v="ONGC Petro additions Ltd."/>
    <s v="INR"/>
    <n v="0"/>
    <n v="0"/>
    <n v="0"/>
    <n v="0"/>
    <n v="0"/>
    <n v="0"/>
    <n v="0"/>
    <n v="0"/>
    <n v="0"/>
    <n v="0"/>
    <n v="0"/>
    <n v="0"/>
    <n v="0"/>
    <n v="0"/>
    <s v="General Store"/>
    <s v="P04"/>
    <n v="2705"/>
    <x v="2"/>
  </r>
  <r>
    <s v="0P4205031660"/>
    <s v="WEAR RING,F/3700MA2x3,C00288A3+,ITT-CORP"/>
    <s v="SPARE PARTS; PART NAME:WEAR RING,SEAL CHAMBER; EQUIPMENT MAKE:ITT CORPORATION INDIA PVT LTD; EQUIPMENT MODEL:3700 MA-2x3 - 13S;ADDITIONAL INFORMATION:180-241 BHN; MANUFACTURER:ITT CORPORATION INDIA PVT LTD; MANUFACTURER PART NUMBER:C00288A31 1232K; EQUIPMENTNAME:C6+OLIGOMER TRANSFER AND LOADING PUMP, C9+CUT TRANSFER AND LOADING PUMP"/>
    <d v="2017-06-30T00:00:00"/>
    <s v="SPARE_PARTS"/>
    <x v="2"/>
    <s v="2000"/>
    <s v="GS01"/>
    <s v="EA"/>
    <n v="1"/>
    <n v="41703.5"/>
    <n v="0"/>
    <n v="0"/>
    <n v="41703.5"/>
    <s v="ZSPR"/>
    <n v="0"/>
    <s v=""/>
    <n v="0"/>
    <n v="0"/>
    <s v="ONGC Petro additions Ltd."/>
    <s v="INR"/>
    <n v="0"/>
    <n v="0"/>
    <n v="0"/>
    <n v="0"/>
    <n v="0"/>
    <n v="0"/>
    <n v="0"/>
    <n v="0"/>
    <n v="0"/>
    <n v="0"/>
    <n v="0"/>
    <n v="0"/>
    <n v="0"/>
    <n v="0"/>
    <s v="General Store"/>
    <s v="P04"/>
    <n v="2376"/>
    <x v="2"/>
  </r>
  <r>
    <s v="0P4205020292"/>
    <s v="BSHG,SUS440,3PS-47093/385,SHIN-NIP"/>
    <s v="SPARE PARTS; PART NAME:BUSHING; MANUFACTURER PART NUMBER:3PS-47093/385; MANUFACTURER:SHIN NIPPON MACHINERY CO LTD; MATERIAL:SUS440C; DRAWING NUMBER:3PS-47093; ITEM POSITION NUMBER:385; EQUIPMENT NAME:CENTRIFUGAL PUMP; EQUIPMENT MAKE:SHIN NIPPON MACHINERYCO., LTD; EQUIPMENT MODEL:15/2044 RTV; ADDITIONAL INFORMATION:COMB PACKING BOX; EQUIPMENT MANUFACTURER PART NO: 385; CONTRACTORDOCUMENT NUMBER: MGA108-D-DS-00041"/>
    <d v="2019-09-24T00:00:00"/>
    <s v="SPARE_PARTS"/>
    <x v="2"/>
    <s v="2000"/>
    <s v="CH01"/>
    <s v="EA"/>
    <n v="1"/>
    <n v="41560.46"/>
    <n v="0"/>
    <n v="0"/>
    <n v="41560.46"/>
    <s v="ZSPR"/>
    <n v="0"/>
    <s v=""/>
    <n v="0"/>
    <n v="0"/>
    <s v="ONGC Petro additions Ltd."/>
    <s v="INR"/>
    <n v="0"/>
    <n v="0"/>
    <n v="0"/>
    <n v="0"/>
    <n v="0"/>
    <n v="0"/>
    <n v="0"/>
    <n v="0"/>
    <n v="0"/>
    <n v="0"/>
    <n v="0"/>
    <n v="0"/>
    <n v="0"/>
    <n v="0"/>
    <s v="Chemcial store"/>
    <s v="P04"/>
    <n v="1560"/>
    <x v="2"/>
  </r>
  <r>
    <s v="0P4205020259"/>
    <s v="RING,IMPLR,SUS420,3PS-47130/103,SHIN-NIP"/>
    <s v="SPARE PARTS; PART NAME:RING, IMPELLER; MANUFACTURER PART NUMBER:3PS-47130/103; MANUFACTURER:SHIN NIPPON MACHINERY CO LTD;MATERIAL:SUS 420 J2; DRAWING NUMBER:3PS-47130; ITEM POSITION NUMBER:103; EQUIPMENT NAME:VERTICAL SUSPENDED PUMP; EQUIPMENTMAKE:SHIN NIPPON MACHINERY CO., LTD; EQUIPMENT MODEL:SIW-ER 3/520; EQUIPMENT MANUFACTURER PART NO: 103; CONTRACTOR DOCUMENT NUMBER:MGA105-D-D-R-00041"/>
    <d v="2021-12-09T00:00:00"/>
    <s v="SPARE_PARTS"/>
    <x v="2"/>
    <s v="2000"/>
    <s v="CH01"/>
    <s v="EA"/>
    <n v="2"/>
    <n v="41534.99"/>
    <n v="0"/>
    <n v="0"/>
    <n v="41534.99"/>
    <s v="ZSPR"/>
    <n v="0"/>
    <s v=""/>
    <n v="0"/>
    <n v="0"/>
    <s v="ONGC Petro additions Ltd."/>
    <s v="INR"/>
    <n v="0"/>
    <n v="0"/>
    <n v="0"/>
    <n v="0"/>
    <n v="0"/>
    <n v="0"/>
    <n v="0"/>
    <n v="0"/>
    <n v="0"/>
    <n v="0"/>
    <n v="0"/>
    <n v="0"/>
    <n v="0"/>
    <n v="0"/>
    <s v="Chemcial store"/>
    <s v="P04"/>
    <n v="753"/>
    <x v="2"/>
  </r>
  <r>
    <s v="0P4119110030"/>
    <s v="PROBE,PROX,33010401085001IN,BENTLY-N"/>
    <s v="VIBRATION PROBE; TYPE:PROXIMITY; MANUFACTURER PART NUMBER:330104-01-08-50-01-IN; MANUFACTURER:BENTLY NEVADA; MODEL:3300 8MM;THREAD:M10 X 1 ARM; TOTAL LENGTH:5 M; CONNECTOR AND CABLE TYPE:W/CONN, CONN PRO, STD CABLE; AGENCY APPROVAL:INDIA (PESO / CCOE,IECEX, ATEX)"/>
    <d v="2022-04-25T00:00:00"/>
    <s v="VIBRATION PROBE"/>
    <x v="4"/>
    <s v="2000"/>
    <s v="SP01"/>
    <s v="EA"/>
    <n v="1"/>
    <n v="41312.94"/>
    <n v="0"/>
    <n v="0"/>
    <n v="41312.94"/>
    <s v="ZSPR"/>
    <n v="0"/>
    <s v=""/>
    <n v="0"/>
    <n v="0"/>
    <s v="ONGC Petro additions Ltd."/>
    <s v="INR"/>
    <n v="0"/>
    <n v="0"/>
    <n v="0"/>
    <n v="0"/>
    <n v="0"/>
    <n v="0"/>
    <n v="0"/>
    <n v="0"/>
    <n v="0"/>
    <n v="0"/>
    <n v="0"/>
    <n v="0"/>
    <n v="0"/>
    <n v="0"/>
    <s v="Shutdown Plan Mt"/>
    <s v="P03"/>
    <n v="616"/>
    <x v="2"/>
  </r>
  <r>
    <s v="0P0802040111"/>
    <s v="O-RING,FPM,G-95,ELLIOTT"/>
    <s v="SPARE PARTS; PART NAME:O-RING; MANUFACTURER PART NUMBER:G-95; MANUFACTURER:ELLIOTT TURBOMACHINERY; MATERIAL:FPM; DRAWINGNUMBER:FX204~208A003; ITEM POSITION NUMBER:7; EQUIPMENT NAME:DGS CONSOLE_WATER, OIL INJECT; EQUIPMENT MODEL:SGF312-300-40A-TL,SGF312-600-40A-TL, SGF312-300-25A-TL, SGF312-300-40A-TL, SGF312-150-25A-TL"/>
    <d v="2022-04-29T00:00:00"/>
    <s v="SPARE_PARTS"/>
    <x v="2"/>
    <s v="2000"/>
    <s v="GS01"/>
    <s v="EA"/>
    <n v="5"/>
    <n v="41271.47"/>
    <n v="0"/>
    <n v="0"/>
    <n v="41271.47"/>
    <s v="ZSPR"/>
    <n v="0"/>
    <s v=""/>
    <n v="0"/>
    <n v="0"/>
    <s v="ONGC Petro additions Ltd."/>
    <s v="INR"/>
    <n v="0"/>
    <n v="0"/>
    <n v="0"/>
    <n v="0"/>
    <n v="0"/>
    <n v="0"/>
    <n v="0"/>
    <n v="0"/>
    <n v="0"/>
    <n v="0"/>
    <n v="0"/>
    <n v="0"/>
    <n v="0"/>
    <n v="0"/>
    <s v="General Store"/>
    <s v="P04"/>
    <n v="612"/>
    <x v="2"/>
  </r>
  <r>
    <s v="0P0802030166"/>
    <s v="SPRG,1002026-1,ELLIOTT"/>
    <s v="SPARE PARTS; PART NAME:SPRING; MANUFACTURER PART NUMBER:1002026-1; MANUFACTURER:ELLIOTT TURBOMACHINERY; EQUIPMENT NAME:DGSCONSOLE_WATER, OIL INJECT"/>
    <d v="2017-02-22T00:00:00"/>
    <s v="SPARE_PARTS"/>
    <x v="2"/>
    <s v="2000"/>
    <s v="GS01"/>
    <s v="EA"/>
    <n v="1"/>
    <n v="41271.26"/>
    <n v="0"/>
    <n v="0"/>
    <n v="41271.26"/>
    <s v="ZSPR"/>
    <n v="0"/>
    <s v=""/>
    <n v="0"/>
    <n v="0"/>
    <s v="ONGC Petro additions Ltd."/>
    <s v="INR"/>
    <n v="0"/>
    <n v="0"/>
    <n v="0"/>
    <n v="0"/>
    <n v="0"/>
    <n v="0"/>
    <n v="0"/>
    <n v="0"/>
    <n v="0"/>
    <n v="0"/>
    <n v="0"/>
    <n v="0"/>
    <n v="0"/>
    <n v="0"/>
    <s v="General Store"/>
    <s v="P04"/>
    <n v="2504"/>
    <x v="2"/>
  </r>
  <r>
    <s v="0P3900020147"/>
    <s v="COMPR UNIT,SS316,2H-144071/45,SANMAR"/>
    <s v="SPARE PARTS; PART NAME:COMPRESSION UNIT; MATERIAL:STAINLESS STEEL 316; DRAWING NUMBER:2H-144071; ITEM POSITION NUMBER:45; EQUIPMENTNAME:TOP ENTRY AGITATOR; EQUIPMENT MAKE:REMI PROCESS PLANT &amp; MACHINARY; ADDITIONAL INFORMATION:FOR MECHANICAL SEAL;MANUFACTURER:FLOWSERVE SANMAR; MANUFACTURER PART NUMBER:2H-144071/45; SEAL MODEL/TYPE:3.000&quot; DOUBLE INSIDE CARTRIDGE BRO"/>
    <d v="2016-02-24T00:00:00"/>
    <s v="SPARE_PARTS"/>
    <x v="2"/>
    <s v="2000"/>
    <s v="GS01"/>
    <s v="EA"/>
    <n v="2"/>
    <n v="41189.620000000003"/>
    <n v="0"/>
    <n v="0"/>
    <n v="41189.620000000003"/>
    <s v="ZSPR"/>
    <n v="0"/>
    <s v=""/>
    <n v="0"/>
    <n v="0"/>
    <s v="ONGC Petro additions Ltd."/>
    <s v="INR"/>
    <n v="0"/>
    <n v="0"/>
    <n v="0"/>
    <n v="0"/>
    <n v="0"/>
    <n v="0"/>
    <n v="0"/>
    <n v="0"/>
    <n v="0"/>
    <n v="0"/>
    <n v="0"/>
    <n v="0"/>
    <n v="0"/>
    <n v="0"/>
    <s v="General Store"/>
    <s v="P04"/>
    <n v="2868"/>
    <x v="2"/>
  </r>
  <r>
    <s v="0P4102206202"/>
    <s v="PLG STEM,010167083-163H0000,DRES-MSL"/>
    <s v="SPARE PARTS; PART NAME:PLUG STEM; EQUIPMENT NAME:CONTROL VALVE; EQUIPMENTMAKE:DRESSER MASONEILAN; ADDITIONAL INFORMATION:PG37A0271-001; MANUFACTURER PARTNUMBER:010167083-163H0000; MANUFACTURER:DRESSER MASONEILAN; EQUIPMENTCODE:1300031099"/>
    <d v="2022-04-16T00:00:00"/>
    <s v="SPARE_PARTS"/>
    <x v="2"/>
    <s v="2000"/>
    <s v="SP01"/>
    <s v="EA"/>
    <n v="2"/>
    <n v="41029.800000000003"/>
    <n v="0"/>
    <n v="0"/>
    <n v="41029.800000000003"/>
    <s v="ZSPR"/>
    <n v="0"/>
    <s v=""/>
    <n v="0"/>
    <n v="0"/>
    <s v="ONGC Petro additions Ltd."/>
    <s v="INR"/>
    <n v="0"/>
    <n v="0"/>
    <n v="0"/>
    <n v="0"/>
    <n v="0"/>
    <n v="0"/>
    <n v="0"/>
    <n v="0"/>
    <n v="0"/>
    <n v="0"/>
    <n v="0"/>
    <n v="0"/>
    <n v="0"/>
    <n v="0"/>
    <s v="Shutdown Plan Mt"/>
    <s v="P03"/>
    <n v="625"/>
    <x v="2"/>
  </r>
  <r>
    <s v="0P4102200439"/>
    <s v="SEGMENT,SS,1051060,METSO"/>
    <s v="SPARE PARTS; PART NAME:SEGMENT; MATERIAL:STAINLESS STEEL + CBHC; DRAWING NUMBER:F12249; ITEM POSITION NUMBER:03; EQUIPMENTNAME:ECCENTRIC CTRL VALVE ; EQUIPMENT MAKE:METSO AUTOMATION; EQUIPMENT MODEL:FC10DWTAJ1KBSGGF; MANUFACTURER:METSO AUTOMATION;MANUFACTURER PART NUMBER:1051060"/>
    <d v="2017-02-18T00:00:00"/>
    <s v="SPARE_PARTS"/>
    <x v="2"/>
    <s v="2000"/>
    <s v="GS01"/>
    <s v="EA"/>
    <n v="1"/>
    <n v="40958.99"/>
    <n v="0"/>
    <n v="0"/>
    <n v="40958.99"/>
    <s v="ZSPR"/>
    <n v="0"/>
    <s v=""/>
    <n v="0"/>
    <n v="0"/>
    <s v="ONGC Petro additions Ltd."/>
    <s v="INR"/>
    <n v="0"/>
    <n v="0"/>
    <n v="0"/>
    <n v="0"/>
    <n v="0"/>
    <n v="0"/>
    <n v="0"/>
    <n v="0"/>
    <n v="0"/>
    <n v="0"/>
    <n v="0"/>
    <n v="0"/>
    <n v="0"/>
    <n v="0"/>
    <s v="General Store"/>
    <s v="P03"/>
    <n v="2508"/>
    <x v="2"/>
  </r>
  <r>
    <s v="0P4204060042"/>
    <s v="VLV,STEERING,900004795/2T,DEWACO"/>
    <s v="SPARE PARTS; PART NAME:VALVE,STEERING; DIMENSIONS:5/2 IN; EQUIPMENT NAME:GBT+BFPCOMBO UNIT; EQUIPMENT MAKE:DEWA WATER &amp; ENERGY; EQUIPMENT MODEL:N-PD-11-XL;ADDITIONAL INFORMATION:WITH HOSE CONNECTION; MANUFACTURER PARTNUMBER:900004795/2T; MANUFACTURER:DEWA WATER &amp; ENERGY"/>
    <d v="2023-09-15T00:00:00"/>
    <s v="SPARE_PARTS"/>
    <x v="2"/>
    <s v="2000"/>
    <s v="CH01"/>
    <s v="EA"/>
    <n v="2"/>
    <n v="40936.519999999997"/>
    <n v="0"/>
    <n v="0"/>
    <n v="40936.519999999997"/>
    <s v="ZSPR"/>
    <n v="0"/>
    <s v=""/>
    <n v="0"/>
    <n v="0"/>
    <s v="ONGC Petro additions Ltd."/>
    <s v="INR"/>
    <n v="0"/>
    <n v="0"/>
    <n v="0"/>
    <n v="0"/>
    <n v="0"/>
    <n v="0"/>
    <n v="0"/>
    <n v="0"/>
    <n v="0"/>
    <n v="0"/>
    <n v="0"/>
    <n v="0"/>
    <n v="0"/>
    <n v="0"/>
    <s v="Chemcial store"/>
    <s v="P04"/>
    <n v="108"/>
    <x v="2"/>
  </r>
  <r>
    <s v="0P1005010801"/>
    <s v="COOL FAN,F/MOT,550KW,BHEL"/>
    <s v="SPARE PARTS; PART NAME:COOLING FAN; EQUIPMENT NAME:HT MOTOR; EQUIPMENT MAKE:BHARAT HEAVY ELECTRICAL; MANUFACTURER:BHARAT HEAVYELECTRICAL; FOR MOTOR; SPEED:372 RPM; FRAME SIZE:1SJ7712-9; VOLTAGE RATING:6.6 KV; POWER RATING:550 KW; SERIAL NUMBER:40023 A421-11-01, 40023 A 421-11-02"/>
    <d v="2017-03-18T00:00:00"/>
    <s v="SPARE_PARTS"/>
    <x v="4"/>
    <s v="2000"/>
    <s v="GS01"/>
    <s v="EA"/>
    <n v="1"/>
    <n v="40883.64"/>
    <n v="0"/>
    <n v="0"/>
    <n v="40883.64"/>
    <s v="ZSPR"/>
    <n v="0"/>
    <s v=""/>
    <n v="0"/>
    <n v="0"/>
    <s v="ONGC Petro additions Ltd."/>
    <s v="INR"/>
    <n v="0"/>
    <n v="0"/>
    <n v="0"/>
    <n v="0"/>
    <n v="0"/>
    <n v="0"/>
    <n v="0"/>
    <n v="0"/>
    <n v="0"/>
    <n v="0"/>
    <n v="0"/>
    <n v="0"/>
    <n v="0"/>
    <n v="0"/>
    <s v="General Store"/>
    <s v="P01"/>
    <n v="2480"/>
    <x v="2"/>
  </r>
  <r>
    <s v="0P0655870008"/>
    <s v="FLEX CONNECTION,20001.D662,K-TRON"/>
    <s v="SPARE PARTS; PART NAME:FLEX CONNECTION; MATERIAL:SILICON; DRAWING NUMBER:62.017.PP; ITEM POSITION NUMBER:17; EQUIPMENTNAME:LOSS-IN-WEIGHT FEEDER; EQUIPMENT MAKE:K-TRON; EQUIPMENT MODEL:SCREW CONVEYER PP LINE; ADDITIONAL INFORMATION:DN 114.5;MANUFACTURER:K-TRON; MANUFACTURER PART NUMBER:20001.D662"/>
    <d v="2019-01-21T00:00:00"/>
    <s v="SPARE_PARTS"/>
    <x v="2"/>
    <s v="2000"/>
    <s v="CH01"/>
    <s v="EA"/>
    <n v="1"/>
    <n v="40880.480000000003"/>
    <n v="0"/>
    <n v="0"/>
    <n v="40880.480000000003"/>
    <s v="ZSPR"/>
    <n v="0"/>
    <s v=""/>
    <n v="0"/>
    <n v="0"/>
    <s v="ONGC Petro additions Ltd."/>
    <s v="INR"/>
    <n v="0"/>
    <n v="0"/>
    <n v="0"/>
    <n v="0"/>
    <n v="0"/>
    <n v="0"/>
    <n v="0"/>
    <n v="0"/>
    <n v="0"/>
    <n v="0"/>
    <n v="0"/>
    <n v="0"/>
    <n v="0"/>
    <n v="0"/>
    <s v="Chemcial store"/>
    <s v="P04"/>
    <n v="1806"/>
    <x v="2"/>
  </r>
  <r>
    <s v="0P4165010044"/>
    <s v="O-RING,INSITU CELL,42244JE,AMETEK"/>
    <s v="SPARE PARTS; PART NAME:INSITU CELL O-RING; MANUFACTURER PART NUMBER:42244JE; MANUFACTURER:AMETEK; DRAWING NUMBER:BB1002-D-DR-00005;EQUIPMENT NAME:ANALYZER SYSTEMS; SUPPLIER:CHEMTROLS"/>
    <d v="2018-03-30T00:00:00"/>
    <s v="SPARE_PARTS"/>
    <x v="2"/>
    <s v="2000"/>
    <s v="GS01"/>
    <s v="EA"/>
    <n v="3"/>
    <n v="40855.94"/>
    <n v="0"/>
    <n v="0"/>
    <n v="40855.94"/>
    <s v="ZSPR"/>
    <n v="0"/>
    <s v=""/>
    <n v="0"/>
    <n v="0"/>
    <s v="ONGC Petro additions Ltd."/>
    <s v="INR"/>
    <n v="0"/>
    <n v="0"/>
    <n v="0"/>
    <n v="0"/>
    <n v="0"/>
    <n v="0"/>
    <n v="0"/>
    <n v="0"/>
    <n v="0"/>
    <n v="0"/>
    <n v="0"/>
    <n v="0"/>
    <n v="0"/>
    <n v="0"/>
    <s v="General Store"/>
    <s v="P03"/>
    <n v="2103"/>
    <x v="2"/>
  </r>
  <r>
    <s v="0P3931280011"/>
    <s v="O-RING,SEAL,38.05MM,VITON,23,ADF"/>
    <s v="SPARE PARTS; PART NAME:O-RING,SEAL; DIMENSIONS:DIA 38.05 MM; MATERIAL:ISO 3601 / GREEN VITON; ITEM POSITION NUMBER:23; EQUIPMENTMAKE:ATELIERS DE FOS; MANUFACTURER:ATELIERS DE FOS; MANUFACTURER PART NUMBER:23; EQUIPMENT NAME:ZG CATALYST INJECTION NOZZEL, CRCATALYST INJECTION NOZZEL; DRAWING NUMBER:3669-CD-VD-025_1598_ZGB_31JN380_01-IS02"/>
    <d v="2023-10-30T00:00:00"/>
    <s v="SPARE_PARTS"/>
    <x v="2"/>
    <s v="2000"/>
    <s v="CH01"/>
    <s v="EA"/>
    <n v="8"/>
    <n v="40817.85"/>
    <n v="0"/>
    <n v="0"/>
    <n v="40817.85"/>
    <s v="ZSPR"/>
    <n v="0"/>
    <s v=""/>
    <n v="0"/>
    <n v="0"/>
    <s v="ONGC Petro additions Ltd."/>
    <s v="INR"/>
    <n v="0"/>
    <n v="0"/>
    <n v="0"/>
    <n v="0"/>
    <n v="0"/>
    <n v="0"/>
    <n v="0"/>
    <n v="0"/>
    <n v="0"/>
    <n v="0"/>
    <n v="0"/>
    <n v="0"/>
    <n v="0"/>
    <n v="0"/>
    <s v="Chemcial store"/>
    <s v="P04"/>
    <n v="63"/>
    <x v="2"/>
  </r>
  <r>
    <s v="0P4610100040"/>
    <s v="RLY,110VDC,1NO+1NC,VAG11,AREVA"/>
    <s v="ELECTRICAL RELAYS; VOLTAGE:110 VDC (NOMINAL); NUMBER, CONTACTS:1NO + 1NC; MANUFACTURER:AREVA T&amp;D; MANUFACTURER PART NUMBER:VAG11;TYPE:INSTANTANEOUS VOLTAGE, SERIES; SIZE:-1/4NV; NO VOLTAGE SETTING:25 TO 60%; WITH FLAG"/>
    <d v="2017-06-15T00:00:00"/>
    <s v="EL_RELAYS"/>
    <x v="4"/>
    <s v="2000"/>
    <s v="CH01"/>
    <s v="EA"/>
    <n v="6"/>
    <n v="40763.5"/>
    <n v="0"/>
    <n v="0"/>
    <n v="40763.5"/>
    <s v="ZSPR"/>
    <n v="0"/>
    <s v=""/>
    <n v="0"/>
    <n v="0"/>
    <s v="ONGC Petro additions Ltd."/>
    <s v="INR"/>
    <n v="0"/>
    <n v="0"/>
    <n v="0"/>
    <n v="0"/>
    <n v="0"/>
    <n v="0"/>
    <n v="0"/>
    <n v="0"/>
    <n v="0"/>
    <n v="0"/>
    <n v="0"/>
    <n v="0"/>
    <n v="0"/>
    <n v="0"/>
    <s v="Chemcial store"/>
    <s v="P01"/>
    <n v="2391"/>
    <x v="2"/>
  </r>
  <r>
    <s v="0P4102211624"/>
    <s v="SEAL KIT,63DFRC AT751U-SEALKIT,KOSOKENT"/>
    <s v="SPARE PARTS; PART NAME:SEAL KIT; EQUIPMENT NAME:SINGLE ACTING ACTUATOR; EQUIPMENT MAKE:KENT INTROL; EQUIPMENT MODEL:63DFRC AT751U;MANUFACTURER:KENT INTROL; MANUFACTURER PART NUMBER:63DFRC AT751U-SEALKIT"/>
    <d v="2018-01-09T00:00:00"/>
    <s v="SPARE_PARTS"/>
    <x v="2"/>
    <s v="2000"/>
    <s v="GS01"/>
    <s v="ST"/>
    <n v="1"/>
    <n v="40709.26"/>
    <n v="0"/>
    <n v="0"/>
    <n v="40709.26"/>
    <s v="ZSPR"/>
    <n v="0"/>
    <s v=""/>
    <n v="0"/>
    <n v="0"/>
    <s v="ONGC Petro additions Ltd."/>
    <s v="INR"/>
    <n v="0"/>
    <n v="0"/>
    <n v="0"/>
    <n v="0"/>
    <n v="0"/>
    <n v="0"/>
    <n v="0"/>
    <n v="0"/>
    <n v="0"/>
    <n v="0"/>
    <n v="0"/>
    <n v="0"/>
    <n v="0"/>
    <n v="0"/>
    <s v="General Store"/>
    <s v="P03"/>
    <n v="2183"/>
    <x v="2"/>
  </r>
  <r>
    <s v="0P4206060044"/>
    <s v="SPRG,VLV,DN40,043209.0218,LEWAPUMP"/>
    <s v="SPARE PARTS; PART NAME:SPRING,VALVE; DIMENSIONS:DN40; EQUIPMENT NAME:LRU COLUMN FEED PUMP; EQUIPMENT MAKE:LEWA PUMPS AND SYSTEMS;EQUIPMENT MODEL:LDE1/M911S/92MM; ADDITIONAL INFORMATION:PRESSURE:0.05 BAR; MANUFACTURER:LEWA PUMPS AND SYSTEMS; MANUFACTURER PARTNUMBER:043209.0218; ST (WEAR AND TEAR PART OF DISC VALVE 040638.0051)"/>
    <d v="2016-08-05T00:00:00"/>
    <s v="SPARE_PARTS"/>
    <x v="2"/>
    <s v="2000"/>
    <s v="GS01"/>
    <s v="EA"/>
    <n v="2"/>
    <n v="40580.25"/>
    <n v="0"/>
    <n v="0"/>
    <n v="40580.25"/>
    <s v="ZSPR"/>
    <n v="0"/>
    <s v=""/>
    <n v="0"/>
    <n v="0"/>
    <s v="ONGC Petro additions Ltd."/>
    <s v="INR"/>
    <n v="0"/>
    <n v="0"/>
    <n v="0"/>
    <n v="0"/>
    <n v="0"/>
    <n v="0"/>
    <n v="0"/>
    <n v="0"/>
    <n v="0"/>
    <n v="0"/>
    <n v="0"/>
    <n v="0"/>
    <n v="0"/>
    <n v="0"/>
    <s v="General Store"/>
    <s v="P04"/>
    <n v="2705"/>
    <x v="2"/>
  </r>
  <r>
    <s v="0P4207060015"/>
    <s v="VLV,BALL,10055.0028,LEWA"/>
    <s v="SPARE PARTS; PART NAME:VALVE,BALL; EQUIPMENT NAME:DIAPHRAGM PUMP; EQUIPMENT MAKE:LEWA; EQUIPMENT MODEL:LDB1; ADDITIONALINFORMATION:DN 5 HU-H; MANUFACTURER:LEWA; MANUFACTURER PART NUMBER:10055.0028; SIZE, VALVE:2 IN"/>
    <d v="2016-08-05T00:00:00"/>
    <s v="SPARE_PARTS"/>
    <x v="2"/>
    <s v="2000"/>
    <s v="GS01"/>
    <s v="EA"/>
    <n v="2"/>
    <n v="40547.64"/>
    <n v="0"/>
    <n v="0"/>
    <n v="40547.64"/>
    <s v="ZSPR"/>
    <n v="0"/>
    <s v=""/>
    <n v="0"/>
    <n v="0"/>
    <s v="ONGC Petro additions Ltd."/>
    <s v="INR"/>
    <n v="0"/>
    <n v="0"/>
    <n v="0"/>
    <n v="0"/>
    <n v="0"/>
    <n v="0"/>
    <n v="0"/>
    <n v="0"/>
    <n v="0"/>
    <n v="0"/>
    <n v="0"/>
    <n v="0"/>
    <n v="0"/>
    <n v="0"/>
    <s v="General Store"/>
    <s v="P04"/>
    <n v="2705"/>
    <x v="2"/>
  </r>
  <r>
    <s v="0P4102200414"/>
    <s v="SEGMENT,SS,7122402,METSO"/>
    <s v="SPARE PARTS; PART NAME:SEGMENT; MATERIAL:SIS 2324 + CHROMIUM; MATERIAL:SIS 2324/AISI 329; DRAWING NUMBER:F09368; ITEM POSITIONNUMBER:3; EQUIPMENT NAME:CONTROL VALVE; EQUIPMENT MAKE:METSO AUTOMATION; EQUIPMENT MODEL:Q-REDA02DJJST; MANUFACTURER:METSOAUTOMATION; MANUFACTURER PART NUMBER:7122402"/>
    <d v="2017-02-18T00:00:00"/>
    <s v="SPARE_PARTS"/>
    <x v="2"/>
    <s v="2000"/>
    <s v="GS01"/>
    <s v="EA"/>
    <n v="1"/>
    <n v="40456.22"/>
    <n v="0"/>
    <n v="0"/>
    <n v="40456.22"/>
    <s v="ZSPR"/>
    <n v="0"/>
    <s v=""/>
    <n v="0"/>
    <n v="0"/>
    <s v="ONGC Petro additions Ltd."/>
    <s v="INR"/>
    <n v="0"/>
    <n v="0"/>
    <n v="0"/>
    <n v="0"/>
    <n v="0"/>
    <n v="0"/>
    <n v="0"/>
    <n v="0"/>
    <n v="0"/>
    <n v="0"/>
    <n v="0"/>
    <n v="0"/>
    <n v="0"/>
    <n v="0"/>
    <s v="General Store"/>
    <s v="P03"/>
    <n v="2508"/>
    <x v="2"/>
  </r>
  <r>
    <s v="0T0105150008"/>
    <s v="BRG,RLR,MET,22230CCK/W+,135MM,270MM,SKF"/>
    <s v="METRIC ROLLER BEARINGS; TYPE:SPHERICAL; DESIGNATION NUMBER:22230 CCK/W33+H 3130;DIAMETER, BORE:135 MM; DIAMETER, OD:270 MM; WIDTH/HEIGHT:73 MM;MANUFACTURER:SKF; REFERENCE DRAWING NUMBER:MGD201-D-DR-0003; TAGNUMBER:34-VM-203; WORK ORDER NUMBER:12-OT005 D; TOTAL NUMBER OF IDENTICAL PARTSINSTALLED:1"/>
    <d v="2018-09-13T00:00:00"/>
    <s v="ME_RO_BEARINGS"/>
    <x v="2"/>
    <s v="2000"/>
    <s v="CH01"/>
    <s v="EA"/>
    <n v="2"/>
    <n v="40400"/>
    <n v="0"/>
    <n v="0"/>
    <n v="40400"/>
    <s v="ZSTO"/>
    <n v="0"/>
    <s v=""/>
    <n v="0"/>
    <n v="0"/>
    <s v="ONGC Petro additions Ltd."/>
    <s v="INR"/>
    <n v="0"/>
    <n v="0"/>
    <n v="0"/>
    <n v="0"/>
    <n v="0"/>
    <n v="0"/>
    <n v="0"/>
    <n v="0"/>
    <n v="0"/>
    <n v="0"/>
    <n v="0"/>
    <n v="0"/>
    <n v="0"/>
    <n v="0"/>
    <s v="Chemcial store"/>
    <s v="S06"/>
    <n v="1936"/>
    <x v="1"/>
  </r>
  <r>
    <s v="0P4204060043"/>
    <s v="VLV,STEERING,900004793/2T,DEWACO"/>
    <s v="SPARE PARTS; PART NAME:VALVE,STEERING; DIMENSIONS:3/2 IN; EQUIPMENT NAME:GBT+BFPCOMBO UNIT; EQUIPMENT MAKE:DEWA WATER &amp; ENERGY; EQUIPMENT MODEL:N-PD-11-XL;ADDITIONAL INFORMATION:WITH HOSE CONNECTION; MANUFACTURER PARTNUMBER:900004793/2T; MANUFACTURER:DEWA WATER &amp; ENERGY"/>
    <d v="2019-05-29T00:00:00"/>
    <s v="SPARE_PARTS"/>
    <x v="2"/>
    <s v="2000"/>
    <s v="CH01"/>
    <s v="EA"/>
    <n v="2"/>
    <n v="40336.11"/>
    <n v="0"/>
    <n v="0"/>
    <n v="40336.11"/>
    <s v="ZSPR"/>
    <n v="0"/>
    <s v=""/>
    <n v="0"/>
    <n v="0"/>
    <s v="ONGC Petro additions Ltd."/>
    <s v="INR"/>
    <n v="0"/>
    <n v="0"/>
    <n v="0"/>
    <n v="0"/>
    <n v="0"/>
    <n v="0"/>
    <n v="0"/>
    <n v="0"/>
    <n v="0"/>
    <n v="0"/>
    <n v="0"/>
    <n v="0"/>
    <n v="0"/>
    <n v="0"/>
    <s v="Chemcial store"/>
    <s v="P04"/>
    <n v="1678"/>
    <x v="2"/>
  </r>
  <r>
    <s v="0P4110070028"/>
    <s v="MDL,IO,133827-01,BENTLY-N"/>
    <s v="INSTRUMENT SYSTEMS; TYPE:RTD/TC NON ISOLATED; MANUFACTURER MODEL NUMBER:3500/60-02-01; MANUFACTURER:BENTLY NEVADA; PARTNUMBER:133827-01; DOCUMENT NUMBER:141540-01; NUMBER OF CHANNEL:6; VOLTAGE RATING:250 VDC; POWER CONSUMPTION:7 W; INPUT SIGNAL:1 TO6 RTD OR TC TRANSDUCER SIGNAL; SUPPLIER NAME:GE PACIFIC O &amp; C PTE LTD.; EQUIPMENT DETAIL:PYROLSIS FUEL OIL PUMP, QUENCH WATER PUMP,BOILER FEED WATER PUMP, DECOKING AIR COMPRESSOR, STORM WATER LIFT STATION PUMP, PROPYLENE PUMP, PGH 2ND STAGE MAKE UP &amp; RECYCLECOMP, RECYCLE GAS COMPRESSOR"/>
    <d v="2019-07-08T00:00:00"/>
    <s v="INSTRUMENT_SYSTEMS"/>
    <x v="4"/>
    <s v="2000"/>
    <s v="SP01"/>
    <s v="EA"/>
    <n v="1"/>
    <n v="40225.15"/>
    <n v="0"/>
    <n v="0"/>
    <n v="40225.15"/>
    <s v="ZSPR"/>
    <n v="0"/>
    <s v=""/>
    <n v="0"/>
    <n v="0"/>
    <s v="ONGC Petro additions Ltd."/>
    <s v="INR"/>
    <n v="0"/>
    <n v="0"/>
    <n v="0"/>
    <n v="0"/>
    <n v="0"/>
    <n v="0"/>
    <n v="0"/>
    <n v="0"/>
    <n v="0"/>
    <n v="0"/>
    <n v="0"/>
    <n v="0"/>
    <n v="0"/>
    <n v="0"/>
    <s v="Shutdown Plan Mt"/>
    <s v="P03"/>
    <n v="1638"/>
    <x v="2"/>
  </r>
  <r>
    <s v="0T2549880002"/>
    <s v="GSKT,SPW,CL300,FLEXITAL,CERAMIC,316,4IN"/>
    <s v="SPIRAL WOUND GASKETS; PRESSURE DESIGNATION:ASME CLASS 300; THICKNESS, GASKET:1/8 IN; MAT, WINDINGS:FLEXITALLIC; MAT, FILLER:CERAMICFIBER; MAT, INNER RING:STAINLESS STEEL 316; MAT, CENTRING RING:STAINLESS STEEL 316; SIZE, PIPE, NOMINAL:4 IN; STYLE:CGI; EQUIPMENTNAME:CATALYST ACTIVATION UNIT; MASTER ITEM NUMBER:196; DRAWING NUMBER:G-2704-03; SUPPLIER PART NUMBER:3002453"/>
    <d v="2017-05-20T00:00:00"/>
    <s v="SP_GASKETS"/>
    <x v="2"/>
    <s v="2000"/>
    <s v="SP01"/>
    <s v="EA"/>
    <n v="1"/>
    <n v="40200"/>
    <n v="0"/>
    <n v="0"/>
    <n v="40200"/>
    <s v="ZSTO"/>
    <n v="0"/>
    <s v=""/>
    <n v="0"/>
    <n v="0"/>
    <s v="ONGC Petro additions Ltd."/>
    <s v="INR"/>
    <n v="0"/>
    <n v="0"/>
    <n v="0"/>
    <n v="0"/>
    <n v="0"/>
    <n v="0"/>
    <n v="0"/>
    <n v="0"/>
    <n v="0"/>
    <n v="0"/>
    <n v="0"/>
    <n v="0"/>
    <n v="0"/>
    <n v="0"/>
    <s v="Shutdown Plan Mt"/>
    <s v="S06"/>
    <n v="2417"/>
    <x v="1"/>
  </r>
  <r>
    <s v="0P3922150043"/>
    <s v="STRNR ELEM,SS304,14IN,VPSC2252T3B14+,JFC"/>
    <s v="SPARE PARTS; PART NAME:STRAINER ELEMENT; DIMENSIONS:14 IN; MATERIAL:STAINLESS STEEL 304; DRAWING NUMBER:VP-SC2252-T3-B1403;EQUIPMENT MAKE:JFC CORPORATION; EQUIPMENT MODEL:T3 TYPE; MANUFACTURER:JFC CORPORATION; REAL MANUFACTURER:KOREA FUJI PACKING CO. LTD"/>
    <d v="2019-03-12T00:00:00"/>
    <s v="SPARE_PARTS"/>
    <x v="2"/>
    <s v="2000"/>
    <s v="CH01"/>
    <s v="EA"/>
    <n v="1"/>
    <n v="40000"/>
    <n v="0"/>
    <n v="0"/>
    <n v="40000"/>
    <s v="ZSPR"/>
    <n v="0"/>
    <s v=""/>
    <n v="0"/>
    <n v="0"/>
    <s v="ONGC Petro additions Ltd."/>
    <s v="INR"/>
    <n v="0"/>
    <n v="0"/>
    <n v="0"/>
    <n v="0"/>
    <n v="0"/>
    <n v="0"/>
    <n v="0"/>
    <n v="0"/>
    <n v="0"/>
    <n v="0"/>
    <n v="0"/>
    <n v="0"/>
    <n v="0"/>
    <n v="0"/>
    <s v="Chemcial store"/>
    <s v="P04"/>
    <n v="1756"/>
    <x v="2"/>
  </r>
  <r>
    <s v="0P3922150044"/>
    <s v="STRNR ELEM,SS304,14IN,VP-SC2252T3B14,JFC"/>
    <s v="SPARE PARTS; PART NAME:STRAINER ELEMENT; DIMENSIONS:14 IN; MATERIAL:STAINLESS STEEL 304; DRAWING NUMBER:VP-SC2252-T3-B-14;EQUIPMENT MAKE:JFC CORPORATION; EQUIPMENT MODEL:T3 TYPE; MANUFACTURER:JFC CORPORATION; REAL MANUFACTURER:KOREA FUJI PACKING CO. LTD"/>
    <d v="2019-03-12T00:00:00"/>
    <s v="SPARE_PARTS"/>
    <x v="2"/>
    <s v="2000"/>
    <s v="CH01"/>
    <s v="EA"/>
    <n v="1"/>
    <n v="40000"/>
    <n v="0"/>
    <n v="0"/>
    <n v="40000"/>
    <s v="ZSPR"/>
    <n v="0"/>
    <s v=""/>
    <n v="0"/>
    <n v="0"/>
    <s v="ONGC Petro additions Ltd."/>
    <s v="INR"/>
    <n v="0"/>
    <n v="0"/>
    <n v="0"/>
    <n v="0"/>
    <n v="0"/>
    <n v="0"/>
    <n v="0"/>
    <n v="0"/>
    <n v="0"/>
    <n v="0"/>
    <n v="0"/>
    <n v="0"/>
    <n v="0"/>
    <n v="0"/>
    <s v="Chemcial store"/>
    <s v="P04"/>
    <n v="1756"/>
    <x v="2"/>
  </r>
  <r>
    <s v="0P0802030586"/>
    <s v="PLT,DAMPING,926347369,BPCL"/>
    <s v="SPARE PARTS; PART NAME:PLATE,DAMPING; DRAWING NUMBER:6340631/S; EQUIPMENT NAME:NITROGEN COMPRESSOR; EQUIPMENT MAKE:BHARAT PUMPS &amp;COMPRESSORS LTD; EQUIPMENT MODEL:4HB/3; ADDITIONAL INFORMATION:PART LIST:6340631; MANUFACTURER:BHARAT PUMPS &amp; COMPRESSORS LTD;MANUFACTURER PART NUMBER:926347369; GROUP NAME:SUCTION VALVE; BPC S/O NUMBER:302011005-01"/>
    <d v="2023-10-28T00:00:00"/>
    <s v="SPARE_PARTS"/>
    <x v="2"/>
    <s v="2000"/>
    <s v="CH01"/>
    <s v="EA"/>
    <n v="8"/>
    <n v="39990.29"/>
    <n v="0"/>
    <n v="0"/>
    <n v="39990.29"/>
    <s v="ZSPR"/>
    <n v="0"/>
    <s v=""/>
    <n v="0"/>
    <n v="0"/>
    <s v="ONGC Petro additions Ltd."/>
    <s v="INR"/>
    <n v="0"/>
    <n v="0"/>
    <n v="0"/>
    <n v="0"/>
    <n v="0"/>
    <n v="0"/>
    <n v="0"/>
    <n v="0"/>
    <n v="0"/>
    <n v="0"/>
    <n v="0"/>
    <n v="0"/>
    <n v="0"/>
    <n v="0"/>
    <s v="Chemcial store"/>
    <s v="P04"/>
    <n v="65"/>
    <x v="2"/>
  </r>
  <r>
    <s v="0P0802040252"/>
    <s v="O-RING,NBR,OAS-RB232,ELLIOTT"/>
    <s v="SPARE PARTS; PART NAME:O-RING; MANUFACTURER PART NUMBER:OAS-RB232; MANUFACTURER:ELLIOTT TURBOMACHINERY; MATERIAL:NBR; DRAWINGNUMBER:ES/9890182; ITEM POSITION NUMBER:4; EQUIPMENT NAME:DGS CONSOLE_WATER, OIL INJECT"/>
    <d v="2022-09-01T00:00:00"/>
    <s v="SPARE_PARTS"/>
    <x v="2"/>
    <s v="2000"/>
    <s v="GS01"/>
    <s v="EA"/>
    <n v="6"/>
    <n v="39957.79"/>
    <n v="0"/>
    <n v="0"/>
    <n v="39957.79"/>
    <s v="ZSPR"/>
    <n v="0"/>
    <s v=""/>
    <n v="0"/>
    <n v="0"/>
    <s v="ONGC Petro additions Ltd."/>
    <s v="INR"/>
    <n v="0"/>
    <n v="0"/>
    <n v="0"/>
    <n v="0"/>
    <n v="0"/>
    <n v="0"/>
    <n v="0"/>
    <n v="0"/>
    <n v="0"/>
    <n v="0"/>
    <n v="0"/>
    <n v="0"/>
    <n v="0"/>
    <n v="0"/>
    <s v="General Store"/>
    <s v="P04"/>
    <n v="487"/>
    <x v="2"/>
  </r>
  <r>
    <s v="0P4102215276"/>
    <s v="PCKG RING,005675809-920-0000,DRES-MSL"/>
    <s v="SPARE PARTS; PART NAME:PACKING RING; EQUIPMENT NAME:CONTROL VALVE; EQUIPMENTMAKE:DRESSER MASONEILAN; ADDITIONAL INFORMATION:N-12-275302; MANUFACTURER PARTNUMBER:005675809-920-0000; MANUFACTURER:DRESSER MASONEILAN; EQUIPMENTCODE:1300031101"/>
    <d v="2022-04-16T00:00:00"/>
    <s v="SPARE_PARTS"/>
    <x v="2"/>
    <s v="2000"/>
    <s v="CH01"/>
    <s v="EA"/>
    <n v="24"/>
    <n v="39765.599999999999"/>
    <n v="0"/>
    <n v="0"/>
    <n v="39765.599999999999"/>
    <s v="ZSPR"/>
    <n v="0"/>
    <s v=""/>
    <n v="0"/>
    <n v="0"/>
    <s v="ONGC Petro additions Ltd."/>
    <s v="INR"/>
    <n v="0"/>
    <n v="0"/>
    <n v="0"/>
    <n v="0"/>
    <n v="0"/>
    <n v="0"/>
    <n v="0"/>
    <n v="0"/>
    <n v="0"/>
    <n v="0"/>
    <n v="0"/>
    <n v="0"/>
    <n v="0"/>
    <n v="0"/>
    <s v="Chemcial store"/>
    <s v="P03"/>
    <n v="625"/>
    <x v="2"/>
  </r>
  <r>
    <s v="0T5240760048"/>
    <s v="VLV,GATE,3IN,CL150,FLGD,RF,SS316L"/>
    <s v="VALVES, GATE; NOMINAL SIZE:3 IN; DESIGN SPEC, PRESSURE RATING:ASME CLASS 150;DESIGN SPEC:B16.5; TYPE OF END CONNECTION:FLANGED; TYPE OF FACE:RAISED FACE;MAT, TRIM:STAINLESS STEEL 316L; MAT SPEC, BODY:ASTM A351 GRADE CF3M; DIMENSIONSTANDARD:API 600/ISO 10434; FINISH, FLANGE FACING:125 AARH; SHEET NUMBER:51366;A1N"/>
    <d v="2022-05-03T00:00:00"/>
    <s v="GA_VALVES2"/>
    <x v="2"/>
    <s v="2000"/>
    <s v="SP01"/>
    <s v="EA"/>
    <n v="1"/>
    <n v="39754"/>
    <n v="0"/>
    <n v="0"/>
    <n v="39754"/>
    <s v="ZSTO"/>
    <n v="0"/>
    <s v=""/>
    <n v="0"/>
    <n v="0"/>
    <s v="ONGC Petro additions Ltd."/>
    <s v="INR"/>
    <n v="0"/>
    <n v="0"/>
    <n v="0"/>
    <n v="0"/>
    <n v="0"/>
    <n v="0"/>
    <n v="0"/>
    <n v="0"/>
    <n v="0"/>
    <n v="0"/>
    <n v="0"/>
    <n v="0"/>
    <n v="0"/>
    <n v="0"/>
    <s v="Shutdown Plan Mt"/>
    <s v="S06"/>
    <n v="608"/>
    <x v="1"/>
  </r>
  <r>
    <s v="0P3012030006"/>
    <s v="BRG,SWIVEL,M10X1.25,SIJK10CB1,NOMO"/>
    <s v="SWIVEL BEARING; TYPE:ROD END; SIZE:M10 X 1.25; DESIGNATION, BEARING:SIJK10CB1;THREAD TYPE:FEMALE; MANUFACTURER:NOMO"/>
    <d v="2019-04-18T00:00:00"/>
    <s v="SWIVEL BEARING"/>
    <x v="2"/>
    <s v="2000"/>
    <s v="CH01"/>
    <s v="EA"/>
    <n v="76"/>
    <n v="39748"/>
    <n v="0"/>
    <n v="0"/>
    <n v="39748"/>
    <s v="ZSPR"/>
    <n v="0"/>
    <s v=""/>
    <n v="0"/>
    <n v="0"/>
    <s v="ONGC Petro additions Ltd."/>
    <s v="INR"/>
    <n v="0"/>
    <n v="0"/>
    <n v="0"/>
    <n v="0"/>
    <n v="0"/>
    <n v="0"/>
    <n v="0"/>
    <n v="0"/>
    <n v="0"/>
    <n v="0"/>
    <n v="0"/>
    <n v="0"/>
    <n v="0"/>
    <n v="0"/>
    <s v="Chemcial store"/>
    <s v="P04"/>
    <n v="1719"/>
    <x v="2"/>
  </r>
  <r>
    <s v="0P4119120013"/>
    <s v="PROBE,VIB,330101-00-20-05-02-IN,BENTLY-N"/>
    <s v="VIBRATION PROBE; MODEL:3300 XL 8 MM PROBE; THREAD:3/8-24 UNF; TOTAL LENGTH 0.5 M; CONNECTOR &amp; CABLE TYPE W/CONN, STD CABLE; AGENCYAPPROVAL:INDIA (PESO/CCOE, IECEX, ATEX); MANUFACTURER PART NUMBER:330101-00-20-05-02-IN; MANUFACTURER:BENTLY NEVADA"/>
    <d v="2017-03-22T00:00:00"/>
    <s v="VIBRATION PROBE"/>
    <x v="4"/>
    <s v="2000"/>
    <s v="GS01"/>
    <s v="EA"/>
    <n v="2"/>
    <n v="39628.800000000003"/>
    <n v="0"/>
    <n v="0"/>
    <n v="39628.800000000003"/>
    <s v="ZSPR"/>
    <n v="0"/>
    <s v=""/>
    <n v="0"/>
    <n v="0"/>
    <s v="ONGC Petro additions Ltd."/>
    <s v="INR"/>
    <n v="0"/>
    <n v="0"/>
    <n v="0"/>
    <n v="0"/>
    <n v="0"/>
    <n v="0"/>
    <n v="0"/>
    <n v="0"/>
    <n v="0"/>
    <n v="0"/>
    <n v="0"/>
    <n v="0"/>
    <n v="0"/>
    <n v="0"/>
    <s v="General Store"/>
    <s v="P03"/>
    <n v="2476"/>
    <x v="2"/>
  </r>
  <r>
    <s v="0P3120050001"/>
    <s v="N2 HEADER,VLV,ISOLTN,30856,EXHYDRO"/>
    <s v="AIR DISTRIBUTION MANIFOLD; TYPE:N2 HEADER; WITH EXCELOCK ISOLATION VALVE; MATERIAL:STAINLESS STEEL 316; DIMENSION:1.1/2 IN SW X SW;TYPE OF VALVE:BALL; PRESSURE RATING:18 KG/CM2; MANUFACTURE PART NUMBER:30856; MANUFACTURER:EXCEL HYDRO; NOTE:THE ITEM SHALL BESUPPLIED AS ORIGINALLY INSTALLED AT DFCU-AU PLANT OF OPAL UNDER CHEMTROLS PROJECT, ANY DEVIATION FROM ORIGINAL SUPPLY SHALL BE WITHPRIOR APPROVAL OF OPAL, ELSE CHEMTROL IS LIABLE TO BE REPLACE NON-CONFORMING ITEMS WITHOUT ANY ADDITIONAL COST TO OPAL;SUPPLIER:CHEMTROLS INDUSTRIES LTD; REFERENCE NUMBER:CIL REF NO:APS-JP512"/>
    <d v="2018-05-25T00:00:00"/>
    <s v="AIR_DISTR_MANIFOLD"/>
    <x v="2"/>
    <s v="2000"/>
    <s v="GS01"/>
    <s v="EA"/>
    <n v="1"/>
    <n v="39602.68"/>
    <n v="0"/>
    <n v="0"/>
    <n v="39602.68"/>
    <s v="ZSPR"/>
    <n v="0"/>
    <s v=""/>
    <n v="0"/>
    <n v="0"/>
    <s v="ONGC Petro additions Ltd."/>
    <s v="INR"/>
    <n v="0"/>
    <n v="0"/>
    <n v="0"/>
    <n v="0"/>
    <n v="0"/>
    <n v="0"/>
    <n v="0"/>
    <n v="0"/>
    <n v="0"/>
    <n v="0"/>
    <n v="0"/>
    <n v="0"/>
    <n v="0"/>
    <n v="0"/>
    <s v="General Store"/>
    <s v="P03"/>
    <n v="2047"/>
    <x v="2"/>
  </r>
  <r>
    <s v="0P4102260026"/>
    <s v="ACTR RPR KIT,2P6202/001-Z0082,SEVRN-GL"/>
    <s v="SPARE PARTS; PART NAME:ACTUATOR REPAIR KIT; MATERIAL:NITRILE; EQUIPMENTNAME:CONTROL VALVE; EQUIPMENT MAKE:SEVERN GLOCON; EQUIPMENT MODEL:300-5412-P2AN;ADDITIONAL INFORMATION:P25; MANUFACTURER PART NUMBER:2P6202/001-Z0082;MANUFACTURER:SEVERN GLOCON"/>
    <d v="2022-12-21T00:00:00"/>
    <s v="SPARE_PARTS"/>
    <x v="2"/>
    <s v="2000"/>
    <s v="CH01"/>
    <s v="EA"/>
    <n v="8"/>
    <n v="39599.800000000003"/>
    <n v="0"/>
    <n v="0"/>
    <n v="39599.800000000003"/>
    <s v="ZSPR"/>
    <n v="0"/>
    <s v=""/>
    <n v="0"/>
    <n v="0"/>
    <s v="ONGC Petro additions Ltd."/>
    <s v="INR"/>
    <n v="0"/>
    <n v="0"/>
    <n v="0"/>
    <n v="0"/>
    <n v="0"/>
    <n v="0"/>
    <n v="0"/>
    <n v="0"/>
    <n v="0"/>
    <n v="0"/>
    <n v="0"/>
    <n v="0"/>
    <n v="0"/>
    <n v="0"/>
    <s v="Chemcial store"/>
    <s v="P03"/>
    <n v="376"/>
    <x v="2"/>
  </r>
  <r>
    <s v="0T1730500227"/>
    <s v="ELB,BW,A234-WPB,90°,40,12IN"/>
    <s v="BUTT-WELD PIPE ELBOWS; MAT:CARBON STEEL; MAT SPEC, FITTING:ASTM A234 GRADE WPB; ANGLE:90 °; SCHEDULE NUMBER:40; SIZE:12 IN;SPEC:ANSI B16.9; SEAMLESS"/>
    <d v="2023-05-31T00:00:00"/>
    <s v="BU_PI_ELBOWS1"/>
    <x v="2"/>
    <s v="2000"/>
    <s v="CH01"/>
    <s v="EA"/>
    <n v="8"/>
    <n v="39563.64"/>
    <n v="0"/>
    <n v="0"/>
    <n v="39563.64"/>
    <s v="ZSTO"/>
    <n v="0"/>
    <s v=""/>
    <n v="0"/>
    <n v="0"/>
    <s v="ONGC Petro additions Ltd."/>
    <s v="INR"/>
    <n v="0"/>
    <n v="0"/>
    <n v="0"/>
    <n v="0"/>
    <n v="0"/>
    <n v="0"/>
    <n v="0"/>
    <n v="0"/>
    <n v="0"/>
    <n v="0"/>
    <n v="0"/>
    <n v="0"/>
    <n v="0"/>
    <n v="0"/>
    <s v="Chemcial store"/>
    <s v="S06"/>
    <n v="215"/>
    <x v="1"/>
  </r>
  <r>
    <s v="0T2541630122"/>
    <s v="GSKT,SPW,CL600,SS316,GPH,6IN,4.5MM"/>
    <s v="SPIRAL WOUND GASKETS; PRESSURE DESIGNATION:CL600; THICKNESS, GASKET:4.5 MM; MAT, WINDINGS:STAINLESS STEEL 316; MAT,FILLER:GRAPHITE; MAT, INNER RING:STAINLESS STEEL; MAT, CENTRING RING:STAINLESS STEEL; SIZE, PIPE, NOMINAL:6 IN; EQUIPMENTNAME:PRESSURE VESSEL; DRAWING NUMBER:MFA-130-D-DR-4012; PART NUMBER:1205; REAL MANUFACTURER:STARFLEX; EQUIPMENTMANUFACTURER:STARFLEX"/>
    <d v="2018-01-12T00:00:00"/>
    <s v="SP_GASKETS"/>
    <x v="2"/>
    <s v="2000"/>
    <s v="CH01"/>
    <s v="EA"/>
    <n v="50"/>
    <n v="39406.980000000003"/>
    <n v="0"/>
    <n v="0"/>
    <n v="39406.980000000003"/>
    <s v="ZSTO"/>
    <n v="0"/>
    <s v=""/>
    <n v="0"/>
    <n v="0"/>
    <s v="ONGC Petro additions Ltd."/>
    <s v="INR"/>
    <n v="0"/>
    <n v="0"/>
    <n v="0"/>
    <n v="0"/>
    <n v="0"/>
    <n v="0"/>
    <n v="0"/>
    <n v="0"/>
    <n v="0"/>
    <n v="0"/>
    <n v="0"/>
    <n v="0"/>
    <n v="0"/>
    <n v="0"/>
    <s v="Chemcial store"/>
    <s v="S06"/>
    <n v="2180"/>
    <x v="1"/>
  </r>
  <r>
    <s v="0P4102240993"/>
    <s v="ACTR RPR KIT,RK-AT125S,DRLNG-MU"/>
    <s v="SPARE PARTS; PART NAME:ACTUATOR REPAIR KIT; EQUIPMENT NAME:VALVE; EQUIPMENTMAKE:DARLING MUESCO; EQUIPMENT MODEL:BV-263-40; MANUFACTURER PARTNUMBER:RK-AT125S; MANUFACTURER:DARLING MUESCO"/>
    <d v="2020-12-18T00:00:00"/>
    <s v="SPARE_PARTS"/>
    <x v="2"/>
    <s v="2000"/>
    <s v="CH01"/>
    <s v="EA"/>
    <n v="5"/>
    <n v="39375"/>
    <n v="0"/>
    <n v="0"/>
    <n v="39375"/>
    <s v="ZSPR"/>
    <n v="0"/>
    <s v=""/>
    <n v="0"/>
    <n v="0"/>
    <s v="ONGC Petro additions Ltd."/>
    <s v="INR"/>
    <n v="0"/>
    <n v="0"/>
    <n v="0"/>
    <n v="0"/>
    <n v="0"/>
    <n v="0"/>
    <n v="0"/>
    <n v="0"/>
    <n v="0"/>
    <n v="0"/>
    <n v="0"/>
    <n v="0"/>
    <n v="0"/>
    <n v="0"/>
    <s v="Chemcial store"/>
    <s v="P03"/>
    <n v="1109"/>
    <x v="2"/>
  </r>
  <r>
    <s v="0P4102200406"/>
    <s v="LEVERAGE ASSY,361061/20,METSO"/>
    <s v="SPARE PARTS; PART NAME:LEVERAGE ASSEMBLY; MATERIAL:DUCTILE IRON + NICKEL; DRAWING NUMBER:1179120; ITEM POSITIONNUMBER:3,3A,23,25,17; EQUIPMENT NAME:ACTUATOR; EQUIPMENT MAKE:METSO AUTOMATION; EQUIPMENT MODEL:B1JAU10/20, B1JRU10/20;MANUFACTURER:METSO AUTOMATION; MANUFACTURER PART NUMBER:361061/20"/>
    <d v="2017-02-18T00:00:00"/>
    <s v="SPARE_PARTS"/>
    <x v="2"/>
    <s v="2000"/>
    <s v="GS01"/>
    <s v="EA"/>
    <n v="1"/>
    <n v="39305.949999999997"/>
    <n v="0"/>
    <n v="0"/>
    <n v="39305.949999999997"/>
    <s v="ZSPR"/>
    <n v="0"/>
    <s v=""/>
    <n v="0"/>
    <n v="0"/>
    <s v="ONGC Petro additions Ltd."/>
    <s v="INR"/>
    <n v="0"/>
    <n v="0"/>
    <n v="0"/>
    <n v="0"/>
    <n v="0"/>
    <n v="0"/>
    <n v="0"/>
    <n v="0"/>
    <n v="0"/>
    <n v="0"/>
    <n v="0"/>
    <n v="0"/>
    <n v="0"/>
    <n v="0"/>
    <s v="General Store"/>
    <s v="P03"/>
    <n v="2508"/>
    <x v="2"/>
  </r>
  <r>
    <s v="0P4102200438"/>
    <s v="LEVERAGE ASSY,361061/25,METSO"/>
    <s v="SPARE PARTS; PART NAME:LEVERAGE ASSEMBLY; MATERIAL:DUCTILE IRON + NICKEL; DRAWING NUMBER:1179340; ITEM POSITIONNUMBER:3,3A,23,25,17; EQUIPMENT NAME:CONTROL VALVE; EQUIPMENT MAKE:METSO AUTOMATION; EQUIPMENT MODEL:B1JU10/25; MANUFACTURER:METSOAUTOMATION; MANUFACTURER PART NUMBER:361061/25"/>
    <d v="2017-02-18T00:00:00"/>
    <s v="SPARE_PARTS"/>
    <x v="2"/>
    <s v="2000"/>
    <s v="GS01"/>
    <s v="EA"/>
    <n v="1"/>
    <n v="39305.949999999997"/>
    <n v="0"/>
    <n v="0"/>
    <n v="39305.949999999997"/>
    <s v="ZSPR"/>
    <n v="0"/>
    <s v=""/>
    <n v="0"/>
    <n v="0"/>
    <s v="ONGC Petro additions Ltd."/>
    <s v="INR"/>
    <n v="0"/>
    <n v="0"/>
    <n v="0"/>
    <n v="0"/>
    <n v="0"/>
    <n v="0"/>
    <n v="0"/>
    <n v="0"/>
    <n v="0"/>
    <n v="0"/>
    <n v="0"/>
    <n v="0"/>
    <n v="0"/>
    <n v="0"/>
    <s v="General Store"/>
    <s v="P03"/>
    <n v="2508"/>
    <x v="2"/>
  </r>
  <r>
    <s v="0P4100980005"/>
    <s v="FAN,24VDC,0.26A,US2:1262000-035,SIEMENS"/>
    <s v="SPARE PARTS; PART NAME:FAN; MANUFACTURER PART NUMBER:US2:1262000-035; MANUFACTURER:SIEMENS; DRAWING NUMBER:BB1002-D-DR-00027-28;DRAWING NUMBER:BB1002-D-DR-00030 T0 35 ETC.; EQUIPMENT NAME:GAS CHROMATOGRAPH; EQUIPMENT MODEL:MAXUM ED.II; ADDITIONALINFORMATION:VOLTAGE:24VDC, CURRENT:0.26A; ADDITIONAL INFORMATION:MODIFIED"/>
    <d v="2018-03-30T00:00:00"/>
    <s v="SPARE_PARTS"/>
    <x v="4"/>
    <s v="2000"/>
    <s v="GS01"/>
    <s v="EA"/>
    <n v="2"/>
    <n v="39254.19"/>
    <n v="0"/>
    <n v="0"/>
    <n v="39254.19"/>
    <s v="ZSPR"/>
    <n v="0"/>
    <s v=""/>
    <n v="0"/>
    <n v="0"/>
    <s v="ONGC Petro additions Ltd."/>
    <s v="INR"/>
    <n v="0"/>
    <n v="0"/>
    <n v="0"/>
    <n v="0"/>
    <n v="0"/>
    <n v="0"/>
    <n v="0"/>
    <n v="0"/>
    <n v="0"/>
    <n v="0"/>
    <n v="0"/>
    <n v="0"/>
    <n v="0"/>
    <n v="0"/>
    <s v="General Store"/>
    <s v="P03"/>
    <n v="2103"/>
    <x v="2"/>
  </r>
  <r>
    <s v="0P5270030004"/>
    <s v="SCR,CYL HD,M16X55,STL,2842160,THJANSEN"/>
    <s v="SPARE PARTS; PART NAME:SCREW, CYLINDER HEAD; MANUFACTURER PART NUMBER:2842160; MANUFACTURER:TH. JANSEN - ARMATUREN GMBH;DIMENSIONS:M16 X 55; MATERIAL:HEAT RESISTANT STEEL; DRAWING NUMBER:AZ2630--VC100023.01.1; DRAWING NUMBER:AZ2630--VC100023.02.1;ITEM POSITION NUMBER:30.4; EQUIPMENT NAME:CRACKED &amp; DECOKING GAS VALVES; EQUIPMENT MAKE:TH. JANSEN - ARMATUREN GMBH; EQUIPMENTMODEL:AZ2630 DGV 36&quot;; EQUIPMENT MODEL:AZ2630 DGV 40 &quot;; ADDITIONAL INFORMATION:SET OF 36 PER VALVE; ADDITIONAL INFORMATION:VALVEMODEL:AZ2630 DGV 36&quot;; EQUIPMENT MODEL:AZ2630 DGV 40 &quot;; ADDITIONAL INFORMATION:SET OF 36 PER VALVE; ADDITIONAL INFORMATION:VALVESIZE 36 IN; ADDITIONAL INFORMATION:SET OF 40 PER VALVE, SIZE 40IN; CONTRACTOR DOCUMENT NUMBER: 0012AN1350-11-R-ZE 1001.001,0012AN1350-11-R-ZE 1001.002"/>
    <d v="2022-08-18T00:00:00"/>
    <s v="SPARE_PARTS"/>
    <x v="2"/>
    <s v="2000"/>
    <s v="GS01"/>
    <s v="EA"/>
    <n v="38"/>
    <n v="39159"/>
    <n v="0"/>
    <n v="0"/>
    <n v="39159"/>
    <s v="ZSPR"/>
    <n v="0"/>
    <s v=""/>
    <n v="0"/>
    <n v="0"/>
    <s v="ONGC Petro additions Ltd."/>
    <s v="INR"/>
    <n v="0"/>
    <n v="0"/>
    <n v="0"/>
    <n v="0"/>
    <n v="0"/>
    <n v="0"/>
    <n v="0"/>
    <n v="0"/>
    <n v="0"/>
    <n v="0"/>
    <n v="0"/>
    <n v="0"/>
    <n v="0"/>
    <n v="0"/>
    <s v="General Store"/>
    <s v="P04"/>
    <n v="501"/>
    <x v="2"/>
  </r>
  <r>
    <s v="0P4205031839"/>
    <s v="GSKT/O-RING,PB32-200/5.5H+,32+,HYDRDYNE"/>
    <s v="SPARE PARTS; PART NAME:GASKET/O-RING; MATERIAL:SWG/PTFE; DRAWING NUMBER:HP 32-7188R2, HP 32-7187R2; EQUIPMENT MAKE:HYDRODYNE INDIAPVT LTD; EQUIPMENT MODEL:PB 32-200/5.5H2/DB; MANUFACTURER:HYDRODYNE INDIA PVT LTD; MANUFACTURER PART NUMBER:32,33,34,35; EQUIPMENTNAME:BENZENE BLOWDOWN DRUM-2 PUMPS, BENZENE BLOWDOWN DRUM-1 PUMPS"/>
    <d v="2017-03-27T00:00:00"/>
    <s v="SPARE_PARTS"/>
    <x v="2"/>
    <s v="2000"/>
    <s v="GS01"/>
    <s v="EA"/>
    <n v="8"/>
    <n v="39144.519999999997"/>
    <n v="0"/>
    <n v="0"/>
    <n v="39144.519999999997"/>
    <s v="ZSPR"/>
    <n v="0"/>
    <s v=""/>
    <n v="0"/>
    <n v="0"/>
    <s v="ONGC Petro additions Ltd."/>
    <s v="INR"/>
    <n v="0"/>
    <n v="0"/>
    <n v="0"/>
    <n v="0"/>
    <n v="0"/>
    <n v="0"/>
    <n v="0"/>
    <n v="0"/>
    <n v="0"/>
    <n v="0"/>
    <n v="0"/>
    <n v="0"/>
    <n v="0"/>
    <n v="0"/>
    <s v="General Store"/>
    <s v="P04"/>
    <n v="2471"/>
    <x v="2"/>
  </r>
  <r>
    <s v="0P3922150035"/>
    <s v="STRNR ELEM,SS304,14IN,VP-SC2252T3B01,JFC"/>
    <s v="SPARE PARTS; PART NAME:STRAINER ELEMENT; DIMENSIONS:14 IN; MATERIAL:STAINLESS STEEL 304; DRAWING NUMBER:VP-SC2252-T3-B-01;EQUIPMENT MAKE:JFC CORPORATION; EQUIPMENT MODEL:T3 TYPE; MANUFACTURER:JFC CORPORATION; REAL MANUFACTURER:KOREA FUJI PACKING CO. LTD"/>
    <d v="2019-04-18T00:00:00"/>
    <s v="SPARE_PARTS"/>
    <x v="2"/>
    <s v="2000"/>
    <s v="CH01"/>
    <s v="EA"/>
    <n v="1"/>
    <n v="39000"/>
    <n v="0"/>
    <n v="0"/>
    <n v="39000"/>
    <s v="ZSPR"/>
    <n v="0"/>
    <s v=""/>
    <n v="0"/>
    <n v="0"/>
    <s v="ONGC Petro additions Ltd."/>
    <s v="INR"/>
    <n v="0"/>
    <n v="0"/>
    <n v="0"/>
    <n v="0"/>
    <n v="0"/>
    <n v="0"/>
    <n v="0"/>
    <n v="0"/>
    <n v="0"/>
    <n v="0"/>
    <n v="0"/>
    <n v="0"/>
    <n v="0"/>
    <n v="0"/>
    <s v="Chemcial store"/>
    <s v="P04"/>
    <n v="1719"/>
    <x v="2"/>
  </r>
  <r>
    <s v="0P4102230007"/>
    <s v="PLG,SS316/L,120916/X-0008-8117,SEVRN-GL"/>
    <s v="SPARE PARTS; PART NAME:PLUG; MATERIAL:STAINLESS STEEL 316/316L; EQUIPMENT NAME:CONTROL VALVE; EQUIPMENT MAKE:SEVERN GLOCON;EQUIPMENT MODEL:300-5412-P2CN; MANUFACTURER:SEVERN GLOCON; MANUFACTURER PART NUMBER:120916/X-0008-8117; SIZE:4 IN; PRESSUREDESIGNATION:CL 600; UNBALANCED 1CC; 3053 + 640 (ST6)"/>
    <d v="2016-02-16T00:00:00"/>
    <s v="SPARE_PARTS"/>
    <x v="2"/>
    <s v="2000"/>
    <s v="GS01"/>
    <s v="EA"/>
    <n v="1"/>
    <n v="38998"/>
    <n v="0"/>
    <n v="0"/>
    <n v="38998"/>
    <s v="ZSPR"/>
    <n v="0"/>
    <s v=""/>
    <n v="0"/>
    <n v="0"/>
    <s v="ONGC Petro additions Ltd."/>
    <s v="INR"/>
    <n v="0"/>
    <n v="0"/>
    <n v="0"/>
    <n v="0"/>
    <n v="0"/>
    <n v="0"/>
    <n v="0"/>
    <n v="0"/>
    <n v="0"/>
    <n v="0"/>
    <n v="0"/>
    <n v="0"/>
    <n v="0"/>
    <n v="0"/>
    <s v="General Store"/>
    <s v="P03"/>
    <n v="2876"/>
    <x v="2"/>
  </r>
  <r>
    <s v="0P4206020094"/>
    <s v="BSHG,111293.0198,LEWAPUMP"/>
    <s v="SPARE PARTS; PART NAME:BUSHING; EQUIPMENT NAME:TITANATE INJECTION PUMP; EQUIPMENT MAKE:LEWA PUMPS AND SYSTEMS; EQUIPMENTMODEL:LDB6/M910S/17MM; ADDITIONAL INFORMATION:GR.17 LDB/LDC M900; MANUFACTURER:LEWA PUMPS AND SYSTEMS; MANUFACTURER PARTNUMBER:111293.0198; FOR DIAPHRAGM PUMP HEAD 113449.0000"/>
    <d v="2016-08-05T00:00:00"/>
    <s v="SPARE_PARTS"/>
    <x v="2"/>
    <s v="2000"/>
    <s v="GS01"/>
    <s v="EA"/>
    <n v="1"/>
    <n v="38822.78"/>
    <n v="0"/>
    <n v="0"/>
    <n v="38822.78"/>
    <s v="ZSPR"/>
    <n v="0"/>
    <s v=""/>
    <n v="0"/>
    <n v="0"/>
    <s v="ONGC Petro additions Ltd."/>
    <s v="INR"/>
    <n v="0"/>
    <n v="0"/>
    <n v="0"/>
    <n v="0"/>
    <n v="0"/>
    <n v="0"/>
    <n v="0"/>
    <n v="0"/>
    <n v="0"/>
    <n v="0"/>
    <n v="0"/>
    <n v="0"/>
    <n v="0"/>
    <n v="0"/>
    <s v="General Store"/>
    <s v="P04"/>
    <n v="2705"/>
    <x v="2"/>
  </r>
  <r>
    <s v="0T1761630503"/>
    <s v="FLG,WN,2.5IN,CS,A105,RTJ,IBR,STD,CL1500"/>
    <s v="WELDING NECK PIPE FLANGES; DESIGN SPEC:ANSI B16.5; MAT:CARBON STEEL; MAT,SPEC:ASTM A105; FACING, FLANGE:RING TYPE JOINT; PRESSURE DESIGNATION:ASME CLASS1500; SERVICE:STEAM; INSPECTION, CERTIF:IBR; SCHEDULE NUMBER, HUB:STD;THICKNESS, HUB:STD; SIZE:2.5 IN"/>
    <d v="2022-04-17T00:00:00"/>
    <s v="WE_PI_FLANGES1"/>
    <x v="2"/>
    <s v="2000"/>
    <s v="SP01"/>
    <s v="EA"/>
    <n v="6"/>
    <n v="38814"/>
    <n v="0"/>
    <n v="0"/>
    <n v="38814"/>
    <s v="ZSTO"/>
    <n v="0"/>
    <s v=""/>
    <n v="0"/>
    <n v="0"/>
    <s v="ONGC Petro additions Ltd."/>
    <s v="INR"/>
    <n v="0"/>
    <n v="0"/>
    <n v="0"/>
    <n v="0"/>
    <n v="0"/>
    <n v="0"/>
    <n v="0"/>
    <n v="0"/>
    <n v="0"/>
    <n v="0"/>
    <n v="0"/>
    <n v="0"/>
    <n v="0"/>
    <n v="0"/>
    <s v="Shutdown Plan Mt"/>
    <s v="S06"/>
    <n v="624"/>
    <x v="1"/>
  </r>
  <r>
    <s v="0P4102230039"/>
    <s v="FOUR WAY COCK,200745428-999-0000,BA-HU"/>
    <s v="SPARE PARTS; PART NAME:FOUR WAY COCK; EQUIPMENT NAME:CONTROL VALVE; EQUIPMENTMAKE:BAKER HUGHES; MANUFACTURER PART NUMBER:200745428-999-0000;MANUFACTURER:BAKER HUGHES; CONNECTION, PROCESS:1/4 NPT; VALVE SERIALNUMBER:LB12A0090-001, LB12A0091-001, LB12A0091-002; TYPE:ACCESSORY"/>
    <d v="2022-06-16T00:00:00"/>
    <s v="SPARE_PARTS"/>
    <x v="2"/>
    <s v="2000"/>
    <s v="CH01"/>
    <s v="EA"/>
    <n v="3"/>
    <n v="38741.85"/>
    <n v="0"/>
    <n v="0"/>
    <n v="38741.85"/>
    <s v="ZSPR"/>
    <n v="0"/>
    <s v=""/>
    <n v="0"/>
    <n v="0"/>
    <s v="ONGC Petro additions Ltd."/>
    <s v="INR"/>
    <n v="0"/>
    <n v="0"/>
    <n v="0"/>
    <n v="0"/>
    <n v="0"/>
    <n v="0"/>
    <n v="0"/>
    <n v="0"/>
    <n v="0"/>
    <n v="0"/>
    <n v="0"/>
    <n v="0"/>
    <n v="0"/>
    <n v="0"/>
    <s v="Chemcial store"/>
    <s v="P03"/>
    <n v="564"/>
    <x v="2"/>
  </r>
  <r>
    <s v="0P4205020148"/>
    <s v="SEAL,LABY,MGA103-D-DR-002/333,ITT-CORP"/>
    <s v="SPARE PARTS; PART NAME:SEAL,LABYRINTH,LOWER; MANUFACTURER PARTNUMBER:A03196E033;  MANUFACTURER:ITT CORPORATION INDIA PVT LTD;MATERIAL:BRONZE; DRAWING NUMBER:MGA103-D-DR-002; ITEM POSITIONNUMBER:333; EQUIPMENT NAME:WASTE HEXANE TRANSFER PUMP; EQUIPMENTMODEL:3171 ST 1X1.5-6"/>
    <d v="2017-06-30T00:00:00"/>
    <s v="SPARE_PARTS"/>
    <x v="2"/>
    <s v="2000"/>
    <s v="GS01"/>
    <s v="EA"/>
    <n v="1"/>
    <n v="38673.550000000003"/>
    <n v="0"/>
    <n v="0"/>
    <n v="38673.550000000003"/>
    <s v="ZSPR"/>
    <n v="0"/>
    <s v=""/>
    <n v="0"/>
    <n v="0"/>
    <s v="ONGC Petro additions Ltd."/>
    <s v="INR"/>
    <n v="0"/>
    <n v="0"/>
    <n v="0"/>
    <n v="0"/>
    <n v="0"/>
    <n v="0"/>
    <n v="0"/>
    <n v="0"/>
    <n v="0"/>
    <n v="0"/>
    <n v="0"/>
    <n v="0"/>
    <n v="0"/>
    <n v="0"/>
    <s v="General Store"/>
    <s v="P04"/>
    <n v="2376"/>
    <x v="2"/>
  </r>
  <r>
    <s v="0P0801030090"/>
    <s v="BRG RING,94.106.098.99,KPCL"/>
    <s v="SPARE PARTS; PART NAME:BEARING RING; EQUIPMENT NAME:INSTRUMENT AIR COMPRESSOR; EQUIPMENT MODEL:1EHA1T; MANUFACTURER:KPCL;MANUFACTURER PART NUMBER:94.106.098.99; DRAWING NUMBER:EPCC2-GP-VD-009_9190_CDX_001-02"/>
    <d v="2023-04-29T00:00:00"/>
    <s v="SPARE_PARTS"/>
    <x v="2"/>
    <s v="2000"/>
    <s v="GS01"/>
    <s v="EA"/>
    <n v="2"/>
    <n v="38502"/>
    <n v="0"/>
    <n v="0"/>
    <n v="38502"/>
    <s v="ZSPR"/>
    <n v="0"/>
    <s v=""/>
    <n v="0"/>
    <n v="0"/>
    <s v="ONGC Petro additions Ltd."/>
    <s v="INR"/>
    <n v="0"/>
    <n v="0"/>
    <n v="0"/>
    <n v="0"/>
    <n v="0"/>
    <n v="0"/>
    <n v="0"/>
    <n v="0"/>
    <n v="0"/>
    <n v="0"/>
    <n v="0"/>
    <n v="0"/>
    <n v="0"/>
    <n v="0"/>
    <s v="General Store"/>
    <s v="P04"/>
    <n v="247"/>
    <x v="2"/>
  </r>
  <r>
    <s v="0P4165010221"/>
    <s v="FTA,INP,16CH,FC-TSDI-16UNI,HONEYWLL"/>
    <s v="INSTRUMENT SYSTEMS; TYPE:SAFE DIGITAL INPUT FTA; MANUFACTURER:HONEYWELL; MANUFACTURER PART NUMBER:FC-TSDI-16UNI; VOLTAGERATING:24/48 VDC; NUMBER OF CHANNEL:16; APPROVAL:NAMUR; EQUIPMENT NAME:DCS ESD F&amp;G SYSTEM"/>
    <d v="2016-06-29T00:00:00"/>
    <s v="INSTRUMENT_SYSTEMS"/>
    <x v="4"/>
    <s v="2000"/>
    <s v="GS01"/>
    <s v="EA"/>
    <n v="1"/>
    <n v="38479.67"/>
    <n v="0"/>
    <n v="0"/>
    <n v="38479.67"/>
    <s v="ZSPR"/>
    <n v="0"/>
    <s v=""/>
    <n v="0"/>
    <n v="0"/>
    <s v="ONGC Petro additions Ltd."/>
    <s v="INR"/>
    <n v="0"/>
    <n v="0"/>
    <n v="0"/>
    <n v="0"/>
    <n v="0"/>
    <n v="0"/>
    <n v="0"/>
    <n v="0"/>
    <n v="0"/>
    <n v="0"/>
    <n v="0"/>
    <n v="0"/>
    <n v="0"/>
    <n v="0"/>
    <s v="General Store"/>
    <s v="P03"/>
    <n v="2742"/>
    <x v="2"/>
  </r>
  <r>
    <s v="0P4102240760"/>
    <s v="SEAT SET,50NB,H035480,METSO"/>
    <s v="SPARE PARTS; PART NAME:SEAT SET; MANUFACTURER PART NUMBER:H035480; MANUFACTURER:METSO AUTOMATION; MATERIAL:ALLOY 50NB; DRAWINGNUMBER:F09368; ITEM POSITION NUMBER:4, 5, 6; EQUIPMENT NAME:VBALL CONTROL VALVE; EQUIPMENT MODEL:REDA06DJJST; ADDITIONALINFORMATION:R_1H S"/>
    <d v="2017-02-18T00:00:00"/>
    <s v="SPARE_PARTS"/>
    <x v="2"/>
    <s v="2000"/>
    <s v="GS01"/>
    <s v="EA"/>
    <n v="1"/>
    <n v="38443.69"/>
    <n v="0"/>
    <n v="0"/>
    <n v="38443.69"/>
    <s v="ZSPR"/>
    <n v="0"/>
    <s v=""/>
    <n v="0"/>
    <n v="0"/>
    <s v="ONGC Petro additions Ltd."/>
    <s v="INR"/>
    <n v="0"/>
    <n v="0"/>
    <n v="0"/>
    <n v="0"/>
    <n v="0"/>
    <n v="0"/>
    <n v="0"/>
    <n v="0"/>
    <n v="0"/>
    <n v="0"/>
    <n v="0"/>
    <n v="0"/>
    <n v="0"/>
    <n v="0"/>
    <s v="General Store"/>
    <s v="P03"/>
    <n v="2508"/>
    <x v="2"/>
  </r>
  <r>
    <s v="0T2541370388"/>
    <s v="GSKT,SPW,CL150,SS,GPH,22IN"/>
    <s v="SPIRAL WOUND GASKETS; DESIGN SPEC:ASME/ANSI B16.20 - 1998; DESIGN SPEC,FLANGE(S):ASME B16.5; PRESSURE DESIGNATION:CL 150; MAT, WINDINGS:STAINLESSSTEEL; MAT, FILLER:GRAPHITE; MAT, INNER RING:STAINLESS STEEL 316; MAT, CENTRINGRING:STAINLESS STEEL 316; SIZE, PIPE, NOMINAL:22 IN"/>
    <d v="2019-07-22T00:00:00"/>
    <s v="SP_GASKETS"/>
    <x v="2"/>
    <s v="2000"/>
    <s v="GS01"/>
    <s v="EA"/>
    <n v="32"/>
    <n v="38396.9"/>
    <n v="0"/>
    <n v="0"/>
    <n v="38396.9"/>
    <s v="ZSTO"/>
    <n v="0"/>
    <s v=""/>
    <n v="0"/>
    <n v="0"/>
    <s v="ONGC Petro additions Ltd."/>
    <s v="INR"/>
    <n v="0"/>
    <n v="0"/>
    <n v="0"/>
    <n v="0"/>
    <n v="0"/>
    <n v="0"/>
    <n v="0"/>
    <n v="0"/>
    <n v="0"/>
    <n v="0"/>
    <n v="0"/>
    <n v="0"/>
    <n v="0"/>
    <n v="0"/>
    <s v="General Store"/>
    <s v="S06"/>
    <n v="1624"/>
    <x v="1"/>
  </r>
  <r>
    <s v="0P5551870030"/>
    <s v="CBL,EXT,330130-080-00-IN,BENTLY-N"/>
    <s v="EXTENSION CABLE; MODEL:3300 XL; TOTAL LENGTH:8.0 M; ARMOR ANDCABLE:STANDARD CABLE; AGENCY APPROVAL:INDIA (PESO/CCOE, IECEX, ATEX);MANUFACTURER PART NUMBER:330130-080-00-IN; MANUFACTURER:BENTLY NEVADA"/>
    <d v="2022-09-01T00:00:00"/>
    <s v="EXT_CBL"/>
    <x v="4"/>
    <s v="2000"/>
    <s v="GS01"/>
    <s v="EA"/>
    <n v="2"/>
    <n v="38390.400000000001"/>
    <n v="0"/>
    <n v="0"/>
    <n v="38390.400000000001"/>
    <s v="ZSPR"/>
    <n v="0"/>
    <s v=""/>
    <n v="0"/>
    <n v="0"/>
    <s v="ONGC Petro additions Ltd."/>
    <s v="INR"/>
    <n v="0"/>
    <n v="0"/>
    <n v="0"/>
    <n v="0"/>
    <n v="0"/>
    <n v="0"/>
    <n v="0"/>
    <n v="0"/>
    <n v="0"/>
    <n v="0"/>
    <n v="0"/>
    <n v="0"/>
    <n v="0"/>
    <n v="0"/>
    <s v="General Store"/>
    <s v="P03"/>
    <n v="487"/>
    <x v="2"/>
  </r>
  <r>
    <s v="0T2541430063"/>
    <s v="GSKT,SPW,PE,304L,GPH,995X1045MM,4.5MM"/>
    <s v="SPIRAL WOUND GASKETS FOR PLANT EQUIPMENT; THICKNESS, GASKET:4.5 MM; THICKNESS, INNER RING:3.2 MM; THICKNESS, CENTRING RING:3.2 MM;MAT, WINDINGS:STAINLESS STEEEL 304L; MAT, FILLER:GRAPHITE; MAT, INNER RING:STAINLESS STEEEL 304L; MAT, CENTRING RING:STAINLESSSTEEL 304L; CENTRING RING, O.D.:1095 MM; INNER RING, I.D.:862 MM; DIMENSION, I.D. X O.D.:995 X 1045 MM; FOR UPPER CONE BODY FLANGE;DRAWING NUMBER:3669-CD-VD-011_8639_HGA_31GJ400_04-IS04; SUPPLIER NAME:HINDUSTAN DORR OLIVER LTD; SUPPLIER PART NUMBER:402"/>
    <d v="2023-07-14T00:00:00"/>
    <s v="PL_SP_GASKETS"/>
    <x v="2"/>
    <s v="2000"/>
    <s v="CH01"/>
    <s v="EA"/>
    <n v="5"/>
    <n v="38379.61"/>
    <n v="0"/>
    <n v="0"/>
    <n v="38379.61"/>
    <s v="ZSTO"/>
    <n v="0"/>
    <s v=""/>
    <n v="0"/>
    <n v="0"/>
    <s v="ONGC Petro additions Ltd."/>
    <s v="INR"/>
    <n v="0"/>
    <n v="0"/>
    <n v="0"/>
    <n v="0"/>
    <n v="0"/>
    <n v="0"/>
    <n v="0"/>
    <n v="0"/>
    <n v="0"/>
    <n v="0"/>
    <n v="0"/>
    <n v="0"/>
    <n v="0"/>
    <n v="0"/>
    <s v="Chemcial store"/>
    <s v="S06"/>
    <n v="171"/>
    <x v="1"/>
  </r>
  <r>
    <s v="0P1562910015"/>
    <s v="CAP SCR,SOC HD,SUS304,20MM,M8"/>
    <s v="METRIC HEXAGON SOCKET SCREWS; MAT:SUS304; TYPE:CAP; LENGTH, UNDER HEAD:20 MM; SIZE:M8; DRAWING NUMBER:0A410-008:057; POSITIONNUMBER:12; SUPPLIER NAME:THE JAPAN STEEL WORK; EQUIPMENT NAME:EXTRUDER UNIT; SUB ASSEMBLY:DIE HEAD ASSEMBLY"/>
    <d v="2021-12-15T00:00:00"/>
    <s v="ME_HE_SCREWS"/>
    <x v="2"/>
    <s v="2000"/>
    <s v="SP01"/>
    <s v="EA"/>
    <n v="56"/>
    <n v="38298.11"/>
    <n v="0"/>
    <n v="0"/>
    <n v="38298.11"/>
    <s v="ZSPR"/>
    <n v="0"/>
    <s v=""/>
    <n v="0"/>
    <n v="0"/>
    <s v="ONGC Petro additions Ltd."/>
    <s v="INR"/>
    <n v="0"/>
    <n v="0"/>
    <n v="0"/>
    <n v="0"/>
    <n v="0"/>
    <n v="0"/>
    <n v="0"/>
    <n v="0"/>
    <n v="0"/>
    <n v="0"/>
    <n v="0"/>
    <n v="0"/>
    <n v="0"/>
    <n v="0"/>
    <s v="Shutdown Plan Mt"/>
    <s v="P04"/>
    <n v="747"/>
    <x v="2"/>
  </r>
  <r>
    <s v="0T1762100012"/>
    <s v="FLG,BL,PIPE,A105,CL300,B16.5,1IN"/>
    <s v="BLIND PIPE FLANGES; DESIGN SPEC:ASME B16.5; MAT:CARBON STEEL; MAT, SPEC:ASTM A105; SERVICE:STEAM WITH IBR CERTIFICATE; PRESSUREDESIGNATION:CL 300; SIZE:1 IN"/>
    <d v="2023-07-12T00:00:00"/>
    <s v="BL_PI_FLANGES1"/>
    <x v="2"/>
    <s v="2000"/>
    <s v="CH01"/>
    <s v="EA"/>
    <n v="133"/>
    <n v="38171.42"/>
    <n v="0"/>
    <n v="0"/>
    <n v="38171.42"/>
    <s v="ZSTO"/>
    <n v="0"/>
    <s v=""/>
    <n v="0"/>
    <n v="0"/>
    <s v="ONGC Petro additions Ltd."/>
    <s v="INR"/>
    <n v="0"/>
    <n v="0"/>
    <n v="0"/>
    <n v="0"/>
    <n v="0"/>
    <n v="0"/>
    <n v="0"/>
    <n v="0"/>
    <n v="0"/>
    <n v="0"/>
    <n v="0"/>
    <n v="0"/>
    <n v="0"/>
    <n v="0"/>
    <s v="Chemcial store"/>
    <s v="S06"/>
    <n v="173"/>
    <x v="1"/>
  </r>
  <r>
    <s v="0P4102215278"/>
    <s v="SEAT RING,021000390-596-0000,DRES-MSL"/>
    <s v="SPARE PARTS; PART NAME:SEAT RING 21K; EQUIPMENT NAME:CONTROL VALVE; EQUIPMENTMAKE:DRESSER MASONEILAN; ADDITIONAL INFORMATION:I-12-104528-001-1; MANUFACTURERPART NUMBER:021000390-596-0000; MANUFACTURER:DRESSER MASONEILAN; 75-1 QC FA .812ORIFICE; EQUIPMENT CODE:1300023947"/>
    <d v="2022-04-16T00:00:00"/>
    <s v="SPARE_PARTS"/>
    <x v="2"/>
    <s v="2000"/>
    <s v="SP01"/>
    <s v="EA"/>
    <n v="1"/>
    <n v="38102.400000000001"/>
    <n v="0"/>
    <n v="0"/>
    <n v="38102.400000000001"/>
    <s v="ZSPR"/>
    <n v="0"/>
    <s v=""/>
    <n v="0"/>
    <n v="0"/>
    <s v="ONGC Petro additions Ltd."/>
    <s v="INR"/>
    <n v="0"/>
    <n v="0"/>
    <n v="0"/>
    <n v="0"/>
    <n v="0"/>
    <n v="0"/>
    <n v="0"/>
    <n v="0"/>
    <n v="0"/>
    <n v="0"/>
    <n v="0"/>
    <n v="0"/>
    <n v="0"/>
    <n v="0"/>
    <s v="Shutdown Plan Mt"/>
    <s v="P03"/>
    <n v="625"/>
    <x v="2"/>
  </r>
  <r>
    <s v="0P0802030162"/>
    <s v="FLTR,BRTHR,P3515C101,ELLIOTT"/>
    <s v="SPARE PARTS; PART NAME:BREATHER FILTER; MANUFACTURER PART NUMBER:P3515C101; MANUFACTURER:ELLIOTT TURBOMACHINERY; EQUIPMENT NAME:DGSCONSOLE_WATER, OIL INJECT"/>
    <d v="2017-02-22T00:00:00"/>
    <s v="SPARE_PARTS"/>
    <x v="2"/>
    <s v="2000"/>
    <s v="GS01"/>
    <s v="EA"/>
    <n v="2"/>
    <n v="38097"/>
    <n v="0"/>
    <n v="0"/>
    <n v="38097"/>
    <s v="ZSPR"/>
    <n v="0"/>
    <s v=""/>
    <n v="0"/>
    <n v="0"/>
    <s v="ONGC Petro additions Ltd."/>
    <s v="INR"/>
    <n v="0"/>
    <n v="0"/>
    <n v="0"/>
    <n v="0"/>
    <n v="0"/>
    <n v="0"/>
    <n v="0"/>
    <n v="0"/>
    <n v="0"/>
    <n v="0"/>
    <n v="0"/>
    <n v="0"/>
    <n v="0"/>
    <n v="0"/>
    <s v="General Store"/>
    <s v="P04"/>
    <n v="2504"/>
    <x v="2"/>
  </r>
  <r>
    <s v="0P0802030168"/>
    <s v="KNIFE EDGE,650293-2,ELLIOTT"/>
    <s v="SPARE PARTS; PART NAME:KNIFE EDGE; MANUFACTURER PART NUMBER:650293-2; MANUFACTURER:ELLIOTT TURBOMACHINERY; EQUIPMENT NAME:DGSCONSOLE_WATER, OIL INJECT"/>
    <d v="2017-02-22T00:00:00"/>
    <s v="SPARE_PARTS"/>
    <x v="2"/>
    <s v="2000"/>
    <s v="GS01"/>
    <s v="EA"/>
    <n v="1"/>
    <n v="38097"/>
    <n v="0"/>
    <n v="0"/>
    <n v="38097"/>
    <s v="ZSPR"/>
    <n v="0"/>
    <s v=""/>
    <n v="0"/>
    <n v="0"/>
    <s v="ONGC Petro additions Ltd."/>
    <s v="INR"/>
    <n v="0"/>
    <n v="0"/>
    <n v="0"/>
    <n v="0"/>
    <n v="0"/>
    <n v="0"/>
    <n v="0"/>
    <n v="0"/>
    <n v="0"/>
    <n v="0"/>
    <n v="0"/>
    <n v="0"/>
    <n v="0"/>
    <n v="0"/>
    <s v="General Store"/>
    <s v="P04"/>
    <n v="2504"/>
    <x v="2"/>
  </r>
  <r>
    <s v="0P4102240495"/>
    <s v="SPARE PARTS SET,GPH,H005224,METSO"/>
    <s v="SPARE PARTS; PART NAME:SPARE PARTS SET; MANUFACTURER PART NUMBER:H005224; MANUFACTURER:METSO AUTOMATION; MATERIAL:GRAPHITE; DRAWINGNUMBER:50305195; ITEM POSITION NUMBER:18, 19, 20; EQUIPMENT NAME:CONTROL BUTTERFLY VALVE; EQUIPMENT MODEL:L6DMU20AACAG; ADDITIONALINFORMATION:L6DM_20 G"/>
    <d v="2017-02-18T00:00:00"/>
    <s v="SPARE_PARTS"/>
    <x v="2"/>
    <s v="2000"/>
    <s v="GS01"/>
    <s v="EA"/>
    <n v="1"/>
    <n v="38084.93"/>
    <n v="0"/>
    <n v="0"/>
    <n v="38084.93"/>
    <s v="ZSPR"/>
    <n v="0"/>
    <s v=""/>
    <n v="0"/>
    <n v="0"/>
    <s v="ONGC Petro additions Ltd."/>
    <s v="INR"/>
    <n v="0"/>
    <n v="0"/>
    <n v="0"/>
    <n v="0"/>
    <n v="0"/>
    <n v="0"/>
    <n v="0"/>
    <n v="0"/>
    <n v="0"/>
    <n v="0"/>
    <n v="0"/>
    <n v="0"/>
    <n v="0"/>
    <n v="0"/>
    <s v="General Store"/>
    <s v="P03"/>
    <n v="2508"/>
    <x v="2"/>
  </r>
  <r>
    <s v="0P4102240857"/>
    <s v="SPARE PART SET,GRAPHITE,H032552,METSO"/>
    <s v="SPARE PARTS; PART NAME:SPARE PART SET; MATERIAL:GRAPHITE; DRAWING NUMBER:F04398; ITEM POSITION NUMBER:063, 065, 066, 069; EQUIPMENTNAME:BALL BLOW DOWN VALVE; EQUIPMENT MAKE:METSO AUTOMATION; EQUIPMENT MODEL:XG04DWTAJ2RXHBDF; ADDITIONAL INFORMATION:XG/MG 04H_B,D; MANUFACTURER:METSO AUTOMATION; MANUFACTURER PART NUMBER:H032552"/>
    <d v="2017-02-18T00:00:00"/>
    <s v="SPARE_PARTS"/>
    <x v="2"/>
    <s v="2000"/>
    <s v="GS01"/>
    <s v="ST"/>
    <n v="1"/>
    <n v="38084.93"/>
    <n v="0"/>
    <n v="0"/>
    <n v="38084.93"/>
    <s v="ZSPR"/>
    <n v="0"/>
    <s v=""/>
    <n v="0"/>
    <n v="0"/>
    <s v="ONGC Petro additions Ltd."/>
    <s v="INR"/>
    <n v="0"/>
    <n v="0"/>
    <n v="0"/>
    <n v="0"/>
    <n v="0"/>
    <n v="0"/>
    <n v="0"/>
    <n v="0"/>
    <n v="0"/>
    <n v="0"/>
    <n v="0"/>
    <n v="0"/>
    <n v="0"/>
    <n v="0"/>
    <s v="General Store"/>
    <s v="P03"/>
    <n v="2508"/>
    <x v="2"/>
  </r>
  <r>
    <s v="0P4105260001"/>
    <s v="BARRIER,AI,KFD2-STC4-EX1,PEPPERL"/>
    <s v="BARRIERS; TYPE:ANALOG INPUT; MANUFACTURER PART NUMBER:KFD2-STC4-EX1;MANUFACTURER:PEPPERL+FUCHS; SUPPLY VOLTAGE:24 VDC; CONNECTION TYPE:POWER RAIL;RATED VOLTAGE:20 TO 35 VDC; AMBIENT TEMPERATURE:-20 TO +60 DEG C; INGRESSPROTECTION:IP20; NEW EQUIVALENT MODEL:KFD2-STC5-EX1"/>
    <d v="2020-02-27T00:00:00"/>
    <s v="BARRIERS"/>
    <x v="4"/>
    <s v="2000"/>
    <s v="GS01"/>
    <s v="EA"/>
    <n v="12"/>
    <n v="38039.08"/>
    <n v="0"/>
    <n v="0"/>
    <n v="38039.08"/>
    <s v="ZSPR"/>
    <n v="0"/>
    <s v=""/>
    <n v="0"/>
    <n v="0"/>
    <s v="ONGC Petro additions Ltd."/>
    <s v="INR"/>
    <n v="0"/>
    <n v="0"/>
    <n v="0"/>
    <n v="0"/>
    <n v="0"/>
    <n v="0"/>
    <n v="0"/>
    <n v="0"/>
    <n v="0"/>
    <n v="0"/>
    <n v="0"/>
    <n v="0"/>
    <n v="0"/>
    <n v="0"/>
    <s v="General Store"/>
    <s v="P03"/>
    <n v="1404"/>
    <x v="2"/>
  </r>
  <r>
    <s v="0P0801070027"/>
    <s v="DELIVERY VLV SUB ASSY,35.050.120.69,KPCL"/>
    <s v="SPARE PARTS; PART NAME:DELIVERY VALVE SUB ASSEMBLY; EQUIPMENT NAME:INSTRUMENT AIR COMPRESSOR; EQUIPMENT MODEL:1EHA1T;MANUFACTURER:KPCL; MANUFACTURER PART NUMBER:35.050.120.69; DRAWING NUMBER:EPCC2-GP-VD-009_9190_CDX_001-02"/>
    <d v="2023-04-29T00:00:00"/>
    <s v="SPARE_PARTS"/>
    <x v="2"/>
    <s v="2000"/>
    <s v="GS01"/>
    <s v="EA"/>
    <n v="2"/>
    <n v="38028"/>
    <n v="0"/>
    <n v="0"/>
    <n v="38028"/>
    <s v="ZSPR"/>
    <n v="0"/>
    <s v=""/>
    <n v="0"/>
    <n v="0"/>
    <s v="ONGC Petro additions Ltd."/>
    <s v="INR"/>
    <n v="0"/>
    <n v="0"/>
    <n v="0"/>
    <n v="0"/>
    <n v="0"/>
    <n v="0"/>
    <n v="0"/>
    <n v="0"/>
    <n v="0"/>
    <n v="0"/>
    <n v="0"/>
    <n v="0"/>
    <n v="0"/>
    <n v="0"/>
    <s v="General Store"/>
    <s v="P04"/>
    <n v="247"/>
    <x v="2"/>
  </r>
  <r>
    <s v="0P4165010334"/>
    <s v="CBL,CONN,51202329-802,HONEYWLL"/>
    <s v="ADAPTORS, CABLE CONNECTOR; :HONEYWELL; :51202329-802; CBL PR, IOTA CH IOL1 TAP EXPANDER; COLOUR:GRY; EQUIPMENT NAME:DCS ESD F&amp;GSYSTEM"/>
    <d v="2016-06-29T00:00:00"/>
    <s v="CA_ADAPTORS"/>
    <x v="4"/>
    <s v="2000"/>
    <s v="GS01"/>
    <s v="EA"/>
    <n v="5"/>
    <n v="38010"/>
    <n v="0"/>
    <n v="0"/>
    <n v="38010"/>
    <s v="ZSPR"/>
    <n v="0"/>
    <s v=""/>
    <n v="0"/>
    <n v="0"/>
    <s v="ONGC Petro additions Ltd."/>
    <s v="INR"/>
    <n v="0"/>
    <n v="0"/>
    <n v="0"/>
    <n v="0"/>
    <n v="0"/>
    <n v="0"/>
    <n v="0"/>
    <n v="0"/>
    <n v="0"/>
    <n v="0"/>
    <n v="0"/>
    <n v="0"/>
    <n v="0"/>
    <n v="0"/>
    <s v="General Store"/>
    <s v="P03"/>
    <n v="2742"/>
    <x v="2"/>
  </r>
  <r>
    <s v="0P3766620784"/>
    <s v="PCE,CONN,XUBA2732,STATEC"/>
    <s v="SPARE PARTS; PART NAME:PIECE,CONNECTION; DRAWING NUMBER:ZGP10011; ITEM POSITIONNUMBER:2; EQUIPMENT NAME:BAGGING AND PALLETIZING UNIT; EQUIPMENT MAKE:STATECBINDER; MANUFACTURER PART NUMBER:XUBA2732; MANUFACTURER:STATEC BINDER; FORCHAIN; SUB ASSEMBLY:LIFTING TABLE"/>
    <d v="2021-08-28T00:00:00"/>
    <s v="SPARE_PARTS"/>
    <x v="2"/>
    <s v="2000"/>
    <s v="SP01"/>
    <s v="EA"/>
    <n v="2"/>
    <n v="37876.33"/>
    <n v="0"/>
    <n v="0"/>
    <n v="37876.33"/>
    <s v="ZSPR"/>
    <n v="0"/>
    <s v=""/>
    <n v="0"/>
    <n v="0"/>
    <s v="ONGC Petro additions Ltd."/>
    <s v="INR"/>
    <n v="0"/>
    <n v="0"/>
    <n v="0"/>
    <n v="0"/>
    <n v="0"/>
    <n v="0"/>
    <n v="0"/>
    <n v="0"/>
    <n v="0"/>
    <n v="0"/>
    <n v="0"/>
    <n v="0"/>
    <n v="0"/>
    <n v="0"/>
    <s v="Shutdown Plan Mt"/>
    <s v="P04"/>
    <n v="856"/>
    <x v="2"/>
  </r>
  <r>
    <s v="0P3012030002"/>
    <s v="BRG,SWIVEL,SIJK16C,NOMO"/>
    <s v="SWIVEL BEARING; TYPE:ROD END; DESIGNATION, BEARING:SIJK16C; THREAD TYPE:FEMALE;MANUFACTURER:NOMO"/>
    <d v="2022-04-12T00:00:00"/>
    <s v="SWIVEL BEARING"/>
    <x v="2"/>
    <s v="2000"/>
    <s v="CH01"/>
    <s v="EA"/>
    <n v="30"/>
    <n v="37800"/>
    <n v="0"/>
    <n v="0"/>
    <n v="37800"/>
    <s v="ZSPR"/>
    <n v="0"/>
    <s v=""/>
    <n v="0"/>
    <n v="0"/>
    <s v="ONGC Petro additions Ltd."/>
    <s v="INR"/>
    <n v="0"/>
    <n v="0"/>
    <n v="0"/>
    <n v="0"/>
    <n v="0"/>
    <n v="0"/>
    <n v="0"/>
    <n v="0"/>
    <n v="0"/>
    <n v="0"/>
    <n v="0"/>
    <n v="0"/>
    <n v="0"/>
    <n v="0"/>
    <s v="Chemcial store"/>
    <s v="P04"/>
    <n v="629"/>
    <x v="2"/>
  </r>
  <r>
    <s v="0P1201080002"/>
    <s v="VLV ELEM,191250,WARTSILA"/>
    <s v="SPARE PARTS; PART NAME:VALVE ELEMENT; MANUFACTURER PART NUMBER:191250; MANUFACTURER:WARTSILA; DRAWING NUMBER:DBAC195522; EQUIPMENTNAME:ENGINE; EQUIPMENT MODEL:W20V32; REFERENCE:G070; FOR ACG 045/052 X7; ENGINE NUMBER:PAAE227083; REFERENCE TYPE:W32"/>
    <d v="2017-07-27T00:00:00"/>
    <s v="SPARE_PARTS"/>
    <x v="2"/>
    <s v="2000"/>
    <s v="GS01"/>
    <s v="EA"/>
    <n v="1"/>
    <n v="37768.980000000003"/>
    <n v="0"/>
    <n v="0"/>
    <n v="37768.980000000003"/>
    <s v="ZSPR"/>
    <n v="0"/>
    <s v=""/>
    <n v="0"/>
    <n v="0"/>
    <s v="ONGC Petro additions Ltd."/>
    <s v="INR"/>
    <n v="0"/>
    <n v="0"/>
    <n v="0"/>
    <n v="0"/>
    <n v="0"/>
    <n v="0"/>
    <n v="0"/>
    <n v="0"/>
    <n v="0"/>
    <n v="0"/>
    <n v="0"/>
    <n v="0"/>
    <n v="0"/>
    <n v="0"/>
    <s v="General Store"/>
    <s v="P04"/>
    <n v="2349"/>
    <x v="2"/>
  </r>
  <r>
    <s v="0P1401120071"/>
    <s v="THERMOCPL,GT9755174010,BHEL"/>
    <s v="SPARE PARTS; PART NAME:THERMOCOUPLE; MATERIAL:CR-AL; EQUIPMENT NAME:GAS TURBINE; EQUIPMENT MAKE:BHARAT HEAVY ELECTRICAL;MANUFACTURER:BHARAT HEAVY ELECTRICAL; MANUFACTURER PART NUMBER:GT9755174010; FOR METAL JOURNAL BEARING TEMPERATURE; STANDARD:ISAC96.1"/>
    <d v="2023-04-03T00:00:00"/>
    <s v="SPARE_PARTS"/>
    <x v="4"/>
    <s v="2000"/>
    <s v="GS01"/>
    <s v="EA"/>
    <n v="4"/>
    <n v="37729.43"/>
    <n v="0"/>
    <n v="0"/>
    <n v="37729.43"/>
    <s v="ZSPR"/>
    <n v="0"/>
    <s v=""/>
    <n v="0"/>
    <n v="0"/>
    <s v="ONGC Petro additions Ltd."/>
    <s v="INR"/>
    <n v="0"/>
    <n v="0"/>
    <n v="0"/>
    <n v="0"/>
    <n v="0"/>
    <n v="0"/>
    <n v="0"/>
    <n v="0"/>
    <n v="0"/>
    <n v="0"/>
    <n v="0"/>
    <n v="0"/>
    <n v="0"/>
    <n v="0"/>
    <s v="General Store"/>
    <s v="P04"/>
    <n v="273"/>
    <x v="2"/>
  </r>
  <r>
    <s v="0P4102200418"/>
    <s v="SEGMENT,SS,7122302,METSO"/>
    <s v="SPARE PARTS; PART NAME:SEGMENT; MATERIAL:SIS 2324 + CHROMIUM; MATERIAL:SIS 2324/AISI 329; DRAWING NUMBER:F09368; ITEM POSITIONNUMBER:3; EQUIPMENT NAME:CONTROL VALVE; EQUIPMENT MAKE:METSO AUTOMATION; EQUIPMENT MODEL:REDA1HDJJST; MANUFACTURER:METSOAUTOMATION; MANUFACTURER PART NUMBER:7122302"/>
    <d v="2017-02-18T00:00:00"/>
    <s v="SPARE_PARTS"/>
    <x v="2"/>
    <s v="2000"/>
    <s v="GS01"/>
    <s v="EA"/>
    <n v="1"/>
    <n v="37726.17"/>
    <n v="0"/>
    <n v="0"/>
    <n v="37726.17"/>
    <s v="ZSPR"/>
    <n v="0"/>
    <s v=""/>
    <n v="0"/>
    <n v="0"/>
    <s v="ONGC Petro additions Ltd."/>
    <s v="INR"/>
    <n v="0"/>
    <n v="0"/>
    <n v="0"/>
    <n v="0"/>
    <n v="0"/>
    <n v="0"/>
    <n v="0"/>
    <n v="0"/>
    <n v="0"/>
    <n v="0"/>
    <n v="0"/>
    <n v="0"/>
    <n v="0"/>
    <n v="0"/>
    <s v="General Store"/>
    <s v="P03"/>
    <n v="2508"/>
    <x v="2"/>
  </r>
  <r>
    <s v="0P4116010366"/>
    <s v="TRMTR,PRESS,EJA530A-EAS7N07DN+,YOKOGAWA"/>
    <s v="ELECTRONIC GAUGE PRESSURE TRANSMITTERS; MODEL:EJA530A; MANUFACTURER PART NUMBER:EJA530A-EAS7N07DN /KU2 /D4; MANUFACTURER:YOKOGAWAELECTRIC; FOR FUEL GAS"/>
    <d v="2018-07-20T00:00:00"/>
    <s v="EL_GA_TRANSMITTERS"/>
    <x v="4"/>
    <s v="2000"/>
    <s v="GS01"/>
    <s v="EA"/>
    <n v="1"/>
    <n v="37700.120000000003"/>
    <n v="0"/>
    <n v="0"/>
    <n v="37700.120000000003"/>
    <s v="ZSPR"/>
    <n v="0"/>
    <s v=""/>
    <n v="0"/>
    <n v="0"/>
    <s v="ONGC Petro additions Ltd."/>
    <s v="INR"/>
    <n v="0"/>
    <n v="0"/>
    <n v="0"/>
    <n v="0"/>
    <n v="0"/>
    <n v="0"/>
    <n v="0"/>
    <n v="0"/>
    <n v="0"/>
    <n v="0"/>
    <n v="0"/>
    <n v="0"/>
    <n v="0"/>
    <n v="0"/>
    <s v="General Store"/>
    <s v="P03"/>
    <n v="1991"/>
    <x v="2"/>
  </r>
  <r>
    <s v="0P4102205209"/>
    <s v="PLUG,200718315-163H0000,DRES-MSL"/>
    <s v="SPARE PARTS; PART NAME:PLUG; MATERIAL:STAINLESS STEEL 316; EQUIPMENTNAME:CONTROL VALVE; EQUIPMENT MAKE:DRESSER MASONEILAN; EQUIPMENT MODEL:526;MANUFACTURER PART NUMBER:200718315-163H0000; MANUFACTURER:DRESSER MASONEILAN"/>
    <d v="2022-04-16T00:00:00"/>
    <s v="SPARE_PARTS"/>
    <x v="2"/>
    <s v="2000"/>
    <s v="SP01"/>
    <s v="EA"/>
    <n v="1"/>
    <n v="37642.5"/>
    <n v="0"/>
    <n v="0"/>
    <n v="37642.5"/>
    <s v="ZSPR"/>
    <n v="0"/>
    <s v=""/>
    <n v="0"/>
    <n v="0"/>
    <s v="ONGC Petro additions Ltd."/>
    <s v="INR"/>
    <n v="0"/>
    <n v="0"/>
    <n v="0"/>
    <n v="0"/>
    <n v="0"/>
    <n v="0"/>
    <n v="0"/>
    <n v="0"/>
    <n v="0"/>
    <n v="0"/>
    <n v="0"/>
    <n v="0"/>
    <n v="0"/>
    <n v="0"/>
    <s v="Shutdown Plan Mt"/>
    <s v="P03"/>
    <n v="625"/>
    <x v="2"/>
  </r>
  <r>
    <s v="0P1149010390"/>
    <s v="CT,150/1A,15VA,CL.1,PRECISE"/>
    <s v="TRANSFORMERS; TYPE:METERING CURRENT; POWER, OUTPUT:15 VA; MANUFACTURER:PRECISE ELECTRICALS; CURRENT RATIO 150 / 1 A; MATERIAL:RESINCAST; CLASS:1"/>
    <d v="2017-05-20T00:00:00"/>
    <s v="TRANSFORMERS"/>
    <x v="4"/>
    <s v="2000"/>
    <s v="CH01"/>
    <s v="EA"/>
    <n v="5"/>
    <n v="37641.199999999997"/>
    <n v="0"/>
    <n v="0"/>
    <n v="37641.199999999997"/>
    <s v="ZSPR"/>
    <n v="0"/>
    <s v=""/>
    <n v="0"/>
    <n v="0"/>
    <s v="ONGC Petro additions Ltd."/>
    <s v="INR"/>
    <n v="0"/>
    <n v="0"/>
    <n v="0"/>
    <n v="0"/>
    <n v="0"/>
    <n v="0"/>
    <n v="0"/>
    <n v="0"/>
    <n v="0"/>
    <n v="0"/>
    <n v="0"/>
    <n v="0"/>
    <n v="0"/>
    <n v="0"/>
    <s v="Chemcial store"/>
    <s v="P01"/>
    <n v="2417"/>
    <x v="2"/>
  </r>
  <r>
    <s v="0P4102205112"/>
    <s v="GLND FLG,200661114-34310000,BA-HU"/>
    <s v="SPARE PARTS; PART NAME:GLAND FLANGE; EQUIPMENT NAME:CONTROL VALVE; EQUIPMENTMAKE:BAKER HUGHES; MANUFACTURER PART NUMBER:200661114-34310000;MANUFACTURER:BAKER HUGHES; TYPE:HARD PART; VALVE SERIAL NUMBER:LB12A0091-001,LB12A0091-002, LB12A0091-004, LB12A0092-002, LB12A0092-003"/>
    <d v="2022-06-16T00:00:00"/>
    <s v="SPARE_PARTS"/>
    <x v="2"/>
    <s v="2000"/>
    <s v="CH01"/>
    <s v="EA"/>
    <n v="5"/>
    <n v="37543.050000000003"/>
    <n v="0"/>
    <n v="0"/>
    <n v="37543.050000000003"/>
    <s v="ZSPR"/>
    <n v="0"/>
    <s v=""/>
    <n v="0"/>
    <n v="0"/>
    <s v="ONGC Petro additions Ltd."/>
    <s v="INR"/>
    <n v="0"/>
    <n v="0"/>
    <n v="0"/>
    <n v="0"/>
    <n v="0"/>
    <n v="0"/>
    <n v="0"/>
    <n v="0"/>
    <n v="0"/>
    <n v="0"/>
    <n v="0"/>
    <n v="0"/>
    <n v="0"/>
    <n v="0"/>
    <s v="Chemcial store"/>
    <s v="P03"/>
    <n v="564"/>
    <x v="2"/>
  </r>
  <r>
    <s v="0P3900020207"/>
    <s v="NOZL,CO-9881-01-08/Y*-10,COEK-ENG"/>
    <s v="SPARE PARTS; PART NAME:NOZZLE; DRAWING NUMBER:CO-9881-01-08; ITEM POSITION NUMBER:Y*-10; EQUIPMENT NAME:PP REACTOR 1,2 &amp; AGITATOR;EQUIPMENT MAKE:COEK ENGINEERING NV; ADDITIONAL INFORMATION:FULL SPRAY,Y1-3; MANUFACTURER:COEK ENGINEERING NV; MANUFACTURER PARTNUMBER:CO-9881-01-08/Y*-10"/>
    <d v="2021-10-08T00:00:00"/>
    <s v="SPARE_PARTS"/>
    <x v="2"/>
    <s v="2000"/>
    <s v="GS01"/>
    <s v="EA"/>
    <n v="2"/>
    <n v="37541.18"/>
    <n v="0"/>
    <n v="0"/>
    <n v="37541.18"/>
    <s v="ZSPR"/>
    <n v="0"/>
    <s v=""/>
    <n v="0"/>
    <n v="0"/>
    <s v="ONGC Petro additions Ltd."/>
    <s v="INR"/>
    <n v="0"/>
    <n v="0"/>
    <n v="0"/>
    <n v="0"/>
    <n v="0"/>
    <n v="0"/>
    <n v="0"/>
    <n v="0"/>
    <n v="0"/>
    <n v="0"/>
    <n v="0"/>
    <n v="0"/>
    <n v="0"/>
    <n v="0"/>
    <s v="General Store"/>
    <s v="P04"/>
    <n v="815"/>
    <x v="2"/>
  </r>
  <r>
    <s v="0T1788130052"/>
    <s v="BLD,SPD,CS,CL150,14IN,A105,RF"/>
    <s v="SPADE LINE BLINDS; MAT:CARBON STEEL; PRESSURE DESIGNATION:ASME CLASS 150;SIZE:14 IN; MAT, SPEC:ASTM A105; DESIGN SPEC:ASME B16.5; FINISH, FLANGEFACING:125 AARH; TYPE:TAIL; TYPE OF FACE:RAISED FACE"/>
    <d v="2022-04-22T00:00:00"/>
    <s v="SP_LI_BLINDS1"/>
    <x v="2"/>
    <s v="2000"/>
    <s v="SP01"/>
    <s v="EA"/>
    <n v="4"/>
    <n v="37422"/>
    <n v="0"/>
    <n v="0"/>
    <n v="37422"/>
    <s v="ZSTO"/>
    <n v="0"/>
    <s v=""/>
    <n v="0"/>
    <n v="0"/>
    <s v="ONGC Petro additions Ltd."/>
    <s v="INR"/>
    <n v="0"/>
    <n v="0"/>
    <n v="0"/>
    <n v="0"/>
    <n v="0"/>
    <n v="0"/>
    <n v="0"/>
    <n v="0"/>
    <n v="0"/>
    <n v="0"/>
    <n v="0"/>
    <n v="0"/>
    <n v="0"/>
    <n v="0"/>
    <s v="Shutdown Plan Mt"/>
    <s v="S06"/>
    <n v="619"/>
    <x v="1"/>
  </r>
  <r>
    <s v="0P3900020206"/>
    <s v="NOZL,CO-9881-01-08/D*-10,COEK-ENG"/>
    <s v="SPARE PARTS; PART NAME:NOZZLE; DRAWING NUMBER:CO-9881-01-08; ITEM POSITION NUMBER:D*-10; EQUIPMENT NAME:PP REACTOR 1,2 &amp; AGITATOR;EQUIPMENT MAKE:COEK ENGINEERING NV; ADDITIONAL INFORMATION:FULL SPRAY,D1-3; MANUFACTURER:COEK ENGINEERING NV; MANUFACTURER PARTNUMBER:CO-9881-01-08/D*-10"/>
    <d v="2017-12-07T00:00:00"/>
    <s v="SPARE_PARTS"/>
    <x v="2"/>
    <s v="2000"/>
    <s v="GS01"/>
    <s v="EA"/>
    <n v="2"/>
    <n v="37393.660000000003"/>
    <n v="0"/>
    <n v="0"/>
    <n v="37393.660000000003"/>
    <s v="ZSPR"/>
    <n v="0"/>
    <s v=""/>
    <n v="0"/>
    <n v="0"/>
    <s v="ONGC Petro additions Ltd."/>
    <s v="INR"/>
    <n v="0"/>
    <n v="0"/>
    <n v="0"/>
    <n v="0"/>
    <n v="0"/>
    <n v="0"/>
    <n v="0"/>
    <n v="0"/>
    <n v="0"/>
    <n v="0"/>
    <n v="0"/>
    <n v="0"/>
    <n v="0"/>
    <n v="0"/>
    <s v="General Store"/>
    <s v="P04"/>
    <n v="2216"/>
    <x v="2"/>
  </r>
  <r>
    <s v="0P4205023812"/>
    <s v="SLV,BRG,HD 40-50/9H2/DB/C,23,HYDRDYNE"/>
    <s v="SPARE PARTS; PART NAME:SLEEVE,BEARING; MATERIAL:STAINLESS STEEL 410 + HCR; EQUIPMENT NAME:BENZENE VAPOUR RECOVERY SYSTEM; EQUIPMENTMAKE:HYDRODYNE INDIA PVT LTD; EQUIPMENT MODEL:HD 40-50/9H2/DB/C; MANUFACTURER:HYDRODYNE INDIA PVT LTD; MANUFACTURER PART NUMBER:23"/>
    <d v="2017-03-27T00:00:00"/>
    <s v="SPARE_PARTS"/>
    <x v="2"/>
    <s v="2000"/>
    <s v="CH01"/>
    <s v="EA"/>
    <n v="2"/>
    <n v="37386.89"/>
    <n v="0"/>
    <n v="0"/>
    <n v="37386.89"/>
    <s v="ZSPR"/>
    <n v="0"/>
    <s v=""/>
    <n v="0"/>
    <n v="0"/>
    <s v="ONGC Petro additions Ltd."/>
    <s v="INR"/>
    <n v="0"/>
    <n v="0"/>
    <n v="0"/>
    <n v="0"/>
    <n v="0"/>
    <n v="0"/>
    <n v="0"/>
    <n v="0"/>
    <n v="0"/>
    <n v="0"/>
    <n v="0"/>
    <n v="0"/>
    <n v="0"/>
    <n v="0"/>
    <s v="Chemcial store"/>
    <s v="P04"/>
    <n v="2471"/>
    <x v="2"/>
  </r>
  <r>
    <s v="0P4205023812"/>
    <s v="SLV,BRG,HD 40-50/9H2/DB/C,23,HYDRDYNE"/>
    <s v="SPARE PARTS; PART NAME:SLEEVE,BEARING; MATERIAL:STAINLESS STEEL 410 + HCR; EQUIPMENT NAME:BENZENE VAPOUR RECOVERY SYSTEM; EQUIPMENTMAKE:HYDRODYNE INDIA PVT LTD; EQUIPMENT MODEL:HD 40-50/9H2/DB/C; MANUFACTURER:HYDRODYNE INDIA PVT LTD; MANUFACTURER PART NUMBER:23"/>
    <d v="2017-03-27T00:00:00"/>
    <s v="SPARE_PARTS"/>
    <x v="2"/>
    <s v="2000"/>
    <s v="GS01"/>
    <s v="EA"/>
    <n v="2"/>
    <n v="37386.89"/>
    <n v="0"/>
    <n v="0"/>
    <n v="37386.89"/>
    <s v="ZSPR"/>
    <n v="0"/>
    <s v=""/>
    <n v="0"/>
    <n v="0"/>
    <s v="ONGC Petro additions Ltd."/>
    <s v="INR"/>
    <n v="0"/>
    <n v="0"/>
    <n v="0"/>
    <n v="0"/>
    <n v="0"/>
    <n v="0"/>
    <n v="0"/>
    <n v="0"/>
    <n v="0"/>
    <n v="0"/>
    <n v="0"/>
    <n v="0"/>
    <n v="0"/>
    <n v="0"/>
    <s v="General Store"/>
    <s v="P04"/>
    <n v="2471"/>
    <x v="2"/>
  </r>
  <r>
    <s v="0P4205020262"/>
    <s v="RING,IMPLR,SUS420,3PS-47131/103,SHIN-NIP"/>
    <s v="SPARE PARTS; PART NAME:RING, IMPELLER; MANUFACTURER PART NUMBER:3PS-47131/103; MANUFACTURER:SHIN NIPPON MACHINERY CO LTD;MATERIAL:SUS 420 J2; DRAWING NUMBER:3PS-47131; ITEM POSITION NUMBER:103; EQUIPMENT NAME:VERTICAL SUSPENDED PUMP; EQUIPMENTMAKE:SHIN NIPPON MACHINERY CO., LTD; EQUIPMENT MODEL:SIW-ER 3/520; EQUIPMENT MANUFACTURER PART NO: 103; CONTRACTOR DOCUMENT NUMBER:MGA105-D-D-R-00051"/>
    <d v="2017-07-25T00:00:00"/>
    <s v="SPARE_PARTS"/>
    <x v="2"/>
    <s v="2000"/>
    <s v="CH01"/>
    <s v="EA"/>
    <n v="2"/>
    <n v="37248"/>
    <n v="0"/>
    <n v="0"/>
    <n v="37248"/>
    <s v="ZSPR"/>
    <n v="0"/>
    <s v=""/>
    <n v="0"/>
    <n v="0"/>
    <s v="ONGC Petro additions Ltd."/>
    <s v="INR"/>
    <n v="0"/>
    <n v="0"/>
    <n v="0"/>
    <n v="0"/>
    <n v="0"/>
    <n v="0"/>
    <n v="0"/>
    <n v="0"/>
    <n v="0"/>
    <n v="0"/>
    <n v="0"/>
    <n v="0"/>
    <n v="0"/>
    <n v="0"/>
    <s v="Chemcial store"/>
    <s v="P04"/>
    <n v="2351"/>
    <x v="2"/>
  </r>
  <r>
    <s v="0P4205020267"/>
    <s v="RING,IMPLR,SUS420,3PS-47133/103,SHIN-NIP"/>
    <s v="SPARE PARTS; PART NAME:RING, IMPELLER; MANUFACTURER PART NUMBER:3PS-47133/103; MANUFACTURER:SHIN NIPPON MACHINERY CO LTD;MATERIAL:SUS 420 J2; DRAWING NUMBER:3PS-47133; ITEM POSITION NUMBER:103; EQUIPMENT NAME:VERTICAL SUSPENDED PUMP; EQUIPMENTMAKE:SHIN NIPPON MACHINERY CO., LTD; EQUIPMENT MODEL:SIW-ER 3/520; EQUIPMENT MANUFACTURER PART NO: 103; CONTRACTOR DOCUMENT NUMBER:MGA105-D-D-R-00071"/>
    <d v="2017-07-25T00:00:00"/>
    <s v="SPARE_PARTS"/>
    <x v="2"/>
    <s v="2000"/>
    <s v="CH01"/>
    <s v="EA"/>
    <n v="2"/>
    <n v="37248"/>
    <n v="0"/>
    <n v="0"/>
    <n v="37248"/>
    <s v="ZSPR"/>
    <n v="0"/>
    <s v=""/>
    <n v="0"/>
    <n v="0"/>
    <s v="ONGC Petro additions Ltd."/>
    <s v="INR"/>
    <n v="0"/>
    <n v="0"/>
    <n v="0"/>
    <n v="0"/>
    <n v="0"/>
    <n v="0"/>
    <n v="0"/>
    <n v="0"/>
    <n v="0"/>
    <n v="0"/>
    <n v="0"/>
    <n v="0"/>
    <n v="0"/>
    <n v="0"/>
    <s v="Chemcial store"/>
    <s v="P04"/>
    <n v="2351"/>
    <x v="2"/>
  </r>
  <r>
    <s v="0P4205020270"/>
    <s v="RING,IMPLR,SUS420,3PS-47134/103,SHIN-NIP"/>
    <s v="SPARE PARTS; PART NAME:RING, IMPELLER; MANUFACTURER PART NUMBER:3PS-47134/103; MANUFACTURER:SHIN NIPPON MACHINERY CO LTD;MATERIAL:SUS 420 J2; DRAWING NUMBER:3PS-47134; ITEM POSITION NUMBER:103; EQUIPMENT NAME:VERTICAL SUSPENDED PUMP; EQUIPMENTMAKE:SHIN NIPPON MACHINERY CO., LTD; EQUIPMENT MODEL:SIW-ER 3/520HO-13307; EQUIPMENT MANUFACTURER PART NO: 103; CONTRACTOR DOCUMENTNUMBER: MGA105-D-D-R-00081"/>
    <d v="2017-07-25T00:00:00"/>
    <s v="SPARE_PARTS"/>
    <x v="2"/>
    <s v="2000"/>
    <s v="CH01"/>
    <s v="EA"/>
    <n v="2"/>
    <n v="37248"/>
    <n v="0"/>
    <n v="0"/>
    <n v="37248"/>
    <s v="ZSPR"/>
    <n v="0"/>
    <s v=""/>
    <n v="0"/>
    <n v="0"/>
    <s v="ONGC Petro additions Ltd."/>
    <s v="INR"/>
    <n v="0"/>
    <n v="0"/>
    <n v="0"/>
    <n v="0"/>
    <n v="0"/>
    <n v="0"/>
    <n v="0"/>
    <n v="0"/>
    <n v="0"/>
    <n v="0"/>
    <n v="0"/>
    <n v="0"/>
    <n v="0"/>
    <n v="0"/>
    <s v="Chemcial store"/>
    <s v="P04"/>
    <n v="2351"/>
    <x v="2"/>
  </r>
  <r>
    <s v="0P4205020301"/>
    <s v="RING,IMPLR,SUS420,3PS-47162/103,SHIN-NIP"/>
    <s v="SPARE PARTS; PART NAME:RING, IMPELLER; MANUFACTURER PART NUMBER:3PS-47162/103; MANUFACTURER:SHIN NIPPON MACHINERY CO LTD;MATERIAL:SUS 420 J2; DRAWING NUMBER:3PS-47162; ITEM POSITION NUMBER:103; EQUIPMENT NAME:VERTICAL SUSPENDED PUMP; EQUIPMENTMAKE:SHIN NIPPON MACHINERY CO., LTD; EQUIPMENT MODEL:SIW-ER 3/520; EQUIPMENT MANUFACTURER PART NO: 103; CONTRACTOR DOCUMENT NUMBER:MGA115-D-D-R-00031"/>
    <d v="2017-07-25T00:00:00"/>
    <s v="SPARE_PARTS"/>
    <x v="2"/>
    <s v="2000"/>
    <s v="CH01"/>
    <s v="EA"/>
    <n v="2"/>
    <n v="37248"/>
    <n v="0"/>
    <n v="0"/>
    <n v="37248"/>
    <s v="ZSPR"/>
    <n v="0"/>
    <s v=""/>
    <n v="0"/>
    <n v="0"/>
    <s v="ONGC Petro additions Ltd."/>
    <s v="INR"/>
    <n v="0"/>
    <n v="0"/>
    <n v="0"/>
    <n v="0"/>
    <n v="0"/>
    <n v="0"/>
    <n v="0"/>
    <n v="0"/>
    <n v="0"/>
    <n v="0"/>
    <n v="0"/>
    <n v="0"/>
    <n v="0"/>
    <n v="0"/>
    <s v="Chemcial store"/>
    <s v="P04"/>
    <n v="2351"/>
    <x v="2"/>
  </r>
  <r>
    <s v="0P4205030050"/>
    <s v="GSKT,INR HD,3PS-47078,47079/715,SHIN-NIP"/>
    <s v="SPARE PARTS; PART NAME:GASKET, INNER HEAD; MANUFACTURER PART NUMBER:3PS-47078, 47079/715; MANUFACTURER:SHIN NIPPON MACHINERY COLTD; MATERIAL:SUS 304 / GRAFOIL; DRAWING NUMBER:3PS-47078, 47079; ITEM POSITION NUMBER:715; EQUIPMENT NAME:BIG PUMP; EQUIPMENTMAKE:SHIN NIPPON MACHINERY CO., LTD; EQUIPMENT MODEL:4-0/4578 HDV; EQUIPMENT MODEL:40/4578 HDV; EQUIPMENT MANUFACTURER PART NO:715; CONTRACTOR DOCUMENT NUMBER: MGA102-D-DS-00011, 00021"/>
    <d v="2022-03-25T00:00:00"/>
    <s v="SPARE_PARTS"/>
    <x v="2"/>
    <s v="2000"/>
    <s v="CH01"/>
    <s v="EA"/>
    <n v="1"/>
    <n v="37248"/>
    <n v="0"/>
    <n v="0"/>
    <n v="37248"/>
    <s v="ZSPR"/>
    <n v="0"/>
    <s v=""/>
    <n v="0"/>
    <n v="0"/>
    <s v="ONGC Petro additions Ltd."/>
    <s v="INR"/>
    <n v="0"/>
    <n v="0"/>
    <n v="0"/>
    <n v="0"/>
    <n v="0"/>
    <n v="0"/>
    <n v="0"/>
    <n v="0"/>
    <n v="0"/>
    <n v="0"/>
    <n v="0"/>
    <n v="0"/>
    <n v="0"/>
    <n v="0"/>
    <s v="Chemcial store"/>
    <s v="P04"/>
    <n v="647"/>
    <x v="2"/>
  </r>
  <r>
    <s v="0P4205030060"/>
    <s v="GSKT,INR HD,3PS-47080/715,SHIN-NIP"/>
    <s v="SPARE PARTS; PART NAME:GASKET, INNER HEAD; MANUFACTURER PART NUMBER:3PS-47080/715; MANUFACTURER:SHIN NIPPON MACHINERY CO LTD;MATERIAL:SUS 304 / GRAFOIL; DRAWING NUMBER:3PS-47080; ITEM POSITION NUMBER:715; EQUIPMENT NAME:BIG PUMP; EQUIPMENT MAKE:SHIN NIPPONMACHINERY CO., LTD; EQUIPMENT MODEL:35/4066 HDV; EQUIPMENT MANUFACTURER PART NO: 715; CONTRACTOR DOCUMENT NUMBER: MGA102-D-DR-00031"/>
    <d v="2017-07-25T00:00:00"/>
    <s v="SPARE_PARTS"/>
    <x v="2"/>
    <s v="2000"/>
    <s v="CH01"/>
    <s v="EA"/>
    <n v="2"/>
    <n v="37248"/>
    <n v="0"/>
    <n v="0"/>
    <n v="37248"/>
    <s v="ZSPR"/>
    <n v="0"/>
    <s v=""/>
    <n v="0"/>
    <n v="0"/>
    <s v="ONGC Petro additions Ltd."/>
    <s v="INR"/>
    <n v="0"/>
    <n v="0"/>
    <n v="0"/>
    <n v="0"/>
    <n v="0"/>
    <n v="0"/>
    <n v="0"/>
    <n v="0"/>
    <n v="0"/>
    <n v="0"/>
    <n v="0"/>
    <n v="0"/>
    <n v="0"/>
    <n v="0"/>
    <s v="Chemcial store"/>
    <s v="P04"/>
    <n v="2351"/>
    <x v="2"/>
  </r>
  <r>
    <s v="0P4205030081"/>
    <s v="GSKT,HD,3PS-47084,47085/1030,SHIN-NIP"/>
    <s v="SPARE PARTS; PART NAME:GASKET, HEAD; MANUFACTURER PART NUMBER:3PS-47084, 47085/1030; MANUFACTURER:SHIN NIPPON MACHINERY CO LTD;MATERIAL:SUS 304 / GRAFOIL; DRAWING NUMBER:3PS-47084, 47085; ITEM POSITION NUMBER:1030; EQUIPMENT NAME:BIG PUMP; EQUIPMENTMAKE:SHIN NIPPON MACHINERY CO., LTD; EQUIPMENT MODEL:8 BTBF-11; EQUIPMENT MODEL:8 BTBF-11; EQUIPMENT MANUFACTURER PART NO: 1030;CONTRACTOR DOCUMENT NUMBER: MGA102-D-DS-00073, 00084"/>
    <d v="2017-07-25T00:00:00"/>
    <s v="SPARE_PARTS"/>
    <x v="2"/>
    <s v="2000"/>
    <s v="CH01"/>
    <s v="EA"/>
    <n v="2"/>
    <n v="37248"/>
    <n v="0"/>
    <n v="0"/>
    <n v="37248"/>
    <s v="ZSPR"/>
    <n v="0"/>
    <s v=""/>
    <n v="0"/>
    <n v="0"/>
    <s v="ONGC Petro additions Ltd."/>
    <s v="INR"/>
    <n v="0"/>
    <n v="0"/>
    <n v="0"/>
    <n v="0"/>
    <n v="0"/>
    <n v="0"/>
    <n v="0"/>
    <n v="0"/>
    <n v="0"/>
    <n v="0"/>
    <n v="0"/>
    <n v="0"/>
    <n v="0"/>
    <n v="0"/>
    <s v="Chemcial store"/>
    <s v="P04"/>
    <n v="2351"/>
    <x v="2"/>
  </r>
  <r>
    <s v="0P0631070136"/>
    <s v="O-RING,KALREZ#6375,2A393-170:080/2,JPSTL"/>
    <s v="SPARE PARTS; PART NAME:O-RING; DIMENSIONS:P22; MATERIAL:KALREZ#6375; DRAWING NUMBER:2A-393-170:080; ITEM POSITION NUMBER:2;EQUIPMENT NAME:LIQUID ADDITIVE NOZLE ASSY; EQUIPMENT MAKE:THE JAPAN STEEL WORKS; MANUFACTURER:THE JAPAN STEEL WORKS; MANUFACTURERPART NUMBER:2A-393-170:080/2"/>
    <d v="2019-01-31T00:00:00"/>
    <s v="SPARE_PARTS"/>
    <x v="2"/>
    <s v="2000"/>
    <s v="CH01"/>
    <s v="EA"/>
    <n v="6"/>
    <n v="37153.56"/>
    <n v="0"/>
    <n v="0"/>
    <n v="37153.56"/>
    <s v="ZSPR"/>
    <n v="0"/>
    <s v=""/>
    <n v="0"/>
    <n v="0"/>
    <s v="ONGC Petro additions Ltd."/>
    <s v="INR"/>
    <n v="0"/>
    <n v="0"/>
    <n v="0"/>
    <n v="0"/>
    <n v="0"/>
    <n v="0"/>
    <n v="0"/>
    <n v="0"/>
    <n v="0"/>
    <n v="0"/>
    <n v="0"/>
    <n v="0"/>
    <n v="0"/>
    <n v="0"/>
    <s v="Chemcial store"/>
    <s v="P04"/>
    <n v="1796"/>
    <x v="2"/>
  </r>
  <r>
    <s v="0P4100980597"/>
    <s v="VLV,RLF,VUS2-V20255,SIEMENS"/>
    <s v="SIZE, INLET:3/4 IN MNPT; DIAMETER, THROAT:1.87 IN; LENGTH:2.07 IN; MATERIAL:BRASS; TEST PRESSURE,SEAT:5 PSI"/>
    <d v="2018-03-30T00:00:00"/>
    <s v="SPARE_PARTS"/>
    <x v="2"/>
    <s v="2000"/>
    <s v="GS01"/>
    <s v="EA"/>
    <n v="1"/>
    <n v="37090.839999999997"/>
    <n v="0"/>
    <n v="0"/>
    <n v="37090.839999999997"/>
    <s v="ZSPR"/>
    <n v="0"/>
    <s v=""/>
    <n v="0"/>
    <n v="0"/>
    <s v="ONGC Petro additions Ltd."/>
    <s v="INR"/>
    <n v="0"/>
    <n v="0"/>
    <n v="0"/>
    <n v="0"/>
    <n v="0"/>
    <n v="0"/>
    <n v="0"/>
    <n v="0"/>
    <n v="0"/>
    <n v="0"/>
    <n v="0"/>
    <n v="0"/>
    <n v="0"/>
    <n v="0"/>
    <s v="General Store"/>
    <s v="P03"/>
    <n v="2103"/>
    <x v="2"/>
  </r>
  <r>
    <s v="0P3900030027"/>
    <s v="GSKT,SPW,SS316,2H-144068/G,SANMAR"/>
    <s v="SPARE PARTS; PART NAME:GASKET,SPIRAL WOUND; MATERIAL:STAINLESS STEEL 316/GRAFOIL; DRAWING NUMBER:2H-144068,2H-144070; ITEM POSITIONNUMBER:G; EQUIPMENT NAME:TOP ENTRY AGITATOR; EQUIPMENT MAKE:REMI PROCESS PLANT &amp; MACHINARY; ADDITIONAL INFORMATION:FOR MECHANICALSEAL; MANUFACTURER:FLOWSERVE SANMAR; MANUFACTURER PART NUMBER:2H-144068/G; SEAL MODEL/TYPE:2.625&quot; DOUBLE INSIDE CARTRIDGE BRO"/>
    <d v="2016-02-24T00:00:00"/>
    <s v="SPARE_PARTS"/>
    <x v="2"/>
    <s v="2000"/>
    <s v="GS01"/>
    <s v="EA"/>
    <n v="2"/>
    <n v="36959.620000000003"/>
    <n v="0"/>
    <n v="0"/>
    <n v="36959.620000000003"/>
    <s v="ZSPR"/>
    <n v="0"/>
    <s v=""/>
    <n v="0"/>
    <n v="0"/>
    <s v="ONGC Petro additions Ltd."/>
    <s v="INR"/>
    <n v="0"/>
    <n v="0"/>
    <n v="0"/>
    <n v="0"/>
    <n v="0"/>
    <n v="0"/>
    <n v="0"/>
    <n v="0"/>
    <n v="0"/>
    <n v="0"/>
    <n v="0"/>
    <n v="0"/>
    <n v="0"/>
    <n v="0"/>
    <s v="General Store"/>
    <s v="P04"/>
    <n v="2868"/>
    <x v="2"/>
  </r>
  <r>
    <s v="0P1201050021"/>
    <s v="GSKT,120012,WARTSILA"/>
    <s v="SPARE PARTS; PART NAME:GASKET; MANUFACTURER PART NUMBER:120012; MANUFACTURER:WARTSILA; DRAWING NUMBER:DBAC195522; EQUIPMENTNAME:ENGINE; EQUIPMENT MODEL:W20V32; ADDITIONAL INFORMATION:FOR CYLINDER HEAD; ENGINE NUMBER:PAAE227083; REFERENCE TYPE:W32"/>
    <d v="2017-07-27T00:00:00"/>
    <s v="SPARE_PARTS"/>
    <x v="2"/>
    <s v="2000"/>
    <s v="GS01"/>
    <s v="EA"/>
    <n v="6"/>
    <n v="36831.49"/>
    <n v="0"/>
    <n v="0"/>
    <n v="36831.49"/>
    <s v="ZSPR"/>
    <n v="0"/>
    <s v=""/>
    <n v="0"/>
    <n v="0"/>
    <s v="ONGC Petro additions Ltd."/>
    <s v="INR"/>
    <n v="0"/>
    <n v="0"/>
    <n v="0"/>
    <n v="0"/>
    <n v="0"/>
    <n v="0"/>
    <n v="0"/>
    <n v="0"/>
    <n v="0"/>
    <n v="0"/>
    <n v="0"/>
    <n v="0"/>
    <n v="0"/>
    <n v="0"/>
    <s v="General Store"/>
    <s v="P04"/>
    <n v="2349"/>
    <x v="2"/>
  </r>
  <r>
    <s v="0P4205031842"/>
    <s v="GSKT/O-RING,HDJ 80-250/37C+,32+,HYDRDYNE"/>
    <s v="SPARE PARTS; PART NAME:GASKET/O-RING; MATERIAL:SWG/PTFE; DRAWING NUMBER:HP33-2801; EQUIPMENT MAKE:HYDRODYNE INDIA PVT LTD;EQUIPMENT MODEL:HDJ 80-250/37C2/DB/C; MANUFACTURER:HYDRODYNE INDIA PVT LTD; MANUFACTURER PART NUMBER:32,33,34,35; EQUIPMENTNAME:BENZENE TRANSFERANDLOADING PUMPS"/>
    <d v="2020-11-25T00:00:00"/>
    <s v="SPARE_PARTS"/>
    <x v="2"/>
    <s v="2000"/>
    <s v="GS01"/>
    <s v="EA"/>
    <n v="6"/>
    <n v="36831.43"/>
    <n v="0"/>
    <n v="0"/>
    <n v="36831.43"/>
    <s v="ZSPR"/>
    <n v="0"/>
    <s v=""/>
    <n v="0"/>
    <n v="0"/>
    <s v="ONGC Petro additions Ltd."/>
    <s v="INR"/>
    <n v="0"/>
    <n v="0"/>
    <n v="0"/>
    <n v="0"/>
    <n v="0"/>
    <n v="0"/>
    <n v="0"/>
    <n v="0"/>
    <n v="0"/>
    <n v="0"/>
    <n v="0"/>
    <n v="0"/>
    <n v="0"/>
    <n v="0"/>
    <s v="General Store"/>
    <s v="P04"/>
    <n v="1132"/>
    <x v="2"/>
  </r>
  <r>
    <s v="0P1401120076"/>
    <s v="THERMOCPL,GT9755230033,BHEL"/>
    <s v="SPARE PARTS; PART NAME:THERMOCOUPLE; MATERIAL:CR-AL; EQUIPMENT NAME:GAS TURBINE; EQUIPMENT MAKE:BHARAT HEAVY ELECTRICAL;MANUFACTURER:BHARAT HEAVY ELECTRICAL; MANUFACTURER PART NUMBER:GT9755230033; FOR LUBE OIL TURBINE HEADER; STANDARD:ISA C96.1"/>
    <d v="2021-10-23T00:00:00"/>
    <s v="SPARE_PARTS"/>
    <x v="4"/>
    <s v="2000"/>
    <s v="CH01"/>
    <s v="EA"/>
    <n v="1"/>
    <n v="36719.79"/>
    <n v="0"/>
    <n v="0"/>
    <n v="36719.79"/>
    <s v="ZSPR"/>
    <n v="0"/>
    <s v=""/>
    <n v="0"/>
    <n v="0"/>
    <s v="ONGC Petro additions Ltd."/>
    <s v="INR"/>
    <n v="0"/>
    <n v="0"/>
    <n v="0"/>
    <n v="0"/>
    <n v="0"/>
    <n v="0"/>
    <n v="0"/>
    <n v="0"/>
    <n v="0"/>
    <n v="0"/>
    <n v="0"/>
    <n v="0"/>
    <n v="0"/>
    <n v="0"/>
    <s v="Chemcial store"/>
    <s v="P04"/>
    <n v="800"/>
    <x v="2"/>
  </r>
  <r>
    <s v="0P1401120076"/>
    <s v="THERMOCPL,GT9755230033,BHEL"/>
    <s v="SPARE PARTS; PART NAME:THERMOCOUPLE; MATERIAL:CR-AL; EQUIPMENT NAME:GAS TURBINE; EQUIPMENT MAKE:BHARAT HEAVY ELECTRICAL;MANUFACTURER:BHARAT HEAVY ELECTRICAL; MANUFACTURER PART NUMBER:GT9755230033; FOR LUBE OIL TURBINE HEADER; STANDARD:ISA C96.1"/>
    <d v="2021-10-23T00:00:00"/>
    <s v="SPARE_PARTS"/>
    <x v="4"/>
    <s v="2000"/>
    <s v="GS01"/>
    <s v="EA"/>
    <n v="1"/>
    <n v="36719.79"/>
    <n v="0"/>
    <n v="0"/>
    <n v="36719.79"/>
    <s v="ZSPR"/>
    <n v="0"/>
    <s v=""/>
    <n v="0"/>
    <n v="0"/>
    <s v="ONGC Petro additions Ltd."/>
    <s v="INR"/>
    <n v="0"/>
    <n v="0"/>
    <n v="0"/>
    <n v="0"/>
    <n v="0"/>
    <n v="0"/>
    <n v="0"/>
    <n v="0"/>
    <n v="0"/>
    <n v="0"/>
    <n v="0"/>
    <n v="0"/>
    <n v="0"/>
    <n v="0"/>
    <s v="General Store"/>
    <s v="P04"/>
    <n v="800"/>
    <x v="2"/>
  </r>
  <r>
    <s v="0P4100980363"/>
    <s v="KIT,TBG REPLACE,4698200,HACH"/>
    <s v="SPARE PARTS; PART NAME:KIT, TUBING REPLACE; EQUIPMENT NAME:SILICA ANALYZER; EQUIPMENT MODEL:5000; MANUFACTURER:HACH; MANUFACTURERPART NUMBER:4698200"/>
    <d v="2017-10-24T00:00:00"/>
    <s v="SPARE_PARTS"/>
    <x v="2"/>
    <s v="2000"/>
    <s v="GS01"/>
    <s v="EA"/>
    <n v="2"/>
    <n v="36654.879999999997"/>
    <n v="0"/>
    <n v="0"/>
    <n v="36654.879999999997"/>
    <s v="ZSPR"/>
    <n v="0"/>
    <s v=""/>
    <n v="0"/>
    <n v="0"/>
    <s v="ONGC Petro additions Ltd."/>
    <s v="INR"/>
    <n v="0"/>
    <n v="0"/>
    <n v="0"/>
    <n v="0"/>
    <n v="0"/>
    <n v="0"/>
    <n v="0"/>
    <n v="0"/>
    <n v="0"/>
    <n v="0"/>
    <n v="0"/>
    <n v="0"/>
    <n v="0"/>
    <n v="0"/>
    <s v="General Store"/>
    <s v="P03"/>
    <n v="2260"/>
    <x v="2"/>
  </r>
  <r>
    <s v="0P4610250017"/>
    <s v="MCCB,630A,415VAC,2C/O,CM94006OOT1OG,L&amp;T"/>
    <s v="CIRCUIT BREAKERS:TYPE, CIRCUITBREAKER; MOLDED CASE; MANUFACTURER; LARSEN &amp; TOUBRO; MANUFACTURER PART NUMBER; CM94006OOT1OG; POLE,QUANTITY; 3; CURRENT RATING; 630 A; VOLTAGE RATING; 415 VAC; MODEL:DN3-630D; DIMENSIONS:WD 140 X DP 111.5 X HGT 266 MM; CONTACTCONFIGURATION:2 C/O; RELEASE TYPE:THERMAL MAGNETIC; EQUIPMENT NAME:415 V PANELS"/>
    <d v="2017-04-08T00:00:00"/>
    <s v="CIRCUIT_BREAKERS"/>
    <x v="4"/>
    <s v="2000"/>
    <s v="GS01"/>
    <s v="EA"/>
    <n v="2"/>
    <n v="36576"/>
    <n v="0"/>
    <n v="0"/>
    <n v="36576"/>
    <s v="ZSPR"/>
    <n v="0"/>
    <s v=""/>
    <n v="0"/>
    <n v="0"/>
    <s v="ONGC Petro additions Ltd."/>
    <s v="INR"/>
    <n v="0"/>
    <n v="0"/>
    <n v="0"/>
    <n v="0"/>
    <n v="0"/>
    <n v="0"/>
    <n v="0"/>
    <n v="0"/>
    <n v="0"/>
    <n v="0"/>
    <n v="0"/>
    <n v="0"/>
    <n v="0"/>
    <n v="0"/>
    <s v="General Store"/>
    <s v="P01"/>
    <n v="2459"/>
    <x v="2"/>
  </r>
  <r>
    <s v="0T2541410186"/>
    <s v="GSKT,SPW,W/OUTR RING,SS316,CL600,20IN"/>
    <s v="SPIRAL WOUND GASKETS; DESIGN SPEC:ANSI B16.20; DESIGN SPEC, FLANGE(S):ANSI B16.5; PRESSURE DESIGNATION:CLASS 600; MAT,WINDINGS:STAINLESS STEEL 316; MAT, FILLER:GRAFOIL; MAT, CENTRING RING:STAINLESS STEEL 316; SIZE, PIPE, NOMINAL:20 IN"/>
    <d v="2016-12-06T00:00:00"/>
    <s v="SP_GASKETS"/>
    <x v="2"/>
    <s v="2000"/>
    <s v="GS01"/>
    <s v="EA"/>
    <n v="26"/>
    <n v="36481.71"/>
    <n v="0"/>
    <n v="0"/>
    <n v="36481.71"/>
    <s v="ZSTO"/>
    <n v="0"/>
    <s v=""/>
    <n v="0"/>
    <n v="0"/>
    <s v="ONGC Petro additions Ltd."/>
    <s v="INR"/>
    <n v="0"/>
    <n v="0"/>
    <n v="0"/>
    <n v="0"/>
    <n v="0"/>
    <n v="0"/>
    <n v="0"/>
    <n v="0"/>
    <n v="0"/>
    <n v="0"/>
    <n v="0"/>
    <n v="0"/>
    <n v="0"/>
    <n v="0"/>
    <s v="General Store"/>
    <s v="S06"/>
    <n v="2582"/>
    <x v="1"/>
  </r>
  <r>
    <s v="0P1103070014"/>
    <s v="BATRY,RC,NI-CD,1.2V,KPH 16P"/>
    <s v="RECHARGEABLE BATTERIES; TYPE:BATTERY CELL; ELECTROCHEMICALSYSTEM:NICKEL-CADMIUM; VOLTAGE:1.2 V; CAPACITY:16 AH; MANUFACTURER PARTNUMBER:KPH 16P"/>
    <d v="2019-02-27T00:00:00"/>
    <s v="RE_BATTERIES"/>
    <x v="0"/>
    <s v="2000"/>
    <s v="CH01"/>
    <s v="EA"/>
    <n v="21"/>
    <n v="36438.25"/>
    <n v="0"/>
    <n v="0"/>
    <n v="36438.25"/>
    <s v="ZSPR"/>
    <n v="0"/>
    <s v=""/>
    <n v="0"/>
    <n v="0"/>
    <s v="ONGC Petro additions Ltd."/>
    <s v="INR"/>
    <n v="0"/>
    <n v="0"/>
    <n v="0"/>
    <n v="0"/>
    <n v="0"/>
    <n v="0"/>
    <n v="0"/>
    <n v="0"/>
    <n v="0"/>
    <n v="0"/>
    <n v="0"/>
    <n v="0"/>
    <n v="0"/>
    <n v="0"/>
    <s v="Chemcial store"/>
    <s v="P01"/>
    <n v="1769"/>
    <x v="2"/>
  </r>
  <r>
    <s v="0P5580760099"/>
    <s v="TERM BLCK,133916-01,BENTLY-N"/>
    <s v="INSTRUMENT SYSTEMS; TYPE:EXTERNAL TERMINAL BLOCK; MANUFACTURER:BENTLY NEVADA; MANUFACTURER PART NUMBER:133916-01; REFERENCETYPE:RTD/TC NON-ISO (EURO TYPE)"/>
    <d v="2017-03-22T00:00:00"/>
    <s v="INSTRUMENT_SYSTEMS"/>
    <x v="4"/>
    <s v="2000"/>
    <s v="GS01"/>
    <s v="EA"/>
    <n v="3"/>
    <n v="36326.400000000001"/>
    <n v="0"/>
    <n v="0"/>
    <n v="36326.400000000001"/>
    <s v="ZSPR"/>
    <n v="0"/>
    <s v=""/>
    <n v="0"/>
    <n v="0"/>
    <s v="ONGC Petro additions Ltd."/>
    <s v="INR"/>
    <n v="0"/>
    <n v="0"/>
    <n v="0"/>
    <n v="0"/>
    <n v="0"/>
    <n v="0"/>
    <n v="0"/>
    <n v="0"/>
    <n v="0"/>
    <n v="0"/>
    <n v="0"/>
    <n v="0"/>
    <n v="0"/>
    <n v="0"/>
    <s v="General Store"/>
    <s v="P03"/>
    <n v="2476"/>
    <x v="2"/>
  </r>
  <r>
    <s v="0P3900020278"/>
    <s v="SFT,SS316,ATE-13328-12/7,REMI"/>
    <s v="SPARE PARTS; PART NAME:SHAFT; MATERIAL:STAINLESS STEEL 316; DRAWING NUMBER:ATE-13328-12; ITEM POSITION NUMBER:7; EQUIPMENTMAKE:REMI PROCESS PLANT &amp; MACHINARY; EQUIPMENT MODEL:PGF-10-99; ADDITIONAL INFORMATION:FOR MB; MANUFACTURER:REMI PROCESS PLANT &amp;MAKE:REMI PROCESS PLANT &amp; MACHINARY; EQUIPMENT MODEL:PGF-10-99; ADDITIONAL INFORMATION:FOR MB; MANUFACTURER:REMI PROCESS PLANT &amp;MACHINARY; MANUFACTURER PART NUMBER:ATE-13328-12/7; EQUIPMENT NAME:CAUSTIC MEASURING TANK AGITATOR"/>
    <d v="2017-07-31T00:00:00"/>
    <s v="SPARE_PARTS"/>
    <x v="2"/>
    <s v="2000"/>
    <s v="GS01"/>
    <s v="EA"/>
    <n v="1"/>
    <n v="36311.11"/>
    <n v="0"/>
    <n v="0"/>
    <n v="36311.11"/>
    <s v="ZSPR"/>
    <n v="0"/>
    <s v=""/>
    <n v="0"/>
    <n v="0"/>
    <s v="ONGC Petro additions Ltd."/>
    <s v="INR"/>
    <n v="0"/>
    <n v="0"/>
    <n v="0"/>
    <n v="0"/>
    <n v="0"/>
    <n v="0"/>
    <n v="0"/>
    <n v="0"/>
    <n v="0"/>
    <n v="0"/>
    <n v="0"/>
    <n v="0"/>
    <n v="0"/>
    <n v="0"/>
    <s v="General Store"/>
    <s v="P04"/>
    <n v="2345"/>
    <x v="2"/>
  </r>
  <r>
    <s v="0P4102240840"/>
    <s v="SPARE PART SET,GRAPHITE,H060895,METSO"/>
    <s v="SPARE PARTS; PART NAME:SPARE PART SET; MATERIAL:GRAPHITE; DRAWING NUMBER:F12005; ITEM POSITION NUMBER:063, 065, 069, 075, 135;EQUIPMENT NAME:BALL BLOW DOWN VALVE; EQUIPMENT MAKE:METSO AUTOMATION; EQUIPMENT MODEL:XC03DWGRJ9RXHBDF; ADDITIONAL INFORMATION:X_03 H_D (GA, ); MANUFACTURER:METSO AUTOMATION; MANUFACTURER PART NUMBER:H060895; EQUIPMENT MODEL:XC03DWGRJ9RXHBDF, XC03DWGRJ9RXHBDF"/>
    <d v="2022-12-28T00:00:00"/>
    <s v="SPARE_PARTS"/>
    <x v="2"/>
    <s v="2000"/>
    <s v="CH01"/>
    <s v="ST"/>
    <n v="1"/>
    <n v="36308.67"/>
    <n v="0"/>
    <n v="0"/>
    <n v="36308.67"/>
    <s v="ZSPR"/>
    <n v="0"/>
    <s v=""/>
    <n v="0"/>
    <n v="0"/>
    <s v="ONGC Petro additions Ltd."/>
    <s v="INR"/>
    <n v="0"/>
    <n v="0"/>
    <n v="0"/>
    <n v="0"/>
    <n v="0"/>
    <n v="0"/>
    <n v="0"/>
    <n v="0"/>
    <n v="0"/>
    <n v="0"/>
    <n v="0"/>
    <n v="0"/>
    <n v="0"/>
    <n v="0"/>
    <s v="Chemcial store"/>
    <s v="P03"/>
    <n v="369"/>
    <x v="2"/>
  </r>
  <r>
    <s v="0T2548790003"/>
    <s v="GSKT,FLR,PE,VITON,2700X2820X5MM"/>
    <s v="PLANT ELEMENT FLAT RING GASKET; MAT, LAYERS:VITON WHITE; DIMENSIONS, RING, ID X OD:2820 X 2700 MM; THICKNESS, GASKET:5 MM;EQUIPMENT NAME:BAG FILTER; EQUIPMENT MODEL:V7-140-16-8-18; POSITION NUMBER:3A; DRAWING NUMBER:OSI2011010.0.408.0033/0225/0226"/>
    <d v="2022-04-29T00:00:00"/>
    <s v="PL_FL_GASKETS2"/>
    <x v="2"/>
    <s v="2000"/>
    <s v="SP01"/>
    <s v="EA"/>
    <n v="1"/>
    <n v="36285.67"/>
    <n v="0"/>
    <n v="0"/>
    <n v="36285.67"/>
    <s v="ZSTO"/>
    <n v="0"/>
    <s v=""/>
    <n v="0"/>
    <n v="0"/>
    <s v="ONGC Petro additions Ltd."/>
    <s v="INR"/>
    <n v="0"/>
    <n v="0"/>
    <n v="0"/>
    <n v="0"/>
    <n v="0"/>
    <n v="0"/>
    <n v="0"/>
    <n v="0"/>
    <n v="0"/>
    <n v="0"/>
    <n v="0"/>
    <n v="0"/>
    <n v="0"/>
    <n v="0"/>
    <s v="Shutdown Plan Mt"/>
    <s v="S06"/>
    <n v="612"/>
    <x v="1"/>
  </r>
  <r>
    <s v="0P0631060026"/>
    <s v="SEAL KIT,LM-500F40D-01A#02,KOBE"/>
    <s v="SPARE PARTS; PART NAME:SEAL KIT; MANUFACTURER PART NUMBER:LM-500F40D-01A#02; MANUFACTURER:KOBE STEEL; DRAWING NUMBER:LM-500F40D;ITEM POSITION NUMBER:1; EQUIPMENT NAME:MIXER; EQUIPMENT MAKE:KOBE STEEL; EQUIPMENT MODEL:LCM500H; FOR HYDRAULIC CYLINDER CUTTINGDEVICE; SUB ASSY:DISCHARGER CUTTER ASS'Y"/>
    <d v="2022-07-28T00:00:00"/>
    <s v="SPARE_PARTS"/>
    <x v="2"/>
    <s v="2000"/>
    <s v="GS01"/>
    <s v="EA"/>
    <n v="1"/>
    <n v="36277.65"/>
    <n v="0"/>
    <n v="0"/>
    <n v="36277.65"/>
    <s v="ZSPR"/>
    <n v="0"/>
    <s v=""/>
    <n v="0"/>
    <n v="0"/>
    <s v="ONGC Petro additions Ltd."/>
    <s v="INR"/>
    <n v="0"/>
    <n v="0"/>
    <n v="0"/>
    <n v="0"/>
    <n v="0"/>
    <n v="0"/>
    <n v="0"/>
    <n v="0"/>
    <n v="0"/>
    <n v="0"/>
    <n v="0"/>
    <n v="0"/>
    <n v="0"/>
    <n v="0"/>
    <s v="General Store"/>
    <s v="P04"/>
    <n v="522"/>
    <x v="2"/>
  </r>
  <r>
    <s v="0P0615760056"/>
    <s v="LOOPER,3B 14586/81,CHRORICH"/>
    <s v="SPARE PARTS; PART NAME:LOOPER; MANUFACTURER PART NUMBER:3B 14586/81; MANUFACTURER:CHRONOS RICHARDSON; DRAWING NUMBER:3B 14586; ITEMPOSITION NUMBER:81; EQUIPMENT NAME:FLAKER BAGGING SYSTEM; EQUIPMENT MAKE:CHRONOS RICHARDSON; EQUIPMENT MODEL:GE-55 SSF; ADDITIONALINFORMATION:STRAP RGT; SUB ASSY:SEWING HEAD 150 U"/>
    <d v="2018-01-18T00:00:00"/>
    <s v="SPARE_PARTS"/>
    <x v="2"/>
    <s v="2000"/>
    <s v="CH01"/>
    <s v="EA"/>
    <n v="10"/>
    <n v="36207.599999999999"/>
    <n v="0"/>
    <n v="0"/>
    <n v="36207.599999999999"/>
    <s v="ZSPR"/>
    <n v="0"/>
    <s v=""/>
    <n v="0"/>
    <n v="0"/>
    <s v="ONGC Petro additions Ltd."/>
    <s v="INR"/>
    <n v="0"/>
    <n v="0"/>
    <n v="0"/>
    <n v="0"/>
    <n v="0"/>
    <n v="0"/>
    <n v="0"/>
    <n v="0"/>
    <n v="0"/>
    <n v="0"/>
    <n v="0"/>
    <n v="0"/>
    <n v="0"/>
    <n v="0"/>
    <s v="Chemcial store"/>
    <s v="P04"/>
    <n v="2174"/>
    <x v="2"/>
  </r>
  <r>
    <s v="0P1201060025"/>
    <s v="SEALING SET,120054,WARTSILA"/>
    <s v="SPARE PARTS; PART NAME:SEALING SET; MANUFACTURER PART NUMBER:120054; MANUFACTURER:WARTSILA; DRAWING NUMBER:DBAC195522; EQUIPMENTNAME:ENGINE; EQUIPMENT MODEL:W20V32; ADDITIONAL INFORMATION:FOR CYLINDER HEAD OVER; ENGINE NUMBER:PAAE227083; REFERENCE TYPE:W32"/>
    <d v="2017-07-27T00:00:00"/>
    <s v="SPARE_PARTS"/>
    <x v="2"/>
    <s v="2000"/>
    <s v="GS01"/>
    <s v="EA"/>
    <n v="4"/>
    <n v="36150.35"/>
    <n v="0"/>
    <n v="0"/>
    <n v="36150.35"/>
    <s v="ZSPR"/>
    <n v="0"/>
    <s v=""/>
    <n v="0"/>
    <n v="0"/>
    <s v="ONGC Petro additions Ltd."/>
    <s v="INR"/>
    <n v="0"/>
    <n v="0"/>
    <n v="0"/>
    <n v="0"/>
    <n v="0"/>
    <n v="0"/>
    <n v="0"/>
    <n v="0"/>
    <n v="0"/>
    <n v="0"/>
    <n v="0"/>
    <n v="0"/>
    <n v="0"/>
    <n v="0"/>
    <s v="General Store"/>
    <s v="P04"/>
    <n v="2349"/>
    <x v="2"/>
  </r>
  <r>
    <s v="0T3603010004"/>
    <s v="OIL,HYDR,ANTIWEAR,ISOVG 100"/>
    <s v="OILS; APPLICATION:HYDRAULIC PUMP &amp; BEARING; BRAND NAME:SERVOSYSTEM 100;VISCOSITY, KINEMATIC, 40 DEG C:95 TO 105 CST; VISCOSITY GRADE:100; VISCOSITYINDEX:90 (MINIMUM); FLASH POINT, OPEN CUP:210 (CLEVLAND) °C; POUR POINT:-6 °C;MANUFACTURER PART NUMBER:ISOVG 100; EQUIVALENT BRAND:1) SERVO SYSTEM 100-IOCL;2) HYDROL S 100-BPCL; 3) ENKLO 100-HPCL; 4) HARMONY AW 100-GULF; 5) HYSPIN AWS100-CASTROL; 6) MORLINA S1 B 100-SHELL"/>
    <d v="2018-04-25T00:00:00"/>
    <s v="OILS"/>
    <x v="1"/>
    <s v="2000"/>
    <s v="CH01"/>
    <s v="L"/>
    <n v="420"/>
    <n v="36120"/>
    <n v="0"/>
    <n v="0"/>
    <n v="36120"/>
    <s v="ZSTO"/>
    <n v="0"/>
    <s v=""/>
    <n v="0"/>
    <n v="0"/>
    <s v="ONGC Petro additions Ltd."/>
    <s v="INR"/>
    <n v="0"/>
    <n v="0"/>
    <n v="0"/>
    <n v="0"/>
    <n v="0"/>
    <n v="0"/>
    <n v="0"/>
    <n v="0"/>
    <n v="0"/>
    <n v="0"/>
    <n v="0"/>
    <n v="0"/>
    <n v="0"/>
    <n v="0"/>
    <s v="Chemcial store"/>
    <s v="S08"/>
    <n v="2077"/>
    <x v="1"/>
  </r>
  <r>
    <s v="0P4165010338"/>
    <s v="CBL,CONN,51202324-100,HONEYWLL"/>
    <s v="ADAPTORS, CABLE CONNECTOR; :POWER; :HONEYWELL; :51202324-100; SET FROM PS UNIT TO SERIES C BUSBAR; EQUIPMENT NAME:DCS ESD F&amp;G SYSTEM"/>
    <d v="2016-06-29T00:00:00"/>
    <s v="CA_ADAPTORS"/>
    <x v="4"/>
    <s v="2000"/>
    <s v="GS01"/>
    <s v="EA"/>
    <n v="4"/>
    <n v="36116"/>
    <n v="0"/>
    <n v="0"/>
    <n v="36116"/>
    <s v="ZSPR"/>
    <n v="0"/>
    <s v=""/>
    <n v="0"/>
    <n v="0"/>
    <s v="ONGC Petro additions Ltd."/>
    <s v="INR"/>
    <n v="0"/>
    <n v="0"/>
    <n v="0"/>
    <n v="0"/>
    <n v="0"/>
    <n v="0"/>
    <n v="0"/>
    <n v="0"/>
    <n v="0"/>
    <n v="0"/>
    <n v="0"/>
    <n v="0"/>
    <n v="0"/>
    <n v="0"/>
    <s v="General Store"/>
    <s v="P03"/>
    <n v="2742"/>
    <x v="2"/>
  </r>
  <r>
    <s v="0P4205032152"/>
    <s v="O-RING,2K10900044/78.5,SCHR-VLV"/>
    <s v="SPARE PARTS; PART NAME:O-RING; MATERIAL:EPDM; DRAWING NUMBER:2K10900044; ITEMPOSITION NUMBER:78.5; EQUIPMENT NAME:HP BFW PUMP ARV; EQUIPMENT MAKE:SCHROEDERVALVES; EQUIPMENT MODEL:SSV10-8&quot;ANSI2500-8/8/3/0-1; MANUFACTURER PARTNUMBER:2K10900044/78.5; MANUFACTURER:SCHROEDER VALVES"/>
    <d v="2023-08-11T00:00:00"/>
    <s v="SPARE_PARTS"/>
    <x v="2"/>
    <s v="2000"/>
    <s v="CH01"/>
    <s v="EA"/>
    <n v="12"/>
    <n v="36090.85"/>
    <n v="0"/>
    <n v="0"/>
    <n v="36090.85"/>
    <s v="ZSPR"/>
    <n v="0"/>
    <s v=""/>
    <n v="0"/>
    <n v="0"/>
    <s v="ONGC Petro additions Ltd."/>
    <s v="INR"/>
    <n v="0"/>
    <n v="0"/>
    <n v="0"/>
    <n v="0"/>
    <n v="0"/>
    <n v="0"/>
    <n v="0"/>
    <n v="0"/>
    <n v="0"/>
    <n v="0"/>
    <n v="0"/>
    <n v="0"/>
    <n v="0"/>
    <n v="0"/>
    <s v="Chemcial store"/>
    <s v="P04"/>
    <n v="143"/>
    <x v="2"/>
  </r>
  <r>
    <s v="0P4102200442"/>
    <s v="SEGMENT,SS,H052900,METSO"/>
    <s v="SPARE PARTS; PART NAME:SEGMENT; MATERIAL:STAINLESS STEEL + HC; DRAWING NUMBER:F13812; ITEM POSITION NUMBER:03; EQUIPMENTNAME:ECCENTRIC CTRL VALVE ; EQUIPMENT MAKE:METSO AUTOMATION; EQUIPMENT MODEL:FL01DWC1J2KBLGGD; MANUFACTURER:METSO AUTOMATION;MANUFACTURER PART NUMBER:H052900"/>
    <d v="2017-02-18T00:00:00"/>
    <s v="SPARE_PARTS"/>
    <x v="2"/>
    <s v="2000"/>
    <s v="GS01"/>
    <s v="EA"/>
    <n v="1"/>
    <n v="35930.01"/>
    <n v="0"/>
    <n v="0"/>
    <n v="35930.01"/>
    <s v="ZSPR"/>
    <n v="0"/>
    <s v=""/>
    <n v="0"/>
    <n v="0"/>
    <s v="ONGC Petro additions Ltd."/>
    <s v="INR"/>
    <n v="0"/>
    <n v="0"/>
    <n v="0"/>
    <n v="0"/>
    <n v="0"/>
    <n v="0"/>
    <n v="0"/>
    <n v="0"/>
    <n v="0"/>
    <n v="0"/>
    <n v="0"/>
    <n v="0"/>
    <n v="0"/>
    <n v="0"/>
    <s v="General Store"/>
    <s v="P03"/>
    <n v="2508"/>
    <x v="2"/>
  </r>
  <r>
    <s v="0P4119180034"/>
    <s v="MDL,IO,RTD/TC,133827-02,BENTLY-N"/>
    <s v="SPARE PARTS; PART NAME:RTD/TC NON ISOLATED IO MODULE; DRAWING NUMBER:141540-01; ITEM POSITION NUMBER:10 PAGE; EQUIPMENTNAME:MACHINE MONITORING SYSTEM; EQUIPMENT MAKE:BENTLY NEVADA; EQUIPMENT MODEL:3500/61; ADDITIONAL INFORMATION:WITH EXTERNALTERMINATIONS; MANUFACTURER:BENTLY NEVADA; MANUFACTURER PART NUMBER:133827-02"/>
    <d v="2017-07-26T00:00:00"/>
    <s v="SPARE_PARTS"/>
    <x v="2"/>
    <s v="2000"/>
    <s v="SP01"/>
    <s v="EA"/>
    <n v="1"/>
    <n v="35886.5"/>
    <n v="0"/>
    <n v="0"/>
    <n v="35886.5"/>
    <s v="ZSPR"/>
    <n v="0"/>
    <s v=""/>
    <n v="0"/>
    <n v="0"/>
    <s v="ONGC Petro additions Ltd."/>
    <s v="INR"/>
    <n v="0"/>
    <n v="0"/>
    <n v="0"/>
    <n v="0"/>
    <n v="0"/>
    <n v="0"/>
    <n v="0"/>
    <n v="0"/>
    <n v="0"/>
    <n v="0"/>
    <n v="0"/>
    <n v="0"/>
    <n v="0"/>
    <n v="0"/>
    <s v="Shutdown Plan Mt"/>
    <s v="P03"/>
    <n v="2350"/>
    <x v="2"/>
  </r>
  <r>
    <s v="0P0802050016"/>
    <s v="BLT,EXPN,679287,FIMA"/>
    <s v="SPARE PARTS; PART NAME:EXPANSION BOLT; EQUIPMENT NAME:2nd REACTOR RECYCLE GAS COMP; EQUIPMENT MAKE:FIMA; EQUIPMENT MODEL:RHH1RD-71; MANUFACTURER:FIMA; MANUFACTURER PART NUMBER:679287; FIMA ORDER NUMBER:21101196; COMPRESSOR IDENT NUMBER:674946"/>
    <d v="2018-01-09T00:00:00"/>
    <s v="SPARE_PARTS"/>
    <x v="2"/>
    <s v="2000"/>
    <s v="GS01"/>
    <s v="EA"/>
    <n v="1"/>
    <n v="35864.160000000003"/>
    <n v="0"/>
    <n v="0"/>
    <n v="35864.160000000003"/>
    <s v="ZSPR"/>
    <n v="0"/>
    <s v=""/>
    <n v="0"/>
    <n v="0"/>
    <s v="ONGC Petro additions Ltd."/>
    <s v="INR"/>
    <n v="0"/>
    <n v="0"/>
    <n v="0"/>
    <n v="0"/>
    <n v="0"/>
    <n v="0"/>
    <n v="0"/>
    <n v="0"/>
    <n v="0"/>
    <n v="0"/>
    <n v="0"/>
    <n v="0"/>
    <n v="0"/>
    <n v="0"/>
    <s v="General Store"/>
    <s v="P04"/>
    <n v="2183"/>
    <x v="2"/>
  </r>
  <r>
    <s v="0P4102201062"/>
    <s v="CV REPAIR KIT,RKN-169XTZ,METSO"/>
    <s v="SPARE PARTS; PART NAME:CONTROL VALVE REPAIR KIT; EQUIPMENT NAME:ON-OFF AND CONTROL VALVE; EQUIPMENT MAKE:METSO AUTOMATION;MANUFACTURER:METSO AUTOMATION; MANUFACTURER PART NUMBER:RKN-169XTZ; SUPPLIER PART NUMBER:MA0002589; SET CONSISTSOF:DESCRIPTION:SEAT, PART NUMBER:007, MATERIAL:XTREME, PART ID:002 1715 9J, QTY:2; DESCRIPTION:GROUNDING SPRING, PART NUMBER:036,MATERIAL:AMS 5699, UNS N07750, PART ID:024 0284 2A, QTY:1; DESCRIPTION:BODY SEAL SPIRAL WOUND, PART NUMBER:065, MATERIAL:ASTM A167GRADE 316L+PTFE, PART ID:004 0288 36, QTY:1; DESCRIPTION:SHAFT SEAL V-RING SET, PART NUMBER:069, MATERIAL:4005287, PART ID:004 07068J, QTY:1; DESCRIPTION:STEM SEAL, PART NUMBER:070, PART ID:004 0701 49, QTY:2; DESCRIPTION:SECONDARY STEM SEAL, MATERIAL:GRAFOILGTJ, PART NUMBER:071, PART ID:004 0696 60, QTY:1; VALVE PART NUMBER:3 9300312236XTZ1"/>
    <d v="2023-05-22T00:00:00"/>
    <s v="SPARE_PARTS"/>
    <x v="2"/>
    <s v="2000"/>
    <s v="GS01"/>
    <s v="ST"/>
    <n v="1"/>
    <n v="35851.18"/>
    <n v="0"/>
    <n v="0"/>
    <n v="35851.18"/>
    <s v="ZSPR"/>
    <n v="0"/>
    <s v=""/>
    <n v="0"/>
    <n v="0"/>
    <s v="ONGC Petro additions Ltd."/>
    <s v="INR"/>
    <n v="0"/>
    <n v="0"/>
    <n v="0"/>
    <n v="0"/>
    <n v="0"/>
    <n v="0"/>
    <n v="0"/>
    <n v="0"/>
    <n v="0"/>
    <n v="0"/>
    <n v="0"/>
    <n v="0"/>
    <n v="0"/>
    <n v="0"/>
    <s v="General Store"/>
    <s v="P03"/>
    <n v="224"/>
    <x v="2"/>
  </r>
  <r>
    <s v="0P4102240485"/>
    <s v="SPARE PARTS SET,GPH,H030764,METSO"/>
    <s v="SPARE PARTS; PART NAME:SPARE PARTS SET; MATERIAL:GRAPHITE; DRAWINGNUMBER:F16638; ITEM POSITION NUMBER:18, 19, 20; EQUIPMENT NAME:CONTROL BUTTERFLYVALVE; EQUIPMENT MODEL:L6DBN08PACAG; ADDITIONAL INFORMATION:L6DB 08 G;MANUFACTURER PART NUMBER:H030764; MANUFACTURER:METSO AUTOMATION; OLDMANUFACTURER PART NUMBER:H069844"/>
    <d v="2022-12-28T00:00:00"/>
    <s v="SPARE_PARTS"/>
    <x v="2"/>
    <s v="2000"/>
    <s v="SP01"/>
    <s v="EA"/>
    <n v="2"/>
    <n v="35827.519999999997"/>
    <n v="0"/>
    <n v="0"/>
    <n v="35827.519999999997"/>
    <s v="ZSPR"/>
    <n v="0"/>
    <s v=""/>
    <n v="0"/>
    <n v="0"/>
    <s v="ONGC Petro additions Ltd."/>
    <s v="INR"/>
    <n v="0"/>
    <n v="0"/>
    <n v="0"/>
    <n v="0"/>
    <n v="0"/>
    <n v="0"/>
    <n v="0"/>
    <n v="0"/>
    <n v="0"/>
    <n v="0"/>
    <n v="0"/>
    <n v="0"/>
    <n v="0"/>
    <n v="0"/>
    <s v="Shutdown Plan Mt"/>
    <s v="P03"/>
    <n v="369"/>
    <x v="2"/>
  </r>
  <r>
    <s v="0T3603020015"/>
    <s v="Gear Oil, ISOVG 150"/>
    <s v="OILS; APPLICATION:LUBRICATION; BRAND NAME: VISCOSITY, KINEMATIC, 40 DEGC:145 TO 155 °C; VISCOSITY INDEX:90;FLASH POINT, CLOSED CUP:204 °C MIN;POUR POINT:-6 °C; FORM OF SUPPLY:210 L;Equivalent Brands1)Servo Mesh SP 150-IOCL2)AMOCAM 150-BPCL3)PARTHAN EP 150-HPCL4)Morlina S1 B 150-SHELL5)EP LUBRICANT HD 150-GULF6)ALPHA SP 150-Castrol"/>
    <d v="2021-07-27T00:00:00"/>
    <s v="OILS"/>
    <x v="1"/>
    <s v="2000"/>
    <s v="CH01"/>
    <s v="L"/>
    <n v="420"/>
    <n v="35700"/>
    <n v="0"/>
    <n v="0"/>
    <n v="35700"/>
    <s v="ZSTO"/>
    <n v="0"/>
    <s v=""/>
    <n v="0"/>
    <n v="0"/>
    <s v="ONGC Petro additions Ltd."/>
    <s v="INR"/>
    <n v="0"/>
    <n v="0"/>
    <n v="0"/>
    <n v="0"/>
    <n v="0"/>
    <n v="0"/>
    <n v="0"/>
    <n v="0"/>
    <n v="0"/>
    <n v="0"/>
    <n v="0"/>
    <n v="0"/>
    <n v="0"/>
    <n v="0"/>
    <s v="Chemcial store"/>
    <s v="S08"/>
    <n v="888"/>
    <x v="1"/>
  </r>
  <r>
    <s v="0P2108110037"/>
    <s v="BATRY CELL,KPH58P,AMCOSAFT"/>
    <s v="SPARE PARTS; PART NAME:BATTERY CELL; EQUIPMENT MAKE:AMCO SAFT INDIA LTD; EQUIPMENT MODEL:KPH58P; MANUFACTURER:AMCO SAFT INDIA LTD"/>
    <d v="2017-11-22T00:00:00"/>
    <s v="SPARE_PARTS"/>
    <x v="4"/>
    <s v="2000"/>
    <s v="CH01"/>
    <s v="EA"/>
    <n v="9"/>
    <n v="35671.99"/>
    <n v="0"/>
    <n v="0"/>
    <n v="35671.99"/>
    <s v="ZSPR"/>
    <n v="0"/>
    <s v=""/>
    <n v="0"/>
    <n v="0"/>
    <s v="ONGC Petro additions Ltd."/>
    <s v="INR"/>
    <n v="0"/>
    <n v="0"/>
    <n v="0"/>
    <n v="0"/>
    <n v="0"/>
    <n v="0"/>
    <n v="0"/>
    <n v="0"/>
    <n v="0"/>
    <n v="0"/>
    <n v="0"/>
    <n v="0"/>
    <n v="0"/>
    <n v="0"/>
    <s v="Chemcial store"/>
    <s v="P01"/>
    <n v="2231"/>
    <x v="2"/>
  </r>
  <r>
    <s v="0P4207060016"/>
    <s v="VLV,PRESS LIMIT,110709.0004,LEWA"/>
    <s v="SPARE PARTS; PART NAME:VALVE,PRESSURE LIMIT; EQUIPMENT NAME:DIAPHRAGM PUMP; EQUIPMENT MAKE:LEWA; EQUIPMENT MODEL:LDB1; ADDITIONALINFORMATION:M900; MANUFACTURER:LEWA; MANUFACTURER PART NUMBER:110709.0004; PRESSURE RANGE:17 TO 50 BAR; SIZE:DN 6"/>
    <d v="2016-08-05T00:00:00"/>
    <s v="SPARE_PARTS"/>
    <x v="2"/>
    <s v="2000"/>
    <s v="GS01"/>
    <s v="EA"/>
    <n v="1"/>
    <n v="35467.99"/>
    <n v="0"/>
    <n v="0"/>
    <n v="35467.99"/>
    <s v="ZSPR"/>
    <n v="0"/>
    <s v=""/>
    <n v="0"/>
    <n v="0"/>
    <s v="ONGC Petro additions Ltd."/>
    <s v="INR"/>
    <n v="0"/>
    <n v="0"/>
    <n v="0"/>
    <n v="0"/>
    <n v="0"/>
    <n v="0"/>
    <n v="0"/>
    <n v="0"/>
    <n v="0"/>
    <n v="0"/>
    <n v="0"/>
    <n v="0"/>
    <n v="0"/>
    <n v="0"/>
    <s v="General Store"/>
    <s v="P04"/>
    <n v="2705"/>
    <x v="2"/>
  </r>
  <r>
    <s v="0P4206020317"/>
    <s v="WHEEL,WORM,110283.0002,LEWA NIKKISO"/>
    <s v="SPARE PARTS; PART NAME:WHEEL,WORM; EQUIPMENT NAME:TEAL INJECTION PUMP; EQUIPMENTMAKE:LEWA NIKKISO MIDDLE EAST FZE; EQUIPMENT MODEL:LDC1; MANUFACTURER PARTNUMBER:110283.0002; MANUFACTURER:LEWA NIKKISO MIDDLE EAST FZE; I=12,5; SERIALNUMBER:556968-020.003"/>
    <d v="2021-04-08T00:00:00"/>
    <s v="SPARE_PARTS"/>
    <x v="2"/>
    <s v="2000"/>
    <s v="CH01"/>
    <s v="EA"/>
    <n v="1"/>
    <n v="35465.35"/>
    <n v="0"/>
    <n v="0"/>
    <n v="35465.35"/>
    <s v="ZSPR"/>
    <n v="0"/>
    <s v=""/>
    <n v="0"/>
    <n v="0"/>
    <s v="ONGC Petro additions Ltd."/>
    <s v="INR"/>
    <n v="0"/>
    <n v="0"/>
    <n v="0"/>
    <n v="0"/>
    <n v="0"/>
    <n v="0"/>
    <n v="0"/>
    <n v="0"/>
    <n v="0"/>
    <n v="0"/>
    <n v="0"/>
    <n v="0"/>
    <n v="0"/>
    <n v="0"/>
    <s v="Chemcial store"/>
    <s v="P04"/>
    <n v="998"/>
    <x v="2"/>
  </r>
  <r>
    <s v="0P5551870023"/>
    <s v="CBL,EXT,F/ACCLRMTR,16710-50,BENTLY-N"/>
    <s v="EXTENSION CABLE; 3-WIRE ARMORED; CABLE LENGTH:50 FT; MANUFACTURER PART NUMBER:16710-50; MANUFACTURER:BENTLY NEVADA; FORACCELEROMETER/SEISMIC"/>
    <d v="2022-04-12T00:00:00"/>
    <s v="EXT_CBL"/>
    <x v="4"/>
    <s v="2000"/>
    <s v="GS01"/>
    <s v="EA"/>
    <n v="1"/>
    <n v="35363.199999999997"/>
    <n v="0"/>
    <n v="0"/>
    <n v="35363.199999999997"/>
    <s v="ZSPR"/>
    <n v="0"/>
    <s v=""/>
    <n v="0"/>
    <n v="0"/>
    <s v="ONGC Petro additions Ltd."/>
    <s v="INR"/>
    <n v="0"/>
    <n v="0"/>
    <n v="0"/>
    <n v="0"/>
    <n v="0"/>
    <n v="0"/>
    <n v="0"/>
    <n v="0"/>
    <n v="0"/>
    <n v="0"/>
    <n v="0"/>
    <n v="0"/>
    <n v="0"/>
    <n v="0"/>
    <s v="General Store"/>
    <s v="P03"/>
    <n v="629"/>
    <x v="2"/>
  </r>
  <r>
    <s v="0P3900020108"/>
    <s v="COMPR UNIT,SS316,2H-144068/45,SANMAR"/>
    <s v="SPARE PARTS; PART NAME:COMPRESSION UNIT; MATERIAL:STAINLESS STEEL 316; DRAWING NUMBER:2H-144068,2H-144070; ITEM POSITION NUMBER:45;EQUIPMENT NAME:TOP ENTRY AGITATOR; EQUIPMENT MAKE:REMI PROCESS PLANT &amp; MACHINARY; ADDITIONAL INFORMATION:FOR MECHANICAL SEAL;MANUFACTURER:FLOWSERVE SANMAR; MANUFACTURER PART NUMBER:2H-144068/45; SEAL MODEL/TYPE:2.625&quot; DOUBLE INSIDE CARTRIDGE BRO"/>
    <d v="2016-02-24T00:00:00"/>
    <s v="SPARE_PARTS"/>
    <x v="2"/>
    <s v="2000"/>
    <s v="GS01"/>
    <s v="EA"/>
    <n v="2"/>
    <n v="35362.800000000003"/>
    <n v="0"/>
    <n v="0"/>
    <n v="35362.800000000003"/>
    <s v="ZSPR"/>
    <n v="0"/>
    <s v=""/>
    <n v="0"/>
    <n v="0"/>
    <s v="ONGC Petro additions Ltd."/>
    <s v="INR"/>
    <n v="0"/>
    <n v="0"/>
    <n v="0"/>
    <n v="0"/>
    <n v="0"/>
    <n v="0"/>
    <n v="0"/>
    <n v="0"/>
    <n v="0"/>
    <n v="0"/>
    <n v="0"/>
    <n v="0"/>
    <n v="0"/>
    <n v="0"/>
    <s v="General Store"/>
    <s v="P04"/>
    <n v="2868"/>
    <x v="2"/>
  </r>
  <r>
    <s v="0P4102201430"/>
    <s v="PLG STEM,S/A,391483886999,MIL"/>
    <s v="SPARE PARTS; PART NAME:PLUG STEM; ADDITIONAL INFORMATION:S/A; MANUFACTURER:MIL CONTROLS LIMITED; MANUFACTURER PARTNUMBER:391483886999"/>
    <d v="2017-08-28T00:00:00"/>
    <s v="SPARE_PARTS"/>
    <x v="2"/>
    <s v="2000"/>
    <s v="GS01"/>
    <s v="EA"/>
    <n v="5"/>
    <n v="35325"/>
    <n v="0"/>
    <n v="0"/>
    <n v="35325"/>
    <s v="ZSPR"/>
    <n v="0"/>
    <s v=""/>
    <n v="0"/>
    <n v="0"/>
    <s v="ONGC Petro additions Ltd."/>
    <s v="INR"/>
    <n v="0"/>
    <n v="0"/>
    <n v="0"/>
    <n v="0"/>
    <n v="0"/>
    <n v="0"/>
    <n v="0"/>
    <n v="0"/>
    <n v="0"/>
    <n v="0"/>
    <n v="0"/>
    <n v="0"/>
    <n v="0"/>
    <n v="0"/>
    <s v="General Store"/>
    <s v="P03"/>
    <n v="2317"/>
    <x v="2"/>
  </r>
  <r>
    <s v="0P2905020039"/>
    <s v="SEAL,HYDR,NBR,C11XA10101-0/28,TAIYO"/>
    <s v="SUB ASSY:PNEUMATIC HYDRAULIC BOOSTER; SUPPLER:THE JAPAN STEEL WORKS"/>
    <d v="2019-01-31T00:00:00"/>
    <s v="SPARE_PARTS"/>
    <x v="2"/>
    <s v="2000"/>
    <s v="CH01"/>
    <s v="EA"/>
    <n v="1"/>
    <n v="35295.79"/>
    <n v="0"/>
    <n v="0"/>
    <n v="35295.79"/>
    <s v="ZSPR"/>
    <n v="0"/>
    <s v=""/>
    <n v="0"/>
    <n v="0"/>
    <s v="ONGC Petro additions Ltd."/>
    <s v="INR"/>
    <n v="0"/>
    <n v="0"/>
    <n v="0"/>
    <n v="0"/>
    <n v="0"/>
    <n v="0"/>
    <n v="0"/>
    <n v="0"/>
    <n v="0"/>
    <n v="0"/>
    <n v="0"/>
    <n v="0"/>
    <n v="0"/>
    <n v="0"/>
    <s v="Chemcial store"/>
    <s v="P04"/>
    <n v="1796"/>
    <x v="2"/>
  </r>
  <r>
    <s v="0P4102210762"/>
    <s v="SEAL RING,12IN,CL300,339695343697,MIL"/>
    <s v="SPARE PARTS; PART NAME:SEAL RING; EQUIPMENT NAME:CONTROL VALVE; EQUIPMENT MAKE:MIL CONTROLS; EQUIPMENT MODEL:41621;MANUFACTURER:MIL CONTROLS; MANUFACTURER PART NUMBER:339695343697; VALVE SIZE:12 IN, PRESSURE DESIGNATION:ASME CL 300, ACTUATORSIZE:18 IN; MODEL NUMBER:41612"/>
    <d v="2017-08-28T00:00:00"/>
    <s v="SPARE_PARTS"/>
    <x v="2"/>
    <s v="2000"/>
    <s v="GS01"/>
    <s v="EA"/>
    <n v="1"/>
    <n v="35278"/>
    <n v="0"/>
    <n v="0"/>
    <n v="35278"/>
    <s v="ZSPR"/>
    <n v="0"/>
    <s v=""/>
    <n v="0"/>
    <n v="0"/>
    <s v="ONGC Petro additions Ltd."/>
    <s v="INR"/>
    <n v="0"/>
    <n v="0"/>
    <n v="0"/>
    <n v="0"/>
    <n v="0"/>
    <n v="0"/>
    <n v="0"/>
    <n v="0"/>
    <n v="0"/>
    <n v="0"/>
    <n v="0"/>
    <n v="0"/>
    <n v="0"/>
    <n v="0"/>
    <s v="General Store"/>
    <s v="P03"/>
    <n v="2317"/>
    <x v="2"/>
  </r>
  <r>
    <s v="0P4102215269"/>
    <s v="SEAT RING,021000451-163H0000,DRES-MSL"/>
    <s v="SPARE PARTS; PART NAME:SEAT RING; EQUIPMENT NAME:CONTROL VALVE; EQUIPMENTMAKE:DRESSER MASONEILAN; ADDITIONAL INFORMATION:PG37A0271-001; MANUFACTURER PARTNUMBER:021000451-163H0000; MANUFACTURER:DRESSER MASONEILAN; EQUIPMENTCODE:1300031099"/>
    <d v="2022-04-16T00:00:00"/>
    <s v="SPARE_PARTS"/>
    <x v="2"/>
    <s v="2000"/>
    <s v="SP01"/>
    <s v="EA"/>
    <n v="2"/>
    <n v="35271.599999999999"/>
    <n v="0"/>
    <n v="0"/>
    <n v="35271.599999999999"/>
    <s v="ZSPR"/>
    <n v="0"/>
    <s v=""/>
    <n v="0"/>
    <n v="0"/>
    <s v="ONGC Petro additions Ltd."/>
    <s v="INR"/>
    <n v="0"/>
    <n v="0"/>
    <n v="0"/>
    <n v="0"/>
    <n v="0"/>
    <n v="0"/>
    <n v="0"/>
    <n v="0"/>
    <n v="0"/>
    <n v="0"/>
    <n v="0"/>
    <n v="0"/>
    <n v="0"/>
    <n v="0"/>
    <s v="Shutdown Plan Mt"/>
    <s v="P03"/>
    <n v="625"/>
    <x v="2"/>
  </r>
  <r>
    <s v="0P0631070285"/>
    <s v="O-RING,FKM,P95,OSAKA"/>
    <s v="SPARE PARTS; PART NAME:O-RING; MATERIAL:FKM; DRAWING NUMBER:OJ.T-31-5427A; ITEM POSITION NUMBER:12; EQUIPMENT MAKE:OSAKA JACKCo.LTD; MANUFACTURER:OSAKA JACK Co.LTD; MANUFACTURER PART NUMBER:P95; SUB ASSY:DIVERTER VALVE HYDRAULIC CYLINDER; SUPPLIER:THEJAPAN STEEL WORKS"/>
    <d v="2019-01-31T00:00:00"/>
    <s v="SPARE_PARTS"/>
    <x v="2"/>
    <s v="2000"/>
    <s v="CH01"/>
    <s v="EA"/>
    <n v="3"/>
    <n v="35237.51"/>
    <n v="0"/>
    <n v="0"/>
    <n v="35237.51"/>
    <s v="ZSPR"/>
    <n v="0"/>
    <s v=""/>
    <n v="0"/>
    <n v="0"/>
    <s v="ONGC Petro additions Ltd."/>
    <s v="INR"/>
    <n v="0"/>
    <n v="0"/>
    <n v="0"/>
    <n v="0"/>
    <n v="0"/>
    <n v="0"/>
    <n v="0"/>
    <n v="0"/>
    <n v="0"/>
    <n v="0"/>
    <n v="0"/>
    <n v="0"/>
    <n v="0"/>
    <n v="0"/>
    <s v="Chemcial store"/>
    <s v="P04"/>
    <n v="1796"/>
    <x v="2"/>
  </r>
  <r>
    <s v="0P4102206210"/>
    <s v="PLG STEM,010168390-163H0000,DRES-MSL"/>
    <s v="SPARE PARTS; PART NAME:PLUG STEM; DIMENSIONS:1/2 X 1/2 IN; EQUIPMENTNAME:CONTROL VALVE; EQUIPMENT MAKE:DRESSER MASONEILAN; ADDITIONALINFORMATION:I-12-104528-001-1; MANUFACTURER PART NUMBER:010168390-163H0000;MANUFACTURER:DRESSER MASONEILAN; EQUIPMENT CODE:1300023947"/>
    <d v="2022-04-16T00:00:00"/>
    <s v="SPARE_PARTS"/>
    <x v="2"/>
    <s v="2000"/>
    <s v="SP01"/>
    <s v="EA"/>
    <n v="2"/>
    <n v="35053.199999999997"/>
    <n v="0"/>
    <n v="0"/>
    <n v="35053.199999999997"/>
    <s v="ZSPR"/>
    <n v="0"/>
    <s v=""/>
    <n v="0"/>
    <n v="0"/>
    <s v="ONGC Petro additions Ltd."/>
    <s v="INR"/>
    <n v="0"/>
    <n v="0"/>
    <n v="0"/>
    <n v="0"/>
    <n v="0"/>
    <n v="0"/>
    <n v="0"/>
    <n v="0"/>
    <n v="0"/>
    <n v="0"/>
    <n v="0"/>
    <n v="0"/>
    <n v="0"/>
    <n v="0"/>
    <s v="Shutdown Plan Mt"/>
    <s v="P03"/>
    <n v="625"/>
    <x v="2"/>
  </r>
  <r>
    <s v="0P0655820026"/>
    <s v="SCR,SEAL,0943-30000,K-TRON"/>
    <s v="SPARE PARTS; PART NAME:SCREW,SEAL; EQUIPMENT NAME:LOSS-IN-WEIGHT FEEDER; EQUIPMENT MAKE:K-TRON; EQUIPMENT MODEL:K2-ML-T60;ADDITIONAL INFORMATION:NT COUPLING K2MT60 DR; MANUFACTURER:K-TRON; MANUFACTURER PART NUMBER:0943-30000"/>
    <d v="2019-01-19T00:00:00"/>
    <s v="SPARE_PARTS"/>
    <x v="2"/>
    <s v="2000"/>
    <s v="CH01"/>
    <s v="EA"/>
    <n v="2"/>
    <n v="35023.449999999997"/>
    <n v="0"/>
    <n v="0"/>
    <n v="35023.449999999997"/>
    <s v="ZSPR"/>
    <n v="0"/>
    <s v=""/>
    <n v="0"/>
    <n v="0"/>
    <s v="ONGC Petro additions Ltd."/>
    <s v="INR"/>
    <n v="0"/>
    <n v="0"/>
    <n v="0"/>
    <n v="0"/>
    <n v="0"/>
    <n v="0"/>
    <n v="0"/>
    <n v="0"/>
    <n v="0"/>
    <n v="0"/>
    <n v="0"/>
    <n v="0"/>
    <n v="0"/>
    <n v="0"/>
    <s v="Chemcial store"/>
    <s v="P04"/>
    <n v="1808"/>
    <x v="2"/>
  </r>
  <r>
    <s v="0P3902040020"/>
    <s v="O-RING,G-375,TAIKO-KK"/>
    <s v="SPARE PARTS; PART NAME:O-RING; MANUFACTURER PART NUMBER:G-375; MANUFACTURER:TAIKO-JAPAN; MATERIAL:FKM; DRAWINGNUMBER:MGB510-D-DR-0108; ITEM POSITION NUMBER:45; EQUIPMENT NAME:REACTIVATION GAS BLOWER; EQUIPMENT MAKE:TAIKO-JAPAN; EQUIPMENTMODEL:RD-125NBP#1; ADDITIONAL INFORMATION:FOR SIDE COVER; REAL MANUFACTURER:MORISEI-JAPAN"/>
    <d v="2017-08-16T00:00:00"/>
    <s v="SPARE_PARTS"/>
    <x v="2"/>
    <s v="2000"/>
    <s v="GS01"/>
    <s v="EA"/>
    <n v="2"/>
    <n v="34955.08"/>
    <n v="0"/>
    <n v="0"/>
    <n v="34955.08"/>
    <s v="ZSPR"/>
    <n v="0"/>
    <s v=""/>
    <n v="0"/>
    <n v="0"/>
    <s v="ONGC Petro additions Ltd."/>
    <s v="INR"/>
    <n v="0"/>
    <n v="0"/>
    <n v="0"/>
    <n v="0"/>
    <n v="0"/>
    <n v="0"/>
    <n v="0"/>
    <n v="0"/>
    <n v="0"/>
    <n v="0"/>
    <n v="0"/>
    <n v="0"/>
    <n v="0"/>
    <n v="0"/>
    <s v="General Store"/>
    <s v="P04"/>
    <n v="2329"/>
    <x v="2"/>
  </r>
  <r>
    <s v="0T3347210002"/>
    <s v="BEAM,MS,IS 2062,125X70MM,ISMB 125"/>
    <s v="GENERAL STEEL SECTIONS; TYPE:BEAM; MAT:MILD STEEL; MAT, SPEC:IS 2062; HEIGHT:125 MM; WIDTH:70 MM; MASS:13.4 Kg/m; DESIGNATION:ISMB125"/>
    <d v="2022-10-03T00:00:00"/>
    <s v="GE_STEEL_SECTIONS"/>
    <x v="2"/>
    <s v="2000"/>
    <s v="CH01"/>
    <s v="MT"/>
    <n v="0.76500000000000001"/>
    <n v="34807.5"/>
    <n v="0"/>
    <n v="0"/>
    <n v="34807.5"/>
    <s v="ZSTO"/>
    <n v="0"/>
    <s v=""/>
    <n v="0"/>
    <n v="0"/>
    <s v="ONGC Petro additions Ltd."/>
    <s v="INR"/>
    <n v="0"/>
    <n v="0"/>
    <n v="0"/>
    <n v="0"/>
    <n v="0"/>
    <n v="0"/>
    <n v="0"/>
    <n v="0"/>
    <n v="0"/>
    <n v="0"/>
    <n v="0"/>
    <n v="0"/>
    <n v="0"/>
    <n v="0"/>
    <s v="Chemcial store"/>
    <s v="S06"/>
    <n v="455"/>
    <x v="1"/>
  </r>
  <r>
    <s v="0T2541370363"/>
    <s v="GSKT,SPW,CL600,SS,GPH,8IN"/>
    <s v="SPIRAL WOUND GASKETS; DESIGN SPEC:ASME/ANSI B16.20 - 1998; DESIGN SPEC,FLANGE(S):ASME B16.5; PRESSURE DESIGNATION:CL 600; MAT, WINDINGS:STAINLESSSTEEL; MAT, FILLER:GRAPHITE; MAT, INNER RING:STAINLESS STEEL 316; MAT, CENTRINGRING:CARBON STEEL; SIZE, PIPE, NOMINAL:8 IN"/>
    <d v="2023-10-18T00:00:00"/>
    <s v="SP_GASKETS"/>
    <x v="2"/>
    <s v="2000"/>
    <s v="CH01"/>
    <s v="EA"/>
    <n v="118"/>
    <n v="34783.839999999997"/>
    <n v="0"/>
    <n v="0"/>
    <n v="34783.839999999997"/>
    <s v="ZSTO"/>
    <n v="0"/>
    <s v=""/>
    <n v="0"/>
    <n v="0"/>
    <s v="ONGC Petro additions Ltd."/>
    <s v="INR"/>
    <n v="0"/>
    <n v="0"/>
    <n v="0"/>
    <n v="0"/>
    <n v="0"/>
    <n v="0"/>
    <n v="0"/>
    <n v="0"/>
    <n v="0"/>
    <n v="0"/>
    <n v="0"/>
    <n v="0"/>
    <n v="0"/>
    <n v="0"/>
    <s v="Chemcial store"/>
    <s v="S06"/>
    <n v="75"/>
    <x v="1"/>
  </r>
  <r>
    <s v="0P4102240025"/>
    <s v="SEAT RING,SS316,15A6655X012,FISH-CO"/>
    <s v="SPARE PARTS; PART NAME:SEAT RING; MANUFACTURER PART NUMBER:15A6655X012; MANUFACTURER:FISHER CONTROLS; MATERIAL:STAINLESS STEEL 316;MATERIAL:20B64/COCRA; EQUIPMENT NAME:CONTROL VALVE; EQUIPMENT MODEL:1.50EZ, 1.50EZ, 1.50EZ; SET QUANTITY:1"/>
    <d v="2022-05-28T00:00:00"/>
    <s v="SPARE_PARTS"/>
    <x v="2"/>
    <s v="2000"/>
    <s v="GS01"/>
    <s v="EA"/>
    <n v="3"/>
    <n v="34776"/>
    <n v="0"/>
    <n v="0"/>
    <n v="34776"/>
    <s v="ZSPR"/>
    <n v="0"/>
    <s v=""/>
    <n v="0"/>
    <n v="0"/>
    <s v="ONGC Petro additions Ltd."/>
    <s v="INR"/>
    <n v="0"/>
    <n v="0"/>
    <n v="0"/>
    <n v="0"/>
    <n v="0"/>
    <n v="0"/>
    <n v="0"/>
    <n v="0"/>
    <n v="0"/>
    <n v="0"/>
    <n v="0"/>
    <n v="0"/>
    <n v="0"/>
    <n v="0"/>
    <s v="General Store"/>
    <s v="P03"/>
    <n v="583"/>
    <x v="2"/>
  </r>
  <r>
    <s v="0T2541160035"/>
    <s v="GSKT,JCKT,MTL,PE,GPH,SS,442X462MM,3PASS"/>
    <s v="PLANT ELEMENT METAL JACKETED GASKETS; MAT, FILLER:GRAPHITE; MAT, JACKET:STAINLESS STEEL 316; THICKNESS, GASKET:3 MM; DIMENSIONS,CROSSBAR(S):WD 7 X THK 3 MM (RIP); DIMENSION, I.D.:442 MM; DIMENSION, O.D.:462 MM; CONSTRUCTION:3 PASS; DRAWINGNUMBER:3669-GP-VD-009_8450_XDG_480027-IS03; ITEM POSITION NUMBER:108; DISTANCE FROM CENTER LINE FOR RIB ON BOTH SIDES:101 MM;EQUIPMENT MAKE:KIRLOSKAR COMPRESSOR; EQUIPMENT NAME:REFRIGERATION COMPRESSOR"/>
    <d v="2022-06-28T00:00:00"/>
    <s v="PL_ME_GASKETS2"/>
    <x v="2"/>
    <s v="2000"/>
    <s v="SP01"/>
    <s v="EA"/>
    <n v="4"/>
    <n v="34735"/>
    <n v="0"/>
    <n v="0"/>
    <n v="34735"/>
    <s v="ZSTO"/>
    <n v="0"/>
    <s v=""/>
    <n v="0"/>
    <n v="0"/>
    <s v="ONGC Petro additions Ltd."/>
    <s v="INR"/>
    <n v="0"/>
    <n v="0"/>
    <n v="0"/>
    <n v="0"/>
    <n v="0"/>
    <n v="0"/>
    <n v="0"/>
    <n v="0"/>
    <n v="0"/>
    <n v="0"/>
    <n v="0"/>
    <n v="0"/>
    <n v="0"/>
    <n v="0"/>
    <s v="Shutdown Plan Mt"/>
    <s v="S06"/>
    <n v="552"/>
    <x v="1"/>
  </r>
  <r>
    <s v="0P5518990009"/>
    <s v="WIRE,ELEC,899-000-0270"/>
    <s v="ELECTRICAL WIRES; DIAMETER, OD, OVERALL:7 MM; MANUFACTURER PART NUMBER:899-000-0270; TYPE:HIGH VOLTAGE"/>
    <d v="2017-09-21T00:00:00"/>
    <s v="EL_WIRES"/>
    <x v="4"/>
    <s v="2000"/>
    <s v="GS01"/>
    <s v="FT"/>
    <n v="10"/>
    <n v="34664.379999999997"/>
    <n v="0"/>
    <n v="0"/>
    <n v="34664.379999999997"/>
    <s v="ZSPR"/>
    <n v="0"/>
    <s v=""/>
    <n v="0"/>
    <n v="0"/>
    <s v="ONGC Petro additions Ltd."/>
    <s v="INR"/>
    <n v="0"/>
    <n v="0"/>
    <n v="0"/>
    <n v="0"/>
    <n v="0"/>
    <n v="0"/>
    <n v="0"/>
    <n v="0"/>
    <n v="0"/>
    <n v="0"/>
    <n v="0"/>
    <n v="0"/>
    <n v="0"/>
    <n v="0"/>
    <s v="General Store"/>
    <s v="P03"/>
    <n v="2293"/>
    <x v="2"/>
  </r>
  <r>
    <s v="0P4205040088"/>
    <s v="WEAR RING,CA6NM,104064387500,SULZ-PMP"/>
    <s v="SPARE PARTS; PART NAME:WEAR RING, IMPELLER; MANUFACTURER PART NUMBER:104064387500; MANUFACTURER:SULZER PUMPS; MATERIAL:GRADE CA6NM;ITEM POSITION NUMBER:503.01/503.02; EQUIPMENT NAME:CENTRIFUGAL PUMP; EQUIPMENT MAKE:SULZER PUMPS; EQUIPMENT MODEL:ZF400-6500;REFERENCE NUMBER:ZE400-500; HARDNESS:260-290 HB"/>
    <d v="2016-06-08T00:00:00"/>
    <s v="SPARE_PARTS"/>
    <x v="2"/>
    <s v="2000"/>
    <s v="GS01"/>
    <s v="EA"/>
    <n v="2"/>
    <n v="34603.83"/>
    <n v="0"/>
    <n v="0"/>
    <n v="34603.83"/>
    <s v="ZSPR"/>
    <n v="0"/>
    <s v=""/>
    <n v="0"/>
    <n v="0"/>
    <s v="ONGC Petro additions Ltd."/>
    <s v="INR"/>
    <n v="0"/>
    <n v="0"/>
    <n v="0"/>
    <n v="0"/>
    <n v="0"/>
    <n v="0"/>
    <n v="0"/>
    <n v="0"/>
    <n v="0"/>
    <n v="0"/>
    <n v="0"/>
    <n v="0"/>
    <n v="0"/>
    <n v="0"/>
    <s v="General Store"/>
    <s v="P04"/>
    <n v="2763"/>
    <x v="2"/>
  </r>
  <r>
    <s v="0P0801030987"/>
    <s v="BRG,CYL,13.01,F/2BE1151-7ZY9,GDNASH"/>
    <s v="SPARE PARTS; PART NAME:BEARING,CYLINDRICAL ROLLER FLOATING; EQUIPMENTNAME:BENZENE VRU UNIT LIQUID RING COMPRESSOR; EQUIPMENT MAKE:GARDNER DENVERNASH; EQUIPMENT MODEL:2BE1151-7ZY9; MANUFACTURER PART NUMBER:13.01;MANUFACTURER:GARDNER DENVER NASH"/>
    <d v="2021-10-09T00:00:00"/>
    <s v="SPARE_PARTS"/>
    <x v="2"/>
    <s v="2000"/>
    <s v="CH01"/>
    <s v="EA"/>
    <n v="3"/>
    <n v="34567"/>
    <n v="0"/>
    <n v="0"/>
    <n v="34567"/>
    <s v="ZSPR"/>
    <n v="0"/>
    <s v=""/>
    <n v="0"/>
    <n v="0"/>
    <s v="ONGC Petro additions Ltd."/>
    <s v="INR"/>
    <n v="0"/>
    <n v="0"/>
    <n v="0"/>
    <n v="0"/>
    <n v="0"/>
    <n v="0"/>
    <n v="0"/>
    <n v="0"/>
    <n v="0"/>
    <n v="0"/>
    <n v="0"/>
    <n v="0"/>
    <n v="0"/>
    <n v="0"/>
    <s v="Chemcial store"/>
    <s v="P04"/>
    <n v="814"/>
    <x v="2"/>
  </r>
  <r>
    <s v="0T2541370376"/>
    <s v="GSKT,SPW,CL300,SS,GPH,22IN"/>
    <s v="SPIRAL WOUND GASKETS; DESIGN SPEC:ASME/ANSI B16.20 - 1998; DESIGN SPEC,FLANGE(S):ASME B16.5; PRESSURE DESIGNATION:CL 300; MAT, WINDINGS:STAINLESSSTEEL; MAT, FILLER:GRAPHITE; MAT, INNER RING:STAINLESS STEEL 316; MAT, CENTRINGRING:CARBON STEEL; SIZE, PIPE, NOMINAL:22 IN"/>
    <d v="2019-12-16T00:00:00"/>
    <s v="SP_GASKETS"/>
    <x v="2"/>
    <s v="2000"/>
    <s v="GS01"/>
    <s v="EA"/>
    <n v="32"/>
    <n v="34496.699999999997"/>
    <n v="0"/>
    <n v="0"/>
    <n v="34496.699999999997"/>
    <s v="ZSTO"/>
    <n v="0"/>
    <s v=""/>
    <n v="0"/>
    <n v="0"/>
    <s v="ONGC Petro additions Ltd."/>
    <s v="INR"/>
    <n v="0"/>
    <n v="0"/>
    <n v="0"/>
    <n v="0"/>
    <n v="0"/>
    <n v="0"/>
    <n v="0"/>
    <n v="0"/>
    <n v="0"/>
    <n v="0"/>
    <n v="0"/>
    <n v="0"/>
    <n v="0"/>
    <n v="0"/>
    <s v="General Store"/>
    <s v="S06"/>
    <n v="1477"/>
    <x v="1"/>
  </r>
  <r>
    <s v="0P4114150007"/>
    <s v="CBL,FS-PDC-IOR05,HONEYWELL"/>
    <s v="SPARE PARTS; PART NAME:HONEYWELL; DIMENSIONS:FOR REDUNDANT IO CHASSIS; MATERIAL:FS-PDC-IOR05; EQUIPMENT NAME:DCS ESD F&amp;G SYSTEM;EQUIPMENT MODEL:HONEYWELL; ADDITIONAL INFORMATION:CABLE; APPLICATION:POWER DISTRIBUTION; VOLTAGE RATING:5 VDC"/>
    <d v="2018-05-30T00:00:00"/>
    <s v="SPARE_PARTS"/>
    <x v="4"/>
    <s v="2000"/>
    <s v="GS01"/>
    <s v="EA"/>
    <n v="4"/>
    <n v="34380"/>
    <n v="0"/>
    <n v="0"/>
    <n v="34380"/>
    <s v="ZSPR"/>
    <n v="0"/>
    <s v=""/>
    <n v="0"/>
    <n v="0"/>
    <s v="ONGC Petro additions Ltd."/>
    <s v="INR"/>
    <n v="0"/>
    <n v="0"/>
    <n v="0"/>
    <n v="0"/>
    <n v="0"/>
    <n v="0"/>
    <n v="0"/>
    <n v="0"/>
    <n v="0"/>
    <n v="0"/>
    <n v="0"/>
    <n v="0"/>
    <n v="0"/>
    <n v="0"/>
    <s v="General Store"/>
    <s v="P03"/>
    <n v="2042"/>
    <x v="2"/>
  </r>
  <r>
    <s v="0P5270010209"/>
    <s v="ACTR SOFT PARTS,555/010TV001,KOSOKENT"/>
    <s v="SPARE PARTS; PART NAME:ACTUATOR SOFT PARTS; EQUIPMENT NAME:VALVE; EQUIPMENT MAKE:KENT INTROL; MANUFACTURER:KENT INTROL;MANUFACTURER PART NUMBER:555/010TV001"/>
    <d v="2018-01-09T00:00:00"/>
    <s v="SPARE_PARTS"/>
    <x v="2"/>
    <s v="2000"/>
    <s v="CH01"/>
    <s v="ST"/>
    <n v="2"/>
    <n v="34340.57"/>
    <n v="0"/>
    <n v="0"/>
    <n v="34340.57"/>
    <s v="ZSPR"/>
    <n v="0"/>
    <s v=""/>
    <n v="0"/>
    <n v="0"/>
    <s v="ONGC Petro additions Ltd."/>
    <s v="INR"/>
    <n v="0"/>
    <n v="0"/>
    <n v="0"/>
    <n v="0"/>
    <n v="0"/>
    <n v="0"/>
    <n v="0"/>
    <n v="0"/>
    <n v="0"/>
    <n v="0"/>
    <n v="0"/>
    <n v="0"/>
    <n v="0"/>
    <n v="0"/>
    <s v="Chemcial store"/>
    <s v="P03"/>
    <n v="2183"/>
    <x v="2"/>
  </r>
  <r>
    <s v="0P4102205202"/>
    <s v="PLUG,011479734-163H0000,DRES-MSL"/>
    <s v="SPARE PARTS; PART NAME:PLUG; MATERIAL:SUS316; EQUIPMENT NAME:CONTROL VALVE;EQUIPMENT MAKE:DRESSER MASONEILAN; EQUIPMENT MODEL:87-21124; MANUFACTURER PARTNUMBER:011479734-163H0000; MANUFACTURER:DRESSER MASONEILAN"/>
    <d v="2022-04-16T00:00:00"/>
    <s v="SPARE_PARTS"/>
    <x v="2"/>
    <s v="2000"/>
    <s v="SP01"/>
    <s v="EA"/>
    <n v="2"/>
    <n v="34328.699999999997"/>
    <n v="0"/>
    <n v="0"/>
    <n v="34328.699999999997"/>
    <s v="ZSPR"/>
    <n v="0"/>
    <s v=""/>
    <n v="0"/>
    <n v="0"/>
    <s v="ONGC Petro additions Ltd."/>
    <s v="INR"/>
    <n v="0"/>
    <n v="0"/>
    <n v="0"/>
    <n v="0"/>
    <n v="0"/>
    <n v="0"/>
    <n v="0"/>
    <n v="0"/>
    <n v="0"/>
    <n v="0"/>
    <n v="0"/>
    <n v="0"/>
    <n v="0"/>
    <n v="0"/>
    <s v="Shutdown Plan Mt"/>
    <s v="P03"/>
    <n v="625"/>
    <x v="2"/>
  </r>
  <r>
    <s v="0P4119110024"/>
    <s v="TRANSDR,VELOCITY,190501190004,BENTLY-N"/>
    <s v="VIBRATION MONITORING; TYPE:VELOCITY TRANSDUCER; MANUFACTURER:BENTLY NEVADA; MANUFACTURER PART NUMBER:190501-19-00-04;BRAND:VELOMITOR; CONNECTION PROCESS:3/8 IN – 24 NPT TO 1/4 IN TO 18 NPT; OPTION:MIL-C-5015 INTERFACE"/>
    <d v="2017-04-13T00:00:00"/>
    <s v="VIBRATION_MONITORI"/>
    <x v="4"/>
    <s v="2000"/>
    <s v="SP01"/>
    <s v="EA"/>
    <n v="1"/>
    <n v="34287.64"/>
    <n v="0"/>
    <n v="0"/>
    <n v="34287.64"/>
    <s v="ZSPR"/>
    <n v="0"/>
    <s v=""/>
    <n v="0"/>
    <n v="0"/>
    <s v="ONGC Petro additions Ltd."/>
    <s v="INR"/>
    <n v="0"/>
    <n v="0"/>
    <n v="0"/>
    <n v="0"/>
    <n v="0"/>
    <n v="0"/>
    <n v="0"/>
    <n v="0"/>
    <n v="0"/>
    <n v="0"/>
    <n v="0"/>
    <n v="0"/>
    <n v="0"/>
    <n v="0"/>
    <s v="Shutdown Plan Mt"/>
    <s v="P03"/>
    <n v="2454"/>
    <x v="2"/>
  </r>
  <r>
    <s v="0P4206030041"/>
    <s v="SEAL RING,A9X16X1,070309.0065,LEWAPUMP"/>
    <s v="SPARE PARTS; PART NAME:SEAL RING; DIMENSIONS:A9 X 16 X 1; EQUIPMENT NAME:ALKYL FEED PUMP; EQUIPMENT MAKE:LEWA PUMPS AND SYSTEMS;EQUIPMENT MODEL:LDB1/M910S/14MM; MANUFACTURER:LEWA PUMPS AND SYSTEMS; MANUFACTURER PART NUMBER:070309.0065; AEHNL.DIN 7603 FOR BALLVALVE; SIZE:DN5; HU-H; EQUIPMENT MODEL:LDB1/M910S/12MM,LDB6/M910S/17MM"/>
    <d v="2022-07-25T00:00:00"/>
    <s v="SPARE_PARTS"/>
    <x v="2"/>
    <s v="2000"/>
    <s v="GS01"/>
    <s v="EA"/>
    <n v="78"/>
    <n v="34269.370000000003"/>
    <n v="0"/>
    <n v="0"/>
    <n v="34269.370000000003"/>
    <s v="ZSPR"/>
    <n v="0"/>
    <s v=""/>
    <n v="0"/>
    <n v="0"/>
    <s v="ONGC Petro additions Ltd."/>
    <s v="INR"/>
    <n v="0"/>
    <n v="0"/>
    <n v="0"/>
    <n v="0"/>
    <n v="0"/>
    <n v="0"/>
    <n v="0"/>
    <n v="0"/>
    <n v="0"/>
    <n v="0"/>
    <n v="0"/>
    <n v="0"/>
    <n v="0"/>
    <n v="0"/>
    <s v="General Store"/>
    <s v="P04"/>
    <n v="525"/>
    <x v="2"/>
  </r>
  <r>
    <s v="0P4100980091"/>
    <s v="ETHERNET,A5E02368691001,SIEMENS"/>
    <s v="SPARE PARTS; PART NAME:ETHERNET; DIMENSIONS:4 X 10; DRAWING NUMBER:M 1; EQUIPMENT NAME:HDPE ANALYSER; EQUIPMENT MAKE:SIEMENS;ADDITIONAL INFORMATION:100B,SYSCON2; MANUFACTURER:SIEMENS; MANUFACTURER PART NUMBER:A5E02368691001; SUB ASSEMBLY:COMMUNICATIONBOARDS"/>
    <d v="2018-03-30T00:00:00"/>
    <s v="SPARE_PARTS"/>
    <x v="2"/>
    <s v="2000"/>
    <s v="CH01"/>
    <s v="EA"/>
    <n v="1"/>
    <n v="34212.54"/>
    <n v="0"/>
    <n v="0"/>
    <n v="34212.54"/>
    <s v="ZSPR"/>
    <n v="0"/>
    <s v=""/>
    <n v="0"/>
    <n v="0"/>
    <s v="ONGC Petro additions Ltd."/>
    <s v="INR"/>
    <n v="0"/>
    <n v="0"/>
    <n v="0"/>
    <n v="0"/>
    <n v="0"/>
    <n v="0"/>
    <n v="0"/>
    <n v="0"/>
    <n v="0"/>
    <n v="0"/>
    <n v="0"/>
    <n v="0"/>
    <n v="0"/>
    <n v="0"/>
    <s v="Chemcial store"/>
    <s v="P03"/>
    <n v="2103"/>
    <x v="2"/>
  </r>
  <r>
    <s v="0P4100980091"/>
    <s v="ETHERNET,A5E02368691001,SIEMENS"/>
    <s v="SPARE PARTS; PART NAME:ETHERNET; DIMENSIONS:4 X 10; DRAWING NUMBER:M 1; EQUIPMENT NAME:HDPE ANALYSER; EQUIPMENT MAKE:SIEMENS;ADDITIONAL INFORMATION:100B,SYSCON2; MANUFACTURER:SIEMENS; MANUFACTURER PART NUMBER:A5E02368691001; SUB ASSEMBLY:COMMUNICATIONBOARDS"/>
    <d v="2018-03-30T00:00:00"/>
    <s v="SPARE_PARTS"/>
    <x v="2"/>
    <s v="2000"/>
    <s v="GS01"/>
    <s v="EA"/>
    <n v="1"/>
    <n v="34212.54"/>
    <n v="0"/>
    <n v="0"/>
    <n v="34212.54"/>
    <s v="ZSPR"/>
    <n v="0"/>
    <s v=""/>
    <n v="0"/>
    <n v="0"/>
    <s v="ONGC Petro additions Ltd."/>
    <s v="INR"/>
    <n v="0"/>
    <n v="0"/>
    <n v="0"/>
    <n v="0"/>
    <n v="0"/>
    <n v="0"/>
    <n v="0"/>
    <n v="0"/>
    <n v="0"/>
    <n v="0"/>
    <n v="0"/>
    <n v="0"/>
    <n v="0"/>
    <n v="0"/>
    <s v="General Store"/>
    <s v="P03"/>
    <n v="2103"/>
    <x v="2"/>
  </r>
  <r>
    <s v="0P4100980395"/>
    <s v="MDL,F/GLI SENSOR,9012900,HACH"/>
    <s v="SPARE PARTS; PART NAME:MODULE; EQUIPMENT NAME:DO ANALYZER; EQUIPMENT MAKE:HACH; ADDITIONAL INFORMATION:FOR GLI SENSOR; MANUFACTURERPART NUMBER:9012900; MANUFACTURER:HACH; TYPE:ANALOG PH/ORP AND CO"/>
    <d v="2017-10-24T00:00:00"/>
    <s v="SPARE_PARTS"/>
    <x v="4"/>
    <s v="2000"/>
    <s v="GS01"/>
    <s v="EA"/>
    <n v="1"/>
    <n v="34207.65"/>
    <n v="0"/>
    <n v="0"/>
    <n v="34207.65"/>
    <s v="ZSPR"/>
    <n v="0"/>
    <s v=""/>
    <n v="0"/>
    <n v="0"/>
    <s v="ONGC Petro additions Ltd."/>
    <s v="INR"/>
    <n v="0"/>
    <n v="0"/>
    <n v="0"/>
    <n v="0"/>
    <n v="0"/>
    <n v="0"/>
    <n v="0"/>
    <n v="0"/>
    <n v="0"/>
    <n v="0"/>
    <n v="0"/>
    <n v="0"/>
    <n v="0"/>
    <n v="0"/>
    <s v="General Store"/>
    <s v="P03"/>
    <n v="2260"/>
    <x v="2"/>
  </r>
  <r>
    <s v="0P4102215051"/>
    <s v="PCKG,200042414-919-0000,BA-HU"/>
    <s v="SPARE PARTS; PART NAME:PACKING; EQUIPMENT NAME:CONTROL VALVE; EQUIPMENTMAKE:BAKER HUGHES; MANUFACTURER PART NUMBER:200042414-919-0000;MANUFACTURER:BAKER HUGHES; TYPE:SOFT PART; VALVE SERIAL NUMBER:LB12A0091-001,LB12A0091-002, LB12A0091-004, LB12A0092-002, LB12A0092-003"/>
    <d v="2022-06-16T00:00:00"/>
    <s v="SPARE_PARTS"/>
    <x v="2"/>
    <s v="2000"/>
    <s v="CH01"/>
    <s v="EA"/>
    <n v="4"/>
    <n v="34162.800000000003"/>
    <n v="0"/>
    <n v="0"/>
    <n v="34162.800000000003"/>
    <s v="ZSPR"/>
    <n v="0"/>
    <s v=""/>
    <n v="0"/>
    <n v="0"/>
    <s v="ONGC Petro additions Ltd."/>
    <s v="INR"/>
    <n v="0"/>
    <n v="0"/>
    <n v="0"/>
    <n v="0"/>
    <n v="0"/>
    <n v="0"/>
    <n v="0"/>
    <n v="0"/>
    <n v="0"/>
    <n v="0"/>
    <n v="0"/>
    <n v="0"/>
    <n v="0"/>
    <n v="0"/>
    <s v="Chemcial store"/>
    <s v="P03"/>
    <n v="564"/>
    <x v="2"/>
  </r>
  <r>
    <s v="0P0958970066"/>
    <s v="CBL,25FT,F/3500/40,129525002502,BENTLY-N"/>
    <s v="NETWORK ACCESSORIES; DESCRIPTION:CABLE; MANUFACTURER:BENTLY NEVADA; MANUFACTURER PART NUMBER:129525-0025-02; TYPE:3500 SERIES XDCRTO 3500/40 EXTENSION CABLE; CABLE LENGTH:25 FEET"/>
    <d v="2018-06-08T00:00:00"/>
    <s v="AC_NETWORK"/>
    <x v="4"/>
    <s v="2000"/>
    <s v="GS01"/>
    <s v="EA"/>
    <n v="3"/>
    <n v="34056"/>
    <n v="0"/>
    <n v="0"/>
    <n v="34056"/>
    <s v="ZSPR"/>
    <n v="0"/>
    <s v=""/>
    <n v="0"/>
    <n v="0"/>
    <s v="ONGC Petro additions Ltd."/>
    <s v="INR"/>
    <n v="0"/>
    <n v="0"/>
    <n v="0"/>
    <n v="0"/>
    <n v="0"/>
    <n v="0"/>
    <n v="0"/>
    <n v="0"/>
    <n v="0"/>
    <n v="0"/>
    <n v="0"/>
    <n v="0"/>
    <n v="0"/>
    <n v="0"/>
    <s v="General Store"/>
    <s v="P03"/>
    <n v="2033"/>
    <x v="2"/>
  </r>
  <r>
    <s v="0P4100980638"/>
    <s v="RPR KIT,SEAL,US2-2020387-701,SIEMENS"/>
    <s v="SPARE PARTS; PART NAME:REPAIR KIT; EQUIPMENT MODEL:MAXUM II; ADDITIONAL INFORMATION:FID,SEAL; MANUFACTURER PART NUMBER:US2-2020387-701; MANUFACTURER:SIEMENS"/>
    <d v="2021-09-30T00:00:00"/>
    <s v="SPARE_PARTS"/>
    <x v="2"/>
    <s v="2000"/>
    <s v="CH01"/>
    <s v="EA"/>
    <n v="1"/>
    <n v="33981"/>
    <n v="0"/>
    <n v="0"/>
    <n v="33981"/>
    <s v="ZSPR"/>
    <n v="0"/>
    <s v=""/>
    <n v="0"/>
    <n v="0"/>
    <s v="ONGC Petro additions Ltd."/>
    <s v="INR"/>
    <n v="0"/>
    <n v="0"/>
    <n v="0"/>
    <n v="0"/>
    <n v="0"/>
    <n v="0"/>
    <n v="0"/>
    <n v="0"/>
    <n v="0"/>
    <n v="0"/>
    <n v="0"/>
    <n v="0"/>
    <n v="0"/>
    <n v="0"/>
    <s v="Chemcial store"/>
    <s v="P03"/>
    <n v="823"/>
    <x v="2"/>
  </r>
  <r>
    <s v="0P4205023768"/>
    <s v="IMPLR,VERSA EV 32-250,K1320/1/206,KISHOR"/>
    <s v="SPARE PARTS; PART NAME:IMPELLER,BACK OPEN; MATERIAL:WCB; DRAWING NUMBER:PSD/ KPIP / OAN / K1320 / 1; ITEM POSITION NUMBER:206;EQUIPMENT NAME:PUMP; EQUIPMENT MAKE:KISHOR PUMPS; EQUIPMENT MODEL:VERSA EV 32-250; MANUFACTURER:KISHOR PUMPS"/>
    <d v="2021-11-23T00:00:00"/>
    <s v="SPARE_PARTS"/>
    <x v="2"/>
    <s v="2000"/>
    <s v="CH01"/>
    <s v="EA"/>
    <n v="1"/>
    <n v="33950"/>
    <n v="0"/>
    <n v="0"/>
    <n v="33950"/>
    <s v="ZSPR"/>
    <n v="0"/>
    <s v=""/>
    <n v="0"/>
    <n v="0"/>
    <s v="ONGC Petro additions Ltd."/>
    <s v="INR"/>
    <n v="0"/>
    <n v="0"/>
    <n v="0"/>
    <n v="0"/>
    <n v="0"/>
    <n v="0"/>
    <n v="0"/>
    <n v="0"/>
    <n v="0"/>
    <n v="0"/>
    <n v="0"/>
    <n v="0"/>
    <n v="0"/>
    <n v="0"/>
    <s v="Chemcial store"/>
    <s v="P04"/>
    <n v="769"/>
    <x v="2"/>
  </r>
  <r>
    <s v="0P0802030134"/>
    <s v="SEAL,TOP/BOT,PRLFS05183-1B,FS-ELIOT"/>
    <s v="SPARE PARTS; PART NAME:SEAL, TOP/BOTTOM; MATERIAL:SILICONE; DRAWING NUMBER:1481-14-104-000/MGB102DDR00023; EQUIPMENT NAME:DECOKINGAIR COMPRESSOR; EQUIPMENT MAKE:FS-ELLIOTT; EQUIPMENT MODEL:3051; MANUFACTURER:FS-ELLIOTT; MANUFACTURER PART NUMBER:PRLFS05183-1B;FOR INTERCOOLER; REAL MANUFACTURER:APPLY TECH"/>
    <d v="2022-07-11T00:00:00"/>
    <s v="SPARE_PARTS"/>
    <x v="2"/>
    <s v="2000"/>
    <s v="CH01"/>
    <s v="EA"/>
    <n v="1"/>
    <n v="33735.129999999997"/>
    <n v="0"/>
    <n v="0"/>
    <n v="33735.129999999997"/>
    <s v="ZSPR"/>
    <n v="0"/>
    <s v=""/>
    <n v="0"/>
    <n v="0"/>
    <s v="ONGC Petro additions Ltd."/>
    <s v="INR"/>
    <n v="0"/>
    <n v="0"/>
    <n v="0"/>
    <n v="0"/>
    <n v="0"/>
    <n v="0"/>
    <n v="0"/>
    <n v="0"/>
    <n v="0"/>
    <n v="0"/>
    <n v="0"/>
    <n v="0"/>
    <n v="0"/>
    <n v="0"/>
    <s v="Chemcial store"/>
    <s v="P04"/>
    <n v="539"/>
    <x v="2"/>
  </r>
  <r>
    <s v="0P4102211514"/>
    <s v="SEAT RING,381133518596,MIL"/>
    <s v="SPARE PARTS; PART NAME:SEAT RING; MANUFACTURER:MIL CONTROLS LIMITED; MANUFACTURER PART NUMBER:381133518596"/>
    <d v="2022-06-03T00:00:00"/>
    <s v="SPARE_PARTS"/>
    <x v="2"/>
    <s v="2000"/>
    <s v="GS01"/>
    <s v="EA"/>
    <n v="1"/>
    <n v="33677"/>
    <n v="0"/>
    <n v="0"/>
    <n v="33677"/>
    <s v="ZSPR"/>
    <n v="0"/>
    <s v=""/>
    <n v="0"/>
    <n v="0"/>
    <s v="ONGC Petro additions Ltd."/>
    <s v="INR"/>
    <n v="0"/>
    <n v="0"/>
    <n v="0"/>
    <n v="0"/>
    <n v="0"/>
    <n v="0"/>
    <n v="0"/>
    <n v="0"/>
    <n v="0"/>
    <n v="0"/>
    <n v="0"/>
    <n v="0"/>
    <n v="0"/>
    <n v="0"/>
    <s v="General Store"/>
    <s v="P03"/>
    <n v="577"/>
    <x v="2"/>
  </r>
  <r>
    <s v="0T1762700071"/>
    <s v="FLG,SW,A105,CL600,SCH-XS,IBR,RF,3/4IN"/>
    <s v="SOCKET WELD PIPE FLANGES; INSPECTION, CERTIF:IBR; PRESSURE DESIGNATION:ASMECLASS 600; SIZE:3/4 IN; MAT:CARBON STEEL; MAT, SPEC:ASTM A105; FACING,FLANGE:RAISED FACE; SCHEDULE NUMBER:XS"/>
    <d v="2022-05-06T00:00:00"/>
    <s v="SO_PI_FLANGES"/>
    <x v="2"/>
    <s v="2000"/>
    <s v="CH01"/>
    <s v="EA"/>
    <n v="90"/>
    <n v="33634.28"/>
    <n v="0"/>
    <n v="0"/>
    <n v="33634.28"/>
    <s v="ZSTO"/>
    <n v="0"/>
    <s v=""/>
    <n v="0"/>
    <n v="0"/>
    <s v="ONGC Petro additions Ltd."/>
    <s v="INR"/>
    <n v="0"/>
    <n v="0"/>
    <n v="0"/>
    <n v="0"/>
    <n v="0"/>
    <n v="0"/>
    <n v="0"/>
    <n v="0"/>
    <n v="0"/>
    <n v="0"/>
    <n v="0"/>
    <n v="0"/>
    <n v="0"/>
    <n v="0"/>
    <s v="Chemcial store"/>
    <s v="S06"/>
    <n v="605"/>
    <x v="1"/>
  </r>
  <r>
    <s v="0P3902040136"/>
    <s v="RING,PIST,1111013,SWAM-PNU"/>
    <s v="SPARE PARTS; PART NAME:RING,PISTON; EQUIPMENT NAME:ROTORY BLOWER; EQUIPMENT MAKE:SWAM PNEUMATICS; EQUIPMENT MODEL:RH-45AC;MANUFACTURER:SWAM PNEUMATICS; MANUFACTURER PART NUMBER:1111013; DRAWING NUMBER:121204/C"/>
    <d v="2017-10-17T00:00:00"/>
    <s v="SPARE_PARTS"/>
    <x v="2"/>
    <s v="2000"/>
    <s v="GS01"/>
    <s v="EA"/>
    <n v="32"/>
    <n v="33600"/>
    <n v="0"/>
    <n v="0"/>
    <n v="33600"/>
    <s v="ZSPR"/>
    <n v="0"/>
    <s v=""/>
    <n v="0"/>
    <n v="0"/>
    <s v="ONGC Petro additions Ltd."/>
    <s v="INR"/>
    <n v="0"/>
    <n v="0"/>
    <n v="0"/>
    <n v="0"/>
    <n v="0"/>
    <n v="0"/>
    <n v="0"/>
    <n v="0"/>
    <n v="0"/>
    <n v="0"/>
    <n v="0"/>
    <n v="0"/>
    <n v="0"/>
    <n v="0"/>
    <s v="General Store"/>
    <s v="P04"/>
    <n v="2267"/>
    <x v="2"/>
  </r>
  <r>
    <s v="0T3603020001"/>
    <s v="OIL,LUBT,BULK,SERVOPRIME 32,SERVO"/>
    <s v="OILS; APPLICATION:TURBINES &amp; BEARING; BRAND NAME:SERVOPRIME 32; VISCOSITY, KINEMATIC, 40 DEG C:29 TO 33 CST; VISCOSITY INDEX:100(MINIMUM); FLASH POINT, CLOSED CUP:200 (CLEVLAND) °C; POUR POINT:-6 °C; FORM OF SUPPLY:BULK"/>
    <d v="2017-01-05T00:00:00"/>
    <s v="OILS"/>
    <x v="1"/>
    <s v="2000"/>
    <s v="CH01"/>
    <s v="L"/>
    <n v="210"/>
    <n v="33558.25"/>
    <n v="0"/>
    <n v="0"/>
    <n v="33558.25"/>
    <s v="ZSTO"/>
    <n v="0"/>
    <s v=""/>
    <n v="0"/>
    <n v="0"/>
    <s v="ONGC Petro additions Ltd."/>
    <s v="INR"/>
    <n v="0"/>
    <n v="0"/>
    <n v="0"/>
    <n v="0"/>
    <n v="0"/>
    <n v="0"/>
    <n v="0"/>
    <n v="0"/>
    <n v="0"/>
    <n v="0"/>
    <n v="0"/>
    <n v="0"/>
    <n v="0"/>
    <n v="0"/>
    <s v="Chemcial store"/>
    <s v="S08"/>
    <n v="2552"/>
    <x v="1"/>
  </r>
  <r>
    <s v="0T2545780024"/>
    <s v="GSKT,RBR,FLR,EPDM,CL150,4IN,11KC"/>
    <s v="REINFORCED FLAT RING RUBBER GASKET; MAT:ETHYLENE-PROPYLENE RUBBER; CROSS SECTION:WITH INSERT; MAT, INSERT:STEEL; FACING,FLANGE:RAISED FACE; PRESSURE DESIGNATION:ASME CL 150; THICKNESS AT INSERT:5 MM; SIZE, PIPE, NOMINAL:4 IN; REFERENCE: 11KC"/>
    <d v="2022-03-29T00:00:00"/>
    <s v="RE_RU_FL_GASKETS"/>
    <x v="2"/>
    <s v="2000"/>
    <s v="GS01"/>
    <s v="EA"/>
    <n v="99"/>
    <n v="33416.559999999998"/>
    <n v="0"/>
    <n v="0"/>
    <n v="33416.559999999998"/>
    <s v="ZSTO"/>
    <n v="0"/>
    <s v=""/>
    <n v="0"/>
    <n v="0"/>
    <s v="ONGC Petro additions Ltd."/>
    <s v="INR"/>
    <n v="0"/>
    <n v="0"/>
    <n v="0"/>
    <n v="0"/>
    <n v="0"/>
    <n v="0"/>
    <n v="0"/>
    <n v="0"/>
    <n v="0"/>
    <n v="0"/>
    <n v="0"/>
    <n v="0"/>
    <n v="0"/>
    <n v="0"/>
    <s v="General Store"/>
    <s v="S06"/>
    <n v="643"/>
    <x v="1"/>
  </r>
  <r>
    <s v="0T1739270024"/>
    <s v="CONNR,TUBE,COMPR,MALE,SS316,NTPM,1/4X1/4"/>
    <s v="MALE COMPRESSION TYPE TUBE CONNECTORS; MAT, BODY AND NUT:STAINLESS STEEL 316;THREAD:NPT; SIZE, O.D.TUBE X THREADED END:1/4 X 1/4 IN"/>
    <d v="2023-10-18T00:00:00"/>
    <s v="MA_CO_TU_CONNECTOR"/>
    <x v="4"/>
    <s v="2000"/>
    <s v="CH01"/>
    <s v="EA"/>
    <n v="342"/>
    <n v="33392.639999999999"/>
    <n v="0"/>
    <n v="0"/>
    <n v="33392.639999999999"/>
    <s v="ZSTO"/>
    <n v="0"/>
    <s v=""/>
    <n v="0"/>
    <n v="0"/>
    <s v="ONGC Petro additions Ltd."/>
    <s v="INR"/>
    <n v="0"/>
    <n v="0"/>
    <n v="0"/>
    <n v="0"/>
    <n v="0"/>
    <n v="0"/>
    <n v="0"/>
    <n v="0"/>
    <n v="0"/>
    <n v="0"/>
    <n v="0"/>
    <n v="0"/>
    <n v="0"/>
    <n v="0"/>
    <s v="Chemcial store"/>
    <s v="S07"/>
    <n v="75"/>
    <x v="1"/>
  </r>
  <r>
    <s v="0P4110070053"/>
    <s v="MDL,INTFC,6ES7963-3AA00-0AA0,SIEMENS"/>
    <s v="INSTRUMENT SYSTEMS; TYPE:INTERFACE MODULE; MANUFACTURER MODEL NUMBER:6ES7963-3AA00-0AA0; MANUFACTURER:SIEMENS;INTERFACE:RS422/RS485; FOR PTP CONNECTION TO CP441; DRAWING NUMBER:MGB102-D-DR-00061"/>
    <d v="2017-09-25T00:00:00"/>
    <s v="INSTRUMENT_SYSTEMS"/>
    <x v="4"/>
    <s v="2000"/>
    <s v="CH01"/>
    <s v="EA"/>
    <n v="1"/>
    <n v="33349.72"/>
    <n v="0"/>
    <n v="0"/>
    <n v="33349.72"/>
    <s v="ZSPR"/>
    <n v="0"/>
    <s v=""/>
    <n v="0"/>
    <n v="0"/>
    <s v="ONGC Petro additions Ltd."/>
    <s v="INR"/>
    <n v="0"/>
    <n v="0"/>
    <n v="0"/>
    <n v="0"/>
    <n v="0"/>
    <n v="0"/>
    <n v="0"/>
    <n v="0"/>
    <n v="0"/>
    <n v="0"/>
    <n v="0"/>
    <n v="0"/>
    <n v="0"/>
    <n v="0"/>
    <s v="Chemcial store"/>
    <s v="P03"/>
    <n v="2289"/>
    <x v="2"/>
  </r>
  <r>
    <s v="0P4110070053"/>
    <s v="MDL,INTFC,6ES7963-3AA00-0AA0,SIEMENS"/>
    <s v="INSTRUMENT SYSTEMS; TYPE:INTERFACE MODULE; MANUFACTURER MODEL NUMBER:6ES7963-3AA00-0AA0; MANUFACTURER:SIEMENS;INTERFACE:RS422/RS485; FOR PTP CONNECTION TO CP441; DRAWING NUMBER:MGB102-D-DR-00061"/>
    <d v="2017-09-25T00:00:00"/>
    <s v="INSTRUMENT_SYSTEMS"/>
    <x v="4"/>
    <s v="2000"/>
    <s v="GS01"/>
    <s v="EA"/>
    <n v="1"/>
    <n v="33349.72"/>
    <n v="0"/>
    <n v="0"/>
    <n v="33349.72"/>
    <s v="ZSPR"/>
    <n v="0"/>
    <s v=""/>
    <n v="0"/>
    <n v="0"/>
    <s v="ONGC Petro additions Ltd."/>
    <s v="INR"/>
    <n v="0"/>
    <n v="0"/>
    <n v="0"/>
    <n v="0"/>
    <n v="0"/>
    <n v="0"/>
    <n v="0"/>
    <n v="0"/>
    <n v="0"/>
    <n v="0"/>
    <n v="0"/>
    <n v="0"/>
    <n v="0"/>
    <n v="0"/>
    <s v="General Store"/>
    <s v="P03"/>
    <n v="2289"/>
    <x v="2"/>
  </r>
  <r>
    <s v="0P4102205201"/>
    <s v="DIAPH,010864003-779-B130,DRES-MSL"/>
    <s v="SPARE PARTS; PART NAME:DIAPHRAGM; MATERIAL:BUNA N/POLYESTER:RPP; EQUIPMENTNAME:CONTROL VALVE; EQUIPMENT MAKE:DRESSER MASONEILAN; EQUIPMENT MODEL:87-21125,88-21124; MANUFACTURER PART NUMBER:010864003-779-B130; MANUFACTURER:DRESSERMASONEILAN"/>
    <d v="2022-04-16T00:00:00"/>
    <s v="SPARE_PARTS"/>
    <x v="2"/>
    <s v="2000"/>
    <s v="SP01"/>
    <s v="EA"/>
    <n v="7"/>
    <n v="33273.449999999997"/>
    <n v="0"/>
    <n v="0"/>
    <n v="33273.449999999997"/>
    <s v="ZSPR"/>
    <n v="0"/>
    <s v=""/>
    <n v="0"/>
    <n v="0"/>
    <s v="ONGC Petro additions Ltd."/>
    <s v="INR"/>
    <n v="0"/>
    <n v="0"/>
    <n v="0"/>
    <n v="0"/>
    <n v="0"/>
    <n v="0"/>
    <n v="0"/>
    <n v="0"/>
    <n v="0"/>
    <n v="0"/>
    <n v="0"/>
    <n v="0"/>
    <n v="0"/>
    <n v="0"/>
    <s v="Shutdown Plan Mt"/>
    <s v="P03"/>
    <n v="625"/>
    <x v="2"/>
  </r>
  <r>
    <s v="0P5235030016"/>
    <s v="VLV,DIAPH,RBL,40NB,CS,A216–WCB,SAUNDERS"/>
    <s v="FLANGED LINED DIAPHRAGM VALVES; DESIGN SPEC:BS EN 13397:2002 (BS 5156); PRESSURE DESIG, END FLANGES:ANSI CL150; TYPE OF VALVE:WEIRA; TYPE OF HANDWHEEL:RISING; FACING, FLANGE:FLAT; MAT, BODY:CARBON STEEL; MAT, LINING, BODY:HARD RUBBER LINED (EBONITE); MAT,DIAPHRAGM:HIGH TENSION NEOPRENE RUBBER; MAT SPEC, BODY AND BONNET:ASTM A 216 GRADE WCB; MAT SPEC, COMPRESSOR:ASTM A 216 GRADE WCB;MAT SPEC, SPINDLE:AISI TYPE 431; SIZE:40 NB; MANUFACTURER:SAUNDERS VALVES; MAT,BONNET:CARBON STEEL; COATING,BODY ANDBONNET:PHOSPHATED AND BLACK EPOXY PAINTED; MAT,COMPRESSOR:CAST CARBON STEEL; LINING HARDNESS:80 +/- SHORED D; LINING THICKNESS:3MM; TESTING CODE:BS EN 12266-I:2003 AND BS EN 12266-2:2002 (BS 6755 PART-I); METHOD OF OPERATION:MANUAL RISING HANDWHEELINCORPORATING VISUAL ON/OFF INDICATION AND PATENTED LIP SEAL LUBRICATION UP TO SIZE DN 150; LEAKGE CLASS:AS PER ANSI B 16.104 CLASSVI (100 % TIGHT LEAKAGE); DRAWING NUMBER:EQ-C233-03-04 REV 1"/>
    <d v="2023-07-13T00:00:00"/>
    <s v="FL_LI_DI_VALVES"/>
    <x v="2"/>
    <s v="2000"/>
    <s v="CH01"/>
    <s v="EA"/>
    <n v="4"/>
    <n v="33256"/>
    <n v="0"/>
    <n v="0"/>
    <n v="33256"/>
    <s v="ZSPR"/>
    <n v="0"/>
    <s v=""/>
    <n v="0"/>
    <n v="0"/>
    <s v="ONGC Petro additions Ltd."/>
    <s v="INR"/>
    <n v="0"/>
    <n v="0"/>
    <n v="0"/>
    <n v="0"/>
    <n v="0"/>
    <n v="0"/>
    <n v="0"/>
    <n v="0"/>
    <n v="0"/>
    <n v="0"/>
    <n v="0"/>
    <n v="0"/>
    <n v="0"/>
    <n v="0"/>
    <s v="Chemcial store"/>
    <s v="P04"/>
    <n v="172"/>
    <x v="2"/>
  </r>
  <r>
    <s v="0P1401120070"/>
    <s v="THERMOCPL,GT9755230025,BHEL"/>
    <s v="SPARE PARTS; PART NAME:THERMOCOUPLE; EQUIPMENT NAME:GAS TURBINE; EQUIPMENT MAKE:BHARAT HEAVY ELECTRICAL; MANUFACTURER:BHARAT HEAVYELECTRICAL; MANUFACTURER PART NUMBER:GT9755230025; FOR TURBINE COMPLETE AND ATOMIZING TEMPERATURE"/>
    <d v="2021-10-23T00:00:00"/>
    <s v="SPARE_PARTS"/>
    <x v="4"/>
    <s v="2000"/>
    <s v="CH01"/>
    <s v="EA"/>
    <n v="1"/>
    <n v="33118.75"/>
    <n v="0"/>
    <n v="0"/>
    <n v="33118.75"/>
    <s v="ZSPR"/>
    <n v="0"/>
    <s v=""/>
    <n v="0"/>
    <n v="0"/>
    <s v="ONGC Petro additions Ltd."/>
    <s v="INR"/>
    <n v="0"/>
    <n v="0"/>
    <n v="0"/>
    <n v="0"/>
    <n v="0"/>
    <n v="0"/>
    <n v="0"/>
    <n v="0"/>
    <n v="0"/>
    <n v="0"/>
    <n v="0"/>
    <n v="0"/>
    <n v="0"/>
    <n v="0"/>
    <s v="Chemcial store"/>
    <s v="P04"/>
    <n v="800"/>
    <x v="2"/>
  </r>
  <r>
    <s v="0T5101090009"/>
    <s v="PIPE,MET,3IN,SS,40S,A312-TP316L,SMLS"/>
    <s v="METALLIC PIPE; SIZE:3 IN; MAT:STAINLESS STEEL; SCHEDULE NUMBER:40S; END PREPARATION:BEVEL END; MAT, SPEC:ASTM A312 GRADE TP316L;DIMENSIONAL SPEC:ASME B 36.19; MANUFACTURING PROCESS:SEAMLESS; CORROSION ALLOWANCE:1.5 MM"/>
    <d v="2023-10-14T00:00:00"/>
    <s v="ME_PIPE"/>
    <x v="2"/>
    <s v="2000"/>
    <s v="SP01"/>
    <s v="M"/>
    <n v="6.18"/>
    <n v="33106.26"/>
    <n v="0"/>
    <n v="0"/>
    <n v="33106.26"/>
    <s v="ZSTO"/>
    <n v="0"/>
    <s v=""/>
    <n v="0"/>
    <n v="0"/>
    <s v="ONGC Petro additions Ltd."/>
    <s v="INR"/>
    <n v="0"/>
    <n v="0"/>
    <n v="0"/>
    <n v="0"/>
    <n v="0"/>
    <n v="0"/>
    <n v="0"/>
    <n v="0"/>
    <n v="0"/>
    <n v="0"/>
    <n v="0"/>
    <n v="0"/>
    <n v="0"/>
    <n v="0"/>
    <s v="Shutdown Plan Mt"/>
    <s v="S06"/>
    <n v="79"/>
    <x v="1"/>
  </r>
  <r>
    <s v="0P1201050005"/>
    <s v="SPARE PARTS SET,D30003100,WARTSILA"/>
    <s v="SPARE PARTS; PART NAME:SPARE PART SET; MANUFACTURER PART NUMBER:D30003100; MANUFACTURER:WARTSILA; DRAWING NUMBER:DBAC195522;EQUIPMENT NAME:ENGINE; EQUIPMENT MODEL:W20V32; FOR DEPA DL 15-FA-FFT; ENGINE NUMBER:PAAE227083; REFERENCE TYPE:W32"/>
    <d v="2017-07-27T00:00:00"/>
    <s v="SPARE_PARTS"/>
    <x v="2"/>
    <s v="2000"/>
    <s v="GS01"/>
    <s v="EA"/>
    <n v="1"/>
    <n v="33079.24"/>
    <n v="0"/>
    <n v="0"/>
    <n v="33079.24"/>
    <s v="ZSPR"/>
    <n v="0"/>
    <s v=""/>
    <n v="0"/>
    <n v="0"/>
    <s v="ONGC Petro additions Ltd."/>
    <s v="INR"/>
    <n v="0"/>
    <n v="0"/>
    <n v="0"/>
    <n v="0"/>
    <n v="0"/>
    <n v="0"/>
    <n v="0"/>
    <n v="0"/>
    <n v="0"/>
    <n v="0"/>
    <n v="0"/>
    <n v="0"/>
    <n v="0"/>
    <n v="0"/>
    <s v="General Store"/>
    <s v="P04"/>
    <n v="2349"/>
    <x v="2"/>
  </r>
  <r>
    <s v="0P0631070058"/>
    <s v="O-RING,BS-000G10A-01A#10,KOBE"/>
    <s v="SPARE PARTS; PART NAME:O-RING; MANUFACTURER PART NUMBER:BS-000G10A-01A#10; MANUFACTURER:KOBE STEEL; DRAWING NUMBER:BS-425A51X; ITEMPOSITION NUMBER:8; EQUIPMENT NAME:SCREEN CHANGER; EQUIPMENT MAKE:KOBE STEEL; EQUIPMENT MODEL:LCM500H; ADDITIONALINFORMATION:TYPE:METAL; SUB ASSY:TRANSITION PIECE ASS'Y"/>
    <d v="2017-02-09T00:00:00"/>
    <s v="SPARE_PARTS"/>
    <x v="2"/>
    <s v="2000"/>
    <s v="GS01"/>
    <s v="EA"/>
    <n v="3"/>
    <n v="33006.04"/>
    <n v="0"/>
    <n v="0"/>
    <n v="33006.04"/>
    <s v="ZSPR"/>
    <n v="0"/>
    <s v=""/>
    <n v="0"/>
    <n v="0"/>
    <s v="ONGC Petro additions Ltd."/>
    <s v="INR"/>
    <n v="0"/>
    <n v="0"/>
    <n v="0"/>
    <n v="0"/>
    <n v="0"/>
    <n v="0"/>
    <n v="0"/>
    <n v="0"/>
    <n v="0"/>
    <n v="0"/>
    <n v="0"/>
    <n v="0"/>
    <n v="0"/>
    <n v="0"/>
    <s v="General Store"/>
    <s v="P04"/>
    <n v="2517"/>
    <x v="2"/>
  </r>
  <r>
    <s v="0T2545780012"/>
    <s v="GSKT,RBR,FLR,EPDM,CL150,36IN,11KC"/>
    <s v="REINFORCED FLAT RING RUBBER GASKET; MAT:ETHYLENE-PROPYLENE RUBBER; CROSS SECTION:WITH INSERT; MAT, INSERT:STEEL; DESIGN SPEC,FLANGE(S):ASME B16.47 SERIES B; FACING, FLANGE:RAISED FACE; PRESSURE DESIGNATION:ASME CL 150; THICKNESS AT INSERT:8 MM; SIZE, PIPE,NOMINAL:36 IN; REFERENCE: 11KC"/>
    <d v="2022-05-02T00:00:00"/>
    <s v="RE_RU_FL_GASKETS"/>
    <x v="2"/>
    <s v="2000"/>
    <s v="SP01"/>
    <s v="EA"/>
    <n v="8"/>
    <n v="32946.74"/>
    <n v="0"/>
    <n v="0"/>
    <n v="32946.74"/>
    <s v="ZSTO"/>
    <n v="0"/>
    <s v=""/>
    <n v="0"/>
    <n v="0"/>
    <s v="ONGC Petro additions Ltd."/>
    <s v="INR"/>
    <n v="0"/>
    <n v="0"/>
    <n v="0"/>
    <n v="0"/>
    <n v="0"/>
    <n v="0"/>
    <n v="0"/>
    <n v="0"/>
    <n v="0"/>
    <n v="0"/>
    <n v="0"/>
    <n v="0"/>
    <n v="0"/>
    <n v="0"/>
    <s v="Shutdown Plan Mt"/>
    <s v="S06"/>
    <n v="609"/>
    <x v="1"/>
  </r>
  <r>
    <s v="0P4206020319"/>
    <s v="CONN ROD,109654.0002,LEWA NIKKISO"/>
    <s v="SPARE PARTS; PART NAME:CONNECTING ROD; EQUIPMENT NAME:TEAL INJECTION PUMP;EQUIPMENT MAKE:LEWA NIKKISO MIDDLE EAST FZE; EQUIPMENT MODEL:LDC1; MANUFACTURERPART NUMBER:109654.0002; MANUFACTURER:LEWA NIKKISO MIDDLE EAST FZE; SERIALNUMBER:556968-020.003"/>
    <d v="2021-04-08T00:00:00"/>
    <s v="SPARE_PARTS"/>
    <x v="2"/>
    <s v="2000"/>
    <s v="CH01"/>
    <s v="EA"/>
    <n v="1"/>
    <n v="32946"/>
    <n v="0"/>
    <n v="0"/>
    <n v="32946"/>
    <s v="ZSPR"/>
    <n v="0"/>
    <s v=""/>
    <n v="0"/>
    <n v="0"/>
    <s v="ONGC Petro additions Ltd."/>
    <s v="INR"/>
    <n v="0"/>
    <n v="0"/>
    <n v="0"/>
    <n v="0"/>
    <n v="0"/>
    <n v="0"/>
    <n v="0"/>
    <n v="0"/>
    <n v="0"/>
    <n v="0"/>
    <n v="0"/>
    <n v="0"/>
    <n v="0"/>
    <n v="0"/>
    <s v="Chemcial store"/>
    <s v="P04"/>
    <n v="998"/>
    <x v="2"/>
  </r>
  <r>
    <s v="0P4102200502"/>
    <s v="PLG STEM S/A,6IN,CL300,456984339999,MIL"/>
    <s v="SPARE PARTS; PART NAME:PLUG STEM S/A; EQUIPMENT NAME:CONTROL VALVE; EQUIPMENT MAKE:MIL CONTROLS; EQUIPMENT MODEL:21715;MANUFACTURER:MIL CONTROLS; MANUFACTURER PART NUMBER:456984339999; VALVE SIZE:6 IN, PRESSURE DESIGNATION:ASME CL 300, CV-200,ACTUATOR SIZE:18 IN"/>
    <d v="2017-08-28T00:00:00"/>
    <s v="SPARE_PARTS"/>
    <x v="2"/>
    <s v="2000"/>
    <s v="GS01"/>
    <s v="EA"/>
    <n v="1"/>
    <n v="32921"/>
    <n v="0"/>
    <n v="0"/>
    <n v="32921"/>
    <s v="ZSPR"/>
    <n v="0"/>
    <s v=""/>
    <n v="0"/>
    <n v="0"/>
    <s v="ONGC Petro additions Ltd."/>
    <s v="INR"/>
    <n v="0"/>
    <n v="0"/>
    <n v="0"/>
    <n v="0"/>
    <n v="0"/>
    <n v="0"/>
    <n v="0"/>
    <n v="0"/>
    <n v="0"/>
    <n v="0"/>
    <n v="0"/>
    <n v="0"/>
    <n v="0"/>
    <n v="0"/>
    <s v="General Store"/>
    <s v="P03"/>
    <n v="2317"/>
    <x v="2"/>
  </r>
  <r>
    <s v="0P4102200514"/>
    <s v="PLG STEM S/A,6IN,CL300,616896157999,MIL"/>
    <s v="SPARE PARTS; PART NAME:PLUG STEM S/A; EQUIPMENT NAME:CONTROL VALVE; EQUIPMENT MAKE:MIL CONTROLS; EQUIPMENT MODEL:21125;MANUFACTURER:MIL CONTROLS; MANUFACTURER PART NUMBER:616896157999; VALVE SIZE:6 IN, PRESSURE DESIGNATION:ASME CL 300, CV-400,ACTUATOR SIZE:15 IN"/>
    <d v="2017-08-28T00:00:00"/>
    <s v="SPARE_PARTS"/>
    <x v="2"/>
    <s v="2000"/>
    <s v="GS01"/>
    <s v="EA"/>
    <n v="1"/>
    <n v="32921"/>
    <n v="0"/>
    <n v="0"/>
    <n v="32921"/>
    <s v="ZSPR"/>
    <n v="0"/>
    <s v=""/>
    <n v="0"/>
    <n v="0"/>
    <s v="ONGC Petro additions Ltd."/>
    <s v="INR"/>
    <n v="0"/>
    <n v="0"/>
    <n v="0"/>
    <n v="0"/>
    <n v="0"/>
    <n v="0"/>
    <n v="0"/>
    <n v="0"/>
    <n v="0"/>
    <n v="0"/>
    <n v="0"/>
    <n v="0"/>
    <n v="0"/>
    <n v="0"/>
    <s v="General Store"/>
    <s v="P03"/>
    <n v="2317"/>
    <x v="2"/>
  </r>
  <r>
    <s v="0P4102200550"/>
    <s v="PLG STEM S/A,6IN,CL300,950684548999,MIL"/>
    <s v="SPARE PARTS; PART NAME:PLUG STEM S/A; EQUIPMENT NAME:CONTROL VALVE; EQUIPMENT MAKE:MIL CONTROLS; EQUIPMENT MODEL:21125;MANUFACTURER:MIL CONTROLS; MANUFACTURER PART NUMBER:950684548999; VALVE SIZE:6 IN, PRESSURE DESIGNATION:ASME CL 300, CV-400,ACTUATOR SIZE:15 IN"/>
    <d v="2017-08-28T00:00:00"/>
    <s v="SPARE_PARTS"/>
    <x v="2"/>
    <s v="2000"/>
    <s v="GS01"/>
    <s v="EA"/>
    <n v="1"/>
    <n v="32921"/>
    <n v="0"/>
    <n v="0"/>
    <n v="32921"/>
    <s v="ZSPR"/>
    <n v="0"/>
    <s v=""/>
    <n v="0"/>
    <n v="0"/>
    <s v="ONGC Petro additions Ltd."/>
    <s v="INR"/>
    <n v="0"/>
    <n v="0"/>
    <n v="0"/>
    <n v="0"/>
    <n v="0"/>
    <n v="0"/>
    <n v="0"/>
    <n v="0"/>
    <n v="0"/>
    <n v="0"/>
    <n v="0"/>
    <n v="0"/>
    <n v="0"/>
    <n v="0"/>
    <s v="General Store"/>
    <s v="P03"/>
    <n v="2317"/>
    <x v="2"/>
  </r>
  <r>
    <s v="0P0802080013"/>
    <s v="PWR SPLY,PEL230,BLOCK"/>
    <s v="SPARE PARTS; PART NAME:POWER SUPPLY; EQUIPMENT NAME:COMPRESSOR; EQUIPMENTMAKE:AERZEN; EQUIPMENT MODEL:VM-140; MANUFACTURER PART NUMBER:PEL230;MANUFACTURER:BLOCK TRANSFORMATOREN"/>
    <d v="2020-07-16T00:00:00"/>
    <s v="SPARE_PARTS"/>
    <x v="2"/>
    <s v="2000"/>
    <s v="CH01"/>
    <s v="EA"/>
    <n v="2"/>
    <n v="32859.550000000003"/>
    <n v="0"/>
    <n v="0"/>
    <n v="32859.550000000003"/>
    <s v="ZSPR"/>
    <n v="0"/>
    <s v=""/>
    <n v="0"/>
    <n v="0"/>
    <s v="ONGC Petro additions Ltd."/>
    <s v="INR"/>
    <n v="0"/>
    <n v="0"/>
    <n v="0"/>
    <n v="0"/>
    <n v="0"/>
    <n v="0"/>
    <n v="0"/>
    <n v="0"/>
    <n v="0"/>
    <n v="0"/>
    <n v="0"/>
    <n v="0"/>
    <n v="0"/>
    <n v="0"/>
    <s v="Chemcial store"/>
    <s v="P03"/>
    <n v="1264"/>
    <x v="2"/>
  </r>
  <r>
    <s v="0P4102200405"/>
    <s v="LEVERAGE ASSY,361059/15,METSO"/>
    <s v="SPARE PARTS; PART NAME:LEVERAGE ASSEMBLY; MATERIAL:DUCTILE IRON + NICKEL; DRAWING NUMBER:1179340; ITEM POSITIONNUMBER:3,3A,23,25,17; EQUIPMENT NAME:ACTUATOR; EQUIPMENT MAKE:METSO AUTOMATION; EQUIPMENT MODEL:B1JU8/15,  B1JAU8/15;MANUFACTURER:METSO AUTOMATION; MANUFACTURER PART NUMBER:361059/15"/>
    <d v="2021-11-20T00:00:00"/>
    <s v="SPARE_PARTS"/>
    <x v="2"/>
    <s v="2000"/>
    <s v="CH01"/>
    <s v="EA"/>
    <n v="1"/>
    <n v="32776.89"/>
    <n v="0"/>
    <n v="0"/>
    <n v="32776.89"/>
    <s v="ZSPR"/>
    <n v="0"/>
    <s v=""/>
    <n v="0"/>
    <n v="0"/>
    <s v="ONGC Petro additions Ltd."/>
    <s v="INR"/>
    <n v="0"/>
    <n v="0"/>
    <n v="0"/>
    <n v="0"/>
    <n v="0"/>
    <n v="0"/>
    <n v="0"/>
    <n v="0"/>
    <n v="0"/>
    <n v="0"/>
    <n v="0"/>
    <n v="0"/>
    <n v="0"/>
    <n v="0"/>
    <s v="Chemcial store"/>
    <s v="P03"/>
    <n v="772"/>
    <x v="2"/>
  </r>
  <r>
    <s v="0P1201050039"/>
    <s v="SPARE PARTS,217046,WARTSILA"/>
    <s v="SPARE PARTS; PART NAME:SPARE PARTS; MANUFACTURER PART NUMBER:217046; MANUFACTURER:WARTSILA; DRAWING NUMBER:DBAC195522; EQUIPMENTNAME:ENGINE; EQUIPMENT MODEL:W20V32; ADDITIONAL INFORMATION:FOR MAIN START VALVE 45317X; ENGINE NUMBER:PAAE227083; REFERENCETYPE:W32"/>
    <d v="2022-04-29T00:00:00"/>
    <s v="SPARE_PARTS"/>
    <x v="2"/>
    <s v="2000"/>
    <s v="GS01"/>
    <s v="EA"/>
    <n v="1"/>
    <n v="32441.32"/>
    <n v="0"/>
    <n v="0"/>
    <n v="32441.32"/>
    <s v="ZSPR"/>
    <n v="0"/>
    <s v=""/>
    <n v="0"/>
    <n v="0"/>
    <s v="ONGC Petro additions Ltd."/>
    <s v="INR"/>
    <n v="0"/>
    <n v="0"/>
    <n v="0"/>
    <n v="0"/>
    <n v="0"/>
    <n v="0"/>
    <n v="0"/>
    <n v="0"/>
    <n v="0"/>
    <n v="0"/>
    <n v="0"/>
    <n v="0"/>
    <n v="0"/>
    <n v="0"/>
    <s v="General Store"/>
    <s v="P04"/>
    <n v="612"/>
    <x v="2"/>
  </r>
  <r>
    <s v="0P3766620394"/>
    <s v="SLDNG RAIL SPRT,ZFA10133,STATEC"/>
    <s v="SPARE PARTS; PART NAME:SLIDING RAIL SUPPORT; MATERIAL:STEEL; DRAWINGNUMBER:ZGA10265; ITEM POSITION NUMBER:02; EQUIPMENT NAME:PRINCIPAC; EQUIPMENTMAKE:STATEC BINDER; MANUFACTURER PART NUMBER:ZFA10133; MANUFACTURER:STATECBINDER"/>
    <d v="2021-08-28T00:00:00"/>
    <s v="SPARE_PARTS"/>
    <x v="2"/>
    <s v="2000"/>
    <s v="SP01"/>
    <s v="EA"/>
    <n v="2"/>
    <n v="32413.13"/>
    <n v="0"/>
    <n v="0"/>
    <n v="32413.13"/>
    <s v="ZSPR"/>
    <n v="0"/>
    <s v=""/>
    <n v="0"/>
    <n v="0"/>
    <s v="ONGC Petro additions Ltd."/>
    <s v="INR"/>
    <n v="0"/>
    <n v="0"/>
    <n v="0"/>
    <n v="0"/>
    <n v="0"/>
    <n v="0"/>
    <n v="0"/>
    <n v="0"/>
    <n v="0"/>
    <n v="0"/>
    <n v="0"/>
    <n v="0"/>
    <n v="0"/>
    <n v="0"/>
    <s v="Shutdown Plan Mt"/>
    <s v="P04"/>
    <n v="856"/>
    <x v="2"/>
  </r>
  <r>
    <s v="0P3012030004"/>
    <s v="BRG,SWIVEL,SS,SIJK16CB1X,NOMO"/>
    <s v="SWIVEL BEARING; TYPE:ROD END; SIZE:M16 X 1.5; DESIGNATION, BEARING:SIJK16CB1X;MATERIAL:STAINLESS STEEL; THREAD TYPE:FEMALE; MANUFACTURER:NOMO"/>
    <d v="2022-04-09T00:00:00"/>
    <s v="SWIVEL BEARING"/>
    <x v="2"/>
    <s v="2000"/>
    <s v="CH01"/>
    <s v="EA"/>
    <n v="20"/>
    <n v="32400"/>
    <n v="0"/>
    <n v="0"/>
    <n v="32400"/>
    <s v="ZSPR"/>
    <n v="0"/>
    <s v=""/>
    <n v="0"/>
    <n v="0"/>
    <s v="ONGC Petro additions Ltd."/>
    <s v="INR"/>
    <n v="0"/>
    <n v="0"/>
    <n v="0"/>
    <n v="0"/>
    <n v="0"/>
    <n v="0"/>
    <n v="0"/>
    <n v="0"/>
    <n v="0"/>
    <n v="0"/>
    <n v="0"/>
    <n v="0"/>
    <n v="0"/>
    <n v="0"/>
    <s v="Chemcial store"/>
    <s v="P04"/>
    <n v="632"/>
    <x v="2"/>
  </r>
  <r>
    <s v="0P3012030009"/>
    <s v="BRG,SWIVEL,SIJK12C,NOMO"/>
    <s v="SWIVEL BEARING; TYPE:ROD END; THREAD TYPE:FEMALE; DESIGNATION, BEARING:SIJK12C;MANUFACTURER:NOMO"/>
    <d v="2019-04-18T00:00:00"/>
    <s v="SWIVEL BEARING"/>
    <x v="2"/>
    <s v="2000"/>
    <s v="CH01"/>
    <s v="EA"/>
    <n v="36"/>
    <n v="32400"/>
    <n v="0"/>
    <n v="0"/>
    <n v="32400"/>
    <s v="ZSPR"/>
    <n v="0"/>
    <s v=""/>
    <n v="0"/>
    <n v="0"/>
    <s v="ONGC Petro additions Ltd."/>
    <s v="INR"/>
    <n v="0"/>
    <n v="0"/>
    <n v="0"/>
    <n v="0"/>
    <n v="0"/>
    <n v="0"/>
    <n v="0"/>
    <n v="0"/>
    <n v="0"/>
    <n v="0"/>
    <n v="0"/>
    <n v="0"/>
    <n v="0"/>
    <n v="0"/>
    <s v="Chemcial store"/>
    <s v="P04"/>
    <n v="1719"/>
    <x v="2"/>
  </r>
  <r>
    <s v="0P4614400407"/>
    <s v="JB,FLP,2WAY,1/2IN NPT,EX-D IIC T4,Z-1,21"/>
    <s v="ELECTRICAL ACCESSORIES; TYPE:FLAME PROOF JUNCTION BOX; WITH 2 NOS 1/2 IN NPTCABLE ENTRY AND SUITABLE FOR MOUNTING OF REMOTE SENSOR OF HYDRO CARBON DETECTOR;OXYGEN DETECTOR; CO DETECTOR; H2 DETECTOR WITH SIX NOS OF MOUNTED TERMINALS ANDWITH CABLE GLANDS JB MOUNTINGS ACCESSORIES; CLASSIFICATION, HAZARD AREAS:EX DIIC T4, ZONE 1 ZONE 21; WEATHER PROTECTION:TYPE 4X, IP66 OR BETTER;APPROVAL:FM/ATEX/CSA/CENELEC/UL/OTHER ACCREDITED TESTING AGENCIES AND PESO;JUNCTION BOX FOR REMOTE SENSOR MOUNTING ONLY"/>
    <d v="2022-07-08T00:00:00"/>
    <s v="AC_ELECTRICAL"/>
    <x v="4"/>
    <s v="2000"/>
    <s v="CH01"/>
    <s v="EA"/>
    <n v="6"/>
    <n v="32400"/>
    <n v="0"/>
    <n v="0"/>
    <n v="32400"/>
    <s v="ZSPR"/>
    <n v="0"/>
    <s v=""/>
    <n v="0"/>
    <n v="0"/>
    <s v="ONGC Petro additions Ltd."/>
    <s v="INR"/>
    <n v="0"/>
    <n v="0"/>
    <n v="0"/>
    <n v="0"/>
    <n v="0"/>
    <n v="0"/>
    <n v="0"/>
    <n v="0"/>
    <n v="0"/>
    <n v="0"/>
    <n v="0"/>
    <n v="0"/>
    <n v="0"/>
    <n v="0"/>
    <s v="Chemcial store"/>
    <s v="P03"/>
    <n v="542"/>
    <x v="2"/>
  </r>
  <r>
    <s v="0P1201060022"/>
    <s v="SEAT RING INLET,120021,WARTSILA"/>
    <s v="SPARE PARTS; PART NAME:SEAT RING INLET ; MANUFACTURER PART NUMBER:120021; MANUFACTURER:WARTSILA; DRAWING NUMBER:DBAC195522;EQUIPMENT NAME:ENGINE; EQUIPMENT MODEL:W20V32; ADDITIONAL INFORMATION:FOR VALVE; TEMPERATURE:20°C; ENGINE NUMBER:PAAE227083;REFERENCE TYPE:W32"/>
    <d v="2017-07-27T00:00:00"/>
    <s v="SPARE_PARTS"/>
    <x v="2"/>
    <s v="2000"/>
    <s v="GS01"/>
    <s v="EA"/>
    <n v="4"/>
    <n v="32396.62"/>
    <n v="0"/>
    <n v="0"/>
    <n v="32396.62"/>
    <s v="ZSPR"/>
    <n v="0"/>
    <s v=""/>
    <n v="0"/>
    <n v="0"/>
    <s v="ONGC Petro additions Ltd."/>
    <s v="INR"/>
    <n v="0"/>
    <n v="0"/>
    <n v="0"/>
    <n v="0"/>
    <n v="0"/>
    <n v="0"/>
    <n v="0"/>
    <n v="0"/>
    <n v="0"/>
    <n v="0"/>
    <n v="0"/>
    <n v="0"/>
    <n v="0"/>
    <n v="0"/>
    <s v="General Store"/>
    <s v="P04"/>
    <n v="2349"/>
    <x v="2"/>
  </r>
  <r>
    <s v="0T2541370086"/>
    <s v="GSKT,SPW,CL150,316,GPH,12IN,33FABB"/>
    <s v="SPIRAL WOUND GASKETS; PRESSURE DESIGNATION:ASME CL 150; THICKNESS, GASKET:4.5 MM; MAT, WINDINGS:STAINLESS STEEL 316; MAT,FILLER:GRAPHITE; MAT, INNER RING:CARBON STEEL; MAT, CENTRING RING:CARBON STEEL; SIZE, PIPE, NOMINAL:12 IN; FACING, FLANGE: RAISEDFILLER:GRAPHITE; MAT, INNER RING:CARBON STEEL; MAT, CENTRING RING:CARBON STEEL; SIZE, PIPE, NOMINAL:12 IN; FACING, FLANGE: RAISEDFACE; REFERENCE: 33FABB"/>
    <d v="2023-12-12T00:00:00"/>
    <s v="SP_GASKETS"/>
    <x v="2"/>
    <s v="2000"/>
    <s v="SP01"/>
    <s v="EA"/>
    <n v="100"/>
    <n v="32300"/>
    <n v="0"/>
    <n v="0"/>
    <n v="32300"/>
    <s v="ZSTO"/>
    <n v="0"/>
    <s v=""/>
    <n v="0"/>
    <n v="0"/>
    <s v="ONGC Petro additions Ltd."/>
    <s v="INR"/>
    <n v="0"/>
    <n v="0"/>
    <n v="0"/>
    <n v="0"/>
    <n v="0"/>
    <n v="0"/>
    <n v="0"/>
    <n v="0"/>
    <n v="0"/>
    <n v="0"/>
    <n v="0"/>
    <n v="0"/>
    <n v="0"/>
    <n v="0"/>
    <s v="Shutdown Plan Mt"/>
    <s v="S06"/>
    <n v="20"/>
    <x v="1"/>
  </r>
  <r>
    <s v="0P4145140004"/>
    <s v="CBL,PROX,3300 XL,3307020026101+,BENTLY-N"/>
    <s v="ARMOURED ELECTRICAL CABLE; TYPE:PROXIMITY PROBE; MANUFACTURER MODEL NUMBER:3300 XL,330702; MANUFACTURER:BENTLY NEVADA; MANUFACTURERPART NUMBER:330702-00-26-10-11-05; CONNECTION:1/2-20 UNF THREAD; OVERALL CASE LENGTH:2.6 IN; TOTAL LENGTH:1.0 M; MINIATURE COAXIALCLICKLOC CONNECTOR WITH CONNECTOR PROTECTOR, FLUIDLOC CABLE"/>
    <d v="2017-04-13T00:00:00"/>
    <s v="AR_EL_CABLE"/>
    <x v="4"/>
    <s v="2000"/>
    <s v="SP01"/>
    <s v="EA"/>
    <n v="1"/>
    <n v="32280.400000000001"/>
    <n v="0"/>
    <n v="0"/>
    <n v="32280.400000000001"/>
    <s v="ZSPR"/>
    <n v="0"/>
    <s v=""/>
    <n v="0"/>
    <n v="0"/>
    <s v="ONGC Petro additions Ltd."/>
    <s v="INR"/>
    <n v="0"/>
    <n v="0"/>
    <n v="0"/>
    <n v="0"/>
    <n v="0"/>
    <n v="0"/>
    <n v="0"/>
    <n v="0"/>
    <n v="0"/>
    <n v="0"/>
    <n v="0"/>
    <n v="0"/>
    <n v="0"/>
    <n v="0"/>
    <s v="Shutdown Plan Mt"/>
    <s v="P03"/>
    <n v="2454"/>
    <x v="2"/>
  </r>
  <r>
    <s v="0P4102240488"/>
    <s v="SEAT RING,UNS N08825,743840,METSO"/>
    <s v="SPARE PARTS; PART NAME:SEAT RING; MANUFACTURER PART NUMBER:743840; MANUFACTURER:METSO AUTOMATION; MATERIAL:UNS N08825+HCR; DRAWINGNUMBER:F16638; ITEM POSITION NUMBER:4; EQUIPMENT NAME:CONTROL BUTTERFLY VALVE; EQUIPMENT MODEL:L6DBN10PBCAG; ADDITIONALINFORMATION:L1C 08 A"/>
    <d v="2017-02-18T00:00:00"/>
    <s v="SPARE_PARTS"/>
    <x v="2"/>
    <s v="2000"/>
    <s v="GS01"/>
    <s v="EA"/>
    <n v="1"/>
    <n v="32192.93"/>
    <n v="0"/>
    <n v="0"/>
    <n v="32192.93"/>
    <s v="ZSPR"/>
    <n v="0"/>
    <s v=""/>
    <n v="0"/>
    <n v="0"/>
    <s v="ONGC Petro additions Ltd."/>
    <s v="INR"/>
    <n v="0"/>
    <n v="0"/>
    <n v="0"/>
    <n v="0"/>
    <n v="0"/>
    <n v="0"/>
    <n v="0"/>
    <n v="0"/>
    <n v="0"/>
    <n v="0"/>
    <n v="0"/>
    <n v="0"/>
    <n v="0"/>
    <n v="0"/>
    <s v="General Store"/>
    <s v="P03"/>
    <n v="2508"/>
    <x v="2"/>
  </r>
  <r>
    <s v="0P3900030051"/>
    <s v="SEAL RING,CARBON,2H-144071/3,SANMAR"/>
    <s v="SPARE PARTS; PART NAME:SEAL RING; MATERIAL:CARBON #5; DRAWING NUMBER:2H-144071; ITEM POSITION NUMBER:3; EQUIPMENT NAME:TOP ENTRYAGITATOR; EQUIPMENT MAKE:REMI PROCESS PLANT &amp; MACHINARY; ADDITIONAL INFORMATION:FOR MECHANICAL SEAL; MANUFACTURER:FLOWSERVE SANMAR;MANUFACTURER PART NUMBER:2H-144071/3; SEAL MODEL/TYPE:3.000&quot; DOUBLE INSIDE CARTRIDGE BRO"/>
    <d v="2016-02-24T00:00:00"/>
    <s v="SPARE_PARTS"/>
    <x v="2"/>
    <s v="2000"/>
    <s v="GS01"/>
    <s v="EA"/>
    <n v="2"/>
    <n v="32137.42"/>
    <n v="0"/>
    <n v="0"/>
    <n v="32137.42"/>
    <s v="ZSPR"/>
    <n v="0"/>
    <s v=""/>
    <n v="0"/>
    <n v="0"/>
    <s v="ONGC Petro additions Ltd."/>
    <s v="INR"/>
    <n v="0"/>
    <n v="0"/>
    <n v="0"/>
    <n v="0"/>
    <n v="0"/>
    <n v="0"/>
    <n v="0"/>
    <n v="0"/>
    <n v="0"/>
    <n v="0"/>
    <n v="0"/>
    <n v="0"/>
    <n v="0"/>
    <n v="0"/>
    <s v="General Store"/>
    <s v="P04"/>
    <n v="2868"/>
    <x v="2"/>
  </r>
  <r>
    <s v="0P0631070037"/>
    <s v="ALUMINUM PACKING,BS-355W10A-71D,KOBE"/>
    <s v="SPARE PARTS; PART NAME:ALUMINIUM PACKING; MANUFACTURER PART NUMBER:BS-355W10A-71D; MANUFACTURER:KOBE STEEL; DRAWINGNUMBER:LM-500J10G; ITEM POSITION NUMBER:11; EQUIPMENT NAME:MIXER; EQUIPMENT MAKE:KOBE STEEL; EQUIPMENT MODEL:LCM500H; SUBASSY:INSTRUMENT INSTALLATION"/>
    <d v="2022-07-28T00:00:00"/>
    <s v="SPARE_PARTS"/>
    <x v="2"/>
    <s v="2000"/>
    <s v="GS01"/>
    <s v="EA"/>
    <n v="9"/>
    <n v="32114.36"/>
    <n v="0"/>
    <n v="0"/>
    <n v="32114.36"/>
    <s v="ZSPR"/>
    <n v="0"/>
    <s v=""/>
    <n v="0"/>
    <n v="0"/>
    <s v="ONGC Petro additions Ltd."/>
    <s v="INR"/>
    <n v="0"/>
    <n v="0"/>
    <n v="0"/>
    <n v="0"/>
    <n v="0"/>
    <n v="0"/>
    <n v="0"/>
    <n v="0"/>
    <n v="0"/>
    <n v="0"/>
    <n v="0"/>
    <n v="0"/>
    <n v="0"/>
    <n v="0"/>
    <s v="General Store"/>
    <s v="P04"/>
    <n v="522"/>
    <x v="2"/>
  </r>
  <r>
    <s v="0P4102215026"/>
    <s v="GUIDE RING,202501620-888-0000,BA-HU"/>
    <s v="SPARE PARTS; PART NAME:GUIDE RING; EQUIPMENT NAME:CONTROL VALVE; EQUIPMENTMAKE:BAKER HUGHES; MANUFACTURER PART NUMBER:202501620-888-0000;MANUFACTURER:BAKER HUGHES; #20, #20L, #28A CYLINDER; VALVE SERIALNUMBER:LB12A0090-001, LB12A0091-003, LB12A0092-001, LB18A0090-001; TYPE:SOFTPART"/>
    <d v="2022-06-16T00:00:00"/>
    <s v="SPARE_PARTS"/>
    <x v="2"/>
    <s v="2000"/>
    <s v="CH01"/>
    <s v="EA"/>
    <n v="3"/>
    <n v="32104.799999999999"/>
    <n v="0"/>
    <n v="0"/>
    <n v="32104.799999999999"/>
    <s v="ZSPR"/>
    <n v="0"/>
    <s v=""/>
    <n v="0"/>
    <n v="0"/>
    <s v="ONGC Petro additions Ltd."/>
    <s v="INR"/>
    <n v="0"/>
    <n v="0"/>
    <n v="0"/>
    <n v="0"/>
    <n v="0"/>
    <n v="0"/>
    <n v="0"/>
    <n v="0"/>
    <n v="0"/>
    <n v="0"/>
    <n v="0"/>
    <n v="0"/>
    <n v="0"/>
    <n v="0"/>
    <s v="Chemcial store"/>
    <s v="P03"/>
    <n v="564"/>
    <x v="2"/>
  </r>
  <r>
    <s v="0P4100980608"/>
    <s v="NUT,SS,C79451A30400126,SIEMENS"/>
    <s v="RANGE:0.5 TO 1.0 MM; SIZE:M5; SET CONSISTS OF 10 QUANTITY"/>
    <d v="2018-05-25T00:00:00"/>
    <s v="SPARE_PARTS"/>
    <x v="2"/>
    <s v="2000"/>
    <s v="GS01"/>
    <s v="ST"/>
    <n v="1"/>
    <n v="32044.13"/>
    <n v="0"/>
    <n v="0"/>
    <n v="32044.13"/>
    <s v="ZSPR"/>
    <n v="0"/>
    <s v=""/>
    <n v="0"/>
    <n v="0"/>
    <s v="ONGC Petro additions Ltd."/>
    <s v="INR"/>
    <n v="0"/>
    <n v="0"/>
    <n v="0"/>
    <n v="0"/>
    <n v="0"/>
    <n v="0"/>
    <n v="0"/>
    <n v="0"/>
    <n v="0"/>
    <n v="0"/>
    <n v="0"/>
    <n v="0"/>
    <n v="0"/>
    <n v="0"/>
    <s v="General Store"/>
    <s v="P03"/>
    <n v="2047"/>
    <x v="2"/>
  </r>
  <r>
    <s v="0P3922150041"/>
    <s v="STRNR ELEM,SS304,12IN,VPSC2252T3B13+,JFC"/>
    <s v="SPARE PARTS; PART NAME:STRAINER ELEMENT; DIMENSIONS:12 IN; MATERIAL:STAINLESS STEEL 304; DRAWING NUMBER:VP-SC2252-T3-B1301;EQUIPMENT MAKE:JFC CORPORATION; EQUIPMENT MODEL:T3 TYPE; MANUFACTURER:JFC CORPORATION; REAL MANUFACTURER:KOREA FUJI PACKING CO. LTD"/>
    <d v="2019-03-12T00:00:00"/>
    <s v="SPARE_PARTS"/>
    <x v="2"/>
    <s v="2000"/>
    <s v="CH01"/>
    <s v="EA"/>
    <n v="1"/>
    <n v="32000"/>
    <n v="0"/>
    <n v="0"/>
    <n v="32000"/>
    <s v="ZSPR"/>
    <n v="0"/>
    <s v=""/>
    <n v="0"/>
    <n v="0"/>
    <s v="ONGC Petro additions Ltd."/>
    <s v="INR"/>
    <n v="0"/>
    <n v="0"/>
    <n v="0"/>
    <n v="0"/>
    <n v="0"/>
    <n v="0"/>
    <n v="0"/>
    <n v="0"/>
    <n v="0"/>
    <n v="0"/>
    <n v="0"/>
    <n v="0"/>
    <n v="0"/>
    <n v="0"/>
    <s v="Chemcial store"/>
    <s v="P04"/>
    <n v="1756"/>
    <x v="2"/>
  </r>
  <r>
    <s v="0P3922150045"/>
    <s v="STRNR ELEM,SS304,12IN,VP-T3-B13,L705,JFC"/>
    <s v="SPARE PARTS; PART NAME:STRAINER ELEMENT; DIMENSIONS:12 IN; MATERIAL:STAINLESS STEEL 304; DRAWING NUMBER:VP-SC2252-T3-B-13;EQUIPMENT MAKE:JFC CORPORATION; EQUIPMENT MODEL:T3 TYPE; MANUFACTURER:JFC CORPORATION; SCREEN LENGTH:705; REAL MANUFACTURER:KOREAFUJI PACKING CO. LTD"/>
    <d v="2019-03-12T00:00:00"/>
    <s v="SPARE_PARTS"/>
    <x v="2"/>
    <s v="2000"/>
    <s v="CH01"/>
    <s v="EA"/>
    <n v="1"/>
    <n v="32000"/>
    <n v="0"/>
    <n v="0"/>
    <n v="32000"/>
    <s v="ZSPR"/>
    <n v="0"/>
    <s v=""/>
    <n v="0"/>
    <n v="0"/>
    <s v="ONGC Petro additions Ltd."/>
    <s v="INR"/>
    <n v="0"/>
    <n v="0"/>
    <n v="0"/>
    <n v="0"/>
    <n v="0"/>
    <n v="0"/>
    <n v="0"/>
    <n v="0"/>
    <n v="0"/>
    <n v="0"/>
    <n v="0"/>
    <n v="0"/>
    <n v="0"/>
    <n v="0"/>
    <s v="Chemcial store"/>
    <s v="P04"/>
    <n v="1756"/>
    <x v="2"/>
  </r>
  <r>
    <s v="0P3922150096"/>
    <s v="STRNR ELEM,SS304,12IN,L655,VP-T3-B13,JFC"/>
    <s v="SPARE PARTS; PART NAME:ELEMENT,STRAINER; DIMENSIONS:12 IN;MATERIAL:STAINLESS STEEL 304; DRAWING NUMBER:VP-SC2252-T3-B-13;EQUIPMENT NAME:JFC CORPORATION; EQUIPMENT MAKE:KOREA FUJI PACKING CO.LTD; EQUIPMENT MODEL:T3 TYPE; MANUFACTURER:JFC CORPORATION"/>
    <d v="2019-03-12T00:00:00"/>
    <s v="SPARE_PARTS"/>
    <x v="2"/>
    <s v="2000"/>
    <s v="CH01"/>
    <s v="EA"/>
    <n v="1"/>
    <n v="32000"/>
    <n v="0"/>
    <n v="0"/>
    <n v="32000"/>
    <s v="ZSPR"/>
    <n v="0"/>
    <s v=""/>
    <n v="0"/>
    <n v="0"/>
    <s v="ONGC Petro additions Ltd."/>
    <s v="INR"/>
    <n v="0"/>
    <n v="0"/>
    <n v="0"/>
    <n v="0"/>
    <n v="0"/>
    <n v="0"/>
    <n v="0"/>
    <n v="0"/>
    <n v="0"/>
    <n v="0"/>
    <n v="0"/>
    <n v="0"/>
    <n v="0"/>
    <n v="0"/>
    <s v="Chemcial store"/>
    <s v="P04"/>
    <n v="1756"/>
    <x v="2"/>
  </r>
  <r>
    <s v="0P4165010158"/>
    <s v="BRD,TERM,Z30-9151-001,MAGNETRL"/>
    <s v="SPARE PARTS; PART NAME:BOARD,TERMINAL; MANUFACTURER PART NUMBER:Z30-9151-001; MANUFACTURER:MAGNETROL INTERNATIONAL; DRAWINGNUMBER:AD-11-J ZE-7231 (SUPPLIER); EQUIPMENT NAME:RADAR LEVEL TRANSMITTER; EQUIPMENT MAKE:MAGNETROL INTERNATIONAL; EQUIPMENTMODEL:X705-51AA-B70+X7MS-A5M8-150+XF3A-AE4B-120; ADDITIONAL INFORMATION:HART; SUPPLIER NAME:SELAS-LINDE GMBH"/>
    <d v="2016-10-22T00:00:00"/>
    <s v="SPARE_PARTS"/>
    <x v="2"/>
    <s v="2000"/>
    <s v="GS01"/>
    <s v="EA"/>
    <n v="2"/>
    <n v="31973.66"/>
    <n v="0"/>
    <n v="0"/>
    <n v="31973.66"/>
    <s v="ZSPR"/>
    <n v="0"/>
    <s v=""/>
    <n v="0"/>
    <n v="0"/>
    <s v="ONGC Petro additions Ltd."/>
    <s v="INR"/>
    <n v="0"/>
    <n v="0"/>
    <n v="0"/>
    <n v="0"/>
    <n v="0"/>
    <n v="0"/>
    <n v="0"/>
    <n v="0"/>
    <n v="0"/>
    <n v="0"/>
    <n v="0"/>
    <n v="0"/>
    <n v="0"/>
    <n v="0"/>
    <s v="General Store"/>
    <s v="P03"/>
    <n v="2627"/>
    <x v="2"/>
  </r>
  <r>
    <s v="0P4205023810"/>
    <s v="SLV,BRG,HRJ 65-250/26H2/DB/C,23,HYDRDYNE"/>
    <s v="SPARE PARTS; PART NAME:SLEEVE,BEARING; MATERIAL:STAINLESS STEEL 410 + HCR; EQUIPMENT MAKE:HYDRODYNE INDIA PVT LTD; EQUIPMENTMODEL:HRJ 65-250/26H2/DB/C; MANUFACTURER:HYDRODYNE INDIA PVT LTD; MANUFACTURER PART NUMBER:23; EQUIPMENT NAME:RPG AND HPG VAPOURRECOVERY PUMPS"/>
    <d v="2021-08-07T00:00:00"/>
    <s v="SPARE_PARTS"/>
    <x v="2"/>
    <s v="2000"/>
    <s v="GS01"/>
    <s v="EA"/>
    <n v="1"/>
    <n v="31961.759999999998"/>
    <n v="0"/>
    <n v="0"/>
    <n v="31961.759999999998"/>
    <s v="ZSPR"/>
    <n v="0"/>
    <s v=""/>
    <n v="0"/>
    <n v="0"/>
    <s v="ONGC Petro additions Ltd."/>
    <s v="INR"/>
    <n v="0"/>
    <n v="0"/>
    <n v="0"/>
    <n v="0"/>
    <n v="0"/>
    <n v="0"/>
    <n v="0"/>
    <n v="0"/>
    <n v="0"/>
    <n v="0"/>
    <n v="0"/>
    <n v="0"/>
    <n v="0"/>
    <n v="0"/>
    <s v="General Store"/>
    <s v="P04"/>
    <n v="877"/>
    <x v="2"/>
  </r>
  <r>
    <s v="0P3922150248"/>
    <s v="FLTR,ELEM,4IN,60,SS304,1.52MPA"/>
    <s v="FILTER ELEMENT; TYPE:T-3; SIZE:4 IN; MESH SIZE:60; MATERIAL:STAINLESS STEEL 304;HYDROTEST PRESSURE:1.52 MPA; OPENING AREA:229%; FOR FILTER / STRAINER; DRWAINGNUMBER:JFC-003"/>
    <d v="2019-11-07T00:00:00"/>
    <s v="FILTER ELEMENT"/>
    <x v="2"/>
    <s v="2000"/>
    <s v="CH01"/>
    <s v="EA"/>
    <n v="3"/>
    <n v="31940.35"/>
    <n v="0"/>
    <n v="0"/>
    <n v="31940.35"/>
    <s v="ZSPR"/>
    <n v="0"/>
    <s v=""/>
    <n v="0"/>
    <n v="0"/>
    <s v="ONGC Petro additions Ltd."/>
    <s v="INR"/>
    <n v="0"/>
    <n v="0"/>
    <n v="0"/>
    <n v="0"/>
    <n v="0"/>
    <n v="0"/>
    <n v="0"/>
    <n v="0"/>
    <n v="0"/>
    <n v="0"/>
    <n v="0"/>
    <n v="0"/>
    <n v="0"/>
    <n v="0"/>
    <s v="Chemcial store"/>
    <s v="P04"/>
    <n v="1516"/>
    <x v="2"/>
  </r>
  <r>
    <s v="0P3922150291"/>
    <s v="FLTR,ELEM,4IN,60,SS304,1.7MPA"/>
    <s v="FILTER ELEMENT; TYPE:T-3; SIZE:4 IN; MESH SIZE:60; MATERIAL:STAINLESS STEEL 304;HYDROTEST PRESSURE:1.7 MPA; OPENING AREA:229%; FOR FILTER / STRAINER; DRWAINGNUMBER:JFC-009"/>
    <d v="2019-11-07T00:00:00"/>
    <s v="FILTER ELEMENT"/>
    <x v="2"/>
    <s v="2000"/>
    <s v="CH01"/>
    <s v="EA"/>
    <n v="3"/>
    <n v="31940.35"/>
    <n v="0"/>
    <n v="0"/>
    <n v="31940.35"/>
    <s v="ZSPR"/>
    <n v="0"/>
    <s v=""/>
    <n v="0"/>
    <n v="0"/>
    <s v="ONGC Petro additions Ltd."/>
    <s v="INR"/>
    <n v="0"/>
    <n v="0"/>
    <n v="0"/>
    <n v="0"/>
    <n v="0"/>
    <n v="0"/>
    <n v="0"/>
    <n v="0"/>
    <n v="0"/>
    <n v="0"/>
    <n v="0"/>
    <n v="0"/>
    <n v="0"/>
    <n v="0"/>
    <s v="Chemcial store"/>
    <s v="P04"/>
    <n v="1516"/>
    <x v="2"/>
  </r>
  <r>
    <s v="0P4110070048"/>
    <s v="MDL,DI,6ES7321-1BH02-0AA0,SIEMENS"/>
    <s v="INSTRUMENT SYSTEMS; TYPE:DIGITAL INPUT MODULE; MANUFACTURER:SIEMENS; MANUFACTURER MODEL NUMBER:SM321, 16 DI X 24VDCCHANNELS/AUSG.4; NUMBER OF DIGITAL INPUTS:16; VOLTAGE:24 VDC; CURRENT:10 mA; DIMENSION:40 X 125 X 120 MM; DOCUMENT NUMBER:AK 11J-MM 7820; PART NUMBER:6ES7 321-1BH02-0AA0"/>
    <d v="2017-09-25T00:00:00"/>
    <s v="INSTRUMENT_SYSTEMS"/>
    <x v="4"/>
    <s v="2000"/>
    <s v="CH01"/>
    <s v="EA"/>
    <n v="3"/>
    <n v="31885.02"/>
    <n v="0"/>
    <n v="0"/>
    <n v="31885.02"/>
    <s v="ZSPR"/>
    <n v="0"/>
    <s v=""/>
    <n v="0"/>
    <n v="0"/>
    <s v="ONGC Petro additions Ltd."/>
    <s v="INR"/>
    <n v="0"/>
    <n v="0"/>
    <n v="0"/>
    <n v="0"/>
    <n v="0"/>
    <n v="0"/>
    <n v="0"/>
    <n v="0"/>
    <n v="0"/>
    <n v="0"/>
    <n v="0"/>
    <n v="0"/>
    <n v="0"/>
    <n v="0"/>
    <s v="Chemcial store"/>
    <s v="P03"/>
    <n v="2289"/>
    <x v="2"/>
  </r>
  <r>
    <s v="0P0631060033"/>
    <s v="SEAL RING,LM-500H10A-03A,KOBE"/>
    <s v="SPARE PARTS; PART NAME:SEAL RING; MANUFACTURER PART NUMBER:LM-500H10A-03A; MANUFACTURER:KOBE STEEL; DRAWING NUMBER:LM-500H10G; ITEMPOSITION NUMBER:3; EQUIPMENT NAME:MIXER; EQUIPMENT MAKE:KOBE STEEL; EQUIPMENT MODEL:LCM500H; SUB ASSY:MIXER TRANSITION PIECE ASS'Y"/>
    <d v="2023-07-14T00:00:00"/>
    <s v="SPARE_PARTS"/>
    <x v="2"/>
    <s v="2000"/>
    <s v="GS01"/>
    <s v="EA"/>
    <n v="1"/>
    <n v="31876.37"/>
    <n v="0"/>
    <n v="0"/>
    <n v="31876.37"/>
    <s v="ZSPR"/>
    <n v="0"/>
    <s v=""/>
    <n v="0"/>
    <n v="0"/>
    <s v="ONGC Petro additions Ltd."/>
    <s v="INR"/>
    <n v="0"/>
    <n v="0"/>
    <n v="0"/>
    <n v="0"/>
    <n v="0"/>
    <n v="0"/>
    <n v="0"/>
    <n v="0"/>
    <n v="0"/>
    <n v="0"/>
    <n v="0"/>
    <n v="0"/>
    <n v="0"/>
    <n v="0"/>
    <s v="General Store"/>
    <s v="P04"/>
    <n v="171"/>
    <x v="2"/>
  </r>
  <r>
    <s v="0P4206030163"/>
    <s v="RAD SEAL RING,083299.0316,LEWA NIKKISO"/>
    <s v="SPARE PARTS; PART NAME:RADIAL SEAL RING; DIMENSIONS:20 X 52 X 8; EQUIPMENTNAME:TEAL INJECTION PUMP; EQUIPMENT MAKE:LEWA NIKKISO MIDDLE EAST FZE; EQUIPMENTMODEL:LDC1; MANUFACTURER PART NUMBER:083299.0316; MANUFACTURER:LEWA NIKKISOMIDDLE EAST FZE; MSS1; SERIAL NUMBER:556968-020.003"/>
    <d v="2021-04-08T00:00:00"/>
    <s v="SPARE_PARTS"/>
    <x v="2"/>
    <s v="2000"/>
    <s v="CH01"/>
    <s v="EA"/>
    <n v="4"/>
    <n v="31838.28"/>
    <n v="0"/>
    <n v="0"/>
    <n v="31838.28"/>
    <s v="ZSPR"/>
    <n v="0"/>
    <s v=""/>
    <n v="0"/>
    <n v="0"/>
    <s v="ONGC Petro additions Ltd."/>
    <s v="INR"/>
    <n v="0"/>
    <n v="0"/>
    <n v="0"/>
    <n v="0"/>
    <n v="0"/>
    <n v="0"/>
    <n v="0"/>
    <n v="0"/>
    <n v="0"/>
    <n v="0"/>
    <n v="0"/>
    <n v="0"/>
    <n v="0"/>
    <n v="0"/>
    <s v="Chemcial store"/>
    <s v="P04"/>
    <n v="998"/>
    <x v="2"/>
  </r>
  <r>
    <s v="0P1401100005"/>
    <s v="VLV,CHECK,35114130,BHEL-GT"/>
    <s v="SPARE PARTS; PART NAME:VALVE,CHECK; EQUIPMENT NAME:GAS TURBINE; EQUIPMENT MAKE:BHARAT HEAVY ELECTRICAL; EQUIPMENT MODEL:PG-6581-B;MANUFACTURER:BHARAT HEAVY ELECTRICAL; MANUFACTURER PART NUMBER:35114130; SUB ASSY:STARTING MEANS ARRANGMENT; MATERIALCODE:GT9754142262"/>
    <d v="2016-09-29T00:00:00"/>
    <s v="SPARE_PARTS"/>
    <x v="4"/>
    <s v="2000"/>
    <s v="CH01"/>
    <s v="EA"/>
    <n v="2"/>
    <n v="31834.15"/>
    <n v="0"/>
    <n v="0"/>
    <n v="31834.15"/>
    <s v="ZSPR"/>
    <n v="0"/>
    <s v=""/>
    <n v="0"/>
    <n v="0"/>
    <s v="ONGC Petro additions Ltd."/>
    <s v="INR"/>
    <n v="0"/>
    <n v="0"/>
    <n v="0"/>
    <n v="0"/>
    <n v="0"/>
    <n v="0"/>
    <n v="0"/>
    <n v="0"/>
    <n v="0"/>
    <n v="0"/>
    <n v="0"/>
    <n v="0"/>
    <n v="0"/>
    <n v="0"/>
    <s v="Chemcial store"/>
    <s v="P04"/>
    <n v="2650"/>
    <x v="2"/>
  </r>
  <r>
    <s v="0T1551060003"/>
    <s v="STUB-END,BW,SMLS,SS304L,12IN,10S"/>
    <s v="BUTT-WELD PIPE STUB-END; MATERIAL:STAINLESS STEEL 304L; SIZE:12 IN;MANUFACTURING PROCESS:SEAMLESS; SCHEDULE NUMBER:10S"/>
    <d v="2023-06-15T00:00:00"/>
    <s v="BU_PI_STUB-END"/>
    <x v="2"/>
    <s v="2000"/>
    <s v="SP01"/>
    <s v="EA"/>
    <n v="6"/>
    <n v="31824"/>
    <n v="0"/>
    <n v="0"/>
    <n v="31824"/>
    <s v="ZSTO"/>
    <n v="0"/>
    <s v=""/>
    <n v="0"/>
    <n v="0"/>
    <s v="ONGC Petro additions Ltd."/>
    <s v="INR"/>
    <n v="0"/>
    <n v="0"/>
    <n v="0"/>
    <n v="0"/>
    <n v="0"/>
    <n v="0"/>
    <n v="0"/>
    <n v="0"/>
    <n v="0"/>
    <n v="0"/>
    <n v="0"/>
    <n v="0"/>
    <n v="0"/>
    <n v="0"/>
    <s v="Shutdown Plan Mt"/>
    <s v="S06"/>
    <n v="200"/>
    <x v="1"/>
  </r>
  <r>
    <s v="0P4205031840"/>
    <s v="GSKT/O-RING,HRJ100-315/55C+,32+,HYDRDYNE"/>
    <s v="SPARE PARTS; PART NAME:GASKET/O-RING; MATERIAL:SWG/PTFE; DRAWING NUMBER:HP 32-7186; EQUIPMENT NAME:BUTADIENE CHILLING PUMPS;EQUIPMENT MAKE:HYDRODYNE INDIA PVT LTD; EQUIPMENT MODEL:HRJ 100-315/55C2/DB/C; MANUFACTURER:HYDRODYNE INDIA PVT LTD; MANUFACTURERPART NUMBER:32,33,34,35"/>
    <d v="2018-09-13T00:00:00"/>
    <s v="SPARE_PARTS"/>
    <x v="2"/>
    <s v="2000"/>
    <s v="GS01"/>
    <s v="EA"/>
    <n v="5"/>
    <n v="31817.82"/>
    <n v="0"/>
    <n v="0"/>
    <n v="31817.82"/>
    <s v="ZSPR"/>
    <n v="0"/>
    <s v=""/>
    <n v="0"/>
    <n v="0"/>
    <s v="ONGC Petro additions Ltd."/>
    <s v="INR"/>
    <n v="0"/>
    <n v="0"/>
    <n v="0"/>
    <n v="0"/>
    <n v="0"/>
    <n v="0"/>
    <n v="0"/>
    <n v="0"/>
    <n v="0"/>
    <n v="0"/>
    <n v="0"/>
    <n v="0"/>
    <n v="0"/>
    <n v="0"/>
    <s v="General Store"/>
    <s v="P04"/>
    <n v="1936"/>
    <x v="2"/>
  </r>
  <r>
    <s v="0P3900020269"/>
    <s v="SFT,SS316,ATE-13212-12/8,REMI"/>
    <s v="SPARE PARTS; PART NAME:SHAFT; MATERIAL:STAINLESS STEEL 316; DRAWING NUMBER:ATE-13212-12; ITEM POSITION NUMBER:8; EQUIPMENTMAKE:REMI PROCESS PLANT &amp; MACHINARY; EQUIPMENT MODEL:PGF-10-98; ADDITIONAL INFORMATION:FOR WBA-SBA; MANUFACTURER:REMI PROCESS PLANT&amp; MACHINARY; MANUFACTURER PART NUMBER:ATE-13212-12/8; EQUIPMENT NAME:CAUSTIC MEASURING TANK AGITATOR"/>
    <d v="2017-07-31T00:00:00"/>
    <s v="SPARE_PARTS"/>
    <x v="2"/>
    <s v="2000"/>
    <s v="GS01"/>
    <s v="EA"/>
    <n v="1"/>
    <n v="31772.22"/>
    <n v="0"/>
    <n v="0"/>
    <n v="31772.22"/>
    <s v="ZSPR"/>
    <n v="0"/>
    <s v=""/>
    <n v="0"/>
    <n v="0"/>
    <s v="ONGC Petro additions Ltd."/>
    <s v="INR"/>
    <n v="0"/>
    <n v="0"/>
    <n v="0"/>
    <n v="0"/>
    <n v="0"/>
    <n v="0"/>
    <n v="0"/>
    <n v="0"/>
    <n v="0"/>
    <n v="0"/>
    <n v="0"/>
    <n v="0"/>
    <n v="0"/>
    <n v="0"/>
    <s v="General Store"/>
    <s v="P04"/>
    <n v="2345"/>
    <x v="2"/>
  </r>
  <r>
    <s v="0P3900020275"/>
    <s v="SFT,SS316,ATE-13211-12/8,REMI"/>
    <s v="SPARE PARTS; PART NAME:SHAFT; MATERIAL:STAINLESS STEEL 316; DRAWING NUMBER:ATE-13211-12; ITEM POSITION NUMBER:8; EQUIPMENTMAKE:REMI PROCESS PLANT &amp; MACHINARY; EQUIPMENT MODEL:PGF-10-98; ADDITIONAL INFORMATION:FOR WBA-SBA; MANUFACTURER:REMI PROCESS PLANT&amp; MACHINARY; MANUFACTURER PART NUMBER:ATE-13211-12/8; EQUIPMENT NAME:CAUSTIC MEASURING TANK AGITATOR"/>
    <d v="2017-07-31T00:00:00"/>
    <s v="SPARE_PARTS"/>
    <x v="2"/>
    <s v="2000"/>
    <s v="GS01"/>
    <s v="EA"/>
    <n v="1"/>
    <n v="31772.22"/>
    <n v="0"/>
    <n v="0"/>
    <n v="31772.22"/>
    <s v="ZSPR"/>
    <n v="0"/>
    <s v=""/>
    <n v="0"/>
    <n v="0"/>
    <s v="ONGC Petro additions Ltd."/>
    <s v="INR"/>
    <n v="0"/>
    <n v="0"/>
    <n v="0"/>
    <n v="0"/>
    <n v="0"/>
    <n v="0"/>
    <n v="0"/>
    <n v="0"/>
    <n v="0"/>
    <n v="0"/>
    <n v="0"/>
    <n v="0"/>
    <n v="0"/>
    <n v="0"/>
    <s v="General Store"/>
    <s v="P04"/>
    <n v="2345"/>
    <x v="2"/>
  </r>
  <r>
    <s v="0P0802030170"/>
    <s v="FOLLWR,695793-1,ELLIOTT"/>
    <s v="SPARE PARTS; PART NAME:FOLLOWER; MANUFACTURER PART NUMBER:695793-1; MANUFACTURER:ELLIOTT TURBOMACHINERY; EQUIPMENT NAME:DGSCONSOLE_WATER, OIL INJECT"/>
    <d v="2017-02-22T00:00:00"/>
    <s v="SPARE_PARTS"/>
    <x v="2"/>
    <s v="2000"/>
    <s v="GS01"/>
    <s v="EA"/>
    <n v="1"/>
    <n v="31747.17"/>
    <n v="0"/>
    <n v="0"/>
    <n v="31747.17"/>
    <s v="ZSPR"/>
    <n v="0"/>
    <s v=""/>
    <n v="0"/>
    <n v="0"/>
    <s v="ONGC Petro additions Ltd."/>
    <s v="INR"/>
    <n v="0"/>
    <n v="0"/>
    <n v="0"/>
    <n v="0"/>
    <n v="0"/>
    <n v="0"/>
    <n v="0"/>
    <n v="0"/>
    <n v="0"/>
    <n v="0"/>
    <n v="0"/>
    <n v="0"/>
    <n v="0"/>
    <n v="0"/>
    <s v="General Store"/>
    <s v="P04"/>
    <n v="2504"/>
    <x v="2"/>
  </r>
  <r>
    <s v="0P0802040145"/>
    <s v="GSKT,TRIP PLGR,646126-4,ELLIOTT"/>
    <s v="SPARE PARTS; PART NAME:TRIP PLUNGER GASKET; MANUFACTURER PART NUMBER:646126-4; MANUFACTURER:ELLIOTT TURBOMACHINERY; EQUIPMENTNAME:DGS CONSOLE_WATER, OIL INJECT"/>
    <d v="2017-02-22T00:00:00"/>
    <s v="SPARE_PARTS"/>
    <x v="2"/>
    <s v="2000"/>
    <s v="GS01"/>
    <s v="EA"/>
    <n v="2"/>
    <n v="31747.17"/>
    <n v="0"/>
    <n v="0"/>
    <n v="31747.17"/>
    <s v="ZSPR"/>
    <n v="0"/>
    <s v=""/>
    <n v="0"/>
    <n v="0"/>
    <s v="ONGC Petro additions Ltd."/>
    <s v="INR"/>
    <n v="0"/>
    <n v="0"/>
    <n v="0"/>
    <n v="0"/>
    <n v="0"/>
    <n v="0"/>
    <n v="0"/>
    <n v="0"/>
    <n v="0"/>
    <n v="0"/>
    <n v="0"/>
    <n v="0"/>
    <n v="0"/>
    <n v="0"/>
    <s v="General Store"/>
    <s v="P04"/>
    <n v="2504"/>
    <x v="2"/>
  </r>
  <r>
    <s v="0P1401080068"/>
    <s v="BLT,HEX,35116007,BHEL-GT"/>
    <s v="SPARE PARTS; PART NAME:HEXAGONAL BOLT; EQUIPMENT NAME:GAS TURBINE; EQUIPMENT MAKE:BHARAT HEAVY ELECTRICAL; EQUIPMENTMODEL:PG-6581-B; MANUFACTURER:BHARAT HEAVY ELECTRICAL; MANUFACTURER PART NUMBER:35116007; SUB ASSY:COMBUSTION ARRANGEMENT CASING;MATERIAL CODE:AA7111122313"/>
    <d v="2020-11-21T00:00:00"/>
    <s v="SPARE_PARTS"/>
    <x v="4"/>
    <s v="2000"/>
    <s v="GS01"/>
    <s v="EA"/>
    <n v="10"/>
    <n v="31727.439999999999"/>
    <n v="0"/>
    <n v="0"/>
    <n v="31727.439999999999"/>
    <s v="ZSPR"/>
    <n v="0"/>
    <s v=""/>
    <n v="0"/>
    <n v="0"/>
    <s v="ONGC Petro additions Ltd."/>
    <s v="INR"/>
    <n v="0"/>
    <n v="0"/>
    <n v="0"/>
    <n v="0"/>
    <n v="0"/>
    <n v="0"/>
    <n v="0"/>
    <n v="0"/>
    <n v="0"/>
    <n v="0"/>
    <n v="0"/>
    <n v="0"/>
    <n v="0"/>
    <n v="0"/>
    <s v="General Store"/>
    <s v="P04"/>
    <n v="1136"/>
    <x v="2"/>
  </r>
  <r>
    <s v="0T2545780020"/>
    <s v="GSKT,RBR,FLR,EPDM,CL150,1.1/2IN,11KC"/>
    <s v="REINFORCED FLAT RING RUBBER GASKET; MAT:ETHYLENE-PROPYLENE RUBBER; CROSS SECTION:WITH INSERT; MAT, INSERT:STEEL; FACING,FLANGE:RAISED FACE; PRESSURE DESIGNATION:ASME CL 150; THICKNESS AT INSERT:3 MM; SIZE, PIPE, NOMINAL:1.1/2 IN; REFERENCE: 11KC"/>
    <d v="2022-03-29T00:00:00"/>
    <s v="RE_RU_FL_GASKETS"/>
    <x v="2"/>
    <s v="2000"/>
    <s v="GS01"/>
    <s v="EA"/>
    <n v="249"/>
    <n v="31717.33"/>
    <n v="0"/>
    <n v="0"/>
    <n v="31717.33"/>
    <s v="ZSTO"/>
    <n v="0"/>
    <s v=""/>
    <n v="0"/>
    <n v="0"/>
    <s v="ONGC Petro additions Ltd."/>
    <s v="INR"/>
    <n v="0"/>
    <n v="0"/>
    <n v="0"/>
    <n v="0"/>
    <n v="0"/>
    <n v="0"/>
    <n v="0"/>
    <n v="0"/>
    <n v="0"/>
    <n v="0"/>
    <n v="0"/>
    <n v="0"/>
    <n v="0"/>
    <n v="0"/>
    <s v="General Store"/>
    <s v="S06"/>
    <n v="643"/>
    <x v="1"/>
  </r>
  <r>
    <s v="0P4165010335"/>
    <s v="CBL,CONN,51202341-102,HONEYWLL"/>
    <s v="ADAPTORS, CABLE CONNECTOR; :HONEYWELL; :51202341-102; GRAY, I/O LINK CABLE SERIES C TO PM ADAPTER; EQUIPMENT NAME:DCS ESD F&amp;G SYSTEM"/>
    <d v="2018-07-26T00:00:00"/>
    <s v="CA_ADAPTORS"/>
    <x v="4"/>
    <s v="2000"/>
    <s v="GS01"/>
    <s v="EA"/>
    <n v="4"/>
    <n v="31676"/>
    <n v="0"/>
    <n v="0"/>
    <n v="31676"/>
    <s v="ZSPR"/>
    <n v="0"/>
    <s v=""/>
    <n v="0"/>
    <n v="0"/>
    <s v="ONGC Petro additions Ltd."/>
    <s v="INR"/>
    <n v="0"/>
    <n v="0"/>
    <n v="0"/>
    <n v="0"/>
    <n v="0"/>
    <n v="0"/>
    <n v="0"/>
    <n v="0"/>
    <n v="0"/>
    <n v="0"/>
    <n v="0"/>
    <n v="0"/>
    <n v="0"/>
    <n v="0"/>
    <s v="General Store"/>
    <s v="P03"/>
    <n v="1985"/>
    <x v="2"/>
  </r>
  <r>
    <s v="0P4205041564"/>
    <s v="WSHR,THR,HD 40-50/9H2/DB/C,24,HYDRDYNE"/>
    <s v="SPARE PARTS; PART NAME:WASHER,THRUST; MATERIAL:STAINLESS STEEL 410 + HCR; EQUIPMENT NAME:BENZENE VAPOUR RECOVERY SYSTEM; EQUIPMENTMAKE:HYDRODYNE INDIA PVT LTD; EQUIPMENT MODEL:HD 40-50/9H2/DB/C; MANUFACTURER:HYDRODYNE INDIA PVT LTD; MANUFACTURER PART NUMBER:24"/>
    <d v="2017-03-27T00:00:00"/>
    <s v="SPARE_PARTS"/>
    <x v="2"/>
    <s v="2000"/>
    <s v="CH01"/>
    <s v="EA"/>
    <n v="2"/>
    <n v="31671.47"/>
    <n v="0"/>
    <n v="0"/>
    <n v="31671.47"/>
    <s v="ZSPR"/>
    <n v="0"/>
    <s v=""/>
    <n v="0"/>
    <n v="0"/>
    <s v="ONGC Petro additions Ltd."/>
    <s v="INR"/>
    <n v="0"/>
    <n v="0"/>
    <n v="0"/>
    <n v="0"/>
    <n v="0"/>
    <n v="0"/>
    <n v="0"/>
    <n v="0"/>
    <n v="0"/>
    <n v="0"/>
    <n v="0"/>
    <n v="0"/>
    <n v="0"/>
    <n v="0"/>
    <s v="Chemcial store"/>
    <s v="P04"/>
    <n v="2471"/>
    <x v="2"/>
  </r>
  <r>
    <s v="0P4205041564"/>
    <s v="WSHR,THR,HD 40-50/9H2/DB/C,24,HYDRDYNE"/>
    <s v="SPARE PARTS; PART NAME:WASHER,THRUST; MATERIAL:STAINLESS STEEL 410 + HCR; EQUIPMENT NAME:BENZENE VAPOUR RECOVERY SYSTEM; EQUIPMENTMAKE:HYDRODYNE INDIA PVT LTD; EQUIPMENT MODEL:HD 40-50/9H2/DB/C; MANUFACTURER:HYDRODYNE INDIA PVT LTD; MANUFACTURER PART NUMBER:24"/>
    <d v="2017-03-27T00:00:00"/>
    <s v="SPARE_PARTS"/>
    <x v="2"/>
    <s v="2000"/>
    <s v="GS01"/>
    <s v="EA"/>
    <n v="2"/>
    <n v="31671.47"/>
    <n v="0"/>
    <n v="0"/>
    <n v="31671.47"/>
    <s v="ZSPR"/>
    <n v="0"/>
    <s v=""/>
    <n v="0"/>
    <n v="0"/>
    <s v="ONGC Petro additions Ltd."/>
    <s v="INR"/>
    <n v="0"/>
    <n v="0"/>
    <n v="0"/>
    <n v="0"/>
    <n v="0"/>
    <n v="0"/>
    <n v="0"/>
    <n v="0"/>
    <n v="0"/>
    <n v="0"/>
    <n v="0"/>
    <n v="0"/>
    <n v="0"/>
    <n v="0"/>
    <s v="General Store"/>
    <s v="P04"/>
    <n v="2471"/>
    <x v="2"/>
  </r>
  <r>
    <s v="0T1761630011"/>
    <s v="FLG,WLD NECK,PIPE,A105,CL300,0.75IN"/>
    <s v="WELDING NECK PIPE FLANGES; DESIGN SPEC:ASME B16.5; MAT:CARBON STEEL; MAT, SPEC:ASTM A105; PRESSURE DESIGNATION:CL 300;SERVICE:STEAM WITH IBR CERTIFICATE; SIZE:0.75 IN"/>
    <d v="2023-06-08T00:00:00"/>
    <s v="WE_PI_FLANGES1"/>
    <x v="2"/>
    <s v="2000"/>
    <s v="SP01"/>
    <s v="EA"/>
    <n v="84"/>
    <n v="31590.59"/>
    <n v="0"/>
    <n v="0"/>
    <n v="31590.59"/>
    <s v="ZSTO"/>
    <n v="0"/>
    <s v=""/>
    <n v="0"/>
    <n v="0"/>
    <s v="ONGC Petro additions Ltd."/>
    <s v="INR"/>
    <n v="0"/>
    <n v="0"/>
    <n v="0"/>
    <n v="0"/>
    <n v="0"/>
    <n v="0"/>
    <n v="0"/>
    <n v="0"/>
    <n v="0"/>
    <n v="0"/>
    <n v="0"/>
    <n v="0"/>
    <n v="0"/>
    <n v="0"/>
    <s v="Shutdown Plan Mt"/>
    <s v="S06"/>
    <n v="207"/>
    <x v="1"/>
  </r>
  <r>
    <s v="0P3766620219"/>
    <s v="DISC,WHEEL,1INX17.02MM,MSX1026,STATEC"/>
    <s v="SPARE PARTS; PART NAME:DISC,CHAIN WHEEL; DIMENSIONS:1 INCH X 17.02 MM; DRAWING NUMBER:ZGP10154; ITEM POSITION NUMBER:021; EQUIPMENTNAME:ELEVATOR, PALETTE HEIGHT:1900; EQUIPMENT MAKE:STATEC BINDER; MANUFACTURER:STATEC BINDER; MANUFACTURER PART NUMBER:MSX1026"/>
    <d v="2021-08-28T00:00:00"/>
    <s v="SPARE_PARTS"/>
    <x v="2"/>
    <s v="2000"/>
    <s v="SP01"/>
    <s v="EA"/>
    <n v="2"/>
    <n v="31586.92"/>
    <n v="0"/>
    <n v="0"/>
    <n v="31586.92"/>
    <s v="ZSPR"/>
    <n v="0"/>
    <s v=""/>
    <n v="0"/>
    <n v="0"/>
    <s v="ONGC Petro additions Ltd."/>
    <s v="INR"/>
    <n v="0"/>
    <n v="0"/>
    <n v="0"/>
    <n v="0"/>
    <n v="0"/>
    <n v="0"/>
    <n v="0"/>
    <n v="0"/>
    <n v="0"/>
    <n v="0"/>
    <n v="0"/>
    <n v="0"/>
    <n v="0"/>
    <n v="0"/>
    <s v="Shutdown Plan Mt"/>
    <s v="P04"/>
    <n v="856"/>
    <x v="2"/>
  </r>
  <r>
    <s v="0P4205040215"/>
    <s v="KEY,017011514301,SULZ-PMP"/>
    <s v="SPARE PARTS; PART NAME:KEY; MANUFACTURER PART NUMBER:017011514301; MANUFACTURER:SULZER PUMPS; MATERIAL:1018 COLD FINISHED 125 HBMIN; DRAWING NUMBER:MGA111-D-DR-00002; ITEM POSITION NUMBER:940.03; EQUIPMENT NAME:CENTRIFUGAL PUMP; EQUIPMENT MAKE:SULZER PUMPS;EQUIPMENT MODEL:ZF 25-2315; MODEL NUMBER:ZF 25-2200, ZF 80-2315, ZF 25-2315, ZF 40-2250; DRAWING NUMBER:MGA111-D-DR-00033,MGA111-D-DR-00046, MGA111-D-DR-00053, MGA111-D-DR-00059, MGA111-D-DR-00065, MGA111-D-DR-00070"/>
    <d v="2016-02-22T00:00:00"/>
    <s v="SPARE_PARTS"/>
    <x v="2"/>
    <s v="2000"/>
    <s v="CH01"/>
    <s v="EA"/>
    <n v="10"/>
    <n v="31558.87"/>
    <n v="0"/>
    <n v="0"/>
    <n v="31558.87"/>
    <s v="ZSPR"/>
    <n v="0"/>
    <s v=""/>
    <n v="0"/>
    <n v="0"/>
    <s v="ONGC Petro additions Ltd."/>
    <s v="INR"/>
    <n v="0"/>
    <n v="0"/>
    <n v="0"/>
    <n v="0"/>
    <n v="0"/>
    <n v="0"/>
    <n v="0"/>
    <n v="0"/>
    <n v="0"/>
    <n v="0"/>
    <n v="0"/>
    <n v="0"/>
    <n v="0"/>
    <n v="0"/>
    <s v="Chemcial store"/>
    <s v="P04"/>
    <n v="2870"/>
    <x v="2"/>
  </r>
  <r>
    <s v="0P1201040021"/>
    <s v="SHELL,MAIN BRG,100007,WARTSILA"/>
    <s v="SPARE PARTS; PART NAME:SHELL, MAIN BEARING; MANUFACTURER PART NUMBER:100007; MANUFACTURER:WARTSILA; DRAWING NUMBER:DBAC195522;EQUIPMENT NAME:ENGINE; EQUIPMENT MODEL:W20V32; ADDITIONAL INFORMATION:UPPER; ENGINE NUMBER:PAAE227083; REFERENCE TYPE:W32"/>
    <d v="2017-07-27T00:00:00"/>
    <s v="SPARE_PARTS"/>
    <x v="2"/>
    <s v="2000"/>
    <s v="GS01"/>
    <s v="EA"/>
    <n v="1"/>
    <n v="31544.82"/>
    <n v="0"/>
    <n v="0"/>
    <n v="31544.82"/>
    <s v="ZSPR"/>
    <n v="0"/>
    <s v=""/>
    <n v="0"/>
    <n v="0"/>
    <s v="ONGC Petro additions Ltd."/>
    <s v="INR"/>
    <n v="0"/>
    <n v="0"/>
    <n v="0"/>
    <n v="0"/>
    <n v="0"/>
    <n v="0"/>
    <n v="0"/>
    <n v="0"/>
    <n v="0"/>
    <n v="0"/>
    <n v="0"/>
    <n v="0"/>
    <n v="0"/>
    <n v="0"/>
    <s v="General Store"/>
    <s v="P04"/>
    <n v="2349"/>
    <x v="2"/>
  </r>
  <r>
    <s v="0P1201040022"/>
    <s v="SHELL,MAIN BRG,100008,WARTSILA"/>
    <s v="SPARE PARTS; PART NAME:SHELL, MAIN BEARING; MANUFACTURER PART NUMBER:100008; MANUFACTURER:WARTSILA; DRAWING NUMBER:DBAC195522;EQUIPMENT NAME:ENGINE; EQUIPMENT MODEL:W20V32; ADDITIONAL INFORMATION:LOWER; ENGINE NUMBER:PAAE227083; REFERENCE TYPE:W32"/>
    <d v="2017-07-27T00:00:00"/>
    <s v="SPARE_PARTS"/>
    <x v="2"/>
    <s v="2000"/>
    <s v="GS01"/>
    <s v="EA"/>
    <n v="1"/>
    <n v="31544.82"/>
    <n v="0"/>
    <n v="0"/>
    <n v="31544.82"/>
    <s v="ZSPR"/>
    <n v="0"/>
    <s v=""/>
    <n v="0"/>
    <n v="0"/>
    <s v="ONGC Petro additions Ltd."/>
    <s v="INR"/>
    <n v="0"/>
    <n v="0"/>
    <n v="0"/>
    <n v="0"/>
    <n v="0"/>
    <n v="0"/>
    <n v="0"/>
    <n v="0"/>
    <n v="0"/>
    <n v="0"/>
    <n v="0"/>
    <n v="0"/>
    <n v="0"/>
    <n v="0"/>
    <s v="General Store"/>
    <s v="P04"/>
    <n v="2349"/>
    <x v="2"/>
  </r>
  <r>
    <s v="0P3006010006"/>
    <s v="BRG,RLR,MET,31308J2/QCL7CDF03,40MM,90MM"/>
    <s v="METRIC ROLLER BEARINGS; TYPE:TAPER; ROWS:SINGLE; MAT, CAGE:CARBON STEEL; DESIGNATION NUMBER:31308 J2/QCL7CDF03; DIAMETER, BORE:40MM; DIAMETER, OD:90 MM; WIDTH/HEIGHT:25.25 MM; ITEM POSITION NUMBER:320.02; EQUIPMENT NAME:PROPYLENE DE-INVENTORY PUMP; EQUIPMENTMANUFACTURER:SULZER PUMPS; EQUIPMENT MODEL:ZF 40-2315; MANUFACTURER PART NUMBER:017753131308"/>
    <d v="2016-02-18T00:00:00"/>
    <s v="ME_RO_BEARINGS"/>
    <x v="2"/>
    <s v="2000"/>
    <s v="GS01"/>
    <s v="EA"/>
    <n v="1"/>
    <n v="31544.35"/>
    <n v="0"/>
    <n v="0"/>
    <n v="31544.35"/>
    <s v="ZSPR"/>
    <n v="0"/>
    <s v=""/>
    <n v="0"/>
    <n v="0"/>
    <s v="ONGC Petro additions Ltd."/>
    <s v="INR"/>
    <n v="0"/>
    <n v="0"/>
    <n v="0"/>
    <n v="0"/>
    <n v="0"/>
    <n v="0"/>
    <n v="0"/>
    <n v="0"/>
    <n v="0"/>
    <n v="0"/>
    <n v="0"/>
    <n v="0"/>
    <n v="0"/>
    <n v="0"/>
    <s v="General Store"/>
    <s v="P04"/>
    <n v="2874"/>
    <x v="2"/>
  </r>
  <r>
    <s v="0P3908220170"/>
    <s v="PNL,CTRL,AC154000923H+,VOLTAS"/>
    <s v="SPARE PARTS; PART NAME:PANEL,CONTROL; EQUIPMENT NAME:HVAC; EQUIPMENTMAKE:VOLTAS; ADDITIONAL INFORMATION:FOR 15 TR UNIT (6D48); MANUFACTURER PARTNUMBER:AC154000923H15; MANUFACTURER:VOLTAS"/>
    <d v="2022-11-12T00:00:00"/>
    <s v="SPARE_PARTS"/>
    <x v="2"/>
    <s v="2000"/>
    <s v="CH01"/>
    <s v="EA"/>
    <n v="2"/>
    <n v="31503.200000000001"/>
    <n v="0"/>
    <n v="0"/>
    <n v="31503.200000000001"/>
    <s v="ZSPR"/>
    <n v="0"/>
    <s v=""/>
    <n v="0"/>
    <n v="0"/>
    <s v="ONGC Petro additions Ltd."/>
    <s v="INR"/>
    <n v="0"/>
    <n v="0"/>
    <n v="0"/>
    <n v="0"/>
    <n v="0"/>
    <n v="0"/>
    <n v="0"/>
    <n v="0"/>
    <n v="0"/>
    <n v="0"/>
    <n v="0"/>
    <n v="0"/>
    <n v="0"/>
    <n v="0"/>
    <s v="Chemcial store"/>
    <s v="P01"/>
    <n v="415"/>
    <x v="2"/>
  </r>
  <r>
    <s v="0P4102240865"/>
    <s v="SPARE PART SET,GRAPHITE,H041345,METSO"/>
    <s v="SPARE PARTS; PART NAME:SPARE PART SET; MATERIAL:GRAPHITE; DRAWING NUMBER:F16805; ITEM POSITION NUMBER:063, 065, 066, 069, 075, 099;EQUIPMENT NAME:BALL BLOW DOWN VALVE; EQUIPMENT MAKE:METSO AUTOMATION; EQUIPMENT MODEL:XA02DWKYS1RRHRDD; ADDITIONALINFORMATION:XA,XU 02 K H_D; MANUFACTURER:METSO AUTOMATION; MANUFACTURER PART NUMBER:H041345; EQUIPMENT MODEL:XA02DWKYS1RRHRDD,XA02DWKYS1RRHRDD,"/>
    <d v="2017-02-18T00:00:00"/>
    <s v="SPARE_PARTS"/>
    <x v="2"/>
    <s v="2000"/>
    <s v="GS01"/>
    <s v="ST"/>
    <n v="1"/>
    <n v="31329.91"/>
    <n v="0"/>
    <n v="0"/>
    <n v="31329.91"/>
    <s v="ZSPR"/>
    <n v="0"/>
    <s v=""/>
    <n v="0"/>
    <n v="0"/>
    <s v="ONGC Petro additions Ltd."/>
    <s v="INR"/>
    <n v="0"/>
    <n v="0"/>
    <n v="0"/>
    <n v="0"/>
    <n v="0"/>
    <n v="0"/>
    <n v="0"/>
    <n v="0"/>
    <n v="0"/>
    <n v="0"/>
    <n v="0"/>
    <n v="0"/>
    <n v="0"/>
    <n v="0"/>
    <s v="General Store"/>
    <s v="P03"/>
    <n v="2508"/>
    <x v="2"/>
  </r>
  <r>
    <s v="0P4205031637"/>
    <s v="WEAR RING,F/3700SA1.5x311,C002+,ITT-CORP"/>
    <s v="SPARE PARTS; PART NAME:WEAR RING,SEAL CHAMBER; EQUIPMENT NAME:HEXANE UNLOADING PUMP; EQUIPMENT MAKE:ITT CORPORATION INDIA PVT LTD;EQUIPMENT MODEL:3700 SA-1.5x3 - 11S; ADDITIONAL INFORMATION:180-241 BHN; MANUFACTURER:ITT CORPORATION INDIA PVT LTD; MANUFACTURERPART NUMBER:C00288A07 1232K; EQUIPMENT NAME:HEXANE-I UNLOADING PUMP"/>
    <d v="2017-06-30T00:00:00"/>
    <s v="SPARE_PARTS"/>
    <x v="2"/>
    <s v="2000"/>
    <s v="GS01"/>
    <s v="EA"/>
    <n v="1"/>
    <n v="31252.639999999999"/>
    <n v="0"/>
    <n v="0"/>
    <n v="31252.639999999999"/>
    <s v="ZSPR"/>
    <n v="0"/>
    <s v=""/>
    <n v="0"/>
    <n v="0"/>
    <s v="ONGC Petro additions Ltd."/>
    <s v="INR"/>
    <n v="0"/>
    <n v="0"/>
    <n v="0"/>
    <n v="0"/>
    <n v="0"/>
    <n v="0"/>
    <n v="0"/>
    <n v="0"/>
    <n v="0"/>
    <n v="0"/>
    <n v="0"/>
    <n v="0"/>
    <n v="0"/>
    <n v="0"/>
    <s v="General Store"/>
    <s v="P04"/>
    <n v="2376"/>
    <x v="2"/>
  </r>
  <r>
    <s v="0P4165010032"/>
    <s v="FLT,40L-2/50X250+SG0.481,V-AUTMAT"/>
    <s v="SPARE PARTS; PART NAME:FLOAT; DIMENSIONS:50 X 250 MM; MATERIAL:TITANIUM;EQUIPMENT NAME:MAGNETIC LEVEL GAUGE; EQUIPMENT MAKE:V AUTOMAT &amp; INSTRUMENTS;MANUFACTURER PART NUMBER:40L-2/50X250MM,TITANIUM, SG:0.481; MANUFACTURER:VAUTOMAT &amp; INSTRUMENTS; SPECIFIC GRAVITY:0.481; DESIGN TEMPERATURE:72 DEG C;DESIGN PRESSURE:33.4 KG/CM2"/>
    <d v="2019-09-17T00:00:00"/>
    <s v="SPARE_PARTS"/>
    <x v="2"/>
    <s v="2000"/>
    <s v="CH01"/>
    <s v="EA"/>
    <n v="1"/>
    <n v="31243.94"/>
    <n v="0"/>
    <n v="0"/>
    <n v="31243.94"/>
    <s v="ZSPR"/>
    <n v="0"/>
    <s v=""/>
    <n v="0"/>
    <n v="0"/>
    <s v="ONGC Petro additions Ltd."/>
    <s v="INR"/>
    <n v="0"/>
    <n v="0"/>
    <n v="0"/>
    <n v="0"/>
    <n v="0"/>
    <n v="0"/>
    <n v="0"/>
    <n v="0"/>
    <n v="0"/>
    <n v="0"/>
    <n v="0"/>
    <n v="0"/>
    <n v="0"/>
    <n v="0"/>
    <s v="Chemcial store"/>
    <s v="P03"/>
    <n v="1567"/>
    <x v="2"/>
  </r>
  <r>
    <s v="0P4165010654"/>
    <s v="FLT,40L2/50X250+SG:0.506,V-AUTMAT"/>
    <s v="SPARE PARTS; PART NAME:FLOAT; DIMENSIONS:50 X 250 MM; MATERIAL:TITANIUM;EQUIPMENT NAME:MAGNETIC LEVEL GAUGE; EQUIPMENT MAKE:V AUTOMAT &amp; INSTRUMENTS;MANUFACTURER PART NUMBER:40L-2/50X250MM,TITANIUM, SG:0.506; MANUFACTURER:VAUTOMAT &amp; INSTRUMENTS; SPECIFIC GRAVITY:0.506; DESIGN TEMPERATURE:156 DEG C;DESIGN PRESSURE:26 KG/CM2"/>
    <d v="2019-02-22T00:00:00"/>
    <s v="SPARE_PARTS"/>
    <x v="2"/>
    <s v="2000"/>
    <s v="CH01"/>
    <s v="EA"/>
    <n v="1"/>
    <n v="31243.93"/>
    <n v="0"/>
    <n v="0"/>
    <n v="31243.93"/>
    <s v="ZSPR"/>
    <n v="0"/>
    <s v=""/>
    <n v="0"/>
    <n v="0"/>
    <s v="ONGC Petro additions Ltd."/>
    <s v="INR"/>
    <n v="0"/>
    <n v="0"/>
    <n v="0"/>
    <n v="0"/>
    <n v="0"/>
    <n v="0"/>
    <n v="0"/>
    <n v="0"/>
    <n v="0"/>
    <n v="0"/>
    <n v="0"/>
    <n v="0"/>
    <n v="0"/>
    <n v="0"/>
    <s v="Chemcial store"/>
    <s v="P03"/>
    <n v="1774"/>
    <x v="2"/>
  </r>
  <r>
    <s v="0P4165010658"/>
    <s v="FLT,40L-2/50X250MM+0.475,V-AUTMAT"/>
    <s v="SPARE PARTS; PART NAME:FLOAT; DIMENSIONS:50 X 250 MM; MATERIAL:TITANIUM;EQUIPMENT NAME:MAGNETIC LEVEL GAUGE; EQUIPMENT MAKE:V AUTOMAT &amp; INSTRUMENTS;MANUFACTURER PART NUMBER:40L-2/50X250MM,TITANIUM, SG:0.417&amp;0.475; MANUFACTURER:VAUTOMAT &amp; INSTRUMENTS; SPECIFIC GRAVITY:0.417 AND 10.475; DESIGN TEMPERATURE:183DEG C; DESIGN PRESSURE: 19.2 KG/CM2"/>
    <d v="2019-02-22T00:00:00"/>
    <s v="SPARE_PARTS"/>
    <x v="2"/>
    <s v="2000"/>
    <s v="CH01"/>
    <s v="EA"/>
    <n v="1"/>
    <n v="31243.93"/>
    <n v="0"/>
    <n v="0"/>
    <n v="31243.93"/>
    <s v="ZSPR"/>
    <n v="0"/>
    <s v=""/>
    <n v="0"/>
    <n v="0"/>
    <s v="ONGC Petro additions Ltd."/>
    <s v="INR"/>
    <n v="0"/>
    <n v="0"/>
    <n v="0"/>
    <n v="0"/>
    <n v="0"/>
    <n v="0"/>
    <n v="0"/>
    <n v="0"/>
    <n v="0"/>
    <n v="0"/>
    <n v="0"/>
    <n v="0"/>
    <n v="0"/>
    <n v="0"/>
    <s v="Chemcial store"/>
    <s v="P03"/>
    <n v="1774"/>
    <x v="2"/>
  </r>
  <r>
    <s v="0P4165010660"/>
    <s v="FLT,40L2/50X350+SG:0.423,V-AUTMAT"/>
    <s v="SPARE PARTS; PART NAME:FLOAT; DIMENSIONS:50 X 350 MM; MATERIAL:TITANIUM;EQUIPMENT NAME:MAGNETIC LEVEL GAUGE; EQUIPMENT MAKE:V AUTOMAT &amp; INSTRUMENTS;MANUFACTURER PART NUMBER:40L-2/50X350MM,TITANIUM, SG:0.423; MANUFACTURER:VAUTOMAT &amp; INSTRUMENTS; SPECIFIC GRAVITY:0.423, DESIGN TEMPERATURE:156 DEG C;DESIGN PRESSURE:33.7 KG/CM2"/>
    <d v="2019-02-22T00:00:00"/>
    <s v="SPARE_PARTS"/>
    <x v="2"/>
    <s v="2000"/>
    <s v="CH01"/>
    <s v="EA"/>
    <n v="1"/>
    <n v="31243.93"/>
    <n v="0"/>
    <n v="0"/>
    <n v="31243.93"/>
    <s v="ZSPR"/>
    <n v="0"/>
    <s v=""/>
    <n v="0"/>
    <n v="0"/>
    <s v="ONGC Petro additions Ltd."/>
    <s v="INR"/>
    <n v="0"/>
    <n v="0"/>
    <n v="0"/>
    <n v="0"/>
    <n v="0"/>
    <n v="0"/>
    <n v="0"/>
    <n v="0"/>
    <n v="0"/>
    <n v="0"/>
    <n v="0"/>
    <n v="0"/>
    <n v="0"/>
    <n v="0"/>
    <s v="Chemcial store"/>
    <s v="P03"/>
    <n v="1774"/>
    <x v="2"/>
  </r>
  <r>
    <s v="0P3902030860"/>
    <s v="COOL DISC,A0037157,VKT"/>
    <s v="SPARE PARTS; PART NAME:COOLING DISC; DRAWING NUMBER:12.1076-T002 REV.0;EQUIPMENT NAME:OFF GAS FAN; EQUIPMENT MODEL:HD200/1355/GWA; MANUFACTURER PARTNUMBER:A0037157; MANUFACTURER:VKT; K315-90"/>
    <d v="2021-05-19T00:00:00"/>
    <s v="SPARE_PARTS"/>
    <x v="2"/>
    <s v="2000"/>
    <s v="CH01"/>
    <s v="EA"/>
    <n v="1"/>
    <n v="31241.119999999999"/>
    <n v="0"/>
    <n v="0"/>
    <n v="31241.119999999999"/>
    <s v="ZSPR"/>
    <n v="0"/>
    <s v=""/>
    <n v="0"/>
    <n v="0"/>
    <s v="ONGC Petro additions Ltd."/>
    <s v="INR"/>
    <n v="0"/>
    <n v="0"/>
    <n v="0"/>
    <n v="0"/>
    <n v="0"/>
    <n v="0"/>
    <n v="0"/>
    <n v="0"/>
    <n v="0"/>
    <n v="0"/>
    <n v="0"/>
    <n v="0"/>
    <n v="0"/>
    <n v="0"/>
    <s v="Chemcial store"/>
    <s v="P04"/>
    <n v="957"/>
    <x v="2"/>
  </r>
  <r>
    <s v="0P4102215277"/>
    <s v="SEAT RING,435003182-596-0000,DRES-MSL"/>
    <s v="SPARE PARTS; PART NAME:SEAT RING; EQUIPMENT NAME:CONTROL VALVE; EQUIPMENTMAKE:DRESSER MASONEILAN; ADDITIONAL INFORMATION:F-12-014019-001; MANUFACTURERPART NUMBER:435003182-596-0000; MANUFACTURER:DRESSER MASONEILAN; 3 IN CAMFLEXFACTOR 0,4; EQUIPMENT CODE:1300030353"/>
    <d v="2022-04-16T00:00:00"/>
    <s v="SPARE_PARTS"/>
    <x v="2"/>
    <s v="2000"/>
    <s v="SP01"/>
    <s v="EA"/>
    <n v="1"/>
    <n v="31062.15"/>
    <n v="0"/>
    <n v="0"/>
    <n v="31062.15"/>
    <s v="ZSPR"/>
    <n v="0"/>
    <s v=""/>
    <n v="0"/>
    <n v="0"/>
    <s v="ONGC Petro additions Ltd."/>
    <s v="INR"/>
    <n v="0"/>
    <n v="0"/>
    <n v="0"/>
    <n v="0"/>
    <n v="0"/>
    <n v="0"/>
    <n v="0"/>
    <n v="0"/>
    <n v="0"/>
    <n v="0"/>
    <n v="0"/>
    <n v="0"/>
    <n v="0"/>
    <n v="0"/>
    <s v="Shutdown Plan Mt"/>
    <s v="P03"/>
    <n v="625"/>
    <x v="2"/>
  </r>
  <r>
    <s v="0P4205030122"/>
    <s v="GSKT,HD,SUS304,3PS-47089/22,SHIN-NIP"/>
    <s v="SPARE PARTS; PART NAME:GASKET, HEAD; MANUFACTURER PART NUMBER:3PS-47089/22; MANUFACTURER:SHIN NIPPON MACHINERY CO LTD; MATERIAL:SUS304 / GRAFOIL; DRAWING NUMBER:3PS-47089; ITEM POSITION NUMBER:22; EQUIPMENT NAME:CENTRIFUGAL PUMP; EQUIPMENT MAKE:SHIN NIPPONMACHINERY CO., LTD; EQUIPMENT MODEL:8X17 VVB; EQUIPMENT MANUFACTURER PART NO: 22; CONTRACTOR DOCUMENT NUMBER: MGA108-D-DR-00011"/>
    <d v="2017-07-25T00:00:00"/>
    <s v="SPARE_PARTS"/>
    <x v="2"/>
    <s v="2000"/>
    <s v="CH01"/>
    <s v="EA"/>
    <n v="2"/>
    <n v="31040"/>
    <n v="0"/>
    <n v="0"/>
    <n v="31040"/>
    <s v="ZSPR"/>
    <n v="0"/>
    <s v=""/>
    <n v="0"/>
    <n v="0"/>
    <s v="ONGC Petro additions Ltd."/>
    <s v="INR"/>
    <n v="0"/>
    <n v="0"/>
    <n v="0"/>
    <n v="0"/>
    <n v="0"/>
    <n v="0"/>
    <n v="0"/>
    <n v="0"/>
    <n v="0"/>
    <n v="0"/>
    <n v="0"/>
    <n v="0"/>
    <n v="0"/>
    <n v="0"/>
    <s v="Chemcial store"/>
    <s v="P04"/>
    <n v="2351"/>
    <x v="2"/>
  </r>
  <r>
    <s v="0P2905020002"/>
    <s v="BACK-UP RING,RESIN,C11XA10101-0/32,TAIYO"/>
    <s v="SUB ASSY:PNEUMATIC HYDRAULIC BOOSTER; SUPPLER:THE JAPAN STEEL WORKS"/>
    <d v="2019-01-31T00:00:00"/>
    <s v="SPARE_PARTS"/>
    <x v="2"/>
    <s v="2000"/>
    <s v="CH01"/>
    <s v="EA"/>
    <n v="1"/>
    <n v="30961.88"/>
    <n v="0"/>
    <n v="0"/>
    <n v="30961.88"/>
    <s v="ZSPR"/>
    <n v="0"/>
    <s v=""/>
    <n v="0"/>
    <n v="0"/>
    <s v="ONGC Petro additions Ltd."/>
    <s v="INR"/>
    <n v="0"/>
    <n v="0"/>
    <n v="0"/>
    <n v="0"/>
    <n v="0"/>
    <n v="0"/>
    <n v="0"/>
    <n v="0"/>
    <n v="0"/>
    <n v="0"/>
    <n v="0"/>
    <n v="0"/>
    <n v="0"/>
    <n v="0"/>
    <s v="Chemcial store"/>
    <s v="P04"/>
    <n v="1796"/>
    <x v="2"/>
  </r>
  <r>
    <s v="0T2541370437"/>
    <s v="GSKT,SPW,CL150,SS,GPH,36IN"/>
    <s v="SPIRAL WOUND GASKETS; DESIGN SPEC:ASME/ANSI B16.20 - 1998; DESIGN SPEC, FLANGE(S):ASME B16.47 SERIES B; PRESSURE DESIGNATION:CL150; MAT, WINDINGS:STAINLESS STEEL; MAT, FILLER:GRAPHITE; MAT, INNER RING:STAINLESS STEEL 316; MAT, CENTRING RING:STAINLESS STEEL316; SIZE, PIPE, NOMINAL:36 IN"/>
    <d v="2015-10-23T00:00:00"/>
    <s v="SP_GASKETS"/>
    <x v="2"/>
    <s v="2000"/>
    <s v="CH01"/>
    <s v="EA"/>
    <n v="20"/>
    <n v="30956.09"/>
    <n v="0"/>
    <n v="0"/>
    <n v="30956.09"/>
    <s v="ZSTO"/>
    <n v="0"/>
    <s v=""/>
    <n v="0"/>
    <n v="0"/>
    <s v="ONGC Petro additions Ltd."/>
    <s v="INR"/>
    <n v="0"/>
    <n v="0"/>
    <n v="0"/>
    <n v="0"/>
    <n v="0"/>
    <n v="0"/>
    <n v="0"/>
    <n v="0"/>
    <n v="0"/>
    <n v="0"/>
    <n v="0"/>
    <n v="0"/>
    <n v="0"/>
    <n v="0"/>
    <s v="Chemcial store"/>
    <s v="S06"/>
    <n v="2992"/>
    <x v="1"/>
  </r>
  <r>
    <s v="0P0631100013"/>
    <s v="OIL SEAL,NBR,TC19022516,JPSTL"/>
    <s v="SPARE PARTS; PART NAME:OIL SEAL; MATERIAL:NBR; DRAWING NUMBER:T0A-430-300:012; ITEM POSITION NUMBER:05; EQUIPMENT NAME:CUTTER UNIT;EQUIPMENT MAKE:THE JAPAN STEEL WORKS; EQUIPMENT MODEL:ADC300S; MANUFACTURER:THE JAPAN STEEL WORKS; MANUFACTURER PARTNUMBER:TC19022516"/>
    <d v="2019-01-31T00:00:00"/>
    <s v="SPARE_PARTS"/>
    <x v="2"/>
    <s v="2000"/>
    <s v="CH01"/>
    <s v="EA"/>
    <n v="4"/>
    <n v="30922.79"/>
    <n v="0"/>
    <n v="0"/>
    <n v="30922.79"/>
    <s v="ZSPR"/>
    <n v="0"/>
    <s v=""/>
    <n v="0"/>
    <n v="0"/>
    <s v="ONGC Petro additions Ltd."/>
    <s v="INR"/>
    <n v="0"/>
    <n v="0"/>
    <n v="0"/>
    <n v="0"/>
    <n v="0"/>
    <n v="0"/>
    <n v="0"/>
    <n v="0"/>
    <n v="0"/>
    <n v="0"/>
    <n v="0"/>
    <n v="0"/>
    <n v="0"/>
    <n v="0"/>
    <s v="Chemcial store"/>
    <s v="P04"/>
    <n v="1796"/>
    <x v="2"/>
  </r>
  <r>
    <s v="0P4205023867"/>
    <s v="END COV,BRG,CI,PN ISO 35,MATPL"/>
    <s v="SPARE PARTS; PART NAME:END COVER,BEARING; MATERIAL:CAST IRON; EQUIPMENT MAKE:MATHER &amp; PLATT PUMPS LTD; EQUIPMENT MODEL:PN ISO 35;MANUFACTURER:MATHER &amp; PLATT PUMPS LTD; EQUIPMENT NAME:CIP PUMP FOR ULTRAFILTRATION PLANT"/>
    <d v="2016-08-05T00:00:00"/>
    <s v="SPARE_PARTS"/>
    <x v="2"/>
    <s v="2000"/>
    <s v="GS01"/>
    <s v="EA"/>
    <n v="2"/>
    <n v="30900.18"/>
    <n v="0"/>
    <n v="0"/>
    <n v="30900.18"/>
    <s v="ZSPR"/>
    <n v="0"/>
    <s v=""/>
    <n v="0"/>
    <n v="0"/>
    <s v="ONGC Petro additions Ltd."/>
    <s v="INR"/>
    <n v="0"/>
    <n v="0"/>
    <n v="0"/>
    <n v="0"/>
    <n v="0"/>
    <n v="0"/>
    <n v="0"/>
    <n v="0"/>
    <n v="0"/>
    <n v="0"/>
    <n v="0"/>
    <n v="0"/>
    <n v="0"/>
    <n v="0"/>
    <s v="General Store"/>
    <s v="P04"/>
    <n v="2705"/>
    <x v="2"/>
  </r>
  <r>
    <s v="0P4205023879"/>
    <s v="END COV,BRG,CI,PN ISO 30,MATPL"/>
    <s v="SPARE PARTS; PART NAME:END COVER,BEARING; MATERIAL:CAST IRON; EQUIPMENT MAKE:MATHER &amp; PLATT PUMPS LTD; EQUIPMENT MODEL:PN ISO 30;MANUFACTURER:MATHER &amp; PLATT PUMPS LTD; EQUIPMENT NAME:BACKWASH PUMP FOR ULTRAFILTRATION PLANT"/>
    <d v="2016-08-05T00:00:00"/>
    <s v="SPARE_PARTS"/>
    <x v="2"/>
    <s v="2000"/>
    <s v="GS01"/>
    <s v="EA"/>
    <n v="2"/>
    <n v="30900.18"/>
    <n v="0"/>
    <n v="0"/>
    <n v="30900.18"/>
    <s v="ZSPR"/>
    <n v="0"/>
    <s v=""/>
    <n v="0"/>
    <n v="0"/>
    <s v="ONGC Petro additions Ltd."/>
    <s v="INR"/>
    <n v="0"/>
    <n v="0"/>
    <n v="0"/>
    <n v="0"/>
    <n v="0"/>
    <n v="0"/>
    <n v="0"/>
    <n v="0"/>
    <n v="0"/>
    <n v="0"/>
    <n v="0"/>
    <n v="0"/>
    <n v="0"/>
    <n v="0"/>
    <s v="General Store"/>
    <s v="P04"/>
    <n v="2705"/>
    <x v="2"/>
  </r>
  <r>
    <s v="0P3900020272"/>
    <s v="SFT,SS316,ATE-13213-12/8,REMI"/>
    <s v="SPARE PARTS; PART NAME:SHAFT; MATERIAL:STAINLESS STEEL 316; DRAWING NUMBER:ATE-13213-12; ITEM POSITION NUMBER:8; EQUIPMENTMAKE:REMI PROCESS PLANT &amp; MACHINARY; EQUIPMENT MODEL:PGF-10-99; ADDITIONAL INFORMATION:FOR MB; MANUFACTURER:REMI PROCESS PLANT &amp;MAKE:REMI PROCESS PLANT &amp; MACHINARY; EQUIPMENT MODEL:PGF-10-99; ADDITIONAL INFORMATION:FOR MB; MANUFACTURER:REMI PROCESS PLANT &amp;MACHINARY; MANUFACTURER PART NUMBER:ATE-13213-12/8; EQUIPMENT NAME:CAUSTIC MEASURING TANK AGITATOR"/>
    <d v="2017-07-31T00:00:00"/>
    <s v="SPARE_PARTS"/>
    <x v="2"/>
    <s v="2000"/>
    <s v="GS01"/>
    <s v="EA"/>
    <n v="1"/>
    <n v="30864.45"/>
    <n v="0"/>
    <n v="0"/>
    <n v="30864.45"/>
    <s v="ZSPR"/>
    <n v="0"/>
    <s v=""/>
    <n v="0"/>
    <n v="0"/>
    <s v="ONGC Petro additions Ltd."/>
    <s v="INR"/>
    <n v="0"/>
    <n v="0"/>
    <n v="0"/>
    <n v="0"/>
    <n v="0"/>
    <n v="0"/>
    <n v="0"/>
    <n v="0"/>
    <n v="0"/>
    <n v="0"/>
    <n v="0"/>
    <n v="0"/>
    <n v="0"/>
    <n v="0"/>
    <s v="General Store"/>
    <s v="P04"/>
    <n v="2345"/>
    <x v="2"/>
  </r>
  <r>
    <s v="0P3900030025"/>
    <s v="SEAL RING,CARBON,2H-144068/3,SANMAR"/>
    <s v="SPARE PARTS; PART NAME:SEAL RING; MATERIAL:CARBON #5; DRAWING NUMBER:2H-144068,2H-144070; ITEM POSITION NUMBER:3; EQUIPMENTNAME:TOP ENTRY AGITATOR; EQUIPMENT MAKE:REMI PROCESS PLANT &amp; MACHINARY; ADDITIONAL INFORMATION:FOR MECHANICAL SEAL;MANUFACTURER:FLOWSERVE SANMAR; MANUFACTURER PART NUMBER:2H-144068/3; SEAL MODEL/TYPE:2.625&quot; DOUBLE INSIDE CARTRIDGE BRO"/>
    <d v="2016-02-24T00:00:00"/>
    <s v="SPARE_PARTS"/>
    <x v="2"/>
    <s v="2000"/>
    <s v="GS01"/>
    <s v="EA"/>
    <n v="2"/>
    <n v="30794.400000000001"/>
    <n v="0"/>
    <n v="0"/>
    <n v="30794.400000000001"/>
    <s v="ZSPR"/>
    <n v="0"/>
    <s v=""/>
    <n v="0"/>
    <n v="0"/>
    <s v="ONGC Petro additions Ltd."/>
    <s v="INR"/>
    <n v="0"/>
    <n v="0"/>
    <n v="0"/>
    <n v="0"/>
    <n v="0"/>
    <n v="0"/>
    <n v="0"/>
    <n v="0"/>
    <n v="0"/>
    <n v="0"/>
    <n v="0"/>
    <n v="0"/>
    <n v="0"/>
    <n v="0"/>
    <s v="General Store"/>
    <s v="P04"/>
    <n v="2868"/>
    <x v="2"/>
  </r>
  <r>
    <s v="0P0631070281"/>
    <s v="O-RING,FKM,P80,OSAKA"/>
    <s v="SPARE PARTS; PART NAME:O-RING; MATERIAL:FKM; DRAWING NUMBER:OJ.T-31-5427A; ITEM POSITION NUMBER:5; EQUIPMENT MAKE:OSAKA JACKCo.LTD; MANUFACTURER:OSAKA JACK Co.LTD; MANUFACTURER PART NUMBER:P80; SUB ASSY:DIVERTER VALVE HYDRAULIC CYLINDER; SUPPLIER:THECo.LTD; MANUFACTURER:OSAKA JACK Co.LTD; MANUFACTURER PART NUMBER:P80; SUB ASSY:DIVERTER VALVE HYDRAULIC CYLINDER; SUPPLIER:THEJAPAN STEEL WORKS"/>
    <d v="2019-01-31T00:00:00"/>
    <s v="SPARE_PARTS"/>
    <x v="2"/>
    <s v="2000"/>
    <s v="CH01"/>
    <s v="EA"/>
    <n v="3"/>
    <n v="30745.35"/>
    <n v="0"/>
    <n v="0"/>
    <n v="30745.35"/>
    <s v="ZSPR"/>
    <n v="0"/>
    <s v=""/>
    <n v="0"/>
    <n v="0"/>
    <s v="ONGC Petro additions Ltd."/>
    <s v="INR"/>
    <n v="0"/>
    <n v="0"/>
    <n v="0"/>
    <n v="0"/>
    <n v="0"/>
    <n v="0"/>
    <n v="0"/>
    <n v="0"/>
    <n v="0"/>
    <n v="0"/>
    <n v="0"/>
    <n v="0"/>
    <n v="0"/>
    <n v="0"/>
    <s v="Chemcial store"/>
    <s v="P04"/>
    <n v="1796"/>
    <x v="2"/>
  </r>
  <r>
    <s v="0P4119160022"/>
    <s v="SENSOR,CTVTY,PC1C1B20,POTENCE"/>
    <s v="SENSOR; TYPE:CONDUCTIVITY; MANUFACTURER PART NUMBER:PC1C1B20;MANUFACTURER:POTENCE CONTROLS PVT LTD; CONDUCTIVITY SENSOR FOR CT-1/2/3"/>
    <d v="2021-12-21T00:00:00"/>
    <s v="SENSOR"/>
    <x v="4"/>
    <s v="2000"/>
    <s v="CH01"/>
    <s v="EA"/>
    <n v="2"/>
    <n v="30721.66"/>
    <n v="0"/>
    <n v="0"/>
    <n v="30721.66"/>
    <s v="ZSPR"/>
    <n v="0"/>
    <s v=""/>
    <n v="0"/>
    <n v="0"/>
    <s v="ONGC Petro additions Ltd."/>
    <s v="INR"/>
    <n v="0"/>
    <n v="0"/>
    <n v="0"/>
    <n v="0"/>
    <n v="0"/>
    <n v="0"/>
    <n v="0"/>
    <n v="0"/>
    <n v="0"/>
    <n v="0"/>
    <n v="0"/>
    <n v="0"/>
    <n v="0"/>
    <n v="0"/>
    <s v="Chemcial store"/>
    <s v="P03"/>
    <n v="741"/>
    <x v="2"/>
  </r>
  <r>
    <s v="0P4205030028"/>
    <s v="O-RING,FKM,021703020905,SULZ-PMP"/>
    <s v="SPARE PARTS; PART NAME:O-RING; MANUFACTURER PART NUMBER:021703020905; MANUFACTURER:SULZER PUMPS; MATERIAL:VITON FKM; ITEM POSITIONNUMBER:412.05; EQUIPMENT NAME:CENTRIFUGAL PUMP; EQUIPMENT MAKE:SULZER PUMPS; EQUIPMENT MODEL:ZF400-6500"/>
    <d v="2016-02-18T00:00:00"/>
    <s v="SPARE_PARTS"/>
    <x v="2"/>
    <s v="2000"/>
    <s v="CH01"/>
    <s v="EA"/>
    <n v="5"/>
    <n v="30668.97"/>
    <n v="0"/>
    <n v="0"/>
    <n v="30668.97"/>
    <s v="ZSPR"/>
    <n v="0"/>
    <s v=""/>
    <n v="0"/>
    <n v="0"/>
    <s v="ONGC Petro additions Ltd."/>
    <s v="INR"/>
    <n v="0"/>
    <n v="0"/>
    <n v="0"/>
    <n v="0"/>
    <n v="0"/>
    <n v="0"/>
    <n v="0"/>
    <n v="0"/>
    <n v="0"/>
    <n v="0"/>
    <n v="0"/>
    <n v="0"/>
    <n v="0"/>
    <n v="0"/>
    <s v="Chemcial store"/>
    <s v="P04"/>
    <n v="2874"/>
    <x v="2"/>
  </r>
  <r>
    <s v="0T3603010044"/>
    <s v="OIL,SERVO CYCL C 680,IOCL"/>
    <s v="OILS; APPLICATION:ENGINE; BRAND NAME:SERVO; VISCOSITY, KINEMATIC, 40 DEG C:520TO 560 CST; VISCOSITY INDEX:90; FLASH POINT, CLOSED CUP:280 °C; MANUFACTURERPART NUMBER:SERVO CYCL C 680; MANUFACTURER:INDIAN OIL CORPORATION LTD"/>
    <d v="2020-11-13T00:00:00"/>
    <s v="OILS"/>
    <x v="1"/>
    <s v="2000"/>
    <s v="CH01"/>
    <s v="L"/>
    <n v="210"/>
    <n v="30576.03"/>
    <n v="0"/>
    <n v="0"/>
    <n v="30576.03"/>
    <s v="ZSTO"/>
    <n v="0"/>
    <s v=""/>
    <n v="0"/>
    <n v="0"/>
    <s v="ONGC Petro additions Ltd."/>
    <s v="INR"/>
    <n v="0"/>
    <n v="0"/>
    <n v="0"/>
    <n v="0"/>
    <n v="0"/>
    <n v="0"/>
    <n v="0"/>
    <n v="0"/>
    <n v="0"/>
    <n v="0"/>
    <n v="0"/>
    <n v="0"/>
    <n v="0"/>
    <n v="0"/>
    <s v="Chemcial store"/>
    <s v="S08"/>
    <n v="1144"/>
    <x v="1"/>
  </r>
  <r>
    <s v="0P4102211061"/>
    <s v="SOFT PART,3024R0065SDV23151SFK,ISGSPA"/>
    <s v="SPARE PARTS; PART NAME:SOFT SPARE PART; MATERIAL:RPTFE/VITON; DRAWING NUMBER:MPQ101-D-DS-0019/09IN02.20-01; ITEM POSITION NUMBER:4;EQUIPMENT NAME:SHUTDOWN VALVE; EQUIPMENT MAKE:IMPIANTI SISTEMA GEL S.P.A; EQUIPMENT MODEL:3024R0065SDV23151; MANUFACTURER:IMPIANTISISTEMA GEL S.P.A; MANUFACTURER PART NUMBER:3024R0065SDV23151SFK; PART CONSISTS OF:SEATS, BODY GASKET, PACKING; REALMANUFACTURER:BREMISG"/>
    <d v="2017-08-16T00:00:00"/>
    <s v="SPARE_PARTS"/>
    <x v="2"/>
    <s v="2000"/>
    <s v="GS01"/>
    <s v="ST"/>
    <n v="1"/>
    <n v="30520.880000000001"/>
    <n v="0"/>
    <n v="0"/>
    <n v="30520.880000000001"/>
    <s v="ZSPR"/>
    <n v="0"/>
    <s v=""/>
    <n v="0"/>
    <n v="0"/>
    <s v="ONGC Petro additions Ltd."/>
    <s v="INR"/>
    <n v="0"/>
    <n v="0"/>
    <n v="0"/>
    <n v="0"/>
    <n v="0"/>
    <n v="0"/>
    <n v="0"/>
    <n v="0"/>
    <n v="0"/>
    <n v="0"/>
    <n v="0"/>
    <n v="0"/>
    <n v="0"/>
    <n v="0"/>
    <s v="General Store"/>
    <s v="P03"/>
    <n v="2329"/>
    <x v="2"/>
  </r>
  <r>
    <s v="0P4102211065"/>
    <s v="SOFT PART,3024R0065BDV23117SFK,ISGSPA"/>
    <s v="SPARE PARTS; PART NAME:SOFT SPARE PART; MATERIAL:RPTFE/VITON; DRAWING NUMBER:MPQ101-D-DS-0019/09IN02.20-01; ITEM POSITIONNUMBER:11,12 AND 13; EQUIPMENT NAME:BLOWDOWN VALVE; EQUIPMENT MAKE:IMPIANTI SISTEMA GEL S.P.A; EQUIPMENT MODEL:3024R0065BDV23117;NUMBER:11,12 AND 13; EQUIPMENT NAME:BLOWDOWN VALVE; EQUIPMENT MAKE:IMPIANTI SISTEMA GEL S.P.A; EQUIPMENT MODEL:3024R0065BDV23117;MANUFACTURER:IMPIANTI SISTEMA GEL S.P.A; MANUFACTURER PART NUMBER:3024R0065BDV23117SFK; PART CONSISTS OF:SEATS, BODY GASKET,PACKING; REAL MANUFACTURER:BREMISG"/>
    <d v="2017-08-16T00:00:00"/>
    <s v="SPARE_PARTS"/>
    <x v="2"/>
    <s v="2000"/>
    <s v="GS01"/>
    <s v="ST"/>
    <n v="1"/>
    <n v="30520.880000000001"/>
    <n v="0"/>
    <n v="0"/>
    <n v="30520.880000000001"/>
    <s v="ZSPR"/>
    <n v="0"/>
    <s v=""/>
    <n v="0"/>
    <n v="0"/>
    <s v="ONGC Petro additions Ltd."/>
    <s v="INR"/>
    <n v="0"/>
    <n v="0"/>
    <n v="0"/>
    <n v="0"/>
    <n v="0"/>
    <n v="0"/>
    <n v="0"/>
    <n v="0"/>
    <n v="0"/>
    <n v="0"/>
    <n v="0"/>
    <n v="0"/>
    <n v="0"/>
    <n v="0"/>
    <s v="General Store"/>
    <s v="P03"/>
    <n v="2329"/>
    <x v="2"/>
  </r>
  <r>
    <s v="0P3922150007"/>
    <s v="STRNR ELEM,SS304,12IN,VP-SC2252-T101,JFC"/>
    <s v="SPARE PARTS; PART NAME:STRAINER ELEMENT; DIMENSIONS:12 IN; MATERIAL:STAINLESS STEEL 304; DRAWING NUMBER:VP-SC2252-T1-01; EQUIPMENTMAKE:JFC CORPORATION; EQUIPMENT MODEL:T1 TYPE; MANUFACTURER:JFC CORPORATION; REAL MANUFACTURER:KOREA FUJI PACKING CO. LTD"/>
    <d v="2019-03-12T00:00:00"/>
    <s v="SPARE_PARTS"/>
    <x v="2"/>
    <s v="2000"/>
    <s v="CH01"/>
    <s v="EA"/>
    <n v="1"/>
    <n v="30500"/>
    <n v="0"/>
    <n v="0"/>
    <n v="30500"/>
    <s v="ZSPR"/>
    <n v="0"/>
    <s v=""/>
    <n v="0"/>
    <n v="0"/>
    <s v="ONGC Petro additions Ltd."/>
    <s v="INR"/>
    <n v="0"/>
    <n v="0"/>
    <n v="0"/>
    <n v="0"/>
    <n v="0"/>
    <n v="0"/>
    <n v="0"/>
    <n v="0"/>
    <n v="0"/>
    <n v="0"/>
    <n v="0"/>
    <n v="0"/>
    <n v="0"/>
    <n v="0"/>
    <s v="Chemcial store"/>
    <s v="P04"/>
    <n v="1756"/>
    <x v="2"/>
  </r>
  <r>
    <s v="0P4114150013"/>
    <s v="FANASSY,F/DCSESD,HONEYWELL"/>
    <s v="SPARE PARTS; MATERIAL:DCS ESD F&amp;G SYSTEM; ITEM POSITION NUMBER:HONEYWELL; EQUIPMENT NAME:FAN ASSEMBLY; ADDITIONALINFORMATION:HONEYWELL"/>
    <d v="2018-05-29T00:00:00"/>
    <s v="SPARE_PARTS"/>
    <x v="2"/>
    <s v="2000"/>
    <s v="GS01"/>
    <s v="EA"/>
    <n v="7"/>
    <n v="30415"/>
    <n v="0"/>
    <n v="0"/>
    <n v="30415"/>
    <s v="ZSPR"/>
    <n v="0"/>
    <s v=""/>
    <n v="0"/>
    <n v="0"/>
    <s v="ONGC Petro additions Ltd."/>
    <s v="INR"/>
    <n v="0"/>
    <n v="0"/>
    <n v="0"/>
    <n v="0"/>
    <n v="0"/>
    <n v="0"/>
    <n v="0"/>
    <n v="0"/>
    <n v="0"/>
    <n v="0"/>
    <n v="0"/>
    <n v="0"/>
    <n v="0"/>
    <n v="0"/>
    <s v="General Store"/>
    <s v="P03"/>
    <n v="2043"/>
    <x v="2"/>
  </r>
  <r>
    <s v="0P5270030006"/>
    <s v="SCR,CYL HD,M24X60,SS,2000532,THJANSEN"/>
    <s v="SPARE PARTS; PART NAME:SCREW, CYLINDER HEAD; MANUFACTURER PART NUMBER:2000532;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6;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SP01"/>
    <s v="EA"/>
    <n v="20"/>
    <n v="30381.599999999999"/>
    <n v="0"/>
    <n v="0"/>
    <n v="30381.599999999999"/>
    <s v="ZSPR"/>
    <n v="0"/>
    <s v=""/>
    <n v="0"/>
    <n v="0"/>
    <s v="ONGC Petro additions Ltd."/>
    <s v="INR"/>
    <n v="0"/>
    <n v="0"/>
    <n v="0"/>
    <n v="0"/>
    <n v="0"/>
    <n v="0"/>
    <n v="0"/>
    <n v="0"/>
    <n v="0"/>
    <n v="0"/>
    <n v="0"/>
    <n v="0"/>
    <n v="0"/>
    <n v="0"/>
    <s v="Shutdown Plan Mt"/>
    <s v="P04"/>
    <n v="501"/>
    <x v="2"/>
  </r>
  <r>
    <s v="0T2541870026"/>
    <s v="GSKT,GRVD,MTL,CL300,RF,GPH,SS,6IN,51KF"/>
    <s v="METAL GROOVED GASKETS; PRESSURE DESIGNATION:ASME CL 300; FACING, FLANGE:RAISED FACE; TYPE OF GASKET PROFILE:LATERAL; MAT,LAYERS:GRAPHITE; MAT, GROOVED PROFILE:STAINLESS STEEL 316; MAT, CENTRING RING:STAINLESS STEEL 316; THICKNESS, TOTAL:3 MM; SIZE,PIPE, NOMINAL:6 IN; REFERENCE: 51KF"/>
    <d v="2023-05-30T00:00:00"/>
    <s v="ME_GASKETS"/>
    <x v="2"/>
    <s v="2000"/>
    <s v="SP01"/>
    <s v="EA"/>
    <n v="74"/>
    <n v="30340"/>
    <n v="0"/>
    <n v="0"/>
    <n v="30340"/>
    <s v="ZSTO"/>
    <n v="0"/>
    <s v=""/>
    <n v="0"/>
    <n v="0"/>
    <s v="ONGC Petro additions Ltd."/>
    <s v="INR"/>
    <n v="0"/>
    <n v="0"/>
    <n v="0"/>
    <n v="0"/>
    <n v="0"/>
    <n v="0"/>
    <n v="0"/>
    <n v="0"/>
    <n v="0"/>
    <n v="0"/>
    <n v="0"/>
    <n v="0"/>
    <n v="0"/>
    <n v="0"/>
    <s v="Shutdown Plan Mt"/>
    <s v="S06"/>
    <n v="216"/>
    <x v="1"/>
  </r>
  <r>
    <s v="0P4206060043"/>
    <s v="PLT,VLV,DN40,040631.0802,LEWAPUMP"/>
    <s v="SPARE PARTS; PART NAME:PLATE,VALVE; DIMENSIONS:DN40; EQUIPMENT NAME:LRU COLUMN FEED PUMP; EQUIPMENT MAKE:LEWA PUMPS AND SYSTEMS;EQUIPMENT MODEL:LDE1/M911S/92MM; MANUFACTURER:LEWA PUMPS AND SYSTEMS; MANUFACTURER PART NUMBER:040631.0802; H,EL,EH (WEAR AND TEARPART OF DISC VALVE 040638.0051)"/>
    <d v="2016-08-05T00:00:00"/>
    <s v="SPARE_PARTS"/>
    <x v="2"/>
    <s v="2000"/>
    <s v="GS01"/>
    <s v="EA"/>
    <n v="2"/>
    <n v="30195.599999999999"/>
    <n v="0"/>
    <n v="0"/>
    <n v="30195.599999999999"/>
    <s v="ZSPR"/>
    <n v="0"/>
    <s v=""/>
    <n v="0"/>
    <n v="0"/>
    <s v="ONGC Petro additions Ltd."/>
    <s v="INR"/>
    <n v="0"/>
    <n v="0"/>
    <n v="0"/>
    <n v="0"/>
    <n v="0"/>
    <n v="0"/>
    <n v="0"/>
    <n v="0"/>
    <n v="0"/>
    <n v="0"/>
    <n v="0"/>
    <n v="0"/>
    <n v="0"/>
    <n v="0"/>
    <s v="General Store"/>
    <s v="P04"/>
    <n v="2705"/>
    <x v="2"/>
  </r>
  <r>
    <s v="0T1622010022"/>
    <s v="FOOTW,SAF,11,BROWN,SLIP-ON,LEATHER"/>
    <s v="SAFETY FOOTWEAR; SIZE:11; COLOUR:BROWN; TYPE:SAFETY SHOE SLIP-ON;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ND TONGUE LINING:5 (FIVE) MM THICKNESS (MINIMUM) FOAMLAMINATED, CAMBRELLE / NON-WOVEN TYPE LINING; B) VAMP LINING: NON-WOVEN, FELTLINING COLLAR AND TONGUE PADDING-A) SEPARATE COLLAR PADDING SHOULD BE INSERTEDWITH PU FOAM OF 8 (EIGHT) MM THICKNESS (MINIMUM) AND THE COLLAR SHOULD BE SOFTB) TONGUE SHOULD BE SOFT AND PADDED WITH 5 (FIVE) MM (MINIMUM) PU FOAM (PU -POLYURETHANE); IN-SOCK-MIN 3.0 MM THICK MOULDED EVA IN SOCKS FOR COMFORT; INSOLE-NON-METALLIC ANTI PERFORATION INSOLE OF MINIMUM 2 MM THICKNESS MADE UP OFCOMPOSITE FIBRES (KEVLAR MATERIAL OR EQUIVALENT) TO PREVENT PENETRATION OF NAIL;THREAD-3 (THREE) PLY NYLON THREAD, BROWN; DOUBLE STITCHING AT ALL ANGULAR ANDINTERLINKING JOINTS; SOLE- A) SOLES SHOULD BE MADE UP OF DIRECTLY INJECTED (DIP)PU DOUBLE DENSITY; B) DESIGN:CLEATED DESIGN; C) SOLE SHOULD WITHSTAND ATEMPERATURE OF 120 DEGREE CELSIUS FOR ONE MINUTE EXPOSURE [METHOD AS PERIS-15298 (PART-1) IS ONLY FOR REFERENCE]; D) IT SHOULD BE ANTI-SKID,ANTI-STATIC, ACID, ALKALI, OIL AND WATER-RESISTANT; CERTIFICATE REGARDINGINSTALLATION OF DIP MACHINE IN THE BIDDERS/PRINCIPAL MANUFACTURER’S PREMISESDULY ISSUED BY DIC/FDDI/CLRI SHOULD BE SUBMITTED ALONG WITH BID.TOE-CAP-A) ENCERTIFIED, NON-METALLIC COMPOSITE TOE CAP B) SHOULD WITHSTAND 200 J ANDCOMPRESSION LOAD OF 15 KN (MINIMUM) AS PER EN 12568. WEIGHT (GM) MAX-1250;BRANDING- NO BRANDING OF OEM AT OUTER SURFACE OF SHOES; OPAL NAME TO BE STITCHEDON QUARTER IN DISCUSSION WITH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COST TO OPAL. FREE REPLACEMENT BY A SHOE(S) OF SIMILAR SPECIFICATION AND QUALITY"/>
    <d v="2023-12-28T00:00:00"/>
    <s v="SA_FOOTWEAR"/>
    <x v="2"/>
    <s v="2000"/>
    <s v="CH01"/>
    <s v="PAA"/>
    <n v="23"/>
    <n v="30162.77"/>
    <n v="0"/>
    <n v="0"/>
    <n v="30162.77"/>
    <s v="ZSTO"/>
    <n v="0"/>
    <s v=""/>
    <n v="0"/>
    <n v="0"/>
    <s v="ONGC Petro additions Ltd."/>
    <s v="INR"/>
    <n v="0"/>
    <n v="0"/>
    <n v="0"/>
    <n v="0"/>
    <n v="0"/>
    <n v="0"/>
    <n v="0"/>
    <n v="0"/>
    <n v="0"/>
    <n v="0"/>
    <n v="0"/>
    <n v="0"/>
    <n v="0"/>
    <n v="0"/>
    <s v="Chemcial store"/>
    <s v="V30"/>
    <n v="4"/>
    <x v="1"/>
  </r>
  <r>
    <s v="0P4205041563"/>
    <s v="WSHR,THR,HRJ65-250/26H2/DB/C,24,HYDRDYNE"/>
    <s v="SPARE PARTS; PART NAME:WASHER,THRUST; MATERIAL:STAINLESS STEEL 410 + HCR; EQUIPMENT MAKE:HYDRODYNE INDIA PVT LTD; EQUIPMENTMODEL:HRJ 65-250/26H2/DB/C; MANUFACTURER:HYDRODYNE INDIA PVT LTD; MANUFACTURER PART NUMBER:24; EQUIPMENT NAME:RPG AND HPG VAPOURRECOVERY PUMPS"/>
    <d v="2021-08-07T00:00:00"/>
    <s v="SPARE_PARTS"/>
    <x v="2"/>
    <s v="2000"/>
    <s v="GS01"/>
    <s v="EA"/>
    <n v="1"/>
    <n v="30159.07"/>
    <n v="0"/>
    <n v="0"/>
    <n v="30159.07"/>
    <s v="ZSPR"/>
    <n v="0"/>
    <s v=""/>
    <n v="0"/>
    <n v="0"/>
    <s v="ONGC Petro additions Ltd."/>
    <s v="INR"/>
    <n v="0"/>
    <n v="0"/>
    <n v="0"/>
    <n v="0"/>
    <n v="0"/>
    <n v="0"/>
    <n v="0"/>
    <n v="0"/>
    <n v="0"/>
    <n v="0"/>
    <n v="0"/>
    <n v="0"/>
    <n v="0"/>
    <n v="0"/>
    <s v="General Store"/>
    <s v="P04"/>
    <n v="877"/>
    <x v="2"/>
  </r>
  <r>
    <s v="0P1005012184"/>
    <s v="COV,TERM BOX,F/MOT,355M/L,150KW,WEG"/>
    <s v="SPARE PARTS; PART NAME:COVER,TERMINAL BOX; EQUIPMENT NAME:MOTOR; EQUIPMENTMAKE:WEG ELECTRIC MOTORS; ADDITIONAL INFORMATION:FOR 150 KW; MANUFACTURER:WEGELECTRIC MOTORS; FRAME SIZE:355M/L; REFERENCE NUMBER:315/355 W21"/>
    <d v="2021-02-18T00:00:00"/>
    <m/>
    <x v="2"/>
    <s v="2000"/>
    <s v="CH01"/>
    <s v="EA"/>
    <n v="1"/>
    <n v="30072.7"/>
    <n v="0"/>
    <n v="0"/>
    <n v="30072.7"/>
    <s v="ZSPR"/>
    <n v="0"/>
    <s v=""/>
    <n v="0"/>
    <n v="0"/>
    <s v="ONGC Petro additions Ltd."/>
    <s v="INR"/>
    <n v="0"/>
    <n v="0"/>
    <n v="0"/>
    <n v="0"/>
    <n v="0"/>
    <n v="0"/>
    <n v="0"/>
    <n v="0"/>
    <n v="0"/>
    <n v="0"/>
    <n v="0"/>
    <n v="0"/>
    <n v="0"/>
    <n v="0"/>
    <s v="Chemcial store"/>
    <s v="P01"/>
    <n v="1047"/>
    <x v="2"/>
  </r>
  <r>
    <s v="0P3603020022"/>
    <s v="OIL,SERVO HP 140,28TO34°C,IOCL"/>
    <s v="OILS; BRAND NAME:SERVO HP 140; VISCOSITY, KINEMATIC,100 DEG C:28 TO 34 °C;VISCOSITY INDEX:90; FLASH POINT, CLOSED CUP:180 °C MIN; POUR POINT:0 °C MAX;MANUFACTURER:INDIAN OIL CORPORATION LTD"/>
    <d v="2022-07-07T00:00:00"/>
    <s v="OILS"/>
    <x v="1"/>
    <s v="2000"/>
    <s v="CH01"/>
    <s v="L"/>
    <n v="210"/>
    <n v="30072.03"/>
    <n v="0"/>
    <n v="0"/>
    <n v="30072.03"/>
    <s v="ZSPR"/>
    <n v="0"/>
    <s v=""/>
    <n v="0"/>
    <n v="0"/>
    <s v="ONGC Petro additions Ltd."/>
    <s v="INR"/>
    <n v="0"/>
    <n v="0"/>
    <n v="0"/>
    <n v="0"/>
    <n v="0"/>
    <n v="0"/>
    <n v="0"/>
    <n v="0"/>
    <n v="0"/>
    <n v="0"/>
    <n v="0"/>
    <n v="0"/>
    <n v="0"/>
    <n v="0"/>
    <s v="Chemcial store"/>
    <s v="S08"/>
    <n v="543"/>
    <x v="2"/>
  </r>
  <r>
    <s v="0P1149010618"/>
    <s v="CT,2000/1A,CL.PS,750V,DT3520,CRM-GRVS"/>
    <s v="TRANSFORMERS; TYPE:CURRENT,NEUTRAL; MANUFACTURER:CROMPTON GREAVES; CURRENT RATIO:2000/1A; CT CLASS:PS; RESISTANCE:12 OHM; RINGTYPE; KNEE POINT VOLTAGE:GREATER THAN OR EQUAL TO 750 V; I MAG:LESS THAN 30 mA AT VK/2; LT TAPE INSULATED; VARNISH IMPREGNATED;INDOOR; FOR TRANSFORMER; EQUIPMENT MODEL NUMBER:DT3520"/>
    <d v="2019-03-29T00:00:00"/>
    <s v="TRANSFORMERS"/>
    <x v="4"/>
    <s v="2000"/>
    <s v="CH01"/>
    <s v="EA"/>
    <n v="1"/>
    <n v="30000"/>
    <n v="0"/>
    <n v="0"/>
    <n v="30000"/>
    <s v="ZSPR"/>
    <n v="0"/>
    <s v=""/>
    <n v="0"/>
    <n v="0"/>
    <s v="ONGC Petro additions Ltd."/>
    <s v="INR"/>
    <n v="0"/>
    <n v="0"/>
    <n v="0"/>
    <n v="0"/>
    <n v="0"/>
    <n v="0"/>
    <n v="0"/>
    <n v="0"/>
    <n v="0"/>
    <n v="0"/>
    <n v="0"/>
    <n v="0"/>
    <n v="0"/>
    <n v="0"/>
    <s v="Chemcial store"/>
    <s v="P01"/>
    <n v="1739"/>
    <x v="2"/>
  </r>
  <r>
    <s v="0P3922150010"/>
    <s v="STRNR ELEM,SS304,6IN,VP-SC2252-T2-01,JFC"/>
    <s v="SPARE PARTS; PART NAME:STRAINER ELEMENT; DIMENSIONS:6 IN; MATERIAL:STAINLESS STEEL 304; DRAWING NUMBER:VP-SC2252-T2-01; EQUIPMENTMAKE:JFC CORPORATION; EQUIPMENT MODEL:T2 TYPE; MANUFACTURER:JFC CORPORATION; REAL MANUFACTURER:KOREA FUJI PACKING CO. LTDMAKE:JFC CORPORATION; EQUIPMENT MODEL:T2 TYPE; MANUFACTURER:JFC CORPORATION; REAL MANUFACTURER:KOREA FUJI PACKING CO. LTD"/>
    <d v="2019-03-12T00:00:00"/>
    <s v="SPARE_PARTS"/>
    <x v="2"/>
    <s v="2000"/>
    <s v="CH01"/>
    <s v="EA"/>
    <n v="2"/>
    <n v="30000"/>
    <n v="0"/>
    <n v="0"/>
    <n v="30000"/>
    <s v="ZSPR"/>
    <n v="0"/>
    <s v=""/>
    <n v="0"/>
    <n v="0"/>
    <s v="ONGC Petro additions Ltd."/>
    <s v="INR"/>
    <n v="0"/>
    <n v="0"/>
    <n v="0"/>
    <n v="0"/>
    <n v="0"/>
    <n v="0"/>
    <n v="0"/>
    <n v="0"/>
    <n v="0"/>
    <n v="0"/>
    <n v="0"/>
    <n v="0"/>
    <n v="0"/>
    <n v="0"/>
    <s v="Chemcial store"/>
    <s v="P04"/>
    <n v="1756"/>
    <x v="2"/>
  </r>
  <r>
    <s v="0P3922150013"/>
    <s v="STRNR ELEM,SS304,10IN,VP-SC2252-T201,JFC"/>
    <s v="SPARE PARTS; PART NAME:STRAINER ELEMENT; DIMENSIONS:10 IN; MATERIAL:STAINLESS STEEL 304; DRAWING NUMBER:VP-SC2252-T2-01; EQUIPMENTMAKE:JFC CORPORATION; EQUIPMENT MODEL:T2 TYPE; MANUFACTURER:JFC CORPORATION; REAL MANUFACTURER:KOREA FUJI PACKING CO. LTD"/>
    <d v="2019-03-12T00:00:00"/>
    <s v="SPARE_PARTS"/>
    <x v="2"/>
    <s v="2000"/>
    <s v="CH01"/>
    <s v="EA"/>
    <n v="1"/>
    <n v="30000"/>
    <n v="0"/>
    <n v="0"/>
    <n v="30000"/>
    <s v="ZSPR"/>
    <n v="0"/>
    <s v=""/>
    <n v="0"/>
    <n v="0"/>
    <s v="ONGC Petro additions Ltd."/>
    <s v="INR"/>
    <n v="0"/>
    <n v="0"/>
    <n v="0"/>
    <n v="0"/>
    <n v="0"/>
    <n v="0"/>
    <n v="0"/>
    <n v="0"/>
    <n v="0"/>
    <n v="0"/>
    <n v="0"/>
    <n v="0"/>
    <n v="0"/>
    <n v="0"/>
    <s v="Chemcial store"/>
    <s v="P04"/>
    <n v="1756"/>
    <x v="2"/>
  </r>
  <r>
    <s v="0P3922150014"/>
    <s v="STRNR ELEM,SS304,10IN,VPSC2252T20101,JFC"/>
    <s v="SPARE PARTS; PART NAME:STRAINER ELEMENT; DIMENSIONS:10 IN; MATERIAL:STAINLESS STEEL 304; DRAWING NUMBER:VP-SC2252-T2-01-01;EQUIPMENT MAKE:JFC CORPORATION; EQUIPMENT MODEL:T2 TYPE; MANUFACTURER:JFC CORPORATION; REAL MANUFACTURER:KOREA FUJI PACKING CO. LTD"/>
    <d v="2019-03-12T00:00:00"/>
    <s v="SPARE_PARTS"/>
    <x v="2"/>
    <s v="2000"/>
    <s v="CH01"/>
    <s v="EA"/>
    <n v="1"/>
    <n v="30000"/>
    <n v="0"/>
    <n v="0"/>
    <n v="30000"/>
    <s v="ZSPR"/>
    <n v="0"/>
    <s v=""/>
    <n v="0"/>
    <n v="0"/>
    <s v="ONGC Petro additions Ltd."/>
    <s v="INR"/>
    <n v="0"/>
    <n v="0"/>
    <n v="0"/>
    <n v="0"/>
    <n v="0"/>
    <n v="0"/>
    <n v="0"/>
    <n v="0"/>
    <n v="0"/>
    <n v="0"/>
    <n v="0"/>
    <n v="0"/>
    <n v="0"/>
    <n v="0"/>
    <s v="Chemcial store"/>
    <s v="P04"/>
    <n v="1756"/>
    <x v="2"/>
  </r>
  <r>
    <s v="0P3922150023"/>
    <s v="STRNR ELEM,SS304,10IN,VPSC2252T31201,JFC"/>
    <s v="SPARE PARTS; PART NAME:STRAINER ELEMENT; DIMENSIONS:10 IN; MATERIAL:STAINLESS STEEL 304; DRAWING NUMBER:VP-SC2252-T3-12-01;EQUIPMENT MAKE:JFC CORPORATION; EQUIPMENT MODEL:T3 TYPE; MANUFACTURER:JFC CORPORATION; REAL MANUFACTURER:KOREA FUJI PACKING CO. LTD"/>
    <d v="2019-03-12T00:00:00"/>
    <s v="SPARE_PARTS"/>
    <x v="2"/>
    <s v="2000"/>
    <s v="CH01"/>
    <s v="EA"/>
    <n v="1"/>
    <n v="30000"/>
    <n v="0"/>
    <n v="0"/>
    <n v="30000"/>
    <s v="ZSPR"/>
    <n v="0"/>
    <s v=""/>
    <n v="0"/>
    <n v="0"/>
    <s v="ONGC Petro additions Ltd."/>
    <s v="INR"/>
    <n v="0"/>
    <n v="0"/>
    <n v="0"/>
    <n v="0"/>
    <n v="0"/>
    <n v="0"/>
    <n v="0"/>
    <n v="0"/>
    <n v="0"/>
    <n v="0"/>
    <n v="0"/>
    <n v="0"/>
    <n v="0"/>
    <n v="0"/>
    <s v="Chemcial store"/>
    <s v="P04"/>
    <n v="1756"/>
    <x v="2"/>
  </r>
  <r>
    <s v="0P3922150046"/>
    <s v="STRNR ELEM,SS304,10IN,VP-SC2252T3B12,JFC"/>
    <s v="SPARE PARTS; PART NAME:STRAINER ELEMENT; DIMENSIONS:10 IN; MATERIAL:STAINLESS STEEL 304; DRAWING NUMBER:VP-SC2252-T3-B-12;EQUIPMENT MAKE:JFC CORPORATION; EQUIPMENT MODEL:T3 TYPE; MANUFACTURER:JFC CORPORATION; REAL MANUFACTURER:KOREA FUJI PACKING CO. LTD"/>
    <d v="2019-03-12T00:00:00"/>
    <s v="SPARE_PARTS"/>
    <x v="2"/>
    <s v="2000"/>
    <s v="CH01"/>
    <s v="EA"/>
    <n v="1"/>
    <n v="30000"/>
    <n v="0"/>
    <n v="0"/>
    <n v="30000"/>
    <s v="ZSPR"/>
    <n v="0"/>
    <s v=""/>
    <n v="0"/>
    <n v="0"/>
    <s v="ONGC Petro additions Ltd."/>
    <s v="INR"/>
    <n v="0"/>
    <n v="0"/>
    <n v="0"/>
    <n v="0"/>
    <n v="0"/>
    <n v="0"/>
    <n v="0"/>
    <n v="0"/>
    <n v="0"/>
    <n v="0"/>
    <n v="0"/>
    <n v="0"/>
    <n v="0"/>
    <n v="0"/>
    <s v="Chemcial store"/>
    <s v="P04"/>
    <n v="1756"/>
    <x v="2"/>
  </r>
  <r>
    <s v="0P4102240486"/>
    <s v="SEAT RING,UNS N08825,743820,METSO"/>
    <s v="SPARE PARTS; PART NAME:SEAT RING; MANUFACTURER PART NUMBER:743820; MANUFACTURER:METSO AUTOMATION; MATERIAL:UNS N08825+HCR; DRAWINGNUMBER:F16638; ITEM POSITION NUMBER:4; EQUIPMENT NAME:CONTROL BUTTERFLY VALVE; EQUIPMENT MODEL:L6DBN08PACAG; ADDITIONALINFORMATION:L1C 06 A"/>
    <d v="2022-05-05T00:00:00"/>
    <s v="SPARE_PARTS"/>
    <x v="2"/>
    <s v="2000"/>
    <s v="GS01"/>
    <s v="EA"/>
    <n v="1"/>
    <n v="29978.59"/>
    <n v="0"/>
    <n v="0"/>
    <n v="29978.59"/>
    <s v="ZSPR"/>
    <n v="0"/>
    <s v=""/>
    <n v="0"/>
    <n v="0"/>
    <s v="ONGC Petro additions Ltd."/>
    <s v="INR"/>
    <n v="0"/>
    <n v="0"/>
    <n v="0"/>
    <n v="0"/>
    <n v="0"/>
    <n v="0"/>
    <n v="0"/>
    <n v="0"/>
    <n v="0"/>
    <n v="0"/>
    <n v="0"/>
    <n v="0"/>
    <n v="0"/>
    <n v="0"/>
    <s v="General Store"/>
    <s v="P03"/>
    <n v="606"/>
    <x v="2"/>
  </r>
  <r>
    <s v="0T2541370237"/>
    <s v="GSKT,SPW,CL 150,SS316,GPH,16IN"/>
    <s v="SPIRAL WOUND GASKETS; PRESSURE DESIGNATION:CL 150; THICKNESS, GASKET:4.5 MM; MAT, WINDINGS:STAINLESS STEEL 316; MAT,FILLER:GRAPHITE; MAT, INNER RING:STAINLESS STEEL 316; MAT, CENTRING RING:STAINLESS STEEL 316; SIZE, PIPE, NOMINAL:16 IN; FORMOUNTING FLANGE; EQUIPMENT NAME:TOP ENTRY AGITATOR; EQUIPMENT MODEL:TEA -30 / 98, TEA-50/20; EQUIPMENT MANUFACTURER:REMI PROCESSPLANT AND MACHINARY; DRAWING NUMBER:ATE-13263-12, ATE-13268-12; REFERENCE DRAWING NUMBER:MGD201-D-DR-0002, MGD201-D-DR-0007"/>
    <d v="2023-12-12T00:00:00"/>
    <s v="SP_GASKETS"/>
    <x v="2"/>
    <s v="2000"/>
    <s v="GS01"/>
    <s v="EA"/>
    <n v="19"/>
    <n v="29939.8"/>
    <n v="0"/>
    <n v="0"/>
    <n v="29939.8"/>
    <s v="ZSTO"/>
    <n v="0"/>
    <s v=""/>
    <n v="0"/>
    <n v="0"/>
    <s v="ONGC Petro additions Ltd."/>
    <s v="INR"/>
    <n v="0"/>
    <n v="0"/>
    <n v="0"/>
    <n v="0"/>
    <n v="0"/>
    <n v="0"/>
    <n v="0"/>
    <n v="0"/>
    <n v="0"/>
    <n v="0"/>
    <n v="0"/>
    <n v="0"/>
    <n v="0"/>
    <n v="0"/>
    <s v="General Store"/>
    <s v="S06"/>
    <n v="20"/>
    <x v="1"/>
  </r>
  <r>
    <s v="0P4205030227"/>
    <s v="GSKT,NASB,3PS-47129/622,SHIN-NIP"/>
    <s v="SPARE PARTS; PART NAME:GASKET; MANUFACTURER PART NUMBER:3PS-47129/622; MANUFACTURER:SHIN NIPPON MACHINERY CO LTD;MATERIAL:NON-ASBESTOS; DRAWING NUMBER:3PS-47129; ITEM POSITION NUMBER:622; EQUIPMENT NAME:VERTICAL SUSPENDED PUMP; EQUIPMENTMAKE:SHIN NIPPON MACHINERY CO., LTD; EQUIPMENT MODEL:SIW-ER 3/520; EQUIPMENT MANUFACTURER PART NO: 622; CONTRACTOR DOCUMENT NUMBER:MGA105-D-D-R-00031"/>
    <d v="2017-07-25T00:00:00"/>
    <s v="SPARE_PARTS"/>
    <x v="2"/>
    <s v="2000"/>
    <s v="CH01"/>
    <s v="EA"/>
    <n v="6"/>
    <n v="29798.400000000001"/>
    <n v="0"/>
    <n v="0"/>
    <n v="29798.400000000001"/>
    <s v="ZSPR"/>
    <n v="0"/>
    <s v=""/>
    <n v="0"/>
    <n v="0"/>
    <s v="ONGC Petro additions Ltd."/>
    <s v="INR"/>
    <n v="0"/>
    <n v="0"/>
    <n v="0"/>
    <n v="0"/>
    <n v="0"/>
    <n v="0"/>
    <n v="0"/>
    <n v="0"/>
    <n v="0"/>
    <n v="0"/>
    <n v="0"/>
    <n v="0"/>
    <n v="0"/>
    <n v="0"/>
    <s v="Chemcial store"/>
    <s v="P04"/>
    <n v="2351"/>
    <x v="2"/>
  </r>
  <r>
    <s v="0P4102200412"/>
    <s v="LEVERAGE ASSY,361059/35,METSO"/>
    <s v="SPARE PARTS; PART NAME:LEVERAGE ASSEMBLY; MATERIAL:DUCTILE IRON + NICKEL; DRAWING NUMBER:1179120; ITEM POSITIONNUMBER:3,3A,23,25,17; EQUIPMENT NAME:ACTUATOR; EQUIPMENT MAKE:METSO AUTOMATION; EQUIPMENT MODEL:B1JU8; MANUFACTURER:METSOAUTOMATION; MANUFACTURER PART NUMBER:361059/35"/>
    <d v="2017-02-18T00:00:00"/>
    <m/>
    <x v="2"/>
    <s v="2000"/>
    <s v="GS01"/>
    <s v="EA"/>
    <n v="1"/>
    <n v="29749.38"/>
    <n v="0"/>
    <n v="0"/>
    <n v="29749.38"/>
    <s v="ZSPR"/>
    <n v="0"/>
    <s v=""/>
    <n v="0"/>
    <n v="0"/>
    <s v="ONGC Petro additions Ltd."/>
    <s v="INR"/>
    <n v="0"/>
    <n v="0"/>
    <n v="0"/>
    <n v="0"/>
    <n v="0"/>
    <n v="0"/>
    <n v="0"/>
    <n v="0"/>
    <n v="0"/>
    <n v="0"/>
    <n v="0"/>
    <n v="0"/>
    <n v="0"/>
    <n v="0"/>
    <s v="General Store"/>
    <s v="P03"/>
    <n v="2508"/>
    <x v="2"/>
  </r>
  <r>
    <s v="0P4102200437"/>
    <s v="LEVERAGE ASSY,361059/20,METSO"/>
    <s v="SPARE PARTS; PART NAME:LEVERAGE ASSEMBLY; MATERIAL:DUCTILE IRON + NICKEL; DRAWING NUMBER:1179340; ITEM POSITIONNUMBER:3,3A,23,25,17; EQUIPMENT NAME:CONTROL VALVE; EQUIPMENT MAKE:METSO AUTOMATION; EQUIPMENT MODEL:B1JU8/20; MANUFACTURER:METSOAUTOMATION; MANUFACTURER PART NUMBER:361059/20"/>
    <d v="2017-02-18T00:00:00"/>
    <s v="SPARE_PARTS"/>
    <x v="2"/>
    <s v="2000"/>
    <s v="GS01"/>
    <s v="EA"/>
    <n v="1"/>
    <n v="29749.38"/>
    <n v="0"/>
    <n v="0"/>
    <n v="29749.38"/>
    <s v="ZSPR"/>
    <n v="0"/>
    <s v=""/>
    <n v="0"/>
    <n v="0"/>
    <s v="ONGC Petro additions Ltd."/>
    <s v="INR"/>
    <n v="0"/>
    <n v="0"/>
    <n v="0"/>
    <n v="0"/>
    <n v="0"/>
    <n v="0"/>
    <n v="0"/>
    <n v="0"/>
    <n v="0"/>
    <n v="0"/>
    <n v="0"/>
    <n v="0"/>
    <n v="0"/>
    <n v="0"/>
    <s v="General Store"/>
    <s v="P03"/>
    <n v="2508"/>
    <x v="2"/>
  </r>
  <r>
    <s v="0P4102200384"/>
    <s v="BRG,THR,Co,H022355,METSO"/>
    <s v="SPARE PARTS; PART NAME:BEARING,THRUST; MATERIAL:COBALT BASED ALLOY; DRAWING NUMBER:F16638; ITEM POSITION NUMBER:15,16; EQUIPMENTNAME:BUTTERFLY VALVE; EQUIPMENT MAKE:METSO AUTOMATION; EQUIPMENT MODEL:L6DBN10PBCAG; MANUFACTURER:METSO AUTOMATION; MANUFACTURERPART NUMBER:H022355"/>
    <d v="2017-02-18T00:00:00"/>
    <s v="SPARE_PARTS"/>
    <x v="2"/>
    <s v="2000"/>
    <s v="GS01"/>
    <s v="EA"/>
    <n v="1"/>
    <n v="29677.75"/>
    <n v="0"/>
    <n v="0"/>
    <n v="29677.75"/>
    <s v="ZSPR"/>
    <n v="0"/>
    <s v=""/>
    <n v="0"/>
    <n v="0"/>
    <s v="ONGC Petro additions Ltd."/>
    <s v="INR"/>
    <n v="0"/>
    <n v="0"/>
    <n v="0"/>
    <n v="0"/>
    <n v="0"/>
    <n v="0"/>
    <n v="0"/>
    <n v="0"/>
    <n v="0"/>
    <n v="0"/>
    <n v="0"/>
    <n v="0"/>
    <n v="0"/>
    <n v="0"/>
    <s v="General Store"/>
    <s v="P03"/>
    <n v="2508"/>
    <x v="2"/>
  </r>
  <r>
    <s v="0P0631060121"/>
    <s v="ELEMENT,AE-PS30AG#15,KOBE"/>
    <s v="SPARE PARTS; PART NAME:ELEMENT; MANUFACTURER PART NUMBER:AE-PS30AG#15; MANUFACTURER:KOBE STEEL; DRAWING NUMBER:FRs12-10P12F-Lx5;ITEM POSITION NUMBER:3; EQUIPMENT NAME:HYDRAULIC OIL UNIT; EQUIPMENT MAKE:KOBE STEEL; EQUIPMENT MODEL:LCM500H; ADDITIONALINFORMATION:FOR LINE FILTER, FOR 210K PUMP"/>
    <d v="2017-02-09T00:00:00"/>
    <s v="SPARE_PARTS"/>
    <x v="2"/>
    <s v="2000"/>
    <s v="GS01"/>
    <s v="EA"/>
    <n v="2"/>
    <n v="29582.97"/>
    <n v="0"/>
    <n v="0"/>
    <n v="29582.97"/>
    <s v="ZSPR"/>
    <n v="0"/>
    <s v=""/>
    <n v="0"/>
    <n v="0"/>
    <s v="ONGC Petro additions Ltd."/>
    <s v="INR"/>
    <n v="0"/>
    <n v="0"/>
    <n v="0"/>
    <n v="0"/>
    <n v="0"/>
    <n v="0"/>
    <n v="0"/>
    <n v="0"/>
    <n v="0"/>
    <n v="0"/>
    <n v="0"/>
    <n v="0"/>
    <n v="0"/>
    <n v="0"/>
    <s v="General Store"/>
    <s v="P04"/>
    <n v="2517"/>
    <x v="2"/>
  </r>
  <r>
    <s v="0P0958970188"/>
    <s v="MDL,SETTING,F/SDOL,BSDOL-04UNI,HONEYWLL"/>
    <s v="SPARE PARTS; PART NAME:MODULE,SETTING; ADDITIONAL INFORMATION:FOR SDOL; MANUFACTURER PART NUMBER:BSDOL-04UNI;MANUFACTURER:HONEYWELL; EQUIVALENT PART NUMBER:FC-BSDOL-04UNI; NUMBER OF CHANNEL, SDOL:4"/>
    <d v="2017-08-26T00:00:00"/>
    <s v="SPARE_PARTS"/>
    <x v="2"/>
    <s v="2000"/>
    <s v="GS01"/>
    <s v="EA"/>
    <n v="2"/>
    <n v="29430"/>
    <n v="0"/>
    <n v="0"/>
    <n v="29430"/>
    <s v="ZSPR"/>
    <n v="0"/>
    <s v=""/>
    <n v="0"/>
    <n v="0"/>
    <s v="ONGC Petro additions Ltd."/>
    <s v="INR"/>
    <n v="0"/>
    <n v="0"/>
    <n v="0"/>
    <n v="0"/>
    <n v="0"/>
    <n v="0"/>
    <n v="0"/>
    <n v="0"/>
    <n v="0"/>
    <n v="0"/>
    <n v="0"/>
    <n v="0"/>
    <n v="0"/>
    <n v="0"/>
    <s v="General Store"/>
    <s v="P03"/>
    <n v="2319"/>
    <x v="2"/>
  </r>
  <r>
    <s v="0T2541370105"/>
    <s v="GSKT,SPW,CL300,316,GPH,18IN,33FABB"/>
    <s v="SPIRAL WOUND GASKETS; PRESSURE DESIGNATION:ASME CL 300; THICKNESS, GASKET:4.5 MM; MAT, WINDINGS:STAINLESS STEEL 316; MAT,FILLER:GRAPHITE; MAT, INNER RING:CARBON STEEL; MAT, CENTRING RING:CARBON STEEL; SIZE, PIPE, NOMINAL:18 IN; FACING, FLANGE: RAISEDFILLER:GRAPHITE; MAT, INNER RING:CARBON STEEL; MAT, CENTRING RING:CARBON STEEL; SIZE, PIPE, NOMINAL:18 IN; FACING, FLANGE: RAISEDFACE; REFERENCE: 33FABB"/>
    <d v="2023-09-26T00:00:00"/>
    <s v="SP_GASKETS"/>
    <x v="2"/>
    <s v="2000"/>
    <s v="SP01"/>
    <s v="EA"/>
    <n v="42"/>
    <n v="29424"/>
    <n v="0"/>
    <n v="0"/>
    <n v="29424"/>
    <s v="ZSTO"/>
    <n v="0"/>
    <s v=""/>
    <n v="0"/>
    <n v="0"/>
    <s v="ONGC Petro additions Ltd."/>
    <s v="INR"/>
    <n v="0"/>
    <n v="0"/>
    <n v="0"/>
    <n v="0"/>
    <n v="0"/>
    <n v="0"/>
    <n v="0"/>
    <n v="0"/>
    <n v="0"/>
    <n v="0"/>
    <n v="0"/>
    <n v="0"/>
    <n v="0"/>
    <n v="0"/>
    <s v="Shutdown Plan Mt"/>
    <s v="S06"/>
    <n v="97"/>
    <x v="1"/>
  </r>
  <r>
    <s v="0P4100980213"/>
    <s v="CKT BRD ASSY,5000 SERIES,HACH"/>
    <s v="SPARE PARTS; PART NAME:CIRCUIT BOARD ASSEMBLY; EQUIPMENT NAME:SILICA ANALYSER; EQUIPMENT MAKE:HACH; EQUIPMENT MODEL:SERIES 5000;MANUFACTURER:HACH; REFERENCE:PHOTOCELL SERIES 5000; ITEM NUMBER:4499600"/>
    <d v="2017-10-24T00:00:00"/>
    <s v="SPARE_PARTS"/>
    <x v="4"/>
    <s v="2000"/>
    <s v="GS01"/>
    <s v="EA"/>
    <n v="1"/>
    <n v="29415.98"/>
    <n v="0"/>
    <n v="0"/>
    <n v="29415.98"/>
    <s v="ZSPR"/>
    <n v="0"/>
    <s v=""/>
    <n v="0"/>
    <n v="0"/>
    <s v="ONGC Petro additions Ltd."/>
    <s v="INR"/>
    <n v="0"/>
    <n v="0"/>
    <n v="0"/>
    <n v="0"/>
    <n v="0"/>
    <n v="0"/>
    <n v="0"/>
    <n v="0"/>
    <n v="0"/>
    <n v="0"/>
    <n v="0"/>
    <n v="0"/>
    <n v="0"/>
    <n v="0"/>
    <s v="General Store"/>
    <s v="P03"/>
    <n v="2260"/>
    <x v="2"/>
  </r>
  <r>
    <s v="0P1201120088"/>
    <s v="RADIWASH,AX1013508,CUMMINS"/>
    <s v="SPARE PARTS; PART NAME:RADIWASH; EQUIPMENT NAME:FIRE WATER DIESEL ENGINE;EQUIPMENT MAKE:CUMMINS INDIA LTD; ADDITIONAL INFORMATION:VTA F8; MANUFACTURERPART NUMBER:AX1013508; MANUFACTURER:CUMMINS INDIA LTD; FORM OF SUPPLY:5 L;DIESEL ENGINE SERIALNUMBER:25383394/25383392/25383395/25383393/25383397/25383396"/>
    <d v="2023-02-23T00:00:00"/>
    <s v="SPARE_PARTS"/>
    <x v="2"/>
    <s v="2000"/>
    <s v="CH01"/>
    <s v="L"/>
    <n v="40"/>
    <n v="29411.05"/>
    <n v="0"/>
    <n v="0"/>
    <n v="29411.05"/>
    <s v="ZSPR"/>
    <n v="0"/>
    <s v=""/>
    <n v="0"/>
    <n v="0"/>
    <s v="ONGC Petro additions Ltd."/>
    <s v="INR"/>
    <n v="0"/>
    <n v="0"/>
    <n v="0"/>
    <n v="0"/>
    <n v="0"/>
    <n v="0"/>
    <n v="0"/>
    <n v="0"/>
    <n v="0"/>
    <n v="0"/>
    <n v="0"/>
    <n v="0"/>
    <n v="0"/>
    <n v="0"/>
    <s v="Chemcial store"/>
    <s v="P04"/>
    <n v="312"/>
    <x v="2"/>
  </r>
  <r>
    <s v="0P5261050023"/>
    <s v="VLV,BALL,3,CL300,SS316+TCC 150 MICRON"/>
    <s v="VALVES, BALL; NOMINAL SIZE:3; DESIGN SPEC, PRESSURE RATING:CLASS 300; TYPE OFBORE:FULL BORE; TYPE OF CONSTRUCTION:BALL VALVE; MAT, TRIM:STAINLESS STEEL316+TCC; MAT SPEC, SEAT:STAINLESS STEEL 316+TCC (150 MICRON); TRIM MATE:(150MICRON)¿; PRIMARY SEAT; PRIMARY SEAT CONSISTING 2 NOS QTY; SAP CODE BELONG TOPRIMARY SEAT IS PART OF 3 INCH EVS VALVE BODY; LOCAL SPARE DEVELOPMENT FOR 3INCH EVS MAKE BODY; PRIMARY SEAT DIMENSION TO BE MATCH WITH EXISTING VALVE;DIMENSION ACCURACY MAY +- 2 MM AND MANUFACTURING START AFTER CONFIRMATIONDIMENSION ON SITE WITH EXISTING VALVE BODY; DRAWING ATTACHED FOR YOUR REFERENCE"/>
    <d v="2023-06-13T00:00:00"/>
    <s v="BA_VALVES"/>
    <x v="2"/>
    <s v="2000"/>
    <s v="CH01"/>
    <s v="ST"/>
    <n v="1"/>
    <n v="29400"/>
    <n v="0"/>
    <n v="0"/>
    <n v="29400"/>
    <s v="ZSPR"/>
    <n v="0"/>
    <s v=""/>
    <n v="0"/>
    <n v="0"/>
    <s v="ONGC Petro additions Ltd."/>
    <s v="INR"/>
    <n v="0"/>
    <n v="0"/>
    <n v="0"/>
    <n v="0"/>
    <n v="0"/>
    <n v="0"/>
    <n v="0"/>
    <n v="0"/>
    <n v="0"/>
    <n v="0"/>
    <n v="0"/>
    <n v="0"/>
    <n v="0"/>
    <n v="0"/>
    <s v="Chemcial store"/>
    <s v="P03"/>
    <n v="202"/>
    <x v="2"/>
  </r>
  <r>
    <s v="0T2541410187"/>
    <s v="GSKT,SPW,W/OUTR RING,SS316,CL600,24IN"/>
    <s v="SPIRAL WOUND GASKETS; DESIGN SPEC:ANSI B16.20; DESIGN SPEC, FLANGE(S):ANSI B16.5; PRESSURE DESIGNATION:CLASS 600; MAT,WINDINGS:STAINLESS STEEL 316; MAT, FILLER:GRAFOIL; MAT, CENTRING RING:STAINLESS STEEL 316; SIZE, PIPE, NOMINAL:24 IN"/>
    <d v="2021-07-11T00:00:00"/>
    <s v="SP_GASKETS"/>
    <x v="2"/>
    <s v="2000"/>
    <s v="GS01"/>
    <s v="EA"/>
    <n v="18"/>
    <n v="29337.43"/>
    <n v="0"/>
    <n v="0"/>
    <n v="29337.43"/>
    <s v="ZSTO"/>
    <n v="0"/>
    <s v=""/>
    <n v="0"/>
    <n v="0"/>
    <s v="ONGC Petro additions Ltd."/>
    <s v="INR"/>
    <n v="0"/>
    <n v="0"/>
    <n v="0"/>
    <n v="0"/>
    <n v="0"/>
    <n v="0"/>
    <n v="0"/>
    <n v="0"/>
    <n v="0"/>
    <n v="0"/>
    <n v="0"/>
    <n v="0"/>
    <n v="0"/>
    <n v="0"/>
    <s v="General Store"/>
    <s v="S06"/>
    <n v="904"/>
    <x v="1"/>
  </r>
  <r>
    <s v="0P0958970060"/>
    <s v="CBL,10BASE-T,100FT,138131-100,BENTLY-N"/>
    <s v="NETWORK ACCESSORIES; DESCRIPTION:CABLE; MANUFACTURER:BENTLY NEVADA; MANUFACTURER PART NUMBER:138131-100; TYPE:10BASE-T; CABLELENGTH:100 FEET"/>
    <d v="2017-03-22T00:00:00"/>
    <s v="AC_NETWORK"/>
    <x v="4"/>
    <s v="2000"/>
    <s v="GS01"/>
    <s v="EA"/>
    <n v="3"/>
    <n v="29308.799999999999"/>
    <n v="0"/>
    <n v="0"/>
    <n v="29308.799999999999"/>
    <s v="ZSPR"/>
    <n v="0"/>
    <s v=""/>
    <n v="0"/>
    <n v="0"/>
    <s v="ONGC Petro additions Ltd."/>
    <s v="INR"/>
    <n v="0"/>
    <n v="0"/>
    <n v="0"/>
    <n v="0"/>
    <n v="0"/>
    <n v="0"/>
    <n v="0"/>
    <n v="0"/>
    <n v="0"/>
    <n v="0"/>
    <n v="0"/>
    <n v="0"/>
    <n v="0"/>
    <n v="0"/>
    <s v="General Store"/>
    <s v="P03"/>
    <n v="2476"/>
    <x v="2"/>
  </r>
  <r>
    <s v="0P4205021411"/>
    <s v="BSHG,70X50X40MM,163413801,HERM-PMP"/>
    <s v="SPARE PARTS; PART NAME:BUSHING; DIMENSIONS:DIA 70 X 50 X 40 MM; MATERIAL:S-SiC; DRAWING NUMBER:MGB601-D-DR-00003; ITEM POSITIONNUMBER:545.02; EQUIPMENT NAME:COMPRESSOR; EQUIPMENT MAKE:HERMETIC-PUMPEN; EQUIPMENT MODEL:LVPH-450-D; MANUFACTURER:HERMETIC-PUMPEN;MANUFACTURER PART NUMBER:163413801"/>
    <d v="2017-11-22T00:00:00"/>
    <s v="SPARE_PARTS"/>
    <x v="2"/>
    <s v="2000"/>
    <s v="GS01"/>
    <s v="EA"/>
    <n v="2"/>
    <n v="29278.79"/>
    <n v="0"/>
    <n v="0"/>
    <n v="29278.79"/>
    <s v="ZSPR"/>
    <n v="0"/>
    <s v=""/>
    <n v="0"/>
    <n v="0"/>
    <s v="ONGC Petro additions Ltd."/>
    <s v="INR"/>
    <n v="0"/>
    <n v="0"/>
    <n v="0"/>
    <n v="0"/>
    <n v="0"/>
    <n v="0"/>
    <n v="0"/>
    <n v="0"/>
    <n v="0"/>
    <n v="0"/>
    <n v="0"/>
    <n v="0"/>
    <n v="0"/>
    <n v="0"/>
    <s v="General Store"/>
    <s v="P04"/>
    <n v="2231"/>
    <x v="2"/>
  </r>
  <r>
    <s v="0P1762100177"/>
    <s v="FLG,BL,3IN,CS,A105,RF,CL300,IBR"/>
    <s v="BLIND PIPE FLANGES; MAT:CARBON STEEL; MAT, SPEC:ASTM A105; FACING, FLANGE:RAISEDFACE; PRESSURE DESIGNATION:ASME CLASS 300; INSPECTION, CERTIF:IBR; SIZE:3 IN"/>
    <d v="2023-09-28T00:00:00"/>
    <s v="BL_PI_FLANGES1"/>
    <x v="2"/>
    <s v="2000"/>
    <s v="SP01"/>
    <s v="EA"/>
    <n v="16"/>
    <n v="29227.84"/>
    <n v="0"/>
    <n v="0"/>
    <n v="29227.84"/>
    <s v="ZSPR"/>
    <n v="0"/>
    <s v=""/>
    <n v="0"/>
    <n v="0"/>
    <s v="ONGC Petro additions Ltd."/>
    <s v="INR"/>
    <n v="0"/>
    <n v="0"/>
    <n v="0"/>
    <n v="0"/>
    <n v="0"/>
    <n v="0"/>
    <n v="0"/>
    <n v="0"/>
    <n v="0"/>
    <n v="0"/>
    <n v="0"/>
    <n v="0"/>
    <n v="0"/>
    <n v="0"/>
    <s v="Shutdown Plan Mt"/>
    <s v="P04"/>
    <n v="95"/>
    <x v="2"/>
  </r>
  <r>
    <s v="0P0631070107"/>
    <s v="O-RING,VITON,210X4MM,1010101023/8,ONNURI"/>
    <s v="SPARE PARTS; PART NAME:O-RING; DIMENSIONS:ID 210 X DIA 4 MM; MATERIAL:VITON; DRAWING NUMBER:10-10-101023; ITEM POSITION NUMBER:8;EQUIPMENT NAME:LUBE OIL DUPLEX FILTER; EQUIPMENT MAKE:ONNURI INDUSTRIAL CO LTD; EQUIPMENT MODEL:DF1100; MANUFACTURER:ONNURIINDUSTRIAL CO LTD; MANUFACTURER PART NUMBER:10-10-101023/8; SUB ASSEMBLY:MIXER GEAR REDUCER; SUPPLIER:THE JAPAN STEEL WORKS"/>
    <d v="2023-12-18T00:00:00"/>
    <s v="SPARE_PARTS"/>
    <x v="2"/>
    <s v="2000"/>
    <s v="CH01"/>
    <s v="EA"/>
    <n v="1"/>
    <n v="29211.26"/>
    <n v="0"/>
    <n v="0"/>
    <n v="29211.26"/>
    <s v="ZSPR"/>
    <n v="0"/>
    <s v=""/>
    <n v="0"/>
    <n v="0"/>
    <s v="ONGC Petro additions Ltd."/>
    <s v="INR"/>
    <n v="0"/>
    <n v="0"/>
    <n v="0"/>
    <n v="0"/>
    <n v="0"/>
    <n v="0"/>
    <n v="0"/>
    <n v="0"/>
    <n v="0"/>
    <n v="0"/>
    <n v="0"/>
    <n v="0"/>
    <n v="0"/>
    <n v="0"/>
    <s v="Chemcial store"/>
    <s v="P04"/>
    <n v="14"/>
    <x v="2"/>
  </r>
  <r>
    <s v="0T5204010015"/>
    <s v="VLV,BALL,1/2IN,CL600,RF,FB,CS,304/R-PTFE"/>
    <s v="VALVES, BALL; NOMINAL SIZE:1/2 IN; DESIGN SPEC, PRESSURE RATING:ASME CLASS 600;TYPE OF END CONNECTION:FLANGED; TYPE OF FACE:RAISED FACE; TYPE OF BORE:FULLBORE; TYPE OF CONSTRUCTION:TWO PIECES SPLIT BODY; MAT, BODY:CARBON STEEL; MAT,TRIM:304/R-PTFE; MAT SPEC, BODY:ASTM A216 GRADE WCB; V-TRUNN-MILD STEEL;DIMENSIONAL STANDARD:BS EN ISO 17292; FINISH, FLANGE:125-250 AARH; DESIGN SPEC,FLANGE:ASME B16.5; GLASS FILLED; DISC, BALL, SEAL AND SEATS:TRUNNION-MOUNTEDBALL; OPERATOR:LEVER; SERVICE:CATALYST; MAT, BODY-BONNET BOLTING:ASTM A193 GRADEB7/A194 GRADE 2H"/>
    <d v="2021-07-02T00:00:00"/>
    <s v="BA_VALVES"/>
    <x v="2"/>
    <s v="2000"/>
    <s v="CH01"/>
    <s v="EA"/>
    <n v="4"/>
    <n v="29200"/>
    <n v="0"/>
    <n v="0"/>
    <n v="29200"/>
    <s v="ZSTO"/>
    <n v="0"/>
    <s v=""/>
    <n v="0"/>
    <n v="0"/>
    <s v="ONGC Petro additions Ltd."/>
    <s v="INR"/>
    <n v="0"/>
    <n v="0"/>
    <n v="0"/>
    <n v="0"/>
    <n v="0"/>
    <n v="0"/>
    <n v="0"/>
    <n v="0"/>
    <n v="0"/>
    <n v="0"/>
    <n v="0"/>
    <n v="0"/>
    <n v="0"/>
    <n v="0"/>
    <s v="Chemcial store"/>
    <s v="S06"/>
    <n v="913"/>
    <x v="1"/>
  </r>
  <r>
    <s v="0P0802030053"/>
    <s v="SEALING KIT,682955,FIMA"/>
    <s v="SPARE PARTS; PART NAME:SEALING KIT; EQUIPMENT NAME:INTEGRAL GEAR COMPRESSOR ; EQUIPMENT MAKE:FIMA; EQUIPMENT MODEL:RHH1 RD-63/71;MANUFACTURER:FIMA; MANUFACTURER PART NUMBER:682955; FOR SEPERATION GAS FILTER ; EQUIPMENT MODEL:RHH1 RD-90 KBGGX GR360 MB400, RHH1RD-63 KBG GX GR360; FIMA ORDER NUMBER:21101186/87/96; COMPRESSOR IDENT NUMBER:674945/46/47/49"/>
    <d v="2018-01-09T00:00:00"/>
    <s v="SPARE_PARTS"/>
    <x v="2"/>
    <s v="2000"/>
    <s v="GS01"/>
    <s v="ST"/>
    <n v="2"/>
    <n v="29184.33"/>
    <n v="0"/>
    <n v="0"/>
    <n v="29184.33"/>
    <s v="ZSPR"/>
    <n v="0"/>
    <s v=""/>
    <n v="0"/>
    <n v="0"/>
    <s v="ONGC Petro additions Ltd."/>
    <s v="INR"/>
    <n v="0"/>
    <n v="0"/>
    <n v="0"/>
    <n v="0"/>
    <n v="0"/>
    <n v="0"/>
    <n v="0"/>
    <n v="0"/>
    <n v="0"/>
    <n v="0"/>
    <n v="0"/>
    <n v="0"/>
    <n v="0"/>
    <n v="0"/>
    <s v="General Store"/>
    <s v="P04"/>
    <n v="2183"/>
    <x v="2"/>
  </r>
  <r>
    <s v="0P4102230012"/>
    <s v="PLG,SS316/L,213308/1/Y-00088117,SEVRN-GL"/>
    <s v="SPARE PARTS; PART NAME:PLUG; MATERIAL:STAINLESS STEEL 316/316L; EQUIPMENT NAME:CONTROL VALVE; EQUIPMENT MAKE:SEVERN GLOCON;EQUIPMENT MODEL:300-5412-P2BN; MANUFACTURER:SEVERN GLOCON; MANUFACTURER PART NUMBER:213308/1/Y-0008-8117; SIZE:1.5 IN; PRESSUREEQUIPMENT MODEL:300-5412-P2BN; MANUFACTURER:SEVERN GLOCON; MANUFACTURER PART NUMBER:213308/1/Y-0008-8117; SIZE:1.5 IN; PRESSUREDESIGNATION:CL 600; UNBALANCED 1CC; 3053 + 640 (ST6)"/>
    <d v="2016-02-16T00:00:00"/>
    <s v="SPARE_PARTS"/>
    <x v="2"/>
    <s v="2000"/>
    <s v="GS01"/>
    <s v="EA"/>
    <n v="1"/>
    <n v="29166"/>
    <n v="0"/>
    <n v="0"/>
    <n v="29166"/>
    <s v="ZSPR"/>
    <n v="0"/>
    <s v=""/>
    <n v="0"/>
    <n v="0"/>
    <s v="ONGC Petro additions Ltd."/>
    <s v="INR"/>
    <n v="0"/>
    <n v="0"/>
    <n v="0"/>
    <n v="0"/>
    <n v="0"/>
    <n v="0"/>
    <n v="0"/>
    <n v="0"/>
    <n v="0"/>
    <n v="0"/>
    <n v="0"/>
    <n v="0"/>
    <n v="0"/>
    <n v="0"/>
    <s v="General Store"/>
    <s v="P03"/>
    <n v="2876"/>
    <x v="2"/>
  </r>
  <r>
    <s v="0T2545780008"/>
    <s v="GSKT,RBR,FLR,EPDM,CL150,20IN,11KC"/>
    <s v="REINFORCED FLAT RING RUBBER GASKET; MAT:ETHYLENE-PROPYLENE RUBBER; CROSS SECTION:WITH INSERT; MAT, INSERT:STEEL; FACING,FLANGE:RAISED FACE; PRESSURE DESIGNATION:ASME CL 150; THICKNESS AT INSERT:7 MM; SIZE, PIPE, NOMINAL:20 IN; REFERENCE: 11KC"/>
    <d v="2022-03-29T00:00:00"/>
    <s v="RE_RU_FL_GASKETS"/>
    <x v="2"/>
    <s v="2000"/>
    <s v="GS01"/>
    <s v="EA"/>
    <n v="14"/>
    <n v="29126.21"/>
    <n v="0"/>
    <n v="0"/>
    <n v="29126.21"/>
    <s v="ZSTO"/>
    <n v="0"/>
    <s v=""/>
    <n v="0"/>
    <n v="0"/>
    <s v="ONGC Petro additions Ltd."/>
    <s v="INR"/>
    <n v="0"/>
    <n v="0"/>
    <n v="0"/>
    <n v="0"/>
    <n v="0"/>
    <n v="0"/>
    <n v="0"/>
    <n v="0"/>
    <n v="0"/>
    <n v="0"/>
    <n v="0"/>
    <n v="0"/>
    <n v="0"/>
    <n v="0"/>
    <s v="General Store"/>
    <s v="S06"/>
    <n v="643"/>
    <x v="1"/>
  </r>
  <r>
    <s v="0P1141120081"/>
    <s v="BRTHR,SILICA GEL,TR00074511000329,SEA"/>
    <s v="ELECTRICAL ACCESSORIES; TYPE:SILICAGEL DEHYDRATING BREATHER; MANUFACTURER:SEA; MANUFACTURER PART NUMBER:TR00074511000329; DRAWINGNUMBER:C-11384-09"/>
    <d v="2017-07-26T00:00:00"/>
    <s v="AC_ELECTRICAL"/>
    <x v="4"/>
    <s v="2000"/>
    <s v="GS01"/>
    <s v="EA"/>
    <n v="1"/>
    <n v="29078.15"/>
    <n v="0"/>
    <n v="0"/>
    <n v="29078.15"/>
    <s v="ZSPR"/>
    <n v="0"/>
    <s v=""/>
    <n v="0"/>
    <n v="0"/>
    <s v="ONGC Petro additions Ltd."/>
    <s v="INR"/>
    <n v="0"/>
    <n v="0"/>
    <n v="0"/>
    <n v="0"/>
    <n v="0"/>
    <n v="0"/>
    <n v="0"/>
    <n v="0"/>
    <n v="0"/>
    <n v="0"/>
    <n v="0"/>
    <n v="0"/>
    <n v="0"/>
    <n v="0"/>
    <s v="General Store"/>
    <s v="P01"/>
    <n v="2350"/>
    <x v="2"/>
  </r>
  <r>
    <s v="0P0655820029"/>
    <s v="KEY,STL,40.002.11-24,K-TRON"/>
    <s v="SPARE PARTS; PART NAME:KEY; MATERIAL:STL; DRAWING NUMBER:62.017.PP; ITEM POSITION NUMBER:4; EQUIPMENT NAME:LOSS-IN-WEIGHT FEEDER;EQUIPMENT MAKE:K-TRON; EQUIPMENT MODEL:SCREW CONVEYER PP LINE; ADDITIONAL INFORMATION:DIN 6885 A (18-11-125); MANUFACTURER:K-TRON;MANUFACTURER PART NUMBER:40.002.11-24"/>
    <d v="2022-06-11T00:00:00"/>
    <s v="SPARE_PARTS"/>
    <x v="2"/>
    <s v="2000"/>
    <s v="CH01"/>
    <s v="EA"/>
    <n v="3"/>
    <n v="29058.3"/>
    <n v="0"/>
    <n v="0"/>
    <n v="29058.3"/>
    <s v="ZSPR"/>
    <n v="0"/>
    <s v=""/>
    <n v="0"/>
    <n v="0"/>
    <s v="ONGC Petro additions Ltd."/>
    <s v="INR"/>
    <n v="0"/>
    <n v="0"/>
    <n v="0"/>
    <n v="0"/>
    <n v="0"/>
    <n v="0"/>
    <n v="0"/>
    <n v="0"/>
    <n v="0"/>
    <n v="0"/>
    <n v="0"/>
    <n v="0"/>
    <n v="0"/>
    <n v="0"/>
    <s v="Chemcial store"/>
    <s v="P04"/>
    <n v="569"/>
    <x v="2"/>
  </r>
  <r>
    <s v="0P1001080363"/>
    <s v="MOT,ELEC,1.02A,IM3002DSE,4P,BLE71,KEC"/>
    <s v="ELECTRIC MOTORS; SPEED:1380 RPM; CLASSIFICATION HAZARDOUS:Ex(n),Ex(e),Ex(d); METHOD OF COOLING:TEFC; NO. OF POLES:4; POWERRATING:0.5 HP; MODEL NUMBER:BLE71; TYPE OF MOTOR:SQUIRREL CAGE INDUCTION MOTOR; FULL LOAD CURRENT:1.02 A; FRAME SIZE:IM3002DSE;MANUFACTURER:KIRLOSKAR ELECTRIC CO LTD; DESIGNATION, DRIVE END BEARING:6202ZZ; DESIGNATION, NON-DRIVE END BEARING:6202ZZ"/>
    <d v="2022-08-25T00:00:00"/>
    <s v="EL_MOTORS"/>
    <x v="4"/>
    <s v="2000"/>
    <s v="GS01"/>
    <s v="EA"/>
    <n v="3"/>
    <n v="29010"/>
    <n v="0"/>
    <n v="0"/>
    <n v="29010"/>
    <s v="ZSPR"/>
    <n v="0"/>
    <s v=""/>
    <n v="0"/>
    <n v="0"/>
    <s v="ONGC Petro additions Ltd."/>
    <s v="INR"/>
    <n v="0"/>
    <n v="0"/>
    <n v="0"/>
    <n v="0"/>
    <n v="0"/>
    <n v="0"/>
    <n v="0"/>
    <n v="0"/>
    <n v="0"/>
    <n v="0"/>
    <n v="0"/>
    <n v="0"/>
    <n v="0"/>
    <n v="0"/>
    <s v="General Store"/>
    <s v="P01"/>
    <n v="494"/>
    <x v="2"/>
  </r>
  <r>
    <s v="0P5270012783"/>
    <s v="BALL,091960,THJANSEN"/>
    <s v="SPARE PARTS; PART NAME:BALL; DRAWING NUMBER:AZ2630_VC100023.03; ITEM POSITIONNUMBER:50.2; EQUIPMENT NAME:CRACKED GAS VALVE; EQUIPMENT MAKE:TH. JANSEN -ARMATUREN; EQUIPMENT MODEL:AZ2630 DGV 48INCH; MANUFACTURER PART NUMBER:091960;MANUFACTURER:TH. JANSEN - ARMATUREN; SIZE:48 IN; PRESSURE DESIGNATION:ASME CLASS300"/>
    <d v="2022-08-18T00:00:00"/>
    <s v="SPARE_PARTS"/>
    <x v="2"/>
    <s v="2000"/>
    <s v="SP01"/>
    <s v="EA"/>
    <n v="1"/>
    <n v="29000.78"/>
    <n v="0"/>
    <n v="0"/>
    <n v="29000.78"/>
    <s v="ZSPR"/>
    <n v="0"/>
    <s v=""/>
    <n v="0"/>
    <n v="0"/>
    <s v="ONGC Petro additions Ltd."/>
    <s v="INR"/>
    <n v="0"/>
    <n v="0"/>
    <n v="0"/>
    <n v="0"/>
    <n v="0"/>
    <n v="0"/>
    <n v="0"/>
    <n v="0"/>
    <n v="0"/>
    <n v="0"/>
    <n v="0"/>
    <n v="0"/>
    <n v="0"/>
    <n v="0"/>
    <s v="Shutdown Plan Mt"/>
    <s v="P04"/>
    <n v="501"/>
    <x v="2"/>
  </r>
  <r>
    <s v="0P1201050007"/>
    <s v="SPARE PARTS SET,191241,WARTSILA"/>
    <s v="SPARE PARTS; PART NAME:SPARE PART SET; MANUFACTURER PART NUMBER:191241; MANUFACTURER:WARTSILA; DRAWING NUMBER:DBAC195522; EQUIPMENTNAME:ENGINE; EQUIPMENT MODEL:W20V32; MINOR KIT; REFERENCE:G053; XVXX FOR+; ENGINE NUMBER:PAAE227083; REFERENCE TYPE:W32NAME:ENGINE; EQUIPMENT MODEL:W20V32; MINOR KIT; REFERENCE:G053; XVXX FOR+; ENGINE NUMBER:PAAE227083; REFERENCE TYPE:W32"/>
    <d v="2017-07-27T00:00:00"/>
    <s v="SPARE_PARTS"/>
    <x v="2"/>
    <s v="2000"/>
    <s v="GS01"/>
    <s v="EA"/>
    <n v="1"/>
    <n v="28986.43"/>
    <n v="0"/>
    <n v="0"/>
    <n v="28986.43"/>
    <s v="ZSPR"/>
    <n v="0"/>
    <s v=""/>
    <n v="0"/>
    <n v="0"/>
    <s v="ONGC Petro additions Ltd."/>
    <s v="INR"/>
    <n v="0"/>
    <n v="0"/>
    <n v="0"/>
    <n v="0"/>
    <n v="0"/>
    <n v="0"/>
    <n v="0"/>
    <n v="0"/>
    <n v="0"/>
    <n v="0"/>
    <n v="0"/>
    <n v="0"/>
    <n v="0"/>
    <n v="0"/>
    <s v="General Store"/>
    <s v="P04"/>
    <n v="2349"/>
    <x v="2"/>
  </r>
  <r>
    <s v="0T2545780026"/>
    <s v="GSKT,RBR,FLR,EPDM,CL300,6IN,11KC"/>
    <s v="REINFORCED FLAT RING RUBBER GASKET; MAT:ETHYLENE-PROPYLENE RUBBER; CROSS SECTION:WITH INSERT; MAT, INSERT:STEEL; FACING,FLANGE:RAISED FACE; PRESSURE DESIGNATION:ASME CL 300; THICKNESS AT INSERT:6 MM; SIZE, PIPE, NOMINAL:6 IN; REFERENCE: 11KC"/>
    <d v="2022-04-12T00:00:00"/>
    <s v="RE_RU_FL_GASKETS"/>
    <x v="2"/>
    <s v="2000"/>
    <s v="SP01"/>
    <s v="EA"/>
    <n v="100"/>
    <n v="28976.47"/>
    <n v="0"/>
    <n v="0"/>
    <n v="28976.47"/>
    <s v="ZSTO"/>
    <n v="0"/>
    <s v=""/>
    <n v="0"/>
    <n v="0"/>
    <s v="ONGC Petro additions Ltd."/>
    <s v="INR"/>
    <n v="0"/>
    <n v="0"/>
    <n v="0"/>
    <n v="0"/>
    <n v="0"/>
    <n v="0"/>
    <n v="0"/>
    <n v="0"/>
    <n v="0"/>
    <n v="0"/>
    <n v="0"/>
    <n v="0"/>
    <n v="0"/>
    <n v="0"/>
    <s v="Shutdown Plan Mt"/>
    <s v="S06"/>
    <n v="629"/>
    <x v="1"/>
  </r>
  <r>
    <s v="0T2545780003"/>
    <s v="GSKT,RBR,FLR,EPDM,CL150,10IN,11KC"/>
    <s v="REINFORCED FLAT RING RUBBER GASKET; MAT:ETHYLENE-PROPYLENE RUBBER; CROSS SECTION:WITH INSERT; MAT, INSERT:STEEL; FACING,FLANGE:RAISED FACE; PRESSURE DESIGNATION:ASME CL 150; THICKNESS AT INSERT:6 MM; SIZE, PIPE, NOMINAL:10 IN; REFERENCE: 11KC"/>
    <d v="2022-03-29T00:00:00"/>
    <s v="RE_RU_FL_GASKETS"/>
    <x v="2"/>
    <s v="2000"/>
    <s v="GS01"/>
    <s v="EA"/>
    <n v="39"/>
    <n v="28943.59"/>
    <n v="0"/>
    <n v="0"/>
    <n v="28943.59"/>
    <s v="ZSTO"/>
    <n v="0"/>
    <s v=""/>
    <n v="0"/>
    <n v="0"/>
    <s v="ONGC Petro additions Ltd."/>
    <s v="INR"/>
    <n v="0"/>
    <n v="0"/>
    <n v="0"/>
    <n v="0"/>
    <n v="0"/>
    <n v="0"/>
    <n v="0"/>
    <n v="0"/>
    <n v="0"/>
    <n v="0"/>
    <n v="0"/>
    <n v="0"/>
    <n v="0"/>
    <n v="0"/>
    <s v="General Store"/>
    <s v="S06"/>
    <n v="643"/>
    <x v="1"/>
  </r>
  <r>
    <s v="0P4110070014"/>
    <s v="MDL,OUT,4CH,FC-SDOL-0424,HONEYWLL"/>
    <s v="INSTRUMENT SYSTEMS; TYPE:SAFE LOOP OUTPUT MODULE,MONITORED DIGITAL; MANUFACTURER:HONEYWELL; MANUFACTURER PART NUMBER:FC-SDOL-0424;VOLTAGE RATING:24 VDC; CURRENT RATING:1 A; NUMBER OF CHANNEL:4; EQUIPMENT NAME:DCS ESD F&amp;G SYSTEM"/>
    <d v="2023-01-02T00:00:00"/>
    <s v="INSTRUMENT_SYSTEMS"/>
    <x v="4"/>
    <s v="2000"/>
    <s v="GS01"/>
    <s v="EA"/>
    <n v="1"/>
    <n v="28920"/>
    <n v="0"/>
    <n v="0"/>
    <n v="28920"/>
    <s v="ZSPR"/>
    <n v="0"/>
    <s v=""/>
    <n v="0"/>
    <n v="0"/>
    <s v="ONGC Petro additions Ltd."/>
    <s v="INR"/>
    <n v="0"/>
    <n v="0"/>
    <n v="0"/>
    <n v="0"/>
    <n v="0"/>
    <n v="0"/>
    <n v="0"/>
    <n v="0"/>
    <n v="0"/>
    <n v="0"/>
    <n v="0"/>
    <n v="0"/>
    <n v="0"/>
    <n v="0"/>
    <s v="General Store"/>
    <s v="P03"/>
    <n v="364"/>
    <x v="2"/>
  </r>
  <r>
    <s v="0P5580760096"/>
    <s v="TERM BLCK,125808-01,BENTLY-N"/>
    <s v="INSTRUMENT SYSTEMS; TYPE:EXTERNAL TERMINAL BLOCK; MANUFACTURER:BENTLY NEVADA; MANUFACTURER PART NUMBER:125808-01; TYPE:PROXIMITOR;FOR 3500/40(EURO TYPE)"/>
    <d v="2017-03-22T00:00:00"/>
    <s v="INSTRUMENT_SYSTEMS"/>
    <x v="4"/>
    <s v="2000"/>
    <s v="GS01"/>
    <s v="EA"/>
    <n v="3"/>
    <n v="28896"/>
    <n v="0"/>
    <n v="0"/>
    <n v="28896"/>
    <s v="ZSPR"/>
    <n v="0"/>
    <s v=""/>
    <n v="0"/>
    <n v="0"/>
    <s v="ONGC Petro additions Ltd."/>
    <s v="INR"/>
    <n v="0"/>
    <n v="0"/>
    <n v="0"/>
    <n v="0"/>
    <n v="0"/>
    <n v="0"/>
    <n v="0"/>
    <n v="0"/>
    <n v="0"/>
    <n v="0"/>
    <n v="0"/>
    <n v="0"/>
    <n v="0"/>
    <n v="0"/>
    <s v="General Store"/>
    <s v="P03"/>
    <n v="2476"/>
    <x v="2"/>
  </r>
  <r>
    <s v="0P4102240773"/>
    <s v="SPARE PARTS SET,GPH,H001792,METSO"/>
    <s v="SPARE PARTS; PART NAME:SPARE PARTS SET; MANUFACTURER PART NUMBER:H001792; MANUFACTURER:METSO AUTOMATION; MATERIAL:GRAPHITE; DRAWINGNUMBER:F12249; ITEM POSITION NUMBER:66, 69; EQUIPMENT NAME:ECCENTRIC CONTROL VALVE; ADDITIONAL INFORMATION:F 10 SGG"/>
    <d v="2017-02-18T00:00:00"/>
    <s v="SPARE_PARTS"/>
    <x v="2"/>
    <s v="2000"/>
    <s v="GS01"/>
    <s v="EA"/>
    <n v="1"/>
    <n v="28887.1"/>
    <n v="0"/>
    <n v="0"/>
    <n v="28887.1"/>
    <s v="ZSPR"/>
    <n v="0"/>
    <s v=""/>
    <n v="0"/>
    <n v="0"/>
    <s v="ONGC Petro additions Ltd."/>
    <s v="INR"/>
    <n v="0"/>
    <n v="0"/>
    <n v="0"/>
    <n v="0"/>
    <n v="0"/>
    <n v="0"/>
    <n v="0"/>
    <n v="0"/>
    <n v="0"/>
    <n v="0"/>
    <n v="0"/>
    <n v="0"/>
    <n v="0"/>
    <n v="0"/>
    <s v="General Store"/>
    <s v="P03"/>
    <n v="2508"/>
    <x v="2"/>
  </r>
  <r>
    <s v="0P4102240784"/>
    <s v="SEAT SET,A479-XM-19,H003444,METSO"/>
    <s v="SPARE PARTS; PART NAME:SEAT SET; MANUFACTURER PART NUMBER:H003444; MANUFACTURER:METSO AUTOMATION; MATERIAL:ASTM A479 GRADE XM-19;DRAWING NUMBER:F12249; ITEM POSITION NUMBER:2, 7, 63; EQUIPMENT NAME:ECCENTRIC CONTROL VALVE; ADDITIONAL INFORMATION:F_01 S"/>
    <d v="2017-02-18T00:00:00"/>
    <s v="SPARE_PARTS"/>
    <x v="2"/>
    <s v="2000"/>
    <s v="GS01"/>
    <s v="EA"/>
    <n v="1"/>
    <n v="28887.1"/>
    <n v="0"/>
    <n v="0"/>
    <n v="28887.1"/>
    <s v="ZSPR"/>
    <n v="0"/>
    <s v=""/>
    <n v="0"/>
    <n v="0"/>
    <s v="ONGC Petro additions Ltd."/>
    <s v="INR"/>
    <n v="0"/>
    <n v="0"/>
    <n v="0"/>
    <n v="0"/>
    <n v="0"/>
    <n v="0"/>
    <n v="0"/>
    <n v="0"/>
    <n v="0"/>
    <n v="0"/>
    <n v="0"/>
    <n v="0"/>
    <n v="0"/>
    <n v="0"/>
    <s v="General Store"/>
    <s v="P03"/>
    <n v="2508"/>
    <x v="2"/>
  </r>
  <r>
    <s v="0P4102240785"/>
    <s v="SPARE PARTS SET,GPH,H001790,METSO"/>
    <s v="SPARE PARTS; PART NAME:SPARE PARTS SET; MANUFACTURER PART NUMBER:H001790; MANUFACTURER:METSO AUTOMATION; MATERIAL:GRAPHITE; DRAWINGNUMBER:F13056; ITEM POSITION NUMBER:66, 69; EQUIPMENT NAME:ECCENTRIC CONTROL VALVE; ADDITIONAL INFORMATION:F 08 SGG"/>
    <d v="2017-02-18T00:00:00"/>
    <s v="SPARE_PARTS"/>
    <x v="2"/>
    <s v="2000"/>
    <s v="GS01"/>
    <s v="EA"/>
    <n v="1"/>
    <n v="28887.1"/>
    <n v="0"/>
    <n v="0"/>
    <n v="28887.1"/>
    <s v="ZSPR"/>
    <n v="0"/>
    <s v=""/>
    <n v="0"/>
    <n v="0"/>
    <s v="ONGC Petro additions Ltd."/>
    <s v="INR"/>
    <n v="0"/>
    <n v="0"/>
    <n v="0"/>
    <n v="0"/>
    <n v="0"/>
    <n v="0"/>
    <n v="0"/>
    <n v="0"/>
    <n v="0"/>
    <n v="0"/>
    <n v="0"/>
    <n v="0"/>
    <n v="0"/>
    <n v="0"/>
    <s v="General Store"/>
    <s v="P03"/>
    <n v="2508"/>
    <x v="2"/>
  </r>
  <r>
    <s v="0T2541370436"/>
    <s v="GSKT,SPW,CL300,SS,GPH,34IN"/>
    <s v="SPIRAL WOUND GASKETS; DESIGN SPEC:ASME/ANSI B16.20 - 1998; DESIGN SPEC, FLANGE(S):ASME 16.47 SERIES B; PRESSURE DESIGNATION:CL 300;MAT, WINDINGS:STAINLESS STEEL; MAT, FILLER:GRAPHITE; MAT, INNER RING:STAINLESS STEEL 316; MAT, CENTRING RING:STAINLESS STEEL 316;SIZE, PIPE, NOMINAL:34 IN"/>
    <d v="2022-05-02T00:00:00"/>
    <s v="SP_GASKETS"/>
    <x v="2"/>
    <s v="2000"/>
    <s v="CH01"/>
    <s v="EA"/>
    <n v="10"/>
    <n v="28848"/>
    <n v="0"/>
    <n v="0"/>
    <n v="28848"/>
    <s v="ZSTO"/>
    <n v="0"/>
    <s v=""/>
    <n v="0"/>
    <n v="0"/>
    <s v="ONGC Petro additions Ltd."/>
    <s v="INR"/>
    <n v="0"/>
    <n v="0"/>
    <n v="0"/>
    <n v="0"/>
    <n v="0"/>
    <n v="0"/>
    <n v="0"/>
    <n v="0"/>
    <n v="0"/>
    <n v="0"/>
    <n v="0"/>
    <n v="0"/>
    <n v="0"/>
    <n v="0"/>
    <s v="Chemcial store"/>
    <s v="S06"/>
    <n v="609"/>
    <x v="1"/>
  </r>
  <r>
    <s v="0P4614400408"/>
    <s v="CONN CBL,LG:30M,B/W HC IR SENSOR&amp;IR DET"/>
    <s v="ELECTRICAL ACCESSORIES; TYPE:CONNECTION CABLE; DIMENSION:LG 30 M; CONNECTIONCABLE BETWEEN HYDRO CABRON IR SENSOR AND IR DETECTOR"/>
    <d v="2022-07-08T00:00:00"/>
    <s v="AC_ELECTRICAL"/>
    <x v="4"/>
    <s v="2000"/>
    <s v="CH01"/>
    <s v="EA"/>
    <n v="6"/>
    <n v="28800"/>
    <n v="0"/>
    <n v="0"/>
    <n v="28800"/>
    <s v="ZSPR"/>
    <n v="0"/>
    <s v=""/>
    <n v="0"/>
    <n v="0"/>
    <s v="ONGC Petro additions Ltd."/>
    <s v="INR"/>
    <n v="0"/>
    <n v="0"/>
    <n v="0"/>
    <n v="0"/>
    <n v="0"/>
    <n v="0"/>
    <n v="0"/>
    <n v="0"/>
    <n v="0"/>
    <n v="0"/>
    <n v="0"/>
    <n v="0"/>
    <n v="0"/>
    <n v="0"/>
    <s v="Chemcial store"/>
    <s v="P03"/>
    <n v="542"/>
    <x v="2"/>
  </r>
  <r>
    <s v="0P4205020290"/>
    <s v="BSHG,SUS403,3PS-47093/315,SHIN-NIP"/>
    <s v="SPARE PARTS; PART NAME:BUSHING; MANUFACTURER PART NUMBER:3PS-47093/315; MANUFACTURER:SHIN NIPPON MACHINERY CO LTD; MATERIAL:SUS403; DRAWING NUMBER:3PS-47093; ITEM POSITION NUMBER:315; EQUIPMENT NAME:CENTRIFUGAL PUMP; EQUIPMENT MAKE:SHIN NIPPON MACHINERY CO.,LTD; EQUIPMENT MODEL:15/2044 RTV; ADDITIONAL INFORMATION:PACKING BOX; EQUIPMENT MANUFACTURER PART NO: 315; CONTRACTOR DOCUMENTNUMBER: MGA108-D-DS-00041"/>
    <d v="2019-09-24T00:00:00"/>
    <s v="SPARE_PARTS"/>
    <x v="2"/>
    <s v="2000"/>
    <s v="CH01"/>
    <s v="EA"/>
    <n v="1"/>
    <n v="28772.62"/>
    <n v="0"/>
    <n v="0"/>
    <n v="28772.62"/>
    <s v="ZSPR"/>
    <n v="0"/>
    <s v=""/>
    <n v="0"/>
    <n v="0"/>
    <s v="ONGC Petro additions Ltd."/>
    <s v="INR"/>
    <n v="0"/>
    <n v="0"/>
    <n v="0"/>
    <n v="0"/>
    <n v="0"/>
    <n v="0"/>
    <n v="0"/>
    <n v="0"/>
    <n v="0"/>
    <n v="0"/>
    <n v="0"/>
    <n v="0"/>
    <n v="0"/>
    <n v="0"/>
    <s v="Chemcial store"/>
    <s v="P04"/>
    <n v="1560"/>
    <x v="2"/>
  </r>
  <r>
    <s v="0P4205020299"/>
    <s v="RING,CSG,SUS420,3PS-47161/306,SHIN-NIP"/>
    <s v="SPARE PARTS; PART NAME:RING, CASING; MANUFACTURER PART NUMBER:3PS-47161/306; MANUFACTURER:SHIN NIPPON MACHINERY CO LTD;MATERIAL:SUS 420 J2; DRAWING NUMBER:3PS-47161; ITEM POSITION NUMBER:306; EQUIPMENT NAME:VERTICAL SUSPENDED PUMP; EQUIPMENTMAKE:SHIN NIPPON MACHINERY CO., LTD; EQUIPMENT MODEL:SIW-ER 3/520; EQUIPMENT MANUFACTURER PART NO: 306; CONTRACTOR DOCUMENT NUMBER:MGA115-D-D-R-00021"/>
    <d v="2019-06-24T00:00:00"/>
    <s v="SPARE_PARTS"/>
    <x v="2"/>
    <s v="2000"/>
    <s v="CH01"/>
    <s v="EA"/>
    <n v="1"/>
    <n v="28772.62"/>
    <n v="0"/>
    <n v="0"/>
    <n v="28772.62"/>
    <s v="ZSPR"/>
    <n v="0"/>
    <s v=""/>
    <n v="0"/>
    <n v="0"/>
    <s v="ONGC Petro additions Ltd."/>
    <s v="INR"/>
    <n v="0"/>
    <n v="0"/>
    <n v="0"/>
    <n v="0"/>
    <n v="0"/>
    <n v="0"/>
    <n v="0"/>
    <n v="0"/>
    <n v="0"/>
    <n v="0"/>
    <n v="0"/>
    <n v="0"/>
    <n v="0"/>
    <n v="0"/>
    <s v="Chemcial store"/>
    <s v="P04"/>
    <n v="1652"/>
    <x v="2"/>
  </r>
  <r>
    <s v="0P4610290197"/>
    <s v="POLE ASSY,F/DRAWOUT BRK,SL93886OOOO,L&amp;T"/>
    <s v="ELECTRICAL ACCESSORIES; TYPE:PER PHASE POLE ASSEMBLY; MANUFACTURER:LARSEN &amp; TOUBRO; MANUFACTURER PART NUMBER:SL93886OOOO; FORDRAW-OUT BREAKER; REFERENCE DETAILS:1250/1600 C"/>
    <d v="2018-09-15T00:00:00"/>
    <s v="AC_ELECTRICAL"/>
    <x v="4"/>
    <s v="2000"/>
    <s v="CH01"/>
    <s v="EA"/>
    <n v="1"/>
    <n v="28722.3"/>
    <n v="0"/>
    <n v="0"/>
    <n v="28722.3"/>
    <s v="ZSPR"/>
    <n v="0"/>
    <s v=""/>
    <n v="0"/>
    <n v="0"/>
    <s v="ONGC Petro additions Ltd."/>
    <s v="INR"/>
    <n v="0"/>
    <n v="0"/>
    <n v="0"/>
    <n v="0"/>
    <n v="0"/>
    <n v="0"/>
    <n v="0"/>
    <n v="0"/>
    <n v="0"/>
    <n v="0"/>
    <n v="0"/>
    <n v="0"/>
    <n v="0"/>
    <n v="0"/>
    <s v="Chemcial store"/>
    <s v="P01"/>
    <n v="1934"/>
    <x v="2"/>
  </r>
  <r>
    <s v="0P4100980075"/>
    <s v="MDL,DRAM,US2-1330001-069,SIEMENS"/>
    <s v="SPARE PARTS; PART NAME:MODULE,DRAM; DRAWING NUMBER:M 1; EQUIPMENT NAME:HDPE ANALYSER; EQUIPMENT MAKE:SIEMENS; ADDITIONALINFORMATION:FOR SNECON; MANUFACTURER:SIEMENS; MANUFACTURER PART NUMBER:US2-1330001-069; SUB ASSEMBLY:SENSOR NEAR ELECTRONICS (SNE);CAPACITY:16 Megabyte"/>
    <d v="2018-11-17T00:00:00"/>
    <s v="SPARE_PARTS"/>
    <x v="4"/>
    <s v="2000"/>
    <s v="GS01"/>
    <s v="EA"/>
    <n v="2"/>
    <n v="28698.67"/>
    <n v="0"/>
    <n v="0"/>
    <n v="28698.67"/>
    <s v="ZSPR"/>
    <n v="0"/>
    <s v=""/>
    <n v="0"/>
    <n v="0"/>
    <s v="ONGC Petro additions Ltd."/>
    <s v="INR"/>
    <n v="0"/>
    <n v="0"/>
    <n v="0"/>
    <n v="0"/>
    <n v="0"/>
    <n v="0"/>
    <n v="0"/>
    <n v="0"/>
    <n v="0"/>
    <n v="0"/>
    <n v="0"/>
    <n v="0"/>
    <n v="0"/>
    <n v="0"/>
    <s v="General Store"/>
    <s v="P03"/>
    <n v="1871"/>
    <x v="2"/>
  </r>
  <r>
    <s v="0P0802030171"/>
    <s v="SPRG,TRIP PLGR,693338-1,ELLIOTT"/>
    <s v="SPARE PARTS; PART NAME:TRIP PLUNGER SPRING; MANUFACTURER PART NUMBER:693338-1; MANUFACTURER:ELLIOTT TURBOMACHINERY; EQUIPMENTNAME:DGS CONSOLE_WATER, OIL INJECT"/>
    <d v="2017-02-22T00:00:00"/>
    <s v="SPARE_PARTS"/>
    <x v="2"/>
    <s v="2000"/>
    <s v="GS01"/>
    <s v="EA"/>
    <n v="1"/>
    <n v="28572.26"/>
    <n v="0"/>
    <n v="0"/>
    <n v="28572.26"/>
    <s v="ZSPR"/>
    <n v="0"/>
    <s v=""/>
    <n v="0"/>
    <n v="0"/>
    <s v="ONGC Petro additions Ltd."/>
    <s v="INR"/>
    <n v="0"/>
    <n v="0"/>
    <n v="0"/>
    <n v="0"/>
    <n v="0"/>
    <n v="0"/>
    <n v="0"/>
    <n v="0"/>
    <n v="0"/>
    <n v="0"/>
    <n v="0"/>
    <n v="0"/>
    <n v="0"/>
    <n v="0"/>
    <s v="General Store"/>
    <s v="P04"/>
    <n v="2504"/>
    <x v="2"/>
  </r>
  <r>
    <s v="0P0802030172"/>
    <s v="SPRG,692334-1,ELLIOTT"/>
    <s v="SPARE PARTS; PART NAME:SPRING; MANUFACTURER PART NUMBER:692334-1; MANUFACTURER:ELLIOTT TURBOMACHINERY; EQUIPMENT NAME:DGSCONSOLE_WATER, OIL INJECT"/>
    <d v="2017-02-22T00:00:00"/>
    <s v="SPARE_PARTS"/>
    <x v="2"/>
    <s v="2000"/>
    <s v="GS01"/>
    <s v="EA"/>
    <n v="1"/>
    <n v="28572.26"/>
    <n v="0"/>
    <n v="0"/>
    <n v="28572.26"/>
    <s v="ZSPR"/>
    <n v="0"/>
    <s v=""/>
    <n v="0"/>
    <n v="0"/>
    <s v="ONGC Petro additions Ltd."/>
    <s v="INR"/>
    <n v="0"/>
    <n v="0"/>
    <n v="0"/>
    <n v="0"/>
    <n v="0"/>
    <n v="0"/>
    <n v="0"/>
    <n v="0"/>
    <n v="0"/>
    <n v="0"/>
    <n v="0"/>
    <n v="0"/>
    <n v="0"/>
    <n v="0"/>
    <s v="General Store"/>
    <s v="P04"/>
    <n v="2504"/>
    <x v="2"/>
  </r>
  <r>
    <s v="0P0631060105"/>
    <s v="BLADDER KIT,UC-000M10A-11B#07,KOBE"/>
    <s v="SPARE PARTS; PART NAME:BLADDER KIT; MANUFACTURER PART NUMBER:UC-000M10A-11B#07; MANUFACTURER:KOBE STEEL; DRAWINGNUMBER:UC-1000P92J; ITEM POSITION NUMBER:54; EQUIPMENT NAME:PELLETIZER; EQUIPMENT MAKE:KOBE STEEL; EQUIPMENT MODEL:LCM500H;ADDITIONAL INFORMATION:FOR ACCUMULATOR; SUB ASSY:PELLETIZER PIPING(AI/HYD.)"/>
    <d v="2017-02-09T00:00:00"/>
    <s v="SPARE_PARTS"/>
    <x v="2"/>
    <s v="2000"/>
    <s v="GS01"/>
    <s v="EA"/>
    <n v="1"/>
    <n v="28546.35"/>
    <n v="0"/>
    <n v="0"/>
    <n v="28546.35"/>
    <s v="ZSPR"/>
    <n v="0"/>
    <s v=""/>
    <n v="0"/>
    <n v="0"/>
    <s v="ONGC Petro additions Ltd."/>
    <s v="INR"/>
    <n v="0"/>
    <n v="0"/>
    <n v="0"/>
    <n v="0"/>
    <n v="0"/>
    <n v="0"/>
    <n v="0"/>
    <n v="0"/>
    <n v="0"/>
    <n v="0"/>
    <n v="0"/>
    <n v="0"/>
    <n v="0"/>
    <n v="0"/>
    <s v="General Store"/>
    <s v="P04"/>
    <n v="2517"/>
    <x v="2"/>
  </r>
  <r>
    <s v="0P1149010617"/>
    <s v="CT,15VA,1000/1A,CL.5P10,MT7533,CRM-GRVS"/>
    <s v="TRANSFORMERS; TYPE:CURRENT,NEUTRAL; POWER, OUTPUT:15 VA; MANUFACTURER:CROMPTON GREAVES; LV SIDE NEUTRAL CT-2; CURRENTRATIO:1000/1A, CT CLASS:5P10; RING TYPE; DIMENSION(IDXODXHT):140 X 220 X 45 MM; LT TAPE INSULATED; VARNISH IMPREGNATED; INDOOR; FORTRANSFORMER; EQUIPMENT MODEL NUMBER:MT7533"/>
    <d v="2019-03-29T00:00:00"/>
    <s v="TRANSFORMERS"/>
    <x v="4"/>
    <s v="2000"/>
    <s v="CH01"/>
    <s v="EA"/>
    <n v="1"/>
    <n v="28500"/>
    <n v="0"/>
    <n v="0"/>
    <n v="28500"/>
    <s v="ZSPR"/>
    <n v="0"/>
    <s v=""/>
    <n v="0"/>
    <n v="0"/>
    <s v="ONGC Petro additions Ltd."/>
    <s v="INR"/>
    <n v="0"/>
    <n v="0"/>
    <n v="0"/>
    <n v="0"/>
    <n v="0"/>
    <n v="0"/>
    <n v="0"/>
    <n v="0"/>
    <n v="0"/>
    <n v="0"/>
    <n v="0"/>
    <n v="0"/>
    <n v="0"/>
    <n v="0"/>
    <s v="Chemcial store"/>
    <s v="P01"/>
    <n v="1739"/>
    <x v="2"/>
  </r>
  <r>
    <s v="0T3347010036"/>
    <s v="ANGLE,EQ,MS,IS 2062,100X100X10MM"/>
    <s v="ANGLES, METALLIC; TYPE:EQUAL; MAT:MILD STEEL; MAT, SPEC:IS 2062; DIMENSIONS:100 X 100 X 10 MM THK; MASS:15.5 Kg/m; DESIGNATION:ISA100100"/>
    <d v="2023-11-10T00:00:00"/>
    <s v="ME_ANGLES"/>
    <x v="2"/>
    <s v="2000"/>
    <s v="SP01"/>
    <s v="MT"/>
    <n v="0.51200000000000001"/>
    <n v="28467.200000000001"/>
    <n v="0"/>
    <n v="0"/>
    <n v="28467.200000000001"/>
    <s v="ZSTO"/>
    <n v="0"/>
    <s v=""/>
    <n v="0"/>
    <n v="0"/>
    <s v="ONGC Petro additions Ltd."/>
    <s v="INR"/>
    <n v="0"/>
    <n v="0"/>
    <n v="0"/>
    <n v="0"/>
    <n v="0"/>
    <n v="0"/>
    <n v="0"/>
    <n v="0"/>
    <n v="0"/>
    <n v="0"/>
    <n v="0"/>
    <n v="0"/>
    <n v="0"/>
    <n v="0"/>
    <s v="Shutdown Plan Mt"/>
    <s v="S06"/>
    <n v="52"/>
    <x v="1"/>
  </r>
  <r>
    <s v="0P4102200598"/>
    <s v="SEAL,BAL,PTFE,117344/92-0005999,SEVRN-GL"/>
    <s v="SPARE PARTS; PART NAME:SEAL,BALANCE; MATERIAL:PTFE; EQUIPMENT NAME:CONTROL VALVE; EQUIPMENT MAKE:SEVERN GLOCON; EQUIPMENTMODEL:300-5412-P2CN; ADDITIONAL INFORMATION:6.613; MANUFACTURER:SEVERN GLOCON; MANUFACTURER PART NUMBER:117344/92-0005-999"/>
    <d v="2016-02-16T00:00:00"/>
    <s v="SPARE_PARTS"/>
    <x v="2"/>
    <s v="2000"/>
    <s v="GS01"/>
    <s v="EA"/>
    <n v="1"/>
    <n v="28355"/>
    <n v="0"/>
    <n v="0"/>
    <n v="28355"/>
    <s v="ZSPR"/>
    <n v="0"/>
    <s v=""/>
    <n v="0"/>
    <n v="0"/>
    <s v="ONGC Petro additions Ltd."/>
    <s v="INR"/>
    <n v="0"/>
    <n v="0"/>
    <n v="0"/>
    <n v="0"/>
    <n v="0"/>
    <n v="0"/>
    <n v="0"/>
    <n v="0"/>
    <n v="0"/>
    <n v="0"/>
    <n v="0"/>
    <n v="0"/>
    <n v="0"/>
    <n v="0"/>
    <s v="General Store"/>
    <s v="P03"/>
    <n v="2876"/>
    <x v="2"/>
  </r>
  <r>
    <s v="0P4701240007"/>
    <s v="CAP,FLTR,6800MFD,250V,SARDA"/>
    <s v="CAPACITORS; TYPE, CAPACITOR:FILTER; CAPACITANCE:6800 MFD; VOLTAGE RATING:250 V"/>
    <d v="2017-06-20T00:00:00"/>
    <s v="CAPACITORS"/>
    <x v="4"/>
    <s v="2000"/>
    <s v="CH01"/>
    <s v="EA"/>
    <n v="6"/>
    <n v="28350"/>
    <n v="0"/>
    <n v="0"/>
    <n v="28350"/>
    <s v="ZSPR"/>
    <n v="0"/>
    <s v=""/>
    <n v="0"/>
    <n v="0"/>
    <s v="ONGC Petro additions Ltd."/>
    <s v="INR"/>
    <n v="0"/>
    <n v="0"/>
    <n v="0"/>
    <n v="0"/>
    <n v="0"/>
    <n v="0"/>
    <n v="0"/>
    <n v="0"/>
    <n v="0"/>
    <n v="0"/>
    <n v="0"/>
    <n v="0"/>
    <n v="0"/>
    <n v="0"/>
    <s v="Chemcial store"/>
    <s v="P01"/>
    <n v="2386"/>
    <x v="2"/>
  </r>
  <r>
    <s v="0P4102201426"/>
    <s v="PLG STEM,S/A,946376400999,MIL"/>
    <s v="SPARE PARTS; PART NAME:PLUG STEM; ADDITIONAL INFORMATION:S/A; MANUFACTURER:MIL CONTROLS LIMITED; MANUFACTURER PARTNUMBER:946376400999"/>
    <d v="2017-08-28T00:00:00"/>
    <s v="SPARE_PARTS"/>
    <x v="2"/>
    <s v="2000"/>
    <s v="GS01"/>
    <s v="EA"/>
    <n v="4"/>
    <n v="28260"/>
    <n v="0"/>
    <n v="0"/>
    <n v="28260"/>
    <s v="ZSPR"/>
    <n v="0"/>
    <s v=""/>
    <n v="0"/>
    <n v="0"/>
    <s v="ONGC Petro additions Ltd."/>
    <s v="INR"/>
    <n v="0"/>
    <n v="0"/>
    <n v="0"/>
    <n v="0"/>
    <n v="0"/>
    <n v="0"/>
    <n v="0"/>
    <n v="0"/>
    <n v="0"/>
    <n v="0"/>
    <n v="0"/>
    <n v="0"/>
    <n v="0"/>
    <n v="0"/>
    <s v="General Store"/>
    <s v="P03"/>
    <n v="2317"/>
    <x v="2"/>
  </r>
  <r>
    <s v="0P4102201431"/>
    <s v="PLG STEM,S/A,172309801999,MIL"/>
    <s v="SPARE PARTS; PART NAME:PLUG STEM; ADDITIONAL INFORMATION:S/A; MANUFACTURER:MIL CONTROLS LIMITED; MANUFACTURER PARTNUMBER:172309801999"/>
    <d v="2017-08-28T00:00:00"/>
    <s v="SPARE_PARTS"/>
    <x v="2"/>
    <s v="2000"/>
    <s v="GS01"/>
    <s v="EA"/>
    <n v="4"/>
    <n v="28260"/>
    <n v="0"/>
    <n v="0"/>
    <n v="28260"/>
    <s v="ZSPR"/>
    <n v="0"/>
    <s v=""/>
    <n v="0"/>
    <n v="0"/>
    <s v="ONGC Petro additions Ltd."/>
    <s v="INR"/>
    <n v="0"/>
    <n v="0"/>
    <n v="0"/>
    <n v="0"/>
    <n v="0"/>
    <n v="0"/>
    <n v="0"/>
    <n v="0"/>
    <n v="0"/>
    <n v="0"/>
    <n v="0"/>
    <n v="0"/>
    <n v="0"/>
    <n v="0"/>
    <s v="General Store"/>
    <s v="P03"/>
    <n v="2317"/>
    <x v="2"/>
  </r>
  <r>
    <s v="0P4102211444"/>
    <s v="SEAL RING,840976243999,MIL"/>
    <s v="SPARE PARTS; PART NAME:SEAL RING; MANUFACTURER:MIL CONTROLS LIMITED; MANUFACTURER PART NUMBER:840976243999"/>
    <d v="2022-06-03T00:00:00"/>
    <s v="SPARE_PARTS"/>
    <x v="2"/>
    <s v="2000"/>
    <s v="GS01"/>
    <s v="EA"/>
    <n v="1"/>
    <n v="28213"/>
    <n v="0"/>
    <n v="0"/>
    <n v="28213"/>
    <s v="ZSPR"/>
    <n v="0"/>
    <s v=""/>
    <n v="0"/>
    <n v="0"/>
    <s v="ONGC Petro additions Ltd."/>
    <s v="INR"/>
    <n v="0"/>
    <n v="0"/>
    <n v="0"/>
    <n v="0"/>
    <n v="0"/>
    <n v="0"/>
    <n v="0"/>
    <n v="0"/>
    <n v="0"/>
    <n v="0"/>
    <n v="0"/>
    <n v="0"/>
    <n v="0"/>
    <n v="0"/>
    <s v="General Store"/>
    <s v="P03"/>
    <n v="577"/>
    <x v="2"/>
  </r>
  <r>
    <s v="0P4102215090"/>
    <s v="BODY GSKT,009291550-826-0000,DRES-MSL"/>
    <s v="SPARE PARTS; PART NAME:BODY GASKET; MATERIAL:T#1808-GR-HOO; EQUIPMENTNAME:CONTROL VALVE; EQUIPMENT MAKE:DRESSER MASONEILAN; EQUIPMENT MODEL:88-21124;MANUFACTURER PART NUMBER:009291550-826-0000; MANUFACTURER:DRESSER MASONEILAN"/>
    <d v="2022-04-16T00:00:00"/>
    <s v="SPARE_PARTS"/>
    <x v="2"/>
    <s v="2000"/>
    <s v="SP01"/>
    <s v="EA"/>
    <n v="22"/>
    <n v="28205.1"/>
    <n v="0"/>
    <n v="0"/>
    <n v="28205.1"/>
    <s v="ZSPR"/>
    <n v="0"/>
    <s v=""/>
    <n v="0"/>
    <n v="0"/>
    <s v="ONGC Petro additions Ltd."/>
    <s v="INR"/>
    <n v="0"/>
    <n v="0"/>
    <n v="0"/>
    <n v="0"/>
    <n v="0"/>
    <n v="0"/>
    <n v="0"/>
    <n v="0"/>
    <n v="0"/>
    <n v="0"/>
    <n v="0"/>
    <n v="0"/>
    <n v="0"/>
    <n v="0"/>
    <s v="Shutdown Plan Mt"/>
    <s v="P03"/>
    <n v="625"/>
    <x v="2"/>
  </r>
  <r>
    <s v="0P1102330183"/>
    <s v="ANNUNCIATION CARD,128+62+48,CHLRD-IB"/>
    <s v="ALARM SYSTEMS; TYPE:ANNUNCIATION CARD; MANUFACTURER PART NUMBER:128+62+48;MANUFACTURER:CHLORIDE INDUSTRIAL BATTERIES"/>
    <d v="2019-02-22T00:00:00"/>
    <s v="ALARM_SYSTEMS"/>
    <x v="4"/>
    <s v="2000"/>
    <s v="CH01"/>
    <s v="EA"/>
    <n v="1"/>
    <n v="28125"/>
    <n v="0"/>
    <n v="0"/>
    <n v="28125"/>
    <s v="ZSPR"/>
    <n v="0"/>
    <s v=""/>
    <n v="0"/>
    <n v="0"/>
    <s v="ONGC Petro additions Ltd."/>
    <s v="INR"/>
    <n v="0"/>
    <n v="0"/>
    <n v="0"/>
    <n v="0"/>
    <n v="0"/>
    <n v="0"/>
    <n v="0"/>
    <n v="0"/>
    <n v="0"/>
    <n v="0"/>
    <n v="0"/>
    <n v="0"/>
    <n v="0"/>
    <n v="0"/>
    <s v="Chemcial store"/>
    <s v="P01"/>
    <n v="1774"/>
    <x v="2"/>
  </r>
  <r>
    <s v="0P5270030007"/>
    <s v="SCR,CYL HD,M24X60,SS,2842004,THJANSEN"/>
    <s v="SPARE PARTS; PART NAME:SCREW, CYLINDER HEAD; MANUFACTURER PART NUMBER:2842004;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7; EQUIPMENT NAME:CRACKED &amp; DECOKING GAS VALVES; EQUIPMENT MAKE:TH. JANSEN -ARMATUREN GMBH; EQUIPMENT MODEL:AZ2630 DGV 36&quot;; EQUIPMENT MODEL:AZ2630 DGV 40 &quot;; EQUIPMENT MODEL:AZ2630 DGV 48&quot;; ADDITIONALINFORMATION:LEFT HAND, VALVE SIZE 36 IN; ADDITIONAL INFORMATION:LEFT HAND, VALVE SIZE 40 IN; ADDITIONAL INFORMATION:LEFT HAND,VALVE SIZE 48 IN; CONTRACTOR DOCUMENT NUMBER: 0012AN1350-11-R-ZE 1001.001, 0012AN1350-11-R-ZE 1001.002, 0012AN1350-11-R-ZE 1001.003"/>
    <d v="2022-08-18T00:00:00"/>
    <s v="SPARE_PARTS"/>
    <x v="2"/>
    <s v="2000"/>
    <s v="GS01"/>
    <s v="EA"/>
    <n v="6"/>
    <n v="28065.72"/>
    <n v="0"/>
    <n v="0"/>
    <n v="28065.72"/>
    <s v="ZSPR"/>
    <n v="0"/>
    <s v=""/>
    <n v="0"/>
    <n v="0"/>
    <s v="ONGC Petro additions Ltd."/>
    <s v="INR"/>
    <n v="0"/>
    <n v="0"/>
    <n v="0"/>
    <n v="0"/>
    <n v="0"/>
    <n v="0"/>
    <n v="0"/>
    <n v="0"/>
    <n v="0"/>
    <n v="0"/>
    <n v="0"/>
    <n v="0"/>
    <n v="0"/>
    <n v="0"/>
    <s v="General Store"/>
    <s v="P04"/>
    <n v="501"/>
    <x v="2"/>
  </r>
  <r>
    <s v="0P3922150016"/>
    <s v="STRNR ELEM,SS304,8IN,VP-SC2252-T3-08,JFC"/>
    <s v="SPARE PARTS; PART NAME:STRAINER ELEMENT; DIMENSIONS:8 IN; MATERIAL:STAINLESS STEEL 304; DRAWING NUMBER:VP-SC2252-T3-08; EQUIPMENTMAKE:JFC CORPORATION; EQUIPMENT MODEL:T3 TYPE; MANUFACTURER:JFC CORPORATION; REAL MANUFACTURER:KOREA FUJI PACKING CO. LTDMAKE:JFC CORPORATION; EQUIPMENT MODEL:T3 TYPE; MANUFACTURER:JFC CORPORATION; REAL MANUFACTURER:KOREA FUJI PACKING CO. LTD"/>
    <d v="2019-03-12T00:00:00"/>
    <s v="SPARE_PARTS"/>
    <x v="2"/>
    <s v="2000"/>
    <s v="CH01"/>
    <s v="EA"/>
    <n v="1"/>
    <n v="28000"/>
    <n v="0"/>
    <n v="0"/>
    <n v="28000"/>
    <s v="ZSPR"/>
    <n v="0"/>
    <s v=""/>
    <n v="0"/>
    <n v="0"/>
    <s v="ONGC Petro additions Ltd."/>
    <s v="INR"/>
    <n v="0"/>
    <n v="0"/>
    <n v="0"/>
    <n v="0"/>
    <n v="0"/>
    <n v="0"/>
    <n v="0"/>
    <n v="0"/>
    <n v="0"/>
    <n v="0"/>
    <n v="0"/>
    <n v="0"/>
    <n v="0"/>
    <n v="0"/>
    <s v="Chemcial store"/>
    <s v="P04"/>
    <n v="1756"/>
    <x v="2"/>
  </r>
  <r>
    <s v="0P0631060025"/>
    <s v="SEAL KIT,LM-500F10A-20A#03,KOBE"/>
    <s v="SPARE PARTS; PART NAME:SEAL KIT; MANUFACTURER PART NUMBER:LM-500F10A-20A#03; MANUFACTURER:KOBE STEEL; DRAWING NUMBER:LM-500F10E#01;ITEM POSITION NUMBER:15; EQUIPMENT NAME:MIXER; EQUIPMENT MAKE:KOBE STEEL; EQUIPMENT MODEL:LCM500H; ADDITIONAL INFORMATION:FORHYDRAULIC CYLINDER CHAMBER; SUB ASSY:BASE PLATE ASS'Y"/>
    <d v="2022-07-28T00:00:00"/>
    <s v="SPARE_PARTS"/>
    <x v="2"/>
    <s v="2000"/>
    <s v="GS01"/>
    <s v="EA"/>
    <n v="1"/>
    <n v="27951.72"/>
    <n v="0"/>
    <n v="0"/>
    <n v="27951.72"/>
    <s v="ZSPR"/>
    <n v="0"/>
    <s v=""/>
    <n v="0"/>
    <n v="0"/>
    <s v="ONGC Petro additions Ltd."/>
    <s v="INR"/>
    <n v="0"/>
    <n v="0"/>
    <n v="0"/>
    <n v="0"/>
    <n v="0"/>
    <n v="0"/>
    <n v="0"/>
    <n v="0"/>
    <n v="0"/>
    <n v="0"/>
    <n v="0"/>
    <n v="0"/>
    <n v="0"/>
    <n v="0"/>
    <s v="General Store"/>
    <s v="P04"/>
    <n v="522"/>
    <x v="2"/>
  </r>
  <r>
    <s v="0P5271110006"/>
    <s v="ACTR SOFT GD KIT,30301006-SOFT,CCI"/>
    <s v="SPARE PARTS; PART NAME:ACTUATOR SOFT GOODS KIT; EQUIPMENT MAKE:CCI; MANUFACTURER:CCI; MANUFACTURER PART NUMBER:30301006-SOFT;EQUIPMENT NAME:CONTROL VALVE, GLOBE (FOR SEVERE SERVICE); REAL MANUFACTURER:CCI KOREA; SUPPLIER NAME:CCI; CCI SERIAL NUMBER:A12120;MODEL NUMBER:PISTON 313; BUSHING, PART NUMBER:252140006, INSTALLED QUANTITY:1; O-RING, PART NUMBER:255520069, INSTALLED QUANTITY:1;O-RING, PART NUMBER:255520494, INSTALLED QUANTITY:1; O-RING, PART NUMBER:255520313, INSTALLED QUANTITY:3; WEAR GUIDE, PARTNUMBER:7200400003, INSTALLED QUANTITY:1; NOTE 1:PLEASE SUPPLY THIS PART AS ONE TO ONE REPLACEMENT AS ORIGINALLY INSTALLED IN VALVE.IN CASE THIS PART NUMBER CONFLICTS WITH ORIGINAL SUPPLY, THE ORIGINAL SUPPLY AS PER DRAWING/SERIAL NUMBER WILL TAKE PRECEDENCE"/>
    <d v="2022-12-28T00:00:00"/>
    <s v="SPARE_PARTS"/>
    <x v="2"/>
    <s v="2000"/>
    <s v="CH01"/>
    <s v="ST"/>
    <n v="1"/>
    <n v="27922.95"/>
    <n v="0"/>
    <n v="0"/>
    <n v="27922.95"/>
    <s v="ZSPR"/>
    <n v="0"/>
    <s v=""/>
    <n v="0"/>
    <n v="0"/>
    <s v="ONGC Petro additions Ltd."/>
    <s v="INR"/>
    <n v="0"/>
    <n v="0"/>
    <n v="0"/>
    <n v="0"/>
    <n v="0"/>
    <n v="0"/>
    <n v="0"/>
    <n v="0"/>
    <n v="0"/>
    <n v="0"/>
    <n v="0"/>
    <n v="0"/>
    <n v="0"/>
    <n v="0"/>
    <s v="Chemcial store"/>
    <s v="P03"/>
    <n v="369"/>
    <x v="2"/>
  </r>
  <r>
    <s v="0P0801030983"/>
    <s v="BRG,BALL,13.02,F/2BE1151-7ZY9,GDNASH"/>
    <s v="SPARE PARTS; PART NAME:BEARING,BALL, DEEP GROVE; EQUIPMENT NAME:BENZENE VRU UNITLIQUID RING COMPRESSOR; EQUIPMENT MAKE:GARDNER DENVER NASH; EQUIPMENTMODEL:2BE1151-7ZY9; MANUFACTURER PART NUMBER:13.02; MANUFACTURER:GARDNER DENVERNASH"/>
    <d v="2020-02-10T00:00:00"/>
    <s v="SPARE_PARTS"/>
    <x v="2"/>
    <s v="2000"/>
    <s v="CH01"/>
    <s v="EA"/>
    <n v="4"/>
    <n v="27842"/>
    <n v="0"/>
    <n v="0"/>
    <n v="27842"/>
    <s v="ZSPR"/>
    <n v="0"/>
    <s v=""/>
    <n v="0"/>
    <n v="0"/>
    <s v="ONGC Petro additions Ltd."/>
    <s v="INR"/>
    <n v="0"/>
    <n v="0"/>
    <n v="0"/>
    <n v="0"/>
    <n v="0"/>
    <n v="0"/>
    <n v="0"/>
    <n v="0"/>
    <n v="0"/>
    <n v="0"/>
    <n v="0"/>
    <n v="0"/>
    <n v="0"/>
    <n v="0"/>
    <s v="Chemcial store"/>
    <s v="P04"/>
    <n v="1421"/>
    <x v="2"/>
  </r>
  <r>
    <s v="0P1201060007"/>
    <s v="ANTI-POLISHING RING,100003,WARTSILA"/>
    <s v="SPARE PARTS; PART NAME:ANTI-POLISHING RING; MANUFACTURER PART NUMBER:100003; MANUFACTURER:WARTSILA; DRAWING NUMBER:DBAC195522;EQUIPMENT NAME:ENGINE; EQUIPMENT MODEL:W20V32; ENGINE NUMBER:PAAE227083; REFERENCE TYPE:W32"/>
    <d v="2017-07-27T00:00:00"/>
    <s v="SPARE_PARTS"/>
    <x v="2"/>
    <s v="2000"/>
    <s v="GS01"/>
    <s v="EA"/>
    <n v="1"/>
    <n v="27794.080000000002"/>
    <n v="0"/>
    <n v="0"/>
    <n v="27794.080000000002"/>
    <s v="ZSPR"/>
    <n v="0"/>
    <s v=""/>
    <n v="0"/>
    <n v="0"/>
    <s v="ONGC Petro additions Ltd."/>
    <s v="INR"/>
    <n v="0"/>
    <n v="0"/>
    <n v="0"/>
    <n v="0"/>
    <n v="0"/>
    <n v="0"/>
    <n v="0"/>
    <n v="0"/>
    <n v="0"/>
    <n v="0"/>
    <n v="0"/>
    <n v="0"/>
    <n v="0"/>
    <n v="0"/>
    <s v="General Store"/>
    <s v="P04"/>
    <n v="2349"/>
    <x v="2"/>
  </r>
  <r>
    <s v="0T2541370428"/>
    <s v="GSKT,SPW,CL150,SS,GPH,26IN"/>
    <s v="SPIRAL WOUND GASKETS; DESIGN SPEC:ASME/ANSI B16.20 - 1998; DESIGN SPEC, FLANGE(S):ASME 16.47 SERIES B; PRESSURE DESIGNATION:CL 150;MAT, WINDINGS:STAINLESS STEEL; MAT, FILLER:GRAPHITE; MAT, INNER RING:STAINLESS STEEL 316; MAT, CENTRING RING:STAINLESS STEEL 316;SIZE, PIPE, NOMINAL:26 IN"/>
    <d v="2023-03-27T00:00:00"/>
    <s v="SP_GASKETS"/>
    <x v="2"/>
    <s v="2000"/>
    <s v="GS01"/>
    <s v="EA"/>
    <n v="23"/>
    <n v="27781.93"/>
    <n v="0"/>
    <n v="0"/>
    <n v="27781.93"/>
    <s v="ZSTO"/>
    <n v="0"/>
    <s v=""/>
    <n v="0"/>
    <n v="0"/>
    <s v="ONGC Petro additions Ltd."/>
    <s v="INR"/>
    <n v="0"/>
    <n v="0"/>
    <n v="0"/>
    <n v="0"/>
    <n v="0"/>
    <n v="0"/>
    <n v="0"/>
    <n v="0"/>
    <n v="0"/>
    <n v="0"/>
    <n v="0"/>
    <n v="0"/>
    <n v="0"/>
    <n v="0"/>
    <s v="General Store"/>
    <s v="S06"/>
    <n v="280"/>
    <x v="1"/>
  </r>
  <r>
    <s v="0P4100980603"/>
    <s v="RESTRICTOR,GWK-AAIR7-25-40,SIEMENS"/>
    <s v="SPARE PARTS; PART NAME:RESTRICTOR; EQUIPMENT NAME:GAS CHROMATOGRAPHY; EQUIPMENTMAKE:SIEMENS; MANUFACTURER PART NUMBER:GWK-AAIR7-25-40; MANUFACTURER:SIEMENS; R- 7 - 25 - 40"/>
    <d v="2018-07-31T00:00:00"/>
    <s v="SPARE_PARTS"/>
    <x v="2"/>
    <s v="2000"/>
    <s v="CH01"/>
    <s v="EA"/>
    <n v="1"/>
    <n v="27773.200000000001"/>
    <n v="0"/>
    <n v="0"/>
    <n v="27773.200000000001"/>
    <s v="ZSPR"/>
    <n v="0"/>
    <s v=""/>
    <n v="0"/>
    <n v="0"/>
    <s v="ONGC Petro additions Ltd."/>
    <s v="INR"/>
    <n v="0"/>
    <n v="0"/>
    <n v="0"/>
    <n v="0"/>
    <n v="0"/>
    <n v="0"/>
    <n v="0"/>
    <n v="0"/>
    <n v="0"/>
    <n v="0"/>
    <n v="0"/>
    <n v="0"/>
    <n v="0"/>
    <n v="0"/>
    <s v="Chemcial store"/>
    <s v="P03"/>
    <n v="1980"/>
    <x v="2"/>
  </r>
  <r>
    <s v="0P4100980603"/>
    <s v="RESTRICTOR,GWK-AAIR7-25-40,SIEMENS"/>
    <s v="SPARE PARTS; PART NAME:RESTRICTOR; EQUIPMENT NAME:GAS CHROMATOGRAPHY; EQUIPMENTMAKE:SIEMENS; MANUFACTURER PART NUMBER:GWK-AAIR7-25-40; MANUFACTURER:SIEMENS; R- 7 - 25 - 40"/>
    <d v="2018-07-31T00:00:00"/>
    <s v="SPARE_PARTS"/>
    <x v="2"/>
    <s v="2000"/>
    <s v="GS01"/>
    <s v="EA"/>
    <n v="1"/>
    <n v="27773.200000000001"/>
    <n v="0"/>
    <n v="0"/>
    <n v="27773.200000000001"/>
    <s v="ZSPR"/>
    <n v="0"/>
    <s v=""/>
    <n v="0"/>
    <n v="0"/>
    <s v="ONGC Petro additions Ltd."/>
    <s v="INR"/>
    <n v="0"/>
    <n v="0"/>
    <n v="0"/>
    <n v="0"/>
    <n v="0"/>
    <n v="0"/>
    <n v="0"/>
    <n v="0"/>
    <n v="0"/>
    <n v="0"/>
    <n v="0"/>
    <n v="0"/>
    <n v="0"/>
    <n v="0"/>
    <s v="General Store"/>
    <s v="P03"/>
    <n v="1980"/>
    <x v="2"/>
  </r>
  <r>
    <s v="0P1201100004"/>
    <s v="SW,SAF,9460004809,WARTSILA"/>
    <s v="SPARE PARTS; PART NAME:SAFETY SWITCH; MANUFACTURER PART NUMBER:9460004809; MANUFACTURER:WARTSILA; DRAWING NUMBER:DBAC195522;EQUIPMENT NAME:ENGINE; EQUIPMENT MODEL:W20V32; ENGINE NUMBER:PAAE227083; REFERENCE TYPE:W32"/>
    <d v="2017-07-27T00:00:00"/>
    <s v="SPARE_PARTS"/>
    <x v="4"/>
    <s v="2000"/>
    <s v="GS01"/>
    <s v="EA"/>
    <n v="2"/>
    <n v="27621.919999999998"/>
    <n v="0"/>
    <n v="0"/>
    <n v="27621.919999999998"/>
    <s v="ZSPR"/>
    <n v="0"/>
    <s v=""/>
    <n v="0"/>
    <n v="0"/>
    <s v="ONGC Petro additions Ltd."/>
    <s v="INR"/>
    <n v="0"/>
    <n v="0"/>
    <n v="0"/>
    <n v="0"/>
    <n v="0"/>
    <n v="0"/>
    <n v="0"/>
    <n v="0"/>
    <n v="0"/>
    <n v="0"/>
    <n v="0"/>
    <n v="0"/>
    <n v="0"/>
    <n v="0"/>
    <s v="General Store"/>
    <s v="P04"/>
    <n v="2349"/>
    <x v="2"/>
  </r>
  <r>
    <s v="0P4100980221"/>
    <s v="VLV,SOLEN PINCH,2WAY NC,5000 SERIES,HACH"/>
    <s v="SPARE PARTS; MATERIAL:VALVE,SOLENOID PINCH; EQUIPMENT MODEL:SILICA ANALYSER; ADDITIONAL INFORMATION:HACH; MANUFACTURER:SERIES 5000;PART NAME:HACH; TYPE,VALVE:PINCH; VALVE POSITION:2 WAY NC; ITEM NUMBER:4730200"/>
    <d v="2019-03-29T00:00:00"/>
    <s v="SPARE_PARTS"/>
    <x v="2"/>
    <s v="2000"/>
    <s v="GS01"/>
    <s v="EA"/>
    <n v="1"/>
    <n v="27613.56"/>
    <n v="0"/>
    <n v="0"/>
    <n v="27613.56"/>
    <s v="ZSPR"/>
    <n v="0"/>
    <s v=""/>
    <n v="0"/>
    <n v="0"/>
    <s v="ONGC Petro additions Ltd."/>
    <s v="INR"/>
    <n v="0"/>
    <n v="0"/>
    <n v="0"/>
    <n v="0"/>
    <n v="0"/>
    <n v="0"/>
    <n v="0"/>
    <n v="0"/>
    <n v="0"/>
    <n v="0"/>
    <n v="0"/>
    <n v="0"/>
    <n v="0"/>
    <n v="0"/>
    <s v="General Store"/>
    <s v="P03"/>
    <n v="1739"/>
    <x v="2"/>
  </r>
  <r>
    <s v="0P0801050095"/>
    <s v="NUT,BLOCKING,22.002.340.00,KPCL"/>
    <s v="SPARE PARTS; PART NAME:NUT,BLOCKING; EQUIPMENT NAME:INSTRUMENT AIR COMPRESSOR; EQUIPMENT MODEL:1EHA1T; MANUFACTURER:KPCL;MANUFACTURER PART NUMBER:22.002.340.00; DRAWING NUMBER:EPCC2-GP-VD-009_9190_CDX_001-02"/>
    <d v="2015-06-06T00:00:00"/>
    <s v="SPARE_PARTS"/>
    <x v="2"/>
    <s v="2000"/>
    <s v="GS01"/>
    <s v="EA"/>
    <n v="3"/>
    <n v="27537"/>
    <n v="0"/>
    <n v="0"/>
    <n v="27537"/>
    <s v="ZSPR"/>
    <n v="0"/>
    <s v=""/>
    <n v="0"/>
    <n v="0"/>
    <s v="ONGC Petro additions Ltd."/>
    <s v="INR"/>
    <n v="0"/>
    <n v="0"/>
    <n v="0"/>
    <n v="0"/>
    <n v="0"/>
    <n v="0"/>
    <n v="0"/>
    <n v="0"/>
    <n v="0"/>
    <n v="0"/>
    <n v="0"/>
    <n v="0"/>
    <n v="0"/>
    <n v="0"/>
    <s v="General Store"/>
    <s v="P04"/>
    <n v="3131"/>
    <x v="2"/>
  </r>
  <r>
    <s v="0P0631100023"/>
    <s v="KEY,S45C,T0A-430-300:012/17,JPSTL"/>
    <s v="SPARE PARTS; PART NAME:KEY; MATERIAL:S45C; DRAWING NUMBER:T0A-430-300:012; ITEM POSITION NUMBER:17; EQUIPMENT NAME:CUTTER UNIT;EQUIPMENT MAKE:THE JAPAN STEEL WORKS; EQUIPMENT MODEL:ADC300S; MANUFACTURER:THE JAPAN STEEL WORKS; MANUFACTURER PARTNUMBER:T0A-430-300:012/17"/>
    <d v="2019-01-31T00:00:00"/>
    <s v="SPARE_PARTS"/>
    <x v="2"/>
    <s v="2000"/>
    <s v="CH01"/>
    <s v="EA"/>
    <n v="4"/>
    <n v="27514.45"/>
    <n v="0"/>
    <n v="0"/>
    <n v="27514.45"/>
    <s v="ZSPR"/>
    <n v="0"/>
    <s v=""/>
    <n v="0"/>
    <n v="0"/>
    <s v="ONGC Petro additions Ltd."/>
    <s v="INR"/>
    <n v="0"/>
    <n v="0"/>
    <n v="0"/>
    <n v="0"/>
    <n v="0"/>
    <n v="0"/>
    <n v="0"/>
    <n v="0"/>
    <n v="0"/>
    <n v="0"/>
    <n v="0"/>
    <n v="0"/>
    <n v="0"/>
    <n v="0"/>
    <s v="Chemcial store"/>
    <s v="P04"/>
    <n v="1796"/>
    <x v="2"/>
  </r>
  <r>
    <s v="0T2541410122"/>
    <s v="GSKT,SPW,SS316,CL300,18IN"/>
    <s v="SPIRAL WOUND GASKETS; DESIGN SPEC:ANSI B16.20; DESIGN SPEC, FLANGE(S):ANSI B16.5; PRESSURE DESIGNATION:CLASS 300; MAT,WINDINGS:STAINLESS STEEL 316; MAT, FILLER:GRAFOIL; MAT, INNER RING:STAINLESS STEEL 316; MAT, CENTRING RING:STAINLESS STEEL 316;SIZE, PIPE, NOMINAL:18 IN"/>
    <d v="2023-05-26T00:00:00"/>
    <s v="SP_GASKETS"/>
    <x v="2"/>
    <s v="2000"/>
    <s v="GS01"/>
    <s v="EA"/>
    <n v="19"/>
    <n v="27500.65"/>
    <n v="0"/>
    <n v="0"/>
    <n v="27500.65"/>
    <s v="ZSTO"/>
    <n v="0"/>
    <s v=""/>
    <n v="0"/>
    <n v="0"/>
    <s v="ONGC Petro additions Ltd."/>
    <s v="INR"/>
    <n v="0"/>
    <n v="0"/>
    <n v="0"/>
    <n v="0"/>
    <n v="0"/>
    <n v="0"/>
    <n v="0"/>
    <n v="0"/>
    <n v="0"/>
    <n v="0"/>
    <n v="0"/>
    <n v="0"/>
    <n v="0"/>
    <n v="0"/>
    <s v="General Store"/>
    <s v="S06"/>
    <n v="220"/>
    <x v="1"/>
  </r>
  <r>
    <s v="0T1761630361"/>
    <s v="FLG,PIPE,WN,10IN,CL300,CS,A105,RF"/>
    <s v="WELDING NECK PIPE FLANGES; DESIGN SPEC:ASME B 16.5; MAT:CARBON STEEL; MAT, SPEC:ASTM A105; FACING, FLANGE:RAISED FACE; FINISH,FLANGE FACING:125 AARH; PRESSURE DESIGNATION:ANSI CL300; SIZE:10 IN"/>
    <d v="2022-04-27T00:00:00"/>
    <s v="WE_PI_FLANGES1"/>
    <x v="2"/>
    <s v="2000"/>
    <s v="SP01"/>
    <s v="EA"/>
    <n v="4"/>
    <n v="27456.06"/>
    <n v="0"/>
    <n v="0"/>
    <n v="27456.06"/>
    <s v="ZSTO"/>
    <n v="0"/>
    <s v=""/>
    <n v="0"/>
    <n v="0"/>
    <s v="ONGC Petro additions Ltd."/>
    <s v="INR"/>
    <n v="0"/>
    <n v="0"/>
    <n v="0"/>
    <n v="0"/>
    <n v="0"/>
    <n v="0"/>
    <n v="0"/>
    <n v="0"/>
    <n v="0"/>
    <n v="0"/>
    <n v="0"/>
    <n v="0"/>
    <n v="0"/>
    <n v="0"/>
    <s v="Shutdown Plan Mt"/>
    <s v="S06"/>
    <n v="614"/>
    <x v="1"/>
  </r>
  <r>
    <s v="0P1201050003"/>
    <s v="SVCE KIT,48713X002,WARTSILA"/>
    <s v="SPARE PARTS; PART NAME:SERVICE KIT; MANUFACTURER PART NUMBER:48713X002; MANUFACTURER:WARTSILA; DRAWING NUMBER:DBAC195522; EQUIPMENTNAME:ENGINE; EQUIPMENT MODEL:W20V32; FOR AMOT ACTUATOR; ENGINE NUMBER:PAAE227083; REFERENCE TYPE:W32"/>
    <d v="2017-07-27T00:00:00"/>
    <s v="SPARE_PARTS"/>
    <x v="2"/>
    <s v="2000"/>
    <s v="GS01"/>
    <s v="EA"/>
    <n v="1"/>
    <n v="27452.02"/>
    <n v="0"/>
    <n v="0"/>
    <n v="27452.02"/>
    <s v="ZSPR"/>
    <n v="0"/>
    <s v=""/>
    <n v="0"/>
    <n v="0"/>
    <s v="ONGC Petro additions Ltd."/>
    <s v="INR"/>
    <n v="0"/>
    <n v="0"/>
    <n v="0"/>
    <n v="0"/>
    <n v="0"/>
    <n v="0"/>
    <n v="0"/>
    <n v="0"/>
    <n v="0"/>
    <n v="0"/>
    <n v="0"/>
    <n v="0"/>
    <n v="0"/>
    <n v="0"/>
    <s v="General Store"/>
    <s v="P04"/>
    <n v="2349"/>
    <x v="2"/>
  </r>
  <r>
    <s v="0T1788130051"/>
    <s v="BLD,SPD,CS,CL150,12IN,A105,RF"/>
    <s v="SPADE LINE BLINDS; MAT:CARBON STEEL; PRESSURE DESIGNATION:ASME CLASS 150;SIZE:12 IN; MAT, SPEC:ASTM A105; DESIGN SPEC:ASME B16.5; FINISH, FLANGEFACING:125 AARH; TYPE:TAIL; TYPE OF FACE:RAISED FACE"/>
    <d v="2022-04-22T00:00:00"/>
    <s v="SP_LI_BLINDS1"/>
    <x v="2"/>
    <s v="2000"/>
    <s v="SP01"/>
    <s v="EA"/>
    <n v="4"/>
    <n v="27442.799999999999"/>
    <n v="0"/>
    <n v="0"/>
    <n v="27442.799999999999"/>
    <s v="ZSTO"/>
    <n v="0"/>
    <s v=""/>
    <n v="0"/>
    <n v="0"/>
    <s v="ONGC Petro additions Ltd."/>
    <s v="INR"/>
    <n v="0"/>
    <n v="0"/>
    <n v="0"/>
    <n v="0"/>
    <n v="0"/>
    <n v="0"/>
    <n v="0"/>
    <n v="0"/>
    <n v="0"/>
    <n v="0"/>
    <n v="0"/>
    <n v="0"/>
    <n v="0"/>
    <n v="0"/>
    <s v="Shutdown Plan Mt"/>
    <s v="S06"/>
    <n v="619"/>
    <x v="1"/>
  </r>
  <r>
    <s v="0P4102240752"/>
    <s v="ACTR SOFT GD KIT,550DA-SOFT,CCI"/>
    <s v="SPARE PARTS; PART NAME:ACTUATOR SOFT GOODS KIT; EQUIPMENT MAKE:CCI; MANUFACTURER:CCI; MANUFACTURER PART NUMBER:550DA-SOFT;EQUIPMENT NAME:CONTROL VALVE, GLOBE (FOR SEVERE SERVICE); REAL MANUFACTURER:CCI KOREA; SUPPLIER NAME:CCI; CCI SERIAL NUMBER:A12147;MODEL NUMBER:MSDIII 550DA; DIAPHRAGM, PART NUMBER:94030401AAE, INSTALLED QUANTITY:1; YOKE O-RING, PART NUMBER:6132702AE, INSTALLEDQUANTITY:1; GUIDE-BUSH ORING 1, PART NUMBER:6130321AE, INSTALLED QUANTITY:2; SPACER O-RING, PART NUMBER:6130241AE, INSTALLEDQUANTITY:1; NOTE 1:PLEASE SUPPLY THIS PART AS ONE TO ONE REPLACEMENT AS ORIGINALLY INSTALLED IN VALVE. IN CASE THIS PART NUMBERCONFLICTS WITH ORIGINAL SUPPLY, THE ORIGINAL SUPPLY AS PER DRAWING/SERIAL NUMBER WILL TAKE PRECEDENCE"/>
    <d v="2017-04-18T00:00:00"/>
    <s v="SPARE_PARTS"/>
    <x v="2"/>
    <s v="2000"/>
    <s v="CH01"/>
    <s v="ST"/>
    <n v="1"/>
    <n v="27415.37"/>
    <n v="0"/>
    <n v="0"/>
    <n v="27415.37"/>
    <s v="ZSPR"/>
    <n v="0"/>
    <s v=""/>
    <n v="0"/>
    <n v="0"/>
    <s v="ONGC Petro additions Ltd."/>
    <s v="INR"/>
    <n v="0"/>
    <n v="0"/>
    <n v="0"/>
    <n v="0"/>
    <n v="0"/>
    <n v="0"/>
    <n v="0"/>
    <n v="0"/>
    <n v="0"/>
    <n v="0"/>
    <n v="0"/>
    <n v="0"/>
    <n v="0"/>
    <n v="0"/>
    <s v="Chemcial store"/>
    <s v="P03"/>
    <n v="2449"/>
    <x v="2"/>
  </r>
  <r>
    <s v="0P1761630492"/>
    <s v="FLG,WN,2.5IN,CS,A105,RTJ,CL1500,IBR"/>
    <s v="WELDING NECK PIPE FLANGES; DESIGN SPEC:ANSI B 16.5; MAT:CARBON STEEL; MAT,SPEC:ASTM A105; FACING, FLANGE:RING JOINT; PRESSURE DESIGNATION:ASME CLASS 1500;INSPECTION, CERTIF:IBR; SIZE:2.5 IN"/>
    <d v="2022-04-17T00:00:00"/>
    <s v="WE_PI_FLANGES1"/>
    <x v="2"/>
    <s v="2000"/>
    <s v="SP01"/>
    <s v="EA"/>
    <n v="4"/>
    <n v="27396"/>
    <n v="0"/>
    <n v="0"/>
    <n v="27396"/>
    <s v="ZSPR"/>
    <n v="0"/>
    <s v=""/>
    <n v="0"/>
    <n v="0"/>
    <s v="ONGC Petro additions Ltd."/>
    <s v="INR"/>
    <n v="0"/>
    <n v="0"/>
    <n v="0"/>
    <n v="0"/>
    <n v="0"/>
    <n v="0"/>
    <n v="0"/>
    <n v="0"/>
    <n v="0"/>
    <n v="0"/>
    <n v="0"/>
    <n v="0"/>
    <n v="0"/>
    <n v="0"/>
    <s v="Shutdown Plan Mt"/>
    <s v="P04"/>
    <n v="624"/>
    <x v="2"/>
  </r>
  <r>
    <s v="0P4165010656"/>
    <s v="FLT,40L2/50X250+SG:0.657,V-AUTMAT"/>
    <s v="SPARE PARTS; PART NAME:FLOAT; DIMENSIONS:50 X 250 MM; MATERIAL:STAINLESS STEEL316L; EQUIPMENT NAME:MAGNETIC LEVEL GAUGE; EQUIPMENT MAKE:V AUTOMAT &amp;INSTRUMENTS; MANUFACTURER PART NUMBER:40L-2/50X250MM,SS316L,SG:0.657;MANUFACTURER:V AUTOMAT &amp; INSTRUMENTS; SPECIFIC GRAVITY:0.657; DESIGNTEMPERATURE:310 DEG C; DESIGN PRESSURE:3.5 KG/CM2"/>
    <d v="2019-02-22T00:00:00"/>
    <s v="SPARE_PARTS"/>
    <x v="2"/>
    <s v="2000"/>
    <s v="CH01"/>
    <s v="EA"/>
    <n v="1"/>
    <n v="27367.43"/>
    <n v="0"/>
    <n v="0"/>
    <n v="27367.43"/>
    <s v="ZSPR"/>
    <n v="0"/>
    <s v=""/>
    <n v="0"/>
    <n v="0"/>
    <s v="ONGC Petro additions Ltd."/>
    <s v="INR"/>
    <n v="0"/>
    <n v="0"/>
    <n v="0"/>
    <n v="0"/>
    <n v="0"/>
    <n v="0"/>
    <n v="0"/>
    <n v="0"/>
    <n v="0"/>
    <n v="0"/>
    <n v="0"/>
    <n v="0"/>
    <n v="0"/>
    <n v="0"/>
    <s v="Chemcial store"/>
    <s v="P03"/>
    <n v="1774"/>
    <x v="2"/>
  </r>
  <r>
    <s v="0P3925130005"/>
    <s v="GSKT,CHNL,200120603210,TRANTER"/>
    <s v="SPARE PARTS; PART NAME:GASKET, CHANNEL; MANUFACTURER PART NUMBER:MEB510-D-DR-00004/9; MANUFACTURER:TRANTER PHE INC; MATERIAL:EPDM(P) GLUED; DRAWING NUMBER:200120603210; ITEM POSITION NUMBER:9;EQUIPMENT NAME:PLATE &lt;(&gt;&amp;&lt;)&gt; FIN HEAT EXCHANGER; EQUIPMENTEQUIPMENT NAME:PLATE &lt;(&gt;&amp;&lt;)&gt; FIN HEAT EXCHANGER; EQUIPMENTMAKE:TRANTER PHE INC; EQUIPMENT MODEL:GCP - 060"/>
    <d v="2017-03-05T00:00:00"/>
    <s v="SPARE_PARTS"/>
    <x v="2"/>
    <s v="2000"/>
    <s v="GS01"/>
    <s v="EA"/>
    <n v="23"/>
    <n v="27324"/>
    <n v="0"/>
    <n v="0"/>
    <n v="27324"/>
    <s v="ZSPR"/>
    <n v="0"/>
    <s v=""/>
    <n v="0"/>
    <n v="0"/>
    <s v="ONGC Petro additions Ltd."/>
    <s v="INR"/>
    <n v="0"/>
    <n v="0"/>
    <n v="0"/>
    <n v="0"/>
    <n v="0"/>
    <n v="0"/>
    <n v="0"/>
    <n v="0"/>
    <n v="0"/>
    <n v="0"/>
    <n v="0"/>
    <n v="0"/>
    <n v="0"/>
    <n v="0"/>
    <s v="General Store"/>
    <s v="P04"/>
    <n v="2493"/>
    <x v="2"/>
  </r>
  <r>
    <s v="0P5551870003"/>
    <s v="CBL,EXT,8MM,330130-080-13-05,BENTLY-N"/>
    <s v="EXTENSION CABLE; MANUFACTURER:BENTLY NEVADA; MANUFACTURER PART NUMBER:330130-080-13-05; LENGTH:8 M; STANDARD APPROVAL:MULTIPLE;MODEL NUMBER:3300 XL"/>
    <d v="2019-12-29T00:00:00"/>
    <s v="EXTENSION CABLE"/>
    <x v="4"/>
    <s v="2000"/>
    <s v="SP01"/>
    <s v="EA"/>
    <n v="1"/>
    <n v="27302.44"/>
    <n v="0"/>
    <n v="0"/>
    <n v="27302.44"/>
    <s v="ZSPR"/>
    <n v="0"/>
    <s v=""/>
    <n v="0"/>
    <n v="0"/>
    <s v="ONGC Petro additions Ltd."/>
    <s v="INR"/>
    <n v="0"/>
    <n v="0"/>
    <n v="0"/>
    <n v="0"/>
    <n v="0"/>
    <n v="0"/>
    <n v="0"/>
    <n v="0"/>
    <n v="0"/>
    <n v="0"/>
    <n v="0"/>
    <n v="0"/>
    <n v="0"/>
    <n v="0"/>
    <s v="Shutdown Plan Mt"/>
    <s v="P03"/>
    <n v="1464"/>
    <x v="2"/>
  </r>
  <r>
    <s v="0P1103070042"/>
    <s v="BATRY,RC,NI-CD,1.2V/CELL,KPH 110 P"/>
    <s v="RECHARGEABLE BATTERIES; TYPE:BATTERY CELL; ELECTROCHEMICALSYSTEM:NICKEL-CADMIUM; VOLTAGE:1.2 V PER CELL; MAT, CONTAINER:POLYPROPYLENE;CAPACITY:110 AH; MANUFACTURER PART NUMBER:KPH 110 P"/>
    <d v="2019-05-13T00:00:00"/>
    <s v="RE_BATTERIES"/>
    <x v="0"/>
    <s v="2000"/>
    <s v="CH01"/>
    <s v="EA"/>
    <n v="4"/>
    <n v="27287.200000000001"/>
    <n v="0"/>
    <n v="0"/>
    <n v="27287.200000000001"/>
    <s v="ZSPR"/>
    <n v="0"/>
    <s v=""/>
    <n v="0"/>
    <n v="0"/>
    <s v="ONGC Petro additions Ltd."/>
    <s v="INR"/>
    <n v="0"/>
    <n v="0"/>
    <n v="0"/>
    <n v="0"/>
    <n v="0"/>
    <n v="0"/>
    <n v="0"/>
    <n v="0"/>
    <n v="0"/>
    <n v="0"/>
    <n v="0"/>
    <n v="0"/>
    <n v="0"/>
    <n v="0"/>
    <s v="Chemcial store"/>
    <s v="P01"/>
    <n v="1694"/>
    <x v="2"/>
  </r>
  <r>
    <s v="0P4206020320"/>
    <s v="SFT,WORM,110162.0178,LEWA NIKKISO"/>
    <s v="SPARE PARTS; PART NAME:SHAFT,WORM; EQUIPMENT NAME:TEAL INJECTION PUMP; EQUIPMENTMAKE:LEWA NIKKISO MIDDLE EAST FZE; EQUIPMENT MODEL:LDC1; MANUFACTURER PARTNUMBER:110162.0178; MANUFACTURER:LEWA NIKKISO MIDDLE EAST FZE; I=12,5; SERIALNUMBER:556968-020.003"/>
    <d v="2021-04-08T00:00:00"/>
    <s v="SPARE_PARTS"/>
    <x v="2"/>
    <s v="2000"/>
    <s v="CH01"/>
    <s v="EA"/>
    <n v="1"/>
    <n v="27203.23"/>
    <n v="0"/>
    <n v="0"/>
    <n v="27203.23"/>
    <s v="ZSPR"/>
    <n v="0"/>
    <s v=""/>
    <n v="0"/>
    <n v="0"/>
    <s v="ONGC Petro additions Ltd."/>
    <s v="INR"/>
    <n v="0"/>
    <n v="0"/>
    <n v="0"/>
    <n v="0"/>
    <n v="0"/>
    <n v="0"/>
    <n v="0"/>
    <n v="0"/>
    <n v="0"/>
    <n v="0"/>
    <n v="0"/>
    <n v="0"/>
    <n v="0"/>
    <n v="0"/>
    <s v="Chemcial store"/>
    <s v="P04"/>
    <n v="998"/>
    <x v="2"/>
  </r>
  <r>
    <s v="0T2545780027"/>
    <s v="GSKT,RBR,FLR,EPDM,CL300,8IN,11KC"/>
    <s v="REINFORCED FLAT RING RUBBER GASKET; MAT:ETHYLENE-PROPYLENE RUBBER; CROSS SECTION:WITH INSERT; MAT, INSERT:STEEL; FACING,FLANGE:RAISED FACE; PRESSURE DESIGNATION:ASME CL 300; THICKNESS AT INSERT:6 MM; SIZE, PIPE, NOMINAL:8 IN; REFERENCE: 11KC"/>
    <d v="2022-04-12T00:00:00"/>
    <s v="RE_RU_FL_GASKETS"/>
    <x v="2"/>
    <s v="2000"/>
    <s v="SP01"/>
    <s v="EA"/>
    <n v="80"/>
    <n v="27172.68"/>
    <n v="0"/>
    <n v="0"/>
    <n v="27172.68"/>
    <s v="ZSTO"/>
    <n v="0"/>
    <s v=""/>
    <n v="0"/>
    <n v="0"/>
    <s v="ONGC Petro additions Ltd."/>
    <s v="INR"/>
    <n v="0"/>
    <n v="0"/>
    <n v="0"/>
    <n v="0"/>
    <n v="0"/>
    <n v="0"/>
    <n v="0"/>
    <n v="0"/>
    <n v="0"/>
    <n v="0"/>
    <n v="0"/>
    <n v="0"/>
    <n v="0"/>
    <n v="0"/>
    <s v="Shutdown Plan Mt"/>
    <s v="S06"/>
    <n v="629"/>
    <x v="1"/>
  </r>
  <r>
    <s v="0P1141120091"/>
    <s v="VLV,DISCONNECTING,RLY,14070003,SEA"/>
    <s v="ELECTRICAL ACCESSORIES; TYPE:DISCONNECTING VALVE; MANUFACTURER:SEA; MANUFACTURER PART NUMBER:14070003; FOR BUCHHOLZ RELAY"/>
    <d v="2017-07-26T00:00:00"/>
    <s v="AC_ELECTRICAL"/>
    <x v="4"/>
    <s v="2000"/>
    <s v="GS01"/>
    <s v="EA"/>
    <n v="1"/>
    <n v="27153.31"/>
    <n v="0"/>
    <n v="0"/>
    <n v="27153.31"/>
    <s v="ZSPR"/>
    <n v="0"/>
    <s v=""/>
    <n v="0"/>
    <n v="0"/>
    <s v="ONGC Petro additions Ltd."/>
    <s v="INR"/>
    <n v="0"/>
    <n v="0"/>
    <n v="0"/>
    <n v="0"/>
    <n v="0"/>
    <n v="0"/>
    <n v="0"/>
    <n v="0"/>
    <n v="0"/>
    <n v="0"/>
    <n v="0"/>
    <n v="0"/>
    <n v="0"/>
    <n v="0"/>
    <s v="General Store"/>
    <s v="P01"/>
    <n v="2350"/>
    <x v="2"/>
  </r>
  <r>
    <s v="0P1141120094"/>
    <s v="HTR,F/CBL BOX,TR00074511102505,SEA"/>
    <s v="SPARE PARTS; PART NAME:HEATER; DRAWING NUMBER:C-11384-40; ADDITIONAL INFORMATION:FOR CABLE BOX; MANUFACTURER:SEA; MANUFACTURER PARTNUMBER:TR00074511102505"/>
    <d v="2017-07-26T00:00:00"/>
    <s v="SPARE_PARTS"/>
    <x v="4"/>
    <s v="2000"/>
    <s v="GS01"/>
    <s v="EA"/>
    <n v="1"/>
    <n v="27153.31"/>
    <n v="0"/>
    <n v="0"/>
    <n v="27153.31"/>
    <s v="ZSPR"/>
    <n v="0"/>
    <s v=""/>
    <n v="0"/>
    <n v="0"/>
    <s v="ONGC Petro additions Ltd."/>
    <s v="INR"/>
    <n v="0"/>
    <n v="0"/>
    <n v="0"/>
    <n v="0"/>
    <n v="0"/>
    <n v="0"/>
    <n v="0"/>
    <n v="0"/>
    <n v="0"/>
    <n v="0"/>
    <n v="0"/>
    <n v="0"/>
    <n v="0"/>
    <n v="0"/>
    <s v="General Store"/>
    <s v="P01"/>
    <n v="2350"/>
    <x v="2"/>
  </r>
  <r>
    <s v="0P4205032147"/>
    <s v="O-RING,2K10900044/78.4,SCHR-VLV"/>
    <s v="SPARE PARTS; PART NAME:O-RING; MATERIAL:EPDM; DRAWING NUMBER:2K 1090 0044; ITEMPOSITION NUMBER:78.4; EQUIPMENT NAME:HP BFW PUMP; EQUIPMENT MAKE:SCHROEDERVALVES; EQUIPMENT MODEL:TYPE-SSV10-8&quot;ANSI250; MANUFACTURER PARTNUMBER:2K10900044/78.4; MANUFACTURER:SCHROEDER VALVES;"/>
    <d v="2023-07-26T00:00:00"/>
    <s v="SPARE_PARTS"/>
    <x v="2"/>
    <s v="2000"/>
    <s v="CH01"/>
    <s v="EA"/>
    <n v="9"/>
    <n v="27068.59"/>
    <n v="0"/>
    <n v="0"/>
    <n v="27068.59"/>
    <s v="ZSPR"/>
    <n v="0"/>
    <s v=""/>
    <n v="0"/>
    <n v="0"/>
    <s v="ONGC Petro additions Ltd."/>
    <s v="INR"/>
    <n v="0"/>
    <n v="0"/>
    <n v="0"/>
    <n v="0"/>
    <n v="0"/>
    <n v="0"/>
    <n v="0"/>
    <n v="0"/>
    <n v="0"/>
    <n v="0"/>
    <n v="0"/>
    <n v="0"/>
    <n v="0"/>
    <n v="0"/>
    <s v="Chemcial store"/>
    <s v="P04"/>
    <n v="159"/>
    <x v="2"/>
  </r>
  <r>
    <s v="0P4102205465"/>
    <s v="PLUG/RING,24B4672X022,FISH-CO"/>
    <s v="SPARE PARTS; PART NAME:PLUG/RING,M-FLAT/FORM; EQUIPMENT NAME:CONTROL VALVE;EQUIPMENT MAKE:FISHER CONTROLS; MANUFACTURER PART NUMBER:24B4672X022;MANUFACTURER:FISHER CONTROLS; PORT SIZE:3/8; 1 TVL"/>
    <d v="2022-05-20T00:00:00"/>
    <s v="SPARE_PARTS"/>
    <x v="2"/>
    <s v="2000"/>
    <s v="CH01"/>
    <s v="EA"/>
    <n v="1"/>
    <n v="27062"/>
    <n v="0"/>
    <n v="0"/>
    <n v="27062"/>
    <s v="ZSPR"/>
    <n v="0"/>
    <s v=""/>
    <n v="0"/>
    <n v="0"/>
    <s v="ONGC Petro additions Ltd."/>
    <s v="INR"/>
    <n v="0"/>
    <n v="0"/>
    <n v="0"/>
    <n v="0"/>
    <n v="0"/>
    <n v="0"/>
    <n v="0"/>
    <n v="0"/>
    <n v="0"/>
    <n v="0"/>
    <n v="0"/>
    <n v="0"/>
    <n v="0"/>
    <n v="0"/>
    <s v="Chemcial store"/>
    <s v="P03"/>
    <n v="591"/>
    <x v="2"/>
  </r>
  <r>
    <s v="0P0615760043"/>
    <s v="OSCG BLCK ASSY,3B 16502/56,CHRORICH"/>
    <s v="SPARE PARTS; PART NAME:OSCILLATING BLOCK ASSEMBLY; MANUFACTURER PART NUMBER:3B 16502/56; MANUFACTURER:CHRONOS RICHARDSON; DRAWINGNUMBER:3B 16502; ITEM POSITION NUMBER:56; EQUIPMENT NAME:FLAKER BAGGING SYSTEM; EQUIPMENT MAKE:CHRONOS RICHARDSON; EQUIPMENTMODEL:GE-55 SSF; SUB ASSY:SEWING HEAD 150 U"/>
    <d v="2017-11-22T00:00:00"/>
    <s v="SPARE_PARTS"/>
    <x v="2"/>
    <s v="2000"/>
    <s v="GS01"/>
    <s v="EA"/>
    <n v="2"/>
    <n v="27050.14"/>
    <n v="0"/>
    <n v="0"/>
    <n v="27050.14"/>
    <s v="ZSPR"/>
    <n v="0"/>
    <s v=""/>
    <n v="0"/>
    <n v="0"/>
    <s v="ONGC Petro additions Ltd."/>
    <s v="INR"/>
    <n v="0"/>
    <n v="0"/>
    <n v="0"/>
    <n v="0"/>
    <n v="0"/>
    <n v="0"/>
    <n v="0"/>
    <n v="0"/>
    <n v="0"/>
    <n v="0"/>
    <n v="0"/>
    <n v="0"/>
    <n v="0"/>
    <n v="0"/>
    <s v="General Store"/>
    <s v="P04"/>
    <n v="2231"/>
    <x v="2"/>
  </r>
  <r>
    <s v="0P4102240441"/>
    <s v="SEAT RING,SS316,25A6539X012,FISH-CO"/>
    <s v="SPARE PARTS; PART NAME:SEAT RING; MANUFACTURER PART NUMBER:25A6539X012; MANUFACTURER:FISHER CONTROLS; MATERIAL:STAINLESS STEEL 316;MATERIAL:CoCr-A; EQUIPMENT NAME:CONTROL VALVE; EQUIPMENT MODEL:3.00ET"/>
    <d v="2016-02-27T00:00:00"/>
    <s v="SPARE_PARTS"/>
    <x v="2"/>
    <s v="2000"/>
    <s v="GS01"/>
    <s v="EA"/>
    <n v="1"/>
    <n v="27041"/>
    <n v="0"/>
    <n v="0"/>
    <n v="27041"/>
    <s v="ZSPR"/>
    <n v="0"/>
    <s v=""/>
    <n v="0"/>
    <n v="0"/>
    <s v="ONGC Petro additions Ltd."/>
    <s v="INR"/>
    <n v="0"/>
    <n v="0"/>
    <n v="0"/>
    <n v="0"/>
    <n v="0"/>
    <n v="0"/>
    <n v="0"/>
    <n v="0"/>
    <n v="0"/>
    <n v="0"/>
    <n v="0"/>
    <n v="0"/>
    <n v="0"/>
    <n v="0"/>
    <s v="General Store"/>
    <s v="P03"/>
    <n v="2865"/>
    <x v="2"/>
  </r>
  <r>
    <s v="0P4102240442"/>
    <s v="SEAT RING,SS316,25A8564X012,FISH-CO"/>
    <s v="SPARE PARTS; PART NAME:SEAT RING; MANUFACTURER PART NUMBER:25A8564X012; MANUFACTURER:FISHER CONTROLS; MATERIAL:STAINLESS STEEL 316;MATERIAL:20B64/COCRA; EQUIPMENT NAME:CONTROL VALVE; EQUIPMENT MODEL:3.00ET"/>
    <d v="2016-02-27T00:00:00"/>
    <s v="SPARE_PARTS"/>
    <x v="2"/>
    <s v="2000"/>
    <s v="GS01"/>
    <s v="EA"/>
    <n v="1"/>
    <n v="27041"/>
    <n v="0"/>
    <n v="0"/>
    <n v="27041"/>
    <s v="ZSPR"/>
    <n v="0"/>
    <s v=""/>
    <n v="0"/>
    <n v="0"/>
    <s v="ONGC Petro additions Ltd."/>
    <s v="INR"/>
    <n v="0"/>
    <n v="0"/>
    <n v="0"/>
    <n v="0"/>
    <n v="0"/>
    <n v="0"/>
    <n v="0"/>
    <n v="0"/>
    <n v="0"/>
    <n v="0"/>
    <n v="0"/>
    <n v="0"/>
    <n v="0"/>
    <n v="0"/>
    <s v="General Store"/>
    <s v="P03"/>
    <n v="2865"/>
    <x v="2"/>
  </r>
  <r>
    <s v="0T1762100152"/>
    <s v="FLG,BL,A105,RTJ,CL300,8IN"/>
    <s v="BLIND PIPE FLANGES; DESIGN SPEC:ASME B16.5; MAT:CARBON STEEL; MAT, SPEC:ASTMA105; FACING, FLANGE:RING TYPE JOINT; FINISH, FLANGE FACING:125 AARH; PRESSUREDESIGNATION:ASME CLASS 300; SIZE:8 IN"/>
    <d v="2018-12-21T00:00:00"/>
    <s v="BL_PI_FLANGES1"/>
    <x v="2"/>
    <s v="2000"/>
    <s v="CH01"/>
    <s v="EA"/>
    <n v="6"/>
    <n v="27000"/>
    <n v="0"/>
    <n v="0"/>
    <n v="27000"/>
    <s v="ZSTO"/>
    <n v="0"/>
    <s v=""/>
    <n v="0"/>
    <n v="0"/>
    <s v="ONGC Petro additions Ltd."/>
    <s v="INR"/>
    <n v="0"/>
    <n v="0"/>
    <n v="0"/>
    <n v="0"/>
    <n v="0"/>
    <n v="0"/>
    <n v="0"/>
    <n v="0"/>
    <n v="0"/>
    <n v="0"/>
    <n v="0"/>
    <n v="0"/>
    <n v="0"/>
    <n v="0"/>
    <s v="Chemcial store"/>
    <s v="S06"/>
    <n v="1837"/>
    <x v="1"/>
  </r>
  <r>
    <s v="0P4205020881"/>
    <s v="BRG,ISOLTR,BRZ,204425011004,SULZ-PMP"/>
    <s v="SPARE PARTS; PART NAME:BEARING, ISOLATOR; MANUFACTURER PART NUMBER:204425011004; MANUFACTURER:SULZER PUMPS; MATERIAL:BRONZE;DRAWING NUMBER:MGA101-D-DR-00056; ITEM POSITION NUMBER:426.01;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
    <d v="2019-03-23T00:00:00"/>
    <s v="SPARE_PARTS"/>
    <x v="2"/>
    <s v="2000"/>
    <s v="CH01"/>
    <s v="EA"/>
    <n v="1"/>
    <n v="26978.16"/>
    <n v="0"/>
    <n v="0"/>
    <n v="26978.16"/>
    <s v="ZSPR"/>
    <n v="0"/>
    <s v=""/>
    <n v="0"/>
    <n v="0"/>
    <s v="ONGC Petro additions Ltd."/>
    <s v="INR"/>
    <n v="0"/>
    <n v="0"/>
    <n v="0"/>
    <n v="0"/>
    <n v="0"/>
    <n v="0"/>
    <n v="0"/>
    <n v="0"/>
    <n v="0"/>
    <n v="0"/>
    <n v="0"/>
    <n v="0"/>
    <n v="0"/>
    <n v="0"/>
    <s v="Chemcial store"/>
    <s v="P04"/>
    <n v="1745"/>
    <x v="2"/>
  </r>
  <r>
    <s v="0T1538610371"/>
    <s v="STBLT+N,A193-B7,8UN,10.75IN,1.1/2IN"/>
    <s v="STUD BOLTS WITH NUTS; MAT SPEC, STUD BOLT(S):ASTM A193 GRADE B7; MAT SPEC, NUT(S):ASTM A194 GRADE 2H; COATING:HOT DIP GALVANIZED;TYPE OF THREAD:8UN; NUMBER, NUTS PER STUD BOLT:2; LENGTH:10.75 IN; SIZE:1.1/2 IN; TYPE:HIGH TENSILE"/>
    <d v="2022-07-09T00:00:00"/>
    <s v="WI_STUDBOLTS1"/>
    <x v="2"/>
    <s v="2000"/>
    <s v="SP01"/>
    <s v="EA"/>
    <n v="51"/>
    <n v="26963.19"/>
    <n v="0"/>
    <n v="0"/>
    <n v="26963.19"/>
    <s v="ZSTO"/>
    <n v="0"/>
    <s v=""/>
    <n v="0"/>
    <n v="0"/>
    <s v="ONGC Petro additions Ltd."/>
    <s v="INR"/>
    <n v="0"/>
    <n v="0"/>
    <n v="0"/>
    <n v="0"/>
    <n v="0"/>
    <n v="0"/>
    <n v="0"/>
    <n v="0"/>
    <n v="0"/>
    <n v="0"/>
    <n v="0"/>
    <n v="0"/>
    <n v="0"/>
    <n v="0"/>
    <s v="Shutdown Plan Mt"/>
    <s v="S06"/>
    <n v="541"/>
    <x v="1"/>
  </r>
  <r>
    <s v="0T2541370005"/>
    <s v="GSKT,SPW,CL150,316,GPH,24IN"/>
    <s v="SPIRAL WOUND GASKETS; PRESSURE DESIGNATION:ASME CL 150; THICKNESS, GASKET:4.5 MM; MAT, WINDINGS:STAINLESS STEEL 316; MAT,FILLER:GRAPHITE; MAT, INNER RING:STAINLESS STEEL 316; MAT, CENTRING RING:CARBON STEEL; SIZE, PIPE, NOMINAL:24 IN; FACING, FLANGE:FILLER:GRAPHITE; MAT, INNER RING:STAINLESS STEEL 316; MAT, CENTRING RING:CARBON STEEL; SIZE, PIPE, NOMINAL:24 IN; FACING, FLANGE:RAISED FACE; DRAWING NUMBER: 09C0039-02-07-A04, A05; ITEM POSITION NUMBER: 5; EQUIPMENT MANUFACTURER PART NO: DSM-035; REALMANUFACTURER PART NUMBER: JEIL-009; REAL MANUFACTURER NAME: JEIL E&amp;S; EQUIPMENT NAME: PRIMARY FRACTIONATOR / QUENCH TOWER / C3SPLITTER; EQUIPMENT MODEL: QUENCH TOWER; EQUIPMENT MAKE: DOOSAN MECATEC CO LTD; CONTRACTOR DOCUMENT NUMBER: MDA110-D-DR-00107; ITEMPOSITION NUMBER: 11-CC-505; EQUIPMENT MANUFACTURER PART NO: A02, 03, 04-5; REAL MANUFACTURER NAME: KUK IL INDUSTRIES.; EQUIPMENTNAME: MEDIUM COLUMN; EQUIPMENT MAKE: WOOYANG HC CO LTD; CONTRACTOR DOCUMENT NUMBER: MDA111-D-DR-0404; ITEM POSITION NUMBER: 12;EQUIPMENT MANUFACTURER PART NO: HW09062-017; REAL MANUFACTURER PART NUMBER: K/# OSIB-QQGS; REAL MANUFACTURER NAME: KUKIL INTOT;EQUIPMENT NAME: LARGE H/EX; EQUIPMENT MODEL: H-BXS; EQUIPMENT MAKE: HANTECH CO LTD; CONTRACTOR DOCUMENT NUMBER: MEA110-D-DR-00069;DRAWING NUMBER: 09C0039-01-07-A04, A06; ITEM POSITION NUMBER: 12-CC-101; ITEM POSITION NUMBER: 12-CC-102; ITEM POSITION NUMBER:12-CC-103, 12-CC-103; EQUIPMENT MANUFACTURER PART NO: DSM-005; EQUIPMENT MANUFACTURER PART NO: A02, 03, 04, 05; EQUIPMENTMANUFACTURER PART NO: A03, 04, 05, 06; EQUIPMENT MANUFACTURER PART NO: A03, 04, 05, 06, A07, 08, 09; REAL MANUFACTURER NAME:JEIL-003; EQUIPMENT NAME: TOWER; EQUIPMENT MODEL: PRIMARU FRACTIONATOR; CONTRACTOR DOCUMENT NUMBER: MDA110-D-DR-0007; CONTRACTORDOCUMENT NUMBER: MDA115-D-DR-0104; CONTRACTOR DOCUMENT NUMBER: MDA115-D-DR-0204; CONTRACTOR DOCUMENT NUMBER: MDA115-D-DR-00305,MDA115-D-DR-00306"/>
    <d v="2023-12-18T00:00:00"/>
    <s v="SP_GASKETS"/>
    <x v="2"/>
    <s v="2000"/>
    <s v="SP01"/>
    <s v="EA"/>
    <n v="11"/>
    <n v="26954.16"/>
    <n v="0"/>
    <n v="0"/>
    <n v="26954.16"/>
    <s v="ZSTO"/>
    <n v="0"/>
    <s v=""/>
    <n v="0"/>
    <n v="0"/>
    <s v="ONGC Petro additions Ltd."/>
    <s v="INR"/>
    <n v="0"/>
    <n v="0"/>
    <n v="0"/>
    <n v="0"/>
    <n v="0"/>
    <n v="0"/>
    <n v="0"/>
    <n v="0"/>
    <n v="0"/>
    <n v="0"/>
    <n v="0"/>
    <n v="0"/>
    <n v="0"/>
    <n v="0"/>
    <s v="Shutdown Plan Mt"/>
    <s v="S06"/>
    <n v="14"/>
    <x v="1"/>
  </r>
  <r>
    <s v="0P4614400025"/>
    <s v="MOT,SPG CHG,110VDC,F/BKR VD4"/>
    <s v="ELECTRICAL ACCESSORIES; TYPE:MOTOR,SPRING CHARGING; VOLTAGE RATING:110 VDC; FOR BREAKER, VD4; ARTICLE NUMBER:1VCR005093G0003"/>
    <d v="2017-05-16T00:00:00"/>
    <s v="AC_ELECTRICAL"/>
    <x v="4"/>
    <s v="2000"/>
    <s v="GS01"/>
    <s v="EA"/>
    <n v="1"/>
    <n v="26907.23"/>
    <n v="0"/>
    <n v="0"/>
    <n v="26907.23"/>
    <s v="ZSPR"/>
    <n v="0"/>
    <s v=""/>
    <n v="0"/>
    <n v="0"/>
    <s v="ONGC Petro additions Ltd."/>
    <s v="INR"/>
    <n v="0"/>
    <n v="0"/>
    <n v="0"/>
    <n v="0"/>
    <n v="0"/>
    <n v="0"/>
    <n v="0"/>
    <n v="0"/>
    <n v="0"/>
    <n v="0"/>
    <n v="0"/>
    <n v="0"/>
    <n v="0"/>
    <n v="0"/>
    <s v="General Store"/>
    <s v="P01"/>
    <n v="2421"/>
    <x v="2"/>
  </r>
  <r>
    <s v="0P3048010074"/>
    <s v="V-BELT,C 180,184IN"/>
    <s v="DRIVE BELTS; TYPE:V-BELT; SECTION DESIGNATION:C 180; REQUIREMENTS:MINIMAL STRETCH, ANTI-STATI, OIL HEAT RESISTANT; WIDTH:7/8 IN;HEIGHT:17/32 IN; LENGTH, PITCH:184 IN"/>
    <d v="2018-12-26T00:00:00"/>
    <s v="DR_BELTS"/>
    <x v="2"/>
    <s v="2000"/>
    <s v="CH01"/>
    <s v="EA"/>
    <n v="50"/>
    <n v="26903.14"/>
    <n v="0"/>
    <n v="0"/>
    <n v="26903.14"/>
    <s v="ZSPR"/>
    <n v="0"/>
    <s v=""/>
    <n v="0"/>
    <n v="0"/>
    <s v="ONGC Petro additions Ltd."/>
    <s v="INR"/>
    <n v="0"/>
    <n v="0"/>
    <n v="0"/>
    <n v="0"/>
    <n v="0"/>
    <n v="0"/>
    <n v="0"/>
    <n v="0"/>
    <n v="0"/>
    <n v="0"/>
    <n v="0"/>
    <n v="0"/>
    <n v="0"/>
    <n v="0"/>
    <s v="Chemcial store"/>
    <s v="P04"/>
    <n v="1832"/>
    <x v="2"/>
  </r>
  <r>
    <s v="0P1401120072"/>
    <s v="THERMOCPL,GT9755231030,BHEL"/>
    <s v="SPARE PARTS; PART NAME:THERMOCOUPLE; MATERIAL:CR-AL; EQUIPMENT NAME:GAS TURBINE; EQUIPMENT MAKE:BHARAT HEAVY ELECTRICAL;MANUFACTURER:BHARAT HEAVY ELECTRICAL; MANUFACTURER PART NUMBER:GT9755231030; FOR COMPRESSOR DISCHARGE,TURBINETEMPERATURE-WHEELSPACE-3RD STAGE AFTER OUTER; STANDARD:ISA C96.1"/>
    <d v="2023-04-03T00:00:00"/>
    <s v="SPARE_PARTS"/>
    <x v="4"/>
    <s v="2000"/>
    <s v="CH01"/>
    <s v="EA"/>
    <n v="2"/>
    <n v="26864.42"/>
    <n v="0"/>
    <n v="0"/>
    <n v="26864.42"/>
    <s v="ZSPR"/>
    <n v="0"/>
    <s v=""/>
    <n v="0"/>
    <n v="0"/>
    <s v="ONGC Petro additions Ltd."/>
    <s v="INR"/>
    <n v="0"/>
    <n v="0"/>
    <n v="0"/>
    <n v="0"/>
    <n v="0"/>
    <n v="0"/>
    <n v="0"/>
    <n v="0"/>
    <n v="0"/>
    <n v="0"/>
    <n v="0"/>
    <n v="0"/>
    <n v="0"/>
    <n v="0"/>
    <s v="Chemcial store"/>
    <s v="P04"/>
    <n v="273"/>
    <x v="2"/>
  </r>
  <r>
    <s v="0P3922150292"/>
    <s v="FLTR,ELEM,4IN,60,SS304,3.78MPA"/>
    <s v="FILTER ELEMENT; TYPE:T-3; SIZE:4 IN; MESH SIZE:60; MATERIAL:STAINLESS STEEL 304;HYDROTEST PRESSURE:3.78 MPA; OPENING AREA:234%; FOR FILTER / STRAINER; DRWAINGNUMBER:JFC-009"/>
    <d v="2019-11-07T00:00:00"/>
    <s v="FILTER ELEMENT"/>
    <x v="2"/>
    <s v="2000"/>
    <s v="CH01"/>
    <s v="EA"/>
    <n v="2"/>
    <n v="26793.35"/>
    <n v="0"/>
    <n v="0"/>
    <n v="26793.35"/>
    <s v="ZSPR"/>
    <n v="0"/>
    <s v=""/>
    <n v="0"/>
    <n v="0"/>
    <s v="ONGC Petro additions Ltd."/>
    <s v="INR"/>
    <n v="0"/>
    <n v="0"/>
    <n v="0"/>
    <n v="0"/>
    <n v="0"/>
    <n v="0"/>
    <n v="0"/>
    <n v="0"/>
    <n v="0"/>
    <n v="0"/>
    <n v="0"/>
    <n v="0"/>
    <n v="0"/>
    <n v="0"/>
    <s v="Chemcial store"/>
    <s v="P04"/>
    <n v="1516"/>
    <x v="2"/>
  </r>
  <r>
    <s v="0P3922150249"/>
    <s v="FLTR,ELEM,4IN,60,SS304,3.6MPA"/>
    <s v="FILTER ELEMENT; TYPE:T-3; SIZE:4 IN; MESH SIZE:60; MATERIAL:STAINLESS STEEL 304;HYDROTEST PRESSURE:3.6 MPA; OPENING AREA:229%; FOR FILTER / STRAINER; DRWAINGNUMBER:JFC-003"/>
    <d v="2019-11-07T00:00:00"/>
    <s v="FILTER ELEMENT"/>
    <x v="2"/>
    <s v="2000"/>
    <s v="CH01"/>
    <s v="EA"/>
    <n v="2"/>
    <n v="26771.35"/>
    <n v="0"/>
    <n v="0"/>
    <n v="26771.35"/>
    <s v="ZSPR"/>
    <n v="0"/>
    <s v=""/>
    <n v="0"/>
    <n v="0"/>
    <s v="ONGC Petro additions Ltd."/>
    <s v="INR"/>
    <n v="0"/>
    <n v="0"/>
    <n v="0"/>
    <n v="0"/>
    <n v="0"/>
    <n v="0"/>
    <n v="0"/>
    <n v="0"/>
    <n v="0"/>
    <n v="0"/>
    <n v="0"/>
    <n v="0"/>
    <n v="0"/>
    <n v="0"/>
    <s v="Chemcial store"/>
    <s v="P04"/>
    <n v="1516"/>
    <x v="2"/>
  </r>
  <r>
    <s v="0P4206060034"/>
    <s v="VLV,HYDR SNIFT,DN5,111304.0006,LEWAPUMP"/>
    <s v="SPARE PARTS; PART NAME:VALVE,HYDRAULIC SNIFT; DIMENSIONS:DN5; EQUIPMENT NAME:ALKYL FEED PUMP; EQUIPMENT MAKE:LEWA PUMPS ANDSYSTEMS; EQUIPMENT MODEL:LDB1/M910S/14MM; ADDITIONAL INFORMATION:M9 A1; MANUFACTURER:LEWA PUMPS AND SYSTEMS; MANUFACTURER PARTNUMBER:111304.0006; FOR DIAPHRAGM PUMP HEAD 113449.0000; EQUIPMENT MODEL:LDB1/M910S/12MM,LDB6/M910S/17MM"/>
    <d v="2022-07-20T00:00:00"/>
    <s v="SPARE_PARTS"/>
    <x v="2"/>
    <s v="2000"/>
    <s v="GS01"/>
    <s v="EA"/>
    <n v="1"/>
    <n v="26761.17"/>
    <n v="0"/>
    <n v="0"/>
    <n v="26761.17"/>
    <s v="ZSPR"/>
    <n v="0"/>
    <s v=""/>
    <n v="0"/>
    <n v="0"/>
    <s v="ONGC Petro additions Ltd."/>
    <s v="INR"/>
    <n v="0"/>
    <n v="0"/>
    <n v="0"/>
    <n v="0"/>
    <n v="0"/>
    <n v="0"/>
    <n v="0"/>
    <n v="0"/>
    <n v="0"/>
    <n v="0"/>
    <n v="0"/>
    <n v="0"/>
    <n v="0"/>
    <n v="0"/>
    <s v="General Store"/>
    <s v="P04"/>
    <n v="530"/>
    <x v="2"/>
  </r>
  <r>
    <s v="0P4206060040"/>
    <s v="VLV,HYDR SNIFT,DN5,111304.0005,LEWAPUMP"/>
    <s v="SPARE PARTS; PART NAME:VALVE,HYDRAULIC SNIFT; DIMENSIONS:DN5; EQUIPMENT NAME:TEAL INJECTION PUMP; EQUIPMENT MAKE:LEWA PUMPS ANDSYSTEMS; EQUIPMENT MODEL:LDC1/M910S/25MM; ADDITIONAL INFORMATION:M9 A2; MANUFACTURER:LEWA PUMPS AND SYSTEMS; MANUFACTURER PARTNUMBER:111304.0005; FOR DIAPHRAGM PUMP HEAD 111449.0000"/>
    <d v="2016-08-05T00:00:00"/>
    <s v="SPARE_PARTS"/>
    <x v="2"/>
    <s v="2000"/>
    <s v="GS01"/>
    <s v="EA"/>
    <n v="1"/>
    <n v="26761.17"/>
    <n v="0"/>
    <n v="0"/>
    <n v="26761.17"/>
    <s v="ZSPR"/>
    <n v="0"/>
    <s v=""/>
    <n v="0"/>
    <n v="0"/>
    <s v="ONGC Petro additions Ltd."/>
    <s v="INR"/>
    <n v="0"/>
    <n v="0"/>
    <n v="0"/>
    <n v="0"/>
    <n v="0"/>
    <n v="0"/>
    <n v="0"/>
    <n v="0"/>
    <n v="0"/>
    <n v="0"/>
    <n v="0"/>
    <n v="0"/>
    <n v="0"/>
    <n v="0"/>
    <s v="General Store"/>
    <s v="P04"/>
    <n v="2705"/>
    <x v="2"/>
  </r>
  <r>
    <s v="0P4119110031"/>
    <s v="PROBE,PROX,33010100401011IN,BENTLY-N"/>
    <s v="VIBRATION PROBE; TYPE:PROXIMITY; MANUFACTURER PART NUMBER:330101-00-40-10-11-IN; MANUFACTURER:BENTLY NEVADA; MODEL:3300 XL 8MM;THREAD:3/8-24 UNF; TOTAL LENGTH:1 M; CONNECTOR AND CABLE TYPE:W/CONN, CONN PRO, FLUIDLOC CBL; AGENCY APPROVAL:INDIA (PESO / CCOE,IECEX, ATEX)"/>
    <d v="2017-03-22T00:00:00"/>
    <s v="VIBRATION PROBE"/>
    <x v="4"/>
    <s v="2000"/>
    <s v="GS01"/>
    <s v="EA"/>
    <n v="1"/>
    <n v="26738.83"/>
    <n v="0"/>
    <n v="0"/>
    <n v="26738.83"/>
    <s v="ZSPR"/>
    <n v="0"/>
    <s v=""/>
    <n v="0"/>
    <n v="0"/>
    <s v="ONGC Petro additions Ltd."/>
    <s v="INR"/>
    <n v="0"/>
    <n v="0"/>
    <n v="0"/>
    <n v="0"/>
    <n v="0"/>
    <n v="0"/>
    <n v="0"/>
    <n v="0"/>
    <n v="0"/>
    <n v="0"/>
    <n v="0"/>
    <n v="0"/>
    <n v="0"/>
    <n v="0"/>
    <s v="General Store"/>
    <s v="P03"/>
    <n v="2476"/>
    <x v="2"/>
  </r>
  <r>
    <s v="0P4119110031"/>
    <s v="PROBE,PROX,33010100401011IN,BENTLY-N"/>
    <s v="VIBRATION PROBE; TYPE:PROXIMITY; MANUFACTURER PART NUMBER:330101-00-40-10-11-IN; MANUFACTURER:BENTLY NEVADA; MODEL:3300 XL 8MM;THREAD:3/8-24 UNF; TOTAL LENGTH:1 M; CONNECTOR AND CABLE TYPE:W/CONN, CONN PRO, FLUIDLOC CBL; AGENCY APPROVAL:INDIA (PESO / CCOE,IECEX, ATEX)"/>
    <d v="2017-03-22T00:00:00"/>
    <s v="VIBRATION PROBE"/>
    <x v="4"/>
    <s v="2000"/>
    <s v="SP01"/>
    <s v="EA"/>
    <n v="1"/>
    <n v="26738.83"/>
    <n v="0"/>
    <n v="0"/>
    <n v="26738.83"/>
    <s v="ZSPR"/>
    <n v="0"/>
    <s v=""/>
    <n v="0"/>
    <n v="0"/>
    <s v="ONGC Petro additions Ltd."/>
    <s v="INR"/>
    <n v="0"/>
    <n v="0"/>
    <n v="0"/>
    <n v="0"/>
    <n v="0"/>
    <n v="0"/>
    <n v="0"/>
    <n v="0"/>
    <n v="0"/>
    <n v="0"/>
    <n v="0"/>
    <n v="0"/>
    <n v="0"/>
    <n v="0"/>
    <s v="Shutdown Plan Mt"/>
    <s v="P03"/>
    <n v="2476"/>
    <x v="2"/>
  </r>
  <r>
    <s v="0P4610170233"/>
    <s v="RLY,INTFC,W/LED,24VDC,12A,CRM024DC2L,ABB"/>
    <s v="ELECTRICAL RELAYS; VOLTAGE:250 V; AMPERAGE:12 A; NUMBER, CONTACTS:2 CO; MANUFACTURER:ABB; MANUFACTURER PART NUMBER:CR-M024DC2L;MODEL:CR-M; TYPE:PLUGGABLE INTERFACE; WITH LED; COIL VOLTAGE RATING:24 VDC; EQUIPMENT MANUFACTURER:COPERION K-TRON (SWITZERLAND) LLC"/>
    <d v="2019-01-19T00:00:00"/>
    <s v="EL_RELAYS"/>
    <x v="4"/>
    <s v="2000"/>
    <s v="CH01"/>
    <s v="EA"/>
    <n v="21"/>
    <n v="26666.1"/>
    <n v="0"/>
    <n v="0"/>
    <n v="26666.1"/>
    <s v="ZSPR"/>
    <n v="0"/>
    <s v=""/>
    <n v="0"/>
    <n v="0"/>
    <s v="ONGC Petro additions Ltd."/>
    <s v="INR"/>
    <n v="0"/>
    <n v="0"/>
    <n v="0"/>
    <n v="0"/>
    <n v="0"/>
    <n v="0"/>
    <n v="0"/>
    <n v="0"/>
    <n v="0"/>
    <n v="0"/>
    <n v="0"/>
    <n v="0"/>
    <n v="0"/>
    <n v="0"/>
    <s v="Chemcial store"/>
    <s v="P03"/>
    <n v="1808"/>
    <x v="2"/>
  </r>
  <r>
    <s v="0P4102230019"/>
    <s v="PLG,SS316/L,6003/4/24/Z00088117,SEVRN-GL"/>
    <s v="SPARE PARTS; PART NAME:PLUG; MATERIAL:STAINLESS STEEL 316/316L; EQUIPMENT NAME:CONTROL VALVE; EQUIPMENT MAKE:SEVERN GLOCON;EQUIPMENT MODEL:300-5412-P2AN; MANUFACTURER:SEVERN GLOCON; MANUFACTURER PART NUMBER:6003/4/24/Z-0008-8117; 12 CV EP ; 3053 + 640(ST6)"/>
    <d v="2016-02-16T00:00:00"/>
    <s v="SPARE_PARTS"/>
    <x v="2"/>
    <s v="2000"/>
    <s v="GS01"/>
    <s v="EA"/>
    <n v="1"/>
    <n v="26595"/>
    <n v="0"/>
    <n v="0"/>
    <n v="26595"/>
    <s v="ZSPR"/>
    <n v="0"/>
    <s v=""/>
    <n v="0"/>
    <n v="0"/>
    <s v="ONGC Petro additions Ltd."/>
    <s v="INR"/>
    <n v="0"/>
    <n v="0"/>
    <n v="0"/>
    <n v="0"/>
    <n v="0"/>
    <n v="0"/>
    <n v="0"/>
    <n v="0"/>
    <n v="0"/>
    <n v="0"/>
    <n v="0"/>
    <n v="0"/>
    <n v="0"/>
    <n v="0"/>
    <s v="General Store"/>
    <s v="P03"/>
    <n v="2876"/>
    <x v="2"/>
  </r>
  <r>
    <s v="0P4102206211"/>
    <s v="PLUG 21K,021000306-596-0000,DRES-MSL"/>
    <s v="SPARE PARTS; PART NAME:PLUG 21K; EQUIPMENT NAME:CONTROL VALVE; EQUIPMENTMAKE:DRESSER MASONEILAN; ADDITIONAL INFORMATION:I-12-104528-001-1; MANUFACTURERPART NUMBER:021000306-596-0000; MANUFACTURER:DRESSER MASONEILAN; 75-1 CV 8 LO-DB.812 DIAMETER HF SEAT; EQUIPMENT CODE:1300023947"/>
    <d v="2022-04-16T00:00:00"/>
    <s v="SPARE_PARTS"/>
    <x v="2"/>
    <s v="2000"/>
    <s v="SP01"/>
    <s v="EA"/>
    <n v="1"/>
    <n v="26550.3"/>
    <n v="0"/>
    <n v="0"/>
    <n v="26550.3"/>
    <s v="ZSPR"/>
    <n v="0"/>
    <s v=""/>
    <n v="0"/>
    <n v="0"/>
    <s v="ONGC Petro additions Ltd."/>
    <s v="INR"/>
    <n v="0"/>
    <n v="0"/>
    <n v="0"/>
    <n v="0"/>
    <n v="0"/>
    <n v="0"/>
    <n v="0"/>
    <n v="0"/>
    <n v="0"/>
    <n v="0"/>
    <n v="0"/>
    <n v="0"/>
    <n v="0"/>
    <n v="0"/>
    <s v="Shutdown Plan Mt"/>
    <s v="P03"/>
    <n v="625"/>
    <x v="2"/>
  </r>
  <r>
    <s v="0T1762100097"/>
    <s v="FLG,PIPE,BL,3/4IN,CL300,CS,A105,RF"/>
    <s v="BLIND PIPE FLANGES; DESIGN SPEC:ASME B 16.5; MAT:CARBON STEEL; MAT, SPEC:ASTM A105; FACING, FLANGE:RAISED FACE; FINISH, FLANGEFACING:125 AARH; PRESSURE DESIGNATION:ANSI CL300; SIZE:3/4 IN"/>
    <d v="2023-12-30T00:00:00"/>
    <s v="BL_PI_FLANGES1"/>
    <x v="2"/>
    <s v="2000"/>
    <s v="SP01"/>
    <s v="EA"/>
    <n v="147"/>
    <n v="26442.93"/>
    <n v="0"/>
    <n v="0"/>
    <n v="26442.93"/>
    <s v="ZSTO"/>
    <n v="0"/>
    <s v=""/>
    <n v="0"/>
    <n v="0"/>
    <s v="ONGC Petro additions Ltd."/>
    <s v="INR"/>
    <n v="0"/>
    <n v="0"/>
    <n v="0"/>
    <n v="0"/>
    <n v="0"/>
    <n v="0"/>
    <n v="0"/>
    <n v="0"/>
    <n v="0"/>
    <n v="0"/>
    <n v="0"/>
    <n v="0"/>
    <n v="0"/>
    <n v="0"/>
    <s v="Shutdown Plan Mt"/>
    <s v="S06"/>
    <n v="2"/>
    <x v="1"/>
  </r>
  <r>
    <s v="0P0958970036"/>
    <s v="INTERFACE,RSELCOLH1..5YLP2N,WEIDM"/>
    <s v="NETWORK ACCESSORIES; DESCRIPTION:INTERFACE; MANUFACTURER:WEIDMULLER; MANUFACTURER PART NUMBER:RS ELCO LH1..5Y LP2N; RATEDCURRENT:1.5 A; RATED VOLTAGE:125 VAC / 150 VDC; NUMBER OF POLES:56-PLUG; CONNECTION ALIGNMENT:LEFT; CONNECTION TYPE:ELCO 8016;LENGTH:160 MM; HEIGHT:76 MM; WIDTH:70 MM; ORDER NUMBER:1149361001; EQUIPMENT NAME:MMS SYSTEM"/>
    <d v="2016-11-25T00:00:00"/>
    <s v="AC_NETWORK"/>
    <x v="4"/>
    <s v="2000"/>
    <s v="GS01"/>
    <s v="EA"/>
    <n v="2"/>
    <n v="26288.94"/>
    <n v="0"/>
    <n v="0"/>
    <n v="26288.94"/>
    <s v="ZSPR"/>
    <n v="0"/>
    <s v=""/>
    <n v="0"/>
    <n v="0"/>
    <s v="ONGC Petro additions Ltd."/>
    <s v="INR"/>
    <n v="0"/>
    <n v="0"/>
    <n v="0"/>
    <n v="0"/>
    <n v="0"/>
    <n v="0"/>
    <n v="0"/>
    <n v="0"/>
    <n v="0"/>
    <n v="0"/>
    <n v="0"/>
    <n v="0"/>
    <n v="0"/>
    <n v="0"/>
    <s v="General Store"/>
    <s v="P03"/>
    <n v="2593"/>
    <x v="2"/>
  </r>
  <r>
    <s v="0P0802030435"/>
    <s v="BACK-UP RING,PFA,OASB-R246,ELLIOTT"/>
    <s v="SPARE PARTS; PART NAME:BACK-UP RING; MANUFACTURER PART NUMBER:OASB-R246; MANUFACTURER:ELLIOTT TURBOMACHINERY; MATERIAL:PFA; DRAWINGNUMBER:ES/9890182, ; ITEM POSITION NUMBER:8, 6; EQUIPMENT NAME:DGS CONSOLE_WATER, OIL INJECT"/>
    <d v="2022-04-09T00:00:00"/>
    <s v="SPARE_PARTS"/>
    <x v="2"/>
    <s v="2000"/>
    <s v="SP01"/>
    <s v="EA"/>
    <n v="5"/>
    <n v="26257.35"/>
    <n v="0"/>
    <n v="0"/>
    <n v="26257.35"/>
    <s v="ZSPR"/>
    <n v="0"/>
    <s v=""/>
    <n v="0"/>
    <n v="0"/>
    <s v="ONGC Petro additions Ltd."/>
    <s v="INR"/>
    <n v="0"/>
    <n v="0"/>
    <n v="0"/>
    <n v="0"/>
    <n v="0"/>
    <n v="0"/>
    <n v="0"/>
    <n v="0"/>
    <n v="0"/>
    <n v="0"/>
    <n v="0"/>
    <n v="0"/>
    <n v="0"/>
    <n v="0"/>
    <s v="Shutdown Plan Mt"/>
    <s v="P04"/>
    <n v="632"/>
    <x v="2"/>
  </r>
  <r>
    <s v="0P0802040253"/>
    <s v="O-RING,NBR,OAS-RB256,ELLIOTT"/>
    <s v="SPARE PARTS; PART NAME:O-RING; MANUFACTURER PART NUMBER:OAS-RB256; MANUFACTURER:ELLIOTT TURBOMACHINERY; MATERIAL:NBR; DRAWINGNUMBER:ES/9890226, ; ITEM POSITION NUMBER:3, 25; EQUIPMENT NAME:DGS CONSOLE_WATER, OIL INJECT"/>
    <d v="2017-02-22T00:00:00"/>
    <s v="SPARE_PARTS"/>
    <x v="2"/>
    <s v="2000"/>
    <s v="SP01"/>
    <s v="EA"/>
    <n v="5"/>
    <n v="26257.35"/>
    <n v="0"/>
    <n v="0"/>
    <n v="26257.35"/>
    <s v="ZSPR"/>
    <n v="0"/>
    <s v=""/>
    <n v="0"/>
    <n v="0"/>
    <s v="ONGC Petro additions Ltd."/>
    <s v="INR"/>
    <n v="0"/>
    <n v="0"/>
    <n v="0"/>
    <n v="0"/>
    <n v="0"/>
    <n v="0"/>
    <n v="0"/>
    <n v="0"/>
    <n v="0"/>
    <n v="0"/>
    <n v="0"/>
    <n v="0"/>
    <n v="0"/>
    <n v="0"/>
    <s v="Shutdown Plan Mt"/>
    <s v="P04"/>
    <n v="2504"/>
    <x v="2"/>
  </r>
  <r>
    <s v="0P4204020236"/>
    <s v="OIL RLF VLV ASSY,DBC9931M1912,SWELORE"/>
    <s v="SPARE PARTS; PART NAME:OIL RELIEF VALVE ASSEMBLY; EQUIPMENT NAME:PUMP; EQUIPMENTMAKE:SWELORE ENGINEERING PVT LTD; EQUIPMENT MODEL:WDD-1750/28, WDD 3000/44;MANUFACTURER PART NUMBER:DBC9931M1912; MANUFACTURER:SWELORE ENGINEERING PVT LTD;REFERENCE NUMBER:HD-12-A 14799/14800, HD-12-A-14807/14808"/>
    <d v="2021-06-25T00:00:00"/>
    <s v="SPARE_PARTS"/>
    <x v="2"/>
    <s v="2000"/>
    <s v="CH01"/>
    <s v="ST"/>
    <n v="2"/>
    <n v="26250.05"/>
    <n v="0"/>
    <n v="0"/>
    <n v="26250.05"/>
    <s v="ZSPR"/>
    <n v="0"/>
    <s v=""/>
    <n v="0"/>
    <n v="0"/>
    <s v="ONGC Petro additions Ltd."/>
    <s v="INR"/>
    <n v="0"/>
    <n v="0"/>
    <n v="0"/>
    <n v="0"/>
    <n v="0"/>
    <n v="0"/>
    <n v="0"/>
    <n v="0"/>
    <n v="0"/>
    <n v="0"/>
    <n v="0"/>
    <n v="0"/>
    <n v="0"/>
    <n v="0"/>
    <s v="Chemcial store"/>
    <s v="P04"/>
    <n v="920"/>
    <x v="2"/>
  </r>
  <r>
    <s v="0T1761630359"/>
    <s v="FLG,PIPE,WN,6IN,CL300,CS,A105,RF"/>
    <s v="WELDING NECK PIPE FLANGES; DESIGN SPEC:ASME B 16.5; MAT:CARBON STEEL; MAT, SPEC:ASTM A105; FACING, FLANGE:RAISED FACE; FINISH,FLANGE FACING:125 AARH; PRESSURE DESIGNATION:ANSI CL300; SIZE:6 IN"/>
    <d v="2023-01-04T00:00:00"/>
    <s v="WE_PI_FLANGES1"/>
    <x v="2"/>
    <s v="2000"/>
    <s v="SP01"/>
    <s v="EA"/>
    <n v="9"/>
    <n v="26231.040000000001"/>
    <n v="0"/>
    <n v="0"/>
    <n v="26231.040000000001"/>
    <s v="ZSTO"/>
    <n v="0"/>
    <s v=""/>
    <n v="0"/>
    <n v="0"/>
    <s v="ONGC Petro additions Ltd."/>
    <s v="INR"/>
    <n v="0"/>
    <n v="0"/>
    <n v="0"/>
    <n v="0"/>
    <n v="0"/>
    <n v="0"/>
    <n v="0"/>
    <n v="0"/>
    <n v="0"/>
    <n v="0"/>
    <n v="0"/>
    <n v="0"/>
    <n v="0"/>
    <n v="0"/>
    <s v="Shutdown Plan Mt"/>
    <s v="S06"/>
    <n v="362"/>
    <x v="1"/>
  </r>
  <r>
    <s v="0P0631070153"/>
    <s v="O-RING,VITON,10-10-101163/13,ONNURI"/>
    <s v="SPARE PARTS; PART NAME:O-RING; MATERIAL:VITON; DRAWING NUMBER:10-10-101163; ITEM POSITION NUMBER:13; EQUIPMENT NAME:GEAR PUMP GEARREDUCER; EQUIPMENT NAME:LUBE OIL FILTER; EQUIPMENT MAKE:ONNURI INDUSTRIAL CO LTD; EQUIPMENT MODEL:DF1040; MANUFACTURER:ONNURIINDUSTRIAL CO LTD; MANUFACTURER PART NUMBER:10-10-101163/13; SUPPLIER:THE JAPAN STEEL WORKS"/>
    <d v="2023-12-18T00:00:00"/>
    <s v="SPARE_PARTS"/>
    <x v="2"/>
    <s v="2000"/>
    <s v="CH01"/>
    <s v="EA"/>
    <n v="1"/>
    <n v="26212.57"/>
    <n v="0"/>
    <n v="0"/>
    <n v="26212.57"/>
    <s v="ZSPR"/>
    <n v="0"/>
    <s v=""/>
    <n v="0"/>
    <n v="0"/>
    <s v="ONGC Petro additions Ltd."/>
    <s v="INR"/>
    <n v="0"/>
    <n v="0"/>
    <n v="0"/>
    <n v="0"/>
    <n v="0"/>
    <n v="0"/>
    <n v="0"/>
    <n v="0"/>
    <n v="0"/>
    <n v="0"/>
    <n v="0"/>
    <n v="0"/>
    <n v="0"/>
    <n v="0"/>
    <s v="Chemcial store"/>
    <s v="P04"/>
    <n v="14"/>
    <x v="2"/>
  </r>
  <r>
    <s v="0P3766900253"/>
    <s v="THRD BREAK DET ASSY,255531BS,NEWLONG"/>
    <s v="SPARE PARTS; PART NAME:THREAD BREAK DETECTOR ASSEMBLY; EQUIPMENT NAME:STITCHING MACHINE; EQUIPMENT MAKE:NEWLONG INDUSTRIAL FZC;EQUIPMENT MODEL:DS-9C; MANUFACTURER:NEWLONG INDUSTRIAL FZC; MANUFACTURER PART NUMBER:255531BS; SUB ASSEMBLY:THREAD BREAK DETECTORPARTS"/>
    <d v="2018-08-06T00:00:00"/>
    <s v="SPARE_PARTS"/>
    <x v="2"/>
    <s v="2000"/>
    <s v="CH01"/>
    <s v="EA"/>
    <n v="1"/>
    <n v="26160.15"/>
    <n v="0"/>
    <n v="0"/>
    <n v="26160.15"/>
    <s v="ZSPR"/>
    <n v="0"/>
    <s v=""/>
    <n v="0"/>
    <n v="0"/>
    <s v="ONGC Petro additions Ltd."/>
    <s v="INR"/>
    <n v="0"/>
    <n v="0"/>
    <n v="0"/>
    <n v="0"/>
    <n v="0"/>
    <n v="0"/>
    <n v="0"/>
    <n v="0"/>
    <n v="0"/>
    <n v="0"/>
    <n v="0"/>
    <n v="0"/>
    <n v="0"/>
    <n v="0"/>
    <s v="Chemcial store"/>
    <s v="P04"/>
    <n v="1974"/>
    <x v="2"/>
  </r>
  <r>
    <s v="0P0802040239"/>
    <s v="O-RING,NBR,OAS-RB246,ELLIOTT"/>
    <s v="SPARE PARTS; PART NAME:O-RING; MANUFACTURER PART NUMBER:OAS-RB246; MANUFACTURER:ELLIOTT TURBOMACHINERY; MATERIAL:NBR; DRAWINGNUMBER:ES/9890182, ; ITEM POSITION NUMBER:4, 5; EQUIPMENT NAME:DGS CONSOLE_WATER, OIL INJECT"/>
    <d v="2022-04-09T00:00:00"/>
    <s v="SPARE_PARTS"/>
    <x v="2"/>
    <s v="2000"/>
    <s v="GS01"/>
    <s v="EA"/>
    <n v="4"/>
    <n v="26147.59"/>
    <n v="0"/>
    <n v="0"/>
    <n v="26147.59"/>
    <s v="ZSPR"/>
    <n v="0"/>
    <s v=""/>
    <n v="0"/>
    <n v="0"/>
    <s v="ONGC Petro additions Ltd."/>
    <s v="INR"/>
    <n v="0"/>
    <n v="0"/>
    <n v="0"/>
    <n v="0"/>
    <n v="0"/>
    <n v="0"/>
    <n v="0"/>
    <n v="0"/>
    <n v="0"/>
    <n v="0"/>
    <n v="0"/>
    <n v="0"/>
    <n v="0"/>
    <n v="0"/>
    <s v="General Store"/>
    <s v="P04"/>
    <n v="632"/>
    <x v="2"/>
  </r>
  <r>
    <s v="0P5551870034"/>
    <s v="CBL,EXT,330130-080-12-IN,BENTLY-N"/>
    <s v="EXTENSION CABLE; MANUFACTURER PART NUMBER:330130-080-12-IN; MANUFACTURER:BENTLY NEVADA; MODEL:3300 XL 8MM; TOTAL LENGTH:8 M; ARMORAND CABLE:FLUIDLOC CABLE W/CON PRO; AGENCY APPROVAL:INDIA (PESO / CCOE, IECEX, ATEX)"/>
    <d v="2017-03-22T00:00:00"/>
    <s v="EXT_CBL"/>
    <x v="4"/>
    <s v="2000"/>
    <s v="GS01"/>
    <s v="EA"/>
    <n v="1"/>
    <n v="26144"/>
    <n v="0"/>
    <n v="0"/>
    <n v="26144"/>
    <s v="ZSPR"/>
    <n v="0"/>
    <s v=""/>
    <n v="0"/>
    <n v="0"/>
    <s v="ONGC Petro additions Ltd."/>
    <s v="INR"/>
    <n v="0"/>
    <n v="0"/>
    <n v="0"/>
    <n v="0"/>
    <n v="0"/>
    <n v="0"/>
    <n v="0"/>
    <n v="0"/>
    <n v="0"/>
    <n v="0"/>
    <n v="0"/>
    <n v="0"/>
    <n v="0"/>
    <n v="0"/>
    <s v="General Store"/>
    <s v="P03"/>
    <n v="2476"/>
    <x v="2"/>
  </r>
  <r>
    <s v="0P4100980599"/>
    <s v="PRESS RING,0.5MM,C79451A30400111,SIEMENS"/>
    <s v="ONE SET COSISTS OF 20 QUNTITY; FOR 3 PIECE FERRULE SYSTEM"/>
    <d v="2018-05-25T00:00:00"/>
    <s v="SPARE_PARTS"/>
    <x v="2"/>
    <s v="2000"/>
    <s v="GS01"/>
    <s v="ST"/>
    <n v="1"/>
    <n v="26116.05"/>
    <n v="0"/>
    <n v="0"/>
    <n v="26116.05"/>
    <s v="ZSPR"/>
    <n v="0"/>
    <s v=""/>
    <n v="0"/>
    <n v="0"/>
    <s v="ONGC Petro additions Ltd."/>
    <s v="INR"/>
    <n v="0"/>
    <n v="0"/>
    <n v="0"/>
    <n v="0"/>
    <n v="0"/>
    <n v="0"/>
    <n v="0"/>
    <n v="0"/>
    <n v="0"/>
    <n v="0"/>
    <n v="0"/>
    <n v="0"/>
    <n v="0"/>
    <n v="0"/>
    <s v="General Store"/>
    <s v="P03"/>
    <n v="2047"/>
    <x v="2"/>
  </r>
  <r>
    <s v="0P1401060045"/>
    <s v="INSR,WIRE LCKG,M10X20MM,35107004,BHEL-GT"/>
    <s v="SPARE PARTS; PART NAME:INSERT,WIRE LOCKING; DIMENSIONS:M10 X 20 MM; EQUIPMENT NAME:GAS TURBINE; EQUIPMENT MAKE:BHARAT HEAVYELECTRICAL; EQUIPMENT MODEL:PG-6581-B; MANUFACTURER:BHARAT HEAVY ELECTRICAL; MANUFACTURER PART NUMBER:35107004; SUBASSY:COMPR.INLET #1 BRG CASE; MATERIAL CODE:GT9751189276"/>
    <d v="2016-09-29T00:00:00"/>
    <s v="SPARE_PARTS"/>
    <x v="4"/>
    <s v="2000"/>
    <s v="CH01"/>
    <s v="EA"/>
    <n v="24"/>
    <n v="26076.89"/>
    <n v="0"/>
    <n v="0"/>
    <n v="26076.89"/>
    <s v="ZSPR"/>
    <n v="0"/>
    <s v=""/>
    <n v="0"/>
    <n v="0"/>
    <s v="ONGC Petro additions Ltd."/>
    <s v="INR"/>
    <n v="0"/>
    <n v="0"/>
    <n v="0"/>
    <n v="0"/>
    <n v="0"/>
    <n v="0"/>
    <n v="0"/>
    <n v="0"/>
    <n v="0"/>
    <n v="0"/>
    <n v="0"/>
    <n v="0"/>
    <n v="0"/>
    <n v="0"/>
    <s v="Chemcial store"/>
    <s v="P04"/>
    <n v="2650"/>
    <x v="2"/>
  </r>
  <r>
    <s v="0P3002010099"/>
    <s v="BRG,BALL,MET,6030 C3,150MM,225MM"/>
    <s v="METRIC BALL BEARINGS; TYPE:RADIAL CONTACT; ROWS:SINGLE; STYLE:DEEP GROOVE; DESIGNATION NUMBER:6030 C3; DIAMETER, BORE:150 MM;DIAMETER, OD:225 MM; WIDTH/HEIGHT:35 MM"/>
    <d v="2021-01-20T00:00:00"/>
    <s v="ME_BA_BEARINGS"/>
    <x v="2"/>
    <s v="2000"/>
    <s v="CH01"/>
    <s v="EA"/>
    <n v="4"/>
    <n v="26060"/>
    <n v="0"/>
    <n v="0"/>
    <n v="26060"/>
    <s v="ZSPR"/>
    <n v="0"/>
    <s v=""/>
    <n v="0"/>
    <n v="0"/>
    <s v="ONGC Petro additions Ltd."/>
    <s v="INR"/>
    <n v="0"/>
    <n v="0"/>
    <n v="0"/>
    <n v="0"/>
    <n v="0"/>
    <n v="0"/>
    <n v="0"/>
    <n v="0"/>
    <n v="0"/>
    <n v="0"/>
    <n v="0"/>
    <n v="0"/>
    <n v="0"/>
    <n v="0"/>
    <s v="Chemcial store"/>
    <s v="P01"/>
    <n v="1076"/>
    <x v="2"/>
  </r>
  <r>
    <s v="0P4102200383"/>
    <s v="SFT,SS,H021751,METSO"/>
    <s v="SPARE PARTS; PART NAME:SHAFT; MATERIAL:17-4PH-CHROMIUM; DRAWING NUMBER:F16638; ITEM POSITION NUMBER:11,12; EQUIPMENT NAME:BUTTERFLYVALVE; EQUIPMENT MAKE:METSO AUTOMATION; EQUIPMENT MODEL:L6DBN10PBCAG; MANUFACTURER:METSO AUTOMATION; MANUFACTURER PARTNUMBER:H021751"/>
    <d v="2017-02-18T00:00:00"/>
    <s v="SPARE_PARTS"/>
    <x v="2"/>
    <s v="2000"/>
    <s v="GS01"/>
    <s v="EA"/>
    <n v="1"/>
    <n v="26012.29"/>
    <n v="0"/>
    <n v="0"/>
    <n v="26012.29"/>
    <s v="ZSPR"/>
    <n v="0"/>
    <s v=""/>
    <n v="0"/>
    <n v="0"/>
    <s v="ONGC Petro additions Ltd."/>
    <s v="INR"/>
    <n v="0"/>
    <n v="0"/>
    <n v="0"/>
    <n v="0"/>
    <n v="0"/>
    <n v="0"/>
    <n v="0"/>
    <n v="0"/>
    <n v="0"/>
    <n v="0"/>
    <n v="0"/>
    <n v="0"/>
    <n v="0"/>
    <n v="0"/>
    <s v="General Store"/>
    <s v="P03"/>
    <n v="2508"/>
    <x v="2"/>
  </r>
  <r>
    <s v="0P1201040039"/>
    <s v="CONN PIECE,167003,WARTSILA"/>
    <s v="SPARE PARTS; PART NAME:CONNECTION PIECE; MANUFACTURER PART NUMBER:167003; MANUFACTURER:WARTSILA; DRAWING NUMBER:DBAC195522;EQUIPMENT NAME:ENGINE; EQUIPMENT MODEL:W20V32; ADDITIONAL INFORMATION:FOR INJECTION VALVE; ENGINE NUMBER:PAAE227083; REFERENCETYPE:W32"/>
    <d v="2017-07-27T00:00:00"/>
    <s v="SPARE_PARTS"/>
    <x v="2"/>
    <s v="2000"/>
    <s v="GS01"/>
    <s v="EA"/>
    <n v="1"/>
    <n v="26002.54"/>
    <n v="0"/>
    <n v="0"/>
    <n v="26002.54"/>
    <s v="ZSPR"/>
    <n v="0"/>
    <s v=""/>
    <n v="0"/>
    <n v="0"/>
    <s v="ONGC Petro additions Ltd."/>
    <s v="INR"/>
    <n v="0"/>
    <n v="0"/>
    <n v="0"/>
    <n v="0"/>
    <n v="0"/>
    <n v="0"/>
    <n v="0"/>
    <n v="0"/>
    <n v="0"/>
    <n v="0"/>
    <n v="0"/>
    <n v="0"/>
    <n v="0"/>
    <n v="0"/>
    <s v="General Store"/>
    <s v="P04"/>
    <n v="2349"/>
    <x v="2"/>
  </r>
  <r>
    <s v="0P4205031668"/>
    <s v="WEAR RING,F/3700MA3x6,C00353A+,ITT-CORP"/>
    <s v="SPARE PARTS; PART NAME:WEAR RING,SEAL CHAMBER; EQUIPMENT MAKE:ITT CORPORATION INDIA PVT LTD; EQUIPMENT MODEL:3700 MA-3x6 - 13L;ADDITIONAL INFORMATION:180-241 BHN; MANUFACTURER:ITT CORPORATION INDIA PVT LTD; MANUFACTURER PART NUMBER:C00353A49 1232K; EQUIPMENTNAME:PFO/CBFS TRANSFER AND LOADING PUMP"/>
    <d v="2017-06-30T00:00:00"/>
    <s v="SPARE_PARTS"/>
    <x v="2"/>
    <s v="2000"/>
    <s v="GS01"/>
    <s v="EA"/>
    <n v="1"/>
    <n v="25966.52"/>
    <n v="0"/>
    <n v="0"/>
    <n v="25966.52"/>
    <s v="ZSPR"/>
    <n v="0"/>
    <s v=""/>
    <n v="0"/>
    <n v="0"/>
    <s v="ONGC Petro additions Ltd."/>
    <s v="INR"/>
    <n v="0"/>
    <n v="0"/>
    <n v="0"/>
    <n v="0"/>
    <n v="0"/>
    <n v="0"/>
    <n v="0"/>
    <n v="0"/>
    <n v="0"/>
    <n v="0"/>
    <n v="0"/>
    <n v="0"/>
    <n v="0"/>
    <n v="0"/>
    <s v="General Store"/>
    <s v="P04"/>
    <n v="2376"/>
    <x v="2"/>
  </r>
  <r>
    <s v="0T2541710001"/>
    <s v="GSKT,SPW,CL300,316,MICA,24IN"/>
    <s v="SPIRAL WOUND GASKETS; PRESSURE DESIGNATION:ASME CL 300; THICKNESS, GASKET:4.5 MM; MAT, WINDINGS:STAINLESS STEEL 316; MAT,FILLER:MICA; MAT, INNER RING:STAINLESS STEEL 316; MAT, CENTRING RING:STAINLESS STEEL 316; SIZE, PIPE, NOMINAL:24 IN; FACING,FLANGE: RAISED FACE; ITEM POSITION NUMBER: A02-4; EQUIPMENT MANUFACTURER PART NO: 1004-A02-4; REAL MANUFACTURER NAME: KUKIL INNTOT;EQUIPMENT NAME: REACTOR; EQUIPMENT MODEL: VESSEL; EQUIPMENT MAKE: DKT CO LTD; CONTRACTOR DOCUMENT NUMBER: MDC111-D-DR-01004; ITEMPOSITION NUMBER: A03-4; EQUIPMENT MANUFACTURER PART NO: 4005-A03-4; REAL MANUFACTURER NAME: KUKIL INNTOT; EQUIPMENT NAME: REACTOR;EQUIPMENT MODEL: REACTOR; EQUIPMENT MAKE: DKT CO LTD; CONTRACTOR DOCUMENT NUMBER: MDC111-D-DR-04005; ITEM POSITION NUMBER: A04-4,N03-6, A03-4, A04-4, N03-6; EQUIPMENT MANUFACTURER PART NO: 4006-A04-4; EQUIPMENT MANUFACTURER PART NO: 4006-A04-4, 4007-N03-6;EQUIPMENT MANUFACTURER PART NO: 4006-A04-4, 4007-N03-6, 6005-A03-4; EQUIPMENT MANUFACTURER PART NO: 4006-A04-4, 4007-N03-6,6005-A03-4, 6006-A04-4; EQUIPMENT MANUFACTURER PART NO: 4006-A04-4, 4007-N03-6, 6005-A03-4, 6006-A04-4, 6007-N03-6; EQUIPMENTMODEL: REACTOR; CONTRACTOR DOCUMENT NUMBER: MDC111-D-DR-04006, MDC111-D-DR-04007, MDC111-D-DR-06005, MDC111-D-DR-06006,MDC111-D-DR-06007"/>
    <d v="2023-06-03T00:00:00"/>
    <s v="SP_GASKETS"/>
    <x v="2"/>
    <s v="2000"/>
    <s v="GS01"/>
    <s v="EA"/>
    <n v="12"/>
    <n v="25930.19"/>
    <n v="0"/>
    <n v="0"/>
    <n v="25930.19"/>
    <s v="ZSTO"/>
    <n v="0"/>
    <s v=""/>
    <n v="0"/>
    <n v="0"/>
    <s v="ONGC Petro additions Ltd."/>
    <s v="INR"/>
    <n v="0"/>
    <n v="0"/>
    <n v="0"/>
    <n v="0"/>
    <n v="0"/>
    <n v="0"/>
    <n v="0"/>
    <n v="0"/>
    <n v="0"/>
    <n v="0"/>
    <n v="0"/>
    <n v="0"/>
    <n v="0"/>
    <n v="0"/>
    <s v="General Store"/>
    <s v="S06"/>
    <n v="212"/>
    <x v="1"/>
  </r>
  <r>
    <s v="0T0714120001"/>
    <s v="CHLORINE,Cl,LIQUID,TONNER"/>
    <s v="CHEMICALS; SCIENTIFIC NAME:CHLORINE; FORMULA:Cl; APPEARANCE:LIQUID; FORM OF SUPPLY:TONNER; NUMBER, CAS:7782-50-5"/>
    <d v="2023-12-29T00:00:00"/>
    <s v="CHEMICALS"/>
    <x v="0"/>
    <s v="2000"/>
    <s v="CWS1"/>
    <s v="TO"/>
    <n v="14.4"/>
    <n v="25904.86"/>
    <n v="0"/>
    <n v="0"/>
    <n v="25904.86"/>
    <s v="ZSTO"/>
    <n v="0"/>
    <s v=""/>
    <n v="0"/>
    <n v="0"/>
    <s v="ONGC Petro additions Ltd."/>
    <s v="INR"/>
    <n v="0"/>
    <n v="0"/>
    <n v="0"/>
    <n v="0"/>
    <n v="0"/>
    <n v="0"/>
    <n v="0"/>
    <n v="0"/>
    <n v="0"/>
    <n v="0"/>
    <n v="0"/>
    <n v="0"/>
    <n v="0"/>
    <n v="0"/>
    <s v="Store at Cooling"/>
    <s v="S01"/>
    <n v="3"/>
    <x v="1"/>
  </r>
  <r>
    <s v="0P4100980042"/>
    <s v="RESTRICTOR,GWK-AAIR5-100-440,SIEMENS"/>
    <s v="SPARE PARTS; PART NAME:RESTRICTOR; DRAWING NUMBER:M 1; EQUIPMENT NAME:HDPE ANALYSER; EQUIPMENT MAKE:SIEMENS; ADDITIONALINFORMATION:REFERENCE:R-5-100–440; MANUFACTURER:SIEMENS; MANUFACTURER PART NUMBER:GWK-AAIR5-100-440; SUB ASSEMBLY:MAINTENANCEPANELS (MMI)"/>
    <d v="2018-03-30T00:00:00"/>
    <s v="SPARE_PARTS"/>
    <x v="2"/>
    <s v="2000"/>
    <s v="CH01"/>
    <s v="EA"/>
    <n v="2"/>
    <n v="25828.01"/>
    <n v="0"/>
    <n v="0"/>
    <n v="25828.01"/>
    <s v="ZSPR"/>
    <n v="0"/>
    <s v=""/>
    <n v="0"/>
    <n v="0"/>
    <s v="ONGC Petro additions Ltd."/>
    <s v="INR"/>
    <n v="0"/>
    <n v="0"/>
    <n v="0"/>
    <n v="0"/>
    <n v="0"/>
    <n v="0"/>
    <n v="0"/>
    <n v="0"/>
    <n v="0"/>
    <n v="0"/>
    <n v="0"/>
    <n v="0"/>
    <n v="0"/>
    <n v="0"/>
    <s v="Chemcial store"/>
    <s v="P03"/>
    <n v="2103"/>
    <x v="2"/>
  </r>
  <r>
    <s v="0P4100980042"/>
    <s v="RESTRICTOR,GWK-AAIR5-100-440,SIEMENS"/>
    <s v="SPARE PARTS; PART NAME:RESTRICTOR; DRAWING NUMBER:M 1; EQUIPMENT NAME:HDPE ANALYSER; EQUIPMENT MAKE:SIEMENS; ADDITIONALINFORMATION:REFERENCE:R-5-100–440; MANUFACTURER:SIEMENS; MANUFACTURER PART NUMBER:GWK-AAIR5-100-440; SUB ASSEMBLY:MAINTENANCEPANELS (MMI)"/>
    <d v="2018-03-30T00:00:00"/>
    <s v="SPARE_PARTS"/>
    <x v="2"/>
    <s v="2000"/>
    <s v="GS01"/>
    <s v="EA"/>
    <n v="2"/>
    <n v="25828.01"/>
    <n v="0"/>
    <n v="0"/>
    <n v="25828.01"/>
    <s v="ZSPR"/>
    <n v="0"/>
    <s v=""/>
    <n v="0"/>
    <n v="0"/>
    <s v="ONGC Petro additions Ltd."/>
    <s v="INR"/>
    <n v="0"/>
    <n v="0"/>
    <n v="0"/>
    <n v="0"/>
    <n v="0"/>
    <n v="0"/>
    <n v="0"/>
    <n v="0"/>
    <n v="0"/>
    <n v="0"/>
    <n v="0"/>
    <n v="0"/>
    <n v="0"/>
    <n v="0"/>
    <s v="General Store"/>
    <s v="P03"/>
    <n v="2103"/>
    <x v="2"/>
  </r>
  <r>
    <s v="0P4205031694"/>
    <s v="WEAR RING,F/3700MA1.5x3,C0028+,ITT-CORP"/>
    <s v="SPARE PARTS; PART NAME:WEAR RING,SEAL CHAMBER; EQUIPMENT NAME:BUTANE C4 FEED PUMP; EQUIPMENT MAKE:ITT CORPORATION INDIA PVT LTD;EQUIPMENT MODEL:3700 MA-1.5x3-13A; ADDITIONAL INFORMATION:180-241 BHN; MANUFACTURER:ITT CORPORATION INDIA PVT LTD; MANUFACTURERPART NUMBER:C00288A23 1232K"/>
    <d v="2017-06-30T00:00:00"/>
    <s v="SPARE_PARTS"/>
    <x v="2"/>
    <s v="2000"/>
    <s v="GS01"/>
    <s v="EA"/>
    <n v="1"/>
    <n v="25772.85"/>
    <n v="0"/>
    <n v="0"/>
    <n v="25772.85"/>
    <s v="ZSPR"/>
    <n v="0"/>
    <s v=""/>
    <n v="0"/>
    <n v="0"/>
    <s v="ONGC Petro additions Ltd."/>
    <s v="INR"/>
    <n v="0"/>
    <n v="0"/>
    <n v="0"/>
    <n v="0"/>
    <n v="0"/>
    <n v="0"/>
    <n v="0"/>
    <n v="0"/>
    <n v="0"/>
    <n v="0"/>
    <n v="0"/>
    <n v="0"/>
    <n v="0"/>
    <n v="0"/>
    <s v="General Store"/>
    <s v="P04"/>
    <n v="2376"/>
    <x v="2"/>
  </r>
  <r>
    <s v="0P4102215272"/>
    <s v="O-RING,200802006-697-0000,DRES-MSL"/>
    <s v="SPARE PARTS; PART NAME:O-RING; EQUIPMENT NAME:CONTROL VALVE; EQUIPMENTMAKE:DRESSER MASONEILAN; ADDITIONAL INFORMATION:PG37A0271-001; MANUFACTURER PARTNUMBER:200802006-697-0000; MANUFACTURER:DRESSER MASONEILAN; EQUIPMENTCODE:1300031099"/>
    <d v="2022-08-23T00:00:00"/>
    <s v="SPARE_PARTS"/>
    <x v="2"/>
    <s v="2000"/>
    <s v="SP01"/>
    <s v="EA"/>
    <n v="52"/>
    <n v="25771.200000000001"/>
    <n v="0"/>
    <n v="0"/>
    <n v="25771.200000000001"/>
    <s v="ZSPR"/>
    <n v="0"/>
    <s v=""/>
    <n v="0"/>
    <n v="0"/>
    <s v="ONGC Petro additions Ltd."/>
    <s v="INR"/>
    <n v="0"/>
    <n v="0"/>
    <n v="0"/>
    <n v="0"/>
    <n v="0"/>
    <n v="0"/>
    <n v="0"/>
    <n v="0"/>
    <n v="0"/>
    <n v="0"/>
    <n v="0"/>
    <n v="0"/>
    <n v="0"/>
    <n v="0"/>
    <s v="Shutdown Plan Mt"/>
    <s v="P03"/>
    <n v="496"/>
    <x v="2"/>
  </r>
  <r>
    <s v="0T2541870025"/>
    <s v="GSKT,GRVD,MTL,CL300,RF,GPH,SS,4IN,51KF"/>
    <s v="METAL GROOVED GASKETS; PRESSURE DESIGNATION:ASME CL 300; FACING, FLANGE:RAISED FACE; TYPE OF GASKET PROFILE:LATERAL; MAT,LAYERS:GRAPHITE; MAT, GROOVED PROFILE:STAINLESS STEEL 316; MAT, CENTRING RING:STAINLESS STEEL 316; THICKNESS, TOTAL:3 MM; SIZE,PIPE, NOMINAL:4 IN; REFERENCE: 51KF"/>
    <d v="2022-04-23T00:00:00"/>
    <s v="ME_GASKETS"/>
    <x v="2"/>
    <s v="2000"/>
    <s v="SP01"/>
    <s v="EA"/>
    <n v="106"/>
    <n v="25758"/>
    <n v="0"/>
    <n v="0"/>
    <n v="25758"/>
    <s v="ZSTO"/>
    <n v="0"/>
    <s v=""/>
    <n v="0"/>
    <n v="0"/>
    <s v="ONGC Petro additions Ltd."/>
    <s v="INR"/>
    <n v="0"/>
    <n v="0"/>
    <n v="0"/>
    <n v="0"/>
    <n v="0"/>
    <n v="0"/>
    <n v="0"/>
    <n v="0"/>
    <n v="0"/>
    <n v="0"/>
    <n v="0"/>
    <n v="0"/>
    <n v="0"/>
    <n v="0"/>
    <s v="Shutdown Plan Mt"/>
    <s v="S06"/>
    <n v="618"/>
    <x v="1"/>
  </r>
  <r>
    <s v="0P1201040001"/>
    <s v="FLTR ELEM,G5XP4-D,WARTSILA"/>
    <s v="SPARE PARTS; PART NAME:FILTER ELEMENT; MANUFACTURER PART NUMBER:G5XP4-D; MANUFACTURER:WARTSILA; DRAWING NUMBER:DBAC195522;EQUIPMENT NAME:ENGINE; EQUIPMENT MODEL:W20V32; ZANDER FINE FILTER; ENGINE NUMBER:PAAE227083; REFERENCE TYPE:W32"/>
    <d v="2017-07-27T00:00:00"/>
    <s v="SPARE_PARTS"/>
    <x v="2"/>
    <s v="2000"/>
    <s v="GS01"/>
    <s v="EA"/>
    <n v="2"/>
    <n v="25747.68"/>
    <n v="0"/>
    <n v="0"/>
    <n v="25747.68"/>
    <s v="ZSPR"/>
    <n v="0"/>
    <s v=""/>
    <n v="0"/>
    <n v="0"/>
    <s v="ONGC Petro additions Ltd."/>
    <s v="INR"/>
    <n v="0"/>
    <n v="0"/>
    <n v="0"/>
    <n v="0"/>
    <n v="0"/>
    <n v="0"/>
    <n v="0"/>
    <n v="0"/>
    <n v="0"/>
    <n v="0"/>
    <n v="0"/>
    <n v="0"/>
    <n v="0"/>
    <n v="0"/>
    <s v="General Store"/>
    <s v="P04"/>
    <n v="2349"/>
    <x v="2"/>
  </r>
  <r>
    <s v="0P1201080006"/>
    <s v="VLV,STARTING,123001,WARTSILA"/>
    <s v="SPARE PARTS; PART NAME:VALVE, STARTING; MANUFACTURER PART NUMBER:123001; MANUFACTURER:WARTSILA; DRAWING NUMBER:DBAC195522;EQUIPMENT NAME:ENGINE; EQUIPMENT MODEL:W20V32; ENGINE NUMBER:PAAE227083; REFERENCE TYPE:W32"/>
    <d v="2019-12-13T00:00:00"/>
    <s v="SPARE_PARTS"/>
    <x v="2"/>
    <s v="2000"/>
    <s v="GS01"/>
    <s v="EA"/>
    <n v="1"/>
    <n v="25747.68"/>
    <n v="0"/>
    <n v="0"/>
    <n v="25747.68"/>
    <s v="ZSPR"/>
    <n v="0"/>
    <s v=""/>
    <n v="0"/>
    <n v="0"/>
    <s v="ONGC Petro additions Ltd."/>
    <s v="INR"/>
    <n v="0"/>
    <n v="0"/>
    <n v="0"/>
    <n v="0"/>
    <n v="0"/>
    <n v="0"/>
    <n v="0"/>
    <n v="0"/>
    <n v="0"/>
    <n v="0"/>
    <n v="0"/>
    <n v="0"/>
    <n v="0"/>
    <n v="0"/>
    <s v="General Store"/>
    <s v="P04"/>
    <n v="1480"/>
    <x v="2"/>
  </r>
  <r>
    <s v="0P4102260027"/>
    <s v="ACTR RPR KIT,2P6202/003-Z0082,SEVRN-GL"/>
    <s v="SPARE PARTS; PART NAME:ACTUATOR REPAIR KIT; MATERIAL:NITRILE; EQUIPMENTNAME:CONTROL VALVE; EQUIPMENT MAKE:SEVERN GLOCON; EQUIPMENT MODEL:300-5412-P2BN;ADDITIONAL INFORMATION:P50; MANUFACTURER PART NUMBER:2P6202/003-Z0082;MANUFACTURER:SEVERN GLOCON"/>
    <d v="2020-11-02T00:00:00"/>
    <s v="SPARE_PARTS"/>
    <x v="2"/>
    <s v="2000"/>
    <s v="CH01"/>
    <s v="EA"/>
    <n v="4"/>
    <n v="25731.82"/>
    <n v="0"/>
    <n v="0"/>
    <n v="25731.82"/>
    <s v="ZSPR"/>
    <n v="0"/>
    <s v=""/>
    <n v="0"/>
    <n v="0"/>
    <s v="ONGC Petro additions Ltd."/>
    <s v="INR"/>
    <n v="0"/>
    <n v="0"/>
    <n v="0"/>
    <n v="0"/>
    <n v="0"/>
    <n v="0"/>
    <n v="0"/>
    <n v="0"/>
    <n v="0"/>
    <n v="0"/>
    <n v="0"/>
    <n v="0"/>
    <n v="0"/>
    <n v="0"/>
    <s v="Chemcial store"/>
    <s v="P03"/>
    <n v="1155"/>
    <x v="2"/>
  </r>
  <r>
    <s v="0P4100980602"/>
    <s v="RESTRICTOR,GWK-AAIR5-80-10,SIEMENS"/>
    <s v="SPARE PARTS; PART NAME:RESTRICTOR; EQUIPMENT NAME:GAS CHROMATOGRAPHY; EQUIPMENTMAKE:SIEMENS; MANUFACTURER PART NUMBER:GWK-AAIR5-80-10; MANUFACTURER:SIEMENS; R- 5 - 80 - 10"/>
    <d v="2018-03-30T00:00:00"/>
    <s v="SPARE_PARTS"/>
    <x v="2"/>
    <s v="2000"/>
    <s v="CH01"/>
    <s v="EA"/>
    <n v="1"/>
    <n v="25701.200000000001"/>
    <n v="0"/>
    <n v="0"/>
    <n v="25701.200000000001"/>
    <s v="ZSPR"/>
    <n v="0"/>
    <s v=""/>
    <n v="0"/>
    <n v="0"/>
    <s v="ONGC Petro additions Ltd."/>
    <s v="INR"/>
    <n v="0"/>
    <n v="0"/>
    <n v="0"/>
    <n v="0"/>
    <n v="0"/>
    <n v="0"/>
    <n v="0"/>
    <n v="0"/>
    <n v="0"/>
    <n v="0"/>
    <n v="0"/>
    <n v="0"/>
    <n v="0"/>
    <n v="0"/>
    <s v="Chemcial store"/>
    <s v="P03"/>
    <n v="2103"/>
    <x v="2"/>
  </r>
  <r>
    <s v="0P4100980602"/>
    <s v="RESTRICTOR,GWK-AAIR5-80-10,SIEMENS"/>
    <s v="SPARE PARTS; PART NAME:RESTRICTOR; EQUIPMENT NAME:GAS CHROMATOGRAPHY; EQUIPMENTMAKE:SIEMENS; MANUFACTURER PART NUMBER:GWK-AAIR5-80-10; MANUFACTURER:SIEMENS; R- 5 - 80 - 10"/>
    <d v="2018-03-30T00:00:00"/>
    <s v="SPARE_PARTS"/>
    <x v="2"/>
    <s v="2000"/>
    <s v="GS01"/>
    <s v="EA"/>
    <n v="1"/>
    <n v="25701.200000000001"/>
    <n v="0"/>
    <n v="0"/>
    <n v="25701.200000000001"/>
    <s v="ZSPR"/>
    <n v="0"/>
    <s v=""/>
    <n v="0"/>
    <n v="0"/>
    <s v="ONGC Petro additions Ltd."/>
    <s v="INR"/>
    <n v="0"/>
    <n v="0"/>
    <n v="0"/>
    <n v="0"/>
    <n v="0"/>
    <n v="0"/>
    <n v="0"/>
    <n v="0"/>
    <n v="0"/>
    <n v="0"/>
    <n v="0"/>
    <n v="0"/>
    <n v="0"/>
    <n v="0"/>
    <s v="General Store"/>
    <s v="P03"/>
    <n v="2103"/>
    <x v="2"/>
  </r>
  <r>
    <s v="0P1401120073"/>
    <s v="THERMOCPL,GT9755230238,BHEL"/>
    <s v="SPARE PARTS; PART NAME:THERMOCOUPLE; MATERIAL:CR-AL; EQUIPMENT NAME:GAS TURBINE; EQUIPMENT MAKE:BHARAT HEAVY ELECTRICAL;MANUFACTURER:BHARAT HEAVY ELECTRICAL; MANUFACTURER PART NUMBER:GT9755230238; FOR COMPRESSOR INLET; STANDARD:ISA C96.1"/>
    <d v="2021-10-23T00:00:00"/>
    <s v="SPARE_PARTS"/>
    <x v="4"/>
    <s v="2000"/>
    <s v="CH01"/>
    <s v="EA"/>
    <n v="1"/>
    <n v="25669.4"/>
    <n v="0"/>
    <n v="0"/>
    <n v="25669.4"/>
    <s v="ZSPR"/>
    <n v="0"/>
    <s v=""/>
    <n v="0"/>
    <n v="0"/>
    <s v="ONGC Petro additions Ltd."/>
    <s v="INR"/>
    <n v="0"/>
    <n v="0"/>
    <n v="0"/>
    <n v="0"/>
    <n v="0"/>
    <n v="0"/>
    <n v="0"/>
    <n v="0"/>
    <n v="0"/>
    <n v="0"/>
    <n v="0"/>
    <n v="0"/>
    <n v="0"/>
    <n v="0"/>
    <s v="Chemcial store"/>
    <s v="P04"/>
    <n v="800"/>
    <x v="2"/>
  </r>
  <r>
    <s v="0P4205022511"/>
    <s v="BUSH,FLOATING,2H-134023/24,FS-SEALS"/>
    <s v="SPARE PARTS; PART NAME:BUSH,FLOATING; MATERIAL:CARBON; DRAWING NUMBER:2H-134023; ITEM POSITION NUMBER:24; EQUIPMENT NAME:1STREACTOR TEPID WATER PUMP; EQUIPMENT MAKE:SULZER PUMPS; EQUIPMENT MODEL:ZF 301-5400, LK-5; ADDITIONAL INFORMATION:FOR MECHANICALSEAL; MANUFACTURER:FLOWSERVE SEALS (FSD); MANUFACTURER PART NUMBER:2H-134023/24; SEAL MODEL:3.375&quot; QBQ"/>
    <d v="2016-02-24T00:00:00"/>
    <s v="SPARE_PARTS"/>
    <x v="2"/>
    <s v="2000"/>
    <s v="GS01"/>
    <s v="EA"/>
    <n v="1"/>
    <n v="25644.37"/>
    <n v="0"/>
    <n v="0"/>
    <n v="25644.37"/>
    <s v="ZSPR"/>
    <n v="0"/>
    <s v=""/>
    <n v="0"/>
    <n v="0"/>
    <s v="ONGC Petro additions Ltd."/>
    <s v="INR"/>
    <n v="0"/>
    <n v="0"/>
    <n v="0"/>
    <n v="0"/>
    <n v="0"/>
    <n v="0"/>
    <n v="0"/>
    <n v="0"/>
    <n v="0"/>
    <n v="0"/>
    <n v="0"/>
    <n v="0"/>
    <n v="0"/>
    <n v="0"/>
    <s v="General Store"/>
    <s v="P04"/>
    <n v="2868"/>
    <x v="2"/>
  </r>
  <r>
    <s v="0T2541370435"/>
    <s v="GSKT,SPW,34IN,CL150,SS,GPH"/>
    <s v="SPIRAL WOUND GASKETS; DESIGN SPEC:ASME/ANSI B16.20 - 1998; DESIGN SPEC,FLANGE(S):ASME B16.47 SERIES B; PRESSURE DESIGNATION:CL 150; MAT,WINDINGS:STAINLESS STEEL; MAT, FILLER:GRAPHITE; MAT, INNER RING:STAINLESS STEEL316; MAT, CENTRING RING:STAINLESS STEEL 316; SIZE, PIPE, NOMINAL:34 IN"/>
    <d v="2022-04-04T00:00:00"/>
    <s v="SP_GASKETS"/>
    <x v="2"/>
    <s v="2000"/>
    <s v="CH01"/>
    <s v="EA"/>
    <n v="13"/>
    <n v="25622.78"/>
    <n v="0"/>
    <n v="0"/>
    <n v="25622.78"/>
    <s v="ZSTO"/>
    <n v="0"/>
    <s v=""/>
    <n v="0"/>
    <n v="0"/>
    <s v="ONGC Petro additions Ltd."/>
    <s v="INR"/>
    <n v="0"/>
    <n v="0"/>
    <n v="0"/>
    <n v="0"/>
    <n v="0"/>
    <n v="0"/>
    <n v="0"/>
    <n v="0"/>
    <n v="0"/>
    <n v="0"/>
    <n v="0"/>
    <n v="0"/>
    <n v="0"/>
    <n v="0"/>
    <s v="Chemcial store"/>
    <s v="S06"/>
    <n v="637"/>
    <x v="1"/>
  </r>
  <r>
    <s v="0P4205031844"/>
    <s v="GSKT/O-RING,VRJ65-315/45C2+,32+,HYDRDYNE"/>
    <s v="SPARE PARTS; PART NAME:GASKET/O-RING; MATERIAL:SWG/PTFE; DRAWING NUMBER:HP32-7182; EQUIPMENT NAME:RPG FEED PUMPS; EQUIPMENTMAKE:HYDRODYNE INDIA PVT LTD; EQUIPMENT MODEL:VRJ 65-315/45C2/DB/C; MANUFACTURER:HYDRODYNE INDIA PVT LTD; MANUFACTURER PARTNUMBER:32,33,34,35"/>
    <d v="2017-03-27T00:00:00"/>
    <s v="SPARE_PARTS"/>
    <x v="2"/>
    <s v="2000"/>
    <s v="GS01"/>
    <s v="EA"/>
    <n v="4"/>
    <n v="25621.86"/>
    <n v="0"/>
    <n v="0"/>
    <n v="25621.86"/>
    <s v="ZSPR"/>
    <n v="0"/>
    <s v=""/>
    <n v="0"/>
    <n v="0"/>
    <s v="ONGC Petro additions Ltd."/>
    <s v="INR"/>
    <n v="0"/>
    <n v="0"/>
    <n v="0"/>
    <n v="0"/>
    <n v="0"/>
    <n v="0"/>
    <n v="0"/>
    <n v="0"/>
    <n v="0"/>
    <n v="0"/>
    <n v="0"/>
    <n v="0"/>
    <n v="0"/>
    <n v="0"/>
    <s v="General Store"/>
    <s v="P04"/>
    <n v="2471"/>
    <x v="2"/>
  </r>
  <r>
    <s v="0P4205030153"/>
    <s v="GSKT,INR HD,3PS-47093/715,SHIN-NIP"/>
    <s v="SPARE PARTS; PART NAME:GASKET, INNER HEAD; MANUFACTURER PART NUMBER:3PS-47093/715; MANUFACTURER:SHIN NIPPON MACHINERY CO LTD;MATERIAL:SUS 304 / GRAFOIL; DRAWING NUMBER:3PS-47093; ITEM POSITION NUMBER:715; EQUIPMENT NAME:CENTRIFUGAL PUMP; EQUIPMENTMAKE:SHIN NIPPON MACHINERY CO., LTD; EQUIPMENT MODEL:15/2044 RTV; EQUIPMENT MANUFACTURER PART NO: 715; CONTRACTOR DOCUMENT NUMBER:MGA108-D-DS-00041"/>
    <d v="2023-09-11T00:00:00"/>
    <s v="SPARE_PARTS"/>
    <x v="2"/>
    <s v="2000"/>
    <s v="CH01"/>
    <s v="EA"/>
    <n v="1"/>
    <n v="25575.67"/>
    <n v="0"/>
    <n v="0"/>
    <n v="25575.67"/>
    <s v="ZSPR"/>
    <n v="0"/>
    <s v=""/>
    <n v="0"/>
    <n v="0"/>
    <s v="ONGC Petro additions Ltd."/>
    <s v="INR"/>
    <n v="0"/>
    <n v="0"/>
    <n v="0"/>
    <n v="0"/>
    <n v="0"/>
    <n v="0"/>
    <n v="0"/>
    <n v="0"/>
    <n v="0"/>
    <n v="0"/>
    <n v="0"/>
    <n v="0"/>
    <n v="0"/>
    <n v="0"/>
    <s v="Chemcial store"/>
    <s v="P04"/>
    <n v="112"/>
    <x v="2"/>
  </r>
  <r>
    <s v="0P1106390003"/>
    <s v="FLTR,CHOKE,75mH,75A,KRISTRON"/>
    <s v="ELECTRICAL ACCESSORIES; TYPE:CHOKE FILTER; CURRENT RATING:75 A; MANUFACTURER:KRISTRON SYSTEMS; INDUCTANCE:7.5 mH; FOR CRACKERCATHODIC PROTECTION TR UNIT"/>
    <d v="2017-07-22T00:00:00"/>
    <s v="AC_ELECTRICAL"/>
    <x v="4"/>
    <s v="2000"/>
    <s v="GS01"/>
    <s v="EA"/>
    <n v="1"/>
    <n v="25513.06"/>
    <n v="0"/>
    <n v="0"/>
    <n v="25513.06"/>
    <s v="ZSPR"/>
    <n v="0"/>
    <s v=""/>
    <n v="0"/>
    <n v="0"/>
    <s v="ONGC Petro additions Ltd."/>
    <s v="INR"/>
    <n v="0"/>
    <n v="0"/>
    <n v="0"/>
    <n v="0"/>
    <n v="0"/>
    <n v="0"/>
    <n v="0"/>
    <n v="0"/>
    <n v="0"/>
    <n v="0"/>
    <n v="0"/>
    <n v="0"/>
    <n v="0"/>
    <n v="0"/>
    <s v="General Store"/>
    <s v="P01"/>
    <n v="2354"/>
    <x v="2"/>
  </r>
  <r>
    <s v="0P1401060364"/>
    <s v="BUSH,1,F/NG 32/25-3,BHEL"/>
    <s v="SPARE PARTS; PART NAME:BUSH; ITEM POSITION NUMBER:1; EQUIPMENT NAME:BOILER FEED WATER STEAM TURBINE; EQUIPMENT MAKE:BHARAT HEAVYELECTRICAL; EQUIPMENT MODEL:NG 32/25-3; MANUFACTURER:BHARAT HEAVY ELECTRICAL"/>
    <d v="2021-04-08T00:00:00"/>
    <s v="SPARE_PARTS"/>
    <x v="4"/>
    <s v="2000"/>
    <s v="CH01"/>
    <s v="EA"/>
    <n v="1"/>
    <n v="25450.39"/>
    <n v="0"/>
    <n v="0"/>
    <n v="25450.39"/>
    <s v="ZSPR"/>
    <n v="0"/>
    <s v=""/>
    <n v="0"/>
    <n v="0"/>
    <s v="ONGC Petro additions Ltd."/>
    <s v="INR"/>
    <n v="0"/>
    <n v="0"/>
    <n v="0"/>
    <n v="0"/>
    <n v="0"/>
    <n v="0"/>
    <n v="0"/>
    <n v="0"/>
    <n v="0"/>
    <n v="0"/>
    <n v="0"/>
    <n v="0"/>
    <n v="0"/>
    <n v="0"/>
    <s v="Chemcial store"/>
    <s v="P04"/>
    <n v="998"/>
    <x v="2"/>
  </r>
  <r>
    <s v="0P0802040229"/>
    <s v="O-RING,NBR,OAS-RB261,ELLIOTT"/>
    <s v="SPARE PARTS; PART NAME:O-RING; MANUFACTURER PART NUMBER:OAS-RB261; MANUFACTURER:ELLIOTT TURBOMACHINERY; MATERIAL:NBR; DRAWINGNUMBER:ER09T013101/951, ; ITEM POSITION NUMBER:18, 4, 5; EQUIPMENT NAME:DGS CONSOLE_WATER, OIL INJECT"/>
    <d v="2022-08-27T00:00:00"/>
    <s v="SPARE_PARTS"/>
    <x v="2"/>
    <s v="2000"/>
    <s v="GS01"/>
    <s v="EA"/>
    <n v="4"/>
    <n v="25425.919999999998"/>
    <n v="0"/>
    <n v="0"/>
    <n v="25425.919999999998"/>
    <s v="ZSPR"/>
    <n v="0"/>
    <s v=""/>
    <n v="0"/>
    <n v="0"/>
    <s v="ONGC Petro additions Ltd."/>
    <s v="INR"/>
    <n v="0"/>
    <n v="0"/>
    <n v="0"/>
    <n v="0"/>
    <n v="0"/>
    <n v="0"/>
    <n v="0"/>
    <n v="0"/>
    <n v="0"/>
    <n v="0"/>
    <n v="0"/>
    <n v="0"/>
    <n v="0"/>
    <n v="0"/>
    <s v="General Store"/>
    <s v="P04"/>
    <n v="492"/>
    <x v="2"/>
  </r>
  <r>
    <s v="0P3039100031"/>
    <s v="GEAR BOX,DBL REDUCTION,N.SAOD237,SHANTHI"/>
    <s v="GEAR BOXES; TYPE:DOUBLE REDUCTION; MANUFACTURER MODEL NUMBER:N.S. AOD 237; MANUFACTURER:SHANTHI GEARS LTD; GEAR RATIO:4900:1; FORAIR PRE HEATER OF UTILITY BOILER; WITH SINGLE INPUT AND SINGLE OUTPUT SHAFT; SPECIFICATION NUMBER:APSG-091-REV 01 PAGE 02 OF 03"/>
    <d v="2019-05-11T00:00:00"/>
    <s v="GEAR_BOXES"/>
    <x v="2"/>
    <s v="2000"/>
    <s v="CH01"/>
    <s v="EA"/>
    <n v="1"/>
    <n v="25425.75"/>
    <n v="0"/>
    <n v="0"/>
    <n v="25425.75"/>
    <s v="ZSPR"/>
    <n v="0"/>
    <s v=""/>
    <n v="0"/>
    <n v="0"/>
    <s v="ONGC Petro additions Ltd."/>
    <s v="INR"/>
    <n v="0"/>
    <n v="0"/>
    <n v="0"/>
    <n v="0"/>
    <n v="0"/>
    <n v="0"/>
    <n v="0"/>
    <n v="0"/>
    <n v="0"/>
    <n v="0"/>
    <n v="0"/>
    <n v="0"/>
    <n v="0"/>
    <n v="0"/>
    <s v="Chemcial store"/>
    <s v="I01"/>
    <n v="1696"/>
    <x v="2"/>
  </r>
  <r>
    <s v="0P4102215094"/>
    <s v="SEAT RING,021000392-163H0000,DRES-MSL"/>
    <s v="SPARE PARTS; PART NAME:SEAT RING; MATERIAL:SUS316; EQUIPMENT NAME:CONTROL VALVE;EQUIPMENT MAKE:DRESSER MASONEILAN; EQUIPMENT MODEL:87-21124; MANUFACTURER PARTNUMBER:021000392-163H0000; MANUFACTURER:DRESSER MASONEILAN"/>
    <d v="2022-04-16T00:00:00"/>
    <s v="SPARE_PARTS"/>
    <x v="2"/>
    <s v="2000"/>
    <s v="SP01"/>
    <s v="EA"/>
    <n v="1"/>
    <n v="25401.599999999999"/>
    <n v="0"/>
    <n v="0"/>
    <n v="25401.599999999999"/>
    <s v="ZSPR"/>
    <n v="0"/>
    <s v=""/>
    <n v="0"/>
    <n v="0"/>
    <s v="ONGC Petro additions Ltd."/>
    <s v="INR"/>
    <n v="0"/>
    <n v="0"/>
    <n v="0"/>
    <n v="0"/>
    <n v="0"/>
    <n v="0"/>
    <n v="0"/>
    <n v="0"/>
    <n v="0"/>
    <n v="0"/>
    <n v="0"/>
    <n v="0"/>
    <n v="0"/>
    <n v="0"/>
    <s v="Shutdown Plan Mt"/>
    <s v="P03"/>
    <n v="625"/>
    <x v="2"/>
  </r>
  <r>
    <s v="0P4102215267"/>
    <s v="SEAT RING,021000393-208-0000,DRES-MSL"/>
    <s v="SPARE PARTS; PART NAME:SEAT RING; EQUIPMENT NAME:CONTROL VALVE; EQUIPMENTMAKE:DRESSER MASONEILAN; ADDITIONAL INFORMATION:PG11A0437-001; MANUFACTURER PARTNUMBER:021000393-208-0000; MANUFACTURER:DRESSER MASONEILAN; EQUIPMENTCODE:1300030901"/>
    <d v="2022-04-16T00:00:00"/>
    <s v="SPARE_PARTS"/>
    <x v="2"/>
    <s v="2000"/>
    <s v="SP01"/>
    <s v="EA"/>
    <n v="1"/>
    <n v="25401.599999999999"/>
    <n v="0"/>
    <n v="0"/>
    <n v="25401.599999999999"/>
    <s v="ZSPR"/>
    <n v="0"/>
    <s v=""/>
    <n v="0"/>
    <n v="0"/>
    <s v="ONGC Petro additions Ltd."/>
    <s v="INR"/>
    <n v="0"/>
    <n v="0"/>
    <n v="0"/>
    <n v="0"/>
    <n v="0"/>
    <n v="0"/>
    <n v="0"/>
    <n v="0"/>
    <n v="0"/>
    <n v="0"/>
    <n v="0"/>
    <n v="0"/>
    <n v="0"/>
    <n v="0"/>
    <s v="Shutdown Plan Mt"/>
    <s v="P03"/>
    <n v="625"/>
    <x v="2"/>
  </r>
  <r>
    <s v="0P0802030174"/>
    <s v="SPRG,TRIP PIN,641554-1,ELLIOTT"/>
    <s v="SPARE PARTS; PART NAME:TRIP PIN SPRING; MANUFACTURER PART NUMBER:641554-1; MANUFACTURER:ELLIOTT TURBOMACHINERY; EQUIPMENT NAME:DGSCONSOLE_WATER, OIL INJECT"/>
    <d v="2017-02-22T00:00:00"/>
    <s v="SPARE_PARTS"/>
    <x v="2"/>
    <s v="2000"/>
    <s v="GS01"/>
    <s v="EA"/>
    <n v="1"/>
    <n v="25398"/>
    <n v="0"/>
    <n v="0"/>
    <n v="25398"/>
    <s v="ZSPR"/>
    <n v="0"/>
    <s v=""/>
    <n v="0"/>
    <n v="0"/>
    <s v="ONGC Petro additions Ltd."/>
    <s v="INR"/>
    <n v="0"/>
    <n v="0"/>
    <n v="0"/>
    <n v="0"/>
    <n v="0"/>
    <n v="0"/>
    <n v="0"/>
    <n v="0"/>
    <n v="0"/>
    <n v="0"/>
    <n v="0"/>
    <n v="0"/>
    <n v="0"/>
    <n v="0"/>
    <s v="General Store"/>
    <s v="P04"/>
    <n v="2504"/>
    <x v="2"/>
  </r>
  <r>
    <s v="0P0802030179"/>
    <s v="BSHG,692071-1,ELLIOTT"/>
    <s v="SPARE PARTS; PART NAME:BUSHING; MANUFACTURER PART NUMBER:692071-1; MANUFACTURER:ELLIOTT TURBOMACHINERY; EQUIPMENT NAME:DGSCONSOLE_WATER, OIL INJECT"/>
    <d v="2018-09-26T00:00:00"/>
    <s v="SPARE_PARTS"/>
    <x v="2"/>
    <s v="2000"/>
    <s v="GS01"/>
    <s v="EA"/>
    <n v="1"/>
    <n v="25397.67"/>
    <n v="0"/>
    <n v="0"/>
    <n v="25397.67"/>
    <s v="ZSPR"/>
    <n v="0"/>
    <s v=""/>
    <n v="0"/>
    <n v="0"/>
    <s v="ONGC Petro additions Ltd."/>
    <s v="INR"/>
    <n v="0"/>
    <n v="0"/>
    <n v="0"/>
    <n v="0"/>
    <n v="0"/>
    <n v="0"/>
    <n v="0"/>
    <n v="0"/>
    <n v="0"/>
    <n v="0"/>
    <n v="0"/>
    <n v="0"/>
    <n v="0"/>
    <n v="0"/>
    <s v="General Store"/>
    <s v="P04"/>
    <n v="1923"/>
    <x v="2"/>
  </r>
  <r>
    <s v="0P4102230020"/>
    <s v="PLG,A479,6003/7/24-0008-3053,SEVRN-GL"/>
    <s v="SPARE PARTS; PART NAME:PLUG; MATERIAL:STAINLESS STEEL 316/316L; EQUIPMENT NAME:CONTROL VALVE; EQUIPMENT MAKE:SEVERN GLOCON;EQUIPMENT MODEL:300-5412-P2AN; MANUFACTURER:SEVERN GLOCON; MANUFACTURER PART NUMBER:6003/7/24-0008-3053; 9 CV EP; MAT SPEC:ASTMEQUIPMENT MODEL:300-5412-P2AN; MANUFACTURER:SEVERN GLOCON; MANUFACTURER PART NUMBER:6003/7/24-0008-3053; 9 CV EP; MAT SPEC:ASTMA479 DUAL CERTIFIED"/>
    <d v="2016-02-16T00:00:00"/>
    <s v="SPARE_PARTS"/>
    <x v="2"/>
    <s v="2000"/>
    <s v="GS01"/>
    <s v="EA"/>
    <n v="1"/>
    <n v="25353"/>
    <n v="0"/>
    <n v="0"/>
    <n v="25353"/>
    <s v="ZSPR"/>
    <n v="0"/>
    <s v=""/>
    <n v="0"/>
    <n v="0"/>
    <s v="ONGC Petro additions Ltd."/>
    <s v="INR"/>
    <n v="0"/>
    <n v="0"/>
    <n v="0"/>
    <n v="0"/>
    <n v="0"/>
    <n v="0"/>
    <n v="0"/>
    <n v="0"/>
    <n v="0"/>
    <n v="0"/>
    <n v="0"/>
    <n v="0"/>
    <n v="0"/>
    <n v="0"/>
    <s v="General Store"/>
    <s v="P03"/>
    <n v="2876"/>
    <x v="2"/>
  </r>
  <r>
    <s v="0P1003010035"/>
    <s v="VFD,400V,5.5KW/3.7KW,AD4A0011FMA,YASKAWA"/>
    <s v="VARIABLE SPEED DRIVE SYSTEMS; MANUFACTURER MODEL NUMBER:CIMR-AD4A0011FMA; MANUFACTURER:YASKAWA ELECTRIC; VOLTAGE:400 V; POWERRATING:5.5KW/3.7KW; FOR EOT GIS"/>
    <d v="2023-09-22T00:00:00"/>
    <s v="VARIABLE_SPEED_DRI"/>
    <x v="4"/>
    <s v="2000"/>
    <s v="CH01"/>
    <s v="EA"/>
    <n v="1"/>
    <n v="25300"/>
    <n v="0"/>
    <n v="0"/>
    <n v="25300"/>
    <s v="ZSPR"/>
    <n v="0"/>
    <s v=""/>
    <n v="0"/>
    <n v="0"/>
    <s v="ONGC Petro additions Ltd."/>
    <s v="INR"/>
    <n v="0"/>
    <n v="0"/>
    <n v="0"/>
    <n v="0"/>
    <n v="0"/>
    <n v="0"/>
    <n v="0"/>
    <n v="0"/>
    <n v="0"/>
    <n v="0"/>
    <n v="0"/>
    <n v="0"/>
    <n v="0"/>
    <n v="0"/>
    <s v="Chemcial store"/>
    <s v="P01"/>
    <n v="101"/>
    <x v="2"/>
  </r>
  <r>
    <s v="0P4102205207"/>
    <s v="PLUG,200631476-163H0000,DRES-MSL"/>
    <s v="SPARE PARTS; PART NAME:PLUG; MATERIAL:SUS316; EQUIPMENT NAME:CONTROL VALVE;EQUIPMENT MAKE:DRESSER MASONEILAN; EQUIPMENT MODEL:87-21125; MANUFACTURER PARTNUMBER:200631476-163H0000; MANUFACTURER:DRESSER MASONEILAN"/>
    <d v="2022-04-16T00:00:00"/>
    <s v="SPARE_PARTS"/>
    <x v="2"/>
    <s v="2000"/>
    <s v="SP01"/>
    <s v="EA"/>
    <n v="1"/>
    <n v="25208.400000000001"/>
    <n v="0"/>
    <n v="0"/>
    <n v="25208.400000000001"/>
    <s v="ZSPR"/>
    <n v="0"/>
    <s v=""/>
    <n v="0"/>
    <n v="0"/>
    <s v="ONGC Petro additions Ltd."/>
    <s v="INR"/>
    <n v="0"/>
    <n v="0"/>
    <n v="0"/>
    <n v="0"/>
    <n v="0"/>
    <n v="0"/>
    <n v="0"/>
    <n v="0"/>
    <n v="0"/>
    <n v="0"/>
    <n v="0"/>
    <n v="0"/>
    <n v="0"/>
    <n v="0"/>
    <s v="Shutdown Plan Mt"/>
    <s v="P03"/>
    <n v="625"/>
    <x v="2"/>
  </r>
  <r>
    <s v="0P4100980621"/>
    <s v="RESTRICTOR TUBE ASSY,US2-20213+,SIEMENS"/>
    <s v="SPARE PARTS; PART NAME:RESTRICTOR TUBE ASSEMBLY; EQUIPMENT NAME:GASCHROMATOGRAPHY; EQUIPMENT MAKE:SIEMENS; ADDITIONAL INFORMATION:FPD; MANUFACTURERPART NUMBER:US2-2021388-004; MANUFACTURER:SIEMENS; HYDROGEN"/>
    <d v="2021-07-08T00:00:00"/>
    <s v="SPARE_PARTS"/>
    <x v="2"/>
    <s v="2000"/>
    <s v="CH01"/>
    <s v="EA"/>
    <n v="1"/>
    <n v="25119.360000000001"/>
    <n v="0"/>
    <n v="0"/>
    <n v="25119.360000000001"/>
    <s v="ZSPR"/>
    <n v="0"/>
    <s v=""/>
    <n v="0"/>
    <n v="0"/>
    <s v="ONGC Petro additions Ltd."/>
    <s v="INR"/>
    <n v="0"/>
    <n v="0"/>
    <n v="0"/>
    <n v="0"/>
    <n v="0"/>
    <n v="0"/>
    <n v="0"/>
    <n v="0"/>
    <n v="0"/>
    <n v="0"/>
    <n v="0"/>
    <n v="0"/>
    <n v="0"/>
    <n v="0"/>
    <s v="Chemcial store"/>
    <s v="P03"/>
    <n v="907"/>
    <x v="2"/>
  </r>
  <r>
    <s v="0P4100980621"/>
    <s v="RESTRICTOR TUBE ASSY,US2-20213+,SIEMENS"/>
    <s v="SPARE PARTS; PART NAME:RESTRICTOR TUBE ASSEMBLY; EQUIPMENT NAME:GASCHROMATOGRAPHY; EQUIPMENT MAKE:SIEMENS; ADDITIONAL INFORMATION:FPD; MANUFACTURERPART NUMBER:US2-2021388-004; MANUFACTURER:SIEMENS; HYDROGEN"/>
    <d v="2021-07-08T00:00:00"/>
    <s v="SPARE_PARTS"/>
    <x v="2"/>
    <s v="2000"/>
    <s v="GS01"/>
    <s v="EA"/>
    <n v="1"/>
    <n v="25119.360000000001"/>
    <n v="0"/>
    <n v="0"/>
    <n v="25119.360000000001"/>
    <s v="ZSPR"/>
    <n v="0"/>
    <s v=""/>
    <n v="0"/>
    <n v="0"/>
    <s v="ONGC Petro additions Ltd."/>
    <s v="INR"/>
    <n v="0"/>
    <n v="0"/>
    <n v="0"/>
    <n v="0"/>
    <n v="0"/>
    <n v="0"/>
    <n v="0"/>
    <n v="0"/>
    <n v="0"/>
    <n v="0"/>
    <n v="0"/>
    <n v="0"/>
    <n v="0"/>
    <n v="0"/>
    <s v="General Store"/>
    <s v="P03"/>
    <n v="907"/>
    <x v="2"/>
  </r>
  <r>
    <s v="0P3902030544"/>
    <s v="IMPLR,CS,PB-55,ECTS,PAF"/>
    <s v="SPARE PARTS; PART NAME:IMPELLER; MATERIAL:CARBON STEEL; EQUIPMENT NAME:AIR FLOW BLOWER; EQUIPMENT MAKE:PATELS AIRFLOW LTD;EQUIPMENT MODEL:PB-55; ADDITIONAL INFORMATION:AREA:ECTS; MANUFACTURER:PATELS AIRFLOW LTD"/>
    <d v="2018-03-10T00:00:00"/>
    <s v="SPARE_PARTS"/>
    <x v="2"/>
    <s v="2000"/>
    <s v="GS01"/>
    <s v="EA"/>
    <n v="1"/>
    <n v="25078.34"/>
    <n v="0"/>
    <n v="0"/>
    <n v="25078.34"/>
    <s v="ZSPR"/>
    <n v="0"/>
    <s v=""/>
    <n v="0"/>
    <n v="0"/>
    <s v="ONGC Petro additions Ltd."/>
    <s v="INR"/>
    <n v="0"/>
    <n v="0"/>
    <n v="0"/>
    <n v="0"/>
    <n v="0"/>
    <n v="0"/>
    <n v="0"/>
    <n v="0"/>
    <n v="0"/>
    <n v="0"/>
    <n v="0"/>
    <n v="0"/>
    <n v="0"/>
    <n v="0"/>
    <s v="General Store"/>
    <s v="P04"/>
    <n v="2123"/>
    <x v="2"/>
  </r>
  <r>
    <s v="0T1538610048"/>
    <s v="STBLT+N,A193-B7/GR2H,8UN,345MM,1.5/8IN"/>
    <s v="STUD BOLTS WITH NUTS; MAT SPEC, STUD BOLT(S):ASTM A193 GRADE B7; MAT SPEC, NUT(S):ASTM A194 GRADE 2H; TYPE OF THREAD:8UN; TYPE,NUT:HEAVY HEXAGONAL; LENGTH:345 MM; SIZE:1.5/8 IN; DESIGN SPEC, FLANGE:ASME B16.47 SERIES B"/>
    <d v="2022-09-28T00:00:00"/>
    <s v="WI_STUDBOLTS1"/>
    <x v="2"/>
    <s v="2000"/>
    <s v="SP01"/>
    <s v="EA"/>
    <n v="40"/>
    <n v="24978.400000000001"/>
    <n v="0"/>
    <n v="0"/>
    <n v="24978.400000000001"/>
    <s v="ZSTO"/>
    <n v="0"/>
    <s v=""/>
    <n v="0"/>
    <n v="0"/>
    <s v="ONGC Petro additions Ltd."/>
    <s v="INR"/>
    <n v="0"/>
    <n v="0"/>
    <n v="0"/>
    <n v="0"/>
    <n v="0"/>
    <n v="0"/>
    <n v="0"/>
    <n v="0"/>
    <n v="0"/>
    <n v="0"/>
    <n v="0"/>
    <n v="0"/>
    <n v="0"/>
    <n v="0"/>
    <s v="Shutdown Plan Mt"/>
    <s v="S06"/>
    <n v="460"/>
    <x v="1"/>
  </r>
  <r>
    <s v="0P0631060123"/>
    <s v="SEAL KIT,AE-PS30AG#17,KOBE"/>
    <s v="SPARE PARTS; PART NAME:SEAL KIT; MANUFACTURER PART NUMBER:AE-PS30AG#17; MANUFACTURER:KOBE STEEL; DRAWING NUMBER:FRs12-10P12F-Lx5;ITEM POSITION NUMBER:7, 8, 9, 11, 12, 15, 17; EQUIPMENT NAME:HYDRAULIC OIL UNIT; EQUIPMENT MAKE:KOBE STEEL; EQUIPMENTMODEL:LCM500H; ADDITIONAL INFORMATION:FOR LINE FILTER, FOR 210K PUMP"/>
    <d v="2017-02-09T00:00:00"/>
    <s v="SPARE_PARTS"/>
    <x v="2"/>
    <s v="2000"/>
    <s v="GS01"/>
    <s v="EA"/>
    <n v="2"/>
    <n v="24977.77"/>
    <n v="0"/>
    <n v="0"/>
    <n v="24977.77"/>
    <s v="ZSPR"/>
    <n v="0"/>
    <s v=""/>
    <n v="0"/>
    <n v="0"/>
    <s v="ONGC Petro additions Ltd."/>
    <s v="INR"/>
    <n v="0"/>
    <n v="0"/>
    <n v="0"/>
    <n v="0"/>
    <n v="0"/>
    <n v="0"/>
    <n v="0"/>
    <n v="0"/>
    <n v="0"/>
    <n v="0"/>
    <n v="0"/>
    <n v="0"/>
    <n v="0"/>
    <n v="0"/>
    <s v="General Store"/>
    <s v="P04"/>
    <n v="2517"/>
    <x v="2"/>
  </r>
  <r>
    <s v="0P0802030584"/>
    <s v="PLT,DAMPING,926347107,BPCL"/>
    <s v="SPARE PARTS; PART NAME:PLATE,DAMPING; DRAWING NUMBER:6340628/S; EQUIPMENT NAME:NITROGEN COMPRESSOR; EQUIPMENT MAKE:BHARAT PUMPS &amp;COMPRESSORS LTD; EQUIPMENT MODEL:4HB/3; ADDITIONAL INFORMATION:PART LIST:6340628; MANUFACTURER:BHARAT PUMPS &amp; COMPRESSORS LTD;MANUFACTURER PART NUMBER:926347107; GROUP NAME:DISCHARGE VALVE; BPC S/O NUMBER:302011005-01"/>
    <d v="2023-10-28T00:00:00"/>
    <s v="SPARE_PARTS"/>
    <x v="2"/>
    <s v="2000"/>
    <s v="CH01"/>
    <s v="EA"/>
    <n v="4"/>
    <n v="24961.599999999999"/>
    <n v="0"/>
    <n v="0"/>
    <n v="24961.599999999999"/>
    <s v="ZSPR"/>
    <n v="0"/>
    <s v=""/>
    <n v="0"/>
    <n v="0"/>
    <s v="ONGC Petro additions Ltd."/>
    <s v="INR"/>
    <n v="0"/>
    <n v="0"/>
    <n v="0"/>
    <n v="0"/>
    <n v="0"/>
    <n v="0"/>
    <n v="0"/>
    <n v="0"/>
    <n v="0"/>
    <n v="0"/>
    <n v="0"/>
    <n v="0"/>
    <n v="0"/>
    <n v="0"/>
    <s v="Chemcial store"/>
    <s v="P04"/>
    <n v="65"/>
    <x v="2"/>
  </r>
  <r>
    <s v="0P5269300389"/>
    <s v="DISC,F/26QA10L-121,4,BLISS"/>
    <s v="SPARE PARTS; PART NAME:DISC; MATERIAL:STAINLESS STELL 316; DRAWING NUMBER:BAPL/GA/807799-01; EQUIPMENT NAME:SAFETY VALVE; EQUIPMENTMAKE:BLISS ANAND; EQUIPMENT MODEL:26QA10L-121; MANUFACTURER:BLISS ANAND; MANUFACTURER PART NUMBER:4; SIZE, VALVE:6 X 8 IN; PRESSUREDESIG FLANGE:CL150; SET PRESSURE:8.5 KG/CM2"/>
    <d v="2017-03-30T00:00:00"/>
    <s v="SPARE_PARTS"/>
    <x v="2"/>
    <s v="2000"/>
    <s v="GS01"/>
    <s v="EA"/>
    <n v="1"/>
    <n v="24961.439999999999"/>
    <n v="0"/>
    <n v="0"/>
    <n v="24961.439999999999"/>
    <s v="ZSPR"/>
    <n v="0"/>
    <s v=""/>
    <n v="0"/>
    <n v="0"/>
    <s v="ONGC Petro additions Ltd."/>
    <s v="INR"/>
    <n v="0"/>
    <n v="0"/>
    <n v="0"/>
    <n v="0"/>
    <n v="0"/>
    <n v="0"/>
    <n v="0"/>
    <n v="0"/>
    <n v="0"/>
    <n v="0"/>
    <n v="0"/>
    <n v="0"/>
    <n v="0"/>
    <n v="0"/>
    <s v="General Store"/>
    <s v="P04"/>
    <n v="2468"/>
    <x v="2"/>
  </r>
  <r>
    <s v="0T3006010004"/>
    <s v="BRG ROLLR,NF312,60MM,130MM"/>
    <s v="METRIC ROLLER BEARINGS; TYPE:CYLINDRICAL ROLLER; ROWS:SINGLE; MAT, CAGE:CHROME STEEL; MAT, CAGE:SUJ2; DESIGNATION NUMBER:NF312;DIAMETER, BORE:60 MM; DIAMETER, OD:130 MM; WIDTH/HEIGHT:31 MM; REAL MANUFACTURER:NSK-JAPAN; EQUIPMENT NAME:REACTIVATION GAS BLOWER;MODEL NUMBER:RD-125NBP#1; EQUIPMENT MANUFACTURER:TAIKO-JAPAN; DRAWING NUMBER:MGB510-D-DR-0108; POSITION NUMBER:18"/>
    <d v="2017-08-16T00:00:00"/>
    <s v="ME_RO_BEARINGS"/>
    <x v="2"/>
    <s v="2000"/>
    <s v="CH01"/>
    <s v="EA"/>
    <n v="2"/>
    <n v="24950.59"/>
    <n v="0"/>
    <n v="0"/>
    <n v="24950.59"/>
    <s v="ZSTO"/>
    <n v="0"/>
    <s v=""/>
    <n v="0"/>
    <n v="0"/>
    <s v="ONGC Petro additions Ltd."/>
    <s v="INR"/>
    <n v="0"/>
    <n v="0"/>
    <n v="0"/>
    <n v="0"/>
    <n v="0"/>
    <n v="0"/>
    <n v="0"/>
    <n v="0"/>
    <n v="0"/>
    <n v="0"/>
    <n v="0"/>
    <n v="0"/>
    <n v="0"/>
    <n v="0"/>
    <s v="Chemcial store"/>
    <s v="S06"/>
    <n v="2329"/>
    <x v="1"/>
  </r>
  <r>
    <s v="0T3006010004"/>
    <s v="BRG ROLLR,NF312,60MM,130MM"/>
    <s v="METRIC ROLLER BEARINGS; TYPE:CYLINDRICAL ROLLER; ROWS:SINGLE; MAT, CAGE:CHROME STEEL; MAT, CAGE:SUJ2; DESIGNATION NUMBER:NF312;DIAMETER, BORE:60 MM; DIAMETER, OD:130 MM; WIDTH/HEIGHT:31 MM; REAL MANUFACTURER:NSK-JAPAN; EQUIPMENT NAME:REACTIVATION GAS BLOWER;MODEL NUMBER:RD-125NBP#1; EQUIPMENT MANUFACTURER:TAIKO-JAPAN; DRAWING NUMBER:MGB510-D-DR-0108; POSITION NUMBER:18"/>
    <d v="2017-08-16T00:00:00"/>
    <s v="ME_RO_BEARINGS"/>
    <x v="2"/>
    <s v="2000"/>
    <s v="GS01"/>
    <s v="EA"/>
    <n v="2"/>
    <n v="24950.59"/>
    <n v="0"/>
    <n v="0"/>
    <n v="24950.59"/>
    <s v="ZSTO"/>
    <n v="0"/>
    <s v=""/>
    <n v="0"/>
    <n v="0"/>
    <s v="ONGC Petro additions Ltd."/>
    <s v="INR"/>
    <n v="0"/>
    <n v="0"/>
    <n v="0"/>
    <n v="0"/>
    <n v="0"/>
    <n v="0"/>
    <n v="0"/>
    <n v="0"/>
    <n v="0"/>
    <n v="0"/>
    <n v="0"/>
    <n v="0"/>
    <n v="0"/>
    <n v="0"/>
    <s v="General Store"/>
    <s v="S06"/>
    <n v="2329"/>
    <x v="1"/>
  </r>
  <r>
    <s v="0P4102210158"/>
    <s v="GSKT,GPH,RGASKETX412,FISH-CO"/>
    <s v="SPARE PARTS; PART NAME:GASKET; MANUFACTURER PART NUMBER:RGASKETX412; MANUFACTURER:FISHER CONTROLS; MATERIAL:GRAPHITE/INCONEL;EQUIPMENT NAME:CONTROL VALVE; EQUIPMENT MODEL:8X6EWT-NS"/>
    <d v="2016-02-29T00:00:00"/>
    <s v="SPARE_PARTS"/>
    <x v="2"/>
    <s v="2000"/>
    <s v="GS01"/>
    <s v="EA"/>
    <n v="1"/>
    <n v="24950"/>
    <n v="0"/>
    <n v="0"/>
    <n v="24950"/>
    <s v="ZSPR"/>
    <n v="0"/>
    <s v=""/>
    <n v="0"/>
    <n v="0"/>
    <s v="ONGC Petro additions Ltd."/>
    <s v="INR"/>
    <n v="0"/>
    <n v="0"/>
    <n v="0"/>
    <n v="0"/>
    <n v="0"/>
    <n v="0"/>
    <n v="0"/>
    <n v="0"/>
    <n v="0"/>
    <n v="0"/>
    <n v="0"/>
    <n v="0"/>
    <n v="0"/>
    <n v="0"/>
    <s v="General Store"/>
    <s v="P03"/>
    <n v="2863"/>
    <x v="2"/>
  </r>
  <r>
    <s v="0P4102210158"/>
    <s v="GSKT,GPH,RGASKETX412,FISH-CO"/>
    <s v="SPARE PARTS; PART NAME:GASKET; MANUFACTURER PART NUMBER:RGASKETX412; MANUFACTURER:FISHER CONTROLS; MATERIAL:GRAPHITE/INCONEL;EQUIPMENT NAME:CONTROL VALVE; EQUIPMENT MODEL:8X6EWT-NS"/>
    <d v="2016-02-29T00:00:00"/>
    <s v="SPARE_PARTS"/>
    <x v="2"/>
    <s v="2000"/>
    <s v="SP01"/>
    <s v="EA"/>
    <n v="1"/>
    <n v="24950"/>
    <n v="0"/>
    <n v="0"/>
    <n v="24950"/>
    <s v="ZSPR"/>
    <n v="0"/>
    <s v=""/>
    <n v="0"/>
    <n v="0"/>
    <s v="ONGC Petro additions Ltd."/>
    <s v="INR"/>
    <n v="0"/>
    <n v="0"/>
    <n v="0"/>
    <n v="0"/>
    <n v="0"/>
    <n v="0"/>
    <n v="0"/>
    <n v="0"/>
    <n v="0"/>
    <n v="0"/>
    <n v="0"/>
    <n v="0"/>
    <n v="0"/>
    <n v="0"/>
    <s v="Shutdown Plan Mt"/>
    <s v="P03"/>
    <n v="2863"/>
    <x v="2"/>
  </r>
  <r>
    <s v="0P4205020145"/>
    <s v="BRG,STDY,MGA103-D-DR-002/197,ITT-CORP"/>
    <s v="SPARE PARTS; PART NAME:BEARING,STEADY; MANUFACTURER PARTNUMBER:B00266B01 0000; MANUFACTURER:ITT CORPORATION INDIA PVT LTD;MATERIAL:CARBON; DRAWING NUMBER:MGA103-D-DR-002; ITEM POSITIONNUMBER:197; EQUIPMENT NAME:WASTE HEXANE TRANSFER PUMP; EQUIPMENTMODEL:3171 ST 1X1.5-6"/>
    <d v="2017-06-30T00:00:00"/>
    <s v="SPARE_PARTS"/>
    <x v="2"/>
    <s v="2000"/>
    <s v="GS01"/>
    <s v="EA"/>
    <n v="4"/>
    <n v="24942.85"/>
    <n v="0"/>
    <n v="0"/>
    <n v="24942.85"/>
    <s v="ZSPR"/>
    <n v="0"/>
    <s v=""/>
    <n v="0"/>
    <n v="0"/>
    <s v="ONGC Petro additions Ltd."/>
    <s v="INR"/>
    <n v="0"/>
    <n v="0"/>
    <n v="0"/>
    <n v="0"/>
    <n v="0"/>
    <n v="0"/>
    <n v="0"/>
    <n v="0"/>
    <n v="0"/>
    <n v="0"/>
    <n v="0"/>
    <n v="0"/>
    <n v="0"/>
    <n v="0"/>
    <s v="General Store"/>
    <s v="P04"/>
    <n v="2376"/>
    <x v="2"/>
  </r>
  <r>
    <s v="0P4205030383"/>
    <s v="O-RING,VITON,021702012505,SULZ-PMP"/>
    <s v="SPARE PARTS; PART NAME:O-RING; MANUFACTURER PART NUMBER:021702012505; MANUFACTURER:SULZER PUMPS; MATERIAL:VITON; DRAWINGNUMBER:MGA101-D-DR-00209; ITEM POSITION NUMBER:412.05; EQUIPMENT NAME:CENTRIFUGAL PUMP; EQUIPMENT MAKE:SULZER PUMPS; EQUIPMENTMODEL:ZF 40-3400"/>
    <d v="2015-09-23T00:00:00"/>
    <s v="SPARE_PARTS"/>
    <x v="2"/>
    <s v="2000"/>
    <s v="CH01"/>
    <s v="EA"/>
    <n v="8"/>
    <n v="24936.31"/>
    <n v="0"/>
    <n v="0"/>
    <n v="24936.31"/>
    <s v="ZSPR"/>
    <n v="0"/>
    <s v=""/>
    <n v="0"/>
    <n v="0"/>
    <s v="ONGC Petro additions Ltd."/>
    <s v="INR"/>
    <n v="0"/>
    <n v="0"/>
    <n v="0"/>
    <n v="0"/>
    <n v="0"/>
    <n v="0"/>
    <n v="0"/>
    <n v="0"/>
    <n v="0"/>
    <n v="0"/>
    <n v="0"/>
    <n v="0"/>
    <n v="0"/>
    <n v="0"/>
    <s v="Chemcial store"/>
    <s v="P04"/>
    <n v="3022"/>
    <x v="2"/>
  </r>
  <r>
    <s v="0T1622010020"/>
    <s v="FOOTW,SAF,9,BROWN,SLIP-ON,CHROME"/>
    <s v="SAFETY FOOTWEAR; SIZE:9; COLOUR:BROWN; TYPE:SAFETY SHOE SLIP-ON TYPE; MAT:CHROMEHEAVY DUTY LEATHER; MAT, TOE-CAPS:MADE OF COMPOSITE LIGHT WEIGHT; MAT,SOLES:DOUBLE DENSITY POLYURETHANE; TESTING:IS /EN; DESIGN–SLIP ON TYPE,CLASSIFICATION-I; SHOE SIZE-UK; CONSTRUCTION- DIRECT INJECTION PROCESS (DIP);UPPER LEATHER-PLAIN CORRECTED GRAIN (CG) LEATHER OF THICKNESS:2 MM +/- 0.2 MM;HAVING TEAR STRENGTH NOT LESS THAN 120 N. IT SHOULD BE RESISTANT TO PENETRATIONAND ABSORPTION OF WATER AS PER IS 15298 (PART-2):2011; SPLIT LEATHER SHOULD NOTBE USED IN UPPER; LINING- A) QUARTER AND TONGUE LINING:5 (FIVE) MM THICKNESS(MINIMUM) FOAM LAMINATED, CAMBRELLE/NON-WOVEN TYPE LINING B) VAMPLINING:NON-WOVEN, FELT LINING; COLLAR AND TONGUE PADDING-A) SEPARATE COLLARLINING:NON-WOVEN, FELT LINING; COLLAR AND TONGUE PADDING-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THREAD-3 (THREE) PLY NYLON THREAD, BROWN; DOUBLE STITCHINGAT ALL ANGULAR AND INTERLINKING JOINTS; SOLE- A) SOLES SHOULD BE MADE UP OFDIRECTLY INJECTED (DIP) PU DOUBLE DENSITY; B) DESIGN: 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FDDI/CLRI SHOULD BE SUBMITTED ALONG WITHBID.TOE-CAP- A) EN CERTIFIED, NON-METALLIC COMPOSITE TOE CAP B) SHOULD WITHSTAND200 J AND COMPRESSION LOAD OF 15 KN (MINIMUM) AS PER EN 12568; WEIGHT (GM)MAX-1150; BRANDING- NO BRANDING OF OEM AT OUTER SURFACE OF SHOES; OPAL NAME TOBE STITCHED ON QUARTER IN DISCUSSION WITH OPAL TEAM; MARKING-EACH SAFETY SHOESHALL BE EMBOSSED WITH:(A) SIZE (C) MANUFACTURER’S IDENTIFICATION MARK (B) ISNUMBER (D) MONTH AND YEAR OF MANUFACTURING; GUARANTEE-ALL SHOES SHALL BEGUARANTEED FOR ONE YEAR FOR ANY MATERIAL OR MANUFACTURING DEFECT FROM THE DATEOF RECEIPT, LAST BATCH OF ANY LOT, AT STORES AND WILL HAVE TO BE REPLACED BY NEWONE, AT NO EXTRA COST TO OPAL; FREE REPLACEMENT BY A SHOE(S) OF SIMILARSPECIFICATION AND QUALITY WITHIN 1 MONTH FROM THE DATE OF MAIL / LETTER"/>
    <d v="2024-01-01T00:00:00"/>
    <s v="SA_FOOTWEAR"/>
    <x v="2"/>
    <s v="2000"/>
    <s v="CH01"/>
    <s v="PAA"/>
    <n v="19"/>
    <n v="24917.07"/>
    <n v="0"/>
    <n v="0"/>
    <n v="24917.07"/>
    <s v="ZSTO"/>
    <n v="0"/>
    <s v=""/>
    <n v="0"/>
    <n v="0"/>
    <s v="ONGC Petro additions Ltd."/>
    <s v="INR"/>
    <n v="0"/>
    <n v="0"/>
    <n v="0"/>
    <n v="0"/>
    <n v="0"/>
    <n v="0"/>
    <n v="0"/>
    <n v="0"/>
    <n v="0"/>
    <n v="0"/>
    <n v="0"/>
    <n v="0"/>
    <n v="0"/>
    <n v="0"/>
    <s v="Chemcial store"/>
    <s v="V30"/>
    <n v="0"/>
    <x v="1"/>
  </r>
  <r>
    <s v="0P1401060352"/>
    <s v="WSHR,43,F/NG 32/25-3,BHEL"/>
    <s v="SPARE PARTS; PART NAME:DEVA JL BEARING; ITEM POSITION NUMBER:50; EQUIPMENT NAME:BOILER FEED WATER STEAM TURBINE; EQUIPMENTMAKE:BHARAT HEAVY ELECTRICAL; EQUIPMENT MODEL:NG 32/25-3; MANUFACTURER:BHARAT HEAVY ELECTRICAL"/>
    <d v="2021-04-08T00:00:00"/>
    <s v="SPARE_PARTS"/>
    <x v="4"/>
    <s v="2000"/>
    <s v="CH01"/>
    <s v="EA"/>
    <n v="2"/>
    <n v="24886.61"/>
    <n v="0"/>
    <n v="0"/>
    <n v="24886.61"/>
    <s v="ZSPR"/>
    <n v="0"/>
    <s v=""/>
    <n v="0"/>
    <n v="0"/>
    <s v="ONGC Petro additions Ltd."/>
    <s v="INR"/>
    <n v="0"/>
    <n v="0"/>
    <n v="0"/>
    <n v="0"/>
    <n v="0"/>
    <n v="0"/>
    <n v="0"/>
    <n v="0"/>
    <n v="0"/>
    <n v="0"/>
    <n v="0"/>
    <n v="0"/>
    <n v="0"/>
    <n v="0"/>
    <s v="Chemcial store"/>
    <s v="P04"/>
    <n v="998"/>
    <x v="2"/>
  </r>
  <r>
    <s v="0P4102215101"/>
    <s v="SEAT RING (UPR),200719185-163H+,DRES-MSL"/>
    <s v="SPARE PARTS; PART NAME:SEAT RING (UPPER); MATERIAL:SUS316; EQUIPMENTNAME:CONTROL VALVE; EQUIPMENT MAKE:DRESSER MASONEILAN; EQUIPMENT MODEL:526;MANUFACTURER PART NUMBER:200719185-163H0000; MANUFACTURER:DRESSER MASONEILAN"/>
    <d v="2022-04-16T00:00:00"/>
    <s v="SPARE_PARTS"/>
    <x v="2"/>
    <s v="2000"/>
    <s v="SP01"/>
    <s v="EA"/>
    <n v="1"/>
    <n v="24869.25"/>
    <n v="0"/>
    <n v="0"/>
    <n v="24869.25"/>
    <s v="ZSPR"/>
    <n v="0"/>
    <s v=""/>
    <n v="0"/>
    <n v="0"/>
    <s v="ONGC Petro additions Ltd."/>
    <s v="INR"/>
    <n v="0"/>
    <n v="0"/>
    <n v="0"/>
    <n v="0"/>
    <n v="0"/>
    <n v="0"/>
    <n v="0"/>
    <n v="0"/>
    <n v="0"/>
    <n v="0"/>
    <n v="0"/>
    <n v="0"/>
    <n v="0"/>
    <n v="0"/>
    <s v="Shutdown Plan Mt"/>
    <s v="P03"/>
    <n v="625"/>
    <x v="2"/>
  </r>
  <r>
    <s v="0P4102215102"/>
    <s v="SEAT RING (LWR),200719186-163H+,DRES-MSL"/>
    <s v="SPARE PARTS; PART NAME:SEAT RING (LOWER); MATERIAL:SUS316; EQUIPMENTNAME:CONTROL VALVE; EQUIPMENT MAKE:DRESSER MASONEILAN; EQUIPMENT MODEL:526;MANUFACTURER PART NUMBER:200719186-163H0000; MANUFACTURER:DRESSER MASONEILAN"/>
    <d v="2022-04-16T00:00:00"/>
    <s v="SPARE_PARTS"/>
    <x v="2"/>
    <s v="2000"/>
    <s v="SP01"/>
    <s v="EA"/>
    <n v="1"/>
    <n v="24869.25"/>
    <n v="0"/>
    <n v="0"/>
    <n v="24869.25"/>
    <s v="ZSPR"/>
    <n v="0"/>
    <s v=""/>
    <n v="0"/>
    <n v="0"/>
    <s v="ONGC Petro additions Ltd."/>
    <s v="INR"/>
    <n v="0"/>
    <n v="0"/>
    <n v="0"/>
    <n v="0"/>
    <n v="0"/>
    <n v="0"/>
    <n v="0"/>
    <n v="0"/>
    <n v="0"/>
    <n v="0"/>
    <n v="0"/>
    <n v="0"/>
    <n v="0"/>
    <n v="0"/>
    <s v="Shutdown Plan Mt"/>
    <s v="P03"/>
    <n v="625"/>
    <x v="2"/>
  </r>
  <r>
    <s v="0P0631070019"/>
    <s v="GASKET(1),LM-500D10A-31A,KOBE"/>
    <s v="SPARE PARTS; PART NAME:GASKET (1); MANUFACTURER PART NUMBER:LM-500D10A-31A; MANUFACTURER:KOBE STEEL; DRAWING NUMBER:LM-500D10F#01;ITEM POSITION NUMBER:93; EQUIPMENT NAME:MIXER; EQUIPMENT MAKE:KOBE STEEL; EQUIPMENT MODEL:LCM500H; SUB ASSY:DRIVE END ASS'Y"/>
    <d v="2022-07-28T00:00:00"/>
    <s v="SPARE_PARTS"/>
    <x v="2"/>
    <s v="2000"/>
    <s v="GS01"/>
    <s v="EA"/>
    <n v="1"/>
    <n v="24849.49"/>
    <n v="0"/>
    <n v="0"/>
    <n v="24849.49"/>
    <s v="ZSPR"/>
    <n v="0"/>
    <s v=""/>
    <n v="0"/>
    <n v="0"/>
    <s v="ONGC Petro additions Ltd."/>
    <s v="INR"/>
    <n v="0"/>
    <n v="0"/>
    <n v="0"/>
    <n v="0"/>
    <n v="0"/>
    <n v="0"/>
    <n v="0"/>
    <n v="0"/>
    <n v="0"/>
    <n v="0"/>
    <n v="0"/>
    <n v="0"/>
    <n v="0"/>
    <n v="0"/>
    <s v="General Store"/>
    <s v="P04"/>
    <n v="522"/>
    <x v="2"/>
  </r>
  <r>
    <s v="0T0105150013"/>
    <s v="BRG,RLR,MET,30213,65MM,120MM"/>
    <s v="METRIC ROLLER BEARINGS; TYPE:TAPERED; DESIGNATION NUMBER:30213; DIAMETER, BORE:65 MM; DIAMETER, OD:120 MM; WIDTH/HEIGHT:23 MM;POSITION:TOP; OLD MODEL:7213E; ORIGINAL MANUFACTURER:SKF; EQUIPMENT NAME:TOP ENTRY AGITATOR; EQUIPMENT MODEL:TEA-75/83; EQUIPMENTMANUFACTURER:REMI PROCESS PLANT AND MACHINARY; DRAWING NUMBER:ATE-13270-12; REFERENCE DRAWING NUMBER:MGD201-D-DR-0009; ITEMPOSITION NUMBER:6"/>
    <d v="2018-09-13T00:00:00"/>
    <s v="ME_RO_BEARINGS"/>
    <x v="2"/>
    <s v="2000"/>
    <s v="CH01"/>
    <s v="EA"/>
    <n v="2"/>
    <n v="24613.33"/>
    <n v="0"/>
    <n v="0"/>
    <n v="24613.33"/>
    <s v="ZSTO"/>
    <n v="0"/>
    <s v=""/>
    <n v="0"/>
    <n v="0"/>
    <s v="ONGC Petro additions Ltd."/>
    <s v="INR"/>
    <n v="0"/>
    <n v="0"/>
    <n v="0"/>
    <n v="0"/>
    <n v="0"/>
    <n v="0"/>
    <n v="0"/>
    <n v="0"/>
    <n v="0"/>
    <n v="0"/>
    <n v="0"/>
    <n v="0"/>
    <n v="0"/>
    <n v="0"/>
    <s v="Chemcial store"/>
    <s v="S06"/>
    <n v="1936"/>
    <x v="1"/>
  </r>
  <r>
    <s v="0P2108110043"/>
    <s v="BATRY CELL,KPH42P,AMCOSAFT"/>
    <s v="SPARE PARTS; PART NAME:BATTERY CELL; EQUIPMENT MAKE:AMCO SAFT INDIA LTD; EQUIPMENT MODEL:KPH42P; MANUFACTURER:AMCO SAFT INDIA LTD"/>
    <d v="2017-11-22T00:00:00"/>
    <s v="SPARE_PARTS"/>
    <x v="4"/>
    <s v="2000"/>
    <s v="CH01"/>
    <s v="EA"/>
    <n v="9"/>
    <n v="24607.8"/>
    <n v="0"/>
    <n v="0"/>
    <n v="24607.8"/>
    <s v="ZSPR"/>
    <n v="0"/>
    <s v=""/>
    <n v="0"/>
    <n v="0"/>
    <s v="ONGC Petro additions Ltd."/>
    <s v="INR"/>
    <n v="0"/>
    <n v="0"/>
    <n v="0"/>
    <n v="0"/>
    <n v="0"/>
    <n v="0"/>
    <n v="0"/>
    <n v="0"/>
    <n v="0"/>
    <n v="0"/>
    <n v="0"/>
    <n v="0"/>
    <n v="0"/>
    <n v="0"/>
    <s v="Chemcial store"/>
    <s v="P01"/>
    <n v="2231"/>
    <x v="2"/>
  </r>
  <r>
    <s v="0T2545780030"/>
    <s v="GSKT,RBR,FLR,EPDM,CL300,14IN,11KC"/>
    <s v="REINFORCED FLAT RING RUBBER GASKET; MAT:ETHYLENE-PROPYLENE RUBBER; CROSS SECTION:WITH INSERT; MAT, INSERT:STEEL; FACING,FLANGE:RAISED FACE; PRESSURE DESIGNATION:ASME CL 300; THICKNESS AT INSERT:7 MM; SIZE, PIPE, NOMINAL:14 IN; REFERENCE: 11KC"/>
    <d v="2022-04-26T00:00:00"/>
    <s v="RE_RU_FL_GASKETS"/>
    <x v="2"/>
    <s v="2000"/>
    <s v="GS01"/>
    <s v="EA"/>
    <n v="17"/>
    <n v="24569.94"/>
    <n v="0"/>
    <n v="0"/>
    <n v="24569.94"/>
    <s v="ZSTO"/>
    <n v="0"/>
    <s v=""/>
    <n v="0"/>
    <n v="0"/>
    <s v="ONGC Petro additions Ltd."/>
    <s v="INR"/>
    <n v="0"/>
    <n v="0"/>
    <n v="0"/>
    <n v="0"/>
    <n v="0"/>
    <n v="0"/>
    <n v="0"/>
    <n v="0"/>
    <n v="0"/>
    <n v="0"/>
    <n v="0"/>
    <n v="0"/>
    <n v="0"/>
    <n v="0"/>
    <s v="General Store"/>
    <s v="S06"/>
    <n v="615"/>
    <x v="1"/>
  </r>
  <r>
    <s v="0P5270020003"/>
    <s v="GSKT,RND,86/48X2MM,GPH,2005298,THJANSEN"/>
    <s v="SPARE PARTS; PART NAME:GASKET, ROUND; MANUFACTURER PART NUMBER:2005298; MANUFACTURER:TH. JANSEN - ARMATUREN GMBH; DIMENSIONS:DIA86/48 X 2 MM; MATERIAL:GRAPHITE W/STAINLESS STL LAYER; DRAWING NUMBER:AZ2630--VC100023.01.1; DRAWING NUMBER:AZ2630--VC100023.02.1;DRAWING NUMBER:AZ2630--VC100023.03.1; ITEM POSITION NUMBER:402; EQUIPMENT NAME:CRACKED &amp; DECOKING GAS VALVES; EQUIPMENT MAKE:TH.JANSEN - ARMATUREN GMBH; EQUIPMENT MODEL:AZ2630 DGV 36&quot;; EQUIPMENT MODEL:AZ2630 DGV 40 &quot;; EQUIPMENT MODEL:AZ2630 DGV 48&quot;;ADDITIONAL INFORMATION:VALVE SIZE 36 IN; ADDITIONAL INFORMATION:VALVE SIZE 40 IN; ADDITIONAL INFORMATION:VALVE SIZE 48 IN;CONTRACTOR DOCUMENT NUMBER: 0012AN1350-11-R-ZE 1001.001, 0012AN1350-11-R-ZE 1001.002, 0012AN1350-11-R-ZE 1001.003"/>
    <d v="2022-08-18T00:00:00"/>
    <s v="SPARE_PARTS"/>
    <x v="2"/>
    <s v="2000"/>
    <s v="SP01"/>
    <s v="EA"/>
    <n v="16"/>
    <n v="24536.16"/>
    <n v="0"/>
    <n v="0"/>
    <n v="24536.16"/>
    <s v="ZSPR"/>
    <n v="0"/>
    <s v=""/>
    <n v="0"/>
    <n v="0"/>
    <s v="ONGC Petro additions Ltd."/>
    <s v="INR"/>
    <n v="0"/>
    <n v="0"/>
    <n v="0"/>
    <n v="0"/>
    <n v="0"/>
    <n v="0"/>
    <n v="0"/>
    <n v="0"/>
    <n v="0"/>
    <n v="0"/>
    <n v="0"/>
    <n v="0"/>
    <n v="0"/>
    <n v="0"/>
    <s v="Shutdown Plan Mt"/>
    <s v="P04"/>
    <n v="501"/>
    <x v="2"/>
  </r>
  <r>
    <s v="0P1401060039"/>
    <s v="INSR,WIRE LCKG,M20X50MM,35106031,BHEL-GT"/>
    <s v="SPARE PARTS; PART NAME:INSERT,WIRE LOCKING; DIMENSIONS:M20 X 50 MM; EQUIPMENT NAME:GAS TURBINE; EQUIPMENT MAKE:BHARAT HEAVYELECTRICAL; EQUIPMENT MODEL:PG-6581-B; MANUFACTURER:BHARAT HEAVY ELECTRICAL; MANUFACTURER PART NUMBER:35106031; SUB ASSY:VARIABLEGUIDE VANE; MATERIAL CODE:GT9751189357"/>
    <d v="2016-09-29T00:00:00"/>
    <s v="SPARE_PARTS"/>
    <x v="4"/>
    <s v="2000"/>
    <s v="CH01"/>
    <s v="EA"/>
    <n v="20"/>
    <n v="24533.83"/>
    <n v="0"/>
    <n v="0"/>
    <n v="24533.83"/>
    <s v="ZSPR"/>
    <n v="0"/>
    <s v=""/>
    <n v="0"/>
    <n v="0"/>
    <s v="ONGC Petro additions Ltd."/>
    <s v="INR"/>
    <n v="0"/>
    <n v="0"/>
    <n v="0"/>
    <n v="0"/>
    <n v="0"/>
    <n v="0"/>
    <n v="0"/>
    <n v="0"/>
    <n v="0"/>
    <n v="0"/>
    <n v="0"/>
    <n v="0"/>
    <n v="0"/>
    <n v="0"/>
    <s v="Chemcial store"/>
    <s v="P04"/>
    <n v="2650"/>
    <x v="2"/>
  </r>
  <r>
    <s v="0T1538610596"/>
    <s v="STBLT+N,SA193-B7,8UN,280MM,1.3/8IN"/>
    <s v="STUD BOLTS WITH NUTS; MAT SPEC, STUD BOLT(S):ASME SA193 GRADE B7; MAT SPEC, NUT(S):ASME SA194 GRADE 2H; TYPE OF THREAD:8UN; TYPE,NUT:HEAVY HEXAGONAL; NUMBER, NUTS PER STUD BOLT:2; LENGTH:280 MM; SIZE:1.3/8 IN; FULLY THREADED"/>
    <d v="2022-10-10T00:00:00"/>
    <s v="WI_STUDBOLTS1"/>
    <x v="2"/>
    <s v="2000"/>
    <s v="SP01"/>
    <s v="EA"/>
    <n v="57"/>
    <n v="24474.38"/>
    <n v="0"/>
    <n v="0"/>
    <n v="24474.38"/>
    <s v="ZSTO"/>
    <n v="0"/>
    <s v=""/>
    <n v="0"/>
    <n v="0"/>
    <s v="ONGC Petro additions Ltd."/>
    <s v="INR"/>
    <n v="0"/>
    <n v="0"/>
    <n v="0"/>
    <n v="0"/>
    <n v="0"/>
    <n v="0"/>
    <n v="0"/>
    <n v="0"/>
    <n v="0"/>
    <n v="0"/>
    <n v="0"/>
    <n v="0"/>
    <n v="0"/>
    <n v="0"/>
    <s v="Shutdown Plan Mt"/>
    <s v="S06"/>
    <n v="448"/>
    <x v="1"/>
  </r>
  <r>
    <s v="0T1761630013"/>
    <s v="FLG,WLD NECK,PIPE,A105,CL300,1.5IN"/>
    <s v="WELDING NECK PIPE FLANGES; DESIGN SPEC:ASME B16.5; MAT:CARBON STEEL; MAT, SPEC:ASTM A105; PRESSURE DESIGNATION:CL 300;SERVICE:STEAM WITH IBR CERTIFICATE; SIZE:1.5 IN"/>
    <d v="2022-05-16T00:00:00"/>
    <s v="WE_PI_FLANGES1"/>
    <x v="2"/>
    <s v="2000"/>
    <s v="CH01"/>
    <s v="EA"/>
    <n v="37"/>
    <n v="24381.94"/>
    <n v="0"/>
    <n v="0"/>
    <n v="24381.94"/>
    <s v="ZSTO"/>
    <n v="0"/>
    <s v=""/>
    <n v="0"/>
    <n v="0"/>
    <s v="ONGC Petro additions Ltd."/>
    <s v="INR"/>
    <n v="0"/>
    <n v="0"/>
    <n v="0"/>
    <n v="0"/>
    <n v="0"/>
    <n v="0"/>
    <n v="0"/>
    <n v="0"/>
    <n v="0"/>
    <n v="0"/>
    <n v="0"/>
    <n v="0"/>
    <n v="0"/>
    <n v="0"/>
    <s v="Chemcial store"/>
    <s v="S06"/>
    <n v="595"/>
    <x v="1"/>
  </r>
  <r>
    <s v="0P0958970058"/>
    <s v="CBL,25FT,TEFLON,131108-0025-01,BENTLY-N"/>
    <s v="NETWORK ACCESSORIES; DESCRIPTION:CABLE; MANUFACTURER:BENTLY NEVADA; MANUFACTURER PART NUMBER:131108-0025-01; TYPE:RS485 3500/92 TO3500/92; MATERIAL:TEFLON; CABLE LENGTH:25 FEET"/>
    <d v="2017-03-22T00:00:00"/>
    <s v="AC_NETWORK"/>
    <x v="4"/>
    <s v="2000"/>
    <s v="GS01"/>
    <s v="EA"/>
    <n v="3"/>
    <n v="24355.200000000001"/>
    <n v="0"/>
    <n v="0"/>
    <n v="24355.200000000001"/>
    <s v="ZSPR"/>
    <n v="0"/>
    <s v=""/>
    <n v="0"/>
    <n v="0"/>
    <s v="ONGC Petro additions Ltd."/>
    <s v="INR"/>
    <n v="0"/>
    <n v="0"/>
    <n v="0"/>
    <n v="0"/>
    <n v="0"/>
    <n v="0"/>
    <n v="0"/>
    <n v="0"/>
    <n v="0"/>
    <n v="0"/>
    <n v="0"/>
    <n v="0"/>
    <n v="0"/>
    <n v="0"/>
    <s v="General Store"/>
    <s v="P03"/>
    <n v="2476"/>
    <x v="2"/>
  </r>
  <r>
    <s v="0P0802070059"/>
    <s v="SPRG,VLV,926346315,BPCL"/>
    <s v="SPARE PARTS; PART NAME:SPRING,VALVE; DRAWING NUMBER:6340631/S; EQUIPMENT NAME:NITROGEN COMPRESSOR; EQUIPMENT MAKE:BHARAT PUMPS &amp;COMPRESSORS LTD; EQUIPMENT MODEL:4HB/3; ADDITIONAL INFORMATION:PART LIST:6340631; MANUFACTURER:BHARAT PUMPS &amp; COMPRESSORS LTD;MANUFACTURER PART NUMBER:926346315; GROUP NAME:SUCTION VALVE; BPC S/O NUMBER:302011005-01"/>
    <d v="2023-10-28T00:00:00"/>
    <s v="SPARE_PARTS"/>
    <x v="2"/>
    <s v="2000"/>
    <s v="CH01"/>
    <s v="EA"/>
    <n v="24"/>
    <n v="24218.58"/>
    <n v="0"/>
    <n v="0"/>
    <n v="24218.58"/>
    <s v="ZSPR"/>
    <n v="0"/>
    <s v=""/>
    <n v="0"/>
    <n v="0"/>
    <s v="ONGC Petro additions Ltd."/>
    <s v="INR"/>
    <n v="0"/>
    <n v="0"/>
    <n v="0"/>
    <n v="0"/>
    <n v="0"/>
    <n v="0"/>
    <n v="0"/>
    <n v="0"/>
    <n v="0"/>
    <n v="0"/>
    <n v="0"/>
    <n v="0"/>
    <n v="0"/>
    <n v="0"/>
    <s v="Chemcial store"/>
    <s v="P04"/>
    <n v="65"/>
    <x v="2"/>
  </r>
  <r>
    <s v="0P0802070059"/>
    <s v="SPRG,VLV,926346315,BPCL"/>
    <s v="SPARE PARTS; PART NAME:SPRING,VALVE; DRAWING NUMBER:6340631/S; EQUIPMENT NAME:NITROGEN COMPRESSOR; EQUIPMENT MAKE:BHARAT PUMPS &amp;COMPRESSORS LTD; EQUIPMENT MODEL:4HB/3; ADDITIONAL INFORMATION:PART LIST:6340631; MANUFACTURER:BHARAT PUMPS &amp; COMPRESSORS LTD;MANUFACTURER PART NUMBER:926346315; GROUP NAME:SUCTION VALVE; BPC S/O NUMBER:302011005-01"/>
    <d v="2023-10-28T00:00:00"/>
    <s v="SPARE_PARTS"/>
    <x v="2"/>
    <s v="2000"/>
    <s v="GS01"/>
    <s v="EA"/>
    <n v="24"/>
    <n v="24218.58"/>
    <n v="0"/>
    <n v="0"/>
    <n v="24218.58"/>
    <s v="ZSPR"/>
    <n v="0"/>
    <s v=""/>
    <n v="0"/>
    <n v="0"/>
    <s v="ONGC Petro additions Ltd."/>
    <s v="INR"/>
    <n v="0"/>
    <n v="0"/>
    <n v="0"/>
    <n v="0"/>
    <n v="0"/>
    <n v="0"/>
    <n v="0"/>
    <n v="0"/>
    <n v="0"/>
    <n v="0"/>
    <n v="0"/>
    <n v="0"/>
    <n v="0"/>
    <n v="0"/>
    <s v="General Store"/>
    <s v="P04"/>
    <n v="65"/>
    <x v="2"/>
  </r>
  <r>
    <s v="0P1401120075"/>
    <s v="THERMOCPL,GT9755230017,BHEL"/>
    <s v="SPARE PARTS; PART NAME:THERMOCOUPLE; MATERIAL:CR-AL; EQUIPMENT NAME:GAS TURBINE; EQUIPMENT MAKE:BHARAT HEAVY ELECTRICAL;MANUFACTURER:BHARAT HEAVY ELECTRICAL; MANUFACTURER PART NUMBER:GT9755230017; FOR LUBE OIL DRAIN #2 BEARING; STANDARD:ISA C96.1"/>
    <d v="2021-10-23T00:00:00"/>
    <s v="SPARE_PARTS"/>
    <x v="4"/>
    <s v="2000"/>
    <s v="GS01"/>
    <s v="EA"/>
    <n v="1"/>
    <n v="24197.88"/>
    <n v="0"/>
    <n v="0"/>
    <n v="24197.88"/>
    <s v="ZSPR"/>
    <n v="0"/>
    <s v=""/>
    <n v="0"/>
    <n v="0"/>
    <s v="ONGC Petro additions Ltd."/>
    <s v="INR"/>
    <n v="0"/>
    <n v="0"/>
    <n v="0"/>
    <n v="0"/>
    <n v="0"/>
    <n v="0"/>
    <n v="0"/>
    <n v="0"/>
    <n v="0"/>
    <n v="0"/>
    <n v="0"/>
    <n v="0"/>
    <n v="0"/>
    <n v="0"/>
    <s v="General Store"/>
    <s v="P04"/>
    <n v="800"/>
    <x v="2"/>
  </r>
  <r>
    <s v="0T2541410185"/>
    <s v="GSKT,SPW,W/OUTR RING,SS316,CL600,18IN"/>
    <s v="SPIRAL WOUND GASKETS; DESIGN SPEC:ANSI B16.20; DESIGN SPEC, FLANGE(S):ANSI B16.5; PRESSURE DESIGNATION:CLASS 600; MAT,WINDINGS:STAINLESS STEEL 316; MAT, FILLER:GRAFOIL; MAT, CENTRING RING:STAINLESS STEEL 316; SIZE, PIPE, NOMINAL:18 IN"/>
    <d v="2016-12-06T00:00:00"/>
    <s v="SP_GASKETS"/>
    <x v="2"/>
    <s v="2000"/>
    <s v="GS01"/>
    <s v="EA"/>
    <n v="22"/>
    <n v="24178"/>
    <n v="0"/>
    <n v="0"/>
    <n v="24178"/>
    <s v="ZSTO"/>
    <n v="0"/>
    <s v=""/>
    <n v="0"/>
    <n v="0"/>
    <s v="ONGC Petro additions Ltd."/>
    <s v="INR"/>
    <n v="0"/>
    <n v="0"/>
    <n v="0"/>
    <n v="0"/>
    <n v="0"/>
    <n v="0"/>
    <n v="0"/>
    <n v="0"/>
    <n v="0"/>
    <n v="0"/>
    <n v="0"/>
    <n v="0"/>
    <n v="0"/>
    <n v="0"/>
    <s v="General Store"/>
    <s v="S06"/>
    <n v="2582"/>
    <x v="1"/>
  </r>
  <r>
    <s v="0P0802040109"/>
    <s v="O-RING,FPM,G-130,ELLIOTT"/>
    <s v="SPARE PARTS; PART NAME:O-RING; MANUFACTURER PART NUMBER:G-130; MANUFACTURER:ELLIOTT TURBOMACHINERY; MATERIAL:FPM; DRAWINGNUMBER:FX203A003; ITEM POSITION NUMBER:7; EQUIPMENT NAME:DGS CONSOLE_WATER, OIL INJECT; EQUIPMENT MODEL:SGF414-600-80A-TL"/>
    <d v="2017-02-22T00:00:00"/>
    <s v="SPARE_PARTS"/>
    <x v="2"/>
    <s v="2000"/>
    <s v="GS01"/>
    <s v="EA"/>
    <n v="2"/>
    <n v="24127.77"/>
    <n v="0"/>
    <n v="0"/>
    <n v="24127.77"/>
    <s v="ZSPR"/>
    <n v="0"/>
    <s v=""/>
    <n v="0"/>
    <n v="0"/>
    <s v="ONGC Petro additions Ltd."/>
    <s v="INR"/>
    <n v="0"/>
    <n v="0"/>
    <n v="0"/>
    <n v="0"/>
    <n v="0"/>
    <n v="0"/>
    <n v="0"/>
    <n v="0"/>
    <n v="0"/>
    <n v="0"/>
    <n v="0"/>
    <n v="0"/>
    <n v="0"/>
    <n v="0"/>
    <s v="General Store"/>
    <s v="P04"/>
    <n v="2504"/>
    <x v="2"/>
  </r>
  <r>
    <s v="0T0703300002"/>
    <s v="POWDER,PAC,AL203,28%,25KG, Meduim Basici"/>
    <s v="CHEMICALS; PURITY:ALUMINIUM203, 28%; PER INDIAN STANDARD:IS 15573(2005); BAG PACKING:25 KG; FOR RWTP"/>
    <d v="2023-12-31T00:00:00"/>
    <s v="CHEMICALS"/>
    <x v="0"/>
    <s v="2000"/>
    <s v="RWS1"/>
    <s v="KG"/>
    <n v="925"/>
    <n v="24045.38"/>
    <n v="0"/>
    <n v="0"/>
    <n v="24045.38"/>
    <s v="ZSTO"/>
    <n v="0"/>
    <s v=""/>
    <n v="0"/>
    <n v="0"/>
    <s v="ONGC Petro additions Ltd."/>
    <s v="INR"/>
    <n v="0"/>
    <n v="0"/>
    <n v="0"/>
    <n v="0"/>
    <n v="0"/>
    <n v="0"/>
    <n v="0"/>
    <n v="0"/>
    <n v="0"/>
    <n v="0"/>
    <n v="0"/>
    <n v="0"/>
    <n v="0"/>
    <n v="0"/>
    <s v="Store at Raw wat"/>
    <s v="S01"/>
    <n v="1"/>
    <x v="1"/>
  </r>
  <r>
    <s v="0P4165010661"/>
    <s v="FLT,40L2/50X400+SG:0.568,V-AUTMAT"/>
    <s v="SPARE PARTS; PART NAME:FLOAT; DIMENSIONS:50 X 400 MM; MATERIAL:STAINLESS STEEL316L; EQUIPMENT NAME:MAGNETIC LEVEL GAUGE; EQUIPMENT MAKE:V AUTOMAT &amp;INSTRUMENTS; MANUFACTURER PART NUMBER:40L-2/50X400MM,SS316L,SG:0.568;MANUFACTURER:V AUTOMAT &amp; INSTRUMENTS; SPECIFIC GRAVITY:0.568; DESIGNTEMPERATURE:72 DEG C; DESIGN PRESSURE:24 KG/CM2"/>
    <d v="2019-02-22T00:00:00"/>
    <s v="SPARE_PARTS"/>
    <x v="2"/>
    <s v="2000"/>
    <s v="CH01"/>
    <s v="EA"/>
    <n v="1"/>
    <n v="24034.13"/>
    <n v="0"/>
    <n v="0"/>
    <n v="24034.13"/>
    <s v="ZSPR"/>
    <n v="0"/>
    <s v=""/>
    <n v="0"/>
    <n v="0"/>
    <s v="ONGC Petro additions Ltd."/>
    <s v="INR"/>
    <n v="0"/>
    <n v="0"/>
    <n v="0"/>
    <n v="0"/>
    <n v="0"/>
    <n v="0"/>
    <n v="0"/>
    <n v="0"/>
    <n v="0"/>
    <n v="0"/>
    <n v="0"/>
    <n v="0"/>
    <n v="0"/>
    <n v="0"/>
    <s v="Chemcial store"/>
    <s v="P03"/>
    <n v="1774"/>
    <x v="2"/>
  </r>
  <r>
    <s v="0P4165010662"/>
    <s v="FLT,40L2/50X450+SG:0.549,V-AUTMAT"/>
    <s v="SPARE PARTS; PART NAME:FLOAT; DIMENSIONS:50 X 450 MM; MATERIAL:STAINLESS STEEL316L; EQUIPMENT NAME:MAGNETIC LEVEL GAUGE; EQUIPMENT MAKE:V AUTOMAT &amp;INSTRUMENTS; MANUFACTURER PART NUMBER:40L-2/50X450MM,SS316L,SG:0.549;MANUFACTURER:V AUTOMAT &amp; INSTRUMENTS; SPECIFIC GRAVITY:0.549; DESIGNTEMPERATURE:152 DEG C; DESIGN PRESSURE:7.1 KG/CM2"/>
    <d v="2019-02-22T00:00:00"/>
    <s v="SPARE_PARTS"/>
    <x v="2"/>
    <s v="2000"/>
    <s v="CH01"/>
    <s v="EA"/>
    <n v="1"/>
    <n v="24034.13"/>
    <n v="0"/>
    <n v="0"/>
    <n v="24034.13"/>
    <s v="ZSPR"/>
    <n v="0"/>
    <s v=""/>
    <n v="0"/>
    <n v="0"/>
    <s v="ONGC Petro additions Ltd."/>
    <s v="INR"/>
    <n v="0"/>
    <n v="0"/>
    <n v="0"/>
    <n v="0"/>
    <n v="0"/>
    <n v="0"/>
    <n v="0"/>
    <n v="0"/>
    <n v="0"/>
    <n v="0"/>
    <n v="0"/>
    <n v="0"/>
    <n v="0"/>
    <n v="0"/>
    <s v="Chemcial store"/>
    <s v="P03"/>
    <n v="1774"/>
    <x v="2"/>
  </r>
  <r>
    <s v="0P4100980033"/>
    <s v="CBL,US2-1681003-007,SIEMENS"/>
    <s v="SPARE PARTS; PART NAME:CABLE; DRAWING NUMBER:M 1; EQUIPMENT NAME:HDPE ANALYSER; EQUIPMENT MAKE:SIEMENS; ADDITIONALINFORMATION:SYSCON 2 (SIB) TO SNECON; MANUFACTURER:SIEMENS; MANUFACTURER PART NUMBER:US2-1681003-007; SUB ASSEMBLY:POWER SUPPLIES"/>
    <d v="2018-03-30T00:00:00"/>
    <s v="SPARE_PARTS"/>
    <x v="4"/>
    <s v="2000"/>
    <s v="CH01"/>
    <s v="EA"/>
    <n v="1"/>
    <n v="24021.96"/>
    <n v="0"/>
    <n v="0"/>
    <n v="24021.96"/>
    <s v="ZSPR"/>
    <n v="0"/>
    <s v=""/>
    <n v="0"/>
    <n v="0"/>
    <s v="ONGC Petro additions Ltd."/>
    <s v="INR"/>
    <n v="0"/>
    <n v="0"/>
    <n v="0"/>
    <n v="0"/>
    <n v="0"/>
    <n v="0"/>
    <n v="0"/>
    <n v="0"/>
    <n v="0"/>
    <n v="0"/>
    <n v="0"/>
    <n v="0"/>
    <n v="0"/>
    <n v="0"/>
    <s v="Chemcial store"/>
    <s v="P03"/>
    <n v="2103"/>
    <x v="2"/>
  </r>
  <r>
    <s v="0P4100980033"/>
    <s v="CBL,US2-1681003-007,SIEMENS"/>
    <s v="SPARE PARTS; PART NAME:CABLE; DRAWING NUMBER:M 1; EQUIPMENT NAME:HDPE ANALYSER; EQUIPMENT MAKE:SIEMENS; ADDITIONALINFORMATION:SYSCON 2 (SIB) TO SNECON; MANUFACTURER:SIEMENS; MANUFACTURER PART NUMBER:US2-1681003-007; SUB ASSEMBLY:POWER SUPPLIES"/>
    <d v="2018-03-30T00:00:00"/>
    <s v="SPARE_PARTS"/>
    <x v="4"/>
    <s v="2000"/>
    <s v="GS01"/>
    <s v="EA"/>
    <n v="1"/>
    <n v="24021.96"/>
    <n v="0"/>
    <n v="0"/>
    <n v="24021.96"/>
    <s v="ZSPR"/>
    <n v="0"/>
    <s v=""/>
    <n v="0"/>
    <n v="0"/>
    <s v="ONGC Petro additions Ltd."/>
    <s v="INR"/>
    <n v="0"/>
    <n v="0"/>
    <n v="0"/>
    <n v="0"/>
    <n v="0"/>
    <n v="0"/>
    <n v="0"/>
    <n v="0"/>
    <n v="0"/>
    <n v="0"/>
    <n v="0"/>
    <n v="0"/>
    <n v="0"/>
    <n v="0"/>
    <s v="General Store"/>
    <s v="P03"/>
    <n v="2103"/>
    <x v="2"/>
  </r>
  <r>
    <s v="0P1783460009"/>
    <s v="THERMOWL,FLGD,280MM,TW10,CL300,WIKA"/>
    <s v="THERMOWELL; FLANGED; MAT:STAINLESS STEEL 316/316L; FACING, FLANGE:RAISED FACE;PRESSURE DESIGNATION:ASME CLASS 300; FLANGE, SIZE:1 1/2 IN; LENGTH L:280 MM;MODEL NUMBER:TW10; SOLID MACHINED; WELDING OPTION:PARTIAL PENETRATION (FILLEDA=3 MM MIN); THERMOWELL STYLE:TAPERED; UNIT OF MEASURED:MM; PRESSURE RATING:300LBS; INSTRUMENT CONNECTION [N]:1/2 NPT FEMALE; PIPE SCHEDULE/INTERNAL NOZZLEDIAMETER:WIKA (STANDARD GERMANY); INSERTION LENGTH [U]:280 MM; HEAD LENGTH[H]:57 MM; TOTAL LENGTH:337 MM; FLANGE MATERIAL:STAINLESS STEEL 316/316L; BARDIAMETER [BD OR F2]:30 MM; BORE SIZE [B OR D1]:0.335 IN (8.5 MM); ROOT DIAMETER[Q]:25 MM; TIP DIAMETER [V OR F3]:19 MM; BORE DEPTH/STEM LENGTH (US):330 MM; TIPTHICKNESS:0.250 IN (6.4 MM); MANUFACTURER:WIKA"/>
    <d v="2021-10-09T00:00:00"/>
    <s v="THERMOWELL"/>
    <x v="2"/>
    <s v="2000"/>
    <s v="CH01"/>
    <s v="EA"/>
    <n v="1"/>
    <n v="24004.32"/>
    <n v="0"/>
    <n v="0"/>
    <n v="24004.32"/>
    <s v="ZSPR"/>
    <n v="0"/>
    <s v=""/>
    <n v="0"/>
    <n v="0"/>
    <s v="ONGC Petro additions Ltd."/>
    <s v="INR"/>
    <n v="0"/>
    <n v="0"/>
    <n v="0"/>
    <n v="0"/>
    <n v="0"/>
    <n v="0"/>
    <n v="0"/>
    <n v="0"/>
    <n v="0"/>
    <n v="0"/>
    <n v="0"/>
    <n v="0"/>
    <n v="0"/>
    <n v="0"/>
    <s v="Chemcial store"/>
    <s v="P03"/>
    <n v="814"/>
    <x v="2"/>
  </r>
  <r>
    <s v="0P3922150018"/>
    <s v="STRNR ELEM,SS304,4IN,VP-SC2252-T3-03,JFC"/>
    <s v="SPARE PARTS; PART NAME:STRAINER ELEMENT; DIMENSIONS:4 IN; MATERIAL:STAINLESS STEEL 304; DRAWING NUMBER:VP-SC2252-T3-03; EQUIPMENTMAKE:JFC CORPORATION; EQUIPMENT MODEL:T3 TYPE; MANUFACTURER:JFC CORPORATION; REAL MANUFACTURER:KOREA FUJI PACKING CO. LTDMAKE:JFC CORPORATION; EQUIPMENT MODEL:T3 TYPE; MANUFACTURER:JFC CORPORATION; REAL MANUFACTURER:KOREA FUJI PACKING CO. LTD"/>
    <d v="2019-03-12T00:00:00"/>
    <s v="SPARE_PARTS"/>
    <x v="2"/>
    <s v="2000"/>
    <s v="CH01"/>
    <s v="EA"/>
    <n v="3"/>
    <n v="24000"/>
    <n v="0"/>
    <n v="0"/>
    <n v="24000"/>
    <s v="ZSPR"/>
    <n v="0"/>
    <s v=""/>
    <n v="0"/>
    <n v="0"/>
    <s v="ONGC Petro additions Ltd."/>
    <s v="INR"/>
    <n v="0"/>
    <n v="0"/>
    <n v="0"/>
    <n v="0"/>
    <n v="0"/>
    <n v="0"/>
    <n v="0"/>
    <n v="0"/>
    <n v="0"/>
    <n v="0"/>
    <n v="0"/>
    <n v="0"/>
    <n v="0"/>
    <n v="0"/>
    <s v="Chemcial store"/>
    <s v="P04"/>
    <n v="1756"/>
    <x v="2"/>
  </r>
  <r>
    <s v="0P3922150027"/>
    <s v="STRNR ELEM,SS304,8IN,VP-SC2252T30902,JFC"/>
    <s v="SPARE PARTS; PART NAME:STRAINER ELEMENT; DIMENSIONS:8 IN; MATERIAL:STAINLESS STEEL 304; DRAWING NUMBER:VP-SC2252-T3-09-02;EQUIPMENT MAKE:JFC CORPORATION; EQUIPMENT MODEL:T3 TYPE; MANUFACTURER:JFC CORPORATION; REAL MANUFACTURER:KOREA FUJI PACKING CO. LTD"/>
    <d v="2019-03-12T00:00:00"/>
    <s v="SPARE_PARTS"/>
    <x v="2"/>
    <s v="2000"/>
    <s v="CH01"/>
    <s v="EA"/>
    <n v="1"/>
    <n v="24000"/>
    <n v="0"/>
    <n v="0"/>
    <n v="24000"/>
    <s v="ZSPR"/>
    <n v="0"/>
    <s v=""/>
    <n v="0"/>
    <n v="0"/>
    <s v="ONGC Petro additions Ltd."/>
    <s v="INR"/>
    <n v="0"/>
    <n v="0"/>
    <n v="0"/>
    <n v="0"/>
    <n v="0"/>
    <n v="0"/>
    <n v="0"/>
    <n v="0"/>
    <n v="0"/>
    <n v="0"/>
    <n v="0"/>
    <n v="0"/>
    <n v="0"/>
    <n v="0"/>
    <s v="Chemcial store"/>
    <s v="P04"/>
    <n v="1756"/>
    <x v="2"/>
  </r>
  <r>
    <s v="0P3922150039"/>
    <s v="STRNR ELEM,SS304,8IN,VP-SC2252-T3B02,JFC"/>
    <s v="SPARE PARTS; PART NAME:STRAINER ELEMENT; DIMENSIONS:8 IN; MATERIAL:STAINLESS STEEL 304; DRAWING NUMBER:VP-SC2252-T3-B-02; EQUIPMENTMAKE:JFC CORPORATION; EQUIPMENT MODEL:T3 TYPE; MANUFACTURER:JFC CORPORATION; REAL MANUFACTURER:KOREA FUJI PACKING CO. LTD"/>
    <d v="2019-03-12T00:00:00"/>
    <s v="SPARE_PARTS"/>
    <x v="2"/>
    <s v="2000"/>
    <s v="CH01"/>
    <s v="EA"/>
    <n v="1"/>
    <n v="24000"/>
    <n v="0"/>
    <n v="0"/>
    <n v="24000"/>
    <s v="ZSPR"/>
    <n v="0"/>
    <s v=""/>
    <n v="0"/>
    <n v="0"/>
    <s v="ONGC Petro additions Ltd."/>
    <s v="INR"/>
    <n v="0"/>
    <n v="0"/>
    <n v="0"/>
    <n v="0"/>
    <n v="0"/>
    <n v="0"/>
    <n v="0"/>
    <n v="0"/>
    <n v="0"/>
    <n v="0"/>
    <n v="0"/>
    <n v="0"/>
    <n v="0"/>
    <n v="0"/>
    <s v="Chemcial store"/>
    <s v="P04"/>
    <n v="1756"/>
    <x v="2"/>
  </r>
  <r>
    <s v="0P5551870025"/>
    <s v="CBL,EXT,F/ACCLRMTR,16710-30,BENTLY-N"/>
    <s v="EXTENSION CABLE; 3-WIRE ARMORED; CABLE LENGTH:30 FT; MANUFACTURER PART NUMBER:16710-30; MANUFACTURER:BENTLY NEVADA; FORACCELEROMETER/SEISMIC"/>
    <d v="2019-02-04T00:00:00"/>
    <s v="EXT_CBL"/>
    <x v="4"/>
    <s v="2000"/>
    <s v="CH01"/>
    <s v="EA"/>
    <n v="1"/>
    <n v="23959.82"/>
    <n v="0"/>
    <n v="0"/>
    <n v="23959.82"/>
    <s v="ZSPR"/>
    <n v="0"/>
    <s v=""/>
    <n v="0"/>
    <n v="0"/>
    <s v="ONGC Petro additions Ltd."/>
    <s v="INR"/>
    <n v="0"/>
    <n v="0"/>
    <n v="0"/>
    <n v="0"/>
    <n v="0"/>
    <n v="0"/>
    <n v="0"/>
    <n v="0"/>
    <n v="0"/>
    <n v="0"/>
    <n v="0"/>
    <n v="0"/>
    <n v="0"/>
    <n v="0"/>
    <s v="Chemcial store"/>
    <s v="P03"/>
    <n v="1792"/>
    <x v="2"/>
  </r>
  <r>
    <s v="0T1538610047"/>
    <s v="STBLT+N,A193-B7/GR2H,8UN,325MM,1.5/8IN"/>
    <s v="STUD BOLTS WITH NUTS; MAT SPEC, STUD BOLT(S):ASTM A193 GRADE B7; MAT SPEC, NUT(S):ASTM A194 GRADE 2H; TYPE OF THREAD:8UN; TYPE,NUT:HEAVY HEXAGONAL; LENGTH:325 MM; SIZE:1.5/8 IN"/>
    <d v="2022-09-28T00:00:00"/>
    <s v="WI_STUDBOLTS1"/>
    <x v="2"/>
    <s v="2000"/>
    <s v="SP01"/>
    <s v="EA"/>
    <n v="40"/>
    <n v="23951.599999999999"/>
    <n v="0"/>
    <n v="0"/>
    <n v="23951.599999999999"/>
    <s v="ZSTO"/>
    <n v="0"/>
    <s v=""/>
    <n v="0"/>
    <n v="0"/>
    <s v="ONGC Petro additions Ltd."/>
    <s v="INR"/>
    <n v="0"/>
    <n v="0"/>
    <n v="0"/>
    <n v="0"/>
    <n v="0"/>
    <n v="0"/>
    <n v="0"/>
    <n v="0"/>
    <n v="0"/>
    <n v="0"/>
    <n v="0"/>
    <n v="0"/>
    <n v="0"/>
    <n v="0"/>
    <s v="Shutdown Plan Mt"/>
    <s v="S06"/>
    <n v="460"/>
    <x v="1"/>
  </r>
  <r>
    <s v="0P4110100022"/>
    <s v="PWR SPLY,6ES7407-0KR02-0AA0,SIEMENS"/>
    <s v="POWER SUPPLIES; VOLTAGE, OUTPUT:120/230 VAC; CURRENT, OUTPUT:10 A; POWER RATING:95 W; MANUFACTURER:SIEMENS; MAX INRUSH CURRENT:63A; FOR REDUNDANT USE; MANUFACTURER PART NUMBER:6ES7407-0KR02-0AA0; DRAWING NUMBER:MGB102-D-DR-00061"/>
    <d v="2022-05-25T00:00:00"/>
    <s v="POWER_SUPPLIES"/>
    <x v="4"/>
    <s v="2000"/>
    <s v="GS01"/>
    <s v="EA"/>
    <n v="1"/>
    <n v="23919.78"/>
    <n v="0"/>
    <n v="0"/>
    <n v="23919.78"/>
    <s v="ZSPR"/>
    <n v="0"/>
    <s v=""/>
    <n v="0"/>
    <n v="0"/>
    <s v="ONGC Petro additions Ltd."/>
    <s v="INR"/>
    <n v="0"/>
    <n v="0"/>
    <n v="0"/>
    <n v="0"/>
    <n v="0"/>
    <n v="0"/>
    <n v="0"/>
    <n v="0"/>
    <n v="0"/>
    <n v="0"/>
    <n v="0"/>
    <n v="0"/>
    <n v="0"/>
    <n v="0"/>
    <s v="General Store"/>
    <s v="P03"/>
    <n v="586"/>
    <x v="2"/>
  </r>
  <r>
    <s v="0P4722400018"/>
    <s v="THYRISTOR,600V,90A,HTT90N600D,HIRECT"/>
    <s v="THYRISTORS; TYPE, THYRISTOR:MODULE; CURRENT, AVARAGE:90 A; VOLTAGE, PEAK:600 V PIV; WITH HEAT SINK 80AD; SIZE:150 MM;REFERENCE:HTT90N600D; SUPPLIER:HBL PWR (HBL NIFE POWER SYST)"/>
    <d v="2017-05-30T00:00:00"/>
    <s v="THYRISTORS"/>
    <x v="4"/>
    <s v="2000"/>
    <s v="GS01"/>
    <s v="EA"/>
    <n v="7"/>
    <n v="23901.11"/>
    <n v="0"/>
    <n v="0"/>
    <n v="23901.11"/>
    <s v="ZSPR"/>
    <n v="0"/>
    <s v=""/>
    <n v="0"/>
    <n v="0"/>
    <s v="ONGC Petro additions Ltd."/>
    <s v="INR"/>
    <n v="0"/>
    <n v="0"/>
    <n v="0"/>
    <n v="0"/>
    <n v="0"/>
    <n v="0"/>
    <n v="0"/>
    <n v="0"/>
    <n v="0"/>
    <n v="0"/>
    <n v="0"/>
    <n v="0"/>
    <n v="0"/>
    <n v="0"/>
    <s v="General Store"/>
    <s v="P01"/>
    <n v="2407"/>
    <x v="2"/>
  </r>
  <r>
    <s v="0P5551870035"/>
    <s v="CBL,EXT,9571-32,BENTLY-N"/>
    <s v="EXTENSION CABLE; MANUFACTURER PART NUMBER:9571-32; MANUFACTURER:BENTLY NEVADA; CABLE LENGTH:32 FT; VELOMITOR / SEIS"/>
    <d v="2017-03-22T00:00:00"/>
    <s v="EXT_CBL"/>
    <x v="4"/>
    <s v="2000"/>
    <s v="GS01"/>
    <s v="EA"/>
    <n v="1"/>
    <n v="23871.73"/>
    <n v="0"/>
    <n v="0"/>
    <n v="23871.73"/>
    <s v="ZSPR"/>
    <n v="0"/>
    <s v=""/>
    <n v="0"/>
    <n v="0"/>
    <s v="ONGC Petro additions Ltd."/>
    <s v="INR"/>
    <n v="0"/>
    <n v="0"/>
    <n v="0"/>
    <n v="0"/>
    <n v="0"/>
    <n v="0"/>
    <n v="0"/>
    <n v="0"/>
    <n v="0"/>
    <n v="0"/>
    <n v="0"/>
    <n v="0"/>
    <n v="0"/>
    <n v="0"/>
    <s v="General Store"/>
    <s v="P03"/>
    <n v="2476"/>
    <x v="2"/>
  </r>
  <r>
    <s v="0P5551870035"/>
    <s v="CBL,EXT,9571-32,BENTLY-N"/>
    <s v="EXTENSION CABLE; MANUFACTURER PART NUMBER:9571-32; MANUFACTURER:BENTLY NEVADA; CABLE LENGTH:32 FT; VELOMITOR / SEIS"/>
    <d v="2017-03-22T00:00:00"/>
    <s v="EXT_CBL"/>
    <x v="4"/>
    <s v="2000"/>
    <s v="SP01"/>
    <s v="EA"/>
    <n v="1"/>
    <n v="23871.73"/>
    <n v="0"/>
    <n v="0"/>
    <n v="23871.73"/>
    <s v="ZSPR"/>
    <n v="0"/>
    <s v=""/>
    <n v="0"/>
    <n v="0"/>
    <s v="ONGC Petro additions Ltd."/>
    <s v="INR"/>
    <n v="0"/>
    <n v="0"/>
    <n v="0"/>
    <n v="0"/>
    <n v="0"/>
    <n v="0"/>
    <n v="0"/>
    <n v="0"/>
    <n v="0"/>
    <n v="0"/>
    <n v="0"/>
    <n v="0"/>
    <n v="0"/>
    <n v="0"/>
    <s v="Shutdown Plan Mt"/>
    <s v="P03"/>
    <n v="2476"/>
    <x v="2"/>
  </r>
  <r>
    <s v="0P4165010600"/>
    <s v="FLT,SS316L,1.0,02,V-AUTMAT"/>
    <s v="SPARE PARTS; PART NAME:FLOAT; MATERIAL:STAINLESS STEEL 316L; EQUIPMENTNAME:LEVEL GAUGE; EQUIPMENT MAKE:V AUTOMAT &amp; INSTRUMENTS; MANUFACTURER PARTNUMBER:02; MANUFACTURER:V AUTOMAT &amp; INSTRUMENTS; SPECIFIC GRAVITY:1.0"/>
    <d v="2019-02-27T00:00:00"/>
    <s v="SPARE_PARTS"/>
    <x v="2"/>
    <s v="2000"/>
    <s v="CH01"/>
    <s v="EA"/>
    <n v="2"/>
    <n v="23828.71"/>
    <n v="0"/>
    <n v="0"/>
    <n v="23828.71"/>
    <s v="ZSPR"/>
    <n v="0"/>
    <s v=""/>
    <n v="0"/>
    <n v="0"/>
    <s v="ONGC Petro additions Ltd."/>
    <s v="INR"/>
    <n v="0"/>
    <n v="0"/>
    <n v="0"/>
    <n v="0"/>
    <n v="0"/>
    <n v="0"/>
    <n v="0"/>
    <n v="0"/>
    <n v="0"/>
    <n v="0"/>
    <n v="0"/>
    <n v="0"/>
    <n v="0"/>
    <n v="0"/>
    <s v="Chemcial store"/>
    <s v="P03"/>
    <n v="1769"/>
    <x v="2"/>
  </r>
  <r>
    <s v="0T0786050001"/>
    <s v="RO ANTISCALANT"/>
    <s v="CHEMICALS; ALTERNATIVE NAME:RO ANTISCALANT; WATER SOLUBILITY:COMPLETELY SOLUBLE"/>
    <d v="2023-12-31T00:00:00"/>
    <s v="CHEMICALS"/>
    <x v="0"/>
    <s v="2000"/>
    <s v="ETS1"/>
    <s v="KG"/>
    <n v="287"/>
    <n v="23821"/>
    <n v="0"/>
    <n v="0"/>
    <n v="23821"/>
    <s v="ZSTO"/>
    <n v="0"/>
    <s v=""/>
    <n v="0"/>
    <n v="0"/>
    <s v="ONGC Petro additions Ltd."/>
    <s v="INR"/>
    <n v="0"/>
    <n v="0"/>
    <n v="0"/>
    <n v="0"/>
    <n v="0"/>
    <n v="0"/>
    <n v="0"/>
    <n v="0"/>
    <n v="0"/>
    <n v="0"/>
    <n v="0"/>
    <n v="0"/>
    <n v="0"/>
    <n v="0"/>
    <s v="Store at ETP - S"/>
    <s v="S01"/>
    <n v="1"/>
    <x v="1"/>
  </r>
  <r>
    <s v="0P4102215271"/>
    <s v="O-RING INR,200802461-697-0000,DRES-MSL"/>
    <s v="SPARE PARTS; PART NAME:O-RING (INNER); EQUIPMENT NAME:CONTROL VALVE; EQUIPMENTMAKE:DRESSER MASONEILAN; ADDITIONAL INFORMATION:PG37A0271-001; MANUFACTURER PARTNUMBER:200802461-697-0000; MANUFACTURER:DRESSER MASONEILAN; EQUIPMENTCODE:1300031099"/>
    <d v="2022-08-23T00:00:00"/>
    <s v="SPARE_PARTS"/>
    <x v="2"/>
    <s v="2000"/>
    <s v="SP01"/>
    <s v="EA"/>
    <n v="48"/>
    <n v="23788.799999999999"/>
    <n v="0"/>
    <n v="0"/>
    <n v="23788.799999999999"/>
    <s v="ZSPR"/>
    <n v="0"/>
    <s v=""/>
    <n v="0"/>
    <n v="0"/>
    <s v="ONGC Petro additions Ltd."/>
    <s v="INR"/>
    <n v="0"/>
    <n v="0"/>
    <n v="0"/>
    <n v="0"/>
    <n v="0"/>
    <n v="0"/>
    <n v="0"/>
    <n v="0"/>
    <n v="0"/>
    <n v="0"/>
    <n v="0"/>
    <n v="0"/>
    <n v="0"/>
    <n v="0"/>
    <s v="Shutdown Plan Mt"/>
    <s v="P03"/>
    <n v="496"/>
    <x v="2"/>
  </r>
  <r>
    <s v="0P4102240853"/>
    <s v="SPARE PART SET,GRAPHITE,H051649,METSO"/>
    <s v="SPARE PARTS; PART NAME:SPARE PART SET; MATERIAL:GRAPHITE; DRAWING NUMBER:F17171; ITEM POSITION NUMBER:063, 065, 069, 075; EQUIPMENTNAME:BALL BLOW DOWN VALVE; EQUIPMENT MAKE:METSO AUTOMATION; EQUIPMENT MODEL:XA03DWGAJ2RXHBDF; ADDITIONAL INFORMATION:XA/XT 03 GAH_D; MANUFACTURER:METSO AUTOMATION; MANUFACTURER PART NUMBER:H051649"/>
    <d v="2017-02-18T00:00:00"/>
    <s v="SPARE_PARTS"/>
    <x v="2"/>
    <s v="2000"/>
    <s v="GS01"/>
    <s v="ST"/>
    <n v="1"/>
    <n v="23785.74"/>
    <n v="0"/>
    <n v="0"/>
    <n v="23785.74"/>
    <s v="ZSPR"/>
    <n v="0"/>
    <s v=""/>
    <n v="0"/>
    <n v="0"/>
    <s v="ONGC Petro additions Ltd."/>
    <s v="INR"/>
    <n v="0"/>
    <n v="0"/>
    <n v="0"/>
    <n v="0"/>
    <n v="0"/>
    <n v="0"/>
    <n v="0"/>
    <n v="0"/>
    <n v="0"/>
    <n v="0"/>
    <n v="0"/>
    <n v="0"/>
    <n v="0"/>
    <n v="0"/>
    <s v="General Store"/>
    <s v="P03"/>
    <n v="2508"/>
    <x v="2"/>
  </r>
  <r>
    <s v="0P5551870038"/>
    <s v="CBL,EXT,106765-07,BENTLY-N"/>
    <s v="EXTENSION CABLE; VELOMITOR XA; MANUFACTURER PART NUMBER:106765-07; MANUFACTURER:BENTLY NEVADA; CABLE LENGTH:7 M"/>
    <d v="2017-03-22T00:00:00"/>
    <s v="EXT_CBL"/>
    <x v="4"/>
    <s v="2000"/>
    <s v="GS01"/>
    <s v="EA"/>
    <n v="1"/>
    <n v="23751.23"/>
    <n v="0"/>
    <n v="0"/>
    <n v="23751.23"/>
    <s v="ZSPR"/>
    <n v="0"/>
    <s v=""/>
    <n v="0"/>
    <n v="0"/>
    <s v="ONGC Petro additions Ltd."/>
    <s v="INR"/>
    <n v="0"/>
    <n v="0"/>
    <n v="0"/>
    <n v="0"/>
    <n v="0"/>
    <n v="0"/>
    <n v="0"/>
    <n v="0"/>
    <n v="0"/>
    <n v="0"/>
    <n v="0"/>
    <n v="0"/>
    <n v="0"/>
    <n v="0"/>
    <s v="General Store"/>
    <s v="P03"/>
    <n v="2476"/>
    <x v="2"/>
  </r>
  <r>
    <s v="0P5551870038"/>
    <s v="CBL,EXT,106765-07,BENTLY-N"/>
    <s v="EXTENSION CABLE; VELOMITOR XA; MANUFACTURER PART NUMBER:106765-07; MANUFACTURER:BENTLY NEVADA; CABLE LENGTH:7 M"/>
    <d v="2017-03-22T00:00:00"/>
    <s v="EXT_CBL"/>
    <x v="4"/>
    <s v="2000"/>
    <s v="SP01"/>
    <s v="EA"/>
    <n v="1"/>
    <n v="23751.23"/>
    <n v="0"/>
    <n v="0"/>
    <n v="23751.23"/>
    <s v="ZSPR"/>
    <n v="0"/>
    <s v=""/>
    <n v="0"/>
    <n v="0"/>
    <s v="ONGC Petro additions Ltd."/>
    <s v="INR"/>
    <n v="0"/>
    <n v="0"/>
    <n v="0"/>
    <n v="0"/>
    <n v="0"/>
    <n v="0"/>
    <n v="0"/>
    <n v="0"/>
    <n v="0"/>
    <n v="0"/>
    <n v="0"/>
    <n v="0"/>
    <n v="0"/>
    <n v="0"/>
    <s v="Shutdown Plan Mt"/>
    <s v="P03"/>
    <n v="2476"/>
    <x v="2"/>
  </r>
  <r>
    <s v="0P4110070027"/>
    <s v="MDL,IO,140482-01,BENTLY-N"/>
    <s v="INSTRUMENT SYSTEMS; TYPE:PROX/VELOM; MANUFACTURER MODEL NUMBER:3500/70-02-01; MANUFACTURER:BENTLY NEVADA; PART NUMBER:140482-01;DOCUMENT NUMBER:166766-01; WITH EXTERNAL TERMINAL:NUMBER OF CHANNEL:4; VOLTAGE RATING:-22 VDC MINIMUM; CURRENT RATING:40 MAMAXIMUM; POWER CONSUMPTION:7.7 W; INPUT SIGNAL:1 TO 4 VELOCITY OR ACCELERATION TRANSDUCER SIGNAL; FOR IMPULSE/VELOCITY MONITOR;SUPPLIER NAME:GE PACIFIC O &amp; C PTE LTD.; EQUIPMENT DETAIL:PGH 2ND STAGE MAKE UP &amp; RECYCLE COMP"/>
    <d v="2017-03-22T00:00:00"/>
    <s v="INSTRUMENT_SYSTEMS"/>
    <x v="4"/>
    <s v="2000"/>
    <s v="GS01"/>
    <s v="EA"/>
    <n v="1"/>
    <n v="23736"/>
    <n v="0"/>
    <n v="0"/>
    <n v="23736"/>
    <s v="ZSPR"/>
    <n v="0"/>
    <s v=""/>
    <n v="0"/>
    <n v="0"/>
    <s v="ONGC Petro additions Ltd."/>
    <s v="INR"/>
    <n v="0"/>
    <n v="0"/>
    <n v="0"/>
    <n v="0"/>
    <n v="0"/>
    <n v="0"/>
    <n v="0"/>
    <n v="0"/>
    <n v="0"/>
    <n v="0"/>
    <n v="0"/>
    <n v="0"/>
    <n v="0"/>
    <n v="0"/>
    <s v="General Store"/>
    <s v="P03"/>
    <n v="2476"/>
    <x v="2"/>
  </r>
  <r>
    <s v="0P4205020272"/>
    <s v="BRG,SBMRGD,CARBON,3PS-47134/415,SHIN-NIP"/>
    <s v="SPARE PARTS; PART NAME:BEARING, SUBMERGED; MANUFACTURER PART NUMBER:3PS-47134/415; MANUFACTURER:SHIN NIPPON MACHINERY CO LTD;MATERIAL:CARBON; DRAWING NUMBER:3PS-47134; ITEM POSITION NUMBER:415; EQUIPMENT NAME:VERTICAL SUSPENDED PUMP; EQUIPMENT MAKE:SHINNIPPON MACHINERY CO., LTD; EQUIPMENT MODEL:SIW-ER 3/520HO-13307; EQUIPMENT MANUFACTURER PART NO: 415; CONTRACTOR DOCUMENT NUMBER:MGA105-D-D-R-00081"/>
    <d v="2019-09-11T00:00:00"/>
    <s v="SPARE_PARTS"/>
    <x v="2"/>
    <s v="2000"/>
    <s v="CH01"/>
    <s v="EA"/>
    <n v="1"/>
    <n v="23716.5"/>
    <n v="0"/>
    <n v="0"/>
    <n v="23716.5"/>
    <s v="ZSPR"/>
    <n v="0"/>
    <s v=""/>
    <n v="0"/>
    <n v="0"/>
    <s v="ONGC Petro additions Ltd."/>
    <s v="INR"/>
    <n v="0"/>
    <n v="0"/>
    <n v="0"/>
    <n v="0"/>
    <n v="0"/>
    <n v="0"/>
    <n v="0"/>
    <n v="0"/>
    <n v="0"/>
    <n v="0"/>
    <n v="0"/>
    <n v="0"/>
    <n v="0"/>
    <n v="0"/>
    <s v="Chemcial store"/>
    <s v="P04"/>
    <n v="1573"/>
    <x v="2"/>
  </r>
  <r>
    <s v="0P4102211569"/>
    <s v="PCKG SET,GLND,100000296944,MIL"/>
    <s v="SPARE PARTS; PART NAME:PACKING SET; ADDITIONAL INFORMATION:FOR GLAND; MANUFACTURER:MIL CONTROLS LIMITED; MANUFACTURER PARTNUMBER:100000296944"/>
    <d v="2017-08-28T00:00:00"/>
    <s v="SPARE_PARTS"/>
    <x v="2"/>
    <s v="2000"/>
    <s v="GS01"/>
    <s v="EA"/>
    <n v="20"/>
    <n v="23700"/>
    <n v="0"/>
    <n v="0"/>
    <n v="23700"/>
    <s v="ZSPR"/>
    <n v="0"/>
    <s v=""/>
    <n v="0"/>
    <n v="0"/>
    <s v="ONGC Petro additions Ltd."/>
    <s v="INR"/>
    <n v="0"/>
    <n v="0"/>
    <n v="0"/>
    <n v="0"/>
    <n v="0"/>
    <n v="0"/>
    <n v="0"/>
    <n v="0"/>
    <n v="0"/>
    <n v="0"/>
    <n v="0"/>
    <n v="0"/>
    <n v="0"/>
    <n v="0"/>
    <s v="General Store"/>
    <s v="P03"/>
    <n v="2317"/>
    <x v="2"/>
  </r>
  <r>
    <s v="0P3922150238"/>
    <s v="FLTR ELEM,3IN,60,SS304,2.11MPA"/>
    <s v="FILTER ELEMENT; TYPE:T-3; SIZE:3 IN; MESH SIZE:60; MATERIAL:STAINLESS STEEL 304;HYDROTEST PRESSURE:2.11 MPA; OPENING AREA:202%; FOR FILTER / STRAINER; DRAWINGNUMBER:JFC-013-01"/>
    <d v="2019-11-07T00:00:00"/>
    <s v="FILTER ELEMENT"/>
    <x v="2"/>
    <s v="2000"/>
    <s v="CH01"/>
    <s v="EA"/>
    <n v="2"/>
    <n v="23696.02"/>
    <n v="0"/>
    <n v="0"/>
    <n v="23696.02"/>
    <s v="ZSPR"/>
    <n v="0"/>
    <s v=""/>
    <n v="0"/>
    <n v="0"/>
    <s v="ONGC Petro additions Ltd."/>
    <s v="INR"/>
    <n v="0"/>
    <n v="0"/>
    <n v="0"/>
    <n v="0"/>
    <n v="0"/>
    <n v="0"/>
    <n v="0"/>
    <n v="0"/>
    <n v="0"/>
    <n v="0"/>
    <n v="0"/>
    <n v="0"/>
    <n v="0"/>
    <n v="0"/>
    <s v="Chemcial store"/>
    <s v="P04"/>
    <n v="1516"/>
    <x v="2"/>
  </r>
  <r>
    <s v="0T5501230052"/>
    <s v="CBL,FLEXI,Cu,660V,4CX4MM²"/>
    <s v="FLEXIBLE ELECTRICAL CABLE; VOLTAGE:660 V; DESIGN SPEC:MULTI STRAND; MAT, CONDUCTOR:COPPER; NUMBER, CORES:4; CROSS SECTION, CORES:4MM²"/>
    <d v="2023-01-28T00:00:00"/>
    <s v="FLEXI_EL_CABLE"/>
    <x v="4"/>
    <s v="2000"/>
    <s v="CH01"/>
    <s v="M"/>
    <n v="250"/>
    <n v="23693.75"/>
    <n v="0"/>
    <n v="0"/>
    <n v="23693.75"/>
    <s v="ZSTO"/>
    <n v="0"/>
    <s v=""/>
    <n v="0"/>
    <n v="0"/>
    <s v="ONGC Petro additions Ltd."/>
    <s v="INR"/>
    <n v="0"/>
    <n v="0"/>
    <n v="0"/>
    <n v="0"/>
    <n v="0"/>
    <n v="0"/>
    <n v="0"/>
    <n v="0"/>
    <n v="0"/>
    <n v="0"/>
    <n v="0"/>
    <n v="0"/>
    <n v="0"/>
    <n v="0"/>
    <s v="Chemcial store"/>
    <s v="S03"/>
    <n v="338"/>
    <x v="1"/>
  </r>
  <r>
    <s v="0P4205031607"/>
    <s v="WEAR RING,F/3700MX,C00288A0812+,ITT-CORP"/>
    <s v="SPARE PARTS; PART NAME:WEAR RING,SEAL CHAMBER; EQUIPMENT NAME:SLOP TRANSFER AND LOADING PUMP; EQUIPMENT MAKE:ITT CORPORATION INDIAPVT LTD; EQUIPMENT MODEL:3700 MX-2X4 - 11A; ADDITIONAL INFORMATION:180-241 BHN; MANUFACTURER:ITT CORPORATION INDIA PVT LTD;MANUFACTURER PART NUMBER:C00288A08 1232K"/>
    <d v="2017-06-30T00:00:00"/>
    <s v="SPARE_PARTS"/>
    <x v="2"/>
    <s v="2000"/>
    <s v="GS01"/>
    <s v="EA"/>
    <n v="1"/>
    <n v="23651.439999999999"/>
    <n v="0"/>
    <n v="0"/>
    <n v="23651.439999999999"/>
    <s v="ZSPR"/>
    <n v="0"/>
    <s v=""/>
    <n v="0"/>
    <n v="0"/>
    <s v="ONGC Petro additions Ltd."/>
    <s v="INR"/>
    <n v="0"/>
    <n v="0"/>
    <n v="0"/>
    <n v="0"/>
    <n v="0"/>
    <n v="0"/>
    <n v="0"/>
    <n v="0"/>
    <n v="0"/>
    <n v="0"/>
    <n v="0"/>
    <n v="0"/>
    <n v="0"/>
    <n v="0"/>
    <s v="General Store"/>
    <s v="P04"/>
    <n v="2376"/>
    <x v="2"/>
  </r>
  <r>
    <s v="0P4610250051"/>
    <s v="MCCB,500V,100A,100KA,3P,NS100DC,SCHNE-EL"/>
    <s v="CIRCUIT BREAKERS; TYPE, CIRCUITBREAKER:MOLDED CASE; POLE, QUANTITY:3; CURRENT RATING:100 ADC; VOLTAGE RATING:500 V; CAPACITY,INTERRUPT:100 KA; MANUFACTURER:SCHNEIDER ELECTRIC; MANUFACTURER PART NUMBER:NS100DC; RATED CURRENT:100 ADC; RATED VOLTAGE:500 V /100 KA NS; RATED POWER:100 DC; NUMBER OF POLE:3; FORMER MANUFACTURER:MERLIN GERIN; EQUIPMENT MANUFACTURER PART NUMBER:530-1237;REF. DESIGNATOR:Q004; SYSTEM TYPE:PEW 1010-220/110-EAN-R; SYSTEM NUMBER:1100329006"/>
    <d v="2017-03-09T00:00:00"/>
    <s v="CIRCUIT_BREAKERS"/>
    <x v="4"/>
    <s v="2000"/>
    <s v="GS01"/>
    <s v="EA"/>
    <n v="2"/>
    <n v="23603.4"/>
    <n v="0"/>
    <n v="0"/>
    <n v="23603.4"/>
    <s v="ZSPR"/>
    <n v="0"/>
    <s v=""/>
    <n v="0"/>
    <n v="0"/>
    <s v="ONGC Petro additions Ltd."/>
    <s v="INR"/>
    <n v="0"/>
    <n v="0"/>
    <n v="0"/>
    <n v="0"/>
    <n v="0"/>
    <n v="0"/>
    <n v="0"/>
    <n v="0"/>
    <n v="0"/>
    <n v="0"/>
    <n v="0"/>
    <n v="0"/>
    <n v="0"/>
    <n v="0"/>
    <s v="General Store"/>
    <s v="P01"/>
    <n v="2489"/>
    <x v="2"/>
  </r>
  <r>
    <s v="0P4205020884"/>
    <s v="BRG,ISOLTR,BRZ,204425011002,SULZ-PMP"/>
    <s v="SPARE PARTS; PART NAME:BEARING, ISOLATOR; MANUFACTURER PART NUMBER:204425011002; MANUFACTURER:SULZER PUMPS; MATERIAL:BRONZE;DRAWING NUMBER:MGA101-D-DR-00056; ITEM POSITION NUMBER:426.02; EQUIPMENT NAME:CENTRIFUGAL PUMP; EQUIPMENT MAKE:SULZER PUMPS;EQUIPMENT MODEL:ZF 50-2250; MODEL NUMBER:ZF 40-2200, ZF 40-2315, ZF 50-2200, ZF 80-2200, ZF 25-2200, ZF 25-2315, ZF 40-2250;DRAWING NUMBER:MGA101-D-DR-00020, MGA101-D-DR-00011, MGA101-D-DR-00074, MGA101-D-DR-00092, MGA101-D-DR-00101, MGA101-D-DR-00110,DRAWING NUMBER:MGA101-D-DR-00020, MGA101-D-DR-00011, MGA101-D-DR-00074, MGA101-D-DR-00092, MGA101-D-DR-00101, MGA101-D-DR-00110,MGA101-D-DR-00128, MGA101-D-DR-00164, MGA101-D-DR-00200, MGA101-D-DR-00227, MGA101-D-DR-00236, MGA111-D-DR-00002,MGA111-D-DR-00033, MGA111-D-DR-00046, MGA111-D-DR-00053, MGA111-D-DR-00059, MGA111-D-DR-00065, MGA111-D-DR-00070"/>
    <d v="2019-03-23T00:00:00"/>
    <s v="SPARE_PARTS"/>
    <x v="2"/>
    <s v="2000"/>
    <s v="CH01"/>
    <s v="EA"/>
    <n v="1"/>
    <n v="23582.240000000002"/>
    <n v="0"/>
    <n v="0"/>
    <n v="23582.240000000002"/>
    <s v="ZSPR"/>
    <n v="0"/>
    <s v=""/>
    <n v="0"/>
    <n v="0"/>
    <s v="ONGC Petro additions Ltd."/>
    <s v="INR"/>
    <n v="0"/>
    <n v="0"/>
    <n v="0"/>
    <n v="0"/>
    <n v="0"/>
    <n v="0"/>
    <n v="0"/>
    <n v="0"/>
    <n v="0"/>
    <n v="0"/>
    <n v="0"/>
    <n v="0"/>
    <n v="0"/>
    <n v="0"/>
    <s v="Chemcial store"/>
    <s v="P04"/>
    <n v="1745"/>
    <x v="2"/>
  </r>
  <r>
    <s v="0P3900030041"/>
    <s v="GSKT,SPW,SS316,2H-144069/G,SANMAR"/>
    <s v="SPARE PARTS; PART NAME:GASKET,SPIRAL WOUND; MATERIAL:STAINLESS STEEL 316/GRAFOIL; DRAWING NUMBER:2H-144069; ITEM POSITION NUMBER:G;EQUIPMENT NAME:TOP ENTRY AGITATOR; EQUIPMENT MAKE:REMI PROCESS PLANT &amp; MACHINARY; ADDITIONAL INFORMATION:FOR MECHANICAL SEAL;MANUFACTURER:FLOWSERVE SANMAR; MANUFACTURER PART NUMBER:2H-144069/G; SEAL MODEL/TYPE:3.500&quot; DOUBLE INSIDE CARTRIDGE BRO"/>
    <d v="2016-02-24T00:00:00"/>
    <s v="SPARE_PARTS"/>
    <x v="2"/>
    <s v="2000"/>
    <s v="GS01"/>
    <s v="EA"/>
    <n v="1"/>
    <n v="23561.1"/>
    <n v="0"/>
    <n v="0"/>
    <n v="23561.1"/>
    <s v="ZSPR"/>
    <n v="0"/>
    <s v=""/>
    <n v="0"/>
    <n v="0"/>
    <s v="ONGC Petro additions Ltd."/>
    <s v="INR"/>
    <n v="0"/>
    <n v="0"/>
    <n v="0"/>
    <n v="0"/>
    <n v="0"/>
    <n v="0"/>
    <n v="0"/>
    <n v="0"/>
    <n v="0"/>
    <n v="0"/>
    <n v="0"/>
    <n v="0"/>
    <n v="0"/>
    <n v="0"/>
    <s v="General Store"/>
    <s v="P04"/>
    <n v="2868"/>
    <x v="2"/>
  </r>
  <r>
    <s v="0T2541370397"/>
    <s v="GSKT,SPW,CL300,SS,GPH,8IN"/>
    <s v="SPIRAL WOUND GASKETS; DESIGN SPEC:ASME/ANSI B16.20 - 1998; DESIGN SPEC,FLANGE(S):ASME B16.5; PRESSURE DESIGNATION:CL 300; MAT, WINDINGS:STAINLESSSTEEL; MAT, FILLER:GRAPHITE; MAT, INNER RING:STAINLESS STEEL 316; MAT, CENTRINGRING:STAINLESS STEEL 316; SIZE, PIPE, NOMINAL:8 IN"/>
    <d v="2023-11-20T00:00:00"/>
    <s v="SP_GASKETS"/>
    <x v="2"/>
    <s v="2000"/>
    <s v="SP01"/>
    <s v="EA"/>
    <n v="56"/>
    <n v="23457.52"/>
    <n v="0"/>
    <n v="0"/>
    <n v="23457.52"/>
    <s v="ZSTO"/>
    <n v="0"/>
    <s v=""/>
    <n v="0"/>
    <n v="0"/>
    <s v="ONGC Petro additions Ltd."/>
    <s v="INR"/>
    <n v="0"/>
    <n v="0"/>
    <n v="0"/>
    <n v="0"/>
    <n v="0"/>
    <n v="0"/>
    <n v="0"/>
    <n v="0"/>
    <n v="0"/>
    <n v="0"/>
    <n v="0"/>
    <n v="0"/>
    <n v="0"/>
    <n v="0"/>
    <s v="Shutdown Plan Mt"/>
    <s v="S06"/>
    <n v="42"/>
    <x v="1"/>
  </r>
  <r>
    <s v="0P4205023676"/>
    <s v="SLV,250X150 VPCS 4MF,43.2,KEPL"/>
    <s v="SPARE PARTS; PART NAME:SLEEVE,INTERSTAGE; MATERIAL:ASTM A276 TYPE 410; EQUIPMENT NAME:PUMP; EQUIPMENT MAKE:KIRLOSKAR EBARA PUMPSLIMITED; EQUIPMENT MODEL:250X150 VPCS 4MF; MANUFACTURER:KIRLOSKAR EBARA PUMPS LIMITED; MANUFACTURER PART NUMBER:43.2;SERVICE:NAPTHA FEED TO FUEL STORAGE"/>
    <d v="2018-01-29T00:00:00"/>
    <s v="SPARE_PARTS"/>
    <x v="2"/>
    <s v="2000"/>
    <s v="GS01"/>
    <s v="EA"/>
    <n v="1"/>
    <n v="23420.9"/>
    <n v="0"/>
    <n v="0"/>
    <n v="23420.9"/>
    <s v="ZSPR"/>
    <n v="0"/>
    <s v=""/>
    <n v="0"/>
    <n v="0"/>
    <s v="ONGC Petro additions Ltd."/>
    <s v="INR"/>
    <n v="0"/>
    <n v="0"/>
    <n v="0"/>
    <n v="0"/>
    <n v="0"/>
    <n v="0"/>
    <n v="0"/>
    <n v="0"/>
    <n v="0"/>
    <n v="0"/>
    <n v="0"/>
    <n v="0"/>
    <n v="0"/>
    <n v="0"/>
    <s v="General Store"/>
    <s v="P04"/>
    <n v="2163"/>
    <x v="2"/>
  </r>
  <r>
    <s v="0P4205023693"/>
    <s v="WEAR RING,250X150 VPCS 4MF,107.1,KEPL"/>
    <s v="SPARE PARTS; PART NAME:WEAR RING,CASE; MATERIAL:ASTM A276 TYPE 410 (H); EQUIPMENT NAME:PUMP; EQUIPMENT MAKE:KIRLOSKAR EBARA PUMPSLIMITED; EQUIPMENT MODEL:250X150 VPCS 4MF; ADDITIONAL INFORMATION:1ST STAGE; MANUFACTURER:KIRLOSKAR EBARA PUMPS LIMITED;MANUFACTURER PART NUMBER:107.1; SERVICE:NAPTHA FEED TO FUEL STORAGE"/>
    <d v="2018-01-29T00:00:00"/>
    <s v="SPARE_PARTS"/>
    <x v="2"/>
    <s v="2000"/>
    <s v="GS01"/>
    <s v="EA"/>
    <n v="1"/>
    <n v="23420.9"/>
    <n v="0"/>
    <n v="0"/>
    <n v="23420.9"/>
    <s v="ZSPR"/>
    <n v="0"/>
    <s v=""/>
    <n v="0"/>
    <n v="0"/>
    <s v="ONGC Petro additions Ltd."/>
    <s v="INR"/>
    <n v="0"/>
    <n v="0"/>
    <n v="0"/>
    <n v="0"/>
    <n v="0"/>
    <n v="0"/>
    <n v="0"/>
    <n v="0"/>
    <n v="0"/>
    <n v="0"/>
    <n v="0"/>
    <n v="0"/>
    <n v="0"/>
    <n v="0"/>
    <s v="General Store"/>
    <s v="P04"/>
    <n v="2163"/>
    <x v="2"/>
  </r>
  <r>
    <s v="0P1147010589"/>
    <s v="CARD,TIME DELAY,69-00169,HBL"/>
    <s v="SPARE PARTS; PART NAME:CARD, TIME DELAY; EQUIPMENT NAME:BATTERY CHARGER; EQUIPMENT MAKE:HBL PWR (HBL NIFE POWER SYST);MANUFACTURER:HBL PWR (HBL NIFE POWER SYST); MANUFACTURER PART NUMBER:69-00169; FOR DFCBC (DUAL FLOAT CUM BOOST CHARGER) BATTERYCHARGER AT 110 TP 250 A AND PRINTED CIRCUIT BOARD"/>
    <d v="2017-05-30T00:00:00"/>
    <s v="SPARE_PARTS"/>
    <x v="4"/>
    <s v="2000"/>
    <s v="GS01"/>
    <s v="EA"/>
    <n v="6"/>
    <n v="23353.43"/>
    <n v="0"/>
    <n v="0"/>
    <n v="23353.43"/>
    <s v="ZSPR"/>
    <n v="0"/>
    <s v=""/>
    <n v="0"/>
    <n v="0"/>
    <s v="ONGC Petro additions Ltd."/>
    <s v="INR"/>
    <n v="0"/>
    <n v="0"/>
    <n v="0"/>
    <n v="0"/>
    <n v="0"/>
    <n v="0"/>
    <n v="0"/>
    <n v="0"/>
    <n v="0"/>
    <n v="0"/>
    <n v="0"/>
    <n v="0"/>
    <n v="0"/>
    <n v="0"/>
    <s v="General Store"/>
    <s v="P01"/>
    <n v="2407"/>
    <x v="2"/>
  </r>
  <r>
    <s v="0P0802030434"/>
    <s v="BACK-UP RING,PFA,OASB-R272,ELLIOTT"/>
    <s v="SPARE PARTS; PART NAME:BACK-UP RING; MANUFACTURER PART NUMBER:OASB-R272; MANUFACTURER:ELLIOTT TURBOMACHINERY; MATERIAL:PFA; DRAWINGNUMBER:ES/9890182; ITEM POSITION NUMBER:7; EQUIPMENT NAME:DGS CONSOLE_WATER, OIL INJECT"/>
    <d v="2022-04-09T00:00:00"/>
    <s v="SPARE_PARTS"/>
    <x v="2"/>
    <s v="2000"/>
    <s v="GS01"/>
    <s v="EA"/>
    <n v="2"/>
    <n v="23318.49"/>
    <n v="0"/>
    <n v="0"/>
    <n v="23318.49"/>
    <s v="ZSPR"/>
    <n v="0"/>
    <s v=""/>
    <n v="0"/>
    <n v="0"/>
    <s v="ONGC Petro additions Ltd."/>
    <s v="INR"/>
    <n v="0"/>
    <n v="0"/>
    <n v="0"/>
    <n v="0"/>
    <n v="0"/>
    <n v="0"/>
    <n v="0"/>
    <n v="0"/>
    <n v="0"/>
    <n v="0"/>
    <n v="0"/>
    <n v="0"/>
    <n v="0"/>
    <n v="0"/>
    <s v="General Store"/>
    <s v="P04"/>
    <n v="632"/>
    <x v="2"/>
  </r>
  <r>
    <s v="0P4102240020"/>
    <s v="PLUG,VLV,SS316,15A6637X012,FISH-CO"/>
    <s v="SPARE PARTS; PART NAME:VALVE PLUG; MANUFACTURER PART NUMBER:15A6637X012; MANUFACTURER:FISHER CONTROLS; MATERIAL:STAINLESS STEEL316; MATERIAL:20B64/COCRA; EQUIPMENT NAME:CONTROL VALVE; EQUIPMENT MODEL:1.50EZC; SET QUANTITY:1"/>
    <d v="2022-06-11T00:00:00"/>
    <s v="SPARE_PARTS"/>
    <x v="2"/>
    <s v="2000"/>
    <s v="GS01"/>
    <s v="EA"/>
    <n v="2"/>
    <n v="23260"/>
    <n v="0"/>
    <n v="0"/>
    <n v="23260"/>
    <s v="ZSPR"/>
    <n v="0"/>
    <s v=""/>
    <n v="0"/>
    <n v="0"/>
    <s v="ONGC Petro additions Ltd."/>
    <s v="INR"/>
    <n v="0"/>
    <n v="0"/>
    <n v="0"/>
    <n v="0"/>
    <n v="0"/>
    <n v="0"/>
    <n v="0"/>
    <n v="0"/>
    <n v="0"/>
    <n v="0"/>
    <n v="0"/>
    <n v="0"/>
    <n v="0"/>
    <n v="0"/>
    <s v="General Store"/>
    <s v="P03"/>
    <n v="569"/>
    <x v="2"/>
  </r>
  <r>
    <s v="0P5551870036"/>
    <s v="CBL,EXT,330730-080-10-IN,BENTLY-N"/>
    <s v="EXTENSION CABLE; MANUFACTURER PART NUMBER:330730-080-10-IN; MANUFACTURER:BENTLY NEVADA; MODEL:3300 XL 11MM; TOTAL LENGTH:8.0 M;ARMOR AND CABLE:FLUIDLOC CABLE; AGENCY APPROVAL:INDIA (PESO / CCOE, IECEX, ATEX)"/>
    <d v="2017-03-22T00:00:00"/>
    <s v="EXT_CBL"/>
    <x v="4"/>
    <s v="2000"/>
    <s v="GS01"/>
    <s v="EA"/>
    <n v="1"/>
    <n v="23254.400000000001"/>
    <n v="0"/>
    <n v="0"/>
    <n v="23254.400000000001"/>
    <s v="ZSPR"/>
    <n v="0"/>
    <s v=""/>
    <n v="0"/>
    <n v="0"/>
    <s v="ONGC Petro additions Ltd."/>
    <s v="INR"/>
    <n v="0"/>
    <n v="0"/>
    <n v="0"/>
    <n v="0"/>
    <n v="0"/>
    <n v="0"/>
    <n v="0"/>
    <n v="0"/>
    <n v="0"/>
    <n v="0"/>
    <n v="0"/>
    <n v="0"/>
    <n v="0"/>
    <n v="0"/>
    <s v="General Store"/>
    <s v="P03"/>
    <n v="2476"/>
    <x v="2"/>
  </r>
  <r>
    <s v="0P1201100027"/>
    <s v="SENSOR,TEMP,TE402,WARTSILA"/>
    <s v="SPARE PARTS; PART NAME:TEMPERATURE SENSOR; MANUFACTURER PART NUMBER:TE402; MANUFACTURER:WARTSILA; DRAWING NUMBER:DBAC195522;EQUIPMENT NAME:ENGINE; EQUIPMENT MODEL:W20V32; ADDITIONAL INFORMATION:PT-100 6000; ENGINE NUMBER:PAAE227083; REFERENCE TYPE:W32"/>
    <d v="2017-07-27T00:00:00"/>
    <s v="SPARE_PARTS"/>
    <x v="4"/>
    <s v="2000"/>
    <s v="GS01"/>
    <s v="EA"/>
    <n v="1"/>
    <n v="23190.05"/>
    <n v="0"/>
    <n v="0"/>
    <n v="23190.05"/>
    <s v="ZSPR"/>
    <n v="0"/>
    <s v=""/>
    <n v="0"/>
    <n v="0"/>
    <s v="ONGC Petro additions Ltd."/>
    <s v="INR"/>
    <n v="0"/>
    <n v="0"/>
    <n v="0"/>
    <n v="0"/>
    <n v="0"/>
    <n v="0"/>
    <n v="0"/>
    <n v="0"/>
    <n v="0"/>
    <n v="0"/>
    <n v="0"/>
    <n v="0"/>
    <n v="0"/>
    <n v="0"/>
    <s v="General Store"/>
    <s v="P04"/>
    <n v="2349"/>
    <x v="2"/>
  </r>
  <r>
    <s v="0P0670280007"/>
    <s v="BLT,SAF,FUSIBLE,001.250.380,SIEMENS"/>
    <s v="SPARE PARTS; PART NAME:BOLT,SAFETY,FUSIBLE; DRAWING NUMBER:6128045; ITEM POSITION NUMBER:103, 203; EQUIPMENT MAKE:SIEMENS;EQUIPMENT MODEL:FVO 887; MANUFACTURER:SIEMENS; MANUFACTURER PART NUMBER:001.250.380; FOR FLUDEX FLUID COUPLING; SUPPLIER NAME:COEKENGINEERING N.V; REFERENCE DRAWING NUMBER:6037872/B"/>
    <d v="2017-12-07T00:00:00"/>
    <s v="SPARE_PARTS"/>
    <x v="2"/>
    <s v="2000"/>
    <s v="GS01"/>
    <s v="EA"/>
    <n v="12"/>
    <n v="23168.400000000001"/>
    <n v="0"/>
    <n v="0"/>
    <n v="23168.400000000001"/>
    <s v="ZSPR"/>
    <n v="0"/>
    <s v=""/>
    <n v="0"/>
    <n v="0"/>
    <s v="ONGC Petro additions Ltd."/>
    <s v="INR"/>
    <n v="0"/>
    <n v="0"/>
    <n v="0"/>
    <n v="0"/>
    <n v="0"/>
    <n v="0"/>
    <n v="0"/>
    <n v="0"/>
    <n v="0"/>
    <n v="0"/>
    <n v="0"/>
    <n v="0"/>
    <n v="0"/>
    <n v="0"/>
    <s v="General Store"/>
    <s v="P04"/>
    <n v="2216"/>
    <x v="2"/>
  </r>
  <r>
    <s v="0P1201050031"/>
    <s v="O-RING,167011,WARTSILA"/>
    <s v="SPARE PARTS; PART NAME:O-RING; MANUFACTURER PART NUMBER:167011; MANUFACTURER:WARTSILA; DIMENSIONS:75.79 X 3.53; DRAWINGNUMBER:DBAC195522; EQUIPMENT NAME:ENGINE; EQUIPMENT MODEL:W20V32; ENGINE NUMBER:PAAE227083; REFERENCE TYPE:W32"/>
    <d v="2017-07-27T00:00:00"/>
    <s v="SPARE_PARTS"/>
    <x v="2"/>
    <s v="2000"/>
    <s v="GS01"/>
    <s v="EA"/>
    <n v="20"/>
    <n v="23014.89"/>
    <n v="0"/>
    <n v="0"/>
    <n v="23014.89"/>
    <s v="ZSPR"/>
    <n v="0"/>
    <s v=""/>
    <n v="0"/>
    <n v="0"/>
    <s v="ONGC Petro additions Ltd."/>
    <s v="INR"/>
    <n v="0"/>
    <n v="0"/>
    <n v="0"/>
    <n v="0"/>
    <n v="0"/>
    <n v="0"/>
    <n v="0"/>
    <n v="0"/>
    <n v="0"/>
    <n v="0"/>
    <n v="0"/>
    <n v="0"/>
    <n v="0"/>
    <n v="0"/>
    <s v="General Store"/>
    <s v="P04"/>
    <n v="2349"/>
    <x v="2"/>
  </r>
  <r>
    <s v="0T2545780022"/>
    <s v="GSKT,RBR,FLR,EPDM,CL150,3IN,11KC"/>
    <s v="REINFORCED FLAT RING RUBBER GASKET; MAT:ETHYLENE-PROPYLENE RUBBER; CROSS SECTION:WITH INSERT; MAT, INSERT:STEEL; FACING,FLANGE:RAISED FACE; PRESSURE DESIGNATION:ASME CL 150; THICKNESS AT INSERT:4 MM; SIZE, PIPE, NOMINAL:3 IN; REFERENCE: 11KC"/>
    <d v="2022-03-29T00:00:00"/>
    <s v="RE_RU_FL_GASKETS"/>
    <x v="2"/>
    <s v="2000"/>
    <s v="GS01"/>
    <s v="EA"/>
    <n v="99"/>
    <n v="22991.75"/>
    <n v="0"/>
    <n v="0"/>
    <n v="22991.75"/>
    <s v="ZSTO"/>
    <n v="0"/>
    <s v=""/>
    <n v="0"/>
    <n v="0"/>
    <s v="ONGC Petro additions Ltd."/>
    <s v="INR"/>
    <n v="0"/>
    <n v="0"/>
    <n v="0"/>
    <n v="0"/>
    <n v="0"/>
    <n v="0"/>
    <n v="0"/>
    <n v="0"/>
    <n v="0"/>
    <n v="0"/>
    <n v="0"/>
    <n v="0"/>
    <n v="0"/>
    <n v="0"/>
    <s v="General Store"/>
    <s v="S06"/>
    <n v="643"/>
    <x v="1"/>
  </r>
  <r>
    <s v="0T0704520005"/>
    <s v="BOILER WTR CHEMICAL,AMMINE,LIQUID"/>
    <s v="CHEMICALS; APPLICATION:BOILER WATER CHEMICAL; SCIENTIFIC NAME:AMMINE;APPEARANCE:LIQUID; FORM OF SUPPLY:LIQUID; DOSE IN CST TANK AND DEARATOR FOR CPP"/>
    <d v="2023-12-31T00:00:00"/>
    <s v="CHEMICALS"/>
    <x v="0"/>
    <s v="2000"/>
    <s v="CPS1"/>
    <s v="KG"/>
    <n v="468"/>
    <n v="22981.83"/>
    <n v="0"/>
    <n v="0"/>
    <n v="22981.83"/>
    <s v="ZSTO"/>
    <n v="0"/>
    <s v=""/>
    <n v="0"/>
    <n v="0"/>
    <s v="ONGC Petro additions Ltd."/>
    <s v="INR"/>
    <n v="0"/>
    <n v="0"/>
    <n v="0"/>
    <n v="0"/>
    <n v="0"/>
    <n v="0"/>
    <n v="0"/>
    <n v="0"/>
    <n v="0"/>
    <n v="0"/>
    <n v="0"/>
    <n v="0"/>
    <n v="0"/>
    <n v="0"/>
    <s v="Store at CPP - S"/>
    <s v="S01"/>
    <n v="1"/>
    <x v="1"/>
  </r>
  <r>
    <s v="0T2541370428"/>
    <s v="GSKT,SPW,CL150,SS,GPH,26IN"/>
    <s v="SPIRAL WOUND GASKETS; DESIGN SPEC:ASME/ANSI B16.20 - 1998; DESIGN SPEC, FLANGE(S):ASME 16.47 SERIES B; PRESSURE DESIGNATION:CL 150;MAT, WINDINGS:STAINLESS STEEL; MAT, FILLER:GRAPHITE; MAT, INNER RING:STAINLESS STEEL 316; MAT, CENTRING RING:STAINLESS STEEL 316;SIZE, PIPE, NOMINAL:26 IN"/>
    <d v="2023-03-27T00:00:00"/>
    <s v="SP_GASKETS"/>
    <x v="2"/>
    <s v="2000"/>
    <s v="CH01"/>
    <s v="EA"/>
    <n v="19"/>
    <n v="22950.29"/>
    <n v="0"/>
    <n v="0"/>
    <n v="22950.29"/>
    <s v="ZSTO"/>
    <n v="0"/>
    <s v=""/>
    <n v="0"/>
    <n v="0"/>
    <s v="ONGC Petro additions Ltd."/>
    <s v="INR"/>
    <n v="0"/>
    <n v="0"/>
    <n v="0"/>
    <n v="0"/>
    <n v="0"/>
    <n v="0"/>
    <n v="0"/>
    <n v="0"/>
    <n v="0"/>
    <n v="0"/>
    <n v="0"/>
    <n v="0"/>
    <n v="0"/>
    <n v="0"/>
    <s v="Chemcial store"/>
    <s v="S06"/>
    <n v="280"/>
    <x v="1"/>
  </r>
  <r>
    <s v="0P4205031685"/>
    <s v="WEAR RING,F/3700LX,C07537A0612+,ITT-CORP"/>
    <s v="SPARE PARTS; PART NAME:WEAR RING,SEAL CHAMBER; EQUIPMENT NAME:C4 MIX TRANSFER PUMP; EQUIPMENT MAKE:ITT CORPORATION INDIA PVT LTD;EQUIPMENT MODEL:3700 LX-3x6 - 17S; ADDITIONAL INFORMATION:180-241 BHN; MANUFACTURER:ITT CORPORATION INDIA PVT LTD; MANUFACTURERPART NUMBER:C07537A06 1232K"/>
    <d v="2017-06-30T00:00:00"/>
    <s v="SPARE_PARTS"/>
    <x v="2"/>
    <s v="2000"/>
    <s v="GS01"/>
    <s v="EA"/>
    <n v="1"/>
    <n v="22949.95"/>
    <n v="0"/>
    <n v="0"/>
    <n v="22949.95"/>
    <s v="ZSPR"/>
    <n v="0"/>
    <s v=""/>
    <n v="0"/>
    <n v="0"/>
    <s v="ONGC Petro additions Ltd."/>
    <s v="INR"/>
    <n v="0"/>
    <n v="0"/>
    <n v="0"/>
    <n v="0"/>
    <n v="0"/>
    <n v="0"/>
    <n v="0"/>
    <n v="0"/>
    <n v="0"/>
    <n v="0"/>
    <n v="0"/>
    <n v="0"/>
    <n v="0"/>
    <n v="0"/>
    <s v="General Store"/>
    <s v="P04"/>
    <n v="2376"/>
    <x v="2"/>
  </r>
  <r>
    <s v="0P4110070126"/>
    <s v="MDL,AI,6ES7331-1KF02-0AB0,SIEMENS"/>
    <s v="INSTRUMENT SYSTEMS; TYPE:ANALOG INPUT MODULE; MANUFACTURER MODEL NUMBER:SIMATIC S7-300; MANUFACTURER:SIEMENS AG; MANUFACTURER PARTNUMBER:6ES7331-1KF02-0AB0; SUPPLY VOLTAGE:24 VDC; POWER LOSS:6.6 W; INPUT CURRENT:90 MA; OUTPUT CURRENT:70 MA; TRANSMISSIONPROCEDURE:SM 331; TRANSMISSION RATE:13 BIT/S; NUMBER OF PIN:40-PIN; OPERATING TEMPERATURE:60 DEG.C: WEIGHT:250 GRAM; DIMENSION:40 X125 X 117 MM; ANALOG INPUT; OPTICALLY ISOLATED; U/I/RESISTANCE/PT100; NI100/NI1000/LG-NI1000/PTC/KTY, 66 MS MODULE UPDATE"/>
    <d v="2018-06-20T00:00:00"/>
    <s v="INSTRUMENT_SYSTEMS"/>
    <x v="4"/>
    <s v="2000"/>
    <s v="CH01"/>
    <s v="EA"/>
    <n v="1"/>
    <n v="22931.46"/>
    <n v="0"/>
    <n v="0"/>
    <n v="22931.46"/>
    <s v="ZSPR"/>
    <n v="0"/>
    <s v=""/>
    <n v="0"/>
    <n v="0"/>
    <s v="ONGC Petro additions Ltd."/>
    <s v="INR"/>
    <n v="0"/>
    <n v="0"/>
    <n v="0"/>
    <n v="0"/>
    <n v="0"/>
    <n v="0"/>
    <n v="0"/>
    <n v="0"/>
    <n v="0"/>
    <n v="0"/>
    <n v="0"/>
    <n v="0"/>
    <n v="0"/>
    <n v="0"/>
    <s v="Chemcial store"/>
    <s v="P03"/>
    <n v="2021"/>
    <x v="2"/>
  </r>
  <r>
    <s v="0P4110070126"/>
    <s v="MDL,AI,6ES7331-1KF02-0AB0,SIEMENS"/>
    <s v="INSTRUMENT SYSTEMS; TYPE:ANALOG INPUT MODULE; MANUFACTURER MODEL NUMBER:SIMATIC S7-300; MANUFACTURER:SIEMENS AG; MANUFACTURER PARTNUMBER:6ES7331-1KF02-0AB0; SUPPLY VOLTAGE:24 VDC; POWER LOSS:6.6 W; INPUT CURRENT:90 MA; OUTPUT CURRENT:70 MA; TRANSMISSIONPROCEDURE:SM 331; TRANSMISSION RATE:13 BIT/S; NUMBER OF PIN:40-PIN; OPERATING TEMPERATURE:60 DEG.C: WEIGHT:250 GRAM; DIMENSION:40 X125 X 117 MM; ANALOG INPUT; OPTICALLY ISOLATED; U/I/RESISTANCE/PT100; NI100/NI1000/LG-NI1000/PTC/KTY, 66 MS MODULE UPDATE"/>
    <d v="2018-06-20T00:00:00"/>
    <s v="INSTRUMENT_SYSTEMS"/>
    <x v="4"/>
    <s v="2000"/>
    <s v="GS01"/>
    <s v="EA"/>
    <n v="1"/>
    <n v="22931.46"/>
    <n v="0"/>
    <n v="0"/>
    <n v="22931.46"/>
    <s v="ZSPR"/>
    <n v="0"/>
    <s v=""/>
    <n v="0"/>
    <n v="0"/>
    <s v="ONGC Petro additions Ltd."/>
    <s v="INR"/>
    <n v="0"/>
    <n v="0"/>
    <n v="0"/>
    <n v="0"/>
    <n v="0"/>
    <n v="0"/>
    <n v="0"/>
    <n v="0"/>
    <n v="0"/>
    <n v="0"/>
    <n v="0"/>
    <n v="0"/>
    <n v="0"/>
    <n v="0"/>
    <s v="General Store"/>
    <s v="P03"/>
    <n v="2021"/>
    <x v="2"/>
  </r>
  <r>
    <s v="0P4102210031"/>
    <s v="PCKG,17D19,1D7518X0132,FISH-CO"/>
    <s v="SPARE PARTS; PART NAME:PACKING; MANUFACTURER PART NUMBER:1D7518X0132; MANUFACTURER:FISHER CONTROLS; MATERIAL:17D19 LO CL; EQUIPMENTNAME:CONTROL VALVE; EQUIPMENT MODEL:8.00ED, 10X8EWD; SET QUANTITY:3"/>
    <d v="2023-01-27T00:00:00"/>
    <s v="SPARE_PARTS"/>
    <x v="2"/>
    <s v="2000"/>
    <s v="GS01"/>
    <s v="EA"/>
    <n v="8"/>
    <n v="22914.67"/>
    <n v="0"/>
    <n v="0"/>
    <n v="22914.67"/>
    <s v="ZSPR"/>
    <n v="0"/>
    <s v=""/>
    <n v="0"/>
    <n v="0"/>
    <s v="ONGC Petro additions Ltd."/>
    <s v="INR"/>
    <n v="0"/>
    <n v="0"/>
    <n v="0"/>
    <n v="0"/>
    <n v="0"/>
    <n v="0"/>
    <n v="0"/>
    <n v="0"/>
    <n v="0"/>
    <n v="0"/>
    <n v="0"/>
    <n v="0"/>
    <n v="0"/>
    <n v="0"/>
    <s v="General Store"/>
    <s v="P03"/>
    <n v="339"/>
    <x v="2"/>
  </r>
  <r>
    <s v="0P0802030449"/>
    <s v="BACK-UP RING,PFA,OASB-R256,ELLIOTT"/>
    <s v="SPARE PARTS; PART NAME:BACK-UP RING; MANUFACTURER PART NUMBER:OASB-R256; MANUFACTURER:ELLIOTT TURBOMACHINERY; MATERIAL:PFA; DRAWINGNUMBER:ES/9890226, ; ITEM POSITION NUMBER:4, 26; EQUIPMENT NAME:DGS CONSOLE_WATER, OIL INJECT"/>
    <d v="2017-02-22T00:00:00"/>
    <s v="SPARE_PARTS"/>
    <x v="2"/>
    <s v="2000"/>
    <s v="GS01"/>
    <s v="EA"/>
    <n v="3"/>
    <n v="22858.2"/>
    <n v="0"/>
    <n v="0"/>
    <n v="22858.2"/>
    <s v="ZSPR"/>
    <n v="0"/>
    <s v=""/>
    <n v="0"/>
    <n v="0"/>
    <s v="ONGC Petro additions Ltd."/>
    <s v="INR"/>
    <n v="0"/>
    <n v="0"/>
    <n v="0"/>
    <n v="0"/>
    <n v="0"/>
    <n v="0"/>
    <n v="0"/>
    <n v="0"/>
    <n v="0"/>
    <n v="0"/>
    <n v="0"/>
    <n v="0"/>
    <n v="0"/>
    <n v="0"/>
    <s v="General Store"/>
    <s v="P04"/>
    <n v="2504"/>
    <x v="2"/>
  </r>
  <r>
    <s v="0T2545780050"/>
    <s v="GSKT,FLR,PE,NBR,350X470MM,2MM"/>
    <s v="PLANT ELEMENT FLAT RING GASKET; DIMENSIONS, RING, ID X OD:350 X 470 MM; THICKNESS, GASKET:2 MM; MAT, GASKET:NBR; DRAWINGNUMBER:OJ.T-17-7303A; FOR HYDRAULIC OIL TANK; EQUIPMENT MAKE:OSAKA JACK CO LTD; SUPPLIER NAME:THE JAPAN STEEL WORKS"/>
    <d v="2017-06-15T00:00:00"/>
    <s v="PL_FL_GASKETS2"/>
    <x v="2"/>
    <s v="2000"/>
    <s v="SP01"/>
    <s v="EA"/>
    <n v="1"/>
    <n v="22851.97"/>
    <n v="0"/>
    <n v="0"/>
    <n v="22851.97"/>
    <s v="ZSTO"/>
    <n v="0"/>
    <s v=""/>
    <n v="0"/>
    <n v="0"/>
    <s v="ONGC Petro additions Ltd."/>
    <s v="INR"/>
    <n v="0"/>
    <n v="0"/>
    <n v="0"/>
    <n v="0"/>
    <n v="0"/>
    <n v="0"/>
    <n v="0"/>
    <n v="0"/>
    <n v="0"/>
    <n v="0"/>
    <n v="0"/>
    <n v="0"/>
    <n v="0"/>
    <n v="0"/>
    <s v="Shutdown Plan Mt"/>
    <s v="S06"/>
    <n v="2391"/>
    <x v="1"/>
  </r>
  <r>
    <s v="0T2545780051"/>
    <s v="GSKT,FLR,PE,NBR,180X193MM,2MM"/>
    <s v="PLANT ELEMENT FLAT RING GASKET; DIMENSIONS, RING, ID X OD:180 X 193 MM; THICKNESS, GASKET:2 MM; MAT, GASKET:NBR; DRAWINGNUMBER:OJ.T-17-7303A; FOR HYDRAULIC OIL TANK; EQUIPMENT MAKE:OSAKA JACK CO LTD; SUPPLIER NAME:THE JAPAN STEEL WORKS"/>
    <d v="2017-06-15T00:00:00"/>
    <s v="PL_FL_GASKETS2"/>
    <x v="2"/>
    <s v="2000"/>
    <s v="SP01"/>
    <s v="EA"/>
    <n v="1"/>
    <n v="22851.97"/>
    <n v="0"/>
    <n v="0"/>
    <n v="22851.97"/>
    <s v="ZSTO"/>
    <n v="0"/>
    <s v=""/>
    <n v="0"/>
    <n v="0"/>
    <s v="ONGC Petro additions Ltd."/>
    <s v="INR"/>
    <n v="0"/>
    <n v="0"/>
    <n v="0"/>
    <n v="0"/>
    <n v="0"/>
    <n v="0"/>
    <n v="0"/>
    <n v="0"/>
    <n v="0"/>
    <n v="0"/>
    <n v="0"/>
    <n v="0"/>
    <n v="0"/>
    <n v="0"/>
    <s v="Shutdown Plan Mt"/>
    <s v="S06"/>
    <n v="2391"/>
    <x v="1"/>
  </r>
  <r>
    <s v="0T2545780055"/>
    <s v="GSKT,FLR,PE,NBR,380X500MM,2MM"/>
    <s v="PLANT ELEMENT FLAT RING GASKET; DIMENSIONS, RING, ID X OD:380 X 500 MM; THICKNESS, GASKET:2 MM; MAT, GASKET:NBR; DRAWINGNUMBER:OJ.T-17-7303A; FOR HYDRAULIC OIL TANK; EQUIPMENT MAKE:OSAKA JACK CO LTD; SUPPLIER NAME:THE JAPAN STEEL WORKS"/>
    <d v="2017-06-15T00:00:00"/>
    <s v="PL_FL_GASKETS2"/>
    <x v="2"/>
    <s v="2000"/>
    <s v="SP01"/>
    <s v="EA"/>
    <n v="1"/>
    <n v="22851.97"/>
    <n v="0"/>
    <n v="0"/>
    <n v="22851.97"/>
    <s v="ZSTO"/>
    <n v="0"/>
    <s v=""/>
    <n v="0"/>
    <n v="0"/>
    <s v="ONGC Petro additions Ltd."/>
    <s v="INR"/>
    <n v="0"/>
    <n v="0"/>
    <n v="0"/>
    <n v="0"/>
    <n v="0"/>
    <n v="0"/>
    <n v="0"/>
    <n v="0"/>
    <n v="0"/>
    <n v="0"/>
    <n v="0"/>
    <n v="0"/>
    <n v="0"/>
    <n v="0"/>
    <s v="Shutdown Plan Mt"/>
    <s v="S06"/>
    <n v="2391"/>
    <x v="1"/>
  </r>
  <r>
    <s v="0P4102240484"/>
    <s v="SEAT RING,UNS N08825,743800,METSO"/>
    <s v="SPARE PARTS; PART NAME:SEAT RING; MANUFACTURER PART NUMBER:743800; MANUFACTURER:METSO AUTOMATION; MATERIAL:UNS N08825+HCR; DRAWINGNUMBER:F16638; ITEM POSITION NUMBER:4; EQUIPMENT NAME:CONTROL BUTTERFLY VALVE; EQUIPMENT MODEL:L6DBN06PACAG, L6DBN06PB1CAG;ADDITIONAL INFORMATION:L1C05A"/>
    <d v="2022-02-02T00:00:00"/>
    <s v="SPARE_PARTS"/>
    <x v="2"/>
    <s v="2000"/>
    <s v="GS01"/>
    <s v="EA"/>
    <n v="1"/>
    <n v="22851.11"/>
    <n v="0"/>
    <n v="0"/>
    <n v="22851.11"/>
    <s v="ZSPR"/>
    <n v="0"/>
    <s v=""/>
    <n v="0"/>
    <n v="0"/>
    <s v="ONGC Petro additions Ltd."/>
    <s v="INR"/>
    <n v="0"/>
    <n v="0"/>
    <n v="0"/>
    <n v="0"/>
    <n v="0"/>
    <n v="0"/>
    <n v="0"/>
    <n v="0"/>
    <n v="0"/>
    <n v="0"/>
    <n v="0"/>
    <n v="0"/>
    <n v="0"/>
    <n v="0"/>
    <s v="General Store"/>
    <s v="P03"/>
    <n v="698"/>
    <x v="2"/>
  </r>
  <r>
    <s v="0P4102240491"/>
    <s v="SPARE PARTS SET,GPH,H071205,METSO"/>
    <s v="SPARE PARTS; PART NAME:SPARE PARTS SET; MANUFACTURER PART NUMBER:H071205; MANUFACTURER:METSO AUTOMATION; MATERIAL:GRAPHITE; DRAWINGNUMBER:F16638; ITEM POSITION NUMBER:18, 19, 20; EQUIPMENT NAME:CONTROL BUTTERFLY VALVE; EQUIPMENT MODEL:L6DBN14PACAG; ADDITIONALINFORMATION:L6DB 14 G"/>
    <d v="2017-02-18T00:00:00"/>
    <s v="SPARE_PARTS"/>
    <x v="2"/>
    <s v="2000"/>
    <s v="GS01"/>
    <s v="EA"/>
    <n v="1"/>
    <n v="22851.11"/>
    <n v="0"/>
    <n v="0"/>
    <n v="22851.11"/>
    <s v="ZSPR"/>
    <n v="0"/>
    <s v=""/>
    <n v="0"/>
    <n v="0"/>
    <s v="ONGC Petro additions Ltd."/>
    <s v="INR"/>
    <n v="0"/>
    <n v="0"/>
    <n v="0"/>
    <n v="0"/>
    <n v="0"/>
    <n v="0"/>
    <n v="0"/>
    <n v="0"/>
    <n v="0"/>
    <n v="0"/>
    <n v="0"/>
    <n v="0"/>
    <n v="0"/>
    <n v="0"/>
    <s v="General Store"/>
    <s v="P03"/>
    <n v="2508"/>
    <x v="2"/>
  </r>
  <r>
    <s v="0P4102240768"/>
    <s v="SPARE PARTS SET,PTFE,H003205,METSO"/>
    <s v="SPARE PARTS; PART NAME:SPARE PARTS SET; MANUFACTURER PART NUMBER:H003205; MANUFACTURER:METSO AUTOMATION; MATERIAL:PTFE; DRAWINGNUMBER:F12006; ITEM POSITION NUMBER:63, 65, 69, 70; EQUIPMENT NAME:VBALL CONTROL VALVE; EQUIPMENT MODEL:V05-T5DB01AAA03G;ADDITIONAL INFORMATION:XA 03 GA S_A F"/>
    <d v="2017-02-18T00:00:00"/>
    <s v="SPARE_PARTS"/>
    <x v="2"/>
    <s v="2000"/>
    <s v="GS01"/>
    <s v="EA"/>
    <n v="1"/>
    <n v="22851.11"/>
    <n v="0"/>
    <n v="0"/>
    <n v="22851.11"/>
    <s v="ZSPR"/>
    <n v="0"/>
    <s v=""/>
    <n v="0"/>
    <n v="0"/>
    <s v="ONGC Petro additions Ltd."/>
    <s v="INR"/>
    <n v="0"/>
    <n v="0"/>
    <n v="0"/>
    <n v="0"/>
    <n v="0"/>
    <n v="0"/>
    <n v="0"/>
    <n v="0"/>
    <n v="0"/>
    <n v="0"/>
    <n v="0"/>
    <n v="0"/>
    <n v="0"/>
    <n v="0"/>
    <s v="General Store"/>
    <s v="P03"/>
    <n v="2508"/>
    <x v="2"/>
  </r>
  <r>
    <s v="0P0958970059"/>
    <s v="CBL,10FT,TEFLON,131108-0010-01,BENTLY-N"/>
    <s v="NETWORK ACCESSORIES; DESCRIPTION:CABLE; MANUFACTURER:BENTLY NEVADA; MANUFACTURER PART NUMBER:131108-0010-01; TYPE:RS485 3500/92 TO3500/92; MATERIAL:TEFLON; CABLE LENGTH:10 FEET"/>
    <d v="2017-03-22T00:00:00"/>
    <s v="AC_NETWORK"/>
    <x v="4"/>
    <s v="2000"/>
    <s v="GS01"/>
    <s v="EA"/>
    <n v="4"/>
    <n v="22841.599999999999"/>
    <n v="0"/>
    <n v="0"/>
    <n v="22841.599999999999"/>
    <s v="ZSPR"/>
    <n v="0"/>
    <s v=""/>
    <n v="0"/>
    <n v="0"/>
    <s v="ONGC Petro additions Ltd."/>
    <s v="INR"/>
    <n v="0"/>
    <n v="0"/>
    <n v="0"/>
    <n v="0"/>
    <n v="0"/>
    <n v="0"/>
    <n v="0"/>
    <n v="0"/>
    <n v="0"/>
    <n v="0"/>
    <n v="0"/>
    <n v="0"/>
    <n v="0"/>
    <n v="0"/>
    <s v="General Store"/>
    <s v="P03"/>
    <n v="2476"/>
    <x v="2"/>
  </r>
  <r>
    <s v="0P4102230017"/>
    <s v="PLG,A479,6003/16/24-0008-3053,SEVRN-GL"/>
    <s v="SPARE PARTS; PART NAME:PLUG; MATERIAL:STAINLESS STEEL 316/316L; EQUIPMENT NAME:CONTROL VALVE; EQUIPMENT MAKE:SEVERN GLOCON;EQUIPMENT MODEL:300-5412-P2AN; MANUFACTURER:SEVERN GLOCON; MANUFACTURER PART NUMBER:6003/16/24-0008-3053; 6 CV EP; MAT SPEC:ASTMA479 DUAL CERTIFIED"/>
    <d v="2016-02-16T00:00:00"/>
    <s v="SPARE_PARTS"/>
    <x v="2"/>
    <s v="2000"/>
    <s v="GS01"/>
    <s v="EA"/>
    <n v="1"/>
    <n v="22827"/>
    <n v="0"/>
    <n v="0"/>
    <n v="22827"/>
    <s v="ZSPR"/>
    <n v="0"/>
    <s v=""/>
    <n v="0"/>
    <n v="0"/>
    <s v="ONGC Petro additions Ltd."/>
    <s v="INR"/>
    <n v="0"/>
    <n v="0"/>
    <n v="0"/>
    <n v="0"/>
    <n v="0"/>
    <n v="0"/>
    <n v="0"/>
    <n v="0"/>
    <n v="0"/>
    <n v="0"/>
    <n v="0"/>
    <n v="0"/>
    <n v="0"/>
    <n v="0"/>
    <s v="General Store"/>
    <s v="P03"/>
    <n v="2876"/>
    <x v="2"/>
  </r>
  <r>
    <s v="0P4206100003"/>
    <s v="SVCE KIT,LIQ SECTION,637429-TT,IR"/>
    <s v="SPARE PARTS; PART NAME:SERVICE KIT, LIQUID SECTION; DRAWING NUMBER:MPQ101-D-DR-02026; EQUIPMENT NAME:CHEMICAL INJECTION UNIT;EQUIPMENT MODEL:PD03-AKS-KTT PUMP; MANUFACTURER:INGERSOLL-RAND; MANUFACTURER PART NUMBER:637429-TT; DRAWINGNUMBER:MPQ101-D-DR-04026, MPQ101-D-DR-06026, MPQ101-D-DR-10026, MPQ101-D-DR-11026, MPQ101-D-DR-13026, MPQ101-D-DR-14026; CONSISTSOF PART NUMBERS:96538, 96481-4, Y187-47, 96533-A, 96514, Y325-105; SUPPLIER:NALCO"/>
    <d v="2019-04-02T00:00:00"/>
    <s v="SPARE_PARTS"/>
    <x v="0"/>
    <s v="2000"/>
    <s v="GS01"/>
    <s v="ST"/>
    <n v="3"/>
    <n v="22827"/>
    <n v="0"/>
    <n v="0"/>
    <n v="22827"/>
    <s v="ZSPR"/>
    <n v="0"/>
    <s v=""/>
    <n v="0"/>
    <n v="0"/>
    <s v="ONGC Petro additions Ltd."/>
    <s v="INR"/>
    <n v="0"/>
    <n v="0"/>
    <n v="0"/>
    <n v="0"/>
    <n v="0"/>
    <n v="0"/>
    <n v="0"/>
    <n v="0"/>
    <n v="0"/>
    <n v="0"/>
    <n v="0"/>
    <n v="0"/>
    <n v="0"/>
    <n v="0"/>
    <s v="General Store"/>
    <s v="P04"/>
    <n v="1735"/>
    <x v="2"/>
  </r>
  <r>
    <s v="0P4102230018"/>
    <s v="PLG,6003/16/24/Z-0008-8117,SEVRN-GL"/>
    <s v="SPARE PARTS; PART NAME:PLUG; MATERIAL:STAINLESS STEEL 316/316L; EQUIPMENT NAME:CONTROL VALVE; EQUIPMENT MAKE:SEVERN GLOCON;EQUIPMENT MODEL:300-5412-P2AN; MANUFACTURER:SEVERN GLOCON; MANUFACTURER PART NUMBER:6003/16/24/Z-0008-8117; 6 CV EP; 3053 + 640EQUIPMENT MODEL:300-5412-P2AN; MANUFACTURER:SEVERN GLOCON; MANUFACTURER PART NUMBER:6003/16/24/Z-0008-8117; 6 CV EP; 3053 + 640(ST6)"/>
    <d v="2016-02-16T00:00:00"/>
    <s v="SPARE_PARTS"/>
    <x v="2"/>
    <s v="2000"/>
    <s v="GS01"/>
    <s v="EA"/>
    <n v="1"/>
    <n v="22825"/>
    <n v="0"/>
    <n v="0"/>
    <n v="22825"/>
    <s v="ZSPR"/>
    <n v="0"/>
    <s v=""/>
    <n v="0"/>
    <n v="0"/>
    <s v="ONGC Petro additions Ltd."/>
    <s v="INR"/>
    <n v="0"/>
    <n v="0"/>
    <n v="0"/>
    <n v="0"/>
    <n v="0"/>
    <n v="0"/>
    <n v="0"/>
    <n v="0"/>
    <n v="0"/>
    <n v="0"/>
    <n v="0"/>
    <n v="0"/>
    <n v="0"/>
    <n v="0"/>
    <s v="General Store"/>
    <s v="P03"/>
    <n v="2876"/>
    <x v="2"/>
  </r>
  <r>
    <s v="0P4102240504"/>
    <s v="SPARE PARTS SET,NITRILE,250517,METSO"/>
    <s v="SPARE PARTS; PART NAME:SPARE PARTS SET; MATERIAL:NITRILE, NBR; DRAWINGNUMBER:1179340; ITEM POSITION NUMBER:16A,16-19 22-24; EQUIPMENT NAME:CONTROLBUTTERFLY VALVE; EQUIPMENT MODEL:B1JU16/55; ADDITIONAL INFORMATION:BJ16, B1J_16;MANUFACTURER PART NUMBER:250517; MANUFACTURER:METSO AUTOMATION"/>
    <d v="2022-12-28T00:00:00"/>
    <s v="SPARE_PARTS"/>
    <x v="2"/>
    <s v="2000"/>
    <s v="SP01"/>
    <s v="EA"/>
    <n v="1"/>
    <n v="22807.83"/>
    <n v="0"/>
    <n v="0"/>
    <n v="22807.83"/>
    <s v="ZSPR"/>
    <n v="0"/>
    <s v=""/>
    <n v="0"/>
    <n v="0"/>
    <s v="ONGC Petro additions Ltd."/>
    <s v="INR"/>
    <n v="0"/>
    <n v="0"/>
    <n v="0"/>
    <n v="0"/>
    <n v="0"/>
    <n v="0"/>
    <n v="0"/>
    <n v="0"/>
    <n v="0"/>
    <n v="0"/>
    <n v="0"/>
    <n v="0"/>
    <n v="0"/>
    <n v="0"/>
    <s v="Shutdown Plan Mt"/>
    <s v="P03"/>
    <n v="369"/>
    <x v="2"/>
  </r>
  <r>
    <s v="0P4205031208"/>
    <s v="SPLIT RING,226399901,HERM-PMP"/>
    <s v="SPARE PARTS; PART NAME:SPLIT RING; MATERIAL:JL 1040 GJL-250(GG-25); DRAWING NUMBER:3130000064-012S; ITEM POSITION NUMBER:502.01;EQUIPMENT NAME:CENTRIFUGAL PUMP; EQUIPMENT MAKE:HERMETIC-PUMPEN; EQUIPMENT MODEL:CAM30/4; ADDITIONAL INFORMATION:CAM 30;MANUFACTURER:HERMETIC-PUMPEN; MANUFACTURER PART NUMBER:226399901"/>
    <d v="2017-11-22T00:00:00"/>
    <s v="SPARE_PARTS"/>
    <x v="2"/>
    <s v="2000"/>
    <s v="GS01"/>
    <s v="EA"/>
    <n v="4"/>
    <n v="22711.34"/>
    <n v="0"/>
    <n v="0"/>
    <n v="22711.34"/>
    <s v="ZSPR"/>
    <n v="0"/>
    <s v=""/>
    <n v="0"/>
    <n v="0"/>
    <s v="ONGC Petro additions Ltd."/>
    <s v="INR"/>
    <n v="0"/>
    <n v="0"/>
    <n v="0"/>
    <n v="0"/>
    <n v="0"/>
    <n v="0"/>
    <n v="0"/>
    <n v="0"/>
    <n v="0"/>
    <n v="0"/>
    <n v="0"/>
    <n v="0"/>
    <n v="0"/>
    <n v="0"/>
    <s v="General Store"/>
    <s v="P04"/>
    <n v="2231"/>
    <x v="2"/>
  </r>
  <r>
    <s v="0P1147010534"/>
    <s v="CARD,PULSE TRNSF,69-00140,HBL"/>
    <s v="SPARE PARTS; PART NAME:CARD, PULSE TRANSFER; DRAWING NUMBER:A7; ADDITIONAL INFORMATION:FOR CHARGER; MANUFACTURER:HBL PWR (HBL NIFEPOWER SYST); MANUFACTURER PART NUMBER:69-00140"/>
    <d v="2017-06-20T00:00:00"/>
    <m/>
    <x v="4"/>
    <s v="2000"/>
    <s v="GS01"/>
    <s v="EA"/>
    <n v="4"/>
    <n v="22680"/>
    <n v="0"/>
    <n v="0"/>
    <n v="22680"/>
    <s v="ZSPR"/>
    <n v="0"/>
    <s v=""/>
    <n v="0"/>
    <n v="0"/>
    <s v="ONGC Petro additions Ltd."/>
    <s v="INR"/>
    <n v="0"/>
    <n v="0"/>
    <n v="0"/>
    <n v="0"/>
    <n v="0"/>
    <n v="0"/>
    <n v="0"/>
    <n v="0"/>
    <n v="0"/>
    <n v="0"/>
    <n v="0"/>
    <n v="0"/>
    <n v="0"/>
    <n v="0"/>
    <s v="General Store"/>
    <s v="P01"/>
    <n v="2386"/>
    <x v="2"/>
  </r>
  <r>
    <s v="0T0786050004"/>
    <s v="RO-2 ANTISCALANT,CARBOUY"/>
    <s v="CHEMICALS; SCIENTIFIC NAME:N; ALTERNATIVE NAME:RO-2 ANTISCALANT;APPEARANCE:CLEAR COLORLESS TO YELLOW; FORM OF SUPPLY:CARBOUY"/>
    <d v="2023-12-31T00:00:00"/>
    <s v="CHEMICALS"/>
    <x v="0"/>
    <s v="2000"/>
    <s v="ETS1"/>
    <s v="KG"/>
    <n v="229"/>
    <n v="22671"/>
    <n v="0"/>
    <n v="0"/>
    <n v="22671"/>
    <s v="ZSTO"/>
    <n v="0"/>
    <s v=""/>
    <n v="0"/>
    <n v="0"/>
    <s v="ONGC Petro additions Ltd."/>
    <s v="INR"/>
    <n v="0"/>
    <n v="0"/>
    <n v="0"/>
    <n v="0"/>
    <n v="0"/>
    <n v="0"/>
    <n v="0"/>
    <n v="0"/>
    <n v="0"/>
    <n v="0"/>
    <n v="0"/>
    <n v="0"/>
    <n v="0"/>
    <n v="0"/>
    <s v="Store at ETP - S"/>
    <s v="S01"/>
    <n v="1"/>
    <x v="1"/>
  </r>
  <r>
    <s v="0P4119120015"/>
    <s v="PROBE,VIB,330101-00-08-05-02-IN,BENTLY-N"/>
    <s v="VIBRATION PROBE; MODEL:3300 XL 8 MM PROBE; TOTAL LENGTH:0.5 M; THREAD:3/8-24 UNF; CONNECTOR &amp; CABLE TYPE:W/CONN, STD CABLE; AGENCYAPPROVAL:INDIA (PESO/CCOE, IECEX, ATEX); MANUFACTURER PART NUMBER:330101-00-08-05-02-IN; MANUFACTURER:BENTLY NEVADA"/>
    <d v="2018-06-14T00:00:00"/>
    <s v="VIBRATION PROBE"/>
    <x v="4"/>
    <s v="2000"/>
    <s v="GS01"/>
    <s v="EA"/>
    <n v="1"/>
    <n v="22633.13"/>
    <n v="0"/>
    <n v="0"/>
    <n v="22633.13"/>
    <s v="ZSPR"/>
    <n v="0"/>
    <s v=""/>
    <n v="0"/>
    <n v="0"/>
    <s v="ONGC Petro additions Ltd."/>
    <s v="INR"/>
    <n v="0"/>
    <n v="0"/>
    <n v="0"/>
    <n v="0"/>
    <n v="0"/>
    <n v="0"/>
    <n v="0"/>
    <n v="0"/>
    <n v="0"/>
    <n v="0"/>
    <n v="0"/>
    <n v="0"/>
    <n v="0"/>
    <n v="0"/>
    <s v="General Store"/>
    <s v="P03"/>
    <n v="2027"/>
    <x v="2"/>
  </r>
  <r>
    <s v="0P4119120015"/>
    <s v="PROBE,VIB,330101-00-08-05-02-IN,BENTLY-N"/>
    <s v="VIBRATION PROBE; MODEL:3300 XL 8 MM PROBE; TOTAL LENGTH:0.5 M; THREAD:3/8-24 UNF; CONNECTOR &amp; CABLE TYPE:W/CONN, STD CABLE; AGENCYAPPROVAL:INDIA (PESO/CCOE, IECEX, ATEX); MANUFACTURER PART NUMBER:330101-00-08-05-02-IN; MANUFACTURER:BENTLY NEVADA"/>
    <d v="2018-06-14T00:00:00"/>
    <s v="VIBRATION PROBE"/>
    <x v="4"/>
    <s v="2000"/>
    <s v="SP01"/>
    <s v="EA"/>
    <n v="1"/>
    <n v="22633.13"/>
    <n v="0"/>
    <n v="0"/>
    <n v="22633.13"/>
    <s v="ZSPR"/>
    <n v="0"/>
    <s v=""/>
    <n v="0"/>
    <n v="0"/>
    <s v="ONGC Petro additions Ltd."/>
    <s v="INR"/>
    <n v="0"/>
    <n v="0"/>
    <n v="0"/>
    <n v="0"/>
    <n v="0"/>
    <n v="0"/>
    <n v="0"/>
    <n v="0"/>
    <n v="0"/>
    <n v="0"/>
    <n v="0"/>
    <n v="0"/>
    <n v="0"/>
    <n v="0"/>
    <s v="Shutdown Plan Mt"/>
    <s v="P03"/>
    <n v="2027"/>
    <x v="2"/>
  </r>
  <r>
    <s v="0P1005010054"/>
    <s v="SPACE HTR,EMR284068,NIDEC"/>
    <s v="SPARE PARTS; PART NAME:SPACE HEATER; MANUFACTURER:NIDEC; MANUFACTURER PART NUMBER:EMR284068"/>
    <d v="2020-05-08T00:00:00"/>
    <s v="SPARE_PARTS"/>
    <x v="2"/>
    <s v="2000"/>
    <s v="CH01"/>
    <s v="EA"/>
    <n v="1"/>
    <n v="22623.72"/>
    <n v="0"/>
    <n v="0"/>
    <n v="22623.72"/>
    <s v="ZSPR"/>
    <n v="0"/>
    <s v=""/>
    <n v="0"/>
    <n v="0"/>
    <s v="ONGC Petro additions Ltd."/>
    <s v="INR"/>
    <n v="0"/>
    <n v="0"/>
    <n v="0"/>
    <n v="0"/>
    <n v="0"/>
    <n v="0"/>
    <n v="0"/>
    <n v="0"/>
    <n v="0"/>
    <n v="0"/>
    <n v="0"/>
    <n v="0"/>
    <n v="0"/>
    <n v="0"/>
    <s v="Chemcial store"/>
    <s v="P01"/>
    <n v="1333"/>
    <x v="2"/>
  </r>
  <r>
    <s v="0P1005010064"/>
    <s v="SPACE HTR,EMR264977,NIDEC"/>
    <s v="SPARE PARTS; PART NAME:SPACE HEATER; MANUFACTURER:NIDEC; MANUFACTURER PART NUMBER:EMR264977"/>
    <d v="2020-05-08T00:00:00"/>
    <s v="SPARE_PARTS"/>
    <x v="2"/>
    <s v="2000"/>
    <s v="CH01"/>
    <s v="EA"/>
    <n v="1"/>
    <n v="22623.72"/>
    <n v="0"/>
    <n v="0"/>
    <n v="22623.72"/>
    <s v="ZSPR"/>
    <n v="0"/>
    <s v=""/>
    <n v="0"/>
    <n v="0"/>
    <s v="ONGC Petro additions Ltd."/>
    <s v="INR"/>
    <n v="0"/>
    <n v="0"/>
    <n v="0"/>
    <n v="0"/>
    <n v="0"/>
    <n v="0"/>
    <n v="0"/>
    <n v="0"/>
    <n v="0"/>
    <n v="0"/>
    <n v="0"/>
    <n v="0"/>
    <n v="0"/>
    <n v="0"/>
    <s v="Chemcial store"/>
    <s v="P01"/>
    <n v="1333"/>
    <x v="2"/>
  </r>
  <r>
    <s v="0P4102200380"/>
    <s v="SFT,SS,H023476,METSO"/>
    <s v="SPARE PARTS; PART NAME:SHAFT; MATERIAL:17-4PH-CHROMIUM; DRAWING NUMBER:F16638; ITEM POSITION NUMBER:11,12; EQUIPMENT NAME:BUTTERFLYVALVE; EQUIPMENT MAKE:METSO AUTOMATION; EQUIPMENT MODEL:L6DBN08PACAG; MANUFACTURER:METSO AUTOMATION; MANUFACTURER PARTNUMBER:H023476"/>
    <d v="2017-02-18T00:00:00"/>
    <s v="SPARE_PARTS"/>
    <x v="2"/>
    <s v="2000"/>
    <s v="GS01"/>
    <s v="EA"/>
    <n v="1"/>
    <n v="22563.96"/>
    <n v="0"/>
    <n v="0"/>
    <n v="22563.96"/>
    <s v="ZSPR"/>
    <n v="0"/>
    <s v=""/>
    <n v="0"/>
    <n v="0"/>
    <s v="ONGC Petro additions Ltd."/>
    <s v="INR"/>
    <n v="0"/>
    <n v="0"/>
    <n v="0"/>
    <n v="0"/>
    <n v="0"/>
    <n v="0"/>
    <n v="0"/>
    <n v="0"/>
    <n v="0"/>
    <n v="0"/>
    <n v="0"/>
    <n v="0"/>
    <n v="0"/>
    <n v="0"/>
    <s v="General Store"/>
    <s v="P03"/>
    <n v="2508"/>
    <x v="2"/>
  </r>
  <r>
    <s v="0P4165010336"/>
    <s v="CBL,CONN,51202329-736,HONEYWLL"/>
    <s v="ADAPTORS, CABLE CONNECTOR; :EXTENSION; :HONEYWELL; :51202329-736; C300 IOTA TO SERIES C TO PM ADAPTER; LENGTH:48 INCH; EQUIPMENTNAME:DCS ESD F&amp;G SYSTEM"/>
    <d v="2016-06-29T00:00:00"/>
    <s v="CA_ADAPTORS"/>
    <x v="4"/>
    <s v="2000"/>
    <s v="GS01"/>
    <s v="EA"/>
    <n v="5"/>
    <n v="22485"/>
    <n v="0"/>
    <n v="0"/>
    <n v="22485"/>
    <s v="ZSPR"/>
    <n v="0"/>
    <s v=""/>
    <n v="0"/>
    <n v="0"/>
    <s v="ONGC Petro additions Ltd."/>
    <s v="INR"/>
    <n v="0"/>
    <n v="0"/>
    <n v="0"/>
    <n v="0"/>
    <n v="0"/>
    <n v="0"/>
    <n v="0"/>
    <n v="0"/>
    <n v="0"/>
    <n v="0"/>
    <n v="0"/>
    <n v="0"/>
    <n v="0"/>
    <n v="0"/>
    <s v="General Store"/>
    <s v="P03"/>
    <n v="2742"/>
    <x v="2"/>
  </r>
  <r>
    <s v="0T2541370417"/>
    <s v="GSKT,SPW,CL600,SS,GPH,18IN"/>
    <s v="SPIRAL WOUND GASKETS; DESIGN SPEC:ASME/ANSI B16.20 - 1998; DESIGN SPEC, FLANGE(S):ASME B16.5; PRESSURE DESIGNATION:CL 600; MAT,WINDINGS:STAINLESS STEEL; MAT, FILLER:GRAPHITE; MAT, INNER RING:STAINLESS STEEL 316; MAT, CENTRING RING:STAINLESS STEEL 316; SIZE,PIPE, NOMINAL:18 IN"/>
    <d v="2018-03-26T00:00:00"/>
    <s v="SP_GASKETS"/>
    <x v="2"/>
    <s v="2000"/>
    <s v="GS01"/>
    <s v="EA"/>
    <n v="14"/>
    <n v="22403.22"/>
    <n v="0"/>
    <n v="0"/>
    <n v="22403.22"/>
    <s v="ZSTO"/>
    <n v="0"/>
    <s v=""/>
    <n v="0"/>
    <n v="0"/>
    <s v="ONGC Petro additions Ltd."/>
    <s v="INR"/>
    <n v="0"/>
    <n v="0"/>
    <n v="0"/>
    <n v="0"/>
    <n v="0"/>
    <n v="0"/>
    <n v="0"/>
    <n v="0"/>
    <n v="0"/>
    <n v="0"/>
    <n v="0"/>
    <n v="0"/>
    <n v="0"/>
    <n v="0"/>
    <s v="General Store"/>
    <s v="S06"/>
    <n v="2107"/>
    <x v="1"/>
  </r>
  <r>
    <s v="0P4102200463"/>
    <s v="DIAPH,ACTR,18IN,778965602686,MIL"/>
    <s v="SPARE PARTS; PART NAME:DIAPHRAGM,ACTUATOR; EQUIPMENT NAME:CONTROL VALVE; EQUIPMENT MAKE:MIL CONTROLS; EQUIPMENT MODEL:41932;MANUFACTURER:MIL CONTROLS; MANUFACTURER PART NUMBER:778965602686; ACTUATOR SIZE:18 IN; MODEL NUMBER:41931, 41921, 21715, 41621,41612, 21125"/>
    <d v="2017-08-28T00:00:00"/>
    <s v="SPARE_PARTS"/>
    <x v="2"/>
    <s v="2000"/>
    <s v="GS01"/>
    <s v="EA"/>
    <n v="2"/>
    <n v="22392"/>
    <n v="0"/>
    <n v="0"/>
    <n v="22392"/>
    <s v="ZSPR"/>
    <n v="0"/>
    <s v=""/>
    <n v="0"/>
    <n v="0"/>
    <s v="ONGC Petro additions Ltd."/>
    <s v="INR"/>
    <n v="0"/>
    <n v="0"/>
    <n v="0"/>
    <n v="0"/>
    <n v="0"/>
    <n v="0"/>
    <n v="0"/>
    <n v="0"/>
    <n v="0"/>
    <n v="0"/>
    <n v="0"/>
    <n v="0"/>
    <n v="0"/>
    <n v="0"/>
    <s v="General Store"/>
    <s v="P03"/>
    <n v="2317"/>
    <x v="2"/>
  </r>
  <r>
    <s v="0P4102210779"/>
    <s v="SEAT RING,359120077596,MIL"/>
    <s v="SPARE PARTS; PART NAME:SEAT RING; EQUIPMENT NAME:CONTROL VALVE; EQUIPMENT MAKE:MIL CONTROLS; EQUIPMENT MODEL:41931;MANUFACTURER:MIL CONTROLS; MANUFACTURER PART NUMBER:359120077596; MODEL NUMBER:41921"/>
    <d v="2017-08-28T00:00:00"/>
    <s v="SPARE_PARTS"/>
    <x v="2"/>
    <s v="2000"/>
    <s v="GS01"/>
    <s v="EA"/>
    <n v="1"/>
    <n v="22301"/>
    <n v="0"/>
    <n v="0"/>
    <n v="22301"/>
    <s v="ZSPR"/>
    <n v="0"/>
    <s v=""/>
    <n v="0"/>
    <n v="0"/>
    <s v="ONGC Petro additions Ltd."/>
    <s v="INR"/>
    <n v="0"/>
    <n v="0"/>
    <n v="0"/>
    <n v="0"/>
    <n v="0"/>
    <n v="0"/>
    <n v="0"/>
    <n v="0"/>
    <n v="0"/>
    <n v="0"/>
    <n v="0"/>
    <n v="0"/>
    <n v="0"/>
    <n v="0"/>
    <s v="General Store"/>
    <s v="P03"/>
    <n v="2317"/>
    <x v="2"/>
  </r>
  <r>
    <s v="0P4102211484"/>
    <s v="SEAT RING,963922814596,MIL"/>
    <s v="SPARE PARTS; PART NAME:SEAT RING; MANUFACTURER:MIL CONTROLS LIMITED; MANUFACTURER PART NUMBER:963922814596"/>
    <d v="2017-08-28T00:00:00"/>
    <s v="SPARE_PARTS"/>
    <x v="2"/>
    <s v="2000"/>
    <s v="GS01"/>
    <s v="EA"/>
    <n v="1"/>
    <n v="22301"/>
    <n v="0"/>
    <n v="0"/>
    <n v="22301"/>
    <s v="ZSPR"/>
    <n v="0"/>
    <s v=""/>
    <n v="0"/>
    <n v="0"/>
    <s v="ONGC Petro additions Ltd."/>
    <s v="INR"/>
    <n v="0"/>
    <n v="0"/>
    <n v="0"/>
    <n v="0"/>
    <n v="0"/>
    <n v="0"/>
    <n v="0"/>
    <n v="0"/>
    <n v="0"/>
    <n v="0"/>
    <n v="0"/>
    <n v="0"/>
    <n v="0"/>
    <n v="0"/>
    <s v="General Store"/>
    <s v="P03"/>
    <n v="2317"/>
    <x v="2"/>
  </r>
  <r>
    <s v="0P4102211495"/>
    <s v="SEAT RING,720679543170,MIL"/>
    <s v="SPARE PARTS; PART NAME:SEAT RING; MANUFACTURER:MIL CONTROLS LIMITED; MANUFACTURER PART NUMBER:720679543170"/>
    <d v="2022-06-03T00:00:00"/>
    <s v="SPARE_PARTS"/>
    <x v="2"/>
    <s v="2000"/>
    <s v="GS01"/>
    <s v="EA"/>
    <n v="1"/>
    <n v="22301"/>
    <n v="0"/>
    <n v="0"/>
    <n v="22301"/>
    <s v="ZSPR"/>
    <n v="0"/>
    <s v=""/>
    <n v="0"/>
    <n v="0"/>
    <s v="ONGC Petro additions Ltd."/>
    <s v="INR"/>
    <n v="0"/>
    <n v="0"/>
    <n v="0"/>
    <n v="0"/>
    <n v="0"/>
    <n v="0"/>
    <n v="0"/>
    <n v="0"/>
    <n v="0"/>
    <n v="0"/>
    <n v="0"/>
    <n v="0"/>
    <n v="0"/>
    <n v="0"/>
    <s v="General Store"/>
    <s v="P03"/>
    <n v="577"/>
    <x v="2"/>
  </r>
  <r>
    <s v="0P4102211504"/>
    <s v="SEAT RING,480604996170,MIL"/>
    <s v="SPARE PARTS; PART NAME:SEAT RING; MANUFACTURER:MIL CONTROLS LIMITED; MANUFACTURER PART NUMBER:480604996170"/>
    <d v="2017-08-28T00:00:00"/>
    <s v="SPARE_PARTS"/>
    <x v="2"/>
    <s v="2000"/>
    <s v="GS01"/>
    <s v="EA"/>
    <n v="1"/>
    <n v="22301"/>
    <n v="0"/>
    <n v="0"/>
    <n v="22301"/>
    <s v="ZSPR"/>
    <n v="0"/>
    <s v=""/>
    <n v="0"/>
    <n v="0"/>
    <s v="ONGC Petro additions Ltd."/>
    <s v="INR"/>
    <n v="0"/>
    <n v="0"/>
    <n v="0"/>
    <n v="0"/>
    <n v="0"/>
    <n v="0"/>
    <n v="0"/>
    <n v="0"/>
    <n v="0"/>
    <n v="0"/>
    <n v="0"/>
    <n v="0"/>
    <n v="0"/>
    <n v="0"/>
    <s v="General Store"/>
    <s v="P03"/>
    <n v="2317"/>
    <x v="2"/>
  </r>
  <r>
    <s v="0P4102211528"/>
    <s v="SEAT RING,134876230170,MIL"/>
    <s v="SPARE PARTS; PART NAME:SEAT RING; MANUFACTURER:MIL CONTROLS LIMITED; MANUFACTURER PART NUMBER:134876230170"/>
    <d v="2022-06-03T00:00:00"/>
    <s v="SPARE_PARTS"/>
    <x v="2"/>
    <s v="2000"/>
    <s v="GS01"/>
    <s v="EA"/>
    <n v="1"/>
    <n v="22301"/>
    <n v="0"/>
    <n v="0"/>
    <n v="22301"/>
    <s v="ZSPR"/>
    <n v="0"/>
    <s v=""/>
    <n v="0"/>
    <n v="0"/>
    <s v="ONGC Petro additions Ltd."/>
    <s v="INR"/>
    <n v="0"/>
    <n v="0"/>
    <n v="0"/>
    <n v="0"/>
    <n v="0"/>
    <n v="0"/>
    <n v="0"/>
    <n v="0"/>
    <n v="0"/>
    <n v="0"/>
    <n v="0"/>
    <n v="0"/>
    <n v="0"/>
    <n v="0"/>
    <s v="General Store"/>
    <s v="P03"/>
    <n v="577"/>
    <x v="2"/>
  </r>
  <r>
    <s v="0T2541410106"/>
    <s v="GSKT,SPW,W/OUTR RING,SS316,CL300,20IN"/>
    <s v="SPIRAL WOUND GASKETS; DESIGN SPEC:ANSI B16.20; DESIGN SPEC, FLANGE(S):ANSI B16.5; PRESSURE DESIGNATION:CLASS 300; MAT,WINDINGS:STAINLESS STEEL 316; MAT, FILLER:GRAFOIL; MAT, CENTRING RING:STAINLESS STEEL 316; SIZE, PIPE, NOMINAL:20 IN"/>
    <d v="2016-06-10T00:00:00"/>
    <s v="SP_GASKETS"/>
    <x v="2"/>
    <s v="2000"/>
    <s v="CH01"/>
    <s v="EA"/>
    <n v="22"/>
    <n v="22287.52"/>
    <n v="0"/>
    <n v="0"/>
    <n v="22287.52"/>
    <s v="ZSTO"/>
    <n v="0"/>
    <s v=""/>
    <n v="0"/>
    <n v="0"/>
    <s v="ONGC Petro additions Ltd."/>
    <s v="INR"/>
    <n v="0"/>
    <n v="0"/>
    <n v="0"/>
    <n v="0"/>
    <n v="0"/>
    <n v="0"/>
    <n v="0"/>
    <n v="0"/>
    <n v="0"/>
    <n v="0"/>
    <n v="0"/>
    <n v="0"/>
    <n v="0"/>
    <n v="0"/>
    <s v="Chemcial store"/>
    <s v="S06"/>
    <n v="2761"/>
    <x v="1"/>
  </r>
  <r>
    <s v="0P3922150290"/>
    <s v="FLTR,ELEM,2IN,60,SS304,1.7MPa"/>
    <s v="FILTER ELEMENT; TYPE:T-3; SIZE:2 IN; MESH SIZE:60; MATERIAL:STAINLESS STEEL 304;HYDROTEST PRESSURE:1.7 MPA; OPENING AREA:316%; FOR FILTER / STRAINER; DRWAINGNUMBER:JFC-009"/>
    <d v="2019-11-07T00:00:00"/>
    <s v="FILTER ELEMENT"/>
    <x v="2"/>
    <s v="2000"/>
    <s v="CH01"/>
    <s v="EA"/>
    <n v="2"/>
    <n v="22247.64"/>
    <n v="0"/>
    <n v="0"/>
    <n v="22247.64"/>
    <s v="ZSPR"/>
    <n v="0"/>
    <s v=""/>
    <n v="0"/>
    <n v="0"/>
    <s v="ONGC Petro additions Ltd."/>
    <s v="INR"/>
    <n v="0"/>
    <n v="0"/>
    <n v="0"/>
    <n v="0"/>
    <n v="0"/>
    <n v="0"/>
    <n v="0"/>
    <n v="0"/>
    <n v="0"/>
    <n v="0"/>
    <n v="0"/>
    <n v="0"/>
    <n v="0"/>
    <n v="0"/>
    <s v="Chemcial store"/>
    <s v="P04"/>
    <n v="1516"/>
    <x v="2"/>
  </r>
  <r>
    <s v="0P4206030048"/>
    <s v="GSKT,114288.1002,LEWAPUMP"/>
    <s v="SPARE PARTS; PART NAME:GASKET; EQUIPMENT NAME:TEAL INJECTION PUMP; EQUIPMENT MAKE:LEWA PUMPS AND SYSTEMS; EQUIPMENTMODEL:LDC1/M910S/25MM; ADDITIONAL INFORMATION:TW-ELEMENT,LDC EHV H; MANUFACTURER:LEWA PUMPS AND SYSTEMS; MANUFACTURER PARTNUMBER:114288.1002; WEAR AND TEAR PARTS OF DRIVE ELEMENT 114288.0005"/>
    <d v="2016-08-05T00:00:00"/>
    <s v="SPARE_PARTS"/>
    <x v="2"/>
    <s v="2000"/>
    <s v="GS01"/>
    <s v="EA"/>
    <n v="1"/>
    <n v="22246.13"/>
    <n v="0"/>
    <n v="0"/>
    <n v="22246.13"/>
    <s v="ZSPR"/>
    <n v="0"/>
    <s v=""/>
    <n v="0"/>
    <n v="0"/>
    <s v="ONGC Petro additions Ltd."/>
    <s v="INR"/>
    <n v="0"/>
    <n v="0"/>
    <n v="0"/>
    <n v="0"/>
    <n v="0"/>
    <n v="0"/>
    <n v="0"/>
    <n v="0"/>
    <n v="0"/>
    <n v="0"/>
    <n v="0"/>
    <n v="0"/>
    <n v="0"/>
    <n v="0"/>
    <s v="General Store"/>
    <s v="P04"/>
    <n v="2705"/>
    <x v="2"/>
  </r>
  <r>
    <s v="0P5271110230"/>
    <s v="MOT ASSY,L120-10,LIMITORQUE"/>
    <s v="SPARE PARTS; PART NAME:MOTOR ASSEMBLY; EQUIPMENT NAME:MOV ACTUATOR; EQUIPMENT MAKE:LIMITORQUE; EQUIPMENT MODEL:L120-10;MANUFACTURER:LIMITORQUE; NUMBER OF PHASE:3; POWER RATING:0.102 KW; SPEED:720 RPM; INSULATION CLASS F; DUTY CYCLE:S2-15 MIN;FLA:1.25 A; LRA:3.1 A"/>
    <d v="2018-01-15T00:00:00"/>
    <s v="SPARE_PARTS"/>
    <x v="2"/>
    <s v="2000"/>
    <s v="GS01"/>
    <s v="EA"/>
    <n v="1"/>
    <n v="22232.22"/>
    <n v="0"/>
    <n v="0"/>
    <n v="22232.22"/>
    <s v="ZSPR"/>
    <n v="0"/>
    <s v=""/>
    <n v="0"/>
    <n v="0"/>
    <s v="ONGC Petro additions Ltd."/>
    <s v="INR"/>
    <n v="0"/>
    <n v="0"/>
    <n v="0"/>
    <n v="0"/>
    <n v="0"/>
    <n v="0"/>
    <n v="0"/>
    <n v="0"/>
    <n v="0"/>
    <n v="0"/>
    <n v="0"/>
    <n v="0"/>
    <n v="0"/>
    <n v="0"/>
    <s v="General Store"/>
    <s v="P01"/>
    <n v="2177"/>
    <x v="2"/>
  </r>
  <r>
    <s v="0P4165010653"/>
    <s v="FLT,40L-2/50*225+SG0.657,V-AUTMAT"/>
    <s v="SPARE PARTS; PART NAME:FLOAT; DIMENSIONS:50 X 250 MM; MATERIAL:STAINLESS STEEL316L; EQUIPMENT NAME:MAGNETIC LEVEL GAUGE; EQUIPMENT MAKE:V AUTOMAT &amp;INSTRUMENTS; MANUFACTURER PART NUMBER:40L-2/50*225MM,SS316L,SG:0.657;MANUFACTURER:V AUTOMAT &amp; INSTRUMENTS; SPECIFIC GRAVITY:0.657; DESIGNTEMPERATURE:72 DEG C: DESIGN PRESSURE:10.5 KG/CM2"/>
    <d v="2019-02-22T00:00:00"/>
    <s v="SPARE_PARTS"/>
    <x v="2"/>
    <s v="2000"/>
    <s v="CH01"/>
    <s v="EA"/>
    <n v="1"/>
    <n v="22231.94"/>
    <n v="0"/>
    <n v="0"/>
    <n v="22231.94"/>
    <s v="ZSPR"/>
    <n v="0"/>
    <s v=""/>
    <n v="0"/>
    <n v="0"/>
    <s v="ONGC Petro additions Ltd."/>
    <s v="INR"/>
    <n v="0"/>
    <n v="0"/>
    <n v="0"/>
    <n v="0"/>
    <n v="0"/>
    <n v="0"/>
    <n v="0"/>
    <n v="0"/>
    <n v="0"/>
    <n v="0"/>
    <n v="0"/>
    <n v="0"/>
    <n v="0"/>
    <n v="0"/>
    <s v="Chemcial store"/>
    <s v="P03"/>
    <n v="1774"/>
    <x v="2"/>
  </r>
  <r>
    <s v="0P4165010655"/>
    <s v="FLT,40L-2/50X250MM,SS+,V-AUTMAT"/>
    <s v="SPARE PARTS; PART NAME:FLOAT; DIMENSIONS:50 X 250 MM; MATERIAL:STAINLESS STEEL316L; EQUIPMENT NAME:MAGNETIC LEVEL GAUGE; EQUIPMENT MAKE:V AUTOMAT &amp;INSTRUMENTS; MANUFACTURER PART NUMBER:40L-2/50X250MM,SS316L,SG:0.649;MANUFACTURER:V AUTOMAT &amp; INSTRUMENTS; SPECIFIC GRAVITY:0.649; DESIGNTEMPERATURE:126 DEG C; DESIGN PRESSURE:6 KG/CM2"/>
    <d v="2019-02-22T00:00:00"/>
    <s v="SPARE_PARTS"/>
    <x v="2"/>
    <s v="2000"/>
    <s v="CH01"/>
    <s v="EA"/>
    <n v="1"/>
    <n v="22231.94"/>
    <n v="0"/>
    <n v="0"/>
    <n v="22231.94"/>
    <s v="ZSPR"/>
    <n v="0"/>
    <s v=""/>
    <n v="0"/>
    <n v="0"/>
    <s v="ONGC Petro additions Ltd."/>
    <s v="INR"/>
    <n v="0"/>
    <n v="0"/>
    <n v="0"/>
    <n v="0"/>
    <n v="0"/>
    <n v="0"/>
    <n v="0"/>
    <n v="0"/>
    <n v="0"/>
    <n v="0"/>
    <n v="0"/>
    <n v="0"/>
    <n v="0"/>
    <n v="0"/>
    <s v="Chemcial store"/>
    <s v="P03"/>
    <n v="1774"/>
    <x v="2"/>
  </r>
  <r>
    <s v="0P4165010657"/>
    <s v="FLT,40L2/50X250+SG:0.673,V-AUTMAT"/>
    <s v="SPARE PARTS; PART NAME:FLOAT; DIMENSIONS:50 X 250 MM; MATERIAL:STAINLESS STEEL316L; EQUIPMENT NAME:MAGNETIC LEVEL GAUGE; EQUIPMENT MAKE:V AUTOMAT &amp;INSTRUMENTS; MANUFACTURER PART NUMBER:40L-2/50X250MM,SS316L,SG:0.673;MANUFACTURER:V AUTOMAT &amp; INSTRUMENTS; SPECIFIC GRAVITY:0.637; DESIGNTEMPERATURE:72 DEG C; DESIGN PRESSURE:10.5 KG/CM2"/>
    <d v="2019-02-22T00:00:00"/>
    <s v="SPARE_PARTS"/>
    <x v="2"/>
    <s v="2000"/>
    <s v="CH01"/>
    <s v="EA"/>
    <n v="1"/>
    <n v="22231.94"/>
    <n v="0"/>
    <n v="0"/>
    <n v="22231.94"/>
    <s v="ZSPR"/>
    <n v="0"/>
    <s v=""/>
    <n v="0"/>
    <n v="0"/>
    <s v="ONGC Petro additions Ltd."/>
    <s v="INR"/>
    <n v="0"/>
    <n v="0"/>
    <n v="0"/>
    <n v="0"/>
    <n v="0"/>
    <n v="0"/>
    <n v="0"/>
    <n v="0"/>
    <n v="0"/>
    <n v="0"/>
    <n v="0"/>
    <n v="0"/>
    <n v="0"/>
    <n v="0"/>
    <s v="Chemcial store"/>
    <s v="P03"/>
    <n v="1774"/>
    <x v="2"/>
  </r>
  <r>
    <s v="0P0802030169"/>
    <s v="BSHG,P286A240,ELLIOTT"/>
    <s v="SPARE PARTS; PART NAME:BUSHING; MANUFACTURER PART NUMBER:P286A240; MANUFACTURER:ELLIOTT TURBOMACHINERY; EQUIPMENT NAME:DGSCONSOLE_WATER, OIL INJECT"/>
    <d v="2018-09-26T00:00:00"/>
    <s v="SPARE_PARTS"/>
    <x v="2"/>
    <s v="2000"/>
    <s v="GS01"/>
    <s v="EA"/>
    <n v="1"/>
    <n v="22223.08"/>
    <n v="0"/>
    <n v="0"/>
    <n v="22223.08"/>
    <s v="ZSPR"/>
    <n v="0"/>
    <s v=""/>
    <n v="0"/>
    <n v="0"/>
    <s v="ONGC Petro additions Ltd."/>
    <s v="INR"/>
    <n v="0"/>
    <n v="0"/>
    <n v="0"/>
    <n v="0"/>
    <n v="0"/>
    <n v="0"/>
    <n v="0"/>
    <n v="0"/>
    <n v="0"/>
    <n v="0"/>
    <n v="0"/>
    <n v="0"/>
    <n v="0"/>
    <n v="0"/>
    <s v="General Store"/>
    <s v="P04"/>
    <n v="1923"/>
    <x v="2"/>
  </r>
  <r>
    <s v="0T1705180031"/>
    <s v="CAP,PIPE,THD,A105,CL6000,1.5IN"/>
    <s v="THREADED PIPE CAPS; MAT:CARBON STEEL; MAT SPEC, FITTING:ASTM A105; TYPE OF THREAD:NPT; PRESSURE DESIGNATION:CL 6000; MANDATORY ADDREQRMTS:STEAM WITH IBR CERTIFICATE; SIZE:1.5 IN"/>
    <d v="2018-01-25T00:00:00"/>
    <s v="TH_PI_CAPS2"/>
    <x v="2"/>
    <s v="2000"/>
    <s v="CH01"/>
    <s v="EA"/>
    <n v="110"/>
    <n v="22219.48"/>
    <n v="0"/>
    <n v="0"/>
    <n v="22219.48"/>
    <s v="ZSTO"/>
    <n v="0"/>
    <s v=""/>
    <n v="0"/>
    <n v="0"/>
    <s v="ONGC Petro additions Ltd."/>
    <s v="INR"/>
    <n v="0"/>
    <n v="0"/>
    <n v="0"/>
    <n v="0"/>
    <n v="0"/>
    <n v="0"/>
    <n v="0"/>
    <n v="0"/>
    <n v="0"/>
    <n v="0"/>
    <n v="0"/>
    <n v="0"/>
    <n v="0"/>
    <n v="0"/>
    <s v="Chemcial store"/>
    <s v="S06"/>
    <n v="2167"/>
    <x v="1"/>
  </r>
  <r>
    <s v="0P4205023466"/>
    <s v="WEAR RING,IMPLR,25.1,100X80 VPCS2MF,KEPL"/>
    <s v="SPARE PARTS; PART NAME:WEAR RING,IMPELLER; EQUIPMENT NAME:NAPTHA SLOP PUMP; EQUIPMENT MAKE:KIRLOSKAR EBARA PUMPS LIMITED; EQUIPMENTMODEL:100X80 VPCS 2MF; ADDITIONAL INFORMATION:1ST STAGE; MANUFACTURER:KIRLOSKAR EBARA PUMPS LIMITED; MANUFACTURER PART NUMBER:25.1"/>
    <d v="2018-01-29T00:00:00"/>
    <s v="SPARE_PARTS"/>
    <x v="2"/>
    <s v="2000"/>
    <s v="GS01"/>
    <s v="EA"/>
    <n v="1"/>
    <n v="22180"/>
    <n v="0"/>
    <n v="0"/>
    <n v="22180"/>
    <s v="ZSPR"/>
    <n v="0"/>
    <s v=""/>
    <n v="0"/>
    <n v="0"/>
    <s v="ONGC Petro additions Ltd."/>
    <s v="INR"/>
    <n v="0"/>
    <n v="0"/>
    <n v="0"/>
    <n v="0"/>
    <n v="0"/>
    <n v="0"/>
    <n v="0"/>
    <n v="0"/>
    <n v="0"/>
    <n v="0"/>
    <n v="0"/>
    <n v="0"/>
    <n v="0"/>
    <n v="0"/>
    <s v="General Store"/>
    <s v="P04"/>
    <n v="2163"/>
    <x v="2"/>
  </r>
  <r>
    <s v="0P4205023467"/>
    <s v="WEAR RING,IMPLR,25.2,100X80 VPCS2MF,KEPL"/>
    <s v="SPARE PARTS; PART NAME:WEAR RING,IMPELLER; EQUIPMENT NAME:NAPTHA SLOP PUMP; EQUIPMENT MAKE:KIRLOSKAR EBARA PUMPS LIMITED; EQUIPMENTMODEL:100X80 VPCS 2MF; ADDITIONAL INFORMATION:2ND STAGE; MANUFACTURER:KIRLOSKAR EBARA PUMPS LIMITED; MANUFACTURER PART NUMBER:25.2"/>
    <d v="2018-01-29T00:00:00"/>
    <s v="SPARE_PARTS"/>
    <x v="2"/>
    <s v="2000"/>
    <s v="GS01"/>
    <s v="EA"/>
    <n v="1"/>
    <n v="22180"/>
    <n v="0"/>
    <n v="0"/>
    <n v="22180"/>
    <s v="ZSPR"/>
    <n v="0"/>
    <s v=""/>
    <n v="0"/>
    <n v="0"/>
    <s v="ONGC Petro additions Ltd."/>
    <s v="INR"/>
    <n v="0"/>
    <n v="0"/>
    <n v="0"/>
    <n v="0"/>
    <n v="0"/>
    <n v="0"/>
    <n v="0"/>
    <n v="0"/>
    <n v="0"/>
    <n v="0"/>
    <n v="0"/>
    <n v="0"/>
    <n v="0"/>
    <n v="0"/>
    <s v="General Store"/>
    <s v="P04"/>
    <n v="2163"/>
    <x v="2"/>
  </r>
  <r>
    <s v="0P4205023468"/>
    <s v="WEAR RING,IMPLR,25.3,100X80 VPCS2MF,KEPL"/>
    <s v="SPARE PARTS; PART NAME:WEAR RING,IMPELLER; EQUIPMENT NAME:NAPTHA SLOP PUMP; EQUIPMENT MAKE:KIRLOSKAR EBARA PUMPS LIMITED; EQUIPMENTMODEL:100X80 VPCS 2MF; ADDITIONAL INFORMATION:2ND STAGE; MANUFACTURER:KIRLOSKAR EBARA PUMPS LIMITED; MANUFACTURER PART NUMBER:25.3"/>
    <d v="2018-01-29T00:00:00"/>
    <s v="SPARE_PARTS"/>
    <x v="2"/>
    <s v="2000"/>
    <s v="GS01"/>
    <s v="EA"/>
    <n v="1"/>
    <n v="22180"/>
    <n v="0"/>
    <n v="0"/>
    <n v="22180"/>
    <s v="ZSPR"/>
    <n v="0"/>
    <s v=""/>
    <n v="0"/>
    <n v="0"/>
    <s v="ONGC Petro additions Ltd."/>
    <s v="INR"/>
    <n v="0"/>
    <n v="0"/>
    <n v="0"/>
    <n v="0"/>
    <n v="0"/>
    <n v="0"/>
    <n v="0"/>
    <n v="0"/>
    <n v="0"/>
    <n v="0"/>
    <n v="0"/>
    <n v="0"/>
    <n v="0"/>
    <n v="0"/>
    <s v="General Store"/>
    <s v="P04"/>
    <n v="2163"/>
    <x v="2"/>
  </r>
  <r>
    <s v="0P1201050033"/>
    <s v="O-RING,167048,WARTSILA"/>
    <s v="SPARE PARTS; PART NAME:O-RING; MANUFACTURER PART NUMBER:167048; MANUFACTURER:WARTSILA; DIMENSIONS:69.44 X 3.53; DRAWINGNUMBER:DBAC195522; EQUIPMENT NAME:ENGINE; EQUIPMENT MODEL:W20V32; ENGINE NUMBER:PAAE227083; REFERENCE TYPE:W32"/>
    <d v="2017-07-27T00:00:00"/>
    <s v="SPARE_PARTS"/>
    <x v="2"/>
    <s v="2000"/>
    <s v="GS01"/>
    <s v="EA"/>
    <n v="20"/>
    <n v="22169.11"/>
    <n v="0"/>
    <n v="0"/>
    <n v="22169.11"/>
    <s v="ZSPR"/>
    <n v="0"/>
    <s v=""/>
    <n v="0"/>
    <n v="0"/>
    <s v="ONGC Petro additions Ltd."/>
    <s v="INR"/>
    <n v="0"/>
    <n v="0"/>
    <n v="0"/>
    <n v="0"/>
    <n v="0"/>
    <n v="0"/>
    <n v="0"/>
    <n v="0"/>
    <n v="0"/>
    <n v="0"/>
    <n v="0"/>
    <n v="0"/>
    <n v="0"/>
    <n v="0"/>
    <s v="General Store"/>
    <s v="P04"/>
    <n v="2349"/>
    <x v="2"/>
  </r>
  <r>
    <s v="0P5551870005"/>
    <s v="CBL,EXT,3300 XL,8M,330730080+,BENTLY-N"/>
    <s v="CABLE, EXTENSION; CABLE LENGTH:8.0 M; CONNECTOR:FLUIDLOC CABLE; MANUFACTURER PART NUMBER:330730-080-10-05; MANUFACTURER:BENTLYNEVADA"/>
    <d v="2017-04-13T00:00:00"/>
    <s v="CABLE, EXTENSION"/>
    <x v="4"/>
    <s v="2000"/>
    <s v="SP01"/>
    <s v="EA"/>
    <n v="1"/>
    <n v="22083.61"/>
    <n v="0"/>
    <n v="0"/>
    <n v="22083.61"/>
    <s v="ZSPR"/>
    <n v="0"/>
    <s v=""/>
    <n v="0"/>
    <n v="0"/>
    <s v="ONGC Petro additions Ltd."/>
    <s v="INR"/>
    <n v="0"/>
    <n v="0"/>
    <n v="0"/>
    <n v="0"/>
    <n v="0"/>
    <n v="0"/>
    <n v="0"/>
    <n v="0"/>
    <n v="0"/>
    <n v="0"/>
    <n v="0"/>
    <n v="0"/>
    <n v="0"/>
    <n v="0"/>
    <s v="Shutdown Plan Mt"/>
    <s v="P03"/>
    <n v="2454"/>
    <x v="2"/>
  </r>
  <r>
    <s v="0P4102240861"/>
    <s v="SPARE PART SET,GRAPHITE,251814,METSO"/>
    <s v="SPARE PARTS; PART NAME:SPARE PART SET; MATERIAL:GRAPHITE; DRAWING NUMBER:F17084; ITEM POSITION NUMBER:065, 069; EQUIPMENT NAME:BALLBLOW DOWN VALVE; EQUIPMENT MAKE:METSO AUTOMATION; EQUIPMENT MODEL:QXY-T5DE04YR3F302G; ADDITIONAL INFORMATION:T5 04 / T25 03;MANUFACTURER:METSO AUTOMATION; MANUFACTURER PART NUMBER:251814"/>
    <d v="2017-02-18T00:00:00"/>
    <s v="SPARE_PARTS"/>
    <x v="2"/>
    <s v="2000"/>
    <s v="GS01"/>
    <s v="ST"/>
    <n v="1"/>
    <n v="22061.21"/>
    <n v="0"/>
    <n v="0"/>
    <n v="22061.21"/>
    <s v="ZSPR"/>
    <n v="0"/>
    <s v=""/>
    <n v="0"/>
    <n v="0"/>
    <s v="ONGC Petro additions Ltd."/>
    <s v="INR"/>
    <n v="0"/>
    <n v="0"/>
    <n v="0"/>
    <n v="0"/>
    <n v="0"/>
    <n v="0"/>
    <n v="0"/>
    <n v="0"/>
    <n v="0"/>
    <n v="0"/>
    <n v="0"/>
    <n v="0"/>
    <n v="0"/>
    <n v="0"/>
    <s v="General Store"/>
    <s v="P03"/>
    <n v="2508"/>
    <x v="2"/>
  </r>
  <r>
    <s v="0P1141120356"/>
    <s v="BSHG ASSY,EPOXY,1.1KV,DT3520,CRM-GRVS"/>
    <s v="ELECTRICAL ACCESSORIES; TYPE:BUSHING,ASSEMBLY; VOLTAGE RATING:1.1 KV; CURRENT RATING:2150 A; MATERIAL:EPOXY MOLDED; SUPPLIERNAME:CROMPTON GREAVES; FOR TRANSFORMER; EQUIPMENT MODEL NUMBER:DT3520"/>
    <d v="2019-03-29T00:00:00"/>
    <s v="AC_ELECTRICAL"/>
    <x v="4"/>
    <s v="2000"/>
    <s v="CH01"/>
    <s v="EA"/>
    <n v="1"/>
    <n v="22000"/>
    <n v="0"/>
    <n v="0"/>
    <n v="22000"/>
    <s v="ZSPR"/>
    <n v="0"/>
    <s v=""/>
    <n v="0"/>
    <n v="0"/>
    <s v="ONGC Petro additions Ltd."/>
    <s v="INR"/>
    <n v="0"/>
    <n v="0"/>
    <n v="0"/>
    <n v="0"/>
    <n v="0"/>
    <n v="0"/>
    <n v="0"/>
    <n v="0"/>
    <n v="0"/>
    <n v="0"/>
    <n v="0"/>
    <n v="0"/>
    <n v="0"/>
    <n v="0"/>
    <s v="Chemcial store"/>
    <s v="P01"/>
    <n v="1739"/>
    <x v="2"/>
  </r>
  <r>
    <s v="0P4102210846"/>
    <s v="SEAT,A479,127359/9-0008-3053,SEVRN-GL"/>
    <s v="SPARE PARTS; PART NAME:SEAT; MATERIAL:STAINLESS STEEL 316/316L; EQUIPMENT NAME:CONTROL VALVE; EQUIPMENT MAKE:SEVERN GLOCON;EQUIPMENT MODEL:300-5412-P2CN; MANUFACTURER:SEVERN GLOCON; MANUFACTURER PART NUMBER:127359/9-0008-3053; SIZE:6 IN; PRESSUREDESIGNATION:CL 600; METAL; BORE:4.250 (DIA); MAT SPEC:ASTM A479 DUAL CERTIFIED"/>
    <d v="2016-02-16T00:00:00"/>
    <s v="SPARE_PARTS"/>
    <x v="2"/>
    <s v="2000"/>
    <s v="GS01"/>
    <s v="EA"/>
    <n v="1"/>
    <n v="21991"/>
    <n v="0"/>
    <n v="0"/>
    <n v="21991"/>
    <s v="ZSPR"/>
    <n v="0"/>
    <s v=""/>
    <n v="0"/>
    <n v="0"/>
    <s v="ONGC Petro additions Ltd."/>
    <s v="INR"/>
    <n v="0"/>
    <n v="0"/>
    <n v="0"/>
    <n v="0"/>
    <n v="0"/>
    <n v="0"/>
    <n v="0"/>
    <n v="0"/>
    <n v="0"/>
    <n v="0"/>
    <n v="0"/>
    <n v="0"/>
    <n v="0"/>
    <n v="0"/>
    <s v="General Store"/>
    <s v="P03"/>
    <n v="2876"/>
    <x v="2"/>
  </r>
  <r>
    <s v="0P3902030546"/>
    <s v="BRG SET,PB-55,ECTS,PAF"/>
    <s v="SPARE PARTS; PART NAME:BEARING SET; EQUIPMENT NAME:AIR FLOW BLOWER; EQUIPMENT MAKE:PATELS AIRFLOW LTD; EQUIPMENT MODEL:PB-55;ADDITIONAL INFORMATION:AREA:ECTS; MANUFACTURER:PATELS AIRFLOW LTD"/>
    <d v="2018-03-10T00:00:00"/>
    <s v="SPARE_PARTS"/>
    <x v="2"/>
    <s v="2000"/>
    <s v="GS01"/>
    <s v="ST"/>
    <n v="2"/>
    <n v="21833.62"/>
    <n v="0"/>
    <n v="0"/>
    <n v="21833.62"/>
    <s v="ZSPR"/>
    <n v="0"/>
    <s v=""/>
    <n v="0"/>
    <n v="0"/>
    <s v="ONGC Petro additions Ltd."/>
    <s v="INR"/>
    <n v="0"/>
    <n v="0"/>
    <n v="0"/>
    <n v="0"/>
    <n v="0"/>
    <n v="0"/>
    <n v="0"/>
    <n v="0"/>
    <n v="0"/>
    <n v="0"/>
    <n v="0"/>
    <n v="0"/>
    <n v="0"/>
    <n v="0"/>
    <s v="General Store"/>
    <s v="P04"/>
    <n v="2123"/>
    <x v="2"/>
  </r>
  <r>
    <s v="0P4102215236"/>
    <s v="SEAT RING,1U2866X0012,FISH-CO"/>
    <s v="SPARE PARTS; PART NAME:SEAT RING; EQUIPMENT NAME:CONTROL VALVE; EQUIPMENTMAKE:FISHER CONTROLS; MANUFACTURER PART NUMBER:1U2866X0012; MANUFACTURER:FISHERCONTROLS; 2,1 PORT"/>
    <d v="2022-05-20T00:00:00"/>
    <s v="SPARE_PARTS"/>
    <x v="2"/>
    <s v="2000"/>
    <s v="CH01"/>
    <s v="EA"/>
    <n v="1"/>
    <n v="21794.67"/>
    <n v="0"/>
    <n v="0"/>
    <n v="21794.67"/>
    <s v="ZSPR"/>
    <n v="0"/>
    <s v=""/>
    <n v="0"/>
    <n v="0"/>
    <s v="ONGC Petro additions Ltd."/>
    <s v="INR"/>
    <n v="0"/>
    <n v="0"/>
    <n v="0"/>
    <n v="0"/>
    <n v="0"/>
    <n v="0"/>
    <n v="0"/>
    <n v="0"/>
    <n v="0"/>
    <n v="0"/>
    <n v="0"/>
    <n v="0"/>
    <n v="0"/>
    <n v="0"/>
    <s v="Chemcial store"/>
    <s v="P03"/>
    <n v="591"/>
    <x v="2"/>
  </r>
  <r>
    <s v="0P1141120095"/>
    <s v="THERMOST,1001649,SEA"/>
    <s v="SPARE PARTS; PART NAME:THERMOSTAT; DRAWING NUMBER:C-11384-40; MANUFACTURER:SEA; MANUFACTURER PART NUMBER:1001649"/>
    <d v="2017-07-26T00:00:00"/>
    <s v="SPARE_PARTS"/>
    <x v="2"/>
    <s v="2000"/>
    <s v="GS01"/>
    <s v="EA"/>
    <n v="1"/>
    <n v="21783.69"/>
    <n v="0"/>
    <n v="0"/>
    <n v="21783.69"/>
    <s v="ZSPR"/>
    <n v="0"/>
    <s v=""/>
    <n v="0"/>
    <n v="0"/>
    <s v="ONGC Petro additions Ltd."/>
    <s v="INR"/>
    <n v="0"/>
    <n v="0"/>
    <n v="0"/>
    <n v="0"/>
    <n v="0"/>
    <n v="0"/>
    <n v="0"/>
    <n v="0"/>
    <n v="0"/>
    <n v="0"/>
    <n v="0"/>
    <n v="0"/>
    <n v="0"/>
    <n v="0"/>
    <s v="General Store"/>
    <s v="P01"/>
    <n v="2350"/>
    <x v="2"/>
  </r>
  <r>
    <s v="0P0631060387"/>
    <s v="WPR,DUST,FKM,JK-01-0101/1,HMI"/>
    <s v="SPARE PARTS; PART NAME:WIPER, DUST; MATERIAL:FKM; DRAWING NUMBER:JK-01-0101; ITEM POSITION NUMBER:1; EQUIPMENT NAME:CUTTER UNIT;ADDITIONAL INFORMATION:SPARES FOR WATER CHAMBER; ADDITIONAL INFORMATION:HYDRAULIC JACK; MANUFACTURER:HYDRO MECHANICAL INDUSTRIES;MANUFACTURER PART NUMBER:JK-01-0101/1; REFERENCE NUMBER:SDR-85; SUPPLIER:THE JAPAN STEEL WORKS"/>
    <d v="2019-01-31T00:00:00"/>
    <s v="SPARE_PARTS"/>
    <x v="2"/>
    <s v="2000"/>
    <s v="CH01"/>
    <s v="EA"/>
    <n v="1"/>
    <n v="21672.67"/>
    <n v="0"/>
    <n v="0"/>
    <n v="21672.67"/>
    <s v="ZSPR"/>
    <n v="0"/>
    <s v=""/>
    <n v="0"/>
    <n v="0"/>
    <s v="ONGC Petro additions Ltd."/>
    <s v="INR"/>
    <n v="0"/>
    <n v="0"/>
    <n v="0"/>
    <n v="0"/>
    <n v="0"/>
    <n v="0"/>
    <n v="0"/>
    <n v="0"/>
    <n v="0"/>
    <n v="0"/>
    <n v="0"/>
    <n v="0"/>
    <n v="0"/>
    <n v="0"/>
    <s v="Chemcial store"/>
    <s v="P04"/>
    <n v="1796"/>
    <x v="2"/>
  </r>
  <r>
    <s v="0P0631080246"/>
    <s v="WSHR,SUS 304,IP40-043,SHOWA"/>
    <s v="SPARE PARTS; PART NAME:WASHER; MATERIAL:SUS 304; DRAWING NUMBER:2A21909; ITEM POSITION NUMBER:10; EQUIPMENT MAKE:SHOWA GIKENINDUSTRIAL Co. LTD; EQUIPMENT MODEL:OC1126; MANUFACTURER:SHOWA GIKEN INDUSTRIAL Co. LTD; MANUFACTURER PART NUMBER:IP40-043; SUBASSY:MIXER ROTARY JOINT; SUPPLIER:THE JAPAN STEEL WORKS"/>
    <d v="2019-01-31T00:00:00"/>
    <s v="SPARE_PARTS"/>
    <x v="2"/>
    <s v="2000"/>
    <s v="CH01"/>
    <s v="EA"/>
    <n v="1"/>
    <n v="21672.67"/>
    <n v="0"/>
    <n v="0"/>
    <n v="21672.67"/>
    <s v="ZSPR"/>
    <n v="0"/>
    <s v=""/>
    <n v="0"/>
    <n v="0"/>
    <s v="ONGC Petro additions Ltd."/>
    <s v="INR"/>
    <n v="0"/>
    <n v="0"/>
    <n v="0"/>
    <n v="0"/>
    <n v="0"/>
    <n v="0"/>
    <n v="0"/>
    <n v="0"/>
    <n v="0"/>
    <n v="0"/>
    <n v="0"/>
    <n v="0"/>
    <n v="0"/>
    <n v="0"/>
    <s v="Chemcial store"/>
    <s v="P04"/>
    <n v="1796"/>
    <x v="2"/>
  </r>
  <r>
    <s v="0P0631100099"/>
    <s v="WIPER,DUST,FKM,JK-12-0201/1,HMI"/>
    <s v="SPARE PARTS; PART NAME:WIPER,DUST; MATERIAL:FKM; DRAWING NUMBER:JK-12-0201; ITEM POSITION NUMBER:1; EQUIPMENT NAME:CUTTER UNIT;EQUIPMENT MAKE:HYDRO MECHANICAL INDUSTRIES; EQUIPMENT MODEL:ADC300S; ADDITIONAL INFORMATION:SDR-95, 350Kn15St; MANUFACTURER:HYDROMECHANICAL INDUSTRIES; MANUFACTURER PART NUMBER:JK-12-0201/1; SUB ASSY:WATER CHAMBER HYDRAULIC JACK, TYPE:350Kn15St; SUPPLIER:THEJAPAN STEEL WORKS"/>
    <d v="2023-10-19T00:00:00"/>
    <s v="SPARE_PARTS"/>
    <x v="2"/>
    <s v="2000"/>
    <s v="CH01"/>
    <s v="EA"/>
    <n v="1"/>
    <n v="21672.67"/>
    <n v="0"/>
    <n v="0"/>
    <n v="21672.67"/>
    <s v="ZSPR"/>
    <n v="0"/>
    <s v=""/>
    <n v="0"/>
    <n v="0"/>
    <s v="ONGC Petro additions Ltd."/>
    <s v="INR"/>
    <n v="0"/>
    <n v="0"/>
    <n v="0"/>
    <n v="0"/>
    <n v="0"/>
    <n v="0"/>
    <n v="0"/>
    <n v="0"/>
    <n v="0"/>
    <n v="0"/>
    <n v="0"/>
    <n v="0"/>
    <n v="0"/>
    <n v="0"/>
    <s v="Chemcial store"/>
    <s v="P04"/>
    <n v="74"/>
    <x v="2"/>
  </r>
  <r>
    <s v="0P4206030054"/>
    <s v="PLGR RING,083564.1666,LEWAPUMP"/>
    <s v="SPARE PARTS; PART NAME:PLUNGER RING; EQUIPMENT NAME:LRU COLUMN FEED PUMP; EQUIPMENT MAKE:LEWA PUMPS AND SYSTEMS; EQUIPMENTMODEL:LDE1/M911S/92MM; ADDITIONAL INFORMATION:B,ISO6622-1B-92X3/S00 NH1; MANUFACTURER:LEWA PUMPS AND SYSTEMS; MANUFACTURER PARTNUMBER:083564.1666; FOR DIAPHRAGM PUMP HEAD 111495.0000"/>
    <d v="2016-08-05T00:00:00"/>
    <s v="SPARE_PARTS"/>
    <x v="2"/>
    <s v="2000"/>
    <s v="GS01"/>
    <s v="EA"/>
    <n v="2"/>
    <n v="21568.41"/>
    <n v="0"/>
    <n v="0"/>
    <n v="21568.41"/>
    <s v="ZSPR"/>
    <n v="0"/>
    <s v=""/>
    <n v="0"/>
    <n v="0"/>
    <s v="ONGC Petro additions Ltd."/>
    <s v="INR"/>
    <n v="0"/>
    <n v="0"/>
    <n v="0"/>
    <n v="0"/>
    <n v="0"/>
    <n v="0"/>
    <n v="0"/>
    <n v="0"/>
    <n v="0"/>
    <n v="0"/>
    <n v="0"/>
    <n v="0"/>
    <n v="0"/>
    <n v="0"/>
    <s v="General Store"/>
    <s v="P04"/>
    <n v="2705"/>
    <x v="2"/>
  </r>
  <r>
    <s v="0P4102220114"/>
    <s v="RPR KIT,RG4SKSA24N,AUTOMAX"/>
    <s v="SPARE PARTS; PART NAME:REPAIR KIT; EQUIPMENT NAME:ACTUATOR; EQUIPMENTMAKE:FLOWSERVE AUTOMAX; EQUIPMENT MODEL:RG424SR7SN0GE00; MANUFACTURER PARTNUMBER:RG4SKSA24N; MANUFACTURER:FLOWSERVE AUTOMAX; REFERENCE NUMBER:TF06;ETHYLENE STORAGE SYSTEM"/>
    <d v="2019-01-02T00:00:00"/>
    <m/>
    <x v="4"/>
    <s v="2000"/>
    <s v="CH01"/>
    <s v="ST"/>
    <n v="1"/>
    <n v="21482.09"/>
    <n v="0"/>
    <n v="0"/>
    <n v="21482.09"/>
    <s v="ZSPR"/>
    <n v="0"/>
    <s v=""/>
    <n v="0"/>
    <n v="0"/>
    <s v="ONGC Petro additions Ltd."/>
    <s v="INR"/>
    <n v="0"/>
    <n v="0"/>
    <n v="0"/>
    <n v="0"/>
    <n v="0"/>
    <n v="0"/>
    <n v="0"/>
    <n v="0"/>
    <n v="0"/>
    <n v="0"/>
    <n v="0"/>
    <n v="0"/>
    <n v="0"/>
    <n v="0"/>
    <s v="Chemcial store"/>
    <s v="P03"/>
    <n v="1825"/>
    <x v="2"/>
  </r>
  <r>
    <s v="0P0631060122"/>
    <s v="ELEMENT,AE-PS30AG#16,KOBE"/>
    <s v="SPARE PARTS; PART NAME:ELEMENT; MANUFACTURER PART NUMBER:AE-PS30AG#16; MANUFACTURER:KOBE STEEL; DRAWING NUMBER:FRs08-10P08T-Lx3;ITEM POSITION NUMBER:3; EQUIPMENT NAME:HYDRAULIC OIL UNIT; EQUIPMENT MAKE:KOBE STEEL; EQUIPMENT MODEL:LCM500H; ADDITIONALINFORMATION:FOR LINE FILTER, FOR 315K PUMP"/>
    <d v="2017-02-09T00:00:00"/>
    <s v="SPARE_PARTS"/>
    <x v="2"/>
    <s v="2000"/>
    <s v="GS01"/>
    <s v="EA"/>
    <n v="2"/>
    <n v="21409.77"/>
    <n v="0"/>
    <n v="0"/>
    <n v="21409.77"/>
    <s v="ZSPR"/>
    <n v="0"/>
    <s v=""/>
    <n v="0"/>
    <n v="0"/>
    <s v="ONGC Petro additions Ltd."/>
    <s v="INR"/>
    <n v="0"/>
    <n v="0"/>
    <n v="0"/>
    <n v="0"/>
    <n v="0"/>
    <n v="0"/>
    <n v="0"/>
    <n v="0"/>
    <n v="0"/>
    <n v="0"/>
    <n v="0"/>
    <n v="0"/>
    <n v="0"/>
    <n v="0"/>
    <s v="General Store"/>
    <s v="P04"/>
    <n v="2517"/>
    <x v="2"/>
  </r>
  <r>
    <s v="0P4102211054"/>
    <s v="SOFT PART,3024R006523109SOFK,ISGSPA"/>
    <s v="SPARE PARTS; PART NAME:SOFT SPARE PART; MATERIAL:RPTFE/VITON; DRAWING NUMBER:MPQ101-D-DS-0019/09IN02.01-01; ITEM POSITIONNUMBER:13-15; EQUIPMENT NAME:ON-OFF VALVE; EQUIPMENT MAKE:IMPIANTI SISTEMA GEL S.P.A; EQUIPMENT MODEL:3024R006523109;MANUFACTURER:IMPIANTI SISTEMA GEL S.P.A; MANUFACTURER PART NUMBER:3024R006523109SOFK; PART CONSISTS OF:SEATS, BODY GASKET, PACKING;REAL MANUFACTURER:BREMISG"/>
    <d v="2017-08-16T00:00:00"/>
    <s v="SPARE_PARTS"/>
    <x v="2"/>
    <s v="2000"/>
    <s v="GS01"/>
    <s v="ST"/>
    <n v="1"/>
    <n v="21405.61"/>
    <n v="0"/>
    <n v="0"/>
    <n v="21405.61"/>
    <s v="ZSPR"/>
    <n v="0"/>
    <s v=""/>
    <n v="0"/>
    <n v="0"/>
    <s v="ONGC Petro additions Ltd."/>
    <s v="INR"/>
    <n v="0"/>
    <n v="0"/>
    <n v="0"/>
    <n v="0"/>
    <n v="0"/>
    <n v="0"/>
    <n v="0"/>
    <n v="0"/>
    <n v="0"/>
    <n v="0"/>
    <n v="0"/>
    <n v="0"/>
    <n v="0"/>
    <n v="0"/>
    <s v="General Store"/>
    <s v="P03"/>
    <n v="2329"/>
    <x v="2"/>
  </r>
  <r>
    <s v="0P4102211064"/>
    <s v="SOFT PART,3024R0065SDV23132SFK,ISGSPA"/>
    <s v="SPARE PARTS; PART NAME:SOFT SPARE PART; MATERIAL:RPTFE/VITON; DRAWING NUMBER:MPQ101-D-DS-0019/09IN02.20-01; ITEM POSITIONNUMBER:10; EQUIPMENT NAME:SHUTDOWN VALVE; EQUIPMENT MAKE:IMPIANTI SISTEMA GEL S.P.A; EQUIPMENT MODEL:3024R0065SDV23132;MANUFACTURER:IMPIANTI SISTEMA GEL S.P.A; MANUFACTURER PART NUMBER:3024R0065SDV23132SFK; PART CONSISTS OF:BODY GASKET, PACKING; REALMANUFACTURER:BREMISG"/>
    <d v="2017-08-16T00:00:00"/>
    <s v="SPARE_PARTS"/>
    <x v="2"/>
    <s v="2000"/>
    <s v="GS01"/>
    <s v="ST"/>
    <n v="1"/>
    <n v="21405.61"/>
    <n v="0"/>
    <n v="0"/>
    <n v="21405.61"/>
    <s v="ZSPR"/>
    <n v="0"/>
    <s v=""/>
    <n v="0"/>
    <n v="0"/>
    <s v="ONGC Petro additions Ltd."/>
    <s v="INR"/>
    <n v="0"/>
    <n v="0"/>
    <n v="0"/>
    <n v="0"/>
    <n v="0"/>
    <n v="0"/>
    <n v="0"/>
    <n v="0"/>
    <n v="0"/>
    <n v="0"/>
    <n v="0"/>
    <n v="0"/>
    <n v="0"/>
    <n v="0"/>
    <s v="General Store"/>
    <s v="P03"/>
    <n v="2329"/>
    <x v="2"/>
  </r>
  <r>
    <s v="0P0655850008"/>
    <s v="CORD,3.5X697MM,SILICON,40.012.85,K-TRON"/>
    <s v="SPARE PARTS; PART NAME:CORD; DIMENSIONS:DIA 3.5 X LG 697 MM; MATERIAL:SILICON;DRAWING NUMBER:62.017.PP; ITEM POSITION NUMBER:10; EQUIPMENT NAME:LOSS-IN-WEIGHTFEEDER; EQUIPMENT MAKE:K-TRON; EQUIPMENT MODEL:SCREW CONVEYER PP LINE;MANUFACTURER PART NUMBER:40.012.85; MANUFACTURER:K-TRON"/>
    <d v="2022-05-26T00:00:00"/>
    <s v="SPARE_PARTS"/>
    <x v="2"/>
    <s v="2000"/>
    <s v="CH01"/>
    <s v="EA"/>
    <n v="1"/>
    <n v="21339.19"/>
    <n v="0"/>
    <n v="0"/>
    <n v="21339.19"/>
    <s v="ZSPR"/>
    <n v="0"/>
    <s v=""/>
    <n v="0"/>
    <n v="0"/>
    <s v="ONGC Petro additions Ltd."/>
    <s v="INR"/>
    <n v="0"/>
    <n v="0"/>
    <n v="0"/>
    <n v="0"/>
    <n v="0"/>
    <n v="0"/>
    <n v="0"/>
    <n v="0"/>
    <n v="0"/>
    <n v="0"/>
    <n v="0"/>
    <n v="0"/>
    <n v="0"/>
    <n v="0"/>
    <s v="Chemcial store"/>
    <s v="P04"/>
    <n v="585"/>
    <x v="2"/>
  </r>
  <r>
    <s v="0P3900030052"/>
    <s v="GSKT,SPW,SS316L,2H-144071/G,SANMAR"/>
    <s v="SPARE PARTS; PART NAME:GASKET,SPIRAL WOUND; MATERIAL:STAINLESS STEEL 316/GRAFOIL; DRAWING NUMBER:2H-144071; ITEM POSITION NUMBER:G;EQUIPMENT NAME:TOP ENTRY AGITATOR; EQUIPMENT MAKE:REMI PROCESS PLANT &amp; MACHINARY; ADDITIONAL INFORMATION:FOR MECHANICAL SEAL;MANUFACTURER:FLOWSERVE SANMAR; MANUFACTURER PART NUMBER:2H-144071/G; SEAL MODEL/TYPE:3.000&quot; DOUBLE INSIDE CARTRIDGE BRO"/>
    <d v="2016-02-24T00:00:00"/>
    <s v="SPARE_PARTS"/>
    <x v="2"/>
    <s v="2000"/>
    <s v="GS01"/>
    <s v="EA"/>
    <n v="1"/>
    <n v="21324.49"/>
    <n v="0"/>
    <n v="0"/>
    <n v="21324.49"/>
    <s v="ZSPR"/>
    <n v="0"/>
    <s v=""/>
    <n v="0"/>
    <n v="0"/>
    <s v="ONGC Petro additions Ltd."/>
    <s v="INR"/>
    <n v="0"/>
    <n v="0"/>
    <n v="0"/>
    <n v="0"/>
    <n v="0"/>
    <n v="0"/>
    <n v="0"/>
    <n v="0"/>
    <n v="0"/>
    <n v="0"/>
    <n v="0"/>
    <n v="0"/>
    <n v="0"/>
    <n v="0"/>
    <s v="General Store"/>
    <s v="P04"/>
    <n v="2868"/>
    <x v="2"/>
  </r>
  <r>
    <s v="0P4205020931"/>
    <s v="WEAR RING,IMPLR,104051422500,SULZ-PMP"/>
    <s v="SPARE PARTS; PART NAME:WEAR RING, IMPELLER; MANUFACTURER PART NUMBER:104051422500; MANUFACTURER:SULZER PUMPS; MATERIAL:GRADE CA6NM;DRAWING NUMBER:MGA101-D-DR-00056; ITEM POSITION NUMBER:503.01/503.02; EQUIPMENT NAME:CENTRIFUGAL PUMP; EQUIPMENT MAKE:SULZER PUMPS;EQUIPMENT MODEL:ZF 50-2250; MODEL NUMBER:ZF 40-3400; DRAWING NUMBER:MGA101-D-DR-00119, MGA101-D-DR-00209, MGA101-D-DR-00254"/>
    <d v="2015-09-23T00:00:00"/>
    <s v="SPARE_PARTS"/>
    <x v="2"/>
    <s v="2000"/>
    <s v="GS01"/>
    <s v="EA"/>
    <n v="3"/>
    <n v="21323"/>
    <n v="0"/>
    <n v="0"/>
    <n v="21323"/>
    <s v="ZSPR"/>
    <n v="0"/>
    <s v=""/>
    <n v="0"/>
    <n v="0"/>
    <s v="ONGC Petro additions Ltd."/>
    <s v="INR"/>
    <n v="0"/>
    <n v="0"/>
    <n v="0"/>
    <n v="0"/>
    <n v="0"/>
    <n v="0"/>
    <n v="0"/>
    <n v="0"/>
    <n v="0"/>
    <n v="0"/>
    <n v="0"/>
    <n v="0"/>
    <n v="0"/>
    <n v="0"/>
    <s v="General Store"/>
    <s v="P04"/>
    <n v="3022"/>
    <x v="2"/>
  </r>
  <r>
    <s v="0P1201050047"/>
    <s v="RPR KIT,800243,WARTSILA"/>
    <s v="SPARE PARTS; PART NAME:REPAIR KIT; MANUFACTURER PART NUMBER:800243; MANUFACTURER:WARTSILA; DRAWING NUMBER:DBAC195522; EQUIPMENTNAME:ENGINE; EQUIPMENT MODEL:W20V32; ADDITIONAL INFORMATION:FOR PUMP 450, 05; ENGINE NUMBER:PAAE227083; REFERENCE TYPE:W32"/>
    <d v="2017-07-27T00:00:00"/>
    <s v="SPARE_PARTS"/>
    <x v="2"/>
    <s v="2000"/>
    <s v="GS01"/>
    <s v="EA"/>
    <n v="1"/>
    <n v="21314.31"/>
    <n v="0"/>
    <n v="0"/>
    <n v="21314.31"/>
    <s v="ZSPR"/>
    <n v="0"/>
    <s v=""/>
    <n v="0"/>
    <n v="0"/>
    <s v="ONGC Petro additions Ltd."/>
    <s v="INR"/>
    <n v="0"/>
    <n v="0"/>
    <n v="0"/>
    <n v="0"/>
    <n v="0"/>
    <n v="0"/>
    <n v="0"/>
    <n v="0"/>
    <n v="0"/>
    <n v="0"/>
    <n v="0"/>
    <n v="0"/>
    <n v="0"/>
    <n v="0"/>
    <s v="General Store"/>
    <s v="P04"/>
    <n v="2349"/>
    <x v="2"/>
  </r>
  <r>
    <s v="0P0631070020"/>
    <s v="GASKET(2),LM-500D10A-32A,KOBE"/>
    <s v="SPARE PARTS; PART NAME:GASKET (2); MANUFACTURER PART NUMBER:LM-500D10A-32A; MANUFACTURER:KOBE STEEL; DRAWING NUMBER:LM-500D10F#01;ITEM POSITION NUMBER:94; EQUIPMENT NAME:MIXER; EQUIPMENT MAKE:KOBE STEEL; EQUIPMENT MODEL:LCM500H; SUB ASSY:DRIVE END ASS'Y"/>
    <d v="2022-07-28T00:00:00"/>
    <s v="SPARE_PARTS"/>
    <x v="2"/>
    <s v="2000"/>
    <s v="GS01"/>
    <s v="EA"/>
    <n v="2"/>
    <n v="21299.82"/>
    <n v="0"/>
    <n v="0"/>
    <n v="21299.82"/>
    <s v="ZSPR"/>
    <n v="0"/>
    <s v=""/>
    <n v="0"/>
    <n v="0"/>
    <s v="ONGC Petro additions Ltd."/>
    <s v="INR"/>
    <n v="0"/>
    <n v="0"/>
    <n v="0"/>
    <n v="0"/>
    <n v="0"/>
    <n v="0"/>
    <n v="0"/>
    <n v="0"/>
    <n v="0"/>
    <n v="0"/>
    <n v="0"/>
    <n v="0"/>
    <n v="0"/>
    <n v="0"/>
    <s v="General Store"/>
    <s v="P04"/>
    <n v="522"/>
    <x v="2"/>
  </r>
  <r>
    <s v="0P5270020224"/>
    <s v="O-RING,57007802,SCHR-VLV"/>
    <s v="SPARE PARTS; PART NAME:O-RING; DRAWING NUMBER:2K 1090 0044; ITEM POSITION NUMBER:78.2; EQUIPMENT NAME:CHECK VALVE; EQUIPMENTMAKE:SCHROEDER VALVES; EQUIPMENT MODEL:SSV10-8&quot;ANSI2500-8/8/3/3-1; MANUFACTURER PART NUMBER:57007802; MANUFACTURER:SCHROEDER VALVES"/>
    <d v="2023-08-11T00:00:00"/>
    <s v="SPARE_PARTS"/>
    <x v="2"/>
    <s v="2000"/>
    <s v="CH01"/>
    <s v="EA"/>
    <n v="4"/>
    <n v="21266.61"/>
    <n v="0"/>
    <n v="0"/>
    <n v="21266.61"/>
    <s v="ZSPR"/>
    <n v="0"/>
    <s v=""/>
    <n v="0"/>
    <n v="0"/>
    <s v="ONGC Petro additions Ltd."/>
    <s v="INR"/>
    <n v="0"/>
    <n v="0"/>
    <n v="0"/>
    <n v="0"/>
    <n v="0"/>
    <n v="0"/>
    <n v="0"/>
    <n v="0"/>
    <n v="0"/>
    <n v="0"/>
    <n v="0"/>
    <n v="0"/>
    <n v="0"/>
    <n v="0"/>
    <s v="Chemcial store"/>
    <s v="P04"/>
    <n v="143"/>
    <x v="2"/>
  </r>
  <r>
    <s v="0P4165010160"/>
    <s v="BRD,TERM,Z30-9151-004,MAGNETRL"/>
    <s v="SPARE PARTS; PART NAME:BOARD,TERMINAL; MANUFACTURER PART NUMBER:Z30-9151-004; MANUFACTURER:MAGNETROL INTERNATIONAL; DRAWINGNUMBER:AD-11-J ZE-7231 (SUPPLIER); EQUIPMENT NAME:LEVEL TRANSMITTER RADAR; EQUIPMENT MAKE:MAGNETROL INTERNATIONAL; EQUIPMENTMODEL:X705-520A-B70+X7MR-A118-150; ADDITIONAL INFORMATION:FF; SUPPLIER NAME:SELAS-LINDE GMBH"/>
    <d v="2016-10-22T00:00:00"/>
    <s v="SPARE_PARTS"/>
    <x v="2"/>
    <s v="2000"/>
    <s v="GS01"/>
    <s v="EA"/>
    <n v="1"/>
    <n v="21256.58"/>
    <n v="0"/>
    <n v="0"/>
    <n v="21256.58"/>
    <s v="ZSPR"/>
    <n v="0"/>
    <s v=""/>
    <n v="0"/>
    <n v="0"/>
    <s v="ONGC Petro additions Ltd."/>
    <s v="INR"/>
    <n v="0"/>
    <n v="0"/>
    <n v="0"/>
    <n v="0"/>
    <n v="0"/>
    <n v="0"/>
    <n v="0"/>
    <n v="0"/>
    <n v="0"/>
    <n v="0"/>
    <n v="0"/>
    <n v="0"/>
    <n v="0"/>
    <n v="0"/>
    <s v="General Store"/>
    <s v="P03"/>
    <n v="2627"/>
    <x v="2"/>
  </r>
  <r>
    <s v="0P4205023677"/>
    <s v="SLV,250X150 VPCS 4MF,43.3,KEPL"/>
    <s v="SPARE PARTS; PART NAME:SLEEVE,INTERSTAGE; MATERIAL:ASTM A276 TYPE 410; EQUIPMENT NAME:PUMP; EQUIPMENT MAKE:KIRLOSKAR EBARA PUMPSLIMITED; EQUIPMENT MODEL:250X150 VPCS 4MF; MANUFACTURER:KIRLOSKAR EBARA PUMPS LIMITED; MANUFACTURER PART NUMBER:43.3;SERVICE:NAPTHA FEED TO FUEL STORAGE"/>
    <d v="2018-01-29T00:00:00"/>
    <s v="SPARE_PARTS"/>
    <x v="2"/>
    <s v="2000"/>
    <s v="GS01"/>
    <s v="EA"/>
    <n v="1"/>
    <n v="21246.25"/>
    <n v="0"/>
    <n v="0"/>
    <n v="21246.25"/>
    <s v="ZSPR"/>
    <n v="0"/>
    <s v=""/>
    <n v="0"/>
    <n v="0"/>
    <s v="ONGC Petro additions Ltd."/>
    <s v="INR"/>
    <n v="0"/>
    <n v="0"/>
    <n v="0"/>
    <n v="0"/>
    <n v="0"/>
    <n v="0"/>
    <n v="0"/>
    <n v="0"/>
    <n v="0"/>
    <n v="0"/>
    <n v="0"/>
    <n v="0"/>
    <n v="0"/>
    <n v="0"/>
    <s v="General Store"/>
    <s v="P04"/>
    <n v="2163"/>
    <x v="2"/>
  </r>
  <r>
    <s v="0T1762700036"/>
    <s v="FLG,PIPE,SW,1.5IN,CL600,CS,A105,RF"/>
    <s v="SOCKET WELD PIPE FLANGES; PRESSURE DESIGNATION:ANSI CL600; DESIGN SPEC:ASME B 16.5; SIZE:1.5 IN; MAT:CARBON STEEL; MAT, SPEC:ASTMA105; FINISH, FLANGE FACING:125 AARH; FACING, FLANGE:RAISED FACE"/>
    <d v="2023-09-06T00:00:00"/>
    <s v="SO_PI_FLANGES"/>
    <x v="2"/>
    <s v="2000"/>
    <s v="SP01"/>
    <s v="EA"/>
    <n v="36"/>
    <n v="21227.33"/>
    <n v="0"/>
    <n v="0"/>
    <n v="21227.33"/>
    <s v="ZSTO"/>
    <n v="0"/>
    <s v=""/>
    <n v="0"/>
    <n v="0"/>
    <s v="ONGC Petro additions Ltd."/>
    <s v="INR"/>
    <n v="0"/>
    <n v="0"/>
    <n v="0"/>
    <n v="0"/>
    <n v="0"/>
    <n v="0"/>
    <n v="0"/>
    <n v="0"/>
    <n v="0"/>
    <n v="0"/>
    <n v="0"/>
    <n v="0"/>
    <n v="0"/>
    <n v="0"/>
    <s v="Shutdown Plan Mt"/>
    <s v="S06"/>
    <n v="117"/>
    <x v="1"/>
  </r>
  <r>
    <s v="0P4102240783"/>
    <s v="SPARE PARTS SET,GPH,H001766,METSO"/>
    <s v="SPARE PARTS; PART NAME:SPARE PARTS SET; MANUFACTURER PART NUMBER:H001766; MANUFACTURER:METSO AUTOMATION; MATERIAL:GRAPHITE; DRAWINGNUMBER:F12249; ITEM POSITION NUMBER:66, 69; EQUIPMENT NAME:ECCENTRIC CONTROL VALVE; ADDITIONAL INFORMATION:F 01 SGG"/>
    <d v="2017-02-18T00:00:00"/>
    <s v="SPARE_PARTS"/>
    <x v="2"/>
    <s v="2000"/>
    <s v="GS01"/>
    <s v="EA"/>
    <n v="1"/>
    <n v="21198.94"/>
    <n v="0"/>
    <n v="0"/>
    <n v="21198.94"/>
    <s v="ZSPR"/>
    <n v="0"/>
    <s v=""/>
    <n v="0"/>
    <n v="0"/>
    <s v="ONGC Petro additions Ltd."/>
    <s v="INR"/>
    <n v="0"/>
    <n v="0"/>
    <n v="0"/>
    <n v="0"/>
    <n v="0"/>
    <n v="0"/>
    <n v="0"/>
    <n v="0"/>
    <n v="0"/>
    <n v="0"/>
    <n v="0"/>
    <n v="0"/>
    <n v="0"/>
    <n v="0"/>
    <s v="General Store"/>
    <s v="P03"/>
    <n v="2508"/>
    <x v="2"/>
  </r>
  <r>
    <s v="0P1005012185"/>
    <s v="COV,TERM BOX,F/MOT,315S/M,75KW,WEG"/>
    <s v="SPARE PARTS; PART NAME:COVER,TERMINAL BOX; EQUIPMENT NAME:MOTOR; EQUIPMENTMAKE:WEG ELECTRIC MOTORS; ADDITIONAL INFORMATION:FOR 75 KW; MANUFACTURER:WEGELECTRIC MOTORS; FRAME SIZE:315S/M; REFERENCE NUMBER:315/355 W21"/>
    <d v="2021-02-18T00:00:00"/>
    <m/>
    <x v="2"/>
    <s v="2000"/>
    <s v="CH01"/>
    <s v="EA"/>
    <n v="1"/>
    <n v="21187.01"/>
    <n v="0"/>
    <n v="0"/>
    <n v="21187.01"/>
    <s v="ZSPR"/>
    <n v="0"/>
    <s v=""/>
    <n v="0"/>
    <n v="0"/>
    <s v="ONGC Petro additions Ltd."/>
    <s v="INR"/>
    <n v="0"/>
    <n v="0"/>
    <n v="0"/>
    <n v="0"/>
    <n v="0"/>
    <n v="0"/>
    <n v="0"/>
    <n v="0"/>
    <n v="0"/>
    <n v="0"/>
    <n v="0"/>
    <n v="0"/>
    <n v="0"/>
    <n v="0"/>
    <s v="Chemcial store"/>
    <s v="P01"/>
    <n v="1047"/>
    <x v="2"/>
  </r>
  <r>
    <s v="0P5270030002"/>
    <s v="SCR,CYL HD,M12X35,SS,2841122,THJANSEN"/>
    <s v="SPARE PARTS; PART NAME:SCREW, CYLINDER HEAD; MANUFACTURER PART NUMBER:2841122; MANUFACTURER:TH. JANSEN - ARMATUREN GMBH;DIMENSIONS:M12 X 35; MATERIAL:STAINLESS STEEL; DRAWING NUMBER:AZ2630--VC100023.01.1; DRAWING NUMBER:AZ2630--VC100023.02.1; DRAWINGDIMENSIONS:M12 X 35; MATERIAL:STAINLESS STEEL; DRAWING NUMBER:AZ2630--VC100023.01.1; DRAWING NUMBER:AZ2630--VC100023.02.1; DRAWINGNUMBER:AZ2630--VC100023.03.1; ITEM POSITION NUMBER:20.3;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SP01"/>
    <s v="EA"/>
    <n v="20"/>
    <n v="21178.6"/>
    <n v="0"/>
    <n v="0"/>
    <n v="21178.6"/>
    <s v="ZSPR"/>
    <n v="0"/>
    <s v=""/>
    <n v="0"/>
    <n v="0"/>
    <s v="ONGC Petro additions Ltd."/>
    <s v="INR"/>
    <n v="0"/>
    <n v="0"/>
    <n v="0"/>
    <n v="0"/>
    <n v="0"/>
    <n v="0"/>
    <n v="0"/>
    <n v="0"/>
    <n v="0"/>
    <n v="0"/>
    <n v="0"/>
    <n v="0"/>
    <n v="0"/>
    <n v="0"/>
    <s v="Shutdown Plan Mt"/>
    <s v="P04"/>
    <n v="501"/>
    <x v="2"/>
  </r>
  <r>
    <s v="0P1149010276"/>
    <s v="TRAFO,CTRL,436/240V,2000VA,AC001,GIL&amp;MAX"/>
    <s v="TRANSFORMERS; TYPE:CONTROL; VOLTAGE, INPUT:436 V; VOLTAGE, OUTPUT:240 V; POWER, OUTPUT:2000 VA; PHASE QUANTITY:1;MANUFACTURER:GILBERT &amp; MAXWELL ELECTRICALS; RATED INSULATION VOLTAGE:0.66 / 3.0 KV; INSULATION CLASS:B; COOLING:AN; TYPE:AC001;EQUIPMENT NAME:MCC PANEL"/>
    <d v="2016-07-30T00:00:00"/>
    <s v="TRANSFORMERS"/>
    <x v="4"/>
    <s v="2000"/>
    <s v="GS01"/>
    <s v="EA"/>
    <n v="2"/>
    <n v="21000"/>
    <n v="0"/>
    <n v="0"/>
    <n v="21000"/>
    <s v="ZSPR"/>
    <n v="0"/>
    <s v=""/>
    <n v="0"/>
    <n v="0"/>
    <s v="ONGC Petro additions Ltd."/>
    <s v="INR"/>
    <n v="0"/>
    <n v="0"/>
    <n v="0"/>
    <n v="0"/>
    <n v="0"/>
    <n v="0"/>
    <n v="0"/>
    <n v="0"/>
    <n v="0"/>
    <n v="0"/>
    <n v="0"/>
    <n v="0"/>
    <n v="0"/>
    <n v="0"/>
    <s v="General Store"/>
    <s v="P01"/>
    <n v="2711"/>
    <x v="2"/>
  </r>
  <r>
    <s v="0T2541370355"/>
    <s v="GSKT,SPW,CL600,SS,GPH,3IN"/>
    <s v="SPIRAL WOUND GASKETS; DESIGN SPEC:ASME/ANSI B16.20 - 1998; DESIGN SPEC,FLANGE(S):ASME B16.5; PRESSURE DESIGNATION:CL 600; MAT, WINDINGS:STAINLESSSTEEL; MAT, FILLER:GRAPHITE; MAT, INNER RING:STAINLESS STEEL 316; MAT, CENTRINGRING:CARBON STEEL; SIZE, PIPE, NOMINAL:3 IN"/>
    <d v="2023-12-05T00:00:00"/>
    <s v="SP_GASKETS"/>
    <x v="2"/>
    <s v="2000"/>
    <s v="CH01"/>
    <s v="EA"/>
    <n v="175"/>
    <n v="21000"/>
    <n v="0"/>
    <n v="0"/>
    <n v="21000"/>
    <s v="ZSTO"/>
    <n v="0"/>
    <s v=""/>
    <n v="0"/>
    <n v="0"/>
    <s v="ONGC Petro additions Ltd."/>
    <s v="INR"/>
    <n v="0"/>
    <n v="0"/>
    <n v="0"/>
    <n v="0"/>
    <n v="0"/>
    <n v="0"/>
    <n v="0"/>
    <n v="0"/>
    <n v="0"/>
    <n v="0"/>
    <n v="0"/>
    <n v="0"/>
    <n v="0"/>
    <n v="0"/>
    <s v="Chemcial store"/>
    <s v="S06"/>
    <n v="27"/>
    <x v="1"/>
  </r>
  <r>
    <s v="0P4102200488"/>
    <s v="PLG STEM S/A,4IN,CL300,276338461999,MIL"/>
    <s v="SPARE PARTS; PART NAME:PLUG STEM S/A; EQUIPMENT NAME:CONTROL VALVE; EQUIPMENT MAKE:MIL CONTROLS; EQUIPMENT MODEL:21125;MANUFACTURER:MIL CONTROLS; MANUFACTURER PART NUMBER:276338461999; VALVE SIZE:4 IN, PRESSURE DESIGNATION:ASME CL 300, CV-195,ACTUATOR SIZE:18 IN"/>
    <d v="2017-08-28T00:00:00"/>
    <s v="SPARE_PARTS"/>
    <x v="2"/>
    <s v="2000"/>
    <s v="GS01"/>
    <s v="EA"/>
    <n v="1"/>
    <n v="20988"/>
    <n v="0"/>
    <n v="0"/>
    <n v="20988"/>
    <s v="ZSPR"/>
    <n v="0"/>
    <s v=""/>
    <n v="0"/>
    <n v="0"/>
    <s v="ONGC Petro additions Ltd."/>
    <s v="INR"/>
    <n v="0"/>
    <n v="0"/>
    <n v="0"/>
    <n v="0"/>
    <n v="0"/>
    <n v="0"/>
    <n v="0"/>
    <n v="0"/>
    <n v="0"/>
    <n v="0"/>
    <n v="0"/>
    <n v="0"/>
    <n v="0"/>
    <n v="0"/>
    <s v="General Store"/>
    <s v="P03"/>
    <n v="2317"/>
    <x v="2"/>
  </r>
  <r>
    <s v="0P4102200491"/>
    <s v="PLG STEM S/A,4IN,CL300,326305409999,MIL"/>
    <s v="SPARE PARTS; PART NAME:PLUG STEM S/A; EQUIPMENT NAME:CONTROL VALVE; EQUIPMENT MAKE:MIL CONTROLS; EQUIPMENT MODEL:21125;MANUFACTURER:MIL CONTROLS; MANUFACTURER PART NUMBER:326305409999; VALVE SIZE:4 IN, PRESSURE DESIGNATION:ASME CL 300, CV-113,ACTUATOR SIZE:13 IN"/>
    <d v="2017-08-28T00:00:00"/>
    <s v="SPARE_PARTS"/>
    <x v="2"/>
    <s v="2000"/>
    <s v="GS01"/>
    <s v="EA"/>
    <n v="1"/>
    <n v="20988"/>
    <n v="0"/>
    <n v="0"/>
    <n v="20988"/>
    <s v="ZSPR"/>
    <n v="0"/>
    <s v=""/>
    <n v="0"/>
    <n v="0"/>
    <s v="ONGC Petro additions Ltd."/>
    <s v="INR"/>
    <n v="0"/>
    <n v="0"/>
    <n v="0"/>
    <n v="0"/>
    <n v="0"/>
    <n v="0"/>
    <n v="0"/>
    <n v="0"/>
    <n v="0"/>
    <n v="0"/>
    <n v="0"/>
    <n v="0"/>
    <n v="0"/>
    <n v="0"/>
    <s v="General Store"/>
    <s v="P03"/>
    <n v="2317"/>
    <x v="2"/>
  </r>
  <r>
    <s v="0P4102200511"/>
    <s v="PLG STEM S/A,4IN,CL300,581039259999,MIL"/>
    <s v="SPARE PARTS; PART NAME:PLUG STEM S/A; EQUIPMENT NAME:CONTROL VALVE; EQUIPMENT MAKE:MIL CONTROLS; EQUIPMENT MODEL:21125;MANUFACTURER:MIL CONTROLS; MANUFACTURER PART NUMBER:581039259999; VALVE SIZE:4 IN, PRESSURE DESIGNATION:ASME CL 300, CV-113,ACTUATOR SIZE:15 IN"/>
    <d v="2017-08-28T00:00:00"/>
    <s v="SPARE_PARTS"/>
    <x v="2"/>
    <s v="2000"/>
    <s v="GS01"/>
    <s v="EA"/>
    <n v="1"/>
    <n v="20988"/>
    <n v="0"/>
    <n v="0"/>
    <n v="20988"/>
    <s v="ZSPR"/>
    <n v="0"/>
    <s v=""/>
    <n v="0"/>
    <n v="0"/>
    <s v="ONGC Petro additions Ltd."/>
    <s v="INR"/>
    <n v="0"/>
    <n v="0"/>
    <n v="0"/>
    <n v="0"/>
    <n v="0"/>
    <n v="0"/>
    <n v="0"/>
    <n v="0"/>
    <n v="0"/>
    <n v="0"/>
    <n v="0"/>
    <n v="0"/>
    <n v="0"/>
    <n v="0"/>
    <s v="General Store"/>
    <s v="P03"/>
    <n v="2317"/>
    <x v="2"/>
  </r>
  <r>
    <s v="0P4102200536"/>
    <s v="PLG STEM S/A,4IN,CL300,816174880999,MIL"/>
    <s v="SPARE PARTS; PART NAME:PLUG STEM S/A; EQUIPMENT NAME:CONTROL VALVE; EQUIPMENT MAKE:MIL CONTROLS; EQUIPMENT MODEL:21125;MANUFACTURER:MIL CONTROLS; MANUFACTURER PART NUMBER:816174880999; VALVE SIZE:4 IN, PRESSURE DESIGNATION:ASME CL 300, CV-195,ACTUATOR SIZE:13 IN"/>
    <d v="2017-08-28T00:00:00"/>
    <s v="SPARE_PARTS"/>
    <x v="2"/>
    <s v="2000"/>
    <s v="GS01"/>
    <s v="EA"/>
    <n v="1"/>
    <n v="20988"/>
    <n v="0"/>
    <n v="0"/>
    <n v="20988"/>
    <s v="ZSPR"/>
    <n v="0"/>
    <s v=""/>
    <n v="0"/>
    <n v="0"/>
    <s v="ONGC Petro additions Ltd."/>
    <s v="INR"/>
    <n v="0"/>
    <n v="0"/>
    <n v="0"/>
    <n v="0"/>
    <n v="0"/>
    <n v="0"/>
    <n v="0"/>
    <n v="0"/>
    <n v="0"/>
    <n v="0"/>
    <n v="0"/>
    <n v="0"/>
    <n v="0"/>
    <n v="0"/>
    <s v="General Store"/>
    <s v="P03"/>
    <n v="2317"/>
    <x v="2"/>
  </r>
  <r>
    <s v="0P4102200541"/>
    <s v="PLG STEM S/A,4IN,CL300,850102870999,MIL"/>
    <s v="SPARE PARTS; PART NAME:PLUG STEM S/A; EQUIPMENT NAME:CONTROL VALVE; EQUIPMENT MAKE:MIL CONTROLS; EQUIPMENT MODEL:21125;MANUFACTURER:MIL CONTROLS; MANUFACTURER PART NUMBER:850102870999; VALVE SIZE:4 IN, PRESSURE DESIGNATION:ASME CL 300, CV-195,ACTUATOR SIZE:15 IN"/>
    <d v="2017-08-28T00:00:00"/>
    <s v="SPARE_PARTS"/>
    <x v="2"/>
    <s v="2000"/>
    <s v="GS01"/>
    <s v="EA"/>
    <n v="1"/>
    <n v="20988"/>
    <n v="0"/>
    <n v="0"/>
    <n v="20988"/>
    <s v="ZSPR"/>
    <n v="0"/>
    <s v=""/>
    <n v="0"/>
    <n v="0"/>
    <s v="ONGC Petro additions Ltd."/>
    <s v="INR"/>
    <n v="0"/>
    <n v="0"/>
    <n v="0"/>
    <n v="0"/>
    <n v="0"/>
    <n v="0"/>
    <n v="0"/>
    <n v="0"/>
    <n v="0"/>
    <n v="0"/>
    <n v="0"/>
    <n v="0"/>
    <n v="0"/>
    <n v="0"/>
    <s v="General Store"/>
    <s v="P03"/>
    <n v="2317"/>
    <x v="2"/>
  </r>
  <r>
    <s v="0P4102200544"/>
    <s v="PLG STEM S/A,4IN,CL300,884831707999,MIL"/>
    <s v="SPARE PARTS; PART NAME:PLUG STEM S/A; EQUIPMENT NAME:CONTROL VALVE; EQUIPMENT MAKE:MIL CONTROLS; EQUIPMENT MODEL:21125;MANUFACTURER:MIL CONTROLS; MANUFACTURER PART NUMBER:884831707999; VALVE SIZE:4 IN, PRESSURE DESIGNATION:ASME CL 300, CV-113,ACTUATOR SIZE:13 IN"/>
    <d v="2017-08-28T00:00:00"/>
    <s v="SPARE_PARTS"/>
    <x v="2"/>
    <s v="2000"/>
    <s v="GS01"/>
    <s v="EA"/>
    <n v="1"/>
    <n v="20988"/>
    <n v="0"/>
    <n v="0"/>
    <n v="20988"/>
    <s v="ZSPR"/>
    <n v="0"/>
    <s v=""/>
    <n v="0"/>
    <n v="0"/>
    <s v="ONGC Petro additions Ltd."/>
    <s v="INR"/>
    <n v="0"/>
    <n v="0"/>
    <n v="0"/>
    <n v="0"/>
    <n v="0"/>
    <n v="0"/>
    <n v="0"/>
    <n v="0"/>
    <n v="0"/>
    <n v="0"/>
    <n v="0"/>
    <n v="0"/>
    <n v="0"/>
    <n v="0"/>
    <s v="General Store"/>
    <s v="P03"/>
    <n v="2317"/>
    <x v="2"/>
  </r>
  <r>
    <s v="0P4204020410"/>
    <s v="HUB,082930.0122,LEWAPUMP"/>
    <s v="SPARE PARTS; PART NAME:HUB; DIMENSIONS:40D X 64; MATERIAL:STEEL; DRAWINGNUMBER:1126360000/3G/02; ITEM POSITION NUMBER:075; EQUIPMENT NAME:TEAL FEEDPUMP; EQUIPMENT MAKE:LEWA PUMPS AND SYSTEMS; EQUIPMENT MODEL:LDB/M910S/14;MANUFACTURER PART NUMBER:082930.0122; MANUFACTURER:LEWA PUMPS AND SYSTEMS; GRADE19/24 14D L1=50; EQUIPMENT NAME:MODIFIER FEED PUMP; EQUIPMENT MODEL:LDB/M910S/12"/>
    <d v="2021-04-08T00:00:00"/>
    <s v="SPARE_PARTS"/>
    <x v="2"/>
    <s v="2000"/>
    <s v="CH01"/>
    <s v="EA"/>
    <n v="1"/>
    <n v="20956.97"/>
    <n v="0"/>
    <n v="0"/>
    <n v="20956.97"/>
    <s v="ZSPR"/>
    <n v="0"/>
    <s v=""/>
    <n v="0"/>
    <n v="0"/>
    <s v="ONGC Petro additions Ltd."/>
    <s v="INR"/>
    <n v="0"/>
    <n v="0"/>
    <n v="0"/>
    <n v="0"/>
    <n v="0"/>
    <n v="0"/>
    <n v="0"/>
    <n v="0"/>
    <n v="0"/>
    <n v="0"/>
    <n v="0"/>
    <n v="0"/>
    <n v="0"/>
    <n v="0"/>
    <s v="Chemcial store"/>
    <s v="P04"/>
    <n v="998"/>
    <x v="2"/>
  </r>
  <r>
    <s v="0T2541370148"/>
    <s v="GSKT,SPW,CL300,316,GPH,48IN,33FABB"/>
    <s v="SPIRAL WOUND GASKETS; DESIGN SPEC, FLANGE(S):ASME B16.47 SERIES B; PRESSURE DESIGNATION:ASME CL 300; THICKNESS, GASKET:4.5 MM; MAT,WINDINGS:STAINLESS STEEL 316; MAT, FILLER:GRAPHITE; MAT, INNER RING:CARBON STEEL; MAT, CENTRING RING:CARBON STEEL; SIZE, PIPE,NOMINAL:48 IN; FACING, FLANGE: RAISED FACE; REFERENCE: 33FABB"/>
    <d v="2023-10-27T00:00:00"/>
    <s v="SP_GASKETS"/>
    <x v="2"/>
    <s v="2000"/>
    <s v="SP01"/>
    <s v="EA"/>
    <n v="10"/>
    <n v="20914.66"/>
    <n v="0"/>
    <n v="0"/>
    <n v="20914.66"/>
    <s v="ZSTO"/>
    <n v="0"/>
    <s v=""/>
    <n v="0"/>
    <n v="0"/>
    <s v="ONGC Petro additions Ltd."/>
    <s v="INR"/>
    <n v="0"/>
    <n v="0"/>
    <n v="0"/>
    <n v="0"/>
    <n v="0"/>
    <n v="0"/>
    <n v="0"/>
    <n v="0"/>
    <n v="0"/>
    <n v="0"/>
    <n v="0"/>
    <n v="0"/>
    <n v="0"/>
    <n v="0"/>
    <s v="Shutdown Plan Mt"/>
    <s v="S06"/>
    <n v="66"/>
    <x v="1"/>
  </r>
  <r>
    <s v="0T2541630094"/>
    <s v="GSKT,SPW,PE,550X524MM,SS316,GPH"/>
    <s v="SPIRAL WOUND GASKETS FOR PLANT EQUIPMENT; THICKNESS, GASKET:4.5 MM; MAT, WINDINGS:STAINLESS STEEL 316; MAT, FILLER:GRAPHITE;DRAWING, DIMENSIONAL:RAJ/TECHNIP/776/2012 REV 2; CENTRING RING, O.D.:558 MM; INNER RING, I.D.:498 MM; DIMENSION, I.D. X O.D.:524 X550 MM; FOR CHANNEL FLANGE TO CHANNEL COVER; VAORIZERS; EQUIPMENT MANUFACTURER:RAJ ENGINEERING CO"/>
    <d v="2023-07-12T00:00:00"/>
    <s v="PL_SP_GASKETS"/>
    <x v="2"/>
    <s v="2000"/>
    <s v="CH01"/>
    <s v="EA"/>
    <n v="25"/>
    <n v="20829.87"/>
    <n v="0"/>
    <n v="0"/>
    <n v="20829.87"/>
    <s v="ZSTO"/>
    <n v="0"/>
    <s v=""/>
    <n v="0"/>
    <n v="0"/>
    <s v="ONGC Petro additions Ltd."/>
    <s v="INR"/>
    <n v="0"/>
    <n v="0"/>
    <n v="0"/>
    <n v="0"/>
    <n v="0"/>
    <n v="0"/>
    <n v="0"/>
    <n v="0"/>
    <n v="0"/>
    <n v="0"/>
    <n v="0"/>
    <n v="0"/>
    <n v="0"/>
    <n v="0"/>
    <s v="Chemcial store"/>
    <s v="S06"/>
    <n v="173"/>
    <x v="1"/>
  </r>
  <r>
    <s v="0T2548800019"/>
    <s v="GSKT,RJ,5CR-0.5MO,OVAL,CL1500,16IN,52EA"/>
    <s v="RING JOINT GASKETS; MAT:STEEL; MAT SPEC:5Cr-0.5Mo; TYPE:OVAL; SIZE, FLANGE (INCH:16 IN; PRESSURE DESIGNATION:ASME CL1500; FACINGFLANGE:RTJ; REFERENCE:52EA"/>
    <d v="2022-04-06T00:00:00"/>
    <s v="RI_GASKETS"/>
    <x v="2"/>
    <s v="2000"/>
    <s v="CH01"/>
    <s v="EA"/>
    <n v="4"/>
    <n v="20819.599999999999"/>
    <n v="0"/>
    <n v="0"/>
    <n v="20819.599999999999"/>
    <s v="ZSTO"/>
    <n v="0"/>
    <s v=""/>
    <n v="0"/>
    <n v="0"/>
    <s v="ONGC Petro additions Ltd."/>
    <s v="INR"/>
    <n v="0"/>
    <n v="0"/>
    <n v="0"/>
    <n v="0"/>
    <n v="0"/>
    <n v="0"/>
    <n v="0"/>
    <n v="0"/>
    <n v="0"/>
    <n v="0"/>
    <n v="0"/>
    <n v="0"/>
    <n v="0"/>
    <n v="0"/>
    <s v="Chemcial store"/>
    <s v="S06"/>
    <n v="635"/>
    <x v="1"/>
  </r>
  <r>
    <s v="0P4205020158"/>
    <s v="BUSH,THROAT,104064625500,SULZ-PMP"/>
    <s v="SPARE PARTS; PART NAME:BUSH, THROAT; MANUFACTURER PART NUMBER:104064625500; MANUFACTURER:SULZER PUMPS; MATERIAL:11-13 Cr; ITEMPOSITION NUMBER:456.01; EQUIPMENT NAME:CENTRIFUGAL PUMP; EQUIPMENT MAKE:SULZER PUMPS; EQUIPMENT MODEL:ZF40-3400"/>
    <d v="2016-06-08T00:00:00"/>
    <s v="SPARE_PARTS"/>
    <x v="2"/>
    <s v="2000"/>
    <s v="CH01"/>
    <s v="EA"/>
    <n v="4"/>
    <n v="20798.900000000001"/>
    <n v="0"/>
    <n v="0"/>
    <n v="20798.900000000001"/>
    <s v="ZSPR"/>
    <n v="0"/>
    <s v=""/>
    <n v="0"/>
    <n v="0"/>
    <s v="ONGC Petro additions Ltd."/>
    <s v="INR"/>
    <n v="0"/>
    <n v="0"/>
    <n v="0"/>
    <n v="0"/>
    <n v="0"/>
    <n v="0"/>
    <n v="0"/>
    <n v="0"/>
    <n v="0"/>
    <n v="0"/>
    <n v="0"/>
    <n v="0"/>
    <n v="0"/>
    <n v="0"/>
    <s v="Chemcial store"/>
    <s v="P04"/>
    <n v="2763"/>
    <x v="2"/>
  </r>
  <r>
    <s v="0P1201080007"/>
    <s v="VLV,RLF,125010,WARTSILA"/>
    <s v="SPARE PARTS; PART NAME:RELIEF VALVE; MANUFACTURER PART NUMBER:125010; MANUFACTURER:WARTSILA; DRAWING NUMBER:DBAC195522; EQUIPMENTNAME:ENGINE; EQUIPMENT MODEL:W20V32; ADDITIONAL INFORMATION:FOR CYLINDER HEAD; ENGINE NUMBER:PAAE227083; REFERENCE TYPE:W32"/>
    <d v="2017-07-27T00:00:00"/>
    <s v="SPARE_PARTS"/>
    <x v="2"/>
    <s v="2000"/>
    <s v="GS01"/>
    <s v="EA"/>
    <n v="1"/>
    <n v="20717.38"/>
    <n v="0"/>
    <n v="0"/>
    <n v="20717.38"/>
    <s v="ZSPR"/>
    <n v="0"/>
    <s v=""/>
    <n v="0"/>
    <n v="0"/>
    <s v="ONGC Petro additions Ltd."/>
    <s v="INR"/>
    <n v="0"/>
    <n v="0"/>
    <n v="0"/>
    <n v="0"/>
    <n v="0"/>
    <n v="0"/>
    <n v="0"/>
    <n v="0"/>
    <n v="0"/>
    <n v="0"/>
    <n v="0"/>
    <n v="0"/>
    <n v="0"/>
    <n v="0"/>
    <s v="General Store"/>
    <s v="P04"/>
    <n v="2349"/>
    <x v="2"/>
  </r>
  <r>
    <s v="0P4119120004"/>
    <s v="PROBE,VIB,330103-00-03-10-02-IN,BENTLY-N"/>
    <s v="VIBRATION PROBE; MANUFACTURER:BENTLY NEVADA; PART NUMBER:330103-00-03-10-02-IN; PROBE TIP MATERIAL:POLYPHENYLENE SULFIDE; PROBECASE MATERIAL:STAINLESS STEEL 304; CONNECTOR MATERIAL:GOLD-PLATED BRASS; OVERALL CASE LENGTH:30MM; TOTAL LENGTH:3.3 FT; CONNECTORTYPE:MINIATURE COAXIAL CLICKLOC; MODEL:3300 XL 8 MM PROBE; THREAD:M10 X 1; CONNECTOR &amp; CABLE TYPE:W/CONN, STD CABLE; AGENCYAPPROVAL:INDIA (PESO/CCOE, IECEX, ATEX)"/>
    <d v="2022-04-26T00:00:00"/>
    <s v="VIBRATION PROBE"/>
    <x v="4"/>
    <s v="2000"/>
    <s v="GS01"/>
    <s v="EA"/>
    <n v="1"/>
    <n v="20708.8"/>
    <n v="0"/>
    <n v="0"/>
    <n v="20708.8"/>
    <s v="ZSPR"/>
    <n v="0"/>
    <s v=""/>
    <n v="0"/>
    <n v="0"/>
    <s v="ONGC Petro additions Ltd."/>
    <s v="INR"/>
    <n v="0"/>
    <n v="0"/>
    <n v="0"/>
    <n v="0"/>
    <n v="0"/>
    <n v="0"/>
    <n v="0"/>
    <n v="0"/>
    <n v="0"/>
    <n v="0"/>
    <n v="0"/>
    <n v="0"/>
    <n v="0"/>
    <n v="0"/>
    <s v="General Store"/>
    <s v="P03"/>
    <n v="615"/>
    <x v="2"/>
  </r>
  <r>
    <s v="0P4205031838"/>
    <s v="GSKT/O-RING,HD40-50/9H2/DB+,32+,HYDRDYNE"/>
    <s v="SPARE PARTS; PART NAME:GASKET/O-RING; MATERIAL:SWG/PTFE; EQUIPMENT NAME:BENZENE VAPOUR RECOVERY SYSTEM; EQUIPMENT MAKE:HYDRODYNEINDIA PVT LTD; EQUIPMENT MODEL:HD 40-50/9H2/DB/C; MANUFACTURER:HYDRODYNE INDIA PVT LTD; MANUFACTURER PART NUMBER:32,33,34,35"/>
    <d v="2017-03-27T00:00:00"/>
    <s v="SPARE_PARTS"/>
    <x v="2"/>
    <s v="2000"/>
    <s v="GS01"/>
    <s v="EA"/>
    <n v="4"/>
    <n v="20639.84"/>
    <n v="0"/>
    <n v="0"/>
    <n v="20639.84"/>
    <s v="ZSPR"/>
    <n v="0"/>
    <s v=""/>
    <n v="0"/>
    <n v="0"/>
    <s v="ONGC Petro additions Ltd."/>
    <s v="INR"/>
    <n v="0"/>
    <n v="0"/>
    <n v="0"/>
    <n v="0"/>
    <n v="0"/>
    <n v="0"/>
    <n v="0"/>
    <n v="0"/>
    <n v="0"/>
    <n v="0"/>
    <n v="0"/>
    <n v="0"/>
    <n v="0"/>
    <n v="0"/>
    <s v="General Store"/>
    <s v="P04"/>
    <n v="2471"/>
    <x v="2"/>
  </r>
  <r>
    <s v="0P0801040496"/>
    <s v="O-RING,20S-A57885#AB,KBLCCOMP"/>
    <s v="SPARE PARTS; PART NAME:O-RING; EQUIPMENT NAME:COMPRESSOR; EQUIPMENT MAKE:KOBELCO COMPRESSOR; MANUFACTURER:KOBELCO COMPRESSOR;MANUFACTURER PART NUMBER:20S-A57885#AB; PRIMARY SEAL GAS FILTER I"/>
    <d v="2017-05-16T00:00:00"/>
    <s v="SPARE_PARTS"/>
    <x v="2"/>
    <s v="2000"/>
    <s v="GS01"/>
    <s v="EA"/>
    <n v="2"/>
    <n v="20631.240000000002"/>
    <n v="0"/>
    <n v="0"/>
    <n v="20631.240000000002"/>
    <s v="ZSPR"/>
    <n v="0"/>
    <s v=""/>
    <n v="0"/>
    <n v="0"/>
    <s v="ONGC Petro additions Ltd."/>
    <s v="INR"/>
    <n v="0"/>
    <n v="0"/>
    <n v="0"/>
    <n v="0"/>
    <n v="0"/>
    <n v="0"/>
    <n v="0"/>
    <n v="0"/>
    <n v="0"/>
    <n v="0"/>
    <n v="0"/>
    <n v="0"/>
    <n v="0"/>
    <n v="0"/>
    <s v="General Store"/>
    <s v="P04"/>
    <n v="2421"/>
    <x v="2"/>
  </r>
  <r>
    <s v="0P0801040497"/>
    <s v="O-RING,20S-A57885#BB,KBLCCOMP"/>
    <s v="SPARE PARTS; PART NAME:O-RING; EQUIPMENT NAME:COMPRESSOR; EQUIPMENT MAKE:KOBELCO COMPRESSOR; MANUFACTURER:KOBELCO COMPRESSOR;MANUFACTURER PART NUMBER:20S-A57885#BB; SERCONDARY SEAL GAS FILTER I"/>
    <d v="2023-08-22T00:00:00"/>
    <s v="SPARE_PARTS"/>
    <x v="2"/>
    <s v="2000"/>
    <s v="GS01"/>
    <s v="EA"/>
    <n v="2"/>
    <n v="20631.240000000002"/>
    <n v="0"/>
    <n v="0"/>
    <n v="20631.240000000002"/>
    <s v="ZSPR"/>
    <n v="0"/>
    <s v=""/>
    <n v="0"/>
    <n v="0"/>
    <s v="ONGC Petro additions Ltd."/>
    <s v="INR"/>
    <n v="0"/>
    <n v="0"/>
    <n v="0"/>
    <n v="0"/>
    <n v="0"/>
    <n v="0"/>
    <n v="0"/>
    <n v="0"/>
    <n v="0"/>
    <n v="0"/>
    <n v="0"/>
    <n v="0"/>
    <n v="0"/>
    <n v="0"/>
    <s v="General Store"/>
    <s v="P04"/>
    <n v="132"/>
    <x v="2"/>
  </r>
  <r>
    <s v="0P5269300914"/>
    <s v="NOZL,1516G300S,MEKASTER"/>
    <s v="SPARE PARTS; PART NAME:NOZZLE; MATERIAL:STAINLESS STEEL 316; EQUIPMENTNAME:PRESSURE SAFETY VALVE; EQUIPMENT MAKE:MEKASTER ENGINEERING LTD; EQUIPMENTMODEL:S-15-A-C-G-FL-02-V-S; MANUFACTURER PART NUMBER:1516G300S;MANUFACTURER:MEKASTER ENGINEERING LTD; EQUIPMENT CODE:1100006975, 1100006978,1100006979, 1100006981, 1100006980, 1100006976, 1100006977"/>
    <d v="2023-03-31T00:00:00"/>
    <s v="SPARE_PARTS"/>
    <x v="2"/>
    <s v="2000"/>
    <s v="CH01"/>
    <s v="EA"/>
    <n v="2"/>
    <n v="20623.68"/>
    <n v="0"/>
    <n v="0"/>
    <n v="20623.68"/>
    <s v="ZSPR"/>
    <n v="0"/>
    <s v=""/>
    <n v="0"/>
    <n v="0"/>
    <s v="ONGC Petro additions Ltd."/>
    <s v="INR"/>
    <n v="0"/>
    <n v="0"/>
    <n v="0"/>
    <n v="0"/>
    <n v="0"/>
    <n v="0"/>
    <n v="0"/>
    <n v="0"/>
    <n v="0"/>
    <n v="0"/>
    <n v="0"/>
    <n v="0"/>
    <n v="0"/>
    <n v="0"/>
    <s v="Chemcial store"/>
    <s v="P04"/>
    <n v="276"/>
    <x v="2"/>
  </r>
  <r>
    <s v="0P3006010055"/>
    <s v="BRG,RLR,MET,22222K.C3,110MM,200MM"/>
    <s v="METRIC ROLLER BEARINGS; TYPE:CYLINDRICAL; SERIES:22000; ROWS:DOUBLE; STYLE:TAPERED; MAT, CAGE:VARIOUS; DESIGNATIONNUMBER:22222K.C3; DIAMETER, BORE:110 MM; DIAMETER, OD:200 MM; WIDTH/HEIGHT:53 MM; MANUFACTURER NAME:HOWDEN GROUP LTD; MANUFACTURERPART NUMBER:12000713; DRAWING NUMBER:AD 11 M-LP 6100; POSITION NUMBER:5; EQUIPMENT NAME:FLUE GAS FAN; EQUIPMENT MODELNUMBER:VRE1250; EQUIPMENT MANUFACTURER:SELAS-LINDE GMBH"/>
    <d v="2020-05-11T00:00:00"/>
    <s v="ME_RO_BEARINGS"/>
    <x v="2"/>
    <s v="2000"/>
    <s v="CH01"/>
    <s v="EA"/>
    <n v="3"/>
    <n v="20623.54"/>
    <n v="0"/>
    <n v="0"/>
    <n v="20623.54"/>
    <s v="ZSPR"/>
    <n v="0"/>
    <s v=""/>
    <n v="0"/>
    <n v="0"/>
    <s v="ONGC Petro additions Ltd."/>
    <s v="INR"/>
    <n v="0"/>
    <n v="0"/>
    <n v="0"/>
    <n v="0"/>
    <n v="0"/>
    <n v="0"/>
    <n v="0"/>
    <n v="0"/>
    <n v="0"/>
    <n v="0"/>
    <n v="0"/>
    <n v="0"/>
    <n v="0"/>
    <n v="0"/>
    <s v="Chemcial store"/>
    <s v="P04"/>
    <n v="1330"/>
    <x v="2"/>
  </r>
  <r>
    <s v="0T1788030135"/>
    <s v="BL,LINE,SPCT,1IN,CL300,CS,A105,FF"/>
    <s v="SPECTACLE LINE BLINDS; MAT:CARBON STEEL; SIZE:1 IN; PRESSURE DESIGNATION:ANSI CL300; MAT, SPEC:ASTM A105; DESIGN SPEC:ASME B 16.48;FINISH, FLANGE FACING:125 AARH; FACING, FLANGE:FULL FACE"/>
    <d v="2023-11-10T00:00:00"/>
    <s v="SP_LI_BLINDS2"/>
    <x v="2"/>
    <s v="2000"/>
    <s v="SP01"/>
    <s v="EA"/>
    <n v="30"/>
    <n v="20582.099999999999"/>
    <n v="0"/>
    <n v="0"/>
    <n v="20582.099999999999"/>
    <s v="ZSTO"/>
    <n v="0"/>
    <s v=""/>
    <n v="0"/>
    <n v="0"/>
    <s v="ONGC Petro additions Ltd."/>
    <s v="INR"/>
    <n v="0"/>
    <n v="0"/>
    <n v="0"/>
    <n v="0"/>
    <n v="0"/>
    <n v="0"/>
    <n v="0"/>
    <n v="0"/>
    <n v="0"/>
    <n v="0"/>
    <n v="0"/>
    <n v="0"/>
    <n v="0"/>
    <n v="0"/>
    <s v="Shutdown Plan Mt"/>
    <s v="S06"/>
    <n v="52"/>
    <x v="1"/>
  </r>
  <r>
    <s v="0T2545780007"/>
    <s v="GSKT,RBR,FLR,EPDM,CL150,18IN,11KC"/>
    <s v="REINFORCED FLAT RING RUBBER GASKET; MAT:ETHYLENE-PROPYLENE RUBBER; CROSS SECTION:WITH INSERT; MAT, INSERT:STEEL; FACING,FLANGE:RAISED FACE; PRESSURE DESIGNATION:ASME CL 150; THICKNESS AT INSERT:7 MM; SIZE, PIPE, NOMINAL:18 IN; REFERENCE: 11KC"/>
    <d v="2022-03-29T00:00:00"/>
    <s v="RE_RU_FL_GASKETS"/>
    <x v="2"/>
    <s v="2000"/>
    <s v="GS01"/>
    <s v="EA"/>
    <n v="9"/>
    <n v="20570.91"/>
    <n v="0"/>
    <n v="0"/>
    <n v="20570.91"/>
    <s v="ZSTO"/>
    <n v="0"/>
    <s v=""/>
    <n v="0"/>
    <n v="0"/>
    <s v="ONGC Petro additions Ltd."/>
    <s v="INR"/>
    <n v="0"/>
    <n v="0"/>
    <n v="0"/>
    <n v="0"/>
    <n v="0"/>
    <n v="0"/>
    <n v="0"/>
    <n v="0"/>
    <n v="0"/>
    <n v="0"/>
    <n v="0"/>
    <n v="0"/>
    <n v="0"/>
    <n v="0"/>
    <s v="General Store"/>
    <s v="S06"/>
    <n v="643"/>
    <x v="1"/>
  </r>
  <r>
    <s v="0P0802030135"/>
    <s v="SEAL,REAR,PRLFS05183-1C,FS-ELIOT"/>
    <s v="SPARE PARTS; PART NAME:SEAL, REAR; MATERIAL:SILICONE; DRAWING NUMBER:1481-14-104-000/MGB102DDR00023; EQUIPMENT NAME:DECOKING AIRCOMPRESSOR; EQUIPMENT MAKE:FS-ELLIOTT; EQUIPMENT MODEL:3051; MANUFACTURER:FS-ELLIOTT; MANUFACTURER PART NUMBER:PRLFS05183-1C; FORINTERCOOLER; REAL MANUFACTURER:APPLY TECH"/>
    <d v="2022-07-11T00:00:00"/>
    <s v="SPARE_PARTS"/>
    <x v="2"/>
    <s v="2000"/>
    <s v="CH01"/>
    <s v="EA"/>
    <n v="1"/>
    <n v="20563.18"/>
    <n v="0"/>
    <n v="0"/>
    <n v="20563.18"/>
    <s v="ZSPR"/>
    <n v="0"/>
    <s v=""/>
    <n v="0"/>
    <n v="0"/>
    <s v="ONGC Petro additions Ltd."/>
    <s v="INR"/>
    <n v="0"/>
    <n v="0"/>
    <n v="0"/>
    <n v="0"/>
    <n v="0"/>
    <n v="0"/>
    <n v="0"/>
    <n v="0"/>
    <n v="0"/>
    <n v="0"/>
    <n v="0"/>
    <n v="0"/>
    <n v="0"/>
    <n v="0"/>
    <s v="Chemcial store"/>
    <s v="P04"/>
    <n v="539"/>
    <x v="2"/>
  </r>
  <r>
    <s v="0P4102200455"/>
    <s v="SEGMENT,SS,1051040,METSO"/>
    <s v="SPARE PARTS; PART NAME:SEGMENT; MATERIAL:STAINLESS STEEL + CBHC; DRAWING NUMBER:F13056; ITEM POSITION NUMBER:03; EQUIPMENTNAME:ECCENTRIC CTRL VALVE ; EQUIPMENT MAKE:METSO AUTOMATION; EQUIPMENT MODEL:FC08DWQTS6KBSGGD; MANUFACTURER:METSO AUTOMATION;MANUFACTURER PART NUMBER:1051040"/>
    <d v="2017-02-18T00:00:00"/>
    <s v="SPARE_PARTS"/>
    <x v="2"/>
    <s v="2000"/>
    <s v="GS01"/>
    <s v="EA"/>
    <n v="1"/>
    <n v="20551.45"/>
    <n v="0"/>
    <n v="0"/>
    <n v="20551.45"/>
    <s v="ZSPR"/>
    <n v="0"/>
    <s v=""/>
    <n v="0"/>
    <n v="0"/>
    <s v="ONGC Petro additions Ltd."/>
    <s v="INR"/>
    <n v="0"/>
    <n v="0"/>
    <n v="0"/>
    <n v="0"/>
    <n v="0"/>
    <n v="0"/>
    <n v="0"/>
    <n v="0"/>
    <n v="0"/>
    <n v="0"/>
    <n v="0"/>
    <n v="0"/>
    <n v="0"/>
    <n v="0"/>
    <s v="General Store"/>
    <s v="P03"/>
    <n v="2508"/>
    <x v="2"/>
  </r>
  <r>
    <s v="0P4102215037"/>
    <s v="BODY GSKT,241518017-826-0000,BA-HU"/>
    <s v="SPARE PARTS; PART NAME:BODY GASKET; EQUIPMENT NAME:CONTROL VALVE; EQUIPMENTMAKE:BAKER HUGHES; MANUFACTURER PART NUMBER:241518017-826-0000;MANUFACTURER:BAKER HUGHES; VALVE SERIAL NUMBER:LB12A0090-001, LB12A0364-001;TYPE:SOFT PART"/>
    <d v="2022-06-16T00:00:00"/>
    <s v="SPARE_PARTS"/>
    <x v="2"/>
    <s v="2000"/>
    <s v="CH01"/>
    <s v="EA"/>
    <n v="1"/>
    <n v="20528.55"/>
    <n v="0"/>
    <n v="0"/>
    <n v="20528.55"/>
    <s v="ZSPR"/>
    <n v="0"/>
    <s v=""/>
    <n v="0"/>
    <n v="0"/>
    <s v="ONGC Petro additions Ltd."/>
    <s v="INR"/>
    <n v="0"/>
    <n v="0"/>
    <n v="0"/>
    <n v="0"/>
    <n v="0"/>
    <n v="0"/>
    <n v="0"/>
    <n v="0"/>
    <n v="0"/>
    <n v="0"/>
    <n v="0"/>
    <n v="0"/>
    <n v="0"/>
    <n v="0"/>
    <s v="Chemcial store"/>
    <s v="P03"/>
    <n v="564"/>
    <x v="2"/>
  </r>
  <r>
    <s v="0P4102220067"/>
    <s v="SEAL KIT,RG2SKSA12N,AUTOMAX"/>
    <s v="SPARE PARTS; PART NAME:SEAL KIT; EQUIPMENT NAME:ACTUATOR; EQUIPMENT MAKE:FLOWSERVE AUTOMAX; EQUIPMENT MODEL:RG212SR4SN0GE00;MANUFACTURER:FLOWSERVE AUTOMAX; MANUFACTURER PART NUMBER:RG2SKSA12N; AIR FAILURE POSITION:CLOSE; REAL MANUFACTURER:FLOWSERVE INDIACONTROLS PVT LTD, BANGALORE; AREA:TANK FARM REMOTE OPERATED VALVE; ACTUATOR TYPE:PNEUMATIC AUTOMAX SPRING RETURN; MECHANISM:SCOTCHYOKE; FOR REFERENCE ACTUATOR SERIAL NUMBER:1207-8871"/>
    <d v="2018-07-21T00:00:00"/>
    <s v="SPARE_PARTS"/>
    <x v="2"/>
    <s v="2000"/>
    <s v="CH01"/>
    <s v="EA"/>
    <n v="1"/>
    <n v="20526.490000000002"/>
    <n v="0"/>
    <n v="0"/>
    <n v="20526.490000000002"/>
    <s v="ZSPR"/>
    <n v="0"/>
    <s v=""/>
    <n v="0"/>
    <n v="0"/>
    <s v="ONGC Petro additions Ltd."/>
    <s v="INR"/>
    <n v="0"/>
    <n v="0"/>
    <n v="0"/>
    <n v="0"/>
    <n v="0"/>
    <n v="0"/>
    <n v="0"/>
    <n v="0"/>
    <n v="0"/>
    <n v="0"/>
    <n v="0"/>
    <n v="0"/>
    <n v="0"/>
    <n v="0"/>
    <s v="Chemcial store"/>
    <s v="P03"/>
    <n v="1990"/>
    <x v="2"/>
  </r>
  <r>
    <s v="0P1401080085"/>
    <s v="BLT,HEX,M33X230MM,35201052,BHEL-GT"/>
    <s v="SPARE PARTS; PART NAME:HEXAGONAL BOLT; DIMENSIONS:M33 X 230 MM; EQUIPMENT NAME:GAS TURBINE; EQUIPMENT MAKE:BHARAT HEAVY ELECTRICAL;EQUIPMENT MODEL:PG-6581-B; MANUFACTURER:BHARAT HEAVY ELECTRICAL; MANUFACTURER PART NUMBER:35201052; SUB ASSY:#2 BEARING ASSEMBLY;MATERIAL CODE:GT9751579023"/>
    <d v="2016-09-29T00:00:00"/>
    <s v="SPARE_PARTS"/>
    <x v="4"/>
    <s v="2000"/>
    <s v="CH01"/>
    <s v="EA"/>
    <n v="8"/>
    <n v="20524.48"/>
    <n v="0"/>
    <n v="0"/>
    <n v="20524.48"/>
    <s v="ZSPR"/>
    <n v="0"/>
    <s v=""/>
    <n v="0"/>
    <n v="0"/>
    <s v="ONGC Petro additions Ltd."/>
    <s v="INR"/>
    <n v="0"/>
    <n v="0"/>
    <n v="0"/>
    <n v="0"/>
    <n v="0"/>
    <n v="0"/>
    <n v="0"/>
    <n v="0"/>
    <n v="0"/>
    <n v="0"/>
    <n v="0"/>
    <n v="0"/>
    <n v="0"/>
    <n v="0"/>
    <s v="Chemcial store"/>
    <s v="P04"/>
    <n v="2650"/>
    <x v="2"/>
  </r>
  <r>
    <s v="0P1005010804"/>
    <s v="COOL FAN,F/MOT,300KW,BHEL"/>
    <s v="SPARE PARTS; PART NAME:COOLING FAN; EQUIPMENT NAME:HT MOTOR; EQUIPMENT MAKE:BHARAT HEAVY ELECTRICAL; MANUFACTURER:BHARAT HEAVYELECTRICAL; FOR MOTOR; SPEED:1482 RPM; FRAME SIZE:1MA7560-4; VOLTAGE RATING:6.6 KV; POWER RATING:300 KW; SERIAL NUMBER:49220 A410-11-01, 49220 A 410-11-02"/>
    <d v="2017-03-18T00:00:00"/>
    <s v="SPARE_PARTS"/>
    <x v="4"/>
    <s v="2000"/>
    <s v="GS01"/>
    <s v="EA"/>
    <n v="1"/>
    <n v="20491.8"/>
    <n v="0"/>
    <n v="0"/>
    <n v="20491.8"/>
    <s v="ZSPR"/>
    <n v="0"/>
    <s v=""/>
    <n v="0"/>
    <n v="0"/>
    <s v="ONGC Petro additions Ltd."/>
    <s v="INR"/>
    <n v="0"/>
    <n v="0"/>
    <n v="0"/>
    <n v="0"/>
    <n v="0"/>
    <n v="0"/>
    <n v="0"/>
    <n v="0"/>
    <n v="0"/>
    <n v="0"/>
    <n v="0"/>
    <n v="0"/>
    <n v="0"/>
    <n v="0"/>
    <s v="General Store"/>
    <s v="P01"/>
    <n v="2480"/>
    <x v="2"/>
  </r>
  <r>
    <s v="0P4102205205"/>
    <s v="CAGE,021000412-163H0000,DRES-MSL"/>
    <s v="SPARE PARTS; PART NAME:CAGE; MATERIAL:SUS316; EQUIPMENT NAME:CONTROL VALVE;EQUIPMENT MAKE:DRESSER MASONEILAN; EQUIPMENT MODEL:87-21124; MANUFACTURER PARTNUMBER:021000412-163H0000; MANUFACTURER:DRESSER MASONEILAN"/>
    <d v="2022-04-16T00:00:00"/>
    <s v="SPARE_PARTS"/>
    <x v="2"/>
    <s v="2000"/>
    <s v="SP01"/>
    <s v="EA"/>
    <n v="1"/>
    <n v="20454"/>
    <n v="0"/>
    <n v="0"/>
    <n v="20454"/>
    <s v="ZSPR"/>
    <n v="0"/>
    <s v=""/>
    <n v="0"/>
    <n v="0"/>
    <s v="ONGC Petro additions Ltd."/>
    <s v="INR"/>
    <n v="0"/>
    <n v="0"/>
    <n v="0"/>
    <n v="0"/>
    <n v="0"/>
    <n v="0"/>
    <n v="0"/>
    <n v="0"/>
    <n v="0"/>
    <n v="0"/>
    <n v="0"/>
    <n v="0"/>
    <n v="0"/>
    <n v="0"/>
    <s v="Shutdown Plan Mt"/>
    <s v="P03"/>
    <n v="625"/>
    <x v="2"/>
  </r>
  <r>
    <s v="0T3002010228"/>
    <s v="BRG,BALL,MET,6316 J 30,80MM,170MM"/>
    <s v="METRIC BALL BEARINGS; TYPE:RADIAL CONTACT; ROWS:SINGLE; STYLE:DEEP GROOVE; DESIGNATION NUMBER:6316 J 30; DIAMETER, BORE:80 MM;DIAMETER, OD:170 MM; WIDTH/HEIGHT:39; MAKE:SKF / FAG; EQUIPMENT NAME:CENTRIFUGAL FAN; ADDITIONAL INFORMATION:DRIVE END ANDNON-DRIVE END BEARING"/>
    <d v="2023-09-25T00:00:00"/>
    <s v="ME_BA_BEARINGS"/>
    <x v="2"/>
    <s v="2000"/>
    <s v="CH01"/>
    <s v="EA"/>
    <n v="8"/>
    <n v="20442.53"/>
    <n v="0"/>
    <n v="0"/>
    <n v="20442.53"/>
    <s v="ZSTO"/>
    <n v="0"/>
    <s v=""/>
    <n v="0"/>
    <n v="0"/>
    <s v="ONGC Petro additions Ltd."/>
    <s v="INR"/>
    <n v="0"/>
    <n v="0"/>
    <n v="0"/>
    <n v="0"/>
    <n v="0"/>
    <n v="0"/>
    <n v="0"/>
    <n v="0"/>
    <n v="0"/>
    <n v="0"/>
    <n v="0"/>
    <n v="0"/>
    <n v="0"/>
    <n v="0"/>
    <s v="Chemcial store"/>
    <s v="S06"/>
    <n v="98"/>
    <x v="1"/>
  </r>
  <r>
    <s v="0P3902040179"/>
    <s v="GSKT,800-000209,VKT"/>
    <s v="SPARE PARTS; PART NAME:GASKET; DRAWING NUMBER:12.1076-T002 REV.0; EQUIPMENTNAME:OFF GAS FAN; EQUIPMENT MODEL:HD200/1355/GWA; MANUFACTURER PARTNUMBER:800-000209; MANUFACTURER:VKT; FRONTPLATE CASING DIAMETER 1480"/>
    <d v="2021-05-19T00:00:00"/>
    <s v="SPARE_PARTS"/>
    <x v="2"/>
    <s v="2000"/>
    <s v="CH01"/>
    <s v="EA"/>
    <n v="2"/>
    <n v="20441.330000000002"/>
    <n v="0"/>
    <n v="0"/>
    <n v="20441.330000000002"/>
    <s v="ZSPR"/>
    <n v="0"/>
    <s v=""/>
    <n v="0"/>
    <n v="0"/>
    <s v="ONGC Petro additions Ltd."/>
    <s v="INR"/>
    <n v="0"/>
    <n v="0"/>
    <n v="0"/>
    <n v="0"/>
    <n v="0"/>
    <n v="0"/>
    <n v="0"/>
    <n v="0"/>
    <n v="0"/>
    <n v="0"/>
    <n v="0"/>
    <n v="0"/>
    <n v="0"/>
    <n v="0"/>
    <s v="Chemcial store"/>
    <s v="P04"/>
    <n v="957"/>
    <x v="2"/>
  </r>
  <r>
    <s v="0P2396020149"/>
    <s v="RLR,TRACK,41148,GEDA"/>
    <s v="SPARE PARTS; PART NAME:ROLLER,TRACK; EQUIPMENT NAME:ELEVATOR; EQUIPMENT MAKE:GEDA; MANUFACTURER PART NUMBER:41148;MANUFACTURER:GEDA; WITH BEARING"/>
    <d v="2023-09-14T00:00:00"/>
    <s v="SPARE_PARTS"/>
    <x v="2"/>
    <s v="2000"/>
    <s v="CH01"/>
    <s v="EA"/>
    <n v="3"/>
    <n v="20410.75"/>
    <n v="0"/>
    <n v="0"/>
    <n v="20410.75"/>
    <s v="ZSPR"/>
    <n v="0"/>
    <s v=""/>
    <n v="0"/>
    <n v="0"/>
    <s v="ONGC Petro additions Ltd."/>
    <s v="INR"/>
    <n v="0"/>
    <n v="0"/>
    <n v="0"/>
    <n v="0"/>
    <n v="0"/>
    <n v="0"/>
    <n v="0"/>
    <n v="0"/>
    <n v="0"/>
    <n v="0"/>
    <n v="0"/>
    <n v="0"/>
    <n v="0"/>
    <n v="0"/>
    <s v="Chemcial store"/>
    <s v="P01"/>
    <n v="109"/>
    <x v="2"/>
  </r>
  <r>
    <s v="0T2541410033"/>
    <s v="GSKT,SPW,W/OUTR RING,SS316,CL150,24IN"/>
    <s v="SPIRAL WOUND GASKETS; DESIGN SPEC:ANSI B16.20; DESIGN SPEC, FLANGE(S):ANSI B16.5; PRESSURE DESIGNATION:CLASS 150; MAT,WINDINGS:STAINLESS STEEL 316; MAT, FILLER:GRAFOIL; MAT, CENTRING RING:STAINLESS STEEL 316; SIZE, PIPE, NOMINAL:24 IN"/>
    <d v="2022-04-11T00:00:00"/>
    <s v="SP_GASKETS"/>
    <x v="2"/>
    <s v="2000"/>
    <s v="GS01"/>
    <s v="EA"/>
    <n v="26"/>
    <n v="20345.810000000001"/>
    <n v="0"/>
    <n v="0"/>
    <n v="20345.810000000001"/>
    <s v="ZSTO"/>
    <n v="0"/>
    <s v=""/>
    <n v="0"/>
    <n v="0"/>
    <s v="ONGC Petro additions Ltd."/>
    <s v="INR"/>
    <n v="0"/>
    <n v="0"/>
    <n v="0"/>
    <n v="0"/>
    <n v="0"/>
    <n v="0"/>
    <n v="0"/>
    <n v="0"/>
    <n v="0"/>
    <n v="0"/>
    <n v="0"/>
    <n v="0"/>
    <n v="0"/>
    <n v="0"/>
    <s v="General Store"/>
    <s v="S06"/>
    <n v="630"/>
    <x v="1"/>
  </r>
  <r>
    <s v="0P0802040110"/>
    <s v="O-RING,FPM,P-8,ELLIOTT"/>
    <s v="SPARE PARTS; PART NAME:O-RING; MANUFACTURER PART NUMBER:P-8; MANUFACTURER:ELLIOTT TURBOMACHINERY; MATERIAL:FPM; DRAWINGNUMBER:FX203~208A003; ITEM POSITION NUMBER:15; EQUIPMENT NAME:DGS CONSOLE_WATER, OIL INJECT; EQUIPMENT MODEL:SGF414-600-80A-TL,SGF312-300-40A-TL, SGF312-600-40A-TL, SGF312-300-25A-TL, SGF312-300-40A-TL, SGF312-150-25A-TL"/>
    <d v="2017-02-22T00:00:00"/>
    <s v="SPARE_PARTS"/>
    <x v="2"/>
    <s v="2000"/>
    <s v="GS01"/>
    <s v="EA"/>
    <n v="4"/>
    <n v="20318.39"/>
    <n v="0"/>
    <n v="0"/>
    <n v="20318.39"/>
    <s v="ZSPR"/>
    <n v="0"/>
    <s v=""/>
    <n v="0"/>
    <n v="0"/>
    <s v="ONGC Petro additions Ltd."/>
    <s v="INR"/>
    <n v="0"/>
    <n v="0"/>
    <n v="0"/>
    <n v="0"/>
    <n v="0"/>
    <n v="0"/>
    <n v="0"/>
    <n v="0"/>
    <n v="0"/>
    <n v="0"/>
    <n v="0"/>
    <n v="0"/>
    <n v="0"/>
    <n v="0"/>
    <s v="General Store"/>
    <s v="P04"/>
    <n v="2504"/>
    <x v="2"/>
  </r>
  <r>
    <s v="0P2396030003"/>
    <s v="BRAKE SHOE W/LNR,5,F/EOT,35/5T,GRIP ENG"/>
    <s v="SPARE PARTS; PART NAME:BRAKE SHOE WITH LINEAR; ITEM POSITION NUMBER:5; EQUIPMENTNAME:EOT; EQUIPMENT MAKE:GRIP ENGINEERS PVT LTD; MANUFACTURER:GRIP ENGINEERS PVTLTD; FOR MAIN HOIST OF STEAM TURBINE GENERATOR; EOT CAPACITY:35/5 TON"/>
    <d v="2021-03-22T00:00:00"/>
    <s v="SPARE_PARTS"/>
    <x v="2"/>
    <s v="2000"/>
    <s v="CH01"/>
    <s v="ST"/>
    <n v="1"/>
    <n v="20233.330000000002"/>
    <n v="0"/>
    <n v="0"/>
    <n v="20233.330000000002"/>
    <s v="ZSPR"/>
    <n v="0"/>
    <s v=""/>
    <n v="0"/>
    <n v="0"/>
    <s v="ONGC Petro additions Ltd."/>
    <s v="INR"/>
    <n v="0"/>
    <n v="0"/>
    <n v="0"/>
    <n v="0"/>
    <n v="0"/>
    <n v="0"/>
    <n v="0"/>
    <n v="0"/>
    <n v="0"/>
    <n v="0"/>
    <n v="0"/>
    <n v="0"/>
    <n v="0"/>
    <n v="0"/>
    <s v="Chemcial store"/>
    <s v="P04"/>
    <n v="1015"/>
    <x v="2"/>
  </r>
  <r>
    <s v="0P0680110002"/>
    <s v="SLV,12TO14IN,127603,ROTEXSCR"/>
    <s v="SPARE PARTS; PART NAME:SLEEVE; MANUFACTURER PART NUMBER:127603; MANUFACTURER:ROTEX(LOCKER INDUSTRIES); DIMENSIONS:12 TO 14 IN;EQUIPMENT NAME:PELLET CLASSIFIER; EQUIPMENT MAKE:ROTEX(LOCKER INDUSTRIES); EQUIPMENT MODEL:52SA SSSS; SUPPLIER:KOBE STEEL LTD; USEDFOR INLETS, OUTLET AND DUST COLLECTION"/>
    <d v="2022-04-04T00:00:00"/>
    <s v="SPARE_PARTS"/>
    <x v="2"/>
    <s v="2000"/>
    <s v="GS01"/>
    <s v="EA"/>
    <n v="2"/>
    <n v="20228.89"/>
    <n v="0"/>
    <n v="0"/>
    <n v="20228.89"/>
    <s v="ZSPR"/>
    <n v="0"/>
    <s v=""/>
    <n v="0"/>
    <n v="0"/>
    <s v="ONGC Petro additions Ltd."/>
    <s v="INR"/>
    <n v="0"/>
    <n v="0"/>
    <n v="0"/>
    <n v="0"/>
    <n v="0"/>
    <n v="0"/>
    <n v="0"/>
    <n v="0"/>
    <n v="0"/>
    <n v="0"/>
    <n v="0"/>
    <n v="0"/>
    <n v="0"/>
    <n v="0"/>
    <s v="General Store"/>
    <s v="P04"/>
    <n v="637"/>
    <x v="2"/>
  </r>
  <r>
    <s v="0P2108110025"/>
    <s v="CAP,VENTILATION,KPH410P,AMCOSAFT"/>
    <s v="SPARE PARTS; PART NAME:CAP,VENTILATION; EQUIPMENT NAME:BATTERY CELL; EQUIPMENT MAKE:AMCO SAFT INDIA LTD; EQUIPMENT MODEL:KPH410P;MANUFACTURER:AMCO SAFT INDIA LTD"/>
    <d v="2023-10-09T00:00:00"/>
    <s v="SPARE_PARTS"/>
    <x v="4"/>
    <s v="2000"/>
    <s v="CH01"/>
    <s v="EA"/>
    <n v="62"/>
    <n v="20181"/>
    <n v="0"/>
    <n v="0"/>
    <n v="20181"/>
    <s v="ZSPR"/>
    <n v="0"/>
    <s v=""/>
    <n v="0"/>
    <n v="0"/>
    <s v="ONGC Petro additions Ltd."/>
    <s v="INR"/>
    <n v="0"/>
    <n v="0"/>
    <n v="0"/>
    <n v="0"/>
    <n v="0"/>
    <n v="0"/>
    <n v="0"/>
    <n v="0"/>
    <n v="0"/>
    <n v="0"/>
    <n v="0"/>
    <n v="0"/>
    <n v="0"/>
    <n v="0"/>
    <s v="Chemcial store"/>
    <s v="P01"/>
    <n v="84"/>
    <x v="2"/>
  </r>
  <r>
    <s v="0P2108110047"/>
    <s v="SHROUD,261MM,KPH410P,AMCOSAFT"/>
    <s v="SPARE PARTS; PART NAME:SHROUD; DIMENSIONS:261 MM; EQUIPMENT NAME:BATTERY CELL; EQUIPMENT MAKE:AMCO SAFT INDIA LTD; EQUIPMENTMODEL:KPH410P; MANUFACTURER PART NUMBER:SCH20; MANUFACTURER:AMCO SAFT INDIA LTD"/>
    <d v="2017-11-22T00:00:00"/>
    <s v="SPARE_PARTS"/>
    <x v="4"/>
    <s v="2000"/>
    <s v="CH01"/>
    <s v="EA"/>
    <n v="62"/>
    <n v="20181"/>
    <n v="0"/>
    <n v="0"/>
    <n v="20181"/>
    <s v="ZSPR"/>
    <n v="0"/>
    <s v=""/>
    <n v="0"/>
    <n v="0"/>
    <s v="ONGC Petro additions Ltd."/>
    <s v="INR"/>
    <n v="0"/>
    <n v="0"/>
    <n v="0"/>
    <n v="0"/>
    <n v="0"/>
    <n v="0"/>
    <n v="0"/>
    <n v="0"/>
    <n v="0"/>
    <n v="0"/>
    <n v="0"/>
    <n v="0"/>
    <n v="0"/>
    <n v="0"/>
    <s v="Chemcial store"/>
    <s v="P01"/>
    <n v="2231"/>
    <x v="2"/>
  </r>
  <r>
    <s v="0T2541370415"/>
    <s v="GSKT,SPW,CL600,SS,GPH,14IN"/>
    <s v="SPIRAL WOUND GASKETS; DESIGN SPEC:ASME/ANSI B16.20 - 1998; DESIGN SPEC,FLANGE(S):ASME B16.5; PRESSURE DESIGNATION:CL 600; MAT, WINDINGS:STAINLESSSTEEL; MAT, FILLER:GRAPHITE; MAT, INNER RING:STAINLESS STEEL 316; MAT, CENTRINGRING:STAINLESS STEEL 316; SIZE, PIPE, NOMINAL:14 IN"/>
    <d v="2023-03-31T00:00:00"/>
    <s v="SP_GASKETS"/>
    <x v="2"/>
    <s v="2000"/>
    <s v="SP01"/>
    <s v="EA"/>
    <n v="22"/>
    <n v="20156.16"/>
    <n v="0"/>
    <n v="0"/>
    <n v="20156.16"/>
    <s v="ZSTO"/>
    <n v="0"/>
    <s v=""/>
    <n v="0"/>
    <n v="0"/>
    <s v="ONGC Petro additions Ltd."/>
    <s v="INR"/>
    <n v="0"/>
    <n v="0"/>
    <n v="0"/>
    <n v="0"/>
    <n v="0"/>
    <n v="0"/>
    <n v="0"/>
    <n v="0"/>
    <n v="0"/>
    <n v="0"/>
    <n v="0"/>
    <n v="0"/>
    <n v="0"/>
    <n v="0"/>
    <s v="Shutdown Plan Mt"/>
    <s v="S06"/>
    <n v="276"/>
    <x v="1"/>
  </r>
  <r>
    <s v="0T2541370437"/>
    <s v="GSKT,SPW,CL150,SS,GPH,36IN"/>
    <s v="SPIRAL WOUND GASKETS; DESIGN SPEC:ASME/ANSI B16.20 - 1998; DESIGN SPEC, FLANGE(S):ASME B16.47 SERIES B; PRESSURE DESIGNATION:CL150; MAT, WINDINGS:STAINLESS STEEL; MAT, FILLER:GRAPHITE; MAT, INNER RING:STAINLESS STEEL 316; MAT, CENTRING RING:STAINLESS STEEL316; SIZE, PIPE, NOMINAL:36 IN"/>
    <d v="2015-10-23T00:00:00"/>
    <s v="SP_GASKETS"/>
    <x v="2"/>
    <s v="2000"/>
    <s v="GS01"/>
    <s v="EA"/>
    <n v="13"/>
    <n v="20121.46"/>
    <n v="0"/>
    <n v="0"/>
    <n v="20121.46"/>
    <s v="ZSTO"/>
    <n v="0"/>
    <s v=""/>
    <n v="0"/>
    <n v="0"/>
    <s v="ONGC Petro additions Ltd."/>
    <s v="INR"/>
    <n v="0"/>
    <n v="0"/>
    <n v="0"/>
    <n v="0"/>
    <n v="0"/>
    <n v="0"/>
    <n v="0"/>
    <n v="0"/>
    <n v="0"/>
    <n v="0"/>
    <n v="0"/>
    <n v="0"/>
    <n v="0"/>
    <n v="0"/>
    <s v="General Store"/>
    <s v="S06"/>
    <n v="2992"/>
    <x v="1"/>
  </r>
  <r>
    <s v="0T3006010075"/>
    <s v="BRG,RLR,MET,NU317 ECP/C3,85MM,180MM"/>
    <s v="METRIC ROLLER BEARINGS; TYPE:CYLINDRICAL; ROWS:SINGLE; DESIGNATION NUMBER:NU317 ECP/C3; DIAMETER, BORE:85 MM; DIAMETER, OD:180 MM;WIDTH/HEIGHT:41 MM"/>
    <d v="2021-01-04T00:00:00"/>
    <s v="ME_RO_BEARINGS"/>
    <x v="2"/>
    <s v="2000"/>
    <s v="CH01"/>
    <s v="EA"/>
    <n v="2"/>
    <n v="20078.330000000002"/>
    <n v="0"/>
    <n v="0"/>
    <n v="20078.330000000002"/>
    <s v="ZSTO"/>
    <n v="0"/>
    <s v=""/>
    <n v="0"/>
    <n v="0"/>
    <s v="ONGC Petro additions Ltd."/>
    <s v="INR"/>
    <n v="0"/>
    <n v="0"/>
    <n v="0"/>
    <n v="0"/>
    <n v="0"/>
    <n v="0"/>
    <n v="0"/>
    <n v="0"/>
    <n v="0"/>
    <n v="0"/>
    <n v="0"/>
    <n v="0"/>
    <n v="0"/>
    <n v="0"/>
    <s v="Chemcial store"/>
    <s v="S06"/>
    <n v="1092"/>
    <x v="1"/>
  </r>
  <r>
    <s v="0P4102224982"/>
    <s v="GLND STUD,200807502-177-0000,BA-HU"/>
    <s v="SPARE PARTS; PART NAME:GLAND STUD; EQUIPMENT NAME:CONTROL VALVE; EQUIPMENTMAKE:BAKER HUGHES; MANUFACTURER PART NUMBER:200807502-177-0000;MANUFACTURER:BAKER HUGHES; VALVE SERIAL NUMBER:LB12A0090-001, LB12A0091-001,LB12A0091-002, LB12A0091-003, LB12A0091-004, LB12A0092-001, LB12A0092-002,LB12A0092-003; TYPE:HARD PART"/>
    <d v="2022-06-16T00:00:00"/>
    <s v="SPARE_PARTS"/>
    <x v="2"/>
    <s v="2000"/>
    <s v="CH01"/>
    <s v="EA"/>
    <n v="8"/>
    <n v="20069.599999999999"/>
    <n v="0"/>
    <n v="0"/>
    <n v="20069.599999999999"/>
    <s v="ZSPR"/>
    <n v="0"/>
    <s v=""/>
    <n v="0"/>
    <n v="0"/>
    <s v="ONGC Petro additions Ltd."/>
    <s v="INR"/>
    <n v="0"/>
    <n v="0"/>
    <n v="0"/>
    <n v="0"/>
    <n v="0"/>
    <n v="0"/>
    <n v="0"/>
    <n v="0"/>
    <n v="0"/>
    <n v="0"/>
    <n v="0"/>
    <n v="0"/>
    <n v="0"/>
    <n v="0"/>
    <s v="Chemcial store"/>
    <s v="P03"/>
    <n v="564"/>
    <x v="2"/>
  </r>
  <r>
    <s v="0P0958970068"/>
    <s v="CBL,25FT,37PIN,134544-0025-02,BENTLY-N"/>
    <s v="NETWORK ACCESSORIES; DESCRIPTION:CABLE; MANUFACTURER:BENTLY NEVADA; MANUFACTURER PART NUMBER:134544-0025-02; NUMBER OF PINS:37; FOR3500 TRANSDUCER"/>
    <d v="2017-03-22T00:00:00"/>
    <s v="AC_NETWORK"/>
    <x v="4"/>
    <s v="2000"/>
    <s v="GS01"/>
    <s v="EA"/>
    <n v="3"/>
    <n v="20020.8"/>
    <n v="0"/>
    <n v="0"/>
    <n v="20020.8"/>
    <s v="ZSPR"/>
    <n v="0"/>
    <s v=""/>
    <n v="0"/>
    <n v="0"/>
    <s v="ONGC Petro additions Ltd."/>
    <s v="INR"/>
    <n v="0"/>
    <n v="0"/>
    <n v="0"/>
    <n v="0"/>
    <n v="0"/>
    <n v="0"/>
    <n v="0"/>
    <n v="0"/>
    <n v="0"/>
    <n v="0"/>
    <n v="0"/>
    <n v="0"/>
    <n v="0"/>
    <n v="0"/>
    <s v="General Store"/>
    <s v="P03"/>
    <n v="2476"/>
    <x v="2"/>
  </r>
  <r>
    <s v="0P4102205203"/>
    <s v="PLUG,011532780-163H0000,DRES-MSL"/>
    <s v="SPARE PARTS; PART NAME:PLUG; MATERIAL:SUS316; EQUIPMENT NAME:CONTROL VALVE;EQUIPMENT MAKE:DRESSER MASONEILAN; EQUIPMENT MODEL:88-21124; MANUFACTURER PARTNUMBER:011532780-163H0000; MANUFACTURER:DRESSER MASONEILAN"/>
    <d v="2022-04-16T00:00:00"/>
    <s v="SPARE_PARTS"/>
    <x v="2"/>
    <s v="2000"/>
    <s v="SP01"/>
    <s v="EA"/>
    <n v="1"/>
    <n v="19992"/>
    <n v="0"/>
    <n v="0"/>
    <n v="19992"/>
    <s v="ZSPR"/>
    <n v="0"/>
    <s v=""/>
    <n v="0"/>
    <n v="0"/>
    <s v="ONGC Petro additions Ltd."/>
    <s v="INR"/>
    <n v="0"/>
    <n v="0"/>
    <n v="0"/>
    <n v="0"/>
    <n v="0"/>
    <n v="0"/>
    <n v="0"/>
    <n v="0"/>
    <n v="0"/>
    <n v="0"/>
    <n v="0"/>
    <n v="0"/>
    <n v="0"/>
    <n v="0"/>
    <s v="Shutdown Plan Mt"/>
    <s v="P03"/>
    <n v="625"/>
    <x v="2"/>
  </r>
  <r>
    <s v="0P4204020078"/>
    <s v="WHEEL,WORM,BRZ,1045,WDD-1125/12,SWELORE"/>
    <s v="SPARE PARTS; PART NAME:WHEEL, WORM; MANUFACTURER PART NUMBER:1045; MANUFACTURER:SWELORE ENGINEERING PVT LTD; MATERIAL:PHOSPHORBRONZE; DRAWING NUMBER:MGA211-D-DR-00028; EQUIPMENT NAME:RECIPROCATING PUMP; EQUIPMENT MAKE:SWELORE ENGINEERING PVT LTD; EQUIPMENTMODEL:WDD-1125/12"/>
    <d v="2016-01-20T00:00:00"/>
    <s v="SPARE_PARTS"/>
    <x v="2"/>
    <s v="2000"/>
    <s v="CH01"/>
    <s v="EA"/>
    <n v="1"/>
    <n v="19959.34"/>
    <n v="0"/>
    <n v="0"/>
    <n v="19959.34"/>
    <s v="ZSPR"/>
    <n v="0"/>
    <s v=""/>
    <n v="0"/>
    <n v="0"/>
    <s v="ONGC Petro additions Ltd."/>
    <s v="INR"/>
    <n v="0"/>
    <n v="0"/>
    <n v="0"/>
    <n v="0"/>
    <n v="0"/>
    <n v="0"/>
    <n v="0"/>
    <n v="0"/>
    <n v="0"/>
    <n v="0"/>
    <n v="0"/>
    <n v="0"/>
    <n v="0"/>
    <n v="0"/>
    <s v="Chemcial store"/>
    <s v="P04"/>
    <n v="2903"/>
    <x v="2"/>
  </r>
  <r>
    <s v="0P4204020078"/>
    <s v="WHEEL,WORM,BRZ,1045,WDD-1125/12,SWELORE"/>
    <s v="SPARE PARTS; PART NAME:WHEEL, WORM; MANUFACTURER PART NUMBER:1045; MANUFACTURER:SWELORE ENGINEERING PVT LTD; MATERIAL:PHOSPHORBRONZE; DRAWING NUMBER:MGA211-D-DR-00028; EQUIPMENT NAME:RECIPROCATING PUMP; EQUIPMENT MAKE:SWELORE ENGINEERING PVT LTD; EQUIPMENTMODEL:WDD-1125/12"/>
    <d v="2016-01-20T00:00:00"/>
    <s v="SPARE_PARTS"/>
    <x v="2"/>
    <s v="2000"/>
    <s v="GS01"/>
    <s v="EA"/>
    <n v="1"/>
    <n v="19959.34"/>
    <n v="0"/>
    <n v="0"/>
    <n v="19959.34"/>
    <s v="ZSPR"/>
    <n v="0"/>
    <s v=""/>
    <n v="0"/>
    <n v="0"/>
    <s v="ONGC Petro additions Ltd."/>
    <s v="INR"/>
    <n v="0"/>
    <n v="0"/>
    <n v="0"/>
    <n v="0"/>
    <n v="0"/>
    <n v="0"/>
    <n v="0"/>
    <n v="0"/>
    <n v="0"/>
    <n v="0"/>
    <n v="0"/>
    <n v="0"/>
    <n v="0"/>
    <n v="0"/>
    <s v="General Store"/>
    <s v="P04"/>
    <n v="2903"/>
    <x v="2"/>
  </r>
  <r>
    <s v="0T1765730006"/>
    <s v="FLG,WLD NECK,PIPE,A182-F304,CL300,3IN"/>
    <s v="WELDING NECK PIPE FLANGES; DESIGN SPEC:ASME B16.5; MAT:STAINLESS STEEL 304 / 304L; MAT, SPEC:ASTM A182 GRADE F304/304L; PRESSUREDESIGNATION:CL 300; SERVICE:LOW TEMP/HC/ADDITIVES; SIZE:3 IN"/>
    <d v="2023-10-06T00:00:00"/>
    <s v="WE_PI_FLANGES1"/>
    <x v="2"/>
    <s v="2000"/>
    <s v="CH01"/>
    <s v="EA"/>
    <n v="10"/>
    <n v="19942.419999999998"/>
    <n v="0"/>
    <n v="0"/>
    <n v="19942.419999999998"/>
    <s v="ZSTO"/>
    <n v="0"/>
    <s v=""/>
    <n v="0"/>
    <n v="0"/>
    <s v="ONGC Petro additions Ltd."/>
    <s v="INR"/>
    <n v="0"/>
    <n v="0"/>
    <n v="0"/>
    <n v="0"/>
    <n v="0"/>
    <n v="0"/>
    <n v="0"/>
    <n v="0"/>
    <n v="0"/>
    <n v="0"/>
    <n v="0"/>
    <n v="0"/>
    <n v="0"/>
    <n v="0"/>
    <s v="Chemcial store"/>
    <s v="S06"/>
    <n v="87"/>
    <x v="1"/>
  </r>
  <r>
    <s v="0P5270012780"/>
    <s v="BALL,091959,THJANSEN"/>
    <s v="SPARE PARTS; PART NAME:BALL; DRAWING NUMBER:AZ2630_VC100023.02; ITEM POSITIONNUMBER:50.2; EQUIPMENT NAME:CRACKED GAS VALVE; EQUIPMENT MAKE:TH. JANSEN -ARMATUREN; EQUIPMENT MODEL:AZ2630 DGV 40INCH; MANUFACTURER PART NUMBER:091959;MANUFACTURER:TH. JANSEN - ARMATUREN; SIZE:40 IN; PRESSURE DESIGNATION:ASME CLASS300"/>
    <d v="2022-08-18T00:00:00"/>
    <s v="SPARE_PARTS"/>
    <x v="2"/>
    <s v="2000"/>
    <s v="SP01"/>
    <s v="EA"/>
    <n v="1"/>
    <n v="19932.14"/>
    <n v="0"/>
    <n v="0"/>
    <n v="19932.14"/>
    <s v="ZSPR"/>
    <n v="0"/>
    <s v=""/>
    <n v="0"/>
    <n v="0"/>
    <s v="ONGC Petro additions Ltd."/>
    <s v="INR"/>
    <n v="0"/>
    <n v="0"/>
    <n v="0"/>
    <n v="0"/>
    <n v="0"/>
    <n v="0"/>
    <n v="0"/>
    <n v="0"/>
    <n v="0"/>
    <n v="0"/>
    <n v="0"/>
    <n v="0"/>
    <n v="0"/>
    <n v="0"/>
    <s v="Shutdown Plan Mt"/>
    <s v="P04"/>
    <n v="501"/>
    <x v="2"/>
  </r>
  <r>
    <s v="0T1765730007"/>
    <s v="FLG,WLD NECK,PIPE,A182-F304,CL300,4IN"/>
    <s v="WELDING NECK PIPE FLANGES; DESIGN SPEC:ASME B16.5; MAT:STAINLESS STEEL 304 / 304L; MAT, SPEC:ASTM A182 GRADE F304/304L; PRESSUREDESIGNATION:CL 300; SERVICE:LOW TEMP/HC/ADDITIVES; SIZE:4 IN"/>
    <d v="2023-06-08T00:00:00"/>
    <s v="WE_PI_FLANGES1"/>
    <x v="2"/>
    <s v="2000"/>
    <s v="CH01"/>
    <s v="EA"/>
    <n v="6"/>
    <n v="19890.95"/>
    <n v="0"/>
    <n v="0"/>
    <n v="19890.95"/>
    <s v="ZSTO"/>
    <n v="0"/>
    <s v=""/>
    <n v="0"/>
    <n v="0"/>
    <s v="ONGC Petro additions Ltd."/>
    <s v="INR"/>
    <n v="0"/>
    <n v="0"/>
    <n v="0"/>
    <n v="0"/>
    <n v="0"/>
    <n v="0"/>
    <n v="0"/>
    <n v="0"/>
    <n v="0"/>
    <n v="0"/>
    <n v="0"/>
    <n v="0"/>
    <n v="0"/>
    <n v="0"/>
    <s v="Chemcial store"/>
    <s v="S06"/>
    <n v="207"/>
    <x v="1"/>
  </r>
  <r>
    <s v="0P3902040178"/>
    <s v="GSKT,800-000210,VKT"/>
    <s v="SPARE PARTS; PART NAME:GASKET; DRAWING NUMBER:12.1076-T001 REV.C; EQUIPMENTNAME:OFF GAS FAN; EQUIPMENT MODEL:HD200/1355/GWA; MANUFACTURER PARTNUMBER:800-000210; MANUFACTURER:VKT; SHAFSEAL DIAMETER 210"/>
    <d v="2021-05-19T00:00:00"/>
    <s v="SPARE_PARTS"/>
    <x v="2"/>
    <s v="2000"/>
    <s v="CH01"/>
    <s v="EA"/>
    <n v="2"/>
    <n v="19844.580000000002"/>
    <n v="0"/>
    <n v="0"/>
    <n v="19844.580000000002"/>
    <s v="ZSPR"/>
    <n v="0"/>
    <s v=""/>
    <n v="0"/>
    <n v="0"/>
    <s v="ONGC Petro additions Ltd."/>
    <s v="INR"/>
    <n v="0"/>
    <n v="0"/>
    <n v="0"/>
    <n v="0"/>
    <n v="0"/>
    <n v="0"/>
    <n v="0"/>
    <n v="0"/>
    <n v="0"/>
    <n v="0"/>
    <n v="0"/>
    <n v="0"/>
    <n v="0"/>
    <n v="0"/>
    <s v="Chemcial store"/>
    <s v="P04"/>
    <n v="957"/>
    <x v="2"/>
  </r>
  <r>
    <s v="0T2541370438"/>
    <s v="GSKT,SPW,CL300,SS,GPH,36IN"/>
    <s v="SPIRAL WOUND GASKETS; DESIGN SPEC:ASME/ANSI B16.20 - 1998; DESIGN SPEC, FLANGE(S):ASME 16.47 SERIES B; PRESSURE DESIGNATION:CL 300;MAT, WINDINGS:STAINLESS STEEL; MAT, FILLER:GRAPHITE; MAT, INNER RING:STAINLESS STEEL 316; MAT, CENTRING RING:STAINLESS STEEL 316;SIZE, PIPE, NOMINAL:36 IN"/>
    <d v="2023-12-27T00:00:00"/>
    <s v="SP_GASKETS"/>
    <x v="2"/>
    <s v="2000"/>
    <s v="SP01"/>
    <s v="EA"/>
    <n v="5"/>
    <n v="19827.259999999998"/>
    <n v="0"/>
    <n v="0"/>
    <n v="19827.259999999998"/>
    <s v="ZSTO"/>
    <n v="0"/>
    <s v=""/>
    <n v="0"/>
    <n v="0"/>
    <s v="ONGC Petro additions Ltd."/>
    <s v="INR"/>
    <n v="0"/>
    <n v="0"/>
    <n v="0"/>
    <n v="0"/>
    <n v="0"/>
    <n v="0"/>
    <n v="0"/>
    <n v="0"/>
    <n v="0"/>
    <n v="0"/>
    <n v="0"/>
    <n v="0"/>
    <n v="0"/>
    <n v="0"/>
    <s v="Shutdown Plan Mt"/>
    <s v="S06"/>
    <n v="5"/>
    <x v="1"/>
  </r>
  <r>
    <s v="0P0631070269"/>
    <s v="O-RING,P215,JPSTL"/>
    <s v="SPARE PARTS; PART NAME:O-RING; DRAWING NUMBER:0A-285-139:010; ITEM POSITION NUMBER:25; EQUIPMENT MAKE:THE JAPAN STEEL WORKS;EQUIPMENT MODEL:CIM460; MANUFACTURER:THE JAPAN STEEL WORKS; MANUFACTURER PART NUMBER:P215; SUB ASSY:BEARING BOX ASSY"/>
    <d v="2019-01-31T00:00:00"/>
    <s v="SPARE_PARTS"/>
    <x v="2"/>
    <s v="2000"/>
    <s v="CH01"/>
    <s v="EA"/>
    <n v="4"/>
    <n v="19814.810000000001"/>
    <n v="0"/>
    <n v="0"/>
    <n v="19814.810000000001"/>
    <s v="ZSPR"/>
    <n v="0"/>
    <s v=""/>
    <n v="0"/>
    <n v="0"/>
    <s v="ONGC Petro additions Ltd."/>
    <s v="INR"/>
    <n v="0"/>
    <n v="0"/>
    <n v="0"/>
    <n v="0"/>
    <n v="0"/>
    <n v="0"/>
    <n v="0"/>
    <n v="0"/>
    <n v="0"/>
    <n v="0"/>
    <n v="0"/>
    <n v="0"/>
    <n v="0"/>
    <n v="0"/>
    <s v="Chemcial store"/>
    <s v="P04"/>
    <n v="1796"/>
    <x v="2"/>
  </r>
  <r>
    <s v="0P4102210797"/>
    <s v="SEAT RING,943491651170,MIL"/>
    <s v="SPARE PARTS; PART NAME:SEAT RING; EQUIPMENT NAME:CONTROL VALVE; EQUIPMENT MAKE:MIL CONTROLS; EQUIPMENT MODEL:21125;MANUFACTURER:MIL CONTROLS; MANUFACTURER PART NUMBER:943491651170"/>
    <d v="2017-08-28T00:00:00"/>
    <s v="SPARE_PARTS"/>
    <x v="2"/>
    <s v="2000"/>
    <s v="GS01"/>
    <s v="EA"/>
    <n v="1"/>
    <n v="19784"/>
    <n v="0"/>
    <n v="0"/>
    <n v="19784"/>
    <s v="ZSPR"/>
    <n v="0"/>
    <s v=""/>
    <n v="0"/>
    <n v="0"/>
    <s v="ONGC Petro additions Ltd."/>
    <s v="INR"/>
    <n v="0"/>
    <n v="0"/>
    <n v="0"/>
    <n v="0"/>
    <n v="0"/>
    <n v="0"/>
    <n v="0"/>
    <n v="0"/>
    <n v="0"/>
    <n v="0"/>
    <n v="0"/>
    <n v="0"/>
    <n v="0"/>
    <n v="0"/>
    <s v="General Store"/>
    <s v="P03"/>
    <n v="2317"/>
    <x v="2"/>
  </r>
  <r>
    <s v="0P4102210798"/>
    <s v="SEAT RING,943491651596,MIL"/>
    <s v="SPARE PARTS; PART NAME:SEAT RING; EQUIPMENT NAME:CONTROL VALVE; EQUIPMENT MAKE:MIL CONTROLS; EQUIPMENT MODEL:21715;MANUFACTURER:MIL CONTROLS; MANUFACTURER PART NUMBER:943491651596"/>
    <d v="2017-08-28T00:00:00"/>
    <s v="SPARE_PARTS"/>
    <x v="2"/>
    <s v="2000"/>
    <s v="GS01"/>
    <s v="EA"/>
    <n v="1"/>
    <n v="19784"/>
    <n v="0"/>
    <n v="0"/>
    <n v="19784"/>
    <s v="ZSPR"/>
    <n v="0"/>
    <s v=""/>
    <n v="0"/>
    <n v="0"/>
    <s v="ONGC Petro additions Ltd."/>
    <s v="INR"/>
    <n v="0"/>
    <n v="0"/>
    <n v="0"/>
    <n v="0"/>
    <n v="0"/>
    <n v="0"/>
    <n v="0"/>
    <n v="0"/>
    <n v="0"/>
    <n v="0"/>
    <n v="0"/>
    <n v="0"/>
    <n v="0"/>
    <n v="0"/>
    <s v="General Store"/>
    <s v="P03"/>
    <n v="2317"/>
    <x v="2"/>
  </r>
  <r>
    <s v="0P4102211486"/>
    <s v="SEAT RING,959241679596,MIL"/>
    <s v="SPARE PARTS; PART NAME:SEAT RING; MANUFACTURER:MIL CONTROLS LIMITED; MANUFACTURER PART NUMBER:959241679596"/>
    <d v="2017-08-28T00:00:00"/>
    <s v="SPARE_PARTS"/>
    <x v="2"/>
    <s v="2000"/>
    <s v="GS01"/>
    <s v="EA"/>
    <n v="1"/>
    <n v="19784"/>
    <n v="0"/>
    <n v="0"/>
    <n v="19784"/>
    <s v="ZSPR"/>
    <n v="0"/>
    <s v=""/>
    <n v="0"/>
    <n v="0"/>
    <s v="ONGC Petro additions Ltd."/>
    <s v="INR"/>
    <n v="0"/>
    <n v="0"/>
    <n v="0"/>
    <n v="0"/>
    <n v="0"/>
    <n v="0"/>
    <n v="0"/>
    <n v="0"/>
    <n v="0"/>
    <n v="0"/>
    <n v="0"/>
    <n v="0"/>
    <n v="0"/>
    <n v="0"/>
    <s v="General Store"/>
    <s v="P03"/>
    <n v="2317"/>
    <x v="2"/>
  </r>
  <r>
    <s v="0T1761630013"/>
    <s v="FLG,WLD NECK,PIPE,A105,CL300,1.5IN"/>
    <s v="WELDING NECK PIPE FLANGES; DESIGN SPEC:ASME B16.5; MAT:CARBON STEEL; MAT, SPEC:ASTM A105; PRESSURE DESIGNATION:CL 300;SERVICE:STEAM WITH IBR CERTIFICATE; SIZE:1.5 IN"/>
    <d v="2022-05-16T00:00:00"/>
    <s v="WE_PI_FLANGES1"/>
    <x v="2"/>
    <s v="2000"/>
    <s v="SP01"/>
    <s v="EA"/>
    <n v="30"/>
    <n v="19769.14"/>
    <n v="0"/>
    <n v="0"/>
    <n v="19769.14"/>
    <s v="ZSTO"/>
    <n v="0"/>
    <s v=""/>
    <n v="0"/>
    <n v="0"/>
    <s v="ONGC Petro additions Ltd."/>
    <s v="INR"/>
    <n v="0"/>
    <n v="0"/>
    <n v="0"/>
    <n v="0"/>
    <n v="0"/>
    <n v="0"/>
    <n v="0"/>
    <n v="0"/>
    <n v="0"/>
    <n v="0"/>
    <n v="0"/>
    <n v="0"/>
    <n v="0"/>
    <n v="0"/>
    <s v="Shutdown Plan Mt"/>
    <s v="S06"/>
    <n v="595"/>
    <x v="1"/>
  </r>
  <r>
    <s v="0T2545780016"/>
    <s v="GSKT,RBR,FLR,EPDM,CL150,60IN,11KC"/>
    <s v="REINFORCED FLAT RING RUBBER GASKET; MAT:ETHYLENE-PROPYLENE RUBBER; CROSS SECTION:WITH INSERT; MAT, INSERT:STEEL; DESIGN SPEC,FLANGE(S):ASME B16.47 SERIES B; FACING, FLANGE:RAISED FACE; PRESSURE DESIGNATION:ASME CL 150; THICKNESS AT INSERT:8 MM; SIZE, PIPE,NOMINAL:60 IN; REFERENCE: 11KC"/>
    <d v="2022-05-02T00:00:00"/>
    <s v="RE_RU_FL_GASKETS"/>
    <x v="2"/>
    <s v="2000"/>
    <s v="SP01"/>
    <s v="EA"/>
    <n v="2"/>
    <n v="19736.7"/>
    <n v="0"/>
    <n v="0"/>
    <n v="19736.7"/>
    <s v="ZSTO"/>
    <n v="0"/>
    <s v=""/>
    <n v="0"/>
    <n v="0"/>
    <s v="ONGC Petro additions Ltd."/>
    <s v="INR"/>
    <n v="0"/>
    <n v="0"/>
    <n v="0"/>
    <n v="0"/>
    <n v="0"/>
    <n v="0"/>
    <n v="0"/>
    <n v="0"/>
    <n v="0"/>
    <n v="0"/>
    <n v="0"/>
    <n v="0"/>
    <n v="0"/>
    <n v="0"/>
    <s v="Shutdown Plan Mt"/>
    <s v="S06"/>
    <n v="609"/>
    <x v="1"/>
  </r>
  <r>
    <s v="0P4206030047"/>
    <s v="GSKT,PMP ELEM,112550.1003,LEWAPUMP"/>
    <s v="SPARE PARTS; PART NAME:GASKET,PLANT ELEMENT; EQUIPMENT NAME:ALKYL FEED PUMP; EQUIPMENT MAKE:LEWA PUMPS AND SYSTEMS; EQUIPMENTMODEL:LDB1/M910S/14MM; ADDITIONAL INFORMATION:TW-ELEMENT,LDB HHV H; MANUFACTURER:LEWA PUMPS AND SYSTEMS; MANUFACTURER PARTNUMBER:112550.1003; WEAR AND TEAR PARTS OF DRIVE ELEMENT 112550.0000; EQUIPMENT MODEL:LDB1/M910S/12MM,LDB6/M910S/17MM"/>
    <d v="2016-08-05T00:00:00"/>
    <s v="SPARE_PARTS"/>
    <x v="2"/>
    <s v="2000"/>
    <s v="GS01"/>
    <s v="ST"/>
    <n v="4"/>
    <n v="19729.79"/>
    <n v="0"/>
    <n v="0"/>
    <n v="19729.79"/>
    <s v="ZSPR"/>
    <n v="0"/>
    <s v=""/>
    <n v="0"/>
    <n v="0"/>
    <s v="ONGC Petro additions Ltd."/>
    <s v="INR"/>
    <n v="0"/>
    <n v="0"/>
    <n v="0"/>
    <n v="0"/>
    <n v="0"/>
    <n v="0"/>
    <n v="0"/>
    <n v="0"/>
    <n v="0"/>
    <n v="0"/>
    <n v="0"/>
    <n v="0"/>
    <n v="0"/>
    <n v="0"/>
    <s v="General Store"/>
    <s v="P04"/>
    <n v="2705"/>
    <x v="2"/>
  </r>
  <r>
    <s v="0P2059260027"/>
    <s v="FSE,SEMICONDUCTOR,100A,110EET,BUSSMANN"/>
    <s v="SEMICONDUCTOR PROTECTION FUSE LINKS; CURRENT, RATED:100 A; MANUFACTURER:BUSSMANN; REFERENCE:110EET"/>
    <d v="2023-10-31T00:00:00"/>
    <s v="SE_FUSE_LINKS"/>
    <x v="4"/>
    <s v="2000"/>
    <s v="GS01"/>
    <s v="EA"/>
    <n v="9"/>
    <n v="19631.25"/>
    <n v="0"/>
    <n v="0"/>
    <n v="19631.25"/>
    <s v="ZSPR"/>
    <n v="0"/>
    <s v=""/>
    <n v="0"/>
    <n v="0"/>
    <s v="ONGC Petro additions Ltd."/>
    <s v="INR"/>
    <n v="0"/>
    <n v="0"/>
    <n v="0"/>
    <n v="0"/>
    <n v="0"/>
    <n v="0"/>
    <n v="0"/>
    <n v="0"/>
    <n v="0"/>
    <n v="0"/>
    <n v="0"/>
    <n v="0"/>
    <n v="0"/>
    <n v="0"/>
    <s v="General Store"/>
    <s v="P01"/>
    <n v="62"/>
    <x v="2"/>
  </r>
  <r>
    <s v="0P1149010251"/>
    <s v="TRAFO,AUTO,6000VA,F,KRISTRON"/>
    <s v="TRANSFORMERS; TYPE:AUTO; POWER, OUTPUT:6000 VA (CONTINUOUS); MANUFACTURER:KRISTRON SYSTEMS; INSULATION CLASS:CLASS F;APPLICATION:MANUAL CONTROL OF OUTPUT; FOR CRACKER CATHODIC PROTECTION TR UNIT"/>
    <d v="2017-07-22T00:00:00"/>
    <s v="TRANSFORMERS"/>
    <x v="4"/>
    <s v="2000"/>
    <s v="GS01"/>
    <s v="EA"/>
    <n v="1"/>
    <n v="19590.38"/>
    <n v="0"/>
    <n v="0"/>
    <n v="19590.38"/>
    <s v="ZSPR"/>
    <n v="0"/>
    <s v=""/>
    <n v="0"/>
    <n v="0"/>
    <s v="ONGC Petro additions Ltd."/>
    <s v="INR"/>
    <n v="0"/>
    <n v="0"/>
    <n v="0"/>
    <n v="0"/>
    <n v="0"/>
    <n v="0"/>
    <n v="0"/>
    <n v="0"/>
    <n v="0"/>
    <n v="0"/>
    <n v="0"/>
    <n v="0"/>
    <n v="0"/>
    <n v="0"/>
    <s v="General Store"/>
    <s v="P01"/>
    <n v="2354"/>
    <x v="2"/>
  </r>
  <r>
    <s v="0P0802090060"/>
    <s v="GAUGE,PRESS,AM123046,WIKA"/>
    <s v="SPARE PARTS; PART NAME:PRESSURE GAUGES; EQUIPMENT NAME:COMPRESSOR; EQUIPMENTMAKE:AERZEN; EQUIPMENT MODEL:VM-140; MANUFACTURER PART NUMBER:AM123046;MANUFACTURER:WIKA; RANGE:0 TO 6 BAR; MOUNTING:PANEL; CONNECTION, PROCESS:G1/4"/>
    <d v="2022-12-07T00:00:00"/>
    <s v="SPARE_PARTS"/>
    <x v="2"/>
    <s v="2000"/>
    <s v="CH01"/>
    <s v="EA"/>
    <n v="6"/>
    <n v="19523.04"/>
    <n v="0"/>
    <n v="0"/>
    <n v="19523.04"/>
    <s v="ZSPR"/>
    <n v="0"/>
    <s v=""/>
    <n v="0"/>
    <n v="0"/>
    <s v="ONGC Petro additions Ltd."/>
    <s v="INR"/>
    <n v="0"/>
    <n v="0"/>
    <n v="0"/>
    <n v="0"/>
    <n v="0"/>
    <n v="0"/>
    <n v="0"/>
    <n v="0"/>
    <n v="0"/>
    <n v="0"/>
    <n v="0"/>
    <n v="0"/>
    <n v="0"/>
    <n v="0"/>
    <s v="Chemcial store"/>
    <s v="P03"/>
    <n v="390"/>
    <x v="2"/>
  </r>
  <r>
    <s v="0P4205040981"/>
    <s v="CAP NUT,HEX,226771401,HERM-PMP"/>
    <s v="SPARE PARTS; PART NAME:CAP NUT,HEXAGONAL; MATERIAL:1.4571; DRAWING NUMBER:3130000064-012S; ITEM POSITION NUMBER:922; EQUIPMENTNAME:CENTRIFUGAL PUMP; EQUIPMENT MAKE:HERMETIC-PUMPEN; EQUIPMENT MODEL:CAM30/4; ADDITIONAL INFORMATION:SELFLOCK;MANUFACTURER:HERMETIC-PUMPEN; MANUFACTURER PART NUMBER:226771401; EQUIPMENT MODEL:LVPH-450-D; DRAWING NUMBER:3130000064_011S"/>
    <d v="2017-11-22T00:00:00"/>
    <s v="SPARE_PARTS"/>
    <x v="2"/>
    <s v="2000"/>
    <s v="CH01"/>
    <s v="EA"/>
    <n v="2"/>
    <n v="19514.34"/>
    <n v="0"/>
    <n v="0"/>
    <n v="19514.34"/>
    <s v="ZSPR"/>
    <n v="0"/>
    <s v=""/>
    <n v="0"/>
    <n v="0"/>
    <s v="ONGC Petro additions Ltd."/>
    <s v="INR"/>
    <n v="0"/>
    <n v="0"/>
    <n v="0"/>
    <n v="0"/>
    <n v="0"/>
    <n v="0"/>
    <n v="0"/>
    <n v="0"/>
    <n v="0"/>
    <n v="0"/>
    <n v="0"/>
    <n v="0"/>
    <n v="0"/>
    <n v="0"/>
    <s v="Chemcial store"/>
    <s v="P04"/>
    <n v="2231"/>
    <x v="2"/>
  </r>
  <r>
    <s v="0P4205040981"/>
    <s v="CAP NUT,HEX,226771401,HERM-PMP"/>
    <s v="SPARE PARTS; PART NAME:CAP NUT,HEXAGONAL; MATERIAL:1.4571; DRAWING NUMBER:3130000064-012S; ITEM POSITION NUMBER:922; EQUIPMENTNAME:CENTRIFUGAL PUMP; EQUIPMENT MAKE:HERMETIC-PUMPEN; EQUIPMENT MODEL:CAM30/4; ADDITIONAL INFORMATION:SELFLOCK;MANUFACTURER:HERMETIC-PUMPEN; MANUFACTURER PART NUMBER:226771401; EQUIPMENT MODEL:LVPH-450-D; DRAWING NUMBER:3130000064_011S"/>
    <d v="2017-11-22T00:00:00"/>
    <s v="SPARE_PARTS"/>
    <x v="2"/>
    <s v="2000"/>
    <s v="GS01"/>
    <s v="EA"/>
    <n v="2"/>
    <n v="19514.34"/>
    <n v="0"/>
    <n v="0"/>
    <n v="19514.34"/>
    <s v="ZSPR"/>
    <n v="0"/>
    <s v=""/>
    <n v="0"/>
    <n v="0"/>
    <s v="ONGC Petro additions Ltd."/>
    <s v="INR"/>
    <n v="0"/>
    <n v="0"/>
    <n v="0"/>
    <n v="0"/>
    <n v="0"/>
    <n v="0"/>
    <n v="0"/>
    <n v="0"/>
    <n v="0"/>
    <n v="0"/>
    <n v="0"/>
    <n v="0"/>
    <n v="0"/>
    <n v="0"/>
    <s v="General Store"/>
    <s v="P04"/>
    <n v="2231"/>
    <x v="2"/>
  </r>
  <r>
    <s v="0T2541370072"/>
    <s v="GSKT,SPW,CL600,316,GPH,12IN,33FAFC"/>
    <s v="SPIRAL WOUND GASKETS; PRESSURE DESIGNATION:ASME CL 600; THICKNESS, GASKET:4.5 MM; MAT, WINDINGS:STAINLESS STEEL 316; MAT,FILLER:GRAPHITE; MAT, INNER RING:STAINLESS STEEL 316; MAT, CENTRING RING:STAINLESS STEEL 304; SIZE, PIPE, NOMINAL:12 IN; FACING,FLANGE: RAISED FACE; REFERENCE: 33FAFC"/>
    <d v="2022-03-29T00:00:00"/>
    <s v="SP_GASKETS"/>
    <x v="2"/>
    <s v="2000"/>
    <s v="GS01"/>
    <s v="EA"/>
    <n v="22"/>
    <n v="19503.580000000002"/>
    <n v="0"/>
    <n v="0"/>
    <n v="19503.580000000002"/>
    <s v="ZSTO"/>
    <n v="0"/>
    <s v=""/>
    <n v="0"/>
    <n v="0"/>
    <s v="ONGC Petro additions Ltd."/>
    <s v="INR"/>
    <n v="0"/>
    <n v="0"/>
    <n v="0"/>
    <n v="0"/>
    <n v="0"/>
    <n v="0"/>
    <n v="0"/>
    <n v="0"/>
    <n v="0"/>
    <n v="0"/>
    <n v="0"/>
    <n v="0"/>
    <n v="0"/>
    <n v="0"/>
    <s v="General Store"/>
    <s v="S06"/>
    <n v="643"/>
    <x v="1"/>
  </r>
  <r>
    <s v="0P4610280018"/>
    <s v="MOT PROT,65KA,3P,3RV1021-1CA10,SIEMENS"/>
    <s v="CIRCUIT BREAKERS; TYPE, CIRCUITBREAKER:MOTOR PROTECTION; POLE, QUANTITY:3; CURRENT RATING:1.8 TO 2.5 A; VOLTAGE RATING:220 TO 690VAC; CAPACITY, INTERRUPT:65 KA; AMPERAGE, TRIP:10 A; SIZE, FRAME:S0; MOUNTING:DIN RAIL; MANUFACTURER:SIEMENS; MANUFACTURER PARTNUMBER:3RV1021-1CA10; TYPE;CONNECTION:SCREW TERMINALS; POWER RATING:0.75 KW"/>
    <d v="2019-07-30T00:00:00"/>
    <s v="CIRCUIT_BREAKERS"/>
    <x v="4"/>
    <s v="2000"/>
    <s v="CH01"/>
    <s v="EA"/>
    <n v="5"/>
    <n v="19437.03"/>
    <n v="0"/>
    <n v="0"/>
    <n v="19437.03"/>
    <s v="ZSPR"/>
    <n v="0"/>
    <s v=""/>
    <n v="0"/>
    <n v="0"/>
    <s v="ONGC Petro additions Ltd."/>
    <s v="INR"/>
    <n v="0"/>
    <n v="0"/>
    <n v="0"/>
    <n v="0"/>
    <n v="0"/>
    <n v="0"/>
    <n v="0"/>
    <n v="0"/>
    <n v="0"/>
    <n v="0"/>
    <n v="0"/>
    <n v="0"/>
    <n v="0"/>
    <n v="0"/>
    <s v="Chemcial store"/>
    <s v="P01"/>
    <n v="1616"/>
    <x v="2"/>
  </r>
  <r>
    <s v="0P4204020325"/>
    <s v="DIAPH,DMPR,M140/PD-004660+02/5,SWELORE"/>
    <s v="SPARE PARTS; PART NAME:DIAPHRAGM,DAMPNER; MATERIAL:NEOPRENE; DRAWINGNUMBER:M140/PD-004660/05/REV.02; ITEM POSITION NUMBER:5; EQUIPMENT NAME:PUMP;EQUIPMENT MAKE:SWELORE ENGINEERING PVT LTD; EQUIPMENT MODEL:WDD-3000/33;MANUFACTURER PART NUMBER:M140/PD-004660/05/REV.02/5; MANUFACTURER:SWELOREENGINEERING PVT LTD"/>
    <d v="2022-03-04T00:00:00"/>
    <s v="SPARE_PARTS"/>
    <x v="2"/>
    <s v="2000"/>
    <s v="CH01"/>
    <s v="EA"/>
    <n v="2"/>
    <n v="19332.490000000002"/>
    <n v="0"/>
    <n v="0"/>
    <n v="19332.490000000002"/>
    <s v="ZSPR"/>
    <n v="0"/>
    <s v=""/>
    <n v="0"/>
    <n v="0"/>
    <s v="ONGC Petro additions Ltd."/>
    <s v="INR"/>
    <n v="0"/>
    <n v="0"/>
    <n v="0"/>
    <n v="0"/>
    <n v="0"/>
    <n v="0"/>
    <n v="0"/>
    <n v="0"/>
    <n v="0"/>
    <n v="0"/>
    <n v="0"/>
    <n v="0"/>
    <n v="0"/>
    <n v="0"/>
    <s v="Chemcial store"/>
    <s v="P04"/>
    <n v="668"/>
    <x v="2"/>
  </r>
  <r>
    <s v="0T2541370429"/>
    <s v="GSKT,SPW,CL300,SS,GPH,26IN"/>
    <s v="SPIRAL WOUND GASKETS; DESIGN SPEC:ASME/ANSI B16.20 - 1998; DESIGN SPEC, FLANGE(S):ASME B16.47 SERIES B; PRESSURE DESIGNATION:CL300; MAT, WINDINGS:STAINLESS STEEL; MAT, FILLER:GRAPHITE; MAT, INNER RING:STAINLESS STEEL 316; MAT, CENTRING RING:STAINLESS STEEL316; SIZE, PIPE, NOMINAL:26 IN"/>
    <d v="2015-10-23T00:00:00"/>
    <s v="SP_GASKETS"/>
    <x v="2"/>
    <s v="2000"/>
    <s v="CH01"/>
    <s v="EA"/>
    <n v="8"/>
    <n v="19322.05"/>
    <n v="0"/>
    <n v="0"/>
    <n v="19322.05"/>
    <s v="ZSTO"/>
    <n v="0"/>
    <s v=""/>
    <n v="0"/>
    <n v="0"/>
    <s v="ONGC Petro additions Ltd."/>
    <s v="INR"/>
    <n v="0"/>
    <n v="0"/>
    <n v="0"/>
    <n v="0"/>
    <n v="0"/>
    <n v="0"/>
    <n v="0"/>
    <n v="0"/>
    <n v="0"/>
    <n v="0"/>
    <n v="0"/>
    <n v="0"/>
    <n v="0"/>
    <n v="0"/>
    <s v="Chemcial store"/>
    <s v="S06"/>
    <n v="2992"/>
    <x v="1"/>
  </r>
  <r>
    <s v="0P4205023141"/>
    <s v="NUT,IMPLR,SS 316,KPD 50/20A,3300001,KBL"/>
    <s v="SPARE PARTS; PART NAME:IMPELLER NUT; MATERIAL:STAINLESS STEEL 316; EQUIPMENT NAME:DM WATER PUMP; EQUIPMENT MAKE:KBL; EQUIPMENTMODEL:KPD 50/20A; MANUFACTURER:KBL; MANUFACTURER PART NUMBER:3300001"/>
    <d v="2017-08-26T00:00:00"/>
    <s v="SPARE_PARTS"/>
    <x v="2"/>
    <s v="2000"/>
    <s v="GS01"/>
    <s v="EA"/>
    <n v="7"/>
    <n v="19293.349999999999"/>
    <n v="0"/>
    <n v="0"/>
    <n v="19293.349999999999"/>
    <s v="ZSPR"/>
    <n v="0"/>
    <s v=""/>
    <n v="0"/>
    <n v="0"/>
    <s v="ONGC Petro additions Ltd."/>
    <s v="INR"/>
    <n v="0"/>
    <n v="0"/>
    <n v="0"/>
    <n v="0"/>
    <n v="0"/>
    <n v="0"/>
    <n v="0"/>
    <n v="0"/>
    <n v="0"/>
    <n v="0"/>
    <n v="0"/>
    <n v="0"/>
    <n v="0"/>
    <n v="0"/>
    <s v="General Store"/>
    <s v="P04"/>
    <n v="2319"/>
    <x v="2"/>
  </r>
  <r>
    <s v="0T2541370434"/>
    <s v="GSKT,SPW,CL150,SS,GPH,32IN"/>
    <s v="SPIRAL WOUND GASKETS; DESIGN SPEC:ASME/ANSI B16.20 - 1998; DESIGN SPEC, FLANGE(S):ASME B16.47 SERIES B; PRESSURE DESIGNATION:CL150; MAT, WINDINGS:STAINLESS STEEL; MAT, FILLER:GRAPHITE; MAT, INNER RING:STAINLESS STEEL 316; MAT, CENTRING RING:STAINLESS STEEL316; SIZE, PIPE, NOMINAL:32 IN"/>
    <d v="2022-11-28T00:00:00"/>
    <s v="SP_GASKETS"/>
    <x v="2"/>
    <s v="2000"/>
    <s v="CH01"/>
    <s v="EA"/>
    <n v="12"/>
    <n v="19290.63"/>
    <n v="0"/>
    <n v="0"/>
    <n v="19290.63"/>
    <s v="ZSTO"/>
    <n v="0"/>
    <s v=""/>
    <n v="0"/>
    <n v="0"/>
    <s v="ONGC Petro additions Ltd."/>
    <s v="INR"/>
    <n v="0"/>
    <n v="0"/>
    <n v="0"/>
    <n v="0"/>
    <n v="0"/>
    <n v="0"/>
    <n v="0"/>
    <n v="0"/>
    <n v="0"/>
    <n v="0"/>
    <n v="0"/>
    <n v="0"/>
    <n v="0"/>
    <n v="0"/>
    <s v="Chemcial store"/>
    <s v="S06"/>
    <n v="399"/>
    <x v="1"/>
  </r>
  <r>
    <s v="0P4705200002"/>
    <s v="MDL,DIODE,1600V,90A,SKKD 90/16,SEMIKRON"/>
    <s v="DIODES; CURRENT, AVARAGE:90 A; VOLTAGE, PEAK:1600 V; MANUFACTURER:SEMIKRON; MANUFACTURER PART NUMBER:SKKD 90/16; RECTIFIER DIODEMODULE; SUPPLIER:HITACHI HI-REL; SUPPLIER PART NUMBER:23020090160000000B3L"/>
    <d v="2018-01-09T00:00:00"/>
    <s v="DIODES"/>
    <x v="4"/>
    <s v="2000"/>
    <s v="GS01"/>
    <s v="EA"/>
    <n v="2"/>
    <n v="19278"/>
    <n v="0"/>
    <n v="0"/>
    <n v="19278"/>
    <s v="ZSPR"/>
    <n v="0"/>
    <s v=""/>
    <n v="0"/>
    <n v="0"/>
    <s v="ONGC Petro additions Ltd."/>
    <s v="INR"/>
    <n v="0"/>
    <n v="0"/>
    <n v="0"/>
    <n v="0"/>
    <n v="0"/>
    <n v="0"/>
    <n v="0"/>
    <n v="0"/>
    <n v="0"/>
    <n v="0"/>
    <n v="0"/>
    <n v="0"/>
    <n v="0"/>
    <n v="0"/>
    <s v="General Store"/>
    <s v="P01"/>
    <n v="2183"/>
    <x v="2"/>
  </r>
  <r>
    <s v="0P5580760097"/>
    <s v="TERM BLCK,125808-02,BENTLY-N"/>
    <s v="INSTRUMENT SYSTEMS; TYPE:EXTERNAL TERMINAL BLOCK; MANUFACTURER:BENTLY NEVADA; MANUFACTURER PART NUMBER:125808-02;TYPE:SEISMO/PROBE; FOR 3500/42(EURO TYPE)"/>
    <d v="2017-03-22T00:00:00"/>
    <s v="INSTRUMENT_SYSTEMS"/>
    <x v="4"/>
    <s v="2000"/>
    <s v="GS01"/>
    <s v="EA"/>
    <n v="2"/>
    <n v="19264"/>
    <n v="0"/>
    <n v="0"/>
    <n v="19264"/>
    <s v="ZSPR"/>
    <n v="0"/>
    <s v=""/>
    <n v="0"/>
    <n v="0"/>
    <s v="ONGC Petro additions Ltd."/>
    <s v="INR"/>
    <n v="0"/>
    <n v="0"/>
    <n v="0"/>
    <n v="0"/>
    <n v="0"/>
    <n v="0"/>
    <n v="0"/>
    <n v="0"/>
    <n v="0"/>
    <n v="0"/>
    <n v="0"/>
    <n v="0"/>
    <n v="0"/>
    <n v="0"/>
    <s v="General Store"/>
    <s v="P03"/>
    <n v="2476"/>
    <x v="2"/>
  </r>
  <r>
    <s v="0P4205020298"/>
    <s v="RING,IMPLR,SUS420,3PS-47161/103,SHIN-NIP"/>
    <s v="SPARE PARTS; PART NAME:RING, IMPELLER; MANUFACTURER PART NUMBER:3PS-47161/103; MANUFACTURER:SHIN NIPPON MACHINERY CO LTD;MATERIAL:SUS 420 J2; DRAWING NUMBER:3PS-47161; ITEM POSITION NUMBER:103; EQUIPMENT NAME:VERTICAL SUSPENDED PUMP; EQUIPMENTMAKE:SHIN NIPPON MACHINERY CO., LTD; EQUIPMENT MODEL:SIW-ER 3/520; EQUIPMENT MANUFACTURER PART NO: 103; CONTRACTOR DOCUMENT NUMBER:MGA115-D-D-R-00021"/>
    <d v="2019-06-24T00:00:00"/>
    <s v="SPARE_PARTS"/>
    <x v="2"/>
    <s v="2000"/>
    <s v="CH01"/>
    <s v="EA"/>
    <n v="1"/>
    <n v="19181.75"/>
    <n v="0"/>
    <n v="0"/>
    <n v="19181.75"/>
    <s v="ZSPR"/>
    <n v="0"/>
    <s v=""/>
    <n v="0"/>
    <n v="0"/>
    <s v="ONGC Petro additions Ltd."/>
    <s v="INR"/>
    <n v="0"/>
    <n v="0"/>
    <n v="0"/>
    <n v="0"/>
    <n v="0"/>
    <n v="0"/>
    <n v="0"/>
    <n v="0"/>
    <n v="0"/>
    <n v="0"/>
    <n v="0"/>
    <n v="0"/>
    <n v="0"/>
    <n v="0"/>
    <s v="Chemcial store"/>
    <s v="P04"/>
    <n v="1652"/>
    <x v="2"/>
  </r>
  <r>
    <s v="0P4102200462"/>
    <s v="DIAPH,ACTR,11IN,618762020686,MIL"/>
    <s v="SPARE PARTS; PART NAME:DIAPHRAGM,ACTUATOR; EQUIPMENT NAME:CONTROL VALVE; EQUIPMENT MAKE:MIL CONTROLS; EQUIPMENT MODEL:21125;MANUFACTURER:MIL CONTROLS; MANUFACTURER PART NUMBER:618762020686; ACTUATOR SIZE:11 IN; MODEL NUMBER:41112, 41121, 21135, 21115,70125"/>
    <d v="2017-09-08T00:00:00"/>
    <m/>
    <x v="2"/>
    <s v="2000"/>
    <s v="GS01"/>
    <s v="EA"/>
    <n v="8"/>
    <n v="19104"/>
    <n v="0"/>
    <n v="0"/>
    <n v="19104"/>
    <s v="ZSPR"/>
    <n v="0"/>
    <s v=""/>
    <n v="0"/>
    <n v="0"/>
    <s v="ONGC Petro additions Ltd."/>
    <s v="INR"/>
    <n v="0"/>
    <n v="0"/>
    <n v="0"/>
    <n v="0"/>
    <n v="0"/>
    <n v="0"/>
    <n v="0"/>
    <n v="0"/>
    <n v="0"/>
    <n v="0"/>
    <n v="0"/>
    <n v="0"/>
    <n v="0"/>
    <n v="0"/>
    <s v="General Store"/>
    <s v="P03"/>
    <n v="2306"/>
    <x v="2"/>
  </r>
  <r>
    <s v="0T1622010013"/>
    <s v="FOOTW,SAF,11,BROWN,NON-ANKLE,LEATHER"/>
    <s v="SAFETY FOOTWEAR; SIZE:11;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 A) QUARTER AND TONGUE LINING:5 (FIVE) MMTHICKNESS (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 MIN 3.0 MM THICK MOULDED EVA INSOCKS FOR COMFORT; IN SOLE-NON-METALLIC ANTI PERFORATION INSOLE OF MINIMUM 2 MMTHICKNESS MADE UP OF COMPOSITE FIBRES (KEVLAR MATERIAL OR EQUIVALENT) TO PREVENTPENETRATION OF NAIL; LACES-NYLON, ROUND, BROWN, NON-SLIPPABLE LACES, 85 CM LONG(MINIMUM); THREAD-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250;BRANDING-NO BRANDING OF OEM AT OUTER SURFACE OF SHOES; OPAL NAME TO BE STITCHEDON QUARTER AFTER CONFORMATION FROM OPAL TEAM; MARKING- EACH SAFETY SHOE SHALL BEEMBOSSED WITH: (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
    <d v="2023-12-27T00:00:00"/>
    <s v="SA_FOOTWEAR"/>
    <x v="2"/>
    <s v="2000"/>
    <s v="CH01"/>
    <s v="PAA"/>
    <n v="14"/>
    <n v="19080.259999999998"/>
    <n v="0"/>
    <n v="0"/>
    <n v="19080.259999999998"/>
    <s v="ZSTO"/>
    <n v="0"/>
    <s v=""/>
    <n v="0"/>
    <n v="0"/>
    <s v="ONGC Petro additions Ltd."/>
    <s v="INR"/>
    <n v="0"/>
    <n v="0"/>
    <n v="0"/>
    <n v="0"/>
    <n v="0"/>
    <n v="0"/>
    <n v="0"/>
    <n v="0"/>
    <n v="0"/>
    <n v="0"/>
    <n v="0"/>
    <n v="0"/>
    <n v="0"/>
    <n v="0"/>
    <s v="Chemcial store"/>
    <s v="V30"/>
    <n v="5"/>
    <x v="1"/>
  </r>
  <r>
    <s v="0P0802040238"/>
    <s v="O-RING,NBR,OAS-RB272,ELLIOTT"/>
    <s v="SPARE PARTS; PART NAME:O-RING; MANUFACTURER PART NUMBER:OAS-RB272; MANUFACTURER:ELLIOTT TURBOMACHINERY; MATERIAL:NBR; DRAWINGNUMBER:ES/9890182; ITEM POSITION NUMBER:3; EQUIPMENT NAME:DGS CONSOLE_WATER, OIL INJECT"/>
    <d v="2022-08-27T00:00:00"/>
    <s v="SPARE_PARTS"/>
    <x v="2"/>
    <s v="2000"/>
    <s v="GS01"/>
    <s v="EA"/>
    <n v="3"/>
    <n v="19069.45"/>
    <n v="0"/>
    <n v="0"/>
    <n v="19069.45"/>
    <s v="ZSPR"/>
    <n v="0"/>
    <s v=""/>
    <n v="0"/>
    <n v="0"/>
    <s v="ONGC Petro additions Ltd."/>
    <s v="INR"/>
    <n v="0"/>
    <n v="0"/>
    <n v="0"/>
    <n v="0"/>
    <n v="0"/>
    <n v="0"/>
    <n v="0"/>
    <n v="0"/>
    <n v="0"/>
    <n v="0"/>
    <n v="0"/>
    <n v="0"/>
    <n v="0"/>
    <n v="0"/>
    <s v="General Store"/>
    <s v="P04"/>
    <n v="492"/>
    <x v="2"/>
  </r>
  <r>
    <s v="0P4610210191"/>
    <s v="CONT,PWR,220VAC,3P,3RT10361AG20,SIEM-A&amp;D"/>
    <s v="CONTACTORS; VOLTAGE, LINE:220 VAC; CURRENT RATING:6 A; CONFIGURATION, CONTACT:3 NO; POLE, QUANTITY:3; FREQUENCY:50/60 HZ;MANUFACTURER:SIEMENS AUTOMATION AND DRIVES; MANUFACTURER PART NUMBER:3RT1036-1AG20; SIZE:S2; MOUNTING TYPE:SCREW AND SNAP-ON;TYPE:POWER; EQUIPMENT MANUFACTURER:COPERION K-TRON (SWITZERLAND) LLC"/>
    <d v="2019-01-19T00:00:00"/>
    <s v="CONTACTORS"/>
    <x v="2"/>
    <s v="2000"/>
    <s v="CH01"/>
    <s v="EA"/>
    <n v="1"/>
    <n v="19064.919999999998"/>
    <n v="0"/>
    <n v="0"/>
    <n v="19064.919999999998"/>
    <s v="ZSPR"/>
    <n v="0"/>
    <s v=""/>
    <n v="0"/>
    <n v="0"/>
    <s v="ONGC Petro additions Ltd."/>
    <s v="INR"/>
    <n v="0"/>
    <n v="0"/>
    <n v="0"/>
    <n v="0"/>
    <n v="0"/>
    <n v="0"/>
    <n v="0"/>
    <n v="0"/>
    <n v="0"/>
    <n v="0"/>
    <n v="0"/>
    <n v="0"/>
    <n v="0"/>
    <n v="0"/>
    <s v="Chemcial store"/>
    <s v="P03"/>
    <n v="1808"/>
    <x v="2"/>
  </r>
  <r>
    <s v="0P0958970117"/>
    <s v="CBL,0000009437,K-TRON"/>
    <s v="NETWORK ACCESSORIES; DESCRIPTION:CABLE; MANUFACTURER PART NUMBER:0000009437; MANUFACTURER:K-TRON; TYPE, WIRE:22AWB; VERSION:G;A-GEW SE STRING"/>
    <d v="2019-01-19T00:00:00"/>
    <s v="AC_NETWORK"/>
    <x v="4"/>
    <s v="2000"/>
    <s v="CH01"/>
    <s v="EA"/>
    <n v="2"/>
    <n v="19064.36"/>
    <n v="0"/>
    <n v="0"/>
    <n v="19064.36"/>
    <s v="ZSPR"/>
    <n v="0"/>
    <s v=""/>
    <n v="0"/>
    <n v="0"/>
    <s v="ONGC Petro additions Ltd."/>
    <s v="INR"/>
    <n v="0"/>
    <n v="0"/>
    <n v="0"/>
    <n v="0"/>
    <n v="0"/>
    <n v="0"/>
    <n v="0"/>
    <n v="0"/>
    <n v="0"/>
    <n v="0"/>
    <n v="0"/>
    <n v="0"/>
    <n v="0"/>
    <n v="0"/>
    <s v="Chemcial store"/>
    <s v="P03"/>
    <n v="1808"/>
    <x v="2"/>
  </r>
  <r>
    <s v="0P4103140001"/>
    <s v="VLV,CHECK,1/2IN,PCV08F08F1323V,BIFOLD"/>
    <s v="CHECK VALVE; BODY MATERIAL:STAINLESS STEEL 316L; INLET CONNECTION:1/2 IN NPT FEMALE; OUTLET CONNECTION:1/2 IN NPT FEMALE; WORKINGPRESSURE:13 BAR; CRACKING PRESSURE:0.023 BAR; O-RING MATERIAL:VITON; MANUFACTURER PART NUMBER:PCV-08F-08F-13-23-VMANUFACTURER:BIFOLD FLUIDPOWER"/>
    <d v="2022-04-03T00:00:00"/>
    <s v="CHECK VALVE"/>
    <x v="2"/>
    <s v="2000"/>
    <s v="SP01"/>
    <s v="EA"/>
    <n v="2"/>
    <n v="18998.07"/>
    <n v="0"/>
    <n v="0"/>
    <n v="18998.07"/>
    <s v="ZSPR"/>
    <n v="0"/>
    <s v=""/>
    <n v="0"/>
    <n v="0"/>
    <s v="ONGC Petro additions Ltd."/>
    <s v="INR"/>
    <n v="0"/>
    <n v="0"/>
    <n v="0"/>
    <n v="0"/>
    <n v="0"/>
    <n v="0"/>
    <n v="0"/>
    <n v="0"/>
    <n v="0"/>
    <n v="0"/>
    <n v="0"/>
    <n v="0"/>
    <n v="0"/>
    <n v="0"/>
    <s v="Shutdown Plan Mt"/>
    <s v="P03"/>
    <n v="638"/>
    <x v="2"/>
  </r>
  <r>
    <s v="0T1788130050"/>
    <s v="BLD,SPD,CS,CL150,10IN,A105,RF"/>
    <s v="SPADE LINE BLINDS; MAT:CARBON STEEL; PRESSURE DESIGNATION:ASME CLASS 150;SIZE:10 IN; MAT, SPEC:ASTM A105; DESIGN SPEC:ASME B16.5; FINISH, FLANGEFACING:125 AARH; TYPE:TAIL; TYPE OF FACE:RAISED FACE"/>
    <d v="2022-04-22T00:00:00"/>
    <s v="SP_LI_BLINDS1"/>
    <x v="2"/>
    <s v="2000"/>
    <s v="SP01"/>
    <s v="EA"/>
    <n v="4"/>
    <n v="18960.48"/>
    <n v="0"/>
    <n v="0"/>
    <n v="18960.48"/>
    <s v="ZSTO"/>
    <n v="0"/>
    <s v=""/>
    <n v="0"/>
    <n v="0"/>
    <s v="ONGC Petro additions Ltd."/>
    <s v="INR"/>
    <n v="0"/>
    <n v="0"/>
    <n v="0"/>
    <n v="0"/>
    <n v="0"/>
    <n v="0"/>
    <n v="0"/>
    <n v="0"/>
    <n v="0"/>
    <n v="0"/>
    <n v="0"/>
    <n v="0"/>
    <n v="0"/>
    <n v="0"/>
    <s v="Shutdown Plan Mt"/>
    <s v="S06"/>
    <n v="619"/>
    <x v="1"/>
  </r>
  <r>
    <s v="0P1149010518"/>
    <s v="CT,NEUTRAL,3150/1A,15VA,CL.PS,BHAR-BIJ"/>
    <s v="TRANSFORMERS; TYPE:CURRENT,NEUTRAL,LOW VOLTAGE; MANUFACTURER:BHARAT BIJLEE;BURDEN:15 VA; CT1:CURRENT RATIO:3150/1 A; CLASS:PS; RATING,VOLTAGE:GREATER THANOR EQUAL TO 250 V; RATING,CURRENT:LESS THAN OR EQUAL TO 30 MA AT VK/2;RESISTANCE:LESS THAN OR EQUAL TO 8 OHM; CT2:CURRENT RATIO:600/1 A; CLASS:5P10"/>
    <d v="2017-06-15T00:00:00"/>
    <s v="TRANSFORMERS"/>
    <x v="4"/>
    <s v="2000"/>
    <s v="GS01"/>
    <s v="ST"/>
    <n v="1"/>
    <n v="18914.36"/>
    <n v="0"/>
    <n v="0"/>
    <n v="18914.36"/>
    <s v="ZSPR"/>
    <n v="0"/>
    <s v=""/>
    <n v="0"/>
    <n v="0"/>
    <s v="ONGC Petro additions Ltd."/>
    <s v="INR"/>
    <n v="0"/>
    <n v="0"/>
    <n v="0"/>
    <n v="0"/>
    <n v="0"/>
    <n v="0"/>
    <n v="0"/>
    <n v="0"/>
    <n v="0"/>
    <n v="0"/>
    <n v="0"/>
    <n v="0"/>
    <n v="0"/>
    <n v="0"/>
    <s v="General Store"/>
    <s v="P01"/>
    <n v="2391"/>
    <x v="2"/>
  </r>
  <r>
    <s v="0P4102210844"/>
    <s v="SEAT,A479,125871-0008-3053,SEVRN-GL"/>
    <s v="SPARE PARTS; PART NAME:SEAT; MATERIAL:STAINLESS STEEL 316/316L; EQUIPMENT NAME:CONTROL VALVE; EQUIPMENT MAKE:SEVERN GLOCON;EQUIPMENT MODEL:300-5412-P2CN; MANUFACTURER:SEVERN GLOCON; MANUFACTURER PART NUMBER:125871-0008-3053; SIZE:8 IN; PRESSUREDESIGNATION:CL 600; METAL; BORE:6.250; MAT SPEC:ASTM A479 DUAL CERTIFIED"/>
    <d v="2016-02-16T00:00:00"/>
    <s v="SPARE_PARTS"/>
    <x v="2"/>
    <s v="2000"/>
    <s v="GS01"/>
    <s v="EA"/>
    <n v="1"/>
    <n v="18911"/>
    <n v="0"/>
    <n v="0"/>
    <n v="18911"/>
    <s v="ZSPR"/>
    <n v="0"/>
    <s v=""/>
    <n v="0"/>
    <n v="0"/>
    <s v="ONGC Petro additions Ltd."/>
    <s v="INR"/>
    <n v="0"/>
    <n v="0"/>
    <n v="0"/>
    <n v="0"/>
    <n v="0"/>
    <n v="0"/>
    <n v="0"/>
    <n v="0"/>
    <n v="0"/>
    <n v="0"/>
    <n v="0"/>
    <n v="0"/>
    <n v="0"/>
    <n v="0"/>
    <s v="General Store"/>
    <s v="P03"/>
    <n v="2876"/>
    <x v="2"/>
  </r>
  <r>
    <s v="0P1147010542"/>
    <s v="CARD,FUSE FAIL,69-00390,HBL"/>
    <s v="SPARE PARTS; PART NAME:CARD, FUSE FAIL; DRAWING NUMBER:A14; ADDITIONAL INFORMATION:FOR CHARGER; MANUFACTURER:HBL PWR (HBL NIFEPOWER SYST); MANUFACTURER PART NUMBER:69-00390"/>
    <d v="2017-06-20T00:00:00"/>
    <m/>
    <x v="4"/>
    <s v="2000"/>
    <s v="GS01"/>
    <s v="EA"/>
    <n v="4"/>
    <n v="18900"/>
    <n v="0"/>
    <n v="0"/>
    <n v="18900"/>
    <s v="ZSPR"/>
    <n v="0"/>
    <s v=""/>
    <n v="0"/>
    <n v="0"/>
    <s v="ONGC Petro additions Ltd."/>
    <s v="INR"/>
    <n v="0"/>
    <n v="0"/>
    <n v="0"/>
    <n v="0"/>
    <n v="0"/>
    <n v="0"/>
    <n v="0"/>
    <n v="0"/>
    <n v="0"/>
    <n v="0"/>
    <n v="0"/>
    <n v="0"/>
    <n v="0"/>
    <n v="0"/>
    <s v="General Store"/>
    <s v="P01"/>
    <n v="2386"/>
    <x v="2"/>
  </r>
  <r>
    <s v="0P4722400014"/>
    <s v="THYRISTOR MDL,55A,600V,150MM,HIRECT"/>
    <s v="THYRISTORS; TYPE, THYRISTOR:THYRISTOR MODULE; CURRENT, AVARAGE:55 A; VOLTAGE, PEAK:600 V; MANUFACTURER:HIND RECTIFIERS; SIZE:150MM; REFERENCE NUMBER:80AD"/>
    <d v="2017-06-20T00:00:00"/>
    <s v="THYRISTORS"/>
    <x v="4"/>
    <s v="2000"/>
    <s v="CH01"/>
    <s v="EA"/>
    <n v="6"/>
    <n v="18900"/>
    <n v="0"/>
    <n v="0"/>
    <n v="18900"/>
    <s v="ZSPR"/>
    <n v="0"/>
    <s v=""/>
    <n v="0"/>
    <n v="0"/>
    <s v="ONGC Petro additions Ltd."/>
    <s v="INR"/>
    <n v="0"/>
    <n v="0"/>
    <n v="0"/>
    <n v="0"/>
    <n v="0"/>
    <n v="0"/>
    <n v="0"/>
    <n v="0"/>
    <n v="0"/>
    <n v="0"/>
    <n v="0"/>
    <n v="0"/>
    <n v="0"/>
    <n v="0"/>
    <s v="Chemcial store"/>
    <s v="P01"/>
    <n v="2386"/>
    <x v="2"/>
  </r>
  <r>
    <s v="0P0631100014"/>
    <s v="OIL SEAL,NBR,TC13016014,JPSTL"/>
    <s v="SPARE PARTS; PART NAME:OIL SEAL; MATERIAL:NBR; DRAWING NUMBER:T0A-430-300:012; ITEM POSITION NUMBER:06; EQUIPMENT NAME:CUTTER UNIT;EQUIPMENT MAKE:THE JAPAN STEEL WORKS; EQUIPMENT MODEL:ADC300S; MANUFACTURER:THE JAPAN STEEL WORKS; MANUFACTURER PARTNUMBER:TC13016014"/>
    <d v="2019-01-31T00:00:00"/>
    <s v="SPARE_PARTS"/>
    <x v="2"/>
    <s v="2000"/>
    <s v="CH01"/>
    <s v="EA"/>
    <n v="4"/>
    <n v="18872.13"/>
    <n v="0"/>
    <n v="0"/>
    <n v="18872.13"/>
    <s v="ZSPR"/>
    <n v="0"/>
    <s v=""/>
    <n v="0"/>
    <n v="0"/>
    <s v="ONGC Petro additions Ltd."/>
    <s v="INR"/>
    <n v="0"/>
    <n v="0"/>
    <n v="0"/>
    <n v="0"/>
    <n v="0"/>
    <n v="0"/>
    <n v="0"/>
    <n v="0"/>
    <n v="0"/>
    <n v="0"/>
    <n v="0"/>
    <n v="0"/>
    <n v="0"/>
    <n v="0"/>
    <s v="Chemcial store"/>
    <s v="P04"/>
    <n v="1796"/>
    <x v="2"/>
  </r>
  <r>
    <s v="0P4205023678"/>
    <s v="SLV,250X150 VPCS 4MF,43.5,KEPL"/>
    <s v="SPARE PARTS; PART NAME:SLEEVE,THROAT BUSHING; MATERIAL:ASTM A276 TYPE 410; EQUIPMENT NAME:PUMP; EQUIPMENT MAKE:KIRLOSKAR EBARAPUMPS LIMITED; EQUIPMENT MODEL:250X150 VPCS 4MF; MANUFACTURER:KIRLOSKAR EBARA PUMPS LIMITED; MANUFACTURER PART NUMBER:43.5;SERVICE:NAPTHA FEED TO FUEL STORAGE"/>
    <d v="2018-01-29T00:00:00"/>
    <s v="SPARE_PARTS"/>
    <x v="2"/>
    <s v="2000"/>
    <s v="GS01"/>
    <s v="EA"/>
    <n v="1"/>
    <n v="18870.349999999999"/>
    <n v="0"/>
    <n v="0"/>
    <n v="18870.349999999999"/>
    <s v="ZSPR"/>
    <n v="0"/>
    <s v=""/>
    <n v="0"/>
    <n v="0"/>
    <s v="ONGC Petro additions Ltd."/>
    <s v="INR"/>
    <n v="0"/>
    <n v="0"/>
    <n v="0"/>
    <n v="0"/>
    <n v="0"/>
    <n v="0"/>
    <n v="0"/>
    <n v="0"/>
    <n v="0"/>
    <n v="0"/>
    <n v="0"/>
    <n v="0"/>
    <n v="0"/>
    <n v="0"/>
    <s v="General Store"/>
    <s v="P04"/>
    <n v="2163"/>
    <x v="2"/>
  </r>
  <r>
    <s v="0P3034073364"/>
    <s v="SEAT,09-M74Z/DW-G9-E2/2,EAGLEBUR"/>
    <s v="SPARE PARTS; PART NAME:SEAT; MATERIAL:SILICON CARBIDE; DRAWING NUMBER:09-M74Z/DW-G9-E2; ITEM POSITION NUMBER:2; EQUIPMENTNAME:MECHANICAL SEAL; EQUIPMENT MAKE:EAGLE BURGMANN; MANUFACTURER PART NUMBER:09-M74Z/DW-G9-E2/2; MANUFACTURER:EAGLE BURGMANN;MAIN EQUIPMENT NAME:PUMP; MODEL NUMBER:CC65*50-160"/>
    <d v="2018-06-23T00:00:00"/>
    <s v="SPARE_PARTS"/>
    <x v="2"/>
    <s v="2000"/>
    <s v="GS01"/>
    <s v="EA"/>
    <n v="2"/>
    <n v="18849.599999999999"/>
    <n v="0"/>
    <n v="0"/>
    <n v="18849.599999999999"/>
    <s v="ZSPR"/>
    <n v="0"/>
    <s v=""/>
    <n v="0"/>
    <n v="0"/>
    <s v="ONGC Petro additions Ltd."/>
    <s v="INR"/>
    <n v="0"/>
    <n v="0"/>
    <n v="0"/>
    <n v="0"/>
    <n v="0"/>
    <n v="0"/>
    <n v="0"/>
    <n v="0"/>
    <n v="0"/>
    <n v="0"/>
    <n v="0"/>
    <n v="0"/>
    <n v="0"/>
    <n v="0"/>
    <s v="General Store"/>
    <s v="P04"/>
    <n v="2018"/>
    <x v="2"/>
  </r>
  <r>
    <s v="0P5270020194"/>
    <s v="SEAL RING,RPTFE,JVMF302-104T-1K,KOSOKENT"/>
    <s v="SPARE PARTS; PART NAME:SEAL RING; MATERIAL:RPTFE; EQUIPMENT NAME:VALVE; EQUIPMENT MAKE:KENT INTROL; MANUFACTURER:KENT INTROL;MANUFACTURER PART NUMBER:JVMF302-104-T-1K"/>
    <d v="2018-01-09T00:00:00"/>
    <s v="SPARE_PARTS"/>
    <x v="2"/>
    <s v="2000"/>
    <s v="GS01"/>
    <s v="EA"/>
    <n v="3"/>
    <n v="18783.37"/>
    <n v="0"/>
    <n v="0"/>
    <n v="18783.37"/>
    <s v="ZSPR"/>
    <n v="0"/>
    <s v=""/>
    <n v="0"/>
    <n v="0"/>
    <s v="ONGC Petro additions Ltd."/>
    <s v="INR"/>
    <n v="0"/>
    <n v="0"/>
    <n v="0"/>
    <n v="0"/>
    <n v="0"/>
    <n v="0"/>
    <n v="0"/>
    <n v="0"/>
    <n v="0"/>
    <n v="0"/>
    <n v="0"/>
    <n v="0"/>
    <n v="0"/>
    <n v="0"/>
    <s v="General Store"/>
    <s v="P03"/>
    <n v="2183"/>
    <x v="2"/>
  </r>
  <r>
    <s v="0P4205031841"/>
    <s v="GSKT/O-RING,HRJ80-250/30C2+,32+,HYDRDYNE"/>
    <s v="SPARE PARTS; PART NAME:GASKET/O-RING; MATERIAL:SWG/PTFE; DRAWING NUMBER:HP33-2802; EQUIPMENT MAKE:HYDRODYNE INDIA PVT LTD;EQUIPMENT MODEL:HRJ 80-250/30C2/DB/C; MANUFACTURER:HYDRODYNE INDIA PVT LTD; MANUFACTURER PART NUMBER:32,33,34,35; EQUIPMENTNAME:BUTADIENE TRANSFERANDLOADING PUMPS"/>
    <d v="2021-10-27T00:00:00"/>
    <s v="SPARE_PARTS"/>
    <x v="2"/>
    <s v="2000"/>
    <s v="CH01"/>
    <s v="EA"/>
    <n v="3"/>
    <n v="18761.78"/>
    <n v="0"/>
    <n v="0"/>
    <n v="18761.78"/>
    <s v="ZSPR"/>
    <n v="0"/>
    <s v=""/>
    <n v="0"/>
    <n v="0"/>
    <s v="ONGC Petro additions Ltd."/>
    <s v="INR"/>
    <n v="0"/>
    <n v="0"/>
    <n v="0"/>
    <n v="0"/>
    <n v="0"/>
    <n v="0"/>
    <n v="0"/>
    <n v="0"/>
    <n v="0"/>
    <n v="0"/>
    <n v="0"/>
    <n v="0"/>
    <n v="0"/>
    <n v="0"/>
    <s v="Chemcial store"/>
    <s v="P04"/>
    <n v="796"/>
    <x v="2"/>
  </r>
  <r>
    <s v="0T3006010101"/>
    <s v="BRG,RLR,MET,NU322ECJ,110MM,240MM"/>
    <s v="METRIC ROLLER BEARINGS; TYPE:CYLINDRICAL; SERIES:NU 300; ROWS:SINGLE; MAT, CAGE:PRESSED STEEL; DESIGNATION NUMBER:NU 322 ECJ;DIAMETER, BORE:110 MM; DIAMETER, OD:240 MM; WIDTH/HEIGHT:50 MM"/>
    <d v="2022-01-24T00:00:00"/>
    <s v="ME_RO_BEARINGS"/>
    <x v="2"/>
    <s v="2000"/>
    <s v="CH01"/>
    <s v="EA"/>
    <n v="3"/>
    <n v="18708"/>
    <n v="0"/>
    <n v="0"/>
    <n v="18708"/>
    <s v="ZSTO"/>
    <n v="0"/>
    <s v=""/>
    <n v="0"/>
    <n v="0"/>
    <s v="ONGC Petro additions Ltd."/>
    <s v="INR"/>
    <n v="0"/>
    <n v="0"/>
    <n v="0"/>
    <n v="0"/>
    <n v="0"/>
    <n v="0"/>
    <n v="0"/>
    <n v="0"/>
    <n v="0"/>
    <n v="0"/>
    <n v="0"/>
    <n v="0"/>
    <n v="0"/>
    <n v="0"/>
    <s v="Chemcial store"/>
    <s v="S06"/>
    <n v="707"/>
    <x v="1"/>
  </r>
  <r>
    <s v="0P3902030539"/>
    <s v="IMPLR,CS,EX-32,ECTS,PAF"/>
    <s v="SPARE PARTS; PART NAME:IMPELLER; MATERIAL:CARBON STEEL; EQUIPMENT NAME:AIR FLOW BLOWER; EQUIPMENT MAKE:PATELS AIRFLOW LTD;EQUIPMENT MODEL:EX-32; ADDITIONAL INFORMATION:AREA:ECTS; MANUFACTURER:PATELS AIRFLOW LTD"/>
    <d v="2018-03-10T00:00:00"/>
    <s v="SPARE_PARTS"/>
    <x v="2"/>
    <s v="2000"/>
    <s v="GS01"/>
    <s v="EA"/>
    <n v="1"/>
    <n v="18700.09"/>
    <n v="0"/>
    <n v="0"/>
    <n v="18700.09"/>
    <s v="ZSPR"/>
    <n v="0"/>
    <s v=""/>
    <n v="0"/>
    <n v="0"/>
    <s v="ONGC Petro additions Ltd."/>
    <s v="INR"/>
    <n v="0"/>
    <n v="0"/>
    <n v="0"/>
    <n v="0"/>
    <n v="0"/>
    <n v="0"/>
    <n v="0"/>
    <n v="0"/>
    <n v="0"/>
    <n v="0"/>
    <n v="0"/>
    <n v="0"/>
    <n v="0"/>
    <n v="0"/>
    <s v="General Store"/>
    <s v="P04"/>
    <n v="2123"/>
    <x v="2"/>
  </r>
  <r>
    <s v="0P1005010798"/>
    <s v="COOL FAN,F/MOT,260KW,BHEL"/>
    <s v="SPARE PARTS; PART NAME:COOLING FAN; EQUIPMENT NAME:HT MOTOR; EQUIPMENT MAKE:BHARAT HEAVY ELECTRICAL; MANUFACTURER:BHARAT HEAVYELECTRICAL; FOR MOTOR; SPEED:988 RPM; FRAME SIZE:1MA7560-6; VOLTAGE RATING:6.6 KV; POWER RATING:260 KW; SERIAL NUMBER:49220 A410-21-01, 49220 A 410-21-02"/>
    <d v="2017-03-18T00:00:00"/>
    <s v="SPARE_PARTS"/>
    <x v="4"/>
    <s v="2000"/>
    <s v="GS01"/>
    <s v="EA"/>
    <n v="1"/>
    <n v="18692.52"/>
    <n v="0"/>
    <n v="0"/>
    <n v="18692.52"/>
    <s v="ZSPR"/>
    <n v="0"/>
    <s v=""/>
    <n v="0"/>
    <n v="0"/>
    <s v="ONGC Petro additions Ltd."/>
    <s v="INR"/>
    <n v="0"/>
    <n v="0"/>
    <n v="0"/>
    <n v="0"/>
    <n v="0"/>
    <n v="0"/>
    <n v="0"/>
    <n v="0"/>
    <n v="0"/>
    <n v="0"/>
    <n v="0"/>
    <n v="0"/>
    <n v="0"/>
    <n v="0"/>
    <s v="General Store"/>
    <s v="P01"/>
    <n v="2480"/>
    <x v="2"/>
  </r>
  <r>
    <s v="0P1005010807"/>
    <s v="COOL FAN,F/MOT,375KW,BHEL"/>
    <s v="SPARE PARTS; PART NAME:COOLING FAN; EQUIPMENT NAME:HT MOTOR; EQUIPMENT MAKE:BHARAT HEAVY ELECTRICAL; MANUFACTURER:BHARAT HEAVYELECTRICAL; FOR MOTOR; SPEED:1481 RPM; FRAME SIZE:1MA7560-4; VOLTAGE RATING:6.6 KV; POWER RATING:375 KW; SERIAL NUMBER:40128 A410-11-01, 40128 A 410-11-02"/>
    <d v="2017-03-18T00:00:00"/>
    <s v="SPARE_PARTS"/>
    <x v="4"/>
    <s v="2000"/>
    <s v="GS01"/>
    <s v="EA"/>
    <n v="1"/>
    <n v="18692.52"/>
    <n v="0"/>
    <n v="0"/>
    <n v="18692.52"/>
    <s v="ZSPR"/>
    <n v="0"/>
    <s v=""/>
    <n v="0"/>
    <n v="0"/>
    <s v="ONGC Petro additions Ltd."/>
    <s v="INR"/>
    <n v="0"/>
    <n v="0"/>
    <n v="0"/>
    <n v="0"/>
    <n v="0"/>
    <n v="0"/>
    <n v="0"/>
    <n v="0"/>
    <n v="0"/>
    <n v="0"/>
    <n v="0"/>
    <n v="0"/>
    <n v="0"/>
    <n v="0"/>
    <s v="General Store"/>
    <s v="P01"/>
    <n v="2480"/>
    <x v="2"/>
  </r>
  <r>
    <s v="0P4205023870"/>
    <s v="SFT,SS410,PN ISO 35,MATPL"/>
    <s v="SPARE PARTS; PART NAME:SHAFT; MATERIAL:STAINLESS STEEL 410; EQUIPMENT MAKE:MATHER &amp; PLATT PUMPS LTD; EQUIPMENT MODEL:PN ISO 35;MANUFACTURER:MATHER &amp; PLATT PUMPS LTD; EQUIPMENT NAME:CIP PUMP FOR ULTRAFILTRATION PLANT"/>
    <d v="2016-08-05T00:00:00"/>
    <s v="SPARE_PARTS"/>
    <x v="2"/>
    <s v="2000"/>
    <s v="GS01"/>
    <s v="EA"/>
    <n v="1"/>
    <n v="18654.5"/>
    <n v="0"/>
    <n v="0"/>
    <n v="18654.5"/>
    <s v="ZSPR"/>
    <n v="0"/>
    <s v=""/>
    <n v="0"/>
    <n v="0"/>
    <s v="ONGC Petro additions Ltd."/>
    <s v="INR"/>
    <n v="0"/>
    <n v="0"/>
    <n v="0"/>
    <n v="0"/>
    <n v="0"/>
    <n v="0"/>
    <n v="0"/>
    <n v="0"/>
    <n v="0"/>
    <n v="0"/>
    <n v="0"/>
    <n v="0"/>
    <n v="0"/>
    <n v="0"/>
    <s v="General Store"/>
    <s v="P04"/>
    <n v="2705"/>
    <x v="2"/>
  </r>
  <r>
    <s v="0P4205023882"/>
    <s v="SFT,SS410,PN ISO 30,MATPL"/>
    <s v="SPARE PARTS; PART NAME:SHAFT; MATERIAL:STAINLESS STEEL 410; EQUIPMENT MAKE:MATHER &amp; PLATT PUMPS LTD; EQUIPMENT MODEL:PN ISO 30;MANUFACTURER:MATHER &amp; PLATT PUMPS LTD; EQUIPMENT NAME:BACKWASH PUMP FOR ULTRAFILTRATION PLANT"/>
    <d v="2016-08-05T00:00:00"/>
    <s v="SPARE_PARTS"/>
    <x v="2"/>
    <s v="2000"/>
    <s v="GS01"/>
    <s v="EA"/>
    <n v="1"/>
    <n v="18654.5"/>
    <n v="0"/>
    <n v="0"/>
    <n v="18654.5"/>
    <s v="ZSPR"/>
    <n v="0"/>
    <s v=""/>
    <n v="0"/>
    <n v="0"/>
    <s v="ONGC Petro additions Ltd."/>
    <s v="INR"/>
    <n v="0"/>
    <n v="0"/>
    <n v="0"/>
    <n v="0"/>
    <n v="0"/>
    <n v="0"/>
    <n v="0"/>
    <n v="0"/>
    <n v="0"/>
    <n v="0"/>
    <n v="0"/>
    <n v="0"/>
    <n v="0"/>
    <n v="0"/>
    <s v="General Store"/>
    <s v="P04"/>
    <n v="2705"/>
    <x v="2"/>
  </r>
  <r>
    <s v="0P4205030088"/>
    <s v="SEAL RING,3PS-47084,47085/4202,SHIN-NIP"/>
    <s v="SPARE PARTS; PART NAME:SEAL RING; MANUFACTURER PART NUMBER:3PS-47084, 47085/4202; MANUFACTURER:SHIN NIPPON MACHINERY CO LTD;MATERIAL:NBR; DRAWING NUMBER:3PS-47084, 47085; ITEM POSITION NUMBER:4202; EQUIPMENT NAME:BIG PUMP; EQUIPMENT MAKE:SHIN NIPPONMACHINERY CO., LTD; EQUIPMENT MODEL:8 BTBF-11; EQUIPMENT MODEL:8 BTBF-11; EQUIPMENT MANUFACTURER PART NO: 4202; CONTRACTOR DOCUMENTNUMBER: MGA102-D-DS-00073, 00084"/>
    <d v="2017-07-25T00:00:00"/>
    <s v="SPARE_PARTS"/>
    <x v="2"/>
    <s v="2000"/>
    <s v="CH01"/>
    <s v="EA"/>
    <n v="6"/>
    <n v="18624"/>
    <n v="0"/>
    <n v="0"/>
    <n v="18624"/>
    <s v="ZSPR"/>
    <n v="0"/>
    <s v=""/>
    <n v="0"/>
    <n v="0"/>
    <s v="ONGC Petro additions Ltd."/>
    <s v="INR"/>
    <n v="0"/>
    <n v="0"/>
    <n v="0"/>
    <n v="0"/>
    <n v="0"/>
    <n v="0"/>
    <n v="0"/>
    <n v="0"/>
    <n v="0"/>
    <n v="0"/>
    <n v="0"/>
    <n v="0"/>
    <n v="0"/>
    <n v="0"/>
    <s v="Chemcial store"/>
    <s v="P04"/>
    <n v="2351"/>
    <x v="2"/>
  </r>
  <r>
    <s v="0P4205030089"/>
    <s v="GSKT,3PS-47084,47085/4203,SHIN-NIP"/>
    <s v="SPARE PARTS; PART NAME:GASKET; MANUFACTURER PART NUMBER:3PS-47084, 47085/4203; MANUFACTURER:SHIN NIPPON MACHINERY CO LTD; DRAWINGNUMBER:3PS-47084, 47085; ITEM POSITION NUMBER:4203; EQUIPMENT NAME:BIG PUMP; EQUIPMENT MAKE:SHIN NIPPON MACHINERY CO., LTD;EQUIPMENT MODEL:8 BTBF-11; EQUIPMENT MODEL:8 BTBF-11; ADDITIONAL INFORMATION:#201S; EQUIPMENT MANUFACTURER PART NO: 4203;CONTRACTOR DOCUMENT NUMBER: MGA102-D-DS-00073, 00084"/>
    <d v="2017-07-25T00:00:00"/>
    <s v="SPARE_PARTS"/>
    <x v="2"/>
    <s v="2000"/>
    <s v="CH01"/>
    <s v="EA"/>
    <n v="6"/>
    <n v="18624"/>
    <n v="0"/>
    <n v="0"/>
    <n v="18624"/>
    <s v="ZSPR"/>
    <n v="0"/>
    <s v=""/>
    <n v="0"/>
    <n v="0"/>
    <s v="ONGC Petro additions Ltd."/>
    <s v="INR"/>
    <n v="0"/>
    <n v="0"/>
    <n v="0"/>
    <n v="0"/>
    <n v="0"/>
    <n v="0"/>
    <n v="0"/>
    <n v="0"/>
    <n v="0"/>
    <n v="0"/>
    <n v="0"/>
    <n v="0"/>
    <n v="0"/>
    <n v="0"/>
    <s v="Chemcial store"/>
    <s v="P04"/>
    <n v="2351"/>
    <x v="2"/>
  </r>
  <r>
    <s v="0P4205030103"/>
    <s v="GSKT,NASB,3PS-47132/622,SHIN-NIP"/>
    <s v="SPARE PARTS; PART NAME:GASKET; MANUFACTURER PART NUMBER:3PS-47132/622; MANUFACTURER:SHIN NIPPON MACHINERY CO LTD;MATERIAL:NON-ASBESTOS; DRAWING NUMBER:3PS-47132; ITEM POSITION NUMBER:622; EQUIPMENT NAME:VERTICAL SUSPENDED PUMP; EQUIPMENTMAKE:SHIN NIPPON MACHINERY CO., LTD; EQUIPMENT MODEL:SIWO-ER 5/825; EQUIPMENT MANUFACTURER PART NO: 622; CONTRACTOR DOCUMENTNUMBER: MGA105-D-D-R-00061"/>
    <d v="2017-07-25T00:00:00"/>
    <s v="SPARE_PARTS"/>
    <x v="2"/>
    <s v="2000"/>
    <s v="CH01"/>
    <s v="EA"/>
    <n v="6"/>
    <n v="18624"/>
    <n v="0"/>
    <n v="0"/>
    <n v="18624"/>
    <s v="ZSPR"/>
    <n v="0"/>
    <s v=""/>
    <n v="0"/>
    <n v="0"/>
    <s v="ONGC Petro additions Ltd."/>
    <s v="INR"/>
    <n v="0"/>
    <n v="0"/>
    <n v="0"/>
    <n v="0"/>
    <n v="0"/>
    <n v="0"/>
    <n v="0"/>
    <n v="0"/>
    <n v="0"/>
    <n v="0"/>
    <n v="0"/>
    <n v="0"/>
    <n v="0"/>
    <n v="0"/>
    <s v="Chemcial store"/>
    <s v="P04"/>
    <n v="2351"/>
    <x v="2"/>
  </r>
  <r>
    <s v="0P4205030110"/>
    <s v="GSKT,NASB,3PS-47133/622,SHIN-NIP"/>
    <s v="SPARE PARTS; PART NAME:GASKET; MANUFACTURER PART NUMBER:3PS-47133/622; MANUFACTURER:SHIN NIPPON MACHINERY CO LTD;MATERIAL:NON-ASBESTOS; DRAWING NUMBER:3PS-47133; ITEM POSITION NUMBER:622; EQUIPMENT NAME:VERTICAL SUSPENDED PUMP; EQUIPMENTMAKE:SHIN NIPPON MACHINERY CO., LTD; EQUIPMENT MODEL:SIW-ER 3/520; EQUIPMENT MANUFACTURER PART NO: 622; CONTRACTOR DOCUMENT NUMBER:MGA105-D-D-R-00071"/>
    <d v="2017-07-25T00:00:00"/>
    <s v="SPARE_PARTS"/>
    <x v="2"/>
    <s v="2000"/>
    <s v="CH01"/>
    <s v="EA"/>
    <n v="6"/>
    <n v="18624"/>
    <n v="0"/>
    <n v="0"/>
    <n v="18624"/>
    <s v="ZSPR"/>
    <n v="0"/>
    <s v=""/>
    <n v="0"/>
    <n v="0"/>
    <s v="ONGC Petro additions Ltd."/>
    <s v="INR"/>
    <n v="0"/>
    <n v="0"/>
    <n v="0"/>
    <n v="0"/>
    <n v="0"/>
    <n v="0"/>
    <n v="0"/>
    <n v="0"/>
    <n v="0"/>
    <n v="0"/>
    <n v="0"/>
    <n v="0"/>
    <n v="0"/>
    <n v="0"/>
    <s v="Chemcial store"/>
    <s v="P04"/>
    <n v="2351"/>
    <x v="2"/>
  </r>
  <r>
    <s v="0P4205030222"/>
    <s v="GSKT,NASB,3PS-47128/622,SHIN-NIP"/>
    <s v="SPARE PARTS; PART NAME:GASKET; MANUFACTURER PART NUMBER:3PS-47128/622; MANUFACTURER:SHIN NIPPON MACHINERY CO LTD;MATERIAL:NON-ASBESTOS; DRAWING NUMBER:3PS-47128; ITEM POSITION NUMBER:622; EQUIPMENT NAME:VERTICAL SUSPENDED PUMP; EQUIPMENTMAKE:SHIN NIPPON MACHINERY CO., LTD; EQUIPMENT MODEL:SIW-ER 6/1025; EQUIPMENT MANUFACTURER PART NO: 622; CONTRACTOR DOCUMENTNUMBER: MGA105-D-D-R-00021"/>
    <d v="2017-07-25T00:00:00"/>
    <s v="SPARE_PARTS"/>
    <x v="2"/>
    <s v="2000"/>
    <s v="CH01"/>
    <s v="EA"/>
    <n v="6"/>
    <n v="18624"/>
    <n v="0"/>
    <n v="0"/>
    <n v="18624"/>
    <s v="ZSPR"/>
    <n v="0"/>
    <s v=""/>
    <n v="0"/>
    <n v="0"/>
    <s v="ONGC Petro additions Ltd."/>
    <s v="INR"/>
    <n v="0"/>
    <n v="0"/>
    <n v="0"/>
    <n v="0"/>
    <n v="0"/>
    <n v="0"/>
    <n v="0"/>
    <n v="0"/>
    <n v="0"/>
    <n v="0"/>
    <n v="0"/>
    <n v="0"/>
    <n v="0"/>
    <n v="0"/>
    <s v="Chemcial store"/>
    <s v="P04"/>
    <n v="2351"/>
    <x v="2"/>
  </r>
  <r>
    <s v="0P4206030032"/>
    <s v="GSKT,HD,SUS304,3PS-47087/775,SHIN-NIP"/>
    <s v="SPARE PARTS; PART NAME:GASKET, HEAD; MANUFACTURER PART NUMBER:3PS-47087/775; MANUFACTURER:SHIN NIPPON MACHINERY CO LTD;MATERIAL:SUS 304 / GRAFOIL; DRAWING NUMBER:3PS-47087; ITEM POSITION NUMBER:775; EQUIPMENT NAME:VERTICAL CAN PUMP; EQUIPMENTMAKE:SHIN NIPPON MACHINERY CO., LTD; EQUIPMENT MODEL:10/1521 CZ-3; EQUIPMENT MANUFACTURER PART NO: 775; CONTRACTOR DOCUMENT NUMBER:MGA103-D-DS-00031"/>
    <d v="2017-07-25T00:00:00"/>
    <s v="SPARE_PARTS"/>
    <x v="2"/>
    <s v="2000"/>
    <s v="CH01"/>
    <s v="EA"/>
    <n v="2"/>
    <n v="18624"/>
    <n v="0"/>
    <n v="0"/>
    <n v="18624"/>
    <s v="ZSPR"/>
    <n v="0"/>
    <s v=""/>
    <n v="0"/>
    <n v="0"/>
    <s v="ONGC Petro additions Ltd."/>
    <s v="INR"/>
    <n v="0"/>
    <n v="0"/>
    <n v="0"/>
    <n v="0"/>
    <n v="0"/>
    <n v="0"/>
    <n v="0"/>
    <n v="0"/>
    <n v="0"/>
    <n v="0"/>
    <n v="0"/>
    <n v="0"/>
    <n v="0"/>
    <n v="0"/>
    <s v="Chemcial store"/>
    <s v="P04"/>
    <n v="2351"/>
    <x v="2"/>
  </r>
  <r>
    <s v="0P4206030033"/>
    <s v="GSKT,HSG,PCKG,3PS-47087/776,SHIN-NIP"/>
    <s v="SPARE PARTS; PART NAME:GASKET, HOUSING, PACKING; MANUFACTURER PART NUMBER:3PS-47087/776; MANUFACTURER:SHIN NIPPON MACHINERY CO LTD;MATERIAL:SUS 304 / GRAFOIL; DRAWING NUMBER:3PS-47087; ITEM POSITION NUMBER:776; EQUIPMENT NAME:VERTICAL CAN PUMP; EQUIPMENTMAKE:SHIN NIPPON MACHINERY CO., LTD; EQUIPMENT MODEL:10/1521 CZ-3; EQUIPMENT MANUFACTURER PART NO: 776; CONTRACTOR DOCUMENT NUMBER:MGA103-D-DS-00031"/>
    <d v="2017-07-25T00:00:00"/>
    <s v="SPARE_PARTS"/>
    <x v="2"/>
    <s v="2000"/>
    <s v="CH01"/>
    <s v="EA"/>
    <n v="2"/>
    <n v="18624"/>
    <n v="0"/>
    <n v="0"/>
    <n v="18624"/>
    <s v="ZSPR"/>
    <n v="0"/>
    <s v=""/>
    <n v="0"/>
    <n v="0"/>
    <s v="ONGC Petro additions Ltd."/>
    <s v="INR"/>
    <n v="0"/>
    <n v="0"/>
    <n v="0"/>
    <n v="0"/>
    <n v="0"/>
    <n v="0"/>
    <n v="0"/>
    <n v="0"/>
    <n v="0"/>
    <n v="0"/>
    <n v="0"/>
    <n v="0"/>
    <n v="0"/>
    <n v="0"/>
    <s v="Chemcial store"/>
    <s v="P04"/>
    <n v="2351"/>
    <x v="2"/>
  </r>
  <r>
    <s v="0T2541370310"/>
    <s v="GSKT,SPW,CL150,SS316,GPH,12IN"/>
    <s v="SPIRAL WOUND GASKETS; PRESSURE DESIGNATION:CLASS 150; MAT, WINDINGS:STAINLESS STEEL 316; MAT, FILLER:GRAPHITE; MAT, INNERRING:STAINLESS STEEL 316; MAT, CENTRING RING:CARBON STEEL; SIZE, PIPE, NOMINAL:12 IN"/>
    <d v="2023-11-01T00:00:00"/>
    <s v="SP_GASKETS"/>
    <x v="2"/>
    <s v="2000"/>
    <s v="CH01"/>
    <s v="EA"/>
    <n v="20"/>
    <n v="18612.64"/>
    <n v="0"/>
    <n v="0"/>
    <n v="18612.64"/>
    <s v="ZSTO"/>
    <n v="0"/>
    <s v=""/>
    <n v="0"/>
    <n v="0"/>
    <s v="ONGC Petro additions Ltd."/>
    <s v="INR"/>
    <n v="0"/>
    <n v="0"/>
    <n v="0"/>
    <n v="0"/>
    <n v="0"/>
    <n v="0"/>
    <n v="0"/>
    <n v="0"/>
    <n v="0"/>
    <n v="0"/>
    <n v="0"/>
    <n v="0"/>
    <n v="0"/>
    <n v="0"/>
    <s v="Chemcial store"/>
    <s v="S06"/>
    <n v="61"/>
    <x v="1"/>
  </r>
  <r>
    <s v="0T2548160015"/>
    <s v="GSKT,NON-ASBESTOS,CL150,14IN"/>
    <s v="FLAT RING GASKETS; DESIGN SPEC:ANSI B16.21; DESIGN SPEC, FLANGE(S):ANSI B16.5; PRESSURE DESIGNATION:CLASS 150; THICKNESS:2 MM;MAT:NON ASBESTOS; MAT, SPEC:BS7531 GRADE X; SIZE, PIPE, NOMINAL:14 IN"/>
    <d v="2023-11-01T00:00:00"/>
    <s v="FL_GASKETS"/>
    <x v="2"/>
    <s v="2000"/>
    <s v="CH01"/>
    <s v="EA"/>
    <n v="84"/>
    <n v="18564"/>
    <n v="0"/>
    <n v="0"/>
    <n v="18564"/>
    <s v="ZSTO"/>
    <n v="0"/>
    <s v=""/>
    <n v="0"/>
    <n v="0"/>
    <s v="ONGC Petro additions Ltd."/>
    <s v="INR"/>
    <n v="0"/>
    <n v="0"/>
    <n v="0"/>
    <n v="0"/>
    <n v="0"/>
    <n v="0"/>
    <n v="0"/>
    <n v="0"/>
    <n v="0"/>
    <n v="0"/>
    <n v="0"/>
    <n v="0"/>
    <n v="0"/>
    <n v="0"/>
    <s v="Chemcial store"/>
    <s v="S06"/>
    <n v="61"/>
    <x v="1"/>
  </r>
  <r>
    <s v="0P0655810058"/>
    <s v="GSKT,SILICON,40.054.04-03,K-TRON"/>
    <s v="SPARE PARTS; PART NAME:GASKET; MATERIAL:SILICON; DRAWING NUMBER:62.017.PP; ITEM POSITION NUMBER:19; EQUIPMENT NAME:LOSS-IN-WEIGHTFEEDER; EQUIPMENT MAKE:K-TRON; EQUIPMENT MODEL:SCREW CONVEYER PP LINE; ADDITIONAL INFORMATION:DOME COVER; MANUFACTURER:K-TRON;MANUFACTURER PART NUMBER:40.054.04-03"/>
    <d v="2019-01-21T00:00:00"/>
    <s v="SPARE_PARTS"/>
    <x v="2"/>
    <s v="2000"/>
    <s v="CH01"/>
    <s v="EA"/>
    <n v="1"/>
    <n v="18555.71"/>
    <n v="0"/>
    <n v="0"/>
    <n v="18555.71"/>
    <s v="ZSPR"/>
    <n v="0"/>
    <s v=""/>
    <n v="0"/>
    <n v="0"/>
    <s v="ONGC Petro additions Ltd."/>
    <s v="INR"/>
    <n v="0"/>
    <n v="0"/>
    <n v="0"/>
    <n v="0"/>
    <n v="0"/>
    <n v="0"/>
    <n v="0"/>
    <n v="0"/>
    <n v="0"/>
    <n v="0"/>
    <n v="0"/>
    <n v="0"/>
    <n v="0"/>
    <n v="0"/>
    <s v="Chemcial store"/>
    <s v="P04"/>
    <n v="1806"/>
    <x v="2"/>
  </r>
  <r>
    <s v="0P3766620264"/>
    <s v="BUSH,MTL,RBR,70MM,60MM,MBD1011,STATEC"/>
    <s v="SPARE PARTS; PART NAME:BUSH,METAL; DIMENSIONS:DIA:70 MM, LG:60 MM; MATERIAL:RUBBER; DRAWING NUMBER:ZGA10208; ITEM POSITIONNUMBER:08; EQUIPMENT NAME:DRIVE UNIT, SEWING HEAD; EQUIPMENT MAKE:STATEC BINDER; MANUFACTURER:STATEC BINDER; MANUFACTURER PARTNUMBER:MBD1011"/>
    <d v="2021-08-28T00:00:00"/>
    <s v="SPARE_PARTS"/>
    <x v="2"/>
    <s v="2000"/>
    <s v="SP01"/>
    <s v="EA"/>
    <n v="2"/>
    <n v="18549.509999999998"/>
    <n v="0"/>
    <n v="0"/>
    <n v="18549.509999999998"/>
    <s v="ZSPR"/>
    <n v="0"/>
    <s v=""/>
    <n v="0"/>
    <n v="0"/>
    <s v="ONGC Petro additions Ltd."/>
    <s v="INR"/>
    <n v="0"/>
    <n v="0"/>
    <n v="0"/>
    <n v="0"/>
    <n v="0"/>
    <n v="0"/>
    <n v="0"/>
    <n v="0"/>
    <n v="0"/>
    <n v="0"/>
    <n v="0"/>
    <n v="0"/>
    <n v="0"/>
    <n v="0"/>
    <s v="Shutdown Plan Mt"/>
    <s v="P04"/>
    <n v="856"/>
    <x v="2"/>
  </r>
  <r>
    <s v="0P4119110025"/>
    <s v="CBL,INTERCONN,CB2W100-032,BENTLY-N"/>
    <s v="VIBRATION MONITORING; TYPE:INTERCONNECT CABLE; MANUFACTURER:BENTLY NEVADA; MANUFACTURER PART NUMBER:CB2W100-032; BRAND:VELOMITOR;LENGTH:32 FEET (9.75 METRES)"/>
    <d v="2017-04-13T00:00:00"/>
    <s v="VIBRATION_MONITORI"/>
    <x v="4"/>
    <s v="2000"/>
    <s v="SP01"/>
    <s v="EA"/>
    <n v="1"/>
    <n v="18510.71"/>
    <n v="0"/>
    <n v="0"/>
    <n v="18510.71"/>
    <s v="ZSPR"/>
    <n v="0"/>
    <s v=""/>
    <n v="0"/>
    <n v="0"/>
    <s v="ONGC Petro additions Ltd."/>
    <s v="INR"/>
    <n v="0"/>
    <n v="0"/>
    <n v="0"/>
    <n v="0"/>
    <n v="0"/>
    <n v="0"/>
    <n v="0"/>
    <n v="0"/>
    <n v="0"/>
    <n v="0"/>
    <n v="0"/>
    <n v="0"/>
    <n v="0"/>
    <n v="0"/>
    <s v="Shutdown Plan Mt"/>
    <s v="P03"/>
    <n v="2454"/>
    <x v="2"/>
  </r>
  <r>
    <s v="0P5270022150"/>
    <s v="SEAT RING,GE12611X012,FISH-CO"/>
    <s v="SPARE PARTS; PART NAME:SEAT RING; DIMENSIONS:DN80; EQUIPMENT NAME:VALVE;EQUIPMENT MAKE:FISHER CONTROLS; MANUFACTURER PART NUMBER:GE12611X012;MANUFACTURER:FISHER CONTROLS; 46 PORT"/>
    <d v="2022-11-17T00:00:00"/>
    <s v="SPARE_PARTS"/>
    <x v="2"/>
    <s v="2000"/>
    <s v="CH01"/>
    <s v="EA"/>
    <n v="1"/>
    <n v="18483"/>
    <n v="0"/>
    <n v="0"/>
    <n v="18483"/>
    <s v="ZSPR"/>
    <n v="0"/>
    <s v=""/>
    <n v="0"/>
    <n v="0"/>
    <s v="ONGC Petro additions Ltd."/>
    <s v="INR"/>
    <n v="0"/>
    <n v="0"/>
    <n v="0"/>
    <n v="0"/>
    <n v="0"/>
    <n v="0"/>
    <n v="0"/>
    <n v="0"/>
    <n v="0"/>
    <n v="0"/>
    <n v="0"/>
    <n v="0"/>
    <n v="0"/>
    <n v="0"/>
    <s v="Chemcial store"/>
    <s v="P03"/>
    <n v="410"/>
    <x v="2"/>
  </r>
  <r>
    <s v="0T3603010005"/>
    <s v="Hydraulic oil,antiwear type,ISOVG 150"/>
    <s v="OILS; APPLICATION:HYDRAULIC PUMP &lt;(&gt;&amp;&lt;)&gt; BEARING; VISCOSITY, KINEMATIC,40 DEGC:145 TO 155 CST; VISCOSITY INDEX:90 (MINIMUM); FLASH POINT, OPENCUP:230 (CLEVLAND) °C; POUR POINT:-6 (MAXIMUM) °C; FORM OF SUPPLY:BULKEquivalent Brands1)Servo System 150-IOCL2)HYDROL S 150-BPCL3)ENKLO 150-HPCL4)Harmony AW 150-Gulf5)HYSPIN AWS 150-Castrol6)Morlina S1 B 150-Shell"/>
    <d v="2023-01-16T00:00:00"/>
    <s v="OILS"/>
    <x v="1"/>
    <s v="2000"/>
    <s v="CH01"/>
    <s v="L"/>
    <n v="210"/>
    <n v="18480"/>
    <n v="0"/>
    <n v="0"/>
    <n v="18480"/>
    <s v="ZSTO"/>
    <n v="0"/>
    <s v=""/>
    <n v="0"/>
    <n v="0"/>
    <s v="ONGC Petro additions Ltd."/>
    <s v="INR"/>
    <n v="0"/>
    <n v="0"/>
    <n v="0"/>
    <n v="0"/>
    <n v="0"/>
    <n v="0"/>
    <n v="0"/>
    <n v="0"/>
    <n v="0"/>
    <n v="0"/>
    <n v="0"/>
    <n v="0"/>
    <n v="0"/>
    <n v="0"/>
    <s v="Chemcial store"/>
    <s v="S08"/>
    <n v="350"/>
    <x v="1"/>
  </r>
  <r>
    <s v="0P4102215095"/>
    <s v="SEAT RING,021000452-163H0000,DRES-MSL"/>
    <s v="SPARE PARTS; PART NAME:SEAT RING; MATERIAL:SUS316; EQUIPMENT NAME:CONTROL VALVE;EQUIPMENT MAKE:DRESSER MASONEILAN; EQUIPMENT MODEL:87-21125; MANUFACTURER PARTNUMBER:021000452-163H0000; MANUFACTURER:DRESSER MASONEILAN"/>
    <d v="2022-04-16T00:00:00"/>
    <s v="SPARE_PARTS"/>
    <x v="2"/>
    <s v="2000"/>
    <s v="SP01"/>
    <s v="EA"/>
    <n v="1"/>
    <n v="18470.55"/>
    <n v="0"/>
    <n v="0"/>
    <n v="18470.55"/>
    <s v="ZSPR"/>
    <n v="0"/>
    <s v=""/>
    <n v="0"/>
    <n v="0"/>
    <s v="ONGC Petro additions Ltd."/>
    <s v="INR"/>
    <n v="0"/>
    <n v="0"/>
    <n v="0"/>
    <n v="0"/>
    <n v="0"/>
    <n v="0"/>
    <n v="0"/>
    <n v="0"/>
    <n v="0"/>
    <n v="0"/>
    <n v="0"/>
    <n v="0"/>
    <n v="0"/>
    <n v="0"/>
    <s v="Shutdown Plan Mt"/>
    <s v="P03"/>
    <n v="625"/>
    <x v="2"/>
  </r>
  <r>
    <s v="0P3902040022"/>
    <s v="O-RING,G-145,TAIKO-KK"/>
    <s v="SPARE PARTS; PART NAME:O-RING; MANUFACTURER PART NUMBER:G-145; MANUFACTURER:TAIKO-JAPAN; MATERIAL:FKM; DRAWINGNUMBER:MGB510-D-DR-0108; ITEM POSITION NUMBER:47; EQUIPMENT NAME:REACTIVATION GAS BLOWER; EQUIPMENT MAKE:TAIKO-JAPAN; EQUIPMENTMODEL:RD-125NBP#1; ADDITIONAL INFORMATION:FOR SEAL COVER; REAL MANUFACTURER:MORISEI-JAPAN"/>
    <d v="2017-08-16T00:00:00"/>
    <s v="SPARE_PARTS"/>
    <x v="2"/>
    <s v="2000"/>
    <s v="GS01"/>
    <s v="EA"/>
    <n v="4"/>
    <n v="18461.009999999998"/>
    <n v="0"/>
    <n v="0"/>
    <n v="18461.009999999998"/>
    <s v="ZSPR"/>
    <n v="0"/>
    <s v=""/>
    <n v="0"/>
    <n v="0"/>
    <s v="ONGC Petro additions Ltd."/>
    <s v="INR"/>
    <n v="0"/>
    <n v="0"/>
    <n v="0"/>
    <n v="0"/>
    <n v="0"/>
    <n v="0"/>
    <n v="0"/>
    <n v="0"/>
    <n v="0"/>
    <n v="0"/>
    <n v="0"/>
    <n v="0"/>
    <n v="0"/>
    <n v="0"/>
    <s v="General Store"/>
    <s v="P04"/>
    <n v="2329"/>
    <x v="2"/>
  </r>
  <r>
    <s v="0P4100980656"/>
    <s v="QUARTZ INSR O-RING,US2-2020+,SIEMENS"/>
    <s v="SPARE PARTS; PART NAME:QUARTZ INSERT O-RING; EQUIPMENT NAME:GAS CHROMATOGRAPHY; EQUIPMENT MAKE:SIEMENS; ADDITIONAL INFORMATION:FPD;MANUFACTURER PART NUMBER:US2-2020126-701; MANUFACTURER:SIEMENS"/>
    <d v="2021-07-16T00:00:00"/>
    <s v="SPARE_PARTS"/>
    <x v="2"/>
    <s v="2000"/>
    <s v="CH01"/>
    <s v="EA"/>
    <n v="1"/>
    <n v="18449.73"/>
    <n v="0"/>
    <n v="0"/>
    <n v="18449.73"/>
    <s v="ZSPR"/>
    <n v="0"/>
    <s v=""/>
    <n v="0"/>
    <n v="0"/>
    <s v="ONGC Petro additions Ltd."/>
    <s v="INR"/>
    <n v="0"/>
    <n v="0"/>
    <n v="0"/>
    <n v="0"/>
    <n v="0"/>
    <n v="0"/>
    <n v="0"/>
    <n v="0"/>
    <n v="0"/>
    <n v="0"/>
    <n v="0"/>
    <n v="0"/>
    <n v="0"/>
    <n v="0"/>
    <s v="Chemcial store"/>
    <s v="P03"/>
    <n v="899"/>
    <x v="2"/>
  </r>
  <r>
    <s v="0P4100980656"/>
    <s v="QUARTZ INSR O-RING,US2-2020+,SIEMENS"/>
    <s v="SPARE PARTS; PART NAME:QUARTZ INSERT O-RING; EQUIPMENT NAME:GAS CHROMATOGRAPHY; EQUIPMENT MAKE:SIEMENS; ADDITIONAL INFORMATION:FPD;MANUFACTURER PART NUMBER:US2-2020126-701; MANUFACTURER:SIEMENS"/>
    <d v="2021-07-16T00:00:00"/>
    <s v="SPARE_PARTS"/>
    <x v="2"/>
    <s v="2000"/>
    <s v="GS01"/>
    <s v="EA"/>
    <n v="1"/>
    <n v="18449.73"/>
    <n v="0"/>
    <n v="0"/>
    <n v="18449.73"/>
    <s v="ZSPR"/>
    <n v="0"/>
    <s v=""/>
    <n v="0"/>
    <n v="0"/>
    <s v="ONGC Petro additions Ltd."/>
    <s v="INR"/>
    <n v="0"/>
    <n v="0"/>
    <n v="0"/>
    <n v="0"/>
    <n v="0"/>
    <n v="0"/>
    <n v="0"/>
    <n v="0"/>
    <n v="0"/>
    <n v="0"/>
    <n v="0"/>
    <n v="0"/>
    <n v="0"/>
    <n v="0"/>
    <s v="General Store"/>
    <s v="P03"/>
    <n v="899"/>
    <x v="2"/>
  </r>
  <r>
    <s v="0P5270030009"/>
    <s v="NUT,GRVD,M70X1.5,SS,2842006,THJANSEN"/>
    <s v="SPARE PARTS; PART NAME:NUT, GROOVED; MANUFACTURER PART NUMBER:2842006; MANUFACTURER:TH. JANSEN - ARMATUREN GMBH; DIMENSIONS:M70 X1.5; MATERIAL:STAINLESS STEEL; DRAWING NUMBER:AZ2630--VC100023.01.1; DRAWING NUMBER:AZ2630--VC100023.02.1; DRAWINGNUMBER:AZ2630--VC100023.03.1; ITEM POSITION NUMBER:50.4;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GS01"/>
    <s v="EA"/>
    <n v="2"/>
    <n v="18421.8"/>
    <n v="0"/>
    <n v="0"/>
    <n v="18421.8"/>
    <s v="ZSPR"/>
    <n v="0"/>
    <s v=""/>
    <n v="0"/>
    <n v="0"/>
    <s v="ONGC Petro additions Ltd."/>
    <s v="INR"/>
    <n v="0"/>
    <n v="0"/>
    <n v="0"/>
    <n v="0"/>
    <n v="0"/>
    <n v="0"/>
    <n v="0"/>
    <n v="0"/>
    <n v="0"/>
    <n v="0"/>
    <n v="0"/>
    <n v="0"/>
    <n v="0"/>
    <n v="0"/>
    <s v="General Store"/>
    <s v="P04"/>
    <n v="501"/>
    <x v="2"/>
  </r>
  <r>
    <s v="0P4205031843"/>
    <s v="GSKT/O-RING,HDJ50-315/30C2+,32+,HYDRDYNE"/>
    <s v="SPARE PARTS; PART NAME:GASKET/O-RING; MATERIAL:SWG/PTFE; DRAWING NUMBER:HP33-2800; EQUIPMENT NAME:C6 CUT FEED PUMPS; EQUIPMENTMAKE:HYDRODYNE INDIA PVT LTD; EQUIPMENT MODEL:HDJ 50-315/30C2/DB/C; MANUFACTURER:HYDRODYNE INDIA PVT LTD; MANUFACTURER PARTNUMBER:32,33,34,35"/>
    <d v="2020-08-04T00:00:00"/>
    <s v="SPARE_PARTS"/>
    <x v="2"/>
    <s v="2000"/>
    <s v="GS01"/>
    <s v="EA"/>
    <n v="3"/>
    <n v="18415.71"/>
    <n v="0"/>
    <n v="0"/>
    <n v="18415.71"/>
    <s v="ZSPR"/>
    <n v="0"/>
    <s v=""/>
    <n v="0"/>
    <n v="0"/>
    <s v="ONGC Petro additions Ltd."/>
    <s v="INR"/>
    <n v="0"/>
    <n v="0"/>
    <n v="0"/>
    <n v="0"/>
    <n v="0"/>
    <n v="0"/>
    <n v="0"/>
    <n v="0"/>
    <n v="0"/>
    <n v="0"/>
    <n v="0"/>
    <n v="0"/>
    <n v="0"/>
    <n v="0"/>
    <s v="General Store"/>
    <s v="P04"/>
    <n v="1245"/>
    <x v="2"/>
  </r>
  <r>
    <s v="0P4102210765"/>
    <s v="GSKT,SEAT,12IN,CL300,100000350826,MIL"/>
    <s v="SPARE PARTS; PART NAME:GASKET,SEAT; EQUIPMENT NAME:CONTROL VALVE; EQUIPMENT MAKE:MIL CONTROLS; EQUIPMENT MODEL:41621;MANUFACTURER:MIL CONTROLS; MANUFACTURER PART NUMBER:100000350826; VALVE SIZE:12 IN, PRESSURE DESIGNATION:ASME CL 300, ACTUATORSIZE:18 IN; MODEL NUMBER:41612"/>
    <d v="2017-08-28T00:00:00"/>
    <s v="SPARE_PARTS"/>
    <x v="2"/>
    <s v="2000"/>
    <s v="GS01"/>
    <s v="EA"/>
    <n v="4"/>
    <n v="18388"/>
    <n v="0"/>
    <n v="0"/>
    <n v="18388"/>
    <s v="ZSPR"/>
    <n v="0"/>
    <s v=""/>
    <n v="0"/>
    <n v="0"/>
    <s v="ONGC Petro additions Ltd."/>
    <s v="INR"/>
    <n v="0"/>
    <n v="0"/>
    <n v="0"/>
    <n v="0"/>
    <n v="0"/>
    <n v="0"/>
    <n v="0"/>
    <n v="0"/>
    <n v="0"/>
    <n v="0"/>
    <n v="0"/>
    <n v="0"/>
    <n v="0"/>
    <n v="0"/>
    <s v="General Store"/>
    <s v="P03"/>
    <n v="2317"/>
    <x v="2"/>
  </r>
  <r>
    <s v="0P4102210011"/>
    <s v="PCKG,12B6663X012,FISH-CO"/>
    <s v="SPARE PARTS; PART NAME:PACKING; MANUFACTURER PART NUMBER:12B6663X012; MANUFACTURER:FISHER CONTROLS; MATERIAL:TEFLON CARBON;EQUIPMENT NAME:CONTROL VALVE; EQUIPMENT MODEL:1.50EZ; SET QUANTITY:2"/>
    <d v="2022-06-11T00:00:00"/>
    <s v="SPARE_PARTS"/>
    <x v="2"/>
    <s v="2000"/>
    <s v="GS01"/>
    <s v="EA"/>
    <n v="20"/>
    <n v="18340"/>
    <n v="0"/>
    <n v="0"/>
    <n v="18340"/>
    <s v="ZSPR"/>
    <n v="0"/>
    <s v=""/>
    <n v="0"/>
    <n v="0"/>
    <s v="ONGC Petro additions Ltd."/>
    <s v="INR"/>
    <n v="0"/>
    <n v="0"/>
    <n v="0"/>
    <n v="0"/>
    <n v="0"/>
    <n v="0"/>
    <n v="0"/>
    <n v="0"/>
    <n v="0"/>
    <n v="0"/>
    <n v="0"/>
    <n v="0"/>
    <n v="0"/>
    <n v="0"/>
    <s v="General Store"/>
    <s v="P03"/>
    <n v="569"/>
    <x v="2"/>
  </r>
  <r>
    <s v="0P4102211060"/>
    <s v="SOFT PART,3024R0065BV23118SOFK,ISGSPA"/>
    <s v="SPARE PARTS; PART NAME:SOFT SPARE PART; MATERIAL:RPTFE/VITON; DRAWING NUMBER:MPQ101-D-DS-0019/09IN02.20-01; ITEM POSITIONNUMBER:1,2 AND 3; EQUIPMENT NAME:BLOWDOWN VALVE; EQUIPMENT MAKE:IMPIANTI SISTEMA GEL S.P.A; EQUIPMENTMODEL:3024R0065BDV23118-19-20; MANUFACTURER:IMPIANTI SISTEMA GEL S.P.A; MANUFACTURER PART NUMBER:3024R0065BV23118SOFK; PARTCONSISTS OF:SEATS, BODY GASKET, PACKING; REAL MANUFACTURER:BREMISG"/>
    <d v="2017-08-16T00:00:00"/>
    <s v="SPARE_PARTS"/>
    <x v="2"/>
    <s v="2000"/>
    <s v="GS01"/>
    <s v="ST"/>
    <n v="1"/>
    <n v="18312.23"/>
    <n v="0"/>
    <n v="0"/>
    <n v="18312.23"/>
    <s v="ZSPR"/>
    <n v="0"/>
    <s v=""/>
    <n v="0"/>
    <n v="0"/>
    <s v="ONGC Petro additions Ltd."/>
    <s v="INR"/>
    <n v="0"/>
    <n v="0"/>
    <n v="0"/>
    <n v="0"/>
    <n v="0"/>
    <n v="0"/>
    <n v="0"/>
    <n v="0"/>
    <n v="0"/>
    <n v="0"/>
    <n v="0"/>
    <n v="0"/>
    <n v="0"/>
    <n v="0"/>
    <s v="General Store"/>
    <s v="P03"/>
    <n v="2329"/>
    <x v="2"/>
  </r>
  <r>
    <s v="0P4102211063"/>
    <s v="SOFT PART,3024R0065BDV23121SFK,ISGSPA"/>
    <s v="SPARE PARTS; PART NAME:SOFT SPARE PART; MATERIAL:RPTFE/VITON; DRAWING NUMBER:MPQ101-D-DS-0019/09IN02.20-01; ITEM POSITION NUMBER:8AND 9; EQUIPMENT NAME:BLOWDOWN VALVE; EQUIPMENT MAKE:IMPIANTI SISTEMA GEL S.P.A; EQUIPMENT MODEL:3024R0065BDV23121;MANUFACTURER:IMPIANTI SISTEMA GEL S.P.A; MANUFACTURER PART NUMBER:3024R0065BDV23121SFK; PART CONSISTS OF:SEATS, BODY GASKET,PACKING; REAL MANUFACTURER:BREMISG"/>
    <d v="2017-08-16T00:00:00"/>
    <s v="SPARE_PARTS"/>
    <x v="2"/>
    <s v="2000"/>
    <s v="GS01"/>
    <s v="ST"/>
    <n v="1"/>
    <n v="18312.23"/>
    <n v="0"/>
    <n v="0"/>
    <n v="18312.23"/>
    <s v="ZSPR"/>
    <n v="0"/>
    <s v=""/>
    <n v="0"/>
    <n v="0"/>
    <s v="ONGC Petro additions Ltd."/>
    <s v="INR"/>
    <n v="0"/>
    <n v="0"/>
    <n v="0"/>
    <n v="0"/>
    <n v="0"/>
    <n v="0"/>
    <n v="0"/>
    <n v="0"/>
    <n v="0"/>
    <n v="0"/>
    <n v="0"/>
    <n v="0"/>
    <n v="0"/>
    <n v="0"/>
    <s v="General Store"/>
    <s v="P03"/>
    <n v="2329"/>
    <x v="2"/>
  </r>
  <r>
    <s v="0P0958970065"/>
    <s v="CBL,25FT,129530-0025-02,BENTLY-N"/>
    <s v="NETWORK ACCESSORIES; DESCRIPTION:CABLE; MANUFACTURER:BENTLY NEVADA; MANUFACTURER PART NUMBER:129530-0025-02; TYPE:KEYPHASOREXTENSION; CABLE LENGTH:25 FEET"/>
    <d v="2018-06-08T00:00:00"/>
    <s v="AC_NETWORK"/>
    <x v="4"/>
    <s v="2000"/>
    <s v="GS01"/>
    <s v="EA"/>
    <n v="2"/>
    <n v="18300.8"/>
    <n v="0"/>
    <n v="0"/>
    <n v="18300.8"/>
    <s v="ZSPR"/>
    <n v="0"/>
    <s v=""/>
    <n v="0"/>
    <n v="0"/>
    <s v="ONGC Petro additions Ltd."/>
    <s v="INR"/>
    <n v="0"/>
    <n v="0"/>
    <n v="0"/>
    <n v="0"/>
    <n v="0"/>
    <n v="0"/>
    <n v="0"/>
    <n v="0"/>
    <n v="0"/>
    <n v="0"/>
    <n v="0"/>
    <n v="0"/>
    <n v="0"/>
    <n v="0"/>
    <s v="General Store"/>
    <s v="P03"/>
    <n v="2033"/>
    <x v="2"/>
  </r>
  <r>
    <s v="0P2059260026"/>
    <s v="FSE,SEMICONDUCTOR,450A,450MMT,BUSSMANN"/>
    <s v="SEMICONDUCTOR PROTECTION FUSE LINKS; CURRENT, RATED:450 A; MANUFACTURER:BUSSMANN; REFERENCE:450MMT"/>
    <d v="2023-10-30T00:00:00"/>
    <s v="SE_FUSE_LINKS"/>
    <x v="4"/>
    <s v="2000"/>
    <s v="GS01"/>
    <s v="EA"/>
    <n v="3"/>
    <n v="18270"/>
    <n v="0"/>
    <n v="0"/>
    <n v="18270"/>
    <s v="ZSPR"/>
    <n v="0"/>
    <s v=""/>
    <n v="0"/>
    <n v="0"/>
    <s v="ONGC Petro additions Ltd."/>
    <s v="INR"/>
    <n v="0"/>
    <n v="0"/>
    <n v="0"/>
    <n v="0"/>
    <n v="0"/>
    <n v="0"/>
    <n v="0"/>
    <n v="0"/>
    <n v="0"/>
    <n v="0"/>
    <n v="0"/>
    <n v="0"/>
    <n v="0"/>
    <n v="0"/>
    <s v="General Store"/>
    <s v="P01"/>
    <n v="63"/>
    <x v="2"/>
  </r>
  <r>
    <s v="0P1005010792"/>
    <s v="COOL FAN,F/MOT,190KW,BHEL"/>
    <s v="SPARE PARTS; PART NAME:COOLING FAN; EQUIPMENT NAME:HT MOTOR; EQUIPMENT MAKE:BHARAT HEAVY ELECTRICAL; MANUFACTURER:BHARAT HEAVYELECTRICAL; FOR MOTOR; SPEED:1480 RPM; FRAME SIZE:1MA7502-4; VOLTAGE RATING:6.6 KV; POWER RATING:190 KW; SERIAL NUMBER:49220 A410-31-01, 49220 A 410-31-02"/>
    <d v="2017-03-18T00:00:00"/>
    <s v="SPARE_PARTS"/>
    <x v="4"/>
    <s v="2000"/>
    <s v="GS01"/>
    <s v="EA"/>
    <n v="1"/>
    <n v="18242.7"/>
    <n v="0"/>
    <n v="0"/>
    <n v="18242.7"/>
    <s v="ZSPR"/>
    <n v="0"/>
    <s v=""/>
    <n v="0"/>
    <n v="0"/>
    <s v="ONGC Petro additions Ltd."/>
    <s v="INR"/>
    <n v="0"/>
    <n v="0"/>
    <n v="0"/>
    <n v="0"/>
    <n v="0"/>
    <n v="0"/>
    <n v="0"/>
    <n v="0"/>
    <n v="0"/>
    <n v="0"/>
    <n v="0"/>
    <n v="0"/>
    <n v="0"/>
    <n v="0"/>
    <s v="General Store"/>
    <s v="P01"/>
    <n v="2480"/>
    <x v="2"/>
  </r>
  <r>
    <s v="0P1005010805"/>
    <s v="COOL FAN,F/MOT,180KW,BHEL"/>
    <s v="SPARE PARTS; PART NAME:COOLING FAN; EQUIPMENT NAME:HT MOTOR; EQUIPMENT MAKE:BHARAT HEAVY ELECTRICAL; MANUFACTURER:BHARAT HEAVYELECTRICAL; FOR MOTOR; SPEED:1480 RPM; FRAME SIZE:1MA7500-4; VOLTAGE RATING:6.6 KV; POWER RATING:180 KW; SERIAL NUMBER:40128 A410-21-01, 40128 A 410-21-02"/>
    <d v="2017-03-18T00:00:00"/>
    <s v="SPARE_PARTS"/>
    <x v="4"/>
    <s v="2000"/>
    <s v="GS01"/>
    <s v="EA"/>
    <n v="1"/>
    <n v="18242.7"/>
    <n v="0"/>
    <n v="0"/>
    <n v="18242.7"/>
    <s v="ZSPR"/>
    <n v="0"/>
    <s v=""/>
    <n v="0"/>
    <n v="0"/>
    <s v="ONGC Petro additions Ltd."/>
    <s v="INR"/>
    <n v="0"/>
    <n v="0"/>
    <n v="0"/>
    <n v="0"/>
    <n v="0"/>
    <n v="0"/>
    <n v="0"/>
    <n v="0"/>
    <n v="0"/>
    <n v="0"/>
    <n v="0"/>
    <n v="0"/>
    <n v="0"/>
    <n v="0"/>
    <s v="General Store"/>
    <s v="P01"/>
    <n v="2480"/>
    <x v="2"/>
  </r>
  <r>
    <s v="0T2541410106"/>
    <s v="GSKT,SPW,W/OUTR RING,SS316,CL300,20IN"/>
    <s v="SPIRAL WOUND GASKETS; DESIGN SPEC:ANSI B16.20; DESIGN SPEC, FLANGE(S):ANSI B16.5; PRESSURE DESIGNATION:CLASS 300; MAT,WINDINGS:STAINLESS STEEL 316; MAT, FILLER:GRAFOIL; MAT, CENTRING RING:STAINLESS STEEL 316; SIZE, PIPE, NOMINAL:20 IN"/>
    <d v="2016-06-10T00:00:00"/>
    <s v="SP_GASKETS"/>
    <x v="2"/>
    <s v="2000"/>
    <s v="GS01"/>
    <s v="EA"/>
    <n v="18"/>
    <n v="18235.240000000002"/>
    <n v="0"/>
    <n v="0"/>
    <n v="18235.240000000002"/>
    <s v="ZSTO"/>
    <n v="0"/>
    <s v=""/>
    <n v="0"/>
    <n v="0"/>
    <s v="ONGC Petro additions Ltd."/>
    <s v="INR"/>
    <n v="0"/>
    <n v="0"/>
    <n v="0"/>
    <n v="0"/>
    <n v="0"/>
    <n v="0"/>
    <n v="0"/>
    <n v="0"/>
    <n v="0"/>
    <n v="0"/>
    <n v="0"/>
    <n v="0"/>
    <n v="0"/>
    <n v="0"/>
    <s v="General Store"/>
    <s v="S06"/>
    <n v="2761"/>
    <x v="1"/>
  </r>
  <r>
    <s v="0P4102211052"/>
    <s v="SOFT PART,3024R006523116SOFK,ISGSPA"/>
    <s v="SPARE PARTS; PART NAME:SOFT SPARE PART; MATERIAL:RPTFE/VITON; DRAWING NUMBER:MPQ101-D-DS-0019/09IN02.01-01; ITEM POSITION NUMBER:5AND 6; EQUIPMENT NAME:ON-OFF VALVE; EQUIPMENT MAKE:IMPIANTI SISTEMA GEL S.P.A; EQUIPMENT MODEL:3024R006523116;MANUFACTURER:IMPIANTI SISTEMA GEL S.P.A; MANUFACTURER PART NUMBER:3024R006523116SOFK; PART CONSISTS OF:SEATS, BODY GASKET, PACKING;REAL MANUFACTURER:BREMISG"/>
    <d v="2017-08-16T00:00:00"/>
    <s v="SPARE_PARTS"/>
    <x v="2"/>
    <s v="2000"/>
    <s v="GS01"/>
    <s v="ST"/>
    <n v="1"/>
    <n v="18202.61"/>
    <n v="0"/>
    <n v="0"/>
    <n v="18202.61"/>
    <s v="ZSPR"/>
    <n v="0"/>
    <s v=""/>
    <n v="0"/>
    <n v="0"/>
    <s v="ONGC Petro additions Ltd."/>
    <s v="INR"/>
    <n v="0"/>
    <n v="0"/>
    <n v="0"/>
    <n v="0"/>
    <n v="0"/>
    <n v="0"/>
    <n v="0"/>
    <n v="0"/>
    <n v="0"/>
    <n v="0"/>
    <n v="0"/>
    <n v="0"/>
    <n v="0"/>
    <n v="0"/>
    <s v="General Store"/>
    <s v="P03"/>
    <n v="2329"/>
    <x v="2"/>
  </r>
  <r>
    <s v="0P4204020392"/>
    <s v="WORM SFT,109834.0178,LEWAPUMP"/>
    <s v="SPARE PARTS; PART NAME:WORM SHAFT; EQUIPMENT NAME:DIAPHRAGM PUMP; EQUIPMENTMAKE:LEWA PUMPS AND SYSTEMS; EQUIPMENT MODEL:LDB1; MANUFACTURER PARTNUMBER:109834.0178; MANUFACTURER:LEWA PUMPS AND SYSTEMS; LDB I=17; EQUIPMENTSERIAL NUMBER:553689-010-001 AND 553689-010-002"/>
    <d v="2021-04-08T00:00:00"/>
    <s v="SPARE_PARTS"/>
    <x v="2"/>
    <s v="2000"/>
    <s v="CH01"/>
    <s v="EA"/>
    <n v="1"/>
    <n v="18184.97"/>
    <n v="0"/>
    <n v="0"/>
    <n v="18184.97"/>
    <s v="ZSPR"/>
    <n v="0"/>
    <s v=""/>
    <n v="0"/>
    <n v="0"/>
    <s v="ONGC Petro additions Ltd."/>
    <s v="INR"/>
    <n v="0"/>
    <n v="0"/>
    <n v="0"/>
    <n v="0"/>
    <n v="0"/>
    <n v="0"/>
    <n v="0"/>
    <n v="0"/>
    <n v="0"/>
    <n v="0"/>
    <n v="0"/>
    <n v="0"/>
    <n v="0"/>
    <n v="0"/>
    <s v="Chemcial store"/>
    <s v="P04"/>
    <n v="998"/>
    <x v="2"/>
  </r>
  <r>
    <s v="0P5269310007"/>
    <s v="GSKT,1.1/4X1.11/16X1/32IN,108162,TYCO-FC"/>
    <s v="SPARE PARTS; PART NAME:GASKET; DIMENSIONS:1.1/4 X 1.11/16 X 1/32 IN; EQUIPMENT NAME:SAFETY RELIEF VALVE; EQUIPMENT MAKE:TYCO FLOWCONTROL; MANUFACTURER:TYCO FLOW CONTROL; MANUFACTURER PART NUMBER:108162; MODEL NUMBER:6 Q 8 JOS-H-E-15-C-SPL"/>
    <d v="2017-12-23T00:00:00"/>
    <s v="SPARE_PARTS"/>
    <x v="2"/>
    <s v="2000"/>
    <s v="GS01"/>
    <s v="EA"/>
    <n v="7"/>
    <n v="18178.62"/>
    <n v="0"/>
    <n v="0"/>
    <n v="18178.62"/>
    <s v="ZSPR"/>
    <n v="0"/>
    <s v=""/>
    <n v="0"/>
    <n v="0"/>
    <s v="ONGC Petro additions Ltd."/>
    <s v="INR"/>
    <n v="0"/>
    <n v="0"/>
    <n v="0"/>
    <n v="0"/>
    <n v="0"/>
    <n v="0"/>
    <n v="0"/>
    <n v="0"/>
    <n v="0"/>
    <n v="0"/>
    <n v="0"/>
    <n v="0"/>
    <n v="0"/>
    <n v="0"/>
    <s v="General Store"/>
    <s v="P04"/>
    <n v="2200"/>
    <x v="2"/>
  </r>
  <r>
    <s v="0P1401080041"/>
    <s v="BLT,HEX,35112112,BHEL-GT"/>
    <s v="SPARE PARTS; PART NAME:HEXAGONAL BOLT; EQUIPMENT NAME:GAS TURBINE; EQUIPMENT MAKE:BHARAT HEAVY ELECTRICAL; EQUIPMENTMODEL:PG-6581-B; MANUFACTURER:BHARAT HEAVY ELECTRICAL; MANUFACTURER PART NUMBER:35112112; SUB ASSY:TURBINE CASE ARRANGEMENT;MATERIAL CODE:33511261004-01"/>
    <d v="2021-06-27T00:00:00"/>
    <s v="SPARE_PARTS"/>
    <x v="4"/>
    <s v="2000"/>
    <s v="GS01"/>
    <s v="EA"/>
    <n v="4"/>
    <n v="18176.560000000001"/>
    <n v="0"/>
    <n v="0"/>
    <n v="18176.560000000001"/>
    <s v="ZSPR"/>
    <n v="0"/>
    <s v=""/>
    <n v="0"/>
    <n v="0"/>
    <s v="ONGC Petro additions Ltd."/>
    <s v="INR"/>
    <n v="0"/>
    <n v="0"/>
    <n v="0"/>
    <n v="0"/>
    <n v="0"/>
    <n v="0"/>
    <n v="0"/>
    <n v="0"/>
    <n v="0"/>
    <n v="0"/>
    <n v="0"/>
    <n v="0"/>
    <n v="0"/>
    <n v="0"/>
    <s v="General Store"/>
    <s v="P04"/>
    <n v="918"/>
    <x v="2"/>
  </r>
  <r>
    <s v="0P3900020339"/>
    <s v="IMPLR,F/SS316L,1300MM,75MM,S.J.INDS"/>
    <s v="SPARE PARTS; PART NAME:IMPELLER; EQUIPMENT NAME:SLUDGE HOLDING SUMP AGITATOR;EQUIPMENT MAKE:S.J.INDUSTRIES; MANUFACTURER:S.J.INDUSTRIES; FOR DOSING TANKAGITATOR; H.P:3; MATERIAL:STAINLESS STEEL 316L; SPEED:50 RPM; DIA, IMPELLER:1300MM; DIA, SHAFT:75 MM; TYPE, IMPELLER:TURBINE"/>
    <d v="2018-07-04T00:00:00"/>
    <m/>
    <x v="2"/>
    <s v="2000"/>
    <s v="CH01"/>
    <s v="EA"/>
    <n v="1"/>
    <n v="18148.71"/>
    <n v="0"/>
    <n v="0"/>
    <n v="18148.71"/>
    <s v="ZSPR"/>
    <n v="0"/>
    <s v=""/>
    <n v="0"/>
    <n v="0"/>
    <s v="ONGC Petro additions Ltd."/>
    <s v="INR"/>
    <n v="0"/>
    <n v="0"/>
    <n v="0"/>
    <n v="0"/>
    <n v="0"/>
    <n v="0"/>
    <n v="0"/>
    <n v="0"/>
    <n v="0"/>
    <n v="0"/>
    <n v="0"/>
    <n v="0"/>
    <n v="0"/>
    <n v="0"/>
    <s v="Chemcial store"/>
    <s v="P04"/>
    <n v="2007"/>
    <x v="2"/>
  </r>
  <r>
    <s v="0T2541370439"/>
    <s v="GSKT,SPW,CL150,SS,GPH,38IN"/>
    <s v="SPIRAL WOUND GASKETS; DESIGN SPEC:ASME/ANSI B16.20 - 1998; DESIGN SPEC, FLANGE(S):ASME 16.47 SERIES B; PRESSURE DESIGNATION:CL 150;MAT, WINDINGS:STAINLESS STEEL; MAT, FILLER:GRAPHITE; MAT, INNER RING:STAINLESS STEEL 316; MAT, CENTRING RING:STAINLESS STEEL 316;SIZE, PIPE, NOMINAL:38 IN"/>
    <d v="2015-10-23T00:00:00"/>
    <s v="SP_GASKETS"/>
    <x v="2"/>
    <s v="2000"/>
    <s v="CH01"/>
    <s v="EA"/>
    <n v="8"/>
    <n v="18147.52"/>
    <n v="0"/>
    <n v="0"/>
    <n v="18147.52"/>
    <s v="ZSTO"/>
    <n v="0"/>
    <s v=""/>
    <n v="0"/>
    <n v="0"/>
    <s v="ONGC Petro additions Ltd."/>
    <s v="INR"/>
    <n v="0"/>
    <n v="0"/>
    <n v="0"/>
    <n v="0"/>
    <n v="0"/>
    <n v="0"/>
    <n v="0"/>
    <n v="0"/>
    <n v="0"/>
    <n v="0"/>
    <n v="0"/>
    <n v="0"/>
    <n v="0"/>
    <n v="0"/>
    <s v="Chemcial store"/>
    <s v="S06"/>
    <n v="2992"/>
    <x v="1"/>
  </r>
  <r>
    <s v="0P4165010382"/>
    <s v="CND FTG,3/8IN NPT,0000012437,K-TRON"/>
    <s v="SPARE PARTS; PART NAME:CONDUIT FITTING; DIMENSIONS:3/8 IN NPT - 1/2 IN; EQUIPMENT NAME:PE FLOWMETERS; EQUIPMENT MAKE:K-TRON;EQUIPMENT MODEL:K-SFM-350; ADDITIONAL INFORMATION:LTR-38; MANUFACTURER:K-TRON; MANUFACTURER PART NUMBER:0000012437"/>
    <d v="2019-01-19T00:00:00"/>
    <s v="SPARE_PARTS"/>
    <x v="2"/>
    <s v="2000"/>
    <s v="CH01"/>
    <s v="EA"/>
    <n v="2"/>
    <n v="18116.939999999999"/>
    <n v="0"/>
    <n v="0"/>
    <n v="18116.939999999999"/>
    <s v="ZSPR"/>
    <n v="0"/>
    <s v=""/>
    <n v="0"/>
    <n v="0"/>
    <s v="ONGC Petro additions Ltd."/>
    <s v="INR"/>
    <n v="0"/>
    <n v="0"/>
    <n v="0"/>
    <n v="0"/>
    <n v="0"/>
    <n v="0"/>
    <n v="0"/>
    <n v="0"/>
    <n v="0"/>
    <n v="0"/>
    <n v="0"/>
    <n v="0"/>
    <n v="0"/>
    <n v="0"/>
    <s v="Chemcial store"/>
    <s v="P03"/>
    <n v="1808"/>
    <x v="2"/>
  </r>
  <r>
    <s v="0P4205030578"/>
    <s v="GSKT,PROFILE,1.4541/GPH,2640+08,HERM-PMP"/>
    <s v="SPARE PARTS; PART NAME:GASKET, PROFILE; MATERIAL:1.4541/GRAPHITE; DRAWING NUMBER:4110012190_91S; ITEM POSITION NUMBER:400.51;EQUIPMENT NAME:CANNED MOTOR PUMP; EQUIPMENT MAKE:HERMETIC-PUMPEN; EQUIPMENT MODEL:CNPKF 150X100X350A-2;MANUFACTURER:HERMETIC-PUMPEN; MANUFACTURER PART NUMBER:264006308"/>
    <d v="2017-11-22T00:00:00"/>
    <s v="SPARE_PARTS"/>
    <x v="2"/>
    <s v="2000"/>
    <s v="GS01"/>
    <s v="EA"/>
    <n v="4"/>
    <n v="18077.080000000002"/>
    <n v="0"/>
    <n v="0"/>
    <n v="18077.080000000002"/>
    <s v="ZSPR"/>
    <n v="0"/>
    <s v=""/>
    <n v="0"/>
    <n v="0"/>
    <s v="ONGC Petro additions Ltd."/>
    <s v="INR"/>
    <n v="0"/>
    <n v="0"/>
    <n v="0"/>
    <n v="0"/>
    <n v="0"/>
    <n v="0"/>
    <n v="0"/>
    <n v="0"/>
    <n v="0"/>
    <n v="0"/>
    <n v="0"/>
    <n v="0"/>
    <n v="0"/>
    <n v="0"/>
    <s v="General Store"/>
    <s v="P04"/>
    <n v="2231"/>
    <x v="2"/>
  </r>
  <r>
    <s v="0P3039100091"/>
    <s v="GEAR BOX,3.6:1,M-0422,POW-BLD"/>
    <s v="GEAR BOXES; TYPE:FOOT MOUNTED INLINE HELICAL; MANUFACTURER MODEL NUMBER:N;MANUFACTURER PART NUMBER:N; MANUFACTURER:POWER BUILD LTD; GEAR BOXES; TYPE:FOOTMOUNTED INLINE HELICAL; MANUFACTURER:POWER BUILD LTD; REFERENCE:M-0422;SERIES:M2; RATIO:3.6:1; EXACT GEAR RATIO:3.58 :1; OUTPUT SPEED:405 RPM; OUTPUTTORQUE:127 NM; SERVICE FACTOR:1.60; MOUNTING : FOOT MOUNTING(B3); INPUT:SOLIDSHAFT; OUTPUT:SOLID SHAFT; SUITABLE FOR 5.5 KW/1450 RPM/4 POLE/132/B5"/>
    <d v="2018-12-28T00:00:00"/>
    <s v="GEAR_BOXES"/>
    <x v="2"/>
    <s v="2000"/>
    <s v="CH01"/>
    <s v="EA"/>
    <n v="1"/>
    <n v="18071.13"/>
    <n v="0"/>
    <n v="0"/>
    <n v="18071.13"/>
    <s v="ZSPR"/>
    <n v="0"/>
    <s v=""/>
    <n v="0"/>
    <n v="0"/>
    <s v="ONGC Petro additions Ltd."/>
    <s v="INR"/>
    <n v="0"/>
    <n v="0"/>
    <n v="0"/>
    <n v="0"/>
    <n v="0"/>
    <n v="0"/>
    <n v="0"/>
    <n v="0"/>
    <n v="0"/>
    <n v="0"/>
    <n v="0"/>
    <n v="0"/>
    <n v="0"/>
    <n v="0"/>
    <s v="Chemcial store"/>
    <s v="P04"/>
    <n v="1830"/>
    <x v="2"/>
  </r>
  <r>
    <s v="0P4119120035"/>
    <s v="RLY SPDT,Z-15GW21-B,PVTVM"/>
    <s v="SPARE PARTS; PART NAME:RELAY SPDT; EQUIPMENT NAME:VIBRATION SWITCH; EQUIPMENTMAKE:PVTVM; EQUIPMENT MODEL:PT500; MANUFACTURER PART NUMBER:Z-15GW21-B;MANUFACTURER:PVTVM; CONTACT RATING: 15 A, 125, 250, 480; RELAY SPDT FORVIBRATION SWITCH-PT500-022-01"/>
    <d v="2022-03-24T00:00:00"/>
    <s v="SPARE_PARTS"/>
    <x v="4"/>
    <s v="2000"/>
    <s v="CH01"/>
    <s v="EA"/>
    <n v="10"/>
    <n v="18035.29"/>
    <n v="0"/>
    <n v="0"/>
    <n v="18035.29"/>
    <s v="ZSPR"/>
    <n v="0"/>
    <s v=""/>
    <n v="0"/>
    <n v="0"/>
    <s v="ONGC Petro additions Ltd."/>
    <s v="INR"/>
    <n v="0"/>
    <n v="0"/>
    <n v="0"/>
    <n v="0"/>
    <n v="0"/>
    <n v="0"/>
    <n v="0"/>
    <n v="0"/>
    <n v="0"/>
    <n v="0"/>
    <n v="0"/>
    <n v="0"/>
    <n v="0"/>
    <n v="0"/>
    <s v="Chemcial store"/>
    <s v="P03"/>
    <n v="648"/>
    <x v="2"/>
  </r>
  <r>
    <s v="0T2541370397"/>
    <s v="GSKT,SPW,CL300,SS,GPH,8IN"/>
    <s v="SPIRAL WOUND GASKETS; DESIGN SPEC:ASME/ANSI B16.20 - 1998; DESIGN SPEC,FLANGE(S):ASME B16.5; PRESSURE DESIGNATION:CL 300; MAT, WINDINGS:STAINLESSSTEEL; MAT, FILLER:GRAPHITE; MAT, INNER RING:STAINLESS STEEL 316; MAT, CENTRINGRING:STAINLESS STEEL 316; SIZE, PIPE, NOMINAL:8 IN"/>
    <d v="2023-11-20T00:00:00"/>
    <s v="SP_GASKETS"/>
    <x v="2"/>
    <s v="2000"/>
    <s v="CH01"/>
    <s v="EA"/>
    <n v="43"/>
    <n v="18012.03"/>
    <n v="0"/>
    <n v="0"/>
    <n v="18012.03"/>
    <s v="ZSTO"/>
    <n v="0"/>
    <s v=""/>
    <n v="0"/>
    <n v="0"/>
    <s v="ONGC Petro additions Ltd."/>
    <s v="INR"/>
    <n v="0"/>
    <n v="0"/>
    <n v="0"/>
    <n v="0"/>
    <n v="0"/>
    <n v="0"/>
    <n v="0"/>
    <n v="0"/>
    <n v="0"/>
    <n v="0"/>
    <n v="0"/>
    <n v="0"/>
    <n v="0"/>
    <n v="0"/>
    <s v="Chemcial store"/>
    <s v="S06"/>
    <n v="42"/>
    <x v="1"/>
  </r>
  <r>
    <s v="0P3900030038"/>
    <s v="SEAL RING,CARBON,2H-144069/3A,SANMAR"/>
    <s v="SPARE PARTS; PART NAME:SEAL RING; MATERIAL:CARBON #5; DRAWING NUMBER:2H-144069; ITEM POSITION NUMBER:3A; EQUIPMENT NAME:TOP ENTRYAGITATOR; EQUIPMENT MAKE:REMI PROCESS PLANT &amp; MACHINARY; ADDITIONAL INFORMATION:FOR MECHANICAL SEAL; MANUFACTURER:FLOWSERVE SANMAR;MANUFACTURER PART NUMBER:2H-144069/3A; SEAL MODEL/TYPE:3.500&quot; DOUBLE INSIDE CARTRIDGE BRO"/>
    <d v="2016-02-24T00:00:00"/>
    <s v="SPARE_PARTS"/>
    <x v="2"/>
    <s v="2000"/>
    <s v="GS01"/>
    <s v="EA"/>
    <n v="1"/>
    <n v="18009.22"/>
    <n v="0"/>
    <n v="0"/>
    <n v="18009.22"/>
    <s v="ZSPR"/>
    <n v="0"/>
    <s v=""/>
    <n v="0"/>
    <n v="0"/>
    <s v="ONGC Petro additions Ltd."/>
    <s v="INR"/>
    <n v="0"/>
    <n v="0"/>
    <n v="0"/>
    <n v="0"/>
    <n v="0"/>
    <n v="0"/>
    <n v="0"/>
    <n v="0"/>
    <n v="0"/>
    <n v="0"/>
    <n v="0"/>
    <n v="0"/>
    <n v="0"/>
    <n v="0"/>
    <s v="General Store"/>
    <s v="P04"/>
    <n v="2868"/>
    <x v="2"/>
  </r>
  <r>
    <s v="0P1141120362"/>
    <s v="BSHG ASSY,EPOXY,1.1KV,DT3519,CRM-GRVS"/>
    <s v="ELECTRICAL ACCESSORIES; TYPE:BUSHING,ASSEMBLY; VOLTAGE RATING:1.1 KV; CURRENT RATING:1400 A; MATERIAL:EPOXY MOLDED; DRAWINGNUMBER:T93B2033H-REV-2; SUPPLIER NAME:CROMPTON GREAVES; FOR TRANSFORMER; EQUIPMENT MODEL NUMBER:DT3519"/>
    <d v="2019-03-29T00:00:00"/>
    <s v="AC_ELECTRICAL"/>
    <x v="4"/>
    <s v="2000"/>
    <s v="CH01"/>
    <s v="EA"/>
    <n v="1"/>
    <n v="18000"/>
    <n v="0"/>
    <n v="0"/>
    <n v="18000"/>
    <s v="ZSPR"/>
    <n v="0"/>
    <s v=""/>
    <n v="0"/>
    <n v="0"/>
    <s v="ONGC Petro additions Ltd."/>
    <s v="INR"/>
    <n v="0"/>
    <n v="0"/>
    <n v="0"/>
    <n v="0"/>
    <n v="0"/>
    <n v="0"/>
    <n v="0"/>
    <n v="0"/>
    <n v="0"/>
    <n v="0"/>
    <n v="0"/>
    <n v="0"/>
    <n v="0"/>
    <n v="0"/>
    <s v="Chemcial store"/>
    <s v="P01"/>
    <n v="1739"/>
    <x v="2"/>
  </r>
  <r>
    <s v="0P3922150009"/>
    <s v="STRNR ELEM,SS304,8IN,VP-SC2252-T2-02,JFC"/>
    <s v="SPARE PARTS; PART NAME:STRAINER ELEMENT; DIMENSIONS:8 IN; MATERIAL:STAINLESS STEEL 304; DRAWING NUMBER:VP-SC2252-T2-02; EQUIPMENTMAKE:JFC CORPORATION; EQUIPMENT MODEL:T2 TYPE; MANUFACTURER:JFC CORPORATION; REAL MANUFACTURER:KOREA FUJI PACKING CO. LTDMAKE:JFC CORPORATION; EQUIPMENT MODEL:T2 TYPE; MANUFACTURER:JFC CORPORATION; REAL MANUFACTURER:KOREA FUJI PACKING CO. LTD"/>
    <d v="2019-03-12T00:00:00"/>
    <s v="SPARE_PARTS"/>
    <x v="2"/>
    <s v="2000"/>
    <s v="CH01"/>
    <s v="EA"/>
    <n v="1"/>
    <n v="18000"/>
    <n v="0"/>
    <n v="0"/>
    <n v="18000"/>
    <s v="ZSPR"/>
    <n v="0"/>
    <s v=""/>
    <n v="0"/>
    <n v="0"/>
    <s v="ONGC Petro additions Ltd."/>
    <s v="INR"/>
    <n v="0"/>
    <n v="0"/>
    <n v="0"/>
    <n v="0"/>
    <n v="0"/>
    <n v="0"/>
    <n v="0"/>
    <n v="0"/>
    <n v="0"/>
    <n v="0"/>
    <n v="0"/>
    <n v="0"/>
    <n v="0"/>
    <n v="0"/>
    <s v="Chemcial store"/>
    <s v="P04"/>
    <n v="1756"/>
    <x v="2"/>
  </r>
  <r>
    <s v="0T2541630043"/>
    <s v="GSKT,SPW,PE,POS 4A,828X776MM,SS304,GPH"/>
    <s v="SPIRAL WOUND GASKETS FOR PLANT EQUIPMENT; THICKNESS, GASKET:4.5 MM;THICKNESS, INNER RING:3.2 MM; THICKNESS, CENTRING RING:3.2 MM;MAT, WINDINGS:STAINLESS STEEL 304; MAT, FILLER:GRAPHITE; MAT, INNERRING:STAINLESS STEEL 304; MAT, CENTRING RING:STAINLESS STEEL304; MANDATORY ADD REQRMTS:REFERED DWG:MEA110-D-DR-0092; MANDATORY ADDREQRMTS:REFERED POSITION NUMBER:4A; CENTRING RING, O.D.:836MM; INNER RING, I.D.:746 MM; DIMENSION, I.D. X O.D.:776 X 828 MM; WITHWELDED JACKET; MATERIAL:STAINLESS STEEL 304; EQUIPMENTNAME:CS HEAT EXCHANGER; EQUIPMENT MODEL NUMBER:V-BEM; EQUIPMENTMANUFACTURER NAME:INDCON PROJECT;"/>
    <d v="2022-08-29T00:00:00"/>
    <s v="PL_SP_GASKETS"/>
    <x v="2"/>
    <s v="2000"/>
    <s v="SP01"/>
    <s v="EA"/>
    <n v="1"/>
    <n v="18000"/>
    <n v="0"/>
    <n v="0"/>
    <n v="18000"/>
    <s v="ZSTO"/>
    <n v="0"/>
    <s v=""/>
    <n v="0"/>
    <n v="0"/>
    <s v="ONGC Petro additions Ltd."/>
    <s v="INR"/>
    <n v="0"/>
    <n v="0"/>
    <n v="0"/>
    <n v="0"/>
    <n v="0"/>
    <n v="0"/>
    <n v="0"/>
    <n v="0"/>
    <n v="0"/>
    <n v="0"/>
    <n v="0"/>
    <n v="0"/>
    <n v="0"/>
    <n v="0"/>
    <s v="Shutdown Plan Mt"/>
    <s v="S06"/>
    <n v="490"/>
    <x v="1"/>
  </r>
  <r>
    <s v="0P4205020998"/>
    <s v="BUSH,THROAT,204425007078,SULZ-PMP"/>
    <s v="SPARE PARTS; PART NAME:BUSH, THROAT; MANUFACTURER PART NUMBER:204425007078; MANUFACTURER:SULZER PUMPS; MATERIAL:11-13 CHROME;DRAWING NUMBER:MGA101-D-DR-00029; ITEM POSITION NUMBER:456.01; EQUIPMENT NAME:CENTRIFUGAL PUMP; EQUIPMENT MAKE:SULZER PUMPS;EQUIPMENT MODEL:ZF 200-5560; DRAWING NUMBER:MGA111-D-DR-00015"/>
    <d v="2016-01-13T00:00:00"/>
    <s v="SPARE_PARTS"/>
    <x v="2"/>
    <s v="2000"/>
    <s v="GS01"/>
    <s v="EA"/>
    <n v="2"/>
    <n v="17981.830000000002"/>
    <n v="0"/>
    <n v="0"/>
    <n v="17981.830000000002"/>
    <s v="ZSPR"/>
    <n v="0"/>
    <s v=""/>
    <n v="0"/>
    <n v="0"/>
    <s v="ONGC Petro additions Ltd."/>
    <s v="INR"/>
    <n v="0"/>
    <n v="0"/>
    <n v="0"/>
    <n v="0"/>
    <n v="0"/>
    <n v="0"/>
    <n v="0"/>
    <n v="0"/>
    <n v="0"/>
    <n v="0"/>
    <n v="0"/>
    <n v="0"/>
    <n v="0"/>
    <n v="0"/>
    <s v="General Store"/>
    <s v="P04"/>
    <n v="2910"/>
    <x v="2"/>
  </r>
  <r>
    <s v="0P4110070122"/>
    <s v="MDL,DI,6ES7321-1BL00-0AA0,SIEMENS"/>
    <s v="INSTRUMENT SYSTEMS; TYPE:DIGITAL INPUT MODULE; MANUFACTURER MODEL NUMBER:SIMATIC S7-300; MANUFACTURER:SIEMENS AG; MANUFACTURER PARTNUMBER:6ES7321-1BL00-0AA0; SUPPLY VOLTAGE:24 VDC; MAINS/VOLTAGE FAILURE STORED ENERGY TIME:4.8 MS; POWER LOSS:6.5 W; INPUTPUTCURRENT:15 MA; CONNECTION METHOD:40-PIN; NUMBER OF INPUT:32; TRANSMISSION PROCEDURE:SM 321; OPTICALLY ISOLATED; OPERATINGTEMPERATURE:60 DEG.C: WEIGHT:260 GRAM; DIMENSION:40 X 125 X 120 MM; EQUIPMENT NAME:ANALYZER SYSTEM"/>
    <d v="2019-07-13T00:00:00"/>
    <s v="INSTRUMENT_SYSTEMS"/>
    <x v="4"/>
    <s v="2000"/>
    <s v="GS01"/>
    <s v="EA"/>
    <n v="1"/>
    <n v="17966.95"/>
    <n v="0"/>
    <n v="0"/>
    <n v="17966.95"/>
    <s v="ZSPR"/>
    <n v="0"/>
    <s v=""/>
    <n v="0"/>
    <n v="0"/>
    <s v="ONGC Petro additions Ltd."/>
    <s v="INR"/>
    <n v="0"/>
    <n v="0"/>
    <n v="0"/>
    <n v="0"/>
    <n v="0"/>
    <n v="0"/>
    <n v="0"/>
    <n v="0"/>
    <n v="0"/>
    <n v="0"/>
    <n v="0"/>
    <n v="0"/>
    <n v="0"/>
    <n v="0"/>
    <s v="General Store"/>
    <s v="P03"/>
    <n v="1633"/>
    <x v="2"/>
  </r>
  <r>
    <s v="0P0802040341"/>
    <s v="O-RING,741200217,BPCL"/>
    <s v="SPARE PARTS; PART NAME:O-RING; DRAWING NUMBER:6320030/E; EQUIPMENT NAME:NITROGEN COMPRESSOR; EQUIPMENT MAKE:BHARAT PUMPS &amp;COMPRESSORS LTD; EQUIPMENT MODEL:4HB/3; ADDITIONAL INFORMATION:PART LIST:6320174; MANUFACTURER:BHARAT PUMPS &amp; COMPRESSORS LTD;MANUFACTURER PART NUMBER:741200217; GROUP NAME:STUFFING BOX FOR ROD DIA 65 MM; BPC S/O NUMBER:302011005-01"/>
    <d v="2023-10-12T00:00:00"/>
    <s v="SPARE_PARTS"/>
    <x v="2"/>
    <s v="2000"/>
    <s v="CH01"/>
    <s v="EA"/>
    <n v="336"/>
    <n v="17961.59"/>
    <n v="0"/>
    <n v="0"/>
    <n v="17961.59"/>
    <s v="ZSPR"/>
    <n v="0"/>
    <s v=""/>
    <n v="0"/>
    <n v="0"/>
    <s v="ONGC Petro additions Ltd."/>
    <s v="INR"/>
    <n v="0"/>
    <n v="0"/>
    <n v="0"/>
    <n v="0"/>
    <n v="0"/>
    <n v="0"/>
    <n v="0"/>
    <n v="0"/>
    <n v="0"/>
    <n v="0"/>
    <n v="0"/>
    <n v="0"/>
    <n v="0"/>
    <n v="0"/>
    <s v="Chemcial store"/>
    <s v="P04"/>
    <n v="81"/>
    <x v="2"/>
  </r>
  <r>
    <s v="0P0631100103"/>
    <s v="O-RING,FKM,JK-12-0201/6,HMI"/>
    <s v="SPARE PARTS; PART NAME:O-RING; MATERIAL:FKM; DRAWING NUMBER:JK-12-0201; ITEM POSITION NUMBER:6; EQUIPMENT NAME:CUTTER UNIT;EQUIPMENT MAKE:HYDRO MECHANICAL INDUSTRIES; EQUIPMENT MODEL:ADC300S; ADDITIONAL INFORMATION:P-150 Hs 90; MANUFACTURER:HYDROMECHANICAL INDUSTRIES; MANUFACTURER PART NUMBER:JK-12-0201/6; SUB ASSY:WATER CHAMBER HYDRAULIC JACK, TYPE:350Kn15St; SUPPLIER:THEJAPAN STEEL WORKS"/>
    <d v="2023-10-19T00:00:00"/>
    <s v="SPARE_PARTS"/>
    <x v="2"/>
    <s v="2000"/>
    <s v="CH01"/>
    <s v="EA"/>
    <n v="1"/>
    <n v="17957.63"/>
    <n v="0"/>
    <n v="0"/>
    <n v="17957.63"/>
    <s v="ZSPR"/>
    <n v="0"/>
    <s v=""/>
    <n v="0"/>
    <n v="0"/>
    <s v="ONGC Petro additions Ltd."/>
    <s v="INR"/>
    <n v="0"/>
    <n v="0"/>
    <n v="0"/>
    <n v="0"/>
    <n v="0"/>
    <n v="0"/>
    <n v="0"/>
    <n v="0"/>
    <n v="0"/>
    <n v="0"/>
    <n v="0"/>
    <n v="0"/>
    <n v="0"/>
    <n v="0"/>
    <s v="Chemcial store"/>
    <s v="P04"/>
    <n v="74"/>
    <x v="2"/>
  </r>
  <r>
    <s v="0P0631100106"/>
    <s v="PCKG,PIST,FKM,JK-12-0201/9,HMI"/>
    <s v="SPARE PARTS; PART NAME:PACKING,PISTON; MATERIAL:FKM; DRAWING NUMBER:JK-12-0201; ITEM POSITION NUMBER:9; EQUIPMENT NAME:CUTTER UNIT;EQUIPMENT MAKE:HYDRO MECHANICAL INDUSTRIES; EQUIPMENT MODEL:ADC300S; ADDITIONAL INFORMATION:P-150 Hs 90; MANUFACTURER:HYDROMECHANICAL INDUSTRIES; MANUFACTURER PART NUMBER:JK-12-0201/9; SUB ASSY:WATER CHAMBER HYDRAULIC JACK, TYPE:350Kn15St; SUPPLIER:THEJAPAN STEEL WORKS"/>
    <d v="2023-10-19T00:00:00"/>
    <s v="SPARE_PARTS"/>
    <x v="2"/>
    <s v="2000"/>
    <s v="CH01"/>
    <s v="EA"/>
    <n v="1"/>
    <n v="17957.63"/>
    <n v="0"/>
    <n v="0"/>
    <n v="17957.63"/>
    <s v="ZSPR"/>
    <n v="0"/>
    <s v=""/>
    <n v="0"/>
    <n v="0"/>
    <s v="ONGC Petro additions Ltd."/>
    <s v="INR"/>
    <n v="0"/>
    <n v="0"/>
    <n v="0"/>
    <n v="0"/>
    <n v="0"/>
    <n v="0"/>
    <n v="0"/>
    <n v="0"/>
    <n v="0"/>
    <n v="0"/>
    <n v="0"/>
    <n v="0"/>
    <n v="0"/>
    <n v="0"/>
    <s v="Chemcial store"/>
    <s v="P04"/>
    <n v="74"/>
    <x v="2"/>
  </r>
  <r>
    <s v="0T021020000019"/>
    <s v="High speed diesel"/>
    <s v=""/>
    <d v="2023-10-31T00:00:00"/>
    <m/>
    <x v="1"/>
    <s v="2000"/>
    <s v="HSDA"/>
    <s v="KL"/>
    <n v="0.312"/>
    <n v="17924.13"/>
    <n v="0"/>
    <n v="0"/>
    <n v="17924.13"/>
    <s v="ZSTO"/>
    <n v="0"/>
    <s v=""/>
    <n v="0"/>
    <n v="0"/>
    <s v="ONGC Petro additions Ltd."/>
    <s v="INR"/>
    <n v="0"/>
    <n v="0"/>
    <n v="0"/>
    <n v="0"/>
    <n v="0"/>
    <n v="0"/>
    <n v="0"/>
    <n v="0"/>
    <n v="0"/>
    <n v="0"/>
    <n v="0"/>
    <n v="0"/>
    <n v="0"/>
    <n v="0"/>
    <s v="HSD-46 TT0702A"/>
    <s v="S21"/>
    <n v="62"/>
    <x v="1"/>
  </r>
  <r>
    <s v="0P4102201289"/>
    <s v="DIAPH,LINE,F/25NB VLV,10,SAUNDERS"/>
    <s v="SPARE PARTS; PART NAME:DIAPHRAGM,LINE; MATERIAL:HIGH TENSION NEOPRENE RUBBER; DRAWING NUMBER:EQ-C233-03-04 REV 1; EQUIPMENTNAME:DIAPHRAGM VALVE,RUBBER LINED; EQUIPMENT MAKE:SAUNDERS VALVES; MANUFACTURER:SAUNDERS VALVES; MANUFACTURER PART NUMBER:11; SIZE,VALVE:25 NB; TYPE, VALVE:A"/>
    <d v="2018-01-30T00:00:00"/>
    <s v="SPARE_PARTS"/>
    <x v="2"/>
    <s v="2000"/>
    <s v="CH01"/>
    <s v="EA"/>
    <n v="32"/>
    <n v="17916"/>
    <n v="0"/>
    <n v="0"/>
    <n v="17916"/>
    <s v="ZSPR"/>
    <n v="0"/>
    <s v=""/>
    <n v="0"/>
    <n v="0"/>
    <s v="ONGC Petro additions Ltd."/>
    <s v="INR"/>
    <n v="0"/>
    <n v="0"/>
    <n v="0"/>
    <n v="0"/>
    <n v="0"/>
    <n v="0"/>
    <n v="0"/>
    <n v="0"/>
    <n v="0"/>
    <n v="0"/>
    <n v="0"/>
    <n v="0"/>
    <n v="0"/>
    <n v="0"/>
    <s v="Chemcial store"/>
    <s v="P04"/>
    <n v="2162"/>
    <x v="2"/>
  </r>
  <r>
    <s v="0P4102200546"/>
    <s v="PLG STEM S/A,1IN,CL300,921520708999,MIL"/>
    <s v="SPARE PARTS; PART NAME:PLUG STEM S/A; EQUIPMENT NAME:CONTROL VALVE; EQUIPMENT MAKE:MIL CONTROLS; EQUIPMENT MODEL:21125;MANUFACTURER:MIL CONTROLS; MANUFACTURER PART NUMBER:921520708999; VALVE SIZE:1 IN, PRESSURE DESIGNATION:ASME CL 300, CV-12,ACTUATOR SIZE:11 IN"/>
    <d v="2017-08-28T00:00:00"/>
    <s v="SPARE_PARTS"/>
    <x v="2"/>
    <s v="2000"/>
    <s v="GS01"/>
    <s v="EA"/>
    <n v="2"/>
    <n v="17914"/>
    <n v="0"/>
    <n v="0"/>
    <n v="17914"/>
    <s v="ZSPR"/>
    <n v="0"/>
    <s v=""/>
    <n v="0"/>
    <n v="0"/>
    <s v="ONGC Petro additions Ltd."/>
    <s v="INR"/>
    <n v="0"/>
    <n v="0"/>
    <n v="0"/>
    <n v="0"/>
    <n v="0"/>
    <n v="0"/>
    <n v="0"/>
    <n v="0"/>
    <n v="0"/>
    <n v="0"/>
    <n v="0"/>
    <n v="0"/>
    <n v="0"/>
    <n v="0"/>
    <s v="General Store"/>
    <s v="P03"/>
    <n v="2317"/>
    <x v="2"/>
  </r>
  <r>
    <s v="0P4102240485"/>
    <s v="SPARE PARTS SET,GPH,H030764,METSO"/>
    <s v="SPARE PARTS; PART NAME:SPARE PARTS SET; MATERIAL:GRAPHITE; DRAWINGNUMBER:F16638; ITEM POSITION NUMBER:18, 19, 20; EQUIPMENT NAME:CONTROL BUTTERFLYVALVE; EQUIPMENT MODEL:L6DBN08PACAG; ADDITIONAL INFORMATION:L6DB 08 G;MANUFACTURER PART NUMBER:H030764; MANUFACTURER:METSO AUTOMATION; OLDMANUFACTURER PART NUMBER:H069844"/>
    <d v="2022-12-28T00:00:00"/>
    <s v="SPARE_PARTS"/>
    <x v="2"/>
    <s v="2000"/>
    <s v="GS01"/>
    <s v="EA"/>
    <n v="1"/>
    <n v="17913.759999999998"/>
    <n v="0"/>
    <n v="0"/>
    <n v="17913.759999999998"/>
    <s v="ZSPR"/>
    <n v="0"/>
    <s v=""/>
    <n v="0"/>
    <n v="0"/>
    <s v="ONGC Petro additions Ltd."/>
    <s v="INR"/>
    <n v="0"/>
    <n v="0"/>
    <n v="0"/>
    <n v="0"/>
    <n v="0"/>
    <n v="0"/>
    <n v="0"/>
    <n v="0"/>
    <n v="0"/>
    <n v="0"/>
    <n v="0"/>
    <n v="0"/>
    <n v="0"/>
    <n v="0"/>
    <s v="General Store"/>
    <s v="P03"/>
    <n v="369"/>
    <x v="2"/>
  </r>
  <r>
    <s v="0P4206060037"/>
    <s v="SEAT,VLV,DN10,042201.0802,LEWAPUMP"/>
    <s v="SPARE PARTS; PART NAME:SEAT,VALVE; DIMENSIONS:DN10; EQUIPMENT NAME:TEAL INJECTION PUMP; EQUIPMENT MAKE:LEWA PUMPS AND SYSTEMS;EQUIPMENT MODEL:LDC1/M910S/25MM; MANUFACTURER:LEWA PUMPS AND SYSTEMS; MANUFACTURER PART NUMBER:042201.0802; HK-H (WEAR AND TEARPART OF DISC VALVE 042523.0023)"/>
    <d v="2021-10-13T00:00:00"/>
    <s v="SPARE_PARTS"/>
    <x v="2"/>
    <s v="2000"/>
    <s v="GS01"/>
    <s v="EA"/>
    <n v="1"/>
    <n v="17883.12"/>
    <n v="0"/>
    <n v="0"/>
    <n v="17883.12"/>
    <s v="ZSPR"/>
    <n v="0"/>
    <s v=""/>
    <n v="0"/>
    <n v="0"/>
    <s v="ONGC Petro additions Ltd."/>
    <s v="INR"/>
    <n v="0"/>
    <n v="0"/>
    <n v="0"/>
    <n v="0"/>
    <n v="0"/>
    <n v="0"/>
    <n v="0"/>
    <n v="0"/>
    <n v="0"/>
    <n v="0"/>
    <n v="0"/>
    <n v="0"/>
    <n v="0"/>
    <n v="0"/>
    <s v="General Store"/>
    <s v="P04"/>
    <n v="810"/>
    <x v="2"/>
  </r>
  <r>
    <s v="0T2541370412"/>
    <s v="GSKT,SPW,CL600,SS,GPH,10IN"/>
    <s v="SPIRAL WOUND GASKETS; DESIGN SPEC:ASME/ANSI B16.20 - 1998; DESIGN SPEC,FLANGE(S):ASME B16.5; PRESSURE DESIGNATION:CL 600; MAT, WINDINGS:STAINLESSSTEEL; MAT, FILLER:GRAPHITE; MAT, INNER RING:STAINLESS STEEL 316; MAT, CENTRINGRING:STAINLESS STEEL 316; SIZE, PIPE, NOMINAL:10 IN"/>
    <d v="2023-12-12T00:00:00"/>
    <s v="SP_GASKETS"/>
    <x v="2"/>
    <s v="2000"/>
    <s v="CH01"/>
    <s v="EA"/>
    <n v="27"/>
    <n v="17861.939999999999"/>
    <n v="0"/>
    <n v="0"/>
    <n v="17861.939999999999"/>
    <s v="ZSTO"/>
    <n v="0"/>
    <s v=""/>
    <n v="0"/>
    <n v="0"/>
    <s v="ONGC Petro additions Ltd."/>
    <s v="INR"/>
    <n v="0"/>
    <n v="0"/>
    <n v="0"/>
    <n v="0"/>
    <n v="0"/>
    <n v="0"/>
    <n v="0"/>
    <n v="0"/>
    <n v="0"/>
    <n v="0"/>
    <n v="0"/>
    <n v="0"/>
    <n v="0"/>
    <n v="0"/>
    <s v="Chemcial store"/>
    <s v="S06"/>
    <n v="20"/>
    <x v="1"/>
  </r>
  <r>
    <s v="0P0631060079"/>
    <s v="AIR CYLINDER,UC-1000M21A-11A#01,KOBE"/>
    <s v="SPARE PARTS; PART NAME:AIR CYLINDER; MANUFACTURER PART NUMBER:UC-1000M21A-11A#01; MANUFACTURER:KOBE STEEL; DRAWINGNUMBER:UC-1000G71G; ITEM POSITION NUMBER:43; EQUIPMENT NAME:PELLETIZER; EQUIPMENT MAKE:KOBE STEEL; EQUIPMENT MODEL:LCM500H;ADDITIONAL INFORMATION:FOR CLAMP RING; SUB ASSY:HEAD ASS'Y"/>
    <d v="2017-02-09T00:00:00"/>
    <s v="SPARE_PARTS"/>
    <x v="2"/>
    <s v="2000"/>
    <s v="GS01"/>
    <s v="EA"/>
    <n v="1"/>
    <n v="17841.18"/>
    <n v="0"/>
    <n v="0"/>
    <n v="17841.18"/>
    <s v="ZSPR"/>
    <n v="0"/>
    <s v=""/>
    <n v="0"/>
    <n v="0"/>
    <s v="ONGC Petro additions Ltd."/>
    <s v="INR"/>
    <n v="0"/>
    <n v="0"/>
    <n v="0"/>
    <n v="0"/>
    <n v="0"/>
    <n v="0"/>
    <n v="0"/>
    <n v="0"/>
    <n v="0"/>
    <n v="0"/>
    <n v="0"/>
    <n v="0"/>
    <n v="0"/>
    <n v="0"/>
    <s v="General Store"/>
    <s v="P04"/>
    <n v="2517"/>
    <x v="2"/>
  </r>
  <r>
    <s v="0P0631060128"/>
    <s v="VIBRATION ISOLATOR,AE-PS30AG#25,KOBE"/>
    <s v="SPARE PARTS; PART NAME:VIBRATION ISOLATOR; MANUFACTURER PART NUMBER:AE-PS30AG#25; MANUFACTURER:KOBE STEEL; DRAWINGNUMBER:K-390-101; ITEM POSITION NUMBER:56; EQUIPMENT NAME:HYDRAULIC OIL UNIT; EQUIPMENT MAKE:KOBE STEEL; EQUIPMENT MODEL:LCM500H"/>
    <d v="2017-02-09T00:00:00"/>
    <s v="SPARE_PARTS"/>
    <x v="2"/>
    <s v="2000"/>
    <s v="GS01"/>
    <s v="EA"/>
    <n v="6"/>
    <n v="17841.18"/>
    <n v="0"/>
    <n v="0"/>
    <n v="17841.18"/>
    <s v="ZSPR"/>
    <n v="0"/>
    <s v=""/>
    <n v="0"/>
    <n v="0"/>
    <s v="ONGC Petro additions Ltd."/>
    <s v="INR"/>
    <n v="0"/>
    <n v="0"/>
    <n v="0"/>
    <n v="0"/>
    <n v="0"/>
    <n v="0"/>
    <n v="0"/>
    <n v="0"/>
    <n v="0"/>
    <n v="0"/>
    <n v="0"/>
    <n v="0"/>
    <n v="0"/>
    <n v="0"/>
    <s v="General Store"/>
    <s v="P04"/>
    <n v="2517"/>
    <x v="2"/>
  </r>
  <r>
    <s v="0P4102240482"/>
    <s v="SEAT RING,UNS N08825,743760,METSO"/>
    <s v="SPARE PARTS; PART NAME:SEAT RING; MANUFACTURER PART NUMBER:743760; MANUFACTURER:METSO AUTOMATION; MATERIAL:UNS N08825+HCR; DRAWINGNUMBER:F16638; ITEM POSITION NUMBER:4; EQUIPMENT NAME:CONTROL BUTTERFLY VALVE; EQUIPMENT MODEL:L6DBN04PBCAG; ADDITIONALINFORMATION:L1C 03 A"/>
    <d v="2017-02-18T00:00:00"/>
    <s v="SPARE_PARTS"/>
    <x v="2"/>
    <s v="2000"/>
    <s v="GS01"/>
    <s v="EA"/>
    <n v="1"/>
    <n v="17820.63"/>
    <n v="0"/>
    <n v="0"/>
    <n v="17820.63"/>
    <s v="ZSPR"/>
    <n v="0"/>
    <s v=""/>
    <n v="0"/>
    <n v="0"/>
    <s v="ONGC Petro additions Ltd."/>
    <s v="INR"/>
    <n v="0"/>
    <n v="0"/>
    <n v="0"/>
    <n v="0"/>
    <n v="0"/>
    <n v="0"/>
    <n v="0"/>
    <n v="0"/>
    <n v="0"/>
    <n v="0"/>
    <n v="0"/>
    <n v="0"/>
    <n v="0"/>
    <n v="0"/>
    <s v="General Store"/>
    <s v="P03"/>
    <n v="2508"/>
    <x v="2"/>
  </r>
  <r>
    <s v="0P3900020343"/>
    <s v="IMPLR,F/SS304,4RPM,65MM,S.J.INDS"/>
    <s v="SPARE PARTS; PART NAME:IMPELLER; EQUIPMENT NAME:FLOCCULATOR AGITATOR; EQUIPMENTMAKE:S.J.INDUSTRIES; MANUFACTURER:S.J.INDUSTRIES; FOR FLOCCULATOR AGITATOR;H.P:3; MATERIAL:STAINLESS STEEL 304; SPEED:4 RPM; DIA, IMPELLER:1500 X 1500 MM;DIA, SHAFT:65 MM; TYPE, IMPELLER:PADDLE"/>
    <d v="2018-07-04T00:00:00"/>
    <m/>
    <x v="2"/>
    <s v="2000"/>
    <s v="CH01"/>
    <s v="EA"/>
    <n v="1"/>
    <n v="17818.73"/>
    <n v="0"/>
    <n v="0"/>
    <n v="17818.73"/>
    <s v="ZSPR"/>
    <n v="0"/>
    <s v=""/>
    <n v="0"/>
    <n v="0"/>
    <s v="ONGC Petro additions Ltd."/>
    <s v="INR"/>
    <n v="0"/>
    <n v="0"/>
    <n v="0"/>
    <n v="0"/>
    <n v="0"/>
    <n v="0"/>
    <n v="0"/>
    <n v="0"/>
    <n v="0"/>
    <n v="0"/>
    <n v="0"/>
    <n v="0"/>
    <n v="0"/>
    <n v="0"/>
    <s v="Chemcial store"/>
    <s v="P04"/>
    <n v="2007"/>
    <x v="2"/>
  </r>
  <r>
    <s v="0P4110100021"/>
    <s v="PWR SPLY,6ES73071EA000AA0,SIEMENS"/>
    <s v="POWER SUPPLIES; VOLTAGE, OUTPUT:24 VDC; CURRENT, OUTPUT:5 A; VOLTAGE, INPUT:120/230 VAC; MANUFACTURER:SIEMENS; MODEL NUMBER:S7-300;TYPE:PLC MODULE; PHASE:SINGLE; DIMENSION:120X80X125MM; PARTNUMBER:6ES73071EA000AA0; DRAWING NUMBER:MGB102-D-DR-00061"/>
    <d v="2017-09-25T00:00:00"/>
    <s v="POWER_SUPPLIES"/>
    <x v="4"/>
    <s v="2000"/>
    <s v="GS01"/>
    <s v="EA"/>
    <n v="1"/>
    <n v="17778.97"/>
    <n v="0"/>
    <n v="0"/>
    <n v="17778.97"/>
    <s v="ZSPR"/>
    <n v="0"/>
    <s v=""/>
    <n v="0"/>
    <n v="0"/>
    <s v="ONGC Petro additions Ltd."/>
    <s v="INR"/>
    <n v="0"/>
    <n v="0"/>
    <n v="0"/>
    <n v="0"/>
    <n v="0"/>
    <n v="0"/>
    <n v="0"/>
    <n v="0"/>
    <n v="0"/>
    <n v="0"/>
    <n v="0"/>
    <n v="0"/>
    <n v="0"/>
    <n v="0"/>
    <s v="General Store"/>
    <s v="P03"/>
    <n v="2289"/>
    <x v="2"/>
  </r>
  <r>
    <s v="0P0631070007"/>
    <s v="GASKET(5),LM-500B50B-24A,KOBE"/>
    <s v="SPARE PARTS; PART NAME:GASKET (5); MANUFACTURER PART NUMBER:LM-500B50B-24A; MANUFACTURER:KOBE STEEL; DRAWING NUMBER:LM-500B50B#01;ITEM POSITION NUMBER:18; EQUIPMENT NAME:MIXER; EQUIPMENT MAKE:KOBE STEEL; EQUIPMENT MODEL:LCM500H; SUB ASSY:WATER END SIDE COVERASS'Y"/>
    <d v="2022-07-28T00:00:00"/>
    <s v="SPARE_PARTS"/>
    <x v="2"/>
    <s v="2000"/>
    <s v="GS01"/>
    <s v="EA"/>
    <n v="1"/>
    <n v="17749.55"/>
    <n v="0"/>
    <n v="0"/>
    <n v="17749.55"/>
    <s v="ZSPR"/>
    <n v="0"/>
    <s v=""/>
    <n v="0"/>
    <n v="0"/>
    <s v="ONGC Petro additions Ltd."/>
    <s v="INR"/>
    <n v="0"/>
    <n v="0"/>
    <n v="0"/>
    <n v="0"/>
    <n v="0"/>
    <n v="0"/>
    <n v="0"/>
    <n v="0"/>
    <n v="0"/>
    <n v="0"/>
    <n v="0"/>
    <n v="0"/>
    <n v="0"/>
    <n v="0"/>
    <s v="General Store"/>
    <s v="P04"/>
    <n v="522"/>
    <x v="2"/>
  </r>
  <r>
    <s v="0P4206060039"/>
    <s v="SPRG,VLV,DN10,042529.0218,LEWAPUMP"/>
    <s v="SPARE PARTS; PART NAME:SPRING,VALVE; DIMENSIONS:DN10; EQUIPMENT NAME:TEAL INJECTION PUMP; EQUIPMENT MAKE:LEWA PUMPS AND SYSTEMS;EQUIPMENT MODEL:LDC1/M910S/25MM; ADDITIONAL INFORMATION:PRESSURE:0.1 BAR; MANUFACTURER:LEWA PUMPS AND SYSTEMS; MANUFACTURER PARTNUMBER:042529.0218; ST (WEAR AND TEAR PART OF DISC VALVE 042523.0023)"/>
    <d v="2021-10-13T00:00:00"/>
    <s v="SPARE_PARTS"/>
    <x v="2"/>
    <s v="2000"/>
    <s v="CH01"/>
    <s v="EA"/>
    <n v="8"/>
    <n v="17749.55"/>
    <n v="0"/>
    <n v="0"/>
    <n v="17749.55"/>
    <s v="ZSPR"/>
    <n v="0"/>
    <s v=""/>
    <n v="0"/>
    <n v="0"/>
    <s v="ONGC Petro additions Ltd."/>
    <s v="INR"/>
    <n v="0"/>
    <n v="0"/>
    <n v="0"/>
    <n v="0"/>
    <n v="0"/>
    <n v="0"/>
    <n v="0"/>
    <n v="0"/>
    <n v="0"/>
    <n v="0"/>
    <n v="0"/>
    <n v="0"/>
    <n v="0"/>
    <n v="0"/>
    <s v="Chemcial store"/>
    <s v="P04"/>
    <n v="810"/>
    <x v="2"/>
  </r>
  <r>
    <s v="0P1201050022"/>
    <s v="O-RING,120017,WARTSILA"/>
    <s v="SPARE PARTS; PART NAME:O-RING; MANUFACTURER PART NUMBER:120017; MANUFACTURER:WARTSILA; DIMENSIONS:101.19 X 3.53; DRAWINGNUMBER:DBAC195522; EQUIPMENT NAME:ENGINE; EQUIPMENT MODEL:W20V32; ENGINE NUMBER:PAAE227083; REFERENCE TYPE:W32"/>
    <d v="2017-07-27T00:00:00"/>
    <s v="SPARE_PARTS"/>
    <x v="2"/>
    <s v="2000"/>
    <s v="GS01"/>
    <s v="EA"/>
    <n v="8"/>
    <n v="17734.240000000002"/>
    <n v="0"/>
    <n v="0"/>
    <n v="17734.240000000002"/>
    <s v="ZSPR"/>
    <n v="0"/>
    <s v=""/>
    <n v="0"/>
    <n v="0"/>
    <s v="ONGC Petro additions Ltd."/>
    <s v="INR"/>
    <n v="0"/>
    <n v="0"/>
    <n v="0"/>
    <n v="0"/>
    <n v="0"/>
    <n v="0"/>
    <n v="0"/>
    <n v="0"/>
    <n v="0"/>
    <n v="0"/>
    <n v="0"/>
    <n v="0"/>
    <n v="0"/>
    <n v="0"/>
    <s v="General Store"/>
    <s v="P04"/>
    <n v="2349"/>
    <x v="2"/>
  </r>
  <r>
    <s v="0T2541370115"/>
    <s v="GSKT,SPW,CL600,316,GPH,6IN,33FABB"/>
    <s v="SPIRAL WOUND GASKETS; PRESSURE DESIGNATION:ASME CL 600; THICKNESS, GASKET:4.5 MM; MAT, WINDINGS:STAINLESS STEEL 316; MAT,FILLER:GRAPHITE; MAT, INNER RING:CARBON STEEL; MAT, CENTRING RING:CARBON STEEL; SIZE, PIPE, NOMINAL:6 IN; FACING, FLANGE: RAISEDFACE; REFERENCE: 33FABB"/>
    <d v="2023-06-25T00:00:00"/>
    <s v="SP_GASKETS"/>
    <x v="2"/>
    <s v="2000"/>
    <s v="SP01"/>
    <s v="EA"/>
    <n v="81"/>
    <n v="17725.740000000002"/>
    <n v="0"/>
    <n v="0"/>
    <n v="17725.740000000002"/>
    <s v="ZSTO"/>
    <n v="0"/>
    <s v=""/>
    <n v="0"/>
    <n v="0"/>
    <s v="ONGC Petro additions Ltd."/>
    <s v="INR"/>
    <n v="0"/>
    <n v="0"/>
    <n v="0"/>
    <n v="0"/>
    <n v="0"/>
    <n v="0"/>
    <n v="0"/>
    <n v="0"/>
    <n v="0"/>
    <n v="0"/>
    <n v="0"/>
    <n v="0"/>
    <n v="0"/>
    <n v="0"/>
    <s v="Shutdown Plan Mt"/>
    <s v="S06"/>
    <n v="190"/>
    <x v="1"/>
  </r>
  <r>
    <s v="0T3002010011"/>
    <s v="BRG,BALL,MET,6026,130MM,200MM"/>
    <s v="METRIC BALL BEARINGS; TYPE:RADIAL CONTACT; SERIES:6000; ROWS:SINGLE; DESIGN SPEC:DIN 625; DESIGN SPEC:ISO 15; STYLE:EXTRA LIGHTTYPE DEEP GROOVE; MAT, CAGE:PRESSED STEEL; DESIGNATION NUMBER:6026; DIAMETER, BORE:130 MM; DIAMETER, OD:200 MM; WIDTH/HEIGHT:33 MM;POSITION: MOTOR DRIVE END; ITEM POSITION NUMBER: 16; EQUIPMENT NAME: STORM WATER LIFT STATION PUMP; EQUIPMENT MAKE: KUBOTACORPORATION; EQUIPMENT MODEL: DF-V 700; REAL MANUFACTURER PART NUMBER: 6026; REAL MANUFACTURER NAME: ABB LV SYSTEMS; CONTRACTORDOCUMENT NUMBER: MGA109-D-DR-00004"/>
    <d v="2018-09-13T00:00:00"/>
    <s v="ME_BA_BEARINGS"/>
    <x v="2"/>
    <s v="2000"/>
    <s v="CH01"/>
    <s v="EA"/>
    <n v="4"/>
    <n v="17700"/>
    <n v="0"/>
    <n v="0"/>
    <n v="17700"/>
    <s v="ZSTO"/>
    <n v="0"/>
    <s v=""/>
    <n v="0"/>
    <n v="0"/>
    <s v="ONGC Petro additions Ltd."/>
    <s v="INR"/>
    <n v="0"/>
    <n v="0"/>
    <n v="0"/>
    <n v="0"/>
    <n v="0"/>
    <n v="0"/>
    <n v="0"/>
    <n v="0"/>
    <n v="0"/>
    <n v="0"/>
    <n v="0"/>
    <n v="0"/>
    <n v="0"/>
    <n v="0"/>
    <s v="Chemcial store"/>
    <s v="S06"/>
    <n v="1936"/>
    <x v="1"/>
  </r>
  <r>
    <s v="0P5271110238"/>
    <s v="SW,LIMIT GEAR,L120-20,LIMITORQUE"/>
    <s v="SPARE PARTS; PART NAME:GEAR LIMIT SWITCH; EQUIPMENT NAME:ACTUATOR; EQUIPMENT MAKE:LIMITORQUE; EQUIPMENT MODEL:L120-20;MANUFACTURER:LIMITORQUE"/>
    <d v="2017-12-27T00:00:00"/>
    <s v="SPARE_PARTS"/>
    <x v="4"/>
    <s v="2000"/>
    <s v="GS01"/>
    <s v="EA"/>
    <n v="1"/>
    <n v="17686.96"/>
    <n v="0"/>
    <n v="0"/>
    <n v="17686.96"/>
    <s v="ZSPR"/>
    <n v="0"/>
    <s v=""/>
    <n v="0"/>
    <n v="0"/>
    <s v="ONGC Petro additions Ltd."/>
    <s v="INR"/>
    <n v="0"/>
    <n v="0"/>
    <n v="0"/>
    <n v="0"/>
    <n v="0"/>
    <n v="0"/>
    <n v="0"/>
    <n v="0"/>
    <n v="0"/>
    <n v="0"/>
    <n v="0"/>
    <n v="0"/>
    <n v="0"/>
    <n v="0"/>
    <s v="General Store"/>
    <s v="P03"/>
    <n v="2196"/>
    <x v="2"/>
  </r>
  <r>
    <s v="0T2541370434"/>
    <s v="GSKT,SPW,CL150,SS,GPH,32IN"/>
    <s v="SPIRAL WOUND GASKETS; DESIGN SPEC:ASME/ANSI B16.20 - 1998; DESIGN SPEC, FLANGE(S):ASME B16.47 SERIES B; PRESSURE DESIGNATION:CL150; MAT, WINDINGS:STAINLESS STEEL; MAT, FILLER:GRAPHITE; MAT, INNER RING:STAINLESS STEEL 316; MAT, CENTRING RING:STAINLESS STEEL316; SIZE, PIPE, NOMINAL:32 IN"/>
    <d v="2022-11-28T00:00:00"/>
    <s v="SP_GASKETS"/>
    <x v="2"/>
    <s v="2000"/>
    <s v="GS01"/>
    <s v="EA"/>
    <n v="11"/>
    <n v="17683.07"/>
    <n v="0"/>
    <n v="0"/>
    <n v="17683.07"/>
    <s v="ZSTO"/>
    <n v="0"/>
    <s v=""/>
    <n v="0"/>
    <n v="0"/>
    <s v="ONGC Petro additions Ltd."/>
    <s v="INR"/>
    <n v="0"/>
    <n v="0"/>
    <n v="0"/>
    <n v="0"/>
    <n v="0"/>
    <n v="0"/>
    <n v="0"/>
    <n v="0"/>
    <n v="0"/>
    <n v="0"/>
    <n v="0"/>
    <n v="0"/>
    <n v="0"/>
    <n v="0"/>
    <s v="General Store"/>
    <s v="S06"/>
    <n v="399"/>
    <x v="1"/>
  </r>
  <r>
    <s v="0P4102215273"/>
    <s v="SEAT RING,021000452-208-0000,DRES-MSL"/>
    <s v="SPARE PARTS; PART NAME:SEAT RING; EQUIPMENT NAME:CONTROL VALVE; EQUIPMENTMAKE:DRESSER MASONEILAN; ADDITIONAL INFORMATION:PG37A0271-003; MANUFACTURER PARTNUMBER:021000452-208-0000; MANUFACTURER:DRESSER MASONEILAN; EQUIPMENTCODE:1300031098"/>
    <d v="2022-04-16T00:00:00"/>
    <s v="SPARE_PARTS"/>
    <x v="2"/>
    <s v="2000"/>
    <s v="SP01"/>
    <s v="EA"/>
    <n v="1"/>
    <n v="17659.95"/>
    <n v="0"/>
    <n v="0"/>
    <n v="17659.95"/>
    <s v="ZSPR"/>
    <n v="0"/>
    <s v=""/>
    <n v="0"/>
    <n v="0"/>
    <s v="ONGC Petro additions Ltd."/>
    <s v="INR"/>
    <n v="0"/>
    <n v="0"/>
    <n v="0"/>
    <n v="0"/>
    <n v="0"/>
    <n v="0"/>
    <n v="0"/>
    <n v="0"/>
    <n v="0"/>
    <n v="0"/>
    <n v="0"/>
    <n v="0"/>
    <n v="0"/>
    <n v="0"/>
    <s v="Shutdown Plan Mt"/>
    <s v="P03"/>
    <n v="625"/>
    <x v="2"/>
  </r>
  <r>
    <s v="0P4205023694"/>
    <s v="WEAR RING,250X150 VPCS 4MF,107.2,KEPL"/>
    <s v="SPARE PARTS; PART NAME:WEAR RING,CASE; MATERIAL:ASTM A276 TYPE 410 (H); EQUIPMENT NAME:PUMP; EQUIPMENT MAKE:KIRLOSKAR EBARA PUMPSLIMITED; EQUIPMENT MODEL:250X150 VPCS 4MF; ADDITIONAL INFORMATION:SERIES; MANUFACTURER:KIRLOSKAR EBARA PUMPS LIMITED; MANUFACTURERPART NUMBER:107.2; SERVICE:NAPTHA FEED TO FUEL STORAGE"/>
    <d v="2018-01-29T00:00:00"/>
    <s v="SPARE_PARTS"/>
    <x v="2"/>
    <s v="2000"/>
    <s v="GS01"/>
    <s v="EA"/>
    <n v="1"/>
    <n v="17566.25"/>
    <n v="0"/>
    <n v="0"/>
    <n v="17566.25"/>
    <s v="ZSPR"/>
    <n v="0"/>
    <s v=""/>
    <n v="0"/>
    <n v="0"/>
    <s v="ONGC Petro additions Ltd."/>
    <s v="INR"/>
    <n v="0"/>
    <n v="0"/>
    <n v="0"/>
    <n v="0"/>
    <n v="0"/>
    <n v="0"/>
    <n v="0"/>
    <n v="0"/>
    <n v="0"/>
    <n v="0"/>
    <n v="0"/>
    <n v="0"/>
    <n v="0"/>
    <n v="0"/>
    <s v="General Store"/>
    <s v="P04"/>
    <n v="2163"/>
    <x v="2"/>
  </r>
  <r>
    <s v="0P4205023695"/>
    <s v="WEAR RING,250X150 VPCS 4MF,107.3,KEPL"/>
    <s v="SPARE PARTS; PART NAME:WEAR RING,CASE; MATERIAL:ASTM A276 TYPE 410 (H); EQUIPMENT NAME:PUMP; EQUIPMENT MAKE:KIRLOSKAR EBARA PUMPSLIMITED; EQUIPMENT MODEL:250X150 VPCS 4MF; ADDITIONAL INFORMATION:SERIES; MANUFACTURER:KIRLOSKAR EBARA PUMPS LIMITED; MANUFACTURERPART NUMBER:107.3; SERVICE:NAPTHA FEED TO FUEL STORAGE"/>
    <d v="2018-01-29T00:00:00"/>
    <s v="SPARE_PARTS"/>
    <x v="2"/>
    <s v="2000"/>
    <s v="GS01"/>
    <s v="EA"/>
    <n v="1"/>
    <n v="17566.25"/>
    <n v="0"/>
    <n v="0"/>
    <n v="17566.25"/>
    <s v="ZSPR"/>
    <n v="0"/>
    <s v=""/>
    <n v="0"/>
    <n v="0"/>
    <s v="ONGC Petro additions Ltd."/>
    <s v="INR"/>
    <n v="0"/>
    <n v="0"/>
    <n v="0"/>
    <n v="0"/>
    <n v="0"/>
    <n v="0"/>
    <n v="0"/>
    <n v="0"/>
    <n v="0"/>
    <n v="0"/>
    <n v="0"/>
    <n v="0"/>
    <n v="0"/>
    <n v="0"/>
    <s v="General Store"/>
    <s v="P04"/>
    <n v="2163"/>
    <x v="2"/>
  </r>
  <r>
    <s v="0P4102220046"/>
    <s v="PIN,17-4PH,648152,METSO"/>
    <s v="SPARE PARTS; PART NAME:PIN; MATERIAL:17-4PH; DRAWING NUMBER:50305195; ITEM POSITION NUMBER:14; EQUIPMENT NAME:BUTTERFLY VALVE;EQUIPMENT MAKE:METSO AUTOMATION; EQUIPMENT MODEL:L6DMU28AACAG/B; MANUFACTURER:METSO AUTOMATION; MANUFACTURER PART NUMBER:648152"/>
    <d v="2017-02-18T00:00:00"/>
    <s v="SPARE_PARTS"/>
    <x v="2"/>
    <s v="2000"/>
    <s v="GS01"/>
    <s v="EA"/>
    <n v="1"/>
    <n v="17534.240000000002"/>
    <n v="0"/>
    <n v="0"/>
    <n v="17534.240000000002"/>
    <s v="ZSPR"/>
    <n v="0"/>
    <s v=""/>
    <n v="0"/>
    <n v="0"/>
    <s v="ONGC Petro additions Ltd."/>
    <s v="INR"/>
    <n v="0"/>
    <n v="0"/>
    <n v="0"/>
    <n v="0"/>
    <n v="0"/>
    <n v="0"/>
    <n v="0"/>
    <n v="0"/>
    <n v="0"/>
    <n v="0"/>
    <n v="0"/>
    <n v="0"/>
    <n v="0"/>
    <n v="0"/>
    <s v="General Store"/>
    <s v="P03"/>
    <n v="2508"/>
    <x v="2"/>
  </r>
  <r>
    <s v="0T2541370416"/>
    <s v="GSKT,SPW,CL600,SS,GPH,16IN"/>
    <s v="SPIRAL WOUND GASKETS; DESIGN SPEC:ASME/ANSI B16.20 - 1998; DESIGN SPEC, FLANGE(S):ASME B16.5; PRESSURE DESIGNATION:CL 600; MAT,WINDINGS:STAINLESS STEEL; MAT, FILLER:GRAPHITE; MAT, INNER RING:STAINLESS STEEL 316; MAT, CENTRING RING:STAINLESS STEEL 316; SIZE,PIPE, NOMINAL:16 IN"/>
    <d v="2023-10-27T00:00:00"/>
    <s v="SP_GASKETS"/>
    <x v="2"/>
    <s v="2000"/>
    <s v="CH01"/>
    <s v="EA"/>
    <n v="12"/>
    <n v="17507.599999999999"/>
    <n v="0"/>
    <n v="0"/>
    <n v="17507.599999999999"/>
    <s v="ZSTO"/>
    <n v="0"/>
    <s v=""/>
    <n v="0"/>
    <n v="0"/>
    <s v="ONGC Petro additions Ltd."/>
    <s v="INR"/>
    <n v="0"/>
    <n v="0"/>
    <n v="0"/>
    <n v="0"/>
    <n v="0"/>
    <n v="0"/>
    <n v="0"/>
    <n v="0"/>
    <n v="0"/>
    <n v="0"/>
    <n v="0"/>
    <n v="0"/>
    <n v="0"/>
    <n v="0"/>
    <s v="Chemcial store"/>
    <s v="S06"/>
    <n v="66"/>
    <x v="1"/>
  </r>
  <r>
    <s v="0T2541630061"/>
    <s v="GSKT,SPW,PE,850X798MM,SS304,GPH,6PASS"/>
    <s v="SPIRAL WOUND GASKETS FOR PLANT EQUIPMENT; CONSTRUCTION:6 PASS; THICKNESS, GASKET:4.5 MM; THICKNESS, INNER RING:3.2 MM; THICKNESS,CENTRING RING:3.2 MM; MAT, WINDINGS:STAINLESS STEEL 304; MAT, FILLER:GRAPHITE; MAT, INNER RING:STAINLESS STEEL 304; MAT, CENTRINGRING:STAINLESS STEEL 304; MANDATORY ADD REQRMTS:REFERED DWG:MEA110-D-DR-0292; MANDATORY ADD REQRMTS:REFERED POSITION NUMBER:6A;CENTRING RING, O.D.:858 MM; INNER RING, I.D.:758 MM; DIMENSION, I.D. X O.D.:798 X 850 MM; EQUIPMENT NAME:CS HEAT EXCHANGER;MODEL:H-BEM; MANUFACTURER:INDCON PROJECTS &amp; EQUIPMENT LTD"/>
    <d v="2017-05-29T00:00:00"/>
    <s v="PL_SP_GASKETS"/>
    <x v="2"/>
    <s v="2000"/>
    <s v="SP01"/>
    <s v="EA"/>
    <n v="1"/>
    <n v="17500"/>
    <n v="0"/>
    <n v="0"/>
    <n v="17500"/>
    <s v="ZSTO"/>
    <n v="0"/>
    <s v=""/>
    <n v="0"/>
    <n v="0"/>
    <s v="ONGC Petro additions Ltd."/>
    <s v="INR"/>
    <n v="0"/>
    <n v="0"/>
    <n v="0"/>
    <n v="0"/>
    <n v="0"/>
    <n v="0"/>
    <n v="0"/>
    <n v="0"/>
    <n v="0"/>
    <n v="0"/>
    <n v="0"/>
    <n v="0"/>
    <n v="0"/>
    <n v="0"/>
    <s v="Shutdown Plan Mt"/>
    <s v="S06"/>
    <n v="2408"/>
    <x v="1"/>
  </r>
  <r>
    <s v="0P3908220163"/>
    <s v="ISOLTR,SPRG,F/SIPL-W-1216/08,SYSTEM AIR"/>
    <s v="SPARE PARTS; PART NAME:VIBRATION ISOLATOR-SPRING STEEL; EQUIPMENT NAME:AIRHANDLING UNIT; EQUIPMENT MAKE:SYSTEM AIR LTD; MANUFACTURER:SYSTEM AIR LTD;EQUIPMENT CODE:SIPL-W-1216/08; FOR SUPPLY UNIT"/>
    <d v="2021-12-24T00:00:00"/>
    <s v="SPARE_PARTS"/>
    <x v="2"/>
    <s v="2000"/>
    <s v="CH01"/>
    <s v="EA"/>
    <n v="12"/>
    <n v="17439.39"/>
    <n v="0"/>
    <n v="0"/>
    <n v="17439.39"/>
    <s v="ZSPR"/>
    <n v="0"/>
    <s v=""/>
    <n v="0"/>
    <n v="0"/>
    <s v="ONGC Petro additions Ltd."/>
    <s v="INR"/>
    <n v="0"/>
    <n v="0"/>
    <n v="0"/>
    <n v="0"/>
    <n v="0"/>
    <n v="0"/>
    <n v="0"/>
    <n v="0"/>
    <n v="0"/>
    <n v="0"/>
    <n v="0"/>
    <n v="0"/>
    <n v="0"/>
    <n v="0"/>
    <s v="Chemcial store"/>
    <s v="P04"/>
    <n v="738"/>
    <x v="2"/>
  </r>
  <r>
    <s v="0P5270020197"/>
    <s v="SEAL KIT,SP524SRA03,KOSOKENT"/>
    <s v="SPARE PARTS; PART NAME:SEAL KIT; EQUIPMENT NAME:VALVE; EQUIPMENT MAKE:KENT INTROL; EQUIPMENT MODEL:5245LA 450; ADDITIONALINFORMATION:SINGLE ACTING DIAPH ACTUATOR; MANUFACTURER:KENT INTROL; MANUFACTURER PART NUMBER:SP524SRA03"/>
    <d v="2018-01-09T00:00:00"/>
    <s v="SPARE_PARTS"/>
    <x v="2"/>
    <s v="2000"/>
    <s v="GS01"/>
    <s v="ST"/>
    <n v="1"/>
    <n v="17421.599999999999"/>
    <n v="0"/>
    <n v="0"/>
    <n v="17421.599999999999"/>
    <s v="ZSPR"/>
    <n v="0"/>
    <s v=""/>
    <n v="0"/>
    <n v="0"/>
    <s v="ONGC Petro additions Ltd."/>
    <s v="INR"/>
    <n v="0"/>
    <n v="0"/>
    <n v="0"/>
    <n v="0"/>
    <n v="0"/>
    <n v="0"/>
    <n v="0"/>
    <n v="0"/>
    <n v="0"/>
    <n v="0"/>
    <n v="0"/>
    <n v="0"/>
    <n v="0"/>
    <n v="0"/>
    <s v="General Store"/>
    <s v="P03"/>
    <n v="2183"/>
    <x v="2"/>
  </r>
  <r>
    <s v="0P4102206206"/>
    <s v="DIAPH,200014101-660-0000,DRES-MSL"/>
    <s v="SPARE PARTS; PART NAME:DIAPHRAGM; EQUIPMENT NAME:CONTROL VALVE; EQUIPMENTMAKE:DRESSER MASONEILAN; ADDITIONAL INFORMATION:PG37A0271-003; MANUFACTURER PARTNUMBER:200014101-660-0000; MANUFACTURER:DRESSER MASONEILAN; EQUIPMENTCODE:1300031098"/>
    <d v="2022-04-16T00:00:00"/>
    <s v="SPARE_PARTS"/>
    <x v="2"/>
    <s v="2000"/>
    <s v="SP01"/>
    <s v="EA"/>
    <n v="2"/>
    <n v="17417.400000000001"/>
    <n v="0"/>
    <n v="0"/>
    <n v="17417.400000000001"/>
    <s v="ZSPR"/>
    <n v="0"/>
    <s v=""/>
    <n v="0"/>
    <n v="0"/>
    <s v="ONGC Petro additions Ltd."/>
    <s v="INR"/>
    <n v="0"/>
    <n v="0"/>
    <n v="0"/>
    <n v="0"/>
    <n v="0"/>
    <n v="0"/>
    <n v="0"/>
    <n v="0"/>
    <n v="0"/>
    <n v="0"/>
    <n v="0"/>
    <n v="0"/>
    <n v="0"/>
    <n v="0"/>
    <s v="Shutdown Plan Mt"/>
    <s v="P03"/>
    <n v="625"/>
    <x v="2"/>
  </r>
  <r>
    <s v="0P1201050008"/>
    <s v="SPARE PARTS SET,190710,WARTSILA"/>
    <s v="SPARE PARTS; PART NAME:SPARE PART SET; MANUFACTURER PART NUMBER:190710; MANUFACTURER:WARTSILA; DRAWING NUMBER:DBAC195522; EQUIPMENTNAME:ENGINE; EQUIPMENT MODEL:W20V32; MINOR KIT; REFERENCE:G053; FOR ACE 0+; ENGINE NUMBER:PAAE227083; REFERENCE TYPE:W32"/>
    <d v="2017-07-27T00:00:00"/>
    <s v="SPARE_PARTS"/>
    <x v="2"/>
    <s v="2000"/>
    <s v="GS01"/>
    <s v="EA"/>
    <n v="1"/>
    <n v="17392.919999999998"/>
    <n v="0"/>
    <n v="0"/>
    <n v="17392.919999999998"/>
    <s v="ZSPR"/>
    <n v="0"/>
    <s v=""/>
    <n v="0"/>
    <n v="0"/>
    <s v="ONGC Petro additions Ltd."/>
    <s v="INR"/>
    <n v="0"/>
    <n v="0"/>
    <n v="0"/>
    <n v="0"/>
    <n v="0"/>
    <n v="0"/>
    <n v="0"/>
    <n v="0"/>
    <n v="0"/>
    <n v="0"/>
    <n v="0"/>
    <n v="0"/>
    <n v="0"/>
    <n v="0"/>
    <s v="General Store"/>
    <s v="P04"/>
    <n v="2349"/>
    <x v="2"/>
  </r>
  <r>
    <s v="0P2905020003"/>
    <s v="BACK-UP RING,TEF,G100,TAIYO"/>
    <s v="SUB ASSY:PNEUMATIC HYDRAULIC BOOSTER; SUPPLER:THE JAPAN STEEL WORKS"/>
    <d v="2019-01-31T00:00:00"/>
    <s v="SPARE_PARTS"/>
    <x v="2"/>
    <s v="2000"/>
    <s v="CH01"/>
    <s v="EA"/>
    <n v="2"/>
    <n v="17338.75"/>
    <n v="0"/>
    <n v="0"/>
    <n v="17338.75"/>
    <s v="ZSPR"/>
    <n v="0"/>
    <s v=""/>
    <n v="0"/>
    <n v="0"/>
    <s v="ONGC Petro additions Ltd."/>
    <s v="INR"/>
    <n v="0"/>
    <n v="0"/>
    <n v="0"/>
    <n v="0"/>
    <n v="0"/>
    <n v="0"/>
    <n v="0"/>
    <n v="0"/>
    <n v="0"/>
    <n v="0"/>
    <n v="0"/>
    <n v="0"/>
    <n v="0"/>
    <n v="0"/>
    <s v="Chemcial store"/>
    <s v="P04"/>
    <n v="1796"/>
    <x v="2"/>
  </r>
  <r>
    <s v="0T2548800026"/>
    <s v="GSKT,RJ,5Cr-0.5Mo,OVAL,CL2500,6IN,52EA"/>
    <s v="RING JOINT GASKETS; MAT:STEEL; MAT SPEC:5Cr-0.5Mo; TYPE:OVAL; SIZE, FLANGE (INCH:6 IN; PRESSURE DESIGNATION:ASME CL2500; FACINGFLANGE:RTJ; REFERENCE:52EA"/>
    <d v="2022-04-12T00:00:00"/>
    <s v="RI_GASKETS"/>
    <x v="2"/>
    <s v="2000"/>
    <s v="CH01"/>
    <s v="EA"/>
    <n v="10"/>
    <n v="17328.57"/>
    <n v="0"/>
    <n v="0"/>
    <n v="17328.57"/>
    <s v="ZSTO"/>
    <n v="0"/>
    <s v=""/>
    <n v="0"/>
    <n v="0"/>
    <s v="ONGC Petro additions Ltd."/>
    <s v="INR"/>
    <n v="0"/>
    <n v="0"/>
    <n v="0"/>
    <n v="0"/>
    <n v="0"/>
    <n v="0"/>
    <n v="0"/>
    <n v="0"/>
    <n v="0"/>
    <n v="0"/>
    <n v="0"/>
    <n v="0"/>
    <n v="0"/>
    <n v="0"/>
    <s v="Chemcial store"/>
    <s v="S06"/>
    <n v="629"/>
    <x v="1"/>
  </r>
  <r>
    <s v="0P4205040088"/>
    <s v="WEAR RING,CA6NM,104064387500,SULZ-PMP"/>
    <s v="SPARE PARTS; PART NAME:WEAR RING, IMPELLER; MANUFACTURER PART NUMBER:104064387500; MANUFACTURER:SULZER PUMPS; MATERIAL:GRADE CA6NM;ITEM POSITION NUMBER:503.01/503.02; EQUIPMENT NAME:CENTRIFUGAL PUMP; EQUIPMENT MAKE:SULZER PUMPS; EQUIPMENT MODEL:ZF400-6500;REFERENCE NUMBER:ZE400-500; HARDNESS:260-290 HB"/>
    <d v="2016-06-08T00:00:00"/>
    <s v="SPARE_PARTS"/>
    <x v="2"/>
    <s v="2000"/>
    <s v="CH01"/>
    <s v="EA"/>
    <n v="1"/>
    <n v="17301.91"/>
    <n v="0"/>
    <n v="0"/>
    <n v="17301.91"/>
    <s v="ZSPR"/>
    <n v="0"/>
    <s v=""/>
    <n v="0"/>
    <n v="0"/>
    <s v="ONGC Petro additions Ltd."/>
    <s v="INR"/>
    <n v="0"/>
    <n v="0"/>
    <n v="0"/>
    <n v="0"/>
    <n v="0"/>
    <n v="0"/>
    <n v="0"/>
    <n v="0"/>
    <n v="0"/>
    <n v="0"/>
    <n v="0"/>
    <n v="0"/>
    <n v="0"/>
    <n v="0"/>
    <s v="Chemcial store"/>
    <s v="P04"/>
    <n v="2763"/>
    <x v="2"/>
  </r>
  <r>
    <s v="0P4100980032"/>
    <s v="CBL,A5E02588477001,SIEMENS"/>
    <s v="SPARE PARTS; PART NAME:CABLE; DRAWING NUMBER:M 1; EQUIPMENT NAME:HDPE ANALYSER; EQUIPMENT MAKE:SIEMENS; ADDITIONALINFORMATION:DIRECT; MANUFACTURER:SIEMENS; MANUFACTURER PART NUMBER:A5E02588477001; SUB ASSEMBLY:POWER SUPPLIES; SYSCON 2 TO HMI"/>
    <d v="2018-03-30T00:00:00"/>
    <s v="SPARE_PARTS"/>
    <x v="4"/>
    <s v="2000"/>
    <s v="CH01"/>
    <s v="EA"/>
    <n v="1"/>
    <n v="17295.169999999998"/>
    <n v="0"/>
    <n v="0"/>
    <n v="17295.169999999998"/>
    <s v="ZSPR"/>
    <n v="0"/>
    <s v=""/>
    <n v="0"/>
    <n v="0"/>
    <s v="ONGC Petro additions Ltd."/>
    <s v="INR"/>
    <n v="0"/>
    <n v="0"/>
    <n v="0"/>
    <n v="0"/>
    <n v="0"/>
    <n v="0"/>
    <n v="0"/>
    <n v="0"/>
    <n v="0"/>
    <n v="0"/>
    <n v="0"/>
    <n v="0"/>
    <n v="0"/>
    <n v="0"/>
    <s v="Chemcial store"/>
    <s v="P03"/>
    <n v="2103"/>
    <x v="2"/>
  </r>
  <r>
    <s v="0P4100980032"/>
    <s v="CBL,A5E02588477001,SIEMENS"/>
    <s v="SPARE PARTS; PART NAME:CABLE; DRAWING NUMBER:M 1; EQUIPMENT NAME:HDPE ANALYSER; EQUIPMENT MAKE:SIEMENS; ADDITIONALINFORMATION:DIRECT; MANUFACTURER:SIEMENS; MANUFACTURER PART NUMBER:A5E02588477001; SUB ASSEMBLY:POWER SUPPLIES; SYSCON 2 TO HMI"/>
    <d v="2018-03-30T00:00:00"/>
    <s v="SPARE_PARTS"/>
    <x v="4"/>
    <s v="2000"/>
    <s v="GS01"/>
    <s v="EA"/>
    <n v="1"/>
    <n v="17295.169999999998"/>
    <n v="0"/>
    <n v="0"/>
    <n v="17295.169999999998"/>
    <s v="ZSPR"/>
    <n v="0"/>
    <s v=""/>
    <n v="0"/>
    <n v="0"/>
    <s v="ONGC Petro additions Ltd."/>
    <s v="INR"/>
    <n v="0"/>
    <n v="0"/>
    <n v="0"/>
    <n v="0"/>
    <n v="0"/>
    <n v="0"/>
    <n v="0"/>
    <n v="0"/>
    <n v="0"/>
    <n v="0"/>
    <n v="0"/>
    <n v="0"/>
    <n v="0"/>
    <n v="0"/>
    <s v="General Store"/>
    <s v="P03"/>
    <n v="2103"/>
    <x v="2"/>
  </r>
  <r>
    <s v="0P4102210529"/>
    <s v="SEAT RING,1-1/4IN,2U855946052,FISH-CO"/>
    <s v="SPARE PARTS; PART NAME:SEAT RING; DIMENSIONS:1-1/4 IN PORT; MATERIAL:STAINLESS STEEL 316/HFS; EQUIPMENT MAKE:FISHER CONTROLS;EQUIPMENT MODEL:1.00EZ-NS; MANUFACTURER:FISHER CONTROLS; MANUFACTURER PART NUMBER:2U855946052; SET QUANTITY:1"/>
    <d v="2022-05-20T00:00:00"/>
    <s v="SPARE_PARTS"/>
    <x v="2"/>
    <s v="2000"/>
    <s v="CH01"/>
    <s v="EA"/>
    <n v="2"/>
    <n v="17286"/>
    <n v="0"/>
    <n v="0"/>
    <n v="17286"/>
    <s v="ZSPR"/>
    <n v="0"/>
    <s v=""/>
    <n v="0"/>
    <n v="0"/>
    <s v="ONGC Petro additions Ltd."/>
    <s v="INR"/>
    <n v="0"/>
    <n v="0"/>
    <n v="0"/>
    <n v="0"/>
    <n v="0"/>
    <n v="0"/>
    <n v="0"/>
    <n v="0"/>
    <n v="0"/>
    <n v="0"/>
    <n v="0"/>
    <n v="0"/>
    <n v="0"/>
    <n v="0"/>
    <s v="Chemcial store"/>
    <s v="P03"/>
    <n v="591"/>
    <x v="2"/>
  </r>
  <r>
    <s v="0T2541870037"/>
    <s v="GSKT,GRVD,MTL,CL300,RF,GPH,SS,1.1/2,51KF"/>
    <s v="METAL GROOVED GASKETS; PRESSURE DESIGNATION:ASME CL 300; FACING, FLANGE:RAISED FACE; TYPE OF GASKET PROFILE:LATERAL; MAT,LAYERS:GRAPHITE; MAT, GROOVED PROFILE:STAINLESS STEEL 316; MAT, CENTRING RING:STAINLESS STEEL 316; THICKNESS, TOTAL:3 MM; SIZE,PIPE, NOMINAL:1.1/2 IN; REFERENCE: 51KF"/>
    <d v="2022-04-23T00:00:00"/>
    <s v="ME_GASKETS"/>
    <x v="2"/>
    <s v="2000"/>
    <s v="SP01"/>
    <s v="EA"/>
    <n v="218"/>
    <n v="17222"/>
    <n v="0"/>
    <n v="0"/>
    <n v="17222"/>
    <s v="ZSTO"/>
    <n v="0"/>
    <s v=""/>
    <n v="0"/>
    <n v="0"/>
    <s v="ONGC Petro additions Ltd."/>
    <s v="INR"/>
    <n v="0"/>
    <n v="0"/>
    <n v="0"/>
    <n v="0"/>
    <n v="0"/>
    <n v="0"/>
    <n v="0"/>
    <n v="0"/>
    <n v="0"/>
    <n v="0"/>
    <n v="0"/>
    <n v="0"/>
    <n v="0"/>
    <n v="0"/>
    <s v="Shutdown Plan Mt"/>
    <s v="S06"/>
    <n v="618"/>
    <x v="1"/>
  </r>
  <r>
    <s v="0P0802040247"/>
    <s v="O-RING,NBR,OAS-RB253,ELLIOTT"/>
    <s v="SPARE PARTS; PART NAME:O-RING; MANUFACTURER PART NUMBER:OAS-RB253; MANUFACTURER:ELLIOTT TURBOMACHINERY; MATERIAL:NBR; DRAWINGNUMBER:ES/9890226; ITEM POSITION NUMBER:3, 25; EQUIPMENT NAME:DGS CONSOLE_WATER, OIL INJECT"/>
    <d v="2023-03-22T00:00:00"/>
    <s v="SPARE_PARTS"/>
    <x v="2"/>
    <s v="2000"/>
    <s v="SP01"/>
    <s v="EA"/>
    <n v="3"/>
    <n v="17175.23"/>
    <n v="0"/>
    <n v="0"/>
    <n v="17175.23"/>
    <s v="ZSPR"/>
    <n v="0"/>
    <s v=""/>
    <n v="0"/>
    <n v="0"/>
    <s v="ONGC Petro additions Ltd."/>
    <s v="INR"/>
    <n v="0"/>
    <n v="0"/>
    <n v="0"/>
    <n v="0"/>
    <n v="0"/>
    <n v="0"/>
    <n v="0"/>
    <n v="0"/>
    <n v="0"/>
    <n v="0"/>
    <n v="0"/>
    <n v="0"/>
    <n v="0"/>
    <n v="0"/>
    <s v="Shutdown Plan Mt"/>
    <s v="P04"/>
    <n v="285"/>
    <x v="2"/>
  </r>
  <r>
    <s v="0P5270010209"/>
    <s v="ACTR SOFT PARTS,555/010TV001,KOSOKENT"/>
    <s v="SPARE PARTS; PART NAME:ACTUATOR SOFT PARTS; EQUIPMENT NAME:VALVE; EQUIPMENT MAKE:KENT INTROL; MANUFACTURER:KENT INTROL;MANUFACTURER PART NUMBER:555/010TV001"/>
    <d v="2018-01-09T00:00:00"/>
    <s v="SPARE_PARTS"/>
    <x v="2"/>
    <s v="2000"/>
    <s v="GS01"/>
    <s v="ST"/>
    <n v="1"/>
    <n v="17170.28"/>
    <n v="0"/>
    <n v="0"/>
    <n v="17170.28"/>
    <s v="ZSPR"/>
    <n v="0"/>
    <s v=""/>
    <n v="0"/>
    <n v="0"/>
    <s v="ONGC Petro additions Ltd."/>
    <s v="INR"/>
    <n v="0"/>
    <n v="0"/>
    <n v="0"/>
    <n v="0"/>
    <n v="0"/>
    <n v="0"/>
    <n v="0"/>
    <n v="0"/>
    <n v="0"/>
    <n v="0"/>
    <n v="0"/>
    <n v="0"/>
    <n v="0"/>
    <n v="0"/>
    <s v="General Store"/>
    <s v="P03"/>
    <n v="2183"/>
    <x v="2"/>
  </r>
  <r>
    <s v="0P0631070008"/>
    <s v="GASKET(6),LM-500B50B-25A,KOBE"/>
    <s v="SPARE PARTS; PART NAME:GASKET (6); MANUFACTURER PART NUMBER:LM-500B50B-25A; MANUFACTURER:KOBE STEEL; DRAWING NUMBER:LM-500B50B#02;ITEM POSITION NUMBER:19; EQUIPMENT NAME:MIXER; EQUIPMENT MAKE:KOBE STEEL; EQUIPMENT MODEL:LCM500H; SUB ASSY:WATER END SIDE COVERASS'Y"/>
    <d v="2022-07-28T00:00:00"/>
    <s v="SPARE_PARTS"/>
    <x v="2"/>
    <s v="2000"/>
    <s v="GS01"/>
    <s v="EA"/>
    <n v="1"/>
    <n v="17158.53"/>
    <n v="0"/>
    <n v="0"/>
    <n v="17158.53"/>
    <s v="ZSPR"/>
    <n v="0"/>
    <s v=""/>
    <n v="0"/>
    <n v="0"/>
    <s v="ONGC Petro additions Ltd."/>
    <s v="INR"/>
    <n v="0"/>
    <n v="0"/>
    <n v="0"/>
    <n v="0"/>
    <n v="0"/>
    <n v="0"/>
    <n v="0"/>
    <n v="0"/>
    <n v="0"/>
    <n v="0"/>
    <n v="0"/>
    <n v="0"/>
    <n v="0"/>
    <n v="0"/>
    <s v="General Store"/>
    <s v="P04"/>
    <n v="522"/>
    <x v="2"/>
  </r>
  <r>
    <s v="0T1705280008"/>
    <s v="CPLG,PIPE,THD,A105,CL3000,1.5IN"/>
    <s v="THREADED PIPE COUPLINGS; TYPE:THREADED BOTH END; MAT:CARBON STEEL; MAT SPEC, FITTING:ASTM A105; PRESSURE DESIGNATION:CL 3000;MANDATORY ADD REQRMTS:STEAM WITH IBR CERTIFICATE; SIZE:1.5 IN"/>
    <d v="2018-01-25T00:00:00"/>
    <s v="SW_PI_COUPLINGS2"/>
    <x v="2"/>
    <s v="2000"/>
    <s v="CH01"/>
    <s v="EA"/>
    <n v="80"/>
    <n v="17151.71"/>
    <n v="0"/>
    <n v="0"/>
    <n v="17151.71"/>
    <s v="ZSTO"/>
    <n v="0"/>
    <s v=""/>
    <n v="0"/>
    <n v="0"/>
    <s v="ONGC Petro additions Ltd."/>
    <s v="INR"/>
    <n v="0"/>
    <n v="0"/>
    <n v="0"/>
    <n v="0"/>
    <n v="0"/>
    <n v="0"/>
    <n v="0"/>
    <n v="0"/>
    <n v="0"/>
    <n v="0"/>
    <n v="0"/>
    <n v="0"/>
    <n v="0"/>
    <n v="0"/>
    <s v="Chemcial store"/>
    <s v="S06"/>
    <n v="2167"/>
    <x v="1"/>
  </r>
  <r>
    <s v="0P5551870037"/>
    <s v="CBL,EXT,130539-30,BENTLY-N"/>
    <s v="EXTENSION CABLE; ACCELEROMETER; MANUFACTURER PART NUMBER:130539-30; MANUFACTURER:BENTLY NEVADA; CABLE LENGTH:30 FT; SPLASH RESISTANT"/>
    <d v="2017-03-22T00:00:00"/>
    <s v="EXT_CBL"/>
    <x v="4"/>
    <s v="2000"/>
    <s v="GS01"/>
    <s v="EA"/>
    <n v="1"/>
    <n v="17145.46"/>
    <n v="0"/>
    <n v="0"/>
    <n v="17145.46"/>
    <s v="ZSPR"/>
    <n v="0"/>
    <s v=""/>
    <n v="0"/>
    <n v="0"/>
    <s v="ONGC Petro additions Ltd."/>
    <s v="INR"/>
    <n v="0"/>
    <n v="0"/>
    <n v="0"/>
    <n v="0"/>
    <n v="0"/>
    <n v="0"/>
    <n v="0"/>
    <n v="0"/>
    <n v="0"/>
    <n v="0"/>
    <n v="0"/>
    <n v="0"/>
    <n v="0"/>
    <n v="0"/>
    <s v="General Store"/>
    <s v="P03"/>
    <n v="2476"/>
    <x v="2"/>
  </r>
  <r>
    <s v="0P5551870037"/>
    <s v="CBL,EXT,130539-30,BENTLY-N"/>
    <s v="EXTENSION CABLE; ACCELEROMETER; MANUFACTURER PART NUMBER:130539-30; MANUFACTURER:BENTLY NEVADA; CABLE LENGTH:30 FT; SPLASH RESISTANT"/>
    <d v="2017-03-22T00:00:00"/>
    <s v="EXT_CBL"/>
    <x v="4"/>
    <s v="2000"/>
    <s v="SP01"/>
    <s v="EA"/>
    <n v="1"/>
    <n v="17145.46"/>
    <n v="0"/>
    <n v="0"/>
    <n v="17145.46"/>
    <s v="ZSPR"/>
    <n v="0"/>
    <s v=""/>
    <n v="0"/>
    <n v="0"/>
    <s v="ONGC Petro additions Ltd."/>
    <s v="INR"/>
    <n v="0"/>
    <n v="0"/>
    <n v="0"/>
    <n v="0"/>
    <n v="0"/>
    <n v="0"/>
    <n v="0"/>
    <n v="0"/>
    <n v="0"/>
    <n v="0"/>
    <n v="0"/>
    <n v="0"/>
    <n v="0"/>
    <n v="0"/>
    <s v="Shutdown Plan Mt"/>
    <s v="P03"/>
    <n v="2476"/>
    <x v="2"/>
  </r>
  <r>
    <s v="0P0631060432"/>
    <s v="WPR,DUST,OJ.T-31-5427A/2,OSAKA"/>
    <s v="SPARE PARTS; PART NAME:WIPER, DUST; MATERIAL:FKM; DRAWING NUMBER:OJ.T-31-5427A; ITEM POSITION NUMBER:2; EQUIPMENT MAKE:OSAKA JACKCo.LTD; ADDITIONAL INFORMATION:DHS80; MANUFACTURER:OSAKA JACK Co.LTD; MANUFACTURER PART NUMBER:OJ.T-31-5427A/2; SUB ASSY:DIVERTERVALVE HYDRAULIC CYLINDER; SUPPLIER:THE JAPAN STEEL WORKS"/>
    <d v="2019-01-31T00:00:00"/>
    <s v="SPARE_PARTS"/>
    <x v="2"/>
    <s v="2000"/>
    <s v="CH01"/>
    <s v="EA"/>
    <n v="2"/>
    <n v="17125.64"/>
    <n v="0"/>
    <n v="0"/>
    <n v="17125.64"/>
    <s v="ZSPR"/>
    <n v="0"/>
    <s v=""/>
    <n v="0"/>
    <n v="0"/>
    <s v="ONGC Petro additions Ltd."/>
    <s v="INR"/>
    <n v="0"/>
    <n v="0"/>
    <n v="0"/>
    <n v="0"/>
    <n v="0"/>
    <n v="0"/>
    <n v="0"/>
    <n v="0"/>
    <n v="0"/>
    <n v="0"/>
    <n v="0"/>
    <n v="0"/>
    <n v="0"/>
    <n v="0"/>
    <s v="Chemcial store"/>
    <s v="P04"/>
    <n v="1796"/>
    <x v="2"/>
  </r>
  <r>
    <s v="0P0631060436"/>
    <s v="WPR,DUST,OJ.T-31-5427A/19,OSAKA"/>
    <s v="SPARE PARTS; PART NAME:WIPER, DUST; MATERIAL:FKM; DRAWING NUMBER:OJ.T-31-5427A; ITEM POSITION NUMBER:19; EQUIPMENT MAKE:OSAKA JACKCo.LTD; ADDITIONAL INFORMATION:DHS80; MANUFACTURER:OSAKA JACK Co.LTD; MANUFACTURER PART NUMBER:OJ.T-31-5427A/19; SUB ASSY:DIVERTERVALVE HYDRAULIC CYLINDER; SUPPLIER:THE JAPAN STEEL WORKS"/>
    <d v="2019-01-31T00:00:00"/>
    <s v="SPARE_PARTS"/>
    <x v="2"/>
    <s v="2000"/>
    <s v="CH01"/>
    <s v="EA"/>
    <n v="2"/>
    <n v="17125.64"/>
    <n v="0"/>
    <n v="0"/>
    <n v="17125.64"/>
    <s v="ZSPR"/>
    <n v="0"/>
    <s v=""/>
    <n v="0"/>
    <n v="0"/>
    <s v="ONGC Petro additions Ltd."/>
    <s v="INR"/>
    <n v="0"/>
    <n v="0"/>
    <n v="0"/>
    <n v="0"/>
    <n v="0"/>
    <n v="0"/>
    <n v="0"/>
    <n v="0"/>
    <n v="0"/>
    <n v="0"/>
    <n v="0"/>
    <n v="0"/>
    <n v="0"/>
    <n v="0"/>
    <s v="Chemcial store"/>
    <s v="P04"/>
    <n v="1796"/>
    <x v="2"/>
  </r>
  <r>
    <s v="0P0631070092"/>
    <s v="GSKT,K3A3932010890,JPSTL"/>
    <s v="SPARE PARTS; PART NAME:GASKET; DRAWING NUMBER:0A-393-200-024; ITEM POSITION NUMBER:59; EQUIPMENT NAME:SLOT DISC; EQUIPMENT MAKE:THEJAPAN STEEL WORKS; MANUFACTURER:THE JAPAN STEEL WORKS; MANUFACTURER PART NUMBER:K3A3932010890; SUB ASSEMBLY:SLOT DISC ASSEMBLY"/>
    <d v="2021-12-15T00:00:00"/>
    <s v="SPARE_PARTS"/>
    <x v="2"/>
    <s v="2000"/>
    <s v="SP01"/>
    <s v="EA"/>
    <n v="1"/>
    <n v="17097.3"/>
    <n v="0"/>
    <n v="0"/>
    <n v="17097.3"/>
    <s v="ZSPR"/>
    <n v="0"/>
    <s v=""/>
    <n v="0"/>
    <n v="0"/>
    <s v="ONGC Petro additions Ltd."/>
    <s v="INR"/>
    <n v="0"/>
    <n v="0"/>
    <n v="0"/>
    <n v="0"/>
    <n v="0"/>
    <n v="0"/>
    <n v="0"/>
    <n v="0"/>
    <n v="0"/>
    <n v="0"/>
    <n v="0"/>
    <n v="0"/>
    <n v="0"/>
    <n v="0"/>
    <s v="Shutdown Plan Mt"/>
    <s v="P04"/>
    <n v="747"/>
    <x v="2"/>
  </r>
  <r>
    <s v="0P2396020465"/>
    <s v="AIR CORD METAL,1000051883,THYSSEN"/>
    <s v="SPARE PARTS; PART NAME:AIR CORD METAL; MANUFACTURER PART NUMBER:1000051883;MANUFACTURER:THYSSENKRUPP; REFERENCE:SO DW900 L1380"/>
    <d v="2020-10-24T00:00:00"/>
    <s v="SPARE_PARTS"/>
    <x v="2"/>
    <s v="2000"/>
    <s v="CH01"/>
    <s v="EA"/>
    <n v="22"/>
    <n v="17017"/>
    <n v="0"/>
    <n v="0"/>
    <n v="17017"/>
    <s v="ZSPR"/>
    <n v="0"/>
    <s v=""/>
    <n v="0"/>
    <n v="0"/>
    <s v="ONGC Petro additions Ltd."/>
    <s v="INR"/>
    <n v="0"/>
    <n v="0"/>
    <n v="0"/>
    <n v="0"/>
    <n v="0"/>
    <n v="0"/>
    <n v="0"/>
    <n v="0"/>
    <n v="0"/>
    <n v="0"/>
    <n v="0"/>
    <n v="0"/>
    <n v="0"/>
    <n v="0"/>
    <s v="Chemcial store"/>
    <s v="P04"/>
    <n v="1164"/>
    <x v="2"/>
  </r>
  <r>
    <s v="0T2541630042"/>
    <s v="GSKT,SPW,PE,758X706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82; MANDATORY ADD REQRMTS:REFERED POSITION NUMBER:3; CENTRING RING, O.D.:766MM; INNER RING, I.D.:676 MM; DIMENSION, I.D. X O.D.:706 X 758 MM; EQUIPMENT NAME:CS HEAT EXCHANGER; MODEL:V-AEL;MANUFACTURER:INDCON PROJECTS &amp; EQUIPMENT LTD"/>
    <d v="2023-10-26T00:00:00"/>
    <s v="PL_SP_GASKETS"/>
    <x v="2"/>
    <s v="2000"/>
    <s v="SP01"/>
    <s v="EA"/>
    <n v="1"/>
    <n v="17000"/>
    <n v="0"/>
    <n v="0"/>
    <n v="17000"/>
    <s v="ZSTO"/>
    <n v="0"/>
    <s v=""/>
    <n v="0"/>
    <n v="0"/>
    <s v="ONGC Petro additions Ltd."/>
    <s v="INR"/>
    <n v="0"/>
    <n v="0"/>
    <n v="0"/>
    <n v="0"/>
    <n v="0"/>
    <n v="0"/>
    <n v="0"/>
    <n v="0"/>
    <n v="0"/>
    <n v="0"/>
    <n v="0"/>
    <n v="0"/>
    <n v="0"/>
    <n v="0"/>
    <s v="Shutdown Plan Mt"/>
    <s v="S06"/>
    <n v="67"/>
    <x v="1"/>
  </r>
  <r>
    <s v="0T1765730004"/>
    <s v="FLG,WLD NECK,PIPE,A182-F304,CL300,1.5IN"/>
    <s v="WELDING NECK PIPE FLANGES; DESIGN SPEC:ASME B16.5; MAT:STAINLESS STEEL 304 / 304L; MAT, SPEC:ASTM A182 GRADE F304/304L; PRESSUREDESIGNATION:CL 300; SERVICE:LOW TEMP/HC/ADDITIVES; SIZE:1.5 IN"/>
    <d v="2023-10-10T00:00:00"/>
    <s v="WE_PI_FLANGES1"/>
    <x v="2"/>
    <s v="2000"/>
    <s v="CH01"/>
    <s v="EA"/>
    <n v="18"/>
    <n v="16978.54"/>
    <n v="0"/>
    <n v="0"/>
    <n v="16978.54"/>
    <s v="ZSTO"/>
    <n v="0"/>
    <s v=""/>
    <n v="0"/>
    <n v="0"/>
    <s v="ONGC Petro additions Ltd."/>
    <s v="INR"/>
    <n v="0"/>
    <n v="0"/>
    <n v="0"/>
    <n v="0"/>
    <n v="0"/>
    <n v="0"/>
    <n v="0"/>
    <n v="0"/>
    <n v="0"/>
    <n v="0"/>
    <n v="0"/>
    <n v="0"/>
    <n v="0"/>
    <n v="0"/>
    <s v="Chemcial store"/>
    <s v="S06"/>
    <n v="83"/>
    <x v="1"/>
  </r>
  <r>
    <s v="0P4102240487"/>
    <s v="SPARE PARTS SET,GPH,H069520,METSO"/>
    <s v="SPARE PARTS; PART NAME:SPARE PARTS SET; MANUFACTURER PART NUMBER:H069520; MANUFACTURER:METSO AUTOMATION; MATERIAL:GRAPHITE; DRAWINGNUMBER:F16638; ITEM POSITION NUMBER:18, 19, 20; EQUIPMENT NAME:CONTROL BUTTERFLY VALVE; EQUIPMENT MODEL:L6DBN10PBCAG; ADDITIONALINFORMATION:L6DB 10 G"/>
    <d v="2017-02-18T00:00:00"/>
    <s v="SPARE_PARTS"/>
    <x v="2"/>
    <s v="2000"/>
    <s v="GS01"/>
    <s v="EA"/>
    <n v="1"/>
    <n v="16958.37"/>
    <n v="0"/>
    <n v="0"/>
    <n v="16958.37"/>
    <s v="ZSPR"/>
    <n v="0"/>
    <s v=""/>
    <n v="0"/>
    <n v="0"/>
    <s v="ONGC Petro additions Ltd."/>
    <s v="INR"/>
    <n v="0"/>
    <n v="0"/>
    <n v="0"/>
    <n v="0"/>
    <n v="0"/>
    <n v="0"/>
    <n v="0"/>
    <n v="0"/>
    <n v="0"/>
    <n v="0"/>
    <n v="0"/>
    <n v="0"/>
    <n v="0"/>
    <n v="0"/>
    <s v="General Store"/>
    <s v="P03"/>
    <n v="2508"/>
    <x v="2"/>
  </r>
  <r>
    <s v="0P1783350082"/>
    <s v="RPR KIT,F/FMTLT-63-U,FORBMSHL"/>
    <s v="SPARE PARTS; PART NAME:REPAIR KIT; DIMENSIONS:20 MM; EQUIPMENT NAME:STEAM TRAP;EQUIPMENT MAKE:FORBES MARSHALL; EQUIPMENT MODEL:FMTLT-63-U; ADDITIONALINFORMATION:STRAINER SCREEN AND CAPSULE; MANUFACTURER:FORBES MARSHALL"/>
    <d v="2018-09-08T00:00:00"/>
    <s v="SPARE_PARTS"/>
    <x v="2"/>
    <s v="2000"/>
    <s v="CH01"/>
    <s v="KIT"/>
    <n v="3"/>
    <n v="16767"/>
    <n v="0"/>
    <n v="0"/>
    <n v="16767"/>
    <s v="ZSPR"/>
    <n v="0"/>
    <s v=""/>
    <n v="0"/>
    <n v="0"/>
    <s v="ONGC Petro additions Ltd."/>
    <s v="INR"/>
    <n v="0"/>
    <n v="0"/>
    <n v="0"/>
    <n v="0"/>
    <n v="0"/>
    <n v="0"/>
    <n v="0"/>
    <n v="0"/>
    <n v="0"/>
    <n v="0"/>
    <n v="0"/>
    <n v="0"/>
    <n v="0"/>
    <n v="0"/>
    <s v="Chemcial store"/>
    <s v="P04"/>
    <n v="1941"/>
    <x v="2"/>
  </r>
  <r>
    <s v="0P2108110033"/>
    <s v="BATRY CELL,KPH22P,AMCOSAFT"/>
    <s v="SPARE PARTS; PART NAME:BATTERY CELL; EQUIPMENT MAKE:AMCO SAFT INDIA LTD; EQUIPMENT MODEL:KPH22P; MANUFACTURER:AMCO SAFT INDIA LTD"/>
    <d v="2017-11-22T00:00:00"/>
    <s v="SPARE_PARTS"/>
    <x v="4"/>
    <s v="2000"/>
    <s v="CH01"/>
    <s v="EA"/>
    <n v="9"/>
    <n v="16756.740000000002"/>
    <n v="0"/>
    <n v="0"/>
    <n v="16756.740000000002"/>
    <s v="ZSPR"/>
    <n v="0"/>
    <s v=""/>
    <n v="0"/>
    <n v="0"/>
    <s v="ONGC Petro additions Ltd."/>
    <s v="INR"/>
    <n v="0"/>
    <n v="0"/>
    <n v="0"/>
    <n v="0"/>
    <n v="0"/>
    <n v="0"/>
    <n v="0"/>
    <n v="0"/>
    <n v="0"/>
    <n v="0"/>
    <n v="0"/>
    <n v="0"/>
    <n v="0"/>
    <n v="0"/>
    <s v="Chemcial store"/>
    <s v="P01"/>
    <n v="2231"/>
    <x v="2"/>
  </r>
  <r>
    <s v="0T1538610076"/>
    <s v="STBLT+N,A193-B7/GR2H,8UN,215MM,1.1/8IN"/>
    <s v="STUD BOLTS WITH NUTS; MAT SPEC, STUD BOLT(S):ASTM A193 GRADE B7; MAT SPEC, NUT(S):ASTM A194 GRADE 2H; TYPE OF THREAD:8UN; TYPE,NUT:HEAVY HEXAGONAL; LENGTH:215 MM; SIZE:1.1/8 IN"/>
    <d v="2022-09-28T00:00:00"/>
    <s v="WI_STUDBOLTS1"/>
    <x v="2"/>
    <s v="2000"/>
    <s v="SP01"/>
    <s v="EA"/>
    <n v="84"/>
    <n v="16728.599999999999"/>
    <n v="0"/>
    <n v="0"/>
    <n v="16728.599999999999"/>
    <s v="ZSTO"/>
    <n v="0"/>
    <s v=""/>
    <n v="0"/>
    <n v="0"/>
    <s v="ONGC Petro additions Ltd."/>
    <s v="INR"/>
    <n v="0"/>
    <n v="0"/>
    <n v="0"/>
    <n v="0"/>
    <n v="0"/>
    <n v="0"/>
    <n v="0"/>
    <n v="0"/>
    <n v="0"/>
    <n v="0"/>
    <n v="0"/>
    <n v="0"/>
    <n v="0"/>
    <n v="0"/>
    <s v="Shutdown Plan Mt"/>
    <s v="S06"/>
    <n v="460"/>
    <x v="1"/>
  </r>
  <r>
    <s v="0P1201050032"/>
    <s v="O-RING,167047,WARTSILA"/>
    <s v="SPARE PARTS; PART NAME:O-RING; MANUFACTURER PART NUMBER:167047; MANUFACTURER:WARTSILA; DRAWING NUMBER:DBAC195522; EQUIPMENTNAME:ENGINE; EQUIPMENT MODEL:W20V32; ADDITIONAL INFORMATION:FOR FUEL INJECTION VALVE; ENGINE NUMBER:PAAE227083; REFERENCE TYPE:W32"/>
    <d v="2017-07-27T00:00:00"/>
    <s v="SPARE_PARTS"/>
    <x v="2"/>
    <s v="2000"/>
    <s v="GS01"/>
    <s v="EA"/>
    <n v="20"/>
    <n v="16703.52"/>
    <n v="0"/>
    <n v="0"/>
    <n v="16703.52"/>
    <s v="ZSPR"/>
    <n v="0"/>
    <s v=""/>
    <n v="0"/>
    <n v="0"/>
    <s v="ONGC Petro additions Ltd."/>
    <s v="INR"/>
    <n v="0"/>
    <n v="0"/>
    <n v="0"/>
    <n v="0"/>
    <n v="0"/>
    <n v="0"/>
    <n v="0"/>
    <n v="0"/>
    <n v="0"/>
    <n v="0"/>
    <n v="0"/>
    <n v="0"/>
    <n v="0"/>
    <n v="0"/>
    <s v="General Store"/>
    <s v="P04"/>
    <n v="2349"/>
    <x v="2"/>
  </r>
  <r>
    <s v="0P5270020193"/>
    <s v="GSKT,GRAFOIL,JVMF302-106-P-6A,KOSOKENT"/>
    <s v="SPARE PARTS; PART NAME:GASKET; MATERIAL:GRAFOIL; EQUIPMENT NAME:VALVE; EQUIPMENT MAKE:KENT INTROL; MANUFACTURER:KENT INTROL;MANUFACTURER PART NUMBER:JVMF302-106-P-6A"/>
    <d v="2018-01-09T00:00:00"/>
    <s v="SPARE_PARTS"/>
    <x v="2"/>
    <s v="2000"/>
    <s v="GS01"/>
    <s v="EA"/>
    <n v="3"/>
    <n v="16700.57"/>
    <n v="0"/>
    <n v="0"/>
    <n v="16700.57"/>
    <s v="ZSPR"/>
    <n v="0"/>
    <s v=""/>
    <n v="0"/>
    <n v="0"/>
    <s v="ONGC Petro additions Ltd."/>
    <s v="INR"/>
    <n v="0"/>
    <n v="0"/>
    <n v="0"/>
    <n v="0"/>
    <n v="0"/>
    <n v="0"/>
    <n v="0"/>
    <n v="0"/>
    <n v="0"/>
    <n v="0"/>
    <n v="0"/>
    <n v="0"/>
    <n v="0"/>
    <n v="0"/>
    <s v="General Store"/>
    <s v="P03"/>
    <n v="2183"/>
    <x v="2"/>
  </r>
  <r>
    <s v="0P2062330148"/>
    <s v="SFU,415VAC,250A,50HZ,AC-23A,FN250,L&amp;T"/>
    <s v="SWITCH FUSE UNIT; CURRENT, RATED:250 A; VOLTAGE, RATED:415 VAC; UTILISATION CATEGORY:AC-23A; FREQUENCY:50 HZ; MANUFACTURER PARTNUMBER:FN250; MANUFACTURER:LARSEN &amp; TOUBRO"/>
    <d v="2021-07-16T00:00:00"/>
    <s v="SW_FSE_UNIT"/>
    <x v="4"/>
    <s v="2000"/>
    <s v="CH01"/>
    <s v="EA"/>
    <n v="2"/>
    <n v="16686.060000000001"/>
    <n v="0"/>
    <n v="0"/>
    <n v="16686.060000000001"/>
    <s v="ZSPR"/>
    <n v="0"/>
    <s v=""/>
    <n v="0"/>
    <n v="0"/>
    <s v="ONGC Petro additions Ltd."/>
    <s v="INR"/>
    <n v="0"/>
    <n v="0"/>
    <n v="0"/>
    <n v="0"/>
    <n v="0"/>
    <n v="0"/>
    <n v="0"/>
    <n v="0"/>
    <n v="0"/>
    <n v="0"/>
    <n v="0"/>
    <n v="0"/>
    <n v="0"/>
    <n v="0"/>
    <s v="Chemcial store"/>
    <s v="P01"/>
    <n v="899"/>
    <x v="2"/>
  </r>
  <r>
    <s v="0P4102200613"/>
    <s v="SEAL,BAL,A479,123250/3200083053,SEVRN-GL"/>
    <s v="SPARE PARTS; PART NAME:SEAL,BALANCE; MATERIAL:STAINLESS STEEL 316/316L; EQUIPMENT NAME:CONTROL VALVE; EQUIPMENT MAKE:SEVERN GLOCON;EQUIPMENT MODEL:300-5412-P2CN; ADDITIONAL INFORMATION:RETAINER; MANUFACTURER:SEVERN GLOCON; MANUFACTURER PARTNUMBER:123250/32-0008-3053; MAT SPEC:ASTM A479 DUAL CERTIFIED"/>
    <d v="2016-02-16T00:00:00"/>
    <s v="SPARE_PARTS"/>
    <x v="2"/>
    <s v="2000"/>
    <s v="GS01"/>
    <s v="EA"/>
    <n v="1"/>
    <n v="16651"/>
    <n v="0"/>
    <n v="0"/>
    <n v="16651"/>
    <s v="ZSPR"/>
    <n v="0"/>
    <s v=""/>
    <n v="0"/>
    <n v="0"/>
    <s v="ONGC Petro additions Ltd."/>
    <s v="INR"/>
    <n v="0"/>
    <n v="0"/>
    <n v="0"/>
    <n v="0"/>
    <n v="0"/>
    <n v="0"/>
    <n v="0"/>
    <n v="0"/>
    <n v="0"/>
    <n v="0"/>
    <n v="0"/>
    <n v="0"/>
    <n v="0"/>
    <n v="0"/>
    <s v="General Store"/>
    <s v="P03"/>
    <n v="2876"/>
    <x v="2"/>
  </r>
  <r>
    <s v="0P4102240102"/>
    <s v="DIAPH,NITRILE,2E859502202,FISH-CO"/>
    <s v="SPARE PARTS; PART NAME:DIAPHRAGAM; MANUFACTURER PART NUMBER:2E859502202; MANUFACTURER:FISHER CONTROLS; MATERIAL:NITRILE; EQUIPMENTNAME:CONTROL VALVE; EQUIPMENT MODEL:3.00ET, 3.00ET; SET QUANTITY:1"/>
    <d v="2022-03-30T00:00:00"/>
    <s v="SPARE_PARTS"/>
    <x v="2"/>
    <s v="2000"/>
    <s v="GS01"/>
    <s v="EA"/>
    <n v="3"/>
    <n v="16629.5"/>
    <n v="0"/>
    <n v="0"/>
    <n v="16629.5"/>
    <s v="ZSPR"/>
    <n v="0"/>
    <s v=""/>
    <n v="0"/>
    <n v="0"/>
    <s v="ONGC Petro additions Ltd."/>
    <s v="INR"/>
    <n v="0"/>
    <n v="0"/>
    <n v="0"/>
    <n v="0"/>
    <n v="0"/>
    <n v="0"/>
    <n v="0"/>
    <n v="0"/>
    <n v="0"/>
    <n v="0"/>
    <n v="0"/>
    <n v="0"/>
    <n v="0"/>
    <n v="0"/>
    <s v="General Store"/>
    <s v="P03"/>
    <n v="642"/>
    <x v="2"/>
  </r>
  <r>
    <s v="0P4102211647"/>
    <s v="SEAT RING,883777153859,MIL"/>
    <s v="SPARE PARTS; PART NAME:SEAT RING; EQUIPMENT NAME:VALVE; EQUIPMENT MAKE:MIL CONTROLS LIMITED; MANUFACTURER:MIL CONTROLS LIMITED;MANUFACTURER PART NUMBER:883777153859"/>
    <d v="2017-08-28T00:00:00"/>
    <s v="SPARE_PARTS"/>
    <x v="2"/>
    <s v="2000"/>
    <s v="GS01"/>
    <s v="EA"/>
    <n v="5"/>
    <n v="16620"/>
    <n v="0"/>
    <n v="0"/>
    <n v="16620"/>
    <s v="ZSPR"/>
    <n v="0"/>
    <s v=""/>
    <n v="0"/>
    <n v="0"/>
    <s v="ONGC Petro additions Ltd."/>
    <s v="INR"/>
    <n v="0"/>
    <n v="0"/>
    <n v="0"/>
    <n v="0"/>
    <n v="0"/>
    <n v="0"/>
    <n v="0"/>
    <n v="0"/>
    <n v="0"/>
    <n v="0"/>
    <n v="0"/>
    <n v="0"/>
    <n v="0"/>
    <n v="0"/>
    <s v="General Store"/>
    <s v="P03"/>
    <n v="2317"/>
    <x v="2"/>
  </r>
  <r>
    <s v="0P4102210492"/>
    <s v="GSKT,BODY BNT,GPH,2200594,LINDE"/>
    <s v="SPARE PARTS; PART NAME:BODY BONNET GASKET; MANUFACTURER PART NUMBER:2200594; MANUFACTURER:LINDE AG; MATERIAL:GRAPHITE; DRAWINGNUMBER:316096; ITEM POSITION NUMBER:143/144; EQUIPMENT NAME:GLOBE VALVE; FOR GLOBE VALVE; 8C7-P1; PRESSURE DESGINATION:CL 300;SIZE:3 IN; EQUIPMENT MODEL:8C7-P1/CLASS 300/ 3&quot;/ CVS 116 EQ%"/>
    <d v="2022-12-22T00:00:00"/>
    <m/>
    <x v="2"/>
    <s v="2000"/>
    <s v="GS01"/>
    <s v="EA"/>
    <n v="2"/>
    <n v="16604.22"/>
    <n v="0"/>
    <n v="0"/>
    <n v="16604.22"/>
    <s v="ZSPR"/>
    <n v="0"/>
    <s v=""/>
    <n v="0"/>
    <n v="0"/>
    <s v="ONGC Petro additions Ltd."/>
    <s v="INR"/>
    <n v="0"/>
    <n v="0"/>
    <n v="0"/>
    <n v="0"/>
    <n v="0"/>
    <n v="0"/>
    <n v="0"/>
    <n v="0"/>
    <n v="0"/>
    <n v="0"/>
    <n v="0"/>
    <n v="0"/>
    <n v="0"/>
    <n v="0"/>
    <s v="General Store"/>
    <s v="P03"/>
    <n v="375"/>
    <x v="2"/>
  </r>
  <r>
    <s v="0T1762100114"/>
    <s v="FLG,PIPE,BL,3IN,CL600,CS,A105,RF"/>
    <s v="BLIND PIPE FLANGES; DESIGN SPEC:ASME B 16.5; MAT:CARBON STEEL; MAT, SPEC:ASTM A105; FACING, FLANGE:RAISED FACE; FINISH, FLANGEFACING:125 AARH; PRESSURE DESIGNATION:ANSI CL600; SIZE:3 IN"/>
    <d v="2023-09-28T00:00:00"/>
    <s v="BL_PI_FLANGES1"/>
    <x v="2"/>
    <s v="2000"/>
    <s v="SP01"/>
    <s v="EA"/>
    <n v="13"/>
    <n v="16598.38"/>
    <n v="0"/>
    <n v="0"/>
    <n v="16598.38"/>
    <s v="ZSTO"/>
    <n v="0"/>
    <s v=""/>
    <n v="0"/>
    <n v="0"/>
    <s v="ONGC Petro additions Ltd."/>
    <s v="INR"/>
    <n v="0"/>
    <n v="0"/>
    <n v="0"/>
    <n v="0"/>
    <n v="0"/>
    <n v="0"/>
    <n v="0"/>
    <n v="0"/>
    <n v="0"/>
    <n v="0"/>
    <n v="0"/>
    <n v="0"/>
    <n v="0"/>
    <n v="0"/>
    <s v="Shutdown Plan Mt"/>
    <s v="S06"/>
    <n v="95"/>
    <x v="1"/>
  </r>
  <r>
    <s v="0P1201060027"/>
    <s v="PUSH ROD,145001,WARTSILA"/>
    <s v="SPARE PARTS; PART NAME:PUSH ROD; MANUFACTURER PART NUMBER:145001; MANUFACTURER:WARTSILA; DRAWING NUMBER:DBAC195522; EQUIPMENTNAME:ENGINE; EQUIPMENT MODEL:W20V32; ENGINE NUMBER:PAAE227083; REFERENCE TYPE:W32"/>
    <d v="2017-07-27T00:00:00"/>
    <s v="SPARE_PARTS"/>
    <x v="2"/>
    <s v="2000"/>
    <s v="GS01"/>
    <s v="EA"/>
    <n v="1"/>
    <n v="16539.63"/>
    <n v="0"/>
    <n v="0"/>
    <n v="16539.63"/>
    <s v="ZSPR"/>
    <n v="0"/>
    <s v=""/>
    <n v="0"/>
    <n v="0"/>
    <s v="ONGC Petro additions Ltd."/>
    <s v="INR"/>
    <n v="0"/>
    <n v="0"/>
    <n v="0"/>
    <n v="0"/>
    <n v="0"/>
    <n v="0"/>
    <n v="0"/>
    <n v="0"/>
    <n v="0"/>
    <n v="0"/>
    <n v="0"/>
    <n v="0"/>
    <n v="0"/>
    <n v="0"/>
    <s v="General Store"/>
    <s v="P04"/>
    <n v="2349"/>
    <x v="2"/>
  </r>
  <r>
    <s v="0P4204020238"/>
    <s v="OIL REFIL VLV ASSY,DBC9933M1912,SWELORE"/>
    <s v="SPARE PARTS; PART NAME:OIL REFIL VALVE ASSEMBLY; EQUIPMENT NAME:PUMP; EQUIPMENTMAKE:SWELORE ENGINEERING PVT LTD; EQUIPMENT MODEL:WDD-1750/28, WDD 3000/44;MANUFACTURER PART NUMBER:DBC9933M1912; MANUFACTURER:SWELORE ENGINEERING PVT LTD;REFERENCE NUMBER:HD-12-A 14799 / 14800, HD-12-A-14807 / 14808"/>
    <d v="2021-06-25T00:00:00"/>
    <s v="SPARE_PARTS"/>
    <x v="2"/>
    <s v="2000"/>
    <s v="CH01"/>
    <s v="ST"/>
    <n v="3"/>
    <n v="16537.54"/>
    <n v="0"/>
    <n v="0"/>
    <n v="16537.54"/>
    <s v="ZSPR"/>
    <n v="0"/>
    <s v=""/>
    <n v="0"/>
    <n v="0"/>
    <s v="ONGC Petro additions Ltd."/>
    <s v="INR"/>
    <n v="0"/>
    <n v="0"/>
    <n v="0"/>
    <n v="0"/>
    <n v="0"/>
    <n v="0"/>
    <n v="0"/>
    <n v="0"/>
    <n v="0"/>
    <n v="0"/>
    <n v="0"/>
    <n v="0"/>
    <n v="0"/>
    <n v="0"/>
    <s v="Chemcial store"/>
    <s v="P04"/>
    <n v="920"/>
    <x v="2"/>
  </r>
  <r>
    <s v="0P4205023675"/>
    <s v="SLV,BOT CSG,250X150 VPCS 4MF,43.1,KEPL"/>
    <s v="SPARE PARTS; PART NAME:SLEEVE,BOTTOM CASING; MATERIAL:ASTM A276 TYPE 410; EQUIPMENT NAME:PUMP; EQUIPMENT MAKE:KIRLOSKAR EBARA PUMPSLIMITED; EQUIPMENT MODEL:250X150 VPCS 4MF; MANUFACTURER:KIRLOSKAR EBARA PUMPS LIMITED; MANUFACTURER PART NUMBER:43.1;SERVICE:NAPTHA FEED TO FUEL STORAGE"/>
    <d v="2018-01-29T00:00:00"/>
    <s v="SPARE_PARTS"/>
    <x v="2"/>
    <s v="2000"/>
    <s v="GS01"/>
    <s v="EA"/>
    <n v="1"/>
    <n v="16525.5"/>
    <n v="0"/>
    <n v="0"/>
    <n v="16525.5"/>
    <s v="ZSPR"/>
    <n v="0"/>
    <s v=""/>
    <n v="0"/>
    <n v="0"/>
    <s v="ONGC Petro additions Ltd."/>
    <s v="INR"/>
    <n v="0"/>
    <n v="0"/>
    <n v="0"/>
    <n v="0"/>
    <n v="0"/>
    <n v="0"/>
    <n v="0"/>
    <n v="0"/>
    <n v="0"/>
    <n v="0"/>
    <n v="0"/>
    <n v="0"/>
    <n v="0"/>
    <n v="0"/>
    <s v="General Store"/>
    <s v="P04"/>
    <n v="2163"/>
    <x v="2"/>
  </r>
  <r>
    <s v="0T2716190038"/>
    <s v="BULB,CFL,EXT,THD"/>
    <s v="FLUORESCENT LAMPS; TYPE:BULB,CFL; CONNECTION(S):EXTERNAL; CONSTRUCTION:THREADED; NOTE:THE ITEM SHALL BE SUPPLIED AS ORIGINALLYINSTALLED AT DFCU-AU PLANT OF OPAL UNDER CHEMTROLS PROJECT, ANY DEVIATION FROM ORIGINAL SUPPLY SHALL BE WITH PRIOR APPROVAL OFOPAL, ELSE CHEMTROL IS LIABLE TO BE REPLACE NON-CONFORMING ITEMS WITHOUT ANY ADDITIONAL COST TO OPAL; SUPPLIER:CHEMTROLS INDUSTRIESLTD; REFERENCE NUMBER:CIL REF NO:APS-JP512"/>
    <d v="2020-11-07T00:00:00"/>
    <s v="FL_LAMPS"/>
    <x v="4"/>
    <s v="2000"/>
    <s v="GS01"/>
    <s v="EA"/>
    <n v="24"/>
    <n v="16473.03"/>
    <n v="0"/>
    <n v="0"/>
    <n v="16473.03"/>
    <s v="ZSTO"/>
    <n v="0"/>
    <s v=""/>
    <n v="0"/>
    <n v="0"/>
    <s v="ONGC Petro additions Ltd."/>
    <s v="INR"/>
    <n v="0"/>
    <n v="0"/>
    <n v="0"/>
    <n v="0"/>
    <n v="0"/>
    <n v="0"/>
    <n v="0"/>
    <n v="0"/>
    <n v="0"/>
    <n v="0"/>
    <n v="0"/>
    <n v="0"/>
    <n v="0"/>
    <n v="0"/>
    <s v="General Store"/>
    <s v="S07"/>
    <n v="1150"/>
    <x v="1"/>
  </r>
  <r>
    <s v="0P0802030428"/>
    <s v="BACK-UP RING,PFA,OASB-R365,ELLIOTT"/>
    <s v="SPARE PARTS; PART NAME:BACK-UP RING; MANUFACTURER PART NUMBER:OASB-R365; MANUFACTURER:ELLIOTT TURBOMACHINERY; MATERIAL:PFA; DRAWINGNUMBER:ES/9890182; ITEM POSITION NUMBER:9; EQUIPMENT NAME:DGS CONSOLE_WATER, OIL INJECT"/>
    <d v="2022-08-27T00:00:00"/>
    <s v="SPARE_PARTS"/>
    <x v="2"/>
    <s v="2000"/>
    <s v="GS01"/>
    <s v="EA"/>
    <n v="2"/>
    <n v="16459.48"/>
    <n v="0"/>
    <n v="0"/>
    <n v="16459.48"/>
    <s v="ZSPR"/>
    <n v="0"/>
    <s v=""/>
    <n v="0"/>
    <n v="0"/>
    <s v="ONGC Petro additions Ltd."/>
    <s v="INR"/>
    <n v="0"/>
    <n v="0"/>
    <n v="0"/>
    <n v="0"/>
    <n v="0"/>
    <n v="0"/>
    <n v="0"/>
    <n v="0"/>
    <n v="0"/>
    <n v="0"/>
    <n v="0"/>
    <n v="0"/>
    <n v="0"/>
    <n v="0"/>
    <s v="General Store"/>
    <s v="P04"/>
    <n v="492"/>
    <x v="2"/>
  </r>
  <r>
    <s v="0P0802030430"/>
    <s v="BACK-UP RING,PFA,OASB-R276,ELLIOTT"/>
    <s v="SPARE PARTS; PART NAME:BACK-UP RING; MANUFACTURER PART NUMBER:OASB-R276; MANUFACTURER:ELLIOTT TURBOMACHINERY; MATERIAL:PFA; DRAWINGNUMBER:ES/9890182; ITEM POSITION NUMBER:7; EQUIPMENT NAME:DGS CONSOLE_WATER, OIL INJECT"/>
    <d v="2022-08-27T00:00:00"/>
    <s v="SPARE_PARTS"/>
    <x v="2"/>
    <s v="2000"/>
    <s v="GS01"/>
    <s v="EA"/>
    <n v="2"/>
    <n v="16459.48"/>
    <n v="0"/>
    <n v="0"/>
    <n v="16459.48"/>
    <s v="ZSPR"/>
    <n v="0"/>
    <s v=""/>
    <n v="0"/>
    <n v="0"/>
    <s v="ONGC Petro additions Ltd."/>
    <s v="INR"/>
    <n v="0"/>
    <n v="0"/>
    <n v="0"/>
    <n v="0"/>
    <n v="0"/>
    <n v="0"/>
    <n v="0"/>
    <n v="0"/>
    <n v="0"/>
    <n v="0"/>
    <n v="0"/>
    <n v="0"/>
    <n v="0"/>
    <n v="0"/>
    <s v="General Store"/>
    <s v="P04"/>
    <n v="492"/>
    <x v="2"/>
  </r>
  <r>
    <s v="0P4165010669"/>
    <s v="FLT,40L2/80X325+SG:0.657,V-AUTMAT"/>
    <s v="SPARE PARTS; PART NAME:FLOAT; DIMENSIONS:80 X 325 MM; MATERIAL:TITANIUM;EQUIPMENT NAME:MAGNETIC LEVEL GAUGE; EQUIPMENT MAKE:V AUTOMAT &amp; INSTRUMENTS;MANUFACTURER PART NUMBER:40L-2/80X325MM,TITANIUM, SG:0.657; MANUFACTURER:VAUTOMAT &amp; INSTRUMENTS; SPECIFIC GRAVITY:0.657; DESIGN TEMPERATURE:72 DEG C;DESIGN PRESSURE:10.5 KG/CM2"/>
    <d v="2019-02-22T00:00:00"/>
    <s v="SPARE_PARTS"/>
    <x v="2"/>
    <s v="2000"/>
    <s v="CH01"/>
    <s v="EA"/>
    <n v="1"/>
    <n v="16433.59"/>
    <n v="0"/>
    <n v="0"/>
    <n v="16433.59"/>
    <s v="ZSPR"/>
    <n v="0"/>
    <s v=""/>
    <n v="0"/>
    <n v="0"/>
    <s v="ONGC Petro additions Ltd."/>
    <s v="INR"/>
    <n v="0"/>
    <n v="0"/>
    <n v="0"/>
    <n v="0"/>
    <n v="0"/>
    <n v="0"/>
    <n v="0"/>
    <n v="0"/>
    <n v="0"/>
    <n v="0"/>
    <n v="0"/>
    <n v="0"/>
    <n v="0"/>
    <n v="0"/>
    <s v="Chemcial store"/>
    <s v="P03"/>
    <n v="1774"/>
    <x v="2"/>
  </r>
  <r>
    <s v="0P4102260013"/>
    <s v="ACTR SOFT GD KIT,250RA-SOFT,CCI"/>
    <s v="SPARE PARTS; PART NAME:ACTUATOR SOFT GOODS KIT; EQUIPMENT NAME:CONTROL VALVE STEAM LETDOWN; EQUIPMENT MAKE:CCI; MANUFACTURER:CCI;MANUFACTURER PART NUMBER:250RA-SOFT; DRAWING/SERIAL NUMBER:A11108-01; REAL MANUFACTURER:CCI KOREA; SUPPLIER NAME:CCI; MODELNUMBER:MSDIII 250-RA; DIAPHRAGM, PART NUMBER:94030501AAE, INSTALLED QUANTITY:1; YOKE O-RING, PART NUMBER:6131352AE, INSTALLEDQUANTITY:1; GUIDE-BUSH ORING 1, PART NUMBER:6130201AE, INSTALLED QUANTITY:2; GUIDE-BUSH O-RING 2, PART NUMBER:6130311AE, INSTALLEDQUANTITY:1; SPACER O-RING, PART NUMBER:6130141AE, INSTALLED QUANTITY:1; NOTE 1:PLEASE SUPPLY THIS PART AS ONE TO ONE REPLACEMENT ASORIGINALLY INSTALLED IN VALVE. IN CASE THIS PART NUMBER CONFLICTS WITH ORIGINAL SUPPLY, THE ORIGINAL SUPPLY AS PER DRAWING/SERIALNUMBER WILL TAKE PRECEDENCE"/>
    <d v="2022-04-04T00:00:00"/>
    <s v="SPARE_PARTS"/>
    <x v="2"/>
    <s v="2000"/>
    <s v="CH01"/>
    <s v="ST"/>
    <n v="3"/>
    <n v="16425.29"/>
    <n v="0"/>
    <n v="0"/>
    <n v="16425.29"/>
    <s v="ZSPR"/>
    <n v="0"/>
    <s v=""/>
    <n v="0"/>
    <n v="0"/>
    <s v="ONGC Petro additions Ltd."/>
    <s v="INR"/>
    <n v="0"/>
    <n v="0"/>
    <n v="0"/>
    <n v="0"/>
    <n v="0"/>
    <n v="0"/>
    <n v="0"/>
    <n v="0"/>
    <n v="0"/>
    <n v="0"/>
    <n v="0"/>
    <n v="0"/>
    <n v="0"/>
    <n v="0"/>
    <s v="Chemcial store"/>
    <s v="P03"/>
    <n v="637"/>
    <x v="2"/>
  </r>
  <r>
    <s v="0P4100980604"/>
    <s v="GSKT,0.5TO1.0MM,GPH,C79451A3040+,SIEMENS"/>
    <s v="CONSIST OF 20 QUANTITY"/>
    <d v="2018-03-30T00:00:00"/>
    <s v="SPARE_PARTS"/>
    <x v="2"/>
    <s v="2000"/>
    <s v="GS01"/>
    <s v="ST"/>
    <n v="1"/>
    <n v="16422.5"/>
    <n v="0"/>
    <n v="0"/>
    <n v="16422.5"/>
    <s v="ZSPR"/>
    <n v="0"/>
    <s v=""/>
    <n v="0"/>
    <n v="0"/>
    <s v="ONGC Petro additions Ltd."/>
    <s v="INR"/>
    <n v="0"/>
    <n v="0"/>
    <n v="0"/>
    <n v="0"/>
    <n v="0"/>
    <n v="0"/>
    <n v="0"/>
    <n v="0"/>
    <n v="0"/>
    <n v="0"/>
    <n v="0"/>
    <n v="0"/>
    <n v="0"/>
    <n v="0"/>
    <s v="General Store"/>
    <s v="P03"/>
    <n v="2103"/>
    <x v="2"/>
  </r>
  <r>
    <s v="0P0631070166"/>
    <s v="SPLIT RING,STP,PL50-005,SHOWA"/>
    <s v="SPARE PARTS; PART NAME:SPLIT RING; MATERIAL:STP; DRAWING NUMBER:2A21576; ITEM POSITION NUMBER:14; EQUIPMENT NAME:GEAR PUMP;EQUIPMENT MAKE:THE JAPAN STEEL WORKS; ADDITIONAL INFORMATION:SPARES FOR ROTARY JOINT; MANUFACTURER:SHOWA GIKEN INDUSTRIAL CO LTD;MANUFACTURER PART NUMBER:PL50-005; SUPPLIER:THE JAPAN STEEL WORKS"/>
    <d v="2022-05-27T00:00:00"/>
    <s v="SPARE_PARTS"/>
    <x v="2"/>
    <s v="2000"/>
    <s v="SP01"/>
    <s v="EA"/>
    <n v="2"/>
    <n v="16413.39"/>
    <n v="0"/>
    <n v="0"/>
    <n v="16413.39"/>
    <s v="ZSPR"/>
    <n v="0"/>
    <s v=""/>
    <n v="0"/>
    <n v="0"/>
    <s v="ONGC Petro additions Ltd."/>
    <s v="INR"/>
    <n v="0"/>
    <n v="0"/>
    <n v="0"/>
    <n v="0"/>
    <n v="0"/>
    <n v="0"/>
    <n v="0"/>
    <n v="0"/>
    <n v="0"/>
    <n v="0"/>
    <n v="0"/>
    <n v="0"/>
    <n v="0"/>
    <n v="0"/>
    <s v="Shutdown Plan Mt"/>
    <s v="P04"/>
    <n v="584"/>
    <x v="2"/>
  </r>
  <r>
    <s v="0T4610240341"/>
    <s v="MCB,110VAC,4A,2P,ABB"/>
    <s v="CIRCUIT BREAKERS; TYPE, CIRCUITBREAKER:MINIATURE; POLE, QUANTITY:2; CURRENT RATING:4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
    <d v="2019-02-13T00:00:00"/>
    <s v="CIRCUIT_BREAKERS"/>
    <x v="4"/>
    <s v="2000"/>
    <s v="GS01"/>
    <s v="EA"/>
    <n v="8"/>
    <n v="16380"/>
    <n v="0"/>
    <n v="0"/>
    <n v="16380"/>
    <s v="ZSTO"/>
    <n v="0"/>
    <s v=""/>
    <n v="0"/>
    <n v="0"/>
    <s v="ONGC Petro additions Ltd."/>
    <s v="INR"/>
    <n v="0"/>
    <n v="0"/>
    <n v="0"/>
    <n v="0"/>
    <n v="0"/>
    <n v="0"/>
    <n v="0"/>
    <n v="0"/>
    <n v="0"/>
    <n v="0"/>
    <n v="0"/>
    <n v="0"/>
    <n v="0"/>
    <n v="0"/>
    <s v="General Store"/>
    <s v="S07"/>
    <n v="1783"/>
    <x v="1"/>
  </r>
  <r>
    <s v="0P4610210268"/>
    <s v="CONT AUX,110VDC,2NO+2NC,RL4R 22E,GE"/>
    <s v="CONTACTORS; VOLTAGE, COIL:110 VDC; CONFIGURATION, CONTACT:2 NO + 2 NC; MANUFACTURER:GENERAL ELECTRIC; MANUFACTURER PART NUMBER:RL4R22E; TYPE:AUXILIARY"/>
    <d v="2022-11-14T00:00:00"/>
    <s v="CONTACTORS"/>
    <x v="4"/>
    <s v="2000"/>
    <s v="CH01"/>
    <s v="EA"/>
    <n v="15"/>
    <n v="16374.9"/>
    <n v="0"/>
    <n v="0"/>
    <n v="16374.9"/>
    <s v="ZSPR"/>
    <n v="0"/>
    <s v=""/>
    <n v="0"/>
    <n v="0"/>
    <s v="ONGC Petro additions Ltd."/>
    <s v="INR"/>
    <n v="0"/>
    <n v="0"/>
    <n v="0"/>
    <n v="0"/>
    <n v="0"/>
    <n v="0"/>
    <n v="0"/>
    <n v="0"/>
    <n v="0"/>
    <n v="0"/>
    <n v="0"/>
    <n v="0"/>
    <n v="0"/>
    <n v="0"/>
    <s v="Chemcial store"/>
    <s v="P01"/>
    <n v="413"/>
    <x v="2"/>
  </r>
  <r>
    <s v="0P5270022053"/>
    <s v="GSKT KIT,74F20100M,F/4IN,AQUA-VLV"/>
    <s v="SPARE PARTS; PART NAME:GASKET KIT; DRAWING NUMBER:74F20100M; EQUIPMENT NAME:BALLVALVE; EQUIPMENT MAKE:BELGAUM AQUA VALVES PVT. LTD; MANUFACTURER:BELGAUM AQUAVALVES PVT. LTD; KIT CONSISTS OF: 1)ITEM NAME:STEM WASHER, POSITION NUMBER:7,MATERIAL:GFT; 2)ITEM NAME:GLAND PACKING, POSITION NUMBER:8, MATERIAL:GRAFOIL;3)ITEM NAME:BODY SEAL, POSITION NUMBER:9, MATERIAL:GRAFOIL; 4)ITEMNAME:ANTISTATIC SPRING, POSITION NUMBER:15, MATERIAL:INCONEL X-750; FOR BALLVALVE; TYPE:FLOATING; FULL PORT; END CONNECTION:FLANGED; PRESSUREDESIGNATION:ASME CLASS 150; SIZE:100 MM (4 IN); AV REFERENCE NUMBER:AVS0044; OEMREFERENCE NUMBER:54301B"/>
    <d v="2019-02-28T00:00:00"/>
    <s v="SPARE_PARTS"/>
    <x v="2"/>
    <s v="2000"/>
    <s v="CH01"/>
    <s v="ST"/>
    <n v="5"/>
    <n v="16372.38"/>
    <n v="0"/>
    <n v="0"/>
    <n v="16372.38"/>
    <s v="ZSPR"/>
    <n v="0"/>
    <s v=""/>
    <n v="0"/>
    <n v="0"/>
    <s v="ONGC Petro additions Ltd."/>
    <s v="INR"/>
    <n v="0"/>
    <n v="0"/>
    <n v="0"/>
    <n v="0"/>
    <n v="0"/>
    <n v="0"/>
    <n v="0"/>
    <n v="0"/>
    <n v="0"/>
    <n v="0"/>
    <n v="0"/>
    <n v="0"/>
    <n v="0"/>
    <n v="0"/>
    <s v="Chemcial store"/>
    <s v="P04"/>
    <n v="1768"/>
    <x v="2"/>
  </r>
  <r>
    <s v="0P4205022518"/>
    <s v="BUSH,FLOATING,2H-134024/24,FS-SEALS"/>
    <s v="SPARE PARTS; PART NAME:BUSH,FLOATING; MATERIAL:CARBON; DRAWING NUMBER:2H-134024; ITEM POSITION NUMBER:24; EQUIPMENT NAME:2NDREACTOR TEPID WATER PUMP; EQUIPMENT MAKE:SULZER PUMPS; EQUIPMENT MODEL:ZF 300-4360, LK-4; ADDITIONAL INFORMATION:FOR MECHANICALSEAL; MANUFACTURER:FLOWSERVE SEALS (FSD); MANUFACTURER PART NUMBER:2H-134024/24; SEAL MODEL:3.000&quot; QBQ"/>
    <d v="2016-02-24T00:00:00"/>
    <s v="SPARE_PARTS"/>
    <x v="2"/>
    <s v="2000"/>
    <s v="CH01"/>
    <s v="EA"/>
    <n v="1"/>
    <n v="16304.3"/>
    <n v="0"/>
    <n v="0"/>
    <n v="16304.3"/>
    <s v="ZSPR"/>
    <n v="0"/>
    <s v=""/>
    <n v="0"/>
    <n v="0"/>
    <s v="ONGC Petro additions Ltd."/>
    <s v="INR"/>
    <n v="0"/>
    <n v="0"/>
    <n v="0"/>
    <n v="0"/>
    <n v="0"/>
    <n v="0"/>
    <n v="0"/>
    <n v="0"/>
    <n v="0"/>
    <n v="0"/>
    <n v="0"/>
    <n v="0"/>
    <n v="0"/>
    <n v="0"/>
    <s v="Chemcial store"/>
    <s v="P04"/>
    <n v="2868"/>
    <x v="2"/>
  </r>
  <r>
    <s v="0P4205022518"/>
    <s v="BUSH,FLOATING,2H-134024/24,FS-SEALS"/>
    <s v="SPARE PARTS; PART NAME:BUSH,FLOATING; MATERIAL:CARBON; DRAWING NUMBER:2H-134024; ITEM POSITION NUMBER:24; EQUIPMENT NAME:2NDREACTOR TEPID WATER PUMP; EQUIPMENT MAKE:SULZER PUMPS; EQUIPMENT MODEL:ZF 300-4360, LK-4; ADDITIONAL INFORMATION:FOR MECHANICALSEAL; MANUFACTURER:FLOWSERVE SEALS (FSD); MANUFACTURER PART NUMBER:2H-134024/24; SEAL MODEL:3.000&quot; QBQ"/>
    <d v="2016-02-24T00:00:00"/>
    <s v="SPARE_PARTS"/>
    <x v="2"/>
    <s v="2000"/>
    <s v="GS01"/>
    <s v="EA"/>
    <n v="1"/>
    <n v="16304.3"/>
    <n v="0"/>
    <n v="0"/>
    <n v="16304.3"/>
    <s v="ZSPR"/>
    <n v="0"/>
    <s v=""/>
    <n v="0"/>
    <n v="0"/>
    <s v="ONGC Petro additions Ltd."/>
    <s v="INR"/>
    <n v="0"/>
    <n v="0"/>
    <n v="0"/>
    <n v="0"/>
    <n v="0"/>
    <n v="0"/>
    <n v="0"/>
    <n v="0"/>
    <n v="0"/>
    <n v="0"/>
    <n v="0"/>
    <n v="0"/>
    <n v="0"/>
    <n v="0"/>
    <s v="General Store"/>
    <s v="P04"/>
    <n v="2868"/>
    <x v="2"/>
  </r>
  <r>
    <s v="0P4102211489"/>
    <s v="SEAT RING,866192035596,MIL"/>
    <s v="SPARE PARTS; PART NAME:SEAT RING; MANUFACTURER:MIL CONTROLS LIMITED; MANUFACTURER PART NUMBER:866192035596"/>
    <d v="2022-06-03T00:00:00"/>
    <s v="SPARE_PARTS"/>
    <x v="2"/>
    <s v="2000"/>
    <s v="GS01"/>
    <s v="EA"/>
    <n v="1"/>
    <n v="16271"/>
    <n v="0"/>
    <n v="0"/>
    <n v="16271"/>
    <s v="ZSPR"/>
    <n v="0"/>
    <s v=""/>
    <n v="0"/>
    <n v="0"/>
    <s v="ONGC Petro additions Ltd."/>
    <s v="INR"/>
    <n v="0"/>
    <n v="0"/>
    <n v="0"/>
    <n v="0"/>
    <n v="0"/>
    <n v="0"/>
    <n v="0"/>
    <n v="0"/>
    <n v="0"/>
    <n v="0"/>
    <n v="0"/>
    <n v="0"/>
    <n v="0"/>
    <n v="0"/>
    <s v="General Store"/>
    <s v="P03"/>
    <n v="577"/>
    <x v="2"/>
  </r>
  <r>
    <s v="0P4102211567"/>
    <s v="BODY,GSKT,196126478826,MIL"/>
    <s v="SPARE PARTS; PART NAME:BODY,GASKET; MANUFACTURER:MIL CONTROLS LIMITED; MANUFACTURER PART NUMBER:196126478826"/>
    <d v="2017-08-28T00:00:00"/>
    <s v="SPARE_PARTS"/>
    <x v="2"/>
    <s v="2000"/>
    <s v="GS01"/>
    <s v="EA"/>
    <n v="19"/>
    <n v="16264"/>
    <n v="0"/>
    <n v="0"/>
    <n v="16264"/>
    <s v="ZSPR"/>
    <n v="0"/>
    <s v=""/>
    <n v="0"/>
    <n v="0"/>
    <s v="ONGC Petro additions Ltd."/>
    <s v="INR"/>
    <n v="0"/>
    <n v="0"/>
    <n v="0"/>
    <n v="0"/>
    <n v="0"/>
    <n v="0"/>
    <n v="0"/>
    <n v="0"/>
    <n v="0"/>
    <n v="0"/>
    <n v="0"/>
    <n v="0"/>
    <n v="0"/>
    <n v="0"/>
    <s v="General Store"/>
    <s v="P03"/>
    <n v="2317"/>
    <x v="2"/>
  </r>
  <r>
    <s v="0P1201040051"/>
    <s v="CYL,228015,WARTSILA"/>
    <s v="SPARE PARTS; PART NAME:CYLINDER; MANUFACTURER PART NUMBER:228015; MANUFACTURER:WARTSILA; DRAWING NUMBER:DBAC195522; EQUIPMENTNAME:ENGINE; EQUIPMENT MODEL:W20V32; ADDITIONAL INFORMATION:FOR OVERSPEED DEVICE; ENGINE NUMBER:PAAE227083; REFERENCE TYPE:W32"/>
    <d v="2017-07-27T00:00:00"/>
    <s v="SPARE_PARTS"/>
    <x v="2"/>
    <s v="2000"/>
    <s v="GS01"/>
    <s v="EA"/>
    <n v="1"/>
    <n v="16197.55"/>
    <n v="0"/>
    <n v="0"/>
    <n v="16197.55"/>
    <s v="ZSPR"/>
    <n v="0"/>
    <s v=""/>
    <n v="0"/>
    <n v="0"/>
    <s v="ONGC Petro additions Ltd."/>
    <s v="INR"/>
    <n v="0"/>
    <n v="0"/>
    <n v="0"/>
    <n v="0"/>
    <n v="0"/>
    <n v="0"/>
    <n v="0"/>
    <n v="0"/>
    <n v="0"/>
    <n v="0"/>
    <n v="0"/>
    <n v="0"/>
    <n v="0"/>
    <n v="0"/>
    <s v="General Store"/>
    <s v="P04"/>
    <n v="2349"/>
    <x v="2"/>
  </r>
  <r>
    <s v="0P4102260024"/>
    <s v="GAUGE,PRESS,H070974,METSO"/>
    <s v="SPARE PARTS; PART NAME:GAUGE,PRESSURE; EQUIPMENT MODEL:A8;MANUFACTURER:METSO AUTOMATION; MANUFACTURER PART NUMBER:H070974"/>
    <d v="2017-02-18T00:00:00"/>
    <s v="SPARE_PARTS"/>
    <x v="2"/>
    <s v="2000"/>
    <s v="GS01"/>
    <s v="EA"/>
    <n v="1"/>
    <n v="16168.46"/>
    <n v="0"/>
    <n v="0"/>
    <n v="16168.46"/>
    <s v="ZSPR"/>
    <n v="0"/>
    <s v=""/>
    <n v="0"/>
    <n v="0"/>
    <s v="ONGC Petro additions Ltd."/>
    <s v="INR"/>
    <n v="0"/>
    <n v="0"/>
    <n v="0"/>
    <n v="0"/>
    <n v="0"/>
    <n v="0"/>
    <n v="0"/>
    <n v="0"/>
    <n v="0"/>
    <n v="0"/>
    <n v="0"/>
    <n v="0"/>
    <n v="0"/>
    <n v="0"/>
    <s v="General Store"/>
    <s v="P03"/>
    <n v="2508"/>
    <x v="2"/>
  </r>
  <r>
    <s v="0P4205023673"/>
    <s v="WEAR RING,250X150 VPCS 4MF,25.3,KEPL"/>
    <s v="SPARE PARTS; PART NAME:WEAR RING; MATERIAL:ASTM A276 TYPE 410 (H); EQUIPMENT NAME:PUMP; EQUIPMENT MAKE:KIRLOSKAR EBARA PUMPSLIMITED; EQUIPMENT MODEL:250X150 VPCS 4MF; ADDITIONAL INFORMATION:SERIES; MANUFACTURER:BEARING NUT (OIL MIST PURPOSE); MANUFACTURERPART NUMBER:25.3; SERVICE:NAPTHA FEED TO FUEL STORAGE"/>
    <d v="2018-01-29T00:00:00"/>
    <s v="SPARE_PARTS"/>
    <x v="2"/>
    <s v="2000"/>
    <s v="GS01"/>
    <s v="EA"/>
    <n v="1"/>
    <n v="16160.95"/>
    <n v="0"/>
    <n v="0"/>
    <n v="16160.95"/>
    <s v="ZSPR"/>
    <n v="0"/>
    <s v=""/>
    <n v="0"/>
    <n v="0"/>
    <s v="ONGC Petro additions Ltd."/>
    <s v="INR"/>
    <n v="0"/>
    <n v="0"/>
    <n v="0"/>
    <n v="0"/>
    <n v="0"/>
    <n v="0"/>
    <n v="0"/>
    <n v="0"/>
    <n v="0"/>
    <n v="0"/>
    <n v="0"/>
    <n v="0"/>
    <n v="0"/>
    <n v="0"/>
    <s v="General Store"/>
    <s v="P04"/>
    <n v="2163"/>
    <x v="2"/>
  </r>
  <r>
    <s v="0T2545780009"/>
    <s v="GSKT,RBR,FLR,EPDM,CL150,24IN,11KC"/>
    <s v="REINFORCED FLAT RING RUBBER GASKET; MAT:ETHYLENE-PROPYLENE RUBBER; CROSS SECTION:WITH INSERT; MAT, INSERT:STEEL; FACING,FLANGE:RAISED FACE; PRESSURE DESIGNATION:ASME CL 150; THICKNESS AT INSERT:7 MM; SIZE, PIPE, NOMINAL:24 IN; REFERENCE: 11KC"/>
    <d v="2022-03-29T00:00:00"/>
    <s v="RE_RU_FL_GASKETS"/>
    <x v="2"/>
    <s v="2000"/>
    <s v="GS01"/>
    <s v="EA"/>
    <n v="7"/>
    <n v="16139.12"/>
    <n v="0"/>
    <n v="0"/>
    <n v="16139.12"/>
    <s v="ZSTO"/>
    <n v="0"/>
    <s v=""/>
    <n v="0"/>
    <n v="0"/>
    <s v="ONGC Petro additions Ltd."/>
    <s v="INR"/>
    <n v="0"/>
    <n v="0"/>
    <n v="0"/>
    <n v="0"/>
    <n v="0"/>
    <n v="0"/>
    <n v="0"/>
    <n v="0"/>
    <n v="0"/>
    <n v="0"/>
    <n v="0"/>
    <n v="0"/>
    <n v="0"/>
    <n v="0"/>
    <s v="General Store"/>
    <s v="S06"/>
    <n v="643"/>
    <x v="1"/>
  </r>
  <r>
    <s v="0P4206020100"/>
    <s v="WEAR PART,PLG ROD GUIDE,112681+,LEWAPUMP"/>
    <s v="SPARE PARTS; PART NAME:WEAR PART,PLUG ROD GUIDE; EQUIPMENT NAME:LRU COLUMN FEED PUMP; EQUIPMENT MAKE:LEWA PUMPS AND SYSTEMS;EQUIPMENT MODEL:LDE1/M911S/92MM; ADDITIONAL INFORMATION:GR.66-116 LDE M900; MANUFACTURER:LEWA PUMPS AND SYSTEMS; MANUFACTURER PARTNUMBER:112681.1002; WEAR AND TEAR PARTS OF DRIVE ELEMENT 109352.0004"/>
    <d v="2016-08-05T00:00:00"/>
    <s v="SPARE_PARTS"/>
    <x v="2"/>
    <s v="2000"/>
    <s v="GS01"/>
    <s v="ST"/>
    <n v="1"/>
    <n v="16136.9"/>
    <n v="0"/>
    <n v="0"/>
    <n v="16136.9"/>
    <s v="ZSPR"/>
    <n v="0"/>
    <s v=""/>
    <n v="0"/>
    <n v="0"/>
    <s v="ONGC Petro additions Ltd."/>
    <s v="INR"/>
    <n v="0"/>
    <n v="0"/>
    <n v="0"/>
    <n v="0"/>
    <n v="0"/>
    <n v="0"/>
    <n v="0"/>
    <n v="0"/>
    <n v="0"/>
    <n v="0"/>
    <n v="0"/>
    <n v="0"/>
    <n v="0"/>
    <n v="0"/>
    <s v="General Store"/>
    <s v="P04"/>
    <n v="2705"/>
    <x v="2"/>
  </r>
  <r>
    <s v="0P2062330147"/>
    <s v="SFU,415VAC,160A,50HZ,AC-23A,FN160,L&amp;T"/>
    <s v="SWITCH FUSE UNIT; CURRENT, RATED:160 A; VOLTAGE, RATED:415 VAC; UTILISATION CATEGORY:AC-23A; FREQUENCY:50 HZ; MANUFACTURER PARTNUMBER:FN160; MANUFACTURER:LARSEN &amp; TOUBRO"/>
    <d v="2021-07-16T00:00:00"/>
    <s v="SW_FSE_UNIT"/>
    <x v="4"/>
    <s v="2000"/>
    <s v="CH01"/>
    <s v="EA"/>
    <n v="3"/>
    <n v="16115.04"/>
    <n v="0"/>
    <n v="0"/>
    <n v="16115.04"/>
    <s v="ZSPR"/>
    <n v="0"/>
    <s v=""/>
    <n v="0"/>
    <n v="0"/>
    <s v="ONGC Petro additions Ltd."/>
    <s v="INR"/>
    <n v="0"/>
    <n v="0"/>
    <n v="0"/>
    <n v="0"/>
    <n v="0"/>
    <n v="0"/>
    <n v="0"/>
    <n v="0"/>
    <n v="0"/>
    <n v="0"/>
    <n v="0"/>
    <n v="0"/>
    <n v="0"/>
    <n v="0"/>
    <s v="Chemcial store"/>
    <s v="P01"/>
    <n v="899"/>
    <x v="2"/>
  </r>
  <r>
    <s v="0P5271110562"/>
    <s v="SPRG,000042209-136-0000,DRES-VLV"/>
    <s v="SPARE PARTS; PART NAME:SPRING; EQUIPMENT NAME:VALVE ACTUATOR; EQUIPMENTMAKE:DRESSER VALVES; MANUFACTURER PART NUMBER:000042209-136-0000;MANUFACTURER:DRESSER VALVES"/>
    <d v="2022-04-16T00:00:00"/>
    <s v="SPARE_PARTS"/>
    <x v="2"/>
    <s v="2000"/>
    <s v="SP01"/>
    <s v="EA"/>
    <n v="18"/>
    <n v="16102.8"/>
    <n v="0"/>
    <n v="0"/>
    <n v="16102.8"/>
    <s v="ZSPR"/>
    <n v="0"/>
    <s v=""/>
    <n v="0"/>
    <n v="0"/>
    <s v="ONGC Petro additions Ltd."/>
    <s v="INR"/>
    <n v="0"/>
    <n v="0"/>
    <n v="0"/>
    <n v="0"/>
    <n v="0"/>
    <n v="0"/>
    <n v="0"/>
    <n v="0"/>
    <n v="0"/>
    <n v="0"/>
    <n v="0"/>
    <n v="0"/>
    <n v="0"/>
    <n v="0"/>
    <s v="Shutdown Plan Mt"/>
    <s v="P03"/>
    <n v="625"/>
    <x v="2"/>
  </r>
  <r>
    <s v="0P5271110237"/>
    <s v="SW,LIMIT GEAR,L120-10,LIMITORQUE"/>
    <s v="SPARE PARTS; PART NAME:GEAR LIMIT SWITCH; EQUIPMENT NAME:ACTUATOR; EQUIPMENT MAKE:LIMITORQUE; EQUIPMENT MODEL:L120-10;MANUFACTURER:LIMITORQUE"/>
    <d v="2017-12-27T00:00:00"/>
    <s v="SPARE_PARTS"/>
    <x v="4"/>
    <s v="2000"/>
    <s v="GS01"/>
    <s v="EA"/>
    <n v="1"/>
    <n v="16086.24"/>
    <n v="0"/>
    <n v="0"/>
    <n v="16086.24"/>
    <s v="ZSPR"/>
    <n v="0"/>
    <s v=""/>
    <n v="0"/>
    <n v="0"/>
    <s v="ONGC Petro additions Ltd."/>
    <s v="INR"/>
    <n v="0"/>
    <n v="0"/>
    <n v="0"/>
    <n v="0"/>
    <n v="0"/>
    <n v="0"/>
    <n v="0"/>
    <n v="0"/>
    <n v="0"/>
    <n v="0"/>
    <n v="0"/>
    <n v="0"/>
    <n v="0"/>
    <n v="0"/>
    <s v="General Store"/>
    <s v="P03"/>
    <n v="2196"/>
    <x v="2"/>
  </r>
  <r>
    <s v="0P4205020991"/>
    <s v="BUSH,THROAT,204425007038,SULZ-PMP"/>
    <s v="SPARE PARTS; PART NAME:BUSH, THROAT; MANUFACTURER PART NUMBER:204425007038; MANUFACTURER:SULZER PUMPS; MATERIAL:11-13 CHROME;DRAWING NUMBER:MGA101-D-DR-00002; ITEM POSITION NUMBER:456.01; EQUIPMENT NAME:CENTRIFUGAL PUMP; EQUIPMENT MAKE:SULZER PUMPS;EQUIPMENT MODEL:ZF 50-3315; MODEL NUMBER:ZF 150-3250, ZF 150-3315, ZF 100-3315; DRAWING NUMBER:MGA101-D-DR-00020,MGA101-D-DR-00065, MGA101-D-DR-00155, MGA101-D-DR-00182, ZF 100-3315, MGA101-D-DR-00245, MGA111-D-DR-00075"/>
    <d v="2016-01-13T00:00:00"/>
    <s v="SPARE_PARTS"/>
    <x v="2"/>
    <s v="2000"/>
    <s v="GS01"/>
    <s v="EA"/>
    <n v="3"/>
    <n v="16035.34"/>
    <n v="0"/>
    <n v="0"/>
    <n v="16035.34"/>
    <s v="ZSPR"/>
    <n v="0"/>
    <s v=""/>
    <n v="0"/>
    <n v="0"/>
    <s v="ONGC Petro additions Ltd."/>
    <s v="INR"/>
    <n v="0"/>
    <n v="0"/>
    <n v="0"/>
    <n v="0"/>
    <n v="0"/>
    <n v="0"/>
    <n v="0"/>
    <n v="0"/>
    <n v="0"/>
    <n v="0"/>
    <n v="0"/>
    <n v="0"/>
    <n v="0"/>
    <n v="0"/>
    <s v="General Store"/>
    <s v="P04"/>
    <n v="2910"/>
    <x v="2"/>
  </r>
  <r>
    <s v="0P1201050006"/>
    <s v="GSKT SET,NO7,WARTSILA"/>
    <s v="SPARE PARTS; PART NAME:GASKET SET; MANUFACTURER PART NUMBER:NO7; MANUFACTURER:WARTSILA; DRAWING NUMBER:DBAC195522; EQUIPMENTNAME:ENGINE; EQUIPMENT MODEL:W20V32; ENGINE NUMBER:PAAE227083; REFERENCE TYPE:W32"/>
    <d v="2017-07-27T00:00:00"/>
    <s v="SPARE_PARTS"/>
    <x v="2"/>
    <s v="2000"/>
    <s v="GS01"/>
    <s v="EA"/>
    <n v="2"/>
    <n v="16027.64"/>
    <n v="0"/>
    <n v="0"/>
    <n v="16027.64"/>
    <s v="ZSPR"/>
    <n v="0"/>
    <s v=""/>
    <n v="0"/>
    <n v="0"/>
    <s v="ONGC Petro additions Ltd."/>
    <s v="INR"/>
    <n v="0"/>
    <n v="0"/>
    <n v="0"/>
    <n v="0"/>
    <n v="0"/>
    <n v="0"/>
    <n v="0"/>
    <n v="0"/>
    <n v="0"/>
    <n v="0"/>
    <n v="0"/>
    <n v="0"/>
    <n v="0"/>
    <n v="0"/>
    <s v="General Store"/>
    <s v="P04"/>
    <n v="2349"/>
    <x v="2"/>
  </r>
  <r>
    <s v="0P1149010621"/>
    <s v="CT,1600/1A,CL.PS,750V,DT3519,CRM-GRVS"/>
    <s v="TRANSFORMERS; TYPE:CURRENT,NEUTRAL; MANUFACTURER:CROMPTON GREAVES; CURRENT RATIO:1600/1A; CT CLASS:PS; RESISTANCE:12 OHM; RINGTYPE; KNEE POINT VOLTAGE GREATER THAN OR EQUAL TO 750 V; I MAG:LESS THAN 30 mA AT VK/2; LT TAPE INSULATED; VARNISH IMPREGNATED;INDOOR; FOR TRANSFORMER; EQUIPMENT MODEL NUMBER:DT3519"/>
    <d v="2019-03-29T00:00:00"/>
    <s v="TRANSFORMERS"/>
    <x v="4"/>
    <s v="2000"/>
    <s v="CH01"/>
    <s v="EA"/>
    <n v="1"/>
    <n v="16000"/>
    <n v="0"/>
    <n v="0"/>
    <n v="16000"/>
    <s v="ZSPR"/>
    <n v="0"/>
    <s v=""/>
    <n v="0"/>
    <n v="0"/>
    <s v="ONGC Petro additions Ltd."/>
    <s v="INR"/>
    <n v="0"/>
    <n v="0"/>
    <n v="0"/>
    <n v="0"/>
    <n v="0"/>
    <n v="0"/>
    <n v="0"/>
    <n v="0"/>
    <n v="0"/>
    <n v="0"/>
    <n v="0"/>
    <n v="0"/>
    <n v="0"/>
    <n v="0"/>
    <s v="Chemcial store"/>
    <s v="P01"/>
    <n v="1739"/>
    <x v="2"/>
  </r>
  <r>
    <s v="0T2541160005"/>
    <s v="GSKT,MTL JCKT,347X367MM,3MM"/>
    <s v="METAL JACKETED FLAT RING GASKETS; DESIGN SPEC:ANSI B16.5; MAT, FILLER:GRAPHITE; THICKNESS, GASKET:3 MM; OUTER DIAMETER, GASKET:367MM; INNNER DIAMETER, GASKET:347 MM; FOR SHELL COVER FLANGE; EQUIPMENT MODEL:1EHA1T; EQUIPMENT NAME:AFTER COOLER; EQUIPMENTMANUFACTURER:KIRLOSKAR PNEUMATIC CO LTD; MAIN EQUIPMENT NAME:INSTRUMENT AIR COMPRESSOR; EQUIPMENT MANUFACTURER PARTNUMBER:94.109.349.00; DRAWING NUMBER:94.108.881.00; POSITION NUMBER:29; SUPPLIER DRAWING NUMBER:RY/HX/3304-1"/>
    <d v="2022-10-06T00:00:00"/>
    <s v="ME_FL_GASKETS2"/>
    <x v="2"/>
    <s v="2000"/>
    <s v="SP01"/>
    <s v="EA"/>
    <n v="1"/>
    <n v="16000"/>
    <n v="0"/>
    <n v="0"/>
    <n v="16000"/>
    <s v="ZSTO"/>
    <n v="0"/>
    <s v=""/>
    <n v="0"/>
    <n v="0"/>
    <s v="ONGC Petro additions Ltd."/>
    <s v="INR"/>
    <n v="0"/>
    <n v="0"/>
    <n v="0"/>
    <n v="0"/>
    <n v="0"/>
    <n v="0"/>
    <n v="0"/>
    <n v="0"/>
    <n v="0"/>
    <n v="0"/>
    <n v="0"/>
    <n v="0"/>
    <n v="0"/>
    <n v="0"/>
    <s v="Shutdown Plan Mt"/>
    <s v="S06"/>
    <n v="452"/>
    <x v="1"/>
  </r>
  <r>
    <s v="0T2545780005"/>
    <s v="GSKT,RBR,FLR,EPDM,CL150,14IN,11KC"/>
    <s v="REINFORCED FLAT RING RUBBER GASKET; MAT:ETHYLENE-PROPYLENE RUBBER; CROSS SECTION:WITH INSERT; MAT, INSERT:STEEL; FACING,FLANGE:RAISED FACE; PRESSURE DESIGNATION:ASME CL 150; THICKNESS AT INSERT:7 MM; SIZE, PIPE, NOMINAL:14 IN; REFERENCE: 11KC"/>
    <d v="2022-04-12T00:00:00"/>
    <s v="RE_RU_FL_GASKETS"/>
    <x v="2"/>
    <s v="2000"/>
    <s v="SP01"/>
    <s v="EA"/>
    <n v="20"/>
    <n v="15983.64"/>
    <n v="0"/>
    <n v="0"/>
    <n v="15983.64"/>
    <s v="ZSTO"/>
    <n v="0"/>
    <s v=""/>
    <n v="0"/>
    <n v="0"/>
    <s v="ONGC Petro additions Ltd."/>
    <s v="INR"/>
    <n v="0"/>
    <n v="0"/>
    <n v="0"/>
    <n v="0"/>
    <n v="0"/>
    <n v="0"/>
    <n v="0"/>
    <n v="0"/>
    <n v="0"/>
    <n v="0"/>
    <n v="0"/>
    <n v="0"/>
    <n v="0"/>
    <n v="0"/>
    <s v="Shutdown Plan Mt"/>
    <s v="S06"/>
    <n v="629"/>
    <x v="1"/>
  </r>
  <r>
    <s v="0T2541410104"/>
    <s v="GSKT,SPW,W/OUTR RING,SS316,CL300,16IN"/>
    <s v="SPIRAL WOUND GASKETS; DESIGN SPEC:ANSI B16.20; DESIGN SPEC, FLANGE(S):ANSI B16.5; PRESSURE DESIGNATION:CLASS 300; MAT,WINDINGS:STAINLESS STEEL 316; MAT, FILLER:GRAFOIL; MAT, CENTRING RING:STAINLESS STEEL 316; SIZE, PIPE, NOMINAL:16 IN"/>
    <d v="2022-04-04T00:00:00"/>
    <s v="SP_GASKETS"/>
    <x v="2"/>
    <s v="2000"/>
    <s v="CH01"/>
    <s v="EA"/>
    <n v="22"/>
    <n v="15950"/>
    <n v="0"/>
    <n v="0"/>
    <n v="15950"/>
    <s v="ZSTO"/>
    <n v="0"/>
    <s v=""/>
    <n v="0"/>
    <n v="0"/>
    <s v="ONGC Petro additions Ltd."/>
    <s v="INR"/>
    <n v="0"/>
    <n v="0"/>
    <n v="0"/>
    <n v="0"/>
    <n v="0"/>
    <n v="0"/>
    <n v="0"/>
    <n v="0"/>
    <n v="0"/>
    <n v="0"/>
    <n v="0"/>
    <n v="0"/>
    <n v="0"/>
    <n v="0"/>
    <s v="Chemcial store"/>
    <s v="S06"/>
    <n v="637"/>
    <x v="1"/>
  </r>
  <r>
    <s v="0T2541630060"/>
    <s v="GSKT,SPW,PE,850X798MM,SS304,GPH,7PASS"/>
    <s v="SPIRAL WOUND GASKETS FOR PLANT EQUIPMENT; CONSTRUCTION:7 PASS; THICKNESS, GASKET:4.5 MM; THICKNESS, INNER RING:3.2 MM; THICKNESS,CENTRING RING:3.2 MM; MAT, WINDINGS:STAINLESS STEEL 304; MAT, FILLER:GRAPHITE; MAT, INNER RING:STAINLESS STEEL 304; MAT, CENTRINGRING:STAINLESS STEEL 304; MANDATORY ADD REQRMTS:REFERED DWG:MEA110-D-DR-0292; MANDATORY ADD REQRMTS:REFERED POSITION NUMBER:6;CENTRING RING, O.D.:858 MM; INNER RING, I.D.:758 MM; DIMENSION, I.D. X O.D.:798 X 850 MM; EQUIPMENT NAME:CS HEAT EXCHANGER;MODEL:H-BEM; MANUFACTURER:INDCON PROJECTS &amp; EQUIPMENT LTD"/>
    <d v="2017-05-29T00:00:00"/>
    <s v="PL_SP_GASKETS"/>
    <x v="2"/>
    <s v="2000"/>
    <s v="SP01"/>
    <s v="EA"/>
    <n v="1"/>
    <n v="15920"/>
    <n v="0"/>
    <n v="0"/>
    <n v="15920"/>
    <s v="ZSTO"/>
    <n v="0"/>
    <s v=""/>
    <n v="0"/>
    <n v="0"/>
    <s v="ONGC Petro additions Ltd."/>
    <s v="INR"/>
    <n v="0"/>
    <n v="0"/>
    <n v="0"/>
    <n v="0"/>
    <n v="0"/>
    <n v="0"/>
    <n v="0"/>
    <n v="0"/>
    <n v="0"/>
    <n v="0"/>
    <n v="0"/>
    <n v="0"/>
    <n v="0"/>
    <n v="0"/>
    <s v="Shutdown Plan Mt"/>
    <s v="S06"/>
    <n v="2408"/>
    <x v="1"/>
  </r>
  <r>
    <s v="0P0801040416"/>
    <s v="O-RING,M01219126#03,KOBE"/>
    <s v="SPARE PARTS; PART NAME:O-RING; DIMENSIONS:OD 14.00 X THK 1.78; DRAWING NUMBER:M257P0869; ITEM POSITION NUMBER:1; EQUIPMENT NAME:VRUCOMPRESSOR; EQUIPMENT MAKE:KOBE STEEL; EQUIPMENT MODEL:KS31SNZ-16SNZ (11-00372-0); MANUFACTURER:KOBE STEEL; MANUFACTURER PARTNUMBER:M01219126#03"/>
    <d v="2022-03-24T00:00:00"/>
    <s v="SPARE_PARTS"/>
    <x v="2"/>
    <s v="2000"/>
    <s v="CH01"/>
    <s v="EA"/>
    <n v="77"/>
    <n v="15893.21"/>
    <n v="0"/>
    <n v="0"/>
    <n v="15893.21"/>
    <s v="ZSPR"/>
    <n v="0"/>
    <s v=""/>
    <n v="0"/>
    <n v="0"/>
    <s v="ONGC Petro additions Ltd."/>
    <s v="INR"/>
    <n v="0"/>
    <n v="0"/>
    <n v="0"/>
    <n v="0"/>
    <n v="0"/>
    <n v="0"/>
    <n v="0"/>
    <n v="0"/>
    <n v="0"/>
    <n v="0"/>
    <n v="0"/>
    <n v="0"/>
    <n v="0"/>
    <n v="0"/>
    <s v="Chemcial store"/>
    <s v="P04"/>
    <n v="648"/>
    <x v="2"/>
  </r>
  <r>
    <s v="0P0631070286"/>
    <s v="BACK-UP RING,OJ.T-31-5427A/14,OSAKA"/>
    <s v="SPARE PARTS; PART NAME:BACK-UP RING; MATERIAL:PTFE; DRAWING NUMBER:OJ.T-31-5427A; ITEM POSITION NUMBER:14; EQUIPMENT MAKE:OSAKAJACK Co.LTD; ADDITIONAL INFORMATION:JIS-T2-P130; MANUFACTURER:OSAKA JACK Co.LTD; MANUFACTURER PART NUMBER:OJ.T-31-5427A/14; SUBASSY:DIVERTER VALVE HYDRAULIC CYLINDER; SUPPLIER:THE JAPAN STEEL WORKS"/>
    <d v="2019-01-31T00:00:00"/>
    <s v="SPARE_PARTS"/>
    <x v="2"/>
    <s v="2000"/>
    <s v="CH01"/>
    <s v="EA"/>
    <n v="4"/>
    <n v="15874.27"/>
    <n v="0"/>
    <n v="0"/>
    <n v="15874.27"/>
    <s v="ZSPR"/>
    <n v="0"/>
    <s v=""/>
    <n v="0"/>
    <n v="0"/>
    <s v="ONGC Petro additions Ltd."/>
    <s v="INR"/>
    <n v="0"/>
    <n v="0"/>
    <n v="0"/>
    <n v="0"/>
    <n v="0"/>
    <n v="0"/>
    <n v="0"/>
    <n v="0"/>
    <n v="0"/>
    <n v="0"/>
    <n v="0"/>
    <n v="0"/>
    <n v="0"/>
    <n v="0"/>
    <s v="Chemcial store"/>
    <s v="P04"/>
    <n v="1796"/>
    <x v="2"/>
  </r>
  <r>
    <s v="0P1201050004"/>
    <s v="SVCE KIT,80318X062,WARTSILA"/>
    <s v="SPARE PARTS; PART NAME:SERVICE KIT; MANUFACTURER PART NUMBER:80318X062; MANUFACTURER:WARTSILA; DRAWING NUMBER:DBAC195522; EQUIPMENTNAME:ENGINE; EQUIPMENT MODEL:W20V32; FOR HIGH FLOW VALVES; MODEL:G; ENGINE NUMBER:PAAE227083; REFERENCE TYPE:W32"/>
    <d v="2017-07-27T00:00:00"/>
    <s v="SPARE_PARTS"/>
    <x v="2"/>
    <s v="2000"/>
    <s v="GS01"/>
    <s v="EA"/>
    <n v="1"/>
    <n v="15772.04"/>
    <n v="0"/>
    <n v="0"/>
    <n v="15772.04"/>
    <s v="ZSPR"/>
    <n v="0"/>
    <s v=""/>
    <n v="0"/>
    <n v="0"/>
    <s v="ONGC Petro additions Ltd."/>
    <s v="INR"/>
    <n v="0"/>
    <n v="0"/>
    <n v="0"/>
    <n v="0"/>
    <n v="0"/>
    <n v="0"/>
    <n v="0"/>
    <n v="0"/>
    <n v="0"/>
    <n v="0"/>
    <n v="0"/>
    <n v="0"/>
    <n v="0"/>
    <n v="0"/>
    <s v="General Store"/>
    <s v="P04"/>
    <n v="2349"/>
    <x v="2"/>
  </r>
  <r>
    <s v="0P0802040253"/>
    <s v="O-RING,NBR,OAS-RB256,ELLIOTT"/>
    <s v="SPARE PARTS; PART NAME:O-RING; MANUFACTURER PART NUMBER:OAS-RB256; MANUFACTURER:ELLIOTT TURBOMACHINERY; MATERIAL:NBR; DRAWINGNUMBER:ES/9890226, ; ITEM POSITION NUMBER:3, 25; EQUIPMENT NAME:DGS CONSOLE_WATER, OIL INJECT"/>
    <d v="2017-02-22T00:00:00"/>
    <s v="SPARE_PARTS"/>
    <x v="2"/>
    <s v="2000"/>
    <s v="GS01"/>
    <s v="EA"/>
    <n v="3"/>
    <n v="15754.41"/>
    <n v="0"/>
    <n v="0"/>
    <n v="15754.41"/>
    <s v="ZSPR"/>
    <n v="0"/>
    <s v=""/>
    <n v="0"/>
    <n v="0"/>
    <s v="ONGC Petro additions Ltd."/>
    <s v="INR"/>
    <n v="0"/>
    <n v="0"/>
    <n v="0"/>
    <n v="0"/>
    <n v="0"/>
    <n v="0"/>
    <n v="0"/>
    <n v="0"/>
    <n v="0"/>
    <n v="0"/>
    <n v="0"/>
    <n v="0"/>
    <n v="0"/>
    <n v="0"/>
    <s v="General Store"/>
    <s v="P04"/>
    <n v="2504"/>
    <x v="2"/>
  </r>
  <r>
    <s v="0P4205023679"/>
    <s v="SLV,INTMD BRG,250X150 VPCS 4MF,43.6,KEPL"/>
    <s v="SPARE PARTS; PART NAME:SLEEVE,INTERMEDIATE BEARING; MATERIAL:ASTM A276 TYPE 410; EQUIPMENT NAME:PUMP; EQUIPMENT MAKE:KIRLOSKAREBARA PUMPS LIMITED; EQUIPMENT MODEL:250X150 VPCS 4MF; MANUFACTURER:KIRLOSKAR EBARA PUMPS LIMITED; MANUFACTURER PART NUMBER:43.6;SERVICE:NAPTHA FEED TO FUEL STORAGE"/>
    <d v="2018-01-29T00:00:00"/>
    <s v="SPARE_PARTS"/>
    <x v="2"/>
    <s v="2000"/>
    <s v="GS01"/>
    <s v="EA"/>
    <n v="1"/>
    <n v="15725.15"/>
    <n v="0"/>
    <n v="0"/>
    <n v="15725.15"/>
    <s v="ZSPR"/>
    <n v="0"/>
    <s v=""/>
    <n v="0"/>
    <n v="0"/>
    <s v="ONGC Petro additions Ltd."/>
    <s v="INR"/>
    <n v="0"/>
    <n v="0"/>
    <n v="0"/>
    <n v="0"/>
    <n v="0"/>
    <n v="0"/>
    <n v="0"/>
    <n v="0"/>
    <n v="0"/>
    <n v="0"/>
    <n v="0"/>
    <n v="0"/>
    <n v="0"/>
    <n v="0"/>
    <s v="General Store"/>
    <s v="P04"/>
    <n v="2163"/>
    <x v="2"/>
  </r>
  <r>
    <s v="0P4205031622"/>
    <s v="WEAR RING,F/3700SA1.5x39N,C00+,ITT-CORP"/>
    <s v="SPARE PARTS; PART NAME:WEAR RING,SEAL CHAMBER; EQUIPMENT NAME:WASH OIL UNLOADING PUMP; EQUIPMENT MAKE:ITT CORPORATION INDIA PVTLTD; EQUIPMENT MODEL:3700 SA-1.5x3 - 9N; ADDITIONAL INFORMATION:180-241 BHN; MANUFACTURER:ITT CORPORATION INDIA PVT LTD;MANUFACTURER PART NUMBER:C00288A21 1232K"/>
    <d v="2017-06-30T00:00:00"/>
    <s v="SPARE_PARTS"/>
    <x v="2"/>
    <s v="2000"/>
    <s v="GS01"/>
    <s v="EA"/>
    <n v="1"/>
    <n v="15697.71"/>
    <n v="0"/>
    <n v="0"/>
    <n v="15697.71"/>
    <s v="ZSPR"/>
    <n v="0"/>
    <s v=""/>
    <n v="0"/>
    <n v="0"/>
    <s v="ONGC Petro additions Ltd."/>
    <s v="INR"/>
    <n v="0"/>
    <n v="0"/>
    <n v="0"/>
    <n v="0"/>
    <n v="0"/>
    <n v="0"/>
    <n v="0"/>
    <n v="0"/>
    <n v="0"/>
    <n v="0"/>
    <n v="0"/>
    <n v="0"/>
    <n v="0"/>
    <n v="0"/>
    <s v="General Store"/>
    <s v="P04"/>
    <n v="2376"/>
    <x v="2"/>
  </r>
  <r>
    <s v="0P4205031628"/>
    <s v="WEAR RING,F/3700SX,C00288A2112+,ITT-CORP"/>
    <s v="SPARE PARTS; PART NAME:WEAR RING,SEAL CHAMBER; EQUIPMENT NAME:PENTANE UNLOADING PUMP; EQUIPMENT MAKE:ITT CORPORATION INDIA PVT LTD;EQUIPMENT MODEL:3700 SX-1.5x3 - 9A; ADDITIONAL INFORMATION:180-241 BHN; MANUFACTURER:ITT CORPORATION INDIA PVT LTD; MANUFACTURERPART NUMBER:C00288A21 1232K"/>
    <d v="2017-06-30T00:00:00"/>
    <s v="SPARE_PARTS"/>
    <x v="2"/>
    <s v="2000"/>
    <s v="GS01"/>
    <s v="EA"/>
    <n v="1"/>
    <n v="15697.71"/>
    <n v="0"/>
    <n v="0"/>
    <n v="15697.71"/>
    <s v="ZSPR"/>
    <n v="0"/>
    <s v=""/>
    <n v="0"/>
    <n v="0"/>
    <s v="ONGC Petro additions Ltd."/>
    <s v="INR"/>
    <n v="0"/>
    <n v="0"/>
    <n v="0"/>
    <n v="0"/>
    <n v="0"/>
    <n v="0"/>
    <n v="0"/>
    <n v="0"/>
    <n v="0"/>
    <n v="0"/>
    <n v="0"/>
    <n v="0"/>
    <n v="0"/>
    <n v="0"/>
    <s v="General Store"/>
    <s v="P04"/>
    <n v="2376"/>
    <x v="2"/>
  </r>
  <r>
    <s v="0P4102200474"/>
    <s v="PLG STEM S/A,3IN,CL300,121499247999,MIL"/>
    <s v="SPARE PARTS; PART NAME:PLUG STEM S/A; EQUIPMENT NAME:CONTROL VALVE; EQUIPMENT MAKE:MIL CONTROLS; EQUIPMENT MODEL:21125;MANUFACTURER:MIL CONTROLS; MANUFACTURER PART NUMBER:121499247999; VALVE SIZE:3 IN, PRESSURE DESIGNATION:ASME CL 300, CV-31,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476"/>
    <s v="PLG STEM S/A,3IN,CL300,891193390999,MIL"/>
    <s v="SPARE PARTS; PART NAME:PLUG STEM S/A; EQUIPMENT NAME:CONTROL VALVE; EQUIPMENT MAKE:MIL CONTROLS; EQUIPMENT MODEL:70125;MANUFACTURER:MIL CONTROLS; MANUFACTURER PART NUMBER:891193390999; VALVE SIZE:3 IN, PRESSURE DESIGNATION:ASME CL 300, CV-31,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483"/>
    <s v="PLG STEM S/A,3IN,CL300,178228588999,MIL"/>
    <s v="SPARE PARTS; PART NAME:PLUG STEM S/A; EQUIPMENT NAME:CONTROL VALVE; EQUIPMENT MAKE:MIL CONTROLS; EQUIPMENT MODEL:21125;MANUFACTURER:MIL CONTROLS; MANUFACTURER PART NUMBER:178228588999; VALVE SIZE:3 IN, PRESSURE DESIGNATION:ASME CL 300, CV-110,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492"/>
    <s v="PLG STEM S/A,3IN,CL300,339746974999,MIL"/>
    <s v="SPARE PARTS; PART NAME:PLUG STEM S/A; EQUIPMENT NAME:CONTROL VALVE; EQUIPMENT MAKE:MIL CONTROLS; EQUIPMENT MODEL:21125;MANUFACTURER:MIL CONTROLS; MANUFACTURER PART NUMBER:339746974999; VALVE SIZE:3 IN, PRESSURE DESIGNATION:ASME CL 300, CV-110,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493"/>
    <s v="PLG STEM S/A,3IN,CL300,347933453999,MIL"/>
    <s v="SPARE PARTS; PART NAME:PLUG STEM S/A; EQUIPMENT NAME:CONTROL VALVE; EQUIPMENT MAKE:MIL CONTROLS; EQUIPMENT MODEL:21125;MANUFACTURER:MIL CONTROLS; MANUFACTURER PART NUMBER:347933453999; VALVE SIZE:3 IN, PRESSURE DESIGNATION:ASME CL 300, CV-65,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498"/>
    <s v="PLG STEM S/A,3IN,CL600,423393844999,MIL"/>
    <s v="SPARE PARTS; PART NAME:PLUG STEM S/A; EQUIPMENT NAME:CONTROL VALVE; EQUIPMENT MAKE:MIL CONTROLS; EQUIPMENT MODEL:21125;MANUFACTURER:MIL CONTROLS; MANUFACTURER PART NUMBER:423393844999; VALVE SIZE:3 IN, PRESSURE DESIGNATION:ASME CL 600, CV-110,ACTUATOR SIZE:18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04"/>
    <s v="PLG STEM S/A,3IN,CL300,481099961999,MIL"/>
    <s v="SPARE PARTS; PART NAME:PLUG STEM S/A; EQUIPMENT NAME:CONTROL VALVE; EQUIPMENT MAKE:MIL CONTROLS; EQUIPMENT MODEL:21125;MANUFACTURER:MIL CONTROLS; MANUFACTURER PART NUMBER:481099961999; VALVE SIZE:3 IN, PRESSURE DESIGNATION:ASME CL 300, CV-110,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13"/>
    <s v="PLG STEM S/A,3IN,CL300,599547805999,MIL"/>
    <s v="SPARE PARTS; PART NAME:PLUG STEM S/A; EQUIPMENT NAME:CONTROL VALVE; EQUIPMENT MAKE:MIL CONTROLS; EQUIPMENT MODEL:21135;MANUFACTURER:MIL CONTROLS; MANUFACTURER PART NUMBER:599547805999; VALVE SIZE:3 IN, PRESSURE DESIGNATION:ASME CL 300, CV-65,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24"/>
    <s v="PLG STEM S/A,3IN,CL300,695499928999,MIL"/>
    <s v="SPARE PARTS; PART NAME:PLUG STEM S/A; EQUIPMENT NAME:CONTROL VALVE; EQUIPMENT MAKE:MIL CONTROLS; EQUIPMENT MODEL:21125;MANUFACTURER:MIL CONTROLS; MANUFACTURER PART NUMBER:695499928999; VALVE SIZE:3 IN, PRESSURE DESIGNATION:ASME CL 300, CV-47,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28"/>
    <s v="PLG STEM S/A,3IN,CL300,721477244999,MIL"/>
    <s v="SPARE PARTS; PART NAME:PLUG STEM S/A; EQUIPMENT NAME:CONTROL VALVE; EQUIPMENT MAKE:MIL CONTROLS; EQUIPMENT MODEL:21125;MANUFACTURER:MIL CONTROLS; MANUFACTURER PART NUMBER:721477244999; VALVE SIZE:3 IN, PRESSURE DESIGNATION:ASME CL 300, CV-110,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29"/>
    <s v="PLG STEM S/A,3IN,CL300,728980675999,MIL"/>
    <s v="SPARE PARTS; PART NAME:PLUG STEM S/A; EQUIPMENT NAME:CONTROL VALVE; EQUIPMENT MAKE:MIL CONTROLS; EQUIPMENT MODEL:21125;MANUFACTURER:MIL CONTROLS; MANUFACTURER PART NUMBER:728980675999; VALVE SIZE:3 IN, PRESSURE DESIGNATION:ASME CL 300, CV-65,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P4102200545"/>
    <s v="PLG STEM S/A,3IN,CL300,913230193999,MIL"/>
    <s v="SPARE PARTS; PART NAME:PLUG STEM S/A; EQUIPMENT NAME:CONTROL VALVE; EQUIPMENT MAKE:MIL CONTROLS; EQUIPMENT MODEL:21125;MANUFACTURER:MIL CONTROLS; MANUFACTURER PART NUMBER:913230193999; VALVE SIZE:3 IN, PRESSURE DESIGNATION:ASME CL 300, CV-47,ACTUATOR SIZE:13 IN"/>
    <d v="2017-08-28T00:00:00"/>
    <s v="SPARE_PARTS"/>
    <x v="2"/>
    <s v="2000"/>
    <s v="GS01"/>
    <s v="EA"/>
    <n v="1"/>
    <n v="15654"/>
    <n v="0"/>
    <n v="0"/>
    <n v="15654"/>
    <s v="ZSPR"/>
    <n v="0"/>
    <s v=""/>
    <n v="0"/>
    <n v="0"/>
    <s v="ONGC Petro additions Ltd."/>
    <s v="INR"/>
    <n v="0"/>
    <n v="0"/>
    <n v="0"/>
    <n v="0"/>
    <n v="0"/>
    <n v="0"/>
    <n v="0"/>
    <n v="0"/>
    <n v="0"/>
    <n v="0"/>
    <n v="0"/>
    <n v="0"/>
    <n v="0"/>
    <n v="0"/>
    <s v="General Store"/>
    <s v="P03"/>
    <n v="2317"/>
    <x v="2"/>
  </r>
  <r>
    <s v="0T1734260006"/>
    <s v="CPLG,PIPE,SW,A105,CL6000,0.75IN"/>
    <s v="SOCKET WELD PIPE COUPLINGS; MAT:CARBON STEEL; MAT SPEC, FITTING:ASTM A105; PRESSURE DESIGNATION:CL 6000; MANDATORY ADDREQRMTS:STEAM WITH IBR CERTIFICATE; SIZE:0.75 IN"/>
    <d v="2023-06-08T00:00:00"/>
    <s v="SW_PI_COUPLINGS2"/>
    <x v="2"/>
    <s v="2000"/>
    <s v="CH01"/>
    <s v="EA"/>
    <n v="167"/>
    <n v="15649.29"/>
    <n v="0"/>
    <n v="0"/>
    <n v="15649.29"/>
    <s v="ZSTO"/>
    <n v="0"/>
    <s v=""/>
    <n v="0"/>
    <n v="0"/>
    <s v="ONGC Petro additions Ltd."/>
    <s v="INR"/>
    <n v="0"/>
    <n v="0"/>
    <n v="0"/>
    <n v="0"/>
    <n v="0"/>
    <n v="0"/>
    <n v="0"/>
    <n v="0"/>
    <n v="0"/>
    <n v="0"/>
    <n v="0"/>
    <n v="0"/>
    <n v="0"/>
    <n v="0"/>
    <s v="Chemcial store"/>
    <s v="S06"/>
    <n v="207"/>
    <x v="1"/>
  </r>
  <r>
    <s v="0T1538610439"/>
    <s v="STBLT+N,A193-B7,8UN,180MM,1.1/8IN"/>
    <s v="STUD BOLTS WITH NUTS; MAT SPEC, STUD BOLT(S):ASME A193 GRADE B7; MAT SPEC, NUT(S):ASME A194 GRADE 2H; TYPE, NUT:HEXAGON; NUMBER,NUTS PER STUD BOLT:2; LENGTH:180 MM; SIZE:1.1/8 IN"/>
    <d v="2022-09-28T00:00:00"/>
    <s v="WI_STUDBOLTS1"/>
    <x v="2"/>
    <s v="2000"/>
    <s v="SP01"/>
    <s v="EA"/>
    <n v="11"/>
    <n v="15636.94"/>
    <n v="0"/>
    <n v="0"/>
    <n v="15636.94"/>
    <s v="ZSTO"/>
    <n v="0"/>
    <s v=""/>
    <n v="0"/>
    <n v="0"/>
    <s v="ONGC Petro additions Ltd."/>
    <s v="INR"/>
    <n v="0"/>
    <n v="0"/>
    <n v="0"/>
    <n v="0"/>
    <n v="0"/>
    <n v="0"/>
    <n v="0"/>
    <n v="0"/>
    <n v="0"/>
    <n v="0"/>
    <n v="0"/>
    <n v="0"/>
    <n v="0"/>
    <n v="0"/>
    <s v="Shutdown Plan Mt"/>
    <s v="S06"/>
    <n v="460"/>
    <x v="1"/>
  </r>
  <r>
    <s v="0P4102210845"/>
    <s v="SEAT,A479,127359/1-0008-3053,SEVRN-GL"/>
    <s v="SPARE PARTS; PART NAME:SEAT; MATERIAL:STAINLESS STEEL 316/316L; EQUIPMENT NAME:CONTROL VALVE; EQUIPMENT MAKE:SEVERN GLOCON;EQUIPMENT MODEL:300-5412-P2CN; MANUFACTURER:SEVERN GLOCON; MANUFACTURER PART NUMBER:127359/1-0008-3053; SIZE:6 IN; PRESSUREDESIGNATION:CL 600; METAL; BORE:5.25 (DIA); MAT SPEC:ASTM A479 DUAL CERTIFIED"/>
    <d v="2016-02-16T00:00:00"/>
    <s v="SPARE_PARTS"/>
    <x v="2"/>
    <s v="2000"/>
    <s v="GS01"/>
    <s v="EA"/>
    <n v="1"/>
    <n v="15621"/>
    <n v="0"/>
    <n v="0"/>
    <n v="15621"/>
    <s v="ZSPR"/>
    <n v="0"/>
    <s v=""/>
    <n v="0"/>
    <n v="0"/>
    <s v="ONGC Petro additions Ltd."/>
    <s v="INR"/>
    <n v="0"/>
    <n v="0"/>
    <n v="0"/>
    <n v="0"/>
    <n v="0"/>
    <n v="0"/>
    <n v="0"/>
    <n v="0"/>
    <n v="0"/>
    <n v="0"/>
    <n v="0"/>
    <n v="0"/>
    <n v="0"/>
    <n v="0"/>
    <s v="General Store"/>
    <s v="P03"/>
    <n v="2876"/>
    <x v="2"/>
  </r>
  <r>
    <s v="0T2545780032"/>
    <s v="GSKT,RBR,FLR,EPDM,CL300,20IN,11KC"/>
    <s v="REINFORCED FLAT RING RUBBER GASKET; MAT:ETHYLENE-PROPYLENE RUBBER; CROSS SECTION:WITH INSERT; MAT, INSERT:STEEL; FACING,FLANGE:RAISED FACE; PRESSURE DESIGNATION:ASME CL 300; THICKNESS AT INSERT:7 MM; SIZE, PIPE, NOMINAL:20 IN; REFERENCE: 11KC"/>
    <d v="2022-03-29T00:00:00"/>
    <s v="RE_RU_FL_GASKETS"/>
    <x v="2"/>
    <s v="2000"/>
    <s v="GS01"/>
    <s v="EA"/>
    <n v="7"/>
    <n v="15577.21"/>
    <n v="0"/>
    <n v="0"/>
    <n v="15577.21"/>
    <s v="ZSTO"/>
    <n v="0"/>
    <s v=""/>
    <n v="0"/>
    <n v="0"/>
    <s v="ONGC Petro additions Ltd."/>
    <s v="INR"/>
    <n v="0"/>
    <n v="0"/>
    <n v="0"/>
    <n v="0"/>
    <n v="0"/>
    <n v="0"/>
    <n v="0"/>
    <n v="0"/>
    <n v="0"/>
    <n v="0"/>
    <n v="0"/>
    <n v="0"/>
    <n v="0"/>
    <n v="0"/>
    <s v="General Store"/>
    <s v="S06"/>
    <n v="643"/>
    <x v="1"/>
  </r>
  <r>
    <s v="0P4102211498"/>
    <s v="SEAT RING,597004053213,MIL"/>
    <s v="SPARE PARTS; PART NAME:SEAT RING; MANUFACTURER:MIL CONTROLS LIMITED; MANUFACTURER PART NUMBER:597004053213"/>
    <d v="2017-08-28T00:00:00"/>
    <s v="SPARE_PARTS"/>
    <x v="2"/>
    <s v="2000"/>
    <s v="GS01"/>
    <s v="EA"/>
    <n v="1"/>
    <n v="15554"/>
    <n v="0"/>
    <n v="0"/>
    <n v="15554"/>
    <s v="ZSPR"/>
    <n v="0"/>
    <s v=""/>
    <n v="0"/>
    <n v="0"/>
    <s v="ONGC Petro additions Ltd."/>
    <s v="INR"/>
    <n v="0"/>
    <n v="0"/>
    <n v="0"/>
    <n v="0"/>
    <n v="0"/>
    <n v="0"/>
    <n v="0"/>
    <n v="0"/>
    <n v="0"/>
    <n v="0"/>
    <n v="0"/>
    <n v="0"/>
    <n v="0"/>
    <n v="0"/>
    <s v="General Store"/>
    <s v="P03"/>
    <n v="2317"/>
    <x v="2"/>
  </r>
  <r>
    <s v="0T1538610074"/>
    <s v="STBLT+N,A193-B7/GR2H,8UN,205MM,1.1/8IN"/>
    <s v="STUD BOLTS WITH NUTS; MAT SPEC, STUD BOLT(S):ASTM A193 GRADE B7; MAT SPEC, NUT(S):ASTM A194 GRADE 2H; TYPE OF THREAD:8UN; TYPE,NUT:HEAVY HEXAGONAL; LENGTH:205 MM; SIZE:1.1/8 IN"/>
    <d v="2022-09-28T00:00:00"/>
    <s v="WI_STUDBOLTS1"/>
    <x v="2"/>
    <s v="2000"/>
    <s v="SP01"/>
    <s v="EA"/>
    <n v="80"/>
    <n v="15463.2"/>
    <n v="0"/>
    <n v="0"/>
    <n v="15463.2"/>
    <s v="ZSTO"/>
    <n v="0"/>
    <s v=""/>
    <n v="0"/>
    <n v="0"/>
    <s v="ONGC Petro additions Ltd."/>
    <s v="INR"/>
    <n v="0"/>
    <n v="0"/>
    <n v="0"/>
    <n v="0"/>
    <n v="0"/>
    <n v="0"/>
    <n v="0"/>
    <n v="0"/>
    <n v="0"/>
    <n v="0"/>
    <n v="0"/>
    <n v="0"/>
    <n v="0"/>
    <n v="0"/>
    <s v="Shutdown Plan Mt"/>
    <s v="S06"/>
    <n v="460"/>
    <x v="1"/>
  </r>
  <r>
    <s v="0T1761630002"/>
    <s v="FLG,WLD NECK,PIPE,A105,CL150,0.75IN"/>
    <s v="WELDING NECK PIPE FLANGES; DESIGN SPEC:ASME B16.5; MAT:CARBON STEEL; MAT, SPEC:ASTM A105; PRESSURE DESIGNATION:CL 150;SERVICE:STEAM WITH IBR CERTIFICATE; SIZE:0.75 IN"/>
    <d v="2023-06-02T00:00:00"/>
    <s v="WE_PI_FLANGES1"/>
    <x v="2"/>
    <s v="2000"/>
    <s v="CH01"/>
    <s v="EA"/>
    <n v="75"/>
    <n v="15441.43"/>
    <n v="0"/>
    <n v="0"/>
    <n v="15441.43"/>
    <s v="ZSTO"/>
    <n v="0"/>
    <s v=""/>
    <n v="0"/>
    <n v="0"/>
    <s v="ONGC Petro additions Ltd."/>
    <s v="INR"/>
    <n v="0"/>
    <n v="0"/>
    <n v="0"/>
    <n v="0"/>
    <n v="0"/>
    <n v="0"/>
    <n v="0"/>
    <n v="0"/>
    <n v="0"/>
    <n v="0"/>
    <n v="0"/>
    <n v="0"/>
    <n v="0"/>
    <n v="0"/>
    <s v="Chemcial store"/>
    <s v="S06"/>
    <n v="213"/>
    <x v="1"/>
  </r>
  <r>
    <s v="0P4102211623"/>
    <s v="SEAL KIT,SOFT KIT-AT651U,KOSOKENT"/>
    <s v="SPARE PARTS; PART NAME:SEAL KIT; EQUIPMENT NAME:SINGLE ACTING ACTUATOR; EQUIPMENT MAKE:KENT INTROL; EQUIPMENT MODEL:63DERC AT651U;MANUFACTURER:KENT INTROL; MANUFACTURER PART NUMBER:SOFT KIT-AT651U"/>
    <d v="2018-01-09T00:00:00"/>
    <s v="SPARE_PARTS"/>
    <x v="2"/>
    <s v="2000"/>
    <s v="GS01"/>
    <s v="ST"/>
    <n v="1"/>
    <n v="15434.83"/>
    <n v="0"/>
    <n v="0"/>
    <n v="15434.83"/>
    <s v="ZSPR"/>
    <n v="0"/>
    <s v=""/>
    <n v="0"/>
    <n v="0"/>
    <s v="ONGC Petro additions Ltd."/>
    <s v="INR"/>
    <n v="0"/>
    <n v="0"/>
    <n v="0"/>
    <n v="0"/>
    <n v="0"/>
    <n v="0"/>
    <n v="0"/>
    <n v="0"/>
    <n v="0"/>
    <n v="0"/>
    <n v="0"/>
    <n v="0"/>
    <n v="0"/>
    <n v="0"/>
    <s v="General Store"/>
    <s v="P03"/>
    <n v="2183"/>
    <x v="2"/>
  </r>
  <r>
    <s v="0T2541370007"/>
    <s v="GSKT,SPW,CL300,316,GPH,32IN"/>
    <s v="SPIRAL WOUND GASKETS; DESIGN SPEC, FLANGE(S):ASME B16.47 SERIES B; PRESSURE DESIGNATION:ASME CL 300; THICKNESS, GASKET:4.5 MM; MAT,WINDINGS:STAINLESS STEEL 316; MAT, FILLER:GRAPHITE; MAT, INNER RING:STAINLESS STEEL 316; MAT, CENTRING RING:STAINLESS STEEL 316;SIZE, PIPE, NOMINAL:32 IN; FACING, FLANGE: RAISED FACE; DRAWING NUMBER: 09C0039-03-06-A02; ITEM POSITION NUMBER: 4; EQUIPMENTMANUFACTURER PART NO: DSM-060; REAL MANUFACTURER PART NUMBER: JEIL-012; REAL MANUFACTURER NAME: JEIL E&amp;S; EQUIPMENT NAME: PRIMARYFRACTIONATOR / QUENCH TOWER / C3 SPLITTER; EQUIPMENT MODEL: C3 SPLITTER; EQUIPMENT MAKE: DOOSAN MECATEC CO LTD; CONTRACTOR DOCUMENTNUMBER: NDA110-D-DR-00206"/>
    <d v="2023-10-30T00:00:00"/>
    <s v="SP_GASKETS"/>
    <x v="2"/>
    <s v="2000"/>
    <s v="SP01"/>
    <s v="EA"/>
    <n v="3"/>
    <n v="15405.2"/>
    <n v="0"/>
    <n v="0"/>
    <n v="15405.2"/>
    <s v="ZSTO"/>
    <n v="0"/>
    <s v=""/>
    <n v="0"/>
    <n v="0"/>
    <s v="ONGC Petro additions Ltd."/>
    <s v="INR"/>
    <n v="0"/>
    <n v="0"/>
    <n v="0"/>
    <n v="0"/>
    <n v="0"/>
    <n v="0"/>
    <n v="0"/>
    <n v="0"/>
    <n v="0"/>
    <n v="0"/>
    <n v="0"/>
    <n v="0"/>
    <n v="0"/>
    <n v="0"/>
    <s v="Shutdown Plan Mt"/>
    <s v="S06"/>
    <n v="63"/>
    <x v="1"/>
  </r>
  <r>
    <s v="0P3902030648"/>
    <s v="THROWER,OIL,1111043,SWAM-PNU"/>
    <s v="SPARE PARTS; PART NAME:THROWER,OIL; EQUIPMENT NAME:ROTORY BLOWER; EQUIPMENT MAKE:SWAM PNEUMATICS; EQUIPMENT MODEL:RH-45AC;ADDITIONAL INFORMATION:DRIVE END; MANUFACTURER:SWAM PNEUMATICS; MANUFACTURER PART NUMBER:1111043; DRAWING NUMBER:121204/C"/>
    <d v="2017-10-17T00:00:00"/>
    <s v="SPARE_PARTS"/>
    <x v="2"/>
    <s v="2000"/>
    <s v="GS01"/>
    <s v="EA"/>
    <n v="2"/>
    <n v="15400"/>
    <n v="0"/>
    <n v="0"/>
    <n v="15400"/>
    <s v="ZSPR"/>
    <n v="0"/>
    <s v=""/>
    <n v="0"/>
    <n v="0"/>
    <s v="ONGC Petro additions Ltd."/>
    <s v="INR"/>
    <n v="0"/>
    <n v="0"/>
    <n v="0"/>
    <n v="0"/>
    <n v="0"/>
    <n v="0"/>
    <n v="0"/>
    <n v="0"/>
    <n v="0"/>
    <n v="0"/>
    <n v="0"/>
    <n v="0"/>
    <n v="0"/>
    <n v="0"/>
    <s v="General Store"/>
    <s v="P04"/>
    <n v="2267"/>
    <x v="2"/>
  </r>
  <r>
    <s v="0T5101090051"/>
    <s v="PIPE,MET,0.75IN,SCH40S,UNS N08904,SMLS"/>
    <s v="METALLIC PIPE; SIZE:3/4 IN; SCHEDULE NUMBER:40S; END PREPARATION:PLAIN END; MAT,SPEC:ASTM B677 UNS N08904; MANUFACTURING PROCESS:SEAMLESS; ANNEALED"/>
    <d v="2021-02-01T00:00:00"/>
    <s v="ME_PIPE"/>
    <x v="2"/>
    <s v="2000"/>
    <s v="CH01"/>
    <s v="M"/>
    <n v="12.05"/>
    <n v="15385.87"/>
    <n v="0"/>
    <n v="0"/>
    <n v="15385.87"/>
    <s v="ZSTO"/>
    <n v="0"/>
    <s v=""/>
    <n v="0"/>
    <n v="0"/>
    <s v="ONGC Petro additions Ltd."/>
    <s v="INR"/>
    <n v="0"/>
    <n v="0"/>
    <n v="0"/>
    <n v="0"/>
    <n v="0"/>
    <n v="0"/>
    <n v="0"/>
    <n v="0"/>
    <n v="0"/>
    <n v="0"/>
    <n v="0"/>
    <n v="0"/>
    <n v="0"/>
    <n v="0"/>
    <s v="Chemcial store"/>
    <s v="S06"/>
    <n v="1064"/>
    <x v="1"/>
  </r>
  <r>
    <s v="0P4205100013"/>
    <s v="OIL FLINR,250X150 VPCS 4MF,68,KEPL"/>
    <s v="SPARE PARTS; PART NAME:OIL FLINGER; MATERIAL:ASTM B584 GRADE C83600; EQUIPMENT NAME:PUMP; EQUIPMENT MAKE:KIRLOSKAR EBARA PUMPSLIMITED; EQUIPMENT MODEL:250X150 VPCS 4MF; MANUFACTURER:KIRLOSKAR EBARA PUMPS LIMITED; MANUFACTURER PART NUMBER:68; SERVICE:NAPTHAFEED TO FUEL STORAGE"/>
    <d v="2018-01-29T00:00:00"/>
    <s v="SPARE_PARTS"/>
    <x v="2"/>
    <s v="2000"/>
    <s v="GS01"/>
    <s v="EA"/>
    <n v="1"/>
    <n v="15349.05"/>
    <n v="0"/>
    <n v="0"/>
    <n v="15349.05"/>
    <s v="ZSPR"/>
    <n v="0"/>
    <s v=""/>
    <n v="0"/>
    <n v="0"/>
    <s v="ONGC Petro additions Ltd."/>
    <s v="INR"/>
    <n v="0"/>
    <n v="0"/>
    <n v="0"/>
    <n v="0"/>
    <n v="0"/>
    <n v="0"/>
    <n v="0"/>
    <n v="0"/>
    <n v="0"/>
    <n v="0"/>
    <n v="0"/>
    <n v="0"/>
    <n v="0"/>
    <n v="0"/>
    <s v="General Store"/>
    <s v="P04"/>
    <n v="2163"/>
    <x v="2"/>
  </r>
  <r>
    <s v="0P4102210761"/>
    <s v="SEAL RING,8IN,CL300,197474016931,MIL"/>
    <s v="SPARE PARTS; PART NAME:SEAL RING; EQUIPMENT NAME:CONTROL VALVE; EQUIPMENT MAKE:MIL CONTROLS; EQUIPMENT MODEL:41931;MANUFACTURER:MIL CONTROLS; MANUFACTURER PART NUMBER:197474016931; VALVE SIZE:8 IN, PRESSURE DESIGNATION:ASME CL 300, ACTUATORSIZE:18 IN; MODEL NUMBER:41921"/>
    <d v="2017-08-28T00:00:00"/>
    <s v="SPARE_PARTS"/>
    <x v="2"/>
    <s v="2000"/>
    <s v="GS01"/>
    <s v="EA"/>
    <n v="1"/>
    <n v="15336"/>
    <n v="0"/>
    <n v="0"/>
    <n v="15336"/>
    <s v="ZSPR"/>
    <n v="0"/>
    <s v=""/>
    <n v="0"/>
    <n v="0"/>
    <s v="ONGC Petro additions Ltd."/>
    <s v="INR"/>
    <n v="0"/>
    <n v="0"/>
    <n v="0"/>
    <n v="0"/>
    <n v="0"/>
    <n v="0"/>
    <n v="0"/>
    <n v="0"/>
    <n v="0"/>
    <n v="0"/>
    <n v="0"/>
    <n v="0"/>
    <n v="0"/>
    <n v="0"/>
    <s v="General Store"/>
    <s v="P03"/>
    <n v="2317"/>
    <x v="2"/>
  </r>
  <r>
    <s v="0P4102211445"/>
    <s v="SEAL RING,807405572999,MIL"/>
    <s v="SPARE PARTS; PART NAME:SEAL RING; MANUFACTURER:MIL CONTROLS LIMITED; MANUFACTURER PART NUMBER:807405572999"/>
    <d v="2022-06-03T00:00:00"/>
    <s v="SPARE_PARTS"/>
    <x v="2"/>
    <s v="2000"/>
    <s v="GS01"/>
    <s v="EA"/>
    <n v="1"/>
    <n v="15336"/>
    <n v="0"/>
    <n v="0"/>
    <n v="15336"/>
    <s v="ZSPR"/>
    <n v="0"/>
    <s v=""/>
    <n v="0"/>
    <n v="0"/>
    <s v="ONGC Petro additions Ltd."/>
    <s v="INR"/>
    <n v="0"/>
    <n v="0"/>
    <n v="0"/>
    <n v="0"/>
    <n v="0"/>
    <n v="0"/>
    <n v="0"/>
    <n v="0"/>
    <n v="0"/>
    <n v="0"/>
    <n v="0"/>
    <n v="0"/>
    <n v="0"/>
    <n v="0"/>
    <s v="General Store"/>
    <s v="P03"/>
    <n v="577"/>
    <x v="2"/>
  </r>
  <r>
    <s v="0P4102211450"/>
    <s v="SEAL RING,596334070999,MIL"/>
    <s v="SPARE PARTS; PART NAME:SEAL RING; MANUFACTURER:MIL CONTROLS LIMITED; MANUFACTURER PART NUMBER:596334070999"/>
    <d v="2017-08-28T00:00:00"/>
    <s v="SPARE_PARTS"/>
    <x v="2"/>
    <s v="2000"/>
    <s v="GS01"/>
    <s v="EA"/>
    <n v="1"/>
    <n v="15336"/>
    <n v="0"/>
    <n v="0"/>
    <n v="15336"/>
    <s v="ZSPR"/>
    <n v="0"/>
    <s v=""/>
    <n v="0"/>
    <n v="0"/>
    <s v="ONGC Petro additions Ltd."/>
    <s v="INR"/>
    <n v="0"/>
    <n v="0"/>
    <n v="0"/>
    <n v="0"/>
    <n v="0"/>
    <n v="0"/>
    <n v="0"/>
    <n v="0"/>
    <n v="0"/>
    <n v="0"/>
    <n v="0"/>
    <n v="0"/>
    <n v="0"/>
    <n v="0"/>
    <s v="General Store"/>
    <s v="P03"/>
    <n v="2317"/>
    <x v="2"/>
  </r>
  <r>
    <s v="0P4205023196"/>
    <s v="NUT,IMPLR,SS 316,KPD 150/43,3300001,KBL"/>
    <s v="SPARE PARTS; PART NAME:IMPELLER NUT; MATERIAL:STAINLESS STEEL 316; EQUIPMENT NAME:NEUTRALISATION TRANSFER PUMP; EQUIPMENT MAKE:KBL;EQUIPMENT MODEL:KPD 150/43; MANUFACTURER:KBL; MANUFACTURER PART NUMBER:3300001"/>
    <d v="2017-09-21T00:00:00"/>
    <s v="SPARE_PARTS"/>
    <x v="2"/>
    <s v="2000"/>
    <s v="GS01"/>
    <s v="EA"/>
    <n v="3"/>
    <n v="15290.82"/>
    <n v="0"/>
    <n v="0"/>
    <n v="15290.82"/>
    <s v="ZSPR"/>
    <n v="0"/>
    <s v=""/>
    <n v="0"/>
    <n v="0"/>
    <s v="ONGC Petro additions Ltd."/>
    <s v="INR"/>
    <n v="0"/>
    <n v="0"/>
    <n v="0"/>
    <n v="0"/>
    <n v="0"/>
    <n v="0"/>
    <n v="0"/>
    <n v="0"/>
    <n v="0"/>
    <n v="0"/>
    <n v="0"/>
    <n v="0"/>
    <n v="0"/>
    <n v="0"/>
    <s v="General Store"/>
    <s v="P04"/>
    <n v="2293"/>
    <x v="2"/>
  </r>
  <r>
    <s v="0P0802030445"/>
    <s v="BACK-UP RING,PFA,OASB-R339,ELLIOTT"/>
    <s v="SPARE PARTS; PART NAME:BACK-UP RING; MANUFACTURER PART NUMBER:OASB-R339; MANUFACTURER:ELLIOTT TURBOMACHINERY; MATERIAL:PFA; DRAWINGNUMBER:ES/9890182; ITEM POSITION NUMBER:9;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30446"/>
    <s v="BACK-UP RING,PFA,OASB-R340,ELLIOTT"/>
    <s v="SPARE PARTS; PART NAME:BACK-UP RING; MANUFACTURER PART NUMBER:OASB-R340; MANUFACTURER:ELLIOTT TURBOMACHINERY; MATERIAL:PFA; DRAWINGNUMBER:ES/9890182; ITEM POSITION NUMBER:10;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30447"/>
    <s v="BACK-UP RING,PFA,OASB-R244,ELLIOTT"/>
    <s v="SPARE PARTS; PART NAME:BACK-UP RING; MANUFACTURER PART NUMBER:OASB-R244; MANUFACTURER:ELLIOTT TURBOMACHINERY; MATERIAL:PFA; DRAWINGNUMBER:ES/9890182; ITEM POSITION NUMBER:7;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30448"/>
    <s v="BACK-UP RING,PFA,OASB-R232,ELLIOTT"/>
    <s v="SPARE PARTS; PART NAME:BACK-UP RING; MANUFACTURER PART NUMBER:OASB-R232; MANUFACTURER:ELLIOTT TURBOMACHINERY; MATERIAL:PFA; DRAWINGNUMBER:ES/9890182; ITEM POSITION NUMBER:8;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30450"/>
    <s v="BACK-UP RING,PFA,OASB-R259,ELLIOTT"/>
    <s v="SPARE PARTS; PART NAME:BACK-UP RING; MANUFACTURER PART NUMBER:OASB-R259; MANUFACTURER:ELLIOTT TURBOMACHINERY; MATERIAL:PFA; DRAWINGNUMBER:ES/9890226; ITEM POSITION NUMBER:4;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40261"/>
    <s v="GSKT,GPH,GCA4-2ES008B45,ELLIOTT"/>
    <s v="SPARE PARTS; PART NAME:GASKET; MANUFACTURER PART NUMBER:GCA4-2ES008B45; MANUFACTURER:ELLIOTT TURBOMACHINERY; MATERIAL:GRAPHITE;DRAWING NUMBER:ER09T013101/988, ; ITEM POSITION NUMBER:73-4, 73-2, 73-2, 73-5; EQUIPMENT NAME:DGS CONSOLE_WATER, OIL INJECTDRAWING NUMBER:ER09T013101/988, ; ITEM POSITION NUMBER:73-4, 73-2, 73-2, 73-5;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40262"/>
    <s v="GSKT,GPH,GCA4-2ES032B45,ELLIOTT"/>
    <s v="SPARE PARTS; PART NAME:GASKET; MANUFACTURER PART NUMBER:GCA4-2ES032B45; MANUFACTURER:ELLIOTT TURBOMACHINERY; MATERIAL:GRAPHITE;DRAWING NUMBER:ER09T013201/988; ITEM POSITION NUMBER:1-7; EQUIPMENT NAME:DGS CONSOLE_WATER, OIL INJECT"/>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50119"/>
    <s v="SET SCR,STL,P23A52,ELLIOTT"/>
    <s v="SPARE PARTS; PART NAME:SET SCREW; MANUFACTURER PART NUMBER:P23A52; MANUFACTURER:ELLIOTT TURBOMACHINERY; MATERIAL:STEEL; DRAWINGNUMBER:ES/8632576; ITEM POSITION NUMBER:4, 4; EQUIPMENT NAME:DGS CONSOLE_WATER, OIL INJECT; FOR LOW PRESSURE &amp; HIGH PRESSURE SIDEPACKING ASSEMBLY"/>
    <d v="2017-02-22T00:00:00"/>
    <s v="SPARE_PARTS"/>
    <x v="2"/>
    <s v="2000"/>
    <s v="GS01"/>
    <s v="EA"/>
    <n v="2"/>
    <n v="15238.8"/>
    <n v="0"/>
    <n v="0"/>
    <n v="15238.8"/>
    <s v="ZSPR"/>
    <n v="0"/>
    <s v=""/>
    <n v="0"/>
    <n v="0"/>
    <s v="ONGC Petro additions Ltd."/>
    <s v="INR"/>
    <n v="0"/>
    <n v="0"/>
    <n v="0"/>
    <n v="0"/>
    <n v="0"/>
    <n v="0"/>
    <n v="0"/>
    <n v="0"/>
    <n v="0"/>
    <n v="0"/>
    <n v="0"/>
    <n v="0"/>
    <n v="0"/>
    <n v="0"/>
    <s v="General Store"/>
    <s v="P04"/>
    <n v="2504"/>
    <x v="2"/>
  </r>
  <r>
    <s v="0P0802050121"/>
    <s v="SET SCR,STL,P23A94,ELLIOTT"/>
    <s v="SPARE PARTS; PART NAME:SET SCREW; MANUFACTURER PART NUMBER:P23A94; MANUFACTURER:ELLIOTT TURBOMACHINERY; MATERIAL:STEEL; DRAWINGNUMBER:ES/8632581; ITEM POSITION NUMBER:4, 4; EQUIPMENT NAME:DGS CONSOLE_WATER, OIL INJECT; FOR LOW PRESSURE SIDE PACKING ASSEMBLY"/>
    <d v="2017-02-22T00:00:00"/>
    <s v="SPARE_PARTS"/>
    <x v="2"/>
    <s v="2000"/>
    <s v="GS01"/>
    <s v="EA"/>
    <n v="2"/>
    <n v="15238.8"/>
    <n v="0"/>
    <n v="0"/>
    <n v="15238.8"/>
    <s v="ZSPR"/>
    <n v="0"/>
    <s v=""/>
    <n v="0"/>
    <n v="0"/>
    <s v="ONGC Petro additions Ltd."/>
    <s v="INR"/>
    <n v="0"/>
    <n v="0"/>
    <n v="0"/>
    <n v="0"/>
    <n v="0"/>
    <n v="0"/>
    <n v="0"/>
    <n v="0"/>
    <n v="0"/>
    <n v="0"/>
    <n v="0"/>
    <n v="0"/>
    <n v="0"/>
    <n v="0"/>
    <s v="General Store"/>
    <s v="P04"/>
    <n v="2504"/>
    <x v="2"/>
  </r>
  <r>
    <s v="0P5270020191"/>
    <s v="GSKT,SPW,95G-3253-6A,KOSOKENT"/>
    <s v="SPARE PARTS; PART NAME:GASKET,SPIRAL WOUND GASKET; EQUIPMENT NAME:VALVE; EQUIPMENT MAKE:KENT INTROL; MANUFACTURER:KENT INTROL;MANUFACTURER PART NUMBER:95G-3253-6A"/>
    <d v="2018-01-09T00:00:00"/>
    <s v="SPARE_PARTS"/>
    <x v="2"/>
    <s v="2000"/>
    <s v="GS01"/>
    <s v="EA"/>
    <n v="2"/>
    <n v="15200.03"/>
    <n v="0"/>
    <n v="0"/>
    <n v="15200.03"/>
    <s v="ZSPR"/>
    <n v="0"/>
    <s v=""/>
    <n v="0"/>
    <n v="0"/>
    <s v="ONGC Petro additions Ltd."/>
    <s v="INR"/>
    <n v="0"/>
    <n v="0"/>
    <n v="0"/>
    <n v="0"/>
    <n v="0"/>
    <n v="0"/>
    <n v="0"/>
    <n v="0"/>
    <n v="0"/>
    <n v="0"/>
    <n v="0"/>
    <n v="0"/>
    <n v="0"/>
    <n v="0"/>
    <s v="General Store"/>
    <s v="P03"/>
    <n v="2183"/>
    <x v="2"/>
  </r>
  <r>
    <s v="0T1538610564"/>
    <s v="STBLT+N,SA193-B7,UNC,300MM,7/8IN"/>
    <s v="STUD BOLTS WITH NUTS; MAT SPEC, STUD BOLT(S):ASME SA 193 GRADE B7; MAT SPEC, NUT(S):ASME SA 194 GRADE 2H; TYPE OF THREAD:UNC; TYPE,NUT:HEAVY HEXAGONAL; NUMBER, NUTS PER STUD BOLT:2; LENGTH:300 MM; SIZE:7/8 IN; EQUIPMENT NAME:REGENERATION NITROGEN COOLER;EQUIPMENT TYPE:HEAT EXCHANGER; DRAWING NUMBER:3670-CE-VD-116_9660_HGA_33604_001/205; EQUIPMENT MANUFACTURER NAME:HINDUSTAN DORROLIVER LTD"/>
    <d v="2023-11-30T00:00:00"/>
    <s v="WI_STUDBOLTS1"/>
    <x v="2"/>
    <s v="2000"/>
    <s v="CH01"/>
    <s v="EA"/>
    <n v="78"/>
    <n v="15150.74"/>
    <n v="0"/>
    <n v="0"/>
    <n v="15150.74"/>
    <s v="ZSTO"/>
    <n v="0"/>
    <s v=""/>
    <n v="0"/>
    <n v="0"/>
    <s v="ONGC Petro additions Ltd."/>
    <s v="INR"/>
    <n v="0"/>
    <n v="0"/>
    <n v="0"/>
    <n v="0"/>
    <n v="0"/>
    <n v="0"/>
    <n v="0"/>
    <n v="0"/>
    <n v="0"/>
    <n v="0"/>
    <n v="0"/>
    <n v="0"/>
    <n v="0"/>
    <n v="0"/>
    <s v="Chemcial store"/>
    <s v="S06"/>
    <n v="32"/>
    <x v="1"/>
  </r>
  <r>
    <s v="0P3900020279"/>
    <s v="CPLG,MUFF,MS,ATE-13328-12/3,REMI"/>
    <s v="SPARE PARTS; PART NAME:COUPLING,MUFF; MATERIAL:MILD STEEL; DRAWING NUMBER:ATE-13328-12; ITEM POSITION NUMBER:3; EQUIPMENT MAKE:REMIPROCESS PLANT &amp; MACHINARY; EQUIPMENT MODEL:PGF-10-99; ADDITIONAL INFORMATION:FOR MB; MANUFACTURER:REMI PROCESS PLANT &amp; MACHINARY;MANUFACTURER PART NUMBER:ATE-13328-12/3; EQUIPMENT NAME:CAUSTIC MEASURING TANK AGITATOR"/>
    <d v="2017-07-31T00:00:00"/>
    <s v="SPARE_PARTS"/>
    <x v="2"/>
    <s v="2000"/>
    <s v="GS01"/>
    <s v="EA"/>
    <n v="1"/>
    <n v="15129.63"/>
    <n v="0"/>
    <n v="0"/>
    <n v="15129.63"/>
    <s v="ZSPR"/>
    <n v="0"/>
    <s v=""/>
    <n v="0"/>
    <n v="0"/>
    <s v="ONGC Petro additions Ltd."/>
    <s v="INR"/>
    <n v="0"/>
    <n v="0"/>
    <n v="0"/>
    <n v="0"/>
    <n v="0"/>
    <n v="0"/>
    <n v="0"/>
    <n v="0"/>
    <n v="0"/>
    <n v="0"/>
    <n v="0"/>
    <n v="0"/>
    <n v="0"/>
    <n v="0"/>
    <s v="General Store"/>
    <s v="P04"/>
    <n v="2345"/>
    <x v="2"/>
  </r>
  <r>
    <s v="0P1762100173"/>
    <s v="FLG,BL,6IN,CS,A105,RTJ,CL1500"/>
    <s v="BLIND PIPE FLANGES; DESIGN SPEC:ASME B16.5; MAT:CARBON STEEL; MAT, SPEC:ASTMA105; FACING, FLANGE:RING TYPE JOINT; PRESSURE DESIGNATION:ASME CLASS 1500;SIZE:6 IN"/>
    <d v="2022-04-17T00:00:00"/>
    <s v="BL_PI_FLANGES1"/>
    <x v="2"/>
    <s v="2000"/>
    <s v="SP01"/>
    <s v="EA"/>
    <n v="1"/>
    <n v="15120.01"/>
    <n v="0"/>
    <n v="0"/>
    <n v="15120.01"/>
    <s v="ZSPR"/>
    <n v="0"/>
    <s v=""/>
    <n v="0"/>
    <n v="0"/>
    <s v="ONGC Petro additions Ltd."/>
    <s v="INR"/>
    <n v="0"/>
    <n v="0"/>
    <n v="0"/>
    <n v="0"/>
    <n v="0"/>
    <n v="0"/>
    <n v="0"/>
    <n v="0"/>
    <n v="0"/>
    <n v="0"/>
    <n v="0"/>
    <n v="0"/>
    <n v="0"/>
    <n v="0"/>
    <s v="Shutdown Plan Mt"/>
    <s v="P04"/>
    <n v="624"/>
    <x v="2"/>
  </r>
  <r>
    <s v="0T2541370361"/>
    <s v="GSKT,SPW,CL600,SS,GPH,6IN"/>
    <s v="SPIRAL WOUND GASKETS; DESIGN SPEC:ASME/ANSI B16.20 - 1998; DESIGN SPEC,FLANGE(S):ASME B16.5; PRESSURE DESIGNATION:CL 600; MAT, WINDINGS:STAINLESSSTEEL; MAT, FILLER:GRAPHITE; MAT, INNER RING:STAINLESS STEEL 316; MAT, CENTRINGRING:CARBON STEEL; SIZE, PIPE, NOMINAL:6 IN"/>
    <d v="2023-09-20T00:00:00"/>
    <s v="SP_GASKETS"/>
    <x v="2"/>
    <s v="2000"/>
    <s v="SP01"/>
    <s v="EA"/>
    <n v="55"/>
    <n v="15095.33"/>
    <n v="0"/>
    <n v="0"/>
    <n v="15095.33"/>
    <s v="ZSTO"/>
    <n v="0"/>
    <s v=""/>
    <n v="0"/>
    <n v="0"/>
    <s v="ONGC Petro additions Ltd."/>
    <s v="INR"/>
    <n v="0"/>
    <n v="0"/>
    <n v="0"/>
    <n v="0"/>
    <n v="0"/>
    <n v="0"/>
    <n v="0"/>
    <n v="0"/>
    <n v="0"/>
    <n v="0"/>
    <n v="0"/>
    <n v="0"/>
    <n v="0"/>
    <n v="0"/>
    <s v="Shutdown Plan Mt"/>
    <s v="S06"/>
    <n v="103"/>
    <x v="1"/>
  </r>
  <r>
    <s v="0T2545780004"/>
    <s v="GSKT,RBR,FLR,EPDM,CL150,12IN,11KC"/>
    <s v="REINFORCED FLAT RING RUBBER GASKET; MAT:ETHYLENE-PROPYLENE RUBBER; CROSS SECTION:WITH INSERT; MAT, INSERT:STEEL; FACING,FLANGE:RAISED FACE; PRESSURE DESIGNATION:ASME CL 150; THICKNESS AT INSERT:6 MM; SIZE, PIPE, NOMINAL:12 IN; REFERENCE: 11KC"/>
    <d v="2023-08-23T00:00:00"/>
    <s v="RE_RU_FL_GASKETS"/>
    <x v="2"/>
    <s v="2000"/>
    <s v="GS01"/>
    <s v="EA"/>
    <n v="17"/>
    <n v="15095.24"/>
    <n v="0"/>
    <n v="0"/>
    <n v="15095.24"/>
    <s v="ZSTO"/>
    <n v="0"/>
    <s v=""/>
    <n v="0"/>
    <n v="0"/>
    <s v="ONGC Petro additions Ltd."/>
    <s v="INR"/>
    <n v="0"/>
    <n v="0"/>
    <n v="0"/>
    <n v="0"/>
    <n v="0"/>
    <n v="0"/>
    <n v="0"/>
    <n v="0"/>
    <n v="0"/>
    <n v="0"/>
    <n v="0"/>
    <n v="0"/>
    <n v="0"/>
    <n v="0"/>
    <s v="General Store"/>
    <s v="S06"/>
    <n v="131"/>
    <x v="1"/>
  </r>
  <r>
    <s v="0T3908220141"/>
    <s v="SFT,F/RDA 710 K,SYSTEM AIR"/>
    <s v="SPARE PARTS; PART NAME:SHAFT; EQUIPMENT NAME:AIR HANDLING UNIT; EQUIPMENTMAKE:SYSTEM AIR LTD; MANUFACTURER:SYSTEM AIR LTD; EQUIPMENT CODE:SIPL-W-1216/03;FAN MODEL:RDA 710 K; FOR SUPPLY UNIT"/>
    <d v="2021-08-12T00:00:00"/>
    <s v="SPARE_PARTS"/>
    <x v="2"/>
    <s v="2000"/>
    <s v="CH01"/>
    <s v="EA"/>
    <n v="1"/>
    <n v="15093.42"/>
    <n v="0"/>
    <n v="0"/>
    <n v="15093.42"/>
    <s v="ZSTO"/>
    <n v="0"/>
    <s v=""/>
    <n v="0"/>
    <n v="0"/>
    <s v="ONGC Petro additions Ltd."/>
    <s v="INR"/>
    <n v="0"/>
    <n v="0"/>
    <n v="0"/>
    <n v="0"/>
    <n v="0"/>
    <n v="0"/>
    <n v="0"/>
    <n v="0"/>
    <n v="0"/>
    <n v="0"/>
    <n v="0"/>
    <n v="0"/>
    <n v="0"/>
    <n v="0"/>
    <s v="Chemcial store"/>
    <s v="S06"/>
    <n v="872"/>
    <x v="1"/>
  </r>
  <r>
    <s v="0T3908220162"/>
    <s v="SFT,F/SIPL-W-1216/08,SYSTEM AIR"/>
    <s v="SPARE PARTS; PART NAME:SHAFT; EQUIPMENT NAME:AIR HANDLING UNIT; EQUIPMENTMAKE:SYSTEM AIR LTD; MANUFACTURER:SYSTEM AIR LTD; EQUIPMENT CODE:SIPL-W-1216/08;FOR FAN MODEL:RDH 900 K; FOR SUPPLY UNIT"/>
    <d v="2021-08-12T00:00:00"/>
    <s v="SPARE_PARTS"/>
    <x v="2"/>
    <s v="2000"/>
    <s v="CH01"/>
    <s v="EA"/>
    <n v="1"/>
    <n v="15093.42"/>
    <n v="0"/>
    <n v="0"/>
    <n v="15093.42"/>
    <s v="ZSTO"/>
    <n v="0"/>
    <s v=""/>
    <n v="0"/>
    <n v="0"/>
    <s v="ONGC Petro additions Ltd."/>
    <s v="INR"/>
    <n v="0"/>
    <n v="0"/>
    <n v="0"/>
    <n v="0"/>
    <n v="0"/>
    <n v="0"/>
    <n v="0"/>
    <n v="0"/>
    <n v="0"/>
    <n v="0"/>
    <n v="0"/>
    <n v="0"/>
    <n v="0"/>
    <n v="0"/>
    <s v="Chemcial store"/>
    <s v="S06"/>
    <n v="872"/>
    <x v="1"/>
  </r>
  <r>
    <s v="0T2541370433"/>
    <s v="GSKT,SPW,CL300,SS,GPH,30IN"/>
    <s v="SPIRAL WOUND GASKETS; DESIGN SPEC:ASME/ANSI B16.20 - 1998; DESIGN SPEC, FLANGE(S):ASME 16.47 SERIES B; PRESSURE DESIGNATION:CL 300;MAT, WINDINGS:STAINLESS STEEL; MAT, FILLER:GRAPHITE; MAT, INNER RING:STAINLESS STEEL 316; MAT, CENTRING RING:STAINLESS STEEL 316;SIZE, PIPE, NOMINAL:30 IN"/>
    <d v="2023-05-09T00:00:00"/>
    <s v="SP_GASKETS"/>
    <x v="2"/>
    <s v="2000"/>
    <s v="GS01"/>
    <s v="EA"/>
    <n v="6"/>
    <n v="15066.29"/>
    <n v="0"/>
    <n v="0"/>
    <n v="15066.29"/>
    <s v="ZSTO"/>
    <n v="0"/>
    <s v=""/>
    <n v="0"/>
    <n v="0"/>
    <s v="ONGC Petro additions Ltd."/>
    <s v="INR"/>
    <n v="0"/>
    <n v="0"/>
    <n v="0"/>
    <n v="0"/>
    <n v="0"/>
    <n v="0"/>
    <n v="0"/>
    <n v="0"/>
    <n v="0"/>
    <n v="0"/>
    <n v="0"/>
    <n v="0"/>
    <n v="0"/>
    <n v="0"/>
    <s v="General Store"/>
    <s v="S06"/>
    <n v="237"/>
    <x v="1"/>
  </r>
  <r>
    <s v="0P1401080030"/>
    <s v="BLT,12PT,M24X140MM,35107015,BHEL-GT"/>
    <s v="SPARE PARTS; PART NAME:BOLT; DIMENSIONS:M24 X 140 MM; EQUIPMENT NAME:GAS TURBINE; EQUIPMENT MAKE:BHARAT HEAVY ELECTRICAL; EQUIPMENTMODEL:PG-6581-B; ADDITIONAL INFORMATION:HEAD TYPE:12 POINT; MANUFACTURER:BHARAT HEAVY ELECTRICAL; MANUFACTURER PARTNUMBER:35107015; SUB ASSY:COMPR.INLET #1 BRG CASE; MATERIAL CODE:GT9751178029"/>
    <d v="2016-09-29T00:00:00"/>
    <s v="SPARE_PARTS"/>
    <x v="4"/>
    <s v="2000"/>
    <s v="CH01"/>
    <s v="EA"/>
    <n v="14"/>
    <n v="15039.76"/>
    <n v="0"/>
    <n v="0"/>
    <n v="15039.76"/>
    <s v="ZSPR"/>
    <n v="0"/>
    <s v=""/>
    <n v="0"/>
    <n v="0"/>
    <s v="ONGC Petro additions Ltd."/>
    <s v="INR"/>
    <n v="0"/>
    <n v="0"/>
    <n v="0"/>
    <n v="0"/>
    <n v="0"/>
    <n v="0"/>
    <n v="0"/>
    <n v="0"/>
    <n v="0"/>
    <n v="0"/>
    <n v="0"/>
    <n v="0"/>
    <n v="0"/>
    <n v="0"/>
    <s v="Chemcial store"/>
    <s v="P04"/>
    <n v="2650"/>
    <x v="2"/>
  </r>
  <r>
    <s v="0P4205032037"/>
    <s v="RING,CSG,251310005,72/73,EBARA"/>
    <s v="SPARE PARTS; PART NAME:RING,CASING; EQUIPMENT NAME:N-PIT TRANSFER PUMP;EQUIPMENT MAKE:EBARA; EQUIPMENT MODEL:3LM50-2000/15R / 3LM 50-200/11; ADDITIONALINFORMATION:ITEM CODE:251310005; MANUFACTURER PART NUMBER:72/73;MANUFACTURER:EBARA"/>
    <d v="2018-02-19T00:00:00"/>
    <m/>
    <x v="2"/>
    <s v="2000"/>
    <s v="CH01"/>
    <s v="EA"/>
    <n v="2"/>
    <n v="15000"/>
    <n v="0"/>
    <n v="0"/>
    <n v="15000"/>
    <s v="ZSPR"/>
    <n v="0"/>
    <s v=""/>
    <n v="0"/>
    <n v="0"/>
    <s v="ONGC Petro additions Ltd."/>
    <s v="INR"/>
    <n v="0"/>
    <n v="0"/>
    <n v="0"/>
    <n v="0"/>
    <n v="0"/>
    <n v="0"/>
    <n v="0"/>
    <n v="0"/>
    <n v="0"/>
    <n v="0"/>
    <n v="0"/>
    <n v="0"/>
    <n v="0"/>
    <n v="0"/>
    <s v="Chemcial store"/>
    <s v="P04"/>
    <n v="2142"/>
    <x v="2"/>
  </r>
  <r>
    <s v="0P4205031613"/>
    <s v="WEAR RING,F/3700SA1.5x37,C0028+,ITT-CORP"/>
    <s v="SPARE PARTS; PART NAME:WEAR RING,IMPELLER,SUCTION; EQUIPMENT NAME:LIGHT PFO / PFO UNLOADING PUMP; EQUIPMENT MAKE:ITT CORPORATIONINDIA PVT LTD; EQUIPMENT MODEL:3700 SA-1.5x3 - 7S; ADDITIONAL INFORMATION:300-350 BHN; MANUFACTURER:ITT CORPORATION INDIA PVT LTD;MANUFACTURER PART NUMBER:C00288A57 1299K"/>
    <d v="2017-06-30T00:00:00"/>
    <s v="SPARE_PARTS"/>
    <x v="2"/>
    <s v="2000"/>
    <s v="GS01"/>
    <s v="EA"/>
    <n v="1"/>
    <n v="14984.63"/>
    <n v="0"/>
    <n v="0"/>
    <n v="14984.63"/>
    <s v="ZSPR"/>
    <n v="0"/>
    <s v=""/>
    <n v="0"/>
    <n v="0"/>
    <s v="ONGC Petro additions Ltd."/>
    <s v="INR"/>
    <n v="0"/>
    <n v="0"/>
    <n v="0"/>
    <n v="0"/>
    <n v="0"/>
    <n v="0"/>
    <n v="0"/>
    <n v="0"/>
    <n v="0"/>
    <n v="0"/>
    <n v="0"/>
    <n v="0"/>
    <n v="0"/>
    <n v="0"/>
    <s v="General Store"/>
    <s v="P04"/>
    <n v="2376"/>
    <x v="2"/>
  </r>
  <r>
    <s v="0P1762100179"/>
    <s v="FLG,BL,2IN,CS,A105,RF,CL600,IBR"/>
    <s v="BLIND PIPE FLANGES; MAT:CARBON STEEL; MAT, SPEC:ASTM A105; FACING, FLANGE:RAISEDFACE; PRESSURE DESIGNATION:ASME CLASS 600; INSPECTION, CERTIF:IBR; SIZE:2 IN"/>
    <d v="2023-04-08T00:00:00"/>
    <s v="BL_PI_FLANGES1"/>
    <x v="2"/>
    <s v="2000"/>
    <s v="SP01"/>
    <s v="EA"/>
    <n v="14"/>
    <n v="14961.69"/>
    <n v="0"/>
    <n v="0"/>
    <n v="14961.69"/>
    <s v="ZSPR"/>
    <n v="0"/>
    <s v=""/>
    <n v="0"/>
    <n v="0"/>
    <s v="ONGC Petro additions Ltd."/>
    <s v="INR"/>
    <n v="0"/>
    <n v="0"/>
    <n v="0"/>
    <n v="0"/>
    <n v="0"/>
    <n v="0"/>
    <n v="0"/>
    <n v="0"/>
    <n v="0"/>
    <n v="0"/>
    <n v="0"/>
    <n v="0"/>
    <n v="0"/>
    <n v="0"/>
    <s v="Shutdown Plan Mt"/>
    <s v="P04"/>
    <n v="268"/>
    <x v="2"/>
  </r>
  <r>
    <s v="0P0631070237"/>
    <s v="BACK-UP RING,PTFE,OJ.T-31-5349/11,OSAKA"/>
    <s v="SPARE PARTS; PART NAME:BACK-UP RING; MATERIAL:PTFE; DRAWING NUMBER:OJ.T-31-5349; ITEM POSITION NUMBER:11; EQUIPMENT NAME:SCREENCHANGER; ADDITIONAL INFORMATION:SPARES FOR SCREEN CHANGER; ADDITIONAL INFORMATION:HYDRAULIC CYLINDER; MANUFACTURER:OSAKA JACK COLTD; MANUFACTURER PART NUMBER:OJ.T-31-5349/11; REFERENCE NUMBER:JIS-T2-P195; SUPPLIER:THE JAPAN STEEL WORKS"/>
    <d v="2021-12-15T00:00:00"/>
    <s v="SPARE_PARTS"/>
    <x v="2"/>
    <s v="2000"/>
    <s v="SP01"/>
    <s v="EA"/>
    <n v="2"/>
    <n v="14960.22"/>
    <n v="0"/>
    <n v="0"/>
    <n v="14960.22"/>
    <s v="ZSPR"/>
    <n v="0"/>
    <s v=""/>
    <n v="0"/>
    <n v="0"/>
    <s v="ONGC Petro additions Ltd."/>
    <s v="INR"/>
    <n v="0"/>
    <n v="0"/>
    <n v="0"/>
    <n v="0"/>
    <n v="0"/>
    <n v="0"/>
    <n v="0"/>
    <n v="0"/>
    <n v="0"/>
    <n v="0"/>
    <n v="0"/>
    <n v="0"/>
    <n v="0"/>
    <n v="0"/>
    <s v="Shutdown Plan Mt"/>
    <s v="P04"/>
    <n v="747"/>
    <x v="2"/>
  </r>
  <r>
    <s v="0P3902030632"/>
    <s v="THROWER,OIL,1111012,SWAM-PNU"/>
    <s v="SPARE PARTS; PART NAME:THROWER,OIL; EQUIPMENT NAME:ROTORY BLOWER; EQUIPMENT MAKE:SWAM PNEUMATICS; EQUIPMENT MODEL:RH-45AC;MANUFACTURER:SWAM PNEUMATICS; MANUFACTURER PART NUMBER:1111012; DRAWING NUMBER:121204/C"/>
    <d v="2017-10-17T00:00:00"/>
    <s v="SPARE_PARTS"/>
    <x v="2"/>
    <s v="2000"/>
    <s v="GS01"/>
    <s v="EA"/>
    <n v="2"/>
    <n v="14960"/>
    <n v="0"/>
    <n v="0"/>
    <n v="14960"/>
    <s v="ZSPR"/>
    <n v="0"/>
    <s v=""/>
    <n v="0"/>
    <n v="0"/>
    <s v="ONGC Petro additions Ltd."/>
    <s v="INR"/>
    <n v="0"/>
    <n v="0"/>
    <n v="0"/>
    <n v="0"/>
    <n v="0"/>
    <n v="0"/>
    <n v="0"/>
    <n v="0"/>
    <n v="0"/>
    <n v="0"/>
    <n v="0"/>
    <n v="0"/>
    <n v="0"/>
    <n v="0"/>
    <s v="General Store"/>
    <s v="P04"/>
    <n v="2267"/>
    <x v="2"/>
  </r>
  <r>
    <s v="0P4102210775"/>
    <s v="SEAT RING,304503905596,MIL"/>
    <s v="SPARE PARTS; PART NAME:SEAT RING; EQUIPMENT NAME:CONTROL VALVE; EQUIPMENT MAKE:MIL CONTROLS; EQUIPMENT MODEL:21125;MANUFACTURER:MIL CONTROLS; MANUFACTURER PART NUMBER:304503905596; MODEL NUMBER:21135"/>
    <d v="2017-08-28T00:00:00"/>
    <s v="SPARE_PARTS"/>
    <x v="2"/>
    <s v="2000"/>
    <s v="GS01"/>
    <s v="EA"/>
    <n v="3"/>
    <n v="14958"/>
    <n v="0"/>
    <n v="0"/>
    <n v="14958"/>
    <s v="ZSPR"/>
    <n v="0"/>
    <s v=""/>
    <n v="0"/>
    <n v="0"/>
    <s v="ONGC Petro additions Ltd."/>
    <s v="INR"/>
    <n v="0"/>
    <n v="0"/>
    <n v="0"/>
    <n v="0"/>
    <n v="0"/>
    <n v="0"/>
    <n v="0"/>
    <n v="0"/>
    <n v="0"/>
    <n v="0"/>
    <n v="0"/>
    <n v="0"/>
    <n v="0"/>
    <n v="0"/>
    <s v="General Store"/>
    <s v="P03"/>
    <n v="2317"/>
    <x v="2"/>
  </r>
  <r>
    <s v="0P3908220133"/>
    <s v="VIB ISOLTR,F/SIPL-W-1216/01,SYSTEM AIR"/>
    <s v="SPARE PARTS; PART NAME:VIBRATION ISOLATORS-TURRET MOUNT; EQUIPMENT NAME:AIRHANDLING UNIT; EQUIPMENT MAKE:SYSTEM AIR LTD; MANUFACTURER:SYSTEM AIR LTD;EQUIPMENT CODE:SIPL-W-1216/01, SIPL-W-1216/02, SIPL-W-1216/04, SIPL-W-1216/05,SIPL-W-1216/06, SIPL-W-1216/07, SIPL-W-1216/09; FOR SUPPLY AND EXHAUST UNIT"/>
    <d v="2023-03-13T00:00:00"/>
    <s v="SPARE_PARTS"/>
    <x v="2"/>
    <s v="2000"/>
    <s v="CH01"/>
    <s v="EA"/>
    <n v="48"/>
    <n v="14948.27"/>
    <n v="0"/>
    <n v="0"/>
    <n v="14948.27"/>
    <s v="ZSPR"/>
    <n v="0"/>
    <s v=""/>
    <n v="0"/>
    <n v="0"/>
    <s v="ONGC Petro additions Ltd."/>
    <s v="INR"/>
    <n v="0"/>
    <n v="0"/>
    <n v="0"/>
    <n v="0"/>
    <n v="0"/>
    <n v="0"/>
    <n v="0"/>
    <n v="0"/>
    <n v="0"/>
    <n v="0"/>
    <n v="0"/>
    <n v="0"/>
    <n v="0"/>
    <n v="0"/>
    <s v="Chemcial store"/>
    <s v="P04"/>
    <n v="294"/>
    <x v="2"/>
  </r>
  <r>
    <s v="0P4205030047"/>
    <s v="GSKT,COV PLT,3PS47078,47079/695,SHIN-NIP"/>
    <s v="SPARE PARTS; PART NAME:GASKET, COVER PLATE; MANUFACTURER PART NUMBER:3PS-47078, 47079/695; MANUFACTURER:SHIN NIPPON MACHINERY COLTD; MATERIAL:NON-ASBESTOS; DRAWING NUMBER:3PS-47078, 47079; ITEM POSITION NUMBER:695; EQUIPMENT NAME:BIG PUMP; EQUIPMENT MAKE:SHINNIPPON MACHINERY CO., LTD; EQUIPMENT MODEL:4-0/4578 HDV; EQUIPMENT MODEL:40/4578 HDV; EQUIPMENT MANUFACTURER PART NO: 695;CONTRACTOR DOCUMENT NUMBER: MGA102-D-DS-00011, 0002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048"/>
    <s v="GSKT,COV PLT,3PS47078,47079/696,SHIN-NIP"/>
    <s v="SPARE PARTS; PART NAME:GASKET, COVER PLATE; MANUFACTURER PART NUMBER:3PS-47078, 47079/696; MANUFACTURER:SHIN NIPPON MACHINERY COLTD; MATERIAL:NON-ASBESTOS; DRAWING NUMBER:3PS-47078, 47079; ITEM POSITION NUMBER:696; EQUIPMENT NAME:BIG PUMP; EQUIPMENT MAKE:SHINNIPPON MACHINERY CO., LTD; EQUIPMENT MODEL:4-0/4578 HDV; EQUIPMENT MODEL:40/4578 HDV; EQUIPMENT MANUFACTURER PART NO: 696;CONTRACTOR DOCUMENT NUMBER: MGA102-D-DS-00011, 0002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049"/>
    <s v="GSKT,COV PLT,3PS47078,47079/697,SHIN-NIP"/>
    <s v="SPARE PARTS; PART NAME:GASKET, COVER PLATE; MANUFACTURER PART NUMBER:3PS-47078, 47079/697; MANUFACTURER:SHIN NIPPON MACHINERY COLTD; MATERIAL:NON-ASBESTOS; DRAWING NUMBER:3PS-47078, 47079; ITEM POSITION NUMBER:697; EQUIPMENT NAME:BIG PUMP; EQUIPMENT MAKE:SHINNIPPON MACHINERY CO., LTD; EQUIPMENT MODEL:4-0/4578 HDV; EQUIPMENT MODEL:40/4578 HDV; EQUIPMENT MANUFACTURER PART NO: 697;CONTRACTOR DOCUMENT NUMBER: MGA102-D-DS-00011, 0002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095"/>
    <s v="GSKT,NASB,3PS-47131/615,SHIN-NIP"/>
    <s v="SPARE PARTS; PART NAME:GASKET; MANUFACTURER PART NUMBER:3PS-47131/615; MANUFACTURER:SHIN NIPPON MACHINERY CO LTD;MATERIAL:NON-ASBESTOS; DRAWING NUMBER:3PS-47131; ITEM POSITION NUMBER:615; EQUIPMENT NAME:VERTICAL SUSPENDED PUMP; EQUIPMENTMAKE:SHIN NIPPON MACHINERY CO., LTD; EQUIPMENT MODEL:SIW-ER 3/520; EQUIPMENT MANUFACTURER PART NO: 615; CONTRACTOR DOCUMENT NUMBER:MGA105-D-D-R-0005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096"/>
    <s v="GSKT,CASE,NASB,3PS-47131/618,SHIN-NIP"/>
    <s v="SPARE PARTS; PART NAME:GASKET, CASE; MANUFACTURER PART NUMBER:3PS-47131/618; MANUFACTURER:SHIN NIPPON MACHINERY CO LTD;MATERIAL:NON-ASBESTOS; DRAWING NUMBER:3PS-47131; ITEM POSITION NUMBER:618; EQUIPMENT NAME:VERTICAL SUSPENDED PUMP; EQUIPMENTMAKE:SHIN NIPPON MACHINERY CO., LTD; EQUIPMENT MODEL:SIW-ER 3/520; EQUIPMENT MANUFACTURER PART NO: 618; CONTRACTOR DOCUMENT NUMBER:MGA105-D-D-R-0005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097"/>
    <s v="GSKT,NASB,3PS-47131/622,SHIN-NIP"/>
    <s v="SPARE PARTS; PART NAME:GASKET; MANUFACTURER PART NUMBER:3PS-47131/622; MANUFACTURER:SHIN NIPPON MACHINERY CO LTD;MATERIAL:NON-ASBESTOS; DRAWING NUMBER:3PS-47131; ITEM POSITION NUMBER:622; EQUIPMENT NAME:VERTICAL SUSPENDED PUMP; EQUIPMENTMAKE:SHIN NIPPON MACHINERY CO., LTD; EQUIPMENT MODEL:SIW-ER 3/520; EQUIPMENT MANUFACTURER PART NO: 622; CONTRACTOR DOCUMENT NUMBER:MGA105-D-D-R-0005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108"/>
    <s v="GSKT,NASB,3PS-47133/615,SHIN-NIP"/>
    <s v="SPARE PARTS; PART NAME:GASKET; MANUFACTURER PART NUMBER:3PS-47133/615; MANUFACTURER:SHIN NIPPON MACHINERY CO LTD;MATERIAL:NON-ASBESTOS; DRAWING NUMBER:3PS-47133; ITEM POSITION NUMBER:615; EQUIPMENT NAME:VERTICAL SUSPENDED PUMP; EQUIPMENTMAKE:SHIN NIPPON MACHINERY CO., LTD; EQUIPMENT MODEL:SIW-ER 3/520; EQUIPMENT MANUFACTURER PART NO: 615; CONTRACTOR DOCUMENT NUMBER:MGA105-D-D-R-0007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09"/>
    <s v="GSKT,CASE,NASB,3PS-47133/618,SHIN-NIP"/>
    <s v="SPARE PARTS; PART NAME:GASKET, CASE; MANUFACTURER PART NUMBER:3PS-47133/618; MANUFACTURER:SHIN NIPPON MACHINERY CO LTD;MATERIAL:NON-ASBESTOS; DRAWING NUMBER:3PS-47133; ITEM POSITION NUMBER:618; EQUIPMENT NAME:VERTICAL SUSPENDED PUMP; EQUIPMENTMAKE:SHIN NIPPON MACHINERY CO., LTD; EQUIPMENT MODEL:SIW-ER 3/520; EQUIPMENT MANUFACTURER PART NO: 618; CONTRACTOR DOCUMENT NUMBER:MGA105-D-D-R-0007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15"/>
    <s v="GSKT,NASB,3PS-47134/615,SHIN-NIP"/>
    <s v="SPARE PARTS; PART NAME:GASKET; MANUFACTURER PART NUMBER:3PS-47134/615; MANUFACTURER:SHIN NIPPON MACHINERY CO LTD;MATERIAL:NON-ASBESTOS; DRAWING NUMBER:3PS-47134; ITEM POSITION NUMBER:615; EQUIPMENT NAME:VERTICAL SUSPENDED PUMP; EQUIPMENTMAKE:SHIN NIPPON MACHINERY CO., LTD; EQUIPMENT MODEL:SIW-ER 3/520HO-13307; EQUIPMENT MANUFACTURER PART NO: 615; CONTRACTOR DOCUMENTNUMBER: MGA105-D-D-R-0008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16"/>
    <s v="GSKT,CASE,NASB,3PS-47134/618,SHIN-NIP"/>
    <s v="SPARE PARTS; PART NAME:GASKET, CASE; MANUFACTURER PART NUMBER:3PS-47134/618; MANUFACTURER:SHIN NIPPON MACHINERY CO LTD;MATERIAL:NON-ASBESTOS; DRAWING NUMBER:3PS-47134; ITEM POSITION NUMBER:618; EQUIPMENT NAME:VERTICAL SUSPENDED PUMP; EQUIPMENTMAKE:SHIN NIPPON MACHINERY CO., LTD; EQUIPMENT MODEL:SIW-ER 3/520HO-13307; EQUIPMENT MANUFACTURER PART NO: 618; CONTRACTOR DOCUMENTNUMBER: MGA105-D-D-R-0008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17"/>
    <s v="GSKT,NASB,3PS-47134/622,SHIN-NIP"/>
    <s v="SPARE PARTS; PART NAME:GASKET; MANUFACTURER PART NUMBER:3PS-47134/622; MANUFACTURER:SHIN NIPPON MACHINERY CO LTD;MATERIAL:NON-ASBESTOS; DRAWING NUMBER:3PS-47134; ITEM POSITION NUMBER:622; EQUIPMENT NAME:VERTICAL SUSPENDED PUMP; EQUIPMENTMAKE:SHIN NIPPON MACHINERY CO., LTD; EQUIPMENT MODEL:SIW-ER 3/520HO-13307; EQUIPMENT MANUFACTURER PART NO: 622; CONTRACTOR DOCUMENTNUMBER: MGA105-D-D-R-0008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166"/>
    <s v="GSKT,NASB,3PS-47161/622,SHIN-NIP"/>
    <s v="SPARE PARTS; PART NAME:GASKET; MANUFACTURER PART NUMBER:3PS-47161/622; MANUFACTURER:SHIN NIPPON MACHINERY CO LTD;MATERIAL:NON-ASBESTOS; DRAWING NUMBER:3PS-47161; ITEM POSITION NUMBER:622; EQUIPMENT NAME:VERTICAL SUSPENDED PUMP; EQUIPMENTMAKE:SHIN NIPPON MACHINERY CO., LTD; EQUIPMENT MODEL:SIW-ER 3/520; EQUIPMENT MANUFACTURER PART NO: 622; CONTRACTOR DOCUMENT NUMBER:MGA115-D-D-R-0002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170"/>
    <s v="GSKT,NASB,3PS-47161/650,SHIN-NIP"/>
    <s v="SPARE PARTS; PART NAME:GASKET; MANUFACTURER PART NUMBER:3PS-47161/650; MANUFACTURER:SHIN NIPPON MACHINERY CO LTD;MATERIAL:NON-ASBESTOS; DRAWING NUMBER:3PS-47161; ITEM POSITION NUMBER:650; EQUIPMENT NAME:VERTICAL SUSPENDED PUMP; EQUIPMENTMAKE:SHIN NIPPON MACHINERY CO., LTD; EQUIPMENT MODEL:SIW-ER 3/520; EQUIPMENT MANUFACTURER PART NO: 650; CONTRACTOR DOCUMENT NUMBER:MGA115-D-D-R-0002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72"/>
    <s v="GSKT,CASE,NASB,3PS-47162/618,SHIN-NIP"/>
    <s v="SPARE PARTS; PART NAME:GASKET, CASE; MANUFACTURER PART NUMBER:3PS-47162/618; MANUFACTURER:SHIN NIPPON MACHINERY CO LTD;MATERIAL:NON-ASBESTOS; DRAWING NUMBER:3PS-47162; ITEM POSITION NUMBER:618; EQUIPMENT NAME:VERTICAL SUSPENDED PUMP; EQUIPMENTMAKE:SHIN NIPPON MACHINERY CO., LTD; EQUIPMENT MODEL:SIW-ER 3/520; EQUIPMENT MANUFACTURER PART NO: 618; CONTRACTOR DOCUMENT NUMBER:MGA115-D-D-R-0003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173"/>
    <s v="GSKT,NASB,3PS-47162/622,SHIN-NIP"/>
    <s v="SPARE PARTS; PART NAME:GASKET; MANUFACTURER PART NUMBER:3PS-47162/622; MANUFACTURER:SHIN NIPPON MACHINERY CO LTD;MATERIAL:NON-ASBESTOS; DRAWING NUMBER:3PS-47162; ITEM POSITION NUMBER:622; EQUIPMENT NAME:VERTICAL SUSPENDED PUMP; EQUIPMENTMAKE:SHIN NIPPON MACHINERY CO., LTD; EQUIPMENT MODEL:SIW-ER 3/520; EQUIPMENT MANUFACTURER PART NO: 622; CONTRACTOR DOCUMENT NUMBER:MGA115-D-D-R-00031"/>
    <d v="2017-07-25T00:00:00"/>
    <s v="SPARE_PARTS"/>
    <x v="2"/>
    <s v="2000"/>
    <s v="CH01"/>
    <s v="EA"/>
    <n v="3"/>
    <n v="14899.2"/>
    <n v="0"/>
    <n v="0"/>
    <n v="14899.2"/>
    <s v="ZSPR"/>
    <n v="0"/>
    <s v=""/>
    <n v="0"/>
    <n v="0"/>
    <s v="ONGC Petro additions Ltd."/>
    <s v="INR"/>
    <n v="0"/>
    <n v="0"/>
    <n v="0"/>
    <n v="0"/>
    <n v="0"/>
    <n v="0"/>
    <n v="0"/>
    <n v="0"/>
    <n v="0"/>
    <n v="0"/>
    <n v="0"/>
    <n v="0"/>
    <n v="0"/>
    <n v="0"/>
    <s v="Chemcial store"/>
    <s v="P04"/>
    <n v="2351"/>
    <x v="2"/>
  </r>
  <r>
    <s v="0P4205030177"/>
    <s v="GSKT,NASB,3PS-47162/650,SHIN-NIP"/>
    <s v="SPARE PARTS; PART NAME:GASKET; MANUFACTURER PART NUMBER:3PS-47162/650; MANUFACTURER:SHIN NIPPON MACHINERY CO LTD;MATERIAL:NON-ASBESTOS; DRAWING NUMBER:3PS-47162; ITEM POSITION NUMBER:650; EQUIPMENT NAME:VERTICAL SUSPENDED PUMP; EQUIPMENTMAKE:SHIN NIPPON MACHINERY CO., LTD; EQUIPMENT MODEL:SIW-ER 3/520; EQUIPMENT MANUFACTURER PART NO: 650; CONTRACTOR DOCUMENT NUMBER:MGA115-D-D-R-0003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226"/>
    <s v="GSKT,CASE,NASB,3PS-47129/618,SHIN-NIP"/>
    <s v="SPARE PARTS; PART NAME:GASKET, CASE; MANUFACTURER PART NUMBER:3PS-47129/618; MANUFACTURER:SHIN NIPPON MACHINERY CO LTD;MATERIAL:NON-ASBESTOS; DRAWING NUMBER:3PS-47129; ITEM POSITION NUMBER:618; EQUIPMENT NAME:VERTICAL SUSPENDED PUMP; EQUIPMENTMAKE:SHIN NIPPON MACHINERY CO., LTD; EQUIPMENT MODEL:SIW-ER 3/520; EQUIPMENT MANUFACTURER PART NO: 618; CONTRACTOR DOCUMENT NUMBER:MGA105-D-D-R-0003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5030231"/>
    <s v="GSKT,CASE,NASB,3PS-47130/618,SHIN-NIP"/>
    <s v="SPARE PARTS; PART NAME:GASKET, CASE; MANUFACTURER PART NUMBER:3PS-47130/618; MANUFACTURER:SHIN NIPPON MACHINERY CO LTD;MATERIAL:NON-ASBESTOS; DRAWING NUMBER:3PS-47130; ITEM POSITION NUMBER:618; EQUIPMENT NAME:VERTICAL SUSPENDED PUMP; EQUIPMENTMAKE:SHIN NIPPON MACHINERY CO., LTD; EQUIPMENT MODEL:SIW-ER 3/520; EQUIPMENT MANUFACTURER PART NO: 618; CONTRACTOR DOCUMENT NUMBER:MGA105-D-D-R-00041"/>
    <d v="2017-07-25T00:00:00"/>
    <s v="SPARE_PARTS"/>
    <x v="2"/>
    <s v="2000"/>
    <s v="CH01"/>
    <s v="EA"/>
    <n v="2"/>
    <n v="14899.2"/>
    <n v="0"/>
    <n v="0"/>
    <n v="14899.2"/>
    <s v="ZSPR"/>
    <n v="0"/>
    <s v=""/>
    <n v="0"/>
    <n v="0"/>
    <s v="ONGC Petro additions Ltd."/>
    <s v="INR"/>
    <n v="0"/>
    <n v="0"/>
    <n v="0"/>
    <n v="0"/>
    <n v="0"/>
    <n v="0"/>
    <n v="0"/>
    <n v="0"/>
    <n v="0"/>
    <n v="0"/>
    <n v="0"/>
    <n v="0"/>
    <n v="0"/>
    <n v="0"/>
    <s v="Chemcial store"/>
    <s v="P04"/>
    <n v="2351"/>
    <x v="2"/>
  </r>
  <r>
    <s v="0P4206030024"/>
    <s v="GSKT,HSG,PCKG,3PS-62042/435,SHIN-NIP"/>
    <s v="SPARE PARTS; PART NAME:GASKET, HOUSING, PACKING; MANUFACTURER PART NUMBER:3PS-62042/435; MANUFACTURER:SHIN NIPPON MACHINERY CO LTD;MATERIAL:SUS 304 / GRAFOIL; DRAWING NUMBER:3PS-62042; ITEM POSITION NUMBER:435; EQUIPMENT NAME:VERTICAL CAN PUMP; EQUIPMENTMAKE:SHIN NIPPON MACHINERY CO., LTD; EQUIPMENT MODEL:12X19M WYR-10; EQUIPMENT MANUFACTURER PART NO: 435; CONTRACTOR DOCUMENTNUMBER: MGA103-D-DS-00011"/>
    <d v="2020-03-17T00:00:00"/>
    <s v="SPARE_PARTS"/>
    <x v="2"/>
    <s v="2000"/>
    <s v="CH01"/>
    <s v="EA"/>
    <n v="2"/>
    <n v="14899.2"/>
    <n v="0"/>
    <n v="0"/>
    <n v="14899.2"/>
    <s v="ZSPR"/>
    <n v="0"/>
    <s v=""/>
    <n v="0"/>
    <n v="0"/>
    <s v="ONGC Petro additions Ltd."/>
    <s v="INR"/>
    <n v="0"/>
    <n v="0"/>
    <n v="0"/>
    <n v="0"/>
    <n v="0"/>
    <n v="0"/>
    <n v="0"/>
    <n v="0"/>
    <n v="0"/>
    <n v="0"/>
    <n v="0"/>
    <n v="0"/>
    <n v="0"/>
    <n v="0"/>
    <s v="Chemcial store"/>
    <s v="P04"/>
    <n v="1385"/>
    <x v="2"/>
  </r>
  <r>
    <s v="0P2108110038"/>
    <s v="BATRY CELL,KPH11P,AMCOSAFT"/>
    <s v="SPARE PARTS; PART NAME:BATTERY CELL; EQUIPMENT MAKE:AMCO SAFT INDIA LTD; EQUIPMENT MODEL:KPH11P; MANUFACTURER:AMCO SAFT INDIA LTD"/>
    <d v="2017-11-22T00:00:00"/>
    <s v="SPARE_PARTS"/>
    <x v="4"/>
    <s v="2000"/>
    <s v="CH01"/>
    <s v="EA"/>
    <n v="13"/>
    <n v="14894.88"/>
    <n v="0"/>
    <n v="0"/>
    <n v="14894.88"/>
    <s v="ZSPR"/>
    <n v="0"/>
    <s v=""/>
    <n v="0"/>
    <n v="0"/>
    <s v="ONGC Petro additions Ltd."/>
    <s v="INR"/>
    <n v="0"/>
    <n v="0"/>
    <n v="0"/>
    <n v="0"/>
    <n v="0"/>
    <n v="0"/>
    <n v="0"/>
    <n v="0"/>
    <n v="0"/>
    <n v="0"/>
    <n v="0"/>
    <n v="0"/>
    <n v="0"/>
    <n v="0"/>
    <s v="Chemcial store"/>
    <s v="P01"/>
    <n v="2231"/>
    <x v="2"/>
  </r>
  <r>
    <s v="0T2515780004"/>
    <s v="PCKG,GLND,PTFE,8MM"/>
    <s v="PTFE PACKING; MAT:PTFE; CONSTRUCTION:DOUBLE BRAIDED; DIMENSION, CROSS SECTION:8 MM"/>
    <d v="2023-03-03T00:00:00"/>
    <s v="PT_PACKING"/>
    <x v="2"/>
    <s v="2000"/>
    <s v="CH01"/>
    <s v="KG"/>
    <n v="7"/>
    <n v="14839.3"/>
    <n v="0"/>
    <n v="0"/>
    <n v="14839.3"/>
    <s v="ZSTO"/>
    <n v="0"/>
    <s v=""/>
    <n v="0"/>
    <n v="0"/>
    <s v="ONGC Petro additions Ltd."/>
    <s v="INR"/>
    <n v="0"/>
    <n v="0"/>
    <n v="0"/>
    <n v="0"/>
    <n v="0"/>
    <n v="0"/>
    <n v="0"/>
    <n v="0"/>
    <n v="0"/>
    <n v="0"/>
    <n v="0"/>
    <n v="0"/>
    <n v="0"/>
    <n v="0"/>
    <s v="Chemcial store"/>
    <s v="S06"/>
    <n v="304"/>
    <x v="1"/>
  </r>
  <r>
    <s v="0P3907010145"/>
    <s v="JT,EXPN,MTL,3IN,150#,8.43KG/MM"/>
    <s v="JOINTS, EXPANSION; TYPE:METALLIC; SIZE:3 IN; PRESSURE DESIGNATION:CLASS 150;LENGTH:180 MM; MATERIAL,LINER &amp; BELLOW:STAINLESS STEEL 304;MATERIAL,FLANGE:A105FORGED; MOVEMENT:22MM AXIAL; SPRING RATE:8.43 KG/MM; BELLOW:0.5 MM THKX1 PLY"/>
    <d v="2019-03-07T00:00:00"/>
    <s v="EX_JOINTS"/>
    <x v="2"/>
    <s v="2000"/>
    <s v="CH01"/>
    <s v="EA"/>
    <n v="4"/>
    <n v="14836"/>
    <n v="0"/>
    <n v="0"/>
    <n v="14836"/>
    <s v="ZSPR"/>
    <n v="0"/>
    <s v=""/>
    <n v="0"/>
    <n v="0"/>
    <s v="ONGC Petro additions Ltd."/>
    <s v="INR"/>
    <n v="0"/>
    <n v="0"/>
    <n v="0"/>
    <n v="0"/>
    <n v="0"/>
    <n v="0"/>
    <n v="0"/>
    <n v="0"/>
    <n v="0"/>
    <n v="0"/>
    <n v="0"/>
    <n v="0"/>
    <n v="0"/>
    <n v="0"/>
    <s v="Chemcial store"/>
    <s v="P04"/>
    <n v="1761"/>
    <x v="2"/>
  </r>
  <r>
    <s v="0P4102240391"/>
    <s v="SEAT RING,SS316,15A6537X012,FISH-CO"/>
    <s v="SPARE PARTS; PART NAME:SEAT RING; MANUFACTURER PART NUMBER:15A6537X012; MANUFACTURER:FISHER CONTROLS; MATERIAL:STAINLESS STEEL 316;MATERIAL:20B64/COCRA; EQUIPMENT NAME:CONTROL VALVE; EQUIPMENT MODEL:3.00ET"/>
    <d v="2016-02-27T00:00:00"/>
    <s v="SPARE_PARTS"/>
    <x v="2"/>
    <s v="2000"/>
    <s v="GS01"/>
    <s v="EA"/>
    <n v="1"/>
    <n v="14823"/>
    <n v="0"/>
    <n v="0"/>
    <n v="14823"/>
    <s v="ZSPR"/>
    <n v="0"/>
    <s v=""/>
    <n v="0"/>
    <n v="0"/>
    <s v="ONGC Petro additions Ltd."/>
    <s v="INR"/>
    <n v="0"/>
    <n v="0"/>
    <n v="0"/>
    <n v="0"/>
    <n v="0"/>
    <n v="0"/>
    <n v="0"/>
    <n v="0"/>
    <n v="0"/>
    <n v="0"/>
    <n v="0"/>
    <n v="0"/>
    <n v="0"/>
    <n v="0"/>
    <s v="General Store"/>
    <s v="P03"/>
    <n v="2865"/>
    <x v="2"/>
  </r>
  <r>
    <s v="0P4102224997"/>
    <s v="BODY STUD,0200807-345-F84,BA-HU"/>
    <s v="SPARE PARTS; PART NAME:BODY STUD; EQUIPMENT NAME:CONTROL VALVE; EQUIPMENTMAKE:BAKER HUGHES; MANUFACTURER PART NUMBER:0200807-345-F84; MANUFACTURER:BAKERHUGHES; TYPE:HARD PART; VALVE SERIAL NUMBER:LB12A0091-001, LB12A0091-002"/>
    <d v="2021-05-26T00:00:00"/>
    <s v="SPARE_PARTS"/>
    <x v="2"/>
    <s v="2000"/>
    <s v="CH01"/>
    <s v="EA"/>
    <n v="8"/>
    <n v="14817.6"/>
    <n v="0"/>
    <n v="0"/>
    <n v="14817.6"/>
    <s v="ZSPR"/>
    <n v="0"/>
    <s v=""/>
    <n v="0"/>
    <n v="0"/>
    <s v="ONGC Petro additions Ltd."/>
    <s v="INR"/>
    <n v="0"/>
    <n v="0"/>
    <n v="0"/>
    <n v="0"/>
    <n v="0"/>
    <n v="0"/>
    <n v="0"/>
    <n v="0"/>
    <n v="0"/>
    <n v="0"/>
    <n v="0"/>
    <n v="0"/>
    <n v="0"/>
    <n v="0"/>
    <s v="Chemcial store"/>
    <s v="P03"/>
    <n v="950"/>
    <x v="2"/>
  </r>
  <r>
    <s v="0P5551870033"/>
    <s v="CBL,EXT,330930-065-01-00,BENTLY-N"/>
    <s v="EXTENSION CABLE; MANUFACTURER PART NUMBER:330930-065-01-00; MANUFACTURER:BENTLY NEVADA; MOEL:3300 NSV; TOTAL LENGTH:6.5 M;ARMOR:ARMOR, WITH FEP JACKET"/>
    <d v="2017-03-22T00:00:00"/>
    <s v="EXT_CBL"/>
    <x v="4"/>
    <s v="2000"/>
    <s v="GS01"/>
    <s v="EA"/>
    <n v="1"/>
    <n v="14792"/>
    <n v="0"/>
    <n v="0"/>
    <n v="14792"/>
    <s v="ZSPR"/>
    <n v="0"/>
    <s v=""/>
    <n v="0"/>
    <n v="0"/>
    <s v="ONGC Petro additions Ltd."/>
    <s v="INR"/>
    <n v="0"/>
    <n v="0"/>
    <n v="0"/>
    <n v="0"/>
    <n v="0"/>
    <n v="0"/>
    <n v="0"/>
    <n v="0"/>
    <n v="0"/>
    <n v="0"/>
    <n v="0"/>
    <n v="0"/>
    <n v="0"/>
    <n v="0"/>
    <s v="General Store"/>
    <s v="P03"/>
    <n v="2476"/>
    <x v="2"/>
  </r>
  <r>
    <s v="0T1762100113"/>
    <s v="FLG,PIPE,BL,2IN,CL600,CS,A105,RF"/>
    <s v="BLIND PIPE FLANGES; DESIGN SPEC:ASME B 16.5; MAT:CARBON STEEL; MAT, SPEC:ASTM A105; FACING, FLANGE:RAISED FACE; FINISH, FLANGEFACING:125 AARH; PRESSURE DESIGNATION:ANSI CL600; SIZE:2 IN"/>
    <d v="2022-03-24T00:00:00"/>
    <s v="BL_PI_FLANGES1"/>
    <x v="2"/>
    <s v="2000"/>
    <s v="SP01"/>
    <s v="EA"/>
    <n v="20"/>
    <n v="14784"/>
    <n v="0"/>
    <n v="0"/>
    <n v="14784"/>
    <s v="ZSTO"/>
    <n v="0"/>
    <s v=""/>
    <n v="0"/>
    <n v="0"/>
    <s v="ONGC Petro additions Ltd."/>
    <s v="INR"/>
    <n v="0"/>
    <n v="0"/>
    <n v="0"/>
    <n v="0"/>
    <n v="0"/>
    <n v="0"/>
    <n v="0"/>
    <n v="0"/>
    <n v="0"/>
    <n v="0"/>
    <n v="0"/>
    <n v="0"/>
    <n v="0"/>
    <n v="0"/>
    <s v="Shutdown Plan Mt"/>
    <s v="S06"/>
    <n v="648"/>
    <x v="1"/>
  </r>
  <r>
    <s v="0P4102206208"/>
    <s v="STEM,630001778-163H0000,DRES-MSL"/>
    <s v="SPARE PARTS; PART NAME:STEM; EQUIPMENT NAME:CONTROL VALVE; EQUIPMENTMAKE:DRESSER MASONEILAN; ADDITIONAL INFORMATION:N-12-275302; MANUFACTURER PARTNUMBER:630001778-163H0000; MANUFACTURER:DRESSER MASONEILAN; EQUIPMENTCODE:1300031101"/>
    <d v="2022-04-16T00:00:00"/>
    <s v="SPARE_PARTS"/>
    <x v="2"/>
    <s v="2000"/>
    <s v="SP01"/>
    <s v="EA"/>
    <n v="1"/>
    <n v="14769.3"/>
    <n v="0"/>
    <n v="0"/>
    <n v="14769.3"/>
    <s v="ZSPR"/>
    <n v="0"/>
    <s v=""/>
    <n v="0"/>
    <n v="0"/>
    <s v="ONGC Petro additions Ltd."/>
    <s v="INR"/>
    <n v="0"/>
    <n v="0"/>
    <n v="0"/>
    <n v="0"/>
    <n v="0"/>
    <n v="0"/>
    <n v="0"/>
    <n v="0"/>
    <n v="0"/>
    <n v="0"/>
    <n v="0"/>
    <n v="0"/>
    <n v="0"/>
    <n v="0"/>
    <s v="Shutdown Plan Mt"/>
    <s v="P03"/>
    <n v="625"/>
    <x v="2"/>
  </r>
  <r>
    <s v="0T3002010225"/>
    <s v="BRG,BALL,MET,7315 BECBJ,75MM,160MM"/>
    <s v="METRIC BALL BEARINGS; TYPE:ANGULAR CONTACT (33/45 DEG); SERIES:7300 BE; ROWS:SINGLE; STYLE:MEDIUM TYPE NON-SEPARABLE; MAT,CAGE:PRESSED STEEL; DESIGNATION NUMBER:7315 BECBJ; DIAMETER, BORE:75 MM; DIAMETER, OD:160 MM; WIDTH/HEIGHT:37 MM; MAKE:SKF / FAG;EQUIPMENT NAME:REACTOR QUENCH LIQUID PUMP; ADDITIONAL INFORMATION:DRIVE END AND NON-DRIVE END BEARING"/>
    <d v="2023-05-05T00:00:00"/>
    <s v="ME_BA_BEARINGS"/>
    <x v="2"/>
    <s v="2000"/>
    <s v="CH01"/>
    <s v="EA"/>
    <n v="3"/>
    <n v="14728.32"/>
    <n v="0"/>
    <n v="0"/>
    <n v="14728.32"/>
    <s v="ZSTO"/>
    <n v="0"/>
    <s v=""/>
    <n v="0"/>
    <n v="0"/>
    <s v="ONGC Petro additions Ltd."/>
    <s v="INR"/>
    <n v="0"/>
    <n v="0"/>
    <n v="0"/>
    <n v="0"/>
    <n v="0"/>
    <n v="0"/>
    <n v="0"/>
    <n v="0"/>
    <n v="0"/>
    <n v="0"/>
    <n v="0"/>
    <n v="0"/>
    <n v="0"/>
    <n v="0"/>
    <s v="Chemcial store"/>
    <s v="S06"/>
    <n v="241"/>
    <x v="1"/>
  </r>
  <r>
    <s v="0P4110070268"/>
    <s v="MDL,DO,SM322,6ES7322-1BF01-0AA0,SIEMENS"/>
    <s v="INSTRUMENT SYSTEMS; TYPE:DIGITAL OUTPUT MODULE; MANUFACTURER MODEL NUMBER:SM322; MANUFACTURER PART NUMBER:6ES7322-1BF01-0AA0;MANUFACTURER:SIEMENS; SIMATIC S7-300"/>
    <d v="2017-09-25T00:00:00"/>
    <s v="INSTRUMENT_SYSTEMS"/>
    <x v="4"/>
    <s v="2000"/>
    <s v="GS01"/>
    <s v="EA"/>
    <n v="1"/>
    <n v="14721.4"/>
    <n v="0"/>
    <n v="0"/>
    <n v="14721.4"/>
    <s v="ZSPR"/>
    <n v="0"/>
    <s v=""/>
    <n v="0"/>
    <n v="0"/>
    <s v="ONGC Petro additions Ltd."/>
    <s v="INR"/>
    <n v="0"/>
    <n v="0"/>
    <n v="0"/>
    <n v="0"/>
    <n v="0"/>
    <n v="0"/>
    <n v="0"/>
    <n v="0"/>
    <n v="0"/>
    <n v="0"/>
    <n v="0"/>
    <n v="0"/>
    <n v="0"/>
    <n v="0"/>
    <s v="General Store"/>
    <s v="P03"/>
    <n v="2289"/>
    <x v="2"/>
  </r>
  <r>
    <s v="0P4102215091"/>
    <s v="SEAT RING GSKT,009291551-826+,DRES-MSL"/>
    <s v="SPARE PARTS; PART NAME:SEAT RING GASKET; MATERIAL:T#1808-GR-HOO; EQUIPMENTNAME:CONTROL VALVE; EQUIPMENT MAKE:DRESSER MASONEILAN; EQUIPMENT MODEL:87-21124;MANUFACTURER PART NUMBER:009291551-826-0000; MANUFACTURER:DRESSER MASONEILAN"/>
    <d v="2022-04-16T00:00:00"/>
    <s v="SPARE_PARTS"/>
    <x v="2"/>
    <s v="2000"/>
    <s v="SP01"/>
    <s v="EA"/>
    <n v="16"/>
    <n v="14716.8"/>
    <n v="0"/>
    <n v="0"/>
    <n v="14716.8"/>
    <s v="ZSPR"/>
    <n v="0"/>
    <s v=""/>
    <n v="0"/>
    <n v="0"/>
    <s v="ONGC Petro additions Ltd."/>
    <s v="INR"/>
    <n v="0"/>
    <n v="0"/>
    <n v="0"/>
    <n v="0"/>
    <n v="0"/>
    <n v="0"/>
    <n v="0"/>
    <n v="0"/>
    <n v="0"/>
    <n v="0"/>
    <n v="0"/>
    <n v="0"/>
    <n v="0"/>
    <n v="0"/>
    <s v="Shutdown Plan Mt"/>
    <s v="P03"/>
    <n v="625"/>
    <x v="2"/>
  </r>
  <r>
    <s v="0P1201050009"/>
    <s v="O-RING,3030183,WARTSILA"/>
    <s v="SPARE PARTS; PART NAME:O-RING; MANUFACTURER PART NUMBER:3030183; MANUFACTURER:WARTSILA; DRAWING NUMBER:DBAC195522; EQUIPMENTNAME:ENGINE; EQUIPMENT MODEL:W20V32; FOR BOLL KIRCH FILTER; REFERENCE:234, 32*5, 33; ENGINE NUMBER:PAAE227083; REFERENCE TYPE:W32"/>
    <d v="2017-07-27T00:00:00"/>
    <s v="SPARE_PARTS"/>
    <x v="2"/>
    <s v="2000"/>
    <s v="GS01"/>
    <s v="EA"/>
    <n v="4"/>
    <n v="14665.38"/>
    <n v="0"/>
    <n v="0"/>
    <n v="14665.38"/>
    <s v="ZSPR"/>
    <n v="0"/>
    <s v=""/>
    <n v="0"/>
    <n v="0"/>
    <s v="ONGC Petro additions Ltd."/>
    <s v="INR"/>
    <n v="0"/>
    <n v="0"/>
    <n v="0"/>
    <n v="0"/>
    <n v="0"/>
    <n v="0"/>
    <n v="0"/>
    <n v="0"/>
    <n v="0"/>
    <n v="0"/>
    <n v="0"/>
    <n v="0"/>
    <n v="0"/>
    <n v="0"/>
    <s v="General Store"/>
    <s v="P04"/>
    <n v="2349"/>
    <x v="2"/>
  </r>
  <r>
    <s v="0P4102200473"/>
    <s v="PLG STEM S/A,1IN,CL600,118503418999,MIL"/>
    <s v="SPARE PARTS; PART NAME:PLUG STEM S/A; EQUIPMENT NAME:CONTROL VALVE; EQUIPMENT MAKE:MIL CONTROLS; EQUIPMENT MODEL:41121;MANUFACTURER:MIL CONTROLS; MANUFACTURER PART NUMBER:118503418999; VALVE SIZE:1 IN, PRESSURE DESIGNATION:ASME CL 600, CV-6, ACTUATORMANUFACTURER:MIL CONTROLS; MANUFACTURER PART NUMBER:118503418999; VALVE SIZE:1 IN, PRESSURE DESIGNATION:ASME CL 600, CV-6, ACTUATORSIZE:11 IN"/>
    <d v="2017-08-28T00:00:00"/>
    <s v="SPARE_PARTS"/>
    <x v="2"/>
    <s v="2000"/>
    <s v="GS01"/>
    <s v="EA"/>
    <n v="1"/>
    <n v="14629"/>
    <n v="0"/>
    <n v="0"/>
    <n v="14629"/>
    <s v="ZSPR"/>
    <n v="0"/>
    <s v=""/>
    <n v="0"/>
    <n v="0"/>
    <s v="ONGC Petro additions Ltd."/>
    <s v="INR"/>
    <n v="0"/>
    <n v="0"/>
    <n v="0"/>
    <n v="0"/>
    <n v="0"/>
    <n v="0"/>
    <n v="0"/>
    <n v="0"/>
    <n v="0"/>
    <n v="0"/>
    <n v="0"/>
    <n v="0"/>
    <n v="0"/>
    <n v="0"/>
    <s v="General Store"/>
    <s v="P03"/>
    <n v="2317"/>
    <x v="2"/>
  </r>
  <r>
    <s v="0P4610300019"/>
    <s v="BASE,F/RLY,CR-M024DC2L BASE,ABB"/>
    <s v="ELECTRICAL ACCESSORIES; TYPE:BASE; MANUFACTURER PART NUMBER:CR-M024DC2L BASE; MANUFACTURER:ABB; FOR RELAY"/>
    <d v="2019-01-19T00:00:00"/>
    <s v="AC_ELECTRICAL"/>
    <x v="4"/>
    <s v="2000"/>
    <s v="CH01"/>
    <s v="EA"/>
    <n v="19"/>
    <n v="14624.87"/>
    <n v="0"/>
    <n v="0"/>
    <n v="14624.87"/>
    <s v="ZSPR"/>
    <n v="0"/>
    <s v=""/>
    <n v="0"/>
    <n v="0"/>
    <s v="ONGC Petro additions Ltd."/>
    <s v="INR"/>
    <n v="0"/>
    <n v="0"/>
    <n v="0"/>
    <n v="0"/>
    <n v="0"/>
    <n v="0"/>
    <n v="0"/>
    <n v="0"/>
    <n v="0"/>
    <n v="0"/>
    <n v="0"/>
    <n v="0"/>
    <n v="0"/>
    <n v="0"/>
    <s v="Chemcial store"/>
    <s v="P03"/>
    <n v="1808"/>
    <x v="2"/>
  </r>
  <r>
    <s v="0P4102205469"/>
    <s v="CAGE,EQ%,2U2363X0712,FISH-CO"/>
    <s v="SPARE PARTS; PART NAME:CAGE,EQ%; MATERIAL:316/NITRIDE; EQUIPMENT NAME:CONTROLVALVE; EQUIPMENT MAKE:FISHER CONTROLS; MANUFACTURER PART NUMBER:2U2363X0712;MANUFACTURER:FISHER CONTROLS; SIZE:4, 4 3/8 PORT"/>
    <d v="2022-11-17T00:00:00"/>
    <s v="SPARE_PARTS"/>
    <x v="2"/>
    <s v="2000"/>
    <s v="CH01"/>
    <s v="EA"/>
    <n v="1"/>
    <n v="14565"/>
    <n v="0"/>
    <n v="0"/>
    <n v="14565"/>
    <s v="ZSPR"/>
    <n v="0"/>
    <s v=""/>
    <n v="0"/>
    <n v="0"/>
    <s v="ONGC Petro additions Ltd."/>
    <s v="INR"/>
    <n v="0"/>
    <n v="0"/>
    <n v="0"/>
    <n v="0"/>
    <n v="0"/>
    <n v="0"/>
    <n v="0"/>
    <n v="0"/>
    <n v="0"/>
    <n v="0"/>
    <n v="0"/>
    <n v="0"/>
    <n v="0"/>
    <n v="0"/>
    <s v="Chemcial store"/>
    <s v="P03"/>
    <n v="410"/>
    <x v="2"/>
  </r>
  <r>
    <s v="0P4102200489"/>
    <s v="PLG STEM S/A,1IN,CL300,284097448999,MIL"/>
    <s v="SPARE PARTS; PART NAME:PLUG STEM S/A; EQUIPMENT NAME:CONTROL VALVE; EQUIPMENT MAKE:MIL CONTROLS; EQUIPMENT MODEL:29184;MANUFACTURER:MIL CONTROLS; MANUFACTURER PART NUMBER:284097448999; VALVE SIZE:1 IN, PRESSURE DESIGNATION:ASME CL 300, CV-0.36,CV-1.11, ACTUATOR SIZE:STANDARD MICROPAK; MODEL NUMBER:29164"/>
    <d v="2017-08-28T00:00:00"/>
    <s v="SPARE_PARTS"/>
    <x v="2"/>
    <s v="2000"/>
    <s v="GS01"/>
    <s v="EA"/>
    <n v="1"/>
    <n v="14540"/>
    <n v="0"/>
    <n v="0"/>
    <n v="14540"/>
    <s v="ZSPR"/>
    <n v="0"/>
    <s v=""/>
    <n v="0"/>
    <n v="0"/>
    <s v="ONGC Petro additions Ltd."/>
    <s v="INR"/>
    <n v="0"/>
    <n v="0"/>
    <n v="0"/>
    <n v="0"/>
    <n v="0"/>
    <n v="0"/>
    <n v="0"/>
    <n v="0"/>
    <n v="0"/>
    <n v="0"/>
    <n v="0"/>
    <n v="0"/>
    <n v="0"/>
    <n v="0"/>
    <s v="General Store"/>
    <s v="P03"/>
    <n v="2317"/>
    <x v="2"/>
  </r>
  <r>
    <s v="0P4102200494"/>
    <s v="PLG STEM S/A,1IN,CL300,381981697999,MIL"/>
    <s v="SPARE PARTS; PART NAME:PLUG STEM S/A; EQUIPMENT NAME:CONTROL VALVE; EQUIPMENT MAKE:MIL CONTROLS; EQUIPMENT MODEL:29174;MANUFACTURER:MIL CONTROLS; MANUFACTURER PART NUMBER:381981697999; VALVE SIZE:1 IN, PRESSURE DESIGNATION:ASME CL 300, CV-0.91,CV-0.41, ACTUATOR SIZE:STANDARD MICROPAK; MODEL NUMBER:29164"/>
    <d v="2017-08-28T00:00:00"/>
    <s v="SPARE_PARTS"/>
    <x v="2"/>
    <s v="2000"/>
    <s v="GS01"/>
    <s v="EA"/>
    <n v="1"/>
    <n v="14540"/>
    <n v="0"/>
    <n v="0"/>
    <n v="14540"/>
    <s v="ZSPR"/>
    <n v="0"/>
    <s v=""/>
    <n v="0"/>
    <n v="0"/>
    <s v="ONGC Petro additions Ltd."/>
    <s v="INR"/>
    <n v="0"/>
    <n v="0"/>
    <n v="0"/>
    <n v="0"/>
    <n v="0"/>
    <n v="0"/>
    <n v="0"/>
    <n v="0"/>
    <n v="0"/>
    <n v="0"/>
    <n v="0"/>
    <n v="0"/>
    <n v="0"/>
    <n v="0"/>
    <s v="General Store"/>
    <s v="P03"/>
    <n v="2317"/>
    <x v="2"/>
  </r>
  <r>
    <s v="0P4102220045"/>
    <s v="PIN,17-4PH,648142,METSO"/>
    <s v="SPARE PARTS; PART NAME:PIN; MATERIAL:17-4PH; DRAWING NUMBER:50305195; ITEM POSITION NUMBER:14; EQUIPMENT NAME:BUTTERFLY VALVE;EQUIPMENT MAKE:METSO AUTOMATION; EQUIPMENT MODEL:L6DMU24PACAG, L6DMU24AACAG; MANUFACTURER:METSO AUTOMATION; MANUFACTURER PARTNUMBER:648142"/>
    <d v="2017-02-18T00:00:00"/>
    <m/>
    <x v="2"/>
    <s v="2000"/>
    <s v="GS01"/>
    <s v="EA"/>
    <n v="1"/>
    <n v="14515.54"/>
    <n v="0"/>
    <n v="0"/>
    <n v="14515.54"/>
    <s v="ZSPR"/>
    <n v="0"/>
    <s v=""/>
    <n v="0"/>
    <n v="0"/>
    <s v="ONGC Petro additions Ltd."/>
    <s v="INR"/>
    <n v="0"/>
    <n v="0"/>
    <n v="0"/>
    <n v="0"/>
    <n v="0"/>
    <n v="0"/>
    <n v="0"/>
    <n v="0"/>
    <n v="0"/>
    <n v="0"/>
    <n v="0"/>
    <n v="0"/>
    <n v="0"/>
    <n v="0"/>
    <s v="General Store"/>
    <s v="P03"/>
    <n v="2508"/>
    <x v="2"/>
  </r>
  <r>
    <s v="0P4102240777"/>
    <s v="SPARE PARTS SET,GPH,H001788,METSO"/>
    <s v="SPARE PARTS; PART NAME:SPARE PARTS SET; MANUFACTURER PART NUMBER:H001788; MANUFACTURER:METSO AUTOMATION; MATERIAL:GRAPHITE; DRAWINGNUMBER:F13056; ITEM POSITION NUMBER:66, 69; EQUIPMENT NAME:ECCENTRIC CONTROL VALVE; ADDITIONAL INFORMATION:F 06 SGG"/>
    <d v="2017-02-18T00:00:00"/>
    <s v="SPARE_PARTS"/>
    <x v="2"/>
    <s v="2000"/>
    <s v="GS01"/>
    <s v="EA"/>
    <n v="1"/>
    <n v="14515.54"/>
    <n v="0"/>
    <n v="0"/>
    <n v="14515.54"/>
    <s v="ZSPR"/>
    <n v="0"/>
    <s v=""/>
    <n v="0"/>
    <n v="0"/>
    <s v="ONGC Petro additions Ltd."/>
    <s v="INR"/>
    <n v="0"/>
    <n v="0"/>
    <n v="0"/>
    <n v="0"/>
    <n v="0"/>
    <n v="0"/>
    <n v="0"/>
    <n v="0"/>
    <n v="0"/>
    <n v="0"/>
    <n v="0"/>
    <n v="0"/>
    <n v="0"/>
    <n v="0"/>
    <s v="General Store"/>
    <s v="P03"/>
    <n v="2508"/>
    <x v="2"/>
  </r>
  <r>
    <s v="0P1401120077"/>
    <s v="THERMOCPL,GT9755231153,BHEL"/>
    <s v="SPARE PARTS; PART NAME:THERMOCOUPLE; MATERIAL:CR-AL; EQUIPMENT NAME:GAS TURBINE; EQUIPMENT MAKE:BHARAT HEAVY ELECTRICAL;MANUFACTURER:BHARAT HEAVY ELECTRICAL; MANUFACTURER PART NUMBER:GT9755231153; FOR TURBINE TEMPERATURE-WHEEL SPACE; STANDARD:ISA C96.1"/>
    <d v="2023-04-03T00:00:00"/>
    <s v="SPARE_PARTS"/>
    <x v="4"/>
    <s v="2000"/>
    <s v="GS01"/>
    <s v="EA"/>
    <n v="1"/>
    <n v="14514.19"/>
    <n v="0"/>
    <n v="0"/>
    <n v="14514.19"/>
    <s v="ZSPR"/>
    <n v="0"/>
    <s v=""/>
    <n v="0"/>
    <n v="0"/>
    <s v="ONGC Petro additions Ltd."/>
    <s v="INR"/>
    <n v="0"/>
    <n v="0"/>
    <n v="0"/>
    <n v="0"/>
    <n v="0"/>
    <n v="0"/>
    <n v="0"/>
    <n v="0"/>
    <n v="0"/>
    <n v="0"/>
    <n v="0"/>
    <n v="0"/>
    <n v="0"/>
    <n v="0"/>
    <s v="General Store"/>
    <s v="P04"/>
    <n v="273"/>
    <x v="2"/>
  </r>
  <r>
    <s v="0P4204030165"/>
    <s v="RAD SEAL RING,083145.0316,LEWAPUMP"/>
    <s v="SPARE PARTS; PART NAME:RADIAL SEAL RING; DIMENSIONS:20 X 42 X 6;MATERIAL:STEEL/FPM-70; DRAWING NUMBER:1126360000/3G/02; ITEM POSITIONNUMBER:086; EQUIPMENT NAME:TEAL FEED PUMP; EQUIPMENT MAKE:LEWA PUMPS ANDSYSTEMS; EQUIPMENT MODEL:LDB/M910S/14; MANUFACTURER PART NUMBER:083145.0316;MANUFACTURER:LEWA PUMPS AND SYSTEMS; MSS1 D20/42X6; EQUIPMENT NAME:MODIFIER FEEDPUMP; EQUIPMENT MODEL:LDB/M910S/12"/>
    <d v="2021-04-08T00:00:00"/>
    <s v="SPARE_PARTS"/>
    <x v="2"/>
    <s v="2000"/>
    <s v="CH01"/>
    <s v="EA"/>
    <n v="2"/>
    <n v="14508.37"/>
    <n v="0"/>
    <n v="0"/>
    <n v="14508.37"/>
    <s v="ZSPR"/>
    <n v="0"/>
    <s v=""/>
    <n v="0"/>
    <n v="0"/>
    <s v="ONGC Petro additions Ltd."/>
    <s v="INR"/>
    <n v="0"/>
    <n v="0"/>
    <n v="0"/>
    <n v="0"/>
    <n v="0"/>
    <n v="0"/>
    <n v="0"/>
    <n v="0"/>
    <n v="0"/>
    <n v="0"/>
    <n v="0"/>
    <n v="0"/>
    <n v="0"/>
    <n v="0"/>
    <s v="Chemcial store"/>
    <s v="P04"/>
    <n v="998"/>
    <x v="2"/>
  </r>
  <r>
    <s v="0P1401070001"/>
    <s v="LABY,PCKG,11514-0001-10-R2/04-1,SHIN-NIP"/>
    <s v="SPARE PARTS; PART NAME:LABYRINTH PACKING; MANUFACTURER PART NUMBER:11514-0001-10-R2/04-1; MANUFACTURER:SHIN NIPPON MACHINERY COLTD; DRAWING NUMBER:11514-0001-10-R2; EQUIPMENT NAME:BIG PUMPS (TURBINE)/; EQUIPMENT NAME:TURBINE SPARES; EQUIPMENT MODEL:B6-R2-R"/>
    <d v="2017-06-17T00:00:00"/>
    <s v="SPARE_PARTS"/>
    <x v="2"/>
    <s v="2000"/>
    <s v="GS01"/>
    <s v="EA"/>
    <n v="13"/>
    <n v="14508.06"/>
    <n v="0"/>
    <n v="0"/>
    <n v="14508.06"/>
    <s v="ZSPR"/>
    <n v="0"/>
    <s v=""/>
    <n v="0"/>
    <n v="0"/>
    <s v="ONGC Petro additions Ltd."/>
    <s v="INR"/>
    <n v="0"/>
    <n v="0"/>
    <n v="0"/>
    <n v="0"/>
    <n v="0"/>
    <n v="0"/>
    <n v="0"/>
    <n v="0"/>
    <n v="0"/>
    <n v="0"/>
    <n v="0"/>
    <n v="0"/>
    <n v="0"/>
    <n v="0"/>
    <s v="General Store"/>
    <s v="P04"/>
    <n v="2389"/>
    <x v="2"/>
  </r>
  <r>
    <s v="0T2541710002"/>
    <s v="GSKT,SPW,CL600,316,MICA,24IN"/>
    <s v="SPIRAL WOUND GASKETS; PRESSURE DESIGNATION:ASME CL 600; THICKNESS, GASKET:4.5 MM; MAT, WINDINGS:STAINLESS STEEL 316; MAT,FILLER:MICA; MAT, INNER RING:STAINLESS STEEL 316; MAT, CENTRING RING:STAINLESS STEEL 316; SIZE, PIPE, NOMINAL:24 IN; FACING,FLANGE: RAISED FACE; ITEM POSITION NUMBER: A03-4; EQUIPMENT MANUFACTURER PART NO: 5004-A03-4; REAL MANUFACTURER NAME: KUKIL INNTOT;EQUIPMENT NAME: REACTOR; EQUIPMENT MODEL: REACTOR; EQUIPMENT MAKE: DKT CO LTD; CONTRACTOR DOCUMENT NUMBER: MDC111-D-DR-05004; ITEMPOSITION NUMBER: N02-6, N02-6; EQUIPMENT MANUFACTURER PART NO: 5005-N02-6; EQUIPMENT MANUFACTURER PART NO: 5005-N02-6, 7004-A03-4;EQUIPMENT MANUFACTURER PART NO: 5005-N02-6, 7004-A03-4, 7005-N02-6; EQUIPMENT MODEL: REACTOR; CONTRACTOR DOCUMENT NUMBER:MDC111-D-DR-05005, MDC111-D-DR-07004, MDC111-D-DR-07005"/>
    <d v="2022-11-28T00:00:00"/>
    <s v="SP_GASKETS"/>
    <x v="2"/>
    <s v="2000"/>
    <s v="GS01"/>
    <s v="EA"/>
    <n v="6"/>
    <n v="14501.89"/>
    <n v="0"/>
    <n v="0"/>
    <n v="14501.89"/>
    <s v="ZSTO"/>
    <n v="0"/>
    <s v=""/>
    <n v="0"/>
    <n v="0"/>
    <s v="ONGC Petro additions Ltd."/>
    <s v="INR"/>
    <n v="0"/>
    <n v="0"/>
    <n v="0"/>
    <n v="0"/>
    <n v="0"/>
    <n v="0"/>
    <n v="0"/>
    <n v="0"/>
    <n v="0"/>
    <n v="0"/>
    <n v="0"/>
    <n v="0"/>
    <n v="0"/>
    <n v="0"/>
    <s v="General Store"/>
    <s v="S06"/>
    <n v="399"/>
    <x v="1"/>
  </r>
  <r>
    <s v="0P0801030097"/>
    <s v="PLT,SPRG,DELIVERY,49.239.040.00,KPCL"/>
    <s v="SPARE PARTS; PART NAME:PLATE,SPRING,DELIVERY; EQUIPMENT NAME:INSTRUMENT AIR COMPRESSOR; EQUIPMENT MODEL:1EHA1T; MANUFACTURER:KPCL;MANUFACTURER PART NUMBER:49.239.040.00; DRAWING NUMBER:EPCC2-GP-VD-009_9190_CDX_001-02"/>
    <d v="2015-06-06T00:00:00"/>
    <s v="SPARE_PARTS"/>
    <x v="2"/>
    <s v="2000"/>
    <s v="GS01"/>
    <s v="EA"/>
    <n v="12"/>
    <n v="14472"/>
    <n v="0"/>
    <n v="0"/>
    <n v="14472"/>
    <s v="ZSPR"/>
    <n v="0"/>
    <s v=""/>
    <n v="0"/>
    <n v="0"/>
    <s v="ONGC Petro additions Ltd."/>
    <s v="INR"/>
    <n v="0"/>
    <n v="0"/>
    <n v="0"/>
    <n v="0"/>
    <n v="0"/>
    <n v="0"/>
    <n v="0"/>
    <n v="0"/>
    <n v="0"/>
    <n v="0"/>
    <n v="0"/>
    <n v="0"/>
    <n v="0"/>
    <n v="0"/>
    <s v="General Store"/>
    <s v="P04"/>
    <n v="3131"/>
    <x v="2"/>
  </r>
  <r>
    <s v="0T2541370365"/>
    <s v="GSKT,SPW,CL300,SS,GPH,10IN"/>
    <s v="SPIRAL WOUND GASKETS; DESIGN SPEC:ASME/ANSI B16.20 - 1998; DESIGN SPEC,FLANGE(S):ASME B16.5; PRESSURE DESIGNATION:CL 300; MAT, WINDINGS:STAINLESSSTEEL; MAT, FILLER:GRAPHITE; MAT, INNER RING:STAINLESS STEEL 316; MAT, CENTRINGRING:CARBON STEEL; SIZE, PIPE, NOMINAL:10 IN"/>
    <d v="2023-09-20T00:00:00"/>
    <s v="SP_GASKETS"/>
    <x v="2"/>
    <s v="2000"/>
    <s v="CH01"/>
    <s v="EA"/>
    <n v="43"/>
    <n v="14452.31"/>
    <n v="0"/>
    <n v="0"/>
    <n v="14452.31"/>
    <s v="ZSTO"/>
    <n v="0"/>
    <s v=""/>
    <n v="0"/>
    <n v="0"/>
    <s v="ONGC Petro additions Ltd."/>
    <s v="INR"/>
    <n v="0"/>
    <n v="0"/>
    <n v="0"/>
    <n v="0"/>
    <n v="0"/>
    <n v="0"/>
    <n v="0"/>
    <n v="0"/>
    <n v="0"/>
    <n v="0"/>
    <n v="0"/>
    <n v="0"/>
    <n v="0"/>
    <n v="0"/>
    <s v="Chemcial store"/>
    <s v="S06"/>
    <n v="103"/>
    <x v="1"/>
  </r>
  <r>
    <s v="0P4165010611"/>
    <s v="STRIP,INDIC,2554MM,09,V-AUTMAT"/>
    <s v="SPARE PARTS; PART NAME:STRIP,INDICATING; DIMENSIONS:2554 MM; EQUIPMENTNAME:LEVEL GAUGE; EQUIPMENT MAKE:V AUTOMAT &amp; INSTRUMENTS; MANUFACTURER PARTNUMBER:09; MANUFACTURER:V AUTOMAT &amp; INSTRUMENTS; C-C DISTANCE:2554; ECTS"/>
    <d v="2019-02-22T00:00:00"/>
    <s v="SPARE_PARTS"/>
    <x v="4"/>
    <s v="2000"/>
    <s v="CH01"/>
    <s v="EA"/>
    <n v="1"/>
    <n v="14431.26"/>
    <n v="0"/>
    <n v="0"/>
    <n v="14431.26"/>
    <s v="ZSPR"/>
    <n v="0"/>
    <s v=""/>
    <n v="0"/>
    <n v="0"/>
    <s v="ONGC Petro additions Ltd."/>
    <s v="INR"/>
    <n v="0"/>
    <n v="0"/>
    <n v="0"/>
    <n v="0"/>
    <n v="0"/>
    <n v="0"/>
    <n v="0"/>
    <n v="0"/>
    <n v="0"/>
    <n v="0"/>
    <n v="0"/>
    <n v="0"/>
    <n v="0"/>
    <n v="0"/>
    <s v="Chemcial store"/>
    <s v="P03"/>
    <n v="1774"/>
    <x v="2"/>
  </r>
  <r>
    <s v="0P0802090061"/>
    <s v="SW,PRESS,AM121805,ALCO"/>
    <s v="SPARE PARTS; PART NAME:PRESSURE SWITCH; EQUIPMENT NAME:COMPRESSOR; EQUIPMENTMAKE:AERZEN; EQUIPMENT MODEL:VM-140; MANUFACTURER PART NUMBER:AM121805;MANUFACTURER:ALCO; MODEL:PS1-A3; CONFIGURATION, CONTACT:MECHANICAL; CONNECTION,PRESSURE:7/16 IN UST; RANGE, ADJUSTABLE, DECREASING:MECHANICAL ADJUSTMENT;RANGE, DEADBAND:0.22 TO 4 MBAR; MANUFACTURER:FANAL"/>
    <d v="2022-01-25T00:00:00"/>
    <s v="SPARE_PARTS"/>
    <x v="4"/>
    <s v="2000"/>
    <s v="CH01"/>
    <s v="EA"/>
    <n v="1"/>
    <n v="14427.02"/>
    <n v="0"/>
    <n v="0"/>
    <n v="14427.02"/>
    <s v="ZSPR"/>
    <n v="0"/>
    <s v=""/>
    <n v="0"/>
    <n v="0"/>
    <s v="ONGC Petro additions Ltd."/>
    <s v="INR"/>
    <n v="0"/>
    <n v="0"/>
    <n v="0"/>
    <n v="0"/>
    <n v="0"/>
    <n v="0"/>
    <n v="0"/>
    <n v="0"/>
    <n v="0"/>
    <n v="0"/>
    <n v="0"/>
    <n v="0"/>
    <n v="0"/>
    <n v="0"/>
    <s v="Chemcial store"/>
    <s v="P03"/>
    <n v="706"/>
    <x v="2"/>
  </r>
  <r>
    <s v="0P4205031615"/>
    <s v="WEAR RING,F/3700SA1.5x37S,B002+,ITT-CORP"/>
    <s v="SPARE PARTS; PART NAME:WEAR RING,SEAL CHAMBER; EQUIPMENT NAME:LIGHT PFO / PFO UNLOADING PUMP; EQUIPMENT MAKE:ITT CORPORATION INDIAPVT LTD; EQUIPMENT MODEL:3700 SA-1.5x3 - 7S; ADDITIONAL INFORMATION:180-241 BHN; MANUFACTURER:ITT CORPORATION INDIA PVT LTD;MANUFACTURER PART NUMBER:B00224A02 1232K"/>
    <d v="2017-06-30T00:00:00"/>
    <s v="SPARE_PARTS"/>
    <x v="2"/>
    <s v="2000"/>
    <s v="GS01"/>
    <s v="EA"/>
    <n v="1"/>
    <n v="14414.34"/>
    <n v="0"/>
    <n v="0"/>
    <n v="14414.34"/>
    <s v="ZSPR"/>
    <n v="0"/>
    <s v=""/>
    <n v="0"/>
    <n v="0"/>
    <s v="ONGC Petro additions Ltd."/>
    <s v="INR"/>
    <n v="0"/>
    <n v="0"/>
    <n v="0"/>
    <n v="0"/>
    <n v="0"/>
    <n v="0"/>
    <n v="0"/>
    <n v="0"/>
    <n v="0"/>
    <n v="0"/>
    <n v="0"/>
    <n v="0"/>
    <n v="0"/>
    <n v="0"/>
    <s v="General Store"/>
    <s v="P04"/>
    <n v="2376"/>
    <x v="2"/>
  </r>
  <r>
    <s v="0P4206020096"/>
    <s v="WEAR PART,FLG,DRV,111631.1002,LEWAPUMP"/>
    <s v="SPARE PARTS; PART NAME:WEAR PART,FLANGE,DRIVE; EQUIPMENT NAME:TEAL INJECTION PUMP; EQUIPMENT MAKE:LEWA PUMPS AND SYSTEMS; EQUIPMENTMODEL:LDC1/M910S/25MM; MANUFACTURER:LEWA PUMPS AND SYSTEMS; MANUFACTURER PART NUMBER:111631.1002; WEAR AND TEAR PARTS OF DRIVEELEMENT 114288.0005"/>
    <d v="2016-08-05T00:00:00"/>
    <s v="SPARE_PARTS"/>
    <x v="2"/>
    <s v="2000"/>
    <s v="GS01"/>
    <s v="ST"/>
    <n v="2"/>
    <n v="14378.69"/>
    <n v="0"/>
    <n v="0"/>
    <n v="14378.69"/>
    <s v="ZSPR"/>
    <n v="0"/>
    <s v=""/>
    <n v="0"/>
    <n v="0"/>
    <s v="ONGC Petro additions Ltd."/>
    <s v="INR"/>
    <n v="0"/>
    <n v="0"/>
    <n v="0"/>
    <n v="0"/>
    <n v="0"/>
    <n v="0"/>
    <n v="0"/>
    <n v="0"/>
    <n v="0"/>
    <n v="0"/>
    <n v="0"/>
    <n v="0"/>
    <n v="0"/>
    <n v="0"/>
    <s v="General Store"/>
    <s v="P04"/>
    <n v="2705"/>
    <x v="2"/>
  </r>
  <r>
    <s v="0P4206030056"/>
    <s v="SEAL RING,77X84X2MM,070424.0064,LEWAPUMP"/>
    <s v="SPARE PARTS; PART NAME:SEAL RING; DIMENSIONS:77 X 84 X 2 MM; EQUIPMENT NAME:LRU COLUMN FEED PUMP; EQUIPMENT MAKE:LEWA PUMPS ANDSYSTEMS; EQUIPMENT MODEL:LDE1/M911S/92MM; MANUFACTURER:LEWA PUMPS AND SYSTEMS; MANUFACTURER PART NUMBER:070424.0064; FDA (WEAR ANDTEAR PART OF DISC VALVE 040638.0051)"/>
    <d v="2016-08-05T00:00:00"/>
    <s v="SPARE_PARTS"/>
    <x v="2"/>
    <s v="2000"/>
    <s v="GS01"/>
    <s v="EA"/>
    <n v="12"/>
    <n v="14378.69"/>
    <n v="0"/>
    <n v="0"/>
    <n v="14378.69"/>
    <s v="ZSPR"/>
    <n v="0"/>
    <s v=""/>
    <n v="0"/>
    <n v="0"/>
    <s v="ONGC Petro additions Ltd."/>
    <s v="INR"/>
    <n v="0"/>
    <n v="0"/>
    <n v="0"/>
    <n v="0"/>
    <n v="0"/>
    <n v="0"/>
    <n v="0"/>
    <n v="0"/>
    <n v="0"/>
    <n v="0"/>
    <n v="0"/>
    <n v="0"/>
    <n v="0"/>
    <n v="0"/>
    <s v="General Store"/>
    <s v="P04"/>
    <n v="2705"/>
    <x v="2"/>
  </r>
  <r>
    <s v="0T3908220132"/>
    <s v="SFT,F/SIPL-W-1216/03,SYSTEM AIR"/>
    <s v="SPARE PARTS; PART NAME:SHAFT; EQUIPMENT NAME:AIR HANDLING UNIT; EQUIPMENTMAKE:SYSTEM AIR LTD; MANUFACTURER:SYSTEM AIR LTD; EQUIPMENT CODE:SIPL-W-1216/01,SIPL-W-1216/03, SIPL-W-1216/04, SIPL-W-1216/09; FOE FAN MODEL:RDH 630 R; FOREXHAUST UNIT"/>
    <d v="2021-08-12T00:00:00"/>
    <s v="SPARE_PARTS"/>
    <x v="2"/>
    <s v="2000"/>
    <s v="CH01"/>
    <s v="EA"/>
    <n v="3"/>
    <n v="14371.98"/>
    <n v="0"/>
    <n v="0"/>
    <n v="14371.98"/>
    <s v="ZSTO"/>
    <n v="0"/>
    <s v=""/>
    <n v="0"/>
    <n v="0"/>
    <s v="ONGC Petro additions Ltd."/>
    <s v="INR"/>
    <n v="0"/>
    <n v="0"/>
    <n v="0"/>
    <n v="0"/>
    <n v="0"/>
    <n v="0"/>
    <n v="0"/>
    <n v="0"/>
    <n v="0"/>
    <n v="0"/>
    <n v="0"/>
    <n v="0"/>
    <n v="0"/>
    <n v="0"/>
    <s v="Chemcial store"/>
    <s v="S06"/>
    <n v="872"/>
    <x v="1"/>
  </r>
  <r>
    <s v="0T2545780028"/>
    <s v="GSKT,RBR,FLR,EPDM,CL300,10IN,11KC"/>
    <s v="REINFORCED FLAT RING RUBBER GASKET; MAT:ETHYLENE-PROPYLENE RUBBER; CROSS SECTION:WITH INSERT; MAT, INSERT:STEEL; FACING,FLANGE:RAISED FACE; PRESSURE DESIGNATION:ASME CL 300; THICKNESS AT INSERT:6 MM; SIZE, PIPE, NOMINAL:10 IN; REFERENCE: 11KC"/>
    <d v="2022-03-29T00:00:00"/>
    <s v="RE_RU_FL_GASKETS"/>
    <x v="2"/>
    <s v="2000"/>
    <s v="GS01"/>
    <s v="EA"/>
    <n v="19"/>
    <n v="14362.39"/>
    <n v="0"/>
    <n v="0"/>
    <n v="14362.39"/>
    <s v="ZSTO"/>
    <n v="0"/>
    <s v=""/>
    <n v="0"/>
    <n v="0"/>
    <s v="ONGC Petro additions Ltd."/>
    <s v="INR"/>
    <n v="0"/>
    <n v="0"/>
    <n v="0"/>
    <n v="0"/>
    <n v="0"/>
    <n v="0"/>
    <n v="0"/>
    <n v="0"/>
    <n v="0"/>
    <n v="0"/>
    <n v="0"/>
    <n v="0"/>
    <n v="0"/>
    <n v="0"/>
    <s v="General Store"/>
    <s v="S06"/>
    <n v="643"/>
    <x v="1"/>
  </r>
  <r>
    <s v="0P4100980075"/>
    <s v="MDL,DRAM,US2-1330001-069,SIEMENS"/>
    <s v="SPARE PARTS; PART NAME:MODULE,DRAM; DRAWING NUMBER:M 1; EQUIPMENT NAME:HDPE ANALYSER; EQUIPMENT MAKE:SIEMENS; ADDITIONALINFORMATION:FOR SNECON; MANUFACTURER:SIEMENS; MANUFACTURER PART NUMBER:US2-1330001-069; SUB ASSEMBLY:SENSOR NEAR ELECTRONICS (SNE);CAPACITY:16 Megabyte"/>
    <d v="2018-11-17T00:00:00"/>
    <s v="SPARE_PARTS"/>
    <x v="4"/>
    <s v="2000"/>
    <s v="CH01"/>
    <s v="EA"/>
    <n v="1"/>
    <n v="14349.33"/>
    <n v="0"/>
    <n v="0"/>
    <n v="14349.33"/>
    <s v="ZSPR"/>
    <n v="0"/>
    <s v=""/>
    <n v="0"/>
    <n v="0"/>
    <s v="ONGC Petro additions Ltd."/>
    <s v="INR"/>
    <n v="0"/>
    <n v="0"/>
    <n v="0"/>
    <n v="0"/>
    <n v="0"/>
    <n v="0"/>
    <n v="0"/>
    <n v="0"/>
    <n v="0"/>
    <n v="0"/>
    <n v="0"/>
    <n v="0"/>
    <n v="0"/>
    <n v="0"/>
    <s v="Chemcial store"/>
    <s v="P03"/>
    <n v="1871"/>
    <x v="2"/>
  </r>
  <r>
    <s v="0P1201040047"/>
    <s v="BRG,THR,223019,WARTSILA"/>
    <s v="SPARE PARTS; PART NAME:BEARING, THRUST; MANUFACTURER PART NUMBER:223019; MANUFACTURER:WARTSILA; DIMENSIONS:290/244 X 6.6; DRAWINGNUMBER:DBAC195522; EQUIPMENT NAME:ENGINE; EQUIPMENT MODEL:W20V32; ENGINE NUMBER:PAAE227083; REFERENCE TYPE:W32"/>
    <d v="2017-07-27T00:00:00"/>
    <s v="SPARE_PARTS"/>
    <x v="2"/>
    <s v="2000"/>
    <s v="GS01"/>
    <s v="EA"/>
    <n v="1"/>
    <n v="14323.31"/>
    <n v="0"/>
    <n v="0"/>
    <n v="14323.31"/>
    <s v="ZSPR"/>
    <n v="0"/>
    <s v=""/>
    <n v="0"/>
    <n v="0"/>
    <s v="ONGC Petro additions Ltd."/>
    <s v="INR"/>
    <n v="0"/>
    <n v="0"/>
    <n v="0"/>
    <n v="0"/>
    <n v="0"/>
    <n v="0"/>
    <n v="0"/>
    <n v="0"/>
    <n v="0"/>
    <n v="0"/>
    <n v="0"/>
    <n v="0"/>
    <n v="0"/>
    <n v="0"/>
    <s v="General Store"/>
    <s v="P04"/>
    <n v="2349"/>
    <x v="2"/>
  </r>
  <r>
    <s v="0P4102225662"/>
    <s v="WORM WITH PIN,F/AT/70/3/S1,10IN,EMER-PM"/>
    <s v="SPARE PARTS; PART NAME:WORM WITH PIN; EQUIPMENT NAME:BALL VALVE; EQUIPMENTMAKE:EMERSON PROCESS MANAGEMENT; EQUIPMENT MODEL:AT/70/3/S1; ADDITIONALINFORMATION:REDUCTION RATIO:292/1; MANUFACTURER:EMERSON PROCESS MANAGEMENT;VALVE SIZE:10 IN; PRESSURE DESIGNATION:ASME CLASS 600"/>
    <d v="2023-09-18T00:00:00"/>
    <s v="SPARE_PARTS"/>
    <x v="2"/>
    <s v="2000"/>
    <s v="CH01"/>
    <s v="EA"/>
    <n v="3"/>
    <n v="14301"/>
    <n v="0"/>
    <n v="0"/>
    <n v="14301"/>
    <s v="ZSPR"/>
    <n v="0"/>
    <s v=""/>
    <n v="0"/>
    <n v="0"/>
    <s v="ONGC Petro additions Ltd."/>
    <s v="INR"/>
    <n v="0"/>
    <n v="0"/>
    <n v="0"/>
    <n v="0"/>
    <n v="0"/>
    <n v="0"/>
    <n v="0"/>
    <n v="0"/>
    <n v="0"/>
    <n v="0"/>
    <n v="0"/>
    <n v="0"/>
    <n v="0"/>
    <n v="0"/>
    <s v="Chemcial store"/>
    <s v="P04"/>
    <n v="105"/>
    <x v="2"/>
  </r>
  <r>
    <s v="0P0631060124"/>
    <s v="SEAL KIT,AE-PS30AG#18,KOBE"/>
    <s v="SPARE PARTS; PART NAME:SEAL KIT; MANUFACTURER PART NUMBER:AE-PS30AG#18; MANUFACTURER:KOBE STEEL; DRAWING NUMBER:FRs08-10P08T-Lx3;ITEM POSITION NUMBER:7, 8, 9, 10, 14, 16; EQUIPMENT NAME:HYDRAULIC OIL UNIT; EQUIPMENT MAKE:KOBE STEEL; EQUIPMENT MODEL:LCM500H;ADDITIONAL INFORMATION:FOR LINE FILTER, FOR 315K PUMP"/>
    <d v="2017-02-09T00:00:00"/>
    <s v="SPARE_PARTS"/>
    <x v="2"/>
    <s v="2000"/>
    <s v="GS01"/>
    <s v="EA"/>
    <n v="2"/>
    <n v="14273.18"/>
    <n v="0"/>
    <n v="0"/>
    <n v="14273.18"/>
    <s v="ZSPR"/>
    <n v="0"/>
    <s v=""/>
    <n v="0"/>
    <n v="0"/>
    <s v="ONGC Petro additions Ltd."/>
    <s v="INR"/>
    <n v="0"/>
    <n v="0"/>
    <n v="0"/>
    <n v="0"/>
    <n v="0"/>
    <n v="0"/>
    <n v="0"/>
    <n v="0"/>
    <n v="0"/>
    <n v="0"/>
    <n v="0"/>
    <n v="0"/>
    <n v="0"/>
    <n v="0"/>
    <s v="General Store"/>
    <s v="P04"/>
    <n v="2517"/>
    <x v="2"/>
  </r>
  <r>
    <s v="0P0631070044"/>
    <s v="GASKET,GP-12F07A,KOBE"/>
    <s v="SPARE PARTS; PART NAME:GASKET; MANUFACTURER PART NUMBER:GP-12F07A; MANUFACTURER:KOBE STEEL; DRAWING NUMBER:GP-15201K; ITEM POSITIONNUMBER:12; EQUIPMENT NAME:GEAR PUMP; EQUIPMENT MAKE:KOBE STEEL; EQUIPMENT MODEL:LCM500H; SUB ASSY:KNT-150 SECTION ASS'YNUMBER:12; EQUIPMENT NAME:GEAR PUMP; EQUIPMENT MAKE:KOBE STEEL; EQUIPMENT MODEL:LCM500H; SUB ASSY:KNT-150 SECTION ASS'Y"/>
    <d v="2017-02-09T00:00:00"/>
    <s v="SPARE_PARTS"/>
    <x v="2"/>
    <s v="2000"/>
    <s v="CH01"/>
    <s v="EA"/>
    <n v="4"/>
    <n v="14267.37"/>
    <n v="0"/>
    <n v="0"/>
    <n v="14267.37"/>
    <s v="ZSPR"/>
    <n v="0"/>
    <s v=""/>
    <n v="0"/>
    <n v="0"/>
    <s v="ONGC Petro additions Ltd."/>
    <s v="INR"/>
    <n v="0"/>
    <n v="0"/>
    <n v="0"/>
    <n v="0"/>
    <n v="0"/>
    <n v="0"/>
    <n v="0"/>
    <n v="0"/>
    <n v="0"/>
    <n v="0"/>
    <n v="0"/>
    <n v="0"/>
    <n v="0"/>
    <n v="0"/>
    <s v="Chemcial store"/>
    <s v="P04"/>
    <n v="2517"/>
    <x v="2"/>
  </r>
  <r>
    <s v="0P0631070044"/>
    <s v="GASKET,GP-12F07A,KOBE"/>
    <s v="SPARE PARTS; PART NAME:GASKET; MANUFACTURER PART NUMBER:GP-12F07A; MANUFACTURER:KOBE STEEL; DRAWING NUMBER:GP-15201K; ITEM POSITIONNUMBER:12; EQUIPMENT NAME:GEAR PUMP; EQUIPMENT MAKE:KOBE STEEL; EQUIPMENT MODEL:LCM500H; SUB ASSY:KNT-150 SECTION ASS'YNUMBER:12; EQUIPMENT NAME:GEAR PUMP; EQUIPMENT MAKE:KOBE STEEL; EQUIPMENT MODEL:LCM500H; SUB ASSY:KNT-150 SECTION ASS'Y"/>
    <d v="2017-02-09T00:00:00"/>
    <s v="SPARE_PARTS"/>
    <x v="2"/>
    <s v="2000"/>
    <s v="GS01"/>
    <s v="EA"/>
    <n v="4"/>
    <n v="14267.37"/>
    <n v="0"/>
    <n v="0"/>
    <n v="14267.37"/>
    <s v="ZSPR"/>
    <n v="0"/>
    <s v=""/>
    <n v="0"/>
    <n v="0"/>
    <s v="ONGC Petro additions Ltd."/>
    <s v="INR"/>
    <n v="0"/>
    <n v="0"/>
    <n v="0"/>
    <n v="0"/>
    <n v="0"/>
    <n v="0"/>
    <n v="0"/>
    <n v="0"/>
    <n v="0"/>
    <n v="0"/>
    <n v="0"/>
    <n v="0"/>
    <n v="0"/>
    <n v="0"/>
    <s v="General Store"/>
    <s v="P04"/>
    <n v="2517"/>
    <x v="2"/>
  </r>
  <r>
    <s v="0P0631060381"/>
    <s v="JT,FLOATING,JA30-10-125(SMC),JPSTL"/>
    <s v="SPARE PARTS; PART NAME:JOINT, FLOATING; DRAWING NUMBER:1A420-006:012; ITEM POSITION NUMBER:2; EQUIPMENT NAME:CUTTER UNIT; EQUIPMENTMAKE:THE JAPAN STEEL WORKS; ADDITIONAL INFORMATION:SPARES FOR WATER CHAMBER; MANUFACTURER:THE JAPAN STEEL WORKS; MANUFACTURER PARTNUMBER:JA30-10-125(SMC)"/>
    <d v="2019-01-31T00:00:00"/>
    <s v="SPARE_PARTS"/>
    <x v="2"/>
    <s v="2000"/>
    <s v="CH01"/>
    <s v="EA"/>
    <n v="6"/>
    <n v="14255.41"/>
    <n v="0"/>
    <n v="0"/>
    <n v="14255.41"/>
    <s v="ZSPR"/>
    <n v="0"/>
    <s v=""/>
    <n v="0"/>
    <n v="0"/>
    <s v="ONGC Petro additions Ltd."/>
    <s v="INR"/>
    <n v="0"/>
    <n v="0"/>
    <n v="0"/>
    <n v="0"/>
    <n v="0"/>
    <n v="0"/>
    <n v="0"/>
    <n v="0"/>
    <n v="0"/>
    <n v="0"/>
    <n v="0"/>
    <n v="0"/>
    <n v="0"/>
    <n v="0"/>
    <s v="Chemcial store"/>
    <s v="P04"/>
    <n v="1796"/>
    <x v="2"/>
  </r>
  <r>
    <s v="0T1538610478"/>
    <s v="STBLT+N,A193-B7,8UN,290MM,1.5/8IN"/>
    <s v="STUD BOLTS WITH NUTS; MAT SPEC, STUD BOLT(S):ASME A193 GRADE B7; MAT SPEC, NUT(S):ASME A194 GRADE 2H; TYPE, NUT:HEXAGON; NUMBER,NUTS PER STUD BOLT:2; LENGTH:290 MM; SIZE:1.5/8 IN"/>
    <d v="2022-10-10T00:00:00"/>
    <s v="WI_STUDBOLTS1"/>
    <x v="2"/>
    <s v="2000"/>
    <s v="SP01"/>
    <s v="EA"/>
    <n v="27"/>
    <n v="14243.61"/>
    <n v="0"/>
    <n v="0"/>
    <n v="14243.61"/>
    <s v="ZSTO"/>
    <n v="0"/>
    <s v=""/>
    <n v="0"/>
    <n v="0"/>
    <s v="ONGC Petro additions Ltd."/>
    <s v="INR"/>
    <n v="0"/>
    <n v="0"/>
    <n v="0"/>
    <n v="0"/>
    <n v="0"/>
    <n v="0"/>
    <n v="0"/>
    <n v="0"/>
    <n v="0"/>
    <n v="0"/>
    <n v="0"/>
    <n v="0"/>
    <n v="0"/>
    <n v="0"/>
    <s v="Shutdown Plan Mt"/>
    <s v="S06"/>
    <n v="448"/>
    <x v="1"/>
  </r>
  <r>
    <s v="0P4165010332"/>
    <s v="CBL,CONN,51305980-836,HONEYWLL"/>
    <s v="ADAPTORS, CABLE CONNECTOR; :INPUT/OUTPUT; :HONEYWELL; :51305980-836; APPLICATION:REDUNDANT C300 CONTROLLER; EQUIPMENT NAME:DCS ESDF&amp;G SYSTEM"/>
    <d v="2016-06-29T00:00:00"/>
    <s v="CA_ADAPTORS"/>
    <x v="4"/>
    <s v="2000"/>
    <s v="GS01"/>
    <s v="EA"/>
    <n v="5"/>
    <n v="14240"/>
    <n v="0"/>
    <n v="0"/>
    <n v="14240"/>
    <s v="ZSPR"/>
    <n v="0"/>
    <s v=""/>
    <n v="0"/>
    <n v="0"/>
    <s v="ONGC Petro additions Ltd."/>
    <s v="INR"/>
    <n v="0"/>
    <n v="0"/>
    <n v="0"/>
    <n v="0"/>
    <n v="0"/>
    <n v="0"/>
    <n v="0"/>
    <n v="0"/>
    <n v="0"/>
    <n v="0"/>
    <n v="0"/>
    <n v="0"/>
    <n v="0"/>
    <n v="0"/>
    <s v="General Store"/>
    <s v="P03"/>
    <n v="2742"/>
    <x v="2"/>
  </r>
  <r>
    <s v="0P4606200014"/>
    <s v="TRANSDR,VOLT,60TO300V,RISH CON-V,RISHABH"/>
    <s v="SIGNAL CONVERTER; MODEL:RISH CON-V; TYPE:VOLTAGE; POWER SUPPLY:60 TO 300 V AC/DC; MANUFACTURER:RISHABH INSTRUMENTS; ACCURACYCLASS:0.2; STANDARD:IEC / EN 60688; INDICATION:LED; OUTPUT, TYPE:DUAL"/>
    <d v="2016-08-13T00:00:00"/>
    <s v="SI_CONVERTERS"/>
    <x v="4"/>
    <s v="2000"/>
    <s v="GS01"/>
    <s v="EA"/>
    <n v="4"/>
    <n v="14240"/>
    <n v="0"/>
    <n v="0"/>
    <n v="14240"/>
    <s v="ZSPR"/>
    <n v="0"/>
    <s v=""/>
    <n v="0"/>
    <n v="0"/>
    <s v="ONGC Petro additions Ltd."/>
    <s v="INR"/>
    <n v="0"/>
    <n v="0"/>
    <n v="0"/>
    <n v="0"/>
    <n v="0"/>
    <n v="0"/>
    <n v="0"/>
    <n v="0"/>
    <n v="0"/>
    <n v="0"/>
    <n v="0"/>
    <n v="0"/>
    <n v="0"/>
    <n v="0"/>
    <s v="General Store"/>
    <s v="P01"/>
    <n v="2697"/>
    <x v="2"/>
  </r>
  <r>
    <s v="0P5269300396"/>
    <s v="DISC,F/26LA10L-121/S3/SP,4,BLISS"/>
    <s v="SPARE PARTS; PART NAME:DISC; MATERIAL:STAINLESS STELL 316; DRAWING NUMBER:BAPL/GA/807799-03; EQUIPMENT NAME:SAFETY VALVE; EQUIPMENTMAKE:BLISS ANAND; EQUIPMENT MODEL:26LA10L-121/S3/SP; MANUFACTURER:BLISS ANAND; MANUFACTURER PART NUMBER:4; SIZE, VALVE:3 X 4 IN;PRESSURE DESIG FLANGE:CL150; SET PRESSURE:9.5 KG/CM2"/>
    <d v="2017-03-30T00:00:00"/>
    <s v="SPARE_PARTS"/>
    <x v="2"/>
    <s v="2000"/>
    <s v="GS01"/>
    <s v="EA"/>
    <n v="1"/>
    <n v="14235.82"/>
    <n v="0"/>
    <n v="0"/>
    <n v="14235.82"/>
    <s v="ZSPR"/>
    <n v="0"/>
    <s v=""/>
    <n v="0"/>
    <n v="0"/>
    <s v="ONGC Petro additions Ltd."/>
    <s v="INR"/>
    <n v="0"/>
    <n v="0"/>
    <n v="0"/>
    <n v="0"/>
    <n v="0"/>
    <n v="0"/>
    <n v="0"/>
    <n v="0"/>
    <n v="0"/>
    <n v="0"/>
    <n v="0"/>
    <n v="0"/>
    <n v="0"/>
    <n v="0"/>
    <s v="General Store"/>
    <s v="P04"/>
    <n v="2468"/>
    <x v="2"/>
  </r>
  <r>
    <s v="0P5269300403"/>
    <s v="DISC,3X4IN,F/26LA10L-121,4,BLISS"/>
    <s v="SPARE PARTS; PART NAME:DISC; MATERIAL:STAINLESS STELL 316; DRAWING NUMBER:BAPL/GA/807799-02; EQUIPMENT NAME:SAFETY VALVE; EQUIPMENTMAKE:BLISS ANAND; EQUIPMENT MODEL:26A10L-121; MANUFACTURER:BLISS ANAND; MANUFACTURER PART NUMBER:4; SIZE, VALVE:3 X 4 IN; PRESSUREDESIG FLANGE:CL150; SET PRESSURE:9.5 KG/CM2"/>
    <d v="2017-03-30T00:00:00"/>
    <s v="SPARE_PARTS"/>
    <x v="2"/>
    <s v="2000"/>
    <s v="GS01"/>
    <s v="EA"/>
    <n v="1"/>
    <n v="14235.82"/>
    <n v="0"/>
    <n v="0"/>
    <n v="14235.82"/>
    <s v="ZSPR"/>
    <n v="0"/>
    <s v=""/>
    <n v="0"/>
    <n v="0"/>
    <s v="ONGC Petro additions Ltd."/>
    <s v="INR"/>
    <n v="0"/>
    <n v="0"/>
    <n v="0"/>
    <n v="0"/>
    <n v="0"/>
    <n v="0"/>
    <n v="0"/>
    <n v="0"/>
    <n v="0"/>
    <n v="0"/>
    <n v="0"/>
    <n v="0"/>
    <n v="0"/>
    <n v="0"/>
    <s v="General Store"/>
    <s v="P04"/>
    <n v="2468"/>
    <x v="2"/>
  </r>
  <r>
    <s v="0T1538610448"/>
    <s v="STBLT+N,A193-B7,8UN,190MM,1.1/4IN"/>
    <s v="STUD BOLTS WITH NUTS; MAT SPEC, STUD BOLT(S):ASME A193 GRADE B7; MAT SPEC, NUT(S):ASME A194 GRADE 2H; TYPE, NUT:HEXAGON; NUMBER,NUTS PER STUD BOLT:2; LENGTH:190 MM; SIZE:1.1/4 IN"/>
    <d v="2022-09-28T00:00:00"/>
    <s v="WI_STUDBOLTS1"/>
    <x v="2"/>
    <s v="2000"/>
    <s v="SP01"/>
    <s v="EA"/>
    <n v="62"/>
    <n v="14235.7"/>
    <n v="0"/>
    <n v="0"/>
    <n v="14235.7"/>
    <s v="ZSTO"/>
    <n v="0"/>
    <s v=""/>
    <n v="0"/>
    <n v="0"/>
    <s v="ONGC Petro additions Ltd."/>
    <s v="INR"/>
    <n v="0"/>
    <n v="0"/>
    <n v="0"/>
    <n v="0"/>
    <n v="0"/>
    <n v="0"/>
    <n v="0"/>
    <n v="0"/>
    <n v="0"/>
    <n v="0"/>
    <n v="0"/>
    <n v="0"/>
    <n v="0"/>
    <n v="0"/>
    <s v="Shutdown Plan Mt"/>
    <s v="S06"/>
    <n v="460"/>
    <x v="1"/>
  </r>
  <r>
    <s v="0P0631070061"/>
    <s v="GASKET,UC-000P10A-20A#05,KOBE"/>
    <s v="SPARE PARTS; PART NAME:GASKET; MANUFACTURER PART NUMBER:UC-000P10A-20A#05; MANUFACTURER:KOBE STEEL; DIMENSIONS:SIZE:1.1/2 IN;DRAWING NUMBER:UC-1000G50E; ITEM POSITION NUMBER:14; EQUIPMENT NAME:PELLETIZER; EQUIPMENT MAKE:KOBE STEEL; EQUIPMENT MODEL:LCM500H;SUB ASSY:DIE PLATE ASS'Y"/>
    <d v="2023-05-29T00:00:00"/>
    <s v="SPARE_PARTS"/>
    <x v="2"/>
    <s v="2000"/>
    <s v="GS01"/>
    <s v="EA"/>
    <n v="8"/>
    <n v="14199.77"/>
    <n v="0"/>
    <n v="0"/>
    <n v="14199.77"/>
    <s v="ZSPR"/>
    <n v="0"/>
    <s v=""/>
    <n v="0"/>
    <n v="0"/>
    <s v="ONGC Petro additions Ltd."/>
    <s v="INR"/>
    <n v="0"/>
    <n v="0"/>
    <n v="0"/>
    <n v="0"/>
    <n v="0"/>
    <n v="0"/>
    <n v="0"/>
    <n v="0"/>
    <n v="0"/>
    <n v="0"/>
    <n v="0"/>
    <n v="0"/>
    <n v="0"/>
    <n v="0"/>
    <s v="General Store"/>
    <s v="P04"/>
    <n v="217"/>
    <x v="2"/>
  </r>
  <r>
    <s v="0P0802090066"/>
    <s v="PRESS SW,AM123031,BECK"/>
    <s v="SPARE PARTS; PART NAME:PRESSURE SWITCH; EQUIPMENT NAME:COMPRESSOR; EQUIPMENTMAKE:AERZEN; EQUIPMENT MODEL:VM-140; MANUFACTURER PART NUMBER:AM123031;MANUFACTURER:BECK MFG; PRESSURE SWITCH MODEL:901.51; RANGE, ADJUSTABLE,DECREASING:-60 TO -50 MBAR; RANGE, ADJUSTABLE, INCREASING:MECHANICAL ADJUST;RANGE, DEADBAND:-60 TO -50 MBAR"/>
    <d v="2021-11-13T00:00:00"/>
    <s v="SPARE_PARTS"/>
    <x v="4"/>
    <s v="2000"/>
    <s v="CH01"/>
    <s v="EA"/>
    <n v="2"/>
    <n v="14175.52"/>
    <n v="0"/>
    <n v="0"/>
    <n v="14175.52"/>
    <s v="ZSPR"/>
    <n v="0"/>
    <s v=""/>
    <n v="0"/>
    <n v="0"/>
    <s v="ONGC Petro additions Ltd."/>
    <s v="INR"/>
    <n v="0"/>
    <n v="0"/>
    <n v="0"/>
    <n v="0"/>
    <n v="0"/>
    <n v="0"/>
    <n v="0"/>
    <n v="0"/>
    <n v="0"/>
    <n v="0"/>
    <n v="0"/>
    <n v="0"/>
    <n v="0"/>
    <n v="0"/>
    <s v="Chemcial store"/>
    <s v="P03"/>
    <n v="779"/>
    <x v="2"/>
  </r>
  <r>
    <s v="0T1762100092"/>
    <s v="FLG,PIPE,BL,18IN,CL150,CS,A105,RF"/>
    <s v="BLIND PIPE FLANGES; DESIGN SPEC:ASME B 16.5; MAT:CARBON STEEL; MAT, SPEC:ASTM A105; FACING, FLANGE:RAISED FACE; FINISH, FLANGEFACING:125 AARH; PRESSURE DESIGNATION:ANSI CL150; SIZE:18 IN"/>
    <d v="2022-03-24T00:00:00"/>
    <s v="BL_PI_FLANGES1"/>
    <x v="2"/>
    <s v="2000"/>
    <s v="SP01"/>
    <s v="EA"/>
    <n v="1"/>
    <n v="14112"/>
    <n v="0"/>
    <n v="0"/>
    <n v="14112"/>
    <s v="ZSTO"/>
    <n v="0"/>
    <s v=""/>
    <n v="0"/>
    <n v="0"/>
    <s v="ONGC Petro additions Ltd."/>
    <s v="INR"/>
    <n v="0"/>
    <n v="0"/>
    <n v="0"/>
    <n v="0"/>
    <n v="0"/>
    <n v="0"/>
    <n v="0"/>
    <n v="0"/>
    <n v="0"/>
    <n v="0"/>
    <n v="0"/>
    <n v="0"/>
    <n v="0"/>
    <n v="0"/>
    <s v="Shutdown Plan Mt"/>
    <s v="S06"/>
    <n v="648"/>
    <x v="1"/>
  </r>
  <r>
    <s v="0P4102215100"/>
    <s v="SEAT RING (LWR),200714154-163H+,DRES-MSL"/>
    <s v="SPARE PARTS; PART NAME:SEAT RING (LOWER); MATERIAL:SUS316; EQUIPMENTNAME:CONTROL VALVE; EQUIPMENT MAKE:DRESSER MASONEILAN; EQUIPMENT MODEL:525;MANUFACTURER PART NUMBER:200714154-163H0000; MANUFACTURER:DRESSER MASONEILAN"/>
    <d v="2022-04-16T00:00:00"/>
    <s v="SPARE_PARTS"/>
    <x v="2"/>
    <s v="2000"/>
    <s v="SP01"/>
    <s v="EA"/>
    <n v="1"/>
    <n v="14079.45"/>
    <n v="0"/>
    <n v="0"/>
    <n v="14079.45"/>
    <s v="ZSPR"/>
    <n v="0"/>
    <s v=""/>
    <n v="0"/>
    <n v="0"/>
    <s v="ONGC Petro additions Ltd."/>
    <s v="INR"/>
    <n v="0"/>
    <n v="0"/>
    <n v="0"/>
    <n v="0"/>
    <n v="0"/>
    <n v="0"/>
    <n v="0"/>
    <n v="0"/>
    <n v="0"/>
    <n v="0"/>
    <n v="0"/>
    <n v="0"/>
    <n v="0"/>
    <n v="0"/>
    <s v="Shutdown Plan Mt"/>
    <s v="P03"/>
    <n v="625"/>
    <x v="2"/>
  </r>
  <r>
    <s v="0P4102200506"/>
    <s v="PLG STEM S/A,1IN,CL300,500128727999,MIL"/>
    <s v="SPARE PARTS; PART NAME:PLUG STEM S/A; EQUIPMENT NAME:CONTROL VALVE; EQUIPMENT MAKE:MIL CONTROLS; EQUIPMENT MODEL:41112;MANUFACTURER:MIL CONTROLS; MANUFACTURER PART NUMBER:500128727999; VALVE SIZE:1 IN, PRESSURE DESIGNATION:ASME CL 300, CV-6, ACTUATORMANUFACTURER:MIL CONTROLS; MANUFACTURER PART NUMBER:500128727999; VALVE SIZE:1 IN, PRESSURE DESIGNATION:ASME CL 300, CV-6, ACTUATORSIZE:11 IN"/>
    <d v="2017-08-28T00:00:00"/>
    <s v="SPARE_PARTS"/>
    <x v="2"/>
    <s v="2000"/>
    <s v="GS01"/>
    <s v="EA"/>
    <n v="1"/>
    <n v="14032"/>
    <n v="0"/>
    <n v="0"/>
    <n v="14032"/>
    <s v="ZSPR"/>
    <n v="0"/>
    <s v=""/>
    <n v="0"/>
    <n v="0"/>
    <s v="ONGC Petro additions Ltd."/>
    <s v="INR"/>
    <n v="0"/>
    <n v="0"/>
    <n v="0"/>
    <n v="0"/>
    <n v="0"/>
    <n v="0"/>
    <n v="0"/>
    <n v="0"/>
    <n v="0"/>
    <n v="0"/>
    <n v="0"/>
    <n v="0"/>
    <n v="0"/>
    <n v="0"/>
    <s v="General Store"/>
    <s v="P03"/>
    <n v="2317"/>
    <x v="2"/>
  </r>
  <r>
    <s v="0T2541160006"/>
    <s v="GSKT,MTL JCKT,241X261MM,3MM"/>
    <s v="METAL JACKETED FLAT RING GASKETS; DESIGN SPEC:ANSI B16.5; MAT, FILLER:GRAPHITE; THICKNESS, GASKET:3 MM; OUTER DIAMETER, GASKET:261MM; INNNER DIAMETER, GASKET:241 MM; FOR SHELL FLANGE CHANNEL SIDE, CHANNEL FLANGE SHELL SIDE, CHANNEL COVER FLANGE; EQUIPMENTMODEL:1EHA1T; EQUIPMENT NAME:AFTER COOLER; EQUIPMENT MANUFACTURER:KIRLOSKAR PNEUMATIC CO LTD; MAIN EQUIPMENT NAME:INSTRUMENT AIRCOMPRESSOR; EQUIPMENT MANUFACTURER PART NUMBER:94.109.350.00; DRAWING NUMBER:94.108.881.00; POSITION NUMBER:30,31,32; SUPPLIERDRAWING NUMBER:RY/HX/3304-1"/>
    <d v="2022-10-06T00:00:00"/>
    <s v="ME_FL_GASKETS2"/>
    <x v="2"/>
    <s v="2000"/>
    <s v="SP01"/>
    <s v="EA"/>
    <n v="1"/>
    <n v="14000"/>
    <n v="0"/>
    <n v="0"/>
    <n v="14000"/>
    <s v="ZSTO"/>
    <n v="0"/>
    <s v=""/>
    <n v="0"/>
    <n v="0"/>
    <s v="ONGC Petro additions Ltd."/>
    <s v="INR"/>
    <n v="0"/>
    <n v="0"/>
    <n v="0"/>
    <n v="0"/>
    <n v="0"/>
    <n v="0"/>
    <n v="0"/>
    <n v="0"/>
    <n v="0"/>
    <n v="0"/>
    <n v="0"/>
    <n v="0"/>
    <n v="0"/>
    <n v="0"/>
    <s v="Shutdown Plan Mt"/>
    <s v="S06"/>
    <n v="452"/>
    <x v="1"/>
  </r>
  <r>
    <s v="0P4204020365"/>
    <s v="GEAR SET,5/6/7,SUN-ENG"/>
    <s v="SPARE PARTS; PART NAME:GEAR SET (DRIVING AND DRIVEN SHAFT); EQUIPMENT NAME:GEARPUMP; EQUIPMENT MAKE:SUNRISE ENGINEERS; MANUFACTURER PART NUMBER:5, 6, 7;MANUFACTURER:SUNRISE ENGINEERS"/>
    <d v="2019-07-25T00:00:00"/>
    <s v="SPARE_PARTS"/>
    <x v="2"/>
    <s v="2000"/>
    <s v="CH01"/>
    <s v="ST"/>
    <n v="1"/>
    <n v="13964.81"/>
    <n v="0"/>
    <n v="0"/>
    <n v="13964.81"/>
    <s v="ZSPR"/>
    <n v="0"/>
    <s v=""/>
    <n v="0"/>
    <n v="0"/>
    <s v="ONGC Petro additions Ltd."/>
    <s v="INR"/>
    <n v="0"/>
    <n v="0"/>
    <n v="0"/>
    <n v="0"/>
    <n v="0"/>
    <n v="0"/>
    <n v="0"/>
    <n v="0"/>
    <n v="0"/>
    <n v="0"/>
    <n v="0"/>
    <n v="0"/>
    <n v="0"/>
    <n v="0"/>
    <s v="Chemcial store"/>
    <s v="P04"/>
    <n v="1621"/>
    <x v="2"/>
  </r>
  <r>
    <s v="0P0631100025"/>
    <s v="BACK-UP RING,T1-P155,JPSTL"/>
    <s v="SPARE PARTS; PART NAME:BACK-UP RING; DRAWING NUMBER:T0A-430-300:012; ITEM POSITION NUMBER:43; EQUIPMENT NAME:CUTTER UNIT; EQUIPMENTMAKE:THE JAPAN STEEL WORKS; EQUIPMENT MODEL:ADC300S; MANUFACTURER:THE JAPAN STEEL WORKS; MANUFACTURER PART NUMBER:T1-P155"/>
    <d v="2019-01-31T00:00:00"/>
    <s v="SPARE_PARTS"/>
    <x v="2"/>
    <s v="2000"/>
    <s v="CH01"/>
    <s v="EA"/>
    <n v="4"/>
    <n v="13948.05"/>
    <n v="0"/>
    <n v="0"/>
    <n v="13948.05"/>
    <s v="ZSPR"/>
    <n v="0"/>
    <s v=""/>
    <n v="0"/>
    <n v="0"/>
    <s v="ONGC Petro additions Ltd."/>
    <s v="INR"/>
    <n v="0"/>
    <n v="0"/>
    <n v="0"/>
    <n v="0"/>
    <n v="0"/>
    <n v="0"/>
    <n v="0"/>
    <n v="0"/>
    <n v="0"/>
    <n v="0"/>
    <n v="0"/>
    <n v="0"/>
    <n v="0"/>
    <n v="0"/>
    <s v="Chemcial store"/>
    <s v="P04"/>
    <n v="1796"/>
    <x v="2"/>
  </r>
  <r>
    <s v="0T1762700035"/>
    <s v="FLG,PIPE,SW,1IN,CL600,CS,A105,RF"/>
    <s v="SOCKET WELD PIPE FLANGES; PRESSURE DESIGNATION:ANSI CL600; DESIGN SPEC:ASME B 16.5; SIZE:1 IN; MAT:CARBON STEEL; MAT, SPEC:ASTMA105; FINISH, FLANGE FACING:125 AARH; FACING, FLANGE:RAISED FACE"/>
    <d v="2020-04-01T00:00:00"/>
    <s v="SO_PI_FLANGES"/>
    <x v="2"/>
    <s v="2000"/>
    <s v="CH01"/>
    <s v="EA"/>
    <n v="40"/>
    <n v="13908.85"/>
    <n v="0"/>
    <n v="0"/>
    <n v="13908.85"/>
    <s v="ZSTO"/>
    <n v="0"/>
    <s v=""/>
    <n v="0"/>
    <n v="0"/>
    <s v="ONGC Petro additions Ltd."/>
    <s v="INR"/>
    <n v="0"/>
    <n v="0"/>
    <n v="0"/>
    <n v="0"/>
    <n v="0"/>
    <n v="0"/>
    <n v="0"/>
    <n v="0"/>
    <n v="0"/>
    <n v="0"/>
    <n v="0"/>
    <n v="0"/>
    <n v="0"/>
    <n v="0"/>
    <s v="Chemcial store"/>
    <s v="S06"/>
    <n v="1370"/>
    <x v="1"/>
  </r>
  <r>
    <s v="0P4102206280"/>
    <s v="DIAPH,720068965-686-0000,DRES-MSL"/>
    <s v="SPARE PARTS; PART NAME:DIAPHRAGM; EQUIPMENT NAME:CONTROL VALVE; EQUIPMENTMAKE:DRESSER MASONEILAN; ADDITIONAL INFORMATION:N-12-275304; MANUFACTURER PARTNUMBER:720068965-686-0000; MANUFACTURER:DRESSER MASONEILAN"/>
    <d v="2022-04-16T00:00:00"/>
    <s v="SPARE_PARTS"/>
    <x v="2"/>
    <s v="2000"/>
    <s v="SP01"/>
    <s v="EA"/>
    <n v="2"/>
    <n v="13862.1"/>
    <n v="0"/>
    <n v="0"/>
    <n v="13862.1"/>
    <s v="ZSPR"/>
    <n v="0"/>
    <s v=""/>
    <n v="0"/>
    <n v="0"/>
    <s v="ONGC Petro additions Ltd."/>
    <s v="INR"/>
    <n v="0"/>
    <n v="0"/>
    <n v="0"/>
    <n v="0"/>
    <n v="0"/>
    <n v="0"/>
    <n v="0"/>
    <n v="0"/>
    <n v="0"/>
    <n v="0"/>
    <n v="0"/>
    <n v="0"/>
    <n v="0"/>
    <n v="0"/>
    <s v="Shutdown Plan Mt"/>
    <s v="P03"/>
    <n v="625"/>
    <x v="2"/>
  </r>
  <r>
    <s v="0P0801030087"/>
    <s v="BRG,MAIN,35.110.120.00,KPCL"/>
    <s v="SPARE PARTS; PART NAME:BEARING,MAIN; EQUIPMENT NAME:INSTRUMENT AIR COMPRESSOR; EQUIPMENT MODEL:1EHA1T; MANUFACTURER:KPCL;MANUFACTURER PART NUMBER:35.110.120.00; DRAWING NUMBER:EPCC2-GP-VD-009_9190_CDX_001-02"/>
    <d v="2023-04-29T00:00:00"/>
    <s v="SPARE_PARTS"/>
    <x v="2"/>
    <s v="2000"/>
    <s v="GS01"/>
    <s v="EA"/>
    <n v="3"/>
    <n v="13860"/>
    <n v="0"/>
    <n v="0"/>
    <n v="13860"/>
    <s v="ZSPR"/>
    <n v="0"/>
    <s v=""/>
    <n v="0"/>
    <n v="0"/>
    <s v="ONGC Petro additions Ltd."/>
    <s v="INR"/>
    <n v="0"/>
    <n v="0"/>
    <n v="0"/>
    <n v="0"/>
    <n v="0"/>
    <n v="0"/>
    <n v="0"/>
    <n v="0"/>
    <n v="0"/>
    <n v="0"/>
    <n v="0"/>
    <n v="0"/>
    <n v="0"/>
    <n v="0"/>
    <s v="General Store"/>
    <s v="P04"/>
    <n v="247"/>
    <x v="2"/>
  </r>
  <r>
    <s v="0T2548160067"/>
    <s v="GSKT,FLR,PE,1390X1450MM,2MM"/>
    <s v="PLANT ELEMENT FLAT RING GASKET; THICKNESS, GASKET:2 MM; GASKET DIMENSION:ID 1390 X OD 1450 MM; ITEM POSITION NUMBER:200;MATERIAL:SIL C 4400"/>
    <d v="2017-06-10T00:00:00"/>
    <s v="PL_FL_GASKETS2"/>
    <x v="2"/>
    <s v="2000"/>
    <s v="SP01"/>
    <s v="EA"/>
    <n v="1"/>
    <n v="13816.11"/>
    <n v="0"/>
    <n v="0"/>
    <n v="13816.11"/>
    <s v="ZSTO"/>
    <n v="0"/>
    <s v=""/>
    <n v="0"/>
    <n v="0"/>
    <s v="ONGC Petro additions Ltd."/>
    <s v="INR"/>
    <n v="0"/>
    <n v="0"/>
    <n v="0"/>
    <n v="0"/>
    <n v="0"/>
    <n v="0"/>
    <n v="0"/>
    <n v="0"/>
    <n v="0"/>
    <n v="0"/>
    <n v="0"/>
    <n v="0"/>
    <n v="0"/>
    <n v="0"/>
    <s v="Shutdown Plan Mt"/>
    <s v="S06"/>
    <n v="2396"/>
    <x v="1"/>
  </r>
  <r>
    <s v="0T3347210005"/>
    <s v="BEAM,MS,IS 2062,200X100MM,ISMB 200"/>
    <s v="GENERAL STEEL SECTIONS; TYPE:BEAM; MAT:MILD STEEL; MAT, SPEC:IS 2062; HEIGHT:200 MM; WIDTH:100 MM; MASS:25.4 Kg/m; DESIGNATION:ISMB200"/>
    <d v="2023-09-05T00:00:00"/>
    <s v="GE_STEEL_SECTIONS"/>
    <x v="2"/>
    <s v="2000"/>
    <s v="SP01"/>
    <s v="MT"/>
    <n v="0.223"/>
    <n v="13781.25"/>
    <n v="0"/>
    <n v="0"/>
    <n v="13781.25"/>
    <s v="ZSTO"/>
    <n v="0"/>
    <s v=""/>
    <n v="0"/>
    <n v="0"/>
    <s v="ONGC Petro additions Ltd."/>
    <s v="INR"/>
    <n v="0"/>
    <n v="0"/>
    <n v="0"/>
    <n v="0"/>
    <n v="0"/>
    <n v="0"/>
    <n v="0"/>
    <n v="0"/>
    <n v="0"/>
    <n v="0"/>
    <n v="0"/>
    <n v="0"/>
    <n v="0"/>
    <n v="0"/>
    <s v="Shutdown Plan Mt"/>
    <s v="S06"/>
    <n v="118"/>
    <x v="1"/>
  </r>
  <r>
    <s v="0P3900020347"/>
    <s v="IMPLR,F/SS304,730MM,40MM,S.J.INDS"/>
    <s v="SPARE PARTS; PART NAME:IMPELLER; EQUIPMENT NAME:FLASH MIXER AGITATOR; EQUIPMENTMAKE:S.J.INDUSTRIES; MANUFACTURER:S.J.INDUSTRIES; FOR FLASH MIXER AGITATOR;H.P:1.5; MATERIAL:STAINLESS STEEL 304; SPEED:100 RPM; DIA, IMPELLER:730 MM; DIA,SHAFT:40 MM; TYPE, IMPELLER:TURBINE"/>
    <d v="2018-07-04T00:00:00"/>
    <m/>
    <x v="2"/>
    <s v="2000"/>
    <s v="CH01"/>
    <s v="EA"/>
    <n v="1"/>
    <n v="13765.79"/>
    <n v="0"/>
    <n v="0"/>
    <n v="13765.79"/>
    <s v="ZSPR"/>
    <n v="0"/>
    <s v=""/>
    <n v="0"/>
    <n v="0"/>
    <s v="ONGC Petro additions Ltd."/>
    <s v="INR"/>
    <n v="0"/>
    <n v="0"/>
    <n v="0"/>
    <n v="0"/>
    <n v="0"/>
    <n v="0"/>
    <n v="0"/>
    <n v="0"/>
    <n v="0"/>
    <n v="0"/>
    <n v="0"/>
    <n v="0"/>
    <n v="0"/>
    <n v="0"/>
    <s v="Chemcial store"/>
    <s v="P04"/>
    <n v="2007"/>
    <x v="2"/>
  </r>
  <r>
    <s v="0P5269300286"/>
    <s v="HLDR,DISC,1D2JOSE35C-SPL,147151,TYCO-SAN"/>
    <s v="SPARE PARTS; PART NAME:HOLDER,DISC; EQUIPMENT NAME:PRESSURE SAFETY VALVE; EQUIPMENT MAKE:TYCO SANMAR LIMITED ; EQUIPMENT MODEL:1 D2 JOS-E-35-C-SPL; MANUFACTURER:TYCO SANMAR LIMITED ; MANUFACTURER PART NUMBER:147151"/>
    <d v="2017-12-23T00:00:00"/>
    <s v="SPARE_PARTS"/>
    <x v="2"/>
    <s v="2000"/>
    <s v="GS01"/>
    <s v="EA"/>
    <n v="3"/>
    <n v="13728.14"/>
    <n v="0"/>
    <n v="0"/>
    <n v="13728.14"/>
    <s v="ZSPR"/>
    <n v="0"/>
    <s v=""/>
    <n v="0"/>
    <n v="0"/>
    <s v="ONGC Petro additions Ltd."/>
    <s v="INR"/>
    <n v="0"/>
    <n v="0"/>
    <n v="0"/>
    <n v="0"/>
    <n v="0"/>
    <n v="0"/>
    <n v="0"/>
    <n v="0"/>
    <n v="0"/>
    <n v="0"/>
    <n v="0"/>
    <n v="0"/>
    <n v="0"/>
    <n v="0"/>
    <s v="General Store"/>
    <s v="P04"/>
    <n v="2200"/>
    <x v="2"/>
  </r>
  <r>
    <s v="0P1401060049"/>
    <s v="INSR,WIRE LCKG,M6X12MM,35107008,BHEL-GT"/>
    <s v="SPARE PARTS; PART NAME:INSERT,WIRE LOCKING; DIMENSIONS:M6 X 12 MM; EQUIPMENT NAME:GAS TURBINE; EQUIPMENT MAKE:BHARAT HEAVYELECTRICAL; EQUIPMENT MODEL:PG-6581-B; MANUFACTURER:BHARAT HEAVY ELECTRICAL; MANUFACTURER PART NUMBER:35107008; SUBASSY:COMPR.INLET #1 BRG CASE; MATERIAL CODE:GT9751189497"/>
    <d v="2016-09-29T00:00:00"/>
    <s v="SPARE_PARTS"/>
    <x v="4"/>
    <s v="2000"/>
    <s v="CH01"/>
    <s v="EA"/>
    <n v="11"/>
    <n v="13709.36"/>
    <n v="0"/>
    <n v="0"/>
    <n v="13709.36"/>
    <s v="ZSPR"/>
    <n v="0"/>
    <s v=""/>
    <n v="0"/>
    <n v="0"/>
    <s v="ONGC Petro additions Ltd."/>
    <s v="INR"/>
    <n v="0"/>
    <n v="0"/>
    <n v="0"/>
    <n v="0"/>
    <n v="0"/>
    <n v="0"/>
    <n v="0"/>
    <n v="0"/>
    <n v="0"/>
    <n v="0"/>
    <n v="0"/>
    <n v="0"/>
    <n v="0"/>
    <n v="0"/>
    <s v="Chemcial store"/>
    <s v="P04"/>
    <n v="2650"/>
    <x v="2"/>
  </r>
  <r>
    <s v="0P4206020088"/>
    <s v="WEAR PART,PLG ROD GUIDE,110951+,LEWAPUMP"/>
    <s v="SPARE PARTS; PART NAME:WEAR PART,PLUG ROD GUIDE; EQUIPMENT NAME:ALKYL FEED PUMP; EQUIPMENT MAKE:LEWA PUMPS AND SYSTEMS; EQUIPMENTMODEL:LDB1/M910S/14MM; ADDITIONAL INFORMATION:GR.8-42 LDB/LDC M900; MANUFACTURER:LEWA PUMPS AND SYSTEMS; MANUFACTURER PARTNUMBER:110951.1002; WEAR AND TEAR PARTS OF DRIVE ELEMENT 112550.0000,112550.0002,114288.0005; EQUIPMENTMODEL:LDB1/M910S/12MM,LDB6/M910S/17MM,LDC1/M910S/25MM"/>
    <d v="2016-08-05T00:00:00"/>
    <s v="SPARE_PARTS"/>
    <x v="2"/>
    <s v="2000"/>
    <s v="CH01"/>
    <s v="ST"/>
    <n v="1"/>
    <n v="13705.8"/>
    <n v="0"/>
    <n v="0"/>
    <n v="13705.8"/>
    <s v="ZSPR"/>
    <n v="0"/>
    <s v=""/>
    <n v="0"/>
    <n v="0"/>
    <s v="ONGC Petro additions Ltd."/>
    <s v="INR"/>
    <n v="0"/>
    <n v="0"/>
    <n v="0"/>
    <n v="0"/>
    <n v="0"/>
    <n v="0"/>
    <n v="0"/>
    <n v="0"/>
    <n v="0"/>
    <n v="0"/>
    <n v="0"/>
    <n v="0"/>
    <n v="0"/>
    <n v="0"/>
    <s v="Chemcial store"/>
    <s v="P04"/>
    <n v="2705"/>
    <x v="2"/>
  </r>
  <r>
    <s v="0P3902030633"/>
    <s v="SLV,SFT,1111014,SWAM-PNU"/>
    <s v="SPARE PARTS; PART NAME:SLEEVE,SHAFT; EQUIPMENT NAME:ROTORY BLOWER; EQUIPMENT MAKE:SWAM PNEUMATICS; EQUIPMENT MODEL:RH-45AC;MANUFACTURER:SWAM PNEUMATICS; MANUFACTURER PART NUMBER:1111014; DRAWING NUMBER:121204/C"/>
    <d v="2017-10-17T00:00:00"/>
    <s v="SPARE_PARTS"/>
    <x v="2"/>
    <s v="2000"/>
    <s v="CH01"/>
    <s v="EA"/>
    <n v="2"/>
    <n v="13680"/>
    <n v="0"/>
    <n v="0"/>
    <n v="13680"/>
    <s v="ZSPR"/>
    <n v="0"/>
    <s v=""/>
    <n v="0"/>
    <n v="0"/>
    <s v="ONGC Petro additions Ltd."/>
    <s v="INR"/>
    <n v="0"/>
    <n v="0"/>
    <n v="0"/>
    <n v="0"/>
    <n v="0"/>
    <n v="0"/>
    <n v="0"/>
    <n v="0"/>
    <n v="0"/>
    <n v="0"/>
    <n v="0"/>
    <n v="0"/>
    <n v="0"/>
    <n v="0"/>
    <s v="Chemcial store"/>
    <s v="P04"/>
    <n v="2267"/>
    <x v="2"/>
  </r>
  <r>
    <s v="0P0631060098"/>
    <s v="SEAL KIT,UC-1000M31A-10A#03,KOBE"/>
    <s v="SPARE PARTS; PART NAME:SEAL KIT; MANUFACTURER PART NUMBER:UC-1000M31A-10A#03; MANUFACTURER:KOBE STEEL; DRAWING NUMBER:UC-1000L30G;ITEM POSITION NUMBER:14; EQUIPMENT NAME:PELLETIZER; EQUIPMENT MAKE:KOBE STEEL; EQUIPMENT MODEL:LCM500H; FOR HYDRAULIC CYLINDER(CARRIAGE); SUB ASSY:RAIL ASS'Y"/>
    <d v="2017-02-09T00:00:00"/>
    <s v="SPARE_PARTS"/>
    <x v="2"/>
    <s v="2000"/>
    <s v="GS01"/>
    <s v="EA"/>
    <n v="1"/>
    <n v="13678.55"/>
    <n v="0"/>
    <n v="0"/>
    <n v="13678.55"/>
    <s v="ZSPR"/>
    <n v="0"/>
    <s v=""/>
    <n v="0"/>
    <n v="0"/>
    <s v="ONGC Petro additions Ltd."/>
    <s v="INR"/>
    <n v="0"/>
    <n v="0"/>
    <n v="0"/>
    <n v="0"/>
    <n v="0"/>
    <n v="0"/>
    <n v="0"/>
    <n v="0"/>
    <n v="0"/>
    <n v="0"/>
    <n v="0"/>
    <n v="0"/>
    <n v="0"/>
    <n v="0"/>
    <s v="General Store"/>
    <s v="P04"/>
    <n v="2517"/>
    <x v="2"/>
  </r>
  <r>
    <s v="0P4102240851"/>
    <s v="SPARE PART SET,GRAPHITE,H065094,METSO"/>
    <s v="SPARE PARTS; PART NAME:SPARE PART SET; MATERIAL:GRAPHITE; DRAWING NUMBER:F17171; ITEM POSITION NUMBER:063, 065, 069, 075; EQUIPMENTNAME:BALL BLOW DOWN VALVE; EQUIPMENT MAKE:METSO AUTOMATION; EQUIPMENT MODEL:XA1HDWGAJ2RXHBDF; ADDITIONAL INFORMATION:XA 1H  GA H_D;MANUFACTURER:METSO AUTOMATION; MANUFACTURER PART NUMBER:H065094"/>
    <d v="2017-02-18T00:00:00"/>
    <s v="SPARE_PARTS"/>
    <x v="2"/>
    <s v="2000"/>
    <s v="GS01"/>
    <s v="ST"/>
    <n v="1"/>
    <n v="13652.51"/>
    <n v="0"/>
    <n v="0"/>
    <n v="13652.51"/>
    <s v="ZSPR"/>
    <n v="0"/>
    <s v=""/>
    <n v="0"/>
    <n v="0"/>
    <s v="ONGC Petro additions Ltd."/>
    <s v="INR"/>
    <n v="0"/>
    <n v="0"/>
    <n v="0"/>
    <n v="0"/>
    <n v="0"/>
    <n v="0"/>
    <n v="0"/>
    <n v="0"/>
    <n v="0"/>
    <n v="0"/>
    <n v="0"/>
    <n v="0"/>
    <n v="0"/>
    <n v="0"/>
    <s v="General Store"/>
    <s v="P03"/>
    <n v="2508"/>
    <x v="2"/>
  </r>
  <r>
    <s v="0P4102240862"/>
    <s v="SPARE PART SET,PTFE,251804,METSO"/>
    <s v="SPARE PARTS; PART NAME:SPARE PART SET; MATERIAL:PTFE; DRAWING NUMBER:F17084; ITEM POSITION NUMBER:060, 061, 089, 094; EQUIPMENTNAME:BALL BLOW DOWN VALVE; EQUIPMENT MAKE:METSO AUTOMATION; EQUIPMENT MODEL:QXY-T5DE04YR3F302G; ADDITIONAL INFORMATION:T5 04 / T2503; MANUFACTURER:METSO AUTOMATION; MANUFACTURER PART NUMBER:251804"/>
    <d v="2017-02-18T00:00:00"/>
    <s v="SPARE_PARTS"/>
    <x v="2"/>
    <s v="2000"/>
    <s v="GS01"/>
    <s v="ST"/>
    <n v="1"/>
    <n v="13652.51"/>
    <n v="0"/>
    <n v="0"/>
    <n v="13652.51"/>
    <s v="ZSPR"/>
    <n v="0"/>
    <s v=""/>
    <n v="0"/>
    <n v="0"/>
    <s v="ONGC Petro additions Ltd."/>
    <s v="INR"/>
    <n v="0"/>
    <n v="0"/>
    <n v="0"/>
    <n v="0"/>
    <n v="0"/>
    <n v="0"/>
    <n v="0"/>
    <n v="0"/>
    <n v="0"/>
    <n v="0"/>
    <n v="0"/>
    <n v="0"/>
    <n v="0"/>
    <n v="0"/>
    <s v="General Store"/>
    <s v="P03"/>
    <n v="2508"/>
    <x v="2"/>
  </r>
  <r>
    <s v="0P0631070152"/>
    <s v="O-RING,VITON,10-10-101163/12,ONNURI"/>
    <s v="SPARE PARTS; PART NAME:O-RING; MATERIAL:VITON; DRAWING NUMBER:10-10-101163; ITEM POSITION NUMBER:12; EQUIPMENT NAME:GEAR PUMP GEARREDUCER; EQUIPMENT NAME:LUBE OIL FILTER; EQUIPMENT MAKE:ONNURI INDUSTRIAL CO LTD; EQUIPMENT MODEL:DF1040; ADDITIONALINFORMATION:SUB ASSY:GEAR PMP GEAR REDUCER; MANUFACTURER:ONNURI INDUSTRIAL CO LTD; MANUFACTURER PART NUMBER:10-10-101163/12;SUPPLIER:THE JAPAN STEEL WORKS"/>
    <d v="2021-02-09T00:00:00"/>
    <s v="SPARE_PARTS"/>
    <x v="2"/>
    <s v="2000"/>
    <s v="CH01"/>
    <s v="EA"/>
    <n v="1"/>
    <n v="13623.08"/>
    <n v="0"/>
    <n v="0"/>
    <n v="13623.08"/>
    <s v="ZSPR"/>
    <n v="0"/>
    <s v=""/>
    <n v="0"/>
    <n v="0"/>
    <s v="ONGC Petro additions Ltd."/>
    <s v="INR"/>
    <n v="0"/>
    <n v="0"/>
    <n v="0"/>
    <n v="0"/>
    <n v="0"/>
    <n v="0"/>
    <n v="0"/>
    <n v="0"/>
    <n v="0"/>
    <n v="0"/>
    <n v="0"/>
    <n v="0"/>
    <n v="0"/>
    <n v="0"/>
    <s v="Chemcial store"/>
    <s v="P04"/>
    <n v="1056"/>
    <x v="2"/>
  </r>
  <r>
    <s v="0P3900020270"/>
    <s v="CPLG,MUFF,MS,ATE-13212-12/3,REMI"/>
    <s v="SPARE PARTS; PART NAME:COUPLING,MUFF; MATERIAL:MILD STEEL; DRAWING NUMBER:ATE-13212-12; ITEM POSITION NUMBER:3; EQUIPMENT MAKE:REMIPROCESS PLANT &amp; MACHINARY; EQUIPMENT MODEL:PGF-10-98; ADDITIONAL INFORMATION:FOR WBA-SBA; MANUFACTURER:REMI PROCESS PLANT &amp;MACHINARY; MANUFACTURER PART NUMBER:ATE-13212-12/3; EQUIPMENT NAME:CAUSTIC MEASURING TANK AGITATOR"/>
    <d v="2017-07-31T00:00:00"/>
    <s v="SPARE_PARTS"/>
    <x v="2"/>
    <s v="2000"/>
    <s v="GS01"/>
    <s v="EA"/>
    <n v="1"/>
    <n v="13616.67"/>
    <n v="0"/>
    <n v="0"/>
    <n v="13616.67"/>
    <s v="ZSPR"/>
    <n v="0"/>
    <s v=""/>
    <n v="0"/>
    <n v="0"/>
    <s v="ONGC Petro additions Ltd."/>
    <s v="INR"/>
    <n v="0"/>
    <n v="0"/>
    <n v="0"/>
    <n v="0"/>
    <n v="0"/>
    <n v="0"/>
    <n v="0"/>
    <n v="0"/>
    <n v="0"/>
    <n v="0"/>
    <n v="0"/>
    <n v="0"/>
    <n v="0"/>
    <n v="0"/>
    <s v="General Store"/>
    <s v="P04"/>
    <n v="2345"/>
    <x v="2"/>
  </r>
  <r>
    <s v="0T2541370439"/>
    <s v="GSKT,SPW,CL150,SS,GPH,38IN"/>
    <s v="SPIRAL WOUND GASKETS; DESIGN SPEC:ASME/ANSI B16.20 - 1998; DESIGN SPEC, FLANGE(S):ASME 16.47 SERIES B; PRESSURE DESIGNATION:CL 150;MAT, WINDINGS:STAINLESS STEEL; MAT, FILLER:GRAPHITE; MAT, INNER RING:STAINLESS STEEL 316; MAT, CENTRING RING:STAINLESS STEEL 316;SIZE, PIPE, NOMINAL:38 IN"/>
    <d v="2015-10-23T00:00:00"/>
    <s v="SP_GASKETS"/>
    <x v="2"/>
    <s v="2000"/>
    <s v="SP01"/>
    <s v="EA"/>
    <n v="6"/>
    <n v="13610.64"/>
    <n v="0"/>
    <n v="0"/>
    <n v="13610.64"/>
    <s v="ZSTO"/>
    <n v="0"/>
    <s v=""/>
    <n v="0"/>
    <n v="0"/>
    <s v="ONGC Petro additions Ltd."/>
    <s v="INR"/>
    <n v="0"/>
    <n v="0"/>
    <n v="0"/>
    <n v="0"/>
    <n v="0"/>
    <n v="0"/>
    <n v="0"/>
    <n v="0"/>
    <n v="0"/>
    <n v="0"/>
    <n v="0"/>
    <n v="0"/>
    <n v="0"/>
    <n v="0"/>
    <s v="Shutdown Plan Mt"/>
    <s v="S06"/>
    <n v="2992"/>
    <x v="1"/>
  </r>
  <r>
    <s v="0P0631070067"/>
    <s v="O-RING,UC-1000H10A-31A#01,KOBE"/>
    <s v="SPARE PARTS; PART NAME:O-RING; MANUFACTURER PART NUMBER:UC-1000H10A-31A#01; MANUFACTURER:KOBE STEEL; DRAWING NUMBER:UC-1000H10C;ITEM POSITION NUMBER:4; EQUIPMENT NAME:PELLETIZER; EQUIPMENT MAKE:KOBE STEEL; EQUIPMENT MODEL:LCM500H; ADDITIONAL INFORMATION:FORWATER CHAMBER; SUB ASSY:WATER CHAMBER ASS'Y"/>
    <d v="2022-04-12T00:00:00"/>
    <s v="SPARE_PARTS"/>
    <x v="2"/>
    <s v="2000"/>
    <s v="GS01"/>
    <s v="EA"/>
    <n v="1"/>
    <n v="13607.97"/>
    <n v="0"/>
    <n v="0"/>
    <n v="13607.97"/>
    <s v="ZSPR"/>
    <n v="0"/>
    <s v=""/>
    <n v="0"/>
    <n v="0"/>
    <s v="ONGC Petro additions Ltd."/>
    <s v="INR"/>
    <n v="0"/>
    <n v="0"/>
    <n v="0"/>
    <n v="0"/>
    <n v="0"/>
    <n v="0"/>
    <n v="0"/>
    <n v="0"/>
    <n v="0"/>
    <n v="0"/>
    <n v="0"/>
    <n v="0"/>
    <n v="0"/>
    <n v="0"/>
    <s v="General Store"/>
    <s v="P04"/>
    <n v="629"/>
    <x v="2"/>
  </r>
  <r>
    <s v="0P4102230021"/>
    <s v="PLG,A479,6021/1-0008-3053,SEVRN-GL"/>
    <s v="SPARE PARTS; PART NAME:PLUG; MATERIAL:STAINLESS STEEL 316/316L; EQUIPMENT NAME:CONTROL VALVE; EQUIPMENT MAKE:SEVERN GLOCON;EQUIPMENT MODEL:300-5412-P2AN; MANUFACTURER:SEVERN GLOCON; MANUFACTURER PART NUMBER:6021/1-0008-3053; SIZE:2 IN; PRESSUREDESIGNATION:CL 600; UNBALANCED CONTOURED; MAT SPEC:ASTM A479 DUAL CERTIFIED"/>
    <d v="2016-02-16T00:00:00"/>
    <s v="SPARE_PARTS"/>
    <x v="2"/>
    <s v="2000"/>
    <s v="GS01"/>
    <s v="EA"/>
    <n v="1"/>
    <n v="13577"/>
    <n v="0"/>
    <n v="0"/>
    <n v="13577"/>
    <s v="ZSPR"/>
    <n v="0"/>
    <s v=""/>
    <n v="0"/>
    <n v="0"/>
    <s v="ONGC Petro additions Ltd."/>
    <s v="INR"/>
    <n v="0"/>
    <n v="0"/>
    <n v="0"/>
    <n v="0"/>
    <n v="0"/>
    <n v="0"/>
    <n v="0"/>
    <n v="0"/>
    <n v="0"/>
    <n v="0"/>
    <n v="0"/>
    <n v="0"/>
    <n v="0"/>
    <n v="0"/>
    <s v="General Store"/>
    <s v="P03"/>
    <n v="2876"/>
    <x v="2"/>
  </r>
  <r>
    <s v="0P4102200427"/>
    <s v="SFT,SS,H059343,METSO"/>
    <s v="SPARE PARTS; PART NAME:SHAFT; MATERIAL:SIS 2324/ AISI 329 DUPLEX STAINLESS STEEL; DRAWING NUMBER:F09368; ITEM POSITIONNUMBER:11,12; EQUIPMENT NAME:CONTROL VALVE; EQUIPMENT MAKE:METSO AUTOMATION; EQUIPMENT MODEL:REDA06DJJST; MANUFACTURER:METSOAUTOMATION; MANUFACTURER PART NUMBER:H059343"/>
    <d v="2017-02-18T00:00:00"/>
    <s v="SPARE_PARTS"/>
    <x v="2"/>
    <s v="2000"/>
    <s v="GS01"/>
    <s v="EA"/>
    <n v="1"/>
    <n v="13509.27"/>
    <n v="0"/>
    <n v="0"/>
    <n v="13509.27"/>
    <s v="ZSPR"/>
    <n v="0"/>
    <s v=""/>
    <n v="0"/>
    <n v="0"/>
    <s v="ONGC Petro additions Ltd."/>
    <s v="INR"/>
    <n v="0"/>
    <n v="0"/>
    <n v="0"/>
    <n v="0"/>
    <n v="0"/>
    <n v="0"/>
    <n v="0"/>
    <n v="0"/>
    <n v="0"/>
    <n v="0"/>
    <n v="0"/>
    <n v="0"/>
    <n v="0"/>
    <n v="0"/>
    <s v="General Store"/>
    <s v="P03"/>
    <n v="2508"/>
    <x v="2"/>
  </r>
  <r>
    <s v="0T4610240342"/>
    <s v="MCB,110VAC,10A,2P,ABB"/>
    <s v="CIRCUIT BREAKERS; TYPE, CIRCUITBREAKER:MINIATURE; POLE, QUANTITY:2; CURRENT RATING:10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
    <d v="2019-02-13T00:00:00"/>
    <s v="CIRCUIT_BREAKERS"/>
    <x v="4"/>
    <s v="2000"/>
    <s v="GS01"/>
    <s v="EA"/>
    <n v="6"/>
    <n v="13455"/>
    <n v="0"/>
    <n v="0"/>
    <n v="13455"/>
    <s v="ZSTO"/>
    <n v="0"/>
    <s v=""/>
    <n v="0"/>
    <n v="0"/>
    <s v="ONGC Petro additions Ltd."/>
    <s v="INR"/>
    <n v="0"/>
    <n v="0"/>
    <n v="0"/>
    <n v="0"/>
    <n v="0"/>
    <n v="0"/>
    <n v="0"/>
    <n v="0"/>
    <n v="0"/>
    <n v="0"/>
    <n v="0"/>
    <n v="0"/>
    <n v="0"/>
    <n v="0"/>
    <s v="General Store"/>
    <s v="S07"/>
    <n v="1783"/>
    <x v="1"/>
  </r>
  <r>
    <s v="0T2541410382"/>
    <s v="GSKT,SPW,CL600,SS316,MICA,20IN"/>
    <s v="SPIRAL WOUND GASKETS; PRESSURE DESIGNATION:ASME CLASS 600; MAT, WINDINGS:STAINLESS STEEL 316; MAT, FILLER:MICA; MAT, INNERRING:STAINLESS STEEL 316; MAT, CENTRING RING:STAINLESS STEEL 316; SIZE, PIPE, NOMINAL:20 IN"/>
    <d v="2018-12-31T00:00:00"/>
    <s v="SP_GASKETS"/>
    <x v="2"/>
    <s v="2000"/>
    <s v="CH01"/>
    <s v="EA"/>
    <n v="5"/>
    <n v="13406.73"/>
    <n v="0"/>
    <n v="0"/>
    <n v="13406.73"/>
    <s v="ZSTO"/>
    <n v="0"/>
    <s v=""/>
    <n v="0"/>
    <n v="0"/>
    <s v="ONGC Petro additions Ltd."/>
    <s v="INR"/>
    <n v="0"/>
    <n v="0"/>
    <n v="0"/>
    <n v="0"/>
    <n v="0"/>
    <n v="0"/>
    <n v="0"/>
    <n v="0"/>
    <n v="0"/>
    <n v="0"/>
    <n v="0"/>
    <n v="0"/>
    <n v="0"/>
    <n v="0"/>
    <s v="Chemcial store"/>
    <s v="S06"/>
    <n v="1827"/>
    <x v="1"/>
  </r>
  <r>
    <s v="0P1401070017"/>
    <s v="LABY,PCKG,11513-0001-10-R2/04-1,SHIN-NIP"/>
    <s v="SPARE PARTS; PART NAME:LABYRINTH PACKING; MANUFACTURER PART NUMBER:11513-0001-10-R2/04-1; MANUFACTURER:SHIN NIPPON MACHINERY COLTD; DRAWING NUMBER:11513-0001-10-R2; EQUIPMENT NAME:BIG PUMPS (TURBINE)/; EQUIPMENT NAME:TURBINE SPARES; EQUIPMENT MODEL:B5-R4-R;ADDITIONAL INFORMATION:LOW PRESSURE SIDE"/>
    <d v="2017-06-17T00:00:00"/>
    <s v="SPARE_PARTS"/>
    <x v="2"/>
    <s v="2000"/>
    <s v="GS01"/>
    <s v="EA"/>
    <n v="12"/>
    <n v="13392.05"/>
    <n v="0"/>
    <n v="0"/>
    <n v="13392.05"/>
    <s v="ZSPR"/>
    <n v="0"/>
    <s v=""/>
    <n v="0"/>
    <n v="0"/>
    <s v="ONGC Petro additions Ltd."/>
    <s v="INR"/>
    <n v="0"/>
    <n v="0"/>
    <n v="0"/>
    <n v="0"/>
    <n v="0"/>
    <n v="0"/>
    <n v="0"/>
    <n v="0"/>
    <n v="0"/>
    <n v="0"/>
    <n v="0"/>
    <n v="0"/>
    <n v="0"/>
    <n v="0"/>
    <s v="General Store"/>
    <s v="P04"/>
    <n v="2389"/>
    <x v="2"/>
  </r>
  <r>
    <s v="0P1401080032"/>
    <s v="BLT,12PT,M33X125MM,35107017,BHEL-GT"/>
    <s v="SPARE PARTS; PART NAME:BOLT; DIMENSIONS:M33 X 125 MM; EQUIPMENT NAME:GAS TURBINE; EQUIPMENT MAKE:BHARAT HEAVY ELECTRICAL; EQUIPMENTMODEL:PG-6581-B; ADDITIONAL INFORMATION:HEAD TYPE:12 POINT; MANUFACTURER:BHARAT HEAVY ELECTRICAL; MANUFACTURER PARTNUMBER:35107017; SUB ASSY:COMPR.INLET #1 BRG CASE; MATERIAL CODE:GT9751178037"/>
    <d v="2016-09-29T00:00:00"/>
    <s v="SPARE_PARTS"/>
    <x v="4"/>
    <s v="2000"/>
    <s v="CH01"/>
    <s v="EA"/>
    <n v="8"/>
    <n v="13388.51"/>
    <n v="0"/>
    <n v="0"/>
    <n v="13388.51"/>
    <s v="ZSPR"/>
    <n v="0"/>
    <s v=""/>
    <n v="0"/>
    <n v="0"/>
    <s v="ONGC Petro additions Ltd."/>
    <s v="INR"/>
    <n v="0"/>
    <n v="0"/>
    <n v="0"/>
    <n v="0"/>
    <n v="0"/>
    <n v="0"/>
    <n v="0"/>
    <n v="0"/>
    <n v="0"/>
    <n v="0"/>
    <n v="0"/>
    <n v="0"/>
    <n v="0"/>
    <n v="0"/>
    <s v="Chemcial store"/>
    <s v="P04"/>
    <n v="2650"/>
    <x v="2"/>
  </r>
  <r>
    <s v="0P4102210026"/>
    <s v="O-RING,NITRILE,1C5622X0022,FISH-CO"/>
    <s v="SPARE PARTS; PART NAME:O-RING; MANUFACTURER PART NUMBER:1C5622X0022; MANUFACTURER:FISHER CONTROLS; MATERIAL:NITRILE DS52-4;EQUIPMENT NAME:CONTROL VALVE; EQUIPMENT MODEL:3.00ET, 4.00ET, 1.50EZC, 2.00EZC, 1.50EZC, 2.00EZC, 2.00EZ, 2.00EZ, 3.00ET; SETQUANTITY:2"/>
    <d v="2022-09-05T00:00:00"/>
    <s v="SPARE_PARTS"/>
    <x v="2"/>
    <s v="2000"/>
    <s v="GS01"/>
    <s v="EA"/>
    <n v="38"/>
    <n v="13371.73"/>
    <n v="0"/>
    <n v="0"/>
    <n v="13371.73"/>
    <s v="ZSPR"/>
    <n v="0"/>
    <s v=""/>
    <n v="0"/>
    <n v="0"/>
    <s v="ONGC Petro additions Ltd."/>
    <s v="INR"/>
    <n v="0"/>
    <n v="0"/>
    <n v="0"/>
    <n v="0"/>
    <n v="0"/>
    <n v="0"/>
    <n v="0"/>
    <n v="0"/>
    <n v="0"/>
    <n v="0"/>
    <n v="0"/>
    <n v="0"/>
    <n v="0"/>
    <n v="0"/>
    <s v="General Store"/>
    <s v="P03"/>
    <n v="483"/>
    <x v="2"/>
  </r>
  <r>
    <s v="0T2541410182"/>
    <s v="GSKT,SPW,W/OUTR RING,SS316,CL600,12IN"/>
    <s v="SPIRAL WOUND GASKETS; DESIGN SPEC:ANSI B16.20; DESIGN SPEC, FLANGE(S):ANSI B16.5; PRESSURE DESIGNATION:CLASS 600; MAT,WINDINGS:STAINLESS STEEL 316; MAT, FILLER:GRAFOIL; MAT, CENTRING RING:STAINLESS STEEL 316; SIZE, PIPE, NOMINAL:12 IN"/>
    <d v="2018-11-05T00:00:00"/>
    <s v="SP_GASKETS"/>
    <x v="2"/>
    <s v="2000"/>
    <s v="GS01"/>
    <s v="EA"/>
    <n v="18"/>
    <n v="13327.33"/>
    <n v="0"/>
    <n v="0"/>
    <n v="13327.33"/>
    <s v="ZSTO"/>
    <n v="0"/>
    <s v=""/>
    <n v="0"/>
    <n v="0"/>
    <s v="ONGC Petro additions Ltd."/>
    <s v="INR"/>
    <n v="0"/>
    <n v="0"/>
    <n v="0"/>
    <n v="0"/>
    <n v="0"/>
    <n v="0"/>
    <n v="0"/>
    <n v="0"/>
    <n v="0"/>
    <n v="0"/>
    <n v="0"/>
    <n v="0"/>
    <n v="0"/>
    <n v="0"/>
    <s v="General Store"/>
    <s v="S06"/>
    <n v="1883"/>
    <x v="1"/>
  </r>
  <r>
    <s v="0P5270012068"/>
    <s v="SEAT,75F202040/6,F/0.75IN,AQUA-VLV"/>
    <s v="SPARE PARTS; PART NAME:SEAT; MATERIAL:RPTFE; DRAWING NUMBER:75F2020 &amp; 75F202040;ITEM POSITION NUMBER:6; EQUIPMENT NAME:BALL VALVE; EQUIPMENT MAKE:BELGAUM AQUAVALVES PVT. LTD; MANUFACTURER PART NUMBER:75F2020 &amp; 75F202040/6;MANUFACTURER:BELGAUM AQUA VALVES PVT. LTD; TYPE, VALVE:FLOATING BALL; FULL PORT;SIZE:20 MM (0.75 IN);  PRESSURE DESIGNATION:ASME CLASS 300; ENDCONNECTION:FLANGED; AV REFERENCE NUMBER:AVS0018 AND AVS0044; REFERENCENUMBER:54401"/>
    <d v="2021-01-20T00:00:00"/>
    <s v="SPARE_PARTS"/>
    <x v="2"/>
    <s v="2000"/>
    <s v="CH01"/>
    <s v="EA"/>
    <n v="24"/>
    <n v="13321.98"/>
    <n v="0"/>
    <n v="0"/>
    <n v="13321.98"/>
    <s v="ZSPR"/>
    <n v="0"/>
    <s v=""/>
    <n v="0"/>
    <n v="0"/>
    <s v="ONGC Petro additions Ltd."/>
    <s v="INR"/>
    <n v="0"/>
    <n v="0"/>
    <n v="0"/>
    <n v="0"/>
    <n v="0"/>
    <n v="0"/>
    <n v="0"/>
    <n v="0"/>
    <n v="0"/>
    <n v="0"/>
    <n v="0"/>
    <n v="0"/>
    <n v="0"/>
    <n v="0"/>
    <s v="Chemcial store"/>
    <s v="P04"/>
    <n v="1076"/>
    <x v="2"/>
  </r>
  <r>
    <s v="0P0802040252"/>
    <s v="O-RING,NBR,OAS-RB232,ELLIOTT"/>
    <s v="SPARE PARTS; PART NAME:O-RING; MANUFACTURER PART NUMBER:OAS-RB232; MANUFACTURER:ELLIOTT TURBOMACHINERY; MATERIAL:NBR; DRAWINGNUMBER:ES/9890182; ITEM POSITION NUMBER:4; EQUIPMENT NAME:DGS CONSOLE_WATER, OIL INJECT"/>
    <d v="2022-09-01T00:00:00"/>
    <s v="SPARE_PARTS"/>
    <x v="2"/>
    <s v="2000"/>
    <s v="SP01"/>
    <s v="EA"/>
    <n v="2"/>
    <n v="13319.26"/>
    <n v="0"/>
    <n v="0"/>
    <n v="13319.26"/>
    <s v="ZSPR"/>
    <n v="0"/>
    <s v=""/>
    <n v="0"/>
    <n v="0"/>
    <s v="ONGC Petro additions Ltd."/>
    <s v="INR"/>
    <n v="0"/>
    <n v="0"/>
    <n v="0"/>
    <n v="0"/>
    <n v="0"/>
    <n v="0"/>
    <n v="0"/>
    <n v="0"/>
    <n v="0"/>
    <n v="0"/>
    <n v="0"/>
    <n v="0"/>
    <n v="0"/>
    <n v="0"/>
    <s v="Shutdown Plan Mt"/>
    <s v="P04"/>
    <n v="487"/>
    <x v="2"/>
  </r>
  <r>
    <s v="0T2548800012"/>
    <s v="GSKT,RJ,CS,OVAL,CL2500,8IN,52DA"/>
    <s v="RING JOINT GASKETS; MAT:LOW CARBON STEEL; TYPE:OVAL; SIZE, FLANGE (INCH:8 IN; PRESSURE DESIGNATION:ASME CL2500; FACING FLANGE:RTJ;REFERENCE:52DA"/>
    <d v="2022-04-11T00:00:00"/>
    <s v="RI_GASKETS"/>
    <x v="2"/>
    <s v="2000"/>
    <s v="CH01"/>
    <s v="EA"/>
    <n v="11"/>
    <n v="13314.89"/>
    <n v="0"/>
    <n v="0"/>
    <n v="13314.89"/>
    <s v="ZSTO"/>
    <n v="0"/>
    <s v=""/>
    <n v="0"/>
    <n v="0"/>
    <s v="ONGC Petro additions Ltd."/>
    <s v="INR"/>
    <n v="0"/>
    <n v="0"/>
    <n v="0"/>
    <n v="0"/>
    <n v="0"/>
    <n v="0"/>
    <n v="0"/>
    <n v="0"/>
    <n v="0"/>
    <n v="0"/>
    <n v="0"/>
    <n v="0"/>
    <n v="0"/>
    <n v="0"/>
    <s v="Chemcial store"/>
    <s v="S06"/>
    <n v="630"/>
    <x v="1"/>
  </r>
  <r>
    <s v="0T2062320037"/>
    <s v="FSE LV,400A,NH3,3NA3 360-0RC,SIEMENS"/>
    <s v="LOW VOLTAGE FUSE LINKS; TYPE:HRC; DESIGN SPEC:IEC 60269/IS 13703; BREAKING CAPACITY:120 KA (AC), 25 KA (DC); VOLTAGE, RATED:500VAC; SIZE:NH3; CURRENT, RATED:400 A; MANUFACTURER:SIEMENS; PART NUMBER:3NA3 360-0RC"/>
    <d v="2016-01-16T00:00:00"/>
    <s v="LO_FUSE_LINKS"/>
    <x v="4"/>
    <s v="2000"/>
    <s v="GS01"/>
    <s v="EA"/>
    <n v="10"/>
    <n v="13293.6"/>
    <n v="0"/>
    <n v="0"/>
    <n v="13293.6"/>
    <s v="ZSTO"/>
    <n v="0"/>
    <s v=""/>
    <n v="0"/>
    <n v="0"/>
    <s v="ONGC Petro additions Ltd."/>
    <s v="INR"/>
    <n v="0"/>
    <n v="0"/>
    <n v="0"/>
    <n v="0"/>
    <n v="0"/>
    <n v="0"/>
    <n v="0"/>
    <n v="0"/>
    <n v="0"/>
    <n v="0"/>
    <n v="0"/>
    <n v="0"/>
    <n v="0"/>
    <n v="0"/>
    <s v="General Store"/>
    <s v="S03"/>
    <n v="2907"/>
    <x v="1"/>
  </r>
  <r>
    <s v="0T1762100096"/>
    <s v="FLG,PIPE,BL,1/2IN,CL300,CS,A105,RF"/>
    <s v="BLIND PIPE FLANGES; DESIGN SPEC:ASME B 16.5; MAT:CARBON STEEL; MAT, SPEC:ASTM A105; FACING, FLANGE:RAISED FACE; FINISH, FLANGEFACING:125 AARH; PRESSURE DESIGNATION:ANSI CL300; SIZE:1/2 IN"/>
    <d v="2021-02-05T00:00:00"/>
    <s v="BL_PI_FLANGES1"/>
    <x v="2"/>
    <s v="2000"/>
    <s v="SP01"/>
    <s v="EA"/>
    <n v="121"/>
    <n v="13290.89"/>
    <n v="0"/>
    <n v="0"/>
    <n v="13290.89"/>
    <s v="ZSTO"/>
    <n v="0"/>
    <s v=""/>
    <n v="0"/>
    <n v="0"/>
    <s v="ONGC Petro additions Ltd."/>
    <s v="INR"/>
    <n v="0"/>
    <n v="0"/>
    <n v="0"/>
    <n v="0"/>
    <n v="0"/>
    <n v="0"/>
    <n v="0"/>
    <n v="0"/>
    <n v="0"/>
    <n v="0"/>
    <n v="0"/>
    <n v="0"/>
    <n v="0"/>
    <n v="0"/>
    <s v="Shutdown Plan Mt"/>
    <s v="S06"/>
    <n v="1060"/>
    <x v="1"/>
  </r>
  <r>
    <s v="0P1401080267"/>
    <s v="DISC SPRG,60,F/NG 32/25-3,BHEL"/>
    <s v="SPARE PARTS; PART NAME:DISC SPRING; ITEM POSITION NUMBER:60; EQUIPMENT NAME:BOILER FEED WATER STEAM TURBINE; EQUIPMENT MAKE:BHARATHEAVY ELECTRICAL; EQUIPMENT MODEL:NG 32/25-3; MANUFACTURER:BHARAT HEAVY ELECTRICAL"/>
    <d v="2017-05-17T00:00:00"/>
    <s v="SPARE_PARTS"/>
    <x v="4"/>
    <s v="2000"/>
    <s v="GS01"/>
    <s v="EA"/>
    <n v="10"/>
    <n v="13287.34"/>
    <n v="0"/>
    <n v="0"/>
    <n v="13287.34"/>
    <s v="ZSPR"/>
    <n v="0"/>
    <s v=""/>
    <n v="0"/>
    <n v="0"/>
    <s v="ONGC Petro additions Ltd."/>
    <s v="INR"/>
    <n v="0"/>
    <n v="0"/>
    <n v="0"/>
    <n v="0"/>
    <n v="0"/>
    <n v="0"/>
    <n v="0"/>
    <n v="0"/>
    <n v="0"/>
    <n v="0"/>
    <n v="0"/>
    <n v="0"/>
    <n v="0"/>
    <n v="0"/>
    <s v="General Store"/>
    <s v="P04"/>
    <n v="2420"/>
    <x v="2"/>
  </r>
  <r>
    <s v="0P4102215027"/>
    <s v="GUIDE RING,202501679-888-0000,BA-HU"/>
    <s v="SPARE PARTS; PART NAME:GUIDE RING; EQUIPMENT NAME:CONTROL VALVE; EQUIPMENTMAKE:BAKER HUGHES; MANUFACTURER PART NUMBER:202501679-888-0000;MANUFACTURER:BAKER HUGHES; VALVE SERIAL NUMBER:LB12A0091-002, LB12A0092-003,LB12A0364-001; TYPE:SOFT PART"/>
    <d v="2022-06-16T00:00:00"/>
    <s v="SPARE_PARTS"/>
    <x v="2"/>
    <s v="2000"/>
    <s v="CH01"/>
    <s v="EA"/>
    <n v="2"/>
    <n v="13253.52"/>
    <n v="0"/>
    <n v="0"/>
    <n v="13253.52"/>
    <s v="ZSPR"/>
    <n v="0"/>
    <s v=""/>
    <n v="0"/>
    <n v="0"/>
    <s v="ONGC Petro additions Ltd."/>
    <s v="INR"/>
    <n v="0"/>
    <n v="0"/>
    <n v="0"/>
    <n v="0"/>
    <n v="0"/>
    <n v="0"/>
    <n v="0"/>
    <n v="0"/>
    <n v="0"/>
    <n v="0"/>
    <n v="0"/>
    <n v="0"/>
    <n v="0"/>
    <n v="0"/>
    <s v="Chemcial store"/>
    <s v="P03"/>
    <n v="564"/>
    <x v="2"/>
  </r>
  <r>
    <s v="0P4114150009"/>
    <s v="CBL,FS-PDC-IOEP2,HONEYWELL"/>
    <s v="SPARE PARTS; PART NAME:EXT PWR 2; DIMENSIONS:FS-PDC-IOEP2; ITEM POSITION NUMBER:DCS ESD F&amp;G SYSTEM; EQUIPMENT MAKE:HONEYWELL;EQUIPMENT MODEL:CABLE; MANUFACTURER PART NUMBER:HONEYWELL; APPLICATION:POWER DISTRIBUTION; VOLTAGE RATING:24 / 48 / 110 VDC"/>
    <d v="2018-05-30T00:00:00"/>
    <s v="SPARE_PARTS"/>
    <x v="4"/>
    <s v="2000"/>
    <s v="GS01"/>
    <s v="EA"/>
    <n v="3"/>
    <n v="13230"/>
    <n v="0"/>
    <n v="0"/>
    <n v="13230"/>
    <s v="ZSPR"/>
    <n v="0"/>
    <s v=""/>
    <n v="0"/>
    <n v="0"/>
    <s v="ONGC Petro additions Ltd."/>
    <s v="INR"/>
    <n v="0"/>
    <n v="0"/>
    <n v="0"/>
    <n v="0"/>
    <n v="0"/>
    <n v="0"/>
    <n v="0"/>
    <n v="0"/>
    <n v="0"/>
    <n v="0"/>
    <n v="0"/>
    <n v="0"/>
    <n v="0"/>
    <n v="0"/>
    <s v="General Store"/>
    <s v="P03"/>
    <n v="2042"/>
    <x v="2"/>
  </r>
  <r>
    <s v="0P4205031682"/>
    <s v="WEAR RING,F/3700LX,C07537A0512+,ITT-CORP"/>
    <s v="SPARE PARTS; PART NAME:WEAR RING,CASING; EQUIPMENT NAME:C4 MIX TRANSFER PUMP; EQUIPMENT MAKE:ITT CORPORATION INDIA PVT LTD;EQUIPMENT MODEL:3700 LX-3x6 - 17S; ADDITIONAL INFORMATION:180-241 BHN; MANUFACTURER:ITT CORPORATION INDIA PVT LTD; MANUFACTUREREQUIPMENT MODEL:3700 LX-3x6 - 17S; ADDITIONAL INFORMATION:180-241 BHN; MANUFACTURER:ITT CORPORATION INDIA PVT LTD; MANUFACTURERPART NUMBER:C07537A05 1232K"/>
    <d v="2017-06-30T00:00:00"/>
    <s v="SPARE_PARTS"/>
    <x v="2"/>
    <s v="2000"/>
    <s v="GS01"/>
    <s v="EA"/>
    <n v="1"/>
    <n v="13228.24"/>
    <n v="0"/>
    <n v="0"/>
    <n v="13228.24"/>
    <s v="ZSPR"/>
    <n v="0"/>
    <s v=""/>
    <n v="0"/>
    <n v="0"/>
    <s v="ONGC Petro additions Ltd."/>
    <s v="INR"/>
    <n v="0"/>
    <n v="0"/>
    <n v="0"/>
    <n v="0"/>
    <n v="0"/>
    <n v="0"/>
    <n v="0"/>
    <n v="0"/>
    <n v="0"/>
    <n v="0"/>
    <n v="0"/>
    <n v="0"/>
    <n v="0"/>
    <n v="0"/>
    <s v="General Store"/>
    <s v="P04"/>
    <n v="2376"/>
    <x v="2"/>
  </r>
  <r>
    <s v="0T1734220014"/>
    <s v="CAP,PIPE,SW,A234 WPB,CL6000,1IN"/>
    <s v="SOCKET WELD PIPE CAPS; MAT:CARBON STEEL; MAT SPEC, FITTING:ASTM A234 WPB; PRESSURE DESIGNATION:CL 6000; MANDATORY ADD REQRMTS:STEAMWITH IBR CERTIFICATE; SIZE:1 IN"/>
    <d v="2018-01-25T00:00:00"/>
    <s v="SW_PI_CAPS2"/>
    <x v="2"/>
    <s v="2000"/>
    <s v="CH01"/>
    <s v="EA"/>
    <n v="110"/>
    <n v="13203.71"/>
    <n v="0"/>
    <n v="0"/>
    <n v="13203.71"/>
    <s v="ZSTO"/>
    <n v="0"/>
    <s v=""/>
    <n v="0"/>
    <n v="0"/>
    <s v="ONGC Petro additions Ltd."/>
    <s v="INR"/>
    <n v="0"/>
    <n v="0"/>
    <n v="0"/>
    <n v="0"/>
    <n v="0"/>
    <n v="0"/>
    <n v="0"/>
    <n v="0"/>
    <n v="0"/>
    <n v="0"/>
    <n v="0"/>
    <n v="0"/>
    <n v="0"/>
    <n v="0"/>
    <s v="Chemcial store"/>
    <s v="S06"/>
    <n v="2167"/>
    <x v="1"/>
  </r>
  <r>
    <s v="0T1705280011"/>
    <s v="CPLG,PIPE,THD,A105,CL6000,1IN"/>
    <s v="THREADED PIPE COUPLINGS; TYPE:THREADED BOTH END; MAT:CARBON STEEL; MAT SPEC, FITTING:ASTM A105; PRESSURE DESIGNATION:CL 6000;MANDATORY ADD REQRMTS:STEAM WITH IBR CERTIFICATE; SIZE:1 IN"/>
    <d v="2018-01-25T00:00:00"/>
    <s v="SW_PI_COUPLINGS2"/>
    <x v="2"/>
    <s v="2000"/>
    <s v="CH01"/>
    <s v="EA"/>
    <n v="90"/>
    <n v="13197.71"/>
    <n v="0"/>
    <n v="0"/>
    <n v="13197.71"/>
    <s v="ZSTO"/>
    <n v="0"/>
    <s v=""/>
    <n v="0"/>
    <n v="0"/>
    <s v="ONGC Petro additions Ltd."/>
    <s v="INR"/>
    <n v="0"/>
    <n v="0"/>
    <n v="0"/>
    <n v="0"/>
    <n v="0"/>
    <n v="0"/>
    <n v="0"/>
    <n v="0"/>
    <n v="0"/>
    <n v="0"/>
    <n v="0"/>
    <n v="0"/>
    <n v="0"/>
    <n v="0"/>
    <s v="Chemcial store"/>
    <s v="S06"/>
    <n v="2167"/>
    <x v="1"/>
  </r>
  <r>
    <s v="0P1147010585"/>
    <s v="CARD,RC,69-00003(110V),HBL"/>
    <s v="SPARE PARTS; PART NAME:CARD, RC; EQUIPMENT NAME:BATTERY CHARGER; EQUIPMENT MAKE:HBL PWR (HBL NIFE POWER SYST); MANUFACTURER:HBL PWR(HBL NIFE POWER SYST); MANUFACTURER PART NUMBER:69-00003(110V); FOR DFCBC (DUAL FLOAT CUM BOOST CHARGER) BATTERY CHARGER AT 110 TP250 A AND PRINTED CIRCUIT BOARD"/>
    <d v="2017-05-30T00:00:00"/>
    <s v="SPARE_PARTS"/>
    <x v="4"/>
    <s v="2000"/>
    <s v="GS01"/>
    <s v="EA"/>
    <n v="4"/>
    <n v="13169.3"/>
    <n v="0"/>
    <n v="0"/>
    <n v="13169.3"/>
    <s v="ZSPR"/>
    <n v="0"/>
    <s v=""/>
    <n v="0"/>
    <n v="0"/>
    <s v="ONGC Petro additions Ltd."/>
    <s v="INR"/>
    <n v="0"/>
    <n v="0"/>
    <n v="0"/>
    <n v="0"/>
    <n v="0"/>
    <n v="0"/>
    <n v="0"/>
    <n v="0"/>
    <n v="0"/>
    <n v="0"/>
    <n v="0"/>
    <n v="0"/>
    <n v="0"/>
    <n v="0"/>
    <s v="General Store"/>
    <s v="P01"/>
    <n v="2407"/>
    <x v="2"/>
  </r>
  <r>
    <s v="0T1761630011"/>
    <s v="FLG,WLD NECK,PIPE,A105,CL300,0.75IN"/>
    <s v="WELDING NECK PIPE FLANGES; DESIGN SPEC:ASME B16.5; MAT:CARBON STEEL; MAT, SPEC:ASTM A105; PRESSURE DESIGNATION:CL 300;SERVICE:STEAM WITH IBR CERTIFICATE; SIZE:0.75 IN"/>
    <d v="2023-06-08T00:00:00"/>
    <s v="WE_PI_FLANGES1"/>
    <x v="2"/>
    <s v="2000"/>
    <s v="CH01"/>
    <s v="EA"/>
    <n v="35"/>
    <n v="13162.75"/>
    <n v="0"/>
    <n v="0"/>
    <n v="13162.75"/>
    <s v="ZSTO"/>
    <n v="0"/>
    <s v=""/>
    <n v="0"/>
    <n v="0"/>
    <s v="ONGC Petro additions Ltd."/>
    <s v="INR"/>
    <n v="0"/>
    <n v="0"/>
    <n v="0"/>
    <n v="0"/>
    <n v="0"/>
    <n v="0"/>
    <n v="0"/>
    <n v="0"/>
    <n v="0"/>
    <n v="0"/>
    <n v="0"/>
    <n v="0"/>
    <n v="0"/>
    <n v="0"/>
    <s v="Chemcial store"/>
    <s v="S06"/>
    <n v="207"/>
    <x v="1"/>
  </r>
  <r>
    <s v="0P0958970192"/>
    <s v="BRD,INTFC,RSELCORH1..54YLP2N,WEIDM"/>
    <s v="NETWORK ACCESSORIES; DESCRIPTION:INTERFACE BOARD; MANUFACTURER PART NUMBER:RS ELCO RH 1..54Y LP2N; MANUFACTURER:WEIDMULLER; ORDERNUMBER:1149461001"/>
    <d v="2016-11-25T00:00:00"/>
    <s v="AC_NETWORK"/>
    <x v="4"/>
    <s v="2000"/>
    <s v="GS01"/>
    <s v="EA"/>
    <n v="1"/>
    <n v="13154"/>
    <n v="0"/>
    <n v="0"/>
    <n v="13154"/>
    <s v="ZSPR"/>
    <n v="0"/>
    <s v=""/>
    <n v="0"/>
    <n v="0"/>
    <s v="ONGC Petro additions Ltd."/>
    <s v="INR"/>
    <n v="0"/>
    <n v="0"/>
    <n v="0"/>
    <n v="0"/>
    <n v="0"/>
    <n v="0"/>
    <n v="0"/>
    <n v="0"/>
    <n v="0"/>
    <n v="0"/>
    <n v="0"/>
    <n v="0"/>
    <n v="0"/>
    <n v="0"/>
    <s v="General Store"/>
    <s v="P03"/>
    <n v="2593"/>
    <x v="2"/>
  </r>
  <r>
    <s v="0P4205031781"/>
    <s v="GSKT,117,50X40 UCWM25,KEPL"/>
    <s v="SPARE PARTS; PART NAME:GASKET; EQUIPMENT NAME:QUENCH PUMP; EQUIPMENT MAKE:KIRLOSKAR EBARA PUMPS LIMITED; EQUIPMENT MODEL:50X40 UCWM25; ADDITIONAL INFORMATION:FOR CASING; MANUFACTURER:KIRLOSKAR EBARA PUMPS LIMITED; MANUFACTURER PART NUMBER:117"/>
    <d v="2021-08-18T00:00:00"/>
    <s v="SPARE_PARTS"/>
    <x v="2"/>
    <s v="2000"/>
    <s v="GS01"/>
    <s v="EA"/>
    <n v="1"/>
    <n v="13151.4"/>
    <n v="0"/>
    <n v="0"/>
    <n v="13151.4"/>
    <s v="ZSPR"/>
    <n v="0"/>
    <s v=""/>
    <n v="0"/>
    <n v="0"/>
    <s v="ONGC Petro additions Ltd."/>
    <s v="INR"/>
    <n v="0"/>
    <n v="0"/>
    <n v="0"/>
    <n v="0"/>
    <n v="0"/>
    <n v="0"/>
    <n v="0"/>
    <n v="0"/>
    <n v="0"/>
    <n v="0"/>
    <n v="0"/>
    <n v="0"/>
    <n v="0"/>
    <n v="0"/>
    <s v="General Store"/>
    <s v="P04"/>
    <n v="866"/>
    <x v="2"/>
  </r>
  <r>
    <s v="0T2541370362"/>
    <s v="GSKT,SPW,CL300,SS,GPH,8IN"/>
    <s v="SPIRAL WOUND GASKETS; DESIGN SPEC:ASME/ANSI B16.20 - 1998; DESIGN SPEC,FLANGE(S):ASME B16.5; PRESSURE DESIGNATION:CL 300; MAT, WINDINGS:STAINLESSSTEEL; MAT, FILLER:GRAPHITE; MAT, INNER RING:STAINLESS STEEL 316; MAT, CENTRINGRING:CARBON STEEL; SIZE, PIPE, NOMINAL:8 IN"/>
    <d v="2023-09-05T00:00:00"/>
    <s v="SP_GASKETS"/>
    <x v="2"/>
    <s v="2000"/>
    <s v="CH01"/>
    <s v="EA"/>
    <n v="43"/>
    <n v="13098.38"/>
    <n v="0"/>
    <n v="0"/>
    <n v="13098.38"/>
    <s v="ZSTO"/>
    <n v="0"/>
    <s v=""/>
    <n v="0"/>
    <n v="0"/>
    <s v="ONGC Petro additions Ltd."/>
    <s v="INR"/>
    <n v="0"/>
    <n v="0"/>
    <n v="0"/>
    <n v="0"/>
    <n v="0"/>
    <n v="0"/>
    <n v="0"/>
    <n v="0"/>
    <n v="0"/>
    <n v="0"/>
    <n v="0"/>
    <n v="0"/>
    <n v="0"/>
    <n v="0"/>
    <s v="Chemcial store"/>
    <s v="S06"/>
    <n v="118"/>
    <x v="1"/>
  </r>
  <r>
    <s v="0P0802040239"/>
    <s v="O-RING,NBR,OAS-RB246,ELLIOTT"/>
    <s v="SPARE PARTS; PART NAME:O-RING; MANUFACTURER PART NUMBER:OAS-RB246; MANUFACTURER:ELLIOTT TURBOMACHINERY; MATERIAL:NBR; DRAWINGNUMBER:ES/9890182, ; ITEM POSITION NUMBER:4, 5; EQUIPMENT NAME:DGS CONSOLE_WATER, OIL INJECT"/>
    <d v="2022-04-09T00:00:00"/>
    <s v="SPARE_PARTS"/>
    <x v="2"/>
    <s v="2000"/>
    <s v="SP01"/>
    <s v="EA"/>
    <n v="2"/>
    <n v="13073.8"/>
    <n v="0"/>
    <n v="0"/>
    <n v="13073.8"/>
    <s v="ZSPR"/>
    <n v="0"/>
    <s v=""/>
    <n v="0"/>
    <n v="0"/>
    <s v="ONGC Petro additions Ltd."/>
    <s v="INR"/>
    <n v="0"/>
    <n v="0"/>
    <n v="0"/>
    <n v="0"/>
    <n v="0"/>
    <n v="0"/>
    <n v="0"/>
    <n v="0"/>
    <n v="0"/>
    <n v="0"/>
    <n v="0"/>
    <n v="0"/>
    <n v="0"/>
    <n v="0"/>
    <s v="Shutdown Plan Mt"/>
    <s v="P04"/>
    <n v="632"/>
    <x v="2"/>
  </r>
  <r>
    <s v="0T5252150171"/>
    <s v="VLV,GLOBE,NB15,3.73,CL2500,BW,13% CR ST"/>
    <s v="VALVES, GLOBE; NOMINAL SIZE:NB15; SCHEDULE/WALL THICKNESS:3.73; DESIGN SPEC,PRESSURE RATING:ASME CLASS 2500; TYPE OF END CONNECTION:BUTT-WELD;SERVICE(S):STEAM; TEMPERATURE, MAX:520; MAT, BODY:ALLOY STEEL; MAT, TRIM:13% CRSTEEL; MAT SPEC, BODY:ASTM A182 GRADE F22 CLASS 3; MAT SPEC, BONNET:ASTM A182GRADE F22 CLASS 3; MAT SPEC, STEM:13% CR STEEL(NO CASTING); MAT SPEC,BOLTS/STUDS:ASTM A193 GRADE B16; MAT SPEC, NUT(S):ASTM A194 GRADE 4/7"/>
    <d v="2022-07-13T00:00:00"/>
    <s v="GL_VALVES"/>
    <x v="2"/>
    <s v="2000"/>
    <s v="SP01"/>
    <s v="EA"/>
    <n v="2"/>
    <n v="13050"/>
    <n v="0"/>
    <n v="0"/>
    <n v="13050"/>
    <s v="ZSTO"/>
    <n v="0"/>
    <s v=""/>
    <n v="0"/>
    <n v="0"/>
    <s v="ONGC Petro additions Ltd."/>
    <s v="INR"/>
    <n v="0"/>
    <n v="0"/>
    <n v="0"/>
    <n v="0"/>
    <n v="0"/>
    <n v="0"/>
    <n v="0"/>
    <n v="0"/>
    <n v="0"/>
    <n v="0"/>
    <n v="0"/>
    <n v="0"/>
    <n v="0"/>
    <n v="0"/>
    <s v="Shutdown Plan Mt"/>
    <s v="S07"/>
    <n v="537"/>
    <x v="1"/>
  </r>
  <r>
    <s v="0P1147010591"/>
    <s v="CARD,DC TO DC CNVTR,69-00076(110V),HBL"/>
    <s v="SPARE PARTS; PART NAME:CARD, DC TO DC CONVERTER; EQUIPMENT NAME:BATTERY CHARGER; EQUIPMENT MAKE:HBL PWR (HBL NIFE POWER SYST);ADDITIONAL INFORMATION:DC TO DC; MANUFACTURER:HBL PWR (HBL NIFE POWER SYST); MANUFACTURER PART NUMBER:69-00076(110V); FOR DFCBC(DUAL FLOAT CUM BOOST CHARGER) BATTERY CHARGER AT 110 TP 250 A AND PRINTED CIRCUIT BOARD"/>
    <d v="2018-02-08T00:00:00"/>
    <s v="SPARE_PARTS"/>
    <x v="4"/>
    <s v="2000"/>
    <s v="GS01"/>
    <s v="EA"/>
    <n v="3"/>
    <n v="13026.97"/>
    <n v="0"/>
    <n v="0"/>
    <n v="13026.97"/>
    <s v="ZSPR"/>
    <n v="0"/>
    <s v=""/>
    <n v="0"/>
    <n v="0"/>
    <s v="ONGC Petro additions Ltd."/>
    <s v="INR"/>
    <n v="0"/>
    <n v="0"/>
    <n v="0"/>
    <n v="0"/>
    <n v="0"/>
    <n v="0"/>
    <n v="0"/>
    <n v="0"/>
    <n v="0"/>
    <n v="0"/>
    <n v="0"/>
    <n v="0"/>
    <n v="0"/>
    <n v="0"/>
    <s v="General Store"/>
    <s v="P01"/>
    <n v="2153"/>
    <x v="2"/>
  </r>
  <r>
    <s v="0P0802030440"/>
    <s v="BACK-UP RING,PFA,OASB-R280,ELLIOTT"/>
    <s v="SPARE PARTS; PART NAME:BACK-UP RING; MANUFACTURER PART NUMBER:OASB-R280; MANUFACTURER:ELLIOTT TURBOMACHINERY; MATERIAL:PFA; DRAWINGNUMBER:ES/9890182; ITEM POSITION NUMBER:7; EQUIPMENT NAME:DGS CONSOLE_WATER, OIL INJECT"/>
    <d v="2022-08-27T00:00:00"/>
    <s v="SPARE_PARTS"/>
    <x v="2"/>
    <s v="2000"/>
    <s v="GS01"/>
    <s v="EA"/>
    <n v="1"/>
    <n v="12989.05"/>
    <n v="0"/>
    <n v="0"/>
    <n v="12989.05"/>
    <s v="ZSPR"/>
    <n v="0"/>
    <s v=""/>
    <n v="0"/>
    <n v="0"/>
    <s v="ONGC Petro additions Ltd."/>
    <s v="INR"/>
    <n v="0"/>
    <n v="0"/>
    <n v="0"/>
    <n v="0"/>
    <n v="0"/>
    <n v="0"/>
    <n v="0"/>
    <n v="0"/>
    <n v="0"/>
    <n v="0"/>
    <n v="0"/>
    <n v="0"/>
    <n v="0"/>
    <n v="0"/>
    <s v="General Store"/>
    <s v="P04"/>
    <n v="492"/>
    <x v="2"/>
  </r>
  <r>
    <s v="0P5269300559"/>
    <s v="SPRG&amp;WSHR,CS,C151846B,MEKASTER"/>
    <s v="SPARE PARTS; PART NAME:SPRING WITH WASHER SET; MATERIAL:CARBON STEEL; EQUIPMENTNAME:PRESSURE/THERMAL RELIEF VALVE; EQUIPMENT MAKE:MEKASTER ENGINEERING LTD;EQUIPMENT MODEL:S15-A-C-G-NM-01-V; MANUFACTURER PART NUMBER:C151846B;MANUFACTURER:MEKASTER ENGINEERING LTD; COATING:ZINC PLATED; WITH UPPER AND LOWERSPRING WASHER"/>
    <d v="2021-03-24T00:00:00"/>
    <m/>
    <x v="2"/>
    <s v="2000"/>
    <s v="CH01"/>
    <s v="ST"/>
    <n v="7"/>
    <n v="12972.96"/>
    <n v="0"/>
    <n v="0"/>
    <n v="12972.96"/>
    <s v="ZSPR"/>
    <n v="0"/>
    <s v=""/>
    <n v="0"/>
    <n v="0"/>
    <s v="ONGC Petro additions Ltd."/>
    <s v="INR"/>
    <n v="0"/>
    <n v="0"/>
    <n v="0"/>
    <n v="0"/>
    <n v="0"/>
    <n v="0"/>
    <n v="0"/>
    <n v="0"/>
    <n v="0"/>
    <n v="0"/>
    <n v="0"/>
    <n v="0"/>
    <n v="0"/>
    <n v="0"/>
    <s v="Chemcial store"/>
    <s v="P04"/>
    <n v="1013"/>
    <x v="2"/>
  </r>
  <r>
    <s v="0P4110070422"/>
    <s v="MDL,24 VDC,1762-IQ16,ALLENB"/>
    <s v="DIGITAL INPUT MODULE; MANUFACTURER PART NUMBER:1762-IQ16; VOLTAGE RATING:24 VDC;16 POINT SINK/SOURCE INPUT MODULE; MANUFACTURER:ALLEN BRADLEY"/>
    <d v="2021-06-16T00:00:00"/>
    <s v="DIGITAL INPUT MODULE"/>
    <x v="4"/>
    <s v="2000"/>
    <s v="CH01"/>
    <s v="EA"/>
    <n v="1"/>
    <n v="12971.34"/>
    <n v="0"/>
    <n v="0"/>
    <n v="12971.34"/>
    <s v="ZSPR"/>
    <n v="0"/>
    <s v=""/>
    <n v="0"/>
    <n v="0"/>
    <s v="ONGC Petro additions Ltd."/>
    <s v="INR"/>
    <n v="0"/>
    <n v="0"/>
    <n v="0"/>
    <n v="0"/>
    <n v="0"/>
    <n v="0"/>
    <n v="0"/>
    <n v="0"/>
    <n v="0"/>
    <n v="0"/>
    <n v="0"/>
    <n v="0"/>
    <n v="0"/>
    <n v="0"/>
    <s v="Chemcial store"/>
    <s v="P03"/>
    <n v="929"/>
    <x v="2"/>
  </r>
  <r>
    <s v="0P4100980289"/>
    <s v="SPARE KIT,S5100907,SERVOMEX"/>
    <s v="SPARE PARTS; PART NAME:SPARE KIT; EQUIPMENT NAME:CO2 ANALYSER; EQUIPMENT MAKE:SERVOMEX; ADDITIONAL INFORMATION:DISPLAY ADAPTOR &amp;BUZZER; MANUFACTURER:SERVOMEX; MANUFACTURER PART NUMBER:S5100907"/>
    <d v="2019-05-13T00:00:00"/>
    <s v="SPARE_PARTS"/>
    <x v="4"/>
    <s v="2000"/>
    <s v="CH01"/>
    <s v="EA"/>
    <n v="1"/>
    <n v="12944.04"/>
    <n v="0"/>
    <n v="0"/>
    <n v="12944.04"/>
    <s v="ZSPR"/>
    <n v="0"/>
    <s v=""/>
    <n v="0"/>
    <n v="0"/>
    <s v="ONGC Petro additions Ltd."/>
    <s v="INR"/>
    <n v="0"/>
    <n v="0"/>
    <n v="0"/>
    <n v="0"/>
    <n v="0"/>
    <n v="0"/>
    <n v="0"/>
    <n v="0"/>
    <n v="0"/>
    <n v="0"/>
    <n v="0"/>
    <n v="0"/>
    <n v="0"/>
    <n v="0"/>
    <s v="Chemcial store"/>
    <s v="P03"/>
    <n v="1694"/>
    <x v="2"/>
  </r>
  <r>
    <s v="0T1762700033"/>
    <s v="FLG,PIPE,SW,1/2IN,CL600,CS,A105,RF"/>
    <s v="SOCKET WELD PIPE FLANGES; PRESSURE DESIGNATION:ANSI CL600; DESIGN SPEC:ASME B 16.5; SIZE:1/2 IN; MAT:CARBON STEEL; MAT, SPEC:ASTMA105; FINISH, FLANGE FACING:125 AARH; FACING, FLANGE:RAISED FACE"/>
    <d v="2022-03-22T00:00:00"/>
    <s v="SO_PI_FLANGES"/>
    <x v="2"/>
    <s v="2000"/>
    <s v="CH01"/>
    <s v="EA"/>
    <n v="67"/>
    <n v="12926.25"/>
    <n v="0"/>
    <n v="0"/>
    <n v="12926.25"/>
    <s v="ZSTO"/>
    <n v="0"/>
    <s v=""/>
    <n v="0"/>
    <n v="0"/>
    <s v="ONGC Petro additions Ltd."/>
    <s v="INR"/>
    <n v="0"/>
    <n v="0"/>
    <n v="0"/>
    <n v="0"/>
    <n v="0"/>
    <n v="0"/>
    <n v="0"/>
    <n v="0"/>
    <n v="0"/>
    <n v="0"/>
    <n v="0"/>
    <n v="0"/>
    <n v="0"/>
    <n v="0"/>
    <s v="Chemcial store"/>
    <s v="S06"/>
    <n v="650"/>
    <x v="1"/>
  </r>
  <r>
    <s v="0P3048010004"/>
    <s v="V-BELT,SPC5600,560MM,18X22MM"/>
    <s v="DRIVE BELTS; TYPE:V-BELT; SECTION DESIGNATION:SPC 5600; WIDTH:22 MM;HEIGHT:18 MM; LENGTH, PITCH:5600 MM; PART LIST:LATERAL DRIVE;PLANT:BUTENE; EQUIPMENT NAME:THIN FILM EVAPORATOR; EQUIPMENT MAKE:BUSS-SMS-CANZLER GMBH; EQUIPMENT MODEL:LB-2800-S; MANUFACTURER:BUSS-SMS-CANZLER GMBH; ITEM POSITION NUMBER:153; MANUFACTURER PART NUMBER:136879;"/>
    <d v="2018-01-29T00:00:00"/>
    <s v="DR_BELTS"/>
    <x v="2"/>
    <s v="2000"/>
    <s v="CH01"/>
    <s v="EA"/>
    <n v="11"/>
    <n v="12915.62"/>
    <n v="0"/>
    <n v="0"/>
    <n v="12915.62"/>
    <s v="ZSPR"/>
    <n v="0"/>
    <s v=""/>
    <n v="0"/>
    <n v="0"/>
    <s v="ONGC Petro additions Ltd."/>
    <s v="INR"/>
    <n v="0"/>
    <n v="0"/>
    <n v="0"/>
    <n v="0"/>
    <n v="0"/>
    <n v="0"/>
    <n v="0"/>
    <n v="0"/>
    <n v="0"/>
    <n v="0"/>
    <n v="0"/>
    <n v="0"/>
    <n v="0"/>
    <n v="0"/>
    <s v="Chemcial store"/>
    <s v="P04"/>
    <n v="2163"/>
    <x v="2"/>
  </r>
  <r>
    <s v="0P4102205599"/>
    <s v="ACTR,MOUNT,KIT,2X31002/03-Z0125,SEVRN-GL"/>
    <s v="SPARE PARTS; PART NAME:ACTUATOR MOUNTING KIT; EQUIPMENT NAME:CONTROL VALVE;EQUIPMENT MAKE:SEVERN GLOCON; EQUIPMENT MODEL:300-5412-P6CN; ADDITIONALINFORMATION:P100; MANUFACTURER PART NUMBER:2X31002/03-Z0125; MANUFACTURER:SEVERNGLOCON; POSITIONER MOUNTING KIT COMPRISES OF MOUNTING BRACKET, FEEDBACK LEVER,CYLINDER FEEDBACK, TAKEOFF ARM, STRIKER PIN, HEXAGONAL SCREWS, FULL NUTS,WASHERS"/>
    <d v="2022-06-16T00:00:00"/>
    <s v="SPARE_PARTS"/>
    <x v="2"/>
    <s v="2000"/>
    <s v="CH01"/>
    <s v="ST"/>
    <n v="1"/>
    <n v="12897.85"/>
    <n v="0"/>
    <n v="0"/>
    <n v="12897.85"/>
    <s v="ZSPR"/>
    <n v="0"/>
    <s v=""/>
    <n v="0"/>
    <n v="0"/>
    <s v="ONGC Petro additions Ltd."/>
    <s v="INR"/>
    <n v="0"/>
    <n v="0"/>
    <n v="0"/>
    <n v="0"/>
    <n v="0"/>
    <n v="0"/>
    <n v="0"/>
    <n v="0"/>
    <n v="0"/>
    <n v="0"/>
    <n v="0"/>
    <n v="0"/>
    <n v="0"/>
    <n v="0"/>
    <s v="Chemcial store"/>
    <s v="P03"/>
    <n v="564"/>
    <x v="2"/>
  </r>
  <r>
    <s v="0P3034073363"/>
    <s v="SEAL FACE,09-M74Z/DW-G9-E2/1.1,EAGLEBUR"/>
    <s v="SPARE PARTS; PART NAME:SEAL FACE; MATERIAL:SILICON CARBIDE; DRAWING NUMBER:09-M74Z/DW-G9-E2; ITEM POSITION NUMBER:1.1; EQUIPMENTNAME:MECHANICAL SEAL; EQUIPMENT MAKE:EAGLE BURGMANN; MANUFACTURER PART NUMBER:09-M74Z/DW-G9-E2/1.1; MANUFACTURER:EAGLE BURGMANN;MAIN EQUIPMENT NAME:PUMP; MODEL NUMBER:CC65*50-160"/>
    <d v="2022-02-26T00:00:00"/>
    <s v="SPARE_PARTS"/>
    <x v="2"/>
    <s v="2000"/>
    <s v="GS01"/>
    <s v="EA"/>
    <n v="2"/>
    <n v="12889.8"/>
    <n v="0"/>
    <n v="0"/>
    <n v="12889.8"/>
    <s v="ZSPR"/>
    <n v="0"/>
    <s v=""/>
    <n v="0"/>
    <n v="0"/>
    <s v="ONGC Petro additions Ltd."/>
    <s v="INR"/>
    <n v="0"/>
    <n v="0"/>
    <n v="0"/>
    <n v="0"/>
    <n v="0"/>
    <n v="0"/>
    <n v="0"/>
    <n v="0"/>
    <n v="0"/>
    <n v="0"/>
    <n v="0"/>
    <n v="0"/>
    <n v="0"/>
    <n v="0"/>
    <s v="General Store"/>
    <s v="P04"/>
    <n v="674"/>
    <x v="2"/>
  </r>
  <r>
    <s v="0T1709280008"/>
    <s v="CPLG,PIPE,THD,A182-f304,CL6000,1.5IN"/>
    <s v="THREADED PIPE COUPLINGS; TYPE:THREADED BOTH END; MAT:STAINLESS STEEL 304; MAT SPEC, FITTING:ASTM A182 GRADE F304; PRESSUREDESIGNATION:CL 6000; MANDATORY ADD REQRMTS:LOW TEMP/HC/ADDITIVES; SIZE:1.5 IN"/>
    <d v="2018-01-25T00:00:00"/>
    <s v="TH_PI_COUPLINGS2"/>
    <x v="2"/>
    <s v="2000"/>
    <s v="CH01"/>
    <s v="EA"/>
    <n v="20"/>
    <n v="12863.59"/>
    <n v="0"/>
    <n v="0"/>
    <n v="12863.59"/>
    <s v="ZSTO"/>
    <n v="0"/>
    <s v=""/>
    <n v="0"/>
    <n v="0"/>
    <s v="ONGC Petro additions Ltd."/>
    <s v="INR"/>
    <n v="0"/>
    <n v="0"/>
    <n v="0"/>
    <n v="0"/>
    <n v="0"/>
    <n v="0"/>
    <n v="0"/>
    <n v="0"/>
    <n v="0"/>
    <n v="0"/>
    <n v="0"/>
    <n v="0"/>
    <n v="0"/>
    <n v="0"/>
    <s v="Chemcial store"/>
    <s v="S06"/>
    <n v="2167"/>
    <x v="1"/>
  </r>
  <r>
    <s v="0P4165010017"/>
    <s v="TERM BRD,030-9106-003,MAGNETRL"/>
    <s v="SPARE PARTS; PART NAME:TERMINAL BOARD; MANUFACTURER PART NUMBER:030-9106-003; MANUFACTURER:MAGNETROL; DRAWING NUMBER:SEE I, O50-660.2; ITEM POSITION NUMBER:2; EQUIPMENT NAME:CAPACITANCE LEVEL TRANSMITTER; EQUIPMENT MAKE:MAGNETROL; EQUIPMENTMODEL:X805-511A-A10"/>
    <d v="2016-10-22T00:00:00"/>
    <s v="SPARE_PARTS"/>
    <x v="2"/>
    <s v="2000"/>
    <s v="GS01"/>
    <s v="EA"/>
    <n v="1"/>
    <n v="12860.21"/>
    <n v="0"/>
    <n v="0"/>
    <n v="12860.21"/>
    <s v="ZSPR"/>
    <n v="0"/>
    <s v=""/>
    <n v="0"/>
    <n v="0"/>
    <s v="ONGC Petro additions Ltd."/>
    <s v="INR"/>
    <n v="0"/>
    <n v="0"/>
    <n v="0"/>
    <n v="0"/>
    <n v="0"/>
    <n v="0"/>
    <n v="0"/>
    <n v="0"/>
    <n v="0"/>
    <n v="0"/>
    <n v="0"/>
    <n v="0"/>
    <n v="0"/>
    <n v="0"/>
    <s v="General Store"/>
    <s v="P03"/>
    <n v="2627"/>
    <x v="2"/>
  </r>
  <r>
    <s v="0P4119180015"/>
    <s v="GSKT,SPW,2.1/2IN,X012-1204-038,MAGNETRL"/>
    <s v="SPARE PARTS; PART NAME:GASKET,SPIRAL WOUND; MANUFACTURER PART NUMBER:X012-1204-038; MANUFACTURER:MAGNETROL INTERNATIONAL;MATERIAL:STAINLESS STEEL 316 + GRAPHITE; DIMENSIONS:2.1/2 IN; DRAWING NUMBER:&amp;AD-11-J ZE-7402 (SUPPLIER); EQUIPMENT NAME:MAGNETICMATERIAL:STAINLESS STEEL 316 + GRAPHITE; DIMENSIONS:2.1/2 IN; DRAWING NUMBER:&amp;AD-11-J ZE-7402 (SUPPLIER); EQUIPMENT NAME:MAGNETICLEVEL GAUGE; EQUIPMENT MAKE:MAGNETROL INTERNATIONAL; EQUIPMENT MODEL:XAEA-AEDR-9KB/120; PRESSURE DESGINATION:CL 1500; SUPPLIERNAME:SELAS-LINDE GMBH"/>
    <d v="2023-05-10T00:00:00"/>
    <s v="SPARE_PARTS"/>
    <x v="2"/>
    <s v="2000"/>
    <s v="GS01"/>
    <s v="EA"/>
    <n v="2"/>
    <n v="12859"/>
    <n v="0"/>
    <n v="0"/>
    <n v="12859"/>
    <s v="ZSPR"/>
    <n v="0"/>
    <s v=""/>
    <n v="0"/>
    <n v="0"/>
    <s v="ONGC Petro additions Ltd."/>
    <s v="INR"/>
    <n v="0"/>
    <n v="0"/>
    <n v="0"/>
    <n v="0"/>
    <n v="0"/>
    <n v="0"/>
    <n v="0"/>
    <n v="0"/>
    <n v="0"/>
    <n v="0"/>
    <n v="0"/>
    <n v="0"/>
    <n v="0"/>
    <n v="0"/>
    <s v="General Store"/>
    <s v="P03"/>
    <n v="236"/>
    <x v="2"/>
  </r>
  <r>
    <s v="0P0801040399"/>
    <s v="O-RING,M01219126#04,KOBE"/>
    <s v="SPARE PARTS; PART NAME:O-RING; DIMENSIONS:OD 20.35 X THK 1.78; DRAWING NUMBER:M242P1146; ITEM POSITION NUMBER:1; EQUIPMENT NAME:VRUCOMPRESSOR; EQUIPMENT MAKE:KOBE STEEL; EQUIPMENT MODEL:KS31SNZ-16SNZ (11-00372-0); ADDITIONAL INFORMATION:FOR PIPE FITTING;MANUFACTURER:KOBE STEEL; MANUFACTURER PART NUMBER:M01219126#04"/>
    <d v="2023-09-06T00:00:00"/>
    <s v="SPARE_PARTS"/>
    <x v="2"/>
    <s v="2000"/>
    <s v="CH01"/>
    <s v="EA"/>
    <n v="69"/>
    <n v="12830.77"/>
    <n v="0"/>
    <n v="0"/>
    <n v="12830.77"/>
    <s v="ZSPR"/>
    <n v="0"/>
    <s v=""/>
    <n v="0"/>
    <n v="0"/>
    <s v="ONGC Petro additions Ltd."/>
    <s v="INR"/>
    <n v="0"/>
    <n v="0"/>
    <n v="0"/>
    <n v="0"/>
    <n v="0"/>
    <n v="0"/>
    <n v="0"/>
    <n v="0"/>
    <n v="0"/>
    <n v="0"/>
    <n v="0"/>
    <n v="0"/>
    <n v="0"/>
    <n v="0"/>
    <s v="Chemcial store"/>
    <s v="P04"/>
    <n v="117"/>
    <x v="2"/>
  </r>
  <r>
    <s v="0P4205031837"/>
    <s v="GSKT/O-RING,HRJ65-250/26H2+,32+,HYDRDYNE"/>
    <s v="SPARE PARTS; PART NAME:GASKET/O-RING; MATERIAL:SWG/PTFE; EQUIPMENT MAKE:HYDRODYNE INDIA PVT LTD; EQUIPMENT MODEL:HRJ65-250/26H2/DB/C; MANUFACTURER:HYDRODYNE INDIA PVT LTD; MANUFACTURER PART NUMBER:32,33,34,35; EQUIPMENT NAME:RPG AND HPG VAPOURRECOVERY PUMPS"/>
    <d v="2021-08-07T00:00:00"/>
    <s v="SPARE_PARTS"/>
    <x v="2"/>
    <s v="2000"/>
    <s v="CH01"/>
    <s v="EA"/>
    <n v="2"/>
    <n v="12828.57"/>
    <n v="0"/>
    <n v="0"/>
    <n v="12828.57"/>
    <s v="ZSPR"/>
    <n v="0"/>
    <s v=""/>
    <n v="0"/>
    <n v="0"/>
    <s v="ONGC Petro additions Ltd."/>
    <s v="INR"/>
    <n v="0"/>
    <n v="0"/>
    <n v="0"/>
    <n v="0"/>
    <n v="0"/>
    <n v="0"/>
    <n v="0"/>
    <n v="0"/>
    <n v="0"/>
    <n v="0"/>
    <n v="0"/>
    <n v="0"/>
    <n v="0"/>
    <n v="0"/>
    <s v="Chemcial store"/>
    <s v="P04"/>
    <n v="877"/>
    <x v="2"/>
  </r>
  <r>
    <s v="0P4205031837"/>
    <s v="GSKT/O-RING,HRJ65-250/26H2+,32+,HYDRDYNE"/>
    <s v="SPARE PARTS; PART NAME:GASKET/O-RING; MATERIAL:SWG/PTFE; EQUIPMENT MAKE:HYDRODYNE INDIA PVT LTD; EQUIPMENT MODEL:HRJ65-250/26H2/DB/C; MANUFACTURER:HYDRODYNE INDIA PVT LTD; MANUFACTURER PART NUMBER:32,33,34,35; EQUIPMENT NAME:RPG AND HPG VAPOURRECOVERY PUMPS"/>
    <d v="2021-08-07T00:00:00"/>
    <s v="SPARE_PARTS"/>
    <x v="2"/>
    <s v="2000"/>
    <s v="GS01"/>
    <s v="EA"/>
    <n v="2"/>
    <n v="12828.57"/>
    <n v="0"/>
    <n v="0"/>
    <n v="12828.57"/>
    <s v="ZSPR"/>
    <n v="0"/>
    <s v=""/>
    <n v="0"/>
    <n v="0"/>
    <s v="ONGC Petro additions Ltd."/>
    <s v="INR"/>
    <n v="0"/>
    <n v="0"/>
    <n v="0"/>
    <n v="0"/>
    <n v="0"/>
    <n v="0"/>
    <n v="0"/>
    <n v="0"/>
    <n v="0"/>
    <n v="0"/>
    <n v="0"/>
    <n v="0"/>
    <n v="0"/>
    <n v="0"/>
    <s v="General Store"/>
    <s v="P04"/>
    <n v="877"/>
    <x v="2"/>
  </r>
  <r>
    <s v="0P1005012179"/>
    <s v="TERM BLCK,F/MOT,315S/M,75KW,WEG"/>
    <s v="SPARE PARTS; PART NAME:TERMINAL BLOCK; EQUIPMENT NAME:MOTOR; EQUIPMENT MAKE:WEGELECTRIC MOTORS; ADDITIONAL INFORMATION:FOR 75 KW; MANUFACTURER:WEG ELECTRICMOTORS; FRAME SIZE:315S/M; MATERIAL CODE:10016980; REFERENCE NUMBER:K1M12W21/W22"/>
    <d v="2021-02-18T00:00:00"/>
    <s v="SPARE_PARTS"/>
    <x v="2"/>
    <s v="2000"/>
    <s v="CH01"/>
    <s v="EA"/>
    <n v="1"/>
    <n v="12819.77"/>
    <n v="0"/>
    <n v="0"/>
    <n v="12819.77"/>
    <s v="ZSPR"/>
    <n v="0"/>
    <s v=""/>
    <n v="0"/>
    <n v="0"/>
    <s v="ONGC Petro additions Ltd."/>
    <s v="INR"/>
    <n v="0"/>
    <n v="0"/>
    <n v="0"/>
    <n v="0"/>
    <n v="0"/>
    <n v="0"/>
    <n v="0"/>
    <n v="0"/>
    <n v="0"/>
    <n v="0"/>
    <n v="0"/>
    <n v="0"/>
    <n v="0"/>
    <n v="0"/>
    <s v="Chemcial store"/>
    <s v="P01"/>
    <n v="1047"/>
    <x v="2"/>
  </r>
  <r>
    <s v="0P4102215098"/>
    <s v="SEAT RING (UPR),200714153-163H+,DRES-MSL"/>
    <s v="SPARE PARTS; PART NAME:SEAT RING (UPPER); MATERIAL:SUS316; EQUIPMENTNAME:CONTROL VALVE; EQUIPMENT MAKE:DRESSER MASONEILAN; EQUIPMENT MODEL:525;MANUFACTURER PART NUMBER:200714153-163H0000; MANUFACTURER:DRESSER MASONEILAN"/>
    <d v="2022-04-16T00:00:00"/>
    <s v="SPARE_PARTS"/>
    <x v="2"/>
    <s v="2000"/>
    <s v="SP01"/>
    <s v="EA"/>
    <n v="1"/>
    <n v="12797.4"/>
    <n v="0"/>
    <n v="0"/>
    <n v="12797.4"/>
    <s v="ZSPR"/>
    <n v="0"/>
    <s v=""/>
    <n v="0"/>
    <n v="0"/>
    <s v="ONGC Petro additions Ltd."/>
    <s v="INR"/>
    <n v="0"/>
    <n v="0"/>
    <n v="0"/>
    <n v="0"/>
    <n v="0"/>
    <n v="0"/>
    <n v="0"/>
    <n v="0"/>
    <n v="0"/>
    <n v="0"/>
    <n v="0"/>
    <n v="0"/>
    <n v="0"/>
    <n v="0"/>
    <s v="Shutdown Plan Mt"/>
    <s v="P03"/>
    <n v="625"/>
    <x v="2"/>
  </r>
  <r>
    <s v="0P3902040023"/>
    <s v="GSKT PACKING,0.1,MGB510+0108/68,TAIKO-KK"/>
    <s v="SPARE PARTS; PART NAME:GASKET PACKING; MANUFACTURER PART NUMBER:MGB510-D-DR-0108/68; MANUFACTURER:TAIKO-JAPAN; DIMENSIONS:THK 0.1;MATERIAL:THREE SHEET (PAPER); DRAWING NUMBER:MGB510-D-DR-0108; ITEM POSITION NUMBER:68; EQUIPMENT NAME:REACTIVATION GAS BLOWER;EQUIPMENT MAKE:TAIKO-JAPAN; EQUIPMENT MODEL:RD-125NBP#1; ADDITIONAL INFORMATION:FOR SIDE COVER"/>
    <d v="2017-08-16T00:00:00"/>
    <s v="SPARE_PARTS"/>
    <x v="2"/>
    <s v="2000"/>
    <s v="GS01"/>
    <s v="EA"/>
    <n v="2"/>
    <n v="12796.93"/>
    <n v="0"/>
    <n v="0"/>
    <n v="12796.93"/>
    <s v="ZSPR"/>
    <n v="0"/>
    <s v=""/>
    <n v="0"/>
    <n v="0"/>
    <s v="ONGC Petro additions Ltd."/>
    <s v="INR"/>
    <n v="0"/>
    <n v="0"/>
    <n v="0"/>
    <n v="0"/>
    <n v="0"/>
    <n v="0"/>
    <n v="0"/>
    <n v="0"/>
    <n v="0"/>
    <n v="0"/>
    <n v="0"/>
    <n v="0"/>
    <n v="0"/>
    <n v="0"/>
    <s v="General Store"/>
    <s v="P04"/>
    <n v="2329"/>
    <x v="2"/>
  </r>
  <r>
    <s v="0P4102200373"/>
    <s v="SFT,17-4PH-Cr,H024662,METSO"/>
    <s v="SPARE PARTS; PART NAME:SHAFT; MATERIAL:17-4PH-CHROMIUM; DRAWING NUMBER:F16638; ITEM POSITION NUMBER:11,12; EQUIPMENT NAME:BUTTERFLYVALVE; EQUIPMENT MAKE:METSO AUTOMATION; EQUIPMENT MODEL:L6DBN04PBCAG; MANUFACTURER:METSO AUTOMATION; MANUFACTURER PARTNUMBER:H024662"/>
    <d v="2017-02-18T00:00:00"/>
    <s v="SPARE_PARTS"/>
    <x v="2"/>
    <s v="2000"/>
    <s v="GS01"/>
    <s v="EA"/>
    <n v="1"/>
    <n v="12791"/>
    <n v="0"/>
    <n v="0"/>
    <n v="12791"/>
    <s v="ZSPR"/>
    <n v="0"/>
    <s v=""/>
    <n v="0"/>
    <n v="0"/>
    <s v="ONGC Petro additions Ltd."/>
    <s v="INR"/>
    <n v="0"/>
    <n v="0"/>
    <n v="0"/>
    <n v="0"/>
    <n v="0"/>
    <n v="0"/>
    <n v="0"/>
    <n v="0"/>
    <n v="0"/>
    <n v="0"/>
    <n v="0"/>
    <n v="0"/>
    <n v="0"/>
    <n v="0"/>
    <s v="General Store"/>
    <s v="P03"/>
    <n v="2508"/>
    <x v="2"/>
  </r>
  <r>
    <s v="0P4205030150"/>
    <s v="GSKT,HD,SUS304,3PS-47093/618,SHIN-NIP"/>
    <s v="SPARE PARTS; PART NAME:GASKET, HEAD; MANUFACTURER PART NUMBER:3PS-47093/618; MANUFACTURER:SHIN NIPPON MACHINERY CO LTD;MATERIAL:SUS 304 / GRAFOIL; DRAWING NUMBER:3PS-47093; ITEM POSITION NUMBER:618; EQUIPMENT NAME:CENTRIFUGAL PUMP; EQUIPMENTMAKE:SHIN NIPPON MACHINERY CO., LTD; EQUIPMENT MODEL:15/2044 RTV; EQUIPMENT MANUFACTURER PART NO: 618; CONTRACTOR DOCUMENT NUMBER:MGA108-D-DS-00041"/>
    <d v="2023-09-11T00:00:00"/>
    <s v="SPARE_PARTS"/>
    <x v="2"/>
    <s v="2000"/>
    <s v="CH01"/>
    <s v="EA"/>
    <n v="1"/>
    <n v="12787.83"/>
    <n v="0"/>
    <n v="0"/>
    <n v="12787.83"/>
    <s v="ZSPR"/>
    <n v="0"/>
    <s v=""/>
    <n v="0"/>
    <n v="0"/>
    <s v="ONGC Petro additions Ltd."/>
    <s v="INR"/>
    <n v="0"/>
    <n v="0"/>
    <n v="0"/>
    <n v="0"/>
    <n v="0"/>
    <n v="0"/>
    <n v="0"/>
    <n v="0"/>
    <n v="0"/>
    <n v="0"/>
    <n v="0"/>
    <n v="0"/>
    <n v="0"/>
    <n v="0"/>
    <s v="Chemcial store"/>
    <s v="P04"/>
    <n v="112"/>
    <x v="2"/>
  </r>
  <r>
    <s v="0P4205030154"/>
    <s v="GSKT,CASE SPCR,3PS-47093/718,SHIN-NIP"/>
    <s v="SPARE PARTS; PART NAME:GASKET, CASE SPACER, INNER; MANUFACTURER PART NUMBER:3PS-47093/718; MANUFACTURER:SHIN NIPPON MACHINERY COLTD; MATERIAL:SUS 304 / GRAFOIL; DRAWING NUMBER:3PS-47093; ITEM POSITION NUMBER:718; EQUIPMENT NAME:CENTRIFUGAL PUMP; EQUIPMENTMAKE:SHIN NIPPON MACHINERY CO., LTD; EQUIPMENT MODEL:15/2044 RTV; EQUIPMENT MANUFACTURER PART NO: 718; CONTRACTOR DOCUMENT NUMBER:MGA108-D-DS-00041"/>
    <d v="2023-09-11T00:00:00"/>
    <s v="SPARE_PARTS"/>
    <x v="2"/>
    <s v="2000"/>
    <s v="CH01"/>
    <s v="EA"/>
    <n v="1"/>
    <n v="12787.83"/>
    <n v="0"/>
    <n v="0"/>
    <n v="12787.83"/>
    <s v="ZSPR"/>
    <n v="0"/>
    <s v=""/>
    <n v="0"/>
    <n v="0"/>
    <s v="ONGC Petro additions Ltd."/>
    <s v="INR"/>
    <n v="0"/>
    <n v="0"/>
    <n v="0"/>
    <n v="0"/>
    <n v="0"/>
    <n v="0"/>
    <n v="0"/>
    <n v="0"/>
    <n v="0"/>
    <n v="0"/>
    <n v="0"/>
    <n v="0"/>
    <n v="0"/>
    <n v="0"/>
    <s v="Chemcial store"/>
    <s v="P04"/>
    <n v="112"/>
    <x v="2"/>
  </r>
  <r>
    <s v="0P4205030156"/>
    <s v="O-RING,NPRN,3PS-47093/736,SHIN-NIP"/>
    <s v="SPARE PARTS; PART NAME:O-RING; MANUFACTURER PART NUMBER:3PS-47093/736; MANUFACTURER:SHIN NIPPON MACHINERY CO LTD;MATERIAL:NEOPRENE; DRAWING NUMBER:3PS-47093; ITEM POSITION NUMBER:736; EQUIPMENT NAME:CENTRIFUGAL PUMP; EQUIPMENT MAKE:SHIN NIPPONMACHINERY CO., LTD; EQUIPMENT MODEL:15/2044 RTV; ADDITIONAL INFORMATION:OUTER; EQUIPMENT MANUFACTURER PART NO: 736; CONTRACTORDOCUMENT NUMBER: MGA108-D-DS-00041"/>
    <d v="2019-09-24T00:00:00"/>
    <s v="SPARE_PARTS"/>
    <x v="2"/>
    <s v="2000"/>
    <s v="CH01"/>
    <s v="EA"/>
    <n v="2"/>
    <n v="12787.83"/>
    <n v="0"/>
    <n v="0"/>
    <n v="12787.83"/>
    <s v="ZSPR"/>
    <n v="0"/>
    <s v=""/>
    <n v="0"/>
    <n v="0"/>
    <s v="ONGC Petro additions Ltd."/>
    <s v="INR"/>
    <n v="0"/>
    <n v="0"/>
    <n v="0"/>
    <n v="0"/>
    <n v="0"/>
    <n v="0"/>
    <n v="0"/>
    <n v="0"/>
    <n v="0"/>
    <n v="0"/>
    <n v="0"/>
    <n v="0"/>
    <n v="0"/>
    <n v="0"/>
    <s v="Chemcial store"/>
    <s v="P04"/>
    <n v="1560"/>
    <x v="2"/>
  </r>
  <r>
    <s v="0P4205022899"/>
    <s v="OILER,CONST LVL,KSOSO5120100100/256,KEPL"/>
    <s v="SPARE PARTS; PART NAME:OILER,CONSTANT LEVEL; MATERIAL:ALUMINIUM; DRAWING NUMBER:KSO SO 512 010 0100; ITEM POSITION NUMBER:256;EQUIPMENT NAME:PROPYLENE TRANSFER PUMP; EQUIPMENT MAKE:KIRLOSKAR EBARA PUMPS LIMITED; EQUIPMENT MODEL:150 X 100 VPCS 15M;ADDITIONAL INFORMATION:WITH GLASS AND WIRE CAGE; MANUFACTURER:KIRLOSKAR EBARA PUMPS LIMITED; MANUFACTURER PARTNUMBER:KSOSO5120100100/256"/>
    <d v="2018-06-06T00:00:00"/>
    <s v="SPARE_PARTS"/>
    <x v="2"/>
    <s v="2000"/>
    <s v="CH01"/>
    <s v="EA"/>
    <n v="4"/>
    <n v="12729.15"/>
    <n v="0"/>
    <n v="0"/>
    <n v="12729.15"/>
    <s v="ZSPR"/>
    <n v="0"/>
    <s v=""/>
    <n v="0"/>
    <n v="0"/>
    <s v="ONGC Petro additions Ltd."/>
    <s v="INR"/>
    <n v="0"/>
    <n v="0"/>
    <n v="0"/>
    <n v="0"/>
    <n v="0"/>
    <n v="0"/>
    <n v="0"/>
    <n v="0"/>
    <n v="0"/>
    <n v="0"/>
    <n v="0"/>
    <n v="0"/>
    <n v="0"/>
    <n v="0"/>
    <s v="Chemcial store"/>
    <s v="P04"/>
    <n v="2035"/>
    <x v="2"/>
  </r>
  <r>
    <s v="0P3039100071"/>
    <s v="GEAR BOX,ALM 050,S.J.INDS"/>
    <s v="GEAR BOXES; MANUFACTURER MODEL NUMBER:ALM 050; MANUFACTURER:S.J.INDUSTRIES;RATIO:1:15; FLANGE:80 B5; FOR DOSING TANK AGITATOR; H.P:1.0; MATERIAL:STAINLESSSTEEL 316L; SPEED:100 RPM; DIA, IMPELLER:660 MM; DIA, SHAFT:36 MM; TYPE,IMPELLER:TURBINE; PREPARATION:LIME"/>
    <d v="2018-07-04T00:00:00"/>
    <m/>
    <x v="2"/>
    <s v="2000"/>
    <s v="CH01"/>
    <s v="EA"/>
    <n v="1"/>
    <n v="12725.58"/>
    <n v="0"/>
    <n v="0"/>
    <n v="12725.58"/>
    <s v="ZSPR"/>
    <n v="0"/>
    <s v=""/>
    <n v="0"/>
    <n v="0"/>
    <s v="ONGC Petro additions Ltd."/>
    <s v="INR"/>
    <n v="0"/>
    <n v="0"/>
    <n v="0"/>
    <n v="0"/>
    <n v="0"/>
    <n v="0"/>
    <n v="0"/>
    <n v="0"/>
    <n v="0"/>
    <n v="0"/>
    <n v="0"/>
    <n v="0"/>
    <n v="0"/>
    <n v="0"/>
    <s v="Chemcial store"/>
    <s v="P04"/>
    <n v="2007"/>
    <x v="2"/>
  </r>
  <r>
    <s v="0P0802030424"/>
    <s v="BACK-UP RING,PFA,OASBC-R235,ELLIOTT"/>
    <s v="SPARE PARTS; PART NAME:BACK-UP RING; MANUFACTURER PART NUMBER:OASBC-R235; MANUFACTURER:ELLIOTT TURBOMACHINERY; MATERIAL:PFA;DRAWING NUMBER:ER09T013201/951; ITEM POSITION NUMBER:30; EQUIPMENT NAME:DGS CONSOLE_WATER, OIL INJECT"/>
    <d v="2017-02-22T00:00:00"/>
    <s v="SPARE_PARTS"/>
    <x v="2"/>
    <s v="2000"/>
    <s v="GS01"/>
    <s v="EA"/>
    <n v="2"/>
    <n v="12713.18"/>
    <n v="0"/>
    <n v="0"/>
    <n v="12713.18"/>
    <s v="ZSPR"/>
    <n v="0"/>
    <s v=""/>
    <n v="0"/>
    <n v="0"/>
    <s v="ONGC Petro additions Ltd."/>
    <s v="INR"/>
    <n v="0"/>
    <n v="0"/>
    <n v="0"/>
    <n v="0"/>
    <n v="0"/>
    <n v="0"/>
    <n v="0"/>
    <n v="0"/>
    <n v="0"/>
    <n v="0"/>
    <n v="0"/>
    <n v="0"/>
    <n v="0"/>
    <n v="0"/>
    <s v="General Store"/>
    <s v="P04"/>
    <n v="2504"/>
    <x v="2"/>
  </r>
  <r>
    <s v="0P0802040226"/>
    <s v="O-RING,FPM,OAS-RD340,ELLIOTT"/>
    <s v="SPARE PARTS; PART NAME:O-RING; MANUFACTURER PART NUMBER:OAS-RD340; MANUFACTURER:ELLIOTT TURBOMACHINERY; MATERIAL:FPM; DRAWINGNUMBER:ES/9890182; ITEM POSITION NUMBER:6; EQUIPMENT NAME:DGS CONSOLE_WATER, OIL INJECT"/>
    <d v="2017-02-22T00:00:00"/>
    <s v="SPARE_PARTS"/>
    <x v="2"/>
    <s v="2000"/>
    <s v="GS01"/>
    <s v="EA"/>
    <n v="2"/>
    <n v="12713.18"/>
    <n v="0"/>
    <n v="0"/>
    <n v="12713.18"/>
    <s v="ZSPR"/>
    <n v="0"/>
    <s v=""/>
    <n v="0"/>
    <n v="0"/>
    <s v="ONGC Petro additions Ltd."/>
    <s v="INR"/>
    <n v="0"/>
    <n v="0"/>
    <n v="0"/>
    <n v="0"/>
    <n v="0"/>
    <n v="0"/>
    <n v="0"/>
    <n v="0"/>
    <n v="0"/>
    <n v="0"/>
    <n v="0"/>
    <n v="0"/>
    <n v="0"/>
    <n v="0"/>
    <s v="General Store"/>
    <s v="P04"/>
    <n v="2504"/>
    <x v="2"/>
  </r>
  <r>
    <s v="0P0802040254"/>
    <s v="O-RING,NBR,OAS-RB259,ELLIOTT"/>
    <s v="SPARE PARTS; PART NAME:O-RING; MANUFACTURER PART NUMBER:OAS-RB259; MANUFACTURER:ELLIOTT TURBOMACHINERY; MATERIAL:NBR; DRAWINGNUMBER:ES/9890226; ITEM POSITION NUMBER:5, 3; EQUIPMENT NAME:DGS CONSOLE_WATER, OIL INJECT"/>
    <d v="2017-02-22T00:00:00"/>
    <s v="SPARE_PARTS"/>
    <x v="2"/>
    <s v="2000"/>
    <s v="GS01"/>
    <s v="EA"/>
    <n v="2"/>
    <n v="12713.18"/>
    <n v="0"/>
    <n v="0"/>
    <n v="12713.18"/>
    <s v="ZSPR"/>
    <n v="0"/>
    <s v=""/>
    <n v="0"/>
    <n v="0"/>
    <s v="ONGC Petro additions Ltd."/>
    <s v="INR"/>
    <n v="0"/>
    <n v="0"/>
    <n v="0"/>
    <n v="0"/>
    <n v="0"/>
    <n v="0"/>
    <n v="0"/>
    <n v="0"/>
    <n v="0"/>
    <n v="0"/>
    <n v="0"/>
    <n v="0"/>
    <n v="0"/>
    <n v="0"/>
    <s v="General Store"/>
    <s v="P04"/>
    <n v="2504"/>
    <x v="2"/>
  </r>
  <r>
    <s v="0P0802040220"/>
    <s v="O-RING,FPM,OAS-RD227,ELLIOTT"/>
    <s v="SPARE PARTS; PART NAME:O-RING; MANUFACTURER PART NUMBER:OAS-RD227; MANUFACTURER:ELLIOTT TURBOMACHINERY; MATERIAL:FPM; DRAWINGNUMBER:ER09T013101/953; ITEM POSITION NUMBER:58, 58, 57, 57, 58, 57; EQUIPMENT NAME:DGS CONSOLE_WATER, OIL INJECT"/>
    <d v="2022-04-14T00:00:00"/>
    <s v="SPARE_PARTS"/>
    <x v="2"/>
    <s v="2000"/>
    <s v="SP01"/>
    <s v="EA"/>
    <n v="2"/>
    <n v="12712.97"/>
    <n v="0"/>
    <n v="0"/>
    <n v="12712.97"/>
    <s v="ZSPR"/>
    <n v="0"/>
    <s v=""/>
    <n v="0"/>
    <n v="0"/>
    <s v="ONGC Petro additions Ltd."/>
    <s v="INR"/>
    <n v="0"/>
    <n v="0"/>
    <n v="0"/>
    <n v="0"/>
    <n v="0"/>
    <n v="0"/>
    <n v="0"/>
    <n v="0"/>
    <n v="0"/>
    <n v="0"/>
    <n v="0"/>
    <n v="0"/>
    <n v="0"/>
    <n v="0"/>
    <s v="Shutdown Plan Mt"/>
    <s v="P04"/>
    <n v="627"/>
    <x v="2"/>
  </r>
  <r>
    <s v="0P0802040238"/>
    <s v="O-RING,NBR,OAS-RB272,ELLIOTT"/>
    <s v="SPARE PARTS; PART NAME:O-RING; MANUFACTURER PART NUMBER:OAS-RB272; MANUFACTURER:ELLIOTT TURBOMACHINERY; MATERIAL:NBR; DRAWINGNUMBER:ES/9890182; ITEM POSITION NUMBER:3; EQUIPMENT NAME:DGS CONSOLE_WATER, OIL INJECT"/>
    <d v="2022-08-27T00:00:00"/>
    <s v="SPARE_PARTS"/>
    <x v="2"/>
    <s v="2000"/>
    <s v="SP01"/>
    <s v="EA"/>
    <n v="2"/>
    <n v="12712.96"/>
    <n v="0"/>
    <n v="0"/>
    <n v="12712.96"/>
    <s v="ZSPR"/>
    <n v="0"/>
    <s v=""/>
    <n v="0"/>
    <n v="0"/>
    <s v="ONGC Petro additions Ltd."/>
    <s v="INR"/>
    <n v="0"/>
    <n v="0"/>
    <n v="0"/>
    <n v="0"/>
    <n v="0"/>
    <n v="0"/>
    <n v="0"/>
    <n v="0"/>
    <n v="0"/>
    <n v="0"/>
    <n v="0"/>
    <n v="0"/>
    <n v="0"/>
    <n v="0"/>
    <s v="Shutdown Plan Mt"/>
    <s v="P04"/>
    <n v="492"/>
    <x v="2"/>
  </r>
  <r>
    <s v="0P4102205204"/>
    <s v="CAGE,021000411-153G0000,DRES-MSL"/>
    <s v="SPARE PARTS; PART NAME:CAGE; MATERIAL:SUS304; EQUIPMENT NAME:CONTROL VALVE;EQUIPMENT MAKE:DRESSER MASONEILAN; EQUIPMENT MODEL:88-21124; MANUFACTURER PARTNUMBER:021000411-153G0000; MANUFACTURER:DRESSER MASONEILAN"/>
    <d v="2022-04-16T00:00:00"/>
    <s v="SPARE_PARTS"/>
    <x v="2"/>
    <s v="2000"/>
    <s v="SP01"/>
    <s v="EA"/>
    <n v="2"/>
    <n v="12700.8"/>
    <n v="0"/>
    <n v="0"/>
    <n v="12700.8"/>
    <s v="ZSPR"/>
    <n v="0"/>
    <s v=""/>
    <n v="0"/>
    <n v="0"/>
    <s v="ONGC Petro additions Ltd."/>
    <s v="INR"/>
    <n v="0"/>
    <n v="0"/>
    <n v="0"/>
    <n v="0"/>
    <n v="0"/>
    <n v="0"/>
    <n v="0"/>
    <n v="0"/>
    <n v="0"/>
    <n v="0"/>
    <n v="0"/>
    <n v="0"/>
    <n v="0"/>
    <n v="0"/>
    <s v="Shutdown Plan Mt"/>
    <s v="P03"/>
    <n v="625"/>
    <x v="2"/>
  </r>
  <r>
    <s v="0P4205031673"/>
    <s v="WEAR RING,F/3700LA,C00353A0412+,ITT-CORP"/>
    <s v="SPARE PARTS; PART NAME:WEAR RING,CASING; EQUIPMENT NAME:C4 RAFFINATE TRANSFER PUMP; EQUIPMENT MAKE:ITT CORPORATION INDIA PVT LTD;EQUIPMENT MODEL:3700 LA 3x4 - 16N; ADDITIONAL INFORMATION:180-241 BHN; MANUFACTURER:ITT CORPORATION INDIA PVT LTD; MANUFACTURERPART NUMBER:C00353A04 1232K"/>
    <d v="2017-06-30T00:00:00"/>
    <s v="SPARE_PARTS"/>
    <x v="2"/>
    <s v="2000"/>
    <s v="GS01"/>
    <s v="EA"/>
    <n v="1"/>
    <n v="12686.51"/>
    <n v="0"/>
    <n v="0"/>
    <n v="12686.51"/>
    <s v="ZSPR"/>
    <n v="0"/>
    <s v=""/>
    <n v="0"/>
    <n v="0"/>
    <s v="ONGC Petro additions Ltd."/>
    <s v="INR"/>
    <n v="0"/>
    <n v="0"/>
    <n v="0"/>
    <n v="0"/>
    <n v="0"/>
    <n v="0"/>
    <n v="0"/>
    <n v="0"/>
    <n v="0"/>
    <n v="0"/>
    <n v="0"/>
    <n v="0"/>
    <n v="0"/>
    <n v="0"/>
    <s v="General Store"/>
    <s v="P04"/>
    <n v="2376"/>
    <x v="2"/>
  </r>
  <r>
    <s v="0P4205040215"/>
    <s v="KEY,017011514301,SULZ-PMP"/>
    <s v="SPARE PARTS; PART NAME:KEY; MANUFACTURER PART NUMBER:017011514301; MANUFACTURER:SULZER PUMPS; MATERIAL:1018 COLD FINISHED 125 HBMIN; DRAWING NUMBER:MGA111-D-DR-00002; ITEM POSITION NUMBER:940.03; EQUIPMENT NAME:CENTRIFUGAL PUMP; EQUIPMENT MAKE:SULZER PUMPS;EQUIPMENT MODEL:ZF 25-2315; MODEL NUMBER:ZF 25-2200, ZF 80-2315, ZF 25-2315, ZF 40-2250; DRAWING NUMBER:MGA111-D-DR-00033,MGA111-D-DR-00046, MGA111-D-DR-00053, MGA111-D-DR-00059, MGA111-D-DR-00065, MGA111-D-DR-00070"/>
    <d v="2016-02-22T00:00:00"/>
    <s v="SPARE_PARTS"/>
    <x v="2"/>
    <s v="2000"/>
    <s v="GS01"/>
    <s v="EA"/>
    <n v="4"/>
    <n v="12623.55"/>
    <n v="0"/>
    <n v="0"/>
    <n v="12623.55"/>
    <s v="ZSPR"/>
    <n v="0"/>
    <s v=""/>
    <n v="0"/>
    <n v="0"/>
    <s v="ONGC Petro additions Ltd."/>
    <s v="INR"/>
    <n v="0"/>
    <n v="0"/>
    <n v="0"/>
    <n v="0"/>
    <n v="0"/>
    <n v="0"/>
    <n v="0"/>
    <n v="0"/>
    <n v="0"/>
    <n v="0"/>
    <n v="0"/>
    <n v="0"/>
    <n v="0"/>
    <n v="0"/>
    <s v="General Store"/>
    <s v="P04"/>
    <n v="2870"/>
    <x v="2"/>
  </r>
  <r>
    <s v="0T2545780023"/>
    <s v="GSKT,RBR,FLR,EPDM,CL150,2.1/2IN,11KC"/>
    <s v="REINFORCED FLAT RING RUBBER GASKET; MAT:ETHYLENE-PROPYLENE RUBBER; CROSS SECTION:WITH INSERT; MAT, INSERT:STEEL; FACING,FLANGE:RAISED FACE; PRESSURE DESIGNATION:ASME CL 150; THICKNESS AT INSERT:4 MM; SIZE, PIPE, NOMINAL:2.1/2 IN; REFERENCE: 11KC"/>
    <d v="2022-03-29T00:00:00"/>
    <s v="RE_RU_FL_GASKETS"/>
    <x v="2"/>
    <s v="2000"/>
    <s v="GS01"/>
    <s v="EA"/>
    <n v="59"/>
    <n v="12622.48"/>
    <n v="0"/>
    <n v="0"/>
    <n v="12622.48"/>
    <s v="ZSTO"/>
    <n v="0"/>
    <s v=""/>
    <n v="0"/>
    <n v="0"/>
    <s v="ONGC Petro additions Ltd."/>
    <s v="INR"/>
    <n v="0"/>
    <n v="0"/>
    <n v="0"/>
    <n v="0"/>
    <n v="0"/>
    <n v="0"/>
    <n v="0"/>
    <n v="0"/>
    <n v="0"/>
    <n v="0"/>
    <n v="0"/>
    <n v="0"/>
    <n v="0"/>
    <n v="0"/>
    <s v="General Store"/>
    <s v="S06"/>
    <n v="643"/>
    <x v="1"/>
  </r>
  <r>
    <s v="0P4206020087"/>
    <s v="WEAR PART,FLG,DRV,112636.1003,LEWAPUMP"/>
    <s v="SPARE PARTS; PART NAME:WEAR PART,FLANGE,DRIVE; EQUIPMENT NAME:ALKYL FEED PUMP; EQUIPMENT MAKE:LEWA PUMPS AND SYSTEMS; EQUIPMENTMODEL:LDB1/M910S/14MM; ADDITIONAL INFORMATION:LDB-H GR.19 O.19/24; MANUFACTURER:LEWA PUMPS AND SYSTEMS; MANUFACTURER PARTNUMBER:112636.1003; WEAR AND TEAR PARTS OF DRIVE ELEMENT 112550.0000; EQUIPMENT MODEL:LDB1/M910S/12MM"/>
    <d v="2016-08-05T00:00:00"/>
    <s v="SPARE_PARTS"/>
    <x v="2"/>
    <s v="2000"/>
    <s v="GS01"/>
    <s v="ST"/>
    <n v="2"/>
    <n v="12621.96"/>
    <n v="0"/>
    <n v="0"/>
    <n v="12621.96"/>
    <s v="ZSPR"/>
    <n v="0"/>
    <s v=""/>
    <n v="0"/>
    <n v="0"/>
    <s v="ONGC Petro additions Ltd."/>
    <s v="INR"/>
    <n v="0"/>
    <n v="0"/>
    <n v="0"/>
    <n v="0"/>
    <n v="0"/>
    <n v="0"/>
    <n v="0"/>
    <n v="0"/>
    <n v="0"/>
    <n v="0"/>
    <n v="0"/>
    <n v="0"/>
    <n v="0"/>
    <n v="0"/>
    <s v="General Store"/>
    <s v="P04"/>
    <n v="2705"/>
    <x v="2"/>
  </r>
  <r>
    <s v="0P1201100009"/>
    <s v="DIG RLY O/P MDL,XRFE16124,WARTSILA"/>
    <s v="SPARE PARTS; PART NAME:DIGITAL RELAY OUTPUT MODULE; MANUFACTURER PART NUMBER:XRFE16124; MANUFACTURER:WARTSILA; DRAWINGNUMBER:DBAC195522; EQUIPMENT NAME:ENGINE; EQUIPMENT MODEL:W20V32; ENGINE NUMBER:PAAE227083; REFERENCE TYPE:W32"/>
    <d v="2017-07-27T00:00:00"/>
    <s v="SPARE_PARTS"/>
    <x v="2"/>
    <s v="2000"/>
    <s v="GS01"/>
    <s v="EA"/>
    <n v="1"/>
    <n v="12616.73"/>
    <n v="0"/>
    <n v="0"/>
    <n v="12616.73"/>
    <s v="ZSPR"/>
    <n v="0"/>
    <s v=""/>
    <n v="0"/>
    <n v="0"/>
    <s v="ONGC Petro additions Ltd."/>
    <s v="INR"/>
    <n v="0"/>
    <n v="0"/>
    <n v="0"/>
    <n v="0"/>
    <n v="0"/>
    <n v="0"/>
    <n v="0"/>
    <n v="0"/>
    <n v="0"/>
    <n v="0"/>
    <n v="0"/>
    <n v="0"/>
    <n v="0"/>
    <n v="0"/>
    <s v="General Store"/>
    <s v="P04"/>
    <n v="2349"/>
    <x v="2"/>
  </r>
  <r>
    <s v="0P0615760075"/>
    <s v="OSCG BLCK ASSY,3B 14584/115,CHRORICH"/>
    <s v="SPARE PARTS; PART NAME:OSCILLATING BLOCK ASSEMBLY; MANUFACTURER PART NUMBER:3B 14584/115; MANUFACTURER:CHRONOS RICHARDSON; DRAWINGNUMBER:3B 14584; ITEM POSITION NUMBER:115; EQUIPMENT NAME:FLAKER BAGGING SYSTEM; EQUIPMENT MAKE:CHRONOS RICHARDSON; EQUIPMENTMODEL:GE-55 SSF; SUB ASSY:SEWING HEAD 150 U"/>
    <d v="2017-11-22T00:00:00"/>
    <s v="SPARE_PARTS"/>
    <x v="2"/>
    <s v="2000"/>
    <s v="GS01"/>
    <s v="EA"/>
    <n v="2"/>
    <n v="12608.7"/>
    <n v="0"/>
    <n v="0"/>
    <n v="12608.7"/>
    <s v="ZSPR"/>
    <n v="0"/>
    <s v=""/>
    <n v="0"/>
    <n v="0"/>
    <s v="ONGC Petro additions Ltd."/>
    <s v="INR"/>
    <n v="0"/>
    <n v="0"/>
    <n v="0"/>
    <n v="0"/>
    <n v="0"/>
    <n v="0"/>
    <n v="0"/>
    <n v="0"/>
    <n v="0"/>
    <n v="0"/>
    <n v="0"/>
    <n v="0"/>
    <n v="0"/>
    <n v="0"/>
    <s v="General Store"/>
    <s v="P04"/>
    <n v="2231"/>
    <x v="2"/>
  </r>
  <r>
    <s v="0P0615760108"/>
    <s v="OSCG BLCK ASSY,3B14584/2,CHRORICH"/>
    <s v="SPARE PARTS; PART NAME:OSCILLATING BLOCK ASSEMBLY; MANUFACTURER PART NUMBER:3B 14584/2; MANUFACTURER:CHRONOS RICHARDSON; DRAWINGNUMBER:3B 14584; ITEM POSITION NUMBER:2; EQUIPMENT NAME:FLAKER BAGGING SYSTEM; EQUIPMENT MAKE:CHRONOS RICHARDSON; EQUIPMENTMODEL:GE-55 SSF; SUB ASSY:OSCILLATING BLOCK COMPLETE; SEWING HEAD 150 U"/>
    <d v="2017-11-22T00:00:00"/>
    <s v="SPARE_PARTS"/>
    <x v="2"/>
    <s v="2000"/>
    <s v="GS01"/>
    <s v="EA"/>
    <n v="2"/>
    <n v="12608.7"/>
    <n v="0"/>
    <n v="0"/>
    <n v="12608.7"/>
    <s v="ZSPR"/>
    <n v="0"/>
    <s v=""/>
    <n v="0"/>
    <n v="0"/>
    <s v="ONGC Petro additions Ltd."/>
    <s v="INR"/>
    <n v="0"/>
    <n v="0"/>
    <n v="0"/>
    <n v="0"/>
    <n v="0"/>
    <n v="0"/>
    <n v="0"/>
    <n v="0"/>
    <n v="0"/>
    <n v="0"/>
    <n v="0"/>
    <n v="0"/>
    <n v="0"/>
    <n v="0"/>
    <s v="General Store"/>
    <s v="P04"/>
    <n v="2231"/>
    <x v="2"/>
  </r>
  <r>
    <s v="0T2541370237"/>
    <s v="GSKT,SPW,CL 150,SS316,GPH,16IN"/>
    <s v="SPIRAL WOUND GASKETS; PRESSURE DESIGNATION:CL 150; THICKNESS, GASKET:4.5 MM; MAT, WINDINGS:STAINLESS STEEL 316; MAT,FILLER:GRAPHITE; MAT, INNER RING:STAINLESS STEEL 316; MAT, CENTRING RING:STAINLESS STEEL 316; SIZE, PIPE, NOMINAL:16 IN; FORMOUNTING FLANGE; EQUIPMENT NAME:TOP ENTRY AGITATOR; EQUIPMENT MODEL:TEA -30 / 98, TEA-50/20; EQUIPMENT MANUFACTURER:REMI PROCESSPLANT AND MACHINARY; DRAWING NUMBER:ATE-13263-12, ATE-13268-12; REFERENCE DRAWING NUMBER:MGD201-D-DR-0002, MGD201-D-DR-0007"/>
    <d v="2023-12-12T00:00:00"/>
    <s v="SP_GASKETS"/>
    <x v="2"/>
    <s v="2000"/>
    <s v="CH01"/>
    <s v="EA"/>
    <n v="8"/>
    <n v="12606.23"/>
    <n v="0"/>
    <n v="0"/>
    <n v="12606.23"/>
    <s v="ZSTO"/>
    <n v="0"/>
    <s v=""/>
    <n v="0"/>
    <n v="0"/>
    <s v="ONGC Petro additions Ltd."/>
    <s v="INR"/>
    <n v="0"/>
    <n v="0"/>
    <n v="0"/>
    <n v="0"/>
    <n v="0"/>
    <n v="0"/>
    <n v="0"/>
    <n v="0"/>
    <n v="0"/>
    <n v="0"/>
    <n v="0"/>
    <n v="0"/>
    <n v="0"/>
    <n v="0"/>
    <s v="Chemcial store"/>
    <s v="S06"/>
    <n v="20"/>
    <x v="1"/>
  </r>
  <r>
    <s v="0P3900020332"/>
    <s v="SFT,F/AGITR,100RPM,S.J.INDS"/>
    <s v="SPARE PARTS; PART NAME:SHAFT; EQUIPMENT NAME:DOSING TANK AGITATOR; EQUIPMENTMAKE:S.J.INDUSTRIES; MANUFACTURER:S.J.INDUSTRIES; FOR DOSING TANK AGITATOR;H.P:0.5; MATERIAL:STAINLESS STEEL 316L; SPEED:100 RPM; DIA, IMPELLER:500 MM;DIA, SHAFT:36 MM; TYPE, IMPELLER:TURBINE; DW POLYMER/LIME/PAC/POLYMER"/>
    <d v="2018-07-04T00:00:00"/>
    <m/>
    <x v="2"/>
    <s v="2000"/>
    <s v="CH01"/>
    <s v="EA"/>
    <n v="1"/>
    <n v="12589.39"/>
    <n v="0"/>
    <n v="0"/>
    <n v="12589.39"/>
    <s v="ZSPR"/>
    <n v="0"/>
    <s v=""/>
    <n v="0"/>
    <n v="0"/>
    <s v="ONGC Petro additions Ltd."/>
    <s v="INR"/>
    <n v="0"/>
    <n v="0"/>
    <n v="0"/>
    <n v="0"/>
    <n v="0"/>
    <n v="0"/>
    <n v="0"/>
    <n v="0"/>
    <n v="0"/>
    <n v="0"/>
    <n v="0"/>
    <n v="0"/>
    <n v="0"/>
    <n v="0"/>
    <s v="Chemcial store"/>
    <s v="P04"/>
    <n v="2007"/>
    <x v="2"/>
  </r>
  <r>
    <s v="0P0801040484"/>
    <s v="GSKT,20S-A58072#AN,KBLCCOMP"/>
    <s v="SPARE PARTS; PART NAME:GASKET; DRAWING NUMBER:20W-A53447; EQUIPMENT NAME:COMPRESSOR; EQUIPMENT MAKE:KOBELCO COMPRESSOR;MANUFACTURER:KOBELCO COMPRESSOR; MANUFACTURER PART NUMBER:20S-A58072#AN; ITEM NUMBER:1; INSPECTION HOLE; FOR GEARBOX"/>
    <d v="2017-12-19T00:00:00"/>
    <s v="SPARE_PARTS"/>
    <x v="2"/>
    <s v="2000"/>
    <s v="GS01"/>
    <s v="EA"/>
    <n v="2"/>
    <n v="12556.08"/>
    <n v="0"/>
    <n v="0"/>
    <n v="12556.08"/>
    <s v="ZSPR"/>
    <n v="0"/>
    <s v=""/>
    <n v="0"/>
    <n v="0"/>
    <s v="ONGC Petro additions Ltd."/>
    <s v="INR"/>
    <n v="0"/>
    <n v="0"/>
    <n v="0"/>
    <n v="0"/>
    <n v="0"/>
    <n v="0"/>
    <n v="0"/>
    <n v="0"/>
    <n v="0"/>
    <n v="0"/>
    <n v="0"/>
    <n v="0"/>
    <n v="0"/>
    <n v="0"/>
    <s v="General Store"/>
    <s v="P04"/>
    <n v="2204"/>
    <x v="2"/>
  </r>
  <r>
    <s v="0P5271110372"/>
    <s v="SEAL+GSKT,F/ACTR,SMB-2-60/4,LIMITORQUE"/>
    <s v="SPARE PARTS; PART NAME:SEAL AND GASKET; EQUIPMENT NAME:ACTUATOR; EQUIPMENT MAKE:LIMITORQUE; EQUIPMENT MODEL:SMB-2-60/4;MANUFACTURER:LIMITORQUE"/>
    <d v="2017-12-27T00:00:00"/>
    <s v="SPARE_PARTS"/>
    <x v="2"/>
    <s v="2000"/>
    <s v="GS01"/>
    <s v="ST"/>
    <n v="1"/>
    <n v="12548.85"/>
    <n v="0"/>
    <n v="0"/>
    <n v="12548.85"/>
    <s v="ZSPR"/>
    <n v="0"/>
    <s v=""/>
    <n v="0"/>
    <n v="0"/>
    <s v="ONGC Petro additions Ltd."/>
    <s v="INR"/>
    <n v="0"/>
    <n v="0"/>
    <n v="0"/>
    <n v="0"/>
    <n v="0"/>
    <n v="0"/>
    <n v="0"/>
    <n v="0"/>
    <n v="0"/>
    <n v="0"/>
    <n v="0"/>
    <n v="0"/>
    <n v="0"/>
    <n v="0"/>
    <s v="General Store"/>
    <s v="P03"/>
    <n v="2196"/>
    <x v="2"/>
  </r>
  <r>
    <s v="0P4206030052"/>
    <s v="GSKT,109352.1002,LEWAPUMP"/>
    <s v="SPARE PARTS; PART NAME:GASKET; EQUIPMENT NAME:LRU COLUMN FEED PUMP; EQUIPMENT MAKE:LEWA PUMPS AND SYSTEMS; EQUIPMENTMODEL:LDE1/M911S/92MM; ADDITIONAL INFORMATION:TW-ELEMENT,LDE HHV H; MANUFACTURER:LEWA PUMPS AND SYSTEMS; MANUFACTURER PARTNUMBER:109352.1002; WEAR AND TEAR PARTS OF DRIVE ELEMENT 109352.0004"/>
    <d v="2016-08-05T00:00:00"/>
    <s v="SPARE_PARTS"/>
    <x v="2"/>
    <s v="2000"/>
    <s v="GS01"/>
    <s v="EA"/>
    <n v="1"/>
    <n v="12541.6"/>
    <n v="0"/>
    <n v="0"/>
    <n v="12541.6"/>
    <s v="ZSPR"/>
    <n v="0"/>
    <s v=""/>
    <n v="0"/>
    <n v="0"/>
    <s v="ONGC Petro additions Ltd."/>
    <s v="INR"/>
    <n v="0"/>
    <n v="0"/>
    <n v="0"/>
    <n v="0"/>
    <n v="0"/>
    <n v="0"/>
    <n v="0"/>
    <n v="0"/>
    <n v="0"/>
    <n v="0"/>
    <n v="0"/>
    <n v="0"/>
    <n v="0"/>
    <n v="0"/>
    <s v="General Store"/>
    <s v="P04"/>
    <n v="2705"/>
    <x v="2"/>
  </r>
  <r>
    <s v="0P4102260193"/>
    <s v="78-40 AIRSET,204500370-999-0000,DRES-MSL"/>
    <s v="SPARE PARTS; PART NAME:78-40 AIRSET; EQUIPMENT NAME:CONTROL VALVE; EQUIPMENTMAKE:DRESSER MASONEILAN; ADDITIONAL INFORMATION:N-14-00H3-002-01; MANUFACTURERPART NUMBER:204500370-999-0000; MANUFACTURER:DRESSER MASONEILAN; PRESSURE:5 TO100 PSI; TEMPERATURE:0 TO 100 DEG C; EQUIPMENT CODE:1300033802"/>
    <d v="2022-04-16T00:00:00"/>
    <s v="SPARE_PARTS"/>
    <x v="2"/>
    <s v="2000"/>
    <s v="SP01"/>
    <s v="EA"/>
    <n v="1"/>
    <n v="12519.15"/>
    <n v="0"/>
    <n v="0"/>
    <n v="12519.15"/>
    <s v="ZSPR"/>
    <n v="0"/>
    <s v=""/>
    <n v="0"/>
    <n v="0"/>
    <s v="ONGC Petro additions Ltd."/>
    <s v="INR"/>
    <n v="0"/>
    <n v="0"/>
    <n v="0"/>
    <n v="0"/>
    <n v="0"/>
    <n v="0"/>
    <n v="0"/>
    <n v="0"/>
    <n v="0"/>
    <n v="0"/>
    <n v="0"/>
    <n v="0"/>
    <n v="0"/>
    <n v="0"/>
    <s v="Shutdown Plan Mt"/>
    <s v="P03"/>
    <n v="625"/>
    <x v="2"/>
  </r>
  <r>
    <s v="0P4205031841"/>
    <s v="GSKT/O-RING,HRJ80-250/30C2+,32+,HYDRDYNE"/>
    <s v="SPARE PARTS; PART NAME:GASKET/O-RING; MATERIAL:SWG/PTFE; DRAWING NUMBER:HP33-2802; EQUIPMENT MAKE:HYDRODYNE INDIA PVT LTD;EQUIPMENT MODEL:HRJ 80-250/30C2/DB/C; MANUFACTURER:HYDRODYNE INDIA PVT LTD; MANUFACTURER PART NUMBER:32,33,34,35; EQUIPMENTNAME:BUTADIENE TRANSFERANDLOADING PUMPS"/>
    <d v="2021-10-27T00:00:00"/>
    <s v="SPARE_PARTS"/>
    <x v="2"/>
    <s v="2000"/>
    <s v="GS01"/>
    <s v="EA"/>
    <n v="2"/>
    <n v="12507.86"/>
    <n v="0"/>
    <n v="0"/>
    <n v="12507.86"/>
    <s v="ZSPR"/>
    <n v="0"/>
    <s v=""/>
    <n v="0"/>
    <n v="0"/>
    <s v="ONGC Petro additions Ltd."/>
    <s v="INR"/>
    <n v="0"/>
    <n v="0"/>
    <n v="0"/>
    <n v="0"/>
    <n v="0"/>
    <n v="0"/>
    <n v="0"/>
    <n v="0"/>
    <n v="0"/>
    <n v="0"/>
    <n v="0"/>
    <n v="0"/>
    <n v="0"/>
    <n v="0"/>
    <s v="General Store"/>
    <s v="P04"/>
    <n v="796"/>
    <x v="2"/>
  </r>
  <r>
    <s v="0P3766900067"/>
    <s v="PLG,D09005,NEWLONG"/>
    <s v="SPARE PARTS; PART NAME:PLUG; EQUIPMENT NAME:STITCHING MACHINE; EQUIPMENT MAKE:NEWLONG INDUSTRIAL FZC; EQUIPMENT MODEL:DS-9C;ADDITIONAL INFORMATION:BM-3/4; MANUFACTURER:NEWLONG INDUSTRIAL FZC; MANUFACTURER PART NUMBER:D09005; SUB ASSEMBLY:THREAD TENSION"/>
    <d v="2021-07-28T00:00:00"/>
    <s v="SPARE_PARTS"/>
    <x v="2"/>
    <s v="2000"/>
    <s v="CH01"/>
    <s v="EA"/>
    <n v="10"/>
    <n v="12470.57"/>
    <n v="0"/>
    <n v="0"/>
    <n v="12470.57"/>
    <s v="ZSPR"/>
    <n v="0"/>
    <s v=""/>
    <n v="0"/>
    <n v="0"/>
    <s v="ONGC Petro additions Ltd."/>
    <s v="INR"/>
    <n v="0"/>
    <n v="0"/>
    <n v="0"/>
    <n v="0"/>
    <n v="0"/>
    <n v="0"/>
    <n v="0"/>
    <n v="0"/>
    <n v="0"/>
    <n v="0"/>
    <n v="0"/>
    <n v="0"/>
    <n v="0"/>
    <n v="0"/>
    <s v="Chemcial store"/>
    <s v="P04"/>
    <n v="887"/>
    <x v="2"/>
  </r>
  <r>
    <s v="0P3034070791"/>
    <s v="SLV,81043214,CRANE.J"/>
    <s v="SPARE PARTS; PART NAME:SLEEVE; MATERIAL:STAINLESS STEEL 316; DRAWINGNUMBER:GA-104236, GA-104237, GA-104238, GA-104084,GA-104085; EQUIPMENTNAME:MECHANICAL SEAL; EQUIPMENT MAKE:JOHN CRANE; MANUFACTURER PARTNUMBER:81043214; MANUFACTURER:JOHN CRANE"/>
    <d v="2016-12-31T00:00:00"/>
    <s v="SPARE_PARTS"/>
    <x v="2"/>
    <s v="2000"/>
    <s v="CH01"/>
    <s v="EA"/>
    <n v="4"/>
    <n v="12452.1"/>
    <n v="0"/>
    <n v="0"/>
    <n v="12452.1"/>
    <s v="ZSPR"/>
    <n v="0"/>
    <s v=""/>
    <n v="0"/>
    <n v="0"/>
    <s v="ONGC Petro additions Ltd."/>
    <s v="INR"/>
    <n v="0"/>
    <n v="0"/>
    <n v="0"/>
    <n v="0"/>
    <n v="0"/>
    <n v="0"/>
    <n v="0"/>
    <n v="0"/>
    <n v="0"/>
    <n v="0"/>
    <n v="0"/>
    <n v="0"/>
    <n v="0"/>
    <n v="0"/>
    <s v="Chemcial store"/>
    <s v="P04"/>
    <n v="2557"/>
    <x v="2"/>
  </r>
  <r>
    <s v="0P3012310002"/>
    <s v="LCK NUT,BRG,AN29,M14X2,190MM"/>
    <s v="METRIC BEARING LOCKING NUTS; DESIGNATION:AN29; THREAD:M14 X 2; DIAMETER, OD:190 MM; THICKNESS:24 MM; DRAWINGNUMBER:T0A-430-300:012; POSITION NUMBER:13; EQUIPMENT NAME:CUTTER UNIT; SUPPLIER:THE JAPAN STEEL WORKS; EQUIPMENT MODEL:ADC300S;REFERENCE:KPA4303000010-01"/>
    <d v="2019-01-31T00:00:00"/>
    <s v="ME_BE_LO_NUTS"/>
    <x v="2"/>
    <s v="2000"/>
    <s v="CH01"/>
    <s v="EA"/>
    <n v="2"/>
    <n v="12443.76"/>
    <n v="0"/>
    <n v="0"/>
    <n v="12443.76"/>
    <s v="ZSPR"/>
    <n v="0"/>
    <s v=""/>
    <n v="0"/>
    <n v="0"/>
    <s v="ONGC Petro additions Ltd."/>
    <s v="INR"/>
    <n v="0"/>
    <n v="0"/>
    <n v="0"/>
    <n v="0"/>
    <n v="0"/>
    <n v="0"/>
    <n v="0"/>
    <n v="0"/>
    <n v="0"/>
    <n v="0"/>
    <n v="0"/>
    <n v="0"/>
    <n v="0"/>
    <n v="0"/>
    <s v="Chemcial store"/>
    <s v="P04"/>
    <n v="1796"/>
    <x v="2"/>
  </r>
  <r>
    <s v="0T1705280012"/>
    <s v="CPLG,PIPE,THD,A105,CL6000,1.5IN"/>
    <s v="THREADED PIPE COUPLINGS; TYPE:THREADED BOTH END; MAT:CARBON STEEL; MAT SPEC, FITTING:ASTM A105; PRESSURE DESIGNATION:CL 6000;MANDATORY ADD REQRMTS:STEAM WITH IBR CERTIFICATE; SIZE:1.5 IN"/>
    <d v="2018-01-25T00:00:00"/>
    <s v="SW_PI_COUPLINGS2"/>
    <x v="2"/>
    <s v="2000"/>
    <s v="CH01"/>
    <s v="EA"/>
    <n v="50"/>
    <n v="12434.95"/>
    <n v="0"/>
    <n v="0"/>
    <n v="12434.95"/>
    <s v="ZSTO"/>
    <n v="0"/>
    <s v=""/>
    <n v="0"/>
    <n v="0"/>
    <s v="ONGC Petro additions Ltd."/>
    <s v="INR"/>
    <n v="0"/>
    <n v="0"/>
    <n v="0"/>
    <n v="0"/>
    <n v="0"/>
    <n v="0"/>
    <n v="0"/>
    <n v="0"/>
    <n v="0"/>
    <n v="0"/>
    <n v="0"/>
    <n v="0"/>
    <n v="0"/>
    <n v="0"/>
    <s v="Chemcial store"/>
    <s v="S06"/>
    <n v="2167"/>
    <x v="1"/>
  </r>
  <r>
    <s v="0P4102210827"/>
    <s v="PCKG,PTFE,117008/22-0000-700,SEVRN-GL"/>
    <s v="SPARE PARTS; PART NAME:PACKING; MATERIAL:VIRGIN PTFE; EQUIPMENT NAME:CONTROL VALVE; EQUIPMENT MAKE:SEVERN GLOCON; EQUIPMENTMODEL:300-5412-P2AN; MANUFACTURER:SEVERN GLOCON; MANUFACTURER PART NUMBER:117008/22-0000-700"/>
    <d v="2022-04-22T00:00:00"/>
    <s v="SPARE_PARTS"/>
    <x v="2"/>
    <s v="2000"/>
    <s v="GS01"/>
    <s v="EA"/>
    <n v="3"/>
    <n v="12429"/>
    <n v="0"/>
    <n v="0"/>
    <n v="12429"/>
    <s v="ZSPR"/>
    <n v="0"/>
    <s v=""/>
    <n v="0"/>
    <n v="0"/>
    <s v="ONGC Petro additions Ltd."/>
    <s v="INR"/>
    <n v="0"/>
    <n v="0"/>
    <n v="0"/>
    <n v="0"/>
    <n v="0"/>
    <n v="0"/>
    <n v="0"/>
    <n v="0"/>
    <n v="0"/>
    <n v="0"/>
    <n v="0"/>
    <n v="0"/>
    <n v="0"/>
    <n v="0"/>
    <s v="General Store"/>
    <s v="P03"/>
    <n v="619"/>
    <x v="2"/>
  </r>
  <r>
    <s v="0P4205030114"/>
    <s v="GSKT,NASB,3PS-47133/650,SHIN-NIP"/>
    <s v="SPARE PARTS; PART NAME:GASKET; MANUFACTURER PART NUMBER:3PS-47133/650; MANUFACTURER:SHIN NIPPON MACHINERY CO LTD;MATERIAL:NON-ASBESTOS; DRAWING NUMBER:3PS-47133; ITEM POSITION NUMBER:650; EQUIPMENT NAME:VERTICAL SUSPENDED PUMP; EQUIPMENTMAKE:SHIN NIPPON MACHINERY CO., LTD; EQUIPMENT MODEL:SIW-ER 3/520; EQUIPMENT MANUFACTURER PART NO: 650; CONTRACTOR DOCUMENT NUMBER:MGA105-D-D-R-00071"/>
    <d v="2017-07-25T00:00:00"/>
    <s v="SPARE_PARTS"/>
    <x v="2"/>
    <s v="2000"/>
    <s v="CH01"/>
    <s v="EA"/>
    <n v="2"/>
    <n v="12416"/>
    <n v="0"/>
    <n v="0"/>
    <n v="12416"/>
    <s v="ZSPR"/>
    <n v="0"/>
    <s v=""/>
    <n v="0"/>
    <n v="0"/>
    <s v="ONGC Petro additions Ltd."/>
    <s v="INR"/>
    <n v="0"/>
    <n v="0"/>
    <n v="0"/>
    <n v="0"/>
    <n v="0"/>
    <n v="0"/>
    <n v="0"/>
    <n v="0"/>
    <n v="0"/>
    <n v="0"/>
    <n v="0"/>
    <n v="0"/>
    <n v="0"/>
    <n v="0"/>
    <s v="Chemcial store"/>
    <s v="P04"/>
    <n v="2351"/>
    <x v="2"/>
  </r>
  <r>
    <s v="0P4205030121"/>
    <s v="GSKT,NASB,3PS-47134/650,SHIN-NIP"/>
    <s v="SPARE PARTS; PART NAME:GASKET; MANUFACTURER PART NUMBER:3PS-47134/650; MANUFACTURER:SHIN NIPPON MACHINERY CO LTD;MATERIAL:NON-ASBESTOS; DRAWING NUMBER:3PS-47134; ITEM POSITION NUMBER:650; EQUIPMENT NAME:VERTICAL SUSPENDED PUMP; EQUIPMENTMAKE:SHIN NIPPON MACHINERY CO., LTD; EQUIPMENT MODEL:SIW-ER 3/520HO-13307; EQUIPMENT MANUFACTURER PART NO: 650; CONTRACTOR DOCUMENTNUMBER: MGA105-D-D-R-00081"/>
    <d v="2017-07-25T00:00:00"/>
    <s v="SPARE_PARTS"/>
    <x v="2"/>
    <s v="2000"/>
    <s v="CH01"/>
    <s v="EA"/>
    <n v="2"/>
    <n v="12416"/>
    <n v="0"/>
    <n v="0"/>
    <n v="12416"/>
    <s v="ZSPR"/>
    <n v="0"/>
    <s v=""/>
    <n v="0"/>
    <n v="0"/>
    <s v="ONGC Petro additions Ltd."/>
    <s v="INR"/>
    <n v="0"/>
    <n v="0"/>
    <n v="0"/>
    <n v="0"/>
    <n v="0"/>
    <n v="0"/>
    <n v="0"/>
    <n v="0"/>
    <n v="0"/>
    <n v="0"/>
    <n v="0"/>
    <n v="0"/>
    <n v="0"/>
    <n v="0"/>
    <s v="Chemcial store"/>
    <s v="P04"/>
    <n v="2351"/>
    <x v="2"/>
  </r>
  <r>
    <s v="0P4205030137"/>
    <s v="O-RING,VITON,3PS-47091/2753-1,SHIN-NIP"/>
    <s v="SPARE PARTS; PART NAME:O-RING; MANUFACTURER PART NUMBER:3PS-47091/2753-1; MANUFACTURER:SHIN NIPPON MACHINERY CO LTD;MATERIAL:VITON; DRAWING NUMBER:3PS-47091; ITEM POSITION NUMBER:2753-1; EQUIPMENT NAME:CENTRIFUGAL PUMP; EQUIPMENT MAKE:SHIN NIPPONMACHINERY CO., LTD; EQUIPMENT MODEL:8/1526 HTB -9ST; ADDITIONAL INFORMATION:OUTBOARD FAN; EQUIPMENT MANUFACTURER PART NO: 2753-1;CONTRACTOR DOCUMENT NUMBER: MGA108-D-DR-00021"/>
    <d v="2017-07-25T00:00:00"/>
    <s v="SPARE_PARTS"/>
    <x v="2"/>
    <s v="2000"/>
    <s v="CH01"/>
    <s v="EA"/>
    <n v="4"/>
    <n v="12416"/>
    <n v="0"/>
    <n v="0"/>
    <n v="12416"/>
    <s v="ZSPR"/>
    <n v="0"/>
    <s v=""/>
    <n v="0"/>
    <n v="0"/>
    <s v="ONGC Petro additions Ltd."/>
    <s v="INR"/>
    <n v="0"/>
    <n v="0"/>
    <n v="0"/>
    <n v="0"/>
    <n v="0"/>
    <n v="0"/>
    <n v="0"/>
    <n v="0"/>
    <n v="0"/>
    <n v="0"/>
    <n v="0"/>
    <n v="0"/>
    <n v="0"/>
    <n v="0"/>
    <s v="Chemcial store"/>
    <s v="P04"/>
    <n v="2351"/>
    <x v="2"/>
  </r>
  <r>
    <s v="0P4205030138"/>
    <s v="O-RING,VITON,3PS-47091/2753-2,SHIN-NIP"/>
    <s v="SPARE PARTS; PART NAME:O-RING; MANUFACTURER PART NUMBER:3PS-47091/2753-2; MANUFACTURER:SHIN NIPPON MACHINERY CO LTD;MATERIAL:VITON; DRAWING NUMBER:3PS-47091; ITEM POSITION NUMBER:2753-2; EQUIPMENT NAME:CENTRIFUGAL PUMP; EQUIPMENT MAKE:SHIN NIPPONMACHINERY CO., LTD; EQUIPMENT MODEL:8/1526 HTB -9ST; ADDITIONAL INFORMATION:OUTBOARD FAN; EQUIPMENT MANUFACTURER PART NO: 2753-2;CONTRACTOR DOCUMENT NUMBER: MGA108-D-DR-00021"/>
    <d v="2017-07-25T00:00:00"/>
    <s v="SPARE_PARTS"/>
    <x v="2"/>
    <s v="2000"/>
    <s v="CH01"/>
    <s v="EA"/>
    <n v="4"/>
    <n v="12416"/>
    <n v="0"/>
    <n v="0"/>
    <n v="12416"/>
    <s v="ZSPR"/>
    <n v="0"/>
    <s v=""/>
    <n v="0"/>
    <n v="0"/>
    <s v="ONGC Petro additions Ltd."/>
    <s v="INR"/>
    <n v="0"/>
    <n v="0"/>
    <n v="0"/>
    <n v="0"/>
    <n v="0"/>
    <n v="0"/>
    <n v="0"/>
    <n v="0"/>
    <n v="0"/>
    <n v="0"/>
    <n v="0"/>
    <n v="0"/>
    <n v="0"/>
    <n v="0"/>
    <s v="Chemcial store"/>
    <s v="P04"/>
    <n v="2351"/>
    <x v="2"/>
  </r>
  <r>
    <s v="0P4205030164"/>
    <s v="GSKT,NASB,3PS-47161/615,SHIN-NIP"/>
    <s v="SPARE PARTS; PART NAME:GASKET; MANUFACTURER PART NUMBER:3PS-47161/615; MANUFACTURER:SHIN NIPPON MACHINERY CO LTD;MATERIAL:NON-ASBESTOS; DRAWING NUMBER:3PS-47161; ITEM POSITION NUMBER:615; EQUIPMENT NAME:VERTICAL SUSPENDED PUMP; EQUIPMENTMAKE:SHIN NIPPON MACHINERY CO., LTD; EQUIPMENT MODEL:SIW-ER 3/520; EQUIPMENT MANUFACTURER PART NO: 615; CONTRACTOR DOCUMENT NUMBER:MGA115-D-D-R-00021"/>
    <d v="2017-07-25T00:00:00"/>
    <s v="SPARE_PARTS"/>
    <x v="2"/>
    <s v="2000"/>
    <s v="CH01"/>
    <s v="EA"/>
    <n v="2"/>
    <n v="12416"/>
    <n v="0"/>
    <n v="0"/>
    <n v="12416"/>
    <s v="ZSPR"/>
    <n v="0"/>
    <s v=""/>
    <n v="0"/>
    <n v="0"/>
    <s v="ONGC Petro additions Ltd."/>
    <s v="INR"/>
    <n v="0"/>
    <n v="0"/>
    <n v="0"/>
    <n v="0"/>
    <n v="0"/>
    <n v="0"/>
    <n v="0"/>
    <n v="0"/>
    <n v="0"/>
    <n v="0"/>
    <n v="0"/>
    <n v="0"/>
    <n v="0"/>
    <n v="0"/>
    <s v="Chemcial store"/>
    <s v="P04"/>
    <n v="2351"/>
    <x v="2"/>
  </r>
  <r>
    <s v="0P4205030171"/>
    <s v="GSKT,NASB,3PS-47162/615,SHIN-NIP"/>
    <s v="SPARE PARTS; PART NAME:GASKET; MANUFACTURER PART NUMBER:3PS-47162/615; MANUFACTURER:SHIN NIPPON MACHINERY CO LTD;MATERIAL:NON-ASBESTOS; DRAWING NUMBER:3PS-47162; ITEM POSITION NUMBER:615; EQUIPMENT NAME:VERTICAL SUSPENDED PUMP; EQUIPMENTMAKE:SHIN NIPPON MACHINERY CO., LTD; EQUIPMENT MODEL:SIW-ER 3/520; EQUIPMENT MANUFACTURER PART NO: 615; CONTRACTOR DOCUMENT NUMBER:MGA115-D-D-R-00031"/>
    <d v="2017-07-25T00:00:00"/>
    <s v="SPARE_PARTS"/>
    <x v="2"/>
    <s v="2000"/>
    <s v="CH01"/>
    <s v="EA"/>
    <n v="2"/>
    <n v="12416"/>
    <n v="0"/>
    <n v="0"/>
    <n v="12416"/>
    <s v="ZSPR"/>
    <n v="0"/>
    <s v=""/>
    <n v="0"/>
    <n v="0"/>
    <s v="ONGC Petro additions Ltd."/>
    <s v="INR"/>
    <n v="0"/>
    <n v="0"/>
    <n v="0"/>
    <n v="0"/>
    <n v="0"/>
    <n v="0"/>
    <n v="0"/>
    <n v="0"/>
    <n v="0"/>
    <n v="0"/>
    <n v="0"/>
    <n v="0"/>
    <n v="0"/>
    <n v="0"/>
    <s v="Chemcial store"/>
    <s v="P04"/>
    <n v="2351"/>
    <x v="2"/>
  </r>
  <r>
    <s v="0T1705180030"/>
    <s v="CAP,PIPE,THD,A105,CL6000,1IN"/>
    <s v="THREADED PIPE CAPS; MAT:CARBON STEEL; MAT SPEC, FITTING:ASTM A105; TYPE OF THREAD:NPT; PRESSURE DESIGNATION:CL 6000; MANDATORY ADDREQRMTS:STEAM WITH IBR CERTIFICATE; SIZE:1 IN"/>
    <d v="2023-09-21T00:00:00"/>
    <s v="TH_PI_CAPS2"/>
    <x v="2"/>
    <s v="2000"/>
    <s v="CH01"/>
    <s v="EA"/>
    <n v="103"/>
    <n v="12411.8"/>
    <n v="0"/>
    <n v="0"/>
    <n v="12411.8"/>
    <s v="ZSTO"/>
    <n v="0"/>
    <s v=""/>
    <n v="0"/>
    <n v="0"/>
    <s v="ONGC Petro additions Ltd."/>
    <s v="INR"/>
    <n v="0"/>
    <n v="0"/>
    <n v="0"/>
    <n v="0"/>
    <n v="0"/>
    <n v="0"/>
    <n v="0"/>
    <n v="0"/>
    <n v="0"/>
    <n v="0"/>
    <n v="0"/>
    <n v="0"/>
    <n v="0"/>
    <n v="0"/>
    <s v="Chemcial store"/>
    <s v="S06"/>
    <n v="102"/>
    <x v="1"/>
  </r>
  <r>
    <s v="0P5269300915"/>
    <s v="SPNDL,150412,MEKASTER"/>
    <s v="SPARE PARTS; PART NAME:SPINDLE; MATERIAL:STAINLESS STEEL 304; EQUIPMENTNAME:PRESSURE SAFETY VALVE; EQUIPMENT MAKE:MEKASTER ENGINEERING LTD; EQUIPMENTMODEL:S-15-A-C-G-FL-02-V-S AND S-15-A-C-G-NM-01-V; MANUFACTURER PARTNUMBER:150412; MANUFACTURER:MEKASTER ENGINEERING LTD; EQUIPMENT CODE:1100006975,1100006978, 1100006979, 1100006981, 1100006980, 1100006976, 1100006977,1100006982, 1100006983, 1100006984, 1100006985, 1100006986, 1100006987,1100006988"/>
    <d v="2023-03-31T00:00:00"/>
    <s v="SPARE_PARTS"/>
    <x v="2"/>
    <s v="2000"/>
    <s v="CH01"/>
    <s v="EA"/>
    <n v="9"/>
    <n v="12402.72"/>
    <n v="0"/>
    <n v="0"/>
    <n v="12402.72"/>
    <s v="ZSPR"/>
    <n v="0"/>
    <s v=""/>
    <n v="0"/>
    <n v="0"/>
    <s v="ONGC Petro additions Ltd."/>
    <s v="INR"/>
    <n v="0"/>
    <n v="0"/>
    <n v="0"/>
    <n v="0"/>
    <n v="0"/>
    <n v="0"/>
    <n v="0"/>
    <n v="0"/>
    <n v="0"/>
    <n v="0"/>
    <n v="0"/>
    <n v="0"/>
    <n v="0"/>
    <n v="0"/>
    <s v="Chemcial store"/>
    <s v="P04"/>
    <n v="276"/>
    <x v="2"/>
  </r>
  <r>
    <s v="0P5269310236"/>
    <s v="NOZL RING,158M07,MEKASTER"/>
    <s v="SPARE PARTS; PART NAME:NOZZLE RING; EQUIPMENT NAME:PRESSURE SAFETY VALVE;EQUIPMENT MAKE:MEKASTER ENGINEERING LTD; EQUIPMENT MODEL:S-15-A-C-G-FL-02-V-SAND S-15-A-C-G-NM-01-V; MANUFACTURER PART NUMBER:158M07; MANUFACTURER:MEKASTERENGINEERING LTD; EQUIPMENT CODE:1100006975, 1100006978, 1100006979, 1100006981,1100006980, 1100006976, 1100006977, 1100006982, 1100006983, 1100006984,1100006985, 1100006986, 1100006987, 1100006988"/>
    <d v="2023-03-31T00:00:00"/>
    <s v="SPARE_PARTS"/>
    <x v="2"/>
    <s v="2000"/>
    <s v="CH01"/>
    <s v="EA"/>
    <n v="9"/>
    <n v="12402.72"/>
    <n v="0"/>
    <n v="0"/>
    <n v="12402.72"/>
    <s v="ZSPR"/>
    <n v="0"/>
    <s v=""/>
    <n v="0"/>
    <n v="0"/>
    <s v="ONGC Petro additions Ltd."/>
    <s v="INR"/>
    <n v="0"/>
    <n v="0"/>
    <n v="0"/>
    <n v="0"/>
    <n v="0"/>
    <n v="0"/>
    <n v="0"/>
    <n v="0"/>
    <n v="0"/>
    <n v="0"/>
    <n v="0"/>
    <n v="0"/>
    <n v="0"/>
    <n v="0"/>
    <s v="Chemcial store"/>
    <s v="P04"/>
    <n v="276"/>
    <x v="2"/>
  </r>
  <r>
    <s v="0P5270020173"/>
    <s v="SEAL,BAL,VCK3032A2P1NPC,KOSOKENT"/>
    <s v="SPARE PARTS; PART NAME:SEAL,BALANCE; EQUIPMENT NAME:VALVE; EQUIPMENT MAKE:KENT INTROL; MANUFACTURER:KENT INTROL; MANUFACTURER PARTNUMBER:VCK3032A2P1NPC"/>
    <d v="2018-01-09T00:00:00"/>
    <s v="SPARE_PARTS"/>
    <x v="2"/>
    <s v="2000"/>
    <s v="GS01"/>
    <s v="EA"/>
    <n v="1"/>
    <n v="12389.58"/>
    <n v="0"/>
    <n v="0"/>
    <n v="12389.58"/>
    <s v="ZSPR"/>
    <n v="0"/>
    <s v=""/>
    <n v="0"/>
    <n v="0"/>
    <s v="ONGC Petro additions Ltd."/>
    <s v="INR"/>
    <n v="0"/>
    <n v="0"/>
    <n v="0"/>
    <n v="0"/>
    <n v="0"/>
    <n v="0"/>
    <n v="0"/>
    <n v="0"/>
    <n v="0"/>
    <n v="0"/>
    <n v="0"/>
    <n v="0"/>
    <n v="0"/>
    <n v="0"/>
    <s v="General Store"/>
    <s v="P03"/>
    <n v="2183"/>
    <x v="2"/>
  </r>
  <r>
    <s v="0P0631070128"/>
    <s v="O-RING,FKM,OJ.T-31-5779/4,OSAKA"/>
    <s v="SPARE PARTS; PART NAME:O-RING; MATERIAL:FKM; DRAWING NUMBER:OJ.T-31-5779; ITEM POSITION NUMBER:4; EQUIPMENT NAME:DIVERTER VALVE;EQUIPMENT MAKE:THE JAPAN STEEL WORKS; ADDITIONAL INFORMATION:P63 HS:90°; MANUFACTURER:OSAKA JACK CO LTD; MANUFACTURER PARTEQUIPMENT MAKE:THE JAPAN STEEL WORKS; ADDITIONAL INFORMATION:P63 HS:90°; MANUFACTURER:OSAKA JACK CO LTD; MANUFACTURER PARTNUMBER:OJ.T-31-5779/4; SPARES FOR DIVERTER VALVE HYDRAULIC CYLINDER, TYPE:335KN, 235ST; SUPPLIER:THE JAPAN STEEL WORKS"/>
    <d v="2019-01-31T00:00:00"/>
    <s v="SPARE_PARTS"/>
    <x v="2"/>
    <s v="2000"/>
    <s v="CH01"/>
    <s v="EA"/>
    <n v="1"/>
    <n v="12384.72"/>
    <n v="0"/>
    <n v="0"/>
    <n v="12384.72"/>
    <s v="ZSPR"/>
    <n v="0"/>
    <s v=""/>
    <n v="0"/>
    <n v="0"/>
    <s v="ONGC Petro additions Ltd."/>
    <s v="INR"/>
    <n v="0"/>
    <n v="0"/>
    <n v="0"/>
    <n v="0"/>
    <n v="0"/>
    <n v="0"/>
    <n v="0"/>
    <n v="0"/>
    <n v="0"/>
    <n v="0"/>
    <n v="0"/>
    <n v="0"/>
    <n v="0"/>
    <n v="0"/>
    <s v="Chemcial store"/>
    <s v="P04"/>
    <n v="1796"/>
    <x v="2"/>
  </r>
  <r>
    <s v="0P0631070247"/>
    <s v="O-RING,FKM,JK-01-0101/6,HMI"/>
    <s v="SPARE PARTS; PART NAME:O-RING; MATERIAL:FKM; DRAWING NUMBER:JK-01-0101; ITEM POSITION NUMBER:6; EQUIPMENT NAME:CUTTER UNIT;ADDITIONAL INFORMATION:SPARES FOR WATER CHAMBER; ADDITIONAL INFORMATION:HYDRAULIC JACK; MANUFACTURER:HYDRO MECHANICAL INDUSTRIES;MANUFACTURER PART NUMBER:JK-01-0101/6; REFERENCE NUMBER:P130 Hs 90°; SUPPLIER:THE JAPAN STEEL WORKS"/>
    <d v="2019-01-31T00:00:00"/>
    <s v="SPARE_PARTS"/>
    <x v="2"/>
    <s v="2000"/>
    <s v="CH01"/>
    <s v="EA"/>
    <n v="1"/>
    <n v="12384.72"/>
    <n v="0"/>
    <n v="0"/>
    <n v="12384.72"/>
    <s v="ZSPR"/>
    <n v="0"/>
    <s v=""/>
    <n v="0"/>
    <n v="0"/>
    <s v="ONGC Petro additions Ltd."/>
    <s v="INR"/>
    <n v="0"/>
    <n v="0"/>
    <n v="0"/>
    <n v="0"/>
    <n v="0"/>
    <n v="0"/>
    <n v="0"/>
    <n v="0"/>
    <n v="0"/>
    <n v="0"/>
    <n v="0"/>
    <n v="0"/>
    <n v="0"/>
    <n v="0"/>
    <s v="Chemcial store"/>
    <s v="P04"/>
    <n v="1796"/>
    <x v="2"/>
  </r>
  <r>
    <s v="0P0631070248"/>
    <s v="PCKG,PIST,FKM,JK-01-0101/9,HMI"/>
    <s v="SPARE PARTS; PART NAME:PACKING, PISTON; MATERIAL:FKM; DRAWING NUMBER:JK-01-0101; ITEM POSITION NUMBER:9; EQUIPMENT NAME:CUTTERUNIT; ADDITIONAL INFORMATION:SPARES FOR WATER CHAMBER; ADDITIONAL INFORMATION:HYDRAULIC JACK; MANUFACTURER:HYDRO MECHANICALINDUSTRIES; MANUFACTURER PART NUMBER:JK-01-0101/9; REFERENCE NUMBER:P130 Hs 90°; SUPPLIER:THE JAPAN STEEL WORKS"/>
    <d v="2019-01-31T00:00:00"/>
    <s v="SPARE_PARTS"/>
    <x v="2"/>
    <s v="2000"/>
    <s v="CH01"/>
    <s v="EA"/>
    <n v="1"/>
    <n v="12384.72"/>
    <n v="0"/>
    <n v="0"/>
    <n v="12384.72"/>
    <s v="ZSPR"/>
    <n v="0"/>
    <s v=""/>
    <n v="0"/>
    <n v="0"/>
    <s v="ONGC Petro additions Ltd."/>
    <s v="INR"/>
    <n v="0"/>
    <n v="0"/>
    <n v="0"/>
    <n v="0"/>
    <n v="0"/>
    <n v="0"/>
    <n v="0"/>
    <n v="0"/>
    <n v="0"/>
    <n v="0"/>
    <n v="0"/>
    <n v="0"/>
    <n v="0"/>
    <n v="0"/>
    <s v="Chemcial store"/>
    <s v="P04"/>
    <n v="1796"/>
    <x v="2"/>
  </r>
  <r>
    <s v="0P0631100054"/>
    <s v="O-RING,34-1#BJ450,NTN"/>
    <s v="SPARE PARTS; PART NAME:O-RING; DRAWING NUMBER:A-DOJ450F232-1; ITEM POSITION NUMBER:6; EQUIPMENT NAME:CUTTER UNIT; EQUIPMENTMAKE:NTN CORPORATION; EQUIPMENT MODEL:ADC300S; MANUFACTURER:NTN CORPORATION; MANUFACTURER PART NUMBER:34-1#BJ450; SUB ASSY:BALLMAKE:NTN CORPORATION; EQUIPMENT MODEL:ADC300S; MANUFACTURER:NTN CORPORATION; MANUFACTURER PART NUMBER:34-1#BJ450; SUB ASSY:BALLJOINT COUPLING, TYPE:DOJ 450 F232; SUPPLIER:THE JAPAN STEEL WORKS"/>
    <d v="2019-01-31T00:00:00"/>
    <s v="SPARE_PARTS"/>
    <x v="2"/>
    <s v="2000"/>
    <s v="CH01"/>
    <s v="EA"/>
    <n v="2"/>
    <n v="12384.72"/>
    <n v="0"/>
    <n v="0"/>
    <n v="12384.72"/>
    <s v="ZSPR"/>
    <n v="0"/>
    <s v=""/>
    <n v="0"/>
    <n v="0"/>
    <s v="ONGC Petro additions Ltd."/>
    <s v="INR"/>
    <n v="0"/>
    <n v="0"/>
    <n v="0"/>
    <n v="0"/>
    <n v="0"/>
    <n v="0"/>
    <n v="0"/>
    <n v="0"/>
    <n v="0"/>
    <n v="0"/>
    <n v="0"/>
    <n v="0"/>
    <n v="0"/>
    <n v="0"/>
    <s v="Chemcial store"/>
    <s v="P04"/>
    <n v="1796"/>
    <x v="2"/>
  </r>
  <r>
    <s v="0T4531080066"/>
    <s v="SPANNER,OPEN,NON-SPARKING,25X28MM,AL BRZ"/>
    <s v="HAND TOOLS; TYPE, TOOL:SPANNER,OPEN; TYPE:NON SPARKING; SIZE:25 X 28 MM; MATERIAL:ALUMINUM BRONZE ALLOY"/>
    <d v="2021-11-18T00:00:00"/>
    <s v="HA_TOOLS"/>
    <x v="2"/>
    <s v="2000"/>
    <s v="CH01"/>
    <s v="EA"/>
    <n v="6"/>
    <n v="12373.11"/>
    <n v="0"/>
    <n v="0"/>
    <n v="12373.11"/>
    <s v="ZSTO"/>
    <n v="0"/>
    <s v=""/>
    <n v="0"/>
    <n v="0"/>
    <s v="ONGC Petro additions Ltd."/>
    <s v="INR"/>
    <n v="0"/>
    <n v="0"/>
    <n v="0"/>
    <n v="0"/>
    <n v="0"/>
    <n v="0"/>
    <n v="0"/>
    <n v="0"/>
    <n v="0"/>
    <n v="0"/>
    <n v="0"/>
    <n v="0"/>
    <n v="0"/>
    <n v="0"/>
    <s v="Chemcial store"/>
    <s v="S06"/>
    <n v="774"/>
    <x v="1"/>
  </r>
  <r>
    <s v="0P4102240763"/>
    <s v="SPARE PARTS SET,GPH,H045174,METSO"/>
    <s v="SPARE PARTS; PART NAME:SPARE PARTS SET; MANUFACTURER PART NUMBER:H045174; MANUFACTURER:METSO AUTOMATION; MATERIAL:GRAPHITE; DRAWINGNUMBER:F09368; ITEM POSITION NUMBER:19, 20; EQUIPMENT NAME:VBALL CONTROL VALVE; EQUIPMENT MODEL:Q-D2DH16AAH03; ADDITIONALINFORMATION:RE 06 T"/>
    <d v="2017-02-18T00:00:00"/>
    <s v="SPARE_PARTS"/>
    <x v="2"/>
    <s v="2000"/>
    <s v="GS01"/>
    <s v="EA"/>
    <n v="1"/>
    <n v="12359.78"/>
    <n v="0"/>
    <n v="0"/>
    <n v="12359.78"/>
    <s v="ZSPR"/>
    <n v="0"/>
    <s v=""/>
    <n v="0"/>
    <n v="0"/>
    <s v="ONGC Petro additions Ltd."/>
    <s v="INR"/>
    <n v="0"/>
    <n v="0"/>
    <n v="0"/>
    <n v="0"/>
    <n v="0"/>
    <n v="0"/>
    <n v="0"/>
    <n v="0"/>
    <n v="0"/>
    <n v="0"/>
    <n v="0"/>
    <n v="0"/>
    <n v="0"/>
    <n v="0"/>
    <s v="General Store"/>
    <s v="P03"/>
    <n v="2508"/>
    <x v="2"/>
  </r>
  <r>
    <s v="0T0703300002"/>
    <s v="POWDER,PAC,AL203,28%,25KG, Meduim Basici"/>
    <s v="CHEMICALS; PURITY:ALUMINIUM203, 28%; PER INDIAN STANDARD:IS 15573(2005); BAG PACKING:25 KG; FOR RWTP"/>
    <d v="2023-12-31T00:00:00"/>
    <s v="CHEMICALS"/>
    <x v="0"/>
    <s v="2000"/>
    <s v="ETS1"/>
    <s v="KG"/>
    <n v="475"/>
    <n v="12347.63"/>
    <n v="0"/>
    <n v="0"/>
    <n v="12347.63"/>
    <s v="ZSTO"/>
    <n v="0"/>
    <s v=""/>
    <n v="0"/>
    <n v="0"/>
    <s v="ONGC Petro additions Ltd."/>
    <s v="INR"/>
    <n v="0"/>
    <n v="0"/>
    <n v="0"/>
    <n v="0"/>
    <n v="0"/>
    <n v="0"/>
    <n v="0"/>
    <n v="0"/>
    <n v="0"/>
    <n v="0"/>
    <n v="0"/>
    <n v="0"/>
    <n v="0"/>
    <n v="0"/>
    <s v="Store at ETP - S"/>
    <s v="S01"/>
    <n v="1"/>
    <x v="1"/>
  </r>
  <r>
    <s v="0T2541370116"/>
    <s v="GSKT,SPW,CL600,316,GPH,8IN,33FABB"/>
    <s v="SPIRAL WOUND GASKETS; PRESSURE DESIGNATION:ASME CL 600; THICKNESS, GASKET:4.5 MM; MAT, WINDINGS:STAINLESS STEEL 316; MAT,FILLER:GRAPHITE; MAT, INNER RING:CARBON STEEL; MAT, CENTRING RING:CARBON STEEL; SIZE, PIPE, NOMINAL:8 IN; FACING, FLANGE: RAISEDFACE; REFERENCE: 33FABB"/>
    <d v="2022-04-23T00:00:00"/>
    <s v="SP_GASKETS"/>
    <x v="2"/>
    <s v="2000"/>
    <s v="CH01"/>
    <s v="EA"/>
    <n v="43"/>
    <n v="12333.13"/>
    <n v="0"/>
    <n v="0"/>
    <n v="12333.13"/>
    <s v="ZSTO"/>
    <n v="0"/>
    <s v=""/>
    <n v="0"/>
    <n v="0"/>
    <s v="ONGC Petro additions Ltd."/>
    <s v="INR"/>
    <n v="0"/>
    <n v="0"/>
    <n v="0"/>
    <n v="0"/>
    <n v="0"/>
    <n v="0"/>
    <n v="0"/>
    <n v="0"/>
    <n v="0"/>
    <n v="0"/>
    <n v="0"/>
    <n v="0"/>
    <n v="0"/>
    <n v="0"/>
    <s v="Chemcial store"/>
    <s v="S06"/>
    <n v="618"/>
    <x v="1"/>
  </r>
  <r>
    <s v="0P4206020093"/>
    <s v="WEAR PART,FLG,DRV,112636.1022,LEWAPUMP"/>
    <s v="SPARE PARTS; PART NAME:WEAR PART,FLANGE,DRIVE; EQUIPMENT NAME:TITANATE INJECTION PUMP; EQUIPMENT MAKE:LEWA PUMPS AND SYSTEMS;EQUIPMENT MODEL:LDB6/M910S/17MM; ADDITIONAL INFORMATION:LDB-H,BGR.71,105D/14DX30; MANUFACTURER:LEWA PUMPS AND SYSTEMS; MANUFACTURERPART NUMBER:112636.1022; WEAR AND TEAR PARTS OF DRIVE ELEMENT 112550.0002"/>
    <d v="2016-08-05T00:00:00"/>
    <s v="SPARE_PARTS"/>
    <x v="2"/>
    <s v="2000"/>
    <s v="GS01"/>
    <s v="ST"/>
    <n v="2"/>
    <n v="12302.86"/>
    <n v="0"/>
    <n v="0"/>
    <n v="12302.86"/>
    <s v="ZSPR"/>
    <n v="0"/>
    <s v=""/>
    <n v="0"/>
    <n v="0"/>
    <s v="ONGC Petro additions Ltd."/>
    <s v="INR"/>
    <n v="0"/>
    <n v="0"/>
    <n v="0"/>
    <n v="0"/>
    <n v="0"/>
    <n v="0"/>
    <n v="0"/>
    <n v="0"/>
    <n v="0"/>
    <n v="0"/>
    <n v="0"/>
    <n v="0"/>
    <n v="0"/>
    <n v="0"/>
    <s v="General Store"/>
    <s v="P04"/>
    <n v="2705"/>
    <x v="2"/>
  </r>
  <r>
    <s v="0P1003020272"/>
    <s v="PWR SPLY,24V,25W,1000141263,NIDEC"/>
    <s v="SPARE PARTS; PART NAME:POWER SUPPLY; EQUIPMENT MAKE:NIDEC; MANUFACTURER:NIDEC; MANUFACTURER PART NUMBER:1000141263; VOLTAGE:24 V;POWER:25 W"/>
    <d v="2018-01-01T00:00:00"/>
    <s v="SPARE_PARTS"/>
    <x v="4"/>
    <s v="2000"/>
    <s v="CH01"/>
    <s v="EA"/>
    <n v="2"/>
    <n v="12298.34"/>
    <n v="0"/>
    <n v="0"/>
    <n v="12298.34"/>
    <s v="ZSPR"/>
    <n v="0"/>
    <s v=""/>
    <n v="0"/>
    <n v="0"/>
    <s v="ONGC Petro additions Ltd."/>
    <s v="INR"/>
    <n v="0"/>
    <n v="0"/>
    <n v="0"/>
    <n v="0"/>
    <n v="0"/>
    <n v="0"/>
    <n v="0"/>
    <n v="0"/>
    <n v="0"/>
    <n v="0"/>
    <n v="0"/>
    <n v="0"/>
    <n v="0"/>
    <n v="0"/>
    <s v="Chemcial store"/>
    <s v="P01"/>
    <n v="2191"/>
    <x v="2"/>
  </r>
  <r>
    <s v="0T3347310004"/>
    <s v="CHNL,MS,IS 2062,150X75MM,ISMC 150"/>
    <s v="CHANNELS; MAT:MILD STEEL; MAT, SPEC:IS 2062; DIMENSIONS:150 X 75 MM; DESIGNATION:ISMC 150; MASS:16.80 Kg/m"/>
    <d v="2023-12-22T00:00:00"/>
    <s v="CHANNELS"/>
    <x v="2"/>
    <s v="2000"/>
    <s v="SP01"/>
    <s v="MT"/>
    <n v="0.214"/>
    <n v="12293.98"/>
    <n v="0"/>
    <n v="0"/>
    <n v="12293.98"/>
    <s v="ZSTO"/>
    <n v="0"/>
    <s v=""/>
    <n v="0"/>
    <n v="0"/>
    <s v="ONGC Petro additions Ltd."/>
    <s v="INR"/>
    <n v="0"/>
    <n v="0"/>
    <n v="0"/>
    <n v="0"/>
    <n v="0"/>
    <n v="0"/>
    <n v="0"/>
    <n v="0"/>
    <n v="0"/>
    <n v="0"/>
    <n v="0"/>
    <n v="0"/>
    <n v="0"/>
    <n v="0"/>
    <s v="Shutdown Plan Mt"/>
    <s v="S06"/>
    <n v="10"/>
    <x v="1"/>
  </r>
  <r>
    <s v="0T3902030737"/>
    <s v="FINE FLTR,610X610X305MM,THRMDYNE"/>
    <s v="SPARE PARTS; PART NAME:FINE / MICROVEE FILTER; DIMENSIONS:610 (HT) X 610 (WD) X305 (DP) MM; EQUIPMENT NAME:VENTILATION BLOWER; ADDITIONAL INFORMATION:GISBUILDING; MANUFACTURER:THERMADYNE PVT LTD; TYPE, FILTER:FLANGE"/>
    <d v="2023-06-10T00:00:00"/>
    <m/>
    <x v="2"/>
    <s v="2000"/>
    <s v="CH01"/>
    <s v="EA"/>
    <n v="4"/>
    <n v="12250"/>
    <n v="0"/>
    <n v="0"/>
    <n v="12250"/>
    <s v="ZSTO"/>
    <n v="0"/>
    <s v=""/>
    <n v="0"/>
    <n v="0"/>
    <s v="ONGC Petro additions Ltd."/>
    <s v="INR"/>
    <n v="0"/>
    <n v="0"/>
    <n v="0"/>
    <n v="0"/>
    <n v="0"/>
    <n v="0"/>
    <n v="0"/>
    <n v="0"/>
    <n v="0"/>
    <n v="0"/>
    <n v="0"/>
    <n v="0"/>
    <n v="0"/>
    <n v="0"/>
    <s v="Chemcial store"/>
    <s v="S06"/>
    <n v="205"/>
    <x v="1"/>
  </r>
  <r>
    <s v="0P4165010665"/>
    <s v="FLT,40L2/51X400+SG:0.776,V-AUTMAT"/>
    <s v="SPARE PARTS; PART NAME:FLOAT; DIMENSIONS:51 X 400 MM; MATERIAL:STAINLESS STEEL316L; EQUIPMENT NAME:MAGNETIC LEVEL GAUGE; EQUIPMENT MAKE:V AUTOMAT &amp;INSTRUMENTS; MANUFACTURER PART NUMBER:40L-2/51X400MM,SS316L,SG:0.776;MANUFACTURER:V AUTOMAT &amp; INSTRUMENTS; SPECIFIC GRAVITY:0.776; DESIGNTEMPERATURE:72 DEG C; DESIGN PRESSURE:10.5 KG/CM2"/>
    <d v="2019-02-22T00:00:00"/>
    <s v="SPARE_PARTS"/>
    <x v="2"/>
    <s v="2000"/>
    <s v="CH01"/>
    <s v="EA"/>
    <n v="1"/>
    <n v="12222.48"/>
    <n v="0"/>
    <n v="0"/>
    <n v="12222.48"/>
    <s v="ZSPR"/>
    <n v="0"/>
    <s v=""/>
    <n v="0"/>
    <n v="0"/>
    <s v="ONGC Petro additions Ltd."/>
    <s v="INR"/>
    <n v="0"/>
    <n v="0"/>
    <n v="0"/>
    <n v="0"/>
    <n v="0"/>
    <n v="0"/>
    <n v="0"/>
    <n v="0"/>
    <n v="0"/>
    <n v="0"/>
    <n v="0"/>
    <n v="0"/>
    <n v="0"/>
    <n v="0"/>
    <s v="Chemcial store"/>
    <s v="P03"/>
    <n v="1774"/>
    <x v="2"/>
  </r>
  <r>
    <s v="0P4165010668"/>
    <s v="FLT,40L2/51X450+SG:0.809,V-AUTMAT"/>
    <s v="SPARE PARTS; PART NAME:FLOAT; DIMENSIONS:51 X 450 MM; MATERIAL:STAINLESS STEEL316L; EQUIPMENT NAME:MAGNETIC LEVEL GAUGE; EQUIPMENT MAKE:V AUTOMAT &amp;INSTRUMENTS; MANUFACTURER PART NUMBER:40L-2/51X450MM,SS316L,SG:0.809;MANUFACTURER:V AUTOMAT &amp; INSTRUMENTS; SPECIFIC GRAVITY:0.809; DESIGNTEMPERATURE:156 DEG C; DESIGN PRESSURE:10.5 KG/CM2"/>
    <d v="2019-02-22T00:00:00"/>
    <s v="SPARE_PARTS"/>
    <x v="2"/>
    <s v="2000"/>
    <s v="CH01"/>
    <s v="EA"/>
    <n v="1"/>
    <n v="12222.48"/>
    <n v="0"/>
    <n v="0"/>
    <n v="12222.48"/>
    <s v="ZSPR"/>
    <n v="0"/>
    <s v=""/>
    <n v="0"/>
    <n v="0"/>
    <s v="ONGC Petro additions Ltd."/>
    <s v="INR"/>
    <n v="0"/>
    <n v="0"/>
    <n v="0"/>
    <n v="0"/>
    <n v="0"/>
    <n v="0"/>
    <n v="0"/>
    <n v="0"/>
    <n v="0"/>
    <n v="0"/>
    <n v="0"/>
    <n v="0"/>
    <n v="0"/>
    <n v="0"/>
    <s v="Chemcial store"/>
    <s v="P03"/>
    <n v="1774"/>
    <x v="2"/>
  </r>
  <r>
    <s v="0P4100980056"/>
    <s v="SEAL,PRESS RING,C79451A3040D115,SIEMENS"/>
    <s v="SPARE PARTS; PART NAME:SEAL,PRESSURE RING; DIMENSIONS:3 MM; DIMENSIONS:1/8 IN; MATERIAL:STAINLESS STEEL; DRAWING NUMBER:M 1;EQUIPMENT NAME:HDPE ANALYSER; EQUIPMENT MAKE:SIEMENS; ADDITIONAL INFORMATION:FORM OF SUPPPLY:SET OF 20; MANUFACTURER:SIEMENS;MANUFACTURER PART NUMBER:C79451A3040D115; SUB ASSEMBLY:FITTINGS, SEALINGS, GASKETS, RESTRICTORS; FOR 3 PIECE FERRULE SYSTEM"/>
    <d v="2019-02-07T00:00:00"/>
    <s v="SPARE_PARTS"/>
    <x v="2"/>
    <s v="2000"/>
    <s v="GS01"/>
    <s v="EA"/>
    <n v="1"/>
    <n v="12217.05"/>
    <n v="0"/>
    <n v="0"/>
    <n v="12217.05"/>
    <s v="ZSPR"/>
    <n v="0"/>
    <s v=""/>
    <n v="0"/>
    <n v="0"/>
    <s v="ONGC Petro additions Ltd."/>
    <s v="INR"/>
    <n v="0"/>
    <n v="0"/>
    <n v="0"/>
    <n v="0"/>
    <n v="0"/>
    <n v="0"/>
    <n v="0"/>
    <n v="0"/>
    <n v="0"/>
    <n v="0"/>
    <n v="0"/>
    <n v="0"/>
    <n v="0"/>
    <n v="0"/>
    <s v="General Store"/>
    <s v="P03"/>
    <n v="1789"/>
    <x v="2"/>
  </r>
  <r>
    <s v="0T2541370176"/>
    <s v="GSKT,SPW,CL600,316,GPH,28IN,33FAFC"/>
    <s v="SPIRAL WOUND GASKETS; DESIGN SPEC, FLANGE(S):ASME B16.47 SERIES B; PRESSURE DESIGNATION:ASME CL 600; THICKNESS, GASKET:4.5 MM; MAT,WINDINGS:STAINLESS STEEL 316; MAT, FILLER:GRAPHITE; MAT, INNER RING:STAINLESS STEEL 316; MAT, CENTRING RING:STAINLESS STEEL 304;SIZE, PIPE, NOMINAL:28 IN; FACING, FLANGE: RAISED FACE; REFERENCE: 33FAFC"/>
    <d v="2023-10-27T00:00:00"/>
    <s v="SP_GASKETS"/>
    <x v="2"/>
    <s v="2000"/>
    <s v="CH01"/>
    <s v="EA"/>
    <n v="7"/>
    <n v="12215.55"/>
    <n v="0"/>
    <n v="0"/>
    <n v="12215.55"/>
    <s v="ZSTO"/>
    <n v="0"/>
    <s v=""/>
    <n v="0"/>
    <n v="0"/>
    <s v="ONGC Petro additions Ltd."/>
    <s v="INR"/>
    <n v="0"/>
    <n v="0"/>
    <n v="0"/>
    <n v="0"/>
    <n v="0"/>
    <n v="0"/>
    <n v="0"/>
    <n v="0"/>
    <n v="0"/>
    <n v="0"/>
    <n v="0"/>
    <n v="0"/>
    <n v="0"/>
    <n v="0"/>
    <s v="Chemcial store"/>
    <s v="S06"/>
    <n v="66"/>
    <x v="1"/>
  </r>
  <r>
    <s v="0P4100980651"/>
    <s v="FSE,A5E00159519,SIEMENS"/>
    <s v="SPARE PARTS; PART NAME:FUSE; EQUIPMENT NAME:GAS CHROMATOGRAPHY; EQUIPMENTMAKE:SIEMENS; ADDITIONAL INFORMATION:FS 850; MANUFACTURER PARTNUMBER:A5E00159519; MANUFACTURER:SIEMENS; CURRENT RATING:160 MA; VOLTAGERATING:115 V"/>
    <d v="2018-03-30T00:00:00"/>
    <s v="SPARE_PARTS"/>
    <x v="4"/>
    <s v="2000"/>
    <s v="CH01"/>
    <s v="EA"/>
    <n v="1"/>
    <n v="12212.62"/>
    <n v="0"/>
    <n v="0"/>
    <n v="12212.62"/>
    <s v="ZSPR"/>
    <n v="0"/>
    <s v=""/>
    <n v="0"/>
    <n v="0"/>
    <s v="ONGC Petro additions Ltd."/>
    <s v="INR"/>
    <n v="0"/>
    <n v="0"/>
    <n v="0"/>
    <n v="0"/>
    <n v="0"/>
    <n v="0"/>
    <n v="0"/>
    <n v="0"/>
    <n v="0"/>
    <n v="0"/>
    <n v="0"/>
    <n v="0"/>
    <n v="0"/>
    <n v="0"/>
    <s v="Chemcial store"/>
    <s v="P03"/>
    <n v="2103"/>
    <x v="2"/>
  </r>
  <r>
    <s v="0P4102205600"/>
    <s v="MOUNT,KIT,X107METSOND9100-000+,SEVRN-GL"/>
    <s v="SPARE PARTS; PART NAME:ACTUATOR MOUNTING KIT; EQUIPMENT NAME:CONTROL VALVE;EQUIPMENT MAKE:SEVERN GLOCON; EQUIPMENT MODEL:300-5412-P2CN; MANUFACTURER PARTNUMBER:X107METSOND9100-0000-999; MANUFACTURER:SEVERN GLOCON; POSITIONER MOUNTINGKIT COMPRISES OF MOUNTING BRACKET, FEEDBACK LEVER, CYLINDER FEEDBACK, TAKEOFFARM, STRIKER PIN, HEXAGONAL SCREWS, FULL NUTS, WASHERS"/>
    <d v="2021-05-26T00:00:00"/>
    <s v="SPARE_PARTS"/>
    <x v="2"/>
    <s v="2000"/>
    <s v="CH01"/>
    <s v="ST"/>
    <n v="1"/>
    <n v="12211.23"/>
    <n v="0"/>
    <n v="0"/>
    <n v="12211.23"/>
    <s v="ZSPR"/>
    <n v="0"/>
    <s v=""/>
    <n v="0"/>
    <n v="0"/>
    <s v="ONGC Petro additions Ltd."/>
    <s v="INR"/>
    <n v="0"/>
    <n v="0"/>
    <n v="0"/>
    <n v="0"/>
    <n v="0"/>
    <n v="0"/>
    <n v="0"/>
    <n v="0"/>
    <n v="0"/>
    <n v="0"/>
    <n v="0"/>
    <n v="0"/>
    <n v="0"/>
    <n v="0"/>
    <s v="Chemcial store"/>
    <s v="P03"/>
    <n v="950"/>
    <x v="2"/>
  </r>
  <r>
    <s v="0P4610240305"/>
    <s v="MCB,240VAC,10A,2P,5SL42107RC,SIEMENS"/>
    <s v="CIRCUIT BREAKERS; TYPE, CIRCUITBREAKER:MINIATURE; POLE, QUANTITY:2;CURRENT RATING:10 A; VOLTAGE RATING:240 VAC; STANDARD:IS 60898;CAPACITY,INTERRUPT:10 KA; OLD MANUFACTURER PART NUMBER:5SX42-C10;MANUFACTURER:SIEMENS; TRIPPING CHARACTERISTIC:C;NEW PART NO : 5SL42107RC"/>
    <d v="2023-08-11T00:00:00"/>
    <s v="CIRCUIT_BREAKERS"/>
    <x v="4"/>
    <s v="2000"/>
    <s v="GS01"/>
    <s v="EA"/>
    <n v="14"/>
    <n v="12209.1"/>
    <n v="0"/>
    <n v="0"/>
    <n v="12209.1"/>
    <s v="ZSPR"/>
    <n v="0"/>
    <s v=""/>
    <n v="0"/>
    <n v="0"/>
    <s v="ONGC Petro additions Ltd."/>
    <s v="INR"/>
    <n v="0"/>
    <n v="0"/>
    <n v="0"/>
    <n v="0"/>
    <n v="0"/>
    <n v="0"/>
    <n v="0"/>
    <n v="0"/>
    <n v="0"/>
    <n v="0"/>
    <n v="0"/>
    <n v="0"/>
    <n v="0"/>
    <n v="0"/>
    <s v="General Store"/>
    <s v="P03"/>
    <n v="143"/>
    <x v="2"/>
  </r>
  <r>
    <s v="0P4165010618"/>
    <s v="STRIP,INDIC,2160MM,09,V-AUTMAT"/>
    <s v="SPARE PARTS; PART NAME:STRIP,INDICATING; DIMENSIONS:2160 MM; EQUIPMENTNAME:LEVEL GAUGE; EQUIPMENT MAKE:V AUTOMAT &amp; INSTRUMENTS; MANUFACTURER PARTNUMBER:09; MANUFACTURER:V AUTOMAT &amp; INSTRUMENTS; C-C DISTANCE:2160; ECTS"/>
    <d v="2019-02-22T00:00:00"/>
    <s v="SPARE_PARTS"/>
    <x v="4"/>
    <s v="2000"/>
    <s v="CH01"/>
    <s v="EA"/>
    <n v="1"/>
    <n v="12202.35"/>
    <n v="0"/>
    <n v="0"/>
    <n v="12202.35"/>
    <s v="ZSPR"/>
    <n v="0"/>
    <s v=""/>
    <n v="0"/>
    <n v="0"/>
    <s v="ONGC Petro additions Ltd."/>
    <s v="INR"/>
    <n v="0"/>
    <n v="0"/>
    <n v="0"/>
    <n v="0"/>
    <n v="0"/>
    <n v="0"/>
    <n v="0"/>
    <n v="0"/>
    <n v="0"/>
    <n v="0"/>
    <n v="0"/>
    <n v="0"/>
    <n v="0"/>
    <n v="0"/>
    <s v="Chemcial store"/>
    <s v="P03"/>
    <n v="1774"/>
    <x v="2"/>
  </r>
  <r>
    <s v="0P1201080001"/>
    <s v="VLV KIT,189873,WARTSILA"/>
    <s v="SPARE PARTS; PART NAME:VALVE KIT; MANUFACTURER PART NUMBER:189873; MANUFACTURER:WARTSILA; DRAWING NUMBER:DBAC195522; EQUIPMENTNAME:ENGINE; EQUIPMENT MODEL:W20V32; FOR ACE 025/032/038; ENGINE NUMBER:PAAE227083; REFERENCE TYPE:W32"/>
    <d v="2017-07-27T00:00:00"/>
    <s v="SPARE_PARTS"/>
    <x v="2"/>
    <s v="2000"/>
    <s v="GS01"/>
    <s v="EA"/>
    <n v="1"/>
    <n v="12191.95"/>
    <n v="0"/>
    <n v="0"/>
    <n v="12191.95"/>
    <s v="ZSPR"/>
    <n v="0"/>
    <s v=""/>
    <n v="0"/>
    <n v="0"/>
    <s v="ONGC Petro additions Ltd."/>
    <s v="INR"/>
    <n v="0"/>
    <n v="0"/>
    <n v="0"/>
    <n v="0"/>
    <n v="0"/>
    <n v="0"/>
    <n v="0"/>
    <n v="0"/>
    <n v="0"/>
    <n v="0"/>
    <n v="0"/>
    <n v="0"/>
    <n v="0"/>
    <n v="0"/>
    <s v="General Store"/>
    <s v="P04"/>
    <n v="2349"/>
    <x v="2"/>
  </r>
  <r>
    <s v="0T2541410030"/>
    <s v="GSKT,SPW,W/OUTR RING,SS316,CL150,16IN"/>
    <s v="SPIRAL WOUND GASKETS; DESIGN SPEC:ANSI B16.20; DESIGN SPEC, FLANGE(S):ANSI B16.5; PRESSURE DESIGNATION:CLASS 150; MAT,WINDINGS:STAINLESS STEEL 316; MAT, FILLER:GRAFOIL; MAT, CENTRING RING:STAINLESS STEEL 316; SIZE, PIPE, NOMINAL:16 IN"/>
    <d v="2023-09-20T00:00:00"/>
    <s v="SP_GASKETS"/>
    <x v="2"/>
    <s v="2000"/>
    <s v="SP01"/>
    <s v="EA"/>
    <n v="20"/>
    <n v="12175.45"/>
    <n v="0"/>
    <n v="0"/>
    <n v="12175.45"/>
    <s v="ZSTO"/>
    <n v="0"/>
    <s v=""/>
    <n v="0"/>
    <n v="0"/>
    <s v="ONGC Petro additions Ltd."/>
    <s v="INR"/>
    <n v="0"/>
    <n v="0"/>
    <n v="0"/>
    <n v="0"/>
    <n v="0"/>
    <n v="0"/>
    <n v="0"/>
    <n v="0"/>
    <n v="0"/>
    <n v="0"/>
    <n v="0"/>
    <n v="0"/>
    <n v="0"/>
    <n v="0"/>
    <s v="Shutdown Plan Mt"/>
    <s v="S06"/>
    <n v="103"/>
    <x v="1"/>
  </r>
  <r>
    <s v="0P4205031820"/>
    <s v="GSKT,SPW,250X150 VPCS 4MF,117.4,KEPL"/>
    <s v="SPARE PARTS; PART NAME:GASKET,SPIRAL WOUND; MATERIAL:STAINLESS STEEL 316L; EQUIPMENT NAME:PUMP; EQUIPMENT MAKE:KIRLOSKAR EBARAPUMPS LIMITED; EQUIPMENT MODEL:250X150 VPCS 4MF; ADDITIONAL INFORMATION:DISCHARGE HEAD; MANUFACTURER:KIRLOSKAR EBARA PUMPS LIMITED;MANUFACTURER PART NUMBER:117.4; SERVICE:NAPTHA FEED TO FUEL STORAGE; WORK ORDER NUMBER:SO 512"/>
    <d v="2023-07-17T00:00:00"/>
    <s v="SPARE_PARTS"/>
    <x v="2"/>
    <s v="2000"/>
    <s v="GS01"/>
    <s v="EA"/>
    <n v="1"/>
    <n v="12114.42"/>
    <n v="0"/>
    <n v="0"/>
    <n v="12114.42"/>
    <s v="ZSPR"/>
    <n v="0"/>
    <s v=""/>
    <n v="0"/>
    <n v="0"/>
    <s v="ONGC Petro additions Ltd."/>
    <s v="INR"/>
    <n v="0"/>
    <n v="0"/>
    <n v="0"/>
    <n v="0"/>
    <n v="0"/>
    <n v="0"/>
    <n v="0"/>
    <n v="0"/>
    <n v="0"/>
    <n v="0"/>
    <n v="0"/>
    <n v="0"/>
    <n v="0"/>
    <n v="0"/>
    <s v="General Store"/>
    <s v="P04"/>
    <n v="168"/>
    <x v="2"/>
  </r>
  <r>
    <s v="0T1788130026"/>
    <s v="BLD,SPD,1IN,CS,CL600"/>
    <s v="SPADE LINE BLINDS; MAT:CARBON STEEL; PRESSURE DESIGNATION:ASME CLASS 600; SIZE:1IN; PIPING FOR MTA"/>
    <d v="2022-03-10T00:00:00"/>
    <s v="SP_LI_BLINDS1"/>
    <x v="2"/>
    <s v="2000"/>
    <s v="SP01"/>
    <s v="EA"/>
    <n v="10"/>
    <n v="12110"/>
    <n v="0"/>
    <n v="0"/>
    <n v="12110"/>
    <s v="ZSTO"/>
    <n v="0"/>
    <s v=""/>
    <n v="0"/>
    <n v="0"/>
    <s v="ONGC Petro additions Ltd."/>
    <s v="INR"/>
    <n v="0"/>
    <n v="0"/>
    <n v="0"/>
    <n v="0"/>
    <n v="0"/>
    <n v="0"/>
    <n v="0"/>
    <n v="0"/>
    <n v="0"/>
    <n v="0"/>
    <n v="0"/>
    <n v="0"/>
    <n v="0"/>
    <n v="0"/>
    <s v="Shutdown Plan Mt"/>
    <s v="S06"/>
    <n v="662"/>
    <x v="1"/>
  </r>
  <r>
    <s v="0T0768240002"/>
    <s v="SODIUM HYPOCHLORITE,NaOCl,1.1TO1.2,40KG"/>
    <s v="CHEMICALS; SCIENTIFIC NAME:SODIUM HYPOCHLORITE; ALTERNATIVE NAME:HYPOCHLOROUS ACID, ; FORMULA:NaOCL; APPEARANCE:LIQUID; FORM OFSUPPLY:CARBOY OF 30 TO 40 KG; PURITY:10 TO 12.5%; SPECIFIC GRAVITY (DENSITY):1.1 TO 1.2; NUMBER, CAS:7681-52-9; ODOR:CHLORINE"/>
    <d v="2023-12-31T00:00:00"/>
    <s v="CHEMICALS"/>
    <x v="0"/>
    <s v="2000"/>
    <s v="RWS1"/>
    <s v="TO"/>
    <n v="0.72"/>
    <n v="12058.27"/>
    <n v="0"/>
    <n v="0"/>
    <n v="12058.27"/>
    <s v="ZSTO"/>
    <n v="0"/>
    <s v=""/>
    <n v="0"/>
    <n v="0"/>
    <s v="ONGC Petro additions Ltd."/>
    <s v="INR"/>
    <n v="0"/>
    <n v="0"/>
    <n v="0"/>
    <n v="0"/>
    <n v="0"/>
    <n v="0"/>
    <n v="0"/>
    <n v="0"/>
    <n v="0"/>
    <n v="0"/>
    <n v="0"/>
    <n v="0"/>
    <n v="0"/>
    <n v="0"/>
    <s v="Store at Raw wat"/>
    <s v="S01"/>
    <n v="1"/>
    <x v="1"/>
  </r>
  <r>
    <s v="0T1762100097"/>
    <s v="FLG,PIPE,BL,3/4IN,CL300,CS,A105,RF"/>
    <s v="BLIND PIPE FLANGES; DESIGN SPEC:ASME B 16.5; MAT:CARBON STEEL; MAT, SPEC:ASTM A105; FACING, FLANGE:RAISED FACE; FINISH, FLANGEFACING:125 AARH; PRESSURE DESIGNATION:ANSI CL300; SIZE:3/4 IN"/>
    <d v="2023-12-30T00:00:00"/>
    <s v="BL_PI_FLANGES1"/>
    <x v="2"/>
    <s v="2000"/>
    <s v="CH01"/>
    <s v="EA"/>
    <n v="67"/>
    <n v="12052.22"/>
    <n v="0"/>
    <n v="0"/>
    <n v="12052.22"/>
    <s v="ZSTO"/>
    <n v="0"/>
    <s v=""/>
    <n v="0"/>
    <n v="0"/>
    <s v="ONGC Petro additions Ltd."/>
    <s v="INR"/>
    <n v="0"/>
    <n v="0"/>
    <n v="0"/>
    <n v="0"/>
    <n v="0"/>
    <n v="0"/>
    <n v="0"/>
    <n v="0"/>
    <n v="0"/>
    <n v="0"/>
    <n v="0"/>
    <n v="0"/>
    <n v="0"/>
    <n v="0"/>
    <s v="Chemcial store"/>
    <s v="S06"/>
    <n v="2"/>
    <x v="1"/>
  </r>
  <r>
    <s v="0T2548800021"/>
    <s v="GSKT,RJ,5CR-0.5MO,OVAL,CL1500,24IN,52EA"/>
    <s v="RING JOINT GASKETS; MAT:STEEL; MAT SPEC:5Cr-0.5Mo; TYPE:OVAL; SIZE, FLANGE (INCH:24 IN; PRESSURE DESIGNATION:ASME CL1500; FACINGFLANGE:RTJ; REFERENCE:52EA"/>
    <d v="2022-04-08T00:00:00"/>
    <s v="RI_GASKETS"/>
    <x v="2"/>
    <s v="2000"/>
    <s v="SP01"/>
    <s v="EA"/>
    <n v="1"/>
    <n v="12018.56"/>
    <n v="0"/>
    <n v="0"/>
    <n v="12018.56"/>
    <s v="ZSTO"/>
    <n v="0"/>
    <s v=""/>
    <n v="0"/>
    <n v="0"/>
    <s v="ONGC Petro additions Ltd."/>
    <s v="INR"/>
    <n v="0"/>
    <n v="0"/>
    <n v="0"/>
    <n v="0"/>
    <n v="0"/>
    <n v="0"/>
    <n v="0"/>
    <n v="0"/>
    <n v="0"/>
    <n v="0"/>
    <n v="0"/>
    <n v="0"/>
    <n v="0"/>
    <n v="0"/>
    <s v="Shutdown Plan Mt"/>
    <s v="S06"/>
    <n v="633"/>
    <x v="1"/>
  </r>
  <r>
    <s v="0T2541160004"/>
    <s v="GSKT,MTL JCKT,179X199MM,3MM"/>
    <s v="METAL JACKETED FLAT RING GASKETS; DESIGN SPEC:ANSI B16.5; MAT, FILLER:GRAPHITE; THICKNESS, GASKET:3 MM; OUTER DIAMETER, GASKET:199MM; INNNER DIAMETER, GASKET:179 MM; FOR FULL HEAD ASSEMBLY; EQUIPMENT MODEL:1EHA1T; EQUIPMENT NAME:AFTER COOLER; EQUIPMENTMANUFACTURER:KIRLOSKAR PNEUMATIC CO LTD; MAIN EQUIPMENT NAME:INSTRUMENT AIR COMPRESSOR; EQUIPMENT MANUFACTURER PARTNUMBER:94.109.348.00; DRAWING NUMBER:94.108.881.00; POSITION NUMBER:28; SUPPLIER DRAWING NUMBER:RY/HX/3304-1"/>
    <d v="2022-10-04T00:00:00"/>
    <s v="ME_FL_GASKETS2"/>
    <x v="2"/>
    <s v="2000"/>
    <s v="SP01"/>
    <s v="EA"/>
    <n v="1"/>
    <n v="12000"/>
    <n v="0"/>
    <n v="0"/>
    <n v="12000"/>
    <s v="ZSTO"/>
    <n v="0"/>
    <s v=""/>
    <n v="0"/>
    <n v="0"/>
    <s v="ONGC Petro additions Ltd."/>
    <s v="INR"/>
    <n v="0"/>
    <n v="0"/>
    <n v="0"/>
    <n v="0"/>
    <n v="0"/>
    <n v="0"/>
    <n v="0"/>
    <n v="0"/>
    <n v="0"/>
    <n v="0"/>
    <n v="0"/>
    <n v="0"/>
    <n v="0"/>
    <n v="0"/>
    <s v="Shutdown Plan Mt"/>
    <s v="S06"/>
    <n v="454"/>
    <x v="1"/>
  </r>
  <r>
    <s v="0P4102205200"/>
    <s v="PLUG STEM,010167090-255-0000,DRES-MSL"/>
    <s v="SPARE PARTS; PART NAME:PLUG STEM; MATERIAL:SUH 660 (H); EQUIPMENT NAME:CONTROLVALVE; EQUIPMENT MAKE:DRESSER MASONEILAN; EQUIPMENT MODEL:535C; MANUFACTURERPART NUMBER:010167090-255-0000; MANUFACTURER:DRESSER MASONEILAN"/>
    <d v="2022-04-16T00:00:00"/>
    <s v="SPARE_PARTS"/>
    <x v="2"/>
    <s v="2000"/>
    <s v="SP01"/>
    <s v="EA"/>
    <n v="1"/>
    <n v="11995.2"/>
    <n v="0"/>
    <n v="0"/>
    <n v="11995.2"/>
    <s v="ZSPR"/>
    <n v="0"/>
    <s v=""/>
    <n v="0"/>
    <n v="0"/>
    <s v="ONGC Petro additions Ltd."/>
    <s v="INR"/>
    <n v="0"/>
    <n v="0"/>
    <n v="0"/>
    <n v="0"/>
    <n v="0"/>
    <n v="0"/>
    <n v="0"/>
    <n v="0"/>
    <n v="0"/>
    <n v="0"/>
    <n v="0"/>
    <n v="0"/>
    <n v="0"/>
    <n v="0"/>
    <s v="Shutdown Plan Mt"/>
    <s v="P03"/>
    <n v="625"/>
    <x v="2"/>
  </r>
  <r>
    <s v="0P2108110032"/>
    <s v="CAP,VENTILATION,KPH42P,AMCOSAFT"/>
    <s v="SPARE PARTS; PART NAME:CAP,VENTILATION; EQUIPMENT NAME:BATTERY CELL; EQUIPMENT MAKE:AMCO SAFT INDIA LTD; EQUIPMENT MODEL:KPH42P;MANUFACTURER:AMCO SAFT INDIA LTD"/>
    <d v="2017-11-22T00:00:00"/>
    <s v="SPARE_PARTS"/>
    <x v="4"/>
    <s v="2000"/>
    <s v="CH01"/>
    <s v="EA"/>
    <n v="59"/>
    <n v="11970.28"/>
    <n v="0"/>
    <n v="0"/>
    <n v="11970.28"/>
    <s v="ZSPR"/>
    <n v="0"/>
    <s v=""/>
    <n v="0"/>
    <n v="0"/>
    <s v="ONGC Petro additions Ltd."/>
    <s v="INR"/>
    <n v="0"/>
    <n v="0"/>
    <n v="0"/>
    <n v="0"/>
    <n v="0"/>
    <n v="0"/>
    <n v="0"/>
    <n v="0"/>
    <n v="0"/>
    <n v="0"/>
    <n v="0"/>
    <n v="0"/>
    <n v="0"/>
    <n v="0"/>
    <s v="Chemcial store"/>
    <s v="P01"/>
    <n v="2231"/>
    <x v="2"/>
  </r>
  <r>
    <s v="0P4102220068"/>
    <s v="SEAL KIT,RG2SKSA16N,AUTOMAX"/>
    <s v="SPARE PARTS; PART NAME:SEAL KIT; EQUIPMENT NAME:ACTUATOR; EQUIPMENT MAKE:FLOWSERVE AUTOMAX; EQUIPMENT MODEL:RG216SR7SN0GE00;MANUFACTURER:FLOWSERVE AUTOMAX; MANUFACTURER PART NUMBER:RG2SKSA16N; AIR FAILURE POSITION:CLOSE; REAL MANUFACTURER:FLOWSERVE INDIACONTROLS PVT LTD, BANGALORE; AREA:TANK FARM REMOTE OPERATED VALVE; ACTUATOR TYPE:PNEUMATIC AUTOMAX SPRING RETURN; MECHANISM:SCOTCHYOKE; ACTUATOR MODEL NUMBER:RG216SR8SN0GE00; FOR REFERENCE ACTUATOR SERIAL NUMBER:1207-8920, 1207-9093"/>
    <d v="2023-12-14T00:00:00"/>
    <s v="SPARE_PARTS"/>
    <x v="2"/>
    <s v="2000"/>
    <s v="CH01"/>
    <s v="EA"/>
    <n v="1"/>
    <n v="11951.04"/>
    <n v="0"/>
    <n v="0"/>
    <n v="11951.04"/>
    <s v="ZSPR"/>
    <n v="0"/>
    <s v=""/>
    <n v="0"/>
    <n v="0"/>
    <s v="ONGC Petro additions Ltd."/>
    <s v="INR"/>
    <n v="0"/>
    <n v="0"/>
    <n v="0"/>
    <n v="0"/>
    <n v="0"/>
    <n v="0"/>
    <n v="0"/>
    <n v="0"/>
    <n v="0"/>
    <n v="0"/>
    <n v="0"/>
    <n v="0"/>
    <n v="0"/>
    <n v="0"/>
    <s v="Chemcial store"/>
    <s v="P03"/>
    <n v="18"/>
    <x v="2"/>
  </r>
  <r>
    <s v="0P4102230008"/>
    <s v="PLG,A479,122202-0008-3053,SEVRN-GL"/>
    <s v="SPARE PARTS; PART NAME:PLUG; MATERIAL:STAINLESS STEEL 316/316L; EQUIPMENT NAME:CONTROL VALVE; EQUIPMENT MAKE:SEVERN GLOCON;EQUIPMENT MODEL:300-5412-P2AN; MANUFACTURER:SEVERN GLOCON; MANUFACTURER PART NUMBER:122202-0008-3053; SIZE:1.5 IN; PRESSUREDESIGNATION:CL 600; UNBALANCED 1CC; MAT SPEC:ASTM A479 DUAL CERTIFIED"/>
    <d v="2016-02-16T00:00:00"/>
    <s v="SPARE_PARTS"/>
    <x v="2"/>
    <s v="2000"/>
    <s v="GS01"/>
    <s v="EA"/>
    <n v="1"/>
    <n v="11944"/>
    <n v="0"/>
    <n v="0"/>
    <n v="11944"/>
    <s v="ZSPR"/>
    <n v="0"/>
    <s v=""/>
    <n v="0"/>
    <n v="0"/>
    <s v="ONGC Petro additions Ltd."/>
    <s v="INR"/>
    <n v="0"/>
    <n v="0"/>
    <n v="0"/>
    <n v="0"/>
    <n v="0"/>
    <n v="0"/>
    <n v="0"/>
    <n v="0"/>
    <n v="0"/>
    <n v="0"/>
    <n v="0"/>
    <n v="0"/>
    <n v="0"/>
    <n v="0"/>
    <s v="General Store"/>
    <s v="P03"/>
    <n v="2876"/>
    <x v="2"/>
  </r>
  <r>
    <s v="0P3900020335"/>
    <s v="IMPLR,F/SS316L,100RPM,660M,S.J.INDS"/>
    <s v="SPARE PARTS; PART NAME:IMPELLER; EQUIPMENT NAME:TANK AGITATOR; EQUIPMENTMAKE:S.J.INDUSTRIES; MANUFACTURER:S.J.INDUSTRIES; FOR TANK AGITATOR; H.P:1.0;MATERIAL:STAINLESS STEEL 316L; SPEED:100 RPM; DIA, IMPELLER:660 MM; DIA,SHAFT:36 MM; TYPE, IMPELLER:TURBINE; LIME"/>
    <d v="2018-07-04T00:00:00"/>
    <m/>
    <x v="2"/>
    <s v="2000"/>
    <s v="CH01"/>
    <s v="EA"/>
    <n v="1"/>
    <n v="11929.45"/>
    <n v="0"/>
    <n v="0"/>
    <n v="11929.45"/>
    <s v="ZSPR"/>
    <n v="0"/>
    <s v=""/>
    <n v="0"/>
    <n v="0"/>
    <s v="ONGC Petro additions Ltd."/>
    <s v="INR"/>
    <n v="0"/>
    <n v="0"/>
    <n v="0"/>
    <n v="0"/>
    <n v="0"/>
    <n v="0"/>
    <n v="0"/>
    <n v="0"/>
    <n v="0"/>
    <n v="0"/>
    <n v="0"/>
    <n v="0"/>
    <n v="0"/>
    <n v="0"/>
    <s v="Chemcial store"/>
    <s v="P04"/>
    <n v="2007"/>
    <x v="2"/>
  </r>
  <r>
    <s v="0P4102200441"/>
    <s v="BRG,THR,Co,894982,METSO"/>
    <s v="SPARE PARTS; PART NAME:BEARING,THRUST; MATERIAL:COBALT BASED ALLOY; DRAWING NUMBER:F12249; ITEM POSITION NUMBER:70; EQUIPMENTNAME:ECCENTRIC CTRL VALVE ; EQUIPMENT MAKE:METSO AUTOMATION; EQUIPMENT MODEL:FC10DWTAJ1KBSGGF; MANUFACTURER:METSO AUTOMATION;NAME:ECCENTRIC CTRL VALVE ; EQUIPMENT MAKE:METSO AUTOMATION; EQUIPMENT MODEL:FC10DWTAJ1KBSGGF; MANUFACTURER:METSO AUTOMATION;MANUFACTURER PART NUMBER:894982"/>
    <d v="2017-02-18T00:00:00"/>
    <s v="SPARE_PARTS"/>
    <x v="2"/>
    <s v="2000"/>
    <s v="GS01"/>
    <s v="EA"/>
    <n v="2"/>
    <n v="11928.72"/>
    <n v="0"/>
    <n v="0"/>
    <n v="11928.72"/>
    <s v="ZSPR"/>
    <n v="0"/>
    <s v=""/>
    <n v="0"/>
    <n v="0"/>
    <s v="ONGC Petro additions Ltd."/>
    <s v="INR"/>
    <n v="0"/>
    <n v="0"/>
    <n v="0"/>
    <n v="0"/>
    <n v="0"/>
    <n v="0"/>
    <n v="0"/>
    <n v="0"/>
    <n v="0"/>
    <n v="0"/>
    <n v="0"/>
    <n v="0"/>
    <n v="0"/>
    <n v="0"/>
    <s v="General Store"/>
    <s v="P03"/>
    <n v="2508"/>
    <x v="2"/>
  </r>
  <r>
    <s v="0P4165010601"/>
    <s v="FLT,SS316L,1.2,02,V-AUTMAT"/>
    <s v="SPARE PARTS; PART NAME:FLOAT; MATERIAL:STAINLESS STEEL 316L; EQUIPMENTNAME:LEVEL GAUGE; EQUIPMENT MAKE:V AUTOMAT &amp; INSTRUMENTS; MANUFACTURER PARTNUMBER:02; MANUFACTURER:V AUTOMAT &amp; INSTRUMENTS; SPECIFIC GRAVITY:1.2; FOR ECTS"/>
    <d v="2019-02-27T00:00:00"/>
    <s v="SPARE_PARTS"/>
    <x v="2"/>
    <s v="2000"/>
    <s v="CH01"/>
    <s v="EA"/>
    <n v="1"/>
    <n v="11914.35"/>
    <n v="0"/>
    <n v="0"/>
    <n v="11914.35"/>
    <s v="ZSPR"/>
    <n v="0"/>
    <s v=""/>
    <n v="0"/>
    <n v="0"/>
    <s v="ONGC Petro additions Ltd."/>
    <s v="INR"/>
    <n v="0"/>
    <n v="0"/>
    <n v="0"/>
    <n v="0"/>
    <n v="0"/>
    <n v="0"/>
    <n v="0"/>
    <n v="0"/>
    <n v="0"/>
    <n v="0"/>
    <n v="0"/>
    <n v="0"/>
    <n v="0"/>
    <n v="0"/>
    <s v="Chemcial store"/>
    <s v="P03"/>
    <n v="1769"/>
    <x v="2"/>
  </r>
  <r>
    <s v="0P0958970061"/>
    <s v="CBL,10BASE-T,75FT,138131-075,BENTLY-N"/>
    <s v="NETWORK ACCESSORIES; DESCRIPTION:CABLE; MANUFACTURER:BENTLY NEVADA; MANUFACTURER PART NUMBER:138131-075; TYPE:10BASE-T; CABLELENGTH:75 FEET"/>
    <d v="2017-03-22T00:00:00"/>
    <s v="AC_NETWORK"/>
    <x v="4"/>
    <s v="2000"/>
    <s v="GS01"/>
    <s v="EA"/>
    <n v="1"/>
    <n v="11902.4"/>
    <n v="0"/>
    <n v="0"/>
    <n v="11902.4"/>
    <s v="ZSPR"/>
    <n v="0"/>
    <s v=""/>
    <n v="0"/>
    <n v="0"/>
    <s v="ONGC Petro additions Ltd."/>
    <s v="INR"/>
    <n v="0"/>
    <n v="0"/>
    <n v="0"/>
    <n v="0"/>
    <n v="0"/>
    <n v="0"/>
    <n v="0"/>
    <n v="0"/>
    <n v="0"/>
    <n v="0"/>
    <n v="0"/>
    <n v="0"/>
    <n v="0"/>
    <n v="0"/>
    <s v="General Store"/>
    <s v="P03"/>
    <n v="2476"/>
    <x v="2"/>
  </r>
  <r>
    <s v="0P0631080029"/>
    <s v="RUBBER RING,UC-000P30A-10B#89,KOBE"/>
    <s v="SPARE PARTS; PART NAME:RUBBER RING; MANUFACTURER PART NUMBER:UC-000P30A-10B#89; MANUFACTURER:KOBE STEEL; DRAWINGNUMBER:UC-1000P91J; ITEM POSITION NUMBER:54; EQUIPMENT NAME:PELLETIZER; EQUIPMENT MAKE:KOBE STEEL; EQUIPMENT MODEL:LCM500H;ADDITIONAL INFORMATION:FOR V/J 12 IN; SUB ASSY:PELETIZER PIPING(PCW)"/>
    <d v="2017-02-09T00:00:00"/>
    <s v="SPARE_PARTS"/>
    <x v="2"/>
    <s v="2000"/>
    <s v="GS01"/>
    <s v="EA"/>
    <n v="2"/>
    <n v="11894.51"/>
    <n v="0"/>
    <n v="0"/>
    <n v="11894.51"/>
    <s v="ZSPR"/>
    <n v="0"/>
    <s v=""/>
    <n v="0"/>
    <n v="0"/>
    <s v="ONGC Petro additions Ltd."/>
    <s v="INR"/>
    <n v="0"/>
    <n v="0"/>
    <n v="0"/>
    <n v="0"/>
    <n v="0"/>
    <n v="0"/>
    <n v="0"/>
    <n v="0"/>
    <n v="0"/>
    <n v="0"/>
    <n v="0"/>
    <n v="0"/>
    <n v="0"/>
    <n v="0"/>
    <s v="General Store"/>
    <s v="P04"/>
    <n v="2517"/>
    <x v="2"/>
  </r>
  <r>
    <s v="0P4102215270"/>
    <s v="O-RING OUTR,200802464-697-0000,DRES-MSL"/>
    <s v="SPARE PARTS; PART NAME:O-RING (OUTER); EQUIPMENT NAME:CONTROL VALVE; EQUIPMENTMAKE:DRESSER MASONEILAN; ADDITIONAL INFORMATION:PG37A0271-001; MANUFACTURER PARTNUMBER:200802464-697-0000; MANUFACTURER:DRESSER MASONEILAN; EQUIPMENTCODE:1300031099"/>
    <d v="2022-08-23T00:00:00"/>
    <s v="SPARE_PARTS"/>
    <x v="2"/>
    <s v="2000"/>
    <s v="SP01"/>
    <s v="EA"/>
    <n v="24"/>
    <n v="11894.4"/>
    <n v="0"/>
    <n v="0"/>
    <n v="11894.4"/>
    <s v="ZSPR"/>
    <n v="0"/>
    <s v=""/>
    <n v="0"/>
    <n v="0"/>
    <s v="ONGC Petro additions Ltd."/>
    <s v="INR"/>
    <n v="0"/>
    <n v="0"/>
    <n v="0"/>
    <n v="0"/>
    <n v="0"/>
    <n v="0"/>
    <n v="0"/>
    <n v="0"/>
    <n v="0"/>
    <n v="0"/>
    <n v="0"/>
    <n v="0"/>
    <n v="0"/>
    <n v="0"/>
    <s v="Shutdown Plan Mt"/>
    <s v="P03"/>
    <n v="496"/>
    <x v="2"/>
  </r>
  <r>
    <s v="0P4206030165"/>
    <s v="O-RING,80167.0104,LEWA NIKKISO"/>
    <s v="SPARE PARTS; PART NAME:O-RING; DIMENSIONS:120.32 X 2.62; EQUIPMENT NAME:TEALINJECTION PUMP; EQUIPMENT MAKE:LEWA NIKKISO MIDDLE EAST FZE; EQUIPMENTMODEL:LDC1; MANUFACTURER PART NUMBER:80167.0104; MANUFACTURER:LEWA NIKKISOMIDDLE EAST FZE; T.NR.158; SERIAL NUMBER:556968-020.003"/>
    <d v="2021-04-08T00:00:00"/>
    <s v="SPARE_PARTS"/>
    <x v="2"/>
    <s v="2000"/>
    <s v="CH01"/>
    <s v="EA"/>
    <n v="2"/>
    <n v="11889.23"/>
    <n v="0"/>
    <n v="0"/>
    <n v="11889.23"/>
    <s v="ZSPR"/>
    <n v="0"/>
    <s v=""/>
    <n v="0"/>
    <n v="0"/>
    <s v="ONGC Petro additions Ltd."/>
    <s v="INR"/>
    <n v="0"/>
    <n v="0"/>
    <n v="0"/>
    <n v="0"/>
    <n v="0"/>
    <n v="0"/>
    <n v="0"/>
    <n v="0"/>
    <n v="0"/>
    <n v="0"/>
    <n v="0"/>
    <n v="0"/>
    <n v="0"/>
    <n v="0"/>
    <s v="Chemcial store"/>
    <s v="P04"/>
    <n v="998"/>
    <x v="2"/>
  </r>
  <r>
    <s v="0P4102210780"/>
    <s v="SEAT RING,365549560170,MIL"/>
    <s v="SPARE PARTS; PART NAME:SEAT RING; EQUIPMENT NAME:CONTROL VALVE; EQUIPMENT MAKE:MIL CONTROLS; EQUIPMENT MODEL:21125;MANUFACTURER:MIL CONTROLS; MANUFACTURER PART NUMBER:365549560170"/>
    <d v="2017-08-28T00:00:00"/>
    <s v="SPARE_PARTS"/>
    <x v="2"/>
    <s v="2000"/>
    <s v="GS01"/>
    <s v="EA"/>
    <n v="1"/>
    <n v="11883"/>
    <n v="0"/>
    <n v="0"/>
    <n v="11883"/>
    <s v="ZSPR"/>
    <n v="0"/>
    <s v=""/>
    <n v="0"/>
    <n v="0"/>
    <s v="ONGC Petro additions Ltd."/>
    <s v="INR"/>
    <n v="0"/>
    <n v="0"/>
    <n v="0"/>
    <n v="0"/>
    <n v="0"/>
    <n v="0"/>
    <n v="0"/>
    <n v="0"/>
    <n v="0"/>
    <n v="0"/>
    <n v="0"/>
    <n v="0"/>
    <n v="0"/>
    <n v="0"/>
    <s v="General Store"/>
    <s v="P03"/>
    <n v="2317"/>
    <x v="2"/>
  </r>
  <r>
    <s v="0P4102210782"/>
    <s v="SEAT RING,396513319163,MIL"/>
    <s v="SPARE PARTS; PART NAME:SEAT RING; EQUIPMENT NAME:CONTROL VALVE; EQUIPMENT MAKE:MIL CONTROLS; EQUIPMENT MODEL:21125;MANUFACTURER:MIL CONTROLS; MANUFACTURER PART NUMBER:396513319163"/>
    <d v="2017-08-28T00:00:00"/>
    <s v="SPARE_PARTS"/>
    <x v="2"/>
    <s v="2000"/>
    <s v="GS01"/>
    <s v="EA"/>
    <n v="1"/>
    <n v="11883"/>
    <n v="0"/>
    <n v="0"/>
    <n v="11883"/>
    <s v="ZSPR"/>
    <n v="0"/>
    <s v=""/>
    <n v="0"/>
    <n v="0"/>
    <s v="ONGC Petro additions Ltd."/>
    <s v="INR"/>
    <n v="0"/>
    <n v="0"/>
    <n v="0"/>
    <n v="0"/>
    <n v="0"/>
    <n v="0"/>
    <n v="0"/>
    <n v="0"/>
    <n v="0"/>
    <n v="0"/>
    <n v="0"/>
    <n v="0"/>
    <n v="0"/>
    <n v="0"/>
    <s v="General Store"/>
    <s v="P03"/>
    <n v="2317"/>
    <x v="2"/>
  </r>
  <r>
    <s v="0P4102210783"/>
    <s v="SEAT RING,396513319596,MIL"/>
    <s v="SPARE PARTS; PART NAME:SEAT RING; EQUIPMENT NAME:CONTROL VALVE; EQUIPMENT MAKE:MIL CONTROLS; EQUIPMENT MODEL:21125;MANUFACTURER:MIL CONTROLS; MANUFACTURER PART NUMBER:396513319596"/>
    <d v="2017-08-28T00:00:00"/>
    <s v="SPARE_PARTS"/>
    <x v="2"/>
    <s v="2000"/>
    <s v="GS01"/>
    <s v="EA"/>
    <n v="1"/>
    <n v="11883"/>
    <n v="0"/>
    <n v="0"/>
    <n v="11883"/>
    <s v="ZSPR"/>
    <n v="0"/>
    <s v=""/>
    <n v="0"/>
    <n v="0"/>
    <s v="ONGC Petro additions Ltd."/>
    <s v="INR"/>
    <n v="0"/>
    <n v="0"/>
    <n v="0"/>
    <n v="0"/>
    <n v="0"/>
    <n v="0"/>
    <n v="0"/>
    <n v="0"/>
    <n v="0"/>
    <n v="0"/>
    <n v="0"/>
    <n v="0"/>
    <n v="0"/>
    <n v="0"/>
    <s v="General Store"/>
    <s v="P03"/>
    <n v="2317"/>
    <x v="2"/>
  </r>
  <r>
    <s v="0P4205030106"/>
    <s v="O-RING,NBR,3PS-47132/641,SHIN-NIP"/>
    <s v="SPARE PARTS; PART NAME:O-RING; MANUFACTURER PART NUMBER:3PS-47132/641; MANUFACTURER:SHIN NIPPON MACHINERY CO LTD; MATERIAL:NBR;DRAWING NUMBER:3PS-47132; ITEM POSITION NUMBER:641; EQUIPMENT NAME:VERTICAL SUSPENDED PUMP; EQUIPMENT MAKE:SHIN NIPPON MACHINERYCO., LTD; EQUIPMENT MODEL:SIWO-ER 5/825; EQUIPMENT MANUFACTURER PART NO: 641; CONTRACTOR DOCUMENT NUMBER: MGA105-D-D-R-00061"/>
    <d v="2017-07-25T00:00:00"/>
    <s v="SPARE_PARTS"/>
    <x v="2"/>
    <s v="2000"/>
    <s v="CH01"/>
    <s v="EA"/>
    <n v="2"/>
    <n v="11858.25"/>
    <n v="0"/>
    <n v="0"/>
    <n v="11858.25"/>
    <s v="ZSPR"/>
    <n v="0"/>
    <s v=""/>
    <n v="0"/>
    <n v="0"/>
    <s v="ONGC Petro additions Ltd."/>
    <s v="INR"/>
    <n v="0"/>
    <n v="0"/>
    <n v="0"/>
    <n v="0"/>
    <n v="0"/>
    <n v="0"/>
    <n v="0"/>
    <n v="0"/>
    <n v="0"/>
    <n v="0"/>
    <n v="0"/>
    <n v="0"/>
    <n v="0"/>
    <n v="0"/>
    <s v="Chemcial store"/>
    <s v="P04"/>
    <n v="2351"/>
    <x v="2"/>
  </r>
  <r>
    <s v="0P4205030162"/>
    <s v="O-RING,NBR,3PS-47160/641,SHIN-NIP"/>
    <s v="SPARE PARTS; PART NAME:O-RING; MANUFACTURER PART NUMBER:3PS-47160/641; MANUFACTURER:SHIN NIPPON MACHINERY CO LTD; MATERIAL:NBR;DRAWING NUMBER:3PS-47160; ITEM POSITION NUMBER:641; EQUIPMENT NAME:VERTICAL SUSPENDED PUMP; EQUIPMENT MAKE:SHIN NIPPON MACHINERYCO., LTD; EQUIPMENT MODEL:SIW-ER 4/625; EQUIPMENT MANUFACTURER PART NO: 641; CONTRACTOR DOCUMENT NUMBER: MGA115-D-D-R-00011"/>
    <d v="2017-07-25T00:00:00"/>
    <s v="SPARE_PARTS"/>
    <x v="2"/>
    <s v="2000"/>
    <s v="CH01"/>
    <s v="EA"/>
    <n v="2"/>
    <n v="11858.25"/>
    <n v="0"/>
    <n v="0"/>
    <n v="11858.25"/>
    <s v="ZSPR"/>
    <n v="0"/>
    <s v=""/>
    <n v="0"/>
    <n v="0"/>
    <s v="ONGC Petro additions Ltd."/>
    <s v="INR"/>
    <n v="0"/>
    <n v="0"/>
    <n v="0"/>
    <n v="0"/>
    <n v="0"/>
    <n v="0"/>
    <n v="0"/>
    <n v="0"/>
    <n v="0"/>
    <n v="0"/>
    <n v="0"/>
    <n v="0"/>
    <n v="0"/>
    <n v="0"/>
    <s v="Chemcial store"/>
    <s v="P04"/>
    <n v="2351"/>
    <x v="2"/>
  </r>
  <r>
    <s v="0P4205030225"/>
    <s v="O-RING,NBR,3PS-47128/641,SHIN-NIP"/>
    <s v="SPARE PARTS; PART NAME:O-RING; MANUFACTURER PART NUMBER:3PS-47128/641; MANUFACTURER:SHIN NIPPON MACHINERY CO LTD; MATERIAL:NBR;DRAWING NUMBER:3PS-47128; ITEM POSITION NUMBER:641; EQUIPMENT NAME:VERTICAL SUSPENDED PUMP; EQUIPMENT MAKE:SHIN NIPPON MACHINERYCO., LTD; EQUIPMENT MODEL:SIW-ER 6/1025; EQUIPMENT MANUFACTURER PART NO: 641; CONTRACTOR DOCUMENT NUMBER: MGA105-D-D-R-00021"/>
    <d v="2018-01-06T00:00:00"/>
    <s v="SPARE_PARTS"/>
    <x v="2"/>
    <s v="2000"/>
    <s v="CH01"/>
    <s v="EA"/>
    <n v="2"/>
    <n v="11858.25"/>
    <n v="0"/>
    <n v="0"/>
    <n v="11858.25"/>
    <s v="ZSPR"/>
    <n v="0"/>
    <s v=""/>
    <n v="0"/>
    <n v="0"/>
    <s v="ONGC Petro additions Ltd."/>
    <s v="INR"/>
    <n v="0"/>
    <n v="0"/>
    <n v="0"/>
    <n v="0"/>
    <n v="0"/>
    <n v="0"/>
    <n v="0"/>
    <n v="0"/>
    <n v="0"/>
    <n v="0"/>
    <n v="0"/>
    <n v="0"/>
    <n v="0"/>
    <n v="0"/>
    <s v="Chemcial store"/>
    <s v="P04"/>
    <n v="2186"/>
    <x v="2"/>
  </r>
  <r>
    <s v="0T1736300004"/>
    <s v="ELB,BW,SMLS,A403-WP304,SCH40,90°,1.5IN"/>
    <s v="BUTT-WELD PIPE ELBOWS; MAT:STAINLESS STEEL 304/304L; MAT SPEC, FITTING:ASTM A403 GRADE WP304/304L; MANUFACTURING PROCESS:SEAMLESS;SERVICE:LOW TEMP/HC/ADDITIVES; ANGLE:90°; SCHEDULE NUMBER:40; SIZE:1.5 IN"/>
    <d v="2018-07-09T00:00:00"/>
    <s v="BU_PI_ELBOWS1"/>
    <x v="2"/>
    <s v="2000"/>
    <s v="CH01"/>
    <s v="EA"/>
    <n v="90"/>
    <n v="11856.18"/>
    <n v="0"/>
    <n v="0"/>
    <n v="11856.18"/>
    <s v="ZSTO"/>
    <n v="0"/>
    <s v=""/>
    <n v="0"/>
    <n v="0"/>
    <s v="ONGC Petro additions Ltd."/>
    <s v="INR"/>
    <n v="0"/>
    <n v="0"/>
    <n v="0"/>
    <n v="0"/>
    <n v="0"/>
    <n v="0"/>
    <n v="0"/>
    <n v="0"/>
    <n v="0"/>
    <n v="0"/>
    <n v="0"/>
    <n v="0"/>
    <n v="0"/>
    <n v="0"/>
    <s v="Chemcial store"/>
    <s v="S06"/>
    <n v="2002"/>
    <x v="1"/>
  </r>
  <r>
    <s v="0T1734260008"/>
    <s v="CPLG,PIPE,SW,A105,CL6000,1.5IN"/>
    <s v="SOCKET WELD PIPE COUPLINGS; MAT:CARBON STEEL; MAT SPEC, FITTING:ASTM A105; PRESSURE DESIGNATION:CL 6000; MANDATORY ADDREQRMTS:STEAM WITH IBR CERTIFICATE; SIZE:1.5 IN"/>
    <d v="2018-02-07T00:00:00"/>
    <s v="SW_PI_COUPLINGS2"/>
    <x v="2"/>
    <s v="2000"/>
    <s v="CH01"/>
    <s v="EA"/>
    <n v="65"/>
    <n v="11841.63"/>
    <n v="0"/>
    <n v="0"/>
    <n v="11841.63"/>
    <s v="ZSTO"/>
    <n v="0"/>
    <s v=""/>
    <n v="0"/>
    <n v="0"/>
    <s v="ONGC Petro additions Ltd."/>
    <s v="INR"/>
    <n v="0"/>
    <n v="0"/>
    <n v="0"/>
    <n v="0"/>
    <n v="0"/>
    <n v="0"/>
    <n v="0"/>
    <n v="0"/>
    <n v="0"/>
    <n v="0"/>
    <n v="0"/>
    <n v="0"/>
    <n v="0"/>
    <n v="0"/>
    <s v="Chemcial store"/>
    <s v="S06"/>
    <n v="2154"/>
    <x v="1"/>
  </r>
  <r>
    <s v="0T1735710007"/>
    <s v="TEE,EQ,BW,SMLS,A403-WP304,SCH40,4IN"/>
    <s v="BUTT-WELD EQUAL PIPE TEES; MAT:STAINLESS STEEL 304 / 304L; MAT SPEC, FITTING:ASTM A403 GRADE WP304/304L; MANUFACTURINGPROCESS:SEAMLESS; SERVICE:LOW TEMP/HC/ADDITIVES; SCHEDULE NUMBER:40; SIZE:4 IN"/>
    <d v="2018-01-25T00:00:00"/>
    <s v="BU_EQ_PI_TEES1"/>
    <x v="2"/>
    <s v="2000"/>
    <s v="CH01"/>
    <s v="EA"/>
    <n v="6"/>
    <n v="11834.41"/>
    <n v="0"/>
    <n v="0"/>
    <n v="11834.41"/>
    <s v="ZSTO"/>
    <n v="0"/>
    <s v=""/>
    <n v="0"/>
    <n v="0"/>
    <s v="ONGC Petro additions Ltd."/>
    <s v="INR"/>
    <n v="0"/>
    <n v="0"/>
    <n v="0"/>
    <n v="0"/>
    <n v="0"/>
    <n v="0"/>
    <n v="0"/>
    <n v="0"/>
    <n v="0"/>
    <n v="0"/>
    <n v="0"/>
    <n v="0"/>
    <n v="0"/>
    <n v="0"/>
    <s v="Chemcial store"/>
    <s v="S06"/>
    <n v="2167"/>
    <x v="1"/>
  </r>
  <r>
    <s v="0P0631060120"/>
    <s v="SUCTION FILTER,AE-PS30AG#14,KOBE"/>
    <s v="SPARE PARTS; PART NAME:SUCTION FILTER; MANUFACTURER PART NUMBER:AE-PS30AG#14; MANUFACTURER:KOBE STEEL; DRAWING NUMBER:K-390-101;ITEM POSITION NUMBER:8; EQUIPMENT NAME:HYDRAULIC OIL UNIT; EQUIPMENT MAKE:KOBE STEEL; EQUIPMENT MODEL:LCM500H; ADDITIONALINFORMATION:FOR 315K PUMP"/>
    <d v="2017-02-09T00:00:00"/>
    <s v="SPARE_PARTS"/>
    <x v="2"/>
    <s v="2000"/>
    <s v="GS01"/>
    <s v="EA"/>
    <n v="1"/>
    <n v="11833.43"/>
    <n v="0"/>
    <n v="0"/>
    <n v="11833.43"/>
    <s v="ZSPR"/>
    <n v="0"/>
    <s v=""/>
    <n v="0"/>
    <n v="0"/>
    <s v="ONGC Petro additions Ltd."/>
    <s v="INR"/>
    <n v="0"/>
    <n v="0"/>
    <n v="0"/>
    <n v="0"/>
    <n v="0"/>
    <n v="0"/>
    <n v="0"/>
    <n v="0"/>
    <n v="0"/>
    <n v="0"/>
    <n v="0"/>
    <n v="0"/>
    <n v="0"/>
    <n v="0"/>
    <s v="General Store"/>
    <s v="P04"/>
    <n v="2517"/>
    <x v="2"/>
  </r>
  <r>
    <s v="0P0801040388"/>
    <s v="PCKG,M01013906,KOBE"/>
    <s v="SPARE PARTS; PART NAME:PACKING; DRAWING NUMBER:M24100269; ITEM POSITION NUMBER:809; EQUIPMENT NAME:VRU COMPRESSOR; EQUIPMENTMAKE:KOBE STEEL; EQUIPMENT MODEL:KS31SNZ-16SNZ (11-00372-0); MANUFACTURER:KOBE STEEL; MANUFACTURER PART NUMBER:M01013906"/>
    <d v="2023-02-22T00:00:00"/>
    <s v="SPARE_PARTS"/>
    <x v="2"/>
    <s v="2000"/>
    <s v="CH01"/>
    <s v="EA"/>
    <n v="39"/>
    <n v="11804.29"/>
    <n v="0"/>
    <n v="0"/>
    <n v="11804.29"/>
    <s v="ZSPR"/>
    <n v="0"/>
    <s v=""/>
    <n v="0"/>
    <n v="0"/>
    <s v="ONGC Petro additions Ltd."/>
    <s v="INR"/>
    <n v="0"/>
    <n v="0"/>
    <n v="0"/>
    <n v="0"/>
    <n v="0"/>
    <n v="0"/>
    <n v="0"/>
    <n v="0"/>
    <n v="0"/>
    <n v="0"/>
    <n v="0"/>
    <n v="0"/>
    <n v="0"/>
    <n v="0"/>
    <s v="Chemcial store"/>
    <s v="P04"/>
    <n v="313"/>
    <x v="2"/>
  </r>
  <r>
    <s v="0P1401080029"/>
    <s v="BLT,12PT,M33X100MM,35107014,BHEL-GT"/>
    <s v="SPARE PARTS; PART NAME:BOLT; DIMENSIONS:M33 X 100 MM; EQUIPMENT NAME:GAS TURBINE; EQUIPMENT MAKE:BHARAT HEAVY ELECTRICAL; EQUIPMENTMODEL:PG-6581-B; ADDITIONAL INFORMATION:HEAD TYPE:12 POINT; MANUFACTURER:BHARAT HEAVY ELECTRICAL; MANUFACTURER PARTNUMBER:35107014; SUB ASSY:COMPR.INLET #1 BRG CASE; MATERIAL CODE:GT9751178207"/>
    <d v="2016-09-29T00:00:00"/>
    <s v="SPARE_PARTS"/>
    <x v="4"/>
    <s v="2000"/>
    <s v="CH01"/>
    <s v="EA"/>
    <n v="7"/>
    <n v="11799.23"/>
    <n v="0"/>
    <n v="0"/>
    <n v="11799.23"/>
    <s v="ZSPR"/>
    <n v="0"/>
    <s v=""/>
    <n v="0"/>
    <n v="0"/>
    <s v="ONGC Petro additions Ltd."/>
    <s v="INR"/>
    <n v="0"/>
    <n v="0"/>
    <n v="0"/>
    <n v="0"/>
    <n v="0"/>
    <n v="0"/>
    <n v="0"/>
    <n v="0"/>
    <n v="0"/>
    <n v="0"/>
    <n v="0"/>
    <n v="0"/>
    <n v="0"/>
    <n v="0"/>
    <s v="Chemcial store"/>
    <s v="P04"/>
    <n v="2650"/>
    <x v="2"/>
  </r>
  <r>
    <s v="0T2541370379"/>
    <s v="GSKT,SPW,CL150,SS,GPH,1.5IN"/>
    <s v="SPIRAL WOUND GASKETS; DESIGN SPEC:ASME/ANSI B16.20 - 1998; DESIGN SPEC, FLANGE(S):ASME B16.5; PRESSURE DESIGNATION:CL 150; MAT,WINDINGS:STAINLESS STEEL; MAT, FILLER:GRAPHITE; MAT, INNER RING:STAINLESS STEEL 316; MAT, CENTRING RING:STAINLESS STEEL 316; SIZE,PIPE, NOMINAL:1.5 IN"/>
    <d v="2023-12-29T00:00:00"/>
    <s v="SP_GASKETS"/>
    <x v="2"/>
    <s v="2000"/>
    <s v="CH01"/>
    <s v="EA"/>
    <n v="190"/>
    <n v="11780"/>
    <n v="0"/>
    <n v="0"/>
    <n v="11780"/>
    <s v="ZSTO"/>
    <n v="0"/>
    <s v=""/>
    <n v="0"/>
    <n v="0"/>
    <s v="ONGC Petro additions Ltd."/>
    <s v="INR"/>
    <n v="0"/>
    <n v="0"/>
    <n v="0"/>
    <n v="0"/>
    <n v="0"/>
    <n v="0"/>
    <n v="0"/>
    <n v="0"/>
    <n v="0"/>
    <n v="0"/>
    <n v="0"/>
    <n v="0"/>
    <n v="0"/>
    <n v="0"/>
    <s v="Chemcial store"/>
    <s v="S06"/>
    <n v="3"/>
    <x v="1"/>
  </r>
  <r>
    <s v="0P0631070132"/>
    <s v="O-RING,FKM,OJ.T-31-5779/10,OSAKA"/>
    <s v="SPARE PARTS; PART NAME:O-RING; MATERIAL:FKM; DRAWING NUMBER:OJ.T-31-5779; ITEM POSITION NUMBER:10; EQUIPMENT NAME:DIVERTER VALVE;EQUIPMENT MAKE:THE JAPAN STEEL WORKS; ADDITIONAL INFORMATION:P95 HS:90°; MANUFACTURER:OSAKA JACK CO LTD; MANUFACTURER PARTNUMBER:OJ.T-31-5779/10; SPARES FOR DIVERTER VALVE HYDRAULIC CYLINDER, TYPE:335KN, 235ST; SUPPLIER:THE JAPAN STEEL WORKS"/>
    <d v="2019-01-31T00:00:00"/>
    <s v="SPARE_PARTS"/>
    <x v="2"/>
    <s v="2000"/>
    <s v="CH01"/>
    <s v="EA"/>
    <n v="1"/>
    <n v="11765.26"/>
    <n v="0"/>
    <n v="0"/>
    <n v="11765.26"/>
    <s v="ZSPR"/>
    <n v="0"/>
    <s v=""/>
    <n v="0"/>
    <n v="0"/>
    <s v="ONGC Petro additions Ltd."/>
    <s v="INR"/>
    <n v="0"/>
    <n v="0"/>
    <n v="0"/>
    <n v="0"/>
    <n v="0"/>
    <n v="0"/>
    <n v="0"/>
    <n v="0"/>
    <n v="0"/>
    <n v="0"/>
    <n v="0"/>
    <n v="0"/>
    <n v="0"/>
    <n v="0"/>
    <s v="Chemcial store"/>
    <s v="P04"/>
    <n v="1796"/>
    <x v="2"/>
  </r>
  <r>
    <s v="0P0631070134"/>
    <s v="O-RING,FKM,OJ.T-31-5779/17,OSAKA"/>
    <s v="SPARE PARTS; PART NAME:O-RING; MATERIAL:FKM; DRAWING NUMBER:OJ.T-31-5779; ITEM POSITION NUMBER:17; EQUIPMENT NAME:DIVERTER VALVE;EQUIPMENT MAKE:THE JAPAN STEEL WORKS; ADDITIONAL INFORMATION:P95 HS:90°; MANUFACTURER:OSAKA JACK CO LTD; MANUFACTURER PARTNUMBER:OJ.T-31-5779/17; SPARES FOR DIVERTER VALVE HYDRAULIC CYLINDER, TYPE:335KN, 235ST; SUPPLIER:THE JAPAN STEEL WORKS"/>
    <d v="2019-01-31T00:00:00"/>
    <s v="SPARE_PARTS"/>
    <x v="2"/>
    <s v="2000"/>
    <s v="CH01"/>
    <s v="EA"/>
    <n v="1"/>
    <n v="11765.26"/>
    <n v="0"/>
    <n v="0"/>
    <n v="11765.26"/>
    <s v="ZSPR"/>
    <n v="0"/>
    <s v=""/>
    <n v="0"/>
    <n v="0"/>
    <s v="ONGC Petro additions Ltd."/>
    <s v="INR"/>
    <n v="0"/>
    <n v="0"/>
    <n v="0"/>
    <n v="0"/>
    <n v="0"/>
    <n v="0"/>
    <n v="0"/>
    <n v="0"/>
    <n v="0"/>
    <n v="0"/>
    <n v="0"/>
    <n v="0"/>
    <n v="0"/>
    <n v="0"/>
    <s v="Chemcial store"/>
    <s v="P04"/>
    <n v="1796"/>
    <x v="2"/>
  </r>
  <r>
    <s v="0P0631070130"/>
    <s v="O-RING,FKM,OJ.T-31-5779/6,OSAKA"/>
    <s v="SPARE PARTS; PART NAME:O-RING; MATERIAL:FKM; DRAWING NUMBER:OJ.T-31-5779; ITEM POSITION NUMBER:6; EQUIPMENT NAME:DIVERTER VALVE;EQUIPMENT MAKE:THE JAPAN STEEL WORKS; ADDITIONAL INFORMATION:P95 HS:90°; MANUFACTURER:OSAKA JACK CO LTD; MANUFACTURER PARTEQUIPMENT MAKE:THE JAPAN STEEL WORKS; ADDITIONAL INFORMATION:P95 HS:90°; MANUFACTURER:OSAKA JACK CO LTD; MANUFACTURER PARTNUMBER:OJ.T-31-5779/6; SPARES FOR DIVERTER VALVE HYDRAULIC CYLINDER, TYPE:335KN, 235ST; SUPPLIER:THE JAPAN STEEL WORKS"/>
    <d v="2019-01-31T00:00:00"/>
    <s v="SPARE_PARTS"/>
    <x v="2"/>
    <s v="2000"/>
    <s v="CH01"/>
    <s v="EA"/>
    <n v="1"/>
    <n v="11764.88"/>
    <n v="0"/>
    <n v="0"/>
    <n v="11764.88"/>
    <s v="ZSPR"/>
    <n v="0"/>
    <s v=""/>
    <n v="0"/>
    <n v="0"/>
    <s v="ONGC Petro additions Ltd."/>
    <s v="INR"/>
    <n v="0"/>
    <n v="0"/>
    <n v="0"/>
    <n v="0"/>
    <n v="0"/>
    <n v="0"/>
    <n v="0"/>
    <n v="0"/>
    <n v="0"/>
    <n v="0"/>
    <n v="0"/>
    <n v="0"/>
    <n v="0"/>
    <n v="0"/>
    <s v="Chemcial store"/>
    <s v="P04"/>
    <n v="1796"/>
    <x v="2"/>
  </r>
  <r>
    <s v="0T1735700002"/>
    <s v="TEE,EQ,BW,SMLS,A234-WPB,SCH40,0.75IN"/>
    <s v="BUTT-WELD EQUAL PIPE TEES; MAT:CARBON STEEL; MAT SPEC, FITTING:ASTM A234 GRADE WPB; MANUFACTURING PROCESS:SEAMLESS; SERVICE:STEAMWITH IBR CERTIFICATE; SCHEDULE NUMBER:40; SIZE:0.75 IN"/>
    <d v="2022-03-29T00:00:00"/>
    <s v="BU_EQ_PI_TEES1"/>
    <x v="2"/>
    <s v="2000"/>
    <s v="CH01"/>
    <s v="EA"/>
    <n v="60"/>
    <n v="11761.86"/>
    <n v="0"/>
    <n v="0"/>
    <n v="11761.86"/>
    <s v="ZSTO"/>
    <n v="0"/>
    <s v=""/>
    <n v="0"/>
    <n v="0"/>
    <s v="ONGC Petro additions Ltd."/>
    <s v="INR"/>
    <n v="0"/>
    <n v="0"/>
    <n v="0"/>
    <n v="0"/>
    <n v="0"/>
    <n v="0"/>
    <n v="0"/>
    <n v="0"/>
    <n v="0"/>
    <n v="0"/>
    <n v="0"/>
    <n v="0"/>
    <n v="0"/>
    <n v="0"/>
    <s v="Chemcial store"/>
    <s v="S06"/>
    <n v="643"/>
    <x v="1"/>
  </r>
  <r>
    <s v="0P5271110565"/>
    <s v="SPRG,400098431-009-0000,DRES-VLV"/>
    <s v="SPARE PARTS; PART NAME:SPRING; EQUIPMENT NAME:VALVE ACTUATOR; EQUIPMENTMAKE:DRESSER VALVES; MANUFACTURER PART NUMBER:400098431-009-0000;MANUFACTURER:DRESSER VALVES"/>
    <d v="2022-04-16T00:00:00"/>
    <s v="SPARE_PARTS"/>
    <x v="2"/>
    <s v="2000"/>
    <s v="SP01"/>
    <s v="EA"/>
    <n v="1"/>
    <n v="11745.3"/>
    <n v="0"/>
    <n v="0"/>
    <n v="11745.3"/>
    <s v="ZSPR"/>
    <n v="0"/>
    <s v=""/>
    <n v="0"/>
    <n v="0"/>
    <s v="ONGC Petro additions Ltd."/>
    <s v="INR"/>
    <n v="0"/>
    <n v="0"/>
    <n v="0"/>
    <n v="0"/>
    <n v="0"/>
    <n v="0"/>
    <n v="0"/>
    <n v="0"/>
    <n v="0"/>
    <n v="0"/>
    <n v="0"/>
    <n v="0"/>
    <n v="0"/>
    <n v="0"/>
    <s v="Shutdown Plan Mt"/>
    <s v="P03"/>
    <n v="625"/>
    <x v="2"/>
  </r>
  <r>
    <s v="0T1538610067"/>
    <s v="STBLT+N,A193-B7/GR2H,8UN,160MM,1.1/8IN"/>
    <s v="STUD BOLTS WITH NUTS; MAT SPEC, STUD BOLT(S):ASTM A193 GRADE B7; MAT SPEC, NUT(S):ASTM A194 GRADE 2H; TYPE OF THREAD:8UN; TYPE,NUT:HEAVY HEXAGONAL; LENGTH:160 MM; SIZE:1.1/8 IN"/>
    <d v="2022-09-28T00:00:00"/>
    <s v="WI_STUDBOLTS1"/>
    <x v="2"/>
    <s v="2000"/>
    <s v="SP01"/>
    <s v="EA"/>
    <n v="16"/>
    <n v="11736.8"/>
    <n v="0"/>
    <n v="0"/>
    <n v="11736.8"/>
    <s v="ZSTO"/>
    <n v="0"/>
    <s v=""/>
    <n v="0"/>
    <n v="0"/>
    <s v="ONGC Petro additions Ltd."/>
    <s v="INR"/>
    <n v="0"/>
    <n v="0"/>
    <n v="0"/>
    <n v="0"/>
    <n v="0"/>
    <n v="0"/>
    <n v="0"/>
    <n v="0"/>
    <n v="0"/>
    <n v="0"/>
    <n v="0"/>
    <n v="0"/>
    <n v="0"/>
    <n v="0"/>
    <s v="Shutdown Plan Mt"/>
    <s v="S06"/>
    <n v="460"/>
    <x v="1"/>
  </r>
  <r>
    <s v="0P4102211570"/>
    <s v="O-RING,484257806699,MIL"/>
    <s v="SPARE PARTS; PART NAME:O-RING; MANUFACTURER:MIL CONTROLS LIMITED; MANUFACTURER PART NUMBER:484257806699"/>
    <d v="2017-08-28T00:00:00"/>
    <s v="SPARE_PARTS"/>
    <x v="2"/>
    <s v="2000"/>
    <s v="GS01"/>
    <s v="EA"/>
    <n v="19"/>
    <n v="11723"/>
    <n v="0"/>
    <n v="0"/>
    <n v="11723"/>
    <s v="ZSPR"/>
    <n v="0"/>
    <s v=""/>
    <n v="0"/>
    <n v="0"/>
    <s v="ONGC Petro additions Ltd."/>
    <s v="INR"/>
    <n v="0"/>
    <n v="0"/>
    <n v="0"/>
    <n v="0"/>
    <n v="0"/>
    <n v="0"/>
    <n v="0"/>
    <n v="0"/>
    <n v="0"/>
    <n v="0"/>
    <n v="0"/>
    <n v="0"/>
    <n v="0"/>
    <n v="0"/>
    <s v="General Store"/>
    <s v="P03"/>
    <n v="2317"/>
    <x v="2"/>
  </r>
  <r>
    <s v="0P2108110020"/>
    <s v="SHROUD,176MM,KPH330P,AMCOSAFT"/>
    <s v="SPARE PARTS; PART NAME:SHROUD; DIMENSIONS:176 MM; EQUIPMENT NAME:BATTERY CELL; EQUIPMENT MAKE:AMCO SAFT INDIA LTD; EQUIPMENTMODEL:KPH330P; MANUFACTURER PART NUMBER:SCH20; MANUFACTURER:AMCO SAFT INDIA LTD"/>
    <d v="2017-11-22T00:00:00"/>
    <s v="SPARE_PARTS"/>
    <x v="4"/>
    <s v="2000"/>
    <s v="CH01"/>
    <s v="EA"/>
    <n v="36"/>
    <n v="11718"/>
    <n v="0"/>
    <n v="0"/>
    <n v="11718"/>
    <s v="ZSPR"/>
    <n v="0"/>
    <s v=""/>
    <n v="0"/>
    <n v="0"/>
    <s v="ONGC Petro additions Ltd."/>
    <s v="INR"/>
    <n v="0"/>
    <n v="0"/>
    <n v="0"/>
    <n v="0"/>
    <n v="0"/>
    <n v="0"/>
    <n v="0"/>
    <n v="0"/>
    <n v="0"/>
    <n v="0"/>
    <n v="0"/>
    <n v="0"/>
    <n v="0"/>
    <n v="0"/>
    <s v="Chemcial store"/>
    <s v="P01"/>
    <n v="2231"/>
    <x v="2"/>
  </r>
  <r>
    <s v="0P2108110049"/>
    <s v="SHROUD,128MM,KPH170P,AMCOSAFT"/>
    <s v="SPARE PARTS; PART NAME:SHROUD; DIMENSIONS:128 MM; EQUIPMENT NAME:BATTERY CELL; EQUIPMENT MAKE:AMCO SAFT INDIA LTD; EQUIPMENTMODEL:KPH170P; MANUFACTURER PART NUMBER:SCH20; MANUFACTURER:AMCO SAFT INDIA LTD"/>
    <d v="2017-11-22T00:00:00"/>
    <s v="SPARE_PARTS"/>
    <x v="4"/>
    <s v="2000"/>
    <s v="CH01"/>
    <s v="EA"/>
    <n v="36"/>
    <n v="11718"/>
    <n v="0"/>
    <n v="0"/>
    <n v="11718"/>
    <s v="ZSPR"/>
    <n v="0"/>
    <s v=""/>
    <n v="0"/>
    <n v="0"/>
    <s v="ONGC Petro additions Ltd."/>
    <s v="INR"/>
    <n v="0"/>
    <n v="0"/>
    <n v="0"/>
    <n v="0"/>
    <n v="0"/>
    <n v="0"/>
    <n v="0"/>
    <n v="0"/>
    <n v="0"/>
    <n v="0"/>
    <n v="0"/>
    <n v="0"/>
    <n v="0"/>
    <n v="0"/>
    <s v="Chemcial store"/>
    <s v="P01"/>
    <n v="2231"/>
    <x v="2"/>
  </r>
  <r>
    <s v="0P2108110050"/>
    <s v="SHROUD,261MM,KPH471P,AMCOSAFT"/>
    <s v="SPARE PARTS; PART NAME:SHROUD; DIMENSIONS:261 MM; EQUIPMENT NAME:BATTERY CELL; EQUIPMENT MAKE:AMCO SAFT INDIA LTD; EQUIPMENTMODEL:KPH471P; MANUFACTURER PART NUMBER:SCH20; MANUFACTURER:AMCO SAFT INDIA LTD"/>
    <d v="2017-11-22T00:00:00"/>
    <s v="SPARE_PARTS"/>
    <x v="4"/>
    <s v="2000"/>
    <s v="CH01"/>
    <s v="EA"/>
    <n v="36"/>
    <n v="11718"/>
    <n v="0"/>
    <n v="0"/>
    <n v="11718"/>
    <s v="ZSPR"/>
    <n v="0"/>
    <s v=""/>
    <n v="0"/>
    <n v="0"/>
    <s v="ONGC Petro additions Ltd."/>
    <s v="INR"/>
    <n v="0"/>
    <n v="0"/>
    <n v="0"/>
    <n v="0"/>
    <n v="0"/>
    <n v="0"/>
    <n v="0"/>
    <n v="0"/>
    <n v="0"/>
    <n v="0"/>
    <n v="0"/>
    <n v="0"/>
    <n v="0"/>
    <n v="0"/>
    <s v="Chemcial store"/>
    <s v="P01"/>
    <n v="2231"/>
    <x v="2"/>
  </r>
  <r>
    <s v="0P4100980051"/>
    <s v="NUT,M7X1.5MM,SS,C79451A3040D127,SIEMENS"/>
    <s v="SPARE PARTS; PART NAME:NUT; DIMENSIONS:M7 X 1.5 MM; MATERIAL:STAINLESS STEEL; DRAWING NUMBER:M 1; EQUIPMENT NAME:HDPE ANALYSER;EQUIPMENT MAKE:SIEMENS; ADDITIONAL INFORMATION:FORM OF SUPPLY:SET OF 10; MANUFACTURER:SIEMENS; MANUFACTURER PARTNUMBER:C79451A3040D127; SUB ASSEMBLY:FITTINGS, SEALINGS, GASKETS, RESTRICTORS; USE FOR 1/16 IN AND 1/8 IN"/>
    <d v="2018-05-25T00:00:00"/>
    <s v="SPARE_PARTS"/>
    <x v="2"/>
    <s v="2000"/>
    <s v="GS01"/>
    <s v="EA"/>
    <n v="1"/>
    <n v="11685.96"/>
    <n v="0"/>
    <n v="0"/>
    <n v="11685.96"/>
    <s v="ZSPR"/>
    <n v="0"/>
    <s v=""/>
    <n v="0"/>
    <n v="0"/>
    <s v="ONGC Petro additions Ltd."/>
    <s v="INR"/>
    <n v="0"/>
    <n v="0"/>
    <n v="0"/>
    <n v="0"/>
    <n v="0"/>
    <n v="0"/>
    <n v="0"/>
    <n v="0"/>
    <n v="0"/>
    <n v="0"/>
    <n v="0"/>
    <n v="0"/>
    <n v="0"/>
    <n v="0"/>
    <s v="General Store"/>
    <s v="P03"/>
    <n v="2047"/>
    <x v="2"/>
  </r>
  <r>
    <s v="0T2545780011"/>
    <s v="GSKT,RBR,FLR,EPDM,CL150,34IN,11KC"/>
    <s v="REINFORCED FLAT RING RUBBER GASKET; MAT:ETHYLENE-PROPYLENE RUBBER; CROSS SECTION:WITH INSERT; MAT, INSERT:STEEL; DESIGN SPEC,FLANGE(S):ASME B16.47 SERIES B; FACING, FLANGE:RAISED FACE; PRESSURE DESIGNATION:ASME CL 150; THICKNESS AT INSERT:8 MM; SIZE, PIPE,NOMINAL:34 IN; REFERENCE: 11KC"/>
    <d v="2022-04-30T00:00:00"/>
    <s v="RE_RU_FL_GASKETS"/>
    <x v="2"/>
    <s v="2000"/>
    <s v="GS01"/>
    <s v="EA"/>
    <n v="3"/>
    <n v="11677.83"/>
    <n v="0"/>
    <n v="0"/>
    <n v="11677.83"/>
    <s v="ZSTO"/>
    <n v="0"/>
    <s v=""/>
    <n v="0"/>
    <n v="0"/>
    <s v="ONGC Petro additions Ltd."/>
    <s v="INR"/>
    <n v="0"/>
    <n v="0"/>
    <n v="0"/>
    <n v="0"/>
    <n v="0"/>
    <n v="0"/>
    <n v="0"/>
    <n v="0"/>
    <n v="0"/>
    <n v="0"/>
    <n v="0"/>
    <n v="0"/>
    <n v="0"/>
    <n v="0"/>
    <s v="General Store"/>
    <s v="S06"/>
    <n v="611"/>
    <x v="1"/>
  </r>
  <r>
    <s v="0P4606200015"/>
    <s v="TRANSDR,FREQ,60TO300V,RISHCON-HZ,RISHABH"/>
    <s v="SIGNAL CONVERTER; MODEL:RISH CON-HZ; TYPE:FREQUENCY; POWER SUPPLY:60 TO 300 V AC/DC; MANUFACTURER:RISHABH INSTRUMENTS; ACCURACYCLASS:0.2; STANDARD:IEC / EN 60688; INDICATION:LED; OUTPUT, TYPE:DUAL"/>
    <d v="2016-08-13T00:00:00"/>
    <s v="SI_CONVERTERS"/>
    <x v="4"/>
    <s v="2000"/>
    <s v="GS01"/>
    <s v="EA"/>
    <n v="3"/>
    <n v="11673"/>
    <n v="0"/>
    <n v="0"/>
    <n v="11673"/>
    <s v="ZSPR"/>
    <n v="0"/>
    <s v=""/>
    <n v="0"/>
    <n v="0"/>
    <s v="ONGC Petro additions Ltd."/>
    <s v="INR"/>
    <n v="0"/>
    <n v="0"/>
    <n v="0"/>
    <n v="0"/>
    <n v="0"/>
    <n v="0"/>
    <n v="0"/>
    <n v="0"/>
    <n v="0"/>
    <n v="0"/>
    <n v="0"/>
    <n v="0"/>
    <n v="0"/>
    <n v="0"/>
    <s v="General Store"/>
    <s v="P01"/>
    <n v="2697"/>
    <x v="2"/>
  </r>
  <r>
    <s v="0T2541370416"/>
    <s v="GSKT,SPW,CL600,SS,GPH,16IN"/>
    <s v="SPIRAL WOUND GASKETS; DESIGN SPEC:ASME/ANSI B16.20 - 1998; DESIGN SPEC, FLANGE(S):ASME B16.5; PRESSURE DESIGNATION:CL 600; MAT,WINDINGS:STAINLESS STEEL; MAT, FILLER:GRAPHITE; MAT, INNER RING:STAINLESS STEEL 316; MAT, CENTRING RING:STAINLESS STEEL 316; SIZE,PIPE, NOMINAL:16 IN"/>
    <d v="2023-10-27T00:00:00"/>
    <s v="SP_GASKETS"/>
    <x v="2"/>
    <s v="2000"/>
    <s v="SP01"/>
    <s v="EA"/>
    <n v="8"/>
    <n v="11671.73"/>
    <n v="0"/>
    <n v="0"/>
    <n v="11671.73"/>
    <s v="ZSTO"/>
    <n v="0"/>
    <s v=""/>
    <n v="0"/>
    <n v="0"/>
    <s v="ONGC Petro additions Ltd."/>
    <s v="INR"/>
    <n v="0"/>
    <n v="0"/>
    <n v="0"/>
    <n v="0"/>
    <n v="0"/>
    <n v="0"/>
    <n v="0"/>
    <n v="0"/>
    <n v="0"/>
    <n v="0"/>
    <n v="0"/>
    <n v="0"/>
    <n v="0"/>
    <n v="0"/>
    <s v="Shutdown Plan Mt"/>
    <s v="S06"/>
    <n v="66"/>
    <x v="1"/>
  </r>
  <r>
    <s v="0T2548160035"/>
    <s v="GSKT,NON-ASBESTOS,FF,CL150,6IN"/>
    <s v="FLAT RING GASKETS; DESIGN SPEC:ANSI B16.21; DESIGN SPEC, FLANGE(S):ANSI B16.5; FACING, FLANGE:FULL FACE; PRESSURE DESIGNATION:CLASS150; THICKNESS:2 MM; MAT:NON ASBESTOS; MAT, SPEC:BS7531 GRADE X; SIZE, PIPE, NOMINAL:6 IN"/>
    <d v="2022-07-28T00:00:00"/>
    <s v="FL_GASKETS"/>
    <x v="2"/>
    <s v="2000"/>
    <s v="CH01"/>
    <s v="EA"/>
    <n v="136"/>
    <n v="11670.05"/>
    <n v="0"/>
    <n v="0"/>
    <n v="11670.05"/>
    <s v="ZSTO"/>
    <n v="0"/>
    <s v=""/>
    <n v="0"/>
    <n v="0"/>
    <s v="ONGC Petro additions Ltd."/>
    <s v="INR"/>
    <n v="0"/>
    <n v="0"/>
    <n v="0"/>
    <n v="0"/>
    <n v="0"/>
    <n v="0"/>
    <n v="0"/>
    <n v="0"/>
    <n v="0"/>
    <n v="0"/>
    <n v="0"/>
    <n v="0"/>
    <n v="0"/>
    <n v="0"/>
    <s v="Chemcial store"/>
    <s v="S06"/>
    <n v="522"/>
    <x v="1"/>
  </r>
  <r>
    <s v="0P4614080001"/>
    <s v="CONT,AUX,1NO+1NC,5ST3010,SIEMENS"/>
    <s v="CONTACT BLOCK; CONFIGURATION, CONTACT:1 NO + 1 NC; MANUFACTURER:SIEMENS; MANUFACTURER PART NUMBER:5ST3010; TYPE:AUXILLARY CONTACT;SUPPLIER DRAWING NUMBER:&amp;AD-11-J-ZE 7800; NUMBER OF PITCH UNIT FOR WIDTH:0.5; TYPE OF VOLTAGE:AC/DC; SUPPLIER NAME:DSFGMBH/SELAS-LINDE GMBH; EQUIPMENT NAME:FLAME MONITORING SYSTEM"/>
    <d v="2019-12-13T00:00:00"/>
    <s v="CONTACTORS"/>
    <x v="4"/>
    <s v="2000"/>
    <s v="CH01"/>
    <s v="EA"/>
    <n v="10"/>
    <n v="11663.18"/>
    <n v="0"/>
    <n v="0"/>
    <n v="11663.18"/>
    <s v="ZSPR"/>
    <n v="0"/>
    <s v=""/>
    <n v="0"/>
    <n v="0"/>
    <s v="ONGC Petro additions Ltd."/>
    <s v="INR"/>
    <n v="0"/>
    <n v="0"/>
    <n v="0"/>
    <n v="0"/>
    <n v="0"/>
    <n v="0"/>
    <n v="0"/>
    <n v="0"/>
    <n v="0"/>
    <n v="0"/>
    <n v="0"/>
    <n v="0"/>
    <n v="0"/>
    <n v="0"/>
    <s v="Chemcial store"/>
    <s v="P01"/>
    <n v="1480"/>
    <x v="2"/>
  </r>
  <r>
    <s v="0P5270020175"/>
    <s v="SEAL,BAL,AR103-P50A-PU-9A,KOSOKENT"/>
    <s v="SPARE PARTS; PART NAME:SEAL,BALANCE; EQUIPMENT NAME:VALVE; EQUIPMENT MAKE:KENT INTROL; MANUFACTURER:KENT INTROL; MANUFACTURER PARTNUMBER:AR103-P50A-PU-9A"/>
    <d v="2018-01-09T00:00:00"/>
    <s v="SPARE_PARTS"/>
    <x v="2"/>
    <s v="2000"/>
    <s v="GS01"/>
    <s v="EA"/>
    <n v="1"/>
    <n v="11646.4"/>
    <n v="0"/>
    <n v="0"/>
    <n v="11646.4"/>
    <s v="ZSPR"/>
    <n v="0"/>
    <s v=""/>
    <n v="0"/>
    <n v="0"/>
    <s v="ONGC Petro additions Ltd."/>
    <s v="INR"/>
    <n v="0"/>
    <n v="0"/>
    <n v="0"/>
    <n v="0"/>
    <n v="0"/>
    <n v="0"/>
    <n v="0"/>
    <n v="0"/>
    <n v="0"/>
    <n v="0"/>
    <n v="0"/>
    <n v="0"/>
    <n v="0"/>
    <n v="0"/>
    <s v="General Store"/>
    <s v="P03"/>
    <n v="2183"/>
    <x v="2"/>
  </r>
  <r>
    <s v="0P1401070003"/>
    <s v="LABY,PCKG,11515-0001-10-R2/04-2,SHIN-NIP"/>
    <s v="SPARE PARTS; PART NAME:LABYRINTH PACKING; MANUFACTURER PART NUMBER:11515-0001-10-R2/04-2; MANUFACTURER:SHIN NIPPON MACHINERY COLTD; DRAWING NUMBER:11515-0001-10-R2; EQUIPMENT NAME:BIG PUMPS (TURBINE)/; EQUIPMENT NAME:TURBINE SPARES; EQUIPMENT MODEL:B8-C2"/>
    <d v="2017-06-17T00:00:00"/>
    <s v="SPARE_PARTS"/>
    <x v="2"/>
    <s v="2000"/>
    <s v="GS01"/>
    <s v="EA"/>
    <n v="10"/>
    <n v="11615.56"/>
    <n v="0"/>
    <n v="0"/>
    <n v="11615.56"/>
    <s v="ZSPR"/>
    <n v="0"/>
    <s v=""/>
    <n v="0"/>
    <n v="0"/>
    <s v="ONGC Petro additions Ltd."/>
    <s v="INR"/>
    <n v="0"/>
    <n v="0"/>
    <n v="0"/>
    <n v="0"/>
    <n v="0"/>
    <n v="0"/>
    <n v="0"/>
    <n v="0"/>
    <n v="0"/>
    <n v="0"/>
    <n v="0"/>
    <n v="0"/>
    <n v="0"/>
    <n v="0"/>
    <s v="General Store"/>
    <s v="P04"/>
    <n v="2389"/>
    <x v="2"/>
  </r>
  <r>
    <s v="0P4114150008"/>
    <s v="CBL,FS-PDC-IOEP1,HONEYWELL"/>
    <s v="SPARE PARTS; DIMENSIONS:HONEYWELL; MATERIAL:CABLE; EQUIPMENT NAME:HONEYWELL; EQUIPMENT MAKE:EXT PWR 1; EQUIPMENTMODEL:FS-PDC-IOEP1; MANUFACTURER PART NUMBER:DCS ESD F&amp;G SYSTEM; APPLICATION:POWER DISTRIBUTION; VOLTAGE RATING:24 / 48 / 110 VDC"/>
    <d v="2018-05-30T00:00:00"/>
    <s v="SPARE_PARTS"/>
    <x v="4"/>
    <s v="2000"/>
    <s v="GS01"/>
    <s v="EA"/>
    <n v="3"/>
    <n v="11577"/>
    <n v="0"/>
    <n v="0"/>
    <n v="11577"/>
    <s v="ZSPR"/>
    <n v="0"/>
    <s v=""/>
    <n v="0"/>
    <n v="0"/>
    <s v="ONGC Petro additions Ltd."/>
    <s v="INR"/>
    <n v="0"/>
    <n v="0"/>
    <n v="0"/>
    <n v="0"/>
    <n v="0"/>
    <n v="0"/>
    <n v="0"/>
    <n v="0"/>
    <n v="0"/>
    <n v="0"/>
    <n v="0"/>
    <n v="0"/>
    <n v="0"/>
    <n v="0"/>
    <s v="General Store"/>
    <s v="P03"/>
    <n v="2042"/>
    <x v="2"/>
  </r>
  <r>
    <s v="0P4114150010"/>
    <s v="CBL,FS-PDC-IOEP3,HONEYWELL"/>
    <s v="SPARE PARTS; PART NAME:HONEYWELL; DIMENSIONS:CABLE; ITEM POSITION NUMBER:HONEYWELL; EQUIPMENT NAME:EXT PWR 3; EQUIPMENTMAKE:FS-PDC-IOEP3; MANUFACTURER:DCS ESD F&amp;G SYSTEM; APPLICATION:POWER DISTRIBUTION; VOLTAGE RATING:24 / 48 / 110 VDC"/>
    <d v="2018-05-30T00:00:00"/>
    <s v="SPARE_PARTS"/>
    <x v="4"/>
    <s v="2000"/>
    <s v="GS01"/>
    <s v="EA"/>
    <n v="3"/>
    <n v="11577"/>
    <n v="0"/>
    <n v="0"/>
    <n v="11577"/>
    <s v="ZSPR"/>
    <n v="0"/>
    <s v=""/>
    <n v="0"/>
    <n v="0"/>
    <s v="ONGC Petro additions Ltd."/>
    <s v="INR"/>
    <n v="0"/>
    <n v="0"/>
    <n v="0"/>
    <n v="0"/>
    <n v="0"/>
    <n v="0"/>
    <n v="0"/>
    <n v="0"/>
    <n v="0"/>
    <n v="0"/>
    <n v="0"/>
    <n v="0"/>
    <n v="0"/>
    <n v="0"/>
    <s v="General Store"/>
    <s v="P03"/>
    <n v="2042"/>
    <x v="2"/>
  </r>
  <r>
    <s v="0T2541370072"/>
    <s v="GSKT,SPW,CL600,316,GPH,12IN,33FAFC"/>
    <s v="SPIRAL WOUND GASKETS; PRESSURE DESIGNATION:ASME CL 600; THICKNESS, GASKET:4.5 MM; MAT, WINDINGS:STAINLESS STEEL 316; MAT,FILLER:GRAPHITE; MAT, INNER RING:STAINLESS STEEL 316; MAT, CENTRING RING:STAINLESS STEEL 304; SIZE, PIPE, NOMINAL:12 IN; FACING,FLANGE: RAISED FACE; REFERENCE: 33FAFC"/>
    <d v="2022-03-29T00:00:00"/>
    <s v="SP_GASKETS"/>
    <x v="2"/>
    <s v="2000"/>
    <s v="CH01"/>
    <s v="EA"/>
    <n v="13"/>
    <n v="11524.85"/>
    <n v="0"/>
    <n v="0"/>
    <n v="11524.85"/>
    <s v="ZSTO"/>
    <n v="0"/>
    <s v=""/>
    <n v="0"/>
    <n v="0"/>
    <s v="ONGC Petro additions Ltd."/>
    <s v="INR"/>
    <n v="0"/>
    <n v="0"/>
    <n v="0"/>
    <n v="0"/>
    <n v="0"/>
    <n v="0"/>
    <n v="0"/>
    <n v="0"/>
    <n v="0"/>
    <n v="0"/>
    <n v="0"/>
    <n v="0"/>
    <n v="0"/>
    <n v="0"/>
    <s v="Chemcial store"/>
    <s v="S06"/>
    <n v="643"/>
    <x v="1"/>
  </r>
  <r>
    <s v="0T2541410107"/>
    <s v="GSKT,SPW,W/OUTR RING,SS316,CL300,24IN"/>
    <s v="SPIRAL WOUND GASKETS; DESIGN SPEC:ANSI B16.20; DESIGN SPEC, FLANGE(S):ANSI B16.5; PRESSURE DESIGNATION:CLASS 300; MAT,WINDINGS:STAINLESS STEEL 316; MAT, FILLER:GRAFOIL; MAT, CENTRING RING:STAINLESS STEEL 316; SIZE, PIPE, NOMINAL:24 IN"/>
    <d v="2022-04-25T00:00:00"/>
    <s v="SP_GASKETS"/>
    <x v="2"/>
    <s v="2000"/>
    <s v="GS01"/>
    <s v="EA"/>
    <n v="7"/>
    <n v="11514.22"/>
    <n v="0"/>
    <n v="0"/>
    <n v="11514.22"/>
    <s v="ZSTO"/>
    <n v="0"/>
    <s v=""/>
    <n v="0"/>
    <n v="0"/>
    <s v="ONGC Petro additions Ltd."/>
    <s v="INR"/>
    <n v="0"/>
    <n v="0"/>
    <n v="0"/>
    <n v="0"/>
    <n v="0"/>
    <n v="0"/>
    <n v="0"/>
    <n v="0"/>
    <n v="0"/>
    <n v="0"/>
    <n v="0"/>
    <n v="0"/>
    <n v="0"/>
    <n v="0"/>
    <s v="General Store"/>
    <s v="S06"/>
    <n v="616"/>
    <x v="1"/>
  </r>
  <r>
    <s v="0P4102211497"/>
    <s v="SEAT RING,611797293170,MIL"/>
    <s v="SPARE PARTS; PART NAME:SEAT RING; MANUFACTURER:MIL CONTROLS LIMITED; MANUFACTURER PART NUMBER:611797293170"/>
    <d v="2017-08-28T00:00:00"/>
    <s v="SPARE_PARTS"/>
    <x v="2"/>
    <s v="2000"/>
    <s v="GS01"/>
    <s v="EA"/>
    <n v="1"/>
    <n v="11505"/>
    <n v="0"/>
    <n v="0"/>
    <n v="11505"/>
    <s v="ZSPR"/>
    <n v="0"/>
    <s v=""/>
    <n v="0"/>
    <n v="0"/>
    <s v="ONGC Petro additions Ltd."/>
    <s v="INR"/>
    <n v="0"/>
    <n v="0"/>
    <n v="0"/>
    <n v="0"/>
    <n v="0"/>
    <n v="0"/>
    <n v="0"/>
    <n v="0"/>
    <n v="0"/>
    <n v="0"/>
    <n v="0"/>
    <n v="0"/>
    <n v="0"/>
    <n v="0"/>
    <s v="General Store"/>
    <s v="P03"/>
    <n v="2317"/>
    <x v="2"/>
  </r>
  <r>
    <s v="0P4102211507"/>
    <s v="SEAT RING,467409418596,MIL"/>
    <s v="SPARE PARTS; PART NAME:SEAT RING; MANUFACTURER:MIL CONTROLS LIMITED; MANUFACTURER PART NUMBER:467409418596"/>
    <d v="2017-08-28T00:00:00"/>
    <s v="SPARE_PARTS"/>
    <x v="2"/>
    <s v="2000"/>
    <s v="GS01"/>
    <s v="EA"/>
    <n v="1"/>
    <n v="11505"/>
    <n v="0"/>
    <n v="0"/>
    <n v="11505"/>
    <s v="ZSPR"/>
    <n v="0"/>
    <s v=""/>
    <n v="0"/>
    <n v="0"/>
    <s v="ONGC Petro additions Ltd."/>
    <s v="INR"/>
    <n v="0"/>
    <n v="0"/>
    <n v="0"/>
    <n v="0"/>
    <n v="0"/>
    <n v="0"/>
    <n v="0"/>
    <n v="0"/>
    <n v="0"/>
    <n v="0"/>
    <n v="0"/>
    <n v="0"/>
    <n v="0"/>
    <n v="0"/>
    <s v="General Store"/>
    <s v="P03"/>
    <n v="2317"/>
    <x v="2"/>
  </r>
  <r>
    <s v="0P4102211523"/>
    <s v="SEAT RING,183980048596,MIL"/>
    <s v="SPARE PARTS; PART NAME:SEAT RING; MANUFACTURER:MIL CONTROLS LIMITED; MANUFACTURER PART NUMBER:183980048596"/>
    <d v="2017-08-28T00:00:00"/>
    <s v="SPARE_PARTS"/>
    <x v="2"/>
    <s v="2000"/>
    <s v="GS01"/>
    <s v="EA"/>
    <n v="1"/>
    <n v="11505"/>
    <n v="0"/>
    <n v="0"/>
    <n v="11505"/>
    <s v="ZSPR"/>
    <n v="0"/>
    <s v=""/>
    <n v="0"/>
    <n v="0"/>
    <s v="ONGC Petro additions Ltd."/>
    <s v="INR"/>
    <n v="0"/>
    <n v="0"/>
    <n v="0"/>
    <n v="0"/>
    <n v="0"/>
    <n v="0"/>
    <n v="0"/>
    <n v="0"/>
    <n v="0"/>
    <n v="0"/>
    <n v="0"/>
    <n v="0"/>
    <n v="0"/>
    <n v="0"/>
    <s v="General Store"/>
    <s v="P03"/>
    <n v="2317"/>
    <x v="2"/>
  </r>
  <r>
    <s v="0P4163020575"/>
    <s v="RTD,1500X81.9X345MM,TR15,EXTRUDER,WIKA"/>
    <s v="RESISTANCE TEMPERATURE ELEMENT; DIAMETER, PROBE:8 MM; CONFIGURATION, WIRING:DUAL3 WIRE; LENGTH, PROBE:1500 (W) X 81.9 (X) X 345 (L) MM; TEMPERATURE RANGE:-50 TO450 °C; MODEL NUMBER:TR15; APPLICATION:EXTRUDER; TYPE, ELEMENT:PT100;MANUFACTURER:WIKA; MAT, OUTER SHEATH:STAINLESS STEEL 316/316L (1.4401/1.4435);TR15 INDUSTRIAL RTD ASSEMBLY; INSERTION DESIGN [DIN 43735]:SPRING LOADED PLATE(REMOVABLE INSERT); CONNECTION HEAD:4000F (ALUMINIUM); CABLE ENTRY:1/2 NPT; HEADINSTRUMENT CONNECTION:1/2 NPT; TERMINAL BLOCK/TRANSMITTER:CRASTIN TERMINALBLOCK; NECK EXTENSION:REMOTE MOUNTED; FITTING MATERIAL:STAINLESS STEEL 316(1.4401); FITTING STYLE:COMPRESSION FITTING WITH STAINLESS STEEL FERRULE 2 PCS;THREAD SIZE:1/2 NPT;  WIRE WOUND TIP CONSTRUCTION:GENERAL PURPOSE; LEAD WIREINSULATION:ARMORED PTFE; TERMINATION:STRIPPED LEADS; SENSOR DESIGN:STRAIGHT; ADIMENSION (SHEATH LENGTH ):353.1 MM; INGRESS PROTECTION:IP 66"/>
    <d v="2021-07-02T00:00:00"/>
    <s v="RE_TE_ELEMENTS"/>
    <x v="4"/>
    <s v="2000"/>
    <s v="CH01"/>
    <s v="EA"/>
    <n v="1"/>
    <n v="11504.5"/>
    <n v="0"/>
    <n v="0"/>
    <n v="11504.5"/>
    <s v="ZSPR"/>
    <n v="0"/>
    <s v=""/>
    <n v="0"/>
    <n v="0"/>
    <s v="ONGC Petro additions Ltd."/>
    <s v="INR"/>
    <n v="0"/>
    <n v="0"/>
    <n v="0"/>
    <n v="0"/>
    <n v="0"/>
    <n v="0"/>
    <n v="0"/>
    <n v="0"/>
    <n v="0"/>
    <n v="0"/>
    <n v="0"/>
    <n v="0"/>
    <n v="0"/>
    <n v="0"/>
    <s v="Chemcial store"/>
    <s v="P03"/>
    <n v="913"/>
    <x v="2"/>
  </r>
  <r>
    <s v="0P4102210772"/>
    <s v="SEAT RING,249484557213,MIL"/>
    <s v="SPARE PARTS; PART NAME:SEAT RING; EQUIPMENT NAME:CONTROL VALVE; EQUIPMENT MAKE:MIL CONTROLS; EQUIPMENT MODEL:29184;MANUFACTURER:MIL CONTROLS; MANUFACTURER PART NUMBER:249484557213; MODEL NUMBER:29174, 29164"/>
    <d v="2017-08-28T00:00:00"/>
    <s v="SPARE_PARTS"/>
    <x v="2"/>
    <s v="2000"/>
    <s v="GS01"/>
    <s v="EA"/>
    <n v="2"/>
    <n v="11504"/>
    <n v="0"/>
    <n v="0"/>
    <n v="11504"/>
    <s v="ZSPR"/>
    <n v="0"/>
    <s v=""/>
    <n v="0"/>
    <n v="0"/>
    <s v="ONGC Petro additions Ltd."/>
    <s v="INR"/>
    <n v="0"/>
    <n v="0"/>
    <n v="0"/>
    <n v="0"/>
    <n v="0"/>
    <n v="0"/>
    <n v="0"/>
    <n v="0"/>
    <n v="0"/>
    <n v="0"/>
    <n v="0"/>
    <n v="0"/>
    <n v="0"/>
    <n v="0"/>
    <s v="General Store"/>
    <s v="P03"/>
    <n v="2317"/>
    <x v="2"/>
  </r>
  <r>
    <s v="0P4206030051"/>
    <s v="SEAL RING,A18X25X1,070336.0065,LEWAPUMP"/>
    <s v="SPARE PARTS; PART NAME:SEAL RING; DIMENSIONS:A18 X 25 X 1; EQUIPMENT NAME:TEAL INJECTION PUMP; EQUIPMENT MAKE:LEWA PUMPS ANDSYSTEMS; EQUIPMENT MODEL:LDC1/M910S/25MM; MANUFACTURER:LEWA PUMPS AND SYSTEMS; MANUFACTURER PART NUMBER:070336.0065; AEHNL.D7603FDA (WEAR AND TEAR PART OF DISC VALVE 042523.0023)"/>
    <d v="2020-01-28T00:00:00"/>
    <s v="SPARE_PARTS"/>
    <x v="2"/>
    <s v="2000"/>
    <s v="GS01"/>
    <s v="EA"/>
    <n v="18"/>
    <n v="11503.34"/>
    <n v="0"/>
    <n v="0"/>
    <n v="11503.34"/>
    <s v="ZSPR"/>
    <n v="0"/>
    <s v=""/>
    <n v="0"/>
    <n v="0"/>
    <s v="ONGC Petro additions Ltd."/>
    <s v="INR"/>
    <n v="0"/>
    <n v="0"/>
    <n v="0"/>
    <n v="0"/>
    <n v="0"/>
    <n v="0"/>
    <n v="0"/>
    <n v="0"/>
    <n v="0"/>
    <n v="0"/>
    <n v="0"/>
    <n v="0"/>
    <n v="0"/>
    <n v="0"/>
    <s v="General Store"/>
    <s v="P04"/>
    <n v="1434"/>
    <x v="2"/>
  </r>
  <r>
    <s v="0P1149010616"/>
    <s v="CT,2000/1A,CL.PS,MT7533,CRM-GRVS"/>
    <s v="TRANSFORMERS; TYPE:CURRENT,NEUTRAL; MANUFACTURER:CROMPTON GREAVES; LV SIDE NEUTRAL CT-1; CURRENT RATIO:2000/1A; CT CLASS:PS;RESISTANCE:12 OHM; RING TYPE; DIMENSION(IDXODXHT):140 X 250 X 85 MM; KNEE POINT VOLTAGE GREATER THAN OR EQUAL TO 750 V; IMAG LESSTHAN OR EQUAL TO 30 MA AT VK/2; LT TAPE INSULATED; VARNISH IMPREGNATED; INDOOR; FOR TRANSFORMER; EQUIPMENT MODEL NUMBER:MT7533"/>
    <d v="2019-03-29T00:00:00"/>
    <s v="TRANSFORMERS"/>
    <x v="4"/>
    <s v="2000"/>
    <s v="CH01"/>
    <s v="EA"/>
    <n v="1"/>
    <n v="11500"/>
    <n v="0"/>
    <n v="0"/>
    <n v="11500"/>
    <s v="ZSPR"/>
    <n v="0"/>
    <s v=""/>
    <n v="0"/>
    <n v="0"/>
    <s v="ONGC Petro additions Ltd."/>
    <s v="INR"/>
    <n v="0"/>
    <n v="0"/>
    <n v="0"/>
    <n v="0"/>
    <n v="0"/>
    <n v="0"/>
    <n v="0"/>
    <n v="0"/>
    <n v="0"/>
    <n v="0"/>
    <n v="0"/>
    <n v="0"/>
    <n v="0"/>
    <n v="0"/>
    <s v="Chemcial store"/>
    <s v="P01"/>
    <n v="1739"/>
    <x v="2"/>
  </r>
  <r>
    <s v="0P0615760042"/>
    <s v="OSG FINGER ASSY,3B 16500/53,CHRORICH"/>
    <s v="SPARE PARTS; PART NAME:OSCILLATING FINGER ASSEMBLY; MANUFACTURER PART NUMBER:3B 16500/53; MANUFACTURER:CHRONOS RICHARDSON; DRAWINGNUMBER:3B 16500; ITEM POSITION NUMBER:53; EQUIPMENT NAME:FLAKER BAGGING SYSTEM; EQUIPMENT MAKE:CHRONOS RICHARDSON; EQUIPMENTMODEL:GE-55 SSF; SUB ASSY:SEWING HEAD 150 U"/>
    <d v="2017-11-22T00:00:00"/>
    <s v="SPARE_PARTS"/>
    <x v="2"/>
    <s v="2000"/>
    <s v="GS01"/>
    <s v="EA"/>
    <n v="2"/>
    <n v="11493.32"/>
    <n v="0"/>
    <n v="0"/>
    <n v="11493.32"/>
    <s v="ZSPR"/>
    <n v="0"/>
    <s v=""/>
    <n v="0"/>
    <n v="0"/>
    <s v="ONGC Petro additions Ltd."/>
    <s v="INR"/>
    <n v="0"/>
    <n v="0"/>
    <n v="0"/>
    <n v="0"/>
    <n v="0"/>
    <n v="0"/>
    <n v="0"/>
    <n v="0"/>
    <n v="0"/>
    <n v="0"/>
    <n v="0"/>
    <n v="0"/>
    <n v="0"/>
    <n v="0"/>
    <s v="General Store"/>
    <s v="P04"/>
    <n v="2231"/>
    <x v="2"/>
  </r>
  <r>
    <s v="0P4205020990"/>
    <s v="BUSH,THROAT,204425007036,SULZ-PMP"/>
    <s v="SPARE PARTS; PART NAME:BUSH, THROAT; MANUFACTURER PART NUMBER:204425007036; MANUFACTURER:SULZER PUMPS; MATERIAL:11-13 CHROME;DRAWING NUMBER:MGA101-D-DR-00101; ITEM POSITION NUMBER:456.01; EQUIPMENT NAME:CENTRIFUGAL PUMP; EQUIPMENT MAKE:SULZER PUMPS;EQUIPMENT MODEL:ZF 25-2200; DRAWING NUMBER:MGA111-D-DR-00033, MGA111-D-DR-00065"/>
    <d v="2016-01-13T00:00:00"/>
    <s v="SPARE_PARTS"/>
    <x v="2"/>
    <s v="2000"/>
    <s v="GS01"/>
    <s v="EA"/>
    <n v="3"/>
    <n v="11465.04"/>
    <n v="0"/>
    <n v="0"/>
    <n v="11465.04"/>
    <s v="ZSPR"/>
    <n v="0"/>
    <s v=""/>
    <n v="0"/>
    <n v="0"/>
    <s v="ONGC Petro additions Ltd."/>
    <s v="INR"/>
    <n v="0"/>
    <n v="0"/>
    <n v="0"/>
    <n v="0"/>
    <n v="0"/>
    <n v="0"/>
    <n v="0"/>
    <n v="0"/>
    <n v="0"/>
    <n v="0"/>
    <n v="0"/>
    <n v="0"/>
    <n v="0"/>
    <n v="0"/>
    <s v="General Store"/>
    <s v="P04"/>
    <n v="2910"/>
    <x v="2"/>
  </r>
  <r>
    <s v="0P0615760120"/>
    <s v="OSCG BLCK,7021 F,CHRORICH"/>
    <s v="SPARE PARTS; PART NAME:OSCILLATING BLOCK; MANUFACTURER PART NUMBER:7021 F; MANUFACTURER:CHRONOS RICHARDSON; DRAWING NUMBER:4B 2335;ITEM POSITION NUMBER:1; EQUIPMENT NAME:FLAKER BAGGING SYSTEM; EQUIPMENT MAKE:CHRONOS RICHARDSON; EQUIPMENT MODEL:GE-55 SSF; SUBASSY:OSCILLATING BLOCK; SEWING HEAD 150 U"/>
    <d v="2017-11-22T00:00:00"/>
    <s v="SPARE_PARTS"/>
    <x v="2"/>
    <s v="2000"/>
    <s v="GS01"/>
    <s v="EA"/>
    <n v="2"/>
    <n v="11464.22"/>
    <n v="0"/>
    <n v="0"/>
    <n v="11464.22"/>
    <s v="ZSPR"/>
    <n v="0"/>
    <s v=""/>
    <n v="0"/>
    <n v="0"/>
    <s v="ONGC Petro additions Ltd."/>
    <s v="INR"/>
    <n v="0"/>
    <n v="0"/>
    <n v="0"/>
    <n v="0"/>
    <n v="0"/>
    <n v="0"/>
    <n v="0"/>
    <n v="0"/>
    <n v="0"/>
    <n v="0"/>
    <n v="0"/>
    <n v="0"/>
    <n v="0"/>
    <n v="0"/>
    <s v="General Store"/>
    <s v="P04"/>
    <n v="2231"/>
    <x v="2"/>
  </r>
  <r>
    <s v="0P0802040247"/>
    <s v="O-RING,NBR,OAS-RB253,ELLIOTT"/>
    <s v="SPARE PARTS; PART NAME:O-RING; MANUFACTURER PART NUMBER:OAS-RB253; MANUFACTURER:ELLIOTT TURBOMACHINERY; MATERIAL:NBR; DRAWINGNUMBER:ES/9890226; ITEM POSITION NUMBER:3, 25; EQUIPMENT NAME:DGS CONSOLE_WATER, OIL INJECT"/>
    <d v="2023-03-22T00:00:00"/>
    <s v="SPARE_PARTS"/>
    <x v="2"/>
    <s v="2000"/>
    <s v="GS01"/>
    <s v="EA"/>
    <n v="2"/>
    <n v="11450.16"/>
    <n v="0"/>
    <n v="0"/>
    <n v="11450.16"/>
    <s v="ZSPR"/>
    <n v="0"/>
    <s v=""/>
    <n v="0"/>
    <n v="0"/>
    <s v="ONGC Petro additions Ltd."/>
    <s v="INR"/>
    <n v="0"/>
    <n v="0"/>
    <n v="0"/>
    <n v="0"/>
    <n v="0"/>
    <n v="0"/>
    <n v="0"/>
    <n v="0"/>
    <n v="0"/>
    <n v="0"/>
    <n v="0"/>
    <n v="0"/>
    <n v="0"/>
    <n v="0"/>
    <s v="General Store"/>
    <s v="P04"/>
    <n v="285"/>
    <x v="2"/>
  </r>
  <r>
    <s v="0P0802030425"/>
    <s v="BACK-UP RING,PFA,OASBC-R253,ELLIOTT"/>
    <s v="SPARE PARTS; PART NAME:BACK-UP RING; MANUFACTURER PART NUMBER:OASBC-R253; MANUFACTURER:ELLIOTT TURBOMACHINERY; MATERIAL:PFA;DRAWING NUMBER:ER09T013201/995; ITEM POSITION NUMBER:26; EQUIPMENT NAME:DGS CONSOLE_WATER, OIL INJECT"/>
    <d v="2017-02-22T00:00:00"/>
    <s v="SPARE_PARTS"/>
    <x v="2"/>
    <s v="2000"/>
    <s v="GS01"/>
    <s v="EA"/>
    <n v="2"/>
    <n v="11450.05"/>
    <n v="0"/>
    <n v="0"/>
    <n v="11450.05"/>
    <s v="ZSPR"/>
    <n v="0"/>
    <s v=""/>
    <n v="0"/>
    <n v="0"/>
    <s v="ONGC Petro additions Ltd."/>
    <s v="INR"/>
    <n v="0"/>
    <n v="0"/>
    <n v="0"/>
    <n v="0"/>
    <n v="0"/>
    <n v="0"/>
    <n v="0"/>
    <n v="0"/>
    <n v="0"/>
    <n v="0"/>
    <n v="0"/>
    <n v="0"/>
    <n v="0"/>
    <n v="0"/>
    <s v="General Store"/>
    <s v="P04"/>
    <n v="2504"/>
    <x v="2"/>
  </r>
  <r>
    <s v="0P0802030425"/>
    <s v="BACK-UP RING,PFA,OASBC-R253,ELLIOTT"/>
    <s v="SPARE PARTS; PART NAME:BACK-UP RING; MANUFACTURER PART NUMBER:OASBC-R253; MANUFACTURER:ELLIOTT TURBOMACHINERY; MATERIAL:PFA;DRAWING NUMBER:ER09T013201/995; ITEM POSITION NUMBER:26; EQUIPMENT NAME:DGS CONSOLE_WATER, OIL INJECT"/>
    <d v="2017-02-22T00:00:00"/>
    <s v="SPARE_PARTS"/>
    <x v="2"/>
    <s v="2000"/>
    <s v="SP01"/>
    <s v="EA"/>
    <n v="2"/>
    <n v="11450.05"/>
    <n v="0"/>
    <n v="0"/>
    <n v="11450.05"/>
    <s v="ZSPR"/>
    <n v="0"/>
    <s v=""/>
    <n v="0"/>
    <n v="0"/>
    <s v="ONGC Petro additions Ltd."/>
    <s v="INR"/>
    <n v="0"/>
    <n v="0"/>
    <n v="0"/>
    <n v="0"/>
    <n v="0"/>
    <n v="0"/>
    <n v="0"/>
    <n v="0"/>
    <n v="0"/>
    <n v="0"/>
    <n v="0"/>
    <n v="0"/>
    <n v="0"/>
    <n v="0"/>
    <s v="Shutdown Plan Mt"/>
    <s v="P04"/>
    <n v="2504"/>
    <x v="2"/>
  </r>
  <r>
    <s v="0P0802040225"/>
    <s v="O-RING,FPM,OAS-RD339,ELLIOTT"/>
    <s v="SPARE PARTS; PART NAME:O-RING; MANUFACTURER PART NUMBER:OAS-RD339; MANUFACTURER:ELLIOTT TURBOMACHINERY; MATERIAL:FPM; DRAWINGNUMBER:ES/9890182; ITEM POSITION NUMBER:5; EQUIPMENT NAME:DGS CONSOLE_WATER, OIL INJECT"/>
    <d v="2017-02-22T00:00:00"/>
    <s v="SPARE_PARTS"/>
    <x v="2"/>
    <s v="2000"/>
    <s v="GS01"/>
    <s v="EA"/>
    <n v="2"/>
    <n v="11450.05"/>
    <n v="0"/>
    <n v="0"/>
    <n v="11450.05"/>
    <s v="ZSPR"/>
    <n v="0"/>
    <s v=""/>
    <n v="0"/>
    <n v="0"/>
    <s v="ONGC Petro additions Ltd."/>
    <s v="INR"/>
    <n v="0"/>
    <n v="0"/>
    <n v="0"/>
    <n v="0"/>
    <n v="0"/>
    <n v="0"/>
    <n v="0"/>
    <n v="0"/>
    <n v="0"/>
    <n v="0"/>
    <n v="0"/>
    <n v="0"/>
    <n v="0"/>
    <n v="0"/>
    <s v="General Store"/>
    <s v="P04"/>
    <n v="2504"/>
    <x v="2"/>
  </r>
  <r>
    <s v="0P0802040225"/>
    <s v="O-RING,FPM,OAS-RD339,ELLIOTT"/>
    <s v="SPARE PARTS; PART NAME:O-RING; MANUFACTURER PART NUMBER:OAS-RD339; MANUFACTURER:ELLIOTT TURBOMACHINERY; MATERIAL:FPM; DRAWINGNUMBER:ES/9890182; ITEM POSITION NUMBER:5; EQUIPMENT NAME:DGS CONSOLE_WATER, OIL INJECT"/>
    <d v="2017-02-22T00:00:00"/>
    <s v="SPARE_PARTS"/>
    <x v="2"/>
    <s v="2000"/>
    <s v="SP01"/>
    <s v="EA"/>
    <n v="2"/>
    <n v="11450.05"/>
    <n v="0"/>
    <n v="0"/>
    <n v="11450.05"/>
    <s v="ZSPR"/>
    <n v="0"/>
    <s v=""/>
    <n v="0"/>
    <n v="0"/>
    <s v="ONGC Petro additions Ltd."/>
    <s v="INR"/>
    <n v="0"/>
    <n v="0"/>
    <n v="0"/>
    <n v="0"/>
    <n v="0"/>
    <n v="0"/>
    <n v="0"/>
    <n v="0"/>
    <n v="0"/>
    <n v="0"/>
    <n v="0"/>
    <n v="0"/>
    <n v="0"/>
    <n v="0"/>
    <s v="Shutdown Plan Mt"/>
    <s v="P04"/>
    <n v="2504"/>
    <x v="2"/>
  </r>
  <r>
    <s v="0P0802040249"/>
    <s v="O-RING,NBR,OAS-RB235,ELLIOTT"/>
    <s v="SPARE PARTS; PART NAME:O-RING; MANUFACTURER PART NUMBER:OAS-RB235; MANUFACTURER:ELLIOTT TURBOMACHINERY; MATERIAL:NBR; DRAWINGNUMBER:ER09T013201/951; ITEM POSITION NUMBER:29; EQUIPMENT NAME:DGS CONSOLE_WATER, OIL INJECT"/>
    <d v="2017-02-22T00:00:00"/>
    <s v="SPARE_PARTS"/>
    <x v="2"/>
    <s v="2000"/>
    <s v="GS01"/>
    <s v="EA"/>
    <n v="2"/>
    <n v="11450.05"/>
    <n v="0"/>
    <n v="0"/>
    <n v="11450.05"/>
    <s v="ZSPR"/>
    <n v="0"/>
    <s v=""/>
    <n v="0"/>
    <n v="0"/>
    <s v="ONGC Petro additions Ltd."/>
    <s v="INR"/>
    <n v="0"/>
    <n v="0"/>
    <n v="0"/>
    <n v="0"/>
    <n v="0"/>
    <n v="0"/>
    <n v="0"/>
    <n v="0"/>
    <n v="0"/>
    <n v="0"/>
    <n v="0"/>
    <n v="0"/>
    <n v="0"/>
    <n v="0"/>
    <s v="General Store"/>
    <s v="P04"/>
    <n v="2504"/>
    <x v="2"/>
  </r>
  <r>
    <s v="0P0802040249"/>
    <s v="O-RING,NBR,OAS-RB235,ELLIOTT"/>
    <s v="SPARE PARTS; PART NAME:O-RING; MANUFACTURER PART NUMBER:OAS-RB235; MANUFACTURER:ELLIOTT TURBOMACHINERY; MATERIAL:NBR; DRAWINGNUMBER:ER09T013201/951; ITEM POSITION NUMBER:29; EQUIPMENT NAME:DGS CONSOLE_WATER, OIL INJECT"/>
    <d v="2017-02-22T00:00:00"/>
    <s v="SPARE_PARTS"/>
    <x v="2"/>
    <s v="2000"/>
    <s v="SP01"/>
    <s v="EA"/>
    <n v="2"/>
    <n v="11450.05"/>
    <n v="0"/>
    <n v="0"/>
    <n v="11450.05"/>
    <s v="ZSPR"/>
    <n v="0"/>
    <s v=""/>
    <n v="0"/>
    <n v="0"/>
    <s v="ONGC Petro additions Ltd."/>
    <s v="INR"/>
    <n v="0"/>
    <n v="0"/>
    <n v="0"/>
    <n v="0"/>
    <n v="0"/>
    <n v="0"/>
    <n v="0"/>
    <n v="0"/>
    <n v="0"/>
    <n v="0"/>
    <n v="0"/>
    <n v="0"/>
    <n v="0"/>
    <n v="0"/>
    <s v="Shutdown Plan Mt"/>
    <s v="P04"/>
    <n v="2504"/>
    <x v="2"/>
  </r>
  <r>
    <s v="0P0802040251"/>
    <s v="O-RING,NBR,OAS-RB244,ELLIOTT"/>
    <s v="SPARE PARTS; PART NAME:O-RING; MANUFACTURER PART NUMBER:OAS-RB244; MANUFACTURER:ELLIOTT TURBOMACHINERY; MATERIAL:NBR; DRAWINGNUMBER:ES/9890182; ITEM POSITION NUMBER:3; EQUIPMENT NAME:DGS CONSOLE_WATER, OIL INJECT"/>
    <d v="2017-02-22T00:00:00"/>
    <s v="SPARE_PARTS"/>
    <x v="2"/>
    <s v="2000"/>
    <s v="GS01"/>
    <s v="EA"/>
    <n v="2"/>
    <n v="11450.05"/>
    <n v="0"/>
    <n v="0"/>
    <n v="11450.05"/>
    <s v="ZSPR"/>
    <n v="0"/>
    <s v=""/>
    <n v="0"/>
    <n v="0"/>
    <s v="ONGC Petro additions Ltd."/>
    <s v="INR"/>
    <n v="0"/>
    <n v="0"/>
    <n v="0"/>
    <n v="0"/>
    <n v="0"/>
    <n v="0"/>
    <n v="0"/>
    <n v="0"/>
    <n v="0"/>
    <n v="0"/>
    <n v="0"/>
    <n v="0"/>
    <n v="0"/>
    <n v="0"/>
    <s v="General Store"/>
    <s v="P04"/>
    <n v="2504"/>
    <x v="2"/>
  </r>
  <r>
    <s v="0P0802040251"/>
    <s v="O-RING,NBR,OAS-RB244,ELLIOTT"/>
    <s v="SPARE PARTS; PART NAME:O-RING; MANUFACTURER PART NUMBER:OAS-RB244; MANUFACTURER:ELLIOTT TURBOMACHINERY; MATERIAL:NBR; DRAWINGNUMBER:ES/9890182; ITEM POSITION NUMBER:3; EQUIPMENT NAME:DGS CONSOLE_WATER, OIL INJECT"/>
    <d v="2017-02-22T00:00:00"/>
    <s v="SPARE_PARTS"/>
    <x v="2"/>
    <s v="2000"/>
    <s v="SP01"/>
    <s v="EA"/>
    <n v="2"/>
    <n v="11450.05"/>
    <n v="0"/>
    <n v="0"/>
    <n v="11450.05"/>
    <s v="ZSPR"/>
    <n v="0"/>
    <s v=""/>
    <n v="0"/>
    <n v="0"/>
    <s v="ONGC Petro additions Ltd."/>
    <s v="INR"/>
    <n v="0"/>
    <n v="0"/>
    <n v="0"/>
    <n v="0"/>
    <n v="0"/>
    <n v="0"/>
    <n v="0"/>
    <n v="0"/>
    <n v="0"/>
    <n v="0"/>
    <n v="0"/>
    <n v="0"/>
    <n v="0"/>
    <n v="0"/>
    <s v="Shutdown Plan Mt"/>
    <s v="P04"/>
    <n v="2504"/>
    <x v="2"/>
  </r>
  <r>
    <s v="0P0802030431"/>
    <s v="BACK-UP RING,PFA,OASB-R252,ELLIOTT"/>
    <s v="SPARE PARTS; PART NAME:BACK-UP RING; MANUFACTURER PART NUMBER:OASB-R252; MANUFACTURER:ELLIOTT TURBOMACHINERY; MATERIAL:PFA; DRAWINGNUMBER:ES/9890182; ITEM POSITION NUMBER:8; EQUIPMENT NAME:DGS CONSOLE_WATER, OIL INJECT"/>
    <d v="2022-08-27T00:00:00"/>
    <s v="SPARE_PARTS"/>
    <x v="2"/>
    <s v="2000"/>
    <s v="GS01"/>
    <s v="EA"/>
    <n v="2"/>
    <n v="11450.04"/>
    <n v="0"/>
    <n v="0"/>
    <n v="11450.04"/>
    <s v="ZSPR"/>
    <n v="0"/>
    <s v=""/>
    <n v="0"/>
    <n v="0"/>
    <s v="ONGC Petro additions Ltd."/>
    <s v="INR"/>
    <n v="0"/>
    <n v="0"/>
    <n v="0"/>
    <n v="0"/>
    <n v="0"/>
    <n v="0"/>
    <n v="0"/>
    <n v="0"/>
    <n v="0"/>
    <n v="0"/>
    <n v="0"/>
    <n v="0"/>
    <n v="0"/>
    <n v="0"/>
    <s v="General Store"/>
    <s v="P04"/>
    <n v="492"/>
    <x v="2"/>
  </r>
  <r>
    <s v="0P0802040232"/>
    <s v="O-RING,NBR,OAS-RB365,ELLIOTT"/>
    <s v="SPARE PARTS; PART NAME:O-RING; MANUFACTURER PART NUMBER:OAS-RB365; MANUFACTURER:ELLIOTT TURBOMACHINERY; MATERIAL:NBR; DRAWINGNUMBER:ES/9890182; ITEM POSITION NUMBER:5; EQUIPMENT NAME:DGS CONSOLE_WATER, OIL INJECT"/>
    <d v="2022-08-27T00:00:00"/>
    <s v="SPARE_PARTS"/>
    <x v="2"/>
    <s v="2000"/>
    <s v="GS01"/>
    <s v="EA"/>
    <n v="2"/>
    <n v="11450.04"/>
    <n v="0"/>
    <n v="0"/>
    <n v="11450.04"/>
    <s v="ZSPR"/>
    <n v="0"/>
    <s v=""/>
    <n v="0"/>
    <n v="0"/>
    <s v="ONGC Petro additions Ltd."/>
    <s v="INR"/>
    <n v="0"/>
    <n v="0"/>
    <n v="0"/>
    <n v="0"/>
    <n v="0"/>
    <n v="0"/>
    <n v="0"/>
    <n v="0"/>
    <n v="0"/>
    <n v="0"/>
    <n v="0"/>
    <n v="0"/>
    <n v="0"/>
    <n v="0"/>
    <s v="General Store"/>
    <s v="P04"/>
    <n v="492"/>
    <x v="2"/>
  </r>
  <r>
    <s v="0P0802040234"/>
    <s v="O-RING,NBR,OAS-RB276,ELLIOTT"/>
    <s v="SPARE PARTS; PART NAME:O-RING; MANUFACTURER PART NUMBER:OAS-RB276; MANUFACTURER:ELLIOTT TURBOMACHINERY; MATERIAL:NBR; DRAWINGNUMBER:ES/9890182; ITEM POSITION NUMBER:3; EQUIPMENT NAME:DGS CONSOLE_WATER, OIL INJECT"/>
    <d v="2022-08-27T00:00:00"/>
    <s v="SPARE_PARTS"/>
    <x v="2"/>
    <s v="2000"/>
    <s v="GS01"/>
    <s v="EA"/>
    <n v="2"/>
    <n v="11450.04"/>
    <n v="0"/>
    <n v="0"/>
    <n v="11450.04"/>
    <s v="ZSPR"/>
    <n v="0"/>
    <s v=""/>
    <n v="0"/>
    <n v="0"/>
    <s v="ONGC Petro additions Ltd."/>
    <s v="INR"/>
    <n v="0"/>
    <n v="0"/>
    <n v="0"/>
    <n v="0"/>
    <n v="0"/>
    <n v="0"/>
    <n v="0"/>
    <n v="0"/>
    <n v="0"/>
    <n v="0"/>
    <n v="0"/>
    <n v="0"/>
    <n v="0"/>
    <n v="0"/>
    <s v="General Store"/>
    <s v="P04"/>
    <n v="492"/>
    <x v="2"/>
  </r>
  <r>
    <s v="0P0802040235"/>
    <s v="O-RING,NBR,OAS-RB252,ELLIOTT"/>
    <s v="SPARE PARTS; PART NAME:O-RING; MANUFACTURER PART NUMBER:OAS-RB252; MANUFACTURER:ELLIOTT TURBOMACHINERY; MATERIAL:NBR; DRAWINGNUMBER:ES/9890182; ITEM POSITION NUMBER:4; EQUIPMENT NAME:DGS CONSOLE_WATER, OIL INJECT"/>
    <d v="2022-08-27T00:00:00"/>
    <s v="SPARE_PARTS"/>
    <x v="2"/>
    <s v="2000"/>
    <s v="GS01"/>
    <s v="EA"/>
    <n v="2"/>
    <n v="11450.04"/>
    <n v="0"/>
    <n v="0"/>
    <n v="11450.04"/>
    <s v="ZSPR"/>
    <n v="0"/>
    <s v=""/>
    <n v="0"/>
    <n v="0"/>
    <s v="ONGC Petro additions Ltd."/>
    <s v="INR"/>
    <n v="0"/>
    <n v="0"/>
    <n v="0"/>
    <n v="0"/>
    <n v="0"/>
    <n v="0"/>
    <n v="0"/>
    <n v="0"/>
    <n v="0"/>
    <n v="0"/>
    <n v="0"/>
    <n v="0"/>
    <n v="0"/>
    <n v="0"/>
    <s v="General Store"/>
    <s v="P04"/>
    <n v="492"/>
    <x v="2"/>
  </r>
  <r>
    <s v="0P4102220044"/>
    <s v="PIN,17-4PH,648132,METSO"/>
    <s v="SPARE PARTS; PART NAME:PIN; MATERIAL:17-4PH; DRAWING NUMBER:50305195; ITEM POSITION NUMBER:14; EQUIPMENT NAME:BUTTERFLY VALVE;EQUIPMENT MAKE:METSO AUTOMATION; EQUIPMENT MODEL:L6DMU20AACAG; MANUFACTURER:METSO AUTOMATION; MANUFACTURER PART NUMBER:648132"/>
    <d v="2017-02-18T00:00:00"/>
    <s v="SPARE_PARTS"/>
    <x v="2"/>
    <s v="2000"/>
    <s v="GS01"/>
    <s v="EA"/>
    <n v="1"/>
    <n v="11425.98"/>
    <n v="0"/>
    <n v="0"/>
    <n v="11425.98"/>
    <s v="ZSPR"/>
    <n v="0"/>
    <s v=""/>
    <n v="0"/>
    <n v="0"/>
    <s v="ONGC Petro additions Ltd."/>
    <s v="INR"/>
    <n v="0"/>
    <n v="0"/>
    <n v="0"/>
    <n v="0"/>
    <n v="0"/>
    <n v="0"/>
    <n v="0"/>
    <n v="0"/>
    <n v="0"/>
    <n v="0"/>
    <n v="0"/>
    <n v="0"/>
    <n v="0"/>
    <n v="0"/>
    <s v="General Store"/>
    <s v="P03"/>
    <n v="2508"/>
    <x v="2"/>
  </r>
  <r>
    <s v="0T2541410031"/>
    <s v="GSKT,SPW,W/OUTR RING,SS316,CL150,18IN"/>
    <s v="SPIRAL WOUND GASKETS; DESIGN SPEC:ANSI B16.20; DESIGN SPEC, FLANGE(S):ANSI B16.5; PRESSURE DESIGNATION:CLASS 150; MAT,WINDINGS:STAINLESS STEEL 316; MAT, FILLER:GRAFOIL; MAT, CENTRING RING:STAINLESS STEEL 316; SIZE, PIPE, NOMINAL:18 IN"/>
    <d v="2022-12-06T00:00:00"/>
    <s v="SP_GASKETS"/>
    <x v="2"/>
    <s v="2000"/>
    <s v="GS01"/>
    <s v="EA"/>
    <n v="23"/>
    <n v="11420.84"/>
    <n v="0"/>
    <n v="0"/>
    <n v="11420.84"/>
    <s v="ZSTO"/>
    <n v="0"/>
    <s v=""/>
    <n v="0"/>
    <n v="0"/>
    <s v="ONGC Petro additions Ltd."/>
    <s v="INR"/>
    <n v="0"/>
    <n v="0"/>
    <n v="0"/>
    <n v="0"/>
    <n v="0"/>
    <n v="0"/>
    <n v="0"/>
    <n v="0"/>
    <n v="0"/>
    <n v="0"/>
    <n v="0"/>
    <n v="0"/>
    <n v="0"/>
    <n v="0"/>
    <s v="General Store"/>
    <s v="S06"/>
    <n v="391"/>
    <x v="1"/>
  </r>
  <r>
    <s v="0T3902030736"/>
    <s v="PRE FLTR,500X500X50MM,THRMDYNE"/>
    <s v="SPARE PARTS; PART NAME:PRE FILTER; DIMENSIONS:500 (HT) X 500 (WD) X 50 (DP) MM;EQUIPMENT NAME:VENTILATION BLOWER; ADDITIONAL INFORMATION:GIS BUILDING;MANUFACTURER:THERMADYNE PVT LTD; TYPE, FILTER:BOX"/>
    <d v="2022-06-08T00:00:00"/>
    <m/>
    <x v="2"/>
    <s v="2000"/>
    <s v="CH01"/>
    <s v="EA"/>
    <n v="18"/>
    <n v="11418.75"/>
    <n v="0"/>
    <n v="0"/>
    <n v="11418.75"/>
    <s v="ZSTO"/>
    <n v="0"/>
    <s v=""/>
    <n v="0"/>
    <n v="0"/>
    <s v="ONGC Petro additions Ltd."/>
    <s v="INR"/>
    <n v="0"/>
    <n v="0"/>
    <n v="0"/>
    <n v="0"/>
    <n v="0"/>
    <n v="0"/>
    <n v="0"/>
    <n v="0"/>
    <n v="0"/>
    <n v="0"/>
    <n v="0"/>
    <n v="0"/>
    <n v="0"/>
    <n v="0"/>
    <s v="Chemcial store"/>
    <s v="S06"/>
    <n v="572"/>
    <x v="1"/>
  </r>
  <r>
    <s v="0T3605030013"/>
    <s v="GAS,CAL,10L,7KG/CM2,ETHYLENE-15%"/>
    <s v="INDUSTRIAL GAS; TYPE, GAS:ETHYLENE 15% MOLE/MOLE, ETHANE 1% MOLE/MOLE, BALANCEGAS PROPYLENE NITROGEN 0.5% MOLE/MOLE, PROPANE 10% MOLE/MOLE,; CAPACITY,WATER:10 L; STABILITY:12 MONTHS; CERTIFICATION METHOD:BY GRAVIMETRIC; CYLINDERPRESSURE:7 KG/CM2; CERTIFICATION ACCURACY:+/-1%; PREPARATION TOLERANCE:+/-10%;SUPPLY MODE:CYLINDER; PHASE:LIQUID"/>
    <d v="2019-07-22T00:00:00"/>
    <s v="IN_GAS"/>
    <x v="0"/>
    <s v="2000"/>
    <s v="PPS1"/>
    <s v="EA"/>
    <n v="3"/>
    <n v="11406"/>
    <n v="0"/>
    <n v="0"/>
    <n v="11406"/>
    <s v="ZSTO"/>
    <n v="0"/>
    <s v=""/>
    <n v="0"/>
    <n v="0"/>
    <s v="ONGC Petro additions Ltd."/>
    <s v="INR"/>
    <n v="0"/>
    <n v="0"/>
    <n v="0"/>
    <n v="0"/>
    <n v="0"/>
    <n v="0"/>
    <n v="0"/>
    <n v="0"/>
    <n v="0"/>
    <n v="0"/>
    <n v="0"/>
    <n v="0"/>
    <n v="0"/>
    <n v="0"/>
    <s v="PP store - Sec."/>
    <s v="S07"/>
    <n v="1624"/>
    <x v="1"/>
  </r>
  <r>
    <s v="0T2541160033"/>
    <s v="GSKT,JCKT,MTL,PE,GPH,316,442X462MM,2PASS"/>
    <s v="PLANT ELEMENT METAL JACKETED GASKETS; MAT, FILLER:GRAPHITE; MAT, JACKET:STAINLESS STEEL 316; THICKNESS, GASKET:3 MM; DIMENSIONS,CROSSBAR(S):WD 7 X THK 3 MM (RIP); DIMENSION, I.D.:442 MM; DIMENSION, O.D.:462 MM; CONSTRUCTION:2 PASS; DRAWINGNUMBER:3669-GP-VD-009_8450_XDG_480025-IS03; ITEM POSITION NUMBER:108; EQUIPMENT MAKE:KIRLOSKAR COMPRESSOR; EQUIPMENT NAME:REFRIGERA"/>
    <d v="2022-04-09T00:00:00"/>
    <s v="PL_ME_GASKETS2"/>
    <x v="2"/>
    <s v="2000"/>
    <s v="SP01"/>
    <s v="EA"/>
    <n v="1"/>
    <n v="11400"/>
    <n v="0"/>
    <n v="0"/>
    <n v="11400"/>
    <s v="ZSTO"/>
    <n v="0"/>
    <s v=""/>
    <n v="0"/>
    <n v="0"/>
    <s v="ONGC Petro additions Ltd."/>
    <s v="INR"/>
    <n v="0"/>
    <n v="0"/>
    <n v="0"/>
    <n v="0"/>
    <n v="0"/>
    <n v="0"/>
    <n v="0"/>
    <n v="0"/>
    <n v="0"/>
    <n v="0"/>
    <n v="0"/>
    <n v="0"/>
    <n v="0"/>
    <n v="0"/>
    <s v="Shutdown Plan Mt"/>
    <s v="S06"/>
    <n v="632"/>
    <x v="1"/>
  </r>
  <r>
    <s v="0T2541160034"/>
    <s v="GSKT,JCKT,MTL,PE,GPH,316,442X462MM,3PASS"/>
    <s v="PLANT ELEMENT METAL JACKETED GASKETS; MAT, FILLER:GRAPHITE; MAT, JACKET:STAINLESS STEEL 316; THICKNESS, GASKET:3 MM; DIMENSIONS,CROSSBAR(S):WD 7 X THK 3 MM (RIP); DIMENSION, I.D.:442 MM; DIMENSION, O.D.:462 MM; CONSTRUCTION:3 PASS; DRAWINGNUMBER:3669-GP-VD-009_8450_XDG_480025-IS03; ITEM POSITION NUMBER:107; DISTANCE FROM CENTRELINE FOR RIP:18 MM; EQUIPMENTMAKE:KIRLOSKAR COMPRESSOR; EQUIPMENT NAME:REFRIGERATION COMPRESSOR"/>
    <d v="2022-06-28T00:00:00"/>
    <s v="PL_ME_GASKETS2"/>
    <x v="2"/>
    <s v="2000"/>
    <s v="SP01"/>
    <s v="EA"/>
    <n v="1"/>
    <n v="11400"/>
    <n v="0"/>
    <n v="0"/>
    <n v="11400"/>
    <s v="ZSTO"/>
    <n v="0"/>
    <s v=""/>
    <n v="0"/>
    <n v="0"/>
    <s v="ONGC Petro additions Ltd."/>
    <s v="INR"/>
    <n v="0"/>
    <n v="0"/>
    <n v="0"/>
    <n v="0"/>
    <n v="0"/>
    <n v="0"/>
    <n v="0"/>
    <n v="0"/>
    <n v="0"/>
    <n v="0"/>
    <n v="0"/>
    <n v="0"/>
    <n v="0"/>
    <n v="0"/>
    <s v="Shutdown Plan Mt"/>
    <s v="S06"/>
    <n v="552"/>
    <x v="1"/>
  </r>
  <r>
    <s v="0P4205040881"/>
    <s v="RTNG RING,SS316,2H-134023/54,FS-SEALS"/>
    <s v="SPARE PARTS; PART NAME:RETAINING RING; MATERIAL:STAINLESS STEEL 316; DRAWING NUMBER:2H-134023; ITEM POSITION NUMBER:54; EQUIPMENTNAME:1ST REACTOR TEPID WATER PUMP; EQUIPMENT MAKE:SULZER PUMPS; EQUIPMENT MODEL:ZF 301-5400, LK-5; ADDITIONAL INFORMATION:FORMECHANICAL SEAL; MANUFACTURER:FLOWSERVE SEALS (FSD); MANUFACTURER PART NUMBER:2H-134023/54; SEAL MODEL:3.375&quot; QBQ"/>
    <d v="2016-02-24T00:00:00"/>
    <s v="SPARE_PARTS"/>
    <x v="2"/>
    <s v="2000"/>
    <s v="GS01"/>
    <s v="EA"/>
    <n v="1"/>
    <n v="11373.41"/>
    <n v="0"/>
    <n v="0"/>
    <n v="11373.41"/>
    <s v="ZSPR"/>
    <n v="0"/>
    <s v=""/>
    <n v="0"/>
    <n v="0"/>
    <s v="ONGC Petro additions Ltd."/>
    <s v="INR"/>
    <n v="0"/>
    <n v="0"/>
    <n v="0"/>
    <n v="0"/>
    <n v="0"/>
    <n v="0"/>
    <n v="0"/>
    <n v="0"/>
    <n v="0"/>
    <n v="0"/>
    <n v="0"/>
    <n v="0"/>
    <n v="0"/>
    <n v="0"/>
    <s v="General Store"/>
    <s v="P04"/>
    <n v="2868"/>
    <x v="2"/>
  </r>
  <r>
    <s v="0P0958970067"/>
    <s v="CBL,25FT,F/3500/42,129525002502,BENTLY-N"/>
    <s v="NETWORK ACCESSORIES; DESCRIPTION:CABLE; MANUFACTURER:BENTLY NEVADA; MANUFACTURER PART NUMBER:129525-0025-02; TYPE:3500 SERIES XDCRTO 3500/42 EXTENSION CABLE; CABLE LENGTH:25 FEET"/>
    <d v="2018-06-08T00:00:00"/>
    <s v="AC_NETWORK"/>
    <x v="4"/>
    <s v="2000"/>
    <s v="GS01"/>
    <s v="EA"/>
    <n v="1"/>
    <n v="11352"/>
    <n v="0"/>
    <n v="0"/>
    <n v="11352"/>
    <s v="ZSPR"/>
    <n v="0"/>
    <s v=""/>
    <n v="0"/>
    <n v="0"/>
    <s v="ONGC Petro additions Ltd."/>
    <s v="INR"/>
    <n v="0"/>
    <n v="0"/>
    <n v="0"/>
    <n v="0"/>
    <n v="0"/>
    <n v="0"/>
    <n v="0"/>
    <n v="0"/>
    <n v="0"/>
    <n v="0"/>
    <n v="0"/>
    <n v="0"/>
    <n v="0"/>
    <n v="0"/>
    <s v="General Store"/>
    <s v="P03"/>
    <n v="2033"/>
    <x v="2"/>
  </r>
  <r>
    <s v="0T2541370113"/>
    <s v="GSKT,SPW,CL600,316,GPH,3IN,33FABB"/>
    <s v="SPIRAL WOUND GASKETS; PRESSURE DESIGNATION:ASME CL 600; THICKNESS, GASKET:4.5 MM; MAT, WINDINGS:STAINLESS STEEL 316; MAT,FILLER:GRAPHITE; MAT, INNER RING:CARBON STEEL; MAT, CENTRING RING:CARBON STEEL; SIZE, PIPE, NOMINAL:3 IN; FACING, FLANGE: RAISEDFACE; REFERENCE: 33FABB"/>
    <d v="2023-09-22T00:00:00"/>
    <s v="SP_GASKETS"/>
    <x v="2"/>
    <s v="2000"/>
    <s v="SP01"/>
    <s v="EA"/>
    <n v="152"/>
    <n v="11341.79"/>
    <n v="0"/>
    <n v="0"/>
    <n v="11341.79"/>
    <s v="ZSTO"/>
    <n v="0"/>
    <s v=""/>
    <n v="0"/>
    <n v="0"/>
    <s v="ONGC Petro additions Ltd."/>
    <s v="INR"/>
    <n v="0"/>
    <n v="0"/>
    <n v="0"/>
    <n v="0"/>
    <n v="0"/>
    <n v="0"/>
    <n v="0"/>
    <n v="0"/>
    <n v="0"/>
    <n v="0"/>
    <n v="0"/>
    <n v="0"/>
    <n v="0"/>
    <n v="0"/>
    <s v="Shutdown Plan Mt"/>
    <s v="S06"/>
    <n v="101"/>
    <x v="1"/>
  </r>
  <r>
    <s v="0P1147010528"/>
    <s v="MOTHER BOARD,69-00242,HBL"/>
    <s v="SPARE PARTS; PART NAME:MOTHER BOARD; DRAWING NUMBER:A1; EQUIPMENT MODEL:FOR CHARGER; MANUFACTURER:HBL PWR (HBL NIFE POWER SYST);MANUFACTURER PART NUMBER:69-00242"/>
    <d v="2017-06-20T00:00:00"/>
    <m/>
    <x v="4"/>
    <s v="2000"/>
    <s v="GS01"/>
    <s v="EA"/>
    <n v="2"/>
    <n v="11340"/>
    <n v="0"/>
    <n v="0"/>
    <n v="11340"/>
    <s v="ZSPR"/>
    <n v="0"/>
    <s v=""/>
    <n v="0"/>
    <n v="0"/>
    <s v="ONGC Petro additions Ltd."/>
    <s v="INR"/>
    <n v="0"/>
    <n v="0"/>
    <n v="0"/>
    <n v="0"/>
    <n v="0"/>
    <n v="0"/>
    <n v="0"/>
    <n v="0"/>
    <n v="0"/>
    <n v="0"/>
    <n v="0"/>
    <n v="0"/>
    <n v="0"/>
    <n v="0"/>
    <s v="General Store"/>
    <s v="P01"/>
    <n v="2386"/>
    <x v="2"/>
  </r>
  <r>
    <s v="0T2545780014"/>
    <s v="GSKT,RBR,FLR,EPDM,CL150,40IN,11KC"/>
    <s v="REINFORCED FLAT RING RUBBER GASKET; MAT:ETHYLENE-PROPYLENE RUBBER; CROSS SECTION:WITH INSERT; MAT, INSERT:STEEL; DESIGN SPEC,FLANGE(S):ASME B16.47 SERIES B; FACING, FLANGE:RAISED FACE; PRESSURE DESIGNATION:ASME CL 150; THICKNESS AT INSERT:8 MM; SIZE, PIPE,NOMINAL:40 IN; REFERENCE: 11KC"/>
    <d v="2023-08-08T00:00:00"/>
    <s v="RE_RU_FL_GASKETS"/>
    <x v="2"/>
    <s v="2000"/>
    <s v="SP01"/>
    <s v="EA"/>
    <n v="1"/>
    <n v="11331.18"/>
    <n v="0"/>
    <n v="0"/>
    <n v="11331.18"/>
    <s v="ZSTO"/>
    <n v="0"/>
    <s v=""/>
    <n v="0"/>
    <n v="0"/>
    <s v="ONGC Petro additions Ltd."/>
    <s v="INR"/>
    <n v="0"/>
    <n v="0"/>
    <n v="0"/>
    <n v="0"/>
    <n v="0"/>
    <n v="0"/>
    <n v="0"/>
    <n v="0"/>
    <n v="0"/>
    <n v="0"/>
    <n v="0"/>
    <n v="0"/>
    <n v="0"/>
    <n v="0"/>
    <s v="Shutdown Plan Mt"/>
    <s v="S06"/>
    <n v="146"/>
    <x v="1"/>
  </r>
  <r>
    <s v="0T2541410103"/>
    <s v="GSKT,SPW,W/OUTR RING,SS316,CL300,14IN"/>
    <s v="SPIRAL WOUND GASKETS; DESIGN SPEC:ANSI B16.20; DESIGN SPEC, FLANGE(S):ANSI B16.5; PRESSURE DESIGNATION:CLASS 300; MAT,WINDINGS:STAINLESS STEEL 316; MAT, FILLER:GRAFOIL; MAT, CENTRING RING:STAINLESS STEEL 316; SIZE, PIPE, NOMINAL:14 IN"/>
    <d v="2022-04-04T00:00:00"/>
    <s v="SP_GASKETS"/>
    <x v="2"/>
    <s v="2000"/>
    <s v="GS01"/>
    <s v="EA"/>
    <n v="13"/>
    <n v="11319.82"/>
    <n v="0"/>
    <n v="0"/>
    <n v="11319.82"/>
    <s v="ZSTO"/>
    <n v="0"/>
    <s v=""/>
    <n v="0"/>
    <n v="0"/>
    <s v="ONGC Petro additions Ltd."/>
    <s v="INR"/>
    <n v="0"/>
    <n v="0"/>
    <n v="0"/>
    <n v="0"/>
    <n v="0"/>
    <n v="0"/>
    <n v="0"/>
    <n v="0"/>
    <n v="0"/>
    <n v="0"/>
    <n v="0"/>
    <n v="0"/>
    <n v="0"/>
    <n v="0"/>
    <s v="General Store"/>
    <s v="S06"/>
    <n v="637"/>
    <x v="1"/>
  </r>
  <r>
    <s v="0P4102211455"/>
    <s v="SEAL RING,238255449999,MIL"/>
    <s v="SPARE PARTS; PART NAME:SEAL RING; MANUFACTURER:MIL CONTROLS LIMITED; MANUFACTURER PART NUMBER:238255449999"/>
    <d v="2022-06-03T00:00:00"/>
    <s v="SPARE_PARTS"/>
    <x v="2"/>
    <s v="2000"/>
    <s v="GS01"/>
    <s v="EA"/>
    <n v="1"/>
    <n v="11285"/>
    <n v="0"/>
    <n v="0"/>
    <n v="11285"/>
    <s v="ZSPR"/>
    <n v="0"/>
    <s v=""/>
    <n v="0"/>
    <n v="0"/>
    <s v="ONGC Petro additions Ltd."/>
    <s v="INR"/>
    <n v="0"/>
    <n v="0"/>
    <n v="0"/>
    <n v="0"/>
    <n v="0"/>
    <n v="0"/>
    <n v="0"/>
    <n v="0"/>
    <n v="0"/>
    <n v="0"/>
    <n v="0"/>
    <n v="0"/>
    <n v="0"/>
    <n v="0"/>
    <s v="General Store"/>
    <s v="P03"/>
    <n v="577"/>
    <x v="2"/>
  </r>
  <r>
    <s v="0P0801030103"/>
    <s v="GUIDE,CROSS HEAD,35.262.500.00,KPCL"/>
    <s v="SPARE PARTS; PART NAME:GUIDE,CROSS HEAD; EQUIPMENT NAME:INSTRUMENT AIR COMPRESSOR; EQUIPMENT MODEL:1EHA1T; MANUFACTURER:KPCL;MANUFACTURER PART NUMBER:35.262.500.00; DRAWING NUMBER:EPCC2-GP-VD-009_9190_CDX_001-02"/>
    <d v="2015-06-06T00:00:00"/>
    <s v="SPARE_PARTS"/>
    <x v="2"/>
    <s v="2000"/>
    <s v="GS01"/>
    <s v="EA"/>
    <n v="1"/>
    <n v="11239"/>
    <n v="0"/>
    <n v="0"/>
    <n v="11239"/>
    <s v="ZSPR"/>
    <n v="0"/>
    <s v=""/>
    <n v="0"/>
    <n v="0"/>
    <s v="ONGC Petro additions Ltd."/>
    <s v="INR"/>
    <n v="0"/>
    <n v="0"/>
    <n v="0"/>
    <n v="0"/>
    <n v="0"/>
    <n v="0"/>
    <n v="0"/>
    <n v="0"/>
    <n v="0"/>
    <n v="0"/>
    <n v="0"/>
    <n v="0"/>
    <n v="0"/>
    <n v="0"/>
    <s v="General Store"/>
    <s v="P04"/>
    <n v="3131"/>
    <x v="2"/>
  </r>
  <r>
    <s v="0P4205030353"/>
    <s v="GSKT,104944167560,SULZ-PMP"/>
    <s v="SPARE PARTS; PART NAME:GASKET; MANUFACTURER PART NUMBER:104944167560; MANUFACTURER:SULZER PUMPS; MATERIAL:STAINLESS STEEL316L/GRAPHITE; DRAWING NUMBER:MGA111-D-DR-00027; ITEM POSITION NUMBER:400.02; EQUIPMENT NAME:CENTRIFUGAL PUMP; EQUIPMENTMAKE:SULZER PUMPS; EQUIPMENT MODEL:ZF 300-5500"/>
    <d v="2021-06-23T00:00:00"/>
    <s v="SPARE_PARTS"/>
    <x v="2"/>
    <s v="2000"/>
    <s v="CH01"/>
    <s v="EA"/>
    <n v="1"/>
    <n v="11229.39"/>
    <n v="0"/>
    <n v="0"/>
    <n v="11229.39"/>
    <s v="ZSPR"/>
    <n v="0"/>
    <s v=""/>
    <n v="0"/>
    <n v="0"/>
    <s v="ONGC Petro additions Ltd."/>
    <s v="INR"/>
    <n v="0"/>
    <n v="0"/>
    <n v="0"/>
    <n v="0"/>
    <n v="0"/>
    <n v="0"/>
    <n v="0"/>
    <n v="0"/>
    <n v="0"/>
    <n v="0"/>
    <n v="0"/>
    <n v="0"/>
    <n v="0"/>
    <n v="0"/>
    <s v="Chemcial store"/>
    <s v="P04"/>
    <n v="922"/>
    <x v="2"/>
  </r>
  <r>
    <s v="0P1102320067"/>
    <s v="PWR SPLY TXM,0-430 V/78V,DUBAS"/>
    <s v="SPARE PARTS; PART NAME:POWER SUPPLY TXM; EQUIPMENT NAME: CHARGER, FORALL CHARGERS;  EQUIPMENT MAKE:DUBAS POWER;  ADDITIONALINFORMATION:FUSE+RESISTOR ASSEMBLY;  MANUFACTURER : DUBAS POWER; VOLTAGERATING:  0 TO 430 V / 78 V"/>
    <d v="2017-10-30T00:00:00"/>
    <s v="SPARE_PARTS"/>
    <x v="4"/>
    <s v="2000"/>
    <s v="CH01"/>
    <s v="EA"/>
    <n v="3"/>
    <n v="11226.6"/>
    <n v="0"/>
    <n v="0"/>
    <n v="11226.6"/>
    <s v="ZSPR"/>
    <n v="0"/>
    <s v=""/>
    <n v="0"/>
    <n v="0"/>
    <s v="ONGC Petro additions Ltd."/>
    <s v="INR"/>
    <n v="0"/>
    <n v="0"/>
    <n v="0"/>
    <n v="0"/>
    <n v="0"/>
    <n v="0"/>
    <n v="0"/>
    <n v="0"/>
    <n v="0"/>
    <n v="0"/>
    <n v="0"/>
    <n v="0"/>
    <n v="0"/>
    <n v="0"/>
    <s v="Chemcial store"/>
    <s v="P01"/>
    <n v="2254"/>
    <x v="2"/>
  </r>
  <r>
    <s v="0P1102320068"/>
    <s v="CTRL SPLY TXM,0-415 V/0-415V,DUBAS"/>
    <s v="SPARE PARTS; PART NAME:CONTROL SUPPLY TXM; EQUIPMENT NAME:CHARGER, FORALL CHARGERS; EQUIPMENT MAKE:DUBAS POWER; ADDITIONALINFORMATION:FUSE+RESISTOR ASSEMBLY; MANUFACTURER:DUBAS POWER; VOLTAGERATING: 0-415 V/0-415V"/>
    <d v="2017-10-30T00:00:00"/>
    <s v="SPARE_PARTS"/>
    <x v="4"/>
    <s v="2000"/>
    <s v="CH01"/>
    <s v="EA"/>
    <n v="3"/>
    <n v="11226.6"/>
    <n v="0"/>
    <n v="0"/>
    <n v="11226.6"/>
    <s v="ZSPR"/>
    <n v="0"/>
    <s v=""/>
    <n v="0"/>
    <n v="0"/>
    <s v="ONGC Petro additions Ltd."/>
    <s v="INR"/>
    <n v="0"/>
    <n v="0"/>
    <n v="0"/>
    <n v="0"/>
    <n v="0"/>
    <n v="0"/>
    <n v="0"/>
    <n v="0"/>
    <n v="0"/>
    <n v="0"/>
    <n v="0"/>
    <n v="0"/>
    <n v="0"/>
    <n v="0"/>
    <s v="Chemcial store"/>
    <s v="P01"/>
    <n v="2254"/>
    <x v="2"/>
  </r>
  <r>
    <s v="0T1766000007"/>
    <s v="BLD,SPD,A182-F304,CL600,3/4IN"/>
    <s v="SPADE LINE BLINDS; MAT:STAINLESS STEEL 304; PRESSURE DESIGNATION:ASME CLASS 600;SIZE:3/4 IN; MAT, SPEC:ASTM A182 GRADE F304"/>
    <d v="2019-05-04T00:00:00"/>
    <m/>
    <x v="2"/>
    <s v="2000"/>
    <s v="SP01"/>
    <s v="EA"/>
    <n v="8"/>
    <n v="11200"/>
    <n v="0"/>
    <n v="0"/>
    <n v="11200"/>
    <s v="ZSTO"/>
    <n v="0"/>
    <s v=""/>
    <n v="0"/>
    <n v="0"/>
    <s v="ONGC Petro additions Ltd."/>
    <s v="INR"/>
    <n v="0"/>
    <n v="0"/>
    <n v="0"/>
    <n v="0"/>
    <n v="0"/>
    <n v="0"/>
    <n v="0"/>
    <n v="0"/>
    <n v="0"/>
    <n v="0"/>
    <n v="0"/>
    <n v="0"/>
    <n v="0"/>
    <n v="0"/>
    <s v="Shutdown Plan Mt"/>
    <s v="S06"/>
    <n v="1703"/>
    <x v="1"/>
  </r>
  <r>
    <s v="0P4102201337"/>
    <s v="DIAPH,ACTR,481965219686,MIL"/>
    <s v="SPARE PARTS; PART NAME:DIAPHRAGM,ACTUATOR; MANUFACTURER:MIL CONTROLS LIMITED; MANUFACTURER PART NUMBER:481965219686"/>
    <d v="2017-08-28T00:00:00"/>
    <s v="SPARE_PARTS"/>
    <x v="2"/>
    <s v="2000"/>
    <s v="GS01"/>
    <s v="EA"/>
    <n v="1"/>
    <n v="11196"/>
    <n v="0"/>
    <n v="0"/>
    <n v="11196"/>
    <s v="ZSPR"/>
    <n v="0"/>
    <s v=""/>
    <n v="0"/>
    <n v="0"/>
    <s v="ONGC Petro additions Ltd."/>
    <s v="INR"/>
    <n v="0"/>
    <n v="0"/>
    <n v="0"/>
    <n v="0"/>
    <n v="0"/>
    <n v="0"/>
    <n v="0"/>
    <n v="0"/>
    <n v="0"/>
    <n v="0"/>
    <n v="0"/>
    <n v="0"/>
    <n v="0"/>
    <n v="0"/>
    <s v="General Store"/>
    <s v="P03"/>
    <n v="2317"/>
    <x v="2"/>
  </r>
  <r>
    <s v="0P4102201338"/>
    <s v="DIAPH,ACTR,485406014686,MIL"/>
    <s v="SPARE PARTS; PART NAME:DIAPHRAGM,ACTUATOR; MANUFACTURER:MIL CONTROLS LIMITED; MANUFACTURER PART NUMBER:485406014686"/>
    <d v="2017-08-28T00:00:00"/>
    <s v="SPARE_PARTS"/>
    <x v="2"/>
    <s v="2000"/>
    <s v="GS01"/>
    <s v="EA"/>
    <n v="1"/>
    <n v="11196"/>
    <n v="0"/>
    <n v="0"/>
    <n v="11196"/>
    <s v="ZSPR"/>
    <n v="0"/>
    <s v=""/>
    <n v="0"/>
    <n v="0"/>
    <s v="ONGC Petro additions Ltd."/>
    <s v="INR"/>
    <n v="0"/>
    <n v="0"/>
    <n v="0"/>
    <n v="0"/>
    <n v="0"/>
    <n v="0"/>
    <n v="0"/>
    <n v="0"/>
    <n v="0"/>
    <n v="0"/>
    <n v="0"/>
    <n v="0"/>
    <n v="0"/>
    <n v="0"/>
    <s v="General Store"/>
    <s v="P03"/>
    <n v="2317"/>
    <x v="2"/>
  </r>
  <r>
    <s v="0P4102201349"/>
    <s v="DIAPH,ACTR,570344282686,MIL"/>
    <s v="SPARE PARTS; PART NAME:DIAPHRAGM,ACTUATOR; MANUFACTURER:MIL CONTROLS LIMITED; MANUFACTURER PART NUMBER:570344282686"/>
    <d v="2022-06-03T00:00:00"/>
    <s v="SPARE_PARTS"/>
    <x v="2"/>
    <s v="2000"/>
    <s v="GS01"/>
    <s v="EA"/>
    <n v="1"/>
    <n v="11196"/>
    <n v="0"/>
    <n v="0"/>
    <n v="11196"/>
    <s v="ZSPR"/>
    <n v="0"/>
    <s v=""/>
    <n v="0"/>
    <n v="0"/>
    <s v="ONGC Petro additions Ltd."/>
    <s v="INR"/>
    <n v="0"/>
    <n v="0"/>
    <n v="0"/>
    <n v="0"/>
    <n v="0"/>
    <n v="0"/>
    <n v="0"/>
    <n v="0"/>
    <n v="0"/>
    <n v="0"/>
    <n v="0"/>
    <n v="0"/>
    <n v="0"/>
    <n v="0"/>
    <s v="General Store"/>
    <s v="P03"/>
    <n v="577"/>
    <x v="2"/>
  </r>
  <r>
    <s v="0P4102201406"/>
    <s v="DIAPH,ACTR,686353263686,MIL"/>
    <s v="SPARE PARTS; PART NAME:DIAPHRAGM,ACTUATOR; MANUFACTURER:MIL CONTROLS LIMITED; MANUFACTURER PART NUMBER:686353263686"/>
    <d v="2017-08-28T00:00:00"/>
    <s v="SPARE_PARTS"/>
    <x v="2"/>
    <s v="2000"/>
    <s v="GS01"/>
    <s v="EA"/>
    <n v="1"/>
    <n v="11196"/>
    <n v="0"/>
    <n v="0"/>
    <n v="11196"/>
    <s v="ZSPR"/>
    <n v="0"/>
    <s v=""/>
    <n v="0"/>
    <n v="0"/>
    <s v="ONGC Petro additions Ltd."/>
    <s v="INR"/>
    <n v="0"/>
    <n v="0"/>
    <n v="0"/>
    <n v="0"/>
    <n v="0"/>
    <n v="0"/>
    <n v="0"/>
    <n v="0"/>
    <n v="0"/>
    <n v="0"/>
    <n v="0"/>
    <n v="0"/>
    <n v="0"/>
    <n v="0"/>
    <s v="General Store"/>
    <s v="P03"/>
    <n v="2317"/>
    <x v="2"/>
  </r>
  <r>
    <s v="0P4102201417"/>
    <s v="DIAPH,ACTR,985802652686,MIL"/>
    <s v="SPARE PARTS; PART NAME:DIAPHRAGM,ACTUATOR; MANUFACTURER:MIL CONTROLS LIMITED; MANUFACTURER PART NUMBER:985802652686"/>
    <d v="2017-08-28T00:00:00"/>
    <s v="SPARE_PARTS"/>
    <x v="2"/>
    <s v="2000"/>
    <s v="GS01"/>
    <s v="EA"/>
    <n v="1"/>
    <n v="11196"/>
    <n v="0"/>
    <n v="0"/>
    <n v="11196"/>
    <s v="ZSPR"/>
    <n v="0"/>
    <s v=""/>
    <n v="0"/>
    <n v="0"/>
    <s v="ONGC Petro additions Ltd."/>
    <s v="INR"/>
    <n v="0"/>
    <n v="0"/>
    <n v="0"/>
    <n v="0"/>
    <n v="0"/>
    <n v="0"/>
    <n v="0"/>
    <n v="0"/>
    <n v="0"/>
    <n v="0"/>
    <n v="0"/>
    <n v="0"/>
    <n v="0"/>
    <n v="0"/>
    <s v="General Store"/>
    <s v="P03"/>
    <n v="2317"/>
    <x v="2"/>
  </r>
  <r>
    <s v="0P4206030026"/>
    <s v="O-RING,NBR,3PS-62042/1020,SHIN-NIP"/>
    <s v="SPARE PARTS; PART NAME:O-RING; MANUFACTURER PART NUMBER:3PS-62042/1020; MANUFACTURER:SHIN NIPPON MACHINERY CO LTD; MATERIAL:NBR;DRAWING NUMBER:3PS-62042; ITEM POSITION NUMBER:1020; EQUIPMENT NAME:VERTICAL CAN PUMP; EQUIPMENT MAKE:SHIN NIPPON MACHINERY CO.,LTD; EQUIPMENT MODEL:12X19M WYR-10; EQUIPMENT MANUFACTURER PART NO: 1020; CONTRACTOR DOCUMENT NUMBER: MGA103-D-DS-00011"/>
    <d v="2017-07-25T00:00:00"/>
    <s v="SPARE_PARTS"/>
    <x v="2"/>
    <s v="2000"/>
    <s v="CH01"/>
    <s v="EA"/>
    <n v="2"/>
    <n v="11174.4"/>
    <n v="0"/>
    <n v="0"/>
    <n v="11174.4"/>
    <s v="ZSPR"/>
    <n v="0"/>
    <s v=""/>
    <n v="0"/>
    <n v="0"/>
    <s v="ONGC Petro additions Ltd."/>
    <s v="INR"/>
    <n v="0"/>
    <n v="0"/>
    <n v="0"/>
    <n v="0"/>
    <n v="0"/>
    <n v="0"/>
    <n v="0"/>
    <n v="0"/>
    <n v="0"/>
    <n v="0"/>
    <n v="0"/>
    <n v="0"/>
    <n v="0"/>
    <n v="0"/>
    <s v="Chemcial store"/>
    <s v="P04"/>
    <n v="2351"/>
    <x v="2"/>
  </r>
  <r>
    <s v="0P4206030029"/>
    <s v="GSKT,HSG,PCKG,3PS-47086/776,SHIN-NIP"/>
    <s v="SPARE PARTS; PART NAME:GASKET, HOUSING, PACKING; MANUFACTURER PART NUMBER:3PS-47086/776; MANUFACTURER:SHIN NIPPON MACHINERY CO LTD;MATERIAL:SUS 304 / GRAFOIL; DRAWING NUMBER:3PS-47086; ITEM POSITION NUMBER:776; EQUIPMENT NAME:VERTICAL CAN PUMP; EQUIPMENTMAKE:SHIN NIPPON MACHINERY CO., LTD; EQUIPMENT MODEL:20/2525 CZ-4; EQUIPMENT MANUFACTURER PART NO: 776; CONTRACTOR DOCUMENT NUMBER:MGA103-D-DS-00021"/>
    <d v="2017-07-25T00:00:00"/>
    <s v="SPARE_PARTS"/>
    <x v="2"/>
    <s v="2000"/>
    <s v="CH01"/>
    <s v="EA"/>
    <n v="2"/>
    <n v="11174.4"/>
    <n v="0"/>
    <n v="0"/>
    <n v="11174.4"/>
    <s v="ZSPR"/>
    <n v="0"/>
    <s v=""/>
    <n v="0"/>
    <n v="0"/>
    <s v="ONGC Petro additions Ltd."/>
    <s v="INR"/>
    <n v="0"/>
    <n v="0"/>
    <n v="0"/>
    <n v="0"/>
    <n v="0"/>
    <n v="0"/>
    <n v="0"/>
    <n v="0"/>
    <n v="0"/>
    <n v="0"/>
    <n v="0"/>
    <n v="0"/>
    <n v="0"/>
    <n v="0"/>
    <s v="Chemcial store"/>
    <s v="P04"/>
    <n v="2351"/>
    <x v="2"/>
  </r>
  <r>
    <s v="0P0631060234"/>
    <s v="DUST WPR,FKM,OJ.T-31-5779/1,OSAKA"/>
    <s v="SPARE PARTS; PART NAME:DUST WIPER; MATERIAL:FKM; DRAWING NUMBER:OJ.T-31-5779; ITEM POSITION NUMBER:1; EQUIPMENT NAME:DIVERTERVALVE; EQUIPMENT MAKE:THE JAPAN STEEL WORKS; ADDITIONAL INFORMATION:MATERIAL ID:DHS63; MANUFACTURER:OSAKA JACK CO LTD; MANUFACTURERPART NUMBER:OJ.T-31-5779/1; SPARES FOR DIVERTER VALVE HYDRAULIC CYLINDER, TYPE:335KN, 235ST; SUPPLIER:THE JAPAN STEEL WORKS"/>
    <d v="2019-01-31T00:00:00"/>
    <s v="SPARE_PARTS"/>
    <x v="2"/>
    <s v="2000"/>
    <s v="CH01"/>
    <s v="EA"/>
    <n v="1"/>
    <n v="11146.39"/>
    <n v="0"/>
    <n v="0"/>
    <n v="11146.39"/>
    <s v="ZSPR"/>
    <n v="0"/>
    <s v=""/>
    <n v="0"/>
    <n v="0"/>
    <s v="ONGC Petro additions Ltd."/>
    <s v="INR"/>
    <n v="0"/>
    <n v="0"/>
    <n v="0"/>
    <n v="0"/>
    <n v="0"/>
    <n v="0"/>
    <n v="0"/>
    <n v="0"/>
    <n v="0"/>
    <n v="0"/>
    <n v="0"/>
    <n v="0"/>
    <n v="0"/>
    <n v="0"/>
    <s v="Chemcial store"/>
    <s v="P04"/>
    <n v="1796"/>
    <x v="2"/>
  </r>
  <r>
    <s v="0P4100980059"/>
    <s v="NUT SET,A5E00336280,SIEMENS"/>
    <s v="SPARE PARTS; PART NAME:NUT SET; DRAWING NUMBER:M 1; EQUIPMENT NAME:HDPE ANALYSER; EQUIPMENT MAKE:SIEMENS; ADDITIONALINFORMATION:FOR MODEL 50 VALVE; MANUFACTURER:SIEMENS; MANUFACTURER PART NUMBER:A5E00336280; SUB ASSEMBLY:FITTINGS, SEALINGS,GASKETS, RESTRICTORS"/>
    <d v="2018-05-25T00:00:00"/>
    <s v="SPARE_PARTS"/>
    <x v="2"/>
    <s v="2000"/>
    <s v="GS01"/>
    <s v="EA"/>
    <n v="1"/>
    <n v="11118.15"/>
    <n v="0"/>
    <n v="0"/>
    <n v="11118.15"/>
    <s v="ZSPR"/>
    <n v="0"/>
    <s v=""/>
    <n v="0"/>
    <n v="0"/>
    <s v="ONGC Petro additions Ltd."/>
    <s v="INR"/>
    <n v="0"/>
    <n v="0"/>
    <n v="0"/>
    <n v="0"/>
    <n v="0"/>
    <n v="0"/>
    <n v="0"/>
    <n v="0"/>
    <n v="0"/>
    <n v="0"/>
    <n v="0"/>
    <n v="0"/>
    <n v="0"/>
    <n v="0"/>
    <s v="General Store"/>
    <s v="P03"/>
    <n v="2047"/>
    <x v="2"/>
  </r>
  <r>
    <s v="0P5271110566"/>
    <s v="SPRG,035107004-609B0000,DRES-VLV"/>
    <s v="SPARE PARTS; PART NAME:SPRING; EQUIPMENT NAME:VALVE ACTUATOR; EQUIPMENTMAKE:DRESSER VALVES; MANUFACTURER PART NUMBER:035107004-609B0000;MANUFACTURER:DRESSER VALVES"/>
    <d v="2022-04-16T00:00:00"/>
    <s v="SPARE_PARTS"/>
    <x v="2"/>
    <s v="2000"/>
    <s v="SP01"/>
    <s v="EA"/>
    <n v="1"/>
    <n v="11103.75"/>
    <n v="0"/>
    <n v="0"/>
    <n v="11103.75"/>
    <s v="ZSPR"/>
    <n v="0"/>
    <s v=""/>
    <n v="0"/>
    <n v="0"/>
    <s v="ONGC Petro additions Ltd."/>
    <s v="INR"/>
    <n v="0"/>
    <n v="0"/>
    <n v="0"/>
    <n v="0"/>
    <n v="0"/>
    <n v="0"/>
    <n v="0"/>
    <n v="0"/>
    <n v="0"/>
    <n v="0"/>
    <n v="0"/>
    <n v="0"/>
    <n v="0"/>
    <n v="0"/>
    <s v="Shutdown Plan Mt"/>
    <s v="P03"/>
    <n v="625"/>
    <x v="2"/>
  </r>
  <r>
    <s v="0P5270021802"/>
    <s v="SEALING KIT,30290.0800.S000,HEROSE"/>
    <s v="SPARE PARTS; PART NAME:SEALING KIT; EQUIPMENT NAME:CRYOGENIC GATE VALVE; EQUIPMENT MAKE:HEROSE; MANUFACTURER PARTNUMBER:30290.0800.S000; MANUFACTURER:HEROSE; SIZE, VALVE:DN80; NOMINAL PRESSURE:PN50"/>
    <d v="2017-03-30T00:00:00"/>
    <s v="SPARE_PARTS"/>
    <x v="2"/>
    <s v="2000"/>
    <s v="GS01"/>
    <s v="EA"/>
    <n v="1"/>
    <n v="11100"/>
    <n v="0"/>
    <n v="0"/>
    <n v="11100"/>
    <s v="ZSPR"/>
    <n v="0"/>
    <s v=""/>
    <n v="0"/>
    <n v="0"/>
    <s v="ONGC Petro additions Ltd."/>
    <s v="INR"/>
    <n v="0"/>
    <n v="0"/>
    <n v="0"/>
    <n v="0"/>
    <n v="0"/>
    <n v="0"/>
    <n v="0"/>
    <n v="0"/>
    <n v="0"/>
    <n v="0"/>
    <n v="0"/>
    <n v="0"/>
    <n v="0"/>
    <n v="0"/>
    <s v="General Store"/>
    <s v="P04"/>
    <n v="2468"/>
    <x v="2"/>
  </r>
  <r>
    <s v="0P0615760071"/>
    <s v="BLCK STRAP ASSY,3B 14583/106,CHRORICH"/>
    <s v="SPARE PARTS; PART NAME:BLOCK STRAP ASSEMBLY; MANUFACTURER PART NUMBER:3B 14583/106; MANUFACTURER:CHRONOS RICHARDSON; DRAWINGNUMBER:3B 14583; ITEM POSITION NUMBER:106; EQUIPMENT NAME:FLAKER BAGGING SYSTEM; EQUIPMENT MAKE:CHRONOS RICHARDSON; EQUIPMENTMODEL:GE-55 SSF; SUB ASSY:SEWING HEAD 150 U"/>
    <d v="2017-11-22T00:00:00"/>
    <s v="SPARE_PARTS"/>
    <x v="2"/>
    <s v="2000"/>
    <s v="GS01"/>
    <s v="EA"/>
    <n v="2"/>
    <n v="11099.54"/>
    <n v="0"/>
    <n v="0"/>
    <n v="11099.54"/>
    <s v="ZSPR"/>
    <n v="0"/>
    <s v=""/>
    <n v="0"/>
    <n v="0"/>
    <s v="ONGC Petro additions Ltd."/>
    <s v="INR"/>
    <n v="0"/>
    <n v="0"/>
    <n v="0"/>
    <n v="0"/>
    <n v="0"/>
    <n v="0"/>
    <n v="0"/>
    <n v="0"/>
    <n v="0"/>
    <n v="0"/>
    <n v="0"/>
    <n v="0"/>
    <n v="0"/>
    <n v="0"/>
    <s v="General Store"/>
    <s v="P04"/>
    <n v="2231"/>
    <x v="2"/>
  </r>
  <r>
    <s v="0P4102200040"/>
    <s v="WPR RING,VITON-B,2168274,LINDE"/>
    <s v="SPARE PARTS; PART NAME:WIPER RING; MANUFACTURER PART NUMBER:2168274; MANUFACTURER:LINDE AG; MATERIAL:VITON-B; DRAWINGNUMBER:316096; ITEM POSITION NUMBER:117; EQUIPMENT NAME:GLOBE VALVE; FOR GLOBE VALVE; 8C7-P1; PRESSURE DESGINATION:CL 300; SIZE:3IN; EQUIPMENT MODEL:8C7-P1/CLASS 300/ 3&quot;/ CVS 116 EQ%"/>
    <d v="2022-04-08T00:00:00"/>
    <m/>
    <x v="2"/>
    <s v="2000"/>
    <s v="CH01"/>
    <s v="EA"/>
    <n v="5"/>
    <n v="11095.81"/>
    <n v="0"/>
    <n v="0"/>
    <n v="11095.81"/>
    <s v="ZSPR"/>
    <n v="0"/>
    <s v=""/>
    <n v="0"/>
    <n v="0"/>
    <s v="ONGC Petro additions Ltd."/>
    <s v="INR"/>
    <n v="0"/>
    <n v="0"/>
    <n v="0"/>
    <n v="0"/>
    <n v="0"/>
    <n v="0"/>
    <n v="0"/>
    <n v="0"/>
    <n v="0"/>
    <n v="0"/>
    <n v="0"/>
    <n v="0"/>
    <n v="0"/>
    <n v="0"/>
    <s v="Chemcial store"/>
    <s v="P03"/>
    <n v="633"/>
    <x v="2"/>
  </r>
  <r>
    <s v="0P4165010663"/>
    <s v="FLT,40L2/51X300+SG:0.933,V-AUTMAT"/>
    <s v="SPARE PARTS; PART NAME:FLOAT; DIMENSIONS:51 X 300 MM; MATERIAL:STAINLESS STEEL316L; EQUIPMENT NAME:MAGNETIC LEVEL GAUGE; EQUIPMENT MAKE:V AUTOMAT &amp;INSTRUMENTS; MANUFACTURER PART NUMBER:40L-2/51X300MM,SS316L,SG:0.933;MANUFACTURER:V AUTOMAT &amp; INSTRUMENTS; SPECIFIC GRAVITY:0.933; DESIGNTEMPERATURE:157 DEG C; DESIGN PRESSURE:3.9 KG/CM2"/>
    <d v="2019-02-22T00:00:00"/>
    <s v="SPARE_PARTS"/>
    <x v="2"/>
    <s v="2000"/>
    <s v="CH01"/>
    <s v="EA"/>
    <n v="1"/>
    <n v="11092.67"/>
    <n v="0"/>
    <n v="0"/>
    <n v="11092.67"/>
    <s v="ZSPR"/>
    <n v="0"/>
    <s v=""/>
    <n v="0"/>
    <n v="0"/>
    <s v="ONGC Petro additions Ltd."/>
    <s v="INR"/>
    <n v="0"/>
    <n v="0"/>
    <n v="0"/>
    <n v="0"/>
    <n v="0"/>
    <n v="0"/>
    <n v="0"/>
    <n v="0"/>
    <n v="0"/>
    <n v="0"/>
    <n v="0"/>
    <n v="0"/>
    <n v="0"/>
    <n v="0"/>
    <s v="Chemcial store"/>
    <s v="P03"/>
    <n v="1774"/>
    <x v="2"/>
  </r>
  <r>
    <s v="0P4165010664"/>
    <s v="FLT,40L2/51X300+SG:0.941,V-AUTMAT"/>
    <s v="SPARE PARTS; PART NAME:FLOAT; DIMENSIONS:51 X 300 MM; MATERIAL:STAINLESS STEEL316L; EQUIPMENT NAME:MAGNETIC LEVEL GAUGE; EQUIPMENT MAKE:V AUTOMAT &amp;INSTRUMENTS; MANUFACTURER PART NUMBER:40L-2/51X300MM,SS316L,SG:0.941;MANUFACTURER:V AUTOMAT &amp; INSTRUMENTS; SPECIFIC GRAVITY:0.941; DESIGNTEMPERATURE:72 DEG C; DESIGN PRESSURE:10.5 KG/CM2"/>
    <d v="2019-02-22T00:00:00"/>
    <s v="SPARE_PARTS"/>
    <x v="2"/>
    <s v="2000"/>
    <s v="CH01"/>
    <s v="EA"/>
    <n v="1"/>
    <n v="11092.67"/>
    <n v="0"/>
    <n v="0"/>
    <n v="11092.67"/>
    <s v="ZSPR"/>
    <n v="0"/>
    <s v=""/>
    <n v="0"/>
    <n v="0"/>
    <s v="ONGC Petro additions Ltd."/>
    <s v="INR"/>
    <n v="0"/>
    <n v="0"/>
    <n v="0"/>
    <n v="0"/>
    <n v="0"/>
    <n v="0"/>
    <n v="0"/>
    <n v="0"/>
    <n v="0"/>
    <n v="0"/>
    <n v="0"/>
    <n v="0"/>
    <n v="0"/>
    <n v="0"/>
    <s v="Chemcial store"/>
    <s v="P03"/>
    <n v="1774"/>
    <x v="2"/>
  </r>
  <r>
    <s v="0P4165010667"/>
    <s v="FLT,40L2/51X400+SG:0.935,V-AUTMAT"/>
    <s v="SPARE PARTS; PART NAME:FLOAT; DIMENSIONS:51 X 400 MM; MATERIAL:STAINLESS STEEL316L; EQUIPMENT NAME:MAGNETIC LEVEL GAUGE; EQUIPMENT MAKE:V AUTOMAT &amp;INSTRUMENTS; MANUFACTURER PART NUMBER:40L-2/51X400MM,SS316L,SG:0.935;MANUFACTURER:V AUTOMAT &amp; INSTRUMENTS; SPECIFIC GRAVITY:0.935; DESIGNTEMPERATURE:300 DEG C; DESIGN PRESSURE:20 KG/CM2"/>
    <d v="2019-02-22T00:00:00"/>
    <s v="SPARE_PARTS"/>
    <x v="2"/>
    <s v="2000"/>
    <s v="CH01"/>
    <s v="EA"/>
    <n v="1"/>
    <n v="11092.67"/>
    <n v="0"/>
    <n v="0"/>
    <n v="11092.67"/>
    <s v="ZSPR"/>
    <n v="0"/>
    <s v=""/>
    <n v="0"/>
    <n v="0"/>
    <s v="ONGC Petro additions Ltd."/>
    <s v="INR"/>
    <n v="0"/>
    <n v="0"/>
    <n v="0"/>
    <n v="0"/>
    <n v="0"/>
    <n v="0"/>
    <n v="0"/>
    <n v="0"/>
    <n v="0"/>
    <n v="0"/>
    <n v="0"/>
    <n v="0"/>
    <n v="0"/>
    <n v="0"/>
    <s v="Chemcial store"/>
    <s v="P03"/>
    <n v="1774"/>
    <x v="2"/>
  </r>
  <r>
    <s v="0T2548800010"/>
    <s v="GSKT,RJ,CS,OVAL,CL2500,4IN,52DA"/>
    <s v="RING JOINT GASKETS; MAT:LOW CARBON STEEL; TYPE:OVAL; SIZE, FLANGE (INCH:4 IN; PRESSURE DESIGNATION:ASME CL2500; FACING FLANGE:RTJ;REFERENCE:52DA"/>
    <d v="2022-11-14T00:00:00"/>
    <s v="RI_GASKETS"/>
    <x v="2"/>
    <s v="2000"/>
    <s v="SP01"/>
    <s v="EA"/>
    <n v="36"/>
    <n v="11074.07"/>
    <n v="0"/>
    <n v="0"/>
    <n v="11074.07"/>
    <s v="ZSTO"/>
    <n v="0"/>
    <s v=""/>
    <n v="0"/>
    <n v="0"/>
    <s v="ONGC Petro additions Ltd."/>
    <s v="INR"/>
    <n v="0"/>
    <n v="0"/>
    <n v="0"/>
    <n v="0"/>
    <n v="0"/>
    <n v="0"/>
    <n v="0"/>
    <n v="0"/>
    <n v="0"/>
    <n v="0"/>
    <n v="0"/>
    <n v="0"/>
    <n v="0"/>
    <n v="0"/>
    <s v="Shutdown Plan Mt"/>
    <s v="S06"/>
    <n v="413"/>
    <x v="1"/>
  </r>
  <r>
    <s v="0P2108110031"/>
    <s v="CAP,VENTILATION,KPH330P,AMCOSAFT"/>
    <s v="SPARE PARTS; PART NAME:CAP,VENTILATION; EQUIPMENT NAME:BATTERY CELL; EQUIPMENT MAKE:AMCO SAFT INDIA LTD; EQUIPMENT MODEL:KPH330P;MANUFACTURER:AMCO SAFT INDIA LTD"/>
    <d v="2020-07-06T00:00:00"/>
    <s v="SPARE_PARTS"/>
    <x v="4"/>
    <s v="2000"/>
    <s v="CH01"/>
    <s v="EA"/>
    <n v="34"/>
    <n v="11067"/>
    <n v="0"/>
    <n v="0"/>
    <n v="11067"/>
    <s v="ZSPR"/>
    <n v="0"/>
    <s v=""/>
    <n v="0"/>
    <n v="0"/>
    <s v="ONGC Petro additions Ltd."/>
    <s v="INR"/>
    <n v="0"/>
    <n v="0"/>
    <n v="0"/>
    <n v="0"/>
    <n v="0"/>
    <n v="0"/>
    <n v="0"/>
    <n v="0"/>
    <n v="0"/>
    <n v="0"/>
    <n v="0"/>
    <n v="0"/>
    <n v="0"/>
    <n v="0"/>
    <s v="Chemcial store"/>
    <s v="P01"/>
    <n v="1274"/>
    <x v="2"/>
  </r>
  <r>
    <s v="0P4102240481"/>
    <s v="SPARE PARTS SET,GPH,H071177,METSO"/>
    <s v="SPARE PARTS; PART NAME:SPARE PARTS SET; MANUFACTURER PART NUMBER:H071177; MANUFACTURER:METSO AUTOMATION; MATERIAL:GRAPHITE; DRAWINGNUMBER:F16638; ITEM POSITION NUMBER:18, 19, 20; EQUIPMENT NAME:CONTROL BUTTERFLY VALVE; EQUIPMENT MODEL:L6DBN04PBCAG; ADDITIONALINFORMATION:L6_B 04 G"/>
    <d v="2017-02-18T00:00:00"/>
    <s v="SPARE_PARTS"/>
    <x v="2"/>
    <s v="2000"/>
    <s v="GS01"/>
    <s v="EA"/>
    <n v="1"/>
    <n v="11065.61"/>
    <n v="0"/>
    <n v="0"/>
    <n v="11065.61"/>
    <s v="ZSPR"/>
    <n v="0"/>
    <s v=""/>
    <n v="0"/>
    <n v="0"/>
    <s v="ONGC Petro additions Ltd."/>
    <s v="INR"/>
    <n v="0"/>
    <n v="0"/>
    <n v="0"/>
    <n v="0"/>
    <n v="0"/>
    <n v="0"/>
    <n v="0"/>
    <n v="0"/>
    <n v="0"/>
    <n v="0"/>
    <n v="0"/>
    <n v="0"/>
    <n v="0"/>
    <n v="0"/>
    <s v="General Store"/>
    <s v="P03"/>
    <n v="2508"/>
    <x v="2"/>
  </r>
  <r>
    <s v="0P4102240770"/>
    <s v="SPARE PARTS SET,GPH,251811,METSO"/>
    <s v="SPARE PARTS; PART NAME:SPARE PARTS SET; MANUFACTURER PART NUMBER:251811; MANUFACTURER:METSO AUTOMATION; MATERIAL:GRAPHITE; DRAWINGNUMBER:1131660; ITEM POSITION NUMBER:65, 69; EQUIPMENT NAME:VBALL CONTROL VALVE; ADDITIONAL INFORMATION:T5_ 01"/>
    <d v="2017-02-18T00:00:00"/>
    <s v="SPARE_PARTS"/>
    <x v="2"/>
    <s v="2000"/>
    <s v="GS01"/>
    <s v="EA"/>
    <n v="1"/>
    <n v="11065.61"/>
    <n v="0"/>
    <n v="0"/>
    <n v="11065.61"/>
    <s v="ZSPR"/>
    <n v="0"/>
    <s v=""/>
    <n v="0"/>
    <n v="0"/>
    <s v="ONGC Petro additions Ltd."/>
    <s v="INR"/>
    <n v="0"/>
    <n v="0"/>
    <n v="0"/>
    <n v="0"/>
    <n v="0"/>
    <n v="0"/>
    <n v="0"/>
    <n v="0"/>
    <n v="0"/>
    <n v="0"/>
    <n v="0"/>
    <n v="0"/>
    <n v="0"/>
    <n v="0"/>
    <s v="General Store"/>
    <s v="P03"/>
    <n v="2508"/>
    <x v="2"/>
  </r>
  <r>
    <s v="0T2545780031"/>
    <s v="GSKT,RBR,FLR,EPDM,CL300,16IN,11KC"/>
    <s v="REINFORCED FLAT RING RUBBER GASKET; MAT:ETHYLENE-PROPYLENE RUBBER; CROSS SECTION:WITH INSERT; MAT, INSERT:STEEL; FACING,FLANGE:RAISED FACE; PRESSURE DESIGNATION:ASME CL 300; THICKNESS AT INSERT:7 MM; SIZE, PIPE, NOMINAL:16 IN; REFERENCE: 11KC"/>
    <d v="2022-03-29T00:00:00"/>
    <s v="RE_RU_FL_GASKETS"/>
    <x v="2"/>
    <s v="2000"/>
    <s v="GS01"/>
    <s v="EA"/>
    <n v="7"/>
    <n v="11048.19"/>
    <n v="0"/>
    <n v="0"/>
    <n v="11048.19"/>
    <s v="ZSTO"/>
    <n v="0"/>
    <s v=""/>
    <n v="0"/>
    <n v="0"/>
    <s v="ONGC Petro additions Ltd."/>
    <s v="INR"/>
    <n v="0"/>
    <n v="0"/>
    <n v="0"/>
    <n v="0"/>
    <n v="0"/>
    <n v="0"/>
    <n v="0"/>
    <n v="0"/>
    <n v="0"/>
    <n v="0"/>
    <n v="0"/>
    <n v="0"/>
    <n v="0"/>
    <n v="0"/>
    <s v="General Store"/>
    <s v="S06"/>
    <n v="643"/>
    <x v="1"/>
  </r>
  <r>
    <s v="0P4204030162"/>
    <s v="STEM,112786.0002,LEWAPUMP"/>
    <s v="SPARE PARTS; PART NAME:STEM; EQUIPMENT NAME:DIAPHRAGM PUMP; EQUIPMENT MAKE:LEWAPUMPS AND SYSTEMS; EQUIPMENT MODEL:LDB1; MANUFACTURER PART NUMBER:112786.0002;MANUFACTURER:LEWA PUMPS AND SYSTEMS; BD44 M900; EQUIPMENT SERIALNUMBER:553689-010-001 AND 553689-010-002"/>
    <d v="2021-04-08T00:00:00"/>
    <s v="SPARE_PARTS"/>
    <x v="2"/>
    <s v="2000"/>
    <s v="CH01"/>
    <s v="EA"/>
    <n v="1"/>
    <n v="11033.22"/>
    <n v="0"/>
    <n v="0"/>
    <n v="11033.22"/>
    <s v="ZSPR"/>
    <n v="0"/>
    <s v=""/>
    <n v="0"/>
    <n v="0"/>
    <s v="ONGC Petro additions Ltd."/>
    <s v="INR"/>
    <n v="0"/>
    <n v="0"/>
    <n v="0"/>
    <n v="0"/>
    <n v="0"/>
    <n v="0"/>
    <n v="0"/>
    <n v="0"/>
    <n v="0"/>
    <n v="0"/>
    <n v="0"/>
    <n v="0"/>
    <n v="0"/>
    <n v="0"/>
    <s v="Chemcial store"/>
    <s v="P04"/>
    <n v="998"/>
    <x v="2"/>
  </r>
  <r>
    <s v="0P4204020237"/>
    <s v="GATE VLV ASSY,DB9932M24,SWELORE"/>
    <s v="SPARE PARTS; PART NAME:GATE VALVE ASSEMBLY; EQUIPMENT NAME:PUMP; EQUIPMENTMAKE:SWELORE ENGINEERING PVT LTD; EQUIPMENT MODEL:WDD-1750/28; MANUFACTURER PARTNUMBER:DB9932M24; MANUFACTURER:SWELORE ENGINEERING PVT LTD; REFERENCENUMBER:HD-12-A 14799 / 14800"/>
    <d v="2020-01-13T00:00:00"/>
    <s v="SPARE_PARTS"/>
    <x v="2"/>
    <s v="2000"/>
    <s v="CH01"/>
    <s v="ST"/>
    <n v="2"/>
    <n v="11025.06"/>
    <n v="0"/>
    <n v="0"/>
    <n v="11025.06"/>
    <s v="ZSPR"/>
    <n v="0"/>
    <s v=""/>
    <n v="0"/>
    <n v="0"/>
    <s v="ONGC Petro additions Ltd."/>
    <s v="INR"/>
    <n v="0"/>
    <n v="0"/>
    <n v="0"/>
    <n v="0"/>
    <n v="0"/>
    <n v="0"/>
    <n v="0"/>
    <n v="0"/>
    <n v="0"/>
    <n v="0"/>
    <n v="0"/>
    <n v="0"/>
    <n v="0"/>
    <n v="0"/>
    <s v="Chemcial store"/>
    <s v="P04"/>
    <n v="1449"/>
    <x v="2"/>
  </r>
  <r>
    <s v="0P4102215093"/>
    <s v="SEAT RING,011532521-163H0000,DRES-MSL"/>
    <s v="SPARE PARTS; PART NAME:SEAT RING; MATERIAL:SUS316; EQUIPMENT NAME:CONTROL VALVE;EQUIPMENT MAKE:DRESSER MASONEILAN; EQUIPMENT MODEL:88-21124; MANUFACTURER PARTNUMBER:011532521-163H0000; MANUFACTURER:DRESSER MASONEILAN"/>
    <d v="2022-04-16T00:00:00"/>
    <s v="SPARE_PARTS"/>
    <x v="2"/>
    <s v="2000"/>
    <s v="SP01"/>
    <s v="EA"/>
    <n v="1"/>
    <n v="11025"/>
    <n v="0"/>
    <n v="0"/>
    <n v="11025"/>
    <s v="ZSPR"/>
    <n v="0"/>
    <s v=""/>
    <n v="0"/>
    <n v="0"/>
    <s v="ONGC Petro additions Ltd."/>
    <s v="INR"/>
    <n v="0"/>
    <n v="0"/>
    <n v="0"/>
    <n v="0"/>
    <n v="0"/>
    <n v="0"/>
    <n v="0"/>
    <n v="0"/>
    <n v="0"/>
    <n v="0"/>
    <n v="0"/>
    <n v="0"/>
    <n v="0"/>
    <n v="0"/>
    <s v="Shutdown Plan Mt"/>
    <s v="P03"/>
    <n v="625"/>
    <x v="2"/>
  </r>
  <r>
    <s v="0P5270020159"/>
    <s v="PCKG SET,PTFE,VNB1023B-1B,KOSOKENT"/>
    <s v="SPARE PARTS; PART NAME:PACKING SET; MATERIAL:PTFE; EQUIPMENT NAME:VALVE; EQUIPMENT MAKE:KENT INTROL; MANUFACTURER:KENT INTROL;MANUFACTURER PART NUMBER:VNB1023B-1B"/>
    <d v="2018-01-09T00:00:00"/>
    <s v="SPARE_PARTS"/>
    <x v="2"/>
    <s v="2000"/>
    <s v="GS01"/>
    <s v="ST"/>
    <n v="6"/>
    <n v="11007.56"/>
    <n v="0"/>
    <n v="0"/>
    <n v="11007.56"/>
    <s v="ZSPR"/>
    <n v="0"/>
    <s v=""/>
    <n v="0"/>
    <n v="0"/>
    <s v="ONGC Petro additions Ltd."/>
    <s v="INR"/>
    <n v="0"/>
    <n v="0"/>
    <n v="0"/>
    <n v="0"/>
    <n v="0"/>
    <n v="0"/>
    <n v="0"/>
    <n v="0"/>
    <n v="0"/>
    <n v="0"/>
    <n v="0"/>
    <n v="0"/>
    <n v="0"/>
    <n v="0"/>
    <s v="General Store"/>
    <s v="P03"/>
    <n v="2183"/>
    <x v="2"/>
  </r>
  <r>
    <s v="0T2541630045"/>
    <s v="GSKT,SPW,PE,552X532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12; MANDATORY ADD REQRMTS:REFERED POSITION NUMBER:3; CENTRING RING, O.D.:604MM; INNER RING, I.D.:596 MM; DIMENSION, I.D. X O.D.:532 X 552 MM; EQUIPMENT NAME:CS HEAT EXCHANGER; MODEL:V-BEM;MANUFACTURER:INDCON PROJECTS &amp; EQUIPMENT LTD"/>
    <d v="2017-05-29T00:00:00"/>
    <s v="PL_SP_GASKETS"/>
    <x v="2"/>
    <s v="2000"/>
    <s v="SP01"/>
    <s v="EA"/>
    <n v="1"/>
    <n v="11000"/>
    <n v="0"/>
    <n v="0"/>
    <n v="11000"/>
    <s v="ZSTO"/>
    <n v="0"/>
    <s v=""/>
    <n v="0"/>
    <n v="0"/>
    <s v="ONGC Petro additions Ltd."/>
    <s v="INR"/>
    <n v="0"/>
    <n v="0"/>
    <n v="0"/>
    <n v="0"/>
    <n v="0"/>
    <n v="0"/>
    <n v="0"/>
    <n v="0"/>
    <n v="0"/>
    <n v="0"/>
    <n v="0"/>
    <n v="0"/>
    <n v="0"/>
    <n v="0"/>
    <s v="Shutdown Plan Mt"/>
    <s v="S06"/>
    <n v="2408"/>
    <x v="1"/>
  </r>
  <r>
    <s v="0P4110070423"/>
    <s v="MDL,24VDC,1762-OB8,ALLENB"/>
    <s v="DIGITAL OUTPUT MODULE; MANUFACTURER PART NUMBER:1762-OB8; VOLTAGE RATING:24 VDC;8 POINT SOURCE OUTPUT MODULE; MANUFACTURER:ALLEN BRADLEY"/>
    <d v="2021-06-16T00:00:00"/>
    <s v="DO MODULE"/>
    <x v="4"/>
    <s v="2000"/>
    <s v="CH01"/>
    <s v="EA"/>
    <n v="1"/>
    <n v="10988.46"/>
    <n v="0"/>
    <n v="0"/>
    <n v="10988.46"/>
    <s v="ZSPR"/>
    <n v="0"/>
    <s v=""/>
    <n v="0"/>
    <n v="0"/>
    <s v="ONGC Petro additions Ltd."/>
    <s v="INR"/>
    <n v="0"/>
    <n v="0"/>
    <n v="0"/>
    <n v="0"/>
    <n v="0"/>
    <n v="0"/>
    <n v="0"/>
    <n v="0"/>
    <n v="0"/>
    <n v="0"/>
    <n v="0"/>
    <n v="0"/>
    <n v="0"/>
    <n v="0"/>
    <s v="Chemcial store"/>
    <s v="P03"/>
    <n v="929"/>
    <x v="2"/>
  </r>
  <r>
    <s v="0P1005010230"/>
    <s v="COV,FAN,FCX25MC0000SP,BHAR-BIJ"/>
    <s v="SPARE PARTS; PART NAME:COVER,FAN; EQUIPMENT NAME:MOTOR; EQUIPMENT MAKE:BHARAT BIJLEE; MANUFACTURER:BHARAT BIJLEE; MANUFACTURER PARTNUMBER:FCX25MC0000SP; FOR MOTOR; FRAME SIZE:200/250; POWER RATING:30/55 KW; VOLTAGE RATING:415 V; NUMBER OF POLE:2; MOTOR REFERENCETYPE:MN25M213G/MN25M215G/MN20L235G"/>
    <d v="2018-06-25T00:00:00"/>
    <s v="SPARE_PARTS"/>
    <x v="2"/>
    <s v="2000"/>
    <s v="GS01"/>
    <s v="EA"/>
    <n v="2"/>
    <n v="10980"/>
    <n v="0"/>
    <n v="0"/>
    <n v="10980"/>
    <s v="ZSPR"/>
    <n v="0"/>
    <s v=""/>
    <n v="0"/>
    <n v="0"/>
    <s v="ONGC Petro additions Ltd."/>
    <s v="INR"/>
    <n v="0"/>
    <n v="0"/>
    <n v="0"/>
    <n v="0"/>
    <n v="0"/>
    <n v="0"/>
    <n v="0"/>
    <n v="0"/>
    <n v="0"/>
    <n v="0"/>
    <n v="0"/>
    <n v="0"/>
    <n v="0"/>
    <n v="0"/>
    <s v="General Store"/>
    <s v="P01"/>
    <n v="2016"/>
    <x v="2"/>
  </r>
  <r>
    <s v="0P4102210767"/>
    <s v="GSKT,SEAT,8IN,CL300,100000365826,MIL"/>
    <s v="SPARE PARTS; PART NAME:GASKET,SEAT; EQUIPMENT NAME:CONTROL VALVE; EQUIPMENT MAKE:MIL CONTROLS; EQUIPMENT MODEL:41931;MANUFACTURER:MIL CONTROLS; MANUFACTURER PART NUMBER:100000365826; VALVE SIZE:8 IN, PRESSURE DESIGNATION:ASME CL 300, ACTUATORSIZE:18 IN; MODEL NUMBER:41921"/>
    <d v="2017-08-28T00:00:00"/>
    <s v="SPARE_PARTS"/>
    <x v="2"/>
    <s v="2000"/>
    <s v="GS01"/>
    <s v="EA"/>
    <n v="4"/>
    <n v="10948"/>
    <n v="0"/>
    <n v="0"/>
    <n v="10948"/>
    <s v="ZSPR"/>
    <n v="0"/>
    <s v=""/>
    <n v="0"/>
    <n v="0"/>
    <s v="ONGC Petro additions Ltd."/>
    <s v="INR"/>
    <n v="0"/>
    <n v="0"/>
    <n v="0"/>
    <n v="0"/>
    <n v="0"/>
    <n v="0"/>
    <n v="0"/>
    <n v="0"/>
    <n v="0"/>
    <n v="0"/>
    <n v="0"/>
    <n v="0"/>
    <n v="0"/>
    <n v="0"/>
    <s v="General Store"/>
    <s v="P03"/>
    <n v="2317"/>
    <x v="2"/>
  </r>
  <r>
    <s v="0T2541480063"/>
    <s v="GSKT,SPW,PE,316,GRAFOIL,718X744MM,2PASS"/>
    <s v="SPIRAL WOUND GASKETS FOR PLANT EQUIPMENT; CONSTRUCTION:2 PASS; THICKNESS, GASKET:4.5 MM; THICKNESS, INNER RING:3.2 MM; THICKNESS,CENTRING RING:3.2 MM; MAT, WINDINGS:STAINLESS STEEL 316; MAT, FILLER:GRAFOIL; MAT, INNER RING:STAINLESS STEEL 316; MAT, CENTRINGRING:STAINLESS STEEL 316; DIMENSIONS, CROSSBAR:WD 10 X THK 3 MM (RIP); CENTRING RING, O.D.:752 MM; INNER RING, I.D.:692 MM;DIMENSION, I.D. X O.D.:718 X 744 MM; ADDITIONAL INFORMATION:FOR CF TUBE SHEET (RHS); DRAWING NUMBER:HGA_31/32EE473_02; ITEMPOSITION NUMBER:30; SUPPLIER PART NUMBER:30; SUPPLIER NAME:PRECISION EQUIPMENTS PVT LTD"/>
    <d v="2022-06-28T00:00:00"/>
    <s v="PL_SP_GASKETS"/>
    <x v="2"/>
    <s v="2000"/>
    <s v="SP01"/>
    <s v="EA"/>
    <n v="4"/>
    <n v="10945.45"/>
    <n v="0"/>
    <n v="0"/>
    <n v="10945.45"/>
    <s v="ZSTO"/>
    <n v="0"/>
    <s v=""/>
    <n v="0"/>
    <n v="0"/>
    <s v="ONGC Petro additions Ltd."/>
    <s v="INR"/>
    <n v="0"/>
    <n v="0"/>
    <n v="0"/>
    <n v="0"/>
    <n v="0"/>
    <n v="0"/>
    <n v="0"/>
    <n v="0"/>
    <n v="0"/>
    <n v="0"/>
    <n v="0"/>
    <n v="0"/>
    <n v="0"/>
    <n v="0"/>
    <s v="Shutdown Plan Mt"/>
    <s v="S06"/>
    <n v="552"/>
    <x v="1"/>
  </r>
  <r>
    <s v="0P4102210839"/>
    <s v="SEAT,SS316/L,120811/Z-0008-8117,SEVRN-GL"/>
    <s v="SPARE PARTS; PART NAME:SEAT; MATERIAL:STAINLESS STEEL 316/316L; EQUIPMENT NAME:CONTROL VALVE; EQUIPMENT MAKE:SEVERN GLOCON;EQUIPMENT MODEL:300-5412-P2AN; MANUFACTURER:SEVERN GLOCON; MANUFACTURER PART NUMBER:120811/Z-0008-8117; SIZE:2 IN; PRESSUREDESIGNATION:CL 600; METAL; BORE:1.25 (DIA); 3053 + 640 (ST6)"/>
    <d v="2016-02-16T00:00:00"/>
    <s v="SPARE_PARTS"/>
    <x v="2"/>
    <s v="2000"/>
    <s v="GS01"/>
    <s v="EA"/>
    <n v="1"/>
    <n v="10928"/>
    <n v="0"/>
    <n v="0"/>
    <n v="10928"/>
    <s v="ZSPR"/>
    <n v="0"/>
    <s v=""/>
    <n v="0"/>
    <n v="0"/>
    <s v="ONGC Petro additions Ltd."/>
    <s v="INR"/>
    <n v="0"/>
    <n v="0"/>
    <n v="0"/>
    <n v="0"/>
    <n v="0"/>
    <n v="0"/>
    <n v="0"/>
    <n v="0"/>
    <n v="0"/>
    <n v="0"/>
    <n v="0"/>
    <n v="0"/>
    <n v="0"/>
    <n v="0"/>
    <s v="General Store"/>
    <s v="P03"/>
    <n v="2876"/>
    <x v="2"/>
  </r>
  <r>
    <s v="0P4102211443"/>
    <s v="SEAL RING,983762747343,MIL"/>
    <s v="SPARE PARTS; PART NAME:SEAL RING; MANUFACTURER:MIL CONTROLS LIMITED; MANUFACTURER PART NUMBER:983762747343"/>
    <d v="2017-08-28T00:00:00"/>
    <s v="SPARE_PARTS"/>
    <x v="2"/>
    <s v="2000"/>
    <s v="GS01"/>
    <s v="EA"/>
    <n v="1"/>
    <n v="10897"/>
    <n v="0"/>
    <n v="0"/>
    <n v="10897"/>
    <s v="ZSPR"/>
    <n v="0"/>
    <s v=""/>
    <n v="0"/>
    <n v="0"/>
    <s v="ONGC Petro additions Ltd."/>
    <s v="INR"/>
    <n v="0"/>
    <n v="0"/>
    <n v="0"/>
    <n v="0"/>
    <n v="0"/>
    <n v="0"/>
    <n v="0"/>
    <n v="0"/>
    <n v="0"/>
    <n v="0"/>
    <n v="0"/>
    <n v="0"/>
    <n v="0"/>
    <n v="0"/>
    <s v="General Store"/>
    <s v="P03"/>
    <n v="2317"/>
    <x v="2"/>
  </r>
  <r>
    <s v="0P4102211453"/>
    <s v="SEAL RING,395477309343,MIL"/>
    <s v="SPARE PARTS; PART NAME:SEAL RING; MANUFACTURER:MIL CONTROLS LIMITED; MANUFACTURER PART NUMBER:395477309343"/>
    <d v="2017-08-28T00:00:00"/>
    <s v="SPARE_PARTS"/>
    <x v="2"/>
    <s v="2000"/>
    <s v="GS01"/>
    <s v="EA"/>
    <n v="1"/>
    <n v="10897"/>
    <n v="0"/>
    <n v="0"/>
    <n v="10897"/>
    <s v="ZSPR"/>
    <n v="0"/>
    <s v=""/>
    <n v="0"/>
    <n v="0"/>
    <s v="ONGC Petro additions Ltd."/>
    <s v="INR"/>
    <n v="0"/>
    <n v="0"/>
    <n v="0"/>
    <n v="0"/>
    <n v="0"/>
    <n v="0"/>
    <n v="0"/>
    <n v="0"/>
    <n v="0"/>
    <n v="0"/>
    <n v="0"/>
    <n v="0"/>
    <n v="0"/>
    <n v="0"/>
    <s v="General Store"/>
    <s v="P03"/>
    <n v="2317"/>
    <x v="2"/>
  </r>
  <r>
    <s v="0P4102211492"/>
    <s v="SEAT RING,815843984213,MIL"/>
    <s v="SPARE PARTS; PART NAME:SEAT RING; MANUFACTURER:MIL CONTROLS LIMITED; MANUFACTURER PART NUMBER:815843984213"/>
    <d v="2017-08-28T00:00:00"/>
    <s v="SPARE_PARTS"/>
    <x v="2"/>
    <s v="2000"/>
    <s v="GS01"/>
    <s v="EA"/>
    <n v="1"/>
    <n v="10848"/>
    <n v="0"/>
    <n v="0"/>
    <n v="10848"/>
    <s v="ZSPR"/>
    <n v="0"/>
    <s v=""/>
    <n v="0"/>
    <n v="0"/>
    <s v="ONGC Petro additions Ltd."/>
    <s v="INR"/>
    <n v="0"/>
    <n v="0"/>
    <n v="0"/>
    <n v="0"/>
    <n v="0"/>
    <n v="0"/>
    <n v="0"/>
    <n v="0"/>
    <n v="0"/>
    <n v="0"/>
    <n v="0"/>
    <n v="0"/>
    <n v="0"/>
    <n v="0"/>
    <s v="General Store"/>
    <s v="P03"/>
    <n v="2317"/>
    <x v="2"/>
  </r>
  <r>
    <s v="0P4102211500"/>
    <s v="SEAT RING,587816092567,MIL"/>
    <s v="SPARE PARTS; PART NAME:SEAT RING; MANUFACTURER:MIL CONTROLS LIMITED; MANUFACTURER PART NUMBER:587816092567"/>
    <d v="2017-08-28T00:00:00"/>
    <s v="SPARE_PARTS"/>
    <x v="2"/>
    <s v="2000"/>
    <s v="GS01"/>
    <s v="EA"/>
    <n v="1"/>
    <n v="10848"/>
    <n v="0"/>
    <n v="0"/>
    <n v="10848"/>
    <s v="ZSPR"/>
    <n v="0"/>
    <s v=""/>
    <n v="0"/>
    <n v="0"/>
    <s v="ONGC Petro additions Ltd."/>
    <s v="INR"/>
    <n v="0"/>
    <n v="0"/>
    <n v="0"/>
    <n v="0"/>
    <n v="0"/>
    <n v="0"/>
    <n v="0"/>
    <n v="0"/>
    <n v="0"/>
    <n v="0"/>
    <n v="0"/>
    <n v="0"/>
    <n v="0"/>
    <n v="0"/>
    <s v="General Store"/>
    <s v="P03"/>
    <n v="2317"/>
    <x v="2"/>
  </r>
  <r>
    <s v="0P4102211513"/>
    <s v="SEAT RING,397114456213,MIL"/>
    <s v="SPARE PARTS; PART NAME:SEAT RING; MANUFACTURER:MIL CONTROLS LIMITED; MANUFACTURER PART NUMBER:397114456213"/>
    <d v="2017-08-28T00:00:00"/>
    <s v="SPARE_PARTS"/>
    <x v="2"/>
    <s v="2000"/>
    <s v="GS01"/>
    <s v="EA"/>
    <n v="1"/>
    <n v="10848"/>
    <n v="0"/>
    <n v="0"/>
    <n v="10848"/>
    <s v="ZSPR"/>
    <n v="0"/>
    <s v=""/>
    <n v="0"/>
    <n v="0"/>
    <s v="ONGC Petro additions Ltd."/>
    <s v="INR"/>
    <n v="0"/>
    <n v="0"/>
    <n v="0"/>
    <n v="0"/>
    <n v="0"/>
    <n v="0"/>
    <n v="0"/>
    <n v="0"/>
    <n v="0"/>
    <n v="0"/>
    <n v="0"/>
    <n v="0"/>
    <n v="0"/>
    <n v="0"/>
    <s v="General Store"/>
    <s v="P03"/>
    <n v="2317"/>
    <x v="2"/>
  </r>
  <r>
    <s v="0P2545810005"/>
    <s v="GSKT,FLR,PE,NPRN WHITE,600X770MM,5MM"/>
    <s v="PLANT ELEMENT FLAT RING GASKET; DIMENSIONS, RING, ID X OD:600 X 770 MM; THICKNESS, GASKET:5 MM; DIAMETER, HOLE(S):18 MM; NUMBER,HOLES:16; MATERIAL:NEOPRENE WHITE; FOR BCD 735; SUPPLIER NAME:JANSENS AND DIEPERINK; DRAWINGNUMBER:91714-1_34-TH-400_REV.4,91714-2_34-TH-402_REV.4,91714-3_34-TH-401A&amp;B,91714-4_34-TI-451A &amp;B &amp; C&amp;D_REV.3,91714-5_34-TI-453_REV.4,91714-6_34-TI-461_REV.4,91714-7_34-TH-404_REV.5,91714-8_34-TH-462_REV.4"/>
    <d v="2017-05-30T00:00:00"/>
    <s v="PL_FL_GASKETS2"/>
    <x v="2"/>
    <s v="2000"/>
    <s v="SP01"/>
    <s v="EA"/>
    <n v="1"/>
    <n v="10827.38"/>
    <n v="0"/>
    <n v="0"/>
    <n v="10827.38"/>
    <s v="ZSPR"/>
    <n v="0"/>
    <s v=""/>
    <n v="0"/>
    <n v="0"/>
    <s v="ONGC Petro additions Ltd."/>
    <s v="INR"/>
    <n v="0"/>
    <n v="0"/>
    <n v="0"/>
    <n v="0"/>
    <n v="0"/>
    <n v="0"/>
    <n v="0"/>
    <n v="0"/>
    <n v="0"/>
    <n v="0"/>
    <n v="0"/>
    <n v="0"/>
    <n v="0"/>
    <n v="0"/>
    <s v="Shutdown Plan Mt"/>
    <s v="P04"/>
    <n v="2407"/>
    <x v="2"/>
  </r>
  <r>
    <s v="0P5271110564"/>
    <s v="SPRG,0200014-111-DI7,DRES-VLV"/>
    <s v="SPARE PARTS; PART NAME:SPRING; EQUIPMENT NAME:VALVE ACTUATOR; EQUIPMENTMAKE:DRESSER VALVES; MANUFACTURER PART NUMBER:0200014-111-DI7;MANUFACTURER:DRESSER VALVES"/>
    <d v="2022-04-16T00:00:00"/>
    <s v="SPARE_PARTS"/>
    <x v="2"/>
    <s v="2000"/>
    <s v="CH01"/>
    <s v="EA"/>
    <n v="1"/>
    <n v="10825.5"/>
    <n v="0"/>
    <n v="0"/>
    <n v="10825.5"/>
    <s v="ZSPR"/>
    <n v="0"/>
    <s v=""/>
    <n v="0"/>
    <n v="0"/>
    <s v="ONGC Petro additions Ltd."/>
    <s v="INR"/>
    <n v="0"/>
    <n v="0"/>
    <n v="0"/>
    <n v="0"/>
    <n v="0"/>
    <n v="0"/>
    <n v="0"/>
    <n v="0"/>
    <n v="0"/>
    <n v="0"/>
    <n v="0"/>
    <n v="0"/>
    <n v="0"/>
    <n v="0"/>
    <s v="Chemcial store"/>
    <s v="P03"/>
    <n v="625"/>
    <x v="2"/>
  </r>
  <r>
    <s v="0P5270020212"/>
    <s v="PCKG,FOLLWR,322413061,CCI"/>
    <s v="SPARE PARTS; PART NAME:PACKING,FOLLOWER; MATERIAL:STAINLESS STEEL 316; EQUIPMENT MAKE:CCI; EQUIPMENT MODEL:100H; MANUFACTURER:CCI;MANUFACTURER PART NUMBER:322413061; DRAWING/SERIAL NUMBER:A12127; EQUIPMENT NAME:CONTROL VALVE, GLOBE (FOR SEVERE SERVICE); REALMANUFACTURER:CCI KOREA; SUPPLIER NAME:CCI; NOTE 1:PLEASE SUPPLY THIS PART AS ONE TO ONE REPLACEMENT AS ORIGINALLY INSTALLED INVALVE. IN CASE THIS PART NUMBER CONFLICTS WITH ORIGINAL SUPPLY, THE ORIGINAL SUPPLY AS PER DRAWING/SERIAL NUMBER WILL TAKEPRECEDENCE"/>
    <d v="2017-04-18T00:00:00"/>
    <s v="SPARE_PARTS"/>
    <x v="2"/>
    <s v="2000"/>
    <s v="CH01"/>
    <s v="EA"/>
    <n v="1"/>
    <n v="10751.15"/>
    <n v="0"/>
    <n v="0"/>
    <n v="10751.15"/>
    <s v="ZSPR"/>
    <n v="0"/>
    <s v=""/>
    <n v="0"/>
    <n v="0"/>
    <s v="ONGC Petro additions Ltd."/>
    <s v="INR"/>
    <n v="0"/>
    <n v="0"/>
    <n v="0"/>
    <n v="0"/>
    <n v="0"/>
    <n v="0"/>
    <n v="0"/>
    <n v="0"/>
    <n v="0"/>
    <n v="0"/>
    <n v="0"/>
    <n v="0"/>
    <n v="0"/>
    <n v="0"/>
    <s v="Chemcial store"/>
    <s v="P03"/>
    <n v="2449"/>
    <x v="2"/>
  </r>
  <r>
    <s v="0P4165010042"/>
    <s v="FUSE,WIRING BRD,25270JE,AMETEK"/>
    <s v="SPARE PARTS; PART NAME:WIRING BOARD FUSE; MANUFACTURER PART NUMBER:25270JE; MANUFACTURER:AMETEK; DRAWING NUMBER:BB1002-D-DR-00005;EQUIPMENT NAME:ANALYZER SYSTEMS; CURRENT RATING:1/4 A; VOLTAGE RATING:125 V; SUPPLIER:CHEMTROLS"/>
    <d v="2018-03-30T00:00:00"/>
    <s v="SPARE_PARTS"/>
    <x v="4"/>
    <s v="2000"/>
    <s v="GS01"/>
    <s v="EA"/>
    <n v="2"/>
    <n v="10735.17"/>
    <n v="0"/>
    <n v="0"/>
    <n v="10735.17"/>
    <s v="ZSPR"/>
    <n v="0"/>
    <s v=""/>
    <n v="0"/>
    <n v="0"/>
    <s v="ONGC Petro additions Ltd."/>
    <s v="INR"/>
    <n v="0"/>
    <n v="0"/>
    <n v="0"/>
    <n v="0"/>
    <n v="0"/>
    <n v="0"/>
    <n v="0"/>
    <n v="0"/>
    <n v="0"/>
    <n v="0"/>
    <n v="0"/>
    <n v="0"/>
    <n v="0"/>
    <n v="0"/>
    <s v="General Store"/>
    <s v="P03"/>
    <n v="2103"/>
    <x v="2"/>
  </r>
  <r>
    <s v="0P0631070059"/>
    <s v="LUMINIUM PACKING,BS-425W10A-71C,KOBE"/>
    <s v="SPARE PARTS; PART NAME:ALUMINIUM PACKING; MANUFACTURER PART NUMBER:BS-425W10A-71C; MANUFACTURER:KOBE STEEL; DRAWINGNUMBER:BS-425W52Y; ITEM POSITION NUMBER:13; EQUIPMENT NAME:SCREEN CHANGER; EQUIPMENT MAKE:KOBE STEEL; EQUIPMENT MODEL:LCM500H; SUBASSY:INSTRUMENT &amp; FITTING"/>
    <d v="2017-02-09T00:00:00"/>
    <s v="SPARE_PARTS"/>
    <x v="2"/>
    <s v="2000"/>
    <s v="GS01"/>
    <s v="EA"/>
    <n v="3"/>
    <n v="10704.59"/>
    <n v="0"/>
    <n v="0"/>
    <n v="10704.59"/>
    <s v="ZSPR"/>
    <n v="0"/>
    <s v=""/>
    <n v="0"/>
    <n v="0"/>
    <s v="ONGC Petro additions Ltd."/>
    <s v="INR"/>
    <n v="0"/>
    <n v="0"/>
    <n v="0"/>
    <n v="0"/>
    <n v="0"/>
    <n v="0"/>
    <n v="0"/>
    <n v="0"/>
    <n v="0"/>
    <n v="0"/>
    <n v="0"/>
    <n v="0"/>
    <n v="0"/>
    <n v="0"/>
    <s v="General Store"/>
    <s v="P04"/>
    <n v="2517"/>
    <x v="2"/>
  </r>
  <r>
    <s v="0T2548800009"/>
    <s v="GSKT,RJ,CS,OVAL,CL2500,3IN,52DA"/>
    <s v="RING JOINT GASKETS; MAT:LOW CARBON STEEL; TYPE:OVAL; SIZE, FLANGE (INCH:3 IN; PRESSURE DESIGNATION:ASME CL2500; FACING FLANGE:RTJ;REFERENCE:52DA"/>
    <d v="2023-07-26T00:00:00"/>
    <s v="RI_GASKETS"/>
    <x v="2"/>
    <s v="2000"/>
    <s v="SP01"/>
    <s v="EA"/>
    <n v="50"/>
    <n v="10692.36"/>
    <n v="0"/>
    <n v="0"/>
    <n v="10692.36"/>
    <s v="ZSTO"/>
    <n v="0"/>
    <s v=""/>
    <n v="0"/>
    <n v="0"/>
    <s v="ONGC Petro additions Ltd."/>
    <s v="INR"/>
    <n v="0"/>
    <n v="0"/>
    <n v="0"/>
    <n v="0"/>
    <n v="0"/>
    <n v="0"/>
    <n v="0"/>
    <n v="0"/>
    <n v="0"/>
    <n v="0"/>
    <n v="0"/>
    <n v="0"/>
    <n v="0"/>
    <n v="0"/>
    <s v="Shutdown Plan Mt"/>
    <s v="S06"/>
    <n v="159"/>
    <x v="1"/>
  </r>
  <r>
    <s v="0P4102225663"/>
    <s v="WORM WITH PIN,F/AT/150/1/S2,EMER-PM"/>
    <s v="SPARE PARTS; PART NAME:WORM WITH PIN; EQUIPMENT NAME:BALL VALVE; EQUIPMENTMAKE:EMERSON PROCESS MANAGEMENT; EQUIPMENT MODEL:AT/150/1/S2; ADDITIONALINFORMATION:REDUCTION RATIO:450/1; MANUFACTURER:EMERSON PROCESS MANAGEMENT;VALVE SIZE:16 INCH; PRESSURE DESIGNATION:ASME CLASS 600"/>
    <d v="2023-07-12T00:00:00"/>
    <s v="SPARE_PARTS"/>
    <x v="2"/>
    <s v="2000"/>
    <s v="CH01"/>
    <s v="EA"/>
    <n v="3"/>
    <n v="10668"/>
    <n v="0"/>
    <n v="0"/>
    <n v="10668"/>
    <s v="ZSPR"/>
    <n v="0"/>
    <s v=""/>
    <n v="0"/>
    <n v="0"/>
    <s v="ONGC Petro additions Ltd."/>
    <s v="INR"/>
    <n v="0"/>
    <n v="0"/>
    <n v="0"/>
    <n v="0"/>
    <n v="0"/>
    <n v="0"/>
    <n v="0"/>
    <n v="0"/>
    <n v="0"/>
    <n v="0"/>
    <n v="0"/>
    <n v="0"/>
    <n v="0"/>
    <n v="0"/>
    <s v="Chemcial store"/>
    <s v="P04"/>
    <n v="173"/>
    <x v="2"/>
  </r>
  <r>
    <s v="0P4100980087"/>
    <s v="CBL,US2-2021759-003,SIEMENS"/>
    <s v="SPARE PARTS; PART NAME:CABLE; DIMENSIONS:1100 MM; DRAWING NUMBER:M 1; EQUIPMENT NAME:HDPE ANALYSER; EQUIPMENT MAKE:SIEMENS;ADDITIONAL INFORMATION:FOR HEATER CONTROL; MANUFACTURER:SIEMENS; MANUFACTURER PART NUMBER:US2-2021759-003; SUB ASSEMBLY:WIRING ANDCABLES"/>
    <d v="2018-03-30T00:00:00"/>
    <s v="SPARE_PARTS"/>
    <x v="4"/>
    <s v="2000"/>
    <s v="CH01"/>
    <s v="EA"/>
    <n v="2"/>
    <n v="10608.46"/>
    <n v="0"/>
    <n v="0"/>
    <n v="10608.46"/>
    <s v="ZSPR"/>
    <n v="0"/>
    <s v=""/>
    <n v="0"/>
    <n v="0"/>
    <s v="ONGC Petro additions Ltd."/>
    <s v="INR"/>
    <n v="0"/>
    <n v="0"/>
    <n v="0"/>
    <n v="0"/>
    <n v="0"/>
    <n v="0"/>
    <n v="0"/>
    <n v="0"/>
    <n v="0"/>
    <n v="0"/>
    <n v="0"/>
    <n v="0"/>
    <n v="0"/>
    <n v="0"/>
    <s v="Chemcial store"/>
    <s v="P03"/>
    <n v="2103"/>
    <x v="2"/>
  </r>
  <r>
    <s v="0P4100980087"/>
    <s v="CBL,US2-2021759-003,SIEMENS"/>
    <s v="SPARE PARTS; PART NAME:CABLE; DIMENSIONS:1100 MM; DRAWING NUMBER:M 1; EQUIPMENT NAME:HDPE ANALYSER; EQUIPMENT MAKE:SIEMENS;ADDITIONAL INFORMATION:FOR HEATER CONTROL; MANUFACTURER:SIEMENS; MANUFACTURER PART NUMBER:US2-2021759-003; SUB ASSEMBLY:WIRING ANDCABLES"/>
    <d v="2018-03-30T00:00:00"/>
    <s v="SPARE_PARTS"/>
    <x v="4"/>
    <s v="2000"/>
    <s v="GS01"/>
    <s v="EA"/>
    <n v="2"/>
    <n v="10608.46"/>
    <n v="0"/>
    <n v="0"/>
    <n v="10608.46"/>
    <s v="ZSPR"/>
    <n v="0"/>
    <s v=""/>
    <n v="0"/>
    <n v="0"/>
    <s v="ONGC Petro additions Ltd."/>
    <s v="INR"/>
    <n v="0"/>
    <n v="0"/>
    <n v="0"/>
    <n v="0"/>
    <n v="0"/>
    <n v="0"/>
    <n v="0"/>
    <n v="0"/>
    <n v="0"/>
    <n v="0"/>
    <n v="0"/>
    <n v="0"/>
    <n v="0"/>
    <n v="0"/>
    <s v="General Store"/>
    <s v="P03"/>
    <n v="2103"/>
    <x v="2"/>
  </r>
  <r>
    <s v="0T1788130044"/>
    <s v="BLD,SPD,CS,CL600,1IN,A105,RF"/>
    <s v="SPADE LINE BLINDS; MAT:CARBON STEEL; PRESSURE DESIGNATION:ASME CLASS 600; SIZE:1IN; MAT, SPEC:ASTM A105; DESIGN SPEC:ASME B16.5; FINISH, FLANGE FACING:125 AARH;TYPE:TAIL; TYPE OF FACE:RAISED FACE"/>
    <d v="2022-04-22T00:00:00"/>
    <s v="SP_LI_BLINDS1"/>
    <x v="2"/>
    <s v="2000"/>
    <s v="SP01"/>
    <s v="EA"/>
    <n v="10"/>
    <n v="10602.9"/>
    <n v="0"/>
    <n v="0"/>
    <n v="10602.9"/>
    <s v="ZSTO"/>
    <n v="0"/>
    <s v=""/>
    <n v="0"/>
    <n v="0"/>
    <s v="ONGC Petro additions Ltd."/>
    <s v="INR"/>
    <n v="0"/>
    <n v="0"/>
    <n v="0"/>
    <n v="0"/>
    <n v="0"/>
    <n v="0"/>
    <n v="0"/>
    <n v="0"/>
    <n v="0"/>
    <n v="0"/>
    <n v="0"/>
    <n v="0"/>
    <n v="0"/>
    <n v="0"/>
    <s v="Shutdown Plan Mt"/>
    <s v="S06"/>
    <n v="619"/>
    <x v="1"/>
  </r>
  <r>
    <s v="0P4102210837"/>
    <s v="SEAT,SS316/L,120809/Z-0008-8117,SEVRN-GL"/>
    <s v="SPARE PARTS; PART NAME:SEAT; MATERIAL:STAINLESS STEEL 316/316L; EQUIPMENT NAME:CONTROL VALVE; EQUIPMENT MAKE:SEVERN GLOCON;EQUIPMENT MODEL:300-5412-P2BN; MANUFACTURER:SEVERN GLOCON; MANUFACTURER PART NUMBER:120809/Z-0008-8117; SIZE:1.5 IN; PRESSUREDESIGNATION:CL 600; METAL; BORE:1.25 (DIA); 3053 + 640 (ST6)"/>
    <d v="2016-02-16T00:00:00"/>
    <s v="SPARE_PARTS"/>
    <x v="2"/>
    <s v="2000"/>
    <s v="GS01"/>
    <s v="EA"/>
    <n v="1"/>
    <n v="10595"/>
    <n v="0"/>
    <n v="0"/>
    <n v="10595"/>
    <s v="ZSPR"/>
    <n v="0"/>
    <s v=""/>
    <n v="0"/>
    <n v="0"/>
    <s v="ONGC Petro additions Ltd."/>
    <s v="INR"/>
    <n v="0"/>
    <n v="0"/>
    <n v="0"/>
    <n v="0"/>
    <n v="0"/>
    <n v="0"/>
    <n v="0"/>
    <n v="0"/>
    <n v="0"/>
    <n v="0"/>
    <n v="0"/>
    <n v="0"/>
    <n v="0"/>
    <n v="0"/>
    <s v="General Store"/>
    <s v="P03"/>
    <n v="2876"/>
    <x v="2"/>
  </r>
  <r>
    <s v="0T2541410385"/>
    <s v="GSKT,SPW,SS316,GPH,CL600,1.1/4IN"/>
    <s v="SPIRAL WOUND GASKETS; DESIGN SPEC:ASME B16.20; PRESSURE DESIGNATION:ASME CLASS600; MAT, WINDINGS:STAINLESS STEEL 316; MAT, FILLER:GRAPHITE; MANDATORY ADDREQRMTS:METALIC; SIZE:1.1/4 IN"/>
    <d v="2023-12-19T00:00:00"/>
    <s v="SP_GASKETS"/>
    <x v="2"/>
    <s v="2000"/>
    <s v="CH01"/>
    <s v="EA"/>
    <n v="218"/>
    <n v="10591.16"/>
    <n v="0"/>
    <n v="0"/>
    <n v="10591.16"/>
    <s v="ZSTO"/>
    <n v="0"/>
    <s v=""/>
    <n v="0"/>
    <n v="0"/>
    <s v="ONGC Petro additions Ltd."/>
    <s v="INR"/>
    <n v="0"/>
    <n v="0"/>
    <n v="0"/>
    <n v="0"/>
    <n v="0"/>
    <n v="0"/>
    <n v="0"/>
    <n v="0"/>
    <n v="0"/>
    <n v="0"/>
    <n v="0"/>
    <n v="0"/>
    <n v="0"/>
    <n v="0"/>
    <s v="Chemcial store"/>
    <s v="S06"/>
    <n v="13"/>
    <x v="1"/>
  </r>
  <r>
    <s v="0P3907010143"/>
    <s v="JT,EXPN,MTL,1.25IN,150#,4.88KG/MM"/>
    <s v="JOINTS, EXPANSION; TYPE:METALLIC; SIZE:1.25 IN; PRESSURE DESIGNATION:CLASS 150;LENGTH:153 MM; MATERIAL,LINER &amp; BELLOW:STAINLESS STEEL 316L;MATERIAL,FLANGE:A105FORGED; MOVEMENT:19MM AXIAL; SPRING RATE:4.88 KG/MM; BELLOW:0.4 MM THKX1 PLY"/>
    <d v="2019-03-07T00:00:00"/>
    <s v="EX_JOINTS"/>
    <x v="2"/>
    <s v="2000"/>
    <s v="CH01"/>
    <s v="EA"/>
    <n v="4"/>
    <n v="10572"/>
    <n v="0"/>
    <n v="0"/>
    <n v="10572"/>
    <s v="ZSPR"/>
    <n v="0"/>
    <s v=""/>
    <n v="0"/>
    <n v="0"/>
    <s v="ONGC Petro additions Ltd."/>
    <s v="INR"/>
    <n v="0"/>
    <n v="0"/>
    <n v="0"/>
    <n v="0"/>
    <n v="0"/>
    <n v="0"/>
    <n v="0"/>
    <n v="0"/>
    <n v="0"/>
    <n v="0"/>
    <n v="0"/>
    <n v="0"/>
    <n v="0"/>
    <n v="0"/>
    <s v="Chemcial store"/>
    <s v="P04"/>
    <n v="1761"/>
    <x v="2"/>
  </r>
  <r>
    <s v="0T2541630055"/>
    <s v="GSKT,SPW,PE,500X456MM,SS304,GPH,4PASS"/>
    <s v="SPIRAL WOUND GASKETS FOR PLANT EQUIPMENT; CONSTRUCTION:4 PASS; THICKNESS, GASKET:4.5 MM; THICKNESS, INNER RING:3.2 MM; THICKNESS,CENTRING RING:3.2 MM; MAT, WINDINGS:STAINLESS STEEL 304; MAT, FILLER:GRAPHITE; MAT, INNER RING:STAINLESS STEEL 304; MAT, CENTRINGRING:STAINLESS STEEL 304; MANDATORY ADD REQRMTS:REFERED DWG:MEA110-D-DR-0242; MANDATORY ADD REQRMTS:REFERED POSITION NUMBER:4B;DIMENSIONS, CROSSBAR:WDT 22 X THK 4.5 MM; CENTRING RING, O.D.:508 MM; INNER RING, I.D.:436 MM; DIMENSION, I.D. X O.D.:456 X 500 MM;WITH WELDED JACKET; MATERIAL:STAINLESS STEEL 304; EQUIPMENT NAME:CS HEAT EXCHANGER; MODEL:H-BEM; MANUFACTURER:INDCON PROJECTS &amp;EQUIPMENT LTD"/>
    <d v="2023-10-26T00:00:00"/>
    <s v="PL_SP_GASKETS"/>
    <x v="2"/>
    <s v="2000"/>
    <s v="CH01"/>
    <s v="EA"/>
    <n v="4"/>
    <n v="10557.71"/>
    <n v="0"/>
    <n v="0"/>
    <n v="10557.71"/>
    <s v="ZSTO"/>
    <n v="0"/>
    <s v=""/>
    <n v="0"/>
    <n v="0"/>
    <s v="ONGC Petro additions Ltd."/>
    <s v="INR"/>
    <n v="0"/>
    <n v="0"/>
    <n v="0"/>
    <n v="0"/>
    <n v="0"/>
    <n v="0"/>
    <n v="0"/>
    <n v="0"/>
    <n v="0"/>
    <n v="0"/>
    <n v="0"/>
    <n v="0"/>
    <n v="0"/>
    <n v="0"/>
    <s v="Chemcial store"/>
    <s v="S06"/>
    <n v="67"/>
    <x v="1"/>
  </r>
  <r>
    <s v="0P0631100101"/>
    <s v="PCKG,ROD,FKM,JK-12-0201/4,HMI"/>
    <s v="SPARE PARTS; PART NAME:PACKING,ROD; MATERIAL:FKM; DRAWING NUMBER:JK-12-0201; ITEM POSITION NUMBER:4; EQUIPMENT NAME:CUTTER UNIT;EQUIPMENT MAKE:HYDRO MECHANICAL INDUSTRIES; EQUIPMENT MODEL:ADC300S; ADDITIONAL INFORMATION:P-95 Hs 90; MANUFACTURER:HYDROEQUIPMENT MAKE:HYDRO MECHANICAL INDUSTRIES; EQUIPMENT MODEL:ADC300S; ADDITIONAL INFORMATION:P-95 Hs 90; MANUFACTURER:HYDROMECHANICAL INDUSTRIES; MANUFACTURER PART NUMBER:JK-12-0201/4; SUB ASSY:WATER CHAMBER HYDRAULIC JACK, TYPE:350Kn15St; SUPPLIER:THEJAPAN STEEL WORKS"/>
    <d v="2023-10-19T00:00:00"/>
    <s v="SPARE_PARTS"/>
    <x v="2"/>
    <s v="2000"/>
    <s v="CH01"/>
    <s v="EA"/>
    <n v="1"/>
    <n v="10526.94"/>
    <n v="0"/>
    <n v="0"/>
    <n v="10526.94"/>
    <s v="ZSPR"/>
    <n v="0"/>
    <s v=""/>
    <n v="0"/>
    <n v="0"/>
    <s v="ONGC Petro additions Ltd."/>
    <s v="INR"/>
    <n v="0"/>
    <n v="0"/>
    <n v="0"/>
    <n v="0"/>
    <n v="0"/>
    <n v="0"/>
    <n v="0"/>
    <n v="0"/>
    <n v="0"/>
    <n v="0"/>
    <n v="0"/>
    <n v="0"/>
    <n v="0"/>
    <n v="0"/>
    <s v="Chemcial store"/>
    <s v="P04"/>
    <n v="74"/>
    <x v="2"/>
  </r>
  <r>
    <s v="0P2905020040"/>
    <s v="SEAL,PIST,NBR,P385,TAIYO"/>
    <s v="SUB ASSY:PNEUMATIC HYDRAULIC BOOSTER; SUPPLER:THE JAPAN STEEL WORKS"/>
    <d v="2019-01-31T00:00:00"/>
    <s v="SPARE_PARTS"/>
    <x v="2"/>
    <s v="2000"/>
    <s v="CH01"/>
    <s v="EA"/>
    <n v="1"/>
    <n v="10526.94"/>
    <n v="0"/>
    <n v="0"/>
    <n v="10526.94"/>
    <s v="ZSPR"/>
    <n v="0"/>
    <s v=""/>
    <n v="0"/>
    <n v="0"/>
    <s v="ONGC Petro additions Ltd."/>
    <s v="INR"/>
    <n v="0"/>
    <n v="0"/>
    <n v="0"/>
    <n v="0"/>
    <n v="0"/>
    <n v="0"/>
    <n v="0"/>
    <n v="0"/>
    <n v="0"/>
    <n v="0"/>
    <n v="0"/>
    <n v="0"/>
    <n v="0"/>
    <n v="0"/>
    <s v="Chemcial store"/>
    <s v="P04"/>
    <n v="1796"/>
    <x v="2"/>
  </r>
  <r>
    <s v="0P2905020049"/>
    <s v="WEAR RING,RESIN,C11XA10101-0/26,TAIYO"/>
    <s v="SUB ASSY:PNEUMATIC HYDRAULIC BOOSTER; SUPPLER:THE JAPAN STEEL WORKS"/>
    <d v="2019-01-31T00:00:00"/>
    <s v="SPARE_PARTS"/>
    <x v="2"/>
    <s v="2000"/>
    <s v="CH01"/>
    <s v="EA"/>
    <n v="1"/>
    <n v="10526.94"/>
    <n v="0"/>
    <n v="0"/>
    <n v="10526.94"/>
    <s v="ZSPR"/>
    <n v="0"/>
    <s v=""/>
    <n v="0"/>
    <n v="0"/>
    <s v="ONGC Petro additions Ltd."/>
    <s v="INR"/>
    <n v="0"/>
    <n v="0"/>
    <n v="0"/>
    <n v="0"/>
    <n v="0"/>
    <n v="0"/>
    <n v="0"/>
    <n v="0"/>
    <n v="0"/>
    <n v="0"/>
    <n v="0"/>
    <n v="0"/>
    <n v="0"/>
    <n v="0"/>
    <s v="Chemcial store"/>
    <s v="P04"/>
    <n v="1796"/>
    <x v="2"/>
  </r>
  <r>
    <s v="0P4102215097"/>
    <s v="PCKG,200042430-919-0000,DRES-MSL"/>
    <s v="SPARE PARTS; PART NAME:PACKING; MATERIAL:P#4519M; EQUIPMENT NAME:CONTROL VALVE;EQUIPMENT MAKE:DRESSER MASONEILAN; EQUIPMENT MODEL:525 AND 526; MANUFACTURERPART NUMBER:200042430-919-0000; MANUFACTURER:DRESSER MASONEILAN"/>
    <d v="2022-04-16T00:00:00"/>
    <s v="SPARE_PARTS"/>
    <x v="2"/>
    <s v="2000"/>
    <s v="SP01"/>
    <s v="EA"/>
    <n v="28"/>
    <n v="10525.2"/>
    <n v="0"/>
    <n v="0"/>
    <n v="10525.2"/>
    <s v="ZSPR"/>
    <n v="0"/>
    <s v=""/>
    <n v="0"/>
    <n v="0"/>
    <s v="ONGC Petro additions Ltd."/>
    <s v="INR"/>
    <n v="0"/>
    <n v="0"/>
    <n v="0"/>
    <n v="0"/>
    <n v="0"/>
    <n v="0"/>
    <n v="0"/>
    <n v="0"/>
    <n v="0"/>
    <n v="0"/>
    <n v="0"/>
    <n v="0"/>
    <n v="0"/>
    <n v="0"/>
    <s v="Shutdown Plan Mt"/>
    <s v="P03"/>
    <n v="625"/>
    <x v="2"/>
  </r>
  <r>
    <s v="0P4102210840"/>
    <s v="SEAT,A479,120814-0008-3053,SEVRN-GL"/>
    <s v="SPARE PARTS; PART NAME:SEAT; MATERIAL:STAINLESS STEEL 316/316L; EQUIPMENT NAME:CONTROL VALVE; EQUIPMENT MAKE:SEVERN GLOCON;EQUIPMENT MODEL:300-5412-P2CN; MANUFACTURER:SEVERN GLOCON; MANUFACTURER PART NUMBER:120814-0008-3053; SIZE:4 IN; PRESSUREDESIGNATION:CL 600; METAL; BORE:3.375 (DIA); MAT SPEC:ASTM A479 DUAL CERTIFIED"/>
    <d v="2016-02-16T00:00:00"/>
    <s v="SPARE_PARTS"/>
    <x v="2"/>
    <s v="2000"/>
    <s v="GS01"/>
    <s v="EA"/>
    <n v="1"/>
    <n v="10519"/>
    <n v="0"/>
    <n v="0"/>
    <n v="10519"/>
    <s v="ZSPR"/>
    <n v="0"/>
    <s v=""/>
    <n v="0"/>
    <n v="0"/>
    <s v="ONGC Petro additions Ltd."/>
    <s v="INR"/>
    <n v="0"/>
    <n v="0"/>
    <n v="0"/>
    <n v="0"/>
    <n v="0"/>
    <n v="0"/>
    <n v="0"/>
    <n v="0"/>
    <n v="0"/>
    <n v="0"/>
    <n v="0"/>
    <n v="0"/>
    <n v="0"/>
    <n v="0"/>
    <s v="General Store"/>
    <s v="P03"/>
    <n v="2876"/>
    <x v="2"/>
  </r>
  <r>
    <s v="0P0802030435"/>
    <s v="BACK-UP RING,PFA,OASB-R246,ELLIOTT"/>
    <s v="SPARE PARTS; PART NAME:BACK-UP RING; MANUFACTURER PART NUMBER:OASB-R246; MANUFACTURER:ELLIOTT TURBOMACHINERY; MATERIAL:PFA; DRAWINGNUMBER:ES/9890182, ; ITEM POSITION NUMBER:8, 6; EQUIPMENT NAME:DGS CONSOLE_WATER, OIL INJECT"/>
    <d v="2022-04-09T00:00:00"/>
    <s v="SPARE_PARTS"/>
    <x v="2"/>
    <s v="2000"/>
    <s v="GS01"/>
    <s v="EA"/>
    <n v="2"/>
    <n v="10502.94"/>
    <n v="0"/>
    <n v="0"/>
    <n v="10502.94"/>
    <s v="ZSPR"/>
    <n v="0"/>
    <s v=""/>
    <n v="0"/>
    <n v="0"/>
    <s v="ONGC Petro additions Ltd."/>
    <s v="INR"/>
    <n v="0"/>
    <n v="0"/>
    <n v="0"/>
    <n v="0"/>
    <n v="0"/>
    <n v="0"/>
    <n v="0"/>
    <n v="0"/>
    <n v="0"/>
    <n v="0"/>
    <n v="0"/>
    <n v="0"/>
    <n v="0"/>
    <n v="0"/>
    <s v="General Store"/>
    <s v="P04"/>
    <n v="632"/>
    <x v="2"/>
  </r>
  <r>
    <s v="0P1141120354"/>
    <s v="INSUL,DNU-EPOXY,11KV,DT3520,CRM-GRVS"/>
    <s v="ELECTRICAL ACCESSORIES; TYPE:INSULATOR; VOLTAGE RATING:11 KV; MANUFACTURER:CROMPTON GREAVES; MATERIAL:DNU-EPOXY; FOR TRANSFORMER;EQUIPMENT MODEL NUMBER:DT3520"/>
    <d v="2018-08-17T00:00:00"/>
    <s v="AC_ELECTRICAL"/>
    <x v="4"/>
    <s v="2000"/>
    <s v="CH01"/>
    <s v="EA"/>
    <n v="3"/>
    <n v="10500"/>
    <n v="0"/>
    <n v="0"/>
    <n v="10500"/>
    <s v="ZSPR"/>
    <n v="0"/>
    <s v=""/>
    <n v="0"/>
    <n v="0"/>
    <s v="ONGC Petro additions Ltd."/>
    <s v="INR"/>
    <n v="0"/>
    <n v="0"/>
    <n v="0"/>
    <n v="0"/>
    <n v="0"/>
    <n v="0"/>
    <n v="0"/>
    <n v="0"/>
    <n v="0"/>
    <n v="0"/>
    <n v="0"/>
    <n v="0"/>
    <n v="0"/>
    <n v="0"/>
    <s v="Chemcial store"/>
    <s v="P01"/>
    <n v="1963"/>
    <x v="2"/>
  </r>
  <r>
    <s v="0P1149010252"/>
    <s v="TRAFO,AUTO,1000VA,F,KRISTRON"/>
    <s v="TRANSFORMERS; TYPE:AUTO; POWER, OUTPUT:1000 VA (CONTINUOUS); MANUFACTURER:KRISTRON SYSTEMS; INSULATION CLASS:CLASS F;APPLICATION:MANUAL CONTROL OF OUTPUT; FOR CRACKER CATHODIC PROTECTION TR UNIT"/>
    <d v="2017-07-22T00:00:00"/>
    <s v="TRANSFORMERS"/>
    <x v="4"/>
    <s v="2000"/>
    <s v="GS01"/>
    <s v="EA"/>
    <n v="1"/>
    <n v="10478.57"/>
    <n v="0"/>
    <n v="0"/>
    <n v="10478.57"/>
    <s v="ZSPR"/>
    <n v="0"/>
    <s v=""/>
    <n v="0"/>
    <n v="0"/>
    <s v="ONGC Petro additions Ltd."/>
    <s v="INR"/>
    <n v="0"/>
    <n v="0"/>
    <n v="0"/>
    <n v="0"/>
    <n v="0"/>
    <n v="0"/>
    <n v="0"/>
    <n v="0"/>
    <n v="0"/>
    <n v="0"/>
    <n v="0"/>
    <n v="0"/>
    <n v="0"/>
    <n v="0"/>
    <s v="General Store"/>
    <s v="P01"/>
    <n v="2354"/>
    <x v="2"/>
  </r>
  <r>
    <s v="0P1147010587"/>
    <s v="CARD,MAIN FAIL,69-00087,HBL"/>
    <s v="SPARE PARTS; PART NAME:CARD, MAIN FAIL; EQUIPMENT NAME:BATTERY CHARGER; EQUIPMENT MAKE:HBL PWR (HBL NIFE POWER SYST);MANUFACTURER:HBL PWR (HBL NIFE POWER SYST); MANUFACTURER PART NUMBER:69-00087; FOR DFCBC (DUAL FLOAT CUM BOOST CHARGER) BATTERYCHARGER AT 110 TP 250 A AND PRINTED CIRCUIT BOARD"/>
    <d v="2023-12-27T00:00:00"/>
    <s v="SPARE_PARTS"/>
    <x v="4"/>
    <s v="2000"/>
    <s v="GS01"/>
    <s v="EA"/>
    <n v="3"/>
    <n v="10466.370000000001"/>
    <n v="0"/>
    <n v="0"/>
    <n v="10466.370000000001"/>
    <s v="ZSPR"/>
    <n v="0"/>
    <s v=""/>
    <n v="0"/>
    <n v="0"/>
    <s v="ONGC Petro additions Ltd."/>
    <s v="INR"/>
    <n v="0"/>
    <n v="0"/>
    <n v="0"/>
    <n v="0"/>
    <n v="0"/>
    <n v="0"/>
    <n v="0"/>
    <n v="0"/>
    <n v="0"/>
    <n v="0"/>
    <n v="0"/>
    <n v="0"/>
    <n v="0"/>
    <n v="0"/>
    <s v="General Store"/>
    <s v="P01"/>
    <n v="5"/>
    <x v="2"/>
  </r>
  <r>
    <s v="0P4102205598"/>
    <s v="ACTR,MOUNT,KIT,2X31002/02-Z0125,SEVRN-GL"/>
    <s v="SPARE PARTS; PART NAME:ACTUATOR MOUNTING KIT; EQUIPMENT NAME:CONTROL VALVE;EQUIPMENT MAKE:SEVERN GLOCON; EQUIPMENT MODEL:300-5412-P2BN; ADDITIONALINFORMATION:P50; MANUFACTURER PART NUMBER:2X31002/02-Z0125; MANUFACTURER:SEVERNGLOCON; POSITIONER MOUNTING KIT COMPRISES OF MOUNTING BRACKET, FEEDBACK LEVER,CYLINDER FEEDBACK, TAKEOFF ARM, STRIKER PIN, HEXAGONAL SCREWS, FULL NUTS,WASHERS"/>
    <d v="2021-05-26T00:00:00"/>
    <s v="SPARE_PARTS"/>
    <x v="2"/>
    <s v="2000"/>
    <s v="CH01"/>
    <s v="ST"/>
    <n v="1"/>
    <n v="10440.83"/>
    <n v="0"/>
    <n v="0"/>
    <n v="10440.83"/>
    <s v="ZSPR"/>
    <n v="0"/>
    <s v=""/>
    <n v="0"/>
    <n v="0"/>
    <s v="ONGC Petro additions Ltd."/>
    <s v="INR"/>
    <n v="0"/>
    <n v="0"/>
    <n v="0"/>
    <n v="0"/>
    <n v="0"/>
    <n v="0"/>
    <n v="0"/>
    <n v="0"/>
    <n v="0"/>
    <n v="0"/>
    <n v="0"/>
    <n v="0"/>
    <n v="0"/>
    <n v="0"/>
    <s v="Chemcial store"/>
    <s v="P03"/>
    <n v="950"/>
    <x v="2"/>
  </r>
  <r>
    <s v="0T1762700035"/>
    <s v="FLG,PIPE,SW,1IN,CL600,CS,A105,RF"/>
    <s v="SOCKET WELD PIPE FLANGES; PRESSURE DESIGNATION:ANSI CL600; DESIGN SPEC:ASME B 16.5; SIZE:1 IN; MAT:CARBON STEEL; MAT, SPEC:ASTMA105; FINISH, FLANGE FACING:125 AARH; FACING, FLANGE:RAISED FACE"/>
    <d v="2020-04-01T00:00:00"/>
    <s v="SO_PI_FLANGES"/>
    <x v="2"/>
    <s v="2000"/>
    <s v="SP01"/>
    <s v="EA"/>
    <n v="30"/>
    <n v="10431.629999999999"/>
    <n v="0"/>
    <n v="0"/>
    <n v="10431.629999999999"/>
    <s v="ZSTO"/>
    <n v="0"/>
    <s v=""/>
    <n v="0"/>
    <n v="0"/>
    <s v="ONGC Petro additions Ltd."/>
    <s v="INR"/>
    <n v="0"/>
    <n v="0"/>
    <n v="0"/>
    <n v="0"/>
    <n v="0"/>
    <n v="0"/>
    <n v="0"/>
    <n v="0"/>
    <n v="0"/>
    <n v="0"/>
    <n v="0"/>
    <n v="0"/>
    <n v="0"/>
    <n v="0"/>
    <s v="Shutdown Plan Mt"/>
    <s v="S06"/>
    <n v="1370"/>
    <x v="1"/>
  </r>
  <r>
    <s v="0T1737180013"/>
    <s v="CAP,PIPE,SW,A403 WP 304,CL6000,1.5IN"/>
    <s v="SOCKET WELD PIPE CAPS; MAT:STAINLESS STEEL 304; MAT SPEC, FITTING:ASTM A403 WP 304; PRESSURE DESIGNATION:CL 6000; MANDATORY ADDREQRMTS:LOW TEMPERATURE/HC/ADDITIVES; SIZE:1.5 IN"/>
    <d v="2018-01-25T00:00:00"/>
    <s v="SW_PI_CAPS2"/>
    <x v="2"/>
    <s v="2000"/>
    <s v="CH01"/>
    <s v="EA"/>
    <n v="30"/>
    <n v="10419.5"/>
    <n v="0"/>
    <n v="0"/>
    <n v="10419.5"/>
    <s v="ZSTO"/>
    <n v="0"/>
    <s v=""/>
    <n v="0"/>
    <n v="0"/>
    <s v="ONGC Petro additions Ltd."/>
    <s v="INR"/>
    <n v="0"/>
    <n v="0"/>
    <n v="0"/>
    <n v="0"/>
    <n v="0"/>
    <n v="0"/>
    <n v="0"/>
    <n v="0"/>
    <n v="0"/>
    <n v="0"/>
    <n v="0"/>
    <n v="0"/>
    <n v="0"/>
    <n v="0"/>
    <s v="Chemcial store"/>
    <s v="S06"/>
    <n v="2167"/>
    <x v="1"/>
  </r>
  <r>
    <s v="0T1737280008"/>
    <s v="CPLG,PIPE,SW,A182-F304,CL6000,1.5IN"/>
    <s v="SOCKET WELD PIPE COUPLINGS; MAT:STAINLESS STEEL 304; MAT SPEC, FITTING:ASTM A182 GRADE F304; PRESSURE DESIGNATION:CL 6000;MANDATORY ADD REQRMTS:LOW TEMPERATURE/HC/ADDITIVES; SIZE:1.5 IN"/>
    <d v="2018-01-25T00:00:00"/>
    <s v="TH_PI_COUPLINGS2"/>
    <x v="2"/>
    <s v="2000"/>
    <s v="CH01"/>
    <s v="EA"/>
    <n v="30"/>
    <n v="10419.5"/>
    <n v="0"/>
    <n v="0"/>
    <n v="10419.5"/>
    <s v="ZSTO"/>
    <n v="0"/>
    <s v=""/>
    <n v="0"/>
    <n v="0"/>
    <s v="ONGC Petro additions Ltd."/>
    <s v="INR"/>
    <n v="0"/>
    <n v="0"/>
    <n v="0"/>
    <n v="0"/>
    <n v="0"/>
    <n v="0"/>
    <n v="0"/>
    <n v="0"/>
    <n v="0"/>
    <n v="0"/>
    <n v="0"/>
    <n v="0"/>
    <n v="0"/>
    <n v="0"/>
    <s v="Chemcial store"/>
    <s v="S06"/>
    <n v="2167"/>
    <x v="1"/>
  </r>
  <r>
    <s v="0T1705180029"/>
    <s v="CAP,PIPE,THD,A105,CL6000,0.75IN"/>
    <s v="THREADED PIPE CAPS; MAT:CARBON STEEL; MAT SPEC, FITTING:ASTM A105; TYPE OF THREAD:NPT; PRESSURE DESIGNATION:CL 6000; MANDATORY ADDREQRMTS:STEAM WITH IBR CERTIFICATE; SIZE:0.75 IN"/>
    <d v="2021-06-22T00:00:00"/>
    <s v="TH_PI_CAPS2"/>
    <x v="2"/>
    <s v="2000"/>
    <s v="CH01"/>
    <s v="EA"/>
    <n v="126"/>
    <n v="10367.58"/>
    <n v="0"/>
    <n v="0"/>
    <n v="10367.58"/>
    <s v="ZSTO"/>
    <n v="0"/>
    <s v=""/>
    <n v="0"/>
    <n v="0"/>
    <s v="ONGC Petro additions Ltd."/>
    <s v="INR"/>
    <n v="0"/>
    <n v="0"/>
    <n v="0"/>
    <n v="0"/>
    <n v="0"/>
    <n v="0"/>
    <n v="0"/>
    <n v="0"/>
    <n v="0"/>
    <n v="0"/>
    <n v="0"/>
    <n v="0"/>
    <n v="0"/>
    <n v="0"/>
    <s v="Chemcial store"/>
    <s v="S06"/>
    <n v="923"/>
    <x v="1"/>
  </r>
  <r>
    <s v="0P4206030049"/>
    <s v="GSKT,109946.0092,LEWAPUMP"/>
    <s v="SPARE PARTS; PART NAME:GASKET; EQUIPMENT NAME:TEAL INJECTION PUMP; EQUIPMENT MAKE:LEWA PUMPS AND SYSTEMS; EQUIPMENTMODEL:LDC1/M910S/25MM; ADDITIONAL INFORMATION:LDC ABSCHLUSSDECKEL; MANUFACTURER:LEWA PUMPS AND SYSTEMS; MANUFACTURER PARTNUMBER:109946.0092; WEAR AND TEAR PARTS OF DRIVE ELEMENT 114288.0005"/>
    <d v="2016-08-05T00:00:00"/>
    <s v="SPARE_PARTS"/>
    <x v="2"/>
    <s v="2000"/>
    <s v="CH01"/>
    <s v="EA"/>
    <n v="2"/>
    <n v="10338.209999999999"/>
    <n v="0"/>
    <n v="0"/>
    <n v="10338.209999999999"/>
    <s v="ZSPR"/>
    <n v="0"/>
    <s v=""/>
    <n v="0"/>
    <n v="0"/>
    <s v="ONGC Petro additions Ltd."/>
    <s v="INR"/>
    <n v="0"/>
    <n v="0"/>
    <n v="0"/>
    <n v="0"/>
    <n v="0"/>
    <n v="0"/>
    <n v="0"/>
    <n v="0"/>
    <n v="0"/>
    <n v="0"/>
    <n v="0"/>
    <n v="0"/>
    <n v="0"/>
    <n v="0"/>
    <s v="Chemcial store"/>
    <s v="P04"/>
    <n v="2705"/>
    <x v="2"/>
  </r>
  <r>
    <s v="0P4206030049"/>
    <s v="GSKT,109946.0092,LEWAPUMP"/>
    <s v="SPARE PARTS; PART NAME:GASKET; EQUIPMENT NAME:TEAL INJECTION PUMP; EQUIPMENT MAKE:LEWA PUMPS AND SYSTEMS; EQUIPMENTMODEL:LDC1/M910S/25MM; ADDITIONAL INFORMATION:LDC ABSCHLUSSDECKEL; MANUFACTURER:LEWA PUMPS AND SYSTEMS; MANUFACTURER PARTNUMBER:109946.0092; WEAR AND TEAR PARTS OF DRIVE ELEMENT 114288.0005"/>
    <d v="2016-08-05T00:00:00"/>
    <s v="SPARE_PARTS"/>
    <x v="2"/>
    <s v="2000"/>
    <s v="GS01"/>
    <s v="EA"/>
    <n v="2"/>
    <n v="10338.209999999999"/>
    <n v="0"/>
    <n v="0"/>
    <n v="10338.209999999999"/>
    <s v="ZSPR"/>
    <n v="0"/>
    <s v=""/>
    <n v="0"/>
    <n v="0"/>
    <s v="ONGC Petro additions Ltd."/>
    <s v="INR"/>
    <n v="0"/>
    <n v="0"/>
    <n v="0"/>
    <n v="0"/>
    <n v="0"/>
    <n v="0"/>
    <n v="0"/>
    <n v="0"/>
    <n v="0"/>
    <n v="0"/>
    <n v="0"/>
    <n v="0"/>
    <n v="0"/>
    <n v="0"/>
    <s v="General Store"/>
    <s v="P04"/>
    <n v="2705"/>
    <x v="2"/>
  </r>
  <r>
    <s v="0P4102240761"/>
    <s v="SPARE PARTS SET,GPH,H045173,METSO"/>
    <s v="SPARE PARTS; PART NAME:SPARE PARTS SET; MANUFACTURER PART NUMBER:H045173; MANUFACTURER:METSO AUTOMATION; MATERIAL:GRAPHITE; DRAWINGNUMBER:F09368; ITEM POSITION NUMBER:19, 20; EQUIPMENT NAME:VBALL CONTROL VALVE; EQUIPMENT MODEL:REDA06DJJST; ADDITIONALNUMBER:F09368; ITEM POSITION NUMBER:19, 20; EQUIPMENT NAME:VBALL CONTROL VALVE; EQUIPMENT MODEL:REDA06DJJST; ADDITIONALINFORMATION:RE 04 T"/>
    <d v="2017-02-18T00:00:00"/>
    <s v="SPARE_PARTS"/>
    <x v="2"/>
    <s v="2000"/>
    <s v="GS01"/>
    <s v="EA"/>
    <n v="1"/>
    <n v="10275.709999999999"/>
    <n v="0"/>
    <n v="0"/>
    <n v="10275.709999999999"/>
    <s v="ZSPR"/>
    <n v="0"/>
    <s v=""/>
    <n v="0"/>
    <n v="0"/>
    <s v="ONGC Petro additions Ltd."/>
    <s v="INR"/>
    <n v="0"/>
    <n v="0"/>
    <n v="0"/>
    <n v="0"/>
    <n v="0"/>
    <n v="0"/>
    <n v="0"/>
    <n v="0"/>
    <n v="0"/>
    <n v="0"/>
    <n v="0"/>
    <n v="0"/>
    <n v="0"/>
    <n v="0"/>
    <s v="General Store"/>
    <s v="P03"/>
    <n v="2508"/>
    <x v="2"/>
  </r>
  <r>
    <s v="0T2541370007"/>
    <s v="GSKT,SPW,CL300,316,GPH,32IN"/>
    <s v="SPIRAL WOUND GASKETS; DESIGN SPEC, FLANGE(S):ASME B16.47 SERIES B; PRESSURE DESIGNATION:ASME CL 300; THICKNESS, GASKET:4.5 MM; MAT,WINDINGS:STAINLESS STEEL 316; MAT, FILLER:GRAPHITE; MAT, INNER RING:STAINLESS STEEL 316; MAT, CENTRING RING:STAINLESS STEEL 316;SIZE, PIPE, NOMINAL:32 IN; FACING, FLANGE: RAISED FACE; DRAWING NUMBER: 09C0039-03-06-A02; ITEM POSITION NUMBER: 4; EQUIPMENTMANUFACTURER PART NO: DSM-060; REAL MANUFACTURER PART NUMBER: JEIL-012; REAL MANUFACTURER NAME: JEIL E&amp;S; EQUIPMENT NAME: PRIMARYFRACTIONATOR / QUENCH TOWER / C3 SPLITTER; EQUIPMENT MODEL: C3 SPLITTER; EQUIPMENT MAKE: DOOSAN MECATEC CO LTD; CONTRACTOR DOCUMENTNUMBER: NDA110-D-DR-00206"/>
    <d v="2023-10-30T00:00:00"/>
    <s v="SP_GASKETS"/>
    <x v="2"/>
    <s v="2000"/>
    <s v="CH01"/>
    <s v="EA"/>
    <n v="2"/>
    <n v="10270.129999999999"/>
    <n v="0"/>
    <n v="0"/>
    <n v="10270.129999999999"/>
    <s v="ZSTO"/>
    <n v="0"/>
    <s v=""/>
    <n v="0"/>
    <n v="0"/>
    <s v="ONGC Petro additions Ltd."/>
    <s v="INR"/>
    <n v="0"/>
    <n v="0"/>
    <n v="0"/>
    <n v="0"/>
    <n v="0"/>
    <n v="0"/>
    <n v="0"/>
    <n v="0"/>
    <n v="0"/>
    <n v="0"/>
    <n v="0"/>
    <n v="0"/>
    <n v="0"/>
    <n v="0"/>
    <s v="Chemcial store"/>
    <s v="S06"/>
    <n v="63"/>
    <x v="1"/>
  </r>
  <r>
    <s v="0T1705280007"/>
    <s v="CPLG,PIPE,THD,A105,CL3000,1IN"/>
    <s v="THREADED PIPE COUPLINGS; TYPE:THREADED BOTH END; MAT:CARBON STEEL; MAT SPEC, FITTING:ASTM A105; PRESSURE DESIGNATION:CL 3000;MANDATORY ADD REQRMTS:STEAM WITH IBR CERTIFICATE; SIZE:1 IN"/>
    <d v="2023-01-02T00:00:00"/>
    <s v="SW_PI_COUPLINGS2"/>
    <x v="2"/>
    <s v="2000"/>
    <s v="CH01"/>
    <s v="EA"/>
    <n v="84"/>
    <n v="10263.549999999999"/>
    <n v="0"/>
    <n v="0"/>
    <n v="10263.549999999999"/>
    <s v="ZSTO"/>
    <n v="0"/>
    <s v=""/>
    <n v="0"/>
    <n v="0"/>
    <s v="ONGC Petro additions Ltd."/>
    <s v="INR"/>
    <n v="0"/>
    <n v="0"/>
    <n v="0"/>
    <n v="0"/>
    <n v="0"/>
    <n v="0"/>
    <n v="0"/>
    <n v="0"/>
    <n v="0"/>
    <n v="0"/>
    <n v="0"/>
    <n v="0"/>
    <n v="0"/>
    <n v="0"/>
    <s v="Chemcial store"/>
    <s v="S06"/>
    <n v="364"/>
    <x v="1"/>
  </r>
  <r>
    <s v="0P1401080085"/>
    <s v="BLT,HEX,M33X230MM,35201052,BHEL-GT"/>
    <s v="SPARE PARTS; PART NAME:HEXAGONAL BOLT; DIMENSIONS:M33 X 230 MM; EQUIPMENT NAME:GAS TURBINE; EQUIPMENT MAKE:BHARAT HEAVY ELECTRICAL;EQUIPMENT MODEL:PG-6581-B; MANUFACTURER:BHARAT HEAVY ELECTRICAL; MANUFACTURER PART NUMBER:35201052; SUB ASSY:#2 BEARING ASSEMBLY;MATERIAL CODE:GT9751579023"/>
    <d v="2016-09-29T00:00:00"/>
    <s v="SPARE_PARTS"/>
    <x v="4"/>
    <s v="2000"/>
    <s v="GS01"/>
    <s v="EA"/>
    <n v="4"/>
    <n v="10262.24"/>
    <n v="0"/>
    <n v="0"/>
    <n v="10262.24"/>
    <s v="ZSPR"/>
    <n v="0"/>
    <s v=""/>
    <n v="0"/>
    <n v="0"/>
    <s v="ONGC Petro additions Ltd."/>
    <s v="INR"/>
    <n v="0"/>
    <n v="0"/>
    <n v="0"/>
    <n v="0"/>
    <n v="0"/>
    <n v="0"/>
    <n v="0"/>
    <n v="0"/>
    <n v="0"/>
    <n v="0"/>
    <n v="0"/>
    <n v="0"/>
    <n v="0"/>
    <n v="0"/>
    <s v="General Store"/>
    <s v="P04"/>
    <n v="2650"/>
    <x v="2"/>
  </r>
  <r>
    <s v="0P4102215103"/>
    <s v="BODY GSKT,200723785-826-0000,DRES-MSL"/>
    <s v="SPARE PARTS; PART NAME:BODY GASKET; MATERIAL:T#1808-GR-HOO; EQUIPMENTNAME:CONTROL VALVE; EQUIPMENT MAKE:DRESSER MASONEILAN; EQUIPMENT MODEL:525 AND526; MANUFACTURER PART NUMBER:200723785-826-0000; MANUFACTURER:DRESSERMASONEILAN"/>
    <d v="2022-04-16T00:00:00"/>
    <s v="SPARE_PARTS"/>
    <x v="2"/>
    <s v="2000"/>
    <s v="SP01"/>
    <s v="EA"/>
    <n v="8"/>
    <n v="10256.4"/>
    <n v="0"/>
    <n v="0"/>
    <n v="10256.4"/>
    <s v="ZSPR"/>
    <n v="0"/>
    <s v=""/>
    <n v="0"/>
    <n v="0"/>
    <s v="ONGC Petro additions Ltd."/>
    <s v="INR"/>
    <n v="0"/>
    <n v="0"/>
    <n v="0"/>
    <n v="0"/>
    <n v="0"/>
    <n v="0"/>
    <n v="0"/>
    <n v="0"/>
    <n v="0"/>
    <n v="0"/>
    <n v="0"/>
    <n v="0"/>
    <n v="0"/>
    <n v="0"/>
    <s v="Shutdown Plan Mt"/>
    <s v="P03"/>
    <n v="625"/>
    <x v="2"/>
  </r>
  <r>
    <s v="0P4100980085"/>
    <s v="CBL,US2-2021758-001,SIEMENS"/>
    <s v="SPARE PARTS; PART NAME:CABLE; DRAWING NUMBER:M 1; EQUIPMENT NAME:HDPE ANALYSER; EQUIPMENT MAKE:SIEMENS; ADDITIONAL INFORMATION:EPCI2C MODULE; MANUFACTURER:SIEMENS; MANUFACTURER PART NUMBER:US2-2021758-001; SUB ASSEMBLY:WIRING AND CABLES"/>
    <d v="2021-03-30T00:00:00"/>
    <s v="SPARE_PARTS"/>
    <x v="4"/>
    <s v="2000"/>
    <s v="GS01"/>
    <s v="EA"/>
    <n v="2"/>
    <n v="10254.42"/>
    <n v="0"/>
    <n v="0"/>
    <n v="10254.42"/>
    <s v="ZSPR"/>
    <n v="0"/>
    <s v=""/>
    <n v="0"/>
    <n v="0"/>
    <s v="ONGC Petro additions Ltd."/>
    <s v="INR"/>
    <n v="0"/>
    <n v="0"/>
    <n v="0"/>
    <n v="0"/>
    <n v="0"/>
    <n v="0"/>
    <n v="0"/>
    <n v="0"/>
    <n v="0"/>
    <n v="0"/>
    <n v="0"/>
    <n v="0"/>
    <n v="0"/>
    <n v="0"/>
    <s v="General Store"/>
    <s v="P03"/>
    <n v="1007"/>
    <x v="2"/>
  </r>
  <r>
    <s v="0T3301070042"/>
    <s v="BAR,ROUND,EN-56,65MM"/>
    <s v="METAL ROUND BARS; MAT, SPEC:EN-56; DIAMETER:65 MM"/>
    <d v="2018-07-31T00:00:00"/>
    <m/>
    <x v="2"/>
    <s v="2000"/>
    <s v="CH01"/>
    <s v="M"/>
    <n v="3"/>
    <n v="10245.36"/>
    <n v="0"/>
    <n v="0"/>
    <n v="10245.36"/>
    <s v="ZSTO"/>
    <n v="0"/>
    <s v=""/>
    <n v="0"/>
    <n v="0"/>
    <s v="ONGC Petro additions Ltd."/>
    <s v="INR"/>
    <n v="0"/>
    <n v="0"/>
    <n v="0"/>
    <n v="0"/>
    <n v="0"/>
    <n v="0"/>
    <n v="0"/>
    <n v="0"/>
    <n v="0"/>
    <n v="0"/>
    <n v="0"/>
    <n v="0"/>
    <n v="0"/>
    <n v="0"/>
    <s v="Chemcial store"/>
    <s v="S21"/>
    <n v="1980"/>
    <x v="1"/>
  </r>
  <r>
    <s v="0P4205030152"/>
    <s v="GSKT,COV PLT,NASB,3PS-47093/695,SHIN-NIP"/>
    <s v="SPARE PARTS; PART NAME:GASKET, COVER PLATE; MANUFACTURER PART NUMBER:3PS-47093/695; MANUFACTURER:SHIN NIPPON MACHINERY CO LTD;MATERIAL:NON-ASBESTOS; DRAWING NUMBER:3PS-47093; ITEM POSITION NUMBER:695; EQUIPMENT NAME:CENTRIFUGAL PUMP; EQUIPMENT MAKE:SHINNIPPON MACHINERY CO., LTD; EQUIPMENT MODEL:15/2044 RTV; EQUIPMENT MANUFACTURER PART NO: 695; CONTRACTOR DOCUMENT NUMBER:MGA108-D-DS-00041"/>
    <d v="2019-09-24T00:00:00"/>
    <s v="SPARE_PARTS"/>
    <x v="2"/>
    <s v="2000"/>
    <s v="CH01"/>
    <s v="EA"/>
    <n v="2"/>
    <n v="10230.27"/>
    <n v="0"/>
    <n v="0"/>
    <n v="10230.27"/>
    <s v="ZSPR"/>
    <n v="0"/>
    <s v=""/>
    <n v="0"/>
    <n v="0"/>
    <s v="ONGC Petro additions Ltd."/>
    <s v="INR"/>
    <n v="0"/>
    <n v="0"/>
    <n v="0"/>
    <n v="0"/>
    <n v="0"/>
    <n v="0"/>
    <n v="0"/>
    <n v="0"/>
    <n v="0"/>
    <n v="0"/>
    <n v="0"/>
    <n v="0"/>
    <n v="0"/>
    <n v="0"/>
    <s v="Chemcial store"/>
    <s v="P04"/>
    <n v="1560"/>
    <x v="2"/>
  </r>
  <r>
    <s v="0P4205030155"/>
    <s v="O-RING,NPRN,3PS-47093/735,SHIN-NIP"/>
    <s v="SPARE PARTS; PART NAME:O-RING; MANUFACTURER PART NUMBER:3PS-47093/735; MANUFACTURER:SHIN NIPPON MACHINERY CO LTD;MATERIAL:NEOPRENE; DRAWING NUMBER:3PS-47093; ITEM POSITION NUMBER:735; EQUIPMENT NAME:CENTRIFUGAL PUMP; EQUIPMENT MAKE:SHIN NIPPONMACHINERY CO., LTD; EQUIPMENT MODEL:15/2044 RTV; ADDITIONAL INFORMATION:INNER; EQUIPMENT MANUFACTURER PART NO: 735; CONTRACTORDOCUMENT NUMBER: MGA108-D-DS-00041"/>
    <d v="2019-09-24T00:00:00"/>
    <s v="SPARE_PARTS"/>
    <x v="2"/>
    <s v="2000"/>
    <s v="CH01"/>
    <s v="EA"/>
    <n v="2"/>
    <n v="10230.27"/>
    <n v="0"/>
    <n v="0"/>
    <n v="10230.27"/>
    <s v="ZSPR"/>
    <n v="0"/>
    <s v=""/>
    <n v="0"/>
    <n v="0"/>
    <s v="ONGC Petro additions Ltd."/>
    <s v="INR"/>
    <n v="0"/>
    <n v="0"/>
    <n v="0"/>
    <n v="0"/>
    <n v="0"/>
    <n v="0"/>
    <n v="0"/>
    <n v="0"/>
    <n v="0"/>
    <n v="0"/>
    <n v="0"/>
    <n v="0"/>
    <n v="0"/>
    <n v="0"/>
    <s v="Chemcial store"/>
    <s v="P04"/>
    <n v="1560"/>
    <x v="2"/>
  </r>
  <r>
    <s v="0P4206020099"/>
    <s v="WEAR PART,FLG,DRV,113133.1003,LEWAPUMP"/>
    <s v="SPARE PARTS; PART NAME:WEAR PART,FLANGE,DRIVE; EQUIPMENT NAME:LRU COLUMN FEED PUMP; EQUIPMENT MAKE:LEWA PUMPS AND SYSTEMS;EQUIPMENT MODEL:LDE1/M911S/92MM; MANUFACTURER:LEWA PUMPS AND SYSTEMS; MANUFACTURER PART NUMBER:113133.1003; WEAR AND TEAR PARTS OFDRIVE ELEMENT 109352.0004"/>
    <d v="2016-08-05T00:00:00"/>
    <s v="SPARE_PARTS"/>
    <x v="2"/>
    <s v="2000"/>
    <s v="GS01"/>
    <s v="ST"/>
    <n v="1"/>
    <n v="10225.41"/>
    <n v="0"/>
    <n v="0"/>
    <n v="10225.41"/>
    <s v="ZSPR"/>
    <n v="0"/>
    <s v=""/>
    <n v="0"/>
    <n v="0"/>
    <s v="ONGC Petro additions Ltd."/>
    <s v="INR"/>
    <n v="0"/>
    <n v="0"/>
    <n v="0"/>
    <n v="0"/>
    <n v="0"/>
    <n v="0"/>
    <n v="0"/>
    <n v="0"/>
    <n v="0"/>
    <n v="0"/>
    <n v="0"/>
    <n v="0"/>
    <n v="0"/>
    <n v="0"/>
    <s v="General Store"/>
    <s v="P04"/>
    <n v="2705"/>
    <x v="2"/>
  </r>
  <r>
    <s v="0T2541370416"/>
    <s v="GSKT,SPW,CL600,SS,GPH,16IN"/>
    <s v="SPIRAL WOUND GASKETS; DESIGN SPEC:ASME/ANSI B16.20 - 1998; DESIGN SPEC, FLANGE(S):ASME B16.5; PRESSURE DESIGNATION:CL 600; MAT,WINDINGS:STAINLESS STEEL; MAT, FILLER:GRAPHITE; MAT, INNER RING:STAINLESS STEEL 316; MAT, CENTRING RING:STAINLESS STEEL 316; SIZE,PIPE, NOMINAL:16 IN"/>
    <d v="2023-10-27T00:00:00"/>
    <s v="SP_GASKETS"/>
    <x v="2"/>
    <s v="2000"/>
    <s v="GS01"/>
    <s v="EA"/>
    <n v="7"/>
    <n v="10212.76"/>
    <n v="0"/>
    <n v="0"/>
    <n v="10212.76"/>
    <s v="ZSTO"/>
    <n v="0"/>
    <s v=""/>
    <n v="0"/>
    <n v="0"/>
    <s v="ONGC Petro additions Ltd."/>
    <s v="INR"/>
    <n v="0"/>
    <n v="0"/>
    <n v="0"/>
    <n v="0"/>
    <n v="0"/>
    <n v="0"/>
    <n v="0"/>
    <n v="0"/>
    <n v="0"/>
    <n v="0"/>
    <n v="0"/>
    <n v="0"/>
    <n v="0"/>
    <n v="0"/>
    <s v="General Store"/>
    <s v="S06"/>
    <n v="66"/>
    <x v="1"/>
  </r>
  <r>
    <s v="0P4614400202"/>
    <s v="SHUNT RELEASE,110VDC,EA,SL-92477,L&amp;T"/>
    <s v="ELECTRICAL ACCESSORIES; TYPE:SHUNT RELEASE; VOLTAGE RATING:110 VDC; MANUFACTURER:LARSEN &amp; TOUBRO; MANUFACTURER PARTNUMBER:SL-92477; TYPE:EA"/>
    <d v="2021-07-16T00:00:00"/>
    <s v="AC_ELECTRICAL"/>
    <x v="4"/>
    <s v="2000"/>
    <s v="CH01"/>
    <s v="EA"/>
    <n v="6"/>
    <n v="10211.4"/>
    <n v="0"/>
    <n v="0"/>
    <n v="10211.4"/>
    <s v="ZSPR"/>
    <n v="0"/>
    <s v=""/>
    <n v="0"/>
    <n v="0"/>
    <s v="ONGC Petro additions Ltd."/>
    <s v="INR"/>
    <n v="0"/>
    <n v="0"/>
    <n v="0"/>
    <n v="0"/>
    <n v="0"/>
    <n v="0"/>
    <n v="0"/>
    <n v="0"/>
    <n v="0"/>
    <n v="0"/>
    <n v="0"/>
    <n v="0"/>
    <n v="0"/>
    <n v="0"/>
    <s v="Chemcial store"/>
    <s v="P01"/>
    <n v="899"/>
    <x v="2"/>
  </r>
  <r>
    <s v="0T1736510027"/>
    <s v="RDCR,CON,BW,A403,SCH40,4x6IN"/>
    <s v="BUTT-WELD CONCENTRIC PIPE REDUCERS; MAT:STAINLESS STEEL 304; MAT SPEC, FITTING:ASTM A403; SERVICE:LOW TEMP/HC/ADDITIVES; SIZE:4 x 6IN"/>
    <d v="2020-07-10T00:00:00"/>
    <s v="BU_CO_PI_REDUCERS1"/>
    <x v="2"/>
    <s v="2000"/>
    <s v="CH01"/>
    <s v="EA"/>
    <n v="8"/>
    <n v="10210.14"/>
    <n v="0"/>
    <n v="0"/>
    <n v="10210.14"/>
    <s v="ZSTO"/>
    <n v="0"/>
    <s v=""/>
    <n v="0"/>
    <n v="0"/>
    <s v="ONGC Petro additions Ltd."/>
    <s v="INR"/>
    <n v="0"/>
    <n v="0"/>
    <n v="0"/>
    <n v="0"/>
    <n v="0"/>
    <n v="0"/>
    <n v="0"/>
    <n v="0"/>
    <n v="0"/>
    <n v="0"/>
    <n v="0"/>
    <n v="0"/>
    <n v="0"/>
    <n v="0"/>
    <s v="Chemcial store"/>
    <s v="S06"/>
    <n v="1270"/>
    <x v="1"/>
  </r>
  <r>
    <s v="0P4102210518"/>
    <s v="BACK-UP RING,1.5/16,1V659005292,FISH-CO"/>
    <s v="SPARE PARTS; PART NAME:BACK-UP RING; DIMENSIONS:1.5/16 IN PORT; MATERIAL:FLUOROELASTOMER; EQUIPMENT MAKE:FISHER CONTROLS; EQUIPMENTMODEL:2.00ET-NS; MANUFACTURER:FISHER CONTROLS; MANUFACTURER PART NUMBER:1V659005292; SET QUANTITY:1"/>
    <d v="2022-05-20T00:00:00"/>
    <s v="SPARE_PARTS"/>
    <x v="2"/>
    <s v="2000"/>
    <s v="CH01"/>
    <s v="EA"/>
    <n v="2"/>
    <n v="10210"/>
    <n v="0"/>
    <n v="0"/>
    <n v="10210"/>
    <s v="ZSPR"/>
    <n v="0"/>
    <s v=""/>
    <n v="0"/>
    <n v="0"/>
    <s v="ONGC Petro additions Ltd."/>
    <s v="INR"/>
    <n v="0"/>
    <n v="0"/>
    <n v="0"/>
    <n v="0"/>
    <n v="0"/>
    <n v="0"/>
    <n v="0"/>
    <n v="0"/>
    <n v="0"/>
    <n v="0"/>
    <n v="0"/>
    <n v="0"/>
    <n v="0"/>
    <n v="0"/>
    <s v="Chemcial store"/>
    <s v="P03"/>
    <n v="591"/>
    <x v="2"/>
  </r>
  <r>
    <s v="0P0615760055"/>
    <s v="LOOPER,AS 2712 N,CHRORICH"/>
    <s v="SPARE PARTS; PART NAME:LOOPER; MANUFACTURER PART NUMBER:AS 2712 N; MANUFACTURER:CHRONOS RICHARDSON; DRAWING NUMBER:1B 2125; ITEMPOSITION NUMBER:80; EQUIPMENT NAME:FLAKER BAGGING SYSTEM; EQUIPMENT MAKE:CHRONOS RICHARDSON; EQUIPMENT MODEL:GE-55 SSF; ADDITIONALINFORMATION:POSITION:ECCENTRIC; SUB ASSY:SEWING HEAD 150 U"/>
    <d v="2017-11-22T00:00:00"/>
    <s v="SPARE_PARTS"/>
    <x v="2"/>
    <s v="2000"/>
    <s v="GS01"/>
    <s v="EA"/>
    <n v="4"/>
    <n v="10203.34"/>
    <n v="0"/>
    <n v="0"/>
    <n v="10203.34"/>
    <s v="ZSPR"/>
    <n v="0"/>
    <s v=""/>
    <n v="0"/>
    <n v="0"/>
    <s v="ONGC Petro additions Ltd."/>
    <s v="INR"/>
    <n v="0"/>
    <n v="0"/>
    <n v="0"/>
    <n v="0"/>
    <n v="0"/>
    <n v="0"/>
    <n v="0"/>
    <n v="0"/>
    <n v="0"/>
    <n v="0"/>
    <n v="0"/>
    <n v="0"/>
    <n v="0"/>
    <n v="0"/>
    <s v="General Store"/>
    <s v="P04"/>
    <n v="2231"/>
    <x v="2"/>
  </r>
  <r>
    <s v="0P4102200377"/>
    <s v="BRG,THR,Co,190600,METSO"/>
    <s v="SPARE PARTS; PART NAME:BEARING,THRUST; MATERIAL:COBALT BASED ALLOY; DRAWING NUMBER:F16638; ITEM POSITION NUMBER:15,16; EQUIPMENTNAME:BUTTERFLY VALVE; EQUIPMENT MAKE:METSO AUTOMATION; EQUIPMENT MODEL:L6DBN06PACAG, L6DBN06PB1CAG; MANUFACTURER:METSO AUTOMATION;MANUFACTURER PART NUMBER:190600"/>
    <d v="2022-02-02T00:00:00"/>
    <m/>
    <x v="2"/>
    <s v="2000"/>
    <s v="GS01"/>
    <s v="EA"/>
    <n v="1"/>
    <n v="10203.34"/>
    <n v="0"/>
    <n v="0"/>
    <n v="10203.34"/>
    <s v="ZSPR"/>
    <n v="0"/>
    <s v=""/>
    <n v="0"/>
    <n v="0"/>
    <s v="ONGC Petro additions Ltd."/>
    <s v="INR"/>
    <n v="0"/>
    <n v="0"/>
    <n v="0"/>
    <n v="0"/>
    <n v="0"/>
    <n v="0"/>
    <n v="0"/>
    <n v="0"/>
    <n v="0"/>
    <n v="0"/>
    <n v="0"/>
    <n v="0"/>
    <n v="0"/>
    <n v="0"/>
    <s v="General Store"/>
    <s v="P03"/>
    <n v="698"/>
    <x v="2"/>
  </r>
  <r>
    <s v="0P3900020012"/>
    <s v="BSHG,BRG,MGD101-D-DR-00001,HADOCLTD"/>
    <s v="SPARE PARTS; PART NAME:BUSHING, BEARING; MANUFACTURER PART NUMBER:MGD101-D-DR-00001; MANUFACTURER:HADO CO LTD; DRAWINGNUMBER:MGD101-D-DR-00001; EQUIPMENT NAME:AGITATOR; EQUIPMENT MAKE:HADO CO., LTD; EQUIPMENT MODEL:ET64-DMR-11; ADDITIONALINFORMATION:INTERSTAGE"/>
    <d v="2016-10-22T00:00:00"/>
    <s v="SPARE_PARTS"/>
    <x v="2"/>
    <s v="2000"/>
    <s v="GS01"/>
    <s v="EA"/>
    <n v="1"/>
    <n v="10200.450000000001"/>
    <n v="0"/>
    <n v="0"/>
    <n v="10200.450000000001"/>
    <s v="ZSPR"/>
    <n v="0"/>
    <s v=""/>
    <n v="0"/>
    <n v="0"/>
    <s v="ONGC Petro additions Ltd."/>
    <s v="INR"/>
    <n v="0"/>
    <n v="0"/>
    <n v="0"/>
    <n v="0"/>
    <n v="0"/>
    <n v="0"/>
    <n v="0"/>
    <n v="0"/>
    <n v="0"/>
    <n v="0"/>
    <n v="0"/>
    <n v="0"/>
    <n v="0"/>
    <n v="0"/>
    <s v="General Store"/>
    <s v="P04"/>
    <n v="2627"/>
    <x v="2"/>
  </r>
  <r>
    <s v="0P4102201425"/>
    <s v="DIAPH,ACTR,259486464686,MIL"/>
    <s v="SPARE PARTS; PART NAME:DIAPHRAGM,ACTUATOR; MANUFACTURER:MIL CONTROLS LIMITED; MANUFACTURER PART NUMBER:259486464686"/>
    <d v="2017-08-28T00:00:00"/>
    <s v="SPARE_PARTS"/>
    <x v="2"/>
    <s v="2000"/>
    <s v="GS01"/>
    <s v="EA"/>
    <n v="5"/>
    <n v="10200"/>
    <n v="0"/>
    <n v="0"/>
    <n v="10200"/>
    <s v="ZSPR"/>
    <n v="0"/>
    <s v=""/>
    <n v="0"/>
    <n v="0"/>
    <s v="ONGC Petro additions Ltd."/>
    <s v="INR"/>
    <n v="0"/>
    <n v="0"/>
    <n v="0"/>
    <n v="0"/>
    <n v="0"/>
    <n v="0"/>
    <n v="0"/>
    <n v="0"/>
    <n v="0"/>
    <n v="0"/>
    <n v="0"/>
    <n v="0"/>
    <n v="0"/>
    <n v="0"/>
    <s v="General Store"/>
    <s v="P03"/>
    <n v="2317"/>
    <x v="2"/>
  </r>
  <r>
    <s v="0T1705180027"/>
    <s v="CAP,PIPE,THD,A105,CL3000,1.5IN"/>
    <s v="THREADED PIPE CAPS; MAT:CARBON STEEL; MAT SPEC, FITTING:ASTM A105; TYPE OF THREAD:NPT; PRESSURE DESIGNATION:CL 3000; MANDATORY ADDREQRMTS:STEAM WITH IBR CERTIFICATE; SIZE:1.5 IN"/>
    <d v="2018-01-25T00:00:00"/>
    <s v="TH_PI_CAPS2"/>
    <x v="2"/>
    <s v="2000"/>
    <s v="CH01"/>
    <s v="EA"/>
    <n v="90"/>
    <n v="10187.879999999999"/>
    <n v="0"/>
    <n v="0"/>
    <n v="10187.879999999999"/>
    <s v="ZSTO"/>
    <n v="0"/>
    <s v=""/>
    <n v="0"/>
    <n v="0"/>
    <s v="ONGC Petro additions Ltd."/>
    <s v="INR"/>
    <n v="0"/>
    <n v="0"/>
    <n v="0"/>
    <n v="0"/>
    <n v="0"/>
    <n v="0"/>
    <n v="0"/>
    <n v="0"/>
    <n v="0"/>
    <n v="0"/>
    <n v="0"/>
    <n v="0"/>
    <n v="0"/>
    <n v="0"/>
    <s v="Chemcial store"/>
    <s v="S06"/>
    <n v="2167"/>
    <x v="1"/>
  </r>
  <r>
    <s v="0P0802040228"/>
    <s v="O-RING,FPM,OAS-RD363,ELLIOTT"/>
    <s v="SPARE PARTS; PART NAME:O-RING; MANUFACTURER PART NUMBER:OAS-RD363; MANUFACTURER:ELLIOTT TURBOMACHINERY; MATERIAL:FPM; DRAWINGNUMBER:ES/9890182; ITEM POSITION NUMBER:6; EQUIPMENT NAME:DGS CONSOLE_WATER, OIL INJECT"/>
    <d v="2017-02-22T00:00:00"/>
    <s v="SPARE_PARTS"/>
    <x v="2"/>
    <s v="2000"/>
    <s v="SP01"/>
    <s v="EA"/>
    <n v="2"/>
    <n v="10187.129999999999"/>
    <n v="0"/>
    <n v="0"/>
    <n v="10187.129999999999"/>
    <s v="ZSPR"/>
    <n v="0"/>
    <s v=""/>
    <n v="0"/>
    <n v="0"/>
    <s v="ONGC Petro additions Ltd."/>
    <s v="INR"/>
    <n v="0"/>
    <n v="0"/>
    <n v="0"/>
    <n v="0"/>
    <n v="0"/>
    <n v="0"/>
    <n v="0"/>
    <n v="0"/>
    <n v="0"/>
    <n v="0"/>
    <n v="0"/>
    <n v="0"/>
    <n v="0"/>
    <n v="0"/>
    <s v="Shutdown Plan Mt"/>
    <s v="P04"/>
    <n v="2504"/>
    <x v="2"/>
  </r>
  <r>
    <s v="0P0802040250"/>
    <s v="O-RING,NBR,OAS-RB239,ELLIOTT"/>
    <s v="SPARE PARTS; PART NAME:O-RING; MANUFACTURER PART NUMBER:OAS-RB239; MANUFACTURER:ELLIOTT TURBOMACHINERY; MATERIAL:NBR; DRAWINGNUMBER:ES/9890091; ITEM POSITION NUMBER:3; EQUIPMENT NAME:DGS CONSOLE_WATER, OIL INJECT"/>
    <d v="2017-02-22T00:00:00"/>
    <s v="SPARE_PARTS"/>
    <x v="2"/>
    <s v="2000"/>
    <s v="SP01"/>
    <s v="EA"/>
    <n v="2"/>
    <n v="10187.129999999999"/>
    <n v="0"/>
    <n v="0"/>
    <n v="10187.129999999999"/>
    <s v="ZSPR"/>
    <n v="0"/>
    <s v=""/>
    <n v="0"/>
    <n v="0"/>
    <s v="ONGC Petro additions Ltd."/>
    <s v="INR"/>
    <n v="0"/>
    <n v="0"/>
    <n v="0"/>
    <n v="0"/>
    <n v="0"/>
    <n v="0"/>
    <n v="0"/>
    <n v="0"/>
    <n v="0"/>
    <n v="0"/>
    <n v="0"/>
    <n v="0"/>
    <n v="0"/>
    <n v="0"/>
    <s v="Shutdown Plan Mt"/>
    <s v="P04"/>
    <n v="2504"/>
    <x v="2"/>
  </r>
  <r>
    <s v="0P3900020336"/>
    <s v="SFT,F/SS316L,100RPM,660M,S.J.INDS"/>
    <s v="SPARE PARTS; PART NAME:SHAFT; EQUIPMENT NAME:TANK AGITATOR; EQUIPMENTMAKE:S.J.INDUSTRIES; MANUFACTURER:S.J.INDUSTRIES; FOR DOSING TANK AGITATOR;H.P:1.0; MATERIAL:STAINLESS STEEL 316L; SPEED:100 RPM; DIA, IMPELLER:660 MM;DIA, SHAFT:36 MM; TYPE, IMPELLER:TURBINE; LIME"/>
    <d v="2018-07-04T00:00:00"/>
    <m/>
    <x v="2"/>
    <s v="2000"/>
    <s v="CH01"/>
    <s v="EA"/>
    <n v="1"/>
    <n v="10183.18"/>
    <n v="0"/>
    <n v="0"/>
    <n v="10183.18"/>
    <s v="ZSPR"/>
    <n v="0"/>
    <s v=""/>
    <n v="0"/>
    <n v="0"/>
    <s v="ONGC Petro additions Ltd."/>
    <s v="INR"/>
    <n v="0"/>
    <n v="0"/>
    <n v="0"/>
    <n v="0"/>
    <n v="0"/>
    <n v="0"/>
    <n v="0"/>
    <n v="0"/>
    <n v="0"/>
    <n v="0"/>
    <n v="0"/>
    <n v="0"/>
    <n v="0"/>
    <n v="0"/>
    <s v="Chemcial store"/>
    <s v="P04"/>
    <n v="2007"/>
    <x v="2"/>
  </r>
  <r>
    <s v="0P2108110018"/>
    <s v="SHROUD,KPH11P,AMCOSAFT"/>
    <s v="SPARE PARTS; PART NAME:SHROUD; EQUIPMENT NAME:BATTERY CELL; EQUIPMENT MAKE:AMCO SAFT INDIA LTD; EQUIPMENT MODEL:KPH11P;MANUFACTURER PART NUMBER:A0100100; MANUFACTURER:AMCO SAFT INDIA LTD"/>
    <d v="2017-11-22T00:00:00"/>
    <s v="SPARE_PARTS"/>
    <x v="4"/>
    <s v="2000"/>
    <s v="CH01"/>
    <s v="EA"/>
    <n v="52"/>
    <n v="10155.030000000001"/>
    <n v="0"/>
    <n v="0"/>
    <n v="10155.030000000001"/>
    <s v="ZSPR"/>
    <n v="0"/>
    <s v=""/>
    <n v="0"/>
    <n v="0"/>
    <s v="ONGC Petro additions Ltd."/>
    <s v="INR"/>
    <n v="0"/>
    <n v="0"/>
    <n v="0"/>
    <n v="0"/>
    <n v="0"/>
    <n v="0"/>
    <n v="0"/>
    <n v="0"/>
    <n v="0"/>
    <n v="0"/>
    <n v="0"/>
    <n v="0"/>
    <n v="0"/>
    <n v="0"/>
    <s v="Chemcial store"/>
    <s v="P01"/>
    <n v="2231"/>
    <x v="2"/>
  </r>
  <r>
    <s v="0P0631070284"/>
    <s v="BACK-UP RING,OJ.T-31-5427A/11,OSAKA"/>
    <s v="SPARE PARTS; PART NAME:BACK-UP RING; MATERIAL:PTFE; DRAWING NUMBER:OJ.T-31-5427A; ITEM POSITION NUMBER:11; EQUIPMENT MAKE:OSAKAJACK Co.LTD; ADDITIONAL INFORMATION:JIS-T3-P95; MANUFACTURER:OSAKA JACK Co.LTD; MANUFACTURER PART NUMBER:OJ.T-31-5427A/11; SUBASSY:DIVERTER VALVE HYDRAULIC CYLINDER; SUPPLIER:THE JAPAN STEEL WORKS"/>
    <d v="2019-01-31T00:00:00"/>
    <s v="SPARE_PARTS"/>
    <x v="2"/>
    <s v="2000"/>
    <s v="CH01"/>
    <s v="EA"/>
    <n v="4"/>
    <n v="10143.799999999999"/>
    <n v="0"/>
    <n v="0"/>
    <n v="10143.799999999999"/>
    <s v="ZSPR"/>
    <n v="0"/>
    <s v=""/>
    <n v="0"/>
    <n v="0"/>
    <s v="ONGC Petro additions Ltd."/>
    <s v="INR"/>
    <n v="0"/>
    <n v="0"/>
    <n v="0"/>
    <n v="0"/>
    <n v="0"/>
    <n v="0"/>
    <n v="0"/>
    <n v="0"/>
    <n v="0"/>
    <n v="0"/>
    <n v="0"/>
    <n v="0"/>
    <n v="0"/>
    <n v="0"/>
    <s v="Chemcial store"/>
    <s v="P04"/>
    <n v="1796"/>
    <x v="2"/>
  </r>
  <r>
    <s v="0T4610240338"/>
    <s v="MCB,230VAC,10A,2P,ABB"/>
    <s v="CIRCUIT BREAKERS; TYPE, CIRCUITBREAKER:MINIATURE; POLE, QUANTITY:2; CURRENT RATING:10 A; VOLTAGE RATING:23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
    <d v="2023-08-11T00:00:00"/>
    <s v="CIRCUIT_BREAKERS"/>
    <x v="4"/>
    <s v="2000"/>
    <s v="GS01"/>
    <s v="EA"/>
    <n v="4"/>
    <n v="10140"/>
    <n v="0"/>
    <n v="0"/>
    <n v="10140"/>
    <s v="ZSTO"/>
    <n v="0"/>
    <s v=""/>
    <n v="0"/>
    <n v="0"/>
    <s v="ONGC Petro additions Ltd."/>
    <s v="INR"/>
    <n v="0"/>
    <n v="0"/>
    <n v="0"/>
    <n v="0"/>
    <n v="0"/>
    <n v="0"/>
    <n v="0"/>
    <n v="0"/>
    <n v="0"/>
    <n v="0"/>
    <n v="0"/>
    <n v="0"/>
    <n v="0"/>
    <n v="0"/>
    <s v="General Store"/>
    <s v="S07"/>
    <n v="143"/>
    <x v="1"/>
  </r>
  <r>
    <s v="0T2541410122"/>
    <s v="GSKT,SPW,SS316,CL300,18IN"/>
    <s v="SPIRAL WOUND GASKETS; DESIGN SPEC:ANSI B16.20; DESIGN SPEC, FLANGE(S):ANSI B16.5; PRESSURE DESIGNATION:CLASS 300; MAT,WINDINGS:STAINLESS STEEL 316; MAT, FILLER:GRAFOIL; MAT, INNER RING:STAINLESS STEEL 316; MAT, CENTRING RING:STAINLESS STEEL 316;SIZE, PIPE, NOMINAL:18 IN"/>
    <d v="2023-05-26T00:00:00"/>
    <s v="SP_GASKETS"/>
    <x v="2"/>
    <s v="2000"/>
    <s v="CH01"/>
    <s v="EA"/>
    <n v="7"/>
    <n v="10131.82"/>
    <n v="0"/>
    <n v="0"/>
    <n v="10131.82"/>
    <s v="ZSTO"/>
    <n v="0"/>
    <s v=""/>
    <n v="0"/>
    <n v="0"/>
    <s v="ONGC Petro additions Ltd."/>
    <s v="INR"/>
    <n v="0"/>
    <n v="0"/>
    <n v="0"/>
    <n v="0"/>
    <n v="0"/>
    <n v="0"/>
    <n v="0"/>
    <n v="0"/>
    <n v="0"/>
    <n v="0"/>
    <n v="0"/>
    <n v="0"/>
    <n v="0"/>
    <n v="0"/>
    <s v="Chemcial store"/>
    <s v="S06"/>
    <n v="220"/>
    <x v="1"/>
  </r>
  <r>
    <s v="0P3034073560"/>
    <s v="SPRG SET,81330287,CRANE.J"/>
    <s v="SPARE PARTS; PART NAME:SPRING SET; DRAWING NUMBER:GA-195918-1; EQUIPMENTNAME:MECHANICAL SEAL; EQUIPMENT MAKE:JOHN CRANE; EQUIPMENT MODEL:8B1LG PGXXU1S1; ADDITIONAL INFORMATION:89068294; MANUFACTURER PART NUMBER:81330287;MANUFACTURER:JOHN CRANE; TYPE, SEAL:IN BOARD; SIZE, SEAL:3 IN"/>
    <d v="2022-06-08T00:00:00"/>
    <m/>
    <x v="2"/>
    <s v="2000"/>
    <s v="CH01"/>
    <s v="EA"/>
    <n v="26"/>
    <n v="10129.6"/>
    <n v="0"/>
    <n v="0"/>
    <n v="10129.6"/>
    <s v="ZSPR"/>
    <n v="0"/>
    <s v=""/>
    <n v="0"/>
    <n v="0"/>
    <s v="ONGC Petro additions Ltd."/>
    <s v="INR"/>
    <n v="0"/>
    <n v="0"/>
    <n v="0"/>
    <n v="0"/>
    <n v="0"/>
    <n v="0"/>
    <n v="0"/>
    <n v="0"/>
    <n v="0"/>
    <n v="0"/>
    <n v="0"/>
    <n v="0"/>
    <n v="0"/>
    <n v="0"/>
    <s v="Chemcial store"/>
    <s v="P04"/>
    <n v="572"/>
    <x v="2"/>
  </r>
  <r>
    <s v="0T0704520005"/>
    <s v="BOILER WTR CHEMICAL,AMMINE,LIQUID"/>
    <s v="CHEMICALS; APPLICATION:BOILER WATER CHEMICAL; SCIENTIFIC NAME:AMMINE;APPEARANCE:LIQUID; FORM OF SUPPLY:LIQUID; DOSE IN CST TANK AND DEARATOR FOR CPP"/>
    <d v="2023-12-31T00:00:00"/>
    <s v="CHEMICALS"/>
    <x v="0"/>
    <s v="2000"/>
    <s v="CH02"/>
    <s v="KG"/>
    <n v="206"/>
    <n v="10115.94"/>
    <n v="0"/>
    <n v="0"/>
    <n v="10115.94"/>
    <s v="ZSTO"/>
    <n v="0"/>
    <s v=""/>
    <n v="0"/>
    <n v="0"/>
    <s v="ONGC Petro additions Ltd."/>
    <s v="INR"/>
    <n v="0"/>
    <n v="0"/>
    <n v="0"/>
    <n v="0"/>
    <n v="0"/>
    <n v="0"/>
    <n v="0"/>
    <n v="0"/>
    <n v="0"/>
    <n v="0"/>
    <n v="0"/>
    <n v="0"/>
    <n v="0"/>
    <n v="0"/>
    <s v="New Chemical WH"/>
    <s v="S01"/>
    <n v="1"/>
    <x v="1"/>
  </r>
  <r>
    <s v="0P4100980294"/>
    <s v="FLTR MDL FASICA ASSY,S5400986,SERVOMEX"/>
    <s v="SPARE PARTS; PART NAME:FILTER MODULE FASICA ASSEMBLY; EQUIPMENT NAME:O2 ANALYSER; EQUIPMENT MAKE:SERVOMEX; MANUFACTURER:SERVOMEX;MANUFACTURER PART NUMBER:S5400986"/>
    <d v="2019-05-13T00:00:00"/>
    <s v="SPARE_PARTS"/>
    <x v="2"/>
    <s v="2000"/>
    <s v="CH01"/>
    <s v="EA"/>
    <n v="1"/>
    <n v="10104.33"/>
    <n v="0"/>
    <n v="0"/>
    <n v="10104.33"/>
    <s v="ZSPR"/>
    <n v="0"/>
    <s v=""/>
    <n v="0"/>
    <n v="0"/>
    <s v="ONGC Petro additions Ltd."/>
    <s v="INR"/>
    <n v="0"/>
    <n v="0"/>
    <n v="0"/>
    <n v="0"/>
    <n v="0"/>
    <n v="0"/>
    <n v="0"/>
    <n v="0"/>
    <n v="0"/>
    <n v="0"/>
    <n v="0"/>
    <n v="0"/>
    <n v="0"/>
    <n v="0"/>
    <s v="Chemcial store"/>
    <s v="P03"/>
    <n v="1694"/>
    <x v="2"/>
  </r>
  <r>
    <s v="0T4614400437"/>
    <s v="IND PLUG TOP,415VAC,63A"/>
    <s v="ELECTRICAL ACCESSORIES; TYPE:INDUSTRIAL PLUG TOP; VOLTAGE RATING:415 VAC;CURRENT RATING:63 A; 3 PHASE NEUTRAL PLUS EARTH"/>
    <d v="2022-07-05T00:00:00"/>
    <s v="AC_ELECTRICAL"/>
    <x v="4"/>
    <s v="2000"/>
    <s v="CH01"/>
    <s v="EA"/>
    <n v="5"/>
    <n v="10095"/>
    <n v="0"/>
    <n v="0"/>
    <n v="10095"/>
    <s v="ZSTO"/>
    <n v="0"/>
    <s v=""/>
    <n v="0"/>
    <n v="0"/>
    <s v="ONGC Petro additions Ltd."/>
    <s v="INR"/>
    <n v="0"/>
    <n v="0"/>
    <n v="0"/>
    <n v="0"/>
    <n v="0"/>
    <n v="0"/>
    <n v="0"/>
    <n v="0"/>
    <n v="0"/>
    <n v="0"/>
    <n v="0"/>
    <n v="0"/>
    <n v="0"/>
    <n v="0"/>
    <s v="Chemcial store"/>
    <s v="S03"/>
    <n v="545"/>
    <x v="1"/>
  </r>
  <r>
    <s v="0P4722400017"/>
    <s v="THYRISTOR,400A,600V,H475CH06,HIRECT"/>
    <s v="THYRISTORS; TYPE, THYRISTOR:CAPSULE; CURRENT, AVARAGE:445 A; VOLTAGE, PEAK:600 V PIV; MANUFACTURER:HIRECT; WITH HEAT SINK-EIA-1717; SIZE:150 MM; REFERENCE:H475CH06; SUPPLIER:HBL PWR (HBL NIFE POWER SYST)"/>
    <d v="2017-06-20T00:00:00"/>
    <s v="THYRISTORS"/>
    <x v="4"/>
    <s v="2000"/>
    <s v="GS01"/>
    <s v="EA"/>
    <n v="1"/>
    <n v="10080"/>
    <n v="0"/>
    <n v="0"/>
    <n v="10080"/>
    <s v="ZSPR"/>
    <n v="0"/>
    <s v=""/>
    <n v="0"/>
    <n v="0"/>
    <s v="ONGC Petro additions Ltd."/>
    <s v="INR"/>
    <n v="0"/>
    <n v="0"/>
    <n v="0"/>
    <n v="0"/>
    <n v="0"/>
    <n v="0"/>
    <n v="0"/>
    <n v="0"/>
    <n v="0"/>
    <n v="0"/>
    <n v="0"/>
    <n v="0"/>
    <n v="0"/>
    <n v="0"/>
    <s v="General Store"/>
    <s v="P01"/>
    <n v="2386"/>
    <x v="2"/>
  </r>
  <r>
    <s v="0P4102260030"/>
    <s v="ACTR SPARE KIT,037875.999.000,FLOWSERV"/>
    <s v="SPARE PARTS; PART NAME:ACTUATOR SPARE KIT; EQUIPMENT NAME:BUTTERFLY CONTROL VALVE; EQUIPMENT MAKE:FLOWSERVE; EQUIPMENTMODEL:VLDSK2; MANUFACTURER:FLOWSERVE; MANUFACTURER PART NUMBER:037875.999.000; SIZE:3 IN"/>
    <d v="2019-01-02T00:00:00"/>
    <s v="SPARE_PARTS"/>
    <x v="2"/>
    <s v="2000"/>
    <s v="CH01"/>
    <s v="ST"/>
    <n v="1"/>
    <n v="10059.450000000001"/>
    <n v="0"/>
    <n v="0"/>
    <n v="10059.450000000001"/>
    <s v="ZSPR"/>
    <n v="0"/>
    <s v=""/>
    <n v="0"/>
    <n v="0"/>
    <s v="ONGC Petro additions Ltd."/>
    <s v="INR"/>
    <n v="0"/>
    <n v="0"/>
    <n v="0"/>
    <n v="0"/>
    <n v="0"/>
    <n v="0"/>
    <n v="0"/>
    <n v="0"/>
    <n v="0"/>
    <n v="0"/>
    <n v="0"/>
    <n v="0"/>
    <n v="0"/>
    <n v="0"/>
    <s v="Chemcial store"/>
    <s v="P03"/>
    <n v="1825"/>
    <x v="2"/>
  </r>
  <r>
    <s v="0P4205023681"/>
    <s v="SLV,DISTANCE,250X150 VPCS 4MF,45.6,KEPL"/>
    <s v="SPARE PARTS; PART NAME:SLEEVE,DISTANCE; MATERIAL:ASTM A276 TYPE 410A; EQUIPMENT NAME:PUMP; EQUIPMENT MAKE:KIRLOSKAR EBARA PUMPSLIMITED; EQUIPMENT MODEL:250X150 VPCS 4MF; MANUFACTURER:KIRLOSKAR EBARA PUMPS LIMITED; MANUFACTURER PART NUMBER:45.6;SERVICE:NAPTHA FEED TO FUEL STORAGE"/>
    <d v="2018-01-29T00:00:00"/>
    <s v="SPARE_PARTS"/>
    <x v="2"/>
    <s v="2000"/>
    <s v="GS01"/>
    <s v="EA"/>
    <n v="1"/>
    <n v="10037.200000000001"/>
    <n v="0"/>
    <n v="0"/>
    <n v="10037.200000000001"/>
    <s v="ZSPR"/>
    <n v="0"/>
    <s v=""/>
    <n v="0"/>
    <n v="0"/>
    <s v="ONGC Petro additions Ltd."/>
    <s v="INR"/>
    <n v="0"/>
    <n v="0"/>
    <n v="0"/>
    <n v="0"/>
    <n v="0"/>
    <n v="0"/>
    <n v="0"/>
    <n v="0"/>
    <n v="0"/>
    <n v="0"/>
    <n v="0"/>
    <n v="0"/>
    <n v="0"/>
    <n v="0"/>
    <s v="General Store"/>
    <s v="P04"/>
    <n v="2163"/>
    <x v="2"/>
  </r>
  <r>
    <s v="0T1705280010"/>
    <s v="CPLG,PIPE,THD,A105,CL6000,0.75IN"/>
    <s v="THREADED PIPE COUPLINGS; TYPE:THREADED BOTH END; MAT:CARBON STEEL; MAT SPEC, FITTING:ASTM A105; PRESSURE DESIGNATION:CL 6000;MANDATORY ADD REQRMTS:STEAM WITH IBR CERTIFICATE; SIZE:0.75 IN"/>
    <d v="2018-01-25T00:00:00"/>
    <s v="SW_PI_COUPLINGS2"/>
    <x v="2"/>
    <s v="2000"/>
    <s v="CH01"/>
    <s v="EA"/>
    <n v="90"/>
    <n v="10033.969999999999"/>
    <n v="0"/>
    <n v="0"/>
    <n v="10033.969999999999"/>
    <s v="ZSTO"/>
    <n v="0"/>
    <s v=""/>
    <n v="0"/>
    <n v="0"/>
    <s v="ONGC Petro additions Ltd."/>
    <s v="INR"/>
    <n v="0"/>
    <n v="0"/>
    <n v="0"/>
    <n v="0"/>
    <n v="0"/>
    <n v="0"/>
    <n v="0"/>
    <n v="0"/>
    <n v="0"/>
    <n v="0"/>
    <n v="0"/>
    <n v="0"/>
    <n v="0"/>
    <n v="0"/>
    <s v="Chemcial store"/>
    <s v="S06"/>
    <n v="2167"/>
    <x v="1"/>
  </r>
  <r>
    <s v="0P1106390004"/>
    <s v="FLTR,CHOKE,25A,7.5MH,KRISTRON"/>
    <s v="ELECTRICAL ACCESSORIES; TYPE:CHOKE FILTER; CURRENT RATING:25 A; POWERRATING:INDUCTANCE:7.5MH; MANUFACTURER:KRISTRON SYSTEMS; FOR CRACKER CATHODICPROTECTION TR UNIT"/>
    <d v="2017-07-22T00:00:00"/>
    <s v="AC_ELECTRICAL"/>
    <x v="4"/>
    <s v="2000"/>
    <s v="GS01"/>
    <s v="EA"/>
    <n v="1"/>
    <n v="10022.99"/>
    <n v="0"/>
    <n v="0"/>
    <n v="10022.99"/>
    <s v="ZSPR"/>
    <n v="0"/>
    <s v=""/>
    <n v="0"/>
    <n v="0"/>
    <s v="ONGC Petro additions Ltd."/>
    <s v="INR"/>
    <n v="0"/>
    <n v="0"/>
    <n v="0"/>
    <n v="0"/>
    <n v="0"/>
    <n v="0"/>
    <n v="0"/>
    <n v="0"/>
    <n v="0"/>
    <n v="0"/>
    <n v="0"/>
    <n v="0"/>
    <n v="0"/>
    <n v="0"/>
    <s v="General Store"/>
    <s v="P01"/>
    <n v="2354"/>
    <x v="2"/>
  </r>
  <r>
    <s v="0P1149010619"/>
    <s v="CT,15VA,1000/1A,CL.5P10,DT3520,CRM-GRVS"/>
    <s v="TRANSFORMERS; TYPE:CURRENT,EPOXY; POWER, OUTPUT:15 VA; MANUFACTURER:CROMPTON GREAVES; CURRENT RATIO:1000/1A; CT CLASS:5P10; RINGTYPE; LT TAPE INSULATED; VARNISH IMPREGNATED; INDOOR; FOR TRANSFORMER; EQUIPMENT MODEL NUMBER:DT3520"/>
    <d v="2019-03-29T00:00:00"/>
    <s v="TRANSFORMERS"/>
    <x v="4"/>
    <s v="2000"/>
    <s v="CH01"/>
    <s v="EA"/>
    <n v="1"/>
    <n v="10000"/>
    <n v="0"/>
    <n v="0"/>
    <n v="10000"/>
    <s v="ZSPR"/>
    <n v="0"/>
    <s v=""/>
    <n v="0"/>
    <n v="0"/>
    <s v="ONGC Petro additions Ltd."/>
    <s v="INR"/>
    <n v="0"/>
    <n v="0"/>
    <n v="0"/>
    <n v="0"/>
    <n v="0"/>
    <n v="0"/>
    <n v="0"/>
    <n v="0"/>
    <n v="0"/>
    <n v="0"/>
    <n v="0"/>
    <n v="0"/>
    <n v="0"/>
    <n v="0"/>
    <s v="Chemcial store"/>
    <s v="P01"/>
    <n v="1739"/>
    <x v="2"/>
  </r>
  <r>
    <s v="0T1788130028"/>
    <s v="BLD,SPD,1.5IN,CS,CL150"/>
    <s v="SPADE LINE BLINDS; MAT:CARBON STEEL; PRESSURE DESIGNATION:ASME CLASS 150;SIZE:1.5 IN; PIPING FOR MTA"/>
    <d v="2022-03-10T00:00:00"/>
    <s v="SP_LI_BLINDS1"/>
    <x v="2"/>
    <s v="2000"/>
    <s v="SP01"/>
    <s v="EA"/>
    <n v="4"/>
    <n v="10000"/>
    <n v="0"/>
    <n v="0"/>
    <n v="10000"/>
    <s v="ZSTO"/>
    <n v="0"/>
    <s v=""/>
    <n v="0"/>
    <n v="0"/>
    <s v="ONGC Petro additions Ltd."/>
    <s v="INR"/>
    <n v="0"/>
    <n v="0"/>
    <n v="0"/>
    <n v="0"/>
    <n v="0"/>
    <n v="0"/>
    <n v="0"/>
    <n v="0"/>
    <n v="0"/>
    <n v="0"/>
    <n v="0"/>
    <n v="0"/>
    <n v="0"/>
    <n v="0"/>
    <s v="Shutdown Plan Mt"/>
    <s v="S06"/>
    <n v="662"/>
    <x v="1"/>
  </r>
  <r>
    <s v="0T5112120000"/>
    <s v="PIPE,NON-MET,PVC,25MM"/>
    <s v="NON-METALLIC PIPE; MAT:PVC; SIZE:25 MM; TYPE:RIGID CONDUIT; SUITABLE FORELECTRICAL WIRE"/>
    <d v="2017-03-29T00:00:00"/>
    <m/>
    <x v="4"/>
    <s v="2000"/>
    <s v="GS01"/>
    <s v="M"/>
    <n v="500"/>
    <n v="10000"/>
    <n v="0"/>
    <n v="0"/>
    <n v="10000"/>
    <s v="ZSTO"/>
    <n v="0"/>
    <s v=""/>
    <n v="0"/>
    <n v="0"/>
    <s v="ONGC Petro additions Ltd."/>
    <s v="INR"/>
    <n v="0"/>
    <n v="0"/>
    <n v="0"/>
    <n v="0"/>
    <n v="0"/>
    <n v="0"/>
    <n v="0"/>
    <n v="0"/>
    <n v="0"/>
    <n v="0"/>
    <n v="0"/>
    <n v="0"/>
    <n v="0"/>
    <n v="0"/>
    <s v="General Store"/>
    <s v="S03"/>
    <n v="2469"/>
    <x v="1"/>
  </r>
  <r>
    <s v="0P4102260075"/>
    <s v="Z036.557B,PIN CARRIER-ASSY"/>
    <s v="SPARE PARTS; PART NAME:PIN CARRIER ASEMBLY; ITEM POSITION NUMBER:502; EQUIPMENTNAME:MOTORIZED ACTUATOR; EQUIPMENT MAKE:AUMA ACTUATORS; EQUIPMENT MODEL:ACEXC01.1; MANUFACTURER PART NUMBER:Z036.557B; MANUFACTURER:AUMA ACTUATORS;100-PA-F.KP/EX; COMM.NUMBER:13132560"/>
    <d v="2019-02-19T00:00:00"/>
    <s v="SPARE_PARTS"/>
    <x v="2"/>
    <s v="2000"/>
    <s v="CH01"/>
    <s v="EA"/>
    <n v="2"/>
    <n v="9985.9599999999991"/>
    <n v="0"/>
    <n v="0"/>
    <n v="9985.9599999999991"/>
    <s v="ZSPR"/>
    <n v="0"/>
    <s v=""/>
    <n v="0"/>
    <n v="0"/>
    <s v="ONGC Petro additions Ltd."/>
    <s v="INR"/>
    <n v="0"/>
    <n v="0"/>
    <n v="0"/>
    <n v="0"/>
    <n v="0"/>
    <n v="0"/>
    <n v="0"/>
    <n v="0"/>
    <n v="0"/>
    <n v="0"/>
    <n v="0"/>
    <n v="0"/>
    <n v="0"/>
    <n v="0"/>
    <s v="Chemcial store"/>
    <s v="P03"/>
    <n v="1777"/>
    <x v="2"/>
  </r>
  <r>
    <s v="0P4102210785"/>
    <s v="SEAT RING,482310679596,MIL"/>
    <s v="SPARE PARTS; PART NAME:SEAT RING; EQUIPMENT NAME:CONTROL VALVE; EQUIPMENT MAKE:MIL CONTROLS; EQUIPMENT MODEL:21125;MANUFACTURER:MIL CONTROLS; MANUFACTURER PART NUMBER:482310679596; MODEL NUMBER:21115, 21135"/>
    <d v="2017-08-28T00:00:00"/>
    <s v="SPARE_PARTS"/>
    <x v="2"/>
    <s v="2000"/>
    <s v="GS01"/>
    <s v="EA"/>
    <n v="2"/>
    <n v="9972"/>
    <n v="0"/>
    <n v="0"/>
    <n v="9972"/>
    <s v="ZSPR"/>
    <n v="0"/>
    <s v=""/>
    <n v="0"/>
    <n v="0"/>
    <s v="ONGC Petro additions Ltd."/>
    <s v="INR"/>
    <n v="0"/>
    <n v="0"/>
    <n v="0"/>
    <n v="0"/>
    <n v="0"/>
    <n v="0"/>
    <n v="0"/>
    <n v="0"/>
    <n v="0"/>
    <n v="0"/>
    <n v="0"/>
    <n v="0"/>
    <n v="0"/>
    <n v="0"/>
    <s v="General Store"/>
    <s v="P03"/>
    <n v="2317"/>
    <x v="2"/>
  </r>
  <r>
    <s v="0P4102210787"/>
    <s v="SEAT RING,573945934596,MIL"/>
    <s v="SPARE PARTS; PART NAME:SEAT RING; EQUIPMENT NAME:CONTROL VALVE; EQUIPMENT MAKE:MIL CONTROLS; EQUIPMENT MODEL:21125;MANUFACTURER:MIL CONTROLS; MANUFACTURER PART NUMBER:573945934596"/>
    <d v="2017-08-28T00:00:00"/>
    <s v="SPARE_PARTS"/>
    <x v="2"/>
    <s v="2000"/>
    <s v="GS01"/>
    <s v="EA"/>
    <n v="2"/>
    <n v="9972"/>
    <n v="0"/>
    <n v="0"/>
    <n v="9972"/>
    <s v="ZSPR"/>
    <n v="0"/>
    <s v=""/>
    <n v="0"/>
    <n v="0"/>
    <s v="ONGC Petro additions Ltd."/>
    <s v="INR"/>
    <n v="0"/>
    <n v="0"/>
    <n v="0"/>
    <n v="0"/>
    <n v="0"/>
    <n v="0"/>
    <n v="0"/>
    <n v="0"/>
    <n v="0"/>
    <n v="0"/>
    <n v="0"/>
    <n v="0"/>
    <n v="0"/>
    <n v="0"/>
    <s v="General Store"/>
    <s v="P03"/>
    <n v="2317"/>
    <x v="2"/>
  </r>
  <r>
    <s v="0P4102210802"/>
    <s v="SEAT RING,979812867596,MIL"/>
    <s v="SPARE PARTS; PART NAME:SEAT RING; EQUIPMENT NAME:CONTROL VALVE; EQUIPMENT MAKE:MIL CONTROLS; EQUIPMENT MODEL:21125;MANUFACTURER:MIL CONTROLS; MANUFACTURER PART NUMBER:979812867596; MODEL NUMBER:21135, 70125"/>
    <d v="2017-08-28T00:00:00"/>
    <s v="SPARE_PARTS"/>
    <x v="2"/>
    <s v="2000"/>
    <s v="GS01"/>
    <s v="EA"/>
    <n v="2"/>
    <n v="9972"/>
    <n v="0"/>
    <n v="0"/>
    <n v="9972"/>
    <s v="ZSPR"/>
    <n v="0"/>
    <s v=""/>
    <n v="0"/>
    <n v="0"/>
    <s v="ONGC Petro additions Ltd."/>
    <s v="INR"/>
    <n v="0"/>
    <n v="0"/>
    <n v="0"/>
    <n v="0"/>
    <n v="0"/>
    <n v="0"/>
    <n v="0"/>
    <n v="0"/>
    <n v="0"/>
    <n v="0"/>
    <n v="0"/>
    <n v="0"/>
    <n v="0"/>
    <n v="0"/>
    <s v="General Store"/>
    <s v="P03"/>
    <n v="2317"/>
    <x v="2"/>
  </r>
  <r>
    <s v="0P4205030066"/>
    <s v="GSKT,COV PLT,3PS47081,47082/695,SHIN-NIP"/>
    <s v="SPARE PARTS; PART NAME:GASKET, COVER PLATE; MANUFACTURER PART NUMBER:3PS-47081, 47082/695; MANUFACTURER:SHIN NIPPON MACHINERY COLTD; MATERIAL:NON-ASBESTOS; DRAWING NUMBER:3PS-47081, 47082; ITEM POSITION NUMBER:695; EQUIPMENT NAME:BIG PUMP; EQUIPMENT MAKE:SHINNIPPON MACHINERY CO., LTD; EQUIPMENT MODEL:60/6597 HDV; EQUIPMENT MODEL:60/6597 HDV; EQUIPMENT MANUFACTURER PART NO: 695;CONTRACTOR DOCUMENT NUMBER: MGA102-D-DS-00041, 0005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67"/>
    <s v="GSKT,COV PLT,3PS47081,47082/696,SHIN-NIP"/>
    <s v="SPARE PARTS; PART NAME:GASKET, COVER PLATE; MANUFACTURER PART NUMBER:3PS-47081, 47082/696; MANUFACTURER:SHIN NIPPON MACHINERY COLTD; MATERIAL:NON-ASBESTOS; DRAWING NUMBER:3PS-47081, 47082; ITEM POSITION NUMBER:696; EQUIPMENT NAME:BIG PUMP; EQUIPMENT MAKE:SHINNIPPON MACHINERY CO., LTD; EQUIPMENT MODEL:60/6597 HDV; EQUIPMENT MODEL:60/6597 HDV; EQUIPMENT MANUFACTURER PART NO: 696;CONTRACTOR DOCUMENT NUMBER: MGA102-D-DS-00041, 0005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68"/>
    <s v="GSKT,COV PLT,3PS47081,47082/697,SHIN-NIP"/>
    <s v="SPARE PARTS; PART NAME:GASKET, COVER PLATE; MANUFACTURER PART NUMBER:3PS-47081, 47082/697; MANUFACTURER:SHIN NIPPON MACHINERY COLTD; MATERIAL:NON-ASBESTOS; DRAWING NUMBER:3PS-47081, 47082; ITEM POSITION NUMBER:697; EQUIPMENT NAME:BIG PUMP; EQUIPMENT MAKE:SHINNIPPON MACHINERY CO., LTD; EQUIPMENT MODEL:60/6597 HDV; EQUIPMENT MODEL:60/6597 HDV; EQUIPMENT MANUFACTURER PART NO: 697;CONTRACTOR DOCUMENT NUMBER: MGA102-D-DS-00041, 0005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69"/>
    <s v="GSKT,COV PLT,3PS47081,47082/698,SHIN-NIP"/>
    <s v="SPARE PARTS; PART NAME:GASKET, COVER PLATE; MANUFACTURER PART NUMBER:3PS-47081, 47082/698; MANUFACTURER:SHIN NIPPON MACHINERY COLTD; MATERIAL:NON-ASBESTOS; DRAWING NUMBER:3PS-47081, 47082; ITEM POSITION NUMBER:698; EQUIPMENT NAME:BIG PUMP; EQUIPMENT MAKE:SHINNIPPON MACHINERY CO., LTD; EQUIPMENT MODEL:60/6597 HDV; EQUIPMENT MODEL:60/6597 HDV; EQUIPMENT MANUFACTURER PART NO: 698;CONTRACTOR DOCUMENT NUMBER: MGA102-D-DS-00041, 0005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76"/>
    <s v="GSKT,COV PLT,NASB,3PS-47083/695,SHIN-NIP"/>
    <s v="SPARE PARTS; PART NAME:GASKET, COVER PLATE; MANUFACTURER PART NUMBER:3PS-47083/695; MANUFACTURER:SHIN NIPPON MACHINERY CO LTD;MATERIAL:NON-ASBESTOS; DRAWING NUMBER:3PS-47083; ITEM POSITION NUMBER:695; EQUIPMENT NAME:BIG PUMP; EQUIPMENT MAKE:SHIN NIPPONMACHINERY CO., LTD; EQUIPMENT MODEL:45/5078 HDV; EQUIPMENT MANUFACTURER PART NO: 695; CONTRACTOR DOCUMENT NUMBER: MGA102-D-DS-0006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77"/>
    <s v="GSKT,COV PLT,NASB,3PS-47083/696,SHIN-NIP"/>
    <s v="SPARE PARTS; PART NAME:GASKET, COVER PLATE; MANUFACTURER PART NUMBER:3PS-47083/696; MANUFACTURER:SHIN NIPPON MACHINERY CO LTD;MATERIAL:NON-ASBESTOS; DRAWING NUMBER:3PS-47083; ITEM POSITION NUMBER:696; EQUIPMENT NAME:BIG PUMP; EQUIPMENT MAKE:SHIN NIPPONMACHINERY CO., LTD; EQUIPMENT MODEL:45/5078 HDV; EQUIPMENT MANUFACTURER PART NO: 696; CONTRACTOR DOCUMENT NUMBER: MGA102-D-DS-0006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78"/>
    <s v="GSKT,COV PLT,NASB,3PS-47083/697,SHIN-NIP"/>
    <s v="SPARE PARTS; PART NAME:GASKET, COVER PLATE; MANUFACTURER PART NUMBER:3PS-47083/697; MANUFACTURER:SHIN NIPPON MACHINERY CO LTD;MATERIAL:NON-ASBESTOS; DRAWING NUMBER:3PS-47083; ITEM POSITION NUMBER:697; EQUIPMENT NAME:BIG PUMP; EQUIPMENT MAKE:SHIN NIPPONMACHINERY CO., LTD; EQUIPMENT MODEL:45/5078 HDV; EQUIPMENT MANUFACTURER PART NO: 697; CONTRACTOR DOCUMENT NUMBER: MGA102-D-DS-0006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079"/>
    <s v="GSKT,COV PLT,NASB,3PS-47083/698,SHIN-NIP"/>
    <s v="SPARE PARTS; PART NAME:GASKET, COVER PLATE; MANUFACTURER PART NUMBER:3PS-47083/698; MANUFACTURER:SHIN NIPPON MACHINERY CO LTD;MATERIAL:NON-ASBESTOS; DRAWING NUMBER:3PS-47083; ITEM POSITION NUMBER:698; EQUIPMENT NAME:BIG PUMP; EQUIPMENT MAKE:SHIN NIPPONMACHINERY CO., LTD; EQUIPMENT MODEL:45/5078 HDV; EQUIPMENT MANUFACTURER PART NO: 698; CONTRACTOR DOCUMENT NUMBER: MGA102-D-DS-0006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27"/>
    <s v="GSKT,COV PLT,RAD,3PS-47089/1611,SHIN-NIP"/>
    <s v="SPARE PARTS; PART NAME:GASKET, COVER PLATE, RADIAL; MANUFACTURER PART NUMBER:3PS-47089/1611; MANUFACTURER:SHIN NIPPON MACHINERY COLTD; MATERIAL:NON-ASBESTOS; DRAWING NUMBER:3PS-47089; ITEM POSITION NUMBER:1611; EQUIPMENT NAME:CENTRIFUGAL PUMP; EQUIPMENTMAKE:SHIN NIPPON MACHINERY CO., LTD; EQUIPMENT MODEL:8X17 VVB; EQUIPMENT MANUFACTURER PART NO: 1611; CONTRACTOR DOCUMENT NUMBER:MGA108-D-DR-0001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28"/>
    <s v="GSKT,COV PLT,THR,3PS-47089/1612,SHIN-NIP"/>
    <s v="SPARE PARTS; PART NAME:GASKET, COVER PLATE, THRUST; MANUFACTURER PART NUMBER:3PS-47089/1612; MANUFACTURER:SHIN NIPPON MACHINERY COLTD; MATERIAL:NON-ASBESTOS; DRAWING NUMBER:3PS-47089; ITEM POSITION NUMBER:1612; EQUIPMENT NAME:CENTRIFUGAL PUMP; EQUIPMENTMAKE:SHIN NIPPON MACHINERY CO., LTD; EQUIPMENT MODEL:8X17 VVB; EQUIPMENT MANUFACTURER PART NO: 1612; CONTRACTOR DOCUMENT NUMBER:MGA108-D-DR-0001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36"/>
    <s v="GSKT,COV,NASB,3PS-47091/638,SHIN-NIP"/>
    <s v="SPARE PARTS; PART NAME:GASKET, COVER; MANUFACTURER PART NUMBER:3PS-47091/638; MANUFACTURER:SHIN NIPPON MACHINERY CO LTD;MATERIAL:NON-ASBESTOS; DRAWING NUMBER:3PS-47091; ITEM POSITION NUMBER:638; EQUIPMENT NAME:CENTRIFUGAL PUMP; EQUIPMENT MAKE:SHINNIPPON MACHINERY CO., LTD; EQUIPMENT MODEL:8/1526 HTB -9ST; ADDITIONAL INFORMATION:BEARING HOUSING; EQUIPMENT MANUFACTURER PART NO:638; CONTRACTOR DOCUMENT NUMBER: MGA108-D-DR-0002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57"/>
    <s v="GSKT,NASB,3PS-47160/615,SHIN-NIP"/>
    <s v="SPARE PARTS; PART NAME:GASKET; MANUFACTURER PART NUMBER:3PS-47160/615; MANUFACTURER:SHIN NIPPON MACHINERY CO LTD;MATERIAL:NON-ASBESTOS; DRAWING NUMBER:3PS-47160; ITEM POSITION NUMBER:615; EQUIPMENT NAME:VERTICAL SUSPENDED PUMP; EQUIPMENTMAKE:SHIN NIPPON MACHINERY CO., LTD; EQUIPMENT MODEL:SIW-ER 4/625; EQUIPMENT MANUFACTURER PART NO: 615; CONTRACTOR DOCUMENT NUMBER:MGA115-D-D-R-0001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58"/>
    <s v="GSKT,CASE,NASB,3PS-47160/618,SHIN-NIP"/>
    <s v="SPARE PARTS; PART NAME:GASKET, CASE; MANUFACTURER PART NUMBER:3PS-47160/618; MANUFACTURER:SHIN NIPPON MACHINERY CO LTD;MATERIAL:NON-ASBESTOS; DRAWING NUMBER:3PS-47160; ITEM POSITION NUMBER:618; EQUIPMENT NAME:VERTICAL SUSPENDED PUMP; EQUIPMENTMAKE:SHIN NIPPON MACHINERY CO., LTD; EQUIPMENT MODEL:SIW-ER 4/625; EQUIPMENT MANUFACTURER PART NO: 618; CONTRACTOR DOCUMENT NUMBER:MGA115-D-D-R-0001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63"/>
    <s v="GSKT,NASB,3PS-47160/650,SHIN-NIP"/>
    <s v="SPARE PARTS; PART NAME:GASKET; MANUFACTURER PART NUMBER:3PS-47160/650; MANUFACTURER:SHIN NIPPON MACHINERY CO LTD;MATERIAL:NON-ASBESTOS; DRAWING NUMBER:3PS-47160; ITEM POSITION NUMBER:650; EQUIPMENT NAME:VERTICAL SUSPENDED PUMP; EQUIPMENTMAKE:SHIN NIPPON MACHINERY CO., LTD; EQUIPMENT MODEL:SIW-ER 4/625; EQUIPMENT MANUFACTURER PART NO: 650; CONTRACTOR DOCUMENT NUMBER:MGA115-D-D-R-0001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67"/>
    <s v="GSKT,NASB,3PS-47161/628,SHIN-NIP"/>
    <s v="SPARE PARTS; PART NAME:GASKET; MANUFACTURER PART NUMBER:3PS-47161/628; MANUFACTURER:SHIN NIPPON MACHINERY CO LTD;MATERIAL:NON-ASBESTOS; DRAWING NUMBER:3PS-47161; ITEM POSITION NUMBER:628; EQUIPMENT NAME:VERTICAL SUSPENDED PUMP; EQUIPMENTMAKE:SHIN NIPPON MACHINERY CO., LTD; EQUIPMENT MODEL:SIW-ER 3/520; EQUIPMENT MANUFACTURER PART NO: 628; CONTRACTOR DOCUMENT NUMBER:MGA115-D-D-R-0002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174"/>
    <s v="GSKT,NASB,3PS-47162/628,SHIN-NIP"/>
    <s v="SPARE PARTS; PART NAME:GASKET; MANUFACTURER PART NUMBER:3PS-47162/628; MANUFACTURER:SHIN NIPPON MACHINERY CO LTD;MATERIAL:NON-ASBESTOS; DRAWING NUMBER:3PS-47162; ITEM POSITION NUMBER:628; EQUIPMENT NAME:VERTICAL SUSPENDED PUMP; EQUIPMENTMAKE:SHIN NIPPON MACHINERY CO., LTD; EQUIPMENT MODEL:SIW-ER 3/520; EQUIPMENT MANUFACTURER PART NO: 628; CONTRACTOR DOCUMENT NUMBER:MGA115-D-D-R-0003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221"/>
    <s v="GSKT,CASE,NASB,3PS-47128/618,SHIN-NIP"/>
    <s v="SPARE PARTS; PART NAME:GASKET, CASE; MANUFACTURER PART NUMBER:3PS-47128/618; MANUFACTURER:SHIN NIPPON MACHINERY CO LTD;MATERIAL:NON-ASBESTOS; DRAWING NUMBER:3PS-47128; ITEM POSITION NUMBER:618; EQUIPMENT NAME:VERTICAL SUSPENDED PUMP; EQUIPMENTMAKE:SHIN NIPPON MACHINERY CO., LTD; EQUIPMENT MODEL:SIW-ER 6/1025; EQUIPMENT MANUFACTURER PART NO: 618; CONTRACTOR DOCUMENTNUMBER: MGA105-D-D-R-0002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4205030232"/>
    <s v="GSKT,NASB,3PS-47130/622,SHIN-NIP"/>
    <s v="SPARE PARTS; PART NAME:GASKET; MANUFACTURER PART NUMBER:3PS-47130/622; MANUFACTURER:SHIN NIPPON MACHINERY CO LTD;MATERIAL:NON-ASBESTOS; DRAWING NUMBER:3PS-47130; ITEM POSITION NUMBER:622; EQUIPMENT NAME:VERTICAL SUSPENDED PUMP; EQUIPMENTMAKE:SHIN NIPPON MACHINERY CO., LTD; EQUIPMENT MODEL:SIW-ER 3/520; EQUIPMENT MANUFACTURER PART NO: 622; CONTRACTOR DOCUMENT NUMBER:MGA105-D-D-R-00041"/>
    <d v="2017-07-25T00:00:00"/>
    <s v="SPARE_PARTS"/>
    <x v="2"/>
    <s v="2000"/>
    <s v="CH01"/>
    <s v="EA"/>
    <n v="2"/>
    <n v="9932.7999999999993"/>
    <n v="0"/>
    <n v="0"/>
    <n v="9932.7999999999993"/>
    <s v="ZSPR"/>
    <n v="0"/>
    <s v=""/>
    <n v="0"/>
    <n v="0"/>
    <s v="ONGC Petro additions Ltd."/>
    <s v="INR"/>
    <n v="0"/>
    <n v="0"/>
    <n v="0"/>
    <n v="0"/>
    <n v="0"/>
    <n v="0"/>
    <n v="0"/>
    <n v="0"/>
    <n v="0"/>
    <n v="0"/>
    <n v="0"/>
    <n v="0"/>
    <n v="0"/>
    <n v="0"/>
    <s v="Chemcial store"/>
    <s v="P04"/>
    <n v="2351"/>
    <x v="2"/>
  </r>
  <r>
    <s v="0P2905020031"/>
    <s v="O-RING,HYDR,NBR,G100,TAIYO"/>
    <s v="SUB ASSY:PNEUMATIC HYDRAULIC BOOSTER; SUPPLER:THE JAPAN STEEL WORKS"/>
    <d v="2019-01-31T00:00:00"/>
    <s v="SPARE_PARTS"/>
    <x v="2"/>
    <s v="2000"/>
    <s v="CH01"/>
    <s v="EA"/>
    <n v="2"/>
    <n v="9907.41"/>
    <n v="0"/>
    <n v="0"/>
    <n v="9907.41"/>
    <s v="ZSPR"/>
    <n v="0"/>
    <s v=""/>
    <n v="0"/>
    <n v="0"/>
    <s v="ONGC Petro additions Ltd."/>
    <s v="INR"/>
    <n v="0"/>
    <n v="0"/>
    <n v="0"/>
    <n v="0"/>
    <n v="0"/>
    <n v="0"/>
    <n v="0"/>
    <n v="0"/>
    <n v="0"/>
    <n v="0"/>
    <n v="0"/>
    <n v="0"/>
    <n v="0"/>
    <n v="0"/>
    <s v="Chemcial store"/>
    <s v="P04"/>
    <n v="1796"/>
    <x v="2"/>
  </r>
  <r>
    <s v="0P0207060035"/>
    <s v="THERM EXPN VLV,AC153000283,VOLTAS"/>
    <s v="SPARE PARTS; PART NAME:THERMAL EXPANSION VALVE; EQUIPMENT NAME:PACKAGE AC;EQUIPMENT MAKE:VOLTAS; EQUIPMENT MODEL:DPUWSC110; ADDITIONALINFORMATION:(AAE-5)/054332; MANUFACTURER PART NUMBER:AC153000283;MANUFACTURER:VOLTAS"/>
    <d v="2022-10-18T00:00:00"/>
    <s v="SPARE_PARTS"/>
    <x v="2"/>
    <s v="2000"/>
    <s v="CH01"/>
    <s v="EA"/>
    <n v="4"/>
    <n v="9906.34"/>
    <n v="0"/>
    <n v="0"/>
    <n v="9906.34"/>
    <s v="ZSPR"/>
    <n v="0"/>
    <s v=""/>
    <n v="0"/>
    <n v="0"/>
    <s v="ONGC Petro additions Ltd."/>
    <s v="INR"/>
    <n v="0"/>
    <n v="0"/>
    <n v="0"/>
    <n v="0"/>
    <n v="0"/>
    <n v="0"/>
    <n v="0"/>
    <n v="0"/>
    <n v="0"/>
    <n v="0"/>
    <n v="0"/>
    <n v="0"/>
    <n v="0"/>
    <n v="0"/>
    <s v="Chemcial store"/>
    <s v="P01"/>
    <n v="440"/>
    <x v="2"/>
  </r>
  <r>
    <s v="0P4102260026"/>
    <s v="ACTR RPR KIT,2P6202/001-Z0082,SEVRN-GL"/>
    <s v="SPARE PARTS; PART NAME:ACTUATOR REPAIR KIT; MATERIAL:NITRILE; EQUIPMENTNAME:CONTROL VALVE; EQUIPMENT MAKE:SEVERN GLOCON; EQUIPMENT MODEL:300-5412-P2AN;ADDITIONAL INFORMATION:P25; MANUFACTURER PART NUMBER:2P6202/001-Z0082;MANUFACTURER:SEVERN GLOCON"/>
    <d v="2022-12-21T00:00:00"/>
    <s v="SPARE_PARTS"/>
    <x v="2"/>
    <s v="2000"/>
    <s v="GS01"/>
    <s v="EA"/>
    <n v="2"/>
    <n v="9899.9500000000007"/>
    <n v="0"/>
    <n v="0"/>
    <n v="9899.9500000000007"/>
    <s v="ZSPR"/>
    <n v="0"/>
    <s v=""/>
    <n v="0"/>
    <n v="0"/>
    <s v="ONGC Petro additions Ltd."/>
    <s v="INR"/>
    <n v="0"/>
    <n v="0"/>
    <n v="0"/>
    <n v="0"/>
    <n v="0"/>
    <n v="0"/>
    <n v="0"/>
    <n v="0"/>
    <n v="0"/>
    <n v="0"/>
    <n v="0"/>
    <n v="0"/>
    <n v="0"/>
    <n v="0"/>
    <s v="General Store"/>
    <s v="P03"/>
    <n v="376"/>
    <x v="2"/>
  </r>
  <r>
    <s v="0P4102205210"/>
    <s v="PLUG STEM,207021235-163H0000,DRES-MSL"/>
    <s v="SPARE PARTS; PART NAME:PLUG STEM; MATERIAL:SUS316; EQUIPMENT NAME:CONTROL VALVE;EQUIPMENT MAKE:DRESSER MASONEILAN; EQUIPMENT MODEL:88-21124; MANUFACTURER PARTNUMBER:207021235-163H0000; MANUFACTURER:DRESSER MASONEILAN"/>
    <d v="2022-04-16T00:00:00"/>
    <s v="SPARE_PARTS"/>
    <x v="2"/>
    <s v="2000"/>
    <s v="SP01"/>
    <s v="EA"/>
    <n v="2"/>
    <n v="9870"/>
    <n v="0"/>
    <n v="0"/>
    <n v="9870"/>
    <s v="ZSPR"/>
    <n v="0"/>
    <s v=""/>
    <n v="0"/>
    <n v="0"/>
    <s v="ONGC Petro additions Ltd."/>
    <s v="INR"/>
    <n v="0"/>
    <n v="0"/>
    <n v="0"/>
    <n v="0"/>
    <n v="0"/>
    <n v="0"/>
    <n v="0"/>
    <n v="0"/>
    <n v="0"/>
    <n v="0"/>
    <n v="0"/>
    <n v="0"/>
    <n v="0"/>
    <n v="0"/>
    <s v="Shutdown Plan Mt"/>
    <s v="P03"/>
    <n v="625"/>
    <x v="2"/>
  </r>
  <r>
    <s v="0T2541370435"/>
    <s v="GSKT,SPW,34IN,CL150,SS,GPH"/>
    <s v="SPIRAL WOUND GASKETS; DESIGN SPEC:ASME/ANSI B16.20 - 1998; DESIGN SPEC,FLANGE(S):ASME B16.47 SERIES B; PRESSURE DESIGNATION:CL 150; MAT,WINDINGS:STAINLESS STEEL; MAT, FILLER:GRAPHITE; MAT, INNER RING:STAINLESS STEEL316; MAT, CENTRING RING:STAINLESS STEEL 316; SIZE, PIPE, NOMINAL:34 IN"/>
    <d v="2022-04-04T00:00:00"/>
    <s v="SP_GASKETS"/>
    <x v="2"/>
    <s v="2000"/>
    <s v="SP01"/>
    <s v="EA"/>
    <n v="5"/>
    <n v="9854.91"/>
    <n v="0"/>
    <n v="0"/>
    <n v="9854.91"/>
    <s v="ZSTO"/>
    <n v="0"/>
    <s v=""/>
    <n v="0"/>
    <n v="0"/>
    <s v="ONGC Petro additions Ltd."/>
    <s v="INR"/>
    <n v="0"/>
    <n v="0"/>
    <n v="0"/>
    <n v="0"/>
    <n v="0"/>
    <n v="0"/>
    <n v="0"/>
    <n v="0"/>
    <n v="0"/>
    <n v="0"/>
    <n v="0"/>
    <n v="0"/>
    <n v="0"/>
    <n v="0"/>
    <s v="Shutdown Plan Mt"/>
    <s v="S06"/>
    <n v="637"/>
    <x v="1"/>
  </r>
  <r>
    <s v="0T4532060015"/>
    <s v="SLUGGING WRENCH,HEAVY DUTY,70MM"/>
    <s v="HAND TOOLS; TYPE, TOOL:SLUGGING WRENCH; TYPE:HEAVY DUTY DOUBLE HEXAGONAL RING; COATING:STRAIGHT BLACK INDUSTRIAL FINISH;SIZE(A/F):70 MM"/>
    <d v="2015-07-15T00:00:00"/>
    <s v="HA_TOOLS"/>
    <x v="2"/>
    <s v="2000"/>
    <s v="CH01"/>
    <s v="EA"/>
    <n v="4"/>
    <n v="9836"/>
    <n v="0"/>
    <n v="0"/>
    <n v="9836"/>
    <s v="ZSTO"/>
    <n v="0"/>
    <s v=""/>
    <n v="0"/>
    <n v="0"/>
    <s v="ONGC Petro additions Ltd."/>
    <s v="INR"/>
    <n v="0"/>
    <n v="0"/>
    <n v="0"/>
    <n v="0"/>
    <n v="0"/>
    <n v="0"/>
    <n v="0"/>
    <n v="0"/>
    <n v="0"/>
    <n v="0"/>
    <n v="0"/>
    <n v="0"/>
    <n v="0"/>
    <n v="0"/>
    <s v="Chemcial store"/>
    <s v="S21"/>
    <n v="3092"/>
    <x v="1"/>
  </r>
  <r>
    <s v="0T3002010225"/>
    <s v="BRG,BALL,MET,7315 BECBJ,75MM,160MM"/>
    <s v="METRIC BALL BEARINGS; TYPE:ANGULAR CONTACT (33/45 DEG); SERIES:7300 BE; ROWS:SINGLE; STYLE:MEDIUM TYPE NON-SEPARABLE; MAT,CAGE:PRESSED STEEL; DESIGNATION NUMBER:7315 BECBJ; DIAMETER, BORE:75 MM; DIAMETER, OD:160 MM; WIDTH/HEIGHT:37 MM; MAKE:SKF / FAG;EQUIPMENT NAME:REACTOR QUENCH LIQUID PUMP; ADDITIONAL INFORMATION:DRIVE END AND NON-DRIVE END BEARING"/>
    <d v="2023-05-05T00:00:00"/>
    <s v="ME_BA_BEARINGS"/>
    <x v="2"/>
    <s v="2000"/>
    <s v="GS01"/>
    <s v="EA"/>
    <n v="2"/>
    <n v="9818.8799999999992"/>
    <n v="0"/>
    <n v="0"/>
    <n v="9818.8799999999992"/>
    <s v="ZSTO"/>
    <n v="0"/>
    <s v=""/>
    <n v="0"/>
    <n v="0"/>
    <s v="ONGC Petro additions Ltd."/>
    <s v="INR"/>
    <n v="0"/>
    <n v="0"/>
    <n v="0"/>
    <n v="0"/>
    <n v="0"/>
    <n v="0"/>
    <n v="0"/>
    <n v="0"/>
    <n v="0"/>
    <n v="0"/>
    <n v="0"/>
    <n v="0"/>
    <n v="0"/>
    <n v="0"/>
    <s v="General Store"/>
    <s v="S06"/>
    <n v="241"/>
    <x v="1"/>
  </r>
  <r>
    <s v="0P4102210049"/>
    <s v="GSKT,N06600/17N3,1V644199442,FISH-CO"/>
    <s v="SPARE PARTS; PART NAME:GASKET; MANUFACTURER PART NUMBER:1V644199442; MANUFACTURER:FISHER CONTROLS; MATERIAL:N06600/17N3; EQUIPMENTNAME:CONTROL VALVE; EQUIPMENT MODEL:8X6EWT; SET QUANTITY:1"/>
    <d v="2016-01-21T00:00:00"/>
    <s v="SPARE_PARTS"/>
    <x v="2"/>
    <s v="2000"/>
    <s v="GS01"/>
    <s v="EA"/>
    <n v="2"/>
    <n v="9784"/>
    <n v="0"/>
    <n v="0"/>
    <n v="9784"/>
    <s v="ZSPR"/>
    <n v="0"/>
    <s v=""/>
    <n v="0"/>
    <n v="0"/>
    <s v="ONGC Petro additions Ltd."/>
    <s v="INR"/>
    <n v="0"/>
    <n v="0"/>
    <n v="0"/>
    <n v="0"/>
    <n v="0"/>
    <n v="0"/>
    <n v="0"/>
    <n v="0"/>
    <n v="0"/>
    <n v="0"/>
    <n v="0"/>
    <n v="0"/>
    <n v="0"/>
    <n v="0"/>
    <s v="General Store"/>
    <s v="P03"/>
    <n v="2902"/>
    <x v="2"/>
  </r>
  <r>
    <s v="0T2062330001"/>
    <s v="SFU,690V,63A,12KV,CSSDF63B3N,CSELCTRC"/>
    <s v="LOW VOLTAGE FUSE LINKS; TYPE:BS TYPE; BREAKING CAPACITY:12 KV; VOLTAGE, RATED:690 V; OPERATING CLASS:AC23A; CURRENT, RATED:63 A;NEUTRAL TYPE:ISOLABLE; NUMBER OF POLE:TPN(3P+N); WITH PAD LOCKING IN OFF POSITION AND DOOR INTERLOCK DEFEAT, W/O FUSE; PARTNUMBER:CSSDF63B3N; MANUFACTURER:C&amp;S ELECTRIC LIMITED"/>
    <d v="2016-11-09T00:00:00"/>
    <s v="LO_FUSE_LINKS"/>
    <x v="4"/>
    <s v="2000"/>
    <s v="GS01"/>
    <s v="EA"/>
    <n v="5"/>
    <n v="9776"/>
    <n v="0"/>
    <n v="0"/>
    <n v="9776"/>
    <s v="ZSTO"/>
    <n v="0"/>
    <s v=""/>
    <n v="0"/>
    <n v="0"/>
    <s v="ONGC Petro additions Ltd."/>
    <s v="INR"/>
    <n v="0"/>
    <n v="0"/>
    <n v="0"/>
    <n v="0"/>
    <n v="0"/>
    <n v="0"/>
    <n v="0"/>
    <n v="0"/>
    <n v="0"/>
    <n v="0"/>
    <n v="0"/>
    <n v="0"/>
    <n v="0"/>
    <n v="0"/>
    <s v="General Store"/>
    <s v="S03"/>
    <n v="2609"/>
    <x v="1"/>
  </r>
  <r>
    <s v="0P4206040093"/>
    <s v="SPRG,113606.0223,LEWA NIKKISO"/>
    <s v="SPARE PARTS; PART NAME:SPRING; EQUIPMENT NAME:TEAL INJECTION PUMP; EQUIPMENTMAKE:LEWA NIKKISO MIDDLE EAST FZE; EQUIPMENT MODEL:LDC1; MANUFACTURER PARTNUMBER:113606.0223; MANUFACTURER:LEWA NIKKISO MIDDLE EAST FZE; BD64 M900; SERIALNUMBER:556968-020.003"/>
    <d v="2021-04-08T00:00:00"/>
    <s v="SPARE_PARTS"/>
    <x v="2"/>
    <s v="2000"/>
    <s v="CH01"/>
    <s v="EA"/>
    <n v="1"/>
    <n v="9772.68"/>
    <n v="0"/>
    <n v="0"/>
    <n v="9772.68"/>
    <s v="ZSPR"/>
    <n v="0"/>
    <s v=""/>
    <n v="0"/>
    <n v="0"/>
    <s v="ONGC Petro additions Ltd."/>
    <s v="INR"/>
    <n v="0"/>
    <n v="0"/>
    <n v="0"/>
    <n v="0"/>
    <n v="0"/>
    <n v="0"/>
    <n v="0"/>
    <n v="0"/>
    <n v="0"/>
    <n v="0"/>
    <n v="0"/>
    <n v="0"/>
    <n v="0"/>
    <n v="0"/>
    <s v="Chemcial store"/>
    <s v="P04"/>
    <n v="998"/>
    <x v="2"/>
  </r>
  <r>
    <s v="0P0958970062"/>
    <s v="CBL,10BASE-T,40FT,138131-040,BENTLY-N"/>
    <s v="NETWORK ACCESSORIES; DESCRIPTION:CABLE; MANUFACTURER:BENTLY NEVADA; MANUFACTURER PART NUMBER:138131-040; TYPE:10BASE-T; CABLELENGTH:40 FEET"/>
    <d v="2017-03-22T00:00:00"/>
    <s v="AC_NETWORK"/>
    <x v="4"/>
    <s v="2000"/>
    <s v="GS01"/>
    <s v="EA"/>
    <n v="1"/>
    <n v="9769.6"/>
    <n v="0"/>
    <n v="0"/>
    <n v="9769.6"/>
    <s v="ZSPR"/>
    <n v="0"/>
    <s v=""/>
    <n v="0"/>
    <n v="0"/>
    <s v="ONGC Petro additions Ltd."/>
    <s v="INR"/>
    <n v="0"/>
    <n v="0"/>
    <n v="0"/>
    <n v="0"/>
    <n v="0"/>
    <n v="0"/>
    <n v="0"/>
    <n v="0"/>
    <n v="0"/>
    <n v="0"/>
    <n v="0"/>
    <n v="0"/>
    <n v="0"/>
    <n v="0"/>
    <s v="General Store"/>
    <s v="P03"/>
    <n v="2476"/>
    <x v="2"/>
  </r>
  <r>
    <s v="0P4102200614"/>
    <s v="GLND FOLLWR,123382/1-0000-640,SEVRN-GL"/>
    <s v="SPARE PARTS; PART NAME:GLAND FOLLOWER; MATERIAL:STELLITE 6 COBOLT BASE (252); EQUIPMENT NAME:CONTROL VALVE; EQUIPMENT MAKE:SEVERNGLOCON; EQUIPMENT MODEL:300-5412-P2AN; MANUFACTURER:SEVERN GLOCON; MANUFACTURER PART NUMBER:123382/1-0000-640"/>
    <d v="2016-02-16T00:00:00"/>
    <s v="SPARE_PARTS"/>
    <x v="2"/>
    <s v="2000"/>
    <s v="GS01"/>
    <s v="EA"/>
    <n v="2"/>
    <n v="9756"/>
    <n v="0"/>
    <n v="0"/>
    <n v="9756"/>
    <s v="ZSPR"/>
    <n v="0"/>
    <s v=""/>
    <n v="0"/>
    <n v="0"/>
    <s v="ONGC Petro additions Ltd."/>
    <s v="INR"/>
    <n v="0"/>
    <n v="0"/>
    <n v="0"/>
    <n v="0"/>
    <n v="0"/>
    <n v="0"/>
    <n v="0"/>
    <n v="0"/>
    <n v="0"/>
    <n v="0"/>
    <n v="0"/>
    <n v="0"/>
    <n v="0"/>
    <n v="0"/>
    <s v="General Store"/>
    <s v="P03"/>
    <n v="2876"/>
    <x v="2"/>
  </r>
  <r>
    <s v="0T2545780010"/>
    <s v="GSKT,RBR,FLR,EPDM,CL150,26IN,11KC"/>
    <s v="REINFORCED FLAT RING RUBBER GASKET; MAT:ETHYLENE-PROPYLENE RUBBER; CROSS SECTION:WITH INSERT; MAT, INSERT:STEEL; DESIGN SPEC,FLANGE(S):ASME B16.47 SERIES B; FACING, FLANGE:RAISED FACE; PRESSURE DESIGNATION:ASME CL 150; THICKNESS AT INSERT:8 MM; SIZE, PIPE,NOMINAL:26 IN; REFERENCE: 11KC"/>
    <d v="2022-03-29T00:00:00"/>
    <s v="RE_RU_FL_GASKETS"/>
    <x v="2"/>
    <s v="2000"/>
    <s v="GS01"/>
    <s v="EA"/>
    <n v="4"/>
    <n v="9746.2900000000009"/>
    <n v="0"/>
    <n v="0"/>
    <n v="9746.2900000000009"/>
    <s v="ZSTO"/>
    <n v="0"/>
    <s v=""/>
    <n v="0"/>
    <n v="0"/>
    <s v="ONGC Petro additions Ltd."/>
    <s v="INR"/>
    <n v="0"/>
    <n v="0"/>
    <n v="0"/>
    <n v="0"/>
    <n v="0"/>
    <n v="0"/>
    <n v="0"/>
    <n v="0"/>
    <n v="0"/>
    <n v="0"/>
    <n v="0"/>
    <n v="0"/>
    <n v="0"/>
    <n v="0"/>
    <s v="General Store"/>
    <s v="S06"/>
    <n v="643"/>
    <x v="1"/>
  </r>
  <r>
    <s v="0P2396030000"/>
    <s v="OIL SEAL SET,2,F/EOT,15/3T,GRIP ENG"/>
    <s v="SPARE PARTS; PART NAME:OIL SEAL SET; ITEM POSITION NUMBER:2; EQUIPMENT NAME:EOT;EQUIPMENT MAKE:GRIP ENGINEERS PVT LTD; MANUFACTURER:GRIP ENGINEERS PVT LTD; FORGEAR BOX INSTALLED; EOT CAPACITY:15/3 TON"/>
    <d v="2019-09-05T00:00:00"/>
    <s v="SPARE_PARTS"/>
    <x v="2"/>
    <s v="2000"/>
    <s v="CH01"/>
    <s v="ST"/>
    <n v="1"/>
    <n v="9733.33"/>
    <n v="0"/>
    <n v="0"/>
    <n v="9733.33"/>
    <s v="ZSPR"/>
    <n v="0"/>
    <s v=""/>
    <n v="0"/>
    <n v="0"/>
    <s v="ONGC Petro additions Ltd."/>
    <s v="INR"/>
    <n v="0"/>
    <n v="0"/>
    <n v="0"/>
    <n v="0"/>
    <n v="0"/>
    <n v="0"/>
    <n v="0"/>
    <n v="0"/>
    <n v="0"/>
    <n v="0"/>
    <n v="0"/>
    <n v="0"/>
    <n v="0"/>
    <n v="0"/>
    <s v="Chemcial store"/>
    <s v="P04"/>
    <n v="1579"/>
    <x v="2"/>
  </r>
  <r>
    <s v="0P4102211635"/>
    <s v="SEAT RING,1IN,979812867750,MIL"/>
    <s v="SPARE PARTS; PART NAME:SEAT RING; EQUIPMENT NAME:CONTROL VALVE; EQUIPMENT MAKE:MIL CONTROLS; EQUIPMENT MODEL:37-21125; MANUFACTURERPART NUMBER:979812867750; MANUFACTURER:MIL CONTROLS; SIZE:1 IN; PRESSURE DESIGNATION:ASME CLASS 300; FLOW CO EFFICIENT (CV):12;ACTUATOR SIZE:11 IN; TYPE, HANDLE:6A1"/>
    <d v="2017-08-28T00:00:00"/>
    <m/>
    <x v="2"/>
    <s v="2000"/>
    <s v="GS01"/>
    <s v="EA"/>
    <n v="1"/>
    <n v="9733"/>
    <n v="0"/>
    <n v="0"/>
    <n v="9733"/>
    <s v="ZSPR"/>
    <n v="0"/>
    <s v=""/>
    <n v="0"/>
    <n v="0"/>
    <s v="ONGC Petro additions Ltd."/>
    <s v="INR"/>
    <n v="0"/>
    <n v="0"/>
    <n v="0"/>
    <n v="0"/>
    <n v="0"/>
    <n v="0"/>
    <n v="0"/>
    <n v="0"/>
    <n v="0"/>
    <n v="0"/>
    <n v="0"/>
    <n v="0"/>
    <n v="0"/>
    <n v="0"/>
    <s v="General Store"/>
    <s v="P03"/>
    <n v="2317"/>
    <x v="2"/>
  </r>
  <r>
    <s v="0P1201110003"/>
    <s v="HOSE,FLEXI,FH103,WARTSILA"/>
    <s v="SPARE PARTS; PART NAME:FLEXIBLE HOSE; MANUFACTURER PART NUMBER:FH103; MANUFACTURER:WARTSILA; DRAWING NUMBER:DBAC195522; EQUIPMENTNAME:ENGINE; EQUIPMENT MODEL:W20V32; ENGINE RETURN FUEL; ENGINE NUMBER:PAAE227083; REFERENCE TYPE:W32"/>
    <d v="2017-07-27T00:00:00"/>
    <s v="SPARE_PARTS"/>
    <x v="2"/>
    <s v="2000"/>
    <s v="GS01"/>
    <s v="EA"/>
    <n v="1"/>
    <n v="9719.2800000000007"/>
    <n v="0"/>
    <n v="0"/>
    <n v="9719.2800000000007"/>
    <s v="ZSPR"/>
    <n v="0"/>
    <s v=""/>
    <n v="0"/>
    <n v="0"/>
    <s v="ONGC Petro additions Ltd."/>
    <s v="INR"/>
    <n v="0"/>
    <n v="0"/>
    <n v="0"/>
    <n v="0"/>
    <n v="0"/>
    <n v="0"/>
    <n v="0"/>
    <n v="0"/>
    <n v="0"/>
    <n v="0"/>
    <n v="0"/>
    <n v="0"/>
    <n v="0"/>
    <n v="0"/>
    <s v="General Store"/>
    <s v="P04"/>
    <n v="2349"/>
    <x v="2"/>
  </r>
  <r>
    <s v="0T1734260004"/>
    <s v="CPLG,PIPE,SW,A105,CL3000,1.5IN"/>
    <s v="SOCKET WELD PIPE COUPLINGS; MAT:CARBON STEEL; MAT SPEC, FITTING:ASTM A105; PRESSURE DESIGNATION:CL 3000; MANDATORY ADDREQRMTS:STEAM WITH IBR CERTIFICATE; SIZE:1.5 IN"/>
    <d v="2023-01-02T00:00:00"/>
    <s v="SW_PI_COUPLINGS2"/>
    <x v="2"/>
    <s v="2000"/>
    <s v="CH01"/>
    <s v="EA"/>
    <n v="68"/>
    <n v="9708.2900000000009"/>
    <n v="0"/>
    <n v="0"/>
    <n v="9708.2900000000009"/>
    <s v="ZSTO"/>
    <n v="0"/>
    <s v=""/>
    <n v="0"/>
    <n v="0"/>
    <s v="ONGC Petro additions Ltd."/>
    <s v="INR"/>
    <n v="0"/>
    <n v="0"/>
    <n v="0"/>
    <n v="0"/>
    <n v="0"/>
    <n v="0"/>
    <n v="0"/>
    <n v="0"/>
    <n v="0"/>
    <n v="0"/>
    <n v="0"/>
    <n v="0"/>
    <n v="0"/>
    <n v="0"/>
    <s v="Chemcial store"/>
    <s v="S06"/>
    <n v="364"/>
    <x v="1"/>
  </r>
  <r>
    <s v="0P4205032038"/>
    <s v="SEAL RING,360991526,92/93,EBARA"/>
    <s v="SPARE PARTS; PART NAME:SEAL RING; EQUIPMENT NAME:N-PIT TRANSFER PUMP; EQUIPMENTMAKE:EBARA; EQUIPMENT MODEL:3LM50-2000/15R / 3LM 50-200/11; ADDITIONALINFORMATION:ITEM CODE:360991526; MANUFACTURER PART NUMBER:92/93;MANUFACTURER:EBARA"/>
    <d v="2018-02-19T00:00:00"/>
    <m/>
    <x v="2"/>
    <s v="2000"/>
    <s v="CH01"/>
    <s v="EA"/>
    <n v="2"/>
    <n v="9700"/>
    <n v="0"/>
    <n v="0"/>
    <n v="9700"/>
    <s v="ZSPR"/>
    <n v="0"/>
    <s v=""/>
    <n v="0"/>
    <n v="0"/>
    <s v="ONGC Petro additions Ltd."/>
    <s v="INR"/>
    <n v="0"/>
    <n v="0"/>
    <n v="0"/>
    <n v="0"/>
    <n v="0"/>
    <n v="0"/>
    <n v="0"/>
    <n v="0"/>
    <n v="0"/>
    <n v="0"/>
    <n v="0"/>
    <n v="0"/>
    <n v="0"/>
    <n v="0"/>
    <s v="Chemcial store"/>
    <s v="P04"/>
    <n v="2142"/>
    <x v="2"/>
  </r>
  <r>
    <s v="0T2541370428"/>
    <s v="GSKT,SPW,CL150,SS,GPH,26IN"/>
    <s v="SPIRAL WOUND GASKETS; DESIGN SPEC:ASME/ANSI B16.20 - 1998; DESIGN SPEC, FLANGE(S):ASME 16.47 SERIES B; PRESSURE DESIGNATION:CL 150;MAT, WINDINGS:STAINLESS STEEL; MAT, FILLER:GRAPHITE; MAT, INNER RING:STAINLESS STEEL 316; MAT, CENTRING RING:STAINLESS STEEL 316;SIZE, PIPE, NOMINAL:26 IN"/>
    <d v="2023-03-27T00:00:00"/>
    <s v="SP_GASKETS"/>
    <x v="2"/>
    <s v="2000"/>
    <s v="SP01"/>
    <s v="EA"/>
    <n v="8"/>
    <n v="9663.2800000000007"/>
    <n v="0"/>
    <n v="0"/>
    <n v="9663.2800000000007"/>
    <s v="ZSTO"/>
    <n v="0"/>
    <s v=""/>
    <n v="0"/>
    <n v="0"/>
    <s v="ONGC Petro additions Ltd."/>
    <s v="INR"/>
    <n v="0"/>
    <n v="0"/>
    <n v="0"/>
    <n v="0"/>
    <n v="0"/>
    <n v="0"/>
    <n v="0"/>
    <n v="0"/>
    <n v="0"/>
    <n v="0"/>
    <n v="0"/>
    <n v="0"/>
    <n v="0"/>
    <n v="0"/>
    <s v="Shutdown Plan Mt"/>
    <s v="S06"/>
    <n v="280"/>
    <x v="1"/>
  </r>
  <r>
    <s v="0P0801030095"/>
    <s v="PLT,SPRG,SUCT,49.239.070.00,KPCL"/>
    <s v="SPARE PARTS; PART NAME:PLATE,SPRING,SUCTION; EQUIPMENT NAME:INSTRUMENT AIR COMPRESSOR; EQUIPMENT MODEL:1EHA1T; MANUFACTURER:KPCL;MANUFACTURER PART NUMBER:49.239.070.00; DRAWING NUMBER:EPCC2-GP-VD-009_9190_CDX_001-02"/>
    <d v="2015-06-06T00:00:00"/>
    <s v="SPARE_PARTS"/>
    <x v="2"/>
    <s v="2000"/>
    <s v="GS01"/>
    <s v="EA"/>
    <n v="10"/>
    <n v="9660"/>
    <n v="0"/>
    <n v="0"/>
    <n v="9660"/>
    <s v="ZSPR"/>
    <n v="0"/>
    <s v=""/>
    <n v="0"/>
    <n v="0"/>
    <s v="ONGC Petro additions Ltd."/>
    <s v="INR"/>
    <n v="0"/>
    <n v="0"/>
    <n v="0"/>
    <n v="0"/>
    <n v="0"/>
    <n v="0"/>
    <n v="0"/>
    <n v="0"/>
    <n v="0"/>
    <n v="0"/>
    <n v="0"/>
    <n v="0"/>
    <n v="0"/>
    <n v="0"/>
    <s v="General Store"/>
    <s v="P04"/>
    <n v="3131"/>
    <x v="2"/>
  </r>
  <r>
    <s v="0P5580760095"/>
    <s v="TERM BLCK,128718-01,BENTLY-N"/>
    <s v="INSTRUMENT SYSTEMS; TYPE:EXTERNAL TERMINAL BLOCK; MANUFACTURER:BENTLY NEVADA; MANUFACTURER PART NUMBER:128718-01; SPEED:3500 KPH;TYPE:EURO"/>
    <d v="2018-06-08T00:00:00"/>
    <s v="INSTRUMENT_SYSTEMS"/>
    <x v="4"/>
    <s v="2000"/>
    <s v="GS01"/>
    <s v="EA"/>
    <n v="1"/>
    <n v="9632"/>
    <n v="0"/>
    <n v="0"/>
    <n v="9632"/>
    <s v="ZSPR"/>
    <n v="0"/>
    <s v=""/>
    <n v="0"/>
    <n v="0"/>
    <s v="ONGC Petro additions Ltd."/>
    <s v="INR"/>
    <n v="0"/>
    <n v="0"/>
    <n v="0"/>
    <n v="0"/>
    <n v="0"/>
    <n v="0"/>
    <n v="0"/>
    <n v="0"/>
    <n v="0"/>
    <n v="0"/>
    <n v="0"/>
    <n v="0"/>
    <n v="0"/>
    <n v="0"/>
    <s v="General Store"/>
    <s v="P03"/>
    <n v="2033"/>
    <x v="2"/>
  </r>
  <r>
    <s v="0T1735710006"/>
    <s v="TEE,EQ,BW,SMLS,A403-WP304,SCH40,3IN"/>
    <s v="BUTT-WELD EQUAL PIPE TEES; MAT:STAINLESS STEEL 304 / 304L; MAT SPEC, FITTING:ASTM A403 GRADE WP304/304L; MANUFACTURINGPROCESS:SEAMLESS; SERVICE:LOW TEMP/HC/ADDITIVES; SCHEDULE NUMBER:40; SIZE:3 IN"/>
    <d v="2020-02-14T00:00:00"/>
    <s v="BU_EQ_PI_TEES1"/>
    <x v="2"/>
    <s v="2000"/>
    <s v="CH01"/>
    <s v="EA"/>
    <n v="8"/>
    <n v="9604.74"/>
    <n v="0"/>
    <n v="0"/>
    <n v="9604.74"/>
    <s v="ZSTO"/>
    <n v="0"/>
    <s v=""/>
    <n v="0"/>
    <n v="0"/>
    <s v="ONGC Petro additions Ltd."/>
    <s v="INR"/>
    <n v="0"/>
    <n v="0"/>
    <n v="0"/>
    <n v="0"/>
    <n v="0"/>
    <n v="0"/>
    <n v="0"/>
    <n v="0"/>
    <n v="0"/>
    <n v="0"/>
    <n v="0"/>
    <n v="0"/>
    <n v="0"/>
    <n v="0"/>
    <s v="Chemcial store"/>
    <s v="S06"/>
    <n v="1417"/>
    <x v="1"/>
  </r>
  <r>
    <s v="0P3766620180"/>
    <s v="BRG UNIT,MLS1022,STATEC"/>
    <s v="SPARE PARTS; PART NAME:BEARING UNIT,PLUMMER BLOCK; DIMENSIONS:DIA:40 MM; DRAWING NUMBER:ZGP10163; ITEM POSITION NUMBER:017;EQUIPMENT NAME:LAYER FORMING UNIT; EQUIPMENT MAKE:STATEC BINDER; MANUFACTURER:STATEC BINDER; MANUFACTURER PART NUMBER:MLS1022"/>
    <d v="2021-08-28T00:00:00"/>
    <s v="SPARE_PARTS"/>
    <x v="2"/>
    <s v="2000"/>
    <s v="SP01"/>
    <s v="EA"/>
    <n v="2"/>
    <n v="9601.93"/>
    <n v="0"/>
    <n v="0"/>
    <n v="9601.93"/>
    <s v="ZSPR"/>
    <n v="0"/>
    <s v=""/>
    <n v="0"/>
    <n v="0"/>
    <s v="ONGC Petro additions Ltd."/>
    <s v="INR"/>
    <n v="0"/>
    <n v="0"/>
    <n v="0"/>
    <n v="0"/>
    <n v="0"/>
    <n v="0"/>
    <n v="0"/>
    <n v="0"/>
    <n v="0"/>
    <n v="0"/>
    <n v="0"/>
    <n v="0"/>
    <n v="0"/>
    <n v="0"/>
    <s v="Shutdown Plan Mt"/>
    <s v="P04"/>
    <n v="856"/>
    <x v="2"/>
  </r>
  <r>
    <s v="0P4614400410"/>
    <s v="CONN CBL,LG:30M,B/W H2 SENSOR&amp;DET"/>
    <s v="ELECTRICAL ACCESSORIES; TYPE:CONNECTION CABLE; DIMENSION:LG 30 M; CONNECTIONCABLE BETWEEN HYDROGEN SENSOR AND DETECTOR"/>
    <d v="2022-06-25T00:00:00"/>
    <s v="AC_ELECTRICAL"/>
    <x v="4"/>
    <s v="2000"/>
    <s v="CH01"/>
    <s v="EA"/>
    <n v="2"/>
    <n v="9600"/>
    <n v="0"/>
    <n v="0"/>
    <n v="9600"/>
    <s v="ZSPR"/>
    <n v="0"/>
    <s v=""/>
    <n v="0"/>
    <n v="0"/>
    <s v="ONGC Petro additions Ltd."/>
    <s v="INR"/>
    <n v="0"/>
    <n v="0"/>
    <n v="0"/>
    <n v="0"/>
    <n v="0"/>
    <n v="0"/>
    <n v="0"/>
    <n v="0"/>
    <n v="0"/>
    <n v="0"/>
    <n v="0"/>
    <n v="0"/>
    <n v="0"/>
    <n v="0"/>
    <s v="Chemcial store"/>
    <s v="P03"/>
    <n v="555"/>
    <x v="2"/>
  </r>
  <r>
    <s v="0P5211010064"/>
    <s v="VLV,BALL,3IN,CL300,SS316+TCC,NITRIDED"/>
    <s v="VALVES, BALL; NOMINAL SIZE:3 IN; DESIGN SPEC, PRESSURE RATING:CLASS 300; TYPE OFBORE:FULL BORE; TYPE OF CONSTRUCTION:BALL VALVE; SPECIAL REQUIREMENTS:SECONDARYSEAT; MAT, TRIM:STAINLESS STEEL 316+TCC; MAT SPEC, SEAT:STAINLESS STEEL316+NITRIDED; TRIM MATE:(150 MICRON)¿; SECONDARY SEAT CONSISTING 2 NOS QUANTITY;SAP CODE BELONG TO SECONDARY SEAT IS PART OF 3 INCH EVS VALVE BODY; LOCAL SPAREDEVELOPMENT FOR 3 INCH EVS MAKE BODY; SECONDARY SEAT DIMENSION TO BE MATCH WITHEXISTING VALVE; DIMENSION ACCURACY MAY +- 2 MM AND MANUFACTURING START AFTERCONFIRMATION DIMENSION ON SITE WITH EXISTING VALVE BODY; DRAWING ATTACHED FORYOUR REFERENCE"/>
    <d v="2023-06-13T00:00:00"/>
    <s v="BA_VALVES"/>
    <x v="2"/>
    <s v="2000"/>
    <s v="CH01"/>
    <s v="ST"/>
    <n v="1"/>
    <n v="9600"/>
    <n v="0"/>
    <n v="0"/>
    <n v="9600"/>
    <s v="ZSPR"/>
    <n v="0"/>
    <s v=""/>
    <n v="0"/>
    <n v="0"/>
    <s v="ONGC Petro additions Ltd."/>
    <s v="INR"/>
    <n v="0"/>
    <n v="0"/>
    <n v="0"/>
    <n v="0"/>
    <n v="0"/>
    <n v="0"/>
    <n v="0"/>
    <n v="0"/>
    <n v="0"/>
    <n v="0"/>
    <n v="0"/>
    <n v="0"/>
    <n v="0"/>
    <n v="0"/>
    <s v="Chemcial store"/>
    <s v="P03"/>
    <n v="202"/>
    <x v="2"/>
  </r>
  <r>
    <s v="0P4205030102"/>
    <s v="GSKT,CASE,NASB,3PS-47132/618,SHIN-NIP"/>
    <s v="SPARE PARTS; PART NAME:GASKET, CASE; MANUFACTURER PART NUMBER:3PS-47132/618; MANUFACTURER:SHIN NIPPON MACHINERY CO LTD;MATERIAL:NON-ASBESTOS; DRAWING NUMBER:3PS-47132; ITEM POSITION NUMBER:618; EQUIPMENT NAME:VERTICAL SUSPENDED PUMP; EQUIPMENTMAKE:SHIN NIPPON MACHINERY CO., LTD; EQUIPMENT MODEL:SIWO-ER 5/825; EQUIPMENT MANUFACTURER PART NO: 618; CONTRACTOR DOCUMENTNUMBER: MGA105-D-D-R-00061"/>
    <d v="2019-04-30T00:00:00"/>
    <s v="SPARE_PARTS"/>
    <x v="2"/>
    <s v="2000"/>
    <s v="CH01"/>
    <s v="EA"/>
    <n v="1"/>
    <n v="9590.8700000000008"/>
    <n v="0"/>
    <n v="0"/>
    <n v="9590.8700000000008"/>
    <s v="ZSPR"/>
    <n v="0"/>
    <s v=""/>
    <n v="0"/>
    <n v="0"/>
    <s v="ONGC Petro additions Ltd."/>
    <s v="INR"/>
    <n v="0"/>
    <n v="0"/>
    <n v="0"/>
    <n v="0"/>
    <n v="0"/>
    <n v="0"/>
    <n v="0"/>
    <n v="0"/>
    <n v="0"/>
    <n v="0"/>
    <n v="0"/>
    <n v="0"/>
    <n v="0"/>
    <n v="0"/>
    <s v="Chemcial store"/>
    <s v="P04"/>
    <n v="1707"/>
    <x v="2"/>
  </r>
  <r>
    <s v="0P0631060368"/>
    <s v="ROD,PCKG,URETHANE,OJ.T-31-5349/3,OSAKA"/>
    <s v="SPARE PARTS; PART NAME:ROD, PACKING; DIMENSIONS:ID 1120 X 140 X 15 MM; MATERIAL:URETHANE; DRAWING NUMBER:OJ.T-31-5349; ITEMPOSITION NUMBER:3; EQUIPMENT NAME:SCREEN CHANGER; ADDITIONAL INFORMATION:SPARES FOR SCREEN CHANGER; ADDITIONALINFORMATION:HYDRAULIC CYLINDER; MANUFACTURER:OSAKA JACK CO LTD; MANUFACTURER PART NUMBER:OJ.T-31-5349/3; SUPPLIER:THE JAPAN STEELWORKS"/>
    <d v="2021-12-15T00:00:00"/>
    <s v="SPARE_PARTS"/>
    <x v="2"/>
    <s v="2000"/>
    <s v="SP01"/>
    <s v="EA"/>
    <n v="1"/>
    <n v="9574.86"/>
    <n v="0"/>
    <n v="0"/>
    <n v="9574.86"/>
    <s v="ZSPR"/>
    <n v="0"/>
    <s v=""/>
    <n v="0"/>
    <n v="0"/>
    <s v="ONGC Petro additions Ltd."/>
    <s v="INR"/>
    <n v="0"/>
    <n v="0"/>
    <n v="0"/>
    <n v="0"/>
    <n v="0"/>
    <n v="0"/>
    <n v="0"/>
    <n v="0"/>
    <n v="0"/>
    <n v="0"/>
    <n v="0"/>
    <n v="0"/>
    <n v="0"/>
    <n v="0"/>
    <s v="Shutdown Plan Mt"/>
    <s v="P04"/>
    <n v="747"/>
    <x v="2"/>
  </r>
  <r>
    <s v="0P0631080183"/>
    <s v="KEY,S45C,75X16X160,T0A430150027/16,JPSTL"/>
    <s v="SPARE PARTS; PART NAME:KEY; DIMENSIONS:75 X 16 X 160 MM; MATERIAL:S45C; DRAWING NUMBER:T0A430-150:027; ITEM POSITION NUMBER:16;EQUIPMENT NAME:UNDER WATER PELLETIZER; EQUIPMENT MAKE:THE JAPAN STEEL WORKS; ADDITIONAL INFORMATION:SPARES FOR CUTTER UNIT;EQUIPMENT NAME:UNDER WATER PELLETIZER; EQUIPMENT MAKE:THE JAPAN STEEL WORKS; ADDITIONAL INFORMATION:SPARES FOR CUTTER UNIT;MANUFACTURER:THE JAPAN STEEL WORKS; MANUFACTURER PART NUMBER:T0A430-150:027/16"/>
    <d v="2022-06-07T00:00:00"/>
    <s v="SPARE_PARTS"/>
    <x v="2"/>
    <s v="2000"/>
    <s v="SP01"/>
    <s v="EA"/>
    <n v="2"/>
    <n v="9569.58"/>
    <n v="0"/>
    <n v="0"/>
    <n v="9569.58"/>
    <s v="ZSPR"/>
    <n v="0"/>
    <s v=""/>
    <n v="0"/>
    <n v="0"/>
    <s v="ONGC Petro additions Ltd."/>
    <s v="INR"/>
    <n v="0"/>
    <n v="0"/>
    <n v="0"/>
    <n v="0"/>
    <n v="0"/>
    <n v="0"/>
    <n v="0"/>
    <n v="0"/>
    <n v="0"/>
    <n v="0"/>
    <n v="0"/>
    <n v="0"/>
    <n v="0"/>
    <n v="0"/>
    <s v="Shutdown Plan Mt"/>
    <s v="P04"/>
    <n v="573"/>
    <x v="2"/>
  </r>
  <r>
    <s v="0P4165010357"/>
    <s v="GSKT,3024R0339GSK4675,ISGSPA"/>
    <s v="SPARE PARTS; PART NAME:GASKET; MATERIAL:ASBESTOS FREE; DRAWING NUMBER:MPQ101-D-DS-0019/09IN02.06-02; ITEM POSITION NUMBER:32;EQUIPMENT NAME:SELF ACTING PRESSURE REGULATOR; EQUIPMENT MAKE:IMPIANTI SISTEMA GEL S.P.A; EQUIPMENT MODEL:3024R0339;MANUFACTURER:IMPIANTI SISTEMA GEL S.P.A; MANUFACTURER PART NUMBER:3024R0339GSK4675; REAL MANUFACTURER:ISGSAM"/>
    <d v="2017-08-16T00:00:00"/>
    <s v="SPARE_PARTS"/>
    <x v="2"/>
    <s v="2000"/>
    <s v="GS01"/>
    <s v="ST"/>
    <n v="1"/>
    <n v="9546.3700000000008"/>
    <n v="0"/>
    <n v="0"/>
    <n v="9546.3700000000008"/>
    <s v="ZSPR"/>
    <n v="0"/>
    <s v=""/>
    <n v="0"/>
    <n v="0"/>
    <s v="ONGC Petro additions Ltd."/>
    <s v="INR"/>
    <n v="0"/>
    <n v="0"/>
    <n v="0"/>
    <n v="0"/>
    <n v="0"/>
    <n v="0"/>
    <n v="0"/>
    <n v="0"/>
    <n v="0"/>
    <n v="0"/>
    <n v="0"/>
    <n v="0"/>
    <n v="0"/>
    <n v="0"/>
    <s v="General Store"/>
    <s v="P03"/>
    <n v="2329"/>
    <x v="2"/>
  </r>
  <r>
    <s v="0P3034070891"/>
    <s v="SLV,STUB,B02253AD0E/425.00,EAGLEBUR"/>
    <s v="SPARE PARTS; PART NAME:SLEEVE,STUB; MATERIAL:STAINLESS STEEL 316; DRAWING NUMBER:B02253 AD 0E; ITEM POSITION NUMBER:425; EQUIPMENTNAME:PYROLYSIS FUEL OIL PUMP; EQUIPMENT MODEL:ZF40-2315,ZF40-2315,ZF25-2315; ADDITIONAL INFORMATION:FOR MECHANICAL SEAL;NAME:PYROLYSIS FUEL OIL PUMP; EQUIPMENT MODEL:ZF40-2315,ZF40-2315,ZF25-2315; ADDITIONAL INFORMATION:FOR MECHANICAL SEAL;MANUFACTURER:EAGLE BURGMANN; MANUFACTURER PART NUMBER:B02253AD0E/425.00; EQUIPMENT NAME:DEHEXANIZER BOTTOM PUMP, DEOCTANIZER BOTTOMPUMP"/>
    <d v="2017-01-12T00:00:00"/>
    <s v="SPARE_PARTS"/>
    <x v="2"/>
    <s v="2000"/>
    <s v="GS01"/>
    <s v="EA"/>
    <n v="2"/>
    <n v="9544.77"/>
    <n v="0"/>
    <n v="0"/>
    <n v="9544.77"/>
    <s v="ZSPR"/>
    <n v="0"/>
    <s v=""/>
    <n v="0"/>
    <n v="0"/>
    <s v="ONGC Petro additions Ltd."/>
    <s v="INR"/>
    <n v="0"/>
    <n v="0"/>
    <n v="0"/>
    <n v="0"/>
    <n v="0"/>
    <n v="0"/>
    <n v="0"/>
    <n v="0"/>
    <n v="0"/>
    <n v="0"/>
    <n v="0"/>
    <n v="0"/>
    <n v="0"/>
    <n v="0"/>
    <s v="General Store"/>
    <s v="P04"/>
    <n v="2545"/>
    <x v="2"/>
  </r>
  <r>
    <s v="0P4102206214"/>
    <s v="AIR SET,114SNM6EN-999-0000,DRES-MSL"/>
    <s v="SPARE PARTS; PART NAME:AIR SET; EQUIPMENT NAME:CONTROL VALVE; EQUIPMENTMAKE:DRESSER MASONEILAN; ADDITIONAL INFORMATION:I-12-104528-001-1; MANUFACTURERPART NUMBER:114SNM6EN-999-0000; MANUFACTURER:DRESSER MASONEILAN; SHAVO NORGRENMODEL:11-4SN-201M-M6KA-EN WITH 2 IN GAUGE (5 MICRON FILTER); EQUIPMENTCODE:1300023947"/>
    <d v="2022-04-16T00:00:00"/>
    <s v="SPARE_PARTS"/>
    <x v="2"/>
    <s v="2000"/>
    <s v="SP01"/>
    <s v="EA"/>
    <n v="1"/>
    <n v="9531.9"/>
    <n v="0"/>
    <n v="0"/>
    <n v="9531.9"/>
    <s v="ZSPR"/>
    <n v="0"/>
    <s v=""/>
    <n v="0"/>
    <n v="0"/>
    <s v="ONGC Petro additions Ltd."/>
    <s v="INR"/>
    <n v="0"/>
    <n v="0"/>
    <n v="0"/>
    <n v="0"/>
    <n v="0"/>
    <n v="0"/>
    <n v="0"/>
    <n v="0"/>
    <n v="0"/>
    <n v="0"/>
    <n v="0"/>
    <n v="0"/>
    <n v="0"/>
    <n v="0"/>
    <s v="Shutdown Plan Mt"/>
    <s v="P03"/>
    <n v="625"/>
    <x v="2"/>
  </r>
  <r>
    <s v="0P0631060107"/>
    <s v="SEAL KIT,AE-PS29BJ#04,KOBE"/>
    <s v="SPARE PARTS; PART NAME:SEAL KIT; MANUFACTURER PART NUMBER:AE-PS29BJ#04; MANUFACTURER:KOBE STEEL; DRAWING NUMBER:H01113-000; ITEMPOSITION NUMBER:3; EQUIPMENT NAME:LUBE OIL UNIT; EQUIPMENT MAKE:KOBE STEEL; EQUIPMENT MODEL:LCM500H; ADDITIONAL INFORMATION:FORFILTER"/>
    <d v="2017-02-09T00:00:00"/>
    <s v="SPARE_PARTS"/>
    <x v="2"/>
    <s v="2000"/>
    <s v="GS01"/>
    <s v="EA"/>
    <n v="2"/>
    <n v="9515.26"/>
    <n v="0"/>
    <n v="0"/>
    <n v="9515.26"/>
    <s v="ZSPR"/>
    <n v="0"/>
    <s v=""/>
    <n v="0"/>
    <n v="0"/>
    <s v="ONGC Petro additions Ltd."/>
    <s v="INR"/>
    <n v="0"/>
    <n v="0"/>
    <n v="0"/>
    <n v="0"/>
    <n v="0"/>
    <n v="0"/>
    <n v="0"/>
    <n v="0"/>
    <n v="0"/>
    <n v="0"/>
    <n v="0"/>
    <n v="0"/>
    <n v="0"/>
    <n v="0"/>
    <s v="General Store"/>
    <s v="P04"/>
    <n v="2517"/>
    <x v="2"/>
  </r>
  <r>
    <s v="0P0631080013"/>
    <s v="BOLT,BS-425E50A-39A#01,KOBE"/>
    <s v="SPARE PARTS; PART NAME:HEXAGONAL SOCKET BOLT; MANUFACTURER PART NUMBER:BS-425E50A-39A#01; MANUFACTURER:KOBE STEEL; DRAWINGNUMBER:BS-425E50S; ITEM POSITION NUMBER:10; EQUIPMENT NAME:SCREEN CHANGER; EQUIPMENT MAKE:KOBE STEEL; EQUIPMENT MODEL:LCM500H;ADDITIONAL INFORMATION:HEAD TYPE:HEXAGONAL SOCKET"/>
    <d v="2017-02-09T00:00:00"/>
    <s v="SPARE_PARTS"/>
    <x v="2"/>
    <s v="2000"/>
    <s v="GS01"/>
    <s v="EA"/>
    <n v="8"/>
    <n v="9515.26"/>
    <n v="0"/>
    <n v="0"/>
    <n v="9515.26"/>
    <s v="ZSPR"/>
    <n v="0"/>
    <s v=""/>
    <n v="0"/>
    <n v="0"/>
    <s v="ONGC Petro additions Ltd."/>
    <s v="INR"/>
    <n v="0"/>
    <n v="0"/>
    <n v="0"/>
    <n v="0"/>
    <n v="0"/>
    <n v="0"/>
    <n v="0"/>
    <n v="0"/>
    <n v="0"/>
    <n v="0"/>
    <n v="0"/>
    <n v="0"/>
    <n v="0"/>
    <n v="0"/>
    <s v="General Store"/>
    <s v="P04"/>
    <n v="2517"/>
    <x v="2"/>
  </r>
  <r>
    <s v="0T2541630046"/>
    <s v="GSKT,SPW,PE,420X376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22; MANDATORY ADD REQRMTS:REFERED POSITION NUMBER:6; CENTRING RING, O.D.:428MM; INNER RING, I.D.:356 MM; DIMENSION, I.D. X O.D.:376 X 420 MM; EQUIPMENT NAME:CS HEAT EXCHANGER; MODEL:H-BEM;MANUFACTURER:INDCON PROJECTS &amp; EQUIPMENT LTD"/>
    <d v="2017-05-29T00:00:00"/>
    <s v="PL_SP_GASKETS"/>
    <x v="2"/>
    <s v="2000"/>
    <s v="SP01"/>
    <s v="EA"/>
    <n v="1"/>
    <n v="9500"/>
    <n v="0"/>
    <n v="0"/>
    <n v="9500"/>
    <s v="ZSTO"/>
    <n v="0"/>
    <s v=""/>
    <n v="0"/>
    <n v="0"/>
    <s v="ONGC Petro additions Ltd."/>
    <s v="INR"/>
    <n v="0"/>
    <n v="0"/>
    <n v="0"/>
    <n v="0"/>
    <n v="0"/>
    <n v="0"/>
    <n v="0"/>
    <n v="0"/>
    <n v="0"/>
    <n v="0"/>
    <n v="0"/>
    <n v="0"/>
    <n v="0"/>
    <n v="0"/>
    <s v="Shutdown Plan Mt"/>
    <s v="S06"/>
    <n v="2408"/>
    <x v="1"/>
  </r>
  <r>
    <s v="0P4103140001"/>
    <s v="VLV,CHECK,1/2IN,PCV08F08F1323V,BIFOLD"/>
    <s v="CHECK VALVE; BODY MATERIAL:STAINLESS STEEL 316L; INLET CONNECTION:1/2 IN NPT FEMALE; OUTLET CONNECTION:1/2 IN NPT FEMALE; WORKINGPRESSURE:13 BAR; CRACKING PRESSURE:0.023 BAR; O-RING MATERIAL:VITON; MANUFACTURER PART NUMBER:PCV-08F-08F-13-23-VMANUFACTURER:BIFOLD FLUIDPOWER"/>
    <d v="2022-04-03T00:00:00"/>
    <s v="CHECK VALVE"/>
    <x v="2"/>
    <s v="2000"/>
    <s v="GS01"/>
    <s v="EA"/>
    <n v="1"/>
    <n v="9499.0400000000009"/>
    <n v="0"/>
    <n v="0"/>
    <n v="9499.0400000000009"/>
    <s v="ZSPR"/>
    <n v="0"/>
    <s v=""/>
    <n v="0"/>
    <n v="0"/>
    <s v="ONGC Petro additions Ltd."/>
    <s v="INR"/>
    <n v="0"/>
    <n v="0"/>
    <n v="0"/>
    <n v="0"/>
    <n v="0"/>
    <n v="0"/>
    <n v="0"/>
    <n v="0"/>
    <n v="0"/>
    <n v="0"/>
    <n v="0"/>
    <n v="0"/>
    <n v="0"/>
    <n v="0"/>
    <s v="General Store"/>
    <s v="P03"/>
    <n v="638"/>
    <x v="2"/>
  </r>
  <r>
    <s v="0P4205030094"/>
    <s v="O-RING,NBR,3PS-47130/641,SHIN-NIP"/>
    <s v="SPARE PARTS; PART NAME:O-RING; MANUFACTURER PART NUMBER:3PS-47130/641; MANUFACTURER:SHIN NIPPON MACHINERY CO LTD; MATERIAL:NBR;DRAWING NUMBER:3PS-47130; ITEM POSITION NUMBER:641; EQUIPMENT NAME:VERTICAL SUSPENDED PUMP; EQUIPMENT MAKE:SHIN NIPPON MACHINERYCO., LTD; EQUIPMENT MODEL:SIW-ER 3/520; EQUIPMENT MANUFACTURER PART NO: 641; CONTRACTOR DOCUMENT NUMBER: MGA105-D-D-R-0004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100"/>
    <s v="O-RING,NBR,3PS-47131/641,SHIN-NIP"/>
    <s v="SPARE PARTS; PART NAME:O-RING; MANUFACTURER PART NUMBER:3PS-47131/641; MANUFACTURER:SHIN NIPPON MACHINERY CO LTD; MATERIAL:NBR;DRAWING NUMBER:3PS-47131; ITEM POSITION NUMBER:641; EQUIPMENT NAME:VERTICAL SUSPENDED PUMP; EQUIPMENT MAKE:SHIN NIPPON MACHINERYCO., LTD; EQUIPMENT MODEL:SIW-ER 3/520; EQUIPMENT MANUFACTURER PART NO: 641; CONTRACTOR DOCUMENT NUMBER: MGA105-D-D-R-0005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113"/>
    <s v="O-RING,NBR,3PS-47133/641,SHIN-NIP"/>
    <s v="SPARE PARTS; PART NAME:O-RING; MANUFACTURER PART NUMBER:3PS-47133/641; MANUFACTURER:SHIN NIPPON MACHINERY CO LTD; MATERIAL:NBR;DRAWING NUMBER:3PS-47133; ITEM POSITION NUMBER:641; EQUIPMENT NAME:VERTICAL SUSPENDED PUMP; EQUIPMENT MAKE:SHIN NIPPON MACHINERYCO., LTD; EQUIPMENT MODEL:SIW-ER 3/520; EQUIPMENT MANUFACTURER PART NO: 641; CONTRACTOR DOCUMENT NUMBER: MGA105-D-D-R-0007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120"/>
    <s v="O-RING,NBR,3PS-47134/641,SHIN-NIP"/>
    <s v="SPARE PARTS; PART NAME:O-RING; MANUFACTURER PART NUMBER:3PS-47134/641; MANUFACTURER:SHIN NIPPON MACHINERY CO LTD; MATERIAL:NBR;DRAWING NUMBER:3PS-47134; ITEM POSITION NUMBER:641; EQUIPMENT NAME:VERTICAL SUSPENDED PUMP; EQUIPMENT MAKE:SHIN NIPPON MACHINERYCO., LTD; EQUIPMENT MODEL:SIW-ER 3/520HO-13307; EQUIPMENT MANUFACTURER PART NO: 641; CONTRACTOR DOCUMENT NUMBER: MGA105-D-D-R-0008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169"/>
    <s v="O-RING,NBR,3PS-47161/641,SHIN-NIP"/>
    <s v="SPARE PARTS; PART NAME:O-RING; MANUFACTURER PART NUMBER:3PS-47161/641; MANUFACTURER:SHIN NIPPON MACHINERY CO LTD; MATERIAL:NBR;DRAWING NUMBER:3PS-47161; ITEM POSITION NUMBER:641; EQUIPMENT NAME:VERTICAL SUSPENDED PUMP; EQUIPMENT MAKE:SHIN NIPPON MACHINERYCO., LTD; EQUIPMENT MODEL:SIW-ER 3/520; EQUIPMENT MANUFACTURER PART NO: 641; CONTRACTOR DOCUMENT NUMBER: MGA115-D-D-R-0002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176"/>
    <s v="O-RING,NBR,3PS-47162/641,SHIN-NIP"/>
    <s v="SPARE PARTS; PART NAME:O-RING; MANUFACTURER PART NUMBER:3PS-47162/641; MANUFACTURER:SHIN NIPPON MACHINERY CO LTD; MATERIAL:NBR;DRAWING NUMBER:3PS-47162; ITEM POSITION NUMBER:641; EQUIPMENT NAME:VERTICAL SUSPENDED PUMP; EQUIPMENT MAKE:SHIN NIPPON MACHINERYCO., LTD; EQUIPMENT MODEL:SIW-ER 3/520; EQUIPMENT MANUFACTURER PART NO: 641; CONTRACTOR DOCUMENT NUMBER: MGA115-D-D-R-00031"/>
    <d v="2017-07-25T00:00:00"/>
    <s v="SPARE_PARTS"/>
    <x v="2"/>
    <s v="2000"/>
    <s v="CH01"/>
    <s v="EA"/>
    <n v="2"/>
    <n v="9486.6"/>
    <n v="0"/>
    <n v="0"/>
    <n v="9486.6"/>
    <s v="ZSPR"/>
    <n v="0"/>
    <s v=""/>
    <n v="0"/>
    <n v="0"/>
    <s v="ONGC Petro additions Ltd."/>
    <s v="INR"/>
    <n v="0"/>
    <n v="0"/>
    <n v="0"/>
    <n v="0"/>
    <n v="0"/>
    <n v="0"/>
    <n v="0"/>
    <n v="0"/>
    <n v="0"/>
    <n v="0"/>
    <n v="0"/>
    <n v="0"/>
    <n v="0"/>
    <n v="0"/>
    <s v="Chemcial store"/>
    <s v="P04"/>
    <n v="2351"/>
    <x v="2"/>
  </r>
  <r>
    <s v="0P4205030230"/>
    <s v="O-RING,NBR,3PS-47129/641,SHIN-NIP"/>
    <s v="SPARE PARTS; PART NAME:O-RING; MANUFACTURER PART NUMBER:3PS-47129/641; MANUFACTURER:SHIN NIPPON MACHINERY CO LTD; MATERIAL:NBR;DRAWING NUMBER:3PS-47129; ITEM POSITION NUMBER:641; EQUIPMENT NAME:VERTICAL SUSPENDED PUMP; EQUIPMENT MAKE:SHIN NIPPON MACHINERYCO., LTD; EQUIPMENT MODEL:SIW-ER 3/520; EQUIPMENT MANUFACTURER PART NO: 641; CONTRACTOR DOCUMENT NUMBER: MGA105-D-D-R-00031"/>
    <d v="2017-07-25T00:00:00"/>
    <s v="SPARE_PARTS"/>
    <x v="2"/>
    <s v="2000"/>
    <s v="CH01"/>
    <s v="EA"/>
    <n v="2"/>
    <n v="9486.6"/>
    <n v="0"/>
    <n v="0"/>
    <n v="9486.6"/>
    <s v="ZSPR"/>
    <n v="0"/>
    <s v=""/>
    <n v="0"/>
    <n v="0"/>
    <s v="ONGC Petro additions Ltd."/>
    <s v="INR"/>
    <n v="0"/>
    <n v="0"/>
    <n v="0"/>
    <n v="0"/>
    <n v="0"/>
    <n v="0"/>
    <n v="0"/>
    <n v="0"/>
    <n v="0"/>
    <n v="0"/>
    <n v="0"/>
    <n v="0"/>
    <n v="0"/>
    <n v="0"/>
    <s v="Chemcial store"/>
    <s v="P04"/>
    <n v="2351"/>
    <x v="2"/>
  </r>
  <r>
    <s v="0P0631070022"/>
    <s v="GASKET(4),LM-450D10A-34A,KOBE"/>
    <s v="SPARE PARTS; PART NAME:GASKET (4); MANUFACTURER PART NUMBER:LM-450D10A-34A; MANUFACTURER:KOBE STEEL; DRAWING NUMBER:LM-500D10F#01;ITEM POSITION NUMBER:96; EQUIPMENT NAME:MIXER; EQUIPMENT MAKE:KOBE STEEL; EQUIPMENT MODEL:LCM500H; SUB ASSY:DRIVE END ASS'Y"/>
    <d v="2022-07-28T00:00:00"/>
    <s v="SPARE_PARTS"/>
    <x v="2"/>
    <s v="2000"/>
    <s v="GS01"/>
    <s v="EA"/>
    <n v="4"/>
    <n v="9466.4"/>
    <n v="0"/>
    <n v="0"/>
    <n v="9466.4"/>
    <s v="ZSPR"/>
    <n v="0"/>
    <s v=""/>
    <n v="0"/>
    <n v="0"/>
    <s v="ONGC Petro additions Ltd."/>
    <s v="INR"/>
    <n v="0"/>
    <n v="0"/>
    <n v="0"/>
    <n v="0"/>
    <n v="0"/>
    <n v="0"/>
    <n v="0"/>
    <n v="0"/>
    <n v="0"/>
    <n v="0"/>
    <n v="0"/>
    <n v="0"/>
    <n v="0"/>
    <n v="0"/>
    <s v="General Store"/>
    <s v="P04"/>
    <n v="522"/>
    <x v="2"/>
  </r>
  <r>
    <s v="0P1201100008"/>
    <s v="ALARM BLINK,SF125810124VDCORAN,WARTSILA"/>
    <s v="SPARE PARTS; PART NAME:ALARM BLINK, ORANGE; MANUFACTURER PART NUMBER:SF125810124VDCORAN; MANUFACTURER:WARTSILA; DRAWINGNUMBER:DBAC195522; EQUIPMENT NAME:ENGINE; EQUIPMENT MODEL:W20V32; COLOR:ORANGE; ENGINE NUMBER:PAAE227083; REFERENCE TYPE:W32ENGINENUMBER:PAAE227083; REFERENCE TYPE:W32"/>
    <d v="2017-07-27T00:00:00"/>
    <s v="SPARE_PARTS"/>
    <x v="2"/>
    <s v="2000"/>
    <s v="GS01"/>
    <s v="EA"/>
    <n v="1"/>
    <n v="9465.18"/>
    <n v="0"/>
    <n v="0"/>
    <n v="9465.18"/>
    <s v="ZSPR"/>
    <n v="0"/>
    <s v=""/>
    <n v="0"/>
    <n v="0"/>
    <s v="ONGC Petro additions Ltd."/>
    <s v="INR"/>
    <n v="0"/>
    <n v="0"/>
    <n v="0"/>
    <n v="0"/>
    <n v="0"/>
    <n v="0"/>
    <n v="0"/>
    <n v="0"/>
    <n v="0"/>
    <n v="0"/>
    <n v="0"/>
    <n v="0"/>
    <n v="0"/>
    <n v="0"/>
    <s v="General Store"/>
    <s v="P04"/>
    <n v="2349"/>
    <x v="2"/>
  </r>
  <r>
    <s v="0P0631060085"/>
    <s v="SEAL KIT,UC-1000M40A-10A#04,KOBE"/>
    <s v="SPARE PARTS; PART NAME:SEAL KIT; MANUFACTURER PART NUMBER:UC-1000M40A-10A#04; MANUFACTURER:KOBE STEEL; DRAWING NUMBER:UC-1000J10G;ITEM POSITION NUMBER:56; EQUIPMENT NAME:PELLETIZER; EQUIPMENT MAKE:KOBE STEEL; EQUIPMENT MODEL:LCM500H; FOR HYDRAULIC CYLINDER(CUTTER SHAFT STOPPER); SUB ASSY:DRIVE HOUSING ASS'Y"/>
    <d v="2017-02-09T00:00:00"/>
    <s v="SPARE_PARTS"/>
    <x v="2"/>
    <s v="2000"/>
    <s v="GS01"/>
    <s v="EA"/>
    <n v="1"/>
    <n v="9455.6"/>
    <n v="0"/>
    <n v="0"/>
    <n v="9455.6"/>
    <s v="ZSPR"/>
    <n v="0"/>
    <s v=""/>
    <n v="0"/>
    <n v="0"/>
    <s v="ONGC Petro additions Ltd."/>
    <s v="INR"/>
    <n v="0"/>
    <n v="0"/>
    <n v="0"/>
    <n v="0"/>
    <n v="0"/>
    <n v="0"/>
    <n v="0"/>
    <n v="0"/>
    <n v="0"/>
    <n v="0"/>
    <n v="0"/>
    <n v="0"/>
    <n v="0"/>
    <n v="0"/>
    <s v="General Store"/>
    <s v="P04"/>
    <n v="2517"/>
    <x v="2"/>
  </r>
  <r>
    <s v="0P4100989917"/>
    <s v="ASPIRATOR,HAND,2387-0514,SERVOMEX"/>
    <s v="SPARE PARTS; PART NAME:ASPIRATOR,HAND; MATERIAL:PVC; EQUIPMENT NAME:ANALYZER;EQUIPMENT MAKE:SERVOMEX; ADDITIONAL INFORMATION:22/355; MANUFACTURER PARTNUMBER:2387-0514; MANUFACTURER:SERVOMEX"/>
    <d v="2019-05-13T00:00:00"/>
    <m/>
    <x v="2"/>
    <s v="2000"/>
    <s v="CH01"/>
    <s v="EA"/>
    <n v="1"/>
    <n v="9443.31"/>
    <n v="0"/>
    <n v="0"/>
    <n v="9443.31"/>
    <s v="ZSPR"/>
    <n v="0"/>
    <s v=""/>
    <n v="0"/>
    <n v="0"/>
    <s v="ONGC Petro additions Ltd."/>
    <s v="INR"/>
    <n v="0"/>
    <n v="0"/>
    <n v="0"/>
    <n v="0"/>
    <n v="0"/>
    <n v="0"/>
    <n v="0"/>
    <n v="0"/>
    <n v="0"/>
    <n v="0"/>
    <n v="0"/>
    <n v="0"/>
    <n v="0"/>
    <n v="0"/>
    <s v="Chemcial store"/>
    <s v="P03"/>
    <n v="1694"/>
    <x v="2"/>
  </r>
  <r>
    <s v="0P4206030055"/>
    <s v="O-RING,228.27MM,080806.0062,LEWAPUMP"/>
    <s v="SPARE PARTS; PART NAME:O-RING; DIMENSIONS:228.27 X 2.62 MM; EQUIPMENT NAME:LRU COLUMN FEED PUMP; EQUIPMENT MAKE:LEWA PUMPS ANDSYSTEMS; EQUIPMENT MODEL:LDE1/M911S/92MM; ADDITIONAL INFORMATION:DASH NUMBER:.175; MANUFACTURER:LEWA PUMPS AND SYSTEMS;MANUFACTURER PART NUMBER:080806.0062; FOR DIAPHRAGM PUMP HEAD 111495.0000"/>
    <d v="2016-08-05T00:00:00"/>
    <s v="SPARE_PARTS"/>
    <x v="2"/>
    <s v="2000"/>
    <s v="GS01"/>
    <s v="EA"/>
    <n v="2"/>
    <n v="9425.5400000000009"/>
    <n v="0"/>
    <n v="0"/>
    <n v="9425.5400000000009"/>
    <s v="ZSPR"/>
    <n v="0"/>
    <s v=""/>
    <n v="0"/>
    <n v="0"/>
    <s v="ONGC Petro additions Ltd."/>
    <s v="INR"/>
    <n v="0"/>
    <n v="0"/>
    <n v="0"/>
    <n v="0"/>
    <n v="0"/>
    <n v="0"/>
    <n v="0"/>
    <n v="0"/>
    <n v="0"/>
    <n v="0"/>
    <n v="0"/>
    <n v="0"/>
    <n v="0"/>
    <n v="0"/>
    <s v="General Store"/>
    <s v="P04"/>
    <n v="2705"/>
    <x v="2"/>
  </r>
  <r>
    <s v="0P4102200374"/>
    <s v="BRG,THR,Co,622340,METSO"/>
    <s v="SPARE PARTS; PART NAME:BEARING,THRUST; MATERIAL:COBALT BASED ALLOY; DRAWING NUMBER:F16638; ITEM POSITION NUMBER:15,16; EQUIPMENTNAME:BUTTERFLY VALVE; EQUIPMENT MAKE:METSO AUTOMATION; EQUIPMENT MODEL:L6DBN04PBCAG; MANUFACTURER:METSO AUTOMATION; MANUFACTURERPART NUMBER:622340"/>
    <d v="2017-02-18T00:00:00"/>
    <s v="SPARE_PARTS"/>
    <x v="2"/>
    <s v="2000"/>
    <s v="GS01"/>
    <s v="EA"/>
    <n v="1"/>
    <n v="9414.2000000000007"/>
    <n v="0"/>
    <n v="0"/>
    <n v="9414.2000000000007"/>
    <s v="ZSPR"/>
    <n v="0"/>
    <s v=""/>
    <n v="0"/>
    <n v="0"/>
    <s v="ONGC Petro additions Ltd."/>
    <s v="INR"/>
    <n v="0"/>
    <n v="0"/>
    <n v="0"/>
    <n v="0"/>
    <n v="0"/>
    <n v="0"/>
    <n v="0"/>
    <n v="0"/>
    <n v="0"/>
    <n v="0"/>
    <n v="0"/>
    <n v="0"/>
    <n v="0"/>
    <n v="0"/>
    <s v="General Store"/>
    <s v="P03"/>
    <n v="2508"/>
    <x v="2"/>
  </r>
  <r>
    <s v="0T2541410033"/>
    <s v="GSKT,SPW,W/OUTR RING,SS316,CL150,24IN"/>
    <s v="SPIRAL WOUND GASKETS; DESIGN SPEC:ANSI B16.20; DESIGN SPEC, FLANGE(S):ANSI B16.5; PRESSURE DESIGNATION:CLASS 150; MAT,WINDINGS:STAINLESS STEEL 316; MAT, FILLER:GRAFOIL; MAT, CENTRING RING:STAINLESS STEEL 316; SIZE, PIPE, NOMINAL:24 IN"/>
    <d v="2022-04-11T00:00:00"/>
    <s v="SP_GASKETS"/>
    <x v="2"/>
    <s v="2000"/>
    <s v="CH01"/>
    <s v="EA"/>
    <n v="12"/>
    <n v="9390.3700000000008"/>
    <n v="0"/>
    <n v="0"/>
    <n v="9390.3700000000008"/>
    <s v="ZSTO"/>
    <n v="0"/>
    <s v=""/>
    <n v="0"/>
    <n v="0"/>
    <s v="ONGC Petro additions Ltd."/>
    <s v="INR"/>
    <n v="0"/>
    <n v="0"/>
    <n v="0"/>
    <n v="0"/>
    <n v="0"/>
    <n v="0"/>
    <n v="0"/>
    <n v="0"/>
    <n v="0"/>
    <n v="0"/>
    <n v="0"/>
    <n v="0"/>
    <n v="0"/>
    <n v="0"/>
    <s v="Chemcial store"/>
    <s v="S06"/>
    <n v="630"/>
    <x v="1"/>
  </r>
  <r>
    <s v="0P3902090001"/>
    <s v="GAUGE,LVL,R1/2IN,83055500,HOWDEN"/>
    <s v="SPARE PARTS; PART NAME:GAUGE, LEVEL; MANUFACTURER PART NUMBER:83055500; MANUFACTURER:HOWDEN TURBOWERKE; DIMENSIONS:R1/2 IN; DRAWINGNUMBER:AD-11-M-ZE 6100/6101; ITEM POSITION NUMBER:38; EQUIPMENT NAME:FLUE GAS FAN; EQUIPMENT MAKE:HOWDEN TURBOWERKE GMBH; EQUIPMENTMODEL:VRE1250/6011 Z 083/61 RD015; ADDITIONAL INFORMATION:OIL"/>
    <d v="2017-08-12T00:00:00"/>
    <s v="SPARE_PARTS"/>
    <x v="2"/>
    <s v="2000"/>
    <s v="GS01"/>
    <s v="EA"/>
    <n v="2"/>
    <n v="9357.4500000000007"/>
    <n v="0"/>
    <n v="0"/>
    <n v="9357.4500000000007"/>
    <s v="ZSPR"/>
    <n v="0"/>
    <s v=""/>
    <n v="0"/>
    <n v="0"/>
    <s v="ONGC Petro additions Ltd."/>
    <s v="INR"/>
    <n v="0"/>
    <n v="0"/>
    <n v="0"/>
    <n v="0"/>
    <n v="0"/>
    <n v="0"/>
    <n v="0"/>
    <n v="0"/>
    <n v="0"/>
    <n v="0"/>
    <n v="0"/>
    <n v="0"/>
    <n v="0"/>
    <n v="0"/>
    <s v="General Store"/>
    <s v="P04"/>
    <n v="2333"/>
    <x v="2"/>
  </r>
  <r>
    <s v="0T1788130006"/>
    <s v="BL,SPADE,A105,CL150,4IN"/>
    <s v="SPADE LINE BLINDS; DESIGN SPEC, FLANGE(S):ANSI B16.5; MAT:CARBON STEEL; PRESSURE DESIGNATION:CL 150; SIZE:4 IN; MAT, SPEC:ASTM A105"/>
    <d v="2022-05-24T00:00:00"/>
    <s v="SP_LI_BLINDS1"/>
    <x v="2"/>
    <s v="2000"/>
    <s v="SP01"/>
    <s v="EA"/>
    <n v="5"/>
    <n v="9355.5"/>
    <n v="0"/>
    <n v="0"/>
    <n v="9355.5"/>
    <s v="ZSTO"/>
    <n v="0"/>
    <s v=""/>
    <n v="0"/>
    <n v="0"/>
    <s v="ONGC Petro additions Ltd."/>
    <s v="INR"/>
    <n v="0"/>
    <n v="0"/>
    <n v="0"/>
    <n v="0"/>
    <n v="0"/>
    <n v="0"/>
    <n v="0"/>
    <n v="0"/>
    <n v="0"/>
    <n v="0"/>
    <n v="0"/>
    <n v="0"/>
    <n v="0"/>
    <n v="0"/>
    <s v="Shutdown Plan Mt"/>
    <s v="S06"/>
    <n v="587"/>
    <x v="1"/>
  </r>
  <r>
    <s v="0P2062330102"/>
    <s v="SFU,125A,CSSDF125D2,C&amp;S"/>
    <s v="LOW VOLTAGE FUSE LINKS; TYPE:SWITCH FUSE UNIT; CURRENT, RATED:125 A DC; MANUFACTURER:C&amp;S ELECTRIC LIMITED; REFERENCE:CSSDF125D2"/>
    <d v="2017-06-20T00:00:00"/>
    <m/>
    <x v="4"/>
    <s v="2000"/>
    <s v="GS01"/>
    <s v="EA"/>
    <n v="1"/>
    <n v="9345"/>
    <n v="0"/>
    <n v="0"/>
    <n v="9345"/>
    <s v="ZSPR"/>
    <n v="0"/>
    <s v=""/>
    <n v="0"/>
    <n v="0"/>
    <s v="ONGC Petro additions Ltd."/>
    <s v="INR"/>
    <n v="0"/>
    <n v="0"/>
    <n v="0"/>
    <n v="0"/>
    <n v="0"/>
    <n v="0"/>
    <n v="0"/>
    <n v="0"/>
    <n v="0"/>
    <n v="0"/>
    <n v="0"/>
    <n v="0"/>
    <n v="0"/>
    <n v="0"/>
    <s v="General Store"/>
    <s v="P01"/>
    <n v="2386"/>
    <x v="2"/>
  </r>
  <r>
    <s v="0T3908220139"/>
    <s v="MOT BRKT,F/SIPL-W-1216/06,SYSTEM AIR"/>
    <s v="SPARE PARTS; PART NAME:MOTOR BRACKET; EQUIPMENT NAME:AIR HANDLING UNIT;EQUIPMENT MAKE:SYSTEM AIR LTD; MANUFACTURER:SYSTEM AIR LTD; EQUIPMENTCODE:SIPL-W-1216/02, SIPL-W-1216/06, SIPL-W-1216/07; POWER RATING:2.2 KW; NO OFPOLE:4 P; FOR EXHAUST UNIT"/>
    <d v="2021-08-12T00:00:00"/>
    <s v="SPARE_PARTS"/>
    <x v="2"/>
    <s v="2000"/>
    <s v="CH01"/>
    <s v="EA"/>
    <n v="3"/>
    <n v="9342.57"/>
    <n v="0"/>
    <n v="0"/>
    <n v="9342.57"/>
    <s v="ZSTO"/>
    <n v="0"/>
    <s v=""/>
    <n v="0"/>
    <n v="0"/>
    <s v="ONGC Petro additions Ltd."/>
    <s v="INR"/>
    <n v="0"/>
    <n v="0"/>
    <n v="0"/>
    <n v="0"/>
    <n v="0"/>
    <n v="0"/>
    <n v="0"/>
    <n v="0"/>
    <n v="0"/>
    <n v="0"/>
    <n v="0"/>
    <n v="0"/>
    <n v="0"/>
    <n v="0"/>
    <s v="Chemcial store"/>
    <s v="S06"/>
    <n v="872"/>
    <x v="1"/>
  </r>
  <r>
    <s v="0P4102200444"/>
    <s v="SEGMENT,SS,1128940,METSO"/>
    <s v="SPARE PARTS; PART NAME:SEGMENT; MATERIAL:STAINLESS STEEL + CBHC; DRAWING NUMBER:F13056; ITEM POSITION NUMBER:03; EQUIPMENTNAME:ECCENTRIC CTRL VALVE ; EQUIPMENT MAKE:METSO AUTOMATION; EQUIPMENT MODEL:FC06DWQTJ1KBRGGF; MANUFACTURER:METSO AUTOMATION;MANUFACTURER PART NUMBER:1128940"/>
    <d v="2017-02-18T00:00:00"/>
    <s v="SPARE_PARTS"/>
    <x v="2"/>
    <s v="2000"/>
    <s v="GS01"/>
    <s v="EA"/>
    <n v="1"/>
    <n v="9341.07"/>
    <n v="0"/>
    <n v="0"/>
    <n v="9341.07"/>
    <s v="ZSPR"/>
    <n v="0"/>
    <s v=""/>
    <n v="0"/>
    <n v="0"/>
    <s v="ONGC Petro additions Ltd."/>
    <s v="INR"/>
    <n v="0"/>
    <n v="0"/>
    <n v="0"/>
    <n v="0"/>
    <n v="0"/>
    <n v="0"/>
    <n v="0"/>
    <n v="0"/>
    <n v="0"/>
    <n v="0"/>
    <n v="0"/>
    <n v="0"/>
    <n v="0"/>
    <n v="0"/>
    <s v="General Store"/>
    <s v="P03"/>
    <n v="2508"/>
    <x v="2"/>
  </r>
  <r>
    <s v="0P4102200617"/>
    <s v="GLND FOLLWR,123382/7-0000-8117,SEVRN-GL"/>
    <s v="SPARE PARTS; PART NAME:GLAND FOLLOWER; MATERIAL:STAINLESS STEEL 316/316L; EQUIPMENT NAME:CONTROL VALVE; EQUIPMENT MAKE:SEVERNGLOCON; EQUIPMENT MODEL:300-5412-P2CN; MANUFACTURER:SEVERN GLOCON; MANUFACTURER PART NUMBER:123382/7-0000-8117; 3053 + 640 (ST6)"/>
    <d v="2022-06-03T00:00:00"/>
    <s v="SPARE_PARTS"/>
    <x v="2"/>
    <s v="2000"/>
    <s v="GS01"/>
    <s v="EA"/>
    <n v="1"/>
    <n v="9338"/>
    <n v="0"/>
    <n v="0"/>
    <n v="9338"/>
    <s v="ZSPR"/>
    <n v="0"/>
    <s v=""/>
    <n v="0"/>
    <n v="0"/>
    <s v="ONGC Petro additions Ltd."/>
    <s v="INR"/>
    <n v="0"/>
    <n v="0"/>
    <n v="0"/>
    <n v="0"/>
    <n v="0"/>
    <n v="0"/>
    <n v="0"/>
    <n v="0"/>
    <n v="0"/>
    <n v="0"/>
    <n v="0"/>
    <n v="0"/>
    <n v="0"/>
    <n v="0"/>
    <s v="General Store"/>
    <s v="P03"/>
    <n v="577"/>
    <x v="2"/>
  </r>
  <r>
    <s v="0P4102200461"/>
    <s v="DIAPH,ACTR,MICROPACK,486788218716,MIL"/>
    <s v="SPARE PARTS; PART NAME:DIAPHRAGM,ACTUATOR; EQUIPMENT NAME:CONTROL VALVE; EQUIPMENT MAKE:MIL CONTROLS; EQUIPMENT MODEL:29134;MANUFACTURER:MIL CONTROLS; MANUFACTURER PART NUMBER:486788218716; ACTUATOR SIZE:STANDARD MICROPAK; MODEL NUMBER:29114, 29174,29194, 29244, 29154, 29164, 29184"/>
    <d v="2017-08-28T00:00:00"/>
    <m/>
    <x v="2"/>
    <s v="2000"/>
    <s v="GS01"/>
    <s v="EA"/>
    <n v="2"/>
    <n v="9316"/>
    <n v="0"/>
    <n v="0"/>
    <n v="9316"/>
    <s v="ZSPR"/>
    <n v="0"/>
    <s v=""/>
    <n v="0"/>
    <n v="0"/>
    <s v="ONGC Petro additions Ltd."/>
    <s v="INR"/>
    <n v="0"/>
    <n v="0"/>
    <n v="0"/>
    <n v="0"/>
    <n v="0"/>
    <n v="0"/>
    <n v="0"/>
    <n v="0"/>
    <n v="0"/>
    <n v="0"/>
    <n v="0"/>
    <n v="0"/>
    <n v="0"/>
    <n v="0"/>
    <s v="General Store"/>
    <s v="P03"/>
    <n v="2317"/>
    <x v="2"/>
  </r>
  <r>
    <s v="0P4205030046"/>
    <s v="GSKT,COV,3PS-47078,47079/639,SHIN-NIP"/>
    <s v="SPARE PARTS; PART NAME:GASKET, COVER; MANUFACTURER PART NUMBER:3PS-47078, 47079/639; MANUFACTURER:SHIN NIPPON MACHINERY CO LTD;MATERIAL:NON-ASBESTOS; DRAWING NUMBER:3PS-47078, 47079; ITEM POSITION NUMBER:639; EQUIPMENT NAME:BIG PUMP; EQUIPMENT MAKE:SHINNIPPON MACHINERY CO., LTD; EQUIPMENT MODEL:4-0/4578 HDV; EQUIPMENT MODEL:40/4578 HDV; ADDITIONAL INFORMATION:BEARING HOUSING;EQUIPMENT MANUFACTURER PART NO: 639; CONTRACTOR DOCUMENT NUMBER: MGA102-D-DS-00011, 00021"/>
    <d v="2017-07-25T00:00:00"/>
    <s v="SPARE_PARTS"/>
    <x v="2"/>
    <s v="2000"/>
    <s v="CH01"/>
    <s v="EA"/>
    <n v="3"/>
    <n v="9312"/>
    <n v="0"/>
    <n v="0"/>
    <n v="9312"/>
    <s v="ZSPR"/>
    <n v="0"/>
    <s v=""/>
    <n v="0"/>
    <n v="0"/>
    <s v="ONGC Petro additions Ltd."/>
    <s v="INR"/>
    <n v="0"/>
    <n v="0"/>
    <n v="0"/>
    <n v="0"/>
    <n v="0"/>
    <n v="0"/>
    <n v="0"/>
    <n v="0"/>
    <n v="0"/>
    <n v="0"/>
    <n v="0"/>
    <n v="0"/>
    <n v="0"/>
    <n v="0"/>
    <s v="Chemcial store"/>
    <s v="P04"/>
    <n v="2351"/>
    <x v="2"/>
  </r>
  <r>
    <s v="0P4205030087"/>
    <s v="GSKT,NASB,3PS-47084,47085/4127,SHIN-NIP"/>
    <s v="SPARE PARTS; PART NAME:GASKET; MANUFACTURER PART NUMBER:3PS-47084, 47085/4127; MANUFACTURER:SHIN NIPPON MACHINERY CO LTD;MATERIAL:NON-ASBESTOS; DRAWING NUMBER:3PS-47084, 47085; ITEM POSITION NUMBER:4127; EQUIPMENT NAME:BIG PUMP; EQUIPMENT MAKE:SHINNIPPON MACHINERY CO., LTD; EQUIPMENT MODEL:8 BTBF-11; EQUIPMENT MODEL:8 BTBF-11; ADDITIONAL INFORMATION:END COVER; EQUIPMENTMANUFACTURER PART NO: 4127; CONTRACTOR DOCUMENT NUMBER: MGA102-D-DS-00073, 00084"/>
    <d v="2017-07-25T00:00:00"/>
    <s v="SPARE_PARTS"/>
    <x v="2"/>
    <s v="2000"/>
    <s v="CH01"/>
    <s v="EA"/>
    <n v="3"/>
    <n v="9312"/>
    <n v="0"/>
    <n v="0"/>
    <n v="9312"/>
    <s v="ZSPR"/>
    <n v="0"/>
    <s v=""/>
    <n v="0"/>
    <n v="0"/>
    <s v="ONGC Petro additions Ltd."/>
    <s v="INR"/>
    <n v="0"/>
    <n v="0"/>
    <n v="0"/>
    <n v="0"/>
    <n v="0"/>
    <n v="0"/>
    <n v="0"/>
    <n v="0"/>
    <n v="0"/>
    <n v="0"/>
    <n v="0"/>
    <n v="0"/>
    <n v="0"/>
    <n v="0"/>
    <s v="Chemcial store"/>
    <s v="P04"/>
    <n v="2351"/>
    <x v="2"/>
  </r>
  <r>
    <s v="0P4205030159"/>
    <s v="GSKT,NASB,3PS-47160/622,SHIN-NIP"/>
    <s v="SPARE PARTS; PART NAME:GASKET; MANUFACTURER PART NUMBER:3PS-47160/622; MANUFACTURER:SHIN NIPPON MACHINERY CO LTD;MATERIAL:NON-ASBESTOS; DRAWING NUMBER:3PS-47160; ITEM POSITION NUMBER:622; EQUIPMENT NAME:VERTICAL SUSPENDED PUMP; EQUIPMENTMAKE:SHIN NIPPON MACHINERY CO., LTD; EQUIPMENT MODEL:SIW-ER 4/625; EQUIPMENT MANUFACTURER PART NO: 622; CONTRACTOR DOCUMENT NUMBER:MGA115-D-D-R-00011"/>
    <d v="2017-07-25T00:00:00"/>
    <s v="SPARE_PARTS"/>
    <x v="2"/>
    <s v="2000"/>
    <s v="CH01"/>
    <s v="EA"/>
    <n v="3"/>
    <n v="9312"/>
    <n v="0"/>
    <n v="0"/>
    <n v="9312"/>
    <s v="ZSPR"/>
    <n v="0"/>
    <s v=""/>
    <n v="0"/>
    <n v="0"/>
    <s v="ONGC Petro additions Ltd."/>
    <s v="INR"/>
    <n v="0"/>
    <n v="0"/>
    <n v="0"/>
    <n v="0"/>
    <n v="0"/>
    <n v="0"/>
    <n v="0"/>
    <n v="0"/>
    <n v="0"/>
    <n v="0"/>
    <n v="0"/>
    <n v="0"/>
    <n v="0"/>
    <n v="0"/>
    <s v="Chemcial store"/>
    <s v="P04"/>
    <n v="2351"/>
    <x v="2"/>
  </r>
  <r>
    <s v="0P4205023458"/>
    <s v="BUSH,THROAT,82,50X40 UCWM25,KEPL"/>
    <s v="SPARE PARTS; PART NAME:BUSH,THROAT; EQUIPMENT NAME:QUENCH PUMP; EQUIPMENT MAKE:KIRLOSKAR EBARA PUMPS LIMITED; EQUIPMENT MODEL:50X40UCWM 25; MANUFACTURER:KIRLOSKAR EBARA PUMPS LIMITED; MANUFACTURER PART NUMBER:82"/>
    <d v="2018-01-29T00:00:00"/>
    <s v="SPARE_PARTS"/>
    <x v="2"/>
    <s v="2000"/>
    <s v="GS01"/>
    <s v="EA"/>
    <n v="1"/>
    <n v="9305.7999999999993"/>
    <n v="0"/>
    <n v="0"/>
    <n v="9305.7999999999993"/>
    <s v="ZSPR"/>
    <n v="0"/>
    <s v=""/>
    <n v="0"/>
    <n v="0"/>
    <s v="ONGC Petro additions Ltd."/>
    <s v="INR"/>
    <n v="0"/>
    <n v="0"/>
    <n v="0"/>
    <n v="0"/>
    <n v="0"/>
    <n v="0"/>
    <n v="0"/>
    <n v="0"/>
    <n v="0"/>
    <n v="0"/>
    <n v="0"/>
    <n v="0"/>
    <n v="0"/>
    <n v="0"/>
    <s v="General Store"/>
    <s v="P04"/>
    <n v="2163"/>
    <x v="2"/>
  </r>
  <r>
    <s v="0P4102211622"/>
    <s v="SEAL KIT,63DBRC AT351U-SEAL KIT,KOSOKENT"/>
    <s v="SPARE PARTS; PART NAME:SEAL KIT; EQUIPMENT NAME:SINGLE ACTING ACTUATOR; EQUIPMENT MAKE:KENT INTROL; EQUIPMENT MODEL:63DBRC AT351U;MANUFACTURER:KENT INTROL; MANUFACTURER PART NUMBER:63DBRC AT351U-SEAL KIT"/>
    <d v="2018-01-09T00:00:00"/>
    <s v="SPARE_PARTS"/>
    <x v="2"/>
    <s v="2000"/>
    <s v="GS01"/>
    <s v="ST"/>
    <n v="3"/>
    <n v="9305.0499999999993"/>
    <n v="0"/>
    <n v="0"/>
    <n v="9305.0499999999993"/>
    <s v="ZSPR"/>
    <n v="0"/>
    <s v=""/>
    <n v="0"/>
    <n v="0"/>
    <s v="ONGC Petro additions Ltd."/>
    <s v="INR"/>
    <n v="0"/>
    <n v="0"/>
    <n v="0"/>
    <n v="0"/>
    <n v="0"/>
    <n v="0"/>
    <n v="0"/>
    <n v="0"/>
    <n v="0"/>
    <n v="0"/>
    <n v="0"/>
    <n v="0"/>
    <n v="0"/>
    <n v="0"/>
    <s v="General Store"/>
    <s v="P03"/>
    <n v="2183"/>
    <x v="2"/>
  </r>
  <r>
    <s v="0T2079040004"/>
    <s v="FSE,80A,80KA,660VAC,GG,VSB80,BUSSMANN"/>
    <s v="HIGH VOLTAGE FUSE LINKS; TYPE:HRC; BREAKING CAPACITY:80 KA; VOLTAGE, RATED:500 VAC; OPERATING CLASS:gG; DIMENSIONS, OVERALL:00 MM;CURRENT, RATED:80 A; MANUFACTURER:BUSSMANN; MANUFACTURER PART NUMBER:VSB80; COMPATABLE TO FUSE HOLDER ISG160; REFERENCEMANUAFCTURER:GE POWER CONTROLS; FOR CRACKER CATHODIC PROTECTION TR UNIT"/>
    <d v="2017-07-22T00:00:00"/>
    <m/>
    <x v="4"/>
    <s v="2000"/>
    <s v="GS01"/>
    <s v="EA"/>
    <n v="18"/>
    <n v="9294.35"/>
    <n v="0"/>
    <n v="0"/>
    <n v="9294.35"/>
    <s v="ZSTO"/>
    <n v="0"/>
    <s v=""/>
    <n v="0"/>
    <n v="0"/>
    <s v="ONGC Petro additions Ltd."/>
    <s v="INR"/>
    <n v="0"/>
    <n v="0"/>
    <n v="0"/>
    <n v="0"/>
    <n v="0"/>
    <n v="0"/>
    <n v="0"/>
    <n v="0"/>
    <n v="0"/>
    <n v="0"/>
    <n v="0"/>
    <n v="0"/>
    <n v="0"/>
    <n v="0"/>
    <s v="General Store"/>
    <s v="S03"/>
    <n v="2354"/>
    <x v="1"/>
  </r>
  <r>
    <s v="0P0631070191"/>
    <s v="GSKT SET,1-0764 (000 000 99 150),JPSTL"/>
    <s v="SPARE PARTS; PART NAME:GASKET SET; DRAWING NUMBER:SRP254 99 125; ITEM POSITION NUMBER:1-2; EQUIPMENT NAME:MIXER GEAR REDUCER;EQUIPMENT MAKE:THE JAPAN STEEL WORKS; ADDITIONAL INFORMATION:SUB ASSY:SAFE SET CPLG SVCEBOX; MANUFACTURER:THE JAPAN STEEL WORKS;MANUFACTURER PART NUMBER:1-0764 (000 000 99 150); FOR OIL INLET; O-RING:17X1; QUANTITY:1; O-RING:9.3X2.4; QUANTITY:2; BACKUPRING:10X13; QUANTITY:2; METAL RING:10.5X13.5X1; QUANTITY:2"/>
    <d v="2019-01-31T00:00:00"/>
    <s v="SPARE_PARTS"/>
    <x v="2"/>
    <s v="2000"/>
    <s v="CH01"/>
    <s v="EA"/>
    <n v="1"/>
    <n v="9288.5400000000009"/>
    <n v="0"/>
    <n v="0"/>
    <n v="9288.5400000000009"/>
    <s v="ZSPR"/>
    <n v="0"/>
    <s v=""/>
    <n v="0"/>
    <n v="0"/>
    <s v="ONGC Petro additions Ltd."/>
    <s v="INR"/>
    <n v="0"/>
    <n v="0"/>
    <n v="0"/>
    <n v="0"/>
    <n v="0"/>
    <n v="0"/>
    <n v="0"/>
    <n v="0"/>
    <n v="0"/>
    <n v="0"/>
    <n v="0"/>
    <n v="0"/>
    <n v="0"/>
    <n v="0"/>
    <s v="Chemcial store"/>
    <s v="P04"/>
    <n v="1796"/>
    <x v="2"/>
  </r>
  <r>
    <s v="0P4102200415"/>
    <s v="SFT,SS,H059335,METSO"/>
    <s v="SPARE PARTS; PART NAME:SHAFT; MATERIAL:SIS 2324/ AISI 329 DUPLEX STAINLESS STEEL; DRAWING NUMBER:F09368; ITEM POSITIONNUMBER:11,12; EQUIPMENT NAME:CONTROL VALVE; EQUIPMENT MAKE:METSO AUTOMATION; EQUIPMENT MODEL:Q-REDA02DJJST; MANUFACTURER:METSOAUTOMATION; MANUFACTURER PART NUMBER:H059335"/>
    <d v="2017-02-18T00:00:00"/>
    <s v="SPARE_PARTS"/>
    <x v="2"/>
    <s v="2000"/>
    <s v="GS01"/>
    <s v="EA"/>
    <n v="1"/>
    <n v="9269.4599999999991"/>
    <n v="0"/>
    <n v="0"/>
    <n v="9269.4599999999991"/>
    <s v="ZSPR"/>
    <n v="0"/>
    <s v=""/>
    <n v="0"/>
    <n v="0"/>
    <s v="ONGC Petro additions Ltd."/>
    <s v="INR"/>
    <n v="0"/>
    <n v="0"/>
    <n v="0"/>
    <n v="0"/>
    <n v="0"/>
    <n v="0"/>
    <n v="0"/>
    <n v="0"/>
    <n v="0"/>
    <n v="0"/>
    <n v="0"/>
    <n v="0"/>
    <n v="0"/>
    <n v="0"/>
    <s v="General Store"/>
    <s v="P03"/>
    <n v="2508"/>
    <x v="2"/>
  </r>
  <r>
    <s v="0P4102210103"/>
    <s v="GSKT,GPH,RGASKETX242,FISH-CO"/>
    <s v="SPARE PARTS; PART NAME:GASKET; MANUFACTURER PART NUMBER:RGASKETX242; MANUFACTURER:FISHER CONTROLS; MATERIAL:GRAPHITE/INCONEL;EQUIPMENT NAME:CONTROL VALVE; EQUIPMENT MODEL:1.50ET-NS; SET QUANTITY:1"/>
    <d v="2019-02-14T00:00:00"/>
    <s v="SPARE_PARTS"/>
    <x v="2"/>
    <s v="2000"/>
    <s v="GS01"/>
    <s v="EA"/>
    <n v="2"/>
    <n v="9266"/>
    <n v="0"/>
    <n v="0"/>
    <n v="9266"/>
    <s v="ZSPR"/>
    <n v="0"/>
    <s v=""/>
    <n v="0"/>
    <n v="0"/>
    <s v="ONGC Petro additions Ltd."/>
    <s v="INR"/>
    <n v="0"/>
    <n v="0"/>
    <n v="0"/>
    <n v="0"/>
    <n v="0"/>
    <n v="0"/>
    <n v="0"/>
    <n v="0"/>
    <n v="0"/>
    <n v="0"/>
    <n v="0"/>
    <n v="0"/>
    <n v="0"/>
    <n v="0"/>
    <s v="General Store"/>
    <s v="P03"/>
    <n v="1782"/>
    <x v="2"/>
  </r>
  <r>
    <s v="0P5270020183"/>
    <s v="GSKT SET,PSG3KX2C01-6A,KOSOKENT"/>
    <s v="SPARE PARTS; PART NAME:GASKET SET; EQUIPMENT NAME:VALVE; EQUIPMENT MAKE:KENT INTROL; MANUFACTURER:KENT INTROL; MANUFACTURER PARTNUMBER:PSG3KX2C01-6A"/>
    <d v="2018-01-09T00:00:00"/>
    <s v="SPARE_PARTS"/>
    <x v="2"/>
    <s v="2000"/>
    <s v="GS01"/>
    <s v="ST"/>
    <n v="1"/>
    <n v="9247.4500000000007"/>
    <n v="0"/>
    <n v="0"/>
    <n v="9247.4500000000007"/>
    <s v="ZSPR"/>
    <n v="0"/>
    <s v=""/>
    <n v="0"/>
    <n v="0"/>
    <s v="ONGC Petro additions Ltd."/>
    <s v="INR"/>
    <n v="0"/>
    <n v="0"/>
    <n v="0"/>
    <n v="0"/>
    <n v="0"/>
    <n v="0"/>
    <n v="0"/>
    <n v="0"/>
    <n v="0"/>
    <n v="0"/>
    <n v="0"/>
    <n v="0"/>
    <n v="0"/>
    <n v="0"/>
    <s v="General Store"/>
    <s v="P03"/>
    <n v="2183"/>
    <x v="2"/>
  </r>
  <r>
    <s v="0P3902040024"/>
    <s v="GSKT PACKING,0.5,MGB510+0108/69,TAIKO-KK"/>
    <s v="SPARE PARTS; PART NAME:GASKET PACKING; MANUFACTURER PART NUMBER:MGB510-D-DR-0108/69; MANUFACTURER:TAIKO-JAPAN; DIMENSIONS:THK 0.5;MATERIAL:NON-ASBESTOS; DRAWING NUMBER:MGB510-D-DR-0108; ITEM POSITION NUMBER:69; EQUIPMENT NAME:REACTIVATION GAS BLOWER; EQUIPMENTMAKE:TAIKO-JAPAN; EQUIPMENT MODEL:RD-125NBP#1; ADDITIONAL INFORMATION:FOR BEARING COVER GEAR CASE"/>
    <d v="2017-08-16T00:00:00"/>
    <s v="SPARE_PARTS"/>
    <x v="2"/>
    <s v="2000"/>
    <s v="GS01"/>
    <s v="EA"/>
    <n v="2"/>
    <n v="9230.7999999999993"/>
    <n v="0"/>
    <n v="0"/>
    <n v="9230.7999999999993"/>
    <s v="ZSPR"/>
    <n v="0"/>
    <s v=""/>
    <n v="0"/>
    <n v="0"/>
    <s v="ONGC Petro additions Ltd."/>
    <s v="INR"/>
    <n v="0"/>
    <n v="0"/>
    <n v="0"/>
    <n v="0"/>
    <n v="0"/>
    <n v="0"/>
    <n v="0"/>
    <n v="0"/>
    <n v="0"/>
    <n v="0"/>
    <n v="0"/>
    <n v="0"/>
    <n v="0"/>
    <n v="0"/>
    <s v="General Store"/>
    <s v="P04"/>
    <n v="2329"/>
    <x v="2"/>
  </r>
  <r>
    <s v="0T4531110029"/>
    <s v="ALLEN KEY,BLACK,1IN,AK-1,TAPARIA"/>
    <s v="HAND TOOLS; TYPE, TOOL:ALLEN KEY; MANUFACTURER:TAPARIA TOOLS LIMITED; MANUFACTURER PART NUMBER:AK-1 OR EQUIVALENT; FINISHCOLOUR:BLACK; SIZE:1 IN; ALTERNATE MANUFACTURER:FACOM / GRIPHOLD ENGINEERING / BAHCO / MEKASTER ENGINEERING LTD / TRISTAR"/>
    <d v="2019-12-29T00:00:00"/>
    <s v="HA_TOOLS"/>
    <x v="2"/>
    <s v="2000"/>
    <s v="GS01"/>
    <s v="EA"/>
    <n v="15"/>
    <n v="9225"/>
    <n v="0"/>
    <n v="0"/>
    <n v="9225"/>
    <s v="ZSTO"/>
    <n v="0"/>
    <s v=""/>
    <n v="0"/>
    <n v="0"/>
    <s v="ONGC Petro additions Ltd."/>
    <s v="INR"/>
    <n v="0"/>
    <n v="0"/>
    <n v="0"/>
    <n v="0"/>
    <n v="0"/>
    <n v="0"/>
    <n v="0"/>
    <n v="0"/>
    <n v="0"/>
    <n v="0"/>
    <n v="0"/>
    <n v="0"/>
    <n v="0"/>
    <n v="0"/>
    <s v="General Store"/>
    <s v="S06"/>
    <n v="1464"/>
    <x v="1"/>
  </r>
  <r>
    <s v="0T1765350010"/>
    <s v="FLG,BL,PIPE,A182-F304,CL300,B16.5,2IN"/>
    <s v="BLIND PIPE FLANGES; DESIGN SPEC:ASME B16.5; MAT:STAINLESS STEEL 304 / 304L; MAT, SPEC:ASTM A182 GRADE F304/304L; SERVICE:LOWTEMPERATURE/HC/ADDITIVES; PRESSURE DESIGNATION:CL 300; SIZE:2 IN"/>
    <d v="2023-05-15T00:00:00"/>
    <s v="BL_PI_FLANGES1"/>
    <x v="2"/>
    <s v="2000"/>
    <s v="CH01"/>
    <s v="EA"/>
    <n v="8"/>
    <n v="9210.98"/>
    <n v="0"/>
    <n v="0"/>
    <n v="9210.98"/>
    <s v="ZSTO"/>
    <n v="0"/>
    <s v=""/>
    <n v="0"/>
    <n v="0"/>
    <s v="ONGC Petro additions Ltd."/>
    <s v="INR"/>
    <n v="0"/>
    <n v="0"/>
    <n v="0"/>
    <n v="0"/>
    <n v="0"/>
    <n v="0"/>
    <n v="0"/>
    <n v="0"/>
    <n v="0"/>
    <n v="0"/>
    <n v="0"/>
    <n v="0"/>
    <n v="0"/>
    <n v="0"/>
    <s v="Chemcial store"/>
    <s v="S06"/>
    <n v="231"/>
    <x v="1"/>
  </r>
  <r>
    <s v="0P1149010247"/>
    <s v="TRAFO,CTRL,110/230V,50HZ,300VA,GIL&amp;MAX"/>
    <s v="TRANSFORMERS; TYPE:CONTROL; VOLTAGE, INPUT:110 V; VOLTAGE, OUTPUT:230 V; POWER, OUTPUT:300 VA; MANUFACTURER:GILBERT &amp; MAXWELLELECTRICALS; TYPE:ACO; FREQUENCY:50 HZ; INSULATION CLASS:B; EQUIPMENT NAME:ACCUSONIC DISTRIBUTION BOARD"/>
    <d v="2016-07-30T00:00:00"/>
    <s v="TRANSFORMERS"/>
    <x v="4"/>
    <s v="2000"/>
    <s v="GS01"/>
    <s v="EA"/>
    <n v="2"/>
    <n v="9200"/>
    <n v="0"/>
    <n v="0"/>
    <n v="9200"/>
    <s v="ZSPR"/>
    <n v="0"/>
    <s v=""/>
    <n v="0"/>
    <n v="0"/>
    <s v="ONGC Petro additions Ltd."/>
    <s v="INR"/>
    <n v="0"/>
    <n v="0"/>
    <n v="0"/>
    <n v="0"/>
    <n v="0"/>
    <n v="0"/>
    <n v="0"/>
    <n v="0"/>
    <n v="0"/>
    <n v="0"/>
    <n v="0"/>
    <n v="0"/>
    <n v="0"/>
    <n v="0"/>
    <s v="General Store"/>
    <s v="P01"/>
    <n v="2711"/>
    <x v="2"/>
  </r>
  <r>
    <s v="0P3037220170"/>
    <s v="HUB,DRV SIDE,LMH -400/250,RATHI-TP"/>
    <s v="SPARE PARTS; PART NAME:HUB,DRIVE SIDE; EQUIPMENT NAME:COUPLING; EQUIPMENT MAKE:RATHI TRANSPOWER PVT LTD; EQUIPMENT MODEL:LMH-400/250; MANUFACTURER:RATHI TRANSPOWER PVT LTD"/>
    <d v="2016-05-31T00:00:00"/>
    <s v="SPARE_PARTS"/>
    <x v="2"/>
    <s v="2000"/>
    <s v="GS01"/>
    <s v="EA"/>
    <n v="2"/>
    <n v="9182.4699999999993"/>
    <n v="0"/>
    <n v="0"/>
    <n v="9182.4699999999993"/>
    <s v="ZSPR"/>
    <n v="0"/>
    <s v=""/>
    <n v="0"/>
    <n v="0"/>
    <s v="ONGC Petro additions Ltd."/>
    <s v="INR"/>
    <n v="0"/>
    <n v="0"/>
    <n v="0"/>
    <n v="0"/>
    <n v="0"/>
    <n v="0"/>
    <n v="0"/>
    <n v="0"/>
    <n v="0"/>
    <n v="0"/>
    <n v="0"/>
    <n v="0"/>
    <n v="0"/>
    <n v="0"/>
    <s v="General Store"/>
    <s v="P04"/>
    <n v="2771"/>
    <x v="2"/>
  </r>
  <r>
    <s v="0P5270012143"/>
    <s v="BALL,SOL,74F2020040/4,F/1IN,AQUA-VLV"/>
    <s v="SPARE PARTS; PART NAME:BALL,SOLID; MATERIAL:13% CR STEEL; DRAWINGNUMBER:74F2020040; ITEM POSITION NUMBER:4; EQUIPMENT NAME:BALL VALVE; EQUIPMENTMAKE:BELGAUM AQUA VALVES PVT. LTD; MANUFACTURER PART NUMBER:74F2020040/4;MANUFACTURER:BELGAUM AQUA VALVES PVT. LTD; TYPE:FLOATING; FULL PORT; ENDCONNECTION:FLANGED; PRESSURE DESIGNATION:ASME CLASS 150; SIZE:25 MM (1 IN); AVREFERENCE NUMBER:AVS0044 AND AVS0080; REFERENCE NUMBER:54321, 54324 AND 54301"/>
    <d v="2019-02-28T00:00:00"/>
    <s v="SPARE_PARTS"/>
    <x v="2"/>
    <s v="2000"/>
    <s v="CH01"/>
    <s v="EA"/>
    <n v="15"/>
    <n v="9166.5"/>
    <n v="0"/>
    <n v="0"/>
    <n v="9166.5"/>
    <s v="ZSPR"/>
    <n v="0"/>
    <s v=""/>
    <n v="0"/>
    <n v="0"/>
    <s v="ONGC Petro additions Ltd."/>
    <s v="INR"/>
    <n v="0"/>
    <n v="0"/>
    <n v="0"/>
    <n v="0"/>
    <n v="0"/>
    <n v="0"/>
    <n v="0"/>
    <n v="0"/>
    <n v="0"/>
    <n v="0"/>
    <n v="0"/>
    <n v="0"/>
    <n v="0"/>
    <n v="0"/>
    <s v="Chemcial store"/>
    <s v="P04"/>
    <n v="1768"/>
    <x v="2"/>
  </r>
  <r>
    <s v="0T2541370415"/>
    <s v="GSKT,SPW,CL600,SS,GPH,14IN"/>
    <s v="SPIRAL WOUND GASKETS; DESIGN SPEC:ASME/ANSI B16.20 - 1998; DESIGN SPEC,FLANGE(S):ASME B16.5; PRESSURE DESIGNATION:CL 600; MAT, WINDINGS:STAINLESSSTEEL; MAT, FILLER:GRAPHITE; MAT, INNER RING:STAINLESS STEEL 316; MAT, CENTRINGRING:STAINLESS STEEL 316; SIZE, PIPE, NOMINAL:14 IN"/>
    <d v="2023-03-31T00:00:00"/>
    <s v="SP_GASKETS"/>
    <x v="2"/>
    <s v="2000"/>
    <s v="CH01"/>
    <s v="EA"/>
    <n v="10"/>
    <n v="9161.89"/>
    <n v="0"/>
    <n v="0"/>
    <n v="9161.89"/>
    <s v="ZSTO"/>
    <n v="0"/>
    <s v=""/>
    <n v="0"/>
    <n v="0"/>
    <s v="ONGC Petro additions Ltd."/>
    <s v="INR"/>
    <n v="0"/>
    <n v="0"/>
    <n v="0"/>
    <n v="0"/>
    <n v="0"/>
    <n v="0"/>
    <n v="0"/>
    <n v="0"/>
    <n v="0"/>
    <n v="0"/>
    <n v="0"/>
    <n v="0"/>
    <n v="0"/>
    <n v="0"/>
    <s v="Chemcial store"/>
    <s v="S06"/>
    <n v="276"/>
    <x v="1"/>
  </r>
  <r>
    <s v="0P3766900220"/>
    <s v="ROD END,6A04007,NEWLONG"/>
    <s v="SPARE PARTS; PART NAME:ROD END; EQUIPMENT NAME:STITCHING MACHINE; EQUIPMENT MAKE:NEWLONG INDUSTRIAL FZC; EQUIPMENT MODEL:DS-9C;ADDITIONAL INFORMATION:POS-8; MANUFACTURER:NEWLONG INDUSTRIAL FZC; MANUFACTURER PART NUMBER:6A04007; SUB ASSEMBLY:CUTTER PARTS"/>
    <d v="2021-02-19T00:00:00"/>
    <s v="SPARE_PARTS"/>
    <x v="2"/>
    <s v="2000"/>
    <s v="CH01"/>
    <s v="EA"/>
    <n v="14"/>
    <n v="9158.1200000000008"/>
    <n v="0"/>
    <n v="0"/>
    <n v="9158.1200000000008"/>
    <s v="ZSPR"/>
    <n v="0"/>
    <s v=""/>
    <n v="0"/>
    <n v="0"/>
    <s v="ONGC Petro additions Ltd."/>
    <s v="INR"/>
    <n v="0"/>
    <n v="0"/>
    <n v="0"/>
    <n v="0"/>
    <n v="0"/>
    <n v="0"/>
    <n v="0"/>
    <n v="0"/>
    <n v="0"/>
    <n v="0"/>
    <n v="0"/>
    <n v="0"/>
    <n v="0"/>
    <n v="0"/>
    <s v="Chemcial store"/>
    <s v="P04"/>
    <n v="1046"/>
    <x v="2"/>
  </r>
  <r>
    <s v="0P4102210172"/>
    <s v="GSKT,SS,12B6320X022,FISH-CO"/>
    <s v="SPARE PARTS; PART NAME:GASKET; MANUFACTURER PART NUMBER:12B6320X022; MANUFACTURER:FISHER CONTROLS; MATERIAL:STAINLESSSTEEL/GRAPHITE; MATERIAL:STAINLESS STEEL 17F46; EQUIPMENT NAME:CONTROL VALVE; EQUIPMENT MODEL:3.00ET"/>
    <d v="2016-02-27T00:00:00"/>
    <s v="SPARE_PARTS"/>
    <x v="2"/>
    <s v="2000"/>
    <s v="GS01"/>
    <s v="EA"/>
    <n v="1"/>
    <n v="9150"/>
    <n v="0"/>
    <n v="0"/>
    <n v="9150"/>
    <s v="ZSPR"/>
    <n v="0"/>
    <s v=""/>
    <n v="0"/>
    <n v="0"/>
    <s v="ONGC Petro additions Ltd."/>
    <s v="INR"/>
    <n v="0"/>
    <n v="0"/>
    <n v="0"/>
    <n v="0"/>
    <n v="0"/>
    <n v="0"/>
    <n v="0"/>
    <n v="0"/>
    <n v="0"/>
    <n v="0"/>
    <n v="0"/>
    <n v="0"/>
    <n v="0"/>
    <n v="0"/>
    <s v="General Store"/>
    <s v="P03"/>
    <n v="2865"/>
    <x v="2"/>
  </r>
  <r>
    <s v="0P4116010078"/>
    <s v="TRMTR,PRESS,8VDC,12BAR,AKS 32R,DANFOSS"/>
    <s v="ELECTRONIC ABSOLUTE PRESSURE TRANSMITTER; CONNECTION, ELECTRICAL:FLARE 1/4 IN; RANGE LIMITS:-1 TO +12 BAR; MODEL:AKS 32R; POWERSUPPLY:4.75 TO 8 VDC; MANUFACTURER:DANFOSS; MANUFACTURER PART NUMBER:060G1036; RATIOMETRIC OUTPUT:10 TO 90 %; EQUIPMENT NAME:AIRCOOLED CHILLER UNIT"/>
    <d v="2022-09-07T00:00:00"/>
    <s v="EL_AB_TRANSMITTERS"/>
    <x v="4"/>
    <s v="2000"/>
    <s v="CH01"/>
    <s v="EA"/>
    <n v="3"/>
    <n v="9135.1299999999992"/>
    <n v="0"/>
    <n v="0"/>
    <n v="9135.1299999999992"/>
    <s v="ZSPR"/>
    <n v="0"/>
    <s v=""/>
    <n v="0"/>
    <n v="0"/>
    <s v="ONGC Petro additions Ltd."/>
    <s v="INR"/>
    <n v="0"/>
    <n v="0"/>
    <n v="0"/>
    <n v="0"/>
    <n v="0"/>
    <n v="0"/>
    <n v="0"/>
    <n v="0"/>
    <n v="0"/>
    <n v="0"/>
    <n v="0"/>
    <n v="0"/>
    <n v="0"/>
    <n v="0"/>
    <s v="Chemcial store"/>
    <s v="P03"/>
    <n v="481"/>
    <x v="2"/>
  </r>
  <r>
    <s v="0P4102201390"/>
    <s v="PLG STEM,S/A,351816301999,MIL"/>
    <s v="SPARE PARTS; PART NAME:PLUG STEM; ADDITIONAL INFORMATION:S/A; MANUFACTURER:MIL CONTROLS LIMITED; MANUFACTURER PARTNUMBER:351816301999"/>
    <d v="2017-08-28T00:00:00"/>
    <s v="SPARE_PARTS"/>
    <x v="2"/>
    <s v="2000"/>
    <s v="GS01"/>
    <s v="EA"/>
    <n v="1"/>
    <n v="9126"/>
    <n v="0"/>
    <n v="0"/>
    <n v="9126"/>
    <s v="ZSPR"/>
    <n v="0"/>
    <s v=""/>
    <n v="0"/>
    <n v="0"/>
    <s v="ONGC Petro additions Ltd."/>
    <s v="INR"/>
    <n v="0"/>
    <n v="0"/>
    <n v="0"/>
    <n v="0"/>
    <n v="0"/>
    <n v="0"/>
    <n v="0"/>
    <n v="0"/>
    <n v="0"/>
    <n v="0"/>
    <n v="0"/>
    <n v="0"/>
    <n v="0"/>
    <n v="0"/>
    <s v="General Store"/>
    <s v="P03"/>
    <n v="2317"/>
    <x v="2"/>
  </r>
  <r>
    <s v="0P5270030006"/>
    <s v="SCR,CYL HD,M24X60,SS,2000532,THJANSEN"/>
    <s v="SPARE PARTS; PART NAME:SCREW, CYLINDER HEAD; MANUFACTURER PART NUMBER:2000532; MANUFACTURER:TH. JANSEN - ARMATUREN GMBH;DIMENSIONS:M24 X 60; MATERIAL:STAINLESS STEEL; DRAWING NUMBER:AZ2630--VC100023.01.1; DRAWING NUMBER:AZ2630--VC100023.02.1; DRAWINGDIMENSIONS:M24 X 60; MATERIAL:STAINLESS STEEL; DRAWING NUMBER:AZ2630--VC100023.01.1; DRAWING NUMBER:AZ2630--VC100023.02.1; DRAWINGNUMBER:AZ2630--VC100023.03.1; ITEM POSITION NUMBER:40.6;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GS01"/>
    <s v="EA"/>
    <n v="6"/>
    <n v="9114.48"/>
    <n v="0"/>
    <n v="0"/>
    <n v="9114.48"/>
    <s v="ZSPR"/>
    <n v="0"/>
    <s v=""/>
    <n v="0"/>
    <n v="0"/>
    <s v="ONGC Petro additions Ltd."/>
    <s v="INR"/>
    <n v="0"/>
    <n v="0"/>
    <n v="0"/>
    <n v="0"/>
    <n v="0"/>
    <n v="0"/>
    <n v="0"/>
    <n v="0"/>
    <n v="0"/>
    <n v="0"/>
    <n v="0"/>
    <n v="0"/>
    <n v="0"/>
    <n v="0"/>
    <s v="General Store"/>
    <s v="P04"/>
    <n v="501"/>
    <x v="2"/>
  </r>
  <r>
    <s v="0T2541370439"/>
    <s v="GSKT,SPW,CL150,SS,GPH,38IN"/>
    <s v="SPIRAL WOUND GASKETS; DESIGN SPEC:ASME/ANSI B16.20 - 1998; DESIGN SPEC, FLANGE(S):ASME 16.47 SERIES B; PRESSURE DESIGNATION:CL 150;MAT, WINDINGS:STAINLESS STEEL; MAT, FILLER:GRAPHITE; MAT, INNER RING:STAINLESS STEEL 316; MAT, CENTRING RING:STAINLESS STEEL 316;SIZE, PIPE, NOMINAL:38 IN"/>
    <d v="2015-10-23T00:00:00"/>
    <s v="SP_GASKETS"/>
    <x v="2"/>
    <s v="2000"/>
    <s v="GS01"/>
    <s v="EA"/>
    <n v="4"/>
    <n v="9073.76"/>
    <n v="0"/>
    <n v="0"/>
    <n v="9073.76"/>
    <s v="ZSTO"/>
    <n v="0"/>
    <s v=""/>
    <n v="0"/>
    <n v="0"/>
    <s v="ONGC Petro additions Ltd."/>
    <s v="INR"/>
    <n v="0"/>
    <n v="0"/>
    <n v="0"/>
    <n v="0"/>
    <n v="0"/>
    <n v="0"/>
    <n v="0"/>
    <n v="0"/>
    <n v="0"/>
    <n v="0"/>
    <n v="0"/>
    <n v="0"/>
    <n v="0"/>
    <n v="0"/>
    <s v="General Store"/>
    <s v="S06"/>
    <n v="2992"/>
    <x v="1"/>
  </r>
  <r>
    <s v="0P4102200423"/>
    <s v="SFT,SS,H059341,METSO"/>
    <s v="SPARE PARTS; PART NAME:SHAFT; MATERIAL:SIS 2324/ AISI 329 DUPLEX STAINLESS STEEL; DRAWING NUMBER:F09368; ITEM POSITIONNUMBER:11,12; EQUIPMENT NAME:CONTROL VALVE; EQUIPMENT MAKE:METSO AUTOMATION; EQUIPMENT MODEL:REDA04DJJST; MANUFACTURER:METSOAUTOMATION; MANUFACTURER PART NUMBER:H059341"/>
    <d v="2017-02-18T00:00:00"/>
    <s v="SPARE_PARTS"/>
    <x v="2"/>
    <s v="2000"/>
    <s v="GS01"/>
    <s v="EA"/>
    <n v="1"/>
    <n v="9053.94"/>
    <n v="0"/>
    <n v="0"/>
    <n v="9053.94"/>
    <s v="ZSPR"/>
    <n v="0"/>
    <s v=""/>
    <n v="0"/>
    <n v="0"/>
    <s v="ONGC Petro additions Ltd."/>
    <s v="INR"/>
    <n v="0"/>
    <n v="0"/>
    <n v="0"/>
    <n v="0"/>
    <n v="0"/>
    <n v="0"/>
    <n v="0"/>
    <n v="0"/>
    <n v="0"/>
    <n v="0"/>
    <n v="0"/>
    <n v="0"/>
    <n v="0"/>
    <n v="0"/>
    <s v="General Store"/>
    <s v="P03"/>
    <n v="2508"/>
    <x v="2"/>
  </r>
  <r>
    <s v="0P4102240757"/>
    <s v="SPARE PARTS SET,GPH,H041881,METSO"/>
    <s v="SPARE PARTS; PART NAME:SPARE PARTS SET; MANUFACTURER PART NUMBER:H041881; MANUFACTURER:METSO AUTOMATION; MATERIAL:GRAPHITE; DRAWINGNUMBER:F09368; ITEM POSITION NUMBER:19, 20; EQUIPMENT NAME:VBALL CONTROL VALVE; EQUIPMENT MODEL:REDA1HDJJST; ADDITIONALNUMBER:F09368; ITEM POSITION NUMBER:19, 20; EQUIPMENT NAME:VBALL CONTROL VALVE; EQUIPMENT MODEL:REDA1HDJJST; ADDITIONALINFORMATION:RE 02 T"/>
    <d v="2017-02-18T00:00:00"/>
    <s v="SPARE_PARTS"/>
    <x v="2"/>
    <s v="2000"/>
    <s v="GS01"/>
    <s v="EA"/>
    <n v="1"/>
    <n v="9053.94"/>
    <n v="0"/>
    <n v="0"/>
    <n v="9053.94"/>
    <s v="ZSPR"/>
    <n v="0"/>
    <s v=""/>
    <n v="0"/>
    <n v="0"/>
    <s v="ONGC Petro additions Ltd."/>
    <s v="INR"/>
    <n v="0"/>
    <n v="0"/>
    <n v="0"/>
    <n v="0"/>
    <n v="0"/>
    <n v="0"/>
    <n v="0"/>
    <n v="0"/>
    <n v="0"/>
    <n v="0"/>
    <n v="0"/>
    <n v="0"/>
    <n v="0"/>
    <n v="0"/>
    <s v="General Store"/>
    <s v="P03"/>
    <n v="2508"/>
    <x v="2"/>
  </r>
  <r>
    <s v="0P4102240759"/>
    <s v="SPARE PARTS SET,GPH,H041879,METSO"/>
    <s v="SPARE PARTS; PART NAME:SPARE PARTS SET; MANUFACTURER PART NUMBER:H041879; MANUFACTURER:METSO AUTOMATION; MATERIAL:GRAPHITE; DRAWINGNUMBER:F09368; ITEM POSITION NUMBER:19, 20; EQUIPMENT NAME:VBALL CONTROL VALVE; EQUIPMENT MODEL:REDA04DJJST, REDA04DJJST;ADDITIONAL INFORMATION:RE 1H T"/>
    <d v="2017-02-18T00:00:00"/>
    <s v="SPARE_PARTS"/>
    <x v="2"/>
    <s v="2000"/>
    <s v="GS01"/>
    <s v="EA"/>
    <n v="1"/>
    <n v="9053.94"/>
    <n v="0"/>
    <n v="0"/>
    <n v="9053.94"/>
    <s v="ZSPR"/>
    <n v="0"/>
    <s v=""/>
    <n v="0"/>
    <n v="0"/>
    <s v="ONGC Petro additions Ltd."/>
    <s v="INR"/>
    <n v="0"/>
    <n v="0"/>
    <n v="0"/>
    <n v="0"/>
    <n v="0"/>
    <n v="0"/>
    <n v="0"/>
    <n v="0"/>
    <n v="0"/>
    <n v="0"/>
    <n v="0"/>
    <n v="0"/>
    <n v="0"/>
    <n v="0"/>
    <s v="General Store"/>
    <s v="P03"/>
    <n v="2508"/>
    <x v="2"/>
  </r>
  <r>
    <s v="0P4102240775"/>
    <s v="SPARE PARTS SET,GPH,H041880,METSO"/>
    <s v="SPARE PARTS; PART NAME:SPARE PARTS SET; MANUFACTURER PART NUMBER:H041880; MANUFACTURER:METSO AUTOMATION; MATERIAL:GRAPHITE; DRAWINGNUMBER:F13812; ITEM POSITION NUMBER:19, 20; EQUIPMENT NAME:ECCENTRIC CONTROL VALVE; ADDITIONAL INFORMATION:FL 01 LGG"/>
    <d v="2017-02-18T00:00:00"/>
    <s v="SPARE_PARTS"/>
    <x v="2"/>
    <s v="2000"/>
    <s v="GS01"/>
    <s v="EA"/>
    <n v="1"/>
    <n v="9053.94"/>
    <n v="0"/>
    <n v="0"/>
    <n v="9053.94"/>
    <s v="ZSPR"/>
    <n v="0"/>
    <s v=""/>
    <n v="0"/>
    <n v="0"/>
    <s v="ONGC Petro additions Ltd."/>
    <s v="INR"/>
    <n v="0"/>
    <n v="0"/>
    <n v="0"/>
    <n v="0"/>
    <n v="0"/>
    <n v="0"/>
    <n v="0"/>
    <n v="0"/>
    <n v="0"/>
    <n v="0"/>
    <n v="0"/>
    <n v="0"/>
    <n v="0"/>
    <n v="0"/>
    <s v="General Store"/>
    <s v="P03"/>
    <n v="2508"/>
    <x v="2"/>
  </r>
  <r>
    <s v="0P4205031303"/>
    <s v="GSKT,ROT FACE,VITON,2H-131867/76,SANMAR"/>
    <s v="SPARE PARTS; PART NAME:GASKET,ROTATING FACE; MATERIAL:VITON; DRAWING NUMBER:2H-131867,2H-131868; ITEM POSITION NUMBER:76; EQUIPMENTNAME:MAKE-UP HEXANE FEED PUMP; EQUIPMENT MAKE:FLOWSERVE PUMP DIVISION; EQUIPMENT MODEL:2HPX10A, 3HPX13A; ADDITIONAL INFORMATION:FORMECHANICAL SEAL; MANUFACTURER:FLOWSERVE SANMAR; MANUFACTURER PART NUMBER:2H-131867/76; SEAL MODEL:3.125&quot;/3.000&quot; QBQ/QBQ; EQUIPMENTNAME:DEHYDRATOR FEED PUMP"/>
    <d v="2017-07-24T00:00:00"/>
    <s v="SPARE_PARTS"/>
    <x v="2"/>
    <s v="2000"/>
    <s v="GS01"/>
    <s v="EA"/>
    <n v="2"/>
    <n v="9029.93"/>
    <n v="0"/>
    <n v="0"/>
    <n v="9029.93"/>
    <s v="ZSPR"/>
    <n v="0"/>
    <s v=""/>
    <n v="0"/>
    <n v="0"/>
    <s v="ONGC Petro additions Ltd."/>
    <s v="INR"/>
    <n v="0"/>
    <n v="0"/>
    <n v="0"/>
    <n v="0"/>
    <n v="0"/>
    <n v="0"/>
    <n v="0"/>
    <n v="0"/>
    <n v="0"/>
    <n v="0"/>
    <n v="0"/>
    <n v="0"/>
    <n v="0"/>
    <n v="0"/>
    <s v="General Store"/>
    <s v="P04"/>
    <n v="2352"/>
    <x v="2"/>
  </r>
  <r>
    <s v="0T2543980027"/>
    <s v="GSKT,FLR,PE,CI-18,441X481MM,2MM"/>
    <s v="PLANT ELEMENT FLAT RING GASKET; DIMENSIONS, RING, ID X OD:441 X 481 MM; THICKNESS, GASKET:2 MM; MAT, GASKET:CAST IRON, GRADE 18;MANUFACTURER PART NUMBER:11180A-MS-5/CS-1; EQUIPMENT MODEL NUMBER:4K165-1C_1, 4D300B-3W_1; EQUIPMENT NAME:WATER COOLER; EQUIPMENTMAKE:ENPRO INDUSTRIES; DRAWING NUMBER:11180A-01-18; ITEM POSITION NUMBER:43; MAIN EQUIPMENT MANUFACTURER:BURCKHARDT COMPRESSION"/>
    <d v="2022-03-27T00:00:00"/>
    <s v="PL_FL_GASKETS2"/>
    <x v="2"/>
    <s v="2000"/>
    <s v="SP01"/>
    <s v="EA"/>
    <n v="1"/>
    <n v="8985.17"/>
    <n v="0"/>
    <n v="0"/>
    <n v="8985.17"/>
    <s v="ZSTO"/>
    <n v="0"/>
    <s v=""/>
    <n v="0"/>
    <n v="0"/>
    <s v="ONGC Petro additions Ltd."/>
    <s v="INR"/>
    <n v="0"/>
    <n v="0"/>
    <n v="0"/>
    <n v="0"/>
    <n v="0"/>
    <n v="0"/>
    <n v="0"/>
    <n v="0"/>
    <n v="0"/>
    <n v="0"/>
    <n v="0"/>
    <n v="0"/>
    <n v="0"/>
    <n v="0"/>
    <s v="Shutdown Plan Mt"/>
    <s v="S06"/>
    <n v="645"/>
    <x v="1"/>
  </r>
  <r>
    <s v="0P2108110039"/>
    <s v="BATRY CELL,KPH46P,AMCOSAFT"/>
    <s v="SPARE PARTS; PART NAME:BATTERY CELL; EQUIPMENT MAKE:AMCO SAFT INDIA LTD; EQUIPMENT MODEL:KPH46P; MANUFACTURER:AMCO SAFT INDIA LTD"/>
    <d v="2020-05-08T00:00:00"/>
    <s v="SPARE_PARTS"/>
    <x v="4"/>
    <s v="2000"/>
    <s v="CH01"/>
    <s v="EA"/>
    <n v="3"/>
    <n v="8983.7999999999993"/>
    <n v="0"/>
    <n v="0"/>
    <n v="8983.7999999999993"/>
    <s v="ZSPR"/>
    <n v="0"/>
    <s v=""/>
    <n v="0"/>
    <n v="0"/>
    <s v="ONGC Petro additions Ltd."/>
    <s v="INR"/>
    <n v="0"/>
    <n v="0"/>
    <n v="0"/>
    <n v="0"/>
    <n v="0"/>
    <n v="0"/>
    <n v="0"/>
    <n v="0"/>
    <n v="0"/>
    <n v="0"/>
    <n v="0"/>
    <n v="0"/>
    <n v="0"/>
    <n v="0"/>
    <s v="Chemcial store"/>
    <s v="P01"/>
    <n v="1333"/>
    <x v="2"/>
  </r>
  <r>
    <s v="0P0802030025"/>
    <s v="OIL SEAL,45X62X7MM,GHS 035913-532,KOSAKA"/>
    <s v="SPARE PARTS; PART NAME:OIL SEAL; MANUFACTURER PART NUMBER:GHS 035913-532; MANUFACTURER:KOSAKA LABORATORY; DIMENSIONS:ID 45 X OD 62X THK 7 MM; MATERIAL:NBR; DRAWING NUMBER:MGB301-D-DR-00013; ITEM POSITION NUMBER:532; EQUIPMENT NAME:RECYCLE GAS COMPRESSOR;EQUIPMENT MODEL:GH-R2T-108; ADDITIONAL INFORMATION:FOR OIL PUMP; SUPPLIER:KOBE STEEL; SUPPLIER PART NUMBER:20S-A54779#06"/>
    <d v="2023-10-27T00:00:00"/>
    <s v="SPARE_PARTS"/>
    <x v="2"/>
    <s v="2000"/>
    <s v="GS01"/>
    <s v="EA"/>
    <n v="2"/>
    <n v="8983.7800000000007"/>
    <n v="0"/>
    <n v="0"/>
    <n v="8983.7800000000007"/>
    <s v="ZSPR"/>
    <n v="0"/>
    <s v=""/>
    <n v="0"/>
    <n v="0"/>
    <s v="ONGC Petro additions Ltd."/>
    <s v="INR"/>
    <n v="0"/>
    <n v="0"/>
    <n v="0"/>
    <n v="0"/>
    <n v="0"/>
    <n v="0"/>
    <n v="0"/>
    <n v="0"/>
    <n v="0"/>
    <n v="0"/>
    <n v="0"/>
    <n v="0"/>
    <n v="0"/>
    <n v="0"/>
    <s v="General Store"/>
    <s v="P04"/>
    <n v="66"/>
    <x v="2"/>
  </r>
  <r>
    <s v="0P2108110021"/>
    <s v="SHROUD,KPH42P,AMCOSAFT"/>
    <s v="SPARE PARTS; PART NAME:SHROUD; EQUIPMENT NAME:BATTERY CELL; EQUIPMENT MAKE:AMCO SAFT INDIA LTD; EQUIPMENT MODEL:KPH42P;MANUFACTURER PART NUMBER:A0100100; MANUFACTURER:AMCO SAFT INDIA LTD"/>
    <d v="2017-11-22T00:00:00"/>
    <s v="SPARE_PARTS"/>
    <x v="4"/>
    <s v="2000"/>
    <s v="CH01"/>
    <s v="EA"/>
    <n v="45"/>
    <n v="8963.64"/>
    <n v="0"/>
    <n v="0"/>
    <n v="8963.64"/>
    <s v="ZSPR"/>
    <n v="0"/>
    <s v=""/>
    <n v="0"/>
    <n v="0"/>
    <s v="ONGC Petro additions Ltd."/>
    <s v="INR"/>
    <n v="0"/>
    <n v="0"/>
    <n v="0"/>
    <n v="0"/>
    <n v="0"/>
    <n v="0"/>
    <n v="0"/>
    <n v="0"/>
    <n v="0"/>
    <n v="0"/>
    <n v="0"/>
    <n v="0"/>
    <n v="0"/>
    <n v="0"/>
    <s v="Chemcial store"/>
    <s v="P01"/>
    <n v="2231"/>
    <x v="2"/>
  </r>
  <r>
    <s v="0P4102200477"/>
    <s v="PLG STEM S/A,1.5IN,CL300,127955028+,MIL"/>
    <s v="SPARE PARTS; PART NAME:PLUG STEM S/A; EQUIPMENT NAME:CONTROL VALVE; EQUIPMENT MAKE:MIL CONTROLS; EQUIPMENT MODEL:21125;MANUFACTURER:MIL CONTROLS; MANUFACTURER PART NUMBER:127955028999; VALVE SIZE:1.5 IN, PRESSURE DESIGNATION:ASME CL 300, CV-3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78"/>
    <s v="PLG STEM S/A,1IN,CL300,132489815999,MIL"/>
    <s v="SPARE PARTS; PART NAME:PLUG STEM S/A; EQUIPMENT NAME:CONTROL VALVE; EQUIPMENT MAKE:MIL CONTROLS; EQUIPMENT MODEL:21125;MANUFACTURER:MIL CONTROLS; MANUFACTURER PART NUMBER:132489815999; VALVE SIZE:1 IN, PRESSURE DESIGNATION:ASME CL 300, CV-1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79"/>
    <s v="PLG STEM S/A,1IN,CL300,135162225999,MIL"/>
    <s v="SPARE PARTS; PART NAME:PLUG STEM S/A; EQUIPMENT NAME:CONTROL VALVE; EQUIPMENT MAKE:MIL CONTROLS; EQUIPMENT MODEL:21125;MANUFACTURER:MIL CONTROLS; MANUFACTURER PART NUMBER:135162225999; VALVE SIZE:1 IN, PRESSURE DESIGNATION:ASME CL 300, CV-1.7,ACTUATOR SIZE:11 IN"/>
    <d v="2018-08-14T00:00:00"/>
    <s v="SPARE_PARTS"/>
    <x v="2"/>
    <s v="2000"/>
    <s v="CH01"/>
    <s v="EA"/>
    <n v="1"/>
    <n v="8957"/>
    <n v="0"/>
    <n v="0"/>
    <n v="8957"/>
    <s v="ZSPR"/>
    <n v="0"/>
    <s v=""/>
    <n v="0"/>
    <n v="0"/>
    <s v="ONGC Petro additions Ltd."/>
    <s v="INR"/>
    <n v="0"/>
    <n v="0"/>
    <n v="0"/>
    <n v="0"/>
    <n v="0"/>
    <n v="0"/>
    <n v="0"/>
    <n v="0"/>
    <n v="0"/>
    <n v="0"/>
    <n v="0"/>
    <n v="0"/>
    <n v="0"/>
    <n v="0"/>
    <s v="Chemcial store"/>
    <s v="P03"/>
    <n v="1966"/>
    <x v="2"/>
  </r>
  <r>
    <s v="0P4102200481"/>
    <s v="PLG STEM S/A,1.5IN,CL300,1497197+999,MIL"/>
    <s v="SPARE PARTS; PART NAME:PLUG STEM S/A; EQUIPMENT NAME:CONTROL VALVE; EQUIPMENT MAKE:MIL CONTROLS; EQUIPMENT MODEL:21125;MANUFACTURER:MIL CONTROLS; MANUFACTURER PART NUMBER:149719730999; VALVE SIZE:1.5 IN, PRESSURE DESIGNATION:ASME CL 300, CV-2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84"/>
    <s v="PLG STEM S/A,2IN,CL300,205641901999,MIL"/>
    <s v="SPARE PARTS; PART NAME:PLUG STEM S/A; EQUIPMENT NAME:CONTROL VALVE; EQUIPMENT MAKE:MIL CONTROLS; EQUIPMENT MODEL:21135;MANUFACTURER:MIL CONTROLS; MANUFACTURER PART NUMBER:205641901999; VALVE SIZE:1.5, 2 IN, PRESSURE DESIGNATION:ASME CL 300, CV-21,CV-20, ACTUATOR SIZE:11 IN; MODEL NUMBER:21125"/>
    <d v="2017-08-28T00:00:00"/>
    <s v="SPARE_PARTS"/>
    <x v="2"/>
    <s v="2000"/>
    <s v="GS01"/>
    <s v="EA"/>
    <n v="1"/>
    <n v="8957"/>
    <n v="0"/>
    <n v="0"/>
    <n v="8957"/>
    <s v="ZSPR"/>
    <n v="0"/>
    <s v=""/>
    <n v="0"/>
    <n v="0"/>
    <s v="ONGC Petro additions Ltd."/>
    <s v="INR"/>
    <n v="0"/>
    <n v="0"/>
    <n v="0"/>
    <n v="0"/>
    <n v="0"/>
    <n v="0"/>
    <n v="0"/>
    <n v="0"/>
    <n v="0"/>
    <n v="0"/>
    <n v="0"/>
    <n v="0"/>
    <n v="0"/>
    <n v="0"/>
    <s v="General Store"/>
    <s v="P03"/>
    <n v="2317"/>
    <x v="2"/>
  </r>
  <r>
    <s v="0P4102200485"/>
    <s v="PLG STEM S/A,1IN,CL300,217945364999,MIL"/>
    <s v="SPARE PARTS; PART NAME:PLUG STEM S/A; EQUIPMENT NAME:CONTROL VALVE; EQUIPMENT MAKE:MIL CONTROLS; EQUIPMENT MODEL:21115;MANUFACTURER:MIL CONTROLS; MANUFACTURER PART NUMBER:217945364999; VALVE SIZE:1 IN, PRESSURE DESIGNATION:ASME CL 300, CV-0.1,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86"/>
    <s v="PLG STEM S/A,2IN,CL300,270813962999,MIL"/>
    <s v="SPARE PARTS; PART NAME:PLUG STEM S/A; EQUIPMENT NAME:CONTROL VALVE; EQUIPMENT MAKE:MIL CONTROLS; EQUIPMENT MODEL:21125;MANUFACTURER:MIL CONTROLS; MANUFACTURER PART NUMBER:270813962999; VALVE SIZE:2 IN, PRESSURE DESIGNATION:ASME CL 300, CV-2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90"/>
    <s v="PLG STEM S/A,1IN,CL300,300406114999,MIL"/>
    <s v="SPARE PARTS; PART NAME:PLUG STEM S/A; EQUIPMENT NAME:CONTROL VALVE; EQUIPMENT MAKE:MIL CONTROLS; EQUIPMENT MODEL:21125;MANUFACTURER:MIL CONTROLS; MANUFACTURER PART NUMBER:300406114999; VALVE SIZE:1 IN, PRESSURE DESIGNATION:ASME CL 300, CV-0.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96"/>
    <s v="PLG STEM S/A,1IN,CL600,396732507999,MIL"/>
    <s v="SPARE PARTS; PART NAME:PLUG STEM S/A; EQUIPMENT NAME:CONTROL VALVE; EQUIPMENT MAKE:MIL CONTROLS; EQUIPMENT MODEL:21125;MANUFACTURER:MIL CONTROLS; MANUFACTURER PART NUMBER:396732507999; VALVE SIZE:1 IN, PRESSURE DESIGNATION:ASME CL 600, CV-16,ACTUATOR SIZE:13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497"/>
    <s v="PLG STEM S/A,1.5IN,CL300,420676+999,MIL"/>
    <s v="SPARE PARTS; PART NAME:PLUG STEM S/A; EQUIPMENT NAME:CONTROL VALVE; EQUIPMENT MAKE:MIL CONTROLS; EQUIPMENT MODEL:21125;MANUFACTURER:MIL CONTROLS; MANUFACTURER PART NUMBER:420676816999; VALVE SIZE:1, 1.5 IN, PRESSURE DESIGNATION:ASME CL 300, CV-13,CV-12, 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00"/>
    <s v="PLG STEM S/A,1IN,CL300,430562249999,MIL"/>
    <s v="SPARE PARTS; PART NAME:PLUG STEM S/A; EQUIPMENT NAME:CONTROL VALVE; EQUIPMENT MAKE:MIL CONTROLS; EQUIPMENT MODEL:21125;MANUFACTURER:MIL CONTROLS; MANUFACTURER PART NUMBER:430562249999; VALVE SIZE:1 IN, PRESSURE DESIGNATION:ASME CL 300, CV-9, ACTUATORMANUFACTURER:MIL CONTROLS; MANUFACTURER PART NUMBER:430562249999; VALVE SIZE:1 IN, PRESSURE DESIGNATION:ASME CL 300, CV-9,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01"/>
    <s v="PLG STEM S/A,1.5IN,CL300,45564+9999,MIL"/>
    <s v="SPARE PARTS; PART NAME:PLUG STEM S/A; EQUIPMENT NAME:CONTROL VALVE; EQUIPMENT MAKE:MIL CONTROLS; EQUIPMENT MODEL:21125;MANUFACTURER:MIL CONTROLS; MANUFACTURER PART NUMBER:455642259999; VALVE SIZE:1.5, 2 IN, PRESSURE DESIGNATION:ASME CL 300, CV-25,CV-26, 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07"/>
    <s v="PLG STEM S/A,1.5IN,CL300,5336421+99,MIL"/>
    <s v="SPARE PARTS; PART NAME:PLUG STEM S/A; EQUIPMENT NAME:CONTROL VALVE; EQUIPMENT MAKE:MIL CONTROLS; EQUIPMENT MODEL:21125;MANUFACTURER:MIL CONTROLS; MANUFACTURER PART NUMBER:533642116999; VALVE SIZE:1.5 IN, PRESSURE DESIGNATION:ASME CL 300, CV-20,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08"/>
    <s v="PLG STEM S/A,1IN,CL300,538864405999,MIL"/>
    <s v="SPARE PARTS; PART NAME:PLUG STEM S/A; EQUIPMENT NAME:CONTROL VALVE; EQUIPMENT MAKE:MIL CONTROLS; EQUIPMENT MODEL:21125;MANUFACTURER:MIL CONTROLS; MANUFACTURER PART NUMBER:538864405999; VALVE SIZE:1 IN, PRESSURE DESIGNATION:ASME CL 300, CV-6, ACTUATORMANUFACTURER:MIL CONTROLS; MANUFACTURER PART NUMBER:538864405999; VALVE SIZE:1 IN, PRESSURE DESIGNATION:ASME CL 300, CV-6,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09"/>
    <s v="PLG STEM S/A,1IN,CL300,570980152999,MIL"/>
    <s v="SPARE PARTS; PART NAME:PLUG STEM S/A; EQUIPMENT NAME:CONTROL VALVE; EQUIPMENT MAKE:MIL CONTROLS; EQUIPMENT MODEL:21125;MANUFACTURER:MIL CONTROLS; MANUFACTURER PART NUMBER:570980152999; VALVE SIZE:1 IN, PRESSURE DESIGNATION:ASME CL 300, CV-9, ACTUATORMANUFACTURER:MIL CONTROLS; MANUFACTURER PART NUMBER:570980152999; VALVE SIZE:1 IN, PRESSURE DESIGNATION:ASME CL 300, CV-9,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0"/>
    <s v="PLG STEM S/A,1IN,CL300,571452556999,MIL"/>
    <s v="SPARE PARTS; PART NAME:PLUG STEM S/A; EQUIPMENT NAME:CONTROL VALVE; EQUIPMENT MAKE:MIL CONTROLS; EQUIPMENT MODEL:21135;MANUFACTURER:MIL CONTROLS; MANUFACTURER PART NUMBER:571452556999; VALVE SIZE:1 IN, PRESSURE DESIGNATION:ASME CL 300, CV-3.8,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2"/>
    <s v="PLG STEM S/A,1IN,CL600,591888132999,MIL"/>
    <s v="SPARE PARTS; PART NAME:PLUG STEM S/A; EQUIPMENT NAME:CONTROL VALVE; EQUIPMENT MAKE:MIL CONTROLS; EQUIPMENT MODEL:21125;MANUFACTURER:MIL CONTROLS; MANUFACTURER PART NUMBER:591888132999; VALVE SIZE:1 IN, PRESSURE DESIGNATION:ASME CL 600, CV-3.8,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5"/>
    <s v="PLG STEM S/A,1IN,CL300,617516560999,MIL"/>
    <s v="SPARE PARTS; PART NAME:PLUG STEM S/A; EQUIPMENT NAME:CONTROL VALVE; EQUIPMENT MAKE:MIL CONTROLS; EQUIPMENT MODEL:21135;MANUFACTURER:MIL CONTROLS; MANUFACTURER PART NUMBER:617516560999; VALVE SIZE:1 IN, PRESSURE DESIGNATION:ASME CL 300, CV-3.8,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6"/>
    <s v="PLG STEM S/A,1IN,CL300,618835024999,MIL"/>
    <s v="SPARE PARTS; PART NAME:PLUG STEM S/A; EQUIPMENT NAME:CONTROL VALVE; EQUIPMENT MAKE:MIL CONTROLS; EQUIPMENT MODEL:21125;MANUFACTURER:MIL CONTROLS; MANUFACTURER PART NUMBER:618835024999; VALVE SIZE:1 IN, PRESSURE DESIGNATION:ASME CL 300, CV-1.7,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7"/>
    <s v="PLG STEM S/A,2IN,CL300,625322182999,MIL"/>
    <s v="SPARE PARTS; PART NAME:PLUG STEM S/A; EQUIPMENT NAME:CONTROL VALVE; EQUIPMENT MAKE:MIL CONTROLS; EQUIPMENT MODEL:21125;MANUFACTURER:MIL CONTROLS; MANUFACTURER PART NUMBER:625322182999; VALVE SIZE:2 IN, PRESSURE DESIGNATION:ASME CL 300, CV-2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8"/>
    <s v="PLG STEM S/A,1IN,CL300,632477359999,MIL"/>
    <s v="SPARE PARTS; PART NAME:PLUG STEM S/A; EQUIPMENT NAME:CONTROL VALVE; EQUIPMENT MAKE:MIL CONTROLS; EQUIPMENT MODEL:21125;MANUFACTURER:MIL CONTROLS; MANUFACTURER PART NUMBER:632477359999; VALVE SIZE:1 IN, PRESSURE DESIGNATION:ASME CL 300, CV-2.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19"/>
    <s v="PLG STEM S/A,1.5IN,CL300,63854273+9,MIL"/>
    <s v="SPARE PARTS; PART NAME:PLUG STEM S/A; EQUIPMENT NAME:CONTROL VALVE; EQUIPMENT MAKE:MIL CONTROLS; EQUIPMENT MODEL:21125;MANUFACTURER:MIL CONTROLS; MANUFACTURER PART NUMBER:638542738999; VALVE SIZE:1.5 IN, PRESSURE DESIGNATION:ASME CL 300, CV-20,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0"/>
    <s v="PLG STEM S/A,1IN,CL300,647772753999,MIL"/>
    <s v="SPARE PARTS; PART NAME:PLUG STEM S/A; EQUIPMENT NAME:CONTROL VALVE; EQUIPMENT MAKE:MIL CONTROLS; EQUIPMENT MODEL:21125;MANUFACTURER:MIL CONTROLS; MANUFACTURER PART NUMBER:647772753999; VALVE SIZE:1 IN, PRESSURE DESIGNATION:ASME CL 300, CV-0.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1"/>
    <s v="PLG STEM S/A,1IN,CL300,657095820999,MIL"/>
    <s v="SPARE PARTS; PART NAME:PLUG STEM S/A; EQUIPMENT NAME:CONTROL VALVE; EQUIPMENT MAKE:MIL CONTROLS; EQUIPMENT MODEL:21125;MANUFACTURER:MIL CONTROLS; MANUFACTURER PART NUMBER:657095820999; VALVE SIZE:1 IN, PRESSURE DESIGNATION:ASME CL 300, CV-1, ACTUATORMANUFACTURER:MIL CONTROLS; MANUFACTURER PART NUMBER:657095820999; VALVE SIZE:1 IN, PRESSURE DESIGNATION:ASME CL 300, CV-1,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2"/>
    <s v="PLG STEM S/A,2IN,CL300,666622667999,MIL"/>
    <s v="SPARE PARTS; PART NAME:PLUG STEM S/A; EQUIPMENT NAME:CONTROL VALVE; EQUIPMENT MAKE:MIL CONTROLS; EQUIPMENT MODEL:21125;MANUFACTURER:MIL CONTROLS; MANUFACTURER PART NUMBER:666622667999; VALVE SIZE:2 IN, PRESSURE DESIGNATION:ASME CL 300, CV-4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3"/>
    <s v="PLG STEM S/A,1.5IN,CL300,692210893+,MIL"/>
    <s v="SPARE PARTS; PART NAME:PLUG STEM S/A; EQUIPMENT NAME:CONTROL VALVE; EQUIPMENT MAKE:MIL CONTROLS; EQUIPMENT MODEL:21135;MANUFACTURER:MIL CONTROLS; MANUFACTURER PART NUMBER:692210893999; VALVE SIZE:1.5 IN, PRESSURE DESIGNATION:ASME CL 300, CV-10,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5"/>
    <s v="PLG STEM S/A,1.5IN,CL300,702568930+,MIL"/>
    <s v="SPARE PARTS; PART NAME:PLUG STEM S/A; EQUIPMENT NAME:CONTROL VALVE; EQUIPMENT MAKE:MIL CONTROLS; EQUIPMENT MODEL:21125;MANUFACTURER:MIL CONTROLS; MANUFACTURER PART NUMBER:702568930999; VALVE SIZE:1.5 IN, PRESSURE DESIGNATION:ASME CL 300, CV-20,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6"/>
    <s v="PLG STEM S/A,1IN,CL300,710059701999,MIL"/>
    <s v="SPARE PARTS; PART NAME:PLUG STEM S/A; EQUIPMENT NAME:CONTROL VALVE; EQUIPMENT MAKE:MIL CONTROLS; EQUIPMENT MODEL:21125;MANUFACTURER:MIL CONTROLS; MANUFACTURER PART NUMBER:710059701999; VALVE SIZE:1 IN, PRESSURE DESIGNATION:ASME CL 300, CV-1, ACTUATORMANUFACTURER:MIL CONTROLS; MANUFACTURER PART NUMBER:710059701999; VALVE SIZE:1 IN, PRESSURE DESIGNATION:ASME CL 300, CV-1, ACTUATORSIZE:11 IN; MODEL NUMBER:21135"/>
    <d v="2017-08-28T00:00:00"/>
    <s v="SPARE_PARTS"/>
    <x v="2"/>
    <s v="2000"/>
    <s v="GS01"/>
    <s v="EA"/>
    <n v="1"/>
    <n v="8957"/>
    <n v="0"/>
    <n v="0"/>
    <n v="8957"/>
    <s v="ZSPR"/>
    <n v="0"/>
    <s v=""/>
    <n v="0"/>
    <n v="0"/>
    <s v="ONGC Petro additions Ltd."/>
    <s v="INR"/>
    <n v="0"/>
    <n v="0"/>
    <n v="0"/>
    <n v="0"/>
    <n v="0"/>
    <n v="0"/>
    <n v="0"/>
    <n v="0"/>
    <n v="0"/>
    <n v="0"/>
    <n v="0"/>
    <n v="0"/>
    <n v="0"/>
    <n v="0"/>
    <s v="General Store"/>
    <s v="P03"/>
    <n v="2317"/>
    <x v="2"/>
  </r>
  <r>
    <s v="0P4102200527"/>
    <s v="PLG STEM S/A,1.5IN,CL300,711410706+,MIL"/>
    <s v="SPARE PARTS; PART NAME:PLUG STEM S/A; EQUIPMENT NAME:CONTROL VALVE; EQUIPMENT MAKE:MIL CONTROLS; EQUIPMENT MODEL:21125;MANUFACTURER:MIL CONTROLS; MANUFACTURER PART NUMBER:711410706999; VALVE SIZE:1.5 IN, PRESSURE DESIGNATION:ASME CL 300, CV-3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0"/>
    <s v="PLG STEM S/A,1IN,CL300,759508967999,MIL"/>
    <s v="SPARE PARTS; PART NAME:PLUG STEM S/A; EQUIPMENT NAME:CONTROL VALVE; EQUIPMENT MAKE:MIL CONTROLS; EQUIPMENT MODEL:21125;MANUFACTURER:MIL CONTROLS; MANUFACTURER PART NUMBER:759508967999; VALVE SIZE:1 IN, PRESSURE DESIGNATION:ASME CL 300, CV-1, ACTUATORMANUFACTURER:MIL CONTROLS; MANUFACTURER PART NUMBER:759508967999; VALVE SIZE:1 IN, PRESSURE DESIGNATION:ASME CL 300, CV-1,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1"/>
    <s v="PLG STEM S/A,1.5IN,CL300,771958056+,MIL"/>
    <s v="SPARE PARTS; PART NAME:PLUG STEM S/A; EQUIPMENT NAME:CONTROL VALVE; EQUIPMENT MAKE:MIL CONTROLS; EQUIPMENT MODEL:21125;MANUFACTURER:MIL CONTROLS; MANUFACTURER PART NUMBER:771958056999; VALVE SIZE:1.5, 2 IN, PRESSURE DESIGNATION:ASME CL 300, CV-25,CV-26, 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2"/>
    <s v="PLG STEM S/A,1IN,CL300,793913139999,MIL"/>
    <s v="SPARE PARTS; PART NAME:PLUG STEM S/A; EQUIPMENT NAME:CONTROL VALVE; EQUIPMENT MAKE:MIL CONTROLS; EQUIPMENT MODEL:21125;MANUFACTURER:MIL CONTROLS; MANUFACTURER PART NUMBER:793913139999; VALVE SIZE:1 IN, PRESSURE DESIGNATION:ASME CL 300, CV-9, ACTUATORMANUFACTURER:MIL CONTROLS; MANUFACTURER PART NUMBER:793913139999; VALVE SIZE:1 IN, PRESSURE DESIGNATION:ASME CL 300, CV-9,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3"/>
    <s v="PLG STEM S/A,1IN,CL300,801473738999,MIL"/>
    <s v="SPARE PARTS; PART NAME:PLUG STEM S/A; EQUIPMENT NAME:CONTROL VALVE; EQUIPMENT MAKE:MIL CONTROLS; EQUIPMENT MODEL:21125;MANUFACTURER:MIL CONTROLS; MANUFACTURER PART NUMBER:801473738999; VALVE SIZE:1 IN, PRESSURE DESIGNATION:ASME CL 300, CV-6, ACTUATORMANUFACTURER:MIL CONTROLS; MANUFACTURER PART NUMBER:801473738999; VALVE SIZE:1 IN, PRESSURE DESIGNATION:ASME CL 300, CV-6,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4"/>
    <s v="PLG STEM S/A,1IN,CL300,807066129999,MIL"/>
    <s v="SPARE PARTS; PART NAME:PLUG STEM S/A; EQUIPMENT NAME:CONTROL VALVE; EQUIPMENT MAKE:MIL CONTROLS; EQUIPMENT MODEL:21125;MANUFACTURER:MIL CONTROLS; MANUFACTURER PART NUMBER:807066129999; VALVE SIZE:1 IN, PRESSURE DESIGNATION:ASME CL 300, CV-6, ACTUATORMANUFACTURER:MIL CONTROLS; MANUFACTURER PART NUMBER:807066129999; VALVE SIZE:1 IN, PRESSURE DESIGNATION:ASME CL 300, CV-6, ACTUATOR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7"/>
    <s v="PLG STEM S/A,2IN,CL300,820121688999,MIL"/>
    <s v="SPARE PARTS; PART NAME:PLUG STEM S/A; EQUIPMENT NAME:CONTROL VALVE; EQUIPMENT MAKE:MIL CONTROLS; EQUIPMENT MODEL:21125;MANUFACTURER:MIL CONTROLS; MANUFACTURER PART NUMBER:820121688999; VALVE SIZE:2 IN, PRESSURE DESIGNATION:ASME CL 300, CV-4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39"/>
    <s v="PLG STEM S/A,1.5IN,CL300,849318204+,MIL"/>
    <s v="SPARE PARTS; PART NAME:PLUG STEM S/A; EQUIPMENT NAME:CONTROL VALVE; EQUIPMENT MAKE:MIL CONTROLS; EQUIPMENT MODEL:21125;MANUFACTURER:MIL CONTROLS; MANUFACTURER PART NUMBER:849318204999; VALVE SIZE:1.5 IN, PRESSURE DESIGNATION:ASME CL 300, CV-13,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0"/>
    <s v="PLG STEM S/A,1.5IN,CL300,849881265+,MIL"/>
    <s v="SPARE PARTS; PART NAME:PLUG STEM S/A; EQUIPMENT NAME:CONTROL VALVE; EQUIPMENT MAKE:MIL CONTROLS; EQUIPMENT MODEL:21125;MANUFACTURER:MIL CONTROLS; MANUFACTURER PART NUMBER:849881265999; VALVE SIZE:1.5 IN, PRESSURE DESIGNATION:ASME CL 300, CV-3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2"/>
    <s v="PLG STEM S/A,2IN,CL300,870364754999,MIL"/>
    <s v="SPARE PARTS; PART NAME:PLUG STEM S/A; EQUIPMENT NAME:CONTROL VALVE; EQUIPMENT MAKE:MIL CONTROLS; EQUIPMENT MODEL:21125;MANUFACTURER:MIL CONTROLS; MANUFACTURER PART NUMBER:870364754999; VALVE SIZE:2 IN, PRESSURE DESIGNATION:ASME CL 300, CV-21,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3"/>
    <s v="PLG STEM S/A,2IN,CL300,878022384999,MIL"/>
    <s v="SPARE PARTS; PART NAME:PLUG STEM S/A; EQUIPMENT NAME:CONTROL VALVE; EQUIPMENT MAKE:MIL CONTROLS; EQUIPMENT MODEL:21125;MANUFACTURER:MIL CONTROLS; MANUFACTURER PART NUMBER:878022384999; VALVE SIZE:2 IN, PRESSURE DESIGNATION:ASME CL 300, CV-21,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7"/>
    <s v="PLG STEM S/A,1IN,CL300,926252135999,MIL"/>
    <s v="SPARE PARTS; PART NAME:PLUG STEM S/A; EQUIPMENT NAME:CONTROL VALVE; EQUIPMENT MAKE:MIL CONTROLS; EQUIPMENT MODEL:21125;MANUFACTURER:MIL CONTROLS; MANUFACTURER PART NUMBER:926252135999; VALVE SIZE:1 IN, PRESSURE DESIGNATION:ASME CL 300, CV-2.5,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8"/>
    <s v="PLG STEM S/A,2IN,CL300,935322594999,MIL"/>
    <s v="SPARE PARTS; PART NAME:PLUG STEM S/A; EQUIPMENT NAME:CONTROL VALVE; EQUIPMENT MAKE:MIL CONTROLS; EQUIPMENT MODEL:21125;MANUFACTURER:MIL CONTROLS; MANUFACTURER PART NUMBER:935322594999; VALVE SIZE:2 IN, PRESSURE DESIGNATION:ASME CL 300, CV-4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4102200549"/>
    <s v="PLG STEM S/A,1IN,CL300,942825329999,MIL"/>
    <s v="SPARE PARTS; PART NAME:PLUG STEM S/A; EQUIPMENT NAME:CONTROL VALVE; EQUIPMENT MAKE:MIL CONTROLS; EQUIPMENT MODEL:21125;MANUFACTURER:MIL CONTROLS; MANUFACTURER PART NUMBER:942825329999; VALVE SIZE:1 IN, PRESSURE DESIGNATION:ASME CL 300, CV-16,ACTUATOR SIZE:11 IN"/>
    <d v="2017-08-28T00:00:00"/>
    <s v="SPARE_PARTS"/>
    <x v="2"/>
    <s v="2000"/>
    <s v="GS01"/>
    <s v="EA"/>
    <n v="1"/>
    <n v="8957"/>
    <n v="0"/>
    <n v="0"/>
    <n v="8957"/>
    <s v="ZSPR"/>
    <n v="0"/>
    <s v=""/>
    <n v="0"/>
    <n v="0"/>
    <s v="ONGC Petro additions Ltd."/>
    <s v="INR"/>
    <n v="0"/>
    <n v="0"/>
    <n v="0"/>
    <n v="0"/>
    <n v="0"/>
    <n v="0"/>
    <n v="0"/>
    <n v="0"/>
    <n v="0"/>
    <n v="0"/>
    <n v="0"/>
    <n v="0"/>
    <n v="0"/>
    <n v="0"/>
    <s v="General Store"/>
    <s v="P03"/>
    <n v="2317"/>
    <x v="2"/>
  </r>
  <r>
    <s v="0P3902030212"/>
    <s v="BLWS,FLEXI,DISCH,DIA150XLG150MM"/>
    <s v="SPARE PARTS; PART NAME:BELLOW,FLEXIBLE,DISCHARGE; DIMENSIONS:DIA 150 X LG 150MM; MATERIAL:STAINLESS STEEL 304; EQUIPMENT NAME:ROTARY AIR BLOWER; EQUIPMENTMAKE:SWAM PNEMATICS; MS LOOSE FLANGE; PRESSURE DESIGNATION, FLANGE:ASME CLASS150; RATING:3 KG/CM2"/>
    <d v="2018-08-14T00:00:00"/>
    <s v="SPARE_PARTS"/>
    <x v="2"/>
    <s v="2000"/>
    <s v="CH01"/>
    <s v="EA"/>
    <n v="2"/>
    <n v="8942"/>
    <n v="0"/>
    <n v="0"/>
    <n v="8942"/>
    <s v="ZSPR"/>
    <n v="0"/>
    <s v=""/>
    <n v="0"/>
    <n v="0"/>
    <s v="ONGC Petro additions Ltd."/>
    <s v="INR"/>
    <n v="0"/>
    <n v="0"/>
    <n v="0"/>
    <n v="0"/>
    <n v="0"/>
    <n v="0"/>
    <n v="0"/>
    <n v="0"/>
    <n v="0"/>
    <n v="0"/>
    <n v="0"/>
    <n v="0"/>
    <n v="0"/>
    <n v="0"/>
    <s v="Chemcial store"/>
    <s v="P04"/>
    <n v="1966"/>
    <x v="2"/>
  </r>
  <r>
    <s v="0P4102240101"/>
    <s v="DIAPH,NITRILE,2E800002202,FISH-CO"/>
    <s v="SPARE PARTS; PART NAME:DIAPHRAGAM; MANUFACTURER PART NUMBER:2E800002202; MANUFACTURER:FISHER CONTROLS; MATERIAL:NITRILE; EQUIPMENTNAME:CONTROL VALVE; EQUIPMENT MODEL:1.00EZ; SET QUANTITY:1"/>
    <d v="2022-05-28T00:00:00"/>
    <s v="SPARE_PARTS"/>
    <x v="2"/>
    <s v="2000"/>
    <s v="GS01"/>
    <s v="EA"/>
    <n v="3"/>
    <n v="8926.5"/>
    <n v="0"/>
    <n v="0"/>
    <n v="8926.5"/>
    <s v="ZSPR"/>
    <n v="0"/>
    <s v=""/>
    <n v="0"/>
    <n v="0"/>
    <s v="ONGC Petro additions Ltd."/>
    <s v="INR"/>
    <n v="0"/>
    <n v="0"/>
    <n v="0"/>
    <n v="0"/>
    <n v="0"/>
    <n v="0"/>
    <n v="0"/>
    <n v="0"/>
    <n v="0"/>
    <n v="0"/>
    <n v="0"/>
    <n v="0"/>
    <n v="0"/>
    <n v="0"/>
    <s v="General Store"/>
    <s v="P03"/>
    <n v="583"/>
    <x v="2"/>
  </r>
  <r>
    <s v="0P0631130003"/>
    <s v="CONVERTER,UC-315M10A-11A#01,KOBE"/>
    <s v="SPARE PARTS; PART NAME:CONVERTER; MANUFACTURER PART NUMBER:UC-315M10A-11A#01; MANUFACTURER:KOBE STEEL; DRAWING NUMBER:UC-1000P92J;ITEM POSITION NUMBER:51; EQUIPMENT NAME:PELLETIZER; EQUIPMENT MAKE:KOBE STEEL; EQUIPMENT MODEL:LCM500H; ADDITIONALINFORMATION:TYPE:AIR TO HYDRAULIC; SUB ASSY:PELLETIZER PIPING(AI/HYD.)"/>
    <d v="2017-02-09T00:00:00"/>
    <s v="SPARE_PARTS"/>
    <x v="2"/>
    <s v="2000"/>
    <s v="GS01"/>
    <s v="EA"/>
    <n v="1"/>
    <n v="8921.2099999999991"/>
    <n v="0"/>
    <n v="0"/>
    <n v="8921.2099999999991"/>
    <s v="ZSPR"/>
    <n v="0"/>
    <s v=""/>
    <n v="0"/>
    <n v="0"/>
    <s v="ONGC Petro additions Ltd."/>
    <s v="INR"/>
    <n v="0"/>
    <n v="0"/>
    <n v="0"/>
    <n v="0"/>
    <n v="0"/>
    <n v="0"/>
    <n v="0"/>
    <n v="0"/>
    <n v="0"/>
    <n v="0"/>
    <n v="0"/>
    <n v="0"/>
    <n v="0"/>
    <n v="0"/>
    <s v="General Store"/>
    <s v="P04"/>
    <n v="2517"/>
    <x v="2"/>
  </r>
  <r>
    <s v="0T1708180014"/>
    <s v="CAP,PIPE,THD,A182-F304,CL6000,1.5IN"/>
    <s v="THREADED PIPE CAPS; MAT:STAINLESS STEEL 304; MAT SPEC, FITTING:ASTM A182 GRADE F304 / 304L; TYPE OF THREAD:NPT; PRESSUREDESIGNATION:CL 6000; MANDATORY ADD REQRMTS:LOW TEMP/HC/ADDITIVES; SIZE:1.5 IN"/>
    <d v="2018-01-25T00:00:00"/>
    <s v="TH_PI_CAPS2"/>
    <x v="2"/>
    <s v="2000"/>
    <s v="CH01"/>
    <s v="EA"/>
    <n v="20"/>
    <n v="8918.68"/>
    <n v="0"/>
    <n v="0"/>
    <n v="8918.68"/>
    <s v="ZSTO"/>
    <n v="0"/>
    <s v=""/>
    <n v="0"/>
    <n v="0"/>
    <s v="ONGC Petro additions Ltd."/>
    <s v="INR"/>
    <n v="0"/>
    <n v="0"/>
    <n v="0"/>
    <n v="0"/>
    <n v="0"/>
    <n v="0"/>
    <n v="0"/>
    <n v="0"/>
    <n v="0"/>
    <n v="0"/>
    <n v="0"/>
    <n v="0"/>
    <n v="0"/>
    <n v="0"/>
    <s v="Chemcial store"/>
    <s v="S06"/>
    <n v="2167"/>
    <x v="1"/>
  </r>
  <r>
    <s v="0P3907010139"/>
    <s v="JT,EXPN,MTL,1.25IN,150#,9.66KG/MM"/>
    <s v="JOINTS, EXPANSION; TYPE:METALLIC; SIZE:1.25 IN; PRESSURE DESIGNATION:CLASS 150;LENGTH:153 MM; MATERIAL,LINER &amp; BELLOW:STAINLESS STEEL 316L;MATERIAL,FLANGE:A105FORGED; MOVEMENT:18MM AXIAL; SPRING RATE:9.66 KG/MM; BELLOW:0.4 MM THKX2 PLY"/>
    <d v="2020-12-24T00:00:00"/>
    <s v="EX_JOINTS"/>
    <x v="2"/>
    <s v="2000"/>
    <s v="CH01"/>
    <s v="EA"/>
    <n v="3"/>
    <n v="8886"/>
    <n v="0"/>
    <n v="0"/>
    <n v="8886"/>
    <s v="ZSPR"/>
    <n v="0"/>
    <s v=""/>
    <n v="0"/>
    <n v="0"/>
    <s v="ONGC Petro additions Ltd."/>
    <s v="INR"/>
    <n v="0"/>
    <n v="0"/>
    <n v="0"/>
    <n v="0"/>
    <n v="0"/>
    <n v="0"/>
    <n v="0"/>
    <n v="0"/>
    <n v="0"/>
    <n v="0"/>
    <n v="0"/>
    <n v="0"/>
    <n v="0"/>
    <n v="0"/>
    <s v="Chemcial store"/>
    <s v="P04"/>
    <n v="1103"/>
    <x v="2"/>
  </r>
  <r>
    <s v="0P4205031634"/>
    <s v="WEAR RING,F/3700SA1.5x3,B00206+,ITT-CORP"/>
    <s v="SPARE PARTS; PART NAME:WEAR RING,CASING; EQUIPMENT NAME:HEXANE UNLOADING PUMP; EQUIPMENT MAKE:ITT CORPORATION INDIA PVT LTD;EQUIPMENT MODEL:3700 SA-1.5x3 - 11S; ADDITIONAL INFORMATION:180-241 BHN; MANUFACTURER:ITT CORPORATION INDIA PVT LTD; MANUFACTURERPART NUMBER:B00206A02 1232K; EQUIPMENT NAME:HEXANE-I UNLOADING PUMP"/>
    <d v="2017-06-30T00:00:00"/>
    <s v="SPARE_PARTS"/>
    <x v="2"/>
    <s v="2000"/>
    <s v="GS01"/>
    <s v="EA"/>
    <n v="1"/>
    <n v="8883.68"/>
    <n v="0"/>
    <n v="0"/>
    <n v="8883.68"/>
    <s v="ZSPR"/>
    <n v="0"/>
    <s v=""/>
    <n v="0"/>
    <n v="0"/>
    <s v="ONGC Petro additions Ltd."/>
    <s v="INR"/>
    <n v="0"/>
    <n v="0"/>
    <n v="0"/>
    <n v="0"/>
    <n v="0"/>
    <n v="0"/>
    <n v="0"/>
    <n v="0"/>
    <n v="0"/>
    <n v="0"/>
    <n v="0"/>
    <n v="0"/>
    <n v="0"/>
    <n v="0"/>
    <s v="General Store"/>
    <s v="P04"/>
    <n v="2376"/>
    <x v="2"/>
  </r>
  <r>
    <s v="0P5269310032"/>
    <s v="GSKT SET,2-33-69995-000,BOPP"/>
    <s v="SPARE PARTS; PART NAME:GASKET SET; MANUFACTURER PART NUMBER:2-33-69995-000; MANUFACTURER:BOPP &amp; REUTHER SICHERHEITS GMBH; EQUIPMENTNAME:VALVE; EQUIPMENT MAKE:BOPP &amp; REUTHER SICHERHEITS GMBH; EQUIPMENT MODEL:SI 8106AF-00 416; SIZE:3 X 6 IN"/>
    <d v="2023-02-15T00:00:00"/>
    <s v="SPARE_PARTS"/>
    <x v="2"/>
    <s v="2000"/>
    <s v="CH01"/>
    <s v="EA"/>
    <n v="1"/>
    <n v="8880"/>
    <n v="0"/>
    <n v="0"/>
    <n v="8880"/>
    <s v="ZSPR"/>
    <n v="0"/>
    <s v=""/>
    <n v="0"/>
    <n v="0"/>
    <s v="ONGC Petro additions Ltd."/>
    <s v="INR"/>
    <n v="0"/>
    <n v="0"/>
    <n v="0"/>
    <n v="0"/>
    <n v="0"/>
    <n v="0"/>
    <n v="0"/>
    <n v="0"/>
    <n v="0"/>
    <n v="0"/>
    <n v="0"/>
    <n v="0"/>
    <n v="0"/>
    <n v="0"/>
    <s v="Chemcial store"/>
    <s v="P04"/>
    <n v="320"/>
    <x v="2"/>
  </r>
  <r>
    <s v="0P4102210032"/>
    <s v="PCKG,17D19,1D7520X0162,FISH-CO"/>
    <s v="SPARE PARTS; PART NAME:PACKING; MANUFACTURER PART NUMBER:1D7520X0162; MANUFACTURER:FISHER CONTROLS; MATERIAL:17D19 LO CL; EQUIPMENTNAME:CONTROL VALVE; EQUIPMENT MODEL:8.00ED"/>
    <d v="2022-04-02T00:00:00"/>
    <s v="SPARE_PARTS"/>
    <x v="2"/>
    <s v="2000"/>
    <s v="CH01"/>
    <s v="EA"/>
    <n v="3"/>
    <n v="8870.68"/>
    <n v="0"/>
    <n v="0"/>
    <n v="8870.68"/>
    <s v="ZSPR"/>
    <n v="0"/>
    <s v=""/>
    <n v="0"/>
    <n v="0"/>
    <s v="ONGC Petro additions Ltd."/>
    <s v="INR"/>
    <n v="0"/>
    <n v="0"/>
    <n v="0"/>
    <n v="0"/>
    <n v="0"/>
    <n v="0"/>
    <n v="0"/>
    <n v="0"/>
    <n v="0"/>
    <n v="0"/>
    <n v="0"/>
    <n v="0"/>
    <n v="0"/>
    <n v="0"/>
    <s v="Chemcial store"/>
    <s v="P03"/>
    <n v="639"/>
    <x v="2"/>
  </r>
  <r>
    <s v="0P0631070282"/>
    <s v="BACK-UP RING,OJ.T-31-5427A/6,OSAKA"/>
    <s v="SPARE PARTS; PART NAME:BACK-UP RING; MATERIAL:PTFE; DRAWING NUMBER:OJ.T-31-5427A; ITEM POSITION NUMBER:6; EQUIPMENT MAKE:OSAKA JACKCo.LTD; ADDITIONAL INFORMATION:JIS-T3-P130; MANUFACTURER:OSAKA JACK Co.LTD; MANUFACTURER PART NUMBER:OJ.T-31-5427A/6; SUBASSY:DIVERTER VALVE HYDRAULIC CYLINDER; SUPPLIER:THE JAPAN STEEL WORKS"/>
    <d v="2019-01-31T00:00:00"/>
    <s v="SPARE_PARTS"/>
    <x v="2"/>
    <s v="2000"/>
    <s v="CH01"/>
    <s v="EA"/>
    <n v="2"/>
    <n v="8865.39"/>
    <n v="0"/>
    <n v="0"/>
    <n v="8865.39"/>
    <s v="ZSPR"/>
    <n v="0"/>
    <s v=""/>
    <n v="0"/>
    <n v="0"/>
    <s v="ONGC Petro additions Ltd."/>
    <s v="INR"/>
    <n v="0"/>
    <n v="0"/>
    <n v="0"/>
    <n v="0"/>
    <n v="0"/>
    <n v="0"/>
    <n v="0"/>
    <n v="0"/>
    <n v="0"/>
    <n v="0"/>
    <n v="0"/>
    <n v="0"/>
    <n v="0"/>
    <n v="0"/>
    <s v="Chemcial store"/>
    <s v="P04"/>
    <n v="1796"/>
    <x v="2"/>
  </r>
  <r>
    <s v="0P4102210834"/>
    <s v="SEAT,SS316/L,120807/Z-0008-8117,SEVRN-GL"/>
    <s v="SPARE PARTS; PART NAME:SEAT; MATERIAL:STAINLESS STEEL 316/316L; EQUIPMENT NAME:CONTROL VALVE; EQUIPMENT MAKE:SEVERN GLOCON;EQUIPMENT MODEL:300-5412-P2AN; MANUFACTURER:SEVERN GLOCON; MANUFACTURER PART NUMBER:120807/Z-0008-8117; SIZE:1 IN; PRESSUREDESIGNATION:CL 600; METAL; BORE:0.875 (DIA); 3053 + 640 (ST6)"/>
    <d v="2016-02-16T00:00:00"/>
    <s v="SPARE_PARTS"/>
    <x v="2"/>
    <s v="2000"/>
    <s v="GS01"/>
    <s v="EA"/>
    <n v="1"/>
    <n v="8856"/>
    <n v="0"/>
    <n v="0"/>
    <n v="8856"/>
    <s v="ZSPR"/>
    <n v="0"/>
    <s v=""/>
    <n v="0"/>
    <n v="0"/>
    <s v="ONGC Petro additions Ltd."/>
    <s v="INR"/>
    <n v="0"/>
    <n v="0"/>
    <n v="0"/>
    <n v="0"/>
    <n v="0"/>
    <n v="0"/>
    <n v="0"/>
    <n v="0"/>
    <n v="0"/>
    <n v="0"/>
    <n v="0"/>
    <n v="0"/>
    <n v="0"/>
    <n v="0"/>
    <s v="General Store"/>
    <s v="P03"/>
    <n v="2876"/>
    <x v="2"/>
  </r>
  <r>
    <s v="0T1705180028"/>
    <s v="CAP,PIPE,THD,A105,CL6000,0.5IN"/>
    <s v="THREADED PIPE CAPS; MAT:CARBON STEEL; MAT SPEC, FITTING:ASTM A105; TYPE OF THREAD:NPT; PRESSURE DESIGNATION:CL 6000; MANDATORY ADDREQRMTS:STEAM WITH IBR CERTIFICATE; SIZE:0.5 IN"/>
    <d v="2022-09-09T00:00:00"/>
    <s v="TH_PI_CAPS2"/>
    <x v="2"/>
    <s v="2000"/>
    <s v="CH01"/>
    <s v="EA"/>
    <n v="132"/>
    <n v="8853.08"/>
    <n v="0"/>
    <n v="0"/>
    <n v="8853.08"/>
    <s v="ZSTO"/>
    <n v="0"/>
    <s v=""/>
    <n v="0"/>
    <n v="0"/>
    <s v="ONGC Petro additions Ltd."/>
    <s v="INR"/>
    <n v="0"/>
    <n v="0"/>
    <n v="0"/>
    <n v="0"/>
    <n v="0"/>
    <n v="0"/>
    <n v="0"/>
    <n v="0"/>
    <n v="0"/>
    <n v="0"/>
    <n v="0"/>
    <n v="0"/>
    <n v="0"/>
    <n v="0"/>
    <s v="Chemcial store"/>
    <s v="S06"/>
    <n v="479"/>
    <x v="1"/>
  </r>
  <r>
    <s v="0P4165010605"/>
    <s v="FLT,PP,1.0,02,V-AUTMAT"/>
    <s v="SPARE PARTS; PART NAME:FLOAT; MATERIAL:POLYPROPYLENE; EQUIPMENT NAME:LEVELGAUGE; EQUIPMENT MAKE:V AUTOMAT &amp; INSTRUMENTS; MANUFACTURER PART NUMBER:02;MANUFACTURER:V AUTOMAT &amp; INSTRUMENTS; SPECIFIC GRAVITY:1.0; ECTS"/>
    <d v="2019-02-22T00:00:00"/>
    <s v="SPARE_PARTS"/>
    <x v="2"/>
    <s v="2000"/>
    <s v="CH01"/>
    <s v="EA"/>
    <n v="1"/>
    <n v="8833.06"/>
    <n v="0"/>
    <n v="0"/>
    <n v="8833.06"/>
    <s v="ZSPR"/>
    <n v="0"/>
    <s v=""/>
    <n v="0"/>
    <n v="0"/>
    <s v="ONGC Petro additions Ltd."/>
    <s v="INR"/>
    <n v="0"/>
    <n v="0"/>
    <n v="0"/>
    <n v="0"/>
    <n v="0"/>
    <n v="0"/>
    <n v="0"/>
    <n v="0"/>
    <n v="0"/>
    <n v="0"/>
    <n v="0"/>
    <n v="0"/>
    <n v="0"/>
    <n v="0"/>
    <s v="Chemcial store"/>
    <s v="P03"/>
    <n v="1774"/>
    <x v="2"/>
  </r>
  <r>
    <s v="0P4165010606"/>
    <s v="FLT,PP,1.06,02,V-AUTMAT"/>
    <s v="SPARE PARTS; PART NAME:FLOAT; MATERIAL:POLYPROPYLENE; EQUIPMENT NAME:LEVELGAUGE; EQUIPMENT MAKE:V AUTOMAT &amp; INSTRUMENTS; MANUFACTURER PART NUMBER:02;MANUFACTURER:V AUTOMAT &amp; INSTRUMENTS; SPECIFIC GRAVITY:1.06; ECTS"/>
    <d v="2019-02-27T00:00:00"/>
    <s v="SPARE_PARTS"/>
    <x v="2"/>
    <s v="2000"/>
    <s v="CH01"/>
    <s v="EA"/>
    <n v="1"/>
    <n v="8833.06"/>
    <n v="0"/>
    <n v="0"/>
    <n v="8833.06"/>
    <s v="ZSPR"/>
    <n v="0"/>
    <s v=""/>
    <n v="0"/>
    <n v="0"/>
    <s v="ONGC Petro additions Ltd."/>
    <s v="INR"/>
    <n v="0"/>
    <n v="0"/>
    <n v="0"/>
    <n v="0"/>
    <n v="0"/>
    <n v="0"/>
    <n v="0"/>
    <n v="0"/>
    <n v="0"/>
    <n v="0"/>
    <n v="0"/>
    <n v="0"/>
    <n v="0"/>
    <n v="0"/>
    <s v="Chemcial store"/>
    <s v="P03"/>
    <n v="1769"/>
    <x v="2"/>
  </r>
  <r>
    <s v="0P4165010604"/>
    <s v="FLT,PP,1.14,02,V-AUTMAT"/>
    <s v="SPARE PARTS; PART NAME:FLOAT; MATERIAL:POLYPROPYLENE; EQUIPMENT NAME:LEVELGAUGE; EQUIPMENT MAKE:V AUTOMAT &amp; INSTRUMENTS; MANUFACTURER PART NUMBER:02;MANUFACTURER:V AUTOMAT &amp; INSTRUMENTS; SPECIFIC GRAVITY:1.14; ECTS"/>
    <d v="2019-02-27T00:00:00"/>
    <s v="SPARE_PARTS"/>
    <x v="2"/>
    <s v="2000"/>
    <s v="CH01"/>
    <s v="EA"/>
    <n v="1"/>
    <n v="8833.0400000000009"/>
    <n v="0"/>
    <n v="0"/>
    <n v="8833.0400000000009"/>
    <s v="ZSPR"/>
    <n v="0"/>
    <s v=""/>
    <n v="0"/>
    <n v="0"/>
    <s v="ONGC Petro additions Ltd."/>
    <s v="INR"/>
    <n v="0"/>
    <n v="0"/>
    <n v="0"/>
    <n v="0"/>
    <n v="0"/>
    <n v="0"/>
    <n v="0"/>
    <n v="0"/>
    <n v="0"/>
    <n v="0"/>
    <n v="0"/>
    <n v="0"/>
    <n v="0"/>
    <n v="0"/>
    <s v="Chemcial store"/>
    <s v="P03"/>
    <n v="1769"/>
    <x v="2"/>
  </r>
  <r>
    <s v="0P4100980086"/>
    <s v="CBL,US2-2021759-001,SIEMENS"/>
    <s v="SPARE PARTS; PART NAME:CABLE; DIMENSIONS:500 MM; DRAWING NUMBER:M 1; EQUIPMENT NAME:HDPE ANALYSER; EQUIPMENT MAKE:SIEMENS;ADDITIONAL INFORMATION:FOR HEATER CONTROL; MANUFACTURER:SIEMENS; MANUFACTURER PART NUMBER:US2-2021759-001; SUB ASSEMBLY:WIRING ANDCABLES"/>
    <d v="2018-03-30T00:00:00"/>
    <s v="SPARE_PARTS"/>
    <x v="4"/>
    <s v="2000"/>
    <s v="CH01"/>
    <s v="EA"/>
    <n v="2"/>
    <n v="8821.2099999999991"/>
    <n v="0"/>
    <n v="0"/>
    <n v="8821.2099999999991"/>
    <s v="ZSPR"/>
    <n v="0"/>
    <s v=""/>
    <n v="0"/>
    <n v="0"/>
    <s v="ONGC Petro additions Ltd."/>
    <s v="INR"/>
    <n v="0"/>
    <n v="0"/>
    <n v="0"/>
    <n v="0"/>
    <n v="0"/>
    <n v="0"/>
    <n v="0"/>
    <n v="0"/>
    <n v="0"/>
    <n v="0"/>
    <n v="0"/>
    <n v="0"/>
    <n v="0"/>
    <n v="0"/>
    <s v="Chemcial store"/>
    <s v="P03"/>
    <n v="2103"/>
    <x v="2"/>
  </r>
  <r>
    <s v="0P4100980086"/>
    <s v="CBL,US2-2021759-001,SIEMENS"/>
    <s v="SPARE PARTS; PART NAME:CABLE; DIMENSIONS:500 MM; DRAWING NUMBER:M 1; EQUIPMENT NAME:HDPE ANALYSER; EQUIPMENT MAKE:SIEMENS;ADDITIONAL INFORMATION:FOR HEATER CONTROL; MANUFACTURER:SIEMENS; MANUFACTURER PART NUMBER:US2-2021759-001; SUB ASSEMBLY:WIRING ANDCABLES"/>
    <d v="2018-03-30T00:00:00"/>
    <s v="SPARE_PARTS"/>
    <x v="4"/>
    <s v="2000"/>
    <s v="GS01"/>
    <s v="EA"/>
    <n v="2"/>
    <n v="8821.2099999999991"/>
    <n v="0"/>
    <n v="0"/>
    <n v="8821.2099999999991"/>
    <s v="ZSPR"/>
    <n v="0"/>
    <s v=""/>
    <n v="0"/>
    <n v="0"/>
    <s v="ONGC Petro additions Ltd."/>
    <s v="INR"/>
    <n v="0"/>
    <n v="0"/>
    <n v="0"/>
    <n v="0"/>
    <n v="0"/>
    <n v="0"/>
    <n v="0"/>
    <n v="0"/>
    <n v="0"/>
    <n v="0"/>
    <n v="0"/>
    <n v="0"/>
    <n v="0"/>
    <n v="0"/>
    <s v="General Store"/>
    <s v="P03"/>
    <n v="2103"/>
    <x v="2"/>
  </r>
  <r>
    <s v="0P1147010543"/>
    <s v="CARD,ALARM,AUX,69-00136(110V DC)-R2,HBL"/>
    <s v="SPARE PARTS; PART NAME:CARD, ALARM, AUXILIARY; DRAWING NUMBER:A29; ADDITIONAL INFORMATION:FOR CHARGER; MANUFACTURER:HBL PWR (HBLNIFE POWER SYST); MANUFACTURER PART NUMBER:69-00136(110V DC)-R2; MULTIPLE"/>
    <d v="2023-12-20T00:00:00"/>
    <s v="SPARE_PARTS"/>
    <x v="2"/>
    <s v="2000"/>
    <s v="GS01"/>
    <s v="EA"/>
    <n v="2"/>
    <n v="8820"/>
    <n v="0"/>
    <n v="0"/>
    <n v="8820"/>
    <s v="ZSPR"/>
    <n v="0"/>
    <s v=""/>
    <n v="0"/>
    <n v="0"/>
    <s v="ONGC Petro additions Ltd."/>
    <s v="INR"/>
    <n v="0"/>
    <n v="0"/>
    <n v="0"/>
    <n v="0"/>
    <n v="0"/>
    <n v="0"/>
    <n v="0"/>
    <n v="0"/>
    <n v="0"/>
    <n v="0"/>
    <n v="0"/>
    <n v="0"/>
    <n v="0"/>
    <n v="0"/>
    <s v="General Store"/>
    <s v="P01"/>
    <n v="12"/>
    <x v="2"/>
  </r>
  <r>
    <s v="0P3006010079"/>
    <s v="BRG,RLR,MET,AXK140180,140MM,180MM"/>
    <s v="METRIC ROLLER BEARINGS; TYPE:AXIAL NEEDLE ROLLER THRUST; SERIES:AXK;DESIGNATION NUMBER:AXK 140180; DIAMETER, BORE:140 MM;DIAMETER, OD:180 MM; WIDTH/HEIGHT:5 MM; WEIGHT:0.22 KG; EQUIPMENTNAME:THIN FILM EVAPORATOR; EQUIPMENT MAKE:BUSS-SMS-CANZLER GMBH;NAME:THIN FILM EVAPORATOR; EQUIPMENT MAKE:BUSS-SMS-CANZLER GMBH;EQUIPMENT MODEL:LB-2800-S; PART LIST:UPPER BEARING (200); PLANT:BUTENE;MANUFACTURER PART NUMBER:118751;"/>
    <d v="2023-01-27T00:00:00"/>
    <s v="ME_RO_BEARINGS"/>
    <x v="2"/>
    <s v="2000"/>
    <s v="CH01"/>
    <s v="EA"/>
    <n v="3"/>
    <n v="8810.4"/>
    <n v="0"/>
    <n v="0"/>
    <n v="8810.4"/>
    <s v="ZSPR"/>
    <n v="0"/>
    <s v=""/>
    <n v="0"/>
    <n v="0"/>
    <s v="ONGC Petro additions Ltd."/>
    <s v="INR"/>
    <n v="0"/>
    <n v="0"/>
    <n v="0"/>
    <n v="0"/>
    <n v="0"/>
    <n v="0"/>
    <n v="0"/>
    <n v="0"/>
    <n v="0"/>
    <n v="0"/>
    <n v="0"/>
    <n v="0"/>
    <n v="0"/>
    <n v="0"/>
    <s v="Chemcial store"/>
    <s v="P04"/>
    <n v="339"/>
    <x v="2"/>
  </r>
  <r>
    <s v="0P1005010244"/>
    <s v="COV,NDE END,EDN25MC0000SP,BHAR-BIJ"/>
    <s v="SPARE PARTS; PART NAME:COVER; EQUIPMENT NAME:MOTOR; EQUIPMENT MAKE:BHARAT BIJLEE; ADDITIONAL INFORMATION:NON-DRIVE END SIDE;MANUFACTURER:BHARAT BIJLEE; MANUFACTURER PART NUMBER:EDN25MC0000SP; FOR MOTOR; FRAME SIZE:200/250; POWER RATING:30/55 KW; VOLTAGERATING:415 V; NUMBER OF POLE:2; MOTOR REFERENCE TYPE:MN25M213G/MN25M215G/MN20L235G"/>
    <d v="2018-06-25T00:00:00"/>
    <s v="SPARE_PARTS"/>
    <x v="2"/>
    <s v="2000"/>
    <s v="GS01"/>
    <s v="EA"/>
    <n v="1"/>
    <n v="8800"/>
    <n v="0"/>
    <n v="0"/>
    <n v="8800"/>
    <s v="ZSPR"/>
    <n v="0"/>
    <s v=""/>
    <n v="0"/>
    <n v="0"/>
    <s v="ONGC Petro additions Ltd."/>
    <s v="INR"/>
    <n v="0"/>
    <n v="0"/>
    <n v="0"/>
    <n v="0"/>
    <n v="0"/>
    <n v="0"/>
    <n v="0"/>
    <n v="0"/>
    <n v="0"/>
    <n v="0"/>
    <n v="0"/>
    <n v="0"/>
    <n v="0"/>
    <n v="0"/>
    <s v="General Store"/>
    <s v="P01"/>
    <n v="2016"/>
    <x v="2"/>
  </r>
  <r>
    <s v="0P4206030039"/>
    <s v="O-RING,26.64X2.62MM,070818.0104,LEWAPUMP"/>
    <s v="SPARE PARTS; PART NAME:O-RING; DIMENSIONS:26.64 X 2.62 MM; EQUIPMENT NAME:ALKYL FEED PUMP; EQUIPMENT MAKE:LEWA PUMPS AND SYSTEMS;EQUIPMENT MODEL:LDB1/M910S/14MM; ADDITIONAL INFORMATION:DASH NUMBER:.121; MANUFACTURER:LEWA PUMPS AND SYSTEMS; MANUFACTURER PARTNUMBER:070818.0104; FOR DIAPHRAGM PUMP HEAD 113449.0000; EQUIPMENT MODEL:LDB1/M910S/12MM,LDB6/M910S/17MM"/>
    <d v="2018-06-08T00:00:00"/>
    <s v="SPARE_PARTS"/>
    <x v="2"/>
    <s v="2000"/>
    <s v="GS01"/>
    <s v="EA"/>
    <n v="10"/>
    <n v="8788.68"/>
    <n v="0"/>
    <n v="0"/>
    <n v="8788.68"/>
    <s v="ZSPR"/>
    <n v="0"/>
    <s v=""/>
    <n v="0"/>
    <n v="0"/>
    <s v="ONGC Petro additions Ltd."/>
    <s v="INR"/>
    <n v="0"/>
    <n v="0"/>
    <n v="0"/>
    <n v="0"/>
    <n v="0"/>
    <n v="0"/>
    <n v="0"/>
    <n v="0"/>
    <n v="0"/>
    <n v="0"/>
    <n v="0"/>
    <n v="0"/>
    <n v="0"/>
    <n v="0"/>
    <s v="General Store"/>
    <s v="P04"/>
    <n v="2033"/>
    <x v="2"/>
  </r>
  <r>
    <s v="0P4165010612"/>
    <s v="STRIP,INDIC,1553MM,09,V-AUTMAT"/>
    <s v="SPARE PARTS; PART NAME:STRIP,INDICATING; DIMENSIONS:1553 MM; EQUIPMENTNAME:LEVEL GAUGE; EQUIPMENT MAKE:V AUTOMAT &amp; INSTRUMENTS; MANUFACTURER PARTNUMBER:09; MANUFACTURER:V AUTOMAT &amp; INSTRUMENTS; C-C DISTANCE:1553; ECTS"/>
    <d v="2019-02-22T00:00:00"/>
    <s v="SPARE_PARTS"/>
    <x v="4"/>
    <s v="2000"/>
    <s v="CH01"/>
    <s v="EA"/>
    <n v="1"/>
    <n v="8771.64"/>
    <n v="0"/>
    <n v="0"/>
    <n v="8771.64"/>
    <s v="ZSPR"/>
    <n v="0"/>
    <s v=""/>
    <n v="0"/>
    <n v="0"/>
    <s v="ONGC Petro additions Ltd."/>
    <s v="INR"/>
    <n v="0"/>
    <n v="0"/>
    <n v="0"/>
    <n v="0"/>
    <n v="0"/>
    <n v="0"/>
    <n v="0"/>
    <n v="0"/>
    <n v="0"/>
    <n v="0"/>
    <n v="0"/>
    <n v="0"/>
    <n v="0"/>
    <n v="0"/>
    <s v="Chemcial store"/>
    <s v="P03"/>
    <n v="1774"/>
    <x v="2"/>
  </r>
  <r>
    <s v="0T1734220015"/>
    <s v="CAP,PIPE,SW,A234 WPB,CL6000,1.5IN"/>
    <s v="SOCKET WELD PIPE CAPS; MAT:CARBON STEEL; MAT SPEC, FITTING:ASTM A234 WPB; PRESSURE DESIGNATION:CL 6000; MANDATORY ADD REQRMTS:STEAMWITH IBR CERTIFICATE; SIZE:1.5 IN"/>
    <d v="2019-02-26T00:00:00"/>
    <s v="SW_PI_CAPS2"/>
    <x v="2"/>
    <s v="2000"/>
    <s v="CH01"/>
    <s v="EA"/>
    <n v="60"/>
    <n v="8747.4699999999993"/>
    <n v="0"/>
    <n v="0"/>
    <n v="8747.4699999999993"/>
    <s v="ZSTO"/>
    <n v="0"/>
    <s v=""/>
    <n v="0"/>
    <n v="0"/>
    <s v="ONGC Petro additions Ltd."/>
    <s v="INR"/>
    <n v="0"/>
    <n v="0"/>
    <n v="0"/>
    <n v="0"/>
    <n v="0"/>
    <n v="0"/>
    <n v="0"/>
    <n v="0"/>
    <n v="0"/>
    <n v="0"/>
    <n v="0"/>
    <n v="0"/>
    <n v="0"/>
    <n v="0"/>
    <s v="Chemcial store"/>
    <s v="S06"/>
    <n v="1770"/>
    <x v="1"/>
  </r>
  <r>
    <s v="0P5271110240"/>
    <s v="TRQ SW ASSY,L120-20,LIMITORQUE"/>
    <s v="SPARE PARTS; PART NAME:TORQUE SWITCH ASSEMBLY; EQUIPMENT NAME:ACTUATOR; EQUIPMENT MAKE:LIMITORQUE; EQUIPMENT MODEL:L120-20;MANUFACTURER:LIMITORQUE"/>
    <d v="2017-12-27T00:00:00"/>
    <s v="SPARE_PARTS"/>
    <x v="4"/>
    <s v="2000"/>
    <s v="GS01"/>
    <s v="EA"/>
    <n v="1"/>
    <n v="8744.68"/>
    <n v="0"/>
    <n v="0"/>
    <n v="8744.68"/>
    <s v="ZSPR"/>
    <n v="0"/>
    <s v=""/>
    <n v="0"/>
    <n v="0"/>
    <s v="ONGC Petro additions Ltd."/>
    <s v="INR"/>
    <n v="0"/>
    <n v="0"/>
    <n v="0"/>
    <n v="0"/>
    <n v="0"/>
    <n v="0"/>
    <n v="0"/>
    <n v="0"/>
    <n v="0"/>
    <n v="0"/>
    <n v="0"/>
    <n v="0"/>
    <n v="0"/>
    <n v="0"/>
    <s v="General Store"/>
    <s v="P03"/>
    <n v="2196"/>
    <x v="2"/>
  </r>
  <r>
    <s v="0P5570990006"/>
    <s v="CBL,SYNC,6ES7960-1AA04-5AA0,SIEMENS"/>
    <s v="SYNC CABLE; LENGTH:1 M; REQUIRED FOR SYSTEMS WITH TWO PIECES; MANUFATURER:SIEMENS; MANUFACTURER PART NUMBER:6ES7960-1AA04-5AA0;DRAWING NUMBER:MGB102-D-DR-00061"/>
    <d v="2022-06-28T00:00:00"/>
    <s v="SYNC CABLE"/>
    <x v="4"/>
    <s v="2000"/>
    <s v="GS01"/>
    <s v="EA"/>
    <n v="2"/>
    <n v="8738.1"/>
    <n v="0"/>
    <n v="0"/>
    <n v="8738.1"/>
    <s v="ZSPR"/>
    <n v="0"/>
    <s v=""/>
    <n v="0"/>
    <n v="0"/>
    <s v="ONGC Petro additions Ltd."/>
    <s v="INR"/>
    <n v="0"/>
    <n v="0"/>
    <n v="0"/>
    <n v="0"/>
    <n v="0"/>
    <n v="0"/>
    <n v="0"/>
    <n v="0"/>
    <n v="0"/>
    <n v="0"/>
    <n v="0"/>
    <n v="0"/>
    <n v="0"/>
    <n v="0"/>
    <s v="General Store"/>
    <s v="P03"/>
    <n v="552"/>
    <x v="2"/>
  </r>
  <r>
    <s v="0T2548800024"/>
    <s v="GSKT,RJ,5Cr-0.5Mo,OVAL,CL2500,3IN,52EA"/>
    <s v="RING JOINT GASKETS; MAT:STEEL; MAT SPEC:5Cr-0.5Mo; TYPE:OVAL; SIZE, FLANGE (INCH:3 IN; PRESSURE DESIGNATION:ASME CL2500; FACINGFLANGE:RTJ; REFERENCE:52EA"/>
    <d v="2022-11-14T00:00:00"/>
    <s v="RI_GASKETS"/>
    <x v="2"/>
    <s v="2000"/>
    <s v="CH01"/>
    <s v="EA"/>
    <n v="15"/>
    <n v="8737.01"/>
    <n v="0"/>
    <n v="0"/>
    <n v="8737.01"/>
    <s v="ZSTO"/>
    <n v="0"/>
    <s v=""/>
    <n v="0"/>
    <n v="0"/>
    <s v="ONGC Petro additions Ltd."/>
    <s v="INR"/>
    <n v="0"/>
    <n v="0"/>
    <n v="0"/>
    <n v="0"/>
    <n v="0"/>
    <n v="0"/>
    <n v="0"/>
    <n v="0"/>
    <n v="0"/>
    <n v="0"/>
    <n v="0"/>
    <n v="0"/>
    <n v="0"/>
    <n v="0"/>
    <s v="Chemcial store"/>
    <s v="S06"/>
    <n v="413"/>
    <x v="1"/>
  </r>
  <r>
    <s v="0P1147010070"/>
    <s v="CARD,41093334B00000000G0L,HITHIREL"/>
    <s v="SPARE PARTS; PART NAME:CARD; MANUFACTURER PART NUMBER:41093334B00000000G0L; MANUFACTURER:HITACHI HI-REL; I4+D HRD 334 REV B; INCAPSTATIC SWITCH DRIVER"/>
    <d v="2017-05-30T00:00:00"/>
    <s v="SPARE_PARTS"/>
    <x v="4"/>
    <s v="2000"/>
    <s v="GS01"/>
    <s v="EA"/>
    <n v="1"/>
    <n v="8724.92"/>
    <n v="0"/>
    <n v="0"/>
    <n v="8724.92"/>
    <s v="ZSPR"/>
    <n v="0"/>
    <s v=""/>
    <n v="0"/>
    <n v="0"/>
    <s v="ONGC Petro additions Ltd."/>
    <s v="INR"/>
    <n v="0"/>
    <n v="0"/>
    <n v="0"/>
    <n v="0"/>
    <n v="0"/>
    <n v="0"/>
    <n v="0"/>
    <n v="0"/>
    <n v="0"/>
    <n v="0"/>
    <n v="0"/>
    <n v="0"/>
    <n v="0"/>
    <n v="0"/>
    <s v="General Store"/>
    <s v="P01"/>
    <n v="2407"/>
    <x v="2"/>
  </r>
  <r>
    <s v="0P4102210770"/>
    <s v="SEAT RING,128024851170,MIL"/>
    <s v="SPARE PARTS; PART NAME:SEAT RING; EQUIPMENT NAME:CONTROL VALVE; EQUIPMENT MAKE:MIL CONTROLS; EQUIPMENT MODEL:21125;MANUFACTURER:MIL CONTROLS; MANUFACTURER PART NUMBER:128024851170"/>
    <d v="2017-08-28T00:00:00"/>
    <s v="SPARE_PARTS"/>
    <x v="2"/>
    <s v="2000"/>
    <s v="GS01"/>
    <s v="EA"/>
    <n v="1"/>
    <n v="8718"/>
    <n v="0"/>
    <n v="0"/>
    <n v="8718"/>
    <s v="ZSPR"/>
    <n v="0"/>
    <s v=""/>
    <n v="0"/>
    <n v="0"/>
    <s v="ONGC Petro additions Ltd."/>
    <s v="INR"/>
    <n v="0"/>
    <n v="0"/>
    <n v="0"/>
    <n v="0"/>
    <n v="0"/>
    <n v="0"/>
    <n v="0"/>
    <n v="0"/>
    <n v="0"/>
    <n v="0"/>
    <n v="0"/>
    <n v="0"/>
    <n v="0"/>
    <n v="0"/>
    <s v="General Store"/>
    <s v="P03"/>
    <n v="2317"/>
    <x v="2"/>
  </r>
  <r>
    <s v="0P4102210771"/>
    <s v="SEAT RING,128024851596,MIL"/>
    <s v="SPARE PARTS; PART NAME:SEAT RING; EQUIPMENT NAME:CONTROL VALVE; EQUIPMENT MAKE:MIL CONTROLS; EQUIPMENT MODEL:21125;MANUFACTURER:MIL CONTROLS; MANUFACTURER PART NUMBER:128024851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0789"/>
    <s v="SEAT RING,834388108596,MIL"/>
    <s v="SPARE PARTS; PART NAME:SEAT RING; EQUIPMENT NAME:CONTROL VALVE; EQUIPMENT MAKE:MIL CONTROLS; EQUIPMENT MODEL:70125;MANUFACTURER:MIL CONTROLS; MANUFACTURER PART NUMBER:834388108596; MODEL NUMBER:21125"/>
    <d v="2017-08-28T00:00:00"/>
    <s v="SPARE_PARTS"/>
    <x v="2"/>
    <s v="2000"/>
    <s v="GS01"/>
    <s v="EA"/>
    <n v="1"/>
    <n v="8718"/>
    <n v="0"/>
    <n v="0"/>
    <n v="8718"/>
    <s v="ZSPR"/>
    <n v="0"/>
    <s v=""/>
    <n v="0"/>
    <n v="0"/>
    <s v="ONGC Petro additions Ltd."/>
    <s v="INR"/>
    <n v="0"/>
    <n v="0"/>
    <n v="0"/>
    <n v="0"/>
    <n v="0"/>
    <n v="0"/>
    <n v="0"/>
    <n v="0"/>
    <n v="0"/>
    <n v="0"/>
    <n v="0"/>
    <n v="0"/>
    <n v="0"/>
    <n v="0"/>
    <s v="General Store"/>
    <s v="P03"/>
    <n v="2317"/>
    <x v="2"/>
  </r>
  <r>
    <s v="0P4102210790"/>
    <s v="SEAT RING,845685185170,MIL"/>
    <s v="SPARE PARTS; PART NAME:SEAT RING; EQUIPMENT NAME:CONTROL VALVE; EQUIPMENT MAKE:MIL CONTROLS; EQUIPMENT MODEL:21125;MANUFACTURER:MIL CONTROLS; MANUFACTURER PART NUMBER:845685185170"/>
    <d v="2017-08-28T00:00:00"/>
    <s v="SPARE_PARTS"/>
    <x v="2"/>
    <s v="2000"/>
    <s v="GS01"/>
    <s v="EA"/>
    <n v="1"/>
    <n v="8718"/>
    <n v="0"/>
    <n v="0"/>
    <n v="8718"/>
    <s v="ZSPR"/>
    <n v="0"/>
    <s v=""/>
    <n v="0"/>
    <n v="0"/>
    <s v="ONGC Petro additions Ltd."/>
    <s v="INR"/>
    <n v="0"/>
    <n v="0"/>
    <n v="0"/>
    <n v="0"/>
    <n v="0"/>
    <n v="0"/>
    <n v="0"/>
    <n v="0"/>
    <n v="0"/>
    <n v="0"/>
    <n v="0"/>
    <n v="0"/>
    <n v="0"/>
    <n v="0"/>
    <s v="General Store"/>
    <s v="P03"/>
    <n v="2317"/>
    <x v="2"/>
  </r>
  <r>
    <s v="0P4102210791"/>
    <s v="SEAT RING,845685185596,MIL"/>
    <s v="SPARE PARTS; PART NAME:SEAT RING; EQUIPMENT NAME:CONTROL VALVE; EQUIPMENT MAKE:MIL CONTROLS; EQUIPMENT MODEL:21125;MANUFACTURER:MIL CONTROLS; MANUFACTURER PART NUMBER:845685185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0792"/>
    <s v="SEAT RING,853120627170,MIL"/>
    <s v="SPARE PARTS; PART NAME:SEAT RING; EQUIPMENT NAME:CONTROL VALVE; EQUIPMENT MAKE:MIL CONTROLS; EQUIPMENT MODEL:21125;MANUFACTURER:MIL CONTROLS; MANUFACTURER PART NUMBER:853120627170"/>
    <d v="2017-08-28T00:00:00"/>
    <s v="SPARE_PARTS"/>
    <x v="2"/>
    <s v="2000"/>
    <s v="GS01"/>
    <s v="EA"/>
    <n v="1"/>
    <n v="8718"/>
    <n v="0"/>
    <n v="0"/>
    <n v="8718"/>
    <s v="ZSPR"/>
    <n v="0"/>
    <s v=""/>
    <n v="0"/>
    <n v="0"/>
    <s v="ONGC Petro additions Ltd."/>
    <s v="INR"/>
    <n v="0"/>
    <n v="0"/>
    <n v="0"/>
    <n v="0"/>
    <n v="0"/>
    <n v="0"/>
    <n v="0"/>
    <n v="0"/>
    <n v="0"/>
    <n v="0"/>
    <n v="0"/>
    <n v="0"/>
    <n v="0"/>
    <n v="0"/>
    <s v="General Store"/>
    <s v="P03"/>
    <n v="2317"/>
    <x v="2"/>
  </r>
  <r>
    <s v="0P4102210793"/>
    <s v="SEAT RING,853120627596,MIL"/>
    <s v="SPARE PARTS; PART NAME:SEAT RING; EQUIPMENT NAME:CONTROL VALVE; EQUIPMENT MAKE:MIL CONTROLS; EQUIPMENT MODEL:21125;MANUFACTURER:MIL CONTROLS; MANUFACTURER PART NUMBER:853120627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0801"/>
    <s v="SEAT RING,962654047596,MIL"/>
    <s v="SPARE PARTS; PART NAME:SEAT RING; EQUIPMENT NAME:CONTROL VALVE; EQUIPMENT MAKE:MIL CONTROLS; EQUIPMENT MODEL:21135;MANUFACTURER:MIL CONTROLS; MANUFACTURER PART NUMBER:962654047596; MODEL NUMBER:21125"/>
    <d v="2017-08-28T00:00:00"/>
    <s v="SPARE_PARTS"/>
    <x v="2"/>
    <s v="2000"/>
    <s v="GS01"/>
    <s v="EA"/>
    <n v="1"/>
    <n v="8718"/>
    <n v="0"/>
    <n v="0"/>
    <n v="8718"/>
    <s v="ZSPR"/>
    <n v="0"/>
    <s v=""/>
    <n v="0"/>
    <n v="0"/>
    <s v="ONGC Petro additions Ltd."/>
    <s v="INR"/>
    <n v="0"/>
    <n v="0"/>
    <n v="0"/>
    <n v="0"/>
    <n v="0"/>
    <n v="0"/>
    <n v="0"/>
    <n v="0"/>
    <n v="0"/>
    <n v="0"/>
    <n v="0"/>
    <n v="0"/>
    <n v="0"/>
    <n v="0"/>
    <s v="General Store"/>
    <s v="P03"/>
    <n v="2317"/>
    <x v="2"/>
  </r>
  <r>
    <s v="0P4102211480"/>
    <s v="SEAT RING,998032610596,MIL"/>
    <s v="SPARE PARTS; PART NAME:SEAT RING; MANUFACTURER:MIL CONTROLS LIMITED; MANUFACTURER PART NUMBER:998032610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1485"/>
    <s v="SEAT RING,960945440596,MIL"/>
    <s v="SPARE PARTS; PART NAME:SEAT RING; MANUFACTURER:MIL CONTROLS LIMITED; MANUFACTURER PART NUMBER:960945440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1509"/>
    <s v="SEAT RING,458914762596,MIL"/>
    <s v="SPARE PARTS; PART NAME:SEAT RING; MANUFACTURER:MIL CONTROLS LIMITED; MANUFACTURER PART NUMBER:458914762596"/>
    <d v="2017-08-28T00:00:00"/>
    <s v="SPARE_PARTS"/>
    <x v="2"/>
    <s v="2000"/>
    <s v="GS01"/>
    <s v="EA"/>
    <n v="1"/>
    <n v="8718"/>
    <n v="0"/>
    <n v="0"/>
    <n v="8718"/>
    <s v="ZSPR"/>
    <n v="0"/>
    <s v=""/>
    <n v="0"/>
    <n v="0"/>
    <s v="ONGC Petro additions Ltd."/>
    <s v="INR"/>
    <n v="0"/>
    <n v="0"/>
    <n v="0"/>
    <n v="0"/>
    <n v="0"/>
    <n v="0"/>
    <n v="0"/>
    <n v="0"/>
    <n v="0"/>
    <n v="0"/>
    <n v="0"/>
    <n v="0"/>
    <n v="0"/>
    <n v="0"/>
    <s v="General Store"/>
    <s v="P03"/>
    <n v="2317"/>
    <x v="2"/>
  </r>
  <r>
    <s v="0P4102211525"/>
    <s v="SEAT RING,175066641596,MIL"/>
    <s v="SPARE PARTS; PART NAME:SEAT RING; MANUFACTURER:MIL CONTROLS LIMITED; MANUFACTURER PART NUMBER:175066641596"/>
    <d v="2017-08-28T00:00:00"/>
    <s v="SPARE_PARTS"/>
    <x v="2"/>
    <s v="2000"/>
    <s v="GS01"/>
    <s v="EA"/>
    <n v="1"/>
    <n v="8718"/>
    <n v="0"/>
    <n v="0"/>
    <n v="8718"/>
    <s v="ZSPR"/>
    <n v="0"/>
    <s v=""/>
    <n v="0"/>
    <n v="0"/>
    <s v="ONGC Petro additions Ltd."/>
    <s v="INR"/>
    <n v="0"/>
    <n v="0"/>
    <n v="0"/>
    <n v="0"/>
    <n v="0"/>
    <n v="0"/>
    <n v="0"/>
    <n v="0"/>
    <n v="0"/>
    <n v="0"/>
    <n v="0"/>
    <n v="0"/>
    <n v="0"/>
    <n v="0"/>
    <s v="General Store"/>
    <s v="P03"/>
    <n v="2317"/>
    <x v="2"/>
  </r>
  <r>
    <s v="0P3900040007"/>
    <s v="CAP SCR,SS304,2H-144068/K,SANMAR"/>
    <s v="SPARE PARTS; PART NAME:CAP SCREW; MATERIAL:STAINLESS STEEL 304; DRAWING NUMBER:2H-144068,2H-144070; ITEM POSITION NUMBER:K;EQUIPMENT NAME:TOP ENTRY AGITATOR; EQUIPMENT MAKE:REMI PROCESS PLANT &amp; MACHINARY; ADDITIONAL INFORMATION:FOR MECHANICAL SEAL;MANUFACTURER:FLOWSERVE SANMAR; MANUFACTURER PART NUMBER:2H-144068/K; SEAL MODEL/TYPE:2.625&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12"/>
    <s v="SET SCR,SS20,2H-144068/S,SANMAR"/>
    <s v="SPARE PARTS; PART NAME:SET SCREW; MATERIAL:STAINLESS STEEL 20; DRAWING NUMBER:2H-144068,2H-144070; ITEM POSITION NUMBER:S;EQUIPMENT NAME:TOP ENTRY AGITATOR; EQUIPMENT MAKE:REMI PROCESS PLANT &amp; MACHINARY; ADDITIONAL INFORMATION:FOR MECHANICAL SEAL;MANUFACTURER:FLOWSERVE SANMAR; MANUFACTURER PART NUMBER:2H-144068/S; SEAL MODEL/TYPE:2.625&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14"/>
    <s v="SET SCR,SS416,2H-144069/13,SANMAR"/>
    <s v="SPARE PARTS; PART NAME:SET SCREW; MATERIAL:STAINLESS STEEL 416 (HARD); DRAWING NUMBER:2H-144069; ITEM POSITION NUMBER:13; EQUIPMENTNAME:TOP ENTRY AGITATOR; EQUIPMENT MAKE:REMI PROCESS PLANT &amp; MACHINARY; ADDITIONAL INFORMATION:FOR MECHANICAL SEAL;MANUFACTURER:FLOWSERVE SANMAR; MANUFACTURER PART NUMBER:2H-144069/13; SEAL MODEL/TYPE:3.500&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18"/>
    <s v="CAP SCR,SS304,2H-144069/K,SANMAR"/>
    <s v="SPARE PARTS; PART NAME:CAP SCREW; MATERIAL:STAINLESS STEEL 304; DRAWING NUMBER:2H-144069; ITEM POSITION NUMBER:K; EQUIPMENTNAME:TOP ENTRY AGITATOR; EQUIPMENT MAKE:REMI PROCESS PLANT &amp; MACHINARY; ADDITIONAL INFORMATION:FOR MECHANICAL SEAL;MANUFACTURER:FLOWSERVE SANMAR; MANUFACTURER PART NUMBER:2H-144069/K; SEAL MODEL/TYPE:3.500&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22"/>
    <s v="SET SCR,SS20,2H-144069/S,SANMAR"/>
    <s v="SPARE PARTS; PART NAME:SET SCREW; MATERIAL:STAINLESS STEEL 20; DRAWING NUMBER:2H-144069; ITEM POSITION NUMBER:S; EQUIPMENT NAME:TOPENTRY AGITATOR; EQUIPMENT MAKE:REMI PROCESS PLANT &amp; MACHINARY; ADDITIONAL INFORMATION:FOR MECHANICAL SEAL; MANUFACTURER:FLOWSERVESANMAR; MANUFACTURER PART NUMBER:2H-144069/S; SEAL MODEL/TYPE:3.500&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29"/>
    <s v="CAP SCR,SS304,2H-144071/K,SANMAR"/>
    <s v="SPARE PARTS; PART NAME:CAP SCREW; MATERIAL:STAINLESS STEEL 304; DRAWING NUMBER:2H-144071; ITEM POSITION NUMBER:K; EQUIPMENTNAME:TOP ENTRY AGITATOR; EQUIPMENT MAKE:REMI PROCESS PLANT &amp; MACHINARY; ADDITIONAL INFORMATION:FOR MECHANICAL SEAL;MANUFACTURER:FLOWSERVE SANMAR; MANUFACTURER PART NUMBER:2H-144071/K; SEAL MODEL/TYPE:3.000&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3900040031"/>
    <s v="SET SCR,SS20,2H-144071/S,SANMAR"/>
    <s v="SPARE PARTS; PART NAME:SET SCREW; MATERIAL:STAINLESS STEEL 20; DRAWING NUMBER:2H-144071; ITEM POSITION NUMBER:S; EQUIPMENT NAME:TOPENTRY AGITATOR; EQUIPMENT MAKE:REMI PROCESS PLANT &amp; MACHINARY; ADDITIONAL INFORMATION:FOR MECHANICAL SEAL; MANUFACTURER:FLOWSERVESANMAR; MANUFACTURER PART NUMBER:2H-144071/S; SEAL MODEL/TYPE:3.000&quot; DOUBLE INSIDE CARTRIDGE BRO"/>
    <d v="2016-02-24T00:00:00"/>
    <s v="SPARE_PARTS"/>
    <x v="2"/>
    <s v="2000"/>
    <s v="GS01"/>
    <s v="EA"/>
    <n v="8"/>
    <n v="8713.7999999999993"/>
    <n v="0"/>
    <n v="0"/>
    <n v="8713.7999999999993"/>
    <s v="ZSPR"/>
    <n v="0"/>
    <s v=""/>
    <n v="0"/>
    <n v="0"/>
    <s v="ONGC Petro additions Ltd."/>
    <s v="INR"/>
    <n v="0"/>
    <n v="0"/>
    <n v="0"/>
    <n v="0"/>
    <n v="0"/>
    <n v="0"/>
    <n v="0"/>
    <n v="0"/>
    <n v="0"/>
    <n v="0"/>
    <n v="0"/>
    <n v="0"/>
    <n v="0"/>
    <n v="0"/>
    <s v="General Store"/>
    <s v="P04"/>
    <n v="2868"/>
    <x v="2"/>
  </r>
  <r>
    <s v="0P0655810047"/>
    <s v="GSKT RING,SILICON,9324-70041,K-TRON"/>
    <s v="SPARE PARTS; PART NAME:GASKET RING; MATERIAL:SILICON; DRAWING NUMBER:1115821100; ITEM POSITION NUMBER:64; EQUIPMENTNAME:LOSS-IN-WEIGHT FEEDER; EQUIPMENT MAKE:K-TRON; EQUIPMENT MODEL:K2-ML-T35; MANUFACTURER:K-TRON; MANUFACTURER PARTNUMBER:9324-70041"/>
    <d v="2023-02-27T00:00:00"/>
    <s v="SPARE_PARTS"/>
    <x v="2"/>
    <s v="2000"/>
    <s v="CH01"/>
    <s v="EA"/>
    <n v="13"/>
    <n v="8709.89"/>
    <n v="0"/>
    <n v="0"/>
    <n v="8709.89"/>
    <s v="ZSPR"/>
    <n v="0"/>
    <s v=""/>
    <n v="0"/>
    <n v="0"/>
    <s v="ONGC Petro additions Ltd."/>
    <s v="INR"/>
    <n v="0"/>
    <n v="0"/>
    <n v="0"/>
    <n v="0"/>
    <n v="0"/>
    <n v="0"/>
    <n v="0"/>
    <n v="0"/>
    <n v="0"/>
    <n v="0"/>
    <n v="0"/>
    <n v="0"/>
    <n v="0"/>
    <n v="0"/>
    <s v="Chemcial store"/>
    <s v="P04"/>
    <n v="308"/>
    <x v="2"/>
  </r>
  <r>
    <s v="0P4205023455"/>
    <s v="WEAR RING,IMPLR,25.01,50X40 UCWM25,KEPL"/>
    <s v="SPARE PARTS; PART NAME:WEAR RING,IMPELLER; EQUIPMENT NAME:QUENCH PUMP; EQUIPMENT MAKE:KIRLOSKAR EBARA PUMPS LIMITED; EQUIPMENTMODEL:50X40 UCWM 25; MANUFACTURER:KIRLOSKAR EBARA PUMPS LIMITED; MANUFACTURER PART NUMBER:25.01"/>
    <d v="2018-01-29T00:00:00"/>
    <s v="SPARE_PARTS"/>
    <x v="2"/>
    <s v="2000"/>
    <s v="GS01"/>
    <s v="EA"/>
    <n v="1"/>
    <n v="8696.2999999999993"/>
    <n v="0"/>
    <n v="0"/>
    <n v="8696.2999999999993"/>
    <s v="ZSPR"/>
    <n v="0"/>
    <s v=""/>
    <n v="0"/>
    <n v="0"/>
    <s v="ONGC Petro additions Ltd."/>
    <s v="INR"/>
    <n v="0"/>
    <n v="0"/>
    <n v="0"/>
    <n v="0"/>
    <n v="0"/>
    <n v="0"/>
    <n v="0"/>
    <n v="0"/>
    <n v="0"/>
    <n v="0"/>
    <n v="0"/>
    <n v="0"/>
    <n v="0"/>
    <n v="0"/>
    <s v="General Store"/>
    <s v="P04"/>
    <n v="2163"/>
    <x v="2"/>
  </r>
  <r>
    <s v="0P4205023456"/>
    <s v="WEAR RING,IMPLR,25.02,50X40 UCWM25,KEPL"/>
    <s v="SPARE PARTS; PART NAME:WEAR RING,IMPELLER; EQUIPMENT NAME:QUENCH PUMP; EQUIPMENT MAKE:KIRLOSKAR EBARA PUMPS LIMITED; EQUIPMENTMODEL:50X40 UCWM 25; MANUFACTURER:KIRLOSKAR EBARA PUMPS LIMITED; MANUFACTURER PART NUMBER:25.02"/>
    <d v="2018-01-29T00:00:00"/>
    <s v="SPARE_PARTS"/>
    <x v="2"/>
    <s v="2000"/>
    <s v="GS01"/>
    <s v="EA"/>
    <n v="1"/>
    <n v="8696.2999999999993"/>
    <n v="0"/>
    <n v="0"/>
    <n v="8696.2999999999993"/>
    <s v="ZSPR"/>
    <n v="0"/>
    <s v=""/>
    <n v="0"/>
    <n v="0"/>
    <s v="ONGC Petro additions Ltd."/>
    <s v="INR"/>
    <n v="0"/>
    <n v="0"/>
    <n v="0"/>
    <n v="0"/>
    <n v="0"/>
    <n v="0"/>
    <n v="0"/>
    <n v="0"/>
    <n v="0"/>
    <n v="0"/>
    <n v="0"/>
    <n v="0"/>
    <n v="0"/>
    <n v="0"/>
    <s v="General Store"/>
    <s v="P04"/>
    <n v="2163"/>
    <x v="2"/>
  </r>
  <r>
    <s v="0P4205023460"/>
    <s v="WEAR RING,CASE,107,50X40 UCWM25,KEPL"/>
    <s v="SPARE PARTS; PART NAME:WEAR RING,CASE; EQUIPMENT NAME:QUENCH PUMP; EQUIPMENT MAKE:KIRLOSKAR EBARA PUMPS LIMITED; EQUIPMENTMODEL:50X40 UCWM 25; MANUFACTURER:KIRLOSKAR EBARA PUMPS LIMITED; MANUFACTURER PART NUMBER:107"/>
    <d v="2018-01-29T00:00:00"/>
    <s v="SPARE_PARTS"/>
    <x v="2"/>
    <s v="2000"/>
    <s v="GS01"/>
    <s v="EA"/>
    <n v="1"/>
    <n v="8696.2999999999993"/>
    <n v="0"/>
    <n v="0"/>
    <n v="8696.2999999999993"/>
    <s v="ZSPR"/>
    <n v="0"/>
    <s v=""/>
    <n v="0"/>
    <n v="0"/>
    <s v="ONGC Petro additions Ltd."/>
    <s v="INR"/>
    <n v="0"/>
    <n v="0"/>
    <n v="0"/>
    <n v="0"/>
    <n v="0"/>
    <n v="0"/>
    <n v="0"/>
    <n v="0"/>
    <n v="0"/>
    <n v="0"/>
    <n v="0"/>
    <n v="0"/>
    <n v="0"/>
    <n v="0"/>
    <s v="General Store"/>
    <s v="P04"/>
    <n v="2163"/>
    <x v="2"/>
  </r>
  <r>
    <s v="0P4205023461"/>
    <s v="WEAR RING,CASE,107.02,50X40 UCWM25,KEPL"/>
    <s v="SPARE PARTS; PART NAME:WEAR RING,CASE; EQUIPMENT NAME:QUENCH PUMP; EQUIPMENT MAKE:KIRLOSKAR EBARA PUMPS LIMITED; EQUIPMENTMODEL:50X40 UCWM 25; MANUFACTURER:KIRLOSKAR EBARA PUMPS LIMITED; MANUFACTURER PART NUMBER:107.02"/>
    <d v="2018-01-29T00:00:00"/>
    <s v="SPARE_PARTS"/>
    <x v="2"/>
    <s v="2000"/>
    <s v="GS01"/>
    <s v="EA"/>
    <n v="1"/>
    <n v="8696.2999999999993"/>
    <n v="0"/>
    <n v="0"/>
    <n v="8696.2999999999993"/>
    <s v="ZSPR"/>
    <n v="0"/>
    <s v=""/>
    <n v="0"/>
    <n v="0"/>
    <s v="ONGC Petro additions Ltd."/>
    <s v="INR"/>
    <n v="0"/>
    <n v="0"/>
    <n v="0"/>
    <n v="0"/>
    <n v="0"/>
    <n v="0"/>
    <n v="0"/>
    <n v="0"/>
    <n v="0"/>
    <n v="0"/>
    <n v="0"/>
    <n v="0"/>
    <n v="0"/>
    <n v="0"/>
    <s v="General Store"/>
    <s v="P04"/>
    <n v="2163"/>
    <x v="2"/>
  </r>
  <r>
    <s v="0P1401060045"/>
    <s v="INSR,WIRE LCKG,M10X20MM,35107004,BHEL-GT"/>
    <s v="SPARE PARTS; PART NAME:INSERT,WIRE LOCKING; DIMENSIONS:M10 X 20 MM; EQUIPMENT NAME:GAS TURBINE; EQUIPMENT MAKE:BHARAT HEAVYELECTRICAL; EQUIPMENT MODEL:PG-6581-B; MANUFACTURER:BHARAT HEAVY ELECTRICAL; MANUFACTURER PART NUMBER:35107004; SUBASSY:COMPR.INLET #1 BRG CASE; MATERIAL CODE:GT9751189276"/>
    <d v="2016-09-29T00:00:00"/>
    <s v="SPARE_PARTS"/>
    <x v="4"/>
    <s v="2000"/>
    <s v="GS01"/>
    <s v="EA"/>
    <n v="8"/>
    <n v="8692.2999999999993"/>
    <n v="0"/>
    <n v="0"/>
    <n v="8692.2999999999993"/>
    <s v="ZSPR"/>
    <n v="0"/>
    <s v=""/>
    <n v="0"/>
    <n v="0"/>
    <s v="ONGC Petro additions Ltd."/>
    <s v="INR"/>
    <n v="0"/>
    <n v="0"/>
    <n v="0"/>
    <n v="0"/>
    <n v="0"/>
    <n v="0"/>
    <n v="0"/>
    <n v="0"/>
    <n v="0"/>
    <n v="0"/>
    <n v="0"/>
    <n v="0"/>
    <n v="0"/>
    <n v="0"/>
    <s v="General Store"/>
    <s v="P04"/>
    <n v="2650"/>
    <x v="2"/>
  </r>
  <r>
    <s v="0P4102201427"/>
    <s v="PLG STEM,S/A,831920545999,MIL"/>
    <s v="SPARE PARTS; PART NAME:PLUG STEM; ADDITIONAL INFORMATION:S/A; MANUFACTURER:MIL CONTROLS LIMITED; MANUFACTURER PARTNUMBER:831920545999"/>
    <d v="2017-08-28T00:00:00"/>
    <s v="SPARE_PARTS"/>
    <x v="2"/>
    <s v="2000"/>
    <s v="GS01"/>
    <s v="EA"/>
    <n v="1"/>
    <n v="8687"/>
    <n v="0"/>
    <n v="0"/>
    <n v="8687"/>
    <s v="ZSPR"/>
    <n v="0"/>
    <s v=""/>
    <n v="0"/>
    <n v="0"/>
    <s v="ONGC Petro additions Ltd."/>
    <s v="INR"/>
    <n v="0"/>
    <n v="0"/>
    <n v="0"/>
    <n v="0"/>
    <n v="0"/>
    <n v="0"/>
    <n v="0"/>
    <n v="0"/>
    <n v="0"/>
    <n v="0"/>
    <n v="0"/>
    <n v="0"/>
    <n v="0"/>
    <n v="0"/>
    <s v="General Store"/>
    <s v="P03"/>
    <n v="2317"/>
    <x v="2"/>
  </r>
  <r>
    <s v="0P4102201429"/>
    <s v="PLG STEM,S/A,451060861999,MIL"/>
    <s v="SPARE PARTS; PART NAME:PLUG STEM; ADDITIONAL INFORMATION:S/A; MANUFACTURER:MIL CONTROLS LIMITED; MANUFACTURER PARTNUMBER:451060861999"/>
    <d v="2017-08-28T00:00:00"/>
    <s v="SPARE_PARTS"/>
    <x v="2"/>
    <s v="2000"/>
    <s v="GS01"/>
    <s v="EA"/>
    <n v="1"/>
    <n v="8687"/>
    <n v="0"/>
    <n v="0"/>
    <n v="8687"/>
    <s v="ZSPR"/>
    <n v="0"/>
    <s v=""/>
    <n v="0"/>
    <n v="0"/>
    <s v="ONGC Petro additions Ltd."/>
    <s v="INR"/>
    <n v="0"/>
    <n v="0"/>
    <n v="0"/>
    <n v="0"/>
    <n v="0"/>
    <n v="0"/>
    <n v="0"/>
    <n v="0"/>
    <n v="0"/>
    <n v="0"/>
    <n v="0"/>
    <n v="0"/>
    <n v="0"/>
    <n v="0"/>
    <s v="General Store"/>
    <s v="P03"/>
    <n v="2317"/>
    <x v="2"/>
  </r>
  <r>
    <s v="0T4003060035"/>
    <s v="ARMATURE&amp;PINION SET,47,F/CS40Y,HITACHI"/>
    <s v="SPARE PARTS; PART NAME:ARMATURE AND PINION SET; EQUIPMENT MAKE:HITACHI;EQUIPMENT MODEL:CS40Y; MANUFACTURER PART NUMBER:47; MANUFACTURER:HITACHI;INSTALLED QUANTITY:1"/>
    <d v="2022-06-25T00:00:00"/>
    <s v="SPARE_PARTS"/>
    <x v="2"/>
    <s v="2000"/>
    <s v="CH01"/>
    <s v="EA"/>
    <n v="3"/>
    <n v="8680.7199999999993"/>
    <n v="0"/>
    <n v="0"/>
    <n v="8680.7199999999993"/>
    <s v="ZSTO"/>
    <n v="0"/>
    <s v=""/>
    <n v="0"/>
    <n v="0"/>
    <s v="ONGC Petro additions Ltd."/>
    <s v="INR"/>
    <n v="0"/>
    <n v="0"/>
    <n v="0"/>
    <n v="0"/>
    <n v="0"/>
    <n v="0"/>
    <n v="0"/>
    <n v="0"/>
    <n v="0"/>
    <n v="0"/>
    <n v="0"/>
    <n v="0"/>
    <n v="0"/>
    <n v="0"/>
    <s v="Chemcial store"/>
    <s v="S06"/>
    <n v="555"/>
    <x v="1"/>
  </r>
  <r>
    <s v="0P0631060388"/>
    <s v="ROD,PCKG,FKM,JK-01-0101/4,HMI"/>
    <s v="SPARE PARTS; PART NAME:ROD, PACKING; MATERIAL:FKM; DRAWING NUMBER:JK-01-0101; ITEM POSITION NUMBER:4; EQUIPMENT NAME:CUTTER UNIT;ADDITIONAL INFORMATION:SPARES FOR WATER CHAMBER; ADDITIONAL INFORMATION:HYDRAULIC JACK; MANUFACTURER:HYDRO MECHANICAL INDUSTRIES;MANUFACTURER PART NUMBER:JK-01-0101/4; REFERENCE NUMBER:P-85 Hs 90°; SUPPLIER:THE JAPAN STEEL WORKS"/>
    <d v="2019-01-31T00:00:00"/>
    <s v="SPARE_PARTS"/>
    <x v="2"/>
    <s v="2000"/>
    <s v="CH01"/>
    <s v="EA"/>
    <n v="1"/>
    <n v="8669.09"/>
    <n v="0"/>
    <n v="0"/>
    <n v="8669.09"/>
    <s v="ZSPR"/>
    <n v="0"/>
    <s v=""/>
    <n v="0"/>
    <n v="0"/>
    <s v="ONGC Petro additions Ltd."/>
    <s v="INR"/>
    <n v="0"/>
    <n v="0"/>
    <n v="0"/>
    <n v="0"/>
    <n v="0"/>
    <n v="0"/>
    <n v="0"/>
    <n v="0"/>
    <n v="0"/>
    <n v="0"/>
    <n v="0"/>
    <n v="0"/>
    <n v="0"/>
    <n v="0"/>
    <s v="Chemcial store"/>
    <s v="P04"/>
    <n v="1796"/>
    <x v="2"/>
  </r>
  <r>
    <s v="0P0631070258"/>
    <s v="O-RING,VITON,10-10-101183/11,ONNURI"/>
    <s v="SPARE PARTS; PART NAME:O-RING; DIMENSIONS:ID 20.29 X THK 2.62 MM; MATERIAL:VITON; DRAWING NUMBER:10-10-101183; ITEM POSITIONNUMBER:11; EQUIPMENT NAME:DUPLEX FILTER; EQUIPMENT MAKE:ONNURI INDUSTRIAL MACHINERY; MANUFACTURER:ONNURI INDUSTRIAL MACHINERY;NUMBER:11; EQUIPMENT NAME:DUPLEX FILTER; EQUIPMENT MAKE:ONNURI INDUSTRIAL MACHINERY; MANUFACTURER:ONNURI INDUSTRIAL MACHINERY;MANUFACTURER PART NUMBER:10-10-101183/11; SUB ASSY:MIXER GEAR REDUCER LUBE OIL FILTER; SUPPLIER:THE JAPAN STEEL WORKS"/>
    <d v="2019-01-31T00:00:00"/>
    <s v="SPARE_PARTS"/>
    <x v="2"/>
    <s v="2000"/>
    <s v="CH01"/>
    <s v="EA"/>
    <n v="2"/>
    <n v="8669.09"/>
    <n v="0"/>
    <n v="0"/>
    <n v="8669.09"/>
    <s v="ZSPR"/>
    <n v="0"/>
    <s v=""/>
    <n v="0"/>
    <n v="0"/>
    <s v="ONGC Petro additions Ltd."/>
    <s v="INR"/>
    <n v="0"/>
    <n v="0"/>
    <n v="0"/>
    <n v="0"/>
    <n v="0"/>
    <n v="0"/>
    <n v="0"/>
    <n v="0"/>
    <n v="0"/>
    <n v="0"/>
    <n v="0"/>
    <n v="0"/>
    <n v="0"/>
    <n v="0"/>
    <s v="Chemcial store"/>
    <s v="P04"/>
    <n v="1796"/>
    <x v="2"/>
  </r>
  <r>
    <s v="0P4102230016"/>
    <s v="PLG,A479,6001/4-0008-3053,SEVRN-GL"/>
    <s v="SPARE PARTS; PART NAME:PLUG; MATERIAL:STAINLESS STEEL 316/316L; EQUIPMENT NAME:CONTROL VALVE; EQUIPMENT MAKE:SEVERN GLOCON;EQUIPMENT MODEL:300-5412-P2AN; MANUFACTURER:SEVERN GLOCON; MANUFACTURER PART NUMBER:6001/4-0008-3053; SIZE:1 IN; PRESSUREDESIGNATION:CL 600; UNBALANCED CONTOURED; MAT SPEC:ASTM A479 DUAL CERTIFIED"/>
    <d v="2016-02-16T00:00:00"/>
    <s v="SPARE_PARTS"/>
    <x v="2"/>
    <s v="2000"/>
    <s v="GS01"/>
    <s v="EA"/>
    <n v="1"/>
    <n v="8669"/>
    <n v="0"/>
    <n v="0"/>
    <n v="8669"/>
    <s v="ZSPR"/>
    <n v="0"/>
    <s v=""/>
    <n v="0"/>
    <n v="0"/>
    <s v="ONGC Petro additions Ltd."/>
    <s v="INR"/>
    <n v="0"/>
    <n v="0"/>
    <n v="0"/>
    <n v="0"/>
    <n v="0"/>
    <n v="0"/>
    <n v="0"/>
    <n v="0"/>
    <n v="0"/>
    <n v="0"/>
    <n v="0"/>
    <n v="0"/>
    <n v="0"/>
    <n v="0"/>
    <s v="General Store"/>
    <s v="P03"/>
    <n v="2876"/>
    <x v="2"/>
  </r>
  <r>
    <s v="0T2541710001"/>
    <s v="GSKT,SPW,CL300,316,MICA,24IN"/>
    <s v="SPIRAL WOUND GASKETS; PRESSURE DESIGNATION:ASME CL 300; THICKNESS, GASKET:4.5 MM; MAT, WINDINGS:STAINLESS STEEL 316; MAT,FILLER:MICA; MAT, INNER RING:STAINLESS STEEL 316; MAT, CENTRING RING:STAINLESS STEEL 316; SIZE, PIPE, NOMINAL:24 IN; FACING,FLANGE: RAISED FACE; ITEM POSITION NUMBER: A02-4; EQUIPMENT MANUFACTURER PART NO: 1004-A02-4; REAL MANUFACTURER NAME: KUKIL INNTOT;EQUIPMENT NAME: REACTOR; EQUIPMENT MODEL: VESSEL; EQUIPMENT MAKE: DKT CO LTD; CONTRACTOR DOCUMENT NUMBER: MDC111-D-DR-01004; ITEMPOSITION NUMBER: A03-4; EQUIPMENT MANUFACTURER PART NO: 4005-A03-4; REAL MANUFACTURER NAME: KUKIL INNTOT; EQUIPMENT NAME: REACTOR;EQUIPMENT MODEL: REACTOR; EQUIPMENT MAKE: DKT CO LTD; CONTRACTOR DOCUMENT NUMBER: MDC111-D-DR-04005; ITEM POSITION NUMBER: A04-4,N03-6, A03-4, A04-4, N03-6; EQUIPMENT MANUFACTURER PART NO: 4006-A04-4; EQUIPMENT MANUFACTURER PART NO: 4006-A04-4, 4007-N03-6;EQUIPMENT MANUFACTURER PART NO: 4006-A04-4, 4007-N03-6, 6005-A03-4; EQUIPMENT MANUFACTURER PART NO: 4006-A04-4, 4007-N03-6,6005-A03-4, 6006-A04-4; EQUIPMENT MANUFACTURER PART NO: 4006-A04-4, 4007-N03-6, 6005-A03-4, 6006-A04-4, 6007-N03-6; EQUIPMENTMODEL: REACTOR; CONTRACTOR DOCUMENT NUMBER: MDC111-D-DR-04006, MDC111-D-DR-04007, MDC111-D-DR-06005, MDC111-D-DR-06006,MDC111-D-DR-06007"/>
    <d v="2023-06-03T00:00:00"/>
    <s v="SP_GASKETS"/>
    <x v="2"/>
    <s v="2000"/>
    <s v="CH01"/>
    <s v="EA"/>
    <n v="4"/>
    <n v="8643.4"/>
    <n v="0"/>
    <n v="0"/>
    <n v="8643.4"/>
    <s v="ZSTO"/>
    <n v="0"/>
    <s v=""/>
    <n v="0"/>
    <n v="0"/>
    <s v="ONGC Petro additions Ltd."/>
    <s v="INR"/>
    <n v="0"/>
    <n v="0"/>
    <n v="0"/>
    <n v="0"/>
    <n v="0"/>
    <n v="0"/>
    <n v="0"/>
    <n v="0"/>
    <n v="0"/>
    <n v="0"/>
    <n v="0"/>
    <n v="0"/>
    <n v="0"/>
    <n v="0"/>
    <s v="Chemcial store"/>
    <s v="S06"/>
    <n v="212"/>
    <x v="1"/>
  </r>
  <r>
    <s v="0T2541630095"/>
    <s v="GSKT,SPW,PE,542X516MM,SS316,GPH"/>
    <s v="SPIRAL WOUND GASKETS FOR PLANT EQUIPMENT; THICKNESS, GASKET:4.5 MM; MAT, WINDINGS:STAINLESS STEEL 316; MAT, FILLER:GRAPHITE;DRAWING, DIMENSIONAL:RAJ/TECHNIP/776/2012 REV 2; CENTRING RING, O.D.:550 MM; INNER RING, I.D.:496 MM; DIMENSION, I.D. X O.D.:516 X542 MM; FOR CHANNEL FLANGE TO STATIONARY TUBE SHEET; VAORIZERS; EQUIPMENT MANUFACTURER:RAJ ENGINEERING CO"/>
    <d v="2019-10-23T00:00:00"/>
    <s v="PL_SP_GASKETS"/>
    <x v="2"/>
    <s v="2000"/>
    <s v="CH01"/>
    <s v="EA"/>
    <n v="13"/>
    <n v="8623.8700000000008"/>
    <n v="0"/>
    <n v="0"/>
    <n v="8623.8700000000008"/>
    <s v="ZSTO"/>
    <n v="0"/>
    <s v=""/>
    <n v="0"/>
    <n v="0"/>
    <s v="ONGC Petro additions Ltd."/>
    <s v="INR"/>
    <n v="0"/>
    <n v="0"/>
    <n v="0"/>
    <n v="0"/>
    <n v="0"/>
    <n v="0"/>
    <n v="0"/>
    <n v="0"/>
    <n v="0"/>
    <n v="0"/>
    <n v="0"/>
    <n v="0"/>
    <n v="0"/>
    <n v="0"/>
    <s v="Chemcial store"/>
    <s v="S06"/>
    <n v="1531"/>
    <x v="1"/>
  </r>
  <r>
    <s v="0P4102200419"/>
    <s v="SFT,SS,H059332,METSO"/>
    <s v="SPARE PARTS; PART NAME:SHAFT; MATERIAL:SIS 2324/ AISI 329 DUPLEX STAINLESS STEEL; DRAWING NUMBER:F09368; ITEM POSITIONNUMBER:11,12; EQUIPMENT NAME:CONTROL VALVE; EQUIPMENT MAKE:METSO AUTOMATION; EQUIPMENT MODEL:REDA1HDJJST; MANUFACTURER:METSOAUTOMATION; MANUFACTURER PART NUMBER:H059332"/>
    <d v="2017-02-18T00:00:00"/>
    <s v="SPARE_PARTS"/>
    <x v="2"/>
    <s v="2000"/>
    <s v="GS01"/>
    <s v="EA"/>
    <n v="1"/>
    <n v="8623.5499999999993"/>
    <n v="0"/>
    <n v="0"/>
    <n v="8623.5499999999993"/>
    <s v="ZSPR"/>
    <n v="0"/>
    <s v=""/>
    <n v="0"/>
    <n v="0"/>
    <s v="ONGC Petro additions Ltd."/>
    <s v="INR"/>
    <n v="0"/>
    <n v="0"/>
    <n v="0"/>
    <n v="0"/>
    <n v="0"/>
    <n v="0"/>
    <n v="0"/>
    <n v="0"/>
    <n v="0"/>
    <n v="0"/>
    <n v="0"/>
    <n v="0"/>
    <n v="0"/>
    <n v="0"/>
    <s v="General Store"/>
    <s v="P03"/>
    <n v="2508"/>
    <x v="2"/>
  </r>
  <r>
    <s v="0T2541630050"/>
    <s v="GSKT,SPW,PE,373X329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182; MANDATORY ADD REQRMTS:REFERED POSITION NUMBER:3; CENTRING RING, O.D.:381MM; INNER RING, I.D.:309 MM; DIMENSION, I.D. X O.D.:329 X 373 MM; EQUIPMENT NAME:CS HEAT EXCHANGER; MODEL:V-BEM;MANUFACTURER:INDCON PROJECTS &amp; EQUIPMENT LTD"/>
    <d v="2023-10-26T00:00:00"/>
    <s v="PL_SP_GASKETS"/>
    <x v="2"/>
    <s v="2000"/>
    <s v="SP01"/>
    <s v="EA"/>
    <n v="1"/>
    <n v="8600"/>
    <n v="0"/>
    <n v="0"/>
    <n v="8600"/>
    <s v="ZSTO"/>
    <n v="0"/>
    <s v=""/>
    <n v="0"/>
    <n v="0"/>
    <s v="ONGC Petro additions Ltd."/>
    <s v="INR"/>
    <n v="0"/>
    <n v="0"/>
    <n v="0"/>
    <n v="0"/>
    <n v="0"/>
    <n v="0"/>
    <n v="0"/>
    <n v="0"/>
    <n v="0"/>
    <n v="0"/>
    <n v="0"/>
    <n v="0"/>
    <n v="0"/>
    <n v="0"/>
    <s v="Shutdown Plan Mt"/>
    <s v="S06"/>
    <n v="67"/>
    <x v="1"/>
  </r>
  <r>
    <s v="0P4102210800"/>
    <s v="SEAT RING,962654047170,MIL"/>
    <s v="SPARE PARTS; PART NAME:SEAT RING; EQUIPMENT NAME:CONTROL VALVE; EQUIPMENT MAKE:MIL CONTROLS; EQUIPMENT MODEL:21125;MANUFACTURER:MIL CONTROLS; MANUFACTURER PART NUMBER:962654047170"/>
    <d v="2017-08-28T00:00:00"/>
    <s v="SPARE_PARTS"/>
    <x v="2"/>
    <s v="2000"/>
    <s v="GS01"/>
    <s v="EA"/>
    <n v="1"/>
    <n v="8578"/>
    <n v="0"/>
    <n v="0"/>
    <n v="8578"/>
    <s v="ZSPR"/>
    <n v="0"/>
    <s v=""/>
    <n v="0"/>
    <n v="0"/>
    <s v="ONGC Petro additions Ltd."/>
    <s v="INR"/>
    <n v="0"/>
    <n v="0"/>
    <n v="0"/>
    <n v="0"/>
    <n v="0"/>
    <n v="0"/>
    <n v="0"/>
    <n v="0"/>
    <n v="0"/>
    <n v="0"/>
    <n v="0"/>
    <n v="0"/>
    <n v="0"/>
    <n v="0"/>
    <s v="General Store"/>
    <s v="P03"/>
    <n v="2317"/>
    <x v="2"/>
  </r>
  <r>
    <s v="0P4102211515"/>
    <s v="SEAT RING,365811120163,MIL"/>
    <s v="SPARE PARTS; PART NAME:SEAT RING; MANUFACTURER:MIL CONTROLS LIMITED; MANUFACTURER PART NUMBER:365811120163"/>
    <d v="2017-08-28T00:00:00"/>
    <s v="SPARE_PARTS"/>
    <x v="2"/>
    <s v="2000"/>
    <s v="GS01"/>
    <s v="EA"/>
    <n v="1"/>
    <n v="8569"/>
    <n v="0"/>
    <n v="0"/>
    <n v="8569"/>
    <s v="ZSPR"/>
    <n v="0"/>
    <s v=""/>
    <n v="0"/>
    <n v="0"/>
    <s v="ONGC Petro additions Ltd."/>
    <s v="INR"/>
    <n v="0"/>
    <n v="0"/>
    <n v="0"/>
    <n v="0"/>
    <n v="0"/>
    <n v="0"/>
    <n v="0"/>
    <n v="0"/>
    <n v="0"/>
    <n v="0"/>
    <n v="0"/>
    <n v="0"/>
    <n v="0"/>
    <n v="0"/>
    <s v="General Store"/>
    <s v="P03"/>
    <n v="2317"/>
    <x v="2"/>
  </r>
  <r>
    <s v="0P4102211516"/>
    <s v="SEAT RING,354346969163,MIL"/>
    <s v="SPARE PARTS; PART NAME:SEAT RING; MANUFACTURER:MIL CONTROLS LIMITED; MANUFACTURER PART NUMBER:354346969163"/>
    <d v="2017-08-28T00:00:00"/>
    <s v="SPARE_PARTS"/>
    <x v="2"/>
    <s v="2000"/>
    <s v="GS01"/>
    <s v="EA"/>
    <n v="1"/>
    <n v="8569"/>
    <n v="0"/>
    <n v="0"/>
    <n v="8569"/>
    <s v="ZSPR"/>
    <n v="0"/>
    <s v=""/>
    <n v="0"/>
    <n v="0"/>
    <s v="ONGC Petro additions Ltd."/>
    <s v="INR"/>
    <n v="0"/>
    <n v="0"/>
    <n v="0"/>
    <n v="0"/>
    <n v="0"/>
    <n v="0"/>
    <n v="0"/>
    <n v="0"/>
    <n v="0"/>
    <n v="0"/>
    <n v="0"/>
    <n v="0"/>
    <n v="0"/>
    <n v="0"/>
    <s v="General Store"/>
    <s v="P03"/>
    <n v="2317"/>
    <x v="2"/>
  </r>
  <r>
    <s v="0P3902030631"/>
    <s v="SPLASR,OIL,1111009,SWAM-PNU"/>
    <s v="SPARE PARTS; PART NAME:SPLASHER,OIL; EQUIPMENT NAME:ROTORY BLOWER; EQUIPMENT MAKE:SWAM PNEUMATICS; EQUIPMENT MODEL:RH-45AC;MANUFACTURER:SWAM PNEUMATICS; MANUFACTURER PART NUMBER:1111009; DRAWING NUMBER:121204/C"/>
    <d v="2017-10-17T00:00:00"/>
    <s v="SPARE_PARTS"/>
    <x v="2"/>
    <s v="2000"/>
    <s v="GS01"/>
    <s v="EA"/>
    <n v="1"/>
    <n v="8550"/>
    <n v="0"/>
    <n v="0"/>
    <n v="8550"/>
    <s v="ZSPR"/>
    <n v="0"/>
    <s v=""/>
    <n v="0"/>
    <n v="0"/>
    <s v="ONGC Petro additions Ltd."/>
    <s v="INR"/>
    <n v="0"/>
    <n v="0"/>
    <n v="0"/>
    <n v="0"/>
    <n v="0"/>
    <n v="0"/>
    <n v="0"/>
    <n v="0"/>
    <n v="0"/>
    <n v="0"/>
    <n v="0"/>
    <n v="0"/>
    <n v="0"/>
    <n v="0"/>
    <s v="General Store"/>
    <s v="P04"/>
    <n v="2267"/>
    <x v="2"/>
  </r>
  <r>
    <s v="0P4205031657"/>
    <s v="WEAR RING,F/3700MA2x3,C00288A4+,ITT-CORP"/>
    <s v="SPARE PARTS; PART NAME:WEAR RING,CASING; EQUIPMENT MAKE:ITT CORPORATION INDIA PVT LTD; EQUIPMENT MODEL:3700 MA-2x3 - 13S;ADDITIONAL INFORMATION:180-241 BHN; MANUFACTURER:ITT CORPORATION INDIA PVT LTD; MANUFACTURER PART NUMBER:C00288A41 1232K; EQUIPMENTNAME:C6+OLIGOMER TRANSFER AND LOADING PUMP, C9+CUT TRANSFER AND LOADING PUMP"/>
    <d v="2017-06-30T00:00:00"/>
    <s v="SPARE_PARTS"/>
    <x v="2"/>
    <s v="2000"/>
    <s v="GS01"/>
    <s v="EA"/>
    <n v="1"/>
    <n v="8495.4599999999991"/>
    <n v="0"/>
    <n v="0"/>
    <n v="8495.4599999999991"/>
    <s v="ZSPR"/>
    <n v="0"/>
    <s v=""/>
    <n v="0"/>
    <n v="0"/>
    <s v="ONGC Petro additions Ltd."/>
    <s v="INR"/>
    <n v="0"/>
    <n v="0"/>
    <n v="0"/>
    <n v="0"/>
    <n v="0"/>
    <n v="0"/>
    <n v="0"/>
    <n v="0"/>
    <n v="0"/>
    <n v="0"/>
    <n v="0"/>
    <n v="0"/>
    <n v="0"/>
    <n v="0"/>
    <s v="General Store"/>
    <s v="P04"/>
    <n v="2376"/>
    <x v="2"/>
  </r>
  <r>
    <s v="0T0737160003"/>
    <s v="BOILER WTR CHEMICAL,HYDRAZINE_CPP,LIQUID"/>
    <s v="CHEMICALS; APPLICATION:BOILER WATER CHEMICAL; SCIENTIFIC NAME:HYDRAZINE;APPEARANCE:LIQUID; FORM OF SUPPLY:LIQUID; DOSE IN DEARATOR; ALSO CALLED ASOXYGEN SCAVANGER"/>
    <d v="2023-12-31T00:00:00"/>
    <s v="CHEMICALS"/>
    <x v="0"/>
    <s v="2000"/>
    <s v="CH02"/>
    <s v="KG"/>
    <n v="960"/>
    <n v="8473.27"/>
    <n v="0"/>
    <n v="0"/>
    <n v="8473.27"/>
    <s v="ZSTO"/>
    <n v="0"/>
    <s v=""/>
    <n v="0"/>
    <n v="0"/>
    <s v="ONGC Petro additions Ltd."/>
    <s v="INR"/>
    <n v="0"/>
    <n v="0"/>
    <n v="0"/>
    <n v="0"/>
    <n v="0"/>
    <n v="0"/>
    <n v="0"/>
    <n v="0"/>
    <n v="0"/>
    <n v="0"/>
    <n v="0"/>
    <n v="0"/>
    <n v="0"/>
    <n v="0"/>
    <s v="New Chemical WH"/>
    <s v="S01"/>
    <n v="1"/>
    <x v="1"/>
  </r>
  <r>
    <s v="0P4206030155"/>
    <s v="RAD SEAL RING,83457.009,LEWA NIKKISO"/>
    <s v="SPARE PARTS; PART NAME:RADIAL SEAL RING; DIMENSIONS:A20 X 32 X 7; EQUIPMENTNAME:TEAL INJECTION PUMP; EQUIPMENT MAKE:LEWA NIKKISO MIDDLE EAST FZE; EQUIPMENTMODEL:LDC1; MANUFACTURER PART NUMBER:83457.009; MANUFACTURER:LEWA NIKKISO MIDDLEEAST FZE; DIN 3760; SERIAL NUMBER:556968-020.003"/>
    <d v="2021-04-08T00:00:00"/>
    <s v="SPARE_PARTS"/>
    <x v="2"/>
    <s v="2000"/>
    <s v="CH01"/>
    <s v="EA"/>
    <n v="4"/>
    <n v="8463.51"/>
    <n v="0"/>
    <n v="0"/>
    <n v="8463.51"/>
    <s v="ZSPR"/>
    <n v="0"/>
    <s v=""/>
    <n v="0"/>
    <n v="0"/>
    <s v="ONGC Petro additions Ltd."/>
    <s v="INR"/>
    <n v="0"/>
    <n v="0"/>
    <n v="0"/>
    <n v="0"/>
    <n v="0"/>
    <n v="0"/>
    <n v="0"/>
    <n v="0"/>
    <n v="0"/>
    <n v="0"/>
    <n v="0"/>
    <n v="0"/>
    <n v="0"/>
    <n v="0"/>
    <s v="Chemcial store"/>
    <s v="P04"/>
    <n v="998"/>
    <x v="2"/>
  </r>
  <r>
    <s v="0P4102210602"/>
    <s v="BACK-UP RING,4,3.7/16,10A5349X0+,FISH-CO"/>
    <s v="SPARE PARTS; PART NAME:BACK-UP RING; DIMENSIONS:4, 3.7/16 IN PORT; MATERIAL:S31600; EQUIPMENT MAKE:FISHER CONTROLS; EQUIPMENTMODEL:4.00ET-NS; MANUFACTURER:FISHER CONTROLS; MANUFACTURER PART NUMBER:10A5349X022; SET QUANTITY:1"/>
    <d v="2021-10-19T00:00:00"/>
    <s v="SPARE_PARTS"/>
    <x v="2"/>
    <s v="2000"/>
    <s v="GS01"/>
    <s v="EA"/>
    <n v="1"/>
    <n v="8453.5"/>
    <n v="0"/>
    <n v="0"/>
    <n v="8453.5"/>
    <s v="ZSPR"/>
    <n v="0"/>
    <s v=""/>
    <n v="0"/>
    <n v="0"/>
    <s v="ONGC Petro additions Ltd."/>
    <s v="INR"/>
    <n v="0"/>
    <n v="0"/>
    <n v="0"/>
    <n v="0"/>
    <n v="0"/>
    <n v="0"/>
    <n v="0"/>
    <n v="0"/>
    <n v="0"/>
    <n v="0"/>
    <n v="0"/>
    <n v="0"/>
    <n v="0"/>
    <n v="0"/>
    <s v="General Store"/>
    <s v="P03"/>
    <n v="804"/>
    <x v="2"/>
  </r>
  <r>
    <s v="0P4102210602"/>
    <s v="BACK-UP RING,4,3.7/16,10A5349X0+,FISH-CO"/>
    <s v="SPARE PARTS; PART NAME:BACK-UP RING; DIMENSIONS:4, 3.7/16 IN PORT; MATERIAL:S31600; EQUIPMENT MAKE:FISHER CONTROLS; EQUIPMENTMODEL:4.00ET-NS; MANUFACTURER:FISHER CONTROLS; MANUFACTURER PART NUMBER:10A5349X022; SET QUANTITY:1"/>
    <d v="2021-10-19T00:00:00"/>
    <s v="SPARE_PARTS"/>
    <x v="2"/>
    <s v="2000"/>
    <s v="SP01"/>
    <s v="EA"/>
    <n v="1"/>
    <n v="8453.5"/>
    <n v="0"/>
    <n v="0"/>
    <n v="8453.5"/>
    <s v="ZSPR"/>
    <n v="0"/>
    <s v=""/>
    <n v="0"/>
    <n v="0"/>
    <s v="ONGC Petro additions Ltd."/>
    <s v="INR"/>
    <n v="0"/>
    <n v="0"/>
    <n v="0"/>
    <n v="0"/>
    <n v="0"/>
    <n v="0"/>
    <n v="0"/>
    <n v="0"/>
    <n v="0"/>
    <n v="0"/>
    <n v="0"/>
    <n v="0"/>
    <n v="0"/>
    <n v="0"/>
    <s v="Shutdown Plan Mt"/>
    <s v="P03"/>
    <n v="804"/>
    <x v="2"/>
  </r>
  <r>
    <s v="0P4114150002"/>
    <s v="CBL,FS-PDC-CP24,HONEYWELL"/>
    <s v="SPARE PARTS; MATERIAL:DCS ESD F&amp;G SYSTEM; ITEM POSITION NUMBER:HONEYWELL; EQUIPMENT NAME:CABLE; ADDITIONAL INFORMATION:HONEYWELL;MANUFACTURER:CPCHAS; MANUFACTURER PART NUMBER:FS-PDC-CP24; APPLICATION:POWER DISTRIBUTION; VOLTAGE RATING:24 VDC"/>
    <d v="2018-05-30T00:00:00"/>
    <s v="SPARE_PARTS"/>
    <x v="4"/>
    <s v="2000"/>
    <s v="GS01"/>
    <s v="EA"/>
    <n v="3"/>
    <n v="8436"/>
    <n v="0"/>
    <n v="0"/>
    <n v="8436"/>
    <s v="ZSPR"/>
    <n v="0"/>
    <s v=""/>
    <n v="0"/>
    <n v="0"/>
    <s v="ONGC Petro additions Ltd."/>
    <s v="INR"/>
    <n v="0"/>
    <n v="0"/>
    <n v="0"/>
    <n v="0"/>
    <n v="0"/>
    <n v="0"/>
    <n v="0"/>
    <n v="0"/>
    <n v="0"/>
    <n v="0"/>
    <n v="0"/>
    <n v="0"/>
    <n v="0"/>
    <n v="0"/>
    <s v="General Store"/>
    <s v="P03"/>
    <n v="2042"/>
    <x v="2"/>
  </r>
  <r>
    <s v="0T1788130033"/>
    <s v="BLD,SPD,3/4IN,CS,CL150"/>
    <s v="SPADE LINE BLINDS; MAT:CARBON STEEL; PRESSURE DESIGNATION:ASME CLASS 150;SIZE:3/4 IN; PIPING FOR MTA"/>
    <d v="2023-07-26T00:00:00"/>
    <s v="SP_LI_BLINDS1"/>
    <x v="2"/>
    <s v="2000"/>
    <s v="SP01"/>
    <s v="EA"/>
    <n v="15"/>
    <n v="8419.9500000000007"/>
    <n v="0"/>
    <n v="0"/>
    <n v="8419.9500000000007"/>
    <s v="ZSTO"/>
    <n v="0"/>
    <s v=""/>
    <n v="0"/>
    <n v="0"/>
    <s v="ONGC Petro additions Ltd."/>
    <s v="INR"/>
    <n v="0"/>
    <n v="0"/>
    <n v="0"/>
    <n v="0"/>
    <n v="0"/>
    <n v="0"/>
    <n v="0"/>
    <n v="0"/>
    <n v="0"/>
    <n v="0"/>
    <n v="0"/>
    <n v="0"/>
    <n v="0"/>
    <n v="0"/>
    <s v="Shutdown Plan Mt"/>
    <s v="S06"/>
    <n v="159"/>
    <x v="1"/>
  </r>
  <r>
    <s v="0P5269300617"/>
    <s v="GUIDE,6H8M211,MEKASTER"/>
    <s v="SPARE PARTS; PART NAME:GUIDE; EQUIPMENT NAME:PRESSURE SAFETY VALVE; EQUIPMENTMAKE:MEKASTER ENGINEERING LTD; EQUIPMENT MODEL:6636-1-C-1.5&quot;-H-3&quot;-A-V;MANUFACTURER PART NUMBER:6H8M211; MANUFACTURER:MEKASTER ENGINEERING LTD"/>
    <d v="2018-06-13T00:00:00"/>
    <s v="SPARE_PARTS"/>
    <x v="2"/>
    <s v="2000"/>
    <s v="CH01"/>
    <s v="EA"/>
    <n v="2"/>
    <n v="8397.9"/>
    <n v="0"/>
    <n v="0"/>
    <n v="8397.9"/>
    <s v="ZSPR"/>
    <n v="0"/>
    <s v=""/>
    <n v="0"/>
    <n v="0"/>
    <s v="ONGC Petro additions Ltd."/>
    <s v="INR"/>
    <n v="0"/>
    <n v="0"/>
    <n v="0"/>
    <n v="0"/>
    <n v="0"/>
    <n v="0"/>
    <n v="0"/>
    <n v="0"/>
    <n v="0"/>
    <n v="0"/>
    <n v="0"/>
    <n v="0"/>
    <n v="0"/>
    <n v="0"/>
    <s v="Chemcial store"/>
    <s v="P04"/>
    <n v="2028"/>
    <x v="2"/>
  </r>
  <r>
    <s v="0P1103070017"/>
    <s v="BATRY,RC,NI-CD,1.2V,KPM178P"/>
    <s v="RECHARGEABLE BATTERIES; TYPE:BATTERY CELL; ELECTROCHEMICALSYSTEM:NICKEL-CADMIUM; VOLTAGE:1.2 V; CAPACITY:178 AH; MANUFACTURER PARTNUMBER:KPM178P"/>
    <d v="2018-03-24T00:00:00"/>
    <s v="RE_BATTERIES"/>
    <x v="0"/>
    <s v="2000"/>
    <s v="CH01"/>
    <s v="EA"/>
    <n v="1"/>
    <n v="8371.51"/>
    <n v="0"/>
    <n v="0"/>
    <n v="8371.51"/>
    <s v="ZSPR"/>
    <n v="0"/>
    <s v=""/>
    <n v="0"/>
    <n v="0"/>
    <s v="ONGC Petro additions Ltd."/>
    <s v="INR"/>
    <n v="0"/>
    <n v="0"/>
    <n v="0"/>
    <n v="0"/>
    <n v="0"/>
    <n v="0"/>
    <n v="0"/>
    <n v="0"/>
    <n v="0"/>
    <n v="0"/>
    <n v="0"/>
    <n v="0"/>
    <n v="0"/>
    <n v="0"/>
    <s v="Chemcial store"/>
    <s v="P01"/>
    <n v="2109"/>
    <x v="2"/>
  </r>
  <r>
    <s v="0P5270010204"/>
    <s v="DIAPH,LD-222-108-8K,KOSOKENT"/>
    <s v="SPARE PARTS; PART NAME:DIAPHRAGM; EQUIPMENT NAME:VALVE; EQUIPMENT MAKE:KENTINTROL; ADDITIONAL INFORMATION:FOR 5221LA218; MANUFACTURER PARTNUMBER:LD-222-108-8K; MANUFACTURER:KENT INTROL"/>
    <d v="2023-08-03T00:00:00"/>
    <s v="SPARE_PARTS"/>
    <x v="2"/>
    <s v="2000"/>
    <s v="GS01"/>
    <s v="ST"/>
    <n v="3"/>
    <n v="8339.15"/>
    <n v="0"/>
    <n v="0"/>
    <n v="8339.15"/>
    <s v="ZSPR"/>
    <n v="0"/>
    <s v=""/>
    <n v="0"/>
    <n v="0"/>
    <s v="ONGC Petro additions Ltd."/>
    <s v="INR"/>
    <n v="0"/>
    <n v="0"/>
    <n v="0"/>
    <n v="0"/>
    <n v="0"/>
    <n v="0"/>
    <n v="0"/>
    <n v="0"/>
    <n v="0"/>
    <n v="0"/>
    <n v="0"/>
    <n v="0"/>
    <n v="0"/>
    <n v="0"/>
    <s v="General Store"/>
    <s v="P03"/>
    <n v="151"/>
    <x v="2"/>
  </r>
  <r>
    <s v="0P5270010208"/>
    <s v="ACTR DIAPH/SEAL KIT,555/012TV,KOSOKENT"/>
    <s v="SPARE PARTS; PART NAME:ACTUATOR DIAPHRAGM/SEAL KIT; EQUIPMENT NAME:VALVE; EQUIPMENT MAKE:KENT INTROL; ADDITIONAL INFORMATION:FORG2-075; MANUFACTURER:KENT INTROL; MANUFACTURER PART NUMBER:555/012TV"/>
    <d v="2018-01-09T00:00:00"/>
    <s v="SPARE_PARTS"/>
    <x v="2"/>
    <s v="2000"/>
    <s v="GS01"/>
    <s v="ST"/>
    <n v="1"/>
    <n v="8323.7199999999993"/>
    <n v="0"/>
    <n v="0"/>
    <n v="8323.7199999999993"/>
    <s v="ZSPR"/>
    <n v="0"/>
    <s v=""/>
    <n v="0"/>
    <n v="0"/>
    <s v="ONGC Petro additions Ltd."/>
    <s v="INR"/>
    <n v="0"/>
    <n v="0"/>
    <n v="0"/>
    <n v="0"/>
    <n v="0"/>
    <n v="0"/>
    <n v="0"/>
    <n v="0"/>
    <n v="0"/>
    <n v="0"/>
    <n v="0"/>
    <n v="0"/>
    <n v="0"/>
    <n v="0"/>
    <s v="General Store"/>
    <s v="P03"/>
    <n v="2183"/>
    <x v="2"/>
  </r>
  <r>
    <s v="0P4205030579"/>
    <s v="GSKT,PROFILE,1.4541/GPH,2640+01,HERM-PMP"/>
    <s v="SPARE PARTS; PART NAME:GASKET, PROFILE; MATERIAL:1.4541/GRAPHITE; DRAWING NUMBER:4110012190_91S; ITEM POSITION NUMBER:400.52;EQUIPMENT NAME:CANNED MOTOR PUMP; EQUIPMENT MAKE:HERMETIC-PUMPEN; EQUIPMENT MODEL:CNPKF 150X100X350A-2;MANUFACTURER:HERMETIC-PUMPEN; MANUFACTURER PART NUMBER:264005001"/>
    <d v="2017-11-22T00:00:00"/>
    <s v="SPARE_PARTS"/>
    <x v="2"/>
    <s v="2000"/>
    <s v="GS01"/>
    <s v="EA"/>
    <n v="2"/>
    <n v="8320"/>
    <n v="0"/>
    <n v="0"/>
    <n v="8320"/>
    <s v="ZSPR"/>
    <n v="0"/>
    <s v=""/>
    <n v="0"/>
    <n v="0"/>
    <s v="ONGC Petro additions Ltd."/>
    <s v="INR"/>
    <n v="0"/>
    <n v="0"/>
    <n v="0"/>
    <n v="0"/>
    <n v="0"/>
    <n v="0"/>
    <n v="0"/>
    <n v="0"/>
    <n v="0"/>
    <n v="0"/>
    <n v="0"/>
    <n v="0"/>
    <n v="0"/>
    <n v="0"/>
    <s v="General Store"/>
    <s v="P04"/>
    <n v="2231"/>
    <x v="2"/>
  </r>
  <r>
    <s v="0P3902030342"/>
    <s v="BLWS,FLEXI,DISCH,DIA125XLG150MM"/>
    <s v="SPARE PARTS; PART NAME:BELLOW,FLEXIBLE,DISCHARGE; DIMENSIONS:DIA 125 X LG 150MM; MATERIAL:STAINLESS STEEL 304; EQUIPMENT NAME:ROTARY AIR BLOWER; EQUIPMENTMAKE:SWAM PNEUMATICS; MS LOOSE FLANGE; PRESSURE DESIGNATION, FLANGE:ASME CLASS150; RATING:3 KG/CM2"/>
    <d v="2018-08-14T00:00:00"/>
    <s v="SPARE_PARTS"/>
    <x v="2"/>
    <s v="2000"/>
    <s v="CH01"/>
    <s v="EA"/>
    <n v="2"/>
    <n v="8316"/>
    <n v="0"/>
    <n v="0"/>
    <n v="8316"/>
    <s v="ZSPR"/>
    <n v="0"/>
    <s v=""/>
    <n v="0"/>
    <n v="0"/>
    <s v="ONGC Petro additions Ltd."/>
    <s v="INR"/>
    <n v="0"/>
    <n v="0"/>
    <n v="0"/>
    <n v="0"/>
    <n v="0"/>
    <n v="0"/>
    <n v="0"/>
    <n v="0"/>
    <n v="0"/>
    <n v="0"/>
    <n v="0"/>
    <n v="0"/>
    <n v="0"/>
    <n v="0"/>
    <s v="Chemcial store"/>
    <s v="P04"/>
    <n v="1966"/>
    <x v="2"/>
  </r>
  <r>
    <s v="0P3902050020"/>
    <s v="V-RING,V-75A,TAIKO-KK"/>
    <s v="SPARE PARTS; PART NAME:V-RING; MANUFACTURER PART NUMBER:V-75A; MANUFACTURER:TAIKO-JAPAN; MATERIAL:NBR; DRAWINGNUMBER:MGB510-D-DR-0108; ITEM POSITION NUMBER:44; EQUIPMENT NAME:REACTIVATION GAS BLOWER; EQUIPMENT MAKE:TAIKO-JAPAN; EQUIPMENTMODEL:RD-125NBP#1; REAL MANUFACTURER:NOK-JAPAN"/>
    <d v="2017-08-16T00:00:00"/>
    <s v="SPARE_PARTS"/>
    <x v="2"/>
    <s v="2000"/>
    <s v="GS01"/>
    <s v="EA"/>
    <n v="4"/>
    <n v="8294.33"/>
    <n v="0"/>
    <n v="0"/>
    <n v="8294.33"/>
    <s v="ZSPR"/>
    <n v="0"/>
    <s v=""/>
    <n v="0"/>
    <n v="0"/>
    <s v="ONGC Petro additions Ltd."/>
    <s v="INR"/>
    <n v="0"/>
    <n v="0"/>
    <n v="0"/>
    <n v="0"/>
    <n v="0"/>
    <n v="0"/>
    <n v="0"/>
    <n v="0"/>
    <n v="0"/>
    <n v="0"/>
    <n v="0"/>
    <n v="0"/>
    <n v="0"/>
    <n v="0"/>
    <s v="General Store"/>
    <s v="P04"/>
    <n v="2329"/>
    <x v="2"/>
  </r>
  <r>
    <s v="0P0615760101"/>
    <s v="GEAR,2705 C,CHRORICH"/>
    <s v="SPARE PARTS; PART NAME:GEAR; MANUFACTURER PART NUMBER:2705 C; MANUFACTURER:CHRONOS RICHARDSON; DRAWING NUMBER:1B 2088; ITEMPOSITION NUMBER:6; EQUIPMENT NAME:FLAKER BAGGING SYSTEM; EQUIPMENT MAKE:CHRONOS RICHARDSON; EQUIPMENT MODEL:GE-55 SSF; ADDITIONALINFORMATION:FOR DRIVE SHAFT; SUB ASSY:OSCILLATING FINGER OF SEWING HEAD 150 U"/>
    <d v="2019-12-18T00:00:00"/>
    <s v="SPARE_PARTS"/>
    <x v="2"/>
    <s v="2000"/>
    <s v="CH01"/>
    <s v="EA"/>
    <n v="2"/>
    <n v="8293.56"/>
    <n v="0"/>
    <n v="0"/>
    <n v="8293.56"/>
    <s v="ZSPR"/>
    <n v="0"/>
    <s v=""/>
    <n v="0"/>
    <n v="0"/>
    <s v="ONGC Petro additions Ltd."/>
    <s v="INR"/>
    <n v="0"/>
    <n v="0"/>
    <n v="0"/>
    <n v="0"/>
    <n v="0"/>
    <n v="0"/>
    <n v="0"/>
    <n v="0"/>
    <n v="0"/>
    <n v="0"/>
    <n v="0"/>
    <n v="0"/>
    <n v="0"/>
    <n v="0"/>
    <s v="Chemcial store"/>
    <s v="P04"/>
    <n v="1475"/>
    <x v="2"/>
  </r>
  <r>
    <s v="0P3902030545"/>
    <s v="SFT,PB-55,ECTS,PAF"/>
    <s v="SPARE PARTS; PART NAME:SHAFT; EQUIPMENT NAME:AIR FLOW BLOWER; EQUIPMENT MAKE:PATELS AIRFLOW LTD; EQUIPMENT MODEL:PB-55; ADDITIONALINFORMATION:AREA:ECTS; MANUFACTURER:PATELS AIRFLOW LTD"/>
    <d v="2018-03-10T00:00:00"/>
    <s v="SPARE_PARTS"/>
    <x v="2"/>
    <s v="2000"/>
    <s v="GS01"/>
    <s v="EA"/>
    <n v="2"/>
    <n v="8288.69"/>
    <n v="0"/>
    <n v="0"/>
    <n v="8288.69"/>
    <s v="ZSPR"/>
    <n v="0"/>
    <s v=""/>
    <n v="0"/>
    <n v="0"/>
    <s v="ONGC Petro additions Ltd."/>
    <s v="INR"/>
    <n v="0"/>
    <n v="0"/>
    <n v="0"/>
    <n v="0"/>
    <n v="0"/>
    <n v="0"/>
    <n v="0"/>
    <n v="0"/>
    <n v="0"/>
    <n v="0"/>
    <n v="0"/>
    <n v="0"/>
    <n v="0"/>
    <n v="0"/>
    <s v="General Store"/>
    <s v="P04"/>
    <n v="2123"/>
    <x v="2"/>
  </r>
  <r>
    <s v="0P1106390011"/>
    <s v="MDL,CNVTR,0TO60VDC,KS-505A,KRISTRON"/>
    <s v="ELECTRICAL ACCESSORIES; TYPE:CONVERTER MODULE; VOLTAGE RATING:240 VAC; MANUFACTURER:KRISTRON SYSTEMS; MANUFACTURER PARTNUMBER:KS-505 A; INPUT SIGNAL:0 TO 60 VDC; OUTPUT SIGNAL:4 TO 20 mA; FOR DC VOLTAGE SIGNAL; MAXIMUM LOAD:600 OHM; ACCURACY:+/-0.5%;NUMBER:KS-505 A; INPUT SIGNAL:0 TO 60 VDC; OUTPUT SIGNAL:4 TO 20 mA; FOR DC VOLTAGE SIGNAL; MAXIMUM LOAD:600 OHM; ACCURACY:+/-0.5%;TYPE, MOUNTING:BASE/CHANNEL; FOR CRACKER CATHODIC PROTECTION TR UNIT"/>
    <d v="2017-07-31T00:00:00"/>
    <s v="AC_ELECTRICAL"/>
    <x v="4"/>
    <s v="2000"/>
    <s v="GS01"/>
    <s v="EA"/>
    <n v="2"/>
    <n v="8279.65"/>
    <n v="0"/>
    <n v="0"/>
    <n v="8279.65"/>
    <s v="ZSPR"/>
    <n v="0"/>
    <s v=""/>
    <n v="0"/>
    <n v="0"/>
    <s v="ONGC Petro additions Ltd."/>
    <s v="INR"/>
    <n v="0"/>
    <n v="0"/>
    <n v="0"/>
    <n v="0"/>
    <n v="0"/>
    <n v="0"/>
    <n v="0"/>
    <n v="0"/>
    <n v="0"/>
    <n v="0"/>
    <n v="0"/>
    <n v="0"/>
    <n v="0"/>
    <n v="0"/>
    <s v="General Store"/>
    <s v="P01"/>
    <n v="2345"/>
    <x v="2"/>
  </r>
  <r>
    <s v="0P1106390013"/>
    <s v="MDL,CNVTR,240VAC,60A,KS-505A,KRISTRON"/>
    <s v="ELECTRICAL ACCESSORIES; TYPE:DC CURRENT CONVERTER MODULE; VOLTAGE RATING:240 VAC; CURRENT RATING:60 A; MANUFACTURER:KRISTRONSYSTEMS; MANUFACTURER PART NUMBER:KS-505 A; INPUT SIGNAL:0 TO 75 mVDC; OUTPUT SIGNAL:4 TO 20 mA; FOR DC CURRENT SIGNAL; MAXIMUMLOAD:600 OHM; ACCURACY:+/-0.5%; TYPE, MOUNTING:BASE/CHANNEL; FOR CRACKER CATHODIC PROTECTION TR UNIT"/>
    <d v="2017-07-31T00:00:00"/>
    <s v="AC_ELECTRICAL"/>
    <x v="4"/>
    <s v="2000"/>
    <s v="GS01"/>
    <s v="EA"/>
    <n v="2"/>
    <n v="8279.65"/>
    <n v="0"/>
    <n v="0"/>
    <n v="8279.65"/>
    <s v="ZSPR"/>
    <n v="0"/>
    <s v=""/>
    <n v="0"/>
    <n v="0"/>
    <s v="ONGC Petro additions Ltd."/>
    <s v="INR"/>
    <n v="0"/>
    <n v="0"/>
    <n v="0"/>
    <n v="0"/>
    <n v="0"/>
    <n v="0"/>
    <n v="0"/>
    <n v="0"/>
    <n v="0"/>
    <n v="0"/>
    <n v="0"/>
    <n v="0"/>
    <n v="0"/>
    <n v="0"/>
    <s v="General Store"/>
    <s v="P01"/>
    <n v="2345"/>
    <x v="2"/>
  </r>
  <r>
    <s v="0P5270020192"/>
    <s v="PCKG,GRAFOIL,PSPJ3050033B,KOSOKENT"/>
    <s v="SPARE PARTS; PART NAME:PACKING; MATERIAL:GRAFOIL; EQUIPMENT NAME:VALVE; EQUIPMENT MAKE:KENT INTROL; MANUFACTURER:KENT INTROL;MANUFACTURER PART NUMBER:PSPJ3050033B"/>
    <d v="2018-01-09T00:00:00"/>
    <s v="SPARE_PARTS"/>
    <x v="2"/>
    <s v="2000"/>
    <s v="GS01"/>
    <s v="EA"/>
    <n v="3"/>
    <n v="8265.1"/>
    <n v="0"/>
    <n v="0"/>
    <n v="8265.1"/>
    <s v="ZSPR"/>
    <n v="0"/>
    <s v=""/>
    <n v="0"/>
    <n v="0"/>
    <s v="ONGC Petro additions Ltd."/>
    <s v="INR"/>
    <n v="0"/>
    <n v="0"/>
    <n v="0"/>
    <n v="0"/>
    <n v="0"/>
    <n v="0"/>
    <n v="0"/>
    <n v="0"/>
    <n v="0"/>
    <n v="0"/>
    <n v="0"/>
    <n v="0"/>
    <n v="0"/>
    <n v="0"/>
    <s v="General Store"/>
    <s v="P03"/>
    <n v="2183"/>
    <x v="2"/>
  </r>
  <r>
    <s v="0T2548160024"/>
    <s v="GSKT,NON-ASBESTOS,CL150,36IN"/>
    <s v="FLAT RING GASKETS; DESIGN SPEC:ANSI B16.21; DESIGN SPEC, FLANGE(S):ANSI B16.5; PRESSURE DESIGNATION:CLASS 150; THICKNESS:2 MM;MAT:NON ASBESTOS; MAT, SPEC:BS7531 GRADE X; SIZE, PIPE, NOMINAL:36 IN"/>
    <d v="2022-12-14T00:00:00"/>
    <s v="FL_GASKETS"/>
    <x v="2"/>
    <s v="2000"/>
    <s v="CH01"/>
    <s v="EA"/>
    <n v="9"/>
    <n v="8241.4599999999991"/>
    <n v="0"/>
    <n v="0"/>
    <n v="8241.4599999999991"/>
    <s v="ZSTO"/>
    <n v="0"/>
    <s v=""/>
    <n v="0"/>
    <n v="0"/>
    <s v="ONGC Petro additions Ltd."/>
    <s v="INR"/>
    <n v="0"/>
    <n v="0"/>
    <n v="0"/>
    <n v="0"/>
    <n v="0"/>
    <n v="0"/>
    <n v="0"/>
    <n v="0"/>
    <n v="0"/>
    <n v="0"/>
    <n v="0"/>
    <n v="0"/>
    <n v="0"/>
    <n v="0"/>
    <s v="Chemcial store"/>
    <s v="S06"/>
    <n v="383"/>
    <x v="1"/>
  </r>
  <r>
    <s v="0T1765730045"/>
    <s v="FLG,PIPE,WN,3IN,CL150,SS,A182-F316L,RF"/>
    <s v="WELDING NECK PIPE FLANGES; DESIGN SPEC:ASME B 36.19; MAT:STAINLESS STEEL; MAT, SPEC:ASTM A182 GRADE F316L; FACING, FLANGE:RAISEDFACE; FINISH, FLANGE FACING:125 AARH; PRESSURE DESIGNATION:ANSI CL150; SIZE:3 IN"/>
    <d v="2023-12-02T00:00:00"/>
    <s v="WE_PI_FLANGES1"/>
    <x v="2"/>
    <s v="2000"/>
    <s v="SP01"/>
    <s v="EA"/>
    <n v="2"/>
    <n v="8236.7999999999993"/>
    <n v="0"/>
    <n v="0"/>
    <n v="8236.7999999999993"/>
    <s v="ZSTO"/>
    <n v="0"/>
    <s v=""/>
    <n v="0"/>
    <n v="0"/>
    <s v="ONGC Petro additions Ltd."/>
    <s v="INR"/>
    <n v="0"/>
    <n v="0"/>
    <n v="0"/>
    <n v="0"/>
    <n v="0"/>
    <n v="0"/>
    <n v="0"/>
    <n v="0"/>
    <n v="0"/>
    <n v="0"/>
    <n v="0"/>
    <n v="0"/>
    <n v="0"/>
    <n v="0"/>
    <s v="Shutdown Plan Mt"/>
    <s v="S06"/>
    <n v="30"/>
    <x v="1"/>
  </r>
  <r>
    <s v="0T2545780012"/>
    <s v="GSKT,RBR,FLR,EPDM,CL150,36IN,11KC"/>
    <s v="REINFORCED FLAT RING RUBBER GASKET; MAT:ETHYLENE-PROPYLENE RUBBER; CROSS SECTION:WITH INSERT; MAT, INSERT:STEEL; DESIGN SPEC,FLANGE(S):ASME B16.47 SERIES B; FACING, FLANGE:RAISED FACE; PRESSURE DESIGNATION:ASME CL 150; THICKNESS AT INSERT:8 MM; SIZE, PIPE,NOMINAL:36 IN; REFERENCE: 11KC"/>
    <d v="2022-05-02T00:00:00"/>
    <s v="RE_RU_FL_GASKETS"/>
    <x v="2"/>
    <s v="2000"/>
    <s v="CH01"/>
    <s v="EA"/>
    <n v="2"/>
    <n v="8236.69"/>
    <n v="0"/>
    <n v="0"/>
    <n v="8236.69"/>
    <s v="ZSTO"/>
    <n v="0"/>
    <s v=""/>
    <n v="0"/>
    <n v="0"/>
    <s v="ONGC Petro additions Ltd."/>
    <s v="INR"/>
    <n v="0"/>
    <n v="0"/>
    <n v="0"/>
    <n v="0"/>
    <n v="0"/>
    <n v="0"/>
    <n v="0"/>
    <n v="0"/>
    <n v="0"/>
    <n v="0"/>
    <n v="0"/>
    <n v="0"/>
    <n v="0"/>
    <n v="0"/>
    <s v="Chemcial store"/>
    <s v="S06"/>
    <n v="609"/>
    <x v="1"/>
  </r>
  <r>
    <s v="0P0615760073"/>
    <s v="ARM STRAP ASSY,3B 14581/110,CHRORICH"/>
    <s v="SPARE PARTS; PART NAME:ARM STRAP ASSEMBLY; MANUFACTURER PART NUMBER:3B 14581/110; MANUFACTURER:CHRONOS RICHARDSON; DRAWINGNUMBER:3B 14581; ITEM POSITION NUMBER:110; EQUIPMENT NAME:FLAKER BAGGING SYSTEM; EQUIPMENT MAKE:CHRONOS RICHARDSON; EQUIPMENTMODEL:GE-55 SSF; ADDITIONAL INFORMATION:FOR FEED DOG; SUB ASSY:SEWING HEAD 150 U"/>
    <d v="2017-11-22T00:00:00"/>
    <s v="SPARE_PARTS"/>
    <x v="2"/>
    <s v="2000"/>
    <s v="GS01"/>
    <s v="EA"/>
    <n v="2"/>
    <n v="8236.4"/>
    <n v="0"/>
    <n v="0"/>
    <n v="8236.4"/>
    <s v="ZSPR"/>
    <n v="0"/>
    <s v=""/>
    <n v="0"/>
    <n v="0"/>
    <s v="ONGC Petro additions Ltd."/>
    <s v="INR"/>
    <n v="0"/>
    <n v="0"/>
    <n v="0"/>
    <n v="0"/>
    <n v="0"/>
    <n v="0"/>
    <n v="0"/>
    <n v="0"/>
    <n v="0"/>
    <n v="0"/>
    <n v="0"/>
    <n v="0"/>
    <n v="0"/>
    <n v="0"/>
    <s v="General Store"/>
    <s v="P04"/>
    <n v="2231"/>
    <x v="2"/>
  </r>
  <r>
    <s v="0P0802030438"/>
    <s v="BACK-UP RING,PFA,OASB-R371,ELLIOTT"/>
    <s v="SPARE PARTS; PART NAME:BACK-UP RING; MANUFACTURER PART NUMBER:OASB-R371; MANUFACTURER:ELLIOTT TURBOMACHINERY; MATERIAL:PFA; DRAWINGNUMBER:ES/9890182; ITEM POSITION NUMBER:9; EQUIPMENT NAME:DGS CONSOLE_WATER, OIL INJECT"/>
    <d v="2022-08-27T00:00:00"/>
    <s v="SPARE_PARTS"/>
    <x v="2"/>
    <s v="2000"/>
    <s v="GS01"/>
    <s v="EA"/>
    <n v="1"/>
    <n v="8229.89"/>
    <n v="0"/>
    <n v="0"/>
    <n v="8229.89"/>
    <s v="ZSPR"/>
    <n v="0"/>
    <s v=""/>
    <n v="0"/>
    <n v="0"/>
    <s v="ONGC Petro additions Ltd."/>
    <s v="INR"/>
    <n v="0"/>
    <n v="0"/>
    <n v="0"/>
    <n v="0"/>
    <n v="0"/>
    <n v="0"/>
    <n v="0"/>
    <n v="0"/>
    <n v="0"/>
    <n v="0"/>
    <n v="0"/>
    <n v="0"/>
    <n v="0"/>
    <n v="0"/>
    <s v="General Store"/>
    <s v="P04"/>
    <n v="492"/>
    <x v="2"/>
  </r>
  <r>
    <s v="0P0802030439"/>
    <s v="BACK-UP RING,PFA,OASB-R373,ELLIOTT"/>
    <s v="SPARE PARTS; PART NAME:BACK-UP RING; MANUFACTURER PART NUMBER:OASB-R373; MANUFACTURER:ELLIOTT TURBOMACHINERY; MATERIAL:PFA; DRAWINGNUMBER:ES/9890182; ITEM POSITION NUMBER:10; EQUIPMENT NAME:DGS CONSOLE_WATER, OIL INJECT"/>
    <d v="2022-08-27T00:00:00"/>
    <s v="SPARE_PARTS"/>
    <x v="2"/>
    <s v="2000"/>
    <s v="GS01"/>
    <s v="EA"/>
    <n v="1"/>
    <n v="8229.89"/>
    <n v="0"/>
    <n v="0"/>
    <n v="8229.89"/>
    <s v="ZSPR"/>
    <n v="0"/>
    <s v=""/>
    <n v="0"/>
    <n v="0"/>
    <s v="ONGC Petro additions Ltd."/>
    <s v="INR"/>
    <n v="0"/>
    <n v="0"/>
    <n v="0"/>
    <n v="0"/>
    <n v="0"/>
    <n v="0"/>
    <n v="0"/>
    <n v="0"/>
    <n v="0"/>
    <n v="0"/>
    <n v="0"/>
    <n v="0"/>
    <n v="0"/>
    <n v="0"/>
    <s v="General Store"/>
    <s v="P04"/>
    <n v="492"/>
    <x v="2"/>
  </r>
  <r>
    <s v="0T1734260007"/>
    <s v="CPLG,PIPE,SW,A105,CL6000,1IN"/>
    <s v="SOCKET WELD PIPE COUPLINGS; MAT:CARBON STEEL; MAT SPEC, FITTING:ASTM A105; PRESSURE DESIGNATION:CL 6000; MANDATORY ADDREQRMTS:STEAM WITH IBR CERTIFICATE; SIZE:1 IN"/>
    <d v="2018-02-07T00:00:00"/>
    <s v="SW_PI_COUPLINGS2"/>
    <x v="2"/>
    <s v="2000"/>
    <s v="CH01"/>
    <s v="EA"/>
    <n v="80"/>
    <n v="8226.58"/>
    <n v="0"/>
    <n v="0"/>
    <n v="8226.58"/>
    <s v="ZSTO"/>
    <n v="0"/>
    <s v=""/>
    <n v="0"/>
    <n v="0"/>
    <s v="ONGC Petro additions Ltd."/>
    <s v="INR"/>
    <n v="0"/>
    <n v="0"/>
    <n v="0"/>
    <n v="0"/>
    <n v="0"/>
    <n v="0"/>
    <n v="0"/>
    <n v="0"/>
    <n v="0"/>
    <n v="0"/>
    <n v="0"/>
    <n v="0"/>
    <n v="0"/>
    <n v="0"/>
    <s v="Chemcial store"/>
    <s v="S06"/>
    <n v="2154"/>
    <x v="1"/>
  </r>
  <r>
    <s v="0P0631080302"/>
    <s v="CAP SCR,2A21576,JKC0088,JPSTL"/>
    <s v="SPARE PARTS; PART NAME:CAP SCREW; DIMENSIONS:M10 X 35 MM; MATERIAL:SCM435;DRAWING NUMBER:2A21576; ITEM POSITION NUMBER:18; EQUIPMENT NAME:MELT GEAR PUMP;EQUIPMENT MAKE:THE JAPAN STEEL WORKS; EQUIPMENT MODEL:ONC0675; MANUFACTURER PARTNUMBER:JKC0088; MANUFACTURER:THE JAPAN STEEL WORKS; PARENT EQUIPMENT:ROTARYJOINT"/>
    <d v="2022-05-27T00:00:00"/>
    <s v="SPARE_PARTS"/>
    <x v="2"/>
    <s v="2000"/>
    <s v="SP01"/>
    <s v="EA"/>
    <n v="12"/>
    <n v="8207.02"/>
    <n v="0"/>
    <n v="0"/>
    <n v="8207.02"/>
    <s v="ZSPR"/>
    <n v="0"/>
    <s v=""/>
    <n v="0"/>
    <n v="0"/>
    <s v="ONGC Petro additions Ltd."/>
    <s v="INR"/>
    <n v="0"/>
    <n v="0"/>
    <n v="0"/>
    <n v="0"/>
    <n v="0"/>
    <n v="0"/>
    <n v="0"/>
    <n v="0"/>
    <n v="0"/>
    <n v="0"/>
    <n v="0"/>
    <n v="0"/>
    <n v="0"/>
    <n v="0"/>
    <s v="Shutdown Plan Mt"/>
    <s v="P04"/>
    <n v="584"/>
    <x v="2"/>
  </r>
  <r>
    <s v="0P0631080303"/>
    <s v="CAP SCR,2A21576,JKC0214,JPSTL"/>
    <s v="SPARE PARTS; PART NAME:CAP SCREW; DIMENSIONS:M10 X 30 MM; MATERIAL:SCM435;DRAWING NUMBER:2A21576; ITEM POSITION NUMBER:19; EQUIPMENT NAME:MELT GEAR PUMP;EQUIPMENT MODEL:ONC0675; MANUFACTURER PART NUMBER:JKC0214; MANUFACTURER:THEJAPAN STEEL WORKS; PARENT EQUIPMENT:ROTARY JOINT"/>
    <d v="2022-05-27T00:00:00"/>
    <s v="SPARE_PARTS"/>
    <x v="2"/>
    <s v="2000"/>
    <s v="SP01"/>
    <s v="EA"/>
    <n v="8"/>
    <n v="8207.02"/>
    <n v="0"/>
    <n v="0"/>
    <n v="8207.02"/>
    <s v="ZSPR"/>
    <n v="0"/>
    <s v=""/>
    <n v="0"/>
    <n v="0"/>
    <s v="ONGC Petro additions Ltd."/>
    <s v="INR"/>
    <n v="0"/>
    <n v="0"/>
    <n v="0"/>
    <n v="0"/>
    <n v="0"/>
    <n v="0"/>
    <n v="0"/>
    <n v="0"/>
    <n v="0"/>
    <n v="0"/>
    <n v="0"/>
    <n v="0"/>
    <n v="0"/>
    <n v="0"/>
    <s v="Shutdown Plan Mt"/>
    <s v="P04"/>
    <n v="584"/>
    <x v="2"/>
  </r>
  <r>
    <s v="0T2541630051"/>
    <s v="GSKT,SPW,PE,325X293MM,SS304,GPH,2PASS"/>
    <s v="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22; MANDATORY ADD REQRMTS:REFERED POSITION NUMBER:4A;CENTRING RING, O.D.:333 MM; INNER RING, I.D.:277 MM; DIMENSION, I.D. X O.D.:293 X 325 MM; WITH WELDED JACKET; MATERIAL:STAINLESSSTEEL 304; EQUIPMENT NAME:CS HEAT EXCHANGER; MODEL:H-BEM; MANUFACTURER:INDCON PROJECTS &amp; EQUIPMENT LTD"/>
    <d v="2023-10-26T00:00:00"/>
    <s v="PL_SP_GASKETS"/>
    <x v="2"/>
    <s v="2000"/>
    <s v="SP01"/>
    <s v="EA"/>
    <n v="1"/>
    <n v="8200"/>
    <n v="0"/>
    <n v="0"/>
    <n v="8200"/>
    <s v="ZSTO"/>
    <n v="0"/>
    <s v=""/>
    <n v="0"/>
    <n v="0"/>
    <s v="ONGC Petro additions Ltd."/>
    <s v="INR"/>
    <n v="0"/>
    <n v="0"/>
    <n v="0"/>
    <n v="0"/>
    <n v="0"/>
    <n v="0"/>
    <n v="0"/>
    <n v="0"/>
    <n v="0"/>
    <n v="0"/>
    <n v="0"/>
    <n v="0"/>
    <n v="0"/>
    <n v="0"/>
    <s v="Shutdown Plan Mt"/>
    <s v="S06"/>
    <n v="67"/>
    <x v="1"/>
  </r>
  <r>
    <s v="0T2541630052"/>
    <s v="GSKT,SPW,PE,325X293MM,SS304,GPH,3PASS"/>
    <s v="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22; MANDATORY ADD REQRMTS:REFERED POSITION NUMBER:4B;CENTRING RING, O.D.:333 MM; INNER RING, I.D.:277 MM; DIMENSION, I.D. X O.D.:293 X 325 MM; WITH WELDED JACKET; MATERIAL:STAINLESSSTEEL 304; EQUIPMENT NAME:CS HEAT EXCHANGER; MODEL:H-BEM; MANUFACTURER:INDCON PROJECTS &amp; EQUIPMENT LTD"/>
    <d v="2023-10-26T00:00:00"/>
    <s v="PL_SP_GASKETS"/>
    <x v="2"/>
    <s v="2000"/>
    <s v="SP01"/>
    <s v="EA"/>
    <n v="1"/>
    <n v="8200"/>
    <n v="0"/>
    <n v="0"/>
    <n v="8200"/>
    <s v="ZSTO"/>
    <n v="0"/>
    <s v=""/>
    <n v="0"/>
    <n v="0"/>
    <s v="ONGC Petro additions Ltd."/>
    <s v="INR"/>
    <n v="0"/>
    <n v="0"/>
    <n v="0"/>
    <n v="0"/>
    <n v="0"/>
    <n v="0"/>
    <n v="0"/>
    <n v="0"/>
    <n v="0"/>
    <n v="0"/>
    <n v="0"/>
    <n v="0"/>
    <n v="0"/>
    <n v="0"/>
    <s v="Shutdown Plan Mt"/>
    <s v="S06"/>
    <n v="67"/>
    <x v="1"/>
  </r>
  <r>
    <s v="0P4102200615"/>
    <s v="GLND FOLLWR,123382/2-0000-640,SEVRN-GL"/>
    <s v="SPARE PARTS; PART NAME:GLAND FOLLOWER; MATERIAL:STELLITE 6 COBOLT BASE (252); EQUIPMENT NAME:CONTROL VALVE; EQUIPMENT MAKE:SEVERNGLOCON; EQUIPMENT MODEL:300-5412-P2BN; MANUFACTURER:SEVERN GLOCON; MANUFACTURER PART NUMBER:123382/2-0000-640"/>
    <d v="2016-02-16T00:00:00"/>
    <s v="SPARE_PARTS"/>
    <x v="2"/>
    <s v="2000"/>
    <s v="GS01"/>
    <s v="EA"/>
    <n v="1"/>
    <n v="8193"/>
    <n v="0"/>
    <n v="0"/>
    <n v="8193"/>
    <s v="ZSPR"/>
    <n v="0"/>
    <s v=""/>
    <n v="0"/>
    <n v="0"/>
    <s v="ONGC Petro additions Ltd."/>
    <s v="INR"/>
    <n v="0"/>
    <n v="0"/>
    <n v="0"/>
    <n v="0"/>
    <n v="0"/>
    <n v="0"/>
    <n v="0"/>
    <n v="0"/>
    <n v="0"/>
    <n v="0"/>
    <n v="0"/>
    <n v="0"/>
    <n v="0"/>
    <n v="0"/>
    <s v="General Store"/>
    <s v="P03"/>
    <n v="2876"/>
    <x v="2"/>
  </r>
  <r>
    <s v="0P3900020331"/>
    <s v="IMPLR,F/SS316L,100RPM,S.J.INDS"/>
    <s v="SPARE PARTS; PART NAME:IMPELLER; EQUIPMENT NAME:DOSING TANK AGITATOR; EQUIPMENTMAKE:S.J.INDUSTRIES; MANUFACTURER:S.J.INDUSTRIES; FOR DOSING TANK AGITATOR;H.P:0.5; MATERIAL:STAINLESS STEEL 316L; SPEED:100 RPM; DIA, IMPELLER:500 MM;DIA, SHAFT:36 MM; TYPE, IMPELLER:TURBINE; DW POLYMER/LIME/PAC/POLYMER"/>
    <d v="2018-07-04T00:00:00"/>
    <m/>
    <x v="2"/>
    <s v="2000"/>
    <s v="CH01"/>
    <s v="EA"/>
    <n v="1"/>
    <n v="8190.75"/>
    <n v="0"/>
    <n v="0"/>
    <n v="8190.75"/>
    <s v="ZSPR"/>
    <n v="0"/>
    <s v=""/>
    <n v="0"/>
    <n v="0"/>
    <s v="ONGC Petro additions Ltd."/>
    <s v="INR"/>
    <n v="0"/>
    <n v="0"/>
    <n v="0"/>
    <n v="0"/>
    <n v="0"/>
    <n v="0"/>
    <n v="0"/>
    <n v="0"/>
    <n v="0"/>
    <n v="0"/>
    <n v="0"/>
    <n v="0"/>
    <n v="0"/>
    <n v="0"/>
    <s v="Chemcial store"/>
    <s v="P04"/>
    <n v="2007"/>
    <x v="2"/>
  </r>
  <r>
    <s v="0T1538610437"/>
    <s v="STBLT+N,A193-B7,8UN,160MM,1.1/8IN"/>
    <s v="STUD BOLTS WITH NUTS; MAT SPEC, STUD BOLT(S):ASME A193 GRADE B7; MAT SPEC, NUT(S):ASME A194 GRADE 2H; TYPE, NUT:HEXAGON; NUMBER,NUTS PER STUD BOLT:2; LENGTH:160 MM; SIZE:1.1/8 IN"/>
    <d v="2022-09-28T00:00:00"/>
    <s v="WI_STUDBOLTS1"/>
    <x v="2"/>
    <s v="2000"/>
    <s v="CH01"/>
    <s v="EA"/>
    <n v="34"/>
    <n v="8181.17"/>
    <n v="0"/>
    <n v="0"/>
    <n v="8181.17"/>
    <s v="ZSTO"/>
    <n v="0"/>
    <s v=""/>
    <n v="0"/>
    <n v="0"/>
    <s v="ONGC Petro additions Ltd."/>
    <s v="INR"/>
    <n v="0"/>
    <n v="0"/>
    <n v="0"/>
    <n v="0"/>
    <n v="0"/>
    <n v="0"/>
    <n v="0"/>
    <n v="0"/>
    <n v="0"/>
    <n v="0"/>
    <n v="0"/>
    <n v="0"/>
    <n v="0"/>
    <n v="0"/>
    <s v="Chemcial store"/>
    <s v="S06"/>
    <n v="460"/>
    <x v="1"/>
  </r>
  <r>
    <s v="0P4205070054"/>
    <s v="FAN,104065745500,SULZ-PMP"/>
    <s v="SPARE PARTS; PART NAME:FAN; MATERIAL:ALUMINUM 356; DRAWING NUMBER:831.01; EQUIPMENT NAME:CENTRIFUGAL PUMP; EQUIPMENT MAKE:SULZERPUMPS; EQUIPMENT MODEL:ZF 50-2250; MANUFACTURER:SULZER PUMPS; MANUFACTURER PART NUMBER:104065745500; SUPPLIER NAME:SULZER PUMPS"/>
    <d v="2019-03-08T00:00:00"/>
    <s v="SPARE_PARTS"/>
    <x v="2"/>
    <s v="2000"/>
    <s v="CH01"/>
    <s v="EA"/>
    <n v="1"/>
    <n v="8155.4"/>
    <n v="0"/>
    <n v="0"/>
    <n v="8155.4"/>
    <s v="ZSPR"/>
    <n v="0"/>
    <s v=""/>
    <n v="0"/>
    <n v="0"/>
    <s v="ONGC Petro additions Ltd."/>
    <s v="INR"/>
    <n v="0"/>
    <n v="0"/>
    <n v="0"/>
    <n v="0"/>
    <n v="0"/>
    <n v="0"/>
    <n v="0"/>
    <n v="0"/>
    <n v="0"/>
    <n v="0"/>
    <n v="0"/>
    <n v="0"/>
    <n v="0"/>
    <n v="0"/>
    <s v="Chemcial store"/>
    <s v="P04"/>
    <n v="1760"/>
    <x v="2"/>
  </r>
  <r>
    <s v="0P4205070054"/>
    <s v="FAN,104065745500,SULZ-PMP"/>
    <s v="SPARE PARTS; PART NAME:FAN; MATERIAL:ALUMINUM 356; DRAWING NUMBER:831.01; EQUIPMENT NAME:CENTRIFUGAL PUMP; EQUIPMENT MAKE:SULZERPUMPS; EQUIPMENT MODEL:ZF 50-2250; MANUFACTURER:SULZER PUMPS; MANUFACTURER PART NUMBER:104065745500; SUPPLIER NAME:SULZER PUMPS"/>
    <d v="2019-03-08T00:00:00"/>
    <s v="SPARE_PARTS"/>
    <x v="2"/>
    <s v="2000"/>
    <s v="GS01"/>
    <s v="EA"/>
    <n v="1"/>
    <n v="8155.4"/>
    <n v="0"/>
    <n v="0"/>
    <n v="8155.4"/>
    <s v="ZSPR"/>
    <n v="0"/>
    <s v=""/>
    <n v="0"/>
    <n v="0"/>
    <s v="ONGC Petro additions Ltd."/>
    <s v="INR"/>
    <n v="0"/>
    <n v="0"/>
    <n v="0"/>
    <n v="0"/>
    <n v="0"/>
    <n v="0"/>
    <n v="0"/>
    <n v="0"/>
    <n v="0"/>
    <n v="0"/>
    <n v="0"/>
    <n v="0"/>
    <n v="0"/>
    <n v="0"/>
    <s v="General Store"/>
    <s v="P04"/>
    <n v="1760"/>
    <x v="2"/>
  </r>
  <r>
    <s v="0P4102210040"/>
    <s v="GSKT,COMP/17A5,1H7369X0012,FISH-CO"/>
    <s v="SPARE PARTS; PART NAME:GASKET; MANUFACTURER PART NUMBER:1H7369X0012; MANUFACTURER:FISHER CONTROLS; MATERIAL:COMP/17A5; EQUIPMENTNAME:CONTROL VALVE; EQUIPMENT MODEL:8.00ET"/>
    <d v="2023-11-24T00:00:00"/>
    <s v="SPARE_PARTS"/>
    <x v="2"/>
    <s v="2000"/>
    <s v="SP01"/>
    <s v="EA"/>
    <n v="4"/>
    <n v="8146.64"/>
    <n v="0"/>
    <n v="0"/>
    <n v="8146.64"/>
    <s v="ZSPR"/>
    <n v="0"/>
    <s v=""/>
    <n v="0"/>
    <n v="0"/>
    <s v="ONGC Petro additions Ltd."/>
    <s v="INR"/>
    <n v="0"/>
    <n v="0"/>
    <n v="0"/>
    <n v="0"/>
    <n v="0"/>
    <n v="0"/>
    <n v="0"/>
    <n v="0"/>
    <n v="0"/>
    <n v="0"/>
    <n v="0"/>
    <n v="0"/>
    <n v="0"/>
    <n v="0"/>
    <s v="Shutdown Plan Mt"/>
    <s v="P03"/>
    <n v="38"/>
    <x v="2"/>
  </r>
  <r>
    <s v="0T3006010105"/>
    <s v="BRG,RLR,MET,NU 307 ECJ,35MM,80MM"/>
    <s v="METRIC ROLLER BEARINGS; TYPE:CYLINDRICAL; ROWS:SINGLE; MAT, CAGE:STEEL CAGE; DESIGNATION NUMBER:NU 307 ECJ; DIAMETER, BORE:35 MM;DIAMETER, OD:80 MM; WIDTH/HEIGHT:21 MM"/>
    <d v="2023-03-07T00:00:00"/>
    <s v="ME_RO_BEARINGS"/>
    <x v="2"/>
    <s v="2000"/>
    <s v="CH01"/>
    <s v="EA"/>
    <n v="6"/>
    <n v="8126"/>
    <n v="0"/>
    <n v="0"/>
    <n v="8126"/>
    <s v="ZSTO"/>
    <n v="0"/>
    <s v=""/>
    <n v="0"/>
    <n v="0"/>
    <s v="ONGC Petro additions Ltd."/>
    <s v="INR"/>
    <n v="0"/>
    <n v="0"/>
    <n v="0"/>
    <n v="0"/>
    <n v="0"/>
    <n v="0"/>
    <n v="0"/>
    <n v="0"/>
    <n v="0"/>
    <n v="0"/>
    <n v="0"/>
    <n v="0"/>
    <n v="0"/>
    <n v="0"/>
    <s v="Chemcial store"/>
    <s v="S06"/>
    <n v="300"/>
    <x v="1"/>
  </r>
  <r>
    <s v="0P2515100001"/>
    <s v="GLND PCKG,NON-ASB,GPH,10X10MM,20BAR"/>
    <s v="REINFORCED SQUARE CROSS SECTION PACKING; MAT:NON ASBESTOS; MAT, REINFORCEMENT:GRAPHITE (BRAIDED); DIMENSION, CROSS SECTION W X H:10X 10 MM; TYPE:GLAND PACKING; PRESSURE:20 BAR (MAX); TEMPERATURE:50 °C (MAX); SYNTHETIC YARN IMPREGNATED WITH SPECIAL PETROLEUMBASED LUBRICANT AND GRAPHITE, SERVICE-RAW WATER AND COOLING WATER; FLEXIBLE GLAND PACKING TO ENSURE EXCELLENT SEAL AGAINST WORN ANDSCORED SHAFT"/>
    <d v="2019-02-23T00:00:00"/>
    <s v="RE_SQ_PACKING"/>
    <x v="2"/>
    <s v="2000"/>
    <s v="CH01"/>
    <s v="KG"/>
    <n v="13"/>
    <n v="8125"/>
    <n v="0"/>
    <n v="0"/>
    <n v="8125"/>
    <s v="ZSPR"/>
    <n v="0"/>
    <s v=""/>
    <n v="0"/>
    <n v="0"/>
    <s v="ONGC Petro additions Ltd."/>
    <s v="INR"/>
    <n v="0"/>
    <n v="0"/>
    <n v="0"/>
    <n v="0"/>
    <n v="0"/>
    <n v="0"/>
    <n v="0"/>
    <n v="0"/>
    <n v="0"/>
    <n v="0"/>
    <n v="0"/>
    <n v="0"/>
    <n v="0"/>
    <n v="0"/>
    <s v="Chemcial store"/>
    <s v="P04"/>
    <n v="1773"/>
    <x v="2"/>
  </r>
  <r>
    <s v="0T5580560064"/>
    <s v="GLND,CBL,DBL,COMPR,4.1/2IN,CBF016,COMET"/>
    <s v="CABLE GLANDS; MANUFACTURER:COMET; DIAMETER, OD, CBL O/S, MAX:105 MM; DIAMETER, OD, CABLE ARMOUR, MAX:0.8/1.4 MM; DIAMETER, OD, CBLI/S, MAX:98 MM; SIZE:4.1/2 IN; MODEL NUMBER:CBF016 OR EQUIVALENT; CLASSIFICATION, HAZARD AREAS:FLAMEPROOF; SEALING AREA(S):DOUBLECOMPRESSION; ALTERNATE MANUFACTURER:DOWELL'S/ HMI / JAINSON / ZOLEX / BALIGA"/>
    <d v="2023-06-16T00:00:00"/>
    <s v="CA_GLANDS"/>
    <x v="2"/>
    <s v="2000"/>
    <s v="GS01"/>
    <s v="EA"/>
    <n v="2"/>
    <n v="8120"/>
    <n v="0"/>
    <n v="0"/>
    <n v="8120"/>
    <s v="ZSTO"/>
    <n v="0"/>
    <s v=""/>
    <n v="0"/>
    <n v="0"/>
    <s v="ONGC Petro additions Ltd."/>
    <s v="INR"/>
    <n v="0"/>
    <n v="0"/>
    <n v="0"/>
    <n v="0"/>
    <n v="0"/>
    <n v="0"/>
    <n v="0"/>
    <n v="0"/>
    <n v="0"/>
    <n v="0"/>
    <n v="0"/>
    <n v="0"/>
    <n v="0"/>
    <n v="0"/>
    <s v="General Store"/>
    <s v="S03"/>
    <n v="199"/>
    <x v="1"/>
  </r>
  <r>
    <s v="0T3002010003"/>
    <s v="BRG BALL MTR,6312CS,60MM,130MM"/>
    <s v="METRIC BALL BEARINGS; SERIES:6300; ROWS:SINGLE; STYLE:DEEP GROOVE; MAT, CAGE:CHROME STEEL; MAT, CAGE:SUJ2; DESIGNATIONNUMBER:6312CS; DIAMETER, BORE:60 MM; DIAMETER, OD:130 MM; WIDTH/HEIGHT:31 MM; FOR DRIVE; REAL MANUFACTURER:NACHI-JAPAN; EQUIPMENTNAME:REACTIVATION GAS BLOWER; MODEL NUMBER:RD-125NBP#1; EQUIPMENT MANUFACTURER:TAIKO-JAPAN; DRAWING NUMBER:MGB510-D-DR-0108;POSITION NUMBER:16"/>
    <d v="2017-08-16T00:00:00"/>
    <s v="ME_BA_BEARINGS"/>
    <x v="2"/>
    <s v="2000"/>
    <s v="GS01"/>
    <s v="EA"/>
    <n v="2"/>
    <n v="8086.76"/>
    <n v="0"/>
    <n v="0"/>
    <n v="8086.76"/>
    <s v="ZSTO"/>
    <n v="0"/>
    <s v=""/>
    <n v="0"/>
    <n v="0"/>
    <s v="ONGC Petro additions Ltd."/>
    <s v="INR"/>
    <n v="0"/>
    <n v="0"/>
    <n v="0"/>
    <n v="0"/>
    <n v="0"/>
    <n v="0"/>
    <n v="0"/>
    <n v="0"/>
    <n v="0"/>
    <n v="0"/>
    <n v="0"/>
    <n v="0"/>
    <n v="0"/>
    <n v="0"/>
    <s v="General Store"/>
    <s v="S06"/>
    <n v="2329"/>
    <x v="1"/>
  </r>
  <r>
    <s v="0P4102206199"/>
    <s v="CAGE,021000412-153G0000,DRES-MSL"/>
    <s v="SPARE PARTS; PART NAME:CAGE; EQUIPMENT NAME:CONTROL VALVE; EQUIPMENTMAKE:DRESSER MASONEILAN; ADDITIONAL INFORMATION:8G11A0402-001; MANUFACTURER PARTNUMBER:021000412-153G0000; MANUFACTURER:DRESSER MASONEILAN; EQUIPMENTCODE:1300031187"/>
    <d v="2022-04-16T00:00:00"/>
    <s v="SPARE_PARTS"/>
    <x v="2"/>
    <s v="2000"/>
    <s v="SP01"/>
    <s v="EA"/>
    <n v="2"/>
    <n v="8080.8"/>
    <n v="0"/>
    <n v="0"/>
    <n v="8080.8"/>
    <s v="ZSPR"/>
    <n v="0"/>
    <s v=""/>
    <n v="0"/>
    <n v="0"/>
    <s v="ONGC Petro additions Ltd."/>
    <s v="INR"/>
    <n v="0"/>
    <n v="0"/>
    <n v="0"/>
    <n v="0"/>
    <n v="0"/>
    <n v="0"/>
    <n v="0"/>
    <n v="0"/>
    <n v="0"/>
    <n v="0"/>
    <n v="0"/>
    <n v="0"/>
    <n v="0"/>
    <n v="0"/>
    <s v="Shutdown Plan Mt"/>
    <s v="P03"/>
    <n v="625"/>
    <x v="2"/>
  </r>
  <r>
    <s v="0P4102210118"/>
    <s v="PCKG,12B6947X012,FISH-CO"/>
    <s v="SPARE PARTS; PART NAME:PACKING; MANUFACTURER PART NUMBER:12B6947X012; MANUFACTURER:FISHER CONTROLS; MATERIAL:TEFLON CARBON;EQUIPMENT NAME:CONTROL VALVE; EQUIPMENT MODEL:3.00EZ-NS"/>
    <d v="2022-09-05T00:00:00"/>
    <s v="SPARE_PARTS"/>
    <x v="2"/>
    <s v="2000"/>
    <s v="GS01"/>
    <s v="EA"/>
    <n v="2"/>
    <n v="8063.33"/>
    <n v="0"/>
    <n v="0"/>
    <n v="8063.33"/>
    <s v="ZSPR"/>
    <n v="0"/>
    <s v=""/>
    <n v="0"/>
    <n v="0"/>
    <s v="ONGC Petro additions Ltd."/>
    <s v="INR"/>
    <n v="0"/>
    <n v="0"/>
    <n v="0"/>
    <n v="0"/>
    <n v="0"/>
    <n v="0"/>
    <n v="0"/>
    <n v="0"/>
    <n v="0"/>
    <n v="0"/>
    <n v="0"/>
    <n v="0"/>
    <n v="0"/>
    <n v="0"/>
    <s v="General Store"/>
    <s v="P03"/>
    <n v="483"/>
    <x v="2"/>
  </r>
  <r>
    <s v="0P4102210118"/>
    <s v="PCKG,12B6947X012,FISH-CO"/>
    <s v="SPARE PARTS; PART NAME:PACKING; MANUFACTURER PART NUMBER:12B6947X012; MANUFACTURER:FISHER CONTROLS; MATERIAL:TEFLON CARBON;EQUIPMENT NAME:CONTROL VALVE; EQUIPMENT MODEL:3.00EZ-NS"/>
    <d v="2022-09-05T00:00:00"/>
    <s v="SPARE_PARTS"/>
    <x v="2"/>
    <s v="2000"/>
    <s v="SP01"/>
    <s v="EA"/>
    <n v="2"/>
    <n v="8063.33"/>
    <n v="0"/>
    <n v="0"/>
    <n v="8063.33"/>
    <s v="ZSPR"/>
    <n v="0"/>
    <s v=""/>
    <n v="0"/>
    <n v="0"/>
    <s v="ONGC Petro additions Ltd."/>
    <s v="INR"/>
    <n v="0"/>
    <n v="0"/>
    <n v="0"/>
    <n v="0"/>
    <n v="0"/>
    <n v="0"/>
    <n v="0"/>
    <n v="0"/>
    <n v="0"/>
    <n v="0"/>
    <n v="0"/>
    <n v="0"/>
    <n v="0"/>
    <n v="0"/>
    <s v="Shutdown Plan Mt"/>
    <s v="P03"/>
    <n v="483"/>
    <x v="2"/>
  </r>
  <r>
    <s v="0P0631070139"/>
    <s v="O-RING,3X330MM,SRP25400148/15,NAJICO"/>
    <s v="SPARE PARTS; PART NAME:O-RING; DIMENSIONS:3X330MM; DRAWING NUMBER:SRP-254-00-148; ITEM POSITION NUMBER:15; EQUIPMENT NAME:MIXERGEAR REDUCER; EQUIPMENT MAKE:THE JAPAN STEEL WORKS; MANUFACTURER:NAKAMURA JIKO CO. LTD; MANUFACTURER PART NUMBER:SRP25400148/15;SUB ASSEMBLY:SAFE SET MIXER COUPLING; SUPPLIER:THE JAPAN STEEL WORKS"/>
    <d v="2019-01-31T00:00:00"/>
    <s v="SPARE_PARTS"/>
    <x v="2"/>
    <s v="2000"/>
    <s v="CH01"/>
    <s v="EA"/>
    <n v="1"/>
    <n v="8050.22"/>
    <n v="0"/>
    <n v="0"/>
    <n v="8050.22"/>
    <s v="ZSPR"/>
    <n v="0"/>
    <s v=""/>
    <n v="0"/>
    <n v="0"/>
    <s v="ONGC Petro additions Ltd."/>
    <s v="INR"/>
    <n v="0"/>
    <n v="0"/>
    <n v="0"/>
    <n v="0"/>
    <n v="0"/>
    <n v="0"/>
    <n v="0"/>
    <n v="0"/>
    <n v="0"/>
    <n v="0"/>
    <n v="0"/>
    <n v="0"/>
    <n v="0"/>
    <n v="0"/>
    <s v="Chemcial store"/>
    <s v="P04"/>
    <n v="1796"/>
    <x v="2"/>
  </r>
  <r>
    <s v="0T2541410382"/>
    <s v="GSKT,SPW,CL600,SS316,MICA,20IN"/>
    <s v="SPIRAL WOUND GASKETS; PRESSURE DESIGNATION:ASME CLASS 600; MAT, WINDINGS:STAINLESS STEEL 316; MAT, FILLER:MICA; MAT, INNERRING:STAINLESS STEEL 316; MAT, CENTRING RING:STAINLESS STEEL 316; SIZE, PIPE, NOMINAL:20 IN"/>
    <d v="2018-12-31T00:00:00"/>
    <s v="SP_GASKETS"/>
    <x v="2"/>
    <s v="2000"/>
    <s v="GS01"/>
    <s v="EA"/>
    <n v="3"/>
    <n v="8044.04"/>
    <n v="0"/>
    <n v="0"/>
    <n v="8044.04"/>
    <s v="ZSTO"/>
    <n v="0"/>
    <s v=""/>
    <n v="0"/>
    <n v="0"/>
    <s v="ONGC Petro additions Ltd."/>
    <s v="INR"/>
    <n v="0"/>
    <n v="0"/>
    <n v="0"/>
    <n v="0"/>
    <n v="0"/>
    <n v="0"/>
    <n v="0"/>
    <n v="0"/>
    <n v="0"/>
    <n v="0"/>
    <n v="0"/>
    <n v="0"/>
    <n v="0"/>
    <n v="0"/>
    <s v="General Store"/>
    <s v="S06"/>
    <n v="1827"/>
    <x v="1"/>
  </r>
  <r>
    <s v="0P4205041529"/>
    <s v="SPLIT RING,250X150 VPCS 4MF,46.3,KEPL"/>
    <s v="SPARE PARTS; PART NAME:SPLIT RING; MATERIAL:ASTM A276 TYPE 410; EQUIPMENT NAME:PUMP; EQUIPMENT MAKE:KIRLOSKAR EBARA PUMPS LIMITED;EQUIPMENT MODEL:250X150 VPCS 4MF; MANUFACTURER:KIRLOSKAR EBARA PUMPS LIMITED; MANUFACTURER PART NUMBER:46.3; SERVICE:NAPTHA FEED TOFUEL STORAGE"/>
    <d v="2018-01-29T00:00:00"/>
    <s v="SPARE_PARTS"/>
    <x v="2"/>
    <s v="2000"/>
    <s v="GS01"/>
    <s v="EA"/>
    <n v="1"/>
    <n v="8030.45"/>
    <n v="0"/>
    <n v="0"/>
    <n v="8030.45"/>
    <s v="ZSPR"/>
    <n v="0"/>
    <s v=""/>
    <n v="0"/>
    <n v="0"/>
    <s v="ONGC Petro additions Ltd."/>
    <s v="INR"/>
    <n v="0"/>
    <n v="0"/>
    <n v="0"/>
    <n v="0"/>
    <n v="0"/>
    <n v="0"/>
    <n v="0"/>
    <n v="0"/>
    <n v="0"/>
    <n v="0"/>
    <n v="0"/>
    <n v="0"/>
    <n v="0"/>
    <n v="0"/>
    <s v="General Store"/>
    <s v="P04"/>
    <n v="2163"/>
    <x v="2"/>
  </r>
  <r>
    <s v="0P1106390012"/>
    <s v="MDL,CNVTR,0TO30VDC,KS-505A,KRISTRON"/>
    <s v="ELECTRICAL ACCESSORIES; TYPE:DC VOLTAGE CONVERTER MODULE; VOLTAGE RATING:240 VAC; MANUFACTURER:KRISTRON SYSTEMS; MANUFACTURER PARTNUMBER:KS-505 A; INPUT SIGNAL:0 TO 30 VDC; OUTPUT SIGNAL:4 TO 20 mA; FOR DC VOLTAGE SIGNAL; MAXIMUM LOAD:600 OHM; ACCURACY:+/-0.5%;TYPE, MOUNTING:BASE/CHANNEL; FOR CRACKER CATHODIC PROTECTION TR UNIT"/>
    <d v="2017-07-31T00:00:00"/>
    <m/>
    <x v="4"/>
    <s v="2000"/>
    <s v="GS01"/>
    <s v="EA"/>
    <n v="2"/>
    <n v="8015.59"/>
    <n v="0"/>
    <n v="0"/>
    <n v="8015.59"/>
    <s v="ZSPR"/>
    <n v="0"/>
    <s v=""/>
    <n v="0"/>
    <n v="0"/>
    <s v="ONGC Petro additions Ltd."/>
    <s v="INR"/>
    <n v="0"/>
    <n v="0"/>
    <n v="0"/>
    <n v="0"/>
    <n v="0"/>
    <n v="0"/>
    <n v="0"/>
    <n v="0"/>
    <n v="0"/>
    <n v="0"/>
    <n v="0"/>
    <n v="0"/>
    <n v="0"/>
    <n v="0"/>
    <s v="General Store"/>
    <s v="P01"/>
    <n v="2345"/>
    <x v="2"/>
  </r>
  <r>
    <s v="0P1106390014"/>
    <s v="MDL,CNVTR,240VAC,30A,KS-505A,KRISTRON"/>
    <s v="ELECTRICAL ACCESSORIES; TYPE:DC CURRENT CONVERTER MODULE; VOLTAGE RATING:0 TO 75 mVDC; CURRENT RATING:30 A; MANUFACTURER:KRISTRONSYSTEMS; MANUFACTURER PART NUMBER:KS-505A; OUTPUT SIGNAL:4 TO 20 mA; FOR DC CURRENT SIGNAL; MAXIMUM LOAD:600 OHM; ACCURACY:+/- 0.5%; AUXILIARY SUPPLY:240 VAC; TYPE, MOUNTING:BASE/CHANNEL; FOR CRACKER CATHODIC PROTECTION TR UNIT"/>
    <d v="2017-08-30T00:00:00"/>
    <s v="AC_ELECTRICAL"/>
    <x v="4"/>
    <s v="2000"/>
    <s v="GS01"/>
    <s v="EA"/>
    <n v="2"/>
    <n v="8015.59"/>
    <n v="0"/>
    <n v="0"/>
    <n v="8015.59"/>
    <s v="ZSPR"/>
    <n v="0"/>
    <s v=""/>
    <n v="0"/>
    <n v="0"/>
    <s v="ONGC Petro additions Ltd."/>
    <s v="INR"/>
    <n v="0"/>
    <n v="0"/>
    <n v="0"/>
    <n v="0"/>
    <n v="0"/>
    <n v="0"/>
    <n v="0"/>
    <n v="0"/>
    <n v="0"/>
    <n v="0"/>
    <n v="0"/>
    <n v="0"/>
    <n v="0"/>
    <n v="0"/>
    <s v="General Store"/>
    <s v="P01"/>
    <n v="2315"/>
    <x v="2"/>
  </r>
  <r>
    <s v="0P1762100172"/>
    <s v="FLG,BL,3IN,CS,A105,RTJ,CL1500"/>
    <s v="BLIND PIPE FLANGES; DESIGN SPEC:ASME B16.5; MAT:CARBON STEEL; MAT, SPEC:ASTMA105; FACING, FLANGE:RING TYPE JOINT; PRESSURE DESIGNATION:ASME CLASS 1500;SIZE:3 IN"/>
    <d v="2022-03-24T00:00:00"/>
    <s v="BL_PI_FLANGES1"/>
    <x v="2"/>
    <s v="2000"/>
    <s v="CH01"/>
    <s v="EA"/>
    <n v="2"/>
    <n v="8008.75"/>
    <n v="0"/>
    <n v="0"/>
    <n v="8008.75"/>
    <s v="ZSPR"/>
    <n v="0"/>
    <s v=""/>
    <n v="0"/>
    <n v="0"/>
    <s v="ONGC Petro additions Ltd."/>
    <s v="INR"/>
    <n v="0"/>
    <n v="0"/>
    <n v="0"/>
    <n v="0"/>
    <n v="0"/>
    <n v="0"/>
    <n v="0"/>
    <n v="0"/>
    <n v="0"/>
    <n v="0"/>
    <n v="0"/>
    <n v="0"/>
    <n v="0"/>
    <n v="0"/>
    <s v="Chemcial store"/>
    <s v="P04"/>
    <n v="648"/>
    <x v="2"/>
  </r>
  <r>
    <s v="0P1401080028"/>
    <s v="BLT,12PT,M20X65MM,35107013,BHEL-GT"/>
    <s v="SPARE PARTS; PART NAME:BOLT; DIMENSIONS:M20 X 65 MM; EQUIPMENT NAME:GAS TURBINE; EQUIPMENT MAKE:BHARAT HEAVY ELECTRICAL; EQUIPMENTMODEL:PG-6581-B; ADDITIONAL INFORMATION:HEAD TYPE:12 POINT; MANUFACTURER:BHARAT HEAVY ELECTRICAL; MANUFACTURER PARTNUMBER:35107013; SUB ASSY:COMPR.INLET #1 BRG CASE; MATERIAL CODE:GT9751178142"/>
    <d v="2016-09-29T00:00:00"/>
    <s v="SPARE_PARTS"/>
    <x v="4"/>
    <s v="2000"/>
    <s v="CH01"/>
    <s v="EA"/>
    <n v="6"/>
    <n v="8004.35"/>
    <n v="0"/>
    <n v="0"/>
    <n v="8004.35"/>
    <s v="ZSPR"/>
    <n v="0"/>
    <s v=""/>
    <n v="0"/>
    <n v="0"/>
    <s v="ONGC Petro additions Ltd."/>
    <s v="INR"/>
    <n v="0"/>
    <n v="0"/>
    <n v="0"/>
    <n v="0"/>
    <n v="0"/>
    <n v="0"/>
    <n v="0"/>
    <n v="0"/>
    <n v="0"/>
    <n v="0"/>
    <n v="0"/>
    <n v="0"/>
    <n v="0"/>
    <n v="0"/>
    <s v="Chemcial store"/>
    <s v="P04"/>
    <n v="2650"/>
    <x v="2"/>
  </r>
  <r>
    <s v="0P0615760068"/>
    <s v="MAIN SFT,AS 3010 N,CHRORICH"/>
    <s v="SPARE PARTS; PART NAME:MAIN SHAFT; MANUFACTURER PART NUMBER:AS 3010 N; MANUFACTURER:CHRONOS RICHARDSON; DRAWING NUMBER:3B 35813;ITEM POSITION NUMBER:101; EQUIPMENT NAME:FLAKER BAGGING SYSTEM; EQUIPMENT MAKE:CHRONOS RICHARDSON; EQUIPMENT MODEL:GE-55 SSF; SUBASSY:SEWING HEAD 150 U"/>
    <d v="2017-11-22T00:00:00"/>
    <s v="SPARE_PARTS"/>
    <x v="2"/>
    <s v="2000"/>
    <s v="GS01"/>
    <s v="EA"/>
    <n v="2"/>
    <n v="8001.68"/>
    <n v="0"/>
    <n v="0"/>
    <n v="8001.68"/>
    <s v="ZSPR"/>
    <n v="0"/>
    <s v=""/>
    <n v="0"/>
    <n v="0"/>
    <s v="ONGC Petro additions Ltd."/>
    <s v="INR"/>
    <n v="0"/>
    <n v="0"/>
    <n v="0"/>
    <n v="0"/>
    <n v="0"/>
    <n v="0"/>
    <n v="0"/>
    <n v="0"/>
    <n v="0"/>
    <n v="0"/>
    <n v="0"/>
    <n v="0"/>
    <n v="0"/>
    <n v="0"/>
    <s v="General Store"/>
    <s v="P04"/>
    <n v="2231"/>
    <x v="2"/>
  </r>
  <r>
    <s v="0P3922150033"/>
    <s v="STRNR ELEM,SS,4IN,Ø8X10PX2T,VPT305,JFC"/>
    <s v="SPARE PARTS; PART NAME:STRAINER ELEMENT; DIMENSIONS:4 IN; MATERIAL:STAINLESS STEEL 304; DRAWING NUMBER:VP-SC2252-T3-05; EQUIPMENTMAKE:JFC CORPORATION; EQUIPMENT MODEL:T3 TYPE; MANUFACTURER:JFC CORPORATION; HOLDER SCREEN: DIA 8 X 10P X THK 2; REALMANUFACTURER:KOREA FUJI PACKING CO. LTD"/>
    <d v="2019-03-12T00:00:00"/>
    <s v="SPARE_PARTS"/>
    <x v="2"/>
    <s v="2000"/>
    <s v="CH01"/>
    <s v="EA"/>
    <n v="1"/>
    <n v="8000"/>
    <n v="0"/>
    <n v="0"/>
    <n v="8000"/>
    <s v="ZSPR"/>
    <n v="0"/>
    <s v=""/>
    <n v="0"/>
    <n v="0"/>
    <s v="ONGC Petro additions Ltd."/>
    <s v="INR"/>
    <n v="0"/>
    <n v="0"/>
    <n v="0"/>
    <n v="0"/>
    <n v="0"/>
    <n v="0"/>
    <n v="0"/>
    <n v="0"/>
    <n v="0"/>
    <n v="0"/>
    <n v="0"/>
    <n v="0"/>
    <n v="0"/>
    <n v="0"/>
    <s v="Chemcial store"/>
    <s v="P04"/>
    <n v="1756"/>
    <x v="2"/>
  </r>
  <r>
    <s v="0P3922150095"/>
    <s v="STRNR ELEM,SS304,4IN,VPT305,Ø6X8PX2T,JFC"/>
    <s v="SPARE PARTS; PART NAME:ELEMENT,STRAINER; DIMENSIONS:4 IN;MATERIAL:STAINLESS STEEL 304; DRAWING NUMBER:VP-SC2252-T3-05; EQUIPMENTNAME:JFC CORPORATION; EQUIPMENT MAKE:KOREA FUJI PACKING CO. LTD;EQUIPMENT MODEL:T3 TYPE; MANUFACTURER:JFC CORPORATION"/>
    <d v="2019-03-12T00:00:00"/>
    <s v="SPARE_PARTS"/>
    <x v="2"/>
    <s v="2000"/>
    <s v="CH01"/>
    <s v="EA"/>
    <n v="1"/>
    <n v="8000"/>
    <n v="0"/>
    <n v="0"/>
    <n v="8000"/>
    <s v="ZSPR"/>
    <n v="0"/>
    <s v=""/>
    <n v="0"/>
    <n v="0"/>
    <s v="ONGC Petro additions Ltd."/>
    <s v="INR"/>
    <n v="0"/>
    <n v="0"/>
    <n v="0"/>
    <n v="0"/>
    <n v="0"/>
    <n v="0"/>
    <n v="0"/>
    <n v="0"/>
    <n v="0"/>
    <n v="0"/>
    <n v="0"/>
    <n v="0"/>
    <n v="0"/>
    <n v="0"/>
    <s v="Chemcial store"/>
    <s v="P04"/>
    <n v="1756"/>
    <x v="2"/>
  </r>
  <r>
    <s v="0T1788130053"/>
    <s v="BLD,SPD,CS,CL600,12IN,A105,RF"/>
    <s v="SPADE LINE BLINDS; MAT:CARBON STEEL; PRESSURE DESIGNATION:ASME CLASS 600;SIZE:12 IN; MAT, SPEC:ASTM A105; DESIGN SPEC:ASME B16.5; FINISH, FLANGEFACING:125 AARH; TYPE:TAIL; TYPE OF FACE:RAISED FACE"/>
    <d v="2022-04-22T00:00:00"/>
    <s v="SP_LI_BLINDS1"/>
    <x v="2"/>
    <s v="2000"/>
    <s v="SP01"/>
    <s v="EA"/>
    <n v="4"/>
    <n v="7983.36"/>
    <n v="0"/>
    <n v="0"/>
    <n v="7983.36"/>
    <s v="ZSTO"/>
    <n v="0"/>
    <s v=""/>
    <n v="0"/>
    <n v="0"/>
    <s v="ONGC Petro additions Ltd."/>
    <s v="INR"/>
    <n v="0"/>
    <n v="0"/>
    <n v="0"/>
    <n v="0"/>
    <n v="0"/>
    <n v="0"/>
    <n v="0"/>
    <n v="0"/>
    <n v="0"/>
    <n v="0"/>
    <n v="0"/>
    <n v="0"/>
    <n v="0"/>
    <n v="0"/>
    <s v="Shutdown Plan Mt"/>
    <s v="S06"/>
    <n v="619"/>
    <x v="1"/>
  </r>
  <r>
    <s v="0P4163020287"/>
    <s v="RTD,371MM,-200TO450°C,TR10B,PT100,WIKA"/>
    <s v="RESISTANCE TEMPERATURE ELEMENT; CONFIGURATION, WIRING:DUAL 3-WIRE; LENGTH,PROBE:371 MM; TEMPERATURE RANGE:-200 TO 450 °C; MODEL NUMBER:TR10B; TYPE:DUALELEMENT; TOLERANCE CLASS:CLASS A (IEC 60751); TYPE, ELEMENT:PT100;MANUFACTURER:WIKA; MAT, OUTER SHEATH:STAINLESS STEEL 316 TI(1.4571); TR10INDUSTRIAL RTD ASSEMBLY; INSERTION DESIGN [DIN 43735]:SPRING LOADED PLATE(REMOVABLE INSERT); CONNECTION HEAD:4000F (ALUMINIUM); CABLE ENTRY:1/2 NPT; HEADINSTRUMENT CONNECTION:1/2 NPT; TERMINAL BLOCK/TRANSMITTER:CERAMIC TERMINALBLOCK; NECK EXTENSION:NIPPLE-UNION-NIPPLE; NECK MATERIAL (TO PROCESS):STAINLESSSTEEL 316 TI(1.4571); CONNECTION TO TW:1/2 NPT; N-DIMENSION (NECK LENGTH[MN]):75 MM; WIRE WOUND TIP CONSTRUCTION:GENERAL PURPOSE; SENSOR DIAMETER:8.0MM; SHEATH CONSTRUCTION:ML CABLE; MEASURING INSERT LENGTH:A DIMENSION:471 MM;INGRESS PROTECTION:IP68"/>
    <d v="2019-11-21T00:00:00"/>
    <s v="RE_TE_ELEMENTS"/>
    <x v="4"/>
    <s v="2000"/>
    <s v="CH01"/>
    <s v="EA"/>
    <n v="1"/>
    <n v="7980"/>
    <n v="0"/>
    <n v="0"/>
    <n v="7980"/>
    <s v="ZSPR"/>
    <n v="0"/>
    <s v=""/>
    <n v="0"/>
    <n v="0"/>
    <s v="ONGC Petro additions Ltd."/>
    <s v="INR"/>
    <n v="0"/>
    <n v="0"/>
    <n v="0"/>
    <n v="0"/>
    <n v="0"/>
    <n v="0"/>
    <n v="0"/>
    <n v="0"/>
    <n v="0"/>
    <n v="0"/>
    <n v="0"/>
    <n v="0"/>
    <n v="0"/>
    <n v="0"/>
    <s v="Chemcial store"/>
    <s v="P03"/>
    <n v="1502"/>
    <x v="2"/>
  </r>
  <r>
    <s v="0P4102220041"/>
    <s v="PIN,17-4PH,648082,METSO"/>
    <s v="SPARE PARTS; PART NAME:PIN; MATERIAL:17-4PH; DRAWING NUMBER:F16638; ITEM POSITION NUMBER:14; EQUIPMENT NAME:BUTTERFLY VALVE;EQUIPMENT MAKE:METSO AUTOMATION; EQUIPMENT MODEL:L6DBN10PBCAG; MANUFACTURER:METSO AUTOMATION; MANUFACTURER PART NUMBER:648082"/>
    <d v="2017-02-18T00:00:00"/>
    <s v="SPARE_PARTS"/>
    <x v="2"/>
    <s v="2000"/>
    <s v="GS01"/>
    <s v="EA"/>
    <n v="1"/>
    <n v="7976.8"/>
    <n v="0"/>
    <n v="0"/>
    <n v="7976.8"/>
    <s v="ZSPR"/>
    <n v="0"/>
    <s v=""/>
    <n v="0"/>
    <n v="0"/>
    <s v="ONGC Petro additions Ltd."/>
    <s v="INR"/>
    <n v="0"/>
    <n v="0"/>
    <n v="0"/>
    <n v="0"/>
    <n v="0"/>
    <n v="0"/>
    <n v="0"/>
    <n v="0"/>
    <n v="0"/>
    <n v="0"/>
    <n v="0"/>
    <n v="0"/>
    <n v="0"/>
    <n v="0"/>
    <s v="General Store"/>
    <s v="P03"/>
    <n v="2508"/>
    <x v="2"/>
  </r>
  <r>
    <s v="0T3006010084"/>
    <s v="BRG,RLR,MET,NU226M,130MM,230MM"/>
    <s v="METRIC ROLLER BEARINGS; TYPE:CYLINDRICAL; ROWS:SINGLE; DESIGNATION NUMBER:NU226M; DIAMETER, BORE:130 MM; DIAMETER, OD:230 MM;WIDTH/HEIGHT:40 MM"/>
    <d v="2021-07-01T00:00:00"/>
    <s v="ME_RO_BEARINGS"/>
    <x v="2"/>
    <s v="2000"/>
    <s v="CH01"/>
    <s v="EA"/>
    <n v="1"/>
    <n v="7970"/>
    <n v="0"/>
    <n v="0"/>
    <n v="7970"/>
    <s v="ZSTO"/>
    <n v="0"/>
    <s v=""/>
    <n v="0"/>
    <n v="0"/>
    <s v="ONGC Petro additions Ltd."/>
    <s v="INR"/>
    <n v="0"/>
    <n v="0"/>
    <n v="0"/>
    <n v="0"/>
    <n v="0"/>
    <n v="0"/>
    <n v="0"/>
    <n v="0"/>
    <n v="0"/>
    <n v="0"/>
    <n v="0"/>
    <n v="0"/>
    <n v="0"/>
    <n v="0"/>
    <s v="Chemcial store"/>
    <s v="S06"/>
    <n v="914"/>
    <x v="1"/>
  </r>
  <r>
    <s v="0P4204080001"/>
    <s v="DIAPH,DMPR,MGA201-D-DR-00004,SWELORE"/>
    <s v="SPARE PARTS; PART NAME:DIAPHRAGM, DAMPNER, PULSATION; MANUFACTURER PART NUMBER:MGA201-D-DR-00004; MANUFACTURER:SWELORE ENGINEERINGPVT LTD; MATERIAL:NEOPRENE; DRAWING NUMBER:MGA201-D-DR-00004; EQUIPMENT NAME:RECIPROCATING PUMP; EQUIPMENT MAKE:SWELORE ENGINEERINGPVT LTD; EQUIPMENT MODEL:WDD-5000/65"/>
    <d v="2016-01-20T00:00:00"/>
    <s v="SPARE_PARTS"/>
    <x v="2"/>
    <s v="2000"/>
    <s v="GS01"/>
    <s v="EA"/>
    <n v="1"/>
    <n v="7964.35"/>
    <n v="0"/>
    <n v="0"/>
    <n v="7964.35"/>
    <s v="ZSPR"/>
    <n v="0"/>
    <s v=""/>
    <n v="0"/>
    <n v="0"/>
    <s v="ONGC Petro additions Ltd."/>
    <s v="INR"/>
    <n v="0"/>
    <n v="0"/>
    <n v="0"/>
    <n v="0"/>
    <n v="0"/>
    <n v="0"/>
    <n v="0"/>
    <n v="0"/>
    <n v="0"/>
    <n v="0"/>
    <n v="0"/>
    <n v="0"/>
    <n v="0"/>
    <n v="0"/>
    <s v="General Store"/>
    <s v="P04"/>
    <n v="2903"/>
    <x v="2"/>
  </r>
  <r>
    <s v="0T1734260003"/>
    <s v="CPLG,PIPE,SW,A105,CL3000,1IN"/>
    <s v="SOCKET WELD PIPE COUPLINGS; MAT:CARBON STEEL; MAT SPEC, FITTING:ASTM A105; PRESSURE DESIGNATION:CL 3000; MANDATORY ADDREQRMTS:STEAM WITH IBR CERTIFICATE; SIZE:1 IN"/>
    <d v="2023-06-08T00:00:00"/>
    <s v="SW_PI_COUPLINGS2"/>
    <x v="2"/>
    <s v="2000"/>
    <s v="CH01"/>
    <s v="EA"/>
    <n v="84"/>
    <n v="7956.07"/>
    <n v="0"/>
    <n v="0"/>
    <n v="7956.07"/>
    <s v="ZSTO"/>
    <n v="0"/>
    <s v=""/>
    <n v="0"/>
    <n v="0"/>
    <s v="ONGC Petro additions Ltd."/>
    <s v="INR"/>
    <n v="0"/>
    <n v="0"/>
    <n v="0"/>
    <n v="0"/>
    <n v="0"/>
    <n v="0"/>
    <n v="0"/>
    <n v="0"/>
    <n v="0"/>
    <n v="0"/>
    <n v="0"/>
    <n v="0"/>
    <n v="0"/>
    <n v="0"/>
    <s v="Chemcial store"/>
    <s v="S06"/>
    <n v="207"/>
    <x v="1"/>
  </r>
  <r>
    <s v="0P0631070287"/>
    <s v="BACK-UP RING,OJ.T-31-5427A/17,OSAKA"/>
    <s v="SPARE PARTS; PART NAME:BACK-UP RING; MATERIAL:PTFE; DRAWING NUMBER:OJ.T-31-5427A; ITEM POSITION NUMBER:17; EQUIPMENT MAKE:OSAKAJACK Co.LTD; ADDITIONAL INFORMATION:JIS-T3-P130; MANUFACTURER:OSAKA JACK Co.LTD; MANUFACTURER PART NUMBER:OJ.T-31-5427A/17; SUBASSY:DIVERTER VALVE HYDRAULIC CYLINDER; SUPPLIER:THE JAPAN STEEL WORKS"/>
    <d v="2019-01-31T00:00:00"/>
    <s v="SPARE_PARTS"/>
    <x v="2"/>
    <s v="2000"/>
    <s v="CH01"/>
    <s v="EA"/>
    <n v="2"/>
    <n v="7937.1"/>
    <n v="0"/>
    <n v="0"/>
    <n v="7937.1"/>
    <s v="ZSPR"/>
    <n v="0"/>
    <s v=""/>
    <n v="0"/>
    <n v="0"/>
    <s v="ONGC Petro additions Ltd."/>
    <s v="INR"/>
    <n v="0"/>
    <n v="0"/>
    <n v="0"/>
    <n v="0"/>
    <n v="0"/>
    <n v="0"/>
    <n v="0"/>
    <n v="0"/>
    <n v="0"/>
    <n v="0"/>
    <n v="0"/>
    <n v="0"/>
    <n v="0"/>
    <n v="0"/>
    <s v="Chemcial store"/>
    <s v="P04"/>
    <n v="1796"/>
    <x v="2"/>
  </r>
  <r>
    <s v="0P5271110242"/>
    <s v="TRQ SW ASSY,L120-10,LIMITORQUE"/>
    <s v="SPARE PARTS; PART NAME:TORQUE SWITCH ASSEMBLY; EQUIPMENT NAME:ACTUATOR; EQUIPMENT MAKE:LIMITORQUE; EQUIPMENT MODEL:L120-10;MANUFACTURER:LIMITORQUE"/>
    <d v="2017-12-27T00:00:00"/>
    <s v="SPARE_PARTS"/>
    <x v="4"/>
    <s v="2000"/>
    <s v="GS01"/>
    <s v="EA"/>
    <n v="1"/>
    <n v="7934.44"/>
    <n v="0"/>
    <n v="0"/>
    <n v="7934.44"/>
    <s v="ZSPR"/>
    <n v="0"/>
    <s v=""/>
    <n v="0"/>
    <n v="0"/>
    <s v="ONGC Petro additions Ltd."/>
    <s v="INR"/>
    <n v="0"/>
    <n v="0"/>
    <n v="0"/>
    <n v="0"/>
    <n v="0"/>
    <n v="0"/>
    <n v="0"/>
    <n v="0"/>
    <n v="0"/>
    <n v="0"/>
    <n v="0"/>
    <n v="0"/>
    <n v="0"/>
    <n v="0"/>
    <s v="General Store"/>
    <s v="P03"/>
    <n v="2196"/>
    <x v="2"/>
  </r>
  <r>
    <s v="0P1401090010"/>
    <s v="CAULKING WIRE SET,HY10194113003012+,BHEL"/>
    <s v="SPARE PARTS; PART NAME:CAULKING WIRE SET; EQUIPMENT NAME:STEAM TURBINE CPP; EQUIPMENT MAKE:BHARAT HEAVY ELECTRICAL; EQUIPMENTMODEL:EEHNK 50/71-3; ADDITIONAL INFORMATION:FOR FRONT LABYRINTH GLAND; MANUFACTURER:BHARAT HEAVY ELECTRICAL; MANUFACTURER PARTNUMBER:HY101941130030121008; STEAM TURBINE CPP POWER RATING:30 MW; SPEED:5650 RPM; INLET STEAM PARAMETER:106 KG/CM2G; TEMPERATURERATING:510 ⁰C; OUTLET PARAMETER:0.12 KG/CM2G; TEMPERATURE RATING:47.7 ⁰C"/>
    <d v="2017-05-17T00:00:00"/>
    <s v="SPARE_PARTS"/>
    <x v="4"/>
    <s v="2000"/>
    <s v="GS01"/>
    <s v="ST"/>
    <n v="1"/>
    <n v="7922.07"/>
    <n v="0"/>
    <n v="0"/>
    <n v="7922.07"/>
    <s v="ZSPR"/>
    <n v="0"/>
    <s v=""/>
    <n v="0"/>
    <n v="0"/>
    <s v="ONGC Petro additions Ltd."/>
    <s v="INR"/>
    <n v="0"/>
    <n v="0"/>
    <n v="0"/>
    <n v="0"/>
    <n v="0"/>
    <n v="0"/>
    <n v="0"/>
    <n v="0"/>
    <n v="0"/>
    <n v="0"/>
    <n v="0"/>
    <n v="0"/>
    <n v="0"/>
    <n v="0"/>
    <s v="General Store"/>
    <s v="P04"/>
    <n v="2420"/>
    <x v="2"/>
  </r>
  <r>
    <s v="0P0631070168"/>
    <s v="GSKT,M-8121,1.5MM,JKM0355,SHOWA"/>
    <s v="SPARE PARTS; PART NAME:GASKET; DIMENSIONS:1.5 MM (THK); MATERIAL:M-8121; DRAWING NUMBER:2A21576; ITEM POSITION NUMBER:17; EQUIPMENTNAME:GEAR PUMP; ADDITIONAL INFORMATION:SUB ASSY:ROTARY JOINT; MANUFACTURER:SHOWA GIKEN INDUSTRIAL CO LTD; MANUFACTURER PARTNUMBER:JKM0355; SUPPLIER:THE JAPAN STEEL WORKS; TYPE:ONC0675"/>
    <d v="2023-09-05T00:00:00"/>
    <s v="SPARE_PARTS"/>
    <x v="2"/>
    <s v="2000"/>
    <s v="CH01"/>
    <s v="EA"/>
    <n v="3"/>
    <n v="7918.44"/>
    <n v="0"/>
    <n v="0"/>
    <n v="7918.44"/>
    <s v="ZSPR"/>
    <n v="0"/>
    <s v=""/>
    <n v="0"/>
    <n v="0"/>
    <s v="ONGC Petro additions Ltd."/>
    <s v="INR"/>
    <n v="0"/>
    <n v="0"/>
    <n v="0"/>
    <n v="0"/>
    <n v="0"/>
    <n v="0"/>
    <n v="0"/>
    <n v="0"/>
    <n v="0"/>
    <n v="0"/>
    <n v="0"/>
    <n v="0"/>
    <n v="0"/>
    <n v="0"/>
    <s v="Chemcial store"/>
    <s v="P04"/>
    <n v="118"/>
    <x v="2"/>
  </r>
  <r>
    <s v="0T2541370145"/>
    <s v="GSKT,SPW,CL300,316,GPH,40IN,33FABB"/>
    <s v="SPIRAL WOUND GASKETS; DESIGN SPEC, FLANGE(S):ASME B16.47 SERIES B; PRESSURE DESIGNATION:ASME CL 300; THICKNESS, GASKET:4.5 MM; MAT,WINDINGS:STAINLESS STEEL 316; MAT, FILLER:GRAPHITE; MAT, INNER RING:CARBON STEEL; MAT, CENTRING RING:CARBON STEEL; SIZE, PIPE,NOMINAL:40 IN; FACING, FLANGE: RAISED FACE; REFERENCE: 33FABB"/>
    <d v="2023-12-26T00:00:00"/>
    <s v="SP_GASKETS"/>
    <x v="2"/>
    <s v="2000"/>
    <s v="CH01"/>
    <s v="EA"/>
    <n v="5"/>
    <n v="7914.26"/>
    <n v="0"/>
    <n v="0"/>
    <n v="7914.26"/>
    <s v="ZSTO"/>
    <n v="0"/>
    <s v=""/>
    <n v="0"/>
    <n v="0"/>
    <s v="ONGC Petro additions Ltd."/>
    <s v="INR"/>
    <n v="0"/>
    <n v="0"/>
    <n v="0"/>
    <n v="0"/>
    <n v="0"/>
    <n v="0"/>
    <n v="0"/>
    <n v="0"/>
    <n v="0"/>
    <n v="0"/>
    <n v="0"/>
    <n v="0"/>
    <n v="0"/>
    <n v="0"/>
    <s v="Chemcial store"/>
    <s v="S06"/>
    <n v="6"/>
    <x v="1"/>
  </r>
  <r>
    <s v="0P4102200560"/>
    <s v="SFT,SS,H062192,METSO"/>
    <s v="SPARE PARTS; PART NAME:SHAFT; MATERIAL:STAINLESS STEEL-XM-19; DRAWING NUMBER:F17171; ITEM POSITION NUMBER:5; EQUIPMENT NAME:BALLBLOW DOWN VALVE; EQUIPMENT MAKE:METSO AUTOMATION; EQUIPMENT MODEL:XA1HDWGAJ2RXHBDF; MANUFACTURER:METSO AUTOMATION; MANUFACTURERPART NUMBER:H062192"/>
    <d v="2017-02-18T00:00:00"/>
    <s v="SPARE_PARTS"/>
    <x v="2"/>
    <s v="2000"/>
    <s v="GS01"/>
    <s v="EA"/>
    <n v="1"/>
    <n v="7903.67"/>
    <n v="0"/>
    <n v="0"/>
    <n v="7903.67"/>
    <s v="ZSPR"/>
    <n v="0"/>
    <s v=""/>
    <n v="0"/>
    <n v="0"/>
    <s v="ONGC Petro additions Ltd."/>
    <s v="INR"/>
    <n v="0"/>
    <n v="0"/>
    <n v="0"/>
    <n v="0"/>
    <n v="0"/>
    <n v="0"/>
    <n v="0"/>
    <n v="0"/>
    <n v="0"/>
    <n v="0"/>
    <n v="0"/>
    <n v="0"/>
    <n v="0"/>
    <n v="0"/>
    <s v="General Store"/>
    <s v="P03"/>
    <n v="2508"/>
    <x v="2"/>
  </r>
  <r>
    <s v="0T1709280004"/>
    <s v="CPLG,PIPE,THD,A182-f304,CL3000,1.5IN"/>
    <s v="THREADED PIPE COUPLINGS; TYPE:THREADED BOTH END; MAT:STAINLESS STEEL 304; MAT SPEC, FITTING:ASTM A182 GRADE F304; PRESSUREDESIGNATION:CL 3000; MANDATORY ADD REQRMTS:LOW TEMP/HC/ADDITIVES; SIZE:1.5 IN"/>
    <d v="2018-01-25T00:00:00"/>
    <s v="TH_PI_COUPLINGS2"/>
    <x v="2"/>
    <s v="2000"/>
    <s v="CH01"/>
    <s v="EA"/>
    <n v="20"/>
    <n v="7889.6"/>
    <n v="0"/>
    <n v="0"/>
    <n v="7889.6"/>
    <s v="ZSTO"/>
    <n v="0"/>
    <s v=""/>
    <n v="0"/>
    <n v="0"/>
    <s v="ONGC Petro additions Ltd."/>
    <s v="INR"/>
    <n v="0"/>
    <n v="0"/>
    <n v="0"/>
    <n v="0"/>
    <n v="0"/>
    <n v="0"/>
    <n v="0"/>
    <n v="0"/>
    <n v="0"/>
    <n v="0"/>
    <n v="0"/>
    <n v="0"/>
    <n v="0"/>
    <n v="0"/>
    <s v="Chemcial store"/>
    <s v="S06"/>
    <n v="2167"/>
    <x v="1"/>
  </r>
  <r>
    <s v="0T2541370435"/>
    <s v="GSKT,SPW,34IN,CL150,SS,GPH"/>
    <s v="SPIRAL WOUND GASKETS; DESIGN SPEC:ASME/ANSI B16.20 - 1998; DESIGN SPEC,FLANGE(S):ASME B16.47 SERIES B; PRESSURE DESIGNATION:CL 150; MAT,WINDINGS:STAINLESS STEEL; MAT, FILLER:GRAPHITE; MAT, INNER RING:STAINLESS STEEL316; MAT, CENTRING RING:STAINLESS STEEL 316; SIZE, PIPE, NOMINAL:34 IN"/>
    <d v="2022-04-04T00:00:00"/>
    <s v="SP_GASKETS"/>
    <x v="2"/>
    <s v="2000"/>
    <s v="GS01"/>
    <s v="EA"/>
    <n v="4"/>
    <n v="7883.93"/>
    <n v="0"/>
    <n v="0"/>
    <n v="7883.93"/>
    <s v="ZSTO"/>
    <n v="0"/>
    <s v=""/>
    <n v="0"/>
    <n v="0"/>
    <s v="ONGC Petro additions Ltd."/>
    <s v="INR"/>
    <n v="0"/>
    <n v="0"/>
    <n v="0"/>
    <n v="0"/>
    <n v="0"/>
    <n v="0"/>
    <n v="0"/>
    <n v="0"/>
    <n v="0"/>
    <n v="0"/>
    <n v="0"/>
    <n v="0"/>
    <n v="0"/>
    <n v="0"/>
    <s v="General Store"/>
    <s v="S06"/>
    <n v="637"/>
    <x v="1"/>
  </r>
  <r>
    <s v="0P4102211482"/>
    <s v="SEAT RING,977383360163,MIL"/>
    <s v="SPARE PARTS; PART NAME:SEAT RING; MANUFACTURER:MIL CONTROLS LIMITED; MANUFACTURER PART NUMBER:977383360163"/>
    <d v="2017-08-28T00:00:00"/>
    <s v="SPARE_PARTS"/>
    <x v="2"/>
    <s v="2000"/>
    <s v="GS01"/>
    <s v="EA"/>
    <n v="1"/>
    <n v="7882"/>
    <n v="0"/>
    <n v="0"/>
    <n v="7882"/>
    <s v="ZSPR"/>
    <n v="0"/>
    <s v=""/>
    <n v="0"/>
    <n v="0"/>
    <s v="ONGC Petro additions Ltd."/>
    <s v="INR"/>
    <n v="0"/>
    <n v="0"/>
    <n v="0"/>
    <n v="0"/>
    <n v="0"/>
    <n v="0"/>
    <n v="0"/>
    <n v="0"/>
    <n v="0"/>
    <n v="0"/>
    <n v="0"/>
    <n v="0"/>
    <n v="0"/>
    <n v="0"/>
    <s v="General Store"/>
    <s v="P03"/>
    <n v="2317"/>
    <x v="2"/>
  </r>
  <r>
    <s v="0P4705240025"/>
    <s v="DIODE,BLOCKING,600V,250A,HIRECT"/>
    <s v="DIODES; TYPE, DIODE:BLOCKING; CURRENT, AVARAGE:250 A; VOLTAGE, PEAK:600 V; MANUFACTURER:HIND RECTIFIERS"/>
    <d v="2017-06-20T00:00:00"/>
    <s v="DIODES"/>
    <x v="4"/>
    <s v="2000"/>
    <s v="CH01"/>
    <s v="EA"/>
    <n v="3"/>
    <n v="7875"/>
    <n v="0"/>
    <n v="0"/>
    <n v="7875"/>
    <s v="ZSPR"/>
    <n v="0"/>
    <s v=""/>
    <n v="0"/>
    <n v="0"/>
    <s v="ONGC Petro additions Ltd."/>
    <s v="INR"/>
    <n v="0"/>
    <n v="0"/>
    <n v="0"/>
    <n v="0"/>
    <n v="0"/>
    <n v="0"/>
    <n v="0"/>
    <n v="0"/>
    <n v="0"/>
    <n v="0"/>
    <n v="0"/>
    <n v="0"/>
    <n v="0"/>
    <n v="0"/>
    <s v="Chemcial store"/>
    <s v="P01"/>
    <n v="2386"/>
    <x v="2"/>
  </r>
  <r>
    <s v="0T4531110028"/>
    <s v="ALLEN KEY,BLACK,7/8IN,AK-7/8,TAPARIA"/>
    <s v="HAND TOOLS; TYPE, TOOL:ALLEN KEY; MANUFACTURER:TAPARIA TOOLS LIMITED; MANUFACTURER PART NUMBER:AK-7/8 OR EQUIVALENT; FINISHCOLOUR:BLACK; SIZE:7/8 IN; ALTERNATE MANUFACTURER:FACOM / GRIPHOLD ENGINEERING / BAHCO / MEKASTER ENGINEERING LTD / TRISTAR"/>
    <d v="2019-12-29T00:00:00"/>
    <s v="HA_TOOLS"/>
    <x v="2"/>
    <s v="2000"/>
    <s v="GS01"/>
    <s v="EA"/>
    <n v="15"/>
    <n v="7875"/>
    <n v="0"/>
    <n v="0"/>
    <n v="7875"/>
    <s v="ZSTO"/>
    <n v="0"/>
    <s v=""/>
    <n v="0"/>
    <n v="0"/>
    <s v="ONGC Petro additions Ltd."/>
    <s v="INR"/>
    <n v="0"/>
    <n v="0"/>
    <n v="0"/>
    <n v="0"/>
    <n v="0"/>
    <n v="0"/>
    <n v="0"/>
    <n v="0"/>
    <n v="0"/>
    <n v="0"/>
    <n v="0"/>
    <n v="0"/>
    <n v="0"/>
    <n v="0"/>
    <s v="General Store"/>
    <s v="S06"/>
    <n v="1464"/>
    <x v="1"/>
  </r>
  <r>
    <s v="0P0615760118"/>
    <s v="STRAP,7020 N,CHRORICH"/>
    <s v="SPARE PARTS; PART NAME:STRAP; MANUFACTURER PART NUMBER:7020 N; MANUFACTURER:CHRONOS RICHARDSON; DRAWING NUMBER:3B 2320; ITEMPOSITION NUMBER:1; EQUIPMENT NAME:FLAKER BAGGING SYSTEM; EQUIPMENT MAKE:CHRONOS RICHARDSON; EQUIPMENT MODEL:GE-55 SSF; ADDITIONALINFORMATION:FOR FEED DOG; SUB ASSY:FEED DOG STRAP; SEWING HEAD 150 U"/>
    <d v="2017-11-22T00:00:00"/>
    <s v="SPARE_PARTS"/>
    <x v="2"/>
    <s v="2000"/>
    <s v="GS01"/>
    <s v="EA"/>
    <n v="2"/>
    <n v="7862.02"/>
    <n v="0"/>
    <n v="0"/>
    <n v="7862.02"/>
    <s v="ZSPR"/>
    <n v="0"/>
    <s v=""/>
    <n v="0"/>
    <n v="0"/>
    <s v="ONGC Petro additions Ltd."/>
    <s v="INR"/>
    <n v="0"/>
    <n v="0"/>
    <n v="0"/>
    <n v="0"/>
    <n v="0"/>
    <n v="0"/>
    <n v="0"/>
    <n v="0"/>
    <n v="0"/>
    <n v="0"/>
    <n v="0"/>
    <n v="0"/>
    <n v="0"/>
    <n v="0"/>
    <s v="General Store"/>
    <s v="P04"/>
    <n v="2231"/>
    <x v="2"/>
  </r>
  <r>
    <s v="0T2548800005"/>
    <s v="GSKT,RJ,CS,OVAL,CL1500,3/4IN,52DA"/>
    <s v="RING JOINT GASKETS; MAT:LOW CARBON STEEL; TYPE:OVAL; SIZE, FLANGE (INCH:3/4 IN; PRESSURE DESIGNATION:ASME CL1500; FACINGFLANGE:RTJ; REFERENCE:52DA"/>
    <d v="2022-05-03T00:00:00"/>
    <s v="RI_GASKETS"/>
    <x v="2"/>
    <s v="2000"/>
    <s v="SP01"/>
    <s v="EA"/>
    <n v="110"/>
    <n v="7859.45"/>
    <n v="0"/>
    <n v="0"/>
    <n v="7859.45"/>
    <s v="ZSTO"/>
    <n v="0"/>
    <s v=""/>
    <n v="0"/>
    <n v="0"/>
    <s v="ONGC Petro additions Ltd."/>
    <s v="INR"/>
    <n v="0"/>
    <n v="0"/>
    <n v="0"/>
    <n v="0"/>
    <n v="0"/>
    <n v="0"/>
    <n v="0"/>
    <n v="0"/>
    <n v="0"/>
    <n v="0"/>
    <n v="0"/>
    <n v="0"/>
    <n v="0"/>
    <n v="0"/>
    <s v="Shutdown Plan Mt"/>
    <s v="S06"/>
    <n v="608"/>
    <x v="1"/>
  </r>
  <r>
    <s v="0P4206020328"/>
    <s v="SPRG PLT,112778.0178,LEWA NIKKISO"/>
    <s v="SPARE PARTS; PART NAME:SPRING PLATE; EQUIPMENT NAME:TEAL INJECTION PUMP;EQUIPMENT MAKE:LEWA NIKKISO MIDDLE EAST FZE; EQUIPMENT MODEL:LDC1; MANUFACTURERPART NUMBER:112778.0178; MANUFACTURER:LEWA NIKKISO MIDDLE EAST FZE; BD64 M9;SERIAL NUMBER:556968-020.003"/>
    <d v="2021-04-08T00:00:00"/>
    <s v="SPARE_PARTS"/>
    <x v="2"/>
    <s v="2000"/>
    <s v="CH01"/>
    <s v="EA"/>
    <n v="2"/>
    <n v="7858.42"/>
    <n v="0"/>
    <n v="0"/>
    <n v="7858.42"/>
    <s v="ZSPR"/>
    <n v="0"/>
    <s v=""/>
    <n v="0"/>
    <n v="0"/>
    <s v="ONGC Petro additions Ltd."/>
    <s v="INR"/>
    <n v="0"/>
    <n v="0"/>
    <n v="0"/>
    <n v="0"/>
    <n v="0"/>
    <n v="0"/>
    <n v="0"/>
    <n v="0"/>
    <n v="0"/>
    <n v="0"/>
    <n v="0"/>
    <n v="0"/>
    <n v="0"/>
    <n v="0"/>
    <s v="Chemcial store"/>
    <s v="P04"/>
    <n v="998"/>
    <x v="2"/>
  </r>
  <r>
    <s v="0T2541710006"/>
    <s v="GSKT,SPW,CL600,316,MICA,2IN"/>
    <s v="SPIRAL WOUND GASKETS; PRESSURE DESIGNATION:ASME CL 600; THICKNESS, GASKET:4.5 MM; MAT, WINDINGS:STAINLESS STEEL 316; MAT,FILLER:MICA; MAT, INNER RING:STAINLESS STEEL 316; MAT, CENTRING RING:STAINLESS STEEL 316; SIZE, PIPE, NOMINAL:2 IN; FACING, FLANGE:RAISED FACE; ITEM POSITION NUMBER: A01-3; EQUIPMENT MANUFACTURER PART NO: 5005-A01-3; REAL MANUFACTURER NAME: KUKIL INNTOT;EQUIPMENT NAME: REACTOR; EQUIPMENT MODEL: REACTOR; EQUIPMENT MAKE: DKT CO LTD; CONTRACTOR DOCUMENT NUMBER: MDC111-D-DR-05005;EQUIPMENT NAME: REACTOR; EQUIPMENT MODEL: REACTOR; EQUIPMENT MAKE: DKT CO LTD; CONTRACTOR DOCUMENT NUMBER: MDC111-D-DR-05005;EQUIPMENT MANUFACTURER PART NO: 7005-A01-3; EQUIPMENT MODEL: REACTOR; CONTRACTOR DOCUMENT NUMBER: MDC111-D-DR-07005"/>
    <d v="2022-04-25T00:00:00"/>
    <s v="SP_GASKETS"/>
    <x v="2"/>
    <s v="2000"/>
    <s v="SP01"/>
    <s v="EA"/>
    <n v="64"/>
    <n v="7829.97"/>
    <n v="0"/>
    <n v="0"/>
    <n v="7829.97"/>
    <s v="ZSTO"/>
    <n v="0"/>
    <s v=""/>
    <n v="0"/>
    <n v="0"/>
    <s v="ONGC Petro additions Ltd."/>
    <s v="INR"/>
    <n v="0"/>
    <n v="0"/>
    <n v="0"/>
    <n v="0"/>
    <n v="0"/>
    <n v="0"/>
    <n v="0"/>
    <n v="0"/>
    <n v="0"/>
    <n v="0"/>
    <n v="0"/>
    <n v="0"/>
    <n v="0"/>
    <n v="0"/>
    <s v="Shutdown Plan Mt"/>
    <s v="S06"/>
    <n v="616"/>
    <x v="1"/>
  </r>
  <r>
    <s v="0P4610210049"/>
    <s v="CONT,PWR,1NO,TC1-D1210 U5,C&amp;S"/>
    <s v="CONTACTORS; CURRENT RATING:12 A; CONFIGURATION, CONTACT:1 NO; POLE, QUANTITY:3; MANUFACTURER:C&amp;S ELECTRIC; MANUFACTURER PARTNUMBER:TC1-D1210 U5; DRAWING NUMBER:C1; TYPE:POWER, AC; SUPPLIER:CHHABI ELECTRICAL PVT LTD; SUPPLIER PART NUMBER:AC312A0CB60000CS;FOR BATTERY CHARGER"/>
    <d v="2016-09-26T00:00:00"/>
    <s v="CONTACTORS"/>
    <x v="4"/>
    <s v="2000"/>
    <s v="GS01"/>
    <s v="EA"/>
    <n v="2"/>
    <n v="7824.81"/>
    <n v="0"/>
    <n v="0"/>
    <n v="7824.81"/>
    <s v="ZSPR"/>
    <n v="0"/>
    <s v=""/>
    <n v="0"/>
    <n v="0"/>
    <s v="ONGC Petro additions Ltd."/>
    <s v="INR"/>
    <n v="0"/>
    <n v="0"/>
    <n v="0"/>
    <n v="0"/>
    <n v="0"/>
    <n v="0"/>
    <n v="0"/>
    <n v="0"/>
    <n v="0"/>
    <n v="0"/>
    <n v="0"/>
    <n v="0"/>
    <n v="0"/>
    <n v="0"/>
    <s v="General Store"/>
    <s v="P01"/>
    <n v="2653"/>
    <x v="2"/>
  </r>
  <r>
    <s v="0T2541370377"/>
    <s v="GSKT,SPW,CL150,SS,GPH,0.5IN"/>
    <s v="SPIRAL WOUND GASKETS; DESIGN SPEC:ASME/ANSI B16.20 - 1998; DESIGN SPEC, FLANGE(S):ASME B16.5; PRESSURE DESIGNATION:CL 150; MAT,WINDINGS:STAINLESS STEEL; MAT, FILLER:GRAPHITE; MAT, INNER RING:STAINLESS STEEL 316; MAT, CENTRING RING:STAINLESS STEEL 316; SIZE,PIPE, NOMINAL:0.5 IN"/>
    <d v="2023-12-15T00:00:00"/>
    <s v="SP_GASKETS"/>
    <x v="2"/>
    <s v="2000"/>
    <s v="CH01"/>
    <s v="EA"/>
    <n v="247"/>
    <n v="7821.17"/>
    <n v="0"/>
    <n v="0"/>
    <n v="7821.17"/>
    <s v="ZSTO"/>
    <n v="0"/>
    <s v=""/>
    <n v="0"/>
    <n v="0"/>
    <s v="ONGC Petro additions Ltd."/>
    <s v="INR"/>
    <n v="0"/>
    <n v="0"/>
    <n v="0"/>
    <n v="0"/>
    <n v="0"/>
    <n v="0"/>
    <n v="0"/>
    <n v="0"/>
    <n v="0"/>
    <n v="0"/>
    <n v="0"/>
    <n v="0"/>
    <n v="0"/>
    <n v="0"/>
    <s v="Chemcial store"/>
    <s v="S06"/>
    <n v="17"/>
    <x v="1"/>
  </r>
  <r>
    <s v="0P5270020006"/>
    <s v="LACE,PCKG,6M,2841351,THJANSEN"/>
    <s v="SPARE PARTS; PART NAME:LACE, PACKING; MANUFACTURER PART NUMBER:2841351; MANUFACTURER:TH. JANSEN - ARMATUREN GMBH; DIMENSIONS:6 M;DRAWING NUMBER:AZ2630--VC100023.01.1; DRAWING NUMBER:AZ2630--VC100023.02.1; DRAWING NUMBER:AZ2630--VC100023.03.1; ITEM POSITIONNUMBER:30.5; EQUIPMENT NAME:CRACKED &amp; DECOKING GAS VALVES; EQUIPMENT MAKE:TH. JANSEN - ARMATUREN GMBH; EQUIPMENT MODEL:AZ2630 DGV36&quot;; EQUIPMENT MODEL:AZ2630 DGV 40 &quot;; EQUIPMENT MODEL:AZ2630 DGV 48&quot;; ADDITIONAL INFORMATION:VALVE SIZE 36 IN; ADDITIONALINFORMATION:VALVE SIZE 40 IN; ADDITIONAL INFORMATION:VALVE SIZE 48 IN; CONTRACTOR DOCUMENT NUMBER: 0012AN1350-11-R-ZE 1001.001,0012AN1350-11-R-ZE 1001.002, 0012AN1350-11-R-ZE 1001.003"/>
    <d v="2022-08-18T00:00:00"/>
    <s v="SPARE_PARTS"/>
    <x v="2"/>
    <s v="2000"/>
    <s v="CH01"/>
    <s v="EA"/>
    <n v="1"/>
    <n v="7814.31"/>
    <n v="0"/>
    <n v="0"/>
    <n v="7814.31"/>
    <s v="ZSPR"/>
    <n v="0"/>
    <s v=""/>
    <n v="0"/>
    <n v="0"/>
    <s v="ONGC Petro additions Ltd."/>
    <s v="INR"/>
    <n v="0"/>
    <n v="0"/>
    <n v="0"/>
    <n v="0"/>
    <n v="0"/>
    <n v="0"/>
    <n v="0"/>
    <n v="0"/>
    <n v="0"/>
    <n v="0"/>
    <n v="0"/>
    <n v="0"/>
    <n v="0"/>
    <n v="0"/>
    <s v="Chemcial store"/>
    <s v="P04"/>
    <n v="501"/>
    <x v="2"/>
  </r>
  <r>
    <s v="0P4102240418"/>
    <s v="SEAT RING,FMS20B88,1U239622012,FISH-CO"/>
    <s v="SPARE PARTS; PART NAME:SEAT RING; MANUFACTURER PART NUMBER:1U239622012; MANUFACTURER:FISHER CONTROLS; MATERIAL:ASME SA216 WCCFMS20B88; EQUIPMENT NAME:CONTROL VALVE; EQUIPMENT MODEL:3.00ET; SET QUANTITY:1"/>
    <d v="2022-02-10T00:00:00"/>
    <s v="SPARE_PARTS"/>
    <x v="2"/>
    <s v="2000"/>
    <s v="CH01"/>
    <s v="EA"/>
    <n v="1"/>
    <n v="7808"/>
    <n v="0"/>
    <n v="0"/>
    <n v="7808"/>
    <s v="ZSPR"/>
    <n v="0"/>
    <s v=""/>
    <n v="0"/>
    <n v="0"/>
    <s v="ONGC Petro additions Ltd."/>
    <s v="INR"/>
    <n v="0"/>
    <n v="0"/>
    <n v="0"/>
    <n v="0"/>
    <n v="0"/>
    <n v="0"/>
    <n v="0"/>
    <n v="0"/>
    <n v="0"/>
    <n v="0"/>
    <n v="0"/>
    <n v="0"/>
    <n v="0"/>
    <n v="0"/>
    <s v="Chemcial store"/>
    <s v="P03"/>
    <n v="690"/>
    <x v="2"/>
  </r>
  <r>
    <s v="0P4205021222"/>
    <s v="SLV,SFT,SS410,1373013112556,KBL"/>
    <s v="SPARE PARTS; PART NAME:SLEEVE, SHAFT; MANUFACTURER PART NUMBER:1373013112556; MANUFACTURER:KIRLOSKAR BROTHERS LTD;MATERIAL:STAINLESS STEEL 410; EQUIPMENT NAME:WASTE WATER RETURN PUMP; EQUIPMENT MODEL:KPD 40/13; REFERENCE NUMBER:3110001; PUMPCODE:13705F08712A512060; OA NUMBER:F08712A512/0600"/>
    <d v="2016-01-11T00:00:00"/>
    <s v="SPARE_PARTS"/>
    <x v="2"/>
    <s v="2000"/>
    <s v="CH01"/>
    <s v="EA"/>
    <n v="3"/>
    <n v="7782.73"/>
    <n v="0"/>
    <n v="0"/>
    <n v="7782.73"/>
    <s v="ZSPR"/>
    <n v="0"/>
    <s v=""/>
    <n v="0"/>
    <n v="0"/>
    <s v="ONGC Petro additions Ltd."/>
    <s v="INR"/>
    <n v="0"/>
    <n v="0"/>
    <n v="0"/>
    <n v="0"/>
    <n v="0"/>
    <n v="0"/>
    <n v="0"/>
    <n v="0"/>
    <n v="0"/>
    <n v="0"/>
    <n v="0"/>
    <n v="0"/>
    <n v="0"/>
    <n v="0"/>
    <s v="Chemcial store"/>
    <s v="P04"/>
    <n v="2912"/>
    <x v="2"/>
  </r>
  <r>
    <s v="0T5580560039"/>
    <s v="GLND,CBL,DBL,COMPR,4.1/2IN,CBW016,COMET"/>
    <s v="CABLE GLANDS; MANUFACTURER:COMET; DIAMETER, OD, CBL O/S, MAX:105 MM; DIAMETER, OD, CABLE ARMOUR, MAX:0.8/1.4 MM; DIAMETER, OD, CBLI/S, MAX:98 MM; SIZE:4.1/2 IN; MODEL NUMBER:CBW016 OR EQUIVALENT; CLASSIFICATION, HAZARD AREAS:WEATHERPROOF; SEALING AREA(S):DOUBLECOMPRESSION; ALTERNATE MANUFACTURER:DOWELL'S/ HMI / JAINSON / ZOLEX / BALIGA"/>
    <d v="2019-02-13T00:00:00"/>
    <s v="CA_GLANDS"/>
    <x v="2"/>
    <s v="2000"/>
    <s v="GS01"/>
    <s v="EA"/>
    <n v="2"/>
    <n v="7780"/>
    <n v="0"/>
    <n v="0"/>
    <n v="7780"/>
    <s v="ZSTO"/>
    <n v="0"/>
    <s v=""/>
    <n v="0"/>
    <n v="0"/>
    <s v="ONGC Petro additions Ltd."/>
    <s v="INR"/>
    <n v="0"/>
    <n v="0"/>
    <n v="0"/>
    <n v="0"/>
    <n v="0"/>
    <n v="0"/>
    <n v="0"/>
    <n v="0"/>
    <n v="0"/>
    <n v="0"/>
    <n v="0"/>
    <n v="0"/>
    <n v="0"/>
    <n v="0"/>
    <s v="General Store"/>
    <s v="S03"/>
    <n v="1783"/>
    <x v="1"/>
  </r>
  <r>
    <s v="0P4205020988"/>
    <s v="BUSH,THROAT,204425007024,SULZ-PMP"/>
    <s v="SPARE PARTS; PART NAME:BUSH, THROAT; MANUFACTURER PART NUMBER:204425007024; MANUFACTURER:SULZER PUMPS; MATERIAL:11-13 CHROME;DRAWING NUMBER:MGA101-D-DR-00056; ITEM POSITION NUMBER:456.01; EQUIPMENT NAME:CENTRIFUGAL PUMP; EQUIPMENT MAKE:SULZER PUMPS;EQUIPMENT MODEL:ZF 50-2250; MODEL NUMBER:ZF 80-2315; DRAWING NUMBER:MGA111-D-DR-00046"/>
    <d v="2016-01-13T00:00:00"/>
    <s v="SPARE_PARTS"/>
    <x v="2"/>
    <s v="2000"/>
    <s v="GS01"/>
    <s v="EA"/>
    <n v="2"/>
    <n v="7779.52"/>
    <n v="0"/>
    <n v="0"/>
    <n v="7779.52"/>
    <s v="ZSPR"/>
    <n v="0"/>
    <s v=""/>
    <n v="0"/>
    <n v="0"/>
    <s v="ONGC Petro additions Ltd."/>
    <s v="INR"/>
    <n v="0"/>
    <n v="0"/>
    <n v="0"/>
    <n v="0"/>
    <n v="0"/>
    <n v="0"/>
    <n v="0"/>
    <n v="0"/>
    <n v="0"/>
    <n v="0"/>
    <n v="0"/>
    <n v="0"/>
    <n v="0"/>
    <n v="0"/>
    <s v="General Store"/>
    <s v="P04"/>
    <n v="2910"/>
    <x v="2"/>
  </r>
  <r>
    <s v="0P0801040468"/>
    <s v="GSKT,M24221134#01,KBLCCOMP"/>
    <s v="SPARE PARTS; PART NAME:GASKET; DRAWING NUMBER:M24201170; ITEM POSITION NUMBER:C35; EQUIPMENT NAME:COMPRESSOR; EQUIPMENTMAKE:KOBELCO COMPRESSOR; EQUIPMENT MODEL:KS31LNZ; MANUFACTURER:KOBELCO COMPRESSOR; MANUFACTURER PART NUMBER:M24221134#01"/>
    <d v="2023-01-17T00:00:00"/>
    <s v="SPARE_PARTS"/>
    <x v="2"/>
    <s v="2000"/>
    <s v="CH01"/>
    <s v="EA"/>
    <n v="2"/>
    <n v="7762.65"/>
    <n v="0"/>
    <n v="0"/>
    <n v="7762.65"/>
    <s v="ZSPR"/>
    <n v="0"/>
    <s v=""/>
    <n v="0"/>
    <n v="0"/>
    <s v="ONGC Petro additions Ltd."/>
    <s v="INR"/>
    <n v="0"/>
    <n v="0"/>
    <n v="0"/>
    <n v="0"/>
    <n v="0"/>
    <n v="0"/>
    <n v="0"/>
    <n v="0"/>
    <n v="0"/>
    <n v="0"/>
    <n v="0"/>
    <n v="0"/>
    <n v="0"/>
    <n v="0"/>
    <s v="Chemcial store"/>
    <s v="P04"/>
    <n v="349"/>
    <x v="2"/>
  </r>
  <r>
    <s v="0P0801040468"/>
    <s v="GSKT,M24221134#01,KBLCCOMP"/>
    <s v="SPARE PARTS; PART NAME:GASKET; DRAWING NUMBER:M24201170; ITEM POSITION NUMBER:C35; EQUIPMENT NAME:COMPRESSOR; EQUIPMENTMAKE:KOBELCO COMPRESSOR; EQUIPMENT MODEL:KS31LNZ; MANUFACTURER:KOBELCO COMPRESSOR; MANUFACTURER PART NUMBER:M24221134#01"/>
    <d v="2023-01-17T00:00:00"/>
    <s v="SPARE_PARTS"/>
    <x v="2"/>
    <s v="2000"/>
    <s v="GS01"/>
    <s v="EA"/>
    <n v="2"/>
    <n v="7762.65"/>
    <n v="0"/>
    <n v="0"/>
    <n v="7762.65"/>
    <s v="ZSPR"/>
    <n v="0"/>
    <s v=""/>
    <n v="0"/>
    <n v="0"/>
    <s v="ONGC Petro additions Ltd."/>
    <s v="INR"/>
    <n v="0"/>
    <n v="0"/>
    <n v="0"/>
    <n v="0"/>
    <n v="0"/>
    <n v="0"/>
    <n v="0"/>
    <n v="0"/>
    <n v="0"/>
    <n v="0"/>
    <n v="0"/>
    <n v="0"/>
    <n v="0"/>
    <n v="0"/>
    <s v="General Store"/>
    <s v="P04"/>
    <n v="349"/>
    <x v="2"/>
  </r>
  <r>
    <s v="0P4206020330"/>
    <s v="HUB GR24,081220.0122,LEWA NIKKISO"/>
    <s v="SPARE PARTS; PART NAME:HUB GR24; EQUIPMENT NAME:TEAL INJECTION PUMP; EQUIPMENTMAKE:LEWA NIKKISO MIDDLE EAST FZE; EQUIPMENT MODEL:LDC1; MANUFACTURER PARTNUMBER:081220.0122; MANUFACTURER:LEWA NIKKISO MIDDLE EAST FZE; 24D M STEL;SERIAL NUMBER:556968-020.003"/>
    <d v="2021-04-08T00:00:00"/>
    <s v="SPARE_PARTS"/>
    <x v="2"/>
    <s v="2000"/>
    <s v="CH01"/>
    <s v="ST"/>
    <n v="1"/>
    <n v="7757.71"/>
    <n v="0"/>
    <n v="0"/>
    <n v="7757.71"/>
    <s v="ZSPR"/>
    <n v="0"/>
    <s v=""/>
    <n v="0"/>
    <n v="0"/>
    <s v="ONGC Petro additions Ltd."/>
    <s v="INR"/>
    <n v="0"/>
    <n v="0"/>
    <n v="0"/>
    <n v="0"/>
    <n v="0"/>
    <n v="0"/>
    <n v="0"/>
    <n v="0"/>
    <n v="0"/>
    <n v="0"/>
    <n v="0"/>
    <n v="0"/>
    <n v="0"/>
    <n v="0"/>
    <s v="Chemcial store"/>
    <s v="P04"/>
    <n v="998"/>
    <x v="2"/>
  </r>
  <r>
    <s v="0T1705280006"/>
    <s v="CPLG,PIPE,THD,A105,CL3000,0.75IN"/>
    <s v="THREADED PIPE COUPLINGS; TYPE:THREADED BOTH END; MAT:CARBON STEEL; MAT SPEC, FITTING:ASTM A105; PRESSURE DESIGNATION:CL 3000;MANDATORY ADD REQRMTS:STEAM WITH IBR CERTIFICATE; SIZE:0.75 IN"/>
    <d v="2018-01-25T00:00:00"/>
    <s v="SW_PI_COUPLINGS2"/>
    <x v="2"/>
    <s v="2000"/>
    <s v="CH01"/>
    <s v="EA"/>
    <n v="90"/>
    <n v="7718.09"/>
    <n v="0"/>
    <n v="0"/>
    <n v="7718.09"/>
    <s v="ZSTO"/>
    <n v="0"/>
    <s v=""/>
    <n v="0"/>
    <n v="0"/>
    <s v="ONGC Petro additions Ltd."/>
    <s v="INR"/>
    <n v="0"/>
    <n v="0"/>
    <n v="0"/>
    <n v="0"/>
    <n v="0"/>
    <n v="0"/>
    <n v="0"/>
    <n v="0"/>
    <n v="0"/>
    <n v="0"/>
    <n v="0"/>
    <n v="0"/>
    <n v="0"/>
    <n v="0"/>
    <s v="Chemcial store"/>
    <s v="S06"/>
    <n v="2167"/>
    <x v="1"/>
  </r>
  <r>
    <s v="0P4163020285"/>
    <s v="RTD,331MM,-200TO450°C,TR10B,PT100,WIKA"/>
    <s v="RESISTANCE TEMPERATURE ELEMENT; CONFIGURATION, WIRING:DUAL 3 WIRE; LENGTH,PROBE:331 MM; TEMPERATURE RANGE:-200 TO 450 °C; MODEL NUMBER:TR10B; TYPE:DUALELEMENT; TOLERANCE CLASS:CLASS A (IEC 60751); TYPE, ELEMENT:PT100;MANUFACTURER:WIKA; TR10 INDUSTRIAL RTD ASSEMBLY; UNIT OF MEASURE:MM; INSERTIONDESIGN [DIN 43735]:SPRING LOADED PLATE (REMOVANLE INSERT); MAT, CONNECTIONHEAD:4000 F (ALUMINIUM); CABLE ENTRY:1/2 NPT; HEAD INSTRUMENT CONNECTION:1/2NPT; TERMINAL BLOCK/TRANSMITTER:CRAMIC TERMINAL BLOCK; NECKEXTENSION:NIPPLE-UNION-NIPPLE; NECK MATERIAL (TO PROCESS):STAINLESS STEEL 316TI(1.4571); CONNECTION TO TW:1/2 NPT; N-DIMENSION (NECK LENGTH [MN]):75 MM; WIREWOUND, TIP CONSTRUCTION:GENERAL PURPOSE; SENSOR DIAMETER:8.0 MM; SHEATHMATERIAL:STAINLESS STEEL 316 TI (1.4571); A DIMENSION (INSERTION LENGTH[U2]):331 MM; SHEATH CONSTRUCTION:ML CABLE; MEASURING INSERT LENGTH:ADIMENSION:431 MM; INGRESS PROTECTION:IP 68"/>
    <d v="2019-11-21T00:00:00"/>
    <s v="RE_TE_ELEMENTS"/>
    <x v="4"/>
    <s v="2000"/>
    <s v="CH01"/>
    <s v="EA"/>
    <n v="1"/>
    <n v="7704.5"/>
    <n v="0"/>
    <n v="0"/>
    <n v="7704.5"/>
    <s v="ZSPR"/>
    <n v="0"/>
    <s v=""/>
    <n v="0"/>
    <n v="0"/>
    <s v="ONGC Petro additions Ltd."/>
    <s v="INR"/>
    <n v="0"/>
    <n v="0"/>
    <n v="0"/>
    <n v="0"/>
    <n v="0"/>
    <n v="0"/>
    <n v="0"/>
    <n v="0"/>
    <n v="0"/>
    <n v="0"/>
    <n v="0"/>
    <n v="0"/>
    <n v="0"/>
    <n v="0"/>
    <s v="Chemcial store"/>
    <s v="P03"/>
    <n v="1502"/>
    <x v="2"/>
  </r>
  <r>
    <s v="0T2541430063"/>
    <s v="GSKT,SPW,PE,304L,GPH,995X1045MM,4.5MM"/>
    <s v="SPIRAL WOUND GASKETS FOR PLANT EQUIPMENT; THICKNESS, GASKET:4.5 MM; THICKNESS, INNER RING:3.2 MM; THICKNESS, CENTRING RING:3.2 MM;MAT, WINDINGS:STAINLESS STEEEL 304L; MAT, FILLER:GRAPHITE; MAT, INNER RING:STAINLESS STEEEL 304L; MAT, CENTRING RING:STAINLESSSTEEL 304L; CENTRING RING, O.D.:1095 MM; INNER RING, I.D.:862 MM; DIMENSION, I.D. X O.D.:995 X 1045 MM; FOR UPPER CONE BODY FLANGE;DRAWING NUMBER:3669-CD-VD-011_8639_HGA_31GJ400_04-IS04; SUPPLIER NAME:HINDUSTAN DORR OLIVER LTD; SUPPLIER PART NUMBER:402"/>
    <d v="2023-07-14T00:00:00"/>
    <s v="PL_SP_GASKETS"/>
    <x v="2"/>
    <s v="2000"/>
    <s v="SP01"/>
    <s v="EA"/>
    <n v="1"/>
    <n v="7675.92"/>
    <n v="0"/>
    <n v="0"/>
    <n v="7675.92"/>
    <s v="ZSTO"/>
    <n v="0"/>
    <s v=""/>
    <n v="0"/>
    <n v="0"/>
    <s v="ONGC Petro additions Ltd."/>
    <s v="INR"/>
    <n v="0"/>
    <n v="0"/>
    <n v="0"/>
    <n v="0"/>
    <n v="0"/>
    <n v="0"/>
    <n v="0"/>
    <n v="0"/>
    <n v="0"/>
    <n v="0"/>
    <n v="0"/>
    <n v="0"/>
    <n v="0"/>
    <n v="0"/>
    <s v="Shutdown Plan Mt"/>
    <s v="S06"/>
    <n v="171"/>
    <x v="1"/>
  </r>
  <r>
    <s v="0P1201040014"/>
    <s v="FLTR ELEM,MC104-F10-G1/4&quot;,WARTSILA"/>
    <s v="SPARE PARTS; PART NAME:FILTER ELEMENT; MANUFACTURER PART NUMBER:MC104-F10-G1/4&quot;; MANUFACTURER:WARTSILA; DRAWING NUMBER:DBAC195522;EQUIPMENT NAME:ENGINE; EQUIPMENT MODEL:W20V32; ENGINE NUMBER:PAAE227083; REFERENCE TYPE:W32"/>
    <d v="2017-07-27T00:00:00"/>
    <s v="SPARE_PARTS"/>
    <x v="2"/>
    <s v="2000"/>
    <s v="GS01"/>
    <s v="EA"/>
    <n v="2"/>
    <n v="7672.89"/>
    <n v="0"/>
    <n v="0"/>
    <n v="7672.89"/>
    <s v="ZSPR"/>
    <n v="0"/>
    <s v=""/>
    <n v="0"/>
    <n v="0"/>
    <s v="ONGC Petro additions Ltd."/>
    <s v="INR"/>
    <n v="0"/>
    <n v="0"/>
    <n v="0"/>
    <n v="0"/>
    <n v="0"/>
    <n v="0"/>
    <n v="0"/>
    <n v="0"/>
    <n v="0"/>
    <n v="0"/>
    <n v="0"/>
    <n v="0"/>
    <n v="0"/>
    <n v="0"/>
    <s v="General Store"/>
    <s v="P04"/>
    <n v="2349"/>
    <x v="2"/>
  </r>
  <r>
    <s v="0P4205030165"/>
    <s v="GSKT,CASE,NASB,3PS-47161/618,SHIN-NIP"/>
    <s v="SPARE PARTS; PART NAME:GASKET, CASE; MANUFACTURER PART NUMBER:3PS-47161/618; MANUFACTURER:SHIN NIPPON MACHINERY CO LTD;MATERIAL:NON-ASBESTOS; DRAWING NUMBER:3PS-47161; ITEM POSITION NUMBER:618; EQUIPMENT NAME:VERTICAL SUSPENDED PUMP; EQUIPMENTMAKE:SHIN NIPPON MACHINERY CO., LTD; EQUIPMENT MODEL:SIW-ER 3/520; EQUIPMENT MANUFACTURER PART NO: 618; CONTRACTOR DOCUMENT NUMBER:MGA115-D-D-R-00021"/>
    <d v="2019-06-24T00:00:00"/>
    <s v="SPARE_PARTS"/>
    <x v="2"/>
    <s v="2000"/>
    <s v="CH01"/>
    <s v="EA"/>
    <n v="1"/>
    <n v="7672.7"/>
    <n v="0"/>
    <n v="0"/>
    <n v="7672.7"/>
    <s v="ZSPR"/>
    <n v="0"/>
    <s v=""/>
    <n v="0"/>
    <n v="0"/>
    <s v="ONGC Petro additions Ltd."/>
    <s v="INR"/>
    <n v="0"/>
    <n v="0"/>
    <n v="0"/>
    <n v="0"/>
    <n v="0"/>
    <n v="0"/>
    <n v="0"/>
    <n v="0"/>
    <n v="0"/>
    <n v="0"/>
    <n v="0"/>
    <n v="0"/>
    <n v="0"/>
    <n v="0"/>
    <s v="Chemcial store"/>
    <s v="P04"/>
    <n v="1652"/>
    <x v="2"/>
  </r>
  <r>
    <s v="0P4100980790"/>
    <s v="ELECTROLYTE GEL,09181=A=3600,HACH"/>
    <s v="SPARE PARTS; PART NAME:ELECTROLYTE GEL; EQUIPMENT NAME:DO ANALYSER; ADDITIONAL INFORMATION:FOR OXISTAT D.O. MTR; MANUFACTURER PARTNUMBER:09181=A=3600; MANUFACTURER:HACH"/>
    <d v="2023-04-19T00:00:00"/>
    <s v="SPARE_PARTS"/>
    <x v="2"/>
    <s v="2000"/>
    <s v="GS01"/>
    <s v="EA"/>
    <n v="1"/>
    <n v="7669.09"/>
    <n v="0"/>
    <n v="0"/>
    <n v="7669.09"/>
    <s v="ZSPR"/>
    <n v="0"/>
    <s v=""/>
    <n v="0"/>
    <n v="0"/>
    <s v="ONGC Petro additions Ltd."/>
    <s v="INR"/>
    <n v="0"/>
    <n v="0"/>
    <n v="0"/>
    <n v="0"/>
    <n v="0"/>
    <n v="0"/>
    <n v="0"/>
    <n v="0"/>
    <n v="0"/>
    <n v="0"/>
    <n v="0"/>
    <n v="0"/>
    <n v="0"/>
    <n v="0"/>
    <s v="General Store"/>
    <s v="P03"/>
    <n v="257"/>
    <x v="2"/>
  </r>
  <r>
    <s v="0P4705200024"/>
    <s v="DIODE,600V,150A,S6HNS150,HIRECT"/>
    <s v="DIODES; TYPE, DIODE:FREE WHEELING AND  BLOCKING; MANUFACTURER:HIRECT; CURRENT RATING:150 A; VOLTAGE RATING:600 V PIV; WITH HEATSINK -EIA 1717, 225 MM; REFERENCE:S6HNS150; SUPPLIER:HBL PWR (HBL NIFE POWER SYST)"/>
    <d v="2017-05-30T00:00:00"/>
    <s v="DIODES"/>
    <x v="4"/>
    <s v="2000"/>
    <s v="CH01"/>
    <s v="EA"/>
    <n v="3"/>
    <n v="7661.25"/>
    <n v="0"/>
    <n v="0"/>
    <n v="7661.25"/>
    <s v="ZSPR"/>
    <n v="0"/>
    <s v=""/>
    <n v="0"/>
    <n v="0"/>
    <s v="ONGC Petro additions Ltd."/>
    <s v="INR"/>
    <n v="0"/>
    <n v="0"/>
    <n v="0"/>
    <n v="0"/>
    <n v="0"/>
    <n v="0"/>
    <n v="0"/>
    <n v="0"/>
    <n v="0"/>
    <n v="0"/>
    <n v="0"/>
    <n v="0"/>
    <n v="0"/>
    <n v="0"/>
    <s v="Chemcial store"/>
    <s v="P01"/>
    <n v="2407"/>
    <x v="2"/>
  </r>
  <r>
    <s v="0P2396020484"/>
    <s v="GUIDE SHOE ASSY,1000057212,THYSSENKRUPP"/>
    <s v="SPARE PARTS; PART NAME:CAR GUIDE SHOE ASSEMBLY; MANUFACTURER PARTNUMBER:1000057212; MANUFACTURER:THYSSENKRUPP; RAIL THICKNESS:16 MM"/>
    <d v="2020-10-24T00:00:00"/>
    <s v="SPARE_PARTS"/>
    <x v="2"/>
    <s v="2000"/>
    <s v="CH01"/>
    <s v="EA"/>
    <n v="8"/>
    <n v="7644"/>
    <n v="0"/>
    <n v="0"/>
    <n v="7644"/>
    <s v="ZSPR"/>
    <n v="0"/>
    <s v=""/>
    <n v="0"/>
    <n v="0"/>
    <s v="ONGC Petro additions Ltd."/>
    <s v="INR"/>
    <n v="0"/>
    <n v="0"/>
    <n v="0"/>
    <n v="0"/>
    <n v="0"/>
    <n v="0"/>
    <n v="0"/>
    <n v="0"/>
    <n v="0"/>
    <n v="0"/>
    <n v="0"/>
    <n v="0"/>
    <n v="0"/>
    <n v="0"/>
    <s v="Chemcial store"/>
    <s v="P04"/>
    <n v="1164"/>
    <x v="2"/>
  </r>
  <r>
    <s v="0P0802030444"/>
    <s v="BACK-UP RING,PFA,OASB-R239,ELLIOTT"/>
    <s v="SPARE PARTS; PART NAME:BACK-UP RING; MANUFACTURER PART NUMBER:OASB-R239; MANUFACTURER:ELLIOTT TURBOMACHINERY; MATERIAL:PFA; DRAWINGNUMBER:ES/9890091; ITEM POSITION NUMBER:4; EQUIPMENT NAME:DGS CONSOLE_WATER, OIL INJECT"/>
    <d v="2017-02-22T00:00:00"/>
    <s v="SPARE_PARTS"/>
    <x v="2"/>
    <s v="2000"/>
    <s v="GS01"/>
    <s v="EA"/>
    <n v="1"/>
    <n v="7619.4"/>
    <n v="0"/>
    <n v="0"/>
    <n v="7619.4"/>
    <s v="ZSPR"/>
    <n v="0"/>
    <s v=""/>
    <n v="0"/>
    <n v="0"/>
    <s v="ONGC Petro additions Ltd."/>
    <s v="INR"/>
    <n v="0"/>
    <n v="0"/>
    <n v="0"/>
    <n v="0"/>
    <n v="0"/>
    <n v="0"/>
    <n v="0"/>
    <n v="0"/>
    <n v="0"/>
    <n v="0"/>
    <n v="0"/>
    <n v="0"/>
    <n v="0"/>
    <n v="0"/>
    <s v="General Store"/>
    <s v="P04"/>
    <n v="2504"/>
    <x v="2"/>
  </r>
  <r>
    <s v="0P0802040259"/>
    <s v="GSKT,GPH,GCA2-2ES008B45,ELLIOTT"/>
    <s v="SPARE PARTS; PART NAME:GASKET; MANUFACTURER PART NUMBER:GCA2-2ES008B45; MANUFACTURER:ELLIOTT TURBOMACHINERY; MATERIAL:GRAPHITE;DRAWING NUMBER:ER09T013101/970; ITEM POSITION NUMBER:73-5; EQUIPMENT NAME:DGS CONSOLE_WATER, OIL INJECT"/>
    <d v="2017-02-22T00:00:00"/>
    <s v="SPARE_PARTS"/>
    <x v="2"/>
    <s v="2000"/>
    <s v="GS01"/>
    <s v="EA"/>
    <n v="1"/>
    <n v="7619.4"/>
    <n v="0"/>
    <n v="0"/>
    <n v="7619.4"/>
    <s v="ZSPR"/>
    <n v="0"/>
    <s v=""/>
    <n v="0"/>
    <n v="0"/>
    <s v="ONGC Petro additions Ltd."/>
    <s v="INR"/>
    <n v="0"/>
    <n v="0"/>
    <n v="0"/>
    <n v="0"/>
    <n v="0"/>
    <n v="0"/>
    <n v="0"/>
    <n v="0"/>
    <n v="0"/>
    <n v="0"/>
    <n v="0"/>
    <n v="0"/>
    <n v="0"/>
    <n v="0"/>
    <s v="General Store"/>
    <s v="P04"/>
    <n v="2504"/>
    <x v="2"/>
  </r>
  <r>
    <s v="0P0802040260"/>
    <s v="GSKT,GPH,GCA4-2ES024B45,ELLIOTT"/>
    <s v="SPARE PARTS; PART NAME:GASKET; MANUFACTURER PART NUMBER:GCA4-2ES024B45; MANUFACTURER:ELLIOTT TURBOMACHINERY; MATERIAL:GRAPHITE;DRAWING NUMBER:ER09T013101/988; ITEM POSITION NUMBER:73-1; EQUIPMENT NAME:DGS CONSOLE_WATER, OIL INJECT"/>
    <d v="2017-02-22T00:00:00"/>
    <s v="SPARE_PARTS"/>
    <x v="2"/>
    <s v="2000"/>
    <s v="GS01"/>
    <s v="EA"/>
    <n v="1"/>
    <n v="7619.4"/>
    <n v="0"/>
    <n v="0"/>
    <n v="7619.4"/>
    <s v="ZSPR"/>
    <n v="0"/>
    <s v=""/>
    <n v="0"/>
    <n v="0"/>
    <s v="ONGC Petro additions Ltd."/>
    <s v="INR"/>
    <n v="0"/>
    <n v="0"/>
    <n v="0"/>
    <n v="0"/>
    <n v="0"/>
    <n v="0"/>
    <n v="0"/>
    <n v="0"/>
    <n v="0"/>
    <n v="0"/>
    <n v="0"/>
    <n v="0"/>
    <n v="0"/>
    <n v="0"/>
    <s v="General Store"/>
    <s v="P04"/>
    <n v="2504"/>
    <x v="2"/>
  </r>
  <r>
    <s v="0P0802030426"/>
    <s v="BACK-UP RING,PFA,OASB-R264,ELLIOTT"/>
    <s v="SPARE PARTS; PART NAME:BACK-UP RING; MANUFACTURER PART NUMBER:OASB-R264; MANUFACTURER:ELLIOTT TURBOMACHINERY; MATERIAL:PFA; DRAWINGNUMBER:ES/9890226; ITEM POSITION NUMBER:4; EQUIPMENT NAME:DGS CONSOLE_WATER, OIL INJECT"/>
    <d v="2023-03-22T00:00:00"/>
    <s v="SPARE_PARTS"/>
    <x v="2"/>
    <s v="2000"/>
    <s v="SP01"/>
    <s v="EA"/>
    <n v="1"/>
    <n v="7611.04"/>
    <n v="0"/>
    <n v="0"/>
    <n v="7611.04"/>
    <s v="ZSPR"/>
    <n v="0"/>
    <s v=""/>
    <n v="0"/>
    <n v="0"/>
    <s v="ONGC Petro additions Ltd."/>
    <s v="INR"/>
    <n v="0"/>
    <n v="0"/>
    <n v="0"/>
    <n v="0"/>
    <n v="0"/>
    <n v="0"/>
    <n v="0"/>
    <n v="0"/>
    <n v="0"/>
    <n v="0"/>
    <n v="0"/>
    <n v="0"/>
    <n v="0"/>
    <n v="0"/>
    <s v="Shutdown Plan Mt"/>
    <s v="P04"/>
    <n v="285"/>
    <x v="2"/>
  </r>
  <r>
    <s v="0P0802030427"/>
    <s v="BACK-UP RING,PFA,OASB-R266,ELLIOTT"/>
    <s v="SPARE PARTS; PART NAME:BACK-UP RING; MANUFACTURER PART NUMBER:OASB-R266; MANUFACTURER:ELLIOTT TURBOMACHINERY; MATERIAL:PFA; DRAWINGNUMBER:ES/9890226; ITEM POSITION NUMBER:6; EQUIPMENT NAME:DGS CONSOLE_WATER, OIL INJECT"/>
    <d v="2023-03-22T00:00:00"/>
    <s v="SPARE_PARTS"/>
    <x v="2"/>
    <s v="2000"/>
    <s v="SP01"/>
    <s v="EA"/>
    <n v="1"/>
    <n v="7611.04"/>
    <n v="0"/>
    <n v="0"/>
    <n v="7611.04"/>
    <s v="ZSPR"/>
    <n v="0"/>
    <s v=""/>
    <n v="0"/>
    <n v="0"/>
    <s v="ONGC Petro additions Ltd."/>
    <s v="INR"/>
    <n v="0"/>
    <n v="0"/>
    <n v="0"/>
    <n v="0"/>
    <n v="0"/>
    <n v="0"/>
    <n v="0"/>
    <n v="0"/>
    <n v="0"/>
    <n v="0"/>
    <n v="0"/>
    <n v="0"/>
    <n v="0"/>
    <n v="0"/>
    <s v="Shutdown Plan Mt"/>
    <s v="P04"/>
    <n v="285"/>
    <x v="2"/>
  </r>
  <r>
    <s v="0P0802030443"/>
    <s v="BACK-UP RING,PFA,OASB-R258,ELLIOTT"/>
    <s v="SPARE PARTS; PART NAME:BACK-UP RING; MANUFACTURER PART NUMBER:OASB-R258; MANUFACTURER:ELLIOTT TURBOMACHINERY; MATERIAL:PFA; DRAWINGNUMBER:ES/9890226; ITEM POSITION NUMBER:6; EQUIPMENT NAME:DGS CONSOLE_WATER, OIL INJECT"/>
    <d v="2023-03-22T00:00:00"/>
    <s v="SPARE_PARTS"/>
    <x v="2"/>
    <s v="2000"/>
    <s v="SP01"/>
    <s v="EA"/>
    <n v="1"/>
    <n v="7611.04"/>
    <n v="0"/>
    <n v="0"/>
    <n v="7611.04"/>
    <s v="ZSPR"/>
    <n v="0"/>
    <s v=""/>
    <n v="0"/>
    <n v="0"/>
    <s v="ONGC Petro additions Ltd."/>
    <s v="INR"/>
    <n v="0"/>
    <n v="0"/>
    <n v="0"/>
    <n v="0"/>
    <n v="0"/>
    <n v="0"/>
    <n v="0"/>
    <n v="0"/>
    <n v="0"/>
    <n v="0"/>
    <n v="0"/>
    <n v="0"/>
    <n v="0"/>
    <n v="0"/>
    <s v="Shutdown Plan Mt"/>
    <s v="P04"/>
    <n v="285"/>
    <x v="2"/>
  </r>
  <r>
    <s v="0T4610240343"/>
    <s v="MCB,110VAC,16A,2P,ABB"/>
    <s v="CIRCUIT BREAKERS; TYPE, CIRCUITBREAKER:MINIATURE; POLE, QUANTITY:2; CURRENT RATING:16 A; VOLTAGE RATING:11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
    <d v="2019-02-13T00:00:00"/>
    <s v="CIRCUIT_BREAKERS"/>
    <x v="4"/>
    <s v="2000"/>
    <s v="GS01"/>
    <s v="EA"/>
    <n v="3"/>
    <n v="7605"/>
    <n v="0"/>
    <n v="0"/>
    <n v="7605"/>
    <s v="ZSTO"/>
    <n v="0"/>
    <s v=""/>
    <n v="0"/>
    <n v="0"/>
    <s v="ONGC Petro additions Ltd."/>
    <s v="INR"/>
    <n v="0"/>
    <n v="0"/>
    <n v="0"/>
    <n v="0"/>
    <n v="0"/>
    <n v="0"/>
    <n v="0"/>
    <n v="0"/>
    <n v="0"/>
    <n v="0"/>
    <n v="0"/>
    <n v="0"/>
    <n v="0"/>
    <n v="0"/>
    <s v="General Store"/>
    <s v="S07"/>
    <n v="1783"/>
    <x v="1"/>
  </r>
  <r>
    <s v="0T2543980045"/>
    <s v="GSKT,FLR,PE,NON-ASB,50.8X92X2MM"/>
    <s v="PLANT ELEMENT FLAT RING GASKET; DIMENSIONS, RING, ID X OD:50.8 X 92 MM; THICKNESS, GASKET:2 MM; DESIGN SPEC:ASME B16.21;MATERIAL:NON ASBESTOS; MAT SPEC:BS 7531 GRADE X; DRAWING NUMBER:3670-CD-VD-116A_9830_ZGB_33911_001/1554.2-001/46; EQUIPMENTNAME:STEAM CONDENSER; EQUIPMENT TYPE:HEAT EXCHANGER; EQUIPMENT MANUFACTURER:INDUS PROJECTS LIMITED"/>
    <d v="2022-03-27T00:00:00"/>
    <s v="PL_FL_GASKETS2"/>
    <x v="2"/>
    <s v="2000"/>
    <s v="SP01"/>
    <s v="EA"/>
    <n v="1"/>
    <n v="7600"/>
    <n v="0"/>
    <n v="0"/>
    <n v="7600"/>
    <s v="ZSTO"/>
    <n v="0"/>
    <s v=""/>
    <n v="0"/>
    <n v="0"/>
    <s v="ONGC Petro additions Ltd."/>
    <s v="INR"/>
    <n v="0"/>
    <n v="0"/>
    <n v="0"/>
    <n v="0"/>
    <n v="0"/>
    <n v="0"/>
    <n v="0"/>
    <n v="0"/>
    <n v="0"/>
    <n v="0"/>
    <n v="0"/>
    <n v="0"/>
    <n v="0"/>
    <n v="0"/>
    <s v="Shutdown Plan Mt"/>
    <s v="S06"/>
    <n v="645"/>
    <x v="1"/>
  </r>
  <r>
    <s v="0P0801070030"/>
    <s v="PLT,VLV,49.239.060.00,KPCL"/>
    <s v="SPARE PARTS; PART NAME:PLATE,VALVE; EQUIPMENT NAME:INSTRUMENT AIR COMPRESSOR; EQUIPMENT MODEL:1EHA1T; MANUFACTURER:KPCL;MANUFACTURER PART NUMBER:49.239.060.00; DRAWING NUMBER:EPCC2-GP-VD-009_9190_CDX_001-02"/>
    <d v="2015-06-06T00:00:00"/>
    <s v="SPARE_PARTS"/>
    <x v="2"/>
    <s v="2000"/>
    <s v="GS01"/>
    <s v="EA"/>
    <n v="8"/>
    <n v="7592"/>
    <n v="0"/>
    <n v="0"/>
    <n v="7592"/>
    <s v="ZSPR"/>
    <n v="0"/>
    <s v=""/>
    <n v="0"/>
    <n v="0"/>
    <s v="ONGC Petro additions Ltd."/>
    <s v="INR"/>
    <n v="0"/>
    <n v="0"/>
    <n v="0"/>
    <n v="0"/>
    <n v="0"/>
    <n v="0"/>
    <n v="0"/>
    <n v="0"/>
    <n v="0"/>
    <n v="0"/>
    <n v="0"/>
    <n v="0"/>
    <n v="0"/>
    <n v="0"/>
    <s v="General Store"/>
    <s v="P04"/>
    <n v="3131"/>
    <x v="2"/>
  </r>
  <r>
    <s v="0T5580560018"/>
    <s v="GLND,CBL,DBL,COMPR,1IN,CBW01A,COMET"/>
    <s v="CABLE GLANDS; MANUFACTURER:COMET; DIAMETER, OD, CBL O/S, MAX:18 MM; DIAMETER, OD, CABLE ARMOUR, MAX:0.8/1.4 MM; DIAMETER, OD, CBLI/S, MAX:12 MM; SIZE:1 IN; MODEL NUMBER:CBW01A OR EQUIVALENT; CLASSIFICATION, HAZARD AREAS:WEATHERPROOF; SEALING AREA(S):DOUBLECOMPRESSION; ALTERNATE MANUFACTURER:DOWELL'S/ HMI / JAINSON / ZOLEX / BALIGA"/>
    <d v="2022-08-18T00:00:00"/>
    <s v="CA_GLANDS"/>
    <x v="2"/>
    <s v="2000"/>
    <s v="SP01"/>
    <s v="EA"/>
    <n v="47"/>
    <n v="7582.68"/>
    <n v="0"/>
    <n v="0"/>
    <n v="7582.68"/>
    <s v="ZSTO"/>
    <n v="0"/>
    <s v=""/>
    <n v="0"/>
    <n v="0"/>
    <s v="ONGC Petro additions Ltd."/>
    <s v="INR"/>
    <n v="0"/>
    <n v="0"/>
    <n v="0"/>
    <n v="0"/>
    <n v="0"/>
    <n v="0"/>
    <n v="0"/>
    <n v="0"/>
    <n v="0"/>
    <n v="0"/>
    <n v="0"/>
    <n v="0"/>
    <n v="0"/>
    <n v="0"/>
    <s v="Shutdown Plan Mt"/>
    <s v="S03"/>
    <n v="501"/>
    <x v="1"/>
  </r>
  <r>
    <s v="0P0615760080"/>
    <s v="BAL WEIGHT SET,2B 18341/127,CHRORICH"/>
    <s v="SPARE PARTS; PART NAME:BALANCE WEIGHT SET; MANUFACTURER PART NUMBER:2B 18341/127; MANUFACTURER:CHRONOS RICHARDSON; DRAWINGNUMBER:2B 18341; ITEM POSITION NUMBER:127; EQUIPMENT NAME:FLAKER BAGGING SYSTEM; EQUIPMENT MAKE:CHRONOS RICHARDSON; EQUIPMENTMODEL:GE-55 SSF; ADDITIONAL INFORMATION:FOR NEEDLE ECCENTRIC; SUB ASSY:SEWING HEAD 150 U"/>
    <d v="2017-11-22T00:00:00"/>
    <s v="SPARE_PARTS"/>
    <x v="2"/>
    <s v="2000"/>
    <s v="GS01"/>
    <s v="EA"/>
    <n v="2"/>
    <n v="7565.22"/>
    <n v="0"/>
    <n v="0"/>
    <n v="7565.22"/>
    <s v="ZSPR"/>
    <n v="0"/>
    <s v=""/>
    <n v="0"/>
    <n v="0"/>
    <s v="ONGC Petro additions Ltd."/>
    <s v="INR"/>
    <n v="0"/>
    <n v="0"/>
    <n v="0"/>
    <n v="0"/>
    <n v="0"/>
    <n v="0"/>
    <n v="0"/>
    <n v="0"/>
    <n v="0"/>
    <n v="0"/>
    <n v="0"/>
    <n v="0"/>
    <n v="0"/>
    <n v="0"/>
    <s v="General Store"/>
    <s v="P04"/>
    <n v="2231"/>
    <x v="2"/>
  </r>
  <r>
    <s v="0T2548220013"/>
    <s v="GSKT,FLR,PE,WHITE PTFE,510X600MM,3MM"/>
    <s v="PLANT ELEMENT FLAT RING GASKET; DIMENSIONS, RING, ID X OD:510 X 600 MM; THICKNESS, GASKET:3 MM; MATERIAL:WHITE PTFE; DRAWINGNUMBER:3669-CD-VD-004_9386_HGA_32TH850_02-IS01; EQUIPMENT NAME:PELLET CONVEYING HOPPER; SUPPLIER PART NUMBER:9.6; SUPPLIERNAME:ELLIMENTAL EV"/>
    <d v="2017-05-20T00:00:00"/>
    <s v="PL_FL_GASKETS2"/>
    <x v="2"/>
    <s v="2000"/>
    <s v="SP01"/>
    <s v="EA"/>
    <n v="1"/>
    <n v="7547"/>
    <n v="0"/>
    <n v="0"/>
    <n v="7547"/>
    <s v="ZSTO"/>
    <n v="0"/>
    <s v=""/>
    <n v="0"/>
    <n v="0"/>
    <s v="ONGC Petro additions Ltd."/>
    <s v="INR"/>
    <n v="0"/>
    <n v="0"/>
    <n v="0"/>
    <n v="0"/>
    <n v="0"/>
    <n v="0"/>
    <n v="0"/>
    <n v="0"/>
    <n v="0"/>
    <n v="0"/>
    <n v="0"/>
    <n v="0"/>
    <n v="0"/>
    <n v="0"/>
    <s v="Shutdown Plan Mt"/>
    <s v="S06"/>
    <n v="2417"/>
    <x v="1"/>
  </r>
  <r>
    <s v="0P4102210842"/>
    <s v="SEAT,SS316/L,121550/Z-0008-8117,SEVRN-GL"/>
    <s v="SPARE PARTS; PART NAME:SEAT; MATERIAL:STAINLESS STEEL 316/316L; EQUIPMENT NAME:CONTROL VALVE; EQUIPMENT MAKE:SEVERN GLOCON;EQUIPMENT MODEL:300-5412-P2AN; MANUFACTURER:SEVERN GLOCON; MANUFACTURER PART NUMBER:121550/Z-0008-8117; SIZE:1 IN; PRESSUREDESIGNATION:CL 600; METAL; BORE:0.562 (DIA); 3053 + 640 (ST6)"/>
    <d v="2016-02-16T00:00:00"/>
    <s v="SPARE_PARTS"/>
    <x v="2"/>
    <s v="2000"/>
    <s v="GS01"/>
    <s v="EA"/>
    <n v="1"/>
    <n v="7540"/>
    <n v="0"/>
    <n v="0"/>
    <n v="7540"/>
    <s v="ZSPR"/>
    <n v="0"/>
    <s v=""/>
    <n v="0"/>
    <n v="0"/>
    <s v="ONGC Petro additions Ltd."/>
    <s v="INR"/>
    <n v="0"/>
    <n v="0"/>
    <n v="0"/>
    <n v="0"/>
    <n v="0"/>
    <n v="0"/>
    <n v="0"/>
    <n v="0"/>
    <n v="0"/>
    <n v="0"/>
    <n v="0"/>
    <n v="0"/>
    <n v="0"/>
    <n v="0"/>
    <s v="General Store"/>
    <s v="P03"/>
    <n v="2876"/>
    <x v="2"/>
  </r>
  <r>
    <s v="0T2541370433"/>
    <s v="GSKT,SPW,CL300,SS,GPH,30IN"/>
    <s v="SPIRAL WOUND GASKETS; DESIGN SPEC:ASME/ANSI B16.20 - 1998; DESIGN SPEC, FLANGE(S):ASME 16.47 SERIES B; PRESSURE DESIGNATION:CL 300;MAT, WINDINGS:STAINLESS STEEL; MAT, FILLER:GRAPHITE; MAT, INNER RING:STAINLESS STEEL 316; MAT, CENTRING RING:STAINLESS STEEL 316;SIZE, PIPE, NOMINAL:30 IN"/>
    <d v="2023-05-09T00:00:00"/>
    <s v="SP_GASKETS"/>
    <x v="2"/>
    <s v="2000"/>
    <s v="SP01"/>
    <s v="EA"/>
    <n v="3"/>
    <n v="7533.14"/>
    <n v="0"/>
    <n v="0"/>
    <n v="7533.14"/>
    <s v="ZSTO"/>
    <n v="0"/>
    <s v=""/>
    <n v="0"/>
    <n v="0"/>
    <s v="ONGC Petro additions Ltd."/>
    <s v="INR"/>
    <n v="0"/>
    <n v="0"/>
    <n v="0"/>
    <n v="0"/>
    <n v="0"/>
    <n v="0"/>
    <n v="0"/>
    <n v="0"/>
    <n v="0"/>
    <n v="0"/>
    <n v="0"/>
    <n v="0"/>
    <n v="0"/>
    <n v="0"/>
    <s v="Shutdown Plan Mt"/>
    <s v="S06"/>
    <n v="237"/>
    <x v="1"/>
  </r>
  <r>
    <s v="0P0631070234"/>
    <s v="BACK-UP RING,PTFE,OJ.T-31-5349/6,OSAKA"/>
    <s v="SPARE PARTS; PART NAME:BACK-UP RING; MATERIAL:PTFE; DRAWING NUMBER:OJ.T-31-5349; ITEM POSITION NUMBER:6; EQUIPMENT NAME:SCREENCHANGER; ADDITIONAL INFORMATION:SPARES FOR SCREEN CHANGER; ADDITIONAL INFORMATION:HYDRAULIC CYLINDER; MANUFACTURER:OSAKA JACK COLTD; MANUFACTURER PART NUMBER:OJ.T-31-5349/6; REFERENCE NUMBER:JIS-1B-P200; SUPPLIER:THE JAPAN STEEL WORKS"/>
    <d v="2021-12-15T00:00:00"/>
    <s v="SPARE_PARTS"/>
    <x v="2"/>
    <s v="2000"/>
    <s v="SP01"/>
    <s v="EA"/>
    <n v="1"/>
    <n v="7523.09"/>
    <n v="0"/>
    <n v="0"/>
    <n v="7523.09"/>
    <s v="ZSPR"/>
    <n v="0"/>
    <s v=""/>
    <n v="0"/>
    <n v="0"/>
    <s v="ONGC Petro additions Ltd."/>
    <s v="INR"/>
    <n v="0"/>
    <n v="0"/>
    <n v="0"/>
    <n v="0"/>
    <n v="0"/>
    <n v="0"/>
    <n v="0"/>
    <n v="0"/>
    <n v="0"/>
    <n v="0"/>
    <n v="0"/>
    <n v="0"/>
    <n v="0"/>
    <n v="0"/>
    <s v="Shutdown Plan Mt"/>
    <s v="P04"/>
    <n v="747"/>
    <x v="2"/>
  </r>
  <r>
    <s v="0T1735710004"/>
    <s v="TEE,EQ,BW,SMLS,A403-WP304,SCH40,1.5IN"/>
    <s v="BUTT-WELD EQUAL PIPE TEES; MAT:STAINLESS STEEL 304 / 304L; MAT SPEC, FITTING:ASTM A403 GRADE WP304/304L; MANUFACTURINGPROCESS:SEAMLESS; SERVICE:LOW TEMP/HC/ADDITIVES; SCHEDULE NUMBER:40; SIZE:1.5 IN"/>
    <d v="2018-07-09T00:00:00"/>
    <s v="BU_EQ_PI_TEES1"/>
    <x v="2"/>
    <s v="2000"/>
    <s v="CH01"/>
    <s v="EA"/>
    <n v="20"/>
    <n v="7511.31"/>
    <n v="0"/>
    <n v="0"/>
    <n v="7511.31"/>
    <s v="ZSTO"/>
    <n v="0"/>
    <s v=""/>
    <n v="0"/>
    <n v="0"/>
    <s v="ONGC Petro additions Ltd."/>
    <s v="INR"/>
    <n v="0"/>
    <n v="0"/>
    <n v="0"/>
    <n v="0"/>
    <n v="0"/>
    <n v="0"/>
    <n v="0"/>
    <n v="0"/>
    <n v="0"/>
    <n v="0"/>
    <n v="0"/>
    <n v="0"/>
    <n v="0"/>
    <n v="0"/>
    <s v="Chemcial store"/>
    <s v="S06"/>
    <n v="2002"/>
    <x v="1"/>
  </r>
  <r>
    <s v="0T1735700004"/>
    <s v="TEE,EQ,BW,SMLS,A234-WPB,SCH40,1.5IN"/>
    <s v="BUTT-WELD EQUAL PIPE TEES; MAT:CARBON STEEL; MAT SPEC, FITTING:ASTM A234 GRADE WPB; MANUFACTURING PROCESS:SEAMLESS; SERVICE:STEAMWITH IBR CERTIFICATE; SCHEDULE NUMBER:40; SIZE:1.5 IN"/>
    <d v="2018-01-25T00:00:00"/>
    <s v="BU_EQ_PI_TEES1"/>
    <x v="2"/>
    <s v="2000"/>
    <s v="CH01"/>
    <s v="EA"/>
    <n v="50"/>
    <n v="7503.58"/>
    <n v="0"/>
    <n v="0"/>
    <n v="7503.58"/>
    <s v="ZSTO"/>
    <n v="0"/>
    <s v=""/>
    <n v="0"/>
    <n v="0"/>
    <s v="ONGC Petro additions Ltd."/>
    <s v="INR"/>
    <n v="0"/>
    <n v="0"/>
    <n v="0"/>
    <n v="0"/>
    <n v="0"/>
    <n v="0"/>
    <n v="0"/>
    <n v="0"/>
    <n v="0"/>
    <n v="0"/>
    <n v="0"/>
    <n v="0"/>
    <n v="0"/>
    <n v="0"/>
    <s v="Chemcial store"/>
    <s v="S06"/>
    <n v="2167"/>
    <x v="1"/>
  </r>
  <r>
    <s v="0P0801050234"/>
    <s v="NUT,PIST ROD,362703C1,DRES-RAN"/>
    <s v="SPARE PARTS; PART NAME:NUT,PISTON ROD; DRAWING NUMBER:H40741; ITEM POSITION NUMBER:2; EQUIPMENT NAME:PROPYLENE UNLOADINGCOMPRESSOR; EQUIPMENT MAKE:DRESSER-RAND; EQUIPMENT MODEL:4 X 7 ESH1 NL-2; MANUFACTURER:DRESSER-RAND; MANUFACTURER PARTNUMBER:362703C1; D-R REFERENCE NUMBER:DEL-45413B/ E-100980"/>
    <d v="2016-05-09T00:00:00"/>
    <s v="SPARE_PARTS"/>
    <x v="2"/>
    <s v="2000"/>
    <s v="GS01"/>
    <s v="EA"/>
    <n v="2"/>
    <n v="7502.51"/>
    <n v="0"/>
    <n v="0"/>
    <n v="7502.51"/>
    <s v="ZSPR"/>
    <n v="0"/>
    <s v=""/>
    <n v="0"/>
    <n v="0"/>
    <s v="ONGC Petro additions Ltd."/>
    <s v="INR"/>
    <n v="0"/>
    <n v="0"/>
    <n v="0"/>
    <n v="0"/>
    <n v="0"/>
    <n v="0"/>
    <n v="0"/>
    <n v="0"/>
    <n v="0"/>
    <n v="0"/>
    <n v="0"/>
    <n v="0"/>
    <n v="0"/>
    <n v="0"/>
    <s v="General Store"/>
    <s v="P04"/>
    <n v="2793"/>
    <x v="2"/>
  </r>
  <r>
    <s v="0T3002010033"/>
    <s v="BRG,BALL,MET,7314BDB,35MM,150MM"/>
    <s v="METRIC BALL BEARINGS; TYPE:ANGULAR CONTACT; SERIES:73B; ROWS:SINGLE; DESIGNATION NUMBER:7314BDB; DIAMETER, BORE:70 MM; DIAMETER,OD:150 MM; WIDTH/HEIGHT:35 MM; STANDARD:JIS B 1522; DRAWING NUMBER:G3726-02-02-4/G3726-12-02-3; ITEM POSITION NUMBER:9; EQUIPMENTMAKE:NIPPON COKE &amp; ENGINEERING; EQUIPMENT NAME:HEXANE &amp; NaOH CONTACTOR; MANUFACTURER:NIPPON COKE &amp; ENGINEERING;"/>
    <d v="2022-09-10T00:00:00"/>
    <s v="ME_BA_BEARINGS"/>
    <x v="2"/>
    <s v="2000"/>
    <s v="GS01"/>
    <s v="EA"/>
    <n v="2"/>
    <n v="7500"/>
    <n v="0"/>
    <n v="0"/>
    <n v="7500"/>
    <s v="ZSTO"/>
    <n v="0"/>
    <s v=""/>
    <n v="0"/>
    <n v="0"/>
    <s v="ONGC Petro additions Ltd."/>
    <s v="INR"/>
    <n v="0"/>
    <n v="0"/>
    <n v="0"/>
    <n v="0"/>
    <n v="0"/>
    <n v="0"/>
    <n v="0"/>
    <n v="0"/>
    <n v="0"/>
    <n v="0"/>
    <n v="0"/>
    <n v="0"/>
    <n v="0"/>
    <n v="0"/>
    <s v="General Store"/>
    <s v="S06"/>
    <n v="478"/>
    <x v="1"/>
  </r>
  <r>
    <s v="0P4102200459"/>
    <s v="DIAPH,ACTR,15IN,106620868686,MIL"/>
    <s v="SPARE PARTS; PART NAME:DIAPHRAGM,ACTUATOR; EQUIPMENT NAME:CONTROL VALVE; EQUIPMENT MAKE:MIL CONTROLS; EQUIPMENT MODEL:21125;MANUFACTURER:MIL CONTROLS; MANUFACTURER PART NUMBER:106620868686; ACTUATOR SIZE:15 IN"/>
    <d v="2017-08-28T00:00:00"/>
    <m/>
    <x v="2"/>
    <s v="2000"/>
    <s v="GS01"/>
    <s v="EA"/>
    <n v="1"/>
    <n v="7484"/>
    <n v="0"/>
    <n v="0"/>
    <n v="7484"/>
    <s v="ZSPR"/>
    <n v="0"/>
    <s v=""/>
    <n v="0"/>
    <n v="0"/>
    <s v="ONGC Petro additions Ltd."/>
    <s v="INR"/>
    <n v="0"/>
    <n v="0"/>
    <n v="0"/>
    <n v="0"/>
    <n v="0"/>
    <n v="0"/>
    <n v="0"/>
    <n v="0"/>
    <n v="0"/>
    <n v="0"/>
    <n v="0"/>
    <n v="0"/>
    <n v="0"/>
    <n v="0"/>
    <s v="General Store"/>
    <s v="P03"/>
    <n v="2317"/>
    <x v="2"/>
  </r>
  <r>
    <s v="0P4102201336"/>
    <s v="DIAPH,ACTR,465739908686,MIL"/>
    <s v="SPARE PARTS; PART NAME:DIAPHRAGM,ACTUATOR; MANUFACTURER:MIL CONTROLS LIMITED; MANUFACTURER PART NUMBER:465739908686"/>
    <d v="2017-08-28T00:00:00"/>
    <s v="SPARE_PARTS"/>
    <x v="2"/>
    <s v="2000"/>
    <s v="GS01"/>
    <s v="EA"/>
    <n v="1"/>
    <n v="7484"/>
    <n v="0"/>
    <n v="0"/>
    <n v="7484"/>
    <s v="ZSPR"/>
    <n v="0"/>
    <s v=""/>
    <n v="0"/>
    <n v="0"/>
    <s v="ONGC Petro additions Ltd."/>
    <s v="INR"/>
    <n v="0"/>
    <n v="0"/>
    <n v="0"/>
    <n v="0"/>
    <n v="0"/>
    <n v="0"/>
    <n v="0"/>
    <n v="0"/>
    <n v="0"/>
    <n v="0"/>
    <n v="0"/>
    <n v="0"/>
    <n v="0"/>
    <n v="0"/>
    <s v="General Store"/>
    <s v="P03"/>
    <n v="2317"/>
    <x v="2"/>
  </r>
  <r>
    <s v="0P4102201340"/>
    <s v="DIAPH,ACTR,489291142686,MIL"/>
    <s v="SPARE PARTS; PART NAME:DIAPHRAGM,ACTUATOR; MANUFACTURER:MIL CONTROLS LIMITED; MANUFACTURER PART NUMBER:489291142686"/>
    <d v="2017-08-28T00:00:00"/>
    <s v="SPARE_PARTS"/>
    <x v="2"/>
    <s v="2000"/>
    <s v="GS01"/>
    <s v="EA"/>
    <n v="1"/>
    <n v="7484"/>
    <n v="0"/>
    <n v="0"/>
    <n v="7484"/>
    <s v="ZSPR"/>
    <n v="0"/>
    <s v=""/>
    <n v="0"/>
    <n v="0"/>
    <s v="ONGC Petro additions Ltd."/>
    <s v="INR"/>
    <n v="0"/>
    <n v="0"/>
    <n v="0"/>
    <n v="0"/>
    <n v="0"/>
    <n v="0"/>
    <n v="0"/>
    <n v="0"/>
    <n v="0"/>
    <n v="0"/>
    <n v="0"/>
    <n v="0"/>
    <n v="0"/>
    <n v="0"/>
    <s v="General Store"/>
    <s v="P03"/>
    <n v="2317"/>
    <x v="2"/>
  </r>
  <r>
    <s v="0P4102201404"/>
    <s v="DIAPH,ACTR,670867239686,MIL"/>
    <s v="SPARE PARTS; PART NAME:DIAPHRAGM,ACTUATOR; MANUFACTURER:MIL CONTROLS LIMITED; MANUFACTURER PART NUMBER:670867239686"/>
    <d v="2017-08-28T00:00:00"/>
    <s v="SPARE_PARTS"/>
    <x v="2"/>
    <s v="2000"/>
    <s v="GS01"/>
    <s v="EA"/>
    <n v="1"/>
    <n v="7484"/>
    <n v="0"/>
    <n v="0"/>
    <n v="7484"/>
    <s v="ZSPR"/>
    <n v="0"/>
    <s v=""/>
    <n v="0"/>
    <n v="0"/>
    <s v="ONGC Petro additions Ltd."/>
    <s v="INR"/>
    <n v="0"/>
    <n v="0"/>
    <n v="0"/>
    <n v="0"/>
    <n v="0"/>
    <n v="0"/>
    <n v="0"/>
    <n v="0"/>
    <n v="0"/>
    <n v="0"/>
    <n v="0"/>
    <n v="0"/>
    <n v="0"/>
    <n v="0"/>
    <s v="General Store"/>
    <s v="P03"/>
    <n v="2317"/>
    <x v="2"/>
  </r>
  <r>
    <s v="0P4102201413"/>
    <s v="DIAPH,ACTR,854229299686,MIL"/>
    <s v="SPARE PARTS; PART NAME:DIAPHRAGM,ACTUATOR; MANUFACTURER:MIL CONTROLS LIMITED; MANUFACTURER PART NUMBER:854229299686"/>
    <d v="2017-08-28T00:00:00"/>
    <s v="SPARE_PARTS"/>
    <x v="2"/>
    <s v="2000"/>
    <s v="GS01"/>
    <s v="EA"/>
    <n v="1"/>
    <n v="7484"/>
    <n v="0"/>
    <n v="0"/>
    <n v="7484"/>
    <s v="ZSPR"/>
    <n v="0"/>
    <s v=""/>
    <n v="0"/>
    <n v="0"/>
    <s v="ONGC Petro additions Ltd."/>
    <s v="INR"/>
    <n v="0"/>
    <n v="0"/>
    <n v="0"/>
    <n v="0"/>
    <n v="0"/>
    <n v="0"/>
    <n v="0"/>
    <n v="0"/>
    <n v="0"/>
    <n v="0"/>
    <n v="0"/>
    <n v="0"/>
    <n v="0"/>
    <n v="0"/>
    <s v="General Store"/>
    <s v="P03"/>
    <n v="2317"/>
    <x v="2"/>
  </r>
  <r>
    <s v="0P4102201414"/>
    <s v="DIAPH,ACTR,856800935686,MIL"/>
    <s v="SPARE PARTS; PART NAME:DIAPHRAGM,ACTUATOR; MANUFACTURER:MIL CONTROLS LIMITED; MANUFACTURER PART NUMBER:856800935686"/>
    <d v="2017-08-28T00:00:00"/>
    <s v="SPARE_PARTS"/>
    <x v="2"/>
    <s v="2000"/>
    <s v="GS01"/>
    <s v="EA"/>
    <n v="1"/>
    <n v="7484"/>
    <n v="0"/>
    <n v="0"/>
    <n v="7484"/>
    <s v="ZSPR"/>
    <n v="0"/>
    <s v=""/>
    <n v="0"/>
    <n v="0"/>
    <s v="ONGC Petro additions Ltd."/>
    <s v="INR"/>
    <n v="0"/>
    <n v="0"/>
    <n v="0"/>
    <n v="0"/>
    <n v="0"/>
    <n v="0"/>
    <n v="0"/>
    <n v="0"/>
    <n v="0"/>
    <n v="0"/>
    <n v="0"/>
    <n v="0"/>
    <n v="0"/>
    <n v="0"/>
    <s v="General Store"/>
    <s v="P03"/>
    <n v="2317"/>
    <x v="2"/>
  </r>
  <r>
    <s v="0P4102201457"/>
    <s v="DIAPH,ACTR,2.5IN,106620868686,MIL"/>
    <s v="SPARE PARTS; PART NAME:DIAPHRAGM,ACTUATOR; EQUIPMENT NAME:CONTROL VALVE; EQUIPMENT MAKE:MIL CONTROLS; EQUIPMENT MODEL:38-41121;MANUFACTURER PART NUMBER:106620868686; MANUFACTURER:MIL CONTROLS; SIZE:2.5 IN; PRESSURE DESIGNATION:ASME CLASS 1500; FLOW COEFFICIENT (CV):10; ACTUATOR SIZE:15 IN; TYPE, HANDLE:6A3"/>
    <d v="2023-09-15T00:00:00"/>
    <s v="SPARE_PARTS"/>
    <x v="2"/>
    <s v="2000"/>
    <s v="GS01"/>
    <s v="EA"/>
    <n v="1"/>
    <n v="7484"/>
    <n v="0"/>
    <n v="0"/>
    <n v="7484"/>
    <s v="ZSPR"/>
    <n v="0"/>
    <s v=""/>
    <n v="0"/>
    <n v="0"/>
    <s v="ONGC Petro additions Ltd."/>
    <s v="INR"/>
    <n v="0"/>
    <n v="0"/>
    <n v="0"/>
    <n v="0"/>
    <n v="0"/>
    <n v="0"/>
    <n v="0"/>
    <n v="0"/>
    <n v="0"/>
    <n v="0"/>
    <n v="0"/>
    <n v="0"/>
    <n v="0"/>
    <n v="0"/>
    <s v="General Store"/>
    <s v="P03"/>
    <n v="108"/>
    <x v="2"/>
  </r>
  <r>
    <s v="0P5270020185"/>
    <s v="PCKG SET,GRAFOIL,PSPP628005-3B,KOSOKENT"/>
    <s v="SPARE PARTS; PART NAME:PACKING SET; MATERIAL:GRAFOIL; EQUIPMENT NAME:VALVE; EQUIPMENT MAKE:KENT INTROL; MANUFACTURER:KENT INTROL;MANUFACTURER PART NUMBER:PSPP628005-3B"/>
    <d v="2018-01-09T00:00:00"/>
    <s v="SPARE_PARTS"/>
    <x v="2"/>
    <s v="2000"/>
    <s v="GS01"/>
    <s v="ST"/>
    <n v="1"/>
    <n v="7481.28"/>
    <n v="0"/>
    <n v="0"/>
    <n v="7481.28"/>
    <s v="ZSPR"/>
    <n v="0"/>
    <s v=""/>
    <n v="0"/>
    <n v="0"/>
    <s v="ONGC Petro additions Ltd."/>
    <s v="INR"/>
    <n v="0"/>
    <n v="0"/>
    <n v="0"/>
    <n v="0"/>
    <n v="0"/>
    <n v="0"/>
    <n v="0"/>
    <n v="0"/>
    <n v="0"/>
    <n v="0"/>
    <n v="0"/>
    <n v="0"/>
    <n v="0"/>
    <n v="0"/>
    <s v="General Store"/>
    <s v="P03"/>
    <n v="2183"/>
    <x v="2"/>
  </r>
  <r>
    <s v="0P5270020182"/>
    <s v="PCKG SET,GRAFOIL,PSPP628006-1M,KOSOKENT"/>
    <s v="SPARE PARTS; PART NAME:PACKING SET; MATERIAL:GRAFOIL; EQUIPMENT NAME:VALVE; EQUIPMENT MAKE:KENT INTROL; MANUFACTURER:KENT INTROL;MANUFACTURER PART NUMBER:PSPP628006-1M"/>
    <d v="2018-01-09T00:00:00"/>
    <s v="SPARE_PARTS"/>
    <x v="2"/>
    <s v="2000"/>
    <s v="GS01"/>
    <s v="ST"/>
    <n v="1"/>
    <n v="7481.18"/>
    <n v="0"/>
    <n v="0"/>
    <n v="7481.18"/>
    <s v="ZSPR"/>
    <n v="0"/>
    <s v=""/>
    <n v="0"/>
    <n v="0"/>
    <s v="ONGC Petro additions Ltd."/>
    <s v="INR"/>
    <n v="0"/>
    <n v="0"/>
    <n v="0"/>
    <n v="0"/>
    <n v="0"/>
    <n v="0"/>
    <n v="0"/>
    <n v="0"/>
    <n v="0"/>
    <n v="0"/>
    <n v="0"/>
    <n v="0"/>
    <n v="0"/>
    <n v="0"/>
    <s v="General Store"/>
    <s v="P03"/>
    <n v="2183"/>
    <x v="2"/>
  </r>
  <r>
    <s v="0P3902030632"/>
    <s v="THROWER,OIL,1111012,SWAM-PNU"/>
    <s v="SPARE PARTS; PART NAME:THROWER,OIL; EQUIPMENT NAME:ROTORY BLOWER; EQUIPMENT MAKE:SWAM PNEUMATICS; EQUIPMENT MODEL:RH-45AC;MANUFACTURER:SWAM PNEUMATICS; MANUFACTURER PART NUMBER:1111012; DRAWING NUMBER:121204/C"/>
    <d v="2017-10-17T00:00:00"/>
    <s v="SPARE_PARTS"/>
    <x v="2"/>
    <s v="2000"/>
    <s v="CH01"/>
    <s v="EA"/>
    <n v="1"/>
    <n v="7480"/>
    <n v="0"/>
    <n v="0"/>
    <n v="7480"/>
    <s v="ZSPR"/>
    <n v="0"/>
    <s v=""/>
    <n v="0"/>
    <n v="0"/>
    <s v="ONGC Petro additions Ltd."/>
    <s v="INR"/>
    <n v="0"/>
    <n v="0"/>
    <n v="0"/>
    <n v="0"/>
    <n v="0"/>
    <n v="0"/>
    <n v="0"/>
    <n v="0"/>
    <n v="0"/>
    <n v="0"/>
    <n v="0"/>
    <n v="0"/>
    <n v="0"/>
    <n v="0"/>
    <s v="Chemcial store"/>
    <s v="P04"/>
    <n v="2267"/>
    <x v="2"/>
  </r>
  <r>
    <s v="0T1762700071"/>
    <s v="FLG,SW,A105,CL600,SCH-XS,IBR,RF,3/4IN"/>
    <s v="SOCKET WELD PIPE FLANGES; INSPECTION, CERTIF:IBR; PRESSURE DESIGNATION:ASMECLASS 600; SIZE:3/4 IN; MAT:CARBON STEEL; MAT, SPEC:ASTM A105; FACING,FLANGE:RAISED FACE; SCHEDULE NUMBER:XS"/>
    <d v="2022-05-06T00:00:00"/>
    <s v="SO_PI_FLANGES"/>
    <x v="2"/>
    <s v="2000"/>
    <s v="SP01"/>
    <s v="EA"/>
    <n v="20"/>
    <n v="7474.29"/>
    <n v="0"/>
    <n v="0"/>
    <n v="7474.29"/>
    <s v="ZSTO"/>
    <n v="0"/>
    <s v=""/>
    <n v="0"/>
    <n v="0"/>
    <s v="ONGC Petro additions Ltd."/>
    <s v="INR"/>
    <n v="0"/>
    <n v="0"/>
    <n v="0"/>
    <n v="0"/>
    <n v="0"/>
    <n v="0"/>
    <n v="0"/>
    <n v="0"/>
    <n v="0"/>
    <n v="0"/>
    <n v="0"/>
    <n v="0"/>
    <n v="0"/>
    <n v="0"/>
    <s v="Shutdown Plan Mt"/>
    <s v="S06"/>
    <n v="605"/>
    <x v="1"/>
  </r>
  <r>
    <s v="0T1705280009"/>
    <s v="CPLG,PIPE,THD,A105,CL6000,0.5IN"/>
    <s v="THREADED PIPE COUPLINGS; TYPE:THREADED BOTH END; MAT:CARBON STEEL; MAT SPEC, FITTING:ASTM A105; PRESSURE DESIGNATION:CL 6000;MANDATORY ADD REQRMTS:STEAM WITH IBR CERTIFICATE; SIZE:0.5 IN"/>
    <d v="2023-05-01T00:00:00"/>
    <s v="SW_PI_COUPLINGS2"/>
    <x v="2"/>
    <s v="2000"/>
    <s v="CH01"/>
    <s v="EA"/>
    <n v="87"/>
    <n v="7460.82"/>
    <n v="0"/>
    <n v="0"/>
    <n v="7460.82"/>
    <s v="ZSTO"/>
    <n v="0"/>
    <s v=""/>
    <n v="0"/>
    <n v="0"/>
    <s v="ONGC Petro additions Ltd."/>
    <s v="INR"/>
    <n v="0"/>
    <n v="0"/>
    <n v="0"/>
    <n v="0"/>
    <n v="0"/>
    <n v="0"/>
    <n v="0"/>
    <n v="0"/>
    <n v="0"/>
    <n v="0"/>
    <n v="0"/>
    <n v="0"/>
    <n v="0"/>
    <n v="0"/>
    <s v="Chemcial store"/>
    <s v="S06"/>
    <n v="245"/>
    <x v="1"/>
  </r>
  <r>
    <s v="0P0631070131"/>
    <s v="BACK-UP RING,PTFE,OJ.T-31-5779/9,OSAKA"/>
    <s v="SPARE PARTS; PART NAME:BACK-UP RING; MATERIAL:PTFE; DRAWING NUMBER:OJ.T-31-5779; ITEM POSITION NUMBER:9; EQUIPMENT NAME:DIVERTERVALVE; EQUIPMENT MAKE:THE JAPAN STEEL WORKS; ADDITIONAL INFORMATION:JIS-T2-P95; MANUFACTURER:OSAKA JACK CO LTD; MANUFACTURER PARTNUMBER:OJ.T-31-5779/9; SPARES FOR DIVERTER VALVE HYDRAULIC CYLINDER, TYPE:335KN, 235ST; SUPPLIER:THE JAPAN STEEL WORKS"/>
    <d v="2019-01-31T00:00:00"/>
    <s v="SPARE_PARTS"/>
    <x v="2"/>
    <s v="2000"/>
    <s v="CH01"/>
    <s v="EA"/>
    <n v="2"/>
    <n v="7431.35"/>
    <n v="0"/>
    <n v="0"/>
    <n v="7431.35"/>
    <s v="ZSPR"/>
    <n v="0"/>
    <s v=""/>
    <n v="0"/>
    <n v="0"/>
    <s v="ONGC Petro additions Ltd."/>
    <s v="INR"/>
    <n v="0"/>
    <n v="0"/>
    <n v="0"/>
    <n v="0"/>
    <n v="0"/>
    <n v="0"/>
    <n v="0"/>
    <n v="0"/>
    <n v="0"/>
    <n v="0"/>
    <n v="0"/>
    <n v="0"/>
    <n v="0"/>
    <n v="0"/>
    <s v="Chemcial store"/>
    <s v="P04"/>
    <n v="1796"/>
    <x v="2"/>
  </r>
  <r>
    <s v="0T1708180010"/>
    <s v="CAP,PIPE,THD,A182-F304,CL3000,1.5IN"/>
    <s v="THREADED PIPE CAPS; MAT:STAINLESS STEEL 304; MAT SPEC, FITTING:ASTM A182 GRADE F304 / 304L; TYPE OF THREAD:NPT; PRESSUREDESIGNATION:CL 3000; MANDATORY ADD REQRMTS:LOW TEMP/HC/ADDITIVES; SIZE:1.5 IN"/>
    <d v="2018-07-09T00:00:00"/>
    <s v="BU_PI_CAPS1"/>
    <x v="2"/>
    <s v="2000"/>
    <s v="CH01"/>
    <s v="EA"/>
    <n v="30"/>
    <n v="7417.67"/>
    <n v="0"/>
    <n v="0"/>
    <n v="7417.67"/>
    <s v="ZSTO"/>
    <n v="0"/>
    <s v=""/>
    <n v="0"/>
    <n v="0"/>
    <s v="ONGC Petro additions Ltd."/>
    <s v="INR"/>
    <n v="0"/>
    <n v="0"/>
    <n v="0"/>
    <n v="0"/>
    <n v="0"/>
    <n v="0"/>
    <n v="0"/>
    <n v="0"/>
    <n v="0"/>
    <n v="0"/>
    <n v="0"/>
    <n v="0"/>
    <n v="0"/>
    <n v="0"/>
    <s v="Chemcial store"/>
    <s v="S06"/>
    <n v="2002"/>
    <x v="1"/>
  </r>
  <r>
    <s v="0P4205040872"/>
    <s v="RTNG RING,SS316,2H-133229/54,FS-SEALS"/>
    <s v="SPARE PARTS; PART NAME:RETAINING RING; MATERIAL:STAINLESS STEEL 316; DRAWING NUMBER:2H-133229; ITEM POSITION NUMBER:54; EQUIPMENTNAME:2ND REACTOR QUENCH LIQUID PUMP; EQUIPMENT MAKE:FLOWSERVE PUMPS; EQUIPMENT MODEL:ERPN 150-400-0; ADDITIONAL INFORMATION:FORMECHANICAL SEAL; MANUFACTURER:FLOWSERVE SEALS (FSD); MANUFACTURER PART NUMBER:2H-133229/54; SEAL MODEL:3.125&quot;/3.375&quot; QBW/QBQ"/>
    <d v="2016-02-24T00:00:00"/>
    <s v="SPARE_PARTS"/>
    <x v="2"/>
    <s v="2000"/>
    <s v="GS01"/>
    <s v="EA"/>
    <n v="1"/>
    <n v="7407.79"/>
    <n v="0"/>
    <n v="0"/>
    <n v="7407.79"/>
    <s v="ZSPR"/>
    <n v="0"/>
    <s v=""/>
    <n v="0"/>
    <n v="0"/>
    <s v="ONGC Petro additions Ltd."/>
    <s v="INR"/>
    <n v="0"/>
    <n v="0"/>
    <n v="0"/>
    <n v="0"/>
    <n v="0"/>
    <n v="0"/>
    <n v="0"/>
    <n v="0"/>
    <n v="0"/>
    <n v="0"/>
    <n v="0"/>
    <n v="0"/>
    <n v="0"/>
    <n v="0"/>
    <s v="General Store"/>
    <s v="P04"/>
    <n v="2868"/>
    <x v="2"/>
  </r>
  <r>
    <s v="0P4205040873"/>
    <s v="RTNG RING,SS316,2H-133229/54.1,FS-SEALS"/>
    <s v="SPARE PARTS; PART NAME:RETAINING RING; MATERIAL:STAINLESS STEEL 316; DRAWING NUMBER:2H-133229; ITEM POSITION NUMBER:54.1; EQUIPMENTNAME:2ND REACTOR QUENCH LIQUID PUMP; EQUIPMENT MAKE:FLOWSERVE PUMPS; EQUIPMENT MODEL:ERPN 150-400-0; ADDITIONAL INFORMATION:FORMECHANICAL SEAL; MANUFACTURER:FLOWSERVE SEALS (FSD); MANUFACTURER PART NUMBER:2H-133229/54.1; SEAL MODEL:3.125&quot;/3.375&quot; QBW/QBQ"/>
    <d v="2016-02-24T00:00:00"/>
    <s v="SPARE_PARTS"/>
    <x v="2"/>
    <s v="2000"/>
    <s v="GS01"/>
    <s v="EA"/>
    <n v="1"/>
    <n v="7407.79"/>
    <n v="0"/>
    <n v="0"/>
    <n v="7407.79"/>
    <s v="ZSPR"/>
    <n v="0"/>
    <s v=""/>
    <n v="0"/>
    <n v="0"/>
    <s v="ONGC Petro additions Ltd."/>
    <s v="INR"/>
    <n v="0"/>
    <n v="0"/>
    <n v="0"/>
    <n v="0"/>
    <n v="0"/>
    <n v="0"/>
    <n v="0"/>
    <n v="0"/>
    <n v="0"/>
    <n v="0"/>
    <n v="0"/>
    <n v="0"/>
    <n v="0"/>
    <n v="0"/>
    <s v="General Store"/>
    <s v="P04"/>
    <n v="2868"/>
    <x v="2"/>
  </r>
  <r>
    <s v="0P4204030159"/>
    <s v="RAD SEAL RING,070536.0090,LEWAPUMP"/>
    <s v="SPARE PARTS; PART NAME:RADIAL SEAL RING; DIMENSIONS:A20 X 30 X 7; EQUIPMENTNAME:DIAPHRAGM PUMP; EQUIPMENT MAKE:LEWA PUMPS AND SYSTEMS; EQUIPMENTMODEL:LDB1; MANUFACTURER PART NUMBER:070536.0090; MANUFACTURER:LEWA PUMPS ANDSYSTEMS; DIN 3760; EQUIPMENT SERIAL NUMBER:553689-010-001 AND 553689-010-002"/>
    <d v="2021-04-08T00:00:00"/>
    <s v="SPARE_PARTS"/>
    <x v="2"/>
    <s v="2000"/>
    <s v="CH01"/>
    <s v="EA"/>
    <n v="3"/>
    <n v="7405.26"/>
    <n v="0"/>
    <n v="0"/>
    <n v="7405.26"/>
    <s v="ZSPR"/>
    <n v="0"/>
    <s v=""/>
    <n v="0"/>
    <n v="0"/>
    <s v="ONGC Petro additions Ltd."/>
    <s v="INR"/>
    <n v="0"/>
    <n v="0"/>
    <n v="0"/>
    <n v="0"/>
    <n v="0"/>
    <n v="0"/>
    <n v="0"/>
    <n v="0"/>
    <n v="0"/>
    <n v="0"/>
    <n v="0"/>
    <n v="0"/>
    <n v="0"/>
    <n v="0"/>
    <s v="Chemcial store"/>
    <s v="P04"/>
    <n v="998"/>
    <x v="2"/>
  </r>
  <r>
    <s v="0P1149010277"/>
    <s v="TRAFO,CTRL,230/24V,230VA,GIL&amp;MAX"/>
    <s v="TRANSFORMERS; TYPE:CONTROL; VOLTAGE, INPUT:230 V; VOLTAGE, OUTPUT:24 V; POWER, OUTPUT:230 VA; MANUFACTURER:GILBERT &amp; MAXWELLELECTRICALS; EQUIPMENT NAME:DDC PANEL"/>
    <d v="2016-07-30T00:00:00"/>
    <s v="TRANSFORMERS"/>
    <x v="4"/>
    <s v="2000"/>
    <s v="GS01"/>
    <s v="EA"/>
    <n v="2"/>
    <n v="7400"/>
    <n v="0"/>
    <n v="0"/>
    <n v="7400"/>
    <s v="ZSPR"/>
    <n v="0"/>
    <s v=""/>
    <n v="0"/>
    <n v="0"/>
    <s v="ONGC Petro additions Ltd."/>
    <s v="INR"/>
    <n v="0"/>
    <n v="0"/>
    <n v="0"/>
    <n v="0"/>
    <n v="0"/>
    <n v="0"/>
    <n v="0"/>
    <n v="0"/>
    <n v="0"/>
    <n v="0"/>
    <n v="0"/>
    <n v="0"/>
    <n v="0"/>
    <n v="0"/>
    <s v="General Store"/>
    <s v="P01"/>
    <n v="2711"/>
    <x v="2"/>
  </r>
  <r>
    <s v="0T2541370432"/>
    <s v="GSKT,SPW,CL150,SS,GPH,30IN"/>
    <s v="SPIRAL WOUND GASKETS; DESIGN SPEC:ASME/ANSI B16.20 - 1998; DESIGN SPEC, FLANGE(S):ASME 16.47 SERIES B; PRESSURE DESIGNATION:CL 150;MAT, WINDINGS:STAINLESS STEEL; MAT, FILLER:GRAPHITE; MAT, INNER RING:STAINLESS STEEL 316; MAT, CENTRING RING:STAINLESS STEEL 316;SIZE, PIPE, NOMINAL:30 IN"/>
    <d v="2023-05-09T00:00:00"/>
    <s v="SP_GASKETS"/>
    <x v="2"/>
    <s v="2000"/>
    <s v="SP01"/>
    <s v="EA"/>
    <n v="7"/>
    <n v="7398.35"/>
    <n v="0"/>
    <n v="0"/>
    <n v="7398.35"/>
    <s v="ZSTO"/>
    <n v="0"/>
    <s v=""/>
    <n v="0"/>
    <n v="0"/>
    <s v="ONGC Petro additions Ltd."/>
    <s v="INR"/>
    <n v="0"/>
    <n v="0"/>
    <n v="0"/>
    <n v="0"/>
    <n v="0"/>
    <n v="0"/>
    <n v="0"/>
    <n v="0"/>
    <n v="0"/>
    <n v="0"/>
    <n v="0"/>
    <n v="0"/>
    <n v="0"/>
    <n v="0"/>
    <s v="Shutdown Plan Mt"/>
    <s v="S06"/>
    <n v="237"/>
    <x v="1"/>
  </r>
  <r>
    <s v="0P4102211390"/>
    <s v="SEAL KIT SET,F/ACTR,SK-ECF 250E,ROTEX"/>
    <s v="SPARE PARTS; PART NAME:SEAL KIT SET; EQUIPMENT NAME:ACTUATOR,SINGLE ACTING; EQUIPMENT MAKE:ROTEX; EQUIPMENT MODEL:ECF 250E;MANUFACTURER:ROTEX; MANUFACTURER PART NUMBER:SK-ECF 250E; KIT CONSISTS OF ITEMS:1) COVER SEAL, QUANTITY:2; 2) PINION SEAL BOTTOM,QUANTITY:1; 3) PINION SEAL TOP, QUANTITY:1; 4) PISTON SEAL, QUANTITY:2; 5) O-RING FOR STROKE ADJUST SCREW, QUANTITY:2"/>
    <d v="2022-05-25T00:00:00"/>
    <s v="SPARE_PARTS"/>
    <x v="2"/>
    <s v="2000"/>
    <s v="GS01"/>
    <s v="EA"/>
    <n v="1"/>
    <n v="7362.5"/>
    <n v="0"/>
    <n v="0"/>
    <n v="7362.5"/>
    <s v="ZSPR"/>
    <n v="0"/>
    <s v=""/>
    <n v="0"/>
    <n v="0"/>
    <s v="ONGC Petro additions Ltd."/>
    <s v="INR"/>
    <n v="0"/>
    <n v="0"/>
    <n v="0"/>
    <n v="0"/>
    <n v="0"/>
    <n v="0"/>
    <n v="0"/>
    <n v="0"/>
    <n v="0"/>
    <n v="0"/>
    <n v="0"/>
    <n v="0"/>
    <n v="0"/>
    <n v="0"/>
    <s v="General Store"/>
    <s v="P03"/>
    <n v="586"/>
    <x v="2"/>
  </r>
  <r>
    <s v="0P4102211414"/>
    <s v="PCKG SET,GLND,412047109931,MIL"/>
    <s v="SPARE PARTS; PART NAME:PACKING SET; ADDITIONAL INFORMATION:FOR GLAND; MANUFACTURER:MIL CONTROLS LIMITED; MANUFACTURER PARTNUMBER:412047109931"/>
    <d v="2017-08-28T00:00:00"/>
    <s v="SPARE_PARTS"/>
    <x v="2"/>
    <s v="2000"/>
    <s v="GS01"/>
    <s v="EA"/>
    <n v="1"/>
    <n v="7352"/>
    <n v="0"/>
    <n v="0"/>
    <n v="7352"/>
    <s v="ZSPR"/>
    <n v="0"/>
    <s v=""/>
    <n v="0"/>
    <n v="0"/>
    <s v="ONGC Petro additions Ltd."/>
    <s v="INR"/>
    <n v="0"/>
    <n v="0"/>
    <n v="0"/>
    <n v="0"/>
    <n v="0"/>
    <n v="0"/>
    <n v="0"/>
    <n v="0"/>
    <n v="0"/>
    <n v="0"/>
    <n v="0"/>
    <n v="0"/>
    <n v="0"/>
    <n v="0"/>
    <s v="General Store"/>
    <s v="P03"/>
    <n v="2317"/>
    <x v="2"/>
  </r>
  <r>
    <s v="0P4205040978"/>
    <s v="NUT,HEX,226967601,HERM-PMP"/>
    <s v="SPARE PARTS; PART NAME:NUT,HEXAGONAL; MATERIAL:1.4571; DRAWING NUMBER:3130000064-012S; ITEM POSITION NUMBER:921; EQUIPMENTNAME:CENTRIFUGAL PUMP; EQUIPMENT MAKE:HERMETIC-PUMPEN; EQUIPMENT MODEL:CAM30/4; MANUFACTURER:HERMETIC-PUMPEN; MANUFACTURER PARTNUMBER:226967601"/>
    <d v="2017-11-22T00:00:00"/>
    <s v="SPARE_PARTS"/>
    <x v="2"/>
    <s v="2000"/>
    <s v="GS01"/>
    <s v="EA"/>
    <n v="1"/>
    <n v="7347.34"/>
    <n v="0"/>
    <n v="0"/>
    <n v="7347.34"/>
    <s v="ZSPR"/>
    <n v="0"/>
    <s v=""/>
    <n v="0"/>
    <n v="0"/>
    <s v="ONGC Petro additions Ltd."/>
    <s v="INR"/>
    <n v="0"/>
    <n v="0"/>
    <n v="0"/>
    <n v="0"/>
    <n v="0"/>
    <n v="0"/>
    <n v="0"/>
    <n v="0"/>
    <n v="0"/>
    <n v="0"/>
    <n v="0"/>
    <n v="0"/>
    <n v="0"/>
    <n v="0"/>
    <s v="General Store"/>
    <s v="P04"/>
    <n v="2231"/>
    <x v="2"/>
  </r>
  <r>
    <s v="0T0770520002"/>
    <s v="98% H2SO4_U&amp;O"/>
    <s v="CHEMICALS; SCIENTIFIC NAME:SULFURIC ACID; FORMULA:H2SO4; PURITY:98%; SULPHURIC ACID 98%, CHLORIDES (MAX) 5 PPM (WT), TOTAL NITROGEN(MAX) 50 PPM (WT), SO2 (MAX) 100 PPM (WT), Fe3+ (MAX) 30 PPM (WT), Ni/Cr (MAX) 1 PPM (WT)"/>
    <d v="2023-12-29T00:00:00"/>
    <s v="CHEMICALS"/>
    <x v="0"/>
    <s v="2000"/>
    <s v="HDS1"/>
    <s v="MT"/>
    <n v="1.272"/>
    <n v="7337.25"/>
    <n v="0"/>
    <n v="0"/>
    <n v="7337.25"/>
    <s v="ZSTO"/>
    <n v="0"/>
    <s v=""/>
    <n v="0"/>
    <n v="0"/>
    <s v="ONGC Petro additions Ltd."/>
    <s v="INR"/>
    <n v="0"/>
    <n v="0"/>
    <n v="0"/>
    <n v="0"/>
    <n v="0"/>
    <n v="0"/>
    <n v="0"/>
    <n v="0"/>
    <n v="0"/>
    <n v="0"/>
    <n v="0"/>
    <n v="0"/>
    <n v="0"/>
    <n v="0"/>
    <s v="HDPE store - Sec"/>
    <s v="S01"/>
    <n v="3"/>
    <x v="1"/>
  </r>
  <r>
    <s v="0P4102211419"/>
    <s v="PCKG SET,GLND,522145422944,MIL"/>
    <s v="SPARE PARTS; PART NAME:PACKING SET; ADDITIONAL INFORMATION:FOR GLAND; MANUFACTURER:MIL CONTROLS LIMITED; MANUFACTURER PARTNUMBER:522145422944"/>
    <d v="2017-08-28T00:00:00"/>
    <s v="SPARE_PARTS"/>
    <x v="2"/>
    <s v="2000"/>
    <s v="GS01"/>
    <s v="EA"/>
    <n v="1"/>
    <n v="7334"/>
    <n v="0"/>
    <n v="0"/>
    <n v="7334"/>
    <s v="ZSPR"/>
    <n v="0"/>
    <s v=""/>
    <n v="0"/>
    <n v="0"/>
    <s v="ONGC Petro additions Ltd."/>
    <s v="INR"/>
    <n v="0"/>
    <n v="0"/>
    <n v="0"/>
    <n v="0"/>
    <n v="0"/>
    <n v="0"/>
    <n v="0"/>
    <n v="0"/>
    <n v="0"/>
    <n v="0"/>
    <n v="0"/>
    <n v="0"/>
    <n v="0"/>
    <n v="0"/>
    <s v="General Store"/>
    <s v="P03"/>
    <n v="2317"/>
    <x v="2"/>
  </r>
  <r>
    <s v="0P4102211430"/>
    <s v="PCKG SET,GLND,745686290931,MIL"/>
    <s v="SPARE PARTS; PART NAME:PACKING SET; ADDITIONAL INFORMATION:FOR GLAND; MANUFACTURER:MIL CONTROLS LIMITED; MANUFACTURER PARTNUMBER:745686290931"/>
    <d v="2022-06-03T00:00:00"/>
    <s v="SPARE_PARTS"/>
    <x v="2"/>
    <s v="2000"/>
    <s v="GS01"/>
    <s v="EA"/>
    <n v="1"/>
    <n v="7334"/>
    <n v="0"/>
    <n v="0"/>
    <n v="7334"/>
    <s v="ZSPR"/>
    <n v="0"/>
    <s v=""/>
    <n v="0"/>
    <n v="0"/>
    <s v="ONGC Petro additions Ltd."/>
    <s v="INR"/>
    <n v="0"/>
    <n v="0"/>
    <n v="0"/>
    <n v="0"/>
    <n v="0"/>
    <n v="0"/>
    <n v="0"/>
    <n v="0"/>
    <n v="0"/>
    <n v="0"/>
    <n v="0"/>
    <n v="0"/>
    <n v="0"/>
    <n v="0"/>
    <s v="General Store"/>
    <s v="P03"/>
    <n v="577"/>
    <x v="2"/>
  </r>
  <r>
    <s v="0P2545810007"/>
    <s v="GSKT,FLR,NPRN WHITE,PE,600X730MM,3MM"/>
    <s v="PLANT ELEMENT FLAT RING GASKET; DIMENSIONS, RING, ID X OD:600 X 730 MM; THICKNESS, GASKET:3 MM; MATERIAL:NEOPRENE WHITE; SUPPLIERNAME:JANSENS AND DIEPERINK; DRAWINGNUMBER:91714-1_34-TH-400_REV.4,91714-2_34-TH-402_REV.4,91714-5_34-TI-453_REV.4,91714-5_34-TI-453_REV.4,91714-6_34-TI-461_REV.4,9171"/>
    <d v="2017-05-30T00:00:00"/>
    <s v="PL_FL_GASKETS2"/>
    <x v="2"/>
    <s v="2000"/>
    <s v="SP01"/>
    <s v="EA"/>
    <n v="1"/>
    <n v="7323.24"/>
    <n v="0"/>
    <n v="0"/>
    <n v="7323.24"/>
    <s v="ZSPR"/>
    <n v="0"/>
    <s v=""/>
    <n v="0"/>
    <n v="0"/>
    <s v="ONGC Petro additions Ltd."/>
    <s v="INR"/>
    <n v="0"/>
    <n v="0"/>
    <n v="0"/>
    <n v="0"/>
    <n v="0"/>
    <n v="0"/>
    <n v="0"/>
    <n v="0"/>
    <n v="0"/>
    <n v="0"/>
    <n v="0"/>
    <n v="0"/>
    <n v="0"/>
    <n v="0"/>
    <s v="Shutdown Plan Mt"/>
    <s v="P04"/>
    <n v="2407"/>
    <x v="2"/>
  </r>
  <r>
    <s v="0P0615760066"/>
    <s v="FEED DOG,2B 10674/94,CHRORICH"/>
    <s v="SPARE PARTS; PART NAME:FEED DOG; MANUFACTURER PART NUMBER:2B 10674/94; MANUFACTURER:CHRONOS RICHARDSON; DRAWING NUMBER:2B 10674;ITEM POSITION NUMBER:94; EQUIPMENT NAME:FLAKER BAGGING SYSTEM; EQUIPMENT MAKE:CHRONOS RICHARDSON; EQUIPMENT MODEL:GE-55 SSF; SUBASSY:SEWING HEAD 150 U"/>
    <d v="2017-11-22T00:00:00"/>
    <s v="SPARE_PARTS"/>
    <x v="2"/>
    <s v="2000"/>
    <s v="GS01"/>
    <s v="EA"/>
    <n v="2"/>
    <n v="7307.24"/>
    <n v="0"/>
    <n v="0"/>
    <n v="7307.24"/>
    <s v="ZSPR"/>
    <n v="0"/>
    <s v=""/>
    <n v="0"/>
    <n v="0"/>
    <s v="ONGC Petro additions Ltd."/>
    <s v="INR"/>
    <n v="0"/>
    <n v="0"/>
    <n v="0"/>
    <n v="0"/>
    <n v="0"/>
    <n v="0"/>
    <n v="0"/>
    <n v="0"/>
    <n v="0"/>
    <n v="0"/>
    <n v="0"/>
    <n v="0"/>
    <n v="0"/>
    <n v="0"/>
    <s v="General Store"/>
    <s v="P04"/>
    <n v="2231"/>
    <x v="2"/>
  </r>
  <r>
    <s v="0T3908220138"/>
    <s v="SFT,F/SIPL-W-1216/06,SYSTEM AIR"/>
    <s v="SPARE PARTS; PART NAME:SHAFT; EQUIPMENT NAME:AIR HANDLING UNIT; EQUIPMENTMAKE:SYSTEM AIR LTD; MANUFACTURER:SYSTEM AIR LTD; EQUIPMENT CODE:SIPL-W-1216/02;FPR FAN MODEL:RDH 500 R; FOR EXHAUST UNIT"/>
    <d v="2021-08-12T00:00:00"/>
    <s v="SPARE_PARTS"/>
    <x v="2"/>
    <s v="2000"/>
    <s v="CH01"/>
    <s v="EA"/>
    <n v="2"/>
    <n v="7297.58"/>
    <n v="0"/>
    <n v="0"/>
    <n v="7297.58"/>
    <s v="ZSTO"/>
    <n v="0"/>
    <s v=""/>
    <n v="0"/>
    <n v="0"/>
    <s v="ONGC Petro additions Ltd."/>
    <s v="INR"/>
    <n v="0"/>
    <n v="0"/>
    <n v="0"/>
    <n v="0"/>
    <n v="0"/>
    <n v="0"/>
    <n v="0"/>
    <n v="0"/>
    <n v="0"/>
    <n v="0"/>
    <n v="0"/>
    <n v="0"/>
    <n v="0"/>
    <n v="0"/>
    <s v="Chemcial store"/>
    <s v="S06"/>
    <n v="872"/>
    <x v="1"/>
  </r>
  <r>
    <s v="0P4102210823"/>
    <s v="GSKT,BODY,PTFE,1134/29-E000-906,SEVRN-GL"/>
    <s v="SPARE PARTS; PART NAME:GASKET,BODY; MATERIAL:PTFE; EQUIPMENT NAME:CONTROL VALVE; EQUIPMENT MAKE:SEVERN GLOCON; EQUIPMENTMODEL:300-5412-P2AN; ADDITIONAL INFORMATION:25; MANUFACTURER:SEVERN GLOCON; MANUFACTURER PART NUMBER:1134/29-E000-906; WITHSTAINLESS STEEL 316L SPIRAL WOUND GASKET (USE HIGH DENSITY WOUND)"/>
    <d v="2022-04-22T00:00:00"/>
    <s v="SPARE_PARTS"/>
    <x v="2"/>
    <s v="2000"/>
    <s v="GS01"/>
    <s v="EA"/>
    <n v="9"/>
    <n v="7281"/>
    <n v="0"/>
    <n v="0"/>
    <n v="7281"/>
    <s v="ZSPR"/>
    <n v="0"/>
    <s v=""/>
    <n v="0"/>
    <n v="0"/>
    <s v="ONGC Petro additions Ltd."/>
    <s v="INR"/>
    <n v="0"/>
    <n v="0"/>
    <n v="0"/>
    <n v="0"/>
    <n v="0"/>
    <n v="0"/>
    <n v="0"/>
    <n v="0"/>
    <n v="0"/>
    <n v="0"/>
    <n v="0"/>
    <n v="0"/>
    <n v="0"/>
    <n v="0"/>
    <s v="General Store"/>
    <s v="P03"/>
    <n v="619"/>
    <x v="2"/>
  </r>
  <r>
    <s v="0T3908220136"/>
    <s v="MOT BRKT,F/SIPL-W-1216/07,SYSTEM AIR"/>
    <s v="SPARE PARTS; PART NAME:MOTOR BRACKET; EQUIPMENT NAME:AIR HANDLING UNIT;EQUIPMENT MAKE:SYSTEM AIR LTD; MANUFACTURER:SYSTEM AIR LTD; EQUIPMENTCODE:SIPL-W-1216/02, SIPL-W-1216/07; POWER:11 KW; NO OF POLE:4 P; FOR SUPPLYUNIT"/>
    <d v="2021-08-12T00:00:00"/>
    <s v="SPARE_PARTS"/>
    <x v="2"/>
    <s v="2000"/>
    <s v="CH01"/>
    <s v="EA"/>
    <n v="2"/>
    <n v="7266.44"/>
    <n v="0"/>
    <n v="0"/>
    <n v="7266.44"/>
    <s v="ZSTO"/>
    <n v="0"/>
    <s v=""/>
    <n v="0"/>
    <n v="0"/>
    <s v="ONGC Petro additions Ltd."/>
    <s v="INR"/>
    <n v="0"/>
    <n v="0"/>
    <n v="0"/>
    <n v="0"/>
    <n v="0"/>
    <n v="0"/>
    <n v="0"/>
    <n v="0"/>
    <n v="0"/>
    <n v="0"/>
    <n v="0"/>
    <n v="0"/>
    <n v="0"/>
    <n v="0"/>
    <s v="Chemcial store"/>
    <s v="S06"/>
    <n v="872"/>
    <x v="1"/>
  </r>
  <r>
    <s v="0P0801040473"/>
    <s v="O-RING,M201P0029#03#032,KBLCCOMP"/>
    <s v="SPARE PARTS; PART NAME:O-RING; DRAWING NUMBER:M23702048; ITEM POSITION NUMBER:701; EQUIPMENT NAME:COMPRESSOR; EQUIPMENTMAKE:KOBELCO COMPRESSOR; EQUIPMENT MODEL:KS20SNZ; MANUFACTURER:KOBELCO COMPRESSOR; MANUFACTURER PART NUMBER:M201P0029#03#032"/>
    <d v="2022-03-24T00:00:00"/>
    <s v="SPARE_PARTS"/>
    <x v="2"/>
    <s v="2000"/>
    <s v="CH01"/>
    <s v="EA"/>
    <n v="1"/>
    <n v="7254.23"/>
    <n v="0"/>
    <n v="0"/>
    <n v="7254.23"/>
    <s v="ZSPR"/>
    <n v="0"/>
    <s v=""/>
    <n v="0"/>
    <n v="0"/>
    <s v="ONGC Petro additions Ltd."/>
    <s v="INR"/>
    <n v="0"/>
    <n v="0"/>
    <n v="0"/>
    <n v="0"/>
    <n v="0"/>
    <n v="0"/>
    <n v="0"/>
    <n v="0"/>
    <n v="0"/>
    <n v="0"/>
    <n v="0"/>
    <n v="0"/>
    <n v="0"/>
    <n v="0"/>
    <s v="Chemcial store"/>
    <s v="P04"/>
    <n v="648"/>
    <x v="2"/>
  </r>
  <r>
    <s v="0T2541370429"/>
    <s v="GSKT,SPW,CL300,SS,GPH,26IN"/>
    <s v="SPIRAL WOUND GASKETS; DESIGN SPEC:ASME/ANSI B16.20 - 1998; DESIGN SPEC, FLANGE(S):ASME B16.47 SERIES B; PRESSURE DESIGNATION:CL300; MAT, WINDINGS:STAINLESS STEEL; MAT, FILLER:GRAPHITE; MAT, INNER RING:STAINLESS STEEL 316; MAT, CENTRING RING:STAINLESS STEEL316; SIZE, PIPE, NOMINAL:26 IN"/>
    <d v="2015-10-23T00:00:00"/>
    <s v="SP_GASKETS"/>
    <x v="2"/>
    <s v="2000"/>
    <s v="SP01"/>
    <s v="EA"/>
    <n v="3"/>
    <n v="7245.77"/>
    <n v="0"/>
    <n v="0"/>
    <n v="7245.77"/>
    <s v="ZSTO"/>
    <n v="0"/>
    <s v=""/>
    <n v="0"/>
    <n v="0"/>
    <s v="ONGC Petro additions Ltd."/>
    <s v="INR"/>
    <n v="0"/>
    <n v="0"/>
    <n v="0"/>
    <n v="0"/>
    <n v="0"/>
    <n v="0"/>
    <n v="0"/>
    <n v="0"/>
    <n v="0"/>
    <n v="0"/>
    <n v="0"/>
    <n v="0"/>
    <n v="0"/>
    <n v="0"/>
    <s v="Shutdown Plan Mt"/>
    <s v="S06"/>
    <n v="2992"/>
    <x v="1"/>
  </r>
  <r>
    <s v="0P4160020221"/>
    <s v="SW,CTRL,250VDC,16A,2P,XD3216,RECOM"/>
    <s v="ELECTRICAL SWITCHES; TYPE:CONTROL; CURRENT-RATED:16 A; VOLTAGE-RATED:250 VDC; POLES:2; MANUFACTURER:RELIABLE ELECTRONICS COMPONENT;MANUFACTURER PART NUMBER:XD 3216; AUXILIARY VOLTAGE RATING:110 VDC; FOR DC SUPPLY; SINGLE POSITION"/>
    <d v="2023-03-31T00:00:00"/>
    <s v="EL_SWITCHES"/>
    <x v="4"/>
    <s v="2000"/>
    <s v="CH01"/>
    <s v="EA"/>
    <n v="10"/>
    <n v="7240.95"/>
    <n v="0"/>
    <n v="0"/>
    <n v="7240.95"/>
    <s v="ZSPR"/>
    <n v="0"/>
    <s v=""/>
    <n v="0"/>
    <n v="0"/>
    <s v="ONGC Petro additions Ltd."/>
    <s v="INR"/>
    <n v="0"/>
    <n v="0"/>
    <n v="0"/>
    <n v="0"/>
    <n v="0"/>
    <n v="0"/>
    <n v="0"/>
    <n v="0"/>
    <n v="0"/>
    <n v="0"/>
    <n v="0"/>
    <n v="0"/>
    <n v="0"/>
    <n v="0"/>
    <s v="Chemcial store"/>
    <s v="P01"/>
    <n v="276"/>
    <x v="2"/>
  </r>
  <r>
    <s v="0P0801040476"/>
    <s v="PCKG,M22320138,KBLCCOMP"/>
    <s v="SPARE PARTS; PART NAME:PACKING; DRAWING NUMBER:M23702048; ITEM POSITION NUMBER:C09; EQUIPMENT NAME:COMPRESSOR; EQUIPMENTMAKE:KOBELCO COMPRESSOR; EQUIPMENT MODEL:KS20SNZ; MANUFACTURER:KOBELCO COMPRESSOR; MANUFACTURER PART NUMBER:M22320138"/>
    <d v="2022-03-24T00:00:00"/>
    <s v="SPARE_PARTS"/>
    <x v="2"/>
    <s v="2000"/>
    <s v="CH01"/>
    <s v="EA"/>
    <n v="2"/>
    <n v="7234.49"/>
    <n v="0"/>
    <n v="0"/>
    <n v="7234.49"/>
    <s v="ZSPR"/>
    <n v="0"/>
    <s v=""/>
    <n v="0"/>
    <n v="0"/>
    <s v="ONGC Petro additions Ltd."/>
    <s v="INR"/>
    <n v="0"/>
    <n v="0"/>
    <n v="0"/>
    <n v="0"/>
    <n v="0"/>
    <n v="0"/>
    <n v="0"/>
    <n v="0"/>
    <n v="0"/>
    <n v="0"/>
    <n v="0"/>
    <n v="0"/>
    <n v="0"/>
    <n v="0"/>
    <s v="Chemcial store"/>
    <s v="P04"/>
    <n v="648"/>
    <x v="2"/>
  </r>
  <r>
    <s v="0P4205031866"/>
    <s v="NECK RING,CI,PN ISO 30,MATPL"/>
    <s v="SPARE PARTS; PART NAME:NECK RING; MATERIAL:CI; EQUIPMENT MAKE:MATHER&lt;(&gt;&amp;&lt;)&gt;PLATT PUMPS LTD; EQUIPMENT MODEL:PN ISO 30;MANUFACTURER:MATHER &lt;(&gt;&amp;&lt;)&gt; PLATT PUMPS LTD; EQUIPMENT NAME:BACKWASHPUMP FORULTRAFILTRATION PLANT"/>
    <d v="2016-08-05T00:00:00"/>
    <s v="SPARE_PARTS"/>
    <x v="2"/>
    <s v="2000"/>
    <s v="GS01"/>
    <s v="EA"/>
    <n v="2"/>
    <n v="7233.03"/>
    <n v="0"/>
    <n v="0"/>
    <n v="7233.03"/>
    <s v="ZSPR"/>
    <n v="0"/>
    <s v=""/>
    <n v="0"/>
    <n v="0"/>
    <s v="ONGC Petro additions Ltd."/>
    <s v="INR"/>
    <n v="0"/>
    <n v="0"/>
    <n v="0"/>
    <n v="0"/>
    <n v="0"/>
    <n v="0"/>
    <n v="0"/>
    <n v="0"/>
    <n v="0"/>
    <n v="0"/>
    <n v="0"/>
    <n v="0"/>
    <n v="0"/>
    <n v="0"/>
    <s v="General Store"/>
    <s v="P04"/>
    <n v="2705"/>
    <x v="2"/>
  </r>
  <r>
    <s v="0P4610100004"/>
    <s v="RLY,O/V,24-110VAC/DC,MV12,L&amp;T"/>
    <s v="ELECTRICAL RELAYS; MANUFACTURER:LARSEN &amp; TOUBRO LIMITED; MANUFACTURER PART NUMBER:MV12; VOLTAGE:24 TO 110 VAC/DC +/- 15%;TYPE:OVER/UNDER VOLTAGE RELAY ; FOR 415 V PANEL"/>
    <d v="2022-02-16T00:00:00"/>
    <s v="EL_RELAYS"/>
    <x v="4"/>
    <s v="2000"/>
    <s v="CH01"/>
    <s v="EA"/>
    <n v="1"/>
    <n v="7200"/>
    <n v="0"/>
    <n v="0"/>
    <n v="7200"/>
    <s v="ZSPR"/>
    <n v="0"/>
    <s v=""/>
    <n v="0"/>
    <n v="0"/>
    <s v="ONGC Petro additions Ltd."/>
    <s v="INR"/>
    <n v="0"/>
    <n v="0"/>
    <n v="0"/>
    <n v="0"/>
    <n v="0"/>
    <n v="0"/>
    <n v="0"/>
    <n v="0"/>
    <n v="0"/>
    <n v="0"/>
    <n v="0"/>
    <n v="0"/>
    <n v="0"/>
    <n v="0"/>
    <s v="Chemcial store"/>
    <s v="P01"/>
    <n v="684"/>
    <x v="2"/>
  </r>
  <r>
    <s v="0P0631070178"/>
    <s v="SNAP RING,GPN-8102+,0008/D60/052,CRANE.J"/>
    <s v="SPARE PARTS; PART NAME:SNAP RING; MATERIAL:STAINLESS STEEL; DRAWINGNUMBER:GA-126844-1; EQUIPMENT NAME:PELLETIZER WATER PUMP; EQUIPMENTMAKE:TORISHIMA PUMP MANUFACTURING; ADDITIONAL INFORMATION:GPN-81029273;MANUFACTURER PART NUMBER:0008/D60/052; MANUFACTURER:JOHN CRANE; SIZE:DIA 80MM;TYPE:4610 SINGLE CARTRIDGE; SERIAL NUMBER:AP620351; SUPPLIER:THE JAPAN STEELWORKS; SERIAL NUMBER:MA110253; TAG NUMBER:33-PC-407A/B; TOTAL NUMBER OFIDENTICAL PARTS INSTALLED:1; SPARES FOR MECHANICAL SEAL"/>
    <d v="2021-03-03T00:00:00"/>
    <s v="SPARE_PARTS"/>
    <x v="2"/>
    <s v="2000"/>
    <s v="CH01"/>
    <s v="EA"/>
    <n v="3"/>
    <n v="7183.68"/>
    <n v="0"/>
    <n v="0"/>
    <n v="7183.68"/>
    <s v="ZSPR"/>
    <n v="0"/>
    <s v=""/>
    <n v="0"/>
    <n v="0"/>
    <s v="ONGC Petro additions Ltd."/>
    <s v="INR"/>
    <n v="0"/>
    <n v="0"/>
    <n v="0"/>
    <n v="0"/>
    <n v="0"/>
    <n v="0"/>
    <n v="0"/>
    <n v="0"/>
    <n v="0"/>
    <n v="0"/>
    <n v="0"/>
    <n v="0"/>
    <n v="0"/>
    <n v="0"/>
    <s v="Chemcial store"/>
    <s v="P04"/>
    <n v="1034"/>
    <x v="2"/>
  </r>
  <r>
    <s v="0T2545780038"/>
    <s v="GSKT,RBR,FLR,EPDM,CL600,10IN,11KC"/>
    <s v="REINFORCED FLAT RING RUBBER GASKET; MAT:ETHYLENE-PROPYLENE RUBBER; CROSS SECTION:WITH INSERT; MAT, INSERT:STEEL; FACING,FLANGE:RAISED FACE; PRESSURE DESIGNATION:ASME CL 600; THICKNESS AT INSERT:6 MM; SIZE, PIPE, NOMINAL:10 IN; REFERENCE: 11KC"/>
    <d v="2022-03-29T00:00:00"/>
    <s v="RE_RU_FL_GASKETS"/>
    <x v="2"/>
    <s v="2000"/>
    <s v="GS01"/>
    <s v="EA"/>
    <n v="9"/>
    <n v="7172.82"/>
    <n v="0"/>
    <n v="0"/>
    <n v="7172.82"/>
    <s v="ZSTO"/>
    <n v="0"/>
    <s v=""/>
    <n v="0"/>
    <n v="0"/>
    <s v="ONGC Petro additions Ltd."/>
    <s v="INR"/>
    <n v="0"/>
    <n v="0"/>
    <n v="0"/>
    <n v="0"/>
    <n v="0"/>
    <n v="0"/>
    <n v="0"/>
    <n v="0"/>
    <n v="0"/>
    <n v="0"/>
    <n v="0"/>
    <n v="0"/>
    <n v="0"/>
    <n v="0"/>
    <s v="General Store"/>
    <s v="S06"/>
    <n v="643"/>
    <x v="1"/>
  </r>
  <r>
    <s v="0P4102220071"/>
    <s v="SEAL KIT,RG4SKDA16N,AUTOMAX"/>
    <s v="SPARE PARTS; PART NAME:SEAL KIT; EQUIPMENT NAME:ACTUATOR; EQUIPMENT MAKE:FLOWSERVE AUTOMAX; EQUIPMENT MODEL:RG416DA0SN0GE00;MANUFACTURER:FLOWSERVE AUTOMAX; MANUFACTURER PART NUMBER:RG4SKDA16N; REAL MANUFACTURER:FLOWSERVE INDIA CONTROLS PVT LTD, BANGALORE;AREA:TANK FARM REMOTE OPERATED VALVE; ACTUATOR TYPE:PNEUMATIC AUTOMAX DOUBLE ACTING; MECHANISM:SCOTCH YOKE; FOR REFERENCE ACTUATORSERIAL NUMBER:1208-9486"/>
    <d v="2019-01-02T00:00:00"/>
    <s v="SPARE_PARTS"/>
    <x v="2"/>
    <s v="2000"/>
    <s v="CH01"/>
    <s v="EA"/>
    <n v="1"/>
    <n v="7164.39"/>
    <n v="0"/>
    <n v="0"/>
    <n v="7164.39"/>
    <s v="ZSPR"/>
    <n v="0"/>
    <s v=""/>
    <n v="0"/>
    <n v="0"/>
    <s v="ONGC Petro additions Ltd."/>
    <s v="INR"/>
    <n v="0"/>
    <n v="0"/>
    <n v="0"/>
    <n v="0"/>
    <n v="0"/>
    <n v="0"/>
    <n v="0"/>
    <n v="0"/>
    <n v="0"/>
    <n v="0"/>
    <n v="0"/>
    <n v="0"/>
    <n v="0"/>
    <n v="0"/>
    <s v="Chemcial store"/>
    <s v="P03"/>
    <n v="1825"/>
    <x v="2"/>
  </r>
  <r>
    <s v="0P4610210037"/>
    <s v="CONT PWR,230VAC,75A,3TF4822-0AP+,SIEMENS"/>
    <s v="CONTACTORS; CURRENT RATING:75 A; VOLTAGE, COIL:230 VAC; MANUFACTURER PART NUMBER:3TF48 22-0AP0  ZA01@; MANUFACTURER:SIEMENS;MANUFACTURER OLD PART NUMBER:3TF48; EQUIPMQNT NAME:EOT CRANE; EQUIPMENT MANUFACTURER:FAFECO"/>
    <d v="2021-09-20T00:00:00"/>
    <s v="CONTACTORS"/>
    <x v="4"/>
    <s v="2000"/>
    <s v="CH01"/>
    <s v="EA"/>
    <n v="1"/>
    <n v="7162.7"/>
    <n v="0"/>
    <n v="0"/>
    <n v="7162.7"/>
    <s v="ZSPR"/>
    <n v="0"/>
    <s v=""/>
    <n v="0"/>
    <n v="0"/>
    <s v="ONGC Petro additions Ltd."/>
    <s v="INR"/>
    <n v="0"/>
    <n v="0"/>
    <n v="0"/>
    <n v="0"/>
    <n v="0"/>
    <n v="0"/>
    <n v="0"/>
    <n v="0"/>
    <n v="0"/>
    <n v="0"/>
    <n v="0"/>
    <n v="0"/>
    <n v="0"/>
    <n v="0"/>
    <s v="Chemcial store"/>
    <s v="P01"/>
    <n v="833"/>
    <x v="2"/>
  </r>
  <r>
    <s v="0P1005011584"/>
    <s v="PLT,TERM,TP1970066SP,F/MOT,BHAR-BIJ"/>
    <s v="SPARE PARTS; PART NAME:PLATE,TERMINAL; EQUIPMENT NAME:MOTOR; EQUIPMENT MAKE:BHARAT BIJLEE; MANUFACTURER PART NUMBER:TP1970066SP;MANUFACTURER:BHARAT BIJLEE; FOR MOTOR; FRAME SIZE:71; POWER RATING:0.37 KW; MOTOR REFERENCE:MN071433"/>
    <d v="2018-06-25T00:00:00"/>
    <s v="SPARE_PARTS"/>
    <x v="2"/>
    <s v="2000"/>
    <s v="GS01"/>
    <s v="EA"/>
    <n v="6"/>
    <n v="7140"/>
    <n v="0"/>
    <n v="0"/>
    <n v="7140"/>
    <s v="ZSPR"/>
    <n v="0"/>
    <s v=""/>
    <n v="0"/>
    <n v="0"/>
    <s v="ONGC Petro additions Ltd."/>
    <s v="INR"/>
    <n v="0"/>
    <n v="0"/>
    <n v="0"/>
    <n v="0"/>
    <n v="0"/>
    <n v="0"/>
    <n v="0"/>
    <n v="0"/>
    <n v="0"/>
    <n v="0"/>
    <n v="0"/>
    <n v="0"/>
    <n v="0"/>
    <n v="0"/>
    <s v="General Store"/>
    <s v="P01"/>
    <n v="2016"/>
    <x v="2"/>
  </r>
  <r>
    <s v="0P0631070035"/>
    <s v="ALUMINIUM PACKING,LM-450J20AC-03A,KOBE"/>
    <s v="SPARE PARTS; PART NAME:ALUMINIUM PACKING; MANUFACTURER PART NUMBER:LM-450J20AC-03A; MANUFACTURER:KOBE STEEL; DRAWINGNUMBER:LM-500G10F#01; ITEM POSITION NUMBER:90; EQUIPMENT NAME:MIXER; EQUIPMENT MAKE:KOBE STEEL; EQUIPMENT MODEL:LCM500H; SUBASSY:GATE ASS'Y"/>
    <d v="2023-01-04T00:00:00"/>
    <s v="SPARE_PARTS"/>
    <x v="2"/>
    <s v="2000"/>
    <s v="GS01"/>
    <s v="EA"/>
    <n v="2"/>
    <n v="7136.59"/>
    <n v="0"/>
    <n v="0"/>
    <n v="7136.59"/>
    <s v="ZSPR"/>
    <n v="0"/>
    <s v=""/>
    <n v="0"/>
    <n v="0"/>
    <s v="ONGC Petro additions Ltd."/>
    <s v="INR"/>
    <n v="0"/>
    <n v="0"/>
    <n v="0"/>
    <n v="0"/>
    <n v="0"/>
    <n v="0"/>
    <n v="0"/>
    <n v="0"/>
    <n v="0"/>
    <n v="0"/>
    <n v="0"/>
    <n v="0"/>
    <n v="0"/>
    <n v="0"/>
    <s v="General Store"/>
    <s v="P04"/>
    <n v="362"/>
    <x v="2"/>
  </r>
  <r>
    <s v="0P0631080030"/>
    <s v="RUBBER RING,UC-000P30A-10B#84,KOBE"/>
    <s v="SPARE PARTS; PART NAME:RUBBER RING; MANUFACTURER PART NUMBER:UC-000P30A-10B#84; MANUFACTURER:KOBE STEEL; DRAWINGNUMBER:UC-1000P91J; ITEM POSITION NUMBER:57; EQUIPMENT NAME:PELLETIZER; EQUIPMENT MAKE:KOBE STEEL; EQUIPMENT MODEL:LCM500H;ADDITIONAL INFORMATION:FOR V/J 4 IN; SUB ASSY:PELETIZER PIPING(PCW)"/>
    <d v="2017-02-09T00:00:00"/>
    <s v="SPARE_PARTS"/>
    <x v="2"/>
    <s v="2000"/>
    <s v="GS01"/>
    <s v="EA"/>
    <n v="3"/>
    <n v="7136.59"/>
    <n v="0"/>
    <n v="0"/>
    <n v="7136.59"/>
    <s v="ZSPR"/>
    <n v="0"/>
    <s v=""/>
    <n v="0"/>
    <n v="0"/>
    <s v="ONGC Petro additions Ltd."/>
    <s v="INR"/>
    <n v="0"/>
    <n v="0"/>
    <n v="0"/>
    <n v="0"/>
    <n v="0"/>
    <n v="0"/>
    <n v="0"/>
    <n v="0"/>
    <n v="0"/>
    <n v="0"/>
    <n v="0"/>
    <n v="0"/>
    <n v="0"/>
    <n v="0"/>
    <s v="General Store"/>
    <s v="P04"/>
    <n v="2517"/>
    <x v="2"/>
  </r>
  <r>
    <s v="0P0631070038"/>
    <s v="O-RING,SM-9S05A#02,KOBE"/>
    <s v="SPARE PARTS; PART NAME:O-RING; MANUFACTURER PART NUMBER:SM-9S05A#02; MANUFACTURER:KOBE STEEL; DRAWING NUMBER:LM-500L10B#01/#02;ITEM POSITION NUMBER:10; EQUIPMENT NAME:MIXER; EQUIPMENT MAKE:KOBE STEEL; EQUIPMENT MODEL:LCM500H; SUB ASSY:INJECTION NOZZLE ASS'Y"/>
    <d v="2022-07-28T00:00:00"/>
    <s v="SPARE_PARTS"/>
    <x v="2"/>
    <s v="2000"/>
    <s v="GS01"/>
    <s v="EA"/>
    <n v="12"/>
    <n v="7136.58"/>
    <n v="0"/>
    <n v="0"/>
    <n v="7136.58"/>
    <s v="ZSPR"/>
    <n v="0"/>
    <s v=""/>
    <n v="0"/>
    <n v="0"/>
    <s v="ONGC Petro additions Ltd."/>
    <s v="INR"/>
    <n v="0"/>
    <n v="0"/>
    <n v="0"/>
    <n v="0"/>
    <n v="0"/>
    <n v="0"/>
    <n v="0"/>
    <n v="0"/>
    <n v="0"/>
    <n v="0"/>
    <n v="0"/>
    <n v="0"/>
    <n v="0"/>
    <n v="0"/>
    <s v="General Store"/>
    <s v="P04"/>
    <n v="522"/>
    <x v="2"/>
  </r>
  <r>
    <s v="0P4100980080"/>
    <s v="CBL,US2-2021756-001,SIEMENS"/>
    <s v="SPARE PARTS; PART NAME:CABLE; DRAWING NUMBER:M 1; EQUIPMENT NAME:HDPE ANALYSER; EQUIPMENT MAKE:SIEMENS; ADDITIONALINFORMATION:MODULE ID # 1 PLUG; MANUFACTURER:SIEMENS; MANUFACTURER PART NUMBER:US2-2021756-001; SUB ASSEMBLY:WIRING AND CABLES"/>
    <d v="2018-03-30T00:00:00"/>
    <s v="SPARE_PARTS"/>
    <x v="4"/>
    <s v="2000"/>
    <s v="GS01"/>
    <s v="EA"/>
    <n v="2"/>
    <n v="7128.46"/>
    <n v="0"/>
    <n v="0"/>
    <n v="7128.46"/>
    <s v="ZSPR"/>
    <n v="0"/>
    <s v=""/>
    <n v="0"/>
    <n v="0"/>
    <s v="ONGC Petro additions Ltd."/>
    <s v="INR"/>
    <n v="0"/>
    <n v="0"/>
    <n v="0"/>
    <n v="0"/>
    <n v="0"/>
    <n v="0"/>
    <n v="0"/>
    <n v="0"/>
    <n v="0"/>
    <n v="0"/>
    <n v="0"/>
    <n v="0"/>
    <n v="0"/>
    <n v="0"/>
    <s v="General Store"/>
    <s v="P03"/>
    <n v="2103"/>
    <x v="2"/>
  </r>
  <r>
    <s v="0P4100980082"/>
    <s v="CBL,US2-2021756-003,SIEMENS"/>
    <s v="SPARE PARTS; PART NAME:CABLE; DRAWING NUMBER:M 1; EQUIPMENT NAME:HDPE ANALYSER; EQUIPMENT MAKE:SIEMENS; ADDITIONALINFORMATION:MODULE ID # 3 PLUG; MANUFACTURER:SIEMENS; MANUFACTURER PART NUMBER:US2-2021756-003; SUB ASSEMBLY:WIRING AND CABLES"/>
    <d v="2018-07-31T00:00:00"/>
    <s v="SPARE_PARTS"/>
    <x v="4"/>
    <s v="2000"/>
    <s v="GS01"/>
    <s v="EA"/>
    <n v="2"/>
    <n v="7128.46"/>
    <n v="0"/>
    <n v="0"/>
    <n v="7128.46"/>
    <s v="ZSPR"/>
    <n v="0"/>
    <s v=""/>
    <n v="0"/>
    <n v="0"/>
    <s v="ONGC Petro additions Ltd."/>
    <s v="INR"/>
    <n v="0"/>
    <n v="0"/>
    <n v="0"/>
    <n v="0"/>
    <n v="0"/>
    <n v="0"/>
    <n v="0"/>
    <n v="0"/>
    <n v="0"/>
    <n v="0"/>
    <n v="0"/>
    <n v="0"/>
    <n v="0"/>
    <n v="0"/>
    <s v="General Store"/>
    <s v="P03"/>
    <n v="1980"/>
    <x v="2"/>
  </r>
  <r>
    <s v="0P4100980083"/>
    <s v="CBL,US2-2021756-004,SIEMENS"/>
    <s v="SPARE PARTS; PART NAME:CABLE; DRAWING NUMBER:M 1; EQUIPMENT NAME:HDPE ANALYSER; EQUIPMENT MAKE:SIEMENS; ADDITIONALINFORMATION:MODULE ID # 4 PLUG; MANUFACTURER:SIEMENS; MANUFACTURER PART NUMBER:US2-2021756-004; SUB ASSEMBLY:WIRING AND CABLES"/>
    <d v="2018-07-31T00:00:00"/>
    <s v="SPARE_PARTS"/>
    <x v="4"/>
    <s v="2000"/>
    <s v="GS01"/>
    <s v="EA"/>
    <n v="2"/>
    <n v="7128.46"/>
    <n v="0"/>
    <n v="0"/>
    <n v="7128.46"/>
    <s v="ZSPR"/>
    <n v="0"/>
    <s v=""/>
    <n v="0"/>
    <n v="0"/>
    <s v="ONGC Petro additions Ltd."/>
    <s v="INR"/>
    <n v="0"/>
    <n v="0"/>
    <n v="0"/>
    <n v="0"/>
    <n v="0"/>
    <n v="0"/>
    <n v="0"/>
    <n v="0"/>
    <n v="0"/>
    <n v="0"/>
    <n v="0"/>
    <n v="0"/>
    <n v="0"/>
    <n v="0"/>
    <s v="General Store"/>
    <s v="P03"/>
    <n v="1980"/>
    <x v="2"/>
  </r>
  <r>
    <s v="0P5270020051"/>
    <s v="GSKT,108193,TYCO-V&amp;C"/>
    <s v="SPARE PARTS; PART NAME:GASKET; EQUIPMENT NAME:SAFETY VALVE; EQUIPMENT MAKE:TYCO VALVES &amp; CONTROLS; MANUFACTURER:TYCO VALVES &amp;CONTROLS; MANUFACTURER PART NUMBER:108193; MANUFACTURER MODEL NUMBER:4 P 6 JOS-H-E-26-C-IBR-SPL"/>
    <d v="2016-01-23T00:00:00"/>
    <s v="SPARE_PARTS"/>
    <x v="2"/>
    <s v="2000"/>
    <s v="GS01"/>
    <s v="EA"/>
    <n v="5"/>
    <n v="7120.35"/>
    <n v="0"/>
    <n v="0"/>
    <n v="7120.35"/>
    <s v="ZSPR"/>
    <n v="0"/>
    <s v=""/>
    <n v="0"/>
    <n v="0"/>
    <s v="ONGC Petro additions Ltd."/>
    <s v="INR"/>
    <n v="0"/>
    <n v="0"/>
    <n v="0"/>
    <n v="0"/>
    <n v="0"/>
    <n v="0"/>
    <n v="0"/>
    <n v="0"/>
    <n v="0"/>
    <n v="0"/>
    <n v="0"/>
    <n v="0"/>
    <n v="0"/>
    <n v="0"/>
    <s v="General Store"/>
    <s v="P04"/>
    <n v="2900"/>
    <x v="2"/>
  </r>
  <r>
    <s v="0P4165010613"/>
    <s v="STRIP,INDIC,1260,09,V-AUTMAT"/>
    <s v="SPARE PARTS; PART NAME:STRIP,INDICATING; DIMENSIONS:1260 MM; EQUIPMENTNAME:LEVEL GAUGE; EQUIPMENT MAKE:V AUTOMAT &amp; INSTRUMENTS; MANUFACTURER PARTNUMBER:09; MANUFACTURER:V AUTOMAT &amp; INSTRUMENTS; C-C DISTANCE:1260"/>
    <d v="2019-02-22T00:00:00"/>
    <s v="SPARE_PARTS"/>
    <x v="4"/>
    <s v="2000"/>
    <s v="CH01"/>
    <s v="EA"/>
    <n v="1"/>
    <n v="7117.7"/>
    <n v="0"/>
    <n v="0"/>
    <n v="7117.7"/>
    <s v="ZSPR"/>
    <n v="0"/>
    <s v=""/>
    <n v="0"/>
    <n v="0"/>
    <s v="ONGC Petro additions Ltd."/>
    <s v="INR"/>
    <n v="0"/>
    <n v="0"/>
    <n v="0"/>
    <n v="0"/>
    <n v="0"/>
    <n v="0"/>
    <n v="0"/>
    <n v="0"/>
    <n v="0"/>
    <n v="0"/>
    <n v="0"/>
    <n v="0"/>
    <n v="0"/>
    <n v="0"/>
    <s v="Chemcial store"/>
    <s v="P03"/>
    <n v="1774"/>
    <x v="2"/>
  </r>
  <r>
    <s v="0P4206030031"/>
    <s v="O-RING,NBR,3PS-47086/1020,SHIN-NIP"/>
    <s v="SPARE PARTS; PART NAME:O-RING; MANUFACTURER PART NUMBER:3PS-47086/1020; MANUFACTURER:SHIN NIPPON MACHINERY CO LTD; MATERIAL:NBR;DRAWING NUMBER:3PS-47086; ITEM POSITION NUMBER:1020; EQUIPMENT NAME:VERTICAL CAN PUMP; EQUIPMENT MAKE:SHIN NIPPON MACHINERY CO.,LTD; EQUIPMENT MODEL:20/2525 CZ-4; EQUIPMENT MANUFACTURER PART NO: 1020; CONTRACTOR DOCUMENT NUMBER: MGA103-D-DS-00021"/>
    <d v="2020-02-27T00:00:00"/>
    <s v="SPARE_PARTS"/>
    <x v="2"/>
    <s v="2000"/>
    <s v="CH01"/>
    <s v="EA"/>
    <n v="1"/>
    <n v="7114.95"/>
    <n v="0"/>
    <n v="0"/>
    <n v="7114.95"/>
    <s v="ZSPR"/>
    <n v="0"/>
    <s v=""/>
    <n v="0"/>
    <n v="0"/>
    <s v="ONGC Petro additions Ltd."/>
    <s v="INR"/>
    <n v="0"/>
    <n v="0"/>
    <n v="0"/>
    <n v="0"/>
    <n v="0"/>
    <n v="0"/>
    <n v="0"/>
    <n v="0"/>
    <n v="0"/>
    <n v="0"/>
    <n v="0"/>
    <n v="0"/>
    <n v="0"/>
    <n v="0"/>
    <s v="Chemcial store"/>
    <s v="P04"/>
    <n v="1404"/>
    <x v="2"/>
  </r>
  <r>
    <s v="0P4160050017"/>
    <s v="TEMP STICKERS,55X22MM MAX,116-154°C"/>
    <s v="LABELS; TYPE:TEMPERATURE SENSITIVE STICKER; DIMENSION:55 X 22 MM MAXIMUM; SELFADHESIVE, A TEMPERATURE TEST STRIP THAT WILL RECORD PERMANENTLY THE HIGHESTBRACKETED TEMPERATURE REACHED BY THE LABEL; TEMPERATURE INDICATIONS SHALL BECLEARLY VISIBLE ON CHANGE; TEMPERATURE TOLERANCE:±2 ¿C; COLOR CHANGEMATERIAL:NON-TOXIC, WHITE CRYSTALLINE SOLID ON A BLACK ABSORBENT BACKING,ADHERED WITH ACRYLIC ADHESIVE; TEMPERATURE RANGE:116 TO 154 DEG C"/>
    <d v="2022-04-05T00:00:00"/>
    <s v="LABELS"/>
    <x v="4"/>
    <s v="2000"/>
    <s v="CH01"/>
    <s v="EA"/>
    <n v="100"/>
    <n v="7100"/>
    <n v="0"/>
    <n v="0"/>
    <n v="7100"/>
    <s v="ZSPR"/>
    <n v="0"/>
    <s v=""/>
    <n v="0"/>
    <n v="0"/>
    <s v="ONGC Petro additions Ltd."/>
    <s v="INR"/>
    <n v="0"/>
    <n v="0"/>
    <n v="0"/>
    <n v="0"/>
    <n v="0"/>
    <n v="0"/>
    <n v="0"/>
    <n v="0"/>
    <n v="0"/>
    <n v="0"/>
    <n v="0"/>
    <n v="0"/>
    <n v="0"/>
    <n v="0"/>
    <s v="Chemcial store"/>
    <s v="P01"/>
    <n v="636"/>
    <x v="2"/>
  </r>
  <r>
    <s v="0P0631070010"/>
    <s v="GASKET(7),LM-400B10H-50B,KOBE"/>
    <s v="SPARE PARTS; PART NAME:GASKET (7); MANUFACTURER PART NUMBER:LM-400B10H-50B; MANUFACTURER:KOBE STEEL; DRAWINGNUMBER:LM-500B50B#01/#02; ITEM POSITION NUMBER:23; EQUIPMENT NAME:MIXER; EQUIPMENT MAKE:KOBE STEEL; EQUIPMENT MODEL:LCM500H; SUBASSY:WATER END SIDE COVER ASS'Y"/>
    <d v="2022-07-28T00:00:00"/>
    <s v="SPARE_PARTS"/>
    <x v="2"/>
    <s v="2000"/>
    <s v="GS01"/>
    <s v="EA"/>
    <n v="4"/>
    <n v="7099.96"/>
    <n v="0"/>
    <n v="0"/>
    <n v="7099.96"/>
    <s v="ZSPR"/>
    <n v="0"/>
    <s v=""/>
    <n v="0"/>
    <n v="0"/>
    <s v="ONGC Petro additions Ltd."/>
    <s v="INR"/>
    <n v="0"/>
    <n v="0"/>
    <n v="0"/>
    <n v="0"/>
    <n v="0"/>
    <n v="0"/>
    <n v="0"/>
    <n v="0"/>
    <n v="0"/>
    <n v="0"/>
    <n v="0"/>
    <n v="0"/>
    <n v="0"/>
    <n v="0"/>
    <s v="General Store"/>
    <s v="P04"/>
    <n v="522"/>
    <x v="2"/>
  </r>
  <r>
    <s v="0T1762700036"/>
    <s v="FLG,PIPE,SW,1.5IN,CL600,CS,A105,RF"/>
    <s v="SOCKET WELD PIPE FLANGES; PRESSURE DESIGNATION:ANSI CL600; DESIGN SPEC:ASME B 16.5; SIZE:1.5 IN; MAT:CARBON STEEL; MAT, SPEC:ASTMA105; FINISH, FLANGE FACING:125 AARH; FACING, FLANGE:RAISED FACE"/>
    <d v="2023-09-06T00:00:00"/>
    <s v="SO_PI_FLANGES"/>
    <x v="2"/>
    <s v="2000"/>
    <s v="CH01"/>
    <s v="EA"/>
    <n v="12"/>
    <n v="7075.78"/>
    <n v="0"/>
    <n v="0"/>
    <n v="7075.78"/>
    <s v="ZSTO"/>
    <n v="0"/>
    <s v=""/>
    <n v="0"/>
    <n v="0"/>
    <s v="ONGC Petro additions Ltd."/>
    <s v="INR"/>
    <n v="0"/>
    <n v="0"/>
    <n v="0"/>
    <n v="0"/>
    <n v="0"/>
    <n v="0"/>
    <n v="0"/>
    <n v="0"/>
    <n v="0"/>
    <n v="0"/>
    <n v="0"/>
    <n v="0"/>
    <n v="0"/>
    <n v="0"/>
    <s v="Chemcial store"/>
    <s v="S06"/>
    <n v="117"/>
    <x v="1"/>
  </r>
  <r>
    <s v="0P3902030542"/>
    <s v="FLEXI PART,CPLG,EX-32,ECTS,PAF"/>
    <s v="SPARE PARTS; PART NAME:FLEXIBLE PART,COUPLING; EQUIPMENT NAME:AIR FLOW BLOWER; EQUIPMENT MAKE:PATELS AIRFLOW LTD; EQUIPMENTMODEL:EX-32; ADDITIONAL INFORMATION:AREA:ECTS; MANUFACTURER:PATELS AIRFLOW LTD"/>
    <d v="2018-03-10T00:00:00"/>
    <s v="SPARE_PARTS"/>
    <x v="2"/>
    <s v="2000"/>
    <s v="GS01"/>
    <s v="EA"/>
    <n v="1"/>
    <n v="7075.71"/>
    <n v="0"/>
    <n v="0"/>
    <n v="7075.71"/>
    <s v="ZSPR"/>
    <n v="0"/>
    <s v=""/>
    <n v="0"/>
    <n v="0"/>
    <s v="ONGC Petro additions Ltd."/>
    <s v="INR"/>
    <n v="0"/>
    <n v="0"/>
    <n v="0"/>
    <n v="0"/>
    <n v="0"/>
    <n v="0"/>
    <n v="0"/>
    <n v="0"/>
    <n v="0"/>
    <n v="0"/>
    <n v="0"/>
    <n v="0"/>
    <n v="0"/>
    <n v="0"/>
    <s v="General Store"/>
    <s v="P04"/>
    <n v="2123"/>
    <x v="2"/>
  </r>
  <r>
    <s v="0P3902030547"/>
    <s v="FLEXI PART,CPLG,PB-55,ECTS,PAF"/>
    <s v="SPARE PARTS; PART NAME:FLEXIBLE PART,COUPLING; EQUIPMENT NAME:AIR FLOW BLOWER; EQUIPMENT MAKE:PATELS AIRFLOW LTD; EQUIPMENTMODEL:PB-55; ADDITIONAL INFORMATION:AREA:ECTS; MANUFACTURER:PATELS AIRFLOW LTD"/>
    <d v="2018-03-10T00:00:00"/>
    <s v="SPARE_PARTS"/>
    <x v="2"/>
    <s v="2000"/>
    <s v="GS01"/>
    <s v="EA"/>
    <n v="1"/>
    <n v="7075.71"/>
    <n v="0"/>
    <n v="0"/>
    <n v="7075.71"/>
    <s v="ZSPR"/>
    <n v="0"/>
    <s v=""/>
    <n v="0"/>
    <n v="0"/>
    <s v="ONGC Petro additions Ltd."/>
    <s v="INR"/>
    <n v="0"/>
    <n v="0"/>
    <n v="0"/>
    <n v="0"/>
    <n v="0"/>
    <n v="0"/>
    <n v="0"/>
    <n v="0"/>
    <n v="0"/>
    <n v="0"/>
    <n v="0"/>
    <n v="0"/>
    <n v="0"/>
    <n v="0"/>
    <s v="General Store"/>
    <s v="P04"/>
    <n v="2123"/>
    <x v="2"/>
  </r>
  <r>
    <s v="0P1005011602"/>
    <s v="PLT,TERM,TP187007100,F/MOT,BHAR-BIJ"/>
    <s v="SPARE PARTS; PART NAME:PLATE,TERMINAL; EQUIPMENT NAME:MOTOR; EQUIPMENT MAKE:BHARAT BIJLEE; MANUFACTURER PART NUMBER:TP187007100;MANUFACTURER:BHARAT BIJLEE; FOR MOTOR; FRAME SIZE:250M; POWER RATING:37.0 / 50.0 KW; MOTOR REFERENCE:MA25M603"/>
    <d v="2018-06-25T00:00:00"/>
    <s v="SPARE_PARTS"/>
    <x v="2"/>
    <s v="2000"/>
    <s v="GS01"/>
    <s v="EA"/>
    <n v="2"/>
    <n v="7070"/>
    <n v="0"/>
    <n v="0"/>
    <n v="7070"/>
    <s v="ZSPR"/>
    <n v="0"/>
    <s v=""/>
    <n v="0"/>
    <n v="0"/>
    <s v="ONGC Petro additions Ltd."/>
    <s v="INR"/>
    <n v="0"/>
    <n v="0"/>
    <n v="0"/>
    <n v="0"/>
    <n v="0"/>
    <n v="0"/>
    <n v="0"/>
    <n v="0"/>
    <n v="0"/>
    <n v="0"/>
    <n v="0"/>
    <n v="0"/>
    <n v="0"/>
    <n v="0"/>
    <s v="General Store"/>
    <s v="P01"/>
    <n v="2016"/>
    <x v="2"/>
  </r>
  <r>
    <s v="0P5270030008"/>
    <s v="PIN,DOWEL,8X6X70MM,SS,2195449,THJANSEN"/>
    <s v="SPARE PARTS; PART NAME:PIN, DOWEL; MANUFACTURER PART NUMBER:2195449; MANUFACTURER:TH. JANSEN - ARMATUREN GMBH; DIMENSIONS:8 X 6 X70 MM; MATERIAL:STAINLESS STEEL; DRAWING NUMBER:AZ2630--VC100023.01.1; DRAWING NUMBER:AZ2630--VC100023.02.1; DRAWINGNUMBER:AZ2630--VC100023.03.1; ITEM POSITION NUMBER:50.3; EQUIPMENT NAME:CRACKED &amp; DECOKING GAS VALVES; EQUIPMENT MAKE:TH. JANSEN -ARMATUREN GMBH; EQUIPMENT MODEL:AZ2630 DGV 36&quot;; EQUIPMENT MODEL:AZ2630 DGV 40 &quot;; EQUIPMENT MODEL:AZ2630 DGV 48&quot;; ADDITIONALINFORMATION:VALVE SIZE 36 IN; ADDITIONAL INFORMATION:VALVE SIZE 40 IN; ADDITIONAL INFORMATION:VALVE SIZE 48 IN; CONTRACTOR DOCUMENTNUMBER: 0012AN1350-11-R-ZE 1001.001, 0012AN1350-11-R-ZE 1001.002, 0012AN1350-11-R-ZE 1001.003"/>
    <d v="2022-08-18T00:00:00"/>
    <s v="SPARE_PARTS"/>
    <x v="2"/>
    <s v="2000"/>
    <s v="SP01"/>
    <s v="EA"/>
    <n v="1"/>
    <n v="7051.33"/>
    <n v="0"/>
    <n v="0"/>
    <n v="7051.33"/>
    <s v="ZSPR"/>
    <n v="0"/>
    <s v=""/>
    <n v="0"/>
    <n v="0"/>
    <s v="ONGC Petro additions Ltd."/>
    <s v="INR"/>
    <n v="0"/>
    <n v="0"/>
    <n v="0"/>
    <n v="0"/>
    <n v="0"/>
    <n v="0"/>
    <n v="0"/>
    <n v="0"/>
    <n v="0"/>
    <n v="0"/>
    <n v="0"/>
    <n v="0"/>
    <n v="0"/>
    <n v="0"/>
    <s v="Shutdown Plan Mt"/>
    <s v="P04"/>
    <n v="501"/>
    <x v="2"/>
  </r>
  <r>
    <s v="0P2108110048"/>
    <s v="SHROUD,KPH58P,AMCOSAFT"/>
    <s v="SPARE PARTS; PART NAME:SHROUD; EQUIPMENT NAME:BATTERY CELL; EQUIPMENT MAKE:AMCO SAFT INDIA LTD; EQUIPMENT MODEL:KPH58P;MANUFACTURER PART NUMBER:A0100200; MANUFACTURER:AMCO SAFT INDIA LTD"/>
    <d v="2017-11-22T00:00:00"/>
    <s v="SPARE_PARTS"/>
    <x v="4"/>
    <s v="2000"/>
    <s v="CH01"/>
    <s v="EA"/>
    <n v="36"/>
    <n v="7030.8"/>
    <n v="0"/>
    <n v="0"/>
    <n v="7030.8"/>
    <s v="ZSPR"/>
    <n v="0"/>
    <s v=""/>
    <n v="0"/>
    <n v="0"/>
    <s v="ONGC Petro additions Ltd."/>
    <s v="INR"/>
    <n v="0"/>
    <n v="0"/>
    <n v="0"/>
    <n v="0"/>
    <n v="0"/>
    <n v="0"/>
    <n v="0"/>
    <n v="0"/>
    <n v="0"/>
    <n v="0"/>
    <n v="0"/>
    <n v="0"/>
    <n v="0"/>
    <n v="0"/>
    <s v="Chemcial store"/>
    <s v="P01"/>
    <n v="2231"/>
    <x v="2"/>
  </r>
  <r>
    <s v="0T1736300007"/>
    <s v="ELB,BW,A403-WP304/304L,90°,40,4IN"/>
    <s v="BUTT-WELD PIPE ELBOWS; MAT:STAINLESS STEEL 304/304L; MAT SPEC, FITTING:ASTM A403 GRADE WP304/304L; MANUFACTURING PROCESS:SEAMLESS;SERVICE:LOW TEMP/HC/ADDITIVES; ANGLE:90°; SCHEDULE NUMBER:40; SIZE:4 IN"/>
    <d v="2023-12-02T00:00:00"/>
    <s v="BU_PI_ELBOWS1"/>
    <x v="2"/>
    <s v="2000"/>
    <s v="CH01"/>
    <s v="EA"/>
    <n v="6"/>
    <n v="7023.48"/>
    <n v="0"/>
    <n v="0"/>
    <n v="7023.48"/>
    <s v="ZSTO"/>
    <n v="0"/>
    <s v=""/>
    <n v="0"/>
    <n v="0"/>
    <s v="ONGC Petro additions Ltd."/>
    <s v="INR"/>
    <n v="0"/>
    <n v="0"/>
    <n v="0"/>
    <n v="0"/>
    <n v="0"/>
    <n v="0"/>
    <n v="0"/>
    <n v="0"/>
    <n v="0"/>
    <n v="0"/>
    <n v="0"/>
    <n v="0"/>
    <n v="0"/>
    <n v="0"/>
    <s v="Chemcial store"/>
    <s v="S06"/>
    <n v="30"/>
    <x v="1"/>
  </r>
  <r>
    <s v="0T2541410100"/>
    <s v="GSKT,SPW,W/OUTR RING,SS316,CL300,8IN"/>
    <s v="SPIRAL WOUND GASKETS; DESIGN SPEC:ANSI B16.20; DESIGN SPEC, FLANGE(S):ANSI B16.5; PRESSURE DESIGNATION:CLASS 300; MAT,WINDINGS:STAINLESS STEEL 316; MAT, FILLER:GRAFOIL; MAT, CENTRING RING:STAINLESS STEEL 316; SIZE, PIPE, NOMINAL:8 IN"/>
    <d v="2023-08-01T00:00:00"/>
    <s v="SP_GASKETS"/>
    <x v="2"/>
    <s v="2000"/>
    <s v="GS01"/>
    <s v="EA"/>
    <n v="22"/>
    <n v="7016.31"/>
    <n v="0"/>
    <n v="0"/>
    <n v="7016.31"/>
    <s v="ZSTO"/>
    <n v="0"/>
    <s v=""/>
    <n v="0"/>
    <n v="0"/>
    <s v="ONGC Petro additions Ltd."/>
    <s v="INR"/>
    <n v="0"/>
    <n v="0"/>
    <n v="0"/>
    <n v="0"/>
    <n v="0"/>
    <n v="0"/>
    <n v="0"/>
    <n v="0"/>
    <n v="0"/>
    <n v="0"/>
    <n v="0"/>
    <n v="0"/>
    <n v="0"/>
    <n v="0"/>
    <s v="General Store"/>
    <s v="S06"/>
    <n v="153"/>
    <x v="1"/>
  </r>
  <r>
    <s v="0P4102215028"/>
    <s v="GUIDE RING,202501684-787-0000,BA-HU"/>
    <s v="SPARE PARTS; PART NAME:GUIDE RING; EQUIPMENT NAME:CONTROL VALVE; EQUIPMENTMAKE:BAKER HUGHES; MANUFACTURER PART NUMBER:202501684-787-0000;MANUFACTURER:BAKER HUGHES; #12 CYLINDER; VALVE SERIAL NUMBER:LB12A0091-001,LB12A0091-004, LB12A0092-002; TYPE:SOFT PART"/>
    <d v="2022-06-16T00:00:00"/>
    <s v="SPARE_PARTS"/>
    <x v="2"/>
    <s v="2000"/>
    <s v="CH01"/>
    <s v="EA"/>
    <n v="3"/>
    <n v="7007.49"/>
    <n v="0"/>
    <n v="0"/>
    <n v="7007.49"/>
    <s v="ZSPR"/>
    <n v="0"/>
    <s v=""/>
    <n v="0"/>
    <n v="0"/>
    <s v="ONGC Petro additions Ltd."/>
    <s v="INR"/>
    <n v="0"/>
    <n v="0"/>
    <n v="0"/>
    <n v="0"/>
    <n v="0"/>
    <n v="0"/>
    <n v="0"/>
    <n v="0"/>
    <n v="0"/>
    <n v="0"/>
    <n v="0"/>
    <n v="0"/>
    <n v="0"/>
    <n v="0"/>
    <s v="Chemcial store"/>
    <s v="P03"/>
    <n v="564"/>
    <x v="2"/>
  </r>
  <r>
    <s v="0P0631100015"/>
    <s v="O-RING,NBR,V480,JPSTL"/>
    <s v="SPARE PARTS; PART NAME:O-RING; MATERIAL:NBR; DRAWING NUMBER:T0A-430-300:012; ITEM POSITION NUMBER:07; EQUIPMENT NAME:CUTTER UNIT;EQUIPMENT MAKE:THE JAPAN STEEL WORKS; EQUIPMENT MODEL:ADC300S; MANUFACTURER:THE JAPAN STEEL WORKS; MANUFACTURER PART NUMBER:V480"/>
    <d v="2019-01-31T00:00:00"/>
    <s v="SPARE_PARTS"/>
    <x v="2"/>
    <s v="2000"/>
    <s v="CH01"/>
    <s v="EA"/>
    <n v="2"/>
    <n v="6973.98"/>
    <n v="0"/>
    <n v="0"/>
    <n v="6973.98"/>
    <s v="ZSPR"/>
    <n v="0"/>
    <s v=""/>
    <n v="0"/>
    <n v="0"/>
    <s v="ONGC Petro additions Ltd."/>
    <s v="INR"/>
    <n v="0"/>
    <n v="0"/>
    <n v="0"/>
    <n v="0"/>
    <n v="0"/>
    <n v="0"/>
    <n v="0"/>
    <n v="0"/>
    <n v="0"/>
    <n v="0"/>
    <n v="0"/>
    <n v="0"/>
    <n v="0"/>
    <n v="0"/>
    <s v="Chemcial store"/>
    <s v="P04"/>
    <n v="1796"/>
    <x v="2"/>
  </r>
  <r>
    <s v="0P4204020363"/>
    <s v="BUSH AND HSG BRG,8/9,SUN-ENG"/>
    <s v="SPARE PARTS; PART NAME:BUSH AND HOUSING BEARING; EQUIPMENT NAME:GEAR PUMP;EQUIPMENT MAKE:SUNRISE ENGINEERS; MANUFACTURER PART NUMBER:8, 9;MANUFACTURER:SUNRISE ENGINEERS"/>
    <d v="2019-08-05T00:00:00"/>
    <s v="SPARE_PARTS"/>
    <x v="2"/>
    <s v="2000"/>
    <s v="CH01"/>
    <s v="ST"/>
    <n v="1"/>
    <n v="6969.9"/>
    <n v="0"/>
    <n v="0"/>
    <n v="6969.9"/>
    <s v="ZSPR"/>
    <n v="0"/>
    <s v=""/>
    <n v="0"/>
    <n v="0"/>
    <s v="ONGC Petro additions Ltd."/>
    <s v="INR"/>
    <n v="0"/>
    <n v="0"/>
    <n v="0"/>
    <n v="0"/>
    <n v="0"/>
    <n v="0"/>
    <n v="0"/>
    <n v="0"/>
    <n v="0"/>
    <n v="0"/>
    <n v="0"/>
    <n v="0"/>
    <n v="0"/>
    <n v="0"/>
    <s v="Chemcial store"/>
    <s v="P04"/>
    <n v="1610"/>
    <x v="2"/>
  </r>
  <r>
    <s v="0T1735710002"/>
    <s v="TEE,EQ,BW,SMLS,A403-WP304,SCH40,0.75IN"/>
    <s v="BUTT-WELD EQUAL PIPE TEES; MAT:STAINLESS STEEL 304 / 304L; MAT SPEC, FITTING:ASTM A403 GRADE WP304/304L; MANUFACTURINGPROCESS:SEAMLESS; SERVICE:LOW TEMP/HC/ADDITIVES; SCHEDULE NUMBER:40; SIZE:0.75 IN"/>
    <d v="2021-03-15T00:00:00"/>
    <s v="BU_EQ_PI_TEES1"/>
    <x v="2"/>
    <s v="2000"/>
    <s v="CH01"/>
    <s v="EA"/>
    <n v="58"/>
    <n v="6963.43"/>
    <n v="0"/>
    <n v="0"/>
    <n v="6963.43"/>
    <s v="ZSTO"/>
    <n v="0"/>
    <s v=""/>
    <n v="0"/>
    <n v="0"/>
    <s v="ONGC Petro additions Ltd."/>
    <s v="INR"/>
    <n v="0"/>
    <n v="0"/>
    <n v="0"/>
    <n v="0"/>
    <n v="0"/>
    <n v="0"/>
    <n v="0"/>
    <n v="0"/>
    <n v="0"/>
    <n v="0"/>
    <n v="0"/>
    <n v="0"/>
    <n v="0"/>
    <n v="0"/>
    <s v="Chemcial store"/>
    <s v="S06"/>
    <n v="1022"/>
    <x v="1"/>
  </r>
  <r>
    <s v="0T0737360002"/>
    <s v="30%HCl_U&amp;O"/>
    <s v="CHEMICALS; SCIENTIFIC NAME:HYDROCHLORIC ACID; ALTERNATIVE NAME:30%HCl_U&amp;O; APPEARANCE:LIQUID; FORM OF SUPPLY:BARRELS; PURITY:30% BYMASS; SPECIFIC GRAVITY (DENSITY):1180 KG/M³; BOILING POINT:114 °C; SPECIFIC GRAVITY:1.145; IRON(AS Fe):5 PPM MAX; FREE CHLORINE ANDBROMINE:10 PPM MAX; VISCOSITY:1.9 CP"/>
    <d v="2023-12-31T00:00:00"/>
    <s v="CHEMICALS"/>
    <x v="0"/>
    <s v="2000"/>
    <s v="ETS1"/>
    <s v="KG"/>
    <n v="116551"/>
    <n v="6935.66"/>
    <n v="0"/>
    <n v="0"/>
    <n v="6935.66"/>
    <s v="ZSTO"/>
    <n v="0"/>
    <s v=""/>
    <n v="0"/>
    <n v="0"/>
    <s v="ONGC Petro additions Ltd."/>
    <s v="INR"/>
    <n v="0"/>
    <n v="0"/>
    <n v="0"/>
    <n v="0"/>
    <n v="0"/>
    <n v="0"/>
    <n v="0"/>
    <n v="0"/>
    <n v="0"/>
    <n v="0"/>
    <n v="0"/>
    <n v="0"/>
    <n v="0"/>
    <n v="0"/>
    <s v="Store at ETP - S"/>
    <s v="S01"/>
    <n v="1"/>
    <x v="1"/>
  </r>
  <r>
    <s v="0T2548800026"/>
    <s v="GSKT,RJ,5Cr-0.5Mo,OVAL,CL2500,6IN,52EA"/>
    <s v="RING JOINT GASKETS; MAT:STEEL; MAT SPEC:5Cr-0.5Mo; TYPE:OVAL; SIZE, FLANGE (INCH:6 IN; PRESSURE DESIGNATION:ASME CL2500; FACINGFLANGE:RTJ; REFERENCE:52EA"/>
    <d v="2022-04-12T00:00:00"/>
    <s v="RI_GASKETS"/>
    <x v="2"/>
    <s v="2000"/>
    <s v="SP01"/>
    <s v="EA"/>
    <n v="4"/>
    <n v="6931.43"/>
    <n v="0"/>
    <n v="0"/>
    <n v="6931.43"/>
    <s v="ZSTO"/>
    <n v="0"/>
    <s v=""/>
    <n v="0"/>
    <n v="0"/>
    <s v="ONGC Petro additions Ltd."/>
    <s v="INR"/>
    <n v="0"/>
    <n v="0"/>
    <n v="0"/>
    <n v="0"/>
    <n v="0"/>
    <n v="0"/>
    <n v="0"/>
    <n v="0"/>
    <n v="0"/>
    <n v="0"/>
    <n v="0"/>
    <n v="0"/>
    <n v="0"/>
    <n v="0"/>
    <s v="Shutdown Plan Mt"/>
    <s v="S06"/>
    <n v="629"/>
    <x v="1"/>
  </r>
  <r>
    <s v="0P1106390006"/>
    <s v="MDL,FSE FAIL INDIC,10TO85V,240V,KRISTRON"/>
    <s v="ELECTRICAL ACCESSORIES; TYPE:FUSE FAIL INDICATOR MODULE; VOLTAGE RATING:240 VAC; MANUFACTURER:KRISTRON SYSTEMS; MODULE FOR DIODESAND OUTPUT FUSE; TYPE:SIX CHANNEL WITH LED INDICATOR; CONTACT CONFIGURATION:1 NO + 1 NC; FOR CRACKER CATHODIC PROTECTION TR UNIT"/>
    <d v="2017-07-22T00:00:00"/>
    <s v="AC_ELECTRICAL"/>
    <x v="4"/>
    <s v="2000"/>
    <s v="GS01"/>
    <s v="EA"/>
    <n v="2"/>
    <n v="6924.98"/>
    <n v="0"/>
    <n v="0"/>
    <n v="6924.98"/>
    <s v="ZSPR"/>
    <n v="0"/>
    <s v=""/>
    <n v="0"/>
    <n v="0"/>
    <s v="ONGC Petro additions Ltd."/>
    <s v="INR"/>
    <n v="0"/>
    <n v="0"/>
    <n v="0"/>
    <n v="0"/>
    <n v="0"/>
    <n v="0"/>
    <n v="0"/>
    <n v="0"/>
    <n v="0"/>
    <n v="0"/>
    <n v="0"/>
    <n v="0"/>
    <n v="0"/>
    <n v="0"/>
    <s v="General Store"/>
    <s v="P01"/>
    <n v="2354"/>
    <x v="2"/>
  </r>
  <r>
    <s v="0T1765350001"/>
    <s v="FLG,BL,PIPE,A182-F304,CL150,B16.5,0.5IN"/>
    <s v="BLIND PIPE FLANGES; DESIGN SPEC:ASME B16.5; MAT:STAINLESS STEEL 304 / 304L; MAT, SPEC:ASTM A182 GRADE F304/304L; SERVICE:LOWTEMPERATURE/HC/ADDITIVES; PRESSURE DESIGNATION:CL 150; SIZE:0.5 IN"/>
    <d v="2022-03-22T00:00:00"/>
    <s v="BL_PI_FLANGES1"/>
    <x v="2"/>
    <s v="2000"/>
    <s v="CH01"/>
    <s v="EA"/>
    <n v="50"/>
    <n v="6906.4"/>
    <n v="0"/>
    <n v="0"/>
    <n v="6906.4"/>
    <s v="ZSTO"/>
    <n v="0"/>
    <s v=""/>
    <n v="0"/>
    <n v="0"/>
    <s v="ONGC Petro additions Ltd."/>
    <s v="INR"/>
    <n v="0"/>
    <n v="0"/>
    <n v="0"/>
    <n v="0"/>
    <n v="0"/>
    <n v="0"/>
    <n v="0"/>
    <n v="0"/>
    <n v="0"/>
    <n v="0"/>
    <n v="0"/>
    <n v="0"/>
    <n v="0"/>
    <n v="0"/>
    <s v="Chemcial store"/>
    <s v="S06"/>
    <n v="650"/>
    <x v="1"/>
  </r>
  <r>
    <s v="0P0802040340"/>
    <s v="O-RING,741200216,BPCL"/>
    <s v="SPARE PARTS; PART NAME:O-RING; DRAWING NUMBER:6320030/E; EQUIPMENT NAME:NITROGEN COMPRESSOR; EQUIPMENT MAKE:BHARAT PUMPS &amp;COMPRESSORS LTD; EQUIPMENT MODEL:4HB/3; ADDITIONAL INFORMATION:PART LIST:6320174; MANUFACTURER:BHARAT PUMPS &amp; COMPRESSORS LTD;MANUFACTURER PART NUMBER:741200216; GROUP NAME:STUFFING BOX FOR ROD DIA 65 MM; BPC S/O NUMBER:302011005-01"/>
    <d v="2023-10-12T00:00:00"/>
    <s v="SPARE_PARTS"/>
    <x v="2"/>
    <s v="2000"/>
    <s v="CH01"/>
    <s v="EA"/>
    <n v="50"/>
    <n v="6902.97"/>
    <n v="0"/>
    <n v="0"/>
    <n v="6902.97"/>
    <s v="ZSPR"/>
    <n v="0"/>
    <s v=""/>
    <n v="0"/>
    <n v="0"/>
    <s v="ONGC Petro additions Ltd."/>
    <s v="INR"/>
    <n v="0"/>
    <n v="0"/>
    <n v="0"/>
    <n v="0"/>
    <n v="0"/>
    <n v="0"/>
    <n v="0"/>
    <n v="0"/>
    <n v="0"/>
    <n v="0"/>
    <n v="0"/>
    <n v="0"/>
    <n v="0"/>
    <n v="0"/>
    <s v="Chemcial store"/>
    <s v="P04"/>
    <n v="81"/>
    <x v="2"/>
  </r>
  <r>
    <s v="0T2541370025"/>
    <s v="GSKT,SPW,CL150,316,GPH,18IN"/>
    <s v="SPIRAL WOUND GASKETS; PRESSURE DESIGNATION:ASME CL 150; THICKNESS, GASKET:4.5 MM; MAT, WINDINGS:STAINLESS STEEL 316; MAT,FILLER:GRAPHITE; MAT, INNER RING:STAINLESS STEEL 316; MAT, CENTRING RING:CARBON STEEL; SIZE, PIPE, NOMINAL:18 IN; FACING, FLANGE:FILLER:GRAPHITE; MAT, INNER RING:STAINLESS STEEL 316; MAT, CENTRING RING:CARBON STEEL; SIZE, PIPE, NOMINAL:18 IN; FACING, FLANGE:RAISED FACE; ITEM POSITION NUMBER: 12; EQUIPMENT MANUFACTURER PART NO: HW09062-024; REAL MANUFACTURER PART NUMBER: K/# OSIB-QQGS;REAL MANUFACTURER NAME: KUKIL INTOT; EQUIPMENT NAME: LARGE H/EX; EQUIPMENT MODEL: H-BXS; EQUIPMENT MAKE: HANTECH CO LTD; CONTRACTORDOCUMENT NUMBER: MEA110-D-DR-00079"/>
    <d v="2022-08-18T00:00:00"/>
    <s v="SP_GASKETS"/>
    <x v="2"/>
    <s v="2000"/>
    <s v="CH01"/>
    <s v="EA"/>
    <n v="14"/>
    <n v="6901.5"/>
    <n v="0"/>
    <n v="0"/>
    <n v="6901.5"/>
    <s v="ZSTO"/>
    <n v="0"/>
    <s v=""/>
    <n v="0"/>
    <n v="0"/>
    <s v="ONGC Petro additions Ltd."/>
    <s v="INR"/>
    <n v="0"/>
    <n v="0"/>
    <n v="0"/>
    <n v="0"/>
    <n v="0"/>
    <n v="0"/>
    <n v="0"/>
    <n v="0"/>
    <n v="0"/>
    <n v="0"/>
    <n v="0"/>
    <n v="0"/>
    <n v="0"/>
    <n v="0"/>
    <s v="Chemcial store"/>
    <s v="S06"/>
    <n v="501"/>
    <x v="1"/>
  </r>
  <r>
    <s v="0P1141120360"/>
    <s v="INSUL,DNU-EPOXY,11KV,DT3519,CRM-GRVS"/>
    <s v="ELECTRICAL ACCESSORIES; TYPE:INSULATOR; VOLTAGE RATING:11 KV; MANUFACTURER:CROMPTON GREAVES; MATERIAL:DNU-EPOXY; FOR TRANSFORMER;EQUIPMENT MODEL NUMBER:DT3519"/>
    <d v="2018-08-17T00:00:00"/>
    <s v="AC_ELECTRICAL"/>
    <x v="4"/>
    <s v="2000"/>
    <s v="CH01"/>
    <s v="EA"/>
    <n v="3"/>
    <n v="6900"/>
    <n v="0"/>
    <n v="0"/>
    <n v="6900"/>
    <s v="ZSPR"/>
    <n v="0"/>
    <s v=""/>
    <n v="0"/>
    <n v="0"/>
    <s v="ONGC Petro additions Ltd."/>
    <s v="INR"/>
    <n v="0"/>
    <n v="0"/>
    <n v="0"/>
    <n v="0"/>
    <n v="0"/>
    <n v="0"/>
    <n v="0"/>
    <n v="0"/>
    <n v="0"/>
    <n v="0"/>
    <n v="0"/>
    <n v="0"/>
    <n v="0"/>
    <n v="0"/>
    <s v="Chemcial store"/>
    <s v="P01"/>
    <n v="1963"/>
    <x v="2"/>
  </r>
  <r>
    <s v="0P3766900006"/>
    <s v="FASTENER HD,E07002,NEWLONG"/>
    <s v="SPARE PARTS; PART NAME:FASTENER HEAD; EQUIPMENT NAME:STITCHING MACHINE; EQUIPMENT MAKE:NEWLONG INDUSTRIAL FZC; EQUIPMENTMODEL:DS-9C; MANUFACTURER:NEWLONG INDUSTRIAL FZC; MANUFACTURER PART NUMBER:E07002; SUB ASSEMBLY:MISCELLANEOUS COVER PARTS"/>
    <d v="2023-09-13T00:00:00"/>
    <s v="SPARE_PARTS"/>
    <x v="2"/>
    <s v="2000"/>
    <s v="CH01"/>
    <s v="EA"/>
    <n v="16"/>
    <n v="6892.87"/>
    <n v="0"/>
    <n v="0"/>
    <n v="6892.87"/>
    <s v="ZSPR"/>
    <n v="0"/>
    <s v=""/>
    <n v="0"/>
    <n v="0"/>
    <s v="ONGC Petro additions Ltd."/>
    <s v="INR"/>
    <n v="0"/>
    <n v="0"/>
    <n v="0"/>
    <n v="0"/>
    <n v="0"/>
    <n v="0"/>
    <n v="0"/>
    <n v="0"/>
    <n v="0"/>
    <n v="0"/>
    <n v="0"/>
    <n v="0"/>
    <n v="0"/>
    <n v="0"/>
    <s v="Chemcial store"/>
    <s v="P04"/>
    <n v="110"/>
    <x v="2"/>
  </r>
  <r>
    <s v="0T1538610347"/>
    <s v="STBLT+N,A193-B7,UNC,5.75IN,1IN"/>
    <s v="STUD BOLTS WITH NUTS; MAT SPEC, STUD BOLT(S):ASTM A193 GRADE B7; MAT SPEC, NUT(S):ASTM A194 GRADE 2H; COATING:HOT DIP GALVANIZED;TYPE OF THREAD:UNC; NUMBER, NUTS PER STUD BOLT:2; LENGTH:5.75 IN; SIZE:1 IN; TYPE:HIGH TENSILE"/>
    <d v="2023-05-18T00:00:00"/>
    <s v="WI_STUDBOLTS1"/>
    <x v="2"/>
    <s v="2000"/>
    <s v="SP01"/>
    <s v="EA"/>
    <n v="47"/>
    <n v="6857.3"/>
    <n v="0"/>
    <n v="0"/>
    <n v="6857.3"/>
    <s v="ZSTO"/>
    <n v="0"/>
    <s v=""/>
    <n v="0"/>
    <n v="0"/>
    <s v="ONGC Petro additions Ltd."/>
    <s v="INR"/>
    <n v="0"/>
    <n v="0"/>
    <n v="0"/>
    <n v="0"/>
    <n v="0"/>
    <n v="0"/>
    <n v="0"/>
    <n v="0"/>
    <n v="0"/>
    <n v="0"/>
    <n v="0"/>
    <n v="0"/>
    <n v="0"/>
    <n v="0"/>
    <s v="Shutdown Plan Mt"/>
    <s v="S06"/>
    <n v="228"/>
    <x v="1"/>
  </r>
  <r>
    <s v="0P4102210738"/>
    <s v="GSKT,BODY,11IN,100000236826,MIL"/>
    <s v="SPARE PARTS; PART NAME:GASKET,BODY; EQUIPMENT NAME:CONTROL VALVE; EQUIPMENT MAKE:MIL CONTROLS; EQUIPMENT MODEL:21125;MANUFACTURER:MIL CONTROLS; MANUFACTURER PART NUMBER:100000236826; ACTUATOR SIZE:11, 13 IN; MODEL NUMBER:21135, 21115, 70125"/>
    <d v="2017-09-08T00:00:00"/>
    <s v="SPARE_PARTS"/>
    <x v="2"/>
    <s v="2000"/>
    <s v="GS01"/>
    <s v="EA"/>
    <n v="8"/>
    <n v="6848"/>
    <n v="0"/>
    <n v="0"/>
    <n v="6848"/>
    <s v="ZSPR"/>
    <n v="0"/>
    <s v=""/>
    <n v="0"/>
    <n v="0"/>
    <s v="ONGC Petro additions Ltd."/>
    <s v="INR"/>
    <n v="0"/>
    <n v="0"/>
    <n v="0"/>
    <n v="0"/>
    <n v="0"/>
    <n v="0"/>
    <n v="0"/>
    <n v="0"/>
    <n v="0"/>
    <n v="0"/>
    <n v="0"/>
    <n v="0"/>
    <n v="0"/>
    <n v="0"/>
    <s v="General Store"/>
    <s v="P03"/>
    <n v="2306"/>
    <x v="2"/>
  </r>
  <r>
    <s v="0P4102211811"/>
    <s v="SEAL,H-4F8738/6,FUSHIMAN"/>
    <s v="SPARE PARTS; PART NAME:SEAL; MATERIAL:TEFLON; DRAWING NUMBER:H-4F8738; ITEMPOSITION NUMBER:6; EQUIPMENT NAME:TEMPERATURE REGULATING VALVE; EQUIPMENTMAKE:FUSHIMAN; EQUIPMENT MODEL:SMFH3; MANUFACTURER PART NUMBER:H-4F8738/6;MANUFACTURER:FUSHIMAN; SIZE, VALVE:80 MM; EQUIVALENT MANUFACTURER NUMBER:213116"/>
    <d v="2019-04-29T00:00:00"/>
    <s v="SPARE_PARTS"/>
    <x v="2"/>
    <s v="2000"/>
    <s v="CH01"/>
    <s v="EA"/>
    <n v="1"/>
    <n v="6845.09"/>
    <n v="0"/>
    <n v="0"/>
    <n v="6845.09"/>
    <s v="ZSPR"/>
    <n v="0"/>
    <s v=""/>
    <n v="0"/>
    <n v="0"/>
    <s v="ONGC Petro additions Ltd."/>
    <s v="INR"/>
    <n v="0"/>
    <n v="0"/>
    <n v="0"/>
    <n v="0"/>
    <n v="0"/>
    <n v="0"/>
    <n v="0"/>
    <n v="0"/>
    <n v="0"/>
    <n v="0"/>
    <n v="0"/>
    <n v="0"/>
    <n v="0"/>
    <n v="0"/>
    <s v="Chemcial store"/>
    <s v="P04"/>
    <n v="1708"/>
    <x v="2"/>
  </r>
  <r>
    <s v="0P3902030633"/>
    <s v="SLV,SFT,1111014,SWAM-PNU"/>
    <s v="SPARE PARTS; PART NAME:SLEEVE,SHAFT; EQUIPMENT NAME:ROTORY BLOWER; EQUIPMENT MAKE:SWAM PNEUMATICS; EQUIPMENT MODEL:RH-45AC;MANUFACTURER:SWAM PNEUMATICS; MANUFACTURER PART NUMBER:1111014; DRAWING NUMBER:121204/C"/>
    <d v="2017-10-17T00:00:00"/>
    <s v="SPARE_PARTS"/>
    <x v="2"/>
    <s v="2000"/>
    <s v="GS01"/>
    <s v="EA"/>
    <n v="1"/>
    <n v="6840"/>
    <n v="0"/>
    <n v="0"/>
    <n v="6840"/>
    <s v="ZSPR"/>
    <n v="0"/>
    <s v=""/>
    <n v="0"/>
    <n v="0"/>
    <s v="ONGC Petro additions Ltd."/>
    <s v="INR"/>
    <n v="0"/>
    <n v="0"/>
    <n v="0"/>
    <n v="0"/>
    <n v="0"/>
    <n v="0"/>
    <n v="0"/>
    <n v="0"/>
    <n v="0"/>
    <n v="0"/>
    <n v="0"/>
    <n v="0"/>
    <n v="0"/>
    <n v="0"/>
    <s v="General Store"/>
    <s v="P04"/>
    <n v="2267"/>
    <x v="2"/>
  </r>
  <r>
    <s v="0P3902030649"/>
    <s v="SFT,SLV,1111044,SWAM-PNU"/>
    <s v="SPARE PARTS; PART NAME:SHAFT,SLEEVE; EQUIPMENT NAME:ROTORY BLOWER; EQUIPMENT MAKE:SWAM PNEUMATICS; EQUIPMENT MODEL:RH-45AC;ADDITIONAL INFORMATION:FOR DRIVE END LONG SHAFT; MANUFACTURER:SWAM PNEUMATICS; MANUFACTURER PART NUMBER:1111044; DRAWINGNUMBER:121204/C"/>
    <d v="2017-10-17T00:00:00"/>
    <s v="SPARE_PARTS"/>
    <x v="2"/>
    <s v="2000"/>
    <s v="GS01"/>
    <s v="EA"/>
    <n v="1"/>
    <n v="6840"/>
    <n v="0"/>
    <n v="0"/>
    <n v="6840"/>
    <s v="ZSPR"/>
    <n v="0"/>
    <s v=""/>
    <n v="0"/>
    <n v="0"/>
    <s v="ONGC Petro additions Ltd."/>
    <s v="INR"/>
    <n v="0"/>
    <n v="0"/>
    <n v="0"/>
    <n v="0"/>
    <n v="0"/>
    <n v="0"/>
    <n v="0"/>
    <n v="0"/>
    <n v="0"/>
    <n v="0"/>
    <n v="0"/>
    <n v="0"/>
    <n v="0"/>
    <n v="0"/>
    <s v="General Store"/>
    <s v="P04"/>
    <n v="2267"/>
    <x v="2"/>
  </r>
  <r>
    <s v="0P0631070240"/>
    <s v="BACK-UP RING,PTFE,OJ.T-31-5349/15,OSAKA"/>
    <s v="SPARE PARTS; PART NAME:BACK-UP RING; MATERIAL:PTFE; DRAWING NUMBER:OJ.T-31-5349; ITEM POSITION NUMBER:15; EQUIPMENT NAME:SCREENCHANGER; ADDITIONAL INFORMATION:SPARES FOR SCREEN CHANGER; ADDITIONAL INFORMATION:HYDRAULIC CYLINDER; MANUFACTURER:OSAKA JACK COLTD; MANUFACTURER PART NUMBER:OJ.T-31-5349/15; REFERENCE NUMBER:JIS-T3-P195; SUPPLIER:THE JAPAN STEEL WORKS"/>
    <d v="2021-12-15T00:00:00"/>
    <s v="SPARE_PARTS"/>
    <x v="2"/>
    <s v="2000"/>
    <s v="SP01"/>
    <s v="EA"/>
    <n v="1"/>
    <n v="6839.18"/>
    <n v="0"/>
    <n v="0"/>
    <n v="6839.18"/>
    <s v="ZSPR"/>
    <n v="0"/>
    <s v=""/>
    <n v="0"/>
    <n v="0"/>
    <s v="ONGC Petro additions Ltd."/>
    <s v="INR"/>
    <n v="0"/>
    <n v="0"/>
    <n v="0"/>
    <n v="0"/>
    <n v="0"/>
    <n v="0"/>
    <n v="0"/>
    <n v="0"/>
    <n v="0"/>
    <n v="0"/>
    <n v="0"/>
    <n v="0"/>
    <n v="0"/>
    <n v="0"/>
    <s v="Shutdown Plan Mt"/>
    <s v="P04"/>
    <n v="747"/>
    <x v="2"/>
  </r>
  <r>
    <s v="0P4206030044"/>
    <s v="O-RING,23.47X2.62MM,073256.0104,LEWAPUMP"/>
    <s v="SPARE PARTS; PART NAME:O-RING; DIMENSIONS:23.47 X 2.62 MM; EQUIPMENT NAME:ALKYL FEED PUMP; EQUIPMENT MAKE:LEWA PUMPS AND SYSTEMS;EQUIPMENT MODEL:LDB1/M910S/14MM; ADDITIONAL INFORMATION:DASH NUMBER:.119; MANUFACTURER:LEWA PUMPS AND SYSTEMS; MANUFACTURER PARTNUMBER:073256.0104; FOR HYDRAULIC SNIFT VALVE; SIZE: DN5; M9 A1; EQUIPMENT MODEL:LDB1/M910S/12MM,LDB6/M910S/17MM,LDC1/M910S/25MM"/>
    <d v="2019-10-05T00:00:00"/>
    <s v="SPARE_PARTS"/>
    <x v="2"/>
    <s v="2000"/>
    <s v="GS01"/>
    <s v="EA"/>
    <n v="9"/>
    <n v="6833.81"/>
    <n v="0"/>
    <n v="0"/>
    <n v="6833.81"/>
    <s v="ZSPR"/>
    <n v="0"/>
    <s v=""/>
    <n v="0"/>
    <n v="0"/>
    <s v="ONGC Petro additions Ltd."/>
    <s v="INR"/>
    <n v="0"/>
    <n v="0"/>
    <n v="0"/>
    <n v="0"/>
    <n v="0"/>
    <n v="0"/>
    <n v="0"/>
    <n v="0"/>
    <n v="0"/>
    <n v="0"/>
    <n v="0"/>
    <n v="0"/>
    <n v="0"/>
    <n v="0"/>
    <s v="General Store"/>
    <s v="P04"/>
    <n v="1549"/>
    <x v="2"/>
  </r>
  <r>
    <s v="0P0615760077"/>
    <s v="THROAT PLT,MS,3B 20145/119,CHRORICH"/>
    <s v="SPARE PARTS; PART NAME:THROAT PLATE; MANUFACTURER PART NUMBER:3B 20145/119; MANUFACTURER:CHRONOS RICHARDSON; MATERIAL:MILD STEEL;DRAWING NUMBER:3B 20145; ITEM POSITION NUMBER:119; EQUIPMENT NAME:FLAKER BAGGING SYSTEM; EQUIPMENT MAKE:CHRONOS RICHARDSON;EQUIPMENT MODEL:GE-55 SSF; SUB ASSY:SEWING HEAD 150 U"/>
    <d v="2017-11-22T00:00:00"/>
    <s v="SPARE_PARTS"/>
    <x v="2"/>
    <s v="2000"/>
    <s v="GS01"/>
    <s v="EA"/>
    <n v="2"/>
    <n v="6828.1"/>
    <n v="0"/>
    <n v="0"/>
    <n v="6828.1"/>
    <s v="ZSPR"/>
    <n v="0"/>
    <s v=""/>
    <n v="0"/>
    <n v="0"/>
    <s v="ONGC Petro additions Ltd."/>
    <s v="INR"/>
    <n v="0"/>
    <n v="0"/>
    <n v="0"/>
    <n v="0"/>
    <n v="0"/>
    <n v="0"/>
    <n v="0"/>
    <n v="0"/>
    <n v="0"/>
    <n v="0"/>
    <n v="0"/>
    <n v="0"/>
    <n v="0"/>
    <n v="0"/>
    <s v="General Store"/>
    <s v="P04"/>
    <n v="2231"/>
    <x v="2"/>
  </r>
  <r>
    <s v="0P4100980081"/>
    <s v="CBL,US2-2021756-002,SIEMENS"/>
    <s v="SPARE PARTS; PART NAME:CABLE; DRAWING NUMBER:M 1; EQUIPMENT NAME:HDPE ANALYSER; EQUIPMENT MAKE:SIEMENS; ADDITIONALINFORMATION:MODULE ID # 2 PLUG; MANUFACTURER:SIEMENS; MANUFACTURER PART NUMBER:US2-2021756-002; SUB ASSEMBLY:WIRING AND CABLES"/>
    <d v="2018-07-31T00:00:00"/>
    <s v="SPARE_PARTS"/>
    <x v="4"/>
    <s v="2000"/>
    <s v="GS01"/>
    <s v="EA"/>
    <n v="2"/>
    <n v="6827.47"/>
    <n v="0"/>
    <n v="0"/>
    <n v="6827.47"/>
    <s v="ZSPR"/>
    <n v="0"/>
    <s v=""/>
    <n v="0"/>
    <n v="0"/>
    <s v="ONGC Petro additions Ltd."/>
    <s v="INR"/>
    <n v="0"/>
    <n v="0"/>
    <n v="0"/>
    <n v="0"/>
    <n v="0"/>
    <n v="0"/>
    <n v="0"/>
    <n v="0"/>
    <n v="0"/>
    <n v="0"/>
    <n v="0"/>
    <n v="0"/>
    <n v="0"/>
    <n v="0"/>
    <s v="General Store"/>
    <s v="P03"/>
    <n v="1980"/>
    <x v="2"/>
  </r>
  <r>
    <s v="0P1201050035"/>
    <s v="GSKT,200018,WARTSILA"/>
    <s v="SPARE PARTS; PART NAME:GASKET; MANUFACTURER PART NUMBER:200018; MANUFACTURER:WARTSILA; DRAWING NUMBER:DBAC195522; EQUIPMENTNAME:ENGINE; EQUIPMENT MODEL:W20V32; ADDITIONAL INFORMATION:F/MULTIDUCT TO CYLINDRICAL HED; ENGINE NUMBER:PAAE227083; REFERENCENAME:ENGINE; EQUIPMENT MODEL:W20V32; ADDITIONAL INFORMATION:F/MULTIDUCT TO CYLINDRICAL HED; ENGINE NUMBER:PAAE227083; REFERENCETYPE:W32"/>
    <d v="2017-07-27T00:00:00"/>
    <s v="SPARE_PARTS"/>
    <x v="2"/>
    <s v="2000"/>
    <s v="GS01"/>
    <s v="EA"/>
    <n v="1"/>
    <n v="6820.34"/>
    <n v="0"/>
    <n v="0"/>
    <n v="6820.34"/>
    <s v="ZSPR"/>
    <n v="0"/>
    <s v=""/>
    <n v="0"/>
    <n v="0"/>
    <s v="ONGC Petro additions Ltd."/>
    <s v="INR"/>
    <n v="0"/>
    <n v="0"/>
    <n v="0"/>
    <n v="0"/>
    <n v="0"/>
    <n v="0"/>
    <n v="0"/>
    <n v="0"/>
    <n v="0"/>
    <n v="0"/>
    <n v="0"/>
    <n v="0"/>
    <n v="0"/>
    <n v="0"/>
    <s v="General Store"/>
    <s v="P04"/>
    <n v="2349"/>
    <x v="2"/>
  </r>
  <r>
    <s v="0P1201040015"/>
    <s v="V-BELT,7850030,WARTSILA"/>
    <s v="SPARE PARTS; PART NAME:V-BELT; MANUFACTURER PART NUMBER:7850030; MANUFACTURER:WARTSILA; DRAWING NUMBER:DBAC195522; EQUIPMENTNAME:ENGINE; EQUIPMENT MODEL:W20V32; FOR AUTOMATIC AIR FILTER; ENGINE NUMBER:PAAE227083; REFERENCE TYPE:W32ENGINENUMBER:PAAE227083; REFERENCE TYPE:W32"/>
    <d v="2017-07-27T00:00:00"/>
    <s v="SPARE_PARTS"/>
    <x v="2"/>
    <s v="2000"/>
    <s v="GS01"/>
    <s v="EA"/>
    <n v="4"/>
    <n v="6819.58"/>
    <n v="0"/>
    <n v="0"/>
    <n v="6819.58"/>
    <s v="ZSPR"/>
    <n v="0"/>
    <s v=""/>
    <n v="0"/>
    <n v="0"/>
    <s v="ONGC Petro additions Ltd."/>
    <s v="INR"/>
    <n v="0"/>
    <n v="0"/>
    <n v="0"/>
    <n v="0"/>
    <n v="0"/>
    <n v="0"/>
    <n v="0"/>
    <n v="0"/>
    <n v="0"/>
    <n v="0"/>
    <n v="0"/>
    <n v="0"/>
    <n v="0"/>
    <n v="0"/>
    <s v="General Store"/>
    <s v="P04"/>
    <n v="2349"/>
    <x v="2"/>
  </r>
  <r>
    <s v="0T1736510026"/>
    <s v="RDCR,CON,BW,A403,SCH40,3x4IN"/>
    <s v="BUTT-WELD CONCENTRIC PIPE REDUCERS; MAT:STAINLESS STEEL 304; MAT SPEC, FITTING:ASTM A403; SERVICE:LOW TEMP/HC/ADDITIVES; SCHEDULENUMBER:40; SIZE:3 x 4 IN"/>
    <d v="2018-01-25T00:00:00"/>
    <s v="BU_CO_PI_REDUCERS1"/>
    <x v="2"/>
    <s v="2000"/>
    <s v="CH01"/>
    <s v="EA"/>
    <n v="15"/>
    <n v="6817.72"/>
    <n v="0"/>
    <n v="0"/>
    <n v="6817.72"/>
    <s v="ZSTO"/>
    <n v="0"/>
    <s v=""/>
    <n v="0"/>
    <n v="0"/>
    <s v="ONGC Petro additions Ltd."/>
    <s v="INR"/>
    <n v="0"/>
    <n v="0"/>
    <n v="0"/>
    <n v="0"/>
    <n v="0"/>
    <n v="0"/>
    <n v="0"/>
    <n v="0"/>
    <n v="0"/>
    <n v="0"/>
    <n v="0"/>
    <n v="0"/>
    <n v="0"/>
    <n v="0"/>
    <s v="Chemcial store"/>
    <s v="S06"/>
    <n v="2167"/>
    <x v="1"/>
  </r>
  <r>
    <s v="0P0631100055"/>
    <s v="O-RING,G 300,NTN"/>
    <s v="SPARE PARTS; PART NAME:O-RING; DRAWING NUMBER:A-DOJ450F232-1; ITEM POSITION NUMBER:7; EQUIPMENT NAME:CUTTER UNIT; EQUIPMENTMAKE:NTN CORPORATION; EQUIPMENT MODEL:ADC300S; MANUFACTURER:NTN CORPORATION; MANUFACTURER PART NUMBER:G 300; MANUFACTURER PARTNUMBER:34-4#BJ500; SUB ASSY:BALL JOINT COUPLING, TYPE:DOJ 450 F232; SUPPLIER:THE JAPAN STEEL WORKS"/>
    <d v="2019-01-31T00:00:00"/>
    <s v="SPARE_PARTS"/>
    <x v="2"/>
    <s v="2000"/>
    <s v="CH01"/>
    <s v="EA"/>
    <n v="2"/>
    <n v="6811.9"/>
    <n v="0"/>
    <n v="0"/>
    <n v="6811.9"/>
    <s v="ZSPR"/>
    <n v="0"/>
    <s v=""/>
    <n v="0"/>
    <n v="0"/>
    <s v="ONGC Petro additions Ltd."/>
    <s v="INR"/>
    <n v="0"/>
    <n v="0"/>
    <n v="0"/>
    <n v="0"/>
    <n v="0"/>
    <n v="0"/>
    <n v="0"/>
    <n v="0"/>
    <n v="0"/>
    <n v="0"/>
    <n v="0"/>
    <n v="0"/>
    <n v="0"/>
    <n v="0"/>
    <s v="Chemcial store"/>
    <s v="P04"/>
    <n v="1796"/>
    <x v="2"/>
  </r>
  <r>
    <s v="0P1005010229"/>
    <s v="COV,FAN,FCX20LC0000SP,BHAR-BIJ"/>
    <s v="SPARE PARTS; PART NAME:COVER,FAN; EQUIPMENT NAME:MOTOR; EQUIPMENT MAKE:BHARAT BIJLEE; MANUFACTURER:BHARAT BIJLEE; MANUFACTURER PARTNUMBER:FCX20LC0000SP; FOR MOTOR; FRAME SIZE:200; POWER RATING:30/37 KW; VOLTAGE RATING:415 V; NUMBER OF POLE:2; MOTOR REFERENCETYPE:MN20L233G/MN20L253G/MN20L235G"/>
    <d v="2018-06-25T00:00:00"/>
    <s v="SPARE_PARTS"/>
    <x v="2"/>
    <s v="2000"/>
    <s v="GS01"/>
    <s v="EA"/>
    <n v="2"/>
    <n v="6800"/>
    <n v="0"/>
    <n v="0"/>
    <n v="6800"/>
    <s v="ZSPR"/>
    <n v="0"/>
    <s v=""/>
    <n v="0"/>
    <n v="0"/>
    <s v="ONGC Petro additions Ltd."/>
    <s v="INR"/>
    <n v="0"/>
    <n v="0"/>
    <n v="0"/>
    <n v="0"/>
    <n v="0"/>
    <n v="0"/>
    <n v="0"/>
    <n v="0"/>
    <n v="0"/>
    <n v="0"/>
    <n v="0"/>
    <n v="0"/>
    <n v="0"/>
    <n v="0"/>
    <s v="General Store"/>
    <s v="P01"/>
    <n v="2016"/>
    <x v="2"/>
  </r>
  <r>
    <s v="0T1622010012"/>
    <s v="FOOTW,SAF,10,BROWN,NON-ANKLE,LEATHER"/>
    <s v="SAFETY FOOTWEAR; SIZE:10; COLOUR:BROWN; TYPE:NON ANKLE LACE TYPE INDUSTRIAL;MAT:LEATHER,FULL GRAIN,CHROME TAN; MAT, TOE-CAPS:MADE OF COMPOSITE LIGHT WEIGHT;MAT, SOLES:DOUBLE DENSITY POLYURETHANE; TESTING:IS /EN; DESIGN-NON-ANKLE LACETYPE, CLASSIFICATION-I; SHOE SIZE-UK; CONSTRUCTION-DIRECT INJECTION PROCESS(DIP); UPPER LEATHER-PLAIN CORRECTED GRAIN (CG) LEATHER OF THICKNESS:2 MM +/-0.2 MM; HAVING TEAR STRENGTH NOT LESS THAN 120 N; IT SHOULD BE RESISTANT TOPENETRATION AND ABSORPTION OF WATER AS PER IS 15298 (PART-2):2011; SPLIT LEATHERSHOULD NOT BE USED IN UPPER; LINING- A) QUARTER AND TONGUE LINING:5 (FIVE) MMTHICKNESS (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LACES- NYLON, ROUND, BROWN, NON-SLIPPABLE LACES, 85 CM LONG(MINIMUM); THREAD-3 (THREE) PLY NYLON THREAD, BROWN; DOUBLE STITCHING AT ALLANGULAR AND INTERLINKING JOINTS; SOLE-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200;BRANDING-NO BRANDING OF OEM AT OUTER SURFACE OF SHOES; OPAL NAME TO BE STITCHEDON QUARTER AFTER CONFORMATION FROM OPAL TEAM; MARKING- EACH SAFETY SHOE SHALL BEEMBOSSED WITH:(A) SIZE (C) MANUFACTURER’S IDENTIFICATION MARK (B) IS NUMBER (D)MONTH &amp; YEAR OF MANUFACTURING; GUARANTEE-ALL SHOES SHALL BE GUARANTEED FOR ONEYEAR FOR ANY MATERIAL OR MANUFACTURING DEFECT FROM THE DATE OF RECEIPT, LASTBATCH OF ANY LOT, AT STORES AND WILL HAVE TO BE REPLACED BY NEW ONE, AT NO EXTRA"/>
    <d v="2023-12-29T00:00:00"/>
    <s v="SA_FOOTWEAR"/>
    <x v="2"/>
    <s v="2000"/>
    <s v="CH01"/>
    <s v="PAA"/>
    <n v="5"/>
    <n v="6798.11"/>
    <n v="0"/>
    <n v="0"/>
    <n v="6798.11"/>
    <s v="ZSTO"/>
    <n v="0"/>
    <s v=""/>
    <n v="0"/>
    <n v="0"/>
    <s v="ONGC Petro additions Ltd."/>
    <s v="INR"/>
    <n v="0"/>
    <n v="0"/>
    <n v="0"/>
    <n v="0"/>
    <n v="0"/>
    <n v="0"/>
    <n v="0"/>
    <n v="0"/>
    <n v="0"/>
    <n v="0"/>
    <n v="0"/>
    <n v="0"/>
    <n v="0"/>
    <n v="0"/>
    <s v="Chemcial store"/>
    <s v="V30"/>
    <n v="3"/>
    <x v="1"/>
  </r>
  <r>
    <s v="0P1005011601"/>
    <s v="BOX,TERM,TBAX020L00,F/MOT,BHAR-BIJ"/>
    <s v="SPARE PARTS; PART NAME:BOX,TERMINAL; EQUIPMENT NAME:MOTOR; EQUIPMENT MAKE:BHARAT BIJLEE; MANUFACTURER PART NUMBER:TBAX020L00;MANUFACTURER:BHARAT BIJLEE; FOR MOTOR; FRAME SIZE:200L; POWER RATING:22.0 / 30.0 KW; MOTOR REFERENCE:MA20L433"/>
    <d v="2017-04-15T00:00:00"/>
    <s v="SPARE_PARTS"/>
    <x v="2"/>
    <s v="2000"/>
    <s v="GS01"/>
    <s v="EA"/>
    <n v="1"/>
    <n v="6790"/>
    <n v="0"/>
    <n v="0"/>
    <n v="6790"/>
    <s v="ZSPR"/>
    <n v="0"/>
    <s v=""/>
    <n v="0"/>
    <n v="0"/>
    <s v="ONGC Petro additions Ltd."/>
    <s v="INR"/>
    <n v="0"/>
    <n v="0"/>
    <n v="0"/>
    <n v="0"/>
    <n v="0"/>
    <n v="0"/>
    <n v="0"/>
    <n v="0"/>
    <n v="0"/>
    <n v="0"/>
    <n v="0"/>
    <n v="0"/>
    <n v="0"/>
    <n v="0"/>
    <s v="General Store"/>
    <s v="P01"/>
    <n v="2452"/>
    <x v="2"/>
  </r>
  <r>
    <s v="0P0801050032"/>
    <s v="DOWEL PIN,17A13A135IM,DRES-RAN"/>
    <s v="SPARE PARTS; PART NAME:DOWEL PIN; MANUFACTURER PART NUMBER:17A13A135IM; MANUFACTURER:DRESSER-RAND; DRAWING NUMBER:R83899NP2A(22/7); EQUIPMENT NAME:FLASH GAS COMPRESSOR; EQUIPMENT MAKE:DRESSER-RAND; EQUIPMENT MODEL:15.5 X 11 ESH 1NL-2; SUB ASSY:VALVE INLETW/PNG 7.5MAG, VALVE DISCH 7.5MAG"/>
    <d v="2015-07-08T00:00:00"/>
    <s v="SPARE_PARTS"/>
    <x v="2"/>
    <s v="2000"/>
    <s v="GS01"/>
    <s v="EA"/>
    <n v="32"/>
    <n v="6781.87"/>
    <n v="0"/>
    <n v="0"/>
    <n v="6781.87"/>
    <s v="ZSPR"/>
    <n v="0"/>
    <s v=""/>
    <n v="0"/>
    <n v="0"/>
    <s v="ONGC Petro additions Ltd."/>
    <s v="INR"/>
    <n v="0"/>
    <n v="0"/>
    <n v="0"/>
    <n v="0"/>
    <n v="0"/>
    <n v="0"/>
    <n v="0"/>
    <n v="0"/>
    <n v="0"/>
    <n v="0"/>
    <n v="0"/>
    <n v="0"/>
    <n v="0"/>
    <n v="0"/>
    <s v="General Store"/>
    <s v="P04"/>
    <n v="3099"/>
    <x v="2"/>
  </r>
  <r>
    <s v="0P4102205199"/>
    <s v="PLUG STEM,010152080-215-0000,DRES-MSL"/>
    <s v="SPARE PARTS; PART NAME:PLUG STEM; MATERIAL:SUS630 (H1075); EQUIPMENTNAME:CONTROL VALVE; EQUIPMENT MAKE:DRESSER MASONEILAN; EQUIPMENT MODEL:525;MANUFACTURER PART NUMBER:010152080-215-0000; MANUFACTURER:DRESSER MASONEILAN"/>
    <d v="2022-04-16T00:00:00"/>
    <s v="SPARE_PARTS"/>
    <x v="2"/>
    <s v="2000"/>
    <s v="SP01"/>
    <s v="EA"/>
    <n v="1"/>
    <n v="6773.55"/>
    <n v="0"/>
    <n v="0"/>
    <n v="6773.55"/>
    <s v="ZSPR"/>
    <n v="0"/>
    <s v=""/>
    <n v="0"/>
    <n v="0"/>
    <s v="ONGC Petro additions Ltd."/>
    <s v="INR"/>
    <n v="0"/>
    <n v="0"/>
    <n v="0"/>
    <n v="0"/>
    <n v="0"/>
    <n v="0"/>
    <n v="0"/>
    <n v="0"/>
    <n v="0"/>
    <n v="0"/>
    <n v="0"/>
    <n v="0"/>
    <n v="0"/>
    <n v="0"/>
    <s v="Shutdown Plan Mt"/>
    <s v="P03"/>
    <n v="625"/>
    <x v="2"/>
  </r>
  <r>
    <s v="0P2396020210"/>
    <s v="GEAR WHEEL,F/RTRY ENCODER,41733,GEDA"/>
    <s v="SPARE PARTS; PART NAME:GEAR WHEEL; EQUIPMENT NAME:ELEVATOR; EQUIPMENT MAKE:GEDA; EQUIPMENT MODEL:SH1600; ADDITIONAL INFORMATION:FORROTARY ENCODER; MANUFACTURER PART NUMBER:41733; MANUFACTURER:GEDA; REFERENCE NUMBER:P007200"/>
    <d v="2019-08-26T00:00:00"/>
    <s v="SPARE_PARTS"/>
    <x v="2"/>
    <s v="2000"/>
    <s v="CH01"/>
    <s v="EA"/>
    <n v="1"/>
    <n v="6756.64"/>
    <n v="0"/>
    <n v="0"/>
    <n v="6756.64"/>
    <s v="ZSPR"/>
    <n v="0"/>
    <s v=""/>
    <n v="0"/>
    <n v="0"/>
    <s v="ONGC Petro additions Ltd."/>
    <s v="INR"/>
    <n v="0"/>
    <n v="0"/>
    <n v="0"/>
    <n v="0"/>
    <n v="0"/>
    <n v="0"/>
    <n v="0"/>
    <n v="0"/>
    <n v="0"/>
    <n v="0"/>
    <n v="0"/>
    <n v="0"/>
    <n v="0"/>
    <n v="0"/>
    <s v="Chemcial store"/>
    <s v="P01"/>
    <n v="1589"/>
    <x v="2"/>
  </r>
  <r>
    <s v="0T1729460083"/>
    <s v="RDCR,CON,BW,A234-WPB,SCH40,4x6IN"/>
    <s v="BUTT-WELD CONCENTRIC PIPE REDUCERS; MAT:CARBON STEEL; MAT SPEC, FITTING:ASTM A234 GRADE WPB; SERVICE:STEAM WITH IBR CERTIFICATE;SCHEDULE NUMBER:40; SIZE:4 x 6 IN"/>
    <d v="2018-01-25T00:00:00"/>
    <s v="BU_CO_PI_REDUCERS1"/>
    <x v="2"/>
    <s v="2000"/>
    <s v="CH01"/>
    <s v="EA"/>
    <n v="15"/>
    <n v="6753.37"/>
    <n v="0"/>
    <n v="0"/>
    <n v="6753.37"/>
    <s v="ZSTO"/>
    <n v="0"/>
    <s v=""/>
    <n v="0"/>
    <n v="0"/>
    <s v="ONGC Petro additions Ltd."/>
    <s v="INR"/>
    <n v="0"/>
    <n v="0"/>
    <n v="0"/>
    <n v="0"/>
    <n v="0"/>
    <n v="0"/>
    <n v="0"/>
    <n v="0"/>
    <n v="0"/>
    <n v="0"/>
    <n v="0"/>
    <n v="0"/>
    <n v="0"/>
    <n v="0"/>
    <s v="Chemcial store"/>
    <s v="S06"/>
    <n v="2167"/>
    <x v="1"/>
  </r>
  <r>
    <s v="0T4610240337"/>
    <s v="MCB,230VAC,6A,2P,ABB"/>
    <s v="CIRCUIT BREAKERS; TYPE, CIRCUITBREAKER:MINIATURE; POLE, QUANTITY:2; CURRENT RATING:6 A; VOLTAGE RATING:230 VAC; MANUFACTURER:ABB;NOTE:THE ITEM SHALL BE SUPPLIED AS ORIGINALLY INSTALLED AT DFCU-AU PLANT OF OPAL UNDER CHEMTROLS PROJECT, ANY DEVIATION FROMORIGINAL SUPPLY SHALL BE WITH PRIOR APPROVAL OF OPAL, ELSE CHEMTROL IS LIABLE TO BE REPLACE NON-CONFORMING ITEMS WITHOUT ANYADDITIONAL COST TO OPAL; SUPPLIER:CHEMTROLS INDUSTRIES LTD; REFERENCE NUMBER:CIL REF NO:APS-JP512"/>
    <d v="2019-02-13T00:00:00"/>
    <s v="CIRCUIT_BREAKERS"/>
    <x v="4"/>
    <s v="2000"/>
    <s v="GS01"/>
    <s v="EA"/>
    <n v="3"/>
    <n v="6727.5"/>
    <n v="0"/>
    <n v="0"/>
    <n v="6727.5"/>
    <s v="ZSTO"/>
    <n v="0"/>
    <s v=""/>
    <n v="0"/>
    <n v="0"/>
    <s v="ONGC Petro additions Ltd."/>
    <s v="INR"/>
    <n v="0"/>
    <n v="0"/>
    <n v="0"/>
    <n v="0"/>
    <n v="0"/>
    <n v="0"/>
    <n v="0"/>
    <n v="0"/>
    <n v="0"/>
    <n v="0"/>
    <n v="0"/>
    <n v="0"/>
    <n v="0"/>
    <n v="0"/>
    <s v="General Store"/>
    <s v="S07"/>
    <n v="1783"/>
    <x v="1"/>
  </r>
  <r>
    <s v="0P0615760112"/>
    <s v="STRAP,AS 2712 S,CHRORICH"/>
    <s v="SPARE PARTS; PART NAME:STRAP; MANUFACTURER PART NUMBER:AS 2712 S; MANUFACTURER:CHRONOS RICHARDSON; DRAWING NUMBER:2B 2126; ITEMPOSITION NUMBER:1; EQUIPMENT NAME:FLAKER BAGGING SYSTEM; EQUIPMENT MAKE:CHRONOS RICHARDSON; EQUIPMENT MODEL:GE-55 SSF; ADDITIONALINFORMATION:FOR LOOPER; SUB ASSY:LOOPER STRAP; SEWING HEAD 150 U"/>
    <d v="2017-11-22T00:00:00"/>
    <s v="SPARE_PARTS"/>
    <x v="2"/>
    <s v="2000"/>
    <s v="GS01"/>
    <s v="EA"/>
    <n v="2"/>
    <n v="6721.42"/>
    <n v="0"/>
    <n v="0"/>
    <n v="6721.42"/>
    <s v="ZSPR"/>
    <n v="0"/>
    <s v=""/>
    <n v="0"/>
    <n v="0"/>
    <s v="ONGC Petro additions Ltd."/>
    <s v="INR"/>
    <n v="0"/>
    <n v="0"/>
    <n v="0"/>
    <n v="0"/>
    <n v="0"/>
    <n v="0"/>
    <n v="0"/>
    <n v="0"/>
    <n v="0"/>
    <n v="0"/>
    <n v="0"/>
    <n v="0"/>
    <n v="0"/>
    <n v="0"/>
    <s v="General Store"/>
    <s v="P04"/>
    <n v="2231"/>
    <x v="2"/>
  </r>
  <r>
    <s v="0T2545780019"/>
    <s v="GSKT,RBR,FLR,EPDM,CL150,3/4IN,11KC"/>
    <s v="REINFORCED FLAT RING RUBBER GASKET; MAT:ETHYLENE-PROPYLENE RUBBER; CROSS SECTION:WITH INSERT; MAT, INSERT:STEEL; FACING,FLANGE:RAISED FACE; PRESSURE DESIGNATION:ASME CL 150; THICKNESS AT INSERT:3 MM; SIZE, PIPE, NOMINAL:3/4 IN; REFERENCE: 11KC"/>
    <d v="2022-03-29T00:00:00"/>
    <s v="RE_RU_FL_GASKETS"/>
    <x v="2"/>
    <s v="2000"/>
    <s v="GS01"/>
    <s v="EA"/>
    <n v="99"/>
    <n v="6710.67"/>
    <n v="0"/>
    <n v="0"/>
    <n v="6710.67"/>
    <s v="ZSTO"/>
    <n v="0"/>
    <s v=""/>
    <n v="0"/>
    <n v="0"/>
    <s v="ONGC Petro additions Ltd."/>
    <s v="INR"/>
    <n v="0"/>
    <n v="0"/>
    <n v="0"/>
    <n v="0"/>
    <n v="0"/>
    <n v="0"/>
    <n v="0"/>
    <n v="0"/>
    <n v="0"/>
    <n v="0"/>
    <n v="0"/>
    <n v="0"/>
    <n v="0"/>
    <n v="0"/>
    <s v="General Store"/>
    <s v="S06"/>
    <n v="643"/>
    <x v="1"/>
  </r>
  <r>
    <s v="0P4206020092"/>
    <s v="WEAR PART,CONN PART,112590.1002,LEWAPUMP"/>
    <s v="SPARE PARTS; PART NAME:WEAR PART,CONNECTION PART; EQUIPMENT NAME:TITANATE INJECTION PUMP; EQUIPMENT MAKE:LEWA PUMPS AND SYSTEMS;EQUIPMENT MODEL:LDB6/M910S/17MM; MANUFACTURER:LEWA PUMPS AND SYSTEMS; MANUFACTURER PART NUMBER:112590.1002; WEAR AND TEAR PARTS OFDRIVE ELEMENT 112550.0002"/>
    <d v="2016-08-05T00:00:00"/>
    <s v="SPARE_PARTS"/>
    <x v="2"/>
    <s v="2000"/>
    <s v="GS01"/>
    <s v="ST"/>
    <n v="2"/>
    <n v="6710.6"/>
    <n v="0"/>
    <n v="0"/>
    <n v="6710.6"/>
    <s v="ZSPR"/>
    <n v="0"/>
    <s v=""/>
    <n v="0"/>
    <n v="0"/>
    <s v="ONGC Petro additions Ltd."/>
    <s v="INR"/>
    <n v="0"/>
    <n v="0"/>
    <n v="0"/>
    <n v="0"/>
    <n v="0"/>
    <n v="0"/>
    <n v="0"/>
    <n v="0"/>
    <n v="0"/>
    <n v="0"/>
    <n v="0"/>
    <n v="0"/>
    <n v="0"/>
    <n v="0"/>
    <s v="General Store"/>
    <s v="P04"/>
    <n v="2705"/>
    <x v="2"/>
  </r>
  <r>
    <s v="0P0801040477"/>
    <s v="PCKG,M22321568#01,KBLCCOMP"/>
    <s v="SPARE PARTS; PART NAME:PACKING; DRAWING NUMBER:M23702048; ITEM POSITION NUMBER:C10; EQUIPMENT NAME:COMPRESSOR; EQUIPMENTMAKE:KOBELCO COMPRESSOR; EQUIPMENT MODEL:KS20SNZ; MANUFACTURER:KOBELCO COMPRESSOR; MANUFACTURER PART NUMBER:M22321568#01"/>
    <d v="2022-03-24T00:00:00"/>
    <s v="SPARE_PARTS"/>
    <x v="2"/>
    <s v="2000"/>
    <s v="CH01"/>
    <s v="EA"/>
    <n v="1"/>
    <n v="6708.52"/>
    <n v="0"/>
    <n v="0"/>
    <n v="6708.52"/>
    <s v="ZSPR"/>
    <n v="0"/>
    <s v=""/>
    <n v="0"/>
    <n v="0"/>
    <s v="ONGC Petro additions Ltd."/>
    <s v="INR"/>
    <n v="0"/>
    <n v="0"/>
    <n v="0"/>
    <n v="0"/>
    <n v="0"/>
    <n v="0"/>
    <n v="0"/>
    <n v="0"/>
    <n v="0"/>
    <n v="0"/>
    <n v="0"/>
    <n v="0"/>
    <n v="0"/>
    <n v="0"/>
    <s v="Chemcial store"/>
    <s v="P04"/>
    <n v="648"/>
    <x v="2"/>
  </r>
  <r>
    <s v="0P4204020407"/>
    <s v="HUB,081089.0122,LEWAPUMP"/>
    <s v="SPARE PARTS; PART NAME:HUB; DIMENSIONS:40D X 39; MATERIAL:STEEL; DRAWINGNUMBER:1126360000/3G/02; ITEM POSITION NUMBER:077; EQUIPMENT NAME:TEAL FEEDPUMP; EQUIPMENT MAKE:LEWA PUMPS AND SYSTEMS; EQUIPMENT MODEL:LDB/M910S/14;MANUFACTURER PART NUMBER:081089.0122; MANUFACTURER:LEWA PUMPS AND SYSTEMS; GRADE19/24 19D M.STEL; EQUIPMENT NAME:MODIFIER FEED PUMP; EQUIPMENTMODEL:LDB/M910S/12"/>
    <d v="2021-04-08T00:00:00"/>
    <s v="SPARE_PARTS"/>
    <x v="2"/>
    <s v="2000"/>
    <s v="CH01"/>
    <s v="EA"/>
    <n v="1"/>
    <n v="6700.32"/>
    <n v="0"/>
    <n v="0"/>
    <n v="6700.32"/>
    <s v="ZSPR"/>
    <n v="0"/>
    <s v=""/>
    <n v="0"/>
    <n v="0"/>
    <s v="ONGC Petro additions Ltd."/>
    <s v="INR"/>
    <n v="0"/>
    <n v="0"/>
    <n v="0"/>
    <n v="0"/>
    <n v="0"/>
    <n v="0"/>
    <n v="0"/>
    <n v="0"/>
    <n v="0"/>
    <n v="0"/>
    <n v="0"/>
    <n v="0"/>
    <n v="0"/>
    <n v="0"/>
    <s v="Chemcial store"/>
    <s v="P04"/>
    <n v="998"/>
    <x v="2"/>
  </r>
  <r>
    <s v="0P3766900087"/>
    <s v="BSHG,MIDDLE,CRANK SFT,301031,NEWLONG"/>
    <s v="SPARE PARTS; PART NAME:BUSHING,MIDDLE,CRANK SHAFT; EQUIPMENT NAME:STITCHING MACHINE; EQUIPMENT MAKE:NEWLONG INDUSTRIAL FZC;EQUIPMENT MODEL:DS-9C; MANUFACTURER:NEWLONG INDUSTRIAL FZC; MANUFACTURER PART NUMBER:301031; SUB ASSEMBLY:BUSHING PARTS"/>
    <d v="2021-08-16T00:00:00"/>
    <s v="SPARE_PARTS"/>
    <x v="2"/>
    <s v="2000"/>
    <s v="CH01"/>
    <s v="EA"/>
    <n v="5"/>
    <n v="6696.46"/>
    <n v="0"/>
    <n v="0"/>
    <n v="6696.46"/>
    <s v="ZSPR"/>
    <n v="0"/>
    <s v=""/>
    <n v="0"/>
    <n v="0"/>
    <s v="ONGC Petro additions Ltd."/>
    <s v="INR"/>
    <n v="0"/>
    <n v="0"/>
    <n v="0"/>
    <n v="0"/>
    <n v="0"/>
    <n v="0"/>
    <n v="0"/>
    <n v="0"/>
    <n v="0"/>
    <n v="0"/>
    <n v="0"/>
    <n v="0"/>
    <n v="0"/>
    <n v="0"/>
    <s v="Chemcial store"/>
    <s v="P04"/>
    <n v="868"/>
    <x v="2"/>
  </r>
  <r>
    <s v="0P4102215222"/>
    <s v="ACTR SPRG,25915,FISH-CO"/>
    <s v="SPARE PARTS; PART NAME:ACTUATOR SPRING; EQUIPMENT NAME:CONTROL VALVE; EQUIPMENTMAKE:FISHER CONTROLS; MANUFACTURER PART NUMBER:25915; MANUFACTURER:FISHERCONTROLS;"/>
    <d v="2022-11-17T00:00:00"/>
    <s v="SPARE_PARTS"/>
    <x v="2"/>
    <s v="2000"/>
    <s v="CH01"/>
    <s v="EA"/>
    <n v="6"/>
    <n v="6690"/>
    <n v="0"/>
    <n v="0"/>
    <n v="6690"/>
    <s v="ZSPR"/>
    <n v="0"/>
    <s v=""/>
    <n v="0"/>
    <n v="0"/>
    <s v="ONGC Petro additions Ltd."/>
    <s v="INR"/>
    <n v="0"/>
    <n v="0"/>
    <n v="0"/>
    <n v="0"/>
    <n v="0"/>
    <n v="0"/>
    <n v="0"/>
    <n v="0"/>
    <n v="0"/>
    <n v="0"/>
    <n v="0"/>
    <n v="0"/>
    <n v="0"/>
    <n v="0"/>
    <s v="Chemcial store"/>
    <s v="P03"/>
    <n v="410"/>
    <x v="2"/>
  </r>
  <r>
    <s v="0P4102220070"/>
    <s v="SEAL KIT,RG3SKDA16N,AUTOMAX"/>
    <s v="SPARE PARTS; PART NAME:SEAL KIT; EQUIPMENT NAME:ACTUATOR; EQUIPMENT MAKE:FLOWSERVE AUTOMAX; EQUIPMENT MODEL:RG316DA0SN0GE00;MANUFACTURER:FLOWSERVE AUTOMAX; MANUFACTURER PART NUMBER:RG3SKDA16N; REAL MANUFACTURER:FLOWSERVE INDIA CONTROLS PVT LTD, BANGALORE;AREA:TANK FARM REMOTE OPERATED VALVE; ACTUATOR TYPE:PNEUMATIC AUTOMAX DOUBLE ACTING; MECHANISM:SCOTCH YOKE; FOR REFERENCE ACTUATORSERIAL NUMBER:1207-8890"/>
    <d v="2018-07-21T00:00:00"/>
    <s v="SPARE_PARTS"/>
    <x v="2"/>
    <s v="2000"/>
    <s v="CH01"/>
    <s v="EA"/>
    <n v="1"/>
    <n v="6687.47"/>
    <n v="0"/>
    <n v="0"/>
    <n v="6687.47"/>
    <s v="ZSPR"/>
    <n v="0"/>
    <s v=""/>
    <n v="0"/>
    <n v="0"/>
    <s v="ONGC Petro additions Ltd."/>
    <s v="INR"/>
    <n v="0"/>
    <n v="0"/>
    <n v="0"/>
    <n v="0"/>
    <n v="0"/>
    <n v="0"/>
    <n v="0"/>
    <n v="0"/>
    <n v="0"/>
    <n v="0"/>
    <n v="0"/>
    <n v="0"/>
    <n v="0"/>
    <n v="0"/>
    <s v="Chemcial store"/>
    <s v="P03"/>
    <n v="1990"/>
    <x v="2"/>
  </r>
  <r>
    <s v="0P2339010004"/>
    <s v="BRAKE PIPE ASSY,LONG,MH02219462,GODREJ"/>
    <s v="SPARE PARTS; PART NAME:BRAKE PIPE ASSEMBLY,LONG; EQUIPMENT NAME:FORKLIFT; EQUIPMENT MAKE:GODREJ; MANUFACTURER:GODREJ; MANUFACTURERPART NUMBER:MH02219462"/>
    <d v="2016-06-08T00:00:00"/>
    <s v="SPARE_PARTS"/>
    <x v="2"/>
    <s v="2000"/>
    <s v="GS01"/>
    <s v="EA"/>
    <n v="3"/>
    <n v="6683"/>
    <n v="0"/>
    <n v="0"/>
    <n v="6683"/>
    <s v="ZSPR"/>
    <n v="0"/>
    <s v=""/>
    <n v="0"/>
    <n v="0"/>
    <s v="ONGC Petro additions Ltd."/>
    <s v="INR"/>
    <n v="0"/>
    <n v="0"/>
    <n v="0"/>
    <n v="0"/>
    <n v="0"/>
    <n v="0"/>
    <n v="0"/>
    <n v="0"/>
    <n v="0"/>
    <n v="0"/>
    <n v="0"/>
    <n v="0"/>
    <n v="0"/>
    <n v="0"/>
    <s v="General Store"/>
    <s v="P04"/>
    <n v="2763"/>
    <x v="2"/>
  </r>
  <r>
    <s v="0P1201050044"/>
    <s v="O-RING,350134,WARTSILA"/>
    <s v="SPARE PARTS; PART NAME:O-RING; MANUFACTURER PART NUMBER:350134; MANUFACTURER:WARTSILA; DRAWING NUMBER:DBAC195522; EQUIPMENTNAME:ENGINE; EQUIPMENT MODEL:W20V32; ADDITIONAL INFORMATION:FOR FUEL INJECTION VALVE; ENGINE NUMBER:PAAE227083; REFERENCE TYPE:W32"/>
    <d v="2017-07-27T00:00:00"/>
    <s v="SPARE_PARTS"/>
    <x v="2"/>
    <s v="2000"/>
    <s v="GS01"/>
    <s v="EA"/>
    <n v="8"/>
    <n v="6680.5"/>
    <n v="0"/>
    <n v="0"/>
    <n v="6680.5"/>
    <s v="ZSPR"/>
    <n v="0"/>
    <s v=""/>
    <n v="0"/>
    <n v="0"/>
    <s v="ONGC Petro additions Ltd."/>
    <s v="INR"/>
    <n v="0"/>
    <n v="0"/>
    <n v="0"/>
    <n v="0"/>
    <n v="0"/>
    <n v="0"/>
    <n v="0"/>
    <n v="0"/>
    <n v="0"/>
    <n v="0"/>
    <n v="0"/>
    <n v="0"/>
    <n v="0"/>
    <n v="0"/>
    <s v="General Store"/>
    <s v="P04"/>
    <n v="2349"/>
    <x v="2"/>
  </r>
  <r>
    <s v="0P4205040231"/>
    <s v="RTNG RING,SPRG STL,017033200090,SULZ-PMP"/>
    <s v="SPARE PARTS; PART NAME:RETAINING RING; MANUFACTURER PART NUMBER:017033200090; MANUFACTURER:SULZER PUMPS; MATERIAL:SPRING STEEL;DRAWING NUMBER:MGA101-D-DR-00056; ITEM POSITION NUMBER:932.01; EQUIPMENT NAME:CENTRIFUGAL PUMP; EQUIPMENT MAKE:SULZER PUMPS;EQUIPMENT MODEL:ZF 50-2250; MODEL NUMBER:ZF 40-2200, ZF 40-2315, ZF 80-2200, ZF 25-2200, ZF 25-2315; DRAWINGNUMBER:MGA101-D-DR-00020, MGA101-D-DR-00011, MGA101-D-DR-00074, MGA101-D-DR-00092, MGA101-D-DR-00128, MGA101-D-DR-00164,MGA101-D-DR-00200, MGA101-D-DR-00227, MGA101-D-DR-00236, MGA101-D-DR-00101"/>
    <d v="2015-09-23T00:00:00"/>
    <s v="SPARE_PARTS"/>
    <x v="2"/>
    <s v="2000"/>
    <s v="CH01"/>
    <s v="EA"/>
    <n v="12"/>
    <n v="6677.62"/>
    <n v="0"/>
    <n v="0"/>
    <n v="6677.62"/>
    <s v="ZSPR"/>
    <n v="0"/>
    <s v=""/>
    <n v="0"/>
    <n v="0"/>
    <s v="ONGC Petro additions Ltd."/>
    <s v="INR"/>
    <n v="0"/>
    <n v="0"/>
    <n v="0"/>
    <n v="0"/>
    <n v="0"/>
    <n v="0"/>
    <n v="0"/>
    <n v="0"/>
    <n v="0"/>
    <n v="0"/>
    <n v="0"/>
    <n v="0"/>
    <n v="0"/>
    <n v="0"/>
    <s v="Chemcial store"/>
    <s v="P04"/>
    <n v="3022"/>
    <x v="2"/>
  </r>
  <r>
    <s v="0P5269300662"/>
    <s v="SPRG+SPRG WSHR,W4160IX+4842202+,CONSOLID"/>
    <s v="SPARE PARTS; PART NAME:SPRING + SPRING WASHER; EQUIPMENT NAME:SAFETY RELIEFVALVE; EQUIPMENT MAKE:CONSOLIDATED DRESSER; EQUIPMENTMODEL:1-19096MCF-2-S4-MS-31-10-05-LA; MANUFACTURER PARTNUMBER:W4160IX+(4842202+48 42 202); MANUFACTURER:CONSOLIDATED DRESSER; SPRINGQUANTITY:1NO + SPRING WASHER 19096M/19126M QUANTITY:2 NOS + SPRING WASHER19096M/19126M QUANTITY:2NOS"/>
    <d v="2019-01-07T00:00:00"/>
    <s v="SPARE_PARTS"/>
    <x v="2"/>
    <s v="2000"/>
    <s v="CH01"/>
    <s v="EA"/>
    <n v="1"/>
    <n v="6668.78"/>
    <n v="0"/>
    <n v="0"/>
    <n v="6668.78"/>
    <s v="ZSPR"/>
    <n v="0"/>
    <s v=""/>
    <n v="0"/>
    <n v="0"/>
    <s v="ONGC Petro additions Ltd."/>
    <s v="INR"/>
    <n v="0"/>
    <n v="0"/>
    <n v="0"/>
    <n v="0"/>
    <n v="0"/>
    <n v="0"/>
    <n v="0"/>
    <n v="0"/>
    <n v="0"/>
    <n v="0"/>
    <n v="0"/>
    <n v="0"/>
    <n v="0"/>
    <n v="0"/>
    <s v="Chemcial store"/>
    <s v="P04"/>
    <n v="1820"/>
    <x v="2"/>
  </r>
  <r>
    <s v="0P3766900377"/>
    <s v="PRESSER BAR CONN,242181,NEWLONG"/>
    <s v="SPARE PARTS; PART NAME:PRESSER BAR CONNECTION; EQUIPMENT NAME:PORTABLE STITCHINGMACHINE; EQUIPMENT MAKE:NEWLONG INDUSTRIAL FZC; EQUIPMENT MODEL:NP-7A;MANUFACTURER PART NUMBER:242181; MANUFACTURER:NEWLONG INDUSTRIAL FZC; NEEDLEBAR, PRESSER BAR AND DRIVING PARTS"/>
    <d v="2018-08-06T00:00:00"/>
    <s v="SPARE_PARTS"/>
    <x v="2"/>
    <s v="2000"/>
    <s v="CH01"/>
    <s v="EA"/>
    <n v="18"/>
    <n v="6657.28"/>
    <n v="0"/>
    <n v="0"/>
    <n v="6657.28"/>
    <s v="ZSPR"/>
    <n v="0"/>
    <s v=""/>
    <n v="0"/>
    <n v="0"/>
    <s v="ONGC Petro additions Ltd."/>
    <s v="INR"/>
    <n v="0"/>
    <n v="0"/>
    <n v="0"/>
    <n v="0"/>
    <n v="0"/>
    <n v="0"/>
    <n v="0"/>
    <n v="0"/>
    <n v="0"/>
    <n v="0"/>
    <n v="0"/>
    <n v="0"/>
    <n v="0"/>
    <n v="0"/>
    <s v="Chemcial store"/>
    <s v="P04"/>
    <n v="1974"/>
    <x v="2"/>
  </r>
  <r>
    <s v="0P3034073416"/>
    <s v="SPRG,09-M74Z/DW-G9-E2/1.4,EAGLEBUR"/>
    <s v="SPARE PARTS; PART NAME:SPRING; MATERIAL:HASTELLOY C; DRAWING NUMBER:09-M74Z/DW-G9-E2; ITEM POSITION NUMBER:1.4; EQUIPMENTNAME:MECHANICAL SEAL; EQUIPMENT MAKE:EAGLE BURGMANN; MANUFACTURER PART NUMBER:09-M74Z/DW-G9-E2/1.4; MANUFACTURER:EAGLE BURGMANN;MAIN EQUIPMENT NAME:PUMP; MODEL NUMBER:CC65*50-160"/>
    <d v="2018-03-22T00:00:00"/>
    <s v="SPARE_PARTS"/>
    <x v="2"/>
    <s v="2000"/>
    <s v="GS01"/>
    <s v="EA"/>
    <n v="3"/>
    <n v="6652.8"/>
    <n v="0"/>
    <n v="0"/>
    <n v="6652.8"/>
    <s v="ZSPR"/>
    <n v="0"/>
    <s v=""/>
    <n v="0"/>
    <n v="0"/>
    <s v="ONGC Petro additions Ltd."/>
    <s v="INR"/>
    <n v="0"/>
    <n v="0"/>
    <n v="0"/>
    <n v="0"/>
    <n v="0"/>
    <n v="0"/>
    <n v="0"/>
    <n v="0"/>
    <n v="0"/>
    <n v="0"/>
    <n v="0"/>
    <n v="0"/>
    <n v="0"/>
    <n v="0"/>
    <s v="General Store"/>
    <s v="P04"/>
    <n v="2111"/>
    <x v="2"/>
  </r>
  <r>
    <s v="0P1201050010"/>
    <s v="GSKT,M6-FM/FG,32330-1404-6,WARTSILA"/>
    <s v="SPARE PARTS; PART NAME:GASKET; MANUFACTURER PART NUMBER:32330-1404-6; MANUFACTURER:WARTSILA; DIMENSIONS:M6-FM, M6-FG; DRAWINGNUMBER:DBAC195522; EQUIPMENT NAME:ENGINE; EQUIPMENT MODEL:W20V32; ENGINE NUMBER:PAAE227083; REFERENCE TYPE:W32"/>
    <d v="2017-07-27T00:00:00"/>
    <s v="SPARE_PARTS"/>
    <x v="2"/>
    <s v="2000"/>
    <s v="GS01"/>
    <s v="EA"/>
    <n v="2"/>
    <n v="6650.42"/>
    <n v="0"/>
    <n v="0"/>
    <n v="6650.42"/>
    <s v="ZSPR"/>
    <n v="0"/>
    <s v=""/>
    <n v="0"/>
    <n v="0"/>
    <s v="ONGC Petro additions Ltd."/>
    <s v="INR"/>
    <n v="0"/>
    <n v="0"/>
    <n v="0"/>
    <n v="0"/>
    <n v="0"/>
    <n v="0"/>
    <n v="0"/>
    <n v="0"/>
    <n v="0"/>
    <n v="0"/>
    <n v="0"/>
    <n v="0"/>
    <n v="0"/>
    <n v="0"/>
    <s v="General Store"/>
    <s v="P04"/>
    <n v="2349"/>
    <x v="2"/>
  </r>
  <r>
    <s v="0P1005011603"/>
    <s v="BOX,TERM,TBAX025M00,F/MOT,BHAR-BIJ"/>
    <s v="SPARE PARTS; PART NAME:BOX,TERMINAL; EQUIPMENT NAME:MOTOR; EQUIPMENT MAKE:BHARAT BIJLEE; MANUFACTURER PART NUMBER:TBAX025M00;MANUFACTURER:BHARAT BIJLEE; FOR MOTOR; FRAME SIZE:250M; POWER RATING:37.0 / 50.0 KW; MOTOR REFERENCE:MA25M603"/>
    <d v="2018-06-25T00:00:00"/>
    <s v="SPARE_PARTS"/>
    <x v="2"/>
    <s v="2000"/>
    <s v="GS01"/>
    <s v="EA"/>
    <n v="1"/>
    <n v="6650"/>
    <n v="0"/>
    <n v="0"/>
    <n v="6650"/>
    <s v="ZSPR"/>
    <n v="0"/>
    <s v=""/>
    <n v="0"/>
    <n v="0"/>
    <s v="ONGC Petro additions Ltd."/>
    <s v="INR"/>
    <n v="0"/>
    <n v="0"/>
    <n v="0"/>
    <n v="0"/>
    <n v="0"/>
    <n v="0"/>
    <n v="0"/>
    <n v="0"/>
    <n v="0"/>
    <n v="0"/>
    <n v="0"/>
    <n v="0"/>
    <n v="0"/>
    <n v="0"/>
    <s v="General Store"/>
    <s v="P01"/>
    <n v="2016"/>
    <x v="2"/>
  </r>
  <r>
    <s v="0P2108110022"/>
    <s v="CAP,VENTILATION,KPH22P,AMCOSAFT"/>
    <s v="SPARE PARTS; PART NAME:CAP,VENTILATION; EQUIPMENT NAME:BATTERY CELL; EQUIPMENT MAKE:AMCO SAFT INDIA LTD; EQUIPMENT MODEL:KPH22P;MANUFACTURER:AMCO SAFT INDIA LTD"/>
    <d v="2017-11-22T00:00:00"/>
    <s v="SPARE_PARTS"/>
    <x v="4"/>
    <s v="2000"/>
    <s v="CH01"/>
    <s v="EA"/>
    <n v="34"/>
    <n v="6640.2"/>
    <n v="0"/>
    <n v="0"/>
    <n v="6640.2"/>
    <s v="ZSPR"/>
    <n v="0"/>
    <s v=""/>
    <n v="0"/>
    <n v="0"/>
    <s v="ONGC Petro additions Ltd."/>
    <s v="INR"/>
    <n v="0"/>
    <n v="0"/>
    <n v="0"/>
    <n v="0"/>
    <n v="0"/>
    <n v="0"/>
    <n v="0"/>
    <n v="0"/>
    <n v="0"/>
    <n v="0"/>
    <n v="0"/>
    <n v="0"/>
    <n v="0"/>
    <n v="0"/>
    <s v="Chemcial store"/>
    <s v="P01"/>
    <n v="2231"/>
    <x v="2"/>
  </r>
  <r>
    <s v="0P2108110044"/>
    <s v="SHROUD,KPH22P,AMCOSAFT"/>
    <s v="SPARE PARTS; PART NAME:SHROUD; EQUIPMENT NAME:BATTERY CELL; EQUIPMENT MAKE:AMCO SAFT INDIA LTD; EQUIPMENT MODEL:KPH22P;MANUFACTURER PART NUMBER:A0100100; MANUFACTURER:AMCO SAFT INDIA LTD"/>
    <d v="2017-11-22T00:00:00"/>
    <s v="SPARE_PARTS"/>
    <x v="4"/>
    <s v="2000"/>
    <s v="CH01"/>
    <s v="EA"/>
    <n v="34"/>
    <n v="6640.2"/>
    <n v="0"/>
    <n v="0"/>
    <n v="6640.2"/>
    <s v="ZSPR"/>
    <n v="0"/>
    <s v=""/>
    <n v="0"/>
    <n v="0"/>
    <s v="ONGC Petro additions Ltd."/>
    <s v="INR"/>
    <n v="0"/>
    <n v="0"/>
    <n v="0"/>
    <n v="0"/>
    <n v="0"/>
    <n v="0"/>
    <n v="0"/>
    <n v="0"/>
    <n v="0"/>
    <n v="0"/>
    <n v="0"/>
    <n v="0"/>
    <n v="0"/>
    <n v="0"/>
    <s v="Chemcial store"/>
    <s v="P01"/>
    <n v="2231"/>
    <x v="2"/>
  </r>
  <r>
    <s v="0P3907010146"/>
    <s v="JT,EXPN,MTL,1.25IN,150#,20.54KG/MM"/>
    <s v="JOINTS, EXPANSION; TYPE:METALLIC; SIZE:1.25 IN; PRESSURE DESIGNATION:CLASS 150;LENGTH:160 MM; MATERIAL,LINER &amp; BELLOW:STAINLESS STEEL 304;MATERIAL,FLANGE:A105FORGED; MOVEMENT:17MM AXIAL; SPRING RATE:20.54 KG/MM; BELLOW:0.5 MM THKX2 PLY"/>
    <d v="2019-03-07T00:00:00"/>
    <s v="EX_JOINTS"/>
    <x v="2"/>
    <s v="2000"/>
    <s v="CH01"/>
    <s v="EA"/>
    <n v="2"/>
    <n v="6622"/>
    <n v="0"/>
    <n v="0"/>
    <n v="6622"/>
    <s v="ZSPR"/>
    <n v="0"/>
    <s v=""/>
    <n v="0"/>
    <n v="0"/>
    <s v="ONGC Petro additions Ltd."/>
    <s v="INR"/>
    <n v="0"/>
    <n v="0"/>
    <n v="0"/>
    <n v="0"/>
    <n v="0"/>
    <n v="0"/>
    <n v="0"/>
    <n v="0"/>
    <n v="0"/>
    <n v="0"/>
    <n v="0"/>
    <n v="0"/>
    <n v="0"/>
    <n v="0"/>
    <s v="Chemcial store"/>
    <s v="P04"/>
    <n v="1761"/>
    <x v="2"/>
  </r>
  <r>
    <s v="0P4206020089"/>
    <s v="U-SEAL,SEAL RING,079418.0000,LEWAPUMP"/>
    <s v="SPARE PARTS; PART NAME:U-SEAL,SEAL RING; DIMENSIONS:21.65 X 26.70 X 1.25 MM; EQUIPMENT NAME:ALKYL FEED PUMP; EQUIPMENT MAKE:LEWAPUMPS AND SYSTEMS; EQUIPMENT MODEL:LDB1/M910S/14MM; MANUFACTURER:LEWA PUMPS AND SYSTEMS; MANUFACTURER PART NUMBER:079418.0000; WEARAND TEAR PARTS OF DRIVE ELEMENT 112550.0000,112550.0002,114288.0005,REPLACEMENT FOR 071307.0135; EQUIPMENTMODEL:LDB1/M910S/12MM,LDB6/M910S/17MM,LDC1/M910S/25MM"/>
    <d v="2016-08-05T00:00:00"/>
    <s v="SPARE_PARTS"/>
    <x v="2"/>
    <s v="2000"/>
    <s v="CH01"/>
    <s v="EA"/>
    <n v="12"/>
    <n v="6615.26"/>
    <n v="0"/>
    <n v="0"/>
    <n v="6615.26"/>
    <s v="ZSPR"/>
    <n v="0"/>
    <s v=""/>
    <n v="0"/>
    <n v="0"/>
    <s v="ONGC Petro additions Ltd."/>
    <s v="INR"/>
    <n v="0"/>
    <n v="0"/>
    <n v="0"/>
    <n v="0"/>
    <n v="0"/>
    <n v="0"/>
    <n v="0"/>
    <n v="0"/>
    <n v="0"/>
    <n v="0"/>
    <n v="0"/>
    <n v="0"/>
    <n v="0"/>
    <n v="0"/>
    <s v="Chemcial store"/>
    <s v="P04"/>
    <n v="2705"/>
    <x v="2"/>
  </r>
  <r>
    <s v="0P2549870007"/>
    <s v="GSKT,FLR,RF,CL150,NPRN WHITE,3MM,10IN"/>
    <s v="FLAT RING GASKETS; FACING, FLANGE:RAISED FACE; PRESSURE DESIGNATION:ASME CLASS 150; THICKNESS:3 MM; MAT:NEOPRENE WHITE; DIMENSION,I.D. X O.D.:264.62 X 339.7 MM; SIZE, PIPE, NOMINAL:10 IN; FOR NOZZLE I; SCHEDULE:10 S; SUPPLIER NAME:JANSENS AND DIEPERINK;DRAWING NUMBER:91714-1_34-TH-400_REV.4,91714-2_34-TH-402_REV.4,91714-3_34-TH-401A&amp;B"/>
    <d v="2017-05-30T00:00:00"/>
    <s v="FL_GASKETS"/>
    <x v="2"/>
    <s v="2000"/>
    <s v="SP01"/>
    <s v="EA"/>
    <n v="1"/>
    <n v="6613.03"/>
    <n v="0"/>
    <n v="0"/>
    <n v="6613.03"/>
    <s v="ZSPR"/>
    <n v="0"/>
    <s v=""/>
    <n v="0"/>
    <n v="0"/>
    <s v="ONGC Petro additions Ltd."/>
    <s v="INR"/>
    <n v="0"/>
    <n v="0"/>
    <n v="0"/>
    <n v="0"/>
    <n v="0"/>
    <n v="0"/>
    <n v="0"/>
    <n v="0"/>
    <n v="0"/>
    <n v="0"/>
    <n v="0"/>
    <n v="0"/>
    <n v="0"/>
    <n v="0"/>
    <s v="Shutdown Plan Mt"/>
    <s v="P04"/>
    <n v="2407"/>
    <x v="2"/>
  </r>
  <r>
    <s v="0T1538610343"/>
    <s v="STBLT+N,A193-B7,UNC,6.75IN,7/8IN"/>
    <s v="STUD BOLTS WITH NUTS; MAT SPEC, STUD BOLT(S):ASTM A193 GRADE B7; MAT SPEC, NUT(S):ASTM A194 GRADE 2H; COATING:HOT DIP GALVANIZED;TYPE OF THREAD:UNC; NUMBER, NUTS PER STUD BOLT:2; LENGTH:6.75 IN; SIZE:7/8 IN; TYPE:HIGH TENSILE"/>
    <d v="2022-06-24T00:00:00"/>
    <s v="WI_STUDBOLTS1"/>
    <x v="2"/>
    <s v="2000"/>
    <s v="GS01"/>
    <s v="EA"/>
    <n v="67"/>
    <n v="6610.22"/>
    <n v="0"/>
    <n v="0"/>
    <n v="6610.22"/>
    <s v="ZSTO"/>
    <n v="0"/>
    <s v=""/>
    <n v="0"/>
    <n v="0"/>
    <s v="ONGC Petro additions Ltd."/>
    <s v="INR"/>
    <n v="0"/>
    <n v="0"/>
    <n v="0"/>
    <n v="0"/>
    <n v="0"/>
    <n v="0"/>
    <n v="0"/>
    <n v="0"/>
    <n v="0"/>
    <n v="0"/>
    <n v="0"/>
    <n v="0"/>
    <n v="0"/>
    <n v="0"/>
    <s v="General Store"/>
    <s v="S06"/>
    <n v="556"/>
    <x v="1"/>
  </r>
  <r>
    <s v="0T2545780006"/>
    <s v="GSKT,RBR,FLR,EPDM,CL150,16IN,11KC"/>
    <s v="REINFORCED FLAT RING RUBBER GASKET; MAT:ETHYLENE-PROPYLENE RUBBER; CROSS SECTION:WITH INSERT; MAT, INSERT:STEEL; FACING,FLANGE:RAISED FACE; PRESSURE DESIGNATION:ASME CL 150; THICKNESS AT INSERT:7 MM; SIZE, PIPE, NOMINAL:16 IN; REFERENCE: 11KC"/>
    <d v="2022-03-29T00:00:00"/>
    <s v="RE_RU_FL_GASKETS"/>
    <x v="2"/>
    <s v="2000"/>
    <s v="GS01"/>
    <s v="EA"/>
    <n v="5"/>
    <n v="6599.41"/>
    <n v="0"/>
    <n v="0"/>
    <n v="6599.41"/>
    <s v="ZSTO"/>
    <n v="0"/>
    <s v=""/>
    <n v="0"/>
    <n v="0"/>
    <s v="ONGC Petro additions Ltd."/>
    <s v="INR"/>
    <n v="0"/>
    <n v="0"/>
    <n v="0"/>
    <n v="0"/>
    <n v="0"/>
    <n v="0"/>
    <n v="0"/>
    <n v="0"/>
    <n v="0"/>
    <n v="0"/>
    <n v="0"/>
    <n v="0"/>
    <n v="0"/>
    <n v="0"/>
    <s v="General Store"/>
    <s v="S06"/>
    <n v="643"/>
    <x v="1"/>
  </r>
  <r>
    <s v="0P4205080041"/>
    <s v="OIL FLNR,68,50X40 UCWM25,KEPL"/>
    <s v="SPARE PARTS; PART NAME:OIL FLINGER; EQUIPMENT NAME:QUENCH PUMP; EQUIPMENT MAKE:KIRLOSKAR EBARA PUMPS LIMITED; EQUIPMENT MODEL:50X40UCWM 25; MANUFACTURER:KIRLOSKAR EBARA PUMPS LIMITED; MANUFACTURER PART NUMBER:68"/>
    <d v="2018-01-29T00:00:00"/>
    <s v="SPARE_PARTS"/>
    <x v="2"/>
    <s v="2000"/>
    <s v="GS01"/>
    <s v="EA"/>
    <n v="1"/>
    <n v="6592.95"/>
    <n v="0"/>
    <n v="0"/>
    <n v="6592.95"/>
    <s v="ZSPR"/>
    <n v="0"/>
    <s v=""/>
    <n v="0"/>
    <n v="0"/>
    <s v="ONGC Petro additions Ltd."/>
    <s v="INR"/>
    <n v="0"/>
    <n v="0"/>
    <n v="0"/>
    <n v="0"/>
    <n v="0"/>
    <n v="0"/>
    <n v="0"/>
    <n v="0"/>
    <n v="0"/>
    <n v="0"/>
    <n v="0"/>
    <n v="0"/>
    <n v="0"/>
    <n v="0"/>
    <s v="General Store"/>
    <s v="P04"/>
    <n v="2163"/>
    <x v="2"/>
  </r>
  <r>
    <s v="0P4205040364"/>
    <s v="KEY,017011515440,SULZ-PMP"/>
    <s v="SPARE PARTS; PART NAME:KEY; MATERIAL:316 200 HB MINIMUM; ITEM POSITION NUMBER:940.01; EQUIPMENT NAME:SECOND REACTOR TEPIDWATERPUMP; EQUIPMENT MAKE:SULZER PUMPS; EQUIPMENT MODEL:ZF 300-4360 I5687576; MANUFACTURER:SULZER PUMPS; MANUFACTURER PARTNUMBER:017011515440"/>
    <d v="2018-03-25T00:00:00"/>
    <s v="SPARE_PARTS"/>
    <x v="2"/>
    <s v="2000"/>
    <s v="CH01"/>
    <s v="EA"/>
    <n v="4"/>
    <n v="6591.83"/>
    <n v="0"/>
    <n v="0"/>
    <n v="6591.83"/>
    <s v="ZSPR"/>
    <n v="0"/>
    <s v=""/>
    <n v="0"/>
    <n v="0"/>
    <s v="ONGC Petro additions Ltd."/>
    <s v="INR"/>
    <n v="0"/>
    <n v="0"/>
    <n v="0"/>
    <n v="0"/>
    <n v="0"/>
    <n v="0"/>
    <n v="0"/>
    <n v="0"/>
    <n v="0"/>
    <n v="0"/>
    <n v="0"/>
    <n v="0"/>
    <n v="0"/>
    <n v="0"/>
    <s v="Chemcial store"/>
    <s v="P04"/>
    <n v="2108"/>
    <x v="2"/>
  </r>
  <r>
    <s v="0P4205040060"/>
    <s v="LCK WSHR,STL,015507500261,SULZ-PMP"/>
    <s v="SPARE PARTS; PART NAME:LOCK WASHER; MANUFACTURER PART NUMBER:015507500261; MANUFACTURER:SULZER PUMPS; MATERIAL:STEEL; ITEM POSITIONNUMBER:931.01; EQUIPMENT NAME:CENTRIFUGAL PUMP; EQUIPMENT MAKE:SULZER PUMPS; EQUIPMENT MODEL:ZF40-2250, ZF50-2250, ZF25-2315;EQUIPMENT MODEL:ZF40-2315 AND ZF25-2200"/>
    <d v="2016-02-18T00:00:00"/>
    <s v="SPARE_PARTS"/>
    <x v="2"/>
    <s v="2000"/>
    <s v="CH01"/>
    <s v="EA"/>
    <n v="42"/>
    <n v="6576.99"/>
    <n v="0"/>
    <n v="0"/>
    <n v="6576.99"/>
    <s v="ZSPR"/>
    <n v="0"/>
    <s v=""/>
    <n v="0"/>
    <n v="0"/>
    <s v="ONGC Petro additions Ltd."/>
    <s v="INR"/>
    <n v="0"/>
    <n v="0"/>
    <n v="0"/>
    <n v="0"/>
    <n v="0"/>
    <n v="0"/>
    <n v="0"/>
    <n v="0"/>
    <n v="0"/>
    <n v="0"/>
    <n v="0"/>
    <n v="0"/>
    <n v="0"/>
    <n v="0"/>
    <s v="Chemcial store"/>
    <s v="P04"/>
    <n v="2874"/>
    <x v="2"/>
  </r>
  <r>
    <s v="0P1401060372"/>
    <s v="DU-BUSH,48,F/NG 32/25-3,BHEL"/>
    <s v="SPARE PARTS; PART NAME:DU-BUSH; ITEM POSITION NUMBER:48; EQUIPMENT NAME:BOILER FEED WATER STEAM TURBINE; EQUIPMENT MAKE:BHARATHEAVY ELECTRICAL; EQUIPMENT MODEL:NG 32/25-3; MANUFACTURER:BHARAT HEAVY ELECTRICAL"/>
    <d v="2017-05-17T00:00:00"/>
    <s v="SPARE_PARTS"/>
    <x v="4"/>
    <s v="2000"/>
    <s v="GS01"/>
    <s v="EA"/>
    <n v="2"/>
    <n v="6543.01"/>
    <n v="0"/>
    <n v="0"/>
    <n v="6543.01"/>
    <s v="ZSPR"/>
    <n v="0"/>
    <s v=""/>
    <n v="0"/>
    <n v="0"/>
    <s v="ONGC Petro additions Ltd."/>
    <s v="INR"/>
    <n v="0"/>
    <n v="0"/>
    <n v="0"/>
    <n v="0"/>
    <n v="0"/>
    <n v="0"/>
    <n v="0"/>
    <n v="0"/>
    <n v="0"/>
    <n v="0"/>
    <n v="0"/>
    <n v="0"/>
    <n v="0"/>
    <n v="0"/>
    <s v="General Store"/>
    <s v="P04"/>
    <n v="2420"/>
    <x v="2"/>
  </r>
  <r>
    <s v="0P1401060376"/>
    <s v="PROT RLLR,52,F/NG 32/25-3,BHEL"/>
    <s v="SPARE PARTS; PART NAME:PROTECTION ROLLER; ITEM POSITION NUMBER:52; EQUIPMENT NAME:BOILER FEED WATER STEAM TURBINE; EQUIPMENTMAKE:BHARAT HEAVY ELECTRICAL; EQUIPMENT MODEL:NG 32/25-3; MANUFACTURER:BHARAT HEAVY ELECTRICAL"/>
    <d v="2017-05-17T00:00:00"/>
    <s v="SPARE_PARTS"/>
    <x v="4"/>
    <s v="2000"/>
    <s v="GS01"/>
    <s v="EA"/>
    <n v="2"/>
    <n v="6543.01"/>
    <n v="0"/>
    <n v="0"/>
    <n v="6543.01"/>
    <s v="ZSPR"/>
    <n v="0"/>
    <s v=""/>
    <n v="0"/>
    <n v="0"/>
    <s v="ONGC Petro additions Ltd."/>
    <s v="INR"/>
    <n v="0"/>
    <n v="0"/>
    <n v="0"/>
    <n v="0"/>
    <n v="0"/>
    <n v="0"/>
    <n v="0"/>
    <n v="0"/>
    <n v="0"/>
    <n v="0"/>
    <n v="0"/>
    <n v="0"/>
    <n v="0"/>
    <n v="0"/>
    <s v="General Store"/>
    <s v="P04"/>
    <n v="2420"/>
    <x v="2"/>
  </r>
  <r>
    <s v="0P3900040003"/>
    <s v="SET SCR,SS416,2H-144068/13,SANMAR"/>
    <s v="SPARE PARTS; PART NAME:SET SCREW; MATERIAL:STAINLESS STEEL 416 (HARD); DRAWING NUMBER:2H-144068,2H-144070; ITEM POSITION NUMBER:13;EQUIPMENT NAME:TOP ENTRY AGITATOR; EQUIPMENT MAKE:REMI PROCESS PLANT &amp; MACHINARY; ADDITIONAL INFORMATION:FOR MECHANICAL SEAL;MANUFACTURER:FLOWSERVE SANMAR; MANUFACTURER PART NUMBER:2H-144068/13; SEAL MODEL/TYPE:2.625&quot; DOUBLE INSIDE CARTRIDGE BRO"/>
    <d v="2016-02-24T00:00:00"/>
    <s v="SPARE_PARTS"/>
    <x v="2"/>
    <s v="2000"/>
    <s v="GS01"/>
    <s v="EA"/>
    <n v="6"/>
    <n v="6535.35"/>
    <n v="0"/>
    <n v="0"/>
    <n v="6535.35"/>
    <s v="ZSPR"/>
    <n v="0"/>
    <s v=""/>
    <n v="0"/>
    <n v="0"/>
    <s v="ONGC Petro additions Ltd."/>
    <s v="INR"/>
    <n v="0"/>
    <n v="0"/>
    <n v="0"/>
    <n v="0"/>
    <n v="0"/>
    <n v="0"/>
    <n v="0"/>
    <n v="0"/>
    <n v="0"/>
    <n v="0"/>
    <n v="0"/>
    <n v="0"/>
    <n v="0"/>
    <n v="0"/>
    <s v="General Store"/>
    <s v="P04"/>
    <n v="2868"/>
    <x v="2"/>
  </r>
  <r>
    <s v="0P3900040019"/>
    <s v="CAP SCR,STL,2H-144069/K1,SANMAR"/>
    <s v="SPARE PARTS; PART NAME:CAP SCREW; MATERIAL:STEEL; DRAWING NUMBER:2H-144069; ITEM POSITION NUMBER:K1; EQUIPMENT NAME:TOP ENTRYAGITATOR; EQUIPMENT MAKE:REMI PROCESS PLANT &amp; MACHINARY; ADDITIONAL INFORMATION:FOR MECHANICAL SEAL; MANUFACTURER:FLOWSERVE SANMAR;MANUFACTURER PART NUMBER:2H-144069/K1; SEAL MODEL/TYPE:3.500&quot; DOUBLE INSIDE CARTRIDGE BRO"/>
    <d v="2016-02-24T00:00:00"/>
    <s v="SPARE_PARTS"/>
    <x v="2"/>
    <s v="2000"/>
    <s v="GS01"/>
    <s v="EA"/>
    <n v="6"/>
    <n v="6535.35"/>
    <n v="0"/>
    <n v="0"/>
    <n v="6535.35"/>
    <s v="ZSPR"/>
    <n v="0"/>
    <s v=""/>
    <n v="0"/>
    <n v="0"/>
    <s v="ONGC Petro additions Ltd."/>
    <s v="INR"/>
    <n v="0"/>
    <n v="0"/>
    <n v="0"/>
    <n v="0"/>
    <n v="0"/>
    <n v="0"/>
    <n v="0"/>
    <n v="0"/>
    <n v="0"/>
    <n v="0"/>
    <n v="0"/>
    <n v="0"/>
    <n v="0"/>
    <n v="0"/>
    <s v="General Store"/>
    <s v="P04"/>
    <n v="2868"/>
    <x v="2"/>
  </r>
  <r>
    <s v="0P3900040024"/>
    <s v="SET SCR,SS416,2H-144071/13,SANMAR"/>
    <s v="SPARE PARTS; PART NAME:SET SCREW; MATERIAL:STAINLESS STEEL 416 (HARD); DRAWING NUMBER:2H-144071; ITEM POSITION NUMBER:13; EQUIPMENTNAME:TOP ENTRY AGITATOR; EQUIPMENT MAKE:REMI PROCESS PLANT &amp; MACHINARY; ADDITIONAL INFORMATION:FOR MECHANICAL SEAL;MANUFACTURER:FLOWSERVE SANMAR; MANUFACTURER PART NUMBER:2H-144071/13; SEAL MODEL/TYPE:3.000&quot; DOUBLE INSIDE CARTRIDGE BRO"/>
    <d v="2016-02-24T00:00:00"/>
    <s v="SPARE_PARTS"/>
    <x v="2"/>
    <s v="2000"/>
    <s v="GS01"/>
    <s v="EA"/>
    <n v="6"/>
    <n v="6535.35"/>
    <n v="0"/>
    <n v="0"/>
    <n v="6535.35"/>
    <s v="ZSPR"/>
    <n v="0"/>
    <s v=""/>
    <n v="0"/>
    <n v="0"/>
    <s v="ONGC Petro additions Ltd."/>
    <s v="INR"/>
    <n v="0"/>
    <n v="0"/>
    <n v="0"/>
    <n v="0"/>
    <n v="0"/>
    <n v="0"/>
    <n v="0"/>
    <n v="0"/>
    <n v="0"/>
    <n v="0"/>
    <n v="0"/>
    <n v="0"/>
    <n v="0"/>
    <n v="0"/>
    <s v="General Store"/>
    <s v="P04"/>
    <n v="2868"/>
    <x v="2"/>
  </r>
  <r>
    <s v="0P4205040883"/>
    <s v="SET SCR,STL,2H-134023/57.1,FS-SEALS"/>
    <s v="SPARE PARTS; PART NAME:SET SCREW; MATERIAL:ALLOY STEEL; DRAWING NUMBER:2H-134023; ITEM POSITION NUMBER:57.1; EQUIPMENT NAME:1STREACTOR TEPID WATER PUMP; EQUIPMENT MAKE:SULZER PUMPS; EQUIPMENT MODEL:ZF 301-5400, LK-5; ADDITIONAL INFORMATION:FOR MECHANICALSEAL; MANUFACTURER:FLOWSERVE SEALS (FSD); MANUFACTURER PART NUMBER:2H-134023/57.1; SEAL MODEL:3.375&quot; QBQ"/>
    <d v="2016-02-24T00:00:00"/>
    <s v="SPARE_PARTS"/>
    <x v="2"/>
    <s v="2000"/>
    <s v="GS01"/>
    <s v="EA"/>
    <n v="6"/>
    <n v="6535.35"/>
    <n v="0"/>
    <n v="0"/>
    <n v="6535.35"/>
    <s v="ZSPR"/>
    <n v="0"/>
    <s v=""/>
    <n v="0"/>
    <n v="0"/>
    <s v="ONGC Petro additions Ltd."/>
    <s v="INR"/>
    <n v="0"/>
    <n v="0"/>
    <n v="0"/>
    <n v="0"/>
    <n v="0"/>
    <n v="0"/>
    <n v="0"/>
    <n v="0"/>
    <n v="0"/>
    <n v="0"/>
    <n v="0"/>
    <n v="0"/>
    <n v="0"/>
    <n v="0"/>
    <s v="General Store"/>
    <s v="P04"/>
    <n v="2868"/>
    <x v="2"/>
  </r>
  <r>
    <s v="0T1709280007"/>
    <s v="CPLG,PIPE,THD,A182-f304,CL6000,1IN"/>
    <s v="THREADED PIPE COUPLINGS; TYPE:THREADED BOTH END; MAT:STAINLESS STEEL 304; MAT SPEC, FITTING:ASTM A182 GRADE F304; PRESSUREDESIGNATION:CL 6000; MANDATORY ADD REQRMTS:LOW TEMP/HC/ADDITIVES; SIZE:1 IN"/>
    <d v="2018-01-25T00:00:00"/>
    <s v="TH_PI_COUPLINGS2"/>
    <x v="2"/>
    <s v="2000"/>
    <s v="CH01"/>
    <s v="EA"/>
    <n v="20"/>
    <n v="6517.5"/>
    <n v="0"/>
    <n v="0"/>
    <n v="6517.5"/>
    <s v="ZSTO"/>
    <n v="0"/>
    <s v=""/>
    <n v="0"/>
    <n v="0"/>
    <s v="ONGC Petro additions Ltd."/>
    <s v="INR"/>
    <n v="0"/>
    <n v="0"/>
    <n v="0"/>
    <n v="0"/>
    <n v="0"/>
    <n v="0"/>
    <n v="0"/>
    <n v="0"/>
    <n v="0"/>
    <n v="0"/>
    <n v="0"/>
    <n v="0"/>
    <n v="0"/>
    <n v="0"/>
    <s v="Chemcial store"/>
    <s v="S06"/>
    <n v="2167"/>
    <x v="1"/>
  </r>
  <r>
    <s v="0T1622020005"/>
    <s v="GLOVES,LEATHER,14IN"/>
    <s v="SAFETY GLOVES; SIZE:14 IN; MATERIAL:LEATHER"/>
    <d v="2023-06-14T00:00:00"/>
    <s v="SA_GLOVES"/>
    <x v="2"/>
    <s v="2000"/>
    <s v="CH01"/>
    <s v="PAA"/>
    <n v="88"/>
    <n v="6512"/>
    <n v="0"/>
    <n v="0"/>
    <n v="6512"/>
    <s v="ZSTO"/>
    <n v="0"/>
    <s v=""/>
    <n v="0"/>
    <n v="0"/>
    <s v="ONGC Petro additions Ltd."/>
    <s v="INR"/>
    <n v="0"/>
    <n v="0"/>
    <n v="0"/>
    <n v="0"/>
    <n v="0"/>
    <n v="0"/>
    <n v="0"/>
    <n v="0"/>
    <n v="0"/>
    <n v="0"/>
    <n v="0"/>
    <n v="0"/>
    <n v="0"/>
    <n v="0"/>
    <s v="Chemcial store"/>
    <s v="S09"/>
    <n v="201"/>
    <x v="1"/>
  </r>
  <r>
    <s v="0P5271110563"/>
    <s v="SPRG,000044065-130-0000,DRES-VLV"/>
    <s v="SPARE PARTS; PART NAME:SPRING; EQUIPMENT NAME:VALVE ACTUATOR; EQUIPMENTMAKE:DRESSER VALVES; MANUFACTURER PART NUMBER:000044065-130-0000;MANUFACTURER:DRESSER VALVES"/>
    <d v="2022-04-16T00:00:00"/>
    <s v="SPARE_PARTS"/>
    <x v="2"/>
    <s v="2000"/>
    <s v="CH01"/>
    <s v="EA"/>
    <n v="1"/>
    <n v="6471.15"/>
    <n v="0"/>
    <n v="0"/>
    <n v="6471.15"/>
    <s v="ZSPR"/>
    <n v="0"/>
    <s v=""/>
    <n v="0"/>
    <n v="0"/>
    <s v="ONGC Petro additions Ltd."/>
    <s v="INR"/>
    <n v="0"/>
    <n v="0"/>
    <n v="0"/>
    <n v="0"/>
    <n v="0"/>
    <n v="0"/>
    <n v="0"/>
    <n v="0"/>
    <n v="0"/>
    <n v="0"/>
    <n v="0"/>
    <n v="0"/>
    <n v="0"/>
    <n v="0"/>
    <s v="Chemcial store"/>
    <s v="P03"/>
    <n v="625"/>
    <x v="2"/>
  </r>
  <r>
    <s v="0P4206030057"/>
    <s v="O-RING,28.24X2.62MM,089876.0104,LEWAPUMP"/>
    <s v="SPARE PARTS; PART NAME:O-RING; DIMENSIONS:28.24 X 2.62 MM; EQUIPMENT NAME:LRU COLUMN FEED PUMP; EQUIPMENT MAKE:LEWA PUMPS ANDSYSTEMS; EQUIPMENT MODEL:LDE1/M911S/92MM; ADDITIONAL INFORMATION:DASH NUMBER:.122; MANUFACTURER:LEWA PUMPS AND SYSTEMS;MANUFACTURER PART NUMBER:089876.0104; FOR HYDRAULIC DUAL VALVE; SIZE:DN25/15; PRESSURE:0 TO 40 BAR; M900"/>
    <d v="2016-08-05T00:00:00"/>
    <s v="SPARE_PARTS"/>
    <x v="2"/>
    <s v="2000"/>
    <s v="GS01"/>
    <s v="EA"/>
    <n v="2"/>
    <n v="6470.99"/>
    <n v="0"/>
    <n v="0"/>
    <n v="6470.99"/>
    <s v="ZSPR"/>
    <n v="0"/>
    <s v=""/>
    <n v="0"/>
    <n v="0"/>
    <s v="ONGC Petro additions Ltd."/>
    <s v="INR"/>
    <n v="0"/>
    <n v="0"/>
    <n v="0"/>
    <n v="0"/>
    <n v="0"/>
    <n v="0"/>
    <n v="0"/>
    <n v="0"/>
    <n v="0"/>
    <n v="0"/>
    <n v="0"/>
    <n v="0"/>
    <n v="0"/>
    <n v="0"/>
    <s v="General Store"/>
    <s v="P04"/>
    <n v="2705"/>
    <x v="2"/>
  </r>
  <r>
    <s v="0T1766000048"/>
    <s v="FLG,BL,3IN,SS,A182-F316L,RF,CL150"/>
    <s v="BLIND PIPE FLANGES; DESIGN SPEC:ASME B16.5; MAT:STAINLESS STEEL; MAT, SPEC:ASTMA182 GRADE F316L; FACING, FLANGE:RAISED FACE; FINISH, FLANGE FACING:125 AARH;PRESSURE DESIGNATION:ASME CLASS 150; SIZE:3 IN"/>
    <d v="2022-11-01T00:00:00"/>
    <s v="BL_PI_FLANGES1"/>
    <x v="2"/>
    <s v="2000"/>
    <s v="SP01"/>
    <s v="EA"/>
    <n v="2"/>
    <n v="6451.2"/>
    <n v="0"/>
    <n v="0"/>
    <n v="6451.2"/>
    <s v="ZSTO"/>
    <n v="0"/>
    <s v=""/>
    <n v="0"/>
    <n v="0"/>
    <s v="ONGC Petro additions Ltd."/>
    <s v="INR"/>
    <n v="0"/>
    <n v="0"/>
    <n v="0"/>
    <n v="0"/>
    <n v="0"/>
    <n v="0"/>
    <n v="0"/>
    <n v="0"/>
    <n v="0"/>
    <n v="0"/>
    <n v="0"/>
    <n v="0"/>
    <n v="0"/>
    <n v="0"/>
    <s v="Shutdown Plan Mt"/>
    <s v="S06"/>
    <n v="426"/>
    <x v="1"/>
  </r>
  <r>
    <s v="0P4204060088"/>
    <s v="VLV BALL,074401.0678,LEWAPUMP"/>
    <s v="SPARE PARTS; PART NAME:VALVE BALL; DRAWING NUMBER:0100550000/4G/00; ITEMPOSITION NUMBER:004; EQUIPMENT NAME:TEAL FEED PUMP; EQUIPMENT MAKE:LEWA PUMPSAND SYSTEMS; EQUIPMENT MODEL:LDB/M910S/14; MANUFACTURER PART NUMBER:074401.0678;MANUFACTURER:LEWA PUMPS AND SYSTEMS; 7D DIN 5401; OK-USP; EQUIPMENTNAME:MODIFIER FEED PUMP; EQUIPMENT MODEL:LDB/M910S/12"/>
    <d v="2022-07-25T00:00:00"/>
    <s v="SPARE_PARTS"/>
    <x v="2"/>
    <s v="2000"/>
    <s v="CH01"/>
    <s v="EA"/>
    <n v="2"/>
    <n v="6448.56"/>
    <n v="0"/>
    <n v="0"/>
    <n v="6448.56"/>
    <s v="ZSPR"/>
    <n v="0"/>
    <s v=""/>
    <n v="0"/>
    <n v="0"/>
    <s v="ONGC Petro additions Ltd."/>
    <s v="INR"/>
    <n v="0"/>
    <n v="0"/>
    <n v="0"/>
    <n v="0"/>
    <n v="0"/>
    <n v="0"/>
    <n v="0"/>
    <n v="0"/>
    <n v="0"/>
    <n v="0"/>
    <n v="0"/>
    <n v="0"/>
    <n v="0"/>
    <n v="0"/>
    <s v="Chemcial store"/>
    <s v="P04"/>
    <n v="525"/>
    <x v="2"/>
  </r>
  <r>
    <s v="0P0631070270"/>
    <s v="O-RING,P80,JPSTL"/>
    <s v="SPARE PARTS; PART NAME:O-RING; DRAWING NUMBER:0A-285-139:010; ITEM POSITION NUMBER:26; EQUIPMENT MAKE:THE JAPAN STEEL WORKS;EQUIPMENT MODEL:CIM460; MANUFACTURER:THE JAPAN STEEL WORKS; MANUFACTURER PART NUMBER:P80; SUB ASSY:BEARING BOX ASSY"/>
    <d v="2019-01-31T00:00:00"/>
    <s v="SPARE_PARTS"/>
    <x v="2"/>
    <s v="2000"/>
    <s v="CH01"/>
    <s v="EA"/>
    <n v="6"/>
    <n v="6437.22"/>
    <n v="0"/>
    <n v="0"/>
    <n v="6437.22"/>
    <s v="ZSPR"/>
    <n v="0"/>
    <s v=""/>
    <n v="0"/>
    <n v="0"/>
    <s v="ONGC Petro additions Ltd."/>
    <s v="INR"/>
    <n v="0"/>
    <n v="0"/>
    <n v="0"/>
    <n v="0"/>
    <n v="0"/>
    <n v="0"/>
    <n v="0"/>
    <n v="0"/>
    <n v="0"/>
    <n v="0"/>
    <n v="0"/>
    <n v="0"/>
    <n v="0"/>
    <n v="0"/>
    <s v="Chemcial store"/>
    <s v="P04"/>
    <n v="1796"/>
    <x v="2"/>
  </r>
  <r>
    <s v="0T2541370434"/>
    <s v="GSKT,SPW,CL150,SS,GPH,32IN"/>
    <s v="SPIRAL WOUND GASKETS; DESIGN SPEC:ASME/ANSI B16.20 - 1998; DESIGN SPEC, FLANGE(S):ASME B16.47 SERIES B; PRESSURE DESIGNATION:CL150; MAT, WINDINGS:STAINLESS STEEL; MAT, FILLER:GRAPHITE; MAT, INNER RING:STAINLESS STEEL 316; MAT, CENTRING RING:STAINLESS STEEL316; SIZE, PIPE, NOMINAL:32 IN"/>
    <d v="2022-11-28T00:00:00"/>
    <s v="SP_GASKETS"/>
    <x v="2"/>
    <s v="2000"/>
    <s v="SP01"/>
    <s v="EA"/>
    <n v="4"/>
    <n v="6430.21"/>
    <n v="0"/>
    <n v="0"/>
    <n v="6430.21"/>
    <s v="ZSTO"/>
    <n v="0"/>
    <s v=""/>
    <n v="0"/>
    <n v="0"/>
    <s v="ONGC Petro additions Ltd."/>
    <s v="INR"/>
    <n v="0"/>
    <n v="0"/>
    <n v="0"/>
    <n v="0"/>
    <n v="0"/>
    <n v="0"/>
    <n v="0"/>
    <n v="0"/>
    <n v="0"/>
    <n v="0"/>
    <n v="0"/>
    <n v="0"/>
    <n v="0"/>
    <n v="0"/>
    <s v="Shutdown Plan Mt"/>
    <s v="S06"/>
    <n v="399"/>
    <x v="1"/>
  </r>
  <r>
    <s v="0P0802030577"/>
    <s v="SFT,DRIVING,986920019,BPCL"/>
    <s v="SPARE PARTS; PART NAME:SHAFT,DRIVING; DRAWING NUMBER:6170032/D; EQUIPMENT NAME:NITROGEN COMPRESSOR; EQUIPMENT MAKE:BHARAT PUMPS &amp;COMPRESSORS LTD; EQUIPMENT MODEL:4HB/3; ADDITIONAL INFORMATION:PART LIST:6170032; MANUFACTURER:BHARAT PUMPS &amp; COMPRESSORS LTD;MANUFACTURER PART NUMBER:986920019; GROUP NAME:GEAR PUMP FOR ROD DIA 65 MM; BPC S/O NUMBER:302011005-01"/>
    <d v="2018-02-27T00:00:00"/>
    <s v="SPARE_PARTS"/>
    <x v="2"/>
    <s v="2000"/>
    <s v="GS01"/>
    <s v="EA"/>
    <n v="1"/>
    <n v="6403.3"/>
    <n v="0"/>
    <n v="0"/>
    <n v="6403.3"/>
    <s v="ZSPR"/>
    <n v="0"/>
    <s v=""/>
    <n v="0"/>
    <n v="0"/>
    <s v="ONGC Petro additions Ltd."/>
    <s v="INR"/>
    <n v="0"/>
    <n v="0"/>
    <n v="0"/>
    <n v="0"/>
    <n v="0"/>
    <n v="0"/>
    <n v="0"/>
    <n v="0"/>
    <n v="0"/>
    <n v="0"/>
    <n v="0"/>
    <n v="0"/>
    <n v="0"/>
    <n v="0"/>
    <s v="General Store"/>
    <s v="P04"/>
    <n v="2134"/>
    <x v="2"/>
  </r>
  <r>
    <s v="0P4165010372"/>
    <s v="U-SEAL,13.4/8,5X1,9324-40158,K-TRON"/>
    <s v="SPARE PARTS; PART NAME:U-SEAL; EQUIPMENT NAME:PE FLOWMETERS,PP FLOWMETERS; EQUIPMENT MAKE:K-TRON; EQUIPMENT MODEL:K-SFM-350;ADDITIONAL INFORMATION:13.4/8.5X1; MANUFACTURER:K-TRON; MANUFACTURER PART NUMBER:9324-40158"/>
    <d v="2019-01-19T00:00:00"/>
    <s v="SPARE_PARTS"/>
    <x v="2"/>
    <s v="2000"/>
    <s v="CH01"/>
    <s v="EA"/>
    <n v="4"/>
    <n v="6394.54"/>
    <n v="0"/>
    <n v="0"/>
    <n v="6394.54"/>
    <s v="ZSPR"/>
    <n v="0"/>
    <s v=""/>
    <n v="0"/>
    <n v="0"/>
    <s v="ONGC Petro additions Ltd."/>
    <s v="INR"/>
    <n v="0"/>
    <n v="0"/>
    <n v="0"/>
    <n v="0"/>
    <n v="0"/>
    <n v="0"/>
    <n v="0"/>
    <n v="0"/>
    <n v="0"/>
    <n v="0"/>
    <n v="0"/>
    <n v="0"/>
    <n v="0"/>
    <n v="0"/>
    <s v="Chemcial store"/>
    <s v="P03"/>
    <n v="1808"/>
    <x v="2"/>
  </r>
  <r>
    <s v="0P4102211593"/>
    <s v="BODY,GSKT,240085579826,MIL"/>
    <s v="SPARE PARTS; PART NAME:BODY,GASKET; MANUFACTURER:MIL CONTROLS LIMITED; MANUFACTURER PART NUMBER:240085579826"/>
    <d v="2017-08-28T00:00:00"/>
    <s v="SPARE_PARTS"/>
    <x v="2"/>
    <s v="2000"/>
    <s v="GS01"/>
    <s v="EA"/>
    <n v="1"/>
    <n v="6394.5"/>
    <n v="0"/>
    <n v="0"/>
    <n v="6394.5"/>
    <s v="ZSPR"/>
    <n v="0"/>
    <s v=""/>
    <n v="0"/>
    <n v="0"/>
    <s v="ONGC Petro additions Ltd."/>
    <s v="INR"/>
    <n v="0"/>
    <n v="0"/>
    <n v="0"/>
    <n v="0"/>
    <n v="0"/>
    <n v="0"/>
    <n v="0"/>
    <n v="0"/>
    <n v="0"/>
    <n v="0"/>
    <n v="0"/>
    <n v="0"/>
    <n v="0"/>
    <n v="0"/>
    <s v="General Store"/>
    <s v="P03"/>
    <n v="2317"/>
    <x v="2"/>
  </r>
  <r>
    <s v="0P4614290043"/>
    <s v="SW,LIMIT,F/CT,ELS-000-0GRV-SO,SOC"/>
    <s v="LIMIT SWITCHES; MANUFACTURER:ELS-000-0GRV-SO; MANUFACTURER PART NUMBER:SHARJAH OXYGEN; TYPE:GRAVITY; FOR CT; SUPPLIER NAME:BRADY &amp;MORRIS ENGG. CO. LTD"/>
    <d v="2017-03-02T00:00:00"/>
    <s v="LI_SWITCHES"/>
    <x v="4"/>
    <s v="2000"/>
    <s v="GS01"/>
    <s v="EA"/>
    <n v="1"/>
    <n v="6393.6"/>
    <n v="0"/>
    <n v="0"/>
    <n v="6393.6"/>
    <s v="ZSPR"/>
    <n v="0"/>
    <s v=""/>
    <n v="0"/>
    <n v="0"/>
    <s v="ONGC Petro additions Ltd."/>
    <s v="INR"/>
    <n v="0"/>
    <n v="0"/>
    <n v="0"/>
    <n v="0"/>
    <n v="0"/>
    <n v="0"/>
    <n v="0"/>
    <n v="0"/>
    <n v="0"/>
    <n v="0"/>
    <n v="0"/>
    <n v="0"/>
    <n v="0"/>
    <n v="0"/>
    <s v="General Store"/>
    <s v="P01"/>
    <n v="2496"/>
    <x v="2"/>
  </r>
  <r>
    <s v="0P4102210821"/>
    <s v="GSKT,BODY,PTFE,1134/22-E000-906,SEVRN-GL"/>
    <s v="SPARE PARTS; PART NAME:GASKET,BODY; MATERIAL:PTFE; EQUIPMENT NAME:CONTROL VALVE; EQUIPMENT MAKE:SEVERN GLOCON; EQUIPMENTMODEL:300-5412-P2CN; ADDITIONAL INFORMATION:150; MANUFACTURER:SEVERN GLOCON; MANUFACTURER PART NUMBER:1134/22-E000-906; WITHSTAINLESS STEEL 316L SPIRAL WOUND GASKET (USE HIGH DENSITY WOUND)"/>
    <d v="2016-02-16T00:00:00"/>
    <s v="SPARE_PARTS"/>
    <x v="2"/>
    <s v="2000"/>
    <s v="GS01"/>
    <s v="EA"/>
    <n v="2"/>
    <n v="6392"/>
    <n v="0"/>
    <n v="0"/>
    <n v="6392"/>
    <s v="ZSPR"/>
    <n v="0"/>
    <s v=""/>
    <n v="0"/>
    <n v="0"/>
    <s v="ONGC Petro additions Ltd."/>
    <s v="INR"/>
    <n v="0"/>
    <n v="0"/>
    <n v="0"/>
    <n v="0"/>
    <n v="0"/>
    <n v="0"/>
    <n v="0"/>
    <n v="0"/>
    <n v="0"/>
    <n v="0"/>
    <n v="0"/>
    <n v="0"/>
    <n v="0"/>
    <n v="0"/>
    <s v="General Store"/>
    <s v="P03"/>
    <n v="2876"/>
    <x v="2"/>
  </r>
  <r>
    <s v="0P4206030053"/>
    <s v="GSKT,110349.0092,LEWAPUMP"/>
    <s v="SPARE PARTS; PART NAME:GASKET; EQUIPMENT NAME:LRU COLUMN FEED PUMP; EQUIPMENT MAKE:LEWA PUMPS AND SYSTEMS; EQUIPMENTMODEL:LDE1/M911S/92MM; ADDITIONAL INFORMATION:LDE ABSCHLUSSDECKEL; MANUFACTURER:LEWA PUMPS AND SYSTEMS; MANUFACTURER PARTNUMBER:110349.0092; WEAR AND TEAR PARTS OF DRIVE ELEMENT 109352.0004"/>
    <d v="2016-08-05T00:00:00"/>
    <s v="SPARE_PARTS"/>
    <x v="2"/>
    <s v="2000"/>
    <s v="GS01"/>
    <s v="EA"/>
    <n v="1"/>
    <n v="6390.61"/>
    <n v="0"/>
    <n v="0"/>
    <n v="6390.61"/>
    <s v="ZSPR"/>
    <n v="0"/>
    <s v=""/>
    <n v="0"/>
    <n v="0"/>
    <s v="ONGC Petro additions Ltd."/>
    <s v="INR"/>
    <n v="0"/>
    <n v="0"/>
    <n v="0"/>
    <n v="0"/>
    <n v="0"/>
    <n v="0"/>
    <n v="0"/>
    <n v="0"/>
    <n v="0"/>
    <n v="0"/>
    <n v="0"/>
    <n v="0"/>
    <n v="0"/>
    <n v="0"/>
    <s v="General Store"/>
    <s v="P04"/>
    <n v="2705"/>
    <x v="2"/>
  </r>
  <r>
    <s v="0P4102211599"/>
    <s v="BODY,GSKT,367749190826,MIL"/>
    <s v="SPARE PARTS; PART NAME:BODY,GASKET; MANUFACTURER:MIL CONTROLS LIMITED; MANUFACTURER PART NUMBER:367749190826"/>
    <d v="2017-08-28T00:00:00"/>
    <s v="SPARE_PARTS"/>
    <x v="2"/>
    <s v="2000"/>
    <s v="GS01"/>
    <s v="EA"/>
    <n v="1"/>
    <n v="6379"/>
    <n v="0"/>
    <n v="0"/>
    <n v="6379"/>
    <s v="ZSPR"/>
    <n v="0"/>
    <s v=""/>
    <n v="0"/>
    <n v="0"/>
    <s v="ONGC Petro additions Ltd."/>
    <s v="INR"/>
    <n v="0"/>
    <n v="0"/>
    <n v="0"/>
    <n v="0"/>
    <n v="0"/>
    <n v="0"/>
    <n v="0"/>
    <n v="0"/>
    <n v="0"/>
    <n v="0"/>
    <n v="0"/>
    <n v="0"/>
    <n v="0"/>
    <n v="0"/>
    <s v="General Store"/>
    <s v="P03"/>
    <n v="2317"/>
    <x v="2"/>
  </r>
  <r>
    <s v="0P4102211619"/>
    <s v="BODY,GSKT,974836692826,MIL"/>
    <s v="SPARE PARTS; PART NAME:BODY,GASKET; MANUFACTURER:MIL CONTROLS LIMITED; MANUFACTURER PART NUMBER:974836692826"/>
    <d v="2022-06-03T00:00:00"/>
    <s v="SPARE_PARTS"/>
    <x v="2"/>
    <s v="2000"/>
    <s v="GS01"/>
    <s v="EA"/>
    <n v="1"/>
    <n v="6379"/>
    <n v="0"/>
    <n v="0"/>
    <n v="6379"/>
    <s v="ZSPR"/>
    <n v="0"/>
    <s v=""/>
    <n v="0"/>
    <n v="0"/>
    <s v="ONGC Petro additions Ltd."/>
    <s v="INR"/>
    <n v="0"/>
    <n v="0"/>
    <n v="0"/>
    <n v="0"/>
    <n v="0"/>
    <n v="0"/>
    <n v="0"/>
    <n v="0"/>
    <n v="0"/>
    <n v="0"/>
    <n v="0"/>
    <n v="0"/>
    <n v="0"/>
    <n v="0"/>
    <s v="General Store"/>
    <s v="P03"/>
    <n v="577"/>
    <x v="2"/>
  </r>
  <r>
    <s v="0P4205021741"/>
    <s v="LVL OILER,AL,KSOS05120050200/256,KEPL"/>
    <s v="SPARE PARTS; PART NAME:LEVEL OILER, CONSTANT; MATERIAL:ALUMINUM; DRAWING NUMBER:KSO S0512 005 0200; ITEM POSITION NUMBER:256;EQUIPMENT NAME:BUTENE-1 TRANSFER PUMP; EQUIPMENT MAKE:KIRLOSKAR EBARA PUMPS LIMITED; EQUIPMENT MODEL:150*100 VPCS 5M;MANUFACTURER:KIRLOSKAR EBARA PUMPS LIMITED; MANUFACTURER PART NUMBER:KSOS05120050200/256"/>
    <d v="2016-11-28T00:00:00"/>
    <s v="SPARE_PARTS"/>
    <x v="2"/>
    <s v="2000"/>
    <s v="CH01"/>
    <s v="EA"/>
    <n v="2"/>
    <n v="6364.58"/>
    <n v="0"/>
    <n v="0"/>
    <n v="6364.58"/>
    <s v="ZSPR"/>
    <n v="0"/>
    <s v=""/>
    <n v="0"/>
    <n v="0"/>
    <s v="ONGC Petro additions Ltd."/>
    <s v="INR"/>
    <n v="0"/>
    <n v="0"/>
    <n v="0"/>
    <n v="0"/>
    <n v="0"/>
    <n v="0"/>
    <n v="0"/>
    <n v="0"/>
    <n v="0"/>
    <n v="0"/>
    <n v="0"/>
    <n v="0"/>
    <n v="0"/>
    <n v="0"/>
    <s v="Chemcial store"/>
    <s v="P04"/>
    <n v="2590"/>
    <x v="2"/>
  </r>
  <r>
    <s v="0P0802030424"/>
    <s v="BACK-UP RING,PFA,OASBC-R235,ELLIOTT"/>
    <s v="SPARE PARTS; PART NAME:BACK-UP RING; MANUFACTURER PART NUMBER:OASBC-R235; MANUFACTURER:ELLIOTT TURBOMACHINERY; MATERIAL:PFA;DRAWING NUMBER:ER09T013201/951; ITEM POSITION NUMBER:30; EQUIPMENT NAME:DGS CONSOLE_WATER, OIL INJECT"/>
    <d v="2017-02-22T00:00:00"/>
    <s v="SPARE_PARTS"/>
    <x v="2"/>
    <s v="2000"/>
    <s v="SP01"/>
    <s v="EA"/>
    <n v="1"/>
    <n v="6356.59"/>
    <n v="0"/>
    <n v="0"/>
    <n v="6356.59"/>
    <s v="ZSPR"/>
    <n v="0"/>
    <s v=""/>
    <n v="0"/>
    <n v="0"/>
    <s v="ONGC Petro additions Ltd."/>
    <s v="INR"/>
    <n v="0"/>
    <n v="0"/>
    <n v="0"/>
    <n v="0"/>
    <n v="0"/>
    <n v="0"/>
    <n v="0"/>
    <n v="0"/>
    <n v="0"/>
    <n v="0"/>
    <n v="0"/>
    <n v="0"/>
    <n v="0"/>
    <n v="0"/>
    <s v="Shutdown Plan Mt"/>
    <s v="P04"/>
    <n v="2504"/>
    <x v="2"/>
  </r>
  <r>
    <s v="0P0802040226"/>
    <s v="O-RING,FPM,OAS-RD340,ELLIOTT"/>
    <s v="SPARE PARTS; PART NAME:O-RING; MANUFACTURER PART NUMBER:OAS-RD340; MANUFACTURER:ELLIOTT TURBOMACHINERY; MATERIAL:FPM; DRAWINGNUMBER:ES/9890182; ITEM POSITION NUMBER:6; EQUIPMENT NAME:DGS CONSOLE_WATER, OIL INJECT"/>
    <d v="2017-02-22T00:00:00"/>
    <s v="SPARE_PARTS"/>
    <x v="2"/>
    <s v="2000"/>
    <s v="SP01"/>
    <s v="EA"/>
    <n v="1"/>
    <n v="6356.59"/>
    <n v="0"/>
    <n v="0"/>
    <n v="6356.59"/>
    <s v="ZSPR"/>
    <n v="0"/>
    <s v=""/>
    <n v="0"/>
    <n v="0"/>
    <s v="ONGC Petro additions Ltd."/>
    <s v="INR"/>
    <n v="0"/>
    <n v="0"/>
    <n v="0"/>
    <n v="0"/>
    <n v="0"/>
    <n v="0"/>
    <n v="0"/>
    <n v="0"/>
    <n v="0"/>
    <n v="0"/>
    <n v="0"/>
    <n v="0"/>
    <n v="0"/>
    <n v="0"/>
    <s v="Shutdown Plan Mt"/>
    <s v="P04"/>
    <n v="2504"/>
    <x v="2"/>
  </r>
  <r>
    <s v="0P0802040254"/>
    <s v="O-RING,NBR,OAS-RB259,ELLIOTT"/>
    <s v="SPARE PARTS; PART NAME:O-RING; MANUFACTURER PART NUMBER:OAS-RB259; MANUFACTURER:ELLIOTT TURBOMACHINERY; MATERIAL:NBR; DRAWINGNUMBER:ES/9890226; ITEM POSITION NUMBER:5, 3; EQUIPMENT NAME:DGS CONSOLE_WATER, OIL INJECT"/>
    <d v="2017-02-22T00:00:00"/>
    <s v="SPARE_PARTS"/>
    <x v="2"/>
    <s v="2000"/>
    <s v="SP01"/>
    <s v="EA"/>
    <n v="1"/>
    <n v="6356.59"/>
    <n v="0"/>
    <n v="0"/>
    <n v="6356.59"/>
    <s v="ZSPR"/>
    <n v="0"/>
    <s v=""/>
    <n v="0"/>
    <n v="0"/>
    <s v="ONGC Petro additions Ltd."/>
    <s v="INR"/>
    <n v="0"/>
    <n v="0"/>
    <n v="0"/>
    <n v="0"/>
    <n v="0"/>
    <n v="0"/>
    <n v="0"/>
    <n v="0"/>
    <n v="0"/>
    <n v="0"/>
    <n v="0"/>
    <n v="0"/>
    <n v="0"/>
    <n v="0"/>
    <s v="Shutdown Plan Mt"/>
    <s v="P04"/>
    <n v="2504"/>
    <x v="2"/>
  </r>
  <r>
    <s v="0P0802040220"/>
    <s v="O-RING,FPM,OAS-RD227,ELLIOTT"/>
    <s v="SPARE PARTS; PART NAME:O-RING; MANUFACTURER PART NUMBER:OAS-RD227; MANUFACTURER:ELLIOTT TURBOMACHINERY; MATERIAL:FPM; DRAWINGNUMBER:ER09T013101/953; ITEM POSITION NUMBER:58, 58, 57, 57, 58, 57; EQUIPMENT NAME:DGS CONSOLE_WATER, OIL INJECT"/>
    <d v="2022-04-14T00:00:00"/>
    <s v="SPARE_PARTS"/>
    <x v="2"/>
    <s v="2000"/>
    <s v="GS01"/>
    <s v="EA"/>
    <n v="1"/>
    <n v="6356.48"/>
    <n v="0"/>
    <n v="0"/>
    <n v="6356.48"/>
    <s v="ZSPR"/>
    <n v="0"/>
    <s v=""/>
    <n v="0"/>
    <n v="0"/>
    <s v="ONGC Petro additions Ltd."/>
    <s v="INR"/>
    <n v="0"/>
    <n v="0"/>
    <n v="0"/>
    <n v="0"/>
    <n v="0"/>
    <n v="0"/>
    <n v="0"/>
    <n v="0"/>
    <n v="0"/>
    <n v="0"/>
    <n v="0"/>
    <n v="0"/>
    <n v="0"/>
    <n v="0"/>
    <s v="General Store"/>
    <s v="P04"/>
    <n v="627"/>
    <x v="2"/>
  </r>
  <r>
    <s v="0P0802030184"/>
    <s v="PIN,691999-1,ELLIOTT"/>
    <s v="SPARE PARTS; PART NAME:PIN; MANUFACTURER PART NUMBER:691999-1; MANUFACTURER:ELLIOTT TURBOMACHINERY; EQUIPMENT NAME:DGSCONSOLE_WATER, OIL INJECT"/>
    <d v="2017-02-22T00:00:00"/>
    <s v="SPARE_PARTS"/>
    <x v="2"/>
    <s v="2000"/>
    <s v="GS01"/>
    <s v="EA"/>
    <n v="1"/>
    <n v="6349.17"/>
    <n v="0"/>
    <n v="0"/>
    <n v="6349.17"/>
    <s v="ZSPR"/>
    <n v="0"/>
    <s v=""/>
    <n v="0"/>
    <n v="0"/>
    <s v="ONGC Petro additions Ltd."/>
    <s v="INR"/>
    <n v="0"/>
    <n v="0"/>
    <n v="0"/>
    <n v="0"/>
    <n v="0"/>
    <n v="0"/>
    <n v="0"/>
    <n v="0"/>
    <n v="0"/>
    <n v="0"/>
    <n v="0"/>
    <n v="0"/>
    <n v="0"/>
    <n v="0"/>
    <s v="General Store"/>
    <s v="P04"/>
    <n v="2504"/>
    <x v="2"/>
  </r>
  <r>
    <s v="0P1401090012"/>
    <s v="CAULKING WIRE SET,HY10194113003013+,BHEL"/>
    <s v="SPARE PARTS; PART NAME:CAULKING WIRE SET; EQUIPMENT NAME:STEAM TURBINE CPP; EQUIPMENT MAKE:BHARAT HEAVY ELECTRICAL; EQUIPMENTMODEL:EEHNK 50/71-3; ADDITIONAL INFORMATION:FOR REAR LABYRINTH GLAND; MANUFACTURER:BHARAT HEAVY ELECTRICAL; MANUFACTURER PARTMODEL:EEHNK 50/71-3; ADDITIONAL INFORMATION:FOR REAR LABYRINTH GLAND; MANUFACTURER:BHARAT HEAVY ELECTRICAL; MANUFACTURER PARTNUMBER:HY101941130030132006; STEAM TURBINE CPP POWER RATING:30 MW; SPEED:5650 RPM; INLET STEAM PARAMETER:106 KG/CM2G; TEMPERATURERATING:510 ⁰C; OUTLET PARAMETER:0.12 KG/CM2G; TEMPERATURE RATING:47.7 ⁰C"/>
    <d v="2017-05-17T00:00:00"/>
    <s v="SPARE_PARTS"/>
    <x v="4"/>
    <s v="2000"/>
    <s v="GS01"/>
    <s v="ST"/>
    <n v="1"/>
    <n v="6281.29"/>
    <n v="0"/>
    <n v="0"/>
    <n v="6281.29"/>
    <s v="ZSPR"/>
    <n v="0"/>
    <s v=""/>
    <n v="0"/>
    <n v="0"/>
    <s v="ONGC Petro additions Ltd."/>
    <s v="INR"/>
    <n v="0"/>
    <n v="0"/>
    <n v="0"/>
    <n v="0"/>
    <n v="0"/>
    <n v="0"/>
    <n v="0"/>
    <n v="0"/>
    <n v="0"/>
    <n v="0"/>
    <n v="0"/>
    <n v="0"/>
    <n v="0"/>
    <n v="0"/>
    <s v="General Store"/>
    <s v="P04"/>
    <n v="2420"/>
    <x v="2"/>
  </r>
  <r>
    <s v="0P0801040485"/>
    <s v="GSKT,20S-A58072#AP,KBLCCOMP"/>
    <s v="SPARE PARTS; PART NAME:GASKET; DRAWING NUMBER:20W-A53447; EQUIPMENT NAME:COMPRESSOR; EQUIPMENT MAKE:KOBELCO COMPRESSOR;MANUFACTURER:KOBELCO COMPRESSOR; MANUFACTURER PART NUMBER:20S-A58072#AP; ITEM NUMBER:2; CLEANING HOLE; FOR GEARBOX"/>
    <d v="2017-12-19T00:00:00"/>
    <s v="SPARE_PARTS"/>
    <x v="2"/>
    <s v="2000"/>
    <s v="GS01"/>
    <s v="EA"/>
    <n v="1"/>
    <n v="6276.27"/>
    <n v="0"/>
    <n v="0"/>
    <n v="6276.27"/>
    <s v="ZSPR"/>
    <n v="0"/>
    <s v=""/>
    <n v="0"/>
    <n v="0"/>
    <s v="ONGC Petro additions Ltd."/>
    <s v="INR"/>
    <n v="0"/>
    <n v="0"/>
    <n v="0"/>
    <n v="0"/>
    <n v="0"/>
    <n v="0"/>
    <n v="0"/>
    <n v="0"/>
    <n v="0"/>
    <n v="0"/>
    <n v="0"/>
    <n v="0"/>
    <n v="0"/>
    <n v="0"/>
    <s v="General Store"/>
    <s v="P04"/>
    <n v="2204"/>
    <x v="2"/>
  </r>
  <r>
    <s v="0P1005010236"/>
    <s v="COV,DE END,EDD20LC0000SP,BHAR-BIJ"/>
    <s v="SPARE PARTS; PART NAME:COVER; EQUIPMENT NAME:MOTOR; EQUIPMENT MAKE:BHARAT BIJLEE; ADDITIONAL INFORMATION:DRIVE END;MANUFACTURER:BHARAT BIJLEE; MANUFACTURER PART NUMBER:EDD20LC0000SP; FOR MOTOR; FRAME SIZE:200; POWER RATING:30/37 KW; VOLTAGERATING:415 V; NUMBER OF POLE:2; MOTOR REFERENCE TYPE:MN20L233G/MN20L253G/MN20L235G"/>
    <d v="2018-06-25T00:00:00"/>
    <s v="SPARE_PARTS"/>
    <x v="2"/>
    <s v="2000"/>
    <s v="GS01"/>
    <s v="EA"/>
    <n v="1"/>
    <n v="6270"/>
    <n v="0"/>
    <n v="0"/>
    <n v="6270"/>
    <s v="ZSPR"/>
    <n v="0"/>
    <s v=""/>
    <n v="0"/>
    <n v="0"/>
    <s v="ONGC Petro additions Ltd."/>
    <s v="INR"/>
    <n v="0"/>
    <n v="0"/>
    <n v="0"/>
    <n v="0"/>
    <n v="0"/>
    <n v="0"/>
    <n v="0"/>
    <n v="0"/>
    <n v="0"/>
    <n v="0"/>
    <n v="0"/>
    <n v="0"/>
    <n v="0"/>
    <n v="0"/>
    <s v="General Store"/>
    <s v="P01"/>
    <n v="2016"/>
    <x v="2"/>
  </r>
  <r>
    <s v="0P1005010243"/>
    <s v="COV,NDE END,EDN20LC0000SP,BHAR-BIJ"/>
    <s v="SPARE PARTS; PART NAME:COVER; EQUIPMENT NAME:MOTOR; EQUIPMENT MAKE:BHARAT BIJLEE; ADDITIONAL INFORMATION:NON-DRIVE END SIDE;MANUFACTURER:BHARAT BIJLEE; MANUFACTURER PART NUMBER:EDN20LC0000SP; FOR MOTOR; FRAME SIZE:200; POWER RATING:30/37 KW; VOLTAGERATING:415 V; NUMBER OF POLE:2; MOTOR REFERENCE TYPE:MN20L233G/MN20L253G/MN20L235G"/>
    <d v="2018-06-25T00:00:00"/>
    <s v="SPARE_PARTS"/>
    <x v="2"/>
    <s v="2000"/>
    <s v="GS01"/>
    <s v="EA"/>
    <n v="1"/>
    <n v="6270"/>
    <n v="0"/>
    <n v="0"/>
    <n v="6270"/>
    <s v="ZSPR"/>
    <n v="0"/>
    <s v=""/>
    <n v="0"/>
    <n v="0"/>
    <s v="ONGC Petro additions Ltd."/>
    <s v="INR"/>
    <n v="0"/>
    <n v="0"/>
    <n v="0"/>
    <n v="0"/>
    <n v="0"/>
    <n v="0"/>
    <n v="0"/>
    <n v="0"/>
    <n v="0"/>
    <n v="0"/>
    <n v="0"/>
    <n v="0"/>
    <n v="0"/>
    <n v="0"/>
    <s v="General Store"/>
    <s v="P01"/>
    <n v="2016"/>
    <x v="2"/>
  </r>
  <r>
    <s v="0P4102200191"/>
    <s v="ADPTR,CAGE,3X2IN,WCB,1U124622012,FISH-CO"/>
    <s v="SPARE PARTS; PART NAME:ADAPTER, CAGE; DIMENSIONS:3 X 2 IN; MATERIAL:A216 GRADE WCB; EQUIPMENT MAKE:FISHER CONTROLS; EQUIPMENTMODEL:3.00ET-NS; MANUFACTURER:FISHER CONTROLS; MANUFACTURER PART NUMBER:1U124622012; SET QUANTITY:1"/>
    <d v="2022-02-11T00:00:00"/>
    <s v="SPARE_PARTS"/>
    <x v="2"/>
    <s v="2000"/>
    <s v="CH01"/>
    <s v="EA"/>
    <n v="1"/>
    <n v="6268"/>
    <n v="0"/>
    <n v="0"/>
    <n v="6268"/>
    <s v="ZSPR"/>
    <n v="0"/>
    <s v=""/>
    <n v="0"/>
    <n v="0"/>
    <s v="ONGC Petro additions Ltd."/>
    <s v="INR"/>
    <n v="0"/>
    <n v="0"/>
    <n v="0"/>
    <n v="0"/>
    <n v="0"/>
    <n v="0"/>
    <n v="0"/>
    <n v="0"/>
    <n v="0"/>
    <n v="0"/>
    <n v="0"/>
    <n v="0"/>
    <n v="0"/>
    <n v="0"/>
    <s v="Chemcial store"/>
    <s v="P03"/>
    <n v="689"/>
    <x v="2"/>
  </r>
  <r>
    <s v="0T2545780008"/>
    <s v="GSKT,RBR,FLR,EPDM,CL150,20IN,11KC"/>
    <s v="REINFORCED FLAT RING RUBBER GASKET; MAT:ETHYLENE-PROPYLENE RUBBER; CROSS SECTION:WITH INSERT; MAT, INSERT:STEEL; FACING,FLANGE:RAISED FACE; PRESSURE DESIGNATION:ASME CL 150; THICKNESS AT INSERT:7 MM; SIZE, PIPE, NOMINAL:20 IN; REFERENCE: 11KC"/>
    <d v="2022-03-29T00:00:00"/>
    <s v="RE_RU_FL_GASKETS"/>
    <x v="2"/>
    <s v="2000"/>
    <s v="CH01"/>
    <s v="EA"/>
    <n v="3"/>
    <n v="6241.33"/>
    <n v="0"/>
    <n v="0"/>
    <n v="6241.33"/>
    <s v="ZSTO"/>
    <n v="0"/>
    <s v=""/>
    <n v="0"/>
    <n v="0"/>
    <s v="ONGC Petro additions Ltd."/>
    <s v="INR"/>
    <n v="0"/>
    <n v="0"/>
    <n v="0"/>
    <n v="0"/>
    <n v="0"/>
    <n v="0"/>
    <n v="0"/>
    <n v="0"/>
    <n v="0"/>
    <n v="0"/>
    <n v="0"/>
    <n v="0"/>
    <n v="0"/>
    <n v="0"/>
    <s v="Chemcial store"/>
    <s v="S06"/>
    <n v="643"/>
    <x v="1"/>
  </r>
  <r>
    <s v="0P4205030383"/>
    <s v="O-RING,VITON,021702012505,SULZ-PMP"/>
    <s v="SPARE PARTS; PART NAME:O-RING; MANUFACTURER PART NUMBER:021702012505; MANUFACTURER:SULZER PUMPS; MATERIAL:VITON; DRAWINGNUMBER:MGA101-D-DR-00209; ITEM POSITION NUMBER:412.05; EQUIPMENT NAME:CENTRIFUGAL PUMP; EQUIPMENT MAKE:SULZER PUMPS; EQUIPMENTMODEL:ZF 40-3400"/>
    <d v="2015-09-23T00:00:00"/>
    <s v="SPARE_PARTS"/>
    <x v="2"/>
    <s v="2000"/>
    <s v="GS01"/>
    <s v="EA"/>
    <n v="2"/>
    <n v="6234.08"/>
    <n v="0"/>
    <n v="0"/>
    <n v="6234.08"/>
    <s v="ZSPR"/>
    <n v="0"/>
    <s v=""/>
    <n v="0"/>
    <n v="0"/>
    <s v="ONGC Petro additions Ltd."/>
    <s v="INR"/>
    <n v="0"/>
    <n v="0"/>
    <n v="0"/>
    <n v="0"/>
    <n v="0"/>
    <n v="0"/>
    <n v="0"/>
    <n v="0"/>
    <n v="0"/>
    <n v="0"/>
    <n v="0"/>
    <n v="0"/>
    <n v="0"/>
    <n v="0"/>
    <s v="General Store"/>
    <s v="P04"/>
    <n v="3022"/>
    <x v="2"/>
  </r>
  <r>
    <s v="0P1401060049"/>
    <s v="INSR,WIRE LCKG,M6X12MM,35107008,BHEL-GT"/>
    <s v="SPARE PARTS; PART NAME:INSERT,WIRE LOCKING; DIMENSIONS:M6 X 12 MM; EQUIPMENT NAME:GAS TURBINE; EQUIPMENT MAKE:BHARAT HEAVYELECTRICAL; EQUIPMENT MODEL:PG-6581-B; MANUFACTURER:BHARAT HEAVY ELECTRICAL; MANUFACTURER PART NUMBER:35107008; SUBASSY:COMPR.INLET #1 BRG CASE; MATERIAL CODE:GT9751189497"/>
    <d v="2016-09-29T00:00:00"/>
    <s v="SPARE_PARTS"/>
    <x v="4"/>
    <s v="2000"/>
    <s v="GS01"/>
    <s v="EA"/>
    <n v="5"/>
    <n v="6231.53"/>
    <n v="0"/>
    <n v="0"/>
    <n v="6231.53"/>
    <s v="ZSPR"/>
    <n v="0"/>
    <s v=""/>
    <n v="0"/>
    <n v="0"/>
    <s v="ONGC Petro additions Ltd."/>
    <s v="INR"/>
    <n v="0"/>
    <n v="0"/>
    <n v="0"/>
    <n v="0"/>
    <n v="0"/>
    <n v="0"/>
    <n v="0"/>
    <n v="0"/>
    <n v="0"/>
    <n v="0"/>
    <n v="0"/>
    <n v="0"/>
    <n v="0"/>
    <n v="0"/>
    <s v="General Store"/>
    <s v="P04"/>
    <n v="2650"/>
    <x v="2"/>
  </r>
  <r>
    <s v="0T3908220130"/>
    <s v="MOT BRKT,F/SIPL-W-1216/03,SYSTEM AIR"/>
    <s v="SPARE PARTS; PART NAME:MOTOR BRACKET; EQUIPMENT NAME:AIR HANDLING UNIT;EQUIPMENT MAKE:SYSTEM AIR LTD; MANUFACTURER:SYSTEM AIR LTD; EQUIPMENTCODE:SIPL-W-1216/01, SIPL-W-1216/03; POWER RATING:3.7 KW; NO OF POLE:4 P; FOREXHAUST UNIT-"/>
    <d v="2021-08-12T00:00:00"/>
    <s v="SPARE_PARTS"/>
    <x v="2"/>
    <s v="2000"/>
    <s v="CH01"/>
    <s v="EA"/>
    <n v="2"/>
    <n v="6228.38"/>
    <n v="0"/>
    <n v="0"/>
    <n v="6228.38"/>
    <s v="ZSTO"/>
    <n v="0"/>
    <s v=""/>
    <n v="0"/>
    <n v="0"/>
    <s v="ONGC Petro additions Ltd."/>
    <s v="INR"/>
    <n v="0"/>
    <n v="0"/>
    <n v="0"/>
    <n v="0"/>
    <n v="0"/>
    <n v="0"/>
    <n v="0"/>
    <n v="0"/>
    <n v="0"/>
    <n v="0"/>
    <n v="0"/>
    <n v="0"/>
    <n v="0"/>
    <n v="0"/>
    <s v="Chemcial store"/>
    <s v="S06"/>
    <n v="872"/>
    <x v="1"/>
  </r>
  <r>
    <s v="0P1201080003"/>
    <s v="VLV,SOLEN,50MM,SC G356A053,WARTSILA"/>
    <s v="SPARE PARTS; PART NAME:SOLENOID VALVE; MANUFACTURER PART NUMBER:SC G356A053; MANUFACTURER:WARTSILA; DIMENSIONS:50 MM; DRAWINGNUMBER:DBAC195522; EQUIPMENT NAME:ENGINE; EQUIPMENT MODEL:W20V32; ENGINE NUMBER:PAAE227083; REFERENCE TYPE:W32"/>
    <d v="2017-07-27T00:00:00"/>
    <s v="SPARE_PARTS"/>
    <x v="2"/>
    <s v="2000"/>
    <s v="GS01"/>
    <s v="EA"/>
    <n v="1"/>
    <n v="6223.41"/>
    <n v="0"/>
    <n v="0"/>
    <n v="6223.41"/>
    <s v="ZSPR"/>
    <n v="0"/>
    <s v=""/>
    <n v="0"/>
    <n v="0"/>
    <s v="ONGC Petro additions Ltd."/>
    <s v="INR"/>
    <n v="0"/>
    <n v="0"/>
    <n v="0"/>
    <n v="0"/>
    <n v="0"/>
    <n v="0"/>
    <n v="0"/>
    <n v="0"/>
    <n v="0"/>
    <n v="0"/>
    <n v="0"/>
    <n v="0"/>
    <n v="0"/>
    <n v="0"/>
    <s v="General Store"/>
    <s v="P04"/>
    <n v="2349"/>
    <x v="2"/>
  </r>
  <r>
    <s v="0P4205031865"/>
    <s v="O-RING,F/CSG,PTFE,PN ISO 30,MATPL"/>
    <s v="SPARE PARTS; PART NAME:O-RING; MATERIAL:PTFE; EQUIPMENT MAKE:MATHER &amp; PLATT PUMPS LTD; EQUIPMENT MODEL:PN ISO 30; ADDITIONALINFORMATION:FOR CASING; MANUFACTURER:MATHER &amp; PLATT PUMPS LTD; EQUIPMENT NAME:BACKWASH PUMP FOR ULTRAFILTRATION PLANT"/>
    <d v="2016-08-05T00:00:00"/>
    <s v="SPARE_PARTS"/>
    <x v="2"/>
    <s v="2000"/>
    <s v="GS01"/>
    <s v="EA"/>
    <n v="2"/>
    <n v="6210.69"/>
    <n v="0"/>
    <n v="0"/>
    <n v="6210.69"/>
    <s v="ZSPR"/>
    <n v="0"/>
    <s v=""/>
    <n v="0"/>
    <n v="0"/>
    <s v="ONGC Petro additions Ltd."/>
    <s v="INR"/>
    <n v="0"/>
    <n v="0"/>
    <n v="0"/>
    <n v="0"/>
    <n v="0"/>
    <n v="0"/>
    <n v="0"/>
    <n v="0"/>
    <n v="0"/>
    <n v="0"/>
    <n v="0"/>
    <n v="0"/>
    <n v="0"/>
    <n v="0"/>
    <s v="General Store"/>
    <s v="P04"/>
    <n v="2705"/>
    <x v="2"/>
  </r>
  <r>
    <s v="0P4205030055"/>
    <s v="GSKT,COV,NASB,3PS-47080/639,SHIN-NIP"/>
    <s v="SPARE PARTS; PART NAME:GASKET, COVER; MANUFACTURER PART NUMBER:3PS-47080/639; MANUFACTURER:SHIN NIPPON MACHINERY CO LTD;MATERIAL:NON-ASBESTOS; DRAWING NUMBER:3PS-47080; ITEM POSITION NUMBER:639; EQUIPMENT NAME:BIG PUMP; EQUIPMENT MAKE:SHIN NIPPONMACHINERY CO., LTD; EQUIPMENT MODEL:35/4066 HDV; ADDITIONAL INFORMATION:BEARING HOUSING; EQUIPMENT MANUFACTURER PART NO: 639;CONTRACTOR DOCUMENT NUMBER: MGA102-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56"/>
    <s v="GSKT,COV PLT,NASB,3PS-47080/695,SHIN-NIP"/>
    <s v="SPARE PARTS; PART NAME:GASKET, COVER PLATE; MANUFACTURER PART NUMBER:3PS-47080/695; MANUFACTURER:SHIN NIPPON MACHINERY CO LTD;MATERIAL:NON-ASBESTOS; DRAWING NUMBER:3PS-47080; ITEM POSITION NUMBER:695; EQUIPMENT NAME:BIG PUMP; EQUIPMENT MAKE:SHIN NIPPONMACHINERY CO., LTD; EQUIPMENT MODEL:35/4066 HDV; EQUIPMENT MANUFACTURER PART NO: 695; CONTRACTOR DOCUMENT NUMBER: MGA102-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57"/>
    <s v="GSKT,COV PLT,NASB,3PS-47080/696,SHIN-NIP"/>
    <s v="SPARE PARTS; PART NAME:GASKET, COVER PLATE; MANUFACTURER PART NUMBER:3PS-47080/696; MANUFACTURER:SHIN NIPPON MACHINERY CO LTD;MATERIAL:NON-ASBESTOS; DRAWING NUMBER:3PS-47080; ITEM POSITION NUMBER:696; EQUIPMENT NAME:BIG PUMP; EQUIPMENT MAKE:SHIN NIPPONMACHINERY CO., LTD; EQUIPMENT MODEL:35/4066 HDV; EQUIPMENT MANUFACTURER PART NO: 696; CONTRACTOR DOCUMENT NUMBER: MGA102-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58"/>
    <s v="GSKT,COV PLT,NASB,3PS-47080/697,SHIN-NIP"/>
    <s v="SPARE PARTS; PART NAME:GASKET, COVER PLATE; MANUFACTURER PART NUMBER:3PS-47080/697; MANUFACTURER:SHIN NIPPON MACHINERY CO LTD;MATERIAL:NON-ASBESTOS; DRAWING NUMBER:3PS-47080; ITEM POSITION NUMBER:697; EQUIPMENT NAME:BIG PUMP; EQUIPMENT MAKE:SHIN NIPPONMACHINERY CO., LTD; EQUIPMENT MODEL:35/4066 HDV; EQUIPMENT MANUFACTURER PART NO: 697; CONTRACTOR DOCUMENT NUMBER: MGA102-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59"/>
    <s v="GSKT,COV PLT,NASB,3PS-47080/698,SHIN-NIP"/>
    <s v="SPARE PARTS; PART NAME:GASKET, COVER PLATE; MANUFACTURER PART NUMBER:3PS-47080/698; MANUFACTURER:SHIN NIPPON MACHINERY CO LTD;MATERIAL:NON-ASBESTOS; DRAWING NUMBER:3PS-47080; ITEM POSITION NUMBER:698; EQUIPMENT NAME:BIG PUMP; EQUIPMENT MAKE:SHIN NIPPONMACHINERY CO., LTD; EQUIPMENT MODEL:35/4066 HDV; EQUIPMENT MANUFACTURER PART NO: 698; CONTRACTOR DOCUMENT NUMBER: MGA102-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65"/>
    <s v="GSKT,COV,3PS-47081,47082/639,SHIN-NIP"/>
    <s v="SPARE PARTS; PART NAME:GASKET, COVER; MANUFACTURER PART NUMBER:3PS-47081, 47082/639; MANUFACTURER:SHIN NIPPON MACHINERY CO LTD;MATERIAL:NON-ASBESTOS; DRAWING NUMBER:3PS-47081, 47082; ITEM POSITION NUMBER:639; EQUIPMENT NAME:BIG PUMP; EQUIPMENT MAKE:SHINNIPPON MACHINERY CO., LTD; EQUIPMENT MODEL:60/6597 HDV; EQUIPMENT MODEL:60/6597 HDV; ADDITIONAL INFORMATION:BEARING HOUSING;EQUIPMENT MANUFACTURER PART NO: 639; CONTRACTOR DOCUMENT NUMBER: MGA102-D-DS-00041, 0005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75"/>
    <s v="GSKT,COV,NASB,3PS-47083/639,SHIN-NIP"/>
    <s v="SPARE PARTS; PART NAME:GASKET, COVER; MANUFACTURER PART NUMBER:3PS-47083/639; MANUFACTURER:SHIN NIPPON MACHINERY CO LTD;MATERIAL:NON-ASBESTOS; DRAWING NUMBER:3PS-47083; ITEM POSITION NUMBER:639; EQUIPMENT NAME:BIG PUMP; EQUIPMENT MAKE:SHIN NIPPONMACHINERY CO., LTD; EQUIPMENT MODEL:45/5078 HDV; ADDITIONAL INFORMATION:BEARING HOUSING; EQUIPMENT MANUFACTURER PART NO: 639;CONTRACTOR DOCUMENT NUMBER: MGA102-D-DS-0006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86"/>
    <s v="O-RING,NBR,3PS-47084,47085/4123,SHIN-NIP"/>
    <s v="SPARE PARTS; PART NAME:O-RING; MANUFACTURER PART NUMBER:3PS-47084, 47085/4123; MANUFACTURER:SHIN NIPPON MACHINERY CO LTD;MATERIAL:NBR; DRAWING NUMBER:3PS-47084, 47085; ITEM POSITION NUMBER:4123; EQUIPMENT NAME:BIG PUMP; EQUIPMENT MAKE:SHIN NIPPONMACHINERY CO., LTD; EQUIPMENT MODEL:8 BTBF-11; EQUIPMENT MODEL:8 BTBF-11; ADDITIONAL INFORMATION:RETAINER PLATE, OUTER; EQUIPMENTMANUFACTURER PART NO: 4123; CONTRACTOR DOCUMENT NUMBER: MGA102-D-DS-00073, 00084"/>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98"/>
    <s v="GSKT,NASB,3PS-47131/628,SHIN-NIP"/>
    <s v="SPARE PARTS; PART NAME:GASKET; MANUFACTURER PART NUMBER:3PS-47131/628; MANUFACTURER:SHIN NIPPON MACHINERY CO LTD;MATERIAL:NON-ASBESTOS; DRAWING NUMBER:3PS-47131; ITEM POSITION NUMBER:628; EQUIPMENT NAME:VERTICAL SUSPENDED PUMP; EQUIPMENTMAKE:SHIN NIPPON MACHINERY CO., LTD; EQUIPMENT MODEL:SIW-ER 3/520; EQUIPMENT MANUFACTURER PART NO: 628; CONTRACTOR DOCUMENT NUMBER:MGA105-D-D-R-0005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099"/>
    <s v="O-RING,NBR,3PS-47131/636,SHIN-NIP"/>
    <s v="SPARE PARTS; PART NAME:O-RING; MANUFACTURER PART NUMBER:3PS-47131/636; MANUFACTURER:SHIN NIPPON MACHINERY CO LTD; MATERIAL:NBR;DRAWING NUMBER:3PS-47131; ITEM POSITION NUMBER:636; EQUIPMENT NAME:VERTICAL SUSPENDED PUMP; EQUIPMENT MAKE:SHIN NIPPON MACHINERYCO., LTD; EQUIPMENT MODEL:SIW-ER 3/520; EQUIPMENT MANUFACTURER PART NO: 636; CONTRACTOR DOCUMENT NUMBER: MGA105-D-D-R-0005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04"/>
    <s v="GSKT,NASB,3PS-47132/628,SHIN-NIP"/>
    <s v="SPARE PARTS; PART NAME:GASKET; MANUFACTURER PART NUMBER:3PS-47132/628; MANUFACTURER:SHIN NIPPON MACHINERY CO LTD;MATERIAL:NON-ASBESTOS; DRAWING NUMBER:3PS-47132; ITEM POSITION NUMBER:628; EQUIPMENT NAME:VERTICAL SUSPENDED PUMP; EQUIPMENTMAKE:SHIN NIPPON MACHINERY CO., LTD; EQUIPMENT MODEL:SIWO-ER 5/825; EQUIPMENT MANUFACTURER PART NO: 628; CONTRACTOR DOCUMENTNUMBER: MGA105-D-D-R-0006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05"/>
    <s v="O-RING,NBR,3PS-47132/636,SHIN-NIP"/>
    <s v="SPARE PARTS; PART NAME:O-RING; MANUFACTURER PART NUMBER:3PS-47132/636; MANUFACTURER:SHIN NIPPON MACHINERY CO LTD; MATERIAL:NBR;DRAWING NUMBER:3PS-47132; ITEM POSITION NUMBER:636; EQUIPMENT NAME:VERTICAL SUSPENDED PUMP; EQUIPMENT MAKE:SHIN NIPPON MACHINERYCO., LTD; EQUIPMENT MODEL:SIWO-ER 5/825; EQUIPMENT MANUFACTURER PART NO: 636; CONTRACTOR DOCUMENT NUMBER: MGA105-D-D-R-0006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07"/>
    <s v="GSKT,NASB,3PS-47132/650,SHIN-NIP"/>
    <s v="SPARE PARTS; PART NAME:GASKET; MANUFACTURER PART NUMBER:3PS-47132/650; MANUFACTURER:SHIN NIPPON MACHINERY CO LTD;MATERIAL:NON-ASBESTOS; DRAWING NUMBER:3PS-47132; ITEM POSITION NUMBER:650; EQUIPMENT NAME:VERTICAL SUSPENDED PUMP; EQUIPMENTMAKE:SHIN NIPPON MACHINERY CO., LTD; EQUIPMENT MODEL:SIWO-ER 5/825; EQUIPMENT MANUFACTURER PART NO: 650; CONTRACTOR DOCUMENTNUMBER: MGA105-D-D-R-0006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11"/>
    <s v="GSKT,NASB,3PS-47133/628,SHIN-NIP"/>
    <s v="SPARE PARTS; PART NAME:GASKET; MANUFACTURER PART NUMBER:3PS-47133/628; MANUFACTURER:SHIN NIPPON MACHINERY CO LTD;MATERIAL:NON-ASBESTOS; DRAWING NUMBER:3PS-47133; ITEM POSITION NUMBER:628; EQUIPMENT NAME:VERTICAL SUSPENDED PUMP; EQUIPMENTMAKE:SHIN NIPPON MACHINERY CO., LTD; EQUIPMENT MODEL:SIW-ER 3/520; EQUIPMENT MANUFACTURER PART NO: 628; CONTRACTOR DOCUMENT NUMBER:MGA105-D-D-R-0007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12"/>
    <s v="O-RING,NBR,3PS-47133/636,SHIN-NIP"/>
    <s v="SPARE PARTS; PART NAME:O-RING; MANUFACTURER PART NUMBER:3PS-47133/636; MANUFACTURER:SHIN NIPPON MACHINERY CO LTD; MATERIAL:NBR;DRAWING NUMBER:3PS-47133; ITEM POSITION NUMBER:636; EQUIPMENT NAME:VERTICAL SUSPENDED PUMP; EQUIPMENT MAKE:SHIN NIPPON MACHINERYCO., LTD; EQUIPMENT MODEL:SIW-ER 3/520; EQUIPMENT MANUFACTURER PART NO: 636; CONTRACTOR DOCUMENT NUMBER: MGA105-D-D-R-0007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18"/>
    <s v="GSKT,NASB,3PS-47134/628,SHIN-NIP"/>
    <s v="SPARE PARTS; PART NAME:GASKET; MANUFACTURER PART NUMBER:3PS-47134/628; MANUFACTURER:SHIN NIPPON MACHINERY CO LTD;MATERIAL:NON-ASBESTOS; DRAWING NUMBER:3PS-47134; ITEM POSITION NUMBER:628; EQUIPMENT NAME:VERTICAL SUSPENDED PUMP; EQUIPMENTMAKE:SHIN NIPPON MACHINERY CO., LTD; EQUIPMENT MODEL:SIW-ER 3/520HO-13307; EQUIPMENT MANUFACTURER PART NO: 628; CONTRACTOR DOCUMENTNUMBER: MGA105-D-D-R-0008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19"/>
    <s v="O-RING,NBR,3PS-47134/636,SHIN-NIP"/>
    <s v="SPARE PARTS; PART NAME:O-RING; MANUFACTURER PART NUMBER:3PS-47134/636; MANUFACTURER:SHIN NIPPON MACHINERY CO LTD; MATERIAL:NBR;DRAWING NUMBER:3PS-47134; ITEM POSITION NUMBER:636; EQUIPMENT NAME:VERTICAL SUSPENDED PUMP; EQUIPMENT MAKE:SHIN NIPPON MACHINERYCO., LTD; EQUIPMENT MODEL:SIW-ER 3/520HO-13307; EQUIPMENT MANUFACTURER PART NO: 636; CONTRACTOR DOCUMENT NUMBER: MGA105-D-D-R-0008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44"/>
    <s v="GSKT,COV,NASB,3PS-47092/638,SHIN-NIP"/>
    <s v="SPARE PARTS; PART NAME:GASKET, COVER; MANUFACTURER PART NUMBER:3PS-47092/638; MANUFACTURER:SHIN NIPPON MACHINERY CO LTD;MATERIAL:NON-ASBESTOS; DRAWING NUMBER:3PS-47092; ITEM POSITION NUMBER:638; EQUIPMENT NAME:CENTRIFUGAL PUMP; EQUIPMENT MAKE:SHINNIPPON MACHINERY CO., LTD; EQUIPMENT MODEL:8/1524 HTB-8ST; ADDITIONAL INFORMATION:BEARING HOUSING; EQUIPMENT MANUFACTURER PART NO:638; CONTRACTOR DOCUMENT NUMBER: MGA108-D-DS-00031"/>
    <d v="2022-11-24T00:00:00"/>
    <s v="SPARE_PARTS"/>
    <x v="2"/>
    <s v="2000"/>
    <s v="CH01"/>
    <s v="EA"/>
    <n v="2"/>
    <n v="6208"/>
    <n v="0"/>
    <n v="0"/>
    <n v="6208"/>
    <s v="ZSPR"/>
    <n v="0"/>
    <s v=""/>
    <n v="0"/>
    <n v="0"/>
    <s v="ONGC Petro additions Ltd."/>
    <s v="INR"/>
    <n v="0"/>
    <n v="0"/>
    <n v="0"/>
    <n v="0"/>
    <n v="0"/>
    <n v="0"/>
    <n v="0"/>
    <n v="0"/>
    <n v="0"/>
    <n v="0"/>
    <n v="0"/>
    <n v="0"/>
    <n v="0"/>
    <n v="0"/>
    <s v="Chemcial store"/>
    <s v="P04"/>
    <n v="403"/>
    <x v="2"/>
  </r>
  <r>
    <s v="0P4205030145"/>
    <s v="GSKT,COV,BRG JCKT,3PS-47092/695,SHIN-NIP"/>
    <s v="SPARE PARTS; PART NAME:GASKET, COVER, BEARING JACKET; MANUFACTURER PART NUMBER:3PS-47092/695; MANUFACTURER:SHIN NIPPON MACHINERY COLTD; MATERIAL:NON-ASBESTOS; DRAWING NUMBER:3PS-47092; ITEM POSITION NUMBER:695; EQUIPMENT NAME:CENTRIFUGAL PUMP; EQUIPMENTMAKE:SHIN NIPPON MACHINERY CO., LTD; EQUIPMENT MODEL:8/1524 HTB-8ST; EQUIPMENT MANUFACTURER PART NO: 695; CONTRACTOR DOCUMENTNUMBER: MGA108-D-DS-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60"/>
    <s v="GSKT,NASB,3PS-47160/628,SHIN-NIP"/>
    <s v="SPARE PARTS; PART NAME:GASKET; MANUFACTURER PART NUMBER:3PS-47160/628; MANUFACTURER:SHIN NIPPON MACHINERY CO LTD;MATERIAL:NON-ASBESTOS; DRAWING NUMBER:3PS-47160; ITEM POSITION NUMBER:628; EQUIPMENT NAME:VERTICAL SUSPENDED PUMP; EQUIPMENTMAKE:SHIN NIPPON MACHINERY CO., LTD; EQUIPMENT MODEL:SIW-ER 4/625; EQUIPMENT MANUFACTURER PART NO: 628; CONTRACTOR DOCUMENT NUMBER:MGA115-D-D-R-0001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61"/>
    <s v="O-RING,NBR,3PS-47160/636,SHIN-NIP"/>
    <s v="SPARE PARTS; PART NAME:O-RING; MANUFACTURER PART NUMBER:3PS-47160/636; MANUFACTURER:SHIN NIPPON MACHINERY CO LTD; MATERIAL:NBR;DRAWING NUMBER:3PS-47160; ITEM POSITION NUMBER:636; EQUIPMENT NAME:VERTICAL SUSPENDED PUMP; EQUIPMENT MAKE:SHIN NIPPON MACHINERYCO., LTD; EQUIPMENT MODEL:SIW-ER 4/625; EQUIPMENT MANUFACTURER PART NO: 636; CONTRACTOR DOCUMENT NUMBER: MGA115-D-D-R-0001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68"/>
    <s v="O-RING,NBR,3PS-47161/636,SHIN-NIP"/>
    <s v="SPARE PARTS; PART NAME:O-RING; MANUFACTURER PART NUMBER:3PS-47161/636; MANUFACTURER:SHIN NIPPON MACHINERY CO LTD; MATERIAL:NBR;DRAWING NUMBER:3PS-47161; ITEM POSITION NUMBER:636; EQUIPMENT NAME:VERTICAL SUSPENDED PUMP; EQUIPMENT MAKE:SHIN NIPPON MACHINERYCO., LTD; EQUIPMENT MODEL:SIW-ER 3/520; EQUIPMENT MANUFACTURER PART NO: 636; CONTRACTOR DOCUMENT NUMBER: MGA115-D-D-R-0002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175"/>
    <s v="O-RING,NBR,3PS-47162/636,SHIN-NIP"/>
    <s v="SPARE PARTS; PART NAME:O-RING; MANUFACTURER PART NUMBER:3PS-47162/636; MANUFACTURER:SHIN NIPPON MACHINERY CO LTD; MATERIAL:NBR;DRAWING NUMBER:3PS-47162; ITEM POSITION NUMBER:636; EQUIPMENT NAME:VERTICAL SUSPENDED PUMP; EQUIPMENT MAKE:SHIN NIPPON MACHINERYCO., LTD; EQUIPMENT MODEL:SIW-ER 3/520; EQUIPMENT MANUFACTURER PART NO: 636; CONTRACTOR DOCUMENT NUMBER: MGA115-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23"/>
    <s v="GSKT,NASB,3PS-47128/628,SHIN-NIP"/>
    <s v="SPARE PARTS; PART NAME:GASKET; MANUFACTURER PART NUMBER:3PS-47128/628; MANUFACTURER:SHIN NIPPON MACHINERY CO LTD;MATERIAL:NON-ASBESTOS; DRAWING NUMBER:3PS-47128; ITEM POSITION NUMBER:628; EQUIPMENT NAME:VERTICAL SUSPENDED PUMP; EQUIPMENTMAKE:SHIN NIPPON MACHINERY CO., LTD; EQUIPMENT MODEL:SIW-ER 6/1025; EQUIPMENT MANUFACTURER PART NO: 628; CONTRACTOR DOCUMENTNUMBER: MGA105-D-D-R-0002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28"/>
    <s v="GSKT,NASB,3PS-47129/628,SHIN-NIP"/>
    <s v="SPARE PARTS; PART NAME:GASKET; MANUFACTURER PART NUMBER:3PS-47129/628; MANUFACTURER:SHIN NIPPON MACHINERY CO LTD;MATERIAL:NON-ASBESTOS; DRAWING NUMBER:3PS-47129; ITEM POSITION NUMBER:628; EQUIPMENT NAME:VERTICAL SUSPENDED PUMP; EQUIPMENTMAKE:SHIN NIPPON MACHINERY CO., LTD; EQUIPMENT MODEL:SIW-ER 3/520; EQUIPMENT MANUFACTURER PART NO: 628; CONTRACTOR DOCUMENT NUMBER:MGA105-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29"/>
    <s v="O-RING,NBR,3PS-47129/636,SHIN-NIP"/>
    <s v="SPARE PARTS; PART NAME:O-RING; MANUFACTURER PART NUMBER:3PS-47129/636; MANUFACTURER:SHIN NIPPON MACHINERY CO LTD; MATERIAL:NBR;DRAWING NUMBER:3PS-47129; ITEM POSITION NUMBER:636; EQUIPMENT NAME:VERTICAL SUSPENDED PUMP; EQUIPMENT MAKE:SHIN NIPPON MACHINERYCO., LTD; EQUIPMENT MODEL:SIW-ER 3/520; EQUIPMENT MANUFACTURER PART NO: 636; CONTRACTOR DOCUMENT NUMBER: MGA105-D-D-R-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33"/>
    <s v="GSKT,NASB,3PS-47130/628,SHIN-NIP"/>
    <s v="SPARE PARTS; PART NAME:GASKET; MANUFACTURER PART NUMBER:3PS-47130/628; MANUFACTURER:SHIN NIPPON MACHINERY CO LTD;MATERIAL:NON-ASBESTOS; DRAWING NUMBER:3PS-47130; ITEM POSITION NUMBER:628; EQUIPMENT NAME:VERTICAL SUSPENDED PUMP; EQUIPMENTMAKE:SHIN NIPPON MACHINERY CO., LTD; EQUIPMENT MODEL:SIW-ER 3/520; EQUIPMENT MANUFACTURER PART NO: 628; CONTRACTOR DOCUMENT NUMBER:MGA105-D-D-R-0004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34"/>
    <s v="O-RING,NBR,3PS-47130/636,SHIN-NIP"/>
    <s v="SPARE PARTS; PART NAME:O-RING; MANUFACTURER PART NUMBER:3PS-47130/636; MANUFACTURER:SHIN NIPPON MACHINERY CO LTD; MATERIAL:NBR;DRAWING NUMBER:3PS-47130; ITEM POSITION NUMBER:636; EQUIPMENT NAME:VERTICAL SUSPENDED PUMP; EQUIPMENT MAKE:SHIN NIPPON MACHINERYCO., LTD; EQUIPMENT MODEL:SIW-ER 3/520; EQUIPMENT MANUFACTURER PART NO: 636; CONTRACTOR DOCUMENT NUMBER: MGA105-D-D-R-00041"/>
    <d v="2017-07-25T00:00:00"/>
    <s v="SPARE_PARTS"/>
    <x v="2"/>
    <s v="2000"/>
    <s v="CH01"/>
    <s v="EA"/>
    <n v="2"/>
    <n v="6208"/>
    <n v="0"/>
    <n v="0"/>
    <n v="6208"/>
    <s v="ZSPR"/>
    <n v="0"/>
    <s v=""/>
    <n v="0"/>
    <n v="0"/>
    <s v="ONGC Petro additions Ltd."/>
    <s v="INR"/>
    <n v="0"/>
    <n v="0"/>
    <n v="0"/>
    <n v="0"/>
    <n v="0"/>
    <n v="0"/>
    <n v="0"/>
    <n v="0"/>
    <n v="0"/>
    <n v="0"/>
    <n v="0"/>
    <n v="0"/>
    <n v="0"/>
    <n v="0"/>
    <s v="Chemcial store"/>
    <s v="P04"/>
    <n v="2351"/>
    <x v="2"/>
  </r>
  <r>
    <s v="0P4206030025"/>
    <s v="O-RING,NBR,3PS-62042/1010,SHIN-NIP"/>
    <s v="SPARE PARTS; PART NAME:O-RING; MANUFACTURER PART NUMBER:3PS-62042/1010; MANUFACTURER:SHIN NIPPON MACHINERY CO LTD; MATERIAL:NBR;DRAWING NUMBER:3PS-62042; ITEM POSITION NUMBER:1010; EQUIPMENT NAME:VERTICAL CAN PUMP; EQUIPMENT MAKE:SHIN NIPPON MACHINERY CO.,LTD; EQUIPMENT MODEL:12X19M WYR-10; EQUIPMENT MANUFACTURER PART NO: 1010; CONTRACTOR DOCUMENT NUMBER: MGA103-D-DS-00011"/>
    <d v="2017-07-25T00:00:00"/>
    <s v="SPARE_PARTS"/>
    <x v="2"/>
    <s v="2000"/>
    <s v="CH01"/>
    <s v="EA"/>
    <n v="2"/>
    <n v="6208"/>
    <n v="0"/>
    <n v="0"/>
    <n v="6208"/>
    <s v="ZSPR"/>
    <n v="0"/>
    <s v=""/>
    <n v="0"/>
    <n v="0"/>
    <s v="ONGC Petro additions Ltd."/>
    <s v="INR"/>
    <n v="0"/>
    <n v="0"/>
    <n v="0"/>
    <n v="0"/>
    <n v="0"/>
    <n v="0"/>
    <n v="0"/>
    <n v="0"/>
    <n v="0"/>
    <n v="0"/>
    <n v="0"/>
    <n v="0"/>
    <n v="0"/>
    <n v="0"/>
    <s v="Chemcial store"/>
    <s v="P04"/>
    <n v="2351"/>
    <x v="2"/>
  </r>
  <r>
    <s v="0P4206030034"/>
    <s v="O-RING,NBR,3PS-47087/1010,SHIN-NIP"/>
    <s v="SPARE PARTS; PART NAME:O-RING; MANUFACTURER PART NUMBER:3PS-47087/1010; MANUFACTURER:SHIN NIPPON MACHINERY CO LTD; MATERIAL:NBR;DRAWING NUMBER:3PS-47087; ITEM POSITION NUMBER:1010; EQUIPMENT NAME:VERTICAL CAN PUMP; EQUIPMENT MAKE:SHIN NIPPON MACHINERY CO.,LTD; EQUIPMENT MODEL:10/1521 CZ-3; EQUIPMENT MANUFACTURER PART NO: 1010; CONTRACTOR DOCUMENT NUMBER: MGA103-D-DS-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6030035"/>
    <s v="O-RING,NBR,3PS-47087/1020,SHIN-NIP"/>
    <s v="SPARE PARTS; PART NAME:O-RING; MANUFACTURER PART NUMBER:3PS-47087/1020; MANUFACTURER:SHIN NIPPON MACHINERY CO LTD; MATERIAL:NBR;DRAWING NUMBER:3PS-47087; ITEM POSITION NUMBER:1020; EQUIPMENT NAME:VERTICAL CAN PUMP; EQUIPMENT MAKE:SHIN NIPPON MACHINERY CO.,LTD; EQUIPMENT MODEL:10/1521 CZ-3; EQUIPMENT MANUFACTURER PART NO: 1020; CONTRACTOR DOCUMENT NUMBER: MGA103-D-DS-00031"/>
    <d v="2017-07-25T00:00:00"/>
    <s v="SPARE_PARTS"/>
    <x v="2"/>
    <s v="2000"/>
    <s v="CH01"/>
    <s v="EA"/>
    <n v="2"/>
    <n v="6208"/>
    <n v="0"/>
    <n v="0"/>
    <n v="6208"/>
    <s v="ZSPR"/>
    <n v="0"/>
    <s v=""/>
    <n v="0"/>
    <n v="0"/>
    <s v="ONGC Petro additions Ltd."/>
    <s v="INR"/>
    <n v="0"/>
    <n v="0"/>
    <n v="0"/>
    <n v="0"/>
    <n v="0"/>
    <n v="0"/>
    <n v="0"/>
    <n v="0"/>
    <n v="0"/>
    <n v="0"/>
    <n v="0"/>
    <n v="0"/>
    <n v="0"/>
    <n v="0"/>
    <s v="Chemcial store"/>
    <s v="P04"/>
    <n v="2351"/>
    <x v="2"/>
  </r>
  <r>
    <s v="0P4205030224"/>
    <s v="O-RING,NBR,3PS-47128/636,SHIN-NIP"/>
    <s v="SPARE PARTS; PART NAME:O-RING; MANUFACTURER PART NUMBER:3PS-47128/636; MANUFACTURER:SHIN NIPPON MACHINERY CO LTD; MATERIAL:NBR;DRAWING NUMBER:3PS-47128; ITEM POSITION NUMBER:636; EQUIPMENT NAME:VERTICAL SUSPENDED PUMP; EQUIPMENT MAKE:SHIN NIPPON MACHINERYCO., LTD; EQUIPMENT MODEL:SIW-ER 6/1025; EQUIPMENT MANUFACTURER PART NO: 636; CONTRACTOR DOCUMENT NUMBER: MGA105-D-D-R-00021"/>
    <d v="2018-01-06T00:00:00"/>
    <s v="SPARE_PARTS"/>
    <x v="2"/>
    <s v="2000"/>
    <s v="CH01"/>
    <s v="EA"/>
    <n v="2"/>
    <n v="6207.99"/>
    <n v="0"/>
    <n v="0"/>
    <n v="6207.99"/>
    <s v="ZSPR"/>
    <n v="0"/>
    <s v=""/>
    <n v="0"/>
    <n v="0"/>
    <s v="ONGC Petro additions Ltd."/>
    <s v="INR"/>
    <n v="0"/>
    <n v="0"/>
    <n v="0"/>
    <n v="0"/>
    <n v="0"/>
    <n v="0"/>
    <n v="0"/>
    <n v="0"/>
    <n v="0"/>
    <n v="0"/>
    <n v="0"/>
    <n v="0"/>
    <n v="0"/>
    <n v="0"/>
    <s v="Chemcial store"/>
    <s v="P04"/>
    <n v="2186"/>
    <x v="2"/>
  </r>
  <r>
    <s v="0P4205031681"/>
    <s v="OIL RING,F/3700LX,A00017A131618,ITT-CORP"/>
    <s v="SPARE PARTS; PART NAME:OIL RING; EQUIPMENT NAME:C4 MIX TRANSFER PUMP; EQUIPMENT MAKE:ITT CORPORATION INDIA PVT LTD; EQUIPMENTMODEL:3700 LX-3x6 - 17S; MANUFACTURER:ITT CORPORATION INDIA PVT LTD; MANUFACTURER PART NUMBER:A00017A13 1618"/>
    <d v="2017-06-30T00:00:00"/>
    <s v="SPARE_PARTS"/>
    <x v="2"/>
    <s v="2000"/>
    <s v="GS01"/>
    <s v="EA"/>
    <n v="2"/>
    <n v="6204.47"/>
    <n v="0"/>
    <n v="0"/>
    <n v="6204.47"/>
    <s v="ZSPR"/>
    <n v="0"/>
    <s v=""/>
    <n v="0"/>
    <n v="0"/>
    <s v="ONGC Petro additions Ltd."/>
    <s v="INR"/>
    <n v="0"/>
    <n v="0"/>
    <n v="0"/>
    <n v="0"/>
    <n v="0"/>
    <n v="0"/>
    <n v="0"/>
    <n v="0"/>
    <n v="0"/>
    <n v="0"/>
    <n v="0"/>
    <n v="0"/>
    <n v="0"/>
    <n v="0"/>
    <s v="General Store"/>
    <s v="P04"/>
    <n v="2376"/>
    <x v="2"/>
  </r>
  <r>
    <s v="0T1737280004"/>
    <s v="CPLG,PIPE,SW,A182-F304,CL3000,1.5IN"/>
    <s v="SOCKET WELD PIPE COUPLINGS; MAT:STAINLESS STEEL 304; MAT SPEC, FITTING:ASTM A182 GRADE F304; PRESSURE DESIGNATION:CL 3000;MANDATORY ADD REQRMTS:LOW TEMPERATURE/HC/ADDITIVES; SIZE:1.5 IN"/>
    <d v="2018-01-25T00:00:00"/>
    <s v="TH_PI_COUPLINGS2"/>
    <x v="2"/>
    <s v="2000"/>
    <s v="CH01"/>
    <s v="EA"/>
    <n v="30"/>
    <n v="6200.28"/>
    <n v="0"/>
    <n v="0"/>
    <n v="6200.28"/>
    <s v="ZSTO"/>
    <n v="0"/>
    <s v=""/>
    <n v="0"/>
    <n v="0"/>
    <s v="ONGC Petro additions Ltd."/>
    <s v="INR"/>
    <n v="0"/>
    <n v="0"/>
    <n v="0"/>
    <n v="0"/>
    <n v="0"/>
    <n v="0"/>
    <n v="0"/>
    <n v="0"/>
    <n v="0"/>
    <n v="0"/>
    <n v="0"/>
    <n v="0"/>
    <n v="0"/>
    <n v="0"/>
    <s v="Chemcial store"/>
    <s v="S06"/>
    <n v="2167"/>
    <x v="1"/>
  </r>
  <r>
    <s v="0P2905020029"/>
    <s v="O-RING,34-2#BJ350,NTN"/>
    <s v="SUB ASSY:BALL JOINT ASSY, DOJ350F219; SUPPLER:THE JAPAN STEEL WORKS"/>
    <d v="2019-01-31T00:00:00"/>
    <s v="SPARE_PARTS"/>
    <x v="2"/>
    <s v="2000"/>
    <s v="CH01"/>
    <s v="EA"/>
    <n v="2"/>
    <n v="6192.36"/>
    <n v="0"/>
    <n v="0"/>
    <n v="6192.36"/>
    <s v="ZSPR"/>
    <n v="0"/>
    <s v=""/>
    <n v="0"/>
    <n v="0"/>
    <s v="ONGC Petro additions Ltd."/>
    <s v="INR"/>
    <n v="0"/>
    <n v="0"/>
    <n v="0"/>
    <n v="0"/>
    <n v="0"/>
    <n v="0"/>
    <n v="0"/>
    <n v="0"/>
    <n v="0"/>
    <n v="0"/>
    <n v="0"/>
    <n v="0"/>
    <n v="0"/>
    <n v="0"/>
    <s v="Chemcial store"/>
    <s v="P04"/>
    <n v="1796"/>
    <x v="2"/>
  </r>
  <r>
    <s v="0P2905020030"/>
    <s v="O-RING,G230,NTN"/>
    <s v="SUB ASSY:BALL JOINT ASSY, DOJ350F219; SUPPLER:THE JAPAN STEEL WORKS"/>
    <d v="2019-01-31T00:00:00"/>
    <s v="SPARE_PARTS"/>
    <x v="2"/>
    <s v="2000"/>
    <s v="CH01"/>
    <s v="EA"/>
    <n v="2"/>
    <n v="6192.36"/>
    <n v="0"/>
    <n v="0"/>
    <n v="6192.36"/>
    <s v="ZSPR"/>
    <n v="0"/>
    <s v=""/>
    <n v="0"/>
    <n v="0"/>
    <s v="ONGC Petro additions Ltd."/>
    <s v="INR"/>
    <n v="0"/>
    <n v="0"/>
    <n v="0"/>
    <n v="0"/>
    <n v="0"/>
    <n v="0"/>
    <n v="0"/>
    <n v="0"/>
    <n v="0"/>
    <n v="0"/>
    <n v="0"/>
    <n v="0"/>
    <n v="0"/>
    <n v="0"/>
    <s v="Chemcial store"/>
    <s v="P04"/>
    <n v="1796"/>
    <x v="2"/>
  </r>
  <r>
    <s v="0P0631070167"/>
    <s v="GSKT,M-8121,JKM0354,SHOWA"/>
    <s v="SPARE PARTS; PART NAME:GASKET; DIMENSIONS:1.5 MM (THK); MATERIAL:M-8121; DRAWING NUMBER:2A21576; ITEM POSITION NUMBER:16; EQUIPMENTNAME:GEAR PUMP; ADDITIONAL INFORMATION:SPARES FOR ROTARY JOINT; MANUFACTURER:SHOWA GIKEN INDUSTRIAL CO LTD; MANUFACTURER PARTNUMBER:JKM0354; SUPPLIER:THE JAPAN STEEL WORKS"/>
    <d v="2023-09-05T00:00:00"/>
    <s v="SPARE_PARTS"/>
    <x v="2"/>
    <s v="2000"/>
    <s v="CH01"/>
    <s v="EA"/>
    <n v="3"/>
    <n v="6187.29"/>
    <n v="0"/>
    <n v="0"/>
    <n v="6187.29"/>
    <s v="ZSPR"/>
    <n v="0"/>
    <s v=""/>
    <n v="0"/>
    <n v="0"/>
    <s v="ONGC Petro additions Ltd."/>
    <s v="INR"/>
    <n v="0"/>
    <n v="0"/>
    <n v="0"/>
    <n v="0"/>
    <n v="0"/>
    <n v="0"/>
    <n v="0"/>
    <n v="0"/>
    <n v="0"/>
    <n v="0"/>
    <n v="0"/>
    <n v="0"/>
    <n v="0"/>
    <n v="0"/>
    <s v="Chemcial store"/>
    <s v="P04"/>
    <n v="118"/>
    <x v="2"/>
  </r>
  <r>
    <s v="0P4205020343"/>
    <s v="PMP,AUX,LUBE OIL,B5-R4-R,SHIN-NIP"/>
    <s v="SPARE PARTS; PART NAME:PUMP, AUXILARY, LUBE OIL; MANUFACTURER PART NUMBER:B5-R4-R; MANUFACTURER:SHIN NIPPON MACHINERY CO LTD;EQUIPMENT NAME:BIG PUMP (TURBINE); EQUIPMENT MAKE:SHIN NIPPON MACHINERY CO., LTD; EQUIPMENT MODEL:B5-R4-R"/>
    <d v="2017-06-17T00:00:00"/>
    <s v="SPARE_PARTS"/>
    <x v="2"/>
    <s v="2000"/>
    <s v="GS01"/>
    <s v="EA"/>
    <n v="1"/>
    <n v="6183.58"/>
    <n v="0"/>
    <n v="0"/>
    <n v="6183.58"/>
    <s v="ZSPR"/>
    <n v="0"/>
    <s v=""/>
    <n v="0"/>
    <n v="0"/>
    <s v="ONGC Petro additions Ltd."/>
    <s v="INR"/>
    <n v="0"/>
    <n v="0"/>
    <n v="0"/>
    <n v="0"/>
    <n v="0"/>
    <n v="0"/>
    <n v="0"/>
    <n v="0"/>
    <n v="0"/>
    <n v="0"/>
    <n v="0"/>
    <n v="0"/>
    <n v="0"/>
    <n v="0"/>
    <s v="General Store"/>
    <s v="P04"/>
    <n v="2389"/>
    <x v="2"/>
  </r>
  <r>
    <s v="0P4205020344"/>
    <s v="PMP,AUX,LUBE OIL,B6-R2-R,SHIN-NIP"/>
    <s v="SPARE PARTS; PART NAME:PUMP, AUXILARY, LUBE OIL; MANUFACTURER PART NUMBER:B6-R2-R; MANUFACTURER:SHIN NIPPON MACHINERY CO LTD;EQUIPMENT NAME:BIG PUMP (TURBINE); EQUIPMENT MAKE:SHIN NIPPON MACHINERY CO., LTD; EQUIPMENT MODEL:B6-R2-R"/>
    <d v="2017-06-17T00:00:00"/>
    <s v="SPARE_PARTS"/>
    <x v="2"/>
    <s v="2000"/>
    <s v="GS01"/>
    <s v="EA"/>
    <n v="1"/>
    <n v="6183.58"/>
    <n v="0"/>
    <n v="0"/>
    <n v="6183.58"/>
    <s v="ZSPR"/>
    <n v="0"/>
    <s v=""/>
    <n v="0"/>
    <n v="0"/>
    <s v="ONGC Petro additions Ltd."/>
    <s v="INR"/>
    <n v="0"/>
    <n v="0"/>
    <n v="0"/>
    <n v="0"/>
    <n v="0"/>
    <n v="0"/>
    <n v="0"/>
    <n v="0"/>
    <n v="0"/>
    <n v="0"/>
    <n v="0"/>
    <n v="0"/>
    <n v="0"/>
    <n v="0"/>
    <s v="General Store"/>
    <s v="P04"/>
    <n v="2389"/>
    <x v="2"/>
  </r>
  <r>
    <s v="0T1705180026"/>
    <s v="CAP,PIPE,THD,A105,CL3000,1IN"/>
    <s v="THREADED PIPE CAPS; MAT:CARBON STEEL; MAT SPEC, FITTING:ASTM A105; TYPE OF THREAD:NPT; PRESSURE DESIGNATION:CL 3000; MANDATORY ADDREQRMTS:STEAM WITH IBR CERTIFICATE; SIZE:1 IN"/>
    <d v="2019-02-26T00:00:00"/>
    <s v="TH_PI_CAPS2"/>
    <x v="2"/>
    <s v="2000"/>
    <s v="CH01"/>
    <s v="EA"/>
    <n v="90"/>
    <n v="6174.46"/>
    <n v="0"/>
    <n v="0"/>
    <n v="6174.46"/>
    <s v="ZSTO"/>
    <n v="0"/>
    <s v=""/>
    <n v="0"/>
    <n v="0"/>
    <s v="ONGC Petro additions Ltd."/>
    <s v="INR"/>
    <n v="0"/>
    <n v="0"/>
    <n v="0"/>
    <n v="0"/>
    <n v="0"/>
    <n v="0"/>
    <n v="0"/>
    <n v="0"/>
    <n v="0"/>
    <n v="0"/>
    <n v="0"/>
    <n v="0"/>
    <n v="0"/>
    <n v="0"/>
    <s v="Chemcial store"/>
    <s v="S06"/>
    <n v="1770"/>
    <x v="1"/>
  </r>
  <r>
    <s v="0T2548800020"/>
    <s v="GSKT,RJ,5Cr-0.5Mo,OVAL,CL1500,18IN,52EA"/>
    <s v="RING JOINT GASKETS; MAT:STEEL; MAT SPEC:5Cr-0.5Mo; TYPE:OVAL; SIZE, FLANGE (INCH:18 IN; PRESSURE DESIGNATION:ASME CL1500; FACINGFLANGE:RTJ; REFERENCE:52EA"/>
    <d v="2022-04-06T00:00:00"/>
    <s v="RI_GASKETS"/>
    <x v="2"/>
    <s v="2000"/>
    <s v="GS01"/>
    <s v="EA"/>
    <n v="1"/>
    <n v="6160.91"/>
    <n v="0"/>
    <n v="0"/>
    <n v="6160.91"/>
    <s v="ZSTO"/>
    <n v="0"/>
    <s v=""/>
    <n v="0"/>
    <n v="0"/>
    <s v="ONGC Petro additions Ltd."/>
    <s v="INR"/>
    <n v="0"/>
    <n v="0"/>
    <n v="0"/>
    <n v="0"/>
    <n v="0"/>
    <n v="0"/>
    <n v="0"/>
    <n v="0"/>
    <n v="0"/>
    <n v="0"/>
    <n v="0"/>
    <n v="0"/>
    <n v="0"/>
    <n v="0"/>
    <s v="General Store"/>
    <s v="S06"/>
    <n v="635"/>
    <x v="1"/>
  </r>
  <r>
    <s v="0T2548800020"/>
    <s v="GSKT,RJ,5Cr-0.5Mo,OVAL,CL1500,18IN,52EA"/>
    <s v="RING JOINT GASKETS; MAT:STEEL; MAT SPEC:5Cr-0.5Mo; TYPE:OVAL; SIZE, FLANGE (INCH:18 IN; PRESSURE DESIGNATION:ASME CL1500; FACINGFLANGE:RTJ; REFERENCE:52EA"/>
    <d v="2022-04-06T00:00:00"/>
    <s v="RI_GASKETS"/>
    <x v="2"/>
    <s v="2000"/>
    <s v="SP01"/>
    <s v="EA"/>
    <n v="1"/>
    <n v="6160.91"/>
    <n v="0"/>
    <n v="0"/>
    <n v="6160.91"/>
    <s v="ZSTO"/>
    <n v="0"/>
    <s v=""/>
    <n v="0"/>
    <n v="0"/>
    <s v="ONGC Petro additions Ltd."/>
    <s v="INR"/>
    <n v="0"/>
    <n v="0"/>
    <n v="0"/>
    <n v="0"/>
    <n v="0"/>
    <n v="0"/>
    <n v="0"/>
    <n v="0"/>
    <n v="0"/>
    <n v="0"/>
    <n v="0"/>
    <n v="0"/>
    <n v="0"/>
    <n v="0"/>
    <s v="Shutdown Plan Mt"/>
    <s v="S06"/>
    <n v="635"/>
    <x v="1"/>
  </r>
  <r>
    <s v="0T1622020006"/>
    <s v="GLOVES,ELECTRICAL,INSULATED,7.5KV"/>
    <s v="SAFETY GLOVES; APPLICATION:ELECTRICAL; TYPE:INSULATED; INSULATION RATING:7.5 KV"/>
    <d v="2023-09-29T00:00:00"/>
    <s v="SA_GLOVES"/>
    <x v="4"/>
    <s v="2000"/>
    <s v="CH01"/>
    <s v="PAA"/>
    <n v="11"/>
    <n v="6160"/>
    <n v="0"/>
    <n v="0"/>
    <n v="6160"/>
    <s v="ZSTO"/>
    <n v="0"/>
    <s v=""/>
    <n v="0"/>
    <n v="0"/>
    <s v="ONGC Petro additions Ltd."/>
    <s v="INR"/>
    <n v="0"/>
    <n v="0"/>
    <n v="0"/>
    <n v="0"/>
    <n v="0"/>
    <n v="0"/>
    <n v="0"/>
    <n v="0"/>
    <n v="0"/>
    <n v="0"/>
    <n v="0"/>
    <n v="0"/>
    <n v="0"/>
    <n v="0"/>
    <s v="Chemcial store"/>
    <s v="S09"/>
    <n v="94"/>
    <x v="1"/>
  </r>
  <r>
    <s v="0P4205020250"/>
    <s v="BRG,B5-0726-Y120-R2/9,SHIN-NIP"/>
    <s v="SPARE PARTS; PART NAME:BEARING; MANUFACTURER PART NUMBER:B5-0726-Y120-R2/9; MANUFACTURER:SHIN NIPPON MACHINERY CO LTD; DRAWINGNUMBER:B5-0726-Y120-R2; ITEM POSITION NUMBER:9; EQUIPMENT NAME:BIG PUMP (TURBINE); EQUIPMENT MAKE:SHIN NIPPON MACHINERY CO., LTD;EQUIPMENT MODEL:B6-R2-R; ADDITIONAL INFORMATION:FOR REDUCTION GEARBOX"/>
    <d v="2017-06-17T00:00:00"/>
    <s v="SPARE_PARTS"/>
    <x v="2"/>
    <s v="2000"/>
    <s v="GS01"/>
    <s v="EA"/>
    <n v="1"/>
    <n v="6149.41"/>
    <n v="0"/>
    <n v="0"/>
    <n v="6149.41"/>
    <s v="ZSPR"/>
    <n v="0"/>
    <s v=""/>
    <n v="0"/>
    <n v="0"/>
    <s v="ONGC Petro additions Ltd."/>
    <s v="INR"/>
    <n v="0"/>
    <n v="0"/>
    <n v="0"/>
    <n v="0"/>
    <n v="0"/>
    <n v="0"/>
    <n v="0"/>
    <n v="0"/>
    <n v="0"/>
    <n v="0"/>
    <n v="0"/>
    <n v="0"/>
    <n v="0"/>
    <n v="0"/>
    <s v="General Store"/>
    <s v="P04"/>
    <n v="2389"/>
    <x v="2"/>
  </r>
  <r>
    <s v="0P4205040448"/>
    <s v="LCK NUT,BRG,CS,KSOS05120040200/129,KEPL"/>
    <s v="SPARE PARTS; PART NAME:LOCK NUT, BEARING; MATERIAL:CARBON STEEL; DRAWING NUMBER:KSO S0512 004 0200; ITEM POSITION NUMBER:129;EQUIPMENT NAME:OFF SPEC C4 MIX TRANSFER PUMP; EQUIPMENT MAKE:KIRLOSKAR EBARA PUMPS LIMITED; EQUIPMENT MODEL:80*50 VPCS 7M;MANUFACTURER:KIRLOSKAR EBARA PUMPS LIMITED; MANUFACTURER PART NUMBER:KSOS05120040200/129"/>
    <d v="2015-11-13T00:00:00"/>
    <s v="SPARE_PARTS"/>
    <x v="2"/>
    <s v="2000"/>
    <s v="GS01"/>
    <s v="EA"/>
    <n v="1"/>
    <n v="6138.46"/>
    <n v="0"/>
    <n v="0"/>
    <n v="6138.46"/>
    <s v="ZSPR"/>
    <n v="0"/>
    <s v=""/>
    <n v="0"/>
    <n v="0"/>
    <s v="ONGC Petro additions Ltd."/>
    <s v="INR"/>
    <n v="0"/>
    <n v="0"/>
    <n v="0"/>
    <n v="0"/>
    <n v="0"/>
    <n v="0"/>
    <n v="0"/>
    <n v="0"/>
    <n v="0"/>
    <n v="0"/>
    <n v="0"/>
    <n v="0"/>
    <n v="0"/>
    <n v="0"/>
    <s v="General Store"/>
    <s v="P04"/>
    <n v="2971"/>
    <x v="2"/>
  </r>
  <r>
    <s v="0P4102210743"/>
    <s v="GSKT,BODY,18IN,100000351826,MIL"/>
    <s v="SPARE PARTS; PART NAME:GASKET,BODY; EQUIPMENT NAME:CONTROL VALVE; EQUIPMENT MAKE:MIL CONTROLS; EQUIPMENT MODEL:41621;MANUFACTURER:MIL CONTROLS; MANUFACTURER PART NUMBER:100000351826; ACTUATOR SIZE:18 IN; MODEL NUMBER:41612"/>
    <d v="2017-08-28T00:00:00"/>
    <s v="SPARE_PARTS"/>
    <x v="2"/>
    <s v="2000"/>
    <s v="GS01"/>
    <s v="EA"/>
    <n v="1"/>
    <n v="6130"/>
    <n v="0"/>
    <n v="0"/>
    <n v="6130"/>
    <s v="ZSPR"/>
    <n v="0"/>
    <s v=""/>
    <n v="0"/>
    <n v="0"/>
    <s v="ONGC Petro additions Ltd."/>
    <s v="INR"/>
    <n v="0"/>
    <n v="0"/>
    <n v="0"/>
    <n v="0"/>
    <n v="0"/>
    <n v="0"/>
    <n v="0"/>
    <n v="0"/>
    <n v="0"/>
    <n v="0"/>
    <n v="0"/>
    <n v="0"/>
    <n v="0"/>
    <n v="0"/>
    <s v="General Store"/>
    <s v="P03"/>
    <n v="2317"/>
    <x v="2"/>
  </r>
  <r>
    <s v="0T2061210003"/>
    <s v="FSE LV,2A,550VAC,NSD2,BUSSMANN"/>
    <s v="LOW VOLTAGE FUSE LINKS; VOLTAGE, RATED:550 VAC; CURRENT, RATED:2 A; MANUFCTURER:BUSSMANN; PART NUMBER:NSD2; FOR 66 KV TRANSFORMERCONTROL PANEL"/>
    <d v="2023-03-14T00:00:00"/>
    <s v="LO_FUSE_LINKS"/>
    <x v="4"/>
    <s v="2000"/>
    <s v="GS01"/>
    <s v="EA"/>
    <n v="65"/>
    <n v="6121.59"/>
    <n v="0"/>
    <n v="0"/>
    <n v="6121.59"/>
    <s v="ZSTO"/>
    <n v="0"/>
    <s v=""/>
    <n v="0"/>
    <n v="0"/>
    <s v="ONGC Petro additions Ltd."/>
    <s v="INR"/>
    <n v="0"/>
    <n v="0"/>
    <n v="0"/>
    <n v="0"/>
    <n v="0"/>
    <n v="0"/>
    <n v="0"/>
    <n v="0"/>
    <n v="0"/>
    <n v="0"/>
    <n v="0"/>
    <n v="0"/>
    <n v="0"/>
    <n v="0"/>
    <s v="General Store"/>
    <s v="S03"/>
    <n v="293"/>
    <x v="1"/>
  </r>
  <r>
    <s v="0P4102210040"/>
    <s v="GSKT,COMP/17A5,1H7369X0012,FISH-CO"/>
    <s v="SPARE PARTS; PART NAME:GASKET; MANUFACTURER PART NUMBER:1H7369X0012; MANUFACTURER:FISHER CONTROLS; MATERIAL:COMP/17A5; EQUIPMENTNAME:CONTROL VALVE; EQUIPMENT MODEL:8.00ET"/>
    <d v="2023-11-24T00:00:00"/>
    <s v="SPARE_PARTS"/>
    <x v="2"/>
    <s v="2000"/>
    <s v="GS01"/>
    <s v="EA"/>
    <n v="3"/>
    <n v="6109.98"/>
    <n v="0"/>
    <n v="0"/>
    <n v="6109.98"/>
    <s v="ZSPR"/>
    <n v="0"/>
    <s v=""/>
    <n v="0"/>
    <n v="0"/>
    <s v="ONGC Petro additions Ltd."/>
    <s v="INR"/>
    <n v="0"/>
    <n v="0"/>
    <n v="0"/>
    <n v="0"/>
    <n v="0"/>
    <n v="0"/>
    <n v="0"/>
    <n v="0"/>
    <n v="0"/>
    <n v="0"/>
    <n v="0"/>
    <n v="0"/>
    <n v="0"/>
    <n v="0"/>
    <s v="General Store"/>
    <s v="P03"/>
    <n v="38"/>
    <x v="2"/>
  </r>
  <r>
    <s v="0P1005010228"/>
    <s v="COV,FAN,FCX18LC0000SP,BHAR-BIJ"/>
    <s v="SPARE PARTS; PART NAME:COVER,FAN; EQUIPMENT NAME:MOTOR; EQUIPMENT MAKE:BHARAT BIJLEE; MANUFACTURER:BHARAT BIJLEE; MANUFACTURER PARTNUMBER:FCX18LC0000SP; FOR MOTOR; FRAME SIZE:180; POWER RATING:18.5/22 KW; VOLTAGE RATING:415 V; NUMBER OF POLE:2; MOTOR REFERENCETYPE:MN18M213G/MA18L233G"/>
    <d v="2018-06-25T00:00:00"/>
    <s v="SPARE_PARTS"/>
    <x v="2"/>
    <s v="2000"/>
    <s v="GS01"/>
    <s v="EA"/>
    <n v="2"/>
    <n v="6080"/>
    <n v="0"/>
    <n v="0"/>
    <n v="6080"/>
    <s v="ZSPR"/>
    <n v="0"/>
    <s v=""/>
    <n v="0"/>
    <n v="0"/>
    <s v="ONGC Petro additions Ltd."/>
    <s v="INR"/>
    <n v="0"/>
    <n v="0"/>
    <n v="0"/>
    <n v="0"/>
    <n v="0"/>
    <n v="0"/>
    <n v="0"/>
    <n v="0"/>
    <n v="0"/>
    <n v="0"/>
    <n v="0"/>
    <n v="0"/>
    <n v="0"/>
    <n v="0"/>
    <s v="General Store"/>
    <s v="P01"/>
    <n v="2016"/>
    <x v="2"/>
  </r>
  <r>
    <s v="0P4110100061"/>
    <s v="SMPS,24VDC,4.5A,S8JXG10024CD,OMRON"/>
    <s v="SWITCH MODE POWER SUPPLY; VOLTAGE, OUTPUT:24 VDC; CURRENT, OUTPUT:4.5 A; POWER RATING:100 W; MODEL NUMBER:S8JX-G10024CD;MANUFACTURER:OMRON"/>
    <d v="2023-12-19T00:00:00"/>
    <s v="SW MODE POWER SUPPLY"/>
    <x v="4"/>
    <s v="2000"/>
    <s v="GS01"/>
    <s v="EA"/>
    <n v="2"/>
    <n v="6066.33"/>
    <n v="0"/>
    <n v="0"/>
    <n v="6066.33"/>
    <s v="ZSPR"/>
    <n v="0"/>
    <s v=""/>
    <n v="0"/>
    <n v="0"/>
    <s v="ONGC Petro additions Ltd."/>
    <s v="INR"/>
    <n v="0"/>
    <n v="0"/>
    <n v="0"/>
    <n v="0"/>
    <n v="0"/>
    <n v="0"/>
    <n v="0"/>
    <n v="0"/>
    <n v="0"/>
    <n v="0"/>
    <n v="0"/>
    <n v="0"/>
    <n v="0"/>
    <n v="0"/>
    <s v="General Store"/>
    <s v="P01"/>
    <n v="13"/>
    <x v="2"/>
  </r>
  <r>
    <s v="0P4205031616"/>
    <s v="GSKT,CSG,F/3700SA1.5x37S,A0104+,ITT-CORP"/>
    <s v="SPARE PARTS; PART NAME:GASKET,CASING; EQUIPMENT NAME:LIGHT PFO / PFO UNLOADING PUMP; EQUIPMENT MAKE:ITT CORPORATION INDIA PVT LTD;EQUIPMENT MODEL:3700 SA-1.5x3 - 7S; MANUFACTURER:ITT CORPORATION INDIA PVT LTD; MANUFACTURER PART NUMBER:A01045A01"/>
    <d v="2017-04-15T00:00:00"/>
    <s v="SPARE_PARTS"/>
    <x v="2"/>
    <s v="2000"/>
    <s v="GS01"/>
    <s v="EA"/>
    <n v="1"/>
    <n v="6044.15"/>
    <n v="0"/>
    <n v="0"/>
    <n v="6044.15"/>
    <s v="ZSPR"/>
    <n v="0"/>
    <s v=""/>
    <n v="0"/>
    <n v="0"/>
    <s v="ONGC Petro additions Ltd."/>
    <s v="INR"/>
    <n v="0"/>
    <n v="0"/>
    <n v="0"/>
    <n v="0"/>
    <n v="0"/>
    <n v="0"/>
    <n v="0"/>
    <n v="0"/>
    <n v="0"/>
    <n v="0"/>
    <n v="0"/>
    <n v="0"/>
    <n v="0"/>
    <n v="0"/>
    <s v="General Store"/>
    <s v="P04"/>
    <n v="2452"/>
    <x v="2"/>
  </r>
  <r>
    <s v="0T2541410111"/>
    <s v="GSKT,SPW,SS316,CL300,1.25IN"/>
    <s v="SPIRAL WOUND GASKETS; DESIGN SPEC:ANSI B16.20; DESIGN SPEC, FLANGE(S):ANSI B16.5; PRESSURE DESIGNATION:CLASS 300; MAT,WINDINGS:STAINLESS STEEL 316; MAT, FILLER:GRAFOIL; MAT, INNER RING:STAINLESS STEEL 316; MAT, CENTRING RING:STAINLESS STEEL 316;SIZE, PIPE, NOMINAL:1.25 IN"/>
    <d v="2023-12-19T00:00:00"/>
    <s v="SP_GASKETS"/>
    <x v="2"/>
    <s v="2000"/>
    <s v="CH01"/>
    <s v="EA"/>
    <n v="109"/>
    <n v="6043.45"/>
    <n v="0"/>
    <n v="0"/>
    <n v="6043.45"/>
    <s v="ZSTO"/>
    <n v="0"/>
    <s v=""/>
    <n v="0"/>
    <n v="0"/>
    <s v="ONGC Petro additions Ltd."/>
    <s v="INR"/>
    <n v="0"/>
    <n v="0"/>
    <n v="0"/>
    <n v="0"/>
    <n v="0"/>
    <n v="0"/>
    <n v="0"/>
    <n v="0"/>
    <n v="0"/>
    <n v="0"/>
    <n v="0"/>
    <n v="0"/>
    <n v="0"/>
    <n v="0"/>
    <s v="Chemcial store"/>
    <s v="S06"/>
    <n v="13"/>
    <x v="1"/>
  </r>
  <r>
    <s v="0P4110070119"/>
    <s v="MDL,AI,0TO10V,0TO20mA,2080-IF4,ALLENB"/>
    <s v="INSTRUMENT SYSTEMS; TYPE:ANALOG INPUT MODULE; MANUFACTURER:ALLEN BRADLEY; MANUFACTURER PART NUMBER:2080-IF4; VOLTAGE RATING:0 TO 10V; CURRENT RATING:0 TO 20 mA; 4-CHENNAL; MICRO800 PLUG-IN MODULES; UNIPOLAR; NON-ISOLATED; EQUIPMENT MANUFACTURER:VOLTAS LTD; FORPP UNIT; CAPACITY:340 KTPA"/>
    <d v="2018-08-16T00:00:00"/>
    <s v="INSTRUMENT_SYSTEMS"/>
    <x v="4"/>
    <s v="2000"/>
    <s v="CH01"/>
    <s v="EA"/>
    <n v="1"/>
    <n v="6033.4"/>
    <n v="0"/>
    <n v="0"/>
    <n v="6033.4"/>
    <s v="ZSPR"/>
    <n v="0"/>
    <s v=""/>
    <n v="0"/>
    <n v="0"/>
    <s v="ONGC Petro additions Ltd."/>
    <s v="INR"/>
    <n v="0"/>
    <n v="0"/>
    <n v="0"/>
    <n v="0"/>
    <n v="0"/>
    <n v="0"/>
    <n v="0"/>
    <n v="0"/>
    <n v="0"/>
    <n v="0"/>
    <n v="0"/>
    <n v="0"/>
    <n v="0"/>
    <n v="0"/>
    <s v="Chemcial store"/>
    <s v="P03"/>
    <n v="1964"/>
    <x v="2"/>
  </r>
  <r>
    <s v="0P4205031644"/>
    <s v="WEAR RING,F/3700SA1x2,C00288A+,ITT-CORP"/>
    <s v="SPARE PARTS; PART NAME:WEAR RING,SEAL CHAMBER; EQUIPMENT NAME:PENTANE TRANSFER PUMP; EQUIPMENT MAKE:ITT CORPORATION INDIA PVT LTD;EQUIPMENT MODEL:3700 SA-1x2 - 11A; ADDITIONAL INFORMATION:180-241 BHN; MANUFACTURER:ITT CORPORATION INDIA PVT LTD; MANUFACTURERPART NUMBER:C00288A13 1232K"/>
    <d v="2017-06-30T00:00:00"/>
    <s v="SPARE_PARTS"/>
    <x v="2"/>
    <s v="2000"/>
    <s v="GS01"/>
    <s v="EA"/>
    <n v="1"/>
    <n v="6026.87"/>
    <n v="0"/>
    <n v="0"/>
    <n v="6026.87"/>
    <s v="ZSPR"/>
    <n v="0"/>
    <s v=""/>
    <n v="0"/>
    <n v="0"/>
    <s v="ONGC Petro additions Ltd."/>
    <s v="INR"/>
    <n v="0"/>
    <n v="0"/>
    <n v="0"/>
    <n v="0"/>
    <n v="0"/>
    <n v="0"/>
    <n v="0"/>
    <n v="0"/>
    <n v="0"/>
    <n v="0"/>
    <n v="0"/>
    <n v="0"/>
    <n v="0"/>
    <n v="0"/>
    <s v="General Store"/>
    <s v="P04"/>
    <n v="2376"/>
    <x v="2"/>
  </r>
  <r>
    <s v="0P4205031652"/>
    <s v="WEAR RING,F/3700SA3x6,C00288A+,ITT-CORP"/>
    <s v="SPARE PARTS; PART NAME:WEAR RING,SEAL CHAMBER; EQUIPMENT NAME:HPG LOADING PUMP; EQUIPMENT MAKE:ITT CORPORATION INDIA PVT LTD;EQUIPMENT MODEL:3700 SA-3x6 - 9S; ADDITIONAL INFORMATION:180-241 BHN; MANUFACTURER:ITT CORPORATION INDIA PVT LTD; MANUFACTURER PARTNUMBER:C00288A13 1232K"/>
    <d v="2017-06-30T00:00:00"/>
    <s v="SPARE_PARTS"/>
    <x v="2"/>
    <s v="2000"/>
    <s v="GS01"/>
    <s v="EA"/>
    <n v="1"/>
    <n v="6026.87"/>
    <n v="0"/>
    <n v="0"/>
    <n v="6026.87"/>
    <s v="ZSPR"/>
    <n v="0"/>
    <s v=""/>
    <n v="0"/>
    <n v="0"/>
    <s v="ONGC Petro additions Ltd."/>
    <s v="INR"/>
    <n v="0"/>
    <n v="0"/>
    <n v="0"/>
    <n v="0"/>
    <n v="0"/>
    <n v="0"/>
    <n v="0"/>
    <n v="0"/>
    <n v="0"/>
    <n v="0"/>
    <n v="0"/>
    <n v="0"/>
    <n v="0"/>
    <n v="0"/>
    <s v="General Store"/>
    <s v="P04"/>
    <n v="2376"/>
    <x v="2"/>
  </r>
  <r>
    <s v="0T1734220014"/>
    <s v="CAP,PIPE,SW,A234 WPB,CL6000,1IN"/>
    <s v="SOCKET WELD PIPE CAPS; MAT:CARBON STEEL; MAT SPEC, FITTING:ASTM A234 WPB; PRESSURE DESIGNATION:CL 6000; MANDATORY ADD REQRMTS:STEAMWITH IBR CERTIFICATE; SIZE:1 IN"/>
    <d v="2018-01-25T00:00:00"/>
    <s v="SW_PI_CAPS2"/>
    <x v="2"/>
    <s v="2000"/>
    <s v="SP01"/>
    <s v="EA"/>
    <n v="50"/>
    <n v="6001.68"/>
    <n v="0"/>
    <n v="0"/>
    <n v="6001.68"/>
    <s v="ZSTO"/>
    <n v="0"/>
    <s v=""/>
    <n v="0"/>
    <n v="0"/>
    <s v="ONGC Petro additions Ltd."/>
    <s v="INR"/>
    <n v="0"/>
    <n v="0"/>
    <n v="0"/>
    <n v="0"/>
    <n v="0"/>
    <n v="0"/>
    <n v="0"/>
    <n v="0"/>
    <n v="0"/>
    <n v="0"/>
    <n v="0"/>
    <n v="0"/>
    <n v="0"/>
    <n v="0"/>
    <s v="Shutdown Plan Mt"/>
    <s v="S06"/>
    <n v="2167"/>
    <x v="1"/>
  </r>
  <r>
    <s v="0P1149010622"/>
    <s v="CT,15VA,800/1A,CL.5P10,DT3519,CRM-GRVS"/>
    <s v="TRANSFORMERS; TYPE:CURRENT,EPOXY; POWER, OUTPUT:15 VA; MANUFACTURER:CROMPTON GREAVES; CURRENT RATIO:800/1A; CT CLASS:5P10; RINGTYPE; LT TAPE INSULATED; VARNISH IMPREGNATED; INDOOR; FOR TRANSFORMER; EQUIPMENT MODEL NUMBER:DT3519"/>
    <d v="2019-03-29T00:00:00"/>
    <s v="TRANSFORMERS"/>
    <x v="4"/>
    <s v="2000"/>
    <s v="CH01"/>
    <s v="EA"/>
    <n v="1"/>
    <n v="6000"/>
    <n v="0"/>
    <n v="0"/>
    <n v="6000"/>
    <s v="ZSPR"/>
    <n v="0"/>
    <s v=""/>
    <n v="0"/>
    <n v="0"/>
    <s v="ONGC Petro additions Ltd."/>
    <s v="INR"/>
    <n v="0"/>
    <n v="0"/>
    <n v="0"/>
    <n v="0"/>
    <n v="0"/>
    <n v="0"/>
    <n v="0"/>
    <n v="0"/>
    <n v="0"/>
    <n v="0"/>
    <n v="0"/>
    <n v="0"/>
    <n v="0"/>
    <n v="0"/>
    <s v="Chemcial store"/>
    <s v="P01"/>
    <n v="1739"/>
    <x v="2"/>
  </r>
  <r>
    <s v="0P3922150017"/>
    <s v="STRNR ELEM,SS304,3IN,VP-SC2252-T3-01,JFC"/>
    <s v="SPARE PARTS; PART NAME:STRAINER ELEMENT; DIMENSIONS:3 IN; MATERIAL:STAINLESS STEEL 304; DRAWING NUMBER:VP-SC2252-T3-01; EQUIPMENTMAKE:JFC CORPORATION; EQUIPMENT MODEL:T3 TYPE; MANUFACTURER:JFC CORPORATION; REAL MANUFACTURER:KOREA FUJI PACKING CO. LTDMAKE:JFC CORPORATION; EQUIPMENT MODEL:T3 TYPE; MANUFACTURER:JFC CORPORATION; REAL MANUFACTURER:KOREA FUJI PACKING CO. LTD"/>
    <d v="2019-03-12T00:00:00"/>
    <s v="SPARE_PARTS"/>
    <x v="2"/>
    <s v="2000"/>
    <s v="CH01"/>
    <s v="EA"/>
    <n v="1"/>
    <n v="6000"/>
    <n v="0"/>
    <n v="0"/>
    <n v="6000"/>
    <s v="ZSPR"/>
    <n v="0"/>
    <s v=""/>
    <n v="0"/>
    <n v="0"/>
    <s v="ONGC Petro additions Ltd."/>
    <s v="INR"/>
    <n v="0"/>
    <n v="0"/>
    <n v="0"/>
    <n v="0"/>
    <n v="0"/>
    <n v="0"/>
    <n v="0"/>
    <n v="0"/>
    <n v="0"/>
    <n v="0"/>
    <n v="0"/>
    <n v="0"/>
    <n v="0"/>
    <n v="0"/>
    <s v="Chemcial store"/>
    <s v="P04"/>
    <n v="1756"/>
    <x v="2"/>
  </r>
  <r>
    <s v="0T1788130005"/>
    <s v="BL,SPADE,A105,CL300,3IN"/>
    <s v="SPADE LINE BLINDS; DESIGN SPEC, FLANGE(S):ANSI B16.5; MAT:CARBON STEEL; PRESSURE DESIGNATION:CL 300; SIZE:3 IN; MAT, SPEC:ASTM A105"/>
    <d v="2022-04-22T00:00:00"/>
    <s v="SP_LI_BLINDS1"/>
    <x v="2"/>
    <s v="2000"/>
    <s v="SP01"/>
    <s v="EA"/>
    <n v="4"/>
    <n v="5987.52"/>
    <n v="0"/>
    <n v="0"/>
    <n v="5987.52"/>
    <s v="ZSTO"/>
    <n v="0"/>
    <s v=""/>
    <n v="0"/>
    <n v="0"/>
    <s v="ONGC Petro additions Ltd."/>
    <s v="INR"/>
    <n v="0"/>
    <n v="0"/>
    <n v="0"/>
    <n v="0"/>
    <n v="0"/>
    <n v="0"/>
    <n v="0"/>
    <n v="0"/>
    <n v="0"/>
    <n v="0"/>
    <n v="0"/>
    <n v="0"/>
    <n v="0"/>
    <n v="0"/>
    <s v="Shutdown Plan Mt"/>
    <s v="S06"/>
    <n v="619"/>
    <x v="1"/>
  </r>
  <r>
    <s v="0P4610250161"/>
    <s v="MCCB,415VAC,32A,3P,SL97920,L&amp;T"/>
    <s v="CIRCUIT BREAKERS; TYPE, CIRCUITBREAKER:MOLDED CASE; POLE, QUANTITY:3; CURRENT RATING:32 A; VOLTAGE RATING:415 VAC; MANUFACTURERPART NUMBER:SL97920; MANUFACTURER:LARSEN &amp; TOUBRO; MODEL NUMBER:DS 100"/>
    <d v="2021-02-05T00:00:00"/>
    <s v="CIRCUIT_BREAKERS"/>
    <x v="4"/>
    <s v="2000"/>
    <s v="CH01"/>
    <s v="EA"/>
    <n v="1"/>
    <n v="5969.99"/>
    <n v="0"/>
    <n v="0"/>
    <n v="5969.99"/>
    <s v="ZSPR"/>
    <n v="0"/>
    <s v=""/>
    <n v="0"/>
    <n v="0"/>
    <s v="ONGC Petro additions Ltd."/>
    <s v="INR"/>
    <n v="0"/>
    <n v="0"/>
    <n v="0"/>
    <n v="0"/>
    <n v="0"/>
    <n v="0"/>
    <n v="0"/>
    <n v="0"/>
    <n v="0"/>
    <n v="0"/>
    <n v="0"/>
    <n v="0"/>
    <n v="0"/>
    <n v="0"/>
    <s v="Chemcial store"/>
    <s v="P01"/>
    <n v="1060"/>
    <x v="2"/>
  </r>
  <r>
    <s v="0T2545780029"/>
    <s v="GSKT,RBR,FLR,EPDM,CL300,12IN,11KC"/>
    <s v="REINFORCED FLAT RING RUBBER GASKET; MAT:ETHYLENE-PROPYLENE RUBBER; CROSS SECTION:WITH INSERT; MAT, INSERT:STEEL; FACING,FLANGE:RAISED FACE; PRESSURE DESIGNATION:ASME CL 300; THICKNESS AT INSERT:6 MM; SIZE, PIPE, NOMINAL:12 IN; REFERENCE: 11KC"/>
    <d v="2022-03-29T00:00:00"/>
    <s v="RE_RU_FL_GASKETS"/>
    <x v="2"/>
    <s v="2000"/>
    <s v="GS01"/>
    <s v="EA"/>
    <n v="7"/>
    <n v="5963.83"/>
    <n v="0"/>
    <n v="0"/>
    <n v="5963.83"/>
    <s v="ZSTO"/>
    <n v="0"/>
    <s v=""/>
    <n v="0"/>
    <n v="0"/>
    <s v="ONGC Petro additions Ltd."/>
    <s v="INR"/>
    <n v="0"/>
    <n v="0"/>
    <n v="0"/>
    <n v="0"/>
    <n v="0"/>
    <n v="0"/>
    <n v="0"/>
    <n v="0"/>
    <n v="0"/>
    <n v="0"/>
    <n v="0"/>
    <n v="0"/>
    <n v="0"/>
    <n v="0"/>
    <s v="General Store"/>
    <s v="S06"/>
    <n v="643"/>
    <x v="1"/>
  </r>
  <r>
    <s v="0P0631060094"/>
    <s v="AIR BREATHER,UC-160J10A-60A#02,KOBE"/>
    <s v="SPARE PARTS; PART NAME:AIR BREATHER; MANUFACTURER PART NUMBER:UC-160J10A-60A#02; MANUFACTURER:KOBE STEEL; DRAWINGNUMBER:UC-1000J10G; ITEM POSITION NUMBER:57; EQUIPMENT NAME:PELLETIZER; EQUIPMENT MAKE:KOBE STEEL; EQUIPMENT MODEL:LCM500H; SUBASSY:DRIVE HOUSING ASS'Y"/>
    <d v="2017-02-09T00:00:00"/>
    <s v="SPARE_PARTS"/>
    <x v="2"/>
    <s v="2000"/>
    <s v="GS01"/>
    <s v="EA"/>
    <n v="1"/>
    <n v="5947.26"/>
    <n v="0"/>
    <n v="0"/>
    <n v="5947.26"/>
    <s v="ZSPR"/>
    <n v="0"/>
    <s v=""/>
    <n v="0"/>
    <n v="0"/>
    <s v="ONGC Petro additions Ltd."/>
    <s v="INR"/>
    <n v="0"/>
    <n v="0"/>
    <n v="0"/>
    <n v="0"/>
    <n v="0"/>
    <n v="0"/>
    <n v="0"/>
    <n v="0"/>
    <n v="0"/>
    <n v="0"/>
    <n v="0"/>
    <n v="0"/>
    <n v="0"/>
    <n v="0"/>
    <s v="General Store"/>
    <s v="P04"/>
    <n v="2517"/>
    <x v="2"/>
  </r>
  <r>
    <s v="0P5270020167"/>
    <s v="GSKT SET,VNA0147A-7A,KOSOKENT"/>
    <s v="SPARE PARTS; PART NAME:GASKET SET; EQUIPMENT NAME:VALVE; EQUIPMENT MAKE:KENT INTROL; MANUFACTURER:KENT INTROL; MANUFACTURER PARTNUMBER:VNA0147A-7A"/>
    <d v="2023-05-25T00:00:00"/>
    <s v="SPARE_PARTS"/>
    <x v="2"/>
    <s v="2000"/>
    <s v="GS01"/>
    <s v="ST"/>
    <n v="2"/>
    <n v="5944.39"/>
    <n v="0"/>
    <n v="0"/>
    <n v="5944.39"/>
    <s v="ZSPR"/>
    <n v="0"/>
    <s v=""/>
    <n v="0"/>
    <n v="0"/>
    <s v="ONGC Petro additions Ltd."/>
    <s v="INR"/>
    <n v="0"/>
    <n v="0"/>
    <n v="0"/>
    <n v="0"/>
    <n v="0"/>
    <n v="0"/>
    <n v="0"/>
    <n v="0"/>
    <n v="0"/>
    <n v="0"/>
    <n v="0"/>
    <n v="0"/>
    <n v="0"/>
    <n v="0"/>
    <s v="General Store"/>
    <s v="P03"/>
    <n v="221"/>
    <x v="2"/>
  </r>
  <r>
    <s v="0P3907010140"/>
    <s v="JT,EXPN,MTL,CL150,1.25IN,153MM,9.82KG/MM"/>
    <s v="JOINTS, EXPANSION; TYPE:METALLIC; SIZE:1.25 IN; PRESSURE DESIGNATION:ASME CLASS150; LENGTH:153 MM; MAT, LINER AND BELLOW:STAINLESS STEEL 316L; MAT, FLANGE:A105FORGED; MOVEMENT:19 MM AXIAL; SPRING RATE:9.82 KG/MM; BELLOW:0.4 MM THKX2 PLY"/>
    <d v="2019-03-07T00:00:00"/>
    <s v="EX_JOINTS"/>
    <x v="2"/>
    <s v="2000"/>
    <s v="CH01"/>
    <s v="EA"/>
    <n v="2"/>
    <n v="5924"/>
    <n v="0"/>
    <n v="0"/>
    <n v="5924"/>
    <s v="ZSPR"/>
    <n v="0"/>
    <s v=""/>
    <n v="0"/>
    <n v="0"/>
    <s v="ONGC Petro additions Ltd."/>
    <s v="INR"/>
    <n v="0"/>
    <n v="0"/>
    <n v="0"/>
    <n v="0"/>
    <n v="0"/>
    <n v="0"/>
    <n v="0"/>
    <n v="0"/>
    <n v="0"/>
    <n v="0"/>
    <n v="0"/>
    <n v="0"/>
    <n v="0"/>
    <n v="0"/>
    <s v="Chemcial store"/>
    <s v="P04"/>
    <n v="1761"/>
    <x v="2"/>
  </r>
  <r>
    <s v="0P3907010141"/>
    <s v="JT,EXPN,MTL,1.25IN,150#,9.54KG/MM"/>
    <s v="JOINTS, EXPANSION; TYPE:METALLIC; SIZE:1.25 IN; PRESSURE DESIGNATION:CLASS 150;LENGTH:153 MM; MATERIAL,LINER &amp; BELLOW:STAINLESS STEEL 316L;MATERIAL,FLANGE:A105FORGED; MOVEMENT:19MM AXIAL; SPRING RATE:9.54 KG/MM; BELLOW:0.4 MM THKX2 PLY"/>
    <d v="2019-03-07T00:00:00"/>
    <s v="EX_JOINTS"/>
    <x v="2"/>
    <s v="2000"/>
    <s v="CH01"/>
    <s v="EA"/>
    <n v="2"/>
    <n v="5924"/>
    <n v="0"/>
    <n v="0"/>
    <n v="5924"/>
    <s v="ZSPR"/>
    <n v="0"/>
    <s v=""/>
    <n v="0"/>
    <n v="0"/>
    <s v="ONGC Petro additions Ltd."/>
    <s v="INR"/>
    <n v="0"/>
    <n v="0"/>
    <n v="0"/>
    <n v="0"/>
    <n v="0"/>
    <n v="0"/>
    <n v="0"/>
    <n v="0"/>
    <n v="0"/>
    <n v="0"/>
    <n v="0"/>
    <n v="0"/>
    <n v="0"/>
    <n v="0"/>
    <s v="Chemcial store"/>
    <s v="P04"/>
    <n v="1761"/>
    <x v="2"/>
  </r>
  <r>
    <s v="0P3907010142"/>
    <s v="JT,EXPN,MTL,1.25IN,150#,9.4KG/MM"/>
    <s v="JOINTS, EXPANSION; TYPE:METALLIC; SIZE:1.25 IN; PRESSURE DESIGNATION:CLASS 150;LENGTH:153 MM; MATERIAL,LINER &amp; BELLOW:STAINLESS STEEL 316L;MATERIAL,FLANGE:A105FORGED; MOVEMENT:19MM AXIAL; SPRING RATE:9.4 KG/MM; BELLOW:0.4 MM THKX2 PLY"/>
    <d v="2019-03-07T00:00:00"/>
    <s v="EX_JOINTS"/>
    <x v="2"/>
    <s v="2000"/>
    <s v="CH01"/>
    <s v="EA"/>
    <n v="2"/>
    <n v="5924"/>
    <n v="0"/>
    <n v="0"/>
    <n v="5924"/>
    <s v="ZSPR"/>
    <n v="0"/>
    <s v=""/>
    <n v="0"/>
    <n v="0"/>
    <s v="ONGC Petro additions Ltd."/>
    <s v="INR"/>
    <n v="0"/>
    <n v="0"/>
    <n v="0"/>
    <n v="0"/>
    <n v="0"/>
    <n v="0"/>
    <n v="0"/>
    <n v="0"/>
    <n v="0"/>
    <n v="0"/>
    <n v="0"/>
    <n v="0"/>
    <n v="0"/>
    <n v="0"/>
    <s v="Chemcial store"/>
    <s v="P04"/>
    <n v="1761"/>
    <x v="2"/>
  </r>
  <r>
    <s v="0P4100980084"/>
    <s v="CBL,US2-2021757-001,SIEMENS"/>
    <s v="SPARE PARTS; PART NAME:CABLE; DRAWING NUMBER:M 1; EQUIPMENT NAME:HDPE ANALYSER; EQUIPMENT MAKE:SIEMENS; ADDITIONAL INFORMATION:I2CMODULE; MANUFACTURER:SIEMENS; MANUFACTURER PART NUMBER:US2-2021757-001; SUB ASSEMBLY:WIRING AND CABLES"/>
    <d v="2021-09-11T00:00:00"/>
    <s v="SPARE_PARTS"/>
    <x v="4"/>
    <s v="2000"/>
    <s v="CH01"/>
    <s v="EA"/>
    <n v="2"/>
    <n v="5920"/>
    <n v="0"/>
    <n v="0"/>
    <n v="5920"/>
    <s v="ZSPR"/>
    <n v="0"/>
    <s v=""/>
    <n v="0"/>
    <n v="0"/>
    <s v="ONGC Petro additions Ltd."/>
    <s v="INR"/>
    <n v="0"/>
    <n v="0"/>
    <n v="0"/>
    <n v="0"/>
    <n v="0"/>
    <n v="0"/>
    <n v="0"/>
    <n v="0"/>
    <n v="0"/>
    <n v="0"/>
    <n v="0"/>
    <n v="0"/>
    <n v="0"/>
    <n v="0"/>
    <s v="Chemcial store"/>
    <s v="P03"/>
    <n v="842"/>
    <x v="2"/>
  </r>
  <r>
    <s v="0T1708180013"/>
    <s v="CAP,PIPE,THD,A182-F304,CL6000,1IN"/>
    <s v="THREADED PIPE CAPS; MAT:STAINLESS STEEL 304; MAT SPEC, FITTING:ASTM A182 GRADE F304 / 304L; TYPE OF THREAD:NPT; PRESSUREDESIGNATION:CL 6000; MANDATORY ADD REQRMTS:LOW TEMP/HC/ADDITIVES; SIZE:1 IN"/>
    <d v="2018-01-25T00:00:00"/>
    <s v="TH_PI_CAPS2"/>
    <x v="2"/>
    <s v="2000"/>
    <s v="CH01"/>
    <s v="EA"/>
    <n v="30"/>
    <n v="5917.35"/>
    <n v="0"/>
    <n v="0"/>
    <n v="5917.35"/>
    <s v="ZSTO"/>
    <n v="0"/>
    <s v=""/>
    <n v="0"/>
    <n v="0"/>
    <s v="ONGC Petro additions Ltd."/>
    <s v="INR"/>
    <n v="0"/>
    <n v="0"/>
    <n v="0"/>
    <n v="0"/>
    <n v="0"/>
    <n v="0"/>
    <n v="0"/>
    <n v="0"/>
    <n v="0"/>
    <n v="0"/>
    <n v="0"/>
    <n v="0"/>
    <n v="0"/>
    <n v="0"/>
    <s v="Chemcial store"/>
    <s v="S06"/>
    <n v="2167"/>
    <x v="1"/>
  </r>
  <r>
    <s v="0T1734220010"/>
    <s v="CAP,PIPE,SW,A234 WPB,CL3000,1.5IN"/>
    <s v="SOCKET WELD PIPE CAPS; MAT:CARBON STEEL; MAT SPEC, FITTING:ASTM A234 WPB; PRESSURE DESIGNATION:CL 3000; MANDATORY ADD REQRMTS:STEAMWITH IBR CERTIFICATE; SIZE:1.5 IN"/>
    <d v="2018-01-25T00:00:00"/>
    <s v="SW_PI_CAPS2"/>
    <x v="2"/>
    <s v="2000"/>
    <s v="CH01"/>
    <s v="EA"/>
    <n v="60"/>
    <n v="5917.05"/>
    <n v="0"/>
    <n v="0"/>
    <n v="5917.05"/>
    <s v="ZSTO"/>
    <n v="0"/>
    <s v=""/>
    <n v="0"/>
    <n v="0"/>
    <s v="ONGC Petro additions Ltd."/>
    <s v="INR"/>
    <n v="0"/>
    <n v="0"/>
    <n v="0"/>
    <n v="0"/>
    <n v="0"/>
    <n v="0"/>
    <n v="0"/>
    <n v="0"/>
    <n v="0"/>
    <n v="0"/>
    <n v="0"/>
    <n v="0"/>
    <n v="0"/>
    <n v="0"/>
    <s v="Chemcial store"/>
    <s v="S06"/>
    <n v="2167"/>
    <x v="1"/>
  </r>
  <r>
    <s v="0T1735710001"/>
    <s v="TEE,EQ,BW,SMLS,A403-WP304,SCH40,0.5IN"/>
    <s v="BUTT-WELD EQUAL PIPE TEES; MAT:STAINLESS STEEL 304 / 304L; MAT SPEC, FITTING:ASTM A403 GRADE WP304/304L; MANUFACTURINGPROCESS:SEAMLESS; SERVICE:LOW TEMP/HC/ADDITIVES; SCHEDULE NUMBER:40; SIZE:0.5 IN"/>
    <d v="2018-01-25T00:00:00"/>
    <s v="BU_EQ_PI_TEES1"/>
    <x v="2"/>
    <s v="2000"/>
    <s v="CH01"/>
    <s v="EA"/>
    <n v="60"/>
    <n v="5917.05"/>
    <n v="0"/>
    <n v="0"/>
    <n v="5917.05"/>
    <s v="ZSTO"/>
    <n v="0"/>
    <s v=""/>
    <n v="0"/>
    <n v="0"/>
    <s v="ONGC Petro additions Ltd."/>
    <s v="INR"/>
    <n v="0"/>
    <n v="0"/>
    <n v="0"/>
    <n v="0"/>
    <n v="0"/>
    <n v="0"/>
    <n v="0"/>
    <n v="0"/>
    <n v="0"/>
    <n v="0"/>
    <n v="0"/>
    <n v="0"/>
    <n v="0"/>
    <n v="0"/>
    <s v="Chemcial store"/>
    <s v="S06"/>
    <n v="2167"/>
    <x v="1"/>
  </r>
  <r>
    <s v="0P0958970063"/>
    <s v="CBL,10BASE-T,10FT,138131-10,BENTLY-N"/>
    <s v="NETWORK ACCESSORIES; DESCRIPTION:CABLE; MANUFACTURER:BENTLY NEVADA; MANUFACTURER PART NUMBER:138131-10; TYPE:10BASE-T; CABLELENGTH:10 FEET"/>
    <d v="2017-03-22T00:00:00"/>
    <s v="AC_NETWORK"/>
    <x v="4"/>
    <s v="2000"/>
    <s v="GS01"/>
    <s v="EA"/>
    <n v="2"/>
    <n v="5916.8"/>
    <n v="0"/>
    <n v="0"/>
    <n v="5916.8"/>
    <s v="ZSPR"/>
    <n v="0"/>
    <s v=""/>
    <n v="0"/>
    <n v="0"/>
    <s v="ONGC Petro additions Ltd."/>
    <s v="INR"/>
    <n v="0"/>
    <n v="0"/>
    <n v="0"/>
    <n v="0"/>
    <n v="0"/>
    <n v="0"/>
    <n v="0"/>
    <n v="0"/>
    <n v="0"/>
    <n v="0"/>
    <n v="0"/>
    <n v="0"/>
    <n v="0"/>
    <n v="0"/>
    <s v="General Store"/>
    <s v="P03"/>
    <n v="2476"/>
    <x v="2"/>
  </r>
  <r>
    <s v="0P5270021801"/>
    <s v="SEALING KIT,30290.0500.S000,HEROSE"/>
    <s v="SPARE PARTS; PART NAME:SEALING KIT; EQUIPMENT NAME:CRYOGENIC GATE VALVE; EQUIPMENT MAKE:HEROSE; MANUFACTURER PARTNUMBER:30290.0500.S000; MANUFACTURER:HEROSE; SIZE, VALVE:DN50; NOMINAL PRESSURE:PN50"/>
    <d v="2017-03-30T00:00:00"/>
    <s v="SPARE_PARTS"/>
    <x v="2"/>
    <s v="2000"/>
    <s v="GS01"/>
    <s v="EA"/>
    <n v="1"/>
    <n v="5900"/>
    <n v="0"/>
    <n v="0"/>
    <n v="5900"/>
    <s v="ZSPR"/>
    <n v="0"/>
    <s v=""/>
    <n v="0"/>
    <n v="0"/>
    <s v="ONGC Petro additions Ltd."/>
    <s v="INR"/>
    <n v="0"/>
    <n v="0"/>
    <n v="0"/>
    <n v="0"/>
    <n v="0"/>
    <n v="0"/>
    <n v="0"/>
    <n v="0"/>
    <n v="0"/>
    <n v="0"/>
    <n v="0"/>
    <n v="0"/>
    <n v="0"/>
    <n v="0"/>
    <s v="General Store"/>
    <s v="P04"/>
    <n v="2468"/>
    <x v="2"/>
  </r>
  <r>
    <s v="0P1201100007"/>
    <s v="RLY,TIME,88826155,WARTSILA"/>
    <s v="SPARE PARTS; PART NAME:TIME RELAY; MANUFACTURER PART NUMBER:88826155; MANUFACTURER:WARTSILA; DRAWING NUMBER:DBAC195522; EQUIPMENTNAME:ENGINE; EQUIPMENT MODEL:W20V32; ENGINE NUMBER:PAAE227083; REFERENCE TYPE:W32"/>
    <d v="2017-07-27T00:00:00"/>
    <s v="SPARE_PARTS"/>
    <x v="2"/>
    <s v="2000"/>
    <s v="GS01"/>
    <s v="EA"/>
    <n v="1"/>
    <n v="5882.08"/>
    <n v="0"/>
    <n v="0"/>
    <n v="5882.08"/>
    <s v="ZSPR"/>
    <n v="0"/>
    <s v=""/>
    <n v="0"/>
    <n v="0"/>
    <s v="ONGC Petro additions Ltd."/>
    <s v="INR"/>
    <n v="0"/>
    <n v="0"/>
    <n v="0"/>
    <n v="0"/>
    <n v="0"/>
    <n v="0"/>
    <n v="0"/>
    <n v="0"/>
    <n v="0"/>
    <n v="0"/>
    <n v="0"/>
    <n v="0"/>
    <n v="0"/>
    <n v="0"/>
    <s v="General Store"/>
    <s v="P04"/>
    <n v="2349"/>
    <x v="2"/>
  </r>
  <r>
    <s v="0T2541410183"/>
    <s v="GSKT,SPW,W/OUTR RING,SS316,CL600,14IN"/>
    <s v="SPIRAL WOUND GASKETS; DESIGN SPEC:ANSI B16.20; DESIGN SPEC, FLANGE(S):ANSI B16.5; PRESSURE DESIGNATION:CLASS 600; MAT,WINDINGS:STAINLESS STEEL 316; MAT, FILLER:GRAFOIL; MAT, CENTRING RING:STAINLESS STEEL 316; SIZE, PIPE, NOMINAL:14 IN"/>
    <d v="2021-11-16T00:00:00"/>
    <s v="SP_GASKETS"/>
    <x v="2"/>
    <s v="2000"/>
    <s v="GS01"/>
    <s v="EA"/>
    <n v="7"/>
    <n v="5880.41"/>
    <n v="0"/>
    <n v="0"/>
    <n v="5880.41"/>
    <s v="ZSTO"/>
    <n v="0"/>
    <s v=""/>
    <n v="0"/>
    <n v="0"/>
    <s v="ONGC Petro additions Ltd."/>
    <s v="INR"/>
    <n v="0"/>
    <n v="0"/>
    <n v="0"/>
    <n v="0"/>
    <n v="0"/>
    <n v="0"/>
    <n v="0"/>
    <n v="0"/>
    <n v="0"/>
    <n v="0"/>
    <n v="0"/>
    <n v="0"/>
    <n v="0"/>
    <n v="0"/>
    <s v="General Store"/>
    <s v="S06"/>
    <n v="776"/>
    <x v="1"/>
  </r>
  <r>
    <s v="0P4205041595"/>
    <s v="NUT,IMPLR,CF8M,PN ISO 35,MATPL"/>
    <s v="SPARE PARTS; PART NAME:NUT,IMPELLER; MATERIAL:CF8M; EQUIPMENT MAKE:MATHER &amp; PLATT PUMPS LTD; EQUIPMENT MODEL:PN ISO 35;MANUFACTURER:MATHER &amp; PLATT PUMPS LTD; EQUIPMENT NAME:CIP PUMP FOR ULTRAFILTRATION PLANT"/>
    <d v="2016-08-05T00:00:00"/>
    <s v="SPARE_PARTS"/>
    <x v="2"/>
    <s v="2000"/>
    <s v="GS01"/>
    <s v="EA"/>
    <n v="1"/>
    <n v="5863.99"/>
    <n v="0"/>
    <n v="0"/>
    <n v="5863.99"/>
    <s v="ZSPR"/>
    <n v="0"/>
    <s v=""/>
    <n v="0"/>
    <n v="0"/>
    <s v="ONGC Petro additions Ltd."/>
    <s v="INR"/>
    <n v="0"/>
    <n v="0"/>
    <n v="0"/>
    <n v="0"/>
    <n v="0"/>
    <n v="0"/>
    <n v="0"/>
    <n v="0"/>
    <n v="0"/>
    <n v="0"/>
    <n v="0"/>
    <n v="0"/>
    <n v="0"/>
    <n v="0"/>
    <s v="General Store"/>
    <s v="P04"/>
    <n v="2705"/>
    <x v="2"/>
  </r>
  <r>
    <s v="0P0802040339"/>
    <s v="O-RING,741200215,BPCL"/>
    <s v="SPARE PARTS; PART NAME:O-RING; DRAWING NUMBER:6320030/E; EQUIPMENT NAME:NITROGEN COMPRESSOR; EQUIPMENT MAKE:BHARAT PUMPS &amp;COMPRESSORS LTD; EQUIPMENT MODEL:4HB/3; ADDITIONAL INFORMATION:PART LIST:6320174; MANUFACTURER:BHARAT PUMPS &amp; COMPRESSORS LTD;MANUFACTURER PART NUMBER:741200215; GROUP NAME:STUFFING BOX FOR ROD DIA 65 MM; BPC S/O NUMBER:302011005-01"/>
    <d v="2023-10-12T00:00:00"/>
    <s v="SPARE_PARTS"/>
    <x v="2"/>
    <s v="2000"/>
    <s v="CH01"/>
    <s v="EA"/>
    <n v="50"/>
    <n v="5859.13"/>
    <n v="0"/>
    <n v="0"/>
    <n v="5859.13"/>
    <s v="ZSPR"/>
    <n v="0"/>
    <s v=""/>
    <n v="0"/>
    <n v="0"/>
    <s v="ONGC Petro additions Ltd."/>
    <s v="INR"/>
    <n v="0"/>
    <n v="0"/>
    <n v="0"/>
    <n v="0"/>
    <n v="0"/>
    <n v="0"/>
    <n v="0"/>
    <n v="0"/>
    <n v="0"/>
    <n v="0"/>
    <n v="0"/>
    <n v="0"/>
    <n v="0"/>
    <n v="0"/>
    <s v="Chemcial store"/>
    <s v="P04"/>
    <n v="81"/>
    <x v="2"/>
  </r>
  <r>
    <s v="0P2108110023"/>
    <s v="CAP,VENTILATION,KPH290P,AMCOSAFT"/>
    <s v="SPARE PARTS; PART NAME:CAP,VENTILATION; EQUIPMENT NAME:BATTERY CELL; EQUIPMENT MAKE:AMCO SAFT INDIA LTD; EQUIPMENT MODEL:KPH290P;MANUFACTURER:AMCO SAFT INDIA LTD"/>
    <d v="2017-11-22T00:00:00"/>
    <s v="SPARE_PARTS"/>
    <x v="4"/>
    <s v="2000"/>
    <s v="CH01"/>
    <s v="EA"/>
    <n v="18"/>
    <n v="5859"/>
    <n v="0"/>
    <n v="0"/>
    <n v="5859"/>
    <s v="ZSPR"/>
    <n v="0"/>
    <s v=""/>
    <n v="0"/>
    <n v="0"/>
    <s v="ONGC Petro additions Ltd."/>
    <s v="INR"/>
    <n v="0"/>
    <n v="0"/>
    <n v="0"/>
    <n v="0"/>
    <n v="0"/>
    <n v="0"/>
    <n v="0"/>
    <n v="0"/>
    <n v="0"/>
    <n v="0"/>
    <n v="0"/>
    <n v="0"/>
    <n v="0"/>
    <n v="0"/>
    <s v="Chemcial store"/>
    <s v="P01"/>
    <n v="2231"/>
    <x v="2"/>
  </r>
  <r>
    <s v="0P2108110045"/>
    <s v="SHROUD,176MM,KPH290P,AMCOSAFT"/>
    <s v="SPARE PARTS; PART NAME:SHROUD; DIMENSIONS:176 MM; EQUIPMENT NAME:BATTERY CELL; EQUIPMENT MAKE:AMCO SAFT INDIA LTD; EQUIPMENTMODEL:KPH290P; MANUFACTURER PART NUMBER:SCH20; MANUFACTURER:AMCO SAFT INDIA LTD"/>
    <d v="2017-11-22T00:00:00"/>
    <s v="SPARE_PARTS"/>
    <x v="4"/>
    <s v="2000"/>
    <s v="CH01"/>
    <s v="EA"/>
    <n v="18"/>
    <n v="5859"/>
    <n v="0"/>
    <n v="0"/>
    <n v="5859"/>
    <s v="ZSPR"/>
    <n v="0"/>
    <s v=""/>
    <n v="0"/>
    <n v="0"/>
    <s v="ONGC Petro additions Ltd."/>
    <s v="INR"/>
    <n v="0"/>
    <n v="0"/>
    <n v="0"/>
    <n v="0"/>
    <n v="0"/>
    <n v="0"/>
    <n v="0"/>
    <n v="0"/>
    <n v="0"/>
    <n v="0"/>
    <n v="0"/>
    <n v="0"/>
    <n v="0"/>
    <n v="0"/>
    <s v="Chemcial store"/>
    <s v="P01"/>
    <n v="2231"/>
    <x v="2"/>
  </r>
  <r>
    <s v="0P2108110046"/>
    <s v="SHROUD,345MM,KPH575P,AMCOSAFT"/>
    <s v="SPARE PARTS; PART NAME:SHROUD; DIMENSIONS:345 MM; EQUIPMENT NAME:BATTERY CELL; EQUIPMENT MAKE:AMCO SAFT INDIA LTD; EQUIPMENTMODEL:KPH575P; MANUFACTURER PART NUMBER:SCH20; MANUFACTURER:AMCO SAFT INDIA LTD"/>
    <d v="2017-11-22T00:00:00"/>
    <s v="SPARE_PARTS"/>
    <x v="4"/>
    <s v="2000"/>
    <s v="CH01"/>
    <s v="EA"/>
    <n v="18"/>
    <n v="5859"/>
    <n v="0"/>
    <n v="0"/>
    <n v="5859"/>
    <s v="ZSPR"/>
    <n v="0"/>
    <s v=""/>
    <n v="0"/>
    <n v="0"/>
    <s v="ONGC Petro additions Ltd."/>
    <s v="INR"/>
    <n v="0"/>
    <n v="0"/>
    <n v="0"/>
    <n v="0"/>
    <n v="0"/>
    <n v="0"/>
    <n v="0"/>
    <n v="0"/>
    <n v="0"/>
    <n v="0"/>
    <n v="0"/>
    <n v="0"/>
    <n v="0"/>
    <n v="0"/>
    <s v="Chemcial store"/>
    <s v="P01"/>
    <n v="2231"/>
    <x v="2"/>
  </r>
  <r>
    <s v="0P4102211425"/>
    <s v="PCKG SET,GLND,597333870931,MIL"/>
    <s v="SPARE PARTS; PART NAME:PACKING SET; ADDITIONAL INFORMATION:FOR GLAND; MANUFACTURER:MIL CONTROLS LIMITED; MANUFACTURER PARTNUMBER:597333870931"/>
    <d v="2022-06-03T00:00:00"/>
    <s v="SPARE_PARTS"/>
    <x v="2"/>
    <s v="2000"/>
    <s v="GS01"/>
    <s v="EA"/>
    <n v="1"/>
    <n v="5846"/>
    <n v="0"/>
    <n v="0"/>
    <n v="5846"/>
    <s v="ZSPR"/>
    <n v="0"/>
    <s v=""/>
    <n v="0"/>
    <n v="0"/>
    <s v="ONGC Petro additions Ltd."/>
    <s v="INR"/>
    <n v="0"/>
    <n v="0"/>
    <n v="0"/>
    <n v="0"/>
    <n v="0"/>
    <n v="0"/>
    <n v="0"/>
    <n v="0"/>
    <n v="0"/>
    <n v="0"/>
    <n v="0"/>
    <n v="0"/>
    <n v="0"/>
    <n v="0"/>
    <s v="General Store"/>
    <s v="P03"/>
    <n v="577"/>
    <x v="2"/>
  </r>
  <r>
    <s v="0P4102211481"/>
    <s v="SEAT RING,996925397170,MIL"/>
    <s v="SPARE PARTS; PART NAME:SEAT RING; MANUFACTURER:MIL CONTROLS LIMITED; MANUFACTURER PART NUMBER:996925397170"/>
    <d v="2017-08-28T00:00:00"/>
    <s v="SPARE_PARTS"/>
    <x v="2"/>
    <s v="2000"/>
    <s v="GS01"/>
    <s v="EA"/>
    <n v="1"/>
    <n v="5832"/>
    <n v="0"/>
    <n v="0"/>
    <n v="5832"/>
    <s v="ZSPR"/>
    <n v="0"/>
    <s v=""/>
    <n v="0"/>
    <n v="0"/>
    <s v="ONGC Petro additions Ltd."/>
    <s v="INR"/>
    <n v="0"/>
    <n v="0"/>
    <n v="0"/>
    <n v="0"/>
    <n v="0"/>
    <n v="0"/>
    <n v="0"/>
    <n v="0"/>
    <n v="0"/>
    <n v="0"/>
    <n v="0"/>
    <n v="0"/>
    <n v="0"/>
    <n v="0"/>
    <s v="General Store"/>
    <s v="P03"/>
    <n v="2317"/>
    <x v="2"/>
  </r>
  <r>
    <s v="0P4102211521"/>
    <s v="SEAT RING,231505768163,MIL"/>
    <s v="SPARE PARTS; PART NAME:SEAT RING; MANUFACTURER:MIL CONTROLS LIMITED; MANUFACTURER PART NUMBER:231505768163"/>
    <d v="2017-08-28T00:00:00"/>
    <s v="SPARE_PARTS"/>
    <x v="2"/>
    <s v="2000"/>
    <s v="GS01"/>
    <s v="EA"/>
    <n v="1"/>
    <n v="5832"/>
    <n v="0"/>
    <n v="0"/>
    <n v="5832"/>
    <s v="ZSPR"/>
    <n v="0"/>
    <s v=""/>
    <n v="0"/>
    <n v="0"/>
    <s v="ONGC Petro additions Ltd."/>
    <s v="INR"/>
    <n v="0"/>
    <n v="0"/>
    <n v="0"/>
    <n v="0"/>
    <n v="0"/>
    <n v="0"/>
    <n v="0"/>
    <n v="0"/>
    <n v="0"/>
    <n v="0"/>
    <n v="0"/>
    <n v="0"/>
    <n v="0"/>
    <n v="0"/>
    <s v="General Store"/>
    <s v="P03"/>
    <n v="2317"/>
    <x v="2"/>
  </r>
  <r>
    <s v="0P4102211557"/>
    <s v="SEAT RING,911867671145,MIL"/>
    <s v="SPARE PARTS; PART NAME:SEAT RING; MANUFACTURER:MIL CONTROLS LIMITED; MANUFACTURER PART NUMBER:911867671145"/>
    <d v="2017-08-28T00:00:00"/>
    <s v="SPARE_PARTS"/>
    <x v="2"/>
    <s v="2000"/>
    <s v="GS01"/>
    <s v="EA"/>
    <n v="1"/>
    <n v="5832"/>
    <n v="0"/>
    <n v="0"/>
    <n v="5832"/>
    <s v="ZSPR"/>
    <n v="0"/>
    <s v=""/>
    <n v="0"/>
    <n v="0"/>
    <s v="ONGC Petro additions Ltd."/>
    <s v="INR"/>
    <n v="0"/>
    <n v="0"/>
    <n v="0"/>
    <n v="0"/>
    <n v="0"/>
    <n v="0"/>
    <n v="0"/>
    <n v="0"/>
    <n v="0"/>
    <n v="0"/>
    <n v="0"/>
    <n v="0"/>
    <n v="0"/>
    <n v="0"/>
    <s v="General Store"/>
    <s v="P03"/>
    <n v="2317"/>
    <x v="2"/>
  </r>
  <r>
    <s v="0P1401060004"/>
    <s v="BRG,11515-0001-10-R2/05-2, 05-2,SHIN-NIP"/>
    <s v="SPARE PARTS; PART NAME:BEARING; MANUFACTURER PART NUMBER:11515-0001-10-R2/05-2, 05-2; MANUFACTURER:SHIN NIPPON MACHINERY CO LTD;DRAWING NUMBER:11515-0001-10-R2; EQUIPMENT NAME:BIG PUMPS (TURBINE)/; EQUIPMENT NAME:TURBINE SPARES; EQUIPMENT MODEL:B8-C2;ADDITIONAL INFORMATION:LOW AND HIGH PRESSURE SIDE"/>
    <d v="2017-06-17T00:00:00"/>
    <s v="SPARE_PARTS"/>
    <x v="2"/>
    <s v="2000"/>
    <s v="GS01"/>
    <s v="ST"/>
    <n v="1"/>
    <n v="5824.86"/>
    <n v="0"/>
    <n v="0"/>
    <n v="5824.86"/>
    <s v="ZSPR"/>
    <n v="0"/>
    <s v=""/>
    <n v="0"/>
    <n v="0"/>
    <s v="ONGC Petro additions Ltd."/>
    <s v="INR"/>
    <n v="0"/>
    <n v="0"/>
    <n v="0"/>
    <n v="0"/>
    <n v="0"/>
    <n v="0"/>
    <n v="0"/>
    <n v="0"/>
    <n v="0"/>
    <n v="0"/>
    <n v="0"/>
    <n v="0"/>
    <n v="0"/>
    <n v="0"/>
    <s v="General Store"/>
    <s v="P04"/>
    <n v="2389"/>
    <x v="2"/>
  </r>
  <r>
    <s v="0T2545780017"/>
    <s v="GSKT,RBR,FLR,EPDM,CL150,1IN,11KC"/>
    <s v="REINFORCED FLAT RING RUBBER GASKET; MAT:ETHYLENE-PROPYLENE RUBBER; CROSS SECTION:WITH INSERT; MAT, INSERT:STEEL; FACING,FLANGE:RAISED FACE; PRESSURE DESIGNATION:ASME CL 150; THICKNESS AT INSERT:3 MM; SIZE, PIPE, NOMINAL:1 IN; REFERENCE: 11KC"/>
    <d v="2022-04-20T00:00:00"/>
    <s v="RE_RU_FL_GASKETS"/>
    <x v="2"/>
    <s v="2000"/>
    <s v="GS01"/>
    <s v="EA"/>
    <n v="69"/>
    <n v="5822.61"/>
    <n v="0"/>
    <n v="0"/>
    <n v="5822.61"/>
    <s v="ZSTO"/>
    <n v="0"/>
    <s v=""/>
    <n v="0"/>
    <n v="0"/>
    <s v="ONGC Petro additions Ltd."/>
    <s v="INR"/>
    <n v="0"/>
    <n v="0"/>
    <n v="0"/>
    <n v="0"/>
    <n v="0"/>
    <n v="0"/>
    <n v="0"/>
    <n v="0"/>
    <n v="0"/>
    <n v="0"/>
    <n v="0"/>
    <n v="0"/>
    <n v="0"/>
    <n v="0"/>
    <s v="General Store"/>
    <s v="S06"/>
    <n v="621"/>
    <x v="1"/>
  </r>
  <r>
    <s v="0T2541410178"/>
    <s v="GSKT,SPW,W/OUTR RING,SS316,CL600,4IN"/>
    <s v="SPIRAL WOUND GASKETS; DESIGN SPEC:ANSI B16.20; DESIGN SPEC, FLANGE(S):ANSI B16.5; PRESSURE DESIGNATION:CLASS 600; MAT,WINDINGS:STAINLESS STEEL 316; MAT, FILLER:GRAFOIL; MAT, CENTRING RING:STAINLESS STEEL 316; SIZE, PIPE, NOMINAL:4 IN"/>
    <d v="2023-04-24T00:00:00"/>
    <s v="SP_GASKETS"/>
    <x v="2"/>
    <s v="2000"/>
    <s v="CH01"/>
    <s v="EA"/>
    <n v="30"/>
    <n v="5804.59"/>
    <n v="0"/>
    <n v="0"/>
    <n v="5804.59"/>
    <s v="ZSTO"/>
    <n v="0"/>
    <s v=""/>
    <n v="0"/>
    <n v="0"/>
    <s v="ONGC Petro additions Ltd."/>
    <s v="INR"/>
    <n v="0"/>
    <n v="0"/>
    <n v="0"/>
    <n v="0"/>
    <n v="0"/>
    <n v="0"/>
    <n v="0"/>
    <n v="0"/>
    <n v="0"/>
    <n v="0"/>
    <n v="0"/>
    <n v="0"/>
    <n v="0"/>
    <n v="0"/>
    <s v="Chemcial store"/>
    <s v="S06"/>
    <n v="252"/>
    <x v="1"/>
  </r>
  <r>
    <s v="0P4102210737"/>
    <s v="ACTR PCKG SET,11IN,820260317936,MIL"/>
    <s v="SPARE PARTS; PART NAME:ACTUATOR PACKING SET; EQUIPMENT NAME:CONTROL VALVE; EQUIPMENT MAKE:MIL CONTROLS; EQUIPMENT MODEL:21125;MANUFACTURER:MIL CONTROLS; MANUFACTURER PART NUMBER:820260317936; ACTUATOR SIZE:11 IN; MODEL NUMBER:41121, 21135, 21115"/>
    <d v="2017-09-08T00:00:00"/>
    <m/>
    <x v="2"/>
    <s v="2000"/>
    <s v="GS01"/>
    <s v="EA"/>
    <n v="6"/>
    <n v="5790"/>
    <n v="0"/>
    <n v="0"/>
    <n v="5790"/>
    <s v="ZSPR"/>
    <n v="0"/>
    <s v=""/>
    <n v="0"/>
    <n v="0"/>
    <s v="ONGC Petro additions Ltd."/>
    <s v="INR"/>
    <n v="0"/>
    <n v="0"/>
    <n v="0"/>
    <n v="0"/>
    <n v="0"/>
    <n v="0"/>
    <n v="0"/>
    <n v="0"/>
    <n v="0"/>
    <n v="0"/>
    <n v="0"/>
    <n v="0"/>
    <n v="0"/>
    <n v="0"/>
    <s v="General Store"/>
    <s v="P03"/>
    <n v="2306"/>
    <x v="2"/>
  </r>
  <r>
    <s v="0T1735700011"/>
    <s v="TEE,EQ,BW,SMLS,A420-WPL6,SCH40,2IN"/>
    <s v="BUTT-WELD EQUAL PIPE TEES; MAT:CARBON STEEL; MAT SPEC, FITTING:ASTM A420 GRADE WPL6; MANUFACTURING PROCESS:SEAMLESS;SERVICE:HYDROCARBON; SCHEDULE NUMBER:40; SIZE:2 IN"/>
    <d v="2018-01-25T00:00:00"/>
    <s v="BU_EQ_PI_TEES1"/>
    <x v="2"/>
    <s v="2000"/>
    <s v="CH01"/>
    <s v="EA"/>
    <n v="15"/>
    <n v="5788.64"/>
    <n v="0"/>
    <n v="0"/>
    <n v="5788.64"/>
    <s v="ZSTO"/>
    <n v="0"/>
    <s v=""/>
    <n v="0"/>
    <n v="0"/>
    <s v="ONGC Petro additions Ltd."/>
    <s v="INR"/>
    <n v="0"/>
    <n v="0"/>
    <n v="0"/>
    <n v="0"/>
    <n v="0"/>
    <n v="0"/>
    <n v="0"/>
    <n v="0"/>
    <n v="0"/>
    <n v="0"/>
    <n v="0"/>
    <n v="0"/>
    <n v="0"/>
    <n v="0"/>
    <s v="Chemcial store"/>
    <s v="S06"/>
    <n v="2167"/>
    <x v="1"/>
  </r>
  <r>
    <s v="0P4102210759"/>
    <s v="GLND PCKG SET,970166000944,MIL"/>
    <s v="SPARE PARTS; PART NAME:GLAND PACKING SET; EQUIPMENT NAME:CONTROL VALVE; EQUIPMENT MAKE:MIL CONTROLS; EQUIPMENT MODEL:21135;MANUFACTURER:MIL CONTROLS; MANUFACTURER PART NUMBER:970166000944; MODEL NUMBER:21125, 41112"/>
    <d v="2023-10-04T00:00:00"/>
    <s v="SPARE_PARTS"/>
    <x v="2"/>
    <s v="2000"/>
    <s v="GS01"/>
    <s v="EA"/>
    <n v="5"/>
    <n v="5775"/>
    <n v="0"/>
    <n v="0"/>
    <n v="5775"/>
    <s v="ZSPR"/>
    <n v="0"/>
    <s v=""/>
    <n v="0"/>
    <n v="0"/>
    <s v="ONGC Petro additions Ltd."/>
    <s v="INR"/>
    <n v="0"/>
    <n v="0"/>
    <n v="0"/>
    <n v="0"/>
    <n v="0"/>
    <n v="0"/>
    <n v="0"/>
    <n v="0"/>
    <n v="0"/>
    <n v="0"/>
    <n v="0"/>
    <n v="0"/>
    <n v="0"/>
    <n v="0"/>
    <s v="General Store"/>
    <s v="P03"/>
    <n v="89"/>
    <x v="2"/>
  </r>
  <r>
    <s v="0T2541370436"/>
    <s v="GSKT,SPW,CL300,SS,GPH,34IN"/>
    <s v="SPIRAL WOUND GASKETS; DESIGN SPEC:ASME/ANSI B16.20 - 1998; DESIGN SPEC, FLANGE(S):ASME 16.47 SERIES B; PRESSURE DESIGNATION:CL 300;MAT, WINDINGS:STAINLESS STEEL; MAT, FILLER:GRAPHITE; MAT, INNER RING:STAINLESS STEEL 316; MAT, CENTRING RING:STAINLESS STEEL 316;SIZE, PIPE, NOMINAL:34 IN"/>
    <d v="2022-05-02T00:00:00"/>
    <s v="SP_GASKETS"/>
    <x v="2"/>
    <s v="2000"/>
    <s v="GS01"/>
    <s v="EA"/>
    <n v="2"/>
    <n v="5769.6"/>
    <n v="0"/>
    <n v="0"/>
    <n v="5769.6"/>
    <s v="ZSTO"/>
    <n v="0"/>
    <s v=""/>
    <n v="0"/>
    <n v="0"/>
    <s v="ONGC Petro additions Ltd."/>
    <s v="INR"/>
    <n v="0"/>
    <n v="0"/>
    <n v="0"/>
    <n v="0"/>
    <n v="0"/>
    <n v="0"/>
    <n v="0"/>
    <n v="0"/>
    <n v="0"/>
    <n v="0"/>
    <n v="0"/>
    <n v="0"/>
    <n v="0"/>
    <n v="0"/>
    <s v="General Store"/>
    <s v="S06"/>
    <n v="609"/>
    <x v="1"/>
  </r>
  <r>
    <s v="0P0615760060"/>
    <s v="NDLE STRAP ASSY,3B 14585/87,CHRORICH"/>
    <s v="SPARE PARTS; PART NAME:NEEDLE STRAP ASSEMBLY; MANUFACTURER PART NUMBER:3B 14585/87; MANUFACTURER:CHRONOS RICHARDSON; DRAWINGNUMBER:3B 14585; ITEM POSITION NUMBER:87; EQUIPMENT NAME:FLAKER BAGGING SYSTEM; EQUIPMENT MAKE:CHRONOS RICHARDSON; EQUIPMENTMODEL:GE-55 SSF; SUB ASSY:SEWING HEAD 150 U"/>
    <d v="2017-11-22T00:00:00"/>
    <s v="SPARE_PARTS"/>
    <x v="2"/>
    <s v="2000"/>
    <s v="GS01"/>
    <s v="EA"/>
    <n v="2"/>
    <n v="5761.2"/>
    <n v="0"/>
    <n v="0"/>
    <n v="5761.2"/>
    <s v="ZSPR"/>
    <n v="0"/>
    <s v=""/>
    <n v="0"/>
    <n v="0"/>
    <s v="ONGC Petro additions Ltd."/>
    <s v="INR"/>
    <n v="0"/>
    <n v="0"/>
    <n v="0"/>
    <n v="0"/>
    <n v="0"/>
    <n v="0"/>
    <n v="0"/>
    <n v="0"/>
    <n v="0"/>
    <n v="0"/>
    <n v="0"/>
    <n v="0"/>
    <n v="0"/>
    <n v="0"/>
    <s v="General Store"/>
    <s v="P04"/>
    <n v="2231"/>
    <x v="2"/>
  </r>
  <r>
    <s v="0P0615760113"/>
    <s v="STRAP,AS 2714 H,CHRORICH"/>
    <s v="SPARE PARTS; PART NAME:STRAP; MANUFACTURER PART NUMBER:AS 2714 H; MANUFACTURER:CHRONOS RICHARDSON; DRAWING NUMBER:1B 2176; ITEMPOSITION NUMBER:1; EQUIPMENT NAME:FLAKER BAGGING SYSTEM; EQUIPMENT MAKE:CHRONOS RICHARDSON; EQUIPMENT MODEL:GE-55 SSF; ADDITIONALINFORMATION:FOR NEEDLE; SUB ASSY:NEEDLE STRAP; SEWING HEAD 150 U"/>
    <d v="2017-11-22T00:00:00"/>
    <s v="SPARE_PARTS"/>
    <x v="2"/>
    <s v="2000"/>
    <s v="GS01"/>
    <s v="EA"/>
    <n v="2"/>
    <n v="5761.2"/>
    <n v="0"/>
    <n v="0"/>
    <n v="5761.2"/>
    <s v="ZSPR"/>
    <n v="0"/>
    <s v=""/>
    <n v="0"/>
    <n v="0"/>
    <s v="ONGC Petro additions Ltd."/>
    <s v="INR"/>
    <n v="0"/>
    <n v="0"/>
    <n v="0"/>
    <n v="0"/>
    <n v="0"/>
    <n v="0"/>
    <n v="0"/>
    <n v="0"/>
    <n v="0"/>
    <n v="0"/>
    <n v="0"/>
    <n v="0"/>
    <n v="0"/>
    <n v="0"/>
    <s v="General Store"/>
    <s v="P04"/>
    <n v="2231"/>
    <x v="2"/>
  </r>
  <r>
    <s v="0P4206030028"/>
    <s v="GSKT,HD,SUS304,3PS-47086/775,SHIN-NIP"/>
    <s v="SPARE PARTS; PART NAME:GASKET, HEAD; MANUFACTURER PART NUMBER:3PS-47086/775; MANUFACTURER:SHIN NIPPON MACHINERY CO LTD;MATERIAL:SUS 304 / GRAFOIL; DRAWING NUMBER:3PS-47086; ITEM POSITION NUMBER:775; EQUIPMENT NAME:VERTICAL CAN PUMP; EQUIPMENTMAKE:SHIN NIPPON MACHINERY CO., LTD; EQUIPMENT MODEL:20/2525 CZ-4; EQUIPMENT MANUFACTURER PART NO: 775; CONTRACTOR DOCUMENT NUMBER:MGA103-D-DS-00021"/>
    <d v="2019-04-29T00:00:00"/>
    <s v="SPARE_PARTS"/>
    <x v="2"/>
    <s v="2000"/>
    <s v="CH01"/>
    <s v="EA"/>
    <n v="1"/>
    <n v="5754.52"/>
    <n v="0"/>
    <n v="0"/>
    <n v="5754.52"/>
    <s v="ZSPR"/>
    <n v="0"/>
    <s v=""/>
    <n v="0"/>
    <n v="0"/>
    <s v="ONGC Petro additions Ltd."/>
    <s v="INR"/>
    <n v="0"/>
    <n v="0"/>
    <n v="0"/>
    <n v="0"/>
    <n v="0"/>
    <n v="0"/>
    <n v="0"/>
    <n v="0"/>
    <n v="0"/>
    <n v="0"/>
    <n v="0"/>
    <n v="0"/>
    <n v="0"/>
    <n v="0"/>
    <s v="Chemcial store"/>
    <s v="P04"/>
    <n v="1708"/>
    <x v="2"/>
  </r>
  <r>
    <s v="0P4102210773"/>
    <s v="SEAT RING,249484557567,MIL"/>
    <s v="SPARE PARTS; PART NAME:SEAT RING; EQUIPMENT NAME:CONTROL VALVE; EQUIPMENT MAKE:MIL CONTROLS; EQUIPMENT MODEL:29174;MANUFACTURER:MIL CONTROLS; MANUFACTURER PART NUMBER:249484557567"/>
    <d v="2017-08-28T00:00:00"/>
    <s v="SPARE_PARTS"/>
    <x v="2"/>
    <s v="2000"/>
    <s v="GS01"/>
    <s v="EA"/>
    <n v="1"/>
    <n v="5752"/>
    <n v="0"/>
    <n v="0"/>
    <n v="5752"/>
    <s v="ZSPR"/>
    <n v="0"/>
    <s v=""/>
    <n v="0"/>
    <n v="0"/>
    <s v="ONGC Petro additions Ltd."/>
    <s v="INR"/>
    <n v="0"/>
    <n v="0"/>
    <n v="0"/>
    <n v="0"/>
    <n v="0"/>
    <n v="0"/>
    <n v="0"/>
    <n v="0"/>
    <n v="0"/>
    <n v="0"/>
    <n v="0"/>
    <n v="0"/>
    <n v="0"/>
    <n v="0"/>
    <s v="General Store"/>
    <s v="P03"/>
    <n v="2317"/>
    <x v="2"/>
  </r>
  <r>
    <s v="0P4102210776"/>
    <s v="SEAT RING,334675422567,MIL"/>
    <s v="SPARE PARTS; PART NAME:SEAT RING; EQUIPMENT NAME:CONTROL VALVE; EQUIPMENT MAKE:MIL CONTROLS; EQUIPMENT MODEL:29194;MANUFACTURER:MIL CONTROLS; MANUFACTURER PART NUMBER:334675422567"/>
    <d v="2017-08-28T00:00:00"/>
    <s v="SPARE_PARTS"/>
    <x v="2"/>
    <s v="2000"/>
    <s v="GS01"/>
    <s v="EA"/>
    <n v="1"/>
    <n v="5752"/>
    <n v="0"/>
    <n v="0"/>
    <n v="5752"/>
    <s v="ZSPR"/>
    <n v="0"/>
    <s v=""/>
    <n v="0"/>
    <n v="0"/>
    <s v="ONGC Petro additions Ltd."/>
    <s v="INR"/>
    <n v="0"/>
    <n v="0"/>
    <n v="0"/>
    <n v="0"/>
    <n v="0"/>
    <n v="0"/>
    <n v="0"/>
    <n v="0"/>
    <n v="0"/>
    <n v="0"/>
    <n v="0"/>
    <n v="0"/>
    <n v="0"/>
    <n v="0"/>
    <s v="General Store"/>
    <s v="P03"/>
    <n v="2317"/>
    <x v="2"/>
  </r>
  <r>
    <s v="0P4102210777"/>
    <s v="SEAT RING,341337632213,MIL"/>
    <s v="SPARE PARTS; PART NAME:SEAT RING; EQUIPMENT NAME:CONTROL VALVE; EQUIPMENT MAKE:MIL CONTROLS; EQUIPMENT MODEL:29164;MANUFACTURER:MIL CONTROLS; MANUFACTURER PART NUMBER:341337632213"/>
    <d v="2017-08-28T00:00:00"/>
    <s v="SPARE_PARTS"/>
    <x v="2"/>
    <s v="2000"/>
    <s v="GS01"/>
    <s v="EA"/>
    <n v="1"/>
    <n v="5752"/>
    <n v="0"/>
    <n v="0"/>
    <n v="5752"/>
    <s v="ZSPR"/>
    <n v="0"/>
    <s v=""/>
    <n v="0"/>
    <n v="0"/>
    <s v="ONGC Petro additions Ltd."/>
    <s v="INR"/>
    <n v="0"/>
    <n v="0"/>
    <n v="0"/>
    <n v="0"/>
    <n v="0"/>
    <n v="0"/>
    <n v="0"/>
    <n v="0"/>
    <n v="0"/>
    <n v="0"/>
    <n v="0"/>
    <n v="0"/>
    <n v="0"/>
    <n v="0"/>
    <s v="General Store"/>
    <s v="P03"/>
    <n v="2317"/>
    <x v="2"/>
  </r>
  <r>
    <s v="0P4102210778"/>
    <s v="SEAT RING,341337632567,MIL"/>
    <s v="SPARE PARTS; PART NAME:SEAT RING; EQUIPMENT NAME:CONTROL VALVE; EQUIPMENT MAKE:MIL CONTROLS; EQUIPMENT MODEL:29154;MANUFACTURER:MIL CONTROLS; MANUFACTURER PART NUMBER:341337632567; MODEL NUMBER:29164"/>
    <d v="2017-08-28T00:00:00"/>
    <s v="SPARE_PARTS"/>
    <x v="2"/>
    <s v="2000"/>
    <s v="GS01"/>
    <s v="EA"/>
    <n v="1"/>
    <n v="5752"/>
    <n v="0"/>
    <n v="0"/>
    <n v="5752"/>
    <s v="ZSPR"/>
    <n v="0"/>
    <s v=""/>
    <n v="0"/>
    <n v="0"/>
    <s v="ONGC Petro additions Ltd."/>
    <s v="INR"/>
    <n v="0"/>
    <n v="0"/>
    <n v="0"/>
    <n v="0"/>
    <n v="0"/>
    <n v="0"/>
    <n v="0"/>
    <n v="0"/>
    <n v="0"/>
    <n v="0"/>
    <n v="0"/>
    <n v="0"/>
    <n v="0"/>
    <n v="0"/>
    <s v="General Store"/>
    <s v="P03"/>
    <n v="2317"/>
    <x v="2"/>
  </r>
  <r>
    <s v="0P4102210794"/>
    <s v="SEAT RING,903258708567,MIL"/>
    <s v="SPARE PARTS; PART NAME:SEAT RING; EQUIPMENT NAME:CONTROL VALVE; EQUIPMENT MAKE:MIL CONTROLS; EQUIPMENT MODEL:29244;MANUFACTURER:MIL CONTROLS; MANUFACTURER PART NUMBER:903258708567"/>
    <d v="2017-08-28T00:00:00"/>
    <s v="SPARE_PARTS"/>
    <x v="2"/>
    <s v="2000"/>
    <s v="GS01"/>
    <s v="EA"/>
    <n v="1"/>
    <n v="5752"/>
    <n v="0"/>
    <n v="0"/>
    <n v="5752"/>
    <s v="ZSPR"/>
    <n v="0"/>
    <s v=""/>
    <n v="0"/>
    <n v="0"/>
    <s v="ONGC Petro additions Ltd."/>
    <s v="INR"/>
    <n v="0"/>
    <n v="0"/>
    <n v="0"/>
    <n v="0"/>
    <n v="0"/>
    <n v="0"/>
    <n v="0"/>
    <n v="0"/>
    <n v="0"/>
    <n v="0"/>
    <n v="0"/>
    <n v="0"/>
    <n v="0"/>
    <n v="0"/>
    <s v="General Store"/>
    <s v="P03"/>
    <n v="2317"/>
    <x v="2"/>
  </r>
  <r>
    <s v="0P3012330003"/>
    <s v="LCK WSHR,BRG,MET,AW29,202MM"/>
    <s v="METRIC BEARING LOCKING WASHERS; DESIGNATION:AW29; DIAMETER, ID:145 MM; DIAMETER, OD:202 MM; THICKNESS:2 MM; DRAWINGNUMBER:T0A-430-300:012; POSITION NUMBER:14; EQUIPMENT NAME:CUTTER UNIT; SUPPLIER:THE JAPAN STEEL WORKS; EQUIPMENT MODEL:ADC300S;REFERENCE:KPA4303000010-01"/>
    <d v="2019-01-31T00:00:00"/>
    <s v="ME_BE_LO_WASHERS"/>
    <x v="2"/>
    <s v="2000"/>
    <s v="CH01"/>
    <s v="EA"/>
    <n v="2"/>
    <n v="5736.34"/>
    <n v="0"/>
    <n v="0"/>
    <n v="5736.34"/>
    <s v="ZSPR"/>
    <n v="0"/>
    <s v=""/>
    <n v="0"/>
    <n v="0"/>
    <s v="ONGC Petro additions Ltd."/>
    <s v="INR"/>
    <n v="0"/>
    <n v="0"/>
    <n v="0"/>
    <n v="0"/>
    <n v="0"/>
    <n v="0"/>
    <n v="0"/>
    <n v="0"/>
    <n v="0"/>
    <n v="0"/>
    <n v="0"/>
    <n v="0"/>
    <n v="0"/>
    <n v="0"/>
    <s v="Chemcial store"/>
    <s v="P04"/>
    <n v="1796"/>
    <x v="2"/>
  </r>
  <r>
    <s v="0P4100980070"/>
    <s v="FLOW DIVERTER,US2-B02173,SIEMENS"/>
    <s v="SPARE PARTS; PART NAME:FLOW DIVERTER; DRAWING NUMBER:M 1; EQUIPMENT NAME:HDPE ANALYSER; EQUIPMENT MAKE:SIEMENS; ADDITIONALINFORMATION:USE WITH THERMISTOR BEADS; MANUFACTURER:SIEMENS; MANUFACTURER PART NUMBER:US2-B02173; SUB ASSEMBLY:THERMAL CONDUCTIVITYDETECTOR (TCD &amp; FD)"/>
    <d v="2018-03-30T00:00:00"/>
    <s v="SPARE_PARTS"/>
    <x v="2"/>
    <s v="2000"/>
    <s v="CH01"/>
    <s v="EA"/>
    <n v="1"/>
    <n v="5728.29"/>
    <n v="0"/>
    <n v="0"/>
    <n v="5728.29"/>
    <s v="ZSPR"/>
    <n v="0"/>
    <s v=""/>
    <n v="0"/>
    <n v="0"/>
    <s v="ONGC Petro additions Ltd."/>
    <s v="INR"/>
    <n v="0"/>
    <n v="0"/>
    <n v="0"/>
    <n v="0"/>
    <n v="0"/>
    <n v="0"/>
    <n v="0"/>
    <n v="0"/>
    <n v="0"/>
    <n v="0"/>
    <n v="0"/>
    <n v="0"/>
    <n v="0"/>
    <n v="0"/>
    <s v="Chemcial store"/>
    <s v="P03"/>
    <n v="2103"/>
    <x v="2"/>
  </r>
  <r>
    <s v="0P4100980070"/>
    <s v="FLOW DIVERTER,US2-B02173,SIEMENS"/>
    <s v="SPARE PARTS; PART NAME:FLOW DIVERTER; DRAWING NUMBER:M 1; EQUIPMENT NAME:HDPE ANALYSER; EQUIPMENT MAKE:SIEMENS; ADDITIONALINFORMATION:USE WITH THERMISTOR BEADS; MANUFACTURER:SIEMENS; MANUFACTURER PART NUMBER:US2-B02173; SUB ASSEMBLY:THERMAL CONDUCTIVITYDETECTOR (TCD &amp; FD)"/>
    <d v="2018-03-30T00:00:00"/>
    <s v="SPARE_PARTS"/>
    <x v="2"/>
    <s v="2000"/>
    <s v="GS01"/>
    <s v="EA"/>
    <n v="1"/>
    <n v="5728.29"/>
    <n v="0"/>
    <n v="0"/>
    <n v="5728.29"/>
    <s v="ZSPR"/>
    <n v="0"/>
    <s v=""/>
    <n v="0"/>
    <n v="0"/>
    <s v="ONGC Petro additions Ltd."/>
    <s v="INR"/>
    <n v="0"/>
    <n v="0"/>
    <n v="0"/>
    <n v="0"/>
    <n v="0"/>
    <n v="0"/>
    <n v="0"/>
    <n v="0"/>
    <n v="0"/>
    <n v="0"/>
    <n v="0"/>
    <n v="0"/>
    <n v="0"/>
    <n v="0"/>
    <s v="General Store"/>
    <s v="P03"/>
    <n v="2103"/>
    <x v="2"/>
  </r>
  <r>
    <s v="0P0802040227"/>
    <s v="O-RING,FPM,OAS-RD361,ELLIOTT"/>
    <s v="SPARE PARTS; PART NAME:O-RING; MANUFACTURER PART NUMBER:OAS-RD361; MANUFACTURER:ELLIOTT TURBOMACHINERY; MATERIAL:FPM; DRAWINGNUMBER:ES/9890182; ITEM POSITION NUMBER:5; EQUIPMENT NAME:DGS CONSOLE_WATER, OIL INJECT"/>
    <d v="2017-02-22T00:00:00"/>
    <s v="SPARE_PARTS"/>
    <x v="2"/>
    <s v="2000"/>
    <s v="GS01"/>
    <s v="EA"/>
    <n v="1"/>
    <n v="5725.19"/>
    <n v="0"/>
    <n v="0"/>
    <n v="5725.19"/>
    <s v="ZSPR"/>
    <n v="0"/>
    <s v=""/>
    <n v="0"/>
    <n v="0"/>
    <s v="ONGC Petro additions Ltd."/>
    <s v="INR"/>
    <n v="0"/>
    <n v="0"/>
    <n v="0"/>
    <n v="0"/>
    <n v="0"/>
    <n v="0"/>
    <n v="0"/>
    <n v="0"/>
    <n v="0"/>
    <n v="0"/>
    <n v="0"/>
    <n v="0"/>
    <n v="0"/>
    <n v="0"/>
    <s v="General Store"/>
    <s v="P04"/>
    <n v="2504"/>
    <x v="2"/>
  </r>
  <r>
    <s v="0P0802040227"/>
    <s v="O-RING,FPM,OAS-RD361,ELLIOTT"/>
    <s v="SPARE PARTS; PART NAME:O-RING; MANUFACTURER PART NUMBER:OAS-RD361; MANUFACTURER:ELLIOTT TURBOMACHINERY; MATERIAL:FPM; DRAWINGNUMBER:ES/9890182; ITEM POSITION NUMBER:5; EQUIPMENT NAME:DGS CONSOLE_WATER, OIL INJECT"/>
    <d v="2017-02-22T00:00:00"/>
    <s v="SPARE_PARTS"/>
    <x v="2"/>
    <s v="2000"/>
    <s v="SP01"/>
    <s v="EA"/>
    <n v="1"/>
    <n v="5725.19"/>
    <n v="0"/>
    <n v="0"/>
    <n v="5725.19"/>
    <s v="ZSPR"/>
    <n v="0"/>
    <s v=""/>
    <n v="0"/>
    <n v="0"/>
    <s v="ONGC Petro additions Ltd."/>
    <s v="INR"/>
    <n v="0"/>
    <n v="0"/>
    <n v="0"/>
    <n v="0"/>
    <n v="0"/>
    <n v="0"/>
    <n v="0"/>
    <n v="0"/>
    <n v="0"/>
    <n v="0"/>
    <n v="0"/>
    <n v="0"/>
    <n v="0"/>
    <n v="0"/>
    <s v="Shutdown Plan Mt"/>
    <s v="P04"/>
    <n v="2504"/>
    <x v="2"/>
  </r>
  <r>
    <s v="0P0802040245"/>
    <s v="O-RING,NBR,OAS-RB280,ELLIOTT"/>
    <s v="SPARE PARTS; PART NAME:O-RING; MANUFACTURER PART NUMBER:OAS-RB280; MANUFACTURER:ELLIOTT TURBOMACHINERY; MATERIAL:NBR; DRAWINGNUMBER:ES/9890182; ITEM POSITION NUMBER:3; EQUIPMENT NAME:DGS CONSOLE_WATER, OIL INJECT"/>
    <d v="2017-02-22T00:00:00"/>
    <s v="SPARE_PARTS"/>
    <x v="2"/>
    <s v="2000"/>
    <s v="GS01"/>
    <s v="EA"/>
    <n v="1"/>
    <n v="5725.19"/>
    <n v="0"/>
    <n v="0"/>
    <n v="5725.19"/>
    <s v="ZSPR"/>
    <n v="0"/>
    <s v=""/>
    <n v="0"/>
    <n v="0"/>
    <s v="ONGC Petro additions Ltd."/>
    <s v="INR"/>
    <n v="0"/>
    <n v="0"/>
    <n v="0"/>
    <n v="0"/>
    <n v="0"/>
    <n v="0"/>
    <n v="0"/>
    <n v="0"/>
    <n v="0"/>
    <n v="0"/>
    <n v="0"/>
    <n v="0"/>
    <n v="0"/>
    <n v="0"/>
    <s v="General Store"/>
    <s v="P04"/>
    <n v="2504"/>
    <x v="2"/>
  </r>
  <r>
    <s v="0P0802040245"/>
    <s v="O-RING,NBR,OAS-RB280,ELLIOTT"/>
    <s v="SPARE PARTS; PART NAME:O-RING; MANUFACTURER PART NUMBER:OAS-RB280; MANUFACTURER:ELLIOTT TURBOMACHINERY; MATERIAL:NBR; DRAWINGNUMBER:ES/9890182; ITEM POSITION NUMBER:3; EQUIPMENT NAME:DGS CONSOLE_WATER, OIL INJECT"/>
    <d v="2017-02-22T00:00:00"/>
    <s v="SPARE_PARTS"/>
    <x v="2"/>
    <s v="2000"/>
    <s v="SP01"/>
    <s v="EA"/>
    <n v="1"/>
    <n v="5725.19"/>
    <n v="0"/>
    <n v="0"/>
    <n v="5725.19"/>
    <s v="ZSPR"/>
    <n v="0"/>
    <s v=""/>
    <n v="0"/>
    <n v="0"/>
    <s v="ONGC Petro additions Ltd."/>
    <s v="INR"/>
    <n v="0"/>
    <n v="0"/>
    <n v="0"/>
    <n v="0"/>
    <n v="0"/>
    <n v="0"/>
    <n v="0"/>
    <n v="0"/>
    <n v="0"/>
    <n v="0"/>
    <n v="0"/>
    <n v="0"/>
    <n v="0"/>
    <n v="0"/>
    <s v="Shutdown Plan Mt"/>
    <s v="P04"/>
    <n v="2504"/>
    <x v="2"/>
  </r>
  <r>
    <s v="0P0802030442"/>
    <s v="BACK-UP RING,PFA,OASB-R253,ELLIOTT"/>
    <s v="SPARE PARTS; PART NAME:BACK-UP RING; MANUFACTURER PART NUMBER:OASB-R253; MANUFACTURER:ELLIOTT TURBOMACHINERY; MATERIAL:PFA; DRAWINGNUMBER:ES/9890226; ITEM POSITION NUMBER:4; EQUIPMENT NAME:DGS CONSOLE_WATER, OIL INJECT"/>
    <d v="2023-03-22T00:00:00"/>
    <s v="SPARE_PARTS"/>
    <x v="2"/>
    <s v="2000"/>
    <s v="SP01"/>
    <s v="EA"/>
    <n v="1"/>
    <n v="5725.18"/>
    <n v="0"/>
    <n v="0"/>
    <n v="5725.18"/>
    <s v="ZSPR"/>
    <n v="0"/>
    <s v=""/>
    <n v="0"/>
    <n v="0"/>
    <s v="ONGC Petro additions Ltd."/>
    <s v="INR"/>
    <n v="0"/>
    <n v="0"/>
    <n v="0"/>
    <n v="0"/>
    <n v="0"/>
    <n v="0"/>
    <n v="0"/>
    <n v="0"/>
    <n v="0"/>
    <n v="0"/>
    <n v="0"/>
    <n v="0"/>
    <n v="0"/>
    <n v="0"/>
    <s v="Shutdown Plan Mt"/>
    <s v="P04"/>
    <n v="285"/>
    <x v="2"/>
  </r>
  <r>
    <s v="0P0802040230"/>
    <s v="O-RING,NBR,OAS-RB264,ELLIOTT"/>
    <s v="SPARE PARTS; PART NAME:O-RING; MANUFACTURER PART NUMBER:OAS-RB264; MANUFACTURER:ELLIOTT TURBOMACHINERY; MATERIAL:NBR; DRAWINGNUMBER:ES/9890226; ITEM POSITION NUMBER:3; EQUIPMENT NAME:DGS CONSOLE_WATER, OIL INJECT"/>
    <d v="2023-03-22T00:00:00"/>
    <s v="SPARE_PARTS"/>
    <x v="2"/>
    <s v="2000"/>
    <s v="SP01"/>
    <s v="EA"/>
    <n v="1"/>
    <n v="5725.18"/>
    <n v="0"/>
    <n v="0"/>
    <n v="5725.18"/>
    <s v="ZSPR"/>
    <n v="0"/>
    <s v=""/>
    <n v="0"/>
    <n v="0"/>
    <s v="ONGC Petro additions Ltd."/>
    <s v="INR"/>
    <n v="0"/>
    <n v="0"/>
    <n v="0"/>
    <n v="0"/>
    <n v="0"/>
    <n v="0"/>
    <n v="0"/>
    <n v="0"/>
    <n v="0"/>
    <n v="0"/>
    <n v="0"/>
    <n v="0"/>
    <n v="0"/>
    <n v="0"/>
    <s v="Shutdown Plan Mt"/>
    <s v="P04"/>
    <n v="285"/>
    <x v="2"/>
  </r>
  <r>
    <s v="0P0802040231"/>
    <s v="O-RING,NBR,OAS-RB266,ELLIOTT"/>
    <s v="SPARE PARTS; PART NAME:O-RING; MANUFACTURER PART NUMBER:OAS-RB266; MANUFACTURER:ELLIOTT TURBOMACHINERY; MATERIAL:NBR; DRAWINGNUMBER:ES/9890226; ITEM POSITION NUMBER:5; EQUIPMENT NAME:DGS CONSOLE_WATER, OIL INJECT"/>
    <d v="2023-03-22T00:00:00"/>
    <s v="SPARE_PARTS"/>
    <x v="2"/>
    <s v="2000"/>
    <s v="SP01"/>
    <s v="EA"/>
    <n v="1"/>
    <n v="5725.18"/>
    <n v="0"/>
    <n v="0"/>
    <n v="5725.18"/>
    <s v="ZSPR"/>
    <n v="0"/>
    <s v=""/>
    <n v="0"/>
    <n v="0"/>
    <s v="ONGC Petro additions Ltd."/>
    <s v="INR"/>
    <n v="0"/>
    <n v="0"/>
    <n v="0"/>
    <n v="0"/>
    <n v="0"/>
    <n v="0"/>
    <n v="0"/>
    <n v="0"/>
    <n v="0"/>
    <n v="0"/>
    <n v="0"/>
    <n v="0"/>
    <n v="0"/>
    <n v="0"/>
    <s v="Shutdown Plan Mt"/>
    <s v="P04"/>
    <n v="285"/>
    <x v="2"/>
  </r>
  <r>
    <s v="0P0802040243"/>
    <s v="O-RING,NBR,OAS-RB371,ELLIOTT"/>
    <s v="SPARE PARTS; PART NAME:O-RING; MANUFACTURER PART NUMBER:OAS-RB371; MANUFACTURER:ELLIOTT TURBOMACHINERY; MATERIAL:NBR; DRAWINGNUMBER:ES/9890182; ITEM POSITION NUMBER:5; EQUIPMENT NAME:DGS CONSOLE_WATER, OIL INJECT"/>
    <d v="2022-08-27T00:00:00"/>
    <s v="SPARE_PARTS"/>
    <x v="2"/>
    <s v="2000"/>
    <s v="GS01"/>
    <s v="EA"/>
    <n v="1"/>
    <n v="5725.18"/>
    <n v="0"/>
    <n v="0"/>
    <n v="5725.18"/>
    <s v="ZSPR"/>
    <n v="0"/>
    <s v=""/>
    <n v="0"/>
    <n v="0"/>
    <s v="ONGC Petro additions Ltd."/>
    <s v="INR"/>
    <n v="0"/>
    <n v="0"/>
    <n v="0"/>
    <n v="0"/>
    <n v="0"/>
    <n v="0"/>
    <n v="0"/>
    <n v="0"/>
    <n v="0"/>
    <n v="0"/>
    <n v="0"/>
    <n v="0"/>
    <n v="0"/>
    <n v="0"/>
    <s v="General Store"/>
    <s v="P04"/>
    <n v="492"/>
    <x v="2"/>
  </r>
  <r>
    <s v="0P0802040244"/>
    <s v="O-RING,NBR,OAS-RB373,ELLIOTT"/>
    <s v="SPARE PARTS; PART NAME:O-RING; MANUFACTURER PART NUMBER:OAS-RB373; MANUFACTURER:ELLIOTT TURBOMACHINERY; MATERIAL:NBR; DRAWINGNUMBER:ES/9890182; ITEM POSITION NUMBER:6; EQUIPMENT NAME:DGS CONSOLE_WATER, OIL INJECT"/>
    <d v="2022-08-27T00:00:00"/>
    <s v="SPARE_PARTS"/>
    <x v="2"/>
    <s v="2000"/>
    <s v="GS01"/>
    <s v="EA"/>
    <n v="1"/>
    <n v="5725.18"/>
    <n v="0"/>
    <n v="0"/>
    <n v="5725.18"/>
    <s v="ZSPR"/>
    <n v="0"/>
    <s v=""/>
    <n v="0"/>
    <n v="0"/>
    <s v="ONGC Petro additions Ltd."/>
    <s v="INR"/>
    <n v="0"/>
    <n v="0"/>
    <n v="0"/>
    <n v="0"/>
    <n v="0"/>
    <n v="0"/>
    <n v="0"/>
    <n v="0"/>
    <n v="0"/>
    <n v="0"/>
    <n v="0"/>
    <n v="0"/>
    <n v="0"/>
    <n v="0"/>
    <s v="General Store"/>
    <s v="P04"/>
    <n v="492"/>
    <x v="2"/>
  </r>
  <r>
    <s v="0P0802040248"/>
    <s v="O-RING,NBR,OAS-RB258,ELLIOTT"/>
    <s v="SPARE PARTS; PART NAME:O-RING; MANUFACTURER PART NUMBER:OAS-RB258; MANUFACTURER:ELLIOTT TURBOMACHINERY; MATERIAL:NBR; DRAWINGNUMBER:ES/9890226; ITEM POSITION NUMBER:5; EQUIPMENT NAME:DGS CONSOLE_WATER, OIL INJECT"/>
    <d v="2023-03-22T00:00:00"/>
    <s v="SPARE_PARTS"/>
    <x v="2"/>
    <s v="2000"/>
    <s v="SP01"/>
    <s v="EA"/>
    <n v="1"/>
    <n v="5725.18"/>
    <n v="0"/>
    <n v="0"/>
    <n v="5725.18"/>
    <s v="ZSPR"/>
    <n v="0"/>
    <s v=""/>
    <n v="0"/>
    <n v="0"/>
    <s v="ONGC Petro additions Ltd."/>
    <s v="INR"/>
    <n v="0"/>
    <n v="0"/>
    <n v="0"/>
    <n v="0"/>
    <n v="0"/>
    <n v="0"/>
    <n v="0"/>
    <n v="0"/>
    <n v="0"/>
    <n v="0"/>
    <n v="0"/>
    <n v="0"/>
    <n v="0"/>
    <n v="0"/>
    <s v="Shutdown Plan Mt"/>
    <s v="P04"/>
    <n v="285"/>
    <x v="2"/>
  </r>
  <r>
    <s v="0P4205031614"/>
    <s v="WEAR RING,F/3700SA1.5x37,C002+,ITT-CORP"/>
    <s v="SPARE PARTS; PART NAME:WEAR RING,IMPELLER,HUB; EQUIPMENT NAME:LIGHT PFO / PFO UNLOADING PUMP; EQUIPMENT MAKE:ITT CORPORATION INDIAPVT LTD; EQUIPMENT MODEL:3700 SA-1.5x3 - 7S; ADDITIONAL INFORMATION:300-350 BHN; MANUFACTURER:ITT CORPORATION INDIA PVT LTD;MANUFACTURER PART NUMBER:C00288A70 1299K"/>
    <d v="2017-06-30T00:00:00"/>
    <s v="SPARE_PARTS"/>
    <x v="2"/>
    <s v="2000"/>
    <s v="GS01"/>
    <s v="EA"/>
    <n v="1"/>
    <n v="5718.97"/>
    <n v="0"/>
    <n v="0"/>
    <n v="5718.97"/>
    <s v="ZSPR"/>
    <n v="0"/>
    <s v=""/>
    <n v="0"/>
    <n v="0"/>
    <s v="ONGC Petro additions Ltd."/>
    <s v="INR"/>
    <n v="0"/>
    <n v="0"/>
    <n v="0"/>
    <n v="0"/>
    <n v="0"/>
    <n v="0"/>
    <n v="0"/>
    <n v="0"/>
    <n v="0"/>
    <n v="0"/>
    <n v="0"/>
    <n v="0"/>
    <n v="0"/>
    <n v="0"/>
    <s v="General Store"/>
    <s v="P04"/>
    <n v="2376"/>
    <x v="2"/>
  </r>
  <r>
    <s v="0P4205031656"/>
    <s v="OIL RING,F/3700MA2x3,A00001K02+,ITT-CORP"/>
    <s v="SPARE PARTS; PART NAME:OIL RING; EQUIPMENT MAKE:ITT CORPORATION INDIA PVT LTD; EQUIPMENT MODEL:3700 MA-2x3 - 13S; MANUFACTURER:ITTCORPORATION INDIA PVT LTD; MANUFACTURER PART NUMBER:A00001K02 1618; EQUIPMENT NAME:C6+OLIGOMER TRANSFER AND LOADING PUMP, C9+CUTTRANSFER AND LOADING PUMP"/>
    <d v="2017-06-30T00:00:00"/>
    <s v="SPARE_PARTS"/>
    <x v="2"/>
    <s v="2000"/>
    <s v="GS01"/>
    <s v="EA"/>
    <n v="2"/>
    <n v="5713.62"/>
    <n v="0"/>
    <n v="0"/>
    <n v="5713.62"/>
    <s v="ZSPR"/>
    <n v="0"/>
    <s v=""/>
    <n v="0"/>
    <n v="0"/>
    <s v="ONGC Petro additions Ltd."/>
    <s v="INR"/>
    <n v="0"/>
    <n v="0"/>
    <n v="0"/>
    <n v="0"/>
    <n v="0"/>
    <n v="0"/>
    <n v="0"/>
    <n v="0"/>
    <n v="0"/>
    <n v="0"/>
    <n v="0"/>
    <n v="0"/>
    <n v="0"/>
    <n v="0"/>
    <s v="General Store"/>
    <s v="P04"/>
    <n v="2376"/>
    <x v="2"/>
  </r>
  <r>
    <s v="0P4205031664"/>
    <s v="OIL RING,F/3700MA3x6,A00001K02+,ITT-CORP"/>
    <s v="SPARE PARTS; PART NAME:OIL RING; EQUIPMENT MAKE:ITT CORPORATION INDIA PVT LTD; EQUIPMENT MODEL:3700 MA-3x6 - 13L; MANUFACTURER:ITTCORPORATION INDIA PVT LTD; MANUFACTURER PART NUMBER:A00001K02 1618; EQUIPMENT NAME:PFO/CBFS TRANSFER AND LOADING PUMP"/>
    <d v="2017-06-30T00:00:00"/>
    <s v="SPARE_PARTS"/>
    <x v="2"/>
    <s v="2000"/>
    <s v="GS01"/>
    <s v="EA"/>
    <n v="2"/>
    <n v="5713.62"/>
    <n v="0"/>
    <n v="0"/>
    <n v="5713.62"/>
    <s v="ZSPR"/>
    <n v="0"/>
    <s v=""/>
    <n v="0"/>
    <n v="0"/>
    <s v="ONGC Petro additions Ltd."/>
    <s v="INR"/>
    <n v="0"/>
    <n v="0"/>
    <n v="0"/>
    <n v="0"/>
    <n v="0"/>
    <n v="0"/>
    <n v="0"/>
    <n v="0"/>
    <n v="0"/>
    <n v="0"/>
    <n v="0"/>
    <n v="0"/>
    <n v="0"/>
    <n v="0"/>
    <s v="General Store"/>
    <s v="P04"/>
    <n v="2376"/>
    <x v="2"/>
  </r>
  <r>
    <s v="0P4205031690"/>
    <s v="OIL RING,F/3700MA1.5x3,A00001K+,ITT-CORP"/>
    <s v="SPARE PARTS; PART NAME:OIL RING; EQUIPMENT NAME:BUTANE C4 FEED PUMP; EQUIPMENT MAKE:ITT CORPORATION INDIA PVT LTD; EQUIPMENTMODEL:3700 MA-1.5x3-13A; MANUFACTURER:ITT CORPORATION INDIA PVT LTD; MANUFACTURER PART NUMBER:A00001K02 1618"/>
    <d v="2017-06-30T00:00:00"/>
    <s v="SPARE_PARTS"/>
    <x v="2"/>
    <s v="2000"/>
    <s v="GS01"/>
    <s v="EA"/>
    <n v="2"/>
    <n v="5713.62"/>
    <n v="0"/>
    <n v="0"/>
    <n v="5713.62"/>
    <s v="ZSPR"/>
    <n v="0"/>
    <s v=""/>
    <n v="0"/>
    <n v="0"/>
    <s v="ONGC Petro additions Ltd."/>
    <s v="INR"/>
    <n v="0"/>
    <n v="0"/>
    <n v="0"/>
    <n v="0"/>
    <n v="0"/>
    <n v="0"/>
    <n v="0"/>
    <n v="0"/>
    <n v="0"/>
    <n v="0"/>
    <n v="0"/>
    <n v="0"/>
    <n v="0"/>
    <n v="0"/>
    <s v="General Store"/>
    <s v="P04"/>
    <n v="2376"/>
    <x v="2"/>
  </r>
  <r>
    <s v="0P1201050036"/>
    <s v="GSKT,200025,WARTSILA"/>
    <s v="SPARE PARTS; PART NAME:GASKET; MANUFACTURER PART NUMBER:200025; MANUFACTURER:WARTSILA; DRAWING NUMBER:DBAC195522; EQUIPMENTNAME:ENGINE; EQUIPMENT MODEL:W20V32; ADDITIONAL INFORMATION:FOR MULTIDUCT TO ENGINE BLOCK; ENGINE NUMBER:PAAE227083; REFERENCETYPE:W32"/>
    <d v="2017-07-27T00:00:00"/>
    <s v="SPARE_PARTS"/>
    <x v="2"/>
    <s v="2000"/>
    <s v="GS01"/>
    <s v="EA"/>
    <n v="1"/>
    <n v="5712.18"/>
    <n v="0"/>
    <n v="0"/>
    <n v="5712.18"/>
    <s v="ZSPR"/>
    <n v="0"/>
    <s v=""/>
    <n v="0"/>
    <n v="0"/>
    <s v="ONGC Petro additions Ltd."/>
    <s v="INR"/>
    <n v="0"/>
    <n v="0"/>
    <n v="0"/>
    <n v="0"/>
    <n v="0"/>
    <n v="0"/>
    <n v="0"/>
    <n v="0"/>
    <n v="0"/>
    <n v="0"/>
    <n v="0"/>
    <n v="0"/>
    <n v="0"/>
    <n v="0"/>
    <s v="General Store"/>
    <s v="P04"/>
    <n v="2349"/>
    <x v="2"/>
  </r>
  <r>
    <s v="0P4205020246"/>
    <s v="BRG,B5-0725-Y120-R6/9,SHIN-NIP"/>
    <s v="SPARE PARTS; PART NAME:BEARING; MANUFACTURER PART NUMBER:B5-0725-Y120-R6/9; MANUFACTURER:SHIN NIPPON MACHINERY CO LTD; DRAWINGNUMBER:B5-0725-Y120-R6; ITEM POSITION NUMBER:9; EQUIPMENT NAME:BIG PUMP (TURBINE); EQUIPMENT MAKE:SHIN NIPPON MACHINERY CO., LTD;EQUIPMENT MODEL:B5-R4-R; ADDITIONAL INFORMATION:FOR REDUCTION GEARBOX"/>
    <d v="2017-06-17T00:00:00"/>
    <s v="SPARE_PARTS"/>
    <x v="2"/>
    <s v="2000"/>
    <s v="GS01"/>
    <s v="EA"/>
    <n v="1"/>
    <n v="5710.98"/>
    <n v="0"/>
    <n v="0"/>
    <n v="5710.98"/>
    <s v="ZSPR"/>
    <n v="0"/>
    <s v=""/>
    <n v="0"/>
    <n v="0"/>
    <s v="ONGC Petro additions Ltd."/>
    <s v="INR"/>
    <n v="0"/>
    <n v="0"/>
    <n v="0"/>
    <n v="0"/>
    <n v="0"/>
    <n v="0"/>
    <n v="0"/>
    <n v="0"/>
    <n v="0"/>
    <n v="0"/>
    <n v="0"/>
    <n v="0"/>
    <n v="0"/>
    <n v="0"/>
    <s v="General Store"/>
    <s v="P04"/>
    <n v="2389"/>
    <x v="2"/>
  </r>
  <r>
    <s v="0P0801040469"/>
    <s v="GSKT,M24221137#01,KBLCCOMP"/>
    <s v="SPARE PARTS; PART NAME:GASKET; DRAWING NUMBER:M24201170; ITEM POSITION NUMBER:C36; EQUIPMENT NAME:COMPRESSOR; EQUIPMENTMAKE:KOBELCO COMPRESSOR; EQUIPMENT MODEL:KS31LNZ; MANUFACTURER:KOBELCO COMPRESSOR; MANUFACTURER PART NUMBER:M24221137#01"/>
    <d v="2023-01-17T00:00:00"/>
    <s v="SPARE_PARTS"/>
    <x v="2"/>
    <s v="2000"/>
    <s v="GS01"/>
    <s v="EA"/>
    <n v="1"/>
    <n v="5708.74"/>
    <n v="0"/>
    <n v="0"/>
    <n v="5708.74"/>
    <s v="ZSPR"/>
    <n v="0"/>
    <s v=""/>
    <n v="0"/>
    <n v="0"/>
    <s v="ONGC Petro additions Ltd."/>
    <s v="INR"/>
    <n v="0"/>
    <n v="0"/>
    <n v="0"/>
    <n v="0"/>
    <n v="0"/>
    <n v="0"/>
    <n v="0"/>
    <n v="0"/>
    <n v="0"/>
    <n v="0"/>
    <n v="0"/>
    <n v="0"/>
    <n v="0"/>
    <n v="0"/>
    <s v="General Store"/>
    <s v="P04"/>
    <n v="349"/>
    <x v="2"/>
  </r>
  <r>
    <s v="0T1538610347"/>
    <s v="STBLT+N,A193-B7,UNC,5.75IN,1IN"/>
    <s v="STUD BOLTS WITH NUTS; MAT SPEC, STUD BOLT(S):ASTM A193 GRADE B7; MAT SPEC, NUT(S):ASTM A194 GRADE 2H; COATING:HOT DIP GALVANIZED;TYPE OF THREAD:UNC; NUMBER, NUTS PER STUD BOLT:2; LENGTH:5.75 IN; SIZE:1 IN; TYPE:HIGH TENSILE"/>
    <d v="2023-05-18T00:00:00"/>
    <s v="WI_STUDBOLTS1"/>
    <x v="2"/>
    <s v="2000"/>
    <s v="CH01"/>
    <s v="EA"/>
    <n v="39"/>
    <n v="5690.1"/>
    <n v="0"/>
    <n v="0"/>
    <n v="5690.1"/>
    <s v="ZSTO"/>
    <n v="0"/>
    <s v=""/>
    <n v="0"/>
    <n v="0"/>
    <s v="ONGC Petro additions Ltd."/>
    <s v="INR"/>
    <n v="0"/>
    <n v="0"/>
    <n v="0"/>
    <n v="0"/>
    <n v="0"/>
    <n v="0"/>
    <n v="0"/>
    <n v="0"/>
    <n v="0"/>
    <n v="0"/>
    <n v="0"/>
    <n v="0"/>
    <n v="0"/>
    <n v="0"/>
    <s v="Chemcial store"/>
    <s v="S06"/>
    <n v="228"/>
    <x v="1"/>
  </r>
  <r>
    <s v="0T4532060013"/>
    <s v="SLUGGING WRENCH,HEAVY DUTY,60MM"/>
    <s v="HAND TOOLS; TYPE, TOOL:SLUGGING WRENCH; TYPE:HEAVY DUTY DOUBLE HEXAGONAL RING; COATING:STRAIGHT BLACK INDUSTRIAL FINISH;SIZE(A/F):60 MM"/>
    <d v="2015-07-15T00:00:00"/>
    <s v="HA_TOOLS"/>
    <x v="2"/>
    <s v="2000"/>
    <s v="CH01"/>
    <s v="EA"/>
    <n v="4"/>
    <n v="5674.4"/>
    <n v="0"/>
    <n v="0"/>
    <n v="5674.4"/>
    <s v="ZSTO"/>
    <n v="0"/>
    <s v=""/>
    <n v="0"/>
    <n v="0"/>
    <s v="ONGC Petro additions Ltd."/>
    <s v="INR"/>
    <n v="0"/>
    <n v="0"/>
    <n v="0"/>
    <n v="0"/>
    <n v="0"/>
    <n v="0"/>
    <n v="0"/>
    <n v="0"/>
    <n v="0"/>
    <n v="0"/>
    <n v="0"/>
    <n v="0"/>
    <n v="0"/>
    <n v="0"/>
    <s v="Chemcial store"/>
    <s v="S21"/>
    <n v="3092"/>
    <x v="1"/>
  </r>
  <r>
    <s v="0P4600010069"/>
    <s v="HINGE,TS8800020,RITTAL"/>
    <s v="SPARE PARTS; PART NAME:HINGE; EQUIPMENT NAME:CONTROL PANEL; MANUFACTURER PARTNUMBER:TS 8800020; MANUFACTURER:RITTAL"/>
    <d v="2019-06-26T00:00:00"/>
    <s v="SPARE_PARTS"/>
    <x v="2"/>
    <s v="2000"/>
    <s v="CH01"/>
    <s v="EA"/>
    <n v="2"/>
    <n v="5667.7"/>
    <n v="0"/>
    <n v="0"/>
    <n v="5667.7"/>
    <s v="ZSPR"/>
    <n v="0"/>
    <s v=""/>
    <n v="0"/>
    <n v="0"/>
    <s v="ONGC Petro additions Ltd."/>
    <s v="INR"/>
    <n v="0"/>
    <n v="0"/>
    <n v="0"/>
    <n v="0"/>
    <n v="0"/>
    <n v="0"/>
    <n v="0"/>
    <n v="0"/>
    <n v="0"/>
    <n v="0"/>
    <n v="0"/>
    <n v="0"/>
    <n v="0"/>
    <n v="0"/>
    <s v="Chemcial store"/>
    <s v="P03"/>
    <n v="1650"/>
    <x v="2"/>
  </r>
  <r>
    <s v="0T1737180008"/>
    <s v="CAP,PIPE,SW,A403 WP 304,CL3000,1.5IN"/>
    <s v="SOCKET WELD PIPE CAPS; MAT:STAINLESS STEEL 304; MAT SPEC, FITTING:ASTM A403 WP 304; PRESSURE DESIGNATION:CL 3000; MANDATORY ADDREQRMTS:LOW TEMPERATURE/HC/ADDITIVES; SIZE:1.5 IN"/>
    <d v="2018-01-25T00:00:00"/>
    <s v="SW_PI_CAPS2"/>
    <x v="2"/>
    <s v="2000"/>
    <s v="CH01"/>
    <s v="EA"/>
    <n v="30"/>
    <n v="5659.93"/>
    <n v="0"/>
    <n v="0"/>
    <n v="5659.93"/>
    <s v="ZSTO"/>
    <n v="0"/>
    <s v=""/>
    <n v="0"/>
    <n v="0"/>
    <s v="ONGC Petro additions Ltd."/>
    <s v="INR"/>
    <n v="0"/>
    <n v="0"/>
    <n v="0"/>
    <n v="0"/>
    <n v="0"/>
    <n v="0"/>
    <n v="0"/>
    <n v="0"/>
    <n v="0"/>
    <n v="0"/>
    <n v="0"/>
    <n v="0"/>
    <n v="0"/>
    <n v="0"/>
    <s v="Chemcial store"/>
    <s v="S06"/>
    <n v="2167"/>
    <x v="1"/>
  </r>
  <r>
    <s v="0P1201040046"/>
    <s v="SEAL,217003,WARTSILA"/>
    <s v="SPARE PARTS; PART NAME:SEAL; MANUFACTURER PART NUMBER:217003; MANUFACTURER:WARTSILA; DRAWING NUMBER:DBAC195522; EQUIPMENTNAME:ENGINE; EQUIPMENT MODEL:W20V32; REFERENCE, GASKET:277L015; ENGINE NUMBER:PAAE227083; REFERENCE TYPE:W32"/>
    <d v="2022-04-29T00:00:00"/>
    <s v="SPARE_PARTS"/>
    <x v="2"/>
    <s v="2000"/>
    <s v="GS01"/>
    <s v="EA"/>
    <n v="2"/>
    <n v="5659.73"/>
    <n v="0"/>
    <n v="0"/>
    <n v="5659.73"/>
    <s v="ZSPR"/>
    <n v="0"/>
    <s v=""/>
    <n v="0"/>
    <n v="0"/>
    <s v="ONGC Petro additions Ltd."/>
    <s v="INR"/>
    <n v="0"/>
    <n v="0"/>
    <n v="0"/>
    <n v="0"/>
    <n v="0"/>
    <n v="0"/>
    <n v="0"/>
    <n v="0"/>
    <n v="0"/>
    <n v="0"/>
    <n v="0"/>
    <n v="0"/>
    <n v="0"/>
    <n v="0"/>
    <s v="General Store"/>
    <s v="P04"/>
    <n v="612"/>
    <x v="2"/>
  </r>
  <r>
    <s v="0T1737570002"/>
    <s v="NIP,PIPE,SW,A403WP304L,CL3000,0.75X1IN"/>
    <s v="SOCKET-WELD PIPE NIPPLES; TYPE:CONCENTRIC SWAGE NIPPLE; MAT, SPEC:ASTM A403 WP 304L; MATERIAL:STAINLESS STEEL 304L; PRESSUREDESIGNATION:CL 3000; SIZE:0.75 X 1 IN; SERVICE:LOW TEMPERATURE/HC/ADDITIVES"/>
    <d v="2018-01-25T00:00:00"/>
    <s v="SOCKET-WELD_NIPPLES"/>
    <x v="2"/>
    <s v="2000"/>
    <s v="CH01"/>
    <s v="EA"/>
    <n v="30"/>
    <n v="5658.73"/>
    <n v="0"/>
    <n v="0"/>
    <n v="5658.73"/>
    <s v="ZSTO"/>
    <n v="0"/>
    <s v=""/>
    <n v="0"/>
    <n v="0"/>
    <s v="ONGC Petro additions Ltd."/>
    <s v="INR"/>
    <n v="0"/>
    <n v="0"/>
    <n v="0"/>
    <n v="0"/>
    <n v="0"/>
    <n v="0"/>
    <n v="0"/>
    <n v="0"/>
    <n v="0"/>
    <n v="0"/>
    <n v="0"/>
    <n v="0"/>
    <n v="0"/>
    <n v="0"/>
    <s v="Chemcial store"/>
    <s v="S06"/>
    <n v="2167"/>
    <x v="1"/>
  </r>
  <r>
    <s v="0T1737570003"/>
    <s v="NIP,PIPE,SW,A403WP304L,CL3000,0.5X1IN"/>
    <s v="SOCKET-WELD PIPE NIPPLES; TYPE:CONCENTRIC SWAGE NIPPLE; MAT, SPEC:ASTM A403 WP 304L; MATERIAL:STAINLESS STEEL 304L; PRESSUREDESIGNATION:CL 3000; SIZE:0.5 X 1 IN; SERVICE:LOW TEMPERATURE/HC/ADDITIVES"/>
    <d v="2018-01-25T00:00:00"/>
    <s v="SOCKET-WELD_NIPPLES"/>
    <x v="2"/>
    <s v="2000"/>
    <s v="CH01"/>
    <s v="EA"/>
    <n v="30"/>
    <n v="5658.73"/>
    <n v="0"/>
    <n v="0"/>
    <n v="5658.73"/>
    <s v="ZSTO"/>
    <n v="0"/>
    <s v=""/>
    <n v="0"/>
    <n v="0"/>
    <s v="ONGC Petro additions Ltd."/>
    <s v="INR"/>
    <n v="0"/>
    <n v="0"/>
    <n v="0"/>
    <n v="0"/>
    <n v="0"/>
    <n v="0"/>
    <n v="0"/>
    <n v="0"/>
    <n v="0"/>
    <n v="0"/>
    <n v="0"/>
    <n v="0"/>
    <n v="0"/>
    <n v="0"/>
    <s v="Chemcial store"/>
    <s v="S06"/>
    <n v="2167"/>
    <x v="1"/>
  </r>
  <r>
    <s v="0T1737570005"/>
    <s v="NIP,PIPE,SW,A403WP304L,CL6000,0.75X1IN"/>
    <s v="SOCKET-WELD PIPE NIPPLES; TYPE:CONCENTRIC SWAGE NIPPLE; MAT, SPEC:ASTM A403 WP 304L; MATERIAL:STAINLESS STEEL 304L; PRESSUREDESIGNATION:CL 6000; SIZE:0.75 X 1 IN; SERVICE:LOW TEMPERATURE/HC/ADDITIVES"/>
    <d v="2018-01-25T00:00:00"/>
    <s v="SOCKET-WELD_NIPPLES"/>
    <x v="2"/>
    <s v="2000"/>
    <s v="CH01"/>
    <s v="EA"/>
    <n v="30"/>
    <n v="5658.73"/>
    <n v="0"/>
    <n v="0"/>
    <n v="5658.73"/>
    <s v="ZSTO"/>
    <n v="0"/>
    <s v=""/>
    <n v="0"/>
    <n v="0"/>
    <s v="ONGC Petro additions Ltd."/>
    <s v="INR"/>
    <n v="0"/>
    <n v="0"/>
    <n v="0"/>
    <n v="0"/>
    <n v="0"/>
    <n v="0"/>
    <n v="0"/>
    <n v="0"/>
    <n v="0"/>
    <n v="0"/>
    <n v="0"/>
    <n v="0"/>
    <n v="0"/>
    <n v="0"/>
    <s v="Chemcial store"/>
    <s v="S06"/>
    <n v="2167"/>
    <x v="1"/>
  </r>
  <r>
    <s v="0T1737570006"/>
    <s v="NIP,PIPE,SW,A403WP304L,CL6000,0.5X1IN"/>
    <s v="SOCKET-WELD PIPE NIPPLES; TYPE:CONCENTRIC SWAGE NIPPLE; MAT, SPEC:ASTM A403 WP 304L; MATERIAL:STAINLESS STEEL 304L; PRESSUREDESIGNATION:CL 6000; SIZE:0.5 X 1 IN; SERVICE:LOW TEMPERATURE/HC/ADDITIVES"/>
    <d v="2018-01-25T00:00:00"/>
    <s v="SOCKET-WELD_NIPPLES"/>
    <x v="2"/>
    <s v="2000"/>
    <s v="CH01"/>
    <s v="EA"/>
    <n v="30"/>
    <n v="5658.73"/>
    <n v="0"/>
    <n v="0"/>
    <n v="5658.73"/>
    <s v="ZSTO"/>
    <n v="0"/>
    <s v=""/>
    <n v="0"/>
    <n v="0"/>
    <s v="ONGC Petro additions Ltd."/>
    <s v="INR"/>
    <n v="0"/>
    <n v="0"/>
    <n v="0"/>
    <n v="0"/>
    <n v="0"/>
    <n v="0"/>
    <n v="0"/>
    <n v="0"/>
    <n v="0"/>
    <n v="0"/>
    <n v="0"/>
    <n v="0"/>
    <n v="0"/>
    <n v="0"/>
    <s v="Chemcial store"/>
    <s v="S06"/>
    <n v="2167"/>
    <x v="1"/>
  </r>
  <r>
    <s v="0P5270030229"/>
    <s v="NUT,BNT,5530000AA,CCI"/>
    <s v="SPARE PARTS; PART NAME:NUT,BONNET; MATERIAL:A194-2H; EQUIPMENT MAKE:CCI; EQUIPMENT MODEL:VLR-90BTC, 840H; MANUFACTURER:CCI;MANUFACTURER PART NUMBER:5530000AA; DRAWING/SERIAL NUMBER:A12114; EQUIPMENT NAME:CONTROL VALVE, GLOBE (FOR SEVERE SERVICE); REALMANUFACTURER:CCI KOREA; SUPPLIER NAME:CCI; NOTE 1:PLEASE SUPPLY THIS PART AS ONE TO ONE REPLACEMENT AS ORIGINALLY INSTALLED INVALVE. IN CASE THIS PART NUMBER CONFLICTS WITH ORIGINAL SUPPLY, THE ORIGINAL SUPPLY AS PER DRAWING/SERIAL NUMBER WILL TAKEPRECEDENCE"/>
    <d v="2017-02-09T00:00:00"/>
    <s v="SPARE_PARTS"/>
    <x v="2"/>
    <s v="2000"/>
    <s v="CH01"/>
    <s v="EA"/>
    <n v="5"/>
    <n v="5645.93"/>
    <n v="0"/>
    <n v="0"/>
    <n v="5645.93"/>
    <s v="ZSPR"/>
    <n v="0"/>
    <s v=""/>
    <n v="0"/>
    <n v="0"/>
    <s v="ONGC Petro additions Ltd."/>
    <s v="INR"/>
    <n v="0"/>
    <n v="0"/>
    <n v="0"/>
    <n v="0"/>
    <n v="0"/>
    <n v="0"/>
    <n v="0"/>
    <n v="0"/>
    <n v="0"/>
    <n v="0"/>
    <n v="0"/>
    <n v="0"/>
    <n v="0"/>
    <n v="0"/>
    <s v="Chemcial store"/>
    <s v="P03"/>
    <n v="2517"/>
    <x v="2"/>
  </r>
  <r>
    <s v="0P4205031113"/>
    <s v="GSKT,VITON,2H-134023/19,FS-SEALS"/>
    <s v="SPARE PARTS; PART NAME:GASKET; MATERIAL:VITON; DRAWING NUMBER:2H-134023; ITEM POSITION NUMBER:19; EQUIPMENT NAME:1ST REACTOR TEPIDWATER PUMP; EQUIPMENT MAKE:SULZER PUMPS; EQUIPMENT MODEL:ZF 301-5400, LK-5; ADDITIONAL INFORMATION:FOR MECHANICAL SEAL;MANUFACTURER:FLOWSERVE SEALS (FSD); MANUFACTURER PART NUMBER:2H-134023/19; SEAL MODEL:3.375&quot; QBQ"/>
    <d v="2016-02-24T00:00:00"/>
    <s v="SPARE_PARTS"/>
    <x v="2"/>
    <s v="2000"/>
    <s v="GS01"/>
    <s v="EA"/>
    <n v="1"/>
    <n v="5625.9"/>
    <n v="0"/>
    <n v="0"/>
    <n v="5625.9"/>
    <s v="ZSPR"/>
    <n v="0"/>
    <s v=""/>
    <n v="0"/>
    <n v="0"/>
    <s v="ONGC Petro additions Ltd."/>
    <s v="INR"/>
    <n v="0"/>
    <n v="0"/>
    <n v="0"/>
    <n v="0"/>
    <n v="0"/>
    <n v="0"/>
    <n v="0"/>
    <n v="0"/>
    <n v="0"/>
    <n v="0"/>
    <n v="0"/>
    <n v="0"/>
    <n v="0"/>
    <n v="0"/>
    <s v="General Store"/>
    <s v="P04"/>
    <n v="2868"/>
    <x v="2"/>
  </r>
  <r>
    <s v="0P3921010004"/>
    <s v="DISC,AXIAL,AS 140180,209,BUSS-SMS"/>
    <s v="SPARE PARTS; PART NAME:DISC,AXIAL; ITEM POSITION NUMBER:209; EQUIPMENTNAME:THIN FILM EVAPORATOR; EQUIPMENT MAKE:BUSS-SMS-CANZLERGMBH; EQUIPMENT MODEL:LB-2800-S; MANUFACTURER:BUSS-SMS-CANZLER GMBH;MANUFACTURER PART NUMBER:AS 140180; PART LIST:UPPER BEARING(200); PLANT:BUTENE; MANUFACTURER PART NUMBER:118776;"/>
    <d v="2023-01-27T00:00:00"/>
    <s v="SPARE_PARTS"/>
    <x v="2"/>
    <s v="2000"/>
    <s v="GS01"/>
    <s v="EA"/>
    <n v="1"/>
    <n v="5620.17"/>
    <n v="0"/>
    <n v="0"/>
    <n v="5620.17"/>
    <s v="ZSPR"/>
    <n v="0"/>
    <s v=""/>
    <n v="0"/>
    <n v="0"/>
    <s v="ONGC Petro additions Ltd."/>
    <s v="INR"/>
    <n v="0"/>
    <n v="0"/>
    <n v="0"/>
    <n v="0"/>
    <n v="0"/>
    <n v="0"/>
    <n v="0"/>
    <n v="0"/>
    <n v="0"/>
    <n v="0"/>
    <n v="0"/>
    <n v="0"/>
    <n v="0"/>
    <n v="0"/>
    <s v="General Store"/>
    <s v="P04"/>
    <n v="339"/>
    <x v="2"/>
  </r>
  <r>
    <s v="0T1730180014"/>
    <s v="CAP,PIPE,BW,A234 WPB,SCH40,0.75IN"/>
    <s v="BUTT-WELD PIPE CAPS; MAT:CARBON STEEL; MAT SPEC, FITTING:ASTM A234 GRADE WPB; SERVICE:STEAM WITH IBR CERTIFICATE; SCHEDULENUMBER:40; SIZE:0.75 IN"/>
    <d v="2022-03-29T00:00:00"/>
    <s v="BU_PI_CAPS1"/>
    <x v="2"/>
    <s v="2000"/>
    <s v="CH01"/>
    <s v="EA"/>
    <n v="30"/>
    <n v="5615.06"/>
    <n v="0"/>
    <n v="0"/>
    <n v="5615.06"/>
    <s v="ZSTO"/>
    <n v="0"/>
    <s v=""/>
    <n v="0"/>
    <n v="0"/>
    <s v="ONGC Petro additions Ltd."/>
    <s v="INR"/>
    <n v="0"/>
    <n v="0"/>
    <n v="0"/>
    <n v="0"/>
    <n v="0"/>
    <n v="0"/>
    <n v="0"/>
    <n v="0"/>
    <n v="0"/>
    <n v="0"/>
    <n v="0"/>
    <n v="0"/>
    <n v="0"/>
    <n v="0"/>
    <s v="Chemcial store"/>
    <s v="S06"/>
    <n v="643"/>
    <x v="1"/>
  </r>
  <r>
    <s v="0P4102210755"/>
    <s v="GLND PCKG SET,760613263944,MIL"/>
    <s v="SPARE PARTS; PART NAME:GLAND PACKING SET; EQUIPMENT NAME:CONTROL VALVE; EQUIPMENT MAKE:MIL CONTROLS; EQUIPMENT MODEL:21125;MANUFACTURER:MIL CONTROLS; MANUFACTURER PART NUMBER:760613263944"/>
    <d v="2017-08-28T00:00:00"/>
    <s v="SPARE_PARTS"/>
    <x v="2"/>
    <s v="2000"/>
    <s v="GS01"/>
    <s v="EA"/>
    <n v="2"/>
    <n v="5614"/>
    <n v="0"/>
    <n v="0"/>
    <n v="5614"/>
    <s v="ZSPR"/>
    <n v="0"/>
    <s v=""/>
    <n v="0"/>
    <n v="0"/>
    <s v="ONGC Petro additions Ltd."/>
    <s v="INR"/>
    <n v="0"/>
    <n v="0"/>
    <n v="0"/>
    <n v="0"/>
    <n v="0"/>
    <n v="0"/>
    <n v="0"/>
    <n v="0"/>
    <n v="0"/>
    <n v="0"/>
    <n v="0"/>
    <n v="0"/>
    <n v="0"/>
    <n v="0"/>
    <s v="General Store"/>
    <s v="P03"/>
    <n v="2317"/>
    <x v="2"/>
  </r>
  <r>
    <s v="0T2541370389"/>
    <s v="GSKT,SPW,CL150,SS,GPH,24IN"/>
    <s v="SPIRAL WOUND GASKETS; DESIGN SPEC:ASME/ANSI B16.20 - 1998; DESIGN SPEC, FLANGE(S):ASME B16.5; PRESSURE DESIGNATION:CL 150; MAT,WINDINGS:STAINLESS STEEL; MAT, FILLER:GRAPHITE; MAT, INNER RING:STAINLESS STEEL 316; MAT, CENTRING RING:STAINLESS STEEL 316; SIZE,PIPE, NOMINAL:24 IN"/>
    <d v="2023-06-03T00:00:00"/>
    <s v="SP_GASKETS"/>
    <x v="2"/>
    <s v="2000"/>
    <s v="CH01"/>
    <s v="EA"/>
    <n v="4"/>
    <n v="5608.41"/>
    <n v="0"/>
    <n v="0"/>
    <n v="5608.41"/>
    <s v="ZSTO"/>
    <n v="0"/>
    <s v=""/>
    <n v="0"/>
    <n v="0"/>
    <s v="ONGC Petro additions Ltd."/>
    <s v="INR"/>
    <n v="0"/>
    <n v="0"/>
    <n v="0"/>
    <n v="0"/>
    <n v="0"/>
    <n v="0"/>
    <n v="0"/>
    <n v="0"/>
    <n v="0"/>
    <n v="0"/>
    <n v="0"/>
    <n v="0"/>
    <n v="0"/>
    <n v="0"/>
    <s v="Chemcial store"/>
    <s v="S06"/>
    <n v="212"/>
    <x v="1"/>
  </r>
  <r>
    <s v="0P5270012072"/>
    <s v="SEAT,75F202040/6,F/1IN,AQUA-VLV"/>
    <s v="SPARE PARTS; PART NAME:SEAT; MATERIAL:RPTFE; DRAWING NUMBER:75F202040; ITEMPOSITION NUMBER:6; EQUIPMENT NAME:BALL VALVE; EQUIPMENT MAKE:BELGAUM AQUA VALVESPVT. LTD; MANUFACTURER PART NUMBER:75F202040/6; MANUFACTURER:BELGAUM AQUA VALVESPVT. LTD; TYPE, VALVE:FLOATING BALL; FULL PORT; SIZE:25 MM (1 IN);  PRESSUREDESIGNATION:ASME CLASS 300; END CONNECTION:FLANGED; AV REFERENCE NUMBER:AVS0044;REFERENCE NUMBER:54401"/>
    <d v="2021-02-04T00:00:00"/>
    <s v="SPARE_PARTS"/>
    <x v="2"/>
    <s v="2000"/>
    <s v="CH01"/>
    <s v="EA"/>
    <n v="8"/>
    <n v="5581.39"/>
    <n v="0"/>
    <n v="0"/>
    <n v="5581.39"/>
    <s v="ZSPR"/>
    <n v="0"/>
    <s v=""/>
    <n v="0"/>
    <n v="0"/>
    <s v="ONGC Petro additions Ltd."/>
    <s v="INR"/>
    <n v="0"/>
    <n v="0"/>
    <n v="0"/>
    <n v="0"/>
    <n v="0"/>
    <n v="0"/>
    <n v="0"/>
    <n v="0"/>
    <n v="0"/>
    <n v="0"/>
    <n v="0"/>
    <n v="0"/>
    <n v="0"/>
    <n v="0"/>
    <s v="Chemcial store"/>
    <s v="P04"/>
    <n v="1061"/>
    <x v="2"/>
  </r>
  <r>
    <s v="0P5270010205"/>
    <s v="DIAPH,LD-235-108-8K,KOSOKENT"/>
    <s v="SPARE PARTS; PART NAME:DIAPHRAGM; EQUIPMENT NAME:VALVE; EQUIPMENT MAKE:KENTINTROL; ADDITIONAL INFORMATION:FOR 5235LA 350; MANUFACTURER PARTNUMBER:LD-235-108-8K; MANUFACTURER:KENT INTROL"/>
    <d v="2018-01-09T00:00:00"/>
    <s v="SPARE_PARTS"/>
    <x v="2"/>
    <s v="2000"/>
    <s v="GS01"/>
    <s v="ST"/>
    <n v="1"/>
    <n v="5573.92"/>
    <n v="0"/>
    <n v="0"/>
    <n v="5573.92"/>
    <s v="ZSPR"/>
    <n v="0"/>
    <s v=""/>
    <n v="0"/>
    <n v="0"/>
    <s v="ONGC Petro additions Ltd."/>
    <s v="INR"/>
    <n v="0"/>
    <n v="0"/>
    <n v="0"/>
    <n v="0"/>
    <n v="0"/>
    <n v="0"/>
    <n v="0"/>
    <n v="0"/>
    <n v="0"/>
    <n v="0"/>
    <n v="0"/>
    <n v="0"/>
    <n v="0"/>
    <n v="0"/>
    <s v="General Store"/>
    <s v="P03"/>
    <n v="2183"/>
    <x v="2"/>
  </r>
  <r>
    <s v="0T4610310003"/>
    <s v="COIL KIT,F/MNO DC,110VDC,SS946511OOO,L&amp;T"/>
    <s v="ELECTRICAL ACCESSORIES; TYPE:COIL KIT; VOLTAGE RATING:110 VDC; MANUFACTURER:LARSEN &amp; TOUBRO LIMITED; MANUFACTURER PARTNUMBER:SS94651 1OOO; FOR MNO DC CONTACTOR"/>
    <d v="2017-11-27T00:00:00"/>
    <s v="AC_ELECTRICAL"/>
    <x v="4"/>
    <s v="2000"/>
    <s v="GS01"/>
    <s v="EA"/>
    <n v="10"/>
    <n v="5558.57"/>
    <n v="0"/>
    <n v="0"/>
    <n v="5558.57"/>
    <s v="ZSTO"/>
    <n v="0"/>
    <s v=""/>
    <n v="0"/>
    <n v="0"/>
    <s v="ONGC Petro additions Ltd."/>
    <s v="INR"/>
    <n v="0"/>
    <n v="0"/>
    <n v="0"/>
    <n v="0"/>
    <n v="0"/>
    <n v="0"/>
    <n v="0"/>
    <n v="0"/>
    <n v="0"/>
    <n v="0"/>
    <n v="0"/>
    <n v="0"/>
    <n v="0"/>
    <n v="0"/>
    <s v="General Store"/>
    <s v="S03"/>
    <n v="2226"/>
    <x v="1"/>
  </r>
  <r>
    <s v="0T1735700007"/>
    <s v="TEE,EQ,BW,SMLS,A234-WPB,SCH40,4IN"/>
    <s v="BUTT-WELD EQUAL PIPE TEES; MAT:CARBON STEEL; MAT SPEC, FITTING:ASTM A234 GRADE WPB; MANUFACTURING PROCESS:SEAMLESS; SERVICE:STEAMWITH IBR CERTIFICATE; SCHEDULE NUMBER:40; SIZE:4 IN"/>
    <d v="2023-05-27T00:00:00"/>
    <s v="BU_EQ_PI_TEES1"/>
    <x v="2"/>
    <s v="2000"/>
    <s v="CH01"/>
    <s v="EA"/>
    <n v="9"/>
    <n v="5557.03"/>
    <n v="0"/>
    <n v="0"/>
    <n v="5557.03"/>
    <s v="ZSTO"/>
    <n v="0"/>
    <s v=""/>
    <n v="0"/>
    <n v="0"/>
    <s v="ONGC Petro additions Ltd."/>
    <s v="INR"/>
    <n v="0"/>
    <n v="0"/>
    <n v="0"/>
    <n v="0"/>
    <n v="0"/>
    <n v="0"/>
    <n v="0"/>
    <n v="0"/>
    <n v="0"/>
    <n v="0"/>
    <n v="0"/>
    <n v="0"/>
    <n v="0"/>
    <n v="0"/>
    <s v="Chemcial store"/>
    <s v="S06"/>
    <n v="219"/>
    <x v="1"/>
  </r>
  <r>
    <s v="0P5270020165"/>
    <s v="GSKT SET,VNA0149A-7A,KOSOKENT"/>
    <s v="SPARE PARTS; PART NAME:GASKET SET; EQUIPMENT NAME:VALVE; EQUIPMENT MAKE:KENT INTROL; MANUFACTURER:KENT INTROL; MANUFACTURER PARTNUMBER:VNA0149A-7A"/>
    <d v="2018-01-09T00:00:00"/>
    <s v="SPARE_PARTS"/>
    <x v="2"/>
    <s v="2000"/>
    <s v="GS01"/>
    <s v="ST"/>
    <n v="1"/>
    <n v="5553.28"/>
    <n v="0"/>
    <n v="0"/>
    <n v="5553.28"/>
    <s v="ZSPR"/>
    <n v="0"/>
    <s v=""/>
    <n v="0"/>
    <n v="0"/>
    <s v="ONGC Petro additions Ltd."/>
    <s v="INR"/>
    <n v="0"/>
    <n v="0"/>
    <n v="0"/>
    <n v="0"/>
    <n v="0"/>
    <n v="0"/>
    <n v="0"/>
    <n v="0"/>
    <n v="0"/>
    <n v="0"/>
    <n v="0"/>
    <n v="0"/>
    <n v="0"/>
    <n v="0"/>
    <s v="General Store"/>
    <s v="P03"/>
    <n v="2183"/>
    <x v="2"/>
  </r>
  <r>
    <s v="0P1401060333"/>
    <s v="CAULKING WIRE SET,F/STEAM CHAMBER,BHEL"/>
    <s v="SPARE PARTS; PART NAME:CAULKING WIRE SET; EQUIPMENT NAME:BOILER FEED WATER STEAM TURBINE; EQUIPMENT MAKE:BHARAT HEAVY ELECTRICAL;EQUIPMENT MODEL:NG 32/25-3; ADDITIONAL INFORMATION:FOR STEAM CHAMBER; MANUFACTURER:BHARAT HEAVY ELECTRICAL"/>
    <d v="2017-05-17T00:00:00"/>
    <s v="SPARE_PARTS"/>
    <x v="4"/>
    <s v="2000"/>
    <s v="GS01"/>
    <s v="EA"/>
    <n v="1"/>
    <n v="5506.19"/>
    <n v="0"/>
    <n v="0"/>
    <n v="5506.19"/>
    <s v="ZSPR"/>
    <n v="0"/>
    <s v=""/>
    <n v="0"/>
    <n v="0"/>
    <s v="ONGC Petro additions Ltd."/>
    <s v="INR"/>
    <n v="0"/>
    <n v="0"/>
    <n v="0"/>
    <n v="0"/>
    <n v="0"/>
    <n v="0"/>
    <n v="0"/>
    <n v="0"/>
    <n v="0"/>
    <n v="0"/>
    <n v="0"/>
    <n v="0"/>
    <n v="0"/>
    <n v="0"/>
    <s v="General Store"/>
    <s v="P04"/>
    <n v="2420"/>
    <x v="2"/>
  </r>
  <r>
    <s v="0P5270021800"/>
    <s v="SEALING KIT,30290.0400.S000,HEROSE"/>
    <s v="SPARE PARTS; PART NAME:SEALING KIT; EQUIPMENT NAME:CRYOGENIC GATE VALVE; EQUIPMENT MAKE:HEROSE; MANUFACTURER PARTNUMBER:30290.0400.S000; MANUFACTURER:HEROSE; SIZE, VALVE:DN40; NOMINAL PRESSURE:PN50"/>
    <d v="2017-03-30T00:00:00"/>
    <s v="SPARE_PARTS"/>
    <x v="2"/>
    <s v="2000"/>
    <s v="GS01"/>
    <s v="EA"/>
    <n v="1"/>
    <n v="5500"/>
    <n v="0"/>
    <n v="0"/>
    <n v="5500"/>
    <s v="ZSPR"/>
    <n v="0"/>
    <s v=""/>
    <n v="0"/>
    <n v="0"/>
    <s v="ONGC Petro additions Ltd."/>
    <s v="INR"/>
    <n v="0"/>
    <n v="0"/>
    <n v="0"/>
    <n v="0"/>
    <n v="0"/>
    <n v="0"/>
    <n v="0"/>
    <n v="0"/>
    <n v="0"/>
    <n v="0"/>
    <n v="0"/>
    <n v="0"/>
    <n v="0"/>
    <n v="0"/>
    <s v="General Store"/>
    <s v="P04"/>
    <n v="2468"/>
    <x v="2"/>
  </r>
  <r>
    <s v="0T3002010263"/>
    <s v="BRG,BALL,MET,6020C3,100MM,150MM"/>
    <s v="METRIC BALL BEARINGS; TYPE:RADIAL CONTACT; SERIES:6000; ROWS:SINGLE; STYLE:EXTRALIGHT TYPE DEEP GROOVE; DESIGNATION NUMBER:6020C3; DIAMETER, BORE:100 MM;DIAMETER, OD:150 MM; WIDTH/HEIGHT:24 MM"/>
    <d v="2023-04-12T00:00:00"/>
    <s v="ME_BA_BEARINGS"/>
    <x v="2"/>
    <s v="2000"/>
    <s v="CH01"/>
    <s v="EA"/>
    <n v="3"/>
    <n v="5491.45"/>
    <n v="0"/>
    <n v="0"/>
    <n v="5491.45"/>
    <s v="ZSTO"/>
    <n v="0"/>
    <s v=""/>
    <n v="0"/>
    <n v="0"/>
    <s v="ONGC Petro additions Ltd."/>
    <s v="INR"/>
    <n v="0"/>
    <n v="0"/>
    <n v="0"/>
    <n v="0"/>
    <n v="0"/>
    <n v="0"/>
    <n v="0"/>
    <n v="0"/>
    <n v="0"/>
    <n v="0"/>
    <n v="0"/>
    <n v="0"/>
    <n v="0"/>
    <n v="0"/>
    <s v="Chemcial store"/>
    <s v="S06"/>
    <n v="264"/>
    <x v="1"/>
  </r>
  <r>
    <s v="0T1788130040"/>
    <s v="BLD,SPD,CS,CL600,3/4IN,A105,RF"/>
    <s v="SPADE LINE BLINDS; MAT:CARBON STEEL; PRESSURE DESIGNATION:ASME CLASS 600;SIZE:3/4 IN; MAT, SPEC:ASTM A105; DESIGN SPEC:ASME B16.5; FINISH, FLANGEFACING:125 AARH; TYPE:TAIL; TYPE OF FACE:RAISED FACE"/>
    <d v="2023-07-28T00:00:00"/>
    <s v="SP_LI_BLINDS1"/>
    <x v="2"/>
    <s v="2000"/>
    <s v="SP01"/>
    <s v="EA"/>
    <n v="8"/>
    <n v="5488.56"/>
    <n v="0"/>
    <n v="0"/>
    <n v="5488.56"/>
    <s v="ZSTO"/>
    <n v="0"/>
    <s v=""/>
    <n v="0"/>
    <n v="0"/>
    <s v="ONGC Petro additions Ltd."/>
    <s v="INR"/>
    <n v="0"/>
    <n v="0"/>
    <n v="0"/>
    <n v="0"/>
    <n v="0"/>
    <n v="0"/>
    <n v="0"/>
    <n v="0"/>
    <n v="0"/>
    <n v="0"/>
    <n v="0"/>
    <n v="0"/>
    <n v="0"/>
    <n v="0"/>
    <s v="Shutdown Plan Mt"/>
    <s v="S06"/>
    <n v="157"/>
    <x v="1"/>
  </r>
  <r>
    <s v="0T1735700010"/>
    <s v="TEE,EQ,BW,SMLS,A420-WPL6,SCH40,1.5IN"/>
    <s v="BUTT-WELD EQUAL PIPE TEES; MAT:CARBON STEEL; MAT SPEC, FITTING:ASTM A420 GRADE WPL6; MANUFACTURING PROCESS:SEAMLESS;SERVICE:HYDROCARBON; SCHEDULE NUMBER:40; SIZE:1.5 IN"/>
    <d v="2018-01-25T00:00:00"/>
    <s v="BU_EQ_PI_TEES1"/>
    <x v="2"/>
    <s v="2000"/>
    <s v="CH01"/>
    <s v="EA"/>
    <n v="20"/>
    <n v="5488.42"/>
    <n v="0"/>
    <n v="0"/>
    <n v="5488.42"/>
    <s v="ZSTO"/>
    <n v="0"/>
    <s v=""/>
    <n v="0"/>
    <n v="0"/>
    <s v="ONGC Petro additions Ltd."/>
    <s v="INR"/>
    <n v="0"/>
    <n v="0"/>
    <n v="0"/>
    <n v="0"/>
    <n v="0"/>
    <n v="0"/>
    <n v="0"/>
    <n v="0"/>
    <n v="0"/>
    <n v="0"/>
    <n v="0"/>
    <n v="0"/>
    <n v="0"/>
    <n v="0"/>
    <s v="Chemcial store"/>
    <s v="S06"/>
    <n v="2167"/>
    <x v="1"/>
  </r>
  <r>
    <s v="0P5270020196"/>
    <s v="GSKT,GRAFOIL,V320KM-2665-6N,KOSOKENT"/>
    <s v="SPARE PARTS; PART NAME:GASKET; MATERIAL:GRAFOIL; EQUIPMENT NAME:VALVE; EQUIPMENT MAKE:KENT INTROL; MANUFACTURER:KENT INTROL;MANUFACTURER PART NUMBER:V320KM-2665-6N; PART NUMBER:PSG4638C01-6N"/>
    <d v="2018-01-09T00:00:00"/>
    <s v="SPARE_PARTS"/>
    <x v="2"/>
    <s v="2000"/>
    <s v="GS01"/>
    <s v="EA"/>
    <n v="1"/>
    <n v="5471.26"/>
    <n v="0"/>
    <n v="0"/>
    <n v="5471.26"/>
    <s v="ZSPR"/>
    <n v="0"/>
    <s v=""/>
    <n v="0"/>
    <n v="0"/>
    <s v="ONGC Petro additions Ltd."/>
    <s v="INR"/>
    <n v="0"/>
    <n v="0"/>
    <n v="0"/>
    <n v="0"/>
    <n v="0"/>
    <n v="0"/>
    <n v="0"/>
    <n v="0"/>
    <n v="0"/>
    <n v="0"/>
    <n v="0"/>
    <n v="0"/>
    <n v="0"/>
    <n v="0"/>
    <s v="General Store"/>
    <s v="P03"/>
    <n v="2183"/>
    <x v="2"/>
  </r>
  <r>
    <s v="0P2108110027"/>
    <s v="CAP,VENTILATION,KPH11P,AMCOSAFT"/>
    <s v="SPARE PARTS; PART NAME:CAP,VENTILATION; EQUIPMENT NAME:BATTERY CELL; EQUIPMENT MAKE:AMCO SAFT INDIA LTD; EQUIPMENT MODEL:KPH11P;MANUFACTURER:AMCO SAFT INDIA LTD"/>
    <d v="2021-11-08T00:00:00"/>
    <s v="SPARE_PARTS"/>
    <x v="4"/>
    <s v="2000"/>
    <s v="CH01"/>
    <s v="EA"/>
    <n v="28"/>
    <n v="5468.4"/>
    <n v="0"/>
    <n v="0"/>
    <n v="5468.4"/>
    <s v="ZSPR"/>
    <n v="0"/>
    <s v=""/>
    <n v="0"/>
    <n v="0"/>
    <s v="ONGC Petro additions Ltd."/>
    <s v="INR"/>
    <n v="0"/>
    <n v="0"/>
    <n v="0"/>
    <n v="0"/>
    <n v="0"/>
    <n v="0"/>
    <n v="0"/>
    <n v="0"/>
    <n v="0"/>
    <n v="0"/>
    <n v="0"/>
    <n v="0"/>
    <n v="0"/>
    <n v="0"/>
    <s v="Chemcial store"/>
    <s v="P01"/>
    <n v="784"/>
    <x v="2"/>
  </r>
  <r>
    <s v="0P2396020483"/>
    <s v="GUIDE SHOE ASSY,1000049540,THYSSENKRUPP"/>
    <s v="SPARE PARTS; PART NAME:COUNTER WEIGHT GUIDE SHOE ASSEMBLY; MANUFACTURER PARTNUMBER:1000049540; MANUFACTURER:THYSSENKRUPP; RAIL THICKNESS:10 MM"/>
    <d v="2020-10-24T00:00:00"/>
    <s v="SPARE_PARTS"/>
    <x v="2"/>
    <s v="2000"/>
    <s v="CH01"/>
    <s v="EA"/>
    <n v="8"/>
    <n v="5460"/>
    <n v="0"/>
    <n v="0"/>
    <n v="5460"/>
    <s v="ZSPR"/>
    <n v="0"/>
    <s v=""/>
    <n v="0"/>
    <n v="0"/>
    <s v="ONGC Petro additions Ltd."/>
    <s v="INR"/>
    <n v="0"/>
    <n v="0"/>
    <n v="0"/>
    <n v="0"/>
    <n v="0"/>
    <n v="0"/>
    <n v="0"/>
    <n v="0"/>
    <n v="0"/>
    <n v="0"/>
    <n v="0"/>
    <n v="0"/>
    <n v="0"/>
    <n v="0"/>
    <s v="Chemcial store"/>
    <s v="P04"/>
    <n v="1164"/>
    <x v="2"/>
  </r>
  <r>
    <s v="0T2541410378"/>
    <s v="GSKT,SPW,CL300,SS316,MICA,20IN"/>
    <s v="SPIRAL WOUND GASKETS; PRESSURE DESIGNATION:ASME CLASS 300; MAT, WINDINGS:STAINLESS STEEL 316; MAT, FILLER:MICA; MAT, INNERRING:STAINLESS STEEL 316; MAT, CENTRING RING:STAINLESS STEEL 316; SIZE, PIPE, NOMINAL:20 IN"/>
    <d v="2021-11-16T00:00:00"/>
    <s v="SP_GASKETS"/>
    <x v="2"/>
    <s v="2000"/>
    <s v="CH01"/>
    <s v="EA"/>
    <n v="3"/>
    <n v="5451.46"/>
    <n v="0"/>
    <n v="0"/>
    <n v="5451.46"/>
    <s v="ZSTO"/>
    <n v="0"/>
    <s v=""/>
    <n v="0"/>
    <n v="0"/>
    <s v="ONGC Petro additions Ltd."/>
    <s v="INR"/>
    <n v="0"/>
    <n v="0"/>
    <n v="0"/>
    <n v="0"/>
    <n v="0"/>
    <n v="0"/>
    <n v="0"/>
    <n v="0"/>
    <n v="0"/>
    <n v="0"/>
    <n v="0"/>
    <n v="0"/>
    <n v="0"/>
    <n v="0"/>
    <s v="Chemcial store"/>
    <s v="S06"/>
    <n v="776"/>
    <x v="1"/>
  </r>
  <r>
    <s v="0P0801070029"/>
    <s v="SUCT VLV BODY,49.071.060.00,KPCL"/>
    <s v="SPARE PARTS; PART NAME:SUCTION VALVE BODY; EQUIPMENT NAME:INSTRUMENT AIR COMPRESSOR; EQUIPMENT MODEL:1EHA1T; MANUFACTURER:KPCL;MANUFACTURER PART NUMBER:49.071.060.00; DRAWING NUMBER:EPCC2-GP-VD-009_9190_CDX_001-02"/>
    <d v="2015-06-06T00:00:00"/>
    <s v="SPARE_PARTS"/>
    <x v="2"/>
    <s v="2000"/>
    <s v="GS01"/>
    <s v="EA"/>
    <n v="2"/>
    <n v="5448"/>
    <n v="0"/>
    <n v="0"/>
    <n v="5448"/>
    <s v="ZSPR"/>
    <n v="0"/>
    <s v=""/>
    <n v="0"/>
    <n v="0"/>
    <s v="ONGC Petro additions Ltd."/>
    <s v="INR"/>
    <n v="0"/>
    <n v="0"/>
    <n v="0"/>
    <n v="0"/>
    <n v="0"/>
    <n v="0"/>
    <n v="0"/>
    <n v="0"/>
    <n v="0"/>
    <n v="0"/>
    <n v="0"/>
    <n v="0"/>
    <n v="0"/>
    <n v="0"/>
    <s v="General Store"/>
    <s v="P04"/>
    <n v="3131"/>
    <x v="2"/>
  </r>
  <r>
    <s v="0P4610040014"/>
    <s v="RLY,O/L,HFHC63,66TO110A,SS94137OOKO,L&amp;T"/>
    <s v="ELECTRICAL RELAYS; MANUFACTURER:LARSEN &amp; TOUBRO SWITCH GEAR; MANUFACTURER PART NUMBER:SS94137OOKO; VOLTAGE:690 V; AMPERAGE:66 TO110 A; NUMBER, CONTACTS:3; TYPE:MN 5 (BI-METALLIC OVERLOAD RELAY); CONTACT CONFIGURATION:2 NO + 1 NC; MAIN TERMINAL CAPACITY(LUG):50 MM²; AUXILLARY TERMINAL CAPACITY:2 x 2.5 MM²; WITH MANUAL AND AUTO RESET MODE"/>
    <d v="2017-04-12T00:00:00"/>
    <s v="EL_RELAYS"/>
    <x v="4"/>
    <s v="2000"/>
    <s v="CH01"/>
    <s v="EA"/>
    <n v="2"/>
    <n v="5436"/>
    <n v="0"/>
    <n v="0"/>
    <n v="5436"/>
    <s v="ZSPR"/>
    <n v="0"/>
    <s v=""/>
    <n v="0"/>
    <n v="0"/>
    <s v="ONGC Petro additions Ltd."/>
    <s v="INR"/>
    <n v="0"/>
    <n v="0"/>
    <n v="0"/>
    <n v="0"/>
    <n v="0"/>
    <n v="0"/>
    <n v="0"/>
    <n v="0"/>
    <n v="0"/>
    <n v="0"/>
    <n v="0"/>
    <n v="0"/>
    <n v="0"/>
    <n v="0"/>
    <s v="Chemcial store"/>
    <s v="P01"/>
    <n v="2455"/>
    <x v="2"/>
  </r>
  <r>
    <s v="0T2541410379"/>
    <s v="GSKT,SPW,CL300,SS316,MICA,6IN"/>
    <s v="SPIRAL WOUND GASKETS; PRESSURE DESIGNATION:ASME CLASS 300; MAT, WINDINGS:STAINLESS STEEL 316; MAT, FILLER:MICA; MAT, INNERRING:STAINLESS STEEL 316; MAT, CENTRING RING:STAINLESS STEEL 316; SIZE, PIPE, NOMINAL:6 IN"/>
    <d v="2018-12-31T00:00:00"/>
    <s v="SP_GASKETS"/>
    <x v="2"/>
    <s v="2000"/>
    <s v="CH01"/>
    <s v="EA"/>
    <n v="12"/>
    <n v="5433.28"/>
    <n v="0"/>
    <n v="0"/>
    <n v="5433.28"/>
    <s v="ZSTO"/>
    <n v="0"/>
    <s v=""/>
    <n v="0"/>
    <n v="0"/>
    <s v="ONGC Petro additions Ltd."/>
    <s v="INR"/>
    <n v="0"/>
    <n v="0"/>
    <n v="0"/>
    <n v="0"/>
    <n v="0"/>
    <n v="0"/>
    <n v="0"/>
    <n v="0"/>
    <n v="0"/>
    <n v="0"/>
    <n v="0"/>
    <n v="0"/>
    <n v="0"/>
    <n v="0"/>
    <s v="Chemcial store"/>
    <s v="S06"/>
    <n v="1827"/>
    <x v="1"/>
  </r>
  <r>
    <s v="0P5270020177"/>
    <s v="GSKT SET,720EM-0207-0-8A,KOSOKENT"/>
    <s v="SPARE PARTS; PART NAME:GASKET SET; EQUIPMENT NAME:VALVE; EQUIPMENT MAKE:KENT INTROL; MANUFACTURER:KENT INTROL; MANUFACTURER PARTNUMBER:720EM-0207-0-8A"/>
    <d v="2018-01-09T00:00:00"/>
    <s v="SPARE_PARTS"/>
    <x v="2"/>
    <s v="2000"/>
    <s v="GS01"/>
    <s v="ST"/>
    <n v="1"/>
    <n v="5432.51"/>
    <n v="0"/>
    <n v="0"/>
    <n v="5432.51"/>
    <s v="ZSPR"/>
    <n v="0"/>
    <s v=""/>
    <n v="0"/>
    <n v="0"/>
    <s v="ONGC Petro additions Ltd."/>
    <s v="INR"/>
    <n v="0"/>
    <n v="0"/>
    <n v="0"/>
    <n v="0"/>
    <n v="0"/>
    <n v="0"/>
    <n v="0"/>
    <n v="0"/>
    <n v="0"/>
    <n v="0"/>
    <n v="0"/>
    <n v="0"/>
    <n v="0"/>
    <n v="0"/>
    <s v="General Store"/>
    <s v="P03"/>
    <n v="2183"/>
    <x v="2"/>
  </r>
  <r>
    <s v="0P4102210753"/>
    <s v="GLND PCKG SET,688770920944,MIL"/>
    <s v="SPARE PARTS; PART NAME:GLAND PACKING SET; EQUIPMENT NAME:CONTROL VALVE; EQUIPMENT MAKE:MIL CONTROLS; EQUIPMENT MODEL:21125;MANUFACTURER:MIL CONTROLS; MANUFACTURER PART NUMBER:688770920944; MODEL NUMBER:21135"/>
    <d v="2017-08-28T00:00:00"/>
    <s v="SPARE_PARTS"/>
    <x v="2"/>
    <s v="2000"/>
    <s v="GS01"/>
    <s v="EA"/>
    <n v="2"/>
    <n v="5432"/>
    <n v="0"/>
    <n v="0"/>
    <n v="5432"/>
    <s v="ZSPR"/>
    <n v="0"/>
    <s v=""/>
    <n v="0"/>
    <n v="0"/>
    <s v="ONGC Petro additions Ltd."/>
    <s v="INR"/>
    <n v="0"/>
    <n v="0"/>
    <n v="0"/>
    <n v="0"/>
    <n v="0"/>
    <n v="0"/>
    <n v="0"/>
    <n v="0"/>
    <n v="0"/>
    <n v="0"/>
    <n v="0"/>
    <n v="0"/>
    <n v="0"/>
    <n v="0"/>
    <s v="General Store"/>
    <s v="P03"/>
    <n v="2317"/>
    <x v="2"/>
  </r>
  <r>
    <s v="0P4102211517"/>
    <s v="SEAT RING,338261930596,MIL"/>
    <s v="SPARE PARTS; PART NAME:SEAT RING; MANUFACTURER:MIL CONTROLS LIMITED; MANUFACTURER PART NUMBER:338261930596"/>
    <d v="2020-11-09T00:00:00"/>
    <s v="SPARE_PARTS"/>
    <x v="2"/>
    <s v="2000"/>
    <s v="GS01"/>
    <s v="EA"/>
    <n v="1"/>
    <n v="5423"/>
    <n v="0"/>
    <n v="0"/>
    <n v="5423"/>
    <s v="ZSPR"/>
    <n v="0"/>
    <s v=""/>
    <n v="0"/>
    <n v="0"/>
    <s v="ONGC Petro additions Ltd."/>
    <s v="INR"/>
    <n v="0"/>
    <n v="0"/>
    <n v="0"/>
    <n v="0"/>
    <n v="0"/>
    <n v="0"/>
    <n v="0"/>
    <n v="0"/>
    <n v="0"/>
    <n v="0"/>
    <n v="0"/>
    <n v="0"/>
    <n v="0"/>
    <n v="0"/>
    <s v="General Store"/>
    <s v="P03"/>
    <n v="1148"/>
    <x v="2"/>
  </r>
  <r>
    <s v="0P4102211522"/>
    <s v="SEAT RING,201475009596,MIL"/>
    <s v="SPARE PARTS; PART NAME:SEAT RING; MANUFACTURER:MIL CONTROLS LIMITED; MANUFACTURER PART NUMBER:201475009596"/>
    <d v="2017-08-28T00:00:00"/>
    <s v="SPARE_PARTS"/>
    <x v="2"/>
    <s v="2000"/>
    <s v="GS01"/>
    <s v="EA"/>
    <n v="1"/>
    <n v="5423"/>
    <n v="0"/>
    <n v="0"/>
    <n v="5423"/>
    <s v="ZSPR"/>
    <n v="0"/>
    <s v=""/>
    <n v="0"/>
    <n v="0"/>
    <s v="ONGC Petro additions Ltd."/>
    <s v="INR"/>
    <n v="0"/>
    <n v="0"/>
    <n v="0"/>
    <n v="0"/>
    <n v="0"/>
    <n v="0"/>
    <n v="0"/>
    <n v="0"/>
    <n v="0"/>
    <n v="0"/>
    <n v="0"/>
    <n v="0"/>
    <n v="0"/>
    <n v="0"/>
    <s v="General Store"/>
    <s v="P03"/>
    <n v="2317"/>
    <x v="2"/>
  </r>
  <r>
    <s v="0P4102211531"/>
    <s v="SEAT RING,108982003596,MIL"/>
    <s v="SPARE PARTS; PART NAME:SEAT RING; MANUFACTURER:MIL CONTROLS LIMITED; MANUFACTURER PART NUMBER:108982003596"/>
    <d v="2020-11-09T00:00:00"/>
    <s v="SPARE_PARTS"/>
    <x v="2"/>
    <s v="2000"/>
    <s v="GS01"/>
    <s v="EA"/>
    <n v="1"/>
    <n v="5423"/>
    <n v="0"/>
    <n v="0"/>
    <n v="5423"/>
    <s v="ZSPR"/>
    <n v="0"/>
    <s v=""/>
    <n v="0"/>
    <n v="0"/>
    <s v="ONGC Petro additions Ltd."/>
    <s v="INR"/>
    <n v="0"/>
    <n v="0"/>
    <n v="0"/>
    <n v="0"/>
    <n v="0"/>
    <n v="0"/>
    <n v="0"/>
    <n v="0"/>
    <n v="0"/>
    <n v="0"/>
    <n v="0"/>
    <n v="0"/>
    <n v="0"/>
    <n v="0"/>
    <s v="General Store"/>
    <s v="P03"/>
    <n v="1148"/>
    <x v="2"/>
  </r>
  <r>
    <s v="0P3766900324"/>
    <s v="DRIVE CAM,243012,NEWLONG"/>
    <s v="SPARE PARTS; PART NAME:DRIVE CAM; EQUIPMENT NAME:STITCHING MACHINE; EQUIPMENTMAKE:NEWLONG INDUSTRIAL FZC; EQUIPMENT MODEL:NP-7A; MANUFACTURER PARTNUMBER:243012; MANUFACTURER:NEWLONG INDUSTRIAL FZC; FOR LOOPER; TYPE:PORTABLE"/>
    <d v="2021-07-10T00:00:00"/>
    <s v="SPARE_PARTS"/>
    <x v="2"/>
    <s v="2000"/>
    <s v="CH01"/>
    <s v="EA"/>
    <n v="3"/>
    <n v="5408.14"/>
    <n v="0"/>
    <n v="0"/>
    <n v="5408.14"/>
    <s v="ZSPR"/>
    <n v="0"/>
    <s v=""/>
    <n v="0"/>
    <n v="0"/>
    <s v="ONGC Petro additions Ltd."/>
    <s v="INR"/>
    <n v="0"/>
    <n v="0"/>
    <n v="0"/>
    <n v="0"/>
    <n v="0"/>
    <n v="0"/>
    <n v="0"/>
    <n v="0"/>
    <n v="0"/>
    <n v="0"/>
    <n v="0"/>
    <n v="0"/>
    <n v="0"/>
    <n v="0"/>
    <s v="Chemcial store"/>
    <s v="P04"/>
    <n v="905"/>
    <x v="2"/>
  </r>
  <r>
    <s v="0P4610040125"/>
    <s v="RLY,O/L,BMTLC,9TO13A,LRD16,SCHNE-EL"/>
    <s v="ELECTRICAL RELAYS; AMPERAGE:9 TO 13 A; MANUFACTURER:SCHNEIDER ELECTRIC; MANUFACTURER PART NUMBER:LRD16; TYPE:BIMETAL OVERLOADRELAY; SUPPLIER NAME:BRADY &amp; MORRIS ENGG. CO. LTD"/>
    <d v="2017-03-02T00:00:00"/>
    <s v="EL_RELAYS"/>
    <x v="4"/>
    <s v="2000"/>
    <s v="GS01"/>
    <s v="EA"/>
    <n v="3"/>
    <n v="5406.3"/>
    <n v="0"/>
    <n v="0"/>
    <n v="5406.3"/>
    <s v="ZSPR"/>
    <n v="0"/>
    <s v=""/>
    <n v="0"/>
    <n v="0"/>
    <s v="ONGC Petro additions Ltd."/>
    <s v="INR"/>
    <n v="0"/>
    <n v="0"/>
    <n v="0"/>
    <n v="0"/>
    <n v="0"/>
    <n v="0"/>
    <n v="0"/>
    <n v="0"/>
    <n v="0"/>
    <n v="0"/>
    <n v="0"/>
    <n v="0"/>
    <n v="0"/>
    <n v="0"/>
    <s v="General Store"/>
    <s v="P01"/>
    <n v="2496"/>
    <x v="2"/>
  </r>
  <r>
    <s v="0P5270030069"/>
    <s v="SPRG,X36026,TYCO-V&amp;C"/>
    <s v="SPARE PARTS; PART NAME:SPRING; EQUIPMENT NAME:SAFETY VALVE; EQUIPMENT MAKE:TYCO VALVES &amp; CONTROLS; MANUFACTURER:TYCO VALVES &amp;CONTROLS; MANUFACTURER PART NUMBER:X36026; MANUFACTURER MODEL NUMBER:1 D 2 JLT-JOS-E-35-J, 1 D 2 JOS-E-35-J, 1 E 2 JOS-E-35-D-SPL"/>
    <d v="2016-01-22T00:00:00"/>
    <s v="SPARE_PARTS"/>
    <x v="2"/>
    <s v="2000"/>
    <s v="CH01"/>
    <s v="EA"/>
    <n v="1"/>
    <n v="5406.16"/>
    <n v="0"/>
    <n v="0"/>
    <n v="5406.16"/>
    <s v="ZSPR"/>
    <n v="0"/>
    <s v=""/>
    <n v="0"/>
    <n v="0"/>
    <s v="ONGC Petro additions Ltd."/>
    <s v="INR"/>
    <n v="0"/>
    <n v="0"/>
    <n v="0"/>
    <n v="0"/>
    <n v="0"/>
    <n v="0"/>
    <n v="0"/>
    <n v="0"/>
    <n v="0"/>
    <n v="0"/>
    <n v="0"/>
    <n v="0"/>
    <n v="0"/>
    <n v="0"/>
    <s v="Chemcial store"/>
    <s v="P04"/>
    <n v="2901"/>
    <x v="2"/>
  </r>
  <r>
    <s v="0P5270030069"/>
    <s v="SPRG,X36026,TYCO-V&amp;C"/>
    <s v="SPARE PARTS; PART NAME:SPRING; EQUIPMENT NAME:SAFETY VALVE; EQUIPMENT MAKE:TYCO VALVES &amp; CONTROLS; MANUFACTURER:TYCO VALVES &amp;CONTROLS; MANUFACTURER PART NUMBER:X36026; MANUFACTURER MODEL NUMBER:1 D 2 JLT-JOS-E-35-J, 1 D 2 JOS-E-35-J, 1 E 2 JOS-E-35-D-SPL"/>
    <d v="2016-01-22T00:00:00"/>
    <s v="SPARE_PARTS"/>
    <x v="2"/>
    <s v="2000"/>
    <s v="GS01"/>
    <s v="EA"/>
    <n v="1"/>
    <n v="5406.16"/>
    <n v="0"/>
    <n v="0"/>
    <n v="5406.16"/>
    <s v="ZSPR"/>
    <n v="0"/>
    <s v=""/>
    <n v="0"/>
    <n v="0"/>
    <s v="ONGC Petro additions Ltd."/>
    <s v="INR"/>
    <n v="0"/>
    <n v="0"/>
    <n v="0"/>
    <n v="0"/>
    <n v="0"/>
    <n v="0"/>
    <n v="0"/>
    <n v="0"/>
    <n v="0"/>
    <n v="0"/>
    <n v="0"/>
    <n v="0"/>
    <n v="0"/>
    <n v="0"/>
    <s v="General Store"/>
    <s v="P04"/>
    <n v="2901"/>
    <x v="2"/>
  </r>
  <r>
    <s v="0P4102210828"/>
    <s v="PCKG,PTFE,117008/23-0000-700,SEVRN-GL"/>
    <s v="SPARE PARTS; PART NAME:PACKING; MATERIAL:VIRGIN PTFE; EQUIPMENT NAME:CONTROL VALVE; EQUIPMENT MAKE:SEVERN GLOCON; EQUIPMENTMODEL:300-5412-P2BN; MANUFACTURER:SEVERN GLOCON; MANUFACTURER PART NUMBER:117008/23-0000-700"/>
    <d v="2016-02-16T00:00:00"/>
    <s v="SPARE_PARTS"/>
    <x v="2"/>
    <s v="2000"/>
    <s v="GS01"/>
    <s v="EA"/>
    <n v="1"/>
    <n v="5406"/>
    <n v="0"/>
    <n v="0"/>
    <n v="5406"/>
    <s v="ZSPR"/>
    <n v="0"/>
    <s v=""/>
    <n v="0"/>
    <n v="0"/>
    <s v="ONGC Petro additions Ltd."/>
    <s v="INR"/>
    <n v="0"/>
    <n v="0"/>
    <n v="0"/>
    <n v="0"/>
    <n v="0"/>
    <n v="0"/>
    <n v="0"/>
    <n v="0"/>
    <n v="0"/>
    <n v="0"/>
    <n v="0"/>
    <n v="0"/>
    <n v="0"/>
    <n v="0"/>
    <s v="General Store"/>
    <s v="P03"/>
    <n v="2876"/>
    <x v="2"/>
  </r>
  <r>
    <s v="0P1149010273"/>
    <s v="CT,600/1A,15VA,CL.1,RCT02M,GIL&amp;MAX"/>
    <s v="TRANSFORMERS; TYPE:CURRENT; POWER, OUTPUT:15 VA; MANUFACTURER:GILBERT &amp; MAXWELL ELECTRICALS; CURRENT RATIO:600 / 1 A; CLASS:1;INSULATION LEVEL:0.66 / 3 KV; TYPE:RCT02M; EQUIPMENT NAME:MCC PANEL"/>
    <d v="2016-07-30T00:00:00"/>
    <s v="TRANSFORMERS"/>
    <x v="4"/>
    <s v="2000"/>
    <s v="GS01"/>
    <s v="EA"/>
    <n v="3"/>
    <n v="5400"/>
    <n v="0"/>
    <n v="0"/>
    <n v="5400"/>
    <s v="ZSPR"/>
    <n v="0"/>
    <s v=""/>
    <n v="0"/>
    <n v="0"/>
    <s v="ONGC Petro additions Ltd."/>
    <s v="INR"/>
    <n v="0"/>
    <n v="0"/>
    <n v="0"/>
    <n v="0"/>
    <n v="0"/>
    <n v="0"/>
    <n v="0"/>
    <n v="0"/>
    <n v="0"/>
    <n v="0"/>
    <n v="0"/>
    <n v="0"/>
    <n v="0"/>
    <n v="0"/>
    <s v="General Store"/>
    <s v="P01"/>
    <n v="2711"/>
    <x v="2"/>
  </r>
  <r>
    <s v="0T1734260005"/>
    <s v="CPLG,PIPE,SW,A105,CL6000,0.5IN"/>
    <s v="SOCKET WELD PIPE COUPLINGS; MAT:CARBON STEEL; MAT SPEC, FITTING:ASTM A105; PRESSURE DESIGNATION:CL 6000; MANDATORY ADDREQRMTS:STEAM WITH IBR CERTIFICATE; SIZE:0.5 IN"/>
    <d v="2023-08-28T00:00:00"/>
    <s v="SW_PI_COUPLINGS2"/>
    <x v="2"/>
    <s v="2000"/>
    <s v="CH01"/>
    <s v="EA"/>
    <n v="80"/>
    <n v="5391.23"/>
    <n v="0"/>
    <n v="0"/>
    <n v="5391.23"/>
    <s v="ZSTO"/>
    <n v="0"/>
    <s v=""/>
    <n v="0"/>
    <n v="0"/>
    <s v="ONGC Petro additions Ltd."/>
    <s v="INR"/>
    <n v="0"/>
    <n v="0"/>
    <n v="0"/>
    <n v="0"/>
    <n v="0"/>
    <n v="0"/>
    <n v="0"/>
    <n v="0"/>
    <n v="0"/>
    <n v="0"/>
    <n v="0"/>
    <n v="0"/>
    <n v="0"/>
    <n v="0"/>
    <s v="Chemcial store"/>
    <s v="S06"/>
    <n v="126"/>
    <x v="1"/>
  </r>
  <r>
    <s v="0P0802040342"/>
    <s v="GSKT,986914574,BPCL"/>
    <s v="SPARE PARTS; PART NAME:GASKET; DRAWING NUMBER:6320030/E; EQUIPMENT NAME:NITROGEN COMPRESSOR; EQUIPMENT MAKE:BHARAT PUMPS &amp;COMPRESSORS LTD; EQUIPMENT MODEL:4HB/3; ADDITIONAL INFORMATION:PART LIST:6320174; MANUFACTURER:BHARAT PUMPS &amp; COMPRESSORS LTD;MANUFACTURER PART NUMBER:986914574; GROUP NAME:STUFFING BOX FOR ROD DIA 65 MM; BPC S/O NUMBER:302011005-01"/>
    <d v="2023-10-12T00:00:00"/>
    <s v="SPARE_PARTS"/>
    <x v="2"/>
    <s v="2000"/>
    <s v="CH01"/>
    <s v="EA"/>
    <n v="8"/>
    <n v="5379.01"/>
    <n v="0"/>
    <n v="0"/>
    <n v="5379.01"/>
    <s v="ZSPR"/>
    <n v="0"/>
    <s v=""/>
    <n v="0"/>
    <n v="0"/>
    <s v="ONGC Petro additions Ltd."/>
    <s v="INR"/>
    <n v="0"/>
    <n v="0"/>
    <n v="0"/>
    <n v="0"/>
    <n v="0"/>
    <n v="0"/>
    <n v="0"/>
    <n v="0"/>
    <n v="0"/>
    <n v="0"/>
    <n v="0"/>
    <n v="0"/>
    <n v="0"/>
    <n v="0"/>
    <s v="Chemcial store"/>
    <s v="P04"/>
    <n v="81"/>
    <x v="2"/>
  </r>
  <r>
    <s v="0P0801050411"/>
    <s v="WIRE LOCKING,X1636T080,DRES-RAN"/>
    <s v="SPARE PARTS; PART NAME:WIRE LOCKING; EQUIPMENT NAME:COMPRESSOR; EQUIPMENT MAKE:DRESSER-RAND; EQUIPMENT MODEL:22.5 &amp; BAL X 9 2HSE1NL-2; MANUFACTURER:DRESSER-RAND; MANUFACTURER PART NUMBER:X1636T080"/>
    <d v="2016-05-09T00:00:00"/>
    <s v="SPARE_PARTS"/>
    <x v="2"/>
    <s v="2000"/>
    <s v="GS01"/>
    <s v="&quot;"/>
    <n v="32"/>
    <n v="5363.18"/>
    <n v="0"/>
    <n v="0"/>
    <n v="5363.18"/>
    <s v="ZSPR"/>
    <n v="0"/>
    <s v=""/>
    <n v="0"/>
    <n v="0"/>
    <s v="ONGC Petro additions Ltd."/>
    <s v="INR"/>
    <n v="0"/>
    <n v="0"/>
    <n v="0"/>
    <n v="0"/>
    <n v="0"/>
    <n v="0"/>
    <n v="0"/>
    <n v="0"/>
    <n v="0"/>
    <n v="0"/>
    <n v="0"/>
    <n v="0"/>
    <n v="0"/>
    <n v="0"/>
    <s v="General Store"/>
    <s v="P04"/>
    <n v="2793"/>
    <x v="2"/>
  </r>
  <r>
    <s v="0T2541410382"/>
    <s v="GSKT,SPW,CL600,SS316,MICA,20IN"/>
    <s v="SPIRAL WOUND GASKETS; PRESSURE DESIGNATION:ASME CLASS 600; MAT, WINDINGS:STAINLESS STEEL 316; MAT, FILLER:MICA; MAT, INNERRING:STAINLESS STEEL 316; MAT, CENTRING RING:STAINLESS STEEL 316; SIZE, PIPE, NOMINAL:20 IN"/>
    <d v="2018-12-31T00:00:00"/>
    <s v="SP_GASKETS"/>
    <x v="2"/>
    <s v="2000"/>
    <s v="SP01"/>
    <s v="EA"/>
    <n v="2"/>
    <n v="5362.69"/>
    <n v="0"/>
    <n v="0"/>
    <n v="5362.69"/>
    <s v="ZSTO"/>
    <n v="0"/>
    <s v=""/>
    <n v="0"/>
    <n v="0"/>
    <s v="ONGC Petro additions Ltd."/>
    <s v="INR"/>
    <n v="0"/>
    <n v="0"/>
    <n v="0"/>
    <n v="0"/>
    <n v="0"/>
    <n v="0"/>
    <n v="0"/>
    <n v="0"/>
    <n v="0"/>
    <n v="0"/>
    <n v="0"/>
    <n v="0"/>
    <n v="0"/>
    <n v="0"/>
    <s v="Shutdown Plan Mt"/>
    <s v="S06"/>
    <n v="1827"/>
    <x v="1"/>
  </r>
  <r>
    <s v="0P4610040123"/>
    <s v="RLY,O/L,BMTLC,4TO6A,LRD10,SCHNE-EL"/>
    <s v="ELECTRICAL RELAYS; AMPERAGE:4 TO 6 A; MANUFACTURER:SCHNEIDER ELECTRIC; MANUFACTURER PART NUMBER:LRD10; TYPE:BIMETAL OVERLOAD RELAY;SUPPLIER NAME:BRADY &amp; MORRIS ENGG. CO. LTD"/>
    <d v="2017-03-02T00:00:00"/>
    <s v="EL_RELAYS"/>
    <x v="4"/>
    <s v="2000"/>
    <s v="GS01"/>
    <s v="EA"/>
    <n v="3"/>
    <n v="5346"/>
    <n v="0"/>
    <n v="0"/>
    <n v="5346"/>
    <s v="ZSPR"/>
    <n v="0"/>
    <s v=""/>
    <n v="0"/>
    <n v="0"/>
    <s v="ONGC Petro additions Ltd."/>
    <s v="INR"/>
    <n v="0"/>
    <n v="0"/>
    <n v="0"/>
    <n v="0"/>
    <n v="0"/>
    <n v="0"/>
    <n v="0"/>
    <n v="0"/>
    <n v="0"/>
    <n v="0"/>
    <n v="0"/>
    <n v="0"/>
    <n v="0"/>
    <n v="0"/>
    <s v="General Store"/>
    <s v="P01"/>
    <n v="2496"/>
    <x v="2"/>
  </r>
  <r>
    <s v="0T1737280006"/>
    <s v="CPLG,PIPE,SW,A182-F304,CL6000,0.75IN"/>
    <s v="SOCKET WELD PIPE COUPLINGS; MAT:STAINLESS STEEL 304; MAT SPEC, FITTING:ASTM A182 GRADE F304; PRESSURE DESIGNATION:CL 6000;MANDATORY ADD REQRMTS:LOW TEMPERATURE/HC/ADDITIVES; SIZE:0.75 IN"/>
    <d v="2022-07-15T00:00:00"/>
    <s v="TH_PI_COUPLINGS2"/>
    <x v="2"/>
    <s v="2000"/>
    <s v="CH01"/>
    <s v="EA"/>
    <n v="49"/>
    <n v="5336.51"/>
    <n v="0"/>
    <n v="0"/>
    <n v="5336.51"/>
    <s v="ZSTO"/>
    <n v="0"/>
    <s v=""/>
    <n v="0"/>
    <n v="0"/>
    <s v="ONGC Petro additions Ltd."/>
    <s v="INR"/>
    <n v="0"/>
    <n v="0"/>
    <n v="0"/>
    <n v="0"/>
    <n v="0"/>
    <n v="0"/>
    <n v="0"/>
    <n v="0"/>
    <n v="0"/>
    <n v="0"/>
    <n v="0"/>
    <n v="0"/>
    <n v="0"/>
    <n v="0"/>
    <s v="Chemcial store"/>
    <s v="S06"/>
    <n v="535"/>
    <x v="1"/>
  </r>
  <r>
    <s v="0P1401080028"/>
    <s v="BLT,12PT,M20X65MM,35107013,BHEL-GT"/>
    <s v="SPARE PARTS; PART NAME:BOLT; DIMENSIONS:M20 X 65 MM; EQUIPMENT NAME:GAS TURBINE; EQUIPMENT MAKE:BHARAT HEAVY ELECTRICAL; EQUIPMENTMODEL:PG-6581-B; ADDITIONAL INFORMATION:HEAD TYPE:12 POINT; MANUFACTURER:BHARAT HEAVY ELECTRICAL; MANUFACTURER PARTNUMBER:35107013; SUB ASSY:COMPR.INLET #1 BRG CASE; MATERIAL CODE:GT9751178142"/>
    <d v="2016-09-29T00:00:00"/>
    <s v="SPARE_PARTS"/>
    <x v="4"/>
    <s v="2000"/>
    <s v="GS01"/>
    <s v="EA"/>
    <n v="4"/>
    <n v="5336.24"/>
    <n v="0"/>
    <n v="0"/>
    <n v="5336.24"/>
    <s v="ZSPR"/>
    <n v="0"/>
    <s v=""/>
    <n v="0"/>
    <n v="0"/>
    <s v="ONGC Petro additions Ltd."/>
    <s v="INR"/>
    <n v="0"/>
    <n v="0"/>
    <n v="0"/>
    <n v="0"/>
    <n v="0"/>
    <n v="0"/>
    <n v="0"/>
    <n v="0"/>
    <n v="0"/>
    <n v="0"/>
    <n v="0"/>
    <n v="0"/>
    <n v="0"/>
    <n v="0"/>
    <s v="General Store"/>
    <s v="P04"/>
    <n v="2650"/>
    <x v="2"/>
  </r>
  <r>
    <s v="0P5270020174"/>
    <s v="GSKT SET,VNA0153A-6A,KOSOKENT"/>
    <s v="SPARE PARTS; PART NAME:GASKET SET; EQUIPMENT NAME:VALVE; EQUIPMENT MAKE:KENT INTROL; MANUFACTURER:KENT INTROL; MANUFACTURER PARTNUMBER:VNA0153A-6A-2NOS; PART NUMBER:VNA0154A-6A-1 NO"/>
    <d v="2018-01-09T00:00:00"/>
    <s v="SPARE_PARTS"/>
    <x v="2"/>
    <s v="2000"/>
    <s v="GS01"/>
    <s v="ST"/>
    <n v="1"/>
    <n v="5326.19"/>
    <n v="0"/>
    <n v="0"/>
    <n v="5326.19"/>
    <s v="ZSPR"/>
    <n v="0"/>
    <s v=""/>
    <n v="0"/>
    <n v="0"/>
    <s v="ONGC Petro additions Ltd."/>
    <s v="INR"/>
    <n v="0"/>
    <n v="0"/>
    <n v="0"/>
    <n v="0"/>
    <n v="0"/>
    <n v="0"/>
    <n v="0"/>
    <n v="0"/>
    <n v="0"/>
    <n v="0"/>
    <n v="0"/>
    <n v="0"/>
    <n v="0"/>
    <n v="0"/>
    <s v="General Store"/>
    <s v="P03"/>
    <n v="2183"/>
    <x v="2"/>
  </r>
  <r>
    <s v="0P0631070006"/>
    <s v="GASKET(8),LM-500B50B-13A,KOBE"/>
    <s v="SPARE PARTS; PART NAME:GASKET (8); MANUFACTURER PART NUMBER:LM-500B50B-13A; MANUFACTURER:KOBE STEEL; DRAWING NUMBER:LM-500B50B#01;ITEM POSITION NUMBER:13; EQUIPMENT NAME:MIXER; EQUIPMENT MAKE:KOBE STEEL; EQUIPMENT MODEL:LCM500H; SUB ASSY:WATER END SIDE COVERASS'Y"/>
    <d v="2022-07-28T00:00:00"/>
    <s v="SPARE_PARTS"/>
    <x v="2"/>
    <s v="2000"/>
    <s v="GS01"/>
    <s v="EA"/>
    <n v="1"/>
    <n v="5325.1"/>
    <n v="0"/>
    <n v="0"/>
    <n v="5325.1"/>
    <s v="ZSPR"/>
    <n v="0"/>
    <s v=""/>
    <n v="0"/>
    <n v="0"/>
    <s v="ONGC Petro additions Ltd."/>
    <s v="INR"/>
    <n v="0"/>
    <n v="0"/>
    <n v="0"/>
    <n v="0"/>
    <n v="0"/>
    <n v="0"/>
    <n v="0"/>
    <n v="0"/>
    <n v="0"/>
    <n v="0"/>
    <n v="0"/>
    <n v="0"/>
    <n v="0"/>
    <n v="0"/>
    <s v="General Store"/>
    <s v="P04"/>
    <n v="522"/>
    <x v="2"/>
  </r>
  <r>
    <s v="0P5270010194"/>
    <s v="GEAR BOX,F/VLV,BFLY,300NB,IVEX-T"/>
    <s v="SPARE PARTS; PART NAME:GEAR BOX; DRAWING NUMBER:PD38132/MDS168; EQUIPMENT NAME:BUTTERFLY VALVE; EQUIPMENT MAKE:INTERVALVE;EQUIPMENT MODEL:IVEX-T; MANUFACTURER:INTERVALVE; VALVE SIZE:300 NB"/>
    <d v="2018-08-31T00:00:00"/>
    <s v="SPARE_PARTS"/>
    <x v="2"/>
    <s v="2000"/>
    <s v="CH01"/>
    <s v="EA"/>
    <n v="1"/>
    <n v="5323.37"/>
    <n v="0"/>
    <n v="0"/>
    <n v="5323.37"/>
    <s v="ZSPR"/>
    <n v="0"/>
    <s v=""/>
    <n v="0"/>
    <n v="0"/>
    <s v="ONGC Petro additions Ltd."/>
    <s v="INR"/>
    <n v="0"/>
    <n v="0"/>
    <n v="0"/>
    <n v="0"/>
    <n v="0"/>
    <n v="0"/>
    <n v="0"/>
    <n v="0"/>
    <n v="0"/>
    <n v="0"/>
    <n v="0"/>
    <n v="0"/>
    <n v="0"/>
    <n v="0"/>
    <s v="Chemcial store"/>
    <s v="P04"/>
    <n v="1949"/>
    <x v="2"/>
  </r>
  <r>
    <s v="0P1401080265"/>
    <s v="CIRCLIP LIGHT,51,F/NG 32/25-3,BHEL"/>
    <s v="SPARE PARTS; PART NAME:CIRCLIP LIGHT; ITEM POSITION NUMBER:51; EQUIPMENT NAME:BOILER FEED WATER STEAM TURBINE; EQUIPMENTMAKE:BHARAT HEAVY ELECTRICAL; EQUIPMENT MODEL:NG 32/25-3; MANUFACTURER:BHARAT HEAVY ELECTRICAL"/>
    <d v="2017-05-17T00:00:00"/>
    <s v="SPARE_PARTS"/>
    <x v="4"/>
    <s v="2000"/>
    <s v="GS01"/>
    <s v="EA"/>
    <n v="4"/>
    <n v="5314.94"/>
    <n v="0"/>
    <n v="0"/>
    <n v="5314.94"/>
    <s v="ZSPR"/>
    <n v="0"/>
    <s v=""/>
    <n v="0"/>
    <n v="0"/>
    <s v="ONGC Petro additions Ltd."/>
    <s v="INR"/>
    <n v="0"/>
    <n v="0"/>
    <n v="0"/>
    <n v="0"/>
    <n v="0"/>
    <n v="0"/>
    <n v="0"/>
    <n v="0"/>
    <n v="0"/>
    <n v="0"/>
    <n v="0"/>
    <n v="0"/>
    <n v="0"/>
    <n v="0"/>
    <s v="General Store"/>
    <s v="P04"/>
    <n v="2420"/>
    <x v="2"/>
  </r>
  <r>
    <s v="0P3766900176"/>
    <s v="FEED DRV ECC ASSY,304021A,NEWLONG"/>
    <s v="SPARE PARTS; PART NAME:FEED DRIVE ECCENTRIC ASSEMBLY; EQUIPMENT NAME:STITCHING MACHINE; EQUIPMENT MAKE:NEWLONG INDUSTRIAL FZC;EQUIPMENT MODEL:DS-9C; MANUFACTURER:NEWLONG INDUSTRIAL FZC; MANUFACTURER PART NUMBER:304021A; SUB ASSEMBLY:FEED DRIVING AND THROATPLATE PARTS"/>
    <d v="2018-08-06T00:00:00"/>
    <s v="SPARE_PARTS"/>
    <x v="2"/>
    <s v="2000"/>
    <s v="CH01"/>
    <s v="EA"/>
    <n v="2"/>
    <n v="5297.61"/>
    <n v="0"/>
    <n v="0"/>
    <n v="5297.61"/>
    <s v="ZSPR"/>
    <n v="0"/>
    <s v=""/>
    <n v="0"/>
    <n v="0"/>
    <s v="ONGC Petro additions Ltd."/>
    <s v="INR"/>
    <n v="0"/>
    <n v="0"/>
    <n v="0"/>
    <n v="0"/>
    <n v="0"/>
    <n v="0"/>
    <n v="0"/>
    <n v="0"/>
    <n v="0"/>
    <n v="0"/>
    <n v="0"/>
    <n v="0"/>
    <n v="0"/>
    <n v="0"/>
    <s v="Chemcial store"/>
    <s v="P04"/>
    <n v="1974"/>
    <x v="2"/>
  </r>
  <r>
    <s v="0T4003060034"/>
    <s v="BRG,BALL,50,F/CS40Y,HITACHI"/>
    <s v="SPARE PARTS; PART NAME:BEARING,BALL; EQUIPMENT MAKE:HITACHI; EQUIPMENTMODEL:CS40Y; MANUFACTURER PART NUMBER:50; MANUFACTURER:HITACHI; BEARING MODELNUMBER:6000VVCMPS2L; INSTALLED QUANTITY:1"/>
    <d v="2022-06-25T00:00:00"/>
    <s v="SPARE_PARTS"/>
    <x v="2"/>
    <s v="2000"/>
    <s v="CH01"/>
    <s v="EA"/>
    <n v="25"/>
    <n v="5293.33"/>
    <n v="0"/>
    <n v="0"/>
    <n v="5293.33"/>
    <s v="ZSTO"/>
    <n v="0"/>
    <s v=""/>
    <n v="0"/>
    <n v="0"/>
    <s v="ONGC Petro additions Ltd."/>
    <s v="INR"/>
    <n v="0"/>
    <n v="0"/>
    <n v="0"/>
    <n v="0"/>
    <n v="0"/>
    <n v="0"/>
    <n v="0"/>
    <n v="0"/>
    <n v="0"/>
    <n v="0"/>
    <n v="0"/>
    <n v="0"/>
    <n v="0"/>
    <n v="0"/>
    <s v="Chemcial store"/>
    <s v="S06"/>
    <n v="555"/>
    <x v="1"/>
  </r>
  <r>
    <s v="0P0631060078"/>
    <s v="SEAL KIT,UC-1000M21A-11A#51,KOBE"/>
    <s v="SPARE PARTS; PART NAME:SEAL KIT; MANUFACTURER PART NUMBER:UC-1000M21A-11A#51; MANUFACTURER:KOBE STEEL; DRAWING NUMBER:UC-1000G71G;ITEM POSITION NUMBER:43; EQUIPMENT NAME:PELLETIZER; EQUIPMENT MAKE:KOBE STEEL; EQUIPMENT MODEL:LCM500H; ADDITIONAL INFORMATION:FORAIR CYLINDER; SUB ASSY:HEAD ASS'Y"/>
    <d v="2017-02-09T00:00:00"/>
    <s v="SPARE_PARTS"/>
    <x v="2"/>
    <s v="2000"/>
    <s v="GS01"/>
    <s v="EA"/>
    <n v="1"/>
    <n v="5291.48"/>
    <n v="0"/>
    <n v="0"/>
    <n v="5291.48"/>
    <s v="ZSPR"/>
    <n v="0"/>
    <s v=""/>
    <n v="0"/>
    <n v="0"/>
    <s v="ONGC Petro additions Ltd."/>
    <s v="INR"/>
    <n v="0"/>
    <n v="0"/>
    <n v="0"/>
    <n v="0"/>
    <n v="0"/>
    <n v="0"/>
    <n v="0"/>
    <n v="0"/>
    <n v="0"/>
    <n v="0"/>
    <n v="0"/>
    <n v="0"/>
    <n v="0"/>
    <n v="0"/>
    <s v="General Store"/>
    <s v="P04"/>
    <n v="2517"/>
    <x v="2"/>
  </r>
  <r>
    <s v="0P4205031603"/>
    <s v="OIL RING,F/3700MX,A00017A121618,ITT-CORP"/>
    <s v="SPARE PARTS; PART NAME:OIL RING; EQUIPMENT NAME:SLOP TRANSFER AND LOADING PUMP; EQUIPMENT MAKE:ITT CORPORATION INDIA PVT LTD;EQUIPMENT MODEL:3700 MX-2X4 - 11A; MANUFACTURER:ITT CORPORATION INDIA PVT LTD; MANUFACTURER PART NUMBER:A00017A12 1618"/>
    <d v="2017-06-30T00:00:00"/>
    <s v="SPARE_PARTS"/>
    <x v="2"/>
    <s v="2000"/>
    <s v="GS01"/>
    <s v="EA"/>
    <n v="2"/>
    <n v="5290.58"/>
    <n v="0"/>
    <n v="0"/>
    <n v="5290.58"/>
    <s v="ZSPR"/>
    <n v="0"/>
    <s v=""/>
    <n v="0"/>
    <n v="0"/>
    <s v="ONGC Petro additions Ltd."/>
    <s v="INR"/>
    <n v="0"/>
    <n v="0"/>
    <n v="0"/>
    <n v="0"/>
    <n v="0"/>
    <n v="0"/>
    <n v="0"/>
    <n v="0"/>
    <n v="0"/>
    <n v="0"/>
    <n v="0"/>
    <n v="0"/>
    <n v="0"/>
    <n v="0"/>
    <s v="General Store"/>
    <s v="P04"/>
    <n v="2376"/>
    <x v="2"/>
  </r>
  <r>
    <s v="0P3907010138"/>
    <s v="JT,EXPN,MTL,1.25IN,150#,4.95KG/MM"/>
    <s v="JOINTS, EXPANSION; TYPE:METALLIC; SIZE:1.25 IN; PRESSURE DESIGNATION:CLASS 150;LENGTH:153 MM; MATERIAL,LINER &amp; BELLOW:STAINLESS STEEL 316;MATERIAL,FLANGE:A105FORGED; MOVEMENT:18MM AXIAL; SPRING RATE:4.95 KG/MM; BELLOW:0.4 MM THK X 1 PLY"/>
    <d v="2019-03-07T00:00:00"/>
    <s v="EX_JOINTS"/>
    <x v="2"/>
    <s v="2000"/>
    <s v="CH01"/>
    <s v="EA"/>
    <n v="2"/>
    <n v="5286"/>
    <n v="0"/>
    <n v="0"/>
    <n v="5286"/>
    <s v="ZSPR"/>
    <n v="0"/>
    <s v=""/>
    <n v="0"/>
    <n v="0"/>
    <s v="ONGC Petro additions Ltd."/>
    <s v="INR"/>
    <n v="0"/>
    <n v="0"/>
    <n v="0"/>
    <n v="0"/>
    <n v="0"/>
    <n v="0"/>
    <n v="0"/>
    <n v="0"/>
    <n v="0"/>
    <n v="0"/>
    <n v="0"/>
    <n v="0"/>
    <n v="0"/>
    <n v="0"/>
    <s v="Chemcial store"/>
    <s v="P04"/>
    <n v="1761"/>
    <x v="2"/>
  </r>
  <r>
    <s v="0P2108110026"/>
    <s v="CAP,VENTILATION,KPH58P,AMCOSAFT"/>
    <s v="SPARE PARTS; PART NAME:CAP,VENTILATION; EQUIPMENT NAME:BATTERY CELL; EQUIPMENT MAKE:AMCO SAFT INDIA LTD; EQUIPMENT MODEL:KPH58P;MANUFACTURER:AMCO SAFT INDIA LTD"/>
    <d v="2023-10-13T00:00:00"/>
    <s v="SPARE_PARTS"/>
    <x v="4"/>
    <s v="2000"/>
    <s v="CH01"/>
    <s v="EA"/>
    <n v="26"/>
    <n v="5285.16"/>
    <n v="0"/>
    <n v="0"/>
    <n v="5285.16"/>
    <s v="ZSPR"/>
    <n v="0"/>
    <s v=""/>
    <n v="0"/>
    <n v="0"/>
    <s v="ONGC Petro additions Ltd."/>
    <s v="INR"/>
    <n v="0"/>
    <n v="0"/>
    <n v="0"/>
    <n v="0"/>
    <n v="0"/>
    <n v="0"/>
    <n v="0"/>
    <n v="0"/>
    <n v="0"/>
    <n v="0"/>
    <n v="0"/>
    <n v="0"/>
    <n v="0"/>
    <n v="0"/>
    <s v="Chemcial store"/>
    <s v="P01"/>
    <n v="80"/>
    <x v="2"/>
  </r>
  <r>
    <s v="0P4205031306"/>
    <s v="GSKT,VITON,2H-131869/13,SANMAR"/>
    <s v="SPARE PARTS; PART NAME:GASKET; MATERIAL:VITON; DRAWING NUMBER:2H-131869,2H-131870; ITEM POSITION NUMBER:13; EQUIPMENTNAME:DEHYDRATOR BOTTOM PUMP; EQUIPMENT MAKE:FLOWSERVE PUMP DIVISION; EQUIPMENT MODEL:6HPX15A, 4HPX18A; ADDITIONAL INFORMATION:FORMECHANICAL SEAL; MANUFACTURER:FLOWSERVE SANMAR; MANUFACTURER PART NUMBER:2H-131869/13; SEAL MODEL:3.500&quot;/3.375&quot; QBQ/QBQ; EQUIPMENTNAME:HP HEXANE PUMP"/>
    <d v="2021-11-30T00:00:00"/>
    <s v="SPARE_PARTS"/>
    <x v="2"/>
    <s v="2000"/>
    <s v="GS01"/>
    <s v="EA"/>
    <n v="1"/>
    <n v="5283.89"/>
    <n v="0"/>
    <n v="0"/>
    <n v="5283.89"/>
    <s v="ZSPR"/>
    <n v="0"/>
    <s v=""/>
    <n v="0"/>
    <n v="0"/>
    <s v="ONGC Petro additions Ltd."/>
    <s v="INR"/>
    <n v="0"/>
    <n v="0"/>
    <n v="0"/>
    <n v="0"/>
    <n v="0"/>
    <n v="0"/>
    <n v="0"/>
    <n v="0"/>
    <n v="0"/>
    <n v="0"/>
    <n v="0"/>
    <n v="0"/>
    <n v="0"/>
    <n v="0"/>
    <s v="General Store"/>
    <s v="P04"/>
    <n v="762"/>
    <x v="2"/>
  </r>
  <r>
    <s v="0P5112110010"/>
    <s v="PIPE,NON-MET,CPVC,F441,80,1.1/4IN"/>
    <s v="NON-METALLIC PIPE; MAT:CPVC; MAT, SPEC:ASTM F441; SIZE:1.1/4 IN; SCHEDULENUMBER:80"/>
    <d v="2020-10-19T00:00:00"/>
    <s v="NO_PIPE"/>
    <x v="2"/>
    <s v="2000"/>
    <s v="CH01"/>
    <s v="M"/>
    <n v="22"/>
    <n v="5280"/>
    <n v="0"/>
    <n v="0"/>
    <n v="5280"/>
    <s v="ZSPR"/>
    <n v="0"/>
    <s v=""/>
    <n v="0"/>
    <n v="0"/>
    <s v="ONGC Petro additions Ltd."/>
    <s v="INR"/>
    <n v="0"/>
    <n v="0"/>
    <n v="0"/>
    <n v="0"/>
    <n v="0"/>
    <n v="0"/>
    <n v="0"/>
    <n v="0"/>
    <n v="0"/>
    <n v="0"/>
    <n v="0"/>
    <n v="0"/>
    <n v="0"/>
    <n v="0"/>
    <s v="Chemcial store"/>
    <s v="P04"/>
    <n v="1169"/>
    <x v="2"/>
  </r>
  <r>
    <s v="0P4205031631"/>
    <s v="OIL RING,F/3700SX,A00017A121618,ITT-CORP"/>
    <s v="SPARE PARTS; PART NAME:OIL RING,RETAINER; EQUIPMENT NAME:PENTANE UNLOADING PUMP; EQUIPMENT MAKE:ITT CORPORATION INDIA PVT LTD;EQUIPMENT MODEL:3700 SX-1.5x3 - 9A; MANUFACTURER:ITT CORPORATION INDIA PVT LTD; MANUFACTURER PART NUMBER:A00017A12 1618"/>
    <d v="2017-06-30T00:00:00"/>
    <s v="SPARE_PARTS"/>
    <x v="2"/>
    <s v="2000"/>
    <s v="GS01"/>
    <s v="EA"/>
    <n v="2"/>
    <n v="5279.87"/>
    <n v="0"/>
    <n v="0"/>
    <n v="5279.87"/>
    <s v="ZSPR"/>
    <n v="0"/>
    <s v=""/>
    <n v="0"/>
    <n v="0"/>
    <s v="ONGC Petro additions Ltd."/>
    <s v="INR"/>
    <n v="0"/>
    <n v="0"/>
    <n v="0"/>
    <n v="0"/>
    <n v="0"/>
    <n v="0"/>
    <n v="0"/>
    <n v="0"/>
    <n v="0"/>
    <n v="0"/>
    <n v="0"/>
    <n v="0"/>
    <n v="0"/>
    <n v="0"/>
    <s v="General Store"/>
    <s v="P04"/>
    <n v="2376"/>
    <x v="2"/>
  </r>
  <r>
    <s v="0P4205031672"/>
    <s v="OIL RING,F/3700LA,A00017A121618,ITT-CORP"/>
    <s v="SPARE PARTS; PART NAME:OIL RING; EQUIPMENT NAME:C4 RAFFINATE TRANSFER PUMP; EQUIPMENT MAKE:ITT CORPORATION INDIA PVT LTD; EQUIPMENTMODEL:3700 LA 3x4 - 16N; MANUFACTURER:ITT CORPORATION INDIA PVT LTD; MANUFACTURER PART NUMBER:A00017A12 1618"/>
    <d v="2017-06-30T00:00:00"/>
    <s v="SPARE_PARTS"/>
    <x v="2"/>
    <s v="2000"/>
    <s v="GS01"/>
    <s v="EA"/>
    <n v="2"/>
    <n v="5279.87"/>
    <n v="0"/>
    <n v="0"/>
    <n v="5279.87"/>
    <s v="ZSPR"/>
    <n v="0"/>
    <s v=""/>
    <n v="0"/>
    <n v="0"/>
    <s v="ONGC Petro additions Ltd."/>
    <s v="INR"/>
    <n v="0"/>
    <n v="0"/>
    <n v="0"/>
    <n v="0"/>
    <n v="0"/>
    <n v="0"/>
    <n v="0"/>
    <n v="0"/>
    <n v="0"/>
    <n v="0"/>
    <n v="0"/>
    <n v="0"/>
    <n v="0"/>
    <n v="0"/>
    <s v="General Store"/>
    <s v="P04"/>
    <n v="2376"/>
    <x v="2"/>
  </r>
  <r>
    <s v="0P4100980218"/>
    <s v="LMP ASSY,5000 SERIES,HACH"/>
    <s v="SPARE PARTS; MATERIAL:SILICA LAMP ASSEMBLY; ITEM POSITION NUMBER:SILICON; EQUIPMENT MODEL:SILICA ANALYSER; ADDITIONALINFORMATION:HACH; MANUFACTURER:SERIES 5000; PART NAME:HACH; ITEM NUMBER:4697900"/>
    <d v="2019-04-22T00:00:00"/>
    <s v="SPARE_PARTS"/>
    <x v="2"/>
    <s v="2000"/>
    <s v="GS01"/>
    <s v="EA"/>
    <n v="1"/>
    <n v="5272.25"/>
    <n v="0"/>
    <n v="0"/>
    <n v="5272.25"/>
    <s v="ZSPR"/>
    <n v="0"/>
    <s v=""/>
    <n v="0"/>
    <n v="0"/>
    <s v="ONGC Petro additions Ltd."/>
    <s v="INR"/>
    <n v="0"/>
    <n v="0"/>
    <n v="0"/>
    <n v="0"/>
    <n v="0"/>
    <n v="0"/>
    <n v="0"/>
    <n v="0"/>
    <n v="0"/>
    <n v="0"/>
    <n v="0"/>
    <n v="0"/>
    <n v="0"/>
    <n v="0"/>
    <s v="General Store"/>
    <s v="P03"/>
    <n v="1715"/>
    <x v="2"/>
  </r>
  <r>
    <s v="0P4102211595"/>
    <s v="BODY,GSKT,297139353826,MIL"/>
    <s v="SPARE PARTS; PART NAME:BODY,GASKET; MANUFACTURER:MIL CONTROLS LIMITED; MANUFACTURER PART NUMBER:297139353826"/>
    <d v="2022-06-03T00:00:00"/>
    <s v="SPARE_PARTS"/>
    <x v="2"/>
    <s v="2000"/>
    <s v="GS01"/>
    <s v="EA"/>
    <n v="1"/>
    <n v="5267"/>
    <n v="0"/>
    <n v="0"/>
    <n v="5267"/>
    <s v="ZSPR"/>
    <n v="0"/>
    <s v=""/>
    <n v="0"/>
    <n v="0"/>
    <s v="ONGC Petro additions Ltd."/>
    <s v="INR"/>
    <n v="0"/>
    <n v="0"/>
    <n v="0"/>
    <n v="0"/>
    <n v="0"/>
    <n v="0"/>
    <n v="0"/>
    <n v="0"/>
    <n v="0"/>
    <n v="0"/>
    <n v="0"/>
    <n v="0"/>
    <n v="0"/>
    <n v="0"/>
    <s v="General Store"/>
    <s v="P03"/>
    <n v="577"/>
    <x v="2"/>
  </r>
  <r>
    <s v="0T2548810019"/>
    <s v="GSKT,RJ,SOFT IRON,OCTAL,R69,CL600,18IN"/>
    <s v="RING JOINT GASKETS; DESIGN SPEC:ANSI B16.20; MAT:SOFT IRON; HARDNESS, MAXIMUM:90 BHN; TYPE:OCTAGONAL; RING IDENTIF NO.:R69; SIZE,FLANGE (INCH:18 IN; DESIGN SPEC, FLANGE:ANSI B16.5; PRESSURE DESIGNATION:CLASS 600"/>
    <d v="2023-08-29T00:00:00"/>
    <s v="RI_GASKETS"/>
    <x v="2"/>
    <s v="2000"/>
    <s v="CH01"/>
    <s v="EA"/>
    <n v="3"/>
    <n v="5249"/>
    <n v="0"/>
    <n v="0"/>
    <n v="5249"/>
    <s v="ZSTO"/>
    <n v="0"/>
    <s v=""/>
    <n v="0"/>
    <n v="0"/>
    <s v="ONGC Petro additions Ltd."/>
    <s v="INR"/>
    <n v="0"/>
    <n v="0"/>
    <n v="0"/>
    <n v="0"/>
    <n v="0"/>
    <n v="0"/>
    <n v="0"/>
    <n v="0"/>
    <n v="0"/>
    <n v="0"/>
    <n v="0"/>
    <n v="0"/>
    <n v="0"/>
    <n v="0"/>
    <s v="Chemcial store"/>
    <s v="S06"/>
    <n v="125"/>
    <x v="1"/>
  </r>
  <r>
    <s v="0T2548810019"/>
    <s v="GSKT,RJ,SOFT IRON,OCTAL,R69,CL600,18IN"/>
    <s v="RING JOINT GASKETS; DESIGN SPEC:ANSI B16.20; MAT:SOFT IRON; HARDNESS, MAXIMUM:90 BHN; TYPE:OCTAGONAL; RING IDENTIF NO.:R69; SIZE,FLANGE (INCH:18 IN; DESIGN SPEC, FLANGE:ANSI B16.5; PRESSURE DESIGNATION:CLASS 600"/>
    <d v="2023-08-29T00:00:00"/>
    <s v="RI_GASKETS"/>
    <x v="2"/>
    <s v="2000"/>
    <s v="GS01"/>
    <s v="EA"/>
    <n v="3"/>
    <n v="5249"/>
    <n v="0"/>
    <n v="0"/>
    <n v="5249"/>
    <s v="ZSTO"/>
    <n v="0"/>
    <s v=""/>
    <n v="0"/>
    <n v="0"/>
    <s v="ONGC Petro additions Ltd."/>
    <s v="INR"/>
    <n v="0"/>
    <n v="0"/>
    <n v="0"/>
    <n v="0"/>
    <n v="0"/>
    <n v="0"/>
    <n v="0"/>
    <n v="0"/>
    <n v="0"/>
    <n v="0"/>
    <n v="0"/>
    <n v="0"/>
    <n v="0"/>
    <n v="0"/>
    <s v="General Store"/>
    <s v="S06"/>
    <n v="125"/>
    <x v="1"/>
  </r>
  <r>
    <s v="0T1622010016"/>
    <s v="FOOTW,SAF,5,BROWN,SLIP-ON,CHROME"/>
    <s v="SAFETY FOOTWEAR; SIZE:5; COLOUR:BROWN; TYPE:SAFETY SHOE SLIP-ON TYPE; MAT:CHROMEHEAVY DUTY LEATHER; MAT, TOE-CAPS:MADE OF COMPOSITE LIGHT WEIGHT; MAT,SOLES:DOUBLE DENSITY POLYURETHANE; TESTING:IS /EN; DESIGN–SLIP ON TYPE,CLASSIFICATION-I; SHOE SIZE-UK; CONSTRUCTION- DIRECT INJECTION PROCESS (DIP);UPPER LEATHER- PLAIN CORRECTED GRAIN (CG) LEATHER OF THICKNESS:2 MM +/- 0.2 MM;HAVING TEAR STRENGTH NOT LESS THAN 120 N; IT SHOULD BE RESISTANT TO PENETRATIONAND ABSORPTION OF WATER AS PER IS 15298 (PART-2):2011; SPLIT LEATHER SHOULD NOTBE USED IN UPPER; LINING-A) QUARTER AND TONGUE LINING:5 (FIVE) MM THICKNESS(MINIMUM) FOAM LAMINATED, CAMBRELLE/NON-WOVEN TYPE LINING; B) VAMPLINING:NON-WOVEN, FELT LINING; COLLAR AND TONGUE PADDING- A) SEPARATE COLLARPADDING SHOULD BE INSERTED WITH PU FOAM OF 8 (EIGHT) MM THICKNESS (MINIMUM) ANDTHE COLLAR SHOULD BE SOFT; B) TONGUE SHOULD BE SOFT AND PADDED WITH 5 (FIVE) MM(MINIMUM) PU FOAM (PU-POLYURETHANE); IN-SOCK-MIN 3.0 MM THICK MOULDED EVA INSOCKS FOR COMFORT; IN SOLE-NON-METALLIC ANTI PERFORATION INSOLE OF MINIMUM 2 MMTHICKNESS MADE UP OF COMPOSITE FIBRES (KEVLAR MATERIAL OR EQUIVALENT) TO PREVENTPENETRATION OF NAIL;  THREAD-3 (THREE) PLY NYLON THREAD, BROWN; DOUBLE STITCHINGAT ALL ANGULAR AND INTERLINKING JOINTS; SOLE-  A) SOLES SHOULD BE MADE UP OFDIRECTLY INJECTED (DIP) PU DOUBLE DENSITY; B) DESIGN: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 FDDI/CLRI SHOULD BE SUBMITTED ALONG WITHBID.TOE-CAP- A) EN CERTIFIED, NON-METALLIC COMPOSITE TOE CAP B) SHOULD WITHSTAND200 J AND COMPRESSION LOAD OF 15 KN (MINIMUM) AS PER EN 12568; WEIGHT (GM) MAX-950; BRANDING- NO BRANDING OF OEM AT OUTER SURFACE OF SHOES; OPAL NAME TO BESTITCHED ON QUARTER IN DISCUSSION WITH OPAL TEAM; MARKING-EACH SAFETY SHOE SHALLBE EMBOSSED WITH:(A) SIZE (C) MANUFACTURER’S IDENTIFICATION MARK (B) IS NUMBER(D) MONTH AND YEAR OF MANUFACTURING; GUARANTEE- ALL SHOES SHALL BE GUARANTEEDFOR ONE YEAR FOR ANY MATERIAL OR MANUFACTURING DEFECT FROM THE DATE OF RECEIPT,LAST BATCH OF ANY LOT, AT STORES AND WILL HAVE TO BE REPLACED BY NEW ONE, AT NOEXTRA COST TO OPAL; FREE REPLACEMENT BY A SHOE(S) OF SIMILAR SPECIFICATION AND"/>
    <d v="2023-12-22T00:00:00"/>
    <s v="SA_FOOTWEAR"/>
    <x v="2"/>
    <s v="2000"/>
    <s v="CH01"/>
    <s v="PAA"/>
    <n v="4"/>
    <n v="5245.7"/>
    <n v="0"/>
    <n v="0"/>
    <n v="5245.7"/>
    <s v="ZSTO"/>
    <n v="0"/>
    <s v=""/>
    <n v="0"/>
    <n v="0"/>
    <s v="ONGC Petro additions Ltd."/>
    <s v="INR"/>
    <n v="0"/>
    <n v="0"/>
    <n v="0"/>
    <n v="0"/>
    <n v="0"/>
    <n v="0"/>
    <n v="0"/>
    <n v="0"/>
    <n v="0"/>
    <n v="0"/>
    <n v="0"/>
    <n v="0"/>
    <n v="0"/>
    <n v="0"/>
    <s v="Chemcial store"/>
    <s v="V30"/>
    <n v="10"/>
    <x v="1"/>
  </r>
  <r>
    <s v="0T1622010019"/>
    <s v="FOOTW,SAF,8,BROWN,SLIP-ON,CHROME"/>
    <s v="SAFETY FOOTWEAR; SIZE:8; COLOUR:BROWN; TYPE:SAFETY SHOE SLIP-ON TYPE;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MD TONGUE LINING:5 (FIVE) MM THICKNESS (MINIMUM) FOAMLAMINATED, CAMBRELLE/NON-WOVEN TYPE LINING; B) VAMP LINING:NON-WOVEN, FELTLINING; COLLAR AND TONGUE PADDING-A) SEPARATE COLLAR PADDING SHOULD BE INSERTEDWITH PU FOAM OF 8 (EIGHT) MM THICKNESS (MINIMUM) AND THE COLLAR SHOULD BE SOFTB) TONGUE SHOULD BE SOFT AND PADDED WITH 5 (FIVE) MM (MINIMUM) PU FOAM(PU-POLYURETHANE). IN-SOCK- MIN 3.0 MM THICK MOULDED EVA IN SOCKS FOR COMFORT;IN SOLE- NON-METALLIC ANTI PERFORATION INSOLE OF MINIMUM 2 MM THICKNESS MADE UPOF COMPOSITE FIBRES (KEVLAR MATERIAL OR EQUIVALENT) TO PREVENT PENETRATION OFNAIL; THREAD-3 (THREE) PLY NYLON THREAD, BROWN; DOUBLE STITCHING AT ALL ANGULARAND INTERLINKING JOINTS; SOLE-A) SOLES SHOULD BE MADE UP OF DIRECTLY INJECTED(DIP) PU DOUBLE DENSITY B) DESIGN:CLEATED DESIGN C) SOLE SHOULD WITHSTAND ATEMPERATURE OF 120 DEGREE CELSIUS FOR ONE MINUTE EXPOSURE [METHOD AS PERIS-15298 (PART-1) IS ONLY FOR REFERENCE] D) IT SHOULD BE ANTI-SKID, ANTI-STATIC,ACID, ALKALI, OIL AND WATER-RESISTANT; CERTIFICATE REGARDING INSTALLATION OF DIPMACHINE IN THE BIDDERS/PRINCIPAL MANUFACTURER’S PREMISES DULY ISSUED BYDIC/FDDI/CLRI SHOULD BE SUBMITTED ALONG WITH BID; TOE-CAP- A) EN CERTIFIED,NON-METALLIC COMPOSITE TOE CAP; B) SHOULD WITHSTAND 200 J AND COMPRESSION LOADOF 15 KN (MINIMUM) AS PER EN 12568; WEIGHT (GM) MAX-1100; BRANDING-NO BRANDINGOF OEM AT OUTER SURFACE OF SHOES; OPAL NAME TO BE STITCHED ON QUARTER INDISCUSSION WITH OPAL TEAM; MARKING-EACH SAFETY SHOE SHALL BE EMBOSSED WITH:(A)SIZE (C) MANUFACTURER’S IDENTIFICATION MARK (B) IS NUMBER (D) MONTH &amp; YEAR OFMANUFACTURING; GUARANTEE-ALL SHOES SHALL BE GUARANTEED FOR ONE YEAR FOR ANYMATERIAL OR MANUFACTURING DEFECT FROM THE DATE OF RECEIPT, LAST BATCH OF ANYLOT, AT STORES AND WILL HAVE TO BE REPLACED BY NEW ONE, AT NO EXTRA COST TOOPAL; FREE REPLACEMENT BY A SHOE(S) OF SIMILAR SPECIFICATION AND QUALITY WITHIN"/>
    <d v="2023-12-28T00:00:00"/>
    <s v="SA_FOOTWEAR"/>
    <x v="2"/>
    <s v="2000"/>
    <s v="CH01"/>
    <s v="PAA"/>
    <n v="4"/>
    <n v="5245.7"/>
    <n v="0"/>
    <n v="0"/>
    <n v="5245.7"/>
    <s v="ZSTO"/>
    <n v="0"/>
    <s v=""/>
    <n v="0"/>
    <n v="0"/>
    <s v="ONGC Petro additions Ltd."/>
    <s v="INR"/>
    <n v="0"/>
    <n v="0"/>
    <n v="0"/>
    <n v="0"/>
    <n v="0"/>
    <n v="0"/>
    <n v="0"/>
    <n v="0"/>
    <n v="0"/>
    <n v="0"/>
    <n v="0"/>
    <n v="0"/>
    <n v="0"/>
    <n v="0"/>
    <s v="Chemcial store"/>
    <s v="V30"/>
    <n v="4"/>
    <x v="1"/>
  </r>
  <r>
    <s v="0P4102215287"/>
    <s v="BRG SET,F/AT/70/3/S1,10IN,EMER-PM"/>
    <s v="SPARE PARTS; PART NAME:BEARING SET; EQUIPMENT NAME:BALL VALVE; EQUIPMENTMAKE:EMERSON PROCESS MANAGEMENT; EQUIPMENT MODEL:AT/70/3/S1; ADDITIONALINFORMATION:REDUCTION RATIO:292/1; MANUFACTURER:EMERSON PROCESS MANAGEMENT;VALVE SIZE:10 INCH; PRESSURE DESIGNATION:ASME CLASS 600"/>
    <d v="2023-09-18T00:00:00"/>
    <s v="SPARE_PARTS"/>
    <x v="2"/>
    <s v="2000"/>
    <s v="CH01"/>
    <s v="EA"/>
    <n v="4"/>
    <n v="5232"/>
    <n v="0"/>
    <n v="0"/>
    <n v="5232"/>
    <s v="ZSPR"/>
    <n v="0"/>
    <s v=""/>
    <n v="0"/>
    <n v="0"/>
    <s v="ONGC Petro additions Ltd."/>
    <s v="INR"/>
    <n v="0"/>
    <n v="0"/>
    <n v="0"/>
    <n v="0"/>
    <n v="0"/>
    <n v="0"/>
    <n v="0"/>
    <n v="0"/>
    <n v="0"/>
    <n v="0"/>
    <n v="0"/>
    <n v="0"/>
    <n v="0"/>
    <n v="0"/>
    <s v="Chemcial store"/>
    <s v="P04"/>
    <n v="105"/>
    <x v="2"/>
  </r>
  <r>
    <s v="0P4102211461"/>
    <s v="GSKT,SEAT,754483854826,MIL"/>
    <s v="SPARE PARTS; PART NAME:GASKET,SEAT; MANUFACTURER:MIL CONTROLS LIMITED; MANUFACTURER PART NUMBER:754483854826"/>
    <d v="2017-08-28T00:00:00"/>
    <s v="SPARE_PARTS"/>
    <x v="2"/>
    <s v="2000"/>
    <s v="GS01"/>
    <s v="EA"/>
    <n v="1"/>
    <n v="5217.5"/>
    <n v="0"/>
    <n v="0"/>
    <n v="5217.5"/>
    <s v="ZSPR"/>
    <n v="0"/>
    <s v=""/>
    <n v="0"/>
    <n v="0"/>
    <s v="ONGC Petro additions Ltd."/>
    <s v="INR"/>
    <n v="0"/>
    <n v="0"/>
    <n v="0"/>
    <n v="0"/>
    <n v="0"/>
    <n v="0"/>
    <n v="0"/>
    <n v="0"/>
    <n v="0"/>
    <n v="0"/>
    <n v="0"/>
    <n v="0"/>
    <n v="0"/>
    <n v="0"/>
    <s v="General Store"/>
    <s v="P03"/>
    <n v="2317"/>
    <x v="2"/>
  </r>
  <r>
    <s v="0P4102211456"/>
    <s v="GSKT,SEAT,993552793826,MIL"/>
    <s v="SPARE PARTS; PART NAME:GASKET,SEAT; MANUFACTURER:MIL CONTROLS LIMITED; MANUFACTURER PART NUMBER:993552793826"/>
    <d v="2017-08-28T00:00:00"/>
    <s v="SPARE_PARTS"/>
    <x v="2"/>
    <s v="2000"/>
    <s v="GS01"/>
    <s v="EA"/>
    <n v="1"/>
    <n v="5205"/>
    <n v="0"/>
    <n v="0"/>
    <n v="5205"/>
    <s v="ZSPR"/>
    <n v="0"/>
    <s v=""/>
    <n v="0"/>
    <n v="0"/>
    <s v="ONGC Petro additions Ltd."/>
    <s v="INR"/>
    <n v="0"/>
    <n v="0"/>
    <n v="0"/>
    <n v="0"/>
    <n v="0"/>
    <n v="0"/>
    <n v="0"/>
    <n v="0"/>
    <n v="0"/>
    <n v="0"/>
    <n v="0"/>
    <n v="0"/>
    <n v="0"/>
    <n v="0"/>
    <s v="General Store"/>
    <s v="P03"/>
    <n v="2317"/>
    <x v="2"/>
  </r>
  <r>
    <s v="0P4102211472"/>
    <s v="GSKT,SEAT,368212607826,MIL"/>
    <s v="SPARE PARTS; PART NAME:GASKET,SEAT; MANUFACTURER:MIL CONTROLS LIMITED; MANUFACTURER PART NUMBER:368212607826"/>
    <d v="2022-06-03T00:00:00"/>
    <s v="SPARE_PARTS"/>
    <x v="2"/>
    <s v="2000"/>
    <s v="GS01"/>
    <s v="EA"/>
    <n v="1"/>
    <n v="5205"/>
    <n v="0"/>
    <n v="0"/>
    <n v="5205"/>
    <s v="ZSPR"/>
    <n v="0"/>
    <s v=""/>
    <n v="0"/>
    <n v="0"/>
    <s v="ONGC Petro additions Ltd."/>
    <s v="INR"/>
    <n v="0"/>
    <n v="0"/>
    <n v="0"/>
    <n v="0"/>
    <n v="0"/>
    <n v="0"/>
    <n v="0"/>
    <n v="0"/>
    <n v="0"/>
    <n v="0"/>
    <n v="0"/>
    <n v="0"/>
    <n v="0"/>
    <n v="0"/>
    <s v="General Store"/>
    <s v="P03"/>
    <n v="577"/>
    <x v="2"/>
  </r>
  <r>
    <s v="0T2548800019"/>
    <s v="GSKT,RJ,5CR-0.5MO,OVAL,CL1500,16IN,52EA"/>
    <s v="RING JOINT GASKETS; MAT:STEEL; MAT SPEC:5Cr-0.5Mo; TYPE:OVAL; SIZE, FLANGE (INCH:16 IN; PRESSURE DESIGNATION:ASME CL1500; FACINGFLANGE:RTJ; REFERENCE:52EA"/>
    <d v="2022-04-06T00:00:00"/>
    <s v="RI_GASKETS"/>
    <x v="2"/>
    <s v="2000"/>
    <s v="GS01"/>
    <s v="EA"/>
    <n v="1"/>
    <n v="5204.8999999999996"/>
    <n v="0"/>
    <n v="0"/>
    <n v="5204.8999999999996"/>
    <s v="ZSTO"/>
    <n v="0"/>
    <s v=""/>
    <n v="0"/>
    <n v="0"/>
    <s v="ONGC Petro additions Ltd."/>
    <s v="INR"/>
    <n v="0"/>
    <n v="0"/>
    <n v="0"/>
    <n v="0"/>
    <n v="0"/>
    <n v="0"/>
    <n v="0"/>
    <n v="0"/>
    <n v="0"/>
    <n v="0"/>
    <n v="0"/>
    <n v="0"/>
    <n v="0"/>
    <n v="0"/>
    <s v="General Store"/>
    <s v="S06"/>
    <n v="635"/>
    <x v="1"/>
  </r>
  <r>
    <s v="0T2548800019"/>
    <s v="GSKT,RJ,5CR-0.5MO,OVAL,CL1500,16IN,52EA"/>
    <s v="RING JOINT GASKETS; MAT:STEEL; MAT SPEC:5Cr-0.5Mo; TYPE:OVAL; SIZE, FLANGE (INCH:16 IN; PRESSURE DESIGNATION:ASME CL1500; FACINGFLANGE:RTJ; REFERENCE:52EA"/>
    <d v="2022-04-06T00:00:00"/>
    <s v="RI_GASKETS"/>
    <x v="2"/>
    <s v="2000"/>
    <s v="SP01"/>
    <s v="EA"/>
    <n v="1"/>
    <n v="5204.8999999999996"/>
    <n v="0"/>
    <n v="0"/>
    <n v="5204.8999999999996"/>
    <s v="ZSTO"/>
    <n v="0"/>
    <s v=""/>
    <n v="0"/>
    <n v="0"/>
    <s v="ONGC Petro additions Ltd."/>
    <s v="INR"/>
    <n v="0"/>
    <n v="0"/>
    <n v="0"/>
    <n v="0"/>
    <n v="0"/>
    <n v="0"/>
    <n v="0"/>
    <n v="0"/>
    <n v="0"/>
    <n v="0"/>
    <n v="0"/>
    <n v="0"/>
    <n v="0"/>
    <n v="0"/>
    <s v="Shutdown Plan Mt"/>
    <s v="S06"/>
    <n v="635"/>
    <x v="1"/>
  </r>
  <r>
    <s v="0P3015160026"/>
    <s v="LOCK,F/RLR CHAIN,ANSI RS180-1,SPRG CLIP"/>
    <s v="SPARE PARTS; PART NAME:LOCK; EQUIPMENT NAME:ROLLER CHAIN; EQUIPMENT MODEL:ANSIRS180-1; ADDITIONAL INFORMATION:TYPE, LOCK:SPRING CLIP, C/L; TYPE, CHAIN:SIMPLEXFULL LINK"/>
    <d v="2017-09-15T00:00:00"/>
    <s v="SPARE_PARTS"/>
    <x v="2"/>
    <s v="2000"/>
    <s v="GS01"/>
    <s v="EA"/>
    <n v="4"/>
    <n v="5200"/>
    <n v="0"/>
    <n v="0"/>
    <n v="5200"/>
    <s v="ZSPR"/>
    <n v="0"/>
    <s v=""/>
    <n v="0"/>
    <n v="0"/>
    <s v="ONGC Petro additions Ltd."/>
    <s v="INR"/>
    <n v="0"/>
    <n v="0"/>
    <n v="0"/>
    <n v="0"/>
    <n v="0"/>
    <n v="0"/>
    <n v="0"/>
    <n v="0"/>
    <n v="0"/>
    <n v="0"/>
    <n v="0"/>
    <n v="0"/>
    <n v="0"/>
    <n v="0"/>
    <s v="General Store"/>
    <s v="P04"/>
    <n v="2299"/>
    <x v="2"/>
  </r>
  <r>
    <s v="0P4205031111"/>
    <s v="GSKT,VITON,2H-134023/13,FS-SEALS"/>
    <s v="SPARE PARTS; PART NAME:GASKET; MATERIAL:VITON; DRAWING NUMBER:2H-134023; ITEM POSITION NUMBER:13; EQUIPMENT NAME:1ST REACTOR TEPIDWATER PUMP; EQUIPMENT MAKE:SULZER PUMPS; EQUIPMENT MODEL:ZF 301-5400, LK-5; ADDITIONAL INFORMATION:FOR MECHANICAL SEAL;MANUFACTURER:FLOWSERVE SEALS (FSD); MANUFACTURER PART NUMBER:2H-134023/13; SEAL MODEL:3.375&quot; QBQ"/>
    <d v="2016-02-24T00:00:00"/>
    <s v="SPARE_PARTS"/>
    <x v="2"/>
    <s v="2000"/>
    <s v="GS01"/>
    <s v="EA"/>
    <n v="1"/>
    <n v="5192.32"/>
    <n v="0"/>
    <n v="0"/>
    <n v="5192.32"/>
    <s v="ZSPR"/>
    <n v="0"/>
    <s v=""/>
    <n v="0"/>
    <n v="0"/>
    <s v="ONGC Petro additions Ltd."/>
    <s v="INR"/>
    <n v="0"/>
    <n v="0"/>
    <n v="0"/>
    <n v="0"/>
    <n v="0"/>
    <n v="0"/>
    <n v="0"/>
    <n v="0"/>
    <n v="0"/>
    <n v="0"/>
    <n v="0"/>
    <n v="0"/>
    <n v="0"/>
    <n v="0"/>
    <s v="General Store"/>
    <s v="P04"/>
    <n v="2868"/>
    <x v="2"/>
  </r>
  <r>
    <s v="0T2541410182"/>
    <s v="GSKT,SPW,W/OUTR RING,SS316,CL600,12IN"/>
    <s v="SPIRAL WOUND GASKETS; DESIGN SPEC:ANSI B16.20; DESIGN SPEC, FLANGE(S):ANSI B16.5; PRESSURE DESIGNATION:CLASS 600; MAT,WINDINGS:STAINLESS STEEL 316; MAT, FILLER:GRAFOIL; MAT, CENTRING RING:STAINLESS STEEL 316; SIZE, PIPE, NOMINAL:12 IN"/>
    <d v="2018-11-05T00:00:00"/>
    <s v="SP_GASKETS"/>
    <x v="2"/>
    <s v="2000"/>
    <s v="CH01"/>
    <s v="EA"/>
    <n v="7"/>
    <n v="5182.8500000000004"/>
    <n v="0"/>
    <n v="0"/>
    <n v="5182.8500000000004"/>
    <s v="ZSTO"/>
    <n v="0"/>
    <s v=""/>
    <n v="0"/>
    <n v="0"/>
    <s v="ONGC Petro additions Ltd."/>
    <s v="INR"/>
    <n v="0"/>
    <n v="0"/>
    <n v="0"/>
    <n v="0"/>
    <n v="0"/>
    <n v="0"/>
    <n v="0"/>
    <n v="0"/>
    <n v="0"/>
    <n v="0"/>
    <n v="0"/>
    <n v="0"/>
    <n v="0"/>
    <n v="0"/>
    <s v="Chemcial store"/>
    <s v="S06"/>
    <n v="1883"/>
    <x v="1"/>
  </r>
  <r>
    <s v="0P4102211648"/>
    <s v="GSKT,YOKE,538233156807,MIL"/>
    <s v="SPARE PARTS; PART NAME:GASKET,YOKE; EQUIPMENT NAME:VALVE; EQUIPMENT MAKE:MIL CONTROLS LIMITED; MANUFACTURER:MIL CONTROLS LIMITED;MANUFACTURER PART NUMBER:538233156807"/>
    <d v="2017-08-28T00:00:00"/>
    <s v="SPARE_PARTS"/>
    <x v="2"/>
    <s v="2000"/>
    <s v="GS01"/>
    <s v="EA"/>
    <n v="20"/>
    <n v="5180"/>
    <n v="0"/>
    <n v="0"/>
    <n v="5180"/>
    <s v="ZSPR"/>
    <n v="0"/>
    <s v=""/>
    <n v="0"/>
    <n v="0"/>
    <s v="ONGC Petro additions Ltd."/>
    <s v="INR"/>
    <n v="0"/>
    <n v="0"/>
    <n v="0"/>
    <n v="0"/>
    <n v="0"/>
    <n v="0"/>
    <n v="0"/>
    <n v="0"/>
    <n v="0"/>
    <n v="0"/>
    <n v="0"/>
    <n v="0"/>
    <n v="0"/>
    <n v="0"/>
    <s v="General Store"/>
    <s v="P03"/>
    <n v="2317"/>
    <x v="2"/>
  </r>
  <r>
    <s v="0P5270020161"/>
    <s v="GSKT SET,VNA0148A-7A/1.5,KOSOKENT"/>
    <s v="SPARE PARTS; PART NAME:GASKET SET; EQUIPMENT NAME:VALVE; EQUIPMENT MAKE:KENT INTROL; MANUFACTURER:KENT INTROL; MANUFACTURER PARTNUMBER:VNA0148A-7A/1.5"/>
    <d v="2018-01-09T00:00:00"/>
    <s v="SPARE_PARTS"/>
    <x v="2"/>
    <s v="2000"/>
    <s v="GS01"/>
    <s v="ST"/>
    <n v="2"/>
    <n v="5178.28"/>
    <n v="0"/>
    <n v="0"/>
    <n v="5178.28"/>
    <s v="ZSPR"/>
    <n v="0"/>
    <s v=""/>
    <n v="0"/>
    <n v="0"/>
    <s v="ONGC Petro additions Ltd."/>
    <s v="INR"/>
    <n v="0"/>
    <n v="0"/>
    <n v="0"/>
    <n v="0"/>
    <n v="0"/>
    <n v="0"/>
    <n v="0"/>
    <n v="0"/>
    <n v="0"/>
    <n v="0"/>
    <n v="0"/>
    <n v="0"/>
    <n v="0"/>
    <n v="0"/>
    <s v="General Store"/>
    <s v="P03"/>
    <n v="2183"/>
    <x v="2"/>
  </r>
  <r>
    <s v="0P4205031665"/>
    <s v="WEAR RING,F/3700MA3x6,C00353A4+,ITT-CORP"/>
    <s v="SPARE PARTS; PART NAME:WEAR RING,CASING; EQUIPMENT MAKE:ITT CORPORATION INDIA PVT LTD; EQUIPMENT MODEL:3700 MA-3x6 - 13L;ADDITIONAL INFORMATION:180-241 BHN; MANUFACTURER:ITT CORPORATION INDIA PVT LTD; MANUFACTURER PART NUMBER:C00353A48 1232K; EQUIPMENTNAME:PFO/CBFS TRANSFER AND LOADING PUMP"/>
    <d v="2017-06-30T00:00:00"/>
    <s v="SPARE_PARTS"/>
    <x v="2"/>
    <s v="2000"/>
    <s v="GS01"/>
    <s v="EA"/>
    <n v="1"/>
    <n v="5160.28"/>
    <n v="0"/>
    <n v="0"/>
    <n v="5160.28"/>
    <s v="ZSPR"/>
    <n v="0"/>
    <s v=""/>
    <n v="0"/>
    <n v="0"/>
    <s v="ONGC Petro additions Ltd."/>
    <s v="INR"/>
    <n v="0"/>
    <n v="0"/>
    <n v="0"/>
    <n v="0"/>
    <n v="0"/>
    <n v="0"/>
    <n v="0"/>
    <n v="0"/>
    <n v="0"/>
    <n v="0"/>
    <n v="0"/>
    <n v="0"/>
    <n v="0"/>
    <n v="0"/>
    <s v="General Store"/>
    <s v="P04"/>
    <n v="2376"/>
    <x v="2"/>
  </r>
  <r>
    <s v="0P4102210766"/>
    <s v="GSKT,SEAT,6IN,CL300,100000359826,MIL"/>
    <s v="SPARE PARTS; PART NAME:GASKET,SEAT; EQUIPMENT NAME:CONTROL VALVE; EQUIPMENT MAKE:MIL CONTROLS; EQUIPMENT MODEL:41932;MANUFACTURER:MIL CONTROLS; MANUFACTURER PART NUMBER:100000359826; VALVE SIZE:6 IN, PRESSURE DESIGNATION:ASME CL 300, ACTUATORSIZE:18 IN"/>
    <d v="2020-04-03T00:00:00"/>
    <s v="SPARE_PARTS"/>
    <x v="2"/>
    <s v="2000"/>
    <s v="GS01"/>
    <s v="EA"/>
    <n v="3"/>
    <n v="5136"/>
    <n v="0"/>
    <n v="0"/>
    <n v="5136"/>
    <s v="ZSPR"/>
    <n v="0"/>
    <s v=""/>
    <n v="0"/>
    <n v="0"/>
    <s v="ONGC Petro additions Ltd."/>
    <s v="INR"/>
    <n v="0"/>
    <n v="0"/>
    <n v="0"/>
    <n v="0"/>
    <n v="0"/>
    <n v="0"/>
    <n v="0"/>
    <n v="0"/>
    <n v="0"/>
    <n v="0"/>
    <n v="0"/>
    <n v="0"/>
    <n v="0"/>
    <n v="0"/>
    <s v="General Store"/>
    <s v="P03"/>
    <n v="1368"/>
    <x v="2"/>
  </r>
  <r>
    <s v="0P3766620157"/>
    <s v="SPRG,RBR,80.16,STATEC"/>
    <s v="SPARE PARTS; PART NAME:SPRING; MATERIAL:RUBBER; DRAWING NUMBER:ZZP10018; ITEM POSITION NUMBER:52; EQUIPMENT NAME:BELTCONVEYOR;EQUIPMENT MAKE:STATEC BINDER; MANUFACTURER:STATEC BINDER; MANUFACTURER PART NUMBER:80.16"/>
    <d v="2021-08-28T00:00:00"/>
    <s v="SPARE_PARTS"/>
    <x v="2"/>
    <s v="2000"/>
    <s v="SP01"/>
    <s v="EA"/>
    <n v="2"/>
    <n v="5134.67"/>
    <n v="0"/>
    <n v="0"/>
    <n v="5134.67"/>
    <s v="ZSPR"/>
    <n v="0"/>
    <s v=""/>
    <n v="0"/>
    <n v="0"/>
    <s v="ONGC Petro additions Ltd."/>
    <s v="INR"/>
    <n v="0"/>
    <n v="0"/>
    <n v="0"/>
    <n v="0"/>
    <n v="0"/>
    <n v="0"/>
    <n v="0"/>
    <n v="0"/>
    <n v="0"/>
    <n v="0"/>
    <n v="0"/>
    <n v="0"/>
    <n v="0"/>
    <n v="0"/>
    <s v="Shutdown Plan Mt"/>
    <s v="P04"/>
    <n v="856"/>
    <x v="2"/>
  </r>
  <r>
    <s v="0P5270020066"/>
    <s v="GSKT,108303-B-10,TYCO-V&amp;C"/>
    <s v="SPARE PARTS; PART NAME:GASKET; EQUIPMENT NAME:SAFETY VALVE; EQUIPMENT MAKE:TYCO VALVES &amp; CONTROLS; MANUFACTURER:TYCO VALVES &amp;CONTROLS; MANUFACTURER PART NUMBER:108303-B-10; MANUFACTURER MODEL NUMBER:1 D 2 JBS-E-15-S-K-SPL, 1 D 2 JBS-E-15-K-SPL"/>
    <d v="2023-11-09T00:00:00"/>
    <s v="SPARE_PARTS"/>
    <x v="2"/>
    <s v="2000"/>
    <s v="GS01"/>
    <s v="EA"/>
    <n v="10"/>
    <n v="5120.43"/>
    <n v="0"/>
    <n v="0"/>
    <n v="5120.43"/>
    <s v="ZSPR"/>
    <n v="0"/>
    <s v=""/>
    <n v="0"/>
    <n v="0"/>
    <s v="ONGC Petro additions Ltd."/>
    <s v="INR"/>
    <n v="0"/>
    <n v="0"/>
    <n v="0"/>
    <n v="0"/>
    <n v="0"/>
    <n v="0"/>
    <n v="0"/>
    <n v="0"/>
    <n v="0"/>
    <n v="0"/>
    <n v="0"/>
    <n v="0"/>
    <n v="0"/>
    <n v="0"/>
    <s v="General Store"/>
    <s v="P04"/>
    <n v="53"/>
    <x v="2"/>
  </r>
  <r>
    <s v="0P1401080339"/>
    <s v="PIN DOWEL,GT9753873042,BGGTS"/>
    <s v="SPARE PARTS; PART NAME:PIN DOWEL; EQUIPMENT NAME:GAS TURBINE; EQUIPMENTMAKE:BGGTS; EQUIPMENT MODEL:FRAME 6B; MANUFACTURER PART NUMBER:GT9753873042;MANUFACTURER:BGGTS; FOR STAGE 1 AND 2 TURBINE BLADE"/>
    <d v="2023-04-03T00:00:00"/>
    <s v="SPARE_PARTS"/>
    <x v="2"/>
    <s v="2000"/>
    <s v="CH01"/>
    <s v="EA"/>
    <n v="8"/>
    <n v="5112"/>
    <n v="0"/>
    <n v="0"/>
    <n v="5112"/>
    <s v="ZSPR"/>
    <n v="0"/>
    <s v=""/>
    <n v="0"/>
    <n v="0"/>
    <s v="ONGC Petro additions Ltd."/>
    <s v="INR"/>
    <n v="0"/>
    <n v="0"/>
    <n v="0"/>
    <n v="0"/>
    <n v="0"/>
    <n v="0"/>
    <n v="0"/>
    <n v="0"/>
    <n v="0"/>
    <n v="0"/>
    <n v="0"/>
    <n v="0"/>
    <n v="0"/>
    <n v="0"/>
    <s v="Chemcial store"/>
    <s v="P04"/>
    <n v="273"/>
    <x v="2"/>
  </r>
  <r>
    <s v="0T1737280007"/>
    <s v="CPLG,PIPE,SW,A182-F304,CL6000,1IN"/>
    <s v="SOCKET WELD PIPE COUPLINGS; MAT:STAINLESS STEEL 304; MAT SPEC, FITTING:ASTM A182 GRADE F304; PRESSURE DESIGNATION:CL 6000;MANDATORY ADD REQRMTS:LOW TEMPERATURE/HC/ADDITIVES; SIZE:1 IN"/>
    <d v="2023-05-31T00:00:00"/>
    <s v="TH_PI_COUPLINGS2"/>
    <x v="2"/>
    <s v="2000"/>
    <s v="CH01"/>
    <s v="EA"/>
    <n v="34"/>
    <n v="5102.43"/>
    <n v="0"/>
    <n v="0"/>
    <n v="5102.43"/>
    <s v="ZSTO"/>
    <n v="0"/>
    <s v=""/>
    <n v="0"/>
    <n v="0"/>
    <s v="ONGC Petro additions Ltd."/>
    <s v="INR"/>
    <n v="0"/>
    <n v="0"/>
    <n v="0"/>
    <n v="0"/>
    <n v="0"/>
    <n v="0"/>
    <n v="0"/>
    <n v="0"/>
    <n v="0"/>
    <n v="0"/>
    <n v="0"/>
    <n v="0"/>
    <n v="0"/>
    <n v="0"/>
    <s v="Chemcial store"/>
    <s v="S06"/>
    <n v="215"/>
    <x v="1"/>
  </r>
  <r>
    <s v="0P0802040228"/>
    <s v="O-RING,FPM,OAS-RD363,ELLIOTT"/>
    <s v="SPARE PARTS; PART NAME:O-RING; MANUFACTURER PART NUMBER:OAS-RD363; MANUFACTURER:ELLIOTT TURBOMACHINERY; MATERIAL:FPM; DRAWINGNUMBER:ES/9890182; ITEM POSITION NUMBER:6; EQUIPMENT NAME:DGS CONSOLE_WATER, OIL INJECT"/>
    <d v="2017-02-22T00:00:00"/>
    <s v="SPARE_PARTS"/>
    <x v="2"/>
    <s v="2000"/>
    <s v="GS01"/>
    <s v="EA"/>
    <n v="1"/>
    <n v="5093.5600000000004"/>
    <n v="0"/>
    <n v="0"/>
    <n v="5093.5600000000004"/>
    <s v="ZSPR"/>
    <n v="0"/>
    <s v=""/>
    <n v="0"/>
    <n v="0"/>
    <s v="ONGC Petro additions Ltd."/>
    <s v="INR"/>
    <n v="0"/>
    <n v="0"/>
    <n v="0"/>
    <n v="0"/>
    <n v="0"/>
    <n v="0"/>
    <n v="0"/>
    <n v="0"/>
    <n v="0"/>
    <n v="0"/>
    <n v="0"/>
    <n v="0"/>
    <n v="0"/>
    <n v="0"/>
    <s v="General Store"/>
    <s v="P04"/>
    <n v="2504"/>
    <x v="2"/>
  </r>
  <r>
    <s v="0P0802040250"/>
    <s v="O-RING,NBR,OAS-RB239,ELLIOTT"/>
    <s v="SPARE PARTS; PART NAME:O-RING; MANUFACTURER PART NUMBER:OAS-RB239; MANUFACTURER:ELLIOTT TURBOMACHINERY; MATERIAL:NBR; DRAWINGNUMBER:ES/9890091; ITEM POSITION NUMBER:3; EQUIPMENT NAME:DGS CONSOLE_WATER, OIL INJECT"/>
    <d v="2017-02-22T00:00:00"/>
    <s v="SPARE_PARTS"/>
    <x v="2"/>
    <s v="2000"/>
    <s v="GS01"/>
    <s v="EA"/>
    <n v="1"/>
    <n v="5093.5600000000004"/>
    <n v="0"/>
    <n v="0"/>
    <n v="5093.5600000000004"/>
    <s v="ZSPR"/>
    <n v="0"/>
    <s v=""/>
    <n v="0"/>
    <n v="0"/>
    <s v="ONGC Petro additions Ltd."/>
    <s v="INR"/>
    <n v="0"/>
    <n v="0"/>
    <n v="0"/>
    <n v="0"/>
    <n v="0"/>
    <n v="0"/>
    <n v="0"/>
    <n v="0"/>
    <n v="0"/>
    <n v="0"/>
    <n v="0"/>
    <n v="0"/>
    <n v="0"/>
    <n v="0"/>
    <s v="General Store"/>
    <s v="P04"/>
    <n v="2504"/>
    <x v="2"/>
  </r>
  <r>
    <s v="0P0801040480"/>
    <s v="PCKG,M23720231#01,KBLCCOMP"/>
    <s v="SPARE PARTS; PART NAME:PACKING; DRAWING NUMBER:M23702048; ITEM POSITION NUMBER:C34; EQUIPMENT NAME:COMPRESSOR; EQUIPMENTMAKE:KOBELCO COMPRESSOR; EQUIPMENT MODEL:KS20SNZ; MANUFACTURER:KOBELCO COMPRESSOR; MANUFACTURER PART NUMBER:M23720231#01"/>
    <d v="2022-03-24T00:00:00"/>
    <s v="SPARE_PARTS"/>
    <x v="2"/>
    <s v="2000"/>
    <s v="GS01"/>
    <s v="EA"/>
    <n v="2"/>
    <n v="5070.38"/>
    <n v="0"/>
    <n v="0"/>
    <n v="5070.38"/>
    <s v="ZSPR"/>
    <n v="0"/>
    <s v=""/>
    <n v="0"/>
    <n v="0"/>
    <s v="ONGC Petro additions Ltd."/>
    <s v="INR"/>
    <n v="0"/>
    <n v="0"/>
    <n v="0"/>
    <n v="0"/>
    <n v="0"/>
    <n v="0"/>
    <n v="0"/>
    <n v="0"/>
    <n v="0"/>
    <n v="0"/>
    <n v="0"/>
    <n v="0"/>
    <n v="0"/>
    <n v="0"/>
    <s v="General Store"/>
    <s v="P04"/>
    <n v="648"/>
    <x v="2"/>
  </r>
  <r>
    <s v="0P4102224985"/>
    <s v="GLND STUD NUT,971511014-158-0000,BA-HU"/>
    <s v="SPARE PARTS; PART NAME:GLAND STUD NUT; EQUIPMENT NAME:CONTROL VALVE; EQUIPMENTMAKE:BAKER HUGHES; MANUFACTURER PART NUMBER:971511014-158-0000;MANUFACTURER:BAKER HUGHES; VALVE SERIAL NUMBER:LB12A0090-001, LB12A0091-001,LB12A0091-002, LB12A0091-004, LB12A0092-002 LB12A0092-003; TYPE:HARD PART"/>
    <d v="2022-06-16T00:00:00"/>
    <s v="SPARE_PARTS"/>
    <x v="2"/>
    <s v="2000"/>
    <s v="CH01"/>
    <s v="EA"/>
    <n v="6"/>
    <n v="5056.5"/>
    <n v="0"/>
    <n v="0"/>
    <n v="5056.5"/>
    <s v="ZSPR"/>
    <n v="0"/>
    <s v=""/>
    <n v="0"/>
    <n v="0"/>
    <s v="ONGC Petro additions Ltd."/>
    <s v="INR"/>
    <n v="0"/>
    <n v="0"/>
    <n v="0"/>
    <n v="0"/>
    <n v="0"/>
    <n v="0"/>
    <n v="0"/>
    <n v="0"/>
    <n v="0"/>
    <n v="0"/>
    <n v="0"/>
    <n v="0"/>
    <n v="0"/>
    <n v="0"/>
    <s v="Chemcial store"/>
    <s v="P03"/>
    <n v="564"/>
    <x v="2"/>
  </r>
  <r>
    <s v="0T1705280005"/>
    <s v="CPLG,PIPE,THD,A105,CL3000,0.5IN"/>
    <s v="THREADED PIPE COUPLINGS; TYPE:THREADED BOTH END; MAT:CARBON STEEL; MAT SPEC, FITTING:ASTM A105; PRESSURE DESIGNATION:CL 3000;MANDATORY ADD REQRMTS:STEAM WITH IBR CERTIFICATE; SIZE:0.5 IN"/>
    <d v="2020-10-22T00:00:00"/>
    <s v="SW_PI_COUPLINGS2"/>
    <x v="2"/>
    <s v="2000"/>
    <s v="CH01"/>
    <s v="EA"/>
    <n v="84"/>
    <n v="5042.8999999999996"/>
    <n v="0"/>
    <n v="0"/>
    <n v="5042.8999999999996"/>
    <s v="ZSTO"/>
    <n v="0"/>
    <s v=""/>
    <n v="0"/>
    <n v="0"/>
    <s v="ONGC Petro additions Ltd."/>
    <s v="INR"/>
    <n v="0"/>
    <n v="0"/>
    <n v="0"/>
    <n v="0"/>
    <n v="0"/>
    <n v="0"/>
    <n v="0"/>
    <n v="0"/>
    <n v="0"/>
    <n v="0"/>
    <n v="0"/>
    <n v="0"/>
    <n v="0"/>
    <n v="0"/>
    <s v="Chemcial store"/>
    <s v="S06"/>
    <n v="1166"/>
    <x v="1"/>
  </r>
  <r>
    <s v="0T1734220016"/>
    <s v="CAP,PIPE,SW,A234 WPB,CL6000,2IN"/>
    <s v="SOCKET WELD PIPE CAPS; MAT:CARBON STEEL; MAT SPEC, FITTING:ASTM A234 WPB; PRESSURE DESIGNATION:CL 6000; MANDATORY ADD REQRMTS:STEAMWITH IBR CERTIFICATE; SIZE:2 IN"/>
    <d v="2018-01-25T00:00:00"/>
    <s v="SW_PI_CAPS2"/>
    <x v="2"/>
    <s v="2000"/>
    <s v="CH01"/>
    <s v="EA"/>
    <n v="20"/>
    <n v="5042.59"/>
    <n v="0"/>
    <n v="0"/>
    <n v="5042.59"/>
    <s v="ZSTO"/>
    <n v="0"/>
    <s v=""/>
    <n v="0"/>
    <n v="0"/>
    <s v="ONGC Petro additions Ltd."/>
    <s v="INR"/>
    <n v="0"/>
    <n v="0"/>
    <n v="0"/>
    <n v="0"/>
    <n v="0"/>
    <n v="0"/>
    <n v="0"/>
    <n v="0"/>
    <n v="0"/>
    <n v="0"/>
    <n v="0"/>
    <n v="0"/>
    <n v="0"/>
    <n v="0"/>
    <s v="Chemcial store"/>
    <s v="S06"/>
    <n v="2167"/>
    <x v="1"/>
  </r>
  <r>
    <s v="0P1201060046"/>
    <s v="SEALING SET,800264,WARTSILA"/>
    <s v="SPARE PARTS; PART NAME:SEALING SET; MANUFACTURER PART NUMBER:800264; MANUFACTURER:WARTSILA; DRAWING NUMBER:DBAC195522; EQUIPMENTNAME:ENGINE; EQUIPMENT MODEL:W20V32; ADDITIONAL INFORMATION:FOR HYDRAULIC TIGHTENING TOOL; ENGINE NUMBER:PAAE227083; REFERENCETYPE:W32"/>
    <d v="2017-07-27T00:00:00"/>
    <s v="SPARE_PARTS"/>
    <x v="2"/>
    <s v="2000"/>
    <s v="GS01"/>
    <s v="EA"/>
    <n v="1"/>
    <n v="5030.29"/>
    <n v="0"/>
    <n v="0"/>
    <n v="5030.29"/>
    <s v="ZSPR"/>
    <n v="0"/>
    <s v=""/>
    <n v="0"/>
    <n v="0"/>
    <s v="ONGC Petro additions Ltd."/>
    <s v="INR"/>
    <n v="0"/>
    <n v="0"/>
    <n v="0"/>
    <n v="0"/>
    <n v="0"/>
    <n v="0"/>
    <n v="0"/>
    <n v="0"/>
    <n v="0"/>
    <n v="0"/>
    <n v="0"/>
    <n v="0"/>
    <n v="0"/>
    <n v="0"/>
    <s v="General Store"/>
    <s v="P04"/>
    <n v="2349"/>
    <x v="2"/>
  </r>
  <r>
    <s v="0P4205040447"/>
    <s v="NUT,SLV,CrSTL,KSOS05120040200/128.2,KEPL"/>
    <s v="SPARE PARTS; PART NAME:NUT, SLEEVE; MATERIAL:CHROMIUM STEEL; DRAWING NUMBER:KSO S0512 004 0200; ITEM POSITION NUMBER:128.2;EQUIPMENT NAME:OFF SPEC C4 MIX TRANSFER PUMP; EQUIPMENT MAKE:KIRLOSKAR EBARA PUMPS LIMITED; EQUIPMENT MODEL:80*50 VPCS 7M;MANUFACTURER:KIRLOSKAR EBARA PUMPS LIMITED; MANUFACTURER PART NUMBER:KSOS05120040200/128.2"/>
    <d v="2016-03-31T00:00:00"/>
    <s v="SPARE_PARTS"/>
    <x v="2"/>
    <s v="2000"/>
    <s v="GS01"/>
    <s v="EA"/>
    <n v="1"/>
    <n v="5018.68"/>
    <n v="0"/>
    <n v="0"/>
    <n v="5018.68"/>
    <s v="ZSPR"/>
    <n v="0"/>
    <s v=""/>
    <n v="0"/>
    <n v="0"/>
    <s v="ONGC Petro additions Ltd."/>
    <s v="INR"/>
    <n v="0"/>
    <n v="0"/>
    <n v="0"/>
    <n v="0"/>
    <n v="0"/>
    <n v="0"/>
    <n v="0"/>
    <n v="0"/>
    <n v="0"/>
    <n v="0"/>
    <n v="0"/>
    <n v="0"/>
    <n v="0"/>
    <n v="0"/>
    <s v="General Store"/>
    <s v="P04"/>
    <n v="2832"/>
    <x v="2"/>
  </r>
  <r>
    <s v="0P4102211403"/>
    <s v="PCKG SET,GLND,153662376931,MIL"/>
    <s v="SPARE PARTS; PART NAME:PACKING SET; ADDITIONAL INFORMATION:FOR GLAND; MANUFACTURER:MIL CONTROLS LIMITED; MANUFACTURER PARTNUMBER:153662376931"/>
    <d v="2017-08-28T00:00:00"/>
    <s v="SPARE_PARTS"/>
    <x v="2"/>
    <s v="2000"/>
    <s v="GS01"/>
    <s v="EA"/>
    <n v="1"/>
    <n v="5018"/>
    <n v="0"/>
    <n v="0"/>
    <n v="5018"/>
    <s v="ZSPR"/>
    <n v="0"/>
    <s v=""/>
    <n v="0"/>
    <n v="0"/>
    <s v="ONGC Petro additions Ltd."/>
    <s v="INR"/>
    <n v="0"/>
    <n v="0"/>
    <n v="0"/>
    <n v="0"/>
    <n v="0"/>
    <n v="0"/>
    <n v="0"/>
    <n v="0"/>
    <n v="0"/>
    <n v="0"/>
    <n v="0"/>
    <n v="0"/>
    <n v="0"/>
    <n v="0"/>
    <s v="General Store"/>
    <s v="P03"/>
    <n v="2317"/>
    <x v="2"/>
  </r>
  <r>
    <s v="0P4102211422"/>
    <s v="PCKG SET,GLND,563862176944,MIL"/>
    <s v="SPARE PARTS; PART NAME:PACKING SET; ADDITIONAL INFORMATION:FOR GLAND; MANUFACTURER:MIL CONTROLS LIMITED; MANUFACTURER PARTNUMBER:563862176944"/>
    <d v="2022-06-03T00:00:00"/>
    <s v="SPARE_PARTS"/>
    <x v="2"/>
    <s v="2000"/>
    <s v="GS01"/>
    <s v="EA"/>
    <n v="1"/>
    <n v="5018"/>
    <n v="0"/>
    <n v="0"/>
    <n v="5018"/>
    <s v="ZSPR"/>
    <n v="0"/>
    <s v=""/>
    <n v="0"/>
    <n v="0"/>
    <s v="ONGC Petro additions Ltd."/>
    <s v="INR"/>
    <n v="0"/>
    <n v="0"/>
    <n v="0"/>
    <n v="0"/>
    <n v="0"/>
    <n v="0"/>
    <n v="0"/>
    <n v="0"/>
    <n v="0"/>
    <n v="0"/>
    <n v="0"/>
    <n v="0"/>
    <n v="0"/>
    <n v="0"/>
    <s v="General Store"/>
    <s v="P03"/>
    <n v="577"/>
    <x v="2"/>
  </r>
  <r>
    <s v="0P4102210756"/>
    <s v="GLND PCKG SET,918516712931,MIL"/>
    <s v="SPARE PARTS; PART NAME:GLAND PACKING SET; EQUIPMENT NAME:CONTROL VALVE; EQUIPMENT MAKE:MIL CONTROLS; EQUIPMENT MODEL:41931;MANUFACTURER:MIL CONTROLS; MANUFACTURER PART NUMBER:918516712931; MODEL NUMBER:41921"/>
    <d v="2017-08-28T00:00:00"/>
    <s v="SPARE_PARTS"/>
    <x v="2"/>
    <s v="2000"/>
    <s v="CH01"/>
    <s v="EA"/>
    <n v="1"/>
    <n v="5006"/>
    <n v="0"/>
    <n v="0"/>
    <n v="5006"/>
    <s v="ZSPR"/>
    <n v="0"/>
    <s v=""/>
    <n v="0"/>
    <n v="0"/>
    <s v="ONGC Petro additions Ltd."/>
    <s v="INR"/>
    <n v="0"/>
    <n v="0"/>
    <n v="0"/>
    <n v="0"/>
    <n v="0"/>
    <n v="0"/>
    <n v="0"/>
    <n v="0"/>
    <n v="0"/>
    <n v="0"/>
    <n v="0"/>
    <n v="0"/>
    <n v="0"/>
    <n v="0"/>
    <s v="Chemcial store"/>
    <s v="P03"/>
    <n v="2317"/>
    <x v="2"/>
  </r>
  <r>
    <s v="0P4102210756"/>
    <s v="GLND PCKG SET,918516712931,MIL"/>
    <s v="SPARE PARTS; PART NAME:GLAND PACKING SET; EQUIPMENT NAME:CONTROL VALVE; EQUIPMENT MAKE:MIL CONTROLS; EQUIPMENT MODEL:41931;MANUFACTURER:MIL CONTROLS; MANUFACTURER PART NUMBER:918516712931; MODEL NUMBER:41921"/>
    <d v="2017-08-28T00:00:00"/>
    <s v="SPARE_PARTS"/>
    <x v="2"/>
    <s v="2000"/>
    <s v="GS01"/>
    <s v="EA"/>
    <n v="1"/>
    <n v="5006"/>
    <n v="0"/>
    <n v="0"/>
    <n v="5006"/>
    <s v="ZSPR"/>
    <n v="0"/>
    <s v=""/>
    <n v="0"/>
    <n v="0"/>
    <s v="ONGC Petro additions Ltd."/>
    <s v="INR"/>
    <n v="0"/>
    <n v="0"/>
    <n v="0"/>
    <n v="0"/>
    <n v="0"/>
    <n v="0"/>
    <n v="0"/>
    <n v="0"/>
    <n v="0"/>
    <n v="0"/>
    <n v="0"/>
    <n v="0"/>
    <n v="0"/>
    <n v="0"/>
    <s v="General Store"/>
    <s v="P03"/>
    <n v="2317"/>
    <x v="2"/>
  </r>
  <r>
    <s v="0P4102210760"/>
    <s v="GLND PCKG SET,971557165944,MIL"/>
    <s v="SPARE PARTS; PART NAME:GLAND PACKING SET; EQUIPMENT NAME:CONTROL VALVE; EQUIPMENT MAKE:MIL CONTROLS; EQUIPMENT MODEL:41621;MANUFACTURER:MIL CONTROLS; MANUFACTURER PART NUMBER:971557165944; MODEL NUMBER:41612"/>
    <d v="2017-08-28T00:00:00"/>
    <s v="SPARE_PARTS"/>
    <x v="2"/>
    <s v="2000"/>
    <s v="GS01"/>
    <s v="EA"/>
    <n v="1"/>
    <n v="5006"/>
    <n v="0"/>
    <n v="0"/>
    <n v="5006"/>
    <s v="ZSPR"/>
    <n v="0"/>
    <s v=""/>
    <n v="0"/>
    <n v="0"/>
    <s v="ONGC Petro additions Ltd."/>
    <s v="INR"/>
    <n v="0"/>
    <n v="0"/>
    <n v="0"/>
    <n v="0"/>
    <n v="0"/>
    <n v="0"/>
    <n v="0"/>
    <n v="0"/>
    <n v="0"/>
    <n v="0"/>
    <n v="0"/>
    <n v="0"/>
    <n v="0"/>
    <n v="0"/>
    <s v="General Store"/>
    <s v="P03"/>
    <n v="2317"/>
    <x v="2"/>
  </r>
  <r>
    <s v="0P4102211428"/>
    <s v="PCKG SET,GLND,670837891944,MIL"/>
    <s v="SPARE PARTS; PART NAME:PACKING SET; ADDITIONAL INFORMATION:FOR GLAND; MANUFACTURER:MIL CONTROLS LIMITED; MANUFACTURER PARTNUMBER:670837891944"/>
    <d v="2022-06-03T00:00:00"/>
    <s v="SPARE_PARTS"/>
    <x v="2"/>
    <s v="2000"/>
    <s v="GS01"/>
    <s v="EA"/>
    <n v="1"/>
    <n v="5006"/>
    <n v="0"/>
    <n v="0"/>
    <n v="5006"/>
    <s v="ZSPR"/>
    <n v="0"/>
    <s v=""/>
    <n v="0"/>
    <n v="0"/>
    <s v="ONGC Petro additions Ltd."/>
    <s v="INR"/>
    <n v="0"/>
    <n v="0"/>
    <n v="0"/>
    <n v="0"/>
    <n v="0"/>
    <n v="0"/>
    <n v="0"/>
    <n v="0"/>
    <n v="0"/>
    <n v="0"/>
    <n v="0"/>
    <n v="0"/>
    <n v="0"/>
    <n v="0"/>
    <s v="General Store"/>
    <s v="P03"/>
    <n v="577"/>
    <x v="2"/>
  </r>
  <r>
    <s v="0P0801030096"/>
    <s v="PLT,CATCHER,SUCT,49.239.080.00,KPCL"/>
    <s v="SPARE PARTS; PART NAME:PLATE,CATCHER,SUCTION; EQUIPMENT NAME:INSTRUMENT AIR COMPRESSOR; EQUIPMENT MODEL:1EHA1T; MANUFACTURER:KPCL;MANUFACTURER PART NUMBER:49.239.080.00; DRAWING NUMBER:EPCC2-GP-VD-009_9190_CDX_001-02"/>
    <d v="2015-06-06T00:00:00"/>
    <s v="SPARE_PARTS"/>
    <x v="2"/>
    <s v="2000"/>
    <s v="GS01"/>
    <s v="EA"/>
    <n v="4"/>
    <n v="5004"/>
    <n v="0"/>
    <n v="0"/>
    <n v="5004"/>
    <s v="ZSPR"/>
    <n v="0"/>
    <s v=""/>
    <n v="0"/>
    <n v="0"/>
    <s v="ONGC Petro additions Ltd."/>
    <s v="INR"/>
    <n v="0"/>
    <n v="0"/>
    <n v="0"/>
    <n v="0"/>
    <n v="0"/>
    <n v="0"/>
    <n v="0"/>
    <n v="0"/>
    <n v="0"/>
    <n v="0"/>
    <n v="0"/>
    <n v="0"/>
    <n v="0"/>
    <n v="0"/>
    <s v="General Store"/>
    <s v="P04"/>
    <n v="3131"/>
    <x v="2"/>
  </r>
  <r>
    <s v="0P1141120348"/>
    <s v="WTI,7.5VA,140X190X35MM,CT1673/2A,PRAGATI"/>
    <s v="WINDING TEMPERATURE INDICATOR; MODEL MUNBER:CT1673/2A; VOLTAGE:7.5 VA; CLASS:5; DRAWING NUMBER:PR-749(A); DIMENSIONS(IDXODXHT):140X 190 X 35 MM; MANUFACTURE NAME:PRAGATI; SUPPLIER NAME:CROMPTON GREAVES; FOR TRANSFORMER; EQUIPMENT MODEL NUMBER:MT7533"/>
    <d v="2019-03-29T00:00:00"/>
    <s v="WINDING TEMP INDIC"/>
    <x v="4"/>
    <s v="2000"/>
    <s v="CH01"/>
    <s v="EA"/>
    <n v="1"/>
    <n v="5000"/>
    <n v="0"/>
    <n v="0"/>
    <n v="5000"/>
    <s v="ZSPR"/>
    <n v="0"/>
    <s v=""/>
    <n v="0"/>
    <n v="0"/>
    <s v="ONGC Petro additions Ltd."/>
    <s v="INR"/>
    <n v="0"/>
    <n v="0"/>
    <n v="0"/>
    <n v="0"/>
    <n v="0"/>
    <n v="0"/>
    <n v="0"/>
    <n v="0"/>
    <n v="0"/>
    <n v="0"/>
    <n v="0"/>
    <n v="0"/>
    <n v="0"/>
    <n v="0"/>
    <s v="Chemcial store"/>
    <s v="P01"/>
    <n v="1739"/>
    <x v="2"/>
  </r>
  <r>
    <s v="0P1149010620"/>
    <s v="CT,7.5VA,1667/2A,CL.5,DT3520,CRM-GRVS"/>
    <s v="TRANSFORMERS; TYPE:CURRENT,WINDING; POWER, OUTPUT:7.5 VA; MANUFACTURER:CROMPTON GREAVES; CURRENT RATIO:1667/2A; CT CLASS:5; RINGTYPE; LT TAPE INSULATED; VARNISH IMPREGNATED; INDOOR; FOR TRANSFORMER; EQUIPMENT MODEL NUMBER:DT3520"/>
    <d v="2019-03-29T00:00:00"/>
    <s v="TRANSFORMERS"/>
    <x v="4"/>
    <s v="2000"/>
    <s v="CH01"/>
    <s v="EA"/>
    <n v="1"/>
    <n v="5000"/>
    <n v="0"/>
    <n v="0"/>
    <n v="5000"/>
    <s v="ZSPR"/>
    <n v="0"/>
    <s v=""/>
    <n v="0"/>
    <n v="0"/>
    <s v="ONGC Petro additions Ltd."/>
    <s v="INR"/>
    <n v="0"/>
    <n v="0"/>
    <n v="0"/>
    <n v="0"/>
    <n v="0"/>
    <n v="0"/>
    <n v="0"/>
    <n v="0"/>
    <n v="0"/>
    <n v="0"/>
    <n v="0"/>
    <n v="0"/>
    <n v="0"/>
    <n v="0"/>
    <s v="Chemcial store"/>
    <s v="P01"/>
    <n v="1739"/>
    <x v="2"/>
  </r>
  <r>
    <s v="0P1149010623"/>
    <s v="CT,7.5VA,1333/2A,CL.5,12/T-139+,CRM-GRVS"/>
    <s v="TRANSFORMERS; TYPE:CURRENT,WINDING; POWER, OUTPUT:7.5 VA; MANUFACTURER:CROMPTON GREAVES; MANUFACTURER PART NUMBER:12/T-139816;CURRENT RATIO:1333/2A; CT CLASS:5; DRAWING NUMBER:PR-749(A); RING TYPE; LT TAPE INSULATED; VARNISH IMPREGNATED; INDOOR; FORTRANSFORMER; EQUIPMENT MODEL NUMBER:DT3519"/>
    <d v="2019-03-29T00:00:00"/>
    <s v="TRANSFORMERS"/>
    <x v="4"/>
    <s v="2000"/>
    <s v="CH01"/>
    <s v="EA"/>
    <n v="1"/>
    <n v="5000"/>
    <n v="0"/>
    <n v="0"/>
    <n v="5000"/>
    <s v="ZSPR"/>
    <n v="0"/>
    <s v=""/>
    <n v="0"/>
    <n v="0"/>
    <s v="ONGC Petro additions Ltd."/>
    <s v="INR"/>
    <n v="0"/>
    <n v="0"/>
    <n v="0"/>
    <n v="0"/>
    <n v="0"/>
    <n v="0"/>
    <n v="0"/>
    <n v="0"/>
    <n v="0"/>
    <n v="0"/>
    <n v="0"/>
    <n v="0"/>
    <n v="0"/>
    <n v="0"/>
    <s v="Chemcial store"/>
    <s v="P01"/>
    <n v="1739"/>
    <x v="2"/>
  </r>
  <r>
    <s v="0P3922150261"/>
    <s v="FLTR ELEM,0.75IN,120,SS304,2.1MPA"/>
    <s v="FILTER ELEMENT; TYPE:Y; SIZE:0.75 IN; MESH SIZE:120; MATERIAL:STAINLESS STEEL304; HYDROTEST PRESSURE:2.1 MPA; OPENING AREA:243%; FOR FILTER / STRAINER;DRAWING NUMBER:JFC-021"/>
    <d v="2019-11-07T00:00:00"/>
    <s v="FILTER ELEMENT"/>
    <x v="2"/>
    <s v="2000"/>
    <s v="CH01"/>
    <s v="EA"/>
    <n v="20"/>
    <n v="5000"/>
    <n v="0"/>
    <n v="0"/>
    <n v="5000"/>
    <s v="ZSPR"/>
    <n v="0"/>
    <s v=""/>
    <n v="0"/>
    <n v="0"/>
    <s v="ONGC Petro additions Ltd."/>
    <s v="INR"/>
    <n v="0"/>
    <n v="0"/>
    <n v="0"/>
    <n v="0"/>
    <n v="0"/>
    <n v="0"/>
    <n v="0"/>
    <n v="0"/>
    <n v="0"/>
    <n v="0"/>
    <n v="0"/>
    <n v="0"/>
    <n v="0"/>
    <n v="0"/>
    <s v="Chemcial store"/>
    <s v="P04"/>
    <n v="1516"/>
    <x v="2"/>
  </r>
  <r>
    <s v="0T1788130004"/>
    <s v="BL,SPADE,A105,CL150,3IN"/>
    <s v="SPADE LINE BLINDS; DESIGN SPEC, FLANGE(S):ANSI B16.5; MAT:CARBON STEEL; PRESSURE DESIGNATION:CL 150; SIZE:3 IN; MAT, SPEC:ASTM A105"/>
    <d v="2022-05-24T00:00:00"/>
    <s v="SP_LI_BLINDS1"/>
    <x v="2"/>
    <s v="2000"/>
    <s v="SP01"/>
    <s v="EA"/>
    <n v="4"/>
    <n v="4989.6000000000004"/>
    <n v="0"/>
    <n v="0"/>
    <n v="4989.6000000000004"/>
    <s v="ZSTO"/>
    <n v="0"/>
    <s v=""/>
    <n v="0"/>
    <n v="0"/>
    <s v="ONGC Petro additions Ltd."/>
    <s v="INR"/>
    <n v="0"/>
    <n v="0"/>
    <n v="0"/>
    <n v="0"/>
    <n v="0"/>
    <n v="0"/>
    <n v="0"/>
    <n v="0"/>
    <n v="0"/>
    <n v="0"/>
    <n v="0"/>
    <n v="0"/>
    <n v="0"/>
    <n v="0"/>
    <s v="Shutdown Plan Mt"/>
    <s v="S06"/>
    <n v="587"/>
    <x v="1"/>
  </r>
  <r>
    <s v="0T2541870020"/>
    <s v="GSKT,GRVD,MTL,CL150,RF,GPH,SS,3/4IN,51KF"/>
    <s v="METAL GROOVED GASKETS; PRESSURE DESIGNATION:ASME CL 150; FACING, FLANGE:RAISED FACE; TYPE OF GASKET PROFILE:LATERAL; MAT,LAYERS:GRAPHITE; MAT, GROOVED PROFILE:STAINLESS STEEL 316; MAT, CENTRING RING:STAINLESS STEEL 316; THICKNESS, TOTAL:3 MM; SIZE,PIPE, NOMINAL:3/4 IN; REFERENCE: 51KF"/>
    <d v="2023-08-25T00:00:00"/>
    <s v="ME_GASKETS"/>
    <x v="2"/>
    <s v="2000"/>
    <s v="SP01"/>
    <s v="EA"/>
    <n v="162"/>
    <n v="4986.51"/>
    <n v="0"/>
    <n v="0"/>
    <n v="4986.51"/>
    <s v="ZSTO"/>
    <n v="0"/>
    <s v=""/>
    <n v="0"/>
    <n v="0"/>
    <s v="ONGC Petro additions Ltd."/>
    <s v="INR"/>
    <n v="0"/>
    <n v="0"/>
    <n v="0"/>
    <n v="0"/>
    <n v="0"/>
    <n v="0"/>
    <n v="0"/>
    <n v="0"/>
    <n v="0"/>
    <n v="0"/>
    <n v="0"/>
    <n v="0"/>
    <n v="0"/>
    <n v="0"/>
    <s v="Shutdown Plan Mt"/>
    <s v="S06"/>
    <n v="129"/>
    <x v="1"/>
  </r>
  <r>
    <s v="0P4102210774"/>
    <s v="SEAT RING,304503905170,MIL"/>
    <s v="SPARE PARTS; PART NAME:SEAT RING; EQUIPMENT NAME:CONTROL VALVE; EQUIPMENT MAKE:MIL CONTROLS; EQUIPMENT MODEL:21125;MANUFACTURER:MIL CONTROLS; MANUFACTURER PART NUMBER:304503905170"/>
    <d v="2017-08-28T00:00:00"/>
    <s v="SPARE_PARTS"/>
    <x v="2"/>
    <s v="2000"/>
    <s v="GS01"/>
    <s v="EA"/>
    <n v="1"/>
    <n v="4986"/>
    <n v="0"/>
    <n v="0"/>
    <n v="4986"/>
    <s v="ZSPR"/>
    <n v="0"/>
    <s v=""/>
    <n v="0"/>
    <n v="0"/>
    <s v="ONGC Petro additions Ltd."/>
    <s v="INR"/>
    <n v="0"/>
    <n v="0"/>
    <n v="0"/>
    <n v="0"/>
    <n v="0"/>
    <n v="0"/>
    <n v="0"/>
    <n v="0"/>
    <n v="0"/>
    <n v="0"/>
    <n v="0"/>
    <n v="0"/>
    <n v="0"/>
    <n v="0"/>
    <s v="General Store"/>
    <s v="P03"/>
    <n v="2317"/>
    <x v="2"/>
  </r>
  <r>
    <s v="0P4102210784"/>
    <s v="SEAT RING,439222945567,MIL"/>
    <s v="SPARE PARTS; PART NAME:SEAT RING; EQUIPMENT NAME:CONTROL VALVE; EQUIPMENT MAKE:MIL CONTROLS; EQUIPMENT MODEL:29134;MANUFACTURER:MIL CONTROLS; MANUFACTURER PART NUMBER:439222945567; MODEL NUMBER:29114"/>
    <d v="2017-08-28T00:00:00"/>
    <s v="SPARE_PARTS"/>
    <x v="2"/>
    <s v="2000"/>
    <s v="GS01"/>
    <s v="EA"/>
    <n v="1"/>
    <n v="4986"/>
    <n v="0"/>
    <n v="0"/>
    <n v="4986"/>
    <s v="ZSPR"/>
    <n v="0"/>
    <s v=""/>
    <n v="0"/>
    <n v="0"/>
    <s v="ONGC Petro additions Ltd."/>
    <s v="INR"/>
    <n v="0"/>
    <n v="0"/>
    <n v="0"/>
    <n v="0"/>
    <n v="0"/>
    <n v="0"/>
    <n v="0"/>
    <n v="0"/>
    <n v="0"/>
    <n v="0"/>
    <n v="0"/>
    <n v="0"/>
    <n v="0"/>
    <n v="0"/>
    <s v="General Store"/>
    <s v="P03"/>
    <n v="2317"/>
    <x v="2"/>
  </r>
  <r>
    <s v="0P4102210799"/>
    <s v="SEAT RING,957121187596,MIL"/>
    <s v="SPARE PARTS; PART NAME:SEAT RING; EQUIPMENT NAME:CONTROL VALVE; EQUIPMENT MAKE:MIL CONTROLS; EQUIPMENT MODEL:21125;MANUFACTURER:MIL CONTROLS; MANUFACTURER PART NUMBER:957121187596; MODEL NUMBER:21135"/>
    <d v="2017-09-08T00:00:00"/>
    <s v="SPARE_PARTS"/>
    <x v="2"/>
    <s v="2000"/>
    <s v="GS01"/>
    <s v="EA"/>
    <n v="1"/>
    <n v="4986"/>
    <n v="0"/>
    <n v="0"/>
    <n v="4986"/>
    <s v="ZSPR"/>
    <n v="0"/>
    <s v=""/>
    <n v="0"/>
    <n v="0"/>
    <s v="ONGC Petro additions Ltd."/>
    <s v="INR"/>
    <n v="0"/>
    <n v="0"/>
    <n v="0"/>
    <n v="0"/>
    <n v="0"/>
    <n v="0"/>
    <n v="0"/>
    <n v="0"/>
    <n v="0"/>
    <n v="0"/>
    <n v="0"/>
    <n v="0"/>
    <n v="0"/>
    <n v="0"/>
    <s v="General Store"/>
    <s v="P03"/>
    <n v="2306"/>
    <x v="2"/>
  </r>
  <r>
    <s v="0P4102211491"/>
    <s v="SEAT RING,830577589596,MIL"/>
    <s v="SPARE PARTS; PART NAME:SEAT RING; MANUFACTURER:MIL CONTROLS LIMITED; MANUFACTURER PART NUMBER:830577589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501"/>
    <s v="SEAT RING,581383135596,MIL"/>
    <s v="SPARE PARTS; PART NAME:SEAT RING; MANUFACTURER:MIL CONTROLS LIMITED; MANUFACTURER PART NUMBER:581383135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503"/>
    <s v="SEAT RING,491701751596,MIL"/>
    <s v="SPARE PARTS; PART NAME:SEAT RING; MANUFACTURER:MIL CONTROLS LIMITED; MANUFACTURER PART NUMBER:491701751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506"/>
    <s v="SEAT RING,474153140596,MIL"/>
    <s v="SPARE PARTS; PART NAME:SEAT RING; MANUFACTURER:MIL CONTROLS LIMITED; MANUFACTURER PART NUMBER:474153140596"/>
    <d v="2022-06-03T00:00:00"/>
    <s v="SPARE_PARTS"/>
    <x v="2"/>
    <s v="2000"/>
    <s v="GS01"/>
    <s v="EA"/>
    <n v="1"/>
    <n v="4986"/>
    <n v="0"/>
    <n v="0"/>
    <n v="4986"/>
    <s v="ZSPR"/>
    <n v="0"/>
    <s v=""/>
    <n v="0"/>
    <n v="0"/>
    <s v="ONGC Petro additions Ltd."/>
    <s v="INR"/>
    <n v="0"/>
    <n v="0"/>
    <n v="0"/>
    <n v="0"/>
    <n v="0"/>
    <n v="0"/>
    <n v="0"/>
    <n v="0"/>
    <n v="0"/>
    <n v="0"/>
    <n v="0"/>
    <n v="0"/>
    <n v="0"/>
    <n v="0"/>
    <s v="General Store"/>
    <s v="P03"/>
    <n v="577"/>
    <x v="2"/>
  </r>
  <r>
    <s v="0P4102211518"/>
    <s v="SEAT RING,310979257596,MIL"/>
    <s v="SPARE PARTS; PART NAME:SEAT RING; MANUFACTURER:MIL CONTROLS LIMITED; MANUFACTURER PART NUMBER:310979257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519"/>
    <s v="SEAT RING,276570359596,MIL"/>
    <s v="SPARE PARTS; PART NAME:SEAT RING; MANUFACTURER:MIL CONTROLS LIMITED; MANUFACTURER PART NUMBER:276570359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520"/>
    <s v="SEAT RING,237811094596,MIL"/>
    <s v="SPARE PARTS; PART NAME:SEAT RING; MANUFACTURER:MIL CONTROLS LIMITED; MANUFACTURER PART NUMBER:237811094596"/>
    <d v="2017-08-28T00:00:00"/>
    <s v="SPARE_PARTS"/>
    <x v="2"/>
    <s v="2000"/>
    <s v="GS01"/>
    <s v="EA"/>
    <n v="1"/>
    <n v="4986"/>
    <n v="0"/>
    <n v="0"/>
    <n v="4986"/>
    <s v="ZSPR"/>
    <n v="0"/>
    <s v=""/>
    <n v="0"/>
    <n v="0"/>
    <s v="ONGC Petro additions Ltd."/>
    <s v="INR"/>
    <n v="0"/>
    <n v="0"/>
    <n v="0"/>
    <n v="0"/>
    <n v="0"/>
    <n v="0"/>
    <n v="0"/>
    <n v="0"/>
    <n v="0"/>
    <n v="0"/>
    <n v="0"/>
    <n v="0"/>
    <n v="0"/>
    <n v="0"/>
    <s v="General Store"/>
    <s v="P03"/>
    <n v="2317"/>
    <x v="2"/>
  </r>
  <r>
    <s v="0P4102211639"/>
    <s v="SEAT RING,2IN,845685185596,MIL"/>
    <s v="SPARE PARTS; PART NAME:SEAT RING; EQUIPMENT NAME:CONTROL VALVE; EQUIPMENT MAKE:MIL CONTROLS; EQUIPMENT MODEL:37-21715; MANUFACTURERPART NUMBER:845685185596; MANUFACTURER:MIL CONTROLS; SIZE:2 IN; PRESSURE DESIGNATION:ASME CLASS 300; FLOW CO EFFICIENT (CV):25;ACTUATOR SIZE:11 IN; TYPE, HANDLE:6A1"/>
    <d v="2017-08-28T00:00:00"/>
    <s v="SPARE_PARTS"/>
    <x v="2"/>
    <s v="2000"/>
    <s v="GS01"/>
    <s v="EA"/>
    <n v="1"/>
    <n v="4986"/>
    <n v="0"/>
    <n v="0"/>
    <n v="4986"/>
    <s v="ZSPR"/>
    <n v="0"/>
    <s v=""/>
    <n v="0"/>
    <n v="0"/>
    <s v="ONGC Petro additions Ltd."/>
    <s v="INR"/>
    <n v="0"/>
    <n v="0"/>
    <n v="0"/>
    <n v="0"/>
    <n v="0"/>
    <n v="0"/>
    <n v="0"/>
    <n v="0"/>
    <n v="0"/>
    <n v="0"/>
    <n v="0"/>
    <n v="0"/>
    <n v="0"/>
    <n v="0"/>
    <s v="General Store"/>
    <s v="P03"/>
    <n v="2317"/>
    <x v="2"/>
  </r>
  <r>
    <s v="0P0801040402"/>
    <s v="O-RING,BGRD-OP-0020,KOBE"/>
    <s v="SPARE PARTS; PART NAME:O-RING; DRAWING NUMBER:M01004523; ITEM POSITION NUMBER:5; EQUIPMENT NAME:VRU COMPRESSOR; EQUIPMENT MAKE:KOBESTEEL; EQUIPMENT MODEL:KS31SNZ-16SNZ (11-00372-0); ADDITIONAL INFORMATION:FOR EXTERNAL SENSOR; MANUFACTURER:KOBE STEEL;STEEL; EQUIPMENT MODEL:KS31SNZ-16SNZ (11-00372-0); ADDITIONAL INFORMATION:FOR EXTERNAL SENSOR; MANUFACTURER:KOBE STEEL;MANUFACTURER PART NUMBER:BGRD-OP-0020"/>
    <d v="2020-06-24T00:00:00"/>
    <s v="SPARE_PARTS"/>
    <x v="2"/>
    <s v="2000"/>
    <s v="CH01"/>
    <s v="EA"/>
    <n v="27"/>
    <n v="4975.41"/>
    <n v="0"/>
    <n v="0"/>
    <n v="4975.41"/>
    <s v="ZSPR"/>
    <n v="0"/>
    <s v=""/>
    <n v="0"/>
    <n v="0"/>
    <s v="ONGC Petro additions Ltd."/>
    <s v="INR"/>
    <n v="0"/>
    <n v="0"/>
    <n v="0"/>
    <n v="0"/>
    <n v="0"/>
    <n v="0"/>
    <n v="0"/>
    <n v="0"/>
    <n v="0"/>
    <n v="0"/>
    <n v="0"/>
    <n v="0"/>
    <n v="0"/>
    <n v="0"/>
    <s v="Chemcial store"/>
    <s v="P04"/>
    <n v="1286"/>
    <x v="2"/>
  </r>
  <r>
    <s v="0T1736300006"/>
    <s v="ELB,BW,A403-WP304/304L,90°,40,3IN"/>
    <s v="BUTT-WELD PIPE ELBOWS; MAT:STAINLESS STEEL 304/304L; MAT SPEC, FITTING:ASTM A403 GRADE WP304/304L; MANUFACTURING PROCESS:SEAMLESS;SERVICE:LOW TEMP/HC/ADDITIVES; ANGLE:90°; SCHEDULE NUMBER:40; SIZE:3 IN"/>
    <d v="2023-10-14T00:00:00"/>
    <s v="BU_PI_ELBOWS1"/>
    <x v="2"/>
    <s v="2000"/>
    <s v="CH01"/>
    <s v="EA"/>
    <n v="8"/>
    <n v="4973.8999999999996"/>
    <n v="0"/>
    <n v="0"/>
    <n v="4973.8999999999996"/>
    <s v="ZSTO"/>
    <n v="0"/>
    <s v=""/>
    <n v="0"/>
    <n v="0"/>
    <s v="ONGC Petro additions Ltd."/>
    <s v="INR"/>
    <n v="0"/>
    <n v="0"/>
    <n v="0"/>
    <n v="0"/>
    <n v="0"/>
    <n v="0"/>
    <n v="0"/>
    <n v="0"/>
    <n v="0"/>
    <n v="0"/>
    <n v="0"/>
    <n v="0"/>
    <n v="0"/>
    <n v="0"/>
    <s v="Chemcial store"/>
    <s v="S06"/>
    <n v="79"/>
    <x v="1"/>
  </r>
  <r>
    <s v="0P4205020334"/>
    <s v="PMP,AUX,LUBE OIL,B8-C2,SHIN-NIP"/>
    <s v="SPARE PARTS; PART NAME:PUMP, AUXILARY, LUBE OIL; MANUFACTURER:SHIN NIPPON MACHINERY CO LTD; EQUIPMENT NAME:BIG PUMP (TURBINE);EQUIPMENT MAKE:SHIN NIPPON MACHINER; EQUIPMENT MODEL:B8-C2"/>
    <d v="2017-06-17T00:00:00"/>
    <s v="SPARE_PARTS"/>
    <x v="2"/>
    <s v="2000"/>
    <s v="GS01"/>
    <s v="EA"/>
    <n v="1"/>
    <n v="4970.7700000000004"/>
    <n v="0"/>
    <n v="0"/>
    <n v="4970.7700000000004"/>
    <s v="ZSPR"/>
    <n v="0"/>
    <s v=""/>
    <n v="0"/>
    <n v="0"/>
    <s v="ONGC Petro additions Ltd."/>
    <s v="INR"/>
    <n v="0"/>
    <n v="0"/>
    <n v="0"/>
    <n v="0"/>
    <n v="0"/>
    <n v="0"/>
    <n v="0"/>
    <n v="0"/>
    <n v="0"/>
    <n v="0"/>
    <n v="0"/>
    <n v="0"/>
    <n v="0"/>
    <n v="0"/>
    <s v="General Store"/>
    <s v="P04"/>
    <n v="2389"/>
    <x v="2"/>
  </r>
  <r>
    <s v="0P4100980403"/>
    <s v="NRV,1PSI,10-SMR-001,HACH"/>
    <s v="SPARE PARTS; PART NAME:NON RETURN VALVE; EQUIPMENT NAME:TOC/TN/TP ANALYZER; EQUIPMENT MAKE:HACH; ADDITIONAL INFORMATION:CHECKVALVE, 1PSI; MANUFACTURER PART NUMBER:10-SMR-001; MANUFACTURER:HACH"/>
    <d v="2017-10-24T00:00:00"/>
    <s v="SPARE_PARTS"/>
    <x v="2"/>
    <s v="2000"/>
    <s v="GS01"/>
    <s v="EA"/>
    <n v="1"/>
    <n v="4958.92"/>
    <n v="0"/>
    <n v="0"/>
    <n v="4958.92"/>
    <s v="ZSPR"/>
    <n v="0"/>
    <s v=""/>
    <n v="0"/>
    <n v="0"/>
    <s v="ONGC Petro additions Ltd."/>
    <s v="INR"/>
    <n v="0"/>
    <n v="0"/>
    <n v="0"/>
    <n v="0"/>
    <n v="0"/>
    <n v="0"/>
    <n v="0"/>
    <n v="0"/>
    <n v="0"/>
    <n v="0"/>
    <n v="0"/>
    <n v="0"/>
    <n v="0"/>
    <n v="0"/>
    <s v="General Store"/>
    <s v="P03"/>
    <n v="2260"/>
    <x v="2"/>
  </r>
  <r>
    <s v="0P3922150256"/>
    <s v="FLTR ELEM,1IN,60,SS304,1MPA"/>
    <s v="FILTER ELEMENT; TYPE:Y; SIZE:1 IN; MESH SIZE:60; MATERIAL:STAINLESS STEEL 304;HYDROTEST PRESSURE:1 MPA; OPENING AREA:259%; FOR FILTER / STRAINER; DRAWINGNUMBER:JFC-018"/>
    <d v="2019-11-07T00:00:00"/>
    <s v="FILTER ELEMENT"/>
    <x v="2"/>
    <s v="2000"/>
    <s v="CH01"/>
    <s v="EA"/>
    <n v="15"/>
    <n v="4950"/>
    <n v="0"/>
    <n v="0"/>
    <n v="4950"/>
    <s v="ZSPR"/>
    <n v="0"/>
    <s v=""/>
    <n v="0"/>
    <n v="0"/>
    <s v="ONGC Petro additions Ltd."/>
    <s v="INR"/>
    <n v="0"/>
    <n v="0"/>
    <n v="0"/>
    <n v="0"/>
    <n v="0"/>
    <n v="0"/>
    <n v="0"/>
    <n v="0"/>
    <n v="0"/>
    <n v="0"/>
    <n v="0"/>
    <n v="0"/>
    <n v="0"/>
    <n v="0"/>
    <s v="Chemcial store"/>
    <s v="P04"/>
    <n v="1516"/>
    <x v="2"/>
  </r>
  <r>
    <s v="0T3002010052"/>
    <s v="BRG,BALL,MET,6209C3,45MM,85MM"/>
    <s v="METRIC BALL BEARINGS; TYPE:RADIAL CONTACT; SERIES:6200 C3; ROWS:SINGLE; DESIGN SPEC:DIN 625; DESIGN SPEC:ISO 15; STYLE:LIGHT TYPEDEEP GROOVE; MAT, CAGE:PRESSED STEEL; DESIGNATION NUMBER:6209 C3; DIAMETER, BORE:45 MM; DIAMETER, OD:85 MM; WIDTH/HEIGHT:19 MM;ENGINE NUMBER:PAAE227083; REFERENCE TYPE:W32"/>
    <d v="2023-12-02T00:00:00"/>
    <s v="ME_BA_BEARINGS"/>
    <x v="2"/>
    <s v="2000"/>
    <s v="GS01"/>
    <s v="EA"/>
    <n v="1"/>
    <n v="4944.59"/>
    <n v="0"/>
    <n v="0"/>
    <n v="4944.59"/>
    <s v="ZSTO"/>
    <n v="0"/>
    <s v=""/>
    <n v="0"/>
    <n v="0"/>
    <s v="ONGC Petro additions Ltd."/>
    <s v="INR"/>
    <n v="0"/>
    <n v="0"/>
    <n v="0"/>
    <n v="0"/>
    <n v="0"/>
    <n v="0"/>
    <n v="0"/>
    <n v="0"/>
    <n v="0"/>
    <n v="0"/>
    <n v="0"/>
    <n v="0"/>
    <n v="0"/>
    <n v="0"/>
    <s v="General Store"/>
    <s v="S06"/>
    <n v="30"/>
    <x v="1"/>
  </r>
  <r>
    <s v="0P1005011600"/>
    <s v="PLT,TERM,TP187007000,F/MOT,BHAR-BIJ"/>
    <s v="SPARE PARTS; PART NAME:PLATE,TERMINAL; EQUIPMENT NAME:MOTOR; EQUIPMENT MAKE:BHARAT BIJLEE; MANUFACTURER PART NUMBER:TP187007000;MANUFACTURER:BHARAT BIJLEE; FOR MOTOR; FRAME SIZE:200L; POWER RATING:22.0 / 30.0 KW; MOTOR REFERENCE:MA20L433"/>
    <d v="2018-06-25T00:00:00"/>
    <s v="SPARE_PARTS"/>
    <x v="2"/>
    <s v="2000"/>
    <s v="GS01"/>
    <s v="EA"/>
    <n v="2"/>
    <n v="4940"/>
    <n v="0"/>
    <n v="0"/>
    <n v="4940"/>
    <s v="ZSPR"/>
    <n v="0"/>
    <s v=""/>
    <n v="0"/>
    <n v="0"/>
    <s v="ONGC Petro additions Ltd."/>
    <s v="INR"/>
    <n v="0"/>
    <n v="0"/>
    <n v="0"/>
    <n v="0"/>
    <n v="0"/>
    <n v="0"/>
    <n v="0"/>
    <n v="0"/>
    <n v="0"/>
    <n v="0"/>
    <n v="0"/>
    <n v="0"/>
    <n v="0"/>
    <n v="0"/>
    <s v="General Store"/>
    <s v="P01"/>
    <n v="2016"/>
    <x v="2"/>
  </r>
  <r>
    <s v="0P1102300014"/>
    <s v="CARD,RESIST NETWORK,DU110042B,DUBAS"/>
    <s v="SPARE PARTS; PART NAME:CARD,RESISTOR NETWORK; EQUIPMENT NAME:BATTERY CHARGER; EQUIPMENT MAKE:DUBAS; MANUFACTURER:DUBAS;MANUFACTURER PART NUMBER:DU110042B"/>
    <d v="2017-10-30T00:00:00"/>
    <s v="SPARE_PARTS"/>
    <x v="4"/>
    <s v="2000"/>
    <s v="CH01"/>
    <s v="EA"/>
    <n v="2"/>
    <n v="4932.8999999999996"/>
    <n v="0"/>
    <n v="0"/>
    <n v="4932.8999999999996"/>
    <s v="ZSPR"/>
    <n v="0"/>
    <s v=""/>
    <n v="0"/>
    <n v="0"/>
    <s v="ONGC Petro additions Ltd."/>
    <s v="INR"/>
    <n v="0"/>
    <n v="0"/>
    <n v="0"/>
    <n v="0"/>
    <n v="0"/>
    <n v="0"/>
    <n v="0"/>
    <n v="0"/>
    <n v="0"/>
    <n v="0"/>
    <n v="0"/>
    <n v="0"/>
    <n v="0"/>
    <n v="0"/>
    <s v="Chemcial store"/>
    <s v="P01"/>
    <n v="2254"/>
    <x v="2"/>
  </r>
  <r>
    <s v="0P4102210786"/>
    <s v="SEAT RING,530229886596,MIL"/>
    <s v="SPARE PARTS; PART NAME:SEAT RING; EQUIPMENT NAME:CONTROL VALVE; EQUIPMENT MAKE:MIL CONTROLS; EQUIPMENT MODEL:41112;MANUFACTURER:MIL CONTROLS; MANUFACTURER PART NUMBER:530229886596; MODEL NUMBER:41121"/>
    <d v="2017-08-28T00:00:00"/>
    <s v="SPARE_PARTS"/>
    <x v="2"/>
    <s v="2000"/>
    <s v="GS01"/>
    <s v="EA"/>
    <n v="1"/>
    <n v="4926"/>
    <n v="0"/>
    <n v="0"/>
    <n v="4926"/>
    <s v="ZSPR"/>
    <n v="0"/>
    <s v=""/>
    <n v="0"/>
    <n v="0"/>
    <s v="ONGC Petro additions Ltd."/>
    <s v="INR"/>
    <n v="0"/>
    <n v="0"/>
    <n v="0"/>
    <n v="0"/>
    <n v="0"/>
    <n v="0"/>
    <n v="0"/>
    <n v="0"/>
    <n v="0"/>
    <n v="0"/>
    <n v="0"/>
    <n v="0"/>
    <n v="0"/>
    <n v="0"/>
    <s v="General Store"/>
    <s v="P03"/>
    <n v="2317"/>
    <x v="2"/>
  </r>
  <r>
    <s v="0P4205041599"/>
    <s v="NUT,IMPLR,WCB,PN ISO 30,MATPL"/>
    <s v="SPARE PARTS; PART NAME:NUT,IMPELLER; MATERIAL:WCB; EQUIPMENT MAKE:MATHER&lt;(&gt;&amp;&lt;)&gt; PLATT PUMPS LTD; EQUIPMENT MODEL:PN ISO 30;MANUFACTURER:MATHER &lt;(&gt;&amp;&lt;)&gt; PLATT PUMPS LTD; EQUIPMENT NAME:BACKWASHPUMP FORULTRAFILTRATION PLANT"/>
    <d v="2016-08-05T00:00:00"/>
    <s v="SPARE_PARTS"/>
    <x v="2"/>
    <s v="2000"/>
    <s v="GS01"/>
    <s v="EA"/>
    <n v="1"/>
    <n v="4923.8900000000003"/>
    <n v="0"/>
    <n v="0"/>
    <n v="4923.8900000000003"/>
    <s v="ZSPR"/>
    <n v="0"/>
    <s v=""/>
    <n v="0"/>
    <n v="0"/>
    <s v="ONGC Petro additions Ltd."/>
    <s v="INR"/>
    <n v="0"/>
    <n v="0"/>
    <n v="0"/>
    <n v="0"/>
    <n v="0"/>
    <n v="0"/>
    <n v="0"/>
    <n v="0"/>
    <n v="0"/>
    <n v="0"/>
    <n v="0"/>
    <n v="0"/>
    <n v="0"/>
    <n v="0"/>
    <s v="General Store"/>
    <s v="P04"/>
    <n v="2705"/>
    <x v="2"/>
  </r>
  <r>
    <s v="0P3766900123"/>
    <s v="SPRG,LARGE,102091,NEWLONG"/>
    <s v="SPARE PARTS; PART NAME:SPRING,LARGE; EQUIPMENT NAME:STITCHING MACHINE; EQUIPMENT MAKE:NEWLONG INDUSTRIAL FZC; EQUIPMENTMODEL:DS-9C; ADDITIONAL INFORMATION:FOR PRESSER BAR; MANUFACTURER:NEWLONG INDUSTRIAL FZC; MANUFACTURER PART NUMBER:102091; SUBASSEMBLY:PRESSER FOOT PARTS"/>
    <d v="2021-07-09T00:00:00"/>
    <s v="SPARE_PARTS"/>
    <x v="2"/>
    <s v="2000"/>
    <s v="CH01"/>
    <s v="EA"/>
    <n v="16"/>
    <n v="4917.34"/>
    <n v="0"/>
    <n v="0"/>
    <n v="4917.34"/>
    <s v="ZSPR"/>
    <n v="0"/>
    <s v=""/>
    <n v="0"/>
    <n v="0"/>
    <s v="ONGC Petro additions Ltd."/>
    <s v="INR"/>
    <n v="0"/>
    <n v="0"/>
    <n v="0"/>
    <n v="0"/>
    <n v="0"/>
    <n v="0"/>
    <n v="0"/>
    <n v="0"/>
    <n v="0"/>
    <n v="0"/>
    <n v="0"/>
    <n v="0"/>
    <n v="0"/>
    <n v="0"/>
    <s v="Chemcial store"/>
    <s v="P04"/>
    <n v="906"/>
    <x v="2"/>
  </r>
  <r>
    <s v="0P3766900124"/>
    <s v="SPRG,SMALL,102101,NEWLONG"/>
    <s v="SPARE PARTS; PART NAME:SPRING,SMALL; EQUIPMENT NAME:STITCHING MACHINE; EQUIPMENT MAKE:NEWLONG INDUSTRIAL FZC; EQUIPMENTMODEL:DS-9C; ADDITIONAL INFORMATION:FOR PRESSER BAR; MANUFACTURER:NEWLONG INDUSTRIAL FZC; MANUFACTURER PART NUMBER:102101; SUBASSEMBLY:PRESSER FOOT PARTS"/>
    <d v="2021-07-09T00:00:00"/>
    <s v="SPARE_PARTS"/>
    <x v="2"/>
    <s v="2000"/>
    <s v="CH01"/>
    <s v="EA"/>
    <n v="16"/>
    <n v="4917.34"/>
    <n v="0"/>
    <n v="0"/>
    <n v="4917.34"/>
    <s v="ZSPR"/>
    <n v="0"/>
    <s v=""/>
    <n v="0"/>
    <n v="0"/>
    <s v="ONGC Petro additions Ltd."/>
    <s v="INR"/>
    <n v="0"/>
    <n v="0"/>
    <n v="0"/>
    <n v="0"/>
    <n v="0"/>
    <n v="0"/>
    <n v="0"/>
    <n v="0"/>
    <n v="0"/>
    <n v="0"/>
    <n v="0"/>
    <n v="0"/>
    <n v="0"/>
    <n v="0"/>
    <s v="Chemcial store"/>
    <s v="P04"/>
    <n v="906"/>
    <x v="2"/>
  </r>
  <r>
    <s v="0P0615760052"/>
    <s v="FEED DOG,2710 PP,CHRORICH"/>
    <s v="SPARE PARTS; PART NAME:FEED DOG; MANUFACTURER PART NUMBER:2710 PP; MANUFACTURER:CHRONOS RICHARDSON; DRAWING NUMBER:1B 2150; ITEMPOSITION NUMBER:77; EQUIPMENT NAME:FLAKER BAGGING SYSTEM; EQUIPMENT MAKE:CHRONOS RICHARDSON; EQUIPMENT MODEL:GE-55 SSF; ADDITIONALINFORMATION:POSITION:ECCENTRIC; SUB ASSY:SEWING HEAD 150 U"/>
    <d v="2017-11-22T00:00:00"/>
    <s v="SPARE_PARTS"/>
    <x v="2"/>
    <s v="2000"/>
    <s v="GS01"/>
    <s v="EA"/>
    <n v="2"/>
    <n v="4907.7"/>
    <n v="0"/>
    <n v="0"/>
    <n v="4907.7"/>
    <s v="ZSPR"/>
    <n v="0"/>
    <s v=""/>
    <n v="0"/>
    <n v="0"/>
    <s v="ONGC Petro additions Ltd."/>
    <s v="INR"/>
    <n v="0"/>
    <n v="0"/>
    <n v="0"/>
    <n v="0"/>
    <n v="0"/>
    <n v="0"/>
    <n v="0"/>
    <n v="0"/>
    <n v="0"/>
    <n v="0"/>
    <n v="0"/>
    <n v="0"/>
    <n v="0"/>
    <n v="0"/>
    <s v="General Store"/>
    <s v="P04"/>
    <n v="2231"/>
    <x v="2"/>
  </r>
  <r>
    <s v="0P0615760053"/>
    <s v="FEED DOG BLOCK,AS 2712 K,CHRORICH"/>
    <s v="SPARE PARTS; PART NAME:FEED DOG BLOCK; MANUFACTURER PART NUMBER:AS 2712 K; MANUFACTURER:CHRONOS RICHARDSON; DRAWING NUMBER:1B 2148;ITEM POSITION NUMBER:78; EQUIPMENT NAME:FLAKER BAGGING SYSTEM; EQUIPMENT MAKE:CHRONOS RICHARDSON; EQUIPMENT MODEL:GE-55 SSF;ADDITIONAL INFORMATION:POSITION:ECCENTRIC; SUB ASSY:SEWING HEAD 150 U"/>
    <d v="2017-11-22T00:00:00"/>
    <s v="SPARE_PARTS"/>
    <x v="2"/>
    <s v="2000"/>
    <s v="GS01"/>
    <s v="EA"/>
    <n v="2"/>
    <n v="4907.7"/>
    <n v="0"/>
    <n v="0"/>
    <n v="4907.7"/>
    <s v="ZSPR"/>
    <n v="0"/>
    <s v=""/>
    <n v="0"/>
    <n v="0"/>
    <s v="ONGC Petro additions Ltd."/>
    <s v="INR"/>
    <n v="0"/>
    <n v="0"/>
    <n v="0"/>
    <n v="0"/>
    <n v="0"/>
    <n v="0"/>
    <n v="0"/>
    <n v="0"/>
    <n v="0"/>
    <n v="0"/>
    <n v="0"/>
    <n v="0"/>
    <n v="0"/>
    <n v="0"/>
    <s v="General Store"/>
    <s v="P04"/>
    <n v="2231"/>
    <x v="2"/>
  </r>
  <r>
    <s v="0P1401060039"/>
    <s v="INSR,WIRE LCKG,M20X50MM,35106031,BHEL-GT"/>
    <s v="SPARE PARTS; PART NAME:INSERT,WIRE LOCKING; DIMENSIONS:M20 X 50 MM; EQUIPMENT NAME:GAS TURBINE; EQUIPMENT MAKE:BHARAT HEAVYELECTRICAL; EQUIPMENT MODEL:PG-6581-B; MANUFACTURER:BHARAT HEAVY ELECTRICAL; MANUFACTURER PART NUMBER:35106031; SUB ASSY:VARIABLEGUIDE VANE; MATERIAL CODE:GT9751189357"/>
    <d v="2016-09-29T00:00:00"/>
    <s v="SPARE_PARTS"/>
    <x v="4"/>
    <s v="2000"/>
    <s v="GS01"/>
    <s v="EA"/>
    <n v="4"/>
    <n v="4906.7700000000004"/>
    <n v="0"/>
    <n v="0"/>
    <n v="4906.7700000000004"/>
    <s v="ZSPR"/>
    <n v="0"/>
    <s v=""/>
    <n v="0"/>
    <n v="0"/>
    <s v="ONGC Petro additions Ltd."/>
    <s v="INR"/>
    <n v="0"/>
    <n v="0"/>
    <n v="0"/>
    <n v="0"/>
    <n v="0"/>
    <n v="0"/>
    <n v="0"/>
    <n v="0"/>
    <n v="0"/>
    <n v="0"/>
    <n v="0"/>
    <n v="0"/>
    <n v="0"/>
    <n v="0"/>
    <s v="General Store"/>
    <s v="P04"/>
    <n v="2650"/>
    <x v="2"/>
  </r>
  <r>
    <s v="0T2548790010"/>
    <s v="GSKT,FLR,PE,VITON,882X916x3MM"/>
    <s v="PLANT ELEMENT FLAT RING GASKET; MAT, LAYERS:VITON WHITE; DIMENSIONS, RING, ID X OD:882 X 916 MM; THICKNESS, GASKET:3 MM; EQUIPMENTNAME:COOLER; POSITION NUMBER:37; DRAWING NUMBER:OSI2011010.0.408.0046"/>
    <d v="2022-04-01T00:00:00"/>
    <s v="PL_FL_GASKETS2"/>
    <x v="2"/>
    <s v="2000"/>
    <s v="SP01"/>
    <s v="EA"/>
    <n v="1"/>
    <n v="4893"/>
    <n v="0"/>
    <n v="0"/>
    <n v="4893"/>
    <s v="ZSTO"/>
    <n v="0"/>
    <s v=""/>
    <n v="0"/>
    <n v="0"/>
    <s v="ONGC Petro additions Ltd."/>
    <s v="INR"/>
    <n v="0"/>
    <n v="0"/>
    <n v="0"/>
    <n v="0"/>
    <n v="0"/>
    <n v="0"/>
    <n v="0"/>
    <n v="0"/>
    <n v="0"/>
    <n v="0"/>
    <n v="0"/>
    <n v="0"/>
    <n v="0"/>
    <n v="0"/>
    <s v="Shutdown Plan Mt"/>
    <s v="S06"/>
    <n v="640"/>
    <x v="1"/>
  </r>
  <r>
    <s v="0P4102220040"/>
    <s v="PIN,17-4PH,648062,METSO"/>
    <s v="SPARE PARTS; PART NAME:PIN; MATERIAL:17-4PH; DRAWING NUMBER:F16638; ITEM POSITION NUMBER:14; EQUIPMENT NAME:BUTTERFLY VALVE;EQUIPMENT MAKE:METSO AUTOMATION; EQUIPMENT MODEL:L6DBN08PACAG; MANUFACTURER:METSO AUTOMATION; MANUFACTURER PART NUMBER:648062"/>
    <d v="2017-02-18T00:00:00"/>
    <m/>
    <x v="2"/>
    <s v="2000"/>
    <s v="GS01"/>
    <s v="EA"/>
    <n v="1"/>
    <n v="4886.49"/>
    <n v="0"/>
    <n v="0"/>
    <n v="4886.49"/>
    <s v="ZSPR"/>
    <n v="0"/>
    <s v=""/>
    <n v="0"/>
    <n v="0"/>
    <s v="ONGC Petro additions Ltd."/>
    <s v="INR"/>
    <n v="0"/>
    <n v="0"/>
    <n v="0"/>
    <n v="0"/>
    <n v="0"/>
    <n v="0"/>
    <n v="0"/>
    <n v="0"/>
    <n v="0"/>
    <n v="0"/>
    <n v="0"/>
    <n v="0"/>
    <n v="0"/>
    <n v="0"/>
    <s v="General Store"/>
    <s v="P03"/>
    <n v="2508"/>
    <x v="2"/>
  </r>
  <r>
    <s v="0P2108110030"/>
    <s v="CAP,VENTILATION,KPH170P,AMCOSAFT"/>
    <s v="SPARE PARTS; PART NAME:CAP,VENTILATION; EQUIPMENT NAME:BATTERY CELL; EQUIPMENT MAKE:AMCO SAFT INDIA LTD; EQUIPMENT MODEL:KPH170P;MANUFACTURER:AMCO SAFT INDIA LTD"/>
    <d v="2022-10-08T00:00:00"/>
    <s v="SPARE_PARTS"/>
    <x v="4"/>
    <s v="2000"/>
    <s v="CH01"/>
    <s v="EA"/>
    <n v="15"/>
    <n v="4882.5"/>
    <n v="0"/>
    <n v="0"/>
    <n v="4882.5"/>
    <s v="ZSPR"/>
    <n v="0"/>
    <s v=""/>
    <n v="0"/>
    <n v="0"/>
    <s v="ONGC Petro additions Ltd."/>
    <s v="INR"/>
    <n v="0"/>
    <n v="0"/>
    <n v="0"/>
    <n v="0"/>
    <n v="0"/>
    <n v="0"/>
    <n v="0"/>
    <n v="0"/>
    <n v="0"/>
    <n v="0"/>
    <n v="0"/>
    <n v="0"/>
    <n v="0"/>
    <n v="0"/>
    <s v="Chemcial store"/>
    <s v="P01"/>
    <n v="450"/>
    <x v="2"/>
  </r>
  <r>
    <s v="0P4206030050"/>
    <s v="O-RING,36.17X2.62MM,074061.0104,LEWAPUMP"/>
    <s v="SPARE PARTS; PART NAME:O-RING; DIMENSIONS:36.17 X 2.62 MM; EQUIPMENT NAME:TEAL INJECTION PUMP; EQUIPMENT MAKE:LEWA PUMPS ANDSYSTEMS; EQUIPMENT MODEL:LDC1/M910S/25MM; ADDITIONAL INFORMATION:DASH NUMBER:.127; MANUFACTURER:LEWA PUMPS AND SYSTEMS;MANUFACTURER PART NUMBER:074061.0104; FOR DIAPHRAGM PUMP HEAD 111449.0000"/>
    <d v="2016-08-05T00:00:00"/>
    <s v="SPARE_PARTS"/>
    <x v="2"/>
    <s v="2000"/>
    <s v="CH01"/>
    <s v="EA"/>
    <n v="4"/>
    <n v="4877.21"/>
    <n v="0"/>
    <n v="0"/>
    <n v="4877.21"/>
    <s v="ZSPR"/>
    <n v="0"/>
    <s v=""/>
    <n v="0"/>
    <n v="0"/>
    <s v="ONGC Petro additions Ltd."/>
    <s v="INR"/>
    <n v="0"/>
    <n v="0"/>
    <n v="0"/>
    <n v="0"/>
    <n v="0"/>
    <n v="0"/>
    <n v="0"/>
    <n v="0"/>
    <n v="0"/>
    <n v="0"/>
    <n v="0"/>
    <n v="0"/>
    <n v="0"/>
    <n v="0"/>
    <s v="Chemcial store"/>
    <s v="P04"/>
    <n v="2705"/>
    <x v="2"/>
  </r>
  <r>
    <s v="0T2545780010"/>
    <s v="GSKT,RBR,FLR,EPDM,CL150,26IN,11KC"/>
    <s v="REINFORCED FLAT RING RUBBER GASKET; MAT:ETHYLENE-PROPYLENE RUBBER; CROSS SECTION:WITH INSERT; MAT, INSERT:STEEL; DESIGN SPEC,FLANGE(S):ASME B16.47 SERIES B; FACING, FLANGE:RAISED FACE; PRESSURE DESIGNATION:ASME CL 150; THICKNESS AT INSERT:8 MM; SIZE, PIPE,NOMINAL:26 IN; REFERENCE: 11KC"/>
    <d v="2022-03-29T00:00:00"/>
    <s v="RE_RU_FL_GASKETS"/>
    <x v="2"/>
    <s v="2000"/>
    <s v="CH01"/>
    <s v="EA"/>
    <n v="2"/>
    <n v="4873.1499999999996"/>
    <n v="0"/>
    <n v="0"/>
    <n v="4873.1499999999996"/>
    <s v="ZSTO"/>
    <n v="0"/>
    <s v=""/>
    <n v="0"/>
    <n v="0"/>
    <s v="ONGC Petro additions Ltd."/>
    <s v="INR"/>
    <n v="0"/>
    <n v="0"/>
    <n v="0"/>
    <n v="0"/>
    <n v="0"/>
    <n v="0"/>
    <n v="0"/>
    <n v="0"/>
    <n v="0"/>
    <n v="0"/>
    <n v="0"/>
    <n v="0"/>
    <n v="0"/>
    <n v="0"/>
    <s v="Chemcial store"/>
    <s v="S06"/>
    <n v="643"/>
    <x v="1"/>
  </r>
  <r>
    <s v="0P1201050038"/>
    <s v="O-RING,217029,WARTSILA"/>
    <s v="SPARE PARTS; PART NAME:O-RING; MANUFACTURER PART NUMBER:217029; MANUFACTURER:WARTSILA; DRAWING NUMBER:DBAC195522; EQUIPMENTNAME:ENGINE; EQUIPMENT MODEL:W20V32; REFERENCE:277L063; ENGINE NUMBER:PAAE227083; REFERENCE TYPE:W32"/>
    <d v="2022-04-29T00:00:00"/>
    <s v="SPARE_PARTS"/>
    <x v="2"/>
    <s v="2000"/>
    <s v="GS01"/>
    <s v="EA"/>
    <n v="4"/>
    <n v="4861.24"/>
    <n v="0"/>
    <n v="0"/>
    <n v="4861.24"/>
    <s v="ZSPR"/>
    <n v="0"/>
    <s v=""/>
    <n v="0"/>
    <n v="0"/>
    <s v="ONGC Petro additions Ltd."/>
    <s v="INR"/>
    <n v="0"/>
    <n v="0"/>
    <n v="0"/>
    <n v="0"/>
    <n v="0"/>
    <n v="0"/>
    <n v="0"/>
    <n v="0"/>
    <n v="0"/>
    <n v="0"/>
    <n v="0"/>
    <n v="0"/>
    <n v="0"/>
    <n v="0"/>
    <s v="General Store"/>
    <s v="P04"/>
    <n v="612"/>
    <x v="2"/>
  </r>
  <r>
    <s v="0P1201060038"/>
    <s v="SEALING RING,200028,WARTSILA"/>
    <s v="SPARE PARTS; PART NAME:SEALING RING; MANUFACTURER PART NUMBER:200028; MANUFACTURER:WARTSILA; DIMENSIONS:154 X 147 X 4; DRAWINGNUMBER:DBAC195522; EQUIPMENT NAME:ENGINE; EQUIPMENT MODEL:W20V32; ENGINE NUMBER:PAAE227083; REFERENCE TYPE:W32"/>
    <d v="2017-07-27T00:00:00"/>
    <s v="SPARE_PARTS"/>
    <x v="2"/>
    <s v="2000"/>
    <s v="GS01"/>
    <s v="EA"/>
    <n v="2"/>
    <n v="4860.3900000000003"/>
    <n v="0"/>
    <n v="0"/>
    <n v="4860.3900000000003"/>
    <s v="ZSPR"/>
    <n v="0"/>
    <s v=""/>
    <n v="0"/>
    <n v="0"/>
    <s v="ONGC Petro additions Ltd."/>
    <s v="INR"/>
    <n v="0"/>
    <n v="0"/>
    <n v="0"/>
    <n v="0"/>
    <n v="0"/>
    <n v="0"/>
    <n v="0"/>
    <n v="0"/>
    <n v="0"/>
    <n v="0"/>
    <n v="0"/>
    <n v="0"/>
    <n v="0"/>
    <n v="0"/>
    <s v="General Store"/>
    <s v="P04"/>
    <n v="2349"/>
    <x v="2"/>
  </r>
  <r>
    <s v="0P1201100003"/>
    <s v="THERMOMTR,0TO160°C,AM00123,WARTSILA"/>
    <s v="SPARE PARTS; PART NAME:THERMOMETER; MANUFACTURER PART NUMBER:AM00123; MANUFACTURER:WARTSILA; DIMENSIONS:G1/2 IN; DRAWINGNUMBER:DBAC195522; EQUIPMENT NAME:ENGINE; EQUIPMENT MODEL:W20V32; TEMPERATURE RANGE:0 TO 160 °C; REFERENCE:JAKO FIG 42; ENGINENUMBER:PAAE227083; REFERENCE TYPE:W32"/>
    <d v="2017-07-27T00:00:00"/>
    <s v="SPARE_PARTS"/>
    <x v="4"/>
    <s v="2000"/>
    <s v="GS01"/>
    <s v="EA"/>
    <n v="1"/>
    <n v="4859.6400000000003"/>
    <n v="0"/>
    <n v="0"/>
    <n v="4859.6400000000003"/>
    <s v="ZSPR"/>
    <n v="0"/>
    <s v=""/>
    <n v="0"/>
    <n v="0"/>
    <s v="ONGC Petro additions Ltd."/>
    <s v="INR"/>
    <n v="0"/>
    <n v="0"/>
    <n v="0"/>
    <n v="0"/>
    <n v="0"/>
    <n v="0"/>
    <n v="0"/>
    <n v="0"/>
    <n v="0"/>
    <n v="0"/>
    <n v="0"/>
    <n v="0"/>
    <n v="0"/>
    <n v="0"/>
    <s v="General Store"/>
    <s v="P04"/>
    <n v="2349"/>
    <x v="2"/>
  </r>
  <r>
    <s v="0T4531110018"/>
    <s v="ALLEN KEY,BLACK,24MM,AK-24,TAPARIA"/>
    <s v="HAND TOOLS; TYPE, TOOL:ALLEN KEY; MANUFACTURER:TAPARIA TOOLS LIMITED; MANUFACTURER PART NUMBER:AK-24 OR EQUIVALENT; FINISHCOLOUR:BLACK; SIZE:24 MM; ALTERNATE MANUFACTURER:FACOM / GRIPHOLD ENGINEERING / BAHCO / MEKASTER ENGINEERING LTD / TRISTAR"/>
    <d v="2019-02-13T00:00:00"/>
    <s v="HA_TOOLS"/>
    <x v="2"/>
    <s v="2000"/>
    <s v="GS01"/>
    <s v="EA"/>
    <n v="10"/>
    <n v="4850"/>
    <n v="0"/>
    <n v="0"/>
    <n v="4850"/>
    <s v="ZSTO"/>
    <n v="0"/>
    <s v=""/>
    <n v="0"/>
    <n v="0"/>
    <s v="ONGC Petro additions Ltd."/>
    <s v="INR"/>
    <n v="0"/>
    <n v="0"/>
    <n v="0"/>
    <n v="0"/>
    <n v="0"/>
    <n v="0"/>
    <n v="0"/>
    <n v="0"/>
    <n v="0"/>
    <n v="0"/>
    <n v="0"/>
    <n v="0"/>
    <n v="0"/>
    <n v="0"/>
    <s v="General Store"/>
    <s v="S06"/>
    <n v="1783"/>
    <x v="1"/>
  </r>
  <r>
    <s v="0P0615760054"/>
    <s v="NDLE,2B 35812/79,CHRORICH"/>
    <s v="SPARE PARTS; PART NAME:NEEDLE; MANUFACTURER PART NUMBER:2B 35812/79; MANUFACTURER:CHRONOS RICHARDSON; DRAWING NUMBER:2B 35812; ITEMPOSITION NUMBER:79; EQUIPMENT NAME:FLAKER BAGGING SYSTEM; EQUIPMENT MAKE:CHRONOS RICHARDSON; EQUIPMENT MODEL:GE-55 SSF; SUBASSY:SEWING HEAD 150 U"/>
    <d v="2017-11-22T00:00:00"/>
    <s v="SPARE_PARTS"/>
    <x v="2"/>
    <s v="2000"/>
    <s v="GS01"/>
    <s v="EA"/>
    <n v="2"/>
    <n v="4849.5"/>
    <n v="0"/>
    <n v="0"/>
    <n v="4849.5"/>
    <s v="ZSPR"/>
    <n v="0"/>
    <s v=""/>
    <n v="0"/>
    <n v="0"/>
    <s v="ONGC Petro additions Ltd."/>
    <s v="INR"/>
    <n v="0"/>
    <n v="0"/>
    <n v="0"/>
    <n v="0"/>
    <n v="0"/>
    <n v="0"/>
    <n v="0"/>
    <n v="0"/>
    <n v="0"/>
    <n v="0"/>
    <n v="0"/>
    <n v="0"/>
    <n v="0"/>
    <n v="0"/>
    <s v="General Store"/>
    <s v="P04"/>
    <n v="2231"/>
    <x v="2"/>
  </r>
  <r>
    <s v="0P0615760110"/>
    <s v="CLAMP,3B 20793/1,CHRORICH"/>
    <s v="SPARE PARTS; PART NAME:CLAMP; MANUFACTURER PART NUMBER:3B 20793/1; MANUFACTURER:CHRONOS RICHARDSON; DRAWING NUMBER:3B 20793; ITEMPOSITION NUMBER:1; EQUIPMENT NAME:FLAKER BAGGING SYSTEM; EQUIPMENT MAKE:CHRONOS RICHARDSON; EQUIPMENT MODEL:GE-55 SSF; ADDITIONALINFORMATION:FOR LOOPER; SUB ASSY:LOOPER CLAMP ASSEMBLY; SEWING HEAD 150 U"/>
    <d v="2017-11-22T00:00:00"/>
    <s v="SPARE_PARTS"/>
    <x v="2"/>
    <s v="2000"/>
    <s v="GS01"/>
    <s v="EA"/>
    <n v="2"/>
    <n v="4849.5"/>
    <n v="0"/>
    <n v="0"/>
    <n v="4849.5"/>
    <s v="ZSPR"/>
    <n v="0"/>
    <s v=""/>
    <n v="0"/>
    <n v="0"/>
    <s v="ONGC Petro additions Ltd."/>
    <s v="INR"/>
    <n v="0"/>
    <n v="0"/>
    <n v="0"/>
    <n v="0"/>
    <n v="0"/>
    <n v="0"/>
    <n v="0"/>
    <n v="0"/>
    <n v="0"/>
    <n v="0"/>
    <n v="0"/>
    <n v="0"/>
    <n v="0"/>
    <n v="0"/>
    <s v="General Store"/>
    <s v="P04"/>
    <n v="2231"/>
    <x v="2"/>
  </r>
  <r>
    <s v="0T2541410032"/>
    <s v="GSKT,SPW,W/OUTR RING,SS316,CL150,20IN"/>
    <s v="SPIRAL WOUND GASKETS; DESIGN SPEC:ANSI B16.20; DESIGN SPEC, FLANGE(S):ANSI B16.5; PRESSURE DESIGNATION:CLASS 150; MAT,WINDINGS:STAINLESS STEEL 316; MAT, FILLER:GRAFOIL; MAT, CENTRING RING:STAINLESS STEEL 316; SIZE, PIPE, NOMINAL:20 IN"/>
    <d v="2023-10-25T00:00:00"/>
    <s v="SP_GASKETS"/>
    <x v="2"/>
    <s v="2000"/>
    <s v="GS01"/>
    <s v="EA"/>
    <n v="8"/>
    <n v="4849.2299999999996"/>
    <n v="0"/>
    <n v="0"/>
    <n v="4849.2299999999996"/>
    <s v="ZSTO"/>
    <n v="0"/>
    <s v=""/>
    <n v="0"/>
    <n v="0"/>
    <s v="ONGC Petro additions Ltd."/>
    <s v="INR"/>
    <n v="0"/>
    <n v="0"/>
    <n v="0"/>
    <n v="0"/>
    <n v="0"/>
    <n v="0"/>
    <n v="0"/>
    <n v="0"/>
    <n v="0"/>
    <n v="0"/>
    <n v="0"/>
    <n v="0"/>
    <n v="0"/>
    <n v="0"/>
    <s v="General Store"/>
    <s v="S06"/>
    <n v="68"/>
    <x v="1"/>
  </r>
  <r>
    <s v="0P4100980038"/>
    <s v="CBL,US2-1681011-023,SIEMENS"/>
    <s v="SPARE PARTS; PART NAME:CABLE; DIMENSIONS:5 FEET; DRAWING NUMBER:M 1; EQUIPMENT NAME:HDPE ANALYSER; EQUIPMENT MAKE:SIEMENS;ADDITIONAL INFORMATION:10 BASE-T CROSS-OVER; MANUFACTURER:SIEMENS; MANUFACTURER PART NUMBER:US2-1681011-023; SUB ASSEMBLY:WIRINGADDITIONAL INFORMATION:10 BASE-T CROSS-OVER; MANUFACTURER:SIEMENS; MANUFACTURER PART NUMBER:US2-1681011-023; SUB ASSEMBLY:WIRINGDISTRIBUTION BOARD (WDB)"/>
    <d v="2018-03-30T00:00:00"/>
    <s v="SPARE_PARTS"/>
    <x v="4"/>
    <s v="2000"/>
    <s v="CH01"/>
    <s v="EA"/>
    <n v="1"/>
    <n v="4840.4799999999996"/>
    <n v="0"/>
    <n v="0"/>
    <n v="4840.4799999999996"/>
    <s v="ZSPR"/>
    <n v="0"/>
    <s v=""/>
    <n v="0"/>
    <n v="0"/>
    <s v="ONGC Petro additions Ltd."/>
    <s v="INR"/>
    <n v="0"/>
    <n v="0"/>
    <n v="0"/>
    <n v="0"/>
    <n v="0"/>
    <n v="0"/>
    <n v="0"/>
    <n v="0"/>
    <n v="0"/>
    <n v="0"/>
    <n v="0"/>
    <n v="0"/>
    <n v="0"/>
    <n v="0"/>
    <s v="Chemcial store"/>
    <s v="P03"/>
    <n v="2103"/>
    <x v="2"/>
  </r>
  <r>
    <s v="0P4100980038"/>
    <s v="CBL,US2-1681011-023,SIEMENS"/>
    <s v="SPARE PARTS; PART NAME:CABLE; DIMENSIONS:5 FEET; DRAWING NUMBER:M 1; EQUIPMENT NAME:HDPE ANALYSER; EQUIPMENT MAKE:SIEMENS;ADDITIONAL INFORMATION:10 BASE-T CROSS-OVER; MANUFACTURER:SIEMENS; MANUFACTURER PART NUMBER:US2-1681011-023; SUB ASSEMBLY:WIRINGADDITIONAL INFORMATION:10 BASE-T CROSS-OVER; MANUFACTURER:SIEMENS; MANUFACTURER PART NUMBER:US2-1681011-023; SUB ASSEMBLY:WIRINGDISTRIBUTION BOARD (WDB)"/>
    <d v="2018-03-30T00:00:00"/>
    <s v="SPARE_PARTS"/>
    <x v="4"/>
    <s v="2000"/>
    <s v="GS01"/>
    <s v="EA"/>
    <n v="1"/>
    <n v="4840.4799999999996"/>
    <n v="0"/>
    <n v="0"/>
    <n v="4840.4799999999996"/>
    <s v="ZSPR"/>
    <n v="0"/>
    <s v=""/>
    <n v="0"/>
    <n v="0"/>
    <s v="ONGC Petro additions Ltd."/>
    <s v="INR"/>
    <n v="0"/>
    <n v="0"/>
    <n v="0"/>
    <n v="0"/>
    <n v="0"/>
    <n v="0"/>
    <n v="0"/>
    <n v="0"/>
    <n v="0"/>
    <n v="0"/>
    <n v="0"/>
    <n v="0"/>
    <n v="0"/>
    <n v="0"/>
    <s v="General Store"/>
    <s v="P03"/>
    <n v="2103"/>
    <x v="2"/>
  </r>
  <r>
    <s v="0T1729460079"/>
    <s v="RDCR,CON,BW,A234-WPB,SCH40,1x2IN"/>
    <s v="BUTT-WELD CONCENTRIC PIPE REDUCERS; MAT:CARBON STEEL; MAT SPEC, FITTING:ASTM A234 GRADE WPB; SERVICE:STEAM WITH IBR CERTIFICATE;SCHEDULE NUMBER:40; SIZE:1 x 2 IN"/>
    <d v="2023-01-09T00:00:00"/>
    <s v="BU_CO_PI_REDUCERS1"/>
    <x v="2"/>
    <s v="2000"/>
    <s v="CH01"/>
    <s v="EA"/>
    <n v="49"/>
    <n v="4832.26"/>
    <n v="0"/>
    <n v="0"/>
    <n v="4832.26"/>
    <s v="ZSTO"/>
    <n v="0"/>
    <s v=""/>
    <n v="0"/>
    <n v="0"/>
    <s v="ONGC Petro additions Ltd."/>
    <s v="INR"/>
    <n v="0"/>
    <n v="0"/>
    <n v="0"/>
    <n v="0"/>
    <n v="0"/>
    <n v="0"/>
    <n v="0"/>
    <n v="0"/>
    <n v="0"/>
    <n v="0"/>
    <n v="0"/>
    <n v="0"/>
    <n v="0"/>
    <n v="0"/>
    <s v="Chemcial store"/>
    <s v="S06"/>
    <n v="357"/>
    <x v="1"/>
  </r>
  <r>
    <s v="0T1729380004"/>
    <s v="ELB,BW,SMLS,A234-WPB,SCH40,90°,1.5IN"/>
    <s v="BUTT-WELD PIPE ELBOWS; MAT:CARBON STEEL; MAT SPEC, FITTING:ASTM A234 GRADE WPB; MANUFACTURING PROCESS:SEAMLESS; SERVICE:STEAM WITHIBR CERTIFICATE; ANGLE:90°; SCHEDULE NUMBER:40; SIZE:1.5 IN"/>
    <d v="2019-05-03T00:00:00"/>
    <s v="BU_PI_ELBOWS1"/>
    <x v="2"/>
    <s v="2000"/>
    <s v="CH01"/>
    <s v="EA"/>
    <n v="75"/>
    <n v="4823.62"/>
    <n v="0"/>
    <n v="0"/>
    <n v="4823.62"/>
    <s v="ZSTO"/>
    <n v="0"/>
    <s v=""/>
    <n v="0"/>
    <n v="0"/>
    <s v="ONGC Petro additions Ltd."/>
    <s v="INR"/>
    <n v="0"/>
    <n v="0"/>
    <n v="0"/>
    <n v="0"/>
    <n v="0"/>
    <n v="0"/>
    <n v="0"/>
    <n v="0"/>
    <n v="0"/>
    <n v="0"/>
    <n v="0"/>
    <n v="0"/>
    <n v="0"/>
    <n v="0"/>
    <s v="Chemcial store"/>
    <s v="S06"/>
    <n v="1704"/>
    <x v="1"/>
  </r>
  <r>
    <s v="0P4102200446"/>
    <s v="BRG,THR,Co,894981,METSO"/>
    <s v="SPARE PARTS; PART NAME:BEARING,THRUST; MATERIAL:COBALT BASED ALLOY; DRAWING NUMBER:F13056; ITEM POSITION NUMBER:70; EQUIPMENTNAME:ECCENTRIC CTRL VALVE ; EQUIPMENT MAKE:METSO AUTOMATION; EQUIPMENT MODEL:FC06DWQTJ1KBRGGF; MANUFACTURER:METSO AUTOMATION;NAME:ECCENTRIC CTRL VALVE ; EQUIPMENT MAKE:METSO AUTOMATION; EQUIPMENT MODEL:FC06DWQTJ1KBRGGF; MANUFACTURER:METSO AUTOMATION;MANUFACTURER PART NUMBER:894981"/>
    <d v="2017-02-18T00:00:00"/>
    <s v="SPARE_PARTS"/>
    <x v="2"/>
    <s v="2000"/>
    <s v="GS01"/>
    <s v="EA"/>
    <n v="1"/>
    <n v="4814.8599999999997"/>
    <n v="0"/>
    <n v="0"/>
    <n v="4814.8599999999997"/>
    <s v="ZSPR"/>
    <n v="0"/>
    <s v=""/>
    <n v="0"/>
    <n v="0"/>
    <s v="ONGC Petro additions Ltd."/>
    <s v="INR"/>
    <n v="0"/>
    <n v="0"/>
    <n v="0"/>
    <n v="0"/>
    <n v="0"/>
    <n v="0"/>
    <n v="0"/>
    <n v="0"/>
    <n v="0"/>
    <n v="0"/>
    <n v="0"/>
    <n v="0"/>
    <n v="0"/>
    <n v="0"/>
    <s v="General Store"/>
    <s v="P03"/>
    <n v="2508"/>
    <x v="2"/>
  </r>
  <r>
    <s v="0T1538610437"/>
    <s v="STBLT+N,A193-B7,8UN,160MM,1.1/8IN"/>
    <s v="STUD BOLTS WITH NUTS; MAT SPEC, STUD BOLT(S):ASME A193 GRADE B7; MAT SPEC, NUT(S):ASME A194 GRADE 2H; TYPE, NUT:HEXAGON; NUMBER,NUTS PER STUD BOLT:2; LENGTH:160 MM; SIZE:1.1/8 IN"/>
    <d v="2022-09-28T00:00:00"/>
    <s v="WI_STUDBOLTS1"/>
    <x v="2"/>
    <s v="2000"/>
    <s v="SP01"/>
    <s v="EA"/>
    <n v="20"/>
    <n v="4812.45"/>
    <n v="0"/>
    <n v="0"/>
    <n v="4812.45"/>
    <s v="ZSTO"/>
    <n v="0"/>
    <s v=""/>
    <n v="0"/>
    <n v="0"/>
    <s v="ONGC Petro additions Ltd."/>
    <s v="INR"/>
    <n v="0"/>
    <n v="0"/>
    <n v="0"/>
    <n v="0"/>
    <n v="0"/>
    <n v="0"/>
    <n v="0"/>
    <n v="0"/>
    <n v="0"/>
    <n v="0"/>
    <n v="0"/>
    <n v="0"/>
    <n v="0"/>
    <n v="0"/>
    <s v="Shutdown Plan Mt"/>
    <s v="S06"/>
    <n v="460"/>
    <x v="1"/>
  </r>
  <r>
    <s v="0T1788090032"/>
    <s v="BL,LINE,SPCT,6IN,CL600,SS304,A182,FF"/>
    <s v="SPECTACLE LINE BLINDS; MAT:STAINLESS STEEL 304; SIZE:6 IN; PRESSURE DESIGNATION:ANSI CL600; MAT, SPEC:ASTM A182 GRADE F304; DESIGNSPEC:ASME B 16.48; FINISH, FLANGE FACING:125 AARH; FACING, FLANGE:FULL FACE"/>
    <d v="2022-03-10T00:00:00"/>
    <s v="SP_LI_BLINDS2"/>
    <x v="2"/>
    <s v="2000"/>
    <s v="SP01"/>
    <s v="EA"/>
    <n v="1"/>
    <n v="4800"/>
    <n v="0"/>
    <n v="0"/>
    <n v="4800"/>
    <s v="ZSTO"/>
    <n v="0"/>
    <s v=""/>
    <n v="0"/>
    <n v="0"/>
    <s v="ONGC Petro additions Ltd."/>
    <s v="INR"/>
    <n v="0"/>
    <n v="0"/>
    <n v="0"/>
    <n v="0"/>
    <n v="0"/>
    <n v="0"/>
    <n v="0"/>
    <n v="0"/>
    <n v="0"/>
    <n v="0"/>
    <n v="0"/>
    <n v="0"/>
    <n v="0"/>
    <n v="0"/>
    <s v="Shutdown Plan Mt"/>
    <s v="S06"/>
    <n v="662"/>
    <x v="1"/>
  </r>
  <r>
    <s v="0P3921030025"/>
    <s v="KEY,FEATHER,36X20X200MM,205,BUSS-SMS"/>
    <s v="SPARE PARTS; PART NAME:KEY,FEATHER; DIMENSIONS:36 X 20 X 200 MM; ITEMPOSITION NUMBER:205; EQUIPMENT NAME:THIN FILM EVAPORATOR;EQUIPMENT MAKE:BUSS-SMS-CANZLER GMBH; EQUIPMENT MODEL:LB-2800-S;ADDITIONAL INFORMATION:DIN 6885; MANUFACTURER:BUSS-SMS-CANZLERGMBH; PART LIST:UPPER BEARING (200); PLANT:BUTENE; MANUFACTURER PARTNUMBER:148426;"/>
    <d v="2018-06-19T00:00:00"/>
    <s v="SPARE_PARTS"/>
    <x v="2"/>
    <s v="2000"/>
    <s v="GS01"/>
    <s v="EA"/>
    <n v="1"/>
    <n v="4791.6899999999996"/>
    <n v="0"/>
    <n v="0"/>
    <n v="4791.6899999999996"/>
    <s v="ZSPR"/>
    <n v="0"/>
    <s v=""/>
    <n v="0"/>
    <n v="0"/>
    <s v="ONGC Petro additions Ltd."/>
    <s v="INR"/>
    <n v="0"/>
    <n v="0"/>
    <n v="0"/>
    <n v="0"/>
    <n v="0"/>
    <n v="0"/>
    <n v="0"/>
    <n v="0"/>
    <n v="0"/>
    <n v="0"/>
    <n v="0"/>
    <n v="0"/>
    <n v="0"/>
    <n v="0"/>
    <s v="General Store"/>
    <s v="P04"/>
    <n v="2022"/>
    <x v="2"/>
  </r>
  <r>
    <s v="0P0631070232"/>
    <s v="BACK-UP RING,PTFE,120X140X3,OJT3+2,OSAKA"/>
    <s v="SPARE PARTS; PART NAME:BACK-UP RING; DIMENSIONS:ID 120 X OD 140 X 3 MM; MATERIAL:PTFE; DRAWING NUMBER:OJ.T-31-5349; ITEM POSITIONNUMBER:2; EQUIPMENT NAME:SCREEN CHANGER; ADDITIONAL INFORMATION:SPARES FOR SCREEN CHANGER; ADDITIONAL INFORMATION:HYDRAULICCYLINDER; MANUFACTURER:OSAKA JACK CO LTD; MANUFACTURER PART NUMBER:OJ.T-31-5349/2; SUPPLIER:THE JAPAN STEEL WORKS"/>
    <d v="2021-12-15T00:00:00"/>
    <s v="SPARE_PARTS"/>
    <x v="2"/>
    <s v="2000"/>
    <s v="SP01"/>
    <s v="EA"/>
    <n v="1"/>
    <n v="4787.43"/>
    <n v="0"/>
    <n v="0"/>
    <n v="4787.43"/>
    <s v="ZSPR"/>
    <n v="0"/>
    <s v=""/>
    <n v="0"/>
    <n v="0"/>
    <s v="ONGC Petro additions Ltd."/>
    <s v="INR"/>
    <n v="0"/>
    <n v="0"/>
    <n v="0"/>
    <n v="0"/>
    <n v="0"/>
    <n v="0"/>
    <n v="0"/>
    <n v="0"/>
    <n v="0"/>
    <n v="0"/>
    <n v="0"/>
    <n v="0"/>
    <n v="0"/>
    <n v="0"/>
    <s v="Shutdown Plan Mt"/>
    <s v="P04"/>
    <n v="747"/>
    <x v="2"/>
  </r>
  <r>
    <s v="0T1538610348"/>
    <s v="STBLT+N,A193-B7,UNC,6.75IN,1IN"/>
    <s v="STUD BOLTS WITH NUTS; MAT SPEC, STUD BOLT(S):ASTM A193 GRADE B7; MAT SPEC, NUT(S):ASTM A194 GRADE 2H; COATING:HOT DIP GALVANIZED;TYPE OF THREAD:UNC; NUMBER, NUTS PER STUD BOLT:2; LENGTH:6.75 IN; SIZE:1 IN; TYPE:HIGH TENSILE"/>
    <d v="2022-07-13T00:00:00"/>
    <s v="WI_STUDBOLTS1"/>
    <x v="2"/>
    <s v="2000"/>
    <s v="SP01"/>
    <s v="EA"/>
    <n v="31"/>
    <n v="4780.82"/>
    <n v="0"/>
    <n v="0"/>
    <n v="4780.82"/>
    <s v="ZSTO"/>
    <n v="0"/>
    <s v=""/>
    <n v="0"/>
    <n v="0"/>
    <s v="ONGC Petro additions Ltd."/>
    <s v="INR"/>
    <n v="0"/>
    <n v="0"/>
    <n v="0"/>
    <n v="0"/>
    <n v="0"/>
    <n v="0"/>
    <n v="0"/>
    <n v="0"/>
    <n v="0"/>
    <n v="0"/>
    <n v="0"/>
    <n v="0"/>
    <n v="0"/>
    <n v="0"/>
    <s v="Shutdown Plan Mt"/>
    <s v="S06"/>
    <n v="537"/>
    <x v="1"/>
  </r>
  <r>
    <s v="0P4205041454"/>
    <s v="NUT,CPLG,128,50X40 DCS7M,KEPL"/>
    <s v="SPARE PARTS; PART NAME:NUT,COUPLING; EQUIPMENT NAME:NAPTHA FEED PUMP; EQUIPMENT MAKE:KIRLOSKAR EBARA PUMPS LIMITED; EQUIPMENTMODEL:50X40 DCS 7M; MANUFACTURER:KIRLOSKAR EBARA PUMPS LIMITED; MANUFACTURER PART NUMBER:128"/>
    <d v="2018-01-29T00:00:00"/>
    <s v="SPARE_PARTS"/>
    <x v="2"/>
    <s v="2000"/>
    <s v="GS01"/>
    <s v="EA"/>
    <n v="1"/>
    <n v="4780"/>
    <n v="0"/>
    <n v="0"/>
    <n v="4780"/>
    <s v="ZSPR"/>
    <n v="0"/>
    <s v=""/>
    <n v="0"/>
    <n v="0"/>
    <s v="ONGC Petro additions Ltd."/>
    <s v="INR"/>
    <n v="0"/>
    <n v="0"/>
    <n v="0"/>
    <n v="0"/>
    <n v="0"/>
    <n v="0"/>
    <n v="0"/>
    <n v="0"/>
    <n v="0"/>
    <n v="0"/>
    <n v="0"/>
    <n v="0"/>
    <n v="0"/>
    <n v="0"/>
    <s v="General Store"/>
    <s v="P04"/>
    <n v="2163"/>
    <x v="2"/>
  </r>
  <r>
    <s v="0P4102201423"/>
    <s v="DIAPH,ACTR,618762020686,MIL"/>
    <s v="SPARE PARTS; PART NAME:DIAPHRAGM,ACTUATOR; MANUFACTURER:MIL CONTROLS LIMITED; MANUFACTURER PART NUMBER:618762020686"/>
    <d v="2017-08-28T00:00:00"/>
    <s v="SPARE_PARTS"/>
    <x v="2"/>
    <s v="2000"/>
    <s v="GS01"/>
    <s v="EA"/>
    <n v="2"/>
    <n v="4776"/>
    <n v="0"/>
    <n v="0"/>
    <n v="4776"/>
    <s v="ZSPR"/>
    <n v="0"/>
    <s v=""/>
    <n v="0"/>
    <n v="0"/>
    <s v="ONGC Petro additions Ltd."/>
    <s v="INR"/>
    <n v="0"/>
    <n v="0"/>
    <n v="0"/>
    <n v="0"/>
    <n v="0"/>
    <n v="0"/>
    <n v="0"/>
    <n v="0"/>
    <n v="0"/>
    <n v="0"/>
    <n v="0"/>
    <n v="0"/>
    <n v="0"/>
    <n v="0"/>
    <s v="General Store"/>
    <s v="P03"/>
    <n v="2317"/>
    <x v="2"/>
  </r>
  <r>
    <s v="0P4205031621"/>
    <s v="WEAR RING,F/3700SA1.5x39,C002+,ITT-CORP"/>
    <s v="SPARE PARTS; PART NAME:WEAR RING,IMPELLER,HUB; EQUIPMENT NAME:WASH OIL UNLOADING PUMP; EQUIPMENT MAKE:ITT CORPORATION INDIA PVTLTD; EQUIPMENT MODEL:3700 SA-1.5x3 - 9N; ADDITIONAL INFORMATION:300-350 BHN; MANUFACTURER:ITT CORPORATION INDIA PVT LTD;MANUFACTURER PART NUMBER:C00288A56 1299K"/>
    <d v="2017-06-30T00:00:00"/>
    <s v="SPARE_PARTS"/>
    <x v="2"/>
    <s v="2000"/>
    <s v="GS01"/>
    <s v="EA"/>
    <n v="1"/>
    <n v="4761.3500000000004"/>
    <n v="0"/>
    <n v="0"/>
    <n v="4761.3500000000004"/>
    <s v="ZSPR"/>
    <n v="0"/>
    <s v=""/>
    <n v="0"/>
    <n v="0"/>
    <s v="ONGC Petro additions Ltd."/>
    <s v="INR"/>
    <n v="0"/>
    <n v="0"/>
    <n v="0"/>
    <n v="0"/>
    <n v="0"/>
    <n v="0"/>
    <n v="0"/>
    <n v="0"/>
    <n v="0"/>
    <n v="0"/>
    <n v="0"/>
    <n v="0"/>
    <n v="0"/>
    <n v="0"/>
    <s v="General Store"/>
    <s v="P04"/>
    <n v="2376"/>
    <x v="2"/>
  </r>
  <r>
    <s v="0P4205031636"/>
    <s v="WEAR RING,F/3700SA1.5x3,C0028+,ITT-CORP"/>
    <s v="SPARE PARTS; PART NAME:WEAR RING,IMPELLER,HUB; EQUIPMENT NAME:HEXANE UNLOADING PUMP; EQUIPMENT MAKE:ITT CORPORATION INDIA PVT LTD;EQUIPMENT MODEL:3700 SA-1.5x3 - 11S; ADDITIONAL INFORMATION:300-350 BHN; MANUFACTURER:ITT CORPORATION INDIA PVT LTD; MANUFACTURERPART NUMBER:C00288A56 1299K; EQUIPMENT NAME:HEXANE-I UNLOADING PUMP"/>
    <d v="2017-06-30T00:00:00"/>
    <s v="SPARE_PARTS"/>
    <x v="2"/>
    <s v="2000"/>
    <s v="GS01"/>
    <s v="EA"/>
    <n v="1"/>
    <n v="4761.3500000000004"/>
    <n v="0"/>
    <n v="0"/>
    <n v="4761.3500000000004"/>
    <s v="ZSPR"/>
    <n v="0"/>
    <s v=""/>
    <n v="0"/>
    <n v="0"/>
    <s v="ONGC Petro additions Ltd."/>
    <s v="INR"/>
    <n v="0"/>
    <n v="0"/>
    <n v="0"/>
    <n v="0"/>
    <n v="0"/>
    <n v="0"/>
    <n v="0"/>
    <n v="0"/>
    <n v="0"/>
    <n v="0"/>
    <n v="0"/>
    <n v="0"/>
    <n v="0"/>
    <n v="0"/>
    <s v="General Store"/>
    <s v="P04"/>
    <n v="2376"/>
    <x v="2"/>
  </r>
  <r>
    <s v="0T1737180012"/>
    <s v="CAP,PIPE,SW,A403 WP 304,CL6000,1IN"/>
    <s v="SOCKET WELD PIPE CAPS; MAT:STAINLESS STEEL 304; MAT SPEC, FITTING:ASTM A403 WP 304; PRESSURE DESIGNATION:CL 6000; MANDATORY ADDREQRMTS:LOW TEMPERATURE/HC/ADDITIVES; SIZE:1 IN"/>
    <d v="2018-01-25T00:00:00"/>
    <s v="SW_PI_CAPS2"/>
    <x v="2"/>
    <s v="2000"/>
    <s v="CH01"/>
    <s v="EA"/>
    <n v="30"/>
    <n v="4759.5600000000004"/>
    <n v="0"/>
    <n v="0"/>
    <n v="4759.5600000000004"/>
    <s v="ZSTO"/>
    <n v="0"/>
    <s v=""/>
    <n v="0"/>
    <n v="0"/>
    <s v="ONGC Petro additions Ltd."/>
    <s v="INR"/>
    <n v="0"/>
    <n v="0"/>
    <n v="0"/>
    <n v="0"/>
    <n v="0"/>
    <n v="0"/>
    <n v="0"/>
    <n v="0"/>
    <n v="0"/>
    <n v="0"/>
    <n v="0"/>
    <n v="0"/>
    <n v="0"/>
    <n v="0"/>
    <s v="Chemcial store"/>
    <s v="S06"/>
    <n v="2167"/>
    <x v="1"/>
  </r>
  <r>
    <s v="0P4205031627"/>
    <s v="WEAR RING,F/3700SX,C00288A5612+,ITT-CORP"/>
    <s v="SPARE PARTS; PART NAME:WEAR RING,IMPELLER,HUB; EQUIPMENT NAME:PENTANE UNLOADING PUMP; EQUIPMENT MAKE:ITT CORPORATION INDIA PVT LTD;EQUIPMENT MODEL:3700 SX-1.5x3 - 9A; ADDITIONAL INFORMATION:300-350 BHN; MANUFACTURER:ITT CORPORATION INDIA PVT LTD; MANUFACTURERPART NUMBER:C00288A56 1299K"/>
    <d v="2017-06-30T00:00:00"/>
    <s v="SPARE_PARTS"/>
    <x v="2"/>
    <s v="2000"/>
    <s v="GS01"/>
    <s v="EA"/>
    <n v="1"/>
    <n v="4756.88"/>
    <n v="0"/>
    <n v="0"/>
    <n v="4756.88"/>
    <s v="ZSPR"/>
    <n v="0"/>
    <s v=""/>
    <n v="0"/>
    <n v="0"/>
    <s v="ONGC Petro additions Ltd."/>
    <s v="INR"/>
    <n v="0"/>
    <n v="0"/>
    <n v="0"/>
    <n v="0"/>
    <n v="0"/>
    <n v="0"/>
    <n v="0"/>
    <n v="0"/>
    <n v="0"/>
    <n v="0"/>
    <n v="0"/>
    <n v="0"/>
    <n v="0"/>
    <n v="0"/>
    <s v="General Store"/>
    <s v="P04"/>
    <n v="2376"/>
    <x v="2"/>
  </r>
  <r>
    <s v="0P4206020240"/>
    <s v="O-RING,2-512-001-860-00,VIKNGPMP"/>
    <s v="SPARE PARTS; PART NAME:O-RING; EQUIPMENT NAME:PUMP; EQUIPMENT MAKE:VIKING PUMP,INC; EQUIPMENT MODEL:HL493; MANUFACTURER PART NUMBER:2-512-001-860-00;MANUFACTURER:VIKING PUMP, INC"/>
    <d v="2022-07-11T00:00:00"/>
    <s v="SPARE_PARTS"/>
    <x v="2"/>
    <s v="2000"/>
    <s v="GS01"/>
    <s v="EA"/>
    <n v="1"/>
    <n v="4741.51"/>
    <n v="0"/>
    <n v="0"/>
    <n v="4741.51"/>
    <s v="ZSPR"/>
    <n v="0"/>
    <s v=""/>
    <n v="0"/>
    <n v="0"/>
    <s v="ONGC Petro additions Ltd."/>
    <s v="INR"/>
    <n v="0"/>
    <n v="0"/>
    <n v="0"/>
    <n v="0"/>
    <n v="0"/>
    <n v="0"/>
    <n v="0"/>
    <n v="0"/>
    <n v="0"/>
    <n v="0"/>
    <n v="0"/>
    <n v="0"/>
    <n v="0"/>
    <n v="0"/>
    <s v="General Store"/>
    <s v="P04"/>
    <n v="539"/>
    <x v="2"/>
  </r>
  <r>
    <s v="0T2548800002"/>
    <s v="GSKT,RJ,CS,OVAL,CL1500,4IN,52DA"/>
    <s v="RING JOINT GASKETS; MAT:LOW CARBON STEEL; TYPE:OVAL; SIZE, FLANGE (INCH:4 IN; PRESSURE DESIGNATION:ASME CL1500; FACING FLANGE:RTJ;REFERENCE:52DA"/>
    <d v="2017-04-22T00:00:00"/>
    <s v="RI_GASKETS"/>
    <x v="2"/>
    <s v="2000"/>
    <s v="SP01"/>
    <s v="EA"/>
    <n v="20"/>
    <n v="4733.82"/>
    <n v="0"/>
    <n v="0"/>
    <n v="4733.82"/>
    <s v="ZSTO"/>
    <n v="0"/>
    <s v=""/>
    <n v="0"/>
    <n v="0"/>
    <s v="ONGC Petro additions Ltd."/>
    <s v="INR"/>
    <n v="0"/>
    <n v="0"/>
    <n v="0"/>
    <n v="0"/>
    <n v="0"/>
    <n v="0"/>
    <n v="0"/>
    <n v="0"/>
    <n v="0"/>
    <n v="0"/>
    <n v="0"/>
    <n v="0"/>
    <n v="0"/>
    <n v="0"/>
    <s v="Shutdown Plan Mt"/>
    <s v="S06"/>
    <n v="2445"/>
    <x v="1"/>
  </r>
  <r>
    <s v="0P0631060005"/>
    <s v="FELT,LM-450B10A-43A,KOBE"/>
    <s v="SPARE PARTS; PART NAME:FELT; MANUFACTURER PART NUMBER:LM-450B10A-43A; MANUFACTURER:KOBE STEEL; DRAWING NUMBER:LM-500B10G#01; ITEMPOSITION NUMBER:56; EQUIPMENT NAME:MIXER; EQUIPMENT MAKE:KOBE STEEL; EQUIPMENT MODEL:LCM500H; SUB ASSY:WATER END ASS'Y"/>
    <d v="2023-01-04T00:00:00"/>
    <s v="SPARE_PARTS"/>
    <x v="2"/>
    <s v="2000"/>
    <s v="GS01"/>
    <s v="EA"/>
    <n v="8"/>
    <n v="4733.5200000000004"/>
    <n v="0"/>
    <n v="0"/>
    <n v="4733.5200000000004"/>
    <s v="ZSPR"/>
    <n v="0"/>
    <s v=""/>
    <n v="0"/>
    <n v="0"/>
    <s v="ONGC Petro additions Ltd."/>
    <s v="INR"/>
    <n v="0"/>
    <n v="0"/>
    <n v="0"/>
    <n v="0"/>
    <n v="0"/>
    <n v="0"/>
    <n v="0"/>
    <n v="0"/>
    <n v="0"/>
    <n v="0"/>
    <n v="0"/>
    <n v="0"/>
    <n v="0"/>
    <n v="0"/>
    <s v="General Store"/>
    <s v="P04"/>
    <n v="362"/>
    <x v="2"/>
  </r>
  <r>
    <s v="0P4705240023"/>
    <s v="DIODE,FREE WHEELING,600V,71A,HIRECT"/>
    <s v="DIODES; TYPE, DIODE:FREE WHEELING AND BLOCKING; CURRENT, AVARAGE:71 A; VOLTAGE, PEAK:600 V; MANUFACTURER:HIND RECTIFIERS"/>
    <d v="2017-06-20T00:00:00"/>
    <s v="DIODES"/>
    <x v="4"/>
    <s v="2000"/>
    <s v="CH01"/>
    <s v="EA"/>
    <n v="3"/>
    <n v="4725"/>
    <n v="0"/>
    <n v="0"/>
    <n v="4725"/>
    <s v="ZSPR"/>
    <n v="0"/>
    <s v=""/>
    <n v="0"/>
    <n v="0"/>
    <s v="ONGC Petro additions Ltd."/>
    <s v="INR"/>
    <n v="0"/>
    <n v="0"/>
    <n v="0"/>
    <n v="0"/>
    <n v="0"/>
    <n v="0"/>
    <n v="0"/>
    <n v="0"/>
    <n v="0"/>
    <n v="0"/>
    <n v="0"/>
    <n v="0"/>
    <n v="0"/>
    <n v="0"/>
    <s v="Chemcial store"/>
    <s v="P01"/>
    <n v="2386"/>
    <x v="2"/>
  </r>
  <r>
    <s v="0P4705240026"/>
    <s v="DIODE,TAPCELL,600V,71A,HIRECT"/>
    <s v="DIODES; TYPE, DIODE:TAPCELL; CURRENT, AVARAGE:71 A; VOLTAGE, PEAK:600 V; MANUFACTURER:HIND RECTIFIERS"/>
    <d v="2017-06-20T00:00:00"/>
    <s v="DIODES"/>
    <x v="4"/>
    <s v="2000"/>
    <s v="CH01"/>
    <s v="EA"/>
    <n v="3"/>
    <n v="4725"/>
    <n v="0"/>
    <n v="0"/>
    <n v="4725"/>
    <s v="ZSPR"/>
    <n v="0"/>
    <s v=""/>
    <n v="0"/>
    <n v="0"/>
    <s v="ONGC Petro additions Ltd."/>
    <s v="INR"/>
    <n v="0"/>
    <n v="0"/>
    <n v="0"/>
    <n v="0"/>
    <n v="0"/>
    <n v="0"/>
    <n v="0"/>
    <n v="0"/>
    <n v="0"/>
    <n v="0"/>
    <n v="0"/>
    <n v="0"/>
    <n v="0"/>
    <n v="0"/>
    <s v="Chemcial store"/>
    <s v="P01"/>
    <n v="2386"/>
    <x v="2"/>
  </r>
  <r>
    <s v="0T2541410073"/>
    <s v="GSKT,SPW,W/OUTR RING,LT,SS316,CL150,36IN"/>
    <s v="SPIRAL WOUND GASKETS; DESIGN SPEC:ANSI B16.20; DESIGN SPEC, FLANGE(S):ANSI B16.47B; SERVICE:LOW TEMPERATURE; PRESSUREDESIGNATION:CLASS 150; MAT, WINDINGS:STAINLESS STEEL 316; MAT, FILLER:GRAFOIL; MAT, CENTRING RING:STAINLESS STEEL 316; SIZE, PIPE,NOMINAL:36 IN"/>
    <d v="2016-06-10T00:00:00"/>
    <s v="SP_GASKETS"/>
    <x v="2"/>
    <s v="2000"/>
    <s v="GS01"/>
    <s v="EA"/>
    <n v="4"/>
    <n v="4709.55"/>
    <n v="0"/>
    <n v="0"/>
    <n v="4709.55"/>
    <s v="ZSTO"/>
    <n v="0"/>
    <s v=""/>
    <n v="0"/>
    <n v="0"/>
    <s v="ONGC Petro additions Ltd."/>
    <s v="INR"/>
    <n v="0"/>
    <n v="0"/>
    <n v="0"/>
    <n v="0"/>
    <n v="0"/>
    <n v="0"/>
    <n v="0"/>
    <n v="0"/>
    <n v="0"/>
    <n v="0"/>
    <n v="0"/>
    <n v="0"/>
    <n v="0"/>
    <n v="0"/>
    <s v="General Store"/>
    <s v="S06"/>
    <n v="2761"/>
    <x v="1"/>
  </r>
  <r>
    <s v="0T1734260006"/>
    <s v="CPLG,PIPE,SW,A105,CL6000,0.75IN"/>
    <s v="SOCKET WELD PIPE COUPLINGS; MAT:CARBON STEEL; MAT SPEC, FITTING:ASTM A105; PRESSURE DESIGNATION:CL 6000; MANDATORY ADDREQRMTS:STEAM WITH IBR CERTIFICATE; SIZE:0.75 IN"/>
    <d v="2023-06-08T00:00:00"/>
    <s v="SW_PI_COUPLINGS2"/>
    <x v="2"/>
    <s v="2000"/>
    <s v="SP01"/>
    <s v="EA"/>
    <n v="50"/>
    <n v="4685.42"/>
    <n v="0"/>
    <n v="0"/>
    <n v="4685.42"/>
    <s v="ZSTO"/>
    <n v="0"/>
    <s v=""/>
    <n v="0"/>
    <n v="0"/>
    <s v="ONGC Petro additions Ltd."/>
    <s v="INR"/>
    <n v="0"/>
    <n v="0"/>
    <n v="0"/>
    <n v="0"/>
    <n v="0"/>
    <n v="0"/>
    <n v="0"/>
    <n v="0"/>
    <n v="0"/>
    <n v="0"/>
    <n v="0"/>
    <n v="0"/>
    <n v="0"/>
    <n v="0"/>
    <s v="Shutdown Plan Mt"/>
    <s v="S06"/>
    <n v="207"/>
    <x v="1"/>
  </r>
  <r>
    <s v="0P4205020247"/>
    <s v="BRG,B5-0726-Y120-R2/6,SHIN-NIP"/>
    <s v="SPARE PARTS; PART NAME:BEARING; MANUFACTURER PART NUMBER:B5-0726-Y120-R2/6; MANUFACTURER:SHIN NIPPON MACHINERY CO LTD; DRAWINGNUMBER:B5-0726-Y120-R2; ITEM POSITION NUMBER:6; EQUIPMENT NAME:BIG PUMP (TURBINE); EQUIPMENT MAKE:SHIN NIPPON MACHINERY CO., LTD;EQUIPMENT MODEL:B6-R2-R; ADDITIONAL INFORMATION:FOR REDUCTION GEARBOX"/>
    <d v="2017-06-17T00:00:00"/>
    <s v="SPARE_PARTS"/>
    <x v="2"/>
    <s v="2000"/>
    <s v="GS01"/>
    <s v="EA"/>
    <n v="1"/>
    <n v="4680.3900000000003"/>
    <n v="0"/>
    <n v="0"/>
    <n v="4680.3900000000003"/>
    <s v="ZSPR"/>
    <n v="0"/>
    <s v=""/>
    <n v="0"/>
    <n v="0"/>
    <s v="ONGC Petro additions Ltd."/>
    <s v="INR"/>
    <n v="0"/>
    <n v="0"/>
    <n v="0"/>
    <n v="0"/>
    <n v="0"/>
    <n v="0"/>
    <n v="0"/>
    <n v="0"/>
    <n v="0"/>
    <n v="0"/>
    <n v="0"/>
    <n v="0"/>
    <n v="0"/>
    <n v="0"/>
    <s v="General Store"/>
    <s v="P04"/>
    <n v="2389"/>
    <x v="2"/>
  </r>
  <r>
    <s v="0P4205020248"/>
    <s v="BRG,B5-0726-Y120-R2/7,SHIN-NIP"/>
    <s v="SPARE PARTS; PART NAME:BEARING; MANUFACTURER PART NUMBER:B5-0726-Y120-R2/7; MANUFACTURER:SHIN NIPPON MACHINERY CO LTD; DRAWINGNUMBER:B5-0726-Y120-R2; ITEM POSITION NUMBER:7; EQUIPMENT NAME:BIG PUMP (TURBINE); EQUIPMENT MAKE:SHIN NIPPON MACHINERY CO., LTD;EQUIPMENT MODEL:B6-R2-R; ADDITIONAL INFORMATION:FOR REDUCTION GEARBOX"/>
    <d v="2017-06-17T00:00:00"/>
    <s v="SPARE_PARTS"/>
    <x v="2"/>
    <s v="2000"/>
    <s v="GS01"/>
    <s v="EA"/>
    <n v="1"/>
    <n v="4680.3900000000003"/>
    <n v="0"/>
    <n v="0"/>
    <n v="4680.3900000000003"/>
    <s v="ZSPR"/>
    <n v="0"/>
    <s v=""/>
    <n v="0"/>
    <n v="0"/>
    <s v="ONGC Petro additions Ltd."/>
    <s v="INR"/>
    <n v="0"/>
    <n v="0"/>
    <n v="0"/>
    <n v="0"/>
    <n v="0"/>
    <n v="0"/>
    <n v="0"/>
    <n v="0"/>
    <n v="0"/>
    <n v="0"/>
    <n v="0"/>
    <n v="0"/>
    <n v="0"/>
    <n v="0"/>
    <s v="General Store"/>
    <s v="P04"/>
    <n v="2389"/>
    <x v="2"/>
  </r>
  <r>
    <s v="0P4206030046"/>
    <s v="O-RING,26.70X1.78MM,073315.0104,LEWAPUMP"/>
    <s v="SPARE PARTS; PART NAME:O-RING; DIMENSIONS:26.70 X 1.78 MM; EQUIPMENT NAME:ALKYL FEED PUMP; EQUIPMENT MAKE:LEWA PUMPS AND SYSTEMS;EQUIPMENT MODEL:LDB1/M910S/14MM; ADDITIONAL INFORMATION:DASH NUMBER:.023; MANUFACTURER:LEWA PUMPS AND SYSTEMS; MANUFACTURER PARTNUMBER:073315.0104; FOR PRESSURE LIMIT VALVE SIZE:DN6; PRESSURE:45 T O75 BAR/8 TO 26 BAR; M900; EQUIPMENTMODEL:LDB1/M910S/12MM,LDB6/M910S/17MM,LDC1/M910S/25MM"/>
    <d v="2019-10-05T00:00:00"/>
    <s v="SPARE_PARTS"/>
    <x v="2"/>
    <s v="2000"/>
    <s v="GS01"/>
    <s v="EA"/>
    <n v="9"/>
    <n v="4677.3"/>
    <n v="0"/>
    <n v="0"/>
    <n v="4677.3"/>
    <s v="ZSPR"/>
    <n v="0"/>
    <s v=""/>
    <n v="0"/>
    <n v="0"/>
    <s v="ONGC Petro additions Ltd."/>
    <s v="INR"/>
    <n v="0"/>
    <n v="0"/>
    <n v="0"/>
    <n v="0"/>
    <n v="0"/>
    <n v="0"/>
    <n v="0"/>
    <n v="0"/>
    <n v="0"/>
    <n v="0"/>
    <n v="0"/>
    <n v="0"/>
    <n v="0"/>
    <n v="0"/>
    <s v="General Store"/>
    <s v="P04"/>
    <n v="1549"/>
    <x v="2"/>
  </r>
  <r>
    <s v="0P4102200450"/>
    <s v="SEGMENT,SS,952160,METSO"/>
    <s v="SPARE PARTS; PART NAME:SEGMENT; MATERIAL:STAINLESS STEEL + CBHC; DRAWING NUMBER:F13056; ITEM POSITION NUMBER:03; EQUIPMENTNAME:CONTROL VALVE; EQUIPMENT MAKE:METSO AUTOMATION; EQUIPMENT MODEL:FC02DWQTJ1KBRGGF; MANUFACTURER:METSO AUTOMATION; MANUFACTURERPART NUMBER:952160"/>
    <d v="2017-02-18T00:00:00"/>
    <s v="SPARE_PARTS"/>
    <x v="2"/>
    <s v="2000"/>
    <s v="GS01"/>
    <s v="EA"/>
    <n v="1"/>
    <n v="4670.97"/>
    <n v="0"/>
    <n v="0"/>
    <n v="4670.97"/>
    <s v="ZSPR"/>
    <n v="0"/>
    <s v=""/>
    <n v="0"/>
    <n v="0"/>
    <s v="ONGC Petro additions Ltd."/>
    <s v="INR"/>
    <n v="0"/>
    <n v="0"/>
    <n v="0"/>
    <n v="0"/>
    <n v="0"/>
    <n v="0"/>
    <n v="0"/>
    <n v="0"/>
    <n v="0"/>
    <n v="0"/>
    <n v="0"/>
    <n v="0"/>
    <n v="0"/>
    <n v="0"/>
    <s v="General Store"/>
    <s v="P03"/>
    <n v="2508"/>
    <x v="2"/>
  </r>
  <r>
    <s v="0T2541370361"/>
    <s v="GSKT,SPW,CL600,SS,GPH,6IN"/>
    <s v="SPIRAL WOUND GASKETS; DESIGN SPEC:ASME/ANSI B16.20 - 1998; DESIGN SPEC,FLANGE(S):ASME B16.5; PRESSURE DESIGNATION:CL 600; MAT, WINDINGS:STAINLESSSTEEL; MAT, FILLER:GRAPHITE; MAT, INNER RING:STAINLESS STEEL 316; MAT, CENTRINGRING:CARBON STEEL; SIZE, PIPE, NOMINAL:6 IN"/>
    <d v="2023-09-20T00:00:00"/>
    <s v="SP_GASKETS"/>
    <x v="2"/>
    <s v="2000"/>
    <s v="CH01"/>
    <s v="EA"/>
    <n v="17"/>
    <n v="4665.83"/>
    <n v="0"/>
    <n v="0"/>
    <n v="4665.83"/>
    <s v="ZSTO"/>
    <n v="0"/>
    <s v=""/>
    <n v="0"/>
    <n v="0"/>
    <s v="ONGC Petro additions Ltd."/>
    <s v="INR"/>
    <n v="0"/>
    <n v="0"/>
    <n v="0"/>
    <n v="0"/>
    <n v="0"/>
    <n v="0"/>
    <n v="0"/>
    <n v="0"/>
    <n v="0"/>
    <n v="0"/>
    <n v="0"/>
    <n v="0"/>
    <n v="0"/>
    <n v="0"/>
    <s v="Chemcial store"/>
    <s v="S06"/>
    <n v="103"/>
    <x v="1"/>
  </r>
  <r>
    <s v="0P4102201339"/>
    <s v="DIAPH,ACTR,486788218716,MIL"/>
    <s v="SPARE PARTS; PART NAME:DIAPHRAGM,ACTUATOR; MANUFACTURER:MIL CONTROLS LIMITED; MANUFACTURER PART NUMBER:486788218716"/>
    <d v="2017-08-28T00:00:00"/>
    <s v="SPARE_PARTS"/>
    <x v="2"/>
    <s v="2000"/>
    <s v="GS01"/>
    <s v="EA"/>
    <n v="1"/>
    <n v="4658"/>
    <n v="0"/>
    <n v="0"/>
    <n v="4658"/>
    <s v="ZSPR"/>
    <n v="0"/>
    <s v=""/>
    <n v="0"/>
    <n v="0"/>
    <s v="ONGC Petro additions Ltd."/>
    <s v="INR"/>
    <n v="0"/>
    <n v="0"/>
    <n v="0"/>
    <n v="0"/>
    <n v="0"/>
    <n v="0"/>
    <n v="0"/>
    <n v="0"/>
    <n v="0"/>
    <n v="0"/>
    <n v="0"/>
    <n v="0"/>
    <n v="0"/>
    <n v="0"/>
    <s v="General Store"/>
    <s v="P03"/>
    <n v="2317"/>
    <x v="2"/>
  </r>
  <r>
    <s v="0P4205031641"/>
    <s v="WEAR RING,F/3700SA1x2,C00288A1+,ITT-CORP"/>
    <s v="SPARE PARTS; PART NAME:WEAR RING,CASING; EQUIPMENT NAME:PENTANE TRANSFER PUMP; EQUIPMENT MAKE:ITT CORPORATION INDIA PVT LTD;EQUIPMENT MODEL:3700 SA-1x2 - 11A; ADDITIONAL INFORMATION:180-241 BHN; MANUFACTURER:ITT CORPORATION INDIA PVT LTD; MANUFACTURERPART NUMBER:C00288A14 1232K"/>
    <d v="2017-06-30T00:00:00"/>
    <s v="SPARE_PARTS"/>
    <x v="2"/>
    <s v="2000"/>
    <s v="GS01"/>
    <s v="EA"/>
    <n v="1"/>
    <n v="4647.1000000000004"/>
    <n v="0"/>
    <n v="0"/>
    <n v="4647.1000000000004"/>
    <s v="ZSPR"/>
    <n v="0"/>
    <s v=""/>
    <n v="0"/>
    <n v="0"/>
    <s v="ONGC Petro additions Ltd."/>
    <s v="INR"/>
    <n v="0"/>
    <n v="0"/>
    <n v="0"/>
    <n v="0"/>
    <n v="0"/>
    <n v="0"/>
    <n v="0"/>
    <n v="0"/>
    <n v="0"/>
    <n v="0"/>
    <n v="0"/>
    <n v="0"/>
    <n v="0"/>
    <n v="0"/>
    <s v="General Store"/>
    <s v="P04"/>
    <n v="2376"/>
    <x v="2"/>
  </r>
  <r>
    <s v="0P4205031649"/>
    <s v="WEAR RING,F/3700SA3x6,C00288A1+,ITT-CORP"/>
    <s v="SPARE PARTS; PART NAME:WEAR RING,CASING; EQUIPMENT NAME:HPG LOADING PUMP; EQUIPMENT MAKE:ITT CORPORATION INDIA PVT LTD; EQUIPMENTMODEL:3700 SA-3x6 - 9S; ADDITIONAL INFORMATION:180-241 BHN; MANUFACTURER:ITT CORPORATION INDIA PVT LTD; MANUFACTURER PARTMODEL:3700 SA-3x6 - 9S; ADDITIONAL INFORMATION:180-241 BHN; MANUFACTURER:ITT CORPORATION INDIA PVT LTD; MANUFACTURER PARTNUMBER:C00288A14 1232K"/>
    <d v="2017-06-30T00:00:00"/>
    <s v="SPARE_PARTS"/>
    <x v="2"/>
    <s v="2000"/>
    <s v="GS01"/>
    <s v="EA"/>
    <n v="1"/>
    <n v="4647.1000000000004"/>
    <n v="0"/>
    <n v="0"/>
    <n v="4647.1000000000004"/>
    <s v="ZSPR"/>
    <n v="0"/>
    <s v=""/>
    <n v="0"/>
    <n v="0"/>
    <s v="ONGC Petro additions Ltd."/>
    <s v="INR"/>
    <n v="0"/>
    <n v="0"/>
    <n v="0"/>
    <n v="0"/>
    <n v="0"/>
    <n v="0"/>
    <n v="0"/>
    <n v="0"/>
    <n v="0"/>
    <n v="0"/>
    <n v="0"/>
    <n v="0"/>
    <n v="0"/>
    <n v="0"/>
    <s v="General Store"/>
    <s v="P04"/>
    <n v="2376"/>
    <x v="2"/>
  </r>
  <r>
    <s v="0P0801040554"/>
    <s v="COV,GSKT,F/5&amp;4x7 PHE BO NL,39535216,IR"/>
    <s v="SPARE PARTS; PART NAME:COVER,GASKET; EQUIPMENT NAME:HP RECIPROCATING COMPRESSOR; EQUIPMENT MAKE:INGERSOLL-RAND; EQUIPMENT MODEL:5 &amp;4 x 7 PHE BO NL; ADDITIONAL INFORMATION:FOR DISTANCE PIECE; MANUFACTURER:INGERSOLL-RAND; MANUFACTURER PART NUMBER:39535216;PLANT:INSTRUMENT AIR / PLANT AIR"/>
    <d v="2018-04-23T00:00:00"/>
    <s v="SPARE_PARTS"/>
    <x v="2"/>
    <s v="2000"/>
    <s v="GS01"/>
    <s v="EA"/>
    <n v="8"/>
    <n v="4646.8"/>
    <n v="0"/>
    <n v="0"/>
    <n v="4646.8"/>
    <s v="ZSPR"/>
    <n v="0"/>
    <s v=""/>
    <n v="0"/>
    <n v="0"/>
    <s v="ONGC Petro additions Ltd."/>
    <s v="INR"/>
    <n v="0"/>
    <n v="0"/>
    <n v="0"/>
    <n v="0"/>
    <n v="0"/>
    <n v="0"/>
    <n v="0"/>
    <n v="0"/>
    <n v="0"/>
    <n v="0"/>
    <n v="0"/>
    <n v="0"/>
    <n v="0"/>
    <n v="0"/>
    <s v="General Store"/>
    <s v="P04"/>
    <n v="2079"/>
    <x v="2"/>
  </r>
  <r>
    <s v="0T2541370437"/>
    <s v="GSKT,SPW,CL150,SS,GPH,36IN"/>
    <s v="SPIRAL WOUND GASKETS; DESIGN SPEC:ASME/ANSI B16.20 - 1998; DESIGN SPEC, FLANGE(S):ASME B16.47 SERIES B; PRESSURE DESIGNATION:CL150; MAT, WINDINGS:STAINLESS STEEL; MAT, FILLER:GRAPHITE; MAT, INNER RING:STAINLESS STEEL 316; MAT, CENTRING RING:STAINLESS STEEL316; SIZE, PIPE, NOMINAL:36 IN"/>
    <d v="2015-10-23T00:00:00"/>
    <s v="SP_GASKETS"/>
    <x v="2"/>
    <s v="2000"/>
    <s v="SP01"/>
    <s v="EA"/>
    <n v="3"/>
    <n v="4643.41"/>
    <n v="0"/>
    <n v="0"/>
    <n v="4643.41"/>
    <s v="ZSTO"/>
    <n v="0"/>
    <s v=""/>
    <n v="0"/>
    <n v="0"/>
    <s v="ONGC Petro additions Ltd."/>
    <s v="INR"/>
    <n v="0"/>
    <n v="0"/>
    <n v="0"/>
    <n v="0"/>
    <n v="0"/>
    <n v="0"/>
    <n v="0"/>
    <n v="0"/>
    <n v="0"/>
    <n v="0"/>
    <n v="0"/>
    <n v="0"/>
    <n v="0"/>
    <n v="0"/>
    <s v="Shutdown Plan Mt"/>
    <s v="S06"/>
    <n v="2992"/>
    <x v="1"/>
  </r>
  <r>
    <s v="0T2541630088"/>
    <s v="GSKT,SPW,PE,1282X1256MM,SS316,GPH,2PASS"/>
    <s v="SPIRAL WOUND GASKETS FOR PLANT EQUIPMENT; CONSTRUCTION:2 PASS; THICKNESS,GASKET:4.5 MM; MAT, WINDINGS:STAINLESS STEEL 316; MAT, FILLER:GRAPHITE; MAT,INNER RING:STAINLESS STEEL 316; MAT, CENTRING RING:STAINLESS STEEL 316; DRAWING,DIMENSIONAL:TPE805-1004-01 REV 1; DIMENSIONS, CROSSBAR:10 MM (RIP THK); CENTRINGRING, O.D.:1290 MM; INNER RING, I.D.:1230 MM; DIMENSION, I.D. X O.D.:1282 X 1256MM; INNER RING OD:1256 MM; CENTRING RING ID:1282 MM; FOR CHANNEL SIDE;PUMPAROUND COOLERS; TECHNO PROCESS EQUIPMENTS(I) LTD; FOR ONE SHELL ONLY"/>
    <d v="2022-06-07T00:00:00"/>
    <s v="PL_SP_GASKETS"/>
    <x v="2"/>
    <s v="2000"/>
    <s v="GS01"/>
    <s v="EA"/>
    <n v="1"/>
    <n v="4632.07"/>
    <n v="0"/>
    <n v="0"/>
    <n v="4632.07"/>
    <s v="ZSTO"/>
    <n v="0"/>
    <s v=""/>
    <n v="0"/>
    <n v="0"/>
    <s v="ONGC Petro additions Ltd."/>
    <s v="INR"/>
    <n v="0"/>
    <n v="0"/>
    <n v="0"/>
    <n v="0"/>
    <n v="0"/>
    <n v="0"/>
    <n v="0"/>
    <n v="0"/>
    <n v="0"/>
    <n v="0"/>
    <n v="0"/>
    <n v="0"/>
    <n v="0"/>
    <n v="0"/>
    <s v="General Store"/>
    <s v="S06"/>
    <n v="573"/>
    <x v="1"/>
  </r>
  <r>
    <s v="0T2541630088"/>
    <s v="GSKT,SPW,PE,1282X1256MM,SS316,GPH,2PASS"/>
    <s v="SPIRAL WOUND GASKETS FOR PLANT EQUIPMENT; CONSTRUCTION:2 PASS; THICKNESS,GASKET:4.5 MM; MAT, WINDINGS:STAINLESS STEEL 316; MAT, FILLER:GRAPHITE; MAT,INNER RING:STAINLESS STEEL 316; MAT, CENTRING RING:STAINLESS STEEL 316; DRAWING,DIMENSIONAL:TPE805-1004-01 REV 1; DIMENSIONS, CROSSBAR:10 MM (RIP THK); CENTRINGRING, O.D.:1290 MM; INNER RING, I.D.:1230 MM; DIMENSION, I.D. X O.D.:1282 X 1256MM; INNER RING OD:1256 MM; CENTRING RING ID:1282 MM; FOR CHANNEL SIDE;PUMPAROUND COOLERS; TECHNO PROCESS EQUIPMENTS(I) LTD; FOR ONE SHELL ONLY"/>
    <d v="2022-06-07T00:00:00"/>
    <s v="PL_SP_GASKETS"/>
    <x v="2"/>
    <s v="2000"/>
    <s v="SP01"/>
    <s v="EA"/>
    <n v="1"/>
    <n v="4632.07"/>
    <n v="0"/>
    <n v="0"/>
    <n v="4632.07"/>
    <s v="ZSTO"/>
    <n v="0"/>
    <s v=""/>
    <n v="0"/>
    <n v="0"/>
    <s v="ONGC Petro additions Ltd."/>
    <s v="INR"/>
    <n v="0"/>
    <n v="0"/>
    <n v="0"/>
    <n v="0"/>
    <n v="0"/>
    <n v="0"/>
    <n v="0"/>
    <n v="0"/>
    <n v="0"/>
    <n v="0"/>
    <n v="0"/>
    <n v="0"/>
    <n v="0"/>
    <n v="0"/>
    <s v="Shutdown Plan Mt"/>
    <s v="S06"/>
    <n v="573"/>
    <x v="1"/>
  </r>
  <r>
    <s v="0P5580770014"/>
    <s v="FUSE,TERM,FTAFUSE0.5A(DCS),HONEYWLL"/>
    <s v="RAIL MOUNTED TERMINALS AND ACCESSORIES; TYPE:FIELD TERMINATION ASSEMBLY; MANUFACTURER:HONEYWELL; MANUFACTURER PART NUMBER:FTA FUSE0.5A (DCS); CURRENT RATING:0.5A; EQUIPMENT NAME:DCS ESD F AND G SYSTEM"/>
    <d v="2016-06-29T00:00:00"/>
    <s v="RA_TERMINALS_AND_A"/>
    <x v="4"/>
    <s v="2000"/>
    <s v="GS01"/>
    <s v="EA"/>
    <n v="40"/>
    <n v="4600"/>
    <n v="0"/>
    <n v="0"/>
    <n v="4600"/>
    <s v="ZSPR"/>
    <n v="0"/>
    <s v=""/>
    <n v="0"/>
    <n v="0"/>
    <s v="ONGC Petro additions Ltd."/>
    <s v="INR"/>
    <n v="0"/>
    <n v="0"/>
    <n v="0"/>
    <n v="0"/>
    <n v="0"/>
    <n v="0"/>
    <n v="0"/>
    <n v="0"/>
    <n v="0"/>
    <n v="0"/>
    <n v="0"/>
    <n v="0"/>
    <n v="0"/>
    <n v="0"/>
    <s v="General Store"/>
    <s v="P03"/>
    <n v="2742"/>
    <x v="2"/>
  </r>
  <r>
    <s v="0P4102215011"/>
    <s v="ACTR O-RING,202501525-680-0000,BA-HU"/>
    <s v="SPARE PARTS; PART NAME:ACTUATOR O-RING; EQUIPMENT NAME:CONTROL VALVE; EQUIPMENTMAKE:BAKER HUGHES; MANUFACTURER PART NUMBER:202501525-680-0000;MANUFACTURER:BAKER HUGHES; AN6227-79 (INNER DIAMETER:291.46); VALVE SERIALNUMBER:LB12A0091-001, LB12A0091-004, LB12A0092-002; TYPE:SOFT PART"/>
    <d v="2022-06-16T00:00:00"/>
    <s v="SPARE_PARTS"/>
    <x v="2"/>
    <s v="2000"/>
    <s v="CH01"/>
    <s v="EA"/>
    <n v="3"/>
    <n v="4599.63"/>
    <n v="0"/>
    <n v="0"/>
    <n v="4599.63"/>
    <s v="ZSPR"/>
    <n v="0"/>
    <s v=""/>
    <n v="0"/>
    <n v="0"/>
    <s v="ONGC Petro additions Ltd."/>
    <s v="INR"/>
    <n v="0"/>
    <n v="0"/>
    <n v="0"/>
    <n v="0"/>
    <n v="0"/>
    <n v="0"/>
    <n v="0"/>
    <n v="0"/>
    <n v="0"/>
    <n v="0"/>
    <n v="0"/>
    <n v="0"/>
    <n v="0"/>
    <n v="0"/>
    <s v="Chemcial store"/>
    <s v="P03"/>
    <n v="564"/>
    <x v="2"/>
  </r>
  <r>
    <s v="0T3352100009"/>
    <s v="FLAT,MS,IS 2062,25X5MM"/>
    <s v="FLAT BARS; MAT:MILD STEEL; MAT, SPEC:IS 2062; WIDTH:25 MM; THICKNESS:5 MM; MASS:1.081 Kg/m"/>
    <d v="2022-11-10T00:00:00"/>
    <s v="FL_BARS"/>
    <x v="2"/>
    <s v="2000"/>
    <s v="CH01"/>
    <s v="MT"/>
    <n v="0.10299999999999999"/>
    <n v="4583.49"/>
    <n v="0"/>
    <n v="0"/>
    <n v="4583.49"/>
    <s v="ZSTO"/>
    <n v="0"/>
    <s v=""/>
    <n v="0"/>
    <n v="0"/>
    <s v="ONGC Petro additions Ltd."/>
    <s v="INR"/>
    <n v="0"/>
    <n v="0"/>
    <n v="0"/>
    <n v="0"/>
    <n v="0"/>
    <n v="0"/>
    <n v="0"/>
    <n v="0"/>
    <n v="0"/>
    <n v="0"/>
    <n v="0"/>
    <n v="0"/>
    <n v="0"/>
    <n v="0"/>
    <s v="Chemcial store"/>
    <s v="S06"/>
    <n v="417"/>
    <x v="1"/>
  </r>
  <r>
    <s v="0T3006010106"/>
    <s v="BRG,RLR,MET,NU 305 ECJ,25MM,62MM"/>
    <s v="METRIC ROLLER BEARINGS; TYPE:CYLINDRICAL; ROWS:SINGLE; MAT, CAGE:STEEL CAGE; DESIGNATION NUMBER:NU 305 ECJ ; DIAMETER, BORE:25 MM;DIAMETER, OD:62 MM; WIDTH/HEIGHT:17 MM"/>
    <d v="2015-06-24T00:00:00"/>
    <s v="ME_RO_BEARINGS"/>
    <x v="2"/>
    <s v="2000"/>
    <s v="GS01"/>
    <s v="EA"/>
    <n v="4"/>
    <n v="4557.33"/>
    <n v="0"/>
    <n v="0"/>
    <n v="4557.33"/>
    <s v="ZSTO"/>
    <n v="0"/>
    <s v=""/>
    <n v="0"/>
    <n v="0"/>
    <s v="ONGC Petro additions Ltd."/>
    <s v="INR"/>
    <n v="0"/>
    <n v="0"/>
    <n v="0"/>
    <n v="0"/>
    <n v="0"/>
    <n v="0"/>
    <n v="0"/>
    <n v="0"/>
    <n v="0"/>
    <n v="0"/>
    <n v="0"/>
    <n v="0"/>
    <n v="0"/>
    <n v="0"/>
    <s v="General Store"/>
    <s v="S06"/>
    <n v="3113"/>
    <x v="1"/>
  </r>
  <r>
    <s v="0P1149010255"/>
    <s v="TRAFO,AUX,30VA,230V,KRISTRON"/>
    <s v="TRANSFORMERS; TYPE:AUXILIARY TRANSFORMER; VOLTAGE, INPUT:230 V +/- 10 %; VOLTAGE, OUTPUT, MINIMUM:0 V; VOLTAGE, OUTPUT, MAXIMUM:16V; POWER, OUTPUT:30 VA; MANUFACTURER:KRISTRON SYSTEMS; SECONDARY VOLTAGE 1:16 V AT 500 mA; SECONDARY VOLTAGE 2:12 V AT 500 mA;SECONARY VOLTAGE 3:12 V AT 500 mA; APPICATION:CONTROL CIRCUIT POWER SUPPLY; FOR CRACKER CATHODIC PROTECTION TR UNIT"/>
    <d v="2017-07-22T00:00:00"/>
    <s v="TRANSFORMERS"/>
    <x v="4"/>
    <s v="2000"/>
    <s v="GS01"/>
    <s v="EA"/>
    <n v="2"/>
    <n v="4555.91"/>
    <n v="0"/>
    <n v="0"/>
    <n v="4555.91"/>
    <s v="ZSPR"/>
    <n v="0"/>
    <s v=""/>
    <n v="0"/>
    <n v="0"/>
    <s v="ONGC Petro additions Ltd."/>
    <s v="INR"/>
    <n v="0"/>
    <n v="0"/>
    <n v="0"/>
    <n v="0"/>
    <n v="0"/>
    <n v="0"/>
    <n v="0"/>
    <n v="0"/>
    <n v="0"/>
    <n v="0"/>
    <n v="0"/>
    <n v="0"/>
    <n v="0"/>
    <n v="0"/>
    <s v="General Store"/>
    <s v="P01"/>
    <n v="2354"/>
    <x v="2"/>
  </r>
  <r>
    <s v="0T2543980017"/>
    <s v="GSKT,FLR,PTFE,222X340MM,3MM"/>
    <s v="FLAT RING GASKETS; THICKNESS:3 MM; MAT:PTFE; DIMENSION, I.D. X O.D.:222 X 340 MM; EQUIPMENT NAME:CONDENSATE KO DRUM; EQUIPMENTMANUFACTURER:AERO ENGINEERS; DRAWING NUMBER:3670-CD-VD-119A_9120_ZGB_33911_001; ITEM POSITION NUMBER:32"/>
    <d v="2017-04-19T00:00:00"/>
    <s v="FL_GASKETS"/>
    <x v="2"/>
    <s v="2000"/>
    <s v="SP01"/>
    <s v="EA"/>
    <n v="1"/>
    <n v="4547.6000000000004"/>
    <n v="0"/>
    <n v="0"/>
    <n v="4547.6000000000004"/>
    <s v="ZSTO"/>
    <n v="0"/>
    <s v=""/>
    <n v="0"/>
    <n v="0"/>
    <s v="ONGC Petro additions Ltd."/>
    <s v="INR"/>
    <n v="0"/>
    <n v="0"/>
    <n v="0"/>
    <n v="0"/>
    <n v="0"/>
    <n v="0"/>
    <n v="0"/>
    <n v="0"/>
    <n v="0"/>
    <n v="0"/>
    <n v="0"/>
    <n v="0"/>
    <n v="0"/>
    <n v="0"/>
    <s v="Shutdown Plan Mt"/>
    <s v="S06"/>
    <n v="2448"/>
    <x v="1"/>
  </r>
  <r>
    <s v="0P3766100021"/>
    <s v="OIL SEAL,D04016,DS-9C,NEWLONG"/>
    <s v="SPARE PARTS; PART NAME:OIL SEAL; EQUIPMENT NAME:BAG CLOSING MACHINE; EQUIPMENT MAKE:NEWLONG INDUSTRIAL FZC; EQUIPMENT MODEL:DS-9C;ADDITIONAL INFORMATION:TC4 8.7 16.5 7; MANUFACTURER:NEWLONG INDUSTRIAL FZC; MANUFACTURER PART NUMBER:D04016; ALTERNATE PARTNUMBER:TC4 8.7 16.5 7; ASSEMBLY NAME:SEWING HEAD"/>
    <d v="2020-10-12T00:00:00"/>
    <s v="SPARE_PARTS"/>
    <x v="2"/>
    <s v="2000"/>
    <s v="CH01"/>
    <s v="EA"/>
    <n v="12"/>
    <n v="4537.5600000000004"/>
    <n v="0"/>
    <n v="0"/>
    <n v="4537.5600000000004"/>
    <s v="ZSPR"/>
    <n v="0"/>
    <s v=""/>
    <n v="0"/>
    <n v="0"/>
    <s v="ONGC Petro additions Ltd."/>
    <s v="INR"/>
    <n v="0"/>
    <n v="0"/>
    <n v="0"/>
    <n v="0"/>
    <n v="0"/>
    <n v="0"/>
    <n v="0"/>
    <n v="0"/>
    <n v="0"/>
    <n v="0"/>
    <n v="0"/>
    <n v="0"/>
    <n v="0"/>
    <n v="0"/>
    <s v="Chemcial store"/>
    <s v="P04"/>
    <n v="1176"/>
    <x v="2"/>
  </r>
  <r>
    <s v="0T1538610722"/>
    <s v="STBLT+N,A193-B7,UN,205MM,1IN"/>
    <s v="STUD BOLTS WITH NUTS; MAT SPEC, STUD BOLT(S):ASTM A193 GRADE B7; MAT SPEC,NUT(S):ASTM A194 GRADE 2H; TYPE OF THREAD:UN; TYPE, NUT:HEAVY HEXAGONAL;LENGTH:205 MM; SIZE:1 IN; DESIGN SPEC, FLANGE:ASME B16.47 SERIES B"/>
    <d v="2022-09-28T00:00:00"/>
    <s v="WI_STUDBOLTS1"/>
    <x v="2"/>
    <s v="2000"/>
    <s v="SP01"/>
    <s v="ST"/>
    <n v="31"/>
    <n v="4533.4399999999996"/>
    <n v="0"/>
    <n v="0"/>
    <n v="4533.4399999999996"/>
    <s v="ZSTO"/>
    <n v="0"/>
    <s v=""/>
    <n v="0"/>
    <n v="0"/>
    <s v="ONGC Petro additions Ltd."/>
    <s v="INR"/>
    <n v="0"/>
    <n v="0"/>
    <n v="0"/>
    <n v="0"/>
    <n v="0"/>
    <n v="0"/>
    <n v="0"/>
    <n v="0"/>
    <n v="0"/>
    <n v="0"/>
    <n v="0"/>
    <n v="0"/>
    <n v="0"/>
    <n v="0"/>
    <s v="Shutdown Plan Mt"/>
    <s v="S06"/>
    <n v="460"/>
    <x v="1"/>
  </r>
  <r>
    <s v="0P1401080269"/>
    <s v="WSHR,SEALING,19,F/NG 32/25-3,BHEL"/>
    <s v="SPARE PARTS; PART NAME:WASHER,SEALING; ITEM POSITION NUMBER:19; EQUIPMENT NAME:BOILER FEED WATER STEAM TURBINE; EQUIPMENTMAKE:BHARAT HEAVY ELECTRICAL; EQUIPMENT MODEL:NG 32/25-3; MANUFACTURER:BHARAT HEAVY ELECTRICAL"/>
    <d v="2017-05-17T00:00:00"/>
    <s v="SPARE_PARTS"/>
    <x v="4"/>
    <s v="2000"/>
    <s v="GS01"/>
    <s v="EA"/>
    <n v="3"/>
    <n v="4529.7700000000004"/>
    <n v="0"/>
    <n v="0"/>
    <n v="4529.7700000000004"/>
    <s v="ZSPR"/>
    <n v="0"/>
    <s v=""/>
    <n v="0"/>
    <n v="0"/>
    <s v="ONGC Petro additions Ltd."/>
    <s v="INR"/>
    <n v="0"/>
    <n v="0"/>
    <n v="0"/>
    <n v="0"/>
    <n v="0"/>
    <n v="0"/>
    <n v="0"/>
    <n v="0"/>
    <n v="0"/>
    <n v="0"/>
    <n v="0"/>
    <n v="0"/>
    <n v="0"/>
    <n v="0"/>
    <s v="General Store"/>
    <s v="P04"/>
    <n v="2420"/>
    <x v="2"/>
  </r>
  <r>
    <s v="0T2541410029"/>
    <s v="GSKT,SPW,W/OUTR RING,SS316,CL150,14IN"/>
    <s v="SPIRAL WOUND GASKETS; DESIGN SPEC:ANSI B16.20; DESIGN SPEC, FLANGE(S):ANSI B16.5; PRESSURE DESIGNATION:CLASS 150; MAT,WINDINGS:STAINLESS STEEL 316; MAT, FILLER:GRAFOIL; MAT, CENTRING RING:STAINLESS STEEL 316; SIZE, PIPE, NOMINAL:14 IN"/>
    <d v="2023-06-22T00:00:00"/>
    <s v="SP_GASKETS"/>
    <x v="2"/>
    <s v="2000"/>
    <s v="GS01"/>
    <s v="EA"/>
    <n v="8"/>
    <n v="4526.09"/>
    <n v="0"/>
    <n v="0"/>
    <n v="4526.09"/>
    <s v="ZSTO"/>
    <n v="0"/>
    <s v=""/>
    <n v="0"/>
    <n v="0"/>
    <s v="ONGC Petro additions Ltd."/>
    <s v="INR"/>
    <n v="0"/>
    <n v="0"/>
    <n v="0"/>
    <n v="0"/>
    <n v="0"/>
    <n v="0"/>
    <n v="0"/>
    <n v="0"/>
    <n v="0"/>
    <n v="0"/>
    <n v="0"/>
    <n v="0"/>
    <n v="0"/>
    <n v="0"/>
    <s v="General Store"/>
    <s v="S06"/>
    <n v="193"/>
    <x v="1"/>
  </r>
  <r>
    <s v="0T2541630054"/>
    <s v="GSKT,SPW,PE,500X456MM,SS304,GPH,3PASS"/>
    <s v="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42; MANDATORY ADD REQRMTS:REFERED POSITION NUMBER:4A;DIMENSIONS, CROSSBAR:WDT 22 X THK 4.5 MM; CENTRING RING, O.D.:508 MM; INNER RING, I.D.:436 MM; DIMENSION, I.D. X O.D.:456 X 500 MM;WITH WELDED JACKET; MATERIAL:STAINLESS STEEL 304; EQUIPMENT NAME:CS HEAT EXCHANGER; MODEL:H-BEM; MANUFACTURER:INDCON PROJECTS &amp;EQUIPMENT LTD"/>
    <d v="2023-10-26T00:00:00"/>
    <s v="PL_SP_GASKETS"/>
    <x v="2"/>
    <s v="2000"/>
    <s v="SP01"/>
    <s v="EA"/>
    <n v="1"/>
    <n v="4520"/>
    <n v="0"/>
    <n v="0"/>
    <n v="4520"/>
    <s v="ZSTO"/>
    <n v="0"/>
    <s v=""/>
    <n v="0"/>
    <n v="0"/>
    <s v="ONGC Petro additions Ltd."/>
    <s v="INR"/>
    <n v="0"/>
    <n v="0"/>
    <n v="0"/>
    <n v="0"/>
    <n v="0"/>
    <n v="0"/>
    <n v="0"/>
    <n v="0"/>
    <n v="0"/>
    <n v="0"/>
    <n v="0"/>
    <n v="0"/>
    <n v="0"/>
    <n v="0"/>
    <s v="Shutdown Plan Mt"/>
    <s v="S06"/>
    <n v="67"/>
    <x v="1"/>
  </r>
  <r>
    <s v="0P4205031302"/>
    <s v="GSKT,ROT FACE,VITON,2H-131867/71,SANMAR"/>
    <s v="SPARE PARTS; PART NAME:GASKET,ROTATING FACE; MATERIAL:VITON; DRAWING NUMBER:2H-131867,2H-131868; ITEM POSITION NUMBER:71; EQUIPMENTNAME:MAKE-UP HEXANE FEED PUMP; EQUIPMENT MAKE:FLOWSERVE PUMP DIVISION; EQUIPMENT MODEL:2HPX10A, 3HPX13A; ADDITIONAL INFORMATION:FORMECHANICAL SEAL; MANUFACTURER:FLOWSERVE SANMAR; MANUFACTURER PART NUMBER:2H-131867/71; SEAL MODEL:3.125&quot;/3.000&quot; QBQ/QBQ; EQUIPMENTNAME:DEHYDRATOR FEED PUMP"/>
    <d v="2023-05-10T00:00:00"/>
    <s v="SPARE_PARTS"/>
    <x v="2"/>
    <s v="2000"/>
    <s v="GS01"/>
    <s v="EA"/>
    <n v="1"/>
    <n v="4514.96"/>
    <n v="0"/>
    <n v="0"/>
    <n v="4514.96"/>
    <s v="ZSPR"/>
    <n v="0"/>
    <s v=""/>
    <n v="0"/>
    <n v="0"/>
    <s v="ONGC Petro additions Ltd."/>
    <s v="INR"/>
    <n v="0"/>
    <n v="0"/>
    <n v="0"/>
    <n v="0"/>
    <n v="0"/>
    <n v="0"/>
    <n v="0"/>
    <n v="0"/>
    <n v="0"/>
    <n v="0"/>
    <n v="0"/>
    <n v="0"/>
    <n v="0"/>
    <n v="0"/>
    <s v="General Store"/>
    <s v="P04"/>
    <n v="236"/>
    <x v="2"/>
  </r>
  <r>
    <s v="0P1149010270"/>
    <s v="CT,100/1A,7.5VA,CL.3,RCW01M,GIL&amp;MAX"/>
    <s v="TRANSFORMERS; TYPE:CURRENT; POWER, OUTPUT:7.5 VA; MANUFACTURER:GILBERT &amp; MAXWELL ELECTRICALS; CURRENT RATIO:100 / 1 A; CLASS:3;INSULATION LEVEL:0.66 / 3 KV; TYPE:RCW01M; EQUIPMENT NAME:MCC PANEL"/>
    <d v="2016-07-30T00:00:00"/>
    <s v="TRANSFORMERS"/>
    <x v="4"/>
    <s v="2000"/>
    <s v="GS01"/>
    <s v="EA"/>
    <n v="3"/>
    <n v="4500"/>
    <n v="0"/>
    <n v="0"/>
    <n v="4500"/>
    <s v="ZSPR"/>
    <n v="0"/>
    <s v=""/>
    <n v="0"/>
    <n v="0"/>
    <s v="ONGC Petro additions Ltd."/>
    <s v="INR"/>
    <n v="0"/>
    <n v="0"/>
    <n v="0"/>
    <n v="0"/>
    <n v="0"/>
    <n v="0"/>
    <n v="0"/>
    <n v="0"/>
    <n v="0"/>
    <n v="0"/>
    <n v="0"/>
    <n v="0"/>
    <n v="0"/>
    <n v="0"/>
    <s v="General Store"/>
    <s v="P01"/>
    <n v="2711"/>
    <x v="2"/>
  </r>
  <r>
    <s v="0P5270021799"/>
    <s v="SEALING KIT,30290.0250.S000,HEROSE"/>
    <s v="SPARE PARTS; PART NAME:SEALING KIT; EQUIPMENT NAME:CRYOGENIC GATE VALVE; EQUIPMENT MAKE:HEROSE; MANUFACTURER PARTNUMBER:30290.0250.S000; MANUFACTURER:HEROSE; SIZE, VALVE:DN25; NOMINAL PRESSURE:PN50"/>
    <d v="2017-03-30T00:00:00"/>
    <s v="SPARE_PARTS"/>
    <x v="2"/>
    <s v="2000"/>
    <s v="GS01"/>
    <s v="EA"/>
    <n v="1"/>
    <n v="4500"/>
    <n v="0"/>
    <n v="0"/>
    <n v="4500"/>
    <s v="ZSPR"/>
    <n v="0"/>
    <s v=""/>
    <n v="0"/>
    <n v="0"/>
    <s v="ONGC Petro additions Ltd."/>
    <s v="INR"/>
    <n v="0"/>
    <n v="0"/>
    <n v="0"/>
    <n v="0"/>
    <n v="0"/>
    <n v="0"/>
    <n v="0"/>
    <n v="0"/>
    <n v="0"/>
    <n v="0"/>
    <n v="0"/>
    <n v="0"/>
    <n v="0"/>
    <n v="0"/>
    <s v="General Store"/>
    <s v="P04"/>
    <n v="2468"/>
    <x v="2"/>
  </r>
  <r>
    <s v="0P0207070152"/>
    <s v="LOW PRESS SW,AC155045060F,VOLTAS"/>
    <s v="SPARE PARTS; PART NAME:LOW PRESSURE SWITCH; EQUIPMENT NAME:HVAC SYSTEM;EQUIPMENT MAKE:VOLTAS; EQUIPMENT MODEL:CWC050OHAT1063; MANUFACTURER PARTNUMBER:AC155045060F; MANUFACTURER:VOLTAS; YK-01L 000-035G050G; DPUWSH150S"/>
    <d v="2022-12-16T00:00:00"/>
    <s v="SPARE_PARTS"/>
    <x v="4"/>
    <s v="2000"/>
    <s v="CH01"/>
    <s v="EA"/>
    <n v="7"/>
    <n v="4480.9399999999996"/>
    <n v="0"/>
    <n v="0"/>
    <n v="4480.9399999999996"/>
    <s v="ZSPR"/>
    <n v="0"/>
    <s v=""/>
    <n v="0"/>
    <n v="0"/>
    <s v="ONGC Petro additions Ltd."/>
    <s v="INR"/>
    <n v="0"/>
    <n v="0"/>
    <n v="0"/>
    <n v="0"/>
    <n v="0"/>
    <n v="0"/>
    <n v="0"/>
    <n v="0"/>
    <n v="0"/>
    <n v="0"/>
    <n v="0"/>
    <n v="0"/>
    <n v="0"/>
    <n v="0"/>
    <s v="Chemcial store"/>
    <s v="P04"/>
    <n v="381"/>
    <x v="2"/>
  </r>
  <r>
    <s v="0P4205041459"/>
    <s v="NUT,IMPLR,48.01,50X40 UCWM25,KEPL"/>
    <s v="SPARE PARTS; PART NAME:NUT,IMPELLER; EQUIPMENT NAME:QUENCH PUMP; EQUIPMENT MAKE:KIRLOSKAR EBARA PUMPS LIMITED; EQUIPMENTMODEL:50X40 UCWM 25; MANUFACTURER:KIRLOSKAR EBARA PUMPS LIMITED; MANUFACTURER PART NUMBER:48.01"/>
    <d v="2018-01-29T00:00:00"/>
    <s v="SPARE_PARTS"/>
    <x v="2"/>
    <s v="2000"/>
    <s v="GS01"/>
    <s v="EA"/>
    <n v="1"/>
    <n v="4473.5"/>
    <n v="0"/>
    <n v="0"/>
    <n v="4473.5"/>
    <s v="ZSPR"/>
    <n v="0"/>
    <s v=""/>
    <n v="0"/>
    <n v="0"/>
    <s v="ONGC Petro additions Ltd."/>
    <s v="INR"/>
    <n v="0"/>
    <n v="0"/>
    <n v="0"/>
    <n v="0"/>
    <n v="0"/>
    <n v="0"/>
    <n v="0"/>
    <n v="0"/>
    <n v="0"/>
    <n v="0"/>
    <n v="0"/>
    <n v="0"/>
    <n v="0"/>
    <n v="0"/>
    <s v="General Store"/>
    <s v="P04"/>
    <n v="2163"/>
    <x v="2"/>
  </r>
  <r>
    <s v="0T1737180014"/>
    <s v="CAP,PIPE,SW,A403 WP 304,CL6000,2IN"/>
    <s v="SOCKET WELD PIPE CAPS; MAT:STAINLESS STEEL 304; MAT SPEC, FITTING:ASTM A403 WP 304; PRESSURE DESIGNATION:CL 6000; MANDATORY ADDREQRMTS:LOW TEMPERATURE/HC/ADDITIVES; SIZE:2 IN"/>
    <d v="2018-01-25T00:00:00"/>
    <s v="SW_PI_CAPS2"/>
    <x v="2"/>
    <s v="2000"/>
    <s v="CH01"/>
    <s v="EA"/>
    <n v="10"/>
    <n v="4459.34"/>
    <n v="0"/>
    <n v="0"/>
    <n v="4459.34"/>
    <s v="ZSTO"/>
    <n v="0"/>
    <s v=""/>
    <n v="0"/>
    <n v="0"/>
    <s v="ONGC Petro additions Ltd."/>
    <s v="INR"/>
    <n v="0"/>
    <n v="0"/>
    <n v="0"/>
    <n v="0"/>
    <n v="0"/>
    <n v="0"/>
    <n v="0"/>
    <n v="0"/>
    <n v="0"/>
    <n v="0"/>
    <n v="0"/>
    <n v="0"/>
    <n v="0"/>
    <n v="0"/>
    <s v="Chemcial store"/>
    <s v="S06"/>
    <n v="2167"/>
    <x v="1"/>
  </r>
  <r>
    <s v="0P0801050341"/>
    <s v="WSHR,ONE TONG,BWMJ-WA-010,KOBE"/>
    <s v="SPARE PARTS; PART NAME:WASHER,ONE TONG; EQUIPMENT NAME:VRU COMPRESSOR; EQUIPMENT MAKE:KOBE STEEL; EQUIPMENT MODEL:KS31SNZ-16SNZ(11-00372-0); ADDITIONAL INFORMATION:FOR INTERNAL SENSOR; MANUFACTURER:KOBE STEEL; MANUFACTURER PART NUMBER:BWMJ-WA-010"/>
    <d v="2017-10-14T00:00:00"/>
    <s v="SPARE_PARTS"/>
    <x v="2"/>
    <s v="2000"/>
    <s v="CH01"/>
    <s v="EA"/>
    <n v="24"/>
    <n v="4458.45"/>
    <n v="0"/>
    <n v="0"/>
    <n v="4458.45"/>
    <s v="ZSPR"/>
    <n v="0"/>
    <s v=""/>
    <n v="0"/>
    <n v="0"/>
    <s v="ONGC Petro additions Ltd."/>
    <s v="INR"/>
    <n v="0"/>
    <n v="0"/>
    <n v="0"/>
    <n v="0"/>
    <n v="0"/>
    <n v="0"/>
    <n v="0"/>
    <n v="0"/>
    <n v="0"/>
    <n v="0"/>
    <n v="0"/>
    <n v="0"/>
    <n v="0"/>
    <n v="0"/>
    <s v="Chemcial store"/>
    <s v="P04"/>
    <n v="2270"/>
    <x v="2"/>
  </r>
  <r>
    <s v="0P0631100021"/>
    <s v="SNAP RING,240,JPSTL"/>
    <s v="SPARE PARTS; PART NAME:SNAP RING; DRAWING NUMBER:T0A-430-300:012; ITEM POSITION NUMBER:15; EQUIPMENT NAME:CUTTER UNIT; EQUIPMENTMAKE:THE JAPAN STEEL WORKS; EQUIPMENT MODEL:ADC300S; MANUFACTURER:THE JAPAN STEEL WORKS; MANUFACTURER PART NUMBER:240"/>
    <d v="2019-01-31T00:00:00"/>
    <s v="SPARE_PARTS"/>
    <x v="2"/>
    <s v="2000"/>
    <s v="CH01"/>
    <s v="EA"/>
    <n v="2"/>
    <n v="4457.91"/>
    <n v="0"/>
    <n v="0"/>
    <n v="4457.91"/>
    <s v="ZSPR"/>
    <n v="0"/>
    <s v=""/>
    <n v="0"/>
    <n v="0"/>
    <s v="ONGC Petro additions Ltd."/>
    <s v="INR"/>
    <n v="0"/>
    <n v="0"/>
    <n v="0"/>
    <n v="0"/>
    <n v="0"/>
    <n v="0"/>
    <n v="0"/>
    <n v="0"/>
    <n v="0"/>
    <n v="0"/>
    <n v="0"/>
    <n v="0"/>
    <n v="0"/>
    <n v="0"/>
    <s v="Chemcial store"/>
    <s v="P04"/>
    <n v="1796"/>
    <x v="2"/>
  </r>
  <r>
    <s v="0P0801040470"/>
    <s v="GSKT,M24221141#01,KBLCCOMP"/>
    <s v="SPARE PARTS; PART NAME:GASKET; DRAWING NUMBER:M24201170; ITEM POSITION NUMBER:C37; EQUIPMENT NAME:COMPRESSOR; EQUIPMENTMAKE:KOBELCO COMPRESSOR; EQUIPMENT MODEL:KS31LNZ; MANUFACTURER:KOBELCO COMPRESSOR; MANUFACTURER PART NUMBER:M24221141#01"/>
    <d v="2023-02-22T00:00:00"/>
    <s v="SPARE_PARTS"/>
    <x v="2"/>
    <s v="2000"/>
    <s v="GS01"/>
    <s v="EA"/>
    <n v="2"/>
    <n v="4453.24"/>
    <n v="0"/>
    <n v="0"/>
    <n v="4453.24"/>
    <s v="ZSPR"/>
    <n v="0"/>
    <s v=""/>
    <n v="0"/>
    <n v="0"/>
    <s v="ONGC Petro additions Ltd."/>
    <s v="INR"/>
    <n v="0"/>
    <n v="0"/>
    <n v="0"/>
    <n v="0"/>
    <n v="0"/>
    <n v="0"/>
    <n v="0"/>
    <n v="0"/>
    <n v="0"/>
    <n v="0"/>
    <n v="0"/>
    <n v="0"/>
    <n v="0"/>
    <n v="0"/>
    <s v="General Store"/>
    <s v="P04"/>
    <n v="313"/>
    <x v="2"/>
  </r>
  <r>
    <s v="0P4205040231"/>
    <s v="RTNG RING,SPRG STL,017033200090,SULZ-PMP"/>
    <s v="SPARE PARTS; PART NAME:RETAINING RING; MANUFACTURER PART NUMBER:017033200090; MANUFACTURER:SULZER PUMPS; MATERIAL:SPRING STEEL;DRAWING NUMBER:MGA101-D-DR-00056; ITEM POSITION NUMBER:932.01; EQUIPMENT NAME:CENTRIFUGAL PUMP; EQUIPMENT MAKE:SULZER PUMPS;EQUIPMENT MODEL:ZF 50-2250; MODEL NUMBER:ZF 40-2200, ZF 40-2315, ZF 80-2200, ZF 25-2200, ZF 25-2315; DRAWINGNUMBER:MGA101-D-DR-00020, MGA101-D-DR-00011, MGA101-D-DR-00074, MGA101-D-DR-00092, MGA101-D-DR-00128, MGA101-D-DR-00164,MGA101-D-DR-00200, MGA101-D-DR-00227, MGA101-D-DR-00236, MGA101-D-DR-00101"/>
    <d v="2015-09-23T00:00:00"/>
    <s v="SPARE_PARTS"/>
    <x v="2"/>
    <s v="2000"/>
    <s v="GS01"/>
    <s v="EA"/>
    <n v="8"/>
    <n v="4451.74"/>
    <n v="0"/>
    <n v="0"/>
    <n v="4451.74"/>
    <s v="ZSPR"/>
    <n v="0"/>
    <s v=""/>
    <n v="0"/>
    <n v="0"/>
    <s v="ONGC Petro additions Ltd."/>
    <s v="INR"/>
    <n v="0"/>
    <n v="0"/>
    <n v="0"/>
    <n v="0"/>
    <n v="0"/>
    <n v="0"/>
    <n v="0"/>
    <n v="0"/>
    <n v="0"/>
    <n v="0"/>
    <n v="0"/>
    <n v="0"/>
    <n v="0"/>
    <n v="0"/>
    <s v="General Store"/>
    <s v="P04"/>
    <n v="3022"/>
    <x v="2"/>
  </r>
  <r>
    <s v="0P1005010242"/>
    <s v="COV,NDE END,EDN18LC0000SP,BHAR-BIJ"/>
    <s v="SPARE PARTS; PART NAME:COVER; EQUIPMENT NAME:MOTOR; EQUIPMENT MAKE:BHARAT BIJLEE; ADDITIONAL INFORMATION:NON-DRIVE END SIDE;MANUFACTURER:BHARAT BIJLEE; MANUFACTURER PART NUMBER:EDN18LC0000SP; FOR MOTOR; FRAME SIZE:180; POWER RATING:18.5/22 KW; VOLTAGERATING:415 V; NUMBER OF POLE:2; MOTOR REFERENCE TYPE:MN18M213G/MA18L233G"/>
    <d v="2018-06-25T00:00:00"/>
    <s v="SPARE_PARTS"/>
    <x v="2"/>
    <s v="2000"/>
    <s v="GS01"/>
    <s v="EA"/>
    <n v="1"/>
    <n v="4450"/>
    <n v="0"/>
    <n v="0"/>
    <n v="4450"/>
    <s v="ZSPR"/>
    <n v="0"/>
    <s v=""/>
    <n v="0"/>
    <n v="0"/>
    <s v="ONGC Petro additions Ltd."/>
    <s v="INR"/>
    <n v="0"/>
    <n v="0"/>
    <n v="0"/>
    <n v="0"/>
    <n v="0"/>
    <n v="0"/>
    <n v="0"/>
    <n v="0"/>
    <n v="0"/>
    <n v="0"/>
    <n v="0"/>
    <n v="0"/>
    <n v="0"/>
    <n v="0"/>
    <s v="General Store"/>
    <s v="P01"/>
    <n v="2016"/>
    <x v="2"/>
  </r>
  <r>
    <s v="0T2548800041"/>
    <s v="GSKT,RJ,CS,OVAL,CL1500,3IN"/>
    <s v="RING JOINT GASKETS; MAT:LOW CARBON STEEL; TYPE:OVAL; SIZE, FLANGE (INCH:3 IN; PRESSURE DESIGNATION:CLASS 1500"/>
    <d v="2023-04-25T00:00:00"/>
    <s v="RI_GASKETS"/>
    <x v="2"/>
    <s v="2000"/>
    <s v="SP01"/>
    <s v="EA"/>
    <n v="22"/>
    <n v="4448.42"/>
    <n v="0"/>
    <n v="0"/>
    <n v="4448.42"/>
    <s v="ZSTO"/>
    <n v="0"/>
    <s v=""/>
    <n v="0"/>
    <n v="0"/>
    <s v="ONGC Petro additions Ltd."/>
    <s v="INR"/>
    <n v="0"/>
    <n v="0"/>
    <n v="0"/>
    <n v="0"/>
    <n v="0"/>
    <n v="0"/>
    <n v="0"/>
    <n v="0"/>
    <n v="0"/>
    <n v="0"/>
    <n v="0"/>
    <n v="0"/>
    <n v="0"/>
    <n v="0"/>
    <s v="Shutdown Plan Mt"/>
    <s v="S06"/>
    <n v="251"/>
    <x v="1"/>
  </r>
  <r>
    <s v="0P5270020176"/>
    <s v="PCKG SET,PTFE,VNB1003A2P3N-1B,KOSOKENT"/>
    <s v="SPARE PARTS; PART NAME:PACKING SET; MATERIAL:PTFE; EQUIPMENT NAME:VALVE; EQUIPMENT MAKE:KENT INTROL; MANUFACTURER:KENT INTROL;MANUFACTURER PART NUMBER:VNB1003A2P3N-1B"/>
    <d v="2018-01-09T00:00:00"/>
    <s v="SPARE_PARTS"/>
    <x v="2"/>
    <s v="2000"/>
    <s v="GS01"/>
    <s v="ST"/>
    <n v="1"/>
    <n v="4438.49"/>
    <n v="0"/>
    <n v="0"/>
    <n v="4438.49"/>
    <s v="ZSPR"/>
    <n v="0"/>
    <s v=""/>
    <n v="0"/>
    <n v="0"/>
    <s v="ONGC Petro additions Ltd."/>
    <s v="INR"/>
    <n v="0"/>
    <n v="0"/>
    <n v="0"/>
    <n v="0"/>
    <n v="0"/>
    <n v="0"/>
    <n v="0"/>
    <n v="0"/>
    <n v="0"/>
    <n v="0"/>
    <n v="0"/>
    <n v="0"/>
    <n v="0"/>
    <n v="0"/>
    <s v="General Store"/>
    <s v="P03"/>
    <n v="2183"/>
    <x v="2"/>
  </r>
  <r>
    <s v="0P4206060039"/>
    <s v="SPRG,VLV,DN10,042529.0218,LEWAPUMP"/>
    <s v="SPARE PARTS; PART NAME:SPRING,VALVE; DIMENSIONS:DN10; EQUIPMENT NAME:TEAL INJECTION PUMP; EQUIPMENT MAKE:LEWA PUMPS AND SYSTEMS;EQUIPMENT MODEL:LDC1/M910S/25MM; ADDITIONAL INFORMATION:PRESSURE:0.1 BAR; MANUFACTURER:LEWA PUMPS AND SYSTEMS; MANUFACTURER PARTNUMBER:042529.0218; ST (WEAR AND TEAR PART OF DISC VALVE 042523.0023)"/>
    <d v="2021-10-13T00:00:00"/>
    <s v="SPARE_PARTS"/>
    <x v="2"/>
    <s v="2000"/>
    <s v="GS01"/>
    <s v="EA"/>
    <n v="2"/>
    <n v="4437.3900000000003"/>
    <n v="0"/>
    <n v="0"/>
    <n v="4437.3900000000003"/>
    <s v="ZSPR"/>
    <n v="0"/>
    <s v=""/>
    <n v="0"/>
    <n v="0"/>
    <s v="ONGC Petro additions Ltd."/>
    <s v="INR"/>
    <n v="0"/>
    <n v="0"/>
    <n v="0"/>
    <n v="0"/>
    <n v="0"/>
    <n v="0"/>
    <n v="0"/>
    <n v="0"/>
    <n v="0"/>
    <n v="0"/>
    <n v="0"/>
    <n v="0"/>
    <n v="0"/>
    <n v="0"/>
    <s v="General Store"/>
    <s v="P04"/>
    <n v="810"/>
    <x v="2"/>
  </r>
  <r>
    <s v="0T1765730041"/>
    <s v="FLG,PIPE,WN,0.75IN,CL150,SS316L,A182,RF"/>
    <s v="WELDING NECK PIPE FLANGES; DESIGN SPEC:ASME B 36.19; MAT:STAINLESS STEEL; MAT, SPEC:ASTM A182 GRADE F316L; FACING, FLANGE:RAISEDFACE; FINISH, FLANGE FACING:125 AARH; PRESSURE DESIGNATION:ANSI CL150; SIZE:0.75 IN"/>
    <d v="2023-09-13T00:00:00"/>
    <s v="WE_PI_FLANGES1"/>
    <x v="2"/>
    <s v="2000"/>
    <s v="SP01"/>
    <s v="EA"/>
    <n v="6"/>
    <n v="4435.2"/>
    <n v="0"/>
    <n v="0"/>
    <n v="4435.2"/>
    <s v="ZSTO"/>
    <n v="0"/>
    <s v=""/>
    <n v="0"/>
    <n v="0"/>
    <s v="ONGC Petro additions Ltd."/>
    <s v="INR"/>
    <n v="0"/>
    <n v="0"/>
    <n v="0"/>
    <n v="0"/>
    <n v="0"/>
    <n v="0"/>
    <n v="0"/>
    <n v="0"/>
    <n v="0"/>
    <n v="0"/>
    <n v="0"/>
    <n v="0"/>
    <n v="0"/>
    <n v="0"/>
    <s v="Shutdown Plan Mt"/>
    <s v="S06"/>
    <n v="110"/>
    <x v="1"/>
  </r>
  <r>
    <s v="0T2541370427"/>
    <s v="GSKT,SPW,CL1500,SS,GPH,3IN"/>
    <s v="SPIRAL WOUND GASKETS; DESIGN SPEC:ASME/ANSI B16.20 - 1998; DESIGN SPEC, FLANGE(S):ASME B16.5; PRESSURE DESIGNATION:CL 1500; MAT,WINDINGS:STAINLESS STEEL; MAT, FILLER:GRAPHITE; MAT, INNER RING:STAINLESS STEEL 316; MAT, CENTRING RING:STAINLESS STEEL 316; SIZE,PIPE, NOMINAL:3 IN"/>
    <d v="2022-02-04T00:00:00"/>
    <s v="SP_GASKETS"/>
    <x v="2"/>
    <s v="2000"/>
    <s v="CH01"/>
    <s v="EA"/>
    <n v="20"/>
    <n v="4430.29"/>
    <n v="0"/>
    <n v="0"/>
    <n v="4430.29"/>
    <s v="ZSTO"/>
    <n v="0"/>
    <s v=""/>
    <n v="0"/>
    <n v="0"/>
    <s v="ONGC Petro additions Ltd."/>
    <s v="INR"/>
    <n v="0"/>
    <n v="0"/>
    <n v="0"/>
    <n v="0"/>
    <n v="0"/>
    <n v="0"/>
    <n v="0"/>
    <n v="0"/>
    <n v="0"/>
    <n v="0"/>
    <n v="0"/>
    <n v="0"/>
    <n v="0"/>
    <n v="0"/>
    <s v="Chemcial store"/>
    <s v="S06"/>
    <n v="696"/>
    <x v="1"/>
  </r>
  <r>
    <s v="0T3002010060"/>
    <s v="BRG,BALL,MET,3306,30MM,72MM"/>
    <s v="METRIC BALL BEARINGS; TYPE:ANGULAR CONTACT; SERIES:3300; ROWS:DOUBLE; DESIGN SPEC:DIN 628; DESIGN SPEC:ISO 15; STYLE:MEDIUM TYPEWITH FILLING SLOT; MAT, CAGE:PRESSED STEEL; DESIGNATION NUMBER:3306; DIAMETER, BORE:30 MM; DIAMETER, OD:72 MM; WIDTH/HEIGHT:30.2MM; EQUIPMENT NAME:CENTRIFUGAL PUMPS; EQUIPMENT MODEL:50-32CPX200, 50-32CPX200CSCWA; EQUIPMENT MANUFACTURER:FLOWSERVE PUMPDIVISION; PART NUMBER:D602GJ054IM"/>
    <d v="2023-09-01T00:00:00"/>
    <s v="ME_BA_BEARINGS"/>
    <x v="2"/>
    <s v="2000"/>
    <s v="GS01"/>
    <s v="EA"/>
    <n v="2"/>
    <n v="4426.1899999999996"/>
    <n v="0"/>
    <n v="0"/>
    <n v="4426.1899999999996"/>
    <s v="ZSTO"/>
    <n v="0"/>
    <s v=""/>
    <n v="0"/>
    <n v="0"/>
    <s v="ONGC Petro additions Ltd."/>
    <s v="INR"/>
    <n v="0"/>
    <n v="0"/>
    <n v="0"/>
    <n v="0"/>
    <n v="0"/>
    <n v="0"/>
    <n v="0"/>
    <n v="0"/>
    <n v="0"/>
    <n v="0"/>
    <n v="0"/>
    <n v="0"/>
    <n v="0"/>
    <n v="0"/>
    <s v="General Store"/>
    <s v="S06"/>
    <n v="122"/>
    <x v="1"/>
  </r>
  <r>
    <s v="0T1737570001"/>
    <s v="NIP,PIPE,SW,A403WP304L,CL3000,0.75X0.5IN"/>
    <s v="SOCKET-WELD PIPE NIPPLES; TYPE:CONCENTRIC SWAGE NIPPLE; MAT, SPEC:ASTM A403 WP 304L; MATERIAL:STAINLESS STEEL 304L; PRESSUREDESIGNATION:CL 3000; SIZE:0.75 X 0.5 IN; SERVICE:LOW TEMPERATURE/HC/ADDITIVES"/>
    <d v="2018-01-25T00:00:00"/>
    <s v="SOCKET-WELD_NIPPLES"/>
    <x v="2"/>
    <s v="2000"/>
    <s v="CH01"/>
    <s v="EA"/>
    <n v="30"/>
    <n v="4425.04"/>
    <n v="0"/>
    <n v="0"/>
    <n v="4425.04"/>
    <s v="ZSTO"/>
    <n v="0"/>
    <s v=""/>
    <n v="0"/>
    <n v="0"/>
    <s v="ONGC Petro additions Ltd."/>
    <s v="INR"/>
    <n v="0"/>
    <n v="0"/>
    <n v="0"/>
    <n v="0"/>
    <n v="0"/>
    <n v="0"/>
    <n v="0"/>
    <n v="0"/>
    <n v="0"/>
    <n v="0"/>
    <n v="0"/>
    <n v="0"/>
    <n v="0"/>
    <n v="0"/>
    <s v="Chemcial store"/>
    <s v="S06"/>
    <n v="2167"/>
    <x v="1"/>
  </r>
  <r>
    <s v="0T1737570004"/>
    <s v="NIP,PIPE,SW,A403WP304L,CL6000,0.5X1IN"/>
    <s v="SOCKET-WELD PIPE NIPPLES; SOCKET-WELD PIPE NIPPLES; TYPE:CONCENTRIC SWAGENIPPLE; MAT, SPEC:ASTM A403 WP 304L; MATERIAL:STAINLESS STEEL 304L; PRESSUREDESIGNATION:CL 6000; SIZE:0.75 X 0.5 IN; SERVICE:LOW TEMPERATURE/HC/ADDITIVES"/>
    <d v="2018-01-25T00:00:00"/>
    <s v="SOCKET-WELD_NIPPLES"/>
    <x v="2"/>
    <s v="2000"/>
    <s v="CH01"/>
    <s v="EA"/>
    <n v="30"/>
    <n v="4425.04"/>
    <n v="0"/>
    <n v="0"/>
    <n v="4425.04"/>
    <s v="ZSTO"/>
    <n v="0"/>
    <s v=""/>
    <n v="0"/>
    <n v="0"/>
    <s v="ONGC Petro additions Ltd."/>
    <s v="INR"/>
    <n v="0"/>
    <n v="0"/>
    <n v="0"/>
    <n v="0"/>
    <n v="0"/>
    <n v="0"/>
    <n v="0"/>
    <n v="0"/>
    <n v="0"/>
    <n v="0"/>
    <n v="0"/>
    <n v="0"/>
    <n v="0"/>
    <n v="0"/>
    <s v="Chemcial store"/>
    <s v="S06"/>
    <n v="2167"/>
    <x v="1"/>
  </r>
  <r>
    <s v="0P4206020089"/>
    <s v="U-SEAL,SEAL RING,079418.0000,LEWAPUMP"/>
    <s v="SPARE PARTS; PART NAME:U-SEAL,SEAL RING; DIMENSIONS:21.65 X 26.70 X 1.25 MM; EQUIPMENT NAME:ALKYL FEED PUMP; EQUIPMENT MAKE:LEWAPUMPS AND SYSTEMS; EQUIPMENT MODEL:LDB1/M910S/14MM; MANUFACTURER:LEWA PUMPS AND SYSTEMS; MANUFACTURER PART NUMBER:079418.0000; WEARAND TEAR PARTS OF DRIVE ELEMENT 112550.0000,112550.0002,114288.0005,REPLACEMENT FOR 071307.0135; EQUIPMENTMODEL:LDB1/M910S/12MM,LDB6/M910S/17MM,LDC1/M910S/25MM"/>
    <d v="2016-08-05T00:00:00"/>
    <s v="SPARE_PARTS"/>
    <x v="2"/>
    <s v="2000"/>
    <s v="GS01"/>
    <s v="EA"/>
    <n v="8"/>
    <n v="4410.17"/>
    <n v="0"/>
    <n v="0"/>
    <n v="4410.17"/>
    <s v="ZSPR"/>
    <n v="0"/>
    <s v=""/>
    <n v="0"/>
    <n v="0"/>
    <s v="ONGC Petro additions Ltd."/>
    <s v="INR"/>
    <n v="0"/>
    <n v="0"/>
    <n v="0"/>
    <n v="0"/>
    <n v="0"/>
    <n v="0"/>
    <n v="0"/>
    <n v="0"/>
    <n v="0"/>
    <n v="0"/>
    <n v="0"/>
    <n v="0"/>
    <n v="0"/>
    <n v="0"/>
    <s v="General Store"/>
    <s v="P04"/>
    <n v="2705"/>
    <x v="2"/>
  </r>
  <r>
    <s v="0P3902040137"/>
    <s v="O-RING,1111015,SWAM-PNU"/>
    <s v="SPARE PARTS; PART NAME:O-RING; EQUIPMENT NAME:ROTORY BLOWER; EQUIPMENT MAKE:SWAM PNEUMATICS; EQUIPMENT MODEL:RH-45AC; ADDITIONALINFORMATION:FOR SHAFT SLEEVE; MANUFACTURER:SWAM PNEUMATICS; MANUFACTURER PART NUMBER:1111015; DRAWING NUMBER:121204/C"/>
    <d v="2017-10-17T00:00:00"/>
    <s v="SPARE_PARTS"/>
    <x v="2"/>
    <s v="2000"/>
    <s v="GS01"/>
    <s v="EA"/>
    <n v="8"/>
    <n v="4410"/>
    <n v="0"/>
    <n v="0"/>
    <n v="4410"/>
    <s v="ZSPR"/>
    <n v="0"/>
    <s v=""/>
    <n v="0"/>
    <n v="0"/>
    <s v="ONGC Petro additions Ltd."/>
    <s v="INR"/>
    <n v="0"/>
    <n v="0"/>
    <n v="0"/>
    <n v="0"/>
    <n v="0"/>
    <n v="0"/>
    <n v="0"/>
    <n v="0"/>
    <n v="0"/>
    <n v="0"/>
    <n v="0"/>
    <n v="0"/>
    <n v="0"/>
    <n v="0"/>
    <s v="General Store"/>
    <s v="P04"/>
    <n v="2267"/>
    <x v="2"/>
  </r>
  <r>
    <s v="0P3900030042"/>
    <s v="GSKT,BUNA-N,2H-144069/G1,SANMAR"/>
    <s v="SPARE PARTS; PART NAME:GASKET; MATERIAL:BUNA-N; DRAWING NUMBER:2H-144069; ITEM POSITION NUMBER:G1; EQUIPMENT NAME:TOP ENTRYAGITATOR; EQUIPMENT MAKE:REMI PROCESS PLANT &amp; MACHINARY; ADDITIONAL INFORMATION:FOR MECHANICAL SEAL; MANUFACTURER:FLOWSERVE SANMAR;MANUFACTURER PART NUMBER:2H-144069/G1; SEAL MODEL/TYPE:3.500&quot; DOUBLE INSIDE CARTRIDGE BRO"/>
    <d v="2016-02-24T00:00:00"/>
    <s v="SPARE_PARTS"/>
    <x v="2"/>
    <s v="2000"/>
    <s v="GS01"/>
    <s v="EA"/>
    <n v="2"/>
    <n v="4409.7700000000004"/>
    <n v="0"/>
    <n v="0"/>
    <n v="4409.7700000000004"/>
    <s v="ZSPR"/>
    <n v="0"/>
    <s v=""/>
    <n v="0"/>
    <n v="0"/>
    <s v="ONGC Petro additions Ltd."/>
    <s v="INR"/>
    <n v="0"/>
    <n v="0"/>
    <n v="0"/>
    <n v="0"/>
    <n v="0"/>
    <n v="0"/>
    <n v="0"/>
    <n v="0"/>
    <n v="0"/>
    <n v="0"/>
    <n v="0"/>
    <n v="0"/>
    <n v="0"/>
    <n v="0"/>
    <s v="General Store"/>
    <s v="P04"/>
    <n v="2868"/>
    <x v="2"/>
  </r>
  <r>
    <s v="0P3900030043"/>
    <s v="GSKT,BUNA-N,2H-144069/G2,SANMAR"/>
    <s v="SPARE PARTS; PART NAME:GASKET; MATERIAL:BUNA-N; DRAWING NUMBER:2H-144069; ITEM POSITION NUMBER:G2; EQUIPMENT NAME:TOP ENTRYAGITATOR; EQUIPMENT MAKE:REMI PROCESS PLANT &amp; MACHINARY; ADDITIONAL INFORMATION:FOR MECHANICAL SEAL; MANUFACTURER:FLOWSERVE SANMAR;MANUFACTURER PART NUMBER:2H-144069/G2; SEAL MODEL/TYPE:3.500&quot; DOUBLE INSIDE CARTRIDGE BRO"/>
    <d v="2016-02-24T00:00:00"/>
    <s v="SPARE_PARTS"/>
    <x v="2"/>
    <s v="2000"/>
    <s v="GS01"/>
    <s v="EA"/>
    <n v="2"/>
    <n v="4409.7700000000004"/>
    <n v="0"/>
    <n v="0"/>
    <n v="4409.7700000000004"/>
    <s v="ZSPR"/>
    <n v="0"/>
    <s v=""/>
    <n v="0"/>
    <n v="0"/>
    <s v="ONGC Petro additions Ltd."/>
    <s v="INR"/>
    <n v="0"/>
    <n v="0"/>
    <n v="0"/>
    <n v="0"/>
    <n v="0"/>
    <n v="0"/>
    <n v="0"/>
    <n v="0"/>
    <n v="0"/>
    <n v="0"/>
    <n v="0"/>
    <n v="0"/>
    <n v="0"/>
    <n v="0"/>
    <s v="General Store"/>
    <s v="P04"/>
    <n v="2868"/>
    <x v="2"/>
  </r>
  <r>
    <s v="0P3766620345"/>
    <s v="NILOS RING,MLN1001,STATEC"/>
    <s v="SPARE PARTS; PART NAME:NILOS RING; DRAWING NUMBER:ZGA1005703; ITEM POSITION NUMBER:35; EQUIPMENT NAME:PRINCIPAC; EQUIPMENTMAKE:STATEC BINDER; MANUFACTURER:STATEC BINDER; MANUFACTURER PART NUMBER:MLN1001; SUB-ASSEMBLY:BAG MAGAZIN CPL"/>
    <d v="2022-04-28T00:00:00"/>
    <s v="SPARE_PARTS"/>
    <x v="2"/>
    <s v="2000"/>
    <s v="SP01"/>
    <s v="EA"/>
    <n v="8"/>
    <n v="4399.29"/>
    <n v="0"/>
    <n v="0"/>
    <n v="4399.29"/>
    <s v="ZSPR"/>
    <n v="0"/>
    <s v=""/>
    <n v="0"/>
    <n v="0"/>
    <s v="ONGC Petro additions Ltd."/>
    <s v="INR"/>
    <n v="0"/>
    <n v="0"/>
    <n v="0"/>
    <n v="0"/>
    <n v="0"/>
    <n v="0"/>
    <n v="0"/>
    <n v="0"/>
    <n v="0"/>
    <n v="0"/>
    <n v="0"/>
    <n v="0"/>
    <n v="0"/>
    <n v="0"/>
    <s v="Shutdown Plan Mt"/>
    <s v="P04"/>
    <n v="613"/>
    <x v="2"/>
  </r>
  <r>
    <s v="0P1106390007"/>
    <s v="CARD,FIRE CTRL,KS 105D1-AC,KRISTRON"/>
    <s v="ELECTRICAL ACCESSORIES; TYPE:FIRING CONTROL CARD; MANUFACTURER:KRISTRONSYSTEMS; MANUFACTURER PART NUMBER:KS 105D1-AC; FOR CRACKERand polymer CATHODIC PROTECTION TR UNIT"/>
    <d v="2017-07-22T00:00:00"/>
    <s v="AC_ELECTRICAL"/>
    <x v="4"/>
    <s v="2000"/>
    <s v="GS01"/>
    <s v="EA"/>
    <n v="1"/>
    <n v="4394.7700000000004"/>
    <n v="0"/>
    <n v="0"/>
    <n v="4394.7700000000004"/>
    <s v="ZSPR"/>
    <n v="0"/>
    <s v=""/>
    <n v="0"/>
    <n v="0"/>
    <s v="ONGC Petro additions Ltd."/>
    <s v="INR"/>
    <n v="0"/>
    <n v="0"/>
    <n v="0"/>
    <n v="0"/>
    <n v="0"/>
    <n v="0"/>
    <n v="0"/>
    <n v="0"/>
    <n v="0"/>
    <n v="0"/>
    <n v="0"/>
    <n v="0"/>
    <n v="0"/>
    <n v="0"/>
    <s v="General Store"/>
    <s v="P01"/>
    <n v="2354"/>
    <x v="2"/>
  </r>
  <r>
    <s v="0P4102240388"/>
    <s v="DIAPH,2E669902202,FISH-CO"/>
    <s v="SPARE PARTS; PART NAME:DIAPHRAGM; EQUIPMENT NAME:CONTROL VALVE; EQUIPMENT MAKE:FISHER CONTROLS; MANUFACTURER:FISHER CONTROLS;MANUFACTURER PART NUMBER:2E669902202; SIZE:34 &amp; 40"/>
    <d v="2016-02-27T00:00:00"/>
    <s v="SPARE_PARTS"/>
    <x v="2"/>
    <s v="2000"/>
    <s v="GS01"/>
    <s v="EA"/>
    <n v="1"/>
    <n v="4390"/>
    <n v="0"/>
    <n v="0"/>
    <n v="4390"/>
    <s v="ZSPR"/>
    <n v="0"/>
    <s v=""/>
    <n v="0"/>
    <n v="0"/>
    <s v="ONGC Petro additions Ltd."/>
    <s v="INR"/>
    <n v="0"/>
    <n v="0"/>
    <n v="0"/>
    <n v="0"/>
    <n v="0"/>
    <n v="0"/>
    <n v="0"/>
    <n v="0"/>
    <n v="0"/>
    <n v="0"/>
    <n v="0"/>
    <n v="0"/>
    <n v="0"/>
    <n v="0"/>
    <s v="General Store"/>
    <s v="P03"/>
    <n v="2865"/>
    <x v="2"/>
  </r>
  <r>
    <s v="0P1106390010"/>
    <s v="CARD,RMT CTRL INTFC,KS-108,KRISTRON"/>
    <s v="ELECTRICAL ACCESSORIES; TYPE:REMOTE CONTROL INTERFACE CARD; MANUFACTURER:KRISTRON SYSTEMS; MANUFACTURER PART NUMBER:KS-108; FORCRACKER CATHODIC PROTECTION TR UNIT"/>
    <d v="2017-07-22T00:00:00"/>
    <s v="AC_ELECTRICAL"/>
    <x v="4"/>
    <s v="2000"/>
    <s v="GS01"/>
    <s v="EA"/>
    <n v="1"/>
    <n v="4385.2"/>
    <n v="0"/>
    <n v="0"/>
    <n v="4385.2"/>
    <s v="ZSPR"/>
    <n v="0"/>
    <s v=""/>
    <n v="0"/>
    <n v="0"/>
    <s v="ONGC Petro additions Ltd."/>
    <s v="INR"/>
    <n v="0"/>
    <n v="0"/>
    <n v="0"/>
    <n v="0"/>
    <n v="0"/>
    <n v="0"/>
    <n v="0"/>
    <n v="0"/>
    <n v="0"/>
    <n v="0"/>
    <n v="0"/>
    <n v="0"/>
    <n v="0"/>
    <n v="0"/>
    <s v="General Store"/>
    <s v="P01"/>
    <n v="2354"/>
    <x v="2"/>
  </r>
  <r>
    <s v="0T1788030137"/>
    <s v="BL,LINE,SPCT,2IN,CL300,CS,A105,FF"/>
    <s v="SPECTACLE LINE BLINDS; MAT:CARBON STEEL; SIZE:2 IN; PRESSURE DESIGNATION:ANSI CL300; MAT, SPEC:ASTM A105; DESIGN SPEC:ASME B 16.48;FINISH, FLANGE FACING:125 AARH; FACING, FLANGE:FULL FACE"/>
    <d v="2023-12-13T00:00:00"/>
    <s v="SP_LI_BLINDS2"/>
    <x v="2"/>
    <s v="2000"/>
    <s v="SP01"/>
    <s v="EA"/>
    <n v="5"/>
    <n v="4365.8999999999996"/>
    <n v="0"/>
    <n v="0"/>
    <n v="4365.8999999999996"/>
    <s v="ZSTO"/>
    <n v="0"/>
    <s v=""/>
    <n v="0"/>
    <n v="0"/>
    <s v="ONGC Petro additions Ltd."/>
    <s v="INR"/>
    <n v="0"/>
    <n v="0"/>
    <n v="0"/>
    <n v="0"/>
    <n v="0"/>
    <n v="0"/>
    <n v="0"/>
    <n v="0"/>
    <n v="0"/>
    <n v="0"/>
    <n v="0"/>
    <n v="0"/>
    <n v="0"/>
    <n v="0"/>
    <s v="Shutdown Plan Mt"/>
    <s v="S06"/>
    <n v="19"/>
    <x v="1"/>
  </r>
  <r>
    <s v="0P3900040009"/>
    <s v="CAP SCR,SS316,2H-144068/K2,SANMAR"/>
    <s v="SPARE PARTS; PART NAME:CAP SCREW; MATERIAL:STAINLESS STEEL 316; DRAWING NUMBER:2H-144068,2H-144070; ITEM POSITION NUMBER:K2;EQUIPMENT NAME:TOP ENTRY AGITATOR; EQUIPMENT MAKE:REMI PROCESS PLANT &amp; MACHINARY; ADDITIONAL INFORMATION:FOR MECHANICAL SEAL;MANUFACTURER:FLOWSERVE SANMAR; MANUFACTURER PART NUMBER:2H-144068/K2; SEAL MODEL/TYPE:2.625&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900040010"/>
    <s v="BLT,HEX HD,SS316,2H-144068/M,SANMAR"/>
    <s v="SPARE PARTS; PART NAME:BOLT,HEXAGON HEAD; MATERIAL:STAINLESS STEEL 316; DRAWING NUMBER:2H-144068,2H-144070; ITEM POSITION NUMBER:M;EQUIPMENT NAME:TOP ENTRY AGITATOR; EQUIPMENT MAKE:REMI PROCESS PLANT &amp; MACHINARY; ADDITIONAL INFORMATION:FOR MECHANICAL SEAL;MANUFACTURER:FLOWSERVE SANMAR; MANUFACTURER PART NUMBER:2H-144068/M; SEAL MODEL/TYPE:2.625&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900040020"/>
    <s v="CAP SCR,STL,2H-144069/K2,SANMAR"/>
    <s v="SPARE PARTS; PART NAME:CAP SCREW; MATERIAL:STEEL; DRAWING NUMBER:2H-144069; ITEM POSITION NUMBER:K2; EQUIPMENT NAME:TOP ENTRYAGITATOR; EQUIPMENT MAKE:REMI PROCESS PLANT &amp; MACHINARY; ADDITIONAL INFORMATION:FOR MECHANICAL SEAL; MANUFACTURER:FLOWSERVE SANMAR;MANUFACTURER PART NUMBER:2H-144069/K2; SEAL MODEL/TYPE:3.500&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900040021"/>
    <s v="BLT,HEX HD,SS304,2H-144069/M,SANMAR"/>
    <s v="SPARE PARTS; PART NAME:BOLT,HEXAGON HEAD; MATERIAL:STAINLESS STEEL 304; DRAWING NUMBER:2H-144069; ITEM POSITION NUMBER:M; EQUIPMENTNAME:TOP ENTRY AGITATOR; EQUIPMENT MAKE:REMI PROCESS PLANT &amp; MACHINARY; ADDITIONAL INFORMATION:FOR MECHANICAL SEAL;MANUFACTURER:FLOWSERVE SANMAR; MANUFACTURER PART NUMBER:2H-144069/M; SEAL MODEL/TYPE:3.500&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900040025"/>
    <s v="CAP SCR,SS316,2H-144071/K2,SANMAR"/>
    <s v="SPARE PARTS; PART NAME:CAP SCREW; MATERIAL:STAINLESS STEEL 316; DRAWING NUMBER:2H-144071; ITEM POSITION NUMBER:K2; EQUIPMENTNAME:TOP ENTRY AGITATOR; EQUIPMENT MAKE:REMI PROCESS PLANT &amp; MACHINARY; ADDITIONAL INFORMATION:FOR MECHANICAL SEAL;MANUFACTURER:FLOWSERVE SANMAR; MANUFACTURER PART NUMBER:2H-144071/K2; SEAL MODEL/TYPE:3.000&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900040030"/>
    <s v="BLT,SS316,2H-144071/M,SANMAR"/>
    <s v="SPARE PARTS; PART NAME:BOLT; MATERIAL:STAINLESS STEEL 316; DRAWING NUMBER:2H-144071; ITEM POSITION NUMBER:M; EQUIPMENT NAME:TOPENTRY AGITATOR; EQUIPMENT MAKE:REMI PROCESS PLANT &amp; MACHINARY; ADDITIONAL INFORMATION:FOR MECHANICAL SEAL; MANUFACTURER:FLOWSERVESANMAR; MANUFACTURER PART NUMBER:2H-144071/M; SEAL MODEL/TYPE:3.000&quot; DOUBLE INSIDE CARTRIDGE BRO"/>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4205040859"/>
    <s v="CAP SCR,SS304,2H-134268/40,FS-SEALS"/>
    <s v="SPARE PARTS; PART NAME:CAP SCREW; MATERIAL:STAINLESS STEEL 304; DRAWING NUMBER:2H-134268; ITEM POSITION NUMBER:40; EQUIPMENTNAME:1ST REACTOR QUENCH LIQUID PUMP; EQUIPMENT MAKE:FLOWSERVE PUMPS; EQUIPMENT MODEL:8 HNNI-154-SL; ADDITIONAL INFORMATION:FORNAME:1ST REACTOR QUENCH LIQUID PUMP; EQUIPMENT MAKE:FLOWSERVE PUMPS; EQUIPMENT MODEL:8 HNNI-154-SL; ADDITIONAL INFORMATION:FORMECHANICAL SEAL; MANUFACTURER:FLOWSERVE SEALS (FSD); MANUFACTURER PART NUMBER:2H-134268/40; SEAL MODEL:3.000&quot;/3.250&quot; QBW/QBQ"/>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4205040870"/>
    <s v="CAP SCR,SS304,2H-133229/40,FS-SEALS"/>
    <s v="SPARE PARTS; PART NAME:CAP SCREW; MATERIAL:STAINLESS STEEL 304; DRAWING NUMBER:2H-133229; ITEM POSITION NUMBER:40; EQUIPMENTNAME:2ND REACTOR QUENCH LIQUID PUMP; EQUIPMENT MAKE:FLOWSERVE PUMPS; EQUIPMENT MODEL:ERPN 150-400-0; ADDITIONAL INFORMATION:FORMECHANICAL SEAL; MANUFACTURER:FLOWSERVE SEALS (FSD); MANUFACTURER PART NUMBER:2H-133229/40; SEAL MODEL:3.125&quot;/3.375&quot; QBW/QBQ"/>
    <d v="2016-02-24T00:00:00"/>
    <s v="SPARE_PARTS"/>
    <x v="2"/>
    <s v="2000"/>
    <s v="GS01"/>
    <s v="EA"/>
    <n v="4"/>
    <n v="4356.8999999999996"/>
    <n v="0"/>
    <n v="0"/>
    <n v="4356.8999999999996"/>
    <s v="ZSPR"/>
    <n v="0"/>
    <s v=""/>
    <n v="0"/>
    <n v="0"/>
    <s v="ONGC Petro additions Ltd."/>
    <s v="INR"/>
    <n v="0"/>
    <n v="0"/>
    <n v="0"/>
    <n v="0"/>
    <n v="0"/>
    <n v="0"/>
    <n v="0"/>
    <n v="0"/>
    <n v="0"/>
    <n v="0"/>
    <n v="0"/>
    <n v="0"/>
    <n v="0"/>
    <n v="0"/>
    <s v="General Store"/>
    <s v="P04"/>
    <n v="2868"/>
    <x v="2"/>
  </r>
  <r>
    <s v="0P3766900060"/>
    <s v="GAUGE,OIL,D05007,NEWLONG"/>
    <s v="SPARE PARTS; PART NAME:GAUGE,OIL; EQUIPMENT NAME:STITCHING MACHINE; EQUIPMENT MAKE:NEWLONG INDUSTRIAL FZC; EQUIPMENT MODEL:DS-9C;ADDITIONAL INFORMATION:KDM-40; MANUFACTURER:NEWLONG INDUSTRIAL FZC; MANUFACTURER PART NUMBER:D05007; SUB ASSEMBLY:THREAD TENSION"/>
    <d v="2021-08-16T00:00:00"/>
    <s v="SPARE_PARTS"/>
    <x v="2"/>
    <s v="2000"/>
    <s v="CH01"/>
    <s v="EA"/>
    <n v="4"/>
    <n v="4353.05"/>
    <n v="0"/>
    <n v="0"/>
    <n v="4353.05"/>
    <s v="ZSPR"/>
    <n v="0"/>
    <s v=""/>
    <n v="0"/>
    <n v="0"/>
    <s v="ONGC Petro additions Ltd."/>
    <s v="INR"/>
    <n v="0"/>
    <n v="0"/>
    <n v="0"/>
    <n v="0"/>
    <n v="0"/>
    <n v="0"/>
    <n v="0"/>
    <n v="0"/>
    <n v="0"/>
    <n v="0"/>
    <n v="0"/>
    <n v="0"/>
    <n v="0"/>
    <n v="0"/>
    <s v="Chemcial store"/>
    <s v="P04"/>
    <n v="868"/>
    <x v="2"/>
  </r>
  <r>
    <s v="0P5270020170"/>
    <s v="SEAL,BAL,AR103-P18-PU-9A,KOSOKENT"/>
    <s v="SPARE PARTS; PART NAME:SEAL,BALANCE; EQUIPMENT NAME:VALVE; EQUIPMENT MAKE:KENT INTROL; MANUFACTURER:KENT INTROL; MANUFACTURER PARTNUMBER:AR103-P18-PU-9A"/>
    <d v="2018-01-09T00:00:00"/>
    <s v="SPARE_PARTS"/>
    <x v="2"/>
    <s v="2000"/>
    <s v="GS01"/>
    <s v="ST"/>
    <n v="1"/>
    <n v="4343.53"/>
    <n v="0"/>
    <n v="0"/>
    <n v="4343.53"/>
    <s v="ZSPR"/>
    <n v="0"/>
    <s v=""/>
    <n v="0"/>
    <n v="0"/>
    <s v="ONGC Petro additions Ltd."/>
    <s v="INR"/>
    <n v="0"/>
    <n v="0"/>
    <n v="0"/>
    <n v="0"/>
    <n v="0"/>
    <n v="0"/>
    <n v="0"/>
    <n v="0"/>
    <n v="0"/>
    <n v="0"/>
    <n v="0"/>
    <n v="0"/>
    <n v="0"/>
    <n v="0"/>
    <s v="General Store"/>
    <s v="P03"/>
    <n v="2183"/>
    <x v="2"/>
  </r>
  <r>
    <s v="0T2541710001"/>
    <s v="GSKT,SPW,CL300,316,MICA,24IN"/>
    <s v="SPIRAL WOUND GASKETS; PRESSURE DESIGNATION:ASME CL 300; THICKNESS, GASKET:4.5 MM; MAT, WINDINGS:STAINLESS STEEL 316; MAT,FILLER:MICA; MAT, INNER RING:STAINLESS STEEL 316; MAT, CENTRING RING:STAINLESS STEEL 316; SIZE, PIPE, NOMINAL:24 IN; FACING,FLANGE: RAISED FACE; ITEM POSITION NUMBER: A02-4; EQUIPMENT MANUFACTURER PART NO: 1004-A02-4; REAL MANUFACTURER NAME: KUKIL INNTOT;EQUIPMENT NAME: REACTOR; EQUIPMENT MODEL: VESSEL; EQUIPMENT MAKE: DKT CO LTD; CONTRACTOR DOCUMENT NUMBER: MDC111-D-DR-01004; ITEMPOSITION NUMBER: A03-4; EQUIPMENT MANUFACTURER PART NO: 4005-A03-4; REAL MANUFACTURER NAME: KUKIL INNTOT; EQUIPMENT NAME: REACTOR;EQUIPMENT MODEL: REACTOR; EQUIPMENT MAKE: DKT CO LTD; CONTRACTOR DOCUMENT NUMBER: MDC111-D-DR-04005; ITEM POSITION NUMBER: A04-4,N03-6, A03-4, A04-4, N03-6; EQUIPMENT MANUFACTURER PART NO: 4006-A04-4; EQUIPMENT MANUFACTURER PART NO: 4006-A04-4, 4007-N03-6;EQUIPMENT MANUFACTURER PART NO: 4006-A04-4, 4007-N03-6, 6005-A03-4; EQUIPMENT MANUFACTURER PART NO: 4006-A04-4, 4007-N03-6,6005-A03-4, 6006-A04-4; EQUIPMENT MANUFACTURER PART NO: 4006-A04-4, 4007-N03-6, 6005-A03-4, 6006-A04-4, 6007-N03-6; EQUIPMENTMODEL: REACTOR; CONTRACTOR DOCUMENT NUMBER: MDC111-D-DR-04006, MDC111-D-DR-04007, MDC111-D-DR-06005, MDC111-D-DR-06006,MDC111-D-DR-06007"/>
    <d v="2023-06-03T00:00:00"/>
    <s v="SP_GASKETS"/>
    <x v="2"/>
    <s v="2000"/>
    <s v="SP01"/>
    <s v="EA"/>
    <n v="2"/>
    <n v="4321.7"/>
    <n v="0"/>
    <n v="0"/>
    <n v="4321.7"/>
    <s v="ZSTO"/>
    <n v="0"/>
    <s v=""/>
    <n v="0"/>
    <n v="0"/>
    <s v="ONGC Petro additions Ltd."/>
    <s v="INR"/>
    <n v="0"/>
    <n v="0"/>
    <n v="0"/>
    <n v="0"/>
    <n v="0"/>
    <n v="0"/>
    <n v="0"/>
    <n v="0"/>
    <n v="0"/>
    <n v="0"/>
    <n v="0"/>
    <n v="0"/>
    <n v="0"/>
    <n v="0"/>
    <s v="Shutdown Plan Mt"/>
    <s v="S06"/>
    <n v="212"/>
    <x v="1"/>
  </r>
  <r>
    <s v="0T1736510025"/>
    <s v="RDCR,CON,BW,A403,SCH40,2x3IN"/>
    <s v="BUTT-WELD CONCENTRIC PIPE REDUCERS; MAT:STAINLESS STEEL 304; MAT SPEC, FITTING:ASTM A403; SERVICE:LOW TEMP/HC/ADDITIVES; SCHEDULENUMBER:40; SIZE:2 x 3 IN"/>
    <d v="2018-01-25T00:00:00"/>
    <s v="BU_CO_PI_REDUCERS1"/>
    <x v="2"/>
    <s v="2000"/>
    <s v="CH01"/>
    <s v="EA"/>
    <n v="15"/>
    <n v="4309.2299999999996"/>
    <n v="0"/>
    <n v="0"/>
    <n v="4309.2299999999996"/>
    <s v="ZSTO"/>
    <n v="0"/>
    <s v=""/>
    <n v="0"/>
    <n v="0"/>
    <s v="ONGC Petro additions Ltd."/>
    <s v="INR"/>
    <n v="0"/>
    <n v="0"/>
    <n v="0"/>
    <n v="0"/>
    <n v="0"/>
    <n v="0"/>
    <n v="0"/>
    <n v="0"/>
    <n v="0"/>
    <n v="0"/>
    <n v="0"/>
    <n v="0"/>
    <n v="0"/>
    <n v="0"/>
    <s v="Chemcial store"/>
    <s v="S06"/>
    <n v="2167"/>
    <x v="1"/>
  </r>
  <r>
    <s v="0T1735710005"/>
    <s v="TEE,EQ,BW,SMLS,A403-WP304,SCH40,2IN"/>
    <s v="BUTT-WELD EQUAL PIPE TEES; MAT:STAINLESS STEEL 304 / 304L; MAT SPEC, FITTING:ASTM A403 GRADE WP304/304L; MANUFACTURINGPROCESS:SEAMLESS; SERVICE:LOW TEMP/HC/ADDITIVES; SCHEDULE NUMBER:40; SIZE:2 IN"/>
    <d v="2022-05-02T00:00:00"/>
    <s v="BU_EQ_PI_TEES1"/>
    <x v="2"/>
    <s v="2000"/>
    <s v="CH01"/>
    <s v="EA"/>
    <n v="7"/>
    <n v="4302.5600000000004"/>
    <n v="0"/>
    <n v="0"/>
    <n v="4302.5600000000004"/>
    <s v="ZSTO"/>
    <n v="0"/>
    <s v=""/>
    <n v="0"/>
    <n v="0"/>
    <s v="ONGC Petro additions Ltd."/>
    <s v="INR"/>
    <n v="0"/>
    <n v="0"/>
    <n v="0"/>
    <n v="0"/>
    <n v="0"/>
    <n v="0"/>
    <n v="0"/>
    <n v="0"/>
    <n v="0"/>
    <n v="0"/>
    <n v="0"/>
    <n v="0"/>
    <n v="0"/>
    <n v="0"/>
    <s v="Chemcial store"/>
    <s v="S06"/>
    <n v="609"/>
    <x v="1"/>
  </r>
  <r>
    <s v="0P1106390009"/>
    <s v="CARD,CURR LIMIT CTRL,KS-35A-50,KRISTRON"/>
    <s v="ELECTRICAL ACCESSORIES; TYPE:CONTROL CARD; MANUFACTURER:KRISTRON SYSTEMS; MANUFACTURER PART NUMBER:KS-35A-50; APPLICATION:CURRENTLIMIT SETTER; FOR CRACKER CATHODIC PROTECTION TR UNIT"/>
    <d v="2017-07-22T00:00:00"/>
    <s v="AC_ELECTRICAL"/>
    <x v="4"/>
    <s v="2000"/>
    <s v="GS01"/>
    <s v="EA"/>
    <n v="1"/>
    <n v="4302.37"/>
    <n v="0"/>
    <n v="0"/>
    <n v="4302.37"/>
    <s v="ZSPR"/>
    <n v="0"/>
    <s v=""/>
    <n v="0"/>
    <n v="0"/>
    <s v="ONGC Petro additions Ltd."/>
    <s v="INR"/>
    <n v="0"/>
    <n v="0"/>
    <n v="0"/>
    <n v="0"/>
    <n v="0"/>
    <n v="0"/>
    <n v="0"/>
    <n v="0"/>
    <n v="0"/>
    <n v="0"/>
    <n v="0"/>
    <n v="0"/>
    <n v="0"/>
    <n v="0"/>
    <s v="General Store"/>
    <s v="P01"/>
    <n v="2354"/>
    <x v="2"/>
  </r>
  <r>
    <s v="0P4206010029"/>
    <s v="CAP SCR,5-3320-662B-002/7,VIKING"/>
    <s v="SPARE PARTS; PART NAME:GP CAP SCREW; DIMENSIONS:1.12 IN; DRAWINGNUMBER:5-3320-662B-002; ITEM POSITION NUMBER:7; EQUIPMENT NAME:PUMP; EQUIPMENTMAKE:VIKING; EQUIPMENT MODEL:LQ223A; MANUFACTURER PART NUMBER:5-3320-662B-002/7;MANUFACTURER:VIKING; THREAD TYPE:7/16-14 UNC-2A"/>
    <d v="2018-12-27T00:00:00"/>
    <s v="SPARE_PARTS"/>
    <x v="2"/>
    <s v="2000"/>
    <s v="CH01"/>
    <s v="ST"/>
    <n v="1"/>
    <n v="4301.05"/>
    <n v="0"/>
    <n v="0"/>
    <n v="4301.05"/>
    <s v="ZSPR"/>
    <n v="0"/>
    <s v=""/>
    <n v="0"/>
    <n v="0"/>
    <s v="ONGC Petro additions Ltd."/>
    <s v="INR"/>
    <n v="0"/>
    <n v="0"/>
    <n v="0"/>
    <n v="0"/>
    <n v="0"/>
    <n v="0"/>
    <n v="0"/>
    <n v="0"/>
    <n v="0"/>
    <n v="0"/>
    <n v="0"/>
    <n v="0"/>
    <n v="0"/>
    <n v="0"/>
    <s v="Chemcial store"/>
    <s v="P04"/>
    <n v="1831"/>
    <x v="2"/>
  </r>
  <r>
    <s v="0P4102200460"/>
    <s v="DIAPH,ACTR,13IN,265587082686,MIL"/>
    <s v="SPARE PARTS; PART NAME:DIAPHRAGM,ACTUATOR; EQUIPMENT NAME:CONTROL VALVE; EQUIPMENT MAKE:MIL CONTROLS; EQUIPMENT MODEL:21135;MANUFACTURER:MIL CONTROLS; MANUFACTURER PART NUMBER:265587082686; ACTUATOR SIZE:13 IN; MODEL NUMBER:21125, 70125"/>
    <d v="2017-08-28T00:00:00"/>
    <s v="SPARE_PARTS"/>
    <x v="2"/>
    <s v="2000"/>
    <s v="CH01"/>
    <s v="EA"/>
    <n v="1"/>
    <n v="4299"/>
    <n v="0"/>
    <n v="0"/>
    <n v="4299"/>
    <s v="ZSPR"/>
    <n v="0"/>
    <s v=""/>
    <n v="0"/>
    <n v="0"/>
    <s v="ONGC Petro additions Ltd."/>
    <s v="INR"/>
    <n v="0"/>
    <n v="0"/>
    <n v="0"/>
    <n v="0"/>
    <n v="0"/>
    <n v="0"/>
    <n v="0"/>
    <n v="0"/>
    <n v="0"/>
    <n v="0"/>
    <n v="0"/>
    <n v="0"/>
    <n v="0"/>
    <n v="0"/>
    <s v="Chemcial store"/>
    <s v="P03"/>
    <n v="2317"/>
    <x v="2"/>
  </r>
  <r>
    <s v="0P4102200460"/>
    <s v="DIAPH,ACTR,13IN,265587082686,MIL"/>
    <s v="SPARE PARTS; PART NAME:DIAPHRAGM,ACTUATOR; EQUIPMENT NAME:CONTROL VALVE; EQUIPMENT MAKE:MIL CONTROLS; EQUIPMENT MODEL:21135;MANUFACTURER:MIL CONTROLS; MANUFACTURER PART NUMBER:265587082686; ACTUATOR SIZE:13 IN; MODEL NUMBER:21125, 70125"/>
    <d v="2017-08-28T00:00:00"/>
    <s v="SPARE_PARTS"/>
    <x v="2"/>
    <s v="2000"/>
    <s v="GS01"/>
    <s v="EA"/>
    <n v="1"/>
    <n v="4299"/>
    <n v="0"/>
    <n v="0"/>
    <n v="4299"/>
    <s v="ZSPR"/>
    <n v="0"/>
    <s v=""/>
    <n v="0"/>
    <n v="0"/>
    <s v="ONGC Petro additions Ltd."/>
    <s v="INR"/>
    <n v="0"/>
    <n v="0"/>
    <n v="0"/>
    <n v="0"/>
    <n v="0"/>
    <n v="0"/>
    <n v="0"/>
    <n v="0"/>
    <n v="0"/>
    <n v="0"/>
    <n v="0"/>
    <n v="0"/>
    <n v="0"/>
    <n v="0"/>
    <s v="General Store"/>
    <s v="P03"/>
    <n v="2317"/>
    <x v="2"/>
  </r>
  <r>
    <s v="0P4102201325"/>
    <s v="DIAPH,ACTR,417906785686,MIL"/>
    <s v="SPARE PARTS; PART NAME:DIAPHRAGM,ACTUATOR; MANUFACTURER:MIL CONTROLS LIMITED; MANUFACTURER PART NUMBER:417906785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326"/>
    <s v="DIAPH,ACTR,421802398686,MIL"/>
    <s v="SPARE PARTS; PART NAME:DIAPHRAGM,ACTUATOR; MANUFACTURER:MIL CONTROLS LIMITED; MANUFACTURER PART NUMBER:421802398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360"/>
    <s v="DIAPH,ACTR,603090694686,MIL"/>
    <s v="SPARE PARTS; PART NAME:DIAPHRAGM,ACTUATOR; MANUFACTURER:MIL CONTROLS LIMITED; MANUFACTURER PART NUMBER:603090694686"/>
    <d v="2020-10-28T00:00:00"/>
    <s v="SPARE_PARTS"/>
    <x v="2"/>
    <s v="2000"/>
    <s v="GS01"/>
    <s v="EA"/>
    <n v="1"/>
    <n v="4299"/>
    <n v="0"/>
    <n v="0"/>
    <n v="4299"/>
    <s v="ZSPR"/>
    <n v="0"/>
    <s v=""/>
    <n v="0"/>
    <n v="0"/>
    <s v="ONGC Petro additions Ltd."/>
    <s v="INR"/>
    <n v="0"/>
    <n v="0"/>
    <n v="0"/>
    <n v="0"/>
    <n v="0"/>
    <n v="0"/>
    <n v="0"/>
    <n v="0"/>
    <n v="0"/>
    <n v="0"/>
    <n v="0"/>
    <n v="0"/>
    <n v="0"/>
    <n v="0"/>
    <s v="General Store"/>
    <s v="P03"/>
    <n v="1160"/>
    <x v="2"/>
  </r>
  <r>
    <s v="0P4102201408"/>
    <s v="DIAPH,ACTR,766642425686,MIL"/>
    <s v="SPARE PARTS; PART NAME:DIAPHRAGM,ACTUATOR; MANUFACTURER:MIL CONTROLS LIMITED; MANUFACTURER PART NUMBER:766642425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410"/>
    <s v="DIAPH,ACTR,789346157686,MIL"/>
    <s v="SPARE PARTS; PART NAME:DIAPHRAGM,ACTUATOR; MANUFACTURER:MIL CONTROLS LIMITED; MANUFACTURER PART NUMBER:789346157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411"/>
    <s v="DIAPH,ACTR,804897793686,MIL"/>
    <s v="SPARE PARTS; PART NAME:DIAPHRAGM,ACTUATOR; MANUFACTURER:MIL CONTROLS LIMITED; MANUFACTURER PART NUMBER:804897793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416"/>
    <s v="DIAPH,ACTR,938086034686,MIL"/>
    <s v="SPARE PARTS; PART NAME:DIAPHRAGM,ACTUATOR; MANUFACTURER:MIL CONTROLS LIMITED; MANUFACTURER PART NUMBER:938086034686"/>
    <d v="2017-08-28T00:00:00"/>
    <s v="SPARE_PARTS"/>
    <x v="2"/>
    <s v="2000"/>
    <s v="GS01"/>
    <s v="EA"/>
    <n v="1"/>
    <n v="4299"/>
    <n v="0"/>
    <n v="0"/>
    <n v="4299"/>
    <s v="ZSPR"/>
    <n v="0"/>
    <s v=""/>
    <n v="0"/>
    <n v="0"/>
    <s v="ONGC Petro additions Ltd."/>
    <s v="INR"/>
    <n v="0"/>
    <n v="0"/>
    <n v="0"/>
    <n v="0"/>
    <n v="0"/>
    <n v="0"/>
    <n v="0"/>
    <n v="0"/>
    <n v="0"/>
    <n v="0"/>
    <n v="0"/>
    <n v="0"/>
    <n v="0"/>
    <n v="0"/>
    <s v="General Store"/>
    <s v="P03"/>
    <n v="2317"/>
    <x v="2"/>
  </r>
  <r>
    <s v="0P4102201424"/>
    <s v="DIAPH,ACTR,265587082686,MIL"/>
    <s v="SPARE PARTS; PART NAME:DIAPHRAGM,ACTUATOR; MANUFACTURER:MIL CONTROLS LIMITED; MANUFACTURER PART NUMBER:265587082686"/>
    <d v="2017-08-28T00:00:00"/>
    <s v="SPARE_PARTS"/>
    <x v="2"/>
    <s v="2000"/>
    <s v="GS01"/>
    <s v="EA"/>
    <n v="1"/>
    <n v="4299"/>
    <n v="0"/>
    <n v="0"/>
    <n v="4299"/>
    <s v="ZSPR"/>
    <n v="0"/>
    <s v=""/>
    <n v="0"/>
    <n v="0"/>
    <s v="ONGC Petro additions Ltd."/>
    <s v="INR"/>
    <n v="0"/>
    <n v="0"/>
    <n v="0"/>
    <n v="0"/>
    <n v="0"/>
    <n v="0"/>
    <n v="0"/>
    <n v="0"/>
    <n v="0"/>
    <n v="0"/>
    <n v="0"/>
    <n v="0"/>
    <n v="0"/>
    <n v="0"/>
    <s v="General Store"/>
    <s v="P03"/>
    <n v="2317"/>
    <x v="2"/>
  </r>
  <r>
    <s v="0P4205023993"/>
    <s v="KEY,080M40,TTMC40-145/2,940.07,SULZ-PMP"/>
    <s v="SPARE PARTS; PART NAME:KEY; MATERIAL:GRADE 080M40; EQUIPMENT NAME:POLYMER FLARE KOD BOTTOM PUMP; EQUIPMENT MAKE:SULZER PUMPS;EQUIPMENT MODEL:TTMC 40-145/2; MANUFACTURER:SULZER PUMPS; MANUFACTURER PART NUMBER:940.03"/>
    <d v="2017-08-23T00:00:00"/>
    <s v="SPARE_PARTS"/>
    <x v="2"/>
    <s v="2000"/>
    <s v="CH01"/>
    <s v="EA"/>
    <n v="3"/>
    <n v="4286.6499999999996"/>
    <n v="0"/>
    <n v="0"/>
    <n v="4286.6499999999996"/>
    <s v="ZSPR"/>
    <n v="0"/>
    <s v=""/>
    <n v="0"/>
    <n v="0"/>
    <s v="ONGC Petro additions Ltd."/>
    <s v="INR"/>
    <n v="0"/>
    <n v="0"/>
    <n v="0"/>
    <n v="0"/>
    <n v="0"/>
    <n v="0"/>
    <n v="0"/>
    <n v="0"/>
    <n v="0"/>
    <n v="0"/>
    <n v="0"/>
    <n v="0"/>
    <n v="0"/>
    <n v="0"/>
    <s v="Chemcial store"/>
    <s v="P04"/>
    <n v="2322"/>
    <x v="2"/>
  </r>
  <r>
    <s v="0P4205023993"/>
    <s v="KEY,080M40,TTMC40-145/2,940.07,SULZ-PMP"/>
    <s v="SPARE PARTS; PART NAME:KEY; MATERIAL:GRADE 080M40; EQUIPMENT NAME:POLYMER FLARE KOD BOTTOM PUMP; EQUIPMENT MAKE:SULZER PUMPS;EQUIPMENT MODEL:TTMC 40-145/2; MANUFACTURER:SULZER PUMPS; MANUFACTURER PART NUMBER:940.03"/>
    <d v="2017-08-23T00:00:00"/>
    <s v="SPARE_PARTS"/>
    <x v="2"/>
    <s v="2000"/>
    <s v="GS01"/>
    <s v="EA"/>
    <n v="3"/>
    <n v="4286.6499999999996"/>
    <n v="0"/>
    <n v="0"/>
    <n v="4286.6499999999996"/>
    <s v="ZSPR"/>
    <n v="0"/>
    <s v=""/>
    <n v="0"/>
    <n v="0"/>
    <s v="ONGC Petro additions Ltd."/>
    <s v="INR"/>
    <n v="0"/>
    <n v="0"/>
    <n v="0"/>
    <n v="0"/>
    <n v="0"/>
    <n v="0"/>
    <n v="0"/>
    <n v="0"/>
    <n v="0"/>
    <n v="0"/>
    <n v="0"/>
    <n v="0"/>
    <n v="0"/>
    <n v="0"/>
    <s v="General Store"/>
    <s v="P04"/>
    <n v="2322"/>
    <x v="2"/>
  </r>
  <r>
    <s v="0P1106390008"/>
    <s v="CARD,PULSE DRIVER CTRL,KS118C,KRISTRON"/>
    <s v="ELECTRICAL ACCESSORIES; TYPE:PULSE DRIVER CONTROL CARD;MANUFACTURER:KRISTRON SYSTEMS; MANUFACTURER PART NUMBER:KS 118C; FORCRACKER AND POLYMER CATHODIC PROTECTION TR UNIT"/>
    <d v="2017-07-22T00:00:00"/>
    <s v="AC_ELECTRICAL"/>
    <x v="4"/>
    <s v="2000"/>
    <s v="GS01"/>
    <s v="EA"/>
    <n v="1"/>
    <n v="4280.87"/>
    <n v="0"/>
    <n v="0"/>
    <n v="4280.87"/>
    <s v="ZSPR"/>
    <n v="0"/>
    <s v=""/>
    <n v="0"/>
    <n v="0"/>
    <s v="ONGC Petro additions Ltd."/>
    <s v="INR"/>
    <n v="0"/>
    <n v="0"/>
    <n v="0"/>
    <n v="0"/>
    <n v="0"/>
    <n v="0"/>
    <n v="0"/>
    <n v="0"/>
    <n v="0"/>
    <n v="0"/>
    <n v="0"/>
    <n v="0"/>
    <n v="0"/>
    <n v="0"/>
    <s v="General Store"/>
    <s v="P01"/>
    <n v="2354"/>
    <x v="2"/>
  </r>
  <r>
    <s v="0P3902030638"/>
    <s v="BRG,FLOATED,DE,DS,1111020,SWAM-PNU"/>
    <s v="SPARE PARTS; PART NAME:BEARING,FLOATED; EQUIPMENT NAME:ROTORY BLOWER; EQUIPMENT MAKE:SWAM PNEUMATICS; EQUIPMENT MODEL:RH-45AC;ADDITIONAL INFORMATION:DRIVE END, DRIVE SIDE; MANUFACTURER:SWAM PNEUMATICS; MANUFACTURER PART NUMBER:1111020; DRAWINGNUMBER:121204/C"/>
    <d v="2017-10-17T00:00:00"/>
    <s v="SPARE_PARTS"/>
    <x v="2"/>
    <s v="2000"/>
    <s v="GS01"/>
    <s v="EA"/>
    <n v="1"/>
    <n v="4275"/>
    <n v="0"/>
    <n v="0"/>
    <n v="4275"/>
    <s v="ZSPR"/>
    <n v="0"/>
    <s v=""/>
    <n v="0"/>
    <n v="0"/>
    <s v="ONGC Petro additions Ltd."/>
    <s v="INR"/>
    <n v="0"/>
    <n v="0"/>
    <n v="0"/>
    <n v="0"/>
    <n v="0"/>
    <n v="0"/>
    <n v="0"/>
    <n v="0"/>
    <n v="0"/>
    <n v="0"/>
    <n v="0"/>
    <n v="0"/>
    <n v="0"/>
    <n v="0"/>
    <s v="General Store"/>
    <s v="P04"/>
    <n v="2267"/>
    <x v="2"/>
  </r>
  <r>
    <s v="0P0631070235"/>
    <s v="BACK-UP RING,PTFE,OJ.T-31-5349/9,OSAKA"/>
    <s v="SPARE PARTS; PART NAME:BACK-UP RING; MATERIAL:PTFE; DRAWING NUMBER:OJ.T-31-5349; ITEM POSITION NUMBER:9; EQUIPMENT NAME:SCREENCHANGER; ADDITIONAL INFORMATION:SPARES FOR SCREEN CHANGER; ADDITIONAL INFORMATION:HYDRAULIC CYLINDER; MANUFACTURER:OSAKA JACK COLTD; MANUFACTURER PART NUMBER:OJ.T-31-5349/9; REFERENCE NUMBER:JIS-T3-P105; SUPPLIER:THE JAPAN STEEL WORKS"/>
    <d v="2021-12-15T00:00:00"/>
    <s v="SPARE_PARTS"/>
    <x v="2"/>
    <s v="2000"/>
    <s v="SP01"/>
    <s v="EA"/>
    <n v="2"/>
    <n v="4274.16"/>
    <n v="0"/>
    <n v="0"/>
    <n v="4274.16"/>
    <s v="ZSPR"/>
    <n v="0"/>
    <s v=""/>
    <n v="0"/>
    <n v="0"/>
    <s v="ONGC Petro additions Ltd."/>
    <s v="INR"/>
    <n v="0"/>
    <n v="0"/>
    <n v="0"/>
    <n v="0"/>
    <n v="0"/>
    <n v="0"/>
    <n v="0"/>
    <n v="0"/>
    <n v="0"/>
    <n v="0"/>
    <n v="0"/>
    <n v="0"/>
    <n v="0"/>
    <n v="0"/>
    <s v="Shutdown Plan Mt"/>
    <s v="P04"/>
    <n v="747"/>
    <x v="2"/>
  </r>
  <r>
    <s v="0P0615760030"/>
    <s v="BUSH,2701 BA,CHRORICH"/>
    <s v="SPARE PARTS; PART NAME:BUSH; MANUFACTURER PART NUMBER:2701 BA; MANUFACTURER:CHRONOS RICHARDSON; DRAWING NUMBER:1B 1980; ITEMPOSITION NUMBER:30; EQUIPMENT NAME:FLAKER BAGGING SYSTEM; EQUIPMENT MAKE:CHRONOS RICHARDSON; EQUIPMENT MODEL:GE-55 SSF; ADDITIONALINFORMATION:MAIN SHAFT, LONG; SUB ASSY:SEWING HEAD 150 U"/>
    <d v="2017-11-22T00:00:00"/>
    <s v="SPARE_PARTS"/>
    <x v="2"/>
    <s v="2000"/>
    <s v="GS01"/>
    <s v="EA"/>
    <n v="2"/>
    <n v="4267.5600000000004"/>
    <n v="0"/>
    <n v="0"/>
    <n v="4267.5600000000004"/>
    <s v="ZSPR"/>
    <n v="0"/>
    <s v=""/>
    <n v="0"/>
    <n v="0"/>
    <s v="ONGC Petro additions Ltd."/>
    <s v="INR"/>
    <n v="0"/>
    <n v="0"/>
    <n v="0"/>
    <n v="0"/>
    <n v="0"/>
    <n v="0"/>
    <n v="0"/>
    <n v="0"/>
    <n v="0"/>
    <n v="0"/>
    <n v="0"/>
    <n v="0"/>
    <n v="0"/>
    <n v="0"/>
    <s v="General Store"/>
    <s v="P04"/>
    <n v="2231"/>
    <x v="2"/>
  </r>
  <r>
    <s v="0P0615760031"/>
    <s v="BUSH,3 D,CHRORICH"/>
    <s v="SPARE PARTS; PART NAME:BUSH; MANUFACTURER PART NUMBER:3 D; MANUFACTURER:CHRONOS RICHARDSON; DRAWING NUMBER:3B 2405; ITEM POSITIONNUMBER:31; EQUIPMENT NAME:FLAKER BAGGING SYSTEM; EQUIPMENT MAKE:CHRONOS RICHARDSON; EQUIPMENT MODEL:GE-55 SSF; ADDITIONALNUMBER:31; EQUIPMENT NAME:FLAKER BAGGING SYSTEM; EQUIPMENT MAKE:CHRONOS RICHARDSON; EQUIPMENT MODEL:GE-55 SSF; ADDITIONALINFORMATION:MAIN SHAFT, MIDDLE; SUB ASSY:SEWING HEAD 150 U"/>
    <d v="2017-11-22T00:00:00"/>
    <s v="SPARE_PARTS"/>
    <x v="2"/>
    <s v="2000"/>
    <s v="GS01"/>
    <s v="EA"/>
    <n v="2"/>
    <n v="4267.5600000000004"/>
    <n v="0"/>
    <n v="0"/>
    <n v="4267.5600000000004"/>
    <s v="ZSPR"/>
    <n v="0"/>
    <s v=""/>
    <n v="0"/>
    <n v="0"/>
    <s v="ONGC Petro additions Ltd."/>
    <s v="INR"/>
    <n v="0"/>
    <n v="0"/>
    <n v="0"/>
    <n v="0"/>
    <n v="0"/>
    <n v="0"/>
    <n v="0"/>
    <n v="0"/>
    <n v="0"/>
    <n v="0"/>
    <n v="0"/>
    <n v="0"/>
    <n v="0"/>
    <n v="0"/>
    <s v="General Store"/>
    <s v="P04"/>
    <n v="2231"/>
    <x v="2"/>
  </r>
  <r>
    <s v="0T3908220135"/>
    <s v="SFT,F/SIPL-W-1216/07,SYSTEM AIR"/>
    <s v="SPARE PARTS; PART NAME:SHAFT; EQUIPMENT NAME:AIR HANDLING UNIT; EQUIPMENTMAKE:SYSTEM AIR LTD; MANUFACTURER:SYSTEM AIR LTD; EQUIPMENT CODE:SIPL-W-1216/02,SIPL-W-1216/07; FOR FAN MODEL:RDH 560 R; FOR SUPPLY UNIT"/>
    <d v="2021-09-23T00:00:00"/>
    <s v="SPARE_PARTS"/>
    <x v="2"/>
    <s v="2000"/>
    <s v="CH01"/>
    <s v="EA"/>
    <n v="1"/>
    <n v="4266.4399999999996"/>
    <n v="0"/>
    <n v="0"/>
    <n v="4266.4399999999996"/>
    <s v="ZSTO"/>
    <n v="0"/>
    <s v=""/>
    <n v="0"/>
    <n v="0"/>
    <s v="ONGC Petro additions Ltd."/>
    <s v="INR"/>
    <n v="0"/>
    <n v="0"/>
    <n v="0"/>
    <n v="0"/>
    <n v="0"/>
    <n v="0"/>
    <n v="0"/>
    <n v="0"/>
    <n v="0"/>
    <n v="0"/>
    <n v="0"/>
    <n v="0"/>
    <n v="0"/>
    <n v="0"/>
    <s v="Chemcial store"/>
    <s v="S06"/>
    <n v="830"/>
    <x v="1"/>
  </r>
  <r>
    <s v="0T3908220160"/>
    <s v="SFT,F/RDA 560 R,SYSTEM AIR"/>
    <s v="SPARE PARTS; PART NAME:SHAFT; EQUIPMENT NAME:AIR HANDLING UNIT; EQUIPMENTMAKE:SYSTEM AIR LTD; MANUFACTURER:SYSTEM AIR LTD; EQUIPMENT CODE:SIPL-W-1216/07;FOR FAN MODEL:RDA 560 R; FOR SUPPLY UNIT"/>
    <d v="2021-08-12T00:00:00"/>
    <s v="SPARE_PARTS"/>
    <x v="2"/>
    <s v="2000"/>
    <s v="CH01"/>
    <s v="EA"/>
    <n v="1"/>
    <n v="4266.4399999999996"/>
    <n v="0"/>
    <n v="0"/>
    <n v="4266.4399999999996"/>
    <s v="ZSTO"/>
    <n v="0"/>
    <s v=""/>
    <n v="0"/>
    <n v="0"/>
    <s v="ONGC Petro additions Ltd."/>
    <s v="INR"/>
    <n v="0"/>
    <n v="0"/>
    <n v="0"/>
    <n v="0"/>
    <n v="0"/>
    <n v="0"/>
    <n v="0"/>
    <n v="0"/>
    <n v="0"/>
    <n v="0"/>
    <n v="0"/>
    <n v="0"/>
    <n v="0"/>
    <n v="0"/>
    <s v="Chemcial store"/>
    <s v="S06"/>
    <n v="872"/>
    <x v="1"/>
  </r>
  <r>
    <s v="0P4205031863"/>
    <s v="NECK RING,CF8M,PN ISO 35,MATPL"/>
    <s v="SPARE PARTS; PART NAME:NECK RING; MATERIAL:CF8M; EQUIPMENT MAKE:MATHER &amp; PLATT PUMPS LTD; EQUIPMENT MODEL:PN ISO 35;MANUFACTURER:MATHER &amp; PLATT PUMPS LTD; EQUIPMENT NAME:CIP PUMP FOR ULTRAFILTRATION PLANT"/>
    <d v="2016-08-05T00:00:00"/>
    <s v="SPARE_PARTS"/>
    <x v="2"/>
    <s v="2000"/>
    <s v="GS01"/>
    <s v="EA"/>
    <n v="1"/>
    <n v="4265.99"/>
    <n v="0"/>
    <n v="0"/>
    <n v="4265.99"/>
    <s v="ZSPR"/>
    <n v="0"/>
    <s v=""/>
    <n v="0"/>
    <n v="0"/>
    <s v="ONGC Petro additions Ltd."/>
    <s v="INR"/>
    <n v="0"/>
    <n v="0"/>
    <n v="0"/>
    <n v="0"/>
    <n v="0"/>
    <n v="0"/>
    <n v="0"/>
    <n v="0"/>
    <n v="0"/>
    <n v="0"/>
    <n v="0"/>
    <n v="0"/>
    <n v="0"/>
    <n v="0"/>
    <s v="General Store"/>
    <s v="P04"/>
    <n v="2705"/>
    <x v="2"/>
  </r>
  <r>
    <s v="0P4204060001"/>
    <s v="SEAT,VLV,SUCT,SS316,9912,SWELORE"/>
    <s v="SPARE PARTS; PART NAME:SEAT, VALVE, SUCTION; MANUFACTURER PART NUMBER:9912; MANUFACTURER:SWELORE ENGINEERING PVT LTD;MATERIAL:STAINLESS STEEL 316; DRAWING NUMBER:MGA201-D-DR-00003; ITEM POSITION NUMBER:12; EQUIPMENT NAME:RECIPROCATING PUMP;EQUIPMENT MAKE:SWELORE ENGINEERING PVT LTD; EQUIPMENT MODEL:WDD-5000/65"/>
    <d v="2016-01-20T00:00:00"/>
    <s v="SPARE_PARTS"/>
    <x v="2"/>
    <s v="2000"/>
    <s v="GS01"/>
    <s v="EA"/>
    <n v="1"/>
    <n v="4257.87"/>
    <n v="0"/>
    <n v="0"/>
    <n v="4257.87"/>
    <s v="ZSPR"/>
    <n v="0"/>
    <s v=""/>
    <n v="0"/>
    <n v="0"/>
    <s v="ONGC Petro additions Ltd."/>
    <s v="INR"/>
    <n v="0"/>
    <n v="0"/>
    <n v="0"/>
    <n v="0"/>
    <n v="0"/>
    <n v="0"/>
    <n v="0"/>
    <n v="0"/>
    <n v="0"/>
    <n v="0"/>
    <n v="0"/>
    <n v="0"/>
    <n v="0"/>
    <n v="0"/>
    <s v="General Store"/>
    <s v="P04"/>
    <n v="2903"/>
    <x v="2"/>
  </r>
  <r>
    <s v="0P4204060003"/>
    <s v="SEAT,VLV,DISCH,SS316,9915,SWELORE"/>
    <s v="SPARE PARTS; PART NAME:SEAT, VALVE, DISCHARGE; MANUFACTURER PART NUMBER:9915; MANUFACTURER:SWELORE ENGINEERING PVT LTD;MATERIAL:STAINLESS STEEL 316; DRAWING NUMBER:MGA201-D-DR-00003; ITEM POSITION NUMBER:15; EQUIPMENT NAME:RECIPROCATING PUMP;EQUIPMENT MAKE:SWELORE ENGINEERING PVT LTD; EQUIPMENT MODEL:WDD-5000/65"/>
    <d v="2016-01-20T00:00:00"/>
    <s v="SPARE_PARTS"/>
    <x v="2"/>
    <s v="2000"/>
    <s v="GS01"/>
    <s v="EA"/>
    <n v="1"/>
    <n v="4257.87"/>
    <n v="0"/>
    <n v="0"/>
    <n v="4257.87"/>
    <s v="ZSPR"/>
    <n v="0"/>
    <s v=""/>
    <n v="0"/>
    <n v="0"/>
    <s v="ONGC Petro additions Ltd."/>
    <s v="INR"/>
    <n v="0"/>
    <n v="0"/>
    <n v="0"/>
    <n v="0"/>
    <n v="0"/>
    <n v="0"/>
    <n v="0"/>
    <n v="0"/>
    <n v="0"/>
    <n v="0"/>
    <n v="0"/>
    <n v="0"/>
    <n v="0"/>
    <n v="0"/>
    <s v="General Store"/>
    <s v="P04"/>
    <n v="2903"/>
    <x v="2"/>
  </r>
  <r>
    <s v="0P4102210010"/>
    <s v="GSKT,SS,12B6319X022,FISH-CO"/>
    <s v="SPARE PARTS; PART NAME:GASKET; MANUFACTURER PART NUMBER:12B6319X022; MANUFACTURER:FISHER CONTROLS; MATERIAL:STAINLESSSTEEL/GRAPHITE; MATERIAL:STAINLESS STEEL 17F46; EQUIPMENT NAME:CONTROL VALVE; EQUIPMENT MODEL:3.00ET"/>
    <d v="2022-09-05T00:00:00"/>
    <s v="SPARE_PARTS"/>
    <x v="2"/>
    <s v="2000"/>
    <s v="GS01"/>
    <s v="EA"/>
    <n v="2"/>
    <n v="4246.3999999999996"/>
    <n v="0"/>
    <n v="0"/>
    <n v="4246.3999999999996"/>
    <s v="ZSPR"/>
    <n v="0"/>
    <s v=""/>
    <n v="0"/>
    <n v="0"/>
    <s v="ONGC Petro additions Ltd."/>
    <s v="INR"/>
    <n v="0"/>
    <n v="0"/>
    <n v="0"/>
    <n v="0"/>
    <n v="0"/>
    <n v="0"/>
    <n v="0"/>
    <n v="0"/>
    <n v="0"/>
    <n v="0"/>
    <n v="0"/>
    <n v="0"/>
    <n v="0"/>
    <n v="0"/>
    <s v="General Store"/>
    <s v="P03"/>
    <n v="483"/>
    <x v="2"/>
  </r>
  <r>
    <s v="0P1005010227"/>
    <s v="COV,FAN,FCX13MC0000SP,BHAR-BIJ"/>
    <s v="SPARE PARTS; PART NAME:COVER,FAN; EQUIPMENT NAME:MOTOR; EQUIPMENT MAKE:BHARAT BIJLEE; MANUFACTURER:BHARAT BIJLEE; MANUFACTURER PARTNUMBER:FCX13MC0000SP; FOR MOTOR; FRAME SIZE:132; POWER RATING:5.55/7.5/9.3 KW; VOLTAGE RATING:415 V; NUMBER OF POLE:2; MOTORREFERENCE TYPE:MN13M293G/MN13S233G"/>
    <d v="2018-06-25T00:00:00"/>
    <s v="SPARE_PARTS"/>
    <x v="2"/>
    <s v="2000"/>
    <s v="GS01"/>
    <s v="EA"/>
    <n v="3"/>
    <n v="4245"/>
    <n v="0"/>
    <n v="0"/>
    <n v="4245"/>
    <s v="ZSPR"/>
    <n v="0"/>
    <s v=""/>
    <n v="0"/>
    <n v="0"/>
    <s v="ONGC Petro additions Ltd."/>
    <s v="INR"/>
    <n v="0"/>
    <n v="0"/>
    <n v="0"/>
    <n v="0"/>
    <n v="0"/>
    <n v="0"/>
    <n v="0"/>
    <n v="0"/>
    <n v="0"/>
    <n v="0"/>
    <n v="0"/>
    <n v="0"/>
    <n v="0"/>
    <n v="0"/>
    <s v="General Store"/>
    <s v="P01"/>
    <n v="2016"/>
    <x v="2"/>
  </r>
  <r>
    <s v="0P4102211490"/>
    <s v="SEAT RING,835952615163,MIL"/>
    <s v="SPARE PARTS; PART NAME:SEAT RING; MANUFACTURER:MIL CONTROLS LIMITED; MANUFACTURER PART NUMBER:835952615163"/>
    <d v="2017-08-28T00:00:00"/>
    <s v="SPARE_PARTS"/>
    <x v="2"/>
    <s v="2000"/>
    <s v="GS01"/>
    <s v="EA"/>
    <n v="1"/>
    <n v="4220"/>
    <n v="0"/>
    <n v="0"/>
    <n v="4220"/>
    <s v="ZSPR"/>
    <n v="0"/>
    <s v=""/>
    <n v="0"/>
    <n v="0"/>
    <s v="ONGC Petro additions Ltd."/>
    <s v="INR"/>
    <n v="0"/>
    <n v="0"/>
    <n v="0"/>
    <n v="0"/>
    <n v="0"/>
    <n v="0"/>
    <n v="0"/>
    <n v="0"/>
    <n v="0"/>
    <n v="0"/>
    <n v="0"/>
    <n v="0"/>
    <n v="0"/>
    <n v="0"/>
    <s v="General Store"/>
    <s v="P03"/>
    <n v="2317"/>
    <x v="2"/>
  </r>
  <r>
    <s v="0P4102211510"/>
    <s v="SEAT RING,435394802596,MIL"/>
    <s v="SPARE PARTS; PART NAME:SEAT RING; MANUFACTURER:MIL CONTROLS LIMITED; MANUFACTURER PART NUMBER:435394802596"/>
    <d v="2017-08-28T00:00:00"/>
    <s v="SPARE_PARTS"/>
    <x v="2"/>
    <s v="2000"/>
    <s v="GS01"/>
    <s v="EA"/>
    <n v="1"/>
    <n v="4220"/>
    <n v="0"/>
    <n v="0"/>
    <n v="4220"/>
    <s v="ZSPR"/>
    <n v="0"/>
    <s v=""/>
    <n v="0"/>
    <n v="0"/>
    <s v="ONGC Petro additions Ltd."/>
    <s v="INR"/>
    <n v="0"/>
    <n v="0"/>
    <n v="0"/>
    <n v="0"/>
    <n v="0"/>
    <n v="0"/>
    <n v="0"/>
    <n v="0"/>
    <n v="0"/>
    <n v="0"/>
    <n v="0"/>
    <n v="0"/>
    <n v="0"/>
    <n v="0"/>
    <s v="General Store"/>
    <s v="P03"/>
    <n v="2317"/>
    <x v="2"/>
  </r>
  <r>
    <s v="0P4102211524"/>
    <s v="SEAT RING,175207452596,MIL"/>
    <s v="SPARE PARTS; PART NAME:SEAT RING; MANUFACTURER:MIL CONTROLS LIMITED; MANUFACTURER PART NUMBER:175207452596"/>
    <d v="2017-08-28T00:00:00"/>
    <s v="SPARE_PARTS"/>
    <x v="2"/>
    <s v="2000"/>
    <s v="GS01"/>
    <s v="EA"/>
    <n v="1"/>
    <n v="4220"/>
    <n v="0"/>
    <n v="0"/>
    <n v="4220"/>
    <s v="ZSPR"/>
    <n v="0"/>
    <s v=""/>
    <n v="0"/>
    <n v="0"/>
    <s v="ONGC Petro additions Ltd."/>
    <s v="INR"/>
    <n v="0"/>
    <n v="0"/>
    <n v="0"/>
    <n v="0"/>
    <n v="0"/>
    <n v="0"/>
    <n v="0"/>
    <n v="0"/>
    <n v="0"/>
    <n v="0"/>
    <n v="0"/>
    <n v="0"/>
    <n v="0"/>
    <n v="0"/>
    <s v="General Store"/>
    <s v="P03"/>
    <n v="2317"/>
    <x v="2"/>
  </r>
  <r>
    <s v="0P5269300319"/>
    <s v="SPNDL ASSY,1D2JOSE15J,065520-SP,TYCO-SAN"/>
    <s v="SPARE PARTS; PART NAME:SPINDLE ASSEMBLY; EQUIPMENT NAME:PRESSURE SAFETY VALVE; EQUIPMENT MAKE:TYCO SANMAR LIMITED ; EQUIPMENTMODEL:1 D 2 JOS-E-15-J; MANUFACTURER:TYCO SANMAR LIMITED ; MANUFACTURER PART NUMBER:065520-SP"/>
    <d v="2017-12-23T00:00:00"/>
    <s v="SPARE_PARTS"/>
    <x v="2"/>
    <s v="2000"/>
    <s v="GS01"/>
    <s v="EA"/>
    <n v="1"/>
    <n v="4208.74"/>
    <n v="0"/>
    <n v="0"/>
    <n v="4208.74"/>
    <s v="ZSPR"/>
    <n v="0"/>
    <s v=""/>
    <n v="0"/>
    <n v="0"/>
    <s v="ONGC Petro additions Ltd."/>
    <s v="INR"/>
    <n v="0"/>
    <n v="0"/>
    <n v="0"/>
    <n v="0"/>
    <n v="0"/>
    <n v="0"/>
    <n v="0"/>
    <n v="0"/>
    <n v="0"/>
    <n v="0"/>
    <n v="0"/>
    <n v="0"/>
    <n v="0"/>
    <n v="0"/>
    <s v="General Store"/>
    <s v="P04"/>
    <n v="2200"/>
    <x v="2"/>
  </r>
  <r>
    <s v="0P4102205198"/>
    <s v="PLUG STEM,010152072-163H0000,DRES-MSL"/>
    <s v="SPARE PARTS; PART NAME:PLUG STEM; MATERIAL:SUS316; EQUIPMENT NAME:CONTROL VALVE;EQUIPMENT MAKE:DRESSER MASONEILAN; EQUIPMENT MODEL:526; MANUFACTURER PARTNUMBER:010152072-163H0000; MANUFACTURER:DRESSER MASONEILAN"/>
    <d v="2022-04-16T00:00:00"/>
    <s v="SPARE_PARTS"/>
    <x v="2"/>
    <s v="2000"/>
    <s v="SP01"/>
    <s v="EA"/>
    <n v="1"/>
    <n v="4208.3999999999996"/>
    <n v="0"/>
    <n v="0"/>
    <n v="4208.3999999999996"/>
    <s v="ZSPR"/>
    <n v="0"/>
    <s v=""/>
    <n v="0"/>
    <n v="0"/>
    <s v="ONGC Petro additions Ltd."/>
    <s v="INR"/>
    <n v="0"/>
    <n v="0"/>
    <n v="0"/>
    <n v="0"/>
    <n v="0"/>
    <n v="0"/>
    <n v="0"/>
    <n v="0"/>
    <n v="0"/>
    <n v="0"/>
    <n v="0"/>
    <n v="0"/>
    <n v="0"/>
    <n v="0"/>
    <s v="Shutdown Plan Mt"/>
    <s v="P03"/>
    <n v="625"/>
    <x v="2"/>
  </r>
  <r>
    <s v="0T1737280005"/>
    <s v="CPLG,PIPE,SW,A182-F304,CL6000,0.5IN"/>
    <s v="SOCKET WELD PIPE COUPLINGS; MAT:STAINLESS STEEL 304; MAT SPEC, FITTING:ASTM A182 GRADE F304; PRESSURE DESIGNATION:CL 6000;MANDATORY ADD REQRMTS:LOW TEMPERATURE/HC/ADDITIVES; SIZE:0.5 IN"/>
    <d v="2018-01-25T00:00:00"/>
    <s v="TH_PI_COUPLINGS2"/>
    <x v="2"/>
    <s v="2000"/>
    <s v="CH01"/>
    <s v="EA"/>
    <n v="50"/>
    <n v="4202.32"/>
    <n v="0"/>
    <n v="0"/>
    <n v="4202.32"/>
    <s v="ZSTO"/>
    <n v="0"/>
    <s v=""/>
    <n v="0"/>
    <n v="0"/>
    <s v="ONGC Petro additions Ltd."/>
    <s v="INR"/>
    <n v="0"/>
    <n v="0"/>
    <n v="0"/>
    <n v="0"/>
    <n v="0"/>
    <n v="0"/>
    <n v="0"/>
    <n v="0"/>
    <n v="0"/>
    <n v="0"/>
    <n v="0"/>
    <n v="0"/>
    <n v="0"/>
    <n v="0"/>
    <s v="Chemcial store"/>
    <s v="S06"/>
    <n v="2167"/>
    <x v="1"/>
  </r>
  <r>
    <s v="0T1736300003"/>
    <s v="ELB,BW,SMLS,A403-WP304,SCH40,90°,1IN"/>
    <s v="BUTT-WELD PIPE ELBOWS; MAT:STAINLESS STEEL 304/304L; MAT SPEC, FITTING:ASTM A403 GRADE WP304/304L; MANUFACTURING PROCESS:SEAMLESS;SERVICE:LOW TEMP/HC/ADDITIVES; ANGLE:90°; SCHEDULE NUMBER:40; SIZE:1 IN"/>
    <d v="2023-05-27T00:00:00"/>
    <s v="BU_PI_ELBOWS1"/>
    <x v="2"/>
    <s v="2000"/>
    <s v="CH01"/>
    <s v="EA"/>
    <n v="59"/>
    <n v="4199.3500000000004"/>
    <n v="0"/>
    <n v="0"/>
    <n v="4199.3500000000004"/>
    <s v="ZSTO"/>
    <n v="0"/>
    <s v=""/>
    <n v="0"/>
    <n v="0"/>
    <s v="ONGC Petro additions Ltd."/>
    <s v="INR"/>
    <n v="0"/>
    <n v="0"/>
    <n v="0"/>
    <n v="0"/>
    <n v="0"/>
    <n v="0"/>
    <n v="0"/>
    <n v="0"/>
    <n v="0"/>
    <n v="0"/>
    <n v="0"/>
    <n v="0"/>
    <n v="0"/>
    <n v="0"/>
    <s v="Chemcial store"/>
    <s v="S06"/>
    <n v="219"/>
    <x v="1"/>
  </r>
  <r>
    <s v="0P4102215023"/>
    <s v="BODY GSKT,400150241-826-0000,BA-HU"/>
    <s v="SPARE PARTS; PART NAME:BODY GASKET; EQUIPMENT NAME:CONTROL VALVE; EQUIPMENTMAKE:BAKER HUGHES; MANUFACTURER PART NUMBER:400150241-826-0000;MANUFACTURER:BAKER HUGHES; VALVE SERIAL NUMBER:LB12A0091-003, LB12A0092-001;TYPE:SOFT PART"/>
    <d v="2022-06-16T00:00:00"/>
    <s v="SPARE_PARTS"/>
    <x v="2"/>
    <s v="2000"/>
    <s v="CH01"/>
    <s v="EA"/>
    <n v="2"/>
    <n v="4198.32"/>
    <n v="0"/>
    <n v="0"/>
    <n v="4198.32"/>
    <s v="ZSPR"/>
    <n v="0"/>
    <s v=""/>
    <n v="0"/>
    <n v="0"/>
    <s v="ONGC Petro additions Ltd."/>
    <s v="INR"/>
    <n v="0"/>
    <n v="0"/>
    <n v="0"/>
    <n v="0"/>
    <n v="0"/>
    <n v="0"/>
    <n v="0"/>
    <n v="0"/>
    <n v="0"/>
    <n v="0"/>
    <n v="0"/>
    <n v="0"/>
    <n v="0"/>
    <n v="0"/>
    <s v="Chemcial store"/>
    <s v="P03"/>
    <n v="564"/>
    <x v="2"/>
  </r>
  <r>
    <s v="0P4207030211"/>
    <s v="GSKT,PMP ELEM,111628.1002,LEWA"/>
    <s v="SPARE PARTS; PART NAME:GASKET,PUMP ELEMENT; EQUIPMENT NAME:DIAPHRAGM PUMP; EQUIPMENT MAKE:LEWA; EQUIPMENT MODEL:LDB1; ADDITIONALINFORMATION:TW-ELEMENT LDB HHV V; MANUFACTURER:LEWA; MANUFACTURER PART NUMBER:111628.1002"/>
    <d v="2016-08-05T00:00:00"/>
    <s v="SPARE_PARTS"/>
    <x v="2"/>
    <s v="2000"/>
    <s v="GS01"/>
    <s v="EA"/>
    <n v="1"/>
    <n v="4193.42"/>
    <n v="0"/>
    <n v="0"/>
    <n v="4193.42"/>
    <s v="ZSPR"/>
    <n v="0"/>
    <s v=""/>
    <n v="0"/>
    <n v="0"/>
    <s v="ONGC Petro additions Ltd."/>
    <s v="INR"/>
    <n v="0"/>
    <n v="0"/>
    <n v="0"/>
    <n v="0"/>
    <n v="0"/>
    <n v="0"/>
    <n v="0"/>
    <n v="0"/>
    <n v="0"/>
    <n v="0"/>
    <n v="0"/>
    <n v="0"/>
    <n v="0"/>
    <n v="0"/>
    <s v="General Store"/>
    <s v="P04"/>
    <n v="2705"/>
    <x v="2"/>
  </r>
  <r>
    <s v="0P1401070162"/>
    <s v="RTNG RING,43,F/NG 32/25-3,BHEL"/>
    <s v="SPARE PARTS; PART NAME:RETAINING RING; ITEM POSITION NUMBER:43; EQUIPMENT NAME:BOILER FEED WATER STEAM TURBINE; EQUIPMENTMAKE:BHARAT HEAVY ELECTRICAL; EQUIPMENT MODEL:NG 32/25-3; MANUFACTURER:BHARAT HEAVY ELECTRICAL"/>
    <d v="2017-05-17T00:00:00"/>
    <s v="SPARE_PARTS"/>
    <x v="4"/>
    <s v="2000"/>
    <s v="GS01"/>
    <s v="EA"/>
    <n v="3"/>
    <n v="4167.3900000000003"/>
    <n v="0"/>
    <n v="0"/>
    <n v="4167.3900000000003"/>
    <s v="ZSPR"/>
    <n v="0"/>
    <s v=""/>
    <n v="0"/>
    <n v="0"/>
    <s v="ONGC Petro additions Ltd."/>
    <s v="INR"/>
    <n v="0"/>
    <n v="0"/>
    <n v="0"/>
    <n v="0"/>
    <n v="0"/>
    <n v="0"/>
    <n v="0"/>
    <n v="0"/>
    <n v="0"/>
    <n v="0"/>
    <n v="0"/>
    <n v="0"/>
    <n v="0"/>
    <n v="0"/>
    <s v="General Store"/>
    <s v="P04"/>
    <n v="2420"/>
    <x v="2"/>
  </r>
  <r>
    <s v="0T2541630094"/>
    <s v="GSKT,SPW,PE,550X524MM,SS316,GPH"/>
    <s v="SPIRAL WOUND GASKETS FOR PLANT EQUIPMENT; THICKNESS, GASKET:4.5 MM; MAT, WINDINGS:STAINLESS STEEL 316; MAT, FILLER:GRAPHITE;DRAWING, DIMENSIONAL:RAJ/TECHNIP/776/2012 REV 2; CENTRING RING, O.D.:558 MM; INNER RING, I.D.:498 MM; DIMENSION, I.D. X O.D.:524 X550 MM; FOR CHANNEL FLANGE TO CHANNEL COVER; VAORIZERS; EQUIPMENT MANUFACTURER:RAJ ENGINEERING CO"/>
    <d v="2023-07-12T00:00:00"/>
    <s v="PL_SP_GASKETS"/>
    <x v="2"/>
    <s v="2000"/>
    <s v="SP01"/>
    <s v="EA"/>
    <n v="5"/>
    <n v="4165.97"/>
    <n v="0"/>
    <n v="0"/>
    <n v="4165.97"/>
    <s v="ZSTO"/>
    <n v="0"/>
    <s v=""/>
    <n v="0"/>
    <n v="0"/>
    <s v="ONGC Petro additions Ltd."/>
    <s v="INR"/>
    <n v="0"/>
    <n v="0"/>
    <n v="0"/>
    <n v="0"/>
    <n v="0"/>
    <n v="0"/>
    <n v="0"/>
    <n v="0"/>
    <n v="0"/>
    <n v="0"/>
    <n v="0"/>
    <n v="0"/>
    <n v="0"/>
    <n v="0"/>
    <s v="Shutdown Plan Mt"/>
    <s v="S06"/>
    <n v="173"/>
    <x v="1"/>
  </r>
  <r>
    <s v="0T4531110027"/>
    <s v="ALLEN KEY,BLACK,3/4IN,AK-3/4,TAPARIA"/>
    <s v="HAND TOOLS; TYPE, TOOL:ALLEN KEY; MANUFACTURER:TAPARIA TOOLS LIMITED; MANUFACTURER PART NUMBER:AK-3/4 OR EQUIVALENT; FINISHCOLOUR:BLACK; SIZE:3/4 IN; ALTERNATE MANUFACTURER:FACOM / GRIPHOLD ENGINEERING / BAHCO / MEKASTER ENGINEERING LTD / TRISTAR"/>
    <d v="2019-12-29T00:00:00"/>
    <s v="HA_TOOLS"/>
    <x v="2"/>
    <s v="2000"/>
    <s v="GS01"/>
    <s v="EA"/>
    <n v="17"/>
    <n v="4165"/>
    <n v="0"/>
    <n v="0"/>
    <n v="4165"/>
    <s v="ZSTO"/>
    <n v="0"/>
    <s v=""/>
    <n v="0"/>
    <n v="0"/>
    <s v="ONGC Petro additions Ltd."/>
    <s v="INR"/>
    <n v="0"/>
    <n v="0"/>
    <n v="0"/>
    <n v="0"/>
    <n v="0"/>
    <n v="0"/>
    <n v="0"/>
    <n v="0"/>
    <n v="0"/>
    <n v="0"/>
    <n v="0"/>
    <n v="0"/>
    <n v="0"/>
    <n v="0"/>
    <s v="General Store"/>
    <s v="S06"/>
    <n v="1464"/>
    <x v="1"/>
  </r>
  <r>
    <s v="0P4100980409"/>
    <s v="TBG,1/4INX1/8INX1M,PFA,10-SCA-006,HACH"/>
    <s v="SPARE PARTS; PART NAME:TUBING; DIMENSIONS:OD 1/4 IN X ID 1/8 IN X LG 1 M (OD 6.35 MM X ID 3.18 MM); MATERIAL:PFA (PERFLUOROALKOXYALKANES); EQUIPMENT NAME:TOC/TN/TP ANALYZER; EQUIPMENT MAKE:HACH; MANUFACTURER PART NUMBER:10-SCA-006; MANUFACTURER:HACH"/>
    <d v="2017-10-24T00:00:00"/>
    <s v="SPARE_PARTS"/>
    <x v="2"/>
    <s v="2000"/>
    <s v="GS01"/>
    <s v="EA"/>
    <n v="1"/>
    <n v="4164"/>
    <n v="0"/>
    <n v="0"/>
    <n v="4164"/>
    <s v="ZSPR"/>
    <n v="0"/>
    <s v=""/>
    <n v="0"/>
    <n v="0"/>
    <s v="ONGC Petro additions Ltd."/>
    <s v="INR"/>
    <n v="0"/>
    <n v="0"/>
    <n v="0"/>
    <n v="0"/>
    <n v="0"/>
    <n v="0"/>
    <n v="0"/>
    <n v="0"/>
    <n v="0"/>
    <n v="0"/>
    <n v="0"/>
    <n v="0"/>
    <n v="0"/>
    <n v="0"/>
    <s v="General Store"/>
    <s v="P03"/>
    <n v="2260"/>
    <x v="2"/>
  </r>
  <r>
    <s v="0T1762700070"/>
    <s v="FLG,SW,A105,CL600,SCH-XS,IBR,RF,1IN"/>
    <s v="SOCKET WELD PIPE FLANGES; INSPECTION, CERTIF:IBR; PRESSURE DESIGNATION:ASMECLASS 600; SIZE:1 IN; MAT:CARBON STEEL; MAT, SPEC:ASTM A105; FACING,FLANGE:RAISED FACE; SCHEDULE NUMBER:XS"/>
    <d v="2023-03-06T00:00:00"/>
    <s v="SO_PI_FLANGES"/>
    <x v="2"/>
    <s v="2000"/>
    <s v="CH01"/>
    <s v="EA"/>
    <n v="9"/>
    <n v="4147.87"/>
    <n v="0"/>
    <n v="0"/>
    <n v="4147.87"/>
    <s v="ZSTO"/>
    <n v="0"/>
    <s v=""/>
    <n v="0"/>
    <n v="0"/>
    <s v="ONGC Petro additions Ltd."/>
    <s v="INR"/>
    <n v="0"/>
    <n v="0"/>
    <n v="0"/>
    <n v="0"/>
    <n v="0"/>
    <n v="0"/>
    <n v="0"/>
    <n v="0"/>
    <n v="0"/>
    <n v="0"/>
    <n v="0"/>
    <n v="0"/>
    <n v="0"/>
    <n v="0"/>
    <s v="Chemcial store"/>
    <s v="S06"/>
    <n v="301"/>
    <x v="1"/>
  </r>
  <r>
    <s v="0P4205031779"/>
    <s v="GSKT,117.4,50X40 DCS7M,KEPL"/>
    <s v="SPARE PARTS; PART NAME:GASKET; EQUIPMENT NAME:NAPTHA FEED PUMP; EQUIPMENT MAKE:KIRLOSKAR EBARA PUMPS LIMITED; EQUIPMENT MODEL:50X40DCS 7M; ADDITIONAL INFORMATION:FOR DRIVE END BEARING COVER; MANUFACTURER:KIRLOSKAR EBARA PUMPS LIMITED; MANUFACTURER PARTNUMBER:117.4"/>
    <d v="2018-01-29T00:00:00"/>
    <s v="SPARE_PARTS"/>
    <x v="2"/>
    <s v="2000"/>
    <s v="CH01"/>
    <s v="EA"/>
    <n v="3"/>
    <n v="4145.17"/>
    <n v="0"/>
    <n v="0"/>
    <n v="4145.17"/>
    <s v="ZSPR"/>
    <n v="0"/>
    <s v=""/>
    <n v="0"/>
    <n v="0"/>
    <s v="ONGC Petro additions Ltd."/>
    <s v="INR"/>
    <n v="0"/>
    <n v="0"/>
    <n v="0"/>
    <n v="0"/>
    <n v="0"/>
    <n v="0"/>
    <n v="0"/>
    <n v="0"/>
    <n v="0"/>
    <n v="0"/>
    <n v="0"/>
    <n v="0"/>
    <n v="0"/>
    <n v="0"/>
    <s v="Chemcial store"/>
    <s v="P04"/>
    <n v="2163"/>
    <x v="2"/>
  </r>
  <r>
    <s v="0T1729460081"/>
    <s v="RDCR,CON,BW,A234-WPB,SCH40,2x3IN"/>
    <s v="BUTT-WELD CONCENTRIC PIPE REDUCERS; MAT:CARBON STEEL; MAT SPEC, FITTING:ASTM A234 GRADE WPB; SERVICE:STEAM WITH IBR CERTIFICATE;SCHEDULE NUMBER:40; SIZE:2 x 3 IN"/>
    <d v="2023-09-28T00:00:00"/>
    <s v="BU_CO_PI_REDUCERS1"/>
    <x v="2"/>
    <s v="2000"/>
    <s v="CH01"/>
    <s v="EA"/>
    <n v="30"/>
    <n v="4142.12"/>
    <n v="0"/>
    <n v="0"/>
    <n v="4142.12"/>
    <s v="ZSTO"/>
    <n v="0"/>
    <s v=""/>
    <n v="0"/>
    <n v="0"/>
    <s v="ONGC Petro additions Ltd."/>
    <s v="INR"/>
    <n v="0"/>
    <n v="0"/>
    <n v="0"/>
    <n v="0"/>
    <n v="0"/>
    <n v="0"/>
    <n v="0"/>
    <n v="0"/>
    <n v="0"/>
    <n v="0"/>
    <n v="0"/>
    <n v="0"/>
    <n v="0"/>
    <n v="0"/>
    <s v="Chemcial store"/>
    <s v="S06"/>
    <n v="95"/>
    <x v="1"/>
  </r>
  <r>
    <s v="0P0631070012"/>
    <s v="GASKET,LM-000L10A-01A#01,KOBE"/>
    <s v="SPARE PARTS; PART NAME:GASKET; MANUFACTURER PART NUMBER:LM-000L10A-01A#01; MANUFACTURER:KOBE STEEL; DRAWING NUMBER:LM-500C10E#01;ITEM POSITION NUMBER:23; EQUIPMENT NAME:MIXER; EQUIPMENT MAKE:KOBE STEEL; EQUIPMENT MODEL:LCM500H; SUB ASSY:NO.1 CHAMBER &amp; HOPPERASS'Y"/>
    <d v="2022-07-28T00:00:00"/>
    <s v="SPARE_PARTS"/>
    <x v="2"/>
    <s v="2000"/>
    <s v="GS01"/>
    <s v="EA"/>
    <n v="7"/>
    <n v="4141.88"/>
    <n v="0"/>
    <n v="0"/>
    <n v="4141.88"/>
    <s v="ZSPR"/>
    <n v="0"/>
    <s v=""/>
    <n v="0"/>
    <n v="0"/>
    <s v="ONGC Petro additions Ltd."/>
    <s v="INR"/>
    <n v="0"/>
    <n v="0"/>
    <n v="0"/>
    <n v="0"/>
    <n v="0"/>
    <n v="0"/>
    <n v="0"/>
    <n v="0"/>
    <n v="0"/>
    <n v="0"/>
    <n v="0"/>
    <n v="0"/>
    <n v="0"/>
    <n v="0"/>
    <s v="General Store"/>
    <s v="P04"/>
    <n v="522"/>
    <x v="2"/>
  </r>
  <r>
    <s v="0P0631070017"/>
    <s v="GASKET(5),LM-500C20D-41A,KOBE"/>
    <s v="SPARE PARTS; PART NAME:GASKET (5); MANUFACTURER PART NUMBER:LM-500C20D-41A; MANUFACTURER:KOBE STEEL; DRAWING NUMBER:LM-500C20G#01;ITEM POSITION NUMBER:17; EQUIPMENT NAME:MIXER; EQUIPMENT MAKE:KOBE STEEL; EQUIPMENT MODEL:LCM500H; SUB ASSY:NO.2 CHAMBER ASS'Y"/>
    <d v="2023-07-14T00:00:00"/>
    <s v="SPARE_PARTS"/>
    <x v="2"/>
    <s v="2000"/>
    <s v="GS01"/>
    <s v="EA"/>
    <n v="1"/>
    <n v="4141.88"/>
    <n v="0"/>
    <n v="0"/>
    <n v="4141.88"/>
    <s v="ZSPR"/>
    <n v="0"/>
    <s v=""/>
    <n v="0"/>
    <n v="0"/>
    <s v="ONGC Petro additions Ltd."/>
    <s v="INR"/>
    <n v="0"/>
    <n v="0"/>
    <n v="0"/>
    <n v="0"/>
    <n v="0"/>
    <n v="0"/>
    <n v="0"/>
    <n v="0"/>
    <n v="0"/>
    <n v="0"/>
    <n v="0"/>
    <n v="0"/>
    <n v="0"/>
    <n v="0"/>
    <s v="General Store"/>
    <s v="P04"/>
    <n v="171"/>
    <x v="2"/>
  </r>
  <r>
    <s v="0T2541370038"/>
    <s v="GSKT,SPW,CL150,316,GPH,10IN,33FAFC"/>
    <s v="SPIRAL WOUND GASKETS; PRESSURE DESIGNATION:ASME CL 150; THICKNESS, GASKET:4.5MM; MAT, WINDINGS:STAINLESS STEEL 316; MAT, FILLER:GRAPHITE; MAT, INNERRING:STAINLESS STEEL 316; MAT, CENTRING RING:STAINLESS STEEL 304; SIZE, PIPE,NOMINAL:10 IN; FACING, FLANGE: RAISED FACE; REFERENCE: 33FAFC"/>
    <d v="2023-10-27T00:00:00"/>
    <s v="SP_GASKETS"/>
    <x v="2"/>
    <s v="2000"/>
    <s v="CH01"/>
    <s v="EA"/>
    <n v="9"/>
    <n v="4136.8100000000004"/>
    <n v="0"/>
    <n v="0"/>
    <n v="4136.8100000000004"/>
    <s v="ZSTO"/>
    <n v="0"/>
    <s v=""/>
    <n v="0"/>
    <n v="0"/>
    <s v="ONGC Petro additions Ltd."/>
    <s v="INR"/>
    <n v="0"/>
    <n v="0"/>
    <n v="0"/>
    <n v="0"/>
    <n v="0"/>
    <n v="0"/>
    <n v="0"/>
    <n v="0"/>
    <n v="0"/>
    <n v="0"/>
    <n v="0"/>
    <n v="0"/>
    <n v="0"/>
    <n v="0"/>
    <s v="Chemcial store"/>
    <s v="S06"/>
    <n v="66"/>
    <x v="1"/>
  </r>
  <r>
    <s v="0P0631070280"/>
    <s v="BACK-UP RING,OJ.T-31-5427A/4,OSAKA"/>
    <s v="SPARE PARTS; PART NAME:BACK-UP RING; MATERIAL:PTFE; DRAWING NUMBER:OJ.T-31-5427A; ITEM POSITION NUMBER:4; EQUIPMENT MAKE:OSAKA JACKCo.LTD; ADDITIONAL INFORMATION:REFERENCE:P80; MANUFACTURER:OSAKA JACK Co.LTD; MANUFACTURER PART NUMBER:OJ.T-31-5427A/4; SUBASSY:DIVERTER VALVE HYDRAULIC CYLINDER; SUPPLIER:THE JAPAN STEEL WORKS"/>
    <d v="2019-01-31T00:00:00"/>
    <s v="SPARE_PARTS"/>
    <x v="2"/>
    <s v="2000"/>
    <s v="CH01"/>
    <s v="EA"/>
    <n v="2"/>
    <n v="4124.28"/>
    <n v="0"/>
    <n v="0"/>
    <n v="4124.28"/>
    <s v="ZSPR"/>
    <n v="0"/>
    <s v=""/>
    <n v="0"/>
    <n v="0"/>
    <s v="ONGC Petro additions Ltd."/>
    <s v="INR"/>
    <n v="0"/>
    <n v="0"/>
    <n v="0"/>
    <n v="0"/>
    <n v="0"/>
    <n v="0"/>
    <n v="0"/>
    <n v="0"/>
    <n v="0"/>
    <n v="0"/>
    <n v="0"/>
    <n v="0"/>
    <n v="0"/>
    <n v="0"/>
    <s v="Chemcial store"/>
    <s v="P04"/>
    <n v="1796"/>
    <x v="2"/>
  </r>
  <r>
    <s v="0P0631070288"/>
    <s v="BACK-UP RING,OJ.T-31-5427A/21,OSAKA"/>
    <s v="SPARE PARTS; PART NAME:BACK-UP RING; MATERIAL:PTFE; DRAWING NUMBER:OJ.T-31-5427A; ITEM POSITION NUMBER:21; EQUIPMENT MAKE:OSAKAJACK Co.LTD; ADDITIONAL INFORMATION:JIS-T3-P80; MANUFACTURER:OSAKA JACK Co.LTD; MANUFACTURER PART NUMBER:OJ.T-31-5427A/21; SUBASSY:DIVERTER VALVE HYDRAULIC CYLINDER; SUPPLIER:THE JAPAN STEEL WORKS"/>
    <d v="2019-01-31T00:00:00"/>
    <s v="SPARE_PARTS"/>
    <x v="2"/>
    <s v="2000"/>
    <s v="CH01"/>
    <s v="EA"/>
    <n v="2"/>
    <n v="4124.28"/>
    <n v="0"/>
    <n v="0"/>
    <n v="4124.28"/>
    <s v="ZSPR"/>
    <n v="0"/>
    <s v=""/>
    <n v="0"/>
    <n v="0"/>
    <s v="ONGC Petro additions Ltd."/>
    <s v="INR"/>
    <n v="0"/>
    <n v="0"/>
    <n v="0"/>
    <n v="0"/>
    <n v="0"/>
    <n v="0"/>
    <n v="0"/>
    <n v="0"/>
    <n v="0"/>
    <n v="0"/>
    <n v="0"/>
    <n v="0"/>
    <n v="0"/>
    <n v="0"/>
    <s v="Chemcial store"/>
    <s v="P04"/>
    <n v="1796"/>
    <x v="2"/>
  </r>
  <r>
    <s v="0P0615760074"/>
    <s v="CRANK,7020 S,CHRORICH"/>
    <s v="SPARE PARTS; PART NAME:CRANK; MANUFACTURER PART NUMBER:7020 S; MANUFACTURER:CHRONOS RICHARDSON; DRAWING NUMBER:2B 1937; ITEMPOSITION NUMBER:111; EQUIPMENT NAME:FLAKER BAGGING SYSTEM; EQUIPMENT MAKE:CHRONOS RICHARDSON; EQUIPMENT MODEL:GE-55 SSF; ADDITIONALINFORMATION:FOR FEED DOG BELL; SUB ASSY:SEWING HEAD 150 U"/>
    <d v="2017-11-22T00:00:00"/>
    <s v="SPARE_PARTS"/>
    <x v="2"/>
    <s v="2000"/>
    <s v="GS01"/>
    <s v="EA"/>
    <n v="2"/>
    <n v="4122.08"/>
    <n v="0"/>
    <n v="0"/>
    <n v="4122.08"/>
    <s v="ZSPR"/>
    <n v="0"/>
    <s v=""/>
    <n v="0"/>
    <n v="0"/>
    <s v="ONGC Petro additions Ltd."/>
    <s v="INR"/>
    <n v="0"/>
    <n v="0"/>
    <n v="0"/>
    <n v="0"/>
    <n v="0"/>
    <n v="0"/>
    <n v="0"/>
    <n v="0"/>
    <n v="0"/>
    <n v="0"/>
    <n v="0"/>
    <n v="0"/>
    <n v="0"/>
    <n v="0"/>
    <s v="General Store"/>
    <s v="P04"/>
    <n v="2231"/>
    <x v="2"/>
  </r>
  <r>
    <s v="0P4102211417"/>
    <s v="PCKG SET,GLND,457409875931,MIL"/>
    <s v="SPARE PARTS; PART NAME:PACKING SET; ADDITIONAL INFORMATION:FOR GLAND; MANUFACTURER:MIL CONTROLS LIMITED; MANUFACTURER PARTNUMBER:457409875931"/>
    <d v="2017-08-28T00:00:00"/>
    <s v="SPARE_PARTS"/>
    <x v="2"/>
    <s v="2000"/>
    <s v="GS01"/>
    <s v="EA"/>
    <n v="1"/>
    <n v="4120"/>
    <n v="0"/>
    <n v="0"/>
    <n v="4120"/>
    <s v="ZSPR"/>
    <n v="0"/>
    <s v=""/>
    <n v="0"/>
    <n v="0"/>
    <s v="ONGC Petro additions Ltd."/>
    <s v="INR"/>
    <n v="0"/>
    <n v="0"/>
    <n v="0"/>
    <n v="0"/>
    <n v="0"/>
    <n v="0"/>
    <n v="0"/>
    <n v="0"/>
    <n v="0"/>
    <n v="0"/>
    <n v="0"/>
    <n v="0"/>
    <n v="0"/>
    <n v="0"/>
    <s v="General Store"/>
    <s v="P03"/>
    <n v="2317"/>
    <x v="2"/>
  </r>
  <r>
    <s v="0P4107010030"/>
    <s v="SURGE SUPPRESSOR,240-400V-3TX7+,SIEMENS"/>
    <s v="ACCESS CONTROL SYSTEMS; TYPE:SURGE SUPPRESSOR(RC UNIT); MANUFACTURER MODELNUMBER:3TF30-3TF35; MANUFACTURER PART NUMBER:240 - 400V-3TX7 402-3UY2;MANUFACTURER:SIEMENS; FOR 3TS30-36; AC COIL VOLTAGE RATING:240 TO 400 V"/>
    <d v="2022-06-16T00:00:00"/>
    <s v="ACCESS_CONTROL_SYS"/>
    <x v="4"/>
    <s v="2000"/>
    <s v="CH01"/>
    <s v="EA"/>
    <n v="10"/>
    <n v="4117.5"/>
    <n v="0"/>
    <n v="0"/>
    <n v="4117.5"/>
    <s v="ZSPR"/>
    <n v="0"/>
    <s v=""/>
    <n v="0"/>
    <n v="0"/>
    <s v="ONGC Petro additions Ltd."/>
    <s v="INR"/>
    <n v="0"/>
    <n v="0"/>
    <n v="0"/>
    <n v="0"/>
    <n v="0"/>
    <n v="0"/>
    <n v="0"/>
    <n v="0"/>
    <n v="0"/>
    <n v="0"/>
    <n v="0"/>
    <n v="0"/>
    <n v="0"/>
    <n v="0"/>
    <s v="Chemcial store"/>
    <s v="P01"/>
    <n v="564"/>
    <x v="2"/>
  </r>
  <r>
    <s v="0P4610310067"/>
    <s v="SURGE SUPPRESSOR,3TX7 402-3UY2,SIEMENS"/>
    <s v="SPARE PARTS; PART NAME:SURGE SUPPRESSOR(RC ELEMENT); EQUIPMENT NAME:CONTACTOR;EQUIPMENT MAKE:SIEMENS; EQUIPMENT MODEL:3TF30-3TF35; MANUFACTURER PARTNUMBER:3TX7 402-3UY2; MANUFACTURER:SIEMENS; AC COIL VOLTAGE RATING:240 TO 400 V"/>
    <d v="2022-06-16T00:00:00"/>
    <s v="SPARE_PARTS"/>
    <x v="4"/>
    <s v="2000"/>
    <s v="CH01"/>
    <s v="EA"/>
    <n v="10"/>
    <n v="4117.5"/>
    <n v="0"/>
    <n v="0"/>
    <n v="4117.5"/>
    <s v="ZSPR"/>
    <n v="0"/>
    <s v=""/>
    <n v="0"/>
    <n v="0"/>
    <s v="ONGC Petro additions Ltd."/>
    <s v="INR"/>
    <n v="0"/>
    <n v="0"/>
    <n v="0"/>
    <n v="0"/>
    <n v="0"/>
    <n v="0"/>
    <n v="0"/>
    <n v="0"/>
    <n v="0"/>
    <n v="0"/>
    <n v="0"/>
    <n v="0"/>
    <n v="0"/>
    <n v="0"/>
    <s v="Chemcial store"/>
    <s v="P01"/>
    <n v="564"/>
    <x v="2"/>
  </r>
  <r>
    <s v="0P4205020249"/>
    <s v="BRG,B5-0726-Y120-R2/8,SHIN-NIP"/>
    <s v="SPARE PARTS; PART NAME:BEARING; MANUFACTURER PART NUMBER:B5-0726-Y120-R2/8; MANUFACTURER:SHIN NIPPON MACHINERY CO LTD; DRAWINGNUMBER:B5-0726-Y120-R2; ITEM POSITION NUMBER:8; EQUIPMENT NAME:BIG PUMP (TURBINE); EQUIPMENT MAKE:SHIN NIPPON MACHINERY CO., LTD;EQUIPMENT MODEL:B6-R2-R; ADDITIONAL INFORMATION:FOR REDUCTION GEARBOX"/>
    <d v="2017-06-17T00:00:00"/>
    <s v="SPARE_PARTS"/>
    <x v="2"/>
    <s v="2000"/>
    <s v="GS01"/>
    <s v="EA"/>
    <n v="1"/>
    <n v="4116.6899999999996"/>
    <n v="0"/>
    <n v="0"/>
    <n v="4116.6899999999996"/>
    <s v="ZSPR"/>
    <n v="0"/>
    <s v=""/>
    <n v="0"/>
    <n v="0"/>
    <s v="ONGC Petro additions Ltd."/>
    <s v="INR"/>
    <n v="0"/>
    <n v="0"/>
    <n v="0"/>
    <n v="0"/>
    <n v="0"/>
    <n v="0"/>
    <n v="0"/>
    <n v="0"/>
    <n v="0"/>
    <n v="0"/>
    <n v="0"/>
    <n v="0"/>
    <n v="0"/>
    <n v="0"/>
    <s v="General Store"/>
    <s v="P04"/>
    <n v="2389"/>
    <x v="2"/>
  </r>
  <r>
    <s v="0P4102210751"/>
    <s v="GLND PCKG SET,297582013931,MIL"/>
    <s v="SPARE PARTS; PART NAME:GLAND PACKING SET; EQUIPMENT NAME:CONTROL VALVE; EQUIPMENT MAKE:MIL CONTROLS; EQUIPMENT MODEL:21125;MANUFACTURER:MIL CONTROLS; MANUFACTURER PART NUMBER:297582013931"/>
    <d v="2017-08-28T00:00:00"/>
    <s v="SPARE_PARTS"/>
    <x v="2"/>
    <s v="2000"/>
    <s v="GS01"/>
    <s v="EA"/>
    <n v="1"/>
    <n v="4110"/>
    <n v="0"/>
    <n v="0"/>
    <n v="4110"/>
    <s v="ZSPR"/>
    <n v="0"/>
    <s v=""/>
    <n v="0"/>
    <n v="0"/>
    <s v="ONGC Petro additions Ltd."/>
    <s v="INR"/>
    <n v="0"/>
    <n v="0"/>
    <n v="0"/>
    <n v="0"/>
    <n v="0"/>
    <n v="0"/>
    <n v="0"/>
    <n v="0"/>
    <n v="0"/>
    <n v="0"/>
    <n v="0"/>
    <n v="0"/>
    <n v="0"/>
    <n v="0"/>
    <s v="General Store"/>
    <s v="P03"/>
    <n v="2317"/>
    <x v="2"/>
  </r>
  <r>
    <s v="0P1401060003"/>
    <s v="BRG,HP SIDE,11514-0001-10-R2/,SHIN-NIP"/>
    <s v="SPARE PARTS; PART NAME:BEARING; MANUFACTURER PART NUMBER:11514-0001-10-R2/; MANUFACTURER:SHIN NIPPON MACHINERY CO LTD; DRAWINGNUMBER:11514-0001-10-R2; EQUIPMENT NAME:BIG PUMPS (TURBINE)/; EQUIPMENT NAME:TURBINE SPARES; EQUIPMENT MODEL:B6-R2-R; ADDITIONALINFORMATION:HIGH PRESSURE SIDE"/>
    <d v="2017-06-17T00:00:00"/>
    <s v="SPARE_PARTS"/>
    <x v="2"/>
    <s v="2000"/>
    <s v="GS01"/>
    <s v="EA"/>
    <n v="1"/>
    <n v="4105.3"/>
    <n v="0"/>
    <n v="0"/>
    <n v="4105.3"/>
    <s v="ZSPR"/>
    <n v="0"/>
    <s v=""/>
    <n v="0"/>
    <n v="0"/>
    <s v="ONGC Petro additions Ltd."/>
    <s v="INR"/>
    <n v="0"/>
    <n v="0"/>
    <n v="0"/>
    <n v="0"/>
    <n v="0"/>
    <n v="0"/>
    <n v="0"/>
    <n v="0"/>
    <n v="0"/>
    <n v="0"/>
    <n v="0"/>
    <n v="0"/>
    <n v="0"/>
    <n v="0"/>
    <s v="General Store"/>
    <s v="P04"/>
    <n v="2389"/>
    <x v="2"/>
  </r>
  <r>
    <s v="0P1401060009"/>
    <s v="BRG,HP,11513-0001-10-R2/,SHIN-NIP"/>
    <s v="SPARE PARTS; PART NAME:BEARING; MANUFACTURER PART NUMBER:11513-0001-10-R2/; MANUFACTURER:SHIN NIPPON MACHINERY CO LTD; DRAWINGNUMBER:11513-0001-10-R2; EQUIPMENT NAME:BIG PUMPS (TURBINE)/; EQUIPMENT NAME:TURBINE SPARES; EQUIPMENT MODEL:B5-R4-R"/>
    <d v="2017-06-17T00:00:00"/>
    <s v="SPARE_PARTS"/>
    <x v="2"/>
    <s v="2000"/>
    <s v="GS01"/>
    <s v="EA"/>
    <n v="1"/>
    <n v="4105.3"/>
    <n v="0"/>
    <n v="0"/>
    <n v="4105.3"/>
    <s v="ZSPR"/>
    <n v="0"/>
    <s v=""/>
    <n v="0"/>
    <n v="0"/>
    <s v="ONGC Petro additions Ltd."/>
    <s v="INR"/>
    <n v="0"/>
    <n v="0"/>
    <n v="0"/>
    <n v="0"/>
    <n v="0"/>
    <n v="0"/>
    <n v="0"/>
    <n v="0"/>
    <n v="0"/>
    <n v="0"/>
    <n v="0"/>
    <n v="0"/>
    <n v="0"/>
    <n v="0"/>
    <s v="General Store"/>
    <s v="P04"/>
    <n v="2389"/>
    <x v="2"/>
  </r>
  <r>
    <s v="0P0631080301"/>
    <s v="CAP SCR,2A21576,JKC0415,JPSTL"/>
    <s v="SPARE PARTS; PART NAME:CAP SCREW; DIMENSIONS:M6 X 10 MM; MATERIAL:SUS304;DRAWING NUMBER:2A21576; ITEM POSITION NUMBER:15; EQUIPMENT NAME:MELT GEAR PUMP;EQUIPMENT MAKE:THE JAPAN STEEL WORKS; EQUIPMENT MODEL:ONC0675; MANUFACTURER PARTNUMBER:JKC0415; MANUFACTURER:THE JAPAN STEEL WORKS; PARENT EQUIPMENT:ROTARYJOINT"/>
    <d v="2022-05-27T00:00:00"/>
    <s v="SPARE_PARTS"/>
    <x v="2"/>
    <s v="2000"/>
    <s v="SP01"/>
    <s v="EA"/>
    <n v="4"/>
    <n v="4103.5"/>
    <n v="0"/>
    <n v="0"/>
    <n v="4103.5"/>
    <s v="ZSPR"/>
    <n v="0"/>
    <s v=""/>
    <n v="0"/>
    <n v="0"/>
    <s v="ONGC Petro additions Ltd."/>
    <s v="INR"/>
    <n v="0"/>
    <n v="0"/>
    <n v="0"/>
    <n v="0"/>
    <n v="0"/>
    <n v="0"/>
    <n v="0"/>
    <n v="0"/>
    <n v="0"/>
    <n v="0"/>
    <n v="0"/>
    <n v="0"/>
    <n v="0"/>
    <n v="0"/>
    <s v="Shutdown Plan Mt"/>
    <s v="P04"/>
    <n v="584"/>
    <x v="2"/>
  </r>
  <r>
    <s v="0P4102220038"/>
    <s v="PIN,17-4PH,648042,METSO"/>
    <s v="SPARE PARTS; PART NAME:PIN; MATERIAL:17-4PH; DRAWING NUMBER:F16638; ITEM POSITION NUMBER:14; EQUIPMENT NAME:BUTTERFLY VALVE;EQUIPMENT MAKE:METSO AUTOMATION; EQUIPMENT MODEL:L6DBN04PBCAG; MANUFACTURER:METSO AUTOMATION; MANUFACTURER PART NUMBER:648042"/>
    <d v="2017-02-18T00:00:00"/>
    <s v="SPARE_PARTS"/>
    <x v="2"/>
    <s v="2000"/>
    <s v="GS01"/>
    <s v="EA"/>
    <n v="1"/>
    <n v="4096.58"/>
    <n v="0"/>
    <n v="0"/>
    <n v="4096.58"/>
    <s v="ZSPR"/>
    <n v="0"/>
    <s v=""/>
    <n v="0"/>
    <n v="0"/>
    <s v="ONGC Petro additions Ltd."/>
    <s v="INR"/>
    <n v="0"/>
    <n v="0"/>
    <n v="0"/>
    <n v="0"/>
    <n v="0"/>
    <n v="0"/>
    <n v="0"/>
    <n v="0"/>
    <n v="0"/>
    <n v="0"/>
    <n v="0"/>
    <n v="0"/>
    <n v="0"/>
    <n v="0"/>
    <s v="General Store"/>
    <s v="P03"/>
    <n v="2508"/>
    <x v="2"/>
  </r>
  <r>
    <s v="0P4102220039"/>
    <s v="PIN,17-4PH,648052,METSO"/>
    <s v="SPARE PARTS; PART NAME:PIN; MATERIAL:17-4PH; DRAWING NUMBER:F16638; ITEM POSITION NUMBER:14; EQUIPMENT NAME:BUTTERFLY VALVE;EQUIPMENT MAKE:METSO AUTOMATION; EQUIPMENT MODEL:L6DBN06PACAG, L6DBN06PB1CAG; MANUFACTURER:METSO AUTOMATION; MANUFACTURER PARTEQUIPMENT MAKE:METSO AUTOMATION; EQUIPMENT MODEL:L6DBN06PACAG, L6DBN06PB1CAG; MANUFACTURER:METSO AUTOMATION; MANUFACTURER PARTNUMBER:648052"/>
    <d v="2021-12-23T00:00:00"/>
    <m/>
    <x v="2"/>
    <s v="2000"/>
    <s v="GS01"/>
    <s v="EA"/>
    <n v="1"/>
    <n v="4096.58"/>
    <n v="0"/>
    <n v="0"/>
    <n v="4096.58"/>
    <s v="ZSPR"/>
    <n v="0"/>
    <s v=""/>
    <n v="0"/>
    <n v="0"/>
    <s v="ONGC Petro additions Ltd."/>
    <s v="INR"/>
    <n v="0"/>
    <n v="0"/>
    <n v="0"/>
    <n v="0"/>
    <n v="0"/>
    <n v="0"/>
    <n v="0"/>
    <n v="0"/>
    <n v="0"/>
    <n v="0"/>
    <n v="0"/>
    <n v="0"/>
    <n v="0"/>
    <n v="0"/>
    <s v="General Store"/>
    <s v="P03"/>
    <n v="739"/>
    <x v="2"/>
  </r>
  <r>
    <s v="0P1201050041"/>
    <s v="BALL JT,224041,WARTSILA"/>
    <s v="SPARE PARTS; PART NAME:BALL JOINT; MANUFACTURER PART NUMBER:224041; MANUFACTURER:WARTSILA; DRAWING NUMBER:DBAC195522; EQUIPMENTNAME:ENGINE; EQUIPMENT MODEL:W20V32; REFERENCE:SMLCP 12; ENGINE NUMBER:PAAE227083; REFERENCE TYPE:W32"/>
    <d v="2017-07-27T00:00:00"/>
    <s v="SPARE_PARTS"/>
    <x v="2"/>
    <s v="2000"/>
    <s v="GS01"/>
    <s v="EA"/>
    <n v="1"/>
    <n v="4092.05"/>
    <n v="0"/>
    <n v="0"/>
    <n v="4092.05"/>
    <s v="ZSPR"/>
    <n v="0"/>
    <s v=""/>
    <n v="0"/>
    <n v="0"/>
    <s v="ONGC Petro additions Ltd."/>
    <s v="INR"/>
    <n v="0"/>
    <n v="0"/>
    <n v="0"/>
    <n v="0"/>
    <n v="0"/>
    <n v="0"/>
    <n v="0"/>
    <n v="0"/>
    <n v="0"/>
    <n v="0"/>
    <n v="0"/>
    <n v="0"/>
    <n v="0"/>
    <n v="0"/>
    <s v="General Store"/>
    <s v="P04"/>
    <n v="2349"/>
    <x v="2"/>
  </r>
  <r>
    <s v="0P4205020337"/>
    <s v="CPLG,E66H308,SHIN-NIP"/>
    <s v="SPARE PARTS; PART NAME:COUPLING; MANUFACTURER PART NUMBER:E66H308; MANUFACTURER:SHIN NIPPON MACHINERY CO LTD; DRAWINGNUMBER:EA-0175931-00001; EQUIPMENT NAME:BIG PUMP (GEAR TURBINE); EQUIPMENT MAKE:SHIN NIPPON MACHINERY CO., LTD; EQUIPMENTMODEL:B5-R4-R"/>
    <d v="2017-06-17T00:00:00"/>
    <s v="SPARE_PARTS"/>
    <x v="2"/>
    <s v="2000"/>
    <s v="GS01"/>
    <s v="EA"/>
    <n v="2"/>
    <n v="4083.23"/>
    <n v="0"/>
    <n v="0"/>
    <n v="4083.23"/>
    <s v="ZSPR"/>
    <n v="0"/>
    <s v=""/>
    <n v="0"/>
    <n v="0"/>
    <s v="ONGC Petro additions Ltd."/>
    <s v="INR"/>
    <n v="0"/>
    <n v="0"/>
    <n v="0"/>
    <n v="0"/>
    <n v="0"/>
    <n v="0"/>
    <n v="0"/>
    <n v="0"/>
    <n v="0"/>
    <n v="0"/>
    <n v="0"/>
    <n v="0"/>
    <n v="0"/>
    <n v="0"/>
    <s v="General Store"/>
    <s v="P04"/>
    <n v="2389"/>
    <x v="2"/>
  </r>
  <r>
    <s v="0T1765350008"/>
    <s v="FLG,BL,PIPE,A182-F304,CL300,B16.5,1IN"/>
    <s v="BLIND PIPE FLANGES; DESIGN SPEC:ASME B16.5; MAT:STAINLESS STEEL 304 / 304L; MAT, SPEC:ASTM A182 GRADE F304/304L; SERVICE:LOWTEMPERATURE/HC/ADDITIVES; PRESSURE DESIGNATION:CL 300; SIZE:1 IN"/>
    <d v="2019-05-04T00:00:00"/>
    <s v="BL_PI_FLANGES1"/>
    <x v="2"/>
    <s v="2000"/>
    <s v="CH01"/>
    <s v="EA"/>
    <n v="10"/>
    <n v="4082.72"/>
    <n v="0"/>
    <n v="0"/>
    <n v="4082.72"/>
    <s v="ZSTO"/>
    <n v="0"/>
    <s v=""/>
    <n v="0"/>
    <n v="0"/>
    <s v="ONGC Petro additions Ltd."/>
    <s v="INR"/>
    <n v="0"/>
    <n v="0"/>
    <n v="0"/>
    <n v="0"/>
    <n v="0"/>
    <n v="0"/>
    <n v="0"/>
    <n v="0"/>
    <n v="0"/>
    <n v="0"/>
    <n v="0"/>
    <n v="0"/>
    <n v="0"/>
    <n v="0"/>
    <s v="Chemcial store"/>
    <s v="S06"/>
    <n v="1703"/>
    <x v="1"/>
  </r>
  <r>
    <s v="0P4102210838"/>
    <s v="SEAT,A479,120810-0008-3053,SEVRN-GL"/>
    <s v="SPARE PARTS; PART NAME:SEAT; MATERIAL:STAINLESS STEEL 316/316L; EQUIPMENT NAME:CONTROL VALVE; EQUIPMENT MAKE:SEVERN GLOCON;EQUIPMENT MODEL:300-5412-P2AN; MANUFACTURER:SEVERN GLOCON; MANUFACTURER PART NUMBER:120810-0008-3053; SIZE:2 IN; PRESSUREDESIGNATION:CL 600; METAL; BORE:1.625 (DIA); MAT SPEC:ASTM A479 DUAL CERTIFIED"/>
    <d v="2016-02-16T00:00:00"/>
    <s v="SPARE_PARTS"/>
    <x v="2"/>
    <s v="2000"/>
    <s v="GS01"/>
    <s v="EA"/>
    <n v="1"/>
    <n v="4059"/>
    <n v="0"/>
    <n v="0"/>
    <n v="4059"/>
    <s v="ZSPR"/>
    <n v="0"/>
    <s v=""/>
    <n v="0"/>
    <n v="0"/>
    <s v="ONGC Petro additions Ltd."/>
    <s v="INR"/>
    <n v="0"/>
    <n v="0"/>
    <n v="0"/>
    <n v="0"/>
    <n v="0"/>
    <n v="0"/>
    <n v="0"/>
    <n v="0"/>
    <n v="0"/>
    <n v="0"/>
    <n v="0"/>
    <n v="0"/>
    <n v="0"/>
    <n v="0"/>
    <s v="General Store"/>
    <s v="P03"/>
    <n v="2876"/>
    <x v="2"/>
  </r>
  <r>
    <s v="0P0615760046"/>
    <s v="LUBRICATOR,M 2709 J,CHRORICH"/>
    <s v="SPARE PARTS; PART NAME:LUBRICATOR; MANUFACTURER PART NUMBER:M 2709 J; MANUFACTURER:CHRONOS RICHARDSON; DRAWING NUMBER:1B 2114; ITEMPOSITION NUMBER:60; EQUIPMENT NAME:FLAKER BAGGING SYSTEM; EQUIPMENT MAKE:CHRONOS RICHARDSON; EQUIPMENT MODEL:GE-55 SSF; SUBASSY:SEWING HEAD 150 U"/>
    <d v="2017-11-22T00:00:00"/>
    <s v="SPARE_PARTS"/>
    <x v="2"/>
    <s v="2000"/>
    <s v="GS01"/>
    <s v="EA"/>
    <n v="2"/>
    <n v="4054.18"/>
    <n v="0"/>
    <n v="0"/>
    <n v="4054.18"/>
    <s v="ZSPR"/>
    <n v="0"/>
    <s v=""/>
    <n v="0"/>
    <n v="0"/>
    <s v="ONGC Petro additions Ltd."/>
    <s v="INR"/>
    <n v="0"/>
    <n v="0"/>
    <n v="0"/>
    <n v="0"/>
    <n v="0"/>
    <n v="0"/>
    <n v="0"/>
    <n v="0"/>
    <n v="0"/>
    <n v="0"/>
    <n v="0"/>
    <n v="0"/>
    <n v="0"/>
    <n v="0"/>
    <s v="General Store"/>
    <s v="P04"/>
    <n v="2231"/>
    <x v="2"/>
  </r>
  <r>
    <s v="0T1705180031"/>
    <s v="CAP,PIPE,THD,A105,CL6000,1.5IN"/>
    <s v="THREADED PIPE CAPS; MAT:CARBON STEEL; MAT SPEC, FITTING:ASTM A105; TYPE OF THREAD:NPT; PRESSURE DESIGNATION:CL 6000; MANDATORY ADDREQRMTS:STEAM WITH IBR CERTIFICATE; SIZE:1.5 IN"/>
    <d v="2018-01-25T00:00:00"/>
    <s v="TH_PI_CAPS2"/>
    <x v="2"/>
    <s v="2000"/>
    <s v="SP01"/>
    <s v="EA"/>
    <n v="20"/>
    <n v="4039.9"/>
    <n v="0"/>
    <n v="0"/>
    <n v="4039.9"/>
    <s v="ZSTO"/>
    <n v="0"/>
    <s v=""/>
    <n v="0"/>
    <n v="0"/>
    <s v="ONGC Petro additions Ltd."/>
    <s v="INR"/>
    <n v="0"/>
    <n v="0"/>
    <n v="0"/>
    <n v="0"/>
    <n v="0"/>
    <n v="0"/>
    <n v="0"/>
    <n v="0"/>
    <n v="0"/>
    <n v="0"/>
    <n v="0"/>
    <n v="0"/>
    <n v="0"/>
    <n v="0"/>
    <s v="Shutdown Plan Mt"/>
    <s v="S06"/>
    <n v="2167"/>
    <x v="1"/>
  </r>
  <r>
    <s v="0P5270020181"/>
    <s v="PCKG SET,DA00026TA,KOSOKENT"/>
    <s v="SPARE PARTS; PART NAME:PACKING SET; EQUIPMENT NAME:VALVE; EQUIPMENT MAKE:KENT INTROL; MANUFACTURER:KENT INTROL; MANUFACTURER PARTNUMBER:DA00026TA"/>
    <d v="2018-01-09T00:00:00"/>
    <s v="SPARE_PARTS"/>
    <x v="2"/>
    <s v="2000"/>
    <s v="CH01"/>
    <s v="ST"/>
    <n v="2"/>
    <n v="4039.21"/>
    <n v="0"/>
    <n v="0"/>
    <n v="4039.21"/>
    <s v="ZSPR"/>
    <n v="0"/>
    <s v=""/>
    <n v="0"/>
    <n v="0"/>
    <s v="ONGC Petro additions Ltd."/>
    <s v="INR"/>
    <n v="0"/>
    <n v="0"/>
    <n v="0"/>
    <n v="0"/>
    <n v="0"/>
    <n v="0"/>
    <n v="0"/>
    <n v="0"/>
    <n v="0"/>
    <n v="0"/>
    <n v="0"/>
    <n v="0"/>
    <n v="0"/>
    <n v="0"/>
    <s v="Chemcial store"/>
    <s v="P03"/>
    <n v="2183"/>
    <x v="2"/>
  </r>
  <r>
    <s v="0T1736300002"/>
    <s v="ELB,BW,SMLS,A403-WP304,SCH40,90°,0.75IN"/>
    <s v="BUTT-WELD PIPE ELBOWS; MAT:STAINLESS STEEL 304/304L; MAT SPEC, FITTING:ASTM A403 GRADE WP304/304L; MANUFACTURING PROCESS:SEAMLESS;SERVICE:LOW TEMP/HC/ADDITIVES; ANGLE:90°; SCHEDULE NUMBER:40; SIZE:0.75 IN"/>
    <d v="2018-01-25T00:00:00"/>
    <s v="BU_PI_ELBOWS1"/>
    <x v="2"/>
    <s v="2000"/>
    <s v="CH01"/>
    <s v="EA"/>
    <n v="90"/>
    <n v="4013.41"/>
    <n v="0"/>
    <n v="0"/>
    <n v="4013.41"/>
    <s v="ZSTO"/>
    <n v="0"/>
    <s v=""/>
    <n v="0"/>
    <n v="0"/>
    <s v="ONGC Petro additions Ltd."/>
    <s v="INR"/>
    <n v="0"/>
    <n v="0"/>
    <n v="0"/>
    <n v="0"/>
    <n v="0"/>
    <n v="0"/>
    <n v="0"/>
    <n v="0"/>
    <n v="0"/>
    <n v="0"/>
    <n v="0"/>
    <n v="0"/>
    <n v="0"/>
    <n v="0"/>
    <s v="Chemcial store"/>
    <s v="S06"/>
    <n v="2167"/>
    <x v="1"/>
  </r>
  <r>
    <s v="0P0801070032"/>
    <s v="DELIVERY VLV BODY,49.071.050.00,KPCL"/>
    <s v="SPARE PARTS; PART NAME:DELIVERY VALVE BODY; EQUIPMENT NAME:INSTRUMENT AIR COMPRESSOR; EQUIPMENT MODEL:1EHA1T; MANUFACTURER:KPCL;MANUFACTURER PART NUMBER:49.071.050.00; DRAWING NUMBER:EPCC2-GP-VD-009_9190_CDX_001-02"/>
    <d v="2015-06-06T00:00:00"/>
    <s v="SPARE_PARTS"/>
    <x v="2"/>
    <s v="2000"/>
    <s v="GS01"/>
    <s v="EA"/>
    <n v="2"/>
    <n v="4012"/>
    <n v="0"/>
    <n v="0"/>
    <n v="4012"/>
    <s v="ZSPR"/>
    <n v="0"/>
    <s v=""/>
    <n v="0"/>
    <n v="0"/>
    <s v="ONGC Petro additions Ltd."/>
    <s v="INR"/>
    <n v="0"/>
    <n v="0"/>
    <n v="0"/>
    <n v="0"/>
    <n v="0"/>
    <n v="0"/>
    <n v="0"/>
    <n v="0"/>
    <n v="0"/>
    <n v="0"/>
    <n v="0"/>
    <n v="0"/>
    <n v="0"/>
    <n v="0"/>
    <s v="General Store"/>
    <s v="P04"/>
    <n v="3131"/>
    <x v="2"/>
  </r>
  <r>
    <s v="0P1762100172"/>
    <s v="FLG,BL,3IN,CS,A105,RTJ,CL1500"/>
    <s v="BLIND PIPE FLANGES; DESIGN SPEC:ASME B16.5; MAT:CARBON STEEL; MAT, SPEC:ASTMA105; FACING, FLANGE:RING TYPE JOINT; PRESSURE DESIGNATION:ASME CLASS 1500;SIZE:3 IN"/>
    <d v="2022-03-24T00:00:00"/>
    <s v="BL_PI_FLANGES1"/>
    <x v="2"/>
    <s v="2000"/>
    <s v="SP01"/>
    <s v="EA"/>
    <n v="1"/>
    <n v="4004.37"/>
    <n v="0"/>
    <n v="0"/>
    <n v="4004.37"/>
    <s v="ZSPR"/>
    <n v="0"/>
    <s v=""/>
    <n v="0"/>
    <n v="0"/>
    <s v="ONGC Petro additions Ltd."/>
    <s v="INR"/>
    <n v="0"/>
    <n v="0"/>
    <n v="0"/>
    <n v="0"/>
    <n v="0"/>
    <n v="0"/>
    <n v="0"/>
    <n v="0"/>
    <n v="0"/>
    <n v="0"/>
    <n v="0"/>
    <n v="0"/>
    <n v="0"/>
    <n v="0"/>
    <s v="Shutdown Plan Mt"/>
    <s v="P04"/>
    <n v="648"/>
    <x v="2"/>
  </r>
  <r>
    <s v="0P0801030094"/>
    <s v="PLT,CUSH,SUCT+DELIVERY,49.239.05000,KPCL"/>
    <s v="SPARE PARTS; PART NAME:PLATE,CUSH,SUCTION+DELIVERY; EQUIPMENT NAME:INSTRUMENT AIR COMPRESSOR; EQUIPMENT MODEL:1EHA1T;MANUFACTURER:KPCL; MANUFACTURER PART NUMBER:49.239.050.00; DRAWING NUMBER:EPCC2-GP-VD-009_9190_CDX_001-02"/>
    <d v="2015-06-06T00:00:00"/>
    <s v="SPARE_PARTS"/>
    <x v="2"/>
    <s v="2000"/>
    <s v="GS01"/>
    <s v="EA"/>
    <n v="8"/>
    <n v="3984"/>
    <n v="0"/>
    <n v="0"/>
    <n v="3984"/>
    <s v="ZSPR"/>
    <n v="0"/>
    <s v=""/>
    <n v="0"/>
    <n v="0"/>
    <s v="ONGC Petro additions Ltd."/>
    <s v="INR"/>
    <n v="0"/>
    <n v="0"/>
    <n v="0"/>
    <n v="0"/>
    <n v="0"/>
    <n v="0"/>
    <n v="0"/>
    <n v="0"/>
    <n v="0"/>
    <n v="0"/>
    <n v="0"/>
    <n v="0"/>
    <n v="0"/>
    <n v="0"/>
    <s v="General Store"/>
    <s v="P04"/>
    <n v="3131"/>
    <x v="2"/>
  </r>
  <r>
    <s v="0P3900020342"/>
    <s v="BRG,F/SS316L,1300MM,75MM,S.J.INDS"/>
    <s v="SPARE PARTS; PART NAME:BEARING; EQUIPMENT NAME:SLUDGE HOLDING SUMP AGITATOR;EQUIPMENT MAKE:S.J.INDUSTRIES; MANUFACTURER:S.J.INDUSTRIES; FOR DOSING TANKAGITATOR; H.P:3; MATERIAL:STAINLESS STEEL 316L; SPEED:50 RPM; DIA, IMPELLER:1300MM; DIA, SHAFT:75 MM; TYPE, IMPELLER:TURBINE"/>
    <d v="2018-07-04T00:00:00"/>
    <m/>
    <x v="2"/>
    <s v="2000"/>
    <s v="CH01"/>
    <s v="ST"/>
    <n v="1"/>
    <n v="3980.67"/>
    <n v="0"/>
    <n v="0"/>
    <n v="3980.67"/>
    <s v="ZSPR"/>
    <n v="0"/>
    <s v=""/>
    <n v="0"/>
    <n v="0"/>
    <s v="ONGC Petro additions Ltd."/>
    <s v="INR"/>
    <n v="0"/>
    <n v="0"/>
    <n v="0"/>
    <n v="0"/>
    <n v="0"/>
    <n v="0"/>
    <n v="0"/>
    <n v="0"/>
    <n v="0"/>
    <n v="0"/>
    <n v="0"/>
    <n v="0"/>
    <n v="0"/>
    <n v="0"/>
    <s v="Chemcial store"/>
    <s v="P04"/>
    <n v="2007"/>
    <x v="2"/>
  </r>
  <r>
    <s v="0P4205031819"/>
    <s v="O-RING,VITON,250X150 VPCS 4MF,115.4,KEPL"/>
    <s v="SPARE PARTS; PART NAME:O-RING; MATERIAL:VITON; EQUIPMENT NAME:PUMP; EQUIPMENT MAKE:KIRLOSKAR EBARA PUMPS LIMITED; EQUIPMENTMODEL:250X150 VPCS 4MF; ADDITIONAL INFORMATION:COLUMN PIPE; MANUFACTURER:KIRLOSKAR EBARA PUMPS LIMITED; MANUFACTURER PARTNUMBER:115.4; SERVICE:NAPTHA FEED TO FUEL STORAGE"/>
    <d v="2023-07-17T00:00:00"/>
    <s v="SPARE_PARTS"/>
    <x v="2"/>
    <s v="2000"/>
    <s v="GS01"/>
    <s v="EA"/>
    <n v="1"/>
    <n v="3978.87"/>
    <n v="0"/>
    <n v="0"/>
    <n v="3978.87"/>
    <s v="ZSPR"/>
    <n v="0"/>
    <s v=""/>
    <n v="0"/>
    <n v="0"/>
    <s v="ONGC Petro additions Ltd."/>
    <s v="INR"/>
    <n v="0"/>
    <n v="0"/>
    <n v="0"/>
    <n v="0"/>
    <n v="0"/>
    <n v="0"/>
    <n v="0"/>
    <n v="0"/>
    <n v="0"/>
    <n v="0"/>
    <n v="0"/>
    <n v="0"/>
    <n v="0"/>
    <n v="0"/>
    <s v="General Store"/>
    <s v="P04"/>
    <n v="168"/>
    <x v="2"/>
  </r>
  <r>
    <s v="0T0737160003"/>
    <s v="BOILER WTR CHEMICAL,HYDRAZINE_CPP,LIQUID"/>
    <s v="CHEMICALS; APPLICATION:BOILER WATER CHEMICAL; SCIENTIFIC NAME:HYDRAZINE;APPEARANCE:LIQUID; FORM OF SUPPLY:LIQUID; DOSE IN DEARATOR; ALSO CALLED ASOXYGEN SCAVANGER"/>
    <d v="2023-12-31T00:00:00"/>
    <s v="CHEMICALS"/>
    <x v="0"/>
    <s v="2000"/>
    <s v="CPS1"/>
    <s v="KG"/>
    <n v="450"/>
    <n v="3971.84"/>
    <n v="0"/>
    <n v="0"/>
    <n v="3971.84"/>
    <s v="ZSTO"/>
    <n v="0"/>
    <s v=""/>
    <n v="0"/>
    <n v="0"/>
    <s v="ONGC Petro additions Ltd."/>
    <s v="INR"/>
    <n v="0"/>
    <n v="0"/>
    <n v="0"/>
    <n v="0"/>
    <n v="0"/>
    <n v="0"/>
    <n v="0"/>
    <n v="0"/>
    <n v="0"/>
    <n v="0"/>
    <n v="0"/>
    <n v="0"/>
    <n v="0"/>
    <n v="0"/>
    <s v="Store at CPP - S"/>
    <s v="S01"/>
    <n v="1"/>
    <x v="1"/>
  </r>
  <r>
    <s v="0P0615780085"/>
    <s v="LINK,AS 3010 C,CHRORICH"/>
    <s v="SPARE PARTS; PART NAME:LINK; MANUFACTURER PART NUMBER:AS 3010 C; MANUFACTURER:CHRONOS RICHARDSON; DRAWING NUMBER:1B 2196; ITEMPOSITION NUMBER:7; EQUIPMENT NAME:FLAKER BAGGING SYSTEM; EQUIPMENT MAKE:CHRONOS RICHARDSON; EQUIPMENT MODEL:GE-55 SSF; ADDITIONALINFORMATION:FOR LOOPER DRIVE; SUB ASSY:OSCILLATING BLOCK COMPLETE; SEWING HEAD 150 U"/>
    <d v="2017-11-22T00:00:00"/>
    <s v="SPARE_PARTS"/>
    <x v="2"/>
    <s v="2000"/>
    <s v="GS01"/>
    <s v="EA"/>
    <n v="2"/>
    <n v="3966.9"/>
    <n v="0"/>
    <n v="0"/>
    <n v="3966.9"/>
    <s v="ZSPR"/>
    <n v="0"/>
    <s v=""/>
    <n v="0"/>
    <n v="0"/>
    <s v="ONGC Petro additions Ltd."/>
    <s v="INR"/>
    <n v="0"/>
    <n v="0"/>
    <n v="0"/>
    <n v="0"/>
    <n v="0"/>
    <n v="0"/>
    <n v="0"/>
    <n v="0"/>
    <n v="0"/>
    <n v="0"/>
    <n v="0"/>
    <n v="0"/>
    <n v="0"/>
    <n v="0"/>
    <s v="General Store"/>
    <s v="P04"/>
    <n v="2231"/>
    <x v="2"/>
  </r>
  <r>
    <s v="0P4206030043"/>
    <s v="O-RING,21.95X1.78MM,073126.0104,LEWAPUMP"/>
    <s v="SPARE PARTS; PART NAME:O-RING; DIMENSIONS:21.95 X 1.78 MM; EQUIPMENT NAME:ALKYL FEED PUMP; EQUIPMENT MAKE:LEWA PUMPS AND SYSTEMS;EQUIPMENT MODEL:LDB1/M910S/14MM; ADDITIONAL INFORMATION:DASH NUMBER:.020; MANUFACTURER:LEWA PUMPS AND SYSTEMS; MANUFACTURER PARTNUMBER:073126.0104; FOR HYDRAULIC SNIFT VALVE; SIZE:DN5; M9 A1; EQUIPMENT MODEL:LDB1/M910S/12MM,LDB6/M910S/17MM,LDC1/M910S/25MM"/>
    <d v="2019-10-05T00:00:00"/>
    <s v="SPARE_PARTS"/>
    <x v="2"/>
    <s v="2000"/>
    <s v="GS01"/>
    <s v="EA"/>
    <n v="9"/>
    <n v="3957.53"/>
    <n v="0"/>
    <n v="0"/>
    <n v="3957.53"/>
    <s v="ZSPR"/>
    <n v="0"/>
    <s v=""/>
    <n v="0"/>
    <n v="0"/>
    <s v="ONGC Petro additions Ltd."/>
    <s v="INR"/>
    <n v="0"/>
    <n v="0"/>
    <n v="0"/>
    <n v="0"/>
    <n v="0"/>
    <n v="0"/>
    <n v="0"/>
    <n v="0"/>
    <n v="0"/>
    <n v="0"/>
    <n v="0"/>
    <n v="0"/>
    <n v="0"/>
    <n v="0"/>
    <s v="General Store"/>
    <s v="P04"/>
    <n v="1549"/>
    <x v="2"/>
  </r>
  <r>
    <s v="0P4165010615"/>
    <s v="STRIP,INDIC,700MM,09,V-AUTMAT"/>
    <s v="SPARE PARTS; PART NAME:STRIP,INDICATING; DIMENSIONS:700 MM; EQUIPMENT NAME:LEVELGAUGE; EQUIPMENT MAKE:V AUTOMAT &amp; INSTRUMENTS; MANUFACTURER PART NUMBER:09;MANUFACTURER:V AUTOMAT &amp; INSTRUMENTS; C-C DISTANCE:700; ECTS"/>
    <d v="2019-02-22T00:00:00"/>
    <s v="SPARE_PARTS"/>
    <x v="4"/>
    <s v="2000"/>
    <s v="CH01"/>
    <s v="EA"/>
    <n v="1"/>
    <n v="3954.86"/>
    <n v="0"/>
    <n v="0"/>
    <n v="3954.86"/>
    <s v="ZSPR"/>
    <n v="0"/>
    <s v=""/>
    <n v="0"/>
    <n v="0"/>
    <s v="ONGC Petro additions Ltd."/>
    <s v="INR"/>
    <n v="0"/>
    <n v="0"/>
    <n v="0"/>
    <n v="0"/>
    <n v="0"/>
    <n v="0"/>
    <n v="0"/>
    <n v="0"/>
    <n v="0"/>
    <n v="0"/>
    <n v="0"/>
    <n v="0"/>
    <n v="0"/>
    <n v="0"/>
    <s v="Chemcial store"/>
    <s v="P03"/>
    <n v="1774"/>
    <x v="2"/>
  </r>
  <r>
    <s v="0P4102210038"/>
    <s v="GSKT,COMP/17A5,1E845404022,FISH-CO"/>
    <s v="SPARE PARTS; PART NAME:GASKET; MANUFACTURER PART NUMBER:1E845404022; MANUFACTURER:FISHER CONTROLS; MATERIAL:COMP/17A5; EQUIPMENTNAME:CONTROL VALVE; EQUIPMENT MODEL:3.00ET, 4.00ET, 1.50EZC, 2.00EZC, 1.50ES, 2.00EZC, 2.00EZ, 2.00EZ, 4.00ED"/>
    <d v="2023-06-20T00:00:00"/>
    <s v="SPARE_PARTS"/>
    <x v="2"/>
    <s v="2000"/>
    <s v="GS01"/>
    <s v="EA"/>
    <n v="14"/>
    <n v="3954.74"/>
    <n v="0"/>
    <n v="0"/>
    <n v="3954.74"/>
    <s v="ZSPR"/>
    <n v="0"/>
    <s v=""/>
    <n v="0"/>
    <n v="0"/>
    <s v="ONGC Petro additions Ltd."/>
    <s v="INR"/>
    <n v="0"/>
    <n v="0"/>
    <n v="0"/>
    <n v="0"/>
    <n v="0"/>
    <n v="0"/>
    <n v="0"/>
    <n v="0"/>
    <n v="0"/>
    <n v="0"/>
    <n v="0"/>
    <n v="0"/>
    <n v="0"/>
    <n v="0"/>
    <s v="General Store"/>
    <s v="P03"/>
    <n v="195"/>
    <x v="2"/>
  </r>
  <r>
    <s v="0T1622010023"/>
    <s v="FOOTW,SAF,12,BROWN,SLIP-ON,LEATHER"/>
    <s v="SAFETY FOOTWEAR; SIZE:12; COLOUR:BROWN; TYPE:SAFETY SHOE SLIP-ON; MAT:CHROMEHEAVY DUTY LEATHER; MAT, TOE-CAPS:MADE OF COMPOSITE LIGHT WEIGHT; MAT,SOLES:DOUBLE DENSITY POLYURETHANE; DESIGN–SLIP ON TYPE, CLASSIFICATION-I; SHOESIZE-UK; CONSTRUCTION-DIRECT INJECTION PROCESS (DIP); UPPER LEATHER-PLAINCORRECTED GRAIN (CG) LEATHER OF THICKNESS:2 MM +/- 0.2 MM; HAVING TEAR STRENGTHNOT LESS THAN 120 N; IT SHOULD BE RESISTANT TO PENETRATION AND ABSORPTION OFWATER AS PER IS 15298 (PART-2):2011; SPLIT LEATHER SHOULD NOT BE USED IN UPPER;LINING-A) QUARTER AND TONGUE LINING:5 (FIVE) MM THICKNESS (MINIMUM) FOAMLAMINATED, CAMBRELLE/NON-WOVEN TYPE LINING B) VAMP LINING:NON-WOVEN, FELTLINING; COLLAR AND TONGUE PADDING- A) SEPARATE COLLAR PADDING SHOULD BE INSERTEDWITH PU FOAM OF 8 (EIGHT) MM THICKNESS (MINIMUM) AND THE COLLAR SHOULD BE SOFT;B) TONGUE SHOULD BE SOFT AND PADDED WITH 5 (FIVE) MM (MINIMUM) PU FOAM(PU-POLYURETHANE); IN-SOCK- MIN 3.0 MM THICK MOULDED EVA IN SOCKS FOR COMFORT;IN SOLE-NON-METALLIC ANTI PERFORATION INSOLE OF MINIMUM 2 MM THICKNESS MADE UPOF COMPOSITE FIBRES (KEVLAR MATERIAL OR EQUIVALENT) TO PREVENT PENETRATION OFNAIL; THREAD- 3 (THREE) PLY NYLON THREAD, BROWN; DOUBLE STITCHING AT ALL ANGULARAND INTERLINKING JOINTS; SOLE- A) SOLES SHOULD BE MADE UP OF DIRECTLY INJECTED(DIP) PU DOUBLE DENSITY; B) DESIGN: CLEATED DESIGN; C) SOLE SHOULD WITHSTAND ATEMPERATURE OF 120 DEGREE CELSIUS FOR ONE MINUTE EXPOSURE [METHOD AS PERIS-15298 (PART-1) IS ONLY FOR REFERENCE]; D) IT SHOULD BE ANTI-SKID,ANTI-STATIC, ACID, ALKALI, OIL AND WATER-RESISTANT; CERTIFICATE REGARDINGINSTALLATION OF DIP MACHINE IN THE BIDDERS/PRINCIPAL MANUFACTURER’S PREMISESDULY ISSUED BY DIC/ FDDI/CLRI SHOULD BE SUBMITTED ALONG WITH BID.TOE-CAP- A) ENCERTIFIED, NON-METALLIC COMPOSITE TOE CAP B) SHOULD WITHSTAND 200 J ANDCOMPRESSION LOAD OF 15 KN (MINIMUM) AS PER EN 12568; WEIGHT (GM) MAX- 1300;BRANDING-NO BRANDING OF OEM AT OUTER SURFACE OF SHOES; OPAL NAME TO BE STITCHEDON QUARTER IN DISCUSSION WITH OPAL TEAM; MARKING-EACH SAFETY SHOE SHALL BEEMBOSSED WITH:(A) SIZE (C) MANUFACTURER’S IDENTIFICATION MARK (B) IS NUMBER (D)MONTH AND YEAR OF MANUFACTURING; GUARANTEE- ALL SHOES SHALL BE GUARANTEED FORONE YEAR FOR ANY MATERIAL OR MANUFACTURING DEFECT FROM THE DATE OF RECEIPT, LASTBATCH OF ANY LOT, AT STORES AND WILL HAVE TO BE REPLACED BY NEW ONE, AT NO EXTRACOST TO OPAL; FREE REPLACEMENT BY A SHOE(S) OF SIMILAR SPECIFICATION AND QUALITY"/>
    <d v="2023-06-09T00:00:00"/>
    <s v="SA_FOOTWEAR"/>
    <x v="2"/>
    <s v="2000"/>
    <s v="CH01"/>
    <s v="PAA"/>
    <n v="3"/>
    <n v="3934.27"/>
    <n v="0"/>
    <n v="0"/>
    <n v="3934.27"/>
    <s v="ZSTO"/>
    <n v="0"/>
    <s v=""/>
    <n v="0"/>
    <n v="0"/>
    <s v="ONGC Petro additions Ltd."/>
    <s v="INR"/>
    <n v="0"/>
    <n v="0"/>
    <n v="0"/>
    <n v="0"/>
    <n v="0"/>
    <n v="0"/>
    <n v="0"/>
    <n v="0"/>
    <n v="0"/>
    <n v="0"/>
    <n v="0"/>
    <n v="0"/>
    <n v="0"/>
    <n v="0"/>
    <s v="Chemcial store"/>
    <s v="V30"/>
    <n v="206"/>
    <x v="1"/>
  </r>
  <r>
    <s v="0P3034070951"/>
    <s v="WSHR,SPRG,B02182AE0D/963.00,EAGLEBUR"/>
    <s v="SPARE PARTS; PART NAME:WASHER,SPRING; MATERIAL:STAINLESS STEEL 316; DRAWING NUMBER:B02182 AE 0D; ITEM POSITION NUMBER:963;EQUIPMENT NAME:NEUTRALIZATION PUMP; EQUIPMENT MODEL:ZF80-2200; ADDITIONAL INFORMATION:FOR MECHANICAL SEAL; MANUFACTURER:EAGLEBURGMANN; MANUFACTURER PART NUMBER:B02182AE0D/963.00"/>
    <d v="2018-09-25T00:00:00"/>
    <s v="SPARE_PARTS"/>
    <x v="2"/>
    <s v="2000"/>
    <s v="GS01"/>
    <s v="EA"/>
    <n v="6"/>
    <n v="3927"/>
    <n v="0"/>
    <n v="0"/>
    <n v="3927"/>
    <s v="ZSPR"/>
    <n v="0"/>
    <s v=""/>
    <n v="0"/>
    <n v="0"/>
    <s v="ONGC Petro additions Ltd."/>
    <s v="INR"/>
    <n v="0"/>
    <n v="0"/>
    <n v="0"/>
    <n v="0"/>
    <n v="0"/>
    <n v="0"/>
    <n v="0"/>
    <n v="0"/>
    <n v="0"/>
    <n v="0"/>
    <n v="0"/>
    <n v="0"/>
    <n v="0"/>
    <n v="0"/>
    <s v="General Store"/>
    <s v="P04"/>
    <n v="1924"/>
    <x v="2"/>
  </r>
  <r>
    <s v="0P3034070952"/>
    <s v="WSHR,SPRG,B02182AE0D/963.04,EAGLEBUR"/>
    <s v="SPARE PARTS; PART NAME:WASHER,SPRING; MATERIAL:STAINLESS STEEL 316; DRAWING NUMBER:B02182 AE 0D; ITEM POSITION NUMBER:963.04;EQUIPMENT NAME:NEUTRALIZATION PUMP; EQUIPMENT MODEL:ZF80-2200; ADDITIONAL INFORMATION:SLEEVE SLV. BAFFLE; MANUFACTURER:EAGLEBURGMANN; MANUFACTURER PART NUMBER:B02182AE0D/963.04; FOR MECHANICAL SEAL"/>
    <d v="2018-09-25T00:00:00"/>
    <s v="SPARE_PARTS"/>
    <x v="2"/>
    <s v="2000"/>
    <s v="GS01"/>
    <s v="EA"/>
    <n v="6"/>
    <n v="3927"/>
    <n v="0"/>
    <n v="0"/>
    <n v="3927"/>
    <s v="ZSPR"/>
    <n v="0"/>
    <s v=""/>
    <n v="0"/>
    <n v="0"/>
    <s v="ONGC Petro additions Ltd."/>
    <s v="INR"/>
    <n v="0"/>
    <n v="0"/>
    <n v="0"/>
    <n v="0"/>
    <n v="0"/>
    <n v="0"/>
    <n v="0"/>
    <n v="0"/>
    <n v="0"/>
    <n v="0"/>
    <n v="0"/>
    <n v="0"/>
    <n v="0"/>
    <n v="0"/>
    <s v="General Store"/>
    <s v="P04"/>
    <n v="1924"/>
    <x v="2"/>
  </r>
  <r>
    <s v="0P3034070953"/>
    <s v="WSHR,SPRG,B02182AE0D/963.05,EAGLEBUR"/>
    <s v="SPARE PARTS; PART NAME:WASHER,SPRING; MATERIAL:STAINLESS STEEL 316; DRAWING NUMBER:B02182 AE 0D; ITEM POSITION NUMBER:963.05;EQUIPMENT NAME:NEUTRALIZATION PUMP; EQUIPMENT MODEL:ZF80-2200; ADDITIONAL INFORMATION:BOLT HEX HD; MANUFACTURER:EAGLE BURGMANN;MANUFACTURER PART NUMBER:B02182AE0D/963.05; FOR MECHANICAL SEAL"/>
    <d v="2018-09-25T00:00:00"/>
    <s v="SPARE_PARTS"/>
    <x v="2"/>
    <s v="2000"/>
    <s v="GS01"/>
    <s v="EA"/>
    <n v="6"/>
    <n v="3927"/>
    <n v="0"/>
    <n v="0"/>
    <n v="3927"/>
    <s v="ZSPR"/>
    <n v="0"/>
    <s v=""/>
    <n v="0"/>
    <n v="0"/>
    <s v="ONGC Petro additions Ltd."/>
    <s v="INR"/>
    <n v="0"/>
    <n v="0"/>
    <n v="0"/>
    <n v="0"/>
    <n v="0"/>
    <n v="0"/>
    <n v="0"/>
    <n v="0"/>
    <n v="0"/>
    <n v="0"/>
    <n v="0"/>
    <n v="0"/>
    <n v="0"/>
    <n v="0"/>
    <s v="General Store"/>
    <s v="P04"/>
    <n v="1924"/>
    <x v="2"/>
  </r>
  <r>
    <s v="0P4102211404"/>
    <s v="PCKG SET,GLND,155111275944,MIL"/>
    <s v="SPARE PARTS; PART NAME:PACKING SET; ADDITIONAL INFORMATION:FOR GLAND; MANUFACTURER:MIL CONTROLS LIMITED; MANUFACTURER PARTNUMBER:155111275944"/>
    <d v="2022-06-03T00:00:00"/>
    <s v="SPARE_PARTS"/>
    <x v="2"/>
    <s v="2000"/>
    <s v="GS01"/>
    <s v="EA"/>
    <n v="1"/>
    <n v="3920.5"/>
    <n v="0"/>
    <n v="0"/>
    <n v="3920.5"/>
    <s v="ZSPR"/>
    <n v="0"/>
    <s v=""/>
    <n v="0"/>
    <n v="0"/>
    <s v="ONGC Petro additions Ltd."/>
    <s v="INR"/>
    <n v="0"/>
    <n v="0"/>
    <n v="0"/>
    <n v="0"/>
    <n v="0"/>
    <n v="0"/>
    <n v="0"/>
    <n v="0"/>
    <n v="0"/>
    <n v="0"/>
    <n v="0"/>
    <n v="0"/>
    <n v="0"/>
    <n v="0"/>
    <s v="General Store"/>
    <s v="P03"/>
    <n v="577"/>
    <x v="2"/>
  </r>
  <r>
    <s v="0P4100980407"/>
    <s v="TBG,1/4INX4MMX1M,PFA,10-SCA-003,HACH"/>
    <s v="SPARE PARTS; PART NAME:TUBING; DIMENSIONS:OD 1/4 IN X ID 4 MM X LG 1 M; MATERIAL:PFA (PERFLUOROALKOXY ALKANES); EQUIPMENTNAME:TOC/TN/TP ANALYZER; EQUIPMENT MAKE:HACH; MANUFACTURER PART NUMBER:10-SCA-003; MANUFACTURER:HACH"/>
    <d v="2017-10-24T00:00:00"/>
    <s v="SPARE_PARTS"/>
    <x v="2"/>
    <s v="2000"/>
    <s v="GS01"/>
    <s v="EA"/>
    <n v="1"/>
    <n v="3917.16"/>
    <n v="0"/>
    <n v="0"/>
    <n v="3917.16"/>
    <s v="ZSPR"/>
    <n v="0"/>
    <s v=""/>
    <n v="0"/>
    <n v="0"/>
    <s v="ONGC Petro additions Ltd."/>
    <s v="INR"/>
    <n v="0"/>
    <n v="0"/>
    <n v="0"/>
    <n v="0"/>
    <n v="0"/>
    <n v="0"/>
    <n v="0"/>
    <n v="0"/>
    <n v="0"/>
    <n v="0"/>
    <n v="0"/>
    <n v="0"/>
    <n v="0"/>
    <n v="0"/>
    <s v="General Store"/>
    <s v="P03"/>
    <n v="2260"/>
    <x v="2"/>
  </r>
  <r>
    <s v="0T1734350020"/>
    <s v="ELB,SW,A105,CL6000,90°,1/2IN,IBR"/>
    <s v="SOCKET WELD PIPE ELBOWS; MAT:CARBON STEEL; MAT SPEC:ASTM A105; PRESSURE DESIGNATION:CL 6000; ANGLE:90°; INSPECTION, CERTIF:IBR;SIZE:1/2 IN; NOTE:7"/>
    <d v="2022-04-23T00:00:00"/>
    <s v="SO_PI_ELBOWS"/>
    <x v="2"/>
    <s v="2000"/>
    <s v="CH01"/>
    <s v="EA"/>
    <n v="28"/>
    <n v="3908.3"/>
    <n v="0"/>
    <n v="0"/>
    <n v="3908.3"/>
    <s v="ZSTO"/>
    <n v="0"/>
    <s v=""/>
    <n v="0"/>
    <n v="0"/>
    <s v="ONGC Petro additions Ltd."/>
    <s v="INR"/>
    <n v="0"/>
    <n v="0"/>
    <n v="0"/>
    <n v="0"/>
    <n v="0"/>
    <n v="0"/>
    <n v="0"/>
    <n v="0"/>
    <n v="0"/>
    <n v="0"/>
    <n v="0"/>
    <n v="0"/>
    <n v="0"/>
    <n v="0"/>
    <s v="Chemcial store"/>
    <s v="S06"/>
    <n v="618"/>
    <x v="1"/>
  </r>
  <r>
    <s v="0T2541870036"/>
    <s v="GSKT,GRVD,MTL,CL300,RF,GPH,SS,3/4IN,51KF"/>
    <s v="METAL GROOVED GASKETS; PRESSURE DESIGNATION:ASME CL 300; FACING, FLANGE:RAISED FACE; TYPE OF GASKET PROFILE:LATERAL; MAT,LAYERS:GRAPHITE; MAT, GROOVED PROFILE:STAINLESS STEEL 316; MAT, CENTRING RING:STAINLESS STEEL 316; THICKNESS, TOTAL:3 MM; SIZE,PIPE, NOMINAL:3/4 IN; REFERENCE: 51KF"/>
    <d v="2023-12-12T00:00:00"/>
    <s v="ME_GASKETS"/>
    <x v="2"/>
    <s v="2000"/>
    <s v="SP01"/>
    <s v="EA"/>
    <n v="100"/>
    <n v="3902.57"/>
    <n v="0"/>
    <n v="0"/>
    <n v="3902.57"/>
    <s v="ZSTO"/>
    <n v="0"/>
    <s v=""/>
    <n v="0"/>
    <n v="0"/>
    <s v="ONGC Petro additions Ltd."/>
    <s v="INR"/>
    <n v="0"/>
    <n v="0"/>
    <n v="0"/>
    <n v="0"/>
    <n v="0"/>
    <n v="0"/>
    <n v="0"/>
    <n v="0"/>
    <n v="0"/>
    <n v="0"/>
    <n v="0"/>
    <n v="0"/>
    <n v="0"/>
    <n v="0"/>
    <s v="Shutdown Plan Mt"/>
    <s v="S06"/>
    <n v="20"/>
    <x v="1"/>
  </r>
  <r>
    <s v="0T1765350009"/>
    <s v="FLG,BL,PIPE,A182-F304,CL300,B16.5,1.5IN"/>
    <s v="BLIND PIPE FLANGES; DESIGN SPEC:ASME B16.5; MAT:STAINLESS STEEL 304 / 304L; MAT, SPEC:ASTM A182 GRADE F304/304L; SERVICE:LOWTEMPERATURE/HC/ADDITIVES; PRESSURE DESIGNATION:CL 300; SIZE:1.5 IN"/>
    <d v="2020-07-10T00:00:00"/>
    <s v="BL_PI_FLANGES1"/>
    <x v="2"/>
    <s v="2000"/>
    <s v="CH01"/>
    <s v="EA"/>
    <n v="5"/>
    <n v="3901.66"/>
    <n v="0"/>
    <n v="0"/>
    <n v="3901.66"/>
    <s v="ZSTO"/>
    <n v="0"/>
    <s v=""/>
    <n v="0"/>
    <n v="0"/>
    <s v="ONGC Petro additions Ltd."/>
    <s v="INR"/>
    <n v="0"/>
    <n v="0"/>
    <n v="0"/>
    <n v="0"/>
    <n v="0"/>
    <n v="0"/>
    <n v="0"/>
    <n v="0"/>
    <n v="0"/>
    <n v="0"/>
    <n v="0"/>
    <n v="0"/>
    <n v="0"/>
    <n v="0"/>
    <s v="Chemcial store"/>
    <s v="S06"/>
    <n v="1270"/>
    <x v="1"/>
  </r>
  <r>
    <s v="0T2545780011"/>
    <s v="GSKT,RBR,FLR,EPDM,CL150,34IN,11KC"/>
    <s v="REINFORCED FLAT RING RUBBER GASKET; MAT:ETHYLENE-PROPYLENE RUBBER; CROSS SECTION:WITH INSERT; MAT, INSERT:STEEL; DESIGN SPEC,FLANGE(S):ASME B16.47 SERIES B; FACING, FLANGE:RAISED FACE; PRESSURE DESIGNATION:ASME CL 150; THICKNESS AT INSERT:8 MM; SIZE, PIPE,NOMINAL:34 IN; REFERENCE: 11KC"/>
    <d v="2022-04-30T00:00:00"/>
    <s v="RE_RU_FL_GASKETS"/>
    <x v="2"/>
    <s v="2000"/>
    <s v="SP01"/>
    <s v="EA"/>
    <n v="1"/>
    <n v="3892.61"/>
    <n v="0"/>
    <n v="0"/>
    <n v="3892.61"/>
    <s v="ZSTO"/>
    <n v="0"/>
    <s v=""/>
    <n v="0"/>
    <n v="0"/>
    <s v="ONGC Petro additions Ltd."/>
    <s v="INR"/>
    <n v="0"/>
    <n v="0"/>
    <n v="0"/>
    <n v="0"/>
    <n v="0"/>
    <n v="0"/>
    <n v="0"/>
    <n v="0"/>
    <n v="0"/>
    <n v="0"/>
    <n v="0"/>
    <n v="0"/>
    <n v="0"/>
    <n v="0"/>
    <s v="Shutdown Plan Mt"/>
    <s v="S06"/>
    <n v="611"/>
    <x v="1"/>
  </r>
  <r>
    <s v="0P4102215255"/>
    <s v="SOFT SEAL,120865-E01,SEVRN-GL"/>
    <s v="SPARE PARTS; PART NAME:SOFT SEAL; DIMENSIONS:2.625 SEAT BORE; MATERIAL:PTFE;EQUIPMENT NAME:CONTROL VALVE; EQUIPMENT MAKE:SEVERN GLOCON; EQUIPMENTMODEL:300-5412-P2BN; ADDITIONAL INFORMATION:P50; MANUFACTURER PARTNUMBER:120865-E01; MANUFACTURER:SEVERN GLOCON"/>
    <d v="2021-05-26T00:00:00"/>
    <s v="SPARE_PARTS"/>
    <x v="2"/>
    <s v="2000"/>
    <s v="CH01"/>
    <s v="EA"/>
    <n v="1"/>
    <n v="3888.12"/>
    <n v="0"/>
    <n v="0"/>
    <n v="3888.12"/>
    <s v="ZSPR"/>
    <n v="0"/>
    <s v=""/>
    <n v="0"/>
    <n v="0"/>
    <s v="ONGC Petro additions Ltd."/>
    <s v="INR"/>
    <n v="0"/>
    <n v="0"/>
    <n v="0"/>
    <n v="0"/>
    <n v="0"/>
    <n v="0"/>
    <n v="0"/>
    <n v="0"/>
    <n v="0"/>
    <n v="0"/>
    <n v="0"/>
    <n v="0"/>
    <n v="0"/>
    <n v="0"/>
    <s v="Chemcial store"/>
    <s v="P03"/>
    <n v="950"/>
    <x v="2"/>
  </r>
  <r>
    <s v="0T2541410101"/>
    <s v="GSKT,SPW,W/OUTR RING,SS316,CL300,10IN"/>
    <s v="SPIRAL WOUND GASKETS; DESIGN SPEC:ANSI B16.20; DESIGN SPEC, FLANGE(S):ANSI B16.5; PRESSURE DESIGNATION:CLASS 300; MAT,WINDINGS:STAINLESS STEEL 316; MAT, FILLER:GRAFOIL; MAT, CENTRING RING:STAINLESS STEEL 316; SIZE, PIPE, NOMINAL:10 IN"/>
    <d v="2023-08-24T00:00:00"/>
    <s v="SP_GASKETS"/>
    <x v="2"/>
    <s v="2000"/>
    <s v="CH01"/>
    <s v="EA"/>
    <n v="9"/>
    <n v="3880.59"/>
    <n v="0"/>
    <n v="0"/>
    <n v="3880.59"/>
    <s v="ZSTO"/>
    <n v="0"/>
    <s v=""/>
    <n v="0"/>
    <n v="0"/>
    <s v="ONGC Petro additions Ltd."/>
    <s v="INR"/>
    <n v="0"/>
    <n v="0"/>
    <n v="0"/>
    <n v="0"/>
    <n v="0"/>
    <n v="0"/>
    <n v="0"/>
    <n v="0"/>
    <n v="0"/>
    <n v="0"/>
    <n v="0"/>
    <n v="0"/>
    <n v="0"/>
    <n v="0"/>
    <s v="Chemcial store"/>
    <s v="S06"/>
    <n v="130"/>
    <x v="1"/>
  </r>
  <r>
    <s v="0T3002010051"/>
    <s v="BRG,BALL,MET,6305-2Z/C3,25MM,62MM"/>
    <s v="METRIC BALL BEARINGS; TYPE:RADIAL CONTACT; SERIES:6300 2Z C3; ROWS:SINGLE; DESIGN SPEC:DIN 625; DESIGN SPEC:ISO 15; STYLE:DEEPGROOVE WITH TWO SHIELDS; MAT, CAGE:PRESSED STEEL; DESIGNATION NUMBER:6305-2Z/C3; DIAMETER, BORE:25 MM; DIAMETER, OD:62 MM;WIDTH/HEIGHT:17 MM; ENGINE NUMBER:PAAE227083; REFERENCE TYPE:W32"/>
    <d v="2023-10-21T00:00:00"/>
    <s v="ME_BA_BEARINGS"/>
    <x v="2"/>
    <s v="2000"/>
    <s v="GS01"/>
    <s v="EA"/>
    <n v="1"/>
    <n v="3879.3"/>
    <n v="0"/>
    <n v="0"/>
    <n v="3879.3"/>
    <s v="ZSTO"/>
    <n v="0"/>
    <s v=""/>
    <n v="0"/>
    <n v="0"/>
    <s v="ONGC Petro additions Ltd."/>
    <s v="INR"/>
    <n v="0"/>
    <n v="0"/>
    <n v="0"/>
    <n v="0"/>
    <n v="0"/>
    <n v="0"/>
    <n v="0"/>
    <n v="0"/>
    <n v="0"/>
    <n v="0"/>
    <n v="0"/>
    <n v="0"/>
    <n v="0"/>
    <n v="0"/>
    <s v="General Store"/>
    <s v="S06"/>
    <n v="72"/>
    <x v="1"/>
  </r>
  <r>
    <s v="0P5269310235"/>
    <s v="NOZL RING,6D8M69,MEKASTER"/>
    <s v="SPARE PARTS; PART NAME:NOZZLE RING; EQUIPMENT NAME:PRESSURE SAFETY VALVE;EQUIPMENT MAKE:MEKASTER ENGINEERING LTD; EQUIPMENT MODEL:9DX-3-C-G-H-FL-VS;MANUFACTURER PART NUMBER:6D8M69; MANUFACTURER:MEKASTER ENGINEERING LTD;EQUIPMENT CODE:1100006967, 1100006968, 1100006969, 1100006970, 1100006971,1100006972, 1100006973, 1100006974, 1100006959, 1100006960, 1100006961,1100006962, 1100006963, 1100006964, 1100006965, 1100006966"/>
    <d v="2021-04-16T00:00:00"/>
    <s v="SPARE_PARTS"/>
    <x v="2"/>
    <s v="2000"/>
    <s v="CH01"/>
    <s v="EA"/>
    <n v="4"/>
    <n v="3876.16"/>
    <n v="0"/>
    <n v="0"/>
    <n v="3876.16"/>
    <s v="ZSPR"/>
    <n v="0"/>
    <s v=""/>
    <n v="0"/>
    <n v="0"/>
    <s v="ONGC Petro additions Ltd."/>
    <s v="INR"/>
    <n v="0"/>
    <n v="0"/>
    <n v="0"/>
    <n v="0"/>
    <n v="0"/>
    <n v="0"/>
    <n v="0"/>
    <n v="0"/>
    <n v="0"/>
    <n v="0"/>
    <n v="0"/>
    <n v="0"/>
    <n v="0"/>
    <n v="0"/>
    <s v="Chemcial store"/>
    <s v="P04"/>
    <n v="990"/>
    <x v="2"/>
  </r>
  <r>
    <s v="0T1538610723"/>
    <s v="STBLT+N,A193-B7,UN,5IN,7/8IN"/>
    <s v="STUD BOLTS WITH NUTS; MAT SPEC, STUD BOLT(S):ASTM A193 GRADE B7; MAT SPEC,NUT(S):ASTM A194 GRADE 2H; TYPE OF THREAD:UN; TYPE, NUT:HEAVY HEXAGONAL;LENGTH:5 IN; SIZE:7/8 IN; DESIGN SPEC, FLANGE:ASME B16.47 SERIES B"/>
    <d v="2023-03-30T00:00:00"/>
    <s v="WI_STUDBOLTS1"/>
    <x v="2"/>
    <s v="2000"/>
    <s v="SP01"/>
    <s v="ST"/>
    <n v="48"/>
    <n v="3874.08"/>
    <n v="0"/>
    <n v="0"/>
    <n v="3874.08"/>
    <s v="ZSTO"/>
    <n v="0"/>
    <s v=""/>
    <n v="0"/>
    <n v="0"/>
    <s v="ONGC Petro additions Ltd."/>
    <s v="INR"/>
    <n v="0"/>
    <n v="0"/>
    <n v="0"/>
    <n v="0"/>
    <n v="0"/>
    <n v="0"/>
    <n v="0"/>
    <n v="0"/>
    <n v="0"/>
    <n v="0"/>
    <n v="0"/>
    <n v="0"/>
    <n v="0"/>
    <n v="0"/>
    <s v="Shutdown Plan Mt"/>
    <s v="S06"/>
    <n v="277"/>
    <x v="1"/>
  </r>
  <r>
    <s v="0T1734260002"/>
    <s v="CPLG,PIPE,SW,A105,CL3000,0.75IN"/>
    <s v="SOCKET WELD PIPE COUPLINGS; MAT:CARBON STEEL; MAT SPEC, FITTING:ASTM A105; PRESSURE DESIGNATION:CL 3000; MANDATORY ADDREQRMTS:STEAM WITH IBR CERTIFICATE; SIZE:0.75 IN"/>
    <d v="2023-06-08T00:00:00"/>
    <s v="SW_PI_COUPLINGS2"/>
    <x v="2"/>
    <s v="2000"/>
    <s v="CH01"/>
    <s v="EA"/>
    <n v="58"/>
    <n v="3869.53"/>
    <n v="0"/>
    <n v="0"/>
    <n v="3869.53"/>
    <s v="ZSTO"/>
    <n v="0"/>
    <s v=""/>
    <n v="0"/>
    <n v="0"/>
    <s v="ONGC Petro additions Ltd."/>
    <s v="INR"/>
    <n v="0"/>
    <n v="0"/>
    <n v="0"/>
    <n v="0"/>
    <n v="0"/>
    <n v="0"/>
    <n v="0"/>
    <n v="0"/>
    <n v="0"/>
    <n v="0"/>
    <n v="0"/>
    <n v="0"/>
    <n v="0"/>
    <n v="0"/>
    <s v="Chemcial store"/>
    <s v="S06"/>
    <n v="207"/>
    <x v="1"/>
  </r>
  <r>
    <s v="0P4102225014"/>
    <s v="PLUG STEM PIN,971342015-163H+,DRES-MSL"/>
    <s v="SPARE PARTS; PART NAME:PLUG STEM PIN; MATERIAL:STAINLESS STEEL 316; EQUIPMENTNAME:CONTROL VALVE; EQUIPMENT MAKE:DRESSER MASONEILAN; EQUIPMENT MODEL:87-21125,87-21124, 535C; MANUFACTURER PART NUMBER:971342015-163H0000;MANUFACTURER:DRESSER MASONEILAN"/>
    <d v="2022-08-23T00:00:00"/>
    <s v="SPARE_PARTS"/>
    <x v="2"/>
    <s v="2000"/>
    <s v="SP01"/>
    <s v="EA"/>
    <n v="20"/>
    <n v="3864"/>
    <n v="0"/>
    <n v="0"/>
    <n v="3864"/>
    <s v="ZSPR"/>
    <n v="0"/>
    <s v=""/>
    <n v="0"/>
    <n v="0"/>
    <s v="ONGC Petro additions Ltd."/>
    <s v="INR"/>
    <n v="0"/>
    <n v="0"/>
    <n v="0"/>
    <n v="0"/>
    <n v="0"/>
    <n v="0"/>
    <n v="0"/>
    <n v="0"/>
    <n v="0"/>
    <n v="0"/>
    <n v="0"/>
    <n v="0"/>
    <n v="0"/>
    <n v="0"/>
    <s v="Shutdown Plan Mt"/>
    <s v="P03"/>
    <n v="496"/>
    <x v="2"/>
  </r>
  <r>
    <s v="0T1708180012"/>
    <s v="CAP,PIPE,THD,A182-F304,CL6000,0.75IN"/>
    <s v="THREADED PIPE CAPS; MAT:STAINLESS STEEL 304; MAT SPEC, FITTING:ASTM A182 GRADE F304 / 304L; TYPE OF THREAD:NPT; PRESSUREDESIGNATION:CL 6000; MANDATORY ADD REQRMTS:LOW TEMP/HC/ADDITIVES; SIZE:0.75 IN"/>
    <d v="2018-01-25T00:00:00"/>
    <s v="TH_PI_CAPS2"/>
    <x v="2"/>
    <s v="2000"/>
    <s v="CH01"/>
    <s v="EA"/>
    <n v="30"/>
    <n v="3859.2"/>
    <n v="0"/>
    <n v="0"/>
    <n v="3859.2"/>
    <s v="ZSTO"/>
    <n v="0"/>
    <s v=""/>
    <n v="0"/>
    <n v="0"/>
    <s v="ONGC Petro additions Ltd."/>
    <s v="INR"/>
    <n v="0"/>
    <n v="0"/>
    <n v="0"/>
    <n v="0"/>
    <n v="0"/>
    <n v="0"/>
    <n v="0"/>
    <n v="0"/>
    <n v="0"/>
    <n v="0"/>
    <n v="0"/>
    <n v="0"/>
    <n v="0"/>
    <n v="0"/>
    <s v="Chemcial store"/>
    <s v="S06"/>
    <n v="2167"/>
    <x v="1"/>
  </r>
  <r>
    <s v="0T1538610348"/>
    <s v="STBLT+N,A193-B7,UNC,6.75IN,1IN"/>
    <s v="STUD BOLTS WITH NUTS; MAT SPEC, STUD BOLT(S):ASTM A193 GRADE B7; MAT SPEC, NUT(S):ASTM A194 GRADE 2H; COATING:HOT DIP GALVANIZED;TYPE OF THREAD:UNC; NUMBER, NUTS PER STUD BOLT:2; LENGTH:6.75 IN; SIZE:1 IN; TYPE:HIGH TENSILE"/>
    <d v="2022-07-13T00:00:00"/>
    <s v="WI_STUDBOLTS1"/>
    <x v="2"/>
    <s v="2000"/>
    <s v="GS01"/>
    <s v="EA"/>
    <n v="25"/>
    <n v="3855.5"/>
    <n v="0"/>
    <n v="0"/>
    <n v="3855.5"/>
    <s v="ZSTO"/>
    <n v="0"/>
    <s v=""/>
    <n v="0"/>
    <n v="0"/>
    <s v="ONGC Petro additions Ltd."/>
    <s v="INR"/>
    <n v="0"/>
    <n v="0"/>
    <n v="0"/>
    <n v="0"/>
    <n v="0"/>
    <n v="0"/>
    <n v="0"/>
    <n v="0"/>
    <n v="0"/>
    <n v="0"/>
    <n v="0"/>
    <n v="0"/>
    <n v="0"/>
    <n v="0"/>
    <s v="General Store"/>
    <s v="S06"/>
    <n v="537"/>
    <x v="1"/>
  </r>
  <r>
    <s v="0T2541410022"/>
    <s v="GSKT,SPW,W/OUTR RING,SS316,CL150,3IN"/>
    <s v="SPIRAL WOUND GASKETS; DESIGN SPEC:ANSI B16.20; DESIGN SPEC, FLANGE(S):ANSI B16.5; PRESSURE DESIGNATION:CLASS 150; MAT,WINDINGS:STAINLESS STEEL 316; MAT, FILLER:GRAFOIL; MAT, CENTRING RING:STAINLESS STEEL 316; SIZE, PIPE, NOMINAL:3 IN"/>
    <d v="2023-06-13T00:00:00"/>
    <s v="SP_GASKETS"/>
    <x v="2"/>
    <s v="2000"/>
    <s v="CH01"/>
    <s v="EA"/>
    <n v="55"/>
    <n v="3854.39"/>
    <n v="0"/>
    <n v="0"/>
    <n v="3854.39"/>
    <s v="ZSTO"/>
    <n v="0"/>
    <s v=""/>
    <n v="0"/>
    <n v="0"/>
    <s v="ONGC Petro additions Ltd."/>
    <s v="INR"/>
    <n v="0"/>
    <n v="0"/>
    <n v="0"/>
    <n v="0"/>
    <n v="0"/>
    <n v="0"/>
    <n v="0"/>
    <n v="0"/>
    <n v="0"/>
    <n v="0"/>
    <n v="0"/>
    <n v="0"/>
    <n v="0"/>
    <n v="0"/>
    <s v="Chemcial store"/>
    <s v="S06"/>
    <n v="202"/>
    <x v="1"/>
  </r>
  <r>
    <s v="0P5211010039"/>
    <s v="VLV,BALL,1/2IN,1829-005C,SPEARS"/>
    <s v="VALVES, BALL; NOMINAL SIZE:1/2 IN; MAT, SEALS:EPDM; MANUFACTURER PARTNUMBER:1829-005C; MANUFACTURER:SPEARS MANUFACTURING; MATERIAL:CPVC; MATSPEC:ASTM F1970"/>
    <d v="2021-02-27T00:00:00"/>
    <s v="BA_VALVES"/>
    <x v="2"/>
    <s v="2000"/>
    <s v="CH01"/>
    <s v="EA"/>
    <n v="3"/>
    <n v="3849.28"/>
    <n v="0"/>
    <n v="0"/>
    <n v="3849.28"/>
    <s v="ZSPR"/>
    <n v="0"/>
    <s v=""/>
    <n v="0"/>
    <n v="0"/>
    <s v="ONGC Petro additions Ltd."/>
    <s v="INR"/>
    <n v="0"/>
    <n v="0"/>
    <n v="0"/>
    <n v="0"/>
    <n v="0"/>
    <n v="0"/>
    <n v="0"/>
    <n v="0"/>
    <n v="0"/>
    <n v="0"/>
    <n v="0"/>
    <n v="0"/>
    <n v="0"/>
    <n v="0"/>
    <s v="Chemcial store"/>
    <s v="P04"/>
    <n v="1038"/>
    <x v="2"/>
  </r>
  <r>
    <s v="0P4205020245"/>
    <s v="BRG,B5-0725-Y120-R5/8,SHIN-NIP"/>
    <s v="SPARE PARTS; PART NAME:BEARING; MANUFACTURER PART NUMBER:B5-0725-Y120-R5/8; MANUFACTURER:SHIN NIPPON MACHINERY CO LTD; DRAWINGNUMBER:B5-0725-Y120-R5; ITEM POSITION NUMBER:8; EQUIPMENT NAME:BIG PUMP (TURBINE); EQUIPMENT MAKE:SHIN NIPPON MACHINERY CO., LTD;EQUIPMENT MODEL:B5-R4-R; ADDITIONAL INFORMATION:FOR REDUCTION GEARBOX"/>
    <d v="2017-06-17T00:00:00"/>
    <s v="SPARE_PARTS"/>
    <x v="2"/>
    <s v="2000"/>
    <s v="GS01"/>
    <s v="EA"/>
    <n v="1"/>
    <n v="3837.69"/>
    <n v="0"/>
    <n v="0"/>
    <n v="3837.69"/>
    <s v="ZSPR"/>
    <n v="0"/>
    <s v=""/>
    <n v="0"/>
    <n v="0"/>
    <s v="ONGC Petro additions Ltd."/>
    <s v="INR"/>
    <n v="0"/>
    <n v="0"/>
    <n v="0"/>
    <n v="0"/>
    <n v="0"/>
    <n v="0"/>
    <n v="0"/>
    <n v="0"/>
    <n v="0"/>
    <n v="0"/>
    <n v="0"/>
    <n v="0"/>
    <n v="0"/>
    <n v="0"/>
    <s v="General Store"/>
    <s v="P04"/>
    <n v="2389"/>
    <x v="2"/>
  </r>
  <r>
    <s v="0P4204020009"/>
    <s v="OIL SEAL,CROSS HEAD,1651023,24,SWELORE"/>
    <s v="SPARE PARTS; PART NAME:OIL SEAL, CROSS HEAD; MANUFACTURER PART NUMBER:1651023, 24; MANUFACTURER:SWELORE ENGINEERING PVT LTD;MATERIAL:STANDARD; DRAWING NUMBER:MGA201-D-DR-00002; EQUIPMENT NAME:RECIPROCATING PUMP; EQUIPMENT MAKE:SWELORE ENGINEERING PVT LTD;EQUIPMENT MODEL:WDD-5000/65"/>
    <d v="2023-11-16T00:00:00"/>
    <s v="SPARE_PARTS"/>
    <x v="2"/>
    <s v="2000"/>
    <s v="CH01"/>
    <s v="EA"/>
    <n v="12"/>
    <n v="3834"/>
    <n v="0"/>
    <n v="0"/>
    <n v="3834"/>
    <s v="ZSPR"/>
    <n v="0"/>
    <s v=""/>
    <n v="0"/>
    <n v="0"/>
    <s v="ONGC Petro additions Ltd."/>
    <s v="INR"/>
    <n v="0"/>
    <n v="0"/>
    <n v="0"/>
    <n v="0"/>
    <n v="0"/>
    <n v="0"/>
    <n v="0"/>
    <n v="0"/>
    <n v="0"/>
    <n v="0"/>
    <n v="0"/>
    <n v="0"/>
    <n v="0"/>
    <n v="0"/>
    <s v="Chemcial store"/>
    <s v="P04"/>
    <n v="46"/>
    <x v="2"/>
  </r>
  <r>
    <s v="0P2396020481"/>
    <s v="D-LCKG UNIT,1000052385,THYSSENKRUPP"/>
    <s v="SPARE PARTS; PART NAME:D LOCKING UNIT; ADDITIONAL INFORMATION:CENTRE OPENING ANDRO; MANUFACTURER PART NUMBER:1000052385; MANUFACTURER:THYSSENKRUPP"/>
    <d v="2020-10-24T00:00:00"/>
    <s v="SPARE_PARTS"/>
    <x v="2"/>
    <s v="2000"/>
    <s v="CH01"/>
    <s v="EA"/>
    <n v="10"/>
    <n v="3822"/>
    <n v="0"/>
    <n v="0"/>
    <n v="3822"/>
    <s v="ZSPR"/>
    <n v="0"/>
    <s v=""/>
    <n v="0"/>
    <n v="0"/>
    <s v="ONGC Petro additions Ltd."/>
    <s v="INR"/>
    <n v="0"/>
    <n v="0"/>
    <n v="0"/>
    <n v="0"/>
    <n v="0"/>
    <n v="0"/>
    <n v="0"/>
    <n v="0"/>
    <n v="0"/>
    <n v="0"/>
    <n v="0"/>
    <n v="0"/>
    <n v="0"/>
    <n v="0"/>
    <s v="Chemcial store"/>
    <s v="P04"/>
    <n v="1164"/>
    <x v="2"/>
  </r>
  <r>
    <s v="0P2396040042"/>
    <s v="SPRG,DR CLOSER,LG374,1000051879,THYSSEN"/>
    <s v="SPARE PARTS; PART NAME:SPRING,DOOR CLOSER; DIMENSIONS:LG 374; MANUFACTURER PARTNUMBER:1000051879; MANUFACTURER:THYSSENKRUPP; REFERENCE:DW700-900"/>
    <d v="2021-02-03T00:00:00"/>
    <s v="SPARE_PARTS"/>
    <x v="2"/>
    <s v="2000"/>
    <s v="CH01"/>
    <s v="EA"/>
    <n v="10"/>
    <n v="3822"/>
    <n v="0"/>
    <n v="0"/>
    <n v="3822"/>
    <s v="ZSPR"/>
    <n v="0"/>
    <s v=""/>
    <n v="0"/>
    <n v="0"/>
    <s v="ONGC Petro additions Ltd."/>
    <s v="INR"/>
    <n v="0"/>
    <n v="0"/>
    <n v="0"/>
    <n v="0"/>
    <n v="0"/>
    <n v="0"/>
    <n v="0"/>
    <n v="0"/>
    <n v="0"/>
    <n v="0"/>
    <n v="0"/>
    <n v="0"/>
    <n v="0"/>
    <n v="0"/>
    <s v="Chemcial store"/>
    <s v="P04"/>
    <n v="1062"/>
    <x v="2"/>
  </r>
  <r>
    <s v="0P2396070188"/>
    <s v="SW,LIMIT,1000044015,THYSSEN"/>
    <s v="SPARE PARTS; PART NAME:SWITCH,LIMIT; EQUIPMENT NAME:ELEVATOR; EQUIPMENTMAKE:THYSSENKRUPP; MANUFACTURER PART NUMBER:1000044015;MANUFACTURER:THYSSENKRUPP; MODEL NUMBER:3SE3 120-0G; VOLTAGE RATING:500 VAC;CURRENT RATING:10 A"/>
    <d v="2020-10-24T00:00:00"/>
    <s v="SPARE_PARTS"/>
    <x v="4"/>
    <s v="2000"/>
    <s v="CH01"/>
    <s v="EA"/>
    <n v="4"/>
    <n v="3822"/>
    <n v="0"/>
    <n v="0"/>
    <n v="3822"/>
    <s v="ZSPR"/>
    <n v="0"/>
    <s v=""/>
    <n v="0"/>
    <n v="0"/>
    <s v="ONGC Petro additions Ltd."/>
    <s v="INR"/>
    <n v="0"/>
    <n v="0"/>
    <n v="0"/>
    <n v="0"/>
    <n v="0"/>
    <n v="0"/>
    <n v="0"/>
    <n v="0"/>
    <n v="0"/>
    <n v="0"/>
    <n v="0"/>
    <n v="0"/>
    <n v="0"/>
    <n v="0"/>
    <s v="Chemcial store"/>
    <s v="P01"/>
    <n v="1164"/>
    <x v="2"/>
  </r>
  <r>
    <s v="0T2548800022"/>
    <s v="GSKT,RJ,5Cr-0.5Mo,OVAL,CL2500,1IN,52EA"/>
    <s v="RING JOINT GASKETS; MAT:STEEL; MAT SPEC:5Cr-0.5Mo; TYPE:OVAL; SIZE, FLANGE (INCH:1 IN; PRESSURE DESIGNATION:ASME CL2500; FACINGFLANGE:RTJ; REFERENCE:52EA"/>
    <d v="2022-04-06T00:00:00"/>
    <s v="RI_GASKETS"/>
    <x v="2"/>
    <s v="2000"/>
    <s v="CH01"/>
    <s v="EA"/>
    <n v="20"/>
    <n v="3816.36"/>
    <n v="0"/>
    <n v="0"/>
    <n v="3816.36"/>
    <s v="ZSTO"/>
    <n v="0"/>
    <s v=""/>
    <n v="0"/>
    <n v="0"/>
    <s v="ONGC Petro additions Ltd."/>
    <s v="INR"/>
    <n v="0"/>
    <n v="0"/>
    <n v="0"/>
    <n v="0"/>
    <n v="0"/>
    <n v="0"/>
    <n v="0"/>
    <n v="0"/>
    <n v="0"/>
    <n v="0"/>
    <n v="0"/>
    <n v="0"/>
    <n v="0"/>
    <n v="0"/>
    <s v="Chemcial store"/>
    <s v="S06"/>
    <n v="635"/>
    <x v="1"/>
  </r>
  <r>
    <s v="0P4102211446"/>
    <s v="SEAL RING,682270913999,MIL"/>
    <s v="SPARE PARTS; PART NAME:SEAL RING; MANUFACTURER:MIL CONTROLS LIMITED; MANUFACTURER PART NUMBER:682270913999"/>
    <d v="2017-08-28T00:00:00"/>
    <s v="SPARE_PARTS"/>
    <x v="2"/>
    <s v="2000"/>
    <s v="GS01"/>
    <s v="EA"/>
    <n v="1"/>
    <n v="3812"/>
    <n v="0"/>
    <n v="0"/>
    <n v="3812"/>
    <s v="ZSPR"/>
    <n v="0"/>
    <s v=""/>
    <n v="0"/>
    <n v="0"/>
    <s v="ONGC Petro additions Ltd."/>
    <s v="INR"/>
    <n v="0"/>
    <n v="0"/>
    <n v="0"/>
    <n v="0"/>
    <n v="0"/>
    <n v="0"/>
    <n v="0"/>
    <n v="0"/>
    <n v="0"/>
    <n v="0"/>
    <n v="0"/>
    <n v="0"/>
    <n v="0"/>
    <n v="0"/>
    <s v="General Store"/>
    <s v="P03"/>
    <n v="2317"/>
    <x v="2"/>
  </r>
  <r>
    <s v="0P4205041317"/>
    <s v="NUT,IMPLR,F/3700SA1.5x37S,B000+,ITT-CORP"/>
    <s v="SPARE PARTS; PART NAME:NUT,IMPELLER; EQUIPMENT NAME:LIGHT PFO / PFO UNLOADING PUMP; EQUIPMENT MAKE:ITT CORPORATION INDIA PVT LTD;EQUIPMENT MODEL:3700 SA-1.5x3 - 7S; MANUFACTURER:ITT CORPORATION INDIA PVT LTD; MANUFACTURER PART NUMBER:B00002K01 2229"/>
    <d v="2017-06-30T00:00:00"/>
    <s v="SPARE_PARTS"/>
    <x v="2"/>
    <s v="2000"/>
    <s v="GS01"/>
    <s v="EA"/>
    <n v="1"/>
    <n v="3809.07"/>
    <n v="0"/>
    <n v="0"/>
    <n v="3809.07"/>
    <s v="ZSPR"/>
    <n v="0"/>
    <s v=""/>
    <n v="0"/>
    <n v="0"/>
    <s v="ONGC Petro additions Ltd."/>
    <s v="INR"/>
    <n v="0"/>
    <n v="0"/>
    <n v="0"/>
    <n v="0"/>
    <n v="0"/>
    <n v="0"/>
    <n v="0"/>
    <n v="0"/>
    <n v="0"/>
    <n v="0"/>
    <n v="0"/>
    <n v="0"/>
    <n v="0"/>
    <n v="0"/>
    <s v="General Store"/>
    <s v="P04"/>
    <n v="2376"/>
    <x v="2"/>
  </r>
  <r>
    <s v="0P4205041323"/>
    <s v="NUT,IMPLR,F/3700SA1.5x39N,B000+,ITT-CORP"/>
    <s v="SPARE PARTS; PART NAME:NUT,IMPELLER; EQUIPMENT NAME:WASH OIL UNLOADING PUMP; EQUIPMENT MAKE:ITT CORPORATION INDIA PVT LTD;EQUIPMENT MODEL:3700 SA-1.5x3 - 9N; MANUFACTURER:ITT CORPORATION INDIA PVT LTD; MANUFACTURER PART NUMBER:B00002K01 2229"/>
    <d v="2017-06-30T00:00:00"/>
    <s v="SPARE_PARTS"/>
    <x v="2"/>
    <s v="2000"/>
    <s v="GS01"/>
    <s v="EA"/>
    <n v="1"/>
    <n v="3809.07"/>
    <n v="0"/>
    <n v="0"/>
    <n v="3809.07"/>
    <s v="ZSPR"/>
    <n v="0"/>
    <s v=""/>
    <n v="0"/>
    <n v="0"/>
    <s v="ONGC Petro additions Ltd."/>
    <s v="INR"/>
    <n v="0"/>
    <n v="0"/>
    <n v="0"/>
    <n v="0"/>
    <n v="0"/>
    <n v="0"/>
    <n v="0"/>
    <n v="0"/>
    <n v="0"/>
    <n v="0"/>
    <n v="0"/>
    <n v="0"/>
    <n v="0"/>
    <n v="0"/>
    <s v="General Store"/>
    <s v="P04"/>
    <n v="2376"/>
    <x v="2"/>
  </r>
  <r>
    <s v="0P4205041329"/>
    <s v="NUT,IMPLR,F/3700SX,B00002K0122+,ITT-CORP"/>
    <s v="SPARE PARTS; PART NAME:NUT,IMPELLER; EQUIPMENT NAME:PENTANE UNLOADING PUMP; EQUIPMENT MAKE:ITT CORPORATION INDIA PVT LTD; EQUIPMENTMODEL:3700 SX-1.5x3 - 9A; MANUFACTURER:ITT CORPORATION INDIA PVT LTD; MANUFACTURER PART NUMBER:B00002K01 2229"/>
    <d v="2017-06-30T00:00:00"/>
    <s v="SPARE_PARTS"/>
    <x v="2"/>
    <s v="2000"/>
    <s v="GS01"/>
    <s v="EA"/>
    <n v="1"/>
    <n v="3809.07"/>
    <n v="0"/>
    <n v="0"/>
    <n v="3809.07"/>
    <s v="ZSPR"/>
    <n v="0"/>
    <s v=""/>
    <n v="0"/>
    <n v="0"/>
    <s v="ONGC Petro additions Ltd."/>
    <s v="INR"/>
    <n v="0"/>
    <n v="0"/>
    <n v="0"/>
    <n v="0"/>
    <n v="0"/>
    <n v="0"/>
    <n v="0"/>
    <n v="0"/>
    <n v="0"/>
    <n v="0"/>
    <n v="0"/>
    <n v="0"/>
    <n v="0"/>
    <n v="0"/>
    <s v="General Store"/>
    <s v="P04"/>
    <n v="2376"/>
    <x v="2"/>
  </r>
  <r>
    <s v="0P4205041336"/>
    <s v="NUT,IMPLR,F/3700SA1.5x3,B00002+,ITT-CORP"/>
    <s v="SPARE PARTS; PART NAME:NUT,IMPELLER; EQUIPMENT NAME:HEXANE UNLOADING PUMP; EQUIPMENT MAKE:ITT CORPORATION INDIA PVT LTD; EQUIPMENTMODEL:3700 SA-1.5x3 - 11S; MANUFACTURER:ITT CORPORATION INDIA PVT LTD; MANUFACTURER PART NUMBER:B00002K01 2229; EQUIPMENTNAME:HEXANE-I UNLOADING PUMP"/>
    <d v="2017-06-30T00:00:00"/>
    <s v="SPARE_PARTS"/>
    <x v="2"/>
    <s v="2000"/>
    <s v="GS01"/>
    <s v="EA"/>
    <n v="1"/>
    <n v="3809.07"/>
    <n v="0"/>
    <n v="0"/>
    <n v="3809.07"/>
    <s v="ZSPR"/>
    <n v="0"/>
    <s v=""/>
    <n v="0"/>
    <n v="0"/>
    <s v="ONGC Petro additions Ltd."/>
    <s v="INR"/>
    <n v="0"/>
    <n v="0"/>
    <n v="0"/>
    <n v="0"/>
    <n v="0"/>
    <n v="0"/>
    <n v="0"/>
    <n v="0"/>
    <n v="0"/>
    <n v="0"/>
    <n v="0"/>
    <n v="0"/>
    <n v="0"/>
    <n v="0"/>
    <s v="General Store"/>
    <s v="P04"/>
    <n v="2376"/>
    <x v="2"/>
  </r>
  <r>
    <s v="0P4205041342"/>
    <s v="NUT,IMPLR,F/3700SA1x2,B00002K0+,ITT-CORP"/>
    <s v="SPARE PARTS; PART NAME:NUT,IMPELLER; EQUIPMENT NAME:PENTANE TRANSFER PUMP; EQUIPMENT MAKE:ITT CORPORATION INDIA PVT LTD; EQUIPMENTMODEL:3700 SA-1x2 - 11A; MANUFACTURER:ITT CORPORATION INDIA PVT LTD; MANUFACTURER PART NUMBER:B00002K01 2229"/>
    <d v="2017-06-30T00:00:00"/>
    <s v="SPARE_PARTS"/>
    <x v="2"/>
    <s v="2000"/>
    <s v="GS01"/>
    <s v="EA"/>
    <n v="1"/>
    <n v="3809.07"/>
    <n v="0"/>
    <n v="0"/>
    <n v="3809.07"/>
    <s v="ZSPR"/>
    <n v="0"/>
    <s v=""/>
    <n v="0"/>
    <n v="0"/>
    <s v="ONGC Petro additions Ltd."/>
    <s v="INR"/>
    <n v="0"/>
    <n v="0"/>
    <n v="0"/>
    <n v="0"/>
    <n v="0"/>
    <n v="0"/>
    <n v="0"/>
    <n v="0"/>
    <n v="0"/>
    <n v="0"/>
    <n v="0"/>
    <n v="0"/>
    <n v="0"/>
    <n v="0"/>
    <s v="General Store"/>
    <s v="P04"/>
    <n v="2376"/>
    <x v="2"/>
  </r>
  <r>
    <s v="0P4205041348"/>
    <s v="NUT,IMPLR,F/3700SA3x6,B00002K0+,ITT-CORP"/>
    <s v="SPARE PARTS; PART NAME:NUT,IMPELLER; EQUIPMENT NAME:HPG LOADING PUMP; EQUIPMENT MAKE:ITT CORPORATION INDIA PVT LTD; EQUIPMENTMODEL:3700 SA-3x6 - 9S; MANUFACTURER:ITT CORPORATION INDIA PVT LTD; MANUFACTURER PART NUMBER:B00002K01 2229"/>
    <d v="2017-06-30T00:00:00"/>
    <s v="SPARE_PARTS"/>
    <x v="2"/>
    <s v="2000"/>
    <s v="GS01"/>
    <s v="EA"/>
    <n v="1"/>
    <n v="3809.07"/>
    <n v="0"/>
    <n v="0"/>
    <n v="3809.07"/>
    <s v="ZSPR"/>
    <n v="0"/>
    <s v=""/>
    <n v="0"/>
    <n v="0"/>
    <s v="ONGC Petro additions Ltd."/>
    <s v="INR"/>
    <n v="0"/>
    <n v="0"/>
    <n v="0"/>
    <n v="0"/>
    <n v="0"/>
    <n v="0"/>
    <n v="0"/>
    <n v="0"/>
    <n v="0"/>
    <n v="0"/>
    <n v="0"/>
    <n v="0"/>
    <n v="0"/>
    <n v="0"/>
    <s v="General Store"/>
    <s v="P04"/>
    <n v="2376"/>
    <x v="2"/>
  </r>
  <r>
    <s v="0P1005010210"/>
    <s v="PLT,TERM,TP1970067SP,BHAR-BIJ"/>
    <s v="SPARE PARTS; PART NAME:PLATE,TERMINAL; EQUIPMENT NAME:MOTOR; EQUIPMENT MAKE:BHARAT BIJLEE; MANUFACTURER:BHARAT BIJLEE; MANUFACTURERPART NUMBER:TP1970067SP; FOR MOTOR; FRAME SIZE:100/112/132/160; POWER RATING:3.7/5.55/7.5/9.3/15 KW; VOLTAGE RATING:415 V; NUMBEROF POLE:2/4; MOTOR REFERENCE TYPE:MN10L233G/MN11M433G/MN13M293G/MN13S233G/MN16M253G"/>
    <d v="2017-06-13T00:00:00"/>
    <s v="SPARE_PARTS"/>
    <x v="2"/>
    <s v="2000"/>
    <s v="GS01"/>
    <s v="EA"/>
    <n v="2"/>
    <n v="3808.67"/>
    <n v="0"/>
    <n v="0"/>
    <n v="3808.67"/>
    <s v="ZSPR"/>
    <n v="0"/>
    <s v=""/>
    <n v="0"/>
    <n v="0"/>
    <s v="ONGC Petro additions Ltd."/>
    <s v="INR"/>
    <n v="0"/>
    <n v="0"/>
    <n v="0"/>
    <n v="0"/>
    <n v="0"/>
    <n v="0"/>
    <n v="0"/>
    <n v="0"/>
    <n v="0"/>
    <n v="0"/>
    <n v="0"/>
    <n v="0"/>
    <n v="0"/>
    <n v="0"/>
    <s v="General Store"/>
    <s v="P01"/>
    <n v="2393"/>
    <x v="2"/>
  </r>
  <r>
    <s v="0P2062330002"/>
    <s v="SFU,LV,DIN,FN100,415V,SK95568,L&amp;T"/>
    <s v="LOW VOLTAGE FUSE LINKS; DESIGN SPEC:IEC 60947-3; VOLTAGE, RATED:415 VAC; TYPE, CONTACTS:DIN; CURRENT, RATED:100 A; TYPE, FUSE:FN100; TYPE, HANDLE:TPN; NUMBER OF POLES:3+NEUTRAL; TYPE, NEUTRAL:ISOLABLE; SERVICE TEMPERATURE:-20 TO +50 °C; RATED INSULATIONVOLTAGE:690 V; RATED FREQUENCY:50 TO 60 HZ; MECHANICAL LIFE:15, 000 CYCLES; SIZE, TERMINAL SCREW:M8 x 20; CONTACT CONFIGURATION:1NO + 1 NC; PART NUMBER:SK95568; MANUFACTURER:LARSEN &amp; TOUBRO SWITCH GEAR"/>
    <d v="2021-03-24T00:00:00"/>
    <s v="LO_FUSE_LINKS"/>
    <x v="4"/>
    <s v="2000"/>
    <s v="CH01"/>
    <s v="EA"/>
    <n v="1"/>
    <n v="3808.46"/>
    <n v="0"/>
    <n v="0"/>
    <n v="3808.46"/>
    <s v="ZSPR"/>
    <n v="0"/>
    <s v=""/>
    <n v="0"/>
    <n v="0"/>
    <s v="ONGC Petro additions Ltd."/>
    <s v="INR"/>
    <n v="0"/>
    <n v="0"/>
    <n v="0"/>
    <n v="0"/>
    <n v="0"/>
    <n v="0"/>
    <n v="0"/>
    <n v="0"/>
    <n v="0"/>
    <n v="0"/>
    <n v="0"/>
    <n v="0"/>
    <n v="0"/>
    <n v="0"/>
    <s v="Chemcial store"/>
    <s v="P01"/>
    <n v="1013"/>
    <x v="2"/>
  </r>
  <r>
    <s v="0P0615760069"/>
    <s v="PRESS FOOT ASSY,3B 9764/102,CHRORICH"/>
    <s v="SPARE PARTS; PART NAME:PRESSURE FOOT ASSEMBLY; MANUFACTURER PART NUMBER:3B 9764/102; MANUFACTURER:CHRONOS RICHARDSON; DRAWINGNUMBER:3B 9764; ITEM POSITION NUMBER:102; EQUIPMENT NAME:FLAKER BAGGING SYSTEM; EQUIPMENT MAKE:CHRONOS RICHARDSON; EQUIPMENTMODEL:GE-55 SSF; SUB ASSY:SEWING HEAD 150 U"/>
    <d v="2017-11-22T00:00:00"/>
    <s v="SPARE_PARTS"/>
    <x v="2"/>
    <s v="2000"/>
    <s v="GS01"/>
    <s v="EA"/>
    <n v="2"/>
    <n v="3807.84"/>
    <n v="0"/>
    <n v="0"/>
    <n v="3807.84"/>
    <s v="ZSPR"/>
    <n v="0"/>
    <s v=""/>
    <n v="0"/>
    <n v="0"/>
    <s v="ONGC Petro additions Ltd."/>
    <s v="INR"/>
    <n v="0"/>
    <n v="0"/>
    <n v="0"/>
    <n v="0"/>
    <n v="0"/>
    <n v="0"/>
    <n v="0"/>
    <n v="0"/>
    <n v="0"/>
    <n v="0"/>
    <n v="0"/>
    <n v="0"/>
    <n v="0"/>
    <n v="0"/>
    <s v="General Store"/>
    <s v="P04"/>
    <n v="2231"/>
    <x v="2"/>
  </r>
  <r>
    <s v="0P0631100018"/>
    <s v="O-RING,NBR,G230,JPSTL"/>
    <s v="SPARE PARTS; PART NAME:O-RING; MATERIAL:NBR; DRAWING NUMBER:T0A-430-300:012; ITEM POSITION NUMBER:10; EQUIPMENT NAME:CUTTER UNIT;EQUIPMENT MAKE:THE JAPAN STEEL WORKS; EQUIPMENT MODEL:ADC300S; MANUFACTURER:THE JAPAN STEEL WORKS; MANUFACTURER PART NUMBER:G230"/>
    <d v="2019-01-31T00:00:00"/>
    <s v="SPARE_PARTS"/>
    <x v="2"/>
    <s v="2000"/>
    <s v="CH01"/>
    <s v="EA"/>
    <n v="6"/>
    <n v="3797.74"/>
    <n v="0"/>
    <n v="0"/>
    <n v="3797.74"/>
    <s v="ZSPR"/>
    <n v="0"/>
    <s v=""/>
    <n v="0"/>
    <n v="0"/>
    <s v="ONGC Petro additions Ltd."/>
    <s v="INR"/>
    <n v="0"/>
    <n v="0"/>
    <n v="0"/>
    <n v="0"/>
    <n v="0"/>
    <n v="0"/>
    <n v="0"/>
    <n v="0"/>
    <n v="0"/>
    <n v="0"/>
    <n v="0"/>
    <n v="0"/>
    <n v="0"/>
    <n v="0"/>
    <s v="Chemcial store"/>
    <s v="P04"/>
    <n v="1796"/>
    <x v="2"/>
  </r>
  <r>
    <s v="0P5270020052"/>
    <s v="GSKT,108565,TYCO-V&amp;C"/>
    <s v="SPARE PARTS; PART NAME:GASKET; EQUIPMENT NAME:SAFETY VALVE; EQUIPMENT MAKE:TYCO VALVES &amp; CONTROLS; MANUFACTURER:TYCO VALVES &amp;CONTROLS; MANUFACTURER PART NUMBER:108565; MANUFACTURER MODEL NUMBER:3 K 4 JOS-H-E-26-C-IBR-SPL"/>
    <d v="2016-01-23T00:00:00"/>
    <s v="SPARE_PARTS"/>
    <x v="2"/>
    <s v="2000"/>
    <s v="GS01"/>
    <s v="EA"/>
    <n v="5"/>
    <n v="3784.96"/>
    <n v="0"/>
    <n v="0"/>
    <n v="3784.96"/>
    <s v="ZSPR"/>
    <n v="0"/>
    <s v=""/>
    <n v="0"/>
    <n v="0"/>
    <s v="ONGC Petro additions Ltd."/>
    <s v="INR"/>
    <n v="0"/>
    <n v="0"/>
    <n v="0"/>
    <n v="0"/>
    <n v="0"/>
    <n v="0"/>
    <n v="0"/>
    <n v="0"/>
    <n v="0"/>
    <n v="0"/>
    <n v="0"/>
    <n v="0"/>
    <n v="0"/>
    <n v="0"/>
    <s v="General Store"/>
    <s v="P04"/>
    <n v="2900"/>
    <x v="2"/>
  </r>
  <r>
    <s v="0T1791150008"/>
    <s v="CAP,PIPE,BW,A403 WP 304,SCH40,2IN"/>
    <s v="BUTT-WELD PIPE CAPS; MAT:STAINLESS STEEL 304; MAT SPEC, FITTING:ASTM A403 WP 304; SERVICE:LOW TEMPERATURE/HC/ADDITIVES; SCHEDULENUMBER:40; SIZE:2 IN"/>
    <d v="2018-01-25T00:00:00"/>
    <s v="TH_PI_CAPS2"/>
    <x v="2"/>
    <s v="2000"/>
    <s v="CH01"/>
    <s v="EA"/>
    <n v="32"/>
    <n v="3777.77"/>
    <n v="0"/>
    <n v="0"/>
    <n v="3777.77"/>
    <s v="ZSTO"/>
    <n v="0"/>
    <s v=""/>
    <n v="0"/>
    <n v="0"/>
    <s v="ONGC Petro additions Ltd."/>
    <s v="INR"/>
    <n v="0"/>
    <n v="0"/>
    <n v="0"/>
    <n v="0"/>
    <n v="0"/>
    <n v="0"/>
    <n v="0"/>
    <n v="0"/>
    <n v="0"/>
    <n v="0"/>
    <n v="0"/>
    <n v="0"/>
    <n v="0"/>
    <n v="0"/>
    <s v="Chemcial store"/>
    <s v="S06"/>
    <n v="2167"/>
    <x v="1"/>
  </r>
  <r>
    <s v="0P4205030010"/>
    <s v="GSKT,TEFLON,MGA103-D-DR-002/351,ITT-CORP"/>
    <s v="SPARE PARTS; PART NAME:GASKET; MANUFACTURER PART NUMBER:B00003B03 5115;MANUFACTURER:ITT CORPORATION INDIA PVT LTD; MATERIAL:TEFLON; DRAWINGNUMBER:MGA103-D-DR-002; ITEM POSITION NUMBER:351; EQUIPMENT NAME:WASTEHEXANE TRANSFER PUMP; EQUIPMENT MODEL:3171 ST 1X1.5-6; ADDITIONALINFORMATION:SUCTION COVER TO CASING"/>
    <d v="2017-06-30T00:00:00"/>
    <s v="SPARE_PARTS"/>
    <x v="2"/>
    <s v="2000"/>
    <s v="GS01"/>
    <s v="EA"/>
    <n v="2"/>
    <n v="3775.14"/>
    <n v="0"/>
    <n v="0"/>
    <n v="3775.14"/>
    <s v="ZSPR"/>
    <n v="0"/>
    <s v=""/>
    <n v="0"/>
    <n v="0"/>
    <s v="ONGC Petro additions Ltd."/>
    <s v="INR"/>
    <n v="0"/>
    <n v="0"/>
    <n v="0"/>
    <n v="0"/>
    <n v="0"/>
    <n v="0"/>
    <n v="0"/>
    <n v="0"/>
    <n v="0"/>
    <n v="0"/>
    <n v="0"/>
    <n v="0"/>
    <n v="0"/>
    <n v="0"/>
    <s v="General Store"/>
    <s v="P04"/>
    <n v="2376"/>
    <x v="2"/>
  </r>
  <r>
    <s v="0P1401080271"/>
    <s v="SL.HD.GRUB SCR,23,F/NG 32/25-3,BHEL"/>
    <s v="SPARE PARTS; PART NAME:GRUB SCREW,SL.HD; ITEM POSITION NUMBER:23; EQUIPMENT NAME:BOILER FEED WATER STEAM TURBINE; EQUIPMENTMAKE:BHARAT HEAVY ELECTRICAL; EQUIPMENT MODEL:NG 32/25-3; MANUFACTURER:BHARAT HEAVY ELECTRICAL"/>
    <d v="2017-05-17T00:00:00"/>
    <s v="SPARE_PARTS"/>
    <x v="4"/>
    <s v="2000"/>
    <s v="GS01"/>
    <s v="EA"/>
    <n v="3"/>
    <n v="3774.82"/>
    <n v="0"/>
    <n v="0"/>
    <n v="3774.82"/>
    <s v="ZSPR"/>
    <n v="0"/>
    <s v=""/>
    <n v="0"/>
    <n v="0"/>
    <s v="ONGC Petro additions Ltd."/>
    <s v="INR"/>
    <n v="0"/>
    <n v="0"/>
    <n v="0"/>
    <n v="0"/>
    <n v="0"/>
    <n v="0"/>
    <n v="0"/>
    <n v="0"/>
    <n v="0"/>
    <n v="0"/>
    <n v="0"/>
    <n v="0"/>
    <n v="0"/>
    <n v="0"/>
    <s v="General Store"/>
    <s v="P04"/>
    <n v="2420"/>
    <x v="2"/>
  </r>
  <r>
    <s v="0P4102210836"/>
    <s v="SEAT,A479,120809-0008-3053,SEVRN-GL"/>
    <s v="SPARE PARTS; PART NAME:SEAT; MATERIAL:STAINLESS STEEL 316/316L; EQUIPMENT NAME:CONTROL VALVE; EQUIPMENT MAKE:SEVERN GLOCON;EQUIPMENT MODEL:300-5412-P2AN; MANUFACTURER:SEVERN GLOCON; MANUFACTURER PART NUMBER:120809-0008-3053; SIZE:1.5 IN; PRESSUREDESIGNATION:CL 600; METAL; BORE:1.25 (DIA); MAT SPEC:ASTM A479 DUAL CERTIFIED"/>
    <d v="2016-02-16T00:00:00"/>
    <s v="SPARE_PARTS"/>
    <x v="2"/>
    <s v="2000"/>
    <s v="GS01"/>
    <s v="EA"/>
    <n v="1"/>
    <n v="3767"/>
    <n v="0"/>
    <n v="0"/>
    <n v="3767"/>
    <s v="ZSPR"/>
    <n v="0"/>
    <s v=""/>
    <n v="0"/>
    <n v="0"/>
    <s v="ONGC Petro additions Ltd."/>
    <s v="INR"/>
    <n v="0"/>
    <n v="0"/>
    <n v="0"/>
    <n v="0"/>
    <n v="0"/>
    <n v="0"/>
    <n v="0"/>
    <n v="0"/>
    <n v="0"/>
    <n v="0"/>
    <n v="0"/>
    <n v="0"/>
    <n v="0"/>
    <n v="0"/>
    <s v="General Store"/>
    <s v="P03"/>
    <n v="2876"/>
    <x v="2"/>
  </r>
  <r>
    <s v="0T1737280002"/>
    <s v="CPLG,PIPE,SW,A182-F304,CL3000,0.75IN"/>
    <s v="SOCKET WELD PIPE COUPLINGS; MAT:STAINLESS STEEL 304; MAT SPEC, FITTING:ASTM A182 GRADE F304; PRESSURE DESIGNATION:CL 3000;MANDATORY ADD REQRMTS:LOW TEMPERATURE/HC/ADDITIVES; SIZE:0.75 IN"/>
    <d v="2022-01-28T00:00:00"/>
    <s v="TH_PI_COUPLINGS2"/>
    <x v="2"/>
    <s v="2000"/>
    <s v="CH01"/>
    <s v="EA"/>
    <n v="49"/>
    <n v="3760.07"/>
    <n v="0"/>
    <n v="0"/>
    <n v="3760.07"/>
    <s v="ZSTO"/>
    <n v="0"/>
    <s v=""/>
    <n v="0"/>
    <n v="0"/>
    <s v="ONGC Petro additions Ltd."/>
    <s v="INR"/>
    <n v="0"/>
    <n v="0"/>
    <n v="0"/>
    <n v="0"/>
    <n v="0"/>
    <n v="0"/>
    <n v="0"/>
    <n v="0"/>
    <n v="0"/>
    <n v="0"/>
    <n v="0"/>
    <n v="0"/>
    <n v="0"/>
    <n v="0"/>
    <s v="Chemcial store"/>
    <s v="S06"/>
    <n v="703"/>
    <x v="1"/>
  </r>
  <r>
    <s v="0P4110070128"/>
    <s v="MDL,PWR,6ES7138-4CA01-0AA0,SIEMENS"/>
    <s v="INSTRUMENT SYSTEMS; TYPE:POWER MODULE; MANUFACTURER MODEL NUMBER:SIMATIC DP; MANUFACTURER:SIEMENS AG; MANUFACTURER PARTNUMBER:6ES7138-4CA01-0AA0; SUPPLY VOLTAGE:24 VDC; POWER LOSS:0.1 W; OPERATING TEMPERATURE:60 DEG.C; INPUT CURRENT:4 MA; WEIGHT:35GRAM; DIMENSION: 15 X 81 X 52 MM; TRANSMISSION PROCEDURE:ET 200S; EQUIPMENT NAME:ANALYZER SYSTEM"/>
    <d v="2017-09-25T00:00:00"/>
    <s v="INSTRUMENT_SYSTEMS"/>
    <x v="4"/>
    <s v="2000"/>
    <s v="CH01"/>
    <s v="EA"/>
    <n v="4"/>
    <n v="3755.18"/>
    <n v="0"/>
    <n v="0"/>
    <n v="3755.18"/>
    <s v="ZSPR"/>
    <n v="0"/>
    <s v=""/>
    <n v="0"/>
    <n v="0"/>
    <s v="ONGC Petro additions Ltd."/>
    <s v="INR"/>
    <n v="0"/>
    <n v="0"/>
    <n v="0"/>
    <n v="0"/>
    <n v="0"/>
    <n v="0"/>
    <n v="0"/>
    <n v="0"/>
    <n v="0"/>
    <n v="0"/>
    <n v="0"/>
    <n v="0"/>
    <n v="0"/>
    <n v="0"/>
    <s v="Chemcial store"/>
    <s v="P03"/>
    <n v="2289"/>
    <x v="2"/>
  </r>
  <r>
    <s v="0P5269300922"/>
    <s v="PIST,9D1668,F/9DX-3-C-G-H-FL-VS,MEKASTER"/>
    <s v="SPARE PARTS; PART NAME:PISTON; EQUIPMENT NAME:PRESSURE SAFETY VALVE; EQUIPMENTMAKE:MEKASTER ENGINEERING LTD; EQUIPMENT MODEL:9DX-3-C-G-H-FL-VS; MANUFACTURERPART NUMBER:9D1668; MANUFACTURER:MEKASTER ENGINEERING LTD; EQUIPMENTCODE:1100006967, 1100006968, 1100006969, 1100006970, 1100006971, 1100006972,1100006973, 1100006974, 1100006959, 1100006960, 1100006961, 1100006962,1100006963, 1100006964, 1100006965, 1100006966"/>
    <d v="2022-09-19T00:00:00"/>
    <s v="SPARE_PARTS"/>
    <x v="2"/>
    <s v="2000"/>
    <s v="CH01"/>
    <s v="EA"/>
    <n v="3"/>
    <n v="3747.12"/>
    <n v="0"/>
    <n v="0"/>
    <n v="3747.12"/>
    <s v="ZSPR"/>
    <n v="0"/>
    <s v=""/>
    <n v="0"/>
    <n v="0"/>
    <s v="ONGC Petro additions Ltd."/>
    <s v="INR"/>
    <n v="0"/>
    <n v="0"/>
    <n v="0"/>
    <n v="0"/>
    <n v="0"/>
    <n v="0"/>
    <n v="0"/>
    <n v="0"/>
    <n v="0"/>
    <n v="0"/>
    <n v="0"/>
    <n v="0"/>
    <n v="0"/>
    <n v="0"/>
    <s v="Chemcial store"/>
    <s v="P04"/>
    <n v="469"/>
    <x v="2"/>
  </r>
  <r>
    <s v="0T1735700003"/>
    <s v="TEE,EQ,BW,SMLS,A234-WPB,SCH40,1IN"/>
    <s v="BUTT-WELD EQUAL PIPE TEES; MAT:CARBON STEEL; MAT SPEC, FITTING:ASTM A234 GRADE WPB; MANUFACTURING PROCESS:SEAMLESS; SERVICE:STEAMWITH IBR CERTIFICATE; SCHEDULE NUMBER:40; SIZE:1 IN"/>
    <d v="2019-12-04T00:00:00"/>
    <s v="BU_EQ_PI_TEES1"/>
    <x v="2"/>
    <s v="2000"/>
    <s v="CH01"/>
    <s v="EA"/>
    <n v="36"/>
    <n v="3735.65"/>
    <n v="0"/>
    <n v="0"/>
    <n v="3735.65"/>
    <s v="ZSTO"/>
    <n v="0"/>
    <s v=""/>
    <n v="0"/>
    <n v="0"/>
    <s v="ONGC Petro additions Ltd."/>
    <s v="INR"/>
    <n v="0"/>
    <n v="0"/>
    <n v="0"/>
    <n v="0"/>
    <n v="0"/>
    <n v="0"/>
    <n v="0"/>
    <n v="0"/>
    <n v="0"/>
    <n v="0"/>
    <n v="0"/>
    <n v="0"/>
    <n v="0"/>
    <n v="0"/>
    <s v="Chemcial store"/>
    <s v="S06"/>
    <n v="1489"/>
    <x v="1"/>
  </r>
  <r>
    <s v="0P4205020243"/>
    <s v="BRG,B5-0725-Y120-R3/6,SHIN-NIP"/>
    <s v="SPARE PARTS; PART NAME:BEARING; MANUFACTURER PART NUMBER:B5-0725-Y120-R3/6; MANUFACTURER:SHIN NIPPON MACHINERY CO LTD; DRAWINGNUMBER:B5-0725-Y120-R3; ITEM POSITION NUMBER:6; EQUIPMENT NAME:BIG PUMP (TURBINE); EQUIPMENT MAKE:SHIN NIPPON MACHINERY CO., LTD;EQUIPMENT MODEL:B5-R4-R; ADDITIONAL INFORMATION:FOR REDUCTION GEARBOX"/>
    <d v="2017-06-17T00:00:00"/>
    <s v="SPARE_PARTS"/>
    <x v="2"/>
    <s v="2000"/>
    <s v="GS01"/>
    <s v="EA"/>
    <n v="1"/>
    <n v="3735.2"/>
    <n v="0"/>
    <n v="0"/>
    <n v="3735.2"/>
    <s v="ZSPR"/>
    <n v="0"/>
    <s v=""/>
    <n v="0"/>
    <n v="0"/>
    <s v="ONGC Petro additions Ltd."/>
    <s v="INR"/>
    <n v="0"/>
    <n v="0"/>
    <n v="0"/>
    <n v="0"/>
    <n v="0"/>
    <n v="0"/>
    <n v="0"/>
    <n v="0"/>
    <n v="0"/>
    <n v="0"/>
    <n v="0"/>
    <n v="0"/>
    <n v="0"/>
    <n v="0"/>
    <s v="General Store"/>
    <s v="P04"/>
    <n v="2389"/>
    <x v="2"/>
  </r>
  <r>
    <s v="0P4205020244"/>
    <s v="BRG,B5-0725-Y120-R4/7,SHIN-NIP"/>
    <s v="SPARE PARTS; PART NAME:BEARING; MANUFACTURER PART NUMBER:B5-0725-Y120-R4/7; MANUFACTURER:SHIN NIPPON MACHINERY CO LTD; DRAWINGNUMBER:B5-0725-Y120-R4; ITEM POSITION NUMBER:7; EQUIPMENT NAME:BIG PUMP (TURBINE); EQUIPMENT MAKE:SHIN NIPPON MACHINERY CO., LTD;EQUIPMENT MODEL:B5-R4-R; ADDITIONAL INFORMATION:FOR REDUCTION GEARBOX"/>
    <d v="2017-06-17T00:00:00"/>
    <s v="SPARE_PARTS"/>
    <x v="2"/>
    <s v="2000"/>
    <s v="GS01"/>
    <s v="EA"/>
    <n v="1"/>
    <n v="3735.2"/>
    <n v="0"/>
    <n v="0"/>
    <n v="3735.2"/>
    <s v="ZSPR"/>
    <n v="0"/>
    <s v=""/>
    <n v="0"/>
    <n v="0"/>
    <s v="ONGC Petro additions Ltd."/>
    <s v="INR"/>
    <n v="0"/>
    <n v="0"/>
    <n v="0"/>
    <n v="0"/>
    <n v="0"/>
    <n v="0"/>
    <n v="0"/>
    <n v="0"/>
    <n v="0"/>
    <n v="0"/>
    <n v="0"/>
    <n v="0"/>
    <n v="0"/>
    <n v="0"/>
    <s v="General Store"/>
    <s v="P04"/>
    <n v="2389"/>
    <x v="2"/>
  </r>
  <r>
    <s v="0P4606140001"/>
    <s v="SYNCHROSCOPE,SQ96 P2400020RIS,RISHABH"/>
    <s v="ELECTRICAL MEASURING INSTRUMENTS; TYPE:SYNCHROSCOPE; RANGE:110/100 V; MANUFACTURER:RISHABHH INSTRUMENTS ; MODEL:SQ96 P2400020RIS;"/>
    <d v="2016-08-13T00:00:00"/>
    <s v="ELECT_MEASUR_INST"/>
    <x v="4"/>
    <s v="2000"/>
    <s v="GS01"/>
    <s v="EA"/>
    <n v="2"/>
    <n v="3730"/>
    <n v="0"/>
    <n v="0"/>
    <n v="3730"/>
    <s v="ZSPR"/>
    <n v="0"/>
    <s v=""/>
    <n v="0"/>
    <n v="0"/>
    <s v="ONGC Petro additions Ltd."/>
    <s v="INR"/>
    <n v="0"/>
    <n v="0"/>
    <n v="0"/>
    <n v="0"/>
    <n v="0"/>
    <n v="0"/>
    <n v="0"/>
    <n v="0"/>
    <n v="0"/>
    <n v="0"/>
    <n v="0"/>
    <n v="0"/>
    <n v="0"/>
    <n v="0"/>
    <s v="General Store"/>
    <s v="P01"/>
    <n v="2697"/>
    <x v="2"/>
  </r>
  <r>
    <s v="0P5270020163"/>
    <s v="GSKT SET,VNA0148A-7A/2.0,KOSOKENT"/>
    <s v="SPARE PARTS; PART NAME:GASKET SET; EQUIPMENT NAME:VALVE; EQUIPMENT MAKE:KENT INTROL; MANUFACTURER:KENT INTROL; MANUFACTURER PARTNUMBER:VNA0148A-7A/2.0"/>
    <d v="2018-01-09T00:00:00"/>
    <s v="SPARE_PARTS"/>
    <x v="2"/>
    <s v="2000"/>
    <s v="GS01"/>
    <s v="ST"/>
    <n v="1"/>
    <n v="3728.33"/>
    <n v="0"/>
    <n v="0"/>
    <n v="3728.33"/>
    <s v="ZSPR"/>
    <n v="0"/>
    <s v=""/>
    <n v="0"/>
    <n v="0"/>
    <s v="ONGC Petro additions Ltd."/>
    <s v="INR"/>
    <n v="0"/>
    <n v="0"/>
    <n v="0"/>
    <n v="0"/>
    <n v="0"/>
    <n v="0"/>
    <n v="0"/>
    <n v="0"/>
    <n v="0"/>
    <n v="0"/>
    <n v="0"/>
    <n v="0"/>
    <n v="0"/>
    <n v="0"/>
    <s v="General Store"/>
    <s v="P03"/>
    <n v="2183"/>
    <x v="2"/>
  </r>
  <r>
    <s v="0P4205040967"/>
    <s v="SET SCR,SS316,2H-133748/57,SANMAR"/>
    <s v="SPARE PARTS; PART NAME:SET SCREW; MATERIAL:STAINLESS STEEL 316; DRAWING NUMBER:2H-133748,2H-133749; ITEM POSITION NUMBER:57;EQUIPMENT NAME:KS-470 CONDENSATE PUMP; EQUIPMENT MAKE:SULZER PUMPS; EQUIPMENT MODEL:ZF 40-2250 LK-2; ADDITIONAL INFORMATION:FORMECHANICAL SEAL; MANUFACTURER:FLOWSERVE SANMAR; MANUFACTURER PART NUMBER:2H-133748/57; SEAL MODEL:2.250&quot;/2.125 QBQ/GSL"/>
    <d v="2021-03-12T00:00:00"/>
    <s v="SPARE_PARTS"/>
    <x v="2"/>
    <s v="2000"/>
    <s v="CH01"/>
    <s v="EA"/>
    <n v="10"/>
    <n v="3719.53"/>
    <n v="0"/>
    <n v="0"/>
    <n v="3719.53"/>
    <s v="ZSPR"/>
    <n v="0"/>
    <s v=""/>
    <n v="0"/>
    <n v="0"/>
    <s v="ONGC Petro additions Ltd."/>
    <s v="INR"/>
    <n v="0"/>
    <n v="0"/>
    <n v="0"/>
    <n v="0"/>
    <n v="0"/>
    <n v="0"/>
    <n v="0"/>
    <n v="0"/>
    <n v="0"/>
    <n v="0"/>
    <n v="0"/>
    <n v="0"/>
    <n v="0"/>
    <n v="0"/>
    <s v="Chemcial store"/>
    <s v="P04"/>
    <n v="1025"/>
    <x v="2"/>
  </r>
  <r>
    <s v="0P4110070120"/>
    <s v="MDL,AO,0TO10V,0TO20mA,2080-OF2,ALLENB"/>
    <s v="INSTRUMENT SYSTEMS; TYPE:ANALOG OUTPUT MODULE; MANUFACTURER:ALLEN BRADLEY; MANUFACTURER PART NUMBER:2080-OF2; VOLTAGE RATING:0 TO10 V; CURRENT RATING:0 TO 20 mA; 2-CHENNAL; 12-BIT; MICRO800 PLUG-IN MODULES; UNIPOLAR; NON-ISOLATED; EQUIPMENT MANUFACTURER:VOLTASLTD; FOR PP UNIT; CAPACITY:340 KTPA"/>
    <d v="2018-08-16T00:00:00"/>
    <s v="INSTRUMENT_SYSTEMS"/>
    <x v="4"/>
    <s v="2000"/>
    <s v="CH01"/>
    <s v="EA"/>
    <n v="1"/>
    <n v="3715.91"/>
    <n v="0"/>
    <n v="0"/>
    <n v="3715.91"/>
    <s v="ZSPR"/>
    <n v="0"/>
    <s v=""/>
    <n v="0"/>
    <n v="0"/>
    <s v="ONGC Petro additions Ltd."/>
    <s v="INR"/>
    <n v="0"/>
    <n v="0"/>
    <n v="0"/>
    <n v="0"/>
    <n v="0"/>
    <n v="0"/>
    <n v="0"/>
    <n v="0"/>
    <n v="0"/>
    <n v="0"/>
    <n v="0"/>
    <n v="0"/>
    <n v="0"/>
    <n v="0"/>
    <s v="Chemcial store"/>
    <s v="P03"/>
    <n v="1964"/>
    <x v="2"/>
  </r>
  <r>
    <s v="0P0631070129"/>
    <s v="BACK-UP RING,PTFE,OJ.T-31-5779/5,OSAKA"/>
    <s v="SPARE PARTS; PART NAME:BACK-UP RING; MATERIAL:PTFE; DRAWING NUMBER:OJ.T-31-5779; ITEM POSITION NUMBER:5; EQUIPMENT NAME:DIVERTERVALVE; EQUIPMENT MAKE:THE JAPAN STEEL WORKS; ADDITIONAL INFORMATION:JIS-T3-P95; MANUFACTURER:OSAKA JACK CO LTD; MANUFACTURER PARTNUMBER:OJ.T-31-5779/5; SPARES FOR DIVERTER VALVE HYDRAULIC CYLINDER, TYPE:335KN, 235ST; SUPPLIER:THE JAPAN STEEL WORKS"/>
    <d v="2019-01-31T00:00:00"/>
    <s v="SPARE_PARTS"/>
    <x v="2"/>
    <s v="2000"/>
    <s v="CH01"/>
    <s v="EA"/>
    <n v="1"/>
    <n v="3715.72"/>
    <n v="0"/>
    <n v="0"/>
    <n v="3715.72"/>
    <s v="ZSPR"/>
    <n v="0"/>
    <s v=""/>
    <n v="0"/>
    <n v="0"/>
    <s v="ONGC Petro additions Ltd."/>
    <s v="INR"/>
    <n v="0"/>
    <n v="0"/>
    <n v="0"/>
    <n v="0"/>
    <n v="0"/>
    <n v="0"/>
    <n v="0"/>
    <n v="0"/>
    <n v="0"/>
    <n v="0"/>
    <n v="0"/>
    <n v="0"/>
    <n v="0"/>
    <n v="0"/>
    <s v="Chemcial store"/>
    <s v="P04"/>
    <n v="1796"/>
    <x v="2"/>
  </r>
  <r>
    <s v="0P0631070133"/>
    <s v="BACK-UP RING,PTFE,OJ.T-31-5779/16,OSAKA"/>
    <s v="SPARE PARTS; PART NAME:BACK-UP RING; MATERIAL:PTFE; DRAWING NUMBER:OJ.T-31-5779; ITEM POSITION NUMBER:16; EQUIPMENT NAME:DIVERTERVALVE; EQUIPMENT MAKE:THE JAPAN STEEL WORKS; ADDITIONAL INFORMATION:JIS-T3-P95; MANUFACTURER:OSAKA JACK CO LTD; MANUFACTURER PARTNUMBER:OJ.T-31-5779/16; SPARES FOR DIVERTER VALVE HYDRAULIC CYLINDER, TYPE:335KN, 235ST; SUPPLIER:THE JAPAN STEEL WORKS"/>
    <d v="2019-01-31T00:00:00"/>
    <s v="SPARE_PARTS"/>
    <x v="2"/>
    <s v="2000"/>
    <s v="CH01"/>
    <s v="EA"/>
    <n v="1"/>
    <n v="3715.72"/>
    <n v="0"/>
    <n v="0"/>
    <n v="3715.72"/>
    <s v="ZSPR"/>
    <n v="0"/>
    <s v=""/>
    <n v="0"/>
    <n v="0"/>
    <s v="ONGC Petro additions Ltd."/>
    <s v="INR"/>
    <n v="0"/>
    <n v="0"/>
    <n v="0"/>
    <n v="0"/>
    <n v="0"/>
    <n v="0"/>
    <n v="0"/>
    <n v="0"/>
    <n v="0"/>
    <n v="0"/>
    <n v="0"/>
    <n v="0"/>
    <n v="0"/>
    <n v="0"/>
    <s v="Chemcial store"/>
    <s v="P04"/>
    <n v="1796"/>
    <x v="2"/>
  </r>
  <r>
    <s v="0P0631070137"/>
    <s v="BACK-UP RING,P22,2A393-170:080/3,JPSTL"/>
    <s v="SPARE PARTS; PART NAME:BACK-UP RING; DIMENSIONS:P22; DRAWING NUMBER:2A-393-170:080; ITEM POSITION NUMBER:3; EQUIPMENT NAME:LIQUIDADDITIVE NOZLE ASSY; EQUIPMENT MAKE:THE JAPAN STEEL WORKS; MANUFACTURER:THE JAPAN STEEL WORKS; MANUFACTURER PARTNUMBER:2A-393-170:080/3"/>
    <d v="2019-01-31T00:00:00"/>
    <s v="SPARE_PARTS"/>
    <x v="2"/>
    <s v="2000"/>
    <s v="CH01"/>
    <s v="EA"/>
    <n v="6"/>
    <n v="3715.72"/>
    <n v="0"/>
    <n v="0"/>
    <n v="3715.72"/>
    <s v="ZSPR"/>
    <n v="0"/>
    <s v=""/>
    <n v="0"/>
    <n v="0"/>
    <s v="ONGC Petro additions Ltd."/>
    <s v="INR"/>
    <n v="0"/>
    <n v="0"/>
    <n v="0"/>
    <n v="0"/>
    <n v="0"/>
    <n v="0"/>
    <n v="0"/>
    <n v="0"/>
    <n v="0"/>
    <n v="0"/>
    <n v="0"/>
    <n v="0"/>
    <n v="0"/>
    <n v="0"/>
    <s v="Chemcial store"/>
    <s v="P04"/>
    <n v="1796"/>
    <x v="2"/>
  </r>
  <r>
    <s v="0P0631070271"/>
    <s v="O-RING,P70,JPSTL"/>
    <s v="SPARE PARTS; PART NAME:O-RING; DRAWING NUMBER:0A-285-139:010; ITEM POSITION NUMBER:27; EQUIPMENT MAKE:THE JAPAN STEEL WORKS;EQUIPMENT MODEL:CIM460; MANUFACTURER:THE JAPAN STEEL WORKS; MANUFACTURER PART NUMBER:P70; SUB ASSY:BEARING BOX ASSY"/>
    <d v="2019-01-31T00:00:00"/>
    <s v="SPARE_PARTS"/>
    <x v="2"/>
    <s v="2000"/>
    <s v="CH01"/>
    <s v="EA"/>
    <n v="4"/>
    <n v="3715.72"/>
    <n v="0"/>
    <n v="0"/>
    <n v="3715.72"/>
    <s v="ZSPR"/>
    <n v="0"/>
    <s v=""/>
    <n v="0"/>
    <n v="0"/>
    <s v="ONGC Petro additions Ltd."/>
    <s v="INR"/>
    <n v="0"/>
    <n v="0"/>
    <n v="0"/>
    <n v="0"/>
    <n v="0"/>
    <n v="0"/>
    <n v="0"/>
    <n v="0"/>
    <n v="0"/>
    <n v="0"/>
    <n v="0"/>
    <n v="0"/>
    <n v="0"/>
    <n v="0"/>
    <s v="Chemcial store"/>
    <s v="P04"/>
    <n v="1796"/>
    <x v="2"/>
  </r>
  <r>
    <s v="0P4102210809"/>
    <s v="GSKT,BODY,PTFE,1134/17-E000-906,SEVRN-GL"/>
    <s v="SPARE PARTS; PART NAME:GASKET,BODY; MATERIAL:PTFE; EQUIPMENT NAME:CONTROL VALVE; EQUIPMENT MAKE:SEVERN GLOCON; EQUIPMENTMODEL:300-5412-P2CN; ADDITIONAL INFORMATION:200; MANUFACTURER:SEVERN GLOCON; MANUFACTURER PART NUMBER:1134/17-E000-906; WITHSTAINLESS STEEL 316L SPIRAL WOUND GASKET (USE HIGH DENSITY WOUND)"/>
    <d v="2016-02-16T00:00:00"/>
    <s v="SPARE_PARTS"/>
    <x v="2"/>
    <s v="2000"/>
    <s v="GS01"/>
    <s v="EA"/>
    <n v="1"/>
    <n v="3709"/>
    <n v="0"/>
    <n v="0"/>
    <n v="3709"/>
    <s v="ZSPR"/>
    <n v="0"/>
    <s v=""/>
    <n v="0"/>
    <n v="0"/>
    <s v="ONGC Petro additions Ltd."/>
    <s v="INR"/>
    <n v="0"/>
    <n v="0"/>
    <n v="0"/>
    <n v="0"/>
    <n v="0"/>
    <n v="0"/>
    <n v="0"/>
    <n v="0"/>
    <n v="0"/>
    <n v="0"/>
    <n v="0"/>
    <n v="0"/>
    <n v="0"/>
    <n v="0"/>
    <s v="General Store"/>
    <s v="P03"/>
    <n v="2876"/>
    <x v="2"/>
  </r>
  <r>
    <s v="0P0631070242"/>
    <s v="BACK-UP RING,PTFE,OJ.T-31-5349/18,OSAKA"/>
    <s v="SPARE PARTS; PART NAME:BACK-UP RING; MATERIAL:PTFE; DRAWING NUMBER:OJ.T-31-5349; ITEM POSITION NUMBER:18; EQUIPMENT NAME:SCREENCHANGER; ADDITIONAL INFORMATION:SPARES FOR SCREEN CHANGER; ADDITIONAL INFORMATION:HYDRAULIC CYLINDER; MANUFACTURER:OSAKA JACK COLTD; MANUFACTURER PART NUMBER:OJ.T-31-5349/18; REFERENCE NUMBER:JIS-T3-P150; SUPPLIER:THE JAPAN STEEL WORKS"/>
    <d v="2021-12-15T00:00:00"/>
    <s v="SPARE_PARTS"/>
    <x v="2"/>
    <s v="2000"/>
    <s v="SP01"/>
    <s v="EA"/>
    <n v="1"/>
    <n v="3704.66"/>
    <n v="0"/>
    <n v="0"/>
    <n v="3704.66"/>
    <s v="ZSPR"/>
    <n v="0"/>
    <s v=""/>
    <n v="0"/>
    <n v="0"/>
    <s v="ONGC Petro additions Ltd."/>
    <s v="INR"/>
    <n v="0"/>
    <n v="0"/>
    <n v="0"/>
    <n v="0"/>
    <n v="0"/>
    <n v="0"/>
    <n v="0"/>
    <n v="0"/>
    <n v="0"/>
    <n v="0"/>
    <n v="0"/>
    <n v="0"/>
    <n v="0"/>
    <n v="0"/>
    <s v="Shutdown Plan Mt"/>
    <s v="P04"/>
    <n v="747"/>
    <x v="2"/>
  </r>
  <r>
    <s v="0P4102224981"/>
    <s v="CAGE PIN,400115772-163H0000,BA-HU"/>
    <s v="SPARE PARTS; PART NAME:CAGE PIN; EQUIPMENT NAME:CONTROL VALVE; EQUIPMENTMAKE:BAKER HUGHES; MANUFACTURER PART NUMBER:400115772-163H0000;MANUFACTURER:BAKER HUGHES; VALVE SERIAL NUMBER:LB12A0091-003, LB12A0092-001;TYPE:HARD PART"/>
    <d v="2022-06-16T00:00:00"/>
    <s v="SPARE_PARTS"/>
    <x v="2"/>
    <s v="2000"/>
    <s v="CH01"/>
    <s v="EA"/>
    <n v="4"/>
    <n v="3704.4"/>
    <n v="0"/>
    <n v="0"/>
    <n v="3704.4"/>
    <s v="ZSPR"/>
    <n v="0"/>
    <s v=""/>
    <n v="0"/>
    <n v="0"/>
    <s v="ONGC Petro additions Ltd."/>
    <s v="INR"/>
    <n v="0"/>
    <n v="0"/>
    <n v="0"/>
    <n v="0"/>
    <n v="0"/>
    <n v="0"/>
    <n v="0"/>
    <n v="0"/>
    <n v="0"/>
    <n v="0"/>
    <n v="0"/>
    <n v="0"/>
    <n v="0"/>
    <n v="0"/>
    <s v="Chemcial store"/>
    <s v="P03"/>
    <n v="564"/>
    <x v="2"/>
  </r>
  <r>
    <s v="0P4102210758"/>
    <s v="GLND PCKG SET,970166000931,MIL"/>
    <s v="SPARE PARTS; PART NAME:GLAND PACKING SET; EQUIPMENT NAME:CONTROL VALVE; EQUIPMENT MAKE:MIL CONTROLS; EQUIPMENT MODEL:21125;MANUFACTURER:MIL CONTROLS; MANUFACTURER PART NUMBER:970166000931; MODEL NUMBER:21115, 21135"/>
    <d v="2017-09-08T00:00:00"/>
    <s v="SPARE_PARTS"/>
    <x v="2"/>
    <s v="2000"/>
    <s v="GS01"/>
    <s v="EA"/>
    <n v="3"/>
    <n v="3702"/>
    <n v="0"/>
    <n v="0"/>
    <n v="3702"/>
    <s v="ZSPR"/>
    <n v="0"/>
    <s v=""/>
    <n v="0"/>
    <n v="0"/>
    <s v="ONGC Petro additions Ltd."/>
    <s v="INR"/>
    <n v="0"/>
    <n v="0"/>
    <n v="0"/>
    <n v="0"/>
    <n v="0"/>
    <n v="0"/>
    <n v="0"/>
    <n v="0"/>
    <n v="0"/>
    <n v="0"/>
    <n v="0"/>
    <n v="0"/>
    <n v="0"/>
    <n v="0"/>
    <s v="General Store"/>
    <s v="P03"/>
    <n v="2306"/>
    <x v="2"/>
  </r>
  <r>
    <s v="0P3766900268"/>
    <s v="BRG,1A01015,NEWLONG"/>
    <s v="SPARE PARTS; PART NAME:BEARING; EQUIPMENT NAME:STITCHING MACHINE; EQUIPMENT MAKE:NEWLONG INDUSTRIAL FZC; EQUIPMENT MODEL:DS-9C;MANUFACTURER:NEWLONG INDUSTRIAL FZC; MANUFACTURER PART NUMBER:1A01015; SUB ASSEMBLY:THREAD BREAK DETECTOR PARTS"/>
    <d v="2018-09-27T00:00:00"/>
    <s v="SPARE_PARTS"/>
    <x v="2"/>
    <s v="2000"/>
    <s v="CH01"/>
    <s v="EA"/>
    <n v="6"/>
    <n v="3699.91"/>
    <n v="0"/>
    <n v="0"/>
    <n v="3699.91"/>
    <s v="ZSPR"/>
    <n v="0"/>
    <s v=""/>
    <n v="0"/>
    <n v="0"/>
    <s v="ONGC Petro additions Ltd."/>
    <s v="INR"/>
    <n v="0"/>
    <n v="0"/>
    <n v="0"/>
    <n v="0"/>
    <n v="0"/>
    <n v="0"/>
    <n v="0"/>
    <n v="0"/>
    <n v="0"/>
    <n v="0"/>
    <n v="0"/>
    <n v="0"/>
    <n v="0"/>
    <n v="0"/>
    <s v="Chemcial store"/>
    <s v="P04"/>
    <n v="1922"/>
    <x v="2"/>
  </r>
  <r>
    <s v="0P3766620343"/>
    <s v="NIP,LUB,M6,MLX1001,STATEC"/>
    <s v="SPARE PARTS; PART NAME:NIPPLE,LUBRICATING; DIMENSIONS:M6; DRAWING NUMBER:ZGA1005703; ITEM POSITION NUMBER:32; EQUIPMENTNAME:PRINCIPAC; EQUIPMENT MAKE:STATEC BINDER; ADDITIONAL INFORMATION:HYDRAULIC-TYPE; MANUFACTURER:STATEC BINDER; MANUFACTURER PARTNUMBER:ML X 1001; SUB-ASSEMBLY:BAG MAGAZIN CPL"/>
    <d v="2021-08-28T00:00:00"/>
    <s v="SPARE_PARTS"/>
    <x v="2"/>
    <s v="2000"/>
    <s v="SP01"/>
    <s v="EA"/>
    <n v="4"/>
    <n v="3690.44"/>
    <n v="0"/>
    <n v="0"/>
    <n v="3690.44"/>
    <s v="ZSPR"/>
    <n v="0"/>
    <s v=""/>
    <n v="0"/>
    <n v="0"/>
    <s v="ONGC Petro additions Ltd."/>
    <s v="INR"/>
    <n v="0"/>
    <n v="0"/>
    <n v="0"/>
    <n v="0"/>
    <n v="0"/>
    <n v="0"/>
    <n v="0"/>
    <n v="0"/>
    <n v="0"/>
    <n v="0"/>
    <n v="0"/>
    <n v="0"/>
    <n v="0"/>
    <n v="0"/>
    <s v="Shutdown Plan Mt"/>
    <s v="P04"/>
    <n v="856"/>
    <x v="2"/>
  </r>
  <r>
    <s v="0T1729460080"/>
    <s v="RDCR,CON,BW,A234-WPB,SCH40,0.75x1.5IN"/>
    <s v="BUTT-WELD CONCENTRIC PIPE REDUCERS; MAT:CARBON STEEL; MAT SPEC, FITTING:ASTM A234 GRADE WPB; SERVICE:STEAM WITH IBR CERTIFICATE;SCHEDULE NUMBER:40; SIZE:0.75 x 1.5 IN"/>
    <d v="2018-01-25T00:00:00"/>
    <s v="BU_CO_PI_REDUCERS1"/>
    <x v="2"/>
    <s v="2000"/>
    <s v="CH01"/>
    <s v="EA"/>
    <n v="50"/>
    <n v="3687.78"/>
    <n v="0"/>
    <n v="0"/>
    <n v="3687.78"/>
    <s v="ZSTO"/>
    <n v="0"/>
    <s v=""/>
    <n v="0"/>
    <n v="0"/>
    <s v="ONGC Petro additions Ltd."/>
    <s v="INR"/>
    <n v="0"/>
    <n v="0"/>
    <n v="0"/>
    <n v="0"/>
    <n v="0"/>
    <n v="0"/>
    <n v="0"/>
    <n v="0"/>
    <n v="0"/>
    <n v="0"/>
    <n v="0"/>
    <n v="0"/>
    <n v="0"/>
    <n v="0"/>
    <s v="Chemcial store"/>
    <s v="S06"/>
    <n v="2167"/>
    <x v="1"/>
  </r>
  <r>
    <s v="0P4206030038"/>
    <s v="GSKT,112544.0092,LEWAPUMP"/>
    <s v="SPARE PARTS; PART NAME:GASKET; EQUIPMENT NAME:ALKYL FEED PUMP; EQUIPMENT MAKE:LEWA PUMPS AND SYSTEMS; EQUIPMENTMODEL:LDB1/M910S/14MM; ADDITIONAL INFORMATION:LDB ABSCHLUSSDECKEL; MANUFACTURER:LEWA PUMPS AND SYSTEMS; MANUFACTURER PARTNUMBER:112544.0092; WEAR AND TEAR PARTS OF DRIVE ELEMENT 112550.0000; EQUIPMENT MODEL:LDB1/M910S/12MM,LDB6/M910S/17MM"/>
    <d v="2016-08-05T00:00:00"/>
    <s v="SPARE_PARTS"/>
    <x v="2"/>
    <s v="2000"/>
    <s v="GS01"/>
    <s v="EA"/>
    <n v="4"/>
    <n v="3674.04"/>
    <n v="0"/>
    <n v="0"/>
    <n v="3674.04"/>
    <s v="ZSPR"/>
    <n v="0"/>
    <s v=""/>
    <n v="0"/>
    <n v="0"/>
    <s v="ONGC Petro additions Ltd."/>
    <s v="INR"/>
    <n v="0"/>
    <n v="0"/>
    <n v="0"/>
    <n v="0"/>
    <n v="0"/>
    <n v="0"/>
    <n v="0"/>
    <n v="0"/>
    <n v="0"/>
    <n v="0"/>
    <n v="0"/>
    <n v="0"/>
    <n v="0"/>
    <n v="0"/>
    <s v="General Store"/>
    <s v="P04"/>
    <n v="2705"/>
    <x v="2"/>
  </r>
  <r>
    <s v="0T1538610448"/>
    <s v="STBLT+N,A193-B7,8UN,190MM,1.1/4IN"/>
    <s v="STUD BOLTS WITH NUTS; MAT SPEC, STUD BOLT(S):ASME A193 GRADE B7; MAT SPEC, NUT(S):ASME A194 GRADE 2H; TYPE, NUT:HEXAGON; NUMBER,NUTS PER STUD BOLT:2; LENGTH:190 MM; SIZE:1.1/4 IN"/>
    <d v="2022-09-28T00:00:00"/>
    <s v="WI_STUDBOLTS1"/>
    <x v="2"/>
    <s v="2000"/>
    <s v="CH01"/>
    <s v="EA"/>
    <n v="16"/>
    <n v="3673.73"/>
    <n v="0"/>
    <n v="0"/>
    <n v="3673.73"/>
    <s v="ZSTO"/>
    <n v="0"/>
    <s v=""/>
    <n v="0"/>
    <n v="0"/>
    <s v="ONGC Petro additions Ltd."/>
    <s v="INR"/>
    <n v="0"/>
    <n v="0"/>
    <n v="0"/>
    <n v="0"/>
    <n v="0"/>
    <n v="0"/>
    <n v="0"/>
    <n v="0"/>
    <n v="0"/>
    <n v="0"/>
    <n v="0"/>
    <n v="0"/>
    <n v="0"/>
    <n v="0"/>
    <s v="Chemcial store"/>
    <s v="S06"/>
    <n v="460"/>
    <x v="1"/>
  </r>
  <r>
    <s v="0P2017120001"/>
    <s v="LFMC,HTDL,3/8IN,ANACONDA"/>
    <s v="LIQUID-TIGHT FLEXIBLE METAL CONDUIT (LFMC); DIMENSIONS:3/8 IN; EQUIPMENT NAME:PE FLOWMETERS; EQUIPMENT MAKE:K-TRON; EQUIPMENTMODEL:K-SFM-350; MANUFACTURER:ANAMET; SUPPLIER PART-NUMB:0000012450; BRAND:ANACONDA"/>
    <d v="2019-01-19T00:00:00"/>
    <s v="LFMC"/>
    <x v="0"/>
    <s v="2000"/>
    <s v="CH01"/>
    <s v="EA"/>
    <n v="2"/>
    <n v="3670.42"/>
    <n v="0"/>
    <n v="0"/>
    <n v="3670.42"/>
    <s v="ZSPR"/>
    <n v="0"/>
    <s v=""/>
    <n v="0"/>
    <n v="0"/>
    <s v="ONGC Petro additions Ltd."/>
    <s v="INR"/>
    <n v="0"/>
    <n v="0"/>
    <n v="0"/>
    <n v="0"/>
    <n v="0"/>
    <n v="0"/>
    <n v="0"/>
    <n v="0"/>
    <n v="0"/>
    <n v="0"/>
    <n v="0"/>
    <n v="0"/>
    <n v="0"/>
    <n v="0"/>
    <s v="Chemcial store"/>
    <s v="P03"/>
    <n v="1808"/>
    <x v="2"/>
  </r>
  <r>
    <s v="0P1201060012"/>
    <s v="NUT,RND,100097,WARTSILA"/>
    <s v="SPARE PARTS; PART NAME:NUT, ROUND; MANUFACTURER PART NUMBER:100097; MANUFACTURER:WARTSILA; DRAWING NUMBER:DBAC195522; EQUIPMENTNAME:ENGINE; EQUIPMENT MODEL:W20V32; ENGINE NUMBER:PAAE227083; REFERENCE TYPE:W32"/>
    <d v="2017-07-27T00:00:00"/>
    <s v="SPARE_PARTS"/>
    <x v="2"/>
    <s v="2000"/>
    <s v="GS01"/>
    <s v="EA"/>
    <n v="1"/>
    <n v="3665.79"/>
    <n v="0"/>
    <n v="0"/>
    <n v="3665.79"/>
    <s v="ZSPR"/>
    <n v="0"/>
    <s v=""/>
    <n v="0"/>
    <n v="0"/>
    <s v="ONGC Petro additions Ltd."/>
    <s v="INR"/>
    <n v="0"/>
    <n v="0"/>
    <n v="0"/>
    <n v="0"/>
    <n v="0"/>
    <n v="0"/>
    <n v="0"/>
    <n v="0"/>
    <n v="0"/>
    <n v="0"/>
    <n v="0"/>
    <n v="0"/>
    <n v="0"/>
    <n v="0"/>
    <s v="General Store"/>
    <s v="P04"/>
    <n v="2349"/>
    <x v="2"/>
  </r>
  <r>
    <s v="0T2079040008"/>
    <s v="FSE,GL CRTG,1A,250VAC,ESI"/>
    <s v="HIGH VOLTAGE FUSE LINKS; TYPE:GLASS CARTRIGDE; VOLTAGE, RATED:250 VAC;CURRENT, RATED:1 A; MANUFACTURER:ELECTRO SCIENTIFICINDUSTRIES; FOR CRACKER &lt;(&gt;&amp;&lt;)&gt; POLYMER CATHODIC PROTECTION TR UNIT"/>
    <d v="2023-08-29T00:00:00"/>
    <s v="HI_FUSE_LINKS"/>
    <x v="4"/>
    <s v="2000"/>
    <s v="GS01"/>
    <s v="EA"/>
    <n v="100"/>
    <n v="3646.08"/>
    <n v="0"/>
    <n v="0"/>
    <n v="3646.08"/>
    <s v="ZSTO"/>
    <n v="0"/>
    <s v=""/>
    <n v="0"/>
    <n v="0"/>
    <s v="ONGC Petro additions Ltd."/>
    <s v="INR"/>
    <n v="0"/>
    <n v="0"/>
    <n v="0"/>
    <n v="0"/>
    <n v="0"/>
    <n v="0"/>
    <n v="0"/>
    <n v="0"/>
    <n v="0"/>
    <n v="0"/>
    <n v="0"/>
    <n v="0"/>
    <n v="0"/>
    <n v="0"/>
    <s v="General Store"/>
    <s v="S03"/>
    <n v="125"/>
    <x v="1"/>
  </r>
  <r>
    <s v="0T2541370423"/>
    <s v="GSKT,SPW,CL1500,SS,GPH,1IN"/>
    <s v="SPIRAL WOUND GASKETS; DESIGN SPEC:ASME/ANSI B16.20 - 1998; DESIGN SPEC, FLANGE(S):ASME B16.5; PRESSURE DESIGNATION:CL 1500; MAT,WINDINGS:STAINLESS STEEL; MAT, FILLER:GRAPHITE; MAT, INNER RING:STAINLESS STEEL 316; MAT, CENTRING RING:STAINLESS STEEL 316; SIZE,PIPE, NOMINAL:1 IN"/>
    <d v="2022-12-16T00:00:00"/>
    <s v="SP_GASKETS"/>
    <x v="2"/>
    <s v="2000"/>
    <s v="CH01"/>
    <s v="EA"/>
    <n v="70"/>
    <n v="3640.02"/>
    <n v="0"/>
    <n v="0"/>
    <n v="3640.02"/>
    <s v="ZSTO"/>
    <n v="0"/>
    <s v=""/>
    <n v="0"/>
    <n v="0"/>
    <s v="ONGC Petro additions Ltd."/>
    <s v="INR"/>
    <n v="0"/>
    <n v="0"/>
    <n v="0"/>
    <n v="0"/>
    <n v="0"/>
    <n v="0"/>
    <n v="0"/>
    <n v="0"/>
    <n v="0"/>
    <n v="0"/>
    <n v="0"/>
    <n v="0"/>
    <n v="0"/>
    <n v="0"/>
    <s v="Chemcial store"/>
    <s v="S06"/>
    <n v="381"/>
    <x v="1"/>
  </r>
  <r>
    <s v="0P3902030540"/>
    <s v="SFT,EX-32,ECTS,PAF"/>
    <s v="SPARE PARTS; PART NAME:SHAFT; EQUIPMENT NAME:AIR FLOW BLOWER; EQUIPMENT MAKE:PATELS AIRFLOW LTD; EQUIPMENT MODEL:EX-32; ADDITIONALINFORMATION:AREA:ECTS; MANUFACTURER:PATELS AIRFLOW LTD"/>
    <d v="2023-01-30T00:00:00"/>
    <s v="SPARE_PARTS"/>
    <x v="2"/>
    <s v="2000"/>
    <s v="GS01"/>
    <s v="EA"/>
    <n v="1"/>
    <n v="3638.93"/>
    <n v="0"/>
    <n v="0"/>
    <n v="3638.93"/>
    <s v="ZSPR"/>
    <n v="0"/>
    <s v=""/>
    <n v="0"/>
    <n v="0"/>
    <s v="ONGC Petro additions Ltd."/>
    <s v="INR"/>
    <n v="0"/>
    <n v="0"/>
    <n v="0"/>
    <n v="0"/>
    <n v="0"/>
    <n v="0"/>
    <n v="0"/>
    <n v="0"/>
    <n v="0"/>
    <n v="0"/>
    <n v="0"/>
    <n v="0"/>
    <n v="0"/>
    <n v="0"/>
    <s v="General Store"/>
    <s v="P04"/>
    <n v="336"/>
    <x v="2"/>
  </r>
  <r>
    <s v="0P3766900351"/>
    <s v="SYNCHRO PULLEY,241092,NEWLONG"/>
    <s v="SPARE PARTS; PART NAME:SYNCHRO PULLEY; EQUIPMENT NAME:PORTABLE STITCHINGMACHINE; EQUIPMENT MAKE:NEWLONG INDUSTRIAL FZC; EQUIPMENT MODEL:NP-7A;MANUFACTURER PART NUMBER:241092; MANUFACTURER:NEWLONG INDUSTRIAL FZC; NEEDLEBAR, PRESSER BAR AND DRIVING PARTS"/>
    <d v="2018-08-06T00:00:00"/>
    <s v="SPARE_PARTS"/>
    <x v="2"/>
    <s v="2000"/>
    <s v="CH01"/>
    <s v="EA"/>
    <n v="7"/>
    <n v="3637.87"/>
    <n v="0"/>
    <n v="0"/>
    <n v="3637.87"/>
    <s v="ZSPR"/>
    <n v="0"/>
    <s v=""/>
    <n v="0"/>
    <n v="0"/>
    <s v="ONGC Petro additions Ltd."/>
    <s v="INR"/>
    <n v="0"/>
    <n v="0"/>
    <n v="0"/>
    <n v="0"/>
    <n v="0"/>
    <n v="0"/>
    <n v="0"/>
    <n v="0"/>
    <n v="0"/>
    <n v="0"/>
    <n v="0"/>
    <n v="0"/>
    <n v="0"/>
    <n v="0"/>
    <s v="Chemcial store"/>
    <s v="P04"/>
    <n v="1974"/>
    <x v="2"/>
  </r>
  <r>
    <s v="0T2541410378"/>
    <s v="GSKT,SPW,CL300,SS316,MICA,20IN"/>
    <s v="SPIRAL WOUND GASKETS; PRESSURE DESIGNATION:ASME CLASS 300; MAT, WINDINGS:STAINLESS STEEL 316; MAT, FILLER:MICA; MAT, INNERRING:STAINLESS STEEL 316; MAT, CENTRING RING:STAINLESS STEEL 316; SIZE, PIPE, NOMINAL:20 IN"/>
    <d v="2021-11-16T00:00:00"/>
    <s v="SP_GASKETS"/>
    <x v="2"/>
    <s v="2000"/>
    <s v="GS01"/>
    <s v="EA"/>
    <n v="2"/>
    <n v="3634.31"/>
    <n v="0"/>
    <n v="0"/>
    <n v="3634.31"/>
    <s v="ZSTO"/>
    <n v="0"/>
    <s v=""/>
    <n v="0"/>
    <n v="0"/>
    <s v="ONGC Petro additions Ltd."/>
    <s v="INR"/>
    <n v="0"/>
    <n v="0"/>
    <n v="0"/>
    <n v="0"/>
    <n v="0"/>
    <n v="0"/>
    <n v="0"/>
    <n v="0"/>
    <n v="0"/>
    <n v="0"/>
    <n v="0"/>
    <n v="0"/>
    <n v="0"/>
    <n v="0"/>
    <s v="General Store"/>
    <s v="S06"/>
    <n v="776"/>
    <x v="1"/>
  </r>
  <r>
    <s v="0T2541410378"/>
    <s v="GSKT,SPW,CL300,SS316,MICA,20IN"/>
    <s v="SPIRAL WOUND GASKETS; PRESSURE DESIGNATION:ASME CLASS 300; MAT, WINDINGS:STAINLESS STEEL 316; MAT, FILLER:MICA; MAT, INNERRING:STAINLESS STEEL 316; MAT, CENTRING RING:STAINLESS STEEL 316; SIZE, PIPE, NOMINAL:20 IN"/>
    <d v="2021-11-16T00:00:00"/>
    <s v="SP_GASKETS"/>
    <x v="2"/>
    <s v="2000"/>
    <s v="SP01"/>
    <s v="EA"/>
    <n v="2"/>
    <n v="3634.31"/>
    <n v="0"/>
    <n v="0"/>
    <n v="3634.31"/>
    <s v="ZSTO"/>
    <n v="0"/>
    <s v=""/>
    <n v="0"/>
    <n v="0"/>
    <s v="ONGC Petro additions Ltd."/>
    <s v="INR"/>
    <n v="0"/>
    <n v="0"/>
    <n v="0"/>
    <n v="0"/>
    <n v="0"/>
    <n v="0"/>
    <n v="0"/>
    <n v="0"/>
    <n v="0"/>
    <n v="0"/>
    <n v="0"/>
    <n v="0"/>
    <n v="0"/>
    <n v="0"/>
    <s v="Shutdown Plan Mt"/>
    <s v="S06"/>
    <n v="776"/>
    <x v="1"/>
  </r>
  <r>
    <s v="0T3908220142"/>
    <s v="MOT BRKT,F/SIPL-W-12+,18.5KW,SYSTEM AIR"/>
    <s v="SPARE PARTS; PART NAME:MOTOR BRACKET; EQUIPMENT NAME:AIR HANDLING UNIT;EQUIPMENT MAKE:SYSTEM AIR LTD; MANUFACTURER:SYSTEM AIR LTD; EQUIPMENTCODE:SIPL-W-1216/03; POWER RATING:18.5 KW; NO OF POLE:4 P; FOR SUPPLY UNIT"/>
    <d v="2021-08-12T00:00:00"/>
    <s v="SPARE_PARTS"/>
    <x v="2"/>
    <s v="2000"/>
    <s v="CH01"/>
    <s v="EA"/>
    <n v="1"/>
    <n v="3633.22"/>
    <n v="0"/>
    <n v="0"/>
    <n v="3633.22"/>
    <s v="ZSTO"/>
    <n v="0"/>
    <s v=""/>
    <n v="0"/>
    <n v="0"/>
    <s v="ONGC Petro additions Ltd."/>
    <s v="INR"/>
    <n v="0"/>
    <n v="0"/>
    <n v="0"/>
    <n v="0"/>
    <n v="0"/>
    <n v="0"/>
    <n v="0"/>
    <n v="0"/>
    <n v="0"/>
    <n v="0"/>
    <n v="0"/>
    <n v="0"/>
    <n v="0"/>
    <n v="0"/>
    <s v="Chemcial store"/>
    <s v="S06"/>
    <n v="872"/>
    <x v="1"/>
  </r>
  <r>
    <s v="0T2545780037"/>
    <s v="GSKT,RBR,FLR,EPDM,CL300,3IN,11KC"/>
    <s v="REINFORCED FLAT RING RUBBER GASKET; MAT:ETHYLENE-PROPYLENE RUBBER; CROSS SECTION:WITH INSERT; MAT, INSERT:STEEL; FACING,FLANGE:RAISED FACE; PRESSURE DESIGNATION:ASME CL 300; THICKNESS AT INSERT:4 MM; SIZE, PIPE, NOMINAL:3 IN; REFERENCE: 11KC"/>
    <d v="2022-03-29T00:00:00"/>
    <s v="RE_RU_FL_GASKETS"/>
    <x v="2"/>
    <s v="2000"/>
    <s v="GS01"/>
    <s v="EA"/>
    <n v="19"/>
    <n v="3625.61"/>
    <n v="0"/>
    <n v="0"/>
    <n v="3625.61"/>
    <s v="ZSTO"/>
    <n v="0"/>
    <s v=""/>
    <n v="0"/>
    <n v="0"/>
    <s v="ONGC Petro additions Ltd."/>
    <s v="INR"/>
    <n v="0"/>
    <n v="0"/>
    <n v="0"/>
    <n v="0"/>
    <n v="0"/>
    <n v="0"/>
    <n v="0"/>
    <n v="0"/>
    <n v="0"/>
    <n v="0"/>
    <n v="0"/>
    <n v="0"/>
    <n v="0"/>
    <n v="0"/>
    <s v="General Store"/>
    <s v="S06"/>
    <n v="643"/>
    <x v="1"/>
  </r>
  <r>
    <s v="0P0801040120"/>
    <s v="O-RING,20A11EM352,DRES-RAN"/>
    <s v="SPARE PARTS; PART NAME:O-RING; MANUFACTURER PART NUMBER:20A11EM352; MANUFACTURER:DRESSER-RAND; EQUIPMENT NAME:GAS COMPRESSOR;EQUIPMENT MAKE:DRESSER-RAND; EQUIPMENT MODEL:2HHE-VB1-NL2; DIMENSIONS, COMPRESSOR:13.25 &amp; 13.25 X 10 IN; SUB-ASSY:FRAME &amp; CYLINDERGASKETS; DRAWING NUMBER:MGB201-M-OM-00144"/>
    <d v="2015-09-22T00:00:00"/>
    <s v="SPARE_PARTS"/>
    <x v="2"/>
    <s v="2000"/>
    <s v="GS01"/>
    <s v="EA"/>
    <n v="6"/>
    <n v="3625.46"/>
    <n v="0"/>
    <n v="0"/>
    <n v="3625.46"/>
    <s v="ZSPR"/>
    <n v="0"/>
    <s v=""/>
    <n v="0"/>
    <n v="0"/>
    <s v="ONGC Petro additions Ltd."/>
    <s v="INR"/>
    <n v="0"/>
    <n v="0"/>
    <n v="0"/>
    <n v="0"/>
    <n v="0"/>
    <n v="0"/>
    <n v="0"/>
    <n v="0"/>
    <n v="0"/>
    <n v="0"/>
    <n v="0"/>
    <n v="0"/>
    <n v="0"/>
    <n v="0"/>
    <s v="General Store"/>
    <s v="P04"/>
    <n v="3023"/>
    <x v="2"/>
  </r>
  <r>
    <s v="0P4102206222"/>
    <s v="SPUR PINION,F/AT/70/3/S1,EMER-PM"/>
    <s v="SPARE PARTS; PART NAME:SPUR PINION; EQUIPMENT NAME:BALL VALVE; EQUIPMENTMAKE:EMERSON PROCESS MANAGEMENT; EQUIPMENT MODEL:AT/70/3/S1; ADDITIONALINFORMATION:REDUCTION RATIO:292/1; MANUFACTURER:EMERSON PROCESS MANAGEMENT;VALVE SIZE:10 INCH; PRESSURE DESIGNATION:ASME CLASS 600"/>
    <d v="2021-04-29T00:00:00"/>
    <s v="SPARE_PARTS"/>
    <x v="2"/>
    <s v="2000"/>
    <s v="CH01"/>
    <s v="EA"/>
    <n v="2"/>
    <n v="3624"/>
    <n v="0"/>
    <n v="0"/>
    <n v="3624"/>
    <s v="ZSPR"/>
    <n v="0"/>
    <s v=""/>
    <n v="0"/>
    <n v="0"/>
    <s v="ONGC Petro additions Ltd."/>
    <s v="INR"/>
    <n v="0"/>
    <n v="0"/>
    <n v="0"/>
    <n v="0"/>
    <n v="0"/>
    <n v="0"/>
    <n v="0"/>
    <n v="0"/>
    <n v="0"/>
    <n v="0"/>
    <n v="0"/>
    <n v="0"/>
    <n v="0"/>
    <n v="0"/>
    <s v="Chemcial store"/>
    <s v="P04"/>
    <n v="977"/>
    <x v="2"/>
  </r>
  <r>
    <s v="0P4207040973"/>
    <s v="SHIM,ECCNTR SPCR,4V1751045,SWELORE"/>
    <s v="SPARE PARTS; PART NAME:SHIM,ECCENTER SPACER; EQUIPMENT NAME:PUMP; EQUIPMENTMAKE:SWELORE ENGINEERING PVT LTD; EQUIPMENT MODEL:WDD-5000/100; MANUFACTURERPART NUMBER:4V1751045; MANUFACTURER:SWELORE ENGINEERING PVT LTD"/>
    <d v="2022-03-08T00:00:00"/>
    <s v="SPARE_PARTS"/>
    <x v="2"/>
    <s v="2000"/>
    <s v="CH01"/>
    <s v="EA"/>
    <n v="10"/>
    <n v="3605.02"/>
    <n v="0"/>
    <n v="0"/>
    <n v="3605.02"/>
    <s v="ZSPR"/>
    <n v="0"/>
    <s v=""/>
    <n v="0"/>
    <n v="0"/>
    <s v="ONGC Petro additions Ltd."/>
    <s v="INR"/>
    <n v="0"/>
    <n v="0"/>
    <n v="0"/>
    <n v="0"/>
    <n v="0"/>
    <n v="0"/>
    <n v="0"/>
    <n v="0"/>
    <n v="0"/>
    <n v="0"/>
    <n v="0"/>
    <n v="0"/>
    <n v="0"/>
    <n v="0"/>
    <s v="Chemcial store"/>
    <s v="P04"/>
    <n v="664"/>
    <x v="2"/>
  </r>
  <r>
    <s v="0T1734220009"/>
    <s v="CAP,PIPE,SW,A234 WPB,CL3000,1IN"/>
    <s v="SOCKET WELD PIPE CAPS; MAT:CARBON STEEL; MAT SPEC, FITTING:ASTM A234 WPB; PRESSURE DESIGNATION:CL 3000; MANDATORY ADD REQRMTS:STEAMWITH IBR CERTIFICATE; SIZE:1 IN"/>
    <d v="2018-01-25T00:00:00"/>
    <s v="SW_PI_CAPS2"/>
    <x v="2"/>
    <s v="2000"/>
    <s v="CH01"/>
    <s v="EA"/>
    <n v="60"/>
    <n v="3602.08"/>
    <n v="0"/>
    <n v="0"/>
    <n v="3602.08"/>
    <s v="ZSTO"/>
    <n v="0"/>
    <s v=""/>
    <n v="0"/>
    <n v="0"/>
    <s v="ONGC Petro additions Ltd."/>
    <s v="INR"/>
    <n v="0"/>
    <n v="0"/>
    <n v="0"/>
    <n v="0"/>
    <n v="0"/>
    <n v="0"/>
    <n v="0"/>
    <n v="0"/>
    <n v="0"/>
    <n v="0"/>
    <n v="0"/>
    <n v="0"/>
    <n v="0"/>
    <n v="0"/>
    <s v="Chemcial store"/>
    <s v="S06"/>
    <n v="2167"/>
    <x v="1"/>
  </r>
  <r>
    <s v="0T1734220013"/>
    <s v="CAP,PIPE,SW,A234 WPB,CL6000,0.75IN"/>
    <s v="SOCKET WELD PIPE CAPS; MAT:CARBON STEEL; MAT SPEC, FITTING:ASTM A234 WPB; PRESSURE DESIGNATION:CL 6000; MANDATORY ADD REQRMTS:STEAMWITH IBR CERTIFICATE; SIZE:0.75 IN"/>
    <d v="2019-02-26T00:00:00"/>
    <s v="SW_PI_CAPS2"/>
    <x v="2"/>
    <s v="2000"/>
    <s v="CH01"/>
    <s v="EA"/>
    <n v="60"/>
    <n v="3602.08"/>
    <n v="0"/>
    <n v="0"/>
    <n v="3602.08"/>
    <s v="ZSTO"/>
    <n v="0"/>
    <s v=""/>
    <n v="0"/>
    <n v="0"/>
    <s v="ONGC Petro additions Ltd."/>
    <s v="INR"/>
    <n v="0"/>
    <n v="0"/>
    <n v="0"/>
    <n v="0"/>
    <n v="0"/>
    <n v="0"/>
    <n v="0"/>
    <n v="0"/>
    <n v="0"/>
    <n v="0"/>
    <n v="0"/>
    <n v="0"/>
    <n v="0"/>
    <n v="0"/>
    <s v="Chemcial store"/>
    <s v="S06"/>
    <n v="1770"/>
    <x v="1"/>
  </r>
  <r>
    <s v="0T1735700001"/>
    <s v="TEE,EQ,BW,SMLS,A234-WPB,SCH40,0.5IN"/>
    <s v="BUTT-WELD EQUAL PIPE TEES; MAT:CARBON STEEL; MAT SPEC, FITTING:ASTM A234 GRADE WPB; MANUFACTURING PROCESS:SEAMLESS; SERVICE:STEAMWITH IBR CERTIFICATE; SCHEDULE NUMBER:40; SIZE:0.5 IN"/>
    <d v="2018-01-25T00:00:00"/>
    <s v="BU_EQ_PI_TEES1"/>
    <x v="2"/>
    <s v="2000"/>
    <s v="CH01"/>
    <s v="EA"/>
    <n v="60"/>
    <n v="3602.08"/>
    <n v="0"/>
    <n v="0"/>
    <n v="3602.08"/>
    <s v="ZSTO"/>
    <n v="0"/>
    <s v=""/>
    <n v="0"/>
    <n v="0"/>
    <s v="ONGC Petro additions Ltd."/>
    <s v="INR"/>
    <n v="0"/>
    <n v="0"/>
    <n v="0"/>
    <n v="0"/>
    <n v="0"/>
    <n v="0"/>
    <n v="0"/>
    <n v="0"/>
    <n v="0"/>
    <n v="0"/>
    <n v="0"/>
    <n v="0"/>
    <n v="0"/>
    <n v="0"/>
    <s v="Chemcial store"/>
    <s v="S06"/>
    <n v="2167"/>
    <x v="1"/>
  </r>
  <r>
    <s v="0T2541370425"/>
    <s v="GSKT,SPW,CL1500,SS,GPH,2IN"/>
    <s v="SPIRAL WOUND GASKETS; DESIGN SPEC:ASME/ANSI B16.20 - 1998; DESIGN SPEC, FLANGE(S):ASME B16.5; PRESSURE DESIGNATION:CL 1500; MAT,WINDINGS:STAINLESS STEEL; MAT, FILLER:GRAPHITE; MAT, INNER RING:STAINLESS STEEL 316; MAT, CENTRING RING:STAINLESS STEEL 316; SIZE,PIPE, NOMINAL:2 IN"/>
    <d v="2023-12-27T00:00:00"/>
    <s v="SP_GASKETS"/>
    <x v="2"/>
    <s v="2000"/>
    <s v="CH01"/>
    <s v="EA"/>
    <n v="21"/>
    <n v="3591.6"/>
    <n v="0"/>
    <n v="0"/>
    <n v="3591.6"/>
    <s v="ZSTO"/>
    <n v="0"/>
    <s v=""/>
    <n v="0"/>
    <n v="0"/>
    <s v="ONGC Petro additions Ltd."/>
    <s v="INR"/>
    <n v="0"/>
    <n v="0"/>
    <n v="0"/>
    <n v="0"/>
    <n v="0"/>
    <n v="0"/>
    <n v="0"/>
    <n v="0"/>
    <n v="0"/>
    <n v="0"/>
    <n v="0"/>
    <n v="0"/>
    <n v="0"/>
    <n v="0"/>
    <s v="Chemcial store"/>
    <s v="S06"/>
    <n v="5"/>
    <x v="1"/>
  </r>
  <r>
    <s v="0P1201050019"/>
    <s v="GSKT,HOSE,1653MM,107113,WARTSILA"/>
    <s v="SPARE PARTS; PART NAME:GASKET, HOSE ; MANUFACTURER PART NUMBER:107113; MANUFACTURER:WARTSILA; DIMENSIONS:517 X 4/9; DRAWINGNUMBER:DBAC195522; EQUIPMENT NAME:ENGINE; EQUIPMENT MODEL:W20V32; LENGTH:1653; ENGINE NUMBER:PAAE227083; REFERENCE TYPE:W32"/>
    <d v="2017-07-27T00:00:00"/>
    <s v="SPARE_PARTS"/>
    <x v="2"/>
    <s v="2000"/>
    <s v="GS01"/>
    <s v="EA"/>
    <n v="3"/>
    <n v="3581.59"/>
    <n v="0"/>
    <n v="0"/>
    <n v="3581.59"/>
    <s v="ZSPR"/>
    <n v="0"/>
    <s v=""/>
    <n v="0"/>
    <n v="0"/>
    <s v="ONGC Petro additions Ltd."/>
    <s v="INR"/>
    <n v="0"/>
    <n v="0"/>
    <n v="0"/>
    <n v="0"/>
    <n v="0"/>
    <n v="0"/>
    <n v="0"/>
    <n v="0"/>
    <n v="0"/>
    <n v="0"/>
    <n v="0"/>
    <n v="0"/>
    <n v="0"/>
    <n v="0"/>
    <s v="General Store"/>
    <s v="P04"/>
    <n v="2349"/>
    <x v="2"/>
  </r>
  <r>
    <s v="0T0737360002"/>
    <s v="30%HCl_U&amp;O"/>
    <s v="CHEMICALS; SCIENTIFIC NAME:HYDROCHLORIC ACID; ALTERNATIVE NAME:30%HCl_U&amp;O; APPEARANCE:LIQUID; FORM OF SUPPLY:BARRELS; PURITY:30% BYMASS; SPECIFIC GRAVITY (DENSITY):1180 KG/M³; BOILING POINT:114 °C; SPECIFIC GRAVITY:1.145; IRON(AS Fe):5 PPM MAX; FREE CHLORINE ANDBROMINE:10 PPM MAX; VISCOSITY:1.9 CP"/>
    <d v="2023-12-31T00:00:00"/>
    <s v="CHEMICALS"/>
    <x v="0"/>
    <s v="2000"/>
    <s v="DMS1"/>
    <s v="KG"/>
    <n v="59926"/>
    <n v="3566.05"/>
    <n v="0"/>
    <n v="0"/>
    <n v="3566.05"/>
    <s v="ZSTO"/>
    <n v="0"/>
    <s v=""/>
    <n v="0"/>
    <n v="0"/>
    <s v="ONGC Petro additions Ltd."/>
    <s v="INR"/>
    <n v="0"/>
    <n v="0"/>
    <n v="0"/>
    <n v="0"/>
    <n v="0"/>
    <n v="0"/>
    <n v="0"/>
    <n v="0"/>
    <n v="0"/>
    <n v="0"/>
    <n v="0"/>
    <n v="0"/>
    <n v="0"/>
    <n v="0"/>
    <s v="Store at DM wate"/>
    <s v="S01"/>
    <n v="1"/>
    <x v="1"/>
  </r>
  <r>
    <s v="0P4100980080"/>
    <s v="CBL,US2-2021756-001,SIEMENS"/>
    <s v="SPARE PARTS; PART NAME:CABLE; DRAWING NUMBER:M 1; EQUIPMENT NAME:HDPE ANALYSER; EQUIPMENT MAKE:SIEMENS; ADDITIONALINFORMATION:MODULE ID # 1 PLUG; MANUFACTURER:SIEMENS; MANUFACTURER PART NUMBER:US2-2021756-001; SUB ASSEMBLY:WIRING AND CABLES"/>
    <d v="2018-03-30T00:00:00"/>
    <s v="SPARE_PARTS"/>
    <x v="4"/>
    <s v="2000"/>
    <s v="CH01"/>
    <s v="EA"/>
    <n v="1"/>
    <n v="3564.23"/>
    <n v="0"/>
    <n v="0"/>
    <n v="3564.23"/>
    <s v="ZSPR"/>
    <n v="0"/>
    <s v=""/>
    <n v="0"/>
    <n v="0"/>
    <s v="ONGC Petro additions Ltd."/>
    <s v="INR"/>
    <n v="0"/>
    <n v="0"/>
    <n v="0"/>
    <n v="0"/>
    <n v="0"/>
    <n v="0"/>
    <n v="0"/>
    <n v="0"/>
    <n v="0"/>
    <n v="0"/>
    <n v="0"/>
    <n v="0"/>
    <n v="0"/>
    <n v="0"/>
    <s v="Chemcial store"/>
    <s v="P03"/>
    <n v="2103"/>
    <x v="2"/>
  </r>
  <r>
    <s v="0P4100980082"/>
    <s v="CBL,US2-2021756-003,SIEMENS"/>
    <s v="SPARE PARTS; PART NAME:CABLE; DRAWING NUMBER:M 1; EQUIPMENT NAME:HDPE ANALYSER; EQUIPMENT MAKE:SIEMENS; ADDITIONALINFORMATION:MODULE ID # 3 PLUG; MANUFACTURER:SIEMENS; MANUFACTURER PART NUMBER:US2-2021756-003; SUB ASSEMBLY:WIRING AND CABLES"/>
    <d v="2018-07-31T00:00:00"/>
    <s v="SPARE_PARTS"/>
    <x v="4"/>
    <s v="2000"/>
    <s v="CH01"/>
    <s v="EA"/>
    <n v="1"/>
    <n v="3564.23"/>
    <n v="0"/>
    <n v="0"/>
    <n v="3564.23"/>
    <s v="ZSPR"/>
    <n v="0"/>
    <s v=""/>
    <n v="0"/>
    <n v="0"/>
    <s v="ONGC Petro additions Ltd."/>
    <s v="INR"/>
    <n v="0"/>
    <n v="0"/>
    <n v="0"/>
    <n v="0"/>
    <n v="0"/>
    <n v="0"/>
    <n v="0"/>
    <n v="0"/>
    <n v="0"/>
    <n v="0"/>
    <n v="0"/>
    <n v="0"/>
    <n v="0"/>
    <n v="0"/>
    <s v="Chemcial store"/>
    <s v="P03"/>
    <n v="1980"/>
    <x v="2"/>
  </r>
  <r>
    <s v="0P4100980083"/>
    <s v="CBL,US2-2021756-004,SIEMENS"/>
    <s v="SPARE PARTS; PART NAME:CABLE; DRAWING NUMBER:M 1; EQUIPMENT NAME:HDPE ANALYSER; EQUIPMENT MAKE:SIEMENS; ADDITIONALINFORMATION:MODULE ID # 4 PLUG; MANUFACTURER:SIEMENS; MANUFACTURER PART NUMBER:US2-2021756-004; SUB ASSEMBLY:WIRING AND CABLES"/>
    <d v="2018-07-31T00:00:00"/>
    <s v="SPARE_PARTS"/>
    <x v="4"/>
    <s v="2000"/>
    <s v="CH01"/>
    <s v="EA"/>
    <n v="1"/>
    <n v="3564.23"/>
    <n v="0"/>
    <n v="0"/>
    <n v="3564.23"/>
    <s v="ZSPR"/>
    <n v="0"/>
    <s v=""/>
    <n v="0"/>
    <n v="0"/>
    <s v="ONGC Petro additions Ltd."/>
    <s v="INR"/>
    <n v="0"/>
    <n v="0"/>
    <n v="0"/>
    <n v="0"/>
    <n v="0"/>
    <n v="0"/>
    <n v="0"/>
    <n v="0"/>
    <n v="0"/>
    <n v="0"/>
    <n v="0"/>
    <n v="0"/>
    <n v="0"/>
    <n v="0"/>
    <s v="Chemcial store"/>
    <s v="P03"/>
    <n v="1980"/>
    <x v="2"/>
  </r>
  <r>
    <s v="0P4606200013"/>
    <s v="TRANSDR,CUR,RMS,RISH CON-I,RISHABH"/>
    <s v="SIGNAL CONVERTER; MODEL:RISH CON-I; TYPE:TRUE RMS CURRENT; POWER SUPPLY:60 TO 300 V; MANUFACTURER:RISHABH INSTRUMENTS; ACCURACYCLASS:0.2; STANDARD:IEC / EN 60688; INDICATION:LED; OUTPUT, TYPE:DUAL"/>
    <d v="2023-07-31T00:00:00"/>
    <s v="SI_CONVERTERS"/>
    <x v="4"/>
    <s v="2000"/>
    <s v="GS01"/>
    <s v="EA"/>
    <n v="1"/>
    <n v="3560"/>
    <n v="0"/>
    <n v="0"/>
    <n v="3560"/>
    <s v="ZSPR"/>
    <n v="0"/>
    <s v=""/>
    <n v="0"/>
    <n v="0"/>
    <s v="ONGC Petro additions Ltd."/>
    <s v="INR"/>
    <n v="0"/>
    <n v="0"/>
    <n v="0"/>
    <n v="0"/>
    <n v="0"/>
    <n v="0"/>
    <n v="0"/>
    <n v="0"/>
    <n v="0"/>
    <n v="0"/>
    <n v="0"/>
    <n v="0"/>
    <n v="0"/>
    <n v="0"/>
    <s v="General Store"/>
    <s v="P01"/>
    <n v="154"/>
    <x v="2"/>
  </r>
  <r>
    <s v="0P5270010206"/>
    <s v="ACTR DIAPH/SEAL KIT,LD2271088K,KOSOKENT"/>
    <s v="SPARE PARTS; PART NAME:ACTUATOR DIAPHRAGM/SEAL KIT; EQUIPMENT NAME:VALVE; EQUIPMENT MAKE:KENT INTROL; ADDITIONAL INFORMATION:FOR5227LA 270; MANUFACTURER:KENT INTROL; MANUFACTURER PART NUMBER:LD-227-108-8K"/>
    <d v="2023-08-03T00:00:00"/>
    <s v="SPARE_PARTS"/>
    <x v="2"/>
    <s v="2000"/>
    <s v="GS01"/>
    <s v="ST"/>
    <n v="1"/>
    <n v="3559.73"/>
    <n v="0"/>
    <n v="0"/>
    <n v="3559.73"/>
    <s v="ZSPR"/>
    <n v="0"/>
    <s v=""/>
    <n v="0"/>
    <n v="0"/>
    <s v="ONGC Petro additions Ltd."/>
    <s v="INR"/>
    <n v="0"/>
    <n v="0"/>
    <n v="0"/>
    <n v="0"/>
    <n v="0"/>
    <n v="0"/>
    <n v="0"/>
    <n v="0"/>
    <n v="0"/>
    <n v="0"/>
    <n v="0"/>
    <n v="0"/>
    <n v="0"/>
    <n v="0"/>
    <s v="General Store"/>
    <s v="P03"/>
    <n v="151"/>
    <x v="2"/>
  </r>
  <r>
    <s v="0P4205041460"/>
    <s v="LOCK NUT,BRG,129,50X40 UCWM25,KEPL"/>
    <s v="SPARE PARTS; PART NAME:LOCK NUT,BEARING; EQUIPMENT NAME:QUENCH PUMP; EQUIPMENT MAKE:KIRLOSKAR EBARA PUMPS LIMITED; EQUIPMENTMODEL:50X40 UCWM 25; MANUFACTURER:KIRLOSKAR EBARA PUMPS LIMITED; MANUFACTURER PART NUMBER:129"/>
    <d v="2018-01-29T00:00:00"/>
    <s v="SPARE_PARTS"/>
    <x v="2"/>
    <s v="2000"/>
    <s v="GS01"/>
    <s v="EA"/>
    <n v="1"/>
    <n v="3559.25"/>
    <n v="0"/>
    <n v="0"/>
    <n v="3559.25"/>
    <s v="ZSPR"/>
    <n v="0"/>
    <s v=""/>
    <n v="0"/>
    <n v="0"/>
    <s v="ONGC Petro additions Ltd."/>
    <s v="INR"/>
    <n v="0"/>
    <n v="0"/>
    <n v="0"/>
    <n v="0"/>
    <n v="0"/>
    <n v="0"/>
    <n v="0"/>
    <n v="0"/>
    <n v="0"/>
    <n v="0"/>
    <n v="0"/>
    <n v="0"/>
    <n v="0"/>
    <n v="0"/>
    <s v="General Store"/>
    <s v="P04"/>
    <n v="2163"/>
    <x v="2"/>
  </r>
  <r>
    <s v="0P1401060329"/>
    <s v="CAULKING WIRE SET,F/FR LAB GLAND,BHEL"/>
    <s v="SPARE PARTS; PART NAME:CAULKING WIRE SET; EQUIPMENT NAME:BOILER FEED WATER STEAM TURBINE; EQUIPMENT MAKE:BHARAT HEAVY ELECTRICAL;EQUIPMENT MODEL:NG 32/25-3; ADDITIONAL INFORMATION:FOR FR LAB GLAND; MANUFACTURER:BHARAT HEAVY ELECTRICAL"/>
    <d v="2017-05-17T00:00:00"/>
    <s v="SPARE_PARTS"/>
    <x v="4"/>
    <s v="2000"/>
    <s v="GS01"/>
    <s v="EA"/>
    <n v="1"/>
    <n v="3553.35"/>
    <n v="0"/>
    <n v="0"/>
    <n v="3553.35"/>
    <s v="ZSPR"/>
    <n v="0"/>
    <s v=""/>
    <n v="0"/>
    <n v="0"/>
    <s v="ONGC Petro additions Ltd."/>
    <s v="INR"/>
    <n v="0"/>
    <n v="0"/>
    <n v="0"/>
    <n v="0"/>
    <n v="0"/>
    <n v="0"/>
    <n v="0"/>
    <n v="0"/>
    <n v="0"/>
    <n v="0"/>
    <n v="0"/>
    <n v="0"/>
    <n v="0"/>
    <n v="0"/>
    <s v="General Store"/>
    <s v="P04"/>
    <n v="2420"/>
    <x v="2"/>
  </r>
  <r>
    <s v="0P0631070004"/>
    <s v="GASKET(2-A),LM-500B50B-11A,KOBE"/>
    <s v="SPARE PARTS; PART NAME:GASKET (2-A); MANUFACTURER PART NUMBER:LM-500B50B-11A; MANUFACTURER:KOBE STEEL; DRAWINGNUMBER:LM-500B50B#02; ITEM POSITION NUMBER:11; EQUIPMENT NAME:MIXER; EQUIPMENT MAKE:KOBE STEEL; EQUIPMENT MODEL:LCM500H; SUBASSY:WATER END SIDE COVER ASS'Y"/>
    <d v="2022-07-28T00:00:00"/>
    <s v="SPARE_PARTS"/>
    <x v="2"/>
    <s v="2000"/>
    <s v="GS01"/>
    <s v="EA"/>
    <n v="1"/>
    <n v="3549.68"/>
    <n v="0"/>
    <n v="0"/>
    <n v="3549.68"/>
    <s v="ZSPR"/>
    <n v="0"/>
    <s v=""/>
    <n v="0"/>
    <n v="0"/>
    <s v="ONGC Petro additions Ltd."/>
    <s v="INR"/>
    <n v="0"/>
    <n v="0"/>
    <n v="0"/>
    <n v="0"/>
    <n v="0"/>
    <n v="0"/>
    <n v="0"/>
    <n v="0"/>
    <n v="0"/>
    <n v="0"/>
    <n v="0"/>
    <n v="0"/>
    <n v="0"/>
    <n v="0"/>
    <s v="General Store"/>
    <s v="P04"/>
    <n v="522"/>
    <x v="2"/>
  </r>
  <r>
    <s v="0P4102215230"/>
    <s v="SEAT RING,19A1071X012,FISH-CO"/>
    <s v="SPARE PARTS; PART NAME:SEAT RING; EQUIPMENT NAME:CONTROL VALVE; EQUIPMENTMAKE:FISHER CONTROLS; MANUFACTURER PART NUMBER:19A1071X012; MANUFACTURER:FISHERCONTROLS; 1, 1/2 ORIFICE"/>
    <d v="2022-11-17T00:00:00"/>
    <s v="SPARE_PARTS"/>
    <x v="2"/>
    <s v="2000"/>
    <s v="CH01"/>
    <s v="EA"/>
    <n v="1"/>
    <n v="3549"/>
    <n v="0"/>
    <n v="0"/>
    <n v="3549"/>
    <s v="ZSPR"/>
    <n v="0"/>
    <s v=""/>
    <n v="0"/>
    <n v="0"/>
    <s v="ONGC Petro additions Ltd."/>
    <s v="INR"/>
    <n v="0"/>
    <n v="0"/>
    <n v="0"/>
    <n v="0"/>
    <n v="0"/>
    <n v="0"/>
    <n v="0"/>
    <n v="0"/>
    <n v="0"/>
    <n v="0"/>
    <n v="0"/>
    <n v="0"/>
    <n v="0"/>
    <n v="0"/>
    <s v="Chemcial store"/>
    <s v="P03"/>
    <n v="410"/>
    <x v="2"/>
  </r>
  <r>
    <s v="0P4102211468"/>
    <s v="GSKT,SEAT,486577307826,MIL"/>
    <s v="SPARE PARTS; PART NAME:GASKET,SEAT; MANUFACTURER:MIL CONTROLS LIMITED; MANUFACTURER PART NUMBER:486577307826"/>
    <d v="2022-06-03T00:00:00"/>
    <s v="SPARE_PARTS"/>
    <x v="2"/>
    <s v="2000"/>
    <s v="GS01"/>
    <s v="EA"/>
    <n v="1"/>
    <n v="3541.5"/>
    <n v="0"/>
    <n v="0"/>
    <n v="3541.5"/>
    <s v="ZSPR"/>
    <n v="0"/>
    <s v=""/>
    <n v="0"/>
    <n v="0"/>
    <s v="ONGC Petro additions Ltd."/>
    <s v="INR"/>
    <n v="0"/>
    <n v="0"/>
    <n v="0"/>
    <n v="0"/>
    <n v="0"/>
    <n v="0"/>
    <n v="0"/>
    <n v="0"/>
    <n v="0"/>
    <n v="0"/>
    <n v="0"/>
    <n v="0"/>
    <n v="0"/>
    <n v="0"/>
    <s v="General Store"/>
    <s v="P03"/>
    <n v="577"/>
    <x v="2"/>
  </r>
  <r>
    <s v="0P1201050040"/>
    <s v="BALL JT,224037,WARTSILA"/>
    <s v="SPARE PARTS; PART NAME:BALL JOINT; MANUFACTURER PART NUMBER:224037; MANUFACTURER:WARTSILA; DRAWING NUMBER:DBAC195522; EQUIPMENTNAME:ENGINE; EQUIPMENT MODEL:W20V32; REFERENCE:SMCP 12; ENGINE NUMBER:PAAE227083; REFERENCE TYPE:W32"/>
    <d v="2017-07-27T00:00:00"/>
    <s v="SPARE_PARTS"/>
    <x v="2"/>
    <s v="2000"/>
    <s v="GS01"/>
    <s v="EA"/>
    <n v="1"/>
    <n v="3538.74"/>
    <n v="0"/>
    <n v="0"/>
    <n v="3538.74"/>
    <s v="ZSPR"/>
    <n v="0"/>
    <s v=""/>
    <n v="0"/>
    <n v="0"/>
    <s v="ONGC Petro additions Ltd."/>
    <s v="INR"/>
    <n v="0"/>
    <n v="0"/>
    <n v="0"/>
    <n v="0"/>
    <n v="0"/>
    <n v="0"/>
    <n v="0"/>
    <n v="0"/>
    <n v="0"/>
    <n v="0"/>
    <n v="0"/>
    <n v="0"/>
    <n v="0"/>
    <n v="0"/>
    <s v="General Store"/>
    <s v="P04"/>
    <n v="2349"/>
    <x v="2"/>
  </r>
  <r>
    <s v="0P3037190117"/>
    <s v="CPLG,L110,LOVEJOY"/>
    <s v="COUPLINGS; TYPE:JAW; MANUFACTURER MODEL NUMBER:L110; MANUFACTURER:LOVEJOY; WITHPILOT BORE"/>
    <d v="2023-01-30T00:00:00"/>
    <m/>
    <x v="2"/>
    <s v="2000"/>
    <s v="CH01"/>
    <s v="EA"/>
    <n v="4"/>
    <n v="3535.63"/>
    <n v="0"/>
    <n v="0"/>
    <n v="3535.63"/>
    <s v="ZSPR"/>
    <n v="0"/>
    <s v=""/>
    <n v="0"/>
    <n v="0"/>
    <s v="ONGC Petro additions Ltd."/>
    <s v="INR"/>
    <n v="0"/>
    <n v="0"/>
    <n v="0"/>
    <n v="0"/>
    <n v="0"/>
    <n v="0"/>
    <n v="0"/>
    <n v="0"/>
    <n v="0"/>
    <n v="0"/>
    <n v="0"/>
    <n v="0"/>
    <n v="0"/>
    <n v="0"/>
    <s v="Chemcial store"/>
    <s v="P04"/>
    <n v="336"/>
    <x v="2"/>
  </r>
  <r>
    <s v="0P0615780084"/>
    <s v="ROD,2715 S,CHRORICH"/>
    <s v="SPARE PARTS; PART NAME:ROD; MANUFACTURER PART NUMBER:2715 S; MANUFACTURER:CHRONOS RICHARDSON; DRAWING NUMBER:3B 2206; ITEM POSITIONNUMBER:6; EQUIPMENT NAME:FLAKER BAGGING SYSTEM; EQUIPMENT MAKE:CHRONOS RICHARDSON; EQUIPMENT MODEL:GE-55 SSF; ADDITIONALINFORMATION:FOR LOOPER DRIVE; SUB ASSY:OSCILLATING BLOCK COMPLETE; SEWING HEAD 150 U"/>
    <d v="2017-11-22T00:00:00"/>
    <s v="SPARE_PARTS"/>
    <x v="2"/>
    <s v="2000"/>
    <s v="GS01"/>
    <s v="EA"/>
    <n v="2"/>
    <n v="3520.74"/>
    <n v="0"/>
    <n v="0"/>
    <n v="3520.74"/>
    <s v="ZSPR"/>
    <n v="0"/>
    <s v=""/>
    <n v="0"/>
    <n v="0"/>
    <s v="ONGC Petro additions Ltd."/>
    <s v="INR"/>
    <n v="0"/>
    <n v="0"/>
    <n v="0"/>
    <n v="0"/>
    <n v="0"/>
    <n v="0"/>
    <n v="0"/>
    <n v="0"/>
    <n v="0"/>
    <n v="0"/>
    <n v="0"/>
    <n v="0"/>
    <n v="0"/>
    <n v="0"/>
    <s v="General Store"/>
    <s v="P04"/>
    <n v="2231"/>
    <x v="2"/>
  </r>
  <r>
    <s v="0P4102210857"/>
    <s v="PCKG SET,056138.925.000,FLOWSERV"/>
    <s v="SPARE PARTS; PART NAME:PACKING SET; EQUIPMENT NAME:BUTTERFLY CONTROL VALVE; EQUIPMENT MAKE:FLOWSERVE; ADDITIONAL INFORMATION:FORECTS PLANT; MANUFACTURER:FLOWSERVE; MANUFACTURER PART NUMBER:056138.925.000; SIZE, VALVE:3 IN; PRESSURE DESIGNATION:CL 150/300"/>
    <d v="2019-01-02T00:00:00"/>
    <s v="SPARE_PARTS"/>
    <x v="2"/>
    <s v="2000"/>
    <s v="CH01"/>
    <s v="ST"/>
    <n v="1"/>
    <n v="3517.72"/>
    <n v="0"/>
    <n v="0"/>
    <n v="3517.72"/>
    <s v="ZSPR"/>
    <n v="0"/>
    <s v=""/>
    <n v="0"/>
    <n v="0"/>
    <s v="ONGC Petro additions Ltd."/>
    <s v="INR"/>
    <n v="0"/>
    <n v="0"/>
    <n v="0"/>
    <n v="0"/>
    <n v="0"/>
    <n v="0"/>
    <n v="0"/>
    <n v="0"/>
    <n v="0"/>
    <n v="0"/>
    <n v="0"/>
    <n v="0"/>
    <n v="0"/>
    <n v="0"/>
    <s v="Chemcial store"/>
    <s v="P03"/>
    <n v="1825"/>
    <x v="2"/>
  </r>
  <r>
    <s v="0P2108110019"/>
    <s v="SHROUD,KPH46P,AMCOSAFT"/>
    <s v="SPARE PARTS; PART NAME:SHROUD; EQUIPMENT NAME:BATTERY CELL; EQUIPMENT MAKE:AMCO SAFT INDIA LTD; EQUIPMENT MODEL:KPH46P;MANUFACTURER PART NUMBER:A0100100; MANUFACTURER:AMCO SAFT INDIA LTD"/>
    <d v="2017-11-22T00:00:00"/>
    <s v="SPARE_PARTS"/>
    <x v="4"/>
    <s v="2000"/>
    <s v="CH01"/>
    <s v="EA"/>
    <n v="18"/>
    <n v="3515.4"/>
    <n v="0"/>
    <n v="0"/>
    <n v="3515.4"/>
    <s v="ZSPR"/>
    <n v="0"/>
    <s v=""/>
    <n v="0"/>
    <n v="0"/>
    <s v="ONGC Petro additions Ltd."/>
    <s v="INR"/>
    <n v="0"/>
    <n v="0"/>
    <n v="0"/>
    <n v="0"/>
    <n v="0"/>
    <n v="0"/>
    <n v="0"/>
    <n v="0"/>
    <n v="0"/>
    <n v="0"/>
    <n v="0"/>
    <n v="0"/>
    <n v="0"/>
    <n v="0"/>
    <s v="Chemcial store"/>
    <s v="P01"/>
    <n v="2231"/>
    <x v="2"/>
  </r>
  <r>
    <s v="0P2108110028"/>
    <s v="CAP,VENTILATION,KPH46P,AMCOSAFT"/>
    <s v="SPARE PARTS; PART NAME:CAP,VENTILATION; EQUIPMENT NAME:BATTERY CELL; EQUIPMENT MAKE:AMCO SAFT INDIA LTD; EQUIPMENT MODEL:KPH46P;MANUFACTURER:AMCO SAFT INDIA LTD"/>
    <d v="2017-11-22T00:00:00"/>
    <s v="SPARE_PARTS"/>
    <x v="4"/>
    <s v="2000"/>
    <s v="CH01"/>
    <s v="EA"/>
    <n v="18"/>
    <n v="3515.4"/>
    <n v="0"/>
    <n v="0"/>
    <n v="3515.4"/>
    <s v="ZSPR"/>
    <n v="0"/>
    <s v=""/>
    <n v="0"/>
    <n v="0"/>
    <s v="ONGC Petro additions Ltd."/>
    <s v="INR"/>
    <n v="0"/>
    <n v="0"/>
    <n v="0"/>
    <n v="0"/>
    <n v="0"/>
    <n v="0"/>
    <n v="0"/>
    <n v="0"/>
    <n v="0"/>
    <n v="0"/>
    <n v="0"/>
    <n v="0"/>
    <n v="0"/>
    <n v="0"/>
    <s v="Chemcial store"/>
    <s v="P01"/>
    <n v="2231"/>
    <x v="2"/>
  </r>
  <r>
    <s v="0P0631100022"/>
    <s v="SNAP RING,170,JPSTL"/>
    <s v="SPARE PARTS; PART NAME:SNAP RING; DRAWING NUMBER:T0A-430-300:012; ITEM POSITION NUMBER:16; EQUIPMENT NAME:CUTTER UNIT; EQUIPMENTMAKE:THE JAPAN STEEL WORKS; EQUIPMENT MODEL:ADC300S; MANUFACTURER:THE JAPAN STEEL WORKS; MANUFACTURER PART NUMBER:170"/>
    <d v="2019-01-31T00:00:00"/>
    <s v="SPARE_PARTS"/>
    <x v="2"/>
    <s v="2000"/>
    <s v="CH01"/>
    <s v="EA"/>
    <n v="2"/>
    <n v="3506.7"/>
    <n v="0"/>
    <n v="0"/>
    <n v="3506.7"/>
    <s v="ZSPR"/>
    <n v="0"/>
    <s v=""/>
    <n v="0"/>
    <n v="0"/>
    <s v="ONGC Petro additions Ltd."/>
    <s v="INR"/>
    <n v="0"/>
    <n v="0"/>
    <n v="0"/>
    <n v="0"/>
    <n v="0"/>
    <n v="0"/>
    <n v="0"/>
    <n v="0"/>
    <n v="0"/>
    <n v="0"/>
    <n v="0"/>
    <n v="0"/>
    <n v="0"/>
    <n v="0"/>
    <s v="Chemcial store"/>
    <s v="P04"/>
    <n v="1796"/>
    <x v="2"/>
  </r>
  <r>
    <s v="0P4102210833"/>
    <s v="SEAT,A479,120807-0008-3053,SEVRN-GL"/>
    <s v="SPARE PARTS; PART NAME:SEAT; MATERIAL:STAINLESS STEEL 316/316L; EQUIPMENT NAME:CONTROL VALVE; EQUIPMENT MAKE:SEVERN GLOCON;EQUIPMENT MODEL:300-5412-P2AN; MANUFACTURER:SEVERN GLOCON; MANUFACTURER PART NUMBER:120807-0008-3053; SIZE:1 IN; PRESSUREDESIGNATION:CL 600; BORE:0.875 (DIA); MAT SPEC:ASTM A479 DUAL CERTIFIED"/>
    <d v="2016-02-16T00:00:00"/>
    <s v="SPARE_PARTS"/>
    <x v="2"/>
    <s v="2000"/>
    <s v="GS01"/>
    <s v="EA"/>
    <n v="1"/>
    <n v="3506"/>
    <n v="0"/>
    <n v="0"/>
    <n v="3506"/>
    <s v="ZSPR"/>
    <n v="0"/>
    <s v=""/>
    <n v="0"/>
    <n v="0"/>
    <s v="ONGC Petro additions Ltd."/>
    <s v="INR"/>
    <n v="0"/>
    <n v="0"/>
    <n v="0"/>
    <n v="0"/>
    <n v="0"/>
    <n v="0"/>
    <n v="0"/>
    <n v="0"/>
    <n v="0"/>
    <n v="0"/>
    <n v="0"/>
    <n v="0"/>
    <n v="0"/>
    <n v="0"/>
    <s v="General Store"/>
    <s v="P03"/>
    <n v="2876"/>
    <x v="2"/>
  </r>
  <r>
    <s v="0T2541160010"/>
    <s v="GSKT,JCKT,MTL,PE,316,816X842MM,3MM,2PASS"/>
    <s v="PLANT ELEMENT METAL JACKETED GASKETS; MAT, FILLER:GRAFOIL; MAT, JACKET:STAINLESS STEEL 316; THICKNESS, GASKET:3 MM; DIMENSIONS,CROSSBAR(S):WD 10 X THK 3 MM (RIP); DIMENSION, I.D.:816 MM; DIMENSION, O.D.:842 MM; CONSTRUCTION:2 PASS; DOUBLE JACKETED;ADDITIONAL INFORMATION:CHANNEL FLANGE TO TUBE SHEET; DRAWING NUMBER:3669-CE-VD-019_3386_HGA_31EE405_02-IS02; ITEM POSITIONNUMBER:31; SUPPLIER PART NUMBER:31; SUPPLIER NAME:PRECISION EQUIPMENTS PVT LTD"/>
    <d v="2023-02-16T00:00:00"/>
    <s v="PL_ME_GASKETS2"/>
    <x v="2"/>
    <s v="2000"/>
    <s v="SP01"/>
    <s v="EA"/>
    <n v="1"/>
    <n v="3500"/>
    <n v="0"/>
    <n v="0"/>
    <n v="3500"/>
    <s v="ZSTO"/>
    <n v="0"/>
    <s v=""/>
    <n v="0"/>
    <n v="0"/>
    <s v="ONGC Petro additions Ltd."/>
    <s v="INR"/>
    <n v="0"/>
    <n v="0"/>
    <n v="0"/>
    <n v="0"/>
    <n v="0"/>
    <n v="0"/>
    <n v="0"/>
    <n v="0"/>
    <n v="0"/>
    <n v="0"/>
    <n v="0"/>
    <n v="0"/>
    <n v="0"/>
    <n v="0"/>
    <s v="Shutdown Plan Mt"/>
    <s v="S06"/>
    <n v="319"/>
    <x v="1"/>
  </r>
  <r>
    <s v="0T2541160011"/>
    <s v="GSKT,JCKT,MTL,PE,SS316,GRAFOIL,816X842MM"/>
    <s v="PLANT ELEMENT METAL JACKETED GASKETS; MAT, FILLER:GRAFOIL; MAT, JACKET:STAINLESS STEEL 316; THICKNESS, GASKET:3 MM; DIMENSION,I.D.:816 MM; DIMENSION, O.D.:842 MM; DOUBLE JACKED; ADDITIONAL INFORMATION:ST TUBE SHEET SH FLANGE; DRAWINGNUMBER:3669-CE-VD-019_3386_HGA_31EE405_02-IS02; ITEM POSITION NUMBER:32; SUPPLIER PART NUMBER:32; SUPPLIER NAME:PRECISIONEQUIPMENTS PVT LTD"/>
    <d v="2023-02-16T00:00:00"/>
    <s v="PL_ME_GASKETS2"/>
    <x v="2"/>
    <s v="2000"/>
    <s v="SP01"/>
    <s v="EA"/>
    <n v="1"/>
    <n v="3500"/>
    <n v="0"/>
    <n v="0"/>
    <n v="3500"/>
    <s v="ZSTO"/>
    <n v="0"/>
    <s v=""/>
    <n v="0"/>
    <n v="0"/>
    <s v="ONGC Petro additions Ltd."/>
    <s v="INR"/>
    <n v="0"/>
    <n v="0"/>
    <n v="0"/>
    <n v="0"/>
    <n v="0"/>
    <n v="0"/>
    <n v="0"/>
    <n v="0"/>
    <n v="0"/>
    <n v="0"/>
    <n v="0"/>
    <n v="0"/>
    <n v="0"/>
    <n v="0"/>
    <s v="Shutdown Plan Mt"/>
    <s v="S06"/>
    <n v="319"/>
    <x v="1"/>
  </r>
  <r>
    <s v="0T2541160014"/>
    <s v="GSKT,JCKT,MTL,PE,316,816X842MM,3MM,5PASS"/>
    <s v="PLANT ELEMENT METAL JACKETED GASKETS; MAT, FILLER:GRAFOIL; MAT, JACKET:STAINLESS STEEL 316; THICKNESS, GASKET:3 MM; DIMENSIONS,CROSSBAR(S):WD 10 X THK 3 MM (RIP); DIMENSION, I.D.:816 MM; DIMENSION, O.D.:842 MM; CONSTRUCTION:5 PASS; DOUBLE JACKETED;ADDITIONAL INFORMATION:FOR CF TO TUBE SHEET; DRAWING NUMBER:HGA_31/32EE480_02; ITEM POSITION NUMBER:25; SUPPLIER PART NUMBER:25;SUPPLIER NAME:PRECISION EQUIPMENTS PVT LTD"/>
    <d v="2023-02-16T00:00:00"/>
    <s v="PL_ME_GASKETS2"/>
    <x v="2"/>
    <s v="2000"/>
    <s v="SP01"/>
    <s v="EA"/>
    <n v="1"/>
    <n v="3500"/>
    <n v="0"/>
    <n v="0"/>
    <n v="3500"/>
    <s v="ZSTO"/>
    <n v="0"/>
    <s v=""/>
    <n v="0"/>
    <n v="0"/>
    <s v="ONGC Petro additions Ltd."/>
    <s v="INR"/>
    <n v="0"/>
    <n v="0"/>
    <n v="0"/>
    <n v="0"/>
    <n v="0"/>
    <n v="0"/>
    <n v="0"/>
    <n v="0"/>
    <n v="0"/>
    <n v="0"/>
    <n v="0"/>
    <n v="0"/>
    <n v="0"/>
    <n v="0"/>
    <s v="Shutdown Plan Mt"/>
    <s v="S06"/>
    <n v="319"/>
    <x v="1"/>
  </r>
  <r>
    <s v="0T2541160015"/>
    <s v="GSKT,JCKT,MTL,PE,316,GRAFOIL,816X842MM"/>
    <s v="PLANT ELEMENT METAL JACKETED GASKETS; MAT, FILLER:GRAFOIL; MAT, JACKET:STAINLESS STEEL 316; THICKNESS, GASKET:3 MM; DIMENSION,I.D.:816 MM; DIMENSION, O.D.:842 MM; DOUBLE JACKETED; ADDITIONAL INFORMATION:FOR CF TO TUBE SHEET; DRAWINGNUMBER:HGA_31/32EE480_02; ITEM POSITION NUMBER:26; SUPPLIER PART NUMBER:26; SUPPLIER NAME:PRECISION EQUIPMENTS PVT LTD"/>
    <d v="2023-02-16T00:00:00"/>
    <s v="PL_ME_GASKETS2"/>
    <x v="2"/>
    <s v="2000"/>
    <s v="SP01"/>
    <s v="EA"/>
    <n v="1"/>
    <n v="3500"/>
    <n v="0"/>
    <n v="0"/>
    <n v="3500"/>
    <s v="ZSTO"/>
    <n v="0"/>
    <s v=""/>
    <n v="0"/>
    <n v="0"/>
    <s v="ONGC Petro additions Ltd."/>
    <s v="INR"/>
    <n v="0"/>
    <n v="0"/>
    <n v="0"/>
    <n v="0"/>
    <n v="0"/>
    <n v="0"/>
    <n v="0"/>
    <n v="0"/>
    <n v="0"/>
    <n v="0"/>
    <n v="0"/>
    <n v="0"/>
    <n v="0"/>
    <n v="0"/>
    <s v="Shutdown Plan Mt"/>
    <s v="S06"/>
    <n v="319"/>
    <x v="1"/>
  </r>
  <r>
    <s v="0T2541160020"/>
    <s v="GSKT,JCKT,MTL,PE,316,555X575MM,3MM"/>
    <s v="PLANT ELEMENT METAL JACKETED GASKETS; MAT, FILLER:GRAFOIL; MAT, JACKET:STAINLESS STEEL 316; THICKNESS, GASKET:3 MM; DIMENSION,I.D.:555 MM; DIMENSION, O.D.:575 MM; DOUBLE JACKETED; ADDITIONAL INFORMATION:FOR CF TO TUBE SHEET; DRAWINGNUMBER:HGA_31/32EE484_02; ITEM POSITION NUMBER:30; SUPPLIER PART NUMBER:30; SUPPLIER NAME:PRECISION EQUIPMENTS PVT LTD"/>
    <d v="2017-05-16T00:00:00"/>
    <s v="PL_ME_GASKETS2"/>
    <x v="2"/>
    <s v="2000"/>
    <s v="SP01"/>
    <s v="EA"/>
    <n v="1"/>
    <n v="3500"/>
    <n v="0"/>
    <n v="0"/>
    <n v="3500"/>
    <s v="ZSTO"/>
    <n v="0"/>
    <s v=""/>
    <n v="0"/>
    <n v="0"/>
    <s v="ONGC Petro additions Ltd."/>
    <s v="INR"/>
    <n v="0"/>
    <n v="0"/>
    <n v="0"/>
    <n v="0"/>
    <n v="0"/>
    <n v="0"/>
    <n v="0"/>
    <n v="0"/>
    <n v="0"/>
    <n v="0"/>
    <n v="0"/>
    <n v="0"/>
    <n v="0"/>
    <n v="0"/>
    <s v="Shutdown Plan Mt"/>
    <s v="S06"/>
    <n v="2421"/>
    <x v="1"/>
  </r>
  <r>
    <s v="0T2541160021"/>
    <s v="GSKT,JCKT,MTL,PE,SS316,555X575MM,2PASS"/>
    <s v="PLANT ELEMENT METAL JACKETED GASKETS; MAT, FILLER:GRAFOIL; MAT, JACKET:STAINLESS STEEL 316; THICKNESS, GASKET:3 MM; DIMENSIONS,CROSSBAR(S):WD 7 X THK 3 MM (RIP); DIMENSION, I.D.:555 MM; DIMENSION, O.D.:575 MM; DOUBLE JACKETED; CONSTRUCTION:2 PASS; ADDITIONALINFORMATION:FOR CF TO TUBE SHEET; DRAWING NUMBER:HGA_31/32EE484_02; ITEM POSITION NUMBER:31; SUPPLIER PART NUMBER:31; SUPPLIERNAME:PRECISION EQUIPMENTS PVT LTD"/>
    <d v="2017-05-16T00:00:00"/>
    <s v="PL_ME_GASKETS2"/>
    <x v="2"/>
    <s v="2000"/>
    <s v="SP01"/>
    <s v="EA"/>
    <n v="1"/>
    <n v="3500"/>
    <n v="0"/>
    <n v="0"/>
    <n v="3500"/>
    <s v="ZSTO"/>
    <n v="0"/>
    <s v=""/>
    <n v="0"/>
    <n v="0"/>
    <s v="ONGC Petro additions Ltd."/>
    <s v="INR"/>
    <n v="0"/>
    <n v="0"/>
    <n v="0"/>
    <n v="0"/>
    <n v="0"/>
    <n v="0"/>
    <n v="0"/>
    <n v="0"/>
    <n v="0"/>
    <n v="0"/>
    <n v="0"/>
    <n v="0"/>
    <n v="0"/>
    <n v="0"/>
    <s v="Shutdown Plan Mt"/>
    <s v="S06"/>
    <n v="2421"/>
    <x v="1"/>
  </r>
  <r>
    <s v="0T2541160022"/>
    <s v="GSKT,JCKT,MTL,PE,SS316,391X411MM,3MM"/>
    <s v="PLANT ELEMENT METAL JACKETED GASKETS; MAT, FILLER:GRAFOIL; MAT, JACKET:STAINLESS STEEL 316; THICKNESS, GASKET:3 MM; DIMENSION,I.D.:391 MM; DIMENSION, O.D.:411 MM; DOUBLE JACKETED; ADDITIONAL INFORMATION:FOR FL HEAD; DRAWING NUMBER:HGA_31/32EE484_03; ITEMPOSITION NUMBER:123; SUPPLIER PART NUMBER:123; SUPPLIER NAME:PRECISION EQUIPMENTS PVT LTD"/>
    <d v="2017-05-16T00:00:00"/>
    <s v="PL_ME_GASKETS2"/>
    <x v="2"/>
    <s v="2000"/>
    <s v="SP01"/>
    <s v="EA"/>
    <n v="1"/>
    <n v="3500"/>
    <n v="0"/>
    <n v="0"/>
    <n v="3500"/>
    <s v="ZSTO"/>
    <n v="0"/>
    <s v=""/>
    <n v="0"/>
    <n v="0"/>
    <s v="ONGC Petro additions Ltd."/>
    <s v="INR"/>
    <n v="0"/>
    <n v="0"/>
    <n v="0"/>
    <n v="0"/>
    <n v="0"/>
    <n v="0"/>
    <n v="0"/>
    <n v="0"/>
    <n v="0"/>
    <n v="0"/>
    <n v="0"/>
    <n v="0"/>
    <n v="0"/>
    <n v="0"/>
    <s v="Shutdown Plan Mt"/>
    <s v="S06"/>
    <n v="2421"/>
    <x v="1"/>
  </r>
  <r>
    <s v="0P5270020151"/>
    <s v="SEAL KIT,F/VLV,200NB,IV"/>
    <s v="SPARE PARTS; PART NAME:SEAL KIT; EQUIPMENT NAME:BUTTERFLY VALVE; EQUIPMENT MAKE:INTERVALVE; EQUIPMENT MODEL:IVTL-R;MANUFACTURER:INTERVALVE; SIZE, VALVE BODY:200 NB; VALVE MATERIAL:CF8/CF8/NITRILE; PRESSURE DESIGNATION:PN 10"/>
    <d v="2018-08-20T00:00:00"/>
    <s v="SPARE_PARTS"/>
    <x v="2"/>
    <s v="2000"/>
    <s v="CH01"/>
    <s v="ST"/>
    <n v="1"/>
    <n v="3495"/>
    <n v="0"/>
    <n v="0"/>
    <n v="3495"/>
    <s v="ZSPR"/>
    <n v="0"/>
    <s v=""/>
    <n v="0"/>
    <n v="0"/>
    <s v="ONGC Petro additions Ltd."/>
    <s v="INR"/>
    <n v="0"/>
    <n v="0"/>
    <n v="0"/>
    <n v="0"/>
    <n v="0"/>
    <n v="0"/>
    <n v="0"/>
    <n v="0"/>
    <n v="0"/>
    <n v="0"/>
    <n v="0"/>
    <n v="0"/>
    <n v="0"/>
    <n v="0"/>
    <s v="Chemcial store"/>
    <s v="P03"/>
    <n v="1960"/>
    <x v="2"/>
  </r>
  <r>
    <s v="0P4102201612"/>
    <s v="PLG,15A6634X192,FISH-CO"/>
    <s v="SPARE PARTS; PART NAME:PLUG; ADDITIONAL INFORMATION:EQUAL PERCENTAGE;MANUFACTURER PART NUMBER:15A6634X192; MANUFACTURER:FISHER CONTROLS"/>
    <d v="2019-01-17T00:00:00"/>
    <s v="SPARE_PARTS"/>
    <x v="2"/>
    <s v="2000"/>
    <s v="CH01"/>
    <s v="EA"/>
    <n v="1"/>
    <n v="3493"/>
    <n v="0"/>
    <n v="0"/>
    <n v="3493"/>
    <s v="ZSPR"/>
    <n v="0"/>
    <s v=""/>
    <n v="0"/>
    <n v="0"/>
    <s v="ONGC Petro additions Ltd."/>
    <s v="INR"/>
    <n v="0"/>
    <n v="0"/>
    <n v="0"/>
    <n v="0"/>
    <n v="0"/>
    <n v="0"/>
    <n v="0"/>
    <n v="0"/>
    <n v="0"/>
    <n v="0"/>
    <n v="0"/>
    <n v="0"/>
    <n v="0"/>
    <n v="0"/>
    <s v="Chemcial store"/>
    <s v="P03"/>
    <n v="1810"/>
    <x v="2"/>
  </r>
  <r>
    <s v="0T2541370176"/>
    <s v="GSKT,SPW,CL600,316,GPH,28IN,33FAFC"/>
    <s v="SPIRAL WOUND GASKETS; DESIGN SPEC, FLANGE(S):ASME B16.47 SERIES B; PRESSURE DESIGNATION:ASME CL 600; THICKNESS, GASKET:4.5 MM; MAT,WINDINGS:STAINLESS STEEL 316; MAT, FILLER:GRAPHITE; MAT, INNER RING:STAINLESS STEEL 316; MAT, CENTRING RING:STAINLESS STEEL 304;SIZE, PIPE, NOMINAL:28 IN; FACING, FLANGE: RAISED FACE; REFERENCE: 33FAFC"/>
    <d v="2023-10-27T00:00:00"/>
    <s v="SP_GASKETS"/>
    <x v="2"/>
    <s v="2000"/>
    <s v="GS01"/>
    <s v="EA"/>
    <n v="2"/>
    <n v="3490.16"/>
    <n v="0"/>
    <n v="0"/>
    <n v="3490.16"/>
    <s v="ZSTO"/>
    <n v="0"/>
    <s v=""/>
    <n v="0"/>
    <n v="0"/>
    <s v="ONGC Petro additions Ltd."/>
    <s v="INR"/>
    <n v="0"/>
    <n v="0"/>
    <n v="0"/>
    <n v="0"/>
    <n v="0"/>
    <n v="0"/>
    <n v="0"/>
    <n v="0"/>
    <n v="0"/>
    <n v="0"/>
    <n v="0"/>
    <n v="0"/>
    <n v="0"/>
    <n v="0"/>
    <s v="General Store"/>
    <s v="S06"/>
    <n v="66"/>
    <x v="1"/>
  </r>
  <r>
    <s v="0P4205031605"/>
    <s v="WEAR RING,F/3700MX,C07521A1112+,ITT-CORP"/>
    <s v="SPARE PARTS; PART NAME:WEAR RING,IMPELLER,SUCTION; EQUIPMENT NAME:SLOP TRANSFER AND LOADING PUMP; EQUIPMENT MAKE:ITT CORPORATIONINDIA PVT LTD; EQUIPMENT MODEL:3700 MX-2X4 - 11A; ADDITIONAL INFORMATION:300-350 BHN; MANUFACTURER:ITT CORPORATION INDIA PVT LTD;MANUFACTURER PART NUMBER:C07521A11 1299K"/>
    <d v="2017-06-30T00:00:00"/>
    <s v="SPARE_PARTS"/>
    <x v="2"/>
    <s v="2000"/>
    <s v="GS01"/>
    <s v="EA"/>
    <n v="1"/>
    <n v="3484.22"/>
    <n v="0"/>
    <n v="0"/>
    <n v="3484.22"/>
    <s v="ZSPR"/>
    <n v="0"/>
    <s v=""/>
    <n v="0"/>
    <n v="0"/>
    <s v="ONGC Petro additions Ltd."/>
    <s v="INR"/>
    <n v="0"/>
    <n v="0"/>
    <n v="0"/>
    <n v="0"/>
    <n v="0"/>
    <n v="0"/>
    <n v="0"/>
    <n v="0"/>
    <n v="0"/>
    <n v="0"/>
    <n v="0"/>
    <n v="0"/>
    <n v="0"/>
    <n v="0"/>
    <s v="General Store"/>
    <s v="P04"/>
    <n v="2376"/>
    <x v="2"/>
  </r>
  <r>
    <s v="0P4205031606"/>
    <s v="WEAR RING,F/3700MX,C07521A111+,ITT-CORP"/>
    <s v="SPARE PARTS; PART NAME:WEAR RING,IMPELLER,HUB; EQUIPMENT NAME:SLOP TRANSFER AND LOADING PUMP; EQUIPMENT MAKE:ITT CORPORATION INDIAPVT LTD; EQUIPMENT MODEL:3700 MX-2X4 - 11A; ADDITIONAL INFORMATION:300-350 BHN; MANUFACTURER:ITT CORPORATION INDIA PVT LTD;MANUFACTURER PART NUMBER:C07521A11 1299K"/>
    <d v="2017-06-30T00:00:00"/>
    <s v="SPARE_PARTS"/>
    <x v="2"/>
    <s v="2000"/>
    <s v="GS01"/>
    <s v="EA"/>
    <n v="1"/>
    <n v="3484.22"/>
    <n v="0"/>
    <n v="0"/>
    <n v="3484.22"/>
    <s v="ZSPR"/>
    <n v="0"/>
    <s v=""/>
    <n v="0"/>
    <n v="0"/>
    <s v="ONGC Petro additions Ltd."/>
    <s v="INR"/>
    <n v="0"/>
    <n v="0"/>
    <n v="0"/>
    <n v="0"/>
    <n v="0"/>
    <n v="0"/>
    <n v="0"/>
    <n v="0"/>
    <n v="0"/>
    <n v="0"/>
    <n v="0"/>
    <n v="0"/>
    <n v="0"/>
    <n v="0"/>
    <s v="General Store"/>
    <s v="P04"/>
    <n v="2376"/>
    <x v="2"/>
  </r>
  <r>
    <s v="0P4102211441"/>
    <s v="PCKG SET,GLND,965946336944,MIL"/>
    <s v="SPARE PARTS; PART NAME:PACKING SET; ADDITIONAL INFORMATION:FOR GLAND; MANUFACTURER:MIL CONTROLS LIMITED; MANUFACTURER PARTNUMBER:965946336944"/>
    <d v="2017-08-28T00:00:00"/>
    <s v="SPARE_PARTS"/>
    <x v="2"/>
    <s v="2000"/>
    <s v="GS01"/>
    <s v="EA"/>
    <n v="2"/>
    <n v="3484"/>
    <n v="0"/>
    <n v="0"/>
    <n v="3484"/>
    <s v="ZSPR"/>
    <n v="0"/>
    <s v=""/>
    <n v="0"/>
    <n v="0"/>
    <s v="ONGC Petro additions Ltd."/>
    <s v="INR"/>
    <n v="0"/>
    <n v="0"/>
    <n v="0"/>
    <n v="0"/>
    <n v="0"/>
    <n v="0"/>
    <n v="0"/>
    <n v="0"/>
    <n v="0"/>
    <n v="0"/>
    <n v="0"/>
    <n v="0"/>
    <n v="0"/>
    <n v="0"/>
    <s v="General Store"/>
    <s v="P03"/>
    <n v="2317"/>
    <x v="2"/>
  </r>
  <r>
    <s v="0P4102210843"/>
    <s v="SEAT,A479,121740-0008-3053,SEVRN-GL"/>
    <s v="SPARE PARTS; PART NAME:SEAT; MATERIAL:STAINLESS STEEL 316/316L; EQUIPMENT NAME:CONTROL VALVE; EQUIPMENT MAKE:SEVERN GLOCON;EQUIPMENT MODEL:300-5412-P2AN; MANUFACTURER:SEVERN GLOCON; MANUFACTURER PART NUMBER:121740-0008-3053; SIZE:1 IN; PRESSUREDESIGNATION:CL 600; BORE:0.750 (DIA); MAT SPEC:ASTM A479 DUAL CERTIFIED"/>
    <d v="2016-02-16T00:00:00"/>
    <s v="SPARE_PARTS"/>
    <x v="2"/>
    <s v="2000"/>
    <s v="GS01"/>
    <s v="EA"/>
    <n v="1"/>
    <n v="3478"/>
    <n v="0"/>
    <n v="0"/>
    <n v="3478"/>
    <s v="ZSPR"/>
    <n v="0"/>
    <s v=""/>
    <n v="0"/>
    <n v="0"/>
    <s v="ONGC Petro additions Ltd."/>
    <s v="INR"/>
    <n v="0"/>
    <n v="0"/>
    <n v="0"/>
    <n v="0"/>
    <n v="0"/>
    <n v="0"/>
    <n v="0"/>
    <n v="0"/>
    <n v="0"/>
    <n v="0"/>
    <n v="0"/>
    <n v="0"/>
    <n v="0"/>
    <n v="0"/>
    <s v="General Store"/>
    <s v="P03"/>
    <n v="2876"/>
    <x v="2"/>
  </r>
  <r>
    <s v="0P4102206220"/>
    <s v="INP,SFT,F/AT/70/3/S1,10IN,EMER-PM"/>
    <s v="SPARE PARTS; PART NAME:INPUT SHAFT; EQUIPMENT NAME:BALL VALVE; EQUIPMENTMAKE:EMERSON PROCESS MANAGEMENT; EQUIPMENT MODEL:AT/70/3/S1; ADDITIONALINFORMATION:REDUCTION RATIO:292/1; MANUFACTURER:EMERSON PROCESS MANAGEMENT;VALVE SIZE:10 INCH; PRESSURE DESIGNATION:ASME CLASS 600"/>
    <d v="2021-04-29T00:00:00"/>
    <s v="SPARE_PARTS"/>
    <x v="2"/>
    <s v="2000"/>
    <s v="CH01"/>
    <s v="EA"/>
    <n v="2"/>
    <n v="3474.46"/>
    <n v="0"/>
    <n v="0"/>
    <n v="3474.46"/>
    <s v="ZSPR"/>
    <n v="0"/>
    <s v=""/>
    <n v="0"/>
    <n v="0"/>
    <s v="ONGC Petro additions Ltd."/>
    <s v="INR"/>
    <n v="0"/>
    <n v="0"/>
    <n v="0"/>
    <n v="0"/>
    <n v="0"/>
    <n v="0"/>
    <n v="0"/>
    <n v="0"/>
    <n v="0"/>
    <n v="0"/>
    <n v="0"/>
    <n v="0"/>
    <n v="0"/>
    <n v="0"/>
    <s v="Chemcial store"/>
    <s v="P04"/>
    <n v="977"/>
    <x v="2"/>
  </r>
  <r>
    <s v="0T1737180009"/>
    <s v="CAP,PIPE,SW,A403 WP 304,CL3000,2IN"/>
    <s v="SOCKET WELD PIPE CAPS; MAT:STAINLESS STEEL 304; MAT SPEC, FITTING:ASTM A403 WP 304; PRESSURE DESIGNATION:CL 3000; MANDATORY ADDREQRMTS:LOW TEMPERATURE/HC/ADDITIVES; SIZE:2 IN"/>
    <d v="2018-01-25T00:00:00"/>
    <s v="SW_PI_CAPS2"/>
    <x v="2"/>
    <s v="2000"/>
    <s v="CH01"/>
    <s v="EA"/>
    <n v="10"/>
    <n v="3473.17"/>
    <n v="0"/>
    <n v="0"/>
    <n v="3473.17"/>
    <s v="ZSTO"/>
    <n v="0"/>
    <s v=""/>
    <n v="0"/>
    <n v="0"/>
    <s v="ONGC Petro additions Ltd."/>
    <s v="INR"/>
    <n v="0"/>
    <n v="0"/>
    <n v="0"/>
    <n v="0"/>
    <n v="0"/>
    <n v="0"/>
    <n v="0"/>
    <n v="0"/>
    <n v="0"/>
    <n v="0"/>
    <n v="0"/>
    <n v="0"/>
    <n v="0"/>
    <n v="0"/>
    <s v="Chemcial store"/>
    <s v="S06"/>
    <n v="2167"/>
    <x v="1"/>
  </r>
  <r>
    <s v="0P3766620221"/>
    <s v="NIPPLE,LUB,M6X1MM,MLX1005,STATEC"/>
    <s v="SPARE PARTS; PART NAME:NIPPLE,LUBRICATING; DIMENSIONS:M6 X 1 MM; DRAWING NUMBER:ZGP10011; ITEM POSITION NUMBER:005; EQUIPMENTNAME:LIFTING TABLE; EQUIPMENT MAKE:STATEC BINDER; MANUFACTURER:STATEC BINDER; MANUFACTURER PART NUMBER:MLX1005"/>
    <d v="2022-04-28T00:00:00"/>
    <s v="SPARE_PARTS"/>
    <x v="2"/>
    <s v="2000"/>
    <s v="SP01"/>
    <s v="EA"/>
    <n v="20"/>
    <n v="3471.17"/>
    <n v="0"/>
    <n v="0"/>
    <n v="3471.17"/>
    <s v="ZSPR"/>
    <n v="0"/>
    <s v=""/>
    <n v="0"/>
    <n v="0"/>
    <s v="ONGC Petro additions Ltd."/>
    <s v="INR"/>
    <n v="0"/>
    <n v="0"/>
    <n v="0"/>
    <n v="0"/>
    <n v="0"/>
    <n v="0"/>
    <n v="0"/>
    <n v="0"/>
    <n v="0"/>
    <n v="0"/>
    <n v="0"/>
    <n v="0"/>
    <n v="0"/>
    <n v="0"/>
    <s v="Shutdown Plan Mt"/>
    <s v="P04"/>
    <n v="613"/>
    <x v="2"/>
  </r>
  <r>
    <s v="0P4102210841"/>
    <s v="SEAT,A479,121550-0008-3053,SEVRN-GL"/>
    <s v="SPARE PARTS; PART NAME:SEAT; MATERIAL:STAINLESS STEEL 316/316L; EQUIPMENT NAME:CONTROL VALVE; EQUIPMENT MAKE:SEVERN GLOCON;EQUIPMENT MODEL:300-5412-P2AN; MANUFACTURER:SEVERN GLOCON; MANUFACTURER PART NUMBER:121550-0008-3053; SIZE:1 IN; PRESSUREDESIGNATION:CL 600; BORE:0.562 (DIA); MAT SPEC:ASTM A479 DUAL CERTIFIED"/>
    <d v="2016-02-16T00:00:00"/>
    <s v="SPARE_PARTS"/>
    <x v="2"/>
    <s v="2000"/>
    <s v="GS01"/>
    <s v="EA"/>
    <n v="1"/>
    <n v="3458"/>
    <n v="0"/>
    <n v="0"/>
    <n v="3458"/>
    <s v="ZSPR"/>
    <n v="0"/>
    <s v=""/>
    <n v="0"/>
    <n v="0"/>
    <s v="ONGC Petro additions Ltd."/>
    <s v="INR"/>
    <n v="0"/>
    <n v="0"/>
    <n v="0"/>
    <n v="0"/>
    <n v="0"/>
    <n v="0"/>
    <n v="0"/>
    <n v="0"/>
    <n v="0"/>
    <n v="0"/>
    <n v="0"/>
    <n v="0"/>
    <n v="0"/>
    <n v="0"/>
    <s v="General Store"/>
    <s v="P03"/>
    <n v="2876"/>
    <x v="2"/>
  </r>
  <r>
    <s v="0P4205041366"/>
    <s v="NUT,IMPLR,F/3700LA,B00002K0322+,ITT-CORP"/>
    <s v="SPARE PARTS; PART NAME:NUT,IMPELLER; EQUIPMENT NAME:C4 RAFFINATE TRANSFER PUMP; EQUIPMENT MAKE:ITT CORPORATION INDIA PVT LTD;EQUIPMENT MODEL:3700 LA 3x4 - 16N; MANUFACTURER:ITT CORPORATION INDIA PVT LTD; MANUFACTURER PART NUMBER:B00002K03 2229"/>
    <d v="2017-06-30T00:00:00"/>
    <s v="SPARE_PARTS"/>
    <x v="2"/>
    <s v="2000"/>
    <s v="GS01"/>
    <s v="EA"/>
    <n v="1"/>
    <n v="3455.66"/>
    <n v="0"/>
    <n v="0"/>
    <n v="3455.66"/>
    <s v="ZSPR"/>
    <n v="0"/>
    <s v=""/>
    <n v="0"/>
    <n v="0"/>
    <s v="ONGC Petro additions Ltd."/>
    <s v="INR"/>
    <n v="0"/>
    <n v="0"/>
    <n v="0"/>
    <n v="0"/>
    <n v="0"/>
    <n v="0"/>
    <n v="0"/>
    <n v="0"/>
    <n v="0"/>
    <n v="0"/>
    <n v="0"/>
    <n v="0"/>
    <n v="0"/>
    <n v="0"/>
    <s v="General Store"/>
    <s v="P04"/>
    <n v="2376"/>
    <x v="2"/>
  </r>
  <r>
    <s v="0P0631070070"/>
    <s v="GASKET,UC-315H31A-33A,KOBE"/>
    <s v="SPARE PARTS; PART NAME:GASKET; MANUFACTURER PART NUMBER:UC-315H31A-33A; MANUFACTURER:KOBE STEEL; DRAWING NUMBER:UC-1000H30C; ITEMPOSITION NUMBER:5; EQUIPMENT NAME:PELLETIZER; EQUIPMENT MAKE:KOBE STEEL; EQUIPMENT MODEL:LCM500H; ADDITIONAL INFORMATION:FOR WINDOWFRAME; SUB ASSY:WIND FRAME ASS'Y"/>
    <d v="2017-02-09T00:00:00"/>
    <s v="SPARE_PARTS"/>
    <x v="2"/>
    <s v="2000"/>
    <s v="GS01"/>
    <s v="EA"/>
    <n v="2"/>
    <n v="3449.93"/>
    <n v="0"/>
    <n v="0"/>
    <n v="3449.93"/>
    <s v="ZSPR"/>
    <n v="0"/>
    <s v=""/>
    <n v="0"/>
    <n v="0"/>
    <s v="ONGC Petro additions Ltd."/>
    <s v="INR"/>
    <n v="0"/>
    <n v="0"/>
    <n v="0"/>
    <n v="0"/>
    <n v="0"/>
    <n v="0"/>
    <n v="0"/>
    <n v="0"/>
    <n v="0"/>
    <n v="0"/>
    <n v="0"/>
    <n v="0"/>
    <n v="0"/>
    <n v="0"/>
    <s v="General Store"/>
    <s v="P04"/>
    <n v="2517"/>
    <x v="2"/>
  </r>
  <r>
    <s v="0P4102211577"/>
    <s v="PCKG SET,ACTR,643767736936,MIL"/>
    <s v="SPARE PARTS; PART NAME:PACKING SET; MANUFACTURER:MIL CONTROLS LIMITED; MANUFACTURER PART NUMBER:643767736936"/>
    <d v="2022-06-04T00:00:00"/>
    <s v="SPARE_PARTS"/>
    <x v="2"/>
    <s v="2000"/>
    <s v="SP01"/>
    <s v="EA"/>
    <n v="3"/>
    <n v="3445.01"/>
    <n v="0"/>
    <n v="0"/>
    <n v="3445.01"/>
    <s v="ZSPR"/>
    <n v="0"/>
    <s v=""/>
    <n v="0"/>
    <n v="0"/>
    <s v="ONGC Petro additions Ltd."/>
    <s v="INR"/>
    <n v="0"/>
    <n v="0"/>
    <n v="0"/>
    <n v="0"/>
    <n v="0"/>
    <n v="0"/>
    <n v="0"/>
    <n v="0"/>
    <n v="0"/>
    <n v="0"/>
    <n v="0"/>
    <n v="0"/>
    <n v="0"/>
    <n v="0"/>
    <s v="Shutdown Plan Mt"/>
    <s v="P03"/>
    <n v="576"/>
    <x v="2"/>
  </r>
  <r>
    <s v="0P4102211589"/>
    <s v="BODY,GSKT,111277241107,MIL"/>
    <s v="SPARE PARTS; PART NAME:BODY,GASKET; MANUFACTURER:MIL CONTROLS LIMITED; MANUFACTURER PART NUMBER:111277241107"/>
    <d v="2017-08-28T00:00:00"/>
    <s v="SPARE_PARTS"/>
    <x v="2"/>
    <s v="2000"/>
    <s v="GS01"/>
    <s v="EA"/>
    <n v="1"/>
    <n v="3444"/>
    <n v="0"/>
    <n v="0"/>
    <n v="3444"/>
    <s v="ZSPR"/>
    <n v="0"/>
    <s v=""/>
    <n v="0"/>
    <n v="0"/>
    <s v="ONGC Petro additions Ltd."/>
    <s v="INR"/>
    <n v="0"/>
    <n v="0"/>
    <n v="0"/>
    <n v="0"/>
    <n v="0"/>
    <n v="0"/>
    <n v="0"/>
    <n v="0"/>
    <n v="0"/>
    <n v="0"/>
    <n v="0"/>
    <n v="0"/>
    <n v="0"/>
    <n v="0"/>
    <s v="General Store"/>
    <s v="P03"/>
    <n v="2317"/>
    <x v="2"/>
  </r>
  <r>
    <s v="0P4205031384"/>
    <s v="O-RING,FKM,09-H75VN/40-E22-A5/5,EAGLEBUR"/>
    <s v="SPARE PARTS; PART NAME:O-RING; MATERIAL:FLUOROELASTOMER; DRAWING NUMBER:09-H75VN/40-E22-A5; ITEM POSITION NUMBER:5; EQUIPMENTNAME:CRWS PUMP; EQUIPMENT MAKE:KSB PUMPS &amp; VALVES; ADDITIONAL INFORMATION:FOR MECHANICAL SEAL; MANUFACTURER:EAGLE BURGMANN;MANUFACTURER PART NUMBER:09-H75VN/40-E22-A5/5; SEAL MODEL:H75VN; SEAL SIZE:40"/>
    <d v="2019-12-05T00:00:00"/>
    <s v="SPARE_PARTS"/>
    <x v="2"/>
    <s v="2000"/>
    <s v="CH01"/>
    <s v="EA"/>
    <n v="1"/>
    <n v="3443.95"/>
    <n v="0"/>
    <n v="0"/>
    <n v="3443.95"/>
    <s v="ZSPR"/>
    <n v="0"/>
    <s v=""/>
    <n v="0"/>
    <n v="0"/>
    <s v="ONGC Petro additions Ltd."/>
    <s v="INR"/>
    <n v="0"/>
    <n v="0"/>
    <n v="0"/>
    <n v="0"/>
    <n v="0"/>
    <n v="0"/>
    <n v="0"/>
    <n v="0"/>
    <n v="0"/>
    <n v="0"/>
    <n v="0"/>
    <n v="0"/>
    <n v="0"/>
    <n v="0"/>
    <s v="Chemcial store"/>
    <s v="P04"/>
    <n v="1488"/>
    <x v="2"/>
  </r>
  <r>
    <s v="0P4205031384"/>
    <s v="O-RING,FKM,09-H75VN/40-E22-A5/5,EAGLEBUR"/>
    <s v="SPARE PARTS; PART NAME:O-RING; MATERIAL:FLUOROELASTOMER; DRAWING NUMBER:09-H75VN/40-E22-A5; ITEM POSITION NUMBER:5; EQUIPMENTNAME:CRWS PUMP; EQUIPMENT MAKE:KSB PUMPS &amp; VALVES; ADDITIONAL INFORMATION:FOR MECHANICAL SEAL; MANUFACTURER:EAGLE BURGMANN;MANUFACTURER PART NUMBER:09-H75VN/40-E22-A5/5; SEAL MODEL:H75VN; SEAL SIZE:40"/>
    <d v="2019-12-05T00:00:00"/>
    <s v="SPARE_PARTS"/>
    <x v="2"/>
    <s v="2000"/>
    <s v="GS01"/>
    <s v="EA"/>
    <n v="1"/>
    <n v="3443.95"/>
    <n v="0"/>
    <n v="0"/>
    <n v="3443.95"/>
    <s v="ZSPR"/>
    <n v="0"/>
    <s v=""/>
    <n v="0"/>
    <n v="0"/>
    <s v="ONGC Petro additions Ltd."/>
    <s v="INR"/>
    <n v="0"/>
    <n v="0"/>
    <n v="0"/>
    <n v="0"/>
    <n v="0"/>
    <n v="0"/>
    <n v="0"/>
    <n v="0"/>
    <n v="0"/>
    <n v="0"/>
    <n v="0"/>
    <n v="0"/>
    <n v="0"/>
    <n v="0"/>
    <s v="General Store"/>
    <s v="P04"/>
    <n v="1488"/>
    <x v="2"/>
  </r>
  <r>
    <s v="0P5270020190"/>
    <s v="PCKG,GRAFOIL,95G-3058-5B,KOSOKENT"/>
    <s v="SPARE PARTS; PART NAME:PACKING; MATERIAL:GRAFOIL; EQUIPMENT NAME:VALVE; EQUIPMENT MAKE:KENT INTROL; MANUFACTURER:KENT INTROL;MANUFACTURER PART NUMBER:95G-3058-5B"/>
    <d v="2018-01-09T00:00:00"/>
    <s v="SPARE_PARTS"/>
    <x v="2"/>
    <s v="2000"/>
    <s v="GS01"/>
    <s v="EA"/>
    <n v="1"/>
    <n v="3435.14"/>
    <n v="0"/>
    <n v="0"/>
    <n v="3435.14"/>
    <s v="ZSPR"/>
    <n v="0"/>
    <s v=""/>
    <n v="0"/>
    <n v="0"/>
    <s v="ONGC Petro additions Ltd."/>
    <s v="INR"/>
    <n v="0"/>
    <n v="0"/>
    <n v="0"/>
    <n v="0"/>
    <n v="0"/>
    <n v="0"/>
    <n v="0"/>
    <n v="0"/>
    <n v="0"/>
    <n v="0"/>
    <n v="0"/>
    <n v="0"/>
    <n v="0"/>
    <n v="0"/>
    <s v="General Store"/>
    <s v="P03"/>
    <n v="2183"/>
    <x v="2"/>
  </r>
  <r>
    <s v="0T1765350004"/>
    <s v="FLG,BL,PIPE,A182-F304,CL150,B16.5,1.5IN"/>
    <s v="BLIND PIPE FLANGES; DESIGN SPEC:ASME B16.5; MAT:STAINLESS STEEL 304 / 304L; MAT, SPEC:ASTM A182 GRADE F304/304L; SERVICE:LOWTEMPERATURE/HC/ADDITIVES; PRESSURE DESIGNATION:CL 150; SIZE:1.5 IN"/>
    <d v="2023-05-15T00:00:00"/>
    <s v="BL_PI_FLANGES1"/>
    <x v="2"/>
    <s v="2000"/>
    <s v="CH01"/>
    <s v="EA"/>
    <n v="10"/>
    <n v="3430.96"/>
    <n v="0"/>
    <n v="0"/>
    <n v="3430.96"/>
    <s v="ZSTO"/>
    <n v="0"/>
    <s v=""/>
    <n v="0"/>
    <n v="0"/>
    <s v="ONGC Petro additions Ltd."/>
    <s v="INR"/>
    <n v="0"/>
    <n v="0"/>
    <n v="0"/>
    <n v="0"/>
    <n v="0"/>
    <n v="0"/>
    <n v="0"/>
    <n v="0"/>
    <n v="0"/>
    <n v="0"/>
    <n v="0"/>
    <n v="0"/>
    <n v="0"/>
    <n v="0"/>
    <s v="Chemcial store"/>
    <s v="S06"/>
    <n v="231"/>
    <x v="1"/>
  </r>
  <r>
    <s v="0T1765350006"/>
    <s v="FLG,BL,PIPE,A182-F304,CL300,B16.5,0.5IN"/>
    <s v="BLIND PIPE FLANGES; DESIGN SPEC:ASME B16.5; MAT:STAINLESS STEEL 304 / 304L; MAT, SPEC:ASTM A182 GRADE F304/304L; SERVICE:LOWTEMPERATURE/HC/ADDITIVES; PRESSURE DESIGNATION:CL 300; SIZE:0.5 IN"/>
    <d v="2018-01-19T00:00:00"/>
    <s v="BL_PI_FLANGES1"/>
    <x v="2"/>
    <s v="2000"/>
    <s v="CH01"/>
    <s v="EA"/>
    <n v="20"/>
    <n v="3430.15"/>
    <n v="0"/>
    <n v="0"/>
    <n v="3430.15"/>
    <s v="ZSTO"/>
    <n v="0"/>
    <s v=""/>
    <n v="0"/>
    <n v="0"/>
    <s v="ONGC Petro additions Ltd."/>
    <s v="INR"/>
    <n v="0"/>
    <n v="0"/>
    <n v="0"/>
    <n v="0"/>
    <n v="0"/>
    <n v="0"/>
    <n v="0"/>
    <n v="0"/>
    <n v="0"/>
    <n v="0"/>
    <n v="0"/>
    <n v="0"/>
    <n v="0"/>
    <n v="0"/>
    <s v="Chemcial store"/>
    <s v="S06"/>
    <n v="2173"/>
    <x v="1"/>
  </r>
  <r>
    <s v="0P4102211566"/>
    <s v="BODY,GSKT,100000236826,MIL"/>
    <s v="SPARE PARTS; PART NAME:BODY,GASKET; MANUFACTURER:MIL CONTROLS LIMITED; MANUFACTURER PART NUMBER:100000236826"/>
    <d v="2017-08-28T00:00:00"/>
    <s v="SPARE_PARTS"/>
    <x v="2"/>
    <s v="2000"/>
    <s v="GS01"/>
    <s v="EA"/>
    <n v="4"/>
    <n v="3424"/>
    <n v="0"/>
    <n v="0"/>
    <n v="3424"/>
    <s v="ZSPR"/>
    <n v="0"/>
    <s v=""/>
    <n v="0"/>
    <n v="0"/>
    <s v="ONGC Petro additions Ltd."/>
    <s v="INR"/>
    <n v="0"/>
    <n v="0"/>
    <n v="0"/>
    <n v="0"/>
    <n v="0"/>
    <n v="0"/>
    <n v="0"/>
    <n v="0"/>
    <n v="0"/>
    <n v="0"/>
    <n v="0"/>
    <n v="0"/>
    <n v="0"/>
    <n v="0"/>
    <s v="General Store"/>
    <s v="P03"/>
    <n v="2317"/>
    <x v="2"/>
  </r>
  <r>
    <s v="0T3006010106"/>
    <s v="BRG,RLR,MET,NU 305 ECJ,25MM,62MM"/>
    <s v="METRIC ROLLER BEARINGS; TYPE:CYLINDRICAL; ROWS:SINGLE; MAT, CAGE:STEEL CAGE; DESIGNATION NUMBER:NU 305 ECJ ; DIAMETER, BORE:25 MM;DIAMETER, OD:62 MM; WIDTH/HEIGHT:17 MM"/>
    <d v="2015-06-24T00:00:00"/>
    <s v="ME_RO_BEARINGS"/>
    <x v="2"/>
    <s v="2000"/>
    <s v="CH01"/>
    <s v="EA"/>
    <n v="3"/>
    <n v="3418"/>
    <n v="0"/>
    <n v="0"/>
    <n v="3418"/>
    <s v="ZSTO"/>
    <n v="0"/>
    <s v=""/>
    <n v="0"/>
    <n v="0"/>
    <s v="ONGC Petro additions Ltd."/>
    <s v="INR"/>
    <n v="0"/>
    <n v="0"/>
    <n v="0"/>
    <n v="0"/>
    <n v="0"/>
    <n v="0"/>
    <n v="0"/>
    <n v="0"/>
    <n v="0"/>
    <n v="0"/>
    <n v="0"/>
    <n v="0"/>
    <n v="0"/>
    <n v="0"/>
    <s v="Chemcial store"/>
    <s v="S06"/>
    <n v="3113"/>
    <x v="1"/>
  </r>
  <r>
    <s v="0P4705200019"/>
    <s v="DIODE,150A,1500V,150LM150,RIR"/>
    <s v="DIODES; CURRENT, AVARAGE:150 A; VOLTAGE, PEAK:1500 V; MANUFACTURER:RUTTONSHA INTER RECTIFIER LTD; MANUFACTURER PARTNUMBER:150LM150; MAIN RECTIFIER DIODES; FOR CRACKER CATHODIC PROTECTION TR UNIT"/>
    <d v="2017-07-22T00:00:00"/>
    <s v="DIODES"/>
    <x v="4"/>
    <s v="2000"/>
    <s v="GS01"/>
    <s v="EA"/>
    <n v="3"/>
    <n v="3416.93"/>
    <n v="0"/>
    <n v="0"/>
    <n v="3416.93"/>
    <s v="ZSPR"/>
    <n v="0"/>
    <s v=""/>
    <n v="0"/>
    <n v="0"/>
    <s v="ONGC Petro additions Ltd."/>
    <s v="INR"/>
    <n v="0"/>
    <n v="0"/>
    <n v="0"/>
    <n v="0"/>
    <n v="0"/>
    <n v="0"/>
    <n v="0"/>
    <n v="0"/>
    <n v="0"/>
    <n v="0"/>
    <n v="0"/>
    <n v="0"/>
    <n v="0"/>
    <n v="0"/>
    <s v="General Store"/>
    <s v="P01"/>
    <n v="2354"/>
    <x v="2"/>
  </r>
  <r>
    <s v="0P4102215016"/>
    <s v="ACTR O-RING,202501527-680-0000,BA-HU"/>
    <s v="SPARE PARTS; PART NAME:ACTUATOR O-RING; EQUIPMENT NAME:CONTROL VALVE; EQUIPMENTMAKE:BAKER HUGHES; MANUFACTURER PART NUMBER:202501527-680-0000;MANUFACTURER:BAKER HUGHES; VALVE SERIAL NUMBER:LB12A0091-002, LB12A0092-003,LB12A0364-001; TYPE:SOFT PART"/>
    <d v="2022-06-16T00:00:00"/>
    <s v="SPARE_PARTS"/>
    <x v="2"/>
    <s v="2000"/>
    <s v="CH01"/>
    <s v="EA"/>
    <n v="2"/>
    <n v="3416.28"/>
    <n v="0"/>
    <n v="0"/>
    <n v="3416.28"/>
    <s v="ZSPR"/>
    <n v="0"/>
    <s v=""/>
    <n v="0"/>
    <n v="0"/>
    <s v="ONGC Petro additions Ltd."/>
    <s v="INR"/>
    <n v="0"/>
    <n v="0"/>
    <n v="0"/>
    <n v="0"/>
    <n v="0"/>
    <n v="0"/>
    <n v="0"/>
    <n v="0"/>
    <n v="0"/>
    <n v="0"/>
    <n v="0"/>
    <n v="0"/>
    <n v="0"/>
    <n v="0"/>
    <s v="Chemcial store"/>
    <s v="P03"/>
    <n v="564"/>
    <x v="2"/>
  </r>
  <r>
    <s v="0P4100980081"/>
    <s v="CBL,US2-2021756-002,SIEMENS"/>
    <s v="SPARE PARTS; PART NAME:CABLE; DRAWING NUMBER:M 1; EQUIPMENT NAME:HDPE ANALYSER; EQUIPMENT MAKE:SIEMENS; ADDITIONALINFORMATION:MODULE ID # 2 PLUG; MANUFACTURER:SIEMENS; MANUFACTURER PART NUMBER:US2-2021756-002; SUB ASSEMBLY:WIRING AND CABLES"/>
    <d v="2018-07-31T00:00:00"/>
    <s v="SPARE_PARTS"/>
    <x v="4"/>
    <s v="2000"/>
    <s v="CH01"/>
    <s v="EA"/>
    <n v="1"/>
    <n v="3413.73"/>
    <n v="0"/>
    <n v="0"/>
    <n v="3413.73"/>
    <s v="ZSPR"/>
    <n v="0"/>
    <s v=""/>
    <n v="0"/>
    <n v="0"/>
    <s v="ONGC Petro additions Ltd."/>
    <s v="INR"/>
    <n v="0"/>
    <n v="0"/>
    <n v="0"/>
    <n v="0"/>
    <n v="0"/>
    <n v="0"/>
    <n v="0"/>
    <n v="0"/>
    <n v="0"/>
    <n v="0"/>
    <n v="0"/>
    <n v="0"/>
    <n v="0"/>
    <n v="0"/>
    <s v="Chemcial store"/>
    <s v="P03"/>
    <n v="1980"/>
    <x v="2"/>
  </r>
  <r>
    <s v="0P1201050011"/>
    <s v="GSKT,ADH,3507030,WARTSILA"/>
    <s v="SPARE PARTS; PART NAME:ADHESIVE GASKET; MANUFACTURER PART NUMBER:3507030; MANUFACTURER:WARTSILA; DRAWING NUMBER:DBAC195522;EQUIPMENT NAME:ENGINE; EQUIPMENT MODEL:W20V32; ENGINE NUMBER:PAAE227083; REFERENCE TYPE:W32"/>
    <d v="2017-07-27T00:00:00"/>
    <s v="SPARE_PARTS"/>
    <x v="2"/>
    <s v="2000"/>
    <s v="GS01"/>
    <s v="EA"/>
    <n v="10"/>
    <n v="3410.16"/>
    <n v="0"/>
    <n v="0"/>
    <n v="3410.16"/>
    <s v="ZSPR"/>
    <n v="0"/>
    <s v=""/>
    <n v="0"/>
    <n v="0"/>
    <s v="ONGC Petro additions Ltd."/>
    <s v="INR"/>
    <n v="0"/>
    <n v="0"/>
    <n v="0"/>
    <n v="0"/>
    <n v="0"/>
    <n v="0"/>
    <n v="0"/>
    <n v="0"/>
    <n v="0"/>
    <n v="0"/>
    <n v="0"/>
    <n v="0"/>
    <n v="0"/>
    <n v="0"/>
    <s v="General Store"/>
    <s v="P04"/>
    <n v="2349"/>
    <x v="2"/>
  </r>
  <r>
    <s v="0P3012310001"/>
    <s v="LCK NUT,BRG,AN25,M125X2"/>
    <s v="METRIC BEARING LOCKING NUTS; DESIGNATION:AN25; THREAD:M125X2; DIAMETER, OD:160 MM; THICKNESS:21 MM; DRAWING NUMBER:T0A430-150:027;POSITION NUMBER:12; SUPPLIER:THE JAPAN STEEL WORKS; SPARES FOR CUTTER UNIT"/>
    <d v="2022-06-07T00:00:00"/>
    <s v="ME_BE_LO_NUTS"/>
    <x v="2"/>
    <s v="2000"/>
    <s v="CH01"/>
    <s v="EA"/>
    <n v="1"/>
    <n v="3406.29"/>
    <n v="0"/>
    <n v="0"/>
    <n v="3406.29"/>
    <s v="ZSPR"/>
    <n v="0"/>
    <s v=""/>
    <n v="0"/>
    <n v="0"/>
    <s v="ONGC Petro additions Ltd."/>
    <s v="INR"/>
    <n v="0"/>
    <n v="0"/>
    <n v="0"/>
    <n v="0"/>
    <n v="0"/>
    <n v="0"/>
    <n v="0"/>
    <n v="0"/>
    <n v="0"/>
    <n v="0"/>
    <n v="0"/>
    <n v="0"/>
    <n v="0"/>
    <n v="0"/>
    <s v="Chemcial store"/>
    <s v="P04"/>
    <n v="573"/>
    <x v="2"/>
  </r>
  <r>
    <s v="0P4601020016"/>
    <s v="SPACE HTR,50HZ,240V,150W,VILECO"/>
    <s v="ELECTRICAL HEATERS; FREQUENCY:50 HZ; MANUFACTURER:VILECO ELECTRICAL IND; TYPE:SPACE HEATER; VOLTAGE:240 V; POWER:150 W; FOR 415 VPANEL"/>
    <d v="2023-01-28T00:00:00"/>
    <s v="EL_HEATERS"/>
    <x v="4"/>
    <s v="2000"/>
    <s v="CH01"/>
    <s v="EA"/>
    <n v="3"/>
    <n v="3405.9"/>
    <n v="0"/>
    <n v="0"/>
    <n v="3405.9"/>
    <s v="ZSPR"/>
    <n v="0"/>
    <s v=""/>
    <n v="0"/>
    <n v="0"/>
    <s v="ONGC Petro additions Ltd."/>
    <s v="INR"/>
    <n v="0"/>
    <n v="0"/>
    <n v="0"/>
    <n v="0"/>
    <n v="0"/>
    <n v="0"/>
    <n v="0"/>
    <n v="0"/>
    <n v="0"/>
    <n v="0"/>
    <n v="0"/>
    <n v="0"/>
    <n v="0"/>
    <n v="0"/>
    <s v="Chemcial store"/>
    <s v="P01"/>
    <n v="338"/>
    <x v="2"/>
  </r>
  <r>
    <s v="0P4102215268"/>
    <s v="PCKG RING,200615330-163H0000,DRES-MSL"/>
    <s v="SPARE PARTS; PART NAME:PACKING BOX RING; EQUIPMENT NAME:CONTROL VALVE; EQUIPMENTMAKE:DRESSER MASONEILAN; ADDITIONAL INFORMATION:PG37A0124-001; MANUFACTURER PARTNUMBER:200615330-163H0000; MANUFACTURER:DRESSER MASONEILAN; EQUIPMENTCODE:1300024970"/>
    <d v="2022-04-16T00:00:00"/>
    <s v="SPARE_PARTS"/>
    <x v="2"/>
    <s v="2000"/>
    <s v="SP01"/>
    <s v="EA"/>
    <n v="1"/>
    <n v="3398.85"/>
    <n v="0"/>
    <n v="0"/>
    <n v="3398.85"/>
    <s v="ZSPR"/>
    <n v="0"/>
    <s v=""/>
    <n v="0"/>
    <n v="0"/>
    <s v="ONGC Petro additions Ltd."/>
    <s v="INR"/>
    <n v="0"/>
    <n v="0"/>
    <n v="0"/>
    <n v="0"/>
    <n v="0"/>
    <n v="0"/>
    <n v="0"/>
    <n v="0"/>
    <n v="0"/>
    <n v="0"/>
    <n v="0"/>
    <n v="0"/>
    <n v="0"/>
    <n v="0"/>
    <s v="Shutdown Plan Mt"/>
    <s v="P03"/>
    <n v="625"/>
    <x v="2"/>
  </r>
  <r>
    <s v="0P5270020189"/>
    <s v="PCKG,95G-3058-1B,KOSOKENT"/>
    <s v="SPARE PARTS; PART NAME:PACKING; MATERIAL:BRAIDED TEFLON; EQUIPMENT NAME:VALVE; EQUIPMENT MAKE:KENT INTROL; MANUFACTURER:KENTINTROL; MANUFACTURER PART NUMBER:95G-3058-1B"/>
    <d v="2018-01-09T00:00:00"/>
    <s v="SPARE_PARTS"/>
    <x v="2"/>
    <s v="2000"/>
    <s v="GS01"/>
    <s v="EA"/>
    <n v="1"/>
    <n v="3396.69"/>
    <n v="0"/>
    <n v="0"/>
    <n v="3396.69"/>
    <s v="ZSPR"/>
    <n v="0"/>
    <s v=""/>
    <n v="0"/>
    <n v="0"/>
    <s v="ONGC Petro additions Ltd."/>
    <s v="INR"/>
    <n v="0"/>
    <n v="0"/>
    <n v="0"/>
    <n v="0"/>
    <n v="0"/>
    <n v="0"/>
    <n v="0"/>
    <n v="0"/>
    <n v="0"/>
    <n v="0"/>
    <n v="0"/>
    <n v="0"/>
    <n v="0"/>
    <n v="0"/>
    <s v="General Store"/>
    <s v="P03"/>
    <n v="2183"/>
    <x v="2"/>
  </r>
  <r>
    <s v="0P4102210745"/>
    <s v="GSKT,BODY,18IN,100000366826,MIL"/>
    <s v="SPARE PARTS; PART NAME:GASKET,BODY; EQUIPMENT NAME:CONTROL VALVE; EQUIPMENT MAKE:MIL CONTROLS; EQUIPMENT MODEL:41931;MANUFACTURER:MIL CONTROLS; MANUFACTURER PART NUMBER:100000366826; ACTUATOR SIZE:18 IN; MODEL NUMBER:41921"/>
    <d v="2017-08-28T00:00:00"/>
    <s v="SPARE_PARTS"/>
    <x v="2"/>
    <s v="2000"/>
    <s v="GS01"/>
    <s v="EA"/>
    <n v="1"/>
    <n v="3394"/>
    <n v="0"/>
    <n v="0"/>
    <n v="3394"/>
    <s v="ZSPR"/>
    <n v="0"/>
    <s v=""/>
    <n v="0"/>
    <n v="0"/>
    <s v="ONGC Petro additions Ltd."/>
    <s v="INR"/>
    <n v="0"/>
    <n v="0"/>
    <n v="0"/>
    <n v="0"/>
    <n v="0"/>
    <n v="0"/>
    <n v="0"/>
    <n v="0"/>
    <n v="0"/>
    <n v="0"/>
    <n v="0"/>
    <n v="0"/>
    <n v="0"/>
    <n v="0"/>
    <s v="General Store"/>
    <s v="P03"/>
    <n v="2317"/>
    <x v="2"/>
  </r>
  <r>
    <s v="0P4102211602"/>
    <s v="BODY,GSKT,462988644826,MIL"/>
    <s v="SPARE PARTS; PART NAME:BODY,GASKET; MANUFACTURER:MIL CONTROLS LIMITED; MANUFACTURER PART NUMBER:462988644826"/>
    <d v="2022-06-03T00:00:00"/>
    <s v="SPARE_PARTS"/>
    <x v="2"/>
    <s v="2000"/>
    <s v="GS01"/>
    <s v="EA"/>
    <n v="1"/>
    <n v="3394"/>
    <n v="0"/>
    <n v="0"/>
    <n v="3394"/>
    <s v="ZSPR"/>
    <n v="0"/>
    <s v=""/>
    <n v="0"/>
    <n v="0"/>
    <s v="ONGC Petro additions Ltd."/>
    <s v="INR"/>
    <n v="0"/>
    <n v="0"/>
    <n v="0"/>
    <n v="0"/>
    <n v="0"/>
    <n v="0"/>
    <n v="0"/>
    <n v="0"/>
    <n v="0"/>
    <n v="0"/>
    <n v="0"/>
    <n v="0"/>
    <n v="0"/>
    <n v="0"/>
    <s v="General Store"/>
    <s v="P03"/>
    <n v="577"/>
    <x v="2"/>
  </r>
  <r>
    <s v="0P4102211606"/>
    <s v="BODY,GSKT,648880990826,MIL"/>
    <s v="SPARE PARTS; PART NAME:BODY,GASKET; MANUFACTURER:MIL CONTROLS LIMITED; MANUFACTURER PART NUMBER:648880990826"/>
    <d v="2017-08-28T00:00:00"/>
    <s v="SPARE_PARTS"/>
    <x v="2"/>
    <s v="2000"/>
    <s v="GS01"/>
    <s v="EA"/>
    <n v="1"/>
    <n v="3394"/>
    <n v="0"/>
    <n v="0"/>
    <n v="3394"/>
    <s v="ZSPR"/>
    <n v="0"/>
    <s v=""/>
    <n v="0"/>
    <n v="0"/>
    <s v="ONGC Petro additions Ltd."/>
    <s v="INR"/>
    <n v="0"/>
    <n v="0"/>
    <n v="0"/>
    <n v="0"/>
    <n v="0"/>
    <n v="0"/>
    <n v="0"/>
    <n v="0"/>
    <n v="0"/>
    <n v="0"/>
    <n v="0"/>
    <n v="0"/>
    <n v="0"/>
    <n v="0"/>
    <s v="General Store"/>
    <s v="P03"/>
    <n v="2317"/>
    <x v="2"/>
  </r>
  <r>
    <s v="0P1401060354"/>
    <s v="BRG,SPH PLAIN,58,F/NG 32/25-3,BHEL"/>
    <s v="SPARE PARTS; PART NAME:BRG,SPH PLAIN; ITEM POSITION NUMBER:58; EQUIPMENT NAME:BOILER FEED WATER STEAM TURBINE; EQUIPMENTMAKE:BHARAT HEAVY ELECTRICAL; EQUIPMENT MODEL:NG 32/25-3; MANUFACTURER:BHARAT HEAVY ELECTRICAL"/>
    <d v="2017-05-17T00:00:00"/>
    <s v="SPARE_PARTS"/>
    <x v="4"/>
    <s v="2000"/>
    <s v="GS01"/>
    <s v="EA"/>
    <n v="1"/>
    <n v="3392.29"/>
    <n v="0"/>
    <n v="0"/>
    <n v="3392.29"/>
    <s v="ZSPR"/>
    <n v="0"/>
    <s v=""/>
    <n v="0"/>
    <n v="0"/>
    <s v="ONGC Petro additions Ltd."/>
    <s v="INR"/>
    <n v="0"/>
    <n v="0"/>
    <n v="0"/>
    <n v="0"/>
    <n v="0"/>
    <n v="0"/>
    <n v="0"/>
    <n v="0"/>
    <n v="0"/>
    <n v="0"/>
    <n v="0"/>
    <n v="0"/>
    <n v="0"/>
    <n v="0"/>
    <s v="General Store"/>
    <s v="P04"/>
    <n v="2420"/>
    <x v="2"/>
  </r>
  <r>
    <s v="0T5515280003"/>
    <s v="WIRE,ELEC,BLACK,2.5MM²,1CORE,ANCHOR"/>
    <s v="ELECTRICAL WIRES; COLOUR, INSULATION:BLACK; CROSS SECTION, CONDUCTOR:2.5 MM²;MANUFACTURER:ANCHOR ELECTRICAL PVT LTD; NUMBER OF CORE:1; TYPE,CABLE:MULTISTRAND,FLEXIBLE; MATERIAL,CABLE:COPPER; ALTERNATEMANUFACTURE:POLYCAB/FINOLEX/INDOASIAN/RR-KABEL/KEIMANUFACTURE:POLYCAB/FINOLEX/INDOASIAN/RR-KABEL/KEI"/>
    <d v="2022-04-03T00:00:00"/>
    <s v="EL_WIRES"/>
    <x v="4"/>
    <s v="2000"/>
    <s v="CH01"/>
    <s v="M"/>
    <n v="200"/>
    <n v="3380.29"/>
    <n v="0"/>
    <n v="0"/>
    <n v="3380.29"/>
    <s v="ZSTO"/>
    <n v="0"/>
    <s v=""/>
    <n v="0"/>
    <n v="0"/>
    <s v="ONGC Petro additions Ltd."/>
    <s v="INR"/>
    <n v="0"/>
    <n v="0"/>
    <n v="0"/>
    <n v="0"/>
    <n v="0"/>
    <n v="0"/>
    <n v="0"/>
    <n v="0"/>
    <n v="0"/>
    <n v="0"/>
    <n v="0"/>
    <n v="0"/>
    <n v="0"/>
    <n v="0"/>
    <s v="Chemcial store"/>
    <s v="S03"/>
    <n v="638"/>
    <x v="1"/>
  </r>
  <r>
    <s v="0P3900020346"/>
    <s v="BRG,F/SS304,4RPM,65MM,S.J.INDS"/>
    <s v="SPARE PARTS; PART NAME:BEARING; EQUIPMENT NAME:FLOCCULATOR AGITATOR; EQUIPMENTMAKE:S.J.INDUSTRIES; MANUFACTURER:S.J.INDUSTRIES; FOR FLOCCULATOR AGITATOR;H.P:3; MATERIAL:STAINLESS STEEL 304; SPEED:4 RPM; DIA, IMPELLER:1500 X 1500 MM;DIA, SHAFT:65 MM; TYPE, IMPELLER:PADDLE"/>
    <d v="2018-07-04T00:00:00"/>
    <m/>
    <x v="2"/>
    <s v="2000"/>
    <s v="CH01"/>
    <s v="ST"/>
    <n v="1"/>
    <n v="3373.11"/>
    <n v="0"/>
    <n v="0"/>
    <n v="3373.11"/>
    <s v="ZSPR"/>
    <n v="0"/>
    <s v=""/>
    <n v="0"/>
    <n v="0"/>
    <s v="ONGC Petro additions Ltd."/>
    <s v="INR"/>
    <n v="0"/>
    <n v="0"/>
    <n v="0"/>
    <n v="0"/>
    <n v="0"/>
    <n v="0"/>
    <n v="0"/>
    <n v="0"/>
    <n v="0"/>
    <n v="0"/>
    <n v="0"/>
    <n v="0"/>
    <n v="0"/>
    <n v="0"/>
    <s v="Chemcial store"/>
    <s v="P04"/>
    <n v="2007"/>
    <x v="2"/>
  </r>
  <r>
    <s v="0P1401080029"/>
    <s v="BLT,12PT,M33X100MM,35107014,BHEL-GT"/>
    <s v="SPARE PARTS; PART NAME:BOLT; DIMENSIONS:M33 X 100 MM; EQUIPMENT NAME:GAS TURBINE; EQUIPMENT MAKE:BHARAT HEAVY ELECTRICAL; EQUIPMENTMODEL:PG-6581-B; ADDITIONAL INFORMATION:HEAD TYPE:12 POINT; MANUFACTURER:BHARAT HEAVY ELECTRICAL; MANUFACTURER PARTNUMBER:35107014; SUB ASSY:COMPR.INLET #1 BRG CASE; MATERIAL CODE:GT9751178207"/>
    <d v="2016-09-29T00:00:00"/>
    <s v="SPARE_PARTS"/>
    <x v="4"/>
    <s v="2000"/>
    <s v="GS01"/>
    <s v="EA"/>
    <n v="2"/>
    <n v="3371.21"/>
    <n v="0"/>
    <n v="0"/>
    <n v="3371.21"/>
    <s v="ZSPR"/>
    <n v="0"/>
    <s v=""/>
    <n v="0"/>
    <n v="0"/>
    <s v="ONGC Petro additions Ltd."/>
    <s v="INR"/>
    <n v="0"/>
    <n v="0"/>
    <n v="0"/>
    <n v="0"/>
    <n v="0"/>
    <n v="0"/>
    <n v="0"/>
    <n v="0"/>
    <n v="0"/>
    <n v="0"/>
    <n v="0"/>
    <n v="0"/>
    <n v="0"/>
    <n v="0"/>
    <s v="General Store"/>
    <s v="P04"/>
    <n v="2650"/>
    <x v="2"/>
  </r>
  <r>
    <s v="0T2548800008"/>
    <s v="GSKT,RJ,CS,OVAL,CL2500,2IN,52DA"/>
    <s v="RING JOINT GASKETS; MAT:LOW CARBON STEEL; TYPE:OVAL; SIZE, FLANGE (INCH:2 IN; PRESSURE DESIGNATION:ASME CL2500; FACING FLANGE:RTJ;REFERENCE:52DA"/>
    <d v="2022-11-14T00:00:00"/>
    <s v="RI_GASKETS"/>
    <x v="2"/>
    <s v="2000"/>
    <s v="SP01"/>
    <s v="EA"/>
    <n v="26"/>
    <n v="3369.6"/>
    <n v="0"/>
    <n v="0"/>
    <n v="3369.6"/>
    <s v="ZSTO"/>
    <n v="0"/>
    <s v=""/>
    <n v="0"/>
    <n v="0"/>
    <s v="ONGC Petro additions Ltd."/>
    <s v="INR"/>
    <n v="0"/>
    <n v="0"/>
    <n v="0"/>
    <n v="0"/>
    <n v="0"/>
    <n v="0"/>
    <n v="0"/>
    <n v="0"/>
    <n v="0"/>
    <n v="0"/>
    <n v="0"/>
    <n v="0"/>
    <n v="0"/>
    <n v="0"/>
    <s v="Shutdown Plan Mt"/>
    <s v="S06"/>
    <n v="413"/>
    <x v="1"/>
  </r>
  <r>
    <s v="0T2541370009"/>
    <s v="GSKT,SPW,CL300,316,GPH,3IN"/>
    <s v="SPIRAL WOUND GASKETS; PRESSURE DESIGNATION:ASME CL 300; THICKNESS, GASKET:4.5 MM; MAT, WINDINGS:STAINLESS STEEL 316; MAT,FILLER:GRAPHITE; MAT, INNER RING:STAINLESS STEEL 316; MAT, CENTRING RING:STAINLESS STEEL 316; SIZE, PIPE, NOMINAL:3 IN; FACING,FLANGE: RAISED FACE; DRAWING NUMBER: 09C0039-03-09-A10; ITEM POSITION NUMBER: A10 - 6; EQUIPMENT MANUFACTURER PART NO: DSM-066;REAL MANUFACTURER PART NUMBER: JEIL-015; REAL MANUFACTURER NAME: JEIL E&amp;S; EQUIPMENT NAME: PRIMARY FRACTIONATOR / QUENCH TOWER / C3SPLITTER; EQUIPMENT MODEL: C3 SPLITTER; EQUIPMENT MAKE: DOOSAN MECATEC CO LTD; CONTRACTOR DOCUMENT NUMBER: NDA110-D-DR-00209; ITEMPOSITION NUMBER: 11-CC-303; EQUIPMENT MANUFACTURER PART NO: A01-5; REAL MANUFACTURER NAME: KUK IL INDUSTRIES.; EQUIPMENT NAME:MEDIUM COLUMN; EQUIPMENT MAKE: WOOYANG HC CO LTD; CONTRACTOR DOCUMENT NUMBER: MDA111-D-DR-0205; EQUIPMENT MANUFACTURER PART NO:A04-6; CONTRACTOR DOCUMENT NUMBER: MDA111-D-DR-0206"/>
    <d v="2023-12-29T00:00:00"/>
    <s v="SP_GASKETS"/>
    <x v="2"/>
    <s v="2000"/>
    <s v="CH01"/>
    <s v="EA"/>
    <n v="20"/>
    <n v="3360"/>
    <n v="0"/>
    <n v="0"/>
    <n v="3360"/>
    <s v="ZSTO"/>
    <n v="0"/>
    <s v=""/>
    <n v="0"/>
    <n v="0"/>
    <s v="ONGC Petro additions Ltd."/>
    <s v="INR"/>
    <n v="0"/>
    <n v="0"/>
    <n v="0"/>
    <n v="0"/>
    <n v="0"/>
    <n v="0"/>
    <n v="0"/>
    <n v="0"/>
    <n v="0"/>
    <n v="0"/>
    <n v="0"/>
    <n v="0"/>
    <n v="0"/>
    <n v="0"/>
    <s v="Chemcial store"/>
    <s v="S06"/>
    <n v="3"/>
    <x v="1"/>
  </r>
  <r>
    <s v="0T1766000043"/>
    <s v="BLD,SPD,2IN,SS304,CL300"/>
    <s v="SPADE LINE BLINDS; MAT:STAINLESS STEEL 304; PRESSURE DESIGNATION:ASME CLASS 300;SIZE:2 IN; PIPING FOR MTA"/>
    <d v="2022-03-10T00:00:00"/>
    <s v="SP_LI_BLINDS1"/>
    <x v="2"/>
    <s v="2000"/>
    <s v="SP01"/>
    <s v="EA"/>
    <n v="1"/>
    <n v="3350"/>
    <n v="0"/>
    <n v="0"/>
    <n v="3350"/>
    <s v="ZSTO"/>
    <n v="0"/>
    <s v=""/>
    <n v="0"/>
    <n v="0"/>
    <s v="ONGC Petro additions Ltd."/>
    <s v="INR"/>
    <n v="0"/>
    <n v="0"/>
    <n v="0"/>
    <n v="0"/>
    <n v="0"/>
    <n v="0"/>
    <n v="0"/>
    <n v="0"/>
    <n v="0"/>
    <n v="0"/>
    <n v="0"/>
    <n v="0"/>
    <n v="0"/>
    <n v="0"/>
    <s v="Shutdown Plan Mt"/>
    <s v="S06"/>
    <n v="662"/>
    <x v="1"/>
  </r>
  <r>
    <s v="0P1401080032"/>
    <s v="BLT,12PT,M33X125MM,35107017,BHEL-GT"/>
    <s v="SPARE PARTS; PART NAME:BOLT; DIMENSIONS:M33 X 125 MM; EQUIPMENT NAME:GAS TURBINE; EQUIPMENT MAKE:BHARAT HEAVY ELECTRICAL; EQUIPMENTMODEL:PG-6581-B; ADDITIONAL INFORMATION:HEAD TYPE:12 POINT; MANUFACTURER:BHARAT HEAVY ELECTRICAL; MANUFACTURER PARTNUMBER:35107017; SUB ASSY:COMPR.INLET #1 BRG CASE; MATERIAL CODE:GT9751178037"/>
    <d v="2016-09-29T00:00:00"/>
    <s v="SPARE_PARTS"/>
    <x v="4"/>
    <s v="2000"/>
    <s v="GS01"/>
    <s v="EA"/>
    <n v="2"/>
    <n v="3347.13"/>
    <n v="0"/>
    <n v="0"/>
    <n v="3347.13"/>
    <s v="ZSPR"/>
    <n v="0"/>
    <s v=""/>
    <n v="0"/>
    <n v="0"/>
    <s v="ONGC Petro additions Ltd."/>
    <s v="INR"/>
    <n v="0"/>
    <n v="0"/>
    <n v="0"/>
    <n v="0"/>
    <n v="0"/>
    <n v="0"/>
    <n v="0"/>
    <n v="0"/>
    <n v="0"/>
    <n v="0"/>
    <n v="0"/>
    <n v="0"/>
    <n v="0"/>
    <n v="0"/>
    <s v="General Store"/>
    <s v="P04"/>
    <n v="2650"/>
    <x v="2"/>
  </r>
  <r>
    <s v="0P1201050016"/>
    <s v="O-RING,FKM,100113,WARTSILA"/>
    <s v="SPARE PARTS; PART NAME:O-RING; MANUFACTURER PART NUMBER:100113; MANUFACTURER:WARTSILA; DIMENSIONS:37.47 X 5.33; MATERIAL:FKM;DRAWING NUMBER:DBAC195522; EQUIPMENT NAME:ENGINE; EQUIPMENT MODEL:W20V32; ADDITIONAL INFORMATION:V75J; ENGINE NUMBER:PAAE227083;REFERENCE TYPE:W32"/>
    <d v="2017-07-27T00:00:00"/>
    <s v="SPARE_PARTS"/>
    <x v="2"/>
    <s v="2000"/>
    <s v="GS01"/>
    <s v="EA"/>
    <n v="4"/>
    <n v="3341"/>
    <n v="0"/>
    <n v="0"/>
    <n v="3341"/>
    <s v="ZSPR"/>
    <n v="0"/>
    <s v=""/>
    <n v="0"/>
    <n v="0"/>
    <s v="ONGC Petro additions Ltd."/>
    <s v="INR"/>
    <n v="0"/>
    <n v="0"/>
    <n v="0"/>
    <n v="0"/>
    <n v="0"/>
    <n v="0"/>
    <n v="0"/>
    <n v="0"/>
    <n v="0"/>
    <n v="0"/>
    <n v="0"/>
    <n v="0"/>
    <n v="0"/>
    <n v="0"/>
    <s v="General Store"/>
    <s v="P04"/>
    <n v="2349"/>
    <x v="2"/>
  </r>
  <r>
    <s v="0P1201050043"/>
    <s v="O-RING,350125,WARTSILA"/>
    <s v="SPARE PARTS; PART NAME:O-RING; MANUFACTURER PART NUMBER:350125; MANUFACTURER:WARTSILA; DRAWING NUMBER:DBAC195522; EQUIPMENTNAME:ENGINE; EQUIPMENT MODEL:W20V32; ADDITIONAL INFORMATION:FOR FUEL INJECTION VALVE; ENGINE NUMBER:PAAE227083; REFERENCE TYPE:W32"/>
    <d v="2017-07-27T00:00:00"/>
    <s v="SPARE_PARTS"/>
    <x v="2"/>
    <s v="2000"/>
    <s v="GS01"/>
    <s v="EA"/>
    <n v="4"/>
    <n v="3341"/>
    <n v="0"/>
    <n v="0"/>
    <n v="3341"/>
    <s v="ZSPR"/>
    <n v="0"/>
    <s v=""/>
    <n v="0"/>
    <n v="0"/>
    <s v="ONGC Petro additions Ltd."/>
    <s v="INR"/>
    <n v="0"/>
    <n v="0"/>
    <n v="0"/>
    <n v="0"/>
    <n v="0"/>
    <n v="0"/>
    <n v="0"/>
    <n v="0"/>
    <n v="0"/>
    <n v="0"/>
    <n v="0"/>
    <n v="0"/>
    <n v="0"/>
    <n v="0"/>
    <s v="General Store"/>
    <s v="P04"/>
    <n v="2349"/>
    <x v="2"/>
  </r>
  <r>
    <s v="0P4205031666"/>
    <s v="WEAR RING,F/3700MA3x6,C00460A0+,ITT-CORP"/>
    <s v="SPARE PARTS; PART NAME:WEAR RING,IMPELLER,SUCTION; EQUIPMENT MAKE:ITT CORPORATION INDIA PVT LTD; EQUIPMENT MODEL:3700 MA-3x6 - 13L;ADDITIONAL INFORMATION:300-350 BHN; MANUFACTURER:ITT CORPORATION INDIA PVT LTD; MANUFACTURER PART NUMBER:C00460A03 1299K; EQUIPMENTNAME:PFO/CBFS TRANSFER AND LOADING PUMP"/>
    <d v="2017-06-30T00:00:00"/>
    <s v="SPARE_PARTS"/>
    <x v="2"/>
    <s v="2000"/>
    <s v="GS01"/>
    <s v="EA"/>
    <n v="1"/>
    <n v="3336.07"/>
    <n v="0"/>
    <n v="0"/>
    <n v="3336.07"/>
    <s v="ZSPR"/>
    <n v="0"/>
    <s v=""/>
    <n v="0"/>
    <n v="0"/>
    <s v="ONGC Petro additions Ltd."/>
    <s v="INR"/>
    <n v="0"/>
    <n v="0"/>
    <n v="0"/>
    <n v="0"/>
    <n v="0"/>
    <n v="0"/>
    <n v="0"/>
    <n v="0"/>
    <n v="0"/>
    <n v="0"/>
    <n v="0"/>
    <n v="0"/>
    <n v="0"/>
    <n v="0"/>
    <s v="General Store"/>
    <s v="P04"/>
    <n v="2376"/>
    <x v="2"/>
  </r>
  <r>
    <s v="0P4205031667"/>
    <s v="WEAR RING,F/3700MA3x6,C00460A+,ITT-CORP"/>
    <s v="SPARE PARTS; PART NAME:WEAR RING,IMPELLER,HUB; EQUIPMENT MAKE:ITT CORPORATION INDIA PVT LTD; EQUIPMENT MODEL:3700 MA-3x6 - 13L;ADDITIONAL INFORMATION:300-350 BHN; MANUFACTURER:ITT CORPORATION INDIA PVT LTD; MANUFACTURER PART NUMBER:C00460A03 1299K; EQUIPMENTNAME:PFO/CBFS TRANSFER AND LOADING PUMP"/>
    <d v="2017-06-30T00:00:00"/>
    <s v="SPARE_PARTS"/>
    <x v="2"/>
    <s v="2000"/>
    <s v="GS01"/>
    <s v="EA"/>
    <n v="1"/>
    <n v="3336.07"/>
    <n v="0"/>
    <n v="0"/>
    <n v="3336.07"/>
    <s v="ZSPR"/>
    <n v="0"/>
    <s v=""/>
    <n v="0"/>
    <n v="0"/>
    <s v="ONGC Petro additions Ltd."/>
    <s v="INR"/>
    <n v="0"/>
    <n v="0"/>
    <n v="0"/>
    <n v="0"/>
    <n v="0"/>
    <n v="0"/>
    <n v="0"/>
    <n v="0"/>
    <n v="0"/>
    <n v="0"/>
    <n v="0"/>
    <n v="0"/>
    <n v="0"/>
    <n v="0"/>
    <s v="General Store"/>
    <s v="P04"/>
    <n v="2376"/>
    <x v="2"/>
  </r>
  <r>
    <s v="0P4205040034"/>
    <s v="WSHR,IMPLR,SS410,HP33-2664R2/26,HYDRDYNE"/>
    <s v="SPARE PARTS; PART NAME:WASHER, IMPELLER; MANUFACTURER PART NUMBER:HP33-2664R2/26; MANUFACTURER:HYDRODYNE INDIA PVT LTD;MATERIAL:STAINLESS STEEL 410; MATERIAL:ASTM A276; DRAWING NUMBER:HP33-2664R2; ITEM POSITION NUMBER:26; EQUIPMENT NAME:SEAL OILPUMP; EQUIPMENT MAKE:HYDRODYNE INDIA PVT LTD; EQUIPMENT MODEL:HD50-200/12H2/DB; ADDITIONAL INFORMATION:REF DWG NO:MGA112-D-DR-0084"/>
    <d v="2019-06-17T00:00:00"/>
    <s v="SPARE_PARTS"/>
    <x v="2"/>
    <s v="2000"/>
    <s v="CH01"/>
    <s v="EA"/>
    <n v="2"/>
    <n v="3334.74"/>
    <n v="0"/>
    <n v="0"/>
    <n v="3334.74"/>
    <s v="ZSPR"/>
    <n v="0"/>
    <s v=""/>
    <n v="0"/>
    <n v="0"/>
    <s v="ONGC Petro additions Ltd."/>
    <s v="INR"/>
    <n v="0"/>
    <n v="0"/>
    <n v="0"/>
    <n v="0"/>
    <n v="0"/>
    <n v="0"/>
    <n v="0"/>
    <n v="0"/>
    <n v="0"/>
    <n v="0"/>
    <n v="0"/>
    <n v="0"/>
    <n v="0"/>
    <n v="0"/>
    <s v="Chemcial store"/>
    <s v="P04"/>
    <n v="1659"/>
    <x v="2"/>
  </r>
  <r>
    <s v="0P4102211114"/>
    <s v="SEAT RING,302828736163,MIL"/>
    <s v="SPARE PARTS; PART NAME:SEAT RING; EQUIPMENT NAME:VALVE; EQUIPMENT MAKE:MIL CONTROLS LIMITED; EQUIPMENT MODEL:21126;MANUFACTURER:MIL CONTROLS LIMITED; MANUFACTURER PART NUMBER:302828736163; MODEL NUMBER:38-21126; SIZE:2 IN; PRESSUREDESIGNATION:ASME 300; FLOW CO EFFICIENT (CV):21; ACTUATOR SIZE:11 IN"/>
    <d v="2017-08-28T00:00:00"/>
    <s v="SPARE_PARTS"/>
    <x v="2"/>
    <s v="2000"/>
    <s v="GS01"/>
    <s v="EA"/>
    <n v="1"/>
    <n v="3324"/>
    <n v="0"/>
    <n v="0"/>
    <n v="3324"/>
    <s v="ZSPR"/>
    <n v="0"/>
    <s v=""/>
    <n v="0"/>
    <n v="0"/>
    <s v="ONGC Petro additions Ltd."/>
    <s v="INR"/>
    <n v="0"/>
    <n v="0"/>
    <n v="0"/>
    <n v="0"/>
    <n v="0"/>
    <n v="0"/>
    <n v="0"/>
    <n v="0"/>
    <n v="0"/>
    <n v="0"/>
    <n v="0"/>
    <n v="0"/>
    <n v="0"/>
    <n v="0"/>
    <s v="General Store"/>
    <s v="P04"/>
    <n v="2317"/>
    <x v="2"/>
  </r>
  <r>
    <s v="0P4102211488"/>
    <s v="SEAT RING,867892243170,MIL"/>
    <s v="SPARE PARTS; PART NAME:SEAT RING; MANUFACTURER:MIL CONTROLS LIMITED; MANUFACTURER PART NUMBER:867892243170"/>
    <d v="2017-08-28T00:00:00"/>
    <s v="SPARE_PARTS"/>
    <x v="2"/>
    <s v="2000"/>
    <s v="GS01"/>
    <s v="EA"/>
    <n v="1"/>
    <n v="3324"/>
    <n v="0"/>
    <n v="0"/>
    <n v="3324"/>
    <s v="ZSPR"/>
    <n v="0"/>
    <s v=""/>
    <n v="0"/>
    <n v="0"/>
    <s v="ONGC Petro additions Ltd."/>
    <s v="INR"/>
    <n v="0"/>
    <n v="0"/>
    <n v="0"/>
    <n v="0"/>
    <n v="0"/>
    <n v="0"/>
    <n v="0"/>
    <n v="0"/>
    <n v="0"/>
    <n v="0"/>
    <n v="0"/>
    <n v="0"/>
    <n v="0"/>
    <n v="0"/>
    <s v="General Store"/>
    <s v="P03"/>
    <n v="2317"/>
    <x v="2"/>
  </r>
  <r>
    <s v="0P4102211499"/>
    <s v="SEAT RING,587913859170,MIL"/>
    <s v="SPARE PARTS; PART NAME:SEAT RING; MANUFACTURER:MIL CONTROLS LIMITED; MANUFACTURER PART NUMBER:587913859170"/>
    <d v="2017-08-28T00:00:00"/>
    <s v="SPARE_PARTS"/>
    <x v="2"/>
    <s v="2000"/>
    <s v="GS01"/>
    <s v="EA"/>
    <n v="1"/>
    <n v="3324"/>
    <n v="0"/>
    <n v="0"/>
    <n v="3324"/>
    <s v="ZSPR"/>
    <n v="0"/>
    <s v=""/>
    <n v="0"/>
    <n v="0"/>
    <s v="ONGC Petro additions Ltd."/>
    <s v="INR"/>
    <n v="0"/>
    <n v="0"/>
    <n v="0"/>
    <n v="0"/>
    <n v="0"/>
    <n v="0"/>
    <n v="0"/>
    <n v="0"/>
    <n v="0"/>
    <n v="0"/>
    <n v="0"/>
    <n v="0"/>
    <n v="0"/>
    <n v="0"/>
    <s v="General Store"/>
    <s v="P03"/>
    <n v="2317"/>
    <x v="2"/>
  </r>
  <r>
    <s v="0P4102211502"/>
    <s v="SEAT RING,514484333170,MIL"/>
    <s v="SPARE PARTS; PART NAME:SEAT RING; MANUFACTURER:MIL CONTROLS LIMITED; MANUFACTURER PART NUMBER:514484333170"/>
    <d v="2017-08-28T00:00:00"/>
    <s v="SPARE_PARTS"/>
    <x v="2"/>
    <s v="2000"/>
    <s v="GS01"/>
    <s v="EA"/>
    <n v="1"/>
    <n v="3324"/>
    <n v="0"/>
    <n v="0"/>
    <n v="3324"/>
    <s v="ZSPR"/>
    <n v="0"/>
    <s v=""/>
    <n v="0"/>
    <n v="0"/>
    <s v="ONGC Petro additions Ltd."/>
    <s v="INR"/>
    <n v="0"/>
    <n v="0"/>
    <n v="0"/>
    <n v="0"/>
    <n v="0"/>
    <n v="0"/>
    <n v="0"/>
    <n v="0"/>
    <n v="0"/>
    <n v="0"/>
    <n v="0"/>
    <n v="0"/>
    <n v="0"/>
    <n v="0"/>
    <s v="General Store"/>
    <s v="P03"/>
    <n v="2317"/>
    <x v="2"/>
  </r>
  <r>
    <s v="0P4102211505"/>
    <s v="SEAT RING,478502622163,MIL"/>
    <s v="SPARE PARTS; PART NAME:SEAT RING; MANUFACTURER:MIL CONTROLS LIMITED; MANUFACTURER PART NUMBER:478502622163"/>
    <d v="2017-08-28T00:00:00"/>
    <s v="SPARE_PARTS"/>
    <x v="2"/>
    <s v="2000"/>
    <s v="GS01"/>
    <s v="EA"/>
    <n v="1"/>
    <n v="3324"/>
    <n v="0"/>
    <n v="0"/>
    <n v="3324"/>
    <s v="ZSPR"/>
    <n v="0"/>
    <s v=""/>
    <n v="0"/>
    <n v="0"/>
    <s v="ONGC Petro additions Ltd."/>
    <s v="INR"/>
    <n v="0"/>
    <n v="0"/>
    <n v="0"/>
    <n v="0"/>
    <n v="0"/>
    <n v="0"/>
    <n v="0"/>
    <n v="0"/>
    <n v="0"/>
    <n v="0"/>
    <n v="0"/>
    <n v="0"/>
    <n v="0"/>
    <n v="0"/>
    <s v="General Store"/>
    <s v="P03"/>
    <n v="2317"/>
    <x v="2"/>
  </r>
  <r>
    <s v="0P4102211529"/>
    <s v="SEAT RING,132511646170,MIL"/>
    <s v="SPARE PARTS; PART NAME:SEAT RING; MANUFACTURER:MIL CONTROLS LIMITED; MANUFACTURER PART NUMBER:132511646170"/>
    <d v="2017-08-28T00:00:00"/>
    <s v="SPARE_PARTS"/>
    <x v="2"/>
    <s v="2000"/>
    <s v="GS01"/>
    <s v="EA"/>
    <n v="1"/>
    <n v="3324"/>
    <n v="0"/>
    <n v="0"/>
    <n v="3324"/>
    <s v="ZSPR"/>
    <n v="0"/>
    <s v=""/>
    <n v="0"/>
    <n v="0"/>
    <s v="ONGC Petro additions Ltd."/>
    <s v="INR"/>
    <n v="0"/>
    <n v="0"/>
    <n v="0"/>
    <n v="0"/>
    <n v="0"/>
    <n v="0"/>
    <n v="0"/>
    <n v="0"/>
    <n v="0"/>
    <n v="0"/>
    <n v="0"/>
    <n v="0"/>
    <n v="0"/>
    <n v="0"/>
    <s v="General Store"/>
    <s v="P03"/>
    <n v="2317"/>
    <x v="2"/>
  </r>
  <r>
    <s v="0P4102211558"/>
    <s v="SEAT RING,331735979145,MIL"/>
    <s v="SPARE PARTS; PART NAME:SEAT RING; MANUFACTURER:MIL CONTROLS LIMITED; MANUFACTURER PART NUMBER:331735979145"/>
    <d v="2017-08-28T00:00:00"/>
    <s v="SPARE_PARTS"/>
    <x v="2"/>
    <s v="2000"/>
    <s v="GS01"/>
    <s v="EA"/>
    <n v="1"/>
    <n v="3324"/>
    <n v="0"/>
    <n v="0"/>
    <n v="3324"/>
    <s v="ZSPR"/>
    <n v="0"/>
    <s v=""/>
    <n v="0"/>
    <n v="0"/>
    <s v="ONGC Petro additions Ltd."/>
    <s v="INR"/>
    <n v="0"/>
    <n v="0"/>
    <n v="0"/>
    <n v="0"/>
    <n v="0"/>
    <n v="0"/>
    <n v="0"/>
    <n v="0"/>
    <n v="0"/>
    <n v="0"/>
    <n v="0"/>
    <n v="0"/>
    <n v="0"/>
    <n v="0"/>
    <s v="General Store"/>
    <s v="P03"/>
    <n v="2317"/>
    <x v="2"/>
  </r>
  <r>
    <s v="0P4102211559"/>
    <s v="SEAT RING,303361551145,MIL"/>
    <s v="SPARE PARTS; PART NAME:SEAT RING; MANUFACTURER:MIL CONTROLS LIMITED; MANUFACTURER PART NUMBER:303361551145"/>
    <d v="2017-08-28T00:00:00"/>
    <s v="SPARE_PARTS"/>
    <x v="2"/>
    <s v="2000"/>
    <s v="GS01"/>
    <s v="EA"/>
    <n v="1"/>
    <n v="3324"/>
    <n v="0"/>
    <n v="0"/>
    <n v="3324"/>
    <s v="ZSPR"/>
    <n v="0"/>
    <s v=""/>
    <n v="0"/>
    <n v="0"/>
    <s v="ONGC Petro additions Ltd."/>
    <s v="INR"/>
    <n v="0"/>
    <n v="0"/>
    <n v="0"/>
    <n v="0"/>
    <n v="0"/>
    <n v="0"/>
    <n v="0"/>
    <n v="0"/>
    <n v="0"/>
    <n v="0"/>
    <n v="0"/>
    <n v="0"/>
    <n v="0"/>
    <n v="0"/>
    <s v="General Store"/>
    <s v="P03"/>
    <n v="2317"/>
    <x v="2"/>
  </r>
  <r>
    <s v="0P4102211560"/>
    <s v="SEAT RING,108251086145,MIL"/>
    <s v="SPARE PARTS; PART NAME:SEAT RING; MANUFACTURER:MIL CONTROLS LIMITED; MANUFACTURER PART NUMBER:108251086145"/>
    <d v="2017-08-28T00:00:00"/>
    <s v="SPARE_PARTS"/>
    <x v="2"/>
    <s v="2000"/>
    <s v="GS01"/>
    <s v="EA"/>
    <n v="1"/>
    <n v="3324"/>
    <n v="0"/>
    <n v="0"/>
    <n v="3324"/>
    <s v="ZSPR"/>
    <n v="0"/>
    <s v=""/>
    <n v="0"/>
    <n v="0"/>
    <s v="ONGC Petro additions Ltd."/>
    <s v="INR"/>
    <n v="0"/>
    <n v="0"/>
    <n v="0"/>
    <n v="0"/>
    <n v="0"/>
    <n v="0"/>
    <n v="0"/>
    <n v="0"/>
    <n v="0"/>
    <n v="0"/>
    <n v="0"/>
    <n v="0"/>
    <n v="0"/>
    <n v="0"/>
    <s v="General Store"/>
    <s v="P03"/>
    <n v="2317"/>
    <x v="2"/>
  </r>
  <r>
    <s v="0P4102211643"/>
    <s v="SEAT RING,553407969145,MIL"/>
    <s v="SPARE PARTS; PART NAME:SEAT RING; EQUIPMENT NAME:VALVE; EQUIPMENT MAKE:MIL CONTROLS LIMITED; MANUFACTURER:MIL CONTROLS LIMITED;MANUFACTURER PART NUMBER:553407969145"/>
    <d v="2017-08-28T00:00:00"/>
    <s v="SPARE_PARTS"/>
    <x v="2"/>
    <s v="2000"/>
    <s v="GS01"/>
    <s v="EA"/>
    <n v="1"/>
    <n v="3324"/>
    <n v="0"/>
    <n v="0"/>
    <n v="3324"/>
    <s v="ZSPR"/>
    <n v="0"/>
    <s v=""/>
    <n v="0"/>
    <n v="0"/>
    <s v="ONGC Petro additions Ltd."/>
    <s v="INR"/>
    <n v="0"/>
    <n v="0"/>
    <n v="0"/>
    <n v="0"/>
    <n v="0"/>
    <n v="0"/>
    <n v="0"/>
    <n v="0"/>
    <n v="0"/>
    <n v="0"/>
    <n v="0"/>
    <n v="0"/>
    <n v="0"/>
    <n v="0"/>
    <s v="General Store"/>
    <s v="P03"/>
    <n v="2317"/>
    <x v="2"/>
  </r>
  <r>
    <s v="0P4102211646"/>
    <s v="SEAT RING,742867429145,MIL"/>
    <s v="SPARE PARTS; PART NAME:SEAT RING; EQUIPMENT NAME:VALVE; EQUIPMENT MAKE:MIL CONTROLS LIMITED; MANUFACTURER:MIL CONTROLS LIMITED;MANUFACTURER PART NUMBER:742867429145"/>
    <d v="2017-08-28T00:00:00"/>
    <s v="SPARE_PARTS"/>
    <x v="2"/>
    <s v="2000"/>
    <s v="GS01"/>
    <s v="EA"/>
    <n v="1"/>
    <n v="3324"/>
    <n v="0"/>
    <n v="0"/>
    <n v="3324"/>
    <s v="ZSPR"/>
    <n v="0"/>
    <s v=""/>
    <n v="0"/>
    <n v="0"/>
    <s v="ONGC Petro additions Ltd."/>
    <s v="INR"/>
    <n v="0"/>
    <n v="0"/>
    <n v="0"/>
    <n v="0"/>
    <n v="0"/>
    <n v="0"/>
    <n v="0"/>
    <n v="0"/>
    <n v="0"/>
    <n v="0"/>
    <n v="0"/>
    <n v="0"/>
    <n v="0"/>
    <n v="0"/>
    <s v="General Store"/>
    <s v="P03"/>
    <n v="2317"/>
    <x v="2"/>
  </r>
  <r>
    <s v="0P4102215061"/>
    <s v="CAGE/SEAT RING GSKT,4001195958260+,BA-HU"/>
    <s v="SPARE PARTS; PART NAME:CAGE GASKET/SEAT RING GASKET; EQUIPMENT NAME:CONTROLVALVE; EQUIPMENT MAKE:BAKER HUGHES; MANUFACTURER PART NUMBER:400119595-826-0000;MANUFACTURER:BAKER HUGHES; TYPE:SOFT PART; VALVE SERIAL NUMBER:LB12A0091-001,LB12A0091-002"/>
    <d v="2022-06-16T00:00:00"/>
    <s v="SPARE_PARTS"/>
    <x v="2"/>
    <s v="2000"/>
    <s v="CH01"/>
    <s v="EA"/>
    <n v="2"/>
    <n v="3313.38"/>
    <n v="0"/>
    <n v="0"/>
    <n v="3313.38"/>
    <s v="ZSPR"/>
    <n v="0"/>
    <s v=""/>
    <n v="0"/>
    <n v="0"/>
    <s v="ONGC Petro additions Ltd."/>
    <s v="INR"/>
    <n v="0"/>
    <n v="0"/>
    <n v="0"/>
    <n v="0"/>
    <n v="0"/>
    <n v="0"/>
    <n v="0"/>
    <n v="0"/>
    <n v="0"/>
    <n v="0"/>
    <n v="0"/>
    <n v="0"/>
    <n v="0"/>
    <n v="0"/>
    <s v="Chemcial store"/>
    <s v="P03"/>
    <n v="564"/>
    <x v="2"/>
  </r>
  <r>
    <s v="0P0801040481"/>
    <s v="PCKG,M23720240#01,KBLCCOMP"/>
    <s v="SPARE PARTS; PART NAME:PACKING; DRAWING NUMBER:M23702048; ITEM POSITION NUMBER:C35; EQUIPMENT NAME:COMPRESSOR; EQUIPMENTMAKE:KOBELCO COMPRESSOR; EQUIPMENT MODEL:KS20SNZ; MANUFACTURER:KOBELCO COMPRESSOR; MANUFACTURER PART NUMBER:M23720240#01"/>
    <d v="2022-03-24T00:00:00"/>
    <s v="SPARE_PARTS"/>
    <x v="2"/>
    <s v="2000"/>
    <s v="GS01"/>
    <s v="EA"/>
    <n v="2"/>
    <n v="3311.73"/>
    <n v="0"/>
    <n v="0"/>
    <n v="3311.73"/>
    <s v="ZSPR"/>
    <n v="0"/>
    <s v=""/>
    <n v="0"/>
    <n v="0"/>
    <s v="ONGC Petro additions Ltd."/>
    <s v="INR"/>
    <n v="0"/>
    <n v="0"/>
    <n v="0"/>
    <n v="0"/>
    <n v="0"/>
    <n v="0"/>
    <n v="0"/>
    <n v="0"/>
    <n v="0"/>
    <n v="0"/>
    <n v="0"/>
    <n v="0"/>
    <n v="0"/>
    <n v="0"/>
    <s v="General Store"/>
    <s v="P04"/>
    <n v="648"/>
    <x v="2"/>
  </r>
  <r>
    <s v="0P1005010223"/>
    <s v="FAN,EXT COOLING,FNX25MC0000SP,BHAR-BIJ"/>
    <s v="SPARE PARTS; PART NAME:FAN,EXTERNAL COOLING; EQUIPMENT NAME:MOTOR; EQUIPMENT MAKE:BHARAT BIJLEE; MANUFACTURER:BHARAT BIJLEE;MANUFACTURER PART NUMBER:FNX25MC0000SP; FOR MOTOR; FRAME SIZE:200/250; POWER RATING:30/55 KW; VOLTAGE RATING:415 V; NUMBER OFPOLE:2; MOTOR REFERENCE TYPE:MN25M213G/MN25M215G/MN20L235G"/>
    <d v="2018-06-25T00:00:00"/>
    <s v="SPARE_PARTS"/>
    <x v="2"/>
    <s v="2000"/>
    <s v="GS01"/>
    <s v="EA"/>
    <n v="1"/>
    <n v="3300"/>
    <n v="0"/>
    <n v="0"/>
    <n v="3300"/>
    <s v="ZSPR"/>
    <n v="0"/>
    <s v=""/>
    <n v="0"/>
    <n v="0"/>
    <s v="ONGC Petro additions Ltd."/>
    <s v="INR"/>
    <n v="0"/>
    <n v="0"/>
    <n v="0"/>
    <n v="0"/>
    <n v="0"/>
    <n v="0"/>
    <n v="0"/>
    <n v="0"/>
    <n v="0"/>
    <n v="0"/>
    <n v="0"/>
    <n v="0"/>
    <n v="0"/>
    <n v="0"/>
    <s v="General Store"/>
    <s v="P01"/>
    <n v="2016"/>
    <x v="2"/>
  </r>
  <r>
    <s v="0P1149010271"/>
    <s v="CT,300/1A,10VA,0.66/3KV,RCT02M,GIL&amp;MAX"/>
    <s v="TRANSFORMERS; TYPE:CURRENT; POWER, OUTPUT:10 VA; MANUFACTURER:GILBERT &amp; MAXWELL ELECTRICALS; CURRENT RATIO:300 / 1 A; INSULATIONLEVEL:0.66 / 3 KV; TYPE:RCT02M; EQUIPMENT NAME:MCC PANEL"/>
    <d v="2016-07-30T00:00:00"/>
    <s v="TRANSFORMERS"/>
    <x v="4"/>
    <s v="2000"/>
    <s v="GS01"/>
    <s v="EA"/>
    <n v="3"/>
    <n v="3300"/>
    <n v="0"/>
    <n v="0"/>
    <n v="3300"/>
    <s v="ZSPR"/>
    <n v="0"/>
    <s v=""/>
    <n v="0"/>
    <n v="0"/>
    <s v="ONGC Petro additions Ltd."/>
    <s v="INR"/>
    <n v="0"/>
    <n v="0"/>
    <n v="0"/>
    <n v="0"/>
    <n v="0"/>
    <n v="0"/>
    <n v="0"/>
    <n v="0"/>
    <n v="0"/>
    <n v="0"/>
    <n v="0"/>
    <n v="0"/>
    <n v="0"/>
    <n v="0"/>
    <s v="General Store"/>
    <s v="P01"/>
    <n v="2711"/>
    <x v="2"/>
  </r>
  <r>
    <s v="0T2062310093"/>
    <s v="FSE LINK,20A,HBC NS 20,GE"/>
    <s v="LOW VOLTAGE FUSE LINKS; TYPE:HIGH BREAKING CURRENT; CURRENT, RATED:20 A; MANUFACTURER:GENERAL ELECTRIC; MANUFACTURER PART NUMBER:NS20"/>
    <d v="2022-11-12T00:00:00"/>
    <m/>
    <x v="4"/>
    <s v="2000"/>
    <s v="GS01"/>
    <s v="EA"/>
    <n v="100"/>
    <n v="3300"/>
    <n v="0"/>
    <n v="0"/>
    <n v="3300"/>
    <s v="ZSTO"/>
    <n v="0"/>
    <s v=""/>
    <n v="0"/>
    <n v="0"/>
    <s v="ONGC Petro additions Ltd."/>
    <s v="INR"/>
    <n v="0"/>
    <n v="0"/>
    <n v="0"/>
    <n v="0"/>
    <n v="0"/>
    <n v="0"/>
    <n v="0"/>
    <n v="0"/>
    <n v="0"/>
    <n v="0"/>
    <n v="0"/>
    <n v="0"/>
    <n v="0"/>
    <n v="0"/>
    <s v="General Store"/>
    <s v="S03"/>
    <n v="415"/>
    <x v="1"/>
  </r>
  <r>
    <s v="0T1762100096"/>
    <s v="FLG,PIPE,BL,1/2IN,CL300,CS,A105,RF"/>
    <s v="BLIND PIPE FLANGES; DESIGN SPEC:ASME B 16.5; MAT:CARBON STEEL; MAT, SPEC:ASTM A105; FACING, FLANGE:RAISED FACE; FINISH, FLANGEFACING:125 AARH; PRESSURE DESIGNATION:ANSI CL300; SIZE:1/2 IN"/>
    <d v="2021-02-05T00:00:00"/>
    <s v="BL_PI_FLANGES1"/>
    <x v="2"/>
    <s v="2000"/>
    <s v="CH01"/>
    <s v="EA"/>
    <n v="30"/>
    <n v="3295.26"/>
    <n v="0"/>
    <n v="0"/>
    <n v="3295.26"/>
    <s v="ZSTO"/>
    <n v="0"/>
    <s v=""/>
    <n v="0"/>
    <n v="0"/>
    <s v="ONGC Petro additions Ltd."/>
    <s v="INR"/>
    <n v="0"/>
    <n v="0"/>
    <n v="0"/>
    <n v="0"/>
    <n v="0"/>
    <n v="0"/>
    <n v="0"/>
    <n v="0"/>
    <n v="0"/>
    <n v="0"/>
    <n v="0"/>
    <n v="0"/>
    <n v="0"/>
    <n v="0"/>
    <s v="Chemcial store"/>
    <s v="S06"/>
    <n v="1060"/>
    <x v="1"/>
  </r>
  <r>
    <s v="0T1705180029"/>
    <s v="CAP,PIPE,THD,A105,CL6000,0.75IN"/>
    <s v="THREADED PIPE CAPS; MAT:CARBON STEEL; MAT SPEC, FITTING:ASTM A105; TYPE OF THREAD:NPT; PRESSURE DESIGNATION:CL 6000; MANDATORY ADDREQRMTS:STEAM WITH IBR CERTIFICATE; SIZE:0.75 IN"/>
    <d v="2021-06-22T00:00:00"/>
    <s v="TH_PI_CAPS2"/>
    <x v="2"/>
    <s v="2000"/>
    <s v="SP01"/>
    <s v="EA"/>
    <n v="40"/>
    <n v="3291.3"/>
    <n v="0"/>
    <n v="0"/>
    <n v="3291.3"/>
    <s v="ZSTO"/>
    <n v="0"/>
    <s v=""/>
    <n v="0"/>
    <n v="0"/>
    <s v="ONGC Petro additions Ltd."/>
    <s v="INR"/>
    <n v="0"/>
    <n v="0"/>
    <n v="0"/>
    <n v="0"/>
    <n v="0"/>
    <n v="0"/>
    <n v="0"/>
    <n v="0"/>
    <n v="0"/>
    <n v="0"/>
    <n v="0"/>
    <n v="0"/>
    <n v="0"/>
    <n v="0"/>
    <s v="Shutdown Plan Mt"/>
    <s v="S06"/>
    <n v="923"/>
    <x v="1"/>
  </r>
  <r>
    <s v="0T3002010178"/>
    <s v="BRG,BALL,MET,6318 CM,90MM,190MM"/>
    <s v="METRIC BALL BEARINGS; TYPE:RADIAL CONTACT; ROWS:SINGLE; MAT, CAGE:CHROME STEEL; DESIGNATION NUMBER:6318 CM; DIAMETER, BORE:90 MM;DIAMETER, OD:190 MM; WIDTH/HEIGHT:43 MM"/>
    <d v="2022-12-13T00:00:00"/>
    <s v="ME_BA_BEARINGS"/>
    <x v="2"/>
    <s v="2000"/>
    <s v="CH01"/>
    <s v="EA"/>
    <n v="1"/>
    <n v="3290"/>
    <n v="0"/>
    <n v="0"/>
    <n v="3290"/>
    <s v="ZSTO"/>
    <n v="0"/>
    <s v=""/>
    <n v="0"/>
    <n v="0"/>
    <s v="ONGC Petro additions Ltd."/>
    <s v="INR"/>
    <n v="0"/>
    <n v="0"/>
    <n v="0"/>
    <n v="0"/>
    <n v="0"/>
    <n v="0"/>
    <n v="0"/>
    <n v="0"/>
    <n v="0"/>
    <n v="0"/>
    <n v="0"/>
    <n v="0"/>
    <n v="0"/>
    <n v="0"/>
    <s v="Chemcial store"/>
    <s v="S06"/>
    <n v="384"/>
    <x v="1"/>
  </r>
  <r>
    <s v="0T1735710003"/>
    <s v="TEE,EQ,BW,SMLS,A403-WP304,SCH40,1IN"/>
    <s v="BUTT-WELD EQUAL PIPE TEES; MAT:STAINLESS STEEL 304 / 304L; MAT SPEC, FITTING:ASTM A403 GRADE WP304/304L; MANUFACTURINGPROCESS:SEAMLESS; SERVICE:LOW TEMP/HC/ADDITIVES; SCHEDULE NUMBER:40; SIZE:1 IN"/>
    <d v="2021-05-21T00:00:00"/>
    <s v="BU_EQ_PI_TEES1"/>
    <x v="2"/>
    <s v="2000"/>
    <s v="CH01"/>
    <s v="EA"/>
    <n v="17"/>
    <n v="3280.23"/>
    <n v="0"/>
    <n v="0"/>
    <n v="3280.23"/>
    <s v="ZSTO"/>
    <n v="0"/>
    <s v=""/>
    <n v="0"/>
    <n v="0"/>
    <s v="ONGC Petro additions Ltd."/>
    <s v="INR"/>
    <n v="0"/>
    <n v="0"/>
    <n v="0"/>
    <n v="0"/>
    <n v="0"/>
    <n v="0"/>
    <n v="0"/>
    <n v="0"/>
    <n v="0"/>
    <n v="0"/>
    <n v="0"/>
    <n v="0"/>
    <n v="0"/>
    <n v="0"/>
    <s v="Chemcial store"/>
    <s v="S06"/>
    <n v="955"/>
    <x v="1"/>
  </r>
  <r>
    <s v="0P4205023108"/>
    <s v="LOCK NUT,BRG,CS,KPD 40/20A,3360002,KBL"/>
    <s v="SPARE PARTS; PART NAME:BEARING LOCK NUT; MATERIAL:CARBON STEEL; EQUIPMENT NAME:DEGASSED WATER PUMP; EQUIPMENT MAKE:KBL; EQUIPMENTMODEL:KPD 40/20A; MANUFACTURER:KBL; MANUFACTURER PART NUMBER:3360002"/>
    <d v="2017-08-26T00:00:00"/>
    <s v="SPARE_PARTS"/>
    <x v="2"/>
    <s v="2000"/>
    <s v="GS01"/>
    <s v="EA"/>
    <n v="10"/>
    <n v="3276.9"/>
    <n v="0"/>
    <n v="0"/>
    <n v="3276.9"/>
    <s v="ZSPR"/>
    <n v="0"/>
    <s v=""/>
    <n v="0"/>
    <n v="0"/>
    <s v="ONGC Petro additions Ltd."/>
    <s v="INR"/>
    <n v="0"/>
    <n v="0"/>
    <n v="0"/>
    <n v="0"/>
    <n v="0"/>
    <n v="0"/>
    <n v="0"/>
    <n v="0"/>
    <n v="0"/>
    <n v="0"/>
    <n v="0"/>
    <n v="0"/>
    <n v="0"/>
    <n v="0"/>
    <s v="General Store"/>
    <s v="P04"/>
    <n v="2319"/>
    <x v="2"/>
  </r>
  <r>
    <s v="0P4205040874"/>
    <s v="SET SCR,SS316,2H-133229/57,FS-SEALS"/>
    <s v="SPARE PARTS; PART NAME:SET SCREW; MATERIAL:STAINLESS STEEL 316; DRAWING NUMBER:2H-133229; ITEM POSITION NUMBER:57; EQUIPMENTNAME:2ND REACTOR QUENCH LIQUID PUMP; EQUIPMENT MAKE:FLOWSERVE PUMPS; EQUIPMENT MODEL:ERPN 150-400-0; ADDITIONAL INFORMATION:FORMECHANICAL SEAL; MANUFACTURER:FLOWSERVE SEALS (FSD); MANUFACTURER PART NUMBER:2H-133229/57; SEAL MODEL:3.125&quot;/3.375&quot; QBW/QBQ"/>
    <d v="2016-02-24T00:00:00"/>
    <s v="SPARE_PARTS"/>
    <x v="2"/>
    <s v="2000"/>
    <s v="GS01"/>
    <s v="EA"/>
    <n v="3"/>
    <n v="3267.67"/>
    <n v="0"/>
    <n v="0"/>
    <n v="3267.67"/>
    <s v="ZSPR"/>
    <n v="0"/>
    <s v=""/>
    <n v="0"/>
    <n v="0"/>
    <s v="ONGC Petro additions Ltd."/>
    <s v="INR"/>
    <n v="0"/>
    <n v="0"/>
    <n v="0"/>
    <n v="0"/>
    <n v="0"/>
    <n v="0"/>
    <n v="0"/>
    <n v="0"/>
    <n v="0"/>
    <n v="0"/>
    <n v="0"/>
    <n v="0"/>
    <n v="0"/>
    <n v="0"/>
    <s v="General Store"/>
    <s v="P04"/>
    <n v="2868"/>
    <x v="2"/>
  </r>
  <r>
    <s v="0P4205040875"/>
    <s v="SET SCR,SS316,2H-133229/57.1,FS-SEALS"/>
    <s v="SPARE PARTS; PART NAME:SET SCREW; MATERIAL:STAINLESS STEEL 316; DRAWING NUMBER:2H-133229; ITEM POSITION NUMBER:57.1; EQUIPMENTNAME:2ND REACTOR QUENCH LIQUID PUMP; EQUIPMENT MAKE:FLOWSERVE PUMPS; EQUIPMENT MODEL:ERPN 150-400-0; ADDITIONAL INFORMATION:FORMECHANICAL SEAL; MANUFACTURER:FLOWSERVE SEALS (FSD); MANUFACTURER PART NUMBER:2H-133229/57.1; SEAL MODEL:3.125&quot;/3.375&quot; QBW/QBQ"/>
    <d v="2016-02-24T00:00:00"/>
    <s v="SPARE_PARTS"/>
    <x v="2"/>
    <s v="2000"/>
    <s v="GS01"/>
    <s v="EA"/>
    <n v="3"/>
    <n v="3267.67"/>
    <n v="0"/>
    <n v="0"/>
    <n v="3267.67"/>
    <s v="ZSPR"/>
    <n v="0"/>
    <s v=""/>
    <n v="0"/>
    <n v="0"/>
    <s v="ONGC Petro additions Ltd."/>
    <s v="INR"/>
    <n v="0"/>
    <n v="0"/>
    <n v="0"/>
    <n v="0"/>
    <n v="0"/>
    <n v="0"/>
    <n v="0"/>
    <n v="0"/>
    <n v="0"/>
    <n v="0"/>
    <n v="0"/>
    <n v="0"/>
    <n v="0"/>
    <n v="0"/>
    <s v="General Store"/>
    <s v="P04"/>
    <n v="2868"/>
    <x v="2"/>
  </r>
  <r>
    <s v="0P4205040882"/>
    <s v="SET SCR,SS316,2H-134023/57,FS-SEALS"/>
    <s v="SPARE PARTS; PART NAME:SET SCREW; MATERIAL:STAINLESS STEEL 316; DRAWING NUMBER:2H-134023; ITEM POSITION NUMBER:57; EQUIPMENTNAME:1ST REACTOR TEPID WATER PUMP; EQUIPMENT MAKE:SULZER PUMPS; EQUIPMENT MODEL:ZF 301-5400, LK-5; ADDITIONAL INFORMATION:FORMECHANICAL SEAL; MANUFACTURER:FLOWSERVE SEALS (FSD); MANUFACTURER PART NUMBER:2H-134023/57; SEAL MODEL:3.375&quot; QBQ"/>
    <d v="2016-02-24T00:00:00"/>
    <s v="SPARE_PARTS"/>
    <x v="2"/>
    <s v="2000"/>
    <s v="GS01"/>
    <s v="EA"/>
    <n v="3"/>
    <n v="3267.67"/>
    <n v="0"/>
    <n v="0"/>
    <n v="3267.67"/>
    <s v="ZSPR"/>
    <n v="0"/>
    <s v=""/>
    <n v="0"/>
    <n v="0"/>
    <s v="ONGC Petro additions Ltd."/>
    <s v="INR"/>
    <n v="0"/>
    <n v="0"/>
    <n v="0"/>
    <n v="0"/>
    <n v="0"/>
    <n v="0"/>
    <n v="0"/>
    <n v="0"/>
    <n v="0"/>
    <n v="0"/>
    <n v="0"/>
    <n v="0"/>
    <n v="0"/>
    <n v="0"/>
    <s v="General Store"/>
    <s v="P04"/>
    <n v="2868"/>
    <x v="2"/>
  </r>
  <r>
    <s v="0P0615780035"/>
    <s v="CUSHION STITCH PINION,AS 2705 D,CHRORICH"/>
    <s v="SPARE PARTS; PART NAME:CUSHION STITCH PINION; MANUFACTURER PART NUMBER:AS 2705 D; MANUFACTURER:CHRONOS RICHARDSON; DRAWINGNUMBER:1B 2079; ITEM POSITION NUMBER:54; EQUIPMENT NAME:FLAKER BAGGING SYSTEM; EQUIPMENT MAKE:CHRONOS RICHARDSON; EQUIPMENTMODEL:GE-55 SSF; SUB ASSY:SEWING HEAD 150 U"/>
    <d v="2017-11-22T00:00:00"/>
    <s v="SPARE_PARTS"/>
    <x v="2"/>
    <s v="2000"/>
    <s v="GS01"/>
    <s v="EA"/>
    <n v="2"/>
    <n v="3264.7"/>
    <n v="0"/>
    <n v="0"/>
    <n v="3264.7"/>
    <s v="ZSPR"/>
    <n v="0"/>
    <s v=""/>
    <n v="0"/>
    <n v="0"/>
    <s v="ONGC Petro additions Ltd."/>
    <s v="INR"/>
    <n v="0"/>
    <n v="0"/>
    <n v="0"/>
    <n v="0"/>
    <n v="0"/>
    <n v="0"/>
    <n v="0"/>
    <n v="0"/>
    <n v="0"/>
    <n v="0"/>
    <n v="0"/>
    <n v="0"/>
    <n v="0"/>
    <n v="0"/>
    <s v="General Store"/>
    <s v="P04"/>
    <n v="2231"/>
    <x v="2"/>
  </r>
  <r>
    <s v="0P4205030589"/>
    <s v="SLIDE RING,72X51X8MM,163408001,HERM-PMP"/>
    <s v="SPARE PARTS; PART NAME:SLIDE RING; DIMENSIONS:72 X 51 X 8 MM; MATERIAL:S-SiC; DRAWING NUMBER:MGB601-D-DR-00003; ITEM POSITIONNUMBER:386.00; EQUIPMENT NAME:COMPRESSOR; EQUIPMENT MAKE:HERMETIC-PUMPEN; EQUIPMENT MODEL:LVPH-450-D; MANUFACTURER:HERMETIC-PUMPEN;MANUFACTURER PART NUMBER:163408001"/>
    <d v="2017-11-22T00:00:00"/>
    <s v="SPARE_PARTS"/>
    <x v="2"/>
    <s v="2000"/>
    <s v="GS01"/>
    <s v="EA"/>
    <n v="1"/>
    <n v="3263.71"/>
    <n v="0"/>
    <n v="0"/>
    <n v="3263.71"/>
    <s v="ZSPR"/>
    <n v="0"/>
    <s v=""/>
    <n v="0"/>
    <n v="0"/>
    <s v="ONGC Petro additions Ltd."/>
    <s v="INR"/>
    <n v="0"/>
    <n v="0"/>
    <n v="0"/>
    <n v="0"/>
    <n v="0"/>
    <n v="0"/>
    <n v="0"/>
    <n v="0"/>
    <n v="0"/>
    <n v="0"/>
    <n v="0"/>
    <n v="0"/>
    <n v="0"/>
    <n v="0"/>
    <s v="General Store"/>
    <s v="P04"/>
    <n v="2231"/>
    <x v="2"/>
  </r>
  <r>
    <s v="0P5271110374"/>
    <s v="SEAL+GSKT,F/ACTR,L120-20,LIMITORQUE"/>
    <s v="SPARE PARTS; PART NAME:SEAL AND GASKET; EQUIPMENT NAME:ACTUATOR; EQUIPMENT MAKE:LIMITORQUE; EQUIPMENT MODEL:L120-20;MANUFACTURER:LIMITORQUE"/>
    <d v="2017-12-27T00:00:00"/>
    <s v="SPARE_PARTS"/>
    <x v="2"/>
    <s v="2000"/>
    <s v="GS01"/>
    <s v="ST"/>
    <n v="2"/>
    <n v="3260.73"/>
    <n v="0"/>
    <n v="0"/>
    <n v="3260.73"/>
    <s v="ZSPR"/>
    <n v="0"/>
    <s v=""/>
    <n v="0"/>
    <n v="0"/>
    <s v="ONGC Petro additions Ltd."/>
    <s v="INR"/>
    <n v="0"/>
    <n v="0"/>
    <n v="0"/>
    <n v="0"/>
    <n v="0"/>
    <n v="0"/>
    <n v="0"/>
    <n v="0"/>
    <n v="0"/>
    <n v="0"/>
    <n v="0"/>
    <n v="0"/>
    <n v="0"/>
    <n v="0"/>
    <s v="General Store"/>
    <s v="P03"/>
    <n v="2196"/>
    <x v="2"/>
  </r>
  <r>
    <s v="0T2541410187"/>
    <s v="GSKT,SPW,W/OUTR RING,SS316,CL600,24IN"/>
    <s v="SPIRAL WOUND GASKETS; DESIGN SPEC:ANSI B16.20; DESIGN SPEC, FLANGE(S):ANSI B16.5; PRESSURE DESIGNATION:CLASS 600; MAT,WINDINGS:STAINLESS STEEL 316; MAT, FILLER:GRAFOIL; MAT, CENTRING RING:STAINLESS STEEL 316; SIZE, PIPE, NOMINAL:24 IN"/>
    <d v="2021-07-11T00:00:00"/>
    <s v="SP_GASKETS"/>
    <x v="2"/>
    <s v="2000"/>
    <s v="SP01"/>
    <s v="EA"/>
    <n v="2"/>
    <n v="3259.71"/>
    <n v="0"/>
    <n v="0"/>
    <n v="3259.71"/>
    <s v="ZSTO"/>
    <n v="0"/>
    <s v=""/>
    <n v="0"/>
    <n v="0"/>
    <s v="ONGC Petro additions Ltd."/>
    <s v="INR"/>
    <n v="0"/>
    <n v="0"/>
    <n v="0"/>
    <n v="0"/>
    <n v="0"/>
    <n v="0"/>
    <n v="0"/>
    <n v="0"/>
    <n v="0"/>
    <n v="0"/>
    <n v="0"/>
    <n v="0"/>
    <n v="0"/>
    <n v="0"/>
    <s v="Shutdown Plan Mt"/>
    <s v="S06"/>
    <n v="904"/>
    <x v="1"/>
  </r>
  <r>
    <s v="0T1709280006"/>
    <s v="CPLG,PIPE,THD,A182-f304,CL6000,0.75IN"/>
    <s v="THREADED PIPE COUPLINGS; TYPE:THREADED BOTH END; MAT:STAINLESS STEEL 304; MAT SPEC, FITTING:ASTM A182 GRADE F304; PRESSUREDESIGNATION:CL 6000; MANDATORY ADD REQRMTS:LOW TEMP/HC/ADDITIVES; SIZE:0.75 IN"/>
    <d v="2018-01-25T00:00:00"/>
    <s v="TH_PI_COUPLINGS2"/>
    <x v="2"/>
    <s v="2000"/>
    <s v="CH01"/>
    <s v="EA"/>
    <n v="20"/>
    <n v="3258.85"/>
    <n v="0"/>
    <n v="0"/>
    <n v="3258.85"/>
    <s v="ZSTO"/>
    <n v="0"/>
    <s v=""/>
    <n v="0"/>
    <n v="0"/>
    <s v="ONGC Petro additions Ltd."/>
    <s v="INR"/>
    <n v="0"/>
    <n v="0"/>
    <n v="0"/>
    <n v="0"/>
    <n v="0"/>
    <n v="0"/>
    <n v="0"/>
    <n v="0"/>
    <n v="0"/>
    <n v="0"/>
    <n v="0"/>
    <n v="0"/>
    <n v="0"/>
    <n v="0"/>
    <s v="Chemcial store"/>
    <s v="S06"/>
    <n v="2167"/>
    <x v="1"/>
  </r>
  <r>
    <s v="0T2548810003"/>
    <s v="GSKT,RJ,SOFT IRON,OCTAL,R45,CL300,6IN"/>
    <s v="RING JOINT GASKETS; DESIGN SPEC:ANSI B16.20; MAT:SOFT IRON; HARDNESS, MAXIMUM:90 BHN; TYPE:OCTAGONAL; RING IDENTIF NO.:R45; SIZE,FLANGE (INCH:6 IN; DESIGN SPEC, FLANGE:ANSI B16.5; PRESSURE DESIGNATION:CLASS 300"/>
    <d v="2017-03-30T00:00:00"/>
    <s v="RI_GASKETS"/>
    <x v="2"/>
    <s v="2000"/>
    <s v="GS01"/>
    <s v="EA"/>
    <n v="14"/>
    <n v="3258.27"/>
    <n v="0"/>
    <n v="0"/>
    <n v="3258.27"/>
    <s v="ZSTO"/>
    <n v="0"/>
    <s v=""/>
    <n v="0"/>
    <n v="0"/>
    <s v="ONGC Petro additions Ltd."/>
    <s v="INR"/>
    <n v="0"/>
    <n v="0"/>
    <n v="0"/>
    <n v="0"/>
    <n v="0"/>
    <n v="0"/>
    <n v="0"/>
    <n v="0"/>
    <n v="0"/>
    <n v="0"/>
    <n v="0"/>
    <n v="0"/>
    <n v="0"/>
    <n v="0"/>
    <s v="General Store"/>
    <s v="S06"/>
    <n v="2468"/>
    <x v="1"/>
  </r>
  <r>
    <s v="0P4205041379"/>
    <s v="SHIM,F/3700LX,A07401A02,ITT-CORP"/>
    <s v="SPARE PARTS; PART NAME:SHIM; EQUIPMENT NAME:C4 MIX TRANSFER PUMP; EQUIPMENT MAKE:ITT CORPORATION INDIA PVT LTD; EQUIPMENTMODEL:3700 LX-3x6 - 17S; ADDITIONAL INFORMATION:THRUST END COVER; MANUFACTURER:ITT CORPORATION INDIA PVT LTD; MANUFACTURER PARTNUMBER:A07401A02"/>
    <d v="2017-06-30T00:00:00"/>
    <s v="SPARE_PARTS"/>
    <x v="2"/>
    <s v="2000"/>
    <s v="GS01"/>
    <s v="EA"/>
    <n v="3"/>
    <n v="3250.39"/>
    <n v="0"/>
    <n v="0"/>
    <n v="3250.39"/>
    <s v="ZSPR"/>
    <n v="0"/>
    <s v=""/>
    <n v="0"/>
    <n v="0"/>
    <s v="ONGC Petro additions Ltd."/>
    <s v="INR"/>
    <n v="0"/>
    <n v="0"/>
    <n v="0"/>
    <n v="0"/>
    <n v="0"/>
    <n v="0"/>
    <n v="0"/>
    <n v="0"/>
    <n v="0"/>
    <n v="0"/>
    <n v="0"/>
    <n v="0"/>
    <n v="0"/>
    <n v="0"/>
    <s v="General Store"/>
    <s v="P04"/>
    <n v="2376"/>
    <x v="2"/>
  </r>
  <r>
    <s v="0P5270020064"/>
    <s v="GSKT,103485,TYCO-V&amp;C"/>
    <s v="SPARE PARTS; PART NAME:GASKET; EQUIPMENT NAME:SAFETY VALVE; EQUIPMENT MAKE:TYCO VALVES &amp; CONTROLS; MANUFACTURER:TYCO VALVES &amp;CONTROLS; MANUFACTURER PART NUMBER:103485; MANUFACTURER MODEL NUMBER:1 D 2 JOS-H-E-26-C-IBR-SPL, 1 D 2 JOS-H-E-35-C-SPL"/>
    <d v="2016-01-23T00:00:00"/>
    <s v="SPARE_PARTS"/>
    <x v="2"/>
    <s v="2000"/>
    <s v="GS01"/>
    <s v="EA"/>
    <n v="6"/>
    <n v="3249.75"/>
    <n v="0"/>
    <n v="0"/>
    <n v="3249.75"/>
    <s v="ZSPR"/>
    <n v="0"/>
    <s v=""/>
    <n v="0"/>
    <n v="0"/>
    <s v="ONGC Petro additions Ltd."/>
    <s v="INR"/>
    <n v="0"/>
    <n v="0"/>
    <n v="0"/>
    <n v="0"/>
    <n v="0"/>
    <n v="0"/>
    <n v="0"/>
    <n v="0"/>
    <n v="0"/>
    <n v="0"/>
    <n v="0"/>
    <n v="0"/>
    <n v="0"/>
    <n v="0"/>
    <s v="General Store"/>
    <s v="P04"/>
    <n v="2900"/>
    <x v="2"/>
  </r>
  <r>
    <s v="0P4205031674"/>
    <s v="WEAR RING,F/3700LA,C00288A7512+,ITT-CORP"/>
    <s v="SPARE PARTS; PART NAME:WEAR RING,IMPELLER,SUCTION; EQUIPMENT NAME:C4 RAFFINATE TRANSFER PUMP; EQUIPMENT MAKE:ITT CORPORATION INDIAPVT LTD; EQUIPMENT MODEL:3700 LA 3x4 - 16N; ADDITIONAL INFORMATION:300-350 BHN; MANUFACTURER:ITT CORPORATION INDIA PVT LTD;MANUFACTURER PART NUMBER:C00288A75 1299K"/>
    <d v="2017-06-30T00:00:00"/>
    <s v="SPARE_PARTS"/>
    <x v="2"/>
    <s v="2000"/>
    <s v="GS01"/>
    <s v="EA"/>
    <n v="1"/>
    <n v="3238.79"/>
    <n v="0"/>
    <n v="0"/>
    <n v="3238.79"/>
    <s v="ZSPR"/>
    <n v="0"/>
    <s v=""/>
    <n v="0"/>
    <n v="0"/>
    <s v="ONGC Petro additions Ltd."/>
    <s v="INR"/>
    <n v="0"/>
    <n v="0"/>
    <n v="0"/>
    <n v="0"/>
    <n v="0"/>
    <n v="0"/>
    <n v="0"/>
    <n v="0"/>
    <n v="0"/>
    <n v="0"/>
    <n v="0"/>
    <n v="0"/>
    <n v="0"/>
    <n v="0"/>
    <s v="General Store"/>
    <s v="P04"/>
    <n v="2376"/>
    <x v="2"/>
  </r>
  <r>
    <s v="0P4205031675"/>
    <s v="WEAR RING,F/3700LA,C00288A751+,ITT-CORP"/>
    <s v="SPARE PARTS; PART NAME:WEAR RING,IMPELLER,HUB; EQUIPMENT NAME:C4 RAFFINATE TRANSFER PUMP; EQUIPMENT MAKE:ITT CORPORATION INDIA PVTLTD; EQUIPMENT MODEL:3700 LA 3x4 - 16N; ADDITIONAL INFORMATION:300-350 BHN; MANUFACTURER:ITT CORPORATION INDIA PVT LTD;MANUFACTURER PART NUMBER:C00288A75 1299K"/>
    <d v="2017-06-30T00:00:00"/>
    <s v="SPARE_PARTS"/>
    <x v="2"/>
    <s v="2000"/>
    <s v="GS01"/>
    <s v="EA"/>
    <n v="1"/>
    <n v="3238.79"/>
    <n v="0"/>
    <n v="0"/>
    <n v="3238.79"/>
    <s v="ZSPR"/>
    <n v="0"/>
    <s v=""/>
    <n v="0"/>
    <n v="0"/>
    <s v="ONGC Petro additions Ltd."/>
    <s v="INR"/>
    <n v="0"/>
    <n v="0"/>
    <n v="0"/>
    <n v="0"/>
    <n v="0"/>
    <n v="0"/>
    <n v="0"/>
    <n v="0"/>
    <n v="0"/>
    <n v="0"/>
    <n v="0"/>
    <n v="0"/>
    <n v="0"/>
    <n v="0"/>
    <s v="General Store"/>
    <s v="P04"/>
    <n v="2376"/>
    <x v="2"/>
  </r>
  <r>
    <s v="0P1201040048"/>
    <s v="PIST,228002,WARTSILA"/>
    <s v="SPARE PARTS; PART NAME:PISTON; MANUFACTURER PART NUMBER:228002; MANUFACTURER:WARTSILA; DRAWING NUMBER:DBAC195522; EQUIPMENTNAME:ENGINE; EQUIPMENT MODEL:W20V32; ADDITIONAL INFORMATION:FOR PNEUMATIC TRIP DEVICE; ENGINE NUMBER:PAAE227083; REFERENCE TYPE:W32"/>
    <d v="2017-07-27T00:00:00"/>
    <s v="SPARE_PARTS"/>
    <x v="2"/>
    <s v="2000"/>
    <s v="GS01"/>
    <s v="EA"/>
    <n v="2"/>
    <n v="3238.76"/>
    <n v="0"/>
    <n v="0"/>
    <n v="3238.76"/>
    <s v="ZSPR"/>
    <n v="0"/>
    <s v=""/>
    <n v="0"/>
    <n v="0"/>
    <s v="ONGC Petro additions Ltd."/>
    <s v="INR"/>
    <n v="0"/>
    <n v="0"/>
    <n v="0"/>
    <n v="0"/>
    <n v="0"/>
    <n v="0"/>
    <n v="0"/>
    <n v="0"/>
    <n v="0"/>
    <n v="0"/>
    <n v="0"/>
    <n v="0"/>
    <n v="0"/>
    <n v="0"/>
    <s v="General Store"/>
    <s v="P04"/>
    <n v="2349"/>
    <x v="2"/>
  </r>
  <r>
    <s v="0P4204020082"/>
    <s v="ECCNTR,CI,1041,WDD-1125/12,SWELORE"/>
    <s v="SPARE PARTS; PART NAME:ECCENTER; MANUFACTURER PART NUMBER:1041; MANUFACTURER:SWELORE ENGINEERING PVT LTD; MATERIAL:CAST IRON;DRAWING NUMBER:MGA211-D-DR-00029; EQUIPMENT NAME:RECIPROCATING PUMP; EQUIPMENT MAKE:SWELORE ENGINEERING PVT LTD; EQUIPMENTMODEL:WDD-1125/12"/>
    <d v="2016-01-20T00:00:00"/>
    <s v="SPARE_PARTS"/>
    <x v="2"/>
    <s v="2000"/>
    <s v="GS01"/>
    <s v="EA"/>
    <n v="1"/>
    <n v="3236.8"/>
    <n v="0"/>
    <n v="0"/>
    <n v="3236.8"/>
    <s v="ZSPR"/>
    <n v="0"/>
    <s v=""/>
    <n v="0"/>
    <n v="0"/>
    <s v="ONGC Petro additions Ltd."/>
    <s v="INR"/>
    <n v="0"/>
    <n v="0"/>
    <n v="0"/>
    <n v="0"/>
    <n v="0"/>
    <n v="0"/>
    <n v="0"/>
    <n v="0"/>
    <n v="0"/>
    <n v="0"/>
    <n v="0"/>
    <n v="0"/>
    <n v="0"/>
    <n v="0"/>
    <s v="General Store"/>
    <s v="P04"/>
    <n v="2903"/>
    <x v="2"/>
  </r>
  <r>
    <s v="0P4102200447"/>
    <s v="SEGMENT,SS,952140,METSO"/>
    <s v="SPARE PARTS; PART NAME:SEGMENT; MATERIAL:STAINLESS STEEL + CBHC; DRAWING NUMBER:F12249; ITEM POSITION NUMBER:03; EQUIPMENTNAME:ECCENTRIC CTRL VALVE ; EQUIPMENT MAKE:METSO AUTOMATION; EQUIPMENT MODEL:FC1HDWTAJ1KBRGGF; MANUFACTURER:METSO AUTOMATION;MANUFACTURER PART NUMBER:952140"/>
    <d v="2017-02-18T00:00:00"/>
    <s v="SPARE_PARTS"/>
    <x v="2"/>
    <s v="2000"/>
    <s v="GS01"/>
    <s v="EA"/>
    <n v="1"/>
    <n v="3233.57"/>
    <n v="0"/>
    <n v="0"/>
    <n v="3233.57"/>
    <s v="ZSPR"/>
    <n v="0"/>
    <s v=""/>
    <n v="0"/>
    <n v="0"/>
    <s v="ONGC Petro additions Ltd."/>
    <s v="INR"/>
    <n v="0"/>
    <n v="0"/>
    <n v="0"/>
    <n v="0"/>
    <n v="0"/>
    <n v="0"/>
    <n v="0"/>
    <n v="0"/>
    <n v="0"/>
    <n v="0"/>
    <n v="0"/>
    <n v="0"/>
    <n v="0"/>
    <n v="0"/>
    <s v="General Store"/>
    <s v="P03"/>
    <n v="2508"/>
    <x v="2"/>
  </r>
  <r>
    <s v="0P4102200453"/>
    <s v="SEGMENT,SS,952120,METSO"/>
    <s v="SPARE PARTS; PART NAME:SEGMENT; MATERIAL:STAINLESS STEEL + CBHC; DRAWING NUMBER:F12249; ITEM POSITION NUMBER:03; EQUIPMENTNAME:ECCENTRIC CTRL VALVE ; EQUIPMENT MAKE:METSO AUTOMATION; EQUIPMENT MODEL:FC01DWTBJ1KBSGGF; MANUFACTURER:METSO AUTOMATION;MANUFACTURER PART NUMBER:952120"/>
    <d v="2017-02-18T00:00:00"/>
    <s v="SPARE_PARTS"/>
    <x v="2"/>
    <s v="2000"/>
    <s v="GS01"/>
    <s v="EA"/>
    <n v="1"/>
    <n v="3233.57"/>
    <n v="0"/>
    <n v="0"/>
    <n v="3233.57"/>
    <s v="ZSPR"/>
    <n v="0"/>
    <s v=""/>
    <n v="0"/>
    <n v="0"/>
    <s v="ONGC Petro additions Ltd."/>
    <s v="INR"/>
    <n v="0"/>
    <n v="0"/>
    <n v="0"/>
    <n v="0"/>
    <n v="0"/>
    <n v="0"/>
    <n v="0"/>
    <n v="0"/>
    <n v="0"/>
    <n v="0"/>
    <n v="0"/>
    <n v="0"/>
    <n v="0"/>
    <n v="0"/>
    <s v="General Store"/>
    <s v="P03"/>
    <n v="2508"/>
    <x v="2"/>
  </r>
  <r>
    <s v="0P4205031658"/>
    <s v="WEAR RING,F/3700MA2x3,C00288A6+,ITT-CORP"/>
    <s v="SPARE PARTS; PART NAME:WEAR RING,IMPELLER,SUCTION; EQUIPMENT MAKE:ITT CORPORATION INDIA PVT LTD; EQUIPMENT MODEL:3700 MA-2x3 - 13S;ADDITIONAL INFORMATION:300-350 BHN; MANUFACTURER:ITT CORPORATION INDIA PVT LTD; MANUFACTURER PART NUMBER:C00288A68 1299K; EQUIPMENTNAME:C6+OLIGOMER TRANSFER AND LOADING PUMP, C9+CUT TRANSFER AND LOADING PUMP"/>
    <d v="2017-06-30T00:00:00"/>
    <s v="SPARE_PARTS"/>
    <x v="2"/>
    <s v="2000"/>
    <s v="GS01"/>
    <s v="EA"/>
    <n v="1"/>
    <n v="3227.19"/>
    <n v="0"/>
    <n v="0"/>
    <n v="3227.19"/>
    <s v="ZSPR"/>
    <n v="0"/>
    <s v=""/>
    <n v="0"/>
    <n v="0"/>
    <s v="ONGC Petro additions Ltd."/>
    <s v="INR"/>
    <n v="0"/>
    <n v="0"/>
    <n v="0"/>
    <n v="0"/>
    <n v="0"/>
    <n v="0"/>
    <n v="0"/>
    <n v="0"/>
    <n v="0"/>
    <n v="0"/>
    <n v="0"/>
    <n v="0"/>
    <n v="0"/>
    <n v="0"/>
    <s v="General Store"/>
    <s v="P04"/>
    <n v="2376"/>
    <x v="2"/>
  </r>
  <r>
    <s v="0P5270012076"/>
    <s v="SEAT,75F202040/6,F/1.5IN,AQUA-VLV"/>
    <s v="SPARE PARTS; PART NAME:SEAT; MATERIAL:RPTFE; DRAWING NUMBER:75F202040; ITEMPOSITION NUMBER:6; EQUIPMENT NAME:BALL VALVE; EQUIPMENT MAKE:BELGAUM AQUA VALVESPVT. LTD; MANUFACTURER PART NUMBER:75F202040/6; MANUFACTURER:BELGAUM AQUA VALVESPVT. LTD; VALVE, TYPE:FLOATING BALL; FULL PORT; SIZE:40 MM (1.5 IN); ENDCONNECTION:FLANGED; PRESSURE DESIGNATION:ASME CLASS 300; AV REFERENCENUMBER:AVS0044; REFERENCE NUMBER:54401"/>
    <d v="2019-09-21T00:00:00"/>
    <s v="SPARE_PARTS"/>
    <x v="2"/>
    <s v="2000"/>
    <s v="CH01"/>
    <s v="EA"/>
    <n v="3"/>
    <n v="3223.55"/>
    <n v="0"/>
    <n v="0"/>
    <n v="3223.55"/>
    <s v="ZSPR"/>
    <n v="0"/>
    <s v=""/>
    <n v="0"/>
    <n v="0"/>
    <s v="ONGC Petro additions Ltd."/>
    <s v="INR"/>
    <n v="0"/>
    <n v="0"/>
    <n v="0"/>
    <n v="0"/>
    <n v="0"/>
    <n v="0"/>
    <n v="0"/>
    <n v="0"/>
    <n v="0"/>
    <n v="0"/>
    <n v="0"/>
    <n v="0"/>
    <n v="0"/>
    <n v="0"/>
    <s v="Chemcial store"/>
    <s v="P04"/>
    <n v="1563"/>
    <x v="2"/>
  </r>
  <r>
    <s v="0P1401100002"/>
    <s v="STEM,VLV,1151328001/13,17,20,21,SHIN-NIP"/>
    <s v="SPARE PARTS; PART NAME:VALVE STEM; MANUFACTURER PART NUMBER:11513-2800-1/13, 17, 20, 21; MANUFACTURER:SHIN NIPPON MACHINERY CO LTD;DRAWING NUMBER:11513-2800-1; EQUIPMENT NAME:BIG PUMPS (TURBINE)/; EQUIPMENT NAME:TURBINE SPARES; EQUIPMENT MODEL:B5-R4-R;ADDITIONAL INFORMATION:FOR EMERGENCY SHUT VALVE"/>
    <d v="2017-06-17T00:00:00"/>
    <s v="SPARE_PARTS"/>
    <x v="2"/>
    <s v="2000"/>
    <s v="GS01"/>
    <s v="EA"/>
    <n v="2"/>
    <n v="3222.75"/>
    <n v="0"/>
    <n v="0"/>
    <n v="3222.75"/>
    <s v="ZSPR"/>
    <n v="0"/>
    <s v=""/>
    <n v="0"/>
    <n v="0"/>
    <s v="ONGC Petro additions Ltd."/>
    <s v="INR"/>
    <n v="0"/>
    <n v="0"/>
    <n v="0"/>
    <n v="0"/>
    <n v="0"/>
    <n v="0"/>
    <n v="0"/>
    <n v="0"/>
    <n v="0"/>
    <n v="0"/>
    <n v="0"/>
    <n v="0"/>
    <n v="0"/>
    <n v="0"/>
    <s v="General Store"/>
    <s v="P04"/>
    <n v="2389"/>
    <x v="2"/>
  </r>
  <r>
    <s v="0P4205060004"/>
    <s v="STEM,VLV,1151428001/13,17,20,21,SHIN-NIP"/>
    <s v="SPARE PARTS; PART NAME:STEM, VALVE; MANUFACTURER PART NUMBER:11514-2800-1/13, 17, 20, 21; MANUFACTURER:SHIN NIPPON MACHINERY COLTD; DRAWING NUMBER:11514-2800-1; ITEM POSITION NUMBER:13, 17, 20, 21; EQUIPMENT NAME:BIG PUMP (TURBINE); EQUIPMENT MAKE:SHINNIPPON MACHINERY CO., LTD; EQUIPMENT MODEL:B6-R2-R; ADDITIONAL INFORMATION:FOR GOVERNOR VALVE"/>
    <d v="2017-06-17T00:00:00"/>
    <s v="SPARE_PARTS"/>
    <x v="2"/>
    <s v="2000"/>
    <s v="GS01"/>
    <s v="EA"/>
    <n v="2"/>
    <n v="3222.75"/>
    <n v="0"/>
    <n v="0"/>
    <n v="3222.75"/>
    <s v="ZSPR"/>
    <n v="0"/>
    <s v=""/>
    <n v="0"/>
    <n v="0"/>
    <s v="ONGC Petro additions Ltd."/>
    <s v="INR"/>
    <n v="0"/>
    <n v="0"/>
    <n v="0"/>
    <n v="0"/>
    <n v="0"/>
    <n v="0"/>
    <n v="0"/>
    <n v="0"/>
    <n v="0"/>
    <n v="0"/>
    <n v="0"/>
    <n v="0"/>
    <n v="0"/>
    <n v="0"/>
    <s v="General Store"/>
    <s v="P04"/>
    <n v="2389"/>
    <x v="2"/>
  </r>
  <r>
    <s v="0P4205060009"/>
    <s v="STEM,VLV,11515-0600/403,SHIN-NIP"/>
    <s v="SPARE PARTS; PART NAME:STEM, VALVE; MANUFACTURER PART NUMBER:11515-0600/403; MANUFACTURER:SHIN NIPPON MACHINERY CO LTD; DRAWINGNUMBER:11515-0600; ITEM POSITION NUMBER:403; EQUIPMENT NAME:BIG PUMP (TURBINE); EQUIPMENT MAKE:SHIN NIPPON MACHINERY CO., LTD;EQUIPMENT MODEL:B8-C2; ADDITIONAL INFORMATION:FOR GOVERNOR VALVE"/>
    <d v="2017-06-17T00:00:00"/>
    <s v="SPARE_PARTS"/>
    <x v="2"/>
    <s v="2000"/>
    <s v="GS01"/>
    <s v="EA"/>
    <n v="2"/>
    <n v="3222.75"/>
    <n v="0"/>
    <n v="0"/>
    <n v="3222.75"/>
    <s v="ZSPR"/>
    <n v="0"/>
    <s v=""/>
    <n v="0"/>
    <n v="0"/>
    <s v="ONGC Petro additions Ltd."/>
    <s v="INR"/>
    <n v="0"/>
    <n v="0"/>
    <n v="0"/>
    <n v="0"/>
    <n v="0"/>
    <n v="0"/>
    <n v="0"/>
    <n v="0"/>
    <n v="0"/>
    <n v="0"/>
    <n v="0"/>
    <n v="0"/>
    <n v="0"/>
    <n v="0"/>
    <s v="General Store"/>
    <s v="P04"/>
    <n v="2389"/>
    <x v="2"/>
  </r>
  <r>
    <s v="0T1705180028"/>
    <s v="CAP,PIPE,THD,A105,CL6000,0.5IN"/>
    <s v="THREADED PIPE CAPS; MAT:CARBON STEEL; MAT SPEC, FITTING:ASTM A105; TYPE OF THREAD:NPT; PRESSURE DESIGNATION:CL 6000; MANDATORY ADDREQRMTS:STEAM WITH IBR CERTIFICATE; SIZE:0.5 IN"/>
    <d v="2022-09-09T00:00:00"/>
    <s v="TH_PI_CAPS2"/>
    <x v="2"/>
    <s v="2000"/>
    <s v="SP01"/>
    <s v="EA"/>
    <n v="48"/>
    <n v="3219.3"/>
    <n v="0"/>
    <n v="0"/>
    <n v="3219.3"/>
    <s v="ZSTO"/>
    <n v="0"/>
    <s v=""/>
    <n v="0"/>
    <n v="0"/>
    <s v="ONGC Petro additions Ltd."/>
    <s v="INR"/>
    <n v="0"/>
    <n v="0"/>
    <n v="0"/>
    <n v="0"/>
    <n v="0"/>
    <n v="0"/>
    <n v="0"/>
    <n v="0"/>
    <n v="0"/>
    <n v="0"/>
    <n v="0"/>
    <n v="0"/>
    <n v="0"/>
    <n v="0"/>
    <s v="Shutdown Plan Mt"/>
    <s v="S06"/>
    <n v="479"/>
    <x v="1"/>
  </r>
  <r>
    <s v="0T2541370417"/>
    <s v="GSKT,SPW,CL600,SS,GPH,18IN"/>
    <s v="SPIRAL WOUND GASKETS; DESIGN SPEC:ASME/ANSI B16.20 - 1998; DESIGN SPEC, FLANGE(S):ASME B16.5; PRESSURE DESIGNATION:CL 600; MAT,WINDINGS:STAINLESS STEEL; MAT, FILLER:GRAPHITE; MAT, INNER RING:STAINLESS STEEL 316; MAT, CENTRING RING:STAINLESS STEEL 316; SIZE,PIPE, NOMINAL:18 IN"/>
    <d v="2018-03-26T00:00:00"/>
    <s v="SP_GASKETS"/>
    <x v="2"/>
    <s v="2000"/>
    <s v="SP01"/>
    <s v="EA"/>
    <n v="2"/>
    <n v="3200.46"/>
    <n v="0"/>
    <n v="0"/>
    <n v="3200.46"/>
    <s v="ZSTO"/>
    <n v="0"/>
    <s v=""/>
    <n v="0"/>
    <n v="0"/>
    <s v="ONGC Petro additions Ltd."/>
    <s v="INR"/>
    <n v="0"/>
    <n v="0"/>
    <n v="0"/>
    <n v="0"/>
    <n v="0"/>
    <n v="0"/>
    <n v="0"/>
    <n v="0"/>
    <n v="0"/>
    <n v="0"/>
    <n v="0"/>
    <n v="0"/>
    <n v="0"/>
    <n v="0"/>
    <s v="Shutdown Plan Mt"/>
    <s v="S06"/>
    <n v="2107"/>
    <x v="1"/>
  </r>
  <r>
    <s v="0P1201110009"/>
    <s v="HOSE,FLEXI,FH311,WARTSILA"/>
    <s v="SPARE PARTS; PART NAME:FLEXIBLE HOSE; MANUFACTURER PART NUMBER:FH311; MANUFACTURER:WARTSILA; DRAWING NUMBER:DBAC195522; EQUIPMENTNAME:ENGINE; EQUIPMENT MODEL:W20V32; FOR STARTING AIR OD12; ENGINE NUMBER:PAAE227083; REFERENCE TYPE:W32"/>
    <d v="2017-07-27T00:00:00"/>
    <s v="SPARE_PARTS"/>
    <x v="2"/>
    <s v="2000"/>
    <s v="GS01"/>
    <s v="EA"/>
    <n v="1"/>
    <n v="3197.41"/>
    <n v="0"/>
    <n v="0"/>
    <n v="3197.41"/>
    <s v="ZSPR"/>
    <n v="0"/>
    <s v=""/>
    <n v="0"/>
    <n v="0"/>
    <s v="ONGC Petro additions Ltd."/>
    <s v="INR"/>
    <n v="0"/>
    <n v="0"/>
    <n v="0"/>
    <n v="0"/>
    <n v="0"/>
    <n v="0"/>
    <n v="0"/>
    <n v="0"/>
    <n v="0"/>
    <n v="0"/>
    <n v="0"/>
    <n v="0"/>
    <n v="0"/>
    <n v="0"/>
    <s v="General Store"/>
    <s v="P04"/>
    <n v="2349"/>
    <x v="2"/>
  </r>
  <r>
    <s v="0P0801050380"/>
    <s v="SET SCR,M16030146#02,KBLCCOMP"/>
    <s v="SPARE PARTS; PART NAME:SET SCREW; DRAWING NUMBER:M23702048; ITEM POSITION NUMBER:D09; EQUIPMENT NAME:COMPRESSOR; EQUIPMENTMAKE:KOBELCO COMPRESSOR; EQUIPMENT MODEL:KS20SNZ; MANUFACTURER:KOBELCO COMPRESSOR; MANUFACTURER PART NUMBER:M16030146#02"/>
    <d v="2022-05-27T00:00:00"/>
    <s v="SPARE_PARTS"/>
    <x v="2"/>
    <s v="2000"/>
    <s v="GS01"/>
    <s v="EA"/>
    <n v="4"/>
    <n v="3197.16"/>
    <n v="0"/>
    <n v="0"/>
    <n v="3197.16"/>
    <s v="ZSPR"/>
    <n v="0"/>
    <s v=""/>
    <n v="0"/>
    <n v="0"/>
    <s v="ONGC Petro additions Ltd."/>
    <s v="INR"/>
    <n v="0"/>
    <n v="0"/>
    <n v="0"/>
    <n v="0"/>
    <n v="0"/>
    <n v="0"/>
    <n v="0"/>
    <n v="0"/>
    <n v="0"/>
    <n v="0"/>
    <n v="0"/>
    <n v="0"/>
    <n v="0"/>
    <n v="0"/>
    <s v="General Store"/>
    <s v="P04"/>
    <n v="584"/>
    <x v="2"/>
  </r>
  <r>
    <s v="0P4206030030"/>
    <s v="O-RING,NPRN,3PS-47086/1010,SHIN-NIP"/>
    <s v="SPARE PARTS; PART NAME:O-RING; MANUFACTURER PART NUMBER:3PS-47086/1010; MANUFACTURER:SHIN NIPPON MACHINERY CO LTD;MATERIAL:NEOPRENE; DRAWING NUMBER:3PS-47086; ITEM POSITION NUMBER:1010; EQUIPMENT NAME:VERTICAL CAN PUMP; EQUIPMENT MAKE:SHINNIPPON MACHINERY CO., LTD; EQUIPMENT MODEL:20/2525 CZ-4; EQUIPMENT MANUFACTURER PART NO: 1010; CONTRACTOR DOCUMENT NUMBER:MGA103-D-DS-00021"/>
    <d v="2019-04-24T00:00:00"/>
    <s v="SPARE_PARTS"/>
    <x v="2"/>
    <s v="2000"/>
    <s v="CH01"/>
    <s v="EA"/>
    <n v="1"/>
    <n v="3196.96"/>
    <n v="0"/>
    <n v="0"/>
    <n v="3196.96"/>
    <s v="ZSPR"/>
    <n v="0"/>
    <s v=""/>
    <n v="0"/>
    <n v="0"/>
    <s v="ONGC Petro additions Ltd."/>
    <s v="INR"/>
    <n v="0"/>
    <n v="0"/>
    <n v="0"/>
    <n v="0"/>
    <n v="0"/>
    <n v="0"/>
    <n v="0"/>
    <n v="0"/>
    <n v="0"/>
    <n v="0"/>
    <n v="0"/>
    <n v="0"/>
    <n v="0"/>
    <n v="0"/>
    <s v="Chemcial store"/>
    <s v="P04"/>
    <n v="1713"/>
    <x v="2"/>
  </r>
  <r>
    <s v="0P5270020053"/>
    <s v="GSKT,108152,TYCO-V&amp;C"/>
    <s v="SPARE PARTS; PART NAME:GASKET; EQUIPMENT NAME:SAFETY VALVE; EQUIPMENT MAKE:TYCO VALVES &amp; CONTROLS; MANUFACTURER:TYCO VALVES &amp;CONTROLS; MANUFACTURER PART NUMBER:108152; MANUFACTURER MODEL NUMBER:2 J 3 JOS-H-E-26-C-IBR-SPL"/>
    <d v="2016-01-23T00:00:00"/>
    <s v="SPARE_PARTS"/>
    <x v="2"/>
    <s v="2000"/>
    <s v="GS01"/>
    <s v="EA"/>
    <n v="5"/>
    <n v="3188.86"/>
    <n v="0"/>
    <n v="0"/>
    <n v="3188.86"/>
    <s v="ZSPR"/>
    <n v="0"/>
    <s v=""/>
    <n v="0"/>
    <n v="0"/>
    <s v="ONGC Petro additions Ltd."/>
    <s v="INR"/>
    <n v="0"/>
    <n v="0"/>
    <n v="0"/>
    <n v="0"/>
    <n v="0"/>
    <n v="0"/>
    <n v="0"/>
    <n v="0"/>
    <n v="0"/>
    <n v="0"/>
    <n v="0"/>
    <n v="0"/>
    <n v="0"/>
    <n v="0"/>
    <s v="General Store"/>
    <s v="P04"/>
    <n v="2900"/>
    <x v="2"/>
  </r>
  <r>
    <s v="0P5270020180"/>
    <s v="BODY JT RING,245/023JK,KOSOKENT"/>
    <s v="SPARE PARTS; PART NAME:BODY JOINT RING; EQUIPMENT NAME:VALVE; EQUIPMENT MAKE:KENT INTROL; MANUFACTURER:KENT INTROL; MANUFACTURERPART NUMBER:245/023JK"/>
    <d v="2018-01-09T00:00:00"/>
    <s v="SPARE_PARTS"/>
    <x v="2"/>
    <s v="2000"/>
    <s v="CH01"/>
    <s v="EA"/>
    <n v="1"/>
    <n v="3186.65"/>
    <n v="0"/>
    <n v="0"/>
    <n v="3186.65"/>
    <s v="ZSPR"/>
    <n v="0"/>
    <s v=""/>
    <n v="0"/>
    <n v="0"/>
    <s v="ONGC Petro additions Ltd."/>
    <s v="INR"/>
    <n v="0"/>
    <n v="0"/>
    <n v="0"/>
    <n v="0"/>
    <n v="0"/>
    <n v="0"/>
    <n v="0"/>
    <n v="0"/>
    <n v="0"/>
    <n v="0"/>
    <n v="0"/>
    <n v="0"/>
    <n v="0"/>
    <n v="0"/>
    <s v="Chemcial store"/>
    <s v="P03"/>
    <n v="2183"/>
    <x v="2"/>
  </r>
  <r>
    <s v="0P5270020180"/>
    <s v="BODY JT RING,245/023JK,KOSOKENT"/>
    <s v="SPARE PARTS; PART NAME:BODY JOINT RING; EQUIPMENT NAME:VALVE; EQUIPMENT MAKE:KENT INTROL; MANUFACTURER:KENT INTROL; MANUFACTURERPART NUMBER:245/023JK"/>
    <d v="2018-01-09T00:00:00"/>
    <s v="SPARE_PARTS"/>
    <x v="2"/>
    <s v="2000"/>
    <s v="GS01"/>
    <s v="EA"/>
    <n v="1"/>
    <n v="3186.65"/>
    <n v="0"/>
    <n v="0"/>
    <n v="3186.65"/>
    <s v="ZSPR"/>
    <n v="0"/>
    <s v=""/>
    <n v="0"/>
    <n v="0"/>
    <s v="ONGC Petro additions Ltd."/>
    <s v="INR"/>
    <n v="0"/>
    <n v="0"/>
    <n v="0"/>
    <n v="0"/>
    <n v="0"/>
    <n v="0"/>
    <n v="0"/>
    <n v="0"/>
    <n v="0"/>
    <n v="0"/>
    <n v="0"/>
    <n v="0"/>
    <n v="0"/>
    <n v="0"/>
    <s v="General Store"/>
    <s v="P03"/>
    <n v="2183"/>
    <x v="2"/>
  </r>
  <r>
    <s v="0P3766900131"/>
    <s v="SPRG ADJ,72121,NEWLONG"/>
    <s v="SPARE PARTS; PART NAME:SPRING ADJUSTER; EQUIPMENT NAME:STITCHING MACHINE; EQUIPMENT MAKE:NEWLONG INDUSTRIAL FZC; EQUIPMENTMODEL:DS-9C; ADDITIONAL INFORMATION:FOR PRESSER BAR; MANUFACTURER:NEWLONG INDUSTRIAL FZC; MANUFACTURER PART NUMBER:72121; SUBASSEMBLY:PRESSER FOOT PARTS"/>
    <d v="2021-08-16T00:00:00"/>
    <s v="SPARE_PARTS"/>
    <x v="2"/>
    <s v="2000"/>
    <s v="CH01"/>
    <s v="EA"/>
    <n v="10"/>
    <n v="3182.69"/>
    <n v="0"/>
    <n v="0"/>
    <n v="3182.69"/>
    <s v="ZSPR"/>
    <n v="0"/>
    <s v=""/>
    <n v="0"/>
    <n v="0"/>
    <s v="ONGC Petro additions Ltd."/>
    <s v="INR"/>
    <n v="0"/>
    <n v="0"/>
    <n v="0"/>
    <n v="0"/>
    <n v="0"/>
    <n v="0"/>
    <n v="0"/>
    <n v="0"/>
    <n v="0"/>
    <n v="0"/>
    <n v="0"/>
    <n v="0"/>
    <n v="0"/>
    <n v="0"/>
    <s v="Chemcial store"/>
    <s v="P04"/>
    <n v="868"/>
    <x v="2"/>
  </r>
  <r>
    <s v="0P0615760109"/>
    <s v="SLV,AS 3010 D,CHRORICH"/>
    <s v="SPARE PARTS; PART NAME:SLEEVE; MANUFACTURER PART NUMBER:AS 3010 D; MANUFACTURER:CHRONOS RICHARDSON; DRAWING NUMBER:1B 2198; ITEMPOSITION NUMBER:9; EQUIPMENT NAME:FLAKER BAGGING SYSTEM; EQUIPMENT MAKE:CHRONOS RICHARDSON; EQUIPMENT MODEL:GE-55 SSF; ADDITIONALINFORMATION:FOR LOOPER DRIVE; SUB ASSY:OSCILLATING BLOCK COMPLETE; SEWING HEAD 150 U"/>
    <d v="2017-11-22T00:00:00"/>
    <s v="SPARE_PARTS"/>
    <x v="2"/>
    <s v="2000"/>
    <s v="GS01"/>
    <s v="EA"/>
    <n v="2"/>
    <n v="3171.58"/>
    <n v="0"/>
    <n v="0"/>
    <n v="3171.58"/>
    <s v="ZSPR"/>
    <n v="0"/>
    <s v=""/>
    <n v="0"/>
    <n v="0"/>
    <s v="ONGC Petro additions Ltd."/>
    <s v="INR"/>
    <n v="0"/>
    <n v="0"/>
    <n v="0"/>
    <n v="0"/>
    <n v="0"/>
    <n v="0"/>
    <n v="0"/>
    <n v="0"/>
    <n v="0"/>
    <n v="0"/>
    <n v="0"/>
    <n v="0"/>
    <n v="0"/>
    <n v="0"/>
    <s v="General Store"/>
    <s v="P04"/>
    <n v="2231"/>
    <x v="2"/>
  </r>
  <r>
    <s v="0T2541370432"/>
    <s v="GSKT,SPW,CL150,SS,GPH,30IN"/>
    <s v="SPIRAL WOUND GASKETS; DESIGN SPEC:ASME/ANSI B16.20 - 1998; DESIGN SPEC, FLANGE(S):ASME 16.47 SERIES B; PRESSURE DESIGNATION:CL 150;MAT, WINDINGS:STAINLESS STEEL; MAT, FILLER:GRAPHITE; MAT, INNER RING:STAINLESS STEEL 316; MAT, CENTRING RING:STAINLESS STEEL 316;SIZE, PIPE, NOMINAL:30 IN"/>
    <d v="2023-05-09T00:00:00"/>
    <s v="SP_GASKETS"/>
    <x v="2"/>
    <s v="2000"/>
    <s v="CH01"/>
    <s v="EA"/>
    <n v="3"/>
    <n v="3170.72"/>
    <n v="0"/>
    <n v="0"/>
    <n v="3170.72"/>
    <s v="ZSTO"/>
    <n v="0"/>
    <s v=""/>
    <n v="0"/>
    <n v="0"/>
    <s v="ONGC Petro additions Ltd."/>
    <s v="INR"/>
    <n v="0"/>
    <n v="0"/>
    <n v="0"/>
    <n v="0"/>
    <n v="0"/>
    <n v="0"/>
    <n v="0"/>
    <n v="0"/>
    <n v="0"/>
    <n v="0"/>
    <n v="0"/>
    <n v="0"/>
    <n v="0"/>
    <n v="0"/>
    <s v="Chemcial store"/>
    <s v="S06"/>
    <n v="237"/>
    <x v="1"/>
  </r>
  <r>
    <s v="0P1005011598"/>
    <s v="PLT,TERM,TP187006900,F/MOT,BHAR-BIJ"/>
    <s v="SPARE PARTS; PART NAME:PLATE,TERMINAL; EQUIPMENT NAME:MOTOR; EQUIPMENT MAKE:BHARAT BIJLEE; MANUFACTURER PART NUMBER:TP187006900;MANUFACTURER:BHARAT BIJLEE; FOR MOTOR; FRAME SIZE:180L; POWER RATING:18.5 / 25.0 KW; MOTOR REFERENCE:MA18L473"/>
    <d v="2019-09-21T00:00:00"/>
    <s v="SPARE_PARTS"/>
    <x v="2"/>
    <s v="2000"/>
    <s v="GS01"/>
    <s v="EA"/>
    <n v="1"/>
    <n v="3165"/>
    <n v="0"/>
    <n v="0"/>
    <n v="3165"/>
    <s v="ZSPR"/>
    <n v="0"/>
    <s v=""/>
    <n v="0"/>
    <n v="0"/>
    <s v="ONGC Petro additions Ltd."/>
    <s v="INR"/>
    <n v="0"/>
    <n v="0"/>
    <n v="0"/>
    <n v="0"/>
    <n v="0"/>
    <n v="0"/>
    <n v="0"/>
    <n v="0"/>
    <n v="0"/>
    <n v="0"/>
    <n v="0"/>
    <n v="0"/>
    <n v="0"/>
    <n v="0"/>
    <s v="General Store"/>
    <s v="P01"/>
    <n v="1563"/>
    <x v="2"/>
  </r>
  <r>
    <s v="0P4102200428"/>
    <s v="BRG,PTFE+SS,H018319,METSO"/>
    <s v="SPARE PARTS; PART NAME:BEARING; MATERIAL:PTFE + STAINLESS STEEL NET; DRAWING NUMBER:F09368; ITEM POSITION NUMBER:16,17; EQUIPMENTNAME:CONTROL VALVE; EQUIPMENT MAKE:METSO AUTOMATION; EQUIPMENT MODEL:REDA06DJJST; MANUFACTURER:METSO AUTOMATION; MANUFACTURER PARTNUMBER:H018319"/>
    <d v="2017-02-18T00:00:00"/>
    <s v="SPARE_PARTS"/>
    <x v="2"/>
    <s v="2000"/>
    <s v="GS01"/>
    <s v="EA"/>
    <n v="1"/>
    <n v="3161.94"/>
    <n v="0"/>
    <n v="0"/>
    <n v="3161.94"/>
    <s v="ZSPR"/>
    <n v="0"/>
    <s v=""/>
    <n v="0"/>
    <n v="0"/>
    <s v="ONGC Petro additions Ltd."/>
    <s v="INR"/>
    <n v="0"/>
    <n v="0"/>
    <n v="0"/>
    <n v="0"/>
    <n v="0"/>
    <n v="0"/>
    <n v="0"/>
    <n v="0"/>
    <n v="0"/>
    <n v="0"/>
    <n v="0"/>
    <n v="0"/>
    <n v="0"/>
    <n v="0"/>
    <s v="General Store"/>
    <s v="P03"/>
    <n v="2508"/>
    <x v="2"/>
  </r>
  <r>
    <s v="0P4102200429"/>
    <s v="BRG,PTFE+SS,H018365,METSO"/>
    <s v="SPARE PARTS; PART NAME:BEARING; MATERIAL:PTFE + STAINLESS STEEL NET; DRAWING NUMBER:F09368; ITEM POSITION NUMBER:16,17; EQUIPMENTNAME:CONTROL VALVE; EQUIPMENT MAKE:METSO AUTOMATION; EQUIPMENT MODEL:REDA06DJJST; MANUFACTURER:METSO AUTOMATION; MANUFACTURER PARTNUMBER:H018365"/>
    <d v="2017-02-18T00:00:00"/>
    <s v="SPARE_PARTS"/>
    <x v="2"/>
    <s v="2000"/>
    <s v="GS01"/>
    <s v="EA"/>
    <n v="1"/>
    <n v="3161.94"/>
    <n v="0"/>
    <n v="0"/>
    <n v="3161.94"/>
    <s v="ZSPR"/>
    <n v="0"/>
    <s v=""/>
    <n v="0"/>
    <n v="0"/>
    <s v="ONGC Petro additions Ltd."/>
    <s v="INR"/>
    <n v="0"/>
    <n v="0"/>
    <n v="0"/>
    <n v="0"/>
    <n v="0"/>
    <n v="0"/>
    <n v="0"/>
    <n v="0"/>
    <n v="0"/>
    <n v="0"/>
    <n v="0"/>
    <n v="0"/>
    <n v="0"/>
    <n v="0"/>
    <s v="General Store"/>
    <s v="P03"/>
    <n v="2508"/>
    <x v="2"/>
  </r>
  <r>
    <s v="0P4102200449"/>
    <s v="BRG,THR,Co,894985,METSO"/>
    <s v="SPARE PARTS; PART NAME:BEARING,THRUST; MATERIAL:COBALT BASED ALLOY; DRAWING NUMBER:F12249; ITEM POSITION NUMBER:70; EQUIPMENTNAME:ECCENTRIC CTRL VALVE ; EQUIPMENT MAKE:METSO AUTOMATION; EQUIPMENT MODEL:FC1HDWTAJ1KBRGGF; MANUFACTURER:METSO AUTOMATION;NAME:ECCENTRIC CTRL VALVE ; EQUIPMENT MAKE:METSO AUTOMATION; EQUIPMENT MODEL:FC1HDWTAJ1KBRGGF; MANUFACTURER:METSO AUTOMATION;MANUFACTURER PART NUMBER:894985"/>
    <d v="2017-02-18T00:00:00"/>
    <s v="SPARE_PARTS"/>
    <x v="2"/>
    <s v="2000"/>
    <s v="GS01"/>
    <s v="EA"/>
    <n v="2"/>
    <n v="3159.58"/>
    <n v="0"/>
    <n v="0"/>
    <n v="3159.58"/>
    <s v="ZSPR"/>
    <n v="0"/>
    <s v=""/>
    <n v="0"/>
    <n v="0"/>
    <s v="ONGC Petro additions Ltd."/>
    <s v="INR"/>
    <n v="0"/>
    <n v="0"/>
    <n v="0"/>
    <n v="0"/>
    <n v="0"/>
    <n v="0"/>
    <n v="0"/>
    <n v="0"/>
    <n v="0"/>
    <n v="0"/>
    <n v="0"/>
    <n v="0"/>
    <n v="0"/>
    <n v="0"/>
    <s v="General Store"/>
    <s v="P03"/>
    <n v="2508"/>
    <x v="2"/>
  </r>
  <r>
    <s v="0P4205041310"/>
    <s v="NUT,IMPLR,F/3700MX,B00002K0222+,ITT-CORP"/>
    <s v="SPARE PARTS; PART NAME:NUT,IMPELLER; EQUIPMENT NAME:SLOP TRANSFER AND LOADING PUMP; EQUIPMENT MAKE:ITT CORPORATION INDIA PVT LTD;EQUIPMENT MODEL:3700 MX-2X4 - 11A; MANUFACTURER:ITT CORPORATION INDIA PVT LTD; MANUFACTURER PART NUMBER:B00002K02 2229"/>
    <d v="2017-06-30T00:00:00"/>
    <s v="SPARE_PARTS"/>
    <x v="2"/>
    <s v="2000"/>
    <s v="GS01"/>
    <s v="EA"/>
    <n v="1"/>
    <n v="3153.11"/>
    <n v="0"/>
    <n v="0"/>
    <n v="3153.11"/>
    <s v="ZSPR"/>
    <n v="0"/>
    <s v=""/>
    <n v="0"/>
    <n v="0"/>
    <s v="ONGC Petro additions Ltd."/>
    <s v="INR"/>
    <n v="0"/>
    <n v="0"/>
    <n v="0"/>
    <n v="0"/>
    <n v="0"/>
    <n v="0"/>
    <n v="0"/>
    <n v="0"/>
    <n v="0"/>
    <n v="0"/>
    <n v="0"/>
    <n v="0"/>
    <n v="0"/>
    <n v="0"/>
    <s v="General Store"/>
    <s v="P04"/>
    <n v="2376"/>
    <x v="2"/>
  </r>
  <r>
    <s v="0P4205041354"/>
    <s v="NUT,IMPLR,F/3700MA2x3,B00002K0+,ITT-CORP"/>
    <s v="SPARE PARTS; PART NAME:NUT,IMPELLER; EQUIPMENT MAKE:ITT CORPORATION INDIA PVT LTD; EQUIPMENT MODEL:3700 MA-2x3 - 13S;MANUFACTURER:ITT CORPORATION INDIA PVT LTD; MANUFACTURER PART NUMBER:B00002K02 2229; EQUIPMENT NAME:C6+OLIGOMER TRANSFER ANDLOADING PUMP, C9+CUT TRANSFER AND LOADING PUMP"/>
    <d v="2017-06-30T00:00:00"/>
    <s v="SPARE_PARTS"/>
    <x v="2"/>
    <s v="2000"/>
    <s v="GS01"/>
    <s v="EA"/>
    <n v="1"/>
    <n v="3153.11"/>
    <n v="0"/>
    <n v="0"/>
    <n v="3153.11"/>
    <s v="ZSPR"/>
    <n v="0"/>
    <s v=""/>
    <n v="0"/>
    <n v="0"/>
    <s v="ONGC Petro additions Ltd."/>
    <s v="INR"/>
    <n v="0"/>
    <n v="0"/>
    <n v="0"/>
    <n v="0"/>
    <n v="0"/>
    <n v="0"/>
    <n v="0"/>
    <n v="0"/>
    <n v="0"/>
    <n v="0"/>
    <n v="0"/>
    <n v="0"/>
    <n v="0"/>
    <n v="0"/>
    <s v="General Store"/>
    <s v="P04"/>
    <n v="2376"/>
    <x v="2"/>
  </r>
  <r>
    <s v="0P4205041360"/>
    <s v="NUT,IMPLR,F/3700MA3x6,B00002K0+,ITT-CORP"/>
    <s v="SPARE PARTS; PART NAME:NUT,IMPELLER; EQUIPMENT MAKE:ITT CORPORATION INDIA PVT LTD; EQUIPMENT MODEL:3700 MA-3x6 - 13L;MANUFACTURER:ITT CORPORATION INDIA PVT LTD; MANUFACTURER PART NUMBER:B00002K02 2229; EQUIPMENT NAME:PFO/CBFS TRANSFER AND LOADINGPUMPPUMP"/>
    <d v="2017-06-30T00:00:00"/>
    <s v="SPARE_PARTS"/>
    <x v="2"/>
    <s v="2000"/>
    <s v="GS01"/>
    <s v="EA"/>
    <n v="1"/>
    <n v="3153.11"/>
    <n v="0"/>
    <n v="0"/>
    <n v="3153.11"/>
    <s v="ZSPR"/>
    <n v="0"/>
    <s v=""/>
    <n v="0"/>
    <n v="0"/>
    <s v="ONGC Petro additions Ltd."/>
    <s v="INR"/>
    <n v="0"/>
    <n v="0"/>
    <n v="0"/>
    <n v="0"/>
    <n v="0"/>
    <n v="0"/>
    <n v="0"/>
    <n v="0"/>
    <n v="0"/>
    <n v="0"/>
    <n v="0"/>
    <n v="0"/>
    <n v="0"/>
    <n v="0"/>
    <s v="General Store"/>
    <s v="P04"/>
    <n v="2376"/>
    <x v="2"/>
  </r>
  <r>
    <s v="0P4205041380"/>
    <s v="NUT,IMPLR,F/3700MA1.5x3,B00002+,ITT-CORP"/>
    <s v="SPARE PARTS; PART NAME:NUT,IMPELLER; EQUIPMENT NAME:BUTANE C4 FEED PUMP; EQUIPMENT MAKE:ITT CORPORATION INDIA PVT LTD; EQUIPMENTMODEL:3700 MA-1.5x3-13A; MANUFACTURER:ITT CORPORATION INDIA PVT LTD; MANUFACTURER PART NUMBER:B00002K02 2229"/>
    <d v="2017-06-30T00:00:00"/>
    <s v="SPARE_PARTS"/>
    <x v="2"/>
    <s v="2000"/>
    <s v="GS01"/>
    <s v="EA"/>
    <n v="1"/>
    <n v="3153.11"/>
    <n v="0"/>
    <n v="0"/>
    <n v="3153.11"/>
    <s v="ZSPR"/>
    <n v="0"/>
    <s v=""/>
    <n v="0"/>
    <n v="0"/>
    <s v="ONGC Petro additions Ltd."/>
    <s v="INR"/>
    <n v="0"/>
    <n v="0"/>
    <n v="0"/>
    <n v="0"/>
    <n v="0"/>
    <n v="0"/>
    <n v="0"/>
    <n v="0"/>
    <n v="0"/>
    <n v="0"/>
    <n v="0"/>
    <n v="0"/>
    <n v="0"/>
    <n v="0"/>
    <s v="General Store"/>
    <s v="P04"/>
    <n v="2376"/>
    <x v="2"/>
  </r>
  <r>
    <s v="0P4102215288"/>
    <s v="SEAL KIT,F/AT/70/3/S1,10IN,EMER-PM"/>
    <s v="SPARE PARTS; PART NAME:SEAL KIT; EQUIPMENT NAME:BALL VALVE; EQUIPMENTMAKE:EMERSON PROCESS MANAGEMENT; EQUIPMENT MODEL:AT/70/3/S1; ADDITIONALINFORMATION:REDUCTION RATIO:292/1; MANUFACTURER:EMERSON PROCESS MANAGEMENT;VALVE SIZE:10 INCH; PRESSURE DESIGNATION:ASME CLASS 600"/>
    <d v="2021-04-29T00:00:00"/>
    <s v="SPARE_PARTS"/>
    <x v="2"/>
    <s v="2000"/>
    <s v="CH01"/>
    <s v="EA"/>
    <n v="4"/>
    <n v="3152"/>
    <n v="0"/>
    <n v="0"/>
    <n v="3152"/>
    <s v="ZSPR"/>
    <n v="0"/>
    <s v=""/>
    <n v="0"/>
    <n v="0"/>
    <s v="ONGC Petro additions Ltd."/>
    <s v="INR"/>
    <n v="0"/>
    <n v="0"/>
    <n v="0"/>
    <n v="0"/>
    <n v="0"/>
    <n v="0"/>
    <n v="0"/>
    <n v="0"/>
    <n v="0"/>
    <n v="0"/>
    <n v="0"/>
    <n v="0"/>
    <n v="0"/>
    <n v="0"/>
    <s v="Chemcial store"/>
    <s v="P04"/>
    <n v="977"/>
    <x v="2"/>
  </r>
  <r>
    <s v="0P4102206349"/>
    <s v="SPRG SET,SPRING-2113-40R,DRLNG-MU"/>
    <s v="SPARE PARTS; PART NAME:SPRING SET OF DCV; EQUIPMENT NAME:DIGITAL CONTROL VALVE;EQUIPMENT MAKE:DARLING MUESCO; EQUIPMENT MODEL:2113-40R; MANUFACTURER PARTNUMBER:SPRING-2113-40R; MANUFACTURER:DARLING MUESCO; EACH VALVE CONSIST OF 1 NOSOF SPRING"/>
    <d v="2021-08-17T00:00:00"/>
    <s v="SPARE_PARTS"/>
    <x v="2"/>
    <s v="2000"/>
    <s v="CH01"/>
    <s v="ST"/>
    <n v="2"/>
    <n v="3150"/>
    <n v="0"/>
    <n v="0"/>
    <n v="3150"/>
    <s v="ZSPR"/>
    <n v="0"/>
    <s v=""/>
    <n v="0"/>
    <n v="0"/>
    <s v="ONGC Petro additions Ltd."/>
    <s v="INR"/>
    <n v="0"/>
    <n v="0"/>
    <n v="0"/>
    <n v="0"/>
    <n v="0"/>
    <n v="0"/>
    <n v="0"/>
    <n v="0"/>
    <n v="0"/>
    <n v="0"/>
    <n v="0"/>
    <n v="0"/>
    <n v="0"/>
    <n v="0"/>
    <s v="Chemcial store"/>
    <s v="P03"/>
    <n v="867"/>
    <x v="2"/>
  </r>
  <r>
    <s v="0P4705240024"/>
    <s v="DIODE,FREE WHEELING,600V,41A,HIRECT"/>
    <s v="DIODES; TYPE, DIODE:FREE WHEELING AND BLOCKING; CURRENT, AVARAGE:41 A; VOLTAGE, PEAK:600 V; MANUFACTURER:HIND RECTIFIERS"/>
    <d v="2017-06-20T00:00:00"/>
    <s v="DIODES"/>
    <x v="4"/>
    <s v="2000"/>
    <s v="CH01"/>
    <s v="EA"/>
    <n v="3"/>
    <n v="3150"/>
    <n v="0"/>
    <n v="0"/>
    <n v="3150"/>
    <s v="ZSPR"/>
    <n v="0"/>
    <s v=""/>
    <n v="0"/>
    <n v="0"/>
    <s v="ONGC Petro additions Ltd."/>
    <s v="INR"/>
    <n v="0"/>
    <n v="0"/>
    <n v="0"/>
    <n v="0"/>
    <n v="0"/>
    <n v="0"/>
    <n v="0"/>
    <n v="0"/>
    <n v="0"/>
    <n v="0"/>
    <n v="0"/>
    <n v="0"/>
    <n v="0"/>
    <n v="0"/>
    <s v="Chemcial store"/>
    <s v="P01"/>
    <n v="2386"/>
    <x v="2"/>
  </r>
  <r>
    <s v="0P4705240027"/>
    <s v="MDL,TAPCELL DIODE,600V,41A,HIRECT"/>
    <s v="DIODES; TYPE, DIODE:TAPCELL DIODE-DIODE MODULE; CURRENT, AVARAGE:41 A; VOLTAGE, PEAK:600 V; MANUFACTURER:HIND RECTIFIERS"/>
    <d v="2017-06-20T00:00:00"/>
    <s v="DIODES"/>
    <x v="4"/>
    <s v="2000"/>
    <s v="CH01"/>
    <s v="EA"/>
    <n v="3"/>
    <n v="3150"/>
    <n v="0"/>
    <n v="0"/>
    <n v="3150"/>
    <s v="ZSPR"/>
    <n v="0"/>
    <s v=""/>
    <n v="0"/>
    <n v="0"/>
    <s v="ONGC Petro additions Ltd."/>
    <s v="INR"/>
    <n v="0"/>
    <n v="0"/>
    <n v="0"/>
    <n v="0"/>
    <n v="0"/>
    <n v="0"/>
    <n v="0"/>
    <n v="0"/>
    <n v="0"/>
    <n v="0"/>
    <n v="0"/>
    <n v="0"/>
    <n v="0"/>
    <n v="0"/>
    <s v="Chemcial store"/>
    <s v="P01"/>
    <n v="2386"/>
    <x v="2"/>
  </r>
  <r>
    <s v="0P4102210768"/>
    <s v="GSKT,SEAT,1IN,CL300,304916162826,MIL"/>
    <s v="SPARE PARTS; PART NAME:GASKET,SEAT; EQUIPMENT NAME:CONTROL VALVE; EQUIPMENT MAKE:MIL CONTROLS; EQUIPMENT MODEL:29134;MANUFACTURER:MIL CONTROLS; MANUFACTURER PART NUMBER:304916162826; VALVE SIZE:1 IN, PRESSURE DESIGNATION:ASME CL 300, ACTUATORSIZE:STANDARD MICROPAK; MODEL NUMBER:29114, 29174, 29244, 29154, 29164, 29184"/>
    <d v="2017-08-28T00:00:00"/>
    <s v="SPARE_PARTS"/>
    <x v="2"/>
    <s v="2000"/>
    <s v="GS01"/>
    <s v="EA"/>
    <n v="4"/>
    <n v="3148"/>
    <n v="0"/>
    <n v="0"/>
    <n v="3148"/>
    <s v="ZSPR"/>
    <n v="0"/>
    <s v=""/>
    <n v="0"/>
    <n v="0"/>
    <s v="ONGC Petro additions Ltd."/>
    <s v="INR"/>
    <n v="0"/>
    <n v="0"/>
    <n v="0"/>
    <n v="0"/>
    <n v="0"/>
    <n v="0"/>
    <n v="0"/>
    <n v="0"/>
    <n v="0"/>
    <n v="0"/>
    <n v="0"/>
    <n v="0"/>
    <n v="0"/>
    <n v="0"/>
    <s v="General Store"/>
    <s v="P03"/>
    <n v="2317"/>
    <x v="2"/>
  </r>
  <r>
    <s v="0P4102210769"/>
    <s v="GSKT,SEAT,1IN,CL300,402088107826,MIL"/>
    <s v="SPARE PARTS; PART NAME:GASKET,SEAT; EQUIPMENT NAME:CONTROL VALVE; EQUIPMENT MAKE:MIL CONTROLS; EQUIPMENT MODEL:29194;MANUFACTURER:MIL CONTROLS; MANUFACTURER PART NUMBER:402088107826; VALVE SIZE:1 IN, PRESSURE DESIGNATION:ASME CL 300, ACTUATORSIZE:STANDARD MICROPAK"/>
    <d v="2017-08-28T00:00:00"/>
    <s v="SPARE_PARTS"/>
    <x v="2"/>
    <s v="2000"/>
    <s v="GS01"/>
    <s v="EA"/>
    <n v="4"/>
    <n v="3148"/>
    <n v="0"/>
    <n v="0"/>
    <n v="3148"/>
    <s v="ZSPR"/>
    <n v="0"/>
    <s v=""/>
    <n v="0"/>
    <n v="0"/>
    <s v="ONGC Petro additions Ltd."/>
    <s v="INR"/>
    <n v="0"/>
    <n v="0"/>
    <n v="0"/>
    <n v="0"/>
    <n v="0"/>
    <n v="0"/>
    <n v="0"/>
    <n v="0"/>
    <n v="0"/>
    <n v="0"/>
    <n v="0"/>
    <n v="0"/>
    <n v="0"/>
    <n v="0"/>
    <s v="General Store"/>
    <s v="P03"/>
    <n v="2317"/>
    <x v="2"/>
  </r>
  <r>
    <s v="0P0801070031"/>
    <s v="DELIVERY VLV BELL,35.112.040.00,KPCL"/>
    <s v="SPARE PARTS; PART NAME:DELIVERY VALVE BELL; EQUIPMENT NAME:INSTRUMENT AIR COMPRESSOR; EQUIPMENT MODEL:1EHA1T; MANUFACTURER:KPCL;MANUFACTURER PART NUMBER:35.112.040.00; DRAWING NUMBER:EPCC2-GP-VD-009_9190_CDX_001-02"/>
    <d v="2023-04-29T00:00:00"/>
    <s v="SPARE_PARTS"/>
    <x v="2"/>
    <s v="2000"/>
    <s v="GS01"/>
    <s v="EA"/>
    <n v="4"/>
    <n v="3140"/>
    <n v="0"/>
    <n v="0"/>
    <n v="3140"/>
    <s v="ZSPR"/>
    <n v="0"/>
    <s v=""/>
    <n v="0"/>
    <n v="0"/>
    <s v="ONGC Petro additions Ltd."/>
    <s v="INR"/>
    <n v="0"/>
    <n v="0"/>
    <n v="0"/>
    <n v="0"/>
    <n v="0"/>
    <n v="0"/>
    <n v="0"/>
    <n v="0"/>
    <n v="0"/>
    <n v="0"/>
    <n v="0"/>
    <n v="0"/>
    <n v="0"/>
    <n v="0"/>
    <s v="General Store"/>
    <s v="P04"/>
    <n v="247"/>
    <x v="2"/>
  </r>
  <r>
    <s v="0P3902040028"/>
    <s v="GSKT PACKING,0.5,MGB510+0108/72,TAIKO-KK"/>
    <s v="SPARE PARTS; PART NAME:GASKET PACKING; MANUFACTURER PART NUMBER:MGB510-D-DR-0108/72; MANUFACTURER:TAIKO-JAPAN; DIMENSIONS:THK 0.5;MATERIAL:NON-ASBESTOS; DRAWING NUMBER:MGB510-D-DR-0108; ITEM POSITION NUMBER:72; EQUIPMENT NAME:REACTIVATION GAS BLOWER; EQUIPMENTMAKE:TAIKO-JAPAN; EQUIPMENT MODEL:RD-125NBP#1; ADDITIONAL INFORMATION:FOR GEAR SIDE BEARING CASE"/>
    <d v="2017-08-16T00:00:00"/>
    <s v="SPARE_PARTS"/>
    <x v="2"/>
    <s v="2000"/>
    <s v="GS01"/>
    <s v="EA"/>
    <n v="2"/>
    <n v="3139.6"/>
    <n v="0"/>
    <n v="0"/>
    <n v="3139.6"/>
    <s v="ZSPR"/>
    <n v="0"/>
    <s v=""/>
    <n v="0"/>
    <n v="0"/>
    <s v="ONGC Petro additions Ltd."/>
    <s v="INR"/>
    <n v="0"/>
    <n v="0"/>
    <n v="0"/>
    <n v="0"/>
    <n v="0"/>
    <n v="0"/>
    <n v="0"/>
    <n v="0"/>
    <n v="0"/>
    <n v="0"/>
    <n v="0"/>
    <n v="0"/>
    <n v="0"/>
    <n v="0"/>
    <s v="General Store"/>
    <s v="P04"/>
    <n v="2329"/>
    <x v="2"/>
  </r>
  <r>
    <s v="0P3902030645"/>
    <s v="OIL LVL INDIC ASSY,1111037,SWAM-PNU"/>
    <s v="SPARE PARTS; PART NAME:OIL LEVEL INDICATOR ASSEMBLY; EQUIPMENT NAME:ROTORY BLOWER; EQUIPMENT MAKE:SWAM PNEUMATICS; EQUIPMENTMODEL:RH-45AC; MANUFACTURER:SWAM PNEUMATICS; MANUFACTURER PART NUMBER:1111037; DRAWING NUMBER:121204/C"/>
    <d v="2018-10-11T00:00:00"/>
    <s v="SPARE_PARTS"/>
    <x v="4"/>
    <s v="2000"/>
    <s v="CH01"/>
    <s v="EA"/>
    <n v="3"/>
    <n v="3135"/>
    <n v="0"/>
    <n v="0"/>
    <n v="3135"/>
    <s v="ZSPR"/>
    <n v="0"/>
    <s v=""/>
    <n v="0"/>
    <n v="0"/>
    <s v="ONGC Petro additions Ltd."/>
    <s v="INR"/>
    <n v="0"/>
    <n v="0"/>
    <n v="0"/>
    <n v="0"/>
    <n v="0"/>
    <n v="0"/>
    <n v="0"/>
    <n v="0"/>
    <n v="0"/>
    <n v="0"/>
    <n v="0"/>
    <n v="0"/>
    <n v="0"/>
    <n v="0"/>
    <s v="Chemcial store"/>
    <s v="P04"/>
    <n v="1908"/>
    <x v="2"/>
  </r>
  <r>
    <s v="0P3902050202"/>
    <s v="CIRCLIP,INTL,1111011,SWAM-PNU"/>
    <s v="SPARE PARTS; PART NAME:CIRCLIP,INTERNAL; EQUIPMENT NAME:ROTORY BLOWER; EQUIPMENT MAKE:SWAM PNEUMATICS; EQUIPMENT MODEL:RH-45AC;MANUFACTURER:SWAM PNEUMATICS; MANUFACTURER PART NUMBER:1111011; DRAWING NUMBER:121204/C"/>
    <d v="2017-10-17T00:00:00"/>
    <s v="SPARE_PARTS"/>
    <x v="2"/>
    <s v="2000"/>
    <s v="GS01"/>
    <s v="EA"/>
    <n v="3"/>
    <n v="3135"/>
    <n v="0"/>
    <n v="0"/>
    <n v="3135"/>
    <s v="ZSPR"/>
    <n v="0"/>
    <s v=""/>
    <n v="0"/>
    <n v="0"/>
    <s v="ONGC Petro additions Ltd."/>
    <s v="INR"/>
    <n v="0"/>
    <n v="0"/>
    <n v="0"/>
    <n v="0"/>
    <n v="0"/>
    <n v="0"/>
    <n v="0"/>
    <n v="0"/>
    <n v="0"/>
    <n v="0"/>
    <n v="0"/>
    <n v="0"/>
    <n v="0"/>
    <n v="0"/>
    <s v="General Store"/>
    <s v="P04"/>
    <n v="2267"/>
    <x v="2"/>
  </r>
  <r>
    <s v="0P4102210754"/>
    <s v="GLND PCKG SET,760613263931,MIL"/>
    <s v="SPARE PARTS; PART NAME:GLAND PACKING SET; EQUIPMENT NAME:CONTROL VALVE; EQUIPMENT MAKE:MIL CONTROLS; EQUIPMENT MODEL:41932;MANUFACTURER:MIL CONTROLS; MANUFACTURER PART NUMBER:760613263931; MODEL NUMBER:21125"/>
    <d v="2020-04-03T00:00:00"/>
    <s v="SPARE_PARTS"/>
    <x v="2"/>
    <s v="2000"/>
    <s v="GS01"/>
    <s v="EA"/>
    <n v="1"/>
    <n v="3135"/>
    <n v="0"/>
    <n v="0"/>
    <n v="3135"/>
    <s v="ZSPR"/>
    <n v="0"/>
    <s v=""/>
    <n v="0"/>
    <n v="0"/>
    <s v="ONGC Petro additions Ltd."/>
    <s v="INR"/>
    <n v="0"/>
    <n v="0"/>
    <n v="0"/>
    <n v="0"/>
    <n v="0"/>
    <n v="0"/>
    <n v="0"/>
    <n v="0"/>
    <n v="0"/>
    <n v="0"/>
    <n v="0"/>
    <n v="0"/>
    <n v="0"/>
    <n v="0"/>
    <s v="General Store"/>
    <s v="P03"/>
    <n v="1368"/>
    <x v="2"/>
  </r>
  <r>
    <s v="0P4102211407"/>
    <s v="PCKG SET,GLND,219052829944,MIL"/>
    <s v="SPARE PARTS; PART NAME:PACKING SET; ADDITIONAL INFORMATION:FOR GLAND; MANUFACTURER:MIL CONTROLS LIMITED; MANUFACTURER PARTNUMBER:219052829944"/>
    <d v="2022-06-03T00:00:00"/>
    <s v="SPARE_PARTS"/>
    <x v="2"/>
    <s v="2000"/>
    <s v="GS01"/>
    <s v="EA"/>
    <n v="1"/>
    <n v="3135"/>
    <n v="0"/>
    <n v="0"/>
    <n v="3135"/>
    <s v="ZSPR"/>
    <n v="0"/>
    <s v=""/>
    <n v="0"/>
    <n v="0"/>
    <s v="ONGC Petro additions Ltd."/>
    <s v="INR"/>
    <n v="0"/>
    <n v="0"/>
    <n v="0"/>
    <n v="0"/>
    <n v="0"/>
    <n v="0"/>
    <n v="0"/>
    <n v="0"/>
    <n v="0"/>
    <n v="0"/>
    <n v="0"/>
    <n v="0"/>
    <n v="0"/>
    <n v="0"/>
    <s v="General Store"/>
    <s v="P03"/>
    <n v="577"/>
    <x v="2"/>
  </r>
  <r>
    <s v="0T3908220148"/>
    <s v="MOT BRKT,F/SIPL-W-12+,1.1KW,SYSTEM AIR"/>
    <s v="SPARE PARTS; PART NAME:MOTOR BRACKET; EQUIPMENT NAME:AIR HANDLING UNIT;EQUIPMENT MAKE:SYSTEM AIR LTD; MANUFACTURER:SYSTEM AIR LTD; EQUIPMENTNAME:SIPL-W-1216/04; POWER RATING:1.1 KW; NO OF POLE:4 P; FOR EXHAUST UNIT"/>
    <d v="2021-08-12T00:00:00"/>
    <s v="SPARE_PARTS"/>
    <x v="2"/>
    <s v="2000"/>
    <s v="CH01"/>
    <s v="EA"/>
    <n v="1"/>
    <n v="3114.19"/>
    <n v="0"/>
    <n v="0"/>
    <n v="3114.19"/>
    <s v="ZSTO"/>
    <n v="0"/>
    <s v=""/>
    <n v="0"/>
    <n v="0"/>
    <s v="ONGC Petro additions Ltd."/>
    <s v="INR"/>
    <n v="0"/>
    <n v="0"/>
    <n v="0"/>
    <n v="0"/>
    <n v="0"/>
    <n v="0"/>
    <n v="0"/>
    <n v="0"/>
    <n v="0"/>
    <n v="0"/>
    <n v="0"/>
    <n v="0"/>
    <n v="0"/>
    <n v="0"/>
    <s v="Chemcial store"/>
    <s v="S06"/>
    <n v="872"/>
    <x v="1"/>
  </r>
  <r>
    <s v="0T3908220156"/>
    <s v="MOT BRKT,F/SIPL-W-12+,1.5KW,SYSTEM AIR"/>
    <s v="SPARE PARTS; PART NAME:MOTOR BRACKET; EQUIPMENT NAME:AIR HANDLING UNIT;EQUIPMENT MAKE:SYSTEM AIR LTD; MANUFACTURER:SYSTEM AIR LTD; EQUIPMENTNAME:SIPL-W-1216/05; POWER RATING:1.5 KW; NO OF POLE:4 P; FOR EXHAUST UNIT"/>
    <d v="2021-08-12T00:00:00"/>
    <s v="SPARE_PARTS"/>
    <x v="2"/>
    <s v="2000"/>
    <s v="CH01"/>
    <s v="EA"/>
    <n v="1"/>
    <n v="3114.19"/>
    <n v="0"/>
    <n v="0"/>
    <n v="3114.19"/>
    <s v="ZSTO"/>
    <n v="0"/>
    <s v=""/>
    <n v="0"/>
    <n v="0"/>
    <s v="ONGC Petro additions Ltd."/>
    <s v="INR"/>
    <n v="0"/>
    <n v="0"/>
    <n v="0"/>
    <n v="0"/>
    <n v="0"/>
    <n v="0"/>
    <n v="0"/>
    <n v="0"/>
    <n v="0"/>
    <n v="0"/>
    <n v="0"/>
    <n v="0"/>
    <n v="0"/>
    <n v="0"/>
    <s v="Chemcial store"/>
    <s v="S06"/>
    <n v="872"/>
    <x v="1"/>
  </r>
  <r>
    <s v="0P3034070791"/>
    <s v="SLV,81043214,CRANE.J"/>
    <s v="SPARE PARTS; PART NAME:SLEEVE; MATERIAL:STAINLESS STEEL 316; DRAWINGNUMBER:GA-104236, GA-104237, GA-104238, GA-104084,GA-104085; EQUIPMENTNAME:MECHANICAL SEAL; EQUIPMENT MAKE:JOHN CRANE; MANUFACTURER PARTNUMBER:81043214; MANUFACTURER:JOHN CRANE"/>
    <d v="2016-12-31T00:00:00"/>
    <s v="SPARE_PARTS"/>
    <x v="2"/>
    <s v="2000"/>
    <s v="GS01"/>
    <s v="EA"/>
    <n v="1"/>
    <n v="3113.02"/>
    <n v="0"/>
    <n v="0"/>
    <n v="3113.02"/>
    <s v="ZSPR"/>
    <n v="0"/>
    <s v=""/>
    <n v="0"/>
    <n v="0"/>
    <s v="ONGC Petro additions Ltd."/>
    <s v="INR"/>
    <n v="0"/>
    <n v="0"/>
    <n v="0"/>
    <n v="0"/>
    <n v="0"/>
    <n v="0"/>
    <n v="0"/>
    <n v="0"/>
    <n v="0"/>
    <n v="0"/>
    <n v="0"/>
    <n v="0"/>
    <n v="0"/>
    <n v="0"/>
    <s v="General Store"/>
    <s v="P04"/>
    <n v="2557"/>
    <x v="2"/>
  </r>
  <r>
    <s v="0P4606060098"/>
    <s v="SHUNT RELEASE,240VAC,SL92718OBOO,L&amp;T"/>
    <s v="ELECTRICAL ACCESSORIES; TYPE:SHUNT RELEASE; VOLTAGE RATING:240 VAC; MANUFACTURERPART NUMBER:SL92718OBOO; MANUFACTURER:LARSON &amp; TURBO"/>
    <d v="2021-07-16T00:00:00"/>
    <s v="AC_ELECTRICAL"/>
    <x v="4"/>
    <s v="2000"/>
    <s v="CH01"/>
    <s v="EA"/>
    <n v="2"/>
    <n v="3096.9"/>
    <n v="0"/>
    <n v="0"/>
    <n v="3096.9"/>
    <s v="ZSPR"/>
    <n v="0"/>
    <s v=""/>
    <n v="0"/>
    <n v="0"/>
    <s v="ONGC Petro additions Ltd."/>
    <s v="INR"/>
    <n v="0"/>
    <n v="0"/>
    <n v="0"/>
    <n v="0"/>
    <n v="0"/>
    <n v="0"/>
    <n v="0"/>
    <n v="0"/>
    <n v="0"/>
    <n v="0"/>
    <n v="0"/>
    <n v="0"/>
    <n v="0"/>
    <n v="0"/>
    <s v="Chemcial store"/>
    <s v="P01"/>
    <n v="899"/>
    <x v="2"/>
  </r>
  <r>
    <s v="0P0631070127"/>
    <s v="BACK-UP RING,PTFE,OJ.T-31-5779/3,OSAKA"/>
    <s v="SPARE PARTS; PART NAME:BACK-UP RING; MATERIAL:PTFE; DRAWING NUMBER:OJ.T-31-5779; ITEM POSITION NUMBER:3; EQUIPMENT NAME:DIVERTERVALVE; EQUIPMENT MAKE:THE JAPAN STEEL WORKS; ADDITIONAL INFORMATION:JIS-T3-P63; MANUFACTURER:OSAKA JACK CO LTD; MANUFACTURER PARTNUMBER:OJ.T-31-5779/3; SPARES FOR DIVERTER VALVE HYDRAULIC CYLINDER, TYPE:335KN, 235ST; SUPPLIER:THE JAPAN STEEL WORKS"/>
    <d v="2019-01-31T00:00:00"/>
    <s v="SPARE_PARTS"/>
    <x v="2"/>
    <s v="2000"/>
    <s v="CH01"/>
    <s v="EA"/>
    <n v="1"/>
    <n v="3096.86"/>
    <n v="0"/>
    <n v="0"/>
    <n v="3096.86"/>
    <s v="ZSPR"/>
    <n v="0"/>
    <s v=""/>
    <n v="0"/>
    <n v="0"/>
    <s v="ONGC Petro additions Ltd."/>
    <s v="INR"/>
    <n v="0"/>
    <n v="0"/>
    <n v="0"/>
    <n v="0"/>
    <n v="0"/>
    <n v="0"/>
    <n v="0"/>
    <n v="0"/>
    <n v="0"/>
    <n v="0"/>
    <n v="0"/>
    <n v="0"/>
    <n v="0"/>
    <n v="0"/>
    <s v="Chemcial store"/>
    <s v="P04"/>
    <n v="1796"/>
    <x v="2"/>
  </r>
  <r>
    <s v="0P0631070246"/>
    <s v="BACK-UP RING,PTFE,JK-01-0101/5,HMI"/>
    <s v="SPARE PARTS; PART NAME:BACK-UP RING; MATERIAL:PTFE; DRAWING NUMBER:JK-01-0101; ITEM POSITION NUMBER:5; EQUIPMENT NAME:CUTTER UNIT;ADDITIONAL INFORMATION:SPARES FOR WATER CHAMBER; ADDITIONAL INFORMATION:HYDRAULIC JACK; MANUFACTURER:HYDRO MECHANICAL INDUSTRIES;MANUFACTURER PART NUMBER:JK-01-0101/5; REFERENCE NUMBER:JIS-T3-P130; SUPPLIER:THE JAPAN STEEL WORKS"/>
    <d v="2019-01-31T00:00:00"/>
    <s v="SPARE_PARTS"/>
    <x v="2"/>
    <s v="2000"/>
    <s v="CH01"/>
    <s v="EA"/>
    <n v="1"/>
    <n v="3096.86"/>
    <n v="0"/>
    <n v="0"/>
    <n v="3096.86"/>
    <s v="ZSPR"/>
    <n v="0"/>
    <s v=""/>
    <n v="0"/>
    <n v="0"/>
    <s v="ONGC Petro additions Ltd."/>
    <s v="INR"/>
    <n v="0"/>
    <n v="0"/>
    <n v="0"/>
    <n v="0"/>
    <n v="0"/>
    <n v="0"/>
    <n v="0"/>
    <n v="0"/>
    <n v="0"/>
    <n v="0"/>
    <n v="0"/>
    <n v="0"/>
    <n v="0"/>
    <n v="0"/>
    <s v="Chemcial store"/>
    <s v="P04"/>
    <n v="1796"/>
    <x v="2"/>
  </r>
  <r>
    <s v="0P0631070249"/>
    <s v="BACK-UP RING,PTFE,JK-01-0101/10,HMI"/>
    <s v="SPARE PARTS; PART NAME:BACK-UP RING; MATERIAL:PTFE; DRAWING NUMBER:JK-01-0101; ITEM POSITION NUMBER:10; EQUIPMENT NAME:CUTTER UNIT;ADDITIONAL INFORMATION:SPARES FOR WATER CHAMBER; ADDITIONAL INFORMATION:HYDRAULIC JACK; MANUFACTURER:HYDRO MECHANICAL INDUSTRIES;MANUFACTURER PART NUMBER:JK-01-0101/10; REFERENCE NUMBER:JIS-T3-P130; SUPPLIER:THE JAPAN STEEL WORKS"/>
    <d v="2019-01-31T00:00:00"/>
    <s v="SPARE_PARTS"/>
    <x v="2"/>
    <s v="2000"/>
    <s v="CH01"/>
    <s v="EA"/>
    <n v="1"/>
    <n v="3096.86"/>
    <n v="0"/>
    <n v="0"/>
    <n v="3096.86"/>
    <s v="ZSPR"/>
    <n v="0"/>
    <s v=""/>
    <n v="0"/>
    <n v="0"/>
    <s v="ONGC Petro additions Ltd."/>
    <s v="INR"/>
    <n v="0"/>
    <n v="0"/>
    <n v="0"/>
    <n v="0"/>
    <n v="0"/>
    <n v="0"/>
    <n v="0"/>
    <n v="0"/>
    <n v="0"/>
    <n v="0"/>
    <n v="0"/>
    <n v="0"/>
    <n v="0"/>
    <n v="0"/>
    <s v="Chemcial store"/>
    <s v="P04"/>
    <n v="1796"/>
    <x v="2"/>
  </r>
  <r>
    <s v="0P0631100102"/>
    <s v="BACK-UP RING,PTFE,JK-12-0201/5,HMI"/>
    <s v="SPARE PARTS; PART NAME:BACK-UP RING; MATERIAL:PTFE; DRAWING NUMBER:JK-12-0201; ITEM POSITION NUMBER:5; EQUIPMENT NAME:CUTTER UNIT;EQUIPMENT MAKE:HYDRO MECHANICAL INDUSTRIES; EQUIPMENT MODEL:ADC300S; ADDITIONAL INFORMATION:JIS-T3-P150; MANUFACTURER:HYDROMECHANICAL INDUSTRIES; MANUFACTURER PART NUMBER:JK-12-0201/5; SUB ASSY:WATER CHAMBER HYDRAULIC JACK, TYPE:350Kn15St; SUPPLIER:THEJAPAN STEEL WORKS"/>
    <d v="2023-10-19T00:00:00"/>
    <s v="SPARE_PARTS"/>
    <x v="2"/>
    <s v="2000"/>
    <s v="CH01"/>
    <s v="EA"/>
    <n v="1"/>
    <n v="3096.86"/>
    <n v="0"/>
    <n v="0"/>
    <n v="3096.86"/>
    <s v="ZSPR"/>
    <n v="0"/>
    <s v=""/>
    <n v="0"/>
    <n v="0"/>
    <s v="ONGC Petro additions Ltd."/>
    <s v="INR"/>
    <n v="0"/>
    <n v="0"/>
    <n v="0"/>
    <n v="0"/>
    <n v="0"/>
    <n v="0"/>
    <n v="0"/>
    <n v="0"/>
    <n v="0"/>
    <n v="0"/>
    <n v="0"/>
    <n v="0"/>
    <n v="0"/>
    <n v="0"/>
    <s v="Chemcial store"/>
    <s v="P04"/>
    <n v="74"/>
    <x v="2"/>
  </r>
  <r>
    <s v="0P0631100107"/>
    <s v="BACK-UP RING,PTFE,JK-12-0201/10,HMI"/>
    <s v="SPARE PARTS; PART NAME:BACK-UP RING; MATERIAL:PTFE; DRAWING NUMBER:JK-12-0201; ITEM POSITION NUMBER:10; EQUIPMENT NAME:CUTTER UNIT;EQUIPMENT MAKE:HYDRO MECHANICAL INDUSTRIES; EQUIPMENT MODEL:ADC300S; ADDITIONAL INFORMATION:JIS-T3-P150; MANUFACTURER:HYDROMECHANICAL INDUSTRIES; MANUFACTURER PART NUMBER:JK-12-0201/10; SUB ASSY:WATER CHAMBER HYDRAULIC JACK, TYPE:350Kn15St; SUPPLIER:THEJAPAN STEEL WORKS"/>
    <d v="2023-10-19T00:00:00"/>
    <s v="SPARE_PARTS"/>
    <x v="2"/>
    <s v="2000"/>
    <s v="CH01"/>
    <s v="EA"/>
    <n v="1"/>
    <n v="3096.86"/>
    <n v="0"/>
    <n v="0"/>
    <n v="3096.86"/>
    <s v="ZSPR"/>
    <n v="0"/>
    <s v=""/>
    <n v="0"/>
    <n v="0"/>
    <s v="ONGC Petro additions Ltd."/>
    <s v="INR"/>
    <n v="0"/>
    <n v="0"/>
    <n v="0"/>
    <n v="0"/>
    <n v="0"/>
    <n v="0"/>
    <n v="0"/>
    <n v="0"/>
    <n v="0"/>
    <n v="0"/>
    <n v="0"/>
    <n v="0"/>
    <n v="0"/>
    <n v="0"/>
    <s v="Chemcial store"/>
    <s v="P04"/>
    <n v="74"/>
    <x v="2"/>
  </r>
  <r>
    <s v="0P0631070138"/>
    <s v="GSKT,D34XD27XT2,SS304,2A3931700804,JPSTL"/>
    <s v="SPARE PARTS; PART NAME:GASKET; DIMENSIONS:D34 X D27 X T2; MATERIAL:STAINLESS STEEL 304; DRAWING NUMBER:2A-393-170:080; ITEMPOSITION NUMBER:4; EQUIPMENT NAME:LIQUID ADDITIVE NOZLE ASSY; EQUIPMENT MAKE:THE JAPAN STEEL WORKS; MANUFACTURER:THE JAPAN STEELWORKS; MANUFACTURER PART NUMBER:2A-393-170:080/4"/>
    <d v="2019-01-31T00:00:00"/>
    <s v="SPARE_PARTS"/>
    <x v="2"/>
    <s v="2000"/>
    <s v="CH01"/>
    <s v="EA"/>
    <n v="5"/>
    <n v="3096.43"/>
    <n v="0"/>
    <n v="0"/>
    <n v="3096.43"/>
    <s v="ZSPR"/>
    <n v="0"/>
    <s v=""/>
    <n v="0"/>
    <n v="0"/>
    <s v="ONGC Petro additions Ltd."/>
    <s v="INR"/>
    <n v="0"/>
    <n v="0"/>
    <n v="0"/>
    <n v="0"/>
    <n v="0"/>
    <n v="0"/>
    <n v="0"/>
    <n v="0"/>
    <n v="0"/>
    <n v="0"/>
    <n v="0"/>
    <n v="0"/>
    <n v="0"/>
    <n v="0"/>
    <s v="Chemcial store"/>
    <s v="P04"/>
    <n v="1796"/>
    <x v="2"/>
  </r>
  <r>
    <s v="0P4205031642"/>
    <s v="WEAR RING,F/3700SA1x2,C00288A5+,ITT-CORP"/>
    <s v="SPARE PARTS; PART NAME:WEAR RING,IMPELLER,SUCTION; EQUIPMENT NAME:PENTANE TRANSFER PUMP; EQUIPMENT MAKE:ITT CORPORATION INDIA PVTLTD; EQUIPMENT MODEL:3700 SA-1x2 - 11A; ADDITIONAL INFORMATION:300-350 BHN; MANUFACTURER:ITT CORPORATION INDIA PVT LTD;MANUFACTURER PART NUMBER:C00288A53 1299K"/>
    <d v="2017-06-30T00:00:00"/>
    <s v="SPARE_PARTS"/>
    <x v="2"/>
    <s v="2000"/>
    <s v="GS01"/>
    <s v="EA"/>
    <n v="1"/>
    <n v="3095.99"/>
    <n v="0"/>
    <n v="0"/>
    <n v="3095.99"/>
    <s v="ZSPR"/>
    <n v="0"/>
    <s v=""/>
    <n v="0"/>
    <n v="0"/>
    <s v="ONGC Petro additions Ltd."/>
    <s v="INR"/>
    <n v="0"/>
    <n v="0"/>
    <n v="0"/>
    <n v="0"/>
    <n v="0"/>
    <n v="0"/>
    <n v="0"/>
    <n v="0"/>
    <n v="0"/>
    <n v="0"/>
    <n v="0"/>
    <n v="0"/>
    <n v="0"/>
    <n v="0"/>
    <s v="General Store"/>
    <s v="P04"/>
    <n v="2376"/>
    <x v="2"/>
  </r>
  <r>
    <s v="0P4205031643"/>
    <s v="WEAR RING,F/3700SA1x211,C00288+,ITT-CORP"/>
    <s v="SPARE PARTS; PART NAME:WEAR RING,IMPELLER,HUB; EQUIPMENT NAME:PENTANE TRANSFER PUMP; EQUIPMENT MAKE:ITT CORPORATION INDIA PVT LTD;EQUIPMENT MODEL:3700 SA-1x2 - 11A; ADDITIONAL INFORMATION:300-350 BHN; MANUFACTURER:ITT CORPORATION INDIA PVT LTD; MANUFACTURERPART NUMBER:C00288A53 1299K"/>
    <d v="2017-06-30T00:00:00"/>
    <s v="SPARE_PARTS"/>
    <x v="2"/>
    <s v="2000"/>
    <s v="GS01"/>
    <s v="EA"/>
    <n v="1"/>
    <n v="3095.99"/>
    <n v="0"/>
    <n v="0"/>
    <n v="3095.99"/>
    <s v="ZSPR"/>
    <n v="0"/>
    <s v=""/>
    <n v="0"/>
    <n v="0"/>
    <s v="ONGC Petro additions Ltd."/>
    <s v="INR"/>
    <n v="0"/>
    <n v="0"/>
    <n v="0"/>
    <n v="0"/>
    <n v="0"/>
    <n v="0"/>
    <n v="0"/>
    <n v="0"/>
    <n v="0"/>
    <n v="0"/>
    <n v="0"/>
    <n v="0"/>
    <n v="0"/>
    <n v="0"/>
    <s v="General Store"/>
    <s v="P04"/>
    <n v="2376"/>
    <x v="2"/>
  </r>
  <r>
    <s v="0P4205031650"/>
    <s v="WEAR RING,F/3700SA3x6,C00288A5+,ITT-CORP"/>
    <s v="SPARE PARTS; PART NAME:WEAR RING,IMPELLER,SUCTION; EQUIPMENT NAME:HPG LOADING PUMP; EQUIPMENT MAKE:ITT CORPORATION INDIA PVT LTD;EQUIPMENT MODEL:3700 SA-3x6 - 9S; ADDITIONAL INFORMATION:300-350 BHN; MANUFACTURER:ITT CORPORATION INDIA PVT LTD; MANUFACTURER PARTNUMBER:C00288A53 1299K"/>
    <d v="2017-06-30T00:00:00"/>
    <s v="SPARE_PARTS"/>
    <x v="2"/>
    <s v="2000"/>
    <s v="GS01"/>
    <s v="EA"/>
    <n v="1"/>
    <n v="3095.99"/>
    <n v="0"/>
    <n v="0"/>
    <n v="3095.99"/>
    <s v="ZSPR"/>
    <n v="0"/>
    <s v=""/>
    <n v="0"/>
    <n v="0"/>
    <s v="ONGC Petro additions Ltd."/>
    <s v="INR"/>
    <n v="0"/>
    <n v="0"/>
    <n v="0"/>
    <n v="0"/>
    <n v="0"/>
    <n v="0"/>
    <n v="0"/>
    <n v="0"/>
    <n v="0"/>
    <n v="0"/>
    <n v="0"/>
    <n v="0"/>
    <n v="0"/>
    <n v="0"/>
    <s v="General Store"/>
    <s v="P04"/>
    <n v="2376"/>
    <x v="2"/>
  </r>
  <r>
    <s v="0P4205031651"/>
    <s v="WEAR RING,F/3700SA3x69,C00288A+,ITT-CORP"/>
    <s v="SPARE PARTS; PART NAME:WEAR RING,IMPELLER,HUB; EQUIPMENT NAME:HPG LOADING PUMP; EQUIPMENT MAKE:ITT CORPORATION INDIA PVT LTD;EQUIPMENT MODEL:3700 SA-3x6 - 9S; ADDITIONAL INFORMATION:300-350 BHN; MANUFACTURER:ITT CORPORATION INDIA PVT LTD; MANUFACTURER PARTNUMBER:C00288A53 1299K"/>
    <d v="2017-06-30T00:00:00"/>
    <s v="SPARE_PARTS"/>
    <x v="2"/>
    <s v="2000"/>
    <s v="GS01"/>
    <s v="EA"/>
    <n v="1"/>
    <n v="3095.99"/>
    <n v="0"/>
    <n v="0"/>
    <n v="3095.99"/>
    <s v="ZSPR"/>
    <n v="0"/>
    <s v=""/>
    <n v="0"/>
    <n v="0"/>
    <s v="ONGC Petro additions Ltd."/>
    <s v="INR"/>
    <n v="0"/>
    <n v="0"/>
    <n v="0"/>
    <n v="0"/>
    <n v="0"/>
    <n v="0"/>
    <n v="0"/>
    <n v="0"/>
    <n v="0"/>
    <n v="0"/>
    <n v="0"/>
    <n v="0"/>
    <n v="0"/>
    <n v="0"/>
    <s v="General Store"/>
    <s v="P04"/>
    <n v="2376"/>
    <x v="2"/>
  </r>
  <r>
    <s v="0P4205031659"/>
    <s v="WEAR RING,F/3700MA2x3,C00288A5+,ITT-CORP"/>
    <s v="SPARE PARTS; PART NAME:WEAR RING,IMPELLER,HUB; EQUIPMENT MAKE:ITT CORPORATION INDIA PVT LTD; EQUIPMENT MODEL:3700 MA-2x3 - 13S;ADDITIONAL INFORMATION:300-350 BHN; MANUFACTURER:ITT CORPORATION INDIA PVT LTD; MANUFACTURER PART NUMBER:C00288A53 1299K; EQUIPMENTNAME:C6+OLIGOMER TRANSFER AND LOADING PUMP, C9+CUT TRANSFER AND LOADING PUMP"/>
    <d v="2017-06-30T00:00:00"/>
    <s v="SPARE_PARTS"/>
    <x v="2"/>
    <s v="2000"/>
    <s v="GS01"/>
    <s v="EA"/>
    <n v="1"/>
    <n v="3095.99"/>
    <n v="0"/>
    <n v="0"/>
    <n v="3095.99"/>
    <s v="ZSPR"/>
    <n v="0"/>
    <s v=""/>
    <n v="0"/>
    <n v="0"/>
    <s v="ONGC Petro additions Ltd."/>
    <s v="INR"/>
    <n v="0"/>
    <n v="0"/>
    <n v="0"/>
    <n v="0"/>
    <n v="0"/>
    <n v="0"/>
    <n v="0"/>
    <n v="0"/>
    <n v="0"/>
    <n v="0"/>
    <n v="0"/>
    <n v="0"/>
    <n v="0"/>
    <n v="0"/>
    <s v="General Store"/>
    <s v="P04"/>
    <n v="2376"/>
    <x v="2"/>
  </r>
  <r>
    <s v="0P3900020338"/>
    <s v="BRG,F/SS316L,100RPM,36MM,S.J.INDS"/>
    <s v="SPARE PARTS; PART NAME:BEARING; EQUIPMENT NAME:AGITATOR; EQUIPMENTMAKE:S.J.INDUSTRIES; MANUFACTURER:S.J.INDUSTRIES; FOR TANK AGITATOR; H.P:1.0;MATERIAL:STAINLESS STEEL 316L; SPEED:100 RPM; DIA, IMPELLER:660 MM; DIA,SHAFT:36 MM; TYPE, IMPELLER:TURBINE; LIME"/>
    <d v="2018-07-04T00:00:00"/>
    <m/>
    <x v="2"/>
    <s v="2000"/>
    <s v="CH01"/>
    <s v="ST"/>
    <n v="1"/>
    <n v="3090.26"/>
    <n v="0"/>
    <n v="0"/>
    <n v="3090.26"/>
    <s v="ZSPR"/>
    <n v="0"/>
    <s v=""/>
    <n v="0"/>
    <n v="0"/>
    <s v="ONGC Petro additions Ltd."/>
    <s v="INR"/>
    <n v="0"/>
    <n v="0"/>
    <n v="0"/>
    <n v="0"/>
    <n v="0"/>
    <n v="0"/>
    <n v="0"/>
    <n v="0"/>
    <n v="0"/>
    <n v="0"/>
    <n v="0"/>
    <n v="0"/>
    <n v="0"/>
    <n v="0"/>
    <s v="Chemcial store"/>
    <s v="P04"/>
    <n v="2007"/>
    <x v="2"/>
  </r>
  <r>
    <s v="0T1734220011"/>
    <s v="CAP,PIPE,SW,A234 WPB,CL3000,2IN"/>
    <s v="SOCKET WELD PIPE CAPS; MAT:CARBON STEEL; MAT SPEC, FITTING:ASTM A234 WPB; PRESSURE DESIGNATION:CL 3000; MANDATORY ADD REQRMTS:STEAMWITH IBR CERTIFICATE; SIZE:2 IN"/>
    <d v="2018-01-25T00:00:00"/>
    <s v="SW_PI_CAPS2"/>
    <x v="2"/>
    <s v="2000"/>
    <s v="CH01"/>
    <s v="EA"/>
    <n v="20"/>
    <n v="3087.24"/>
    <n v="0"/>
    <n v="0"/>
    <n v="3087.24"/>
    <s v="ZSTO"/>
    <n v="0"/>
    <s v=""/>
    <n v="0"/>
    <n v="0"/>
    <s v="ONGC Petro additions Ltd."/>
    <s v="INR"/>
    <n v="0"/>
    <n v="0"/>
    <n v="0"/>
    <n v="0"/>
    <n v="0"/>
    <n v="0"/>
    <n v="0"/>
    <n v="0"/>
    <n v="0"/>
    <n v="0"/>
    <n v="0"/>
    <n v="0"/>
    <n v="0"/>
    <n v="0"/>
    <s v="Chemcial store"/>
    <s v="S06"/>
    <n v="2167"/>
    <x v="1"/>
  </r>
  <r>
    <s v="0T1736300001"/>
    <s v="ELB,BW,SMLS,A403-WP304,SCH40,90°,0.5IN"/>
    <s v="BUTT-WELD PIPE ELBOWS; MAT:STAINLESS STEEL 304/304L; MAT SPEC, FITTING:ASTM A403 GRADE WP304/304L; MANUFACTURING PROCESS:SEAMLESS;SERVICE:LOW TEMP/HC/ADDITIVES; ANGLE:90°; SCHEDULE NUMBER:40; SIZE:0.5 IN"/>
    <d v="2019-10-01T00:00:00"/>
    <s v="BU_PI_ELBOWS1"/>
    <x v="2"/>
    <s v="2000"/>
    <s v="CH01"/>
    <s v="EA"/>
    <n v="90"/>
    <n v="3087.24"/>
    <n v="0"/>
    <n v="0"/>
    <n v="3087.24"/>
    <s v="ZSTO"/>
    <n v="0"/>
    <s v=""/>
    <n v="0"/>
    <n v="0"/>
    <s v="ONGC Petro additions Ltd."/>
    <s v="INR"/>
    <n v="0"/>
    <n v="0"/>
    <n v="0"/>
    <n v="0"/>
    <n v="0"/>
    <n v="0"/>
    <n v="0"/>
    <n v="0"/>
    <n v="0"/>
    <n v="0"/>
    <n v="0"/>
    <n v="0"/>
    <n v="0"/>
    <n v="0"/>
    <s v="Chemcial store"/>
    <s v="S06"/>
    <n v="1553"/>
    <x v="1"/>
  </r>
  <r>
    <s v="0P4102211478"/>
    <s v="GSKT,SEAT,245464354826,MIL"/>
    <s v="SPARE PARTS; PART NAME:GASKET,SEAT; MANUFACTURER:MIL CONTROLS LIMITED; MANUFACTURER PART NUMBER:245464354826"/>
    <d v="2017-08-28T00:00:00"/>
    <s v="SPARE_PARTS"/>
    <x v="2"/>
    <s v="2000"/>
    <s v="GS01"/>
    <s v="EA"/>
    <n v="1"/>
    <n v="3085"/>
    <n v="0"/>
    <n v="0"/>
    <n v="3085"/>
    <s v="ZSPR"/>
    <n v="0"/>
    <s v=""/>
    <n v="0"/>
    <n v="0"/>
    <s v="ONGC Petro additions Ltd."/>
    <s v="INR"/>
    <n v="0"/>
    <n v="0"/>
    <n v="0"/>
    <n v="0"/>
    <n v="0"/>
    <n v="0"/>
    <n v="0"/>
    <n v="0"/>
    <n v="0"/>
    <n v="0"/>
    <n v="0"/>
    <n v="0"/>
    <n v="0"/>
    <n v="0"/>
    <s v="General Store"/>
    <s v="P03"/>
    <n v="2317"/>
    <x v="2"/>
  </r>
  <r>
    <s v="0P4102211604"/>
    <s v="BODY,GSKT,574705540826,MIL"/>
    <s v="SPARE PARTS; PART NAME:BODY,GASKET; MANUFACTURER:MIL CONTROLS LIMITED; MANUFACTURER PART NUMBER:574705540826"/>
    <d v="2022-06-03T00:00:00"/>
    <s v="SPARE_PARTS"/>
    <x v="2"/>
    <s v="2000"/>
    <s v="GS01"/>
    <s v="EA"/>
    <n v="1"/>
    <n v="3085"/>
    <n v="0"/>
    <n v="0"/>
    <n v="3085"/>
    <s v="ZSPR"/>
    <n v="0"/>
    <s v=""/>
    <n v="0"/>
    <n v="0"/>
    <s v="ONGC Petro additions Ltd."/>
    <s v="INR"/>
    <n v="0"/>
    <n v="0"/>
    <n v="0"/>
    <n v="0"/>
    <n v="0"/>
    <n v="0"/>
    <n v="0"/>
    <n v="0"/>
    <n v="0"/>
    <n v="0"/>
    <n v="0"/>
    <n v="0"/>
    <n v="0"/>
    <n v="0"/>
    <s v="General Store"/>
    <s v="P03"/>
    <n v="577"/>
    <x v="2"/>
  </r>
  <r>
    <s v="0T1729380003"/>
    <s v="ELB,BW,SMLS,A234-WPB,SCH40,90°,1IN"/>
    <s v="BUTT-WELD PIPE ELBOWS; MAT:CARBON STEEL; MAT SPEC, FITTING:ASTM A234 GRADE WPB; MANUFACTURING PROCESS:SEAMLESS; SERVICE:STEAM WITHIBR CERTIFICATE; ANGLE:90°; SCHEDULE NUMBER:40; SIZE:1 IN"/>
    <d v="2023-01-09T00:00:00"/>
    <s v="BU_PI_ELBOWS1"/>
    <x v="2"/>
    <s v="2000"/>
    <s v="CH01"/>
    <s v="EA"/>
    <n v="83"/>
    <n v="3060.44"/>
    <n v="0"/>
    <n v="0"/>
    <n v="3060.44"/>
    <s v="ZSTO"/>
    <n v="0"/>
    <s v=""/>
    <n v="0"/>
    <n v="0"/>
    <s v="ONGC Petro additions Ltd."/>
    <s v="INR"/>
    <n v="0"/>
    <n v="0"/>
    <n v="0"/>
    <n v="0"/>
    <n v="0"/>
    <n v="0"/>
    <n v="0"/>
    <n v="0"/>
    <n v="0"/>
    <n v="0"/>
    <n v="0"/>
    <n v="0"/>
    <n v="0"/>
    <n v="0"/>
    <s v="Chemcial store"/>
    <s v="S06"/>
    <n v="357"/>
    <x v="1"/>
  </r>
  <r>
    <s v="0P4205031120"/>
    <s v="GSKT,VITON,2H-134024/13,FS-SEALS"/>
    <s v="SPARE PARTS; PART NAME:GASKET; MATERIAL:VITON; DRAWING NUMBER:2H-134024; ITEM POSITION NUMBER:13; EQUIPMENT NAME:2ND REACTOR TEPIDWATER PUMP; EQUIPMENT MAKE:SULZER PUMPS; EQUIPMENT MODEL:ZF 300-4360, LK-4; ADDITIONAL INFORMATION:FOR MECHANICAL SEAL;MANUFACTURER:FLOWSERVE SEALS (FSD); MANUFACTURER PART NUMBER:2H-134024/13; SEAL MODEL:3.000&quot; QBQ"/>
    <d v="2016-02-24T00:00:00"/>
    <s v="SPARE_PARTS"/>
    <x v="2"/>
    <s v="2000"/>
    <s v="CH01"/>
    <s v="EA"/>
    <n v="1"/>
    <n v="3048.66"/>
    <n v="0"/>
    <n v="0"/>
    <n v="3048.66"/>
    <s v="ZSPR"/>
    <n v="0"/>
    <s v=""/>
    <n v="0"/>
    <n v="0"/>
    <s v="ONGC Petro additions Ltd."/>
    <s v="INR"/>
    <n v="0"/>
    <n v="0"/>
    <n v="0"/>
    <n v="0"/>
    <n v="0"/>
    <n v="0"/>
    <n v="0"/>
    <n v="0"/>
    <n v="0"/>
    <n v="0"/>
    <n v="0"/>
    <n v="0"/>
    <n v="0"/>
    <n v="0"/>
    <s v="Chemcial store"/>
    <s v="P04"/>
    <n v="2868"/>
    <x v="2"/>
  </r>
  <r>
    <s v="0P4205031120"/>
    <s v="GSKT,VITON,2H-134024/13,FS-SEALS"/>
    <s v="SPARE PARTS; PART NAME:GASKET; MATERIAL:VITON; DRAWING NUMBER:2H-134024; ITEM POSITION NUMBER:13; EQUIPMENT NAME:2ND REACTOR TEPIDWATER PUMP; EQUIPMENT MAKE:SULZER PUMPS; EQUIPMENT MODEL:ZF 300-4360, LK-4; ADDITIONAL INFORMATION:FOR MECHANICAL SEAL;MANUFACTURER:FLOWSERVE SEALS (FSD); MANUFACTURER PART NUMBER:2H-134024/13; SEAL MODEL:3.000&quot; QBQ"/>
    <d v="2016-02-24T00:00:00"/>
    <s v="SPARE_PARTS"/>
    <x v="2"/>
    <s v="2000"/>
    <s v="GS01"/>
    <s v="EA"/>
    <n v="1"/>
    <n v="3048.66"/>
    <n v="0"/>
    <n v="0"/>
    <n v="3048.66"/>
    <s v="ZSPR"/>
    <n v="0"/>
    <s v=""/>
    <n v="0"/>
    <n v="0"/>
    <s v="ONGC Petro additions Ltd."/>
    <s v="INR"/>
    <n v="0"/>
    <n v="0"/>
    <n v="0"/>
    <n v="0"/>
    <n v="0"/>
    <n v="0"/>
    <n v="0"/>
    <n v="0"/>
    <n v="0"/>
    <n v="0"/>
    <n v="0"/>
    <n v="0"/>
    <n v="0"/>
    <n v="0"/>
    <s v="General Store"/>
    <s v="P04"/>
    <n v="2868"/>
    <x v="2"/>
  </r>
  <r>
    <s v="0P4205031121"/>
    <s v="GSKT,VITON,2H-134024/18,FS-SEALS"/>
    <s v="SPARE PARTS; PART NAME:GASKET; MATERIAL:VITON; DRAWING NUMBER:2H-134024; ITEM POSITION NUMBER:18; EQUIPMENT NAME:2ND REACTOR TEPIDWATER PUMP; EQUIPMENT MAKE:SULZER PUMPS; EQUIPMENT MODEL:ZF 300-4360, LK-4; ADDITIONAL INFORMATION:FOR MECHANICAL SEAL;MANUFACTURER:FLOWSERVE SEALS (FSD); MANUFACTURER PART NUMBER:2H-134024/18; SEAL MODEL:3.000&quot; QBQ"/>
    <d v="2016-02-24T00:00:00"/>
    <s v="SPARE_PARTS"/>
    <x v="2"/>
    <s v="2000"/>
    <s v="CH01"/>
    <s v="EA"/>
    <n v="1"/>
    <n v="3047.18"/>
    <n v="0"/>
    <n v="0"/>
    <n v="3047.18"/>
    <s v="ZSPR"/>
    <n v="0"/>
    <s v=""/>
    <n v="0"/>
    <n v="0"/>
    <s v="ONGC Petro additions Ltd."/>
    <s v="INR"/>
    <n v="0"/>
    <n v="0"/>
    <n v="0"/>
    <n v="0"/>
    <n v="0"/>
    <n v="0"/>
    <n v="0"/>
    <n v="0"/>
    <n v="0"/>
    <n v="0"/>
    <n v="0"/>
    <n v="0"/>
    <n v="0"/>
    <n v="0"/>
    <s v="Chemcial store"/>
    <s v="P04"/>
    <n v="2868"/>
    <x v="2"/>
  </r>
  <r>
    <s v="0P4205031121"/>
    <s v="GSKT,VITON,2H-134024/18,FS-SEALS"/>
    <s v="SPARE PARTS; PART NAME:GASKET; MATERIAL:VITON; DRAWING NUMBER:2H-134024; ITEM POSITION NUMBER:18; EQUIPMENT NAME:2ND REACTOR TEPIDWATER PUMP; EQUIPMENT MAKE:SULZER PUMPS; EQUIPMENT MODEL:ZF 300-4360, LK-4; ADDITIONAL INFORMATION:FOR MECHANICAL SEAL;MANUFACTURER:FLOWSERVE SEALS (FSD); MANUFACTURER PART NUMBER:2H-134024/18; SEAL MODEL:3.000&quot; QBQ"/>
    <d v="2016-02-24T00:00:00"/>
    <s v="SPARE_PARTS"/>
    <x v="2"/>
    <s v="2000"/>
    <s v="GS01"/>
    <s v="EA"/>
    <n v="1"/>
    <n v="3047.18"/>
    <n v="0"/>
    <n v="0"/>
    <n v="3047.18"/>
    <s v="ZSPR"/>
    <n v="0"/>
    <s v=""/>
    <n v="0"/>
    <n v="0"/>
    <s v="ONGC Petro additions Ltd."/>
    <s v="INR"/>
    <n v="0"/>
    <n v="0"/>
    <n v="0"/>
    <n v="0"/>
    <n v="0"/>
    <n v="0"/>
    <n v="0"/>
    <n v="0"/>
    <n v="0"/>
    <n v="0"/>
    <n v="0"/>
    <n v="0"/>
    <n v="0"/>
    <n v="0"/>
    <s v="General Store"/>
    <s v="P04"/>
    <n v="2868"/>
    <x v="2"/>
  </r>
  <r>
    <s v="0P3766900383"/>
    <s v="HANDLE,241024,NEWLONG"/>
    <s v="SPARE PARTS; PART NAME:HANDLE; EQUIPMENT NAME:PORTABLE STITCHING MACHINE;EQUIPMENT MAKE:NEWLONG INDUSTRIAL FZC; EQUIPMENT MODEL:NP-7A; MANUFACTURER PARTNUMBER:241024; MANUFACTURER:NEWLONG INDUSTRIAL FZC; BUSHING AND OILING PARTS"/>
    <d v="2018-08-06T00:00:00"/>
    <s v="SPARE_PARTS"/>
    <x v="2"/>
    <s v="2000"/>
    <s v="CH01"/>
    <s v="EA"/>
    <n v="5"/>
    <n v="3045.06"/>
    <n v="0"/>
    <n v="0"/>
    <n v="3045.06"/>
    <s v="ZSPR"/>
    <n v="0"/>
    <s v=""/>
    <n v="0"/>
    <n v="0"/>
    <s v="ONGC Petro additions Ltd."/>
    <s v="INR"/>
    <n v="0"/>
    <n v="0"/>
    <n v="0"/>
    <n v="0"/>
    <n v="0"/>
    <n v="0"/>
    <n v="0"/>
    <n v="0"/>
    <n v="0"/>
    <n v="0"/>
    <n v="0"/>
    <n v="0"/>
    <n v="0"/>
    <n v="0"/>
    <s v="Chemcial store"/>
    <s v="P04"/>
    <n v="1974"/>
    <x v="2"/>
  </r>
  <r>
    <s v="0P3012030008"/>
    <s v="BRG,SWIVEL,M10,SILJK10C,NOMO"/>
    <s v="SWIVEL BEARING; TYPE:ROD END; LEFT HAND THREAD; SIZE:M10; DESIGNATION,BEARING:SILJK10C; MANUFACTURER:NOMO"/>
    <d v="2019-04-18T00:00:00"/>
    <s v="SWIVEL BEARING"/>
    <x v="2"/>
    <s v="2000"/>
    <s v="CH01"/>
    <s v="EA"/>
    <n v="6"/>
    <n v="3042"/>
    <n v="0"/>
    <n v="0"/>
    <n v="3042"/>
    <s v="ZSPR"/>
    <n v="0"/>
    <s v=""/>
    <n v="0"/>
    <n v="0"/>
    <s v="ONGC Petro additions Ltd."/>
    <s v="INR"/>
    <n v="0"/>
    <n v="0"/>
    <n v="0"/>
    <n v="0"/>
    <n v="0"/>
    <n v="0"/>
    <n v="0"/>
    <n v="0"/>
    <n v="0"/>
    <n v="0"/>
    <n v="0"/>
    <n v="0"/>
    <n v="0"/>
    <n v="0"/>
    <s v="Chemcial store"/>
    <s v="P04"/>
    <n v="1719"/>
    <x v="2"/>
  </r>
  <r>
    <s v="0T2548810024"/>
    <s v="GSKT,RJ,SOFT IRON,OCTAL,R45,CL900,6IN"/>
    <s v="RING JOINT GASKETS; DESIGN SPEC:ANSI B16.20; MAT:SOFT IRON; TYPE:OCTAGONAL; SERVICE:HYDROGEN; RING IDENTIF NO.:R45; SIZE, FLANGE(INCH:6 IN; DESIGN SPEC, FLANGE:ANSI B16.5; PRESSURE DESIGNATION:CLASS 900"/>
    <d v="2020-09-04T00:00:00"/>
    <s v="RI_GASKETS"/>
    <x v="2"/>
    <s v="2000"/>
    <s v="GS01"/>
    <s v="EA"/>
    <n v="13"/>
    <n v="3041.24"/>
    <n v="0"/>
    <n v="0"/>
    <n v="3041.24"/>
    <s v="ZSTO"/>
    <n v="0"/>
    <s v=""/>
    <n v="0"/>
    <n v="0"/>
    <s v="ONGC Petro additions Ltd."/>
    <s v="INR"/>
    <n v="0"/>
    <n v="0"/>
    <n v="0"/>
    <n v="0"/>
    <n v="0"/>
    <n v="0"/>
    <n v="0"/>
    <n v="0"/>
    <n v="0"/>
    <n v="0"/>
    <n v="0"/>
    <n v="0"/>
    <n v="0"/>
    <n v="0"/>
    <s v="General Store"/>
    <s v="S06"/>
    <n v="1214"/>
    <x v="1"/>
  </r>
  <r>
    <s v="0T2541630058"/>
    <s v="GSKT,SPW,PE,270X226MM,SS304,GPH,2PASS"/>
    <s v="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82; MANDATORY ADD REQRMTS:REFERED POSITION NUMBER:4A;CENTRING RING, O.D.:278 MM; INNER RING, I.D.:206 MM; DIMENSION, I.D. X O.D.:226 X 270 MM; EQUIPMENT NAME:CS HEAT EXCHANGER;MODEL:H-BEM; MANUFACTURER:INDCON PROJECTS &amp; EQUIPMENT LTD"/>
    <d v="2023-10-26T00:00:00"/>
    <s v="PL_SP_GASKETS"/>
    <x v="2"/>
    <s v="2000"/>
    <s v="SP01"/>
    <s v="EA"/>
    <n v="1"/>
    <n v="3040"/>
    <n v="0"/>
    <n v="0"/>
    <n v="3040"/>
    <s v="ZSTO"/>
    <n v="0"/>
    <s v=""/>
    <n v="0"/>
    <n v="0"/>
    <s v="ONGC Petro additions Ltd."/>
    <s v="INR"/>
    <n v="0"/>
    <n v="0"/>
    <n v="0"/>
    <n v="0"/>
    <n v="0"/>
    <n v="0"/>
    <n v="0"/>
    <n v="0"/>
    <n v="0"/>
    <n v="0"/>
    <n v="0"/>
    <n v="0"/>
    <n v="0"/>
    <n v="0"/>
    <s v="Shutdown Plan Mt"/>
    <s v="S06"/>
    <n v="67"/>
    <x v="1"/>
  </r>
  <r>
    <s v="0P4102215025"/>
    <s v="ACTR O-RING,202501531-680-0000,BA-HU"/>
    <s v="SPARE PARTS; PART NAME:ACTUATOR O-RING; EQUIPMENT NAME:CONTROL VALVE; EQUIPMENTMAKE:BAKER HUGHES; MANUFACTURER PART NUMBER:202501531-680-0000;MANUFACTURER:BAKER HUGHES; AS568#466(INNER DIAMETER:468.76); VALVE SERIALNUMBER:LB12A0090-001, LB12A0091-003, LB12A0092-001, LB18A0090-001; TYPE:SOFTPART"/>
    <d v="2022-06-16T00:00:00"/>
    <s v="SPARE_PARTS"/>
    <x v="2"/>
    <s v="2000"/>
    <s v="CH01"/>
    <s v="EA"/>
    <n v="3"/>
    <n v="3025.26"/>
    <n v="0"/>
    <n v="0"/>
    <n v="3025.26"/>
    <s v="ZSPR"/>
    <n v="0"/>
    <s v=""/>
    <n v="0"/>
    <n v="0"/>
    <s v="ONGC Petro additions Ltd."/>
    <s v="INR"/>
    <n v="0"/>
    <n v="0"/>
    <n v="0"/>
    <n v="0"/>
    <n v="0"/>
    <n v="0"/>
    <n v="0"/>
    <n v="0"/>
    <n v="0"/>
    <n v="0"/>
    <n v="0"/>
    <n v="0"/>
    <n v="0"/>
    <n v="0"/>
    <s v="Chemcial store"/>
    <s v="P03"/>
    <n v="564"/>
    <x v="2"/>
  </r>
  <r>
    <s v="0T3002010147"/>
    <s v="BRG,BALL,MET,7206B,30MM,62MM"/>
    <s v="METRIC BALL BEARINGS; TYPE:ANGULAR CONTACT; ROWS:SINGLE; DESIGNATION NUMBER:7206B; DIAMETER, BORE:30 MM; DIAMETER, OD:62 MM;WIDTH/HEIGHT:16 MM"/>
    <d v="2023-12-12T00:00:00"/>
    <s v="ME_BA_BEARINGS"/>
    <x v="2"/>
    <s v="2000"/>
    <s v="CH01"/>
    <s v="EA"/>
    <n v="5"/>
    <n v="3025"/>
    <n v="0"/>
    <n v="0"/>
    <n v="3025"/>
    <s v="ZSTO"/>
    <n v="0"/>
    <s v=""/>
    <n v="0"/>
    <n v="0"/>
    <s v="ONGC Petro additions Ltd."/>
    <s v="INR"/>
    <n v="0"/>
    <n v="0"/>
    <n v="0"/>
    <n v="0"/>
    <n v="0"/>
    <n v="0"/>
    <n v="0"/>
    <n v="0"/>
    <n v="0"/>
    <n v="0"/>
    <n v="0"/>
    <n v="0"/>
    <n v="0"/>
    <n v="0"/>
    <s v="Chemcial store"/>
    <s v="S06"/>
    <n v="20"/>
    <x v="1"/>
  </r>
  <r>
    <s v="0T1735700005"/>
    <s v="TEE,EQ,BW,SMLS,A234-WPB,SCH40,2IN"/>
    <s v="BUTT-WELD EQUAL PIPE TEES; MAT:CARBON STEEL; MAT SPEC, FITTING:ASTM A234 GRADE WPB; MANUFACTURING PROCESS:SEAMLESS; SERVICE:STEAMWITH IBR CERTIFICATE; SCHEDULE NUMBER:40; SIZE:2 IN"/>
    <d v="2023-09-18T00:00:00"/>
    <s v="BU_EQ_PI_TEES1"/>
    <x v="2"/>
    <s v="2000"/>
    <s v="CH01"/>
    <s v="EA"/>
    <n v="16"/>
    <n v="3018.63"/>
    <n v="0"/>
    <n v="0"/>
    <n v="3018.63"/>
    <s v="ZSTO"/>
    <n v="0"/>
    <s v=""/>
    <n v="0"/>
    <n v="0"/>
    <s v="ONGC Petro additions Ltd."/>
    <s v="INR"/>
    <n v="0"/>
    <n v="0"/>
    <n v="0"/>
    <n v="0"/>
    <n v="0"/>
    <n v="0"/>
    <n v="0"/>
    <n v="0"/>
    <n v="0"/>
    <n v="0"/>
    <n v="0"/>
    <n v="0"/>
    <n v="0"/>
    <n v="0"/>
    <s v="Chemcial store"/>
    <s v="S06"/>
    <n v="105"/>
    <x v="1"/>
  </r>
  <r>
    <s v="0P4610250105"/>
    <s v="MCCB,690V,100A,2P,NKS100R-2P,SCHNE-EL"/>
    <s v="CIRCUIT BREAKERS; TYPE, CIRCUITBREAKER:MOLDED CASE; POLE, QUANTITY:2; CURRENT RATING:100 A; VOLTAGE RATING:690 V; CAPACITY,INTERRUPT:10 KA; MANUFACTURER:SCHNEIDER ELECTRIC; MANUFACTURER PART NUMBER:NKS100R-2P; Ics:5 KA; Ue:250 VDC; Uimp-8KA"/>
    <d v="2019-03-26T00:00:00"/>
    <s v="CIRCUIT_BREAKERS"/>
    <x v="4"/>
    <s v="2000"/>
    <s v="CH01"/>
    <s v="EA"/>
    <n v="1"/>
    <n v="3010"/>
    <n v="0"/>
    <n v="0"/>
    <n v="3010"/>
    <s v="ZSPR"/>
    <n v="0"/>
    <s v=""/>
    <n v="0"/>
    <n v="0"/>
    <s v="ONGC Petro additions Ltd."/>
    <s v="INR"/>
    <n v="0"/>
    <n v="0"/>
    <n v="0"/>
    <n v="0"/>
    <n v="0"/>
    <n v="0"/>
    <n v="0"/>
    <n v="0"/>
    <n v="0"/>
    <n v="0"/>
    <n v="0"/>
    <n v="0"/>
    <n v="0"/>
    <n v="0"/>
    <s v="Chemcial store"/>
    <s v="P01"/>
    <n v="1742"/>
    <x v="2"/>
  </r>
  <r>
    <s v="0T1734260002"/>
    <s v="CPLG,PIPE,SW,A105,CL3000,0.75IN"/>
    <s v="SOCKET WELD PIPE COUPLINGS; MAT:CARBON STEEL; MAT SPEC, FITTING:ASTM A105; PRESSURE DESIGNATION:CL 3000; MANDATORY ADDREQRMTS:STEAM WITH IBR CERTIFICATE; SIZE:0.75 IN"/>
    <d v="2023-06-08T00:00:00"/>
    <s v="SW_PI_COUPLINGS2"/>
    <x v="2"/>
    <s v="2000"/>
    <s v="SP01"/>
    <s v="EA"/>
    <n v="45"/>
    <n v="3002.22"/>
    <n v="0"/>
    <n v="0"/>
    <n v="3002.22"/>
    <s v="ZSTO"/>
    <n v="0"/>
    <s v=""/>
    <n v="0"/>
    <n v="0"/>
    <s v="ONGC Petro additions Ltd."/>
    <s v="INR"/>
    <n v="0"/>
    <n v="0"/>
    <n v="0"/>
    <n v="0"/>
    <n v="0"/>
    <n v="0"/>
    <n v="0"/>
    <n v="0"/>
    <n v="0"/>
    <n v="0"/>
    <n v="0"/>
    <n v="0"/>
    <n v="0"/>
    <n v="0"/>
    <s v="Shutdown Plan Mt"/>
    <s v="S06"/>
    <n v="207"/>
    <x v="1"/>
  </r>
  <r>
    <s v="0T1709280003"/>
    <s v="CPLG,PIPE,THD,A182-f304,CL3000,1IN"/>
    <s v="THREADED PIPE COUPLINGS; TYPE:THREADED BOTH END; MAT:STAINLESS STEEL 304; MAT SPEC, FITTING:ASTM A182 GRADE F304; PRESSUREDESIGNATION:CL 3000; MANDATORY ADD REQRMTS:LOW TEMP/HC/ADDITIVES; SIZE:1 IN"/>
    <d v="2018-01-25T00:00:00"/>
    <s v="TH_PI_COUPLINGS2"/>
    <x v="2"/>
    <s v="2000"/>
    <s v="CH01"/>
    <s v="EA"/>
    <n v="20"/>
    <n v="3001.43"/>
    <n v="0"/>
    <n v="0"/>
    <n v="3001.43"/>
    <s v="ZSTO"/>
    <n v="0"/>
    <s v=""/>
    <n v="0"/>
    <n v="0"/>
    <s v="ONGC Petro additions Ltd."/>
    <s v="INR"/>
    <n v="0"/>
    <n v="0"/>
    <n v="0"/>
    <n v="0"/>
    <n v="0"/>
    <n v="0"/>
    <n v="0"/>
    <n v="0"/>
    <n v="0"/>
    <n v="0"/>
    <n v="0"/>
    <n v="0"/>
    <n v="0"/>
    <n v="0"/>
    <s v="Chemcial store"/>
    <s v="S06"/>
    <n v="2167"/>
    <x v="1"/>
  </r>
  <r>
    <s v="0T1729380011"/>
    <s v="ELB,BW,SMLS,A420-WPL6,SCH40,90°,2IN"/>
    <s v="BUTT-WELD PIPE ELBOWS; MAT:CARBON STEEL; MAT SPEC, FITTING:ASTM A420 GRADE WPL6; MANUFACTURING PROCESS:SEAMLESS;SERVICE:HYDROCARBON; ANGLE:90°; SCHEDULE NUMBER:40; SIZE:2 IN"/>
    <d v="2018-01-25T00:00:00"/>
    <s v="BU_PI_ELBOWS1"/>
    <x v="2"/>
    <s v="2000"/>
    <s v="CH01"/>
    <s v="EA"/>
    <n v="20"/>
    <n v="3001.43"/>
    <n v="0"/>
    <n v="0"/>
    <n v="3001.43"/>
    <s v="ZSTO"/>
    <n v="0"/>
    <s v=""/>
    <n v="0"/>
    <n v="0"/>
    <s v="ONGC Petro additions Ltd."/>
    <s v="INR"/>
    <n v="0"/>
    <n v="0"/>
    <n v="0"/>
    <n v="0"/>
    <n v="0"/>
    <n v="0"/>
    <n v="0"/>
    <n v="0"/>
    <n v="0"/>
    <n v="0"/>
    <n v="0"/>
    <n v="0"/>
    <n v="0"/>
    <n v="0"/>
    <s v="Chemcial store"/>
    <s v="S06"/>
    <n v="2167"/>
    <x v="1"/>
  </r>
  <r>
    <s v="0P1141120355"/>
    <s v="INSUL,POST,3.3KV,DT3520,CRM-GRVS"/>
    <s v="ELECTRICAL ACCESSORIES; TYPE:INSULATOR; VOLTAGE RATING:3.3 KV; MANUFACTURER:CROMPTON GREAVES; CYLOELA; FOR TRANSFORMER; EQUIPMENTMODEL NUMBER:DT3520"/>
    <d v="2019-03-29T00:00:00"/>
    <s v="AC_ELECTRICAL"/>
    <x v="4"/>
    <s v="2000"/>
    <s v="CH01"/>
    <s v="EA"/>
    <n v="3"/>
    <n v="3000"/>
    <n v="0"/>
    <n v="0"/>
    <n v="3000"/>
    <s v="ZSPR"/>
    <n v="0"/>
    <s v=""/>
    <n v="0"/>
    <n v="0"/>
    <s v="ONGC Petro additions Ltd."/>
    <s v="INR"/>
    <n v="0"/>
    <n v="0"/>
    <n v="0"/>
    <n v="0"/>
    <n v="0"/>
    <n v="0"/>
    <n v="0"/>
    <n v="0"/>
    <n v="0"/>
    <n v="0"/>
    <n v="0"/>
    <n v="0"/>
    <n v="0"/>
    <n v="0"/>
    <s v="Chemcial store"/>
    <s v="P01"/>
    <n v="1739"/>
    <x v="2"/>
  </r>
  <r>
    <s v="0P1141120361"/>
    <s v="INSUL,POST,3.3KV,DT3519,CRM-GRVS"/>
    <s v="ELECTRICAL ACCESSORIES; TYPE:INSULATOR; VOLTAGE RATING:3.3 KV; MANUFACTURER:CROMPTON GREAVES; CYLOELA; FOR TRANSFORMER; EQUIPMENTMODEL NUMBER:DT3519"/>
    <d v="2019-03-29T00:00:00"/>
    <s v="AC_ELECTRICAL"/>
    <x v="4"/>
    <s v="2000"/>
    <s v="CH01"/>
    <s v="EA"/>
    <n v="3"/>
    <n v="3000"/>
    <n v="0"/>
    <n v="0"/>
    <n v="3000"/>
    <s v="ZSPR"/>
    <n v="0"/>
    <s v=""/>
    <n v="0"/>
    <n v="0"/>
    <s v="ONGC Petro additions Ltd."/>
    <s v="INR"/>
    <n v="0"/>
    <n v="0"/>
    <n v="0"/>
    <n v="0"/>
    <n v="0"/>
    <n v="0"/>
    <n v="0"/>
    <n v="0"/>
    <n v="0"/>
    <n v="0"/>
    <n v="0"/>
    <n v="0"/>
    <n v="0"/>
    <n v="0"/>
    <s v="Chemcial store"/>
    <s v="P01"/>
    <n v="1739"/>
    <x v="2"/>
  </r>
  <r>
    <s v="0P4119180079"/>
    <s v="CAL CAP,F/O2 GAS DETECTOR"/>
    <s v="SPARE PARTS; PART NAME:CALIBRATION CAP; EQUIPMENT NAME:OXYGEN GAS DETECTOR; FOROXYGEN GAS DETECTOR TO PROVIDE CONFINED STORAGE TO AVOID LOSS OF CALIBRATION GASAND AIR CONTAMINATION DURING ROUTINE CALIBRATION"/>
    <d v="2019-11-26T00:00:00"/>
    <s v="SPARE_PARTS"/>
    <x v="2"/>
    <s v="2000"/>
    <s v="CH01"/>
    <s v="EA"/>
    <n v="2"/>
    <n v="3000"/>
    <n v="0"/>
    <n v="0"/>
    <n v="3000"/>
    <s v="ZSPR"/>
    <n v="0"/>
    <s v=""/>
    <n v="0"/>
    <n v="0"/>
    <s v="ONGC Petro additions Ltd."/>
    <s v="INR"/>
    <n v="0"/>
    <n v="0"/>
    <n v="0"/>
    <n v="0"/>
    <n v="0"/>
    <n v="0"/>
    <n v="0"/>
    <n v="0"/>
    <n v="0"/>
    <n v="0"/>
    <n v="0"/>
    <n v="0"/>
    <n v="0"/>
    <n v="0"/>
    <s v="Chemcial store"/>
    <s v="P03"/>
    <n v="1497"/>
    <x v="2"/>
  </r>
  <r>
    <s v="0P4119180080"/>
    <s v="CAL CAP,F/H2 GAS DETECTOR"/>
    <s v="SPARE PARTS; PART NAME:CALIBRATION CAP; EQUIPMENT NAME:HYDROGEN GAS DETECTOR;FOR HYDROGEN GAS DETECTOR TO PROVIDE CONFINED STORAGE TO AVOID LOSS OFCALIBRATION GAS AND AIR CONTAMINATION DURING ROUTINE CALIBRATION"/>
    <d v="2019-11-26T00:00:00"/>
    <s v="SPARE_PARTS"/>
    <x v="2"/>
    <s v="2000"/>
    <s v="CH01"/>
    <s v="EA"/>
    <n v="2"/>
    <n v="3000"/>
    <n v="0"/>
    <n v="0"/>
    <n v="3000"/>
    <s v="ZSPR"/>
    <n v="0"/>
    <s v=""/>
    <n v="0"/>
    <n v="0"/>
    <s v="ONGC Petro additions Ltd."/>
    <s v="INR"/>
    <n v="0"/>
    <n v="0"/>
    <n v="0"/>
    <n v="0"/>
    <n v="0"/>
    <n v="0"/>
    <n v="0"/>
    <n v="0"/>
    <n v="0"/>
    <n v="0"/>
    <n v="0"/>
    <n v="0"/>
    <n v="0"/>
    <n v="0"/>
    <s v="Chemcial store"/>
    <s v="P03"/>
    <n v="1497"/>
    <x v="2"/>
  </r>
  <r>
    <s v="0P4205031604"/>
    <s v="WEAR RING,F/3700MX,C00288A1012+,ITT-CORP"/>
    <s v="SPARE PARTS; PART NAME:WEAR RING,CASING; EQUIPMENT NAME:SLOP TRANSFER AND LOADING PUMP; EQUIPMENT MAKE:ITT CORPORATION INDIA PVTLTD; EQUIPMENT MODEL:3700 MX-2X4 - 11A; ADDITIONAL INFORMATION:180-241 BHN; MANUFACTURER:ITT CORPORATION INDIA PVT LTD;MANUFACTURER PART NUMBER:C00288A10 1232K"/>
    <d v="2017-06-30T00:00:00"/>
    <s v="SPARE_PARTS"/>
    <x v="2"/>
    <s v="2000"/>
    <s v="GS01"/>
    <s v="EA"/>
    <n v="1"/>
    <n v="2999.6"/>
    <n v="0"/>
    <n v="0"/>
    <n v="2999.6"/>
    <s v="ZSPR"/>
    <n v="0"/>
    <s v=""/>
    <n v="0"/>
    <n v="0"/>
    <s v="ONGC Petro additions Ltd."/>
    <s v="INR"/>
    <n v="0"/>
    <n v="0"/>
    <n v="0"/>
    <n v="0"/>
    <n v="0"/>
    <n v="0"/>
    <n v="0"/>
    <n v="0"/>
    <n v="0"/>
    <n v="0"/>
    <n v="0"/>
    <n v="0"/>
    <n v="0"/>
    <n v="0"/>
    <s v="General Store"/>
    <s v="P04"/>
    <n v="2376"/>
    <x v="2"/>
  </r>
  <r>
    <s v="0P4160020132"/>
    <s v="SW,SLCTR,110V,16A,10P,4POS,RECOM"/>
    <s v="ELECTRICAL SWITCHES; TYPE:SELECTOR; CURRENT-RATED:16 A; VOLTAGE-RATED:110 VDC; POLES:10; MANUFACTURER:RELIABLE ELECTRONICSCOMPONENT; NUMBER OF POSITION:4; ACTUATOR TYPE:KEY LOCKABLE; MECHANISM:ROTARY; MOUNTED:FLASH; FOR LOCAL/ECS;(P1=1-A,5-E/P2-2-B,6-F/P3=3-C,7-G/P4=4-D,8-H)"/>
    <d v="2023-03-31T00:00:00"/>
    <s v="EL_SWITCHES"/>
    <x v="4"/>
    <s v="2000"/>
    <s v="GS01"/>
    <s v="EA"/>
    <n v="2"/>
    <n v="2988"/>
    <n v="0"/>
    <n v="0"/>
    <n v="2988"/>
    <s v="ZSPR"/>
    <n v="0"/>
    <s v=""/>
    <n v="0"/>
    <n v="0"/>
    <s v="ONGC Petro additions Ltd."/>
    <s v="INR"/>
    <n v="0"/>
    <n v="0"/>
    <n v="0"/>
    <n v="0"/>
    <n v="0"/>
    <n v="0"/>
    <n v="0"/>
    <n v="0"/>
    <n v="0"/>
    <n v="0"/>
    <n v="0"/>
    <n v="0"/>
    <n v="0"/>
    <n v="0"/>
    <s v="General Store"/>
    <s v="P01"/>
    <n v="276"/>
    <x v="2"/>
  </r>
  <r>
    <s v="0P4610210220"/>
    <s v="CONT,PWR,415VAC,3P,CS94110 BOOO,L&amp;T"/>
    <s v="CONTACTORS; VOLTAGE, LINE:415 VAC; CURRENT RATING:25 A; VOLTAGE, COIL:240 VAC; CONFIGURATION, CONTACT:1 NO OR 1 NC; POLE,QUANTITY:3; FREQUENCY:50 HZ; RATING, USE CATEGORY:AC-3; STANDARD, INDUSTRY:IEC 60947-4-1; MANUFACTURER:LARSEN &amp; TOUBRO;MANUFACTURER PART NUMBER:CS94110 BOOO; TYPE, CONTACTOR:POWER; TYPE:MNX25"/>
    <d v="2018-05-12T00:00:00"/>
    <s v="CONTACTORS"/>
    <x v="4"/>
    <s v="2000"/>
    <s v="CH01"/>
    <s v="EA"/>
    <n v="4"/>
    <n v="2988"/>
    <n v="0"/>
    <n v="0"/>
    <n v="2988"/>
    <s v="ZSPR"/>
    <n v="0"/>
    <s v=""/>
    <n v="0"/>
    <n v="0"/>
    <s v="ONGC Petro additions Ltd."/>
    <s v="INR"/>
    <n v="0"/>
    <n v="0"/>
    <n v="0"/>
    <n v="0"/>
    <n v="0"/>
    <n v="0"/>
    <n v="0"/>
    <n v="0"/>
    <n v="0"/>
    <n v="0"/>
    <n v="0"/>
    <n v="0"/>
    <n v="0"/>
    <n v="0"/>
    <s v="Chemcial store"/>
    <s v="P01"/>
    <n v="2060"/>
    <x v="2"/>
  </r>
  <r>
    <s v="0P4610250150"/>
    <s v="MCCB,415V,32A,3P,25KA,SCHNE-EL"/>
    <s v="CIRCUIT BREAKERS; TYPE, CIRCUITBREAKER:MCCB; POLE, QUANTITY:3; CURRENT RATING:32 A; VOLTAGE RATING:415 V; CAPACITY, INTERRUPT:25KA; MANUFACTURER:SCHNEIDER ELECTRIC; FOR EOT GIS"/>
    <d v="2019-03-26T00:00:00"/>
    <s v="CIRCUIT_BREAKERS"/>
    <x v="4"/>
    <s v="2000"/>
    <s v="CH01"/>
    <s v="EA"/>
    <n v="1"/>
    <n v="2981"/>
    <n v="0"/>
    <n v="0"/>
    <n v="2981"/>
    <s v="ZSPR"/>
    <n v="0"/>
    <s v=""/>
    <n v="0"/>
    <n v="0"/>
    <s v="ONGC Petro additions Ltd."/>
    <s v="INR"/>
    <n v="0"/>
    <n v="0"/>
    <n v="0"/>
    <n v="0"/>
    <n v="0"/>
    <n v="0"/>
    <n v="0"/>
    <n v="0"/>
    <n v="0"/>
    <n v="0"/>
    <n v="0"/>
    <n v="0"/>
    <n v="0"/>
    <n v="0"/>
    <s v="Chemcial store"/>
    <s v="P01"/>
    <n v="1742"/>
    <x v="2"/>
  </r>
  <r>
    <s v="0P4102240101"/>
    <s v="DIAPH,NITRILE,2E800002202,FISH-CO"/>
    <s v="SPARE PARTS; PART NAME:DIAPHRAGAM; MANUFACTURER PART NUMBER:2E800002202; MANUFACTURER:FISHER CONTROLS; MATERIAL:NITRILE; EQUIPMENTNAME:CONTROL VALVE; EQUIPMENT MODEL:1.00EZ; SET QUANTITY:1"/>
    <d v="2022-05-28T00:00:00"/>
    <s v="SPARE_PARTS"/>
    <x v="2"/>
    <s v="2000"/>
    <s v="SP01"/>
    <s v="EA"/>
    <n v="1"/>
    <n v="2975.5"/>
    <n v="0"/>
    <n v="0"/>
    <n v="2975.5"/>
    <s v="ZSPR"/>
    <n v="0"/>
    <s v=""/>
    <n v="0"/>
    <n v="0"/>
    <s v="ONGC Petro additions Ltd."/>
    <s v="INR"/>
    <n v="0"/>
    <n v="0"/>
    <n v="0"/>
    <n v="0"/>
    <n v="0"/>
    <n v="0"/>
    <n v="0"/>
    <n v="0"/>
    <n v="0"/>
    <n v="0"/>
    <n v="0"/>
    <n v="0"/>
    <n v="0"/>
    <n v="0"/>
    <s v="Shutdown Plan Mt"/>
    <s v="P03"/>
    <n v="583"/>
    <x v="2"/>
  </r>
  <r>
    <s v="0T1737180007"/>
    <s v="CAP,PIPE,SW,A403 WP 304,CL3000,1IN"/>
    <s v="SOCKET WELD PIPE CAPS; MAT:STAINLESS STEEL 304; MAT SPEC, FITTING:ASTM A403 WP 304; PRESSURE DESIGNATION:CL 3000; MANDATORY ADDREQRMTS:LOW TEMPERATURE/HC/ADDITIVES; SIZE:1 IN"/>
    <d v="2018-01-25T00:00:00"/>
    <s v="SW_PI_CAPS2"/>
    <x v="2"/>
    <s v="2000"/>
    <s v="CH01"/>
    <s v="EA"/>
    <n v="30"/>
    <n v="2958.53"/>
    <n v="0"/>
    <n v="0"/>
    <n v="2958.53"/>
    <s v="ZSTO"/>
    <n v="0"/>
    <s v=""/>
    <n v="0"/>
    <n v="0"/>
    <s v="ONGC Petro additions Ltd."/>
    <s v="INR"/>
    <n v="0"/>
    <n v="0"/>
    <n v="0"/>
    <n v="0"/>
    <n v="0"/>
    <n v="0"/>
    <n v="0"/>
    <n v="0"/>
    <n v="0"/>
    <n v="0"/>
    <n v="0"/>
    <n v="0"/>
    <n v="0"/>
    <n v="0"/>
    <s v="Chemcial store"/>
    <s v="S06"/>
    <n v="2167"/>
    <x v="1"/>
  </r>
  <r>
    <s v="0T1737180011"/>
    <s v="CAP,PIPE,SW,A403 WP 304,CL6000,0.75IN"/>
    <s v="SOCKET WELD PIPE CAPS; MAT:STAINLESS STEEL 304; MAT SPEC, FITTING:ASTM A403 WP 304; PRESSURE DESIGNATION:CL 6000; MANDATORY ADDREQRMTS:LOW TEMPERATURE/HC/ADDITIVES; SIZE:0.75 IN"/>
    <d v="2018-01-25T00:00:00"/>
    <s v="SW_PI_CAPS2"/>
    <x v="2"/>
    <s v="2000"/>
    <s v="CH01"/>
    <s v="EA"/>
    <n v="30"/>
    <n v="2958.53"/>
    <n v="0"/>
    <n v="0"/>
    <n v="2958.53"/>
    <s v="ZSTO"/>
    <n v="0"/>
    <s v=""/>
    <n v="0"/>
    <n v="0"/>
    <s v="ONGC Petro additions Ltd."/>
    <s v="INR"/>
    <n v="0"/>
    <n v="0"/>
    <n v="0"/>
    <n v="0"/>
    <n v="0"/>
    <n v="0"/>
    <n v="0"/>
    <n v="0"/>
    <n v="0"/>
    <n v="0"/>
    <n v="0"/>
    <n v="0"/>
    <n v="0"/>
    <n v="0"/>
    <s v="Chemcial store"/>
    <s v="S06"/>
    <n v="2167"/>
    <x v="1"/>
  </r>
  <r>
    <s v="0T3908220150"/>
    <s v="SFT,F/SIPL-W-1216/05,SYSTEM AIR"/>
    <s v="SPARE PARTS; PART NAME:SHAFT; EQUIPMENT NAME:AIR HANDLING UNIT; EQUIPMENTMAKE:SYSTEM AIR LTD; MANUFACTURER:SYSTEM AIR LTD; EQUIPMENT NAME:SIPL-W-1216/05;FOR FAN MODEL:RDA 450 R; FOR SUPPLY UNIT"/>
    <d v="2021-08-12T00:00:00"/>
    <s v="SPARE_PARTS"/>
    <x v="2"/>
    <s v="2000"/>
    <s v="CH01"/>
    <s v="EA"/>
    <n v="1"/>
    <n v="2953.29"/>
    <n v="0"/>
    <n v="0"/>
    <n v="2953.29"/>
    <s v="ZSTO"/>
    <n v="0"/>
    <s v=""/>
    <n v="0"/>
    <n v="0"/>
    <s v="ONGC Petro additions Ltd."/>
    <s v="INR"/>
    <n v="0"/>
    <n v="0"/>
    <n v="0"/>
    <n v="0"/>
    <n v="0"/>
    <n v="0"/>
    <n v="0"/>
    <n v="0"/>
    <n v="0"/>
    <n v="0"/>
    <n v="0"/>
    <n v="0"/>
    <n v="0"/>
    <n v="0"/>
    <s v="Chemcial store"/>
    <s v="S06"/>
    <n v="872"/>
    <x v="1"/>
  </r>
  <r>
    <s v="0T3908220155"/>
    <s v="SFT,F/RDH 450 R,SYSTEM AIR"/>
    <s v="SPARE PARTS; PART NAME:SHAFT; EQUIPMENT NAME:AIR HANDLING UNIT; EQUIPMENTMAKE:SYSTEM AIR LTD; MANUFACTURER:SYSTEM AIR LTD; EQUIPMENT NAME:SIPL-W-1216/05;FOR FAN MODEL:RDH 450 R; FOR EXHAUST UNIT"/>
    <d v="2021-08-12T00:00:00"/>
    <s v="SPARE_PARTS"/>
    <x v="2"/>
    <s v="2000"/>
    <s v="CH01"/>
    <s v="EA"/>
    <n v="1"/>
    <n v="2953.29"/>
    <n v="0"/>
    <n v="0"/>
    <n v="2953.29"/>
    <s v="ZSTO"/>
    <n v="0"/>
    <s v=""/>
    <n v="0"/>
    <n v="0"/>
    <s v="ONGC Petro additions Ltd."/>
    <s v="INR"/>
    <n v="0"/>
    <n v="0"/>
    <n v="0"/>
    <n v="0"/>
    <n v="0"/>
    <n v="0"/>
    <n v="0"/>
    <n v="0"/>
    <n v="0"/>
    <n v="0"/>
    <n v="0"/>
    <n v="0"/>
    <n v="0"/>
    <n v="0"/>
    <s v="Chemcial store"/>
    <s v="S06"/>
    <n v="872"/>
    <x v="1"/>
  </r>
  <r>
    <s v="0P4205031639"/>
    <s v="GSKT,F/3700SA1.5x3,A00003K0151+,ITT-CORP"/>
    <s v="SPARE PARTS; PART NAME:GASKET; EQUIPMENT NAME:HEXANE UNLOADING PUMP; EQUIPMENT MAKE:ITT CORPORATION INDIA PVT LTD; EQUIPMENTMODEL:3700 SA-1.5x3 - 11S; ADDITIONAL INFORMATION:THRUST END COVER; MANUFACTURER:ITT CORPORATION INDIA PVT LTD; MANUFACTURER PARTNUMBER:A00003K01 5130; EQUIPMENT NAME:HEXANE-I UNLOADING PUMP"/>
    <d v="2017-04-15T00:00:00"/>
    <s v="SPARE_PARTS"/>
    <x v="2"/>
    <s v="2000"/>
    <s v="GS01"/>
    <s v="EA"/>
    <n v="2"/>
    <n v="2950.36"/>
    <n v="0"/>
    <n v="0"/>
    <n v="2950.36"/>
    <s v="ZSPR"/>
    <n v="0"/>
    <s v=""/>
    <n v="0"/>
    <n v="0"/>
    <s v="ONGC Petro additions Ltd."/>
    <s v="INR"/>
    <n v="0"/>
    <n v="0"/>
    <n v="0"/>
    <n v="0"/>
    <n v="0"/>
    <n v="0"/>
    <n v="0"/>
    <n v="0"/>
    <n v="0"/>
    <n v="0"/>
    <n v="0"/>
    <n v="0"/>
    <n v="0"/>
    <n v="0"/>
    <s v="General Store"/>
    <s v="P04"/>
    <n v="2452"/>
    <x v="2"/>
  </r>
  <r>
    <s v="0T1729460082"/>
    <s v="RDCR,CON,BW,A234-WPB,SCH40,3x4IN"/>
    <s v="BUTT-WELD CONCENTRIC PIPE REDUCERS; MAT:CARBON STEEL; MAT SPEC, FITTING:ASTM A234 GRADE WPB; SERVICE:STEAM WITH IBR CERTIFICATE;SCHEDULE NUMBER:40; SIZE:3 x 4 IN"/>
    <d v="2023-05-27T00:00:00"/>
    <s v="BU_CO_PI_REDUCERS1"/>
    <x v="2"/>
    <s v="2000"/>
    <s v="CH01"/>
    <s v="EA"/>
    <n v="17"/>
    <n v="2950.1"/>
    <n v="0"/>
    <n v="0"/>
    <n v="2950.1"/>
    <s v="ZSTO"/>
    <n v="0"/>
    <s v=""/>
    <n v="0"/>
    <n v="0"/>
    <s v="ONGC Petro additions Ltd."/>
    <s v="INR"/>
    <n v="0"/>
    <n v="0"/>
    <n v="0"/>
    <n v="0"/>
    <n v="0"/>
    <n v="0"/>
    <n v="0"/>
    <n v="0"/>
    <n v="0"/>
    <n v="0"/>
    <n v="0"/>
    <n v="0"/>
    <n v="0"/>
    <n v="0"/>
    <s v="Chemcial store"/>
    <s v="S06"/>
    <n v="219"/>
    <x v="1"/>
  </r>
  <r>
    <s v="0P3900020334"/>
    <s v="BRG,F/AGITR,100RPM,S.J.INDS"/>
    <s v="SPARE PARTS; PART NAME:BEARING; EQUIPMENT NAME:DOSING TANK AGITATOR; EQUIPMENTMAKE:S.J.INDUSTRIES; MANUFACTURER:S.J.INDUSTRIES; FOR DOSING TANK AGITATOR;H.P:0.5; MATERIAL:STAINLESS STEEL 316L; SPEED:100 RPM; DIA, IMPELLER:500 MM;DIA, SHAFT:36 MM; TYPE, IMPELLER:TURBINE; DW POLYMER/LIME/PAC/POLYMER"/>
    <d v="2018-07-04T00:00:00"/>
    <m/>
    <x v="2"/>
    <s v="2000"/>
    <s v="CH01"/>
    <s v="ST"/>
    <n v="1"/>
    <n v="2933.12"/>
    <n v="0"/>
    <n v="0"/>
    <n v="2933.12"/>
    <s v="ZSPR"/>
    <n v="0"/>
    <s v=""/>
    <n v="0"/>
    <n v="0"/>
    <s v="ONGC Petro additions Ltd."/>
    <s v="INR"/>
    <n v="0"/>
    <n v="0"/>
    <n v="0"/>
    <n v="0"/>
    <n v="0"/>
    <n v="0"/>
    <n v="0"/>
    <n v="0"/>
    <n v="0"/>
    <n v="0"/>
    <n v="0"/>
    <n v="0"/>
    <n v="0"/>
    <n v="0"/>
    <s v="Chemcial store"/>
    <s v="P04"/>
    <n v="2007"/>
    <x v="2"/>
  </r>
  <r>
    <s v="0P4612170006"/>
    <s v="ARRESTOR,LIGHTING,500V,5KA,PL01,LAMCO"/>
    <s v="ARRESTORS; TYPE:LIGHTING; MANUFACTURER MODEL NUMBER:PL01;MANUFACTURER:LAMCO; AC INPUT &lt;(&gt;&amp;&lt;)&gt; DC OUTPUT; V(RMS):500 V, PEAKIMPULSEDISCHARGE CURRENT:5 KA; FOR CRACKER &lt;(&gt;&amp;&lt;)&gt; POLYMER CATHODIC PROTECTIONTRUNIT"/>
    <d v="2023-04-25T00:00:00"/>
    <s v="ARRESTORS"/>
    <x v="4"/>
    <s v="2000"/>
    <s v="GS01"/>
    <s v="EA"/>
    <n v="2"/>
    <n v="2930.54"/>
    <n v="0"/>
    <n v="0"/>
    <n v="2930.54"/>
    <s v="ZSPR"/>
    <n v="0"/>
    <s v=""/>
    <n v="0"/>
    <n v="0"/>
    <s v="ONGC Petro additions Ltd."/>
    <s v="INR"/>
    <n v="0"/>
    <n v="0"/>
    <n v="0"/>
    <n v="0"/>
    <n v="0"/>
    <n v="0"/>
    <n v="0"/>
    <n v="0"/>
    <n v="0"/>
    <n v="0"/>
    <n v="0"/>
    <n v="0"/>
    <n v="0"/>
    <n v="0"/>
    <s v="General Store"/>
    <s v="P01"/>
    <n v="251"/>
    <x v="2"/>
  </r>
  <r>
    <s v="0T4531110020"/>
    <s v="ALLEN KEY,BLACK,30MM,AK-30,TAPARIA"/>
    <s v="HAND TOOLS; TYPE, TOOL:ALLEN KEY; MANUFACTURER:TAPARIA TOOLS LIMITED; MANUFACTURER PART NUMBER:AK-30 OR EQUIVALENT; FINISHCOLOUR:BLACK; SIZE:30 MM; ALTERNATE MANUFACTURER:FACOM / GRIPHOLD ENGINEERING / BAHCO / MEKASTER ENGINEERING LTD / TRISTAR"/>
    <d v="2019-02-13T00:00:00"/>
    <s v="HA_TOOLS"/>
    <x v="2"/>
    <s v="2000"/>
    <s v="GS01"/>
    <s v="EA"/>
    <n v="2"/>
    <n v="2930"/>
    <n v="0"/>
    <n v="0"/>
    <n v="2930"/>
    <s v="ZSTO"/>
    <n v="0"/>
    <s v=""/>
    <n v="0"/>
    <n v="0"/>
    <s v="ONGC Petro additions Ltd."/>
    <s v="INR"/>
    <n v="0"/>
    <n v="0"/>
    <n v="0"/>
    <n v="0"/>
    <n v="0"/>
    <n v="0"/>
    <n v="0"/>
    <n v="0"/>
    <n v="0"/>
    <n v="0"/>
    <n v="0"/>
    <n v="0"/>
    <n v="0"/>
    <n v="0"/>
    <s v="General Store"/>
    <s v="S06"/>
    <n v="1783"/>
    <x v="1"/>
  </r>
  <r>
    <s v="0P5270020162"/>
    <s v="PCKG SET,GRAFOIL,VNB1022A-3B,KOSOKENT"/>
    <s v="SPARE PARTS; PART NAME:PACKING SET; MATERIAL:GRAFOIL; EQUIPMENT NAME:VALVE; EQUIPMENT MAKE:KENT INTROL; MANUFACTURER:KENT INTROL;MANUFACTURER PART NUMBER:VNB1022A-3B(NA-701)"/>
    <d v="2018-01-09T00:00:00"/>
    <s v="SPARE_PARTS"/>
    <x v="2"/>
    <s v="2000"/>
    <s v="GS01"/>
    <s v="ST"/>
    <n v="1"/>
    <n v="2929.4"/>
    <n v="0"/>
    <n v="0"/>
    <n v="2929.4"/>
    <s v="ZSPR"/>
    <n v="0"/>
    <s v=""/>
    <n v="0"/>
    <n v="0"/>
    <s v="ONGC Petro additions Ltd."/>
    <s v="INR"/>
    <n v="0"/>
    <n v="0"/>
    <n v="0"/>
    <n v="0"/>
    <n v="0"/>
    <n v="0"/>
    <n v="0"/>
    <n v="0"/>
    <n v="0"/>
    <n v="0"/>
    <n v="0"/>
    <n v="0"/>
    <n v="0"/>
    <n v="0"/>
    <s v="General Store"/>
    <s v="P03"/>
    <n v="2183"/>
    <x v="2"/>
  </r>
  <r>
    <s v="0P5270020171"/>
    <s v="PCKG SET,GRAFOIL,VNB1024B-4B,KOSOKENT"/>
    <s v="SPARE PARTS; PART NAME:PACKING SET; MATERIAL:GRAFOIL; EQUIPMENT NAME:VALVE; EQUIPMENT MAKE:KENT INTROL; MANUFACTURER:KENT INTROL;MANUFACTURER PART NUMBER:VNB1024B-4B"/>
    <d v="2018-01-09T00:00:00"/>
    <s v="SPARE_PARTS"/>
    <x v="2"/>
    <s v="2000"/>
    <s v="GS01"/>
    <s v="ST"/>
    <n v="1"/>
    <n v="2929.4"/>
    <n v="0"/>
    <n v="0"/>
    <n v="2929.4"/>
    <s v="ZSPR"/>
    <n v="0"/>
    <s v=""/>
    <n v="0"/>
    <n v="0"/>
    <s v="ONGC Petro additions Ltd."/>
    <s v="INR"/>
    <n v="0"/>
    <n v="0"/>
    <n v="0"/>
    <n v="0"/>
    <n v="0"/>
    <n v="0"/>
    <n v="0"/>
    <n v="0"/>
    <n v="0"/>
    <n v="0"/>
    <n v="0"/>
    <n v="0"/>
    <n v="0"/>
    <n v="0"/>
    <s v="General Store"/>
    <s v="P03"/>
    <n v="2183"/>
    <x v="2"/>
  </r>
  <r>
    <s v="0P4160020124"/>
    <s v="SW,SLCTR,415V,12A,4POS,4ST39AM,RECOM"/>
    <s v="ELECTRICAL SWITCHES; TYPE:SELECTOR; CURRENT-RATED:12 A; VOLTAGE-RATED:415 VAC; MANUFACTURER:RELIABLE ELECTRONICS COMPONENT;MANUFACTURER PART NUMBER:4ST39AM; WITH RY,YB,BR AND OFF; NUMBER OF POSITION:4; FOR AMMETER(ASS)"/>
    <d v="2023-03-31T00:00:00"/>
    <s v="EL_SWITCHES"/>
    <x v="4"/>
    <s v="2000"/>
    <s v="GS01"/>
    <s v="EA"/>
    <n v="10"/>
    <n v="2926.36"/>
    <n v="0"/>
    <n v="0"/>
    <n v="2926.36"/>
    <s v="ZSPR"/>
    <n v="0"/>
    <s v=""/>
    <n v="0"/>
    <n v="0"/>
    <s v="ONGC Petro additions Ltd."/>
    <s v="INR"/>
    <n v="0"/>
    <n v="0"/>
    <n v="0"/>
    <n v="0"/>
    <n v="0"/>
    <n v="0"/>
    <n v="0"/>
    <n v="0"/>
    <n v="0"/>
    <n v="0"/>
    <n v="0"/>
    <n v="0"/>
    <n v="0"/>
    <n v="0"/>
    <s v="General Store"/>
    <s v="P01"/>
    <n v="276"/>
    <x v="2"/>
  </r>
  <r>
    <s v="0P4608030137"/>
    <s v="BLK ADDON,AUX,2NO,CS94117,L&amp;T"/>
    <s v="CONTACT BLOCK; CONFIGURATION-CONTACT:2 NO; MOUNTING:TOP; MANUFACTURER:LARSEN &amp; TOUBRO; MANUFACTURER PART NUMBER:CS94117; TYPE,ADDON BLOCK:AUXILIARY; TYPE:MNX-A1, 20E"/>
    <d v="2017-11-04T00:00:00"/>
    <s v="CONTACT_BLOCK"/>
    <x v="4"/>
    <s v="2000"/>
    <s v="CH01"/>
    <s v="EA"/>
    <n v="16"/>
    <n v="2916.96"/>
    <n v="0"/>
    <n v="0"/>
    <n v="2916.96"/>
    <s v="ZSPR"/>
    <n v="0"/>
    <s v=""/>
    <n v="0"/>
    <n v="0"/>
    <s v="ONGC Petro additions Ltd."/>
    <s v="INR"/>
    <n v="0"/>
    <n v="0"/>
    <n v="0"/>
    <n v="0"/>
    <n v="0"/>
    <n v="0"/>
    <n v="0"/>
    <n v="0"/>
    <n v="0"/>
    <n v="0"/>
    <n v="0"/>
    <n v="0"/>
    <n v="0"/>
    <n v="0"/>
    <s v="Chemcial store"/>
    <s v="P01"/>
    <n v="2249"/>
    <x v="2"/>
  </r>
  <r>
    <s v="0T3605030008"/>
    <s v="GAS,CAL,10L,130TO150KG/CM2,OXYGEN-0.40%"/>
    <s v="INDUSTRIAL GAS; TYPE, GAS:OXYGEN 0.40% MOLE/MOLE, BALANCE GAS NITROGEN;CAPACITY, WATER:10 L; STABILITY:12 MONTHS; CERTIFICATION METHOD:BY ANALYSIS;CYLINDER PRESSURE:130 TO 150 KG/CM2; CERTIFICATION ACCURACY:+/-1%; PREPARATIONTOLERANCE:+/-10%; SUPPLY MODE:CYLINDER; PHASE:GAS"/>
    <d v="2019-12-19T00:00:00"/>
    <s v="IN_GAS"/>
    <x v="0"/>
    <s v="2000"/>
    <s v="PPS1"/>
    <s v="EA"/>
    <n v="2"/>
    <n v="2910"/>
    <n v="0"/>
    <n v="0"/>
    <n v="2910"/>
    <s v="ZSTO"/>
    <n v="0"/>
    <s v=""/>
    <n v="0"/>
    <n v="0"/>
    <s v="ONGC Petro additions Ltd."/>
    <s v="INR"/>
    <n v="0"/>
    <n v="0"/>
    <n v="0"/>
    <n v="0"/>
    <n v="0"/>
    <n v="0"/>
    <n v="0"/>
    <n v="0"/>
    <n v="0"/>
    <n v="0"/>
    <n v="0"/>
    <n v="0"/>
    <n v="0"/>
    <n v="0"/>
    <s v="PP store - Sec."/>
    <s v="S07"/>
    <n v="1474"/>
    <x v="1"/>
  </r>
  <r>
    <s v="0T4531110021"/>
    <s v="ALLEN KEY,BLACK,32MM,AK-32,TAPARIA"/>
    <s v="HAND TOOLS; TYPE, TOOL:ALLEN KEY; MANUFACTURER:TAPARIA TOOLS LIMITED; MANUFACTURER PART NUMBER:AK-32 OR EQUIVALENT; FINISHCOLOUR:BLACK; SIZE:32 MM; ALTERNATE MANUFACTURER:FACOM / GRIPHOLD ENGINEERING / BAHCO / MEKASTER ENGINEERING LTD / TRISTAR"/>
    <d v="2019-02-13T00:00:00"/>
    <s v="HA_TOOLS"/>
    <x v="2"/>
    <s v="2000"/>
    <s v="GS01"/>
    <s v="EA"/>
    <n v="2"/>
    <n v="2900"/>
    <n v="0"/>
    <n v="0"/>
    <n v="2900"/>
    <s v="ZSTO"/>
    <n v="0"/>
    <s v=""/>
    <n v="0"/>
    <n v="0"/>
    <s v="ONGC Petro additions Ltd."/>
    <s v="INR"/>
    <n v="0"/>
    <n v="0"/>
    <n v="0"/>
    <n v="0"/>
    <n v="0"/>
    <n v="0"/>
    <n v="0"/>
    <n v="0"/>
    <n v="0"/>
    <n v="0"/>
    <n v="0"/>
    <n v="0"/>
    <n v="0"/>
    <n v="0"/>
    <s v="General Store"/>
    <s v="S06"/>
    <n v="1783"/>
    <x v="1"/>
  </r>
  <r>
    <s v="0P4110060082"/>
    <s v="AMPL,ISOLATING,RISH DUCER TV808,RISHABH"/>
    <s v="SIGNAL CONVERTER; MODEL:RISH DUCER TV808; TYPE:ISOLATING AMPLIFIER; POWER SUPPLY:85 TO 230 V AC/DC; SIGNAL, INPUT:24 VDC; SIGNAL,OUTPUT:4 TO 20 MA; MANUFACTURER:RISHABH INSTRUMENTS"/>
    <d v="2016-08-13T00:00:00"/>
    <s v="SI_CONVERTERS"/>
    <x v="4"/>
    <s v="2000"/>
    <s v="GS01"/>
    <s v="EA"/>
    <n v="1"/>
    <n v="2898"/>
    <n v="0"/>
    <n v="0"/>
    <n v="2898"/>
    <s v="ZSPR"/>
    <n v="0"/>
    <s v=""/>
    <n v="0"/>
    <n v="0"/>
    <s v="ONGC Petro additions Ltd."/>
    <s v="INR"/>
    <n v="0"/>
    <n v="0"/>
    <n v="0"/>
    <n v="0"/>
    <n v="0"/>
    <n v="0"/>
    <n v="0"/>
    <n v="0"/>
    <n v="0"/>
    <n v="0"/>
    <n v="0"/>
    <n v="0"/>
    <n v="0"/>
    <n v="0"/>
    <s v="General Store"/>
    <s v="P01"/>
    <n v="2697"/>
    <x v="2"/>
  </r>
  <r>
    <s v="0T2541370436"/>
    <s v="GSKT,SPW,CL300,SS,GPH,34IN"/>
    <s v="SPIRAL WOUND GASKETS; DESIGN SPEC:ASME/ANSI B16.20 - 1998; DESIGN SPEC, FLANGE(S):ASME 16.47 SERIES B; PRESSURE DESIGNATION:CL 300;MAT, WINDINGS:STAINLESS STEEL; MAT, FILLER:GRAPHITE; MAT, INNER RING:STAINLESS STEEL 316; MAT, CENTRING RING:STAINLESS STEEL 316;SIZE, PIPE, NOMINAL:34 IN"/>
    <d v="2022-05-02T00:00:00"/>
    <s v="SP_GASKETS"/>
    <x v="2"/>
    <s v="2000"/>
    <s v="SP01"/>
    <s v="EA"/>
    <n v="1"/>
    <n v="2884.8"/>
    <n v="0"/>
    <n v="0"/>
    <n v="2884.8"/>
    <s v="ZSTO"/>
    <n v="0"/>
    <s v=""/>
    <n v="0"/>
    <n v="0"/>
    <s v="ONGC Petro additions Ltd."/>
    <s v="INR"/>
    <n v="0"/>
    <n v="0"/>
    <n v="0"/>
    <n v="0"/>
    <n v="0"/>
    <n v="0"/>
    <n v="0"/>
    <n v="0"/>
    <n v="0"/>
    <n v="0"/>
    <n v="0"/>
    <n v="0"/>
    <n v="0"/>
    <n v="0"/>
    <s v="Shutdown Plan Mt"/>
    <s v="S06"/>
    <n v="609"/>
    <x v="1"/>
  </r>
  <r>
    <s v="0T1734220008"/>
    <s v="CAP,PIPE,SW,A234 WPB,CL3000,0.75IN"/>
    <s v="SOCKET WELD PIPE CAPS; MAT:CARBON STEEL; MAT SPEC, FITTING:ASTM A234 WPB; PRESSURE DESIGNATION:CL 3000; MANDATORY ADD REQRMTS:STEAMWITH IBR CERTIFICATE; SIZE:0.75 IN"/>
    <d v="2018-01-25T00:00:00"/>
    <s v="SW_PI_CAPS2"/>
    <x v="2"/>
    <s v="2000"/>
    <s v="CH01"/>
    <s v="EA"/>
    <n v="60"/>
    <n v="2881.42"/>
    <n v="0"/>
    <n v="0"/>
    <n v="2881.42"/>
    <s v="ZSTO"/>
    <n v="0"/>
    <s v=""/>
    <n v="0"/>
    <n v="0"/>
    <s v="ONGC Petro additions Ltd."/>
    <s v="INR"/>
    <n v="0"/>
    <n v="0"/>
    <n v="0"/>
    <n v="0"/>
    <n v="0"/>
    <n v="0"/>
    <n v="0"/>
    <n v="0"/>
    <n v="0"/>
    <n v="0"/>
    <n v="0"/>
    <n v="0"/>
    <n v="0"/>
    <n v="0"/>
    <s v="Chemcial store"/>
    <s v="S06"/>
    <n v="2167"/>
    <x v="1"/>
  </r>
  <r>
    <s v="0T1734220012"/>
    <s v="CAP,PIPE,SW,A234 WPB,CL6000,0.5IN"/>
    <s v="SOCKET WELD PIPE CAPS; MAT:CARBON STEEL; MAT SPEC, FITTING:ASTM A234 WPB; PRESSURE DESIGNATION:CL 6000; MANDATORY ADD REQRMTS:STEAMWITH IBR CERTIFICATE; SIZE:0.5 IN"/>
    <d v="2018-01-25T00:00:00"/>
    <s v="SW_PI_CAPS2"/>
    <x v="2"/>
    <s v="2000"/>
    <s v="CH01"/>
    <s v="EA"/>
    <n v="60"/>
    <n v="2881.42"/>
    <n v="0"/>
    <n v="0"/>
    <n v="2881.42"/>
    <s v="ZSTO"/>
    <n v="0"/>
    <s v=""/>
    <n v="0"/>
    <n v="0"/>
    <s v="ONGC Petro additions Ltd."/>
    <s v="INR"/>
    <n v="0"/>
    <n v="0"/>
    <n v="0"/>
    <n v="0"/>
    <n v="0"/>
    <n v="0"/>
    <n v="0"/>
    <n v="0"/>
    <n v="0"/>
    <n v="0"/>
    <n v="0"/>
    <n v="0"/>
    <n v="0"/>
    <n v="0"/>
    <s v="Chemcial store"/>
    <s v="S06"/>
    <n v="2167"/>
    <x v="1"/>
  </r>
  <r>
    <s v="0P4206030042"/>
    <s v="O-RING,15.6X1.78MM,073268.0104,LEWAPUMP"/>
    <s v="SPARE PARTS; PART NAME:O-RING; DIMENSIONS:15.6 X 1.78 MM; EQUIPMENT NAME:ALKYL FEED PUMP; EQUIPMENT MAKE:LEWA PUMPS AND SYSTEMS;EQUIPMENT MODEL:LDB1/M910S/14MM; ADDITIONAL INFORMATION:DASH NUMBER:.016; MANUFACTURER:LEWA PUMPS AND SYSTEMS; MANUFACTURER PARTNUMBER:073268.0104; FOR HYDRAULIC SNIFT VALVE; SIZE: DN5; M9 A1; EQUIPMENT MODEL:LDB1/M910S/12MM,LDB6/M910S/17MM,LDC1/M910S/25MM"/>
    <d v="2019-10-05T00:00:00"/>
    <s v="SPARE_PARTS"/>
    <x v="2"/>
    <s v="2000"/>
    <s v="GS01"/>
    <s v="EA"/>
    <n v="9"/>
    <n v="2878.45"/>
    <n v="0"/>
    <n v="0"/>
    <n v="2878.45"/>
    <s v="ZSPR"/>
    <n v="0"/>
    <s v=""/>
    <n v="0"/>
    <n v="0"/>
    <s v="ONGC Petro additions Ltd."/>
    <s v="INR"/>
    <n v="0"/>
    <n v="0"/>
    <n v="0"/>
    <n v="0"/>
    <n v="0"/>
    <n v="0"/>
    <n v="0"/>
    <n v="0"/>
    <n v="0"/>
    <n v="0"/>
    <n v="0"/>
    <n v="0"/>
    <n v="0"/>
    <n v="0"/>
    <s v="General Store"/>
    <s v="P04"/>
    <n v="1549"/>
    <x v="2"/>
  </r>
  <r>
    <s v="0P4206030045"/>
    <s v="O-RING,10.82X1.78MM,073123.0104,LEWAPUMP"/>
    <s v="SPARE PARTS; PART NAME:O-RING; DIMENSIONS:10.82 X 1.78 MM; EQUIPMENT NAME:ALKYL FEED PUMP; EQUIPMENT MAKE:LEWA PUMPS AND SYSTEMS;EQUIPMENT MODEL:LDB1/M910S/14MM; ADDITIONAL INFORMATION:DASH NUMBER:.013; MANUFACTURER:LEWA PUMPS AND SYSTEMS; MANUFACTURER PARTNUMBER:073123.0104; FOR PRESSURE LIMIT VALVE SIZE:DN6; PRESSURE:45 T O75 BAR/8 TO 26 BAR; M900; EQUIPMENTMODEL:LDB1/M910S/12MM,LDB6/M910S/17MM,LDC1/M910S/25MM"/>
    <d v="2019-10-05T00:00:00"/>
    <s v="SPARE_PARTS"/>
    <x v="2"/>
    <s v="2000"/>
    <s v="GS01"/>
    <s v="EA"/>
    <n v="9"/>
    <n v="2878.45"/>
    <n v="0"/>
    <n v="0"/>
    <n v="2878.45"/>
    <s v="ZSPR"/>
    <n v="0"/>
    <s v=""/>
    <n v="0"/>
    <n v="0"/>
    <s v="ONGC Petro additions Ltd."/>
    <s v="INR"/>
    <n v="0"/>
    <n v="0"/>
    <n v="0"/>
    <n v="0"/>
    <n v="0"/>
    <n v="0"/>
    <n v="0"/>
    <n v="0"/>
    <n v="0"/>
    <n v="0"/>
    <n v="0"/>
    <n v="0"/>
    <n v="0"/>
    <n v="0"/>
    <s v="General Store"/>
    <s v="P04"/>
    <n v="1549"/>
    <x v="2"/>
  </r>
  <r>
    <s v="0T2541370371"/>
    <s v="GSKT,SPW,CL600,SS,GPH,14IN"/>
    <s v="SPIRAL WOUND GASKETS; DESIGN SPEC:ASME/ANSI B16.20 - 1998; DESIGN SPEC,FLANGE(S):ASME B16.5; PRESSURE DESIGNATION:CL 600; MAT, WINDINGS:STAINLESSSTEEL; MAT, FILLER:GRAPHITE; MAT, INNER RING:STAINLESS STEEL 316; MAT, CENTRINGRING:CARBON STEEL; SIZE, PIPE, NOMINAL:14 IN"/>
    <d v="2022-12-29T00:00:00"/>
    <s v="SP_GASKETS"/>
    <x v="2"/>
    <s v="2000"/>
    <s v="CH01"/>
    <s v="EA"/>
    <n v="6"/>
    <n v="2877.68"/>
    <n v="0"/>
    <n v="0"/>
    <n v="2877.68"/>
    <s v="ZSTO"/>
    <n v="0"/>
    <s v=""/>
    <n v="0"/>
    <n v="0"/>
    <s v="ONGC Petro additions Ltd."/>
    <s v="INR"/>
    <n v="0"/>
    <n v="0"/>
    <n v="0"/>
    <n v="0"/>
    <n v="0"/>
    <n v="0"/>
    <n v="0"/>
    <n v="0"/>
    <n v="0"/>
    <n v="0"/>
    <n v="0"/>
    <n v="0"/>
    <n v="0"/>
    <n v="0"/>
    <s v="Chemcial store"/>
    <s v="S06"/>
    <n v="368"/>
    <x v="1"/>
  </r>
  <r>
    <s v="0P4205030587"/>
    <s v="GSKT,179X160X0.5MM,264002118,HERM-PMP"/>
    <s v="SPARE PARTS; PART NAME:GASKET; DIMENSIONS:OD 179 X ID 160 X THK 0.5 MM; MATERIAL:GYLON; MATERIAL:STANDARD STYLE 3522/3527-10;DRAWING NUMBER:MGB601-D-DR-00005; ITEM POSITION NUMBER:400.05; EQUIPMENT NAME:CENTRIFUGAL PUMP; EQUIPMENT MAKE:HERMETIC-PUMPEN;EQUIPMENT MODEL:CAM30/4; MANUFACTURER:HERMETIC-PUMPEN; MANUFACTURER PART NUMBER:264002118"/>
    <d v="2017-11-22T00:00:00"/>
    <s v="SPARE_PARTS"/>
    <x v="2"/>
    <s v="2000"/>
    <s v="GS01"/>
    <s v="EA"/>
    <n v="1"/>
    <n v="2876.45"/>
    <n v="0"/>
    <n v="0"/>
    <n v="2876.45"/>
    <s v="ZSPR"/>
    <n v="0"/>
    <s v=""/>
    <n v="0"/>
    <n v="0"/>
    <s v="ONGC Petro additions Ltd."/>
    <s v="INR"/>
    <n v="0"/>
    <n v="0"/>
    <n v="0"/>
    <n v="0"/>
    <n v="0"/>
    <n v="0"/>
    <n v="0"/>
    <n v="0"/>
    <n v="0"/>
    <n v="0"/>
    <n v="0"/>
    <n v="0"/>
    <n v="0"/>
    <n v="0"/>
    <s v="General Store"/>
    <s v="P04"/>
    <n v="2231"/>
    <x v="2"/>
  </r>
  <r>
    <s v="0P5580770015"/>
    <s v="FUSE,TERM,FTAFUSE1A(DCS),HONEYWLL"/>
    <s v="RAIL MOUNTED TERMINALS AND ACCESSORIES; TYPE:FIELD TERMINATION ASSEMBLY; MANUFACTURER:HONEYWELL; MANUFACTURER PART NUMBER:FTA FUSE1A (DCS); CURRENT RATING:1A; EQUIPMENT NAME:DCS ESD F AND G SYSTEM"/>
    <d v="2016-06-29T00:00:00"/>
    <s v="RA_TERMINALS_AND_A"/>
    <x v="4"/>
    <s v="2000"/>
    <s v="GS01"/>
    <s v="EA"/>
    <n v="25"/>
    <n v="2875"/>
    <n v="0"/>
    <n v="0"/>
    <n v="2875"/>
    <s v="ZSPR"/>
    <n v="0"/>
    <s v=""/>
    <n v="0"/>
    <n v="0"/>
    <s v="ONGC Petro additions Ltd."/>
    <s v="INR"/>
    <n v="0"/>
    <n v="0"/>
    <n v="0"/>
    <n v="0"/>
    <n v="0"/>
    <n v="0"/>
    <n v="0"/>
    <n v="0"/>
    <n v="0"/>
    <n v="0"/>
    <n v="0"/>
    <n v="0"/>
    <n v="0"/>
    <n v="0"/>
    <s v="General Store"/>
    <s v="P03"/>
    <n v="2742"/>
    <x v="2"/>
  </r>
  <r>
    <s v="0P5580770016"/>
    <s v="FUSE,TERM,FTAFUSE1.5A(DCS),HONEYWLL"/>
    <s v="RAIL MOUNTED TERMINALS AND ACCESSORIES; TYPE:FIELD TERMINATION ASSEMBLY; MANUFACTURER:HONEYWELL; MANUFACTURER PART NUMBER:FTA FUSE1.5A (DCS); CURRENT RATING:1.5A; EQUIPMENT NAME:DCS ESD F AND G SYSTEM"/>
    <d v="2016-06-29T00:00:00"/>
    <s v="RA_TERMINALS_AND_A"/>
    <x v="4"/>
    <s v="2000"/>
    <s v="GS01"/>
    <s v="EA"/>
    <n v="25"/>
    <n v="2875"/>
    <n v="0"/>
    <n v="0"/>
    <n v="2875"/>
    <s v="ZSPR"/>
    <n v="0"/>
    <s v=""/>
    <n v="0"/>
    <n v="0"/>
    <s v="ONGC Petro additions Ltd."/>
    <s v="INR"/>
    <n v="0"/>
    <n v="0"/>
    <n v="0"/>
    <n v="0"/>
    <n v="0"/>
    <n v="0"/>
    <n v="0"/>
    <n v="0"/>
    <n v="0"/>
    <n v="0"/>
    <n v="0"/>
    <n v="0"/>
    <n v="0"/>
    <n v="0"/>
    <s v="General Store"/>
    <s v="P03"/>
    <n v="2742"/>
    <x v="2"/>
  </r>
  <r>
    <s v="0P4102210764"/>
    <s v="GSKT,SEAT,1IN,CL300,100000292826,MIL"/>
    <s v="SPARE PARTS; PART NAME:GASKET,SEAT; EQUIPMENT NAME:CONTROL VALVE; EQUIPMENT MAKE:MIL CONTROLS; EQUIPMENT MODEL:41112;MANUFACTURER:MIL CONTROLS; MANUFACTURER PART NUMBER:100000292826; VALVE SIZE:1 IN, PRESSURE DESIGNATION:ASME CL 300, ASME CL 600,ACTUATOR SIZE:11 IN; MODEL NUMBER:41121"/>
    <d v="2017-08-28T00:00:00"/>
    <s v="SPARE_PARTS"/>
    <x v="2"/>
    <s v="2000"/>
    <s v="GS01"/>
    <s v="EA"/>
    <n v="4"/>
    <n v="2868"/>
    <n v="0"/>
    <n v="0"/>
    <n v="2868"/>
    <s v="ZSPR"/>
    <n v="0"/>
    <s v=""/>
    <n v="0"/>
    <n v="0"/>
    <s v="ONGC Petro additions Ltd."/>
    <s v="INR"/>
    <n v="0"/>
    <n v="0"/>
    <n v="0"/>
    <n v="0"/>
    <n v="0"/>
    <n v="0"/>
    <n v="0"/>
    <n v="0"/>
    <n v="0"/>
    <n v="0"/>
    <n v="0"/>
    <n v="0"/>
    <n v="0"/>
    <n v="0"/>
    <s v="General Store"/>
    <s v="P03"/>
    <n v="2317"/>
    <x v="2"/>
  </r>
  <r>
    <s v="0T1708180008"/>
    <s v="CAP,PIPE,THD,A182-F304,CL3000,0.75IN"/>
    <s v="THREADED PIPE CAPS; MAT:STAINLESS STEEL 304; MAT SPEC, FITTING:ASTM A182 GRADE F304 / 304L; TYPE OF THREAD:NPT; PRESSUREDESIGNATION:CL 3000; MANDATORY ADD REQRMTS:LOW TEMP/HC/ADDITIVES; SIZE:0.75 IN"/>
    <d v="2018-01-25T00:00:00"/>
    <s v="BU_PI_CAPS1"/>
    <x v="2"/>
    <s v="2000"/>
    <s v="CH01"/>
    <s v="EA"/>
    <n v="31"/>
    <n v="2867.16"/>
    <n v="0"/>
    <n v="0"/>
    <n v="2867.16"/>
    <s v="ZSTO"/>
    <n v="0"/>
    <s v=""/>
    <n v="0"/>
    <n v="0"/>
    <s v="ONGC Petro additions Ltd."/>
    <s v="INR"/>
    <n v="0"/>
    <n v="0"/>
    <n v="0"/>
    <n v="0"/>
    <n v="0"/>
    <n v="0"/>
    <n v="0"/>
    <n v="0"/>
    <n v="0"/>
    <n v="0"/>
    <n v="0"/>
    <n v="0"/>
    <n v="0"/>
    <n v="0"/>
    <s v="Chemcial store"/>
    <s v="S06"/>
    <n v="2167"/>
    <x v="1"/>
  </r>
  <r>
    <s v="0P4100980625"/>
    <s v="SEAL,F/FID,GWK-AI2021171-001,SIEMENS"/>
    <s v="SPARE PARTS; PART NAME:SEAL; EQUIPMENT NAME:GAS CHROMATOGRAPHY; EQUIPMENT MAKE:SIEMENS; ADDITIONAL INFORMATION:FOR FID; MANUFACTURER PART NUMBER:GWK-AI2021171-001; MANUFACTURER:SIEMENS"/>
    <d v="2021-09-24T00:00:00"/>
    <s v="SPARE_PARTS"/>
    <x v="2"/>
    <s v="2000"/>
    <s v="GS01"/>
    <s v="EA"/>
    <n v="5"/>
    <n v="2862.72"/>
    <n v="0"/>
    <n v="0"/>
    <n v="2862.72"/>
    <s v="ZSPR"/>
    <n v="0"/>
    <s v=""/>
    <n v="0"/>
    <n v="0"/>
    <s v="ONGC Petro additions Ltd."/>
    <s v="INR"/>
    <n v="0"/>
    <n v="0"/>
    <n v="0"/>
    <n v="0"/>
    <n v="0"/>
    <n v="0"/>
    <n v="0"/>
    <n v="0"/>
    <n v="0"/>
    <n v="0"/>
    <n v="0"/>
    <n v="0"/>
    <n v="0"/>
    <n v="0"/>
    <s v="General Store"/>
    <s v="P03"/>
    <n v="829"/>
    <x v="2"/>
  </r>
  <r>
    <s v="0P5270020158"/>
    <s v="GSKT SET,VN0147A-7A,KOSOKENT"/>
    <s v="SPARE PARTS; PART NAME:GASKET SET; EQUIPMENT NAME:VALVE; EQUIPMENT MAKE:KENT INTROL; MANUFACTURER:KENT INTROL; MANUFACTURER PARTNUMBER:VN0147A-7A"/>
    <d v="2023-08-10T00:00:00"/>
    <s v="SPARE_PARTS"/>
    <x v="2"/>
    <s v="2000"/>
    <s v="CH01"/>
    <s v="ST"/>
    <n v="1"/>
    <n v="2856.38"/>
    <n v="0"/>
    <n v="0"/>
    <n v="2856.38"/>
    <s v="ZSPR"/>
    <n v="0"/>
    <s v=""/>
    <n v="0"/>
    <n v="0"/>
    <s v="ONGC Petro additions Ltd."/>
    <s v="INR"/>
    <n v="0"/>
    <n v="0"/>
    <n v="0"/>
    <n v="0"/>
    <n v="0"/>
    <n v="0"/>
    <n v="0"/>
    <n v="0"/>
    <n v="0"/>
    <n v="0"/>
    <n v="0"/>
    <n v="0"/>
    <n v="0"/>
    <n v="0"/>
    <s v="Chemcial store"/>
    <s v="P03"/>
    <n v="144"/>
    <x v="2"/>
  </r>
  <r>
    <s v="0T1734260004"/>
    <s v="CPLG,PIPE,SW,A105,CL3000,1.5IN"/>
    <s v="SOCKET WELD PIPE COUPLINGS; MAT:CARBON STEEL; MAT SPEC, FITTING:ASTM A105; PRESSURE DESIGNATION:CL 3000; MANDATORY ADDREQRMTS:STEAM WITH IBR CERTIFICATE; SIZE:1.5 IN"/>
    <d v="2023-01-02T00:00:00"/>
    <s v="SW_PI_COUPLINGS2"/>
    <x v="2"/>
    <s v="2000"/>
    <s v="SP01"/>
    <s v="EA"/>
    <n v="20"/>
    <n v="2855.38"/>
    <n v="0"/>
    <n v="0"/>
    <n v="2855.38"/>
    <s v="ZSTO"/>
    <n v="0"/>
    <s v=""/>
    <n v="0"/>
    <n v="0"/>
    <s v="ONGC Petro additions Ltd."/>
    <s v="INR"/>
    <n v="0"/>
    <n v="0"/>
    <n v="0"/>
    <n v="0"/>
    <n v="0"/>
    <n v="0"/>
    <n v="0"/>
    <n v="0"/>
    <n v="0"/>
    <n v="0"/>
    <n v="0"/>
    <n v="0"/>
    <n v="0"/>
    <n v="0"/>
    <s v="Shutdown Plan Mt"/>
    <s v="S06"/>
    <n v="364"/>
    <x v="1"/>
  </r>
  <r>
    <s v="0P3012030007"/>
    <s v="BRG,SWIVEL,M10,SAJK10C,NOMO"/>
    <s v="SWIVEL BEARING; TYPE:ROD END; SIZE:M10; DESIGNATION, BEARING:SAJK10C; THREADTYPE:FEMALE; MANUFACTURER:NOMO"/>
    <d v="2019-04-18T00:00:00"/>
    <s v="SWIVEL BEARING"/>
    <x v="2"/>
    <s v="2000"/>
    <s v="CH01"/>
    <s v="EA"/>
    <n v="6"/>
    <n v="2850"/>
    <n v="0"/>
    <n v="0"/>
    <n v="2850"/>
    <s v="ZSPR"/>
    <n v="0"/>
    <s v=""/>
    <n v="0"/>
    <n v="0"/>
    <s v="ONGC Petro additions Ltd."/>
    <s v="INR"/>
    <n v="0"/>
    <n v="0"/>
    <n v="0"/>
    <n v="0"/>
    <n v="0"/>
    <n v="0"/>
    <n v="0"/>
    <n v="0"/>
    <n v="0"/>
    <n v="0"/>
    <n v="0"/>
    <n v="0"/>
    <n v="0"/>
    <n v="0"/>
    <s v="Chemcial store"/>
    <s v="P04"/>
    <n v="1719"/>
    <x v="2"/>
  </r>
  <r>
    <s v="0P5270010207"/>
    <s v="SEAL KIT,SEAL KIT-AT451U,KOSOKENT"/>
    <s v="SPARE PARTS; PART NAME:SEAL KIT; EQUIPMENT NAME:VALVE; EQUIPMENT MAKE:KENTINTROL; ADDITIONAL INFORMATION:FOR 63DCRCAT451U; MANUFACTURER PART NUMBER:SEALKIT-AT451U; MANUFACTURER:KENT INTROL"/>
    <d v="2018-01-09T00:00:00"/>
    <s v="SPARE_PARTS"/>
    <x v="2"/>
    <s v="2000"/>
    <s v="GS01"/>
    <s v="ST"/>
    <n v="1"/>
    <n v="2849.92"/>
    <n v="0"/>
    <n v="0"/>
    <n v="2849.92"/>
    <s v="ZSPR"/>
    <n v="0"/>
    <s v=""/>
    <n v="0"/>
    <n v="0"/>
    <s v="ONGC Petro additions Ltd."/>
    <s v="INR"/>
    <n v="0"/>
    <n v="0"/>
    <n v="0"/>
    <n v="0"/>
    <n v="0"/>
    <n v="0"/>
    <n v="0"/>
    <n v="0"/>
    <n v="0"/>
    <n v="0"/>
    <n v="0"/>
    <n v="0"/>
    <n v="0"/>
    <n v="0"/>
    <s v="General Store"/>
    <s v="P03"/>
    <n v="2183"/>
    <x v="2"/>
  </r>
  <r>
    <s v="0T1734260003"/>
    <s v="CPLG,PIPE,SW,A105,CL3000,1IN"/>
    <s v="SOCKET WELD PIPE COUPLINGS; MAT:CARBON STEEL; MAT SPEC, FITTING:ASTM A105; PRESSURE DESIGNATION:CL 3000; MANDATORY ADDREQRMTS:STEAM WITH IBR CERTIFICATE; SIZE:1 IN"/>
    <d v="2023-06-08T00:00:00"/>
    <s v="SW_PI_COUPLINGS2"/>
    <x v="2"/>
    <s v="2000"/>
    <s v="SP01"/>
    <s v="EA"/>
    <n v="30"/>
    <n v="2841.46"/>
    <n v="0"/>
    <n v="0"/>
    <n v="2841.46"/>
    <s v="ZSTO"/>
    <n v="0"/>
    <s v=""/>
    <n v="0"/>
    <n v="0"/>
    <s v="ONGC Petro additions Ltd."/>
    <s v="INR"/>
    <n v="0"/>
    <n v="0"/>
    <n v="0"/>
    <n v="0"/>
    <n v="0"/>
    <n v="0"/>
    <n v="0"/>
    <n v="0"/>
    <n v="0"/>
    <n v="0"/>
    <n v="0"/>
    <n v="0"/>
    <n v="0"/>
    <n v="0"/>
    <s v="Shutdown Plan Mt"/>
    <s v="S06"/>
    <n v="207"/>
    <x v="1"/>
  </r>
  <r>
    <s v="0P5270020169"/>
    <s v="GSKT SET,C000M-00158A,KOSOKENT"/>
    <s v="SPARE PARTS; PART NAME:GASKET SET; EQUIPMENT NAME:VALVE; EQUIPMENT MAKE:KENT INTROL; MANUFACTURER:KENT INTROL; MANUFACTURER PARTNUMBER:C000M-00158A-2NOS; PART NUMBER:COO0M-00178A-1 NO"/>
    <d v="2018-01-09T00:00:00"/>
    <s v="SPARE_PARTS"/>
    <x v="2"/>
    <s v="2000"/>
    <s v="GS01"/>
    <s v="ST"/>
    <n v="1"/>
    <n v="2840.63"/>
    <n v="0"/>
    <n v="0"/>
    <n v="2840.63"/>
    <s v="ZSPR"/>
    <n v="0"/>
    <s v=""/>
    <n v="0"/>
    <n v="0"/>
    <s v="ONGC Petro additions Ltd."/>
    <s v="INR"/>
    <n v="0"/>
    <n v="0"/>
    <n v="0"/>
    <n v="0"/>
    <n v="0"/>
    <n v="0"/>
    <n v="0"/>
    <n v="0"/>
    <n v="0"/>
    <n v="0"/>
    <n v="0"/>
    <n v="0"/>
    <n v="0"/>
    <n v="0"/>
    <s v="General Store"/>
    <s v="P03"/>
    <n v="2183"/>
    <x v="2"/>
  </r>
  <r>
    <s v="0P4608030197"/>
    <s v="CONT BLK,1 NO,3TX4010-4A,SIEMENS"/>
    <s v="CONTACT BLOCK; CONFIGURATION-CONTACT:1 NO; MANUFACTURER PART NUMBER:3TX4010-4A;MANUFACTURER:SIEMENS; AUXILORY CONTACT BLOCK; FOR CONTACTOR 3TF30 TO 35"/>
    <d v="2022-06-16T00:00:00"/>
    <s v="CONTACT_BLOCK"/>
    <x v="4"/>
    <s v="2000"/>
    <s v="CH01"/>
    <s v="EA"/>
    <n v="20"/>
    <n v="2835"/>
    <n v="0"/>
    <n v="0"/>
    <n v="2835"/>
    <s v="ZSPR"/>
    <n v="0"/>
    <s v=""/>
    <n v="0"/>
    <n v="0"/>
    <s v="ONGC Petro additions Ltd."/>
    <s v="INR"/>
    <n v="0"/>
    <n v="0"/>
    <n v="0"/>
    <n v="0"/>
    <n v="0"/>
    <n v="0"/>
    <n v="0"/>
    <n v="0"/>
    <n v="0"/>
    <n v="0"/>
    <n v="0"/>
    <n v="0"/>
    <n v="0"/>
    <n v="0"/>
    <s v="Chemcial store"/>
    <s v="P01"/>
    <n v="564"/>
    <x v="2"/>
  </r>
  <r>
    <s v="0P4205060033"/>
    <s v="PLT,VLV,PTFE,163455701,HERM-PMP"/>
    <s v="SPARE PARTS; PART NAME:PLATE, VALVE; MATERIAL:PTFE; DRAWING NUMBER:MGB601-D-DR-00003; ITEM POSITION NUMBER:762.00; EQUIPMENTNAME:COMPRESSOR; EQUIPMENT MAKE:HERMETIC-PUMPEN; EQUIPMENT MODEL:LVPH-450-D; ADDITIONAL INFORMATION:LVP 250-450;MANUFACTURER:HERMETIC-PUMPEN; MANUFACTURER PART NUMBER:163455701"/>
    <d v="2017-11-22T00:00:00"/>
    <s v="SPARE_PARTS"/>
    <x v="2"/>
    <s v="2000"/>
    <s v="GS01"/>
    <s v="EA"/>
    <n v="1"/>
    <n v="2828.79"/>
    <n v="0"/>
    <n v="0"/>
    <n v="2828.79"/>
    <s v="ZSPR"/>
    <n v="0"/>
    <s v=""/>
    <n v="0"/>
    <n v="0"/>
    <s v="ONGC Petro additions Ltd."/>
    <s v="INR"/>
    <n v="0"/>
    <n v="0"/>
    <n v="0"/>
    <n v="0"/>
    <n v="0"/>
    <n v="0"/>
    <n v="0"/>
    <n v="0"/>
    <n v="0"/>
    <n v="0"/>
    <n v="0"/>
    <n v="0"/>
    <n v="0"/>
    <n v="0"/>
    <s v="General Store"/>
    <s v="P04"/>
    <n v="2231"/>
    <x v="2"/>
  </r>
  <r>
    <s v="0T2545780018"/>
    <s v="GSKT,RBR,FLR,EPDM,CL150,1/2IN,11KC"/>
    <s v="REINFORCED FLAT RING RUBBER GASKET; MAT:ETHYLENE-PROPYLENE RUBBER; CROSS SECTION:WITH INSERT; MAT, INSERT:STEEL; FACING,FLANGE:RAISED FACE; PRESSURE DESIGNATION:ASME CL 150; THICKNESS AT INSERT:3 MM; SIZE, PIPE, NOMINAL:1/2 IN; REFERENCE: 11KC"/>
    <d v="2022-03-29T00:00:00"/>
    <s v="RE_RU_FL_GASKETS"/>
    <x v="2"/>
    <s v="2000"/>
    <s v="GS01"/>
    <s v="EA"/>
    <n v="49"/>
    <n v="2820.99"/>
    <n v="0"/>
    <n v="0"/>
    <n v="2820.99"/>
    <s v="ZSTO"/>
    <n v="0"/>
    <s v=""/>
    <n v="0"/>
    <n v="0"/>
    <s v="ONGC Petro additions Ltd."/>
    <s v="INR"/>
    <n v="0"/>
    <n v="0"/>
    <n v="0"/>
    <n v="0"/>
    <n v="0"/>
    <n v="0"/>
    <n v="0"/>
    <n v="0"/>
    <n v="0"/>
    <n v="0"/>
    <n v="0"/>
    <n v="0"/>
    <n v="0"/>
    <n v="0"/>
    <s v="General Store"/>
    <s v="S06"/>
    <n v="643"/>
    <x v="1"/>
  </r>
  <r>
    <s v="0T3002010048"/>
    <s v="BRG,BALL,MET,6314-2Z,70MM,150MM"/>
    <s v="METRIC BALL BEARINGS; TYPE:RADIAL CONTACT; SERIES:6300 2Z; ROWS:SINGLE; STYLE:DEEP GROOVE; MAT, CAGE:PRESSED STEEL; DESIGNATIONNUMBER:6314-2Z; DIAMETER, BORE:70 MM; DIAMETER, OD:150 MM; WIDTH/HEIGHT:35 MM; PART NUMBER:000070000004967822; POSITIONNUMBER:530; EQUIPMENT NAME:STABILIZER HOPPER WITH AGITATOR; EQUIPMENT MAKE:FLENDER; MODEL:DGAH-19000; DRAWINGNUMBER:MGD301-D-DS-0401; SUB ASSY:GEAR REDUCER; MODEL NUMBER:D188-A-200; TAG NUMBER:34-VM-403; SERIALNUMBER:2012-M002-34-SC-TH/VM-403; TOTAL NUMBER OF IDENTICAL PARTS INSTALLED:1"/>
    <d v="2023-08-19T00:00:00"/>
    <s v="ME_BA_BEARINGS"/>
    <x v="2"/>
    <s v="2000"/>
    <s v="CH01"/>
    <s v="EA"/>
    <n v="2"/>
    <n v="2820"/>
    <n v="0"/>
    <n v="0"/>
    <n v="2820"/>
    <s v="ZSTO"/>
    <n v="0"/>
    <s v=""/>
    <n v="0"/>
    <n v="0"/>
    <s v="ONGC Petro additions Ltd."/>
    <s v="INR"/>
    <n v="0"/>
    <n v="0"/>
    <n v="0"/>
    <n v="0"/>
    <n v="0"/>
    <n v="0"/>
    <n v="0"/>
    <n v="0"/>
    <n v="0"/>
    <n v="0"/>
    <n v="0"/>
    <n v="0"/>
    <n v="0"/>
    <n v="0"/>
    <s v="Chemcial store"/>
    <s v="S06"/>
    <n v="135"/>
    <x v="1"/>
  </r>
  <r>
    <s v="0P4102211431"/>
    <s v="PCKG SET,GLND,748049408931,MIL"/>
    <s v="SPARE PARTS; PART NAME:PACKING SET; ADDITIONAL INFORMATION:FOR GLAND; MANUFACTURER:MIL CONTROLS LIMITED; MANUFACTURER PARTNUMBER:748049408931"/>
    <d v="2017-08-28T00:00:00"/>
    <s v="SPARE_PARTS"/>
    <x v="2"/>
    <s v="2000"/>
    <s v="GS01"/>
    <s v="EA"/>
    <n v="1"/>
    <n v="2807"/>
    <n v="0"/>
    <n v="0"/>
    <n v="2807"/>
    <s v="ZSPR"/>
    <n v="0"/>
    <s v=""/>
    <n v="0"/>
    <n v="0"/>
    <s v="ONGC Petro additions Ltd."/>
    <s v="INR"/>
    <n v="0"/>
    <n v="0"/>
    <n v="0"/>
    <n v="0"/>
    <n v="0"/>
    <n v="0"/>
    <n v="0"/>
    <n v="0"/>
    <n v="0"/>
    <n v="0"/>
    <n v="0"/>
    <n v="0"/>
    <n v="0"/>
    <n v="0"/>
    <s v="General Store"/>
    <s v="P03"/>
    <n v="2317"/>
    <x v="2"/>
  </r>
  <r>
    <s v="0T2541410186"/>
    <s v="GSKT,SPW,W/OUTR RING,SS316,CL600,20IN"/>
    <s v="SPIRAL WOUND GASKETS; DESIGN SPEC:ANSI B16.20; DESIGN SPEC, FLANGE(S):ANSI B16.5; PRESSURE DESIGNATION:CLASS 600; MAT,WINDINGS:STAINLESS STEEL 316; MAT, FILLER:GRAFOIL; MAT, CENTRING RING:STAINLESS STEEL 316; SIZE, PIPE, NOMINAL:20 IN"/>
    <d v="2016-12-06T00:00:00"/>
    <s v="SP_GASKETS"/>
    <x v="2"/>
    <s v="2000"/>
    <s v="SP01"/>
    <s v="EA"/>
    <n v="2"/>
    <n v="2806.29"/>
    <n v="0"/>
    <n v="0"/>
    <n v="2806.29"/>
    <s v="ZSTO"/>
    <n v="0"/>
    <s v=""/>
    <n v="0"/>
    <n v="0"/>
    <s v="ONGC Petro additions Ltd."/>
    <s v="INR"/>
    <n v="0"/>
    <n v="0"/>
    <n v="0"/>
    <n v="0"/>
    <n v="0"/>
    <n v="0"/>
    <n v="0"/>
    <n v="0"/>
    <n v="0"/>
    <n v="0"/>
    <n v="0"/>
    <n v="0"/>
    <n v="0"/>
    <n v="0"/>
    <s v="Shutdown Plan Mt"/>
    <s v="S06"/>
    <n v="2582"/>
    <x v="1"/>
  </r>
  <r>
    <s v="0P4205031683"/>
    <s v="WEAR RING,F/3700LX,C07521A0312+,ITT-CORP"/>
    <s v="SPARE PARTS; PART NAME:WEAR RING,IMPELLER,SUCTION; EQUIPMENT NAME:C4 MIX TRANSFER PUMP; EQUIPMENT MAKE:ITT CORPORATION INDIA PVTLTD; EQUIPMENT MODEL:3700 LX-3x6 - 17S; ADDITIONAL INFORMATION:300-350 BHN; MANUFACTURER:ITT CORPORATION INDIA PVT LTD;MANUFACTURER PART NUMBER:C07521A03 1299K"/>
    <d v="2017-06-30T00:00:00"/>
    <s v="SPARE_PARTS"/>
    <x v="2"/>
    <s v="2000"/>
    <s v="GS01"/>
    <s v="EA"/>
    <n v="1"/>
    <n v="2805.04"/>
    <n v="0"/>
    <n v="0"/>
    <n v="2805.04"/>
    <s v="ZSPR"/>
    <n v="0"/>
    <s v=""/>
    <n v="0"/>
    <n v="0"/>
    <s v="ONGC Petro additions Ltd."/>
    <s v="INR"/>
    <n v="0"/>
    <n v="0"/>
    <n v="0"/>
    <n v="0"/>
    <n v="0"/>
    <n v="0"/>
    <n v="0"/>
    <n v="0"/>
    <n v="0"/>
    <n v="0"/>
    <n v="0"/>
    <n v="0"/>
    <n v="0"/>
    <n v="0"/>
    <s v="General Store"/>
    <s v="P04"/>
    <n v="2376"/>
    <x v="2"/>
  </r>
  <r>
    <s v="0P4205031684"/>
    <s v="WEAR RING,F/3700LX,C07521A031+,ITT-CORP"/>
    <s v="SPARE PARTS; PART NAME:WEAR RING,IMPELLER,HUB; EQUIPMENT NAME:C4 MIX TRANSFER PUMP; EQUIPMENT MAKE:ITT CORPORATION INDIA PVT LTD;EQUIPMENT MODEL:3700 LX-3x6 - 17S; ADDITIONAL INFORMATION:300-350 BHN; MANUFACTURER:ITT CORPORATION INDIA PVT LTD; MANUFACTURERPART NUMBER:C07521A03 1299K"/>
    <d v="2017-06-30T00:00:00"/>
    <s v="SPARE_PARTS"/>
    <x v="2"/>
    <s v="2000"/>
    <s v="GS01"/>
    <s v="EA"/>
    <n v="1"/>
    <n v="2805.04"/>
    <n v="0"/>
    <n v="0"/>
    <n v="2805.04"/>
    <s v="ZSPR"/>
    <n v="0"/>
    <s v=""/>
    <n v="0"/>
    <n v="0"/>
    <s v="ONGC Petro additions Ltd."/>
    <s v="INR"/>
    <n v="0"/>
    <n v="0"/>
    <n v="0"/>
    <n v="0"/>
    <n v="0"/>
    <n v="0"/>
    <n v="0"/>
    <n v="0"/>
    <n v="0"/>
    <n v="0"/>
    <n v="0"/>
    <n v="0"/>
    <n v="0"/>
    <n v="0"/>
    <s v="General Store"/>
    <s v="P04"/>
    <n v="2376"/>
    <x v="2"/>
  </r>
  <r>
    <s v="0P4100980034"/>
    <s v="CBL,A5E02529816,SIEMENS"/>
    <s v="SPARE PARTS; PART NAME:CABLE; DRAWING NUMBER:M 1; EQUIPMENT NAME:HDPE ANALYSER; EQUIPMENT MAKE:SIEMENS; ADDITIONALINFORMATION:SYSCON 2 (CAC3) TO ESB/ESBF; MANUFACTURER:SIEMENS; MANUFACTURER PART NUMBER:A5E02529816; SUB ASSEMBLY:POWER SUPPLIES"/>
    <d v="2018-03-30T00:00:00"/>
    <s v="SPARE_PARTS"/>
    <x v="4"/>
    <s v="2000"/>
    <s v="CH01"/>
    <s v="EA"/>
    <n v="1"/>
    <n v="2802.67"/>
    <n v="0"/>
    <n v="0"/>
    <n v="2802.67"/>
    <s v="ZSPR"/>
    <n v="0"/>
    <s v=""/>
    <n v="0"/>
    <n v="0"/>
    <s v="ONGC Petro additions Ltd."/>
    <s v="INR"/>
    <n v="0"/>
    <n v="0"/>
    <n v="0"/>
    <n v="0"/>
    <n v="0"/>
    <n v="0"/>
    <n v="0"/>
    <n v="0"/>
    <n v="0"/>
    <n v="0"/>
    <n v="0"/>
    <n v="0"/>
    <n v="0"/>
    <n v="0"/>
    <s v="Chemcial store"/>
    <s v="P03"/>
    <n v="2103"/>
    <x v="2"/>
  </r>
  <r>
    <s v="0P4100980034"/>
    <s v="CBL,A5E02529816,SIEMENS"/>
    <s v="SPARE PARTS; PART NAME:CABLE; DRAWING NUMBER:M 1; EQUIPMENT NAME:HDPE ANALYSER; EQUIPMENT MAKE:SIEMENS; ADDITIONALINFORMATION:SYSCON 2 (CAC3) TO ESB/ESBF; MANUFACTURER:SIEMENS; MANUFACTURER PART NUMBER:A5E02529816; SUB ASSEMBLY:POWER SUPPLIES"/>
    <d v="2018-03-30T00:00:00"/>
    <s v="SPARE_PARTS"/>
    <x v="4"/>
    <s v="2000"/>
    <s v="GS01"/>
    <s v="EA"/>
    <n v="1"/>
    <n v="2802.67"/>
    <n v="0"/>
    <n v="0"/>
    <n v="2802.67"/>
    <s v="ZSPR"/>
    <n v="0"/>
    <s v=""/>
    <n v="0"/>
    <n v="0"/>
    <s v="ONGC Petro additions Ltd."/>
    <s v="INR"/>
    <n v="0"/>
    <n v="0"/>
    <n v="0"/>
    <n v="0"/>
    <n v="0"/>
    <n v="0"/>
    <n v="0"/>
    <n v="0"/>
    <n v="0"/>
    <n v="0"/>
    <n v="0"/>
    <n v="0"/>
    <n v="0"/>
    <n v="0"/>
    <s v="General Store"/>
    <s v="P03"/>
    <n v="2103"/>
    <x v="2"/>
  </r>
  <r>
    <s v="0T2541370105"/>
    <s v="GSKT,SPW,CL300,316,GPH,18IN,33FABB"/>
    <s v="SPIRAL WOUND GASKETS; PRESSURE DESIGNATION:ASME CL 300; THICKNESS, GASKET:4.5 MM; MAT, WINDINGS:STAINLESS STEEL 316; MAT,FILLER:GRAPHITE; MAT, INNER RING:CARBON STEEL; MAT, CENTRING RING:CARBON STEEL; SIZE, PIPE, NOMINAL:18 IN; FACING, FLANGE: RAISEDFILLER:GRAPHITE; MAT, INNER RING:CARBON STEEL; MAT, CENTRING RING:CARBON STEEL; SIZE, PIPE, NOMINAL:18 IN; FACING, FLANGE: RAISEDFACE; REFERENCE: 33FABB"/>
    <d v="2023-09-26T00:00:00"/>
    <s v="SP_GASKETS"/>
    <x v="2"/>
    <s v="2000"/>
    <s v="CH01"/>
    <s v="EA"/>
    <n v="4"/>
    <n v="2802.29"/>
    <n v="0"/>
    <n v="0"/>
    <n v="2802.29"/>
    <s v="ZSTO"/>
    <n v="0"/>
    <s v=""/>
    <n v="0"/>
    <n v="0"/>
    <s v="ONGC Petro additions Ltd."/>
    <s v="INR"/>
    <n v="0"/>
    <n v="0"/>
    <n v="0"/>
    <n v="0"/>
    <n v="0"/>
    <n v="0"/>
    <n v="0"/>
    <n v="0"/>
    <n v="0"/>
    <n v="0"/>
    <n v="0"/>
    <n v="0"/>
    <n v="0"/>
    <n v="0"/>
    <s v="Chemcial store"/>
    <s v="S06"/>
    <n v="97"/>
    <x v="1"/>
  </r>
  <r>
    <s v="0T2541160007"/>
    <s v="GSKT,JCKT,MTL,PE,GPH,316,388MM,408MM,3MM"/>
    <s v="PLANT ELEMENT METAL JACKETED GASKETS; MAT, FILLER:GRAPHITE; MAT, JACKET:STAINLESS STEEL 316; THICKNESS, GASKET:3 MM; DIMENSION,I.D.:388 MM; DIMENSION, O.D.:408 MM; ADDITIONAL INFORMATION:SHELL SIDE; EQUIPMENT NAME:LRU COLUMN REBOILER; DRAWINGNUMBER:3669-CE-VD-026_2068_ZGB_31EE511_01-IS02; SUPPLIER NAME:PHILLS HEAVY ENGG.LTD; SUPPLIER PART NUMBER:206"/>
    <d v="2017-05-20T00:00:00"/>
    <s v="PL_ME_GASKETS2"/>
    <x v="2"/>
    <s v="2000"/>
    <s v="SP01"/>
    <s v="EA"/>
    <n v="1"/>
    <n v="2800"/>
    <n v="0"/>
    <n v="0"/>
    <n v="2800"/>
    <s v="ZSTO"/>
    <n v="0"/>
    <s v=""/>
    <n v="0"/>
    <n v="0"/>
    <s v="ONGC Petro additions Ltd."/>
    <s v="INR"/>
    <n v="0"/>
    <n v="0"/>
    <n v="0"/>
    <n v="0"/>
    <n v="0"/>
    <n v="0"/>
    <n v="0"/>
    <n v="0"/>
    <n v="0"/>
    <n v="0"/>
    <n v="0"/>
    <n v="0"/>
    <n v="0"/>
    <n v="0"/>
    <s v="Shutdown Plan Mt"/>
    <s v="S06"/>
    <n v="2417"/>
    <x v="1"/>
  </r>
  <r>
    <s v="0T2541160008"/>
    <s v="GSKT,JCKT,MTL,PE,316,GPH,388X408MM,2PASS"/>
    <s v="PLANT ELEMENT METAL JACKETED GASKETS; MAT, FILLER:GRAPHITE; MAT, JACKET:STAINLESS STEEL 316; THICKNESS, GASKET:3 MM; DIMENSION,I.D.:388 MM; DIMENSION, O.D.:408 MM; DOUBLE JACKETED; CONSTRUCTION:2 PASS; ADDITIONAL INFORMATION:TUBE SIDE; EQUIPMENT NAME:LRUCOLUMN REBOILER; DRAWING NUMBER:3669-CE-VD-026_2068_ZGB_31EE511_01-IS02; SUPPLIER NAME:PHILLS HEAVY ENGG.LTD; SUPPLIER PARTNUMBER:207"/>
    <d v="2017-05-20T00:00:00"/>
    <s v="PL_ME_GASKETS2"/>
    <x v="2"/>
    <s v="2000"/>
    <s v="SP01"/>
    <s v="EA"/>
    <n v="1"/>
    <n v="2800"/>
    <n v="0"/>
    <n v="0"/>
    <n v="2800"/>
    <s v="ZSTO"/>
    <n v="0"/>
    <s v=""/>
    <n v="0"/>
    <n v="0"/>
    <s v="ONGC Petro additions Ltd."/>
    <s v="INR"/>
    <n v="0"/>
    <n v="0"/>
    <n v="0"/>
    <n v="0"/>
    <n v="0"/>
    <n v="0"/>
    <n v="0"/>
    <n v="0"/>
    <n v="0"/>
    <n v="0"/>
    <n v="0"/>
    <n v="0"/>
    <n v="0"/>
    <n v="0"/>
    <s v="Shutdown Plan Mt"/>
    <s v="S06"/>
    <n v="2417"/>
    <x v="1"/>
  </r>
  <r>
    <s v="0T2541370461"/>
    <s v="GSKT,SPW,PE,316,GRAFOIL,432X458MM,4.5MM"/>
    <s v="SPIRAL WOUND GASKETS FOR PLANT EQUIPMENT; THICKNESS, GASKET:4.5 MM; THICKNESS, INNER RING:3 MM; THICKNESS, CENTRING RING:3 MM; MAT,WINDINGS:STAINLESS STEEL 316; MAT, FILLER:GRAFOIL; MAT, INNER RING:STAINLESS STEEL 316; MAT, CENTRING RING:STAINLESS STEEL 316;CENTRING RING, O.D.:466 MM; INNER RING, I.D.:406 MM; DIMENSION, I.D. X O.D.:432 X 458 MM; ADDITIONAL INFORMATION:GASKET SHELL SIDE;DRAWING NUMBER:3669-CE-VD-026_2068_ZGB_31VV512_01-IS02; EQUIPMENT NAME:LRU COLUMN; SUPPLIER PART NUMBER:608; SUPPLIER NAME:PHILSHEAVY ENGG PVT LTD"/>
    <d v="2018-02-01T00:00:00"/>
    <s v="PL_SP_GASKETS"/>
    <x v="2"/>
    <s v="2000"/>
    <s v="SP01"/>
    <s v="EA"/>
    <n v="1"/>
    <n v="2800"/>
    <n v="0"/>
    <n v="0"/>
    <n v="2800"/>
    <s v="ZSTO"/>
    <n v="0"/>
    <s v=""/>
    <n v="0"/>
    <n v="0"/>
    <s v="ONGC Petro additions Ltd."/>
    <s v="INR"/>
    <n v="0"/>
    <n v="0"/>
    <n v="0"/>
    <n v="0"/>
    <n v="0"/>
    <n v="0"/>
    <n v="0"/>
    <n v="0"/>
    <n v="0"/>
    <n v="0"/>
    <n v="0"/>
    <n v="0"/>
    <n v="0"/>
    <n v="0"/>
    <s v="Shutdown Plan Mt"/>
    <s v="S06"/>
    <n v="2160"/>
    <x v="1"/>
  </r>
  <r>
    <s v="0T3048010019"/>
    <s v="V-BELT,B3500/B136,3500MM"/>
    <s v="DRIVE BELTS; TYPE:V-BELT; SECTION DESIGNATION:B3500/B136; WIDTH:17 MM; HEIGHT:11 MM; LENGTH, PITCH:3500 MM"/>
    <d v="2021-12-22T00:00:00"/>
    <s v="DR_BELTS"/>
    <x v="2"/>
    <s v="2000"/>
    <s v="GS01"/>
    <s v="EA"/>
    <n v="6"/>
    <n v="2790"/>
    <n v="0"/>
    <n v="0"/>
    <n v="2790"/>
    <s v="ZSTO"/>
    <n v="0"/>
    <s v=""/>
    <n v="0"/>
    <n v="0"/>
    <s v="ONGC Petro additions Ltd."/>
    <s v="INR"/>
    <n v="0"/>
    <n v="0"/>
    <n v="0"/>
    <n v="0"/>
    <n v="0"/>
    <n v="0"/>
    <n v="0"/>
    <n v="0"/>
    <n v="0"/>
    <n v="0"/>
    <n v="0"/>
    <n v="0"/>
    <n v="0"/>
    <n v="0"/>
    <s v="General Store"/>
    <s v="S06"/>
    <n v="740"/>
    <x v="1"/>
  </r>
  <r>
    <s v="0P0802040066"/>
    <s v="O-RING,682045,FIMA"/>
    <s v="SPARE PARTS; PART NAME:O-RING; EQUIPMENT NAME:EJECTOR BOOSTER COMPRESSOR ; EQUIPMENT MAKE:FIMA; EQUIPMENT MODEL:RHH1 RD-90 KBGGXGR360 MB400; MANUFACTURER:FIMA; MANUFACTURER PART NUMBER:682045; FIMA ORDER NUMBER:21101187; COMPRESSOR IDENT NUMBER:674947"/>
    <d v="2018-01-09T00:00:00"/>
    <s v="SPARE_PARTS"/>
    <x v="2"/>
    <s v="2000"/>
    <s v="GS01"/>
    <s v="EA"/>
    <n v="2"/>
    <n v="2783.7"/>
    <n v="0"/>
    <n v="0"/>
    <n v="2783.7"/>
    <s v="ZSPR"/>
    <n v="0"/>
    <s v=""/>
    <n v="0"/>
    <n v="0"/>
    <s v="ONGC Petro additions Ltd."/>
    <s v="INR"/>
    <n v="0"/>
    <n v="0"/>
    <n v="0"/>
    <n v="0"/>
    <n v="0"/>
    <n v="0"/>
    <n v="0"/>
    <n v="0"/>
    <n v="0"/>
    <n v="0"/>
    <n v="0"/>
    <n v="0"/>
    <n v="0"/>
    <n v="0"/>
    <s v="General Store"/>
    <s v="P04"/>
    <n v="2183"/>
    <x v="2"/>
  </r>
  <r>
    <s v="0P5270020188"/>
    <s v="O-RING,VITON,ISO3601-D2300G-TF,KOSOKENT"/>
    <s v="SPARE PARTS; PART NAME:O-RING; MATERIAL:VITON; EQUIPMENT NAME:VALVE; EQUIPMENT MAKE:KENT INTROL; MANUFACTURER:KENT INTROL;MANUFACTURER PART NUMBER:ISO3601-D2300G-TF"/>
    <d v="2018-01-09T00:00:00"/>
    <s v="SPARE_PARTS"/>
    <x v="2"/>
    <s v="2000"/>
    <s v="GS01"/>
    <s v="EA"/>
    <n v="1"/>
    <n v="2766.32"/>
    <n v="0"/>
    <n v="0"/>
    <n v="2766.32"/>
    <s v="ZSPR"/>
    <n v="0"/>
    <s v=""/>
    <n v="0"/>
    <n v="0"/>
    <s v="ONGC Petro additions Ltd."/>
    <s v="INR"/>
    <n v="0"/>
    <n v="0"/>
    <n v="0"/>
    <n v="0"/>
    <n v="0"/>
    <n v="0"/>
    <n v="0"/>
    <n v="0"/>
    <n v="0"/>
    <n v="0"/>
    <n v="0"/>
    <n v="0"/>
    <n v="0"/>
    <n v="0"/>
    <s v="General Store"/>
    <s v="P03"/>
    <n v="2183"/>
    <x v="2"/>
  </r>
  <r>
    <s v="0P5270020195"/>
    <s v="PCKG,GRAFOIL,V320KM-2663-7N,KOSOKENT"/>
    <s v="SPARE PARTS; PART NAME:PACKING; MATERIAL:GRAFOIL; EQUIPMENT NAME:VALVE; EQUIPMENT MAKE:KENT INTROL; MANUFACTURER:KENT INTROL;MANUFACTURER PART NUMBER:V320KM-2663-7N; PART NUMBER:V320KM-2663-8N"/>
    <d v="2018-01-09T00:00:00"/>
    <s v="SPARE_PARTS"/>
    <x v="2"/>
    <s v="2000"/>
    <s v="GS01"/>
    <s v="EA"/>
    <n v="1"/>
    <n v="2762.54"/>
    <n v="0"/>
    <n v="0"/>
    <n v="2762.54"/>
    <s v="ZSPR"/>
    <n v="0"/>
    <s v=""/>
    <n v="0"/>
    <n v="0"/>
    <s v="ONGC Petro additions Ltd."/>
    <s v="INR"/>
    <n v="0"/>
    <n v="0"/>
    <n v="0"/>
    <n v="0"/>
    <n v="0"/>
    <n v="0"/>
    <n v="0"/>
    <n v="0"/>
    <n v="0"/>
    <n v="0"/>
    <n v="0"/>
    <n v="0"/>
    <n v="0"/>
    <n v="0"/>
    <s v="General Store"/>
    <s v="P03"/>
    <n v="2183"/>
    <x v="2"/>
  </r>
  <r>
    <s v="0P4205023141"/>
    <s v="NUT,IMPLR,SS 316,KPD 50/20A,3300001,KBL"/>
    <s v="SPARE PARTS; PART NAME:IMPELLER NUT; MATERIAL:STAINLESS STEEL 316; EQUIPMENT NAME:DM WATER PUMP; EQUIPMENT MAKE:KBL; EQUIPMENTMODEL:KPD 50/20A; MANUFACTURER:KBL; MANUFACTURER PART NUMBER:3300001"/>
    <d v="2017-08-26T00:00:00"/>
    <s v="SPARE_PARTS"/>
    <x v="2"/>
    <s v="2000"/>
    <s v="CH01"/>
    <s v="EA"/>
    <n v="1"/>
    <n v="2756.19"/>
    <n v="0"/>
    <n v="0"/>
    <n v="2756.19"/>
    <s v="ZSPR"/>
    <n v="0"/>
    <s v=""/>
    <n v="0"/>
    <n v="0"/>
    <s v="ONGC Petro additions Ltd."/>
    <s v="INR"/>
    <n v="0"/>
    <n v="0"/>
    <n v="0"/>
    <n v="0"/>
    <n v="0"/>
    <n v="0"/>
    <n v="0"/>
    <n v="0"/>
    <n v="0"/>
    <n v="0"/>
    <n v="0"/>
    <n v="0"/>
    <n v="0"/>
    <n v="0"/>
    <s v="Chemcial store"/>
    <s v="P04"/>
    <n v="2319"/>
    <x v="2"/>
  </r>
  <r>
    <s v="0P3902040139"/>
    <s v="GSKT,SEALING,1111039,SWAM-PNU"/>
    <s v="SPARE PARTS; PART NAME:GASKET,SEALING; EQUIPMENT NAME:ROTORY BLOWER; EQUIPMENT MAKE:SWAM PNEUMATICS; EQUIPMENT MODEL:RH-45AC;MANUFACTURER:SWAM PNEUMATICS; MANUFACTURER PART NUMBER:1111039; DRAWING NUMBER:121204/C"/>
    <d v="2017-10-17T00:00:00"/>
    <s v="SPARE_PARTS"/>
    <x v="2"/>
    <s v="2000"/>
    <s v="CH01"/>
    <s v="EA"/>
    <n v="2"/>
    <n v="2756"/>
    <n v="0"/>
    <n v="0"/>
    <n v="2756"/>
    <s v="ZSPR"/>
    <n v="0"/>
    <s v=""/>
    <n v="0"/>
    <n v="0"/>
    <s v="ONGC Petro additions Ltd."/>
    <s v="INR"/>
    <n v="0"/>
    <n v="0"/>
    <n v="0"/>
    <n v="0"/>
    <n v="0"/>
    <n v="0"/>
    <n v="0"/>
    <n v="0"/>
    <n v="0"/>
    <n v="0"/>
    <n v="0"/>
    <n v="0"/>
    <n v="0"/>
    <n v="0"/>
    <s v="Chemcial store"/>
    <s v="P04"/>
    <n v="2267"/>
    <x v="2"/>
  </r>
  <r>
    <s v="0P3902040139"/>
    <s v="GSKT,SEALING,1111039,SWAM-PNU"/>
    <s v="SPARE PARTS; PART NAME:GASKET,SEALING; EQUIPMENT NAME:ROTORY BLOWER; EQUIPMENT MAKE:SWAM PNEUMATICS; EQUIPMENT MODEL:RH-45AC;MANUFACTURER:SWAM PNEUMATICS; MANUFACTURER PART NUMBER:1111039; DRAWING NUMBER:121204/C"/>
    <d v="2017-10-17T00:00:00"/>
    <s v="SPARE_PARTS"/>
    <x v="2"/>
    <s v="2000"/>
    <s v="GS01"/>
    <s v="EA"/>
    <n v="2"/>
    <n v="2756"/>
    <n v="0"/>
    <n v="0"/>
    <n v="2756"/>
    <s v="ZSPR"/>
    <n v="0"/>
    <s v=""/>
    <n v="0"/>
    <n v="0"/>
    <s v="ONGC Petro additions Ltd."/>
    <s v="INR"/>
    <n v="0"/>
    <n v="0"/>
    <n v="0"/>
    <n v="0"/>
    <n v="0"/>
    <n v="0"/>
    <n v="0"/>
    <n v="0"/>
    <n v="0"/>
    <n v="0"/>
    <n v="0"/>
    <n v="0"/>
    <n v="0"/>
    <n v="0"/>
    <s v="General Store"/>
    <s v="P04"/>
    <n v="2267"/>
    <x v="2"/>
  </r>
  <r>
    <s v="0P3902030644"/>
    <s v="PLT,LOCK,BRG,1111036,SWAM-PNU"/>
    <s v="SPARE PARTS; PART NAME:PLATE,LOCK,BEARING; EQUIPMENT NAME:ROTORY BLOWER; EQUIPMENT MAKE:SWAM PNEUMATICS; EQUIPMENT MODEL:RH-45AC;ADDITIONAL INFORMATION:DRIVE END NON DRIVE SIDE; MANUFACTURER:SWAM PNEUMATICS; MANUFACTURER PART NUMBER:1111036; DRAWINGNUMBER:121204/C"/>
    <d v="2017-10-17T00:00:00"/>
    <s v="SPARE_PARTS"/>
    <x v="2"/>
    <s v="2000"/>
    <s v="GS01"/>
    <s v="EA"/>
    <n v="1"/>
    <n v="2755"/>
    <n v="0"/>
    <n v="0"/>
    <n v="2755"/>
    <s v="ZSPR"/>
    <n v="0"/>
    <s v=""/>
    <n v="0"/>
    <n v="0"/>
    <s v="ONGC Petro additions Ltd."/>
    <s v="INR"/>
    <n v="0"/>
    <n v="0"/>
    <n v="0"/>
    <n v="0"/>
    <n v="0"/>
    <n v="0"/>
    <n v="0"/>
    <n v="0"/>
    <n v="0"/>
    <n v="0"/>
    <n v="0"/>
    <n v="0"/>
    <n v="0"/>
    <n v="0"/>
    <s v="General Store"/>
    <s v="P04"/>
    <n v="2267"/>
    <x v="2"/>
  </r>
  <r>
    <s v="0T1788130002"/>
    <s v="BL,SPADE,A105,CL150,2IN"/>
    <s v="SPADE LINE BLINDS; DESIGN SPEC, FLANGE(S):ANSI B16.5; MAT:CARBON STEEL; PRESSURE DESIGNATION:CL 150; SIZE:2 IN; MAT, SPEC:ASTM A105"/>
    <d v="2022-05-24T00:00:00"/>
    <s v="SP_LI_BLINDS1"/>
    <x v="2"/>
    <s v="2000"/>
    <s v="SP01"/>
    <s v="EA"/>
    <n v="4"/>
    <n v="2744.28"/>
    <n v="0"/>
    <n v="0"/>
    <n v="2744.28"/>
    <s v="ZSTO"/>
    <n v="0"/>
    <s v=""/>
    <n v="0"/>
    <n v="0"/>
    <s v="ONGC Petro additions Ltd."/>
    <s v="INR"/>
    <n v="0"/>
    <n v="0"/>
    <n v="0"/>
    <n v="0"/>
    <n v="0"/>
    <n v="0"/>
    <n v="0"/>
    <n v="0"/>
    <n v="0"/>
    <n v="0"/>
    <n v="0"/>
    <n v="0"/>
    <n v="0"/>
    <n v="0"/>
    <s v="Shutdown Plan Mt"/>
    <s v="S06"/>
    <n v="587"/>
    <x v="1"/>
  </r>
  <r>
    <s v="0P1005010292"/>
    <s v="COV,DE,EDA13MC0000SP,BHAR-BIJ"/>
    <s v="SPARE PARTS; PART NAME:COVER; EQUIPMENT NAME:MOTOR; EQUIPMENT MAKE:BHARAT BIJLEE; ADDITIONAL INFORMATION:DRIVE END;MANUFACTURER:BHARAT BIJLEE; MANUFACTURER PART NUMBER:EDA13MC0000SP; FOR MOTOR; FRAME SIZE:132; POWER RATING:7.5 KW; VOLTAGERATING:415 V; NUMBER OF POLE:2"/>
    <d v="2018-06-25T00:00:00"/>
    <s v="SPARE_PARTS"/>
    <x v="2"/>
    <s v="2000"/>
    <s v="GS01"/>
    <s v="EA"/>
    <n v="2"/>
    <n v="2740"/>
    <n v="0"/>
    <n v="0"/>
    <n v="2740"/>
    <s v="ZSPR"/>
    <n v="0"/>
    <s v=""/>
    <n v="0"/>
    <n v="0"/>
    <s v="ONGC Petro additions Ltd."/>
    <s v="INR"/>
    <n v="0"/>
    <n v="0"/>
    <n v="0"/>
    <n v="0"/>
    <n v="0"/>
    <n v="0"/>
    <n v="0"/>
    <n v="0"/>
    <n v="0"/>
    <n v="0"/>
    <n v="0"/>
    <n v="0"/>
    <n v="0"/>
    <n v="0"/>
    <s v="General Store"/>
    <s v="P01"/>
    <n v="2016"/>
    <x v="2"/>
  </r>
  <r>
    <s v="0P1005010293"/>
    <s v="COV,NDE,ENA13MC0000SP,BHAR-BIJ"/>
    <s v="SPARE PARTS; PART NAME:COVER; EQUIPMENT NAME:MOTOR; EQUIPMENT MAKE:BHARAT BIJLEE; ADDITIONAL INFORMATION:NON-DRIVE END SIDE;MANUFACTURER:BHARAT BIJLEE; MANUFACTURER PART NUMBER:ENA13MC0000SP; FOR MOTOR; FRAME SIZE:132; POWER RATING:7.5 KW; VOLTAGERATING:415 V; NUMBER OF POLE:2"/>
    <d v="2021-04-09T00:00:00"/>
    <s v="SPARE_PARTS"/>
    <x v="2"/>
    <s v="2000"/>
    <s v="GS01"/>
    <s v="EA"/>
    <n v="2"/>
    <n v="2740"/>
    <n v="0"/>
    <n v="0"/>
    <n v="2740"/>
    <s v="ZSPR"/>
    <n v="0"/>
    <s v=""/>
    <n v="0"/>
    <n v="0"/>
    <s v="ONGC Petro additions Ltd."/>
    <s v="INR"/>
    <n v="0"/>
    <n v="0"/>
    <n v="0"/>
    <n v="0"/>
    <n v="0"/>
    <n v="0"/>
    <n v="0"/>
    <n v="0"/>
    <n v="0"/>
    <n v="0"/>
    <n v="0"/>
    <n v="0"/>
    <n v="0"/>
    <n v="0"/>
    <s v="General Store"/>
    <s v="P01"/>
    <n v="997"/>
    <x v="2"/>
  </r>
  <r>
    <s v="0T1622010009"/>
    <s v="FOOTW,SAF,7,BROWN,NON-ANKLE,LEATHER"/>
    <s v="SAFETY FOOTWEAR; SIZE:7; COLOUR:BROWN; TYPE:NON ANKLE LACE TYPE INDUSTRIAL;MAT:LEATHER,FULL GRAIN,CHROME TAN; MAT, TOE-CAPS:MADE OF COMPOSITE LIGHT WEIGHT;MAT, SOLES:DOUBLE DENSITY POLYURETHANE; TESTING:IS /EN; DESIGN- NON-ANKLE LACETYPE, CLASSIFICATION-I; SHOE SIZE-UK; CONSTRUCTION- DIRECT INJECTION PROCESS(DIP); UPPER LEATHER- PLAIN CORRECTED GRAIN (CG) LEATHER OF THICKNESS:2 MM +/-0.2 MM; HAVING TEAR STRENGTH NOT LESS THAN 120 N; IT SHOULD BE RESISTANT TOPENETRATION AND ABSORPTION OF WATER AS PER IS 15298 (PART-2):2011; SPLIT LEATHERSHOULD NOT BE USED IN UPPER; LINING-A) QUARTER AND TONGUE LINING:5 (FIVE) MMTHICKNESS (MINIMUM) FOAM LAMINATED, CAMBRELLE/NON-WOVEN TYPE LINING; B) VAMPLINING:NON-WOVEN, FELT LINING; COLLAR AND TONGUE PADDING-A) SEPARATE COLLARPADDING SHOULD BE INSERTED WITH PU FOAM OF 8 (EIGHT) MM THICKNESS (MINIMUM) ANDTHE COLLAR SHOULD BE SOFT; B) TONGUE SHOULD BE SOFT AND PADDED WITH 5 (FIVE) MM(MINIMUM) PU FOAM (PU - POLYURETHANE); IN-SOCK- MIN 3.0 MM THICK MOULDED EVA INSOCKS FOR COMFORT; IN SOLE-NON-METALLIC ANTI PERFORATION INSOLE OF MINIMUM 2 MMTHICKNESS MADE UP OF COMPOSITE FIBRES (KEVLAR MATERIAL OR EQUIVALENT) TO PREVENTPENETRATION OF NAIL; LACES- NYLON, ROUND, BROWN, NON-SLIPPABLE LACES, 85 CM LONG(MINIMUM); THREAD- 3 (THREE) PLY NYLON THREAD, BROWN; DOUBLE STITCHING AT ALLANGULAR AND INTERLINKING JOINTS; SOLE- A) SOLES SHOULD BE MADE UP OF DIRECTLYINJECTED (DIP) PU DOUBLE DENSITY; B) DESIGN:CLEATED DESIGN; C) SOLE SHOULDWITHSTAND A TEMPERATURE OF 120 DEGREE CELSIUS FOR ONE MINUTE EXPOSURE [METHOD ASPER IS-15298 (PART-1) IS ONLY FOR REFERENCE]; D) IT SHOULD BE ANTI-SKID,ANTI-STATIC, ACID, ALKALI, OIL AND WATER-RESISTANT; CERTIFICATE REGARDINGINSTALLATION OF DIP MACHINE IN THE BIDDERS/PRINCIPAL MANUFACTURER’S PREMISESDULY ISSUED BY DIC/ FDDI/ CLRI SHOULD BE SUBMITTED ALONG WITH BID.TOE-CAP- A) ENCERTIFIED, NON-METALLIC COMPOSITE TOE CAP; B) SHOULD WITHSTAND 200 J ANDCOMPRESSION LOAD OF 15 KN (MINIMUM) AS PER EN 12568; WEIGHT (GM) MAX 1050;COMPRESSION LOAD OF 15 KN (MINIMUM) AS PER EN 12568; WEIGHT (GM) MAX 1050;BRANDING-NO BRANDING OF OEM AT OUTER SURFACE OF SHOES; OPAL NAME TO BE STITCHEDON QUARTER AFTER CONFORMATION FROM OPAL TEAM; MARKING-EACH SAFETY SHOE SHALL BEEMBOSSED WITH:(A) SIZE (C) MANUFACTURER’S IDENTIFICATION MARK (B) IS NUMBER (D)MONTH AND YEAR OF MANUFACTURING; GUARANTEE-ALL SHOES SHALL BE GUARANTEED FOR ONEYEAR FOR ANY MATERIAL OR MANUFACTURING DEFECT FROM THE DATE OF RECEIPT, LASTBATCH OF ANY LOT, AT STORES AND WILL HAVE TO BE REPLACED BY NEW ONE, AT NO EXTRA"/>
    <d v="2023-12-27T00:00:00"/>
    <s v="SA_FOOTWEAR"/>
    <x v="2"/>
    <s v="2000"/>
    <s v="CH01"/>
    <s v="PAA"/>
    <n v="2"/>
    <n v="2740"/>
    <n v="0"/>
    <n v="0"/>
    <n v="2740"/>
    <s v="ZSTO"/>
    <n v="0"/>
    <s v=""/>
    <n v="0"/>
    <n v="0"/>
    <s v="ONGC Petro additions Ltd."/>
    <s v="INR"/>
    <n v="0"/>
    <n v="0"/>
    <n v="0"/>
    <n v="0"/>
    <n v="0"/>
    <n v="0"/>
    <n v="0"/>
    <n v="0"/>
    <n v="0"/>
    <n v="0"/>
    <n v="0"/>
    <n v="0"/>
    <n v="0"/>
    <n v="0"/>
    <s v="Chemcial store"/>
    <s v="V30"/>
    <n v="5"/>
    <x v="1"/>
  </r>
  <r>
    <s v="0P3900030054"/>
    <s v="O-RING,BUNA-N,2H-144071/G1,SANMAR"/>
    <s v="SPARE PARTS; PART NAME:O-RING; MATERIAL:BUNA-N; DRAWING NUMBER:2H-144071; ITEM POSITION NUMBER:G1; EQUIPMENT NAME:TOP ENTRYAGITATOR; EQUIPMENT MAKE:REMI PROCESS PLANT &amp; MACHINARY; ADDITIONAL INFORMATION:FOR MECHANICAL SEAL; MANUFACTURER:FLOWSERVE SANMAR;MANUFACTURER PART NUMBER:2H-144071/G1; SEAL MODEL/TYPE:3.000&quot; DOUBLE INSIDE CARTRIDGE BRO"/>
    <d v="2016-02-24T00:00:00"/>
    <s v="SPARE_PARTS"/>
    <x v="2"/>
    <s v="2000"/>
    <s v="GS01"/>
    <s v="EA"/>
    <n v="2"/>
    <n v="2738.92"/>
    <n v="0"/>
    <n v="0"/>
    <n v="2738.92"/>
    <s v="ZSPR"/>
    <n v="0"/>
    <s v=""/>
    <n v="0"/>
    <n v="0"/>
    <s v="ONGC Petro additions Ltd."/>
    <s v="INR"/>
    <n v="0"/>
    <n v="0"/>
    <n v="0"/>
    <n v="0"/>
    <n v="0"/>
    <n v="0"/>
    <n v="0"/>
    <n v="0"/>
    <n v="0"/>
    <n v="0"/>
    <n v="0"/>
    <n v="0"/>
    <n v="0"/>
    <n v="0"/>
    <s v="General Store"/>
    <s v="P04"/>
    <n v="2868"/>
    <x v="2"/>
  </r>
  <r>
    <s v="0P3900030055"/>
    <s v="O-RING,BUNA-N,2H-144071/G2,SANMAR"/>
    <s v="SPARE PARTS; PART NAME:O-RING; MATERIAL:BUNA-N; DRAWING NUMBER:2H-144071; ITEM POSITION NUMBER:G2; EQUIPMENT NAME:TOP ENTRYAGITATOR; EQUIPMENT MAKE:REMI PROCESS PLANT &amp; MACHINARY; ADDITIONAL INFORMATION:FOR MECHANICAL SEAL; MANUFACTURER:FLOWSERVE SANMAR;MANUFACTURER PART NUMBER:2H-144071/G2; SEAL MODEL/TYPE:3.000&quot; DOUBLE INSIDE CARTRIDGE BRO"/>
    <d v="2016-02-24T00:00:00"/>
    <s v="SPARE_PARTS"/>
    <x v="2"/>
    <s v="2000"/>
    <s v="GS01"/>
    <s v="EA"/>
    <n v="2"/>
    <n v="2738.92"/>
    <n v="0"/>
    <n v="0"/>
    <n v="2738.92"/>
    <s v="ZSPR"/>
    <n v="0"/>
    <s v=""/>
    <n v="0"/>
    <n v="0"/>
    <s v="ONGC Petro additions Ltd."/>
    <s v="INR"/>
    <n v="0"/>
    <n v="0"/>
    <n v="0"/>
    <n v="0"/>
    <n v="0"/>
    <n v="0"/>
    <n v="0"/>
    <n v="0"/>
    <n v="0"/>
    <n v="0"/>
    <n v="0"/>
    <n v="0"/>
    <n v="0"/>
    <n v="0"/>
    <s v="General Store"/>
    <s v="P04"/>
    <n v="2868"/>
    <x v="2"/>
  </r>
  <r>
    <s v="0P4102211457"/>
    <s v="GSKT,SEAT,909502802826,MIL"/>
    <s v="SPARE PARTS; PART NAME:GASKET,SEAT; MANUFACTURER:MIL CONTROLS LIMITED; MANUFACTURER PART NUMBER:909502802826"/>
    <d v="2022-06-03T00:00:00"/>
    <s v="SPARE_PARTS"/>
    <x v="2"/>
    <s v="2000"/>
    <s v="GS01"/>
    <s v="EA"/>
    <n v="1"/>
    <n v="2737"/>
    <n v="0"/>
    <n v="0"/>
    <n v="2737"/>
    <s v="ZSPR"/>
    <n v="0"/>
    <s v=""/>
    <n v="0"/>
    <n v="0"/>
    <s v="ONGC Petro additions Ltd."/>
    <s v="INR"/>
    <n v="0"/>
    <n v="0"/>
    <n v="0"/>
    <n v="0"/>
    <n v="0"/>
    <n v="0"/>
    <n v="0"/>
    <n v="0"/>
    <n v="0"/>
    <n v="0"/>
    <n v="0"/>
    <n v="0"/>
    <n v="0"/>
    <n v="0"/>
    <s v="General Store"/>
    <s v="P03"/>
    <n v="577"/>
    <x v="2"/>
  </r>
  <r>
    <s v="0P4102211475"/>
    <s v="GSKT,SEAT,278978554826,MIL"/>
    <s v="SPARE PARTS; PART NAME:GASKET,SEAT; MANUFACTURER:MIL CONTROLS LIMITED; MANUFACTURER PART NUMBER:278978554826"/>
    <d v="2017-08-28T00:00:00"/>
    <s v="SPARE_PARTS"/>
    <x v="2"/>
    <s v="2000"/>
    <s v="GS01"/>
    <s v="EA"/>
    <n v="1"/>
    <n v="2737"/>
    <n v="0"/>
    <n v="0"/>
    <n v="2737"/>
    <s v="ZSPR"/>
    <n v="0"/>
    <s v=""/>
    <n v="0"/>
    <n v="0"/>
    <s v="ONGC Petro additions Ltd."/>
    <s v="INR"/>
    <n v="0"/>
    <n v="0"/>
    <n v="0"/>
    <n v="0"/>
    <n v="0"/>
    <n v="0"/>
    <n v="0"/>
    <n v="0"/>
    <n v="0"/>
    <n v="0"/>
    <n v="0"/>
    <n v="0"/>
    <n v="0"/>
    <n v="0"/>
    <s v="General Store"/>
    <s v="P03"/>
    <n v="2317"/>
    <x v="2"/>
  </r>
  <r>
    <s v="0P4205031611"/>
    <s v="OIL RING,F/3700SA1.5x37S,A0000+,ITT-CORP"/>
    <s v="SPARE PARTS; PART NAME:OIL RING; EQUIPMENT NAME:LIGHT PFO / PFO UNLOADING PUMP; EQUIPMENT MAKE:ITT CORPORATION INDIA PVT LTD;EQUIPMENT MODEL:3700 SA-1.5x3 - 7S; MANUFACTURER:ITT CORPORATION INDIA PVT LTD; MANUFACTURER PART NUMBER:A00001K01 1618"/>
    <d v="2017-06-30T00:00:00"/>
    <s v="SPARE_PARTS"/>
    <x v="2"/>
    <s v="2000"/>
    <s v="GS01"/>
    <s v="EA"/>
    <n v="2"/>
    <n v="2736.33"/>
    <n v="0"/>
    <n v="0"/>
    <n v="2736.33"/>
    <s v="ZSPR"/>
    <n v="0"/>
    <s v=""/>
    <n v="0"/>
    <n v="0"/>
    <s v="ONGC Petro additions Ltd."/>
    <s v="INR"/>
    <n v="0"/>
    <n v="0"/>
    <n v="0"/>
    <n v="0"/>
    <n v="0"/>
    <n v="0"/>
    <n v="0"/>
    <n v="0"/>
    <n v="0"/>
    <n v="0"/>
    <n v="0"/>
    <n v="0"/>
    <n v="0"/>
    <n v="0"/>
    <s v="General Store"/>
    <s v="P04"/>
    <n v="2376"/>
    <x v="2"/>
  </r>
  <r>
    <s v="0P4205031618"/>
    <s v="OIL RING,F/3700SA1.5x39N,A0000+,ITT-CORP"/>
    <s v="SPARE PARTS; PART NAME:OIL RING; EQUIPMENT NAME:WASH OIL UNLOADING PUMP; EQUIPMENT MAKE:ITT CORPORATION INDIA PVT LTD; EQUIPMENTMODEL:3700 SA-1.5x3 - 9N; MANUFACTURER:ITT CORPORATION INDIA PVT LTD; MANUFACTURER PART NUMBER:A00001K01 1618"/>
    <d v="2017-06-30T00:00:00"/>
    <s v="SPARE_PARTS"/>
    <x v="2"/>
    <s v="2000"/>
    <s v="GS01"/>
    <s v="EA"/>
    <n v="2"/>
    <n v="2736.33"/>
    <n v="0"/>
    <n v="0"/>
    <n v="2736.33"/>
    <s v="ZSPR"/>
    <n v="0"/>
    <s v=""/>
    <n v="0"/>
    <n v="0"/>
    <s v="ONGC Petro additions Ltd."/>
    <s v="INR"/>
    <n v="0"/>
    <n v="0"/>
    <n v="0"/>
    <n v="0"/>
    <n v="0"/>
    <n v="0"/>
    <n v="0"/>
    <n v="0"/>
    <n v="0"/>
    <n v="0"/>
    <n v="0"/>
    <n v="0"/>
    <n v="0"/>
    <n v="0"/>
    <s v="General Store"/>
    <s v="P04"/>
    <n v="2376"/>
    <x v="2"/>
  </r>
  <r>
    <s v="0P4205031633"/>
    <s v="OIL RING,F/3700SA1.5x3,A00001K+,ITT-CORP"/>
    <s v="SPARE PARTS; PART NAME:OIL RING; EQUIPMENT NAME:HEXANE UNLOADING PUMP; EQUIPMENT MAKE:ITT CORPORATION INDIA PVT LTD; EQUIPMENTMODEL:3700 SA-1.5x3 - 11S; MANUFACTURER:ITT CORPORATION INDIA PVT LTD; MANUFACTURER PART NUMBER:A00001K01 1618; EQUIPMENTNAME:HEXANE-I UNLOADING PUMP"/>
    <d v="2017-06-30T00:00:00"/>
    <s v="SPARE_PARTS"/>
    <x v="2"/>
    <s v="2000"/>
    <s v="GS01"/>
    <s v="EA"/>
    <n v="2"/>
    <n v="2736.33"/>
    <n v="0"/>
    <n v="0"/>
    <n v="2736.33"/>
    <s v="ZSPR"/>
    <n v="0"/>
    <s v=""/>
    <n v="0"/>
    <n v="0"/>
    <s v="ONGC Petro additions Ltd."/>
    <s v="INR"/>
    <n v="0"/>
    <n v="0"/>
    <n v="0"/>
    <n v="0"/>
    <n v="0"/>
    <n v="0"/>
    <n v="0"/>
    <n v="0"/>
    <n v="0"/>
    <n v="0"/>
    <n v="0"/>
    <n v="0"/>
    <n v="0"/>
    <n v="0"/>
    <s v="General Store"/>
    <s v="P04"/>
    <n v="2376"/>
    <x v="2"/>
  </r>
  <r>
    <s v="0P4205031640"/>
    <s v="OIL RING,F/3700SA1x2,A00001K01+,ITT-CORP"/>
    <s v="SPARE PARTS; PART NAME:OIL RING; EQUIPMENT NAME:PENTANE TRANSFER PUMP; EQUIPMENT MAKE:ITT CORPORATION INDIA PVT LTD; EQUIPMENTMODEL:3700 SA-1x2 - 11A; MANUFACTURER:ITT CORPORATION INDIA PVT LTD; MANUFACTURER PART NUMBER:A00001K01 1618"/>
    <d v="2017-06-30T00:00:00"/>
    <s v="SPARE_PARTS"/>
    <x v="2"/>
    <s v="2000"/>
    <s v="GS01"/>
    <s v="EA"/>
    <n v="2"/>
    <n v="2736.33"/>
    <n v="0"/>
    <n v="0"/>
    <n v="2736.33"/>
    <s v="ZSPR"/>
    <n v="0"/>
    <s v=""/>
    <n v="0"/>
    <n v="0"/>
    <s v="ONGC Petro additions Ltd."/>
    <s v="INR"/>
    <n v="0"/>
    <n v="0"/>
    <n v="0"/>
    <n v="0"/>
    <n v="0"/>
    <n v="0"/>
    <n v="0"/>
    <n v="0"/>
    <n v="0"/>
    <n v="0"/>
    <n v="0"/>
    <n v="0"/>
    <n v="0"/>
    <n v="0"/>
    <s v="General Store"/>
    <s v="P04"/>
    <n v="2376"/>
    <x v="2"/>
  </r>
  <r>
    <s v="0P4205031648"/>
    <s v="OIL RING,F/3700SA3x6,A00001K01+,ITT-CORP"/>
    <s v="SPARE PARTS; PART NAME:OIL RING; EQUIPMENT NAME:HPG LOADING PUMP; EQUIPMENT MAKE:ITT CORPORATION INDIA PVT LTD; EQUIPMENTMODEL:3700 SA-3x6 - 9S; MANUFACTURER:ITT CORPORATION INDIA PVT LTD; MANUFACTURER PART NUMBER:A00001K01 1618"/>
    <d v="2017-06-30T00:00:00"/>
    <s v="SPARE_PARTS"/>
    <x v="2"/>
    <s v="2000"/>
    <s v="GS01"/>
    <s v="EA"/>
    <n v="2"/>
    <n v="2736.33"/>
    <n v="0"/>
    <n v="0"/>
    <n v="2736.33"/>
    <s v="ZSPR"/>
    <n v="0"/>
    <s v=""/>
    <n v="0"/>
    <n v="0"/>
    <s v="ONGC Petro additions Ltd."/>
    <s v="INR"/>
    <n v="0"/>
    <n v="0"/>
    <n v="0"/>
    <n v="0"/>
    <n v="0"/>
    <n v="0"/>
    <n v="0"/>
    <n v="0"/>
    <n v="0"/>
    <n v="0"/>
    <n v="0"/>
    <n v="0"/>
    <n v="0"/>
    <n v="0"/>
    <s v="General Store"/>
    <s v="P04"/>
    <n v="2376"/>
    <x v="2"/>
  </r>
  <r>
    <s v="0T2541370430"/>
    <s v="GSKT,SPW,CL150,SS,GPH,28IN"/>
    <s v="SPIRAL WOUND GASKETS; DESIGN SPEC:ASME/ANSI B16.20 - 1998; DESIGN SPEC, FLANGE(S):ASME 16.47 SERIES B; PRESSURE DESIGNATION:CL 150;MAT, WINDINGS:STAINLESS STEEL; MAT, FILLER:GRAPHITE; MAT, INNER RING:STAINLESS STEEL 316; MAT, CENTRING RING:STAINLESS STEEL 316;SIZE, PIPE, NOMINAL:28 IN"/>
    <d v="2023-06-16T00:00:00"/>
    <s v="SP_GASKETS"/>
    <x v="2"/>
    <s v="2000"/>
    <s v="CH01"/>
    <s v="EA"/>
    <n v="2"/>
    <n v="2733.97"/>
    <n v="0"/>
    <n v="0"/>
    <n v="2733.97"/>
    <s v="ZSTO"/>
    <n v="0"/>
    <s v=""/>
    <n v="0"/>
    <n v="0"/>
    <s v="ONGC Petro additions Ltd."/>
    <s v="INR"/>
    <n v="0"/>
    <n v="0"/>
    <n v="0"/>
    <n v="0"/>
    <n v="0"/>
    <n v="0"/>
    <n v="0"/>
    <n v="0"/>
    <n v="0"/>
    <n v="0"/>
    <n v="0"/>
    <n v="0"/>
    <n v="0"/>
    <n v="0"/>
    <s v="Chemcial store"/>
    <s v="S06"/>
    <n v="199"/>
    <x v="1"/>
  </r>
  <r>
    <s v="0P4722400013"/>
    <s v="SCR,105A,1600V,MCC95-16iOB/SKK+,SEMIKRON"/>
    <s v="RECTIFIERS; TYPE, RECTIFIER:BACK TO BACK SCR MODULE; CURRENT, AVARAGE:105 A; VOLTAGE, PEAK:1600 V; MANUFACTURER:SEMIKRON;MANUFACTURER PART NUMBER:MCC95-16iOb/SKKT106-1600B; FOR CRACKER CATHODIC PROTECTION TR UNIT"/>
    <d v="2017-07-22T00:00:00"/>
    <s v="RECTIFIERS"/>
    <x v="4"/>
    <s v="2000"/>
    <s v="GS01"/>
    <s v="EA"/>
    <n v="2"/>
    <n v="2733.54"/>
    <n v="0"/>
    <n v="0"/>
    <n v="2733.54"/>
    <s v="ZSPR"/>
    <n v="0"/>
    <s v=""/>
    <n v="0"/>
    <n v="0"/>
    <s v="ONGC Petro additions Ltd."/>
    <s v="INR"/>
    <n v="0"/>
    <n v="0"/>
    <n v="0"/>
    <n v="0"/>
    <n v="0"/>
    <n v="0"/>
    <n v="0"/>
    <n v="0"/>
    <n v="0"/>
    <n v="0"/>
    <n v="0"/>
    <n v="0"/>
    <n v="0"/>
    <n v="0"/>
    <s v="General Store"/>
    <s v="P01"/>
    <n v="2354"/>
    <x v="2"/>
  </r>
  <r>
    <s v="0P4102211411"/>
    <s v="PCKG SET,GLND,267769693931,MIL"/>
    <s v="SPARE PARTS; PART NAME:PACKING SET; ADDITIONAL INFORMATION:FOR GLAND; MANUFACTURER:MIL CONTROLS LIMITED; MANUFACTURER PARTNUMBER:267769693931"/>
    <d v="2022-06-03T00:00:00"/>
    <s v="SPARE_PARTS"/>
    <x v="2"/>
    <s v="2000"/>
    <s v="GS01"/>
    <s v="EA"/>
    <n v="1"/>
    <n v="2723"/>
    <n v="0"/>
    <n v="0"/>
    <n v="2723"/>
    <s v="ZSPR"/>
    <n v="0"/>
    <s v=""/>
    <n v="0"/>
    <n v="0"/>
    <s v="ONGC Petro additions Ltd."/>
    <s v="INR"/>
    <n v="0"/>
    <n v="0"/>
    <n v="0"/>
    <n v="0"/>
    <n v="0"/>
    <n v="0"/>
    <n v="0"/>
    <n v="0"/>
    <n v="0"/>
    <n v="0"/>
    <n v="0"/>
    <n v="0"/>
    <n v="0"/>
    <n v="0"/>
    <s v="General Store"/>
    <s v="P03"/>
    <n v="577"/>
    <x v="2"/>
  </r>
  <r>
    <s v="0P5270022030"/>
    <s v="GSKT KIT,74F202040E,F/1.5IN,AQUA-VLV"/>
    <s v="SPARE PARTS; PART NAME:GASKET KIT; DRAWING NUMBER:74F202040E AND 74F2040E;EQUIPMENT NAME:BALL VALVE; EQUIPMENT MAKE:BELGAUM AQUA VALVES PVT. LTD;MANUFACTURER:BELGAUM AQUA VALVES PVT. LTD; KIT CONSISTS OF: 1)ITEM NAME:STEMWASHER, POSITION NUMBER:7, MATERIAL:GFT; 2)ITEM NAME:GLAND PACKING, POSITIONNUMBER:8, MATERIAL:GRAFOIL; 3)ITEM NAME:BODY SEAL, POSITION NUMBER:9,MATERIAL:GRAFOIL; 4)ITEM NAME:ANTISTATIC SPRING, POSITION NUMBER:14,MATERIAL:INCONEL X-750; 5)ITEM NAME:BONNET SEAL, POSITION NUMBER:2B,MATERIAL:GRAFOIL; FOR BALL VALVE; TYPE:FLOATING BALL; FULL PORT; SIZE: 40 MM(1.5 IN); PRESSURE DESIGNATION:ASME CLASS 150; END CONNECTION:FLANGED; 250 MMEXTENDED; AV REFERENCE NUMBER:AVS0044 AND AVS0018; OEM REFERENCE NUMBER: 54303"/>
    <d v="2019-02-28T00:00:00"/>
    <s v="SPARE_PARTS"/>
    <x v="2"/>
    <s v="2000"/>
    <s v="CH01"/>
    <s v="ST"/>
    <n v="3"/>
    <n v="2719.4"/>
    <n v="0"/>
    <n v="0"/>
    <n v="2719.4"/>
    <s v="ZSPR"/>
    <n v="0"/>
    <s v=""/>
    <n v="0"/>
    <n v="0"/>
    <s v="ONGC Petro additions Ltd."/>
    <s v="INR"/>
    <n v="0"/>
    <n v="0"/>
    <n v="0"/>
    <n v="0"/>
    <n v="0"/>
    <n v="0"/>
    <n v="0"/>
    <n v="0"/>
    <n v="0"/>
    <n v="0"/>
    <n v="0"/>
    <n v="0"/>
    <n v="0"/>
    <n v="0"/>
    <s v="Chemcial store"/>
    <s v="P04"/>
    <n v="1768"/>
    <x v="2"/>
  </r>
  <r>
    <s v="0P4206030058"/>
    <s v="O-RING,50.47X2.62MM,081138.0104,LEWAPUMP"/>
    <s v="SPARE PARTS; PART NAME:O-RING; DIMENSIONS:50.47 X 2.62 MM; EQUIPMENT NAME:LRU COLUMN FEED PUMP; EQUIPMENT MAKE:LEWA PUMPS ANDSYSTEMS; EQUIPMENT MODEL:LDE1/M911S/92MM; ADDITIONAL INFORMATION:DASH NUMBER:.136; MANUFACTURER:LEWA PUMPS AND SYSTEMS;MANUFACTURER PART NUMBER:081138.0104; FOR HYDRAULIC DUAL VALVE; SIZE:DN25/15; PRESSURE:0 TO 40 BAR; M900"/>
    <d v="2016-08-05T00:00:00"/>
    <s v="SPARE_PARTS"/>
    <x v="2"/>
    <s v="2000"/>
    <s v="GS01"/>
    <s v="EA"/>
    <n v="2"/>
    <n v="2716.57"/>
    <n v="0"/>
    <n v="0"/>
    <n v="2716.57"/>
    <s v="ZSPR"/>
    <n v="0"/>
    <s v=""/>
    <n v="0"/>
    <n v="0"/>
    <s v="ONGC Petro additions Ltd."/>
    <s v="INR"/>
    <n v="0"/>
    <n v="0"/>
    <n v="0"/>
    <n v="0"/>
    <n v="0"/>
    <n v="0"/>
    <n v="0"/>
    <n v="0"/>
    <n v="0"/>
    <n v="0"/>
    <n v="0"/>
    <n v="0"/>
    <n v="0"/>
    <n v="0"/>
    <s v="General Store"/>
    <s v="P04"/>
    <n v="2705"/>
    <x v="2"/>
  </r>
  <r>
    <s v="0P4102210752"/>
    <s v="GLND PCKG SET,557725662931,MIL"/>
    <s v="SPARE PARTS; PART NAME:GLAND PACKING SET; EQUIPMENT NAME:CONTROL VALVE; EQUIPMENT MAKE:MIL CONTROLS; EQUIPMENT MODEL:21125;MANUFACTURER:MIL CONTROLS; MANUFACTURER PART NUMBER:557725662931; MODEL NUMBER:41121, 21135"/>
    <d v="2019-05-09T00:00:00"/>
    <s v="SPARE_PARTS"/>
    <x v="2"/>
    <s v="2000"/>
    <s v="GS01"/>
    <s v="EA"/>
    <n v="1"/>
    <n v="2716"/>
    <n v="0"/>
    <n v="0"/>
    <n v="2716"/>
    <s v="ZSPR"/>
    <n v="0"/>
    <s v=""/>
    <n v="0"/>
    <n v="0"/>
    <s v="ONGC Petro additions Ltd."/>
    <s v="INR"/>
    <n v="0"/>
    <n v="0"/>
    <n v="0"/>
    <n v="0"/>
    <n v="0"/>
    <n v="0"/>
    <n v="0"/>
    <n v="0"/>
    <n v="0"/>
    <n v="0"/>
    <n v="0"/>
    <n v="0"/>
    <n v="0"/>
    <n v="0"/>
    <s v="General Store"/>
    <s v="P03"/>
    <n v="1698"/>
    <x v="2"/>
  </r>
  <r>
    <s v="0T3006010105"/>
    <s v="BRG,RLR,MET,NU 307 ECJ,35MM,80MM"/>
    <s v="METRIC ROLLER BEARINGS; TYPE:CYLINDRICAL; ROWS:SINGLE; MAT, CAGE:STEEL CAGE; DESIGNATION NUMBER:NU 307 ECJ; DIAMETER, BORE:35 MM;DIAMETER, OD:80 MM; WIDTH/HEIGHT:21 MM"/>
    <d v="2023-03-07T00:00:00"/>
    <s v="ME_RO_BEARINGS"/>
    <x v="2"/>
    <s v="2000"/>
    <s v="GS01"/>
    <s v="EA"/>
    <n v="2"/>
    <n v="2708.67"/>
    <n v="0"/>
    <n v="0"/>
    <n v="2708.67"/>
    <s v="ZSTO"/>
    <n v="0"/>
    <s v=""/>
    <n v="0"/>
    <n v="0"/>
    <s v="ONGC Petro additions Ltd."/>
    <s v="INR"/>
    <n v="0"/>
    <n v="0"/>
    <n v="0"/>
    <n v="0"/>
    <n v="0"/>
    <n v="0"/>
    <n v="0"/>
    <n v="0"/>
    <n v="0"/>
    <n v="0"/>
    <n v="0"/>
    <n v="0"/>
    <n v="0"/>
    <n v="0"/>
    <s v="General Store"/>
    <s v="S06"/>
    <n v="300"/>
    <x v="1"/>
  </r>
  <r>
    <s v="0P4102205212"/>
    <s v="STEM WIPER,972001010-789-0000,DRES-MSL"/>
    <s v="SPARE PARTS; PART NAME:STEM WIPER; MATERIAL:POLYURETHANE PLASTIC; EQUIPMENTNAME:CONTROL VALVE; EQUIPMENT MAKE:DRESSER MASONEILAN; EQUIPMENT MODEL:87-21125,87-21124, 88-21124; MANUFACTURER PART NUMBER:972001010-789-0000;MANUFACTURER:DRESSER MASONEILANMANUFACTURER:DRESSER MASONEILAN"/>
    <d v="2022-04-16T00:00:00"/>
    <s v="SPARE_PARTS"/>
    <x v="2"/>
    <s v="2000"/>
    <s v="SP01"/>
    <s v="EA"/>
    <n v="14"/>
    <n v="2704.8"/>
    <n v="0"/>
    <n v="0"/>
    <n v="2704.8"/>
    <s v="ZSPR"/>
    <n v="0"/>
    <s v=""/>
    <n v="0"/>
    <n v="0"/>
    <s v="ONGC Petro additions Ltd."/>
    <s v="INR"/>
    <n v="0"/>
    <n v="0"/>
    <n v="0"/>
    <n v="0"/>
    <n v="0"/>
    <n v="0"/>
    <n v="0"/>
    <n v="0"/>
    <n v="0"/>
    <n v="0"/>
    <n v="0"/>
    <n v="0"/>
    <n v="0"/>
    <n v="0"/>
    <s v="Shutdown Plan Mt"/>
    <s v="P03"/>
    <n v="625"/>
    <x v="2"/>
  </r>
  <r>
    <s v="0P4102215099"/>
    <s v="O-RING,971886311-680-0000,DRES-MSL"/>
    <s v="SPARE PARTS; PART NAME:O-RING; MATERIAL:NBR; EQUIPMENT NAME:CONTROL VALVE;EQUIPMENT MAKE:DRESSER MASONEILAN; EQUIPMENT MODEL:87-21125, 87-21124, 88-21124;MANUFACTURER PART NUMBER:971886311-680-0000; MANUFACTURER:DRESSER MASONEILAN"/>
    <d v="2022-04-16T00:00:00"/>
    <s v="SPARE_PARTS"/>
    <x v="2"/>
    <s v="2000"/>
    <s v="SP01"/>
    <s v="EA"/>
    <n v="14"/>
    <n v="2704.8"/>
    <n v="0"/>
    <n v="0"/>
    <n v="2704.8"/>
    <s v="ZSPR"/>
    <n v="0"/>
    <s v=""/>
    <n v="0"/>
    <n v="0"/>
    <s v="ONGC Petro additions Ltd."/>
    <s v="INR"/>
    <n v="0"/>
    <n v="0"/>
    <n v="0"/>
    <n v="0"/>
    <n v="0"/>
    <n v="0"/>
    <n v="0"/>
    <n v="0"/>
    <n v="0"/>
    <n v="0"/>
    <n v="0"/>
    <n v="0"/>
    <n v="0"/>
    <n v="0"/>
    <s v="Shutdown Plan Mt"/>
    <s v="P03"/>
    <n v="625"/>
    <x v="2"/>
  </r>
  <r>
    <s v="0P4102210819"/>
    <s v="GSKT,SEAT,PTFE,1134/188-E000906,SEVRN-GL"/>
    <s v="SPARE PARTS; PART NAME:GASKET,SEAT; MATERIAL:PTFE; EQUIPMENT NAME:CONTROL VALVE; EQUIPMENT MAKE:SEVERN GLOCON; EQUIPMENTMODEL:300-5412-P2CN; ADDITIONAL INFORMATION:150; MANUFACTURER:SEVERN GLOCON; MANUFACTURER PART NUMBER:1134/188-E000-906; WITHSTAINLESS STEEL 316L SPIRAL WOUND GASKET (USE HIGH DENSITY WOUND)"/>
    <d v="2016-02-16T00:00:00"/>
    <s v="SPARE_PARTS"/>
    <x v="2"/>
    <s v="2000"/>
    <s v="GS01"/>
    <s v="EA"/>
    <n v="1"/>
    <n v="2703"/>
    <n v="0"/>
    <n v="0"/>
    <n v="2703"/>
    <s v="ZSPR"/>
    <n v="0"/>
    <s v=""/>
    <n v="0"/>
    <n v="0"/>
    <s v="ONGC Petro additions Ltd."/>
    <s v="INR"/>
    <n v="0"/>
    <n v="0"/>
    <n v="0"/>
    <n v="0"/>
    <n v="0"/>
    <n v="0"/>
    <n v="0"/>
    <n v="0"/>
    <n v="0"/>
    <n v="0"/>
    <n v="0"/>
    <n v="0"/>
    <n v="0"/>
    <n v="0"/>
    <s v="General Store"/>
    <s v="P03"/>
    <n v="2876"/>
    <x v="2"/>
  </r>
  <r>
    <s v="0T3034050002"/>
    <s v="SEAL OIL MTR,NBR,55MM,78MM"/>
    <s v="METRIC OIL SEALS; TYPE:LIP; MAT, SEALING ELEMENT:NBR; DIAMETER, SHAFT:55 MM; DIAMETER, OD:78 MM; WIDTH:12 MM; DESIGNATION:TC557812;REAL MANUFACTURER:NOK-JAPAN; EQUIPMENT NAME:REACTIVATION GAS BLOWER; MODEL NUMBER:RD-125NBP#1; EQUIPMENT MANUFACTURER:TAIKO-JAPAN;DRAWING NUMBER:MGB510-D-DR-0108; POSITION NUMBER:26"/>
    <d v="2017-08-16T00:00:00"/>
    <s v="ME_OI_SEALS"/>
    <x v="2"/>
    <s v="2000"/>
    <s v="GS01"/>
    <s v="EA"/>
    <n v="1"/>
    <n v="2701.92"/>
    <n v="0"/>
    <n v="0"/>
    <n v="2701.92"/>
    <s v="ZSTO"/>
    <n v="0"/>
    <s v=""/>
    <n v="0"/>
    <n v="0"/>
    <s v="ONGC Petro additions Ltd."/>
    <s v="INR"/>
    <n v="0"/>
    <n v="0"/>
    <n v="0"/>
    <n v="0"/>
    <n v="0"/>
    <n v="0"/>
    <n v="0"/>
    <n v="0"/>
    <n v="0"/>
    <n v="0"/>
    <n v="0"/>
    <n v="0"/>
    <n v="0"/>
    <n v="0"/>
    <s v="General Store"/>
    <s v="S06"/>
    <n v="2329"/>
    <x v="1"/>
  </r>
  <r>
    <s v="0T1708180011"/>
    <s v="CAP,PIPE,THD,A182-F304,CL6000,0.5IN"/>
    <s v="THREADED PIPE CAPS; MAT:STAINLESS STEEL 304; MAT SPEC, FITTING:ASTM A182 GRADE F304 / 304L; TYPE OF THREAD:NPT; PRESSUREDESIGNATION:CL 6000; MANDATORY ADD REQRMTS:LOW TEMP/HC/ADDITIVES; SIZE:0.5 IN"/>
    <d v="2018-01-25T00:00:00"/>
    <s v="TH_PI_CAPS2"/>
    <x v="2"/>
    <s v="2000"/>
    <s v="CH01"/>
    <s v="EA"/>
    <n v="30"/>
    <n v="2701.41"/>
    <n v="0"/>
    <n v="0"/>
    <n v="2701.41"/>
    <s v="ZSTO"/>
    <n v="0"/>
    <s v=""/>
    <n v="0"/>
    <n v="0"/>
    <s v="ONGC Petro additions Ltd."/>
    <s v="INR"/>
    <n v="0"/>
    <n v="0"/>
    <n v="0"/>
    <n v="0"/>
    <n v="0"/>
    <n v="0"/>
    <n v="0"/>
    <n v="0"/>
    <n v="0"/>
    <n v="0"/>
    <n v="0"/>
    <n v="0"/>
    <n v="0"/>
    <n v="0"/>
    <s v="Chemcial store"/>
    <s v="S06"/>
    <n v="2167"/>
    <x v="1"/>
  </r>
  <r>
    <s v="0P0802040342"/>
    <s v="GSKT,986914574,BPCL"/>
    <s v="SPARE PARTS; PART NAME:GASKET; DRAWING NUMBER:6320030/E; EQUIPMENT NAME:NITROGEN COMPRESSOR; EQUIPMENT MAKE:BHARAT PUMPS &amp;COMPRESSORS LTD; EQUIPMENT MODEL:4HB/3; ADDITIONAL INFORMATION:PART LIST:6320174; MANUFACTURER:BHARAT PUMPS &amp; COMPRESSORS LTD;MANUFACTURER PART NUMBER:986914574; GROUP NAME:STUFFING BOX FOR ROD DIA 65 MM; BPC S/O NUMBER:302011005-01"/>
    <d v="2023-10-12T00:00:00"/>
    <s v="SPARE_PARTS"/>
    <x v="2"/>
    <s v="2000"/>
    <s v="GS01"/>
    <s v="EA"/>
    <n v="4"/>
    <n v="2689.51"/>
    <n v="0"/>
    <n v="0"/>
    <n v="2689.51"/>
    <s v="ZSPR"/>
    <n v="0"/>
    <s v=""/>
    <n v="0"/>
    <n v="0"/>
    <s v="ONGC Petro additions Ltd."/>
    <s v="INR"/>
    <n v="0"/>
    <n v="0"/>
    <n v="0"/>
    <n v="0"/>
    <n v="0"/>
    <n v="0"/>
    <n v="0"/>
    <n v="0"/>
    <n v="0"/>
    <n v="0"/>
    <n v="0"/>
    <n v="0"/>
    <n v="0"/>
    <n v="0"/>
    <s v="General Store"/>
    <s v="P04"/>
    <n v="81"/>
    <x v="2"/>
  </r>
  <r>
    <s v="0T1762100100"/>
    <s v="FLG,PIPE,BL,2IN,CL300,CS,A105,RF"/>
    <s v="BLIND PIPE FLANGES; DESIGN SPEC:ASME B 16.5; MAT:CARBON STEEL; MAT, SPEC:ASTM A105; FACING, FLANGE:RAISED FACE; FINISH, FLANGEFACING:125 AARH; PRESSURE DESIGNATION:ANSI CL300; SIZE:2 IN"/>
    <d v="2023-08-21T00:00:00"/>
    <s v="BL_PI_FLANGES1"/>
    <x v="2"/>
    <s v="2000"/>
    <s v="SP01"/>
    <s v="EA"/>
    <n v="6"/>
    <n v="2679.82"/>
    <n v="0"/>
    <n v="0"/>
    <n v="2679.82"/>
    <s v="ZSTO"/>
    <n v="0"/>
    <s v=""/>
    <n v="0"/>
    <n v="0"/>
    <s v="ONGC Petro additions Ltd."/>
    <s v="INR"/>
    <n v="0"/>
    <n v="0"/>
    <n v="0"/>
    <n v="0"/>
    <n v="0"/>
    <n v="0"/>
    <n v="0"/>
    <n v="0"/>
    <n v="0"/>
    <n v="0"/>
    <n v="0"/>
    <n v="0"/>
    <n v="0"/>
    <n v="0"/>
    <s v="Shutdown Plan Mt"/>
    <s v="S06"/>
    <n v="133"/>
    <x v="1"/>
  </r>
  <r>
    <s v="0T2541370118"/>
    <s v="GSKT,SPW,CL600,316,GPH,12IN,33FABB"/>
    <s v="SPIRAL WOUND GASKETS; PRESSURE DESIGNATION:ASME CL 600; THICKNESS, GASKET:4.5 MM; MAT, WINDINGS:STAINLESS STEEL 316; MAT,FILLER:GRAPHITE; MAT, INNER RING:CARBON STEEL; MAT, CENTRING RING:CARBON STEEL; SIZE, PIPE, NOMINAL:12 IN; FACING, FLANGE: RAISEDFILLER:GRAPHITE; MAT, INNER RING:CARBON STEEL; MAT, CENTRING RING:CARBON STEEL; SIZE, PIPE, NOMINAL:12 IN; FACING, FLANGE: RAISEDFACE; REFERENCE: 33FABB"/>
    <d v="2022-07-18T00:00:00"/>
    <s v="SP_GASKETS"/>
    <x v="2"/>
    <s v="2000"/>
    <s v="GS01"/>
    <s v="EA"/>
    <n v="5"/>
    <n v="2674.23"/>
    <n v="0"/>
    <n v="0"/>
    <n v="2674.23"/>
    <s v="ZSTO"/>
    <n v="0"/>
    <s v=""/>
    <n v="0"/>
    <n v="0"/>
    <s v="ONGC Petro additions Ltd."/>
    <s v="INR"/>
    <n v="0"/>
    <n v="0"/>
    <n v="0"/>
    <n v="0"/>
    <n v="0"/>
    <n v="0"/>
    <n v="0"/>
    <n v="0"/>
    <n v="0"/>
    <n v="0"/>
    <n v="0"/>
    <n v="0"/>
    <n v="0"/>
    <n v="0"/>
    <s v="General Store"/>
    <s v="S06"/>
    <n v="532"/>
    <x v="1"/>
  </r>
  <r>
    <s v="0P4205031612"/>
    <s v="WEAR RING,F/3700SA1.5x37S,C002+,ITT-CORP"/>
    <s v="SPARE PARTS; PART NAME:WEAR RING,CASING; EQUIPMENT NAME:LIGHT PFO / PFO UNLOADING PUMP; EQUIPMENT MAKE:ITT CORPORATION INDIA PVTLTD; EQUIPMENT MODEL:3700 SA-1.5x3 - 7S; ADDITIONAL INFORMATION:180-241 BHN; MANUFACTURER:ITT CORPORATION INDIA PVT LTD;MANUFACTURER PART NUMBER:C00288A48 1232K"/>
    <d v="2017-06-30T00:00:00"/>
    <s v="SPARE_PARTS"/>
    <x v="2"/>
    <s v="2000"/>
    <s v="GS01"/>
    <s v="EA"/>
    <n v="1"/>
    <n v="2663.14"/>
    <n v="0"/>
    <n v="0"/>
    <n v="2663.14"/>
    <s v="ZSPR"/>
    <n v="0"/>
    <s v=""/>
    <n v="0"/>
    <n v="0"/>
    <s v="ONGC Petro additions Ltd."/>
    <s v="INR"/>
    <n v="0"/>
    <n v="0"/>
    <n v="0"/>
    <n v="0"/>
    <n v="0"/>
    <n v="0"/>
    <n v="0"/>
    <n v="0"/>
    <n v="0"/>
    <n v="0"/>
    <n v="0"/>
    <n v="0"/>
    <n v="0"/>
    <n v="0"/>
    <s v="General Store"/>
    <s v="P04"/>
    <n v="2376"/>
    <x v="2"/>
  </r>
  <r>
    <s v="0P1106390005"/>
    <s v="FLTR,CAP BANK,2500µF,100VDC,PG-6DI,ALCON"/>
    <s v="ELECTRICAL ACCESSORIES; TYPE:FILTER CAPACITOR BANK; VOLTAGE RATING:100 VDC; MANUFACTURER:ALCON; MANUFACTURER PART NUMBER:PG-6DI;TYPE:ELECTROLYTIC CAPACITOR; CAPACITANCE:2500 µF; FOR CRACKER CATHODIC PROTECTION TR UNIT"/>
    <d v="2017-07-22T00:00:00"/>
    <s v="AC_ELECTRICAL"/>
    <x v="4"/>
    <s v="2000"/>
    <s v="GS01"/>
    <s v="EA"/>
    <n v="5"/>
    <n v="2662.65"/>
    <n v="0"/>
    <n v="0"/>
    <n v="2662.65"/>
    <s v="ZSPR"/>
    <n v="0"/>
    <s v=""/>
    <n v="0"/>
    <n v="0"/>
    <s v="ONGC Petro additions Ltd."/>
    <s v="INR"/>
    <n v="0"/>
    <n v="0"/>
    <n v="0"/>
    <n v="0"/>
    <n v="0"/>
    <n v="0"/>
    <n v="0"/>
    <n v="0"/>
    <n v="0"/>
    <n v="0"/>
    <n v="0"/>
    <n v="0"/>
    <n v="0"/>
    <n v="0"/>
    <s v="General Store"/>
    <s v="P01"/>
    <n v="2354"/>
    <x v="2"/>
  </r>
  <r>
    <s v="0P3902050205"/>
    <s v="DOWEL,1111032,SWAM-PNU"/>
    <s v="SPARE PARTS; PART NAME:DOWEL; EQUIPMENT NAME:ROTORY BLOWER; EQUIPMENT MAKE:SWAM PNEUMATICS; EQUIPMENT MODEL:RH-45AC; ADDITIONALINFORMATION:FOR END COVER AND CASING; MANUFACTURER:SWAM PNEUMATICS; MANUFACTURER PART NUMBER:1111032; DRAWING NUMBER:121204/C"/>
    <d v="2017-10-17T00:00:00"/>
    <s v="SPARE_PARTS"/>
    <x v="2"/>
    <s v="2000"/>
    <s v="GS01"/>
    <s v="EA"/>
    <n v="4"/>
    <n v="2660"/>
    <n v="0"/>
    <n v="0"/>
    <n v="2660"/>
    <s v="ZSPR"/>
    <n v="0"/>
    <s v=""/>
    <n v="0"/>
    <n v="0"/>
    <s v="ONGC Petro additions Ltd."/>
    <s v="INR"/>
    <n v="0"/>
    <n v="0"/>
    <n v="0"/>
    <n v="0"/>
    <n v="0"/>
    <n v="0"/>
    <n v="0"/>
    <n v="0"/>
    <n v="0"/>
    <n v="0"/>
    <n v="0"/>
    <n v="0"/>
    <n v="0"/>
    <n v="0"/>
    <s v="General Store"/>
    <s v="P04"/>
    <n v="2267"/>
    <x v="2"/>
  </r>
  <r>
    <s v="0T2541370072"/>
    <s v="GSKT,SPW,CL600,316,GPH,12IN,33FAFC"/>
    <s v="SPIRAL WOUND GASKETS; PRESSURE DESIGNATION:ASME CL 600; THICKNESS, GASKET:4.5 MM; MAT, WINDINGS:STAINLESS STEEL 316; MAT,FILLER:GRAPHITE; MAT, INNER RING:STAINLESS STEEL 316; MAT, CENTRING RING:STAINLESS STEEL 304; SIZE, PIPE, NOMINAL:12 IN; FACING,FLANGE: RAISED FACE; REFERENCE: 33FAFC"/>
    <d v="2022-03-29T00:00:00"/>
    <s v="SP_GASKETS"/>
    <x v="2"/>
    <s v="2000"/>
    <s v="SP01"/>
    <s v="EA"/>
    <n v="3"/>
    <n v="2659.58"/>
    <n v="0"/>
    <n v="0"/>
    <n v="2659.58"/>
    <s v="ZSTO"/>
    <n v="0"/>
    <s v=""/>
    <n v="0"/>
    <n v="0"/>
    <s v="ONGC Petro additions Ltd."/>
    <s v="INR"/>
    <n v="0"/>
    <n v="0"/>
    <n v="0"/>
    <n v="0"/>
    <n v="0"/>
    <n v="0"/>
    <n v="0"/>
    <n v="0"/>
    <n v="0"/>
    <n v="0"/>
    <n v="0"/>
    <n v="0"/>
    <n v="0"/>
    <n v="0"/>
    <s v="Shutdown Plan Mt"/>
    <s v="S06"/>
    <n v="643"/>
    <x v="1"/>
  </r>
  <r>
    <s v="0P1401070157"/>
    <s v="TRDL RING,19,F/NG 32/25-3,BHEL"/>
    <s v="SPARE PARTS; PART NAME:TRAPEZOIDAL RING; ITEM POSITION NUMBER:19; EQUIPMENT NAME:BOILER FEED WATER STEAM TURBINE; EQUIPMENTMAKE:BHARAT HEAVY ELECTRICAL; EQUIPMENT MODEL:NG 32/25-3; ADDITIONAL INFORMATION:SEALING STATIC; MANUFACTURER:BHARAT HEAVYELECTRICAL"/>
    <d v="2017-05-17T00:00:00"/>
    <s v="SPARE_PARTS"/>
    <x v="4"/>
    <s v="2000"/>
    <s v="GS01"/>
    <s v="EA"/>
    <n v="2"/>
    <n v="2657.46"/>
    <n v="0"/>
    <n v="0"/>
    <n v="2657.46"/>
    <s v="ZSPR"/>
    <n v="0"/>
    <s v=""/>
    <n v="0"/>
    <n v="0"/>
    <s v="ONGC Petro additions Ltd."/>
    <s v="INR"/>
    <n v="0"/>
    <n v="0"/>
    <n v="0"/>
    <n v="0"/>
    <n v="0"/>
    <n v="0"/>
    <n v="0"/>
    <n v="0"/>
    <n v="0"/>
    <n v="0"/>
    <n v="0"/>
    <n v="0"/>
    <n v="0"/>
    <n v="0"/>
    <s v="General Store"/>
    <s v="P04"/>
    <n v="2420"/>
    <x v="2"/>
  </r>
  <r>
    <s v="0T2541630055"/>
    <s v="GSKT,SPW,PE,500X456MM,SS304,GPH,4PASS"/>
    <s v="SPIRAL WOUND GASKETS FOR PLANT EQUIPMENT; CONSTRUCTION:4 PASS; THICKNESS, GASKET:4.5 MM; THICKNESS, INNER RING:3.2 MM; THICKNESS,CENTRING RING:3.2 MM; MAT, WINDINGS:STAINLESS STEEL 304; MAT, FILLER:GRAPHITE; MAT, INNER RING:STAINLESS STEEL 304; MAT, CENTRINGRING:STAINLESS STEEL 304; MANDATORY ADD REQRMTS:REFERED DWG:MEA110-D-DR-0242; MANDATORY ADD REQRMTS:REFERED POSITION NUMBER:4B;DIMENSIONS, CROSSBAR:WDT 22 X THK 4.5 MM; CENTRING RING, O.D.:508 MM; INNER RING, I.D.:436 MM; DIMENSION, I.D. X O.D.:456 X 500 MM;WITH WELDED JACKET; MATERIAL:STAINLESS STEEL 304; EQUIPMENT NAME:CS HEAT EXCHANGER; MODEL:H-BEM; MANUFACTURER:INDCON PROJECTS &amp;EQUIPMENT LTD"/>
    <d v="2023-10-26T00:00:00"/>
    <s v="PL_SP_GASKETS"/>
    <x v="2"/>
    <s v="2000"/>
    <s v="SP01"/>
    <s v="EA"/>
    <n v="1"/>
    <n v="2639.43"/>
    <n v="0"/>
    <n v="0"/>
    <n v="2639.43"/>
    <s v="ZSTO"/>
    <n v="0"/>
    <s v=""/>
    <n v="0"/>
    <n v="0"/>
    <s v="ONGC Petro additions Ltd."/>
    <s v="INR"/>
    <n v="0"/>
    <n v="0"/>
    <n v="0"/>
    <n v="0"/>
    <n v="0"/>
    <n v="0"/>
    <n v="0"/>
    <n v="0"/>
    <n v="0"/>
    <n v="0"/>
    <n v="0"/>
    <n v="0"/>
    <n v="0"/>
    <n v="0"/>
    <s v="Shutdown Plan Mt"/>
    <s v="S06"/>
    <n v="67"/>
    <x v="1"/>
  </r>
  <r>
    <s v="0P4102206221"/>
    <s v="SPUR GEAR,F/AT/70/3/S1,EMER-PM"/>
    <s v="SPARE PARTS; PART NAME:SPUR GEAR; EQUIPMENT NAME:BALL VALVE; EQUIPMENTMAKE:EMERSON PROCESS MANAGEMENT; EQUIPMENT MODEL:AT/70/3/S1; ADDITIONALINFORMATION:REDUCTION RATIO:292/1; MANUFACTURER:EMERSON PROCESS MANAGEMENT;VALVE SIZE:10 INCH; PRESSURE DESIGNATION:ASME CLASS 600"/>
    <d v="2021-04-29T00:00:00"/>
    <s v="SPARE_PARTS"/>
    <x v="2"/>
    <s v="2000"/>
    <s v="CH01"/>
    <s v="EA"/>
    <n v="1"/>
    <n v="2634"/>
    <n v="0"/>
    <n v="0"/>
    <n v="2634"/>
    <s v="ZSPR"/>
    <n v="0"/>
    <s v=""/>
    <n v="0"/>
    <n v="0"/>
    <s v="ONGC Petro additions Ltd."/>
    <s v="INR"/>
    <n v="0"/>
    <n v="0"/>
    <n v="0"/>
    <n v="0"/>
    <n v="0"/>
    <n v="0"/>
    <n v="0"/>
    <n v="0"/>
    <n v="0"/>
    <n v="0"/>
    <n v="0"/>
    <n v="0"/>
    <n v="0"/>
    <n v="0"/>
    <s v="Chemcial store"/>
    <s v="P04"/>
    <n v="977"/>
    <x v="2"/>
  </r>
  <r>
    <s v="0P4102211810"/>
    <s v="O-RING,H-4F8738/3,FUSHIMAN"/>
    <s v="SPARE PARTS; PART NAME:O-RING; MATERIAL:NBR; DRAWING NUMBER:H-4F8738; ITEMPOSITION NUMBER:3; EQUIPMENT NAME:TEMPERATURE REGULATING VALVE; EQUIPMENTMAKE:FUSHIMAN; EQUIPMENT MODEL:SMFH3; ADDITIONAL INFORMATION:G25; MANUFACTURERPART NUMBER:H-4F8738/3; MANUFACTURER:FUSHIMAN; SIZE, VALVE:80 MM; EQUIVALENTMANUFACTURER NUMBER:213116"/>
    <d v="2019-04-29T00:00:00"/>
    <s v="SPARE_PARTS"/>
    <x v="2"/>
    <s v="2000"/>
    <s v="CH01"/>
    <s v="EA"/>
    <n v="1"/>
    <n v="2632.93"/>
    <n v="0"/>
    <n v="0"/>
    <n v="2632.93"/>
    <s v="ZSPR"/>
    <n v="0"/>
    <s v=""/>
    <n v="0"/>
    <n v="0"/>
    <s v="ONGC Petro additions Ltd."/>
    <s v="INR"/>
    <n v="0"/>
    <n v="0"/>
    <n v="0"/>
    <n v="0"/>
    <n v="0"/>
    <n v="0"/>
    <n v="0"/>
    <n v="0"/>
    <n v="0"/>
    <n v="0"/>
    <n v="0"/>
    <n v="0"/>
    <n v="0"/>
    <n v="0"/>
    <s v="Chemcial store"/>
    <s v="P04"/>
    <n v="1708"/>
    <x v="2"/>
  </r>
  <r>
    <s v="0P4102211812"/>
    <s v="O-RING,H-4F8738/8,FUSHIMAN"/>
    <s v="SPARE PARTS; PART NAME:O-RING; MATERIAL:NBR; DRAWING NUMBER:H-4F8738; ITEMPOSITION NUMBER:8; EQUIPMENT NAME:TEMPERATURE REGULATING VALVE; EQUIPMENTMAKE:FUSHIMAN; EQUIPMENT MODEL:SMFH3; ADDITIONAL INFORMATION:G100; MANUFACTURERPART NUMBER:H-4F8738/8; MANUFACTURER:FUSHIMAN; SIZE, VALVE:80 MM; EQUIVALENTMANUFACTURER NUMBER:213116"/>
    <d v="2019-04-29T00:00:00"/>
    <s v="SPARE_PARTS"/>
    <x v="2"/>
    <s v="2000"/>
    <s v="CH01"/>
    <s v="EA"/>
    <n v="1"/>
    <n v="2632.93"/>
    <n v="0"/>
    <n v="0"/>
    <n v="2632.93"/>
    <s v="ZSPR"/>
    <n v="0"/>
    <s v=""/>
    <n v="0"/>
    <n v="0"/>
    <s v="ONGC Petro additions Ltd."/>
    <s v="INR"/>
    <n v="0"/>
    <n v="0"/>
    <n v="0"/>
    <n v="0"/>
    <n v="0"/>
    <n v="0"/>
    <n v="0"/>
    <n v="0"/>
    <n v="0"/>
    <n v="0"/>
    <n v="0"/>
    <n v="0"/>
    <n v="0"/>
    <n v="0"/>
    <s v="Chemcial store"/>
    <s v="P04"/>
    <n v="1708"/>
    <x v="2"/>
  </r>
  <r>
    <s v="0P4102211813"/>
    <s v="O-RING,H-4F8738/9,FUSHIMAN"/>
    <s v="SPARE PARTS; PART NAME:O-RING; MATERIAL:NBR; DRAWING NUMBER:H-4F8738; ITEMPOSITION NUMBER:9; EQUIPMENT NAME:TEMPERATURE REGULATING VALVE; EQUIPMENTMAKE:FUSHIMAN; EQUIPMENT MODEL:SMFH3; ADDITIONAL INFORMATION:G115; MANUFACTURERPART NUMBER:H-4F8738/9; MANUFACTURER:FUSHIMAN; SIZE, VALVE:80 MM; EQUIVALENTMANUFACTURER NUMBER:213116"/>
    <d v="2019-04-29T00:00:00"/>
    <s v="SPARE_PARTS"/>
    <x v="2"/>
    <s v="2000"/>
    <s v="CH01"/>
    <s v="EA"/>
    <n v="1"/>
    <n v="2632.93"/>
    <n v="0"/>
    <n v="0"/>
    <n v="2632.93"/>
    <s v="ZSPR"/>
    <n v="0"/>
    <s v=""/>
    <n v="0"/>
    <n v="0"/>
    <s v="ONGC Petro additions Ltd."/>
    <s v="INR"/>
    <n v="0"/>
    <n v="0"/>
    <n v="0"/>
    <n v="0"/>
    <n v="0"/>
    <n v="0"/>
    <n v="0"/>
    <n v="0"/>
    <n v="0"/>
    <n v="0"/>
    <n v="0"/>
    <n v="0"/>
    <n v="0"/>
    <n v="0"/>
    <s v="Chemcial store"/>
    <s v="P04"/>
    <n v="1708"/>
    <x v="2"/>
  </r>
  <r>
    <s v="0T1736300005"/>
    <s v="ELB,BW,SMLS,A403-WP304,SCH40,90°,2IN"/>
    <s v="BUTT-WELD PIPE ELBOWS; MAT:STAINLESS STEEL 304/304L; MAT SPEC, FITTING:ASTM A403 GRADE WP304/304L; MANUFACTURING PROCESS:SEAMLESS;SERVICE:LOW TEMP/HC/ADDITIVES; ANGLE:90°; SCHEDULE NUMBER:40; SIZE:2 IN"/>
    <d v="2019-05-20T00:00:00"/>
    <s v="BU_PI_ELBOWS1"/>
    <x v="2"/>
    <s v="2000"/>
    <s v="CH01"/>
    <s v="EA"/>
    <n v="13"/>
    <n v="2631.01"/>
    <n v="0"/>
    <n v="0"/>
    <n v="2631.01"/>
    <s v="ZSTO"/>
    <n v="0"/>
    <s v=""/>
    <n v="0"/>
    <n v="0"/>
    <s v="ONGC Petro additions Ltd."/>
    <s v="INR"/>
    <n v="0"/>
    <n v="0"/>
    <n v="0"/>
    <n v="0"/>
    <n v="0"/>
    <n v="0"/>
    <n v="0"/>
    <n v="0"/>
    <n v="0"/>
    <n v="0"/>
    <n v="0"/>
    <n v="0"/>
    <n v="0"/>
    <n v="0"/>
    <s v="Chemcial store"/>
    <s v="S06"/>
    <n v="1687"/>
    <x v="1"/>
  </r>
  <r>
    <s v="0P3902030641"/>
    <s v="OIL SEAL,1111025,SWAM-PNU"/>
    <s v="SPARE PARTS; PART NAME:OIL SEAL; EQUIPMENT NAME:ROTORY BLOWER; EQUIPMENT MAKE:SWAM PNEUMATICS; EQUIPMENT MODEL:RH-45AC;MANUFACTURER:SWAM PNEUMATICS; MANUFACTURER PART NUMBER:1111025; DRAWING NUMBER:121204/C"/>
    <d v="2017-10-17T00:00:00"/>
    <s v="SPARE_PARTS"/>
    <x v="2"/>
    <s v="2000"/>
    <s v="GS01"/>
    <s v="EA"/>
    <n v="2"/>
    <n v="2625"/>
    <n v="0"/>
    <n v="0"/>
    <n v="2625"/>
    <s v="ZSPR"/>
    <n v="0"/>
    <s v=""/>
    <n v="0"/>
    <n v="0"/>
    <s v="ONGC Petro additions Ltd."/>
    <s v="INR"/>
    <n v="0"/>
    <n v="0"/>
    <n v="0"/>
    <n v="0"/>
    <n v="0"/>
    <n v="0"/>
    <n v="0"/>
    <n v="0"/>
    <n v="0"/>
    <n v="0"/>
    <n v="0"/>
    <n v="0"/>
    <n v="0"/>
    <n v="0"/>
    <s v="General Store"/>
    <s v="P04"/>
    <n v="2267"/>
    <x v="2"/>
  </r>
  <r>
    <s v="0T2543980039"/>
    <s v="GSKT,FLR,PE,CNAF,117X230X3MM"/>
    <s v="PLANT ELEMENT FLAT RING GASKET; DIMENSIONS, RING, ID X OD:117 X 230 MM; THICKNESS, GASKET:3 MM; EQUIPMENT NAME:FIRST REACTOROVERHEAD SEPARATOR; EQUIPMENT TYPE:VESSEL; MATERIAL:COMPRESSED NON ASBESTOS FIBRE; DRAWINGNUMBER:3670-CD-VD-106_8937_HGA_33201_001/1550.1-002/26; MANUFACTURER NAME:INDUS PROJECTS LIMITED"/>
    <d v="2017-04-19T00:00:00"/>
    <s v="PL_FL_GASKETS2"/>
    <x v="2"/>
    <s v="2000"/>
    <s v="SP01"/>
    <s v="EA"/>
    <n v="1"/>
    <n v="2625"/>
    <n v="0"/>
    <n v="0"/>
    <n v="2625"/>
    <s v="ZSTO"/>
    <n v="0"/>
    <s v=""/>
    <n v="0"/>
    <n v="0"/>
    <s v="ONGC Petro additions Ltd."/>
    <s v="INR"/>
    <n v="0"/>
    <n v="0"/>
    <n v="0"/>
    <n v="0"/>
    <n v="0"/>
    <n v="0"/>
    <n v="0"/>
    <n v="0"/>
    <n v="0"/>
    <n v="0"/>
    <n v="0"/>
    <n v="0"/>
    <n v="0"/>
    <n v="0"/>
    <s v="Shutdown Plan Mt"/>
    <s v="S06"/>
    <n v="2448"/>
    <x v="1"/>
  </r>
  <r>
    <s v="0T1622010021"/>
    <s v="FOOTW,SAF,10,BROWN,SLIP-ON,LEATHER"/>
    <s v="SAFETY FOOTWEAR; SIZE:10; COLOUR:BROWN; TYPE:SAFETY SHOE SLIP-ON; MAT:CHROMEHEAVY DUTY LEATHER; MAT, TOE-CAPS:MADE OF COMPOSITE LIGHT WEIGHT; MAT,SOLES:DOUBLE DENSITY POLYURETHANE; DESIGN–SLIP ON TYPE, CLASSIFICATION-I; SHOESIZE-UK; CONSTRUCTION- DIRECT INJECTION PROCESS (DIP); UPPER LEATHER-PLAINCORRECTED; GRAIN (CG) LEATHER OF THICKNESS:2 MM +/- 0.2 MM; HAVING TEAR STRENGTHNOT LESS THAN 120 N; IT SHOULD BE RESISTANT TO PENETRATION AND ABSORPTION OFWATER AS PER IS 15298 (PART-2):2011; SPLIT LEATHER SHOULD NOT BE USED IN UPPER;LINING- A) QUARTER AND TONGUE LINING:5 (FIVE) MM THICKNESS (MINIMUM) FOAMLAMINATED, CAMBRELLE/NON-WOVEN TYPE LINING; B) VAMP LINING: NON-WOVEN, FELTLINING; COLLAR AND TONGUE PADDING- A) SEPARATE COLLAR PADDING SHOULD BE INSERTEDWITH PU FOAM OF 8 (EIGHT) MM THICKNESS (MINIMUM) AND THE COLLAR SHOULD BE SOFT;B) TONGUE SHOULD BE SOFT AND PADDED WITH 5 (FIVE) MM (MINIMUM) PU FOAM(PU-POLYURETHANE); IN-SOCK-MIN 3.0 MM THICK MOULDED EVA IN SOCKS FOR COMFORT; INSOLE-NON-METALLIC ANTI PERFORATION INSOLE OF MINIMUM 2 MM THICKNESS MADE UP OFCOMPOSITE FIBRES (KEVLAR MATERIAL OR EQUIVALENT) TO PREVENT PENETRATION OF NAIL;THREAD-3 (THREE) PLY NYLON THREAD, BROWN; DOUBLE STITCHING AT ALL ANGULAR ANDINTERLINKING JOINTS; SOLE- A) SOLES SHOULD BE MADE UP OF DIRECTLY INJECTED (DIP)PU DOUBLE DENSITY; B) DESIGN:CLEATED DESIGN; C) SOLE SHOULD WITHSTAND ATEMPERATURE OF 120 DEGREE CELSIUS FOR ONE MINUTE EXPOSURE [METHOD AS PERIS-15298 (PART-1) IS ONLY FOR REFERENCE] D) IT SHOULD BE ANTI-SKID, ANTI-STATIC,ACID, ALKALI, OIL AND WATER-RESISTANT; CERTIFICATE REGARDING INSTALLATION OF DIPMACHINE IN THE BIDDERS/PRINCIPAL MANUFACTURER’S PREMISES DULY ISSUED BYDIC/FDDI/CLRI SHOULD BE SUBMITTED ALONG WITH BID.TOE-CAP-A) EN CERTIFIED,NON-METALLIC COMPOSITE TOE CAP B) SHOULD WITHSTAND 200 J AND COMPRESSION LOAD OF15 KN (MINIMUM) AS PER EN 12568. WEIGHT (GM) MAX- 1200; BRANDING-NO BRANDING OFOEM AT OUTER SURFACE OF SHOES; OPAL NAME TO BE STITCHED ON QUARTER IN DISCUSSIONWITH OPAL TEAM; MARKING- EACH SAFETY SHOE SHALL BE EMBOSSED WITH:(A) SIZE (C)MANUFACTURER’S IDENTIFICATION MARK (B) IS NUMBER (D) MONTH AND YEAR OFMANUFACTURING; GUARANTEE-ALL SHOES SHALL BE GUARANTEED FOR ONE YEAR FOR ANYMATERIAL OR MANUFACTURING DEFECT FROM THE DATE OF RECEIPT, LAST BATCH OF ANYLOT, AT STORES AND WILL HAVE TO BE REPLACED BY NEW ONE, AT NO EXTRA COST TOOPAL; FREE REPLACEMENT BY A SHOE(S) OF SIMILAR SPECIFICATION AND QUALITY WITHIN"/>
    <d v="2023-12-28T00:00:00"/>
    <s v="SA_FOOTWEAR"/>
    <x v="2"/>
    <s v="2000"/>
    <s v="CH01"/>
    <s v="PAA"/>
    <n v="2"/>
    <n v="2622.85"/>
    <n v="0"/>
    <n v="0"/>
    <n v="2622.85"/>
    <s v="ZSTO"/>
    <n v="0"/>
    <s v=""/>
    <n v="0"/>
    <n v="0"/>
    <s v="ONGC Petro additions Ltd."/>
    <s v="INR"/>
    <n v="0"/>
    <n v="0"/>
    <n v="0"/>
    <n v="0"/>
    <n v="0"/>
    <n v="0"/>
    <n v="0"/>
    <n v="0"/>
    <n v="0"/>
    <n v="0"/>
    <n v="0"/>
    <n v="0"/>
    <n v="0"/>
    <n v="0"/>
    <s v="Chemcial store"/>
    <s v="V30"/>
    <n v="4"/>
    <x v="1"/>
  </r>
  <r>
    <s v="0P3766900405"/>
    <s v="SFT BSHG,243021,NEWLONG"/>
    <s v="SPARE PARTS; PART NAME:LOOPER ROCKER SHAFT BUSHING; EQUIPMENT NAME:PORTABLESTITCHING MACHINE; EQUIPMENT MAKE:NEWLONG INDUSTRIAL FZC; EQUIPMENT MODEL:NP-7A;MANUFACTURER PART NUMBER:243021; MANUFACTURER:NEWLONG INDUSTRIAL FZC; BUSHINGAND OILING PARTS"/>
    <d v="2021-07-10T00:00:00"/>
    <s v="SPARE_PARTS"/>
    <x v="2"/>
    <s v="2000"/>
    <s v="CH01"/>
    <s v="EA"/>
    <n v="15"/>
    <n v="2618.63"/>
    <n v="0"/>
    <n v="0"/>
    <n v="2618.63"/>
    <s v="ZSPR"/>
    <n v="0"/>
    <s v=""/>
    <n v="0"/>
    <n v="0"/>
    <s v="ONGC Petro additions Ltd."/>
    <s v="INR"/>
    <n v="0"/>
    <n v="0"/>
    <n v="0"/>
    <n v="0"/>
    <n v="0"/>
    <n v="0"/>
    <n v="0"/>
    <n v="0"/>
    <n v="0"/>
    <n v="0"/>
    <n v="0"/>
    <n v="0"/>
    <n v="0"/>
    <n v="0"/>
    <s v="Chemcial store"/>
    <s v="P04"/>
    <n v="905"/>
    <x v="2"/>
  </r>
  <r>
    <s v="0T1729380002"/>
    <s v="ELB,BW,SMLS,A234-WPB,SCH40,90°,0.75IN"/>
    <s v="BUTT-WELD PIPE ELBOWS; MAT:CARBON STEEL; MAT SPEC, FITTING:ASTM A234 GRADE WPB; MANUFACTURING PROCESS:SEAMLESS; SERVICE:STEAM WITHIBR CERTIFICATE; ANGLE:90°; SCHEDULE NUMBER:40; SIZE:0.75 IN"/>
    <d v="2022-11-29T00:00:00"/>
    <s v="BU_PI_ELBOWS1"/>
    <x v="2"/>
    <s v="2000"/>
    <s v="CH01"/>
    <s v="EA"/>
    <n v="87"/>
    <n v="2611.08"/>
    <n v="0"/>
    <n v="0"/>
    <n v="2611.08"/>
    <s v="ZSTO"/>
    <n v="0"/>
    <s v=""/>
    <n v="0"/>
    <n v="0"/>
    <s v="ONGC Petro additions Ltd."/>
    <s v="INR"/>
    <n v="0"/>
    <n v="0"/>
    <n v="0"/>
    <n v="0"/>
    <n v="0"/>
    <n v="0"/>
    <n v="0"/>
    <n v="0"/>
    <n v="0"/>
    <n v="0"/>
    <n v="0"/>
    <n v="0"/>
    <n v="0"/>
    <n v="0"/>
    <s v="Chemcial store"/>
    <s v="S06"/>
    <n v="398"/>
    <x v="1"/>
  </r>
  <r>
    <s v="0P4102210812"/>
    <s v="GSKT,SEAT,PTFE,1134/182-E000906,SEVRN-GL"/>
    <s v="SPARE PARTS; PART NAME:GASKET,SEAT; MATERIAL:PTFE; EQUIPMENT NAME:CONTROL VALVE; EQUIPMENT MAKE:SEVERN GLOCON; EQUIPMENTMODEL:300-5412-P2CN; ADDITIONAL INFORMATION:200; MANUFACTURER:SEVERN GLOCON; MANUFACTURER PART NUMBER:1134/182-E000-906; WITHSTAINLESS STEEL 316L SPIRAL WOUND GASKET (USE HIGH DENSITY WOUND)"/>
    <d v="2016-02-16T00:00:00"/>
    <s v="SPARE_PARTS"/>
    <x v="2"/>
    <s v="2000"/>
    <s v="GS01"/>
    <s v="EA"/>
    <n v="1"/>
    <n v="2604"/>
    <n v="0"/>
    <n v="0"/>
    <n v="2604"/>
    <s v="ZSPR"/>
    <n v="0"/>
    <s v=""/>
    <n v="0"/>
    <n v="0"/>
    <s v="ONGC Petro additions Ltd."/>
    <s v="INR"/>
    <n v="0"/>
    <n v="0"/>
    <n v="0"/>
    <n v="0"/>
    <n v="0"/>
    <n v="0"/>
    <n v="0"/>
    <n v="0"/>
    <n v="0"/>
    <n v="0"/>
    <n v="0"/>
    <n v="0"/>
    <n v="0"/>
    <n v="0"/>
    <s v="General Store"/>
    <s v="P03"/>
    <n v="2876"/>
    <x v="2"/>
  </r>
  <r>
    <s v="0P4205031124"/>
    <s v="GSKT,VITON,2H-134024/76,FS-SEALS"/>
    <s v="SPARE PARTS; PART NAME:GASKET; MATERIAL:VITON; DRAWING NUMBER:2H-134024; ITEM POSITION NUMBER:76; EQUIPMENT NAME:2ND REACTOR TEPIDWATER PUMP; EQUIPMENT MAKE:SULZER PUMPS; EQUIPMENT MODEL:ZF 300-4360, LK-4; ADDITIONAL INFORMATION:FOR MECHANICAL SEAL;MANUFACTURER:FLOWSERVE SEALS (FSD); MANUFACTURER PART NUMBER:2H-134024/76; SEAL MODEL:3.000&quot; QBQ"/>
    <d v="2016-02-24T00:00:00"/>
    <s v="SPARE_PARTS"/>
    <x v="2"/>
    <s v="2000"/>
    <s v="CH01"/>
    <s v="EA"/>
    <n v="1"/>
    <n v="2603.6799999999998"/>
    <n v="0"/>
    <n v="0"/>
    <n v="2603.6799999999998"/>
    <s v="ZSPR"/>
    <n v="0"/>
    <s v=""/>
    <n v="0"/>
    <n v="0"/>
    <s v="ONGC Petro additions Ltd."/>
    <s v="INR"/>
    <n v="0"/>
    <n v="0"/>
    <n v="0"/>
    <n v="0"/>
    <n v="0"/>
    <n v="0"/>
    <n v="0"/>
    <n v="0"/>
    <n v="0"/>
    <n v="0"/>
    <n v="0"/>
    <n v="0"/>
    <n v="0"/>
    <n v="0"/>
    <s v="Chemcial store"/>
    <s v="P04"/>
    <n v="2868"/>
    <x v="2"/>
  </r>
  <r>
    <s v="0P4205031124"/>
    <s v="GSKT,VITON,2H-134024/76,FS-SEALS"/>
    <s v="SPARE PARTS; PART NAME:GASKET; MATERIAL:VITON; DRAWING NUMBER:2H-134024; ITEM POSITION NUMBER:76; EQUIPMENT NAME:2ND REACTOR TEPIDWATER PUMP; EQUIPMENT MAKE:SULZER PUMPS; EQUIPMENT MODEL:ZF 300-4360, LK-4; ADDITIONAL INFORMATION:FOR MECHANICAL SEAL;MANUFACTURER:FLOWSERVE SEALS (FSD); MANUFACTURER PART NUMBER:2H-134024/76; SEAL MODEL:3.000&quot; QBQ"/>
    <d v="2016-02-24T00:00:00"/>
    <s v="SPARE_PARTS"/>
    <x v="2"/>
    <s v="2000"/>
    <s v="GS01"/>
    <s v="EA"/>
    <n v="1"/>
    <n v="2603.6799999999998"/>
    <n v="0"/>
    <n v="0"/>
    <n v="2603.6799999999998"/>
    <s v="ZSPR"/>
    <n v="0"/>
    <s v=""/>
    <n v="0"/>
    <n v="0"/>
    <s v="ONGC Petro additions Ltd."/>
    <s v="INR"/>
    <n v="0"/>
    <n v="0"/>
    <n v="0"/>
    <n v="0"/>
    <n v="0"/>
    <n v="0"/>
    <n v="0"/>
    <n v="0"/>
    <n v="0"/>
    <n v="0"/>
    <n v="0"/>
    <n v="0"/>
    <n v="0"/>
    <n v="0"/>
    <s v="General Store"/>
    <s v="P04"/>
    <n v="2868"/>
    <x v="2"/>
  </r>
  <r>
    <s v="0P4205041316"/>
    <s v="SHIM,F/3700MX,A07401A01,ITT-CORP"/>
    <s v="SPARE PARTS; PART NAME:SHIM; EQUIPMENT NAME:SLOP TRANSFER AND LOADING PUMP; EQUIPMENT MAKE:ITT CORPORATION INDIA PVT LTD; EQUIPMENTMODEL:3700 MX-2X4 - 11A; ADDITIONAL INFORMATION:THRUST END COVER; MANUFACTURER:ITT CORPORATION INDIA PVT LTD; MANUFACTURER PARTNUMBER:A07401A01"/>
    <d v="2017-06-30T00:00:00"/>
    <s v="SPARE_PARTS"/>
    <x v="2"/>
    <s v="2000"/>
    <s v="GS01"/>
    <s v="EA"/>
    <n v="3"/>
    <n v="2599.7800000000002"/>
    <n v="0"/>
    <n v="0"/>
    <n v="2599.7800000000002"/>
    <s v="ZSPR"/>
    <n v="0"/>
    <s v=""/>
    <n v="0"/>
    <n v="0"/>
    <s v="ONGC Petro additions Ltd."/>
    <s v="INR"/>
    <n v="0"/>
    <n v="0"/>
    <n v="0"/>
    <n v="0"/>
    <n v="0"/>
    <n v="0"/>
    <n v="0"/>
    <n v="0"/>
    <n v="0"/>
    <n v="0"/>
    <n v="0"/>
    <n v="0"/>
    <n v="0"/>
    <n v="0"/>
    <s v="General Store"/>
    <s v="P04"/>
    <n v="2376"/>
    <x v="2"/>
  </r>
  <r>
    <s v="0P4205041335"/>
    <s v="SHIM,F/3700SX,A07401A01,ITT-CORP"/>
    <s v="SPARE PARTS; PART NAME:SHIM; EQUIPMENT NAME:PENTANE UNLOADING PUMP; EQUIPMENT MAKE:ITT CORPORATION INDIA PVT LTD; EQUIPMENTMODEL:3700 SX-1.5x3 - 9A; ADDITIONAL INFORMATION:THRUST END COVER; MANUFACTURER:ITT CORPORATION INDIA PVT LTD; MANUFACTURER PARTNUMBER:A07401A01"/>
    <d v="2017-06-30T00:00:00"/>
    <s v="SPARE_PARTS"/>
    <x v="2"/>
    <s v="2000"/>
    <s v="GS01"/>
    <s v="EA"/>
    <n v="3"/>
    <n v="2599.7800000000002"/>
    <n v="0"/>
    <n v="0"/>
    <n v="2599.7800000000002"/>
    <s v="ZSPR"/>
    <n v="0"/>
    <s v=""/>
    <n v="0"/>
    <n v="0"/>
    <s v="ONGC Petro additions Ltd."/>
    <s v="INR"/>
    <n v="0"/>
    <n v="0"/>
    <n v="0"/>
    <n v="0"/>
    <n v="0"/>
    <n v="0"/>
    <n v="0"/>
    <n v="0"/>
    <n v="0"/>
    <n v="0"/>
    <n v="0"/>
    <n v="0"/>
    <n v="0"/>
    <n v="0"/>
    <s v="General Store"/>
    <s v="P04"/>
    <n v="2376"/>
    <x v="2"/>
  </r>
  <r>
    <s v="0P4205041372"/>
    <s v="SHIM,F/3700LA,A07401A01,ITT-CORP"/>
    <s v="SPARE PARTS; PART NAME:SHIM; EQUIPMENT NAME:C4 RAFFINATE TRANSFER PUMP; EQUIPMENT MAKE:ITT CORPORATION INDIA PVT LTD; EQUIPMENTMODEL:3700 LA 3x4 - 16N; ADDITIONAL INFORMATION:THRUST END COVER; MANUFACTURER:ITT CORPORATION INDIA PVT LTD; MANUFACTURER PARTNUMBER:A07401A01"/>
    <d v="2017-06-30T00:00:00"/>
    <s v="SPARE_PARTS"/>
    <x v="2"/>
    <s v="2000"/>
    <s v="GS01"/>
    <s v="EA"/>
    <n v="3"/>
    <n v="2599.7800000000002"/>
    <n v="0"/>
    <n v="0"/>
    <n v="2599.7800000000002"/>
    <s v="ZSPR"/>
    <n v="0"/>
    <s v=""/>
    <n v="0"/>
    <n v="0"/>
    <s v="ONGC Petro additions Ltd."/>
    <s v="INR"/>
    <n v="0"/>
    <n v="0"/>
    <n v="0"/>
    <n v="0"/>
    <n v="0"/>
    <n v="0"/>
    <n v="0"/>
    <n v="0"/>
    <n v="0"/>
    <n v="0"/>
    <n v="0"/>
    <n v="0"/>
    <n v="0"/>
    <n v="0"/>
    <s v="General Store"/>
    <s v="P04"/>
    <n v="2376"/>
    <x v="2"/>
  </r>
  <r>
    <s v="0P4205021222"/>
    <s v="SLV,SFT,SS410,1373013112556,KBL"/>
    <s v="SPARE PARTS; PART NAME:SLEEVE, SHAFT; MANUFACTURER PART NUMBER:1373013112556; MANUFACTURER:KIRLOSKAR BROTHERS LTD;MATERIAL:STAINLESS STEEL 410; EQUIPMENT NAME:WASTE WATER RETURN PUMP; EQUIPMENT MODEL:KPD 40/13; REFERENCE NUMBER:3110001; PUMPCODE:13705F08712A512060; OA NUMBER:F08712A512/0600"/>
    <d v="2016-01-11T00:00:00"/>
    <s v="SPARE_PARTS"/>
    <x v="2"/>
    <s v="2000"/>
    <s v="GS01"/>
    <s v="EA"/>
    <n v="1"/>
    <n v="2594.2399999999998"/>
    <n v="0"/>
    <n v="0"/>
    <n v="2594.2399999999998"/>
    <s v="ZSPR"/>
    <n v="0"/>
    <s v=""/>
    <n v="0"/>
    <n v="0"/>
    <s v="ONGC Petro additions Ltd."/>
    <s v="INR"/>
    <n v="0"/>
    <n v="0"/>
    <n v="0"/>
    <n v="0"/>
    <n v="0"/>
    <n v="0"/>
    <n v="0"/>
    <n v="0"/>
    <n v="0"/>
    <n v="0"/>
    <n v="0"/>
    <n v="0"/>
    <n v="0"/>
    <n v="0"/>
    <s v="General Store"/>
    <s v="P04"/>
    <n v="2912"/>
    <x v="2"/>
  </r>
  <r>
    <s v="0P4614090059"/>
    <s v="SFU,32A,FNX32/HF,SK96903,L&amp;T"/>
    <s v="SWITCH FUSE UNIT; CURRENT-RATED:32 A; MANUFACTURER:LARSEN &amp; TOUBRO; MANUFACTURER PART NUMBER:SK96903; MODEL:FNX32/HF"/>
    <d v="2023-06-12T00:00:00"/>
    <s v="SW_FSE_UNIT"/>
    <x v="4"/>
    <s v="2000"/>
    <s v="CH01"/>
    <s v="EA"/>
    <n v="2"/>
    <n v="2592.8200000000002"/>
    <n v="0"/>
    <n v="0"/>
    <n v="2592.8200000000002"/>
    <s v="ZSPR"/>
    <n v="0"/>
    <s v=""/>
    <n v="0"/>
    <n v="0"/>
    <s v="ONGC Petro additions Ltd."/>
    <s v="INR"/>
    <n v="0"/>
    <n v="0"/>
    <n v="0"/>
    <n v="0"/>
    <n v="0"/>
    <n v="0"/>
    <n v="0"/>
    <n v="0"/>
    <n v="0"/>
    <n v="0"/>
    <n v="0"/>
    <n v="0"/>
    <n v="0"/>
    <n v="0"/>
    <s v="Chemcial store"/>
    <s v="P01"/>
    <n v="203"/>
    <x v="2"/>
  </r>
  <r>
    <s v="0T1729380010"/>
    <s v="ELB,BW,SMLS,A420-WPL6,SCH40,90°,1.5IN"/>
    <s v="BUTT-WELD PIPE ELBOWS; MAT:CARBON STEEL; MAT SPEC, FITTING:ASTM A420 GRADE WPL6; MANUFACTURING PROCESS:SEAMLESS;SERVICE:HYDROCARBON; ANGLE:90°; SCHEDULE NUMBER:40; SIZE:1.5 IN"/>
    <d v="2018-01-25T00:00:00"/>
    <s v="BU_PI_ELBOWS1"/>
    <x v="2"/>
    <s v="2000"/>
    <s v="CH01"/>
    <s v="EA"/>
    <n v="20"/>
    <n v="2572.8000000000002"/>
    <n v="0"/>
    <n v="0"/>
    <n v="2572.8000000000002"/>
    <s v="ZSTO"/>
    <n v="0"/>
    <s v=""/>
    <n v="0"/>
    <n v="0"/>
    <s v="ONGC Petro additions Ltd."/>
    <s v="INR"/>
    <n v="0"/>
    <n v="0"/>
    <n v="0"/>
    <n v="0"/>
    <n v="0"/>
    <n v="0"/>
    <n v="0"/>
    <n v="0"/>
    <n v="0"/>
    <n v="0"/>
    <n v="0"/>
    <n v="0"/>
    <n v="0"/>
    <n v="0"/>
    <s v="Chemcial store"/>
    <s v="S06"/>
    <n v="2167"/>
    <x v="1"/>
  </r>
  <r>
    <s v="0P4609010004"/>
    <s v="RAMP,VCB,1000W,L&amp;T"/>
    <s v="ELECTRICAL ACCESSORIES; TYPE:RAMP, VCB; POWER RATING:1000 W; MANUFACTURER:LARSEN &amp; TOUBRO; FOR PANEL; BRAND NAME:TAMCO"/>
    <d v="2023-02-15T00:00:00"/>
    <s v="AC_ELECTRICAL"/>
    <x v="4"/>
    <s v="2000"/>
    <s v="CH01"/>
    <s v="EA"/>
    <n v="1"/>
    <n v="2553.7800000000002"/>
    <n v="0"/>
    <n v="0"/>
    <n v="2553.7800000000002"/>
    <s v="ZSPR"/>
    <n v="0"/>
    <s v=""/>
    <n v="0"/>
    <n v="0"/>
    <s v="ONGC Petro additions Ltd."/>
    <s v="INR"/>
    <n v="0"/>
    <n v="0"/>
    <n v="0"/>
    <n v="0"/>
    <n v="0"/>
    <n v="0"/>
    <n v="0"/>
    <n v="0"/>
    <n v="0"/>
    <n v="0"/>
    <n v="0"/>
    <n v="0"/>
    <n v="0"/>
    <n v="0"/>
    <s v="Chemcial store"/>
    <s v="P01"/>
    <n v="320"/>
    <x v="2"/>
  </r>
  <r>
    <s v="0T1736510027"/>
    <s v="RDCR,CON,BW,A403,SCH40,4x6IN"/>
    <s v="BUTT-WELD CONCENTRIC PIPE REDUCERS; MAT:STAINLESS STEEL 304; MAT SPEC, FITTING:ASTM A403; SERVICE:LOW TEMP/HC/ADDITIVES; SIZE:4 x 6IN"/>
    <d v="2020-07-10T00:00:00"/>
    <s v="BU_CO_PI_REDUCERS1"/>
    <x v="2"/>
    <s v="2000"/>
    <s v="SP01"/>
    <s v="EA"/>
    <n v="2"/>
    <n v="2552.5300000000002"/>
    <n v="0"/>
    <n v="0"/>
    <n v="2552.5300000000002"/>
    <s v="ZSTO"/>
    <n v="0"/>
    <s v=""/>
    <n v="0"/>
    <n v="0"/>
    <s v="ONGC Petro additions Ltd."/>
    <s v="INR"/>
    <n v="0"/>
    <n v="0"/>
    <n v="0"/>
    <n v="0"/>
    <n v="0"/>
    <n v="0"/>
    <n v="0"/>
    <n v="0"/>
    <n v="0"/>
    <n v="0"/>
    <n v="0"/>
    <n v="0"/>
    <n v="0"/>
    <n v="0"/>
    <s v="Shutdown Plan Mt"/>
    <s v="S06"/>
    <n v="1270"/>
    <x v="1"/>
  </r>
  <r>
    <s v="0T2548810023"/>
    <s v="GSKT,RJ,SOFT IRON,OCTAL,R37,CL900,4IN"/>
    <s v="RING JOINT GASKETS; DESIGN SPEC:ANSI B16.20; MAT:SOFT IRON; TYPE:OCTAGONAL; SERVICE:HYDROGEN; RING IDENTIF NO.:R37; SIZE, FLANGE(INCH:4 IN; DESIGN SPEC, FLANGE:ANSI B16.5; PRESSURE DESIGNATION:CLASS 900"/>
    <d v="2016-10-24T00:00:00"/>
    <s v="RI_GASKETS"/>
    <x v="2"/>
    <s v="2000"/>
    <s v="GS01"/>
    <s v="EA"/>
    <n v="16"/>
    <n v="2547.7600000000002"/>
    <n v="0"/>
    <n v="0"/>
    <n v="2547.7600000000002"/>
    <s v="ZSTO"/>
    <n v="0"/>
    <s v=""/>
    <n v="0"/>
    <n v="0"/>
    <s v="ONGC Petro additions Ltd."/>
    <s v="INR"/>
    <n v="0"/>
    <n v="0"/>
    <n v="0"/>
    <n v="0"/>
    <n v="0"/>
    <n v="0"/>
    <n v="0"/>
    <n v="0"/>
    <n v="0"/>
    <n v="0"/>
    <n v="0"/>
    <n v="0"/>
    <n v="0"/>
    <n v="0"/>
    <s v="General Store"/>
    <s v="S06"/>
    <n v="2625"/>
    <x v="1"/>
  </r>
  <r>
    <s v="0P4102211597"/>
    <s v="GSKT SET,MTL,305986654999,MIL"/>
    <s v="SPARE PARTS; PART NAME:GASKET SET; ADDITIONAL INFORMATION:METALLIC; MANUFACTURER:MIL CONTROLS LIMITED; MANUFACTURER PARTNUMBER:305986654999"/>
    <d v="2017-08-28T00:00:00"/>
    <s v="SPARE_PARTS"/>
    <x v="2"/>
    <s v="2000"/>
    <s v="GS01"/>
    <s v="EA"/>
    <n v="1"/>
    <n v="2538"/>
    <n v="0"/>
    <n v="0"/>
    <n v="2538"/>
    <s v="ZSPR"/>
    <n v="0"/>
    <s v=""/>
    <n v="0"/>
    <n v="0"/>
    <s v="ONGC Petro additions Ltd."/>
    <s v="INR"/>
    <n v="0"/>
    <n v="0"/>
    <n v="0"/>
    <n v="0"/>
    <n v="0"/>
    <n v="0"/>
    <n v="0"/>
    <n v="0"/>
    <n v="0"/>
    <n v="0"/>
    <n v="0"/>
    <n v="0"/>
    <n v="0"/>
    <n v="0"/>
    <s v="General Store"/>
    <s v="P03"/>
    <n v="2317"/>
    <x v="2"/>
  </r>
  <r>
    <s v="0P4102211612"/>
    <s v="BODY,GSKT,861182074999,MIL"/>
    <s v="SPARE PARTS; PART NAME:BODY,GASKET; MANUFACTURER:MIL CONTROLS LIMITED; MANUFACTURER PART NUMBER:861182074999"/>
    <d v="2017-08-28T00:00:00"/>
    <s v="SPARE_PARTS"/>
    <x v="2"/>
    <s v="2000"/>
    <s v="GS01"/>
    <s v="EA"/>
    <n v="1"/>
    <n v="2538"/>
    <n v="0"/>
    <n v="0"/>
    <n v="2538"/>
    <s v="ZSPR"/>
    <n v="0"/>
    <s v=""/>
    <n v="0"/>
    <n v="0"/>
    <s v="ONGC Petro additions Ltd."/>
    <s v="INR"/>
    <n v="0"/>
    <n v="0"/>
    <n v="0"/>
    <n v="0"/>
    <n v="0"/>
    <n v="0"/>
    <n v="0"/>
    <n v="0"/>
    <n v="0"/>
    <n v="0"/>
    <n v="0"/>
    <n v="0"/>
    <n v="0"/>
    <n v="0"/>
    <s v="General Store"/>
    <s v="P03"/>
    <n v="2317"/>
    <x v="2"/>
  </r>
  <r>
    <s v="0P4605140005"/>
    <s v="METER PF,110VAC,3PH,ELF3234,SCHNE-EL"/>
    <s v="ELECTRICAL MEASURING INSTRUMENTS; TYPE:POWER FACTOR METER; PHASE:3; MANUFACTURER:SCHNEIDER ELECTRIC; MANUFACTURER PART NUMBER:ELF3234; WIRE CONFIGURATION:3 WIRE, CURRENT TRANSFORMER RATIO:2500/1A; MEASURING VOLTAGE:110 VAC; AUXILIARY SUPPLY:110 VAC; CLASS:1.0"/>
    <d v="2019-03-26T00:00:00"/>
    <s v="ELECT_MEASUR_INST"/>
    <x v="4"/>
    <s v="2000"/>
    <s v="CH01"/>
    <s v="EA"/>
    <n v="1"/>
    <n v="2532"/>
    <n v="0"/>
    <n v="0"/>
    <n v="2532"/>
    <s v="ZSPR"/>
    <n v="0"/>
    <s v=""/>
    <n v="0"/>
    <n v="0"/>
    <s v="ONGC Petro additions Ltd."/>
    <s v="INR"/>
    <n v="0"/>
    <n v="0"/>
    <n v="0"/>
    <n v="0"/>
    <n v="0"/>
    <n v="0"/>
    <n v="0"/>
    <n v="0"/>
    <n v="0"/>
    <n v="0"/>
    <n v="0"/>
    <n v="0"/>
    <n v="0"/>
    <n v="0"/>
    <s v="Chemcial store"/>
    <s v="P01"/>
    <n v="1742"/>
    <x v="2"/>
  </r>
  <r>
    <s v="0P4610310069"/>
    <s v="THERM O/L RLY,3US50 00-1E8K,SIEMENS"/>
    <s v="SPARE PARTS; PART NAME:THERMAL OVERLOAD RELAY; EQUIPMENT NAME:CONTACTOR;EQUIPMENT MAKE:SIEMENS; EQUIPMENT MODEL:3TS30/3TS31/3TS32; MANUFACTURER PARTNUMBER:3US50 00-1E8K; MANUFACTURER:SIEMENS; CURRENT RATING:2.5 TO 4.0 A; RELAYGROUP:3US50 00"/>
    <d v="2022-06-16T00:00:00"/>
    <s v="SPARE_PARTS"/>
    <x v="2"/>
    <s v="2000"/>
    <s v="CH01"/>
    <s v="EA"/>
    <n v="3"/>
    <n v="2531.25"/>
    <n v="0"/>
    <n v="0"/>
    <n v="2531.25"/>
    <s v="ZSPR"/>
    <n v="0"/>
    <s v=""/>
    <n v="0"/>
    <n v="0"/>
    <s v="ONGC Petro additions Ltd."/>
    <s v="INR"/>
    <n v="0"/>
    <n v="0"/>
    <n v="0"/>
    <n v="0"/>
    <n v="0"/>
    <n v="0"/>
    <n v="0"/>
    <n v="0"/>
    <n v="0"/>
    <n v="0"/>
    <n v="0"/>
    <n v="0"/>
    <n v="0"/>
    <n v="0"/>
    <s v="Chemcial store"/>
    <s v="P01"/>
    <n v="564"/>
    <x v="2"/>
  </r>
  <r>
    <s v="0P3900030133"/>
    <s v="OIL SEAL,RBR,ATE-13212-12/6,REMI"/>
    <s v="SPARE PARTS; PART NAME:OIL SEAL; MATERIAL:RUBBER; DRAWING NUMBER:ATE-13212-12; ITEM POSITION NUMBER:6; EQUIPMENT MAKE:REMI PROCESSPLANT &amp; MACHINARY; EQUIPMENT MODEL:PGF-10-98; ADDITIONAL INFORMATION:FOR BEARING HOUSING, WBA-SBA; MANUFACTURER:REMI PROCESS PLANT&amp; MACHINARY; MANUFACTURER PART NUMBER:ATE-13212-12/6; EQUIPMENT NAME:CAUSTIC MEASURING TANK AGITATOR"/>
    <d v="2017-07-31T00:00:00"/>
    <s v="SPARE_PARTS"/>
    <x v="2"/>
    <s v="2000"/>
    <s v="GS01"/>
    <s v="ST"/>
    <n v="1"/>
    <n v="2521.61"/>
    <n v="0"/>
    <n v="0"/>
    <n v="2521.61"/>
    <s v="ZSPR"/>
    <n v="0"/>
    <s v=""/>
    <n v="0"/>
    <n v="0"/>
    <s v="ONGC Petro additions Ltd."/>
    <s v="INR"/>
    <n v="0"/>
    <n v="0"/>
    <n v="0"/>
    <n v="0"/>
    <n v="0"/>
    <n v="0"/>
    <n v="0"/>
    <n v="0"/>
    <n v="0"/>
    <n v="0"/>
    <n v="0"/>
    <n v="0"/>
    <n v="0"/>
    <n v="0"/>
    <s v="General Store"/>
    <s v="P04"/>
    <n v="2345"/>
    <x v="2"/>
  </r>
  <r>
    <s v="0P3900030134"/>
    <s v="OIL SEAL,RBR,ATE-13213-12/6,REMI"/>
    <s v="SPARE PARTS; PART NAME:OIL SEAL; MATERIAL:RUBBER; DRAWING NUMBER:ATE-13213-12; ITEM POSITION NUMBER:6; EQUIPMENT MAKE:REMI PROCESSPLANT &amp; MACHINARY; EQUIPMENT MODEL:PGF-10-99; ADDITIONAL INFORMATION:FOR BEARING HOUSING, MB; MANUFACTURER:REMI PROCESS PLANT &amp;MACHINARY; MANUFACTURER PART NUMBER:ATE-13213-12/6; EQUIPMENT NAME:CAUSTIC MEASURING TANK AGITATOR"/>
    <d v="2017-07-31T00:00:00"/>
    <s v="SPARE_PARTS"/>
    <x v="2"/>
    <s v="2000"/>
    <s v="GS01"/>
    <s v="ST"/>
    <n v="1"/>
    <n v="2521.61"/>
    <n v="0"/>
    <n v="0"/>
    <n v="2521.61"/>
    <s v="ZSPR"/>
    <n v="0"/>
    <s v=""/>
    <n v="0"/>
    <n v="0"/>
    <s v="ONGC Petro additions Ltd."/>
    <s v="INR"/>
    <n v="0"/>
    <n v="0"/>
    <n v="0"/>
    <n v="0"/>
    <n v="0"/>
    <n v="0"/>
    <n v="0"/>
    <n v="0"/>
    <n v="0"/>
    <n v="0"/>
    <n v="0"/>
    <n v="0"/>
    <n v="0"/>
    <n v="0"/>
    <s v="General Store"/>
    <s v="P04"/>
    <n v="2345"/>
    <x v="2"/>
  </r>
  <r>
    <s v="0P3900030135"/>
    <s v="OIL SEAL,RBR,ATE-13211-12/6,REMI"/>
    <s v="SPARE PARTS; PART NAME:OIL SEAL; MATERIAL:RUBBER; DRAWING NUMBER:ATE-13211-12; ITEM POSITION NUMBER:6; EQUIPMENT MAKE:REMI PROCESSPLANT &amp; MACHINARY; EQUIPMENT MODEL:PGF-10-98; ADDITIONAL INFORMATION:FOR BEARING HOUSING, WBA-SBA; MANUFACTURER:REMI PROCESS PLANT&amp; MACHINARY; MANUFACTURER PART NUMBER:ATE-13211-12/6; EQUIPMENT NAME:CAUSTIC MEASURING TANK AGITATOR"/>
    <d v="2017-07-31T00:00:00"/>
    <s v="SPARE_PARTS"/>
    <x v="2"/>
    <s v="2000"/>
    <s v="GS01"/>
    <s v="ST"/>
    <n v="1"/>
    <n v="2521.61"/>
    <n v="0"/>
    <n v="0"/>
    <n v="2521.61"/>
    <s v="ZSPR"/>
    <n v="0"/>
    <s v=""/>
    <n v="0"/>
    <n v="0"/>
    <s v="ONGC Petro additions Ltd."/>
    <s v="INR"/>
    <n v="0"/>
    <n v="0"/>
    <n v="0"/>
    <n v="0"/>
    <n v="0"/>
    <n v="0"/>
    <n v="0"/>
    <n v="0"/>
    <n v="0"/>
    <n v="0"/>
    <n v="0"/>
    <n v="0"/>
    <n v="0"/>
    <n v="0"/>
    <s v="General Store"/>
    <s v="P04"/>
    <n v="2345"/>
    <x v="2"/>
  </r>
  <r>
    <s v="0P3900030136"/>
    <s v="OIL SEAL,RBR,ATE-13328-12/9,REMI"/>
    <s v="SPARE PARTS; PART NAME:OIL SEAL; MATERIAL:RUBBER; DRAWING NUMBER:ATE-13328-12; ITEM POSITION NUMBER:9; EQUIPMENT MAKE:REMI PROCESSPLANT &amp; MACHINARY; EQUIPMENT MODEL:PGF-10-99; ADDITIONAL INFORMATION:FOR BEARING HOUSING, MB; MANUFACTURER:REMI PROCESS PLANT &amp;MACHINARY; MANUFACTURER PART NUMBER:ATE-13328-12/9; EQUIPMENT NAME:CAUSTIC MEASURING TANK AGITATOR"/>
    <d v="2017-07-31T00:00:00"/>
    <s v="SPARE_PARTS"/>
    <x v="2"/>
    <s v="2000"/>
    <s v="GS01"/>
    <s v="ST"/>
    <n v="1"/>
    <n v="2521.61"/>
    <n v="0"/>
    <n v="0"/>
    <n v="2521.61"/>
    <s v="ZSPR"/>
    <n v="0"/>
    <s v=""/>
    <n v="0"/>
    <n v="0"/>
    <s v="ONGC Petro additions Ltd."/>
    <s v="INR"/>
    <n v="0"/>
    <n v="0"/>
    <n v="0"/>
    <n v="0"/>
    <n v="0"/>
    <n v="0"/>
    <n v="0"/>
    <n v="0"/>
    <n v="0"/>
    <n v="0"/>
    <n v="0"/>
    <n v="0"/>
    <n v="0"/>
    <n v="0"/>
    <s v="General Store"/>
    <s v="P04"/>
    <n v="2345"/>
    <x v="2"/>
  </r>
  <r>
    <s v="0T2541630057"/>
    <s v="GSKT,SPW,PE,270X226MM,SS304,GPH,4.5MM"/>
    <s v="SPIRAL WOUND GASKETS FOR PLANT EQUIPMENT; CONSTRUCTION:2 PASS; THICKNESS, GASKET:4.5 MM; THICKNESS, INNER RING:3.2 MM; THICKNESS,CENTRING RING:3.2 MM; MAT, WINDINGS:STAINLESS STEEL 304; MAT, FILLER:GRAPHITE; MAT, INNER RING:STAINLESS STEEL 304; MAT, CENTRINGRING:STAINLESS STEEL 304; MANDATORY ADD REQRMTS:REFERED DWG:MEA110-D-DR-0272; MANDATORY ADD REQRMTS:REFERED POSITION NUMBER:4A;CENTRING RING, O.D.:278 MM; DIMENSION, I.D. X O.D.:226 X 270 MM; WITH WELDED JACKET; MATERIAL:STAINLESS STEEL 304; EQUIPMENTNAME:CS HEAT EXCHANGER; MODEL:V-BEM; MANUFACTURER:INDCON PROJECTS &amp; EQUIPMENT LTD"/>
    <d v="2022-04-01T00:00:00"/>
    <s v="PL_SP_GASKETS"/>
    <x v="2"/>
    <s v="2000"/>
    <s v="SP01"/>
    <s v="EA"/>
    <n v="1"/>
    <n v="2520"/>
    <n v="0"/>
    <n v="0"/>
    <n v="2520"/>
    <s v="ZSTO"/>
    <n v="0"/>
    <s v=""/>
    <n v="0"/>
    <n v="0"/>
    <s v="ONGC Petro additions Ltd."/>
    <s v="INR"/>
    <n v="0"/>
    <n v="0"/>
    <n v="0"/>
    <n v="0"/>
    <n v="0"/>
    <n v="0"/>
    <n v="0"/>
    <n v="0"/>
    <n v="0"/>
    <n v="0"/>
    <n v="0"/>
    <n v="0"/>
    <n v="0"/>
    <n v="0"/>
    <s v="Shutdown Plan Mt"/>
    <s v="S06"/>
    <n v="640"/>
    <x v="1"/>
  </r>
  <r>
    <s v="0P1201050037"/>
    <s v="O-RING,217025,WARTSILA"/>
    <s v="SPARE PARTS; PART NAME:O-RING; MANUFACTURER PART NUMBER:217025; MANUFACTURER:WARTSILA; DRAWING NUMBER:DBAC195522; EQUIPMENTNAME:ENGINE; EQUIPMENT MODEL:W20V32; REFERENCE:651; ENGINE NUMBER:PAAE227083; REFERENCE TYPE:W32"/>
    <d v="2022-04-29T00:00:00"/>
    <s v="SPARE_PARTS"/>
    <x v="2"/>
    <s v="2000"/>
    <s v="GS01"/>
    <s v="EA"/>
    <n v="2"/>
    <n v="2516.36"/>
    <n v="0"/>
    <n v="0"/>
    <n v="2516.36"/>
    <s v="ZSPR"/>
    <n v="0"/>
    <s v=""/>
    <n v="0"/>
    <n v="0"/>
    <s v="ONGC Petro additions Ltd."/>
    <s v="INR"/>
    <n v="0"/>
    <n v="0"/>
    <n v="0"/>
    <n v="0"/>
    <n v="0"/>
    <n v="0"/>
    <n v="0"/>
    <n v="0"/>
    <n v="0"/>
    <n v="0"/>
    <n v="0"/>
    <n v="0"/>
    <n v="0"/>
    <n v="0"/>
    <s v="General Store"/>
    <s v="P04"/>
    <n v="612"/>
    <x v="2"/>
  </r>
  <r>
    <s v="0T2541370433"/>
    <s v="GSKT,SPW,CL300,SS,GPH,30IN"/>
    <s v="SPIRAL WOUND GASKETS; DESIGN SPEC:ASME/ANSI B16.20 - 1998; DESIGN SPEC, FLANGE(S):ASME 16.47 SERIES B; PRESSURE DESIGNATION:CL 300;MAT, WINDINGS:STAINLESS STEEL; MAT, FILLER:GRAPHITE; MAT, INNER RING:STAINLESS STEEL 316; MAT, CENTRING RING:STAINLESS STEEL 316;SIZE, PIPE, NOMINAL:30 IN"/>
    <d v="2023-05-09T00:00:00"/>
    <s v="SP_GASKETS"/>
    <x v="2"/>
    <s v="2000"/>
    <s v="CH01"/>
    <s v="EA"/>
    <n v="1"/>
    <n v="2511.0500000000002"/>
    <n v="0"/>
    <n v="0"/>
    <n v="2511.0500000000002"/>
    <s v="ZSTO"/>
    <n v="0"/>
    <s v=""/>
    <n v="0"/>
    <n v="0"/>
    <s v="ONGC Petro additions Ltd."/>
    <s v="INR"/>
    <n v="0"/>
    <n v="0"/>
    <n v="0"/>
    <n v="0"/>
    <n v="0"/>
    <n v="0"/>
    <n v="0"/>
    <n v="0"/>
    <n v="0"/>
    <n v="0"/>
    <n v="0"/>
    <n v="0"/>
    <n v="0"/>
    <n v="0"/>
    <s v="Chemcial store"/>
    <s v="S06"/>
    <n v="237"/>
    <x v="1"/>
  </r>
  <r>
    <s v="0P2061020019"/>
    <s v="HLDR FSE,415VAC,80KA,NSH,BUSSMANN"/>
    <s v="FUSE HOLDERS; TYPE:NSH; VOLTAGE, RATED:415 VAC; MANUFACTURER:BUSSMANN; MANUFACTURER PART NUMBER:NSH; DIMENSIONS:DIA 14.5 X LGT 62MM; FAULT CAPACITY:80 KA; TYPE:OFFSET TAG; FOR CRACKER CATHODIC PROTECTION TR UNIT"/>
    <d v="2017-07-22T00:00:00"/>
    <s v="FUSE_HOLDERS"/>
    <x v="4"/>
    <s v="2000"/>
    <s v="GS01"/>
    <s v="EA"/>
    <n v="5"/>
    <n v="2505.75"/>
    <n v="0"/>
    <n v="0"/>
    <n v="2505.75"/>
    <s v="ZSPR"/>
    <n v="0"/>
    <s v=""/>
    <n v="0"/>
    <n v="0"/>
    <s v="ONGC Petro additions Ltd."/>
    <s v="INR"/>
    <n v="0"/>
    <n v="0"/>
    <n v="0"/>
    <n v="0"/>
    <n v="0"/>
    <n v="0"/>
    <n v="0"/>
    <n v="0"/>
    <n v="0"/>
    <n v="0"/>
    <n v="0"/>
    <n v="0"/>
    <n v="0"/>
    <n v="0"/>
    <s v="General Store"/>
    <s v="P01"/>
    <n v="2354"/>
    <x v="2"/>
  </r>
  <r>
    <s v="0T2541410242"/>
    <s v="GSKT,SPW,CL300,SS304,GRAFOIL,500MM"/>
    <s v="SPIRAL WOUND GASKETS; PRESSURE DESIGNATION:CL300; THICKNESS, GASKET:4.5 MM; MAT, WINDINGS:STAINLESS STEEL 304; MAT, FILLER:GRAFOIL;SIZE, PIPE, NOMINAL:500 MM; DRAWING NUMBER:1-GP-1402-2241; ITEM POSITION NUMBER:601; SUPPLIER PART NUMBER:601"/>
    <d v="2017-05-30T00:00:00"/>
    <s v="SP_GASKETS"/>
    <x v="2"/>
    <s v="2000"/>
    <s v="SP01"/>
    <s v="EA"/>
    <n v="1"/>
    <n v="2500"/>
    <n v="0"/>
    <n v="0"/>
    <n v="2500"/>
    <s v="ZSTO"/>
    <n v="0"/>
    <s v=""/>
    <n v="0"/>
    <n v="0"/>
    <s v="ONGC Petro additions Ltd."/>
    <s v="INR"/>
    <n v="0"/>
    <n v="0"/>
    <n v="0"/>
    <n v="0"/>
    <n v="0"/>
    <n v="0"/>
    <n v="0"/>
    <n v="0"/>
    <n v="0"/>
    <n v="0"/>
    <n v="0"/>
    <n v="0"/>
    <n v="0"/>
    <n v="0"/>
    <s v="Shutdown Plan Mt"/>
    <s v="S06"/>
    <n v="2407"/>
    <x v="1"/>
  </r>
  <r>
    <s v="0P5271110373"/>
    <s v="SEAL+GSKT,F/ACTR,L120-10,LIMITORQUE"/>
    <s v="SPARE PARTS; PART NAME:SEAL AND GASKET; EQUIPMENT NAME:ACTUATOR; EQUIPMENT MAKE:LIMITORQUE; EQUIPMENT MODEL:L120-10;MANUFACTURER:LIMITORQUE"/>
    <d v="2017-12-27T00:00:00"/>
    <s v="SPARE_PARTS"/>
    <x v="2"/>
    <s v="2000"/>
    <s v="GS01"/>
    <s v="ST"/>
    <n v="2"/>
    <n v="2499.9"/>
    <n v="0"/>
    <n v="0"/>
    <n v="2499.9"/>
    <s v="ZSPR"/>
    <n v="0"/>
    <s v=""/>
    <n v="0"/>
    <n v="0"/>
    <s v="ONGC Petro additions Ltd."/>
    <s v="INR"/>
    <n v="0"/>
    <n v="0"/>
    <n v="0"/>
    <n v="0"/>
    <n v="0"/>
    <n v="0"/>
    <n v="0"/>
    <n v="0"/>
    <n v="0"/>
    <n v="0"/>
    <n v="0"/>
    <n v="0"/>
    <n v="0"/>
    <n v="0"/>
    <s v="General Store"/>
    <s v="P03"/>
    <n v="2196"/>
    <x v="2"/>
  </r>
  <r>
    <s v="0T3048010027"/>
    <s v="V-BELT,C 2720/C 105,2720MM"/>
    <s v="DRIVE BELTS; TYPE:V-BELT; SECTION DESIGNATION:C 2720/C 105; WIDTH:22 MM; HEIGHT:14 MM; LENGTH, PITCH:2720 MM; MANUFACTURER:PIXTRANSMISSIONS LTD"/>
    <d v="2023-02-04T00:00:00"/>
    <s v="DR_BELTS"/>
    <x v="2"/>
    <s v="2000"/>
    <s v="GS01"/>
    <s v="EA"/>
    <n v="5"/>
    <n v="2491.59"/>
    <n v="0"/>
    <n v="0"/>
    <n v="2491.59"/>
    <s v="ZSTO"/>
    <n v="0"/>
    <s v=""/>
    <n v="0"/>
    <n v="0"/>
    <s v="ONGC Petro additions Ltd."/>
    <s v="INR"/>
    <n v="0"/>
    <n v="0"/>
    <n v="0"/>
    <n v="0"/>
    <n v="0"/>
    <n v="0"/>
    <n v="0"/>
    <n v="0"/>
    <n v="0"/>
    <n v="0"/>
    <n v="0"/>
    <n v="0"/>
    <n v="0"/>
    <n v="0"/>
    <s v="General Store"/>
    <s v="S06"/>
    <n v="331"/>
    <x v="1"/>
  </r>
  <r>
    <s v="0T1708180009"/>
    <s v="CAP,PIPE,THD,A182-F304,CL3000,1IN"/>
    <s v="THREADED PIPE CAPS; MAT:STAINLESS STEEL 304; MAT SPEC, FITTING:ASTM A182 GRADE F304 / 304L; TYPE OF THREAD:NPT; PRESSUREDESIGNATION:CL 3000; MANDATORY ADD REQRMTS:LOW TEMP/HC/ADDITIVES; SIZE:1 IN"/>
    <d v="2018-01-25T00:00:00"/>
    <s v="BU_PI_CAPS1"/>
    <x v="2"/>
    <s v="2000"/>
    <s v="CH01"/>
    <s v="EA"/>
    <n v="20"/>
    <n v="2486.9899999999998"/>
    <n v="0"/>
    <n v="0"/>
    <n v="2486.9899999999998"/>
    <s v="ZSTO"/>
    <n v="0"/>
    <s v=""/>
    <n v="0"/>
    <n v="0"/>
    <s v="ONGC Petro additions Ltd."/>
    <s v="INR"/>
    <n v="0"/>
    <n v="0"/>
    <n v="0"/>
    <n v="0"/>
    <n v="0"/>
    <n v="0"/>
    <n v="0"/>
    <n v="0"/>
    <n v="0"/>
    <n v="0"/>
    <n v="0"/>
    <n v="0"/>
    <n v="0"/>
    <n v="0"/>
    <s v="Chemcial store"/>
    <s v="S06"/>
    <n v="2167"/>
    <x v="1"/>
  </r>
  <r>
    <s v="0T2541410031"/>
    <s v="GSKT,SPW,W/OUTR RING,SS316,CL150,18IN"/>
    <s v="SPIRAL WOUND GASKETS; DESIGN SPEC:ANSI B16.20; DESIGN SPEC, FLANGE(S):ANSI B16.5; PRESSURE DESIGNATION:CLASS 150; MAT,WINDINGS:STAINLESS STEEL 316; MAT, FILLER:GRAFOIL; MAT, CENTRING RING:STAINLESS STEEL 316; SIZE, PIPE, NOMINAL:18 IN"/>
    <d v="2022-12-06T00:00:00"/>
    <s v="SP_GASKETS"/>
    <x v="2"/>
    <s v="2000"/>
    <s v="CH01"/>
    <s v="EA"/>
    <n v="5"/>
    <n v="2482.79"/>
    <n v="0"/>
    <n v="0"/>
    <n v="2482.79"/>
    <s v="ZSTO"/>
    <n v="0"/>
    <s v=""/>
    <n v="0"/>
    <n v="0"/>
    <s v="ONGC Petro additions Ltd."/>
    <s v="INR"/>
    <n v="0"/>
    <n v="0"/>
    <n v="0"/>
    <n v="0"/>
    <n v="0"/>
    <n v="0"/>
    <n v="0"/>
    <n v="0"/>
    <n v="0"/>
    <n v="0"/>
    <n v="0"/>
    <n v="0"/>
    <n v="0"/>
    <n v="0"/>
    <s v="Chemcial store"/>
    <s v="S06"/>
    <n v="391"/>
    <x v="1"/>
  </r>
  <r>
    <s v="0P0631070198"/>
    <s v="SNAP RING,T0A430-150:027/14,JPSTL"/>
    <s v="SPARE PARTS; PART NAME:SNAP RING; DRAWING NUMBER:T0A430-150:027; ITEM POSITION NUMBER:14; EQUIPMENT NAME:UNDER WATER PELLETIZER;EQUIPMENT MAKE:THE JAPAN STEEL WORKS; ADDITIONAL INFORMATION:SPARES FOR CUTTER UNIT; MANUFACTURER:THE JAPAN STEEL WORKS;MANUFACTURER PART NUMBER:T0A430-150:027/14; REFERENCE NUMBER:220"/>
    <d v="2022-06-07T00:00:00"/>
    <s v="SPARE_PARTS"/>
    <x v="2"/>
    <s v="2000"/>
    <s v="CH01"/>
    <s v="EA"/>
    <n v="1"/>
    <n v="2478"/>
    <n v="0"/>
    <n v="0"/>
    <n v="2478"/>
    <s v="ZSPR"/>
    <n v="0"/>
    <s v=""/>
    <n v="0"/>
    <n v="0"/>
    <s v="ONGC Petro additions Ltd."/>
    <s v="INR"/>
    <n v="0"/>
    <n v="0"/>
    <n v="0"/>
    <n v="0"/>
    <n v="0"/>
    <n v="0"/>
    <n v="0"/>
    <n v="0"/>
    <n v="0"/>
    <n v="0"/>
    <n v="0"/>
    <n v="0"/>
    <n v="0"/>
    <n v="0"/>
    <s v="Chemcial store"/>
    <s v="P04"/>
    <n v="573"/>
    <x v="2"/>
  </r>
  <r>
    <s v="0P0631070245"/>
    <s v="BACK-UP RING,PTFE,JK-01-0101/3,HMI"/>
    <s v="SPARE PARTS; PART NAME:BACK-UP RING; MATERIAL:PTFE; DRAWING NUMBER:JK-01-0101; ITEM POSITION NUMBER:3; EQUIPMENT NAME:CUTTER UNIT;ADDITIONAL INFORMATION:SPARES FOR WATER CHAMBER; ADDITIONAL INFORMATION:HYDRAULIC JACK; MANUFACTURER:HYDRO MECHANICAL INDUSTRIES;MANUFACTURER PART NUMBER:JK-01-0101/3; REFERENCE NUMBER:JIS-T3-P85; SUPPLIER:THE JAPAN STEEL WORKS"/>
    <d v="2019-01-31T00:00:00"/>
    <s v="SPARE_PARTS"/>
    <x v="2"/>
    <s v="2000"/>
    <s v="CH01"/>
    <s v="EA"/>
    <n v="1"/>
    <n v="2478"/>
    <n v="0"/>
    <n v="0"/>
    <n v="2478"/>
    <s v="ZSPR"/>
    <n v="0"/>
    <s v=""/>
    <n v="0"/>
    <n v="0"/>
    <s v="ONGC Petro additions Ltd."/>
    <s v="INR"/>
    <n v="0"/>
    <n v="0"/>
    <n v="0"/>
    <n v="0"/>
    <n v="0"/>
    <n v="0"/>
    <n v="0"/>
    <n v="0"/>
    <n v="0"/>
    <n v="0"/>
    <n v="0"/>
    <n v="0"/>
    <n v="0"/>
    <n v="0"/>
    <s v="Chemcial store"/>
    <s v="P04"/>
    <n v="1796"/>
    <x v="2"/>
  </r>
  <r>
    <s v="0P0631100100"/>
    <s v="BACK-UP RING,PTFE,JK-12-0201/3,HMI"/>
    <s v="SPARE PARTS; PART NAME:BACK-UP RING; MATERIAL:PTFE; DRAWING NUMBER:JK-12-0201; ITEM POSITION NUMBER:3; EQUIPMENT NAME:CUTTER UNIT;EQUIPMENT MAKE:HYDRO MECHANICAL INDUSTRIES; EQUIPMENT MODEL:ADC300S; ADDITIONAL INFORMATION:JIS-T3-P95; MANUFACTURER:HYDROMECHANICAL INDUSTRIES; MANUFACTURER PART NUMBER:JK-12-0201/3; SUB ASSY:WATER CHAMBER HYDRAULIC JACK, TYPE:350Kn15St; SUPPLIER:THEJAPAN STEEL WORKS"/>
    <d v="2023-10-19T00:00:00"/>
    <s v="SPARE_PARTS"/>
    <x v="2"/>
    <s v="2000"/>
    <s v="CH01"/>
    <s v="EA"/>
    <n v="1"/>
    <n v="2478"/>
    <n v="0"/>
    <n v="0"/>
    <n v="2478"/>
    <s v="ZSPR"/>
    <n v="0"/>
    <s v=""/>
    <n v="0"/>
    <n v="0"/>
    <s v="ONGC Petro additions Ltd."/>
    <s v="INR"/>
    <n v="0"/>
    <n v="0"/>
    <n v="0"/>
    <n v="0"/>
    <n v="0"/>
    <n v="0"/>
    <n v="0"/>
    <n v="0"/>
    <n v="0"/>
    <n v="0"/>
    <n v="0"/>
    <n v="0"/>
    <n v="0"/>
    <n v="0"/>
    <s v="Chemcial store"/>
    <s v="P04"/>
    <n v="74"/>
    <x v="2"/>
  </r>
  <r>
    <s v="0T4531110019"/>
    <s v="ALLEN KEY,BLACK,27MM,AK-27,TAPARIA"/>
    <s v="HAND TOOLS; TYPE, TOOL:ALLEN KEY; MANUFACTURER:TAPARIA TOOLS LIMITED; MANUFACTURER PART NUMBER:AK-27 OR EQUIVALENT; FINISHCOLOUR:BLACK; SIZE:27 MM; ALTERNATE MANUFACTURER:FACOM / GRIPHOLD ENGINEERING / BAHCO / MEKASTER ENGINEERING LTD / TRISTAR"/>
    <d v="2019-02-13T00:00:00"/>
    <s v="HA_TOOLS"/>
    <x v="2"/>
    <s v="2000"/>
    <s v="GS01"/>
    <s v="EA"/>
    <n v="3"/>
    <n v="2475"/>
    <n v="0"/>
    <n v="0"/>
    <n v="2475"/>
    <s v="ZSTO"/>
    <n v="0"/>
    <s v=""/>
    <n v="0"/>
    <n v="0"/>
    <s v="ONGC Petro additions Ltd."/>
    <s v="INR"/>
    <n v="0"/>
    <n v="0"/>
    <n v="0"/>
    <n v="0"/>
    <n v="0"/>
    <n v="0"/>
    <n v="0"/>
    <n v="0"/>
    <n v="0"/>
    <n v="0"/>
    <n v="0"/>
    <n v="0"/>
    <n v="0"/>
    <n v="0"/>
    <s v="General Store"/>
    <s v="S06"/>
    <n v="1783"/>
    <x v="1"/>
  </r>
  <r>
    <s v="0P2396020211"/>
    <s v="HLDR,CBL,DEFLR,40869,GEDA"/>
    <s v="SPARE PARTS; PART NAME:HOLDER,CABLE,DEFLECTOR; EQUIPMENT NAME:ELEVATOR; EQUIPMENT MAKE:GEDA; EQUIPMENT MODEL:SH1600; MANUFACTURERPART NUMBER:40869; MANUFACTURER:GEDA; REFERENCE NUMBER:P007200"/>
    <d v="2019-08-26T00:00:00"/>
    <s v="SPARE_PARTS"/>
    <x v="4"/>
    <s v="2000"/>
    <s v="CH01"/>
    <s v="EA"/>
    <n v="1"/>
    <n v="2474.5100000000002"/>
    <n v="0"/>
    <n v="0"/>
    <n v="2474.5100000000002"/>
    <s v="ZSPR"/>
    <n v="0"/>
    <s v=""/>
    <n v="0"/>
    <n v="0"/>
    <s v="ONGC Petro additions Ltd."/>
    <s v="INR"/>
    <n v="0"/>
    <n v="0"/>
    <n v="0"/>
    <n v="0"/>
    <n v="0"/>
    <n v="0"/>
    <n v="0"/>
    <n v="0"/>
    <n v="0"/>
    <n v="0"/>
    <n v="0"/>
    <n v="0"/>
    <n v="0"/>
    <n v="0"/>
    <s v="Chemcial store"/>
    <s v="P01"/>
    <n v="1589"/>
    <x v="2"/>
  </r>
  <r>
    <s v="0P4204040005"/>
    <s v="RTNR,VLV,SUCT,9911,WDD-3000/52,SWELORE"/>
    <s v="SPARE PARTS; PART NAME:RETAINER, VALVE, SUCTION; MANUFACTURER PART NUMBER:9911; MANUFACTURER:SWELORE ENGINEERING PVT LTD;MATERIAL:STAINLESS STEEL 316; DRAWING NUMBER:MGA211-D-DR-00003; ITEM POSITION NUMBER:11; EQUIPMENT NAME:RECIPROCATING PUMP;EQUIPMENT MAKE:SWELORE ENGINEERING PVT LTD; EQUIPMENT MODEL:WDD-3000/52"/>
    <d v="2016-01-20T00:00:00"/>
    <s v="SPARE_PARTS"/>
    <x v="2"/>
    <s v="2000"/>
    <s v="GS01"/>
    <s v="EA"/>
    <n v="1"/>
    <n v="2463.84"/>
    <n v="0"/>
    <n v="0"/>
    <n v="2463.84"/>
    <s v="ZSPR"/>
    <n v="0"/>
    <s v=""/>
    <n v="0"/>
    <n v="0"/>
    <s v="ONGC Petro additions Ltd."/>
    <s v="INR"/>
    <n v="0"/>
    <n v="0"/>
    <n v="0"/>
    <n v="0"/>
    <n v="0"/>
    <n v="0"/>
    <n v="0"/>
    <n v="0"/>
    <n v="0"/>
    <n v="0"/>
    <n v="0"/>
    <n v="0"/>
    <n v="0"/>
    <n v="0"/>
    <s v="General Store"/>
    <s v="P04"/>
    <n v="2903"/>
    <x v="2"/>
  </r>
  <r>
    <s v="0P4204040006"/>
    <s v="RTNR,VLV,DISCH,9914,WDD-3000/52,SWELORE"/>
    <s v="SPARE PARTS; PART NAME:RETAINER, VALVE, DISCHARGE; MANUFACTURER PART NUMBER:9914; MANUFACTURER:SWELORE ENGINEERING PVT LTD;MATERIAL:STAINLESS STEEL 316; DRAWING NUMBER:MGA211-D-DR-00003; ITEM POSITION NUMBER:14; EQUIPMENT NAME:RECIPROCATING PUMP;EQUIPMENT MAKE:SWELORE ENGINEERING PVT LTD; EQUIPMENT MODEL:WDD-3000/52"/>
    <d v="2016-01-20T00:00:00"/>
    <s v="SPARE_PARTS"/>
    <x v="2"/>
    <s v="2000"/>
    <s v="GS01"/>
    <s v="EA"/>
    <n v="1"/>
    <n v="2463.84"/>
    <n v="0"/>
    <n v="0"/>
    <n v="2463.84"/>
    <s v="ZSPR"/>
    <n v="0"/>
    <s v=""/>
    <n v="0"/>
    <n v="0"/>
    <s v="ONGC Petro additions Ltd."/>
    <s v="INR"/>
    <n v="0"/>
    <n v="0"/>
    <n v="0"/>
    <n v="0"/>
    <n v="0"/>
    <n v="0"/>
    <n v="0"/>
    <n v="0"/>
    <n v="0"/>
    <n v="0"/>
    <n v="0"/>
    <n v="0"/>
    <n v="0"/>
    <n v="0"/>
    <s v="General Store"/>
    <s v="P04"/>
    <n v="2903"/>
    <x v="2"/>
  </r>
  <r>
    <s v="0T4532060015"/>
    <s v="SLUGGING WRENCH,HEAVY DUTY,70MM"/>
    <s v="HAND TOOLS; TYPE, TOOL:SLUGGING WRENCH; TYPE:HEAVY DUTY DOUBLE HEXAGONAL RING; COATING:STRAIGHT BLACK INDUSTRIAL FINISH;SIZE(A/F):70 MM"/>
    <d v="2015-07-15T00:00:00"/>
    <s v="HA_TOOLS"/>
    <x v="2"/>
    <s v="2000"/>
    <s v="GS01"/>
    <s v="EA"/>
    <n v="1"/>
    <n v="2459"/>
    <n v="0"/>
    <n v="0"/>
    <n v="2459"/>
    <s v="ZSTO"/>
    <n v="0"/>
    <s v=""/>
    <n v="0"/>
    <n v="0"/>
    <s v="ONGC Petro additions Ltd."/>
    <s v="INR"/>
    <n v="0"/>
    <n v="0"/>
    <n v="0"/>
    <n v="0"/>
    <n v="0"/>
    <n v="0"/>
    <n v="0"/>
    <n v="0"/>
    <n v="0"/>
    <n v="0"/>
    <n v="0"/>
    <n v="0"/>
    <n v="0"/>
    <n v="0"/>
    <s v="General Store"/>
    <s v="S21"/>
    <n v="3092"/>
    <x v="1"/>
  </r>
  <r>
    <s v="0P4102210736"/>
    <s v="ACTR PCKG SET,15IN,548889799936,MIL"/>
    <s v="SPARE PARTS; PART NAME:ACTUATOR PACKING SET; EQUIPMENT NAME:CONTROL VALVE; EQUIPMENT MAKE:MIL CONTROLS; EQUIPMENT MODEL:41932;MANUFACTURER:MIL CONTROLS; MANUFACTURER PART NUMBER:548889799936; ACTUATOR SIZE:18,15 IN; MODEL NUMBER:41931, 41921, 21125, 21715,41621, 41612"/>
    <d v="2017-08-28T00:00:00"/>
    <s v="SPARE_PARTS"/>
    <x v="2"/>
    <s v="2000"/>
    <s v="GS01"/>
    <s v="EA"/>
    <n v="2"/>
    <n v="2448"/>
    <n v="0"/>
    <n v="0"/>
    <n v="2448"/>
    <s v="ZSPR"/>
    <n v="0"/>
    <s v=""/>
    <n v="0"/>
    <n v="0"/>
    <s v="ONGC Petro additions Ltd."/>
    <s v="INR"/>
    <n v="0"/>
    <n v="0"/>
    <n v="0"/>
    <n v="0"/>
    <n v="0"/>
    <n v="0"/>
    <n v="0"/>
    <n v="0"/>
    <n v="0"/>
    <n v="0"/>
    <n v="0"/>
    <n v="0"/>
    <n v="0"/>
    <n v="0"/>
    <s v="General Store"/>
    <s v="P03"/>
    <n v="2317"/>
    <x v="2"/>
  </r>
  <r>
    <s v="0T1736510021"/>
    <s v="RDCR,CON,BW,A403,SCH40,0.5x0.75IN"/>
    <s v="BUTT-WELD CONCENTRIC PIPE REDUCERS; MAT:STAINLESS STEEL 304; MAT SPEC, FITTING:ASTM A403; SERVICE:STEAM WITH IBR CERTIFICATE;SCHEDULE NUMBER:40; SIZE:0.5 x 0.75 IN"/>
    <d v="2022-02-14T00:00:00"/>
    <s v="BU_CO_PI_REDUCERS1"/>
    <x v="2"/>
    <s v="2000"/>
    <s v="CH01"/>
    <s v="EA"/>
    <n v="19"/>
    <n v="2444.16"/>
    <n v="0"/>
    <n v="0"/>
    <n v="2444.16"/>
    <s v="ZSTO"/>
    <n v="0"/>
    <s v=""/>
    <n v="0"/>
    <n v="0"/>
    <s v="ONGC Petro additions Ltd."/>
    <s v="INR"/>
    <n v="0"/>
    <n v="0"/>
    <n v="0"/>
    <n v="0"/>
    <n v="0"/>
    <n v="0"/>
    <n v="0"/>
    <n v="0"/>
    <n v="0"/>
    <n v="0"/>
    <n v="0"/>
    <n v="0"/>
    <n v="0"/>
    <n v="0"/>
    <s v="Chemcial store"/>
    <s v="S06"/>
    <n v="686"/>
    <x v="1"/>
  </r>
  <r>
    <s v="0P4206030050"/>
    <s v="O-RING,36.17X2.62MM,074061.0104,LEWAPUMP"/>
    <s v="SPARE PARTS; PART NAME:O-RING; DIMENSIONS:36.17 X 2.62 MM; EQUIPMENT NAME:TEAL INJECTION PUMP; EQUIPMENT MAKE:LEWA PUMPS ANDSYSTEMS; EQUIPMENT MODEL:LDC1/M910S/25MM; ADDITIONAL INFORMATION:DASH NUMBER:.127; MANUFACTURER:LEWA PUMPS AND SYSTEMS;MANUFACTURER PART NUMBER:074061.0104; FOR DIAPHRAGM PUMP HEAD 111449.0000"/>
    <d v="2016-08-05T00:00:00"/>
    <s v="SPARE_PARTS"/>
    <x v="2"/>
    <s v="2000"/>
    <s v="GS01"/>
    <s v="EA"/>
    <n v="2"/>
    <n v="2438.61"/>
    <n v="0"/>
    <n v="0"/>
    <n v="2438.61"/>
    <s v="ZSPR"/>
    <n v="0"/>
    <s v=""/>
    <n v="0"/>
    <n v="0"/>
    <s v="ONGC Petro additions Ltd."/>
    <s v="INR"/>
    <n v="0"/>
    <n v="0"/>
    <n v="0"/>
    <n v="0"/>
    <n v="0"/>
    <n v="0"/>
    <n v="0"/>
    <n v="0"/>
    <n v="0"/>
    <n v="0"/>
    <n v="0"/>
    <n v="0"/>
    <n v="0"/>
    <n v="0"/>
    <s v="General Store"/>
    <s v="P04"/>
    <n v="2705"/>
    <x v="2"/>
  </r>
  <r>
    <s v="0T2545780010"/>
    <s v="GSKT,RBR,FLR,EPDM,CL150,26IN,11KC"/>
    <s v="REINFORCED FLAT RING RUBBER GASKET; MAT:ETHYLENE-PROPYLENE RUBBER; CROSS SECTION:WITH INSERT; MAT, INSERT:STEEL; DESIGN SPEC,FLANGE(S):ASME B16.47 SERIES B; FACING, FLANGE:RAISED FACE; PRESSURE DESIGNATION:ASME CL 150; THICKNESS AT INSERT:8 MM; SIZE, PIPE,NOMINAL:26 IN; REFERENCE: 11KC"/>
    <d v="2022-03-29T00:00:00"/>
    <s v="RE_RU_FL_GASKETS"/>
    <x v="2"/>
    <s v="2000"/>
    <s v="SP01"/>
    <s v="EA"/>
    <n v="1"/>
    <n v="2436.5700000000002"/>
    <n v="0"/>
    <n v="0"/>
    <n v="2436.5700000000002"/>
    <s v="ZSTO"/>
    <n v="0"/>
    <s v=""/>
    <n v="0"/>
    <n v="0"/>
    <s v="ONGC Petro additions Ltd."/>
    <s v="INR"/>
    <n v="0"/>
    <n v="0"/>
    <n v="0"/>
    <n v="0"/>
    <n v="0"/>
    <n v="0"/>
    <n v="0"/>
    <n v="0"/>
    <n v="0"/>
    <n v="0"/>
    <n v="0"/>
    <n v="0"/>
    <n v="0"/>
    <n v="0"/>
    <s v="Shutdown Plan Mt"/>
    <s v="S06"/>
    <n v="643"/>
    <x v="1"/>
  </r>
  <r>
    <s v="0P4604050007"/>
    <s v="METER,KWH,3PH,4-WIRE,DM5240,SCHNE-EL"/>
    <s v="ELECTRICAL MEASURING INSTRUMENTS; TYPE:KILLOWATT HOUR METER, ELECK; PHASE:3; MANUFACTURER:SCHNEIDER ELECTRIC; MANUFACTURER PARTNUMBER:DM 5240; WIRE CONFIGURATION:4 WIRE, CROSS SECTION:96 MM2, WITH CURRENT TRANSFORMER RATIO:2500/1 A; POTENTIAL TRANSFORMERRATIO:415/110 VAC; AUXILIARY SUPPLY:110 VAC; CLASS:1.0"/>
    <d v="2019-03-26T00:00:00"/>
    <s v="ELECT_MEASUR_INST"/>
    <x v="4"/>
    <s v="2000"/>
    <s v="CH01"/>
    <s v="EA"/>
    <n v="1"/>
    <n v="2430"/>
    <n v="0"/>
    <n v="0"/>
    <n v="2430"/>
    <s v="ZSPR"/>
    <n v="0"/>
    <s v=""/>
    <n v="0"/>
    <n v="0"/>
    <s v="ONGC Petro additions Ltd."/>
    <s v="INR"/>
    <n v="0"/>
    <n v="0"/>
    <n v="0"/>
    <n v="0"/>
    <n v="0"/>
    <n v="0"/>
    <n v="0"/>
    <n v="0"/>
    <n v="0"/>
    <n v="0"/>
    <n v="0"/>
    <n v="0"/>
    <n v="0"/>
    <n v="0"/>
    <s v="Chemcial store"/>
    <s v="P01"/>
    <n v="1742"/>
    <x v="2"/>
  </r>
  <r>
    <s v="0P1201100002"/>
    <s v="GAUGE,PRESS,AM00086,WARTSILA"/>
    <s v="SPARE PARTS; PART NAME:PRESSURE GAUGE; MANUFACTURER PART NUMBER:AM00086; MANUFACTURER:WARTSILA; DRAWING NUMBER:DBAC195522;EQUIPMENT NAME:ENGINE; EQUIPMENT MODEL:W20V32; REFERENCE:213.53.63.0..16 BAR. 63X+; ENGINE NUMBER:PAAE227083; REFERENCE TYPE:W32EQUIPMENT NAME:ENGINE; EQUIPMENT MODEL:W20V32; REFERENCE:213.53.63.0..16 BAR. 63X+; ENGINE NUMBER:PAAE227083; REFERENCE TYPE:W32"/>
    <d v="2017-07-27T00:00:00"/>
    <s v="SPARE_PARTS"/>
    <x v="2"/>
    <s v="2000"/>
    <s v="GS01"/>
    <s v="EA"/>
    <n v="1"/>
    <n v="2429.8200000000002"/>
    <n v="0"/>
    <n v="0"/>
    <n v="2429.8200000000002"/>
    <s v="ZSPR"/>
    <n v="0"/>
    <s v=""/>
    <n v="0"/>
    <n v="0"/>
    <s v="ONGC Petro additions Ltd."/>
    <s v="INR"/>
    <n v="0"/>
    <n v="0"/>
    <n v="0"/>
    <n v="0"/>
    <n v="0"/>
    <n v="0"/>
    <n v="0"/>
    <n v="0"/>
    <n v="0"/>
    <n v="0"/>
    <n v="0"/>
    <n v="0"/>
    <n v="0"/>
    <n v="0"/>
    <s v="General Store"/>
    <s v="P04"/>
    <n v="2349"/>
    <x v="2"/>
  </r>
  <r>
    <s v="0P4614400206"/>
    <s v="RACKING HANDLE,SL93151OOOO,L&amp;T"/>
    <s v="ELECTRICAL ACCESSORIES; TYPE:RACKING HANDLE; MANUFACTURER:LARSEN &amp; TOUBRO; MANUFACTURER PART NUMBER:SL93151OOOO; UPTO 2500 H/C AND3200 S1"/>
    <d v="2021-07-22T00:00:00"/>
    <s v="AC_ELECTRICAL"/>
    <x v="4"/>
    <s v="2000"/>
    <s v="CH01"/>
    <s v="EA"/>
    <n v="2"/>
    <n v="2427.3000000000002"/>
    <n v="0"/>
    <n v="0"/>
    <n v="2427.3000000000002"/>
    <s v="ZSPR"/>
    <n v="0"/>
    <s v=""/>
    <n v="0"/>
    <n v="0"/>
    <s v="ONGC Petro additions Ltd."/>
    <s v="INR"/>
    <n v="0"/>
    <n v="0"/>
    <n v="0"/>
    <n v="0"/>
    <n v="0"/>
    <n v="0"/>
    <n v="0"/>
    <n v="0"/>
    <n v="0"/>
    <n v="0"/>
    <n v="0"/>
    <n v="0"/>
    <n v="0"/>
    <n v="0"/>
    <s v="Chemcial store"/>
    <s v="P01"/>
    <n v="893"/>
    <x v="2"/>
  </r>
  <r>
    <s v="0P4614400207"/>
    <s v="RACKING HANDLE,SL93251OOOO,L&amp;T"/>
    <s v="ELECTRICAL ACCESSORIES; TYPE:RACKING HANDLE; MANUFACTURER:LARSEN &amp; TOUBRO; MANUFACTURER PART NUMBER:SL93251OOOO; 3200 H0 AND ABOVE"/>
    <d v="2021-07-28T00:00:00"/>
    <s v="AC_ELECTRICAL"/>
    <x v="4"/>
    <s v="2000"/>
    <s v="CH01"/>
    <s v="EA"/>
    <n v="2"/>
    <n v="2427.3000000000002"/>
    <n v="0"/>
    <n v="0"/>
    <n v="2427.3000000000002"/>
    <s v="ZSPR"/>
    <n v="0"/>
    <s v=""/>
    <n v="0"/>
    <n v="0"/>
    <s v="ONGC Petro additions Ltd."/>
    <s v="INR"/>
    <n v="0"/>
    <n v="0"/>
    <n v="0"/>
    <n v="0"/>
    <n v="0"/>
    <n v="0"/>
    <n v="0"/>
    <n v="0"/>
    <n v="0"/>
    <n v="0"/>
    <n v="0"/>
    <n v="0"/>
    <n v="0"/>
    <n v="0"/>
    <s v="Chemcial store"/>
    <s v="P01"/>
    <n v="887"/>
    <x v="2"/>
  </r>
  <r>
    <s v="0P4205024261"/>
    <s v="KEY,17453SUBSOK1S001,KBL"/>
    <s v="SPARE PARTS; PART NAME:KEY; MATERIAL:STAINLESS STEEL 410, C 40; EQUIPMENT NAME:PUMP; EQUIPMENT MAKE:KIRLOSKAR BROTHERS LTD;EQUIPMENT MODEL:UP 80/38; MANUFACTURER PART NUMBER:17453SUBSOK1S001; MANUFACTURER:KIRLOSKAR BROTHERS LTD"/>
    <d v="2021-08-26T00:00:00"/>
    <s v="SPARE_PARTS"/>
    <x v="2"/>
    <s v="2000"/>
    <s v="GS01"/>
    <s v="EA"/>
    <n v="3"/>
    <n v="2427.1"/>
    <n v="0"/>
    <n v="0"/>
    <n v="2427.1"/>
    <s v="ZSPR"/>
    <n v="0"/>
    <s v=""/>
    <n v="0"/>
    <n v="0"/>
    <s v="ONGC Petro additions Ltd."/>
    <s v="INR"/>
    <n v="0"/>
    <n v="0"/>
    <n v="0"/>
    <n v="0"/>
    <n v="0"/>
    <n v="0"/>
    <n v="0"/>
    <n v="0"/>
    <n v="0"/>
    <n v="0"/>
    <n v="0"/>
    <n v="0"/>
    <n v="0"/>
    <n v="0"/>
    <s v="General Store"/>
    <s v="P04"/>
    <n v="858"/>
    <x v="2"/>
  </r>
  <r>
    <s v="0T5580560018"/>
    <s v="GLND,CBL,DBL,COMPR,1IN,CBW01A,COMET"/>
    <s v="CABLE GLANDS; MANUFACTURER:COMET; DIAMETER, OD, CBL O/S, MAX:18 MM; DIAMETER, OD, CABLE ARMOUR, MAX:0.8/1.4 MM; DIAMETER, OD, CBLI/S, MAX:12 MM; SIZE:1 IN; MODEL NUMBER:CBW01A OR EQUIVALENT; CLASSIFICATION, HAZARD AREAS:WEATHERPROOF; SEALING AREA(S):DOUBLECOMPRESSION; ALTERNATE MANUFACTURER:DOWELL'S/ HMI / JAINSON / ZOLEX / BALIGA"/>
    <d v="2022-08-18T00:00:00"/>
    <s v="CA_GLANDS"/>
    <x v="2"/>
    <s v="2000"/>
    <s v="GS01"/>
    <s v="EA"/>
    <n v="15"/>
    <n v="2420"/>
    <n v="0"/>
    <n v="0"/>
    <n v="2420"/>
    <s v="ZSTO"/>
    <n v="0"/>
    <s v=""/>
    <n v="0"/>
    <n v="0"/>
    <s v="ONGC Petro additions Ltd."/>
    <s v="INR"/>
    <n v="0"/>
    <n v="0"/>
    <n v="0"/>
    <n v="0"/>
    <n v="0"/>
    <n v="0"/>
    <n v="0"/>
    <n v="0"/>
    <n v="0"/>
    <n v="0"/>
    <n v="0"/>
    <n v="0"/>
    <n v="0"/>
    <n v="0"/>
    <s v="General Store"/>
    <s v="S03"/>
    <n v="501"/>
    <x v="1"/>
  </r>
  <r>
    <s v="0T2541710002"/>
    <s v="GSKT,SPW,CL600,316,MICA,24IN"/>
    <s v="SPIRAL WOUND GASKETS; PRESSURE DESIGNATION:ASME CL 600; THICKNESS, GASKET:4.5 MM; MAT, WINDINGS:STAINLESS STEEL 316; MAT,FILLER:MICA; MAT, INNER RING:STAINLESS STEEL 316; MAT, CENTRING RING:STAINLESS STEEL 316; SIZE, PIPE, NOMINAL:24 IN; FACING,FLANGE: RAISED FACE; ITEM POSITION NUMBER: A03-4; EQUIPMENT MANUFACTURER PART NO: 5004-A03-4; REAL MANUFACTURER NAME: KUKIL INNTOT;EQUIPMENT NAME: REACTOR; EQUIPMENT MODEL: REACTOR; EQUIPMENT MAKE: DKT CO LTD; CONTRACTOR DOCUMENT NUMBER: MDC111-D-DR-05004; ITEMPOSITION NUMBER: N02-6, N02-6; EQUIPMENT MANUFACTURER PART NO: 5005-N02-6; EQUIPMENT MANUFACTURER PART NO: 5005-N02-6, 7004-A03-4;EQUIPMENT MANUFACTURER PART NO: 5005-N02-6, 7004-A03-4, 7005-N02-6; EQUIPMENT MODEL: REACTOR; CONTRACTOR DOCUMENT NUMBER:MDC111-D-DR-05005, MDC111-D-DR-07004, MDC111-D-DR-07005"/>
    <d v="2022-11-28T00:00:00"/>
    <s v="SP_GASKETS"/>
    <x v="2"/>
    <s v="2000"/>
    <s v="SP01"/>
    <s v="EA"/>
    <n v="1"/>
    <n v="2416.98"/>
    <n v="0"/>
    <n v="0"/>
    <n v="2416.98"/>
    <s v="ZSTO"/>
    <n v="0"/>
    <s v=""/>
    <n v="0"/>
    <n v="0"/>
    <s v="ONGC Petro additions Ltd."/>
    <s v="INR"/>
    <n v="0"/>
    <n v="0"/>
    <n v="0"/>
    <n v="0"/>
    <n v="0"/>
    <n v="0"/>
    <n v="0"/>
    <n v="0"/>
    <n v="0"/>
    <n v="0"/>
    <n v="0"/>
    <n v="0"/>
    <n v="0"/>
    <n v="0"/>
    <s v="Shutdown Plan Mt"/>
    <s v="S06"/>
    <n v="399"/>
    <x v="1"/>
  </r>
  <r>
    <s v="0P0801040120"/>
    <s v="O-RING,20A11EM352,DRES-RAN"/>
    <s v="SPARE PARTS; PART NAME:O-RING; MANUFACTURER PART NUMBER:20A11EM352; MANUFACTURER:DRESSER-RAND; EQUIPMENT NAME:GAS COMPRESSOR;EQUIPMENT MAKE:DRESSER-RAND; EQUIPMENT MODEL:2HHE-VB1-NL2; DIMENSIONS, COMPRESSOR:13.25 &amp; 13.25 X 10 IN; SUB-ASSY:FRAME &amp; CYLINDERGASKETS; DRAWING NUMBER:MGB201-M-OM-00144"/>
    <d v="2015-09-22T00:00:00"/>
    <s v="SPARE_PARTS"/>
    <x v="2"/>
    <s v="2000"/>
    <s v="CH01"/>
    <s v="EA"/>
    <n v="4"/>
    <n v="2416.9699999999998"/>
    <n v="0"/>
    <n v="0"/>
    <n v="2416.9699999999998"/>
    <s v="ZSPR"/>
    <n v="0"/>
    <s v=""/>
    <n v="0"/>
    <n v="0"/>
    <s v="ONGC Petro additions Ltd."/>
    <s v="INR"/>
    <n v="0"/>
    <n v="0"/>
    <n v="0"/>
    <n v="0"/>
    <n v="0"/>
    <n v="0"/>
    <n v="0"/>
    <n v="0"/>
    <n v="0"/>
    <n v="0"/>
    <n v="0"/>
    <n v="0"/>
    <n v="0"/>
    <n v="0"/>
    <s v="Chemcial store"/>
    <s v="P04"/>
    <n v="3023"/>
    <x v="2"/>
  </r>
  <r>
    <s v="0P0801040471"/>
    <s v="O-RING,P-GA04-5002#28,KBLCCOMP"/>
    <s v="SPARE PARTS; PART NAME:O-RING; DRAWING NUMBER:M23700243; ITEM POSITION NUMBER:104; EQUIPMENT NAME:COMPRESSOR; EQUIPMENTMAKE:KOBELCO COMPRESSOR; EQUIPMENT MODEL:KS20SNZ; MANUFACTURER:KOBELCO COMPRESSOR; MANUFACTURER PART NUMBER:P-GA04-5002#28"/>
    <d v="2022-03-24T00:00:00"/>
    <s v="SPARE_PARTS"/>
    <x v="2"/>
    <s v="2000"/>
    <s v="CH01"/>
    <s v="EA"/>
    <n v="4"/>
    <n v="2416.89"/>
    <n v="0"/>
    <n v="0"/>
    <n v="2416.89"/>
    <s v="ZSPR"/>
    <n v="0"/>
    <s v=""/>
    <n v="0"/>
    <n v="0"/>
    <s v="ONGC Petro additions Ltd."/>
    <s v="INR"/>
    <n v="0"/>
    <n v="0"/>
    <n v="0"/>
    <n v="0"/>
    <n v="0"/>
    <n v="0"/>
    <n v="0"/>
    <n v="0"/>
    <n v="0"/>
    <n v="0"/>
    <n v="0"/>
    <n v="0"/>
    <n v="0"/>
    <n v="0"/>
    <s v="Chemcial store"/>
    <s v="P04"/>
    <n v="648"/>
    <x v="2"/>
  </r>
  <r>
    <s v="0T1705180030"/>
    <s v="CAP,PIPE,THD,A105,CL6000,1IN"/>
    <s v="THREADED PIPE CAPS; MAT:CARBON STEEL; MAT SPEC, FITTING:ASTM A105; TYPE OF THREAD:NPT; PRESSURE DESIGNATION:CL 6000; MANDATORY ADDREQRMTS:STEAM WITH IBR CERTIFICATE; SIZE:1 IN"/>
    <d v="2023-09-21T00:00:00"/>
    <s v="TH_PI_CAPS2"/>
    <x v="2"/>
    <s v="2000"/>
    <s v="SP01"/>
    <s v="EA"/>
    <n v="20"/>
    <n v="2410.06"/>
    <n v="0"/>
    <n v="0"/>
    <n v="2410.06"/>
    <s v="ZSTO"/>
    <n v="0"/>
    <s v=""/>
    <n v="0"/>
    <n v="0"/>
    <s v="ONGC Petro additions Ltd."/>
    <s v="INR"/>
    <n v="0"/>
    <n v="0"/>
    <n v="0"/>
    <n v="0"/>
    <n v="0"/>
    <n v="0"/>
    <n v="0"/>
    <n v="0"/>
    <n v="0"/>
    <n v="0"/>
    <n v="0"/>
    <n v="0"/>
    <n v="0"/>
    <n v="0"/>
    <s v="Shutdown Plan Mt"/>
    <s v="S06"/>
    <n v="102"/>
    <x v="1"/>
  </r>
  <r>
    <s v="0P4102215019"/>
    <s v="ACTR O-RING,202501530-680-0000,BA-HU"/>
    <s v="SPARE PARTS; PART NAME:ACTUATOR O-RING; EQUIPMENT NAME:CONTROL VALVE; EQUIPMENTMAKE:BAKER HUGHES; MANUFACTURER PART NUMBER:202501530-680-0000;MANUFACTURER:BAKER HUGHES; AN568#380(INNER DIAMETER:291.46); VALVE SERIALNUMBER:LB12A0091-001, LB12A0091-004, LB12A0092-002; TYPE:SOFT PART"/>
    <d v="2022-06-16T00:00:00"/>
    <s v="SPARE_PARTS"/>
    <x v="2"/>
    <s v="2000"/>
    <s v="CH01"/>
    <s v="EA"/>
    <n v="2"/>
    <n v="2407.86"/>
    <n v="0"/>
    <n v="0"/>
    <n v="2407.86"/>
    <s v="ZSPR"/>
    <n v="0"/>
    <s v=""/>
    <n v="0"/>
    <n v="0"/>
    <s v="ONGC Petro additions Ltd."/>
    <s v="INR"/>
    <n v="0"/>
    <n v="0"/>
    <n v="0"/>
    <n v="0"/>
    <n v="0"/>
    <n v="0"/>
    <n v="0"/>
    <n v="0"/>
    <n v="0"/>
    <n v="0"/>
    <n v="0"/>
    <n v="0"/>
    <n v="0"/>
    <n v="0"/>
    <s v="Chemcial store"/>
    <s v="P03"/>
    <n v="564"/>
    <x v="2"/>
  </r>
  <r>
    <s v="0T2541370115"/>
    <s v="GSKT,SPW,CL600,316,GPH,6IN,33FABB"/>
    <s v="SPIRAL WOUND GASKETS; PRESSURE DESIGNATION:ASME CL 600; THICKNESS, GASKET:4.5 MM; MAT, WINDINGS:STAINLESS STEEL 316; MAT,FILLER:GRAPHITE; MAT, INNER RING:CARBON STEEL; MAT, CENTRING RING:CARBON STEEL; SIZE, PIPE, NOMINAL:6 IN; FACING, FLANGE: RAISEDFACE; REFERENCE: 33FABB"/>
    <d v="2023-06-25T00:00:00"/>
    <s v="SP_GASKETS"/>
    <x v="2"/>
    <s v="2000"/>
    <s v="CH01"/>
    <s v="EA"/>
    <n v="11"/>
    <n v="2407.1999999999998"/>
    <n v="0"/>
    <n v="0"/>
    <n v="2407.1999999999998"/>
    <s v="ZSTO"/>
    <n v="0"/>
    <s v=""/>
    <n v="0"/>
    <n v="0"/>
    <s v="ONGC Petro additions Ltd."/>
    <s v="INR"/>
    <n v="0"/>
    <n v="0"/>
    <n v="0"/>
    <n v="0"/>
    <n v="0"/>
    <n v="0"/>
    <n v="0"/>
    <n v="0"/>
    <n v="0"/>
    <n v="0"/>
    <n v="0"/>
    <n v="0"/>
    <n v="0"/>
    <n v="0"/>
    <s v="Chemcial store"/>
    <s v="S06"/>
    <n v="190"/>
    <x v="1"/>
  </r>
  <r>
    <s v="0P1149010248"/>
    <s v="CT,400/5A,660V,50HZ,10VA,GIL&amp;MAX"/>
    <s v="TRANSFORMERS; TYPE:CURRENT; VOLTAGE, INPUT:660 V; POWER, OUTPUT:10 VA; MANUFACTURER:GILBERT &amp; MAXWELL ELECTRICALS; TYPE:TID;TRANSFORMER RATIO:400/5 A; FREQUENCY:50 HZ; INSULATION CLASS:1.0; EQUIPMENT NAME:ACCUSONIC DISTRIBUTION BOARD"/>
    <d v="2016-07-30T00:00:00"/>
    <s v="TRANSFORMERS"/>
    <x v="4"/>
    <s v="2000"/>
    <s v="GS01"/>
    <s v="EA"/>
    <n v="3"/>
    <n v="2400"/>
    <n v="0"/>
    <n v="0"/>
    <n v="2400"/>
    <s v="ZSPR"/>
    <n v="0"/>
    <s v=""/>
    <n v="0"/>
    <n v="0"/>
    <s v="ONGC Petro additions Ltd."/>
    <s v="INR"/>
    <n v="0"/>
    <n v="0"/>
    <n v="0"/>
    <n v="0"/>
    <n v="0"/>
    <n v="0"/>
    <n v="0"/>
    <n v="0"/>
    <n v="0"/>
    <n v="0"/>
    <n v="0"/>
    <n v="0"/>
    <n v="0"/>
    <n v="0"/>
    <s v="General Store"/>
    <s v="P01"/>
    <n v="2711"/>
    <x v="2"/>
  </r>
  <r>
    <s v="0T1788130024"/>
    <s v="BLD,SPD,2IN,CS,CL600"/>
    <s v="SPADE LINE BLINDS; MAT:CARBON STEEL; PRESSURE DESIGNATION:ASME CLASS 600; SIZE:2IN; PIPING FOR MTA"/>
    <d v="2022-03-10T00:00:00"/>
    <s v="SP_LI_BLINDS1"/>
    <x v="2"/>
    <s v="2000"/>
    <s v="SP01"/>
    <s v="EA"/>
    <n v="2"/>
    <n v="2400"/>
    <n v="0"/>
    <n v="0"/>
    <n v="2400"/>
    <s v="ZSTO"/>
    <n v="0"/>
    <s v=""/>
    <n v="0"/>
    <n v="0"/>
    <s v="ONGC Petro additions Ltd."/>
    <s v="INR"/>
    <n v="0"/>
    <n v="0"/>
    <n v="0"/>
    <n v="0"/>
    <n v="0"/>
    <n v="0"/>
    <n v="0"/>
    <n v="0"/>
    <n v="0"/>
    <n v="0"/>
    <n v="0"/>
    <n v="0"/>
    <n v="0"/>
    <n v="0"/>
    <s v="Shutdown Plan Mt"/>
    <s v="S06"/>
    <n v="662"/>
    <x v="1"/>
  </r>
  <r>
    <s v="0T2541630069"/>
    <s v="GSKT,SPW,PE,SS316L,GPH,775MM,735MM,4.5MM"/>
    <s v="SPIRAL WOUND GASKETS FOR PLANT EQUIPMENT; THICKNESS, GASKET:4.5 MM; MAT, WINDINGS:STAINLESS STEEL 316L; MAT, FILLER:GRAPHITE;DIMENSION, I.D. X O.D.:735 X 775 MM; DRAWING NUMBER:3024-04PE02.01-09 REV.2; POSITION NUMBER:9; EQUIPMENT:ETHYLENE RECUPERATOR"/>
    <d v="2018-08-17T00:00:00"/>
    <s v="PL_SP_GASKETS"/>
    <x v="2"/>
    <s v="2000"/>
    <s v="SP01"/>
    <s v="EA"/>
    <n v="1"/>
    <n v="2395.5"/>
    <n v="0"/>
    <n v="0"/>
    <n v="2395.5"/>
    <s v="ZSTO"/>
    <n v="0"/>
    <s v=""/>
    <n v="0"/>
    <n v="0"/>
    <s v="ONGC Petro additions Ltd."/>
    <s v="INR"/>
    <n v="0"/>
    <n v="0"/>
    <n v="0"/>
    <n v="0"/>
    <n v="0"/>
    <n v="0"/>
    <n v="0"/>
    <n v="0"/>
    <n v="0"/>
    <n v="0"/>
    <n v="0"/>
    <n v="0"/>
    <n v="0"/>
    <n v="0"/>
    <s v="Shutdown Plan Mt"/>
    <s v="S06"/>
    <n v="1963"/>
    <x v="1"/>
  </r>
  <r>
    <s v="0T2541630070"/>
    <s v="GSKT,SPW,PE,SS316L,GPH,650MM,620MM,4.5MM"/>
    <s v="SPIRAL WOUND GASKETS FOR PLANT EQUIPMENT; THICKNESS, GASKET:4.5 MM; MAT, WINDINGS:STAINLESS STEEL 316L; MAT, FILLER:GRAPHITE;DIMENSION, I.D. X O.D.:620 X 650 MM; DRAWING NUMBER:3024-04PE02.01-10 REV.2; POSITION NUMBER:6; MANUFACTURER:IMPIANTI SISTEMA GELS.P.A; EQUIPMENT NAME:ETHYLENE COOLER"/>
    <d v="2023-12-23T00:00:00"/>
    <s v="PL_SP_GASKETS"/>
    <x v="2"/>
    <s v="2000"/>
    <s v="SP01"/>
    <s v="EA"/>
    <n v="1"/>
    <n v="2395.5"/>
    <n v="0"/>
    <n v="0"/>
    <n v="2395.5"/>
    <s v="ZSTO"/>
    <n v="0"/>
    <s v=""/>
    <n v="0"/>
    <n v="0"/>
    <s v="ONGC Petro additions Ltd."/>
    <s v="INR"/>
    <n v="0"/>
    <n v="0"/>
    <n v="0"/>
    <n v="0"/>
    <n v="0"/>
    <n v="0"/>
    <n v="0"/>
    <n v="0"/>
    <n v="0"/>
    <n v="0"/>
    <n v="0"/>
    <n v="0"/>
    <n v="0"/>
    <n v="0"/>
    <s v="Shutdown Plan Mt"/>
    <s v="S06"/>
    <n v="9"/>
    <x v="1"/>
  </r>
  <r>
    <s v="0P0631070233"/>
    <s v="O-RING,NBR,OJ.T-31-5349/5,OSAKA"/>
    <s v="SPARE PARTS; PART NAME:O-RING; MATERIAL:NBR; DRAWING NUMBER:OJ.T-31-5349; ITEM POSITION NUMBER:5; EQUIPMENT NAME:SCREEN CHANGER;ADDITIONAL INFORMATION:SPARES FOR SCREEN CHANGER; ADDITIONAL INFORMATION:HYDRAULIC CYLINDER; MANUFACTURER:OSAKA JACK CO LTD;MANUFACTURER PART NUMBER:OJ.T-31-5349/5; REFERENCE NUMBER:JIS-1B-P200; SUPPLIER:THE JAPAN STEEL WORKS"/>
    <d v="2021-12-15T00:00:00"/>
    <s v="SPARE_PARTS"/>
    <x v="2"/>
    <s v="2000"/>
    <s v="SP01"/>
    <s v="EA"/>
    <n v="1"/>
    <n v="2393.71"/>
    <n v="0"/>
    <n v="0"/>
    <n v="2393.71"/>
    <s v="ZSPR"/>
    <n v="0"/>
    <s v=""/>
    <n v="0"/>
    <n v="0"/>
    <s v="ONGC Petro additions Ltd."/>
    <s v="INR"/>
    <n v="0"/>
    <n v="0"/>
    <n v="0"/>
    <n v="0"/>
    <n v="0"/>
    <n v="0"/>
    <n v="0"/>
    <n v="0"/>
    <n v="0"/>
    <n v="0"/>
    <n v="0"/>
    <n v="0"/>
    <n v="0"/>
    <n v="0"/>
    <s v="Shutdown Plan Mt"/>
    <s v="P04"/>
    <n v="747"/>
    <x v="2"/>
  </r>
  <r>
    <s v="0P0631070238"/>
    <s v="O-RING,NBR,OJ.T-31-5349/12,OSAKA"/>
    <s v="SPARE PARTS; PART NAME:O-RING; MATERIAL:NBR; DRAWING NUMBER:OJ.T-31-5349; ITEM POSITION NUMBER:12; EQUIPMENT NAME:SCREEN CHANGER;ADDITIONAL INFORMATION:SPARES FOR SCREEN CHANGER; ADDITIONAL INFORMATION:HYDRAULIC CYLINDER; MANUFACTURER:OSAKA JACK CO LTD;MANUFACTURER PART NUMBER:OJ.T-31-5349/12; REFERENCE NUMBER:JIS-1B-P195; SUPPLIER:THE JAPAN STEEL WORKS"/>
    <d v="2021-12-15T00:00:00"/>
    <s v="SPARE_PARTS"/>
    <x v="2"/>
    <s v="2000"/>
    <s v="SP01"/>
    <s v="EA"/>
    <n v="1"/>
    <n v="2393.71"/>
    <n v="0"/>
    <n v="0"/>
    <n v="2393.71"/>
    <s v="ZSPR"/>
    <n v="0"/>
    <s v=""/>
    <n v="0"/>
    <n v="0"/>
    <s v="ONGC Petro additions Ltd."/>
    <s v="INR"/>
    <n v="0"/>
    <n v="0"/>
    <n v="0"/>
    <n v="0"/>
    <n v="0"/>
    <n v="0"/>
    <n v="0"/>
    <n v="0"/>
    <n v="0"/>
    <n v="0"/>
    <n v="0"/>
    <n v="0"/>
    <n v="0"/>
    <n v="0"/>
    <s v="Shutdown Plan Mt"/>
    <s v="P04"/>
    <n v="747"/>
    <x v="2"/>
  </r>
  <r>
    <s v="0P4608030085"/>
    <s v="CONT AUX,660V,0NO+4NC,TA1DN04,C&amp;S"/>
    <s v="CONTACT BLOCK; CONFIGURATION-CONTACT:0 NO + 4 NC; CURRENT-RATED:10 A; VOLTAGE-RATED:UPTO 660 V; MOUNTING:SNAP ON; MANUFACTURER:C&amp;SELECTRIC LIMITED; MANUFACTURER PART NUMBER:TA1DN04; TYPE:AUXILIARY; NUMBER OF CONTACTS:4; NUMBER OF POLES:4; TERMINAL TYPE:SCREW;BLOCK ADDON SUITABLE IN FRONT OF TC1D09-D95,LC1F115A-800A,TP1D09-D80,TP1 DC09/12/25,TCA2DN/TCA3DN"/>
    <d v="2016-12-14T00:00:00"/>
    <s v="CONTACT_BLOCK"/>
    <x v="2"/>
    <s v="2000"/>
    <s v="GS01"/>
    <s v="EA"/>
    <n v="10"/>
    <n v="2390"/>
    <n v="0"/>
    <n v="0"/>
    <n v="2390"/>
    <s v="ZSPR"/>
    <n v="0"/>
    <s v=""/>
    <n v="0"/>
    <n v="0"/>
    <s v="ONGC Petro additions Ltd."/>
    <s v="INR"/>
    <n v="0"/>
    <n v="0"/>
    <n v="0"/>
    <n v="0"/>
    <n v="0"/>
    <n v="0"/>
    <n v="0"/>
    <n v="0"/>
    <n v="0"/>
    <n v="0"/>
    <n v="0"/>
    <n v="0"/>
    <n v="0"/>
    <n v="0"/>
    <s v="General Store"/>
    <s v="P01"/>
    <n v="2574"/>
    <x v="2"/>
  </r>
  <r>
    <s v="0P1201040049"/>
    <s v="CNTR SLV,228011,WARTSILA"/>
    <s v="SPARE PARTS; PART NAME:COUNTER SLEEVE; MANUFACTURER PART NUMBER:228011; MANUFACTURER:WARTSILA; DRAWING NUMBER:DBAC195522; EQUIPMENTNAME:ENGINE; EQUIPMENT MODEL:W20V32; ENGINE NUMBER:PAAE227083; REFERENCE TYPE:W32"/>
    <d v="2017-07-27T00:00:00"/>
    <s v="SPARE_PARTS"/>
    <x v="2"/>
    <s v="2000"/>
    <s v="GS01"/>
    <s v="EA"/>
    <n v="2"/>
    <n v="2388.4699999999998"/>
    <n v="0"/>
    <n v="0"/>
    <n v="2388.4699999999998"/>
    <s v="ZSPR"/>
    <n v="0"/>
    <s v=""/>
    <n v="0"/>
    <n v="0"/>
    <s v="ONGC Petro additions Ltd."/>
    <s v="INR"/>
    <n v="0"/>
    <n v="0"/>
    <n v="0"/>
    <n v="0"/>
    <n v="0"/>
    <n v="0"/>
    <n v="0"/>
    <n v="0"/>
    <n v="0"/>
    <n v="0"/>
    <n v="0"/>
    <n v="0"/>
    <n v="0"/>
    <n v="0"/>
    <s v="General Store"/>
    <s v="P04"/>
    <n v="2349"/>
    <x v="2"/>
  </r>
  <r>
    <s v="0P4102201318"/>
    <s v="DIAPH,ACTR,199607260686,MIL"/>
    <s v="SPARE PARTS; PART NAME:DIAPHRAGM,ACTUATOR; MANUFACTURER:MIL CONTROLS LIMITED; MANUFACTURER PART NUMBER:199607260686"/>
    <d v="2022-06-03T00:00:00"/>
    <s v="SPARE_PARTS"/>
    <x v="2"/>
    <s v="2000"/>
    <s v="GS01"/>
    <s v="EA"/>
    <n v="1"/>
    <n v="2388"/>
    <n v="0"/>
    <n v="0"/>
    <n v="2388"/>
    <s v="ZSPR"/>
    <n v="0"/>
    <s v=""/>
    <n v="0"/>
    <n v="0"/>
    <s v="ONGC Petro additions Ltd."/>
    <s v="INR"/>
    <n v="0"/>
    <n v="0"/>
    <n v="0"/>
    <n v="0"/>
    <n v="0"/>
    <n v="0"/>
    <n v="0"/>
    <n v="0"/>
    <n v="0"/>
    <n v="0"/>
    <n v="0"/>
    <n v="0"/>
    <n v="0"/>
    <n v="0"/>
    <s v="General Store"/>
    <s v="P03"/>
    <n v="577"/>
    <x v="2"/>
  </r>
  <r>
    <s v="0P4102201320"/>
    <s v="DIAPH,ACTR,314122839686,MIL"/>
    <s v="SPARE PARTS; PART NAME:DIAPHRAGM,ACTUATOR; MANUFACTURER:MIL CONTROLS LIMITED; MANUFACTURER PART NUMBER:314122839686"/>
    <d v="2017-08-28T00:00:00"/>
    <s v="SPARE_PARTS"/>
    <x v="2"/>
    <s v="2000"/>
    <s v="GS01"/>
    <s v="EA"/>
    <n v="1"/>
    <n v="2388"/>
    <n v="0"/>
    <n v="0"/>
    <n v="2388"/>
    <s v="ZSPR"/>
    <n v="0"/>
    <s v=""/>
    <n v="0"/>
    <n v="0"/>
    <s v="ONGC Petro additions Ltd."/>
    <s v="INR"/>
    <n v="0"/>
    <n v="0"/>
    <n v="0"/>
    <n v="0"/>
    <n v="0"/>
    <n v="0"/>
    <n v="0"/>
    <n v="0"/>
    <n v="0"/>
    <n v="0"/>
    <n v="0"/>
    <n v="0"/>
    <n v="0"/>
    <n v="0"/>
    <s v="General Store"/>
    <s v="P03"/>
    <n v="2317"/>
    <x v="2"/>
  </r>
  <r>
    <s v="0P4102201324"/>
    <s v="DIAPH,ACTR,393897440686,MIL"/>
    <s v="SPARE PARTS; PART NAME:DIAPHRAGM,ACTUATOR; MANUFACTURER:MIL CONTROLS LIMITED; MANUFACTURER PART NUMBER:393897440686"/>
    <d v="2017-08-28T00:00:00"/>
    <s v="SPARE_PARTS"/>
    <x v="2"/>
    <s v="2000"/>
    <s v="GS01"/>
    <s v="EA"/>
    <n v="1"/>
    <n v="2388"/>
    <n v="0"/>
    <n v="0"/>
    <n v="2388"/>
    <s v="ZSPR"/>
    <n v="0"/>
    <s v=""/>
    <n v="0"/>
    <n v="0"/>
    <s v="ONGC Petro additions Ltd."/>
    <s v="INR"/>
    <n v="0"/>
    <n v="0"/>
    <n v="0"/>
    <n v="0"/>
    <n v="0"/>
    <n v="0"/>
    <n v="0"/>
    <n v="0"/>
    <n v="0"/>
    <n v="0"/>
    <n v="0"/>
    <n v="0"/>
    <n v="0"/>
    <n v="0"/>
    <s v="General Store"/>
    <s v="P03"/>
    <n v="2317"/>
    <x v="2"/>
  </r>
  <r>
    <s v="0P4102201371"/>
    <s v="DIAPH,ACTR,637775477686,MIL"/>
    <s v="SPARE PARTS; PART NAME:DIAPHRAGM,ACTUATOR; MANUFACTURER:MIL CONTROLS LIMITED; MANUFACTURER PART NUMBER:637775477686"/>
    <d v="2022-06-03T00:00:00"/>
    <s v="SPARE_PARTS"/>
    <x v="2"/>
    <s v="2000"/>
    <s v="GS01"/>
    <s v="EA"/>
    <n v="1"/>
    <n v="2388"/>
    <n v="0"/>
    <n v="0"/>
    <n v="2388"/>
    <s v="ZSPR"/>
    <n v="0"/>
    <s v=""/>
    <n v="0"/>
    <n v="0"/>
    <s v="ONGC Petro additions Ltd."/>
    <s v="INR"/>
    <n v="0"/>
    <n v="0"/>
    <n v="0"/>
    <n v="0"/>
    <n v="0"/>
    <n v="0"/>
    <n v="0"/>
    <n v="0"/>
    <n v="0"/>
    <n v="0"/>
    <n v="0"/>
    <n v="0"/>
    <n v="0"/>
    <n v="0"/>
    <s v="General Store"/>
    <s v="P03"/>
    <n v="577"/>
    <x v="2"/>
  </r>
  <r>
    <s v="0P4102201409"/>
    <s v="DIAPH,ACTR,779571231686,MIL"/>
    <s v="SPARE PARTS; PART NAME:DIAPHRAGM,ACTUATOR; MANUFACTURER:MIL CONTROLS LIMITED; MANUFACTURER PART NUMBER:779571231686"/>
    <d v="2017-08-28T00:00:00"/>
    <s v="SPARE_PARTS"/>
    <x v="2"/>
    <s v="2000"/>
    <s v="GS01"/>
    <s v="EA"/>
    <n v="1"/>
    <n v="2388"/>
    <n v="0"/>
    <n v="0"/>
    <n v="2388"/>
    <s v="ZSPR"/>
    <n v="0"/>
    <s v=""/>
    <n v="0"/>
    <n v="0"/>
    <s v="ONGC Petro additions Ltd."/>
    <s v="INR"/>
    <n v="0"/>
    <n v="0"/>
    <n v="0"/>
    <n v="0"/>
    <n v="0"/>
    <n v="0"/>
    <n v="0"/>
    <n v="0"/>
    <n v="0"/>
    <n v="0"/>
    <n v="0"/>
    <n v="0"/>
    <n v="0"/>
    <n v="0"/>
    <s v="General Store"/>
    <s v="P03"/>
    <n v="2317"/>
    <x v="2"/>
  </r>
  <r>
    <s v="0P4102201415"/>
    <s v="DIAPH,ACTR,916606071686,MIL"/>
    <s v="SPARE PARTS; PART NAME:DIAPHRAGM,ACTUATOR; MANUFACTURER:MIL CONTROLS LIMITED; MANUFACTURER PART NUMBER:916606071686"/>
    <d v="2017-08-28T00:00:00"/>
    <s v="SPARE_PARTS"/>
    <x v="2"/>
    <s v="2000"/>
    <s v="GS01"/>
    <s v="EA"/>
    <n v="1"/>
    <n v="2388"/>
    <n v="0"/>
    <n v="0"/>
    <n v="2388"/>
    <s v="ZSPR"/>
    <n v="0"/>
    <s v=""/>
    <n v="0"/>
    <n v="0"/>
    <s v="ONGC Petro additions Ltd."/>
    <s v="INR"/>
    <n v="0"/>
    <n v="0"/>
    <n v="0"/>
    <n v="0"/>
    <n v="0"/>
    <n v="0"/>
    <n v="0"/>
    <n v="0"/>
    <n v="0"/>
    <n v="0"/>
    <n v="0"/>
    <n v="0"/>
    <n v="0"/>
    <n v="0"/>
    <s v="General Store"/>
    <s v="P03"/>
    <n v="2317"/>
    <x v="2"/>
  </r>
  <r>
    <s v="0P0631070009"/>
    <s v="GASKET(4-A),LM-500B50B-38A#01,KOBE"/>
    <s v="SPARE PARTS; PART NAME:GASKET (4-A); MANUFACTURER PART NUMBER:LM-500B50B-38A#01; MANUFACTURER:KOBE STEEL; DRAWINGNUMBER:LM-500B50B#02; ITEM POSITION NUMBER:21; EQUIPMENT NAME:MIXER; EQUIPMENT MAKE:KOBE STEEL; EQUIPMENT MODEL:LCM500H; SUBASSY:WATER END SIDE COVER ASS'Y"/>
    <d v="2022-07-28T00:00:00"/>
    <s v="SPARE_PARTS"/>
    <x v="2"/>
    <s v="2000"/>
    <s v="GS01"/>
    <s v="EA"/>
    <n v="2"/>
    <n v="2378.6799999999998"/>
    <n v="0"/>
    <n v="0"/>
    <n v="2378.6799999999998"/>
    <s v="ZSPR"/>
    <n v="0"/>
    <s v=""/>
    <n v="0"/>
    <n v="0"/>
    <s v="ONGC Petro additions Ltd."/>
    <s v="INR"/>
    <n v="0"/>
    <n v="0"/>
    <n v="0"/>
    <n v="0"/>
    <n v="0"/>
    <n v="0"/>
    <n v="0"/>
    <n v="0"/>
    <n v="0"/>
    <n v="0"/>
    <n v="0"/>
    <n v="0"/>
    <n v="0"/>
    <n v="0"/>
    <s v="General Store"/>
    <s v="P04"/>
    <n v="522"/>
    <x v="2"/>
  </r>
  <r>
    <s v="0P0631070021"/>
    <s v="GASKET(3),LM-450D10A-33A,KOBE"/>
    <s v="SPARE PARTS; PART NAME:GASKET (3); MANUFACTURER PART NUMBER:LM-450D10A-33A; MANUFACTURER:KOBE STEEL; DRAWING NUMBER:LM-500D10F#01;ITEM POSITION NUMBER:95; EQUIPMENT NAME:MIXER; EQUIPMENT MAKE:KOBE STEEL; EQUIPMENT MODEL:LCM500H; SUB ASSY:DRIVE END ASS'Y"/>
    <d v="2022-07-28T00:00:00"/>
    <s v="SPARE_PARTS"/>
    <x v="2"/>
    <s v="2000"/>
    <s v="GS01"/>
    <s v="EA"/>
    <n v="2"/>
    <n v="2378.6799999999998"/>
    <n v="0"/>
    <n v="0"/>
    <n v="2378.6799999999998"/>
    <s v="ZSPR"/>
    <n v="0"/>
    <s v=""/>
    <n v="0"/>
    <n v="0"/>
    <s v="ONGC Petro additions Ltd."/>
    <s v="INR"/>
    <n v="0"/>
    <n v="0"/>
    <n v="0"/>
    <n v="0"/>
    <n v="0"/>
    <n v="0"/>
    <n v="0"/>
    <n v="0"/>
    <n v="0"/>
    <n v="0"/>
    <n v="0"/>
    <n v="0"/>
    <n v="0"/>
    <n v="0"/>
    <s v="General Store"/>
    <s v="P04"/>
    <n v="522"/>
    <x v="2"/>
  </r>
  <r>
    <s v="0P0631070040"/>
    <s v="GASKET,LM-000L20A-01A#01,KOBE"/>
    <s v="SPARE PARTS; PART NAME:GASKET; MANUFACTURER PART NUMBER:LM-000L20A-01A#01; MANUFACTURER:KOBE STEEL; DRAWING NUMBER:LM-500L20B; ITEMPOSITION NUMBER:18; EQUIPMENT NAME:MIXER; EQUIPMENT MAKE:KOBE STEEL; EQUIPMENT MODEL:LCM500H; SUB ASSY:N2 PURGE NOZZLE ASS'Y"/>
    <d v="2022-07-28T00:00:00"/>
    <s v="SPARE_PARTS"/>
    <x v="2"/>
    <s v="2000"/>
    <s v="GS01"/>
    <s v="EA"/>
    <n v="2"/>
    <n v="2378.6799999999998"/>
    <n v="0"/>
    <n v="0"/>
    <n v="2378.6799999999998"/>
    <s v="ZSPR"/>
    <n v="0"/>
    <s v=""/>
    <n v="0"/>
    <n v="0"/>
    <s v="ONGC Petro additions Ltd."/>
    <s v="INR"/>
    <n v="0"/>
    <n v="0"/>
    <n v="0"/>
    <n v="0"/>
    <n v="0"/>
    <n v="0"/>
    <n v="0"/>
    <n v="0"/>
    <n v="0"/>
    <n v="0"/>
    <n v="0"/>
    <n v="0"/>
    <n v="0"/>
    <n v="0"/>
    <s v="General Store"/>
    <s v="P04"/>
    <n v="522"/>
    <x v="2"/>
  </r>
  <r>
    <s v="0P0631070041"/>
    <s v="GASKET,UC-000P10A-20A#03,KOBE"/>
    <s v="SPARE PARTS; PART NAME:GASKET; MANUFACTURER PART NUMBER:UC-000P10A-20A#03; MANUFACTURER:KOBE STEEL; DIMENSIONS:SIZE:1 IN; DRAWINGNUMBER:LM-500P04F; ITEM POSITION NUMBER:40; EQUIPMENT NAME:MIXER; EQUIPMENT MAKE:KOBE STEEL; EQUIPMENT MODEL:LCM500H; SUBNUMBER:LM-500P04F; ITEM POSITION NUMBER:40; EQUIPMENT NAME:MIXER; EQUIPMENT MAKE:KOBE STEEL; EQUIPMENT MODEL:LCM500H; SUBASSY:CHAMBER PIPING (STEAM)"/>
    <d v="2022-07-28T00:00:00"/>
    <s v="SPARE_PARTS"/>
    <x v="2"/>
    <s v="2000"/>
    <s v="GS01"/>
    <s v="EA"/>
    <n v="2"/>
    <n v="2378.6799999999998"/>
    <n v="0"/>
    <n v="0"/>
    <n v="2378.6799999999998"/>
    <s v="ZSPR"/>
    <n v="0"/>
    <s v=""/>
    <n v="0"/>
    <n v="0"/>
    <s v="ONGC Petro additions Ltd."/>
    <s v="INR"/>
    <n v="0"/>
    <n v="0"/>
    <n v="0"/>
    <n v="0"/>
    <n v="0"/>
    <n v="0"/>
    <n v="0"/>
    <n v="0"/>
    <n v="0"/>
    <n v="0"/>
    <n v="0"/>
    <n v="0"/>
    <n v="0"/>
    <n v="0"/>
    <s v="General Store"/>
    <s v="P04"/>
    <n v="522"/>
    <x v="2"/>
  </r>
  <r>
    <s v="0P0631060034"/>
    <s v="O-SEAL,LM-000L10A-01A#02,KOBE"/>
    <s v="SPARE PARTS; PART NAME:O-SEAL; MANUFACTURER PART NUMBER:LM-000L10A-01A#02; MANUFACTURER:KOBE STEEL; DRAWINGNUMBER:LM-500L10B#01/#02; ITEM POSITION NUMBER:9; EQUIPMENT NAME:MIXER; EQUIPMENT MAKE:KOBE STEEL; EQUIPMENT MODEL:LCM500H;ADDITIONAL INFORMATION:TYPE:METAL; SUB ASSY:INJECTION NOZZLE ASS'Y"/>
    <d v="2022-07-28T00:00:00"/>
    <s v="SPARE_PARTS"/>
    <x v="2"/>
    <s v="2000"/>
    <s v="GS01"/>
    <s v="EA"/>
    <n v="4"/>
    <n v="2378.66"/>
    <n v="0"/>
    <n v="0"/>
    <n v="2378.66"/>
    <s v="ZSPR"/>
    <n v="0"/>
    <s v=""/>
    <n v="0"/>
    <n v="0"/>
    <s v="ONGC Petro additions Ltd."/>
    <s v="INR"/>
    <n v="0"/>
    <n v="0"/>
    <n v="0"/>
    <n v="0"/>
    <n v="0"/>
    <n v="0"/>
    <n v="0"/>
    <n v="0"/>
    <n v="0"/>
    <n v="0"/>
    <n v="0"/>
    <n v="0"/>
    <n v="0"/>
    <n v="0"/>
    <s v="General Store"/>
    <s v="P04"/>
    <n v="522"/>
    <x v="2"/>
  </r>
  <r>
    <s v="0P4610040002"/>
    <s v="RLY,O/L,MN2,0.45TO0.75A,SS94141OOJO,L&amp;T"/>
    <s v="ELECTRICAL RELAYS; MANUFACTURER:LARSEN &amp; TOUBRO SWITCH GEAR; MANUFACTURER PART NUMBER:SS94141OOJO; VOLTAGE:690 V; AMPERAGE:0.45 TO0.75 A; NUMBER, CONTACTS:3; TYPE:MN 2 (BI-METALLIC OVERLOAD RELAY); CONTACT CONFIGURATION:2 NO + 1 NC; MAIN TERMINAL CAPACITY(LUG):10 MM²; AUXILLARY TERMINAL CAPACITY:2 x 2.5 MM²; WITH MANUAL AND AUTO RESET MODE"/>
    <d v="2023-12-06T00:00:00"/>
    <s v="EL_RELAYS"/>
    <x v="4"/>
    <s v="2000"/>
    <s v="CH01"/>
    <s v="EA"/>
    <n v="3"/>
    <n v="2375.77"/>
    <n v="0"/>
    <n v="0"/>
    <n v="2375.77"/>
    <s v="ZSPR"/>
    <n v="0"/>
    <s v=""/>
    <n v="0"/>
    <n v="0"/>
    <s v="ONGC Petro additions Ltd."/>
    <s v="INR"/>
    <n v="0"/>
    <n v="0"/>
    <n v="0"/>
    <n v="0"/>
    <n v="0"/>
    <n v="0"/>
    <n v="0"/>
    <n v="0"/>
    <n v="0"/>
    <n v="0"/>
    <n v="0"/>
    <n v="0"/>
    <n v="0"/>
    <n v="0"/>
    <s v="Chemcial store"/>
    <s v="P01"/>
    <n v="26"/>
    <x v="2"/>
  </r>
  <r>
    <s v="0P3902040026"/>
    <s v="GSKT PACKING,0.2,MGB510+0108/71,TAIKO-KK"/>
    <s v="SPARE PARTS; PART NAME:GASKET PACKING; MANUFACTURER PART NUMBER:MGB510-D-DR-0108/71; MANUFACTURER:TAIKO-JAPAN; DIMENSIONS:THK 0.2;MATERIAL:THREE SHEET (PAPER); DRAWING NUMBER:MGB510-D-DR-0108; ITEM POSITION NUMBER:71; EQUIPMENT NAME:REACTIVATION GAS BLOWER;EQUIPMENT MAKE:TAIKO-JAPAN; EQUIPMENT MODEL:RD-125NBP#1; ADDITIONAL INFORMATION:FOR DRIVE SIDE BEARING CASE"/>
    <d v="2017-08-16T00:00:00"/>
    <s v="SPARE_PARTS"/>
    <x v="2"/>
    <s v="2000"/>
    <s v="GS01"/>
    <s v="EA"/>
    <n v="2"/>
    <n v="2369.98"/>
    <n v="0"/>
    <n v="0"/>
    <n v="2369.98"/>
    <s v="ZSPR"/>
    <n v="0"/>
    <s v=""/>
    <n v="0"/>
    <n v="0"/>
    <s v="ONGC Petro additions Ltd."/>
    <s v="INR"/>
    <n v="0"/>
    <n v="0"/>
    <n v="0"/>
    <n v="0"/>
    <n v="0"/>
    <n v="0"/>
    <n v="0"/>
    <n v="0"/>
    <n v="0"/>
    <n v="0"/>
    <n v="0"/>
    <n v="0"/>
    <n v="0"/>
    <n v="0"/>
    <s v="General Store"/>
    <s v="P04"/>
    <n v="2329"/>
    <x v="2"/>
  </r>
  <r>
    <s v="0P3902040027"/>
    <s v="GSKT PACKING,0.3,MGB510+0108/71,TAIKO-KK"/>
    <s v="SPARE PARTS; PART NAME:GASKET PACKING; MANUFACTURER PART NUMBER:MGB510-D-DR-0108/71; MANUFACTURER:TAIKO-JAPAN; DIMENSIONS:THK 0.3;MATERIAL:THREE SHEET (PAPER); DRAWING NUMBER:MGB510-D-DR-0108; ITEM POSITION NUMBER:71; EQUIPMENT NAME:REACTIVATION GAS BLOWER;EQUIPMENT MAKE:TAIKO-JAPAN; EQUIPMENT MODEL:RD-125NBP#1; ADDITIONAL INFORMATION:FOR DRIVE SIDE BEARING CASE"/>
    <d v="2017-08-16T00:00:00"/>
    <m/>
    <x v="2"/>
    <s v="2000"/>
    <s v="GS01"/>
    <s v="EA"/>
    <n v="2"/>
    <n v="2369.98"/>
    <n v="0"/>
    <n v="0"/>
    <n v="2369.98"/>
    <s v="ZSPR"/>
    <n v="0"/>
    <s v=""/>
    <n v="0"/>
    <n v="0"/>
    <s v="ONGC Petro additions Ltd."/>
    <s v="INR"/>
    <n v="0"/>
    <n v="0"/>
    <n v="0"/>
    <n v="0"/>
    <n v="0"/>
    <n v="0"/>
    <n v="0"/>
    <n v="0"/>
    <n v="0"/>
    <n v="0"/>
    <n v="0"/>
    <n v="0"/>
    <n v="0"/>
    <n v="0"/>
    <s v="General Store"/>
    <s v="P04"/>
    <n v="2329"/>
    <x v="2"/>
  </r>
  <r>
    <s v="0P0631070005"/>
    <s v="GASKET(3-A),LM-500B50B-12A,KOBE"/>
    <s v="SPARE PARTS; PART NAME:GASKET (3-A); MANUFACTURER PART NUMBER:LM-500B50B-12A; MANUFACTURER:KOBE STEEL; DRAWINGNUMBER:LM-500B50B#01; ITEM POSITION NUMBER:12; EQUIPMENT NAME:MIXER; EQUIPMENT MAKE:KOBE STEEL; EQUIPMENT MODEL:LCM500H; SUBASSY:WATER END SIDE COVER ASS'Y"/>
    <d v="2022-07-28T00:00:00"/>
    <s v="SPARE_PARTS"/>
    <x v="2"/>
    <s v="2000"/>
    <s v="GS01"/>
    <s v="EA"/>
    <n v="2"/>
    <n v="2366.46"/>
    <n v="0"/>
    <n v="0"/>
    <n v="2366.46"/>
    <s v="ZSPR"/>
    <n v="0"/>
    <s v=""/>
    <n v="0"/>
    <n v="0"/>
    <s v="ONGC Petro additions Ltd."/>
    <s v="INR"/>
    <n v="0"/>
    <n v="0"/>
    <n v="0"/>
    <n v="0"/>
    <n v="0"/>
    <n v="0"/>
    <n v="0"/>
    <n v="0"/>
    <n v="0"/>
    <n v="0"/>
    <n v="0"/>
    <n v="0"/>
    <n v="0"/>
    <n v="0"/>
    <s v="General Store"/>
    <s v="P04"/>
    <n v="522"/>
    <x v="2"/>
  </r>
  <r>
    <s v="0P3039160275"/>
    <s v="OIL SEAL,F/SS304,4RPM,65MM,S.J.INDS"/>
    <s v="SPARE PARTS; PART NAME:OIL SEAL; EQUIPMENT NAME:GEAR  BOX; EQUIPMENTMAKE:S.J.INDUSTRIES; MANUFACTURER:S.J.INDUSTRIES; FOR FLOCCULATOR AGITATOR;H.P:3; MATERIAL:STAINLESS STEEL 304; SPEED:4 RPM; DIA, IMPELLER:1500 X 1500 MM;DIA, SHAFT:65 MM; TYPE, IMPELLER:PADDLE"/>
    <d v="2018-07-04T00:00:00"/>
    <s v="SPARE_PARTS"/>
    <x v="2"/>
    <s v="2000"/>
    <s v="CH01"/>
    <s v="ST"/>
    <n v="1"/>
    <n v="2356.98"/>
    <n v="0"/>
    <n v="0"/>
    <n v="2356.98"/>
    <s v="ZSPR"/>
    <n v="0"/>
    <s v=""/>
    <n v="0"/>
    <n v="0"/>
    <s v="ONGC Petro additions Ltd."/>
    <s v="INR"/>
    <n v="0"/>
    <n v="0"/>
    <n v="0"/>
    <n v="0"/>
    <n v="0"/>
    <n v="0"/>
    <n v="0"/>
    <n v="0"/>
    <n v="0"/>
    <n v="0"/>
    <n v="0"/>
    <n v="0"/>
    <n v="0"/>
    <n v="0"/>
    <s v="Chemcial store"/>
    <s v="P04"/>
    <n v="2007"/>
    <x v="2"/>
  </r>
  <r>
    <s v="0P1005011585"/>
    <s v="BOX,TERM,TBAX011MSP,F/MOT,BHAR-BIJ"/>
    <s v="SPARE PARTS; PART NAME:BOX,TERMINAL; EQUIPMENT NAME:MOTOR; EQUIPMENT MAKE:BHARAT BIJLEE; MANUFACTURER PART NUMBER:TBAX011MSP;MANUFACTURER:BHARAT BIJLEE; FOR MOTOR; FRAME SIZE:71; POWER RATING:0.37 KW; MOTOR REFERENCE:MN071433"/>
    <d v="2018-06-25T00:00:00"/>
    <s v="SPARE_PARTS"/>
    <x v="2"/>
    <s v="2000"/>
    <s v="GS01"/>
    <s v="EA"/>
    <n v="3"/>
    <n v="2355"/>
    <n v="0"/>
    <n v="0"/>
    <n v="2355"/>
    <s v="ZSPR"/>
    <n v="0"/>
    <s v=""/>
    <n v="0"/>
    <n v="0"/>
    <s v="ONGC Petro additions Ltd."/>
    <s v="INR"/>
    <n v="0"/>
    <n v="0"/>
    <n v="0"/>
    <n v="0"/>
    <n v="0"/>
    <n v="0"/>
    <n v="0"/>
    <n v="0"/>
    <n v="0"/>
    <n v="0"/>
    <n v="0"/>
    <n v="0"/>
    <n v="0"/>
    <n v="0"/>
    <s v="General Store"/>
    <s v="P01"/>
    <n v="2016"/>
    <x v="2"/>
  </r>
  <r>
    <s v="0T2541410073"/>
    <s v="GSKT,SPW,W/OUTR RING,LT,SS316,CL150,36IN"/>
    <s v="SPIRAL WOUND GASKETS; DESIGN SPEC:ANSI B16.20; DESIGN SPEC, FLANGE(S):ANSI B16.47B; SERVICE:LOW TEMPERATURE; PRESSUREDESIGNATION:CLASS 150; MAT, WINDINGS:STAINLESS STEEL 316; MAT, FILLER:GRAFOIL; MAT, CENTRING RING:STAINLESS STEEL 316; SIZE, PIPE,NOMINAL:36 IN"/>
    <d v="2016-06-10T00:00:00"/>
    <s v="SP_GASKETS"/>
    <x v="2"/>
    <s v="2000"/>
    <s v="CH01"/>
    <s v="EA"/>
    <n v="2"/>
    <n v="2354.77"/>
    <n v="0"/>
    <n v="0"/>
    <n v="2354.77"/>
    <s v="ZSTO"/>
    <n v="0"/>
    <s v=""/>
    <n v="0"/>
    <n v="0"/>
    <s v="ONGC Petro additions Ltd."/>
    <s v="INR"/>
    <n v="0"/>
    <n v="0"/>
    <n v="0"/>
    <n v="0"/>
    <n v="0"/>
    <n v="0"/>
    <n v="0"/>
    <n v="0"/>
    <n v="0"/>
    <n v="0"/>
    <n v="0"/>
    <n v="0"/>
    <n v="0"/>
    <n v="0"/>
    <s v="Chemcial store"/>
    <s v="S06"/>
    <n v="2761"/>
    <x v="1"/>
  </r>
  <r>
    <s v="0T1788090002"/>
    <s v="BL,LINE,SPCT,3/4IN,CL150,SS304,A182,FF"/>
    <s v="SPECTACLE LINE BLINDS; MAT:STAINLESS STEEL 304; SIZE:3/4 IN; PRESSURE DESIGNATION:ANSI CL150; MAT, SPEC:ASTM A182 GRADE F304;DESIGN SPEC:ASME B 16.48; FINISH, FLANGE FACING:125 AARH; FACING, FLANGE:FULL FACE"/>
    <d v="2022-06-01T00:00:00"/>
    <s v="SP_LI_BLINDS2"/>
    <x v="2"/>
    <s v="2000"/>
    <s v="SP01"/>
    <s v="EA"/>
    <n v="2"/>
    <n v="2350.83"/>
    <n v="0"/>
    <n v="0"/>
    <n v="2350.83"/>
    <s v="ZSTO"/>
    <n v="0"/>
    <s v=""/>
    <n v="0"/>
    <n v="0"/>
    <s v="ONGC Petro additions Ltd."/>
    <s v="INR"/>
    <n v="0"/>
    <n v="0"/>
    <n v="0"/>
    <n v="0"/>
    <n v="0"/>
    <n v="0"/>
    <n v="0"/>
    <n v="0"/>
    <n v="0"/>
    <n v="0"/>
    <n v="0"/>
    <n v="0"/>
    <n v="0"/>
    <n v="0"/>
    <s v="Shutdown Plan Mt"/>
    <s v="S06"/>
    <n v="579"/>
    <x v="1"/>
  </r>
  <r>
    <s v="0P3048010004"/>
    <s v="V-BELT,SPC5600,560MM,18X22MM"/>
    <s v="DRIVE BELTS; TYPE:V-BELT; SECTION DESIGNATION:SPC 5600; WIDTH:22 MM;HEIGHT:18 MM; LENGTH, PITCH:5600 MM; PART LIST:LATERAL DRIVE;PLANT:BUTENE; EQUIPMENT NAME:THIN FILM EVAPORATOR; EQUIPMENT MAKE:BUSS-SMS-CANZLER GMBH; EQUIPMENT MODEL:LB-2800-S; MANUFACTURER:BUSS-SMS-CANZLER GMBH; ITEM POSITION NUMBER:153; MANUFACTURER PART NUMBER:136879;"/>
    <d v="2018-01-29T00:00:00"/>
    <s v="DR_BELTS"/>
    <x v="2"/>
    <s v="2000"/>
    <s v="GS01"/>
    <s v="EA"/>
    <n v="2"/>
    <n v="2348.3000000000002"/>
    <n v="0"/>
    <n v="0"/>
    <n v="2348.3000000000002"/>
    <s v="ZSPR"/>
    <n v="0"/>
    <s v=""/>
    <n v="0"/>
    <n v="0"/>
    <s v="ONGC Petro additions Ltd."/>
    <s v="INR"/>
    <n v="0"/>
    <n v="0"/>
    <n v="0"/>
    <n v="0"/>
    <n v="0"/>
    <n v="0"/>
    <n v="0"/>
    <n v="0"/>
    <n v="0"/>
    <n v="0"/>
    <n v="0"/>
    <n v="0"/>
    <n v="0"/>
    <n v="0"/>
    <s v="General Store"/>
    <s v="P04"/>
    <n v="2163"/>
    <x v="2"/>
  </r>
  <r>
    <s v="0P4102224974"/>
    <s v="GLND STUD NUT,200720494-158-0000,BA-HU"/>
    <s v="SPARE PARTS; PART NAME:GLAND STUD NUT; EQUIPMENT NAME:CONTROL VALVE; EQUIPMENTMAKE:BAKER HUGHES; MANUFACTURER PART NUMBER:200720494-158-0000;MANUFACTURER:BAKER HUGHES; VALVE SERIAL NUMBER:LB12A0091-003, LB12A0092-001;TYPE:HARD PART"/>
    <d v="2022-06-16T00:00:00"/>
    <s v="SPARE_PARTS"/>
    <x v="2"/>
    <s v="2000"/>
    <s v="CH01"/>
    <s v="EA"/>
    <n v="2"/>
    <n v="2329.66"/>
    <n v="0"/>
    <n v="0"/>
    <n v="2329.66"/>
    <s v="ZSPR"/>
    <n v="0"/>
    <s v=""/>
    <n v="0"/>
    <n v="0"/>
    <s v="ONGC Petro additions Ltd."/>
    <s v="INR"/>
    <n v="0"/>
    <n v="0"/>
    <n v="0"/>
    <n v="0"/>
    <n v="0"/>
    <n v="0"/>
    <n v="0"/>
    <n v="0"/>
    <n v="0"/>
    <n v="0"/>
    <n v="0"/>
    <n v="0"/>
    <n v="0"/>
    <n v="0"/>
    <s v="Chemcial store"/>
    <s v="P03"/>
    <n v="564"/>
    <x v="2"/>
  </r>
  <r>
    <s v="0P4205031619"/>
    <s v="WEAR RING,F/3700SA1.5x39N,C002+,ITT-CORP"/>
    <s v="SPARE PARTS; PART NAME:WEAR RING,CASING; EQUIPMENT NAME:WASH OIL UNLOADING PUMP; EQUIPMENT MAKE:ITT CORPORATION INDIA PVT LTD;EQUIPMENT MODEL:3700 SA-1.5x3 - 9N; ADDITIONAL INFORMATION:180-241 BHN; MANUFACTURER:ITT CORPORATION INDIA PVT LTD; MANUFACTURERPART NUMBER:C00288A22 1232K"/>
    <d v="2017-06-30T00:00:00"/>
    <s v="SPARE_PARTS"/>
    <x v="2"/>
    <s v="2000"/>
    <s v="GS01"/>
    <s v="EA"/>
    <n v="1"/>
    <n v="2326.6799999999998"/>
    <n v="0"/>
    <n v="0"/>
    <n v="2326.6799999999998"/>
    <s v="ZSPR"/>
    <n v="0"/>
    <s v=""/>
    <n v="0"/>
    <n v="0"/>
    <s v="ONGC Petro additions Ltd."/>
    <s v="INR"/>
    <n v="0"/>
    <n v="0"/>
    <n v="0"/>
    <n v="0"/>
    <n v="0"/>
    <n v="0"/>
    <n v="0"/>
    <n v="0"/>
    <n v="0"/>
    <n v="0"/>
    <n v="0"/>
    <n v="0"/>
    <n v="0"/>
    <n v="0"/>
    <s v="General Store"/>
    <s v="P04"/>
    <n v="2376"/>
    <x v="2"/>
  </r>
  <r>
    <s v="0P4205031625"/>
    <s v="WEAR RING,F/3700SX,C00288A2212+,ITT-CORP"/>
    <s v="SPARE PARTS; PART NAME:WEAR RING,CASING; EQUIPMENT NAME:PENTANE UNLOADING PUMP; EQUIPMENT MAKE:ITT CORPORATION INDIA PVT LTD;EQUIPMENT MODEL:3700 SX-1.5x3 - 9A; ADDITIONAL INFORMATION:180-241 BHN; MANUFACTURER:ITT CORPORATION INDIA PVT LTD; MANUFACTURERPART NUMBER:C00288A22 1232K"/>
    <d v="2017-06-30T00:00:00"/>
    <s v="SPARE_PARTS"/>
    <x v="2"/>
    <s v="2000"/>
    <s v="GS01"/>
    <s v="EA"/>
    <n v="1"/>
    <n v="2326.6799999999998"/>
    <n v="0"/>
    <n v="0"/>
    <n v="2326.6799999999998"/>
    <s v="ZSPR"/>
    <n v="0"/>
    <s v=""/>
    <n v="0"/>
    <n v="0"/>
    <s v="ONGC Petro additions Ltd."/>
    <s v="INR"/>
    <n v="0"/>
    <n v="0"/>
    <n v="0"/>
    <n v="0"/>
    <n v="0"/>
    <n v="0"/>
    <n v="0"/>
    <n v="0"/>
    <n v="0"/>
    <n v="0"/>
    <n v="0"/>
    <n v="0"/>
    <n v="0"/>
    <n v="0"/>
    <s v="General Store"/>
    <s v="P04"/>
    <n v="2376"/>
    <x v="2"/>
  </r>
  <r>
    <s v="0P4205031691"/>
    <s v="WEAR RING,F/3700MA1.5x3,C002+,ITT-CORP"/>
    <s v="SPARE PARTS; PART NAME:WEAR RING,CASING; EQUIPMENT NAME:BUTANE C4 FEED PUMP; EQUIPMENT MAKE:ITT CORPORATION INDIA PVT LTD;EQUIPMENT MODEL:3700 MA-1.5x3-13A; ADDITIONAL INFORMATION:180-241 BHN; MANUFACTURER:ITT CORPORATION INDIA PVT LTD; MANUFACTURERPART NUMBER:C00288A22 1232K"/>
    <d v="2017-06-30T00:00:00"/>
    <s v="SPARE_PARTS"/>
    <x v="2"/>
    <s v="2000"/>
    <s v="GS01"/>
    <s v="EA"/>
    <n v="1"/>
    <n v="2326.6799999999998"/>
    <n v="0"/>
    <n v="0"/>
    <n v="2326.6799999999998"/>
    <s v="ZSPR"/>
    <n v="0"/>
    <s v=""/>
    <n v="0"/>
    <n v="0"/>
    <s v="ONGC Petro additions Ltd."/>
    <s v="INR"/>
    <n v="0"/>
    <n v="0"/>
    <n v="0"/>
    <n v="0"/>
    <n v="0"/>
    <n v="0"/>
    <n v="0"/>
    <n v="0"/>
    <n v="0"/>
    <n v="0"/>
    <n v="0"/>
    <n v="0"/>
    <n v="0"/>
    <n v="0"/>
    <s v="General Store"/>
    <s v="P04"/>
    <n v="2376"/>
    <x v="2"/>
  </r>
  <r>
    <s v="0P4614290001"/>
    <s v="SW,DR,6A,1NO+1NC,3SE3020-0A,SIEMENS"/>
    <s v="LIMIT SWITCHES; CONFIGURATION, CONTACT:1 NO + 1 NC; RATING, CONTACT:6 A; MANUFACTURER:SIEMENS; MANUFACTURER PART NUMBER:3SE3020-0A;APPLICATION:DOOR; EQUIPMQNT NAME:EOT CRANE; EQUIPMENT MANUFACTURER:FAFECO"/>
    <d v="2015-11-07T00:00:00"/>
    <s v="LI_SWITCHES"/>
    <x v="4"/>
    <s v="2000"/>
    <s v="CH01"/>
    <s v="EA"/>
    <n v="10"/>
    <n v="2323.64"/>
    <n v="0"/>
    <n v="0"/>
    <n v="2323.64"/>
    <s v="ZSPR"/>
    <n v="0"/>
    <s v=""/>
    <n v="0"/>
    <n v="0"/>
    <s v="ONGC Petro additions Ltd."/>
    <s v="INR"/>
    <n v="0"/>
    <n v="0"/>
    <n v="0"/>
    <n v="0"/>
    <n v="0"/>
    <n v="0"/>
    <n v="0"/>
    <n v="0"/>
    <n v="0"/>
    <n v="0"/>
    <n v="0"/>
    <n v="0"/>
    <n v="0"/>
    <n v="0"/>
    <s v="Chemcial store"/>
    <s v="P01"/>
    <n v="2977"/>
    <x v="2"/>
  </r>
  <r>
    <s v="0P4100980416"/>
    <s v="FERRULE+LCKG RING,10-EMT-120,HACH"/>
    <s v="SPARE PARTS; PART NAME:FERRULE + LOCKING RING; DIMENSIONS:1 X 12 IN; EQUIPMENT NAME:TOC/TN/TP ANALYZER; EQUIPMENT MAKE:HACH;MANUFACTURER PART NUMBER:10-EMT-120; MANUFACTURER:HACH; MAT, FERRULE:PTFE; MAT, LOCKING RING:PEEK"/>
    <d v="2017-10-24T00:00:00"/>
    <s v="SPARE_PARTS"/>
    <x v="2"/>
    <s v="2000"/>
    <s v="GS01"/>
    <s v="EA"/>
    <n v="1"/>
    <n v="2319.27"/>
    <n v="0"/>
    <n v="0"/>
    <n v="2319.27"/>
    <s v="ZSPR"/>
    <n v="0"/>
    <s v=""/>
    <n v="0"/>
    <n v="0"/>
    <s v="ONGC Petro additions Ltd."/>
    <s v="INR"/>
    <n v="0"/>
    <n v="0"/>
    <n v="0"/>
    <n v="0"/>
    <n v="0"/>
    <n v="0"/>
    <n v="0"/>
    <n v="0"/>
    <n v="0"/>
    <n v="0"/>
    <n v="0"/>
    <n v="0"/>
    <n v="0"/>
    <n v="0"/>
    <s v="General Store"/>
    <s v="P03"/>
    <n v="2260"/>
    <x v="2"/>
  </r>
  <r>
    <s v="0T1791150007"/>
    <s v="CAP,PIPE,BW,A403 WP 304,SCH40,1.5IN"/>
    <s v="BUTT-WELD PIPE CAPS; MAT:STAINLESS STEEL 304; MAT SPEC, FITTING:ASTM A403 WP 304; SERVICE:LOW TEMPERATURE/HC/ADDITIVES; SCHEDULENUMBER:40; SIZE:1.5 IN"/>
    <d v="2018-01-25T00:00:00"/>
    <s v="TH_PI_CAPS2"/>
    <x v="2"/>
    <s v="2000"/>
    <s v="CH01"/>
    <s v="EA"/>
    <n v="30"/>
    <n v="2315.58"/>
    <n v="0"/>
    <n v="0"/>
    <n v="2315.58"/>
    <s v="ZSTO"/>
    <n v="0"/>
    <s v=""/>
    <n v="0"/>
    <n v="0"/>
    <s v="ONGC Petro additions Ltd."/>
    <s v="INR"/>
    <n v="0"/>
    <n v="0"/>
    <n v="0"/>
    <n v="0"/>
    <n v="0"/>
    <n v="0"/>
    <n v="0"/>
    <n v="0"/>
    <n v="0"/>
    <n v="0"/>
    <n v="0"/>
    <n v="0"/>
    <n v="0"/>
    <n v="0"/>
    <s v="Chemcial store"/>
    <s v="S06"/>
    <n v="2167"/>
    <x v="1"/>
  </r>
  <r>
    <s v="0P4102211402"/>
    <s v="PCKG SET,GLND,145046249944,MIL"/>
    <s v="SPARE PARTS; PART NAME:PACKING SET; ADDITIONAL INFORMATION:FOR GLAND; MANUFACTURER:MIL CONTROLS LIMITED; MANUFACTURER PARTNUMBER:145046249944"/>
    <d v="2022-06-03T00:00:00"/>
    <s v="SPARE_PARTS"/>
    <x v="2"/>
    <s v="2000"/>
    <s v="GS01"/>
    <s v="EA"/>
    <n v="2"/>
    <n v="2313.33"/>
    <n v="0"/>
    <n v="0"/>
    <n v="2313.33"/>
    <s v="ZSPR"/>
    <n v="0"/>
    <s v=""/>
    <n v="0"/>
    <n v="0"/>
    <s v="ONGC Petro additions Ltd."/>
    <s v="INR"/>
    <n v="0"/>
    <n v="0"/>
    <n v="0"/>
    <n v="0"/>
    <n v="0"/>
    <n v="0"/>
    <n v="0"/>
    <n v="0"/>
    <n v="0"/>
    <n v="0"/>
    <n v="0"/>
    <n v="0"/>
    <n v="0"/>
    <n v="0"/>
    <s v="General Store"/>
    <s v="P03"/>
    <n v="577"/>
    <x v="2"/>
  </r>
  <r>
    <s v="0P4102211410"/>
    <s v="PCKG SET,GLND,253838554944,MIL"/>
    <s v="SPARE PARTS; PART NAME:PACKING SET; ADDITIONAL INFORMATION:FOR GLAND; MANUFACTURER:MIL CONTROLS LIMITED; MANUFACTURER PARTNUMBER:253838554944"/>
    <d v="2017-08-28T00:00:00"/>
    <s v="SPARE_PARTS"/>
    <x v="2"/>
    <s v="2000"/>
    <s v="GS01"/>
    <s v="EA"/>
    <n v="2"/>
    <n v="2313.33"/>
    <n v="0"/>
    <n v="0"/>
    <n v="2313.33"/>
    <s v="ZSPR"/>
    <n v="0"/>
    <s v=""/>
    <n v="0"/>
    <n v="0"/>
    <s v="ONGC Petro additions Ltd."/>
    <s v="INR"/>
    <n v="0"/>
    <n v="0"/>
    <n v="0"/>
    <n v="0"/>
    <n v="0"/>
    <n v="0"/>
    <n v="0"/>
    <n v="0"/>
    <n v="0"/>
    <n v="0"/>
    <n v="0"/>
    <n v="0"/>
    <n v="0"/>
    <n v="0"/>
    <s v="General Store"/>
    <s v="P03"/>
    <n v="2317"/>
    <x v="2"/>
  </r>
  <r>
    <s v="0T2541630059"/>
    <s v="GSKT,SPW,PE,270X226MM,SS304,GPH,3PASS"/>
    <s v="SPIRAL WOUND GASKETS FOR PLANT EQUIPMENT; CONSTRUCTION:3 PASS; THICKNESS, GASKET:4.5 MM; THICKNESS, INNER RING:3.2 MM; THICKNESS,CENTRING RING:3.2 MM; MAT, WINDINGS:STAINLESS STEEL 304; MAT, FILLER:GRAPHITE; MAT, INNER RING:STAINLESS STEEL 304; MAT, CENTRINGRING:STAINLESS STEEL 304; MANDATORY ADD REQRMTS:REFERED DWG:MEA110-D-DR-0282; MANDATORY ADD REQRMTS:REFERED POSITION NUMBER:4B;CENTRING RING, O.D.:278 MM; INNER RING, I.D.:206 MM; DIMENSION, I.D. X O.D.:226 X 270 MM; EQUIPMENT NAME:CS HEAT EXCHANGER;MODEL:H-BEM; MANUFACTURER:INDCON PROJECTS &amp; EQUIPMENT LTD"/>
    <d v="2023-10-26T00:00:00"/>
    <s v="PL_SP_GASKETS"/>
    <x v="2"/>
    <s v="2000"/>
    <s v="SP01"/>
    <s v="EA"/>
    <n v="1"/>
    <n v="2312"/>
    <n v="0"/>
    <n v="0"/>
    <n v="2312"/>
    <s v="ZSTO"/>
    <n v="0"/>
    <s v=""/>
    <n v="0"/>
    <n v="0"/>
    <s v="ONGC Petro additions Ltd."/>
    <s v="INR"/>
    <n v="0"/>
    <n v="0"/>
    <n v="0"/>
    <n v="0"/>
    <n v="0"/>
    <n v="0"/>
    <n v="0"/>
    <n v="0"/>
    <n v="0"/>
    <n v="0"/>
    <n v="0"/>
    <n v="0"/>
    <n v="0"/>
    <n v="0"/>
    <s v="Shutdown Plan Mt"/>
    <s v="S06"/>
    <n v="67"/>
    <x v="1"/>
  </r>
  <r>
    <s v="0P3922150241"/>
    <s v="FLTR ELEM,1IN,60,SS304,1.5MPA"/>
    <s v="FILTER ELEMENT; TYPE:Y; SIZE:1 IN; MESH SIZE:60; MATERIAL:STAINLESS STEEL 304;HYDROTEST PRESSURE:1.5 MPA; OPENING AREA:259%; FOR FILTER / STRAINER; DRAWINGNUMBER:JFC-015"/>
    <d v="2019-11-07T00:00:00"/>
    <s v="FILTER ELEMENT"/>
    <x v="2"/>
    <s v="2000"/>
    <s v="CH01"/>
    <s v="EA"/>
    <n v="11"/>
    <n v="2310"/>
    <n v="0"/>
    <n v="0"/>
    <n v="2310"/>
    <s v="ZSPR"/>
    <n v="0"/>
    <s v=""/>
    <n v="0"/>
    <n v="0"/>
    <s v="ONGC Petro additions Ltd."/>
    <s v="INR"/>
    <n v="0"/>
    <n v="0"/>
    <n v="0"/>
    <n v="0"/>
    <n v="0"/>
    <n v="0"/>
    <n v="0"/>
    <n v="0"/>
    <n v="0"/>
    <n v="0"/>
    <n v="0"/>
    <n v="0"/>
    <n v="0"/>
    <n v="0"/>
    <s v="Chemcial store"/>
    <s v="P04"/>
    <n v="1516"/>
    <x v="2"/>
  </r>
  <r>
    <s v="0P4102211568"/>
    <s v="PCKG SET,GLND,970166000944,MIL"/>
    <s v="SPARE PARTS; PART NAME:PACKING SET; ADDITIONAL INFORMATION:FOR GLAND; MANUFACTURER:MIL CONTROLS LIMITED; MANUFACTURER PARTNUMBER:970166000944"/>
    <d v="2017-08-28T00:00:00"/>
    <s v="SPARE_PARTS"/>
    <x v="2"/>
    <s v="2000"/>
    <s v="GS01"/>
    <s v="EA"/>
    <n v="2"/>
    <n v="2310"/>
    <n v="0"/>
    <n v="0"/>
    <n v="2310"/>
    <s v="ZSPR"/>
    <n v="0"/>
    <s v=""/>
    <n v="0"/>
    <n v="0"/>
    <s v="ONGC Petro additions Ltd."/>
    <s v="INR"/>
    <n v="0"/>
    <n v="0"/>
    <n v="0"/>
    <n v="0"/>
    <n v="0"/>
    <n v="0"/>
    <n v="0"/>
    <n v="0"/>
    <n v="0"/>
    <n v="0"/>
    <n v="0"/>
    <n v="0"/>
    <n v="0"/>
    <n v="0"/>
    <s v="General Store"/>
    <s v="P03"/>
    <n v="2317"/>
    <x v="2"/>
  </r>
  <r>
    <s v="0P4205060002"/>
    <s v="VLV SET,11514-0900/3,5,17,SHIN-NIP"/>
    <s v="SPARE PARTS; PART NAME:VALVE SET; MANUFACTURER PART NUMBER:11514-0900/3, 5, 17; MANUFACTURER:SHIN NIPPON MACHINERY CO LTD; DRAWINGNUMBER:11514-0900; ITEM POSITION NUMBER:3, 5, 17; EQUIPMENT NAME:BIG PUMP (TURBINE); EQUIPMENT MAKE:SHIN NIPPON MACHINERY CO., LTD;EQUIPMENT MODEL:B6-R2-R; ADDITIONAL INFORMATION:FOR ESV"/>
    <d v="2017-06-17T00:00:00"/>
    <s v="SPARE_PARTS"/>
    <x v="2"/>
    <s v="2000"/>
    <s v="GS01"/>
    <s v="EA"/>
    <n v="1"/>
    <n v="2306.0300000000002"/>
    <n v="0"/>
    <n v="0"/>
    <n v="2306.0300000000002"/>
    <s v="ZSPR"/>
    <n v="0"/>
    <s v=""/>
    <n v="0"/>
    <n v="0"/>
    <s v="ONGC Petro additions Ltd."/>
    <s v="INR"/>
    <n v="0"/>
    <n v="0"/>
    <n v="0"/>
    <n v="0"/>
    <n v="0"/>
    <n v="0"/>
    <n v="0"/>
    <n v="0"/>
    <n v="0"/>
    <n v="0"/>
    <n v="0"/>
    <n v="0"/>
    <n v="0"/>
    <n v="0"/>
    <s v="General Store"/>
    <s v="P04"/>
    <n v="2389"/>
    <x v="2"/>
  </r>
  <r>
    <s v="0P4205060008"/>
    <s v="VLV SET,11515-0900-1A/7,8,49,SHIN-NIP"/>
    <s v="SPARE PARTS; PART NAME:VALVE SET; MANUFACTURER PART NUMBER:11515-0900-1A/7, 8, 49; MANUFACTURER:SHIN NIPPON MACHINERY CO LTD;DRAWING NUMBER:11515-0900-1A; ITEM POSITION NUMBER:7, 8, 49; EQUIPMENT NAME:BIG PUMP (TURBINE); EQUIPMENT MAKE:SHIN NIPPONMACHINERY CO., LTD; EQUIPMENT MODEL:B8-C2; ADDITIONAL INFORMATION:FOR ESV"/>
    <d v="2017-06-17T00:00:00"/>
    <s v="SPARE_PARTS"/>
    <x v="2"/>
    <s v="2000"/>
    <s v="GS01"/>
    <s v="EA"/>
    <n v="1"/>
    <n v="2306.0300000000002"/>
    <n v="0"/>
    <n v="0"/>
    <n v="2306.0300000000002"/>
    <s v="ZSPR"/>
    <n v="0"/>
    <s v=""/>
    <n v="0"/>
    <n v="0"/>
    <s v="ONGC Petro additions Ltd."/>
    <s v="INR"/>
    <n v="0"/>
    <n v="0"/>
    <n v="0"/>
    <n v="0"/>
    <n v="0"/>
    <n v="0"/>
    <n v="0"/>
    <n v="0"/>
    <n v="0"/>
    <n v="0"/>
    <n v="0"/>
    <n v="0"/>
    <n v="0"/>
    <n v="0"/>
    <s v="General Store"/>
    <s v="P04"/>
    <n v="2389"/>
    <x v="2"/>
  </r>
  <r>
    <s v="0P4610040150"/>
    <s v="RLY,O/L,2.4TO4A,3UA5200-1E,SIEMENS"/>
    <s v="ELECTRICAL RELAYS; AMPERAGE:2.4 TO 4 A; MANUFACTURER:SIEMENS; MANUFACTURER PART NUMBER:3UA5200-1E; TYPE:MAIN HOIST BIMETALLIC"/>
    <d v="2019-07-30T00:00:00"/>
    <s v="EL_RELAYS"/>
    <x v="4"/>
    <s v="2000"/>
    <s v="CH01"/>
    <s v="EA"/>
    <n v="2"/>
    <n v="2306"/>
    <n v="0"/>
    <n v="0"/>
    <n v="2306"/>
    <s v="ZSPR"/>
    <n v="0"/>
    <s v=""/>
    <n v="0"/>
    <n v="0"/>
    <s v="ONGC Petro additions Ltd."/>
    <s v="INR"/>
    <n v="0"/>
    <n v="0"/>
    <n v="0"/>
    <n v="0"/>
    <n v="0"/>
    <n v="0"/>
    <n v="0"/>
    <n v="0"/>
    <n v="0"/>
    <n v="0"/>
    <n v="0"/>
    <n v="0"/>
    <n v="0"/>
    <n v="0"/>
    <s v="Chemcial store"/>
    <s v="P01"/>
    <n v="1616"/>
    <x v="2"/>
  </r>
  <r>
    <s v="0T2545780009"/>
    <s v="GSKT,RBR,FLR,EPDM,CL150,24IN,11KC"/>
    <s v="REINFORCED FLAT RING RUBBER GASKET; MAT:ETHYLENE-PROPYLENE RUBBER; CROSS SECTION:WITH INSERT; MAT, INSERT:STEEL; FACING,FLANGE:RAISED FACE; PRESSURE DESIGNATION:ASME CL 150; THICKNESS AT INSERT:7 MM; SIZE, PIPE, NOMINAL:24 IN; REFERENCE: 11KC"/>
    <d v="2022-03-29T00:00:00"/>
    <s v="RE_RU_FL_GASKETS"/>
    <x v="2"/>
    <s v="2000"/>
    <s v="SP01"/>
    <s v="EA"/>
    <n v="1"/>
    <n v="2305.59"/>
    <n v="0"/>
    <n v="0"/>
    <n v="2305.59"/>
    <s v="ZSTO"/>
    <n v="0"/>
    <s v=""/>
    <n v="0"/>
    <n v="0"/>
    <s v="ONGC Petro additions Ltd."/>
    <s v="INR"/>
    <n v="0"/>
    <n v="0"/>
    <n v="0"/>
    <n v="0"/>
    <n v="0"/>
    <n v="0"/>
    <n v="0"/>
    <n v="0"/>
    <n v="0"/>
    <n v="0"/>
    <n v="0"/>
    <n v="0"/>
    <n v="0"/>
    <n v="0"/>
    <s v="Shutdown Plan Mt"/>
    <s v="S06"/>
    <n v="643"/>
    <x v="1"/>
  </r>
  <r>
    <s v="0T2541370277"/>
    <s v="GSKT,SPW,CL600,SS316,GPH,16IN,4.5MM"/>
    <s v="SPIRAL WOUND GASKETS; PRESSURE DESIGNATION:ASME CL 600; THICKNESS, GASKET:4.5 MM; MAT, WINDINGS:STAINLESS STEEL 316; MAT,FILLER:FLEXIBLE GRAPHITE; MAT, INNER RING:CARBON STEEL; MAT, CENTRING RING:CARBON STEEL; SIZE, PIPE, NOMINAL:16 IN; SUPPLIERNAME:JFC CORPORATION; REAL MANUFACTURER:KOREA FUJI PACKING CO. LTD; SUPPLIER PART NUMBER:VP-SC2252-T3-B-05-P05; DRAWINGNUMBER:VP-SC2252-T3-B-05, VP-SC2252-T3-B-05-01; MODEL NUMBER:T3 TYPE; FACING, FLANGE:RAISED FACE"/>
    <d v="2022-09-05T00:00:00"/>
    <s v="SP_GASKETS"/>
    <x v="2"/>
    <s v="2000"/>
    <s v="CH01"/>
    <s v="EA"/>
    <n v="3"/>
    <n v="2304.66"/>
    <n v="0"/>
    <n v="0"/>
    <n v="2304.66"/>
    <s v="ZSTO"/>
    <n v="0"/>
    <s v=""/>
    <n v="0"/>
    <n v="0"/>
    <s v="ONGC Petro additions Ltd."/>
    <s v="INR"/>
    <n v="0"/>
    <n v="0"/>
    <n v="0"/>
    <n v="0"/>
    <n v="0"/>
    <n v="0"/>
    <n v="0"/>
    <n v="0"/>
    <n v="0"/>
    <n v="0"/>
    <n v="0"/>
    <n v="0"/>
    <n v="0"/>
    <n v="0"/>
    <s v="Chemcial store"/>
    <s v="S06"/>
    <n v="483"/>
    <x v="1"/>
  </r>
  <r>
    <s v="0P4205030503"/>
    <s v="GSKT SET,NAM 37,13754SUBSOG,KBL"/>
    <s v="SPARE PARTS; PART NAME:GASKET SET; MANUFACTURER PART NUMBER:13754SUBSOG; MANUFACTURER:KIRLOSKAR BROTHERS LTD; MATERIAL:NAM 37;EQUIPMENT NAME:CENTRIFUGAL PUMP; EQUIPMENT MODEL:KPD 80/20 (2900); REFERENCE NUMBER:SOG; PUMP CODE:13754F08712A512050; OANUMBER:F08712A512/0500"/>
    <d v="2016-01-11T00:00:00"/>
    <s v="SPARE_PARTS"/>
    <x v="2"/>
    <s v="2000"/>
    <s v="GS01"/>
    <s v="EA"/>
    <n v="2"/>
    <n v="2304"/>
    <n v="0"/>
    <n v="0"/>
    <n v="2304"/>
    <s v="ZSPR"/>
    <n v="0"/>
    <s v=""/>
    <n v="0"/>
    <n v="0"/>
    <s v="ONGC Petro additions Ltd."/>
    <s v="INR"/>
    <n v="0"/>
    <n v="0"/>
    <n v="0"/>
    <n v="0"/>
    <n v="0"/>
    <n v="0"/>
    <n v="0"/>
    <n v="0"/>
    <n v="0"/>
    <n v="0"/>
    <n v="0"/>
    <n v="0"/>
    <n v="0"/>
    <n v="0"/>
    <s v="General Store"/>
    <s v="P04"/>
    <n v="2912"/>
    <x v="2"/>
  </r>
  <r>
    <s v="0T2541370424"/>
    <s v="GSKT,SPW,CL1500,SS,GPH,1.5IN"/>
    <s v="SPIRAL WOUND GASKETS; DESIGN SPEC:ASME/ANSI B16.20 - 1998; DESIGN SPEC, FLANGE(S):ASME B16.5; PRESSURE DESIGNATION:CL 1500; MAT,WINDINGS:STAINLESS STEEL; MAT, FILLER:GRAPHITE; MAT, INNER RING:STAINLESS STEEL 316; MAT, CENTRING RING:STAINLESS STEEL 316; SIZE,PIPE, NOMINAL:1.5 IN"/>
    <d v="2017-10-17T00:00:00"/>
    <s v="SP_GASKETS"/>
    <x v="2"/>
    <s v="2000"/>
    <s v="CH01"/>
    <s v="EA"/>
    <n v="20"/>
    <n v="2303.25"/>
    <n v="0"/>
    <n v="0"/>
    <n v="2303.25"/>
    <s v="ZSTO"/>
    <n v="0"/>
    <s v=""/>
    <n v="0"/>
    <n v="0"/>
    <s v="ONGC Petro additions Ltd."/>
    <s v="INR"/>
    <n v="0"/>
    <n v="0"/>
    <n v="0"/>
    <n v="0"/>
    <n v="0"/>
    <n v="0"/>
    <n v="0"/>
    <n v="0"/>
    <n v="0"/>
    <n v="0"/>
    <n v="0"/>
    <n v="0"/>
    <n v="0"/>
    <n v="0"/>
    <s v="Chemcial store"/>
    <s v="S06"/>
    <n v="2267"/>
    <x v="1"/>
  </r>
  <r>
    <s v="0P3921080001"/>
    <s v="WIRE,SAF,105093,BUSS-SMS"/>
    <s v="SPARE PARTS; PART NAME:WIRE,SAFETY; DIMENSIONS:155 X 4 MM; ITEM POSITIONNUMBER:228; EQUIPMENT NAME:THIN FILM EVAPORATOR; EQUIPMENTMAKE:BUSS-SMS-CANZLER; EQUIPMENT MODEL:LB-2800-S; ADDITIONAL INFORMATION:DIN471; MANUFACTURER PART NUMBER:105093; MANUFACTURER:BUSS-SMS-CANZLER; PARTLIST:UPPER BEARING (200); PLANT:BUTENE-1"/>
    <d v="2018-06-19T00:00:00"/>
    <s v="SPARE_PARTS"/>
    <x v="2"/>
    <s v="2000"/>
    <s v="CH01"/>
    <s v="EA"/>
    <n v="1"/>
    <n v="2297.7600000000002"/>
    <n v="0"/>
    <n v="0"/>
    <n v="2297.7600000000002"/>
    <s v="ZSPR"/>
    <n v="0"/>
    <s v=""/>
    <n v="0"/>
    <n v="0"/>
    <s v="ONGC Petro additions Ltd."/>
    <s v="INR"/>
    <n v="0"/>
    <n v="0"/>
    <n v="0"/>
    <n v="0"/>
    <n v="0"/>
    <n v="0"/>
    <n v="0"/>
    <n v="0"/>
    <n v="0"/>
    <n v="0"/>
    <n v="0"/>
    <n v="0"/>
    <n v="0"/>
    <n v="0"/>
    <s v="Chemcial store"/>
    <s v="P04"/>
    <n v="2022"/>
    <x v="2"/>
  </r>
  <r>
    <s v="0P3921080001"/>
    <s v="WIRE,SAF,105093,BUSS-SMS"/>
    <s v="SPARE PARTS; PART NAME:WIRE,SAFETY; DIMENSIONS:155 X 4 MM; ITEM POSITIONNUMBER:228; EQUIPMENT NAME:THIN FILM EVAPORATOR; EQUIPMENTMAKE:BUSS-SMS-CANZLER; EQUIPMENT MODEL:LB-2800-S; ADDITIONAL INFORMATION:DIN471; MANUFACTURER PART NUMBER:105093; MANUFACTURER:BUSS-SMS-CANZLER; PARTLIST:UPPER BEARING (200); PLANT:BUTENE-1"/>
    <d v="2018-06-19T00:00:00"/>
    <s v="SPARE_PARTS"/>
    <x v="2"/>
    <s v="2000"/>
    <s v="GS01"/>
    <s v="EA"/>
    <n v="1"/>
    <n v="2297.7600000000002"/>
    <n v="0"/>
    <n v="0"/>
    <n v="2297.7600000000002"/>
    <s v="ZSPR"/>
    <n v="0"/>
    <s v=""/>
    <n v="0"/>
    <n v="0"/>
    <s v="ONGC Petro additions Ltd."/>
    <s v="INR"/>
    <n v="0"/>
    <n v="0"/>
    <n v="0"/>
    <n v="0"/>
    <n v="0"/>
    <n v="0"/>
    <n v="0"/>
    <n v="0"/>
    <n v="0"/>
    <n v="0"/>
    <n v="0"/>
    <n v="0"/>
    <n v="0"/>
    <n v="0"/>
    <s v="General Store"/>
    <s v="P04"/>
    <n v="2022"/>
    <x v="2"/>
  </r>
  <r>
    <s v="0P4205040863"/>
    <s v="SET SCR,SS316,2H-134268/57,FS-SEALS"/>
    <s v="SPARE PARTS; PART NAME:SET SCREW; MATERIAL:STAINLESS STEEL 316; DRAWING NUMBER:2H-134268; ITEM POSITION NUMBER:57; EQUIPMENTNAME:1ST REACTOR QUENCH LIQUID PUMP; EQUIPMENT MAKE:FLOWSERVE PUMPS; EQUIPMENT MODEL:8 HNNI-154-SL; ADDITIONAL INFORMATION:FORNAME:1ST REACTOR QUENCH LIQUID PUMP; EQUIPMENT MAKE:FLOWSERVE PUMPS; EQUIPMENT MODEL:8 HNNI-154-SL; ADDITIONAL INFORMATION:FORMECHANICAL SEAL; MANUFACTURER:FLOWSERVE SEALS (FSD); MANUFACTURER PART NUMBER:2H-134268/57; SEAL MODEL:3.000&quot;/3.250&quot; QBW/QBQ"/>
    <d v="2023-06-16T00:00:00"/>
    <s v="SPARE_PARTS"/>
    <x v="2"/>
    <s v="2000"/>
    <s v="GS01"/>
    <s v="EA"/>
    <n v="3"/>
    <n v="2286.33"/>
    <n v="0"/>
    <n v="0"/>
    <n v="2286.33"/>
    <s v="ZSPR"/>
    <n v="0"/>
    <s v=""/>
    <n v="0"/>
    <n v="0"/>
    <s v="ONGC Petro additions Ltd."/>
    <s v="INR"/>
    <n v="0"/>
    <n v="0"/>
    <n v="0"/>
    <n v="0"/>
    <n v="0"/>
    <n v="0"/>
    <n v="0"/>
    <n v="0"/>
    <n v="0"/>
    <n v="0"/>
    <n v="0"/>
    <n v="0"/>
    <n v="0"/>
    <n v="0"/>
    <s v="General Store"/>
    <s v="P04"/>
    <n v="199"/>
    <x v="2"/>
  </r>
  <r>
    <s v="0T2545780007"/>
    <s v="GSKT,RBR,FLR,EPDM,CL150,18IN,11KC"/>
    <s v="REINFORCED FLAT RING RUBBER GASKET; MAT:ETHYLENE-PROPYLENE RUBBER; CROSS SECTION:WITH INSERT; MAT, INSERT:STEEL; FACING,FLANGE:RAISED FACE; PRESSURE DESIGNATION:ASME CL 150; THICKNESS AT INSERT:7 MM; SIZE, PIPE, NOMINAL:18 IN; REFERENCE: 11KC"/>
    <d v="2022-03-29T00:00:00"/>
    <s v="RE_RU_FL_GASKETS"/>
    <x v="2"/>
    <s v="2000"/>
    <s v="SP01"/>
    <s v="EA"/>
    <n v="1"/>
    <n v="2285.66"/>
    <n v="0"/>
    <n v="0"/>
    <n v="2285.66"/>
    <s v="ZSTO"/>
    <n v="0"/>
    <s v=""/>
    <n v="0"/>
    <n v="0"/>
    <s v="ONGC Petro additions Ltd."/>
    <s v="INR"/>
    <n v="0"/>
    <n v="0"/>
    <n v="0"/>
    <n v="0"/>
    <n v="0"/>
    <n v="0"/>
    <n v="0"/>
    <n v="0"/>
    <n v="0"/>
    <n v="0"/>
    <n v="0"/>
    <n v="0"/>
    <n v="0"/>
    <n v="0"/>
    <s v="Shutdown Plan Mt"/>
    <s v="S06"/>
    <n v="643"/>
    <x v="1"/>
  </r>
  <r>
    <s v="0P4102215014"/>
    <s v="BODY GSKT,400119600-826-0000,BA-HU"/>
    <s v="SPARE PARTS; PART NAME:BODY GASKET; EQUIPMENT NAME:CONTROL VALVE; EQUIPMENTMAKE:BAKER HUGHES; MANUFACTURER PART NUMBER:400119600-826-0000;MANUFACTURER:BAKER HUGHES; VALVE SERIAL NUMBER:LB12A0091-001, LB12A0091-002;TYPE:SOFT PART"/>
    <d v="2022-06-16T00:00:00"/>
    <s v="SPARE_PARTS"/>
    <x v="2"/>
    <s v="2000"/>
    <s v="CH01"/>
    <s v="EA"/>
    <n v="2"/>
    <n v="2263.8000000000002"/>
    <n v="0"/>
    <n v="0"/>
    <n v="2263.8000000000002"/>
    <s v="ZSPR"/>
    <n v="0"/>
    <s v=""/>
    <n v="0"/>
    <n v="0"/>
    <s v="ONGC Petro additions Ltd."/>
    <s v="INR"/>
    <n v="0"/>
    <n v="0"/>
    <n v="0"/>
    <n v="0"/>
    <n v="0"/>
    <n v="0"/>
    <n v="0"/>
    <n v="0"/>
    <n v="0"/>
    <n v="0"/>
    <n v="0"/>
    <n v="0"/>
    <n v="0"/>
    <n v="0"/>
    <s v="Chemcial store"/>
    <s v="P03"/>
    <n v="564"/>
    <x v="2"/>
  </r>
  <r>
    <s v="0T2541410060"/>
    <s v="GSKT,SPW,W/OUTR RING,LT,SS316,CL150,2IN"/>
    <s v="SPIRAL WOUND GASKETS; DESIGN SPEC:ANSI B16.20; DESIGN SPEC, FLANGE(S):ANSI B16.5; SERVICE:LOW TEMPERATURE; PRESSUREDESIGNATION:CLASS 150; MAT, WINDINGS:STAINLESS STEEL 316; MAT, FILLER:GRAFOIL; MAT, CENTRING RING:STAINLESS STEEL 316; SIZE, PIPE,NOMINAL:2 IN"/>
    <d v="2023-03-14T00:00:00"/>
    <s v="SP_GASKETS"/>
    <x v="2"/>
    <s v="2000"/>
    <s v="CH01"/>
    <s v="EA"/>
    <n v="41"/>
    <n v="2255.1799999999998"/>
    <n v="0"/>
    <n v="0"/>
    <n v="2255.1799999999998"/>
    <s v="ZSTO"/>
    <n v="0"/>
    <s v=""/>
    <n v="0"/>
    <n v="0"/>
    <s v="ONGC Petro additions Ltd."/>
    <s v="INR"/>
    <n v="0"/>
    <n v="0"/>
    <n v="0"/>
    <n v="0"/>
    <n v="0"/>
    <n v="0"/>
    <n v="0"/>
    <n v="0"/>
    <n v="0"/>
    <n v="0"/>
    <n v="0"/>
    <n v="0"/>
    <n v="0"/>
    <n v="0"/>
    <s v="Chemcial store"/>
    <s v="S06"/>
    <n v="293"/>
    <x v="1"/>
  </r>
  <r>
    <s v="0T1728390004"/>
    <s v="ELB,BW,SS,A182,90°,40,1IN,CL3000"/>
    <s v="BUTT-WELD PIPE ELBOWS; MAT:STAINLESS STEEL; MAT SPEC, FITTING:ASTM A182;ANGLE:90 °; SCHEDULE NUMBER:40; SIZE:1 IN; PRESSURE DESIGNATION:ASME CLASS 3000"/>
    <d v="2023-05-27T00:00:00"/>
    <s v="BU_PI_ELBOWS1"/>
    <x v="2"/>
    <s v="2000"/>
    <s v="SP01"/>
    <s v="EA"/>
    <n v="4"/>
    <n v="2240"/>
    <n v="0"/>
    <n v="0"/>
    <n v="2240"/>
    <s v="ZSTO"/>
    <n v="0"/>
    <s v=""/>
    <n v="0"/>
    <n v="0"/>
    <s v="ONGC Petro additions Ltd."/>
    <s v="INR"/>
    <n v="0"/>
    <n v="0"/>
    <n v="0"/>
    <n v="0"/>
    <n v="0"/>
    <n v="0"/>
    <n v="0"/>
    <n v="0"/>
    <n v="0"/>
    <n v="0"/>
    <n v="0"/>
    <n v="0"/>
    <n v="0"/>
    <n v="0"/>
    <s v="Shutdown Plan Mt"/>
    <s v="S06"/>
    <n v="219"/>
    <x v="1"/>
  </r>
  <r>
    <s v="0T2541950002"/>
    <s v="GSKT,FLR,RF,CL150,2MM,GPH,2IN,14BL"/>
    <s v="FLAT RING GASKETS; TYPE:FLAT RING; FACING, FLANGE:RAISED FACE; PRESSURE DESIGNATION:ASME CL 150; THICKNESS:2 MM; MAT:GRAPHITE WITHSS 316 INSERTED; SIZE, PIPE, NOMINAL:2 IN; REFERENCE: 14BL"/>
    <d v="2022-03-29T00:00:00"/>
    <s v="FL_GASKETS"/>
    <x v="2"/>
    <s v="2000"/>
    <s v="GS01"/>
    <s v="EA"/>
    <n v="49"/>
    <n v="2231.59"/>
    <n v="0"/>
    <n v="0"/>
    <n v="2231.59"/>
    <s v="ZSTO"/>
    <n v="0"/>
    <s v=""/>
    <n v="0"/>
    <n v="0"/>
    <s v="ONGC Petro additions Ltd."/>
    <s v="INR"/>
    <n v="0"/>
    <n v="0"/>
    <n v="0"/>
    <n v="0"/>
    <n v="0"/>
    <n v="0"/>
    <n v="0"/>
    <n v="0"/>
    <n v="0"/>
    <n v="0"/>
    <n v="0"/>
    <n v="0"/>
    <n v="0"/>
    <n v="0"/>
    <s v="General Store"/>
    <s v="S06"/>
    <n v="643"/>
    <x v="1"/>
  </r>
  <r>
    <s v="0P4102220050"/>
    <s v="PIN,SS XM-19,H013706,METSO"/>
    <s v="SPARE PARTS; PART NAME:PIN; MATERIAL:STAINLESS STEEL XM-19; DRAWING NUMBER:F12006; ITEM POSITION NUMBER:50; EQUIPMENT NAME:CONTROLBALL VALVE; EQUIPMENT MAKE:METSO AUTOMATION; EQUIPMENT MODEL:XA03DWGAJ2SJSAAF; MANUFACTURER:METSO AUTOMATION; MANUFACTURER PARTNUMBER:H013706"/>
    <d v="2017-02-18T00:00:00"/>
    <s v="SPARE_PARTS"/>
    <x v="2"/>
    <s v="2000"/>
    <s v="GS01"/>
    <s v="EA"/>
    <n v="1"/>
    <n v="2228.0500000000002"/>
    <n v="0"/>
    <n v="0"/>
    <n v="2228.0500000000002"/>
    <s v="ZSPR"/>
    <n v="0"/>
    <s v=""/>
    <n v="0"/>
    <n v="0"/>
    <s v="ONGC Petro additions Ltd."/>
    <s v="INR"/>
    <n v="0"/>
    <n v="0"/>
    <n v="0"/>
    <n v="0"/>
    <n v="0"/>
    <n v="0"/>
    <n v="0"/>
    <n v="0"/>
    <n v="0"/>
    <n v="0"/>
    <n v="0"/>
    <n v="0"/>
    <n v="0"/>
    <n v="0"/>
    <s v="General Store"/>
    <s v="P03"/>
    <n v="2508"/>
    <x v="2"/>
  </r>
  <r>
    <s v="0T2545780032"/>
    <s v="GSKT,RBR,FLR,EPDM,CL300,20IN,11KC"/>
    <s v="REINFORCED FLAT RING RUBBER GASKET; MAT:ETHYLENE-PROPYLENE RUBBER; CROSS SECTION:WITH INSERT; MAT, INSERT:STEEL; FACING,FLANGE:RAISED FACE; PRESSURE DESIGNATION:ASME CL 300; THICKNESS AT INSERT:7 MM; SIZE, PIPE, NOMINAL:20 IN; REFERENCE: 11KC"/>
    <d v="2022-03-29T00:00:00"/>
    <s v="RE_RU_FL_GASKETS"/>
    <x v="2"/>
    <s v="2000"/>
    <s v="SP01"/>
    <s v="EA"/>
    <n v="1"/>
    <n v="2225.3200000000002"/>
    <n v="0"/>
    <n v="0"/>
    <n v="2225.3200000000002"/>
    <s v="ZSTO"/>
    <n v="0"/>
    <s v=""/>
    <n v="0"/>
    <n v="0"/>
    <s v="ONGC Petro additions Ltd."/>
    <s v="INR"/>
    <n v="0"/>
    <n v="0"/>
    <n v="0"/>
    <n v="0"/>
    <n v="0"/>
    <n v="0"/>
    <n v="0"/>
    <n v="0"/>
    <n v="0"/>
    <n v="0"/>
    <n v="0"/>
    <n v="0"/>
    <n v="0"/>
    <n v="0"/>
    <s v="Shutdown Plan Mt"/>
    <s v="S06"/>
    <n v="643"/>
    <x v="1"/>
  </r>
  <r>
    <s v="0P2396020212"/>
    <s v="DISC,16,60028,GEDA"/>
    <s v="SPARE PARTS; PART NAME:DISC; EQUIPMENT NAME:ELEVATOR; EQUIPMENT MAKE:GEDA; EQUIPMENT MODEL:SH1600; ADDITIONAL INFORMATION:16;MANUFACTURER PART NUMBER:60028; MANUFACTURER:GEDA; REFERENCE NUMBER:P007200"/>
    <d v="2019-08-26T00:00:00"/>
    <s v="SPARE_PARTS"/>
    <x v="2"/>
    <s v="2000"/>
    <s v="CH01"/>
    <s v="EA"/>
    <n v="3"/>
    <n v="2225.3000000000002"/>
    <n v="0"/>
    <n v="0"/>
    <n v="2225.3000000000002"/>
    <s v="ZSPR"/>
    <n v="0"/>
    <s v=""/>
    <n v="0"/>
    <n v="0"/>
    <s v="ONGC Petro additions Ltd."/>
    <s v="INR"/>
    <n v="0"/>
    <n v="0"/>
    <n v="0"/>
    <n v="0"/>
    <n v="0"/>
    <n v="0"/>
    <n v="0"/>
    <n v="0"/>
    <n v="0"/>
    <n v="0"/>
    <n v="0"/>
    <n v="0"/>
    <n v="0"/>
    <n v="0"/>
    <s v="Chemcial store"/>
    <s v="P01"/>
    <n v="1589"/>
    <x v="2"/>
  </r>
  <r>
    <s v="0P4102240053"/>
    <s v="SEAT RING,FMS20B88,1U234622012,FISH-CO"/>
    <s v="SPARE PARTS; PART NAME:SEAT RING; MANUFACTURER PART NUMBER:1U234622012; MANUFACTURER:FISHER CONTROLS; MATERIAL:ASME SA216 WCCFMS20B88; EQUIPMENT NAME:CONTROL VALVE; EQUIPMENT MODEL:3.00ET; SET QUANTITY:1"/>
    <d v="2022-02-11T00:00:00"/>
    <s v="SPARE_PARTS"/>
    <x v="2"/>
    <s v="2000"/>
    <s v="CH01"/>
    <s v="EA"/>
    <n v="1"/>
    <n v="2222.75"/>
    <n v="0"/>
    <n v="0"/>
    <n v="2222.75"/>
    <s v="ZSPR"/>
    <n v="0"/>
    <s v=""/>
    <n v="0"/>
    <n v="0"/>
    <s v="ONGC Petro additions Ltd."/>
    <s v="INR"/>
    <n v="0"/>
    <n v="0"/>
    <n v="0"/>
    <n v="0"/>
    <n v="0"/>
    <n v="0"/>
    <n v="0"/>
    <n v="0"/>
    <n v="0"/>
    <n v="0"/>
    <n v="0"/>
    <n v="0"/>
    <n v="0"/>
    <n v="0"/>
    <s v="Chemcial store"/>
    <s v="P03"/>
    <n v="689"/>
    <x v="2"/>
  </r>
  <r>
    <s v="0P4102240053"/>
    <s v="SEAT RING,FMS20B88,1U234622012,FISH-CO"/>
    <s v="SPARE PARTS; PART NAME:SEAT RING; MANUFACTURER PART NUMBER:1U234622012; MANUFACTURER:FISHER CONTROLS; MATERIAL:ASME SA216 WCCFMS20B88; EQUIPMENT NAME:CONTROL VALVE; EQUIPMENT MODEL:3.00ET; SET QUANTITY:1"/>
    <d v="2022-02-11T00:00:00"/>
    <s v="SPARE_PARTS"/>
    <x v="2"/>
    <s v="2000"/>
    <s v="GS01"/>
    <s v="EA"/>
    <n v="1"/>
    <n v="2222.75"/>
    <n v="0"/>
    <n v="0"/>
    <n v="2222.75"/>
    <s v="ZSPR"/>
    <n v="0"/>
    <s v=""/>
    <n v="0"/>
    <n v="0"/>
    <s v="ONGC Petro additions Ltd."/>
    <s v="INR"/>
    <n v="0"/>
    <n v="0"/>
    <n v="0"/>
    <n v="0"/>
    <n v="0"/>
    <n v="0"/>
    <n v="0"/>
    <n v="0"/>
    <n v="0"/>
    <n v="0"/>
    <n v="0"/>
    <n v="0"/>
    <n v="0"/>
    <n v="0"/>
    <s v="General Store"/>
    <s v="P03"/>
    <n v="689"/>
    <x v="2"/>
  </r>
  <r>
    <s v="0T2548810004"/>
    <s v="GSKT,RJ,SOFT IRON,OCTAL,R49,CL300,8IN"/>
    <s v="RING JOINT GASKETS; DESIGN SPEC:ANSI B16.20; MAT:SOFT IRON; HARDNESS, MAXIMUM:90 BHN; TYPE:OCTAGONAL; RING IDENTIF NO.:R49; SIZE,FLANGE (INCH:8 IN; DESIGN SPEC, FLANGE:ANSI B16.5; PRESSURE DESIGNATION:CLASS 300"/>
    <d v="2023-05-06T00:00:00"/>
    <s v="RI_GASKETS"/>
    <x v="2"/>
    <s v="2000"/>
    <s v="GS01"/>
    <s v="EA"/>
    <n v="7"/>
    <n v="2222.5"/>
    <n v="0"/>
    <n v="0"/>
    <n v="2222.5"/>
    <s v="ZSTO"/>
    <n v="0"/>
    <s v=""/>
    <n v="0"/>
    <n v="0"/>
    <s v="ONGC Petro additions Ltd."/>
    <s v="INR"/>
    <n v="0"/>
    <n v="0"/>
    <n v="0"/>
    <n v="0"/>
    <n v="0"/>
    <n v="0"/>
    <n v="0"/>
    <n v="0"/>
    <n v="0"/>
    <n v="0"/>
    <n v="0"/>
    <n v="0"/>
    <n v="0"/>
    <n v="0"/>
    <s v="General Store"/>
    <s v="S06"/>
    <n v="240"/>
    <x v="1"/>
  </r>
  <r>
    <s v="0P3922150255"/>
    <s v="FLTR ELEM,1IN,120,SS304,1MPA"/>
    <s v="FILTER ELEMENT; TYPE:Y; SIZE:1 IN; MESH SIZE:120; MATERIAL:STAINLESS STEEL 304;HYDROTEST PRESSURE:1 MPA; OPENING AREA:208%; FOR FILTER / STRAINER; DRAWINGNUMBER:JFC-018"/>
    <d v="2019-11-07T00:00:00"/>
    <s v="FILTER ELEMENT"/>
    <x v="2"/>
    <s v="2000"/>
    <s v="CH01"/>
    <s v="EA"/>
    <n v="6"/>
    <n v="2220"/>
    <n v="0"/>
    <n v="0"/>
    <n v="2220"/>
    <s v="ZSPR"/>
    <n v="0"/>
    <s v=""/>
    <n v="0"/>
    <n v="0"/>
    <s v="ONGC Petro additions Ltd."/>
    <s v="INR"/>
    <n v="0"/>
    <n v="0"/>
    <n v="0"/>
    <n v="0"/>
    <n v="0"/>
    <n v="0"/>
    <n v="0"/>
    <n v="0"/>
    <n v="0"/>
    <n v="0"/>
    <n v="0"/>
    <n v="0"/>
    <n v="0"/>
    <n v="0"/>
    <s v="Chemcial store"/>
    <s v="P04"/>
    <n v="1516"/>
    <x v="2"/>
  </r>
  <r>
    <s v="0P4102206224"/>
    <s v="INP SFT,F/AT/150/1/S2,EMER-PM"/>
    <s v="SPARE PARTS; PART NAME:INPUT SHAFT; EQUIPMENT NAME:BALL VALVE; EQUIPMENTMAKE:EMERSON PROCESS MANAGEMENT; EQUIPMENT MODEL:AT/150/1/S2; ADDITIONALINFORMATION:REDUCTION RATIO:450/1; MANUFACTURER:EMERSON PROCESS MANAGEMENT;VALVE SIZE:16 INCH; PRESSURE DESIGNATION:ASME CLASS 600"/>
    <d v="2021-04-29T00:00:00"/>
    <s v="SPARE_PARTS"/>
    <x v="2"/>
    <s v="2000"/>
    <s v="CH01"/>
    <s v="EA"/>
    <n v="1"/>
    <n v="2219"/>
    <n v="0"/>
    <n v="0"/>
    <n v="2219"/>
    <s v="ZSPR"/>
    <n v="0"/>
    <s v=""/>
    <n v="0"/>
    <n v="0"/>
    <s v="ONGC Petro additions Ltd."/>
    <s v="INR"/>
    <n v="0"/>
    <n v="0"/>
    <n v="0"/>
    <n v="0"/>
    <n v="0"/>
    <n v="0"/>
    <n v="0"/>
    <n v="0"/>
    <n v="0"/>
    <n v="0"/>
    <n v="0"/>
    <n v="0"/>
    <n v="0"/>
    <n v="0"/>
    <s v="Chemcial store"/>
    <s v="P04"/>
    <n v="977"/>
    <x v="2"/>
  </r>
  <r>
    <s v="0T2716190017"/>
    <s v="LMP,FLUOR,220VAC,11W,2PIN,240MM,BAJAJ"/>
    <s v="FLUORESCENT LAMPS; TYPE:COMPACT; CONNECTION(S):2 PIN; CONSTRUCTION:SINGLE-U; VOLTAGE:220 VAC; POWER, RATED:11 W; LENGTH:240 MM;MANUFACTURER:BAJAJ; MODEL NUMBER:11-860 PJ9U-DELUXS; ALTERNATE MANUFACTURER:HAVELLS/OSRAM/PHILIPS"/>
    <d v="2022-12-13T00:00:00"/>
    <s v="FL_LAMPS"/>
    <x v="4"/>
    <s v="2000"/>
    <s v="GS01"/>
    <s v="EA"/>
    <n v="47"/>
    <n v="2214.2800000000002"/>
    <n v="0"/>
    <n v="0"/>
    <n v="2214.2800000000002"/>
    <s v="ZSTO"/>
    <n v="0"/>
    <s v=""/>
    <n v="0"/>
    <n v="0"/>
    <s v="ONGC Petro additions Ltd."/>
    <s v="INR"/>
    <n v="0"/>
    <n v="0"/>
    <n v="0"/>
    <n v="0"/>
    <n v="0"/>
    <n v="0"/>
    <n v="0"/>
    <n v="0"/>
    <n v="0"/>
    <n v="0"/>
    <n v="0"/>
    <n v="0"/>
    <n v="0"/>
    <n v="0"/>
    <s v="General Store"/>
    <s v="S03"/>
    <n v="384"/>
    <x v="1"/>
  </r>
  <r>
    <s v="0P3900020119"/>
    <s v="MOUNT,INSR,VITON,2H-144069/6,SANMAR"/>
    <s v="SPARE PARTS; PART NAME:MOUNTING,INSERT; MATERIAL:VITON; DRAWING NUMBER:2H-144069; ITEM POSITION NUMBER:6; EQUIPMENT NAME:TOP ENTRYAGITATOR; EQUIPMENT MAKE:REMI PROCESS PLANT &amp; MACHINARY; ADDITIONAL INFORMATION:FOR MECHANICAL SEAL; MANUFACTURER:FLOWSERVE SANMAR;MANUFACTURER PART NUMBER:2H-144069/6; SEAL MODEL/TYPE:3.500&quot; DOUBLE INSIDE CARTRIDGE BRO"/>
    <d v="2016-02-24T00:00:00"/>
    <s v="SPARE_PARTS"/>
    <x v="2"/>
    <s v="2000"/>
    <s v="GS01"/>
    <s v="EA"/>
    <n v="1"/>
    <n v="2204.89"/>
    <n v="0"/>
    <n v="0"/>
    <n v="2204.89"/>
    <s v="ZSPR"/>
    <n v="0"/>
    <s v=""/>
    <n v="0"/>
    <n v="0"/>
    <s v="ONGC Petro additions Ltd."/>
    <s v="INR"/>
    <n v="0"/>
    <n v="0"/>
    <n v="0"/>
    <n v="0"/>
    <n v="0"/>
    <n v="0"/>
    <n v="0"/>
    <n v="0"/>
    <n v="0"/>
    <n v="0"/>
    <n v="0"/>
    <n v="0"/>
    <n v="0"/>
    <n v="0"/>
    <s v="General Store"/>
    <s v="P04"/>
    <n v="2868"/>
    <x v="2"/>
  </r>
  <r>
    <s v="0P3900020120"/>
    <s v="MOUNT,INSR,DURAFLON,2H-144069/7,SANMAR"/>
    <s v="SPARE PARTS; PART NAME:MOUNTING,INSERT; MATERIAL:DURAFLON; DRAWING NUMBER:2H-144069; ITEM POSITION NUMBER:7; EQUIPMENT NAME:TOPENTRY AGITATOR; EQUIPMENT MAKE:REMI PROCESS PLANT &amp; MACHINARY; ADDITIONAL INFORMATION:FOR MECHANICAL SEAL; MANUFACTURER:FLOWSERVESANMAR; MANUFACTURER PART NUMBER:2H-144069/7; SEAL MODEL/TYPE:3.500&quot; DOUBLE INSIDE CARTRIDGE BRO"/>
    <d v="2016-02-24T00:00:00"/>
    <s v="SPARE_PARTS"/>
    <x v="2"/>
    <s v="2000"/>
    <s v="GS01"/>
    <s v="EA"/>
    <n v="1"/>
    <n v="2204.89"/>
    <n v="0"/>
    <n v="0"/>
    <n v="2204.89"/>
    <s v="ZSPR"/>
    <n v="0"/>
    <s v=""/>
    <n v="0"/>
    <n v="0"/>
    <s v="ONGC Petro additions Ltd."/>
    <s v="INR"/>
    <n v="0"/>
    <n v="0"/>
    <n v="0"/>
    <n v="0"/>
    <n v="0"/>
    <n v="0"/>
    <n v="0"/>
    <n v="0"/>
    <n v="0"/>
    <n v="0"/>
    <n v="0"/>
    <n v="0"/>
    <n v="0"/>
    <n v="0"/>
    <s v="General Store"/>
    <s v="P04"/>
    <n v="2868"/>
    <x v="2"/>
  </r>
  <r>
    <s v="0P3900030044"/>
    <s v="GSKT,DMC 340,2H-144069/G3,SANMAR"/>
    <s v="SPARE PARTS; PART NAME:GASKET; MATERIAL:DMC-340; DRAWING NUMBER:2H-144069; ITEM POSITION NUMBER:G3; EQUIPMENT NAME:TOP ENTRYAGITATOR; EQUIPMENT MAKE:REMI PROCESS PLANT &amp; MACHINARY; ADDITIONAL INFORMATION:FOR MECHANICAL SEAL; MANUFACTURER:FLOWSERVE SANMAR;MANUFACTURER PART NUMBER:2H-144069/G3; SEAL MODEL/TYPE:3.500&quot; DOUBLE INSIDE CARTRIDGE BRO"/>
    <d v="2016-02-24T00:00:00"/>
    <s v="SPARE_PARTS"/>
    <x v="2"/>
    <s v="2000"/>
    <s v="GS01"/>
    <s v="EA"/>
    <n v="1"/>
    <n v="2204.89"/>
    <n v="0"/>
    <n v="0"/>
    <n v="2204.89"/>
    <s v="ZSPR"/>
    <n v="0"/>
    <s v=""/>
    <n v="0"/>
    <n v="0"/>
    <s v="ONGC Petro additions Ltd."/>
    <s v="INR"/>
    <n v="0"/>
    <n v="0"/>
    <n v="0"/>
    <n v="0"/>
    <n v="0"/>
    <n v="0"/>
    <n v="0"/>
    <n v="0"/>
    <n v="0"/>
    <n v="0"/>
    <n v="0"/>
    <n v="0"/>
    <n v="0"/>
    <n v="0"/>
    <s v="General Store"/>
    <s v="P04"/>
    <n v="2868"/>
    <x v="2"/>
  </r>
  <r>
    <s v="0P3900030046"/>
    <s v="O-RING,BUNA-N,2H-144069/M3,SANMAR"/>
    <s v="SPARE PARTS; PART NAME:O-RING; MATERIAL:BUNA-N; DRAWING NUMBER:2H-144069; ITEM POSITION NUMBER:M3; EQUIPMENT NAME:TOP ENTRYAGITATOR; EQUIPMENT MAKE:REMI PROCESS PLANT &amp; MACHINARY; ADDITIONAL INFORMATION:FOR MECHANICAL SEAL; MANUFACTURER:FLOWSERVE SANMAR;MANUFACTURER PART NUMBER:2H-144069/M3; SEAL MODEL/TYPE:3.500&quot; DOUBLE INSIDE CARTRIDGE BRO"/>
    <d v="2016-02-24T00:00:00"/>
    <s v="SPARE_PARTS"/>
    <x v="2"/>
    <s v="2000"/>
    <s v="GS01"/>
    <s v="EA"/>
    <n v="1"/>
    <n v="2204.89"/>
    <n v="0"/>
    <n v="0"/>
    <n v="2204.89"/>
    <s v="ZSPR"/>
    <n v="0"/>
    <s v=""/>
    <n v="0"/>
    <n v="0"/>
    <s v="ONGC Petro additions Ltd."/>
    <s v="INR"/>
    <n v="0"/>
    <n v="0"/>
    <n v="0"/>
    <n v="0"/>
    <n v="0"/>
    <n v="0"/>
    <n v="0"/>
    <n v="0"/>
    <n v="0"/>
    <n v="0"/>
    <n v="0"/>
    <n v="0"/>
    <n v="0"/>
    <n v="0"/>
    <s v="General Store"/>
    <s v="P04"/>
    <n v="2868"/>
    <x v="2"/>
  </r>
  <r>
    <s v="0P4102205211"/>
    <s v="PLUG STEM,207021241-163H0000,DRES-MSL"/>
    <s v="SPARE PARTS; PART NAME:PLUG STEM; MATERIAL:SUS316; EQUIPMENT NAME:CONTROL VALVE;EQUIPMENT MAKE:DRESSER MASONEILAN; EQUIPMENT MODEL:87-21125; MANUFACTURER PARTNUMBER:207021241-163H0000; MANUFACTURER:DRESSER MASONEILAN"/>
    <d v="2022-04-16T00:00:00"/>
    <s v="SPARE_PARTS"/>
    <x v="2"/>
    <s v="2000"/>
    <s v="SP01"/>
    <s v="EA"/>
    <n v="1"/>
    <n v="2201.85"/>
    <n v="0"/>
    <n v="0"/>
    <n v="2201.85"/>
    <s v="ZSPR"/>
    <n v="0"/>
    <s v=""/>
    <n v="0"/>
    <n v="0"/>
    <s v="ONGC Petro additions Ltd."/>
    <s v="INR"/>
    <n v="0"/>
    <n v="0"/>
    <n v="0"/>
    <n v="0"/>
    <n v="0"/>
    <n v="0"/>
    <n v="0"/>
    <n v="0"/>
    <n v="0"/>
    <n v="0"/>
    <n v="0"/>
    <n v="0"/>
    <n v="0"/>
    <n v="0"/>
    <s v="Shutdown Plan Mt"/>
    <s v="P03"/>
    <n v="625"/>
    <x v="2"/>
  </r>
  <r>
    <s v="0T2544480004"/>
    <s v="GSKT,SPW,PE,670X626MM,SS304,GRA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101; MANDATORY ADD REQRMTS:REFERED POSITION NUMBER:2-4; CENTRING RING, O.D.:678MM; INNER RING, I.D.:600 MM; DIMENSION, I.D. X O.D.:626 X 670 MM; REAL MANUFACTURER NAME:UNIKLINGER"/>
    <d v="2023-10-26T00:00:00"/>
    <s v="PL_SP_GASKETS"/>
    <x v="2"/>
    <s v="2000"/>
    <s v="SP01"/>
    <s v="EA"/>
    <n v="1"/>
    <n v="2201.1999999999998"/>
    <n v="0"/>
    <n v="0"/>
    <n v="2201.1999999999998"/>
    <s v="ZSTO"/>
    <n v="0"/>
    <s v=""/>
    <n v="0"/>
    <n v="0"/>
    <s v="ONGC Petro additions Ltd."/>
    <s v="INR"/>
    <n v="0"/>
    <n v="0"/>
    <n v="0"/>
    <n v="0"/>
    <n v="0"/>
    <n v="0"/>
    <n v="0"/>
    <n v="0"/>
    <n v="0"/>
    <n v="0"/>
    <n v="0"/>
    <n v="0"/>
    <n v="0"/>
    <n v="0"/>
    <s v="Shutdown Plan Mt"/>
    <s v="S06"/>
    <n v="67"/>
    <x v="1"/>
  </r>
  <r>
    <s v="0T2544480009"/>
    <s v="GSKT,SPW,PE,674X630MM,SS304,GRA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41; MANDATORY ADD REQRMTS:REFERED POSITION NUMBER:2-4; CENTRING RING, O.D.:682MM; INNER RING, I.D.:610 MM; DIMENSION, I.D. X O.D.:630 X 674 MM; REAL MANUFACTURER NAME:UNIKLINGER"/>
    <d v="2022-04-01T00:00:00"/>
    <s v="PL_SP_GASKETS"/>
    <x v="2"/>
    <s v="2000"/>
    <s v="SP01"/>
    <s v="EA"/>
    <n v="1"/>
    <n v="2201.1999999999998"/>
    <n v="0"/>
    <n v="0"/>
    <n v="2201.1999999999998"/>
    <s v="ZSTO"/>
    <n v="0"/>
    <s v=""/>
    <n v="0"/>
    <n v="0"/>
    <s v="ONGC Petro additions Ltd."/>
    <s v="INR"/>
    <n v="0"/>
    <n v="0"/>
    <n v="0"/>
    <n v="0"/>
    <n v="0"/>
    <n v="0"/>
    <n v="0"/>
    <n v="0"/>
    <n v="0"/>
    <n v="0"/>
    <n v="0"/>
    <n v="0"/>
    <n v="0"/>
    <n v="0"/>
    <s v="Shutdown Plan Mt"/>
    <s v="S06"/>
    <n v="640"/>
    <x v="1"/>
  </r>
  <r>
    <s v="0T2544480012"/>
    <s v="GSKT,SPW,PE,676X632MM,SS304,GRA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81; MANDATORY ADD REQRMTS:REFERED POSITION NUMBER:2-4; CENTRING RING, O.D.:684MM; INNER RING, I.D.:606 MM; DIMENSION, I.D. X O.D.:632 X 676 MM; REAL MANUFACTURER NAME:UNIKLINGER"/>
    <d v="2023-03-09T00:00:00"/>
    <s v="PL_SP_GASKETS"/>
    <x v="2"/>
    <s v="2000"/>
    <s v="SP01"/>
    <s v="EA"/>
    <n v="1"/>
    <n v="2201.1999999999998"/>
    <n v="0"/>
    <n v="0"/>
    <n v="2201.1999999999998"/>
    <s v="ZSTO"/>
    <n v="0"/>
    <s v=""/>
    <n v="0"/>
    <n v="0"/>
    <s v="ONGC Petro additions Ltd."/>
    <s v="INR"/>
    <n v="0"/>
    <n v="0"/>
    <n v="0"/>
    <n v="0"/>
    <n v="0"/>
    <n v="0"/>
    <n v="0"/>
    <n v="0"/>
    <n v="0"/>
    <n v="0"/>
    <n v="0"/>
    <n v="0"/>
    <n v="0"/>
    <n v="0"/>
    <s v="Shutdown Plan Mt"/>
    <s v="S06"/>
    <n v="298"/>
    <x v="1"/>
  </r>
  <r>
    <s v="0P4610290025"/>
    <s v="BKR CKT,600VAC,3P,GV2ME20,SCHNE-EL"/>
    <s v="CIRCUIT BREAKERS; TYPE, CIRCUITBREAKER:THERMAL MAGNETIC; POLE, QUANTITY:3; VOLTAGE RATING:600 VAC; MOUNTING:PANEL;MANUFACTURER:SCHNEIDER ELECTRIC; MANUFACTURER PART NUMBER:GV2ME20; WITH SCREW TERMINAL; THERMAL TRIP SETTING:13 TO 18 A"/>
    <d v="2019-03-26T00:00:00"/>
    <s v="CIRCUIT_BREAKERS"/>
    <x v="4"/>
    <s v="2000"/>
    <s v="CH01"/>
    <s v="EA"/>
    <n v="1"/>
    <n v="2200"/>
    <n v="0"/>
    <n v="0"/>
    <n v="2200"/>
    <s v="ZSPR"/>
    <n v="0"/>
    <s v=""/>
    <n v="0"/>
    <n v="0"/>
    <s v="ONGC Petro additions Ltd."/>
    <s v="INR"/>
    <n v="0"/>
    <n v="0"/>
    <n v="0"/>
    <n v="0"/>
    <n v="0"/>
    <n v="0"/>
    <n v="0"/>
    <n v="0"/>
    <n v="0"/>
    <n v="0"/>
    <n v="0"/>
    <n v="0"/>
    <n v="0"/>
    <n v="0"/>
    <s v="Chemcial store"/>
    <s v="P01"/>
    <n v="1742"/>
    <x v="2"/>
  </r>
  <r>
    <s v="0T2541630038"/>
    <s v="GSKT,SPW,PE,325X281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32; MANDATORY ADD REQRMTS:REFERED POSITION NUMBER:5; CENTRING RING, O.D.:333MM; INNER RING, I.D.:261 MM; DIMENSION, I.D. X O.D.:281 X 325 MM; EQUIPMENT NAME:CS HEAT EXCHANGER; EQUIPMENT MODEL NUMBER:V-BEM;EQUIPMENT MANUFACTURER NAME:INDCON PROJECT; DRAWING NUMBER:MEA110-D-DR-0042, MEA110-D-DR-0202; POSITION NUMBER:6, 7"/>
    <d v="2023-10-26T00:00:00"/>
    <s v="PL_SP_GASKETS"/>
    <x v="2"/>
    <s v="2000"/>
    <s v="SP01"/>
    <s v="EA"/>
    <n v="1"/>
    <n v="2200"/>
    <n v="0"/>
    <n v="0"/>
    <n v="2200"/>
    <s v="ZSTO"/>
    <n v="0"/>
    <s v=""/>
    <n v="0"/>
    <n v="0"/>
    <s v="ONGC Petro additions Ltd."/>
    <s v="INR"/>
    <n v="0"/>
    <n v="0"/>
    <n v="0"/>
    <n v="0"/>
    <n v="0"/>
    <n v="0"/>
    <n v="0"/>
    <n v="0"/>
    <n v="0"/>
    <n v="0"/>
    <n v="0"/>
    <n v="0"/>
    <n v="0"/>
    <n v="0"/>
    <s v="Shutdown Plan Mt"/>
    <s v="S06"/>
    <n v="67"/>
    <x v="1"/>
  </r>
  <r>
    <s v="0T1705280007"/>
    <s v="CPLG,PIPE,THD,A105,CL3000,1IN"/>
    <s v="THREADED PIPE COUPLINGS; TYPE:THREADED BOTH END; MAT:CARBON STEEL; MAT SPEC, FITTING:ASTM A105; PRESSURE DESIGNATION:CL 3000;MANDATORY ADD REQRMTS:STEAM WITH IBR CERTIFICATE; SIZE:1 IN"/>
    <d v="2023-01-02T00:00:00"/>
    <s v="SW_PI_COUPLINGS2"/>
    <x v="2"/>
    <s v="2000"/>
    <s v="SP01"/>
    <s v="EA"/>
    <n v="18"/>
    <n v="2199.33"/>
    <n v="0"/>
    <n v="0"/>
    <n v="2199.33"/>
    <s v="ZSTO"/>
    <n v="0"/>
    <s v=""/>
    <n v="0"/>
    <n v="0"/>
    <s v="ONGC Petro additions Ltd."/>
    <s v="INR"/>
    <n v="0"/>
    <n v="0"/>
    <n v="0"/>
    <n v="0"/>
    <n v="0"/>
    <n v="0"/>
    <n v="0"/>
    <n v="0"/>
    <n v="0"/>
    <n v="0"/>
    <n v="0"/>
    <n v="0"/>
    <n v="0"/>
    <n v="0"/>
    <s v="Shutdown Plan Mt"/>
    <s v="S06"/>
    <n v="364"/>
    <x v="1"/>
  </r>
  <r>
    <s v="0T2541410185"/>
    <s v="GSKT,SPW,W/OUTR RING,SS316,CL600,18IN"/>
    <s v="SPIRAL WOUND GASKETS; DESIGN SPEC:ANSI B16.20; DESIGN SPEC, FLANGE(S):ANSI B16.5; PRESSURE DESIGNATION:CLASS 600; MAT,WINDINGS:STAINLESS STEEL 316; MAT, FILLER:GRAFOIL; MAT, CENTRING RING:STAINLESS STEEL 316; SIZE, PIPE, NOMINAL:18 IN"/>
    <d v="2016-12-06T00:00:00"/>
    <s v="SP_GASKETS"/>
    <x v="2"/>
    <s v="2000"/>
    <s v="SP01"/>
    <s v="EA"/>
    <n v="2"/>
    <n v="2198"/>
    <n v="0"/>
    <n v="0"/>
    <n v="2198"/>
    <s v="ZSTO"/>
    <n v="0"/>
    <s v=""/>
    <n v="0"/>
    <n v="0"/>
    <s v="ONGC Petro additions Ltd."/>
    <s v="INR"/>
    <n v="0"/>
    <n v="0"/>
    <n v="0"/>
    <n v="0"/>
    <n v="0"/>
    <n v="0"/>
    <n v="0"/>
    <n v="0"/>
    <n v="0"/>
    <n v="0"/>
    <n v="0"/>
    <n v="0"/>
    <n v="0"/>
    <n v="0"/>
    <s v="Shutdown Plan Mt"/>
    <s v="S06"/>
    <n v="2582"/>
    <x v="1"/>
  </r>
  <r>
    <s v="0P4205040322"/>
    <s v="NUT,IMPLR,SS410,1371013301253,KBL"/>
    <s v="SPARE PARTS; PART NAME:NUT, IMPELLER; MANUFACTURER PART NUMBER:1371013301253; MANUFACTURER:KIRLOSKAR BROTHERS LTD;MATERIAL:STAINLESS STEEL 410; EQUIPMENT NAME:WASTE WATER RETURN PUMP; EQUIPMENT MODEL:KPD 40/13; REFERENCE NUMBER:3300001; PUMPCODE:13705F08712A512060; OA NUMBER:F08712A512/0600"/>
    <d v="2016-01-11T00:00:00"/>
    <s v="SPARE_PARTS"/>
    <x v="2"/>
    <s v="2000"/>
    <s v="CH01"/>
    <s v="EA"/>
    <n v="1"/>
    <n v="2190.86"/>
    <n v="0"/>
    <n v="0"/>
    <n v="2190.86"/>
    <s v="ZSPR"/>
    <n v="0"/>
    <s v=""/>
    <n v="0"/>
    <n v="0"/>
    <s v="ONGC Petro additions Ltd."/>
    <s v="INR"/>
    <n v="0"/>
    <n v="0"/>
    <n v="0"/>
    <n v="0"/>
    <n v="0"/>
    <n v="0"/>
    <n v="0"/>
    <n v="0"/>
    <n v="0"/>
    <n v="0"/>
    <n v="0"/>
    <n v="0"/>
    <n v="0"/>
    <n v="0"/>
    <s v="Chemcial store"/>
    <s v="P04"/>
    <n v="2912"/>
    <x v="2"/>
  </r>
  <r>
    <s v="0P4205040322"/>
    <s v="NUT,IMPLR,SS410,1371013301253,KBL"/>
    <s v="SPARE PARTS; PART NAME:NUT, IMPELLER; MANUFACTURER PART NUMBER:1371013301253; MANUFACTURER:KIRLOSKAR BROTHERS LTD;MATERIAL:STAINLESS STEEL 410; EQUIPMENT NAME:WASTE WATER RETURN PUMP; EQUIPMENT MODEL:KPD 40/13; REFERENCE NUMBER:3300001; PUMPCODE:13705F08712A512060; OA NUMBER:F08712A512/0600"/>
    <d v="2016-01-11T00:00:00"/>
    <s v="SPARE_PARTS"/>
    <x v="2"/>
    <s v="2000"/>
    <s v="GS01"/>
    <s v="EA"/>
    <n v="1"/>
    <n v="2190.86"/>
    <n v="0"/>
    <n v="0"/>
    <n v="2190.86"/>
    <s v="ZSPR"/>
    <n v="0"/>
    <s v=""/>
    <n v="0"/>
    <n v="0"/>
    <s v="ONGC Petro additions Ltd."/>
    <s v="INR"/>
    <n v="0"/>
    <n v="0"/>
    <n v="0"/>
    <n v="0"/>
    <n v="0"/>
    <n v="0"/>
    <n v="0"/>
    <n v="0"/>
    <n v="0"/>
    <n v="0"/>
    <n v="0"/>
    <n v="0"/>
    <n v="0"/>
    <n v="0"/>
    <s v="General Store"/>
    <s v="P04"/>
    <n v="2912"/>
    <x v="2"/>
  </r>
  <r>
    <s v="0P3902030650"/>
    <s v="V BELT,11110106,SWAM-PNU"/>
    <s v="SPARE PARTS; PART NAME:V BELT; EQUIPMENT NAME:ROTORY BLOWER; EQUIPMENT MAKE:SWAM PNEUMATICS; EQUIPMENT MODEL:RH-45AC;MANUFACTURER:SWAM PNEUMATICS; MANUFACTURER PART NUMBER:11110106; DRAWING NUMBER:121204/C"/>
    <d v="2023-11-17T00:00:00"/>
    <s v="SPARE_PARTS"/>
    <x v="2"/>
    <s v="2000"/>
    <s v="GS01"/>
    <s v="EA"/>
    <n v="1"/>
    <n v="2187.5"/>
    <n v="0"/>
    <n v="0"/>
    <n v="2187.5"/>
    <s v="ZSPR"/>
    <n v="0"/>
    <s v=""/>
    <n v="0"/>
    <n v="0"/>
    <s v="ONGC Petro additions Ltd."/>
    <s v="INR"/>
    <n v="0"/>
    <n v="0"/>
    <n v="0"/>
    <n v="0"/>
    <n v="0"/>
    <n v="0"/>
    <n v="0"/>
    <n v="0"/>
    <n v="0"/>
    <n v="0"/>
    <n v="0"/>
    <n v="0"/>
    <n v="0"/>
    <n v="0"/>
    <s v="General Store"/>
    <s v="P04"/>
    <n v="45"/>
    <x v="2"/>
  </r>
  <r>
    <s v="0P1149010249"/>
    <s v="CT,5VA,30/1A,1,EIC"/>
    <s v="TRANSFORMERS; TYPE:CURRENT; POWER, OUTPUT:5 VA; MANUFACTURER:EIC METERS PVT LTD; CLASS:1; CURRENT RATIO:30 / 1 A; FOR CRACKERCATHODIC PROTECTION TR UNIT"/>
    <d v="2017-07-22T00:00:00"/>
    <s v="TRANSFORMERS"/>
    <x v="4"/>
    <s v="2000"/>
    <s v="GS01"/>
    <s v="EA"/>
    <n v="2"/>
    <n v="2186.83"/>
    <n v="0"/>
    <n v="0"/>
    <n v="2186.83"/>
    <s v="ZSPR"/>
    <n v="0"/>
    <s v=""/>
    <n v="0"/>
    <n v="0"/>
    <s v="ONGC Petro additions Ltd."/>
    <s v="INR"/>
    <n v="0"/>
    <n v="0"/>
    <n v="0"/>
    <n v="0"/>
    <n v="0"/>
    <n v="0"/>
    <n v="0"/>
    <n v="0"/>
    <n v="0"/>
    <n v="0"/>
    <n v="0"/>
    <n v="0"/>
    <n v="0"/>
    <n v="0"/>
    <s v="General Store"/>
    <s v="P01"/>
    <n v="2354"/>
    <x v="2"/>
  </r>
  <r>
    <s v="0P0615760050"/>
    <s v="BUSH,2710 AP,CHRORICH"/>
    <s v="SPARE PARTS; PART NAME:BUSH; MANUFACTURER PART NUMBER:2710 AP; MANUFACTURER:CHRONOS RICHARDSON; DRAWING NUMBER:1B 2107; ITEMPOSITION NUMBER:65; EQUIPMENT NAME:FLAKER BAGGING SYSTEM; EQUIPMENT MAKE:CHRONOS RICHARDSON; EQUIPMENT MODEL:GE-55 SSF; ADDITIONALINFORMATION:MAIN SHAFT, SHORT; SUB ASSY:SEWING HEAD 150 U"/>
    <d v="2017-11-22T00:00:00"/>
    <s v="SPARE_PARTS"/>
    <x v="2"/>
    <s v="2000"/>
    <s v="GS01"/>
    <s v="EA"/>
    <n v="2"/>
    <n v="2182.2800000000002"/>
    <n v="0"/>
    <n v="0"/>
    <n v="2182.2800000000002"/>
    <s v="ZSPR"/>
    <n v="0"/>
    <s v=""/>
    <n v="0"/>
    <n v="0"/>
    <s v="ONGC Petro additions Ltd."/>
    <s v="INR"/>
    <n v="0"/>
    <n v="0"/>
    <n v="0"/>
    <n v="0"/>
    <n v="0"/>
    <n v="0"/>
    <n v="0"/>
    <n v="0"/>
    <n v="0"/>
    <n v="0"/>
    <n v="0"/>
    <n v="0"/>
    <n v="0"/>
    <n v="0"/>
    <s v="General Store"/>
    <s v="P04"/>
    <n v="2231"/>
    <x v="2"/>
  </r>
  <r>
    <s v="0P4205040896"/>
    <s v="BLT,HEX HD,SS304,2H-134056/K,FS-SEALS"/>
    <s v="SPARE PARTS; PART NAME:BOLT,HEXAGON HEAD; MATERIAL:STAINLESS STEEL 304; DRAWING NUMBER:2H-134056; ITEM POSITION NUMBER:K; EQUIPMENTNAME:CONDENSATE PUMP; EQUIPMENT MAKE:SULZER PUMPS; EQUIPMENT MODEL:CZ 32-250,LK-40; ADDITIONAL INFORMATION:FOR MECHANICAL SEAL;MANUFACTURER:FLOWSERVE SEALS (FSD); MANUFACTURER PART NUMBER:2H-134056/K; SEAL MODEL:1.875&quot; PTO"/>
    <d v="2023-03-28T00:00:00"/>
    <s v="SPARE_PARTS"/>
    <x v="2"/>
    <s v="2000"/>
    <s v="GS01"/>
    <s v="EA"/>
    <n v="2"/>
    <n v="2178.46"/>
    <n v="0"/>
    <n v="0"/>
    <n v="2178.46"/>
    <s v="ZSPR"/>
    <n v="0"/>
    <s v=""/>
    <n v="0"/>
    <n v="0"/>
    <s v="ONGC Petro additions Ltd."/>
    <s v="INR"/>
    <n v="0"/>
    <n v="0"/>
    <n v="0"/>
    <n v="0"/>
    <n v="0"/>
    <n v="0"/>
    <n v="0"/>
    <n v="0"/>
    <n v="0"/>
    <n v="0"/>
    <n v="0"/>
    <n v="0"/>
    <n v="0"/>
    <n v="0"/>
    <s v="General Store"/>
    <s v="P04"/>
    <n v="279"/>
    <x v="2"/>
  </r>
  <r>
    <s v="0P4205040871"/>
    <s v="BLT,HEX HD,SS304,2H-133229/40.1,FS-SEALS"/>
    <s v="SPARE PARTS; PART NAME:BOLT,HEXAGON HEAD; MATERIAL:STAINLESS STEEL 304; DRAWING NUMBER:2H-133229; ITEM POSITION NUMBER:40.1;EQUIPMENT NAME:2ND REACTOR QUENCH LIQUID PUMP; EQUIPMENT MAKE:FLOWSERVE PUMPS; EQUIPMENT MODEL:ERPN 150-400-0; ADDITIONALINFORMATION:FOR MECHANICAL SEAL; MANUFACTURER:FLOWSERVE SEALS (FSD); MANUFACTURER PART NUMBER:2H-133229/40.1; SEALMODEL:3.125&quot;/3.375&quot; QBW/QBQ"/>
    <d v="2016-02-24T00:00:00"/>
    <s v="SPARE_PARTS"/>
    <x v="2"/>
    <s v="2000"/>
    <s v="GS01"/>
    <s v="EA"/>
    <n v="2"/>
    <n v="2178.4499999999998"/>
    <n v="0"/>
    <n v="0"/>
    <n v="2178.4499999999998"/>
    <s v="ZSPR"/>
    <n v="0"/>
    <s v=""/>
    <n v="0"/>
    <n v="0"/>
    <s v="ONGC Petro additions Ltd."/>
    <s v="INR"/>
    <n v="0"/>
    <n v="0"/>
    <n v="0"/>
    <n v="0"/>
    <n v="0"/>
    <n v="0"/>
    <n v="0"/>
    <n v="0"/>
    <n v="0"/>
    <n v="0"/>
    <n v="0"/>
    <n v="0"/>
    <n v="0"/>
    <n v="0"/>
    <s v="General Store"/>
    <s v="P04"/>
    <n v="2868"/>
    <x v="2"/>
  </r>
  <r>
    <s v="0T1709280005"/>
    <s v="CPLG,PIPE,THD,A182-F304,CL6000,0.5IN"/>
    <s v="THREADED PIPE COUPLINGS; TYPE:THREADED BOTH END; MAT:STAINLESS STEEL 304; MAT SPEC, FITTING:ASTM A182 GRADE F304; PRESSUREDESIGNATION:CL 6000; MANDATORY ADD REQRMTS:LOW TEMP/HC/ADDITIVES; SIZE:0.5 IN"/>
    <d v="2018-01-25T00:00:00"/>
    <s v="TH_PI_COUPLINGS2"/>
    <x v="2"/>
    <s v="2000"/>
    <s v="CH01"/>
    <s v="EA"/>
    <n v="20"/>
    <n v="2178.17"/>
    <n v="0"/>
    <n v="0"/>
    <n v="2178.17"/>
    <s v="ZSTO"/>
    <n v="0"/>
    <s v=""/>
    <n v="0"/>
    <n v="0"/>
    <s v="ONGC Petro additions Ltd."/>
    <s v="INR"/>
    <n v="0"/>
    <n v="0"/>
    <n v="0"/>
    <n v="0"/>
    <n v="0"/>
    <n v="0"/>
    <n v="0"/>
    <n v="0"/>
    <n v="0"/>
    <n v="0"/>
    <n v="0"/>
    <n v="0"/>
    <n v="0"/>
    <n v="0"/>
    <s v="Chemcial store"/>
    <s v="S06"/>
    <n v="2167"/>
    <x v="1"/>
  </r>
  <r>
    <s v="0P0615760047"/>
    <s v="THREAD TENSION BODY,AS 2710 A,CHRORICH"/>
    <s v="SPARE PARTS; PART NAME:THREAD TENSION BODY; MANUFACTURER PART NUMBER:AS 2710 A; MANUFACTURER:CHRONOS RICHARDSON; DRAWING NUMBER:2B2115; ITEM POSITION NUMBER:61; EQUIPMENT NAME:FLAKER BAGGING SYSTEM; EQUIPMENT MAKE:CHRONOS RICHARDSON; EQUIPMENT MODEL:GE-55 SSF;SUB ASSY:SEWING HEAD 150 U"/>
    <d v="2017-11-22T00:00:00"/>
    <s v="SPARE_PARTS"/>
    <x v="2"/>
    <s v="2000"/>
    <s v="GS01"/>
    <s v="EA"/>
    <n v="2"/>
    <n v="2176.46"/>
    <n v="0"/>
    <n v="0"/>
    <n v="2176.46"/>
    <s v="ZSPR"/>
    <n v="0"/>
    <s v=""/>
    <n v="0"/>
    <n v="0"/>
    <s v="ONGC Petro additions Ltd."/>
    <s v="INR"/>
    <n v="0"/>
    <n v="0"/>
    <n v="0"/>
    <n v="0"/>
    <n v="0"/>
    <n v="0"/>
    <n v="0"/>
    <n v="0"/>
    <n v="0"/>
    <n v="0"/>
    <n v="0"/>
    <n v="0"/>
    <n v="0"/>
    <n v="0"/>
    <s v="General Store"/>
    <s v="P04"/>
    <n v="2231"/>
    <x v="2"/>
  </r>
  <r>
    <s v="0T4531110026"/>
    <s v="ALLEN KEY,BLACK,5/8IN,AK-5/8,TAPARIA"/>
    <s v="HAND TOOLS; TYPE, TOOL:ALLEN KEY; MANUFACTURER:TAPARIA TOOLS LIMITED; MANUFACTURER PART NUMBER:AK-5/8 OR EQUIVALENT; FINISHCOLOUR:BLACK; SIZE:5/8 IN; ALTERNATE MANUFACTURER:FACOM / GRIPHOLD ENGINEERING / BAHCO / MEKASTER ENGINEERING LTD / TRISTAR"/>
    <d v="2020-11-20T00:00:00"/>
    <s v="HA_TOOLS"/>
    <x v="2"/>
    <s v="2000"/>
    <s v="GS01"/>
    <s v="EA"/>
    <n v="14"/>
    <n v="2170"/>
    <n v="0"/>
    <n v="0"/>
    <n v="2170"/>
    <s v="ZSTO"/>
    <n v="0"/>
    <s v=""/>
    <n v="0"/>
    <n v="0"/>
    <s v="ONGC Petro additions Ltd."/>
    <s v="INR"/>
    <n v="0"/>
    <n v="0"/>
    <n v="0"/>
    <n v="0"/>
    <n v="0"/>
    <n v="0"/>
    <n v="0"/>
    <n v="0"/>
    <n v="0"/>
    <n v="0"/>
    <n v="0"/>
    <n v="0"/>
    <n v="0"/>
    <n v="0"/>
    <s v="General Store"/>
    <s v="S06"/>
    <n v="1137"/>
    <x v="1"/>
  </r>
  <r>
    <s v="0P3908220166"/>
    <s v="SFT,F/SIPL-W-1216/04,SYSTEM AIR"/>
    <s v="SPARE PARTS; PART NAME:SHAFT; EQUIPMENT NAME:AIR HANDLING UNIT; EQUIPMENTMAKE:SYSTEM AIR LTD; MANUFACTURER:SYSTEM AIR LTD; EQUIPMENT CODE:SIPL-W-1216/04;FOR FAN MODEL:RDH 400R; AHU-4"/>
    <d v="2021-08-12T00:00:00"/>
    <s v="SPARE_PARTS"/>
    <x v="2"/>
    <s v="2000"/>
    <s v="CH01"/>
    <s v="EA"/>
    <n v="1"/>
    <n v="2164.36"/>
    <n v="0"/>
    <n v="0"/>
    <n v="2164.36"/>
    <s v="ZSPR"/>
    <n v="0"/>
    <s v=""/>
    <n v="0"/>
    <n v="0"/>
    <s v="ONGC Petro additions Ltd."/>
    <s v="INR"/>
    <n v="0"/>
    <n v="0"/>
    <n v="0"/>
    <n v="0"/>
    <n v="0"/>
    <n v="0"/>
    <n v="0"/>
    <n v="0"/>
    <n v="0"/>
    <n v="0"/>
    <n v="0"/>
    <n v="0"/>
    <n v="0"/>
    <n v="0"/>
    <s v="Chemcial store"/>
    <s v="P04"/>
    <n v="872"/>
    <x v="2"/>
  </r>
  <r>
    <s v="0T2541630087"/>
    <s v="GSKT,SPW,PE,1282X1256MM,SS316,GPH"/>
    <s v="SPIRAL WOUND GASKETS FOR PLANT EQUIPMENT; THICKNESS, GASKET:4.5 MM; MAT,WINDINGS:STAINLESS STEEL 316; MAT, FILLER:GRAPHITE; MAT, INNER RING:STAINLESSSTEEL 316; MAT, CENTRING RING:STAINLESS STEEL 316; DRAWING,DIMENSIONAL:TPE805-1004-01 REV 1; CENTRING RING, O.D.:1290 MM; INNER RING,I.D.:1230 MM; DIMENSION, I.D. X O.D.:1282 X 1256 MM; INNER RING OD:1256 MM;CENTRING RING ID:1282 MM; FOR SHELL SIDE; PUMPAROUND COOLERS; TECHNO PROCESSEQUIPMENTS(I) LTD; FOR ONE SHELL ONLY"/>
    <d v="2022-06-07T00:00:00"/>
    <s v="PL_SP_GASKETS"/>
    <x v="2"/>
    <s v="2000"/>
    <s v="SP01"/>
    <s v="EA"/>
    <n v="1"/>
    <n v="2148.5500000000002"/>
    <n v="0"/>
    <n v="0"/>
    <n v="2148.5500000000002"/>
    <s v="ZSTO"/>
    <n v="0"/>
    <s v=""/>
    <n v="0"/>
    <n v="0"/>
    <s v="ONGC Petro additions Ltd."/>
    <s v="INR"/>
    <n v="0"/>
    <n v="0"/>
    <n v="0"/>
    <n v="0"/>
    <n v="0"/>
    <n v="0"/>
    <n v="0"/>
    <n v="0"/>
    <n v="0"/>
    <n v="0"/>
    <n v="0"/>
    <n v="0"/>
    <n v="0"/>
    <n v="0"/>
    <s v="Shutdown Plan Mt"/>
    <s v="S06"/>
    <n v="573"/>
    <x v="1"/>
  </r>
  <r>
    <s v="0P1401080030"/>
    <s v="BLT,12PT,M24X140MM,35107015,BHEL-GT"/>
    <s v="SPARE PARTS; PART NAME:BOLT; DIMENSIONS:M24 X 140 MM; EQUIPMENT NAME:GAS TURBINE; EQUIPMENT MAKE:BHARAT HEAVY ELECTRICAL; EQUIPMENTMODEL:PG-6581-B; ADDITIONAL INFORMATION:HEAD TYPE:12 POINT; MANUFACTURER:BHARAT HEAVY ELECTRICAL; MANUFACTURER PARTNUMBER:35107015; SUB ASSY:COMPR.INLET #1 BRG CASE; MATERIAL CODE:GT9751178029"/>
    <d v="2016-09-29T00:00:00"/>
    <s v="SPARE_PARTS"/>
    <x v="4"/>
    <s v="2000"/>
    <s v="GS01"/>
    <s v="EA"/>
    <n v="2"/>
    <n v="2148.54"/>
    <n v="0"/>
    <n v="0"/>
    <n v="2148.54"/>
    <s v="ZSPR"/>
    <n v="0"/>
    <s v=""/>
    <n v="0"/>
    <n v="0"/>
    <s v="ONGC Petro additions Ltd."/>
    <s v="INR"/>
    <n v="0"/>
    <n v="0"/>
    <n v="0"/>
    <n v="0"/>
    <n v="0"/>
    <n v="0"/>
    <n v="0"/>
    <n v="0"/>
    <n v="0"/>
    <n v="0"/>
    <n v="0"/>
    <n v="0"/>
    <n v="0"/>
    <n v="0"/>
    <s v="General Store"/>
    <s v="P04"/>
    <n v="2650"/>
    <x v="2"/>
  </r>
  <r>
    <s v="0P0615780071"/>
    <s v="SCR BRKT,2B 14600/13,CHRORICH"/>
    <s v="SPARE PARTS; PART NAME:SCREW BRACKET; MANUFACTURER PART NUMBER:2B 14600/13; MANUFACTURER:CHRONOS RICHARDSON; DRAWING NUMBER:2B14600; ITEM POSITION NUMBER:13; EQUIPMENT NAME:FLAKER BAGGING SYSTEM; EQUIPMENT MAKE:CHRONOS RICHARDSON; EQUIPMENT MODEL:GE-55 SSF;SUB ASSY:SEWING HEAD CASE OF SEWING HEAD 150 U"/>
    <d v="2017-11-22T00:00:00"/>
    <s v="SPARE_PARTS"/>
    <x v="2"/>
    <s v="2000"/>
    <s v="GS01"/>
    <s v="EA"/>
    <n v="2"/>
    <n v="2133.7800000000002"/>
    <n v="0"/>
    <n v="0"/>
    <n v="2133.7800000000002"/>
    <s v="ZSPR"/>
    <n v="0"/>
    <s v=""/>
    <n v="0"/>
    <n v="0"/>
    <s v="ONGC Petro additions Ltd."/>
    <s v="INR"/>
    <n v="0"/>
    <n v="0"/>
    <n v="0"/>
    <n v="0"/>
    <n v="0"/>
    <n v="0"/>
    <n v="0"/>
    <n v="0"/>
    <n v="0"/>
    <n v="0"/>
    <n v="0"/>
    <n v="0"/>
    <n v="0"/>
    <n v="0"/>
    <s v="General Store"/>
    <s v="P04"/>
    <n v="2231"/>
    <x v="2"/>
  </r>
  <r>
    <s v="0P0615780090"/>
    <s v="PIVOT,1B 20794/5,CHRORICH"/>
    <s v="SPARE PARTS; PART NAME:PIVOT; MANUFACTURER PART NUMBER:1B 20794/5; MANUFACTURER:CHRONOS RICHARDSON; DRAWING NUMBER:1B 20794; ITEMPOSITION NUMBER:5; EQUIPMENT NAME:FLAKER BAGGING SYSTEM; EQUIPMENT MAKE:CHRONOS RICHARDSON; EQUIPMENT MODEL:GE-55 SSF; ADDITIONALINFORMATION:FOR LOOPER CLAMP; SUB ASSY:LOOPER CLAMP ASSEMBLY; SEWING HEAD 150 U"/>
    <d v="2017-11-22T00:00:00"/>
    <s v="SPARE_PARTS"/>
    <x v="2"/>
    <s v="2000"/>
    <s v="GS01"/>
    <s v="EA"/>
    <n v="2"/>
    <n v="2133.7800000000002"/>
    <n v="0"/>
    <n v="0"/>
    <n v="2133.7800000000002"/>
    <s v="ZSPR"/>
    <n v="0"/>
    <s v=""/>
    <n v="0"/>
    <n v="0"/>
    <s v="ONGC Petro additions Ltd."/>
    <s v="INR"/>
    <n v="0"/>
    <n v="0"/>
    <n v="0"/>
    <n v="0"/>
    <n v="0"/>
    <n v="0"/>
    <n v="0"/>
    <n v="0"/>
    <n v="0"/>
    <n v="0"/>
    <n v="0"/>
    <n v="0"/>
    <n v="0"/>
    <n v="0"/>
    <s v="General Store"/>
    <s v="P04"/>
    <n v="2231"/>
    <x v="2"/>
  </r>
  <r>
    <s v="0T2541370362"/>
    <s v="GSKT,SPW,CL300,SS,GPH,8IN"/>
    <s v="SPIRAL WOUND GASKETS; DESIGN SPEC:ASME/ANSI B16.20 - 1998; DESIGN SPEC,FLANGE(S):ASME B16.5; PRESSURE DESIGNATION:CL 300; MAT, WINDINGS:STAINLESSSTEEL; MAT, FILLER:GRAPHITE; MAT, INNER RING:STAINLESS STEEL 316; MAT, CENTRINGRING:CARBON STEEL; SIZE, PIPE, NOMINAL:8 IN"/>
    <d v="2023-09-05T00:00:00"/>
    <s v="SP_GASKETS"/>
    <x v="2"/>
    <s v="2000"/>
    <s v="SP01"/>
    <s v="EA"/>
    <n v="7"/>
    <n v="2132.29"/>
    <n v="0"/>
    <n v="0"/>
    <n v="2132.29"/>
    <s v="ZSTO"/>
    <n v="0"/>
    <s v=""/>
    <n v="0"/>
    <n v="0"/>
    <s v="ONGC Petro additions Ltd."/>
    <s v="INR"/>
    <n v="0"/>
    <n v="0"/>
    <n v="0"/>
    <n v="0"/>
    <n v="0"/>
    <n v="0"/>
    <n v="0"/>
    <n v="0"/>
    <n v="0"/>
    <n v="0"/>
    <n v="0"/>
    <n v="0"/>
    <n v="0"/>
    <n v="0"/>
    <s v="Shutdown Plan Mt"/>
    <s v="S06"/>
    <n v="118"/>
    <x v="1"/>
  </r>
  <r>
    <s v="0P1201050018"/>
    <s v="GSKT,HOSE,1524MM,107035,WARTSILA"/>
    <s v="SPARE PARTS; PART NAME:GASKET, HOSE ; MANUFACTURER PART NUMBER:107035; MANUFACTURER:WARTSILA; DIMENSIONS:476 X 4/9; DRAWINGNUMBER:DBAC195522; EQUIPMENT NAME:ENGINE; EQUIPMENT MODEL:W20V32; LENGTH:1524; ENGINE NUMBER:PAAE227083; REFERENCE TYPE:W32"/>
    <d v="2017-07-27T00:00:00"/>
    <s v="SPARE_PARTS"/>
    <x v="2"/>
    <s v="2000"/>
    <s v="GS01"/>
    <s v="EA"/>
    <n v="2"/>
    <n v="2132.11"/>
    <n v="0"/>
    <n v="0"/>
    <n v="2132.11"/>
    <s v="ZSPR"/>
    <n v="0"/>
    <s v=""/>
    <n v="0"/>
    <n v="0"/>
    <s v="ONGC Petro additions Ltd."/>
    <s v="INR"/>
    <n v="0"/>
    <n v="0"/>
    <n v="0"/>
    <n v="0"/>
    <n v="0"/>
    <n v="0"/>
    <n v="0"/>
    <n v="0"/>
    <n v="0"/>
    <n v="0"/>
    <n v="0"/>
    <n v="0"/>
    <n v="0"/>
    <n v="0"/>
    <s v="General Store"/>
    <s v="P04"/>
    <n v="2349"/>
    <x v="2"/>
  </r>
  <r>
    <s v="0P4102210010"/>
    <s v="GSKT,SS,12B6319X022,FISH-CO"/>
    <s v="SPARE PARTS; PART NAME:GASKET; MANUFACTURER PART NUMBER:12B6319X022; MANUFACTURER:FISHER CONTROLS; MATERIAL:STAINLESSSTEEL/GRAPHITE; MATERIAL:STAINLESS STEEL 17F46; EQUIPMENT NAME:CONTROL VALVE; EQUIPMENT MODEL:3.00ET"/>
    <d v="2022-09-05T00:00:00"/>
    <s v="SPARE_PARTS"/>
    <x v="2"/>
    <s v="2000"/>
    <s v="SP01"/>
    <s v="EA"/>
    <n v="1"/>
    <n v="2123.1999999999998"/>
    <n v="0"/>
    <n v="0"/>
    <n v="2123.1999999999998"/>
    <s v="ZSPR"/>
    <n v="0"/>
    <s v=""/>
    <n v="0"/>
    <n v="0"/>
    <s v="ONGC Petro additions Ltd."/>
    <s v="INR"/>
    <n v="0"/>
    <n v="0"/>
    <n v="0"/>
    <n v="0"/>
    <n v="0"/>
    <n v="0"/>
    <n v="0"/>
    <n v="0"/>
    <n v="0"/>
    <n v="0"/>
    <n v="0"/>
    <n v="0"/>
    <n v="0"/>
    <n v="0"/>
    <s v="Shutdown Plan Mt"/>
    <s v="P03"/>
    <n v="483"/>
    <x v="2"/>
  </r>
  <r>
    <s v="0T2515780004"/>
    <s v="PCKG,GLND,PTFE,8MM"/>
    <s v="PTFE PACKING; MAT:PTFE; CONSTRUCTION:DOUBLE BRAIDED; DIMENSION, CROSS SECTION:8 MM"/>
    <d v="2023-03-03T00:00:00"/>
    <s v="PT_PACKING"/>
    <x v="2"/>
    <s v="2000"/>
    <s v="SP01"/>
    <s v="KG"/>
    <n v="1"/>
    <n v="2119.9"/>
    <n v="0"/>
    <n v="0"/>
    <n v="2119.9"/>
    <s v="ZSTO"/>
    <n v="0"/>
    <s v=""/>
    <n v="0"/>
    <n v="0"/>
    <s v="ONGC Petro additions Ltd."/>
    <s v="INR"/>
    <n v="0"/>
    <n v="0"/>
    <n v="0"/>
    <n v="0"/>
    <n v="0"/>
    <n v="0"/>
    <n v="0"/>
    <n v="0"/>
    <n v="0"/>
    <n v="0"/>
    <n v="0"/>
    <n v="0"/>
    <n v="0"/>
    <n v="0"/>
    <s v="Shutdown Plan Mt"/>
    <s v="S06"/>
    <n v="304"/>
    <x v="1"/>
  </r>
  <r>
    <s v="0P4102210806"/>
    <s v="ACTR PCKG SET,13IN,100000324936,MIL"/>
    <s v="SPARE PARTS; PART NAME:ACTUATOR PACKING SET; EQUIPMENT NAME:CONTROL VALVE; EQUIPMENT MAKE:MIL CONTROLS; EQUIPMENT MODEL:21135;MANUFACTURER:MIL CONTROLS; MANUFACTURER PART NUMBER:100000324936; ACTUATOR SIZE:13 IN; MODEL NUMBER:21125, 70125"/>
    <d v="2017-08-28T00:00:00"/>
    <m/>
    <x v="2"/>
    <s v="2000"/>
    <s v="GS01"/>
    <s v="EA"/>
    <n v="2"/>
    <n v="2110"/>
    <n v="0"/>
    <n v="0"/>
    <n v="2110"/>
    <s v="ZSPR"/>
    <n v="0"/>
    <s v=""/>
    <n v="0"/>
    <n v="0"/>
    <s v="ONGC Petro additions Ltd."/>
    <s v="INR"/>
    <n v="0"/>
    <n v="0"/>
    <n v="0"/>
    <n v="0"/>
    <n v="0"/>
    <n v="0"/>
    <n v="0"/>
    <n v="0"/>
    <n v="0"/>
    <n v="0"/>
    <n v="0"/>
    <n v="0"/>
    <n v="0"/>
    <n v="0"/>
    <s v="General Store"/>
    <s v="P03"/>
    <n v="2317"/>
    <x v="2"/>
  </r>
  <r>
    <s v="0T1734220007"/>
    <s v="CAP,PIPE,SW,A234 WPB,CL3000,0.5IN"/>
    <s v="SOCKET WELD PIPE CAPS; MAT:CARBON STEEL; MAT SPEC, FITTING:ASTM A234 WPB; PRESSURE DESIGNATION:CL 3000; MANDATORY ADD REQRMTS:STEAMWITH IBR CERTIFICATE; SIZE:0.5 IN"/>
    <d v="2018-01-25T00:00:00"/>
    <s v="SW_PI_CAPS2"/>
    <x v="2"/>
    <s v="2000"/>
    <s v="CH01"/>
    <s v="EA"/>
    <n v="60"/>
    <n v="2109.7600000000002"/>
    <n v="0"/>
    <n v="0"/>
    <n v="2109.7600000000002"/>
    <s v="ZSTO"/>
    <n v="0"/>
    <s v=""/>
    <n v="0"/>
    <n v="0"/>
    <s v="ONGC Petro additions Ltd."/>
    <s v="INR"/>
    <n v="0"/>
    <n v="0"/>
    <n v="0"/>
    <n v="0"/>
    <n v="0"/>
    <n v="0"/>
    <n v="0"/>
    <n v="0"/>
    <n v="0"/>
    <n v="0"/>
    <n v="0"/>
    <n v="0"/>
    <n v="0"/>
    <n v="0"/>
    <s v="Chemcial store"/>
    <s v="S06"/>
    <n v="2167"/>
    <x v="1"/>
  </r>
  <r>
    <s v="0T1734260001"/>
    <s v="CPLG,PIPE,SW,A105,CL3000,0.5IN"/>
    <s v="SOCKET WELD PIPE COUPLINGS; MAT:CARBON STEEL; MAT SPEC, FITTING:ASTM A105; PRESSURE DESIGNATION:CL 3000; MANDATORY ADDREQRMTS:STEAM WITH IBR CERTIFICATE; SIZE:0.5 IN"/>
    <d v="2018-01-25T00:00:00"/>
    <s v="SW_PI_COUPLINGS2"/>
    <x v="2"/>
    <s v="2000"/>
    <s v="CH01"/>
    <s v="EA"/>
    <n v="60"/>
    <n v="2109.7600000000002"/>
    <n v="0"/>
    <n v="0"/>
    <n v="2109.7600000000002"/>
    <s v="ZSTO"/>
    <n v="0"/>
    <s v=""/>
    <n v="0"/>
    <n v="0"/>
    <s v="ONGC Petro additions Ltd."/>
    <s v="INR"/>
    <n v="0"/>
    <n v="0"/>
    <n v="0"/>
    <n v="0"/>
    <n v="0"/>
    <n v="0"/>
    <n v="0"/>
    <n v="0"/>
    <n v="0"/>
    <n v="0"/>
    <n v="0"/>
    <n v="0"/>
    <n v="0"/>
    <n v="0"/>
    <s v="Chemcial store"/>
    <s v="S06"/>
    <n v="2167"/>
    <x v="1"/>
  </r>
  <r>
    <s v="0T2545780036"/>
    <s v="GSKT,RBR,FLR,EPDM,CL300,2IN,11KC"/>
    <s v="REINFORCED FLAT RING RUBBER GASKET; MAT:ETHYLENE-PROPYLENE RUBBER; CROSS SECTION:WITH INSERT; MAT, INSERT:STEEL; FACING,FLANGE:RAISED FACE; PRESSURE DESIGNATION:ASME CL 300; THICKNESS AT INSERT:4 MM; SIZE, PIPE, NOMINAL:2 IN; REFERENCE: 11KC"/>
    <d v="2022-03-29T00:00:00"/>
    <s v="RE_RU_FL_GASKETS"/>
    <x v="2"/>
    <s v="2000"/>
    <s v="GS01"/>
    <s v="EA"/>
    <n v="19"/>
    <n v="2107.44"/>
    <n v="0"/>
    <n v="0"/>
    <n v="2107.44"/>
    <s v="ZSTO"/>
    <n v="0"/>
    <s v=""/>
    <n v="0"/>
    <n v="0"/>
    <s v="ONGC Petro additions Ltd."/>
    <s v="INR"/>
    <n v="0"/>
    <n v="0"/>
    <n v="0"/>
    <n v="0"/>
    <n v="0"/>
    <n v="0"/>
    <n v="0"/>
    <n v="0"/>
    <n v="0"/>
    <n v="0"/>
    <n v="0"/>
    <n v="0"/>
    <n v="0"/>
    <n v="0"/>
    <s v="General Store"/>
    <s v="S06"/>
    <n v="643"/>
    <x v="1"/>
  </r>
  <r>
    <s v="0P4205031620"/>
    <s v="WEAR RING,F/3700SA1.5x39,C0028+,ITT-CORP"/>
    <s v="SPARE PARTS; PART NAME:WEAR RING,IMPELLER,SUCTION; EQUIPMENT NAME:WASH OIL UNLOADING PUMP; EQUIPMENT MAKE:ITT CORPORATION INDIA PVTLTD; EQUIPMENT MODEL:3700 SA-1.5x3 - 9N; ADDITIONAL INFORMATION:300-350 BHN; MANUFACTURER:ITT CORPORATION INDIA PVT LTD;MANUFACTURER PART NUMBER:C00288A58 1299K"/>
    <d v="2017-06-30T00:00:00"/>
    <s v="SPARE_PARTS"/>
    <x v="2"/>
    <s v="2000"/>
    <s v="GS01"/>
    <s v="EA"/>
    <n v="1"/>
    <n v="2106.2399999999998"/>
    <n v="0"/>
    <n v="0"/>
    <n v="2106.2399999999998"/>
    <s v="ZSPR"/>
    <n v="0"/>
    <s v=""/>
    <n v="0"/>
    <n v="0"/>
    <s v="ONGC Petro additions Ltd."/>
    <s v="INR"/>
    <n v="0"/>
    <n v="0"/>
    <n v="0"/>
    <n v="0"/>
    <n v="0"/>
    <n v="0"/>
    <n v="0"/>
    <n v="0"/>
    <n v="0"/>
    <n v="0"/>
    <n v="0"/>
    <n v="0"/>
    <n v="0"/>
    <n v="0"/>
    <s v="General Store"/>
    <s v="P04"/>
    <n v="2376"/>
    <x v="2"/>
  </r>
  <r>
    <s v="0P1005011599"/>
    <s v="BOX,TERM,TBAX018L,F/MOT,BHAR-BIJ"/>
    <s v="SPARE PARTS; PART NAME:BOX,TERMINAL; EQUIPMENT NAME:MOTOR; EQUIPMENT MAKE:BHARAT BIJLEE; MANUFACTURER PART NUMBER:TBAX018L;MANUFACTURER:BHARAT BIJLEE; FOR MOTOR; FRAME SIZE:180L; POWER RATING:18.5 / 25.0 KW; MOTOR REFERENCE:MA18L473"/>
    <d v="2018-06-25T00:00:00"/>
    <s v="SPARE_PARTS"/>
    <x v="2"/>
    <s v="2000"/>
    <s v="GS01"/>
    <s v="EA"/>
    <n v="1"/>
    <n v="2100"/>
    <n v="0"/>
    <n v="0"/>
    <n v="2100"/>
    <s v="ZSPR"/>
    <n v="0"/>
    <s v=""/>
    <n v="0"/>
    <n v="0"/>
    <s v="ONGC Petro additions Ltd."/>
    <s v="INR"/>
    <n v="0"/>
    <n v="0"/>
    <n v="0"/>
    <n v="0"/>
    <n v="0"/>
    <n v="0"/>
    <n v="0"/>
    <n v="0"/>
    <n v="0"/>
    <n v="0"/>
    <n v="0"/>
    <n v="0"/>
    <n v="0"/>
    <n v="0"/>
    <s v="General Store"/>
    <s v="P01"/>
    <n v="2016"/>
    <x v="2"/>
  </r>
  <r>
    <s v="0T1734350081"/>
    <s v="ELB,SW,90°,2IN,CS,A105-B,CL6000"/>
    <s v="SOCKET WELD PIPE ELBOWS; MANDATORY REQUIREMENTS:STEAM; ANGLE:90 °; SIZE:2 IN;INSPECTION, CERTIF:IBR; MAT:CARBON STEEL; MAT SPEC:ASTM A105 GRADE B; PRESSUREDESIGNATION:ASME CLASS 6000"/>
    <d v="2018-02-07T00:00:00"/>
    <s v="SO_PI_ELBOWS"/>
    <x v="2"/>
    <s v="2000"/>
    <s v="CH01"/>
    <s v="EA"/>
    <n v="5"/>
    <n v="2100"/>
    <n v="0"/>
    <n v="0"/>
    <n v="2100"/>
    <s v="ZSTO"/>
    <n v="0"/>
    <s v=""/>
    <n v="0"/>
    <n v="0"/>
    <s v="ONGC Petro additions Ltd."/>
    <s v="INR"/>
    <n v="0"/>
    <n v="0"/>
    <n v="0"/>
    <n v="0"/>
    <n v="0"/>
    <n v="0"/>
    <n v="0"/>
    <n v="0"/>
    <n v="0"/>
    <n v="0"/>
    <n v="0"/>
    <n v="0"/>
    <n v="0"/>
    <n v="0"/>
    <s v="Chemcial store"/>
    <s v="S06"/>
    <n v="2154"/>
    <x v="1"/>
  </r>
  <r>
    <s v="0P3900020345"/>
    <s v="CUP,BRG,F/SS304,4RPM,65MM,S.J.INDS"/>
    <s v="SPARE PARTS; PART NAME:CUP,BEARING; EQUIPMENT NAME:FLOCCULATOR AGITATOR;EQUIPMENT MAKE:S.J.INDUSTRIES; MANUFACTURER:S.J.INDUSTRIES; FOR FLOCCULATORAGITATOR; H.P:3; MATERIAL:STAINLESS STEEL 304; SPEED:4 RPM; DIA, IMPELLER:1500 X1500 MM; DIA, SHAFT:65 MM; TYPE, IMPELLER:PADDLE"/>
    <d v="2018-07-04T00:00:00"/>
    <m/>
    <x v="2"/>
    <s v="2000"/>
    <s v="CH01"/>
    <s v="EA"/>
    <n v="1"/>
    <n v="2095.1"/>
    <n v="0"/>
    <n v="0"/>
    <n v="2095.1"/>
    <s v="ZSPR"/>
    <n v="0"/>
    <s v=""/>
    <n v="0"/>
    <n v="0"/>
    <s v="ONGC Petro additions Ltd."/>
    <s v="INR"/>
    <n v="0"/>
    <n v="0"/>
    <n v="0"/>
    <n v="0"/>
    <n v="0"/>
    <n v="0"/>
    <n v="0"/>
    <n v="0"/>
    <n v="0"/>
    <n v="0"/>
    <n v="0"/>
    <n v="0"/>
    <n v="0"/>
    <n v="0"/>
    <s v="Chemcial store"/>
    <s v="P04"/>
    <n v="2007"/>
    <x v="2"/>
  </r>
  <r>
    <s v="0P3902030634"/>
    <s v="BRG,LOCKED,1111016,SWAM-PNU"/>
    <s v="SPARE PARTS; PART NAME:BEARING,LOCKED; EQUIPMENT NAME:ROTORY BLOWER; EQUIPMENT MAKE:SWAM PNEUMATICS; EQUIPMENT MODEL:RH-45AC;ADDITIONAL INFORMATION:NON DRIVE END; MANUFACTURER:SWAM PNEUMATICS; MANUFACTURER PART NUMBER:1111016; DRAWING NUMBER:121204/CADDITIONAL INFORMATION:NON DRIVE END; MANUFACTURER:SWAM PNEUMATICS; MANUFACTURER PART NUMBER:1111016; DRAWING NUMBER:121204/C"/>
    <d v="2017-10-17T00:00:00"/>
    <s v="SPARE_PARTS"/>
    <x v="2"/>
    <s v="2000"/>
    <s v="GS01"/>
    <s v="EA"/>
    <n v="2"/>
    <n v="2090"/>
    <n v="0"/>
    <n v="0"/>
    <n v="2090"/>
    <s v="ZSPR"/>
    <n v="0"/>
    <s v=""/>
    <n v="0"/>
    <n v="0"/>
    <s v="ONGC Petro additions Ltd."/>
    <s v="INR"/>
    <n v="0"/>
    <n v="0"/>
    <n v="0"/>
    <n v="0"/>
    <n v="0"/>
    <n v="0"/>
    <n v="0"/>
    <n v="0"/>
    <n v="0"/>
    <n v="0"/>
    <n v="0"/>
    <n v="0"/>
    <n v="0"/>
    <n v="0"/>
    <s v="General Store"/>
    <s v="P04"/>
    <n v="2267"/>
    <x v="2"/>
  </r>
  <r>
    <s v="0P4102210749"/>
    <s v="GLND PCKG SET,173258136944,MIL"/>
    <s v="SPARE PARTS; PART NAME:GLAND PACKING SET; EQUIPMENT NAME:CONTROL VALVE; EQUIPMENT MAKE:MIL CONTROLS; EQUIPMENT MODEL:29134;MANUFACTURER:MIL CONTROLS; MANUFACTURER PART NUMBER:173258136944; MODEL NUMBER:29114, 29174, 29164, 29184, 29154"/>
    <d v="2017-08-28T00:00:00"/>
    <s v="SPARE_PARTS"/>
    <x v="2"/>
    <s v="2000"/>
    <s v="GS01"/>
    <s v="EA"/>
    <n v="2"/>
    <n v="2090"/>
    <n v="0"/>
    <n v="0"/>
    <n v="2090"/>
    <s v="ZSPR"/>
    <n v="0"/>
    <s v=""/>
    <n v="0"/>
    <n v="0"/>
    <s v="ONGC Petro additions Ltd."/>
    <s v="INR"/>
    <n v="0"/>
    <n v="0"/>
    <n v="0"/>
    <n v="0"/>
    <n v="0"/>
    <n v="0"/>
    <n v="0"/>
    <n v="0"/>
    <n v="0"/>
    <n v="0"/>
    <n v="0"/>
    <n v="0"/>
    <n v="0"/>
    <n v="0"/>
    <s v="General Store"/>
    <s v="P03"/>
    <n v="2317"/>
    <x v="2"/>
  </r>
  <r>
    <s v="0P1201090003"/>
    <s v="RLY,AC AUXILIARY,PT3P7615115VAC,WARTSILA"/>
    <s v="SPARE PARTS; PART NAME:AC-AUXILIARY RELAY; MANUFACTURER PART NUMBER:PT 3P7 615; 115VAC; MANUFACTURER:WARTSILA; DRAWINGNUMBER:DBAC195522; EQUIPMENT NAME:ENGINE; EQUIPMENT MODEL:W20V32; ENGINE NUMBER:PAAE227083; REFERENCE TYPE:W32"/>
    <d v="2017-07-27T00:00:00"/>
    <s v="SPARE_PARTS"/>
    <x v="2"/>
    <s v="2000"/>
    <s v="GS01"/>
    <s v="EA"/>
    <n v="1"/>
    <n v="2089.2600000000002"/>
    <n v="0"/>
    <n v="0"/>
    <n v="2089.2600000000002"/>
    <s v="ZSPR"/>
    <n v="0"/>
    <s v=""/>
    <n v="0"/>
    <n v="0"/>
    <s v="ONGC Petro additions Ltd."/>
    <s v="INR"/>
    <n v="0"/>
    <n v="0"/>
    <n v="0"/>
    <n v="0"/>
    <n v="0"/>
    <n v="0"/>
    <n v="0"/>
    <n v="0"/>
    <n v="0"/>
    <n v="0"/>
    <n v="0"/>
    <n v="0"/>
    <n v="0"/>
    <n v="0"/>
    <s v="General Store"/>
    <s v="P04"/>
    <n v="2349"/>
    <x v="2"/>
  </r>
  <r>
    <s v="0P3902040025"/>
    <s v="GSKT PACKING,0.1,MGB510+0108/70,TAIKO-KK"/>
    <s v="SPARE PARTS; PART NAME:GASKET PACKING; MANUFACTURER PART NUMBER:MGB510-D-DR-0108/70; MANUFACTURER:TAIKO-JAPAN; DIMENSIONS:THK 0.1;MATERIAL:THREE SHEET (PAPER); DRAWING NUMBER:MGB510-D-DR-0108; ITEM POSITION NUMBER:70; EQUIPMENT NAME:REACTIVATION GAS BLOWER;EQUIPMENT MAKE:TAIKO-JAPAN; EQUIPMENT MODEL:RD-125NBP#1; ADDITIONAL INFORMATION:FOR DRIVE SIDE BEARING CASE"/>
    <d v="2017-08-16T00:00:00"/>
    <s v="SPARE_PARTS"/>
    <x v="2"/>
    <s v="2000"/>
    <s v="GS01"/>
    <s v="EA"/>
    <n v="4"/>
    <n v="2085.63"/>
    <n v="0"/>
    <n v="0"/>
    <n v="2085.63"/>
    <s v="ZSPR"/>
    <n v="0"/>
    <s v=""/>
    <n v="0"/>
    <n v="0"/>
    <s v="ONGC Petro additions Ltd."/>
    <s v="INR"/>
    <n v="0"/>
    <n v="0"/>
    <n v="0"/>
    <n v="0"/>
    <n v="0"/>
    <n v="0"/>
    <n v="0"/>
    <n v="0"/>
    <n v="0"/>
    <n v="0"/>
    <n v="0"/>
    <n v="0"/>
    <n v="0"/>
    <n v="0"/>
    <s v="General Store"/>
    <s v="P04"/>
    <n v="2329"/>
    <x v="2"/>
  </r>
  <r>
    <s v="0T1737180006"/>
    <s v="CAP,PIPE,SW,A403 WP 304,CL3000,0.75IN"/>
    <s v="SOCKET WELD PIPE CAPS; MAT:STAINLESS STEEL 304; MAT SPEC, FITTING:ASTM A403 WP 304; PRESSURE DESIGNATION:CL 3000; MANDATORY ADDREQRMTS:LOW TEMPERATURE/HC/ADDITIVES; SIZE:0.75 IN"/>
    <d v="2018-01-25T00:00:00"/>
    <s v="SW_PI_CAPS2"/>
    <x v="2"/>
    <s v="2000"/>
    <s v="CH01"/>
    <s v="EA"/>
    <n v="30"/>
    <n v="2083.96"/>
    <n v="0"/>
    <n v="0"/>
    <n v="2083.96"/>
    <s v="ZSTO"/>
    <n v="0"/>
    <s v=""/>
    <n v="0"/>
    <n v="0"/>
    <s v="ONGC Petro additions Ltd."/>
    <s v="INR"/>
    <n v="0"/>
    <n v="0"/>
    <n v="0"/>
    <n v="0"/>
    <n v="0"/>
    <n v="0"/>
    <n v="0"/>
    <n v="0"/>
    <n v="0"/>
    <n v="0"/>
    <n v="0"/>
    <n v="0"/>
    <n v="0"/>
    <n v="0"/>
    <s v="Chemcial store"/>
    <s v="S06"/>
    <n v="2167"/>
    <x v="1"/>
  </r>
  <r>
    <s v="0T1737180010"/>
    <s v="CAP,PIPE,SW,A403 WP 304,CL6000,0.5IN"/>
    <s v="SOCKET WELD PIPE CAPS; MAT:STAINLESS STEEL 304; MAT SPEC, FITTING:ASTM A403 WP 304; PRESSURE DESIGNATION:CL 6000; MANDATORY ADDREQRMTS:LOW TEMPERATURE/HC/ADDITIVES; SIZE:0.5 IN"/>
    <d v="2018-01-25T00:00:00"/>
    <s v="SW_PI_CAPS2"/>
    <x v="2"/>
    <s v="2000"/>
    <s v="CH01"/>
    <s v="EA"/>
    <n v="30"/>
    <n v="2083.96"/>
    <n v="0"/>
    <n v="0"/>
    <n v="2083.96"/>
    <s v="ZSTO"/>
    <n v="0"/>
    <s v=""/>
    <n v="0"/>
    <n v="0"/>
    <s v="ONGC Petro additions Ltd."/>
    <s v="INR"/>
    <n v="0"/>
    <n v="0"/>
    <n v="0"/>
    <n v="0"/>
    <n v="0"/>
    <n v="0"/>
    <n v="0"/>
    <n v="0"/>
    <n v="0"/>
    <n v="0"/>
    <n v="0"/>
    <n v="0"/>
    <n v="0"/>
    <n v="0"/>
    <s v="Chemcial store"/>
    <s v="S06"/>
    <n v="2167"/>
    <x v="1"/>
  </r>
  <r>
    <s v="0P4102200452"/>
    <s v="BRG,THR,Co,894986,METSO"/>
    <s v="SPARE PARTS; PART NAME:BEARING,THRUST; MATERIAL:COBALT BASED ALLOY; DRAWING NUMBER:F13056; ITEM POSITION NUMBER:70; EQUIPMENTNAME:ECCENTRIC CTRL VALVE ; EQUIPMENT MAKE:METSO AUTOMATION; EQUIPMENT MODEL:FC02DWQTJ1KBRGGF; MANUFACTURER:METSO AUTOMATION;NAME:ECCENTRIC CTRL VALVE ; EQUIPMENT MAKE:METSO AUTOMATION; EQUIPMENT MODEL:FC02DWQTJ1KBRGGF; MANUFACTURER:METSO AUTOMATION;MANUFACTURER PART NUMBER:894986"/>
    <d v="2017-02-18T00:00:00"/>
    <s v="SPARE_PARTS"/>
    <x v="2"/>
    <s v="2000"/>
    <s v="GS01"/>
    <s v="EA"/>
    <n v="1"/>
    <n v="2083.3000000000002"/>
    <n v="0"/>
    <n v="0"/>
    <n v="2083.3000000000002"/>
    <s v="ZSPR"/>
    <n v="0"/>
    <s v=""/>
    <n v="0"/>
    <n v="0"/>
    <s v="ONGC Petro additions Ltd."/>
    <s v="INR"/>
    <n v="0"/>
    <n v="0"/>
    <n v="0"/>
    <n v="0"/>
    <n v="0"/>
    <n v="0"/>
    <n v="0"/>
    <n v="0"/>
    <n v="0"/>
    <n v="0"/>
    <n v="0"/>
    <n v="0"/>
    <n v="0"/>
    <n v="0"/>
    <s v="General Store"/>
    <s v="P03"/>
    <n v="2508"/>
    <x v="2"/>
  </r>
  <r>
    <s v="0P4100980408"/>
    <s v="TBG,3/16INX1/8INX1M,PFA,10-SCA-002,HACH"/>
    <s v="SPARE PARTS; PART NAME:TUBING; DIMENSIONS:OD 3/16 IN X ID 1/8 IN X LG 1 M; MATERIAL:PFA (PERFLUOROALKOXY ALKANES); EQUIPMENTNAME:TOC/TN/TP ANALYZER; EQUIPMENT MAKE:HACH; MANUFACTURER PART NUMBER:10-SCA-002; MANUFACTURER:HACH"/>
    <d v="2017-10-24T00:00:00"/>
    <s v="SPARE_PARTS"/>
    <x v="2"/>
    <s v="2000"/>
    <s v="GS01"/>
    <s v="EA"/>
    <n v="1"/>
    <n v="2081.5"/>
    <n v="0"/>
    <n v="0"/>
    <n v="2081.5"/>
    <s v="ZSPR"/>
    <n v="0"/>
    <s v=""/>
    <n v="0"/>
    <n v="0"/>
    <s v="ONGC Petro additions Ltd."/>
    <s v="INR"/>
    <n v="0"/>
    <n v="0"/>
    <n v="0"/>
    <n v="0"/>
    <n v="0"/>
    <n v="0"/>
    <n v="0"/>
    <n v="0"/>
    <n v="0"/>
    <n v="0"/>
    <n v="0"/>
    <n v="0"/>
    <n v="0"/>
    <n v="0"/>
    <s v="General Store"/>
    <s v="P03"/>
    <n v="2260"/>
    <x v="2"/>
  </r>
  <r>
    <s v="0T2545780008"/>
    <s v="GSKT,RBR,FLR,EPDM,CL150,20IN,11KC"/>
    <s v="REINFORCED FLAT RING RUBBER GASKET; MAT:ETHYLENE-PROPYLENE RUBBER; CROSS SECTION:WITH INSERT; MAT, INSERT:STEEL; FACING,FLANGE:RAISED FACE; PRESSURE DESIGNATION:ASME CL 150; THICKNESS AT INSERT:7 MM; SIZE, PIPE, NOMINAL:20 IN; REFERENCE: 11KC"/>
    <d v="2022-03-29T00:00:00"/>
    <s v="RE_RU_FL_GASKETS"/>
    <x v="2"/>
    <s v="2000"/>
    <s v="SP01"/>
    <s v="EA"/>
    <n v="1"/>
    <n v="2080.44"/>
    <n v="0"/>
    <n v="0"/>
    <n v="2080.44"/>
    <s v="ZSTO"/>
    <n v="0"/>
    <s v=""/>
    <n v="0"/>
    <n v="0"/>
    <s v="ONGC Petro additions Ltd."/>
    <s v="INR"/>
    <n v="0"/>
    <n v="0"/>
    <n v="0"/>
    <n v="0"/>
    <n v="0"/>
    <n v="0"/>
    <n v="0"/>
    <n v="0"/>
    <n v="0"/>
    <n v="0"/>
    <n v="0"/>
    <n v="0"/>
    <n v="0"/>
    <n v="0"/>
    <s v="Shutdown Plan Mt"/>
    <s v="S06"/>
    <n v="643"/>
    <x v="1"/>
  </r>
  <r>
    <s v="0T2539500003"/>
    <s v="GSKT,JCKT,MTL,PE,BRASS,237X257MM,3MM"/>
    <s v="PLANT ELEMENT METAL JACKETED GASKETS; MAT, FILLER:ARAMIDE; MAT, JACKET:BRASS; THICKNESS, GASKET:3 MM; DIMENSION, I.D.:237 MM;DIMENSION, O.D.:257 MM; CONSTRUCTION:1 PASS; DRAWING NUMBER:3669-GP-VD-005_8280_GDX_570045-IS03; ITEM POSITION NUMBER:10"/>
    <d v="2022-06-28T00:00:00"/>
    <s v="PL_ME_GASKETS2"/>
    <x v="2"/>
    <s v="2000"/>
    <s v="SP01"/>
    <s v="EA"/>
    <n v="1"/>
    <n v="2080"/>
    <n v="0"/>
    <n v="0"/>
    <n v="2080"/>
    <s v="ZSTO"/>
    <n v="0"/>
    <s v=""/>
    <n v="0"/>
    <n v="0"/>
    <s v="ONGC Petro additions Ltd."/>
    <s v="INR"/>
    <n v="0"/>
    <n v="0"/>
    <n v="0"/>
    <n v="0"/>
    <n v="0"/>
    <n v="0"/>
    <n v="0"/>
    <n v="0"/>
    <n v="0"/>
    <n v="0"/>
    <n v="0"/>
    <n v="0"/>
    <n v="0"/>
    <n v="0"/>
    <s v="Shutdown Plan Mt"/>
    <s v="S06"/>
    <n v="552"/>
    <x v="1"/>
  </r>
  <r>
    <s v="0P3766900082"/>
    <s v="BSHG,REAR,SFT,302052,NEWLONG"/>
    <s v="SPARE PARTS; PART NAME:BUSHING,REAR,SHAFT; EQUIPMENT NAME:STITCHING MACHINE; EQUIPMENT MAKE:NEWLONG INDUSTRIAL FZC; EQUIPMENTMODEL:DS-9C; ADDITIONAL INFORMATION:ARM ROCKER; MANUFACTURER:NEWLONG INDUSTRIAL FZC; MANUFACTURER PART NUMBER:302052; SUBASSEMBLY:BUSHING PARTS"/>
    <d v="2021-08-16T00:00:00"/>
    <s v="SPARE_PARTS"/>
    <x v="2"/>
    <s v="2000"/>
    <s v="CH01"/>
    <s v="EA"/>
    <n v="5"/>
    <n v="2079.77"/>
    <n v="0"/>
    <n v="0"/>
    <n v="2079.77"/>
    <s v="ZSPR"/>
    <n v="0"/>
    <s v=""/>
    <n v="0"/>
    <n v="0"/>
    <s v="ONGC Petro additions Ltd."/>
    <s v="INR"/>
    <n v="0"/>
    <n v="0"/>
    <n v="0"/>
    <n v="0"/>
    <n v="0"/>
    <n v="0"/>
    <n v="0"/>
    <n v="0"/>
    <n v="0"/>
    <n v="0"/>
    <n v="0"/>
    <n v="0"/>
    <n v="0"/>
    <n v="0"/>
    <s v="Chemcial store"/>
    <s v="P04"/>
    <n v="868"/>
    <x v="2"/>
  </r>
  <r>
    <s v="0P0615760097"/>
    <s v="BRG,BOT,2705 Q,CHRORICH"/>
    <s v="SPARE PARTS; PART NAME:BEARING, BOTTOM; MANUFACTURER PART NUMBER:2705 Q; MANUFACTURER:CHRONOS RICHARDSON; DRAWING NUMBER:1B 2084;ITEM POSITION NUMBER:1; EQUIPMENT NAME:FLAKER BAGGING SYSTEM; EQUIPMENT MAKE:CHRONOS RICHARDSON; EQUIPMENT MODEL:GE-55 SSF;ADDITIONAL INFORMATION:FOR DRIVE SHAFT; SUB ASSY:OSCILLATING FINGER OF SEWING HEAD 150 U"/>
    <d v="2019-12-18T00:00:00"/>
    <s v="SPARE_PARTS"/>
    <x v="2"/>
    <s v="2000"/>
    <s v="CH01"/>
    <s v="EA"/>
    <n v="2"/>
    <n v="2079.04"/>
    <n v="0"/>
    <n v="0"/>
    <n v="2079.04"/>
    <s v="ZSPR"/>
    <n v="0"/>
    <s v=""/>
    <n v="0"/>
    <n v="0"/>
    <s v="ONGC Petro additions Ltd."/>
    <s v="INR"/>
    <n v="0"/>
    <n v="0"/>
    <n v="0"/>
    <n v="0"/>
    <n v="0"/>
    <n v="0"/>
    <n v="0"/>
    <n v="0"/>
    <n v="0"/>
    <n v="0"/>
    <n v="0"/>
    <n v="0"/>
    <n v="0"/>
    <n v="0"/>
    <s v="Chemcial store"/>
    <s v="P04"/>
    <n v="1475"/>
    <x v="2"/>
  </r>
  <r>
    <s v="0P3766900147"/>
    <s v="SFT,LEVER,LOOPER DRV,303021,NEWLONG"/>
    <s v="SPARE PARTS; PART NAME:SHAFT,LEVER,LOOPER DRIVE; EQUIPMENT NAME:STITCHING MACHINE; EQUIPMENT MAKE:NEWLONG INDUSTRIAL FZC; EQUIPMENTMODEL:DS-9C; MANUFACTURER:NEWLONG INDUSTRIAL FZC; MANUFACTURER PART NUMBER:303021; SUB ASSEMBLY:LOOPER ROCKER AND CONNECTING RODPARTS"/>
    <d v="2021-08-16T00:00:00"/>
    <s v="SPARE_PARTS"/>
    <x v="2"/>
    <s v="2000"/>
    <s v="CH01"/>
    <s v="EA"/>
    <n v="4"/>
    <n v="2069.69"/>
    <n v="0"/>
    <n v="0"/>
    <n v="2069.69"/>
    <s v="ZSPR"/>
    <n v="0"/>
    <s v=""/>
    <n v="0"/>
    <n v="0"/>
    <s v="ONGC Petro additions Ltd."/>
    <s v="INR"/>
    <n v="0"/>
    <n v="0"/>
    <n v="0"/>
    <n v="0"/>
    <n v="0"/>
    <n v="0"/>
    <n v="0"/>
    <n v="0"/>
    <n v="0"/>
    <n v="0"/>
    <n v="0"/>
    <n v="0"/>
    <n v="0"/>
    <n v="0"/>
    <s v="Chemcial store"/>
    <s v="P04"/>
    <n v="868"/>
    <x v="2"/>
  </r>
  <r>
    <s v="0P4205023106"/>
    <s v="COV,BRG,CI,KPD 40/20A,2700001,KBL"/>
    <s v="SPARE PARTS; PART NAME:DE BEARING COVER; MATERIAL:CAST IRON; EQUIPMENT NAME:DEGASSED WATER PUMP; EQUIPMENT MAKE:KBL; EQUIPMENTMODEL:KPD 40/20A; MANUFACTURER:KBL; MANUFACTURER PART NUMBER:2700001"/>
    <d v="2017-08-26T00:00:00"/>
    <s v="SPARE_PARTS"/>
    <x v="2"/>
    <s v="2000"/>
    <s v="GS01"/>
    <s v="EA"/>
    <n v="3"/>
    <n v="2066.34"/>
    <n v="0"/>
    <n v="0"/>
    <n v="2066.34"/>
    <s v="ZSPR"/>
    <n v="0"/>
    <s v=""/>
    <n v="0"/>
    <n v="0"/>
    <s v="ONGC Petro additions Ltd."/>
    <s v="INR"/>
    <n v="0"/>
    <n v="0"/>
    <n v="0"/>
    <n v="0"/>
    <n v="0"/>
    <n v="0"/>
    <n v="0"/>
    <n v="0"/>
    <n v="0"/>
    <n v="0"/>
    <n v="0"/>
    <n v="0"/>
    <n v="0"/>
    <n v="0"/>
    <s v="General Store"/>
    <s v="P04"/>
    <n v="2319"/>
    <x v="2"/>
  </r>
  <r>
    <s v="0P0631070167"/>
    <s v="GSKT,M-8121,JKM0354,SHOWA"/>
    <s v="SPARE PARTS; PART NAME:GASKET; DIMENSIONS:1.5 MM (THK); MATERIAL:M-8121; DRAWING NUMBER:2A21576; ITEM POSITION NUMBER:16; EQUIPMENTNAME:GEAR PUMP; ADDITIONAL INFORMATION:SPARES FOR ROTARY JOINT; MANUFACTURER:SHOWA GIKEN INDUSTRIAL CO LTD; MANUFACTURER PARTNUMBER:JKM0354; SUPPLIER:THE JAPAN STEEL WORKS"/>
    <d v="2023-09-05T00:00:00"/>
    <s v="SPARE_PARTS"/>
    <x v="2"/>
    <s v="2000"/>
    <s v="SP01"/>
    <s v="EA"/>
    <n v="1"/>
    <n v="2062.4299999999998"/>
    <n v="0"/>
    <n v="0"/>
    <n v="2062.4299999999998"/>
    <s v="ZSPR"/>
    <n v="0"/>
    <s v=""/>
    <n v="0"/>
    <n v="0"/>
    <s v="ONGC Petro additions Ltd."/>
    <s v="INR"/>
    <n v="0"/>
    <n v="0"/>
    <n v="0"/>
    <n v="0"/>
    <n v="0"/>
    <n v="0"/>
    <n v="0"/>
    <n v="0"/>
    <n v="0"/>
    <n v="0"/>
    <n v="0"/>
    <n v="0"/>
    <n v="0"/>
    <n v="0"/>
    <s v="Shutdown Plan Mt"/>
    <s v="P04"/>
    <n v="118"/>
    <x v="2"/>
  </r>
  <r>
    <s v="0P0801040483"/>
    <s v="GSKT,M22321673#01,KBLCCOMP"/>
    <s v="SPARE PARTS; PART NAME:GASKET; DRAWING NUMBER:M23702048; ITEM POSITION NUMBER:C41; EQUIPMENT NAME:COMPRESSOR; EQUIPMENTMAKE:KOBELCO COMPRESSOR; EQUIPMENT MODEL:KS20SNZ; MANUFACTURER:KOBELCO COMPRESSOR; MANUFACTURER PART NUMBER:M22321673#01"/>
    <d v="2022-03-24T00:00:00"/>
    <s v="SPARE_PARTS"/>
    <x v="2"/>
    <s v="2000"/>
    <s v="GS01"/>
    <s v="EA"/>
    <n v="1"/>
    <n v="2057.2600000000002"/>
    <n v="0"/>
    <n v="0"/>
    <n v="2057.2600000000002"/>
    <s v="ZSPR"/>
    <n v="0"/>
    <s v=""/>
    <n v="0"/>
    <n v="0"/>
    <s v="ONGC Petro additions Ltd."/>
    <s v="INR"/>
    <n v="0"/>
    <n v="0"/>
    <n v="0"/>
    <n v="0"/>
    <n v="0"/>
    <n v="0"/>
    <n v="0"/>
    <n v="0"/>
    <n v="0"/>
    <n v="0"/>
    <n v="0"/>
    <n v="0"/>
    <n v="0"/>
    <n v="0"/>
    <s v="General Store"/>
    <s v="P04"/>
    <n v="648"/>
    <x v="2"/>
  </r>
  <r>
    <s v="0P4205041333"/>
    <s v="SET SCR,F/3700SX,495141012229,ITT-CORP"/>
    <s v="SPARE PARTS; PART NAME:SET SCREW; EQUIPMENT NAME:PENTANE UNLOADING PUMP; EQUIPMENT MAKE:ITT CORPORATION INDIA PVT LTD; EQUIPMENTMODEL:3700 SX-1.5x3 - 9A; ADDITIONAL INFORMATION:FOR IMPELLER WEAR RING; MANUFACTURER:ITT CORPORATION INDIA PVT LTD; MANUFACTURERPART NUMBER:49514 101 2229"/>
    <d v="2017-06-30T00:00:00"/>
    <s v="SPARE_PARTS"/>
    <x v="2"/>
    <s v="2000"/>
    <s v="GS01"/>
    <s v="EA"/>
    <n v="9"/>
    <n v="2056.25"/>
    <n v="0"/>
    <n v="0"/>
    <n v="2056.25"/>
    <s v="ZSPR"/>
    <n v="0"/>
    <s v=""/>
    <n v="0"/>
    <n v="0"/>
    <s v="ONGC Petro additions Ltd."/>
    <s v="INR"/>
    <n v="0"/>
    <n v="0"/>
    <n v="0"/>
    <n v="0"/>
    <n v="0"/>
    <n v="0"/>
    <n v="0"/>
    <n v="0"/>
    <n v="0"/>
    <n v="0"/>
    <n v="0"/>
    <n v="0"/>
    <n v="0"/>
    <n v="0"/>
    <s v="General Store"/>
    <s v="P04"/>
    <n v="2376"/>
    <x v="2"/>
  </r>
  <r>
    <s v="0P4205031626"/>
    <s v="WEAR RING,F/3700SX,C00288A5812+,ITT-CORP"/>
    <s v="SPARE PARTS; PART NAME:WEAR RING,IMPELLER,SUCTION; EQUIPMENT NAME:PENTANE UNLOADING PUMP; EQUIPMENT MAKE:ITT CORPORATION INDIA PVTLTD; EQUIPMENT MODEL:3700 SX-1.5x3 - 9A; ADDITIONAL INFORMATION:300-350 BHN; MANUFACTURER:ITT CORPORATION INDIA PVT LTD;LTD; EQUIPMENT MODEL:3700 SX-1.5x3 - 9A; ADDITIONAL INFORMATION:300-350 BHN; MANUFACTURER:ITT CORPORATION INDIA PVT LTD;MANUFACTURER PART NUMBER:C00288A58 1299K"/>
    <d v="2017-06-30T00:00:00"/>
    <s v="SPARE_PARTS"/>
    <x v="2"/>
    <s v="2000"/>
    <s v="GS01"/>
    <s v="EA"/>
    <n v="1"/>
    <n v="2052.69"/>
    <n v="0"/>
    <n v="0"/>
    <n v="2052.69"/>
    <s v="ZSPR"/>
    <n v="0"/>
    <s v=""/>
    <n v="0"/>
    <n v="0"/>
    <s v="ONGC Petro additions Ltd."/>
    <s v="INR"/>
    <n v="0"/>
    <n v="0"/>
    <n v="0"/>
    <n v="0"/>
    <n v="0"/>
    <n v="0"/>
    <n v="0"/>
    <n v="0"/>
    <n v="0"/>
    <n v="0"/>
    <n v="0"/>
    <n v="0"/>
    <n v="0"/>
    <n v="0"/>
    <s v="General Store"/>
    <s v="P04"/>
    <n v="2376"/>
    <x v="2"/>
  </r>
  <r>
    <s v="0P4205031692"/>
    <s v="WEAR RING,F/3700MA1.5x3,C00288+,ITT-CORP"/>
    <s v="SPARE PARTS; PART NAME:WEAR RING,IMPELLER,SUCTION; EQUIPMENT NAME:BUTANE C4 FEED PUMP; EQUIPMENT MAKE:ITT CORPORATION INDIA PVTLTD; EQUIPMENT MODEL:3700 MA-1.5x3-13A; ADDITIONAL INFORMATION:300-350 BHN; MANUFACTURER:ITT CORPORATION INDIA PVT LTD;MANUFACTURER PART NUMBER:C00288A58 1299K"/>
    <d v="2017-06-30T00:00:00"/>
    <s v="SPARE_PARTS"/>
    <x v="2"/>
    <s v="2000"/>
    <s v="GS01"/>
    <s v="EA"/>
    <n v="1"/>
    <n v="2052.69"/>
    <n v="0"/>
    <n v="0"/>
    <n v="2052.69"/>
    <s v="ZSPR"/>
    <n v="0"/>
    <s v=""/>
    <n v="0"/>
    <n v="0"/>
    <s v="ONGC Petro additions Ltd."/>
    <s v="INR"/>
    <n v="0"/>
    <n v="0"/>
    <n v="0"/>
    <n v="0"/>
    <n v="0"/>
    <n v="0"/>
    <n v="0"/>
    <n v="0"/>
    <n v="0"/>
    <n v="0"/>
    <n v="0"/>
    <n v="0"/>
    <n v="0"/>
    <n v="0"/>
    <s v="General Store"/>
    <s v="P04"/>
    <n v="2376"/>
    <x v="2"/>
  </r>
  <r>
    <s v="0P4205031693"/>
    <s v="WEAR RING,F/3700MA1.5x313,C002+,ITT-CORP"/>
    <s v="SPARE PARTS; PART NAME:WEAR RING,IMPELLER,HUB; EQUIPMENT NAME:BUTANE C4 FEED PUMP; EQUIPMENT MAKE:ITT CORPORATION INDIA PVT LTD;EQUIPMENT MODEL:3700 MA-1.5x3-13A; ADDITIONAL INFORMATION:300-350 BHN; MANUFACTURER:ITT CORPORATION INDIA PVT LTD; MANUFACTURERPART NUMBER:C00288A58 1299K"/>
    <d v="2017-06-30T00:00:00"/>
    <s v="SPARE_PARTS"/>
    <x v="2"/>
    <s v="2000"/>
    <s v="GS01"/>
    <s v="EA"/>
    <n v="1"/>
    <n v="2052.69"/>
    <n v="0"/>
    <n v="0"/>
    <n v="2052.69"/>
    <s v="ZSPR"/>
    <n v="0"/>
    <s v=""/>
    <n v="0"/>
    <n v="0"/>
    <s v="ONGC Petro additions Ltd."/>
    <s v="INR"/>
    <n v="0"/>
    <n v="0"/>
    <n v="0"/>
    <n v="0"/>
    <n v="0"/>
    <n v="0"/>
    <n v="0"/>
    <n v="0"/>
    <n v="0"/>
    <n v="0"/>
    <n v="0"/>
    <n v="0"/>
    <n v="0"/>
    <n v="0"/>
    <s v="General Store"/>
    <s v="P04"/>
    <n v="2376"/>
    <x v="2"/>
  </r>
  <r>
    <s v="0P4102210820"/>
    <s v="GSKT,BODY,SS316,1134/22-E000829,SEVRN-GL"/>
    <s v="SPARE PARTS; PART NAME:GASKET,BODY; MATERIAL:STAINLESS STEEL 316; EQUIPMENT NAME:CONTROL VALVE; EQUIPMENT MAKE:SEVERN GLOCON;EQUIPMENT MODEL:300-5412-P2CN; ADDITIONAL INFORMATION:150; MANUFACTURER:SEVERN GLOCON; MANUFACTURER PART NUMBER:1134/22-E000-829;MATERIAL:GRAPHITE (STAINLESS STEEL 316/708)"/>
    <d v="2016-02-16T00:00:00"/>
    <s v="SPARE_PARTS"/>
    <x v="2"/>
    <s v="2000"/>
    <s v="GS01"/>
    <s v="EA"/>
    <n v="1"/>
    <n v="2052"/>
    <n v="0"/>
    <n v="0"/>
    <n v="2052"/>
    <s v="ZSPR"/>
    <n v="0"/>
    <s v=""/>
    <n v="0"/>
    <n v="0"/>
    <s v="ONGC Petro additions Ltd."/>
    <s v="INR"/>
    <n v="0"/>
    <n v="0"/>
    <n v="0"/>
    <n v="0"/>
    <n v="0"/>
    <n v="0"/>
    <n v="0"/>
    <n v="0"/>
    <n v="0"/>
    <n v="0"/>
    <n v="0"/>
    <n v="0"/>
    <n v="0"/>
    <n v="0"/>
    <s v="General Store"/>
    <s v="P03"/>
    <n v="2876"/>
    <x v="2"/>
  </r>
  <r>
    <s v="0P0631070239"/>
    <s v="O-RING,NBR,OJ.T-31-5349/14,OSAKA"/>
    <s v="SPARE PARTS; PART NAME:O-RING; MATERIAL:NBR; DRAWING NUMBER:OJ.T-31-5349; ITEM POSITION NUMBER:14; EQUIPMENT NAME:SCREEN CHANGER;ADDITIONAL INFORMATION:SPARES FOR SCREEN CHANGER; ADDITIONAL INFORMATION:HYDRAULIC CYLINDER; MANUFACTURER:OSAKA JACK CO LTD;MANUFACTURER PART NUMBER:OJ.T-31-5349/14; REFERENCE NUMBER:JIS-1B-P195; SUPPLIER:THE JAPAN STEEL WORKS"/>
    <d v="2021-12-15T00:00:00"/>
    <s v="SPARE_PARTS"/>
    <x v="2"/>
    <s v="2000"/>
    <s v="SP01"/>
    <s v="EA"/>
    <n v="1"/>
    <n v="2051.75"/>
    <n v="0"/>
    <n v="0"/>
    <n v="2051.75"/>
    <s v="ZSPR"/>
    <n v="0"/>
    <s v=""/>
    <n v="0"/>
    <n v="0"/>
    <s v="ONGC Petro additions Ltd."/>
    <s v="INR"/>
    <n v="0"/>
    <n v="0"/>
    <n v="0"/>
    <n v="0"/>
    <n v="0"/>
    <n v="0"/>
    <n v="0"/>
    <n v="0"/>
    <n v="0"/>
    <n v="0"/>
    <n v="0"/>
    <n v="0"/>
    <n v="0"/>
    <n v="0"/>
    <s v="Shutdown Plan Mt"/>
    <s v="P04"/>
    <n v="747"/>
    <x v="2"/>
  </r>
  <r>
    <s v="0P1005010222"/>
    <s v="FAN,EXT COOLING,FNX20LC0000SP,BHAR-BIJ"/>
    <s v="SPARE PARTS; PART NAME:FAN,EXTERNAL COOLING; EQUIPMENT NAME:MOTOR; EQUIPMENT MAKE:BHARAT BIJLEE; MANUFACTURER:BHARAT BIJLEE;MANUFACTURER PART NUMBER:FNX20LC0000SP; FOR MOTOR; FRAME SIZE:200; POWER RATING:30/37 KW; VOLTAGE RATING:415 V; NUMBER OF POLE:2;MOTOR REFERENCE TYPE:MN20L233G/MN20L253G/MN20L235G"/>
    <d v="2018-06-25T00:00:00"/>
    <s v="SPARE_PARTS"/>
    <x v="2"/>
    <s v="2000"/>
    <s v="GS01"/>
    <s v="EA"/>
    <n v="1"/>
    <n v="2050"/>
    <n v="0"/>
    <n v="0"/>
    <n v="2050"/>
    <s v="ZSPR"/>
    <n v="0"/>
    <s v=""/>
    <n v="0"/>
    <n v="0"/>
    <s v="ONGC Petro additions Ltd."/>
    <s v="INR"/>
    <n v="0"/>
    <n v="0"/>
    <n v="0"/>
    <n v="0"/>
    <n v="0"/>
    <n v="0"/>
    <n v="0"/>
    <n v="0"/>
    <n v="0"/>
    <n v="0"/>
    <n v="0"/>
    <n v="0"/>
    <n v="0"/>
    <n v="0"/>
    <s v="General Store"/>
    <s v="P01"/>
    <n v="2016"/>
    <x v="2"/>
  </r>
  <r>
    <s v="0T1729380001"/>
    <s v="ELB,BW,SMLS,A234-WPB,SCH40,90°,0.5IN"/>
    <s v="BUTT-WELD PIPE ELBOWS; MAT:CARBON STEEL; MAT SPEC, FITTING:ASTM A234 GRADE WPB; MANUFACTURING PROCESS:SEAMLESS; SERVICE:STEAM WITHIBR CERTIFICATE; ANGLE:90°; SCHEDULE NUMBER:40; SIZE:0.5 IN"/>
    <d v="2022-06-06T00:00:00"/>
    <s v="BU_PI_ELBOWS1"/>
    <x v="2"/>
    <s v="2000"/>
    <s v="CH01"/>
    <s v="EA"/>
    <n v="82"/>
    <n v="2039.49"/>
    <n v="0"/>
    <n v="0"/>
    <n v="2039.49"/>
    <s v="ZSTO"/>
    <n v="0"/>
    <s v=""/>
    <n v="0"/>
    <n v="0"/>
    <s v="ONGC Petro additions Ltd."/>
    <s v="INR"/>
    <n v="0"/>
    <n v="0"/>
    <n v="0"/>
    <n v="0"/>
    <n v="0"/>
    <n v="0"/>
    <n v="0"/>
    <n v="0"/>
    <n v="0"/>
    <n v="0"/>
    <n v="0"/>
    <n v="0"/>
    <n v="0"/>
    <n v="0"/>
    <s v="Chemcial store"/>
    <s v="S06"/>
    <n v="574"/>
    <x v="1"/>
  </r>
  <r>
    <s v="0T2541870006"/>
    <s v="GSKT,GRVD,MTL,CL150,RF,GPH,SS,1IN,51KF"/>
    <s v="METAL GROOVED GASKETS; PRESSURE DESIGNATION:ASME CL 150; FACING, FLANGE:RAISED FACE; TYPE OF GASKET PROFILE:LATERAL; MAT,LAYERS:GRAPHITE; MAT, GROOVED PROFILE:STAINLESS STEEL 316; MAT, CENTRING RING:STAINLESS STEEL 316; THICKNESS, TOTAL:3 MM; SIZE,PIPE, NOMINAL:1 IN; REFERENCE: 51KF"/>
    <d v="2023-05-30T00:00:00"/>
    <s v="ME_GASKETS"/>
    <x v="2"/>
    <s v="2000"/>
    <s v="CH01"/>
    <s v="EA"/>
    <n v="20"/>
    <n v="2033.12"/>
    <n v="0"/>
    <n v="0"/>
    <n v="2033.12"/>
    <s v="ZSTO"/>
    <n v="0"/>
    <s v=""/>
    <n v="0"/>
    <n v="0"/>
    <s v="ONGC Petro additions Ltd."/>
    <s v="INR"/>
    <n v="0"/>
    <n v="0"/>
    <n v="0"/>
    <n v="0"/>
    <n v="0"/>
    <n v="0"/>
    <n v="0"/>
    <n v="0"/>
    <n v="0"/>
    <n v="0"/>
    <n v="0"/>
    <n v="0"/>
    <n v="0"/>
    <n v="0"/>
    <s v="Chemcial store"/>
    <s v="S06"/>
    <n v="216"/>
    <x v="1"/>
  </r>
  <r>
    <s v="0P3922150257"/>
    <s v="FLTR ELEM,1.5IN,120,SS304,3.5MPA"/>
    <s v="FILTER ELEMENT; TYPE:Y; SIZE:1.5 IN; MESH SIZE:120; MATERIAL:STAINLESS STEEL304; HYDROTEST PRESSURE:3.5 MPA; OPENING AREA:250%; FOR FILTER / STRAINER;DRAWING NUMBER:JFC-019"/>
    <d v="2019-11-07T00:00:00"/>
    <s v="FILTER ELEMENT"/>
    <x v="2"/>
    <s v="2000"/>
    <s v="CH01"/>
    <s v="EA"/>
    <n v="7"/>
    <n v="2030"/>
    <n v="0"/>
    <n v="0"/>
    <n v="2030"/>
    <s v="ZSPR"/>
    <n v="0"/>
    <s v=""/>
    <n v="0"/>
    <n v="0"/>
    <s v="ONGC Petro additions Ltd."/>
    <s v="INR"/>
    <n v="0"/>
    <n v="0"/>
    <n v="0"/>
    <n v="0"/>
    <n v="0"/>
    <n v="0"/>
    <n v="0"/>
    <n v="0"/>
    <n v="0"/>
    <n v="0"/>
    <n v="0"/>
    <n v="0"/>
    <n v="0"/>
    <n v="0"/>
    <s v="Chemcial store"/>
    <s v="P04"/>
    <n v="1516"/>
    <x v="2"/>
  </r>
  <r>
    <s v="0P0615760038"/>
    <s v="GUIDE ARM,2B 18341/46,CHRORICH"/>
    <s v="SPARE PARTS; PART NAME:PRESSURE FOOT GUIDE ARM; MANUFACTURER PARTNUMBER:2B 18341/46; MANUFACTURER:CHRONOS RICHARDSON; DRAWING NUMBER:2B18341; ITEM POSITION NUMBER:46; EQUIPMENT NAME:FLAKER BAGGING SYSTEM;EQUIPMENT MAKE:CHRONOS RICHARDSON; EQUIPMENT MODEL:GE-55 SSF;ADDITIONAL INFORMATION:FOR PRESSURE FOOT; SUB ASSY:SEWING HEAD 150 U"/>
    <d v="2017-11-22T00:00:00"/>
    <s v="SPARE_PARTS"/>
    <x v="2"/>
    <s v="2000"/>
    <s v="GS01"/>
    <s v="EA"/>
    <n v="2"/>
    <n v="2027.1"/>
    <n v="0"/>
    <n v="0"/>
    <n v="2027.1"/>
    <s v="ZSPR"/>
    <n v="0"/>
    <s v=""/>
    <n v="0"/>
    <n v="0"/>
    <s v="ONGC Petro additions Ltd."/>
    <s v="INR"/>
    <n v="0"/>
    <n v="0"/>
    <n v="0"/>
    <n v="0"/>
    <n v="0"/>
    <n v="0"/>
    <n v="0"/>
    <n v="0"/>
    <n v="0"/>
    <n v="0"/>
    <n v="0"/>
    <n v="0"/>
    <n v="0"/>
    <n v="0"/>
    <s v="General Store"/>
    <s v="P04"/>
    <n v="2231"/>
    <x v="2"/>
  </r>
  <r>
    <s v="0T2541410106"/>
    <s v="GSKT,SPW,W/OUTR RING,SS316,CL300,20IN"/>
    <s v="SPIRAL WOUND GASKETS; DESIGN SPEC:ANSI B16.20; DESIGN SPEC, FLANGE(S):ANSI B16.5; PRESSURE DESIGNATION:CLASS 300; MAT,WINDINGS:STAINLESS STEEL 316; MAT, FILLER:GRAFOIL; MAT, CENTRING RING:STAINLESS STEEL 316; SIZE, PIPE, NOMINAL:20 IN"/>
    <d v="2016-06-10T00:00:00"/>
    <s v="SP_GASKETS"/>
    <x v="2"/>
    <s v="2000"/>
    <s v="SP01"/>
    <s v="EA"/>
    <n v="2"/>
    <n v="2026.14"/>
    <n v="0"/>
    <n v="0"/>
    <n v="2026.14"/>
    <s v="ZSTO"/>
    <n v="0"/>
    <s v=""/>
    <n v="0"/>
    <n v="0"/>
    <s v="ONGC Petro additions Ltd."/>
    <s v="INR"/>
    <n v="0"/>
    <n v="0"/>
    <n v="0"/>
    <n v="0"/>
    <n v="0"/>
    <n v="0"/>
    <n v="0"/>
    <n v="0"/>
    <n v="0"/>
    <n v="0"/>
    <n v="0"/>
    <n v="0"/>
    <n v="0"/>
    <n v="0"/>
    <s v="Shutdown Plan Mt"/>
    <s v="S06"/>
    <n v="2761"/>
    <x v="1"/>
  </r>
  <r>
    <s v="0P4102211600"/>
    <s v="BODY,GSKT,397674454999,MIL"/>
    <s v="SPARE PARTS; PART NAME:BODY,GASKET; MANUFACTURER:MIL CONTROLS LIMITED; MANUFACTURER PART NUMBER:397674454999"/>
    <d v="2022-06-03T00:00:00"/>
    <s v="SPARE_PARTS"/>
    <x v="2"/>
    <s v="2000"/>
    <s v="CH01"/>
    <s v="EA"/>
    <n v="1"/>
    <n v="2025"/>
    <n v="0"/>
    <n v="0"/>
    <n v="2025"/>
    <s v="ZSPR"/>
    <n v="0"/>
    <s v=""/>
    <n v="0"/>
    <n v="0"/>
    <s v="ONGC Petro additions Ltd."/>
    <s v="INR"/>
    <n v="0"/>
    <n v="0"/>
    <n v="0"/>
    <n v="0"/>
    <n v="0"/>
    <n v="0"/>
    <n v="0"/>
    <n v="0"/>
    <n v="0"/>
    <n v="0"/>
    <n v="0"/>
    <n v="0"/>
    <n v="0"/>
    <n v="0"/>
    <s v="Chemcial store"/>
    <s v="P03"/>
    <n v="577"/>
    <x v="2"/>
  </r>
  <r>
    <s v="0P4102211600"/>
    <s v="BODY,GSKT,397674454999,MIL"/>
    <s v="SPARE PARTS; PART NAME:BODY,GASKET; MANUFACTURER:MIL CONTROLS LIMITED; MANUFACTURER PART NUMBER:397674454999"/>
    <d v="2022-06-03T00:00:00"/>
    <s v="SPARE_PARTS"/>
    <x v="2"/>
    <s v="2000"/>
    <s v="GS01"/>
    <s v="EA"/>
    <n v="1"/>
    <n v="2025"/>
    <n v="0"/>
    <n v="0"/>
    <n v="2025"/>
    <s v="ZSPR"/>
    <n v="0"/>
    <s v=""/>
    <n v="0"/>
    <n v="0"/>
    <s v="ONGC Petro additions Ltd."/>
    <s v="INR"/>
    <n v="0"/>
    <n v="0"/>
    <n v="0"/>
    <n v="0"/>
    <n v="0"/>
    <n v="0"/>
    <n v="0"/>
    <n v="0"/>
    <n v="0"/>
    <n v="0"/>
    <n v="0"/>
    <n v="0"/>
    <n v="0"/>
    <n v="0"/>
    <s v="General Store"/>
    <s v="P03"/>
    <n v="577"/>
    <x v="2"/>
  </r>
  <r>
    <s v="0T1734260005"/>
    <s v="CPLG,PIPE,SW,A105,CL6000,0.5IN"/>
    <s v="SOCKET WELD PIPE COUPLINGS; MAT:CARBON STEEL; MAT SPEC, FITTING:ASTM A105; PRESSURE DESIGNATION:CL 6000; MANDATORY ADDREQRMTS:STEAM WITH IBR CERTIFICATE; SIZE:0.5 IN"/>
    <d v="2023-08-28T00:00:00"/>
    <s v="SW_PI_COUPLINGS2"/>
    <x v="2"/>
    <s v="2000"/>
    <s v="SP01"/>
    <s v="EA"/>
    <n v="30"/>
    <n v="2021.71"/>
    <n v="0"/>
    <n v="0"/>
    <n v="2021.71"/>
    <s v="ZSTO"/>
    <n v="0"/>
    <s v=""/>
    <n v="0"/>
    <n v="0"/>
    <s v="ONGC Petro additions Ltd."/>
    <s v="INR"/>
    <n v="0"/>
    <n v="0"/>
    <n v="0"/>
    <n v="0"/>
    <n v="0"/>
    <n v="0"/>
    <n v="0"/>
    <n v="0"/>
    <n v="0"/>
    <n v="0"/>
    <n v="0"/>
    <n v="0"/>
    <n v="0"/>
    <n v="0"/>
    <s v="Shutdown Plan Mt"/>
    <s v="S06"/>
    <n v="126"/>
    <x v="1"/>
  </r>
  <r>
    <s v="0P5270020181"/>
    <s v="PCKG SET,DA00026TA,KOSOKENT"/>
    <s v="SPARE PARTS; PART NAME:PACKING SET; EQUIPMENT NAME:VALVE; EQUIPMENT MAKE:KENT INTROL; MANUFACTURER:KENT INTROL; MANUFACTURER PARTNUMBER:DA00026TA"/>
    <d v="2018-01-09T00:00:00"/>
    <s v="SPARE_PARTS"/>
    <x v="2"/>
    <s v="2000"/>
    <s v="GS01"/>
    <s v="ST"/>
    <n v="1"/>
    <n v="2019.61"/>
    <n v="0"/>
    <n v="0"/>
    <n v="2019.61"/>
    <s v="ZSPR"/>
    <n v="0"/>
    <s v=""/>
    <n v="0"/>
    <n v="0"/>
    <s v="ONGC Petro additions Ltd."/>
    <s v="INR"/>
    <n v="0"/>
    <n v="0"/>
    <n v="0"/>
    <n v="0"/>
    <n v="0"/>
    <n v="0"/>
    <n v="0"/>
    <n v="0"/>
    <n v="0"/>
    <n v="0"/>
    <n v="0"/>
    <n v="0"/>
    <n v="0"/>
    <n v="0"/>
    <s v="General Store"/>
    <s v="P03"/>
    <n v="2183"/>
    <x v="2"/>
  </r>
  <r>
    <s v="0P4206020323"/>
    <s v="TOOTHED RIM GR24,73381.1759,LEWA NIKKISO"/>
    <s v="SPARE PARTS; PART NAME:TOOTHED RIM ROTEX GR24; EQUIPMENT NAME:TEAL INJECTIONPUMP; EQUIPMENT MAKE:LEWA NIKKISO MIDDLE EAST FZE; EQUIPMENT MODEL:LDC1;MANUFACTURER PART NUMBER:73381.1759; MANUFACTURER:LEWA NIKKISO MIDDLE EAST FZE;SERIAL NUMBER:556968-020.003"/>
    <d v="2021-04-08T00:00:00"/>
    <s v="SPARE_PARTS"/>
    <x v="2"/>
    <s v="2000"/>
    <s v="CH01"/>
    <s v="EA"/>
    <n v="4"/>
    <n v="2014.96"/>
    <n v="0"/>
    <n v="0"/>
    <n v="2014.96"/>
    <s v="ZSPR"/>
    <n v="0"/>
    <s v=""/>
    <n v="0"/>
    <n v="0"/>
    <s v="ONGC Petro additions Ltd."/>
    <s v="INR"/>
    <n v="0"/>
    <n v="0"/>
    <n v="0"/>
    <n v="0"/>
    <n v="0"/>
    <n v="0"/>
    <n v="0"/>
    <n v="0"/>
    <n v="0"/>
    <n v="0"/>
    <n v="0"/>
    <n v="0"/>
    <n v="0"/>
    <n v="0"/>
    <s v="Chemcial store"/>
    <s v="P04"/>
    <n v="998"/>
    <x v="2"/>
  </r>
  <r>
    <s v="0P4205031635"/>
    <s v="WEAR RING,F/3700SA1.5x3,C00288+,ITT-CORP"/>
    <s v="SPARE PARTS; PART NAME:WEAR RING,IMPELLER,SUCTION; EQUIPMENT NAME:HEXANE UNLOADING PUMP; EQUIPMENT MAKE:ITT CORPORATION INDIA PVTLTD; EQUIPMENT MODEL:3700 SA-1.5x3 - 11S; ADDITIONAL INFORMATION:300-350 BHN; MANUFACTURER:ITT CORPORATION INDIA PVT LTD;LTD; EQUIPMENT MODEL:3700 SA-1.5x3 - 11S; ADDITIONAL INFORMATION:300-350 BHN; MANUFACTURER:ITT CORPORATION INDIA PVT LTD;MANUFACTURER PART NUMBER:C00288A59 1299K; EQUIPMENT NAME:HEXANE-I UNLOADING PUMP"/>
    <d v="2017-06-30T00:00:00"/>
    <s v="SPARE_PARTS"/>
    <x v="2"/>
    <s v="2000"/>
    <s v="GS01"/>
    <s v="EA"/>
    <n v="1"/>
    <n v="2012.52"/>
    <n v="0"/>
    <n v="0"/>
    <n v="2012.52"/>
    <s v="ZSPR"/>
    <n v="0"/>
    <s v=""/>
    <n v="0"/>
    <n v="0"/>
    <s v="ONGC Petro additions Ltd."/>
    <s v="INR"/>
    <n v="0"/>
    <n v="0"/>
    <n v="0"/>
    <n v="0"/>
    <n v="0"/>
    <n v="0"/>
    <n v="0"/>
    <n v="0"/>
    <n v="0"/>
    <n v="0"/>
    <n v="0"/>
    <n v="0"/>
    <n v="0"/>
    <n v="0"/>
    <s v="General Store"/>
    <s v="P04"/>
    <n v="2376"/>
    <x v="2"/>
  </r>
  <r>
    <s v="0T2541630137"/>
    <s v="GSKT,SPW,PE,SS304L,GPH,966X1006MM,4.5MM"/>
    <s v="SPIRAL WOUND GASKETS FOR PLANT EQUIPMENT; THICKNESS, GASKET:4.5 MM; THICKNESS, INNER RING:3.2 MM; THICKNESS, CENTRING RING:3.2 MM;MAT, WINDINGS:STAINLESS STEEL 304L; MAT, FILLER:GRAPHITE; MAT, INNER RING:STAINLESS STEEL 304L; MAT, CENTRING RING:STAINLESS STEEL304L; CENTRING RING, O.D.:1036 MM; INNER RING, I.D.:926 MM; DIMENSION, I.D. X O.D.:966 X 1006 MM; FOR N3; EQUIPMENT NAME:REACTORGAS CYCLONE; DRAWING NUMBER:3669-CD-VD-011_8639_HGA_31GJ400_03-IS04; SUPPLIER NAME:HINDUSTAN DORR OLIVER LTD; SUPPLIER PARTNUMBER:309, 311"/>
    <d v="2023-12-12T00:00:00"/>
    <s v="PL_SP_GASKETS"/>
    <x v="2"/>
    <s v="2000"/>
    <s v="SP01"/>
    <s v="EA"/>
    <n v="1"/>
    <n v="2006.44"/>
    <n v="0"/>
    <n v="0"/>
    <n v="2006.44"/>
    <s v="ZSTO"/>
    <n v="0"/>
    <s v=""/>
    <n v="0"/>
    <n v="0"/>
    <s v="ONGC Petro additions Ltd."/>
    <s v="INR"/>
    <n v="0"/>
    <n v="0"/>
    <n v="0"/>
    <n v="0"/>
    <n v="0"/>
    <n v="0"/>
    <n v="0"/>
    <n v="0"/>
    <n v="0"/>
    <n v="0"/>
    <n v="0"/>
    <n v="0"/>
    <n v="0"/>
    <n v="0"/>
    <s v="Shutdown Plan Mt"/>
    <s v="S06"/>
    <n v="20"/>
    <x v="1"/>
  </r>
  <r>
    <s v="0P0801040057"/>
    <s v="GSKT,COV,WIN7281,DRES-RAN"/>
    <s v="SPARE PARTS; PART NAME:GASKET, COVER; MANUFACTURER PART NUMBER:WIN7281; MANUFACTURER:DRESSER-RAND; DRAWINGNUMBER:MGB201-M-OM-00051; EQUIPMENT NAME:AIR COMPRESSOR; EQUIPMENT MAKE:DRESSER-RAND; EQUIPMENT MODEL:16&amp;9.5&amp;6X7 2PHE3-NL2;SUB-ASSY:FRAME &amp; CYLINDER GASKETS"/>
    <d v="2020-09-25T00:00:00"/>
    <s v="SPARE_PARTS"/>
    <x v="2"/>
    <s v="2000"/>
    <s v="CH01"/>
    <s v="EA"/>
    <n v="8"/>
    <n v="2001.45"/>
    <n v="0"/>
    <n v="0"/>
    <n v="2001.45"/>
    <s v="ZSPR"/>
    <n v="0"/>
    <s v=""/>
    <n v="0"/>
    <n v="0"/>
    <s v="ONGC Petro additions Ltd."/>
    <s v="INR"/>
    <n v="0"/>
    <n v="0"/>
    <n v="0"/>
    <n v="0"/>
    <n v="0"/>
    <n v="0"/>
    <n v="0"/>
    <n v="0"/>
    <n v="0"/>
    <n v="0"/>
    <n v="0"/>
    <n v="0"/>
    <n v="0"/>
    <n v="0"/>
    <s v="Chemcial store"/>
    <s v="P04"/>
    <n v="1193"/>
    <x v="2"/>
  </r>
  <r>
    <s v="0P3922150056"/>
    <s v="STRNR ELEM,SS,1.5IN,VPY12,MSH10(26),JFC"/>
    <s v="SPARE PARTS; PART NAME:STRAINER ELEMENT; DIMENSIONS:1.1/2 IN; MATERIAL:STAINLESS STEEL 304; DRAWING NUMBER:VP-SC2252-Y1-02;EQUIPMENT MAKE:JFC CORPORATION; EQUIPMENT MODEL:Y-CASTING TYPE; MANUFACTURER:JFC CORPORATION; REAL MANUFACTURER:KOREA FUJI PACKINGCO. LTD"/>
    <d v="2019-03-12T00:00:00"/>
    <s v="SPARE_PARTS"/>
    <x v="2"/>
    <s v="2000"/>
    <s v="CH01"/>
    <s v="EA"/>
    <n v="2"/>
    <n v="2000"/>
    <n v="0"/>
    <n v="0"/>
    <n v="2000"/>
    <s v="ZSPR"/>
    <n v="0"/>
    <s v=""/>
    <n v="0"/>
    <n v="0"/>
    <s v="ONGC Petro additions Ltd."/>
    <s v="INR"/>
    <n v="0"/>
    <n v="0"/>
    <n v="0"/>
    <n v="0"/>
    <n v="0"/>
    <n v="0"/>
    <n v="0"/>
    <n v="0"/>
    <n v="0"/>
    <n v="0"/>
    <n v="0"/>
    <n v="0"/>
    <n v="0"/>
    <n v="0"/>
    <s v="Chemcial store"/>
    <s v="P04"/>
    <n v="1756"/>
    <x v="2"/>
  </r>
  <r>
    <s v="0P3922150057"/>
    <s v="STRNR ELEM,SS304,3IN,VP-SC2252-Y1-03,JFC"/>
    <s v="SPARE PARTS; PART NAME:STRAINER ELEMENT; DIMENSIONS:3 IN; MATERIAL:STAINLESS STEEL 304; DRAWING NUMBER:VP-SC2252-Y1-03; EQUIPMENTMAKE:JFC CORPORATION; EQUIPMENT MODEL:Y-CASTING TYPE; MANUFACTURER:JFC CORPORATION; REAL MANUFACTURER:KOREA FUJI PACKING CO. LTD"/>
    <d v="2019-03-12T00:00:00"/>
    <s v="SPARE_PARTS"/>
    <x v="2"/>
    <s v="2000"/>
    <s v="CH01"/>
    <s v="EA"/>
    <n v="1"/>
    <n v="2000"/>
    <n v="0"/>
    <n v="0"/>
    <n v="2000"/>
    <s v="ZSPR"/>
    <n v="0"/>
    <s v=""/>
    <n v="0"/>
    <n v="0"/>
    <s v="ONGC Petro additions Ltd."/>
    <s v="INR"/>
    <n v="0"/>
    <n v="0"/>
    <n v="0"/>
    <n v="0"/>
    <n v="0"/>
    <n v="0"/>
    <n v="0"/>
    <n v="0"/>
    <n v="0"/>
    <n v="0"/>
    <n v="0"/>
    <n v="0"/>
    <n v="0"/>
    <n v="0"/>
    <s v="Chemcial store"/>
    <s v="P04"/>
    <n v="1756"/>
    <x v="2"/>
  </r>
  <r>
    <s v="0P3922150063"/>
    <s v="STRNR ELEM,SS304,1.1/2IN,VPSC2252+05,JFC"/>
    <s v="SPARE PARTS; PART NAME:STRAINER ELEMENT; DIMENSIONS:1.1/2 IN; MATERIAL:STAINLESS STEEL 304; DRAWING NUMBER:VP-SC2252-Y2-05;EQUIPMENT MAKE:JFC CORPORATION; EQUIPMENT MODEL:Y-FORGING TYPE; MANUFACTURER:JFC CORPORATION; REAL MANUFACTURER:KOREA FUJI PACKINGCO. LTD"/>
    <d v="2019-03-12T00:00:00"/>
    <s v="SPARE_PARTS"/>
    <x v="2"/>
    <s v="2000"/>
    <s v="CH01"/>
    <s v="EA"/>
    <n v="2"/>
    <n v="2000"/>
    <n v="0"/>
    <n v="0"/>
    <n v="2000"/>
    <s v="ZSPR"/>
    <n v="0"/>
    <s v=""/>
    <n v="0"/>
    <n v="0"/>
    <s v="ONGC Petro additions Ltd."/>
    <s v="INR"/>
    <n v="0"/>
    <n v="0"/>
    <n v="0"/>
    <n v="0"/>
    <n v="0"/>
    <n v="0"/>
    <n v="0"/>
    <n v="0"/>
    <n v="0"/>
    <n v="0"/>
    <n v="0"/>
    <n v="0"/>
    <n v="0"/>
    <n v="0"/>
    <s v="Chemcial store"/>
    <s v="P04"/>
    <n v="1756"/>
    <x v="2"/>
  </r>
  <r>
    <s v="0T2541630068"/>
    <s v="GSKT,SPW,PE,SS316L,GPH,540MM,510MM,4.5MM"/>
    <s v="SPIRAL WOUND GASKETS FOR PLANT EQUIPMENT; THICKNESS, GASKET:4.5 MM; MAT, WINDINGS:STAINLESS STEEL 316L; MAT, FILLER:GRAPHITE;DIMENSION, I.D. X O.D.:510 X 540 MM; DRAWING NUMBER:3024-04PE02.01-08 REV.2; POSITION NUMBER:9; EQUIPMENT:ETHYLENE HEATER;MODEL:ISGSPA"/>
    <d v="2019-04-27T00:00:00"/>
    <s v="PL_SP_GASKETS"/>
    <x v="2"/>
    <s v="2000"/>
    <s v="SP01"/>
    <s v="EA"/>
    <n v="1"/>
    <n v="1996.25"/>
    <n v="0"/>
    <n v="0"/>
    <n v="1996.25"/>
    <s v="ZSTO"/>
    <n v="0"/>
    <s v=""/>
    <n v="0"/>
    <n v="0"/>
    <s v="ONGC Petro additions Ltd."/>
    <s v="INR"/>
    <n v="0"/>
    <n v="0"/>
    <n v="0"/>
    <n v="0"/>
    <n v="0"/>
    <n v="0"/>
    <n v="0"/>
    <n v="0"/>
    <n v="0"/>
    <n v="0"/>
    <n v="0"/>
    <n v="0"/>
    <n v="0"/>
    <n v="0"/>
    <s v="Shutdown Plan Mt"/>
    <s v="S06"/>
    <n v="1710"/>
    <x v="1"/>
  </r>
  <r>
    <s v="0P4205040359"/>
    <s v="KEY,017011521441,SULZ-PMP"/>
    <s v="SPARE PARTS; PART NAME:KEY; MATERIAL:1018 COLD FINISHED 125 HB MIN; ITEM POSITION NUMBER:940.03; EQUIPMENT NAME:FIRST REACTOR TEPIDWATER PUMP; EQUIPMENT MAKE:SULZER PUMPS; EQUIPMENT MODEL:ZF 301-5400 I5687582; MANUFACTURER:SULZER PUMPS; MANUFACTURER PARTNUMBER:017011521441"/>
    <d v="2020-08-08T00:00:00"/>
    <s v="SPARE_PARTS"/>
    <x v="2"/>
    <s v="2000"/>
    <s v="CH01"/>
    <s v="EA"/>
    <n v="5"/>
    <n v="1995.33"/>
    <n v="0"/>
    <n v="0"/>
    <n v="1995.33"/>
    <s v="ZSPR"/>
    <n v="0"/>
    <s v=""/>
    <n v="0"/>
    <n v="0"/>
    <s v="ONGC Petro additions Ltd."/>
    <s v="INR"/>
    <n v="0"/>
    <n v="0"/>
    <n v="0"/>
    <n v="0"/>
    <n v="0"/>
    <n v="0"/>
    <n v="0"/>
    <n v="0"/>
    <n v="0"/>
    <n v="0"/>
    <n v="0"/>
    <n v="0"/>
    <n v="0"/>
    <n v="0"/>
    <s v="Chemcial store"/>
    <s v="P04"/>
    <n v="1241"/>
    <x v="2"/>
  </r>
  <r>
    <s v="0P0801040151"/>
    <s v="GSKT,24.442.760.00,KPCL"/>
    <s v="SPARE PARTS; PART NAME:GASKET; EQUIPMENT NAME:INSTRUMENT AIR COMPRESSOR; EQUIPMENT MODEL:1EHA1T; MANUFACTURER:KPCL; MANUFACTURERPART NUMBER:24.442.760.00; DRAWING NUMBER:EPCC2-GP-VD-009_9190_CDX_001-02"/>
    <d v="2023-04-29T00:00:00"/>
    <s v="SPARE_PARTS"/>
    <x v="2"/>
    <s v="2000"/>
    <s v="GS01"/>
    <s v="EA"/>
    <n v="10"/>
    <n v="1990"/>
    <n v="0"/>
    <n v="0"/>
    <n v="1990"/>
    <s v="ZSPR"/>
    <n v="0"/>
    <s v=""/>
    <n v="0"/>
    <n v="0"/>
    <s v="ONGC Petro additions Ltd."/>
    <s v="INR"/>
    <n v="0"/>
    <n v="0"/>
    <n v="0"/>
    <n v="0"/>
    <n v="0"/>
    <n v="0"/>
    <n v="0"/>
    <n v="0"/>
    <n v="0"/>
    <n v="0"/>
    <n v="0"/>
    <n v="0"/>
    <n v="0"/>
    <n v="0"/>
    <s v="General Store"/>
    <s v="P04"/>
    <n v="247"/>
    <x v="2"/>
  </r>
  <r>
    <s v="0T1736510024"/>
    <s v="RDCR,CON,BW,A403,SCH40,0.75x1.5IN"/>
    <s v="BUTT-WELD CONCENTRIC PIPE REDUCERS; MAT:STAINLESS STEEL 304; MAT SPEC, FITTING:ASTM A403; SERVICE:LOW TEMP/HC/ADDITIVES; SCHEDULENUMBER:40; SIZE:0.75 x 1.5 IN"/>
    <d v="2021-07-10T00:00:00"/>
    <s v="BU_CO_PI_REDUCERS1"/>
    <x v="2"/>
    <s v="2000"/>
    <s v="CH01"/>
    <s v="EA"/>
    <n v="19"/>
    <n v="1987.93"/>
    <n v="0"/>
    <n v="0"/>
    <n v="1987.93"/>
    <s v="ZSTO"/>
    <n v="0"/>
    <s v=""/>
    <n v="0"/>
    <n v="0"/>
    <s v="ONGC Petro additions Ltd."/>
    <s v="INR"/>
    <n v="0"/>
    <n v="0"/>
    <n v="0"/>
    <n v="0"/>
    <n v="0"/>
    <n v="0"/>
    <n v="0"/>
    <n v="0"/>
    <n v="0"/>
    <n v="0"/>
    <n v="0"/>
    <n v="0"/>
    <n v="0"/>
    <n v="0"/>
    <s v="Chemcial store"/>
    <s v="S06"/>
    <n v="905"/>
    <x v="1"/>
  </r>
  <r>
    <s v="0T1765730002"/>
    <s v="FLG,WLD NECK,PIPE,A182-F304,CL150,0.75IN"/>
    <s v="WELDING NECK PIPE FLANGES; DESIGN SPEC:ASME B16.5; MAT:STAINLESS STEEL 304 / 304L; MAT, SPEC:ASTM A182 GRADE F304/304L; PRESSUREDESIGNATION:CL 150; SERVICE:LOW TEMP/HC/ADDITIVES; SIZE:0.75 IN"/>
    <d v="2023-06-02T00:00:00"/>
    <s v="WE_PI_FLANGES1"/>
    <x v="2"/>
    <s v="2000"/>
    <s v="CH01"/>
    <s v="EA"/>
    <n v="7"/>
    <n v="1981.41"/>
    <n v="0"/>
    <n v="0"/>
    <n v="1981.41"/>
    <s v="ZSTO"/>
    <n v="0"/>
    <s v=""/>
    <n v="0"/>
    <n v="0"/>
    <s v="ONGC Petro additions Ltd."/>
    <s v="INR"/>
    <n v="0"/>
    <n v="0"/>
    <n v="0"/>
    <n v="0"/>
    <n v="0"/>
    <n v="0"/>
    <n v="0"/>
    <n v="0"/>
    <n v="0"/>
    <n v="0"/>
    <n v="0"/>
    <n v="0"/>
    <n v="0"/>
    <n v="0"/>
    <s v="Chemcial store"/>
    <s v="S06"/>
    <n v="213"/>
    <x v="1"/>
  </r>
  <r>
    <s v="0P4102240060"/>
    <s v="PIN,GRV,UNS S31600,1V322635072,FISH-CO"/>
    <s v="SPARE PARTS; PART NAME:GROOVE PIN; MANUFACTURER PART NUMBER:1V322635072; MANUFACTURER:FISHER CONTROLS; MATERIAL:UNS S31600;EQUIPMENT NAME:CONTROL VALVE; EQUIPMENT MODEL:1.50ET, 1.50ET; SET QUANTITY:1"/>
    <d v="2021-12-23T00:00:00"/>
    <s v="SPARE_PARTS"/>
    <x v="2"/>
    <s v="2000"/>
    <s v="GS01"/>
    <s v="EA"/>
    <n v="7"/>
    <n v="1967"/>
    <n v="0"/>
    <n v="0"/>
    <n v="1967"/>
    <s v="ZSPR"/>
    <n v="0"/>
    <s v=""/>
    <n v="0"/>
    <n v="0"/>
    <s v="ONGC Petro additions Ltd."/>
    <s v="INR"/>
    <n v="0"/>
    <n v="0"/>
    <n v="0"/>
    <n v="0"/>
    <n v="0"/>
    <n v="0"/>
    <n v="0"/>
    <n v="0"/>
    <n v="0"/>
    <n v="0"/>
    <n v="0"/>
    <n v="0"/>
    <n v="0"/>
    <n v="0"/>
    <s v="General Store"/>
    <s v="P03"/>
    <n v="739"/>
    <x v="2"/>
  </r>
  <r>
    <s v="0P3034073365"/>
    <s v="GSKT,09-M74Z/DW-G9-E2/5,EAGLEBUR"/>
    <s v="SPARE PARTS; PART NAME:GASKET; DRAWING NUMBER:09-M74Z/DW-G9-E2; ITEM POSITION NUMBER:5; EQUIPMENT NAME:MECHANICAL SEAL; EQUIPMENTMAKE:EAGLE BURGMANN; MANUFACTURER PART NUMBER:09-M74Z/DW-G9-E2/5; MANUFACTURER:EAGLE BURGMANN; MAIN EQUIPMENT NAME:PUMP; MODELNUMBER:CC65*50-160"/>
    <d v="2018-03-22T00:00:00"/>
    <s v="SPARE_PARTS"/>
    <x v="2"/>
    <s v="2000"/>
    <s v="GS01"/>
    <s v="EA"/>
    <n v="3"/>
    <n v="1963.5"/>
    <n v="0"/>
    <n v="0"/>
    <n v="1963.5"/>
    <s v="ZSPR"/>
    <n v="0"/>
    <s v=""/>
    <n v="0"/>
    <n v="0"/>
    <s v="ONGC Petro additions Ltd."/>
    <s v="INR"/>
    <n v="0"/>
    <n v="0"/>
    <n v="0"/>
    <n v="0"/>
    <n v="0"/>
    <n v="0"/>
    <n v="0"/>
    <n v="0"/>
    <n v="0"/>
    <n v="0"/>
    <n v="0"/>
    <n v="0"/>
    <n v="0"/>
    <n v="0"/>
    <s v="General Store"/>
    <s v="P04"/>
    <n v="2111"/>
    <x v="2"/>
  </r>
  <r>
    <s v="0T2541370404"/>
    <s v="GSKT,SPW,CL300,SS,GPH,22IN"/>
    <s v="SPIRAL WOUND GASKETS; DESIGN SPEC:ASME/ANSI B16.20 - 1998; DESIGN SPEC,FLANGE(S):ASME B16.5; PRESSURE DESIGNATION:CL 300; MAT, WINDINGS:STAINLESSSTEEL; MAT, FILLER:GRAPHITE; MAT, INNER RING:STAINLESS STEEL 316; MAT, CENTRINGRING:STAINLESS STEEL 316; SIZE, PIPE, NOMINAL:22 IN"/>
    <d v="2017-06-13T00:00:00"/>
    <s v="SP_GASKETS"/>
    <x v="2"/>
    <s v="2000"/>
    <s v="SP01"/>
    <s v="EA"/>
    <n v="1"/>
    <n v="1949.57"/>
    <n v="0"/>
    <n v="0"/>
    <n v="1949.57"/>
    <s v="ZSTO"/>
    <n v="0"/>
    <s v=""/>
    <n v="0"/>
    <n v="0"/>
    <s v="ONGC Petro additions Ltd."/>
    <s v="INR"/>
    <n v="0"/>
    <n v="0"/>
    <n v="0"/>
    <n v="0"/>
    <n v="0"/>
    <n v="0"/>
    <n v="0"/>
    <n v="0"/>
    <n v="0"/>
    <n v="0"/>
    <n v="0"/>
    <n v="0"/>
    <n v="0"/>
    <n v="0"/>
    <s v="Shutdown Plan Mt"/>
    <s v="S06"/>
    <n v="2393"/>
    <x v="1"/>
  </r>
  <r>
    <s v="0P4205020143"/>
    <s v="BSHG,CSG,MGA103-D-DR-002/155,ITT-CORP"/>
    <s v="SPARE PARTS; PART NAME:BUSHING,CASING; MANUFACTURER PARTNUMBER:B00590B01 0000;  MANUFACTURER:ITT CORPORATION INDIA PVT LTD;MATERIAL:CARBON FILLED PTFE; DRAWING NUMBER:MGA103-D-DR-002; ITEMPOSITION NUMBER:155; EQUIPMENT NAME:WASTE HEXANE TRANSFER PUMP;EQUIPMENT MODEL:3171 ST 1X1.5-6"/>
    <d v="2017-06-30T00:00:00"/>
    <s v="SPARE_PARTS"/>
    <x v="2"/>
    <s v="2000"/>
    <s v="GS01"/>
    <s v="EA"/>
    <n v="1"/>
    <n v="1944.7"/>
    <n v="0"/>
    <n v="0"/>
    <n v="1944.7"/>
    <s v="ZSPR"/>
    <n v="0"/>
    <s v=""/>
    <n v="0"/>
    <n v="0"/>
    <s v="ONGC Petro additions Ltd."/>
    <s v="INR"/>
    <n v="0"/>
    <n v="0"/>
    <n v="0"/>
    <n v="0"/>
    <n v="0"/>
    <n v="0"/>
    <n v="0"/>
    <n v="0"/>
    <n v="0"/>
    <n v="0"/>
    <n v="0"/>
    <n v="0"/>
    <n v="0"/>
    <n v="0"/>
    <s v="General Store"/>
    <s v="P04"/>
    <n v="2376"/>
    <x v="2"/>
  </r>
  <r>
    <s v="0P0801050378"/>
    <s v="LCK WSHR,P-AA13-007#12,KBLCCOMP"/>
    <s v="SPARE PARTS; PART NAME:LOCK WASHER; DRAWING NUMBER:M23702048; ITEM POSITION NUMBER:603; EQUIPMENT NAME:COMPRESSOR; EQUIPMENTMAKE:KOBELCO COMPRESSOR; EQUIPMENT MODEL:KS20SNZ; MANUFACTURER:KOBELCO COMPRESSOR; MANUFACTURER PART NUMBER:P-AA13-007#12"/>
    <d v="2022-05-27T00:00:00"/>
    <s v="SPARE_PARTS"/>
    <x v="2"/>
    <s v="2000"/>
    <s v="CH01"/>
    <s v="EA"/>
    <n v="1"/>
    <n v="1939.44"/>
    <n v="0"/>
    <n v="0"/>
    <n v="1939.44"/>
    <s v="ZSPR"/>
    <n v="0"/>
    <s v=""/>
    <n v="0"/>
    <n v="0"/>
    <s v="ONGC Petro additions Ltd."/>
    <s v="INR"/>
    <n v="0"/>
    <n v="0"/>
    <n v="0"/>
    <n v="0"/>
    <n v="0"/>
    <n v="0"/>
    <n v="0"/>
    <n v="0"/>
    <n v="0"/>
    <n v="0"/>
    <n v="0"/>
    <n v="0"/>
    <n v="0"/>
    <n v="0"/>
    <s v="Chemcial store"/>
    <s v="P04"/>
    <n v="584"/>
    <x v="2"/>
  </r>
  <r>
    <s v="0P0801050378"/>
    <s v="LCK WSHR,P-AA13-007#12,KBLCCOMP"/>
    <s v="SPARE PARTS; PART NAME:LOCK WASHER; DRAWING NUMBER:M23702048; ITEM POSITION NUMBER:603; EQUIPMENT NAME:COMPRESSOR; EQUIPMENTMAKE:KOBELCO COMPRESSOR; EQUIPMENT MODEL:KS20SNZ; MANUFACTURER:KOBELCO COMPRESSOR; MANUFACTURER PART NUMBER:P-AA13-007#12"/>
    <d v="2022-05-27T00:00:00"/>
    <s v="SPARE_PARTS"/>
    <x v="2"/>
    <s v="2000"/>
    <s v="GS01"/>
    <s v="EA"/>
    <n v="1"/>
    <n v="1939.44"/>
    <n v="0"/>
    <n v="0"/>
    <n v="1939.44"/>
    <s v="ZSPR"/>
    <n v="0"/>
    <s v=""/>
    <n v="0"/>
    <n v="0"/>
    <s v="ONGC Petro additions Ltd."/>
    <s v="INR"/>
    <n v="0"/>
    <n v="0"/>
    <n v="0"/>
    <n v="0"/>
    <n v="0"/>
    <n v="0"/>
    <n v="0"/>
    <n v="0"/>
    <n v="0"/>
    <n v="0"/>
    <n v="0"/>
    <n v="0"/>
    <n v="0"/>
    <n v="0"/>
    <s v="General Store"/>
    <s v="P04"/>
    <n v="584"/>
    <x v="2"/>
  </r>
  <r>
    <s v="0T1761630005"/>
    <s v="FLG,WLD NECK,PIPE,A105,CL150,2IN"/>
    <s v="WELDING NECK PIPE FLANGES; DESIGN SPEC:ASME B16.5; MAT:CARBON STEEL; MAT, SPEC:ASTM A105; PRESSURE DESIGNATION:CL 150;SERVICE:STEAM WITH IBR CERTIFICATE; SIZE:2 IN"/>
    <d v="2023-09-20T00:00:00"/>
    <s v="WE_PI_FLANGES1"/>
    <x v="2"/>
    <s v="2000"/>
    <s v="CH01"/>
    <s v="EA"/>
    <n v="5"/>
    <n v="1929.41"/>
    <n v="0"/>
    <n v="0"/>
    <n v="1929.41"/>
    <s v="ZSTO"/>
    <n v="0"/>
    <s v=""/>
    <n v="0"/>
    <n v="0"/>
    <s v="ONGC Petro additions Ltd."/>
    <s v="INR"/>
    <n v="0"/>
    <n v="0"/>
    <n v="0"/>
    <n v="0"/>
    <n v="0"/>
    <n v="0"/>
    <n v="0"/>
    <n v="0"/>
    <n v="0"/>
    <n v="0"/>
    <n v="0"/>
    <n v="0"/>
    <n v="0"/>
    <n v="0"/>
    <s v="Chemcial store"/>
    <s v="S06"/>
    <n v="103"/>
    <x v="1"/>
  </r>
  <r>
    <s v="0P5526940031"/>
    <s v="CBL SEAL ASSY,10076-02,BENTLY-N"/>
    <s v="CABLE GLAND ACCESSORIES; DESCRIPTION:CABLE SEAL ASSEMBLY; MANUFACTURER:BENTLY NEVADA; MANUFACTURER PART NUMBER:10076-02"/>
    <d v="2022-04-26T00:00:00"/>
    <s v="CABLE_GLAND_ACCESS"/>
    <x v="4"/>
    <s v="2000"/>
    <s v="GS01"/>
    <s v="EA"/>
    <n v="1"/>
    <n v="1926.4"/>
    <n v="0"/>
    <n v="0"/>
    <n v="1926.4"/>
    <s v="ZSPR"/>
    <n v="0"/>
    <s v=""/>
    <n v="0"/>
    <n v="0"/>
    <s v="ONGC Petro additions Ltd."/>
    <s v="INR"/>
    <n v="0"/>
    <n v="0"/>
    <n v="0"/>
    <n v="0"/>
    <n v="0"/>
    <n v="0"/>
    <n v="0"/>
    <n v="0"/>
    <n v="0"/>
    <n v="0"/>
    <n v="0"/>
    <n v="0"/>
    <n v="0"/>
    <n v="0"/>
    <s v="General Store"/>
    <s v="P03"/>
    <n v="615"/>
    <x v="2"/>
  </r>
  <r>
    <s v="0P4102211429"/>
    <s v="PCKG SET,GLND,736325410944,MIL"/>
    <s v="SPARE PARTS; PART NAME:PACKING SET; ADDITIONAL INFORMATION:FOR GLAND; MANUFACTURER:MIL CONTROLS LIMITED; MANUFACTURER PARTNUMBER:736325410944"/>
    <d v="2017-08-28T00:00:00"/>
    <s v="SPARE_PARTS"/>
    <x v="2"/>
    <s v="2000"/>
    <s v="GS01"/>
    <s v="EA"/>
    <n v="1"/>
    <n v="1925"/>
    <n v="0"/>
    <n v="0"/>
    <n v="1925"/>
    <s v="ZSPR"/>
    <n v="0"/>
    <s v=""/>
    <n v="0"/>
    <n v="0"/>
    <s v="ONGC Petro additions Ltd."/>
    <s v="INR"/>
    <n v="0"/>
    <n v="0"/>
    <n v="0"/>
    <n v="0"/>
    <n v="0"/>
    <n v="0"/>
    <n v="0"/>
    <n v="0"/>
    <n v="0"/>
    <n v="0"/>
    <n v="0"/>
    <n v="0"/>
    <n v="0"/>
    <n v="0"/>
    <s v="General Store"/>
    <s v="P03"/>
    <n v="2317"/>
    <x v="2"/>
  </r>
  <r>
    <s v="0P4102211415"/>
    <s v="PCKG SET,GLND,447730513944,MIL"/>
    <s v="SPARE PARTS; PART NAME:PACKING SET; ADDITIONAL INFORMATION:FOR GLAND; MANUFACTURER:MIL CONTROLS LIMITED; MANUFACTURER PARTNUMBER:447730513944"/>
    <d v="2017-08-28T00:00:00"/>
    <s v="SPARE_PARTS"/>
    <x v="2"/>
    <s v="2000"/>
    <s v="GS01"/>
    <s v="EA"/>
    <n v="1"/>
    <n v="1920"/>
    <n v="0"/>
    <n v="0"/>
    <n v="1920"/>
    <s v="ZSPR"/>
    <n v="0"/>
    <s v=""/>
    <n v="0"/>
    <n v="0"/>
    <s v="ONGC Petro additions Ltd."/>
    <s v="INR"/>
    <n v="0"/>
    <n v="0"/>
    <n v="0"/>
    <n v="0"/>
    <n v="0"/>
    <n v="0"/>
    <n v="0"/>
    <n v="0"/>
    <n v="0"/>
    <n v="0"/>
    <n v="0"/>
    <n v="0"/>
    <n v="0"/>
    <n v="0"/>
    <s v="General Store"/>
    <s v="P03"/>
    <n v="2317"/>
    <x v="2"/>
  </r>
  <r>
    <s v="0P4102211435"/>
    <s v="PCKG SET,GLND,863398255944,MIL"/>
    <s v="SPARE PARTS; PART NAME:PACKING SET; ADDITIONAL INFORMATION:FOR GLAND; MANUFACTURER:MIL CONTROLS LIMITED; MANUFACTURER PARTNUMBER:863398255944"/>
    <d v="2017-08-28T00:00:00"/>
    <s v="SPARE_PARTS"/>
    <x v="2"/>
    <s v="2000"/>
    <s v="GS01"/>
    <s v="EA"/>
    <n v="1"/>
    <n v="1920"/>
    <n v="0"/>
    <n v="0"/>
    <n v="1920"/>
    <s v="ZSPR"/>
    <n v="0"/>
    <s v=""/>
    <n v="0"/>
    <n v="0"/>
    <s v="ONGC Petro additions Ltd."/>
    <s v="INR"/>
    <n v="0"/>
    <n v="0"/>
    <n v="0"/>
    <n v="0"/>
    <n v="0"/>
    <n v="0"/>
    <n v="0"/>
    <n v="0"/>
    <n v="0"/>
    <n v="0"/>
    <n v="0"/>
    <n v="0"/>
    <n v="0"/>
    <n v="0"/>
    <s v="General Store"/>
    <s v="P03"/>
    <n v="2317"/>
    <x v="2"/>
  </r>
  <r>
    <s v="0P4102211440"/>
    <s v="PCKG SET,GLND,964997892944,MIL"/>
    <s v="SPARE PARTS; PART NAME:PACKING SET; ADDITIONAL INFORMATION:FOR GLAND; MANUFACTURER:MIL CONTROLS LIMITED; MANUFACTURER PARTNUMBER:964997892944"/>
    <d v="2022-07-06T00:00:00"/>
    <s v="SPARE_PARTS"/>
    <x v="2"/>
    <s v="2000"/>
    <s v="GS01"/>
    <s v="EA"/>
    <n v="1"/>
    <n v="1920"/>
    <n v="0"/>
    <n v="0"/>
    <n v="1920"/>
    <s v="ZSPR"/>
    <n v="0"/>
    <s v=""/>
    <n v="0"/>
    <n v="0"/>
    <s v="ONGC Petro additions Ltd."/>
    <s v="INR"/>
    <n v="0"/>
    <n v="0"/>
    <n v="0"/>
    <n v="0"/>
    <n v="0"/>
    <n v="0"/>
    <n v="0"/>
    <n v="0"/>
    <n v="0"/>
    <n v="0"/>
    <n v="0"/>
    <n v="0"/>
    <n v="0"/>
    <n v="0"/>
    <s v="General Store"/>
    <s v="P03"/>
    <n v="544"/>
    <x v="2"/>
  </r>
  <r>
    <s v="0P4102211442"/>
    <s v="PCKG SET,GLND,980362146944,MIL"/>
    <s v="SPARE PARTS; PART NAME:PACKING SET; ADDITIONAL INFORMATION:FOR GLAND; MANUFACTURER:MIL CONTROLS LIMITED; MANUFACTURER PARTNUMBER:980362146944"/>
    <d v="2017-08-28T00:00:00"/>
    <s v="SPARE_PARTS"/>
    <x v="2"/>
    <s v="2000"/>
    <s v="GS01"/>
    <s v="EA"/>
    <n v="1"/>
    <n v="1920"/>
    <n v="0"/>
    <n v="0"/>
    <n v="1920"/>
    <s v="ZSPR"/>
    <n v="0"/>
    <s v=""/>
    <n v="0"/>
    <n v="0"/>
    <s v="ONGC Petro additions Ltd."/>
    <s v="INR"/>
    <n v="0"/>
    <n v="0"/>
    <n v="0"/>
    <n v="0"/>
    <n v="0"/>
    <n v="0"/>
    <n v="0"/>
    <n v="0"/>
    <n v="0"/>
    <n v="0"/>
    <n v="0"/>
    <n v="0"/>
    <n v="0"/>
    <n v="0"/>
    <s v="General Store"/>
    <s v="P03"/>
    <n v="2317"/>
    <x v="2"/>
  </r>
  <r>
    <s v="0T2541410100"/>
    <s v="GSKT,SPW,W/OUTR RING,SS316,CL300,8IN"/>
    <s v="SPIRAL WOUND GASKETS; DESIGN SPEC:ANSI B16.20; DESIGN SPEC, FLANGE(S):ANSI B16.5; PRESSURE DESIGNATION:CLASS 300; MAT,WINDINGS:STAINLESS STEEL 316; MAT, FILLER:GRAFOIL; MAT, CENTRING RING:STAINLESS STEEL 316; SIZE, PIPE, NOMINAL:8 IN"/>
    <d v="2023-08-01T00:00:00"/>
    <s v="SP_GASKETS"/>
    <x v="2"/>
    <s v="2000"/>
    <s v="CH01"/>
    <s v="EA"/>
    <n v="6"/>
    <n v="1913.54"/>
    <n v="0"/>
    <n v="0"/>
    <n v="1913.54"/>
    <s v="ZSTO"/>
    <n v="0"/>
    <s v=""/>
    <n v="0"/>
    <n v="0"/>
    <s v="ONGC Petro additions Ltd."/>
    <s v="INR"/>
    <n v="0"/>
    <n v="0"/>
    <n v="0"/>
    <n v="0"/>
    <n v="0"/>
    <n v="0"/>
    <n v="0"/>
    <n v="0"/>
    <n v="0"/>
    <n v="0"/>
    <n v="0"/>
    <n v="0"/>
    <n v="0"/>
    <n v="0"/>
    <s v="Chemcial store"/>
    <s v="S06"/>
    <n v="153"/>
    <x v="1"/>
  </r>
  <r>
    <s v="0P5270020157"/>
    <s v="PCKG SET,VNB1023B-3B(NA701),KOSOKENT"/>
    <s v="SPARE PARTS; PART NAME:PACKING SET; MATERIAL:GRAFOIL; EQUIPMENT NAME:VALVE; EQUIPMENT MAKE:KENT INTROL; MANUFACTURER:KENT INTROL;MANUFACTURER PART NUMBER:VNB1023B-3B(NA-701)"/>
    <d v="2023-08-10T00:00:00"/>
    <s v="SPARE_PARTS"/>
    <x v="2"/>
    <s v="2000"/>
    <s v="GS01"/>
    <s v="ST"/>
    <n v="1"/>
    <n v="1912.93"/>
    <n v="0"/>
    <n v="0"/>
    <n v="1912.93"/>
    <s v="ZSPR"/>
    <n v="0"/>
    <s v=""/>
    <n v="0"/>
    <n v="0"/>
    <s v="ONGC Petro additions Ltd."/>
    <s v="INR"/>
    <n v="0"/>
    <n v="0"/>
    <n v="0"/>
    <n v="0"/>
    <n v="0"/>
    <n v="0"/>
    <n v="0"/>
    <n v="0"/>
    <n v="0"/>
    <n v="0"/>
    <n v="0"/>
    <n v="0"/>
    <n v="0"/>
    <n v="0"/>
    <s v="General Store"/>
    <s v="P03"/>
    <n v="144"/>
    <x v="2"/>
  </r>
  <r>
    <s v="0P4610290416"/>
    <s v="SHUTTER ASSY,SL918330000,L&amp;T"/>
    <s v="SPARE PARTS; PART NAME:SHUTTER ASSEMBLY; EQUIPMENT NAME:AIR CIRCUIT BREAKER;EQUIPMENT MAKE:LARSEN &amp; TOUBRO; MANUFACTURER PART NUMBER:SL918330000;MANUFACTURER:LARSEN &amp; TOUBRO; 800-1600 C/H,630-2000 S1"/>
    <d v="2023-02-01T00:00:00"/>
    <s v="SPARE_PARTS"/>
    <x v="4"/>
    <s v="2000"/>
    <s v="CH01"/>
    <s v="EA"/>
    <n v="2"/>
    <n v="1909.84"/>
    <n v="0"/>
    <n v="0"/>
    <n v="1909.84"/>
    <s v="ZSPR"/>
    <n v="0"/>
    <s v=""/>
    <n v="0"/>
    <n v="0"/>
    <s v="ONGC Petro additions Ltd."/>
    <s v="INR"/>
    <n v="0"/>
    <n v="0"/>
    <n v="0"/>
    <n v="0"/>
    <n v="0"/>
    <n v="0"/>
    <n v="0"/>
    <n v="0"/>
    <n v="0"/>
    <n v="0"/>
    <n v="0"/>
    <n v="0"/>
    <n v="0"/>
    <n v="0"/>
    <s v="Chemcial store"/>
    <s v="P01"/>
    <n v="334"/>
    <x v="2"/>
  </r>
  <r>
    <s v="0P1005010221"/>
    <s v="FAN,EXT COOLING,FNX18LC0000SP,BHAR-BIJ"/>
    <s v="SPARE PARTS; PART NAME:FAN,EXTERNAL COOLING; EQUIPMENT NAME:MOTOR; EQUIPMENT MAKE:BHARAT BIJLEE; MANUFACTURER:BHARAT BIJLEE;MANUFACTURER PART NUMBER:FNX18LC0000SP; FOR MOTOR; FRAME SIZE:180; POWER RATING:18.5/22 KW; VOLTAGE RATING:415 V; NUMBER OF POLE:2;MOTOR REFERENCE TYPE:MN18M213G/MA18L233G"/>
    <d v="2018-06-25T00:00:00"/>
    <s v="SPARE_PARTS"/>
    <x v="2"/>
    <s v="2000"/>
    <s v="GS01"/>
    <s v="EA"/>
    <n v="1"/>
    <n v="1900"/>
    <n v="0"/>
    <n v="0"/>
    <n v="1900"/>
    <s v="ZSPR"/>
    <n v="0"/>
    <s v=""/>
    <n v="0"/>
    <n v="0"/>
    <s v="ONGC Petro additions Ltd."/>
    <s v="INR"/>
    <n v="0"/>
    <n v="0"/>
    <n v="0"/>
    <n v="0"/>
    <n v="0"/>
    <n v="0"/>
    <n v="0"/>
    <n v="0"/>
    <n v="0"/>
    <n v="0"/>
    <n v="0"/>
    <n v="0"/>
    <n v="0"/>
    <n v="0"/>
    <s v="General Store"/>
    <s v="P01"/>
    <n v="2016"/>
    <x v="2"/>
  </r>
  <r>
    <s v="0P0631100016"/>
    <s v="O-RING,NBR,P360,JPSTL"/>
    <s v="SPARE PARTS; PART NAME:O-RING; MATERIAL:NBR; DRAWING NUMBER:T0A-430-300:012; ITEM POSITION NUMBER:08; EQUIPMENT NAME:CUTTER UNIT;EQUIPMENT MAKE:THE JAPAN STEEL WORKS; EQUIPMENT MODEL:ADC300S; MANUFACTURER:THE JAPAN STEEL WORKS; MANUFACTURER PART NUMBER:P360"/>
    <d v="2019-01-31T00:00:00"/>
    <s v="SPARE_PARTS"/>
    <x v="2"/>
    <s v="2000"/>
    <s v="CH01"/>
    <s v="EA"/>
    <n v="2"/>
    <n v="1898.49"/>
    <n v="0"/>
    <n v="0"/>
    <n v="1898.49"/>
    <s v="ZSPR"/>
    <n v="0"/>
    <s v=""/>
    <n v="0"/>
    <n v="0"/>
    <s v="ONGC Petro additions Ltd."/>
    <s v="INR"/>
    <n v="0"/>
    <n v="0"/>
    <n v="0"/>
    <n v="0"/>
    <n v="0"/>
    <n v="0"/>
    <n v="0"/>
    <n v="0"/>
    <n v="0"/>
    <n v="0"/>
    <n v="0"/>
    <n v="0"/>
    <n v="0"/>
    <n v="0"/>
    <s v="Chemcial store"/>
    <s v="P04"/>
    <n v="1796"/>
    <x v="2"/>
  </r>
  <r>
    <s v="0P0631100017"/>
    <s v="O-RING,NBR,P320,JPSTL"/>
    <s v="SPARE PARTS; PART NAME:O-RING; MATERIAL:NBR; DRAWING NUMBER:T0A-430-300:012; ITEM POSITION NUMBER:09; EQUIPMENT NAME:CUTTER UNIT;EQUIPMENT MAKE:THE JAPAN STEEL WORKS; EQUIPMENT MODEL:ADC300S; MANUFACTURER:THE JAPAN STEEL WORKS; MANUFACTURER PART NUMBER:P320"/>
    <d v="2019-01-31T00:00:00"/>
    <s v="SPARE_PARTS"/>
    <x v="2"/>
    <s v="2000"/>
    <s v="CH01"/>
    <s v="EA"/>
    <n v="2"/>
    <n v="1898.49"/>
    <n v="0"/>
    <n v="0"/>
    <n v="1898.49"/>
    <s v="ZSPR"/>
    <n v="0"/>
    <s v=""/>
    <n v="0"/>
    <n v="0"/>
    <s v="ONGC Petro additions Ltd."/>
    <s v="INR"/>
    <n v="0"/>
    <n v="0"/>
    <n v="0"/>
    <n v="0"/>
    <n v="0"/>
    <n v="0"/>
    <n v="0"/>
    <n v="0"/>
    <n v="0"/>
    <n v="0"/>
    <n v="0"/>
    <n v="0"/>
    <n v="0"/>
    <n v="0"/>
    <s v="Chemcial store"/>
    <s v="P04"/>
    <n v="1796"/>
    <x v="2"/>
  </r>
  <r>
    <s v="0P0801050093"/>
    <s v="OIL SCRAPPER RING,49.047.030.00,KPCL"/>
    <s v="SPARE PARTS; PART NAME:OIL SCRAPPER RING; EQUIPMENT NAME:INSTRUMENT AIR COMPRESSOR; EQUIPMENT MODEL:1EHA1T; MANUFACTURER:KPCL;MANUFACTURER PART NUMBER:49.047.030.00; DRAWING NUMBER:EPCC2-GP-VD-009_9190_CDX_001-02"/>
    <d v="2023-04-29T00:00:00"/>
    <s v="SPARE_PARTS"/>
    <x v="2"/>
    <s v="2000"/>
    <s v="GS01"/>
    <s v="EA"/>
    <n v="1"/>
    <n v="1896"/>
    <n v="0"/>
    <n v="0"/>
    <n v="1896"/>
    <s v="ZSPR"/>
    <n v="0"/>
    <s v=""/>
    <n v="0"/>
    <n v="0"/>
    <s v="ONGC Petro additions Ltd."/>
    <s v="INR"/>
    <n v="0"/>
    <n v="0"/>
    <n v="0"/>
    <n v="0"/>
    <n v="0"/>
    <n v="0"/>
    <n v="0"/>
    <n v="0"/>
    <n v="0"/>
    <n v="0"/>
    <n v="0"/>
    <n v="0"/>
    <n v="0"/>
    <n v="0"/>
    <s v="General Store"/>
    <s v="P04"/>
    <n v="247"/>
    <x v="2"/>
  </r>
  <r>
    <s v="0T1737280001"/>
    <s v="CPLG,PIPE,SW,A182-F304,CL3000,0.5IN"/>
    <s v="SOCKET WELD PIPE COUPLINGS; MAT:STAINLESS STEEL 304; MAT SPEC, FITTING:ASTM A182 GRADE F304; PRESSURE DESIGNATION:CL 3000;MANDATORY ADD REQRMTS:LOW TEMPERATURE/HC/ADDITIVES; SIZE:0.5 IN"/>
    <d v="2023-02-23T00:00:00"/>
    <s v="TH_PI_COUPLINGS2"/>
    <x v="2"/>
    <s v="2000"/>
    <s v="CH01"/>
    <s v="EA"/>
    <n v="38"/>
    <n v="1890.26"/>
    <n v="0"/>
    <n v="0"/>
    <n v="1890.26"/>
    <s v="ZSTO"/>
    <n v="0"/>
    <s v=""/>
    <n v="0"/>
    <n v="0"/>
    <s v="ONGC Petro additions Ltd."/>
    <s v="INR"/>
    <n v="0"/>
    <n v="0"/>
    <n v="0"/>
    <n v="0"/>
    <n v="0"/>
    <n v="0"/>
    <n v="0"/>
    <n v="0"/>
    <n v="0"/>
    <n v="0"/>
    <n v="0"/>
    <n v="0"/>
    <n v="0"/>
    <n v="0"/>
    <s v="Chemcial store"/>
    <s v="S06"/>
    <n v="312"/>
    <x v="1"/>
  </r>
  <r>
    <s v="0P5270020164"/>
    <s v="PCKG SET,PTFE,VNB1024B-1B/3.0,KOSOKENT"/>
    <s v="SPARE PARTS; PART NAME:PACKING SET; MATERIAL:PTFE; EQUIPMENT NAME:VALVE; EQUIPMENT MAKE:KENT INTROL; MANUFACTURER:KENT INTROL;MANUFACTURER PART NUMBER:VNB1024B-1B/3.0"/>
    <d v="2018-01-09T00:00:00"/>
    <s v="SPARE_PARTS"/>
    <x v="2"/>
    <s v="2000"/>
    <s v="CH01"/>
    <s v="ST"/>
    <n v="1"/>
    <n v="1886.42"/>
    <n v="0"/>
    <n v="0"/>
    <n v="1886.42"/>
    <s v="ZSPR"/>
    <n v="0"/>
    <s v=""/>
    <n v="0"/>
    <n v="0"/>
    <s v="ONGC Petro additions Ltd."/>
    <s v="INR"/>
    <n v="0"/>
    <n v="0"/>
    <n v="0"/>
    <n v="0"/>
    <n v="0"/>
    <n v="0"/>
    <n v="0"/>
    <n v="0"/>
    <n v="0"/>
    <n v="0"/>
    <n v="0"/>
    <n v="0"/>
    <n v="0"/>
    <n v="0"/>
    <s v="Chemcial store"/>
    <s v="P03"/>
    <n v="2183"/>
    <x v="2"/>
  </r>
  <r>
    <s v="0P5270020164"/>
    <s v="PCKG SET,PTFE,VNB1024B-1B/3.0,KOSOKENT"/>
    <s v="SPARE PARTS; PART NAME:PACKING SET; MATERIAL:PTFE; EQUIPMENT NAME:VALVE; EQUIPMENT MAKE:KENT INTROL; MANUFACTURER:KENT INTROL;MANUFACTURER PART NUMBER:VNB1024B-1B/3.0"/>
    <d v="2018-01-09T00:00:00"/>
    <s v="SPARE_PARTS"/>
    <x v="2"/>
    <s v="2000"/>
    <s v="GS01"/>
    <s v="ST"/>
    <n v="1"/>
    <n v="1886.42"/>
    <n v="0"/>
    <n v="0"/>
    <n v="1886.42"/>
    <s v="ZSPR"/>
    <n v="0"/>
    <s v=""/>
    <n v="0"/>
    <n v="0"/>
    <s v="ONGC Petro additions Ltd."/>
    <s v="INR"/>
    <n v="0"/>
    <n v="0"/>
    <n v="0"/>
    <n v="0"/>
    <n v="0"/>
    <n v="0"/>
    <n v="0"/>
    <n v="0"/>
    <n v="0"/>
    <n v="0"/>
    <n v="0"/>
    <n v="0"/>
    <n v="0"/>
    <n v="0"/>
    <s v="General Store"/>
    <s v="P03"/>
    <n v="2183"/>
    <x v="2"/>
  </r>
  <r>
    <s v="0P3766900332"/>
    <s v="STUD,244091,NEWLONG"/>
    <s v="SPARE PARTS; PART NAME:STUD; EQUIPMENT NAME:PORTABLE STITCHING MACHINE;EQUIPMENT MAKE:NEWLONG INDUSTRIAL FZC; EQUIPMENT MODEL:NP-7A; MANUFACTURER PARTNUMBER:244091; MANUFACTURER:NEWLONG INDUSTRIAL FZC; FOR STUD SLIDE BLOCKADJUSTING SUPPORT; FEED DRIVING AND CUTTER PARTS"/>
    <d v="2018-08-18T00:00:00"/>
    <s v="SPARE_PARTS"/>
    <x v="2"/>
    <s v="2000"/>
    <s v="CH01"/>
    <s v="EA"/>
    <n v="19"/>
    <n v="1877.84"/>
    <n v="0"/>
    <n v="0"/>
    <n v="1877.84"/>
    <s v="ZSPR"/>
    <n v="0"/>
    <s v=""/>
    <n v="0"/>
    <n v="0"/>
    <s v="ONGC Petro additions Ltd."/>
    <s v="INR"/>
    <n v="0"/>
    <n v="0"/>
    <n v="0"/>
    <n v="0"/>
    <n v="0"/>
    <n v="0"/>
    <n v="0"/>
    <n v="0"/>
    <n v="0"/>
    <n v="0"/>
    <n v="0"/>
    <n v="0"/>
    <n v="0"/>
    <n v="0"/>
    <s v="Chemcial store"/>
    <s v="P04"/>
    <n v="1962"/>
    <x v="2"/>
  </r>
  <r>
    <s v="0P4204020012"/>
    <s v="OIL SEAL,SFT,WORM,STD,1651052,SWELORE"/>
    <s v="SPARE PARTS; PART NAME:OIL SEAL, SHAFT, WORM; MANUFACTURER PART NUMBER:1651052; MANUFACTURER:SWELORE ENGINEERING PVT LTD;MATERIAL:STANDARD; DRAWING NUMBER:MGA201-D-DR-00002; EQUIPMENT NAME:RECIPROCATING PUMP; EQUIPMENT MAKE:SWELORE ENGINEERING PVT LTD;EQUIPMENT MODEL:WDD-5000/65"/>
    <d v="2023-01-25T00:00:00"/>
    <s v="SPARE_PARTS"/>
    <x v="2"/>
    <s v="2000"/>
    <s v="CH01"/>
    <s v="EA"/>
    <n v="10"/>
    <n v="1877.35"/>
    <n v="0"/>
    <n v="0"/>
    <n v="1877.35"/>
    <s v="ZSPR"/>
    <n v="0"/>
    <s v=""/>
    <n v="0"/>
    <n v="0"/>
    <s v="ONGC Petro additions Ltd."/>
    <s v="INR"/>
    <n v="0"/>
    <n v="0"/>
    <n v="0"/>
    <n v="0"/>
    <n v="0"/>
    <n v="0"/>
    <n v="0"/>
    <n v="0"/>
    <n v="0"/>
    <n v="0"/>
    <n v="0"/>
    <n v="0"/>
    <n v="0"/>
    <n v="0"/>
    <s v="Chemcial store"/>
    <s v="P04"/>
    <n v="341"/>
    <x v="2"/>
  </r>
  <r>
    <s v="0P1201050029"/>
    <s v="O-RING,167001,WARTSILA"/>
    <s v="SPARE PARTS; PART NAME:O-RING; MANUFACTURER PART NUMBER:167001; MANUFACTURER:WARTSILA; DIMENSIONS:34.59 X 2.62; DRAWINGNUMBER:DBAC195522; EQUIPMENT NAME:ENGINE; EQUIPMENT MODEL:W20V32; ENGINE NUMBER:PAAE227083; REFERENCE TYPE:W32"/>
    <d v="2017-07-27T00:00:00"/>
    <s v="SPARE_PARTS"/>
    <x v="2"/>
    <s v="2000"/>
    <s v="GS01"/>
    <s v="EA"/>
    <n v="2"/>
    <n v="1875.74"/>
    <n v="0"/>
    <n v="0"/>
    <n v="1875.74"/>
    <s v="ZSPR"/>
    <n v="0"/>
    <s v=""/>
    <n v="0"/>
    <n v="0"/>
    <s v="ONGC Petro additions Ltd."/>
    <s v="INR"/>
    <n v="0"/>
    <n v="0"/>
    <n v="0"/>
    <n v="0"/>
    <n v="0"/>
    <n v="0"/>
    <n v="0"/>
    <n v="0"/>
    <n v="0"/>
    <n v="0"/>
    <n v="0"/>
    <n v="0"/>
    <n v="0"/>
    <n v="0"/>
    <s v="General Store"/>
    <s v="P04"/>
    <n v="2349"/>
    <x v="2"/>
  </r>
  <r>
    <s v="0T2541370097"/>
    <s v="GSKT,SPW,CL300,316,GPH,3IN,33FABB"/>
    <s v="SPIRAL WOUND GASKETS; PRESSURE DESIGNATION:ASME CL 300; THICKNESS, GASKET:4.5 MM; MAT, WINDINGS:STAINLESS STEEL 316; MAT,FILLER:GRAPHITE; MAT, INNER RING:CARBON STEEL; MAT, CENTRING RING:CARBON STEEL; SIZE, PIPE, NOMINAL:3 IN; FACING, FLANGE: RAISEDFACE; REFERENCE: 33FABB"/>
    <d v="2023-09-22T00:00:00"/>
    <s v="SP_GASKETS"/>
    <x v="2"/>
    <s v="2000"/>
    <s v="SP01"/>
    <s v="EA"/>
    <n v="25"/>
    <n v="1867.64"/>
    <n v="0"/>
    <n v="0"/>
    <n v="1867.64"/>
    <s v="ZSTO"/>
    <n v="0"/>
    <s v=""/>
    <n v="0"/>
    <n v="0"/>
    <s v="ONGC Petro additions Ltd."/>
    <s v="INR"/>
    <n v="0"/>
    <n v="0"/>
    <n v="0"/>
    <n v="0"/>
    <n v="0"/>
    <n v="0"/>
    <n v="0"/>
    <n v="0"/>
    <n v="0"/>
    <n v="0"/>
    <n v="0"/>
    <n v="0"/>
    <n v="0"/>
    <n v="0"/>
    <s v="Shutdown Plan Mt"/>
    <s v="S06"/>
    <n v="101"/>
    <x v="1"/>
  </r>
  <r>
    <s v="0P4205030504"/>
    <s v="O-RING SET,NBR,I3754SUBSOR,KBL"/>
    <s v="SPARE PARTS; PART NAME:O-RING SET; MANUFACTURER PART NUMBER:I3754SUBSOR; MANUFACTURER:KIRLOSKAR BROTHERS LTD; MATERIAL:NITRILERUBBER; EQUIPMENT NAME:CENTRIFUGAL PUMP; EQUIPMENT MODEL:KPD 80/20 (2900); REFERENCE NUMBER:SOR; PUMP CODE:13754F08712A512050; OANUMBER:F08712A512/0500"/>
    <d v="2016-01-11T00:00:00"/>
    <s v="SPARE_PARTS"/>
    <x v="2"/>
    <s v="2000"/>
    <s v="GS01"/>
    <s v="EA"/>
    <n v="2"/>
    <n v="1864.94"/>
    <n v="0"/>
    <n v="0"/>
    <n v="1864.94"/>
    <s v="ZSPR"/>
    <n v="0"/>
    <s v=""/>
    <n v="0"/>
    <n v="0"/>
    <s v="ONGC Petro additions Ltd."/>
    <s v="INR"/>
    <n v="0"/>
    <n v="0"/>
    <n v="0"/>
    <n v="0"/>
    <n v="0"/>
    <n v="0"/>
    <n v="0"/>
    <n v="0"/>
    <n v="0"/>
    <n v="0"/>
    <n v="0"/>
    <n v="0"/>
    <n v="0"/>
    <n v="0"/>
    <s v="General Store"/>
    <s v="P04"/>
    <n v="2912"/>
    <x v="2"/>
  </r>
  <r>
    <s v="0T2541370310"/>
    <s v="GSKT,SPW,CL150,SS316,GPH,12IN"/>
    <s v="SPIRAL WOUND GASKETS; PRESSURE DESIGNATION:CLASS 150; MAT, WINDINGS:STAINLESS STEEL 316; MAT, FILLER:GRAPHITE; MAT, INNERRING:STAINLESS STEEL 316; MAT, CENTRING RING:CARBON STEEL; SIZE, PIPE, NOMINAL:12 IN"/>
    <d v="2023-11-01T00:00:00"/>
    <s v="SP_GASKETS"/>
    <x v="2"/>
    <s v="2000"/>
    <s v="SP01"/>
    <s v="EA"/>
    <n v="2"/>
    <n v="1861.26"/>
    <n v="0"/>
    <n v="0"/>
    <n v="1861.26"/>
    <s v="ZSTO"/>
    <n v="0"/>
    <s v=""/>
    <n v="0"/>
    <n v="0"/>
    <s v="ONGC Petro additions Ltd."/>
    <s v="INR"/>
    <n v="0"/>
    <n v="0"/>
    <n v="0"/>
    <n v="0"/>
    <n v="0"/>
    <n v="0"/>
    <n v="0"/>
    <n v="0"/>
    <n v="0"/>
    <n v="0"/>
    <n v="0"/>
    <n v="0"/>
    <n v="0"/>
    <n v="0"/>
    <s v="Shutdown Plan Mt"/>
    <s v="S06"/>
    <n v="61"/>
    <x v="1"/>
  </r>
  <r>
    <s v="0P4614050173"/>
    <s v="PUSH BUTTON,RED,F/ACB,SL92635OOOO,L&amp;T"/>
    <s v="PUSH BUTTON; COLOUR:RED; MANUFACTURER:LARSEN &amp; TOUBRO; MANUFACTURER PART NUMBER:SL92635OOOO; FOR C-POWER ACB"/>
    <d v="2021-07-16T00:00:00"/>
    <s v="PUSH_BUTTON"/>
    <x v="4"/>
    <s v="2000"/>
    <s v="CH01"/>
    <s v="EA"/>
    <n v="3"/>
    <n v="1859.25"/>
    <n v="0"/>
    <n v="0"/>
    <n v="1859.25"/>
    <s v="ZSPR"/>
    <n v="0"/>
    <s v=""/>
    <n v="0"/>
    <n v="0"/>
    <s v="ONGC Petro additions Ltd."/>
    <s v="INR"/>
    <n v="0"/>
    <n v="0"/>
    <n v="0"/>
    <n v="0"/>
    <n v="0"/>
    <n v="0"/>
    <n v="0"/>
    <n v="0"/>
    <n v="0"/>
    <n v="0"/>
    <n v="0"/>
    <n v="0"/>
    <n v="0"/>
    <n v="0"/>
    <s v="Chemcial store"/>
    <s v="P01"/>
    <n v="899"/>
    <x v="2"/>
  </r>
  <r>
    <s v="0P4100980208"/>
    <s v="FSE,0.5A,250V,5X20MM,5000 SERIES,HACH"/>
    <s v="SPARE PARTS; PART NAME:FUSE; DIMENSIONS:5 X 20 MM; EQUIPMENT NAME:SILICA ANALYSER; EQUIPMENT MAKE:HACH; EQUIPMENT MODEL:SERIES5000; MANUFACTURER:HACH; CURRENT RATING:0.5 A; VOLTAGE RATING:250 V; REFERENCE:SLOW,IEC; ITEM NUMBER:4459200"/>
    <d v="2017-10-24T00:00:00"/>
    <s v="SPARE_PARTS"/>
    <x v="4"/>
    <s v="2000"/>
    <s v="GS01"/>
    <s v="EA"/>
    <n v="2"/>
    <n v="1857.83"/>
    <n v="0"/>
    <n v="0"/>
    <n v="1857.83"/>
    <s v="ZSPR"/>
    <n v="0"/>
    <s v=""/>
    <n v="0"/>
    <n v="0"/>
    <s v="ONGC Petro additions Ltd."/>
    <s v="INR"/>
    <n v="0"/>
    <n v="0"/>
    <n v="0"/>
    <n v="0"/>
    <n v="0"/>
    <n v="0"/>
    <n v="0"/>
    <n v="0"/>
    <n v="0"/>
    <n v="0"/>
    <n v="0"/>
    <n v="0"/>
    <n v="0"/>
    <n v="0"/>
    <s v="General Store"/>
    <s v="P03"/>
    <n v="2260"/>
    <x v="2"/>
  </r>
  <r>
    <s v="0P0631070199"/>
    <s v="SNAP RING,T0A430-150:027/15,JPSTL"/>
    <s v="SPARE PARTS; PART NAME:SNAP RING; DRAWING NUMBER:T0A430-150:027; ITEM POSITION NUMBER:15; EQUIPMENT NAME:UNDER WATER PELLETIZER;EQUIPMENT MAKE:THE JAPAN STEEL WORKS; ADDITIONAL INFORMATION:SPARES FOR CUTTER UNIT; MANUFACTURER:THE JAPAN STEEL WORKS;MANUFACTURER PART NUMBER:T0A430-150:027/15; REFERENCE NUMBER:150"/>
    <d v="2022-06-07T00:00:00"/>
    <s v="SPARE_PARTS"/>
    <x v="2"/>
    <s v="2000"/>
    <s v="CH01"/>
    <s v="EA"/>
    <n v="1"/>
    <n v="1857.18"/>
    <n v="0"/>
    <n v="0"/>
    <n v="1857.18"/>
    <s v="ZSPR"/>
    <n v="0"/>
    <s v=""/>
    <n v="0"/>
    <n v="0"/>
    <s v="ONGC Petro additions Ltd."/>
    <s v="INR"/>
    <n v="0"/>
    <n v="0"/>
    <n v="0"/>
    <n v="0"/>
    <n v="0"/>
    <n v="0"/>
    <n v="0"/>
    <n v="0"/>
    <n v="0"/>
    <n v="0"/>
    <n v="0"/>
    <n v="0"/>
    <n v="0"/>
    <n v="0"/>
    <s v="Chemcial store"/>
    <s v="P04"/>
    <n v="573"/>
    <x v="2"/>
  </r>
  <r>
    <s v="0P5269320423"/>
    <s v="SPRG,C151846 H,MEKASTER"/>
    <s v="SPARE PARTS; PART NAME:SPRING; MATERIAL:STAINLESS STEEL; EQUIPMENT NAME:PRESSURESAFETY VALVE; EQUIPMENT MAKE:MEKASTER ENGINEERING LTD; EQUIPMENTMODEL:S-15-A-C-G-FL-02-V-S; MANUFACTURER PART NUMBER:C151846 H;MANUFACTURER:MEKASTER ENGINEERING LTD; EQUIPMENT CODE:1100006975, 1100006978,1100006979, 1100006981, 1100006980, 1100006976, 1100006977"/>
    <d v="2023-03-31T00:00:00"/>
    <s v="SPARE_PARTS"/>
    <x v="2"/>
    <s v="2000"/>
    <s v="CH01"/>
    <s v="EA"/>
    <n v="1"/>
    <n v="1853.28"/>
    <n v="0"/>
    <n v="0"/>
    <n v="1853.28"/>
    <s v="ZSPR"/>
    <n v="0"/>
    <s v=""/>
    <n v="0"/>
    <n v="0"/>
    <s v="ONGC Petro additions Ltd."/>
    <s v="INR"/>
    <n v="0"/>
    <n v="0"/>
    <n v="0"/>
    <n v="0"/>
    <n v="0"/>
    <n v="0"/>
    <n v="0"/>
    <n v="0"/>
    <n v="0"/>
    <n v="0"/>
    <n v="0"/>
    <n v="0"/>
    <n v="0"/>
    <n v="0"/>
    <s v="Chemcial store"/>
    <s v="P04"/>
    <n v="276"/>
    <x v="2"/>
  </r>
  <r>
    <s v="0T1736510023"/>
    <s v="RDCR,CON,BW,A403,SCH40,1x2IN"/>
    <s v="BUTT-WELD CONCENTRIC PIPE REDUCERS; MAT:STAINLESS STEEL 304; MAT SPEC, FITTING:ASTM A403; SERVICE:LOW TEMP/HC/ADDITIVES; SCHEDULENUMBER:40; SIZE:1 x 2 IN"/>
    <d v="2018-01-25T00:00:00"/>
    <s v="BU_CO_PI_REDUCERS1"/>
    <x v="2"/>
    <s v="2000"/>
    <s v="CH01"/>
    <s v="EA"/>
    <n v="15"/>
    <n v="1839.44"/>
    <n v="0"/>
    <n v="0"/>
    <n v="1839.44"/>
    <s v="ZSTO"/>
    <n v="0"/>
    <s v=""/>
    <n v="0"/>
    <n v="0"/>
    <s v="ONGC Petro additions Ltd."/>
    <s v="INR"/>
    <n v="0"/>
    <n v="0"/>
    <n v="0"/>
    <n v="0"/>
    <n v="0"/>
    <n v="0"/>
    <n v="0"/>
    <n v="0"/>
    <n v="0"/>
    <n v="0"/>
    <n v="0"/>
    <n v="0"/>
    <n v="0"/>
    <n v="0"/>
    <s v="Chemcial store"/>
    <s v="S06"/>
    <n v="2167"/>
    <x v="1"/>
  </r>
  <r>
    <s v="0P4160020146"/>
    <s v="SLCTR SW,ROTARY,230V,1P,A6K17F,SWITCHON"/>
    <s v="ELECTRICAL SWITCHES; TYPE:ROTARY; CURRENT-RATED:60 A; VOLTAGE-RATED:230 VAC; POLES:1; MANUFACTURER:SWITCHON; MANUFACTURER PARTNUMBER:A6K17F; SELECTOR SWITCH; 6 WAY; COARSE MANUAL OUTPUT CONTROL SWITCH; FOR CRACKER CATHODIC PROTECTION TR UNIT"/>
    <d v="2023-07-10T00:00:00"/>
    <s v="EL_SWITCHES"/>
    <x v="4"/>
    <s v="2000"/>
    <s v="GS01"/>
    <s v="EA"/>
    <n v="2"/>
    <n v="1837.19"/>
    <n v="0"/>
    <n v="0"/>
    <n v="1837.19"/>
    <s v="ZSPR"/>
    <n v="0"/>
    <s v=""/>
    <n v="0"/>
    <n v="0"/>
    <s v="ONGC Petro additions Ltd."/>
    <s v="INR"/>
    <n v="0"/>
    <n v="0"/>
    <n v="0"/>
    <n v="0"/>
    <n v="0"/>
    <n v="0"/>
    <n v="0"/>
    <n v="0"/>
    <n v="0"/>
    <n v="0"/>
    <n v="0"/>
    <n v="0"/>
    <n v="0"/>
    <n v="0"/>
    <s v="General Store"/>
    <s v="P01"/>
    <n v="175"/>
    <x v="2"/>
  </r>
  <r>
    <s v="0P0801030086"/>
    <s v="BRG,BIG END,35.110.100.00,KPCL"/>
    <s v="SPARE PARTS; PART NAME:BEARING,BIG END; EQUIPMENT NAME:INSTRUMENT AIR COMPRESSOR; EQUIPMENT MODEL:1EHA1T; MANUFACTURER:KPCL;MANUFACTURER PART NUMBER:35.110.100.00; DRAWING NUMBER:EPCC2-GP-VD-009_9190_CDX_001-02"/>
    <d v="2023-04-29T00:00:00"/>
    <s v="SPARE_PARTS"/>
    <x v="2"/>
    <s v="2000"/>
    <s v="GS01"/>
    <s v="EA"/>
    <n v="1"/>
    <n v="1834"/>
    <n v="0"/>
    <n v="0"/>
    <n v="1834"/>
    <s v="ZSPR"/>
    <n v="0"/>
    <s v=""/>
    <n v="0"/>
    <n v="0"/>
    <s v="ONGC Petro additions Ltd."/>
    <s v="INR"/>
    <n v="0"/>
    <n v="0"/>
    <n v="0"/>
    <n v="0"/>
    <n v="0"/>
    <n v="0"/>
    <n v="0"/>
    <n v="0"/>
    <n v="0"/>
    <n v="0"/>
    <n v="0"/>
    <n v="0"/>
    <n v="0"/>
    <n v="0"/>
    <s v="General Store"/>
    <s v="P04"/>
    <n v="247"/>
    <x v="2"/>
  </r>
  <r>
    <s v="0T2541370415"/>
    <s v="GSKT,SPW,CL600,SS,GPH,14IN"/>
    <s v="SPIRAL WOUND GASKETS; DESIGN SPEC:ASME/ANSI B16.20 - 1998; DESIGN SPEC,FLANGE(S):ASME B16.5; PRESSURE DESIGNATION:CL 600; MAT, WINDINGS:STAINLESSSTEEL; MAT, FILLER:GRAPHITE; MAT, INNER RING:STAINLESS STEEL 316; MAT, CENTRINGRING:STAINLESS STEEL 316; SIZE, PIPE, NOMINAL:14 IN"/>
    <d v="2023-03-31T00:00:00"/>
    <s v="SP_GASKETS"/>
    <x v="2"/>
    <s v="2000"/>
    <s v="GS01"/>
    <s v="EA"/>
    <n v="2"/>
    <n v="1832.38"/>
    <n v="0"/>
    <n v="0"/>
    <n v="1832.38"/>
    <s v="ZSTO"/>
    <n v="0"/>
    <s v=""/>
    <n v="0"/>
    <n v="0"/>
    <s v="ONGC Petro additions Ltd."/>
    <s v="INR"/>
    <n v="0"/>
    <n v="0"/>
    <n v="0"/>
    <n v="0"/>
    <n v="0"/>
    <n v="0"/>
    <n v="0"/>
    <n v="0"/>
    <n v="0"/>
    <n v="0"/>
    <n v="0"/>
    <n v="0"/>
    <n v="0"/>
    <n v="0"/>
    <s v="General Store"/>
    <s v="S06"/>
    <n v="276"/>
    <x v="1"/>
  </r>
  <r>
    <s v="0P0801040482"/>
    <s v="PCKG,M23720233#01,KBLCCOMP"/>
    <s v="SPARE PARTS; PART NAME:PACKING; DRAWING NUMBER:M23702048; ITEM POSITION NUMBER:C36; EQUIPMENT NAME:COMPRESSOR; EQUIPMENTMAKE:KOBELCO COMPRESSOR; EQUIPMENT MODEL:KS20SNZ; MANUFACTURER:KOBELCO COMPRESSOR; MANUFACTURER PART NUMBER:M23720233#01"/>
    <d v="2022-03-24T00:00:00"/>
    <s v="SPARE_PARTS"/>
    <x v="2"/>
    <s v="2000"/>
    <s v="GS01"/>
    <s v="EA"/>
    <n v="1"/>
    <n v="1826.83"/>
    <n v="0"/>
    <n v="0"/>
    <n v="1826.83"/>
    <s v="ZSPR"/>
    <n v="0"/>
    <s v=""/>
    <n v="0"/>
    <n v="0"/>
    <s v="ONGC Petro additions Ltd."/>
    <s v="INR"/>
    <n v="0"/>
    <n v="0"/>
    <n v="0"/>
    <n v="0"/>
    <n v="0"/>
    <n v="0"/>
    <n v="0"/>
    <n v="0"/>
    <n v="0"/>
    <n v="0"/>
    <n v="0"/>
    <n v="0"/>
    <n v="0"/>
    <n v="0"/>
    <s v="General Store"/>
    <s v="P04"/>
    <n v="648"/>
    <x v="2"/>
  </r>
  <r>
    <s v="0P2062330149"/>
    <s v="SFU,415VAC,63A,50HZ,AC-23A,FN63,L&amp;T"/>
    <s v="SWITCH FUSE UNIT; CURRENT, RATED:63 A; VOLTAGE, RATED:415 VAC; UTILISATION CATEGORY:AC-23A; FREQUENCY:50 HZ; MANUFACTURER PARTNUMBER:FN63; MANUFACTURER:LARSEN &amp; TOUBRO"/>
    <d v="2023-06-12T00:00:00"/>
    <s v="SW_FSE_UNIT"/>
    <x v="4"/>
    <s v="2000"/>
    <s v="CH01"/>
    <s v="EA"/>
    <n v="1"/>
    <n v="1826.52"/>
    <n v="0"/>
    <n v="0"/>
    <n v="1826.52"/>
    <s v="ZSPR"/>
    <n v="0"/>
    <s v=""/>
    <n v="0"/>
    <n v="0"/>
    <s v="ONGC Petro additions Ltd."/>
    <s v="INR"/>
    <n v="0"/>
    <n v="0"/>
    <n v="0"/>
    <n v="0"/>
    <n v="0"/>
    <n v="0"/>
    <n v="0"/>
    <n v="0"/>
    <n v="0"/>
    <n v="0"/>
    <n v="0"/>
    <n v="0"/>
    <n v="0"/>
    <n v="0"/>
    <s v="Chemcial store"/>
    <s v="P01"/>
    <n v="203"/>
    <x v="2"/>
  </r>
  <r>
    <s v="0T2541410030"/>
    <s v="GSKT,SPW,W/OUTR RING,SS316,CL150,16IN"/>
    <s v="SPIRAL WOUND GASKETS; DESIGN SPEC:ANSI B16.20; DESIGN SPEC, FLANGE(S):ANSI B16.5; PRESSURE DESIGNATION:CLASS 150; MAT,WINDINGS:STAINLESS STEEL 316; MAT, FILLER:GRAFOIL; MAT, CENTRING RING:STAINLESS STEEL 316; SIZE, PIPE, NOMINAL:16 IN"/>
    <d v="2023-09-20T00:00:00"/>
    <s v="SP_GASKETS"/>
    <x v="2"/>
    <s v="2000"/>
    <s v="CH01"/>
    <s v="EA"/>
    <n v="3"/>
    <n v="1826.32"/>
    <n v="0"/>
    <n v="0"/>
    <n v="1826.32"/>
    <s v="ZSTO"/>
    <n v="0"/>
    <s v=""/>
    <n v="0"/>
    <n v="0"/>
    <s v="ONGC Petro additions Ltd."/>
    <s v="INR"/>
    <n v="0"/>
    <n v="0"/>
    <n v="0"/>
    <n v="0"/>
    <n v="0"/>
    <n v="0"/>
    <n v="0"/>
    <n v="0"/>
    <n v="0"/>
    <n v="0"/>
    <n v="0"/>
    <n v="0"/>
    <n v="0"/>
    <n v="0"/>
    <s v="Chemcial store"/>
    <s v="S06"/>
    <n v="103"/>
    <x v="1"/>
  </r>
  <r>
    <s v="0P2061020018"/>
    <s v="HLDR FSE,660VAC,32A,SM32H,BUSSMANN"/>
    <s v="FUSE HOLDERS; CURRENT, RATED:32 A; VOLTAGE, RATED:660 VAC; CONNECTION(S):FRONT; MANUFACTURER:BUSSMANN; MANUFACTURER PARTNUMBER:SM32H; FOR CRACKER CATHODIC PROTECTION TR UNIT"/>
    <d v="2017-07-22T00:00:00"/>
    <s v="FUSE_HOLDERS"/>
    <x v="4"/>
    <s v="2000"/>
    <s v="GS01"/>
    <s v="EA"/>
    <n v="5"/>
    <n v="1822.35"/>
    <n v="0"/>
    <n v="0"/>
    <n v="1822.35"/>
    <s v="ZSPR"/>
    <n v="0"/>
    <s v=""/>
    <n v="0"/>
    <n v="0"/>
    <s v="ONGC Petro additions Ltd."/>
    <s v="INR"/>
    <n v="0"/>
    <n v="0"/>
    <n v="0"/>
    <n v="0"/>
    <n v="0"/>
    <n v="0"/>
    <n v="0"/>
    <n v="0"/>
    <n v="0"/>
    <n v="0"/>
    <n v="0"/>
    <n v="0"/>
    <n v="0"/>
    <n v="0"/>
    <s v="General Store"/>
    <s v="P01"/>
    <n v="2354"/>
    <x v="2"/>
  </r>
  <r>
    <s v="0P4102210805"/>
    <s v="GSKT,YOKE,11IN,838324626807,MIL"/>
    <s v="SPARE PARTS; PART NAME:GASKET,YOKE; EQUIPMENT NAME:CONTROL VALVE; EQUIPMENT MAKE:MIL CONTROLS; EQUIPMENT MODEL:21125;MANUFACTURER:MIL CONTROLS; MANUFACTURER PART NUMBER:838324626807; ACTUATOR SIZE:11 IN; MODEL NUMBER:41121, 21135, 21115"/>
    <d v="2017-09-08T00:00:00"/>
    <s v="SPARE_PARTS"/>
    <x v="2"/>
    <s v="2000"/>
    <s v="GS01"/>
    <s v="EA"/>
    <n v="7"/>
    <n v="1813"/>
    <n v="0"/>
    <n v="0"/>
    <n v="1813"/>
    <s v="ZSPR"/>
    <n v="0"/>
    <s v=""/>
    <n v="0"/>
    <n v="0"/>
    <s v="ONGC Petro additions Ltd."/>
    <s v="INR"/>
    <n v="0"/>
    <n v="0"/>
    <n v="0"/>
    <n v="0"/>
    <n v="0"/>
    <n v="0"/>
    <n v="0"/>
    <n v="0"/>
    <n v="0"/>
    <n v="0"/>
    <n v="0"/>
    <n v="0"/>
    <n v="0"/>
    <n v="0"/>
    <s v="General Store"/>
    <s v="P03"/>
    <n v="2306"/>
    <x v="2"/>
  </r>
  <r>
    <s v="0T1762100005"/>
    <s v="FLG,BL,PIPE,A105,CL150,B16.5,0.5IN"/>
    <s v="BLIND PIPE FLANGES; DESIGN SPEC:ASME B16.5; MAT:CARBON STEEL; MAT, SPEC:ASTM A105; SERVICE:STEAM WITH IBR CERTIFICATE; PRESSUREDESIGNATION:CL 150; SIZE:0.5 IN"/>
    <d v="2023-06-14T00:00:00"/>
    <s v="BL_PI_FLANGES1"/>
    <x v="2"/>
    <s v="2000"/>
    <s v="CH01"/>
    <s v="EA"/>
    <n v="18"/>
    <n v="1812.07"/>
    <n v="0"/>
    <n v="0"/>
    <n v="1812.07"/>
    <s v="ZSTO"/>
    <n v="0"/>
    <s v=""/>
    <n v="0"/>
    <n v="0"/>
    <s v="ONGC Petro additions Ltd."/>
    <s v="INR"/>
    <n v="0"/>
    <n v="0"/>
    <n v="0"/>
    <n v="0"/>
    <n v="0"/>
    <n v="0"/>
    <n v="0"/>
    <n v="0"/>
    <n v="0"/>
    <n v="0"/>
    <n v="0"/>
    <n v="0"/>
    <n v="0"/>
    <n v="0"/>
    <s v="Chemcial store"/>
    <s v="S06"/>
    <n v="201"/>
    <x v="1"/>
  </r>
  <r>
    <s v="0P4102210818"/>
    <s v="GSKT,SEAT,SS316,1134/188E000829,SEVRN-GL"/>
    <s v="SPARE PARTS; PART NAME:GASKET,SEAT; MATERIAL:STAINLESS STEEL 316; EQUIPMENT NAME:CONTROL VALVE; EQUIPMENT MAKE:SEVERN GLOCON;EQUIPMENT MODEL:300-5412-P2CN; ADDITIONAL INFORMATION:150; MANUFACTURER:SEVERN GLOCON; MANUFACTURER PART NUMBER:1134/188-E000-829;MATERIAL:GRAPHITE (STAINLESS STEEL 316/708)"/>
    <d v="2016-02-16T00:00:00"/>
    <s v="SPARE_PARTS"/>
    <x v="2"/>
    <s v="2000"/>
    <s v="GS01"/>
    <s v="EA"/>
    <n v="1"/>
    <n v="1810"/>
    <n v="0"/>
    <n v="0"/>
    <n v="1810"/>
    <s v="ZSPR"/>
    <n v="0"/>
    <s v=""/>
    <n v="0"/>
    <n v="0"/>
    <s v="ONGC Petro additions Ltd."/>
    <s v="INR"/>
    <n v="0"/>
    <n v="0"/>
    <n v="0"/>
    <n v="0"/>
    <n v="0"/>
    <n v="0"/>
    <n v="0"/>
    <n v="0"/>
    <n v="0"/>
    <n v="0"/>
    <n v="0"/>
    <n v="0"/>
    <n v="0"/>
    <n v="0"/>
    <s v="General Store"/>
    <s v="P03"/>
    <n v="2876"/>
    <x v="2"/>
  </r>
  <r>
    <s v="0P0801070028"/>
    <s v="SUCT VLV BELL,35.112.100.00,KPCL"/>
    <s v="SPARE PARTS; PART NAME:SUCTION VALVE BELL; EQUIPMENT NAME:INSTRUMENT AIR COMPRESSOR; EQUIPMENT MODEL:1EHA1T; MANUFACTURER:KPCL;MANUFACTURER PART NUMBER:35.112.100.00; DRAWING NUMBER:EPCC2-GP-VD-009_9190_CDX_001-02"/>
    <d v="2023-04-29T00:00:00"/>
    <s v="SPARE_PARTS"/>
    <x v="2"/>
    <s v="2000"/>
    <s v="GS01"/>
    <s v="EA"/>
    <n v="2"/>
    <n v="1802"/>
    <n v="0"/>
    <n v="0"/>
    <n v="1802"/>
    <s v="ZSPR"/>
    <n v="0"/>
    <s v=""/>
    <n v="0"/>
    <n v="0"/>
    <s v="ONGC Petro additions Ltd."/>
    <s v="INR"/>
    <n v="0"/>
    <n v="0"/>
    <n v="0"/>
    <n v="0"/>
    <n v="0"/>
    <n v="0"/>
    <n v="0"/>
    <n v="0"/>
    <n v="0"/>
    <n v="0"/>
    <n v="0"/>
    <n v="0"/>
    <n v="0"/>
    <n v="0"/>
    <s v="General Store"/>
    <s v="P04"/>
    <n v="247"/>
    <x v="2"/>
  </r>
  <r>
    <s v="0P4119180077"/>
    <s v="CAL CAP,F/HC GAS DETECTOR"/>
    <s v="SPARE PARTS; PART NAME:CALIBRATION CAP; ADDITIONAL INFORMATION:HYDROCABON GASDETECTOR; FOR HYDROCARBON GAS DETECTOR TO PROVIDE CONFINED STORAGE TO AVOID LOSSOF CALIBRATION GAS AND AIR CONTAMINATION DURING ROUTINE CALIBRATION"/>
    <d v="2019-12-04T00:00:00"/>
    <s v="SPARE_PARTS"/>
    <x v="2"/>
    <s v="2000"/>
    <s v="CH01"/>
    <s v="EA"/>
    <n v="1"/>
    <n v="1800"/>
    <n v="0"/>
    <n v="0"/>
    <n v="1800"/>
    <s v="ZSPR"/>
    <n v="0"/>
    <s v=""/>
    <n v="0"/>
    <n v="0"/>
    <s v="ONGC Petro additions Ltd."/>
    <s v="INR"/>
    <n v="0"/>
    <n v="0"/>
    <n v="0"/>
    <n v="0"/>
    <n v="0"/>
    <n v="0"/>
    <n v="0"/>
    <n v="0"/>
    <n v="0"/>
    <n v="0"/>
    <n v="0"/>
    <n v="0"/>
    <n v="0"/>
    <n v="0"/>
    <s v="Chemcial store"/>
    <s v="P03"/>
    <n v="1489"/>
    <x v="2"/>
  </r>
  <r>
    <s v="0P4102220047"/>
    <s v="PIN,AISI 329,7031700,METSO"/>
    <s v="SPARE PARTS; PART NAME:PIN; MATERIAL:SIS 2324/ AISI 329; DRAWING NUMBER:F09368; ITEM POSITION NUMBER:14,15; EQUIPMENT NAME:CONTROLVALVE; EQUIPMENT MAKE:METSO AUTOMATION; EQUIPMENT MODEL:REDA04DJJST; MANUFACTURER:METSO AUTOMATION; MANUFACTURER PART NUMBER:7031700"/>
    <d v="2017-02-18T00:00:00"/>
    <s v="SPARE_PARTS"/>
    <x v="2"/>
    <s v="2000"/>
    <s v="GS01"/>
    <s v="EA"/>
    <n v="1"/>
    <n v="1796.16"/>
    <n v="0"/>
    <n v="0"/>
    <n v="1796.16"/>
    <s v="ZSPR"/>
    <n v="0"/>
    <s v=""/>
    <n v="0"/>
    <n v="0"/>
    <s v="ONGC Petro additions Ltd."/>
    <s v="INR"/>
    <n v="0"/>
    <n v="0"/>
    <n v="0"/>
    <n v="0"/>
    <n v="0"/>
    <n v="0"/>
    <n v="0"/>
    <n v="0"/>
    <n v="0"/>
    <n v="0"/>
    <n v="0"/>
    <n v="0"/>
    <n v="0"/>
    <n v="0"/>
    <s v="General Store"/>
    <s v="P03"/>
    <n v="2508"/>
    <x v="2"/>
  </r>
  <r>
    <s v="0P4102220048"/>
    <s v="PIN,AISI 329,7031800,METSO"/>
    <s v="SPARE PARTS; PART NAME:PIN; MATERIAL:SIS 2324/ AISI 329; DRAWING NUMBER:F09368; ITEM POSITION NUMBER:14,15; EQUIPMENT NAME:CONTROLVALVE; EQUIPMENT MAKE:METSO AUTOMATION; EQUIPMENT MODEL:REDA06DJJST; MANUFACTURER:METSO AUTOMATION; MANUFACTURER PART NUMBER:7031800"/>
    <d v="2017-02-18T00:00:00"/>
    <s v="SPARE_PARTS"/>
    <x v="2"/>
    <s v="2000"/>
    <s v="GS01"/>
    <s v="EA"/>
    <n v="1"/>
    <n v="1796.16"/>
    <n v="0"/>
    <n v="0"/>
    <n v="1796.16"/>
    <s v="ZSPR"/>
    <n v="0"/>
    <s v=""/>
    <n v="0"/>
    <n v="0"/>
    <s v="ONGC Petro additions Ltd."/>
    <s v="INR"/>
    <n v="0"/>
    <n v="0"/>
    <n v="0"/>
    <n v="0"/>
    <n v="0"/>
    <n v="0"/>
    <n v="0"/>
    <n v="0"/>
    <n v="0"/>
    <n v="0"/>
    <n v="0"/>
    <n v="0"/>
    <n v="0"/>
    <n v="0"/>
    <s v="General Store"/>
    <s v="P03"/>
    <n v="2508"/>
    <x v="2"/>
  </r>
  <r>
    <s v="0P1201050028"/>
    <s v="O-RING,165074,WARTSILA"/>
    <s v="SPARE PARTS; PART NAME:O-RING; MANUFACTURER PART NUMBER:165074; MANUFACTURER:WARTSILA; DRAWING NUMBER:DBAC195522; EQUIPMENTNAME:ENGINE; EQUIPMENT MODEL:W20V32; ADDITIONAL INFORMATION:FOF-400; ENGINE NUMBER:PAAE227083; REFERENCE TYPE:W32"/>
    <d v="2017-07-27T00:00:00"/>
    <s v="SPARE_PARTS"/>
    <x v="2"/>
    <s v="2000"/>
    <s v="GS01"/>
    <s v="EA"/>
    <n v="2"/>
    <n v="1790.03"/>
    <n v="0"/>
    <n v="0"/>
    <n v="1790.03"/>
    <s v="ZSPR"/>
    <n v="0"/>
    <s v=""/>
    <n v="0"/>
    <n v="0"/>
    <s v="ONGC Petro additions Ltd."/>
    <s v="INR"/>
    <n v="0"/>
    <n v="0"/>
    <n v="0"/>
    <n v="0"/>
    <n v="0"/>
    <n v="0"/>
    <n v="0"/>
    <n v="0"/>
    <n v="0"/>
    <n v="0"/>
    <n v="0"/>
    <n v="0"/>
    <n v="0"/>
    <n v="0"/>
    <s v="General Store"/>
    <s v="P04"/>
    <n v="2349"/>
    <x v="2"/>
  </r>
  <r>
    <s v="0P1201090005"/>
    <s v="RLY PKG,RCMKT-I_110VDC_4CO,WARTSILA"/>
    <s v="SPARE PARTS; PART NAME:RELAY PACKAGE; MANUFACTURER PART NUMBER:RCMKT-I_110VDC_4CO; MANUFACTURER:WARTSILA; DRAWINGNUMBER:DBAC195522; EQUIPMENT NAME:ENGINE; EQUIPMENT MODEL:W20V32; TYPE:DC-AUXILIARY; ENGINE NUMBER:PAAE227083; REFERENCETYPE:W32ENGINE NUMBER:PAAE227083; REFERENCE TYPE:W32"/>
    <d v="2017-07-27T00:00:00"/>
    <s v="SPARE_PARTS"/>
    <x v="2"/>
    <s v="2000"/>
    <s v="GS01"/>
    <s v="EA"/>
    <n v="1"/>
    <n v="1790.03"/>
    <n v="0"/>
    <n v="0"/>
    <n v="1790.03"/>
    <s v="ZSPR"/>
    <n v="0"/>
    <s v=""/>
    <n v="0"/>
    <n v="0"/>
    <s v="ONGC Petro additions Ltd."/>
    <s v="INR"/>
    <n v="0"/>
    <n v="0"/>
    <n v="0"/>
    <n v="0"/>
    <n v="0"/>
    <n v="0"/>
    <n v="0"/>
    <n v="0"/>
    <n v="0"/>
    <n v="0"/>
    <n v="0"/>
    <n v="0"/>
    <n v="0"/>
    <n v="0"/>
    <s v="General Store"/>
    <s v="P04"/>
    <n v="2349"/>
    <x v="2"/>
  </r>
  <r>
    <s v="0P3034071564"/>
    <s v="GSKT GLND,PTFE,E12 D034,EAGLEBUR"/>
    <s v="SPARE PARTS; PART NAME:GASKET GLAND; MATERIAL:PTFE (POLYTETRAFLUOROETHYLENE); DRAWING NUMBER:C01432AC REV.0 ISSUE B; ITEM POSITIONNUMBER:444.05; EQUIPMENT NAME:MECHANICAL SEAL; EQUIPMENT MAKE:EAGLE BURGMANN; EQUIPMENT MODEL:E12 D034; MANUFACTURER:EAGLEBURGMANN; MANUFACTURER PART NUMBER:C01432AC REV.0 ISSUE B/444.05"/>
    <d v="2022-08-22T00:00:00"/>
    <s v="SPARE_PARTS"/>
    <x v="2"/>
    <s v="2000"/>
    <s v="GS01"/>
    <s v="EA"/>
    <n v="2"/>
    <n v="1786.51"/>
    <n v="0"/>
    <n v="0"/>
    <n v="1786.51"/>
    <s v="ZSPR"/>
    <n v="0"/>
    <s v=""/>
    <n v="0"/>
    <n v="0"/>
    <s v="ONGC Petro additions Ltd."/>
    <s v="INR"/>
    <n v="0"/>
    <n v="0"/>
    <n v="0"/>
    <n v="0"/>
    <n v="0"/>
    <n v="0"/>
    <n v="0"/>
    <n v="0"/>
    <n v="0"/>
    <n v="0"/>
    <n v="0"/>
    <n v="0"/>
    <n v="0"/>
    <n v="0"/>
    <s v="General Store"/>
    <s v="P04"/>
    <n v="497"/>
    <x v="2"/>
  </r>
  <r>
    <s v="0P4614400445"/>
    <s v="HANDLE,F/SFU,250A,SK91278,L&amp;T"/>
    <s v="SPARE PARTS; PART NAME:HANDLE; EQUIPMENT NAME:SWITCH FUSE UNIT; EQUIPMENTMAKE:LARSEN &amp; TOUBRO; MANUFACTURER PART NUMBER:SK91278; MANUFACTURER:LARSEN &amp;TOUBRO; SFU, CURRENT RATING:250 A; TYPE:B"/>
    <d v="2023-10-23T00:00:00"/>
    <s v="SPARE_PARTS"/>
    <x v="4"/>
    <s v="2000"/>
    <s v="CH01"/>
    <s v="EA"/>
    <n v="4"/>
    <n v="1785.6"/>
    <n v="0"/>
    <n v="0"/>
    <n v="1785.6"/>
    <s v="ZSPR"/>
    <n v="0"/>
    <s v=""/>
    <n v="0"/>
    <n v="0"/>
    <s v="ONGC Petro additions Ltd."/>
    <s v="INR"/>
    <n v="0"/>
    <n v="0"/>
    <n v="0"/>
    <n v="0"/>
    <n v="0"/>
    <n v="0"/>
    <n v="0"/>
    <n v="0"/>
    <n v="0"/>
    <n v="0"/>
    <n v="0"/>
    <n v="0"/>
    <n v="0"/>
    <n v="0"/>
    <s v="Chemcial store"/>
    <s v="P01"/>
    <n v="70"/>
    <x v="2"/>
  </r>
  <r>
    <s v="0P4102210741"/>
    <s v="GSKT,BODY,15IN,100000249826,MIL"/>
    <s v="SPARE PARTS; PART NAME:GASKET,BODY; EQUIPMENT NAME:CONTROL VALVE; EQUIPMENT MAKE:MIL CONTROLS; EQUIPMENT MODEL:21715;MANUFACTURER:MIL CONTROLS; MANUFACTURER PART NUMBER:100000249826; ACTUATOR SIZE:15, 18 IN; MODEL NUMBER:21125"/>
    <d v="2017-08-28T00:00:00"/>
    <s v="SPARE_PARTS"/>
    <x v="2"/>
    <s v="2000"/>
    <s v="GS01"/>
    <s v="EA"/>
    <n v="1"/>
    <n v="1781"/>
    <n v="0"/>
    <n v="0"/>
    <n v="1781"/>
    <s v="ZSPR"/>
    <n v="0"/>
    <s v=""/>
    <n v="0"/>
    <n v="0"/>
    <s v="ONGC Petro additions Ltd."/>
    <s v="INR"/>
    <n v="0"/>
    <n v="0"/>
    <n v="0"/>
    <n v="0"/>
    <n v="0"/>
    <n v="0"/>
    <n v="0"/>
    <n v="0"/>
    <n v="0"/>
    <n v="0"/>
    <n v="0"/>
    <n v="0"/>
    <n v="0"/>
    <n v="0"/>
    <s v="General Store"/>
    <s v="P03"/>
    <n v="2317"/>
    <x v="2"/>
  </r>
  <r>
    <s v="0P4102211591"/>
    <s v="BODY,GSKT,156666326826,MIL"/>
    <s v="SPARE PARTS; PART NAME:BODY,GASKET; MANUFACTURER:MIL CONTROLS LIMITED; MANUFACTURER PART NUMBER:156666326826"/>
    <d v="2017-08-28T00:00:00"/>
    <s v="SPARE_PARTS"/>
    <x v="2"/>
    <s v="2000"/>
    <s v="GS01"/>
    <s v="EA"/>
    <n v="1"/>
    <n v="1781"/>
    <n v="0"/>
    <n v="0"/>
    <n v="1781"/>
    <s v="ZSPR"/>
    <n v="0"/>
    <s v=""/>
    <n v="0"/>
    <n v="0"/>
    <s v="ONGC Petro additions Ltd."/>
    <s v="INR"/>
    <n v="0"/>
    <n v="0"/>
    <n v="0"/>
    <n v="0"/>
    <n v="0"/>
    <n v="0"/>
    <n v="0"/>
    <n v="0"/>
    <n v="0"/>
    <n v="0"/>
    <n v="0"/>
    <n v="0"/>
    <n v="0"/>
    <n v="0"/>
    <s v="General Store"/>
    <s v="P03"/>
    <n v="2317"/>
    <x v="2"/>
  </r>
  <r>
    <s v="0P4205031382"/>
    <s v="O-RING,FKM,09H75VN/40E22-A5/1.3,EAGLEBUR"/>
    <s v="SPARE PARTS; PART NAME:O-RING; MATERIAL:FLUOROELASTOMER; DRAWING NUMBER:09-H75VN/40-E22-A5; ITEM POSITION NUMBER:1.3; EQUIPMENTNAME:CRWS PUMP; EQUIPMENT MAKE:KSB PUMPS &amp; VALVES; ADDITIONAL INFORMATION:FOR MECHANICAL SEAL; MANUFACTURER:EAGLE BURGMANN;NAME:CRWS PUMP; EQUIPMENT MAKE:KSB PUMPS &amp; VALVES; ADDITIONAL INFORMATION:FOR MECHANICAL SEAL; MANUFACTURER:EAGLE BURGMANN;MANUFACTURER PART NUMBER:09-H75VN/40-E22-A5/1.3; SEAL MODEL:H75VN; SEAL SIZE:40"/>
    <d v="2019-12-05T00:00:00"/>
    <s v="SPARE_PARTS"/>
    <x v="2"/>
    <s v="2000"/>
    <s v="CH01"/>
    <s v="EA"/>
    <n v="1"/>
    <n v="1775.93"/>
    <n v="0"/>
    <n v="0"/>
    <n v="1775.93"/>
    <s v="ZSPR"/>
    <n v="0"/>
    <s v=""/>
    <n v="0"/>
    <n v="0"/>
    <s v="ONGC Petro additions Ltd."/>
    <s v="INR"/>
    <n v="0"/>
    <n v="0"/>
    <n v="0"/>
    <n v="0"/>
    <n v="0"/>
    <n v="0"/>
    <n v="0"/>
    <n v="0"/>
    <n v="0"/>
    <n v="0"/>
    <n v="0"/>
    <n v="0"/>
    <n v="0"/>
    <n v="0"/>
    <s v="Chemcial store"/>
    <s v="P04"/>
    <n v="1488"/>
    <x v="2"/>
  </r>
  <r>
    <s v="0P4205031382"/>
    <s v="O-RING,FKM,09H75VN/40E22-A5/1.3,EAGLEBUR"/>
    <s v="SPARE PARTS; PART NAME:O-RING; MATERIAL:FLUOROELASTOMER; DRAWING NUMBER:09-H75VN/40-E22-A5; ITEM POSITION NUMBER:1.3; EQUIPMENTNAME:CRWS PUMP; EQUIPMENT MAKE:KSB PUMPS &amp; VALVES; ADDITIONAL INFORMATION:FOR MECHANICAL SEAL; MANUFACTURER:EAGLE BURGMANN;NAME:CRWS PUMP; EQUIPMENT MAKE:KSB PUMPS &amp; VALVES; ADDITIONAL INFORMATION:FOR MECHANICAL SEAL; MANUFACTURER:EAGLE BURGMANN;MANUFACTURER PART NUMBER:09-H75VN/40-E22-A5/1.3; SEAL MODEL:H75VN; SEAL SIZE:40"/>
    <d v="2019-12-05T00:00:00"/>
    <s v="SPARE_PARTS"/>
    <x v="2"/>
    <s v="2000"/>
    <s v="GS01"/>
    <s v="EA"/>
    <n v="1"/>
    <n v="1775.93"/>
    <n v="0"/>
    <n v="0"/>
    <n v="1775.93"/>
    <s v="ZSPR"/>
    <n v="0"/>
    <s v=""/>
    <n v="0"/>
    <n v="0"/>
    <s v="ONGC Petro additions Ltd."/>
    <s v="INR"/>
    <n v="0"/>
    <n v="0"/>
    <n v="0"/>
    <n v="0"/>
    <n v="0"/>
    <n v="0"/>
    <n v="0"/>
    <n v="0"/>
    <n v="0"/>
    <n v="0"/>
    <n v="0"/>
    <n v="0"/>
    <n v="0"/>
    <n v="0"/>
    <s v="General Store"/>
    <s v="P04"/>
    <n v="1488"/>
    <x v="2"/>
  </r>
  <r>
    <s v="0P5270020160"/>
    <s v="PCKG SET,PTFE,VNB1024B-1B/1.5,KOSOKENT"/>
    <s v="SPARE PARTS; PART NAME:PACKING SET; MATERIAL:PTFE; EQUIPMENT NAME:VALVE; EQUIPMENT MAKE:KENT INTROL; MANUFACTURER:KENT INTROL;MANUFACTURER PART NUMBER:VNB1024B-1B/1.5"/>
    <d v="2018-01-09T00:00:00"/>
    <s v="SPARE_PARTS"/>
    <x v="2"/>
    <s v="2000"/>
    <s v="GS01"/>
    <s v="ST"/>
    <n v="1"/>
    <n v="1775.4"/>
    <n v="0"/>
    <n v="0"/>
    <n v="1775.4"/>
    <s v="ZSPR"/>
    <n v="0"/>
    <s v=""/>
    <n v="0"/>
    <n v="0"/>
    <s v="ONGC Petro additions Ltd."/>
    <s v="INR"/>
    <n v="0"/>
    <n v="0"/>
    <n v="0"/>
    <n v="0"/>
    <n v="0"/>
    <n v="0"/>
    <n v="0"/>
    <n v="0"/>
    <n v="0"/>
    <n v="0"/>
    <n v="0"/>
    <n v="0"/>
    <n v="0"/>
    <n v="0"/>
    <s v="General Store"/>
    <s v="P03"/>
    <n v="2183"/>
    <x v="2"/>
  </r>
  <r>
    <s v="0P5270020166"/>
    <s v="PCKG SET,PTFE,VNB1023-1B,KOSOKENT"/>
    <s v="SPARE PARTS; PART NAME:PACKING SET; MATERIAL:PTFE; EQUIPMENT NAME:VALVE; EQUIPMENT MAKE:KENT INTROL; MANUFACTURER:KENT INTROL;MANUFACTURER PART NUMBER:VNB1023-1B"/>
    <d v="2018-01-09T00:00:00"/>
    <s v="SPARE_PARTS"/>
    <x v="2"/>
    <s v="2000"/>
    <s v="GS01"/>
    <s v="ST"/>
    <n v="1"/>
    <n v="1775.4"/>
    <n v="0"/>
    <n v="0"/>
    <n v="1775.4"/>
    <s v="ZSPR"/>
    <n v="0"/>
    <s v=""/>
    <n v="0"/>
    <n v="0"/>
    <s v="ONGC Petro additions Ltd."/>
    <s v="INR"/>
    <n v="0"/>
    <n v="0"/>
    <n v="0"/>
    <n v="0"/>
    <n v="0"/>
    <n v="0"/>
    <n v="0"/>
    <n v="0"/>
    <n v="0"/>
    <n v="0"/>
    <n v="0"/>
    <n v="0"/>
    <n v="0"/>
    <n v="0"/>
    <s v="General Store"/>
    <s v="P03"/>
    <n v="2183"/>
    <x v="2"/>
  </r>
  <r>
    <s v="0P5270020168"/>
    <s v="PCKG SET,PTFE,VNB1024B-1B/1.0,KOSOKENT"/>
    <s v="SPARE PARTS; PART NAME:PACKING SET; MATERIAL:PTFE; EQUIPMENT NAME:VALVE; EQUIPMENT MAKE:KENT INTROL; MANUFACTURER:KENT INTROL;MANUFACTURER PART NUMBER:VNB1024B-1B/1.0"/>
    <d v="2018-01-09T00:00:00"/>
    <s v="SPARE_PARTS"/>
    <x v="2"/>
    <s v="2000"/>
    <s v="GS01"/>
    <s v="ST"/>
    <n v="1"/>
    <n v="1775.4"/>
    <n v="0"/>
    <n v="0"/>
    <n v="1775.4"/>
    <s v="ZSPR"/>
    <n v="0"/>
    <s v=""/>
    <n v="0"/>
    <n v="0"/>
    <s v="ONGC Petro additions Ltd."/>
    <s v="INR"/>
    <n v="0"/>
    <n v="0"/>
    <n v="0"/>
    <n v="0"/>
    <n v="0"/>
    <n v="0"/>
    <n v="0"/>
    <n v="0"/>
    <n v="0"/>
    <n v="0"/>
    <n v="0"/>
    <n v="0"/>
    <n v="0"/>
    <n v="0"/>
    <s v="General Store"/>
    <s v="P03"/>
    <n v="2183"/>
    <x v="2"/>
  </r>
  <r>
    <s v="0T1708180007"/>
    <s v="CAP,PIPE,THD,A182-F304,CL3000,0.5IN"/>
    <s v="THREADED PIPE CAPS; MAT:STAINLESS STEEL 304; MAT SPEC, FITTING:ASTM A182 GRADE F304 / 304L; TYPE OF THREAD:NPT; PRESSUREDESIGNATION:CL 3000; MANDATORY ADD REQRMTS:LOW TEMP/HC/ADDITIVES; SIZE:0.5 IN"/>
    <d v="2018-01-25T00:00:00"/>
    <s v="BU_PI_CAPS1"/>
    <x v="2"/>
    <s v="2000"/>
    <s v="CH01"/>
    <s v="EA"/>
    <n v="30"/>
    <n v="1775.24"/>
    <n v="0"/>
    <n v="0"/>
    <n v="1775.24"/>
    <s v="ZSTO"/>
    <n v="0"/>
    <s v=""/>
    <n v="0"/>
    <n v="0"/>
    <s v="ONGC Petro additions Ltd."/>
    <s v="INR"/>
    <n v="0"/>
    <n v="0"/>
    <n v="0"/>
    <n v="0"/>
    <n v="0"/>
    <n v="0"/>
    <n v="0"/>
    <n v="0"/>
    <n v="0"/>
    <n v="0"/>
    <n v="0"/>
    <n v="0"/>
    <n v="0"/>
    <n v="0"/>
    <s v="Chemcial store"/>
    <s v="S06"/>
    <n v="2167"/>
    <x v="1"/>
  </r>
  <r>
    <s v="0P0801050092"/>
    <s v="GUDGEON PIN,35.322.080.00,KPCL"/>
    <s v="SPARE PARTS; PART NAME:GUDGEON PIN; EQUIPMENT NAME:INSTRUMENT AIR COMPRESSOR; EQUIPMENT MODEL:1EHA1T; MANUFACTURER:KPCL;MANUFACTURER PART NUMBER:35.322.080.00; DRAWING NUMBER:EPCC2-GP-VD-009_9190_CDX_001-02"/>
    <d v="2023-04-29T00:00:00"/>
    <s v="SPARE_PARTS"/>
    <x v="2"/>
    <s v="2000"/>
    <s v="GS01"/>
    <s v="EA"/>
    <n v="1"/>
    <n v="1772"/>
    <n v="0"/>
    <n v="0"/>
    <n v="1772"/>
    <s v="ZSPR"/>
    <n v="0"/>
    <s v=""/>
    <n v="0"/>
    <n v="0"/>
    <s v="ONGC Petro additions Ltd."/>
    <s v="INR"/>
    <n v="0"/>
    <n v="0"/>
    <n v="0"/>
    <n v="0"/>
    <n v="0"/>
    <n v="0"/>
    <n v="0"/>
    <n v="0"/>
    <n v="0"/>
    <n v="0"/>
    <n v="0"/>
    <n v="0"/>
    <n v="0"/>
    <n v="0"/>
    <s v="General Store"/>
    <s v="P04"/>
    <n v="247"/>
    <x v="2"/>
  </r>
  <r>
    <s v="0P4205031679"/>
    <s v="OIL RING,F/3700LA,49521602210,ITT-CORP"/>
    <s v="SPARE PARTS; PART NAME:OIL RING,RETAINER; EQUIPMENT NAME:C4 RAFFINATE TRANSFER PUMP; EQUIPMENT MAKE:ITT CORPORATION INDIA PVT LTD;EQUIPMENT MODEL:3700 LA 3x4 - 16N; MANUFACTURER:ITT CORPORATION INDIA PVT LTD; MANUFACTURER PART NUMBER:49521 60 2210"/>
    <d v="2017-06-30T00:00:00"/>
    <s v="SPARE_PARTS"/>
    <x v="2"/>
    <s v="2000"/>
    <s v="GS01"/>
    <s v="EA"/>
    <n v="2"/>
    <n v="1756.39"/>
    <n v="0"/>
    <n v="0"/>
    <n v="1756.39"/>
    <s v="ZSPR"/>
    <n v="0"/>
    <s v=""/>
    <n v="0"/>
    <n v="0"/>
    <s v="ONGC Petro additions Ltd."/>
    <s v="INR"/>
    <n v="0"/>
    <n v="0"/>
    <n v="0"/>
    <n v="0"/>
    <n v="0"/>
    <n v="0"/>
    <n v="0"/>
    <n v="0"/>
    <n v="0"/>
    <n v="0"/>
    <n v="0"/>
    <n v="0"/>
    <n v="0"/>
    <n v="0"/>
    <s v="General Store"/>
    <s v="P04"/>
    <n v="2376"/>
    <x v="2"/>
  </r>
  <r>
    <s v="0P4205030507"/>
    <s v="GSKT SET,NAM 37,16775SUBSOG,KBL"/>
    <s v="SPARE PARTS; PART NAME:GSKT SET; MANUFACTURER PART NUMBER:16775SUBSOG; MANUFACTURER:KIRLOSKAR BROTHERS LTD; MATERIAL:NAM 37;EQUIPMENT NAME:OILY WATER PUMP; EQUIPMENT MODEL:KPDS 32/16 A; REFERENCE NUMBER:SOG; PUMP CODE:16775F08712A518050; OANUMBER:F08712A518/0500"/>
    <d v="2016-01-11T00:00:00"/>
    <s v="SPARE_PARTS"/>
    <x v="2"/>
    <s v="2000"/>
    <s v="GS01"/>
    <s v="EA"/>
    <n v="2"/>
    <n v="1754.18"/>
    <n v="0"/>
    <n v="0"/>
    <n v="1754.18"/>
    <s v="ZSPR"/>
    <n v="0"/>
    <s v=""/>
    <n v="0"/>
    <n v="0"/>
    <s v="ONGC Petro additions Ltd."/>
    <s v="INR"/>
    <n v="0"/>
    <n v="0"/>
    <n v="0"/>
    <n v="0"/>
    <n v="0"/>
    <n v="0"/>
    <n v="0"/>
    <n v="0"/>
    <n v="0"/>
    <n v="0"/>
    <n v="0"/>
    <n v="0"/>
    <n v="0"/>
    <n v="0"/>
    <s v="General Store"/>
    <s v="P04"/>
    <n v="2912"/>
    <x v="2"/>
  </r>
  <r>
    <s v="0T2548810019"/>
    <s v="GSKT,RJ,SOFT IRON,OCTAL,R69,CL600,18IN"/>
    <s v="RING JOINT GASKETS; DESIGN SPEC:ANSI B16.20; MAT:SOFT IRON; HARDNESS, MAXIMUM:90 BHN; TYPE:OCTAGONAL; RING IDENTIF NO.:R69; SIZE,FLANGE (INCH:18 IN; DESIGN SPEC, FLANGE:ANSI B16.5; PRESSURE DESIGNATION:CLASS 600"/>
    <d v="2023-08-29T00:00:00"/>
    <s v="RI_GASKETS"/>
    <x v="2"/>
    <s v="2000"/>
    <s v="SP01"/>
    <s v="EA"/>
    <n v="1"/>
    <n v="1749.67"/>
    <n v="0"/>
    <n v="0"/>
    <n v="1749.67"/>
    <s v="ZSTO"/>
    <n v="0"/>
    <s v=""/>
    <n v="0"/>
    <n v="0"/>
    <s v="ONGC Petro additions Ltd."/>
    <s v="INR"/>
    <n v="0"/>
    <n v="0"/>
    <n v="0"/>
    <n v="0"/>
    <n v="0"/>
    <n v="0"/>
    <n v="0"/>
    <n v="0"/>
    <n v="0"/>
    <n v="0"/>
    <n v="0"/>
    <n v="0"/>
    <n v="0"/>
    <n v="0"/>
    <s v="Shutdown Plan Mt"/>
    <s v="S06"/>
    <n v="125"/>
    <x v="1"/>
  </r>
  <r>
    <s v="0P4102211400"/>
    <s v="PCKG SET,GLND,110581641944,MIL"/>
    <s v="SPARE PARTS; PART NAME:PACKING SET; ADDITIONAL INFORMATION:FOR GLAND; MANUFACTURER:MIL CONTROLS LIMITED; MANUFACTURER PARTNUMBER:110581641944"/>
    <d v="2017-08-28T00:00:00"/>
    <s v="SPARE_PARTS"/>
    <x v="2"/>
    <s v="2000"/>
    <s v="GS01"/>
    <s v="EA"/>
    <n v="1"/>
    <n v="1746"/>
    <n v="0"/>
    <n v="0"/>
    <n v="1746"/>
    <s v="ZSPR"/>
    <n v="0"/>
    <s v=""/>
    <n v="0"/>
    <n v="0"/>
    <s v="ONGC Petro additions Ltd."/>
    <s v="INR"/>
    <n v="0"/>
    <n v="0"/>
    <n v="0"/>
    <n v="0"/>
    <n v="0"/>
    <n v="0"/>
    <n v="0"/>
    <n v="0"/>
    <n v="0"/>
    <n v="0"/>
    <n v="0"/>
    <n v="0"/>
    <n v="0"/>
    <n v="0"/>
    <s v="General Store"/>
    <s v="P03"/>
    <n v="2317"/>
    <x v="2"/>
  </r>
  <r>
    <s v="0P4102211416"/>
    <s v="PCKG SET,GLND,448348619944,MIL"/>
    <s v="SPARE PARTS; PART NAME:PACKING SET; ADDITIONAL INFORMATION:FOR GLAND; MANUFACTURER:MIL CONTROLS LIMITED; MANUFACTURER PARTNUMBER:448348619944"/>
    <d v="2017-08-28T00:00:00"/>
    <s v="SPARE_PARTS"/>
    <x v="2"/>
    <s v="2000"/>
    <s v="GS01"/>
    <s v="EA"/>
    <n v="1"/>
    <n v="1746"/>
    <n v="0"/>
    <n v="0"/>
    <n v="1746"/>
    <s v="ZSPR"/>
    <n v="0"/>
    <s v=""/>
    <n v="0"/>
    <n v="0"/>
    <s v="ONGC Petro additions Ltd."/>
    <s v="INR"/>
    <n v="0"/>
    <n v="0"/>
    <n v="0"/>
    <n v="0"/>
    <n v="0"/>
    <n v="0"/>
    <n v="0"/>
    <n v="0"/>
    <n v="0"/>
    <n v="0"/>
    <n v="0"/>
    <n v="0"/>
    <n v="0"/>
    <n v="0"/>
    <s v="General Store"/>
    <s v="P03"/>
    <n v="2317"/>
    <x v="2"/>
  </r>
  <r>
    <s v="0T2541370176"/>
    <s v="GSKT,SPW,CL600,316,GPH,28IN,33FAFC"/>
    <s v="SPIRAL WOUND GASKETS; DESIGN SPEC, FLANGE(S):ASME B16.47 SERIES B; PRESSURE DESIGNATION:ASME CL 600; THICKNESS, GASKET:4.5 MM; MAT,WINDINGS:STAINLESS STEEL 316; MAT, FILLER:GRAPHITE; MAT, INNER RING:STAINLESS STEEL 316; MAT, CENTRING RING:STAINLESS STEEL 304;SIZE, PIPE, NOMINAL:28 IN; FACING, FLANGE: RAISED FACE; REFERENCE: 33FAFC"/>
    <d v="2023-10-27T00:00:00"/>
    <s v="SP_GASKETS"/>
    <x v="2"/>
    <s v="2000"/>
    <s v="SP01"/>
    <s v="EA"/>
    <n v="1"/>
    <n v="1745.08"/>
    <n v="0"/>
    <n v="0"/>
    <n v="1745.08"/>
    <s v="ZSTO"/>
    <n v="0"/>
    <s v=""/>
    <n v="0"/>
    <n v="0"/>
    <s v="ONGC Petro additions Ltd."/>
    <s v="INR"/>
    <n v="0"/>
    <n v="0"/>
    <n v="0"/>
    <n v="0"/>
    <n v="0"/>
    <n v="0"/>
    <n v="0"/>
    <n v="0"/>
    <n v="0"/>
    <n v="0"/>
    <n v="0"/>
    <n v="0"/>
    <n v="0"/>
    <n v="0"/>
    <s v="Shutdown Plan Mt"/>
    <s v="S06"/>
    <n v="66"/>
    <x v="1"/>
  </r>
  <r>
    <s v="0P4102210746"/>
    <s v="GLND PCKG SET,100000296911,MIL"/>
    <s v="SPARE PARTS; PART NAME:GLAND PACKING SET; EQUIPMENT NAME:CONTROL VALVE; EQUIPMENT MAKE:MIL CONTROLS; EQUIPMENT MODEL:70125;MANUFACTURER:MIL CONTROLS; MANUFACTURER PART NUMBER:100000296911"/>
    <d v="2017-08-28T00:00:00"/>
    <s v="SPARE_PARTS"/>
    <x v="2"/>
    <s v="2000"/>
    <s v="GS01"/>
    <s v="EA"/>
    <n v="1"/>
    <n v="1742"/>
    <n v="0"/>
    <n v="0"/>
    <n v="1742"/>
    <s v="ZSPR"/>
    <n v="0"/>
    <s v=""/>
    <n v="0"/>
    <n v="0"/>
    <s v="ONGC Petro additions Ltd."/>
    <s v="INR"/>
    <n v="0"/>
    <n v="0"/>
    <n v="0"/>
    <n v="0"/>
    <n v="0"/>
    <n v="0"/>
    <n v="0"/>
    <n v="0"/>
    <n v="0"/>
    <n v="0"/>
    <n v="0"/>
    <n v="0"/>
    <n v="0"/>
    <n v="0"/>
    <s v="General Store"/>
    <s v="P03"/>
    <n v="2317"/>
    <x v="2"/>
  </r>
  <r>
    <s v="0P4102211408"/>
    <s v="PCKG SET,GLND,223940440944,MIL"/>
    <s v="SPARE PARTS; PART NAME:PACKING SET; ADDITIONAL INFORMATION:FOR GLAND; MANUFACTURER:MIL CONTROLS LIMITED; MANUFACTURER PARTNUMBER:223940440944"/>
    <d v="2017-08-28T00:00:00"/>
    <s v="SPARE_PARTS"/>
    <x v="2"/>
    <s v="2000"/>
    <s v="GS01"/>
    <s v="EA"/>
    <n v="1"/>
    <n v="1742"/>
    <n v="0"/>
    <n v="0"/>
    <n v="1742"/>
    <s v="ZSPR"/>
    <n v="0"/>
    <s v=""/>
    <n v="0"/>
    <n v="0"/>
    <s v="ONGC Petro additions Ltd."/>
    <s v="INR"/>
    <n v="0"/>
    <n v="0"/>
    <n v="0"/>
    <n v="0"/>
    <n v="0"/>
    <n v="0"/>
    <n v="0"/>
    <n v="0"/>
    <n v="0"/>
    <n v="0"/>
    <n v="0"/>
    <n v="0"/>
    <n v="0"/>
    <n v="0"/>
    <s v="General Store"/>
    <s v="P03"/>
    <n v="2317"/>
    <x v="2"/>
  </r>
  <r>
    <s v="0P4102211433"/>
    <s v="PCKG SET,GLND,846088053944,MIL"/>
    <s v="SPARE PARTS; PART NAME:PACKING SET; ADDITIONAL INFORMATION:FOR GLAND; MANUFACTURER:MIL CONTROLS LIMITED; MANUFACTURER PARTNUMBER:846088053944"/>
    <d v="2017-08-28T00:00:00"/>
    <s v="SPARE_PARTS"/>
    <x v="2"/>
    <s v="2000"/>
    <s v="GS01"/>
    <s v="EA"/>
    <n v="1"/>
    <n v="1742"/>
    <n v="0"/>
    <n v="0"/>
    <n v="1742"/>
    <s v="ZSPR"/>
    <n v="0"/>
    <s v=""/>
    <n v="0"/>
    <n v="0"/>
    <s v="ONGC Petro additions Ltd."/>
    <s v="INR"/>
    <n v="0"/>
    <n v="0"/>
    <n v="0"/>
    <n v="0"/>
    <n v="0"/>
    <n v="0"/>
    <n v="0"/>
    <n v="0"/>
    <n v="0"/>
    <n v="0"/>
    <n v="0"/>
    <n v="0"/>
    <n v="0"/>
    <n v="0"/>
    <s v="General Store"/>
    <s v="P03"/>
    <n v="2317"/>
    <x v="2"/>
  </r>
  <r>
    <s v="0P4102211438"/>
    <s v="PCKG SET,GLND,889391623944,MIL"/>
    <s v="SPARE PARTS; PART NAME:PACKING SET; ADDITIONAL INFORMATION:FOR GLAND; MANUFACTURER:MIL CONTROLS LIMITED; MANUFACTURER PARTNUMBER:889391623944"/>
    <d v="2017-08-28T00:00:00"/>
    <s v="SPARE_PARTS"/>
    <x v="2"/>
    <s v="2000"/>
    <s v="GS01"/>
    <s v="EA"/>
    <n v="1"/>
    <n v="1742"/>
    <n v="0"/>
    <n v="0"/>
    <n v="1742"/>
    <s v="ZSPR"/>
    <n v="0"/>
    <s v=""/>
    <n v="0"/>
    <n v="0"/>
    <s v="ONGC Petro additions Ltd."/>
    <s v="INR"/>
    <n v="0"/>
    <n v="0"/>
    <n v="0"/>
    <n v="0"/>
    <n v="0"/>
    <n v="0"/>
    <n v="0"/>
    <n v="0"/>
    <n v="0"/>
    <n v="0"/>
    <n v="0"/>
    <n v="0"/>
    <n v="0"/>
    <n v="0"/>
    <s v="General Store"/>
    <s v="P03"/>
    <n v="2317"/>
    <x v="2"/>
  </r>
  <r>
    <s v="0T2541410103"/>
    <s v="GSKT,SPW,W/OUTR RING,SS316,CL300,14IN"/>
    <s v="SPIRAL WOUND GASKETS; DESIGN SPEC:ANSI B16.20; DESIGN SPEC, FLANGE(S):ANSI B16.5; PRESSURE DESIGNATION:CLASS 300; MAT,WINDINGS:STAINLESS STEEL 316; MAT, FILLER:GRAFOIL; MAT, CENTRING RING:STAINLESS STEEL 316; SIZE, PIPE, NOMINAL:14 IN"/>
    <d v="2022-04-04T00:00:00"/>
    <s v="SP_GASKETS"/>
    <x v="2"/>
    <s v="2000"/>
    <s v="SP01"/>
    <s v="EA"/>
    <n v="2"/>
    <n v="1741.51"/>
    <n v="0"/>
    <n v="0"/>
    <n v="1741.51"/>
    <s v="ZSTO"/>
    <n v="0"/>
    <s v=""/>
    <n v="0"/>
    <n v="0"/>
    <s v="ONGC Petro additions Ltd."/>
    <s v="INR"/>
    <n v="0"/>
    <n v="0"/>
    <n v="0"/>
    <n v="0"/>
    <n v="0"/>
    <n v="0"/>
    <n v="0"/>
    <n v="0"/>
    <n v="0"/>
    <n v="0"/>
    <n v="0"/>
    <n v="0"/>
    <n v="0"/>
    <n v="0"/>
    <s v="Shutdown Plan Mt"/>
    <s v="S06"/>
    <n v="637"/>
    <x v="1"/>
  </r>
  <r>
    <s v="0P0801040002"/>
    <s v="GASKET,W71831P2,DRES-RAN"/>
    <s v="SPARE PARTS; PART NAME:GASKET; MANUFACTURER PART NUMBER:W71831P2; MANUFACTURER:DRESSER-RAND; DRAWING NUMBER:H49415 (16/8);EQUIPMENT NAME:FLASH GAS COMPRESSOR; EQUIPMENT MAKE:DRESSER-RAND; EQUIPMENT MODEL:15.5 X 11 ESH 1NL-2; SUB ASSY:HEAD FRAME &amp; DIST PC"/>
    <d v="2015-07-08T00:00:00"/>
    <s v="SPARE_PARTS"/>
    <x v="2"/>
    <s v="2000"/>
    <s v="GS01"/>
    <s v="EA"/>
    <n v="2"/>
    <n v="1731.63"/>
    <n v="0"/>
    <n v="0"/>
    <n v="1731.63"/>
    <s v="ZSPR"/>
    <n v="0"/>
    <s v=""/>
    <n v="0"/>
    <n v="0"/>
    <s v="ONGC Petro additions Ltd."/>
    <s v="INR"/>
    <n v="0"/>
    <n v="0"/>
    <n v="0"/>
    <n v="0"/>
    <n v="0"/>
    <n v="0"/>
    <n v="0"/>
    <n v="0"/>
    <n v="0"/>
    <n v="0"/>
    <n v="0"/>
    <n v="0"/>
    <n v="0"/>
    <n v="0"/>
    <s v="General Store"/>
    <s v="P04"/>
    <n v="3099"/>
    <x v="2"/>
  </r>
  <r>
    <s v="0P3039160273"/>
    <s v="OIL SEAL,F/SS316L,660MM,36MM,S.J.INDS"/>
    <s v="SPARE PARTS; PART NAME:OIL SEAL; EQUIPMENT NAME:GEAR  BOX; EQUIPMENTMAKE:S.J.INDUSTRIES; MANUFACTURER:S.J.INDUSTRIES; FOR TANK AGITATOR; H.P:1.0;MATERIAL:STAINLESS STEEL 316L; SPEED:100 RPM; DIA, IMPELLER:660 MM; DIA,SHAFT:36 MM; TYPE, IMPELLER:TURBINE"/>
    <d v="2018-07-04T00:00:00"/>
    <s v="SPARE_PARTS"/>
    <x v="2"/>
    <s v="2000"/>
    <s v="CH01"/>
    <s v="ST"/>
    <n v="1"/>
    <n v="1728.45"/>
    <n v="0"/>
    <n v="0"/>
    <n v="1728.45"/>
    <s v="ZSPR"/>
    <n v="0"/>
    <s v=""/>
    <n v="0"/>
    <n v="0"/>
    <s v="ONGC Petro additions Ltd."/>
    <s v="INR"/>
    <n v="0"/>
    <n v="0"/>
    <n v="0"/>
    <n v="0"/>
    <n v="0"/>
    <n v="0"/>
    <n v="0"/>
    <n v="0"/>
    <n v="0"/>
    <n v="0"/>
    <n v="0"/>
    <n v="0"/>
    <n v="0"/>
    <n v="0"/>
    <s v="Chemcial store"/>
    <s v="P04"/>
    <n v="2007"/>
    <x v="2"/>
  </r>
  <r>
    <s v="0T2541410101"/>
    <s v="GSKT,SPW,W/OUTR RING,SS316,CL300,10IN"/>
    <s v="SPIRAL WOUND GASKETS; DESIGN SPEC:ANSI B16.20; DESIGN SPEC, FLANGE(S):ANSI B16.5; PRESSURE DESIGNATION:CLASS 300; MAT,WINDINGS:STAINLESS STEEL 316; MAT, FILLER:GRAFOIL; MAT, CENTRING RING:STAINLESS STEEL 316; SIZE, PIPE, NOMINAL:10 IN"/>
    <d v="2023-08-24T00:00:00"/>
    <s v="SP_GASKETS"/>
    <x v="2"/>
    <s v="2000"/>
    <s v="GS01"/>
    <s v="EA"/>
    <n v="4"/>
    <n v="1724.71"/>
    <n v="0"/>
    <n v="0"/>
    <n v="1724.71"/>
    <s v="ZSTO"/>
    <n v="0"/>
    <s v=""/>
    <n v="0"/>
    <n v="0"/>
    <s v="ONGC Petro additions Ltd."/>
    <s v="INR"/>
    <n v="0"/>
    <n v="0"/>
    <n v="0"/>
    <n v="0"/>
    <n v="0"/>
    <n v="0"/>
    <n v="0"/>
    <n v="0"/>
    <n v="0"/>
    <n v="0"/>
    <n v="0"/>
    <n v="0"/>
    <n v="0"/>
    <n v="0"/>
    <s v="General Store"/>
    <s v="S06"/>
    <n v="130"/>
    <x v="1"/>
  </r>
  <r>
    <s v="0P4100980625"/>
    <s v="SEAL,F/FID,GWK-AI2021171-001,SIEMENS"/>
    <s v="SPARE PARTS; PART NAME:SEAL; EQUIPMENT NAME:GAS CHROMATOGRAPHY; EQUIPMENT MAKE:SIEMENS; ADDITIONAL INFORMATION:FOR FID; MANUFACTURER PART NUMBER:GWK-AI2021171-001; MANUFACTURER:SIEMENS"/>
    <d v="2021-09-24T00:00:00"/>
    <s v="SPARE_PARTS"/>
    <x v="2"/>
    <s v="2000"/>
    <s v="CH01"/>
    <s v="EA"/>
    <n v="3"/>
    <n v="1717.63"/>
    <n v="0"/>
    <n v="0"/>
    <n v="1717.63"/>
    <s v="ZSPR"/>
    <n v="0"/>
    <s v=""/>
    <n v="0"/>
    <n v="0"/>
    <s v="ONGC Petro additions Ltd."/>
    <s v="INR"/>
    <n v="0"/>
    <n v="0"/>
    <n v="0"/>
    <n v="0"/>
    <n v="0"/>
    <n v="0"/>
    <n v="0"/>
    <n v="0"/>
    <n v="0"/>
    <n v="0"/>
    <n v="0"/>
    <n v="0"/>
    <n v="0"/>
    <n v="0"/>
    <s v="Chemcial store"/>
    <s v="P03"/>
    <n v="829"/>
    <x v="2"/>
  </r>
  <r>
    <s v="0P4100980414"/>
    <s v="FERRULE+LCKG RING,10-EMT-114,HACH"/>
    <s v="SPARE PARTS; PART NAME:FERRULE + LOCKING RING; DIMENSIONS:1 X 1/4 IN; EQUIPMENT NAME:TOC/TN/TP ANALYZER; EQUIPMENT MAKE:HACH;MANUFACTURER PART NUMBER:10-EMT-114; MANUFACTURER:HACH; MAT, FERRULE:PTFE; MAT, LOCKING RING:PEEK"/>
    <d v="2017-10-24T00:00:00"/>
    <s v="SPARE_PARTS"/>
    <x v="2"/>
    <s v="2000"/>
    <s v="GS01"/>
    <s v="EA"/>
    <n v="1"/>
    <n v="1716.78"/>
    <n v="0"/>
    <n v="0"/>
    <n v="1716.78"/>
    <s v="ZSPR"/>
    <n v="0"/>
    <s v=""/>
    <n v="0"/>
    <n v="0"/>
    <s v="ONGC Petro additions Ltd."/>
    <s v="INR"/>
    <n v="0"/>
    <n v="0"/>
    <n v="0"/>
    <n v="0"/>
    <n v="0"/>
    <n v="0"/>
    <n v="0"/>
    <n v="0"/>
    <n v="0"/>
    <n v="0"/>
    <n v="0"/>
    <n v="0"/>
    <n v="0"/>
    <n v="0"/>
    <s v="General Store"/>
    <s v="P03"/>
    <n v="2260"/>
    <x v="2"/>
  </r>
  <r>
    <s v="0P4102210739"/>
    <s v="GSKT,BODY,13IN,100000240826,MIL"/>
    <s v="SPARE PARTS; PART NAME:GASKET,BODY; EQUIPMENT NAME:CONTROL VALVE; EQUIPMENT MAKE:MIL CONTROLS; EQUIPMENT MODEL:21135;MANUFACTURER:MIL CONTROLS; MANUFACTURER PART NUMBER:100000240826; ACTUATOR SIZE:13, 18 IN; MODEL NUMBER:21125, 70125"/>
    <d v="2017-08-28T00:00:00"/>
    <s v="SPARE_PARTS"/>
    <x v="2"/>
    <s v="2000"/>
    <s v="GS01"/>
    <s v="EA"/>
    <n v="2"/>
    <n v="1712"/>
    <n v="0"/>
    <n v="0"/>
    <n v="1712"/>
    <s v="ZSPR"/>
    <n v="0"/>
    <s v=""/>
    <n v="0"/>
    <n v="0"/>
    <s v="ONGC Petro additions Ltd."/>
    <s v="INR"/>
    <n v="0"/>
    <n v="0"/>
    <n v="0"/>
    <n v="0"/>
    <n v="0"/>
    <n v="0"/>
    <n v="0"/>
    <n v="0"/>
    <n v="0"/>
    <n v="0"/>
    <n v="0"/>
    <n v="0"/>
    <n v="0"/>
    <n v="0"/>
    <s v="General Store"/>
    <s v="P03"/>
    <n v="2317"/>
    <x v="2"/>
  </r>
  <r>
    <s v="0P4102211617"/>
    <s v="BODY,GSKT,946871077826,MIL"/>
    <s v="SPARE PARTS; PART NAME:BODY,GASKET; MANUFACTURER:MIL CONTROLS LIMITED; MANUFACTURER PART NUMBER:946871077826"/>
    <d v="2022-06-04T00:00:00"/>
    <s v="SPARE_PARTS"/>
    <x v="2"/>
    <s v="2000"/>
    <s v="GS01"/>
    <s v="EA"/>
    <n v="2"/>
    <n v="1712"/>
    <n v="0"/>
    <n v="0"/>
    <n v="1712"/>
    <s v="ZSPR"/>
    <n v="0"/>
    <s v=""/>
    <n v="0"/>
    <n v="0"/>
    <s v="ONGC Petro additions Ltd."/>
    <s v="INR"/>
    <n v="0"/>
    <n v="0"/>
    <n v="0"/>
    <n v="0"/>
    <n v="0"/>
    <n v="0"/>
    <n v="0"/>
    <n v="0"/>
    <n v="0"/>
    <n v="0"/>
    <n v="0"/>
    <n v="0"/>
    <n v="0"/>
    <n v="0"/>
    <s v="General Store"/>
    <s v="P03"/>
    <n v="576"/>
    <x v="2"/>
  </r>
  <r>
    <s v="0P0801050094"/>
    <s v="COV SCRAPPER RING,35.162.481.00,KPCL"/>
    <s v="SPARE PARTS; PART NAME:COVER SCRAPPER RING; EQUIPMENT NAME:INSTRUMENT AIR COMPRESSOR; EQUIPMENT MODEL:1EHA1T; MANUFACTURER:KPCL;MANUFACTURER PART NUMBER:35.162.481.00; DRAWING NUMBER:EPCC2-GP-VD-009_9190_CDX_001-02"/>
    <d v="2023-04-29T00:00:00"/>
    <s v="SPARE_PARTS"/>
    <x v="2"/>
    <s v="2000"/>
    <s v="GS01"/>
    <s v="EA"/>
    <n v="1"/>
    <n v="1711"/>
    <n v="0"/>
    <n v="0"/>
    <n v="1711"/>
    <s v="ZSPR"/>
    <n v="0"/>
    <s v=""/>
    <n v="0"/>
    <n v="0"/>
    <s v="ONGC Petro additions Ltd."/>
    <s v="INR"/>
    <n v="0"/>
    <n v="0"/>
    <n v="0"/>
    <n v="0"/>
    <n v="0"/>
    <n v="0"/>
    <n v="0"/>
    <n v="0"/>
    <n v="0"/>
    <n v="0"/>
    <n v="0"/>
    <n v="0"/>
    <n v="0"/>
    <n v="0"/>
    <s v="General Store"/>
    <s v="P04"/>
    <n v="247"/>
    <x v="2"/>
  </r>
  <r>
    <s v="0P0615760078"/>
    <s v="OSCILLATOR BAR,1B 1263/120,CHRORICH"/>
    <s v="SPARE PARTS; PART NAME:OSCILLATOR BAR; MANUFACTURER PART NUMBER:1B 1263/120; MANUFACTURER:CHRONOS RICHARDSON; DRAWING NUMBER:1B1263; ITEM POSITION NUMBER:120; EQUIPMENT NAME:FLAKER BAGGING SYSTEM; EQUIPMENT MAKE:CHRONOS RICHARDSON; EQUIPMENT MODEL:GE-55 SSF;SUB ASSY:SEWING HEAD 150 U"/>
    <d v="2017-11-22T00:00:00"/>
    <s v="SPARE_PARTS"/>
    <x v="2"/>
    <s v="2000"/>
    <s v="GS01"/>
    <s v="EA"/>
    <n v="2"/>
    <n v="1707.02"/>
    <n v="0"/>
    <n v="0"/>
    <n v="1707.02"/>
    <s v="ZSPR"/>
    <n v="0"/>
    <s v=""/>
    <n v="0"/>
    <n v="0"/>
    <s v="ONGC Petro additions Ltd."/>
    <s v="INR"/>
    <n v="0"/>
    <n v="0"/>
    <n v="0"/>
    <n v="0"/>
    <n v="0"/>
    <n v="0"/>
    <n v="0"/>
    <n v="0"/>
    <n v="0"/>
    <n v="0"/>
    <n v="0"/>
    <n v="0"/>
    <n v="0"/>
    <n v="0"/>
    <s v="General Store"/>
    <s v="P04"/>
    <n v="2231"/>
    <x v="2"/>
  </r>
  <r>
    <s v="0P0801030085"/>
    <s v="BUSH,SMALL END,35.138.080.00,KPCL"/>
    <s v="SPARE PARTS; PART NAME:BUSH,SMALL END; EQUIPMENT NAME:INSTRUMENT AIR COMPRESSOR; EQUIPMENT MODEL:1EHA1T; MANUFACTURER:KPCL;MANUFACTURER PART NUMBER:35.138.080.00; DRAWING NUMBER:EPCC2-GP-VD-009_9190_CDX_001-02"/>
    <d v="2023-04-29T00:00:00"/>
    <s v="SPARE_PARTS"/>
    <x v="2"/>
    <s v="2000"/>
    <s v="GS01"/>
    <s v="EA"/>
    <n v="1"/>
    <n v="1695"/>
    <n v="0"/>
    <n v="0"/>
    <n v="1695"/>
    <s v="ZSPR"/>
    <n v="0"/>
    <s v=""/>
    <n v="0"/>
    <n v="0"/>
    <s v="ONGC Petro additions Ltd."/>
    <s v="INR"/>
    <n v="0"/>
    <n v="0"/>
    <n v="0"/>
    <n v="0"/>
    <n v="0"/>
    <n v="0"/>
    <n v="0"/>
    <n v="0"/>
    <n v="0"/>
    <n v="0"/>
    <n v="0"/>
    <n v="0"/>
    <n v="0"/>
    <n v="0"/>
    <s v="General Store"/>
    <s v="P04"/>
    <n v="247"/>
    <x v="2"/>
  </r>
  <r>
    <s v="0P2515100002"/>
    <s v="GLND PCKG,NON-ASB,GPH,12X12MM,20BAR"/>
    <s v="REINFORCED SQUARE CROSS SECTION PACKING; MAT:NON ASBESTOS; MAT, REINFORCEMENT:GRAPHITE (BRAIDED); DIMENSION, CROSS SECTION W X H:12X 12 MM; TYPE:GLAND PACKING; PRESSURE:20 BAR (MAX); TEMPERATURE:50 °C (MAX); SYNTHETIC YARN IMPREGNATED WITH SPECIAL PETROLEUMBASED LUBRICANT AND GRAPHITE, SERVICE-RAW WATER AND COOLING WATER; FLEXIBLE GLAND PACKING TO ENSURE EXCELLENT SEAL AGAINST WORN ANDSCORED SHAFT"/>
    <d v="2022-09-08T00:00:00"/>
    <s v="RE_SQ_PACKING"/>
    <x v="2"/>
    <s v="2000"/>
    <s v="SP01"/>
    <s v="KG"/>
    <n v="1"/>
    <n v="1693.33"/>
    <n v="0"/>
    <n v="0"/>
    <n v="1693.33"/>
    <s v="ZSPR"/>
    <n v="0"/>
    <s v=""/>
    <n v="0"/>
    <n v="0"/>
    <s v="ONGC Petro additions Ltd."/>
    <s v="INR"/>
    <n v="0"/>
    <n v="0"/>
    <n v="0"/>
    <n v="0"/>
    <n v="0"/>
    <n v="0"/>
    <n v="0"/>
    <n v="0"/>
    <n v="0"/>
    <n v="0"/>
    <n v="0"/>
    <n v="0"/>
    <n v="0"/>
    <n v="0"/>
    <s v="Shutdown Plan Mt"/>
    <s v="P04"/>
    <n v="480"/>
    <x v="2"/>
  </r>
  <r>
    <s v="0P1201050017"/>
    <s v="GSKT,HOSE,1382MM,107002,WARTSILA"/>
    <s v="SPARE PARTS; PART NAME:GASKET, HOSE ; MANUFACTURER PART NUMBER:107002; MANUFACTURER:WARTSILA; DIMENSIONS:434 X 3/6; DRAWINGNUMBER:DBAC195522; EQUIPMENT NAME:ENGINE; EQUIPMENT MODEL:W20V32; LENGTH:1382; ENGINE NUMBER:PAAE227083; REFERENCE TYPE:W32"/>
    <d v="2017-07-27T00:00:00"/>
    <s v="SPARE_PARTS"/>
    <x v="2"/>
    <s v="2000"/>
    <s v="GS01"/>
    <s v="EA"/>
    <n v="2"/>
    <n v="1689.29"/>
    <n v="0"/>
    <n v="0"/>
    <n v="1689.29"/>
    <s v="ZSPR"/>
    <n v="0"/>
    <s v=""/>
    <n v="0"/>
    <n v="0"/>
    <s v="ONGC Petro additions Ltd."/>
    <s v="INR"/>
    <n v="0"/>
    <n v="0"/>
    <n v="0"/>
    <n v="0"/>
    <n v="0"/>
    <n v="0"/>
    <n v="0"/>
    <n v="0"/>
    <n v="0"/>
    <n v="0"/>
    <n v="0"/>
    <n v="0"/>
    <n v="0"/>
    <n v="0"/>
    <s v="General Store"/>
    <s v="P04"/>
    <n v="2349"/>
    <x v="2"/>
  </r>
  <r>
    <s v="0P0615760020"/>
    <s v="NDLE BAR GUIDE,AS 21,CHRORICH"/>
    <s v="SPARE PARTS; PART NAME:NEEDLE BAR GUIDE; MANUFACTURER PART NUMBER:AS 21; MANUFACTURER:CHRONOS RICHARDSON; DRAWING NUMBER:1B 1417;ITEM POSITION NUMBER:3; EQUIPMENT NAME:FLAKER BAGGING SYSTEM; EQUIPMENT MAKE:CHRONOS RICHARDSON; EQUIPMENT MODEL:GE-55 SSF; SUBASSY:SEWING HEAD 150 U"/>
    <d v="2017-11-22T00:00:00"/>
    <s v="SPARE_PARTS"/>
    <x v="2"/>
    <s v="2000"/>
    <s v="GS01"/>
    <s v="EA"/>
    <n v="2"/>
    <n v="1687.62"/>
    <n v="0"/>
    <n v="0"/>
    <n v="1687.62"/>
    <s v="ZSPR"/>
    <n v="0"/>
    <s v=""/>
    <n v="0"/>
    <n v="0"/>
    <s v="ONGC Petro additions Ltd."/>
    <s v="INR"/>
    <n v="0"/>
    <n v="0"/>
    <n v="0"/>
    <n v="0"/>
    <n v="0"/>
    <n v="0"/>
    <n v="0"/>
    <n v="0"/>
    <n v="0"/>
    <n v="0"/>
    <n v="0"/>
    <n v="0"/>
    <n v="0"/>
    <n v="0"/>
    <s v="General Store"/>
    <s v="P04"/>
    <n v="2231"/>
    <x v="2"/>
  </r>
  <r>
    <s v="0P4102225007"/>
    <s v="GLND STUD NUT,0971511-014-D53,BA-HU"/>
    <s v="SPARE PARTS; PART NAME:GLAND STUD NUT; EQUIPMENT NAME:CONTROL VALVE; EQUIPMENTMAKE:BAKER HUGHES; MANUFACTURER PART NUMBER:0971511-014-D53; MANUFACTURER:BAKERHUGHES; TYPE:HARD PART; VALVE SERIAL NUMBER:LB11A0254-001, LB12A0364-001"/>
    <d v="2022-06-16T00:00:00"/>
    <s v="SPARE_PARTS"/>
    <x v="2"/>
    <s v="2000"/>
    <s v="CH01"/>
    <s v="EA"/>
    <n v="2"/>
    <n v="1685.5"/>
    <n v="0"/>
    <n v="0"/>
    <n v="1685.5"/>
    <s v="ZSPR"/>
    <n v="0"/>
    <s v=""/>
    <n v="0"/>
    <n v="0"/>
    <s v="ONGC Petro additions Ltd."/>
    <s v="INR"/>
    <n v="0"/>
    <n v="0"/>
    <n v="0"/>
    <n v="0"/>
    <n v="0"/>
    <n v="0"/>
    <n v="0"/>
    <n v="0"/>
    <n v="0"/>
    <n v="0"/>
    <n v="0"/>
    <n v="0"/>
    <n v="0"/>
    <n v="0"/>
    <s v="Chemcial store"/>
    <s v="P03"/>
    <n v="564"/>
    <x v="2"/>
  </r>
  <r>
    <s v="0T2541410183"/>
    <s v="GSKT,SPW,W/OUTR RING,SS316,CL600,14IN"/>
    <s v="SPIRAL WOUND GASKETS; DESIGN SPEC:ANSI B16.20; DESIGN SPEC, FLANGE(S):ANSI B16.5; PRESSURE DESIGNATION:CLASS 600; MAT,WINDINGS:STAINLESS STEEL 316; MAT, FILLER:GRAFOIL; MAT, CENTRING RING:STAINLESS STEEL 316; SIZE, PIPE, NOMINAL:14 IN"/>
    <d v="2021-11-16T00:00:00"/>
    <s v="SP_GASKETS"/>
    <x v="2"/>
    <s v="2000"/>
    <s v="SP01"/>
    <s v="EA"/>
    <n v="2"/>
    <n v="1680.12"/>
    <n v="0"/>
    <n v="0"/>
    <n v="1680.12"/>
    <s v="ZSTO"/>
    <n v="0"/>
    <s v=""/>
    <n v="0"/>
    <n v="0"/>
    <s v="ONGC Petro additions Ltd."/>
    <s v="INR"/>
    <n v="0"/>
    <n v="0"/>
    <n v="0"/>
    <n v="0"/>
    <n v="0"/>
    <n v="0"/>
    <n v="0"/>
    <n v="0"/>
    <n v="0"/>
    <n v="0"/>
    <n v="0"/>
    <n v="0"/>
    <n v="0"/>
    <n v="0"/>
    <s v="Shutdown Plan Mt"/>
    <s v="S06"/>
    <n v="776"/>
    <x v="1"/>
  </r>
  <r>
    <s v="0P4205041455"/>
    <s v="LOCK NUT,BRG,129,50X40 DCS7M,KEPL"/>
    <s v="SPARE PARTS; PART NAME:LOCK NUT,BEARING; EQUIPMENT NAME:NAPTHA FEED PUMP; EQUIPMENT MAKE:KIRLOSKAR EBARA PUMPS LIMITED; EQUIPMENTMODEL:50X40 DCS 7M; MANUFACTURER:KIRLOSKAR EBARA PUMPS LIMITED; MANUFACTURER PART NUMBER:129"/>
    <d v="2018-01-29T00:00:00"/>
    <s v="SPARE_PARTS"/>
    <x v="2"/>
    <s v="2000"/>
    <s v="GS01"/>
    <s v="EA"/>
    <n v="1"/>
    <n v="1679"/>
    <n v="0"/>
    <n v="0"/>
    <n v="1679"/>
    <s v="ZSPR"/>
    <n v="0"/>
    <s v=""/>
    <n v="0"/>
    <n v="0"/>
    <s v="ONGC Petro additions Ltd."/>
    <s v="INR"/>
    <n v="0"/>
    <n v="0"/>
    <n v="0"/>
    <n v="0"/>
    <n v="0"/>
    <n v="0"/>
    <n v="0"/>
    <n v="0"/>
    <n v="0"/>
    <n v="0"/>
    <n v="0"/>
    <n v="0"/>
    <n v="0"/>
    <n v="0"/>
    <s v="General Store"/>
    <s v="P04"/>
    <n v="2163"/>
    <x v="2"/>
  </r>
  <r>
    <s v="0P4110210001"/>
    <s v="TIMER,0.3SECTO30MIN,5A,2C/O,A1D1-X,EAPL"/>
    <s v="TIMER; TYPE:ON-DELAY; RANGE-TIMING:0.3 SEC TO 30 MIN; ARRANGEMENT-CONTACT:2 C/O; VOLTAGE-OPERATING:24 TO 240 VAC;VOLTAGE-OPERATING:24 TO 220 VDC; CURRENT-RATED:5 A AT 250 VAC/28 VDC; MANUFACTURER:EAPL; MODEL:A1D1-X; FREQUENCY:50/60 HZ; SUPPLYVOLTAGE:240 VAC; FOR 415 V PANEL"/>
    <d v="2023-02-03T00:00:00"/>
    <s v="TIMER"/>
    <x v="4"/>
    <s v="2000"/>
    <s v="CH01"/>
    <s v="EA"/>
    <n v="1"/>
    <n v="1675.86"/>
    <n v="0"/>
    <n v="0"/>
    <n v="1675.86"/>
    <s v="ZSPR"/>
    <n v="0"/>
    <s v=""/>
    <n v="0"/>
    <n v="0"/>
    <s v="ONGC Petro additions Ltd."/>
    <s v="INR"/>
    <n v="0"/>
    <n v="0"/>
    <n v="0"/>
    <n v="0"/>
    <n v="0"/>
    <n v="0"/>
    <n v="0"/>
    <n v="0"/>
    <n v="0"/>
    <n v="0"/>
    <n v="0"/>
    <n v="0"/>
    <n v="0"/>
    <n v="0"/>
    <s v="Chemcial store"/>
    <s v="P01"/>
    <n v="332"/>
    <x v="2"/>
  </r>
  <r>
    <s v="0T1730180016"/>
    <s v="CAP,PIPE,BW,A234 WPB,SCH40,1.5IN"/>
    <s v="BUTT-WELD PIPE CAPS; MAT:CARBON STEEL; MAT SPEC, FITTING:ASTM A234 GRADE WPB; SERVICE:STEAM WITH IBR CERTIFICATE; SCHEDULENUMBER:40; SIZE:1.5 IN"/>
    <d v="2018-01-25T00:00:00"/>
    <s v="BU_PI_CAPS1"/>
    <x v="2"/>
    <s v="2000"/>
    <s v="CH01"/>
    <s v="EA"/>
    <n v="30"/>
    <n v="1672.33"/>
    <n v="0"/>
    <n v="0"/>
    <n v="1672.33"/>
    <s v="ZSTO"/>
    <n v="0"/>
    <s v=""/>
    <n v="0"/>
    <n v="0"/>
    <s v="ONGC Petro additions Ltd."/>
    <s v="INR"/>
    <n v="0"/>
    <n v="0"/>
    <n v="0"/>
    <n v="0"/>
    <n v="0"/>
    <n v="0"/>
    <n v="0"/>
    <n v="0"/>
    <n v="0"/>
    <n v="0"/>
    <n v="0"/>
    <n v="0"/>
    <n v="0"/>
    <n v="0"/>
    <s v="Chemcial store"/>
    <s v="S06"/>
    <n v="2167"/>
    <x v="1"/>
  </r>
  <r>
    <s v="0P4205040063"/>
    <s v="RTNG RING,STL,017033100042,SULZ-PMP"/>
    <s v="SPARE PARTS; PART NAME:RETAINING RING; MANUFACTURER PART NUMBER:017033100042; MANUFACTURER:SULZER PUMPS; MATERIAL:SPRING STEEL;ITEM POSITION NUMBER:932.02; EQUIPMENT NAME:CENTRIFUGAL PUMP; EQUIPMENT MAKE:SULZER PUMPS; EQUIPMENT MODEL:ZF40-3400"/>
    <d v="2016-02-18T00:00:00"/>
    <s v="SPARE_PARTS"/>
    <x v="2"/>
    <s v="2000"/>
    <s v="CH01"/>
    <s v="EA"/>
    <n v="7"/>
    <n v="1666.39"/>
    <n v="0"/>
    <n v="0"/>
    <n v="1666.39"/>
    <s v="ZSPR"/>
    <n v="0"/>
    <s v=""/>
    <n v="0"/>
    <n v="0"/>
    <s v="ONGC Petro additions Ltd."/>
    <s v="INR"/>
    <n v="0"/>
    <n v="0"/>
    <n v="0"/>
    <n v="0"/>
    <n v="0"/>
    <n v="0"/>
    <n v="0"/>
    <n v="0"/>
    <n v="0"/>
    <n v="0"/>
    <n v="0"/>
    <n v="0"/>
    <n v="0"/>
    <n v="0"/>
    <s v="Chemcial store"/>
    <s v="P04"/>
    <n v="2874"/>
    <x v="2"/>
  </r>
  <r>
    <s v="0P5269320353"/>
    <s v="SPRG,17-7PH,1164053,HOERBIG"/>
    <s v="SPARE PARTS; PART NAME:SPRING; MATERIAL:17-7PH; DRAWING NUMBER:35317331A; EQUIPMENT NAME:CHECK VALVE; EQUIPMENT MAKE:HOERBIGERINDIA PVT LTD; EQUIPMENT MODEL:362FH3; MANUFACTURER:HOERBIGER INDIA PVT LTD; MANUFACTURER PART NUMBER:1164053; MAINEQUIPMENT:COMPRESSOR; SIZE:10 IN; PRESSURE DESIGNATION:ASME CLASS 150"/>
    <d v="2022-07-11T00:00:00"/>
    <s v="SPARE_PARTS"/>
    <x v="2"/>
    <s v="2000"/>
    <s v="GS01"/>
    <s v="EA"/>
    <n v="4"/>
    <n v="1664"/>
    <n v="0"/>
    <n v="0"/>
    <n v="1664"/>
    <s v="ZSPR"/>
    <n v="0"/>
    <s v=""/>
    <n v="0"/>
    <n v="0"/>
    <s v="ONGC Petro additions Ltd."/>
    <s v="INR"/>
    <n v="0"/>
    <n v="0"/>
    <n v="0"/>
    <n v="0"/>
    <n v="0"/>
    <n v="0"/>
    <n v="0"/>
    <n v="0"/>
    <n v="0"/>
    <n v="0"/>
    <n v="0"/>
    <n v="0"/>
    <n v="0"/>
    <n v="0"/>
    <s v="General Store"/>
    <s v="P04"/>
    <n v="539"/>
    <x v="2"/>
  </r>
  <r>
    <s v="0P4610040001"/>
    <s v="RLY,O/L,MN2,0.3TO0.5A,SS94141OOGO,L&amp;T"/>
    <s v="ELECTRICAL RELAYS; MANUFACTURER:LARSEN &amp; TOUBRO SWITCH GEAR; MANUFACTURER PART NUMBER:SS94141OOGO; VOLTAGE:690 V; AMPERAGE:0.3 TO0.5 A; NUMBER, CONTACTS:3; TYPE:MN 2 (BI-METALLIC OVERLOAD RELAY); CONTACT CONFIGURATION:2 NO + 1 NC; MAIN TERMINAL CAPACITY(LUG):10 MM²; AUXILLARY TERMINAL CAPACITY:2 x 2.5 MM²; WITH MANUAL AND AUTO RESET MODE"/>
    <d v="2023-12-06T00:00:00"/>
    <s v="EL_RELAYS"/>
    <x v="4"/>
    <s v="2000"/>
    <s v="GS01"/>
    <s v="EA"/>
    <n v="2"/>
    <n v="1658.06"/>
    <n v="0"/>
    <n v="0"/>
    <n v="1658.06"/>
    <s v="ZSPR"/>
    <n v="0"/>
    <s v=""/>
    <n v="0"/>
    <n v="0"/>
    <s v="ONGC Petro additions Ltd."/>
    <s v="INR"/>
    <n v="0"/>
    <n v="0"/>
    <n v="0"/>
    <n v="0"/>
    <n v="0"/>
    <n v="0"/>
    <n v="0"/>
    <n v="0"/>
    <n v="0"/>
    <n v="0"/>
    <n v="0"/>
    <n v="0"/>
    <n v="0"/>
    <n v="0"/>
    <s v="General Store"/>
    <s v="P01"/>
    <n v="26"/>
    <x v="2"/>
  </r>
  <r>
    <s v="0P4102215057"/>
    <s v="CAGE/SEAT RING GSKT,2415180188260+,BA-HU"/>
    <s v="SPARE PARTS; PART NAME:CAGE GASKET /SEAT RING GASKET; EQUIPMENT NAME:CONTROLVALVE; EQUIPMENT MAKE:BAKER HUGHES; MANUFACTURER PART NUMBER:241518018-826-0000;MANUFACTURER:BAKER HUGHES; TYPE:SOFT PART; VALVE SERIAL NUMBER:LB12A0090-001,LB12A0364-001"/>
    <d v="2022-06-16T00:00:00"/>
    <s v="SPARE_PARTS"/>
    <x v="2"/>
    <s v="2000"/>
    <s v="CH01"/>
    <s v="EA"/>
    <n v="1"/>
    <n v="1656.69"/>
    <n v="0"/>
    <n v="0"/>
    <n v="1656.69"/>
    <s v="ZSPR"/>
    <n v="0"/>
    <s v=""/>
    <n v="0"/>
    <n v="0"/>
    <s v="ONGC Petro additions Ltd."/>
    <s v="INR"/>
    <n v="0"/>
    <n v="0"/>
    <n v="0"/>
    <n v="0"/>
    <n v="0"/>
    <n v="0"/>
    <n v="0"/>
    <n v="0"/>
    <n v="0"/>
    <n v="0"/>
    <n v="0"/>
    <n v="0"/>
    <n v="0"/>
    <n v="0"/>
    <s v="Chemcial store"/>
    <s v="P03"/>
    <n v="564"/>
    <x v="2"/>
  </r>
  <r>
    <s v="0P3766100032"/>
    <s v="EYELET,FRAME THD,DS-9C,75091,NEWLONG"/>
    <s v="SPARE PARTS; PART NAME:EYELET,FRAME THREAD; EQUIPMENT NAME:BAG CLOSING HEAD MACHINE; EQUIPMENT MAKE:NEWLONG INDUSTRIAL FZC;EQUIPMENT MODEL:DS-9C; MANUFACTURER:NEWLONG INDUSTRIAL FZC; MANUFACTURER PART NUMBER:75091; SUB ASSEMBLY:THREAD BREAK DETECTOR PART"/>
    <d v="2021-07-09T00:00:00"/>
    <s v="SPARE_PARTS"/>
    <x v="2"/>
    <s v="2000"/>
    <s v="CH01"/>
    <s v="EA"/>
    <n v="22"/>
    <n v="1648.36"/>
    <n v="0"/>
    <n v="0"/>
    <n v="1648.36"/>
    <s v="ZSPR"/>
    <n v="0"/>
    <s v=""/>
    <n v="0"/>
    <n v="0"/>
    <s v="ONGC Petro additions Ltd."/>
    <s v="INR"/>
    <n v="0"/>
    <n v="0"/>
    <n v="0"/>
    <n v="0"/>
    <n v="0"/>
    <n v="0"/>
    <n v="0"/>
    <n v="0"/>
    <n v="0"/>
    <n v="0"/>
    <n v="0"/>
    <n v="0"/>
    <n v="0"/>
    <n v="0"/>
    <s v="Chemcial store"/>
    <s v="P04"/>
    <n v="906"/>
    <x v="2"/>
  </r>
  <r>
    <s v="0T1765350007"/>
    <s v="FLG,BL,PIPE,A182-F304,CL300,B16.5,0.75IN"/>
    <s v="BLIND PIPE FLANGES; DESIGN SPEC:ASME B16.5; MAT:STAINLESS STEEL 304 / 304L; MAT, SPEC:ASTM A182 GRADE F304/304L; SERVICE:LOWTEMPERATURE/HC/ADDITIVES; PRESSURE DESIGNATION:CL 300; SIZE:0.75 IN"/>
    <d v="2023-06-02T00:00:00"/>
    <s v="BL_PI_FLANGES1"/>
    <x v="2"/>
    <s v="2000"/>
    <s v="CH01"/>
    <s v="EA"/>
    <n v="6"/>
    <n v="1646.4"/>
    <n v="0"/>
    <n v="0"/>
    <n v="1646.4"/>
    <s v="ZSTO"/>
    <n v="0"/>
    <s v=""/>
    <n v="0"/>
    <n v="0"/>
    <s v="ONGC Petro additions Ltd."/>
    <s v="INR"/>
    <n v="0"/>
    <n v="0"/>
    <n v="0"/>
    <n v="0"/>
    <n v="0"/>
    <n v="0"/>
    <n v="0"/>
    <n v="0"/>
    <n v="0"/>
    <n v="0"/>
    <n v="0"/>
    <n v="0"/>
    <n v="0"/>
    <n v="0"/>
    <s v="Chemcial store"/>
    <s v="S06"/>
    <n v="213"/>
    <x v="1"/>
  </r>
  <r>
    <s v="0P4205030508"/>
    <s v="RING SET,RBR,16775SUBSOR,KBL"/>
    <s v="SPARE PARTS; PART NAME:RING SET; MANUFACTURER PART NUMBER:16775SUBSOR; MANUFACTURER:KIRLOSKAR BROTHERS LTD; MATERIAL:RUBBER;EQUIPMENT NAME:OILY WATER PUMP; EQUIPMENT MODEL:KPDS 32/16 A; REFERENCE NUMBER:SOR; PUMP CODE:16775F08712A518050; OANUMBER:F08712A518/0500"/>
    <d v="2016-01-11T00:00:00"/>
    <s v="SPARE_PARTS"/>
    <x v="2"/>
    <s v="2000"/>
    <s v="GS01"/>
    <s v="EA"/>
    <n v="2"/>
    <n v="1645.42"/>
    <n v="0"/>
    <n v="0"/>
    <n v="1645.42"/>
    <s v="ZSPR"/>
    <n v="0"/>
    <s v=""/>
    <n v="0"/>
    <n v="0"/>
    <s v="ONGC Petro additions Ltd."/>
    <s v="INR"/>
    <n v="0"/>
    <n v="0"/>
    <n v="0"/>
    <n v="0"/>
    <n v="0"/>
    <n v="0"/>
    <n v="0"/>
    <n v="0"/>
    <n v="0"/>
    <n v="0"/>
    <n v="0"/>
    <n v="0"/>
    <n v="0"/>
    <n v="0"/>
    <s v="General Store"/>
    <s v="P04"/>
    <n v="2912"/>
    <x v="2"/>
  </r>
  <r>
    <s v="0T2541410107"/>
    <s v="GSKT,SPW,W/OUTR RING,SS316,CL300,24IN"/>
    <s v="SPIRAL WOUND GASKETS; DESIGN SPEC:ANSI B16.20; DESIGN SPEC, FLANGE(S):ANSI B16.5; PRESSURE DESIGNATION:CLASS 300; MAT,WINDINGS:STAINLESS STEEL 316; MAT, FILLER:GRAFOIL; MAT, CENTRING RING:STAINLESS STEEL 316; SIZE, PIPE, NOMINAL:24 IN"/>
    <d v="2022-04-25T00:00:00"/>
    <s v="SP_GASKETS"/>
    <x v="2"/>
    <s v="2000"/>
    <s v="SP01"/>
    <s v="EA"/>
    <n v="1"/>
    <n v="1644.89"/>
    <n v="0"/>
    <n v="0"/>
    <n v="1644.89"/>
    <s v="ZSTO"/>
    <n v="0"/>
    <s v=""/>
    <n v="0"/>
    <n v="0"/>
    <s v="ONGC Petro additions Ltd."/>
    <s v="INR"/>
    <n v="0"/>
    <n v="0"/>
    <n v="0"/>
    <n v="0"/>
    <n v="0"/>
    <n v="0"/>
    <n v="0"/>
    <n v="0"/>
    <n v="0"/>
    <n v="0"/>
    <n v="0"/>
    <n v="0"/>
    <n v="0"/>
    <n v="0"/>
    <s v="Shutdown Plan Mt"/>
    <s v="S06"/>
    <n v="616"/>
    <x v="1"/>
  </r>
  <r>
    <s v="0P1005010213"/>
    <s v="BOX,TERM,TBAX013MSP,BHAR-BIJ"/>
    <s v="SPARE PARTS; PART NAME:BOX,TERMINAL; EQUIPMENT NAME:MOTOR; EQUIPMENT MAKE:BHARAT BIJLEE; MANUFACTURER:BHARAT BIJLEE; MANUFACTURERPART NUMBER:TBAX013MSP; FOR MOTOR; FRAME SIZE:100/112/132/160; POWER RATING:3.7/5.55/7.5/9.3/15 KW; VOLTAGE RATING:415 V; NUMBER OFPOLE:2/4; MOTOR REFERENCE TYPE:MN10L233G/MN11M433G/MN13M293G/MN13S233G/MN16M253G"/>
    <d v="2018-06-25T00:00:00"/>
    <s v="SPARE_PARTS"/>
    <x v="2"/>
    <s v="2000"/>
    <s v="GS01"/>
    <s v="EA"/>
    <n v="2"/>
    <n v="1635"/>
    <n v="0"/>
    <n v="0"/>
    <n v="1635"/>
    <s v="ZSPR"/>
    <n v="0"/>
    <s v=""/>
    <n v="0"/>
    <n v="0"/>
    <s v="ONGC Petro additions Ltd."/>
    <s v="INR"/>
    <n v="0"/>
    <n v="0"/>
    <n v="0"/>
    <n v="0"/>
    <n v="0"/>
    <n v="0"/>
    <n v="0"/>
    <n v="0"/>
    <n v="0"/>
    <n v="0"/>
    <n v="0"/>
    <n v="0"/>
    <n v="0"/>
    <n v="0"/>
    <s v="General Store"/>
    <s v="P01"/>
    <n v="2016"/>
    <x v="2"/>
  </r>
  <r>
    <s v="0P4614080005"/>
    <s v="CONT,230VAC,3TS33 00-0AP0-08K,SIEMENS"/>
    <s v="CONTACTORS; VOLTAGE, LINE:415 V; CURRENT RATING:25 A; VOLTAGE, COIL:230 VAC;POLE, QUANTITY:3P; MANUFACTURER PART NUMBER:3TS33 00-0AP0-08K;MANUFACTURER:SIEMENS; POWER CONTACTOR"/>
    <d v="2022-06-16T00:00:00"/>
    <s v="CONTACTORS"/>
    <x v="4"/>
    <s v="2000"/>
    <s v="CH01"/>
    <s v="EA"/>
    <n v="2"/>
    <n v="1633.5"/>
    <n v="0"/>
    <n v="0"/>
    <n v="1633.5"/>
    <s v="ZSPR"/>
    <n v="0"/>
    <s v=""/>
    <n v="0"/>
    <n v="0"/>
    <s v="ONGC Petro additions Ltd."/>
    <s v="INR"/>
    <n v="0"/>
    <n v="0"/>
    <n v="0"/>
    <n v="0"/>
    <n v="0"/>
    <n v="0"/>
    <n v="0"/>
    <n v="0"/>
    <n v="0"/>
    <n v="0"/>
    <n v="0"/>
    <n v="0"/>
    <n v="0"/>
    <n v="0"/>
    <s v="Chemcial store"/>
    <s v="P01"/>
    <n v="564"/>
    <x v="2"/>
  </r>
  <r>
    <s v="0P3766900083"/>
    <s v="BSHG,MIDDLE,SFT,302041,NEWLONG"/>
    <s v="SPARE PARTS; PART NAME:BUSHING,MIDDLE,SHAFT; EQUIPMENT NAME:STITCHING MACHINE; EQUIPMENT MAKE:NEWLONG INDUSTRIAL FZC; EQUIPMENTMODEL:DS-9C; ADDITIONAL INFORMATION:ARM ROCKER; MANUFACTURER:NEWLONG INDUSTRIAL FZC; MANUFACTURER PART NUMBER:302041; SUBASSEMBLY:BUSHING PARTS"/>
    <d v="2021-08-16T00:00:00"/>
    <s v="SPARE_PARTS"/>
    <x v="2"/>
    <s v="2000"/>
    <s v="CH01"/>
    <s v="EA"/>
    <n v="5"/>
    <n v="1628.24"/>
    <n v="0"/>
    <n v="0"/>
    <n v="1628.24"/>
    <s v="ZSPR"/>
    <n v="0"/>
    <s v=""/>
    <n v="0"/>
    <n v="0"/>
    <s v="ONGC Petro additions Ltd."/>
    <s v="INR"/>
    <n v="0"/>
    <n v="0"/>
    <n v="0"/>
    <n v="0"/>
    <n v="0"/>
    <n v="0"/>
    <n v="0"/>
    <n v="0"/>
    <n v="0"/>
    <n v="0"/>
    <n v="0"/>
    <n v="0"/>
    <n v="0"/>
    <n v="0"/>
    <s v="Chemcial store"/>
    <s v="P04"/>
    <n v="868"/>
    <x v="2"/>
  </r>
  <r>
    <s v="0T1101330004"/>
    <s v="BATRY,NRC,ALKALINE,1.5V,AA"/>
    <s v="NON-RECHARGEABLE BATTERIES; ELECTROCHEMICAL SYSTEM:ALKALINE; VOLTAGE:1.5 V;SIZE:AA; MANUFACTURER:DURACELL, VARTA OR EQUIVALENT"/>
    <d v="2023-12-04T00:00:00"/>
    <s v="NO_BATTERIES"/>
    <x v="0"/>
    <s v="2000"/>
    <s v="CH01"/>
    <s v="EA"/>
    <n v="90"/>
    <n v="1620.04"/>
    <n v="0"/>
    <n v="0"/>
    <n v="1620.04"/>
    <s v="ZSTO"/>
    <n v="0"/>
    <s v=""/>
    <n v="0"/>
    <n v="0"/>
    <s v="ONGC Petro additions Ltd."/>
    <s v="INR"/>
    <n v="0"/>
    <n v="0"/>
    <n v="0"/>
    <n v="0"/>
    <n v="0"/>
    <n v="0"/>
    <n v="0"/>
    <n v="0"/>
    <n v="0"/>
    <n v="0"/>
    <n v="0"/>
    <n v="0"/>
    <n v="0"/>
    <n v="0"/>
    <s v="Chemcial store"/>
    <s v="S03"/>
    <n v="28"/>
    <x v="1"/>
  </r>
  <r>
    <s v="0P4205024261"/>
    <s v="KEY,17453SUBSOK1S001,KBL"/>
    <s v="SPARE PARTS; PART NAME:KEY; MATERIAL:STAINLESS STEEL 410, C 40; EQUIPMENT NAME:PUMP; EQUIPMENT MAKE:KIRLOSKAR BROTHERS LTD;EQUIPMENT MODEL:UP 80/38; MANUFACTURER PART NUMBER:17453SUBSOK1S001; MANUFACTURER:KIRLOSKAR BROTHERS LTD"/>
    <d v="2021-08-26T00:00:00"/>
    <s v="SPARE_PARTS"/>
    <x v="2"/>
    <s v="2000"/>
    <s v="CH01"/>
    <s v="EA"/>
    <n v="2"/>
    <n v="1618.06"/>
    <n v="0"/>
    <n v="0"/>
    <n v="1618.06"/>
    <s v="ZSPR"/>
    <n v="0"/>
    <s v=""/>
    <n v="0"/>
    <n v="0"/>
    <s v="ONGC Petro additions Ltd."/>
    <s v="INR"/>
    <n v="0"/>
    <n v="0"/>
    <n v="0"/>
    <n v="0"/>
    <n v="0"/>
    <n v="0"/>
    <n v="0"/>
    <n v="0"/>
    <n v="0"/>
    <n v="0"/>
    <n v="0"/>
    <n v="0"/>
    <n v="0"/>
    <n v="0"/>
    <s v="Chemcial store"/>
    <s v="P04"/>
    <n v="858"/>
    <x v="2"/>
  </r>
  <r>
    <s v="0T1765730043"/>
    <s v="FLG,PIPE,WN,1.5IN,CL150,SS,A182-F316L,RF"/>
    <s v="WELDING NECK PIPE FLANGES; DESIGN SPEC:ASME B 36.19; MAT:STAINLESS STEEL; MAT, SPEC:ASTM A182 GRADE F316L; FACING, FLANGE:RAISEDFACE; FINISH, FLANGE FACING:125 AARH; PRESSURE DESIGNATION:ANSI CL150; SIZE:1.5 IN"/>
    <d v="2023-09-13T00:00:00"/>
    <s v="WE_PI_FLANGES1"/>
    <x v="2"/>
    <s v="2000"/>
    <s v="SP01"/>
    <s v="EA"/>
    <n v="1"/>
    <n v="1612.8"/>
    <n v="0"/>
    <n v="0"/>
    <n v="1612.8"/>
    <s v="ZSTO"/>
    <n v="0"/>
    <s v=""/>
    <n v="0"/>
    <n v="0"/>
    <s v="ONGC Petro additions Ltd."/>
    <s v="INR"/>
    <n v="0"/>
    <n v="0"/>
    <n v="0"/>
    <n v="0"/>
    <n v="0"/>
    <n v="0"/>
    <n v="0"/>
    <n v="0"/>
    <n v="0"/>
    <n v="0"/>
    <n v="0"/>
    <n v="0"/>
    <n v="0"/>
    <n v="0"/>
    <s v="Shutdown Plan Mt"/>
    <s v="S06"/>
    <n v="110"/>
    <x v="1"/>
  </r>
  <r>
    <s v="0P4102215290"/>
    <s v="BRG SET,F/AT/150/1/S2,EMER-PM"/>
    <s v="SPARE PARTS; PART NAME:BEARING SET; EQUIPMENT NAME:BALL VALVE; EQUIPMENTMAKE:EMERSON PROCESS MANAGEMENT; EQUIPMENT MODEL:AT/150/1/S2; ADDITIONALINFORMATION:REDUCTION RATIO:450/1; MANUFACTURER:EMERSON PROCESS MANAGEMENT;VALVE SIZE:16 INCH; PRESSURE DESIGNATION:ASME CLASS 600"/>
    <d v="2023-09-01T00:00:00"/>
    <s v="SPARE_PARTS"/>
    <x v="2"/>
    <s v="2000"/>
    <s v="CH01"/>
    <s v="EA"/>
    <n v="1"/>
    <n v="1609"/>
    <n v="0"/>
    <n v="0"/>
    <n v="1609"/>
    <s v="ZSPR"/>
    <n v="0"/>
    <s v=""/>
    <n v="0"/>
    <n v="0"/>
    <s v="ONGC Petro additions Ltd."/>
    <s v="INR"/>
    <n v="0"/>
    <n v="0"/>
    <n v="0"/>
    <n v="0"/>
    <n v="0"/>
    <n v="0"/>
    <n v="0"/>
    <n v="0"/>
    <n v="0"/>
    <n v="0"/>
    <n v="0"/>
    <n v="0"/>
    <n v="0"/>
    <n v="0"/>
    <s v="Chemcial store"/>
    <s v="P04"/>
    <n v="122"/>
    <x v="2"/>
  </r>
  <r>
    <s v="0P0631070043"/>
    <s v="GASKET,GP-5F07H,KOBE"/>
    <s v="SPARE PARTS; PART NAME:GASKET; MANUFACTURER PART NUMBER:GP-5F07H; MANUFACTURER:KOBE STEEL; DRAWING NUMBER:GP-15201K; ITEM POSITIONNUMBER:8; EQUIPMENT NAME:GEAR PUMP; EQUIPMENT MAKE:KOBE STEEL; EQUIPMENT MODEL:LCM500H; SUB ASSY:KNT-150 SECTION ASS'Y"/>
    <d v="2018-11-10T00:00:00"/>
    <s v="SPARE_PARTS"/>
    <x v="2"/>
    <s v="2000"/>
    <s v="GS01"/>
    <s v="EA"/>
    <n v="2"/>
    <n v="1605.65"/>
    <n v="0"/>
    <n v="0"/>
    <n v="1605.65"/>
    <s v="ZSPR"/>
    <n v="0"/>
    <s v=""/>
    <n v="0"/>
    <n v="0"/>
    <s v="ONGC Petro additions Ltd."/>
    <s v="INR"/>
    <n v="0"/>
    <n v="0"/>
    <n v="0"/>
    <n v="0"/>
    <n v="0"/>
    <n v="0"/>
    <n v="0"/>
    <n v="0"/>
    <n v="0"/>
    <n v="0"/>
    <n v="0"/>
    <n v="0"/>
    <n v="0"/>
    <n v="0"/>
    <s v="General Store"/>
    <s v="P04"/>
    <n v="1878"/>
    <x v="2"/>
  </r>
  <r>
    <s v="0P0801030102"/>
    <s v="PLT,DEFLR,35.332.240.00,KPCL"/>
    <s v="SPARE PARTS; PART NAME:PLATE,DEFLECTOR; EQUIPMENT NAME:INSTRUMENT AIR COMPRESSOR; EQUIPMENT MODEL:1EHA1T; MANUFACTURER:KPCL;MANUFACTURER PART NUMBER:35.332.240.00; DRAWING NUMBER:EPCC2-GP-VD-009_9190_CDX_001-02"/>
    <d v="2015-06-06T00:00:00"/>
    <s v="SPARE_PARTS"/>
    <x v="2"/>
    <s v="2000"/>
    <s v="GS01"/>
    <s v="EA"/>
    <n v="1"/>
    <n v="1603"/>
    <n v="0"/>
    <n v="0"/>
    <n v="1603"/>
    <s v="ZSPR"/>
    <n v="0"/>
    <s v=""/>
    <n v="0"/>
    <n v="0"/>
    <s v="ONGC Petro additions Ltd."/>
    <s v="INR"/>
    <n v="0"/>
    <n v="0"/>
    <n v="0"/>
    <n v="0"/>
    <n v="0"/>
    <n v="0"/>
    <n v="0"/>
    <n v="0"/>
    <n v="0"/>
    <n v="0"/>
    <n v="0"/>
    <n v="0"/>
    <n v="0"/>
    <n v="0"/>
    <s v="General Store"/>
    <s v="P04"/>
    <n v="3131"/>
    <x v="2"/>
  </r>
  <r>
    <s v="0P0615760072"/>
    <s v="SLV,7020 F,CHRORICH"/>
    <s v="SPARE PARTS; PART NAME:SLEEVE; MANUFACTURER PART NUMBER:7020 F; MANUFACTURER:CHRONOS RICHARDSON; DRAWING NUMBER:2B 2319; ITEMPOSITION NUMBER:108; EQUIPMENT NAME:FLAKER BAGGING SYSTEM; EQUIPMENT MAKE:CHRONOS RICHARDSON; EQUIPMENT MODEL:GE-55 SSF; ADDITIONALINFORMATION:FOR FEED DOG ARM PIN; SUB ASSY:SEWING HEAD 150 U"/>
    <d v="2017-11-22T00:00:00"/>
    <s v="SPARE_PARTS"/>
    <x v="2"/>
    <s v="2000"/>
    <s v="GS01"/>
    <s v="EA"/>
    <n v="2"/>
    <n v="1600.34"/>
    <n v="0"/>
    <n v="0"/>
    <n v="1600.34"/>
    <s v="ZSPR"/>
    <n v="0"/>
    <s v=""/>
    <n v="0"/>
    <n v="0"/>
    <s v="ONGC Petro additions Ltd."/>
    <s v="INR"/>
    <n v="0"/>
    <n v="0"/>
    <n v="0"/>
    <n v="0"/>
    <n v="0"/>
    <n v="0"/>
    <n v="0"/>
    <n v="0"/>
    <n v="0"/>
    <n v="0"/>
    <n v="0"/>
    <n v="0"/>
    <n v="0"/>
    <n v="0"/>
    <s v="General Store"/>
    <s v="P04"/>
    <n v="2231"/>
    <x v="2"/>
  </r>
  <r>
    <s v="0P3922150058"/>
    <s v="STRNR ELEM,SS304,1IN,VP-SC2252-Y2-01,JFC"/>
    <s v="SPARE PARTS; PART NAME:STRAINER ELEMENT; DIMENSIONS:1 IN; MATERIAL:STAINLESS STEEL 304; DRAWING NUMBER:VP-SC2252-Y2-01; EQUIPMENTMAKE:JFC CORPORATION; EQUIPMENT MODEL:Y-FORGING TYPE; MANUFACTURER:JFC CORPORATION; REAL MANUFACTURER:KOREA FUJI PACKING CO. LTD"/>
    <d v="2019-03-12T00:00:00"/>
    <s v="SPARE_PARTS"/>
    <x v="2"/>
    <s v="2000"/>
    <s v="CH01"/>
    <s v="EA"/>
    <n v="2"/>
    <n v="1600"/>
    <n v="0"/>
    <n v="0"/>
    <n v="1600"/>
    <s v="ZSPR"/>
    <n v="0"/>
    <s v=""/>
    <n v="0"/>
    <n v="0"/>
    <s v="ONGC Petro additions Ltd."/>
    <s v="INR"/>
    <n v="0"/>
    <n v="0"/>
    <n v="0"/>
    <n v="0"/>
    <n v="0"/>
    <n v="0"/>
    <n v="0"/>
    <n v="0"/>
    <n v="0"/>
    <n v="0"/>
    <n v="0"/>
    <n v="0"/>
    <n v="0"/>
    <n v="0"/>
    <s v="Chemcial store"/>
    <s v="P04"/>
    <n v="1756"/>
    <x v="2"/>
  </r>
  <r>
    <s v="0P4205041314"/>
    <s v="SET SCR,F/3700MX,495141012229,ITT-CORP"/>
    <s v="SPARE PARTS; PART NAME:SET SCREW; EQUIPMENT NAME:SLOP TRANSFER AND LOADING PUMP; EQUIPMENT MAKE:ITT CORPORATION INDIA PVT LTD;EQUIPMENT MODEL:3700 MX-2X4 - 11A; ADDITIONAL INFORMATION:FOR IMPELLER WEAR RING; MANUFACTURER:ITT CORPORATION INDIA PVT LTD;MANUFACTURER PART NUMBER:49514 101 2229"/>
    <d v="2017-06-30T00:00:00"/>
    <s v="SPARE_PARTS"/>
    <x v="2"/>
    <s v="2000"/>
    <s v="GS01"/>
    <s v="EA"/>
    <n v="7"/>
    <n v="1599.32"/>
    <n v="0"/>
    <n v="0"/>
    <n v="1599.32"/>
    <s v="ZSPR"/>
    <n v="0"/>
    <s v=""/>
    <n v="0"/>
    <n v="0"/>
    <s v="ONGC Petro additions Ltd."/>
    <s v="INR"/>
    <n v="0"/>
    <n v="0"/>
    <n v="0"/>
    <n v="0"/>
    <n v="0"/>
    <n v="0"/>
    <n v="0"/>
    <n v="0"/>
    <n v="0"/>
    <n v="0"/>
    <n v="0"/>
    <n v="0"/>
    <n v="0"/>
    <n v="0"/>
    <s v="General Store"/>
    <s v="P04"/>
    <n v="2376"/>
    <x v="2"/>
  </r>
  <r>
    <s v="0P4205041340"/>
    <s v="SET SCR,F/3700SA1.5x3,49514101+,ITT-CORP"/>
    <s v="SPARE PARTS; PART NAME:SET SCREW; EQUIPMENT NAME:HEXANE UNLOADING PUMP; EQUIPMENT MAKE:ITT CORPORATION INDIA PVT LTD; EQUIPMENTMODEL:3700 SA-1.5x3 - 11S; ADDITIONAL INFORMATION:FOR IMPELLER WEAR RING; MANUFACTURER:ITT CORPORATION INDIA PVT LTD; MANUFACTURERPART NUMBER:49514 101 2229; EQUIPMENT NAME:HEXANE-I UNLOADING PUMP"/>
    <d v="2017-06-30T00:00:00"/>
    <s v="SPARE_PARTS"/>
    <x v="2"/>
    <s v="2000"/>
    <s v="GS01"/>
    <s v="EA"/>
    <n v="7"/>
    <n v="1599.32"/>
    <n v="0"/>
    <n v="0"/>
    <n v="1599.32"/>
    <s v="ZSPR"/>
    <n v="0"/>
    <s v=""/>
    <n v="0"/>
    <n v="0"/>
    <s v="ONGC Petro additions Ltd."/>
    <s v="INR"/>
    <n v="0"/>
    <n v="0"/>
    <n v="0"/>
    <n v="0"/>
    <n v="0"/>
    <n v="0"/>
    <n v="0"/>
    <n v="0"/>
    <n v="0"/>
    <n v="0"/>
    <n v="0"/>
    <n v="0"/>
    <n v="0"/>
    <n v="0"/>
    <s v="General Store"/>
    <s v="P04"/>
    <n v="2376"/>
    <x v="2"/>
  </r>
  <r>
    <s v="0P0801040492"/>
    <s v="GSKT,20S-A58127#AA,KBLCCOMP"/>
    <s v="SPARE PARTS; PART NAME:GASKET; DRAWING NUMBER:20W-A53646; EQUIPMENT NAME:COMPRESSOR; EQUIPMENT MAKE:KOBELCO COMPRESSOR;MANUFACTURER:KOBELCO COMPRESSOR; MANUFACTURER PART NUMBER:20S-A58127#AA; ITEM NUMBER:1; FOR SAFETY VALVE"/>
    <d v="2017-07-31T00:00:00"/>
    <s v="SPARE_PARTS"/>
    <x v="2"/>
    <s v="2000"/>
    <s v="GS01"/>
    <s v="EA"/>
    <n v="1"/>
    <n v="1598.6"/>
    <n v="0"/>
    <n v="0"/>
    <n v="1598.6"/>
    <s v="ZSPR"/>
    <n v="0"/>
    <s v=""/>
    <n v="0"/>
    <n v="0"/>
    <s v="ONGC Petro additions Ltd."/>
    <s v="INR"/>
    <n v="0"/>
    <n v="0"/>
    <n v="0"/>
    <n v="0"/>
    <n v="0"/>
    <n v="0"/>
    <n v="0"/>
    <n v="0"/>
    <n v="0"/>
    <n v="0"/>
    <n v="0"/>
    <n v="0"/>
    <n v="0"/>
    <n v="0"/>
    <s v="General Store"/>
    <s v="P04"/>
    <n v="2345"/>
    <x v="2"/>
  </r>
  <r>
    <s v="0P0801040494"/>
    <s v="GSKT,20S-A58127#AC,KBLCCOMP"/>
    <s v="SPARE PARTS; PART NAME:GASKET; DRAWING NUMBER:20W-A53646; EQUIPMENT NAME:COMPRESSOR; EQUIPMENT MAKE:KOBELCO COMPRESSOR;MANUFACTURER:KOBELCO COMPRESSOR; MANUFACTURER PART NUMBER:20S-A58127#AC; ITEM NUMBER:3; FOR SAFETY VALVE"/>
    <d v="2017-07-31T00:00:00"/>
    <s v="SPARE_PARTS"/>
    <x v="2"/>
    <s v="2000"/>
    <s v="GS01"/>
    <s v="EA"/>
    <n v="1"/>
    <n v="1598.6"/>
    <n v="0"/>
    <n v="0"/>
    <n v="1598.6"/>
    <s v="ZSPR"/>
    <n v="0"/>
    <s v=""/>
    <n v="0"/>
    <n v="0"/>
    <s v="ONGC Petro additions Ltd."/>
    <s v="INR"/>
    <n v="0"/>
    <n v="0"/>
    <n v="0"/>
    <n v="0"/>
    <n v="0"/>
    <n v="0"/>
    <n v="0"/>
    <n v="0"/>
    <n v="0"/>
    <n v="0"/>
    <n v="0"/>
    <n v="0"/>
    <n v="0"/>
    <n v="0"/>
    <s v="General Store"/>
    <s v="P04"/>
    <n v="2345"/>
    <x v="2"/>
  </r>
  <r>
    <s v="0T2545780005"/>
    <s v="GSKT,RBR,FLR,EPDM,CL150,14IN,11KC"/>
    <s v="REINFORCED FLAT RING RUBBER GASKET; MAT:ETHYLENE-PROPYLENE RUBBER; CROSS SECTION:WITH INSERT; MAT, INSERT:STEEL; FACING,FLANGE:RAISED FACE; PRESSURE DESIGNATION:ASME CL 150; THICKNESS AT INSERT:7 MM; SIZE, PIPE, NOMINAL:14 IN; REFERENCE: 11KC"/>
    <d v="2022-04-12T00:00:00"/>
    <s v="RE_RU_FL_GASKETS"/>
    <x v="2"/>
    <s v="2000"/>
    <s v="CH01"/>
    <s v="EA"/>
    <n v="2"/>
    <n v="1598.36"/>
    <n v="0"/>
    <n v="0"/>
    <n v="1598.36"/>
    <s v="ZSTO"/>
    <n v="0"/>
    <s v=""/>
    <n v="0"/>
    <n v="0"/>
    <s v="ONGC Petro additions Ltd."/>
    <s v="INR"/>
    <n v="0"/>
    <n v="0"/>
    <n v="0"/>
    <n v="0"/>
    <n v="0"/>
    <n v="0"/>
    <n v="0"/>
    <n v="0"/>
    <n v="0"/>
    <n v="0"/>
    <n v="0"/>
    <n v="0"/>
    <n v="0"/>
    <n v="0"/>
    <s v="Chemcial store"/>
    <s v="S06"/>
    <n v="629"/>
    <x v="1"/>
  </r>
  <r>
    <s v="0P4205041359"/>
    <s v="SET SCR,F/3700MA2x3,49514202+,ITT-CORP"/>
    <s v="SPARE PARTS; PART NAME:SET SCREW,HEXAGON SOCKET HEAD; EQUIPMENT MAKE:ITT CORPORATION INDIA PVT LTD; EQUIPMENT MODEL:3700 MA-2x3 -13S; ADDITIONAL INFORMATION:FOR BUSHING; MANUFACTURER:ITT CORPORATION INDIA PVT LTD; MANUFACTURER PART NUMBER:49514 202 2229;EQUIPMENT NAME:C6+OLIGOMER TRANSFER AND LOADING PUMP, C9+CUT TRANSFER AND LOADING PUMP"/>
    <d v="2017-06-30T00:00:00"/>
    <s v="SPARE_PARTS"/>
    <x v="2"/>
    <s v="2000"/>
    <s v="GS01"/>
    <s v="EA"/>
    <n v="10"/>
    <n v="1597.53"/>
    <n v="0"/>
    <n v="0"/>
    <n v="1597.53"/>
    <s v="ZSPR"/>
    <n v="0"/>
    <s v=""/>
    <n v="0"/>
    <n v="0"/>
    <s v="ONGC Petro additions Ltd."/>
    <s v="INR"/>
    <n v="0"/>
    <n v="0"/>
    <n v="0"/>
    <n v="0"/>
    <n v="0"/>
    <n v="0"/>
    <n v="0"/>
    <n v="0"/>
    <n v="0"/>
    <n v="0"/>
    <n v="0"/>
    <n v="0"/>
    <n v="0"/>
    <n v="0"/>
    <s v="General Store"/>
    <s v="P04"/>
    <n v="2376"/>
    <x v="2"/>
  </r>
  <r>
    <s v="0T2541630071"/>
    <s v="GSKT,SPW,PE,SS304,GPH,495MM,475MM,3MM"/>
    <s v="SPIRAL WOUND GASKETS FOR PLANT EQUIPMENT; THICKNESS, GASKET:3 MM; MAT, WINDINGS:STAINLESS STEEL 304; MAT, FILLER:JACKETED GRAPHITE;DIMENSION, I.D. X O.D.:475 X 495 MM; DRAWING NUMBER:3024-04PE02.01-11 REV.2; POSITION NUMBER:7/8; EQUIPMENT NAME:EPU REGENERATIONCOOLER; MANUFACTURER:IMPIANTI SISTEMA GEL S.P.A"/>
    <d v="2018-08-17T00:00:00"/>
    <s v="PL_SP_GASKETS"/>
    <x v="2"/>
    <s v="2000"/>
    <s v="SP01"/>
    <s v="EA"/>
    <n v="1"/>
    <n v="1597"/>
    <n v="0"/>
    <n v="0"/>
    <n v="1597"/>
    <s v="ZSTO"/>
    <n v="0"/>
    <s v=""/>
    <n v="0"/>
    <n v="0"/>
    <s v="ONGC Petro additions Ltd."/>
    <s v="INR"/>
    <n v="0"/>
    <n v="0"/>
    <n v="0"/>
    <n v="0"/>
    <n v="0"/>
    <n v="0"/>
    <n v="0"/>
    <n v="0"/>
    <n v="0"/>
    <n v="0"/>
    <n v="0"/>
    <n v="0"/>
    <n v="0"/>
    <n v="0"/>
    <s v="Shutdown Plan Mt"/>
    <s v="S06"/>
    <n v="1963"/>
    <x v="1"/>
  </r>
  <r>
    <s v="0P4100980410"/>
    <s v="TBG,1/8INX1/16INX1M,PFA,10-SCA-001,HACH"/>
    <s v="SPARE PARTS; PART NAME:TUBING; DIMENSIONS:OD 1/8 IN X ID 1/16 IN X LG 1 M; MATERIAL:PFA (PERFLUOROALKOXY ALKANES); EQUIPMENTNAME:TOC/TN/TP ANALYZER; EQUIPMENT MAKE:HACH; MANUFACTURER PART NUMBER:10-SCA-001; MANUFACTURER:HACH"/>
    <d v="2017-10-24T00:00:00"/>
    <s v="SPARE_PARTS"/>
    <x v="2"/>
    <s v="2000"/>
    <s v="GS01"/>
    <s v="EA"/>
    <n v="1"/>
    <n v="1593.87"/>
    <n v="0"/>
    <n v="0"/>
    <n v="1593.87"/>
    <s v="ZSPR"/>
    <n v="0"/>
    <s v=""/>
    <n v="0"/>
    <n v="0"/>
    <s v="ONGC Petro additions Ltd."/>
    <s v="INR"/>
    <n v="0"/>
    <n v="0"/>
    <n v="0"/>
    <n v="0"/>
    <n v="0"/>
    <n v="0"/>
    <n v="0"/>
    <n v="0"/>
    <n v="0"/>
    <n v="0"/>
    <n v="0"/>
    <n v="0"/>
    <n v="0"/>
    <n v="0"/>
    <s v="General Store"/>
    <s v="P03"/>
    <n v="2260"/>
    <x v="2"/>
  </r>
  <r>
    <s v="0P4100980415"/>
    <s v="FERRULE+LCKG RING,10-EMT-136,HACH"/>
    <s v="SPARE PARTS; PART NAME:FERRULE + LOCKING RING; DIMENSIONS:1 X 3/16 IN; EQUIPMENT NAME:TOC/TN/TP ANALYZER; EQUIPMENT MAKE:HACH;MANUFACTURER PART NUMBER:10-EMT-136; MANUFACTURER:HACH; MAT, FERRULE:PTFE; MAT, LOCKING RING:PEEK"/>
    <d v="2017-10-24T00:00:00"/>
    <s v="SPARE_PARTS"/>
    <x v="2"/>
    <s v="2000"/>
    <s v="GS01"/>
    <s v="EA"/>
    <n v="1"/>
    <n v="1593.87"/>
    <n v="0"/>
    <n v="0"/>
    <n v="1593.87"/>
    <s v="ZSPR"/>
    <n v="0"/>
    <s v=""/>
    <n v="0"/>
    <n v="0"/>
    <s v="ONGC Petro additions Ltd."/>
    <s v="INR"/>
    <n v="0"/>
    <n v="0"/>
    <n v="0"/>
    <n v="0"/>
    <n v="0"/>
    <n v="0"/>
    <n v="0"/>
    <n v="0"/>
    <n v="0"/>
    <n v="0"/>
    <n v="0"/>
    <n v="0"/>
    <n v="0"/>
    <n v="0"/>
    <s v="General Store"/>
    <s v="P03"/>
    <n v="2260"/>
    <x v="2"/>
  </r>
  <r>
    <s v="0P4100980417"/>
    <s v="FERRULE+LCKG RING,10-EMT-118,HACH"/>
    <s v="SPARE PARTS; PART NAME:FERRULE + LOCKING RING; DIMENSIONS:1 X 1/8 IN; EQUIPMENT NAME:TOC/TN/TP ANALYZER; EQUIPMENT MAKE:HACH;MANUFACTURER PART NUMBER:10-EMT-118; MANUFACTURER:HACH; MAT, FERRULE:PTFE; MAT, LOCKING RING:PEEK"/>
    <d v="2017-10-24T00:00:00"/>
    <s v="SPARE_PARTS"/>
    <x v="2"/>
    <s v="2000"/>
    <s v="GS01"/>
    <s v="EA"/>
    <n v="1"/>
    <n v="1593.87"/>
    <n v="0"/>
    <n v="0"/>
    <n v="1593.87"/>
    <s v="ZSPR"/>
    <n v="0"/>
    <s v=""/>
    <n v="0"/>
    <n v="0"/>
    <s v="ONGC Petro additions Ltd."/>
    <s v="INR"/>
    <n v="0"/>
    <n v="0"/>
    <n v="0"/>
    <n v="0"/>
    <n v="0"/>
    <n v="0"/>
    <n v="0"/>
    <n v="0"/>
    <n v="0"/>
    <n v="0"/>
    <n v="0"/>
    <n v="0"/>
    <n v="0"/>
    <n v="0"/>
    <s v="General Store"/>
    <s v="P03"/>
    <n v="2260"/>
    <x v="2"/>
  </r>
  <r>
    <s v="0P0801040493"/>
    <s v="GSKT,20S-A58127#AB,KBLCCOMP"/>
    <s v="SPARE PARTS; PART NAME:GASKET; DRAWING NUMBER:20W-A53646; EQUIPMENT NAME:COMPRESSOR; EQUIPMENT MAKE:KOBELCO COMPRESSOR;MANUFACTURER:KOBELCO COMPRESSOR; MANUFACTURER PART NUMBER:20S-A58127#AB; ITEM NUMBER:2; FOR SAFETY VALVE"/>
    <d v="2017-07-31T00:00:00"/>
    <s v="SPARE_PARTS"/>
    <x v="2"/>
    <s v="2000"/>
    <s v="GS01"/>
    <s v="EA"/>
    <n v="1"/>
    <n v="1592.76"/>
    <n v="0"/>
    <n v="0"/>
    <n v="1592.76"/>
    <s v="ZSPR"/>
    <n v="0"/>
    <s v=""/>
    <n v="0"/>
    <n v="0"/>
    <s v="ONGC Petro additions Ltd."/>
    <s v="INR"/>
    <n v="0"/>
    <n v="0"/>
    <n v="0"/>
    <n v="0"/>
    <n v="0"/>
    <n v="0"/>
    <n v="0"/>
    <n v="0"/>
    <n v="0"/>
    <n v="0"/>
    <n v="0"/>
    <n v="0"/>
    <n v="0"/>
    <n v="0"/>
    <s v="General Store"/>
    <s v="P04"/>
    <n v="2345"/>
    <x v="2"/>
  </r>
  <r>
    <s v="0P4205021207"/>
    <s v="KEY SET,SS410/C40,13748SUBSOK,KBL"/>
    <s v="SPARE PARTS; PART NAME:KEY SET; MANUFACTURER PART NUMBER:13748SUBSOK; MANUFACTURER:KIRLOSKAR BROTHERS LTD; MATERIAL:STAINLESS STEEL410 GRADE C40; EQUIPMENT NAME:STEAM CONDENSATE TRANSFER PUMP; EQUIPMENT MODEL:KPD 50/26 (2900); REFERENCE NUMBER:SOK; PUMPCODE:13748F08712A512040; TAG NUMBER:F08712A512/0400"/>
    <d v="2016-01-11T00:00:00"/>
    <s v="SPARE_PARTS"/>
    <x v="2"/>
    <s v="2000"/>
    <s v="CH01"/>
    <s v="EA"/>
    <n v="1"/>
    <n v="1591.44"/>
    <n v="0"/>
    <n v="0"/>
    <n v="1591.44"/>
    <s v="ZSPR"/>
    <n v="0"/>
    <s v=""/>
    <n v="0"/>
    <n v="0"/>
    <s v="ONGC Petro additions Ltd."/>
    <s v="INR"/>
    <n v="0"/>
    <n v="0"/>
    <n v="0"/>
    <n v="0"/>
    <n v="0"/>
    <n v="0"/>
    <n v="0"/>
    <n v="0"/>
    <n v="0"/>
    <n v="0"/>
    <n v="0"/>
    <n v="0"/>
    <n v="0"/>
    <n v="0"/>
    <s v="Chemcial store"/>
    <s v="P04"/>
    <n v="2912"/>
    <x v="2"/>
  </r>
  <r>
    <s v="0P4205021207"/>
    <s v="KEY SET,SS410/C40,13748SUBSOK,KBL"/>
    <s v="SPARE PARTS; PART NAME:KEY SET; MANUFACTURER PART NUMBER:13748SUBSOK; MANUFACTURER:KIRLOSKAR BROTHERS LTD; MATERIAL:STAINLESS STEEL410 GRADE C40; EQUIPMENT NAME:STEAM CONDENSATE TRANSFER PUMP; EQUIPMENT MODEL:KPD 50/26 (2900); REFERENCE NUMBER:SOK; PUMPCODE:13748F08712A512040; TAG NUMBER:F08712A512/0400"/>
    <d v="2016-01-11T00:00:00"/>
    <s v="SPARE_PARTS"/>
    <x v="2"/>
    <s v="2000"/>
    <s v="GS01"/>
    <s v="EA"/>
    <n v="1"/>
    <n v="1591.44"/>
    <n v="0"/>
    <n v="0"/>
    <n v="1591.44"/>
    <s v="ZSPR"/>
    <n v="0"/>
    <s v=""/>
    <n v="0"/>
    <n v="0"/>
    <s v="ONGC Petro additions Ltd."/>
    <s v="INR"/>
    <n v="0"/>
    <n v="0"/>
    <n v="0"/>
    <n v="0"/>
    <n v="0"/>
    <n v="0"/>
    <n v="0"/>
    <n v="0"/>
    <n v="0"/>
    <n v="0"/>
    <n v="0"/>
    <n v="0"/>
    <n v="0"/>
    <n v="0"/>
    <s v="General Store"/>
    <s v="P04"/>
    <n v="2912"/>
    <x v="2"/>
  </r>
  <r>
    <s v="0P4705200018"/>
    <s v="DIODE,105A,1600V,IRKD-105-16,RIR"/>
    <s v="DIODES; TYPE, DIODE:HIGH VOLTAGE, MAIN RECTIFIER ; CURRENT, AVARAGE:105A; VOLTAGE, PEAK:1600 V; MANUFACTURER:RUTTONSHA INTERRECTIFIER LTD; MANUFACTURER PART NUMBER:IRKD-105-16; DIODE-DIODE MODULE;FOR CRACKER &lt;(&gt;&amp;&lt;)&gt; POLYMER CATHODIC PROTECTION TR UNIT"/>
    <d v="2017-07-22T00:00:00"/>
    <s v="DIODES"/>
    <x v="4"/>
    <s v="2000"/>
    <s v="GS01"/>
    <s v="EA"/>
    <n v="1"/>
    <n v="1589.15"/>
    <n v="0"/>
    <n v="0"/>
    <n v="1589.15"/>
    <s v="ZSPR"/>
    <n v="0"/>
    <s v=""/>
    <n v="0"/>
    <n v="0"/>
    <s v="ONGC Petro additions Ltd."/>
    <s v="INR"/>
    <n v="0"/>
    <n v="0"/>
    <n v="0"/>
    <n v="0"/>
    <n v="0"/>
    <n v="0"/>
    <n v="0"/>
    <n v="0"/>
    <n v="0"/>
    <n v="0"/>
    <n v="0"/>
    <n v="0"/>
    <n v="0"/>
    <n v="0"/>
    <s v="General Store"/>
    <s v="P01"/>
    <n v="2354"/>
    <x v="2"/>
  </r>
  <r>
    <s v="0T2541370145"/>
    <s v="GSKT,SPW,CL300,316,GPH,40IN,33FABB"/>
    <s v="SPIRAL WOUND GASKETS; DESIGN SPEC, FLANGE(S):ASME B16.47 SERIES B; PRESSURE DESIGNATION:ASME CL 300; THICKNESS, GASKET:4.5 MM; MAT,WINDINGS:STAINLESS STEEL 316; MAT, FILLER:GRAPHITE; MAT, INNER RING:CARBON STEEL; MAT, CENTRING RING:CARBON STEEL; SIZE, PIPE,NOMINAL:40 IN; FACING, FLANGE: RAISED FACE; REFERENCE: 33FABB"/>
    <d v="2023-12-26T00:00:00"/>
    <s v="SP_GASKETS"/>
    <x v="2"/>
    <s v="2000"/>
    <s v="GS01"/>
    <s v="EA"/>
    <n v="1"/>
    <n v="1582.85"/>
    <n v="0"/>
    <n v="0"/>
    <n v="1582.85"/>
    <s v="ZSTO"/>
    <n v="0"/>
    <s v=""/>
    <n v="0"/>
    <n v="0"/>
    <s v="ONGC Petro additions Ltd."/>
    <s v="INR"/>
    <n v="0"/>
    <n v="0"/>
    <n v="0"/>
    <n v="0"/>
    <n v="0"/>
    <n v="0"/>
    <n v="0"/>
    <n v="0"/>
    <n v="0"/>
    <n v="0"/>
    <n v="0"/>
    <n v="0"/>
    <n v="0"/>
    <n v="0"/>
    <s v="General Store"/>
    <s v="S06"/>
    <n v="6"/>
    <x v="1"/>
  </r>
  <r>
    <s v="0T2541370145"/>
    <s v="GSKT,SPW,CL300,316,GPH,40IN,33FABB"/>
    <s v="SPIRAL WOUND GASKETS; DESIGN SPEC, FLANGE(S):ASME B16.47 SERIES B; PRESSURE DESIGNATION:ASME CL 300; THICKNESS, GASKET:4.5 MM; MAT,WINDINGS:STAINLESS STEEL 316; MAT, FILLER:GRAPHITE; MAT, INNER RING:CARBON STEEL; MAT, CENTRING RING:CARBON STEEL; SIZE, PIPE,NOMINAL:40 IN; FACING, FLANGE: RAISED FACE; REFERENCE: 33FABB"/>
    <d v="2023-12-26T00:00:00"/>
    <s v="SP_GASKETS"/>
    <x v="2"/>
    <s v="2000"/>
    <s v="SP01"/>
    <s v="EA"/>
    <n v="1"/>
    <n v="1582.85"/>
    <n v="0"/>
    <n v="0"/>
    <n v="1582.85"/>
    <s v="ZSTO"/>
    <n v="0"/>
    <s v=""/>
    <n v="0"/>
    <n v="0"/>
    <s v="ONGC Petro additions Ltd."/>
    <s v="INR"/>
    <n v="0"/>
    <n v="0"/>
    <n v="0"/>
    <n v="0"/>
    <n v="0"/>
    <n v="0"/>
    <n v="0"/>
    <n v="0"/>
    <n v="0"/>
    <n v="0"/>
    <n v="0"/>
    <n v="0"/>
    <n v="0"/>
    <n v="0"/>
    <s v="Shutdown Plan Mt"/>
    <s v="S06"/>
    <n v="6"/>
    <x v="1"/>
  </r>
  <r>
    <s v="0P1762700066"/>
    <s v="FLG,SW,A105,CL600,RF,IBR,3/4IN"/>
    <s v="SOCKET WELD PIPE FLANGES; INSPECTION, CERTIF:IBR; PRESSURE DESIGNATION:ASMECLASS 600; DESIGN SPEC:ASME B16.5; SIZE:3/4 IN; MAT:CARBON STEEL; MAT, SPEC:ASTMA105; FINISH, FLANGE FACING:125 TO 250 AARH; FACING, FLANGE:RAISED FACE"/>
    <d v="2023-01-02T00:00:00"/>
    <s v="SO_PI_FLANGES"/>
    <x v="2"/>
    <s v="2000"/>
    <s v="CH01"/>
    <s v="EA"/>
    <n v="4"/>
    <n v="1581.9"/>
    <n v="0"/>
    <n v="0"/>
    <n v="1581.9"/>
    <s v="ZSPR"/>
    <n v="0"/>
    <s v=""/>
    <n v="0"/>
    <n v="0"/>
    <s v="ONGC Petro additions Ltd."/>
    <s v="INR"/>
    <n v="0"/>
    <n v="0"/>
    <n v="0"/>
    <n v="0"/>
    <n v="0"/>
    <n v="0"/>
    <n v="0"/>
    <n v="0"/>
    <n v="0"/>
    <n v="0"/>
    <n v="0"/>
    <n v="0"/>
    <n v="0"/>
    <n v="0"/>
    <s v="Chemcial store"/>
    <s v="P04"/>
    <n v="364"/>
    <x v="2"/>
  </r>
  <r>
    <s v="0P1762700066"/>
    <s v="FLG,SW,A105,CL600,RF,IBR,3/4IN"/>
    <s v="SOCKET WELD PIPE FLANGES; INSPECTION, CERTIF:IBR; PRESSURE DESIGNATION:ASMECLASS 600; DESIGN SPEC:ASME B16.5; SIZE:3/4 IN; MAT:CARBON STEEL; MAT, SPEC:ASTMA105; FINISH, FLANGE FACING:125 TO 250 AARH; FACING, FLANGE:RAISED FACE"/>
    <d v="2023-01-02T00:00:00"/>
    <s v="SO_PI_FLANGES"/>
    <x v="2"/>
    <s v="2000"/>
    <s v="SP01"/>
    <s v="EA"/>
    <n v="4"/>
    <n v="1581.9"/>
    <n v="0"/>
    <n v="0"/>
    <n v="1581.9"/>
    <s v="ZSPR"/>
    <n v="0"/>
    <s v=""/>
    <n v="0"/>
    <n v="0"/>
    <s v="ONGC Petro additions Ltd."/>
    <s v="INR"/>
    <n v="0"/>
    <n v="0"/>
    <n v="0"/>
    <n v="0"/>
    <n v="0"/>
    <n v="0"/>
    <n v="0"/>
    <n v="0"/>
    <n v="0"/>
    <n v="0"/>
    <n v="0"/>
    <n v="0"/>
    <n v="0"/>
    <n v="0"/>
    <s v="Shutdown Plan Mt"/>
    <s v="P04"/>
    <n v="364"/>
    <x v="2"/>
  </r>
  <r>
    <s v="0P3766900314"/>
    <s v="RING,C07005,NEWLONG"/>
    <s v="SPARE PARTS; PART NAME:RING; MATERIAL:RUBBER; EQUIPMENT NAME:PORTABLE STITCHINGMACHINE; EQUIPMENT MAKE:NEWLONG INDUSTRIAL FZC; EQUIPMENT MODEL:NP-7A;ADDITIONAL INFORMATION:FOR MOTOR; MANUFACTURER PART NUMBER:C07005;MANUFACTURER:NEWLONG INDUSTRIAL FZCMANUFACTURER:NEWLONG INDUSTRIAL FZC"/>
    <d v="2018-08-06T00:00:00"/>
    <s v="SPARE_PARTS"/>
    <x v="2"/>
    <s v="2000"/>
    <s v="CH01"/>
    <s v="EA"/>
    <n v="20"/>
    <n v="1578.46"/>
    <n v="0"/>
    <n v="0"/>
    <n v="1578.46"/>
    <s v="ZSPR"/>
    <n v="0"/>
    <s v=""/>
    <n v="0"/>
    <n v="0"/>
    <s v="ONGC Petro additions Ltd."/>
    <s v="INR"/>
    <n v="0"/>
    <n v="0"/>
    <n v="0"/>
    <n v="0"/>
    <n v="0"/>
    <n v="0"/>
    <n v="0"/>
    <n v="0"/>
    <n v="0"/>
    <n v="0"/>
    <n v="0"/>
    <n v="0"/>
    <n v="0"/>
    <n v="0"/>
    <s v="Chemcial store"/>
    <s v="P04"/>
    <n v="1974"/>
    <x v="2"/>
  </r>
  <r>
    <s v="0T2545780031"/>
    <s v="GSKT,RBR,FLR,EPDM,CL300,16IN,11KC"/>
    <s v="REINFORCED FLAT RING RUBBER GASKET; MAT:ETHYLENE-PROPYLENE RUBBER; CROSS SECTION:WITH INSERT; MAT, INSERT:STEEL; FACING,FLANGE:RAISED FACE; PRESSURE DESIGNATION:ASME CL 300; THICKNESS AT INSERT:7 MM; SIZE, PIPE, NOMINAL:16 IN; REFERENCE: 11KC"/>
    <d v="2022-03-29T00:00:00"/>
    <s v="RE_RU_FL_GASKETS"/>
    <x v="2"/>
    <s v="2000"/>
    <s v="SP01"/>
    <s v="EA"/>
    <n v="1"/>
    <n v="1578.31"/>
    <n v="0"/>
    <n v="0"/>
    <n v="1578.31"/>
    <s v="ZSTO"/>
    <n v="0"/>
    <s v=""/>
    <n v="0"/>
    <n v="0"/>
    <s v="ONGC Petro additions Ltd."/>
    <s v="INR"/>
    <n v="0"/>
    <n v="0"/>
    <n v="0"/>
    <n v="0"/>
    <n v="0"/>
    <n v="0"/>
    <n v="0"/>
    <n v="0"/>
    <n v="0"/>
    <n v="0"/>
    <n v="0"/>
    <n v="0"/>
    <n v="0"/>
    <n v="0"/>
    <s v="Shutdown Plan Mt"/>
    <s v="S06"/>
    <n v="643"/>
    <x v="1"/>
  </r>
  <r>
    <s v="0P4205031655"/>
    <s v="GSKT,F/3700SA3x6,A00003K015130,ITT-CORP"/>
    <s v="SPARE PARTS; PART NAME:GASKET; EQUIPMENT NAME:HPG LOADING PUMP; EQUIPMENT MAKE:ITT CORPORATION INDIA PVT LTD; EQUIPMENT MODEL:3700SA-3x6 - 9S; ADDITIONAL INFORMATION:THRUST END COVER; MANUFACTURER:ITT CORPORATION INDIA PVT LTD; MANUFACTURER PARTNUMBER:A00003K01 5130"/>
    <d v="2017-04-15T00:00:00"/>
    <s v="SPARE_PARTS"/>
    <x v="2"/>
    <s v="2000"/>
    <s v="GS01"/>
    <s v="EA"/>
    <n v="1"/>
    <n v="1576.43"/>
    <n v="0"/>
    <n v="0"/>
    <n v="1576.43"/>
    <s v="ZSPR"/>
    <n v="0"/>
    <s v=""/>
    <n v="0"/>
    <n v="0"/>
    <s v="ONGC Petro additions Ltd."/>
    <s v="INR"/>
    <n v="0"/>
    <n v="0"/>
    <n v="0"/>
    <n v="0"/>
    <n v="0"/>
    <n v="0"/>
    <n v="0"/>
    <n v="0"/>
    <n v="0"/>
    <n v="0"/>
    <n v="0"/>
    <n v="0"/>
    <n v="0"/>
    <n v="0"/>
    <s v="General Store"/>
    <s v="P04"/>
    <n v="2452"/>
    <x v="2"/>
  </r>
  <r>
    <s v="0P4102201627"/>
    <s v="BSHG,12A9373X012,FISH-CO"/>
    <s v="SPARE PARTS; PART NAME:BUSHING; MANUFACTURER PART NUMBER:12A9373X012;MANUFACTURER:FISHER CONTROLS"/>
    <d v="2019-01-17T00:00:00"/>
    <s v="SPARE_PARTS"/>
    <x v="2"/>
    <s v="2000"/>
    <s v="CH01"/>
    <s v="EA"/>
    <n v="1"/>
    <n v="1575.5"/>
    <n v="1"/>
    <n v="1575.5"/>
    <n v="3151"/>
    <s v="ZSPR"/>
    <n v="0"/>
    <s v=""/>
    <n v="0"/>
    <n v="0"/>
    <s v="ONGC Petro additions Ltd."/>
    <s v="INR"/>
    <n v="0"/>
    <n v="0"/>
    <n v="0"/>
    <n v="0"/>
    <n v="0"/>
    <n v="0"/>
    <n v="0"/>
    <n v="0"/>
    <n v="0"/>
    <n v="0"/>
    <n v="0"/>
    <n v="0"/>
    <n v="0"/>
    <n v="0"/>
    <s v="Chemcial store"/>
    <s v="P03"/>
    <n v="1810"/>
    <x v="2"/>
  </r>
  <r>
    <s v="0P4712290029"/>
    <s v="RESISTOR KIT,110VDC,XE52076OOOO,L&amp;T"/>
    <s v="RESISTORS; TYPE, RESISTOR:RESISTOR KIT; MANUFACTURER:LARSEN &amp; TOUBRO; MANUFACTURER PART NUMBER:XE52076OOOO; RATED VOLTAGE:110 VDC;FOR CIRCUIT BREAKER; TYPE:ELECTRICALLY DRAW OUT; RATED CURRENT:800 A, 1000 A, 1250 A, 1600 A, 3200 A, 4000 A &amp; 5000 A; NUMBER OFPOLE:3; FOR AIR CIRCUIT BREAKER; MODEL NUMBER:CN-CS-800C, CN-CS-1000C, CN-CS-1250C, CN-CS-1600C, CN-CS-3200H &amp; CN-CS-4000H &amp;CN-CS-5000C; PLANT LOCATION:CRACKER/POLYMER L&amp;T PANEL"/>
    <d v="2021-08-18T00:00:00"/>
    <s v="RESISTORS"/>
    <x v="4"/>
    <s v="2000"/>
    <s v="GS01"/>
    <s v="EA"/>
    <n v="3"/>
    <n v="1574.64"/>
    <n v="0"/>
    <n v="0"/>
    <n v="1574.64"/>
    <s v="ZSPR"/>
    <n v="0"/>
    <s v=""/>
    <n v="0"/>
    <n v="0"/>
    <s v="ONGC Petro additions Ltd."/>
    <s v="INR"/>
    <n v="0"/>
    <n v="0"/>
    <n v="0"/>
    <n v="0"/>
    <n v="0"/>
    <n v="0"/>
    <n v="0"/>
    <n v="0"/>
    <n v="0"/>
    <n v="0"/>
    <n v="0"/>
    <n v="0"/>
    <n v="0"/>
    <n v="0"/>
    <s v="General Store"/>
    <s v="P01"/>
    <n v="866"/>
    <x v="2"/>
  </r>
  <r>
    <s v="0P3900020341"/>
    <s v="CUP,BRG,F/SS316L,1300MM,75MM,S.J.INDS"/>
    <s v="SPARE PARTS; PART NAME:CUP,BEARING; EQUIPMENT NAME:SLUDGE HOLDING SUMP AGITATOR;EQUIPMENT MAKE:S.J.INDUSTRIES; MANUFACTURER:S.J.INDUSTRIES; FOR SLUDGE HOLDINGSUMP AGITATOR; H.P:3; MATERIAL:STAINLESS STEEL 316L; SPEED:50 RPM; DIA,IMPELLER:1300 MM; DIA, SHAFT:75 MM; TYPE, IMPELLER:TURBINE"/>
    <d v="2018-07-04T00:00:00"/>
    <m/>
    <x v="2"/>
    <s v="2000"/>
    <s v="CH01"/>
    <s v="EA"/>
    <n v="1"/>
    <n v="1571.32"/>
    <n v="0"/>
    <n v="0"/>
    <n v="1571.32"/>
    <s v="ZSPR"/>
    <n v="0"/>
    <s v=""/>
    <n v="0"/>
    <n v="0"/>
    <s v="ONGC Petro additions Ltd."/>
    <s v="INR"/>
    <n v="0"/>
    <n v="0"/>
    <n v="0"/>
    <n v="0"/>
    <n v="0"/>
    <n v="0"/>
    <n v="0"/>
    <n v="0"/>
    <n v="0"/>
    <n v="0"/>
    <n v="0"/>
    <n v="0"/>
    <n v="0"/>
    <n v="0"/>
    <s v="Chemcial store"/>
    <s v="P04"/>
    <n v="2007"/>
    <x v="2"/>
  </r>
  <r>
    <s v="0P0631100019"/>
    <s v="O-RING,NBR,G200,JPSTL"/>
    <s v="SPARE PARTS; PART NAME:O-RING; MATERIAL:NBR; DRAWING NUMBER:T0A-430-300:012; ITEM POSITION NUMBER:11; EQUIPMENT NAME:CUTTER UNIT;EQUIPMENT MAKE:THE JAPAN STEEL WORKS; EQUIPMENT MODEL:ADC300S; MANUFACTURER:THE JAPAN STEEL WORKS; MANUFACTURER PART NUMBER:G200"/>
    <d v="2019-01-31T00:00:00"/>
    <s v="SPARE_PARTS"/>
    <x v="2"/>
    <s v="2000"/>
    <s v="CH01"/>
    <s v="EA"/>
    <n v="2"/>
    <n v="1568.1"/>
    <n v="0"/>
    <n v="0"/>
    <n v="1568.1"/>
    <s v="ZSPR"/>
    <n v="0"/>
    <s v=""/>
    <n v="0"/>
    <n v="0"/>
    <s v="ONGC Petro additions Ltd."/>
    <s v="INR"/>
    <n v="0"/>
    <n v="0"/>
    <n v="0"/>
    <n v="0"/>
    <n v="0"/>
    <n v="0"/>
    <n v="0"/>
    <n v="0"/>
    <n v="0"/>
    <n v="0"/>
    <n v="0"/>
    <n v="0"/>
    <n v="0"/>
    <n v="0"/>
    <s v="Chemcial store"/>
    <s v="P04"/>
    <n v="1796"/>
    <x v="2"/>
  </r>
  <r>
    <s v="0P4205031670"/>
    <s v="OIL RING,F/3700MA3x6,495215922+,ITT-CORP"/>
    <s v="SPARE PARTS; PART NAME:OIL RING,RETAINER; EQUIPMENT MAKE:ITT CORPORATION INDIA PVT LTD; EQUIPMENT MODEL:3700 MA-3x6 - 13L;MANUFACTURER:ITT CORPORATION INDIA PVT LTD; MANUFACTURER PART NUMBER:49521 59 2210; EQUIPMENT NAME:PFO/CBFS TRANSFER AND LOADINGMANUFACTURER:ITT CORPORATION INDIA PVT LTD; MANUFACTURER PART NUMBER:49521 59 2210; EQUIPMENT NAME:PFO/CBFS TRANSFER AND LOADINGPUMP"/>
    <d v="2017-06-30T00:00:00"/>
    <s v="SPARE_PARTS"/>
    <x v="2"/>
    <s v="2000"/>
    <s v="GS01"/>
    <s v="EA"/>
    <n v="2"/>
    <n v="1561.83"/>
    <n v="0"/>
    <n v="0"/>
    <n v="1561.83"/>
    <s v="ZSPR"/>
    <n v="0"/>
    <s v=""/>
    <n v="0"/>
    <n v="0"/>
    <s v="ONGC Petro additions Ltd."/>
    <s v="INR"/>
    <n v="0"/>
    <n v="0"/>
    <n v="0"/>
    <n v="0"/>
    <n v="0"/>
    <n v="0"/>
    <n v="0"/>
    <n v="0"/>
    <n v="0"/>
    <n v="0"/>
    <n v="0"/>
    <n v="0"/>
    <n v="0"/>
    <n v="0"/>
    <s v="General Store"/>
    <s v="P04"/>
    <n v="2376"/>
    <x v="2"/>
  </r>
  <r>
    <s v="0P1401060002"/>
    <s v="BRG,LP,11514-0001-10-R2/05-2,SHIN-NIP"/>
    <s v="SPARE PARTS; PART NAME:BEARING; MANUFACTURER PART NUMBER:11514-0001-10-R2/05-2; MANUFACTURER:SHIN NIPPON MACHINERY CO LTD; DRAWINGNUMBER:11514-0001-10-R2; EQUIPMENT NAME:BIG PUMPS (TURBINE)/; EQUIPMENT NAME:TURBINE SPARES; EQUIPMENT MODEL:B6-R2-R; ADDITIONALINFORMATION:LOW PRESSURE SIDE"/>
    <d v="2017-06-17T00:00:00"/>
    <s v="SPARE_PARTS"/>
    <x v="2"/>
    <s v="2000"/>
    <s v="GS01"/>
    <s v="EA"/>
    <n v="1"/>
    <n v="1560.13"/>
    <n v="0"/>
    <n v="0"/>
    <n v="1560.13"/>
    <s v="ZSPR"/>
    <n v="0"/>
    <s v=""/>
    <n v="0"/>
    <n v="0"/>
    <s v="ONGC Petro additions Ltd."/>
    <s v="INR"/>
    <n v="0"/>
    <n v="0"/>
    <n v="0"/>
    <n v="0"/>
    <n v="0"/>
    <n v="0"/>
    <n v="0"/>
    <n v="0"/>
    <n v="0"/>
    <n v="0"/>
    <n v="0"/>
    <n v="0"/>
    <n v="0"/>
    <n v="0"/>
    <s v="General Store"/>
    <s v="P04"/>
    <n v="2389"/>
    <x v="2"/>
  </r>
  <r>
    <s v="0P1401060010"/>
    <s v="BRG,LP,11513-0001-10-R2/05-2,SHIN-NIP"/>
    <s v="SPARE PARTS; PART NAME:BEARING; MANUFACTURER PART NUMBER:11513-0001-10-R2/05-2; MANUFACTURER:SHIN NIPPON MACHINERY CO LTD; DRAWINGNUMBER:11513-0001-10-R2; EQUIPMENT NAME:BIG PUMPS (TURBINE)/; EQUIPMENT NAME:TURBINE SPARES; EQUIPMENT MODEL:B5-R4-R; ADDITIONALINFORMATION:HIGH PRESSURE SIDE"/>
    <d v="2017-06-17T00:00:00"/>
    <s v="SPARE_PARTS"/>
    <x v="2"/>
    <s v="2000"/>
    <s v="GS01"/>
    <s v="EA"/>
    <n v="1"/>
    <n v="1560.13"/>
    <n v="0"/>
    <n v="0"/>
    <n v="1560.13"/>
    <s v="ZSPR"/>
    <n v="0"/>
    <s v=""/>
    <n v="0"/>
    <n v="0"/>
    <s v="ONGC Petro additions Ltd."/>
    <s v="INR"/>
    <n v="0"/>
    <n v="0"/>
    <n v="0"/>
    <n v="0"/>
    <n v="0"/>
    <n v="0"/>
    <n v="0"/>
    <n v="0"/>
    <n v="0"/>
    <n v="0"/>
    <n v="0"/>
    <n v="0"/>
    <n v="0"/>
    <n v="0"/>
    <s v="General Store"/>
    <s v="P04"/>
    <n v="2389"/>
    <x v="2"/>
  </r>
  <r>
    <s v="0P0680420039"/>
    <s v="RTNG RING,A110,22,MBE COAL"/>
    <s v="SPARE PARTS; PART NAME:RETAINING RING; DRAWING NUMBER:ZE697-5536(D/E); ITEM POSITION NUMBER:15; EQUIPMENT NAME:CENTRIFUGE;EQUIPMENT MAKE:MBE COAL &amp; MINERAL TECHNOLOGY; EQUIPMENT MODEL:S2-1; ADDITIONAL INFORMATION:A110; MANUFACTURER:MBE COAL &amp; MINERALEQUIPMENT MAKE:MBE COAL &amp; MINERAL TECHNOLOGY; EQUIPMENT MODEL:S2-1; ADDITIONAL INFORMATION:A110; MANUFACTURER:MBE COAL &amp; MINERALTECHNOLOGY; MANUFACTURER PART NUMBER:22"/>
    <d v="2017-10-24T00:00:00"/>
    <s v="SPARE_PARTS"/>
    <x v="2"/>
    <s v="2000"/>
    <s v="GS01"/>
    <s v="EA"/>
    <n v="12"/>
    <n v="1560.06"/>
    <n v="0"/>
    <n v="0"/>
    <n v="1560.06"/>
    <s v="ZSPR"/>
    <n v="0"/>
    <s v=""/>
    <n v="0"/>
    <n v="0"/>
    <s v="ONGC Petro additions Ltd."/>
    <s v="INR"/>
    <n v="0"/>
    <n v="0"/>
    <n v="0"/>
    <n v="0"/>
    <n v="0"/>
    <n v="0"/>
    <n v="0"/>
    <n v="0"/>
    <n v="0"/>
    <n v="0"/>
    <n v="0"/>
    <n v="0"/>
    <n v="0"/>
    <n v="0"/>
    <s v="General Store"/>
    <s v="P04"/>
    <n v="2260"/>
    <x v="2"/>
  </r>
  <r>
    <s v="0T2541160026"/>
    <s v="GSKT,JCKT,MTL,PE,316,364X384MM,3MM,3PASS"/>
    <s v="PLANT ELEMENT METAL JACKETED GASKETS; MAT, FILLER:GRAPHITE; MAT, JACKET:STAINLESS STEEL 316; THICKNESS, GASKET:3 MM; DIMENSION,I.D.:364 MM; DIMENSION, O.D.:384 MM; DOUBLE JACKETED; FOR CHANNEL COVER; CONSTRUCTION:3 PASS; PASS PARTITION WIDTH:8 MM; DRAWINGNUMBER:3669-GP-VD-005_8280_GDX_570051-IS02; ITEM POSITION NUMBER:6, 11"/>
    <d v="2022-06-28T00:00:00"/>
    <s v="PL_ME_GASKETS2"/>
    <x v="2"/>
    <s v="2000"/>
    <s v="SP01"/>
    <s v="EA"/>
    <n v="1"/>
    <n v="1560"/>
    <n v="0"/>
    <n v="0"/>
    <n v="1560"/>
    <s v="ZSTO"/>
    <n v="0"/>
    <s v=""/>
    <n v="0"/>
    <n v="0"/>
    <s v="ONGC Petro additions Ltd."/>
    <s v="INR"/>
    <n v="0"/>
    <n v="0"/>
    <n v="0"/>
    <n v="0"/>
    <n v="0"/>
    <n v="0"/>
    <n v="0"/>
    <n v="0"/>
    <n v="0"/>
    <n v="0"/>
    <n v="0"/>
    <n v="0"/>
    <n v="0"/>
    <n v="0"/>
    <s v="Shutdown Plan Mt"/>
    <s v="S06"/>
    <n v="552"/>
    <x v="1"/>
  </r>
  <r>
    <s v="0T2541160029"/>
    <s v="GSKT,JCKT,MTL,PE,316,GPH,364X384MM,3PASS"/>
    <s v="PLANT ELEMENT METAL JACKETED GASKETS; MAT, FILLER:GRAPHITE; MAT, JACKET:STAINLESS STEEL 316; THICKNESS, GASKET:3 MM; DIMENSION,I.D.:364 MM; DIMENSION, O.D.:384 MM; DOUBLE JACKETED; FOR CHANNEL COVER; CONSTRUCTION:3 PASS; PASS PARTITION WIDTH:7 MM; DRAWINGNUMBER:3669-GP-VD-005_8280_GDX_570054-IS02; ITEM POSITION NUMBER:13, 16"/>
    <d v="2022-06-28T00:00:00"/>
    <s v="PL_ME_GASKETS2"/>
    <x v="2"/>
    <s v="2000"/>
    <s v="SP01"/>
    <s v="EA"/>
    <n v="1"/>
    <n v="1560"/>
    <n v="0"/>
    <n v="0"/>
    <n v="1560"/>
    <s v="ZSTO"/>
    <n v="0"/>
    <s v=""/>
    <n v="0"/>
    <n v="0"/>
    <s v="ONGC Petro additions Ltd."/>
    <s v="INR"/>
    <n v="0"/>
    <n v="0"/>
    <n v="0"/>
    <n v="0"/>
    <n v="0"/>
    <n v="0"/>
    <n v="0"/>
    <n v="0"/>
    <n v="0"/>
    <n v="0"/>
    <n v="0"/>
    <n v="0"/>
    <n v="0"/>
    <n v="0"/>
    <s v="Shutdown Plan Mt"/>
    <s v="S06"/>
    <n v="552"/>
    <x v="1"/>
  </r>
  <r>
    <s v="0T2548160069"/>
    <s v="GSKT,FLR,PE,AF120,280X300MM,3MM,2PASS"/>
    <s v="PLANT ELEMENT FLAT RING GASKET; DIMENSIONS, RING, ID X OD:280 X 300 MM; THICKNESS, GASKET:3 MM; FOR FLOATING HEAD; CONSTRUCTION:2PASS; PASS PARTITION WIDTH:7 MM; MATERIAL:AF 120; DRAWING NUMBER:3669-GP-VD-005_8280_GDX_570057-IS02; ITEM POSITION NUMBER:28"/>
    <d v="2022-03-26T00:00:00"/>
    <m/>
    <x v="2"/>
    <s v="2000"/>
    <s v="SP01"/>
    <s v="EA"/>
    <n v="1"/>
    <n v="1560"/>
    <n v="0"/>
    <n v="0"/>
    <n v="1560"/>
    <s v="ZSTO"/>
    <n v="0"/>
    <s v=""/>
    <n v="0"/>
    <n v="0"/>
    <s v="ONGC Petro additions Ltd."/>
    <s v="INR"/>
    <n v="0"/>
    <n v="0"/>
    <n v="0"/>
    <n v="0"/>
    <n v="0"/>
    <n v="0"/>
    <n v="0"/>
    <n v="0"/>
    <n v="0"/>
    <n v="0"/>
    <n v="0"/>
    <n v="0"/>
    <n v="0"/>
    <n v="0"/>
    <s v="Shutdown Plan Mt"/>
    <s v="S06"/>
    <n v="646"/>
    <x v="1"/>
  </r>
  <r>
    <s v="0P4205030588"/>
    <s v="GSKT,119X101X0.5MM,264002124,HERM-PMP"/>
    <s v="SPARE PARTS; PART NAME:GASKET; DIMENSIONS:OD 119 X ID 101 X THK 0.5 MM; MATERIAL:GYLON; MATERIAL:STANDARD STYLE 3522/3527-10;DRAWING NUMBER:MGB601-D-DR-00005; ITEM POSITION NUMBER:400.07; EQUIPMENT NAME:CENTRIFUGAL PUMP; EQUIPMENT MAKE:HERMETIC-PUMPEN;EQUIPMENT MODEL:CAM30/4; MANUFACTURER:HERMETIC-PUMPEN; MANUFACTURER PART NUMBER:264002124"/>
    <d v="2017-11-22T00:00:00"/>
    <s v="SPARE_PARTS"/>
    <x v="2"/>
    <s v="2000"/>
    <s v="GS01"/>
    <s v="EA"/>
    <n v="1"/>
    <n v="1558.06"/>
    <n v="0"/>
    <n v="0"/>
    <n v="1558.06"/>
    <s v="ZSPR"/>
    <n v="0"/>
    <s v=""/>
    <n v="0"/>
    <n v="0"/>
    <s v="ONGC Petro additions Ltd."/>
    <s v="INR"/>
    <n v="0"/>
    <n v="0"/>
    <n v="0"/>
    <n v="0"/>
    <n v="0"/>
    <n v="0"/>
    <n v="0"/>
    <n v="0"/>
    <n v="0"/>
    <n v="0"/>
    <n v="0"/>
    <n v="0"/>
    <n v="0"/>
    <n v="0"/>
    <s v="General Store"/>
    <s v="P04"/>
    <n v="2231"/>
    <x v="2"/>
  </r>
  <r>
    <s v="0P4102211607"/>
    <s v="BODY,GSKT,755510948826,MIL"/>
    <s v="SPARE PARTS; PART NAME:BODY,GASKET; MANUFACTURER:MIL CONTROLS LIMITED; MANUFACTURER PART NUMBER:755510948826"/>
    <d v="2017-08-28T00:00:00"/>
    <s v="SPARE_PARTS"/>
    <x v="2"/>
    <s v="2000"/>
    <s v="GS01"/>
    <s v="EA"/>
    <n v="1"/>
    <n v="1556.5"/>
    <n v="0"/>
    <n v="0"/>
    <n v="1556.5"/>
    <s v="ZSPR"/>
    <n v="0"/>
    <s v=""/>
    <n v="0"/>
    <n v="0"/>
    <s v="ONGC Petro additions Ltd."/>
    <s v="INR"/>
    <n v="0"/>
    <n v="0"/>
    <n v="0"/>
    <n v="0"/>
    <n v="0"/>
    <n v="0"/>
    <n v="0"/>
    <n v="0"/>
    <n v="0"/>
    <n v="0"/>
    <n v="0"/>
    <n v="0"/>
    <n v="0"/>
    <n v="0"/>
    <s v="General Store"/>
    <s v="P03"/>
    <n v="2317"/>
    <x v="2"/>
  </r>
  <r>
    <s v="0P3766900064"/>
    <s v="BSHG,RBR,D09002,NEWLONG"/>
    <s v="SPARE PARTS; PART NAME:BUSHING,RUBBER; EQUIPMENT NAME:STITCHING MACHINE; EQUIPMENT MAKE:NEWLONG INDUSTRIAL FZC; EQUIPMENTMODEL:DS-9C; ADDITIONAL INFORMATION:EZ3020AO; MANUFACTURER:NEWLONG INDUSTRIAL FZC; MANUFACTURER PART NUMBER:D09002; SUBASSEMBLY:THREAD TENSION"/>
    <d v="2021-07-09T00:00:00"/>
    <s v="SPARE_PARTS"/>
    <x v="2"/>
    <s v="2000"/>
    <s v="CH01"/>
    <s v="EA"/>
    <n v="10"/>
    <n v="1554.96"/>
    <n v="0"/>
    <n v="0"/>
    <n v="1554.96"/>
    <s v="ZSPR"/>
    <n v="0"/>
    <s v=""/>
    <n v="0"/>
    <n v="0"/>
    <s v="ONGC Petro additions Ltd."/>
    <s v="INR"/>
    <n v="0"/>
    <n v="0"/>
    <n v="0"/>
    <n v="0"/>
    <n v="0"/>
    <n v="0"/>
    <n v="0"/>
    <n v="0"/>
    <n v="0"/>
    <n v="0"/>
    <n v="0"/>
    <n v="0"/>
    <n v="0"/>
    <n v="0"/>
    <s v="Chemcial store"/>
    <s v="P04"/>
    <n v="906"/>
    <x v="2"/>
  </r>
  <r>
    <s v="0P4102211634"/>
    <s v="PCKG SET,GLAND,2.5IN,996065422944,MIL"/>
    <s v="SPARE PARTS; PART NAME:PACKING SET,GLAND; EQUIPMENT NAME:CONTROL VALVE; EQUIPMENT MAKE:MIL CONTROLS; EQUIPMENT MODEL:38-41121;MANUFACTURER PART NUMBER:996065422944; MANUFACTURER:MIL CONTROLS; SIZE:2.5 IN; PRESSURE DESIGNATION:ASME CLASS 1500; FLOW COMANUFACTURER PART NUMBER:996065422944; MANUFACTURER:MIL CONTROLS; SIZE:2.5 IN; PRESSURE DESIGNATION:ASME CLASS 1500; FLOW COEFFICIENT (CV):10; ACTUATOR SIZE:15 IN; TYPE, HANDLE:6A3"/>
    <d v="2023-08-02T00:00:00"/>
    <s v="SPARE_PARTS"/>
    <x v="2"/>
    <s v="2000"/>
    <s v="CH01"/>
    <s v="EA"/>
    <n v="1"/>
    <n v="1553.25"/>
    <n v="0"/>
    <n v="0"/>
    <n v="1553.25"/>
    <s v="ZSPR"/>
    <n v="0"/>
    <s v=""/>
    <n v="0"/>
    <n v="0"/>
    <s v="ONGC Petro additions Ltd."/>
    <s v="INR"/>
    <n v="0"/>
    <n v="0"/>
    <n v="0"/>
    <n v="0"/>
    <n v="0"/>
    <n v="0"/>
    <n v="0"/>
    <n v="0"/>
    <n v="0"/>
    <n v="0"/>
    <n v="0"/>
    <n v="0"/>
    <n v="0"/>
    <n v="0"/>
    <s v="Chemcial store"/>
    <s v="P03"/>
    <n v="152"/>
    <x v="2"/>
  </r>
  <r>
    <s v="0P4102211634"/>
    <s v="PCKG SET,GLAND,2.5IN,996065422944,MIL"/>
    <s v="SPARE PARTS; PART NAME:PACKING SET,GLAND; EQUIPMENT NAME:CONTROL VALVE; EQUIPMENT MAKE:MIL CONTROLS; EQUIPMENT MODEL:38-41121;MANUFACTURER PART NUMBER:996065422944; MANUFACTURER:MIL CONTROLS; SIZE:2.5 IN; PRESSURE DESIGNATION:ASME CLASS 1500; FLOW COMANUFACTURER PART NUMBER:996065422944; MANUFACTURER:MIL CONTROLS; SIZE:2.5 IN; PRESSURE DESIGNATION:ASME CLASS 1500; FLOW COEFFICIENT (CV):10; ACTUATOR SIZE:15 IN; TYPE, HANDLE:6A3"/>
    <d v="2023-08-02T00:00:00"/>
    <s v="SPARE_PARTS"/>
    <x v="2"/>
    <s v="2000"/>
    <s v="GS01"/>
    <s v="EA"/>
    <n v="1"/>
    <n v="1553.25"/>
    <n v="0"/>
    <n v="0"/>
    <n v="1553.25"/>
    <s v="ZSPR"/>
    <n v="0"/>
    <s v=""/>
    <n v="0"/>
    <n v="0"/>
    <s v="ONGC Petro additions Ltd."/>
    <s v="INR"/>
    <n v="0"/>
    <n v="0"/>
    <n v="0"/>
    <n v="0"/>
    <n v="0"/>
    <n v="0"/>
    <n v="0"/>
    <n v="0"/>
    <n v="0"/>
    <n v="0"/>
    <n v="0"/>
    <n v="0"/>
    <n v="0"/>
    <n v="0"/>
    <s v="General Store"/>
    <s v="P03"/>
    <n v="152"/>
    <x v="2"/>
  </r>
  <r>
    <s v="0P4102211618"/>
    <s v="BODY,GSKT,961066200826,MIL"/>
    <s v="SPARE PARTS; PART NAME:BODY,GASKET; MANUFACTURER:MIL CONTROLS LIMITED; MANUFACTURER PART NUMBER:961066200826"/>
    <d v="2017-08-28T00:00:00"/>
    <s v="SPARE_PARTS"/>
    <x v="2"/>
    <s v="2000"/>
    <s v="GS01"/>
    <s v="EA"/>
    <n v="1"/>
    <n v="1553"/>
    <n v="0"/>
    <n v="0"/>
    <n v="1553"/>
    <s v="ZSPR"/>
    <n v="0"/>
    <s v=""/>
    <n v="0"/>
    <n v="0"/>
    <s v="ONGC Petro additions Ltd."/>
    <s v="INR"/>
    <n v="0"/>
    <n v="0"/>
    <n v="0"/>
    <n v="0"/>
    <n v="0"/>
    <n v="0"/>
    <n v="0"/>
    <n v="0"/>
    <n v="0"/>
    <n v="0"/>
    <n v="0"/>
    <n v="0"/>
    <n v="0"/>
    <n v="0"/>
    <s v="General Store"/>
    <s v="P03"/>
    <n v="2317"/>
    <x v="2"/>
  </r>
  <r>
    <s v="0P4102211620"/>
    <s v="BODY,GSKT,988909806826,MIL"/>
    <s v="SPARE PARTS; PART NAME:BODY,GASKET; MANUFACTURER:MIL CONTROLS LIMITED; MANUFACTURER PART NUMBER:988909806826"/>
    <d v="2017-08-28T00:00:00"/>
    <s v="SPARE_PARTS"/>
    <x v="2"/>
    <s v="2000"/>
    <s v="GS01"/>
    <s v="EA"/>
    <n v="1"/>
    <n v="1553"/>
    <n v="0"/>
    <n v="0"/>
    <n v="1553"/>
    <s v="ZSPR"/>
    <n v="0"/>
    <s v=""/>
    <n v="0"/>
    <n v="0"/>
    <s v="ONGC Petro additions Ltd."/>
    <s v="INR"/>
    <n v="0"/>
    <n v="0"/>
    <n v="0"/>
    <n v="0"/>
    <n v="0"/>
    <n v="0"/>
    <n v="0"/>
    <n v="0"/>
    <n v="0"/>
    <n v="0"/>
    <n v="0"/>
    <n v="0"/>
    <n v="0"/>
    <n v="0"/>
    <s v="General Store"/>
    <s v="P03"/>
    <n v="2317"/>
    <x v="2"/>
  </r>
  <r>
    <s v="0P3766620678"/>
    <s v="NUT,GRV,MLW1001,STATEC"/>
    <s v="SPARE PARTS; PART NAME:NUT,GROOVE; DIMENSIONS:M 50 X 1.5; DRAWINGNUMBER:ZGA1005703; ITEM POSITION NUMBER:36; EQUIPMENT NAME:NET-WEIGHER;EQUIPMENT MAKE:STATEC BINDER; MANUFACTURER PART NUMBER:MLW1001;MANUFACTURER:STATEC BINDER; SUB ASSEMBLY:BAG MAGAZINE"/>
    <d v="2021-08-28T00:00:00"/>
    <s v="SPARE_PARTS"/>
    <x v="2"/>
    <s v="2000"/>
    <s v="SP01"/>
    <s v="EA"/>
    <n v="2"/>
    <n v="1552.44"/>
    <n v="0"/>
    <n v="0"/>
    <n v="1552.44"/>
    <s v="ZSPR"/>
    <n v="0"/>
    <s v=""/>
    <n v="0"/>
    <n v="0"/>
    <s v="ONGC Petro additions Ltd."/>
    <s v="INR"/>
    <n v="0"/>
    <n v="0"/>
    <n v="0"/>
    <n v="0"/>
    <n v="0"/>
    <n v="0"/>
    <n v="0"/>
    <n v="0"/>
    <n v="0"/>
    <n v="0"/>
    <n v="0"/>
    <n v="0"/>
    <n v="0"/>
    <n v="0"/>
    <s v="Shutdown Plan Mt"/>
    <s v="P04"/>
    <n v="856"/>
    <x v="2"/>
  </r>
  <r>
    <s v="0P4205041457"/>
    <s v="KEY,39.01,50X40 UCWM25,KEPL"/>
    <s v="SPARE PARTS; PART NAME:KEY; EQUIPMENT NAME:QUENCH PUMP; EQUIPMENT MAKE:KIRLOSKAR EBARA PUMPS LIMITED; EQUIPMENT MODEL:50X40 UCWM25; ADDITIONAL INFORMATION:FOR IMPELLER; MANUFACTURER:KIRLOSKAR EBARA PUMPS LIMITED; MANUFACTURER PART NUMBER:39.01"/>
    <d v="2018-01-29T00:00:00"/>
    <s v="SPARE_PARTS"/>
    <x v="2"/>
    <s v="2000"/>
    <s v="GS01"/>
    <s v="EA"/>
    <n v="1"/>
    <n v="1551.35"/>
    <n v="0"/>
    <n v="0"/>
    <n v="1551.35"/>
    <s v="ZSPR"/>
    <n v="0"/>
    <s v=""/>
    <n v="0"/>
    <n v="0"/>
    <s v="ONGC Petro additions Ltd."/>
    <s v="INR"/>
    <n v="0"/>
    <n v="0"/>
    <n v="0"/>
    <n v="0"/>
    <n v="0"/>
    <n v="0"/>
    <n v="0"/>
    <n v="0"/>
    <n v="0"/>
    <n v="0"/>
    <n v="0"/>
    <n v="0"/>
    <n v="0"/>
    <n v="0"/>
    <s v="General Store"/>
    <s v="P04"/>
    <n v="2163"/>
    <x v="2"/>
  </r>
  <r>
    <s v="0T1730180015"/>
    <s v="CAP,PIPE,BW,A234 WPB,SCH40,1IN"/>
    <s v="BUTT-WELD PIPE CAPS; MAT:CARBON STEEL; MAT SPEC, FITTING:ASTM A234 GRADE WPB; SERVICE:STEAM WITH IBR CERTIFICATE; SCHEDULENUMBER:40; SIZE:1 IN"/>
    <d v="2018-01-25T00:00:00"/>
    <s v="BU_PI_CAPS1"/>
    <x v="2"/>
    <s v="2000"/>
    <s v="CH01"/>
    <s v="EA"/>
    <n v="30"/>
    <n v="1543.62"/>
    <n v="0"/>
    <n v="0"/>
    <n v="1543.62"/>
    <s v="ZSTO"/>
    <n v="0"/>
    <s v=""/>
    <n v="0"/>
    <n v="0"/>
    <s v="ONGC Petro additions Ltd."/>
    <s v="INR"/>
    <n v="0"/>
    <n v="0"/>
    <n v="0"/>
    <n v="0"/>
    <n v="0"/>
    <n v="0"/>
    <n v="0"/>
    <n v="0"/>
    <n v="0"/>
    <n v="0"/>
    <n v="0"/>
    <n v="0"/>
    <n v="0"/>
    <n v="0"/>
    <s v="Chemcial store"/>
    <s v="S06"/>
    <n v="2167"/>
    <x v="1"/>
  </r>
  <r>
    <s v="0T1791150006"/>
    <s v="CAP,PIPE,BW,A403 WP 304,SCH40,1IN"/>
    <s v="BUTT-WELD PIPE CAPS; MAT:STAINLESS STEEL 304; MAT SPEC, FITTING:ASTM A403 WP 304; SERVICE:LOW TEMPERATURE/HC/ADDITIVES; SCHEDULENUMBER:40; SIZE:1 IN"/>
    <d v="2018-01-25T00:00:00"/>
    <s v="TH_PI_CAPS2"/>
    <x v="2"/>
    <s v="2000"/>
    <s v="CH01"/>
    <s v="EA"/>
    <n v="30"/>
    <n v="1543.62"/>
    <n v="0"/>
    <n v="0"/>
    <n v="1543.62"/>
    <s v="ZSTO"/>
    <n v="0"/>
    <s v=""/>
    <n v="0"/>
    <n v="0"/>
    <s v="ONGC Petro additions Ltd."/>
    <s v="INR"/>
    <n v="0"/>
    <n v="0"/>
    <n v="0"/>
    <n v="0"/>
    <n v="0"/>
    <n v="0"/>
    <n v="0"/>
    <n v="0"/>
    <n v="0"/>
    <n v="0"/>
    <n v="0"/>
    <n v="0"/>
    <n v="0"/>
    <n v="0"/>
    <s v="Chemcial store"/>
    <s v="S06"/>
    <n v="2167"/>
    <x v="1"/>
  </r>
  <r>
    <s v="0T2541370425"/>
    <s v="GSKT,SPW,CL1500,SS,GPH,2IN"/>
    <s v="SPIRAL WOUND GASKETS; DESIGN SPEC:ASME/ANSI B16.20 - 1998; DESIGN SPEC, FLANGE(S):ASME B16.5; PRESSURE DESIGNATION:CL 1500; MAT,WINDINGS:STAINLESS STEEL; MAT, FILLER:GRAPHITE; MAT, INNER RING:STAINLESS STEEL 316; MAT, CENTRING RING:STAINLESS STEEL 316; SIZE,PIPE, NOMINAL:2 IN"/>
    <d v="2023-12-27T00:00:00"/>
    <s v="SP_GASKETS"/>
    <x v="2"/>
    <s v="2000"/>
    <s v="GS01"/>
    <s v="EA"/>
    <n v="9"/>
    <n v="1539.26"/>
    <n v="0"/>
    <n v="0"/>
    <n v="1539.26"/>
    <s v="ZSTO"/>
    <n v="0"/>
    <s v=""/>
    <n v="0"/>
    <n v="0"/>
    <s v="ONGC Petro additions Ltd."/>
    <s v="INR"/>
    <n v="0"/>
    <n v="0"/>
    <n v="0"/>
    <n v="0"/>
    <n v="0"/>
    <n v="0"/>
    <n v="0"/>
    <n v="0"/>
    <n v="0"/>
    <n v="0"/>
    <n v="0"/>
    <n v="0"/>
    <n v="0"/>
    <n v="0"/>
    <s v="General Store"/>
    <s v="S06"/>
    <n v="5"/>
    <x v="1"/>
  </r>
  <r>
    <s v="0P4102210808"/>
    <s v="GSKT,BODY,PTFE,1134/121-E000906,SEVRN-GL"/>
    <s v="SPARE PARTS; PART NAME:GASKET,BODY; MATERIAL:PTFE; EQUIPMENT NAME:CONTROL VALVE; EQUIPMENT MAKE:SEVERN GLOCON; EQUIPMENTMODEL:300-5412-P2AN; ADDITIONAL INFORMATION:50; MANUFACTURER:SEVERN GLOCON; MANUFACTURER PART NUMBER:1134/121-E000-906; WITHSTAINLESS STEEL 316L SPIRAL WOUND GASKET (USE HIGH DENSITY WOUND)"/>
    <d v="2016-02-16T00:00:00"/>
    <s v="SPARE_PARTS"/>
    <x v="2"/>
    <s v="2000"/>
    <s v="GS01"/>
    <s v="EA"/>
    <n v="1"/>
    <n v="1539"/>
    <n v="0"/>
    <n v="0"/>
    <n v="1539"/>
    <s v="ZSPR"/>
    <n v="0"/>
    <s v=""/>
    <n v="0"/>
    <n v="0"/>
    <s v="ONGC Petro additions Ltd."/>
    <s v="INR"/>
    <n v="0"/>
    <n v="0"/>
    <n v="0"/>
    <n v="0"/>
    <n v="0"/>
    <n v="0"/>
    <n v="0"/>
    <n v="0"/>
    <n v="0"/>
    <n v="0"/>
    <n v="0"/>
    <n v="0"/>
    <n v="0"/>
    <n v="0"/>
    <s v="General Store"/>
    <s v="P03"/>
    <n v="2876"/>
    <x v="2"/>
  </r>
  <r>
    <s v="0P1201040010"/>
    <s v="JUNCTION,CHAIN LINK,9110780,WARTSILA"/>
    <s v="SPARE PARTS; PART NAME:JUNCTION, CHAIN LINK; MANUFACTURER PART NUMBER:9110780; MANUFACTURER:WARTSILA; DRAWING NUMBER:DBAC195522;EQUIPMENT NAME:ENGINE; EQUIPMENT MODEL:W20V32; FOR MULTIDUTY FILTER; ENGINE NUMBER:PAAE227083; REFERENCE TYPE:W32ENGINENUMBER:PAAE227083; REFERENCE TYPE:W32"/>
    <d v="2017-07-27T00:00:00"/>
    <s v="SPARE_PARTS"/>
    <x v="2"/>
    <s v="2000"/>
    <s v="GS01"/>
    <s v="EA"/>
    <n v="1"/>
    <n v="1535.18"/>
    <n v="0"/>
    <n v="0"/>
    <n v="1535.18"/>
    <s v="ZSPR"/>
    <n v="0"/>
    <s v=""/>
    <n v="0"/>
    <n v="0"/>
    <s v="ONGC Petro additions Ltd."/>
    <s v="INR"/>
    <n v="0"/>
    <n v="0"/>
    <n v="0"/>
    <n v="0"/>
    <n v="0"/>
    <n v="0"/>
    <n v="0"/>
    <n v="0"/>
    <n v="0"/>
    <n v="0"/>
    <n v="0"/>
    <n v="0"/>
    <n v="0"/>
    <n v="0"/>
    <s v="General Store"/>
    <s v="P04"/>
    <n v="2349"/>
    <x v="2"/>
  </r>
  <r>
    <s v="0P0631140140"/>
    <s v="HYDR HOSES,8PBSL-8H6-8PFSL-3000,JPSTL"/>
    <s v="SPARE PARTS; PART NAME:FLEXIBLE METAL HYDRAULIC HOSES; DIMENSIONS:1/2 IN X LG3000 MM; MATERIAL:STAINLESS STEEL 304; EQUIPMENT NAME:EXTRUDER PACKAGE;EQUIPMENT MAKE:THE JAPAN STEEL WORKS; MANUFACTURER PARTNUMBER:8PBSL-8H6-8PFSL-3000; MANUFACTURER:THE JAPAN STEEL WORKS;CONNECTION(S):ONE END FEMALE STRAIGHT AND OTHER END FLANGE CONNECTION;SUPPLIER:PARKER; PNEUMATIC; WORKING PRESSURE:8 BAR"/>
    <d v="2021-05-13T00:00:00"/>
    <s v="SPARE_PARTS"/>
    <x v="2"/>
    <s v="2000"/>
    <s v="CH01"/>
    <s v="EA"/>
    <n v="1"/>
    <n v="1532"/>
    <n v="0"/>
    <n v="0"/>
    <n v="1532"/>
    <s v="ZSPR"/>
    <n v="0"/>
    <s v=""/>
    <n v="0"/>
    <n v="0"/>
    <s v="ONGC Petro additions Ltd."/>
    <s v="INR"/>
    <n v="0"/>
    <n v="0"/>
    <n v="0"/>
    <n v="0"/>
    <n v="0"/>
    <n v="0"/>
    <n v="0"/>
    <n v="0"/>
    <n v="0"/>
    <n v="0"/>
    <n v="0"/>
    <n v="0"/>
    <n v="0"/>
    <n v="0"/>
    <s v="Chemcial store"/>
    <s v="P04"/>
    <n v="963"/>
    <x v="2"/>
  </r>
  <r>
    <s v="0P3034071544"/>
    <s v="GSKT GLND,PTFE,E12 D020,EAGLEBUR"/>
    <s v="SPARE PARTS; PART NAME:GASKET GLAND; MATERIAL:PTFE (POLYTETRAFLUOROETHYLENE); DRAWING NUMBER:C00358CC REV.1 ISSUE A; ITEM POSITIONNUMBER:444.05; EQUIPMENT NAME:MECHANICAL SEAL; EQUIPMENT MAKE:EAGLE BURGMANN; EQUIPMENT MODEL:E12 D020; MANUFACTURER:EAGLEBURGMANN; MANUFACTURER PART NUMBER:C00358CC REV.1 ISSUE A/444.05"/>
    <d v="2017-01-12T00:00:00"/>
    <s v="SPARE_PARTS"/>
    <x v="2"/>
    <s v="2000"/>
    <s v="GS01"/>
    <s v="EA"/>
    <n v="2"/>
    <n v="1529.91"/>
    <n v="0"/>
    <n v="0"/>
    <n v="1529.91"/>
    <s v="ZSPR"/>
    <n v="0"/>
    <s v=""/>
    <n v="0"/>
    <n v="0"/>
    <s v="ONGC Petro additions Ltd."/>
    <s v="INR"/>
    <n v="0"/>
    <n v="0"/>
    <n v="0"/>
    <n v="0"/>
    <n v="0"/>
    <n v="0"/>
    <n v="0"/>
    <n v="0"/>
    <n v="0"/>
    <n v="0"/>
    <n v="0"/>
    <n v="0"/>
    <n v="0"/>
    <n v="0"/>
    <s v="General Store"/>
    <s v="P04"/>
    <n v="2545"/>
    <x v="2"/>
  </r>
  <r>
    <s v="0P4205031646"/>
    <s v="OIL RING,F/3700SA1x2,495215922+,ITT-CORP"/>
    <s v="SPARE PARTS; PART NAME:OIL RING,RETAINER; EQUIPMENT NAME:PENTANE TRANSFER PUMP; EQUIPMENT MAKE:ITT CORPORATION INDIA PVT LTD;EQUIPMENT MODEL:3700 SA-1x2 - 11A; MANUFACTURER:ITT CORPORATION INDIA PVT LTD; MANUFACTURER PART NUMBER:49521 59 2210"/>
    <d v="2017-06-30T00:00:00"/>
    <s v="SPARE_PARTS"/>
    <x v="2"/>
    <s v="2000"/>
    <s v="GS01"/>
    <s v="EA"/>
    <n v="2"/>
    <n v="1527.92"/>
    <n v="0"/>
    <n v="0"/>
    <n v="1527.92"/>
    <s v="ZSPR"/>
    <n v="0"/>
    <s v=""/>
    <n v="0"/>
    <n v="0"/>
    <s v="ONGC Petro additions Ltd."/>
    <s v="INR"/>
    <n v="0"/>
    <n v="0"/>
    <n v="0"/>
    <n v="0"/>
    <n v="0"/>
    <n v="0"/>
    <n v="0"/>
    <n v="0"/>
    <n v="0"/>
    <n v="0"/>
    <n v="0"/>
    <n v="0"/>
    <n v="0"/>
    <n v="0"/>
    <s v="General Store"/>
    <s v="P04"/>
    <n v="2376"/>
    <x v="2"/>
  </r>
  <r>
    <s v="0P4205031654"/>
    <s v="OIL RING,F/3700SA3x6,495215922+,ITT-CORP"/>
    <s v="SPARE PARTS; PART NAME:OIL RING,RETAINER; EQUIPMENT NAME:HPG LOADING PUMP; EQUIPMENT MAKE:ITT CORPORATION INDIA PVT LTD; EQUIPMENTMODEL:3700 SA-3x6 - 9S; MANUFACTURER:ITT CORPORATION INDIA PVT LTD; MANUFACTURER PART NUMBER:49521 59 2210"/>
    <d v="2017-06-30T00:00:00"/>
    <s v="SPARE_PARTS"/>
    <x v="2"/>
    <s v="2000"/>
    <s v="GS01"/>
    <s v="EA"/>
    <n v="2"/>
    <n v="1527.92"/>
    <n v="0"/>
    <n v="0"/>
    <n v="1527.92"/>
    <s v="ZSPR"/>
    <n v="0"/>
    <s v=""/>
    <n v="0"/>
    <n v="0"/>
    <s v="ONGC Petro additions Ltd."/>
    <s v="INR"/>
    <n v="0"/>
    <n v="0"/>
    <n v="0"/>
    <n v="0"/>
    <n v="0"/>
    <n v="0"/>
    <n v="0"/>
    <n v="0"/>
    <n v="0"/>
    <n v="0"/>
    <n v="0"/>
    <n v="0"/>
    <n v="0"/>
    <n v="0"/>
    <s v="General Store"/>
    <s v="P04"/>
    <n v="2376"/>
    <x v="2"/>
  </r>
  <r>
    <s v="0P4205031662"/>
    <s v="OIL RING,F/3700MA2x3,495215922+,ITT-CORP"/>
    <s v="SPARE PARTS; PART NAME:OIL RING,RETAINER; EQUIPMENT MAKE:ITT CORPORATION INDIA PVT LTD; EQUIPMENT MODEL:3700 MA-2x3 - 13S;MANUFACTURER:ITT CORPORATION INDIA PVT LTD; MANUFACTURER PART NUMBER:49521 59 2210; EQUIPMENT NAME:C6+OLIGOMER TRANSFER AND LOADINGPUMP, C9+CUT TRANSFER AND LOADING PUMP"/>
    <d v="2017-06-30T00:00:00"/>
    <s v="SPARE_PARTS"/>
    <x v="2"/>
    <s v="2000"/>
    <s v="GS01"/>
    <s v="EA"/>
    <n v="2"/>
    <n v="1527.92"/>
    <n v="0"/>
    <n v="0"/>
    <n v="1527.92"/>
    <s v="ZSPR"/>
    <n v="0"/>
    <s v=""/>
    <n v="0"/>
    <n v="0"/>
    <s v="ONGC Petro additions Ltd."/>
    <s v="INR"/>
    <n v="0"/>
    <n v="0"/>
    <n v="0"/>
    <n v="0"/>
    <n v="0"/>
    <n v="0"/>
    <n v="0"/>
    <n v="0"/>
    <n v="0"/>
    <n v="0"/>
    <n v="0"/>
    <n v="0"/>
    <n v="0"/>
    <n v="0"/>
    <s v="General Store"/>
    <s v="P04"/>
    <n v="2376"/>
    <x v="2"/>
  </r>
  <r>
    <s v="0P4205031688"/>
    <s v="OIL RING,F/3700LX,49521612210,ITT-CORP"/>
    <s v="SPARE PARTS; PART NAME:OIL RING,RETAINER; EQUIPMENT NAME:C4 MIX TRANSFER PUMP; EQUIPMENT MAKE:ITT CORPORATION INDIA PVT LTD;EQUIPMENT MODEL:3700 LX-3x6 - 17S; MANUFACTURER:ITT CORPORATION INDIA PVT LTD; MANUFACTURER PART NUMBER:49521 61 2210"/>
    <d v="2017-06-30T00:00:00"/>
    <s v="SPARE_PARTS"/>
    <x v="2"/>
    <s v="2000"/>
    <s v="GS01"/>
    <s v="EA"/>
    <n v="2"/>
    <n v="1527.92"/>
    <n v="0"/>
    <n v="0"/>
    <n v="1527.92"/>
    <s v="ZSPR"/>
    <n v="0"/>
    <s v=""/>
    <n v="0"/>
    <n v="0"/>
    <s v="ONGC Petro additions Ltd."/>
    <s v="INR"/>
    <n v="0"/>
    <n v="0"/>
    <n v="0"/>
    <n v="0"/>
    <n v="0"/>
    <n v="0"/>
    <n v="0"/>
    <n v="0"/>
    <n v="0"/>
    <n v="0"/>
    <n v="0"/>
    <n v="0"/>
    <n v="0"/>
    <n v="0"/>
    <s v="General Store"/>
    <s v="P04"/>
    <n v="2376"/>
    <x v="2"/>
  </r>
  <r>
    <s v="0P4205031653"/>
    <s v="GSKT,CSG,F/3700SA3x6,A01045A02,ITT-CORP"/>
    <s v="SPARE PARTS; PART NAME:GASKET,CASING; EQUIPMENT NAME:HPG LOADING PUMP; EQUIPMENT MAKE:ITT CORPORATION INDIA PVT LTD; EQUIPMENTMODEL:3700 SA-3x6 - 9S; MANUFACTURER:ITT CORPORATION INDIA PVT LTD; MANUFACTURER PART NUMBER:A01045A02"/>
    <d v="2017-04-15T00:00:00"/>
    <s v="SPARE_PARTS"/>
    <x v="2"/>
    <s v="2000"/>
    <s v="GS01"/>
    <s v="EA"/>
    <n v="2"/>
    <n v="1527.9"/>
    <n v="0"/>
    <n v="0"/>
    <n v="1527.9"/>
    <s v="ZSPR"/>
    <n v="0"/>
    <s v=""/>
    <n v="0"/>
    <n v="0"/>
    <s v="ONGC Petro additions Ltd."/>
    <s v="INR"/>
    <n v="0"/>
    <n v="0"/>
    <n v="0"/>
    <n v="0"/>
    <n v="0"/>
    <n v="0"/>
    <n v="0"/>
    <n v="0"/>
    <n v="0"/>
    <n v="0"/>
    <n v="0"/>
    <n v="0"/>
    <n v="0"/>
    <n v="0"/>
    <s v="General Store"/>
    <s v="P04"/>
    <n v="2452"/>
    <x v="2"/>
  </r>
  <r>
    <s v="0P0801050379"/>
    <s v="LCK WSHR,P-AA13-007#08,KBLCCOMP"/>
    <s v="SPARE PARTS; PART NAME:LOCK WASHER; DRAWING NUMBER:M23702048; ITEM POSITION NUMBER:604; EQUIPMENT NAME:COMPRESSOR; EQUIPMENTMAKE:KOBELCO COMPRESSOR; EQUIPMENT MODEL:KS20SNZ; MANUFACTURER:KOBELCO COMPRESSOR; MANUFACTURER PART NUMBER:P-AA13-007#08"/>
    <d v="2022-05-27T00:00:00"/>
    <s v="SPARE_PARTS"/>
    <x v="2"/>
    <s v="2000"/>
    <s v="CH01"/>
    <s v="EA"/>
    <n v="1"/>
    <n v="1527.89"/>
    <n v="0"/>
    <n v="0"/>
    <n v="1527.89"/>
    <s v="ZSPR"/>
    <n v="0"/>
    <s v=""/>
    <n v="0"/>
    <n v="0"/>
    <s v="ONGC Petro additions Ltd."/>
    <s v="INR"/>
    <n v="0"/>
    <n v="0"/>
    <n v="0"/>
    <n v="0"/>
    <n v="0"/>
    <n v="0"/>
    <n v="0"/>
    <n v="0"/>
    <n v="0"/>
    <n v="0"/>
    <n v="0"/>
    <n v="0"/>
    <n v="0"/>
    <n v="0"/>
    <s v="Chemcial store"/>
    <s v="P04"/>
    <n v="584"/>
    <x v="2"/>
  </r>
  <r>
    <s v="0P0801050379"/>
    <s v="LCK WSHR,P-AA13-007#08,KBLCCOMP"/>
    <s v="SPARE PARTS; PART NAME:LOCK WASHER; DRAWING NUMBER:M23702048; ITEM POSITION NUMBER:604; EQUIPMENT NAME:COMPRESSOR; EQUIPMENTMAKE:KOBELCO COMPRESSOR; EQUIPMENT MODEL:KS20SNZ; MANUFACTURER:KOBELCO COMPRESSOR; MANUFACTURER PART NUMBER:P-AA13-007#08"/>
    <d v="2022-05-27T00:00:00"/>
    <s v="SPARE_PARTS"/>
    <x v="2"/>
    <s v="2000"/>
    <s v="GS01"/>
    <s v="EA"/>
    <n v="1"/>
    <n v="1527.89"/>
    <n v="0"/>
    <n v="0"/>
    <n v="1527.89"/>
    <s v="ZSPR"/>
    <n v="0"/>
    <s v=""/>
    <n v="0"/>
    <n v="0"/>
    <s v="ONGC Petro additions Ltd."/>
    <s v="INR"/>
    <n v="0"/>
    <n v="0"/>
    <n v="0"/>
    <n v="0"/>
    <n v="0"/>
    <n v="0"/>
    <n v="0"/>
    <n v="0"/>
    <n v="0"/>
    <n v="0"/>
    <n v="0"/>
    <n v="0"/>
    <n v="0"/>
    <n v="0"/>
    <s v="General Store"/>
    <s v="P04"/>
    <n v="584"/>
    <x v="2"/>
  </r>
  <r>
    <s v="0P3039160272"/>
    <s v="OIL SEAL,F/SS316L,100RPM,S.J.INDS"/>
    <s v="SPARE PARTS; PART NAME:OIL SEAL; EQUIPMENT NAME:GEAR  BOX; EQUIPMENTMAKE:S.J.INDUSTRIES; MANUFACTURER:S.J.INDUSTRIES; FOR DOSING TANK AGITATOR;H.P:0.5; MATERIAL:STAINLESS STEEL 316L; SPEED:100 RPM; DIA, IMPELLER:500 MM;DIA, SHAFT:36 MM; TYPE, IMPELLER:TURBINE; DW POLYMER/LIME/PAC/POLYMER"/>
    <d v="2018-07-04T00:00:00"/>
    <s v="SPARE_PARTS"/>
    <x v="2"/>
    <s v="2000"/>
    <s v="CH01"/>
    <s v="ST"/>
    <n v="1"/>
    <n v="1518.94"/>
    <n v="0"/>
    <n v="0"/>
    <n v="1518.94"/>
    <s v="ZSPR"/>
    <n v="0"/>
    <s v=""/>
    <n v="0"/>
    <n v="0"/>
    <s v="ONGC Petro additions Ltd."/>
    <s v="INR"/>
    <n v="0"/>
    <n v="0"/>
    <n v="0"/>
    <n v="0"/>
    <n v="0"/>
    <n v="0"/>
    <n v="0"/>
    <n v="0"/>
    <n v="0"/>
    <n v="0"/>
    <n v="0"/>
    <n v="0"/>
    <n v="0"/>
    <n v="0"/>
    <s v="Chemcial store"/>
    <s v="P04"/>
    <n v="2007"/>
    <x v="2"/>
  </r>
  <r>
    <s v="0P4204030158"/>
    <s v="O-RING,072069.0062,LEWAPUMP"/>
    <s v="SPARE PARTS; PART NAME:O-RING; DIMENSIONS:39 X 2; EQUIPMENT NAME:DIAPHRAGM PUMP;EQUIPMENT MAKE:LEWA PUMPS AND SYSTEMS; EQUIPMENT MODEL:LDB1; MANUFACTURER PARTNUMBER:072069.0062; MANUFACTURER:LEWA PUMPS AND SYSTEMS; NR.R 39-2; EQUIPMENTSERIAL NUMBER:553689-010-001 AND 553689-010-002"/>
    <d v="2021-04-08T00:00:00"/>
    <s v="SPARE_PARTS"/>
    <x v="2"/>
    <s v="2000"/>
    <s v="CH01"/>
    <s v="EA"/>
    <n v="3"/>
    <n v="1511.42"/>
    <n v="0"/>
    <n v="0"/>
    <n v="1511.42"/>
    <s v="ZSPR"/>
    <n v="0"/>
    <s v=""/>
    <n v="0"/>
    <n v="0"/>
    <s v="ONGC Petro additions Ltd."/>
    <s v="INR"/>
    <n v="0"/>
    <n v="0"/>
    <n v="0"/>
    <n v="0"/>
    <n v="0"/>
    <n v="0"/>
    <n v="0"/>
    <n v="0"/>
    <n v="0"/>
    <n v="0"/>
    <n v="0"/>
    <n v="0"/>
    <n v="0"/>
    <n v="0"/>
    <s v="Chemcial store"/>
    <s v="P04"/>
    <n v="998"/>
    <x v="2"/>
  </r>
  <r>
    <s v="0T2548220010"/>
    <s v="GSKT,FLR,PE,WHITE PTFE,408X597MM,3MM"/>
    <s v="PLANT ELEMENT FLAT RING GASKET; DIMENSIONS, RING, ID X OD:408 X 597 MM; THICKNESS, GASKET:3 MM; DIAMETER, HOLE(S):28.6 MM;MATERIAL:WHITE PTFE; NUMBER OF HOLES:16; DRAWING NUMBER:3669-CD-VD-004_9386_HGA_32TI880_06-IS02; EQUIPMENT NAME:PELLET BLENDERS;MATERIAL:WHITE PTFE; NUMBER OF HOLES:16; DRAWING NUMBER:3669-CD-VD-004_9386_HGA_32TI880_06-IS02; EQUIPMENT NAME:PELLET BLENDERS;SUPPLIER PART NUMBER:5.9; SUPPLIER NAME:ELLIMENTAL EV"/>
    <d v="2017-05-20T00:00:00"/>
    <s v="PL_FL_GASKETS2"/>
    <x v="2"/>
    <s v="2000"/>
    <s v="SP01"/>
    <s v="EA"/>
    <n v="1"/>
    <n v="1509.4"/>
    <n v="0"/>
    <n v="0"/>
    <n v="1509.4"/>
    <s v="ZSTO"/>
    <n v="0"/>
    <s v=""/>
    <n v="0"/>
    <n v="0"/>
    <s v="ONGC Petro additions Ltd."/>
    <s v="INR"/>
    <n v="0"/>
    <n v="0"/>
    <n v="0"/>
    <n v="0"/>
    <n v="0"/>
    <n v="0"/>
    <n v="0"/>
    <n v="0"/>
    <n v="0"/>
    <n v="0"/>
    <n v="0"/>
    <n v="0"/>
    <n v="0"/>
    <n v="0"/>
    <s v="Shutdown Plan Mt"/>
    <s v="S06"/>
    <n v="2417"/>
    <x v="1"/>
  </r>
  <r>
    <s v="0T2548220011"/>
    <s v="GSKT,FLR,PE,WHITE PTFE,710X800MM,3MM"/>
    <s v="PLANT ELEMENT FLAT RING GASKET; DIMENSIONS, RING, ID X OD:710 X 800 MM; THICKNESS, GASKET:3 MM; MATERIAL:WHITE PTFE; DRAWINGNUMBER:3669-CD-VD-004_9386_HGA_32TI880_02-IS02; EQUIPMENT NAME:PELLET BLENDERS; SUPPLIER PART NUMBER:7.3; SUPPLIER NAME:ELLIMENTALEV"/>
    <d v="2019-03-09T00:00:00"/>
    <s v="PL_FL_GASKETS2"/>
    <x v="2"/>
    <s v="2000"/>
    <s v="SP01"/>
    <s v="EA"/>
    <n v="1"/>
    <n v="1509.4"/>
    <n v="0"/>
    <n v="0"/>
    <n v="1509.4"/>
    <s v="ZSTO"/>
    <n v="0"/>
    <s v=""/>
    <n v="0"/>
    <n v="0"/>
    <s v="ONGC Petro additions Ltd."/>
    <s v="INR"/>
    <n v="0"/>
    <n v="0"/>
    <n v="0"/>
    <n v="0"/>
    <n v="0"/>
    <n v="0"/>
    <n v="0"/>
    <n v="0"/>
    <n v="0"/>
    <n v="0"/>
    <n v="0"/>
    <n v="0"/>
    <n v="0"/>
    <n v="0"/>
    <s v="Shutdown Plan Mt"/>
    <s v="S06"/>
    <n v="1759"/>
    <x v="1"/>
  </r>
  <r>
    <s v="0T2548220012"/>
    <s v="GSKT,FLR,PE,WHITE PTFE,610X710MM,3MM"/>
    <s v="PLANT ELEMENT FLAT RING GASKET; DIMENSIONS, RING, ID X OD:610 X 710 MM; THICKNESS, GASKET:3 MM; MATERIAL:WHITE PTFE; DRAWINGNUMBER:3669-CD-VD-004_9386_HGA_32TI880_02-IS02; EQUIPMENT NAME:PELLET BLENDERS; SUPPLIER PART NUMBER:8.6; SUPPLIER NAME:ELLIMENTALEV"/>
    <d v="2017-05-20T00:00:00"/>
    <s v="PL_FL_GASKETS2"/>
    <x v="2"/>
    <s v="2000"/>
    <s v="SP01"/>
    <s v="EA"/>
    <n v="1"/>
    <n v="1509.4"/>
    <n v="0"/>
    <n v="0"/>
    <n v="1509.4"/>
    <s v="ZSTO"/>
    <n v="0"/>
    <s v=""/>
    <n v="0"/>
    <n v="0"/>
    <s v="ONGC Petro additions Ltd."/>
    <s v="INR"/>
    <n v="0"/>
    <n v="0"/>
    <n v="0"/>
    <n v="0"/>
    <n v="0"/>
    <n v="0"/>
    <n v="0"/>
    <n v="0"/>
    <n v="0"/>
    <n v="0"/>
    <n v="0"/>
    <n v="0"/>
    <n v="0"/>
    <n v="0"/>
    <s v="Shutdown Plan Mt"/>
    <s v="S06"/>
    <n v="2417"/>
    <x v="1"/>
  </r>
  <r>
    <s v="0P4102201314"/>
    <s v="DIAPH,LINE,F/80NB VLV,14,SAUNDERS"/>
    <s v="SPARE PARTS; PART NAME:DIAPHRAGM,LINE; MATERIAL:HIGH TENSION NEOPRENE RUBBER; DRAWING NUMBER:EQ-C233-04-04 REV 1; EQUIPMENTNAME:DIAPHRAGM VALVE,RUBBER LINED; EQUIPMENT MAKE:SAUNDERS VALVES; MANUFACTURER:SAUNDERS VALVES; MANUFACTURER PART NUMBER:14; SIZE,VALVE:80 NB; TYPE, VALVE:A"/>
    <d v="2021-06-25T00:00:00"/>
    <s v="SPARE_PARTS"/>
    <x v="2"/>
    <s v="2000"/>
    <s v="CH01"/>
    <s v="EA"/>
    <n v="1"/>
    <n v="1507"/>
    <n v="0"/>
    <n v="0"/>
    <n v="1507"/>
    <s v="ZSPR"/>
    <n v="0"/>
    <s v=""/>
    <n v="0"/>
    <n v="0"/>
    <s v="ONGC Petro additions Ltd."/>
    <s v="INR"/>
    <n v="0"/>
    <n v="0"/>
    <n v="0"/>
    <n v="0"/>
    <n v="0"/>
    <n v="0"/>
    <n v="0"/>
    <n v="0"/>
    <n v="0"/>
    <n v="0"/>
    <n v="0"/>
    <n v="0"/>
    <n v="0"/>
    <n v="0"/>
    <s v="Chemcial store"/>
    <s v="P04"/>
    <n v="920"/>
    <x v="2"/>
  </r>
  <r>
    <s v="0P3034073361"/>
    <s v="O-RING,MATING RING,09-M74Z/D+/3,EAGLEBUR"/>
    <s v="SPARE PARTS; PART NAME:O-RING,MATING RING; MATERIAL:VITON; DRAWING NUMBER:09-M74Z/DW-G9-E2; ITEM POSITION NUMBER:3; EQUIPMENTNAME:MECHANICAL SEAL; EQUIPMENT MAKE:EAGLE BURGMANN; MANUFACTURER PART NUMBER:09-M74Z/DW-G9-E2/3; MANUFACTURER:EAGLE BURGMANN;MAIN EQUIPMENT NAME:PUMP; MODEL NUMBER:CC65*50-160"/>
    <d v="2018-03-22T00:00:00"/>
    <s v="SPARE_PARTS"/>
    <x v="2"/>
    <s v="2000"/>
    <s v="GS01"/>
    <s v="EA"/>
    <n v="3"/>
    <n v="1501.5"/>
    <n v="0"/>
    <n v="0"/>
    <n v="1501.5"/>
    <s v="ZSPR"/>
    <n v="0"/>
    <s v=""/>
    <n v="0"/>
    <n v="0"/>
    <s v="ONGC Petro additions Ltd."/>
    <s v="INR"/>
    <n v="0"/>
    <n v="0"/>
    <n v="0"/>
    <n v="0"/>
    <n v="0"/>
    <n v="0"/>
    <n v="0"/>
    <n v="0"/>
    <n v="0"/>
    <n v="0"/>
    <n v="0"/>
    <n v="0"/>
    <n v="0"/>
    <n v="0"/>
    <s v="General Store"/>
    <s v="P04"/>
    <n v="2111"/>
    <x v="2"/>
  </r>
  <r>
    <s v="0P4102210811"/>
    <s v="GSKT,SEAT,PTFE,1134/177-E000906,SEVRN-GL"/>
    <s v="SPARE PARTS; PART NAME:GASKET,SEAT; MATERIAL:PTFE; EQUIPMENT NAME:CONTROL VALVE; EQUIPMENT MAKE:SEVERN GLOCON; EQUIPMENTMODEL:300-5412-P2AN; ADDITIONAL INFORMATION:25; MANUFACTURER:SEVERN GLOCON; MANUFACTURER PART NUMBER:1134/177-E000-906; WITHSTAINLESS STEEL 316L SPIRAL WOUND GASKET (USE HIGH DENSITY WOUND)"/>
    <d v="2022-04-22T00:00:00"/>
    <s v="SPARE_PARTS"/>
    <x v="2"/>
    <s v="2000"/>
    <s v="GS01"/>
    <s v="EA"/>
    <n v="4"/>
    <n v="1500"/>
    <n v="0"/>
    <n v="0"/>
    <n v="1500"/>
    <s v="ZSPR"/>
    <n v="0"/>
    <s v=""/>
    <n v="0"/>
    <n v="0"/>
    <s v="ONGC Petro additions Ltd."/>
    <s v="INR"/>
    <n v="0"/>
    <n v="0"/>
    <n v="0"/>
    <n v="0"/>
    <n v="0"/>
    <n v="0"/>
    <n v="0"/>
    <n v="0"/>
    <n v="0"/>
    <n v="0"/>
    <n v="0"/>
    <n v="0"/>
    <n v="0"/>
    <n v="0"/>
    <s v="General Store"/>
    <s v="P03"/>
    <n v="619"/>
    <x v="2"/>
  </r>
  <r>
    <s v="0T2541370424"/>
    <s v="GSKT,SPW,CL1500,SS,GPH,1.5IN"/>
    <s v="SPIRAL WOUND GASKETS; DESIGN SPEC:ASME/ANSI B16.20 - 1998; DESIGN SPEC, FLANGE(S):ASME B16.5; PRESSURE DESIGNATION:CL 1500; MAT,WINDINGS:STAINLESS STEEL; MAT, FILLER:GRAPHITE; MAT, INNER RING:STAINLESS STEEL 316; MAT, CENTRING RING:STAINLESS STEEL 316; SIZE,PIPE, NOMINAL:1.5 IN"/>
    <d v="2017-10-17T00:00:00"/>
    <s v="SP_GASKETS"/>
    <x v="2"/>
    <s v="2000"/>
    <s v="GS01"/>
    <s v="EA"/>
    <n v="13"/>
    <n v="1497.11"/>
    <n v="0"/>
    <n v="0"/>
    <n v="1497.11"/>
    <s v="ZSTO"/>
    <n v="0"/>
    <s v=""/>
    <n v="0"/>
    <n v="0"/>
    <s v="ONGC Petro additions Ltd."/>
    <s v="INR"/>
    <n v="0"/>
    <n v="0"/>
    <n v="0"/>
    <n v="0"/>
    <n v="0"/>
    <n v="0"/>
    <n v="0"/>
    <n v="0"/>
    <n v="0"/>
    <n v="0"/>
    <n v="0"/>
    <n v="0"/>
    <n v="0"/>
    <n v="0"/>
    <s v="General Store"/>
    <s v="S06"/>
    <n v="2267"/>
    <x v="1"/>
  </r>
  <r>
    <s v="0P0615760036"/>
    <s v="HINGE,AS 2703 H,CHRORICH"/>
    <s v="SPARE PARTS; PART NAME:HINGE; MANUFACTURER PART NUMBER:AS 2703 H; MANUFACTURER:CHRONOS RICHARDSON; DRAWING NUMBER:1B 2030; ITEMPOSITION NUMBER:43; EQUIPMENT NAME:FLAKER BAGGING SYSTEM; EQUIPMENT MAKE:CHRONOS RICHARDSON; EQUIPMENT MODEL:GE-55 SSF; ADDITIONALINFORMATION:FOR PRESSURE FOOT; SUB ASSY:SEWING HEAD 150 U"/>
    <d v="2017-11-22T00:00:00"/>
    <s v="SPARE_PARTS"/>
    <x v="2"/>
    <s v="2000"/>
    <s v="GS01"/>
    <s v="EA"/>
    <n v="2"/>
    <n v="1493.64"/>
    <n v="0"/>
    <n v="0"/>
    <n v="1493.64"/>
    <s v="ZSPR"/>
    <n v="0"/>
    <s v=""/>
    <n v="0"/>
    <n v="0"/>
    <s v="ONGC Petro additions Ltd."/>
    <s v="INR"/>
    <n v="0"/>
    <n v="0"/>
    <n v="0"/>
    <n v="0"/>
    <n v="0"/>
    <n v="0"/>
    <n v="0"/>
    <n v="0"/>
    <n v="0"/>
    <n v="0"/>
    <n v="0"/>
    <n v="0"/>
    <n v="0"/>
    <n v="0"/>
    <s v="General Store"/>
    <s v="P04"/>
    <n v="2231"/>
    <x v="2"/>
  </r>
  <r>
    <s v="0P2396020471"/>
    <s v="SET DR CONT,1000051899,THYSSEN"/>
    <s v="SPARE PARTS; PART NAME:SET CAR DOOR CONTACT; MANUFACTURER PARTNUMBER:1000051899; MANUFACTURER:THYSSENKRUPP"/>
    <d v="2020-10-24T00:00:00"/>
    <s v="SPARE_PARTS"/>
    <x v="2"/>
    <s v="2000"/>
    <s v="CH01"/>
    <s v="EA"/>
    <n v="4"/>
    <n v="1492.4"/>
    <n v="0"/>
    <n v="0"/>
    <n v="1492.4"/>
    <s v="ZSPR"/>
    <n v="0"/>
    <s v=""/>
    <n v="0"/>
    <n v="0"/>
    <s v="ONGC Petro additions Ltd."/>
    <s v="INR"/>
    <n v="0"/>
    <n v="0"/>
    <n v="0"/>
    <n v="0"/>
    <n v="0"/>
    <n v="0"/>
    <n v="0"/>
    <n v="0"/>
    <n v="0"/>
    <n v="0"/>
    <n v="0"/>
    <n v="0"/>
    <n v="0"/>
    <n v="0"/>
    <s v="Chemcial store"/>
    <s v="P04"/>
    <n v="1164"/>
    <x v="2"/>
  </r>
  <r>
    <s v="0T1737180005"/>
    <s v="CAP,PIPE,SW,A403 WP 304,CL3000,0.5IN"/>
    <s v="SOCKET WELD PIPE CAPS; MAT:STAINLESS STEEL 304; MAT SPEC, FITTING:ASTM A403 WP 304; PRESSURE DESIGNATION:CL 3000; MANDATORY ADDREQRMTS:LOW TEMPERATURE/HC/ADDITIVES; SIZE:0.5 IN"/>
    <d v="2018-01-25T00:00:00"/>
    <s v="SW_PI_CAPS2"/>
    <x v="2"/>
    <s v="2000"/>
    <s v="CH01"/>
    <s v="EA"/>
    <n v="30"/>
    <n v="1492.31"/>
    <n v="0"/>
    <n v="0"/>
    <n v="1492.31"/>
    <s v="ZSTO"/>
    <n v="0"/>
    <s v=""/>
    <n v="0"/>
    <n v="0"/>
    <s v="ONGC Petro additions Ltd."/>
    <s v="INR"/>
    <n v="0"/>
    <n v="0"/>
    <n v="0"/>
    <n v="0"/>
    <n v="0"/>
    <n v="0"/>
    <n v="0"/>
    <n v="0"/>
    <n v="0"/>
    <n v="0"/>
    <n v="0"/>
    <n v="0"/>
    <n v="0"/>
    <n v="0"/>
    <s v="Chemcial store"/>
    <s v="S06"/>
    <n v="2167"/>
    <x v="1"/>
  </r>
  <r>
    <s v="0T3002010105"/>
    <s v="BRG,BALL,MET,6208-2RS,40MM,80MM"/>
    <s v="METRIC BALL BEARINGS; TYPE:RADIAL CONTACT; ROWS:SINGLE; MAT, CAGE:PRESSED STEEL; DESIGNATION NUMBER:6208-2RS; DIAMETER, BORE:40 MM;DIAMETER, OD:80 MM; WIDTH/HEIGHT:18 MM"/>
    <d v="2023-09-21T00:00:00"/>
    <s v="ME_BA_BEARINGS"/>
    <x v="2"/>
    <s v="2000"/>
    <s v="CH01"/>
    <s v="EA"/>
    <n v="6"/>
    <n v="1488.75"/>
    <n v="0"/>
    <n v="0"/>
    <n v="1488.75"/>
    <s v="ZSTO"/>
    <n v="0"/>
    <s v=""/>
    <n v="0"/>
    <n v="0"/>
    <s v="ONGC Petro additions Ltd."/>
    <s v="INR"/>
    <n v="0"/>
    <n v="0"/>
    <n v="0"/>
    <n v="0"/>
    <n v="0"/>
    <n v="0"/>
    <n v="0"/>
    <n v="0"/>
    <n v="0"/>
    <n v="0"/>
    <n v="0"/>
    <n v="0"/>
    <n v="0"/>
    <n v="0"/>
    <s v="Chemcial store"/>
    <s v="S06"/>
    <n v="102"/>
    <x v="1"/>
  </r>
  <r>
    <s v="0T2541410182"/>
    <s v="GSKT,SPW,W/OUTR RING,SS316,CL600,12IN"/>
    <s v="SPIRAL WOUND GASKETS; DESIGN SPEC:ANSI B16.20; DESIGN SPEC, FLANGE(S):ANSI B16.5; PRESSURE DESIGNATION:CLASS 600; MAT,WINDINGS:STAINLESS STEEL 316; MAT, FILLER:GRAFOIL; MAT, CENTRING RING:STAINLESS STEEL 316; SIZE, PIPE, NOMINAL:12 IN"/>
    <d v="2018-11-05T00:00:00"/>
    <s v="SP_GASKETS"/>
    <x v="2"/>
    <s v="2000"/>
    <s v="SP01"/>
    <s v="EA"/>
    <n v="2"/>
    <n v="1480.81"/>
    <n v="0"/>
    <n v="0"/>
    <n v="1480.81"/>
    <s v="ZSTO"/>
    <n v="0"/>
    <s v=""/>
    <n v="0"/>
    <n v="0"/>
    <s v="ONGC Petro additions Ltd."/>
    <s v="INR"/>
    <n v="0"/>
    <n v="0"/>
    <n v="0"/>
    <n v="0"/>
    <n v="0"/>
    <n v="0"/>
    <n v="0"/>
    <n v="0"/>
    <n v="0"/>
    <n v="0"/>
    <n v="0"/>
    <n v="0"/>
    <n v="0"/>
    <n v="0"/>
    <s v="Shutdown Plan Mt"/>
    <s v="S06"/>
    <n v="1883"/>
    <x v="1"/>
  </r>
  <r>
    <s v="0P4205031617"/>
    <s v="GSKT,F/3700SA1.5x37S,A00003K01+,ITT-CORP"/>
    <s v="SPARE PARTS; PART NAME:GASKET; EQUIPMENT NAME:LIGHT PFO / PFO UNLOADING PUMP; EQUIPMENT MAKE:ITT CORPORATION INDIA PVT LTD;EQUIPMENT MODEL:3700 SA-1.5x3 - 7S; ADDITIONAL INFORMATION:THRUST END COVER; MANUFACTURER:ITT CORPORATION INDIA PVT LTD;MANUFACTURER PART NUMBER:A00003K01 5130"/>
    <d v="2017-04-15T00:00:00"/>
    <s v="SPARE_PARTS"/>
    <x v="2"/>
    <s v="2000"/>
    <s v="GS01"/>
    <s v="EA"/>
    <n v="1"/>
    <n v="1478.93"/>
    <n v="0"/>
    <n v="0"/>
    <n v="1478.93"/>
    <s v="ZSPR"/>
    <n v="0"/>
    <s v=""/>
    <n v="0"/>
    <n v="0"/>
    <s v="ONGC Petro additions Ltd."/>
    <s v="INR"/>
    <n v="0"/>
    <n v="0"/>
    <n v="0"/>
    <n v="0"/>
    <n v="0"/>
    <n v="0"/>
    <n v="0"/>
    <n v="0"/>
    <n v="0"/>
    <n v="0"/>
    <n v="0"/>
    <n v="0"/>
    <n v="0"/>
    <n v="0"/>
    <s v="General Store"/>
    <s v="P04"/>
    <n v="2452"/>
    <x v="2"/>
  </r>
  <r>
    <s v="0P4205031624"/>
    <s v="GSKT,F/3700SA1.5x39N,A00003K01+,ITT-CORP"/>
    <s v="SPARE PARTS; PART NAME:GASKET; EQUIPMENT NAME:WASH OIL UNLOADING PUMP; EQUIPMENT MAKE:ITT CORPORATION INDIA PVT LTD; EQUIPMENTMODEL:3700 SA-1.5x3 - 9N; ADDITIONAL INFORMATION:THRUST END COVER; MANUFACTURER:ITT CORPORATION INDIA PVT LTD; MANUFACTURER PARTNUMBER:A00003K01 5130"/>
    <d v="2017-04-15T00:00:00"/>
    <s v="SPARE_PARTS"/>
    <x v="2"/>
    <s v="2000"/>
    <s v="GS01"/>
    <s v="EA"/>
    <n v="1"/>
    <n v="1478.93"/>
    <n v="0"/>
    <n v="0"/>
    <n v="1478.93"/>
    <s v="ZSPR"/>
    <n v="0"/>
    <s v=""/>
    <n v="0"/>
    <n v="0"/>
    <s v="ONGC Petro additions Ltd."/>
    <s v="INR"/>
    <n v="0"/>
    <n v="0"/>
    <n v="0"/>
    <n v="0"/>
    <n v="0"/>
    <n v="0"/>
    <n v="0"/>
    <n v="0"/>
    <n v="0"/>
    <n v="0"/>
    <n v="0"/>
    <n v="0"/>
    <n v="0"/>
    <n v="0"/>
    <s v="General Store"/>
    <s v="P04"/>
    <n v="2452"/>
    <x v="2"/>
  </r>
  <r>
    <s v="0P4205031647"/>
    <s v="GSKT,F/3700SA1x2,A00003K015130,ITT-CORP"/>
    <s v="SPARE PARTS; PART NAME:GASKET; EQUIPMENT NAME:PENTANE TRANSFER PUMP; EQUIPMENT MAKE:ITT CORPORATION INDIA PVT LTD; EQUIPMENTMODEL:3700 SA-1x2 - 11A; ADDITIONAL INFORMATION:THRUST END COVER; MANUFACTURER:ITT CORPORATION INDIA PVT LTD; MANUFACTURER PARTNUMBER:A00003K01 5130"/>
    <d v="2017-04-15T00:00:00"/>
    <s v="SPARE_PARTS"/>
    <x v="2"/>
    <s v="2000"/>
    <s v="GS01"/>
    <s v="EA"/>
    <n v="1"/>
    <n v="1478.93"/>
    <n v="0"/>
    <n v="0"/>
    <n v="1478.93"/>
    <s v="ZSPR"/>
    <n v="0"/>
    <s v=""/>
    <n v="0"/>
    <n v="0"/>
    <s v="ONGC Petro additions Ltd."/>
    <s v="INR"/>
    <n v="0"/>
    <n v="0"/>
    <n v="0"/>
    <n v="0"/>
    <n v="0"/>
    <n v="0"/>
    <n v="0"/>
    <n v="0"/>
    <n v="0"/>
    <n v="0"/>
    <n v="0"/>
    <n v="0"/>
    <n v="0"/>
    <n v="0"/>
    <s v="General Store"/>
    <s v="P04"/>
    <n v="2452"/>
    <x v="2"/>
  </r>
  <r>
    <s v="0T1538610419"/>
    <s v="STBLT+N,A193-B7,UNC,100MM,3/4IN"/>
    <s v="STUD BOLTS WITH NUTS; MAT SPEC, STUD BOLT(S):ASME A193 GRADE B7; MAT SPEC, NUT(S):ASME A194 GRADE 2H; TYPE, NUT:HEXAGON; NUMBER,NUTS PER STUD BOLT:2; LENGTH:100 MM; SIZE:3/4 IN"/>
    <d v="2023-12-26T00:00:00"/>
    <s v="WI_STUDBOLTS1"/>
    <x v="2"/>
    <s v="2000"/>
    <s v="CH01"/>
    <s v="EA"/>
    <n v="21"/>
    <n v="1476.46"/>
    <n v="0"/>
    <n v="0"/>
    <n v="1476.46"/>
    <s v="ZSTO"/>
    <n v="0"/>
    <s v=""/>
    <n v="0"/>
    <n v="0"/>
    <s v="ONGC Petro additions Ltd."/>
    <s v="INR"/>
    <n v="0"/>
    <n v="0"/>
    <n v="0"/>
    <n v="0"/>
    <n v="0"/>
    <n v="0"/>
    <n v="0"/>
    <n v="0"/>
    <n v="0"/>
    <n v="0"/>
    <n v="0"/>
    <n v="0"/>
    <n v="0"/>
    <n v="0"/>
    <s v="Chemcial store"/>
    <s v="S06"/>
    <n v="6"/>
    <x v="1"/>
  </r>
  <r>
    <s v="0P0801040402"/>
    <s v="O-RING,BGRD-OP-0020,KOBE"/>
    <s v="SPARE PARTS; PART NAME:O-RING; DRAWING NUMBER:M01004523; ITEM POSITION NUMBER:5; EQUIPMENT NAME:VRU COMPRESSOR; EQUIPMENT MAKE:KOBESTEEL; EQUIPMENT MODEL:KS31SNZ-16SNZ (11-00372-0); ADDITIONAL INFORMATION:FOR EXTERNAL SENSOR; MANUFACTURER:KOBE STEEL;STEEL; EQUIPMENT MODEL:KS31SNZ-16SNZ (11-00372-0); ADDITIONAL INFORMATION:FOR EXTERNAL SENSOR; MANUFACTURER:KOBE STEEL;MANUFACTURER PART NUMBER:BGRD-OP-0020"/>
    <d v="2020-06-24T00:00:00"/>
    <s v="SPARE_PARTS"/>
    <x v="2"/>
    <s v="2000"/>
    <s v="GS01"/>
    <s v="EA"/>
    <n v="8"/>
    <n v="1474.2"/>
    <n v="0"/>
    <n v="0"/>
    <n v="1474.2"/>
    <s v="ZSPR"/>
    <n v="0"/>
    <s v=""/>
    <n v="0"/>
    <n v="0"/>
    <s v="ONGC Petro additions Ltd."/>
    <s v="INR"/>
    <n v="0"/>
    <n v="0"/>
    <n v="0"/>
    <n v="0"/>
    <n v="0"/>
    <n v="0"/>
    <n v="0"/>
    <n v="0"/>
    <n v="0"/>
    <n v="0"/>
    <n v="0"/>
    <n v="0"/>
    <n v="0"/>
    <n v="0"/>
    <s v="General Store"/>
    <s v="P04"/>
    <n v="1286"/>
    <x v="2"/>
  </r>
  <r>
    <s v="0T2709040021"/>
    <s v="LMP,INDIC,110V,RED,22.5MM,L&amp;T"/>
    <s v="INDICATOR LAMPS; VOLTAGE RATING:110 VDC; COLOUR, LENS:RED; MANUFACTURER:LARSEN &amp; TOUBRO; TYPE, LAMP:CLUSTER LED; SIZE:22.5 MM;ALTERNATE MANUFACTURER:ESBEE"/>
    <d v="2023-11-11T00:00:00"/>
    <s v="IN_LAMPS2"/>
    <x v="4"/>
    <s v="2000"/>
    <s v="GS01"/>
    <s v="EA"/>
    <n v="4"/>
    <n v="1470"/>
    <n v="0"/>
    <n v="0"/>
    <n v="1470"/>
    <s v="ZSTO"/>
    <n v="0"/>
    <s v=""/>
    <n v="0"/>
    <n v="0"/>
    <s v="ONGC Petro additions Ltd."/>
    <s v="INR"/>
    <n v="0"/>
    <n v="0"/>
    <n v="0"/>
    <n v="0"/>
    <n v="0"/>
    <n v="0"/>
    <n v="0"/>
    <n v="0"/>
    <n v="0"/>
    <n v="0"/>
    <n v="0"/>
    <n v="0"/>
    <n v="0"/>
    <n v="0"/>
    <s v="General Store"/>
    <s v="S03"/>
    <n v="51"/>
    <x v="1"/>
  </r>
  <r>
    <s v="0P4610320016"/>
    <s v="RLY,230V,3A,4CO,RXM4AB1P7,SCHNE-EL"/>
    <s v="ELECTRICAL RELAYS; VOLTAGE:250 VAC/DC; AMPERAGE:3 A; NUMBER, CONTACTS:4 CO;MANUFACTURER PART NUMBER:RXM4AB1P7; MANUFACTURER:SCHNEIDER ELECTRIC;VOLTAGE,COIL:230 V"/>
    <d v="2019-03-26T00:00:00"/>
    <s v="EL_RELAYS"/>
    <x v="4"/>
    <s v="2000"/>
    <s v="CH01"/>
    <s v="EA"/>
    <n v="4"/>
    <n v="1456"/>
    <n v="0"/>
    <n v="0"/>
    <n v="1456"/>
    <s v="ZSPR"/>
    <n v="0"/>
    <s v=""/>
    <n v="0"/>
    <n v="0"/>
    <s v="ONGC Petro additions Ltd."/>
    <s v="INR"/>
    <n v="0"/>
    <n v="0"/>
    <n v="0"/>
    <n v="0"/>
    <n v="0"/>
    <n v="0"/>
    <n v="0"/>
    <n v="0"/>
    <n v="0"/>
    <n v="0"/>
    <n v="0"/>
    <n v="0"/>
    <n v="0"/>
    <n v="0"/>
    <s v="Chemcial store"/>
    <s v="P01"/>
    <n v="1742"/>
    <x v="2"/>
  </r>
  <r>
    <s v="0T3605030006"/>
    <s v="GAS,CAL,10L,130TO150KG/CM2,HYDROGEN-3%"/>
    <s v="INDUSTRIAL GAS; TYPE, GAS:HYDROGEN 3% VOL/VOL, BALANCE GAS NITROGEN; CAPACITY,WATER:10 L; STABILITY:12 MONTHS; CERTIFICATION METHOD:BY ANALYSIS; CYLINDERPRESSURE:130 TO 150 KG/CM2; CERTIFICATION ACCURACY:+/-1%; PREPARATIONTOLERANCE:+/-10%; SUPPLY MODE:CYLINDER; PHASE:GAS"/>
    <d v="2019-07-22T00:00:00"/>
    <s v="IN_GAS"/>
    <x v="0"/>
    <s v="2000"/>
    <s v="PPS1"/>
    <s v="EA"/>
    <n v="1"/>
    <n v="1455"/>
    <n v="0"/>
    <n v="0"/>
    <n v="1455"/>
    <s v="ZSTO"/>
    <n v="0"/>
    <s v=""/>
    <n v="0"/>
    <n v="0"/>
    <s v="ONGC Petro additions Ltd."/>
    <s v="INR"/>
    <n v="0"/>
    <n v="0"/>
    <n v="0"/>
    <n v="0"/>
    <n v="0"/>
    <n v="0"/>
    <n v="0"/>
    <n v="0"/>
    <n v="0"/>
    <n v="0"/>
    <n v="0"/>
    <n v="0"/>
    <n v="0"/>
    <n v="0"/>
    <s v="PP store - Sec."/>
    <s v="S07"/>
    <n v="1624"/>
    <x v="1"/>
  </r>
  <r>
    <s v="0T3605030011"/>
    <s v="GAS,CAL,10L,130TO150KG/CM2,OXYGEN-90PPM"/>
    <s v="INDUSTRIAL GAS; TYPE, GAS:OXYGEN 90 PPM MOLE/MOLE, BALANCE GAS NITROGEN;CAPACITY, WATER:10 L; STABILITY:12 MONTHS; CERTIFICATION METHOD:BY GRAVIMETRIC;CYLINDER PRESSURE:130 TO 150 KG/CM2; CERTIFICATION ACCURACY:+/-1%; PREPARATIONTOLERANCE:+/-10%; SUPPLY MODE:CYLINDER; PHASE:GAS"/>
    <d v="2019-07-22T00:00:00"/>
    <s v="IN_GAS"/>
    <x v="0"/>
    <s v="2000"/>
    <s v="PPS1"/>
    <s v="EA"/>
    <n v="1"/>
    <n v="1455"/>
    <n v="0"/>
    <n v="0"/>
    <n v="1455"/>
    <s v="ZSTO"/>
    <n v="0"/>
    <s v=""/>
    <n v="0"/>
    <n v="0"/>
    <s v="ONGC Petro additions Ltd."/>
    <s v="INR"/>
    <n v="0"/>
    <n v="0"/>
    <n v="0"/>
    <n v="0"/>
    <n v="0"/>
    <n v="0"/>
    <n v="0"/>
    <n v="0"/>
    <n v="0"/>
    <n v="0"/>
    <n v="0"/>
    <n v="0"/>
    <n v="0"/>
    <n v="0"/>
    <s v="PP store - Sec."/>
    <s v="S07"/>
    <n v="1624"/>
    <x v="1"/>
  </r>
  <r>
    <s v="0P4102210740"/>
    <s v="GSKT,BODY,13IN,100000246826,MIL"/>
    <s v="SPARE PARTS; PART NAME:GASKET,BODY; EQUIPMENT NAME:CONTROL VALVE; EQUIPMENT MAKE:MIL CONTROLS; EQUIPMENT MODEL:21125;MANUFACTURER:MIL CONTROLS; MANUFACTURER PART NUMBER:100000246826; ACTUATOR SIZE:13, 15, 18 IN; MODEL NUMBER:21125, 70125"/>
    <d v="2019-05-09T00:00:00"/>
    <s v="SPARE_PARTS"/>
    <x v="2"/>
    <s v="2000"/>
    <s v="GS01"/>
    <s v="EA"/>
    <n v="1"/>
    <n v="1453"/>
    <n v="0"/>
    <n v="0"/>
    <n v="1453"/>
    <s v="ZSPR"/>
    <n v="0"/>
    <s v=""/>
    <n v="0"/>
    <n v="0"/>
    <s v="ONGC Petro additions Ltd."/>
    <s v="INR"/>
    <n v="0"/>
    <n v="0"/>
    <n v="0"/>
    <n v="0"/>
    <n v="0"/>
    <n v="0"/>
    <n v="0"/>
    <n v="0"/>
    <n v="0"/>
    <n v="0"/>
    <n v="0"/>
    <n v="0"/>
    <n v="0"/>
    <n v="0"/>
    <s v="General Store"/>
    <s v="P03"/>
    <n v="1698"/>
    <x v="2"/>
  </r>
  <r>
    <s v="0P4102211609"/>
    <s v="BODY,GSKT,820898120826,MIL"/>
    <s v="SPARE PARTS; PART NAME:BODY,GASKET; MANUFACTURER:MIL CONTROLS LIMITED; MANUFACTURER PART NUMBER:820898120826"/>
    <d v="2017-08-28T00:00:00"/>
    <s v="SPARE_PARTS"/>
    <x v="2"/>
    <s v="2000"/>
    <s v="GS01"/>
    <s v="EA"/>
    <n v="1"/>
    <n v="1453"/>
    <n v="0"/>
    <n v="0"/>
    <n v="1453"/>
    <s v="ZSPR"/>
    <n v="0"/>
    <s v=""/>
    <n v="0"/>
    <n v="0"/>
    <s v="ONGC Petro additions Ltd."/>
    <s v="INR"/>
    <n v="0"/>
    <n v="0"/>
    <n v="0"/>
    <n v="0"/>
    <n v="0"/>
    <n v="0"/>
    <n v="0"/>
    <n v="0"/>
    <n v="0"/>
    <n v="0"/>
    <n v="0"/>
    <n v="0"/>
    <n v="0"/>
    <n v="0"/>
    <s v="General Store"/>
    <s v="P03"/>
    <n v="2317"/>
    <x v="2"/>
  </r>
  <r>
    <s v="0P1201060019"/>
    <s v="RTNG RING,113009,WARTSILA"/>
    <s v="SPARE PARTS; PART NAME:RETAINING RING; MANUFACTURER PART NUMBER:113009; MANUFACTURER:WARTSILA; DIMENSIONS:150 X 4; DRAWINGNUMBER:DBAC195522; EQUIPMENT NAME:ENGINE; EQUIPMENT MODEL:W20V32; ENGINE NUMBER:PAAE227083; REFERENCE TYPE:W32"/>
    <d v="2017-07-27T00:00:00"/>
    <s v="SPARE_PARTS"/>
    <x v="2"/>
    <s v="2000"/>
    <s v="GS01"/>
    <s v="EA"/>
    <n v="2"/>
    <n v="1448.73"/>
    <n v="0"/>
    <n v="0"/>
    <n v="1448.73"/>
    <s v="ZSPR"/>
    <n v="0"/>
    <s v=""/>
    <n v="0"/>
    <n v="0"/>
    <s v="ONGC Petro additions Ltd."/>
    <s v="INR"/>
    <n v="0"/>
    <n v="0"/>
    <n v="0"/>
    <n v="0"/>
    <n v="0"/>
    <n v="0"/>
    <n v="0"/>
    <n v="0"/>
    <n v="0"/>
    <n v="0"/>
    <n v="0"/>
    <n v="0"/>
    <n v="0"/>
    <n v="0"/>
    <s v="General Store"/>
    <s v="P04"/>
    <n v="2349"/>
    <x v="2"/>
  </r>
  <r>
    <s v="0P3034073900"/>
    <s v="PIN,81699242,CRANE.J"/>
    <s v="SPARE PARTS; PART NAME:PIN; DRAWING NUMBER:GA-109657-7; ITEM POSITION NUMBER:7;EQUIPMENT NAME:MECHANICAL SEAL; EQUIPMENT MAKE:JOHN CRANE; MANUFACTURER PARTNUMBER:81699242; MANUFACTURER:JOHN CRANE"/>
    <d v="2019-10-17T00:00:00"/>
    <s v="SPARE_PARTS"/>
    <x v="2"/>
    <s v="2000"/>
    <s v="CH01"/>
    <s v="EA"/>
    <n v="2"/>
    <n v="1440"/>
    <n v="0"/>
    <n v="0"/>
    <n v="1440"/>
    <s v="ZSPR"/>
    <n v="0"/>
    <s v=""/>
    <n v="0"/>
    <n v="0"/>
    <s v="ONGC Petro additions Ltd."/>
    <s v="INR"/>
    <n v="0"/>
    <n v="0"/>
    <n v="0"/>
    <n v="0"/>
    <n v="0"/>
    <n v="0"/>
    <n v="0"/>
    <n v="0"/>
    <n v="0"/>
    <n v="0"/>
    <n v="0"/>
    <n v="0"/>
    <n v="0"/>
    <n v="0"/>
    <s v="Chemcial store"/>
    <s v="P04"/>
    <n v="1537"/>
    <x v="2"/>
  </r>
  <r>
    <s v="0P3766900043"/>
    <s v="THRD TENSION ASSY,065151E,NEWLONG"/>
    <s v="SPARE PARTS; PART NAME:THREAD TENSION ASSEMBLY; EQUIPMENT NAME:STITCHING MACHINE; EQUIPMENT MAKE:NEWLONG INDUSTRIAL FZC; EQUIPMENTMODEL:DS-9C; MANUFACTURER:NEWLONG INDUSTRIAL FZC; MANUFACTURER PART NUMBER:065151E; SUB ASSEMBLY:THREAD TENSION"/>
    <d v="2021-03-02T00:00:00"/>
    <m/>
    <x v="2"/>
    <s v="2000"/>
    <s v="CH01"/>
    <s v="ST"/>
    <n v="5"/>
    <n v="1439.13"/>
    <n v="0"/>
    <n v="0"/>
    <n v="1439.13"/>
    <s v="ZSPR"/>
    <n v="0"/>
    <s v=""/>
    <n v="0"/>
    <n v="0"/>
    <s v="ONGC Petro additions Ltd."/>
    <s v="INR"/>
    <n v="0"/>
    <n v="0"/>
    <n v="0"/>
    <n v="0"/>
    <n v="0"/>
    <n v="0"/>
    <n v="0"/>
    <n v="0"/>
    <n v="0"/>
    <n v="0"/>
    <n v="0"/>
    <n v="0"/>
    <n v="0"/>
    <n v="0"/>
    <s v="Chemcial store"/>
    <s v="P04"/>
    <n v="1035"/>
    <x v="2"/>
  </r>
  <r>
    <s v="0P4205041322"/>
    <s v="SET SCR,F/3700SA1.5x37S,495142+,ITT-CORP"/>
    <s v="SPARE PARTS; PART NAME:SET SCREW,HEXAGON SOCKET HEAD; EQUIPMENT NAME:LIGHT PFO / PFO UNLOADING PUMP; EQUIPMENT MAKE:ITT CORPORATIONINDIA PVT LTD; EQUIPMENT MODEL:3700 SA-1.5x3 - 7S; ADDITIONAL INFORMATION:FOR BUSHING; MANUFACTURER:ITT CORPORATION INDIA PVT LTD;MANUFACTURER PART NUMBER:49514 202 2229"/>
    <d v="2017-06-30T00:00:00"/>
    <s v="SPARE_PARTS"/>
    <x v="2"/>
    <s v="2000"/>
    <s v="GS01"/>
    <s v="EA"/>
    <n v="9"/>
    <n v="1437.78"/>
    <n v="0"/>
    <n v="0"/>
    <n v="1437.78"/>
    <s v="ZSPR"/>
    <n v="0"/>
    <s v=""/>
    <n v="0"/>
    <n v="0"/>
    <s v="ONGC Petro additions Ltd."/>
    <s v="INR"/>
    <n v="0"/>
    <n v="0"/>
    <n v="0"/>
    <n v="0"/>
    <n v="0"/>
    <n v="0"/>
    <n v="0"/>
    <n v="0"/>
    <n v="0"/>
    <n v="0"/>
    <n v="0"/>
    <n v="0"/>
    <n v="0"/>
    <n v="0"/>
    <s v="General Store"/>
    <s v="P04"/>
    <n v="2376"/>
    <x v="2"/>
  </r>
  <r>
    <s v="0P4205041328"/>
    <s v="SET SCR,F/3700SA1.5x39N,495142+,ITT-CORP"/>
    <s v="SPARE PARTS; PART NAME:SET SCREW,HEXAGON SOCKET HEAD; EQUIPMENT NAME:WASH OIL UNLOADING PUMP; EQUIPMENT MAKE:ITT CORPORATION INDIAPVT LTD; EQUIPMENT MODEL:3700 SA-1.5x3 - 9N; ADDITIONAL INFORMATION:FOR BUSHING; MANUFACTURER:ITT CORPORATION INDIA PVT LTD;MANUFACTURER PART NUMBER:49514 202 2229"/>
    <d v="2017-06-30T00:00:00"/>
    <s v="SPARE_PARTS"/>
    <x v="2"/>
    <s v="2000"/>
    <s v="GS01"/>
    <s v="EA"/>
    <n v="9"/>
    <n v="1437.78"/>
    <n v="0"/>
    <n v="0"/>
    <n v="1437.78"/>
    <s v="ZSPR"/>
    <n v="0"/>
    <s v=""/>
    <n v="0"/>
    <n v="0"/>
    <s v="ONGC Petro additions Ltd."/>
    <s v="INR"/>
    <n v="0"/>
    <n v="0"/>
    <n v="0"/>
    <n v="0"/>
    <n v="0"/>
    <n v="0"/>
    <n v="0"/>
    <n v="0"/>
    <n v="0"/>
    <n v="0"/>
    <n v="0"/>
    <n v="0"/>
    <n v="0"/>
    <n v="0"/>
    <s v="General Store"/>
    <s v="P04"/>
    <n v="2376"/>
    <x v="2"/>
  </r>
  <r>
    <s v="0P4205041341"/>
    <s v="SET SCR,F/3700SA1.5x3,495142+,ITT-CORP"/>
    <s v="SPARE PARTS; PART NAME:SET SCREW,HEXAGON SOCKET HEAD; EQUIPMENT NAME:HEXANE UNLOADING PUMP; EQUIPMENT MAKE:ITT CORPORATION INDIAPVT LTD; EQUIPMENT MODEL:3700 SA-1.5x3 - 11S; ADDITIONAL INFORMATION:FOR BUSHING; MANUFACTURER:ITT CORPORATION INDIA PVT LTD;MANUFACTURER PART NUMBER:49514 202 2229; EQUIPMENT NAME:HEXANE-I UNLOADING PUMP"/>
    <d v="2017-06-30T00:00:00"/>
    <s v="SPARE_PARTS"/>
    <x v="2"/>
    <s v="2000"/>
    <s v="GS01"/>
    <s v="EA"/>
    <n v="9"/>
    <n v="1437.78"/>
    <n v="0"/>
    <n v="0"/>
    <n v="1437.78"/>
    <s v="ZSPR"/>
    <n v="0"/>
    <s v=""/>
    <n v="0"/>
    <n v="0"/>
    <s v="ONGC Petro additions Ltd."/>
    <s v="INR"/>
    <n v="0"/>
    <n v="0"/>
    <n v="0"/>
    <n v="0"/>
    <n v="0"/>
    <n v="0"/>
    <n v="0"/>
    <n v="0"/>
    <n v="0"/>
    <n v="0"/>
    <n v="0"/>
    <n v="0"/>
    <n v="0"/>
    <n v="0"/>
    <s v="General Store"/>
    <s v="P04"/>
    <n v="2376"/>
    <x v="2"/>
  </r>
  <r>
    <s v="0P4205041353"/>
    <s v="SET SCR,F/3700SA3x6,49514202+,ITT-CORP"/>
    <s v="SPARE PARTS; PART NAME:SET SCREW,HEXAGON SOCKET HEAD; EQUIPMENT NAME:HPG LOADING PUMP; EQUIPMENT MAKE:ITT CORPORATION INDIA PVTLTD; EQUIPMENT MODEL:3700 SA-3x6 - 9S; ADDITIONAL INFORMATION:FOR BUSHING; MANUFACTURER:ITT CORPORATION INDIA PVT LTD; MANUFACTURERPART NUMBER:49514 202 2229"/>
    <d v="2017-06-30T00:00:00"/>
    <s v="SPARE_PARTS"/>
    <x v="2"/>
    <s v="2000"/>
    <s v="GS01"/>
    <s v="EA"/>
    <n v="9"/>
    <n v="1437.78"/>
    <n v="0"/>
    <n v="0"/>
    <n v="1437.78"/>
    <s v="ZSPR"/>
    <n v="0"/>
    <s v=""/>
    <n v="0"/>
    <n v="0"/>
    <s v="ONGC Petro additions Ltd."/>
    <s v="INR"/>
    <n v="0"/>
    <n v="0"/>
    <n v="0"/>
    <n v="0"/>
    <n v="0"/>
    <n v="0"/>
    <n v="0"/>
    <n v="0"/>
    <n v="0"/>
    <n v="0"/>
    <n v="0"/>
    <n v="0"/>
    <n v="0"/>
    <n v="0"/>
    <s v="General Store"/>
    <s v="P04"/>
    <n v="2376"/>
    <x v="2"/>
  </r>
  <r>
    <s v="0P4205041365"/>
    <s v="SET SCR,F/3700MA3x6,49514202+,ITT-CORP"/>
    <s v="SPARE PARTS; PART NAME:SET SCREW,HEXAGON SOCKET HEAD; EQUIPMENT MAKE:ITT CORPORATION INDIA PVT LTD; EQUIPMENT MODEL:3700 MA-3x6 -13L; ADDITIONAL INFORMATION:FOR BUSHING; MANUFACTURER:ITT CORPORATION INDIA PVT LTD; MANUFACTURER PART NUMBER:49514 202 2229;EQUIPMENT NAME:PFO/CBFS TRANSFER AND LOADING PUMP"/>
    <d v="2017-06-30T00:00:00"/>
    <s v="SPARE_PARTS"/>
    <x v="2"/>
    <s v="2000"/>
    <s v="GS01"/>
    <s v="EA"/>
    <n v="9"/>
    <n v="1437.78"/>
    <n v="0"/>
    <n v="0"/>
    <n v="1437.78"/>
    <s v="ZSPR"/>
    <n v="0"/>
    <s v=""/>
    <n v="0"/>
    <n v="0"/>
    <s v="ONGC Petro additions Ltd."/>
    <s v="INR"/>
    <n v="0"/>
    <n v="0"/>
    <n v="0"/>
    <n v="0"/>
    <n v="0"/>
    <n v="0"/>
    <n v="0"/>
    <n v="0"/>
    <n v="0"/>
    <n v="0"/>
    <n v="0"/>
    <n v="0"/>
    <n v="0"/>
    <n v="0"/>
    <s v="General Store"/>
    <s v="P04"/>
    <n v="2376"/>
    <x v="2"/>
  </r>
  <r>
    <s v="0P4205041378"/>
    <s v="SET SCR,F/3700LX,495142022229,ITT-CORP"/>
    <s v="SPARE PARTS; PART NAME:SET SCREW,HEXAGON SOCKET HEAD; EQUIPMENT NAME:C4 MIX TRANSFER PUMP; EQUIPMENT MAKE:ITT CORPORATION INDIA PVTLTD; EQUIPMENT MODEL:3700 LX-3x6 - 17S; ADDITIONAL INFORMATION:FOR BUSHING; MANUFACTURER:ITT CORPORATION INDIA PVT LTD;LTD; EQUIPMENT MODEL:3700 LX-3x6 - 17S; ADDITIONAL INFORMATION:FOR BUSHING; MANUFACTURER:ITT CORPORATION INDIA PVT LTD;MANUFACTURER PART NUMBER:49514 202 2229"/>
    <d v="2017-06-30T00:00:00"/>
    <s v="SPARE_PARTS"/>
    <x v="2"/>
    <s v="2000"/>
    <s v="GS01"/>
    <s v="EA"/>
    <n v="9"/>
    <n v="1437.78"/>
    <n v="0"/>
    <n v="0"/>
    <n v="1437.78"/>
    <s v="ZSPR"/>
    <n v="0"/>
    <s v=""/>
    <n v="0"/>
    <n v="0"/>
    <s v="ONGC Petro additions Ltd."/>
    <s v="INR"/>
    <n v="0"/>
    <n v="0"/>
    <n v="0"/>
    <n v="0"/>
    <n v="0"/>
    <n v="0"/>
    <n v="0"/>
    <n v="0"/>
    <n v="0"/>
    <n v="0"/>
    <n v="0"/>
    <n v="0"/>
    <n v="0"/>
    <n v="0"/>
    <s v="General Store"/>
    <s v="P04"/>
    <n v="2376"/>
    <x v="2"/>
  </r>
  <r>
    <s v="0P0631070039"/>
    <s v="O-RING,SM-9S05A#07,KOBE"/>
    <s v="SPARE PARTS; PART NAME:O-RING; MANUFACTURER PART NUMBER:SM-9S05A#07; MANUFACTURER:KOBE STEEL; DRAWING NUMBER:LM-500L20B; ITEMPOSITION NUMBER:12; EQUIPMENT NAME:MIXER; EQUIPMENT MAKE:KOBE STEEL; EQUIPMENT MODEL:LCM500H; SUB ASSY:N2 PURGE NOZZLE ASS'Y"/>
    <d v="2022-07-28T00:00:00"/>
    <s v="SPARE_PARTS"/>
    <x v="2"/>
    <s v="2000"/>
    <s v="GS01"/>
    <s v="EA"/>
    <n v="2"/>
    <n v="1427.32"/>
    <n v="0"/>
    <n v="0"/>
    <n v="1427.32"/>
    <s v="ZSPR"/>
    <n v="0"/>
    <s v=""/>
    <n v="0"/>
    <n v="0"/>
    <s v="ONGC Petro additions Ltd."/>
    <s v="INR"/>
    <n v="0"/>
    <n v="0"/>
    <n v="0"/>
    <n v="0"/>
    <n v="0"/>
    <n v="0"/>
    <n v="0"/>
    <n v="0"/>
    <n v="0"/>
    <n v="0"/>
    <n v="0"/>
    <n v="0"/>
    <n v="0"/>
    <n v="0"/>
    <s v="General Store"/>
    <s v="P04"/>
    <n v="522"/>
    <x v="2"/>
  </r>
  <r>
    <s v="0P3766900391"/>
    <s v="TUBE,OIL,8FU2-6X90F,NEWLONG"/>
    <s v="SPARE PARTS; PART NAME:TUBE,OIL; EQUIPMENT NAME:PORTABLE STITCHING MACHINE;EQUIPMENT MAKE:NEWLONG INDUSTRIAL FZC; EQUIPMENT MODEL:NP-7A; MANUFACTURER PARTNUMBER:8FU2-6X90F; MANUFACTURER:NEWLONG INDUSTRIAL FZC; WITH OIL FELT; BUSHINGAND OILING PARTS"/>
    <d v="2018-08-06T00:00:00"/>
    <s v="SPARE_PARTS"/>
    <x v="2"/>
    <s v="2000"/>
    <s v="CH01"/>
    <s v="EA"/>
    <n v="13"/>
    <n v="1423.5"/>
    <n v="0"/>
    <n v="0"/>
    <n v="1423.5"/>
    <s v="ZSPR"/>
    <n v="0"/>
    <s v=""/>
    <n v="0"/>
    <n v="0"/>
    <s v="ONGC Petro additions Ltd."/>
    <s v="INR"/>
    <n v="0"/>
    <n v="0"/>
    <n v="0"/>
    <n v="0"/>
    <n v="0"/>
    <n v="0"/>
    <n v="0"/>
    <n v="0"/>
    <n v="0"/>
    <n v="0"/>
    <n v="0"/>
    <n v="0"/>
    <n v="0"/>
    <n v="0"/>
    <s v="Chemcial store"/>
    <s v="P04"/>
    <n v="1974"/>
    <x v="2"/>
  </r>
  <r>
    <s v="0P4102215062"/>
    <s v="CAGE/SEAT RING GSKT,4001195968260+,BA-HU"/>
    <s v="SPARE PARTS; PART NAME:CAGE GASKET/SEAT RING GASKET; EQUIPMENT NAME:CONTROLVALVE; EQUIPMENT MAKE:BAKER HUGHES; MANUFACTURER PART NUMBER:400119596-826-0000;MANUFACTURER:BAKER HUGHES; TYPE:SOFT PART; VALVE SERIAL NUMBER:LB12A0092-003"/>
    <d v="2022-06-16T00:00:00"/>
    <s v="SPARE_PARTS"/>
    <x v="2"/>
    <s v="2000"/>
    <s v="CH01"/>
    <s v="EA"/>
    <n v="2"/>
    <n v="1420.02"/>
    <n v="0"/>
    <n v="0"/>
    <n v="1420.02"/>
    <s v="ZSPR"/>
    <n v="0"/>
    <s v=""/>
    <n v="0"/>
    <n v="0"/>
    <s v="ONGC Petro additions Ltd."/>
    <s v="INR"/>
    <n v="0"/>
    <n v="0"/>
    <n v="0"/>
    <n v="0"/>
    <n v="0"/>
    <n v="0"/>
    <n v="0"/>
    <n v="0"/>
    <n v="0"/>
    <n v="0"/>
    <n v="0"/>
    <n v="0"/>
    <n v="0"/>
    <n v="0"/>
    <s v="Chemcial store"/>
    <s v="P03"/>
    <n v="564"/>
    <x v="2"/>
  </r>
  <r>
    <s v="0P4205040038"/>
    <s v="LCK NUT,BRG,MGA103-D-DR-002/136,ITT-CORP"/>
    <s v="SPARE PARTS; PART NAME:LOCK NUT,BEARING; MANUFACTURER PART NUMBER:8601-0005;  MANUFACTURER:ITT CORPORATION INDIA PVT LTD; MATERIAL:STEEL;DRAWING NUMBER:MGA103-D-DR-002; ITEM POSITION NUMBER:136; EQUIPMENTNAME:WASTE HEXANE TRANSFER PUMP; EQUIPMENT MODEL:3171 ST 1X1.5-6"/>
    <d v="2017-06-30T00:00:00"/>
    <s v="SPARE_PARTS"/>
    <x v="2"/>
    <s v="2000"/>
    <s v="GS01"/>
    <s v="EA"/>
    <n v="1"/>
    <n v="1419.04"/>
    <n v="0"/>
    <n v="0"/>
    <n v="1419.04"/>
    <s v="ZSPR"/>
    <n v="0"/>
    <s v=""/>
    <n v="0"/>
    <n v="0"/>
    <s v="ONGC Petro additions Ltd."/>
    <s v="INR"/>
    <n v="0"/>
    <n v="0"/>
    <n v="0"/>
    <n v="0"/>
    <n v="0"/>
    <n v="0"/>
    <n v="0"/>
    <n v="0"/>
    <n v="0"/>
    <n v="0"/>
    <n v="0"/>
    <n v="0"/>
    <n v="0"/>
    <n v="0"/>
    <s v="General Store"/>
    <s v="P04"/>
    <n v="2376"/>
    <x v="2"/>
  </r>
  <r>
    <s v="0T4532060013"/>
    <s v="SLUGGING WRENCH,HEAVY DUTY,60MM"/>
    <s v="HAND TOOLS; TYPE, TOOL:SLUGGING WRENCH; TYPE:HEAVY DUTY DOUBLE HEXAGONAL RING; COATING:STRAIGHT BLACK INDUSTRIAL FINISH;SIZE(A/F):60 MM"/>
    <d v="2015-07-15T00:00:00"/>
    <s v="HA_TOOLS"/>
    <x v="2"/>
    <s v="2000"/>
    <s v="GS01"/>
    <s v="EA"/>
    <n v="1"/>
    <n v="1418.6"/>
    <n v="0"/>
    <n v="0"/>
    <n v="1418.6"/>
    <s v="ZSTO"/>
    <n v="0"/>
    <s v=""/>
    <n v="0"/>
    <n v="0"/>
    <s v="ONGC Petro additions Ltd."/>
    <s v="INR"/>
    <n v="0"/>
    <n v="0"/>
    <n v="0"/>
    <n v="0"/>
    <n v="0"/>
    <n v="0"/>
    <n v="0"/>
    <n v="0"/>
    <n v="0"/>
    <n v="0"/>
    <n v="0"/>
    <n v="0"/>
    <n v="0"/>
    <n v="0"/>
    <s v="General Store"/>
    <s v="S21"/>
    <n v="3092"/>
    <x v="1"/>
  </r>
  <r>
    <s v="0P4205031782"/>
    <s v="GSKT,117.1,50X40 UCWM25,KEPL"/>
    <s v="SPARE PARTS; PART NAME:GASKET; EQUIPMENT NAME:QUENCH PUMP; EQUIPMENT MAKE:KIRLOSKAR EBARA PUMPS LIMITED; EQUIPMENT MODEL:50X40 UCWM25; ADDITIONAL INFORMATION:FOR DRIVE END BEARING; MANUFACTURER:KIRLOSKAR EBARA PUMPS LIMITED; MANUFACTURER PART NUMBER:117.1"/>
    <d v="2018-01-29T00:00:00"/>
    <s v="SPARE_PARTS"/>
    <x v="2"/>
    <s v="2000"/>
    <s v="GS01"/>
    <s v="EA"/>
    <n v="1"/>
    <n v="1415.65"/>
    <n v="0"/>
    <n v="0"/>
    <n v="1415.65"/>
    <s v="ZSPR"/>
    <n v="0"/>
    <s v=""/>
    <n v="0"/>
    <n v="0"/>
    <s v="ONGC Petro additions Ltd."/>
    <s v="INR"/>
    <n v="0"/>
    <n v="0"/>
    <n v="0"/>
    <n v="0"/>
    <n v="0"/>
    <n v="0"/>
    <n v="0"/>
    <n v="0"/>
    <n v="0"/>
    <n v="0"/>
    <n v="0"/>
    <n v="0"/>
    <n v="0"/>
    <n v="0"/>
    <s v="General Store"/>
    <s v="P04"/>
    <n v="2163"/>
    <x v="2"/>
  </r>
  <r>
    <s v="0P4205031783"/>
    <s v="GSKT,117.08,50X40 UCWM25,KEPL"/>
    <s v="SPARE PARTS; PART NAME:GASKET; EQUIPMENT NAME:QUENCH PUMP; EQUIPMENT MAKE:KIRLOSKAR EBARA PUMPS LIMITED; EQUIPMENT MODEL:50X40 UCWM25; ADDITIONAL INFORMATION:FOR NON DRIVE END BEARING; MANUFACTURER:KIRLOSKAR EBARA PUMPS LIMITED; MANUFACTURER PART NUMBER:117.08"/>
    <d v="2018-01-29T00:00:00"/>
    <s v="SPARE_PARTS"/>
    <x v="2"/>
    <s v="2000"/>
    <s v="GS01"/>
    <s v="EA"/>
    <n v="1"/>
    <n v="1415.65"/>
    <n v="0"/>
    <n v="0"/>
    <n v="1415.65"/>
    <s v="ZSPR"/>
    <n v="0"/>
    <s v=""/>
    <n v="0"/>
    <n v="0"/>
    <s v="ONGC Petro additions Ltd."/>
    <s v="INR"/>
    <n v="0"/>
    <n v="0"/>
    <n v="0"/>
    <n v="0"/>
    <n v="0"/>
    <n v="0"/>
    <n v="0"/>
    <n v="0"/>
    <n v="0"/>
    <n v="0"/>
    <n v="0"/>
    <n v="0"/>
    <n v="0"/>
    <n v="0"/>
    <s v="General Store"/>
    <s v="P04"/>
    <n v="2163"/>
    <x v="2"/>
  </r>
  <r>
    <s v="0P1005010227"/>
    <s v="COV,FAN,FCX13MC0000SP,BHAR-BIJ"/>
    <s v="SPARE PARTS; PART NAME:COVER,FAN; EQUIPMENT NAME:MOTOR; EQUIPMENT MAKE:BHARAT BIJLEE; MANUFACTURER:BHARAT BIJLEE; MANUFACTURER PARTNUMBER:FCX13MC0000SP; FOR MOTOR; FRAME SIZE:132; POWER RATING:5.55/7.5/9.3 KW; VOLTAGE RATING:415 V; NUMBER OF POLE:2; MOTORREFERENCE TYPE:MN13M293G/MN13S233G"/>
    <d v="2018-06-25T00:00:00"/>
    <s v="SPARE_PARTS"/>
    <x v="2"/>
    <s v="2000"/>
    <s v="CH01"/>
    <s v="EA"/>
    <n v="1"/>
    <n v="1415"/>
    <n v="0"/>
    <n v="0"/>
    <n v="1415"/>
    <s v="ZSPR"/>
    <n v="0"/>
    <s v=""/>
    <n v="0"/>
    <n v="0"/>
    <s v="ONGC Petro additions Ltd."/>
    <s v="INR"/>
    <n v="0"/>
    <n v="0"/>
    <n v="0"/>
    <n v="0"/>
    <n v="0"/>
    <n v="0"/>
    <n v="0"/>
    <n v="0"/>
    <n v="0"/>
    <n v="0"/>
    <n v="0"/>
    <n v="0"/>
    <n v="0"/>
    <n v="0"/>
    <s v="Chemcial store"/>
    <s v="P01"/>
    <n v="2016"/>
    <x v="2"/>
  </r>
  <r>
    <s v="0T1729460078"/>
    <s v="RDCR,CON,BW,A234-WPB,SCH40,0.75x1IN"/>
    <s v="BUTT-WELD CONCENTRIC PIPE REDUCERS; MAT:CARBON STEEL; MAT SPEC, FITTING:ASTM A234 GRADE WPB; SERVICE:STEAM WITH IBR CERTIFICATE;SCHEDULE NUMBER:40; SIZE:0.75 x 1 IN"/>
    <d v="2019-12-10T00:00:00"/>
    <s v="BU_CO_PI_REDUCERS1"/>
    <x v="2"/>
    <s v="2000"/>
    <s v="CH01"/>
    <s v="EA"/>
    <n v="30"/>
    <n v="1413.41"/>
    <n v="0"/>
    <n v="0"/>
    <n v="1413.41"/>
    <s v="ZSTO"/>
    <n v="0"/>
    <s v=""/>
    <n v="0"/>
    <n v="0"/>
    <s v="ONGC Petro additions Ltd."/>
    <s v="INR"/>
    <n v="0"/>
    <n v="0"/>
    <n v="0"/>
    <n v="0"/>
    <n v="0"/>
    <n v="0"/>
    <n v="0"/>
    <n v="0"/>
    <n v="0"/>
    <n v="0"/>
    <n v="0"/>
    <n v="0"/>
    <n v="0"/>
    <n v="0"/>
    <s v="Chemcial store"/>
    <s v="S06"/>
    <n v="1483"/>
    <x v="1"/>
  </r>
  <r>
    <s v="0P1201090004"/>
    <s v="RLY,DC AUXILIARY,PT5D7024 24VDC,WARTSILA"/>
    <s v="SPARE PARTS; PART NAME:DC-AUXILIARY RELAY; MANUFACTURER PART NUMBER:PT 5D7024 24VDC; MANUFACTURER:WARTSILA; DRAWINGNUMBER:DBAC195522; EQUIPMENT NAME:ENGINE; EQUIPMENT MODEL:W20V32; ENGINE NUMBER:PAAE227083; REFERENCE TYPE:W32"/>
    <d v="2017-07-27T00:00:00"/>
    <s v="SPARE_PARTS"/>
    <x v="2"/>
    <s v="2000"/>
    <s v="GS01"/>
    <s v="EA"/>
    <n v="1"/>
    <n v="1407.37"/>
    <n v="0"/>
    <n v="0"/>
    <n v="1407.37"/>
    <s v="ZSPR"/>
    <n v="0"/>
    <s v=""/>
    <n v="0"/>
    <n v="0"/>
    <s v="ONGC Petro additions Ltd."/>
    <s v="INR"/>
    <n v="0"/>
    <n v="0"/>
    <n v="0"/>
    <n v="0"/>
    <n v="0"/>
    <n v="0"/>
    <n v="0"/>
    <n v="0"/>
    <n v="0"/>
    <n v="0"/>
    <n v="0"/>
    <n v="0"/>
    <n v="0"/>
    <n v="0"/>
    <s v="General Store"/>
    <s v="P04"/>
    <n v="2349"/>
    <x v="2"/>
  </r>
  <r>
    <s v="0P4102240040"/>
    <s v="PIN,GRV,UNS S31600,1B599835072,FISH-CO"/>
    <s v="SPARE PARTS; PART NAME:GROOVE PIN; MANUFACTURER PART NUMBER:1B599835072; MANUFACTURER:FISHER CONTROLS; MATERIAL:UNS S31600;EQUIPMENT NAME:CONTROL VALVE; EQUIPMENT MODEL:2.00EZ; SET QUANTITY:1"/>
    <d v="2023-05-12T00:00:00"/>
    <s v="SPARE_PARTS"/>
    <x v="2"/>
    <s v="2000"/>
    <s v="GS01"/>
    <s v="EA"/>
    <n v="8"/>
    <n v="1400"/>
    <n v="0"/>
    <n v="0"/>
    <n v="1400"/>
    <s v="ZSPR"/>
    <n v="0"/>
    <s v=""/>
    <n v="0"/>
    <n v="0"/>
    <s v="ONGC Petro additions Ltd."/>
    <s v="INR"/>
    <n v="0"/>
    <n v="0"/>
    <n v="0"/>
    <n v="0"/>
    <n v="0"/>
    <n v="0"/>
    <n v="0"/>
    <n v="0"/>
    <n v="0"/>
    <n v="0"/>
    <n v="0"/>
    <n v="0"/>
    <n v="0"/>
    <n v="0"/>
    <s v="General Store"/>
    <s v="P03"/>
    <n v="234"/>
    <x v="2"/>
  </r>
  <r>
    <s v="0T2548790013"/>
    <s v="GSKT,FLR,PE,VITON,450X484XX3MM"/>
    <s v="PLANT ELEMENT FLAT RING GASKET; MAT, LAYERS:VITON WHITE; DIMENSIONS, RING, ID X OD:450 X 484 MM; THICKNESS, GASKET:3 MM; EQUIPMENTNAME:COOLER; POSITION NUMBER:37; DRAWING NUMBER:OSI2011010.0.408.0045"/>
    <d v="2022-04-01T00:00:00"/>
    <s v="PL_FL_GASKETS2"/>
    <x v="2"/>
    <s v="2000"/>
    <s v="SP01"/>
    <s v="EA"/>
    <n v="1"/>
    <n v="1398"/>
    <n v="0"/>
    <n v="0"/>
    <n v="1398"/>
    <s v="ZSTO"/>
    <n v="0"/>
    <s v=""/>
    <n v="0"/>
    <n v="0"/>
    <s v="ONGC Petro additions Ltd."/>
    <s v="INR"/>
    <n v="0"/>
    <n v="0"/>
    <n v="0"/>
    <n v="0"/>
    <n v="0"/>
    <n v="0"/>
    <n v="0"/>
    <n v="0"/>
    <n v="0"/>
    <n v="0"/>
    <n v="0"/>
    <n v="0"/>
    <n v="0"/>
    <n v="0"/>
    <s v="Shutdown Plan Mt"/>
    <s v="S06"/>
    <n v="640"/>
    <x v="1"/>
  </r>
  <r>
    <s v="0P4205031383"/>
    <s v="O-RING,FKM,09-H75VN/40-E2-A5/3,EAGLEBUR"/>
    <s v="SPARE PARTS; PART NAME:O-RING; MATERIAL:FLUOROELASTOMER; DRAWING NUMBER:09-H75VN/40-E22-A5; ITEM POSITION NUMBER:3; EQUIPMENTNAME:CRWS PUMP; EQUIPMENT MAKE:KSB PUMPS &amp; VALVES; ADDITIONAL INFORMATION:FOR MECHANICAL SEAL; MANUFACTURER:EAGLE BURGMANN;MANUFACTURER PART NUMBER:09-H75VN/40-E2-A5/3; SEAL MODEL:H75VN; SEAL SIZE:40"/>
    <d v="2019-12-05T00:00:00"/>
    <s v="SPARE_PARTS"/>
    <x v="2"/>
    <s v="2000"/>
    <s v="CH01"/>
    <s v="EA"/>
    <n v="1"/>
    <n v="1393.76"/>
    <n v="0"/>
    <n v="0"/>
    <n v="1393.76"/>
    <s v="ZSPR"/>
    <n v="0"/>
    <s v=""/>
    <n v="0"/>
    <n v="0"/>
    <s v="ONGC Petro additions Ltd."/>
    <s v="INR"/>
    <n v="0"/>
    <n v="0"/>
    <n v="0"/>
    <n v="0"/>
    <n v="0"/>
    <n v="0"/>
    <n v="0"/>
    <n v="0"/>
    <n v="0"/>
    <n v="0"/>
    <n v="0"/>
    <n v="0"/>
    <n v="0"/>
    <n v="0"/>
    <s v="Chemcial store"/>
    <s v="P04"/>
    <n v="1488"/>
    <x v="2"/>
  </r>
  <r>
    <s v="0P4205031383"/>
    <s v="O-RING,FKM,09-H75VN/40-E2-A5/3,EAGLEBUR"/>
    <s v="SPARE PARTS; PART NAME:O-RING; MATERIAL:FLUOROELASTOMER; DRAWING NUMBER:09-H75VN/40-E22-A5; ITEM POSITION NUMBER:3; EQUIPMENTNAME:CRWS PUMP; EQUIPMENT MAKE:KSB PUMPS &amp; VALVES; ADDITIONAL INFORMATION:FOR MECHANICAL SEAL; MANUFACTURER:EAGLE BURGMANN;MANUFACTURER PART NUMBER:09-H75VN/40-E2-A5/3; SEAL MODEL:H75VN; SEAL SIZE:40"/>
    <d v="2019-12-05T00:00:00"/>
    <s v="SPARE_PARTS"/>
    <x v="2"/>
    <s v="2000"/>
    <s v="GS01"/>
    <s v="EA"/>
    <n v="1"/>
    <n v="1393.76"/>
    <n v="0"/>
    <n v="0"/>
    <n v="1393.76"/>
    <s v="ZSPR"/>
    <n v="0"/>
    <s v=""/>
    <n v="0"/>
    <n v="0"/>
    <s v="ONGC Petro additions Ltd."/>
    <s v="INR"/>
    <n v="0"/>
    <n v="0"/>
    <n v="0"/>
    <n v="0"/>
    <n v="0"/>
    <n v="0"/>
    <n v="0"/>
    <n v="0"/>
    <n v="0"/>
    <n v="0"/>
    <n v="0"/>
    <n v="0"/>
    <n v="0"/>
    <n v="0"/>
    <s v="General Store"/>
    <s v="P04"/>
    <n v="1488"/>
    <x v="2"/>
  </r>
  <r>
    <s v="0P0615780057"/>
    <s v="ARM PIN,7020 E,CHRORICH"/>
    <s v="SPARE PARTS; PART NAME:ARM PIN; MANUFACTURER PART NUMBER:7020 E; MANUFACTURER:CHRONOS RICHARDSON; DRAWING NUMBER:1B 2315; ITEMPOSITION NUMBER:107; EQUIPMENT NAME:FLAKER BAGGING SYSTEM; EQUIPMENT MAKE:CHRONOS RICHARDSON; EQUIPMENT MODEL:GE-55 SSF; ADDITIONALINFORMATION:FOR FEED DOG; SUB ASSY:SEWING HEAD 150 U"/>
    <d v="2017-11-22T00:00:00"/>
    <s v="SPARE_PARTS"/>
    <x v="2"/>
    <s v="2000"/>
    <s v="GS01"/>
    <s v="EA"/>
    <n v="2"/>
    <n v="1386.96"/>
    <n v="0"/>
    <n v="0"/>
    <n v="1386.96"/>
    <s v="ZSPR"/>
    <n v="0"/>
    <s v=""/>
    <n v="0"/>
    <n v="0"/>
    <s v="ONGC Petro additions Ltd."/>
    <s v="INR"/>
    <n v="0"/>
    <n v="0"/>
    <n v="0"/>
    <n v="0"/>
    <n v="0"/>
    <n v="0"/>
    <n v="0"/>
    <n v="0"/>
    <n v="0"/>
    <n v="0"/>
    <n v="0"/>
    <n v="0"/>
    <n v="0"/>
    <n v="0"/>
    <s v="General Store"/>
    <s v="P04"/>
    <n v="2231"/>
    <x v="2"/>
  </r>
  <r>
    <s v="0P0615760098"/>
    <s v="BRG,TOP,3011 C,CHRORICH"/>
    <s v="SPARE PARTS; PART NAME:BEARING, TOP; MANUFACTURER PART NUMBER:3011 C; MANUFACTURER:CHRONOS RICHARDSON; DRAWING NUMBER:1B 2364; ITEMPOSITION NUMBER:2; EQUIPMENT NAME:FLAKER BAGGING SYSTEM; EQUIPMENT MAKE:CHRONOS RICHARDSON; EQUIPMENT MODEL:GE-55 SSF; ADDITIONALINFORMATION:FOR DRIVE SHAFT; SUB ASSY:OSCILLATING FINGER OF SEWING HEAD 150 U"/>
    <d v="2019-12-18T00:00:00"/>
    <s v="SPARE_PARTS"/>
    <x v="2"/>
    <s v="2000"/>
    <s v="CH01"/>
    <s v="EA"/>
    <n v="2"/>
    <n v="1385.41"/>
    <n v="0"/>
    <n v="0"/>
    <n v="1385.41"/>
    <s v="ZSPR"/>
    <n v="0"/>
    <s v=""/>
    <n v="0"/>
    <n v="0"/>
    <s v="ONGC Petro additions Ltd."/>
    <s v="INR"/>
    <n v="0"/>
    <n v="0"/>
    <n v="0"/>
    <n v="0"/>
    <n v="0"/>
    <n v="0"/>
    <n v="0"/>
    <n v="0"/>
    <n v="0"/>
    <n v="0"/>
    <n v="0"/>
    <n v="0"/>
    <n v="0"/>
    <n v="0"/>
    <s v="Chemcial store"/>
    <s v="P04"/>
    <n v="1475"/>
    <x v="2"/>
  </r>
  <r>
    <s v="0P0615760102"/>
    <s v="DRV CRANK,3011 E/J,CHRORICH"/>
    <s v="SPARE PARTS; PART NAME:DRIVE CRANK; MANUFACTURER PART NUMBER:3011 E/J; MANUFACTURER:CHRONOS RICHARDSON; DRAWING NUMBER:1B 1502;ITEM POSITION NUMBER:8; EQUIPMENT NAME:FLAKER BAGGING SYSTEM; EQUIPMENT MAKE:CHRONOS RICHARDSON; EQUIPMENT MODEL:GE-55 SSF; SUBASSY:OSCILLATING FINGER OF SEWING HEAD 150 U"/>
    <d v="2019-12-18T00:00:00"/>
    <s v="SPARE_PARTS"/>
    <x v="2"/>
    <s v="2000"/>
    <s v="CH01"/>
    <s v="EA"/>
    <n v="2"/>
    <n v="1385.41"/>
    <n v="0"/>
    <n v="0"/>
    <n v="1385.41"/>
    <s v="ZSPR"/>
    <n v="0"/>
    <s v=""/>
    <n v="0"/>
    <n v="0"/>
    <s v="ONGC Petro additions Ltd."/>
    <s v="INR"/>
    <n v="0"/>
    <n v="0"/>
    <n v="0"/>
    <n v="0"/>
    <n v="0"/>
    <n v="0"/>
    <n v="0"/>
    <n v="0"/>
    <n v="0"/>
    <n v="0"/>
    <n v="0"/>
    <n v="0"/>
    <n v="0"/>
    <n v="0"/>
    <s v="Chemcial store"/>
    <s v="P04"/>
    <n v="1475"/>
    <x v="2"/>
  </r>
  <r>
    <s v="0P4205031779"/>
    <s v="GSKT,117.4,50X40 DCS7M,KEPL"/>
    <s v="SPARE PARTS; PART NAME:GASKET; EQUIPMENT NAME:NAPTHA FEED PUMP; EQUIPMENT MAKE:KIRLOSKAR EBARA PUMPS LIMITED; EQUIPMENT MODEL:50X40DCS 7M; ADDITIONAL INFORMATION:FOR DRIVE END BEARING COVER; MANUFACTURER:KIRLOSKAR EBARA PUMPS LIMITED; MANUFACTURER PARTNUMBER:117.4"/>
    <d v="2018-01-29T00:00:00"/>
    <s v="SPARE_PARTS"/>
    <x v="2"/>
    <s v="2000"/>
    <s v="GS01"/>
    <s v="EA"/>
    <n v="1"/>
    <n v="1381.72"/>
    <n v="0"/>
    <n v="0"/>
    <n v="1381.72"/>
    <s v="ZSPR"/>
    <n v="0"/>
    <s v=""/>
    <n v="0"/>
    <n v="0"/>
    <s v="ONGC Petro additions Ltd."/>
    <s v="INR"/>
    <n v="0"/>
    <n v="0"/>
    <n v="0"/>
    <n v="0"/>
    <n v="0"/>
    <n v="0"/>
    <n v="0"/>
    <n v="0"/>
    <n v="0"/>
    <n v="0"/>
    <n v="0"/>
    <n v="0"/>
    <n v="0"/>
    <n v="0"/>
    <s v="General Store"/>
    <s v="P04"/>
    <n v="2163"/>
    <x v="2"/>
  </r>
  <r>
    <s v="0T2541370038"/>
    <s v="GSKT,SPW,CL150,316,GPH,10IN,33FAFC"/>
    <s v="SPIRAL WOUND GASKETS; PRESSURE DESIGNATION:ASME CL 150; THICKNESS, GASKET:4.5MM; MAT, WINDINGS:STAINLESS STEEL 316; MAT, FILLER:GRAPHITE; MAT, INNERRING:STAINLESS STEEL 316; MAT, CENTRING RING:STAINLESS STEEL 304; SIZE, PIPE,NOMINAL:10 IN; FACING, FLANGE: RAISED FACE; REFERENCE: 33FAFC"/>
    <d v="2023-10-27T00:00:00"/>
    <s v="SP_GASKETS"/>
    <x v="2"/>
    <s v="2000"/>
    <s v="GS01"/>
    <s v="EA"/>
    <n v="3"/>
    <n v="1378.94"/>
    <n v="0"/>
    <n v="0"/>
    <n v="1378.94"/>
    <s v="ZSTO"/>
    <n v="0"/>
    <s v=""/>
    <n v="0"/>
    <n v="0"/>
    <s v="ONGC Petro additions Ltd."/>
    <s v="INR"/>
    <n v="0"/>
    <n v="0"/>
    <n v="0"/>
    <n v="0"/>
    <n v="0"/>
    <n v="0"/>
    <n v="0"/>
    <n v="0"/>
    <n v="0"/>
    <n v="0"/>
    <n v="0"/>
    <n v="0"/>
    <n v="0"/>
    <n v="0"/>
    <s v="General Store"/>
    <s v="S06"/>
    <n v="66"/>
    <x v="1"/>
  </r>
  <r>
    <s v="0P4102211601"/>
    <s v="BODY,GSKT,409524255826,MIL"/>
    <s v="SPARE PARTS; PART NAME:BODY,GASKET; MANUFACTURER:MIL CONTROLS LIMITED; MANUFACTURER PART NUMBER:409524255826"/>
    <d v="2017-08-28T00:00:00"/>
    <s v="SPARE_PARTS"/>
    <x v="2"/>
    <s v="2000"/>
    <s v="GS01"/>
    <s v="EA"/>
    <n v="1"/>
    <n v="1377"/>
    <n v="0"/>
    <n v="0"/>
    <n v="1377"/>
    <s v="ZSPR"/>
    <n v="0"/>
    <s v=""/>
    <n v="0"/>
    <n v="0"/>
    <s v="ONGC Petro additions Ltd."/>
    <s v="INR"/>
    <n v="0"/>
    <n v="0"/>
    <n v="0"/>
    <n v="0"/>
    <n v="0"/>
    <n v="0"/>
    <n v="0"/>
    <n v="0"/>
    <n v="0"/>
    <n v="0"/>
    <n v="0"/>
    <n v="0"/>
    <n v="0"/>
    <n v="0"/>
    <s v="General Store"/>
    <s v="P03"/>
    <n v="2317"/>
    <x v="2"/>
  </r>
  <r>
    <s v="0P3766900059"/>
    <s v="GAUGE,OIL,D05003,NEWLONG"/>
    <s v="SPARE PARTS; PART NAME:GAUGE,OIL; EQUIPMENT NAME:STITCHING MACHINE; EQUIPMENT MAKE:NEWLONG INDUSTRIAL FZC; EQUIPMENT MODEL:DS-9C;ADDITIONAL INFORMATION:OLG 207R; MANUFACTURER:NEWLONG INDUSTRIAL FZC; MANUFACTURER PART NUMBER:D05003; SUB ASSEMBLY:THREAD TENSION"/>
    <d v="2021-08-16T00:00:00"/>
    <s v="SPARE_PARTS"/>
    <x v="2"/>
    <s v="2000"/>
    <s v="CH01"/>
    <s v="EA"/>
    <n v="5"/>
    <n v="1376.09"/>
    <n v="0"/>
    <n v="0"/>
    <n v="1376.09"/>
    <s v="ZSPR"/>
    <n v="0"/>
    <s v=""/>
    <n v="0"/>
    <n v="0"/>
    <s v="ONGC Petro additions Ltd."/>
    <s v="INR"/>
    <n v="0"/>
    <n v="0"/>
    <n v="0"/>
    <n v="0"/>
    <n v="0"/>
    <n v="0"/>
    <n v="0"/>
    <n v="0"/>
    <n v="0"/>
    <n v="0"/>
    <n v="0"/>
    <n v="0"/>
    <n v="0"/>
    <n v="0"/>
    <s v="Chemcial store"/>
    <s v="P04"/>
    <n v="868"/>
    <x v="2"/>
  </r>
  <r>
    <s v="0P4205020142"/>
    <s v="DEFLR,MGA103-D-DR-002/123,ITT-CORP"/>
    <s v="SPARE PARTS; PART NAME:DEFLECTOR; MANUFACTURER PART NUMBER:A00187B015121; ; MANUFACTURER:ITT CORPORATION INDIA PVT LTD; MATERIAL:EPDM;DRAWING NUMBER:MGA103-D-DR-002; ITEM POSITION NUMBER:123; EQUIPMENTNAME:WASTE HEXANE TRANSFER PUMP; EQUIPMENT MODEL:3171 ST 1X1.5-6"/>
    <d v="2017-06-30T00:00:00"/>
    <s v="SPARE_PARTS"/>
    <x v="2"/>
    <s v="2000"/>
    <s v="GS01"/>
    <s v="EA"/>
    <n v="4"/>
    <n v="1374.42"/>
    <n v="0"/>
    <n v="0"/>
    <n v="1374.42"/>
    <s v="ZSPR"/>
    <n v="0"/>
    <s v=""/>
    <n v="0"/>
    <n v="0"/>
    <s v="ONGC Petro additions Ltd."/>
    <s v="INR"/>
    <n v="0"/>
    <n v="0"/>
    <n v="0"/>
    <n v="0"/>
    <n v="0"/>
    <n v="0"/>
    <n v="0"/>
    <n v="0"/>
    <n v="0"/>
    <n v="0"/>
    <n v="0"/>
    <n v="0"/>
    <n v="0"/>
    <n v="0"/>
    <s v="General Store"/>
    <s v="P04"/>
    <n v="2376"/>
    <x v="2"/>
  </r>
  <r>
    <s v="0P4205021173"/>
    <s v="KEY SET,SS410/C40,16740SUBSOK,KBL"/>
    <s v="SPARE PARTS; PART NAME:KEY SET; MANUFACTURER PART NUMBER:16740SUBSOK; MANUFACTURER:KIRLOSKAR BROTHERS LTD; MATERIAL:STAINLESS STEEL410 GRADE C40; EQUIPMENT NAME:CENTRIFUGAL PUMP; EQUIPMENT MODEL:KPDS 32/16 QF; REFERENCE NUMBER:SOK; PUMP CODE:16740F0812A518030;OA NUMBER:F08712A518/0300"/>
    <d v="2016-01-11T00:00:00"/>
    <s v="SPARE_PARTS"/>
    <x v="2"/>
    <s v="2000"/>
    <s v="GS01"/>
    <s v="EA"/>
    <n v="1"/>
    <n v="1371.53"/>
    <n v="0"/>
    <n v="0"/>
    <n v="1371.53"/>
    <s v="ZSPR"/>
    <n v="0"/>
    <s v=""/>
    <n v="0"/>
    <n v="0"/>
    <s v="ONGC Petro additions Ltd."/>
    <s v="INR"/>
    <n v="0"/>
    <n v="0"/>
    <n v="0"/>
    <n v="0"/>
    <n v="0"/>
    <n v="0"/>
    <n v="0"/>
    <n v="0"/>
    <n v="0"/>
    <n v="0"/>
    <n v="0"/>
    <n v="0"/>
    <n v="0"/>
    <n v="0"/>
    <s v="General Store"/>
    <s v="P04"/>
    <n v="2912"/>
    <x v="2"/>
  </r>
  <r>
    <s v="0P4205041321"/>
    <s v="SET SCR,F/3700SA1.5x37S,495141+,ITT-CORP"/>
    <s v="SPARE PARTS; PART NAME:SET SCREW; EQUIPMENT NAME:LIGHT PFO / PFO UNLOADING PUMP; EQUIPMENT MAKE:ITT CORPORATION INDIA PVT LTD;EQUIPMENT MODEL:3700 SA-1.5x3 - 7S; ADDITIONAL INFORMATION:FOR IMPELLER WEAR RING; MANUFACTURER:ITT CORPORATION INDIA PVT LTD;MANUFACTURER 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27"/>
    <s v="SET SCR,F/3700SA1.5x39N,495141+,ITT-CORP"/>
    <s v="SPARE PARTS; PART NAME:SET SCREW; EQUIPMENT NAME:WASH OIL UNLOADING PUMP; EQUIPMENT MAKE:ITT CORPORATION INDIA PVT LTD; EQUIPMENTMODEL:3700 SA-1.5x3 - 9N; ADDITIONAL INFORMATION:FOR IMPELLER WEAR RING; MANUFACTURER:ITT CORPORATION INDIA PVT LTD; MANUFACTURER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47"/>
    <s v="SET SCR,F/3700SA1x2,49514202+,ITT-CORP"/>
    <s v="SPARE PARTS; PART NAME:SET SCREW,HEXAGON SOCKET HEAD; EQUIPMENT NAME:PENTANE TRANSFER PUMP; EQUIPMENT MAKE:ITT CORPORATION INDIAPVT LTD; EQUIPMENT MODEL:3700 SA-1x2 - 11A; ADDITIONAL INFORMATION:FOR BUSHING; MANUFACTURER:ITT CORPORATION INDIA PVT LTD;MANUFACTURER PART NUMBER:49514 202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52"/>
    <s v="SET SCR,F/3700SA3x6,4951410122+,ITT-CORP"/>
    <s v="SPARE PARTS; PART NAME:SET SCREW; EQUIPMENT NAME:HPG LOADING PUMP; EQUIPMENT MAKE:ITT CORPORATION INDIA PVT LTD; EQUIPMENTMODEL:3700 SA-3x6 - 9S; ADDITIONAL INFORMATION:FOR IMPELLER WEAR RING; MANUFACTURER:ITT CORPORATION INDIA PVT LTD; MANUFACTURER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58"/>
    <s v="SET SCR,F/3700MA2x3,4951410122+,ITT-CORP"/>
    <s v="SPARE PARTS; PART NAME:SET SCREW; EQUIPMENT MAKE:ITT CORPORATION INDIA PVT LTD; EQUIPMENT MODEL:3700 MA-2x3 - 13S; ADDITIONALINFORMATION:FOR IMPELLER WEAR RING; MANUFACTURER:ITT CORPORATION INDIA PVT LTD; MANUFACTURER PART NUMBER:49514 101 2229; EQUIPMENTNAME:C6+OLIGOMER TRANSFER AND LOADING PUMP, C9+CUT TRANSFER AND LOADING PUMP"/>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70"/>
    <s v="SET SCR,F/3700LA,495141012229,ITT-CORP"/>
    <s v="SPARE PARTS; PART NAME:SET SCREW; EQUIPMENT NAME:C4 RAFFINATE TRANSFER PUMP; EQUIPMENT MAKE:ITT CORPORATION INDIA PVT LTD;EQUIPMENT MODEL:3700 LA 3x4 - 16N; ADDITIONAL INFORMATION:FOR IMPELLER WEAR RING; MANUFACTURER:ITT CORPORATION INDIA PVT LTD;MANUFACTURER 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77"/>
    <s v="SET SCR,F/3700LX,495141012229,ITT-CORP"/>
    <s v="SPARE PARTS; PART NAME:SET SCREW; EQUIPMENT NAME:C4 MIX TRANSFER PUMP; EQUIPMENT MAKE:ITT CORPORATION INDIA PVT LTD; EQUIPMENTMODEL:3700 LX-3x6 - 17S; ADDITIONAL INFORMATION:FOR IMPELLER WEAR RING; MANUFACTURER:ITT CORPORATION INDIA PVT LTD; MANUFACTURER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4205041384"/>
    <s v="SET SCR,F/3700MA1.5x3,49514101+,ITT-CORP"/>
    <s v="SPARE PARTS; PART NAME:SET SCREW; EQUIPMENT NAME:BUTANE C4 FEED PUMP; EQUIPMENT MAKE:ITT CORPORATION INDIA PVT LTD; EQUIPMENTMODEL:3700 MA-1.5x3-13A; ADDITIONAL INFORMATION:FOR IMPELLER WEAR RING; MANUFACTURER:ITT CORPORATION INDIA PVT LTD; MANUFACTURERPART NUMBER:49514 101 2229"/>
    <d v="2017-06-30T00:00:00"/>
    <s v="SPARE_PARTS"/>
    <x v="2"/>
    <s v="2000"/>
    <s v="GS01"/>
    <s v="EA"/>
    <n v="6"/>
    <n v="1370.84"/>
    <n v="0"/>
    <n v="0"/>
    <n v="1370.84"/>
    <s v="ZSPR"/>
    <n v="0"/>
    <s v=""/>
    <n v="0"/>
    <n v="0"/>
    <s v="ONGC Petro additions Ltd."/>
    <s v="INR"/>
    <n v="0"/>
    <n v="0"/>
    <n v="0"/>
    <n v="0"/>
    <n v="0"/>
    <n v="0"/>
    <n v="0"/>
    <n v="0"/>
    <n v="0"/>
    <n v="0"/>
    <n v="0"/>
    <n v="0"/>
    <n v="0"/>
    <n v="0"/>
    <s v="General Store"/>
    <s v="P04"/>
    <n v="2376"/>
    <x v="2"/>
  </r>
  <r>
    <s v="0P3900020103"/>
    <s v="MOUNT,INSR,VITON,2H-144068/6,SANMAR"/>
    <s v="SPARE PARTS; PART NAME:MOUNTING,INSERT; MATERIAL:VITON; DRAWING NUMBER:2H-144068,2H-144070; ITEM POSITION NUMBER:6; EQUIPMENTNAME:TOP ENTRY AGITATOR; EQUIPMENT MAKE:REMI PROCESS PLANT &amp; MACHINARY; ADDITIONAL INFORMATION:FOR MECHANICAL SEAL;MANUFACTURER:FLOWSERVE SANMAR; MANUFACTURER PART NUMBER:2H-144068/6; SEAL MODEL/TYPE:2.625&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20104"/>
    <s v="MOUNT,INSR,DURAFLON,2H-144068/7,SANMAR"/>
    <s v="SPARE PARTS; PART NAME:MOUNTING,INSERT; MATERIAL:DURAFLON; DRAWING NUMBER:2H-144068,2H-144070; ITEM POSITION NUMBER:7; EQUIPMENTNAME:TOP ENTRY AGITATOR; EQUIPMENT MAKE:REMI PROCESS PLANT &amp; MACHINARY; ADDITIONAL INFORMATION:FOR MECHANICAL SEAL;MANUFACTURER:FLOWSERVE SANMAR; MANUFACTURER PART NUMBER:2H-144068/7; SEAL MODEL/TYPE:2.625&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20136"/>
    <s v="MOUNT,INSR,DURAFLON,2H-144071/7,SANMAR"/>
    <s v="SPARE PARTS; PART NAME:MOUNTING,INSERT; MATERIAL:DURAFLON; DRAWING NUMBER:2H-144071; ITEM POSITION NUMBER:7; EQUIPMENT NAME:TOPENTRY AGITATOR; EQUIPMENT MAKE:REMI PROCESS PLANT &amp; MACHINARY; ADDITIONAL INFORMATION:FOR MECHANICAL SEAL; MANUFACTURER:FLOWSERVESANMAR; MANUFACTURER PART NUMBER:2H-144071/7; SEAL MODEL/TYPE:3.000&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20137"/>
    <s v="MOUNT,INSR,VITON,2H-144071/6,SANMAR"/>
    <s v="SPARE PARTS; PART NAME:MOUNTING,INSERT; MATERIAL:VITON; DRAWING NUMBER:2H-144071; ITEM POSITION NUMBER:6; EQUIPMENT NAME:TOP ENTRYAGITATOR; EQUIPMENT MAKE:REMI PROCESS PLANT &amp; MACHINARY; ADDITIONAL INFORMATION:FOR MECHANICAL SEAL; MANUFACTURER:FLOWSERVE SANMAR;MANUFACTURER PART NUMBER:2H-144071/6; SEAL MODEL/TYPE:3.000&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30030"/>
    <s v="GSKT,DMC 340,2H-144068/G3,SANMAR"/>
    <s v="SPARE PARTS; PART NAME:GASKET; MATERIAL:DMC-340; DRAWING NUMBER:2H-144068,2H-144070; ITEM POSITION NUMBER:G3; EQUIPMENT NAME:TOPENTRY AGITATOR; EQUIPMENT MAKE:REMI PROCESS PLANT &amp; MACHINARY; ADDITIONAL INFORMATION:FOR MECHANICAL SEAL; MANUFACTURER:FLOWSERVESANMAR; MANUFACTURER PART NUMBER:2H-144068/G3; SEAL MODEL/TYPE:2.625&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30032"/>
    <s v="O-RING,BUNA-N,2H-144068/M3,SANMAR"/>
    <s v="SPARE PARTS; PART NAME:O-RING; MATERIAL:BUNA-N; DRAWING NUMBER:2H-144068,2H-144070; ITEM POSITION NUMBER:M3; EQUIPMENT NAME:TOPENTRY AGITATOR; EQUIPMENT MAKE:REMI PROCESS PLANT &amp; MACHINARY; ADDITIONAL INFORMATION:FOR MECHANICAL SEAL; MANUFACTURER:FLOWSERVESANMAR; MANUFACTURER PART NUMBER:2H-144068/M3; SEAL MODEL/TYPE:2.625&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30053"/>
    <s v="GSKT,DMC 340,2H-144071/G3,SANMAR"/>
    <s v="SPARE PARTS; PART NAME:GASKET; MATERIAL:DMC-340; DRAWING NUMBER:2H-144071; ITEM POSITION NUMBER:G3; EQUIPMENT NAME:TOP ENTRYAGITATOR; EQUIPMENT MAKE:REMI PROCESS PLANT &amp; MACHINARY; ADDITIONAL INFORMATION:FOR MECHANICAL SEAL; MANUFACTURER:FLOWSERVE SANMAR;MANUFACTURER PART NUMBER:2H-144071/G3; SEAL MODEL/TYPE:3.000&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30058"/>
    <s v="PCKG,SFT,VITON,2H-144071/P,SANMAR"/>
    <s v="SPARE PARTS; PART NAME:PACKING,SHAFT; MATERIAL:VITON; DRAWING NUMBER:2H-144071; ITEM POSITION NUMBER:P; EQUIPMENT NAME:TOP ENTRYAGITATOR; EQUIPMENT MAKE:REMI PROCESS PLANT &amp; MACHINARY; ADDITIONAL INFORMATION:FOR MECHANICAL SEAL; MANUFACTURER:FLOWSERVE SANMAR;MANUFACTURER PART NUMBER:2H-144071/P; SEAL MODEL/TYPE:3.000&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3900030059"/>
    <s v="O-RING,BUNA-N,2H-144071/OR,SANMAR"/>
    <s v="SPARE PARTS; PART NAME:O-RING; MATERIAL:BUNA-N; DRAWING NUMBER:2H-144071; ITEM POSITION NUMBER:OR; EQUIPMENT NAME:TOP ENTRYAGITATOR; EQUIPMENT MAKE:REMI PROCESS PLANT &amp; MACHINARY; ADDITIONAL INFORMATION:FOR MECHANICAL SEAL; MANUFACTURER:FLOWSERVE SANMAR;MANUFACTURER PART NUMBER:2H-144071/OR; SEAL MODEL/TYPE:3.000&quot; DOUBLE INSIDE CARTRIDGE BRO"/>
    <d v="2016-02-24T00:00:00"/>
    <s v="SPARE_PARTS"/>
    <x v="2"/>
    <s v="2000"/>
    <s v="GS01"/>
    <s v="EA"/>
    <n v="1"/>
    <n v="1369.46"/>
    <n v="0"/>
    <n v="0"/>
    <n v="1369.46"/>
    <s v="ZSPR"/>
    <n v="0"/>
    <s v=""/>
    <n v="0"/>
    <n v="0"/>
    <s v="ONGC Petro additions Ltd."/>
    <s v="INR"/>
    <n v="0"/>
    <n v="0"/>
    <n v="0"/>
    <n v="0"/>
    <n v="0"/>
    <n v="0"/>
    <n v="0"/>
    <n v="0"/>
    <n v="0"/>
    <n v="0"/>
    <n v="0"/>
    <n v="0"/>
    <n v="0"/>
    <n v="0"/>
    <s v="General Store"/>
    <s v="P04"/>
    <n v="2868"/>
    <x v="2"/>
  </r>
  <r>
    <s v="0P4204030001"/>
    <s v="GSKT,SEAT,VLV,CFT,9919,SWELORE"/>
    <s v="SPARE PARTS; PART NAME:GASKET, SEAT, VALVE; MANUFACTURER PART NUMBER:9919; MANUFACTURER:SWELORE ENGINEERING PVT LTD; MATERIAL:CFT;DRAWING NUMBER:MGA201-D-DR-00003; EQUIPMENT NAME:RECIPROCATING PUMP; EQUIPMENT MAKE:SWELORE ENGINEERING PVT LTD; EQUIPMENTMODEL:WDD-5000/65; ADDITIONAL INFORMATION:1 SET = 6 NOS"/>
    <d v="2016-01-20T00:00:00"/>
    <s v="SPARE_PARTS"/>
    <x v="2"/>
    <s v="2000"/>
    <s v="GS01"/>
    <s v="EA"/>
    <n v="2"/>
    <n v="1368.24"/>
    <n v="0"/>
    <n v="0"/>
    <n v="1368.24"/>
    <s v="ZSPR"/>
    <n v="0"/>
    <s v=""/>
    <n v="0"/>
    <n v="0"/>
    <s v="ONGC Petro additions Ltd."/>
    <s v="INR"/>
    <n v="0"/>
    <n v="0"/>
    <n v="0"/>
    <n v="0"/>
    <n v="0"/>
    <n v="0"/>
    <n v="0"/>
    <n v="0"/>
    <n v="0"/>
    <n v="0"/>
    <n v="0"/>
    <n v="0"/>
    <n v="0"/>
    <n v="0"/>
    <s v="General Store"/>
    <s v="P04"/>
    <n v="2903"/>
    <x v="2"/>
  </r>
  <r>
    <s v="0P4204030007"/>
    <s v="GSKT,SEAT,VLV,9919,WDD-3000/52,SWELORE"/>
    <s v="SPARE PARTS; PART NAME:GASKET, SEAT, VALVE; MANUFACTURER PART NUMBER:9919; MANUFACTURER:SWELORE ENGINEERING PVT LTD; MATERIAL:CFT;DRAWING NUMBER:MGA211-D-DR-00003; EQUIPMENT NAME:RECIPROCATING PUMP; EQUIPMENT MAKE:SWELORE ENGINEERING PVT LTD; EQUIPMENTMODEL:WDD-3000/52; ADDITIONAL INFORMATION:1 SET = 6 NOS"/>
    <d v="2016-01-20T00:00:00"/>
    <s v="SPARE_PARTS"/>
    <x v="2"/>
    <s v="2000"/>
    <s v="GS01"/>
    <s v="EA"/>
    <n v="2"/>
    <n v="1368.24"/>
    <n v="0"/>
    <n v="0"/>
    <n v="1368.24"/>
    <s v="ZSPR"/>
    <n v="0"/>
    <s v=""/>
    <n v="0"/>
    <n v="0"/>
    <s v="ONGC Petro additions Ltd."/>
    <s v="INR"/>
    <n v="0"/>
    <n v="0"/>
    <n v="0"/>
    <n v="0"/>
    <n v="0"/>
    <n v="0"/>
    <n v="0"/>
    <n v="0"/>
    <n v="0"/>
    <n v="0"/>
    <n v="0"/>
    <n v="0"/>
    <n v="0"/>
    <n v="0"/>
    <s v="General Store"/>
    <s v="P04"/>
    <n v="2903"/>
    <x v="2"/>
  </r>
  <r>
    <s v="0P0631070241"/>
    <s v="O-RING,NBR,OJ.T-31-5349/17,OSAKA"/>
    <s v="SPARE PARTS; PART NAME:O-RING; MATERIAL:NBR; DRAWING NUMBER:OJ.T-31-5349; ITEM POSITION NUMBER:17; EQUIPMENT NAME:SCREEN CHANGER;ADDITIONAL INFORMATION:SPARES FOR SCREEN CHANGER; ADDITIONAL INFORMATION:HYDRAULIC CYLINDER; MANUFACTURER:OSAKA JACK CO LTD;MANUFACTURER PART NUMBER:OJ.T-31-5349/17; REFERENCE NUMBER:JIS-1B-P150; SUPPLIER:THE JAPAN STEEL WORKS"/>
    <d v="2021-12-15T00:00:00"/>
    <s v="SPARE_PARTS"/>
    <x v="2"/>
    <s v="2000"/>
    <s v="SP01"/>
    <s v="EA"/>
    <n v="1"/>
    <n v="1367.84"/>
    <n v="0"/>
    <n v="0"/>
    <n v="1367.84"/>
    <s v="ZSPR"/>
    <n v="0"/>
    <s v=""/>
    <n v="0"/>
    <n v="0"/>
    <s v="ONGC Petro additions Ltd."/>
    <s v="INR"/>
    <n v="0"/>
    <n v="0"/>
    <n v="0"/>
    <n v="0"/>
    <n v="0"/>
    <n v="0"/>
    <n v="0"/>
    <n v="0"/>
    <n v="0"/>
    <n v="0"/>
    <n v="0"/>
    <n v="0"/>
    <n v="0"/>
    <n v="0"/>
    <s v="Shutdown Plan Mt"/>
    <s v="P04"/>
    <n v="747"/>
    <x v="2"/>
  </r>
  <r>
    <s v="0T2541370430"/>
    <s v="GSKT,SPW,CL150,SS,GPH,28IN"/>
    <s v="SPIRAL WOUND GASKETS; DESIGN SPEC:ASME/ANSI B16.20 - 1998; DESIGN SPEC, FLANGE(S):ASME 16.47 SERIES B; PRESSURE DESIGNATION:CL 150;MAT, WINDINGS:STAINLESS STEEL; MAT, FILLER:GRAPHITE; MAT, INNER RING:STAINLESS STEEL 316; MAT, CENTRING RING:STAINLESS STEEL 316;SIZE, PIPE, NOMINAL:28 IN"/>
    <d v="2023-06-16T00:00:00"/>
    <s v="SP_GASKETS"/>
    <x v="2"/>
    <s v="2000"/>
    <s v="GS01"/>
    <s v="EA"/>
    <n v="1"/>
    <n v="1366.98"/>
    <n v="0"/>
    <n v="0"/>
    <n v="1366.98"/>
    <s v="ZSTO"/>
    <n v="0"/>
    <s v=""/>
    <n v="0"/>
    <n v="0"/>
    <s v="ONGC Petro additions Ltd."/>
    <s v="INR"/>
    <n v="0"/>
    <n v="0"/>
    <n v="0"/>
    <n v="0"/>
    <n v="0"/>
    <n v="0"/>
    <n v="0"/>
    <n v="0"/>
    <n v="0"/>
    <n v="0"/>
    <n v="0"/>
    <n v="0"/>
    <n v="0"/>
    <n v="0"/>
    <s v="General Store"/>
    <s v="S06"/>
    <n v="199"/>
    <x v="1"/>
  </r>
  <r>
    <s v="0P4612170007"/>
    <s v="SUPPRESSOR,SURGE,ACROSS SCR,HITECH-E"/>
    <s v="ARRESTORS; TYPE:SURGE SUPPRESSOR; MANUFACTURER:HITECH ELECTROCOMPONENTS;R-C NETWORK ACROSS SCR 75 OHM; 5 W RESISTOR IN SERIES WITHCAPACITANCE:0.25 µF; 1000 V PAPER CAPACITOR &lt;(&gt;&amp;&lt;)&gt; MOV; VARISTOR,TYPE:S20/K440; BRAND:EI-Ci-Ar; FOR CRACKER &lt;(&gt;&amp;&lt;)&gt; POLYMER CATHODICPROTECTIONTR UNIT"/>
    <d v="2017-07-22T00:00:00"/>
    <s v="ARRESTORS"/>
    <x v="4"/>
    <s v="2000"/>
    <s v="GS01"/>
    <s v="EA"/>
    <n v="2"/>
    <n v="1366.77"/>
    <n v="0"/>
    <n v="0"/>
    <n v="1366.77"/>
    <s v="ZSPR"/>
    <n v="0"/>
    <s v=""/>
    <n v="0"/>
    <n v="0"/>
    <s v="ONGC Petro additions Ltd."/>
    <s v="INR"/>
    <n v="0"/>
    <n v="0"/>
    <n v="0"/>
    <n v="0"/>
    <n v="0"/>
    <n v="0"/>
    <n v="0"/>
    <n v="0"/>
    <n v="0"/>
    <n v="0"/>
    <n v="0"/>
    <n v="0"/>
    <n v="0"/>
    <n v="0"/>
    <s v="General Store"/>
    <s v="P01"/>
    <n v="2354"/>
    <x v="2"/>
  </r>
  <r>
    <s v="0P4612170008"/>
    <s v="SUPPRESSOR,SURGE,ACROSS DIODE,EPCOS"/>
    <s v="ARRESTORS; TYPE:SURGE SUPPRESSOR; MANUFACTURER:EPCOS; ACROSS DIODE D1 THROUGH D4; MOV, TYPE:S20/K275; FOR CRACKER CATHODICPROTECTION TR UNIT"/>
    <d v="2017-07-22T00:00:00"/>
    <s v="ARRESTORS"/>
    <x v="4"/>
    <s v="2000"/>
    <s v="GS01"/>
    <s v="EA"/>
    <n v="2"/>
    <n v="1366.77"/>
    <n v="0"/>
    <n v="0"/>
    <n v="1366.77"/>
    <s v="ZSPR"/>
    <n v="0"/>
    <s v=""/>
    <n v="0"/>
    <n v="0"/>
    <s v="ONGC Petro additions Ltd."/>
    <s v="INR"/>
    <n v="0"/>
    <n v="0"/>
    <n v="0"/>
    <n v="0"/>
    <n v="0"/>
    <n v="0"/>
    <n v="0"/>
    <n v="0"/>
    <n v="0"/>
    <n v="0"/>
    <n v="0"/>
    <n v="0"/>
    <n v="0"/>
    <n v="0"/>
    <s v="General Store"/>
    <s v="P01"/>
    <n v="2354"/>
    <x v="2"/>
  </r>
  <r>
    <s v="0P4102200424"/>
    <s v="BRG,PTFE+SS,H018314,METSO"/>
    <s v="SPARE PARTS; PART NAME:BEARING; MATERIAL:PTFE + STAINLESS STEEL NET; DRAWING NUMBER:F09368; ITEM POSITION NUMBER:16,17; EQUIPMENTNAME:CONTROL VALVE; EQUIPMENT MAKE:METSO AUTOMATION; EQUIPMENT MODEL:REDA04DJJST; MANUFACTURER:METSO AUTOMATION; MANUFACTURER PARTNUMBER:H018314"/>
    <d v="2017-02-18T00:00:00"/>
    <s v="SPARE_PARTS"/>
    <x v="2"/>
    <s v="2000"/>
    <s v="GS01"/>
    <s v="EA"/>
    <n v="1"/>
    <n v="1365.78"/>
    <n v="0"/>
    <n v="0"/>
    <n v="1365.78"/>
    <s v="ZSPR"/>
    <n v="0"/>
    <s v=""/>
    <n v="0"/>
    <n v="0"/>
    <s v="ONGC Petro additions Ltd."/>
    <s v="INR"/>
    <n v="0"/>
    <n v="0"/>
    <n v="0"/>
    <n v="0"/>
    <n v="0"/>
    <n v="0"/>
    <n v="0"/>
    <n v="0"/>
    <n v="0"/>
    <n v="0"/>
    <n v="0"/>
    <n v="0"/>
    <n v="0"/>
    <n v="0"/>
    <s v="General Store"/>
    <s v="P03"/>
    <n v="2508"/>
    <x v="2"/>
  </r>
  <r>
    <s v="0P4102200425"/>
    <s v="BRG,PTFE+SS,H018364,METSO"/>
    <s v="SPARE PARTS; PART NAME:BEARING; MATERIAL:PTFE + STAINLESS STEEL NET; DRAWING NUMBER:F09368; ITEM POSITION NUMBER:16,17; EQUIPMENTNAME:CONTROL VALVE; EQUIPMENT MAKE:METSO AUTOMATION; EQUIPMENT MODEL:REDA04DJJST; MANUFACTURER:METSO AUTOMATION; MANUFACTURER PARTNUMBER:H018364"/>
    <d v="2017-02-18T00:00:00"/>
    <s v="SPARE_PARTS"/>
    <x v="2"/>
    <s v="2000"/>
    <s v="GS01"/>
    <s v="EA"/>
    <n v="1"/>
    <n v="1365.78"/>
    <n v="0"/>
    <n v="0"/>
    <n v="1365.78"/>
    <s v="ZSPR"/>
    <n v="0"/>
    <s v=""/>
    <n v="0"/>
    <n v="0"/>
    <s v="ONGC Petro additions Ltd."/>
    <s v="INR"/>
    <n v="0"/>
    <n v="0"/>
    <n v="0"/>
    <n v="0"/>
    <n v="0"/>
    <n v="0"/>
    <n v="0"/>
    <n v="0"/>
    <n v="0"/>
    <n v="0"/>
    <n v="0"/>
    <n v="0"/>
    <n v="0"/>
    <n v="0"/>
    <s v="General Store"/>
    <s v="P03"/>
    <n v="2508"/>
    <x v="2"/>
  </r>
  <r>
    <s v="0P3900020337"/>
    <s v="CUP,BRG,F/SS316L,100RPM,36MM,S.J.INDS"/>
    <s v="SPARE PARTS; PART NAME:CUP,BEARING; EQUIPMENT NAME:TANK AGITATOR; EQUIPMENTMAKE:S.J.INDUSTRIES; MANUFACTURER:S.J.INDUSTRIES; FOR DOSING TANK AGITATOR;H.P:1.0; MATERIAL:STAINLESS STEEL 316L; SPEED:100 RPM; DIA, IMPELLER:660 MM;DIA, SHAFT:36 MM; TYPE, IMPELLER:TURBINE; LIME"/>
    <d v="2018-07-04T00:00:00"/>
    <m/>
    <x v="2"/>
    <s v="2000"/>
    <s v="CH01"/>
    <s v="EA"/>
    <n v="1"/>
    <n v="1361.81"/>
    <n v="0"/>
    <n v="0"/>
    <n v="1361.81"/>
    <s v="ZSPR"/>
    <n v="0"/>
    <s v=""/>
    <n v="0"/>
    <n v="0"/>
    <s v="ONGC Petro additions Ltd."/>
    <s v="INR"/>
    <n v="0"/>
    <n v="0"/>
    <n v="0"/>
    <n v="0"/>
    <n v="0"/>
    <n v="0"/>
    <n v="0"/>
    <n v="0"/>
    <n v="0"/>
    <n v="0"/>
    <n v="0"/>
    <n v="0"/>
    <n v="0"/>
    <n v="0"/>
    <s v="Chemcial store"/>
    <s v="P04"/>
    <n v="2007"/>
    <x v="2"/>
  </r>
  <r>
    <s v="0P1005011587"/>
    <s v="COV,FAN,FCX71LC0000SP,F/MOT,BHAR-BIJ"/>
    <s v="SPARE PARTS; PART NAME:COVER,FAN; EQUIPMENT NAME:MOTOR; EQUIPMENT MAKE:BHARAT BIJLEE; MANUFACTURER PART NUMBER:FCX71LC0000SP;MANUFACTURER:BHARAT BIJLEE; FOR MOTOR; FRAME SIZE:71; POWER RATING:0.37 KW; MOTOR REFERENCE:MN071433"/>
    <d v="2018-06-25T00:00:00"/>
    <s v="SPARE_PARTS"/>
    <x v="2"/>
    <s v="2000"/>
    <s v="GS01"/>
    <s v="EA"/>
    <n v="2"/>
    <n v="1360"/>
    <n v="0"/>
    <n v="0"/>
    <n v="1360"/>
    <s v="ZSPR"/>
    <n v="0"/>
    <s v=""/>
    <n v="0"/>
    <n v="0"/>
    <s v="ONGC Petro additions Ltd."/>
    <s v="INR"/>
    <n v="0"/>
    <n v="0"/>
    <n v="0"/>
    <n v="0"/>
    <n v="0"/>
    <n v="0"/>
    <n v="0"/>
    <n v="0"/>
    <n v="0"/>
    <n v="0"/>
    <n v="0"/>
    <n v="0"/>
    <n v="0"/>
    <n v="0"/>
    <s v="General Store"/>
    <s v="P01"/>
    <n v="2016"/>
    <x v="2"/>
  </r>
  <r>
    <s v="0P3922150282"/>
    <s v="FLTR ELEM,1IN,60,SS304,8.8MPA"/>
    <s v="FILTER ELEMENT; TYPE:Y; SIZE:1 IN; MESH SIZE:60; MATERIAL:STAINLESS STEEL 304;HYDROTEST PRESSURE:8.8 MPA; OPENING AREA:259%; FOR FILTER / STRAINER; DRAWINGNUMBER:JFC-023"/>
    <d v="2019-11-07T00:00:00"/>
    <s v="FILTER ELEMENT"/>
    <x v="2"/>
    <s v="2000"/>
    <s v="CH01"/>
    <s v="EA"/>
    <n v="4"/>
    <n v="1360"/>
    <n v="0"/>
    <n v="0"/>
    <n v="1360"/>
    <s v="ZSPR"/>
    <n v="0"/>
    <s v=""/>
    <n v="0"/>
    <n v="0"/>
    <s v="ONGC Petro additions Ltd."/>
    <s v="INR"/>
    <n v="0"/>
    <n v="0"/>
    <n v="0"/>
    <n v="0"/>
    <n v="0"/>
    <n v="0"/>
    <n v="0"/>
    <n v="0"/>
    <n v="0"/>
    <n v="0"/>
    <n v="0"/>
    <n v="0"/>
    <n v="0"/>
    <n v="0"/>
    <s v="Chemcial store"/>
    <s v="P04"/>
    <n v="1516"/>
    <x v="2"/>
  </r>
  <r>
    <s v="0P3766900335"/>
    <s v="KNIFE BRKT EXT,246011,NEWLONG"/>
    <s v="SPARE PARTS; PART NAME:KNIFE BRACKET EXTENSION; EQUIPMENT NAME:PORTABLESTITCHING MACHINE; EQUIPMENT MAKE:NEWLONG INDUSTRIAL FZC; EQUIPMENT MODEL:NP-7A;MANUFACTURER PART NUMBER:246011; MANUFACTURER:NEWLONG INDUSTRIAL FZC; FEEDDRIVING AND CUTTER PARTS"/>
    <d v="2021-07-10T00:00:00"/>
    <s v="SPARE_PARTS"/>
    <x v="2"/>
    <s v="2000"/>
    <s v="CH01"/>
    <s v="EA"/>
    <n v="15"/>
    <n v="1356.14"/>
    <n v="0"/>
    <n v="0"/>
    <n v="1356.14"/>
    <s v="ZSPR"/>
    <n v="0"/>
    <s v=""/>
    <n v="0"/>
    <n v="0"/>
    <s v="ONGC Petro additions Ltd."/>
    <s v="INR"/>
    <n v="0"/>
    <n v="0"/>
    <n v="0"/>
    <n v="0"/>
    <n v="0"/>
    <n v="0"/>
    <n v="0"/>
    <n v="0"/>
    <n v="0"/>
    <n v="0"/>
    <n v="0"/>
    <n v="0"/>
    <n v="0"/>
    <n v="0"/>
    <s v="Chemcial store"/>
    <s v="P04"/>
    <n v="905"/>
    <x v="2"/>
  </r>
  <r>
    <s v="0P0801030100"/>
    <s v="PRIM OIL FLTR ELEM,35.190.330.00,KPCL"/>
    <s v="SPARE PARTS; PART NAME:PRIMARY OIL FILTER ELEMENT; EQUIPMENT NAME:INSTRUMENT AIR COMPRESSOR; EQUIPMENT MODEL:1EHA1T;MANUFACTURER:KPCL; MANUFACTURER PART NUMBER:35.190.330.00; DRAWING NUMBER:EPCC2-GP-VD-009_9190_CDX_001-02"/>
    <d v="2021-08-06T00:00:00"/>
    <s v="SPARE_PARTS"/>
    <x v="2"/>
    <s v="2000"/>
    <s v="GS01"/>
    <s v="EA"/>
    <n v="2"/>
    <n v="1356"/>
    <n v="0"/>
    <n v="0"/>
    <n v="1356"/>
    <s v="ZSPR"/>
    <n v="0"/>
    <s v=""/>
    <n v="0"/>
    <n v="0"/>
    <s v="ONGC Petro additions Ltd."/>
    <s v="INR"/>
    <n v="0"/>
    <n v="0"/>
    <n v="0"/>
    <n v="0"/>
    <n v="0"/>
    <n v="0"/>
    <n v="0"/>
    <n v="0"/>
    <n v="0"/>
    <n v="0"/>
    <n v="0"/>
    <n v="0"/>
    <n v="0"/>
    <n v="0"/>
    <s v="General Store"/>
    <s v="P04"/>
    <n v="878"/>
    <x v="2"/>
  </r>
  <r>
    <s v="0P3766900111"/>
    <s v="NUT,CLAMP,NDLE,62151,NEWLONG"/>
    <s v="SPARE PARTS; PART NAME:NUT,CLAMP,NEEDLE; EQUIPMENT NAME:STITCHING MACHINE; EQUIPMENT MAKE:NEWLONG INDUSTRIAL FZC; EQUIPMENTMODEL:DS-9C; MANUFACTURER:NEWLONG INDUSTRIAL FZC; MANUFACTURER PART NUMBER:62151; SUB ASSEMBLY:NEEDLE BAR AND CRANK SHAFT PARTSMODEL:DS-9C; MANUFACTURER:NEWLONG INDUSTRIAL FZC; MANUFACTURER PART NUMBER:62151; SUB ASSEMBLY:NEEDLE BAR AND CRANK SHAFT PARTS"/>
    <d v="2023-09-13T00:00:00"/>
    <s v="SPARE_PARTS"/>
    <x v="2"/>
    <s v="2000"/>
    <s v="CH01"/>
    <s v="EA"/>
    <n v="10"/>
    <n v="1352.59"/>
    <n v="0"/>
    <n v="0"/>
    <n v="1352.59"/>
    <s v="ZSPR"/>
    <n v="0"/>
    <s v=""/>
    <n v="0"/>
    <n v="0"/>
    <s v="ONGC Petro additions Ltd."/>
    <s v="INR"/>
    <n v="0"/>
    <n v="0"/>
    <n v="0"/>
    <n v="0"/>
    <n v="0"/>
    <n v="0"/>
    <n v="0"/>
    <n v="0"/>
    <n v="0"/>
    <n v="0"/>
    <n v="0"/>
    <n v="0"/>
    <n v="0"/>
    <n v="0"/>
    <s v="Chemcial store"/>
    <s v="P04"/>
    <n v="110"/>
    <x v="2"/>
  </r>
  <r>
    <s v="0P3766900081"/>
    <s v="PILOT RING,302061,NEWLONG"/>
    <s v="SPARE PARTS; PART NAME:PILOT RING; EQUIPMENT NAME:STITCHING MACHINE; EQUIPMENT MAKE:NEWLONG INDUSTRIAL FZC; EQUIPMENT MODEL:DS-9C;MANUFACTURER:NEWLONG INDUSTRIAL FZC; MANUFACTURER PART NUMBER:302061; SUB ASSEMBLY:BUSHING PARTS"/>
    <d v="2018-08-06T00:00:00"/>
    <s v="SPARE_PARTS"/>
    <x v="2"/>
    <s v="2000"/>
    <s v="CH01"/>
    <s v="EA"/>
    <n v="8"/>
    <n v="1335.81"/>
    <n v="0"/>
    <n v="0"/>
    <n v="1335.81"/>
    <s v="ZSPR"/>
    <n v="0"/>
    <s v=""/>
    <n v="0"/>
    <n v="0"/>
    <s v="ONGC Petro additions Ltd."/>
    <s v="INR"/>
    <n v="0"/>
    <n v="0"/>
    <n v="0"/>
    <n v="0"/>
    <n v="0"/>
    <n v="0"/>
    <n v="0"/>
    <n v="0"/>
    <n v="0"/>
    <n v="0"/>
    <n v="0"/>
    <n v="0"/>
    <n v="0"/>
    <n v="0"/>
    <s v="Chemcial store"/>
    <s v="P04"/>
    <n v="1974"/>
    <x v="2"/>
  </r>
  <r>
    <s v="0P4205031608"/>
    <s v="GSKT,CSG,F/3700MX,A01045A03,ITT-CORP"/>
    <s v="SPARE PARTS; PART NAME:GASKET,CASING; EQUIPMENT NAME:SLOP TRANSFER AND LOADING PUMP; EQUIPMENT MAKE:ITT CORPORATION INDIA PVT LTD;EQUIPMENT MODEL:3700 MX-2X4 - 11A; MANUFACTURER:ITT CORPORATION INDIA PVT LTD; MANUFACTURER PART NUMBER:A01045A03"/>
    <d v="2018-01-17T00:00:00"/>
    <s v="SPARE_PARTS"/>
    <x v="2"/>
    <s v="2000"/>
    <s v="GS01"/>
    <s v="EA"/>
    <n v="1"/>
    <n v="1333.79"/>
    <n v="0"/>
    <n v="0"/>
    <n v="1333.79"/>
    <s v="ZSPR"/>
    <n v="0"/>
    <s v=""/>
    <n v="0"/>
    <n v="0"/>
    <s v="ONGC Petro additions Ltd."/>
    <s v="INR"/>
    <n v="0"/>
    <n v="0"/>
    <n v="0"/>
    <n v="0"/>
    <n v="0"/>
    <n v="0"/>
    <n v="0"/>
    <n v="0"/>
    <n v="0"/>
    <n v="0"/>
    <n v="0"/>
    <n v="0"/>
    <n v="0"/>
    <n v="0"/>
    <s v="General Store"/>
    <s v="P04"/>
    <n v="2175"/>
    <x v="2"/>
  </r>
  <r>
    <s v="0P2396080056"/>
    <s v="SW,LIMIT,ACTIVATING DEVICE,31129,GEDA"/>
    <s v="SPARE PARTS; PART NAME:LIMIT SWITCH ACTIVATING DEVICE; EQUIPMENT NAME:ELEVATOR; EQUIPMENT MAKE:GEDA; EQUIPMENT MODEL:SH1600;MANUFACTURER PART NUMBER:31129; MANUFACTURER:GEDA; REFERENCE NUMBER:P007200"/>
    <d v="2022-10-11T00:00:00"/>
    <s v="SPARE_PARTS"/>
    <x v="4"/>
    <s v="2000"/>
    <s v="CH01"/>
    <s v="EA"/>
    <n v="1"/>
    <n v="1332.02"/>
    <n v="0"/>
    <n v="0"/>
    <n v="1332.02"/>
    <s v="ZSPR"/>
    <n v="0"/>
    <s v=""/>
    <n v="0"/>
    <n v="0"/>
    <s v="ONGC Petro additions Ltd."/>
    <s v="INR"/>
    <n v="0"/>
    <n v="0"/>
    <n v="0"/>
    <n v="0"/>
    <n v="0"/>
    <n v="0"/>
    <n v="0"/>
    <n v="0"/>
    <n v="0"/>
    <n v="0"/>
    <n v="0"/>
    <n v="0"/>
    <n v="0"/>
    <n v="0"/>
    <s v="Chemcial store"/>
    <s v="P01"/>
    <n v="447"/>
    <x v="2"/>
  </r>
  <r>
    <s v="0P4205023998"/>
    <s v="KEY,SS316,TTMC40-145/2,940.19,SULZ-PMP"/>
    <s v="SPARE PARTS; PART NAME:KEY; MATERIAL:STAINLESS STEEL 316; EQUIPMENT NAME:POLYMER FLARE KOD BOTTOM PUMP; EQUIPMENT MAKE:SULZERPUMPS; EQUIPMENT MODEL:TTMC 40-145/2; MANUFACTURER:SULZER PUMPS; MANUFACTURER PART NUMBER:940.19"/>
    <d v="2017-08-23T00:00:00"/>
    <s v="SPARE_PARTS"/>
    <x v="2"/>
    <s v="2000"/>
    <s v="GS01"/>
    <s v="EA"/>
    <n v="5"/>
    <n v="1331.81"/>
    <n v="0"/>
    <n v="0"/>
    <n v="1331.81"/>
    <s v="ZSPR"/>
    <n v="0"/>
    <s v=""/>
    <n v="0"/>
    <n v="0"/>
    <s v="ONGC Petro additions Ltd."/>
    <s v="INR"/>
    <n v="0"/>
    <n v="0"/>
    <n v="0"/>
    <n v="0"/>
    <n v="0"/>
    <n v="0"/>
    <n v="0"/>
    <n v="0"/>
    <n v="0"/>
    <n v="0"/>
    <n v="0"/>
    <n v="0"/>
    <n v="0"/>
    <n v="0"/>
    <s v="General Store"/>
    <s v="P04"/>
    <n v="2322"/>
    <x v="2"/>
  </r>
  <r>
    <s v="0P3902050206"/>
    <s v="DOWEL,1111033,SWAM-PNU"/>
    <s v="SPARE PARTS; PART NAME:DOWEL; EQUIPMENT NAME:ROTORY BLOWER; EQUIPMENT MAKE:SWAM PNEUMATICS; EQUIPMENT MODEL:RH-45AC; ADDITIONALINFORMATION:FOR END COVER AND PULLEY COVER; MANUFACTURER:SWAM PNEUMATICS; MANUFACTURER PART NUMBER:1111033; DRAWING NUMBER:121204/C"/>
    <d v="2017-10-17T00:00:00"/>
    <s v="SPARE_PARTS"/>
    <x v="2"/>
    <s v="2000"/>
    <s v="GS01"/>
    <s v="EA"/>
    <n v="2"/>
    <n v="1330"/>
    <n v="0"/>
    <n v="0"/>
    <n v="1330"/>
    <s v="ZSPR"/>
    <n v="0"/>
    <s v=""/>
    <n v="0"/>
    <n v="0"/>
    <s v="ONGC Petro additions Ltd."/>
    <s v="INR"/>
    <n v="0"/>
    <n v="0"/>
    <n v="0"/>
    <n v="0"/>
    <n v="0"/>
    <n v="0"/>
    <n v="0"/>
    <n v="0"/>
    <n v="0"/>
    <n v="0"/>
    <n v="0"/>
    <n v="0"/>
    <n v="0"/>
    <n v="0"/>
    <s v="General Store"/>
    <s v="P04"/>
    <n v="2267"/>
    <x v="2"/>
  </r>
  <r>
    <s v="0T4531110025"/>
    <s v="ALLEN KEY,BLACK,9/16IN,AK-9/16,TAPARIA"/>
    <s v="HAND TOOLS; TYPE, TOOL:ALLEN KEY; MANUFACTURER:TAPARIA TOOLS LIMITED; MANUFACTURER PART NUMBER:AK-9/16 OR EQUIVALENT; FINISHCOLOUR:BLACK; SIZE:9/16 IN; ALTERNATE MANUFACTURER:FACOM / GRIPHOLD ENGINEERING / BAHCO / MEKASTER ENGINEERING LTD / TRISTAR"/>
    <d v="2020-11-20T00:00:00"/>
    <s v="HA_TOOLS"/>
    <x v="2"/>
    <s v="2000"/>
    <s v="GS01"/>
    <s v="EA"/>
    <n v="14"/>
    <n v="1330"/>
    <n v="0"/>
    <n v="0"/>
    <n v="1330"/>
    <s v="ZSTO"/>
    <n v="0"/>
    <s v=""/>
    <n v="0"/>
    <n v="0"/>
    <s v="ONGC Petro additions Ltd."/>
    <s v="INR"/>
    <n v="0"/>
    <n v="0"/>
    <n v="0"/>
    <n v="0"/>
    <n v="0"/>
    <n v="0"/>
    <n v="0"/>
    <n v="0"/>
    <n v="0"/>
    <n v="0"/>
    <n v="0"/>
    <n v="0"/>
    <n v="0"/>
    <n v="0"/>
    <s v="General Store"/>
    <s v="S06"/>
    <n v="1137"/>
    <x v="1"/>
  </r>
  <r>
    <s v="0P4102211616"/>
    <s v="BODY,GSKT,932556747826,MIL"/>
    <s v="SPARE PARTS; PART NAME:BODY,GASKET; MANUFACTURER:MIL CONTROLS LIMITED; MANUFACTURER PART NUMBER:932556747826"/>
    <d v="2020-10-28T00:00:00"/>
    <s v="SPARE_PARTS"/>
    <x v="2"/>
    <s v="2000"/>
    <s v="GS01"/>
    <s v="EA"/>
    <n v="1"/>
    <n v="1327.67"/>
    <n v="0"/>
    <n v="0"/>
    <n v="1327.67"/>
    <s v="ZSPR"/>
    <n v="0"/>
    <s v=""/>
    <n v="0"/>
    <n v="0"/>
    <s v="ONGC Petro additions Ltd."/>
    <s v="INR"/>
    <n v="0"/>
    <n v="0"/>
    <n v="0"/>
    <n v="0"/>
    <n v="0"/>
    <n v="0"/>
    <n v="0"/>
    <n v="0"/>
    <n v="0"/>
    <n v="0"/>
    <n v="0"/>
    <n v="0"/>
    <n v="0"/>
    <n v="0"/>
    <s v="General Store"/>
    <s v="P03"/>
    <n v="1160"/>
    <x v="2"/>
  </r>
  <r>
    <s v="0P4102211616"/>
    <s v="BODY,GSKT,932556747826,MIL"/>
    <s v="SPARE PARTS; PART NAME:BODY,GASKET; MANUFACTURER:MIL CONTROLS LIMITED; MANUFACTURER PART NUMBER:932556747826"/>
    <d v="2020-10-28T00:00:00"/>
    <s v="SPARE_PARTS"/>
    <x v="2"/>
    <s v="2000"/>
    <s v="SP01"/>
    <s v="EA"/>
    <n v="1"/>
    <n v="1327.67"/>
    <n v="0"/>
    <n v="0"/>
    <n v="1327.67"/>
    <s v="ZSPR"/>
    <n v="0"/>
    <s v=""/>
    <n v="0"/>
    <n v="0"/>
    <s v="ONGC Petro additions Ltd."/>
    <s v="INR"/>
    <n v="0"/>
    <n v="0"/>
    <n v="0"/>
    <n v="0"/>
    <n v="0"/>
    <n v="0"/>
    <n v="0"/>
    <n v="0"/>
    <n v="0"/>
    <n v="0"/>
    <n v="0"/>
    <n v="0"/>
    <n v="0"/>
    <n v="0"/>
    <s v="Shutdown Plan Mt"/>
    <s v="P03"/>
    <n v="1160"/>
    <x v="2"/>
  </r>
  <r>
    <s v="0P4165010856"/>
    <s v="O-RING,OV-11-229,CAPCO"/>
    <s v="SPARE PARTS; PART NAME:O-RING; EQUIPMENT NAME:DIFFERENTIAL PRESSURE REGULATORCT1; EQUIPMENT MAKE:CAPCO WATER SOLUTIONS; MANUFACTURER PART NUMBER:OV-11-229;MANUFACTURER:CAPCO WATER SOLUTIONS"/>
    <d v="2023-11-13T00:00:00"/>
    <s v="SPARE_PARTS"/>
    <x v="2"/>
    <s v="2000"/>
    <s v="CH01"/>
    <s v="EA"/>
    <n v="2"/>
    <n v="1325.4"/>
    <n v="0"/>
    <n v="0"/>
    <n v="1325.4"/>
    <s v="ZSPR"/>
    <n v="0"/>
    <s v=""/>
    <n v="0"/>
    <n v="0"/>
    <s v="ONGC Petro additions Ltd."/>
    <s v="INR"/>
    <n v="0"/>
    <n v="0"/>
    <n v="0"/>
    <n v="0"/>
    <n v="0"/>
    <n v="0"/>
    <n v="0"/>
    <n v="0"/>
    <n v="0"/>
    <n v="0"/>
    <n v="0"/>
    <n v="0"/>
    <n v="0"/>
    <n v="0"/>
    <s v="Chemcial store"/>
    <s v="P03"/>
    <n v="49"/>
    <x v="2"/>
  </r>
  <r>
    <s v="0P3766900365"/>
    <s v="STUD,ADJ,242081,NEWLONG"/>
    <s v="SPARE PARTS; PART NAME:STUD,ADJUSTING; EQUIPMENT NAME:PORTABLE STITCHINGMACHINE; EQUIPMENT MAKE:NEWLONG INDUSTRIAL FZC; EQUIPMENT MODEL:NP-7A;MANUFACTURER PART NUMBER:242081; MANUFACTURER:NEWLONG INDUSTRIAL FZC; NEEDLEBAR, PRESSER BAR AND DRIVING PARTS"/>
    <d v="2018-08-06T00:00:00"/>
    <s v="SPARE_PARTS"/>
    <x v="2"/>
    <s v="2000"/>
    <s v="CH01"/>
    <s v="EA"/>
    <n v="10"/>
    <n v="1324.97"/>
    <n v="0"/>
    <n v="0"/>
    <n v="1324.97"/>
    <s v="ZSPR"/>
    <n v="0"/>
    <s v=""/>
    <n v="0"/>
    <n v="0"/>
    <s v="ONGC Petro additions Ltd."/>
    <s v="INR"/>
    <n v="0"/>
    <n v="0"/>
    <n v="0"/>
    <n v="0"/>
    <n v="0"/>
    <n v="0"/>
    <n v="0"/>
    <n v="0"/>
    <n v="0"/>
    <n v="0"/>
    <n v="0"/>
    <n v="0"/>
    <n v="0"/>
    <n v="0"/>
    <s v="Chemcial store"/>
    <s v="P04"/>
    <n v="1974"/>
    <x v="2"/>
  </r>
  <r>
    <s v="0T2541370412"/>
    <s v="GSKT,SPW,CL600,SS,GPH,10IN"/>
    <s v="SPIRAL WOUND GASKETS; DESIGN SPEC:ASME/ANSI B16.20 - 1998; DESIGN SPEC,FLANGE(S):ASME B16.5; PRESSURE DESIGNATION:CL 600; MAT, WINDINGS:STAINLESSSTEEL; MAT, FILLER:GRAPHITE; MAT, INNER RING:STAINLESS STEEL 316; MAT, CENTRINGRING:STAINLESS STEEL 316; SIZE, PIPE, NOMINAL:10 IN"/>
    <d v="2023-12-12T00:00:00"/>
    <s v="SP_GASKETS"/>
    <x v="2"/>
    <s v="2000"/>
    <s v="SP01"/>
    <s v="EA"/>
    <n v="2"/>
    <n v="1323.11"/>
    <n v="0"/>
    <n v="0"/>
    <n v="1323.11"/>
    <s v="ZSTO"/>
    <n v="0"/>
    <s v=""/>
    <n v="0"/>
    <n v="0"/>
    <s v="ONGC Petro additions Ltd."/>
    <s v="INR"/>
    <n v="0"/>
    <n v="0"/>
    <n v="0"/>
    <n v="0"/>
    <n v="0"/>
    <n v="0"/>
    <n v="0"/>
    <n v="0"/>
    <n v="0"/>
    <n v="0"/>
    <n v="0"/>
    <n v="0"/>
    <n v="0"/>
    <n v="0"/>
    <s v="Shutdown Plan Mt"/>
    <s v="S06"/>
    <n v="20"/>
    <x v="1"/>
  </r>
  <r>
    <s v="0P3922150262"/>
    <s v="FLTR ELEM,0.75IN,60,SS304,3.6MPA"/>
    <s v="FILTER ELEMENT; TYPE:Y; SIZE:0.75 IN; MESH SIZE:60; MATERIAL:STAINLESS STEEL304; HYDROTEST PRESSURE:3.6 MPA; OPENING AREA:302%; FOR FILTER / STRAINER;DRAWING NUMBER:JFC-021"/>
    <d v="2019-11-07T00:00:00"/>
    <s v="FILTER ELEMENT"/>
    <x v="2"/>
    <s v="2000"/>
    <s v="CH01"/>
    <s v="EA"/>
    <n v="6"/>
    <n v="1320"/>
    <n v="0"/>
    <n v="0"/>
    <n v="1320"/>
    <s v="ZSPR"/>
    <n v="0"/>
    <s v=""/>
    <n v="0"/>
    <n v="0"/>
    <s v="ONGC Petro additions Ltd."/>
    <s v="INR"/>
    <n v="0"/>
    <n v="0"/>
    <n v="0"/>
    <n v="0"/>
    <n v="0"/>
    <n v="0"/>
    <n v="0"/>
    <n v="0"/>
    <n v="0"/>
    <n v="0"/>
    <n v="0"/>
    <n v="0"/>
    <n v="0"/>
    <n v="0"/>
    <s v="Chemcial store"/>
    <s v="P04"/>
    <n v="1516"/>
    <x v="2"/>
  </r>
  <r>
    <s v="0T2545780006"/>
    <s v="GSKT,RBR,FLR,EPDM,CL150,16IN,11KC"/>
    <s v="REINFORCED FLAT RING RUBBER GASKET; MAT:ETHYLENE-PROPYLENE RUBBER; CROSS SECTION:WITH INSERT; MAT, INSERT:STEEL; FACING,FLANGE:RAISED FACE; PRESSURE DESIGNATION:ASME CL 150; THICKNESS AT INSERT:7 MM; SIZE, PIPE, NOMINAL:16 IN; REFERENCE: 11KC"/>
    <d v="2022-03-29T00:00:00"/>
    <s v="RE_RU_FL_GASKETS"/>
    <x v="2"/>
    <s v="2000"/>
    <s v="SP01"/>
    <s v="EA"/>
    <n v="1"/>
    <n v="1319.88"/>
    <n v="0"/>
    <n v="0"/>
    <n v="1319.88"/>
    <s v="ZSTO"/>
    <n v="0"/>
    <s v=""/>
    <n v="0"/>
    <n v="0"/>
    <s v="ONGC Petro additions Ltd."/>
    <s v="INR"/>
    <n v="0"/>
    <n v="0"/>
    <n v="0"/>
    <n v="0"/>
    <n v="0"/>
    <n v="0"/>
    <n v="0"/>
    <n v="0"/>
    <n v="0"/>
    <n v="0"/>
    <n v="0"/>
    <n v="0"/>
    <n v="0"/>
    <n v="0"/>
    <s v="Shutdown Plan Mt"/>
    <s v="S06"/>
    <n v="643"/>
    <x v="1"/>
  </r>
  <r>
    <s v="0P1201040008"/>
    <s v="SFT SEAL,UPR,9110140,WARTSILA"/>
    <s v="SPARE PARTS; PART NAME:SHAFT SEAL, UPPER; MANUFACTURER PART NUMBER:9110140; MANUFACTURER:WARTSILA; DRAWING NUMBER:DBAC195522;EQUIPMENT NAME:ENGINE; EQUIPMENT MODEL:W20V32; ENGINE NUMBER:PAAE227083; REFERENCE TYPE:W32"/>
    <d v="2017-07-27T00:00:00"/>
    <s v="SPARE_PARTS"/>
    <x v="2"/>
    <s v="2000"/>
    <s v="GS01"/>
    <s v="EA"/>
    <n v="2"/>
    <n v="1313.4"/>
    <n v="0"/>
    <n v="0"/>
    <n v="1313.4"/>
    <s v="ZSPR"/>
    <n v="0"/>
    <s v=""/>
    <n v="0"/>
    <n v="0"/>
    <s v="ONGC Petro additions Ltd."/>
    <s v="INR"/>
    <n v="0"/>
    <n v="0"/>
    <n v="0"/>
    <n v="0"/>
    <n v="0"/>
    <n v="0"/>
    <n v="0"/>
    <n v="0"/>
    <n v="0"/>
    <n v="0"/>
    <n v="0"/>
    <n v="0"/>
    <n v="0"/>
    <n v="0"/>
    <s v="General Store"/>
    <s v="P04"/>
    <n v="2349"/>
    <x v="2"/>
  </r>
  <r>
    <s v="0T1622010015"/>
    <s v="FOOTW,SAF,4,BROWN,SLIP-ON,CHROME"/>
    <s v="SAFETY FOOTWEAR; SIZE:4; COLOUR:BROWN; TYPE:SAFETY SHOE SLIP-ON TYPE; MAT:CHROMEHEAVY DUTY LEATHER; MAT, TOE-CAPS:MADE OF COMPOSITE LIGHT WEIGHT; MAT,SOLES:DOUBLE DENSITY POLYURETHANE; TESTING:IS /EN; DESIGN–SLIP ON TYPE,CLASSIFICATION-I; SHOE SIZE-UK; CONSTRUCTION- DIRECT INJECTION PROCESS (DIP);UPPER LEATHER-PLAIN CORRECTED GRAIN (CG) LEATHER OF THICKNESS:2 MM +/- 0.2 MM;HAVING TEAR STRENGTH NOT LESS THAN 120 N; IT SHOULD BE RESISTANT TO PENETRATIONAND ABSORPTION OF WATER AS PER IS 15298 (PART-2):2011; SPLIT LEATHER SHOULD NOTBE USED IN UPPER. LINING- A) QUARTER AND TONGUE LINING:5 (FIVE) MM THICKNESS(MINIMUM) FOAM LAMINATED, CAMBRELLE/NON-WOVEN TYPE LINING; B) VAMP LINING:NON-WOVEN, FELT LINING; COLLAR AND TONGUE PADDING- A) SEPARATE COLLAR PADDINGSHOULD BE INSERTED WITH PU FOAM OF 8 (EIGHT) MM THICKNESS (MINIMUM) AND THECOLLAR SHOULD BE SOFT; B) TONGUE SHOULD BE SOFT AND PADDED WITH 5 (FIVE) MM(MINIMUM) PU FOAM (PU - POLYURETHANE). IN-SOCK- MIN 3.0 MM THICK MOULDED EVA INSOCKS FOR COMFORT; IN SOLE-NON-METALLIC ANTI PERFORATION INSOLE OF MINIMUM 2 MMTHICKNESS MADE UP OF COMPOSITE FIBRES (KEVLAR MATERIAL OR EQUIVALENT) TO PREVENTPENETRATION OF NAIL; THREAD- 3 (THREE) PLY NYLON THREAD, BROWN; DOUBLE STITCHINGAT ALL ANGULAR AND INTERLINKING JOINTS; SOLE- A) SOLES SHOULD BE MADE UP OFDIRECTLY INJECTED (DIP) PU DOUBLE DENSITY B) DESIGN:CLEATED DESIGN C) SOLESHOULD WITHSTAND A TEMPERATURE OF 120 DEGREE CELSIUS FOR ONE MINUTE EXPOSURE[METHOD AS PER IS-15298 (PART-1) IS ONLY FOR REFERENCE] D) IT SHOULD BEANTI-SKID, ANTI-STATIC, ACID, ALKALI, OIL AND WATER-RESISTANT; CERTIFICATEREGARDING INSTALLATION OF DIP MACHINE IN THE BIDDERS/PRINCIPAL MANUFACTURER’SPREMISES DULY ISSUED BY DIC/ FDDI/ CLRI SHOULD BE SUBMITTED ALONG WITHBID.TOE-CAP- A) EN CERTIFIED, NON-METALLIC COMPOSITE TOE CAP B) SHOULD WITHSTAND200 J AND COMPRESSION LOAD OF 15 KN (MINIMUM) AS PER EN 12568; WEIGHT (GM) MAX-900; BRANDING-NO BRANDING OF OEM AT OUTER SURFACE OF SHOES; OPAL NAME TO BESTITCHED ON QUARTER IN DISCUSSION WITH OPAL TEAM; MARKING-EACH SAFETY SHOE SHALLBE EMBOSSED WITH:(A) SIZE (C) MANUFACTURER’S IDENTIFICATION MARK (B) IS NUMBER(D) MONTH AND YEAR OF MANUFACTURING; GUARANTEE-ALL SHOES SHALL BE GUARANTEED FORONE YEAR FOR ANY MATERIAL OR MANUFACTURING DEFECT FROM THE DATE OF RECEIPT, LASTBATCH OF ANY LOT, AT STORES AND WILL HAVE TO BE REPLACED BY NEW ONE, AT NO EXTRACOST TO OPAL; FREE REPLACEMENT BY A SHOE(S) OF SIMILAR SPECIFICATION AND QUALITY"/>
    <d v="2023-12-22T00:00:00"/>
    <s v="SA_FOOTWEAR"/>
    <x v="2"/>
    <s v="2000"/>
    <s v="CH01"/>
    <s v="PAA"/>
    <n v="1"/>
    <n v="1311.42"/>
    <n v="0"/>
    <n v="0"/>
    <n v="1311.42"/>
    <s v="ZSTO"/>
    <n v="0"/>
    <s v=""/>
    <n v="0"/>
    <n v="0"/>
    <s v="ONGC Petro additions Ltd."/>
    <s v="INR"/>
    <n v="0"/>
    <n v="0"/>
    <n v="0"/>
    <n v="0"/>
    <n v="0"/>
    <n v="0"/>
    <n v="0"/>
    <n v="0"/>
    <n v="0"/>
    <n v="0"/>
    <n v="0"/>
    <n v="0"/>
    <n v="0"/>
    <n v="0"/>
    <s v="Chemcial store"/>
    <s v="V30"/>
    <n v="10"/>
    <x v="1"/>
  </r>
  <r>
    <s v="0P0615760021"/>
    <s v="GUIDE ASSY,AS 24,CHRORICH"/>
    <s v="SPARE PARTS; PART NAME:GUIDE ASSEMBLY; MANUFACTURER PART NUMBER:AS 24; MANUFACTURER:CHRONOS RICHARDSON; DRAWING NUMBER:2B 1955;ITEM POSITION NUMBER:4; EQUIPMENT NAME:FLAKER BAGGING SYSTEM; EQUIPMENT MAKE:CHRONOS RICHARDSON; EQUIPMENT MODEL:GE-55 SSF;ITEM POSITION NUMBER:4; EQUIPMENT NAME:FLAKER BAGGING SYSTEM; EQUIPMENT MAKE:CHRONOS RICHARDSON; EQUIPMENT MODEL:GE-55 SSF;ADDITIONAL INFORMATION:THREAD TENSION; SUB ASSY:SEWING HEAD 150 U"/>
    <d v="2022-01-13T00:00:00"/>
    <s v="SPARE_PARTS"/>
    <x v="2"/>
    <s v="2000"/>
    <s v="GS01"/>
    <s v="EA"/>
    <n v="2"/>
    <n v="1299.6600000000001"/>
    <n v="0"/>
    <n v="0"/>
    <n v="1299.6600000000001"/>
    <s v="ZSPR"/>
    <n v="0"/>
    <s v=""/>
    <n v="0"/>
    <n v="0"/>
    <s v="ONGC Petro additions Ltd."/>
    <s v="INR"/>
    <n v="0"/>
    <n v="0"/>
    <n v="0"/>
    <n v="0"/>
    <n v="0"/>
    <n v="0"/>
    <n v="0"/>
    <n v="0"/>
    <n v="0"/>
    <n v="0"/>
    <n v="0"/>
    <n v="0"/>
    <n v="0"/>
    <n v="0"/>
    <s v="General Store"/>
    <s v="P04"/>
    <n v="718"/>
    <x v="2"/>
  </r>
  <r>
    <s v="0P0615760037"/>
    <s v="PRESS FOOT BAR,2703 L,CHRORICH"/>
    <s v="SPARE PARTS; PART NAME:PRESSURE FOOT BAR; MANUFACTURER PART NUMBER:2703 L; MANUFACTURER:CHRONOS RICHARDSON; DRAWING NUMBER:1B 2097;ITEM POSITION NUMBER:45; EQUIPMENT NAME:FLAKER BAGGING SYSTEM; EQUIPMENT MAKE:CHRONOS RICHARDSON; EQUIPMENT MODEL:GE-55 SSF; SUBASSY:SEWING HEAD 150 U"/>
    <d v="2017-11-22T00:00:00"/>
    <s v="SPARE_PARTS"/>
    <x v="2"/>
    <s v="2000"/>
    <s v="GS01"/>
    <s v="EA"/>
    <n v="2"/>
    <n v="1299.6600000000001"/>
    <n v="0"/>
    <n v="0"/>
    <n v="1299.6600000000001"/>
    <s v="ZSPR"/>
    <n v="0"/>
    <s v=""/>
    <n v="0"/>
    <n v="0"/>
    <s v="ONGC Petro additions Ltd."/>
    <s v="INR"/>
    <n v="0"/>
    <n v="0"/>
    <n v="0"/>
    <n v="0"/>
    <n v="0"/>
    <n v="0"/>
    <n v="0"/>
    <n v="0"/>
    <n v="0"/>
    <n v="0"/>
    <n v="0"/>
    <n v="0"/>
    <n v="0"/>
    <n v="0"/>
    <s v="General Store"/>
    <s v="P04"/>
    <n v="2231"/>
    <x v="2"/>
  </r>
  <r>
    <s v="0P4205023267"/>
    <s v="BSHG,F/3700LA,B00129A212244,ITT-CORP"/>
    <s v="SPARE PARTS; PART NAME:BUSHING,THROAT; EQUIPMENT NAME:C4 RAFFINATE TRANSFER PUMP; EQUIPMENT MAKE:ITT CORPORATION INDIA PVT LTD;EQUIPMENT MODEL:3700 LA 3x4 - 16N; MANUFACTURER:ITT CORPORATION INDIA PVT LTD; MANUFACTURER PART NUMBER:B00129A21 2244"/>
    <d v="2017-06-30T00:00:00"/>
    <s v="SPARE_PARTS"/>
    <x v="2"/>
    <s v="2000"/>
    <s v="GS01"/>
    <s v="EA"/>
    <n v="1"/>
    <n v="1294.08"/>
    <n v="0"/>
    <n v="0"/>
    <n v="1294.08"/>
    <s v="ZSPR"/>
    <n v="0"/>
    <s v=""/>
    <n v="0"/>
    <n v="0"/>
    <s v="ONGC Petro additions Ltd."/>
    <s v="INR"/>
    <n v="0"/>
    <n v="0"/>
    <n v="0"/>
    <n v="0"/>
    <n v="0"/>
    <n v="0"/>
    <n v="0"/>
    <n v="0"/>
    <n v="0"/>
    <n v="0"/>
    <n v="0"/>
    <n v="0"/>
    <n v="0"/>
    <n v="0"/>
    <s v="General Store"/>
    <s v="P04"/>
    <n v="2376"/>
    <x v="2"/>
  </r>
  <r>
    <s v="0P4205023274"/>
    <s v="BSHG,F/3700LX,B00129A212244,ITT-CORP"/>
    <s v="SPARE PARTS; PART NAME:BUSHING,THROAT; EQUIPMENT NAME:C4 MIX TRANSFER PUMP; EQUIPMENT MAKE:ITT CORPORATION INDIA PVT LTD; EQUIPMENTMODEL:3700 LX-3x6 - 17S; MANUFACTURER:ITT CORPORATION INDIA PVT LTD; MANUFACTURER PART NUMBER:B00129A21 2244"/>
    <d v="2017-06-30T00:00:00"/>
    <s v="SPARE_PARTS"/>
    <x v="2"/>
    <s v="2000"/>
    <s v="GS01"/>
    <s v="EA"/>
    <n v="1"/>
    <n v="1294.08"/>
    <n v="0"/>
    <n v="0"/>
    <n v="1294.08"/>
    <s v="ZSPR"/>
    <n v="0"/>
    <s v=""/>
    <n v="0"/>
    <n v="0"/>
    <s v="ONGC Petro additions Ltd."/>
    <s v="INR"/>
    <n v="0"/>
    <n v="0"/>
    <n v="0"/>
    <n v="0"/>
    <n v="0"/>
    <n v="0"/>
    <n v="0"/>
    <n v="0"/>
    <n v="0"/>
    <n v="0"/>
    <n v="0"/>
    <n v="0"/>
    <n v="0"/>
    <n v="0"/>
    <s v="General Store"/>
    <s v="P04"/>
    <n v="2376"/>
    <x v="2"/>
  </r>
  <r>
    <s v="0T2541410240"/>
    <s v="GSKT,SPW,CL150,SS304,GRAFOIL,8IN"/>
    <s v="SPIRAL WOUND GASKETS; PRESSURE DESIGNATION:CL150; THICKNESS, GASKET:4.5 MM; MAT, WINDINGS:STAINLESS STEEL 304; MAT, FILLER:GRAFOIL;SIZE, PIPE, NOMINAL:8 IN"/>
    <d v="2022-04-30T00:00:00"/>
    <s v="SP_GASKETS"/>
    <x v="2"/>
    <s v="2000"/>
    <s v="CH01"/>
    <s v="EA"/>
    <n v="3"/>
    <n v="1287"/>
    <n v="0"/>
    <n v="0"/>
    <n v="1287"/>
    <s v="ZSTO"/>
    <n v="0"/>
    <s v=""/>
    <n v="0"/>
    <n v="0"/>
    <s v="ONGC Petro additions Ltd."/>
    <s v="INR"/>
    <n v="0"/>
    <n v="0"/>
    <n v="0"/>
    <n v="0"/>
    <n v="0"/>
    <n v="0"/>
    <n v="0"/>
    <n v="0"/>
    <n v="0"/>
    <n v="0"/>
    <n v="0"/>
    <n v="0"/>
    <n v="0"/>
    <n v="0"/>
    <s v="Chemcial store"/>
    <s v="S06"/>
    <n v="611"/>
    <x v="1"/>
  </r>
  <r>
    <s v="0P4102211460"/>
    <s v="GSKT,SEAT,836053013826,MIL"/>
    <s v="SPARE PARTS; PART NAME:GASKET,SEAT; MANUFACTURER:MIL CONTROLS LIMITED; MANUFACTURER PART NUMBER:836053013826"/>
    <d v="2017-08-28T00:00:00"/>
    <s v="SPARE_PARTS"/>
    <x v="2"/>
    <s v="2000"/>
    <s v="GS01"/>
    <s v="EA"/>
    <n v="1"/>
    <n v="1286.5"/>
    <n v="0"/>
    <n v="0"/>
    <n v="1286.5"/>
    <s v="ZSPR"/>
    <n v="0"/>
    <s v=""/>
    <n v="0"/>
    <n v="0"/>
    <s v="ONGC Petro additions Ltd."/>
    <s v="INR"/>
    <n v="0"/>
    <n v="0"/>
    <n v="0"/>
    <n v="0"/>
    <n v="0"/>
    <n v="0"/>
    <n v="0"/>
    <n v="0"/>
    <n v="0"/>
    <n v="0"/>
    <n v="0"/>
    <n v="0"/>
    <n v="0"/>
    <n v="0"/>
    <s v="General Store"/>
    <s v="P03"/>
    <n v="2317"/>
    <x v="2"/>
  </r>
  <r>
    <s v="0T1730180017"/>
    <s v="CAP,PIPE,BW,A234 WPB,SCH40,2IN"/>
    <s v="BUTT-WELD PIPE CAPS; MAT:CARBON STEEL; MAT SPEC, FITTING:ASTM A234 GRADE WPB; SERVICE:STEAM WITH IBR CERTIFICATE; SCHEDULENUMBER:40; SIZE:2 IN"/>
    <d v="2018-01-25T00:00:00"/>
    <s v="BU_PI_CAPS1"/>
    <x v="2"/>
    <s v="2000"/>
    <s v="CH01"/>
    <s v="EA"/>
    <n v="20"/>
    <n v="1286.3"/>
    <n v="0"/>
    <n v="0"/>
    <n v="1286.3"/>
    <s v="ZSTO"/>
    <n v="0"/>
    <s v=""/>
    <n v="0"/>
    <n v="0"/>
    <s v="ONGC Petro additions Ltd."/>
    <s v="INR"/>
    <n v="0"/>
    <n v="0"/>
    <n v="0"/>
    <n v="0"/>
    <n v="0"/>
    <n v="0"/>
    <n v="0"/>
    <n v="0"/>
    <n v="0"/>
    <n v="0"/>
    <n v="0"/>
    <n v="0"/>
    <n v="0"/>
    <n v="0"/>
    <s v="Chemcial store"/>
    <s v="S06"/>
    <n v="2167"/>
    <x v="1"/>
  </r>
  <r>
    <s v="0P4712210007"/>
    <s v="RESIST,WIRE WOUND,5KOHM,25W,VARITURN"/>
    <s v="RESISTORS; TYPE, RESISTOR:WIRE WOUND; RESISTANCE:5 KOHM; POWERDISSIPATION:25 W; MANUFACTURER:VARITURN ELECTRO PRODUCTS; FOR EARTHFAULT PROTECTION; FOR ALL DUBAS CHARGERS"/>
    <d v="2017-10-30T00:00:00"/>
    <s v="RESISTORS"/>
    <x v="4"/>
    <s v="2000"/>
    <s v="CH01"/>
    <s v="EA"/>
    <n v="13"/>
    <n v="1285.2"/>
    <n v="0"/>
    <n v="0"/>
    <n v="1285.2"/>
    <s v="ZSPR"/>
    <n v="0"/>
    <s v=""/>
    <n v="0"/>
    <n v="0"/>
    <s v="ONGC Petro additions Ltd."/>
    <s v="INR"/>
    <n v="0"/>
    <n v="0"/>
    <n v="0"/>
    <n v="0"/>
    <n v="0"/>
    <n v="0"/>
    <n v="0"/>
    <n v="0"/>
    <n v="0"/>
    <n v="0"/>
    <n v="0"/>
    <n v="0"/>
    <n v="0"/>
    <n v="0"/>
    <s v="Chemcial store"/>
    <s v="P01"/>
    <n v="2254"/>
    <x v="2"/>
  </r>
  <r>
    <s v="0P4102211465"/>
    <s v="GSKT,SEAT,607778233826,MIL"/>
    <s v="SPARE PARTS; PART NAME:GASKET,SEAT; MANUFACTURER:MIL CONTROLS LIMITED; MANUFACTURER PART NUMBER:607778233826"/>
    <d v="2017-08-28T00:00:00"/>
    <s v="SPARE_PARTS"/>
    <x v="2"/>
    <s v="2000"/>
    <s v="GS01"/>
    <s v="EA"/>
    <n v="1"/>
    <n v="1283"/>
    <n v="0"/>
    <n v="0"/>
    <n v="1283"/>
    <s v="ZSPR"/>
    <n v="0"/>
    <s v=""/>
    <n v="0"/>
    <n v="0"/>
    <s v="ONGC Petro additions Ltd."/>
    <s v="INR"/>
    <n v="0"/>
    <n v="0"/>
    <n v="0"/>
    <n v="0"/>
    <n v="0"/>
    <n v="0"/>
    <n v="0"/>
    <n v="0"/>
    <n v="0"/>
    <n v="0"/>
    <n v="0"/>
    <n v="0"/>
    <n v="0"/>
    <n v="0"/>
    <s v="General Store"/>
    <s v="P03"/>
    <n v="2317"/>
    <x v="2"/>
  </r>
  <r>
    <s v="0P4102211467"/>
    <s v="GSKT,SEAT,511409731826,MIL"/>
    <s v="SPARE PARTS; PART NAME:GASKET,SEAT; MANUFACTURER:MIL CONTROLS LIMITED; MANUFACTURER PART NUMBER:511409731826"/>
    <d v="2017-08-28T00:00:00"/>
    <s v="SPARE_PARTS"/>
    <x v="2"/>
    <s v="2000"/>
    <s v="GS01"/>
    <s v="EA"/>
    <n v="1"/>
    <n v="1283"/>
    <n v="0"/>
    <n v="0"/>
    <n v="1283"/>
    <s v="ZSPR"/>
    <n v="0"/>
    <s v=""/>
    <n v="0"/>
    <n v="0"/>
    <s v="ONGC Petro additions Ltd."/>
    <s v="INR"/>
    <n v="0"/>
    <n v="0"/>
    <n v="0"/>
    <n v="0"/>
    <n v="0"/>
    <n v="0"/>
    <n v="0"/>
    <n v="0"/>
    <n v="0"/>
    <n v="0"/>
    <n v="0"/>
    <n v="0"/>
    <n v="0"/>
    <n v="0"/>
    <s v="General Store"/>
    <s v="P03"/>
    <n v="2317"/>
    <x v="2"/>
  </r>
  <r>
    <s v="0P3766900399"/>
    <s v="OIL PIPE,245461,NEWLONG"/>
    <s v="SPARE PARTS; PART NAME:OIL PIPE; EQUIPMENT NAME:PORTABLE STITCHING MACHINE;EQUIPMENT MAKE:NEWLONG INDUSTRIAL FZC; EQUIPMENT MODEL:NP-7A; MANUFACTURER PARTNUMBER:245461; MANUFACTURER:NEWLONG INDUSTRIAL FZC; BUSHING AND OILING PARTS"/>
    <d v="2018-08-06T00:00:00"/>
    <s v="SPARE_PARTS"/>
    <x v="2"/>
    <s v="2000"/>
    <s v="CH01"/>
    <s v="EA"/>
    <n v="10"/>
    <n v="1282.8900000000001"/>
    <n v="0"/>
    <n v="0"/>
    <n v="1282.8900000000001"/>
    <s v="ZSPR"/>
    <n v="0"/>
    <s v=""/>
    <n v="0"/>
    <n v="0"/>
    <s v="ONGC Petro additions Ltd."/>
    <s v="INR"/>
    <n v="0"/>
    <n v="0"/>
    <n v="0"/>
    <n v="0"/>
    <n v="0"/>
    <n v="0"/>
    <n v="0"/>
    <n v="0"/>
    <n v="0"/>
    <n v="0"/>
    <n v="0"/>
    <n v="0"/>
    <n v="0"/>
    <n v="0"/>
    <s v="Chemcial store"/>
    <s v="P04"/>
    <n v="1974"/>
    <x v="2"/>
  </r>
  <r>
    <s v="0P4206020101"/>
    <s v="U-SEAL,SEAL RING,079419.0000,LEWAPUMP"/>
    <s v="SPARE PARTS; PART NAME:U-SEAL,SEAL RING; DIMENSIONS:34.20 X 39.60 X 2.00 MM; EQUIPMENT NAME:LRU COLUMN FEED PUMP; EQUIPMENTMAKE:LEWA PUMPS AND SYSTEMS; EQUIPMENT MODEL:LDE1/M911S/92MM; MANUFACTURER:LEWA PUMPS AND SYSTEMS; MANUFACTURER PARTNUMBER:079419.0000; FOR DIAPHRAGM PUMP HEAD 111495.0000"/>
    <d v="2016-08-05T00:00:00"/>
    <s v="SPARE_PARTS"/>
    <x v="2"/>
    <s v="2000"/>
    <s v="GS01"/>
    <s v="EA"/>
    <n v="2"/>
    <n v="1277.47"/>
    <n v="0"/>
    <n v="0"/>
    <n v="1277.47"/>
    <s v="ZSPR"/>
    <n v="0"/>
    <s v=""/>
    <n v="0"/>
    <n v="0"/>
    <s v="ONGC Petro additions Ltd."/>
    <s v="INR"/>
    <n v="0"/>
    <n v="0"/>
    <n v="0"/>
    <n v="0"/>
    <n v="0"/>
    <n v="0"/>
    <n v="0"/>
    <n v="0"/>
    <n v="0"/>
    <n v="0"/>
    <n v="0"/>
    <n v="0"/>
    <n v="0"/>
    <n v="0"/>
    <s v="General Store"/>
    <s v="P04"/>
    <n v="2705"/>
    <x v="2"/>
  </r>
  <r>
    <s v="0P4102210025"/>
    <s v="O-RING,NITRILE,1C339006992,FISH-CO"/>
    <s v="SPARE PARTS; PART NAME:O-RING; MANUFACTURER PART NUMBER:1C339006992; MANUFACTURER:FISHER CONTROLS; MATERIAL:NITRILE DS52-1;EQUIPMENT NAME:CONTROL VALVE; EQUIPMENT MODEL:8.00ED, 8.00ED, 8.00ED, 8.00ED, 8.00ED, 8.00ED, 8.00ED, 8.00ED, 8.00ED, 8.00ED,8.00ED, 8.00ED"/>
    <d v="2022-03-30T00:00:00"/>
    <s v="SPARE_PARTS"/>
    <x v="2"/>
    <s v="2000"/>
    <s v="GS01"/>
    <s v="EA"/>
    <n v="3"/>
    <n v="1271.6400000000001"/>
    <n v="0"/>
    <n v="0"/>
    <n v="1271.6400000000001"/>
    <s v="ZSPR"/>
    <n v="0"/>
    <s v=""/>
    <n v="0"/>
    <n v="0"/>
    <s v="ONGC Petro additions Ltd."/>
    <s v="INR"/>
    <n v="0"/>
    <n v="0"/>
    <n v="0"/>
    <n v="0"/>
    <n v="0"/>
    <n v="0"/>
    <n v="0"/>
    <n v="0"/>
    <n v="0"/>
    <n v="0"/>
    <n v="0"/>
    <n v="0"/>
    <n v="0"/>
    <n v="0"/>
    <s v="General Store"/>
    <s v="P03"/>
    <n v="642"/>
    <x v="2"/>
  </r>
  <r>
    <s v="0P1201060024"/>
    <s v="SEALING RING,A33X39,120044,WARTSILA"/>
    <s v="SPARE PARTS; PART NAME:SEALING RING; MANUFACTURER PART NUMBER:120044; MANUFACTURER:WARTSILA; DIMENSIONS:A33 X 39; DRAWINGNUMBER:DBAC195522; EQUIPMENT NAME:ENGINE; EQUIPMENT MODEL:W20V32; ENGINE NUMBER:PAAE227083; REFERENCE TYPE:W32"/>
    <d v="2017-07-27T00:00:00"/>
    <s v="SPARE_PARTS"/>
    <x v="2"/>
    <s v="2000"/>
    <s v="GS01"/>
    <s v="EA"/>
    <n v="4"/>
    <n v="1262.28"/>
    <n v="0"/>
    <n v="0"/>
    <n v="1262.28"/>
    <s v="ZSPR"/>
    <n v="0"/>
    <s v=""/>
    <n v="0"/>
    <n v="0"/>
    <s v="ONGC Petro additions Ltd."/>
    <s v="INR"/>
    <n v="0"/>
    <n v="0"/>
    <n v="0"/>
    <n v="0"/>
    <n v="0"/>
    <n v="0"/>
    <n v="0"/>
    <n v="0"/>
    <n v="0"/>
    <n v="0"/>
    <n v="0"/>
    <n v="0"/>
    <n v="0"/>
    <n v="0"/>
    <s v="General Store"/>
    <s v="P04"/>
    <n v="2349"/>
    <x v="2"/>
  </r>
  <r>
    <s v="0P4205021279"/>
    <s v="KEY SET,SS410/C40,13754SUBSOK,KBL"/>
    <s v="SPARE PARTS; PART NAME:KEY SET; MANUFACTURER PART NUMBER:13754SUBSOK; MANUFACTURER:KIRLOSKAR BROTHERS LTD; MATERIAL:STAINLESS STEEL410 GRADE C40; EQUIPMENT NAME:CENTRIFUGAL PUMP; EQUIPMENT MODEL:KPD 80/20 (2900); REFERENCE NUMBER:SOK; PUMPCODE:13754F08712A512050; OA NUMBER:F08712A512/0500"/>
    <d v="2016-01-11T00:00:00"/>
    <s v="SPARE_PARTS"/>
    <x v="2"/>
    <s v="2000"/>
    <s v="GS01"/>
    <s v="EA"/>
    <n v="1"/>
    <n v="1261.76"/>
    <n v="0"/>
    <n v="0"/>
    <n v="1261.76"/>
    <s v="ZSPR"/>
    <n v="0"/>
    <s v=""/>
    <n v="0"/>
    <n v="0"/>
    <s v="ONGC Petro additions Ltd."/>
    <s v="INR"/>
    <n v="0"/>
    <n v="0"/>
    <n v="0"/>
    <n v="0"/>
    <n v="0"/>
    <n v="0"/>
    <n v="0"/>
    <n v="0"/>
    <n v="0"/>
    <n v="0"/>
    <n v="0"/>
    <n v="0"/>
    <n v="0"/>
    <n v="0"/>
    <s v="General Store"/>
    <s v="P04"/>
    <n v="2912"/>
    <x v="2"/>
  </r>
  <r>
    <s v="0P4205041597"/>
    <s v="KEY,CPLG,SS410,PN ISO 35,MATPL"/>
    <s v="SPARE PARTS; PART NAME:KEY,COUPLING; MATERIAL:STAINLESS STEEL 410; EQUIPMENT MAKE:MATHER &amp; PLATT PUMPS LTD; EQUIPMENT MODEL:PN ISO35; MANUFACTURER:MATHER &amp; PLATT PUMPS LTD; EQUIPMENT NAME:CIP PUMP FOR ULTRAFILTRATION PLANT"/>
    <d v="2016-08-05T00:00:00"/>
    <s v="SPARE_PARTS"/>
    <x v="2"/>
    <s v="2000"/>
    <s v="GS01"/>
    <s v="EA"/>
    <n v="1"/>
    <n v="1259.71"/>
    <n v="0"/>
    <n v="0"/>
    <n v="1259.71"/>
    <s v="ZSPR"/>
    <n v="0"/>
    <s v=""/>
    <n v="0"/>
    <n v="0"/>
    <s v="ONGC Petro additions Ltd."/>
    <s v="INR"/>
    <n v="0"/>
    <n v="0"/>
    <n v="0"/>
    <n v="0"/>
    <n v="0"/>
    <n v="0"/>
    <n v="0"/>
    <n v="0"/>
    <n v="0"/>
    <n v="0"/>
    <n v="0"/>
    <n v="0"/>
    <n v="0"/>
    <n v="0"/>
    <s v="General Store"/>
    <s v="P04"/>
    <n v="2705"/>
    <x v="2"/>
  </r>
  <r>
    <s v="0P4205041601"/>
    <s v="KEY,CPLG,SS410,PN ISO 30,MATPL"/>
    <s v="SPARE PARTS; PART NAME:KEY,COUPLING; MATERIAL:STAINLESS STEEL 410; EQUIPMENT MAKE:MATHER &amp; PLATT PUMPS LTD; EQUIPMENT MODEL:PN ISO30; MANUFACTURER:MATHER &amp; PLATT PUMPS LTD; EQUIPMENT NAME:BACKWASH PUMP FOR ULTRAFILTRATION PLANT"/>
    <d v="2016-08-05T00:00:00"/>
    <s v="SPARE_PARTS"/>
    <x v="2"/>
    <s v="2000"/>
    <s v="GS01"/>
    <s v="EA"/>
    <n v="1"/>
    <n v="1259.71"/>
    <n v="0"/>
    <n v="0"/>
    <n v="1259.71"/>
    <s v="ZSPR"/>
    <n v="0"/>
    <s v=""/>
    <n v="0"/>
    <n v="0"/>
    <s v="ONGC Petro additions Ltd."/>
    <s v="INR"/>
    <n v="0"/>
    <n v="0"/>
    <n v="0"/>
    <n v="0"/>
    <n v="0"/>
    <n v="0"/>
    <n v="0"/>
    <n v="0"/>
    <n v="0"/>
    <n v="0"/>
    <n v="0"/>
    <n v="0"/>
    <n v="0"/>
    <n v="0"/>
    <s v="General Store"/>
    <s v="P04"/>
    <n v="2705"/>
    <x v="2"/>
  </r>
  <r>
    <s v="0P0631100024"/>
    <s v="PIN,PARALLEL,S45C,A-10X28,JPSTL"/>
    <s v="SPARE PARTS; PART NAME:PIN,PARALLEL; MATERIAL:S45C; DRAWING NUMBER:T0A-430-300:012; ITEM POSITION NUMBER:18; EQUIPMENT NAME:CUTTERUNIT; EQUIPMENT MAKE:THE JAPAN STEEL WORKS; EQUIPMENT MODEL:ADC300S; MANUFACTURER:THE JAPAN STEEL WORKS; MANUFACTURER PARTNUMBER:A-10X28"/>
    <d v="2019-01-31T00:00:00"/>
    <s v="SPARE_PARTS"/>
    <x v="2"/>
    <s v="2000"/>
    <s v="CH01"/>
    <s v="EA"/>
    <n v="2"/>
    <n v="1258.6600000000001"/>
    <n v="0"/>
    <n v="0"/>
    <n v="1258.6600000000001"/>
    <s v="ZSPR"/>
    <n v="0"/>
    <s v=""/>
    <n v="0"/>
    <n v="0"/>
    <s v="ONGC Petro additions Ltd."/>
    <s v="INR"/>
    <n v="0"/>
    <n v="0"/>
    <n v="0"/>
    <n v="0"/>
    <n v="0"/>
    <n v="0"/>
    <n v="0"/>
    <n v="0"/>
    <n v="0"/>
    <n v="0"/>
    <n v="0"/>
    <n v="0"/>
    <n v="0"/>
    <n v="0"/>
    <s v="Chemcial store"/>
    <s v="P04"/>
    <n v="1796"/>
    <x v="2"/>
  </r>
  <r>
    <s v="0P3900020333"/>
    <s v="CUP,BRG,F/AGITR,100RPM,S.J.INDS"/>
    <s v="SPARE PARTS; PART NAME:CUP,BEARING; EQUIPMENT NAME:DOSING TANK AGITATOR;EQUIPMENT MAKE:S.J.INDUSTRIES; MANUFACTURER:S.J.INDUSTRIES; FOR DOSING TANKAGITATOR; H.P:0.5; MATERIAL:STAINLESS STEEL 316L; SPEED:100 RPM; DIA,IMPELLER:500 MM; DIA, SHAFT:36 MM; TYPE, IMPELLER:TURBINE; DWPOLYMER/LIME/PAC/POLYMER"/>
    <d v="2018-07-04T00:00:00"/>
    <m/>
    <x v="2"/>
    <s v="2000"/>
    <s v="CH01"/>
    <s v="EA"/>
    <n v="1"/>
    <n v="1257.06"/>
    <n v="0"/>
    <n v="0"/>
    <n v="1257.06"/>
    <s v="ZSPR"/>
    <n v="0"/>
    <s v=""/>
    <n v="0"/>
    <n v="0"/>
    <s v="ONGC Petro additions Ltd."/>
    <s v="INR"/>
    <n v="0"/>
    <n v="0"/>
    <n v="0"/>
    <n v="0"/>
    <n v="0"/>
    <n v="0"/>
    <n v="0"/>
    <n v="0"/>
    <n v="0"/>
    <n v="0"/>
    <n v="0"/>
    <n v="0"/>
    <n v="0"/>
    <n v="0"/>
    <s v="Chemcial store"/>
    <s v="P04"/>
    <n v="2007"/>
    <x v="2"/>
  </r>
  <r>
    <s v="0P4205060003"/>
    <s v="VLV SET,11514-0900/4,6,26,27,SHIN-NIP"/>
    <s v="SPARE PARTS; PART NAME:VALVE SET; MANUFACTURER PART NUMBER:11514-0900/4, 6, 26, 27; MANUFACTURER:SHIN NIPPON MACHINERY CO LTD;DRAWING NUMBER:11514-0900; ITEM POSITION NUMBER:4, 6, 26, 27; EQUIPMENT NAME:BIG PUMP (TURBINE); EQUIPMENT MAKE:SHIN NIPPONMACHINERY CO., LTD; EQUIPMENT MODEL:B6-R2-R; ADDITIONAL INFORMATION:FOR ESV"/>
    <d v="2017-06-17T00:00:00"/>
    <s v="SPARE_PARTS"/>
    <x v="2"/>
    <s v="2000"/>
    <s v="GS01"/>
    <s v="EA"/>
    <n v="1"/>
    <n v="1246.96"/>
    <n v="0"/>
    <n v="0"/>
    <n v="1246.96"/>
    <s v="ZSPR"/>
    <n v="0"/>
    <s v=""/>
    <n v="0"/>
    <n v="0"/>
    <s v="ONGC Petro additions Ltd."/>
    <s v="INR"/>
    <n v="0"/>
    <n v="0"/>
    <n v="0"/>
    <n v="0"/>
    <n v="0"/>
    <n v="0"/>
    <n v="0"/>
    <n v="0"/>
    <n v="0"/>
    <n v="0"/>
    <n v="0"/>
    <n v="0"/>
    <n v="0"/>
    <n v="0"/>
    <s v="General Store"/>
    <s v="P04"/>
    <n v="2389"/>
    <x v="2"/>
  </r>
  <r>
    <s v="0P4205031780"/>
    <s v="GSKT,117.5,50X40 DCS7M,KEPL"/>
    <s v="SPARE PARTS; PART NAME:GASKET; EQUIPMENT NAME:NAPTHA FEED PUMP; EQUIPMENT MAKE:KIRLOSKAR EBARA PUMPS LIMITED; EQUIPMENT MODEL:50X40DCS 7M; ADDITIONAL INFORMATION:NON DRIVE END BEARING COVER; MANUFACTURER:KIRLOSKAR EBARA PUMPS LIMITED; MANUFACTURER PARTNUMBER:117.5"/>
    <d v="2018-01-29T00:00:00"/>
    <s v="SPARE_PARTS"/>
    <x v="2"/>
    <s v="2000"/>
    <s v="GS01"/>
    <s v="EA"/>
    <n v="1"/>
    <n v="1242"/>
    <n v="0"/>
    <n v="0"/>
    <n v="1242"/>
    <s v="ZSPR"/>
    <n v="0"/>
    <s v=""/>
    <n v="0"/>
    <n v="0"/>
    <s v="ONGC Petro additions Ltd."/>
    <s v="INR"/>
    <n v="0"/>
    <n v="0"/>
    <n v="0"/>
    <n v="0"/>
    <n v="0"/>
    <n v="0"/>
    <n v="0"/>
    <n v="0"/>
    <n v="0"/>
    <n v="0"/>
    <n v="0"/>
    <n v="0"/>
    <n v="0"/>
    <n v="0"/>
    <s v="General Store"/>
    <s v="P04"/>
    <n v="2163"/>
    <x v="2"/>
  </r>
  <r>
    <s v="0P3012330001"/>
    <s v="LCK WSHR,BRG,AW25,M125X2"/>
    <s v="METRIC BEARING LOCKING WASHERS; DESIGNATION:AW25; DIAMETER, ID:M 125; DIAMETER, OD:160 MM; THICKNESS:21 MM; DRAWINGNUMBER:T0A430-150:027; POSITION NUMBER:13; SUPPLIER:THE JAPAN STEEL WORKS; SPARES FOR CUTTER UNIT"/>
    <d v="2022-06-07T00:00:00"/>
    <s v="ME_BE_LO_WASHERS"/>
    <x v="2"/>
    <s v="2000"/>
    <s v="CH01"/>
    <s v="EA"/>
    <n v="1"/>
    <n v="1238.32"/>
    <n v="0"/>
    <n v="0"/>
    <n v="1238.32"/>
    <s v="ZSPR"/>
    <n v="0"/>
    <s v=""/>
    <n v="0"/>
    <n v="0"/>
    <s v="ONGC Petro additions Ltd."/>
    <s v="INR"/>
    <n v="0"/>
    <n v="0"/>
    <n v="0"/>
    <n v="0"/>
    <n v="0"/>
    <n v="0"/>
    <n v="0"/>
    <n v="0"/>
    <n v="0"/>
    <n v="0"/>
    <n v="0"/>
    <n v="0"/>
    <n v="0"/>
    <n v="0"/>
    <s v="Chemcial store"/>
    <s v="P04"/>
    <n v="573"/>
    <x v="2"/>
  </r>
  <r>
    <s v="0P4102211418"/>
    <s v="PCKG SET,GLND,470493452931,MIL"/>
    <s v="SPARE PARTS; PART NAME:PACKING SET; ADDITIONAL INFORMATION:FOR GLAND; MANUFACTURER:MIL CONTROLS LIMITED; MANUFACTURER PARTNUMBER:470493452931"/>
    <d v="2017-08-28T00:00:00"/>
    <s v="SPARE_PARTS"/>
    <x v="2"/>
    <s v="2000"/>
    <s v="GS01"/>
    <s v="EA"/>
    <n v="1"/>
    <n v="1237"/>
    <n v="0"/>
    <n v="0"/>
    <n v="1237"/>
    <s v="ZSPR"/>
    <n v="0"/>
    <s v=""/>
    <n v="0"/>
    <n v="0"/>
    <s v="ONGC Petro additions Ltd."/>
    <s v="INR"/>
    <n v="0"/>
    <n v="0"/>
    <n v="0"/>
    <n v="0"/>
    <n v="0"/>
    <n v="0"/>
    <n v="0"/>
    <n v="0"/>
    <n v="0"/>
    <n v="0"/>
    <n v="0"/>
    <n v="0"/>
    <n v="0"/>
    <n v="0"/>
    <s v="General Store"/>
    <s v="P03"/>
    <n v="2317"/>
    <x v="2"/>
  </r>
  <r>
    <s v="0P4102211413"/>
    <s v="PCKG SET,GLND,362709772944,MIL"/>
    <s v="SPARE PARTS; PART NAME:PACKING SET; ADDITIONAL INFORMATION:FOR GLAND; MANUFACTURER:MIL CONTROLS LIMITED; MANUFACTURER PARTNUMBER:362709772944"/>
    <d v="2017-08-28T00:00:00"/>
    <s v="SPARE_PARTS"/>
    <x v="2"/>
    <s v="2000"/>
    <s v="GS01"/>
    <s v="EA"/>
    <n v="1"/>
    <n v="1234"/>
    <n v="0"/>
    <n v="0"/>
    <n v="1234"/>
    <s v="ZSPR"/>
    <n v="0"/>
    <s v=""/>
    <n v="0"/>
    <n v="0"/>
    <s v="ONGC Petro additions Ltd."/>
    <s v="INR"/>
    <n v="0"/>
    <n v="0"/>
    <n v="0"/>
    <n v="0"/>
    <n v="0"/>
    <n v="0"/>
    <n v="0"/>
    <n v="0"/>
    <n v="0"/>
    <n v="0"/>
    <n v="0"/>
    <n v="0"/>
    <n v="0"/>
    <n v="0"/>
    <s v="General Store"/>
    <s v="P03"/>
    <n v="2317"/>
    <x v="2"/>
  </r>
  <r>
    <s v="0P4102211437"/>
    <s v="PCKG SET,GLND,883051025944,MIL"/>
    <s v="SPARE PARTS; PART NAME:PACKING SET; ADDITIONAL INFORMATION:FOR GLAND; MANUFACTURER:MIL CONTROLS LIMITED; MANUFACTURER PARTNUMBER:883051025944"/>
    <d v="2017-08-28T00:00:00"/>
    <s v="SPARE_PARTS"/>
    <x v="2"/>
    <s v="2000"/>
    <s v="GS01"/>
    <s v="EA"/>
    <n v="1"/>
    <n v="1234"/>
    <n v="0"/>
    <n v="0"/>
    <n v="1234"/>
    <s v="ZSPR"/>
    <n v="0"/>
    <s v=""/>
    <n v="0"/>
    <n v="0"/>
    <s v="ONGC Petro additions Ltd."/>
    <s v="INR"/>
    <n v="0"/>
    <n v="0"/>
    <n v="0"/>
    <n v="0"/>
    <n v="0"/>
    <n v="0"/>
    <n v="0"/>
    <n v="0"/>
    <n v="0"/>
    <n v="0"/>
    <n v="0"/>
    <n v="0"/>
    <n v="0"/>
    <n v="0"/>
    <s v="General Store"/>
    <s v="P03"/>
    <n v="2317"/>
    <x v="2"/>
  </r>
  <r>
    <s v="0T1729460077"/>
    <s v="RDCR,CON,BW,A234-WPB,SCH40,0.5x0.75IN"/>
    <s v="BUTT-WELD CONCENTRIC PIPE REDUCERS; MAT:CARBON STEEL; MAT SPEC, FITTING:ASTM A234 GRADE WPB; SERVICE:STEAM WITH IBR CERTIFICATE;SCHEDULE NUMBER:40; SIZE:0.5 x 0.75 IN"/>
    <d v="2019-12-10T00:00:00"/>
    <s v="BU_CO_PI_REDUCERS1"/>
    <x v="2"/>
    <s v="2000"/>
    <s v="CH01"/>
    <s v="EA"/>
    <n v="30"/>
    <n v="1233.7"/>
    <n v="0"/>
    <n v="0"/>
    <n v="1233.7"/>
    <s v="ZSTO"/>
    <n v="0"/>
    <s v=""/>
    <n v="0"/>
    <n v="0"/>
    <s v="ONGC Petro additions Ltd."/>
    <s v="INR"/>
    <n v="0"/>
    <n v="0"/>
    <n v="0"/>
    <n v="0"/>
    <n v="0"/>
    <n v="0"/>
    <n v="0"/>
    <n v="0"/>
    <n v="0"/>
    <n v="0"/>
    <n v="0"/>
    <n v="0"/>
    <n v="0"/>
    <n v="0"/>
    <s v="Chemcial store"/>
    <s v="S06"/>
    <n v="1483"/>
    <x v="1"/>
  </r>
  <r>
    <s v="0P0801050100"/>
    <s v="RING,24.431.180.00,KPCL"/>
    <s v="SPARE PARTS; PART NAME:RING; EQUIPMENT NAME:INSTRUMENT AIR COMPRESSOR; EQUIPMENT MODEL:1EHA1T; MANUFACTURER:KPCL; MANUFACTURER PARTNUMBER:24.431.180.00; DRAWING NUMBER:EPCC2-GP-VD-009_9190_CDX_001-02"/>
    <d v="2023-04-29T00:00:00"/>
    <s v="SPARE_PARTS"/>
    <x v="2"/>
    <s v="2000"/>
    <s v="GS01"/>
    <s v="EA"/>
    <n v="8"/>
    <n v="1232"/>
    <n v="0"/>
    <n v="0"/>
    <n v="1232"/>
    <s v="ZSPR"/>
    <n v="0"/>
    <s v=""/>
    <n v="0"/>
    <n v="0"/>
    <s v="ONGC Petro additions Ltd."/>
    <s v="INR"/>
    <n v="0"/>
    <n v="0"/>
    <n v="0"/>
    <n v="0"/>
    <n v="0"/>
    <n v="0"/>
    <n v="0"/>
    <n v="0"/>
    <n v="0"/>
    <n v="0"/>
    <n v="0"/>
    <n v="0"/>
    <n v="0"/>
    <n v="0"/>
    <s v="General Store"/>
    <s v="P04"/>
    <n v="247"/>
    <x v="2"/>
  </r>
  <r>
    <s v="0P4614400443"/>
    <s v="HANDLE,F/SFU,32A,SK91277,L&amp;T"/>
    <s v="SPARE PARTS; PART NAME:HANDLE; EQUIPMENT NAME:SWITCH FUSE UNIT; EQUIPMENTMAKE:LARSEN &amp; TOUBRO; MANUFACTURER PART NUMBER:SK91277; MANUFACTURER:LARSEN &amp;TOUBRO; SFU, CURRENT RATING:32 A; TYPE:B"/>
    <d v="2023-06-10T00:00:00"/>
    <s v="SPARE_PARTS"/>
    <x v="4"/>
    <s v="2000"/>
    <s v="CH01"/>
    <s v="EA"/>
    <n v="6"/>
    <n v="1227.5999999999999"/>
    <n v="0"/>
    <n v="0"/>
    <n v="1227.5999999999999"/>
    <s v="ZSPR"/>
    <n v="0"/>
    <s v=""/>
    <n v="0"/>
    <n v="0"/>
    <s v="ONGC Petro additions Ltd."/>
    <s v="INR"/>
    <n v="0"/>
    <n v="0"/>
    <n v="0"/>
    <n v="0"/>
    <n v="0"/>
    <n v="0"/>
    <n v="0"/>
    <n v="0"/>
    <n v="0"/>
    <n v="0"/>
    <n v="0"/>
    <n v="0"/>
    <n v="0"/>
    <n v="0"/>
    <s v="Chemcial store"/>
    <s v="P01"/>
    <n v="205"/>
    <x v="2"/>
  </r>
  <r>
    <s v="0P1401100001"/>
    <s v="VLV SET,11513-0900-1/2,81,83,SHIN-NIP"/>
    <s v="SPARE PARTS; PART NAME:VALVE SET; MANUFACTURER PART NUMBER:11513-0900-1/2, 81, 83; MANUFACTURER:SHIN NIPPON MACHINERY CO LTD;DRAWING NUMBER:11513-0900-1; EQUIPMENT NAME:BIG PUMPS (TURBINE)/; EQUIPMENT NAME:TURBINE SPARES; EQUIPMENT MODEL:B5-R4-R;ADDITIONAL INFORMATION:FOR EMERGENCY SHUT VALVE"/>
    <d v="2017-06-17T00:00:00"/>
    <s v="SPARE_PARTS"/>
    <x v="2"/>
    <s v="2000"/>
    <s v="GS01"/>
    <s v="EA"/>
    <n v="1"/>
    <n v="1224.19"/>
    <n v="0"/>
    <n v="0"/>
    <n v="1224.19"/>
    <s v="ZSPR"/>
    <n v="0"/>
    <s v=""/>
    <n v="0"/>
    <n v="0"/>
    <s v="ONGC Petro additions Ltd."/>
    <s v="INR"/>
    <n v="0"/>
    <n v="0"/>
    <n v="0"/>
    <n v="0"/>
    <n v="0"/>
    <n v="0"/>
    <n v="0"/>
    <n v="0"/>
    <n v="0"/>
    <n v="0"/>
    <n v="0"/>
    <n v="0"/>
    <n v="0"/>
    <n v="0"/>
    <s v="General Store"/>
    <s v="P04"/>
    <n v="2389"/>
    <x v="2"/>
  </r>
  <r>
    <s v="0P4102211556"/>
    <s v="PCKG SET,ACTR,198402470936,MIL"/>
    <s v="SPARE PARTS; PART NAME:PACKING SET; ADDITIONAL INFORMATION:FOR ACTUATOR; MANUFACTURER:MIL CONTROLS LIMITED; MANUFACTURER PARTNUMBER:198402470936"/>
    <d v="2017-08-28T00:00:00"/>
    <s v="SPARE_PARTS"/>
    <x v="2"/>
    <s v="2000"/>
    <s v="GS01"/>
    <s v="EA"/>
    <n v="1"/>
    <n v="1224"/>
    <n v="0"/>
    <n v="0"/>
    <n v="1224"/>
    <s v="ZSPR"/>
    <n v="0"/>
    <s v=""/>
    <n v="0"/>
    <n v="0"/>
    <s v="ONGC Petro additions Ltd."/>
    <s v="INR"/>
    <n v="0"/>
    <n v="0"/>
    <n v="0"/>
    <n v="0"/>
    <n v="0"/>
    <n v="0"/>
    <n v="0"/>
    <n v="0"/>
    <n v="0"/>
    <n v="0"/>
    <n v="0"/>
    <n v="0"/>
    <n v="0"/>
    <n v="0"/>
    <s v="General Store"/>
    <s v="P03"/>
    <n v="2317"/>
    <x v="2"/>
  </r>
  <r>
    <s v="0P4102211574"/>
    <s v="PCKG SET,ACTR,502662643936,MIL"/>
    <s v="SPARE PARTS; PART NAME:PACKING SET; MANUFACTURER:MIL CONTROLS LIMITED; MANUFACTURER PART NUMBER:502662643936"/>
    <d v="2017-08-28T00:00:00"/>
    <s v="SPARE_PARTS"/>
    <x v="2"/>
    <s v="2000"/>
    <s v="GS01"/>
    <s v="EA"/>
    <n v="1"/>
    <n v="1224"/>
    <n v="0"/>
    <n v="0"/>
    <n v="1224"/>
    <s v="ZSPR"/>
    <n v="0"/>
    <s v=""/>
    <n v="0"/>
    <n v="0"/>
    <s v="ONGC Petro additions Ltd."/>
    <s v="INR"/>
    <n v="0"/>
    <n v="0"/>
    <n v="0"/>
    <n v="0"/>
    <n v="0"/>
    <n v="0"/>
    <n v="0"/>
    <n v="0"/>
    <n v="0"/>
    <n v="0"/>
    <n v="0"/>
    <n v="0"/>
    <n v="0"/>
    <n v="0"/>
    <s v="General Store"/>
    <s v="P03"/>
    <n v="2317"/>
    <x v="2"/>
  </r>
  <r>
    <s v="0P4102211576"/>
    <s v="PCKG SET,ACTR,594341214936,MIL"/>
    <s v="SPARE PARTS; PART NAME:PACKING SET; MANUFACTURER:MIL CONTROLS LIMITED; MANUFACTURER PART NUMBER:594341214936"/>
    <d v="2017-08-28T00:00:00"/>
    <s v="SPARE_PARTS"/>
    <x v="2"/>
    <s v="2000"/>
    <s v="GS01"/>
    <s v="EA"/>
    <n v="1"/>
    <n v="1224"/>
    <n v="0"/>
    <n v="0"/>
    <n v="1224"/>
    <s v="ZSPR"/>
    <n v="0"/>
    <s v=""/>
    <n v="0"/>
    <n v="0"/>
    <s v="ONGC Petro additions Ltd."/>
    <s v="INR"/>
    <n v="0"/>
    <n v="0"/>
    <n v="0"/>
    <n v="0"/>
    <n v="0"/>
    <n v="0"/>
    <n v="0"/>
    <n v="0"/>
    <n v="0"/>
    <n v="0"/>
    <n v="0"/>
    <n v="0"/>
    <n v="0"/>
    <n v="0"/>
    <s v="General Store"/>
    <s v="P03"/>
    <n v="2317"/>
    <x v="2"/>
  </r>
  <r>
    <s v="0P4102211580"/>
    <s v="PCKG SET,ACTR,735514360936,MIL"/>
    <s v="SPARE PARTS; PART NAME:PACKING SET; MANUFACTURER:MIL CONTROLS LIMITED; MANUFACTURER PART NUMBER:735514360936"/>
    <d v="2022-06-03T00:00:00"/>
    <s v="SPARE_PARTS"/>
    <x v="2"/>
    <s v="2000"/>
    <s v="GS01"/>
    <s v="EA"/>
    <n v="1"/>
    <n v="1224"/>
    <n v="0"/>
    <n v="0"/>
    <n v="1224"/>
    <s v="ZSPR"/>
    <n v="0"/>
    <s v=""/>
    <n v="0"/>
    <n v="0"/>
    <s v="ONGC Petro additions Ltd."/>
    <s v="INR"/>
    <n v="0"/>
    <n v="0"/>
    <n v="0"/>
    <n v="0"/>
    <n v="0"/>
    <n v="0"/>
    <n v="0"/>
    <n v="0"/>
    <n v="0"/>
    <n v="0"/>
    <n v="0"/>
    <n v="0"/>
    <n v="0"/>
    <n v="0"/>
    <s v="General Store"/>
    <s v="P03"/>
    <n v="577"/>
    <x v="2"/>
  </r>
  <r>
    <s v="0P4102211582"/>
    <s v="PCKG SET,ACTR,749843126936,MIL"/>
    <s v="SPARE PARTS; PART NAME:PACKING SET; MANUFACTURER:MIL CONTROLS LIMITED; MANUFACTURER PART NUMBER:749843126936"/>
    <d v="2017-08-28T00:00:00"/>
    <s v="SPARE_PARTS"/>
    <x v="2"/>
    <s v="2000"/>
    <s v="GS01"/>
    <s v="EA"/>
    <n v="1"/>
    <n v="1224"/>
    <n v="0"/>
    <n v="0"/>
    <n v="1224"/>
    <s v="ZSPR"/>
    <n v="0"/>
    <s v=""/>
    <n v="0"/>
    <n v="0"/>
    <s v="ONGC Petro additions Ltd."/>
    <s v="INR"/>
    <n v="0"/>
    <n v="0"/>
    <n v="0"/>
    <n v="0"/>
    <n v="0"/>
    <n v="0"/>
    <n v="0"/>
    <n v="0"/>
    <n v="0"/>
    <n v="0"/>
    <n v="0"/>
    <n v="0"/>
    <n v="0"/>
    <n v="0"/>
    <s v="General Store"/>
    <s v="P03"/>
    <n v="2317"/>
    <x v="2"/>
  </r>
  <r>
    <s v="0P4102211583"/>
    <s v="PCKG SET,ACTR,793391214936,MIL"/>
    <s v="SPARE PARTS; PART NAME:PACKING SET; MANUFACTURER:MIL CONTROLS LIMITED; MANUFACTURER PART NUMBER:793391214936"/>
    <d v="2022-06-03T00:00:00"/>
    <s v="SPARE_PARTS"/>
    <x v="2"/>
    <s v="2000"/>
    <s v="GS01"/>
    <s v="EA"/>
    <n v="1"/>
    <n v="1224"/>
    <n v="0"/>
    <n v="0"/>
    <n v="1224"/>
    <s v="ZSPR"/>
    <n v="0"/>
    <s v=""/>
    <n v="0"/>
    <n v="0"/>
    <s v="ONGC Petro additions Ltd."/>
    <s v="INR"/>
    <n v="0"/>
    <n v="0"/>
    <n v="0"/>
    <n v="0"/>
    <n v="0"/>
    <n v="0"/>
    <n v="0"/>
    <n v="0"/>
    <n v="0"/>
    <n v="0"/>
    <n v="0"/>
    <n v="0"/>
    <n v="0"/>
    <n v="0"/>
    <s v="General Store"/>
    <s v="P03"/>
    <n v="577"/>
    <x v="2"/>
  </r>
  <r>
    <s v="0P4102211586"/>
    <s v="PCKG SET,ACTR,838565436936,MIL"/>
    <s v="SPARE PARTS; PART NAME:PACKING SET; MANUFACTURER:MIL CONTROLS LIMITED; MANUFACTURER PART NUMBER:838565436936"/>
    <d v="2017-08-28T00:00:00"/>
    <s v="SPARE_PARTS"/>
    <x v="2"/>
    <s v="2000"/>
    <s v="GS01"/>
    <s v="EA"/>
    <n v="1"/>
    <n v="1224"/>
    <n v="0"/>
    <n v="0"/>
    <n v="1224"/>
    <s v="ZSPR"/>
    <n v="0"/>
    <s v=""/>
    <n v="0"/>
    <n v="0"/>
    <s v="ONGC Petro additions Ltd."/>
    <s v="INR"/>
    <n v="0"/>
    <n v="0"/>
    <n v="0"/>
    <n v="0"/>
    <n v="0"/>
    <n v="0"/>
    <n v="0"/>
    <n v="0"/>
    <n v="0"/>
    <n v="0"/>
    <n v="0"/>
    <n v="0"/>
    <n v="0"/>
    <n v="0"/>
    <s v="General Store"/>
    <s v="P03"/>
    <n v="2317"/>
    <x v="2"/>
  </r>
  <r>
    <s v="0P4102211588"/>
    <s v="PCKG SET,ACTR,947130726936,MIL"/>
    <s v="SPARE PARTS; PART NAME:PACKING SET; MANUFACTURER:MIL CONTROLS LIMITED; MANUFACTURER PART NUMBER:947130726936"/>
    <d v="2022-07-06T00:00:00"/>
    <s v="SPARE_PARTS"/>
    <x v="2"/>
    <s v="2000"/>
    <s v="GS01"/>
    <s v="EA"/>
    <n v="1"/>
    <n v="1224"/>
    <n v="0"/>
    <n v="0"/>
    <n v="1224"/>
    <s v="ZSPR"/>
    <n v="0"/>
    <s v=""/>
    <n v="0"/>
    <n v="0"/>
    <s v="ONGC Petro additions Ltd."/>
    <s v="INR"/>
    <n v="0"/>
    <n v="0"/>
    <n v="0"/>
    <n v="0"/>
    <n v="0"/>
    <n v="0"/>
    <n v="0"/>
    <n v="0"/>
    <n v="0"/>
    <n v="0"/>
    <n v="0"/>
    <n v="0"/>
    <n v="0"/>
    <n v="0"/>
    <s v="General Store"/>
    <s v="P03"/>
    <n v="544"/>
    <x v="2"/>
  </r>
  <r>
    <s v="0P4102211629"/>
    <s v="PCKG SET,ACTR,2.5IN,548889799936,MIL"/>
    <s v="SPARE PARTS; PART NAME:PACKING SET,ACTUATOR; EQUIPMENT NAME:CONTROL VALVE; EQUIPMENT MAKE:MIL CONTROLS; EQUIPMENT MODEL:38-41121;MANUFACTURER PART NUMBER:548889799936; MANUFACTURER:MIL CONTROLS; SIZE:2.5 IN; PRESSURE DESIGNATION:ASME CLASS 1500; FLOW COEFFICIENT (CV):10; ACTUATOR SIZE:15 IN; TYPE, HANDLE:6A3"/>
    <d v="2017-08-28T00:00:00"/>
    <s v="SPARE_PARTS"/>
    <x v="2"/>
    <s v="2000"/>
    <s v="GS01"/>
    <s v="EA"/>
    <n v="1"/>
    <n v="1224"/>
    <n v="0"/>
    <n v="0"/>
    <n v="1224"/>
    <s v="ZSPR"/>
    <n v="0"/>
    <s v=""/>
    <n v="0"/>
    <n v="0"/>
    <s v="ONGC Petro additions Ltd."/>
    <s v="INR"/>
    <n v="0"/>
    <n v="0"/>
    <n v="0"/>
    <n v="0"/>
    <n v="0"/>
    <n v="0"/>
    <n v="0"/>
    <n v="0"/>
    <n v="0"/>
    <n v="0"/>
    <n v="0"/>
    <n v="0"/>
    <n v="0"/>
    <n v="0"/>
    <s v="General Store"/>
    <s v="P03"/>
    <n v="2317"/>
    <x v="2"/>
  </r>
  <r>
    <s v="0T1734260045"/>
    <s v="CPLG,PIPE,SW,FULL,A105-B,CL6000,2IN"/>
    <s v="SOCKET WELD PIPE COUPLINGS; TYPE:FULL; MAT:CARBON STEEL; MAT, SPEC:A105 GRADE B;PRESSURE DESIGNATION:ASME CLASS 6000; MANDATORY ADD REQRMTS:STEAM; INSPECTION,CERTIF:IBR; SIZE:2 IN"/>
    <d v="2020-12-12T00:00:00"/>
    <s v="SW_PI_COUPLINGS2"/>
    <x v="2"/>
    <s v="2000"/>
    <s v="CH01"/>
    <s v="EA"/>
    <n v="4"/>
    <n v="1220"/>
    <n v="0"/>
    <n v="0"/>
    <n v="1220"/>
    <s v="ZSTO"/>
    <n v="0"/>
    <s v=""/>
    <n v="0"/>
    <n v="0"/>
    <s v="ONGC Petro additions Ltd."/>
    <s v="INR"/>
    <n v="0"/>
    <n v="0"/>
    <n v="0"/>
    <n v="0"/>
    <n v="0"/>
    <n v="0"/>
    <n v="0"/>
    <n v="0"/>
    <n v="0"/>
    <n v="0"/>
    <n v="0"/>
    <n v="0"/>
    <n v="0"/>
    <n v="0"/>
    <s v="Chemcial store"/>
    <s v="S06"/>
    <n v="1115"/>
    <x v="1"/>
  </r>
  <r>
    <s v="0T2541370362"/>
    <s v="GSKT,SPW,CL300,SS,GPH,8IN"/>
    <s v="SPIRAL WOUND GASKETS; DESIGN SPEC:ASME/ANSI B16.20 - 1998; DESIGN SPEC,FLANGE(S):ASME B16.5; PRESSURE DESIGNATION:CL 300; MAT, WINDINGS:STAINLESSSTEEL; MAT, FILLER:GRAPHITE; MAT, INNER RING:STAINLESS STEEL 316; MAT, CENTRINGRING:CARBON STEEL; SIZE, PIPE, NOMINAL:8 IN"/>
    <d v="2023-09-05T00:00:00"/>
    <s v="SP_GASKETS"/>
    <x v="2"/>
    <s v="2000"/>
    <s v="GS01"/>
    <s v="EA"/>
    <n v="4"/>
    <n v="1218.45"/>
    <n v="0"/>
    <n v="0"/>
    <n v="1218.45"/>
    <s v="ZSTO"/>
    <n v="0"/>
    <s v=""/>
    <n v="0"/>
    <n v="0"/>
    <s v="ONGC Petro additions Ltd."/>
    <s v="INR"/>
    <n v="0"/>
    <n v="0"/>
    <n v="0"/>
    <n v="0"/>
    <n v="0"/>
    <n v="0"/>
    <n v="0"/>
    <n v="0"/>
    <n v="0"/>
    <n v="0"/>
    <n v="0"/>
    <n v="0"/>
    <n v="0"/>
    <n v="0"/>
    <s v="General Store"/>
    <s v="S06"/>
    <n v="118"/>
    <x v="1"/>
  </r>
  <r>
    <s v="0T2541410032"/>
    <s v="GSKT,SPW,W/OUTR RING,SS316,CL150,20IN"/>
    <s v="SPIRAL WOUND GASKETS; DESIGN SPEC:ANSI B16.20; DESIGN SPEC, FLANGE(S):ANSI B16.5; PRESSURE DESIGNATION:CLASS 150; MAT,WINDINGS:STAINLESS STEEL 316; MAT, FILLER:GRAFOIL; MAT, CENTRING RING:STAINLESS STEEL 316; SIZE, PIPE, NOMINAL:20 IN"/>
    <d v="2023-10-25T00:00:00"/>
    <s v="SP_GASKETS"/>
    <x v="2"/>
    <s v="2000"/>
    <s v="SP01"/>
    <s v="EA"/>
    <n v="2"/>
    <n v="1212.31"/>
    <n v="0"/>
    <n v="0"/>
    <n v="1212.31"/>
    <s v="ZSTO"/>
    <n v="0"/>
    <s v=""/>
    <n v="0"/>
    <n v="0"/>
    <s v="ONGC Petro additions Ltd."/>
    <s v="INR"/>
    <n v="0"/>
    <n v="0"/>
    <n v="0"/>
    <n v="0"/>
    <n v="0"/>
    <n v="0"/>
    <n v="0"/>
    <n v="0"/>
    <n v="0"/>
    <n v="0"/>
    <n v="0"/>
    <n v="0"/>
    <n v="0"/>
    <n v="0"/>
    <s v="Shutdown Plan Mt"/>
    <s v="S06"/>
    <n v="68"/>
    <x v="1"/>
  </r>
  <r>
    <s v="0T2548800012"/>
    <s v="GSKT,RJ,CS,OVAL,CL2500,8IN,52DA"/>
    <s v="RING JOINT GASKETS; MAT:LOW CARBON STEEL; TYPE:OVAL; SIZE, FLANGE (INCH:8 IN; PRESSURE DESIGNATION:ASME CL2500; FACING FLANGE:RTJ;REFERENCE:52DA"/>
    <d v="2022-04-11T00:00:00"/>
    <s v="RI_GASKETS"/>
    <x v="2"/>
    <s v="2000"/>
    <s v="SP01"/>
    <s v="EA"/>
    <n v="1"/>
    <n v="1210.44"/>
    <n v="0"/>
    <n v="0"/>
    <n v="1210.44"/>
    <s v="ZSTO"/>
    <n v="0"/>
    <s v=""/>
    <n v="0"/>
    <n v="0"/>
    <s v="ONGC Petro additions Ltd."/>
    <s v="INR"/>
    <n v="0"/>
    <n v="0"/>
    <n v="0"/>
    <n v="0"/>
    <n v="0"/>
    <n v="0"/>
    <n v="0"/>
    <n v="0"/>
    <n v="0"/>
    <n v="0"/>
    <n v="0"/>
    <n v="0"/>
    <n v="0"/>
    <n v="0"/>
    <s v="Shutdown Plan Mt"/>
    <s v="S06"/>
    <n v="630"/>
    <x v="1"/>
  </r>
  <r>
    <s v="0T1766000031"/>
    <s v="FLG,WN,SS,A182-F304,RF,CL600,40S,1IN"/>
    <s v="WELDING NECK PIPE FLANGES; DESIGN SPEC:ANSI B16.5; MAT:STAINLESS STEEL; MAT,SPEC:ASTM A182 GRADE F304; FACING, FLANGE:RAISED FACE; PRESSURE DESIGNATION:ASMECLASS 600; SCHEDULE NUMBER, HUB:40S; SIZE:1 IN"/>
    <d v="2022-11-11T00:00:00"/>
    <s v="WE_PI_FLANGES1"/>
    <x v="2"/>
    <s v="2000"/>
    <s v="SP01"/>
    <s v="EA"/>
    <n v="1"/>
    <n v="1209.5999999999999"/>
    <n v="0"/>
    <n v="0"/>
    <n v="1209.5999999999999"/>
    <s v="ZSTO"/>
    <n v="0"/>
    <s v=""/>
    <n v="0"/>
    <n v="0"/>
    <s v="ONGC Petro additions Ltd."/>
    <s v="INR"/>
    <n v="0"/>
    <n v="0"/>
    <n v="0"/>
    <n v="0"/>
    <n v="0"/>
    <n v="0"/>
    <n v="0"/>
    <n v="0"/>
    <n v="0"/>
    <n v="0"/>
    <n v="0"/>
    <n v="0"/>
    <n v="0"/>
    <n v="0"/>
    <s v="Shutdown Plan Mt"/>
    <s v="S06"/>
    <n v="416"/>
    <x v="1"/>
  </r>
  <r>
    <s v="0T2544480013"/>
    <s v="GSKT,SPW,PE,323X279MM,SS304,GRA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20-D-DR-0091; MANDATORY ADD REQRMTS:REFERED POSITION NUMBER:2-4; CENTRING RING, O.D.:331MM; INNER RING, I.D.:263 MM; DIMENSION, I.D. X O.D.:279 X 323 MM; REAL MANUFACTURER NAME:UNIKLINGER"/>
    <d v="2022-04-01T00:00:00"/>
    <s v="PL_SP_GASKETS"/>
    <x v="2"/>
    <s v="2000"/>
    <s v="SP01"/>
    <s v="EA"/>
    <n v="1"/>
    <n v="1200.69"/>
    <n v="0"/>
    <n v="0"/>
    <n v="1200.69"/>
    <s v="ZSTO"/>
    <n v="0"/>
    <s v=""/>
    <n v="0"/>
    <n v="0"/>
    <s v="ONGC Petro additions Ltd."/>
    <s v="INR"/>
    <n v="0"/>
    <n v="0"/>
    <n v="0"/>
    <n v="0"/>
    <n v="0"/>
    <n v="0"/>
    <n v="0"/>
    <n v="0"/>
    <n v="0"/>
    <n v="0"/>
    <n v="0"/>
    <n v="0"/>
    <n v="0"/>
    <n v="0"/>
    <s v="Shutdown Plan Mt"/>
    <s v="S06"/>
    <n v="640"/>
    <x v="1"/>
  </r>
  <r>
    <s v="0P3922150055"/>
    <s v="STRNR ELEM,SS304,2IN,VP-SC2252-Y1-03,JFC"/>
    <s v="SPARE PARTS; PART NAME:STRAINER ELEMENT; DIMENSIONS:2 IN; MATERIAL:STAINLESS STEEL 304; DRAWING NUMBER:VP-SC2252-Y1-03; EQUIPMENTMAKE:JFC CORPORATION; EQUIPMENT MODEL:Y-CASTING TYPE; MANUFACTURER:JFC CORPORATION; REAL MANUFACTURER:KOREA FUJI PACKING CO. LTD"/>
    <d v="2019-03-12T00:00:00"/>
    <s v="SPARE_PARTS"/>
    <x v="2"/>
    <s v="2000"/>
    <s v="CH01"/>
    <s v="EA"/>
    <n v="1"/>
    <n v="1200"/>
    <n v="0"/>
    <n v="0"/>
    <n v="1200"/>
    <s v="ZSPR"/>
    <n v="0"/>
    <s v=""/>
    <n v="0"/>
    <n v="0"/>
    <s v="ONGC Petro additions Ltd."/>
    <s v="INR"/>
    <n v="0"/>
    <n v="0"/>
    <n v="0"/>
    <n v="0"/>
    <n v="0"/>
    <n v="0"/>
    <n v="0"/>
    <n v="0"/>
    <n v="0"/>
    <n v="0"/>
    <n v="0"/>
    <n v="0"/>
    <n v="0"/>
    <n v="0"/>
    <s v="Chemcial store"/>
    <s v="P04"/>
    <n v="1756"/>
    <x v="2"/>
  </r>
  <r>
    <s v="0T5580560014"/>
    <s v="GLND,CBL,SINGLE,COMPR,3.1/4IN,7882,COMET"/>
    <s v="CABLE GLANDS; MANUFACTURER:COMET; DIAMETER, OD, CBL O/S, MAX:77 MM; DIAMETER, OD, CBL I/S, MAX:70 MM; SIZE:3.1/4 IN; MODELNUMBER:7882 OR EQUIVALENT; SEALING AREA(S):SINGLE COMPRESSION; ALTERNATE MANUFACTURER:DOWELL'S/ HMI / JAINSON / ZOLEX / BALIGA"/>
    <d v="2019-02-13T00:00:00"/>
    <s v="CA_GLANDS"/>
    <x v="2"/>
    <s v="2000"/>
    <s v="GS01"/>
    <s v="EA"/>
    <n v="4"/>
    <n v="1200"/>
    <n v="0"/>
    <n v="0"/>
    <n v="1200"/>
    <s v="ZSTO"/>
    <n v="0"/>
    <s v=""/>
    <n v="0"/>
    <n v="0"/>
    <s v="ONGC Petro additions Ltd."/>
    <s v="INR"/>
    <n v="0"/>
    <n v="0"/>
    <n v="0"/>
    <n v="0"/>
    <n v="0"/>
    <n v="0"/>
    <n v="0"/>
    <n v="0"/>
    <n v="0"/>
    <n v="0"/>
    <n v="0"/>
    <n v="0"/>
    <n v="0"/>
    <n v="0"/>
    <s v="General Store"/>
    <s v="S03"/>
    <n v="1783"/>
    <x v="1"/>
  </r>
  <r>
    <s v="0T2541370388"/>
    <s v="GSKT,SPW,CL150,SS,GPH,22IN"/>
    <s v="SPIRAL WOUND GASKETS; DESIGN SPEC:ASME/ANSI B16.20 - 1998; DESIGN SPEC,FLANGE(S):ASME B16.5; PRESSURE DESIGNATION:CL 150; MAT, WINDINGS:STAINLESSSTEEL; MAT, FILLER:GRAPHITE; MAT, INNER RING:STAINLESS STEEL 316; MAT, CENTRINGRING:STAINLESS STEEL 316; SIZE, PIPE, NOMINAL:22 IN"/>
    <d v="2019-07-22T00:00:00"/>
    <s v="SP_GASKETS"/>
    <x v="2"/>
    <s v="2000"/>
    <s v="SP01"/>
    <s v="EA"/>
    <n v="1"/>
    <n v="1199.9000000000001"/>
    <n v="0"/>
    <n v="0"/>
    <n v="1199.9000000000001"/>
    <s v="ZSTO"/>
    <n v="0"/>
    <s v=""/>
    <n v="0"/>
    <n v="0"/>
    <s v="ONGC Petro additions Ltd."/>
    <s v="INR"/>
    <n v="0"/>
    <n v="0"/>
    <n v="0"/>
    <n v="0"/>
    <n v="0"/>
    <n v="0"/>
    <n v="0"/>
    <n v="0"/>
    <n v="0"/>
    <n v="0"/>
    <n v="0"/>
    <n v="0"/>
    <n v="0"/>
    <n v="0"/>
    <s v="Shutdown Plan Mt"/>
    <s v="S06"/>
    <n v="1624"/>
    <x v="1"/>
  </r>
  <r>
    <s v="0T2541370113"/>
    <s v="GSKT,SPW,CL600,316,GPH,3IN,33FABB"/>
    <s v="SPIRAL WOUND GASKETS; PRESSURE DESIGNATION:ASME CL 600; THICKNESS, GASKET:4.5 MM; MAT, WINDINGS:STAINLESS STEEL 316; MAT,FILLER:GRAPHITE; MAT, INNER RING:CARBON STEEL; MAT, CENTRING RING:CARBON STEEL; SIZE, PIPE, NOMINAL:3 IN; FACING, FLANGE: RAISEDFACE; REFERENCE: 33FABB"/>
    <d v="2023-09-22T00:00:00"/>
    <s v="SP_GASKETS"/>
    <x v="2"/>
    <s v="2000"/>
    <s v="CH01"/>
    <s v="EA"/>
    <n v="16"/>
    <n v="1193.8699999999999"/>
    <n v="0"/>
    <n v="0"/>
    <n v="1193.8699999999999"/>
    <s v="ZSTO"/>
    <n v="0"/>
    <s v=""/>
    <n v="0"/>
    <n v="0"/>
    <s v="ONGC Petro additions Ltd."/>
    <s v="INR"/>
    <n v="0"/>
    <n v="0"/>
    <n v="0"/>
    <n v="0"/>
    <n v="0"/>
    <n v="0"/>
    <n v="0"/>
    <n v="0"/>
    <n v="0"/>
    <n v="0"/>
    <n v="0"/>
    <n v="0"/>
    <n v="0"/>
    <n v="0"/>
    <s v="Chemcial store"/>
    <s v="S06"/>
    <n v="101"/>
    <x v="1"/>
  </r>
  <r>
    <s v="0P1201060032"/>
    <s v="PIN,GUIDE,148023,WARTSILA"/>
    <s v="SPARE PARTS; PART NAME:GUIDE PIN; MANUFACTURER PART NUMBER:148023; MANUFACTURER:WARTSILA; DRAWING NUMBER:DBAC195522; EQUIPMENTNAME:ENGINE; EQUIPMENT MODEL:W20V32; ADDITIONAL INFORMATION:FOR CAMSHAFT; ENGINE NUMBER:PAAE227083; REFERENCE TYPE:W32"/>
    <d v="2017-07-27T00:00:00"/>
    <s v="SPARE_PARTS"/>
    <x v="2"/>
    <s v="2000"/>
    <s v="GS01"/>
    <s v="EA"/>
    <n v="4"/>
    <n v="1193.8599999999999"/>
    <n v="0"/>
    <n v="0"/>
    <n v="1193.8599999999999"/>
    <s v="ZSPR"/>
    <n v="0"/>
    <s v=""/>
    <n v="0"/>
    <n v="0"/>
    <s v="ONGC Petro additions Ltd."/>
    <s v="INR"/>
    <n v="0"/>
    <n v="0"/>
    <n v="0"/>
    <n v="0"/>
    <n v="0"/>
    <n v="0"/>
    <n v="0"/>
    <n v="0"/>
    <n v="0"/>
    <n v="0"/>
    <n v="0"/>
    <n v="0"/>
    <n v="0"/>
    <n v="0"/>
    <s v="General Store"/>
    <s v="P04"/>
    <n v="2349"/>
    <x v="2"/>
  </r>
  <r>
    <s v="0P0631070045"/>
    <s v="GASKET,GP-3F12B#53,KOBE"/>
    <s v="SPARE PARTS; PART NAME:GASKET; MANUFACTURER PART NUMBER:GP-3F12B#53; MANUFACTURER:KOBE STEEL; DRAWING NUMBER:GP-15F10A#01; ITEMPOSITION NUMBER:3; EQUIPMENT NAME:GEAR PUMP; EQUIPMENT MAKE:KOBE STEEL; EQUIPMENT MODEL:LCM500H; SUB ASSY:ROTOR ASS'Y"/>
    <d v="2017-02-09T00:00:00"/>
    <s v="SPARE_PARTS"/>
    <x v="2"/>
    <s v="2000"/>
    <s v="GS01"/>
    <s v="EA"/>
    <n v="2"/>
    <n v="1189.33"/>
    <n v="0"/>
    <n v="0"/>
    <n v="1189.33"/>
    <s v="ZSPR"/>
    <n v="0"/>
    <s v=""/>
    <n v="0"/>
    <n v="0"/>
    <s v="ONGC Petro additions Ltd."/>
    <s v="INR"/>
    <n v="0"/>
    <n v="0"/>
    <n v="0"/>
    <n v="0"/>
    <n v="0"/>
    <n v="0"/>
    <n v="0"/>
    <n v="0"/>
    <n v="0"/>
    <n v="0"/>
    <n v="0"/>
    <n v="0"/>
    <n v="0"/>
    <n v="0"/>
    <s v="General Store"/>
    <s v="P04"/>
    <n v="2517"/>
    <x v="2"/>
  </r>
  <r>
    <s v="0P4205023205"/>
    <s v="BSHG,F/3700MX,B00129A202244,ITT-CORP"/>
    <s v="SPARE PARTS; PART NAME:BUSHING,THROAT; EQUIPMENT NAME:SLOP TRANSFER AND LOADING PUMP; EQUIPMENT MAKE:ITT CORPORATION INDIA PVT LTD;EQUIPMENT MODEL:3700 MX-2X4 - 11A; MANUFACTURER:ITT CORPORATION INDIA PVT LTD; MANUFACTURER PART NUMBER:B00129A20 2244"/>
    <d v="2017-06-30T00:00:00"/>
    <s v="SPARE_PARTS"/>
    <x v="2"/>
    <s v="2000"/>
    <s v="GS01"/>
    <s v="EA"/>
    <n v="1"/>
    <n v="1186.0899999999999"/>
    <n v="0"/>
    <n v="0"/>
    <n v="1186.0899999999999"/>
    <s v="ZSPR"/>
    <n v="0"/>
    <s v=""/>
    <n v="0"/>
    <n v="0"/>
    <s v="ONGC Petro additions Ltd."/>
    <s v="INR"/>
    <n v="0"/>
    <n v="0"/>
    <n v="0"/>
    <n v="0"/>
    <n v="0"/>
    <n v="0"/>
    <n v="0"/>
    <n v="0"/>
    <n v="0"/>
    <n v="0"/>
    <n v="0"/>
    <n v="0"/>
    <n v="0"/>
    <n v="0"/>
    <s v="General Store"/>
    <s v="P04"/>
    <n v="2376"/>
    <x v="2"/>
  </r>
  <r>
    <s v="0P4205023253"/>
    <s v="BSHG,F/3700MA2x3,B00129A202244,ITT-CORP"/>
    <s v="SPARE PARTS; PART NAME:BUSHING,THROAT; EQUIPMENT MAKE:ITT CORPORATION INDIA PVT LTD; EQUIPMENT MODEL:3700 MA-2x3 - 13S;MANUFACTURER:ITT CORPORATION INDIA PVT LTD; MANUFACTURER PART NUMBER:B00129A20 2244; EQUIPMENT NAME:C6+OLIGOMER TRANSFER ANDLOADING PUMP, C9+CUT TRANSFER AND LOADING PUMP"/>
    <d v="2017-06-30T00:00:00"/>
    <s v="SPARE_PARTS"/>
    <x v="2"/>
    <s v="2000"/>
    <s v="GS01"/>
    <s v="EA"/>
    <n v="1"/>
    <n v="1186.0899999999999"/>
    <n v="0"/>
    <n v="0"/>
    <n v="1186.0899999999999"/>
    <s v="ZSPR"/>
    <n v="0"/>
    <s v=""/>
    <n v="0"/>
    <n v="0"/>
    <s v="ONGC Petro additions Ltd."/>
    <s v="INR"/>
    <n v="0"/>
    <n v="0"/>
    <n v="0"/>
    <n v="0"/>
    <n v="0"/>
    <n v="0"/>
    <n v="0"/>
    <n v="0"/>
    <n v="0"/>
    <n v="0"/>
    <n v="0"/>
    <n v="0"/>
    <n v="0"/>
    <n v="0"/>
    <s v="General Store"/>
    <s v="P04"/>
    <n v="2376"/>
    <x v="2"/>
  </r>
  <r>
    <s v="0P4205023260"/>
    <s v="BSHG,F/3700MA3x6,B00129A202244,ITT-CORP"/>
    <s v="SPARE PARTS; PART NAME:BUSHING,THROAT; EQUIPMENT MAKE:ITT CORPORATION INDIA PVT LTD; EQUIPMENT MODEL:3700 MA-3x6 - 13L;MANUFACTURER:ITT CORPORATION INDIA PVT LTD; MANUFACTURER PART NUMBER:B00129A20 2244; EQUIPMENT NAME:PFO/CBFS TRANSFER AND LOADINGPUMP"/>
    <d v="2017-06-30T00:00:00"/>
    <s v="SPARE_PARTS"/>
    <x v="2"/>
    <s v="2000"/>
    <s v="GS01"/>
    <s v="EA"/>
    <n v="1"/>
    <n v="1186.0899999999999"/>
    <n v="0"/>
    <n v="0"/>
    <n v="1186.0899999999999"/>
    <s v="ZSPR"/>
    <n v="0"/>
    <s v=""/>
    <n v="0"/>
    <n v="0"/>
    <s v="ONGC Petro additions Ltd."/>
    <s v="INR"/>
    <n v="0"/>
    <n v="0"/>
    <n v="0"/>
    <n v="0"/>
    <n v="0"/>
    <n v="0"/>
    <n v="0"/>
    <n v="0"/>
    <n v="0"/>
    <n v="0"/>
    <n v="0"/>
    <n v="0"/>
    <n v="0"/>
    <n v="0"/>
    <s v="General Store"/>
    <s v="P04"/>
    <n v="2376"/>
    <x v="2"/>
  </r>
  <r>
    <s v="0P4205023281"/>
    <s v="BSHG,F/3700MA1.5x3,B00129A2022+,ITT-CORP"/>
    <s v="SPARE PARTS; PART NAME:BUSHING,THROAT; EQUIPMENT NAME:BUTANE C4 FEED PUMP; EQUIPMENT MAKE:ITT CORPORATION INDIA PVT LTD; EQUIPMENTMODEL:3700 MA-1.5x3-13A; MANUFACTURER:ITT CORPORATION INDIA PVT LTD; MANUFACTURER PART NUMBER:B00129A20 2244"/>
    <d v="2017-06-30T00:00:00"/>
    <s v="SPARE_PARTS"/>
    <x v="2"/>
    <s v="2000"/>
    <s v="GS01"/>
    <s v="EA"/>
    <n v="1"/>
    <n v="1186.0899999999999"/>
    <n v="0"/>
    <n v="0"/>
    <n v="1186.0899999999999"/>
    <s v="ZSPR"/>
    <n v="0"/>
    <s v=""/>
    <n v="0"/>
    <n v="0"/>
    <s v="ONGC Petro additions Ltd."/>
    <s v="INR"/>
    <n v="0"/>
    <n v="0"/>
    <n v="0"/>
    <n v="0"/>
    <n v="0"/>
    <n v="0"/>
    <n v="0"/>
    <n v="0"/>
    <n v="0"/>
    <n v="0"/>
    <n v="0"/>
    <n v="0"/>
    <n v="0"/>
    <n v="0"/>
    <s v="General Store"/>
    <s v="P04"/>
    <n v="2376"/>
    <x v="2"/>
  </r>
  <r>
    <s v="0P4102210757"/>
    <s v="GLND PCKG SET,918823978944,MIL"/>
    <s v="SPARE PARTS; PART NAME:GLAND PACKING SET; EQUIPMENT NAME:CONTROL VALVE; EQUIPMENT MAKE:MIL CONTROLS; EQUIPMENT MODEL:29194;MANUFACTURER:MIL CONTROLS; MANUFACTURER PART NUMBER:918823978944"/>
    <d v="2017-08-28T00:00:00"/>
    <s v="SPARE_PARTS"/>
    <x v="2"/>
    <s v="2000"/>
    <s v="GS01"/>
    <s v="EA"/>
    <n v="1"/>
    <n v="1185"/>
    <n v="0"/>
    <n v="0"/>
    <n v="1185"/>
    <s v="ZSPR"/>
    <n v="0"/>
    <s v=""/>
    <n v="0"/>
    <n v="0"/>
    <s v="ONGC Petro additions Ltd."/>
    <s v="INR"/>
    <n v="0"/>
    <n v="0"/>
    <n v="0"/>
    <n v="0"/>
    <n v="0"/>
    <n v="0"/>
    <n v="0"/>
    <n v="0"/>
    <n v="0"/>
    <n v="0"/>
    <n v="0"/>
    <n v="0"/>
    <n v="0"/>
    <n v="0"/>
    <s v="General Store"/>
    <s v="P03"/>
    <n v="2317"/>
    <x v="2"/>
  </r>
  <r>
    <s v="0P0631070003"/>
    <s v="GASKET,LM-450B10T-48A,KOBE"/>
    <s v="SPARE PARTS; PART NAME:GASKET; MANUFACTURER PART NUMBER:LM-450B10T-48A; MANUFACTURER:KOBE STEEL; DIMENSIONS:THICKNESS:1.5 MM;DRAWING NUMBER:LM-500B10G#01; ITEM POSITION NUMBER:20; EQUIPMENT NAME:MIXER; EQUIPMENT MAKE:KOBE STEEL; EQUIPMENT MODEL:LCM500H;SUB ASSY:WATER END ASS'Y"/>
    <d v="2023-01-04T00:00:00"/>
    <s v="SPARE_PARTS"/>
    <x v="2"/>
    <s v="2000"/>
    <s v="GS01"/>
    <s v="EA"/>
    <n v="1"/>
    <n v="1184.07"/>
    <n v="0"/>
    <n v="0"/>
    <n v="1184.07"/>
    <s v="ZSPR"/>
    <n v="0"/>
    <s v=""/>
    <n v="0"/>
    <n v="0"/>
    <s v="ONGC Petro additions Ltd."/>
    <s v="INR"/>
    <n v="0"/>
    <n v="0"/>
    <n v="0"/>
    <n v="0"/>
    <n v="0"/>
    <n v="0"/>
    <n v="0"/>
    <n v="0"/>
    <n v="0"/>
    <n v="0"/>
    <n v="0"/>
    <n v="0"/>
    <n v="0"/>
    <n v="0"/>
    <s v="General Store"/>
    <s v="P04"/>
    <n v="362"/>
    <x v="2"/>
  </r>
  <r>
    <s v="0T1709280002"/>
    <s v="CPLG,PIPE,THD,A182-f304,CL3000,0.75IN"/>
    <s v="THREADED PIPE COUPLINGS; TYPE:THREADED BOTH END; MAT:STAINLESS STEEL 304; MAT SPEC, FITTING:ASTM A182 GRADE F304; PRESSUREDESIGNATION:CL 3000; MANDATORY ADD REQRMTS:LOW TEMP/HC/ADDITIVES; SIZE:0.75 IN"/>
    <d v="2023-10-16T00:00:00"/>
    <s v="TH_PI_COUPLINGS2"/>
    <x v="2"/>
    <s v="2000"/>
    <s v="CH01"/>
    <s v="EA"/>
    <n v="12"/>
    <n v="1183.4100000000001"/>
    <n v="0"/>
    <n v="0"/>
    <n v="1183.4100000000001"/>
    <s v="ZSTO"/>
    <n v="0"/>
    <s v=""/>
    <n v="0"/>
    <n v="0"/>
    <s v="ONGC Petro additions Ltd."/>
    <s v="INR"/>
    <n v="0"/>
    <n v="0"/>
    <n v="0"/>
    <n v="0"/>
    <n v="0"/>
    <n v="0"/>
    <n v="0"/>
    <n v="0"/>
    <n v="0"/>
    <n v="0"/>
    <n v="0"/>
    <n v="0"/>
    <n v="0"/>
    <n v="0"/>
    <s v="Chemcial store"/>
    <s v="S06"/>
    <n v="77"/>
    <x v="1"/>
  </r>
  <r>
    <s v="0P0631070018"/>
    <s v="O-RING,BGRN-OP-0090,KOBE"/>
    <s v="SPARE PARTS; PART NAME:O-RING; MANUFACTURER PART NUMBER:BGRN-OP-0090; MANUFACTURER:KOBE STEEL; DRAWING NUMBER:LM-500C30E; ITEMPOSITION NUMBER:26; EQUIPMENT NAME:MIXER; EQUIPMENT MAKE:KOBE STEEL; EQUIPMENT MODEL:LCM500H; SUB ASSY:DISCHARGER ASS'Y"/>
    <d v="2022-07-28T00:00:00"/>
    <s v="SPARE_PARTS"/>
    <x v="2"/>
    <s v="2000"/>
    <s v="GS01"/>
    <s v="EA"/>
    <n v="2"/>
    <n v="1183.22"/>
    <n v="0"/>
    <n v="0"/>
    <n v="1183.22"/>
    <s v="ZSPR"/>
    <n v="0"/>
    <s v=""/>
    <n v="0"/>
    <n v="0"/>
    <s v="ONGC Petro additions Ltd."/>
    <s v="INR"/>
    <n v="0"/>
    <n v="0"/>
    <n v="0"/>
    <n v="0"/>
    <n v="0"/>
    <n v="0"/>
    <n v="0"/>
    <n v="0"/>
    <n v="0"/>
    <n v="0"/>
    <n v="0"/>
    <n v="0"/>
    <n v="0"/>
    <n v="0"/>
    <s v="General Store"/>
    <s v="P04"/>
    <n v="522"/>
    <x v="2"/>
  </r>
  <r>
    <s v="0P0631070042"/>
    <s v="GASKET,UC-000P10A-20B#02,KOBE"/>
    <s v="SPARE PARTS; PART NAME:GASKET; MANUFACTURER PART NUMBER:UC-000P10A-20B#02; MANUFACTURER:KOBE STEEL; DIMENSIONS:SIZE:3/4 IN; DRAWINGNUMBER:LM-500P09C; ITEM POSITION NUMBER:2; EQUIPMENT NAME:MIXER; EQUIPMENT MAKE:KOBE STEEL; EQUIPMENT MODEL:LCM500H; SUBASSY:INJECTION NOZZLE PIPING"/>
    <d v="2022-07-28T00:00:00"/>
    <s v="SPARE_PARTS"/>
    <x v="2"/>
    <s v="2000"/>
    <s v="GS01"/>
    <s v="EA"/>
    <n v="2"/>
    <n v="1183.22"/>
    <n v="0"/>
    <n v="0"/>
    <n v="1183.22"/>
    <s v="ZSPR"/>
    <n v="0"/>
    <s v=""/>
    <n v="0"/>
    <n v="0"/>
    <s v="ONGC Petro additions Ltd."/>
    <s v="INR"/>
    <n v="0"/>
    <n v="0"/>
    <n v="0"/>
    <n v="0"/>
    <n v="0"/>
    <n v="0"/>
    <n v="0"/>
    <n v="0"/>
    <n v="0"/>
    <n v="0"/>
    <n v="0"/>
    <n v="0"/>
    <n v="0"/>
    <n v="0"/>
    <s v="General Store"/>
    <s v="P04"/>
    <n v="522"/>
    <x v="2"/>
  </r>
  <r>
    <s v="0T2541410073"/>
    <s v="GSKT,SPW,W/OUTR RING,LT,SS316,CL150,36IN"/>
    <s v="SPIRAL WOUND GASKETS; DESIGN SPEC:ANSI B16.20; DESIGN SPEC, FLANGE(S):ANSI B16.47B; SERVICE:LOW TEMPERATURE; PRESSUREDESIGNATION:CLASS 150; MAT, WINDINGS:STAINLESS STEEL 316; MAT, FILLER:GRAFOIL; MAT, CENTRING RING:STAINLESS STEEL 316; SIZE, PIPE,NOMINAL:36 IN"/>
    <d v="2016-06-10T00:00:00"/>
    <s v="SP_GASKETS"/>
    <x v="2"/>
    <s v="2000"/>
    <s v="SP01"/>
    <s v="EA"/>
    <n v="1"/>
    <n v="1177.3900000000001"/>
    <n v="0"/>
    <n v="0"/>
    <n v="1177.3900000000001"/>
    <s v="ZSTO"/>
    <n v="0"/>
    <s v=""/>
    <n v="0"/>
    <n v="0"/>
    <s v="ONGC Petro additions Ltd."/>
    <s v="INR"/>
    <n v="0"/>
    <n v="0"/>
    <n v="0"/>
    <n v="0"/>
    <n v="0"/>
    <n v="0"/>
    <n v="0"/>
    <n v="0"/>
    <n v="0"/>
    <n v="0"/>
    <n v="0"/>
    <n v="0"/>
    <n v="0"/>
    <n v="0"/>
    <s v="Shutdown Plan Mt"/>
    <s v="S06"/>
    <n v="2761"/>
    <x v="1"/>
  </r>
  <r>
    <s v="0P4610160055"/>
    <s v="CONT,16A,240VAC,3TF30 01-0A-P0,SIEMENS"/>
    <s v="CONTACTORS; VOLTAGE, LINE:415 V; CURRENT RATING:16 A; VOLTAGE, COIL:240 VAC;MANUFACTURER PART NUMBER:3TF30 01-0A-P0; MANUFACTURER:SIEMENS; EQUIPMENTNAME:PACKAGE AIR CONDITION"/>
    <d v="2022-06-16T00:00:00"/>
    <s v="CONTACTORS"/>
    <x v="4"/>
    <s v="2000"/>
    <s v="CH01"/>
    <s v="EA"/>
    <n v="2"/>
    <n v="1174.5"/>
    <n v="0"/>
    <n v="0"/>
    <n v="1174.5"/>
    <s v="ZSPR"/>
    <n v="0"/>
    <s v=""/>
    <n v="0"/>
    <n v="0"/>
    <s v="ONGC Petro additions Ltd."/>
    <s v="INR"/>
    <n v="0"/>
    <n v="0"/>
    <n v="0"/>
    <n v="0"/>
    <n v="0"/>
    <n v="0"/>
    <n v="0"/>
    <n v="0"/>
    <n v="0"/>
    <n v="0"/>
    <n v="0"/>
    <n v="0"/>
    <n v="0"/>
    <n v="0"/>
    <s v="Chemcial store"/>
    <s v="P01"/>
    <n v="564"/>
    <x v="2"/>
  </r>
  <r>
    <s v="0P1401070002"/>
    <s v="LABY,PCKG,11515-0001-10-R2/04-1,SHIN-NIP"/>
    <s v="SPARE PARTS; PART NAME:LABYRINTH PACKING; MANUFACTURER PART NUMBER:11515-0001-10-R2/04-1; MANUFACTURER:SHIN NIPPON MACHINERY COLTD; DRAWING NUMBER:11515-0001-10-R2; EQUIPMENT NAME:BIG PUMPS (TURBINE)/; EQUIPMENT NAME:TURBINE SPARES; EQUIPMENT MODEL:B8-C2"/>
    <d v="2017-06-17T00:00:00"/>
    <s v="SPARE_PARTS"/>
    <x v="2"/>
    <s v="2000"/>
    <s v="GS01"/>
    <s v="EA"/>
    <n v="1"/>
    <n v="1161.56"/>
    <n v="0"/>
    <n v="0"/>
    <n v="1161.56"/>
    <s v="ZSPR"/>
    <n v="0"/>
    <s v=""/>
    <n v="0"/>
    <n v="0"/>
    <s v="ONGC Petro additions Ltd."/>
    <s v="INR"/>
    <n v="0"/>
    <n v="0"/>
    <n v="0"/>
    <n v="0"/>
    <n v="0"/>
    <n v="0"/>
    <n v="0"/>
    <n v="0"/>
    <n v="0"/>
    <n v="0"/>
    <n v="0"/>
    <n v="0"/>
    <n v="0"/>
    <n v="0"/>
    <s v="General Store"/>
    <s v="P04"/>
    <n v="2389"/>
    <x v="2"/>
  </r>
  <r>
    <s v="0P4102211405"/>
    <s v="PCKG SET,GLND,166519454944,MIL"/>
    <s v="SPARE PARTS; PART NAME:PACKING SET; ADDITIONAL INFORMATION:FOR GLAND; MANUFACTURER:MIL CONTROLS LIMITED; MANUFACTURER PARTNUMBER:166519454944"/>
    <d v="2017-08-28T00:00:00"/>
    <s v="SPARE_PARTS"/>
    <x v="2"/>
    <s v="2000"/>
    <s v="GS01"/>
    <s v="EA"/>
    <n v="1"/>
    <n v="1157.5"/>
    <n v="0"/>
    <n v="0"/>
    <n v="1157.5"/>
    <s v="ZSPR"/>
    <n v="0"/>
    <s v=""/>
    <n v="0"/>
    <n v="0"/>
    <s v="ONGC Petro additions Ltd."/>
    <s v="INR"/>
    <n v="0"/>
    <n v="0"/>
    <n v="0"/>
    <n v="0"/>
    <n v="0"/>
    <n v="0"/>
    <n v="0"/>
    <n v="0"/>
    <n v="0"/>
    <n v="0"/>
    <n v="0"/>
    <n v="0"/>
    <n v="0"/>
    <n v="0"/>
    <s v="General Store"/>
    <s v="P03"/>
    <n v="2317"/>
    <x v="2"/>
  </r>
  <r>
    <s v="0P4102211412"/>
    <s v="PCKG SET,GLND,320485950944,MIL"/>
    <s v="SPARE PARTS; PART NAME:PACKING SET; ADDITIONAL INFORMATION:FOR GLAND; MANUFACTURER:MIL CONTROLS LIMITED; MANUFACTURER PARTNUMBER:320485950944"/>
    <d v="2017-08-28T00:00:00"/>
    <s v="SPARE_PARTS"/>
    <x v="2"/>
    <s v="2000"/>
    <s v="GS01"/>
    <s v="EA"/>
    <n v="1"/>
    <n v="1157.5"/>
    <n v="0"/>
    <n v="0"/>
    <n v="1157.5"/>
    <s v="ZSPR"/>
    <n v="0"/>
    <s v=""/>
    <n v="0"/>
    <n v="0"/>
    <s v="ONGC Petro additions Ltd."/>
    <s v="INR"/>
    <n v="0"/>
    <n v="0"/>
    <n v="0"/>
    <n v="0"/>
    <n v="0"/>
    <n v="0"/>
    <n v="0"/>
    <n v="0"/>
    <n v="0"/>
    <n v="0"/>
    <n v="0"/>
    <n v="0"/>
    <n v="0"/>
    <n v="0"/>
    <s v="General Store"/>
    <s v="P03"/>
    <n v="2317"/>
    <x v="2"/>
  </r>
  <r>
    <s v="0P4102211420"/>
    <s v="PCKG SET,GLND,541335756931,MIL"/>
    <s v="SPARE PARTS; PART NAME:PACKING SET; ADDITIONAL INFORMATION:FOR GLAND; MANUFACTURER:MIL CONTROLS LIMITED; MANUFACTURER PARTNUMBER:541335756931"/>
    <d v="2017-08-28T00:00:00"/>
    <s v="SPARE_PARTS"/>
    <x v="2"/>
    <s v="2000"/>
    <s v="GS01"/>
    <s v="EA"/>
    <n v="1"/>
    <n v="1157.5"/>
    <n v="0"/>
    <n v="0"/>
    <n v="1157.5"/>
    <s v="ZSPR"/>
    <n v="0"/>
    <s v=""/>
    <n v="0"/>
    <n v="0"/>
    <s v="ONGC Petro additions Ltd."/>
    <s v="INR"/>
    <n v="0"/>
    <n v="0"/>
    <n v="0"/>
    <n v="0"/>
    <n v="0"/>
    <n v="0"/>
    <n v="0"/>
    <n v="0"/>
    <n v="0"/>
    <n v="0"/>
    <n v="0"/>
    <n v="0"/>
    <n v="0"/>
    <n v="0"/>
    <s v="General Store"/>
    <s v="P03"/>
    <n v="2317"/>
    <x v="2"/>
  </r>
  <r>
    <s v="0P4102211423"/>
    <s v="PCKG SET,GLND,566213563944,MIL"/>
    <s v="SPARE PARTS; PART NAME:PACKING SET; ADDITIONAL INFORMATION:FOR GLAND; MANUFACTURER:MIL CONTROLS LIMITED; MANUFACTURER PARTNUMBER:566213563944"/>
    <d v="2017-08-28T00:00:00"/>
    <s v="SPARE_PARTS"/>
    <x v="2"/>
    <s v="2000"/>
    <s v="GS01"/>
    <s v="EA"/>
    <n v="1"/>
    <n v="1157.5"/>
    <n v="0"/>
    <n v="0"/>
    <n v="1157.5"/>
    <s v="ZSPR"/>
    <n v="0"/>
    <s v=""/>
    <n v="0"/>
    <n v="0"/>
    <s v="ONGC Petro additions Ltd."/>
    <s v="INR"/>
    <n v="0"/>
    <n v="0"/>
    <n v="0"/>
    <n v="0"/>
    <n v="0"/>
    <n v="0"/>
    <n v="0"/>
    <n v="0"/>
    <n v="0"/>
    <n v="0"/>
    <n v="0"/>
    <n v="0"/>
    <n v="0"/>
    <n v="0"/>
    <s v="General Store"/>
    <s v="P03"/>
    <n v="2317"/>
    <x v="2"/>
  </r>
  <r>
    <s v="0P4102210747"/>
    <s v="GLND PCKG SET,100000296944,MIL"/>
    <s v="SPARE PARTS; PART NAME:GLAND PACKING SET; EQUIPMENT NAME:CONTROL VALVE; EQUIPMENT MAKE:MIL CONTROLS; EQUIPMENT MODEL:70125;MANUFACTURER:MIL CONTROLS; MANUFACTURER PART NUMBER:100000296944"/>
    <d v="2017-08-28T00:00:00"/>
    <s v="SPARE_PARTS"/>
    <x v="2"/>
    <s v="2000"/>
    <s v="GS01"/>
    <s v="EA"/>
    <n v="1"/>
    <n v="1155"/>
    <n v="0"/>
    <n v="0"/>
    <n v="1155"/>
    <s v="ZSPR"/>
    <n v="0"/>
    <s v=""/>
    <n v="0"/>
    <n v="0"/>
    <s v="ONGC Petro additions Ltd."/>
    <s v="INR"/>
    <n v="0"/>
    <n v="0"/>
    <n v="0"/>
    <n v="0"/>
    <n v="0"/>
    <n v="0"/>
    <n v="0"/>
    <n v="0"/>
    <n v="0"/>
    <n v="0"/>
    <n v="0"/>
    <n v="0"/>
    <n v="0"/>
    <n v="0"/>
    <s v="General Store"/>
    <s v="P03"/>
    <n v="2317"/>
    <x v="2"/>
  </r>
  <r>
    <s v="0P4102211409"/>
    <s v="PCKG SET,GLND,224386528944,MIL"/>
    <s v="SPARE PARTS; PART NAME:PACKING SET; ADDITIONAL INFORMATION:FOR GLAND; MANUFACTURER:MIL CONTROLS LIMITED; MANUFACTURER PARTNUMBER:224386528944"/>
    <d v="2022-07-06T00:00:00"/>
    <s v="SPARE_PARTS"/>
    <x v="2"/>
    <s v="2000"/>
    <s v="GS01"/>
    <s v="EA"/>
    <n v="1"/>
    <n v="1155"/>
    <n v="0"/>
    <n v="0"/>
    <n v="1155"/>
    <s v="ZSPR"/>
    <n v="0"/>
    <s v=""/>
    <n v="0"/>
    <n v="0"/>
    <s v="ONGC Petro additions Ltd."/>
    <s v="INR"/>
    <n v="0"/>
    <n v="0"/>
    <n v="0"/>
    <n v="0"/>
    <n v="0"/>
    <n v="0"/>
    <n v="0"/>
    <n v="0"/>
    <n v="0"/>
    <n v="0"/>
    <n v="0"/>
    <n v="0"/>
    <n v="0"/>
    <n v="0"/>
    <s v="General Store"/>
    <s v="P03"/>
    <n v="544"/>
    <x v="2"/>
  </r>
  <r>
    <s v="0P4102211424"/>
    <s v="PCKG SET,GLND,576508052944,MIL"/>
    <s v="SPARE PARTS; PART NAME:PACKING SET; ADDITIONAL INFORMATION:FOR GLAND; MANUFACTURER:MIL CONTROLS LIMITED; MANUFACTURER PARTNUMBER:576508052944"/>
    <d v="2017-08-28T00:00:00"/>
    <s v="SPARE_PARTS"/>
    <x v="2"/>
    <s v="2000"/>
    <s v="GS01"/>
    <s v="EA"/>
    <n v="1"/>
    <n v="1155"/>
    <n v="0"/>
    <n v="0"/>
    <n v="1155"/>
    <s v="ZSPR"/>
    <n v="0"/>
    <s v=""/>
    <n v="0"/>
    <n v="0"/>
    <s v="ONGC Petro additions Ltd."/>
    <s v="INR"/>
    <n v="0"/>
    <n v="0"/>
    <n v="0"/>
    <n v="0"/>
    <n v="0"/>
    <n v="0"/>
    <n v="0"/>
    <n v="0"/>
    <n v="0"/>
    <n v="0"/>
    <n v="0"/>
    <n v="0"/>
    <n v="0"/>
    <n v="0"/>
    <s v="General Store"/>
    <s v="P03"/>
    <n v="2317"/>
    <x v="2"/>
  </r>
  <r>
    <s v="0P4102211436"/>
    <s v="PCKG SET,GLND,864746700931,MIL"/>
    <s v="SPARE PARTS; PART NAME:PACKING SET; ADDITIONAL INFORMATION:FOR GLAND; MANUFACTURER:MIL CONTROLS LIMITED; MANUFACTURER PARTNUMBER:864746700931"/>
    <d v="2017-08-28T00:00:00"/>
    <s v="SPARE_PARTS"/>
    <x v="2"/>
    <s v="2000"/>
    <s v="GS01"/>
    <s v="EA"/>
    <n v="1"/>
    <n v="1155"/>
    <n v="0"/>
    <n v="0"/>
    <n v="1155"/>
    <s v="ZSPR"/>
    <n v="0"/>
    <s v=""/>
    <n v="0"/>
    <n v="0"/>
    <s v="ONGC Petro additions Ltd."/>
    <s v="INR"/>
    <n v="0"/>
    <n v="0"/>
    <n v="0"/>
    <n v="0"/>
    <n v="0"/>
    <n v="0"/>
    <n v="0"/>
    <n v="0"/>
    <n v="0"/>
    <n v="0"/>
    <n v="0"/>
    <n v="0"/>
    <n v="0"/>
    <n v="0"/>
    <s v="General Store"/>
    <s v="P03"/>
    <n v="2317"/>
    <x v="2"/>
  </r>
  <r>
    <s v="0T1705180032"/>
    <s v="CAP,PIPE,THD,0.5IN,CS,A105N,NPT,80S"/>
    <s v="THREADED PIPE CAPS; MAT:CARBON STEEL; MAT, SPEC:ASTM A105N; TYPE OF THREAD:NPT;PRESSURE DESIGNATION:ASME CLASS 300; SIZE:0.5 IN; SCHEDULE NUMBER:SCH80"/>
    <d v="2022-03-28T00:00:00"/>
    <s v="TH_PI_CAPS2"/>
    <x v="2"/>
    <s v="2000"/>
    <s v="SP01"/>
    <s v="EA"/>
    <n v="8"/>
    <n v="1152"/>
    <n v="0"/>
    <n v="0"/>
    <n v="1152"/>
    <s v="ZSTO"/>
    <n v="0"/>
    <s v=""/>
    <n v="0"/>
    <n v="0"/>
    <s v="ONGC Petro additions Ltd."/>
    <s v="INR"/>
    <n v="0"/>
    <n v="0"/>
    <n v="0"/>
    <n v="0"/>
    <n v="0"/>
    <n v="0"/>
    <n v="0"/>
    <n v="0"/>
    <n v="0"/>
    <n v="0"/>
    <n v="0"/>
    <n v="0"/>
    <n v="0"/>
    <n v="0"/>
    <s v="Shutdown Plan Mt"/>
    <s v="S06"/>
    <n v="644"/>
    <x v="1"/>
  </r>
  <r>
    <s v="0T2541630036"/>
    <s v="GSKT,SPW,PE,220X176MM,SS304,GPH"/>
    <s v="SPIRAL WOUND GASKETS FOR PLANT EQUIPMENT; THICKNESS, GASKET:4.5 MM; THICKNESS, INNER RING:3.2 MM; THICKNESS, CENTRING RING:3.2 MM;MAT, WINDINGS:STAINLESS STEEL 304; MAT, FILLER:GRAPHITE; MAT, INNER RING:STAINLESS STEEL 304; MAT, CENTRING RING:STAINLESS STEEL304; MANDATORY ADD REQRMTS:REFERED DWG:MEA110-D-DR-0002; MANDATORY ADD REQRMTS:REFERED POSITION NUMBER:4; CENTRING RING, O.D.:228MM; INNER RING, I.D.:168 MM; DIMENSION, I.D. X O.D.:176 X 220 MM; EQUIPMENT NAME:CS HEAT EXCHANGER; EQUIPMENT MODEL NUMBER:V-BEM;EQUIPMENT MANUFACTURER NAME:INDCON PROJECT; DRAWING NUMBER:MEA110-D-DR-0022, MEA110-D-DR-0152, MEA110-D-DR-0162, MEA110-D-DR-0262;POSITION NUMBER:10, 6, 7, 4"/>
    <d v="2023-10-26T00:00:00"/>
    <s v="PL_SP_GASKETS"/>
    <x v="2"/>
    <s v="2000"/>
    <s v="SP01"/>
    <s v="EA"/>
    <n v="1"/>
    <n v="1150"/>
    <n v="0"/>
    <n v="0"/>
    <n v="1150"/>
    <s v="ZSTO"/>
    <n v="0"/>
    <s v=""/>
    <n v="0"/>
    <n v="0"/>
    <s v="ONGC Petro additions Ltd."/>
    <s v="INR"/>
    <n v="0"/>
    <n v="0"/>
    <n v="0"/>
    <n v="0"/>
    <n v="0"/>
    <n v="0"/>
    <n v="0"/>
    <n v="0"/>
    <n v="0"/>
    <n v="0"/>
    <n v="0"/>
    <n v="0"/>
    <n v="0"/>
    <n v="0"/>
    <s v="Shutdown Plan Mt"/>
    <s v="S06"/>
    <n v="67"/>
    <x v="1"/>
  </r>
  <r>
    <s v="0T2541370116"/>
    <s v="GSKT,SPW,CL600,316,GPH,8IN,33FABB"/>
    <s v="SPIRAL WOUND GASKETS; PRESSURE DESIGNATION:ASME CL 600; THICKNESS, GASKET:4.5 MM; MAT, WINDINGS:STAINLESS STEEL 316; MAT,FILLER:GRAPHITE; MAT, INNER RING:CARBON STEEL; MAT, CENTRING RING:CARBON STEEL; SIZE, PIPE, NOMINAL:8 IN; FACING, FLANGE: RAISEDFACE; REFERENCE: 33FABB"/>
    <d v="2022-04-23T00:00:00"/>
    <s v="SP_GASKETS"/>
    <x v="2"/>
    <s v="2000"/>
    <s v="SP01"/>
    <s v="EA"/>
    <n v="4"/>
    <n v="1147.27"/>
    <n v="0"/>
    <n v="0"/>
    <n v="1147.27"/>
    <s v="ZSTO"/>
    <n v="0"/>
    <s v=""/>
    <n v="0"/>
    <n v="0"/>
    <s v="ONGC Petro additions Ltd."/>
    <s v="INR"/>
    <n v="0"/>
    <n v="0"/>
    <n v="0"/>
    <n v="0"/>
    <n v="0"/>
    <n v="0"/>
    <n v="0"/>
    <n v="0"/>
    <n v="0"/>
    <n v="0"/>
    <n v="0"/>
    <n v="0"/>
    <n v="0"/>
    <n v="0"/>
    <s v="Shutdown Plan Mt"/>
    <s v="S06"/>
    <n v="618"/>
    <x v="1"/>
  </r>
  <r>
    <s v="0P4205031677"/>
    <s v="GSKT,CSG,F/3700LA,A01045A05,ITT-CORP"/>
    <s v="SPARE PARTS; PART NAME:GASKET,CASING; EQUIPMENT NAME:C4 RAFFINATE TRANSFER PUMP; EQUIPMENT MAKE:ITT CORPORATION INDIA PVT LTD;EQUIPMENT MODEL:3700 LA 3x4 - 16N; MANUFACTURER:ITT CORPORATION INDIA PVT LTD; MANUFACTURER PART NUMBER:A01045A05"/>
    <d v="2017-04-15T00:00:00"/>
    <s v="SPARE_PARTS"/>
    <x v="2"/>
    <s v="2000"/>
    <s v="GS01"/>
    <s v="EA"/>
    <n v="1"/>
    <n v="1144.3699999999999"/>
    <n v="0"/>
    <n v="0"/>
    <n v="1144.3699999999999"/>
    <s v="ZSPR"/>
    <n v="0"/>
    <s v=""/>
    <n v="0"/>
    <n v="0"/>
    <s v="ONGC Petro additions Ltd."/>
    <s v="INR"/>
    <n v="0"/>
    <n v="0"/>
    <n v="0"/>
    <n v="0"/>
    <n v="0"/>
    <n v="0"/>
    <n v="0"/>
    <n v="0"/>
    <n v="0"/>
    <n v="0"/>
    <n v="0"/>
    <n v="0"/>
    <n v="0"/>
    <n v="0"/>
    <s v="General Store"/>
    <s v="P04"/>
    <n v="2452"/>
    <x v="2"/>
  </r>
  <r>
    <s v="0P1005011596"/>
    <s v="PLT,TERM,TP1970067,F/MOT,BHAR-BIJ"/>
    <s v="SPARE PARTS; PART NAME:PLATE,TERMINAL; EQUIPMENT NAME:MOTOR; EQUIPMENT MAKE:BHARAT BIJLEE; MANUFACTURER PART NUMBER:TP1970067;MANUFACTURER:BHARAT BIJLEE; FOR MOTOR; FRAME SIZE:132S; POWER RATING:5.5 / 7.5 KW; MOTOR REFERENCE:MA13S253"/>
    <d v="2018-06-25T00:00:00"/>
    <s v="SPARE_PARTS"/>
    <x v="2"/>
    <s v="2000"/>
    <s v="GS01"/>
    <s v="EA"/>
    <n v="2"/>
    <n v="1140"/>
    <n v="0"/>
    <n v="0"/>
    <n v="1140"/>
    <s v="ZSPR"/>
    <n v="0"/>
    <s v=""/>
    <n v="0"/>
    <n v="0"/>
    <s v="ONGC Petro additions Ltd."/>
    <s v="INR"/>
    <n v="0"/>
    <n v="0"/>
    <n v="0"/>
    <n v="0"/>
    <n v="0"/>
    <n v="0"/>
    <n v="0"/>
    <n v="0"/>
    <n v="0"/>
    <n v="0"/>
    <n v="0"/>
    <n v="0"/>
    <n v="0"/>
    <n v="0"/>
    <s v="General Store"/>
    <s v="P01"/>
    <n v="2016"/>
    <x v="2"/>
  </r>
  <r>
    <s v="0P0615760106"/>
    <s v="OSCILLATOR FINGER,2710 EA/J,CHRORICH"/>
    <s v="SPARE PARTS; PART NAME:OSCILLATOR FINGER; MANUFACTURER PART NUMBER:2710 EA/J; MANUFACTURER:CHRONOS RICHARDSON; DRAWING NUMBER:2B1500; ITEM POSITION NUMBER:18; EQUIPMENT NAME:FLAKER BAGGING SYSTEM; EQUIPMENT MAKE:CHRONOS RICHARDSON; EQUIPMENT MODEL:GE-55 SSF;SUB ASSY:OSCILLATING FINGER; SEWING HEAD 150 U"/>
    <d v="2022-01-13T00:00:00"/>
    <s v="SPARE_PARTS"/>
    <x v="2"/>
    <s v="2000"/>
    <s v="GS01"/>
    <s v="EA"/>
    <n v="1"/>
    <n v="1134.78"/>
    <n v="0"/>
    <n v="0"/>
    <n v="1134.78"/>
    <s v="ZSPR"/>
    <n v="0"/>
    <s v=""/>
    <n v="0"/>
    <n v="0"/>
    <s v="ONGC Petro additions Ltd."/>
    <s v="INR"/>
    <n v="0"/>
    <n v="0"/>
    <n v="0"/>
    <n v="0"/>
    <n v="0"/>
    <n v="0"/>
    <n v="0"/>
    <n v="0"/>
    <n v="0"/>
    <n v="0"/>
    <n v="0"/>
    <n v="0"/>
    <n v="0"/>
    <n v="0"/>
    <s v="General Store"/>
    <s v="P04"/>
    <n v="718"/>
    <x v="2"/>
  </r>
  <r>
    <s v="0T2541410029"/>
    <s v="GSKT,SPW,W/OUTR RING,SS316,CL150,14IN"/>
    <s v="SPIRAL WOUND GASKETS; DESIGN SPEC:ANSI B16.20; DESIGN SPEC, FLANGE(S):ANSI B16.5; PRESSURE DESIGNATION:CLASS 150; MAT,WINDINGS:STAINLESS STEEL 316; MAT, FILLER:GRAFOIL; MAT, CENTRING RING:STAINLESS STEEL 316; SIZE, PIPE, NOMINAL:14 IN"/>
    <d v="2023-06-22T00:00:00"/>
    <s v="SP_GASKETS"/>
    <x v="2"/>
    <s v="2000"/>
    <s v="SP01"/>
    <s v="EA"/>
    <n v="2"/>
    <n v="1131.52"/>
    <n v="0"/>
    <n v="0"/>
    <n v="1131.52"/>
    <s v="ZSTO"/>
    <n v="0"/>
    <s v=""/>
    <n v="0"/>
    <n v="0"/>
    <s v="ONGC Petro additions Ltd."/>
    <s v="INR"/>
    <n v="0"/>
    <n v="0"/>
    <n v="0"/>
    <n v="0"/>
    <n v="0"/>
    <n v="0"/>
    <n v="0"/>
    <n v="0"/>
    <n v="0"/>
    <n v="0"/>
    <n v="0"/>
    <n v="0"/>
    <n v="0"/>
    <n v="0"/>
    <s v="Shutdown Plan Mt"/>
    <s v="S06"/>
    <n v="193"/>
    <x v="1"/>
  </r>
  <r>
    <s v="0T2548810051"/>
    <s v="GSKT,RJ,SOFT IRON,OCTAL,R16,CL1500,1IN"/>
    <s v="RING JOINT GASKETS; DESIGN SPEC:ANSI B16.20; MAT:SOFT IRON; TYPE:OCTAGONAL; SERVICE:HYDROGEN; RING IDENTIF NO.:R16; SIZE, FLANGE(INCH:1 IN; DESIGN SPEC, FLANGE:ANSI B16.5; PRESSURE DESIGNATION:ASME CLASS 1500"/>
    <d v="2023-06-23T00:00:00"/>
    <s v="RI_GASKETS"/>
    <x v="2"/>
    <s v="2000"/>
    <s v="CH01"/>
    <s v="EA"/>
    <n v="16"/>
    <n v="1131.49"/>
    <n v="0"/>
    <n v="0"/>
    <n v="1131.49"/>
    <s v="ZSTO"/>
    <n v="0"/>
    <s v=""/>
    <n v="0"/>
    <n v="0"/>
    <s v="ONGC Petro additions Ltd."/>
    <s v="INR"/>
    <n v="0"/>
    <n v="0"/>
    <n v="0"/>
    <n v="0"/>
    <n v="0"/>
    <n v="0"/>
    <n v="0"/>
    <n v="0"/>
    <n v="0"/>
    <n v="0"/>
    <n v="0"/>
    <n v="0"/>
    <n v="0"/>
    <n v="0"/>
    <s v="Chemcial store"/>
    <s v="S06"/>
    <n v="192"/>
    <x v="1"/>
  </r>
  <r>
    <s v="0P4205060005"/>
    <s v="VLV SET,11514-2800-1/18-1,56,57,SHIN-NIP"/>
    <s v="SPARE PARTS; PART NAME:VALVE SET; MANUFACTURER PART NUMBER:11514-2800-1/18-1, 56, 57; MANUFACTURER:SHIN NIPPON MACHINERY CO LTD;DRAWING NUMBER:11514-2800-1; ITEM POSITION NUMBER:18-1, 56, 57; EQUIPMENT NAME:BIG PUMP (TURBINE); EQUIPMENT MAKE:SHIN NIPPONMACHINERY CO., LTD; EQUIPMENT MODEL:B6-R2-R; ADDITIONAL INFORMATION:FOR GOVERNOR VALVE"/>
    <d v="2017-06-17T00:00:00"/>
    <s v="SPARE_PARTS"/>
    <x v="2"/>
    <s v="2000"/>
    <s v="GS01"/>
    <s v="EA"/>
    <n v="2"/>
    <n v="1127.3900000000001"/>
    <n v="0"/>
    <n v="0"/>
    <n v="1127.3900000000001"/>
    <s v="ZSPR"/>
    <n v="0"/>
    <s v=""/>
    <n v="0"/>
    <n v="0"/>
    <s v="ONGC Petro additions Ltd."/>
    <s v="INR"/>
    <n v="0"/>
    <n v="0"/>
    <n v="0"/>
    <n v="0"/>
    <n v="0"/>
    <n v="0"/>
    <n v="0"/>
    <n v="0"/>
    <n v="0"/>
    <n v="0"/>
    <n v="0"/>
    <n v="0"/>
    <n v="0"/>
    <n v="0"/>
    <s v="General Store"/>
    <s v="P04"/>
    <n v="2389"/>
    <x v="2"/>
  </r>
  <r>
    <s v="0P4102211466"/>
    <s v="GSKT,SEAT,598077556826,MIL"/>
    <s v="SPARE PARTS; PART NAME:GASKET,SEAT; MANUFACTURER:MIL CONTROLS LIMITED; MANUFACTURER PART NUMBER:598077556826"/>
    <d v="2017-08-28T00:00:00"/>
    <s v="SPARE_PARTS"/>
    <x v="2"/>
    <s v="2000"/>
    <s v="GS01"/>
    <s v="EA"/>
    <n v="1"/>
    <n v="1127"/>
    <n v="0"/>
    <n v="0"/>
    <n v="1127"/>
    <s v="ZSPR"/>
    <n v="0"/>
    <s v=""/>
    <n v="0"/>
    <n v="0"/>
    <s v="ONGC Petro additions Ltd."/>
    <s v="INR"/>
    <n v="0"/>
    <n v="0"/>
    <n v="0"/>
    <n v="0"/>
    <n v="0"/>
    <n v="0"/>
    <n v="0"/>
    <n v="0"/>
    <n v="0"/>
    <n v="0"/>
    <n v="0"/>
    <n v="0"/>
    <n v="0"/>
    <n v="0"/>
    <s v="General Store"/>
    <s v="P03"/>
    <n v="2317"/>
    <x v="2"/>
  </r>
  <r>
    <s v="0T4531110024"/>
    <s v="ALLEN KEY,BLACK,1/2IN,AK-1/2,TAPARIA"/>
    <s v="HAND TOOLS; TYPE, TOOL:ALLEN KEY; MANUFACTURER:TAPARIA TOOLS LIMITED; MANUFACTURER PART NUMBER:AK-1/2 OR EQUIVALENT; FINISHCOLOUR:BLACK; SIZE:1/2 IN; ALTERNATE MANUFACTURER:FACOM / GRIPHOLD ENGINEERING / BAHCO / MEKASTER ENGINEERING LTD / TRISTAR"/>
    <d v="2019-02-13T00:00:00"/>
    <s v="HA_TOOLS"/>
    <x v="2"/>
    <s v="2000"/>
    <s v="GS01"/>
    <s v="EA"/>
    <n v="15"/>
    <n v="1125"/>
    <n v="0"/>
    <n v="0"/>
    <n v="1125"/>
    <s v="ZSTO"/>
    <n v="0"/>
    <s v=""/>
    <n v="0"/>
    <n v="0"/>
    <s v="ONGC Petro additions Ltd."/>
    <s v="INR"/>
    <n v="0"/>
    <n v="0"/>
    <n v="0"/>
    <n v="0"/>
    <n v="0"/>
    <n v="0"/>
    <n v="0"/>
    <n v="0"/>
    <n v="0"/>
    <n v="0"/>
    <n v="0"/>
    <n v="0"/>
    <n v="0"/>
    <n v="0"/>
    <s v="General Store"/>
    <s v="S06"/>
    <n v="1783"/>
    <x v="1"/>
  </r>
  <r>
    <s v="0T1538610419"/>
    <s v="STBLT+N,A193-B7,UNC,100MM,3/4IN"/>
    <s v="STUD BOLTS WITH NUTS; MAT SPEC, STUD BOLT(S):ASME A193 GRADE B7; MAT SPEC, NUT(S):ASME A194 GRADE 2H; TYPE, NUT:HEXAGON; NUMBER,NUTS PER STUD BOLT:2; LENGTH:100 MM; SIZE:3/4 IN"/>
    <d v="2023-12-26T00:00:00"/>
    <s v="WI_STUDBOLTS1"/>
    <x v="2"/>
    <s v="2000"/>
    <s v="SP01"/>
    <s v="EA"/>
    <n v="16"/>
    <n v="1124.93"/>
    <n v="0"/>
    <n v="0"/>
    <n v="1124.93"/>
    <s v="ZSTO"/>
    <n v="0"/>
    <s v=""/>
    <n v="0"/>
    <n v="0"/>
    <s v="ONGC Petro additions Ltd."/>
    <s v="INR"/>
    <n v="0"/>
    <n v="0"/>
    <n v="0"/>
    <n v="0"/>
    <n v="0"/>
    <n v="0"/>
    <n v="0"/>
    <n v="0"/>
    <n v="0"/>
    <n v="0"/>
    <n v="0"/>
    <n v="0"/>
    <n v="0"/>
    <n v="0"/>
    <s v="Shutdown Plan Mt"/>
    <s v="S06"/>
    <n v="6"/>
    <x v="1"/>
  </r>
  <r>
    <s v="0P4102240039"/>
    <s v="PIN,GRV,UNS S31600,1B599335072,FISH-CO"/>
    <s v="SPARE PARTS; PART NAME:GROOVE PIN; MANUFACTURER PART NUMBER:1B599335072; MANUFACTURER:FISHER CONTROLS; MATERIAL:UNS S31600;EQUIPMENT NAME:CONTROL VALVE; EQUIPMENT MODEL:1.00EZ, 1.50EZ, 1.50EZ, 1.50EZ, 2.00EZ, 1.50EZ, 1.50EZ, 1.50EZ, 1.50EZ, 1.50EZ; SETQUANTITY:1"/>
    <d v="2022-03-31T00:00:00"/>
    <m/>
    <x v="2"/>
    <s v="2000"/>
    <s v="GS01"/>
    <s v="EA"/>
    <n v="34"/>
    <n v="1122"/>
    <n v="0"/>
    <n v="0"/>
    <n v="1122"/>
    <s v="ZSPR"/>
    <n v="0"/>
    <s v=""/>
    <n v="0"/>
    <n v="0"/>
    <s v="ONGC Petro additions Ltd."/>
    <s v="INR"/>
    <n v="0"/>
    <n v="0"/>
    <n v="0"/>
    <n v="0"/>
    <n v="0"/>
    <n v="0"/>
    <n v="0"/>
    <n v="0"/>
    <n v="0"/>
    <n v="0"/>
    <n v="0"/>
    <n v="0"/>
    <n v="0"/>
    <n v="0"/>
    <s v="General Store"/>
    <s v="P03"/>
    <n v="641"/>
    <x v="2"/>
  </r>
  <r>
    <s v="0P4205041346"/>
    <s v="SET SCR,F/3700SA1x2,4951410122+,ITT-CORP"/>
    <s v="SPARE PARTS; PART NAME:SET SCREW; EQUIPMENT NAME:PENTANE TRANSFER PUMP; EQUIPMENT MAKE:ITT CORPORATION INDIA PVT LTD; EQUIPMENTMODEL:3700 SA-1x2 - 11A; ADDITIONAL INFORMATION:FOR IMPELLER WEAR RING; MANUFACTURER:ITT CORPORATION INDIA PVT LTD; MANUFACTURERPART NUMBER:49514 101 2229"/>
    <d v="2017-06-30T00:00:00"/>
    <s v="SPARE_PARTS"/>
    <x v="2"/>
    <s v="2000"/>
    <s v="GS01"/>
    <s v="EA"/>
    <n v="7"/>
    <n v="1118.26"/>
    <n v="0"/>
    <n v="0"/>
    <n v="1118.26"/>
    <s v="ZSPR"/>
    <n v="0"/>
    <s v=""/>
    <n v="0"/>
    <n v="0"/>
    <s v="ONGC Petro additions Ltd."/>
    <s v="INR"/>
    <n v="0"/>
    <n v="0"/>
    <n v="0"/>
    <n v="0"/>
    <n v="0"/>
    <n v="0"/>
    <n v="0"/>
    <n v="0"/>
    <n v="0"/>
    <n v="0"/>
    <n v="0"/>
    <n v="0"/>
    <n v="0"/>
    <n v="0"/>
    <s v="General Store"/>
    <s v="P04"/>
    <n v="2376"/>
    <x v="2"/>
  </r>
  <r>
    <s v="0P4205040967"/>
    <s v="SET SCR,SS316,2H-133748/57,SANMAR"/>
    <s v="SPARE PARTS; PART NAME:SET SCREW; MATERIAL:STAINLESS STEEL 316; DRAWING NUMBER:2H-133748,2H-133749; ITEM POSITION NUMBER:57;EQUIPMENT NAME:KS-470 CONDENSATE PUMP; EQUIPMENT MAKE:SULZER PUMPS; EQUIPMENT MODEL:ZF 40-2250 LK-2; ADDITIONAL INFORMATION:FORMECHANICAL SEAL; MANUFACTURER:FLOWSERVE SANMAR; MANUFACTURER PART NUMBER:2H-133748/57; SEAL MODEL:2.250&quot;/2.125 QBQ/GSL"/>
    <d v="2021-03-12T00:00:00"/>
    <s v="SPARE_PARTS"/>
    <x v="2"/>
    <s v="2000"/>
    <s v="GS01"/>
    <s v="EA"/>
    <n v="3"/>
    <n v="1115.8599999999999"/>
    <n v="0"/>
    <n v="0"/>
    <n v="1115.8599999999999"/>
    <s v="ZSPR"/>
    <n v="0"/>
    <s v=""/>
    <n v="0"/>
    <n v="0"/>
    <s v="ONGC Petro additions Ltd."/>
    <s v="INR"/>
    <n v="0"/>
    <n v="0"/>
    <n v="0"/>
    <n v="0"/>
    <n v="0"/>
    <n v="0"/>
    <n v="0"/>
    <n v="0"/>
    <n v="0"/>
    <n v="0"/>
    <n v="0"/>
    <n v="0"/>
    <n v="0"/>
    <n v="0"/>
    <s v="General Store"/>
    <s v="P04"/>
    <n v="1025"/>
    <x v="2"/>
  </r>
  <r>
    <s v="0P0615780028"/>
    <s v="STUD,AS 2703 DA,CHRORICH"/>
    <s v="SPARE PARTS; PART NAME:STUD; MANUFACTURER PART NUMBER:AS 2703 DA; MANUFACTURER:CHRONOS RICHARDSON; DRAWING NUMBER:1B 2033; ITEMPOSITION NUMBER:40; EQUIPMENT NAME:FLAKER BAGGING SYSTEM; EQUIPMENT MAKE:CHRONOS RICHARDSON; EQUIPMENT MODEL:GE-55 SSF; ADDITIONALINFORMATION:FOR FEED DOG CRANK; SUB ASSY:SEWING HEAD 150 U"/>
    <d v="2017-11-22T00:00:00"/>
    <s v="SPARE_PARTS"/>
    <x v="2"/>
    <s v="2000"/>
    <s v="GS01"/>
    <s v="EA"/>
    <n v="2"/>
    <n v="1115.4000000000001"/>
    <n v="0"/>
    <n v="0"/>
    <n v="1115.4000000000001"/>
    <s v="ZSPR"/>
    <n v="0"/>
    <s v=""/>
    <n v="0"/>
    <n v="0"/>
    <s v="ONGC Petro additions Ltd."/>
    <s v="INR"/>
    <n v="0"/>
    <n v="0"/>
    <n v="0"/>
    <n v="0"/>
    <n v="0"/>
    <n v="0"/>
    <n v="0"/>
    <n v="0"/>
    <n v="0"/>
    <n v="0"/>
    <n v="0"/>
    <n v="0"/>
    <n v="0"/>
    <n v="0"/>
    <s v="General Store"/>
    <s v="P04"/>
    <n v="2231"/>
    <x v="2"/>
  </r>
  <r>
    <s v="0P3766100037"/>
    <s v="NUT,DS-9C,1/4N40207,NEWLONG"/>
    <s v="SPARE PARTS; PART NAME:NUT; EQUIPMENT NAME:BAG CLOSING HEAD MACHINE; EQUIPMENT MAKE:NEWLONG INDUSTRIAL FZC; EQUIPMENT MODEL:DS-9C;MANUFACTURER:NEWLONG INDUSTRIAL FZC; MANUFACTURER PART NUMBER:1/4N40207; SUB ASSEMBLY:NEEDLE BAR AND CRANK SHAFT PART"/>
    <d v="2022-10-27T00:00:00"/>
    <s v="SPARE_PARTS"/>
    <x v="2"/>
    <s v="2000"/>
    <s v="CH01"/>
    <s v="EA"/>
    <n v="45"/>
    <n v="1113.67"/>
    <n v="0"/>
    <n v="0"/>
    <n v="1113.67"/>
    <s v="ZSPR"/>
    <n v="0"/>
    <s v=""/>
    <n v="0"/>
    <n v="0"/>
    <s v="ONGC Petro additions Ltd."/>
    <s v="INR"/>
    <n v="0"/>
    <n v="0"/>
    <n v="0"/>
    <n v="0"/>
    <n v="0"/>
    <n v="0"/>
    <n v="0"/>
    <n v="0"/>
    <n v="0"/>
    <n v="0"/>
    <n v="0"/>
    <n v="0"/>
    <n v="0"/>
    <n v="0"/>
    <s v="Chemcial store"/>
    <s v="P04"/>
    <n v="431"/>
    <x v="2"/>
  </r>
  <r>
    <s v="0P4206030158"/>
    <s v="SEAL RING,083122.0000,LEWA NIKKISO"/>
    <s v="SPARE PARTS; PART NAME:SEAL RING; EQUIPMENT NAME:TEAL INJECTION PUMP; EQUIPMENTMAKE:LEWA NIKKISO MIDDLE EAST FZE; EQUIPMENT MODEL:LDC1; MANUFACTURER PARTNUMBER:083122.0000; MANUFACTURER:LEWA NIKKISO MIDDLE EAST FZE; 7203JVH; SERIALNUMBER:556968-020.003"/>
    <d v="2021-04-08T00:00:00"/>
    <s v="SPARE_PARTS"/>
    <x v="2"/>
    <s v="2000"/>
    <s v="CH01"/>
    <s v="EA"/>
    <n v="2"/>
    <n v="1107.72"/>
    <n v="0"/>
    <n v="0"/>
    <n v="1107.72"/>
    <s v="ZSPR"/>
    <n v="0"/>
    <s v=""/>
    <n v="0"/>
    <n v="0"/>
    <s v="ONGC Petro additions Ltd."/>
    <s v="INR"/>
    <n v="0"/>
    <n v="0"/>
    <n v="0"/>
    <n v="0"/>
    <n v="0"/>
    <n v="0"/>
    <n v="0"/>
    <n v="0"/>
    <n v="0"/>
    <n v="0"/>
    <n v="0"/>
    <n v="0"/>
    <n v="0"/>
    <n v="0"/>
    <s v="Chemcial store"/>
    <s v="P04"/>
    <n v="998"/>
    <x v="2"/>
  </r>
  <r>
    <s v="0P0631140139"/>
    <s v="HYDR HOSES,8PBSL-8H6-8PBSL-2500,JPSTL"/>
    <s v="SPARE PARTS; PART NAME:FLEXIBLE METAL HYDRAULIC HOSES; DIMENSIONS:1/2 IN X LG2500 MM; MATERIAL:STAINLESS STEEL 304; EQUIPMENT NAME:EXTRUDER PACKAGE;EQUIPMENT MAKE:THE JAPAN STEEL WORKS; MANUFACTURER PARTNUMBER:8PBSL-8H6-8PBSL-2500; MANUFACTURER:THE JAPAN STEEL WORKS;CONNECTION(S):BOTH END FEMALE STRAIGHT CONNECTION; SUPPLIER:PARKER; PNEUMATIC;WORKING PRESSURE:8 BAR"/>
    <d v="2021-05-13T00:00:00"/>
    <s v="SPARE_PARTS"/>
    <x v="2"/>
    <s v="2000"/>
    <s v="CH01"/>
    <s v="EA"/>
    <n v="1"/>
    <n v="1106"/>
    <n v="0"/>
    <n v="0"/>
    <n v="1106"/>
    <s v="ZSPR"/>
    <n v="0"/>
    <s v=""/>
    <n v="0"/>
    <n v="0"/>
    <s v="ONGC Petro additions Ltd."/>
    <s v="INR"/>
    <n v="0"/>
    <n v="0"/>
    <n v="0"/>
    <n v="0"/>
    <n v="0"/>
    <n v="0"/>
    <n v="0"/>
    <n v="0"/>
    <n v="0"/>
    <n v="0"/>
    <n v="0"/>
    <n v="0"/>
    <n v="0"/>
    <n v="0"/>
    <s v="Chemcial store"/>
    <s v="P04"/>
    <n v="963"/>
    <x v="2"/>
  </r>
  <r>
    <s v="0P0802040340"/>
    <s v="O-RING,741200216,BPCL"/>
    <s v="SPARE PARTS; PART NAME:O-RING; DRAWING NUMBER:6320030/E; EQUIPMENT NAME:NITROGEN COMPRESSOR; EQUIPMENT MAKE:BHARAT PUMPS &amp;COMPRESSORS LTD; EQUIPMENT MODEL:4HB/3; ADDITIONAL INFORMATION:PART LIST:6320174; MANUFACTURER:BHARAT PUMPS &amp; COMPRESSORS LTD;MANUFACTURER PART NUMBER:741200216; GROUP NAME:STUFFING BOX FOR ROD DIA 65 MM; BPC S/O NUMBER:302011005-01"/>
    <d v="2023-10-12T00:00:00"/>
    <s v="SPARE_PARTS"/>
    <x v="2"/>
    <s v="2000"/>
    <s v="GS01"/>
    <s v="EA"/>
    <n v="8"/>
    <n v="1104.47"/>
    <n v="0"/>
    <n v="0"/>
    <n v="1104.47"/>
    <s v="ZSPR"/>
    <n v="0"/>
    <s v=""/>
    <n v="0"/>
    <n v="0"/>
    <s v="ONGC Petro additions Ltd."/>
    <s v="INR"/>
    <n v="0"/>
    <n v="0"/>
    <n v="0"/>
    <n v="0"/>
    <n v="0"/>
    <n v="0"/>
    <n v="0"/>
    <n v="0"/>
    <n v="0"/>
    <n v="0"/>
    <n v="0"/>
    <n v="0"/>
    <n v="0"/>
    <n v="0"/>
    <s v="General Store"/>
    <s v="P04"/>
    <n v="81"/>
    <x v="2"/>
  </r>
  <r>
    <s v="0T3034050071"/>
    <s v="OIL SEAL,MET,12.7X25.4X7MM"/>
    <s v="METRIC OIL SEALS; TYPE:RADIAL SHAFT SEAL; DIAMETER, SHAFT:12.7 MM; DIAMETER,OD:25.4 MM; WIDTH:7 MM; METAL INSERT AND RUBBER OUTSIDE DIAMETER SEAL WITHSPRING-LOADED SEALING LIP AND AUXILIARY LIP; DESIGNED IN ACCORDANCE WITH ISO6194-1 AND DIN 3760"/>
    <d v="2022-11-08T00:00:00"/>
    <s v="ME_OI_SEALS"/>
    <x v="2"/>
    <s v="2000"/>
    <s v="CH01"/>
    <s v="EA"/>
    <n v="12"/>
    <n v="1104"/>
    <n v="0"/>
    <n v="0"/>
    <n v="1104"/>
    <s v="ZSTO"/>
    <n v="0"/>
    <s v=""/>
    <n v="0"/>
    <n v="0"/>
    <s v="ONGC Petro additions Ltd."/>
    <s v="INR"/>
    <n v="0"/>
    <n v="0"/>
    <n v="0"/>
    <n v="0"/>
    <n v="0"/>
    <n v="0"/>
    <n v="0"/>
    <n v="0"/>
    <n v="0"/>
    <n v="0"/>
    <n v="0"/>
    <n v="0"/>
    <n v="0"/>
    <n v="0"/>
    <s v="Chemcial store"/>
    <s v="S06"/>
    <n v="419"/>
    <x v="1"/>
  </r>
  <r>
    <s v="0P5271110081"/>
    <s v="FSE KIT,SAEXC14.1+ACECC0+,13233981,AUMA"/>
    <s v="SPARE PARTS; PART NAME:FUSE KIT; EQUIPMENT MAKE:AUMA ACTUATORS; MANUFACTURER:AUMA ACTUATORS; MANUFACTURER PART NUMBER:510; MODELNUMBER,ACTUATOR:SAEXC14.1+ACECC01.1-125 COMMON NUMBER:13233981"/>
    <d v="2019-02-19T00:00:00"/>
    <s v="SPARE_PARTS"/>
    <x v="2"/>
    <s v="2000"/>
    <s v="CH01"/>
    <s v="EA"/>
    <n v="2"/>
    <n v="1102.2"/>
    <n v="0"/>
    <n v="0"/>
    <n v="1102.2"/>
    <s v="ZSPR"/>
    <n v="0"/>
    <s v=""/>
    <n v="0"/>
    <n v="0"/>
    <s v="ONGC Petro additions Ltd."/>
    <s v="INR"/>
    <n v="0"/>
    <n v="0"/>
    <n v="0"/>
    <n v="0"/>
    <n v="0"/>
    <n v="0"/>
    <n v="0"/>
    <n v="0"/>
    <n v="0"/>
    <n v="0"/>
    <n v="0"/>
    <n v="0"/>
    <n v="0"/>
    <n v="0"/>
    <s v="Chemcial store"/>
    <s v="P03"/>
    <n v="1777"/>
    <x v="2"/>
  </r>
  <r>
    <s v="0P3902040138"/>
    <s v="O-RING,1111024,SWAM-PNU"/>
    <s v="SPARE PARTS; PART NAME:O-RING; EQUIPMENT NAME:ROTORY BLOWER; EQUIPMENT MAKE:SWAM PNEUMATICS; EQUIPMENT MODEL:RH-45AC; ADDITIONALINFORMATION:FOR LEAD THROUGH SHAFT SEAL; MANUFACTURER:SWAM PNEUMATICS; MANUFACTURER PART NUMBER:1111024; DRAWING NUMBER:121204/C"/>
    <d v="2017-10-17T00:00:00"/>
    <s v="SPARE_PARTS"/>
    <x v="2"/>
    <s v="2000"/>
    <s v="GS01"/>
    <s v="EA"/>
    <n v="2"/>
    <n v="1102"/>
    <n v="0"/>
    <n v="0"/>
    <n v="1102"/>
    <s v="ZSPR"/>
    <n v="0"/>
    <s v=""/>
    <n v="0"/>
    <n v="0"/>
    <s v="ONGC Petro additions Ltd."/>
    <s v="INR"/>
    <n v="0"/>
    <n v="0"/>
    <n v="0"/>
    <n v="0"/>
    <n v="0"/>
    <n v="0"/>
    <n v="0"/>
    <n v="0"/>
    <n v="0"/>
    <n v="0"/>
    <n v="0"/>
    <n v="0"/>
    <n v="0"/>
    <n v="0"/>
    <s v="General Store"/>
    <s v="P04"/>
    <n v="2267"/>
    <x v="2"/>
  </r>
  <r>
    <s v="0P4610350003"/>
    <s v="ADD ON CONT,100A,CM99802OOOO,L&amp;T"/>
    <s v="SPARE PARTS; PART NAME:ADD ON CONTACT; EQUIPMENT NAME:MOLDED CASE CIRCUITBREAKER; EQUIPMENT MAKE:LARSEN &amp; TOUBRO; MANUFACTURER PART NUMBER:CM99802OOOO;MANUFACTURER:LARSEN &amp; TOUBRO; CONFIGURATION CONTACT:2 C/O; CIRCUIT BREAKERCURRENT RATING:100 A"/>
    <d v="2021-07-16T00:00:00"/>
    <s v="SPARE_PARTS"/>
    <x v="4"/>
    <s v="2000"/>
    <s v="CH01"/>
    <s v="EA"/>
    <n v="1"/>
    <n v="1093.68"/>
    <n v="0"/>
    <n v="0"/>
    <n v="1093.68"/>
    <s v="ZSPR"/>
    <n v="0"/>
    <s v=""/>
    <n v="0"/>
    <n v="0"/>
    <s v="ONGC Petro additions Ltd."/>
    <s v="INR"/>
    <n v="0"/>
    <n v="0"/>
    <n v="0"/>
    <n v="0"/>
    <n v="0"/>
    <n v="0"/>
    <n v="0"/>
    <n v="0"/>
    <n v="0"/>
    <n v="0"/>
    <n v="0"/>
    <n v="0"/>
    <n v="0"/>
    <n v="0"/>
    <s v="Chemcial store"/>
    <s v="P01"/>
    <n v="899"/>
    <x v="2"/>
  </r>
  <r>
    <s v="0P1149010250"/>
    <s v="CT,5VA,10/1A,1,EIC"/>
    <s v="TRANSFORMERS; TYPE:CURRENT; POWER, OUTPUT:5 VA; MANUFACTURER:EIC METERS PVT LTD; CLASS:1; CURRENT RATIO:10 / 1 A; FOR CRACKERCATHODIC PROTECTION TR UNIT; FOR CRACKER CATHODIC PROTECTION TR UNIT"/>
    <d v="2017-07-22T00:00:00"/>
    <s v="TRANSFORMERS"/>
    <x v="4"/>
    <s v="2000"/>
    <s v="GS01"/>
    <s v="EA"/>
    <n v="1"/>
    <n v="1093.42"/>
    <n v="0"/>
    <n v="0"/>
    <n v="1093.42"/>
    <s v="ZSPR"/>
    <n v="0"/>
    <s v=""/>
    <n v="0"/>
    <n v="0"/>
    <s v="ONGC Petro additions Ltd."/>
    <s v="INR"/>
    <n v="0"/>
    <n v="0"/>
    <n v="0"/>
    <n v="0"/>
    <n v="0"/>
    <n v="0"/>
    <n v="0"/>
    <n v="0"/>
    <n v="0"/>
    <n v="0"/>
    <n v="0"/>
    <n v="0"/>
    <n v="0"/>
    <n v="0"/>
    <s v="General Store"/>
    <s v="P01"/>
    <n v="2354"/>
    <x v="2"/>
  </r>
  <r>
    <s v="0P4610080001"/>
    <s v="RLY,240VAC,6A,2NO+2NC,1R-2-240,OEN-INDIA"/>
    <s v="ELECTRICAL RELAYS; VOLTAGE:240 VAC (COIL); AMPERAGE:6 A; NUMBER, CONTACTS:2 NO + 2 NC; MANUFACTURER:OEN INDIA; MANUFACTURER PARTNUMBER:1R-2-240; TYPE:PLUG IN; NUMBER OF PINS:8; APPLIACTION:MAIN FAIL ALARM CONTACT; RESISTANCE:10 KOHM; FOR CRACKER CATHODICPROTECTION TR UNIT"/>
    <d v="2017-07-22T00:00:00"/>
    <s v="EL_RELAYS"/>
    <x v="4"/>
    <s v="2000"/>
    <s v="GS01"/>
    <s v="EA"/>
    <n v="2"/>
    <n v="1093.42"/>
    <n v="0"/>
    <n v="0"/>
    <n v="1093.42"/>
    <s v="ZSPR"/>
    <n v="0"/>
    <s v=""/>
    <n v="0"/>
    <n v="0"/>
    <s v="ONGC Petro additions Ltd."/>
    <s v="INR"/>
    <n v="0"/>
    <n v="0"/>
    <n v="0"/>
    <n v="0"/>
    <n v="0"/>
    <n v="0"/>
    <n v="0"/>
    <n v="0"/>
    <n v="0"/>
    <n v="0"/>
    <n v="0"/>
    <n v="0"/>
    <n v="0"/>
    <n v="0"/>
    <s v="General Store"/>
    <s v="P01"/>
    <n v="2354"/>
    <x v="2"/>
  </r>
  <r>
    <s v="0T1765730003"/>
    <s v="FLG,WLD NECK,PIPE,A182-F304,CL150,1IN"/>
    <s v="WELDING NECK PIPE FLANGES; DESIGN SPEC:ASME B16.5; MAT:STAINLESS STEEL 304 / 304L; MAT, SPEC:ASTM A182 GRADE F304/304L; PRESSUREDESIGNATION:CL 150; SERVICE:LOW TEMP/HC/ADDITIVES; SIZE:1 IN"/>
    <d v="2023-04-08T00:00:00"/>
    <s v="WE_PI_FLANGES1"/>
    <x v="2"/>
    <s v="2000"/>
    <s v="CH01"/>
    <s v="EA"/>
    <n v="3"/>
    <n v="1093.32"/>
    <n v="0"/>
    <n v="0"/>
    <n v="1093.32"/>
    <s v="ZSTO"/>
    <n v="0"/>
    <s v=""/>
    <n v="0"/>
    <n v="0"/>
    <s v="ONGC Petro additions Ltd."/>
    <s v="INR"/>
    <n v="0"/>
    <n v="0"/>
    <n v="0"/>
    <n v="0"/>
    <n v="0"/>
    <n v="0"/>
    <n v="0"/>
    <n v="0"/>
    <n v="0"/>
    <n v="0"/>
    <n v="0"/>
    <n v="0"/>
    <n v="0"/>
    <n v="0"/>
    <s v="Chemcial store"/>
    <s v="S06"/>
    <n v="268"/>
    <x v="1"/>
  </r>
  <r>
    <s v="0T2541950006"/>
    <s v="GSKT,FLR,RF,CL150,2MM,GPH,1.1/2IN,14BL"/>
    <s v="FLAT RING GASKETS; TYPE:FLAT RING; FACING, FLANGE:RAISED FACE; PRESSURE DESIGNATION:ASME CL 150; THICKNESS:2 MM; MAT:GRAPHITE WITHSS 316 INSERTED; SIZE, PIPE, NOMINAL:1.1/2 IN; REFERENCE: 14BL"/>
    <d v="2022-03-29T00:00:00"/>
    <s v="FL_GASKETS"/>
    <x v="2"/>
    <s v="2000"/>
    <s v="GS01"/>
    <s v="EA"/>
    <n v="29"/>
    <n v="1090.46"/>
    <n v="0"/>
    <n v="0"/>
    <n v="1090.46"/>
    <s v="ZSTO"/>
    <n v="0"/>
    <s v=""/>
    <n v="0"/>
    <n v="0"/>
    <s v="ONGC Petro additions Ltd."/>
    <s v="INR"/>
    <n v="0"/>
    <n v="0"/>
    <n v="0"/>
    <n v="0"/>
    <n v="0"/>
    <n v="0"/>
    <n v="0"/>
    <n v="0"/>
    <n v="0"/>
    <n v="0"/>
    <n v="0"/>
    <n v="0"/>
    <n v="0"/>
    <n v="0"/>
    <s v="General Store"/>
    <s v="S06"/>
    <n v="643"/>
    <x v="1"/>
  </r>
  <r>
    <s v="0P4205040880"/>
    <s v="BLT,HEX HD,SS304,2H-134023/40,FS-SEALS"/>
    <s v="SPARE PARTS; PART NAME:BOLT,HEXAGON HEAD; MATERIAL:STAINLESS STEEL 304; DRAWING NUMBER:2H-134023; ITEM POSITION NUMBER:40;EQUIPMENT NAME:1ST REACTOR TEPID WATER PUMP; EQUIPMENT MAKE:SULZER PUMPS; EQUIPMENT MODEL:ZF 301-5400, LK-5; ADDITIONALINFORMATION:FOR MECHANICAL SEAL; MANUFACTURER:FLOWSERVE SEALS (FSD); MANUFACTURER PART NUMBER:2H-134023/40; SEAL MODEL:3.375&quot; QBQ"/>
    <d v="2016-02-24T00:00:00"/>
    <s v="SPARE_PARTS"/>
    <x v="2"/>
    <s v="2000"/>
    <s v="GS01"/>
    <s v="EA"/>
    <n v="1"/>
    <n v="1089.22"/>
    <n v="0"/>
    <n v="0"/>
    <n v="1089.22"/>
    <s v="ZSPR"/>
    <n v="0"/>
    <s v=""/>
    <n v="0"/>
    <n v="0"/>
    <s v="ONGC Petro additions Ltd."/>
    <s v="INR"/>
    <n v="0"/>
    <n v="0"/>
    <n v="0"/>
    <n v="0"/>
    <n v="0"/>
    <n v="0"/>
    <n v="0"/>
    <n v="0"/>
    <n v="0"/>
    <n v="0"/>
    <n v="0"/>
    <n v="0"/>
    <n v="0"/>
    <n v="0"/>
    <s v="General Store"/>
    <s v="P04"/>
    <n v="2868"/>
    <x v="2"/>
  </r>
  <r>
    <s v="0P4205040886"/>
    <s v="BLT,HEX HD,SS304,2H-134024/40,FS-SEALS"/>
    <s v="SPARE PARTS; PART NAME:BOLT,HEXAGON HEAD; MATERIAL:STAINLESS STEEL 304; DRAWING NUMBER:2H-134024; ITEM POSITION NUMBER:40;EQUIPMENT NAME:2ND REACTOR TEPID WATER PUMP; EQUIPMENT MAKE:SULZER PUMPS; EQUIPMENT MODEL:ZF 300-4360, LK-4; ADDITIONALINFORMATION:FOR MECHANICAL SEAL; MANUFACTURER:FLOWSERVE SEALS (FSD); MANUFACTURER PART NUMBER:2H-134024/40; SEAL MODEL:3.000&quot; QBQ"/>
    <d v="2016-02-24T00:00:00"/>
    <s v="SPARE_PARTS"/>
    <x v="2"/>
    <s v="2000"/>
    <s v="GS01"/>
    <s v="EA"/>
    <n v="1"/>
    <n v="1089.22"/>
    <n v="0"/>
    <n v="0"/>
    <n v="1089.22"/>
    <s v="ZSPR"/>
    <n v="0"/>
    <s v=""/>
    <n v="0"/>
    <n v="0"/>
    <s v="ONGC Petro additions Ltd."/>
    <s v="INR"/>
    <n v="0"/>
    <n v="0"/>
    <n v="0"/>
    <n v="0"/>
    <n v="0"/>
    <n v="0"/>
    <n v="0"/>
    <n v="0"/>
    <n v="0"/>
    <n v="0"/>
    <n v="0"/>
    <n v="0"/>
    <n v="0"/>
    <n v="0"/>
    <s v="General Store"/>
    <s v="P04"/>
    <n v="2868"/>
    <x v="2"/>
  </r>
  <r>
    <s v="0P4205040888"/>
    <s v="SET SCR,SS316,2H-134024/57,FS-SEALS"/>
    <s v="SPARE PARTS; PART NAME:SET SCREW; MATERIAL:STAINLESS STEEL 316; DRAWING NUMBER:2H-134024; ITEM POSITION NUMBER:57; EQUIPMENTNAME:2ND REACTOR TEPID WATER PUMP; EQUIPMENT MAKE:SULZER PUMPS; EQUIPMENT MODEL:ZF 300-4360, LK-4; ADDITIONAL INFORMATION:FORMECHANICAL SEAL; MANUFACTURER:FLOWSERVE SEALS (FSD); MANUFACTURER PART NUMBER:2H-134024/57; SEAL MODEL:3.000&quot; QBQ"/>
    <d v="2016-02-24T00:00:00"/>
    <s v="SPARE_PARTS"/>
    <x v="2"/>
    <s v="2000"/>
    <s v="GS01"/>
    <s v="EA"/>
    <n v="1"/>
    <n v="1089.22"/>
    <n v="0"/>
    <n v="0"/>
    <n v="1089.22"/>
    <s v="ZSPR"/>
    <n v="0"/>
    <s v=""/>
    <n v="0"/>
    <n v="0"/>
    <s v="ONGC Petro additions Ltd."/>
    <s v="INR"/>
    <n v="0"/>
    <n v="0"/>
    <n v="0"/>
    <n v="0"/>
    <n v="0"/>
    <n v="0"/>
    <n v="0"/>
    <n v="0"/>
    <n v="0"/>
    <n v="0"/>
    <n v="0"/>
    <n v="0"/>
    <n v="0"/>
    <n v="0"/>
    <s v="General Store"/>
    <s v="P04"/>
    <n v="2868"/>
    <x v="2"/>
  </r>
  <r>
    <s v="0P4205040889"/>
    <s v="SET SCR,STL,2H-134024/57.1,FS-SEALS"/>
    <s v="SPARE PARTS; PART NAME:SET SCREW; MATERIAL:ALLOY STEEL; DRAWING NUMBER:2H-134024; ITEM POSITION NUMBER:57.1; EQUIPMENT NAME:2NDREACTOR TEPID WATER PUMP; EQUIPMENT MAKE:SULZER PUMPS; EQUIPMENT MODEL:ZF 300-4360, LK-4; ADDITIONAL INFORMATION:FOR MECHANICALSEAL; MANUFACTURER:FLOWSERVE SEALS (FSD); MANUFACTURER PART NUMBER:2H-134024/57.1; SEAL MODEL:3.000&quot; QBQ"/>
    <d v="2016-02-24T00:00:00"/>
    <s v="SPARE_PARTS"/>
    <x v="2"/>
    <s v="2000"/>
    <s v="GS01"/>
    <s v="EA"/>
    <n v="1"/>
    <n v="1089.22"/>
    <n v="0"/>
    <n v="0"/>
    <n v="1089.22"/>
    <s v="ZSPR"/>
    <n v="0"/>
    <s v=""/>
    <n v="0"/>
    <n v="0"/>
    <s v="ONGC Petro additions Ltd."/>
    <s v="INR"/>
    <n v="0"/>
    <n v="0"/>
    <n v="0"/>
    <n v="0"/>
    <n v="0"/>
    <n v="0"/>
    <n v="0"/>
    <n v="0"/>
    <n v="0"/>
    <n v="0"/>
    <n v="0"/>
    <n v="0"/>
    <n v="0"/>
    <n v="0"/>
    <s v="General Store"/>
    <s v="P04"/>
    <n v="2868"/>
    <x v="2"/>
  </r>
  <r>
    <s v="0T2548810053"/>
    <s v="GSKT,RJ,SOFT IRON,OCTAL,R12,CL1500,0.5IN"/>
    <s v="RING JOINT GASKETS; DESIGN SPEC:ANSI B16.20; MAT:SOFT IRON; TYPE:OCTAGONAL; SERVICE:HYDROGEN; RING IDENTIF NO.:R12; SIZE, FLANGE(INCH:0.5 IN; DESIGN SPEC, FLANGE:ANSI B16.5; PRESSURE DESIGNATION:ASME CLASS 1500"/>
    <d v="2020-09-04T00:00:00"/>
    <s v="RI_GASKETS"/>
    <x v="2"/>
    <s v="2000"/>
    <s v="GS01"/>
    <s v="EA"/>
    <n v="25"/>
    <n v="1086.0999999999999"/>
    <n v="0"/>
    <n v="0"/>
    <n v="1086.0999999999999"/>
    <s v="ZSTO"/>
    <n v="0"/>
    <s v=""/>
    <n v="0"/>
    <n v="0"/>
    <s v="ONGC Petro additions Ltd."/>
    <s v="INR"/>
    <n v="0"/>
    <n v="0"/>
    <n v="0"/>
    <n v="0"/>
    <n v="0"/>
    <n v="0"/>
    <n v="0"/>
    <n v="0"/>
    <n v="0"/>
    <n v="0"/>
    <n v="0"/>
    <n v="0"/>
    <n v="0"/>
    <n v="0"/>
    <s v="General Store"/>
    <s v="S06"/>
    <n v="1214"/>
    <x v="1"/>
  </r>
  <r>
    <s v="0T2541370376"/>
    <s v="GSKT,SPW,CL300,SS,GPH,22IN"/>
    <s v="SPIRAL WOUND GASKETS; DESIGN SPEC:ASME/ANSI B16.20 - 1998; DESIGN SPEC,FLANGE(S):ASME B16.5; PRESSURE DESIGNATION:CL 300; MAT, WINDINGS:STAINLESSSTEEL; MAT, FILLER:GRAPHITE; MAT, INNER RING:STAINLESS STEEL 316; MAT, CENTRINGRING:CARBON STEEL; SIZE, PIPE, NOMINAL:22 IN"/>
    <d v="2019-12-16T00:00:00"/>
    <s v="SP_GASKETS"/>
    <x v="2"/>
    <s v="2000"/>
    <s v="SP01"/>
    <s v="EA"/>
    <n v="1"/>
    <n v="1078.02"/>
    <n v="0"/>
    <n v="0"/>
    <n v="1078.02"/>
    <s v="ZSTO"/>
    <n v="0"/>
    <s v=""/>
    <n v="0"/>
    <n v="0"/>
    <s v="ONGC Petro additions Ltd."/>
    <s v="INR"/>
    <n v="0"/>
    <n v="0"/>
    <n v="0"/>
    <n v="0"/>
    <n v="0"/>
    <n v="0"/>
    <n v="0"/>
    <n v="0"/>
    <n v="0"/>
    <n v="0"/>
    <n v="0"/>
    <n v="0"/>
    <n v="0"/>
    <n v="0"/>
    <s v="Shutdown Plan Mt"/>
    <s v="S06"/>
    <n v="1477"/>
    <x v="1"/>
  </r>
  <r>
    <s v="0P4102211603"/>
    <s v="BODY,GSKT,504167918826,MIL"/>
    <s v="SPARE PARTS; PART NAME:BODY,GASKET; MANUFACTURER:MIL CONTROLS LIMITED; MANUFACTURER PART NUMBER:504167918826"/>
    <d v="2017-08-28T00:00:00"/>
    <s v="SPARE_PARTS"/>
    <x v="2"/>
    <s v="2000"/>
    <s v="GS01"/>
    <s v="EA"/>
    <n v="1"/>
    <n v="1077.5"/>
    <n v="0"/>
    <n v="0"/>
    <n v="1077.5"/>
    <s v="ZSPR"/>
    <n v="0"/>
    <s v=""/>
    <n v="0"/>
    <n v="0"/>
    <s v="ONGC Petro additions Ltd."/>
    <s v="INR"/>
    <n v="0"/>
    <n v="0"/>
    <n v="0"/>
    <n v="0"/>
    <n v="0"/>
    <n v="0"/>
    <n v="0"/>
    <n v="0"/>
    <n v="0"/>
    <n v="0"/>
    <n v="0"/>
    <n v="0"/>
    <n v="0"/>
    <n v="0"/>
    <s v="General Store"/>
    <s v="P03"/>
    <n v="2317"/>
    <x v="2"/>
  </r>
  <r>
    <s v="0P4102211565"/>
    <s v="BODY,GSKT,100000240826,MIL"/>
    <s v="SPARE PARTS; PART NAME:BODY,GASKET; MANUFACTURER:MIL CONTROLS LIMITED; MANUFACTURER PART NUMBER:100000240826"/>
    <d v="2023-10-04T00:00:00"/>
    <s v="SPARE_PARTS"/>
    <x v="2"/>
    <s v="2000"/>
    <s v="GS01"/>
    <s v="EA"/>
    <n v="1"/>
    <n v="1075"/>
    <n v="0"/>
    <n v="0"/>
    <n v="1075"/>
    <s v="ZSPR"/>
    <n v="0"/>
    <s v=""/>
    <n v="0"/>
    <n v="0"/>
    <s v="ONGC Petro additions Ltd."/>
    <s v="INR"/>
    <n v="0"/>
    <n v="0"/>
    <n v="0"/>
    <n v="0"/>
    <n v="0"/>
    <n v="0"/>
    <n v="0"/>
    <n v="0"/>
    <n v="0"/>
    <n v="0"/>
    <n v="0"/>
    <n v="0"/>
    <n v="0"/>
    <n v="0"/>
    <s v="General Store"/>
    <s v="P03"/>
    <n v="89"/>
    <x v="2"/>
  </r>
  <r>
    <s v="0P4102211592"/>
    <s v="BODY,GSKT,217345697826,MIL"/>
    <s v="SPARE PARTS; PART NAME:BODY,GASKET; MANUFACTURER:MIL CONTROLS LIMITED; MANUFACTURER PART NUMBER:217345697826"/>
    <d v="2017-08-28T00:00:00"/>
    <s v="SPARE_PARTS"/>
    <x v="2"/>
    <s v="2000"/>
    <s v="GS01"/>
    <s v="EA"/>
    <n v="1"/>
    <n v="1075"/>
    <n v="0"/>
    <n v="0"/>
    <n v="1075"/>
    <s v="ZSPR"/>
    <n v="0"/>
    <s v=""/>
    <n v="0"/>
    <n v="0"/>
    <s v="ONGC Petro additions Ltd."/>
    <s v="INR"/>
    <n v="0"/>
    <n v="0"/>
    <n v="0"/>
    <n v="0"/>
    <n v="0"/>
    <n v="0"/>
    <n v="0"/>
    <n v="0"/>
    <n v="0"/>
    <n v="0"/>
    <n v="0"/>
    <n v="0"/>
    <n v="0"/>
    <n v="0"/>
    <s v="General Store"/>
    <s v="P03"/>
    <n v="2317"/>
    <x v="2"/>
  </r>
  <r>
    <s v="0P4603080012"/>
    <s v="METER FREQ,45TO55HZ,ZN96 2IN1,RISHABH"/>
    <s v="ELECTRICAL MEASURING INSTRUMENTS; TYPE:FREQUENCY METER; FREQUENCY:45 TO 55 HZ; DIAL SIZE:96 X 96; MANUFACTURER:RISHABH INSTRUMENTS;MANUFACTURER PART NUMBER:ZN96 2IN1; 2 IN 1 OPERATION"/>
    <d v="2016-08-13T00:00:00"/>
    <s v="ELECT_MEASUR_INST"/>
    <x v="4"/>
    <s v="2000"/>
    <s v="GS01"/>
    <s v="EA"/>
    <n v="1"/>
    <n v="1073"/>
    <n v="0"/>
    <n v="0"/>
    <n v="1073"/>
    <s v="ZSPR"/>
    <n v="0"/>
    <s v=""/>
    <n v="0"/>
    <n v="0"/>
    <s v="ONGC Petro additions Ltd."/>
    <s v="INR"/>
    <n v="0"/>
    <n v="0"/>
    <n v="0"/>
    <n v="0"/>
    <n v="0"/>
    <n v="0"/>
    <n v="0"/>
    <n v="0"/>
    <n v="0"/>
    <n v="0"/>
    <n v="0"/>
    <n v="0"/>
    <n v="0"/>
    <n v="0"/>
    <s v="General Store"/>
    <s v="P01"/>
    <n v="2697"/>
    <x v="2"/>
  </r>
  <r>
    <s v="0P0801050107"/>
    <s v="NUT,HEX,22.072.630.00,KPCL"/>
    <s v="SPARE PARTS; PART NAME:NUT,HEXAGONAL; EQUIPMENT NAME:INSTRUMENT AIR COMPRESSOR; EQUIPMENT MODEL:1EHA1T; MANUFACTURER:KPCL;MANUFACTURER PART NUMBER:22.072.630.00; DRAWING NUMBER:EPCC2-GP-VD-009_9190_CDX_001-02"/>
    <d v="2015-06-06T00:00:00"/>
    <s v="SPARE_PARTS"/>
    <x v="2"/>
    <s v="2000"/>
    <s v="GS01"/>
    <s v="EA"/>
    <n v="4"/>
    <n v="1072"/>
    <n v="0"/>
    <n v="0"/>
    <n v="1072"/>
    <s v="ZSPR"/>
    <n v="0"/>
    <s v=""/>
    <n v="0"/>
    <n v="0"/>
    <s v="ONGC Petro additions Ltd."/>
    <s v="INR"/>
    <n v="0"/>
    <n v="0"/>
    <n v="0"/>
    <n v="0"/>
    <n v="0"/>
    <n v="0"/>
    <n v="0"/>
    <n v="0"/>
    <n v="0"/>
    <n v="0"/>
    <n v="0"/>
    <n v="0"/>
    <n v="0"/>
    <n v="0"/>
    <s v="General Store"/>
    <s v="P04"/>
    <n v="3131"/>
    <x v="2"/>
  </r>
  <r>
    <s v="0T2545780034"/>
    <s v="GSKT,RBR,FLR,EPDM,CL300,1/2IN,11KC"/>
    <s v="REINFORCED FLAT RING RUBBER GASKET; MAT:ETHYLENE-PROPYLENE RUBBER; CROSS SECTION:WITH INSERT; MAT, INSERT:STEEL; FACING,FLANGE:RAISED FACE; PRESSURE DESIGNATION:ASME CL 300; THICKNESS AT INSERT:3 MM; SIZE, PIPE, NOMINAL:1/2 IN; REFERENCE: 11KC"/>
    <d v="2022-03-29T00:00:00"/>
    <s v="RE_RU_FL_GASKETS"/>
    <x v="2"/>
    <s v="2000"/>
    <s v="GS01"/>
    <s v="EA"/>
    <n v="19"/>
    <n v="1070.6300000000001"/>
    <n v="0"/>
    <n v="0"/>
    <n v="1070.6300000000001"/>
    <s v="ZSTO"/>
    <n v="0"/>
    <s v=""/>
    <n v="0"/>
    <n v="0"/>
    <s v="ONGC Petro additions Ltd."/>
    <s v="INR"/>
    <n v="0"/>
    <n v="0"/>
    <n v="0"/>
    <n v="0"/>
    <n v="0"/>
    <n v="0"/>
    <n v="0"/>
    <n v="0"/>
    <n v="0"/>
    <n v="0"/>
    <n v="0"/>
    <n v="0"/>
    <n v="0"/>
    <n v="0"/>
    <s v="General Store"/>
    <s v="S06"/>
    <n v="643"/>
    <x v="1"/>
  </r>
  <r>
    <s v="0P4102210822"/>
    <s v="GSKT,BODY,SS316,1134/29-E000829,SEVRN-GL"/>
    <s v="SPARE PARTS; PART NAME:GASKET,BODY; MATERIAL:STAINLESS STEEL 316; EQUIPMENT NAME:CONTROL VALVE; EQUIPMENT MAKE:SEVERN GLOCON;EQUIPMENT MODEL:300-5412-P2AN; ADDITIONAL INFORMATION:25; MANUFACTURER:SEVERN GLOCON; MANUFACTURER PART NUMBER:1134/29-E000-829;MATERIAL:GRAPHITE (STAINLESS STEEL 316/708)"/>
    <d v="2020-09-08T00:00:00"/>
    <s v="SPARE_PARTS"/>
    <x v="2"/>
    <s v="2000"/>
    <s v="GS01"/>
    <s v="EA"/>
    <n v="2"/>
    <n v="1066"/>
    <n v="0"/>
    <n v="0"/>
    <n v="1066"/>
    <s v="ZSPR"/>
    <n v="0"/>
    <s v=""/>
    <n v="0"/>
    <n v="0"/>
    <s v="ONGC Petro additions Ltd."/>
    <s v="INR"/>
    <n v="0"/>
    <n v="0"/>
    <n v="0"/>
    <n v="0"/>
    <n v="0"/>
    <n v="0"/>
    <n v="0"/>
    <n v="0"/>
    <n v="0"/>
    <n v="0"/>
    <n v="0"/>
    <n v="0"/>
    <n v="0"/>
    <n v="0"/>
    <s v="General Store"/>
    <s v="P03"/>
    <n v="1210"/>
    <x v="2"/>
  </r>
  <r>
    <s v="0P3766900361"/>
    <s v="ROD END STUD,242031,NEWLONG"/>
    <s v="SPARE PARTS; PART NAME:ROD END STUD; EQUIPMENT NAME:PORTABLE STITCHING MACHINE;EQUIPMENT MAKE:NEWLONG INDUSTRIAL FZC; EQUIPMENT MODEL:NP-7A; MANUFACTURER PARTNUMBER:242031; MANUFACTURER:NEWLONG INDUSTRIAL FZC; NEEDLE BAR, PRESSER BAR ANDDRIVING PARTSDRIVING PARTS"/>
    <d v="2018-08-06T00:00:00"/>
    <s v="SPARE_PARTS"/>
    <x v="2"/>
    <s v="2000"/>
    <s v="CH01"/>
    <s v="EA"/>
    <n v="20"/>
    <n v="1061.3599999999999"/>
    <n v="0"/>
    <n v="0"/>
    <n v="1061.3599999999999"/>
    <s v="ZSPR"/>
    <n v="0"/>
    <s v=""/>
    <n v="0"/>
    <n v="0"/>
    <s v="ONGC Petro additions Ltd."/>
    <s v="INR"/>
    <n v="0"/>
    <n v="0"/>
    <n v="0"/>
    <n v="0"/>
    <n v="0"/>
    <n v="0"/>
    <n v="0"/>
    <n v="0"/>
    <n v="0"/>
    <n v="0"/>
    <n v="0"/>
    <n v="0"/>
    <n v="0"/>
    <n v="0"/>
    <s v="Chemcial store"/>
    <s v="P04"/>
    <n v="1974"/>
    <x v="2"/>
  </r>
  <r>
    <s v="0P4102211554"/>
    <s v="PCKG SET,ACTR,267660602936,MIL"/>
    <s v="SPARE PARTS; PART NAME:PACKING SET; MANUFACTURER:MIL CONTROLS LIMITED; MANUFACTURER PART NUMBER:267660602936"/>
    <d v="2017-08-28T00:00:00"/>
    <s v="SPARE_PARTS"/>
    <x v="2"/>
    <s v="2000"/>
    <s v="GS01"/>
    <s v="EA"/>
    <n v="1"/>
    <n v="1055"/>
    <n v="0"/>
    <n v="0"/>
    <n v="1055"/>
    <s v="ZSPR"/>
    <n v="0"/>
    <s v=""/>
    <n v="0"/>
    <n v="0"/>
    <s v="ONGC Petro additions Ltd."/>
    <s v="INR"/>
    <n v="0"/>
    <n v="0"/>
    <n v="0"/>
    <n v="0"/>
    <n v="0"/>
    <n v="0"/>
    <n v="0"/>
    <n v="0"/>
    <n v="0"/>
    <n v="0"/>
    <n v="0"/>
    <n v="0"/>
    <n v="0"/>
    <n v="0"/>
    <s v="General Store"/>
    <s v="P03"/>
    <n v="2317"/>
    <x v="2"/>
  </r>
  <r>
    <s v="0P4102211564"/>
    <s v="PCKG SET,ACTR,100000324936,MIL"/>
    <s v="SPARE PARTS; PART NAME:PACKING SET; MANUFACTURER:MIL CONTROLS LIMITED; MANUFACTURER PART NUMBER:100000324936"/>
    <d v="2017-08-28T00:00:00"/>
    <s v="SPARE_PARTS"/>
    <x v="2"/>
    <s v="2000"/>
    <s v="GS01"/>
    <s v="EA"/>
    <n v="1"/>
    <n v="1055"/>
    <n v="0"/>
    <n v="0"/>
    <n v="1055"/>
    <s v="ZSPR"/>
    <n v="0"/>
    <s v=""/>
    <n v="0"/>
    <n v="0"/>
    <s v="ONGC Petro additions Ltd."/>
    <s v="INR"/>
    <n v="0"/>
    <n v="0"/>
    <n v="0"/>
    <n v="0"/>
    <n v="0"/>
    <n v="0"/>
    <n v="0"/>
    <n v="0"/>
    <n v="0"/>
    <n v="0"/>
    <n v="0"/>
    <n v="0"/>
    <n v="0"/>
    <n v="0"/>
    <s v="General Store"/>
    <s v="P03"/>
    <n v="2317"/>
    <x v="2"/>
  </r>
  <r>
    <s v="0P4102211571"/>
    <s v="PCKG SET,ACTR,364844572936,MIL"/>
    <s v="SPARE PARTS; PART NAME:PACKING SET; MANUFACTURER:MIL CONTROLS LIMITED; MANUFACTURER PART NUMBER:364844572936"/>
    <d v="2017-08-28T00:00:00"/>
    <s v="SPARE_PARTS"/>
    <x v="2"/>
    <s v="2000"/>
    <s v="GS01"/>
    <s v="EA"/>
    <n v="1"/>
    <n v="1055"/>
    <n v="0"/>
    <n v="0"/>
    <n v="1055"/>
    <s v="ZSPR"/>
    <n v="0"/>
    <s v=""/>
    <n v="0"/>
    <n v="0"/>
    <s v="ONGC Petro additions Ltd."/>
    <s v="INR"/>
    <n v="0"/>
    <n v="0"/>
    <n v="0"/>
    <n v="0"/>
    <n v="0"/>
    <n v="0"/>
    <n v="0"/>
    <n v="0"/>
    <n v="0"/>
    <n v="0"/>
    <n v="0"/>
    <n v="0"/>
    <n v="0"/>
    <n v="0"/>
    <s v="General Store"/>
    <s v="P03"/>
    <n v="2317"/>
    <x v="2"/>
  </r>
  <r>
    <s v="0P4102211572"/>
    <s v="PCKG SET,ACTR,368727976936,MIL"/>
    <s v="SPARE PARTS; PART NAME:PACKING SET; MANUFACTURER:MIL CONTROLS LIMITED; MANUFACTURER PART NUMBER:368727976936"/>
    <d v="2020-10-28T00:00:00"/>
    <s v="SPARE_PARTS"/>
    <x v="2"/>
    <s v="2000"/>
    <s v="GS01"/>
    <s v="EA"/>
    <n v="1"/>
    <n v="1055"/>
    <n v="0"/>
    <n v="0"/>
    <n v="1055"/>
    <s v="ZSPR"/>
    <n v="0"/>
    <s v=""/>
    <n v="0"/>
    <n v="0"/>
    <s v="ONGC Petro additions Ltd."/>
    <s v="INR"/>
    <n v="0"/>
    <n v="0"/>
    <n v="0"/>
    <n v="0"/>
    <n v="0"/>
    <n v="0"/>
    <n v="0"/>
    <n v="0"/>
    <n v="0"/>
    <n v="0"/>
    <n v="0"/>
    <n v="0"/>
    <n v="0"/>
    <n v="0"/>
    <s v="General Store"/>
    <s v="P03"/>
    <n v="1160"/>
    <x v="2"/>
  </r>
  <r>
    <s v="0P4102211584"/>
    <s v="PCKG SET,ACTR,800866612936,MIL"/>
    <s v="SPARE PARTS; PART NAME:PACKING SET; MANUFACTURER:MIL CONTROLS LIMITED; MANUFACTURER PART NUMBER:800866612936"/>
    <d v="2017-08-28T00:00:00"/>
    <s v="SPARE_PARTS"/>
    <x v="2"/>
    <s v="2000"/>
    <s v="GS01"/>
    <s v="EA"/>
    <n v="1"/>
    <n v="1055"/>
    <n v="0"/>
    <n v="0"/>
    <n v="1055"/>
    <s v="ZSPR"/>
    <n v="0"/>
    <s v=""/>
    <n v="0"/>
    <n v="0"/>
    <s v="ONGC Petro additions Ltd."/>
    <s v="INR"/>
    <n v="0"/>
    <n v="0"/>
    <n v="0"/>
    <n v="0"/>
    <n v="0"/>
    <n v="0"/>
    <n v="0"/>
    <n v="0"/>
    <n v="0"/>
    <n v="0"/>
    <n v="0"/>
    <n v="0"/>
    <n v="0"/>
    <n v="0"/>
    <s v="General Store"/>
    <s v="P03"/>
    <n v="2317"/>
    <x v="2"/>
  </r>
  <r>
    <s v="0T1538610441"/>
    <s v="STBLT+N,A193-B7,8UN,200MM,1.1/8IN"/>
    <s v="STUD BOLTS WITH NUTS; MAT SPEC, STUD BOLT(S):ASME A193 GRADE B7; MAT SPEC, NUT(S):ASME A194 GRADE 2H; TYPE, NUT:HEXAGON; NUMBER,NUTS PER STUD BOLT:2; LENGTH:200 MM; SIZE:1.1/8 IN"/>
    <d v="2023-06-26T00:00:00"/>
    <s v="WI_STUDBOLTS1"/>
    <x v="2"/>
    <s v="2000"/>
    <s v="SP01"/>
    <s v="EA"/>
    <n v="4"/>
    <n v="1052.8900000000001"/>
    <n v="0"/>
    <n v="0"/>
    <n v="1052.8900000000001"/>
    <s v="ZSTO"/>
    <n v="0"/>
    <s v=""/>
    <n v="0"/>
    <n v="0"/>
    <s v="ONGC Petro additions Ltd."/>
    <s v="INR"/>
    <n v="0"/>
    <n v="0"/>
    <n v="0"/>
    <n v="0"/>
    <n v="0"/>
    <n v="0"/>
    <n v="0"/>
    <n v="0"/>
    <n v="0"/>
    <n v="0"/>
    <n v="0"/>
    <n v="0"/>
    <n v="0"/>
    <n v="0"/>
    <s v="Shutdown Plan Mt"/>
    <s v="S06"/>
    <n v="189"/>
    <x v="1"/>
  </r>
  <r>
    <s v="0P4102211426"/>
    <s v="PCKG SET,GLND,610000794944,MIL"/>
    <s v="SPARE PARTS; PART NAME:PACKING SET; ADDITIONAL INFORMATION:FOR GLAND; MANUFACTURER:MIL CONTROLS LIMITED; MANUFACTURER PARTNUMBER:610000794944"/>
    <d v="2017-08-28T00:00:00"/>
    <s v="SPARE_PARTS"/>
    <x v="2"/>
    <s v="2000"/>
    <s v="GS01"/>
    <s v="EA"/>
    <n v="1"/>
    <n v="1047.5"/>
    <n v="0"/>
    <n v="0"/>
    <n v="1047.5"/>
    <s v="ZSPR"/>
    <n v="0"/>
    <s v=""/>
    <n v="0"/>
    <n v="0"/>
    <s v="ONGC Petro additions Ltd."/>
    <s v="INR"/>
    <n v="0"/>
    <n v="0"/>
    <n v="0"/>
    <n v="0"/>
    <n v="0"/>
    <n v="0"/>
    <n v="0"/>
    <n v="0"/>
    <n v="0"/>
    <n v="0"/>
    <n v="0"/>
    <n v="0"/>
    <n v="0"/>
    <n v="0"/>
    <s v="General Store"/>
    <s v="P03"/>
    <n v="2317"/>
    <x v="2"/>
  </r>
  <r>
    <s v="0P1005010220"/>
    <s v="FAN,EXT COOLING,FNX13MC0000SP,BHAR-BIJ"/>
    <s v="SPARE PARTS; PART NAME:FAN,EXTERNAL COOLING; EQUIPMENT NAME:MOTOR; EQUIPMENT MAKE:BHARAT BIJLEE; MANUFACTURER:BHARAT BIJLEE;MANUFACTURER PART NUMBER:FNX13MC0000SP; FOR MOTOR; FRAME SIZE:132; POWER RATING:5.55/7.5/9.3 KW; VOLTAGE RATING:415 V; NUMBER OFPOLE:2; MOTOR REFERENCE TYPE:MN13M293G/MN13S233G"/>
    <d v="2018-06-25T00:00:00"/>
    <s v="SPARE_PARTS"/>
    <x v="2"/>
    <s v="2000"/>
    <s v="GS01"/>
    <s v="EA"/>
    <n v="1"/>
    <n v="1045"/>
    <n v="0"/>
    <n v="0"/>
    <n v="1045"/>
    <s v="ZSPR"/>
    <n v="0"/>
    <s v=""/>
    <n v="0"/>
    <n v="0"/>
    <s v="ONGC Petro additions Ltd."/>
    <s v="INR"/>
    <n v="0"/>
    <n v="0"/>
    <n v="0"/>
    <n v="0"/>
    <n v="0"/>
    <n v="0"/>
    <n v="0"/>
    <n v="0"/>
    <n v="0"/>
    <n v="0"/>
    <n v="0"/>
    <n v="0"/>
    <n v="0"/>
    <n v="0"/>
    <s v="General Store"/>
    <s v="P01"/>
    <n v="2016"/>
    <x v="2"/>
  </r>
  <r>
    <s v="0P3902030637"/>
    <s v="BRG,FLOATED,DE,NDS,1111019,SWAM-PNU"/>
    <s v="SPARE PARTS; PART NAME:BEARING,FLOATED; EQUIPMENT NAME:ROTORY BLOWER; EQUIPMENT MAKE:SWAM PNEUMATICS; EQUIPMENT MODEL:RH-45AC;ADDITIONAL INFORMATION:DRIVE END, NON DRIVE SIDE; MANUFACTURER:SWAM PNEUMATICS; MANUFACTURER PART NUMBER:1111019; DRAWINGNUMBER:121204/C"/>
    <d v="2017-10-17T00:00:00"/>
    <s v="SPARE_PARTS"/>
    <x v="2"/>
    <s v="2000"/>
    <s v="GS01"/>
    <s v="EA"/>
    <n v="1"/>
    <n v="1045"/>
    <n v="0"/>
    <n v="0"/>
    <n v="1045"/>
    <s v="ZSPR"/>
    <n v="0"/>
    <s v=""/>
    <n v="0"/>
    <n v="0"/>
    <s v="ONGC Petro additions Ltd."/>
    <s v="INR"/>
    <n v="0"/>
    <n v="0"/>
    <n v="0"/>
    <n v="0"/>
    <n v="0"/>
    <n v="0"/>
    <n v="0"/>
    <n v="0"/>
    <n v="0"/>
    <n v="0"/>
    <n v="0"/>
    <n v="0"/>
    <n v="0"/>
    <n v="0"/>
    <s v="General Store"/>
    <s v="P04"/>
    <n v="2267"/>
    <x v="2"/>
  </r>
  <r>
    <s v="0P3902030645"/>
    <s v="OIL LVL INDIC ASSY,1111037,SWAM-PNU"/>
    <s v="SPARE PARTS; PART NAME:OIL LEVEL INDICATOR ASSEMBLY; EQUIPMENT NAME:ROTORY BLOWER; EQUIPMENT MAKE:SWAM PNEUMATICS; EQUIPMENTMODEL:RH-45AC; MANUFACTURER:SWAM PNEUMATICS; MANUFACTURER PART NUMBER:1111037; DRAWING NUMBER:121204/C"/>
    <d v="2018-10-11T00:00:00"/>
    <s v="SPARE_PARTS"/>
    <x v="4"/>
    <s v="2000"/>
    <s v="GS01"/>
    <s v="EA"/>
    <n v="1"/>
    <n v="1045"/>
    <n v="0"/>
    <n v="0"/>
    <n v="1045"/>
    <s v="ZSPR"/>
    <n v="0"/>
    <s v=""/>
    <n v="0"/>
    <n v="0"/>
    <s v="ONGC Petro additions Ltd."/>
    <s v="INR"/>
    <n v="0"/>
    <n v="0"/>
    <n v="0"/>
    <n v="0"/>
    <n v="0"/>
    <n v="0"/>
    <n v="0"/>
    <n v="0"/>
    <n v="0"/>
    <n v="0"/>
    <n v="0"/>
    <n v="0"/>
    <n v="0"/>
    <n v="0"/>
    <s v="General Store"/>
    <s v="P04"/>
    <n v="1908"/>
    <x v="2"/>
  </r>
  <r>
    <s v="0P4102210748"/>
    <s v="GLND PCKG SET,173258136930,MIL"/>
    <s v="SPARE PARTS; PART NAME:GLAND PACKING SET; EQUIPMENT NAME:CONTROL VALVE; EQUIPMENT MAKE:MIL CONTROLS; EQUIPMENT MODEL:29244;MANUFACTURER:MIL CONTROLS; MANUFACTURER PART NUMBER:173258136930; MODEL NUMBER:29154"/>
    <d v="2017-08-28T00:00:00"/>
    <s v="SPARE_PARTS"/>
    <x v="2"/>
    <s v="2000"/>
    <s v="GS01"/>
    <s v="EA"/>
    <n v="1"/>
    <n v="1045"/>
    <n v="0"/>
    <n v="0"/>
    <n v="1045"/>
    <s v="ZSPR"/>
    <n v="0"/>
    <s v=""/>
    <n v="0"/>
    <n v="0"/>
    <s v="ONGC Petro additions Ltd."/>
    <s v="INR"/>
    <n v="0"/>
    <n v="0"/>
    <n v="0"/>
    <n v="0"/>
    <n v="0"/>
    <n v="0"/>
    <n v="0"/>
    <n v="0"/>
    <n v="0"/>
    <n v="0"/>
    <n v="0"/>
    <n v="0"/>
    <n v="0"/>
    <n v="0"/>
    <s v="General Store"/>
    <s v="P03"/>
    <n v="2317"/>
    <x v="2"/>
  </r>
  <r>
    <s v="0P4102211401"/>
    <s v="PCKG SET,GLND,136732726930,MIL"/>
    <s v="SPARE PARTS; PART NAME:PACKING SET; ADDITIONAL INFORMATION:FOR GLAND; MANUFACTURER:MIL CONTROLS LIMITED; MANUFACTURER PARTNUMBER:136732726930"/>
    <d v="2017-08-28T00:00:00"/>
    <s v="SPARE_PARTS"/>
    <x v="2"/>
    <s v="2000"/>
    <s v="GS01"/>
    <s v="EA"/>
    <n v="1"/>
    <n v="1045"/>
    <n v="0"/>
    <n v="0"/>
    <n v="1045"/>
    <s v="ZSPR"/>
    <n v="0"/>
    <s v=""/>
    <n v="0"/>
    <n v="0"/>
    <s v="ONGC Petro additions Ltd."/>
    <s v="INR"/>
    <n v="0"/>
    <n v="0"/>
    <n v="0"/>
    <n v="0"/>
    <n v="0"/>
    <n v="0"/>
    <n v="0"/>
    <n v="0"/>
    <n v="0"/>
    <n v="0"/>
    <n v="0"/>
    <n v="0"/>
    <n v="0"/>
    <n v="0"/>
    <s v="General Store"/>
    <s v="P03"/>
    <n v="2317"/>
    <x v="2"/>
  </r>
  <r>
    <s v="0P4102211427"/>
    <s v="PCKG SET,GLND,635447227930,MIL"/>
    <s v="SPARE PARTS; PART NAME:PACKING SET; ADDITIONAL INFORMATION:FOR GLAND; MANUFACTURER:MIL CONTROLS LIMITED; MANUFACTURER PARTNUMBER:635447227930"/>
    <d v="2017-08-28T00:00:00"/>
    <s v="SPARE_PARTS"/>
    <x v="2"/>
    <s v="2000"/>
    <s v="GS01"/>
    <s v="EA"/>
    <n v="1"/>
    <n v="1045"/>
    <n v="0"/>
    <n v="0"/>
    <n v="1045"/>
    <s v="ZSPR"/>
    <n v="0"/>
    <s v=""/>
    <n v="0"/>
    <n v="0"/>
    <s v="ONGC Petro additions Ltd."/>
    <s v="INR"/>
    <n v="0"/>
    <n v="0"/>
    <n v="0"/>
    <n v="0"/>
    <n v="0"/>
    <n v="0"/>
    <n v="0"/>
    <n v="0"/>
    <n v="0"/>
    <n v="0"/>
    <n v="0"/>
    <n v="0"/>
    <n v="0"/>
    <n v="0"/>
    <s v="General Store"/>
    <s v="P03"/>
    <n v="2317"/>
    <x v="2"/>
  </r>
  <r>
    <s v="0P4102211434"/>
    <s v="PCKG SET,GLND,849865037944,MIL"/>
    <s v="SPARE PARTS; PART NAME:PACKING SET; ADDITIONAL INFORMATION:FOR GLAND; MANUFACTURER:MIL CONTROLS LIMITED; MANUFACTURER PARTNUMBER:849865037944"/>
    <d v="2017-08-28T00:00:00"/>
    <s v="SPARE_PARTS"/>
    <x v="2"/>
    <s v="2000"/>
    <s v="GS01"/>
    <s v="EA"/>
    <n v="1"/>
    <n v="1045"/>
    <n v="0"/>
    <n v="0"/>
    <n v="1045"/>
    <s v="ZSPR"/>
    <n v="0"/>
    <s v=""/>
    <n v="0"/>
    <n v="0"/>
    <s v="ONGC Petro additions Ltd."/>
    <s v="INR"/>
    <n v="0"/>
    <n v="0"/>
    <n v="0"/>
    <n v="0"/>
    <n v="0"/>
    <n v="0"/>
    <n v="0"/>
    <n v="0"/>
    <n v="0"/>
    <n v="0"/>
    <n v="0"/>
    <n v="0"/>
    <n v="0"/>
    <n v="0"/>
    <s v="General Store"/>
    <s v="P03"/>
    <n v="2317"/>
    <x v="2"/>
  </r>
  <r>
    <s v="0P3034073367"/>
    <s v="SET SCR,09-M74Z/DW-G9-E2/1.6,EAGLEBUR"/>
    <s v="SPARE PARTS; PART NAME:SET SCREW; MATERIAL:STAINLESS STEEL 316; DRAWING NUMBER:09-M74Z/DW-G9-E2; ITEM POSITION NUMBER:1.6;EQUIPMENT NAME:MECHANICAL SEAL; EQUIPMENT MAKE:EAGLE BURGMANN; MANUFACTURER PART NUMBER:09-M74Z/DW-G9-E2/1.6; MANUFACTURER:EAGLEEQUIPMENT NAME:MECHANICAL SEAL; EQUIPMENT MAKE:EAGLE BURGMANN; MANUFACTURER PART NUMBER:09-M74Z/DW-G9-E2/1.6; MANUFACTURER:EAGLEBURGMANN; MAIN EQUIPMENT NAME:PUMP; MODEL NUMBER:CC65*50-160"/>
    <d v="2018-03-22T00:00:00"/>
    <s v="SPARE_PARTS"/>
    <x v="2"/>
    <s v="2000"/>
    <s v="GS01"/>
    <s v="EA"/>
    <n v="3"/>
    <n v="1039.5"/>
    <n v="0"/>
    <n v="0"/>
    <n v="1039.5"/>
    <s v="ZSPR"/>
    <n v="0"/>
    <s v=""/>
    <n v="0"/>
    <n v="0"/>
    <s v="ONGC Petro additions Ltd."/>
    <s v="INR"/>
    <n v="0"/>
    <n v="0"/>
    <n v="0"/>
    <n v="0"/>
    <n v="0"/>
    <n v="0"/>
    <n v="0"/>
    <n v="0"/>
    <n v="0"/>
    <n v="0"/>
    <n v="0"/>
    <n v="0"/>
    <n v="0"/>
    <n v="0"/>
    <s v="General Store"/>
    <s v="P04"/>
    <n v="2111"/>
    <x v="2"/>
  </r>
  <r>
    <s v="0P1201060026"/>
    <s v="SEALING RING,A42X49,123011,WARTSILA"/>
    <s v="SPARE PARTS; PART NAME:SEALING RING; MANUFACTURER PART NUMBER:123011; MANUFACTURER:WARTSILA; DIMENSIONS:A42 X 49; DRAWINGNUMBER:DBAC195522; EQUIPMENT NAME:ENGINE; EQUIPMENT MODEL:W20V32; ENGINE NUMBER:PAAE227083; REFERENCE TYPE:W32"/>
    <d v="2022-04-29T00:00:00"/>
    <s v="SPARE_PARTS"/>
    <x v="2"/>
    <s v="2000"/>
    <s v="GS01"/>
    <s v="EA"/>
    <n v="4"/>
    <n v="1030.1300000000001"/>
    <n v="0"/>
    <n v="0"/>
    <n v="1030.1300000000001"/>
    <s v="ZSPR"/>
    <n v="0"/>
    <s v=""/>
    <n v="0"/>
    <n v="0"/>
    <s v="ONGC Petro additions Ltd."/>
    <s v="INR"/>
    <n v="0"/>
    <n v="0"/>
    <n v="0"/>
    <n v="0"/>
    <n v="0"/>
    <n v="0"/>
    <n v="0"/>
    <n v="0"/>
    <n v="0"/>
    <n v="0"/>
    <n v="0"/>
    <n v="0"/>
    <n v="0"/>
    <n v="0"/>
    <s v="General Store"/>
    <s v="P04"/>
    <n v="612"/>
    <x v="2"/>
  </r>
  <r>
    <s v="0T2541410097"/>
    <s v="GSKT,SPW,W/OUTR RING,SS316,CL300,3IN"/>
    <s v="SPIRAL WOUND GASKETS; DESIGN SPEC:ANSI B16.20; DESIGN SPEC, FLANGE(S):ANSI B16.5; PRESSURE DESIGNATION:CLASS 300; MAT,WINDINGS:STAINLESS STEEL 316; MAT, FILLER:GRAFOIL; MAT, CENTRING RING:STAINLESS STEEL 316; SIZE, PIPE, NOMINAL:3 IN"/>
    <d v="2023-09-05T00:00:00"/>
    <s v="SP_GASKETS"/>
    <x v="2"/>
    <s v="2000"/>
    <s v="CH01"/>
    <s v="EA"/>
    <n v="10"/>
    <n v="1030.03"/>
    <n v="0"/>
    <n v="0"/>
    <n v="1030.03"/>
    <s v="ZSTO"/>
    <n v="0"/>
    <s v=""/>
    <n v="0"/>
    <n v="0"/>
    <s v="ONGC Petro additions Ltd."/>
    <s v="INR"/>
    <n v="0"/>
    <n v="0"/>
    <n v="0"/>
    <n v="0"/>
    <n v="0"/>
    <n v="0"/>
    <n v="0"/>
    <n v="0"/>
    <n v="0"/>
    <n v="0"/>
    <n v="0"/>
    <n v="0"/>
    <n v="0"/>
    <n v="0"/>
    <s v="Chemcial store"/>
    <s v="S06"/>
    <n v="118"/>
    <x v="1"/>
  </r>
  <r>
    <s v="0P3766900320"/>
    <s v="SCR,STUD,243061,NEWLONG"/>
    <s v="SPARE PARTS; PART NAME:SCREW,STUD; EQUIPMENT NAME:STITCHING MACHINE; EQUIPMENTMAKE:NEWLONG INDUSTRIAL FZC; EQUIPMENT MODEL:NP-7A; ADDITIONALINFORMATION:ROLLER; MANUFACTURER PART NUMBER:243061; MANUFACTURER:NEWLONGINDUSTRIAL FZC; FOR LOOPER; TYPE:PORTABLE"/>
    <d v="2021-07-10T00:00:00"/>
    <s v="SPARE_PARTS"/>
    <x v="2"/>
    <s v="2000"/>
    <s v="CH01"/>
    <s v="EA"/>
    <n v="15"/>
    <n v="1029.51"/>
    <n v="0"/>
    <n v="0"/>
    <n v="1029.51"/>
    <s v="ZSPR"/>
    <n v="0"/>
    <s v=""/>
    <n v="0"/>
    <n v="0"/>
    <s v="ONGC Petro additions Ltd."/>
    <s v="INR"/>
    <n v="0"/>
    <n v="0"/>
    <n v="0"/>
    <n v="0"/>
    <n v="0"/>
    <n v="0"/>
    <n v="0"/>
    <n v="0"/>
    <n v="0"/>
    <n v="0"/>
    <n v="0"/>
    <n v="0"/>
    <n v="0"/>
    <n v="0"/>
    <s v="Chemcial store"/>
    <s v="P04"/>
    <n v="905"/>
    <x v="2"/>
  </r>
  <r>
    <s v="0T1761630022"/>
    <s v="FLG,WLD NECK,PIPE,A350-LF2,CL300,2IN"/>
    <s v="WELDING NECK PIPE FLANGES; DESIGN SPEC:ASME B16.5; MAT:CARBON STEEL; MAT, SPEC:ASTM A350 GRADE LF2 CLASS 1; PRESSURE DESIGNATION:CL300; SERVICE:HYDROCARBON; SIZE:2 IN"/>
    <d v="2022-07-27T00:00:00"/>
    <s v="WE_PI_FLANGES1"/>
    <x v="2"/>
    <s v="2000"/>
    <s v="CH01"/>
    <s v="EA"/>
    <n v="2"/>
    <n v="1029.28"/>
    <n v="0"/>
    <n v="0"/>
    <n v="1029.28"/>
    <s v="ZSTO"/>
    <n v="0"/>
    <s v=""/>
    <n v="0"/>
    <n v="0"/>
    <s v="ONGC Petro additions Ltd."/>
    <s v="INR"/>
    <n v="0"/>
    <n v="0"/>
    <n v="0"/>
    <n v="0"/>
    <n v="0"/>
    <n v="0"/>
    <n v="0"/>
    <n v="0"/>
    <n v="0"/>
    <n v="0"/>
    <n v="0"/>
    <n v="0"/>
    <n v="0"/>
    <n v="0"/>
    <s v="Chemcial store"/>
    <s v="S06"/>
    <n v="523"/>
    <x v="1"/>
  </r>
  <r>
    <s v="0T1791150005"/>
    <s v="CAP,PIPE,BW,A403 WP 304,SCH40,0.75IN"/>
    <s v="BUTT-WELD PIPE CAPS; MAT:STAINLESS STEEL 304; MAT SPEC, FITTING:ASTM A403 WP 304; SERVICE:LOW TEMPERATURE/HC/ADDITIVES; SCHEDULENUMBER:40; SIZE:0.75 IN"/>
    <d v="2018-01-25T00:00:00"/>
    <s v="TH_PI_CAPS2"/>
    <x v="2"/>
    <s v="2000"/>
    <s v="CH01"/>
    <s v="EA"/>
    <n v="30"/>
    <n v="1029.08"/>
    <n v="0"/>
    <n v="0"/>
    <n v="1029.08"/>
    <s v="ZSTO"/>
    <n v="0"/>
    <s v=""/>
    <n v="0"/>
    <n v="0"/>
    <s v="ONGC Petro additions Ltd."/>
    <s v="INR"/>
    <n v="0"/>
    <n v="0"/>
    <n v="0"/>
    <n v="0"/>
    <n v="0"/>
    <n v="0"/>
    <n v="0"/>
    <n v="0"/>
    <n v="0"/>
    <n v="0"/>
    <n v="0"/>
    <n v="0"/>
    <n v="0"/>
    <n v="0"/>
    <s v="Chemcial store"/>
    <s v="S06"/>
    <n v="2167"/>
    <x v="1"/>
  </r>
  <r>
    <s v="0P4102210825"/>
    <s v="GSKT,BODY,PTFE,1134/30-E000-906,SEVRN-GL"/>
    <s v="SPARE PARTS; PART NAME:GASKET,BODY; MATERIAL:PTFE; EQUIPMENT NAME:CONTROL VALVE; EQUIPMENT MAKE:SEVERN GLOCON; EQUIPMENTMODEL:300-5412-P2AN,300-5412-P2BN; ADDITIONAL INFORMATION:40; MANUFACTURER:SEVERN GLOCON; MANUFACTURER PARTNUMBER:1134/30-E000-906; WITH STAINLESS STEEL 316L SPIRAL WOUND GASKET (USE HIGH DENSITY WOUND)"/>
    <d v="2016-02-16T00:00:00"/>
    <s v="SPARE_PARTS"/>
    <x v="2"/>
    <s v="2000"/>
    <s v="GS01"/>
    <s v="EA"/>
    <n v="1"/>
    <n v="1026"/>
    <n v="0"/>
    <n v="0"/>
    <n v="1026"/>
    <s v="ZSPR"/>
    <n v="0"/>
    <s v=""/>
    <n v="0"/>
    <n v="0"/>
    <s v="ONGC Petro additions Ltd."/>
    <s v="INR"/>
    <n v="0"/>
    <n v="0"/>
    <n v="0"/>
    <n v="0"/>
    <n v="0"/>
    <n v="0"/>
    <n v="0"/>
    <n v="0"/>
    <n v="0"/>
    <n v="0"/>
    <n v="0"/>
    <n v="0"/>
    <n v="0"/>
    <n v="0"/>
    <s v="General Store"/>
    <s v="P03"/>
    <n v="2876"/>
    <x v="2"/>
  </r>
  <r>
    <s v="0P0631070236"/>
    <s v="O-RING,NBR,OJ.T-31-5349/10,OSAKA"/>
    <s v="SPARE PARTS; PART NAME:O-RING; MATERIAL:NBR; DRAWING NUMBER:OJ.T-31-5349; ITEM POSITION NUMBER:10; EQUIPMENT NAME:SCREEN CHANGER;ADDITIONAL INFORMATION:SPARES FOR SCREEN CHANGER; ADDITIONAL INFORMATION:HYDRAULIC CYLINDER; MANUFACTURER:OSAKA JACK CO LTD;MANUFACTURER PART NUMBER:OJ.T-31-5349/10; REFERENCE NUMBER:JIS-1B-P105; SUPPLIER:THE JAPAN STEEL WORKS"/>
    <d v="2021-12-15T00:00:00"/>
    <s v="SPARE_PARTS"/>
    <x v="2"/>
    <s v="2000"/>
    <s v="SP01"/>
    <s v="EA"/>
    <n v="1"/>
    <n v="1025.8900000000001"/>
    <n v="0"/>
    <n v="0"/>
    <n v="1025.8900000000001"/>
    <s v="ZSPR"/>
    <n v="0"/>
    <s v=""/>
    <n v="0"/>
    <n v="0"/>
    <s v="ONGC Petro additions Ltd."/>
    <s v="INR"/>
    <n v="0"/>
    <n v="0"/>
    <n v="0"/>
    <n v="0"/>
    <n v="0"/>
    <n v="0"/>
    <n v="0"/>
    <n v="0"/>
    <n v="0"/>
    <n v="0"/>
    <n v="0"/>
    <n v="0"/>
    <n v="0"/>
    <n v="0"/>
    <s v="Shutdown Plan Mt"/>
    <s v="P04"/>
    <n v="747"/>
    <x v="2"/>
  </r>
  <r>
    <s v="0T2541410084"/>
    <s v="GSKT,SPW,CRYO,SS316,CL150,12IN"/>
    <s v="SPIRAL WOUND GASKETS; DESIGN SPEC:ANSI B16.20; DESIGN SPEC, FLANGE(S):ANSI B16.5; SERVICE:CRYO; PRESSURE DESIGNATION:CLASS 150;MAT, WINDINGS:STAINLESS STEEL 316; MAT, FILLER:GRAFOIL; MAT, INNER RING:STAINLESS STEEL 316; MAT, CENTRING RING:STAINLESS STEEL316; SIZE, PIPE, NOMINAL:12 IN"/>
    <d v="2016-06-10T00:00:00"/>
    <s v="SP_GASKETS"/>
    <x v="2"/>
    <s v="2000"/>
    <s v="GS01"/>
    <s v="EA"/>
    <n v="2"/>
    <n v="1021.55"/>
    <n v="0"/>
    <n v="0"/>
    <n v="1021.55"/>
    <s v="ZSTO"/>
    <n v="0"/>
    <s v=""/>
    <n v="0"/>
    <n v="0"/>
    <s v="ONGC Petro additions Ltd."/>
    <s v="INR"/>
    <n v="0"/>
    <n v="0"/>
    <n v="0"/>
    <n v="0"/>
    <n v="0"/>
    <n v="0"/>
    <n v="0"/>
    <n v="0"/>
    <n v="0"/>
    <n v="0"/>
    <n v="0"/>
    <n v="0"/>
    <n v="0"/>
    <n v="0"/>
    <s v="General Store"/>
    <s v="S06"/>
    <n v="2761"/>
    <x v="1"/>
  </r>
  <r>
    <s v="0P1003020502"/>
    <s v="CONT AUX,F/SFU,125A,SK91328,L&amp;T"/>
    <s v="SPARE PARTS; PART NAME:CONTACT,AUXILIARY; EQUIPMENT NAME:SWITCH FUSE UNIT;EQUIPMENT MAKE:LARSEN &amp; TOUBRO; MANUFACTURER PART NUMBER:SK91328;MANUFACTURER:LARSEN &amp; TOUBRO; SFU, CURRENT RATING:125 A; CONTACT CONFIGURATION:1NO + 1 NC"/>
    <d v="2021-07-16T00:00:00"/>
    <s v="SPARE_PARTS"/>
    <x v="4"/>
    <s v="2000"/>
    <s v="CH01"/>
    <s v="EA"/>
    <n v="3"/>
    <n v="1018.35"/>
    <n v="0"/>
    <n v="0"/>
    <n v="1018.35"/>
    <s v="ZSPR"/>
    <n v="0"/>
    <s v=""/>
    <n v="0"/>
    <n v="0"/>
    <s v="ONGC Petro additions Ltd."/>
    <s v="INR"/>
    <n v="0"/>
    <n v="0"/>
    <n v="0"/>
    <n v="0"/>
    <n v="0"/>
    <n v="0"/>
    <n v="0"/>
    <n v="0"/>
    <n v="0"/>
    <n v="0"/>
    <n v="0"/>
    <n v="0"/>
    <n v="0"/>
    <n v="0"/>
    <s v="Chemcial store"/>
    <s v="P01"/>
    <n v="899"/>
    <x v="2"/>
  </r>
  <r>
    <s v="0P3034073362"/>
    <s v="THR RING,09-M74Z/DW-G9-E2/1.3,EAGLEBUR"/>
    <s v="SPARE PARTS; PART NAME:THRUST RING; DRAWING NUMBER:09-M74Z/DW-G9-E2; ITEM POSITION NUMBER:1.3; EQUIPMENT NAME:MECHANICAL SEAL;EQUIPMENT MAKE:EAGLE BURGMANN; MANUFACTURER PART NUMBER:09-M74Z/DW-G9-E2/1.3; MANUFACTURER:EAGLE BURGMANN; MAIN EQUIPMENTNAME:PUMP; MODEL NUMBER:CC65*50-160"/>
    <d v="2018-03-22T00:00:00"/>
    <s v="SPARE_PARTS"/>
    <x v="2"/>
    <s v="2000"/>
    <s v="GS01"/>
    <s v="EA"/>
    <n v="3"/>
    <n v="1016.4"/>
    <n v="0"/>
    <n v="0"/>
    <n v="1016.4"/>
    <s v="ZSPR"/>
    <n v="0"/>
    <s v=""/>
    <n v="0"/>
    <n v="0"/>
    <s v="ONGC Petro additions Ltd."/>
    <s v="INR"/>
    <n v="0"/>
    <n v="0"/>
    <n v="0"/>
    <n v="0"/>
    <n v="0"/>
    <n v="0"/>
    <n v="0"/>
    <n v="0"/>
    <n v="0"/>
    <n v="0"/>
    <n v="0"/>
    <n v="0"/>
    <n v="0"/>
    <n v="0"/>
    <s v="General Store"/>
    <s v="P04"/>
    <n v="2111"/>
    <x v="2"/>
  </r>
  <r>
    <s v="0P4102210803"/>
    <s v="GSKT,YOKE,15IN,177943108807,MIL"/>
    <s v="SPARE PARTS; PART NAME:GASKET,YOKE; EQUIPMENT NAME:CONTROL VALVE; EQUIPMENT MAKE:MIL CONTROLS; EQUIPMENT MODEL:41932;MANUFACTURER:MIL CONTROLS; MANUFACTURER PART NUMBER:177943108807; ACTUATOR SIZE:15, 18 IN; MODEL NUMBER:41931, 41921, 21125, 21715,41621, 41612"/>
    <d v="2017-08-28T00:00:00"/>
    <s v="SPARE_PARTS"/>
    <x v="2"/>
    <s v="2000"/>
    <s v="GS01"/>
    <s v="EA"/>
    <n v="2"/>
    <n v="1014"/>
    <n v="0"/>
    <n v="0"/>
    <n v="1014"/>
    <s v="ZSPR"/>
    <n v="0"/>
    <s v=""/>
    <n v="0"/>
    <n v="0"/>
    <s v="ONGC Petro additions Ltd."/>
    <s v="INR"/>
    <n v="0"/>
    <n v="0"/>
    <n v="0"/>
    <n v="0"/>
    <n v="0"/>
    <n v="0"/>
    <n v="0"/>
    <n v="0"/>
    <n v="0"/>
    <n v="0"/>
    <n v="0"/>
    <n v="0"/>
    <n v="0"/>
    <n v="0"/>
    <s v="General Store"/>
    <s v="P03"/>
    <n v="2317"/>
    <x v="2"/>
  </r>
  <r>
    <s v="0P4205060006"/>
    <s v="VLV SET,11514-2800-1/18-2,56,57,SHIN-NIP"/>
    <s v="SPARE PARTS; PART NAME:VALVE SET; MANUFACTURER PART NUMBER:11514-2800-1/18-2, 56, 57; MANUFACTURER:SHIN NIPPON MACHINERY CO LTD;DRAWING NUMBER:11514-2800-1; ITEM POSITION NUMBER:18-2, 56, 57; EQUIPMENT NAME:BIG PUMP (TURBINE); EQUIPMENT MAKE:SHIN NIPPONMACHINERY CO., LTD; EQUIPMENT MODEL:B6-R2-R; ADDITIONAL INFORMATION:FOR GOVERNOR VALVE"/>
    <d v="2017-06-17T00:00:00"/>
    <s v="SPARE_PARTS"/>
    <x v="2"/>
    <s v="2000"/>
    <s v="GS01"/>
    <s v="EA"/>
    <n v="2"/>
    <n v="1013.51"/>
    <n v="0"/>
    <n v="0"/>
    <n v="1013.51"/>
    <s v="ZSPR"/>
    <n v="0"/>
    <s v=""/>
    <n v="0"/>
    <n v="0"/>
    <s v="ONGC Petro additions Ltd."/>
    <s v="INR"/>
    <n v="0"/>
    <n v="0"/>
    <n v="0"/>
    <n v="0"/>
    <n v="0"/>
    <n v="0"/>
    <n v="0"/>
    <n v="0"/>
    <n v="0"/>
    <n v="0"/>
    <n v="0"/>
    <n v="0"/>
    <n v="0"/>
    <n v="0"/>
    <s v="General Store"/>
    <s v="P04"/>
    <n v="2389"/>
    <x v="2"/>
  </r>
  <r>
    <s v="0P3766900264"/>
    <s v="NUT,TENSION,65171,NEWLONG"/>
    <s v="SPARE PARTS; PART NAME:NUT,TENSION; EQUIPMENT NAME:STITCHING MACHINE; EQUIPMENT MAKE:NEWLONG INDUSTRIAL FZC; EQUIPMENT MODEL:DS-9C;MANUFACTURER:NEWLONG INDUSTRIAL FZC; MANUFACTURER PART NUMBER:65171; SUB ASSEMBLY:THREAD BREAK DETECTOR PARTS"/>
    <d v="2018-10-14T00:00:00"/>
    <s v="SPARE_PARTS"/>
    <x v="2"/>
    <s v="2000"/>
    <s v="CH01"/>
    <s v="EA"/>
    <n v="25"/>
    <n v="1007.4"/>
    <n v="0"/>
    <n v="0"/>
    <n v="1007.4"/>
    <s v="ZSPR"/>
    <n v="0"/>
    <s v=""/>
    <n v="0"/>
    <n v="0"/>
    <s v="ONGC Petro additions Ltd."/>
    <s v="INR"/>
    <n v="0"/>
    <n v="0"/>
    <n v="0"/>
    <n v="0"/>
    <n v="0"/>
    <n v="0"/>
    <n v="0"/>
    <n v="0"/>
    <n v="0"/>
    <n v="0"/>
    <n v="0"/>
    <n v="0"/>
    <n v="0"/>
    <n v="0"/>
    <s v="Chemcial store"/>
    <s v="P04"/>
    <n v="1905"/>
    <x v="2"/>
  </r>
  <r>
    <s v="0P4102200416"/>
    <s v="BRG,PTFE+SS,H018313,METSO"/>
    <s v="SPARE PARTS; PART NAME:BEARING; MATERIAL:PTFE + STAINLESS STEEL NET; DRAWING NUMBER:F09368; ITEM POSITION NUMBER:16,17; EQUIPMENTNAME:CONTROL VALVE; EQUIPMENT MAKE:METSO AUTOMATION; EQUIPMENT MODEL:Q-REDA02DJJST; MANUFACTURER:METSO AUTOMATION; MANUFACTURERPART NUMBER:H018313"/>
    <d v="2017-02-18T00:00:00"/>
    <s v="SPARE_PARTS"/>
    <x v="2"/>
    <s v="2000"/>
    <s v="GS01"/>
    <s v="EA"/>
    <n v="1"/>
    <n v="1005.52"/>
    <n v="0"/>
    <n v="0"/>
    <n v="1005.52"/>
    <s v="ZSPR"/>
    <n v="0"/>
    <s v=""/>
    <n v="0"/>
    <n v="0"/>
    <s v="ONGC Petro additions Ltd."/>
    <s v="INR"/>
    <n v="0"/>
    <n v="0"/>
    <n v="0"/>
    <n v="0"/>
    <n v="0"/>
    <n v="0"/>
    <n v="0"/>
    <n v="0"/>
    <n v="0"/>
    <n v="0"/>
    <n v="0"/>
    <n v="0"/>
    <n v="0"/>
    <n v="0"/>
    <s v="General Store"/>
    <s v="P03"/>
    <n v="2508"/>
    <x v="2"/>
  </r>
  <r>
    <s v="0P4102200417"/>
    <s v="BRG,PTFE+SS,H018361,METSO"/>
    <s v="SPARE PARTS; PART NAME:BEARING; MATERIAL:PTFE + STAINLESS STEEL NET; DRAWING NUMBER:F09368; ITEM POSITION NUMBER:16,17; EQUIPMENTNAME:CONTROL VALVE; EQUIPMENT MAKE:METSO AUTOMATION; EQUIPMENT MODEL:Q-REDA02DJJST; MANUFACTURER:METSO AUTOMATION; MANUFACTURERPART NUMBER:H018361"/>
    <d v="2017-02-18T00:00:00"/>
    <s v="SPARE_PARTS"/>
    <x v="2"/>
    <s v="2000"/>
    <s v="GS01"/>
    <s v="EA"/>
    <n v="1"/>
    <n v="1005.52"/>
    <n v="0"/>
    <n v="0"/>
    <n v="1005.52"/>
    <s v="ZSPR"/>
    <n v="0"/>
    <s v=""/>
    <n v="0"/>
    <n v="0"/>
    <s v="ONGC Petro additions Ltd."/>
    <s v="INR"/>
    <n v="0"/>
    <n v="0"/>
    <n v="0"/>
    <n v="0"/>
    <n v="0"/>
    <n v="0"/>
    <n v="0"/>
    <n v="0"/>
    <n v="0"/>
    <n v="0"/>
    <n v="0"/>
    <n v="0"/>
    <n v="0"/>
    <n v="0"/>
    <s v="General Store"/>
    <s v="P03"/>
    <n v="2508"/>
    <x v="2"/>
  </r>
  <r>
    <s v="0P4205020340"/>
    <s v="CRTG,B6-R2-R,SHIN-NIP"/>
    <s v="SPARE PARTS; PART NAME:CARTRIDGE; MANUFACTURER PART NUMBER:B6-R2-R; MANUFACTURER:SHIN NIPPON MACHINERY CO LTD; EQUIPMENT NAME:BIGPUMP (TURBINE); EQUIPMENT MAKE:SHIN NIPPON MACHINERY CO., LTD; EQUIPMENT MODEL:B6-R2-R; ADDITIONAL INFORMATION:FOR OIL FILTER"/>
    <d v="2017-06-17T00:00:00"/>
    <s v="SPARE_PARTS"/>
    <x v="2"/>
    <s v="2000"/>
    <s v="GS01"/>
    <s v="EA"/>
    <n v="2"/>
    <n v="1002.13"/>
    <n v="0"/>
    <n v="0"/>
    <n v="1002.13"/>
    <s v="ZSPR"/>
    <n v="0"/>
    <s v=""/>
    <n v="0"/>
    <n v="0"/>
    <s v="ONGC Petro additions Ltd."/>
    <s v="INR"/>
    <n v="0"/>
    <n v="0"/>
    <n v="0"/>
    <n v="0"/>
    <n v="0"/>
    <n v="0"/>
    <n v="0"/>
    <n v="0"/>
    <n v="0"/>
    <n v="0"/>
    <n v="0"/>
    <n v="0"/>
    <n v="0"/>
    <n v="0"/>
    <s v="General Store"/>
    <s v="P04"/>
    <n v="2389"/>
    <x v="2"/>
  </r>
  <r>
    <s v="0P1005011594"/>
    <s v="END SHIELD,DE,EDA08LC0000SP,BHAR-BIJ"/>
    <s v="SPARE PARTS; PART NAME:END SHIELD; EQUIPMENT NAME:MOTOR; EQUIPMENT MAKE:BHARAT BIJLEE; ADDITIONAL INFORMATION:DRIVE END;MANUFACTURER PART NUMBER:EDA08LC0000SP; MANUFACTURER:BHARAT BIJLEE; FOR MOTOR; FRAME SIZE:80; POWER RATING:0.75 KW; MOTORREFERENCE:MN080433"/>
    <d v="2018-06-25T00:00:00"/>
    <s v="SPARE_PARTS"/>
    <x v="2"/>
    <s v="2000"/>
    <s v="GS01"/>
    <s v="EA"/>
    <n v="1"/>
    <n v="1000"/>
    <n v="0"/>
    <n v="0"/>
    <n v="1000"/>
    <s v="ZSPR"/>
    <n v="0"/>
    <s v=""/>
    <n v="0"/>
    <n v="0"/>
    <s v="ONGC Petro additions Ltd."/>
    <s v="INR"/>
    <n v="0"/>
    <n v="0"/>
    <n v="0"/>
    <n v="0"/>
    <n v="0"/>
    <n v="0"/>
    <n v="0"/>
    <n v="0"/>
    <n v="0"/>
    <n v="0"/>
    <n v="0"/>
    <n v="0"/>
    <n v="0"/>
    <n v="0"/>
    <s v="General Store"/>
    <s v="P01"/>
    <n v="2016"/>
    <x v="2"/>
  </r>
  <r>
    <s v="0P1005011595"/>
    <s v="END SHIELD,NDE,ENA08LC0000SP,BHAR-BIJ"/>
    <s v="SPARE PARTS; PART NAME:END SHIELD; EQUIPMENT NAME:MOTOR; EQUIPMENT MAKE:BHARAT BIJLEE; ADDITIONAL INFORMATION:NON DRIVE END;MANUFACTURER PART NUMBER:ENA08LC0000SP; MANUFACTURER:BHARAT BIJLEE; FOR MOTOR; FRAME SIZE:80; POWER RATING:0.75 KW; MOTORREFERENCE:MN080433"/>
    <d v="2018-06-25T00:00:00"/>
    <s v="SPARE_PARTS"/>
    <x v="2"/>
    <s v="2000"/>
    <s v="GS01"/>
    <s v="EA"/>
    <n v="1"/>
    <n v="1000"/>
    <n v="0"/>
    <n v="0"/>
    <n v="1000"/>
    <s v="ZSPR"/>
    <n v="0"/>
    <s v=""/>
    <n v="0"/>
    <n v="0"/>
    <s v="ONGC Petro additions Ltd."/>
    <s v="INR"/>
    <n v="0"/>
    <n v="0"/>
    <n v="0"/>
    <n v="0"/>
    <n v="0"/>
    <n v="0"/>
    <n v="0"/>
    <n v="0"/>
    <n v="0"/>
    <n v="0"/>
    <n v="0"/>
    <n v="0"/>
    <n v="0"/>
    <n v="0"/>
    <s v="General Store"/>
    <s v="P01"/>
    <n v="2016"/>
    <x v="2"/>
  </r>
  <r>
    <s v="0P1141120357"/>
    <s v="CT TERM ASSY,DT3520,CRM-GRVS"/>
    <s v="ELECTRICAL ACCESSORIES; TYPE:CT TERMINAL ASSEMBLY; MANUFACTURER:CROMPTON GREAVES; WITH TWO STUD; FOR TRANSFORMER; EQUIPMENT MODELNUMBER:DT3520"/>
    <d v="2019-03-29T00:00:00"/>
    <s v="AC_ELECTRICAL"/>
    <x v="4"/>
    <s v="2000"/>
    <s v="CH01"/>
    <s v="EA"/>
    <n v="1"/>
    <n v="1000"/>
    <n v="0"/>
    <n v="0"/>
    <n v="1000"/>
    <s v="ZSPR"/>
    <n v="0"/>
    <s v=""/>
    <n v="0"/>
    <n v="0"/>
    <s v="ONGC Petro additions Ltd."/>
    <s v="INR"/>
    <n v="0"/>
    <n v="0"/>
    <n v="0"/>
    <n v="0"/>
    <n v="0"/>
    <n v="0"/>
    <n v="0"/>
    <n v="0"/>
    <n v="0"/>
    <n v="0"/>
    <n v="0"/>
    <n v="0"/>
    <n v="0"/>
    <n v="0"/>
    <s v="Chemcial store"/>
    <s v="P01"/>
    <n v="1739"/>
    <x v="2"/>
  </r>
  <r>
    <s v="0P1141120364"/>
    <s v="CT TERM ASSY,DT3519,CRM-GRVS"/>
    <s v="ELECTRICAL ACCESSORIES; TYPE:CT TERMINAL ASSEMBLY; MANUFACTURER:CROMPTON GREAVES; FOR TRANSFORMER; EQUIPMENT MODEL NUMBER:DT3519"/>
    <d v="2019-03-29T00:00:00"/>
    <s v="AC_ELECTRICAL"/>
    <x v="4"/>
    <s v="2000"/>
    <s v="CH01"/>
    <s v="EA"/>
    <n v="1"/>
    <n v="1000"/>
    <n v="0"/>
    <n v="0"/>
    <n v="1000"/>
    <s v="ZSPR"/>
    <n v="0"/>
    <s v=""/>
    <n v="0"/>
    <n v="0"/>
    <s v="ONGC Petro additions Ltd."/>
    <s v="INR"/>
    <n v="0"/>
    <n v="0"/>
    <n v="0"/>
    <n v="0"/>
    <n v="0"/>
    <n v="0"/>
    <n v="0"/>
    <n v="0"/>
    <n v="0"/>
    <n v="0"/>
    <n v="0"/>
    <n v="0"/>
    <n v="0"/>
    <n v="0"/>
    <s v="Chemcial store"/>
    <s v="P01"/>
    <n v="1739"/>
    <x v="2"/>
  </r>
  <r>
    <s v="0P3922150054"/>
    <s v="STRNR ELEM,SS304,1.1/2IN,VPSC2252+01,JFC"/>
    <s v="SPARE PARTS; PART NAME:STRAINER ELEMENT; DIMENSIONS:1.1/2 IN; MATERIAL:STAINLESS STEEL 304; DRAWING NUMBER:VP-SC2252-Y1-01;EQUIPMENT MAKE:JFC CORPORATION; EQUIPMENT MODEL:Y-CASTING TYPE; MANUFACTURER:JFC CORPORATION; MESH SCREEN SIZE:1.4 MM; REALMANUFACTURER:KOREA FUJI PACKING CO. LTD"/>
    <d v="2019-03-12T00:00:00"/>
    <s v="SPARE_PARTS"/>
    <x v="2"/>
    <s v="2000"/>
    <s v="CH01"/>
    <s v="EA"/>
    <n v="1"/>
    <n v="1000"/>
    <n v="0"/>
    <n v="0"/>
    <n v="1000"/>
    <s v="ZSPR"/>
    <n v="0"/>
    <s v=""/>
    <n v="0"/>
    <n v="0"/>
    <s v="ONGC Petro additions Ltd."/>
    <s v="INR"/>
    <n v="0"/>
    <n v="0"/>
    <n v="0"/>
    <n v="0"/>
    <n v="0"/>
    <n v="0"/>
    <n v="0"/>
    <n v="0"/>
    <n v="0"/>
    <n v="0"/>
    <n v="0"/>
    <n v="0"/>
    <n v="0"/>
    <n v="0"/>
    <s v="Chemcial store"/>
    <s v="P04"/>
    <n v="1756"/>
    <x v="2"/>
  </r>
  <r>
    <s v="0P3922150061"/>
    <s v="STRNR ELEM,1.5IN,VPY202401,MSH20(31),JFC"/>
    <s v="SPARE PARTS; PART NAME:STRAINER ELEMENT; DIMENSIONS:1.1/2 IN; MATERIAL:STAINLESS STEEL 304; DRAWING NUMBER:VP-SC2252-Y2-04-01;EQUIPMENT MAKE:JFC CORPORATION; EQUIPMENT MODEL:Y-FORGING TYPE; ADDITIONAL INFORMATION:MESH 20(31); MANUFACTURER:JFC CORPORATION;REAL MANUFACTURER:KOREA FUJI PACKING CO. LTD"/>
    <d v="2019-03-12T00:00:00"/>
    <s v="SPARE_PARTS"/>
    <x v="2"/>
    <s v="2000"/>
    <s v="CH01"/>
    <s v="EA"/>
    <n v="1"/>
    <n v="1000"/>
    <n v="0"/>
    <n v="0"/>
    <n v="1000"/>
    <s v="ZSPR"/>
    <n v="0"/>
    <s v=""/>
    <n v="0"/>
    <n v="0"/>
    <s v="ONGC Petro additions Ltd."/>
    <s v="INR"/>
    <n v="0"/>
    <n v="0"/>
    <n v="0"/>
    <n v="0"/>
    <n v="0"/>
    <n v="0"/>
    <n v="0"/>
    <n v="0"/>
    <n v="0"/>
    <n v="0"/>
    <n v="0"/>
    <n v="0"/>
    <n v="0"/>
    <n v="0"/>
    <s v="Chemcial store"/>
    <s v="P04"/>
    <n v="1756"/>
    <x v="2"/>
  </r>
  <r>
    <s v="0P3922150062"/>
    <s v="STRNR ELEM,SS304,1.1/2IN,VPSC2252+04,JFC"/>
    <s v="SPARE PARTS; PART NAME:STRAINER ELEMENT; DIMENSIONS:1.1/2 IN; MATERIAL:STAINLESS STEEL 304; DRAWING NUMBER:VP-SC2252-Y2-04;EQUIPMENT MAKE:JFC CORPORATION; EQUIPMENT MODEL:Y-FORGING TYPE; MANUFACTURER:JFC CORPORATION; REAL MANUFACTURER:KOREA FUJI PACKINGCO. LTD"/>
    <d v="2019-03-12T00:00:00"/>
    <s v="SPARE_PARTS"/>
    <x v="2"/>
    <s v="2000"/>
    <s v="CH01"/>
    <s v="EA"/>
    <n v="1"/>
    <n v="1000"/>
    <n v="0"/>
    <n v="0"/>
    <n v="1000"/>
    <s v="ZSPR"/>
    <n v="0"/>
    <s v=""/>
    <n v="0"/>
    <n v="0"/>
    <s v="ONGC Petro additions Ltd."/>
    <s v="INR"/>
    <n v="0"/>
    <n v="0"/>
    <n v="0"/>
    <n v="0"/>
    <n v="0"/>
    <n v="0"/>
    <n v="0"/>
    <n v="0"/>
    <n v="0"/>
    <n v="0"/>
    <n v="0"/>
    <n v="0"/>
    <n v="0"/>
    <n v="0"/>
    <s v="Chemcial store"/>
    <s v="P04"/>
    <n v="1756"/>
    <x v="2"/>
  </r>
  <r>
    <s v="0P3922150097"/>
    <s v="STRNR ELEM,SS304,1.5IN,VPY12,MSH20,JFC"/>
    <s v="SPARE PARTS; PART NAME:ELEMENT,STRAINER; DIMENSIONS:1.1/2 IN;MATERIAL:STAINLESS STEEL 304; DRAWING NUMBER:VP-SC2252-Y1-02; EQUIPMENTNAME:JFC CORPORATION; EQUIPMENT MAKE:KOREA FUJI PACKING CO. LTD;EQUIPMENT MODEL:Y-CASTING TYPE; ADDITIONAL INFORMATION:MESH SIZE:20(31);MANUFACTURER:JFC CORPORATION"/>
    <d v="2019-03-12T00:00:00"/>
    <s v="SPARE_PARTS"/>
    <x v="2"/>
    <s v="2000"/>
    <s v="CH01"/>
    <s v="EA"/>
    <n v="1"/>
    <n v="1000"/>
    <n v="0"/>
    <n v="0"/>
    <n v="1000"/>
    <s v="ZSPR"/>
    <n v="0"/>
    <s v=""/>
    <n v="0"/>
    <n v="0"/>
    <s v="ONGC Petro additions Ltd."/>
    <s v="INR"/>
    <n v="0"/>
    <n v="0"/>
    <n v="0"/>
    <n v="0"/>
    <n v="0"/>
    <n v="0"/>
    <n v="0"/>
    <n v="0"/>
    <n v="0"/>
    <n v="0"/>
    <n v="0"/>
    <n v="0"/>
    <n v="0"/>
    <n v="0"/>
    <s v="Chemcial store"/>
    <s v="P04"/>
    <n v="1756"/>
    <x v="2"/>
  </r>
  <r>
    <s v="0P3922150098"/>
    <s v="STRNR ELEM,1.5IN,VPY202401,MSH80,JFC"/>
    <s v="SPARE PARTS; PART NAME:ELEMENT,STRAINER; DIMENSIONS:1.1/2 IN;MATERIAL:STAINLESS STEEL 304; DRAWING NUMBER:VP-SC2252-Y2-04-01;EQUIPMENT NAME:JFC CORPORATION; EQUIPMENT MAKE:KOREA FUJI PACKING CO.LTD; EQUIPMENT MODEL:Y-FORGING TYPE; ADDITIONAL INFORMATION:MESH SIZE:80(40); MANUFACTURER:JFC CORPORATION"/>
    <d v="2019-03-12T00:00:00"/>
    <s v="SPARE_PARTS"/>
    <x v="2"/>
    <s v="2000"/>
    <s v="CH01"/>
    <s v="EA"/>
    <n v="1"/>
    <n v="1000"/>
    <n v="0"/>
    <n v="0"/>
    <n v="1000"/>
    <s v="ZSPR"/>
    <n v="0"/>
    <s v=""/>
    <n v="0"/>
    <n v="0"/>
    <s v="ONGC Petro additions Ltd."/>
    <s v="INR"/>
    <n v="0"/>
    <n v="0"/>
    <n v="0"/>
    <n v="0"/>
    <n v="0"/>
    <n v="0"/>
    <n v="0"/>
    <n v="0"/>
    <n v="0"/>
    <n v="0"/>
    <n v="0"/>
    <n v="0"/>
    <n v="0"/>
    <n v="0"/>
    <s v="Chemcial store"/>
    <s v="P04"/>
    <n v="1756"/>
    <x v="2"/>
  </r>
  <r>
    <s v="0P3922150242"/>
    <s v="FLTR ELEM,1.5IN,60,SS304,4.2MPA"/>
    <s v="FILTER ELEMENT; TYPE:Y; SIZE:1.5 IN; MESH SIZE:60; MATERIAL:STAINLESS STEEL 304;HYDROTEST PRESSURE:4.2 MPA; OPENING AREA:250%; FOR FILTER / STRAINER; DRAWINGNUMBER:JFC-016"/>
    <d v="2019-11-07T00:00:00"/>
    <s v="FILTER ELEMENT"/>
    <x v="2"/>
    <s v="2000"/>
    <s v="CH01"/>
    <s v="EA"/>
    <n v="4"/>
    <n v="1000"/>
    <n v="0"/>
    <n v="0"/>
    <n v="1000"/>
    <s v="ZSPR"/>
    <n v="0"/>
    <s v=""/>
    <n v="0"/>
    <n v="0"/>
    <s v="ONGC Petro additions Ltd."/>
    <s v="INR"/>
    <n v="0"/>
    <n v="0"/>
    <n v="0"/>
    <n v="0"/>
    <n v="0"/>
    <n v="0"/>
    <n v="0"/>
    <n v="0"/>
    <n v="0"/>
    <n v="0"/>
    <n v="0"/>
    <n v="0"/>
    <n v="0"/>
    <n v="0"/>
    <s v="Chemcial store"/>
    <s v="P04"/>
    <n v="1516"/>
    <x v="2"/>
  </r>
  <r>
    <s v="0T3048010027"/>
    <s v="V-BELT,C 2720/C 105,2720MM"/>
    <s v="DRIVE BELTS; TYPE:V-BELT; SECTION DESIGNATION:C 2720/C 105; WIDTH:22 MM; HEIGHT:14 MM; LENGTH, PITCH:2720 MM; MANUFACTURER:PIXTRANSMISSIONS LTD"/>
    <d v="2023-02-04T00:00:00"/>
    <s v="DR_BELTS"/>
    <x v="2"/>
    <s v="2000"/>
    <s v="CH01"/>
    <s v="EA"/>
    <n v="2"/>
    <n v="996.64"/>
    <n v="0"/>
    <n v="0"/>
    <n v="996.64"/>
    <s v="ZSTO"/>
    <n v="0"/>
    <s v=""/>
    <n v="0"/>
    <n v="0"/>
    <s v="ONGC Petro additions Ltd."/>
    <s v="INR"/>
    <n v="0"/>
    <n v="0"/>
    <n v="0"/>
    <n v="0"/>
    <n v="0"/>
    <n v="0"/>
    <n v="0"/>
    <n v="0"/>
    <n v="0"/>
    <n v="0"/>
    <n v="0"/>
    <n v="0"/>
    <n v="0"/>
    <n v="0"/>
    <s v="Chemcial store"/>
    <s v="S06"/>
    <n v="331"/>
    <x v="1"/>
  </r>
  <r>
    <s v="0T2541410031"/>
    <s v="GSKT,SPW,W/OUTR RING,SS316,CL150,18IN"/>
    <s v="SPIRAL WOUND GASKETS; DESIGN SPEC:ANSI B16.20; DESIGN SPEC, FLANGE(S):ANSI B16.5; PRESSURE DESIGNATION:CLASS 150; MAT,WINDINGS:STAINLESS STEEL 316; MAT, FILLER:GRAFOIL; MAT, CENTRING RING:STAINLESS STEEL 316; SIZE, PIPE, NOMINAL:18 IN"/>
    <d v="2022-12-06T00:00:00"/>
    <s v="SP_GASKETS"/>
    <x v="2"/>
    <s v="2000"/>
    <s v="SP01"/>
    <s v="EA"/>
    <n v="2"/>
    <n v="993.12"/>
    <n v="0"/>
    <n v="0"/>
    <n v="993.12"/>
    <s v="ZSTO"/>
    <n v="0"/>
    <s v=""/>
    <n v="0"/>
    <n v="0"/>
    <s v="ONGC Petro additions Ltd."/>
    <s v="INR"/>
    <n v="0"/>
    <n v="0"/>
    <n v="0"/>
    <n v="0"/>
    <n v="0"/>
    <n v="0"/>
    <n v="0"/>
    <n v="0"/>
    <n v="0"/>
    <n v="0"/>
    <n v="0"/>
    <n v="0"/>
    <n v="0"/>
    <n v="0"/>
    <s v="Shutdown Plan Mt"/>
    <s v="S06"/>
    <n v="391"/>
    <x v="1"/>
  </r>
  <r>
    <s v="0P4102210807"/>
    <s v="GSKT,BODY,SS316,1134/121E000829,SEVRN-GL"/>
    <s v="SPARE PARTS; PART NAME:GASKET,BODY; MATERIAL:STAINLESS STEEL 316; EQUIPMENT NAME:CONTROL VALVE; EQUIPMENT MAKE:SEVERN GLOCON;EQUIPMENT MODEL:300-5412-P2AN; ADDITIONAL INFORMATION:50; MANUFACTURER:SEVERN GLOCON; MANUFACTURER PART NUMBER:1134/121-E000-829;MATERIAL:GRAPHITE (STAINLESS STEEL 316/708)"/>
    <d v="2016-02-16T00:00:00"/>
    <s v="SPARE_PARTS"/>
    <x v="2"/>
    <s v="2000"/>
    <s v="GS01"/>
    <s v="EA"/>
    <n v="1"/>
    <n v="986"/>
    <n v="0"/>
    <n v="0"/>
    <n v="986"/>
    <s v="ZSPR"/>
    <n v="0"/>
    <s v=""/>
    <n v="0"/>
    <n v="0"/>
    <s v="ONGC Petro additions Ltd."/>
    <s v="INR"/>
    <n v="0"/>
    <n v="0"/>
    <n v="0"/>
    <n v="0"/>
    <n v="0"/>
    <n v="0"/>
    <n v="0"/>
    <n v="0"/>
    <n v="0"/>
    <n v="0"/>
    <n v="0"/>
    <n v="0"/>
    <n v="0"/>
    <n v="0"/>
    <s v="General Store"/>
    <s v="P03"/>
    <n v="2876"/>
    <x v="2"/>
  </r>
  <r>
    <s v="0T1730090053"/>
    <s v="TEE,RED,BW,A234-WPB,160/160,1X3/4IN"/>
    <s v="BUTT-WELD REDUCING PIPE TEES; MAT:CARBON STEEL; MAT SPEC, FITTING:ASTM A234 GRADE WPB; MANUFACTURING PROCESS:SEAMLESS; SCHEDULENUMBER:160/160; SIZE:1 X 3/4 IN"/>
    <d v="2022-03-23T00:00:00"/>
    <s v="BU_RE_PI_TEES1"/>
    <x v="2"/>
    <s v="2000"/>
    <s v="SP01"/>
    <s v="EA"/>
    <n v="4"/>
    <n v="978"/>
    <n v="0"/>
    <n v="0"/>
    <n v="978"/>
    <s v="ZSTO"/>
    <n v="0"/>
    <s v=""/>
    <n v="0"/>
    <n v="0"/>
    <s v="ONGC Petro additions Ltd."/>
    <s v="INR"/>
    <n v="0"/>
    <n v="0"/>
    <n v="0"/>
    <n v="0"/>
    <n v="0"/>
    <n v="0"/>
    <n v="0"/>
    <n v="0"/>
    <n v="0"/>
    <n v="0"/>
    <n v="0"/>
    <n v="0"/>
    <n v="0"/>
    <n v="0"/>
    <s v="Shutdown Plan Mt"/>
    <s v="S06"/>
    <n v="649"/>
    <x v="1"/>
  </r>
  <r>
    <s v="0P4610240142"/>
    <s v="MCB,6A,2P,C6,NC206N,HAGER"/>
    <s v="CIRCUIT BREAKERS; TYPE, CIRCUITBREAKER:MINIATURE; POLE, QUANTITY:2;CURRENT RATING:6 A; OPERATION MODE:C-CURVE; CAPACITY,INTERRUPT:10 KA; MOUNTING:DIN RAIL; MANUFACTURER:HAGER POWERTECH;MANUFACTURER PART NUMBER:NC206N; FOR CRACKER &lt;(&gt;&amp;&lt;)&gt; POLYMER CATHODICPROTECTION TR UNIT"/>
    <d v="2023-11-20T00:00:00"/>
    <s v="CIRCUIT_BREAKERS"/>
    <x v="4"/>
    <s v="2000"/>
    <s v="GS01"/>
    <s v="EA"/>
    <n v="1"/>
    <n v="970.4"/>
    <n v="0"/>
    <n v="0"/>
    <n v="970.4"/>
    <s v="ZSPR"/>
    <n v="0"/>
    <s v=""/>
    <n v="0"/>
    <n v="0"/>
    <s v="ONGC Petro additions Ltd."/>
    <s v="INR"/>
    <n v="0"/>
    <n v="0"/>
    <n v="0"/>
    <n v="0"/>
    <n v="0"/>
    <n v="0"/>
    <n v="0"/>
    <n v="0"/>
    <n v="0"/>
    <n v="0"/>
    <n v="0"/>
    <n v="0"/>
    <n v="0"/>
    <n v="0"/>
    <s v="General Store"/>
    <s v="P01"/>
    <n v="42"/>
    <x v="2"/>
  </r>
  <r>
    <s v="0P4102211552"/>
    <s v="PCKG SET,ACTR,998209020944,MIL"/>
    <s v="SPARE PARTS; PART NAME:PACKING SET; MANUFACTURER:MIL CONTROLS LIMITED; MANUFACTURER PART NUMBER:998209020944"/>
    <d v="2017-08-28T00:00:00"/>
    <s v="SPARE_PARTS"/>
    <x v="2"/>
    <s v="2000"/>
    <s v="GS01"/>
    <s v="EA"/>
    <n v="1"/>
    <n v="965"/>
    <n v="0"/>
    <n v="0"/>
    <n v="965"/>
    <s v="ZSPR"/>
    <n v="0"/>
    <s v=""/>
    <n v="0"/>
    <n v="0"/>
    <s v="ONGC Petro additions Ltd."/>
    <s v="INR"/>
    <n v="0"/>
    <n v="0"/>
    <n v="0"/>
    <n v="0"/>
    <n v="0"/>
    <n v="0"/>
    <n v="0"/>
    <n v="0"/>
    <n v="0"/>
    <n v="0"/>
    <n v="0"/>
    <n v="0"/>
    <n v="0"/>
    <n v="0"/>
    <s v="General Store"/>
    <s v="P03"/>
    <n v="2317"/>
    <x v="2"/>
  </r>
  <r>
    <s v="0P4102211553"/>
    <s v="PCKG SET,ACTR,874241309944,MIL"/>
    <s v="SPARE PARTS; PART NAME:PACKING SET; MANUFACTURER:MIL CONTROLS LIMITED; MANUFACTURER PART NUMBER:874241309944"/>
    <d v="2017-08-28T00:00:00"/>
    <s v="SPARE_PARTS"/>
    <x v="2"/>
    <s v="2000"/>
    <s v="GS01"/>
    <s v="EA"/>
    <n v="1"/>
    <n v="965"/>
    <n v="0"/>
    <n v="0"/>
    <n v="965"/>
    <s v="ZSPR"/>
    <n v="0"/>
    <s v=""/>
    <n v="0"/>
    <n v="0"/>
    <s v="ONGC Petro additions Ltd."/>
    <s v="INR"/>
    <n v="0"/>
    <n v="0"/>
    <n v="0"/>
    <n v="0"/>
    <n v="0"/>
    <n v="0"/>
    <n v="0"/>
    <n v="0"/>
    <n v="0"/>
    <n v="0"/>
    <n v="0"/>
    <n v="0"/>
    <n v="0"/>
    <n v="0"/>
    <s v="General Store"/>
    <s v="P03"/>
    <n v="2317"/>
    <x v="2"/>
  </r>
  <r>
    <s v="0P4102211555"/>
    <s v="PCKG SET,ACTR,131066285944,MIL"/>
    <s v="SPARE PARTS; PART NAME:PACKING SET; MANUFACTURER:MIL CONTROLS LIMITED; MANUFACTURER PART NUMBER:131066285944"/>
    <d v="2017-08-28T00:00:00"/>
    <s v="SPARE_PARTS"/>
    <x v="2"/>
    <s v="2000"/>
    <s v="GS01"/>
    <s v="EA"/>
    <n v="1"/>
    <n v="965"/>
    <n v="0"/>
    <n v="0"/>
    <n v="965"/>
    <s v="ZSPR"/>
    <n v="0"/>
    <s v=""/>
    <n v="0"/>
    <n v="0"/>
    <s v="ONGC Petro additions Ltd."/>
    <s v="INR"/>
    <n v="0"/>
    <n v="0"/>
    <n v="0"/>
    <n v="0"/>
    <n v="0"/>
    <n v="0"/>
    <n v="0"/>
    <n v="0"/>
    <n v="0"/>
    <n v="0"/>
    <n v="0"/>
    <n v="0"/>
    <n v="0"/>
    <n v="0"/>
    <s v="General Store"/>
    <s v="P03"/>
    <n v="2317"/>
    <x v="2"/>
  </r>
  <r>
    <s v="0P4102211562"/>
    <s v="PCKG SET,ACTR,327476831936,MIL"/>
    <s v="SPARE PARTS; PART NAME:PACKING SET; MANUFACTURER:MIL CONTROLS LIMITED; MANUFACTURER PART NUMBER:327476831936"/>
    <d v="2017-08-28T00:00:00"/>
    <s v="SPARE_PARTS"/>
    <x v="2"/>
    <s v="2000"/>
    <s v="GS01"/>
    <s v="EA"/>
    <n v="1"/>
    <n v="965"/>
    <n v="0"/>
    <n v="0"/>
    <n v="965"/>
    <s v="ZSPR"/>
    <n v="0"/>
    <s v=""/>
    <n v="0"/>
    <n v="0"/>
    <s v="ONGC Petro additions Ltd."/>
    <s v="INR"/>
    <n v="0"/>
    <n v="0"/>
    <n v="0"/>
    <n v="0"/>
    <n v="0"/>
    <n v="0"/>
    <n v="0"/>
    <n v="0"/>
    <n v="0"/>
    <n v="0"/>
    <n v="0"/>
    <n v="0"/>
    <n v="0"/>
    <n v="0"/>
    <s v="General Store"/>
    <s v="P03"/>
    <n v="2317"/>
    <x v="2"/>
  </r>
  <r>
    <s v="0P4102211563"/>
    <s v="PCKG SET,ACTR,820260317936,MIL"/>
    <s v="SPARE PARTS; PART NAME:PACKING SET; MANUFACTURER:MIL CONTROLS LIMITED; MANUFACTURER PART NUMBER:820260317936"/>
    <d v="2017-08-28T00:00:00"/>
    <s v="SPARE_PARTS"/>
    <x v="2"/>
    <s v="2000"/>
    <s v="GS01"/>
    <s v="EA"/>
    <n v="1"/>
    <n v="965"/>
    <n v="0"/>
    <n v="0"/>
    <n v="965"/>
    <s v="ZSPR"/>
    <n v="0"/>
    <s v=""/>
    <n v="0"/>
    <n v="0"/>
    <s v="ONGC Petro additions Ltd."/>
    <s v="INR"/>
    <n v="0"/>
    <n v="0"/>
    <n v="0"/>
    <n v="0"/>
    <n v="0"/>
    <n v="0"/>
    <n v="0"/>
    <n v="0"/>
    <n v="0"/>
    <n v="0"/>
    <n v="0"/>
    <n v="0"/>
    <n v="0"/>
    <n v="0"/>
    <s v="General Store"/>
    <s v="P03"/>
    <n v="2317"/>
    <x v="2"/>
  </r>
  <r>
    <s v="0P4102211578"/>
    <s v="PCKG SET,ACTR,712189190936,MIL"/>
    <s v="SPARE PARTS; PART NAME:PACKING SET; MANUFACTURER:MIL CONTROLS LIMITED; MANUFACTURER PART NUMBER:712189190936"/>
    <d v="2017-08-28T00:00:00"/>
    <s v="SPARE_PARTS"/>
    <x v="2"/>
    <s v="2000"/>
    <s v="GS01"/>
    <s v="EA"/>
    <n v="1"/>
    <n v="965"/>
    <n v="0"/>
    <n v="0"/>
    <n v="965"/>
    <s v="ZSPR"/>
    <n v="0"/>
    <s v=""/>
    <n v="0"/>
    <n v="0"/>
    <s v="ONGC Petro additions Ltd."/>
    <s v="INR"/>
    <n v="0"/>
    <n v="0"/>
    <n v="0"/>
    <n v="0"/>
    <n v="0"/>
    <n v="0"/>
    <n v="0"/>
    <n v="0"/>
    <n v="0"/>
    <n v="0"/>
    <n v="0"/>
    <n v="0"/>
    <n v="0"/>
    <n v="0"/>
    <s v="General Store"/>
    <s v="P03"/>
    <n v="2317"/>
    <x v="2"/>
  </r>
  <r>
    <s v="0P4102211579"/>
    <s v="PCKG SET,ACTR,725351974936,MIL"/>
    <s v="SPARE PARTS; PART NAME:PACKING SET; MANUFACTURER:MIL CONTROLS LIMITED; MANUFACTURER PART NUMBER:725351974936"/>
    <d v="2022-06-03T00:00:00"/>
    <s v="SPARE_PARTS"/>
    <x v="2"/>
    <s v="2000"/>
    <s v="GS01"/>
    <s v="EA"/>
    <n v="1"/>
    <n v="965"/>
    <n v="0"/>
    <n v="0"/>
    <n v="965"/>
    <s v="ZSPR"/>
    <n v="0"/>
    <s v=""/>
    <n v="0"/>
    <n v="0"/>
    <s v="ONGC Petro additions Ltd."/>
    <s v="INR"/>
    <n v="0"/>
    <n v="0"/>
    <n v="0"/>
    <n v="0"/>
    <n v="0"/>
    <n v="0"/>
    <n v="0"/>
    <n v="0"/>
    <n v="0"/>
    <n v="0"/>
    <n v="0"/>
    <n v="0"/>
    <n v="0"/>
    <n v="0"/>
    <s v="General Store"/>
    <s v="P03"/>
    <n v="577"/>
    <x v="2"/>
  </r>
  <r>
    <s v="0P3908220169"/>
    <s v="END SEAL,AC00065000+,VOLTAS"/>
    <s v="SPARE PARTS; PART NAME:END SEAL; EQUIPMENT NAME:WATER COOL CONDENSER UNIT;EQUIPMENT MAKE:VOLTAS; EQUIPMENT MODEL:ACWCUR017OHAT10; MANUFACTURER PARTNUMBER:AC0006500008; MANUFACTURER:VOLTAS"/>
    <d v="2023-08-22T00:00:00"/>
    <s v="SPARE_PARTS"/>
    <x v="2"/>
    <s v="2000"/>
    <s v="CH01"/>
    <s v="EA"/>
    <n v="3"/>
    <n v="958.88"/>
    <n v="0"/>
    <n v="0"/>
    <n v="958.88"/>
    <s v="ZSPR"/>
    <n v="0"/>
    <s v=""/>
    <n v="0"/>
    <n v="0"/>
    <s v="ONGC Petro additions Ltd."/>
    <s v="INR"/>
    <n v="0"/>
    <n v="0"/>
    <n v="0"/>
    <n v="0"/>
    <n v="0"/>
    <n v="0"/>
    <n v="0"/>
    <n v="0"/>
    <n v="0"/>
    <n v="0"/>
    <n v="0"/>
    <n v="0"/>
    <n v="0"/>
    <n v="0"/>
    <s v="Chemcial store"/>
    <s v="P04"/>
    <n v="132"/>
    <x v="2"/>
  </r>
  <r>
    <s v="0P4205041368"/>
    <s v="SET SCR,F/3700LA,4951420222+,ITT-CORP"/>
    <s v="SPARE PARTS; PART NAME:SET SCREW,HEXAGON HEAD; EQUIPMENT NAME:C4 RAFFINATE TRANSFER PUMP; EQUIPMENT MAKE:ITT CORPORATION INDIA PVTLTD; EQUIPMENT MODEL:3700 LA 3x4 - 16N; ADDITIONAL INFORMATION:FOR CASING WEAR RING; MANUFACTURER:ITT CORPORATION INDIA PVT LTD;MANUFACTURER PART NUMBER:49514 202 2229"/>
    <d v="2017-06-30T00:00:00"/>
    <s v="SPARE_PARTS"/>
    <x v="2"/>
    <s v="2000"/>
    <s v="GS01"/>
    <s v="EA"/>
    <n v="6"/>
    <n v="958.52"/>
    <n v="0"/>
    <n v="0"/>
    <n v="958.52"/>
    <s v="ZSPR"/>
    <n v="0"/>
    <s v=""/>
    <n v="0"/>
    <n v="0"/>
    <s v="ONGC Petro additions Ltd."/>
    <s v="INR"/>
    <n v="0"/>
    <n v="0"/>
    <n v="0"/>
    <n v="0"/>
    <n v="0"/>
    <n v="0"/>
    <n v="0"/>
    <n v="0"/>
    <n v="0"/>
    <n v="0"/>
    <n v="0"/>
    <n v="0"/>
    <n v="0"/>
    <n v="0"/>
    <s v="General Store"/>
    <s v="P04"/>
    <n v="2376"/>
    <x v="2"/>
  </r>
  <r>
    <s v="0P4205041382"/>
    <s v="SET SCR,F/3700MA1.5x3,4951420+,ITT-CORP"/>
    <s v="SPARE PARTS; PART NAME:SET SCREW,HEXAGON HEAD; EQUIPMENT NAME:BUTANE C4 FEED PUMP; EQUIPMENT MAKE:ITT CORPORATION INDIA PVT LTD;EQUIPMENT MODEL:3700 MA-1.5x3-13A; ADDITIONAL INFORMATION:FOR CASING WEAR RING; MANUFACTURER:ITT CORPORATION INDIA PVT LTD;MANUFACTURER PART NUMBER:49514 202 2229"/>
    <d v="2017-06-30T00:00:00"/>
    <s v="SPARE_PARTS"/>
    <x v="2"/>
    <s v="2000"/>
    <s v="GS01"/>
    <s v="EA"/>
    <n v="6"/>
    <n v="958.52"/>
    <n v="0"/>
    <n v="0"/>
    <n v="958.52"/>
    <s v="ZSPR"/>
    <n v="0"/>
    <s v=""/>
    <n v="0"/>
    <n v="0"/>
    <s v="ONGC Petro additions Ltd."/>
    <s v="INR"/>
    <n v="0"/>
    <n v="0"/>
    <n v="0"/>
    <n v="0"/>
    <n v="0"/>
    <n v="0"/>
    <n v="0"/>
    <n v="0"/>
    <n v="0"/>
    <n v="0"/>
    <n v="0"/>
    <n v="0"/>
    <n v="0"/>
    <n v="0"/>
    <s v="General Store"/>
    <s v="P04"/>
    <n v="2376"/>
    <x v="2"/>
  </r>
  <r>
    <s v="0P4205041315"/>
    <s v="SET SCR,F/3700MX,495142022229,ITT-CORP"/>
    <s v="SPARE PARTS; PART NAME:SET SCREW,HEXAGON SOCKET HEAD; EQUIPMENT NAME:SLOP TRANSFER AND LOADING PUMP; EQUIPMENT MAKE:ITT CORPORATIONINDIA PVT LTD; EQUIPMENT MODEL:3700 MX-2X4 - 11A; ADDITIONAL INFORMATION:FOR BUSHING; MANUFACTURER:ITT CORPORATION INDIA PVT LTD;MANUFACTURER PART NUMBER:49514 202 2229"/>
    <d v="2017-06-30T00:00:00"/>
    <s v="SPARE_PARTS"/>
    <x v="2"/>
    <s v="2000"/>
    <s v="GS01"/>
    <s v="EA"/>
    <n v="6"/>
    <n v="958.51"/>
    <n v="0"/>
    <n v="0"/>
    <n v="958.51"/>
    <s v="ZSPR"/>
    <n v="0"/>
    <s v=""/>
    <n v="0"/>
    <n v="0"/>
    <s v="ONGC Petro additions Ltd."/>
    <s v="INR"/>
    <n v="0"/>
    <n v="0"/>
    <n v="0"/>
    <n v="0"/>
    <n v="0"/>
    <n v="0"/>
    <n v="0"/>
    <n v="0"/>
    <n v="0"/>
    <n v="0"/>
    <n v="0"/>
    <n v="0"/>
    <n v="0"/>
    <n v="0"/>
    <s v="General Store"/>
    <s v="P04"/>
    <n v="2376"/>
    <x v="2"/>
  </r>
  <r>
    <s v="0P4205041334"/>
    <s v="SET SCR,F/3700SX,495142022229,ITT-CORP"/>
    <s v="SPARE PARTS; PART NAME:SET SCREW,HEXAGON SOCKET HEAD; EQUIPMENT NAME:PENTANE UNLOADING PUMP; EQUIPMENT MAKE:ITT CORPORATION INDIAPVT LTD; EQUIPMENT MODEL:3700 SX-1.5x3 - 9A; ADDITIONAL INFORMATION:FOR BUSHING; MANUFACTURER:ITT CORPORATION INDIA PVT LTD;MANUFACTURER PART NUMBER:49514 202 2229"/>
    <d v="2017-06-30T00:00:00"/>
    <s v="SPARE_PARTS"/>
    <x v="2"/>
    <s v="2000"/>
    <s v="GS01"/>
    <s v="EA"/>
    <n v="6"/>
    <n v="958.51"/>
    <n v="0"/>
    <n v="0"/>
    <n v="958.51"/>
    <s v="ZSPR"/>
    <n v="0"/>
    <s v=""/>
    <n v="0"/>
    <n v="0"/>
    <s v="ONGC Petro additions Ltd."/>
    <s v="INR"/>
    <n v="0"/>
    <n v="0"/>
    <n v="0"/>
    <n v="0"/>
    <n v="0"/>
    <n v="0"/>
    <n v="0"/>
    <n v="0"/>
    <n v="0"/>
    <n v="0"/>
    <n v="0"/>
    <n v="0"/>
    <n v="0"/>
    <n v="0"/>
    <s v="General Store"/>
    <s v="P04"/>
    <n v="2376"/>
    <x v="2"/>
  </r>
  <r>
    <s v="0P4205041364"/>
    <s v="SET SCR,F/3700MA3x6,4951410122+,ITT-CORP"/>
    <s v="SPARE PARTS; PART NAME:SET SCREW; EQUIPMENT MAKE:ITT CORPORATION INDIA PVT LTD; EQUIPMENT MODEL:3700 MA-3x6 - 13L; ADDITIONALINFORMATION:FOR IMPELLER WEAR RING; MANUFACTURER:ITT CORPORATION INDIA PVT LTD; MANUFACTURER PART NUMBER:49514 101 2229; EQUIPMENTNAME:PFO/CBFS TRANSFER AND LOADING PUMP"/>
    <d v="2017-06-30T00:00:00"/>
    <s v="SPARE_PARTS"/>
    <x v="2"/>
    <s v="2000"/>
    <s v="GS01"/>
    <s v="EA"/>
    <n v="6"/>
    <n v="958.51"/>
    <n v="0"/>
    <n v="0"/>
    <n v="958.51"/>
    <s v="ZSPR"/>
    <n v="0"/>
    <s v=""/>
    <n v="0"/>
    <n v="0"/>
    <s v="ONGC Petro additions Ltd."/>
    <s v="INR"/>
    <n v="0"/>
    <n v="0"/>
    <n v="0"/>
    <n v="0"/>
    <n v="0"/>
    <n v="0"/>
    <n v="0"/>
    <n v="0"/>
    <n v="0"/>
    <n v="0"/>
    <n v="0"/>
    <n v="0"/>
    <n v="0"/>
    <n v="0"/>
    <s v="General Store"/>
    <s v="P04"/>
    <n v="2376"/>
    <x v="2"/>
  </r>
  <r>
    <s v="0P3921030031"/>
    <s v="LOCK WSHR,J17,DIN6798,219,BUSS-SMS"/>
    <s v="SPARE PARTS; PART NAME:LOCK WASHER; ITEM POSITION NUMBER:219; EQUIPMENTNAME:THIN FILM EVAPORATOR; EQUIPMENT MAKE:BUSS-SMS-CANZLERGMBH; EQUIPMENT MODEL:LB-2800-S; ADDITIONAL INFORMATION:J17;MANUFACTURER:BUSS-SMS-CANZLER GMBH; STANDARD:DIN 6798; PART LIST:UPPERBEARING (200); PLANT:BUTENE; MANUFACTURER PART NUMBER:105043;"/>
    <d v="2018-06-19T00:00:00"/>
    <s v="SPARE_PARTS"/>
    <x v="2"/>
    <s v="2000"/>
    <s v="GS01"/>
    <s v="EA"/>
    <n v="8"/>
    <n v="955.54"/>
    <n v="0"/>
    <n v="0"/>
    <n v="955.54"/>
    <s v="ZSPR"/>
    <n v="0"/>
    <s v=""/>
    <n v="0"/>
    <n v="0"/>
    <s v="ONGC Petro additions Ltd."/>
    <s v="INR"/>
    <n v="0"/>
    <n v="0"/>
    <n v="0"/>
    <n v="0"/>
    <n v="0"/>
    <n v="0"/>
    <n v="0"/>
    <n v="0"/>
    <n v="0"/>
    <n v="0"/>
    <n v="0"/>
    <n v="0"/>
    <n v="0"/>
    <n v="0"/>
    <s v="General Store"/>
    <s v="P04"/>
    <n v="2022"/>
    <x v="2"/>
  </r>
  <r>
    <s v="0P4602010207"/>
    <s v="METER CURR/VOLT,0-20A,5-50V,PQ96,RISHABH"/>
    <s v="ELECTRICAL MEASURING INSTRUMENTS; TYPE:MOVING COIL METER; VOLTAGE:5 TO 50 VDC; CURRENT:0 TO 20 ADC; DIAL SIZE:96 X 96;MANUFACTURER:RISHABH INSTRUMENTS; MANUFACTURER PART NUMBER:PQ96 2IN1; 2 IN 1 OPERATION"/>
    <d v="2016-08-13T00:00:00"/>
    <s v="ELECT_MEASUR_INST"/>
    <x v="4"/>
    <s v="2000"/>
    <s v="GS01"/>
    <s v="EA"/>
    <n v="1"/>
    <n v="952"/>
    <n v="0"/>
    <n v="0"/>
    <n v="952"/>
    <s v="ZSPR"/>
    <n v="0"/>
    <s v=""/>
    <n v="0"/>
    <n v="0"/>
    <s v="ONGC Petro additions Ltd."/>
    <s v="INR"/>
    <n v="0"/>
    <n v="0"/>
    <n v="0"/>
    <n v="0"/>
    <n v="0"/>
    <n v="0"/>
    <n v="0"/>
    <n v="0"/>
    <n v="0"/>
    <n v="0"/>
    <n v="0"/>
    <n v="0"/>
    <n v="0"/>
    <n v="0"/>
    <s v="General Store"/>
    <s v="P01"/>
    <n v="2697"/>
    <x v="2"/>
  </r>
  <r>
    <s v="0P4205021280"/>
    <s v="OIL SEAL SET,RBR,13754SUBSOOS,KBL"/>
    <s v="SPARE PARTS; PART NAME:OIL SEAL SET; MANUFACTURER PART NUMBER:13754SUBSOOS; MANUFACTURER:KIRLOSKAR BROTHERS LTD; MATERIAL:NATURALRUBBER; EQUIPMENT NAME:CENTRIFUGAL PUMP; EQUIPMENT MODEL:KPD 80/20 (2900); REFERENCE NUMBER:soos; PUMP CODE:13754F08712A512050; OANUMBER:F08712A512/0500"/>
    <d v="2016-01-11T00:00:00"/>
    <s v="SPARE_PARTS"/>
    <x v="2"/>
    <s v="2000"/>
    <s v="GS01"/>
    <s v="EA"/>
    <n v="2"/>
    <n v="950.6"/>
    <n v="0"/>
    <n v="0"/>
    <n v="950.6"/>
    <s v="ZSPR"/>
    <n v="0"/>
    <s v=""/>
    <n v="0"/>
    <n v="0"/>
    <s v="ONGC Petro additions Ltd."/>
    <s v="INR"/>
    <n v="0"/>
    <n v="0"/>
    <n v="0"/>
    <n v="0"/>
    <n v="0"/>
    <n v="0"/>
    <n v="0"/>
    <n v="0"/>
    <n v="0"/>
    <n v="0"/>
    <n v="0"/>
    <n v="0"/>
    <n v="0"/>
    <n v="0"/>
    <s v="General Store"/>
    <s v="P04"/>
    <n v="2912"/>
    <x v="2"/>
  </r>
  <r>
    <s v="0P4205021319"/>
    <s v="KEY SET,SS410/C40,I6775SUBSOK,KBL"/>
    <s v="SPARE PARTS; PART NAME:KEY SET; MANUFACTURER PART NUMBER:I6775SUBSOK; MANUFACTURER:KIRLOSKAR BROTHERS LTD; MATERIAL:STAINLESS STEEL410 GRADE C40; EQUIPMENT NAME:OILY WATER PUMP; EQUIPMENT MODEL:KPDS 32/16 A; REFERENCE NUMBER:SOK; PUMP CODE:16775F08712A518050; OANUMBER:F08712A518/0500"/>
    <d v="2016-08-02T00:00:00"/>
    <s v="SPARE_PARTS"/>
    <x v="2"/>
    <s v="2000"/>
    <s v="GS01"/>
    <s v="EA"/>
    <n v="1"/>
    <n v="950.6"/>
    <n v="0"/>
    <n v="0"/>
    <n v="950.6"/>
    <s v="ZSPR"/>
    <n v="0"/>
    <s v=""/>
    <n v="0"/>
    <n v="0"/>
    <s v="ONGC Petro additions Ltd."/>
    <s v="INR"/>
    <n v="0"/>
    <n v="0"/>
    <n v="0"/>
    <n v="0"/>
    <n v="0"/>
    <n v="0"/>
    <n v="0"/>
    <n v="0"/>
    <n v="0"/>
    <n v="0"/>
    <n v="0"/>
    <n v="0"/>
    <n v="0"/>
    <n v="0"/>
    <s v="General Store"/>
    <s v="P04"/>
    <n v="2708"/>
    <x v="2"/>
  </r>
  <r>
    <s v="0P4602010107"/>
    <s v="METER CURR,3PH,0TO2500A,DM3110,SCHNE-EL"/>
    <s v="ELECTRICAL MEASURING INSTRUMENTS; TYPE:DIGITAL AC AMMETER; PHASE:3; RANGE:0 TO 2500 A; MANUFACTURER:SCHNEIDER ELECTRIC;MANUFACTURER PART NUMBER:DM 3110; CROSS SECTION:96 MM2; WITH IN BUILT SELECTOR SWITCH; CURRENT TRANSFORMER RATIO:2500/1 A;AUXILIARY SUPPLY:110 VAC; CLASS:1.0"/>
    <d v="2019-03-26T00:00:00"/>
    <s v="ELECT_MEASUR_INST"/>
    <x v="4"/>
    <s v="2000"/>
    <s v="CH01"/>
    <s v="EA"/>
    <n v="1"/>
    <n v="939"/>
    <n v="0"/>
    <n v="0"/>
    <n v="939"/>
    <s v="ZSPR"/>
    <n v="0"/>
    <s v=""/>
    <n v="0"/>
    <n v="0"/>
    <s v="ONGC Petro additions Ltd."/>
    <s v="INR"/>
    <n v="0"/>
    <n v="0"/>
    <n v="0"/>
    <n v="0"/>
    <n v="0"/>
    <n v="0"/>
    <n v="0"/>
    <n v="0"/>
    <n v="0"/>
    <n v="0"/>
    <n v="0"/>
    <n v="0"/>
    <n v="0"/>
    <n v="0"/>
    <s v="Chemcial store"/>
    <s v="P01"/>
    <n v="1742"/>
    <x v="2"/>
  </r>
  <r>
    <s v="0P4607080043"/>
    <s v="METER VOLT,3PH,0TO500V,DM3210,SCHNE-EL"/>
    <s v="ELECTRICAL MEASURING INSTRUMENTS; TYPE:DIGITAL AC VOLTMETER; PHASE:3; RANGE:0 TO 500 V; MANUFACTURER:SCHNEIDER ELECTRIC;MANUFACTURER PART NUMBER:DM 3210; CROSS SECTION:96 MM2; WITH IN BUILT SELECTOR SWITCH; MEASURING VOLTAGE:110 VAC; AUXILIARYSUPPLY:110 VAC; CLASS:1.0"/>
    <d v="2019-03-26T00:00:00"/>
    <s v="ELECT_MEASUR_INST"/>
    <x v="4"/>
    <s v="2000"/>
    <s v="CH01"/>
    <s v="EA"/>
    <n v="1"/>
    <n v="939"/>
    <n v="0"/>
    <n v="0"/>
    <n v="939"/>
    <s v="ZSPR"/>
    <n v="0"/>
    <s v=""/>
    <n v="0"/>
    <n v="0"/>
    <s v="ONGC Petro additions Ltd."/>
    <s v="INR"/>
    <n v="0"/>
    <n v="0"/>
    <n v="0"/>
    <n v="0"/>
    <n v="0"/>
    <n v="0"/>
    <n v="0"/>
    <n v="0"/>
    <n v="0"/>
    <n v="0"/>
    <n v="0"/>
    <n v="0"/>
    <n v="0"/>
    <n v="0"/>
    <s v="Chemcial store"/>
    <s v="P01"/>
    <n v="1742"/>
    <x v="2"/>
  </r>
  <r>
    <s v="0P4102200420"/>
    <s v="BRG,PTFE+SS,H018178,METSO"/>
    <s v="SPARE PARTS; PART NAME:BEARING; MATERIAL:PTFE + STAINLESS STEEL NET; DRAWING NUMBER:F09368; ITEM POSITION NUMBER:16,17; EQUIPMENTNAME:CONTROL VALVE; EQUIPMENT MAKE:METSO AUTOMATION; EQUIPMENT MODEL:REDA1HDJJST; MANUFACTURER:METSO AUTOMATION; MANUFACTURER PARTNUMBER:H018178"/>
    <d v="2017-02-18T00:00:00"/>
    <s v="SPARE_PARTS"/>
    <x v="2"/>
    <s v="2000"/>
    <s v="GS01"/>
    <s v="EA"/>
    <n v="1"/>
    <n v="933.9"/>
    <n v="0"/>
    <n v="0"/>
    <n v="933.9"/>
    <s v="ZSPR"/>
    <n v="0"/>
    <s v=""/>
    <n v="0"/>
    <n v="0"/>
    <s v="ONGC Petro additions Ltd."/>
    <s v="INR"/>
    <n v="0"/>
    <n v="0"/>
    <n v="0"/>
    <n v="0"/>
    <n v="0"/>
    <n v="0"/>
    <n v="0"/>
    <n v="0"/>
    <n v="0"/>
    <n v="0"/>
    <n v="0"/>
    <n v="0"/>
    <n v="0"/>
    <n v="0"/>
    <s v="General Store"/>
    <s v="P03"/>
    <n v="2508"/>
    <x v="2"/>
  </r>
  <r>
    <s v="0P4102200421"/>
    <s v="BRG,PTFE+SS,H018359,METSO"/>
    <s v="SPARE PARTS; PART NAME:BEARING; MATERIAL:PTFE + STAINLESS STEEL NET; DRAWING NUMBER:F09368; ITEM POSITION NUMBER:16,17; EQUIPMENTNAME:CONTROL VALVE; EQUIPMENT MAKE:METSO AUTOMATION; EQUIPMENT MODEL:REDA1HDJJST; MANUFACTURER:METSO AUTOMATION; MANUFACTURER PARTNUMBER:H018359"/>
    <d v="2017-02-18T00:00:00"/>
    <s v="SPARE_PARTS"/>
    <x v="2"/>
    <s v="2000"/>
    <s v="GS01"/>
    <s v="EA"/>
    <n v="1"/>
    <n v="933.9"/>
    <n v="0"/>
    <n v="0"/>
    <n v="933.9"/>
    <s v="ZSPR"/>
    <n v="0"/>
    <s v=""/>
    <n v="0"/>
    <n v="0"/>
    <s v="ONGC Petro additions Ltd."/>
    <s v="INR"/>
    <n v="0"/>
    <n v="0"/>
    <n v="0"/>
    <n v="0"/>
    <n v="0"/>
    <n v="0"/>
    <n v="0"/>
    <n v="0"/>
    <n v="0"/>
    <n v="0"/>
    <n v="0"/>
    <n v="0"/>
    <n v="0"/>
    <n v="0"/>
    <s v="General Store"/>
    <s v="P03"/>
    <n v="2508"/>
    <x v="2"/>
  </r>
  <r>
    <s v="0T1736510022"/>
    <s v="RDCR,CON,BW,A403,SCH40,0.75x1IN"/>
    <s v="BUTT-WELD CONCENTRIC PIPE REDUCERS; MAT:STAINLESS STEEL 304; MAT SPEC, FITTING:ASTM A403; SERVICE:LOW TEMP/HC/ADDITIVES; SCHEDULENUMBER:40; SIZE:0.75 x 1 IN"/>
    <d v="2022-02-14T00:00:00"/>
    <s v="BU_CO_PI_REDUCERS1"/>
    <x v="2"/>
    <s v="2000"/>
    <s v="CH01"/>
    <s v="EA"/>
    <n v="19"/>
    <n v="928.79"/>
    <n v="0"/>
    <n v="0"/>
    <n v="928.79"/>
    <s v="ZSTO"/>
    <n v="0"/>
    <s v=""/>
    <n v="0"/>
    <n v="0"/>
    <s v="ONGC Petro additions Ltd."/>
    <s v="INR"/>
    <n v="0"/>
    <n v="0"/>
    <n v="0"/>
    <n v="0"/>
    <n v="0"/>
    <n v="0"/>
    <n v="0"/>
    <n v="0"/>
    <n v="0"/>
    <n v="0"/>
    <n v="0"/>
    <n v="0"/>
    <n v="0"/>
    <n v="0"/>
    <s v="Chemcial store"/>
    <s v="S06"/>
    <n v="686"/>
    <x v="1"/>
  </r>
  <r>
    <s v="0P4102210804"/>
    <s v="GSKT,YOKE,13IN,232873143807,MIL"/>
    <s v="SPARE PARTS; PART NAME:GASKET,YOKE; EQUIPMENT NAME:CONTROL VALVE; EQUIPMENT MAKE:MIL CONTROLS; EQUIPMENT MODEL:21135;MANUFACTURER:MIL CONTROLS; MANUFACTURER PART NUMBER:232873143807; ACTUATOR SIZE:13 IN; MODEL NUMBER:21125, 70125"/>
    <d v="2017-08-28T00:00:00"/>
    <s v="SPARE_PARTS"/>
    <x v="2"/>
    <s v="2000"/>
    <s v="GS01"/>
    <s v="EA"/>
    <n v="3"/>
    <n v="927"/>
    <n v="0"/>
    <n v="0"/>
    <n v="927"/>
    <s v="ZSPR"/>
    <n v="0"/>
    <s v=""/>
    <n v="0"/>
    <n v="0"/>
    <s v="ONGC Petro additions Ltd."/>
    <s v="INR"/>
    <n v="0"/>
    <n v="0"/>
    <n v="0"/>
    <n v="0"/>
    <n v="0"/>
    <n v="0"/>
    <n v="0"/>
    <n v="0"/>
    <n v="0"/>
    <n v="0"/>
    <n v="0"/>
    <n v="0"/>
    <n v="0"/>
    <n v="0"/>
    <s v="General Store"/>
    <s v="P03"/>
    <n v="2317"/>
    <x v="2"/>
  </r>
  <r>
    <s v="0P0958970268"/>
    <s v="TRMINATR,2085-ECR,ALLENB"/>
    <s v="INSTRUMENT SYSTEMS; TYPE:TERMINATOR; MANUFACTURER PART NUMBER:2085-ECR;MANUFACTURER:ALLEN BRADLEY; EXPANSION INPUT/OUTPUT END CAPS/TERMINATOR"/>
    <d v="2021-06-16T00:00:00"/>
    <s v="INSTRUMENT_SYSTEMS"/>
    <x v="4"/>
    <s v="2000"/>
    <s v="CH01"/>
    <s v="EA"/>
    <n v="1"/>
    <n v="925.34"/>
    <n v="0"/>
    <n v="0"/>
    <n v="925.34"/>
    <s v="ZSPR"/>
    <n v="0"/>
    <s v=""/>
    <n v="0"/>
    <n v="0"/>
    <s v="ONGC Petro additions Ltd."/>
    <s v="INR"/>
    <n v="0"/>
    <n v="0"/>
    <n v="0"/>
    <n v="0"/>
    <n v="0"/>
    <n v="0"/>
    <n v="0"/>
    <n v="0"/>
    <n v="0"/>
    <n v="0"/>
    <n v="0"/>
    <n v="0"/>
    <n v="0"/>
    <n v="0"/>
    <s v="Chemcial store"/>
    <s v="P03"/>
    <n v="929"/>
    <x v="2"/>
  </r>
  <r>
    <s v="0T3002010029"/>
    <s v="BRG,BALL,MET,6208LLU,40MM,80MM"/>
    <s v="METRIC BALL BEARINGS; TYPE:RADIAL CONTACT; SERIES:6200; ROWS:SINGLE; STYLE:LIGHT TYPE DEEP GROOVE; MAT, CAGE:PRESSED STEEL;DESIGNATION NUMBER:6208 LLU; DIAMETER, BORE:40 MM; DIAMETER, OD:80 MM; WIDTH/HEIGHT:18 MM; REAL MANUFACTURER:NTN BEARINGS; POSITIONNUMBER:F312; SUB ASSEMBLY:SCREW FEEDER; EQUIPMENT:DRYER; EQUIPMENT MODEL:PE38-330-2300; EQUIPMENT MAKE:MITSUI ENGNG &amp; SHIPBUILDING;DRAWING NUMBER:MFE110-D-DR-0009-MES;"/>
    <d v="2018-09-13T00:00:00"/>
    <s v="ME_BA_BEARINGS"/>
    <x v="2"/>
    <s v="2000"/>
    <s v="CH01"/>
    <s v="EA"/>
    <n v="4"/>
    <n v="920"/>
    <n v="0"/>
    <n v="0"/>
    <n v="920"/>
    <s v="ZSTO"/>
    <n v="0"/>
    <s v=""/>
    <n v="0"/>
    <n v="0"/>
    <s v="ONGC Petro additions Ltd."/>
    <s v="INR"/>
    <n v="0"/>
    <n v="0"/>
    <n v="0"/>
    <n v="0"/>
    <n v="0"/>
    <n v="0"/>
    <n v="0"/>
    <n v="0"/>
    <n v="0"/>
    <n v="0"/>
    <n v="0"/>
    <n v="0"/>
    <n v="0"/>
    <n v="0"/>
    <s v="Chemcial store"/>
    <s v="S06"/>
    <n v="1936"/>
    <x v="1"/>
  </r>
  <r>
    <s v="0T2548160024"/>
    <s v="GSKT,NON-ASBESTOS,CL150,36IN"/>
    <s v="FLAT RING GASKETS; DESIGN SPEC:ANSI B16.21; DESIGN SPEC, FLANGE(S):ANSI B16.5; PRESSURE DESIGNATION:CLASS 150; THICKNESS:2 MM;MAT:NON ASBESTOS; MAT, SPEC:BS7531 GRADE X; SIZE, PIPE, NOMINAL:36 IN"/>
    <d v="2022-12-14T00:00:00"/>
    <s v="FL_GASKETS"/>
    <x v="2"/>
    <s v="2000"/>
    <s v="GS01"/>
    <s v="EA"/>
    <n v="1"/>
    <n v="915.72"/>
    <n v="0"/>
    <n v="0"/>
    <n v="915.72"/>
    <s v="ZSTO"/>
    <n v="0"/>
    <s v=""/>
    <n v="0"/>
    <n v="0"/>
    <s v="ONGC Petro additions Ltd."/>
    <s v="INR"/>
    <n v="0"/>
    <n v="0"/>
    <n v="0"/>
    <n v="0"/>
    <n v="0"/>
    <n v="0"/>
    <n v="0"/>
    <n v="0"/>
    <n v="0"/>
    <n v="0"/>
    <n v="0"/>
    <n v="0"/>
    <n v="0"/>
    <n v="0"/>
    <s v="General Store"/>
    <s v="S06"/>
    <n v="383"/>
    <x v="1"/>
  </r>
  <r>
    <s v="0T2548160024"/>
    <s v="GSKT,NON-ASBESTOS,CL150,36IN"/>
    <s v="FLAT RING GASKETS; DESIGN SPEC:ANSI B16.21; DESIGN SPEC, FLANGE(S):ANSI B16.5; PRESSURE DESIGNATION:CLASS 150; THICKNESS:2 MM;MAT:NON ASBESTOS; MAT, SPEC:BS7531 GRADE X; SIZE, PIPE, NOMINAL:36 IN"/>
    <d v="2022-12-14T00:00:00"/>
    <s v="FL_GASKETS"/>
    <x v="2"/>
    <s v="2000"/>
    <s v="SP01"/>
    <s v="EA"/>
    <n v="1"/>
    <n v="915.72"/>
    <n v="0"/>
    <n v="0"/>
    <n v="915.72"/>
    <s v="ZSTO"/>
    <n v="0"/>
    <s v=""/>
    <n v="0"/>
    <n v="0"/>
    <s v="ONGC Petro additions Ltd."/>
    <s v="INR"/>
    <n v="0"/>
    <n v="0"/>
    <n v="0"/>
    <n v="0"/>
    <n v="0"/>
    <n v="0"/>
    <n v="0"/>
    <n v="0"/>
    <n v="0"/>
    <n v="0"/>
    <n v="0"/>
    <n v="0"/>
    <n v="0"/>
    <n v="0"/>
    <s v="Shutdown Plan Mt"/>
    <s v="S06"/>
    <n v="383"/>
    <x v="1"/>
  </r>
  <r>
    <s v="0P4205023268"/>
    <s v="KEY,IMPLR,F/3700LA,495683342229,ITT-CORP"/>
    <s v="SPARE PARTS; PART NAME:KEY,IMPELLER; EQUIPMENT NAME:C4 RAFFINATE TRANSFER PUMP; EQUIPMENT MAKE:ITT CORPORATION INDIA PVT LTD;EQUIPMENT MODEL:3700 LA 3x4 - 16N; MANUFACTURER:ITT CORPORATION INDIA PVT LTD; MANUFACTURER PART NUMBER:49568 334 2229"/>
    <d v="2017-06-30T00:00:00"/>
    <s v="SPARE_PARTS"/>
    <x v="2"/>
    <s v="2000"/>
    <s v="GS01"/>
    <s v="EA"/>
    <n v="1"/>
    <n v="912.11"/>
    <n v="0"/>
    <n v="0"/>
    <n v="912.11"/>
    <s v="ZSPR"/>
    <n v="0"/>
    <s v=""/>
    <n v="0"/>
    <n v="0"/>
    <s v="ONGC Petro additions Ltd."/>
    <s v="INR"/>
    <n v="0"/>
    <n v="0"/>
    <n v="0"/>
    <n v="0"/>
    <n v="0"/>
    <n v="0"/>
    <n v="0"/>
    <n v="0"/>
    <n v="0"/>
    <n v="0"/>
    <n v="0"/>
    <n v="0"/>
    <n v="0"/>
    <n v="0"/>
    <s v="General Store"/>
    <s v="P04"/>
    <n v="2376"/>
    <x v="2"/>
  </r>
  <r>
    <s v="0P4205023275"/>
    <s v="KEY,IMPLR,F/3700LX,495683342229,ITT-CORP"/>
    <s v="SPARE PARTS; PART NAME:KEY,IMPELLER; EQUIPMENT NAME:C4 MIX TRANSFER PUMP; EQUIPMENT MAKE:ITT CORPORATION INDIA PVT LTD; EQUIPMENTMODEL:3700 LX-3x6 - 17S; MANUFACTURER:ITT CORPORATION INDIA PVT LTD; MANUFACTURER PART NUMBER:49568 334 2229"/>
    <d v="2017-06-30T00:00:00"/>
    <s v="SPARE_PARTS"/>
    <x v="2"/>
    <s v="2000"/>
    <s v="GS01"/>
    <s v="EA"/>
    <n v="1"/>
    <n v="912.11"/>
    <n v="0"/>
    <n v="0"/>
    <n v="912.11"/>
    <s v="ZSPR"/>
    <n v="0"/>
    <s v=""/>
    <n v="0"/>
    <n v="0"/>
    <s v="ONGC Petro additions Ltd."/>
    <s v="INR"/>
    <n v="0"/>
    <n v="0"/>
    <n v="0"/>
    <n v="0"/>
    <n v="0"/>
    <n v="0"/>
    <n v="0"/>
    <n v="0"/>
    <n v="0"/>
    <n v="0"/>
    <n v="0"/>
    <n v="0"/>
    <n v="0"/>
    <n v="0"/>
    <s v="General Store"/>
    <s v="P04"/>
    <n v="2376"/>
    <x v="2"/>
  </r>
  <r>
    <s v="0P4205031696"/>
    <s v="OIL RING,F/3700MA1.5x3,4952159+,ITT-CORP"/>
    <s v="SPARE PARTS; PART NAME:OIL RING,RETAINER; EQUIPMENT NAME:BUTANE C4 FEED PUMP; EQUIPMENT MAKE:ITT CORPORATION INDIA PVT LTD;EQUIPMENT MODEL:3700 MA-1.5x3-13A; MANUFACTURER:ITT CORPORATION INDIA PVT LTD; MANUFACTURER PART NUMBER:49521 59 2210"/>
    <d v="2017-06-30T00:00:00"/>
    <s v="SPARE_PARTS"/>
    <x v="2"/>
    <s v="2000"/>
    <s v="GS01"/>
    <s v="EA"/>
    <n v="2"/>
    <n v="912.11"/>
    <n v="0"/>
    <n v="0"/>
    <n v="912.11"/>
    <s v="ZSPR"/>
    <n v="0"/>
    <s v=""/>
    <n v="0"/>
    <n v="0"/>
    <s v="ONGC Petro additions Ltd."/>
    <s v="INR"/>
    <n v="0"/>
    <n v="0"/>
    <n v="0"/>
    <n v="0"/>
    <n v="0"/>
    <n v="0"/>
    <n v="0"/>
    <n v="0"/>
    <n v="0"/>
    <n v="0"/>
    <n v="0"/>
    <n v="0"/>
    <n v="0"/>
    <n v="0"/>
    <s v="General Store"/>
    <s v="P04"/>
    <n v="2376"/>
    <x v="2"/>
  </r>
  <r>
    <s v="0P4610240141"/>
    <s v="MCB,32A,2P,C32,NC232N,HAGER"/>
    <s v="CIRCUIT BREAKERS; TYPE, CIRCUITBREAKER:MINIATURE; POLE, QUANTITY:2; CURRENT RATING:32 A; OPERATION MODE:C-CURVE; CAPACITY,INTERRUPT:10 KA; MOUNTING:DIN RAIL; MANUFACTURER:HAGER POWERTECH; MANUFACTURER PART NUMBER:NC232N; FREQUENCY:50 HZ; DIMENSION:35 X68 MM; FOR CRACKER CATHODIC PROTECTION TR UNIT"/>
    <d v="2023-11-20T00:00:00"/>
    <m/>
    <x v="4"/>
    <s v="2000"/>
    <s v="GS01"/>
    <s v="EA"/>
    <n v="1"/>
    <n v="911.19"/>
    <n v="0"/>
    <n v="0"/>
    <n v="911.19"/>
    <s v="ZSPR"/>
    <n v="0"/>
    <s v=""/>
    <n v="0"/>
    <n v="0"/>
    <s v="ONGC Petro additions Ltd."/>
    <s v="INR"/>
    <n v="0"/>
    <n v="0"/>
    <n v="0"/>
    <n v="0"/>
    <n v="0"/>
    <n v="0"/>
    <n v="0"/>
    <n v="0"/>
    <n v="0"/>
    <n v="0"/>
    <n v="0"/>
    <n v="0"/>
    <n v="0"/>
    <n v="0"/>
    <s v="General Store"/>
    <s v="P01"/>
    <n v="42"/>
    <x v="2"/>
  </r>
  <r>
    <s v="0P4610240143"/>
    <s v="MCB,25A,2P,C25,NC225N,HAGER"/>
    <s v="CIRCUIT BREAKERS; TYPE, CIRCUITBREAKER:MINIATURE; POLE, QUANTITY:2; CURRENT RATING:25 A; OPERATION MODE:C-CURVE; CAPACITY,INTERRUPT:10 KA; MOUNTING:DIN RAIL; MANUFACTURER:HAGER POWERTECH; MANUFACTURER PART NUMBER:NC225N; FOR CRACKER CATHODIC PROTECTIONTR UNIT"/>
    <d v="2023-11-20T00:00:00"/>
    <s v="CIRCUIT_BREAKERS"/>
    <x v="4"/>
    <s v="2000"/>
    <s v="GS01"/>
    <s v="EA"/>
    <n v="1"/>
    <n v="911.19"/>
    <n v="0"/>
    <n v="0"/>
    <n v="911.19"/>
    <s v="ZSPR"/>
    <n v="0"/>
    <s v=""/>
    <n v="0"/>
    <n v="0"/>
    <s v="ONGC Petro additions Ltd."/>
    <s v="INR"/>
    <n v="0"/>
    <n v="0"/>
    <n v="0"/>
    <n v="0"/>
    <n v="0"/>
    <n v="0"/>
    <n v="0"/>
    <n v="0"/>
    <n v="0"/>
    <n v="0"/>
    <n v="0"/>
    <n v="0"/>
    <n v="0"/>
    <n v="0"/>
    <s v="General Store"/>
    <s v="P01"/>
    <n v="42"/>
    <x v="2"/>
  </r>
  <r>
    <s v="0T2541410379"/>
    <s v="GSKT,SPW,CL300,SS316,MICA,6IN"/>
    <s v="SPIRAL WOUND GASKETS; PRESSURE DESIGNATION:ASME CLASS 300; MAT, WINDINGS:STAINLESS STEEL 316; MAT, FILLER:MICA; MAT, INNERRING:STAINLESS STEEL 316; MAT, CENTRING RING:STAINLESS STEEL 316; SIZE, PIPE, NOMINAL:6 IN"/>
    <d v="2018-12-31T00:00:00"/>
    <s v="SP_GASKETS"/>
    <x v="2"/>
    <s v="2000"/>
    <s v="SP01"/>
    <s v="EA"/>
    <n v="2"/>
    <n v="905.55"/>
    <n v="0"/>
    <n v="0"/>
    <n v="905.55"/>
    <s v="ZSTO"/>
    <n v="0"/>
    <s v=""/>
    <n v="0"/>
    <n v="0"/>
    <s v="ONGC Petro additions Ltd."/>
    <s v="INR"/>
    <n v="0"/>
    <n v="0"/>
    <n v="0"/>
    <n v="0"/>
    <n v="0"/>
    <n v="0"/>
    <n v="0"/>
    <n v="0"/>
    <n v="0"/>
    <n v="0"/>
    <n v="0"/>
    <n v="0"/>
    <n v="0"/>
    <n v="0"/>
    <s v="Shutdown Plan Mt"/>
    <s v="S06"/>
    <n v="1827"/>
    <x v="1"/>
  </r>
  <r>
    <s v="0P4205060007"/>
    <s v="STEM,VLV,11515-0900-1A/12,SHIN-NIP"/>
    <s v="SPARE PARTS; PART NAME:STEM, VALVE; MANUFACTURER PART NUMBER:11515-0900-1A/12; MANUFACTURER:SHIN NIPPON MACHINERY CO LTD; DRAWINGNUMBER:11515-0900-1A; ITEM POSITION NUMBER:12; EQUIPMENT NAME:BIG PUMP (TURBINE); EQUIPMENT MAKE:SHIN NIPPON MACHINERY CO., LTD;EQUIPMENT MODEL:B8-C2; ADDITIONAL INFORMATION:FOR ESV"/>
    <d v="2017-06-17T00:00:00"/>
    <s v="SPARE_PARTS"/>
    <x v="2"/>
    <s v="2000"/>
    <s v="GS01"/>
    <s v="EA"/>
    <n v="1"/>
    <n v="905.33"/>
    <n v="0"/>
    <n v="0"/>
    <n v="905.33"/>
    <s v="ZSPR"/>
    <n v="0"/>
    <s v=""/>
    <n v="0"/>
    <n v="0"/>
    <s v="ONGC Petro additions Ltd."/>
    <s v="INR"/>
    <n v="0"/>
    <n v="0"/>
    <n v="0"/>
    <n v="0"/>
    <n v="0"/>
    <n v="0"/>
    <n v="0"/>
    <n v="0"/>
    <n v="0"/>
    <n v="0"/>
    <n v="0"/>
    <n v="0"/>
    <n v="0"/>
    <n v="0"/>
    <s v="General Store"/>
    <s v="P04"/>
    <n v="2389"/>
    <x v="2"/>
  </r>
  <r>
    <s v="0P3766900022"/>
    <s v="GSKT,305091,NEWLONG"/>
    <s v="SPARE PARTS; PART NAME:GASKET; EQUIPMENT NAME:STITCHING MACHINE; EQUIPMENT MAKE:NEWLONG INDUSTRIAL FZC; EQUIPMENT MODEL:DS-9C;MANUFACTURER:NEWLONG INDUSTRIAL FZC; MANUFACTURER PART NUMBER:305091; SUB ASSEMBLY:MISCELLANEOUS COVER PARTS"/>
    <d v="2021-07-09T00:00:00"/>
    <s v="SPARE_PARTS"/>
    <x v="2"/>
    <s v="2000"/>
    <s v="CH01"/>
    <s v="EA"/>
    <n v="10"/>
    <n v="903.04"/>
    <n v="0"/>
    <n v="0"/>
    <n v="903.04"/>
    <s v="ZSPR"/>
    <n v="0"/>
    <s v=""/>
    <n v="0"/>
    <n v="0"/>
    <s v="ONGC Petro additions Ltd."/>
    <s v="INR"/>
    <n v="0"/>
    <n v="0"/>
    <n v="0"/>
    <n v="0"/>
    <n v="0"/>
    <n v="0"/>
    <n v="0"/>
    <n v="0"/>
    <n v="0"/>
    <n v="0"/>
    <n v="0"/>
    <n v="0"/>
    <n v="0"/>
    <n v="0"/>
    <s v="Chemcial store"/>
    <s v="P04"/>
    <n v="906"/>
    <x v="2"/>
  </r>
  <r>
    <s v="0P3048010090"/>
    <s v="V-BELT,SPA-1732,1732MM"/>
    <s v="DRIVE BELTS; TYPE:V-BELT; SECTION DESIGNATION:SPA-1732; REQUIREMENTS:MINIMALSTRETCH, ANTI-STATI, OIL HEAT RESISTANT; WIDTH:12.7 MM; HEIGHT:10 MM; LENGTH,PITCH:1732 MM; FOR 00-RIB-EF-201A/R"/>
    <d v="2020-12-15T00:00:00"/>
    <s v="DR_BELTS"/>
    <x v="2"/>
    <s v="2000"/>
    <s v="CH01"/>
    <s v="EA"/>
    <n v="4"/>
    <n v="900"/>
    <n v="0"/>
    <n v="0"/>
    <n v="900"/>
    <s v="ZSPR"/>
    <n v="0"/>
    <s v=""/>
    <n v="0"/>
    <n v="0"/>
    <s v="ONGC Petro additions Ltd."/>
    <s v="INR"/>
    <n v="0"/>
    <n v="0"/>
    <n v="0"/>
    <n v="0"/>
    <n v="0"/>
    <n v="0"/>
    <n v="0"/>
    <n v="0"/>
    <n v="0"/>
    <n v="0"/>
    <n v="0"/>
    <n v="0"/>
    <n v="0"/>
    <n v="0"/>
    <s v="Chemcial store"/>
    <s v="P04"/>
    <n v="1112"/>
    <x v="2"/>
  </r>
  <r>
    <s v="0T3034050099"/>
    <s v="OIL SEAL,MET,70X78X5MM"/>
    <s v="METRIC OIL SEALS; TYPE:RADIAL SHAFT SEAL; DIAMETER, SHAFT:70 MM; DIAMETER, OD:78MM; WIDTH:5 MM; METAL INSERT AND RUBBER OUTSIDE DIAMETER SEAL WITH SPRING-LOADEDSEALING LIP AND AUXILIARY LIP; DESIGNED IN ACCORDANCE WITH ISO 6194-1 AND DIN3760"/>
    <d v="2021-04-10T00:00:00"/>
    <s v="ME_OI_SEALS"/>
    <x v="2"/>
    <s v="2000"/>
    <s v="CH01"/>
    <s v="EA"/>
    <n v="6"/>
    <n v="900"/>
    <n v="0"/>
    <n v="0"/>
    <n v="900"/>
    <s v="ZSTO"/>
    <n v="0"/>
    <s v=""/>
    <n v="0"/>
    <n v="0"/>
    <s v="ONGC Petro additions Ltd."/>
    <s v="INR"/>
    <n v="0"/>
    <n v="0"/>
    <n v="0"/>
    <n v="0"/>
    <n v="0"/>
    <n v="0"/>
    <n v="0"/>
    <n v="0"/>
    <n v="0"/>
    <n v="0"/>
    <n v="0"/>
    <n v="0"/>
    <n v="0"/>
    <n v="0"/>
    <s v="Chemcial store"/>
    <s v="S06"/>
    <n v="996"/>
    <x v="1"/>
  </r>
  <r>
    <s v="0P4102211611"/>
    <s v="BODY,GSKT,843345618826,MIL"/>
    <s v="SPARE PARTS; PART NAME:BODY,GASKET; MANUFACTURER:MIL CONTROLS LIMITED; MANUFACTURER PART NUMBER:843345618826"/>
    <d v="2017-08-28T00:00:00"/>
    <s v="SPARE_PARTS"/>
    <x v="2"/>
    <s v="2000"/>
    <s v="GS01"/>
    <s v="EA"/>
    <n v="1"/>
    <n v="898"/>
    <n v="0"/>
    <n v="0"/>
    <n v="898"/>
    <s v="ZSPR"/>
    <n v="0"/>
    <s v=""/>
    <n v="0"/>
    <n v="0"/>
    <s v="ONGC Petro additions Ltd."/>
    <s v="INR"/>
    <n v="0"/>
    <n v="0"/>
    <n v="0"/>
    <n v="0"/>
    <n v="0"/>
    <n v="0"/>
    <n v="0"/>
    <n v="0"/>
    <n v="0"/>
    <n v="0"/>
    <n v="0"/>
    <n v="0"/>
    <n v="0"/>
    <n v="0"/>
    <s v="General Store"/>
    <s v="P03"/>
    <n v="2317"/>
    <x v="2"/>
  </r>
  <r>
    <s v="0P4102211605"/>
    <s v="BODY,GSKT,602519693826,MIL"/>
    <s v="SPARE PARTS; PART NAME:BODY,GASKET; MANUFACTURER:MIL CONTROLS LIMITED; MANUFACTURER PART NUMBER:602519693826"/>
    <d v="2017-08-28T00:00:00"/>
    <s v="SPARE_PARTS"/>
    <x v="2"/>
    <s v="2000"/>
    <s v="GS01"/>
    <s v="EA"/>
    <n v="1"/>
    <n v="896"/>
    <n v="0"/>
    <n v="0"/>
    <n v="896"/>
    <s v="ZSPR"/>
    <n v="0"/>
    <s v=""/>
    <n v="0"/>
    <n v="0"/>
    <s v="ONGC Petro additions Ltd."/>
    <s v="INR"/>
    <n v="0"/>
    <n v="0"/>
    <n v="0"/>
    <n v="0"/>
    <n v="0"/>
    <n v="0"/>
    <n v="0"/>
    <n v="0"/>
    <n v="0"/>
    <n v="0"/>
    <n v="0"/>
    <n v="0"/>
    <n v="0"/>
    <n v="0"/>
    <s v="General Store"/>
    <s v="P03"/>
    <n v="2317"/>
    <x v="2"/>
  </r>
  <r>
    <s v="0P3034073360"/>
    <s v="O-RING,SEAL RING,09-M74Z/D+/1.2,EAGLEBUR"/>
    <s v="SPARE PARTS; PART NAME:O-RING,SEAL RING; MATERIAL:VITON; DRAWING NUMBER:09-M74Z/DW-G9-E2; ITEM POSITION NUMBER:1.2; EQUIPMENTNAME:MECHANICAL SEAL; EQUIPMENT MAKE:EAGLE BURGMANN; MANUFACTURER PART NUMBER:09-M74Z/DW-G9-E2/1.2; MANUFACTURER:EAGLE BURGMANN;MAIN EQUIPMENT NAME:PUMP; MODEL NUMBER:CC65*50-160"/>
    <d v="2018-06-23T00:00:00"/>
    <s v="SPARE_PARTS"/>
    <x v="2"/>
    <s v="2000"/>
    <s v="GS01"/>
    <s v="EA"/>
    <n v="2"/>
    <n v="893.2"/>
    <n v="0"/>
    <n v="0"/>
    <n v="893.2"/>
    <s v="ZSPR"/>
    <n v="0"/>
    <s v=""/>
    <n v="0"/>
    <n v="0"/>
    <s v="ONGC Petro additions Ltd."/>
    <s v="INR"/>
    <n v="0"/>
    <n v="0"/>
    <n v="0"/>
    <n v="0"/>
    <n v="0"/>
    <n v="0"/>
    <n v="0"/>
    <n v="0"/>
    <n v="0"/>
    <n v="0"/>
    <n v="0"/>
    <n v="0"/>
    <n v="0"/>
    <n v="0"/>
    <s v="General Store"/>
    <s v="P04"/>
    <n v="2018"/>
    <x v="2"/>
  </r>
  <r>
    <s v="0P4614400439"/>
    <s v="HANDLE,F/SFU,SK91278,L&amp;T"/>
    <s v="SPARE PARTS; PART NAME:HANDLE; EQUIPMENT NAME:SWITCH FUSE UNIT; EQUIPMENTMAKE:LARSEN &amp; TOUBRO; MANUFACTURER PART NUMBER:SK91278; MANUFACTURER:LARSEN &amp;TOUBRO; CURRENT RATING:100 A; TYPE:B"/>
    <d v="2021-07-16T00:00:00"/>
    <s v="SPARE_PARTS"/>
    <x v="4"/>
    <s v="2000"/>
    <s v="CH01"/>
    <s v="EA"/>
    <n v="2"/>
    <n v="892.8"/>
    <n v="0"/>
    <n v="0"/>
    <n v="892.8"/>
    <s v="ZSPR"/>
    <n v="0"/>
    <s v=""/>
    <n v="0"/>
    <n v="0"/>
    <s v="ONGC Petro additions Ltd."/>
    <s v="INR"/>
    <n v="0"/>
    <n v="0"/>
    <n v="0"/>
    <n v="0"/>
    <n v="0"/>
    <n v="0"/>
    <n v="0"/>
    <n v="0"/>
    <n v="0"/>
    <n v="0"/>
    <n v="0"/>
    <n v="0"/>
    <n v="0"/>
    <n v="0"/>
    <s v="Chemcial store"/>
    <s v="P01"/>
    <n v="899"/>
    <x v="2"/>
  </r>
  <r>
    <s v="0T2541410004"/>
    <s v="GSKT,SPW,CL300,904L,GPH,4IN,33PAPC"/>
    <s v="SPIRAL WOUND GASKETS; PRESSURE DESIGNATION:ASME CL 300; THICKNESS, GASKET:4.5 MM; MAT, WINDINGS:STAINLESS STEEL 904L; MAT,FILLER:GRAPHITE; MAT, INNER RING:STAINLESS STEEL 904L; MAT, CENTRING RING:STAINLESS STEEL 304; SIZE, PIPE, NOMINAL:4 IN; FACING,FILLER:GRAPHITE; MAT, INNER RING:STAINLESS STEEL 904L; MAT, CENTRING RING:STAINLESS STEEL 304; SIZE, PIPE, NOMINAL:4 IN; FACING,FLANGE: RAISED FACE; REFERENCE: 33PAPC"/>
    <d v="2022-04-22T00:00:00"/>
    <s v="SP_GASKETS"/>
    <x v="2"/>
    <s v="2000"/>
    <s v="GS01"/>
    <s v="EA"/>
    <n v="2"/>
    <n v="891.12"/>
    <n v="0"/>
    <n v="0"/>
    <n v="891.12"/>
    <s v="ZSTO"/>
    <n v="0"/>
    <s v=""/>
    <n v="0"/>
    <n v="0"/>
    <s v="ONGC Petro additions Ltd."/>
    <s v="INR"/>
    <n v="0"/>
    <n v="0"/>
    <n v="0"/>
    <n v="0"/>
    <n v="0"/>
    <n v="0"/>
    <n v="0"/>
    <n v="0"/>
    <n v="0"/>
    <n v="0"/>
    <n v="0"/>
    <n v="0"/>
    <n v="0"/>
    <n v="0"/>
    <s v="General Store"/>
    <s v="S06"/>
    <n v="619"/>
    <x v="1"/>
  </r>
  <r>
    <s v="0P0631070069"/>
    <s v="O-RING,BGRT-OG-0130,KOBE"/>
    <s v="SPARE PARTS; PART NAME:O-RING; MANUFACTURER PART NUMBER:BGRT-OG-0130; MANUFACTURER:KOBE STEEL; DRAWING NUMBER:UC-1000H30C; ITEMPOSITION NUMBER:19; EQUIPMENT NAME:PELLETIZER; EQUIPMENT MAKE:KOBE STEEL; EQUIPMENT MODEL:LCM500H; ADDITIONAL INFORMATION:FORWINDOW FRAME; SUB ASSY:WIND FRAME ASS'Y"/>
    <d v="2017-02-09T00:00:00"/>
    <s v="SPARE_PARTS"/>
    <x v="2"/>
    <s v="2000"/>
    <s v="GS01"/>
    <s v="EA"/>
    <n v="2"/>
    <n v="891.11"/>
    <n v="0"/>
    <n v="0"/>
    <n v="891.11"/>
    <s v="ZSPR"/>
    <n v="0"/>
    <s v=""/>
    <n v="0"/>
    <n v="0"/>
    <s v="ONGC Petro additions Ltd."/>
    <s v="INR"/>
    <n v="0"/>
    <n v="0"/>
    <n v="0"/>
    <n v="0"/>
    <n v="0"/>
    <n v="0"/>
    <n v="0"/>
    <n v="0"/>
    <n v="0"/>
    <n v="0"/>
    <n v="0"/>
    <n v="0"/>
    <n v="0"/>
    <n v="0"/>
    <s v="General Store"/>
    <s v="P04"/>
    <n v="2517"/>
    <x v="2"/>
  </r>
  <r>
    <s v="0P1401100004"/>
    <s v="VLV SET,11513280011+,18-3,56,57,SHIN-NIP"/>
    <s v="SPARE PARTS; PART NAME:VALVE SET; MANUFACTURER PART NUMBER:11513-2800-1/18-2, 18-3, 56, 57; MANUFACTURER:SHIN NIPPON MACHINERY COLTD; DRAWING NUMBER:11513-2800-1; EQUIPMENT NAME:BIG PUMPS (TURBINE)/; EQUIPMENT NAME:TURBINE SPARES; EQUIPMENT MODEL:B5-R4-R;ADDITIONAL INFORMATION:FOR GOVERNER VALVE"/>
    <d v="2017-06-17T00:00:00"/>
    <s v="SPARE_PARTS"/>
    <x v="2"/>
    <s v="2000"/>
    <s v="GS01"/>
    <s v="EA"/>
    <n v="2"/>
    <n v="888.25"/>
    <n v="0"/>
    <n v="0"/>
    <n v="888.25"/>
    <s v="ZSPR"/>
    <n v="0"/>
    <s v=""/>
    <n v="0"/>
    <n v="0"/>
    <s v="ONGC Petro additions Ltd."/>
    <s v="INR"/>
    <n v="0"/>
    <n v="0"/>
    <n v="0"/>
    <n v="0"/>
    <n v="0"/>
    <n v="0"/>
    <n v="0"/>
    <n v="0"/>
    <n v="0"/>
    <n v="0"/>
    <n v="0"/>
    <n v="0"/>
    <n v="0"/>
    <n v="0"/>
    <s v="General Store"/>
    <s v="P04"/>
    <n v="2389"/>
    <x v="2"/>
  </r>
  <r>
    <s v="0T2545780004"/>
    <s v="GSKT,RBR,FLR,EPDM,CL150,12IN,11KC"/>
    <s v="REINFORCED FLAT RING RUBBER GASKET; MAT:ETHYLENE-PROPYLENE RUBBER; CROSS SECTION:WITH INSERT; MAT, INSERT:STEEL; FACING,FLANGE:RAISED FACE; PRESSURE DESIGNATION:ASME CL 150; THICKNESS AT INSERT:6 MM; SIZE, PIPE, NOMINAL:12 IN; REFERENCE: 11KC"/>
    <d v="2023-08-23T00:00:00"/>
    <s v="RE_RU_FL_GASKETS"/>
    <x v="2"/>
    <s v="2000"/>
    <s v="SP01"/>
    <s v="EA"/>
    <n v="1"/>
    <n v="887.96"/>
    <n v="0"/>
    <n v="0"/>
    <n v="887.96"/>
    <s v="ZSTO"/>
    <n v="0"/>
    <s v=""/>
    <n v="0"/>
    <n v="0"/>
    <s v="ONGC Petro additions Ltd."/>
    <s v="INR"/>
    <n v="0"/>
    <n v="0"/>
    <n v="0"/>
    <n v="0"/>
    <n v="0"/>
    <n v="0"/>
    <n v="0"/>
    <n v="0"/>
    <n v="0"/>
    <n v="0"/>
    <n v="0"/>
    <n v="0"/>
    <n v="0"/>
    <n v="0"/>
    <s v="Shutdown Plan Mt"/>
    <s v="S06"/>
    <n v="131"/>
    <x v="1"/>
  </r>
  <r>
    <s v="0P4108010078"/>
    <s v="SW,LIMIT,F/ACB,SVCE POS,L&amp;T"/>
    <s v="LIMIT SWITCHES; MANUFACTURER:LARSEN &amp; TOUBRO; FOR AIR CIRCUIT BREAKER, SERVICE POSITION; MODEL:C-POWER ACB"/>
    <d v="2023-02-22T00:00:00"/>
    <s v="LI_SWITCHES"/>
    <x v="4"/>
    <s v="2000"/>
    <s v="CH01"/>
    <s v="EA"/>
    <n v="1"/>
    <n v="887.87"/>
    <n v="0"/>
    <n v="0"/>
    <n v="887.87"/>
    <s v="ZSPR"/>
    <n v="0"/>
    <s v=""/>
    <n v="0"/>
    <n v="0"/>
    <s v="ONGC Petro additions Ltd."/>
    <s v="INR"/>
    <n v="0"/>
    <n v="0"/>
    <n v="0"/>
    <n v="0"/>
    <n v="0"/>
    <n v="0"/>
    <n v="0"/>
    <n v="0"/>
    <n v="0"/>
    <n v="0"/>
    <n v="0"/>
    <n v="0"/>
    <n v="0"/>
    <n v="0"/>
    <s v="Chemcial store"/>
    <s v="P01"/>
    <n v="313"/>
    <x v="2"/>
  </r>
  <r>
    <s v="0P4108010079"/>
    <s v="SW,LIMIT,F/ACB,TEST POS,L&amp;T"/>
    <s v="LIMIT SWITCHES; MANUFACTURER:LARSEN &amp; TOUBRO; FOR AIR CIRCUIT BREAKER, TEST POSITION; MODEL:C-POWER ACB"/>
    <d v="2023-02-22T00:00:00"/>
    <s v="LI_SWITCHES"/>
    <x v="4"/>
    <s v="2000"/>
    <s v="CH01"/>
    <s v="EA"/>
    <n v="1"/>
    <n v="887.87"/>
    <n v="0"/>
    <n v="0"/>
    <n v="887.87"/>
    <s v="ZSPR"/>
    <n v="0"/>
    <s v=""/>
    <n v="0"/>
    <n v="0"/>
    <s v="ONGC Petro additions Ltd."/>
    <s v="INR"/>
    <n v="0"/>
    <n v="0"/>
    <n v="0"/>
    <n v="0"/>
    <n v="0"/>
    <n v="0"/>
    <n v="0"/>
    <n v="0"/>
    <n v="0"/>
    <n v="0"/>
    <n v="0"/>
    <n v="0"/>
    <n v="0"/>
    <n v="0"/>
    <s v="Chemcial store"/>
    <s v="P01"/>
    <n v="313"/>
    <x v="2"/>
  </r>
  <r>
    <s v="0P0631140142"/>
    <s v="HYDR HOSES,8PBSL-8H6-8PBSL-1500,JPSTL"/>
    <s v="SPARE PARTS; PART NAME:FLEXIBLE METAL HYDRAULIC HOSES; DIMENSIONS:1/2 IN X LG1500 MM; MATERIAL:STAINLESS STEEL 304; EQUIPMENT NAME:EXTRUDER PACKAGE;EQUIPMENT MAKE:THE JAPAN STEEL WORKS; MANUFACTURER PARTNUMBER:8PBSL-8H6-8PBSL-1500; MANUFACTURER:THE JAPAN STEEL WORKS;CONNECTION(S):BOTH END FEMALE STRAIGHT CONNECTION; SUPPLIER:PARKER; PNEUMATIC;WORKING PRESSURE:8 BAR"/>
    <d v="2021-05-13T00:00:00"/>
    <s v="SPARE_PARTS"/>
    <x v="2"/>
    <s v="2000"/>
    <s v="CH01"/>
    <s v="EA"/>
    <n v="1"/>
    <n v="886"/>
    <n v="0"/>
    <n v="0"/>
    <n v="886"/>
    <s v="ZSPR"/>
    <n v="0"/>
    <s v=""/>
    <n v="0"/>
    <n v="0"/>
    <s v="ONGC Petro additions Ltd."/>
    <s v="INR"/>
    <n v="0"/>
    <n v="0"/>
    <n v="0"/>
    <n v="0"/>
    <n v="0"/>
    <n v="0"/>
    <n v="0"/>
    <n v="0"/>
    <n v="0"/>
    <n v="0"/>
    <n v="0"/>
    <n v="0"/>
    <n v="0"/>
    <n v="0"/>
    <s v="Chemcial store"/>
    <s v="P04"/>
    <n v="963"/>
    <x v="2"/>
  </r>
  <r>
    <s v="0P4102215060"/>
    <s v="CAGE/SEAT RING GSKT,4001195948260+,BA-HU"/>
    <s v="SPARE PARTS; PART NAME:CAGE GASKET/SEAT RING GASKET; EQUIPMENT NAME:CONTROLVALVE; EQUIPMENT MAKE:BAKER HUGHES; MANUFACTURER PART NUMBER:400119594-826-0000;MANUFACTURER:BAKER HUGHES; TYPE:SOFT PART; VALVE SERIAL NUMBER:LB12A0092-002"/>
    <d v="2022-06-16T00:00:00"/>
    <s v="SPARE_PARTS"/>
    <x v="2"/>
    <s v="2000"/>
    <s v="CH01"/>
    <s v="EA"/>
    <n v="2"/>
    <n v="884.94"/>
    <n v="0"/>
    <n v="0"/>
    <n v="884.94"/>
    <s v="ZSPR"/>
    <n v="0"/>
    <s v=""/>
    <n v="0"/>
    <n v="0"/>
    <s v="ONGC Petro additions Ltd."/>
    <s v="INR"/>
    <n v="0"/>
    <n v="0"/>
    <n v="0"/>
    <n v="0"/>
    <n v="0"/>
    <n v="0"/>
    <n v="0"/>
    <n v="0"/>
    <n v="0"/>
    <n v="0"/>
    <n v="0"/>
    <n v="0"/>
    <n v="0"/>
    <n v="0"/>
    <s v="Chemcial store"/>
    <s v="P03"/>
    <n v="564"/>
    <x v="2"/>
  </r>
  <r>
    <s v="0P3037190117"/>
    <s v="CPLG,L110,LOVEJOY"/>
    <s v="COUPLINGS; TYPE:JAW; MANUFACTURER MODEL NUMBER:L110; MANUFACTURER:LOVEJOY; WITHPILOT BORE"/>
    <d v="2023-01-30T00:00:00"/>
    <m/>
    <x v="2"/>
    <s v="2000"/>
    <s v="GS01"/>
    <s v="EA"/>
    <n v="1"/>
    <n v="883.91"/>
    <n v="0"/>
    <n v="0"/>
    <n v="883.91"/>
    <s v="ZSPR"/>
    <n v="0"/>
    <s v=""/>
    <n v="0"/>
    <n v="0"/>
    <s v="ONGC Petro additions Ltd."/>
    <s v="INR"/>
    <n v="0"/>
    <n v="0"/>
    <n v="0"/>
    <n v="0"/>
    <n v="0"/>
    <n v="0"/>
    <n v="0"/>
    <n v="0"/>
    <n v="0"/>
    <n v="0"/>
    <n v="0"/>
    <n v="0"/>
    <n v="0"/>
    <n v="0"/>
    <s v="General Store"/>
    <s v="P04"/>
    <n v="336"/>
    <x v="2"/>
  </r>
  <r>
    <s v="0P1005010286"/>
    <s v="COV,FAN,FCX09LC0000SP,BHAR-BIJ"/>
    <s v="SPARE PARTS; PART NAME:COVER,FAN; EQUIPMENT NAME:MOTOR; EQUIPMENT MAKE:BHARAT BIJLEE; MANUFACTURER:BHARAT BIJLEE; MANUFACTURER PARTNUMBER:FCX09LC0000SP; FOR MOTOR; FRAME SIZE:90; POWER RATING:1.1/1.5 KW; VOLTAGE RATING:415 V; NUMBER OF POLE:4/6"/>
    <d v="2018-06-25T00:00:00"/>
    <s v="SPARE_PARTS"/>
    <x v="2"/>
    <s v="2000"/>
    <s v="GS01"/>
    <s v="EA"/>
    <n v="2"/>
    <n v="880"/>
    <n v="0"/>
    <n v="0"/>
    <n v="880"/>
    <s v="ZSPR"/>
    <n v="0"/>
    <s v=""/>
    <n v="0"/>
    <n v="0"/>
    <s v="ONGC Petro additions Ltd."/>
    <s v="INR"/>
    <n v="0"/>
    <n v="0"/>
    <n v="0"/>
    <n v="0"/>
    <n v="0"/>
    <n v="0"/>
    <n v="0"/>
    <n v="0"/>
    <n v="0"/>
    <n v="0"/>
    <n v="0"/>
    <n v="0"/>
    <n v="0"/>
    <n v="0"/>
    <s v="General Store"/>
    <s v="P01"/>
    <n v="2016"/>
    <x v="2"/>
  </r>
  <r>
    <s v="0P4205030511"/>
    <s v="O-RING SET,RBR,I6703SUBSOR,KBL"/>
    <s v="SPARE PARTS; PART NAME:O-RING SET; MANUFACTURER PART NUMBER:I6703SUBSOR; MANUFACTURER:KIRLOSKAR BROTHERS LTD; MATERIAL:RUBBER;EQUIPMENT NAME:CENTRIFUGAL PUMP; EQUIPMENT MODEL:KPDS 32/20; REFERENCE NUMBER:SOR; PUMP CODE:16703F08712A518010; OANUMBER:F08712A218/0100"/>
    <d v="2021-02-25T00:00:00"/>
    <s v="SPARE_PARTS"/>
    <x v="2"/>
    <s v="2000"/>
    <s v="GS01"/>
    <s v="EA"/>
    <n v="1"/>
    <n v="877.09"/>
    <n v="0"/>
    <n v="0"/>
    <n v="877.09"/>
    <s v="ZSPR"/>
    <n v="0"/>
    <s v=""/>
    <n v="0"/>
    <n v="0"/>
    <s v="ONGC Petro additions Ltd."/>
    <s v="INR"/>
    <n v="0"/>
    <n v="0"/>
    <n v="0"/>
    <n v="0"/>
    <n v="0"/>
    <n v="0"/>
    <n v="0"/>
    <n v="0"/>
    <n v="0"/>
    <n v="0"/>
    <n v="0"/>
    <n v="0"/>
    <n v="0"/>
    <n v="0"/>
    <s v="General Store"/>
    <s v="P04"/>
    <n v="1040"/>
    <x v="2"/>
  </r>
  <r>
    <s v="0P4205023868"/>
    <s v="SLV,SPCR,SS316,PN ISO 35,MATPL"/>
    <s v="SPARE PARTS; PART NAME:SLEEVE,SPACER; MATERIAL:STAINLESS STEEL 316; EQUIPMENT MAKE:MATHER &amp; PLATT PUMPS LTD; EQUIPMENT MODEL:PN ISO35; MANUFACTURER:MATHER &amp; PLATT PUMPS LTD; EQUIPMENT NAME:CIP PUMP FOR ULTRAFILTRATION PLANT"/>
    <d v="2016-08-05T00:00:00"/>
    <s v="SPARE_PARTS"/>
    <x v="2"/>
    <s v="2000"/>
    <s v="GS01"/>
    <s v="EA"/>
    <n v="1"/>
    <n v="873.76"/>
    <n v="0"/>
    <n v="0"/>
    <n v="873.76"/>
    <s v="ZSPR"/>
    <n v="0"/>
    <s v=""/>
    <n v="0"/>
    <n v="0"/>
    <s v="ONGC Petro additions Ltd."/>
    <s v="INR"/>
    <n v="0"/>
    <n v="0"/>
    <n v="0"/>
    <n v="0"/>
    <n v="0"/>
    <n v="0"/>
    <n v="0"/>
    <n v="0"/>
    <n v="0"/>
    <n v="0"/>
    <n v="0"/>
    <n v="0"/>
    <n v="0"/>
    <n v="0"/>
    <s v="General Store"/>
    <s v="P04"/>
    <n v="2705"/>
    <x v="2"/>
  </r>
  <r>
    <s v="0P4205023880"/>
    <s v="SLV,SPCR,SS316,PN ISO 30,MATPL"/>
    <s v="SPARE PARTS; PART NAME:SLEEVE,SPACER; MATERIAL:STAINLESS STEEL 316; EQUIPMENT MAKE:MATHER &amp; PLATT PUMPS LTD; EQUIPMENT MODEL:PN ISO30; MANUFACTURER:MATHER &amp; PLATT PUMPS LTD; EQUIPMENT NAME:BACKWASH PUMP FOR ULTRAFILTRATION PLANT"/>
    <d v="2016-08-05T00:00:00"/>
    <s v="SPARE_PARTS"/>
    <x v="2"/>
    <s v="2000"/>
    <s v="GS01"/>
    <s v="EA"/>
    <n v="1"/>
    <n v="873.76"/>
    <n v="0"/>
    <n v="0"/>
    <n v="873.76"/>
    <s v="ZSPR"/>
    <n v="0"/>
    <s v=""/>
    <n v="0"/>
    <n v="0"/>
    <s v="ONGC Petro additions Ltd."/>
    <s v="INR"/>
    <n v="0"/>
    <n v="0"/>
    <n v="0"/>
    <n v="0"/>
    <n v="0"/>
    <n v="0"/>
    <n v="0"/>
    <n v="0"/>
    <n v="0"/>
    <n v="0"/>
    <n v="0"/>
    <n v="0"/>
    <n v="0"/>
    <n v="0"/>
    <s v="General Store"/>
    <s v="P04"/>
    <n v="2705"/>
    <x v="2"/>
  </r>
  <r>
    <s v="0P4205023869"/>
    <s v="OILER,CONST LVL,ACRYLIC,PN ISO 35,MATPL"/>
    <s v="SPARE PARTS; PART NAME:OILER,CONSTANT LEVEL; MATERIAL:ACRYLIC; EQUIPMENT MAKE:MATHER &amp; PLATT PUMPS LTD; EQUIPMENT MODEL:PN ISO 35;MANUFACTURER:MATHER &amp; PLATT PUMPS LTD; EQUIPMENT NAME:CIP PUMP FOR ULTRAFILTRATION PLANT"/>
    <d v="2016-08-05T00:00:00"/>
    <s v="SPARE_PARTS"/>
    <x v="2"/>
    <s v="2000"/>
    <s v="GS01"/>
    <s v="EA"/>
    <n v="1"/>
    <n v="870.96"/>
    <n v="0"/>
    <n v="0"/>
    <n v="870.96"/>
    <s v="ZSPR"/>
    <n v="0"/>
    <s v=""/>
    <n v="0"/>
    <n v="0"/>
    <s v="ONGC Petro additions Ltd."/>
    <s v="INR"/>
    <n v="0"/>
    <n v="0"/>
    <n v="0"/>
    <n v="0"/>
    <n v="0"/>
    <n v="0"/>
    <n v="0"/>
    <n v="0"/>
    <n v="0"/>
    <n v="0"/>
    <n v="0"/>
    <n v="0"/>
    <n v="0"/>
    <n v="0"/>
    <s v="General Store"/>
    <s v="P04"/>
    <n v="2705"/>
    <x v="2"/>
  </r>
  <r>
    <s v="0P4205023881"/>
    <s v="OILER,CONST LVL,ACRYLIC,PN ISO 30,MATPL"/>
    <s v="SPARE PARTS; PART NAME:OILER,CONSTANT LEVEL; MATERIAL:ACRYLIC; EQUIPMENT MAKE:MATHER &amp; PLATT PUMPS LTD; EQUIPMENT MODEL:PN ISO 30;MANUFACTURER:MATHER &amp; PLATT PUMPS LTD; EQUIPMENT NAME:BACKWASH PUMP FOR ULTRAFILTRATION PLANT"/>
    <d v="2016-08-05T00:00:00"/>
    <s v="SPARE_PARTS"/>
    <x v="2"/>
    <s v="2000"/>
    <s v="GS01"/>
    <s v="EA"/>
    <n v="1"/>
    <n v="870.96"/>
    <n v="0"/>
    <n v="0"/>
    <n v="870.96"/>
    <s v="ZSPR"/>
    <n v="0"/>
    <s v=""/>
    <n v="0"/>
    <n v="0"/>
    <s v="ONGC Petro additions Ltd."/>
    <s v="INR"/>
    <n v="0"/>
    <n v="0"/>
    <n v="0"/>
    <n v="0"/>
    <n v="0"/>
    <n v="0"/>
    <n v="0"/>
    <n v="0"/>
    <n v="0"/>
    <n v="0"/>
    <n v="0"/>
    <n v="0"/>
    <n v="0"/>
    <n v="0"/>
    <s v="General Store"/>
    <s v="P04"/>
    <n v="2705"/>
    <x v="2"/>
  </r>
  <r>
    <s v="0T2541410103"/>
    <s v="GSKT,SPW,W/OUTR RING,SS316,CL300,14IN"/>
    <s v="SPIRAL WOUND GASKETS; DESIGN SPEC:ANSI B16.20; DESIGN SPEC, FLANGE(S):ANSI B16.5; PRESSURE DESIGNATION:CLASS 300; MAT,WINDINGS:STAINLESS STEEL 316; MAT, FILLER:GRAFOIL; MAT, CENTRING RING:STAINLESS STEEL 316; SIZE, PIPE, NOMINAL:14 IN"/>
    <d v="2022-04-04T00:00:00"/>
    <s v="SP_GASKETS"/>
    <x v="2"/>
    <s v="2000"/>
    <s v="CH01"/>
    <s v="EA"/>
    <n v="1"/>
    <n v="870.76"/>
    <n v="0"/>
    <n v="0"/>
    <n v="870.76"/>
    <s v="ZSTO"/>
    <n v="0"/>
    <s v=""/>
    <n v="0"/>
    <n v="0"/>
    <s v="ONGC Petro additions Ltd."/>
    <s v="INR"/>
    <n v="0"/>
    <n v="0"/>
    <n v="0"/>
    <n v="0"/>
    <n v="0"/>
    <n v="0"/>
    <n v="0"/>
    <n v="0"/>
    <n v="0"/>
    <n v="0"/>
    <n v="0"/>
    <n v="0"/>
    <n v="0"/>
    <n v="0"/>
    <s v="Chemcial store"/>
    <s v="S06"/>
    <n v="637"/>
    <x v="1"/>
  </r>
  <r>
    <s v="0P4160020147"/>
    <s v="SLCTR SW,ROTARY,230V,1P,A1K13F,SWITCHON"/>
    <s v="ELECTRICAL SWITCHES; TYPE:ROTARY; CURRENT-RATED:16 A; VOLTAGE-RATED:230 VAC; POLES:1; MANUFACTURER:SWITCHON; MANUFACTURER PARTNUMBER:A1K13F; SELECTOR SWITCH; 6 WAY; COARSE MANUAL OUTPUT CONTROL SWITCH; FOR CRACKER CATHODIC PROTECTION TR UNIT"/>
    <d v="2017-07-22T00:00:00"/>
    <s v="EL_SWITCHES"/>
    <x v="4"/>
    <s v="2000"/>
    <s v="GS01"/>
    <s v="EA"/>
    <n v="1"/>
    <n v="865.61"/>
    <n v="0"/>
    <n v="0"/>
    <n v="865.61"/>
    <s v="ZSPR"/>
    <n v="0"/>
    <s v=""/>
    <n v="0"/>
    <n v="0"/>
    <s v="ONGC Petro additions Ltd."/>
    <s v="INR"/>
    <n v="0"/>
    <n v="0"/>
    <n v="0"/>
    <n v="0"/>
    <n v="0"/>
    <n v="0"/>
    <n v="0"/>
    <n v="0"/>
    <n v="0"/>
    <n v="0"/>
    <n v="0"/>
    <n v="0"/>
    <n v="0"/>
    <n v="0"/>
    <s v="General Store"/>
    <s v="P01"/>
    <n v="2354"/>
    <x v="2"/>
  </r>
  <r>
    <s v="0P0802040333"/>
    <s v="O-RING,741201309,BPCL"/>
    <s v="SPARE PARTS; PART NAME:O-RING; DRAWING NUMBER:6130012/B; EQUIPMENT NAME:NITROGEN COMPRESSOR; EQUIPMENT MAKE:BHARAT PUMPS &amp;COMPRESSORS LTD; EQUIPMENT MODEL:4HB/3; ADDITIONAL INFORMATION:PART LIST:6130022; MANUFACTURER:BHARAT PUMPS &amp; COMPRESSORS LTD;MANUFACTURER PART NUMBER:741201309; GROUP NAME:SEPARATION COVER FOR ROD DIA 65 MM; BPC S/O NUMBER:302011005-01"/>
    <d v="2023-10-12T00:00:00"/>
    <s v="SPARE_PARTS"/>
    <x v="2"/>
    <s v="2000"/>
    <s v="CH01"/>
    <s v="EA"/>
    <n v="6"/>
    <n v="864.95"/>
    <n v="0"/>
    <n v="0"/>
    <n v="864.95"/>
    <s v="ZSPR"/>
    <n v="0"/>
    <s v=""/>
    <n v="0"/>
    <n v="0"/>
    <s v="ONGC Petro additions Ltd."/>
    <s v="INR"/>
    <n v="0"/>
    <n v="0"/>
    <n v="0"/>
    <n v="0"/>
    <n v="0"/>
    <n v="0"/>
    <n v="0"/>
    <n v="0"/>
    <n v="0"/>
    <n v="0"/>
    <n v="0"/>
    <n v="0"/>
    <n v="0"/>
    <n v="0"/>
    <s v="Chemcial store"/>
    <s v="P04"/>
    <n v="81"/>
    <x v="2"/>
  </r>
  <r>
    <s v="0P0801050098"/>
    <s v="RING,24.540.301.00,KPCL"/>
    <s v="SPARE PARTS; PART NAME:RING; EQUIPMENT NAME:INSTRUMENT AIR COMPRESSOR; EQUIPMENT MODEL:1EHA1T; MANUFACTURER:KPCL; MANUFACTURER PARTNUMBER:24.540.301.00; DRAWING NUMBER:EPCC2-GP-VD-009_9190_CDX_001-02"/>
    <d v="2023-04-29T00:00:00"/>
    <s v="SPARE_PARTS"/>
    <x v="2"/>
    <s v="2000"/>
    <s v="GS01"/>
    <s v="EA"/>
    <n v="8"/>
    <n v="864"/>
    <n v="0"/>
    <n v="0"/>
    <n v="864"/>
    <s v="ZSPR"/>
    <n v="0"/>
    <s v=""/>
    <n v="0"/>
    <n v="0"/>
    <s v="ONGC Petro additions Ltd."/>
    <s v="INR"/>
    <n v="0"/>
    <n v="0"/>
    <n v="0"/>
    <n v="0"/>
    <n v="0"/>
    <n v="0"/>
    <n v="0"/>
    <n v="0"/>
    <n v="0"/>
    <n v="0"/>
    <n v="0"/>
    <n v="0"/>
    <n v="0"/>
    <n v="0"/>
    <s v="General Store"/>
    <s v="P04"/>
    <n v="247"/>
    <x v="2"/>
  </r>
  <r>
    <s v="0T1780300069"/>
    <s v="WELDOLET,16X2IN,CS,A105,XS,MSS SP-97"/>
    <s v="BUTT-WELD REDUCING PIPE BRANCH FITTINGS; DESIGN SPEC:MSS SP-97; MAT:CARBONSTEEL; MAT, SPEC:ASTM A105; SCHEDULE NUMBER (RUN X OUTLET):XS; SIZE (RUN XOUTLET):16 X 2 IN; FITTING TYPE:WELDOLET; PIPING FOR MTA"/>
    <d v="2022-03-28T00:00:00"/>
    <s v="RE_BU_PI_BRANCH_F1"/>
    <x v="2"/>
    <s v="2000"/>
    <s v="SP01"/>
    <s v="EA"/>
    <n v="2"/>
    <n v="863.94"/>
    <n v="0"/>
    <n v="0"/>
    <n v="863.94"/>
    <s v="ZSTO"/>
    <n v="0"/>
    <s v=""/>
    <n v="0"/>
    <n v="0"/>
    <s v="ONGC Petro additions Ltd."/>
    <s v="INR"/>
    <n v="0"/>
    <n v="0"/>
    <n v="0"/>
    <n v="0"/>
    <n v="0"/>
    <n v="0"/>
    <n v="0"/>
    <n v="0"/>
    <n v="0"/>
    <n v="0"/>
    <n v="0"/>
    <n v="0"/>
    <n v="0"/>
    <n v="0"/>
    <s v="Shutdown Plan Mt"/>
    <s v="S06"/>
    <n v="644"/>
    <x v="1"/>
  </r>
  <r>
    <s v="0T2541410101"/>
    <s v="GSKT,SPW,W/OUTR RING,SS316,CL300,10IN"/>
    <s v="SPIRAL WOUND GASKETS; DESIGN SPEC:ANSI B16.20; DESIGN SPEC, FLANGE(S):ANSI B16.5; PRESSURE DESIGNATION:CLASS 300; MAT,WINDINGS:STAINLESS STEEL 316; MAT, FILLER:GRAFOIL; MAT, CENTRING RING:STAINLESS STEEL 316; SIZE, PIPE, NOMINAL:10 IN"/>
    <d v="2023-08-24T00:00:00"/>
    <s v="SP_GASKETS"/>
    <x v="2"/>
    <s v="2000"/>
    <s v="SP01"/>
    <s v="EA"/>
    <n v="2"/>
    <n v="862.35"/>
    <n v="0"/>
    <n v="0"/>
    <n v="862.35"/>
    <s v="ZSTO"/>
    <n v="0"/>
    <s v=""/>
    <n v="0"/>
    <n v="0"/>
    <s v="ONGC Petro additions Ltd."/>
    <s v="INR"/>
    <n v="0"/>
    <n v="0"/>
    <n v="0"/>
    <n v="0"/>
    <n v="0"/>
    <n v="0"/>
    <n v="0"/>
    <n v="0"/>
    <n v="0"/>
    <n v="0"/>
    <n v="0"/>
    <n v="0"/>
    <n v="0"/>
    <n v="0"/>
    <s v="Shutdown Plan Mt"/>
    <s v="S06"/>
    <n v="130"/>
    <x v="1"/>
  </r>
  <r>
    <s v="0P4102211598"/>
    <s v="BODY,GSKT,355670377826,MIL"/>
    <s v="SPARE PARTS; PART NAME:BODY,GASKET; MANUFACTURER:MIL CONTROLS LIMITED; MANUFACTURER PART NUMBER:355670377826"/>
    <d v="2022-03-12T00:00:00"/>
    <s v="SPARE_PARTS"/>
    <x v="2"/>
    <s v="2000"/>
    <s v="GS01"/>
    <s v="EA"/>
    <n v="1"/>
    <n v="858"/>
    <n v="0"/>
    <n v="0"/>
    <n v="858"/>
    <s v="ZSPR"/>
    <n v="0"/>
    <s v=""/>
    <n v="0"/>
    <n v="0"/>
    <s v="ONGC Petro additions Ltd."/>
    <s v="INR"/>
    <n v="0"/>
    <n v="0"/>
    <n v="0"/>
    <n v="0"/>
    <n v="0"/>
    <n v="0"/>
    <n v="0"/>
    <n v="0"/>
    <n v="0"/>
    <n v="0"/>
    <n v="0"/>
    <n v="0"/>
    <n v="0"/>
    <n v="0"/>
    <s v="General Store"/>
    <s v="P03"/>
    <n v="660"/>
    <x v="2"/>
  </r>
  <r>
    <s v="0P4102211608"/>
    <s v="BODY,GSKT,786946699826,MIL"/>
    <s v="SPARE PARTS; PART NAME:BODY,GASKET; MANUFACTURER:MIL CONTROLS LIMITED; MANUFACTURER PART NUMBER:786946699826"/>
    <d v="2017-08-28T00:00:00"/>
    <s v="SPARE_PARTS"/>
    <x v="2"/>
    <s v="2000"/>
    <s v="GS01"/>
    <s v="EA"/>
    <n v="1"/>
    <n v="858"/>
    <n v="0"/>
    <n v="0"/>
    <n v="858"/>
    <s v="ZSPR"/>
    <n v="0"/>
    <s v=""/>
    <n v="0"/>
    <n v="0"/>
    <s v="ONGC Petro additions Ltd."/>
    <s v="INR"/>
    <n v="0"/>
    <n v="0"/>
    <n v="0"/>
    <n v="0"/>
    <n v="0"/>
    <n v="0"/>
    <n v="0"/>
    <n v="0"/>
    <n v="0"/>
    <n v="0"/>
    <n v="0"/>
    <n v="0"/>
    <n v="0"/>
    <n v="0"/>
    <s v="General Store"/>
    <s v="P03"/>
    <n v="2317"/>
    <x v="2"/>
  </r>
  <r>
    <s v="0P4102211610"/>
    <s v="BODY,GSKT,821462251826,MIL"/>
    <s v="SPARE PARTS; PART NAME:BODY,GASKET; MANUFACTURER:MIL CONTROLS LIMITED; MANUFACTURER PART NUMBER:821462251826"/>
    <d v="2017-08-28T00:00:00"/>
    <s v="SPARE_PARTS"/>
    <x v="2"/>
    <s v="2000"/>
    <s v="GS01"/>
    <s v="EA"/>
    <n v="1"/>
    <n v="858"/>
    <n v="0"/>
    <n v="0"/>
    <n v="858"/>
    <s v="ZSPR"/>
    <n v="0"/>
    <s v=""/>
    <n v="0"/>
    <n v="0"/>
    <s v="ONGC Petro additions Ltd."/>
    <s v="INR"/>
    <n v="0"/>
    <n v="0"/>
    <n v="0"/>
    <n v="0"/>
    <n v="0"/>
    <n v="0"/>
    <n v="0"/>
    <n v="0"/>
    <n v="0"/>
    <n v="0"/>
    <n v="0"/>
    <n v="0"/>
    <n v="0"/>
    <n v="0"/>
    <s v="General Store"/>
    <s v="P03"/>
    <n v="2317"/>
    <x v="2"/>
  </r>
  <r>
    <s v="0P4102211615"/>
    <s v="BODY,GSKT,905890365826,MIL"/>
    <s v="SPARE PARTS; PART NAME:BODY,GASKET; MANUFACTURER:MIL CONTROLS LIMITED; MANUFACTURER PART NUMBER:905890365826"/>
    <d v="2017-08-28T00:00:00"/>
    <s v="SPARE_PARTS"/>
    <x v="2"/>
    <s v="2000"/>
    <s v="GS01"/>
    <s v="EA"/>
    <n v="1"/>
    <n v="856"/>
    <n v="0"/>
    <n v="0"/>
    <n v="856"/>
    <s v="ZSPR"/>
    <n v="0"/>
    <s v=""/>
    <n v="0"/>
    <n v="0"/>
    <s v="ONGC Petro additions Ltd."/>
    <s v="INR"/>
    <n v="0"/>
    <n v="0"/>
    <n v="0"/>
    <n v="0"/>
    <n v="0"/>
    <n v="0"/>
    <n v="0"/>
    <n v="0"/>
    <n v="0"/>
    <n v="0"/>
    <n v="0"/>
    <n v="0"/>
    <n v="0"/>
    <n v="0"/>
    <s v="General Store"/>
    <s v="P03"/>
    <n v="2317"/>
    <x v="2"/>
  </r>
  <r>
    <s v="0P1201060028"/>
    <s v="SNAP RING,A14,148003,WARTSILA"/>
    <s v="SPARE PARTS; PART NAME:SNAP RING; MANUFACTURER PART NUMBER:148003; MANUFACTURER:WARTSILA; DIMENSIONS:A14; DRAWINGNUMBER:DBAC195522; EQUIPMENT NAME:ENGINE; EQUIPMENT MODEL:W20V32; ENGINE NUMBER:PAAE227083; REFERENCE TYPE:W32"/>
    <d v="2017-07-27T00:00:00"/>
    <s v="SPARE_PARTS"/>
    <x v="2"/>
    <s v="2000"/>
    <s v="GS01"/>
    <s v="EA"/>
    <n v="4"/>
    <n v="853.29"/>
    <n v="0"/>
    <n v="0"/>
    <n v="853.29"/>
    <s v="ZSPR"/>
    <n v="0"/>
    <s v=""/>
    <n v="0"/>
    <n v="0"/>
    <s v="ONGC Petro additions Ltd."/>
    <s v="INR"/>
    <n v="0"/>
    <n v="0"/>
    <n v="0"/>
    <n v="0"/>
    <n v="0"/>
    <n v="0"/>
    <n v="0"/>
    <n v="0"/>
    <n v="0"/>
    <n v="0"/>
    <n v="0"/>
    <n v="0"/>
    <n v="0"/>
    <n v="0"/>
    <s v="General Store"/>
    <s v="P04"/>
    <n v="2349"/>
    <x v="2"/>
  </r>
  <r>
    <s v="0P1795500000"/>
    <s v="FLG,SO,CPVC,F1970,CL150,1/2IN,80"/>
    <s v="SLIP-ON PIPE FLANGES; DESIGN SPEC:ANSI B16.5; MAT:CPVC; MAT, SPEC:ASTM F1970;PRESSURE DESIGNATION:ASME CLASS 150; SIZE:1/2 IN; SCHEDULE NUMBER:80;TYPE:VANSTONE"/>
    <d v="2021-10-09T00:00:00"/>
    <s v="SL_PI_FLANGES"/>
    <x v="2"/>
    <s v="2000"/>
    <s v="CH01"/>
    <s v="EA"/>
    <n v="5"/>
    <n v="852.81"/>
    <n v="0"/>
    <n v="0"/>
    <n v="852.81"/>
    <s v="ZSPR"/>
    <n v="0"/>
    <s v=""/>
    <n v="0"/>
    <n v="0"/>
    <s v="ONGC Petro additions Ltd."/>
    <s v="INR"/>
    <n v="0"/>
    <n v="0"/>
    <n v="0"/>
    <n v="0"/>
    <n v="0"/>
    <n v="0"/>
    <n v="0"/>
    <n v="0"/>
    <n v="0"/>
    <n v="0"/>
    <n v="0"/>
    <n v="0"/>
    <n v="0"/>
    <n v="0"/>
    <s v="Chemcial store"/>
    <s v="P04"/>
    <n v="814"/>
    <x v="2"/>
  </r>
  <r>
    <s v="0T2545780029"/>
    <s v="GSKT,RBR,FLR,EPDM,CL300,12IN,11KC"/>
    <s v="REINFORCED FLAT RING RUBBER GASKET; MAT:ETHYLENE-PROPYLENE RUBBER; CROSS SECTION:WITH INSERT; MAT, INSERT:STEEL; FACING,FLANGE:RAISED FACE; PRESSURE DESIGNATION:ASME CL 300; THICKNESS AT INSERT:6 MM; SIZE, PIPE, NOMINAL:12 IN; REFERENCE: 11KC"/>
    <d v="2022-03-29T00:00:00"/>
    <s v="RE_RU_FL_GASKETS"/>
    <x v="2"/>
    <s v="2000"/>
    <s v="SP01"/>
    <s v="EA"/>
    <n v="1"/>
    <n v="851.98"/>
    <n v="0"/>
    <n v="0"/>
    <n v="851.98"/>
    <s v="ZSTO"/>
    <n v="0"/>
    <s v=""/>
    <n v="0"/>
    <n v="0"/>
    <s v="ONGC Petro additions Ltd."/>
    <s v="INR"/>
    <n v="0"/>
    <n v="0"/>
    <n v="0"/>
    <n v="0"/>
    <n v="0"/>
    <n v="0"/>
    <n v="0"/>
    <n v="0"/>
    <n v="0"/>
    <n v="0"/>
    <n v="0"/>
    <n v="0"/>
    <n v="0"/>
    <n v="0"/>
    <s v="Shutdown Plan Mt"/>
    <s v="S06"/>
    <n v="643"/>
    <x v="1"/>
  </r>
  <r>
    <s v="0T2541180010"/>
    <s v="GSKT,FL RECT,PE,BS7531-X,1010X1160MM,3MM"/>
    <s v="PLANT ELEMENT FLAT RECTANGULAR GASKET; MAT SPEC, FLAT PROFILE:BS7531 GRADE X; MAT, LAYERS:NON ASBESTOS; THICKNESS, GASKET:3 MM;LENGTH, SMALL SIDE:510 X 660 MM; LENGTH, LONG SIDE:1010 X 1160 MM"/>
    <d v="2017-05-22T00:00:00"/>
    <s v="PL_FL_GASKETS1"/>
    <x v="2"/>
    <s v="2000"/>
    <s v="SP01"/>
    <s v="EA"/>
    <n v="1"/>
    <n v="850"/>
    <n v="0"/>
    <n v="0"/>
    <n v="850"/>
    <s v="ZSTO"/>
    <n v="0"/>
    <s v=""/>
    <n v="0"/>
    <n v="0"/>
    <s v="ONGC Petro additions Ltd."/>
    <s v="INR"/>
    <n v="0"/>
    <n v="0"/>
    <n v="0"/>
    <n v="0"/>
    <n v="0"/>
    <n v="0"/>
    <n v="0"/>
    <n v="0"/>
    <n v="0"/>
    <n v="0"/>
    <n v="0"/>
    <n v="0"/>
    <n v="0"/>
    <n v="0"/>
    <s v="Shutdown Plan Mt"/>
    <s v="S06"/>
    <n v="2415"/>
    <x v="1"/>
  </r>
  <r>
    <s v="0P4205023212"/>
    <s v="BSHG,F/3700SA1.5x37S,B00129A19+,ITT-CORP"/>
    <s v="SPARE PARTS; PART NAME:BUSHING,THROAT; EQUIPMENT NAME:LIGHT PFO / PFO UNLOADING PUMP; EQUIPMENT MAKE:ITT CORPORATION INDIA PVT LTD;EQUIPMENT MODEL:3700 SA-1.5x3 - 7S; MANUFACTURER:ITT CORPORATION INDIA PVT LTD; MANUFACTURER PART NUMBER:B00129A19 2244EQUIPMENT MODEL:3700 SA-1.5x3 - 7S; MANUFACTURER:ITT CORPORATION INDIA PVT LTD; MANUFACTURER PART NUMBER:B00129A19 2244"/>
    <d v="2017-06-30T00:00:00"/>
    <s v="SPARE_PARTS"/>
    <x v="2"/>
    <s v="2000"/>
    <s v="GS01"/>
    <s v="EA"/>
    <n v="1"/>
    <n v="844.28"/>
    <n v="0"/>
    <n v="0"/>
    <n v="844.28"/>
    <s v="ZSPR"/>
    <n v="0"/>
    <s v=""/>
    <n v="0"/>
    <n v="0"/>
    <s v="ONGC Petro additions Ltd."/>
    <s v="INR"/>
    <n v="0"/>
    <n v="0"/>
    <n v="0"/>
    <n v="0"/>
    <n v="0"/>
    <n v="0"/>
    <n v="0"/>
    <n v="0"/>
    <n v="0"/>
    <n v="0"/>
    <n v="0"/>
    <n v="0"/>
    <n v="0"/>
    <n v="0"/>
    <s v="General Store"/>
    <s v="P04"/>
    <n v="2376"/>
    <x v="2"/>
  </r>
  <r>
    <s v="0P4205023219"/>
    <s v="BSHG,F/3700SA1.5x39N,B00129A19+,ITT-CORP"/>
    <s v="SPARE PARTS; PART NAME:BUSHING,THROAT; EQUIPMENT NAME:WASH OIL UNLOADING PUMP; EQUIPMENT MAKE:ITT CORPORATION INDIA PVT LTD;EQUIPMENT MODEL:3700 SA-1.5x3 - 9N; MANUFACTURER:ITT CORPORATION INDIA PVT LTD; MANUFACTURER PART NUMBER:B00129A19 2244"/>
    <d v="2017-06-30T00:00:00"/>
    <s v="SPARE_PARTS"/>
    <x v="2"/>
    <s v="2000"/>
    <s v="GS01"/>
    <s v="EA"/>
    <n v="1"/>
    <n v="844.28"/>
    <n v="0"/>
    <n v="0"/>
    <n v="844.28"/>
    <s v="ZSPR"/>
    <n v="0"/>
    <s v=""/>
    <n v="0"/>
    <n v="0"/>
    <s v="ONGC Petro additions Ltd."/>
    <s v="INR"/>
    <n v="0"/>
    <n v="0"/>
    <n v="0"/>
    <n v="0"/>
    <n v="0"/>
    <n v="0"/>
    <n v="0"/>
    <n v="0"/>
    <n v="0"/>
    <n v="0"/>
    <n v="0"/>
    <n v="0"/>
    <n v="0"/>
    <n v="0"/>
    <s v="General Store"/>
    <s v="P04"/>
    <n v="2376"/>
    <x v="2"/>
  </r>
  <r>
    <s v="0P4205023226"/>
    <s v="BSHG,F/3700SX,B00129A192244,ITT-CORP"/>
    <s v="SPARE PARTS; PART NAME:BUSHING,THROAT; EQUIPMENT NAME:PENTANE UNLOADING PUMP; EQUIPMENT MAKE:ITT CORPORATION INDIA PVT LTD;EQUIPMENT MODEL:3700 SX-1.5x3 - 9A; MANUFACTURER:ITT CORPORATION INDIA PVT LTD; MANUFACTURER PART NUMBER:B00129A19 2244"/>
    <d v="2017-06-30T00:00:00"/>
    <s v="SPARE_PARTS"/>
    <x v="2"/>
    <s v="2000"/>
    <s v="GS01"/>
    <s v="EA"/>
    <n v="1"/>
    <n v="844.28"/>
    <n v="0"/>
    <n v="0"/>
    <n v="844.28"/>
    <s v="ZSPR"/>
    <n v="0"/>
    <s v=""/>
    <n v="0"/>
    <n v="0"/>
    <s v="ONGC Petro additions Ltd."/>
    <s v="INR"/>
    <n v="0"/>
    <n v="0"/>
    <n v="0"/>
    <n v="0"/>
    <n v="0"/>
    <n v="0"/>
    <n v="0"/>
    <n v="0"/>
    <n v="0"/>
    <n v="0"/>
    <n v="0"/>
    <n v="0"/>
    <n v="0"/>
    <n v="0"/>
    <s v="General Store"/>
    <s v="P04"/>
    <n v="2376"/>
    <x v="2"/>
  </r>
  <r>
    <s v="0P4205023233"/>
    <s v="BSHG,F/3700SA1.5x3,B00129A1922+,ITT-CORP"/>
    <s v="SPARE PARTS; PART NAME:BUSHING,THROAT; EQUIPMENT NAME:HEXANE UNLOADING PUMP; EQUIPMENT MAKE:ITT CORPORATION INDIA PVT LTD;EQUIPMENT MODEL:3700 SA-1.5x3 - 11S; MANUFACTURER:ITT CORPORATION INDIA PVT LTD; MANUFACTURER PART NUMBER:B00129A19 2244; EQUIPMENTNAME:HEXANE-I UNLOADING PUMP"/>
    <d v="2017-06-30T00:00:00"/>
    <s v="SPARE_PARTS"/>
    <x v="2"/>
    <s v="2000"/>
    <s v="GS01"/>
    <s v="EA"/>
    <n v="1"/>
    <n v="844.28"/>
    <n v="0"/>
    <n v="0"/>
    <n v="844.28"/>
    <s v="ZSPR"/>
    <n v="0"/>
    <s v=""/>
    <n v="0"/>
    <n v="0"/>
    <s v="ONGC Petro additions Ltd."/>
    <s v="INR"/>
    <n v="0"/>
    <n v="0"/>
    <n v="0"/>
    <n v="0"/>
    <n v="0"/>
    <n v="0"/>
    <n v="0"/>
    <n v="0"/>
    <n v="0"/>
    <n v="0"/>
    <n v="0"/>
    <n v="0"/>
    <n v="0"/>
    <n v="0"/>
    <s v="General Store"/>
    <s v="P04"/>
    <n v="2376"/>
    <x v="2"/>
  </r>
  <r>
    <s v="0P4205023240"/>
    <s v="BSHG,F/3700SA1x2,B00129A192244,ITT-CORP"/>
    <s v="SPARE PARTS; PART NAME:BUSHING,THROAT; EQUIPMENT NAME:PENTANE TRANSFER PUMP; EQUIPMENT MAKE:ITT CORPORATION INDIA PVT LTD;EQUIPMENT MODEL:3700 SA-1x2 - 11A; MANUFACTURER:ITT CORPORATION INDIA PVT LTD; MANUFACTURER PART NUMBER:B00129A19 2244"/>
    <d v="2017-06-30T00:00:00"/>
    <s v="SPARE_PARTS"/>
    <x v="2"/>
    <s v="2000"/>
    <s v="GS01"/>
    <s v="EA"/>
    <n v="1"/>
    <n v="844.28"/>
    <n v="0"/>
    <n v="0"/>
    <n v="844.28"/>
    <s v="ZSPR"/>
    <n v="0"/>
    <s v=""/>
    <n v="0"/>
    <n v="0"/>
    <s v="ONGC Petro additions Ltd."/>
    <s v="INR"/>
    <n v="0"/>
    <n v="0"/>
    <n v="0"/>
    <n v="0"/>
    <n v="0"/>
    <n v="0"/>
    <n v="0"/>
    <n v="0"/>
    <n v="0"/>
    <n v="0"/>
    <n v="0"/>
    <n v="0"/>
    <n v="0"/>
    <n v="0"/>
    <s v="General Store"/>
    <s v="P04"/>
    <n v="2376"/>
    <x v="2"/>
  </r>
  <r>
    <s v="0P4205023246"/>
    <s v="BSHG,F/3700SA3x6,B00129A192244,ITT-CORP"/>
    <s v="SPARE PARTS; PART NAME:BUSHING,THROAT; EQUIPMENT NAME:HPG LOADING PUMP; EQUIPMENT MAKE:ITT CORPORATION INDIA PVT LTD; EQUIPMENTMODEL:3700 SA-3x6 - 9S; MANUFACTURER:ITT CORPORATION INDIA PVT LTD; MANUFACTURER PART NUMBER:B00129A19 2244"/>
    <d v="2017-06-30T00:00:00"/>
    <s v="SPARE_PARTS"/>
    <x v="2"/>
    <s v="2000"/>
    <s v="GS01"/>
    <s v="EA"/>
    <n v="1"/>
    <n v="844.28"/>
    <n v="0"/>
    <n v="0"/>
    <n v="844.28"/>
    <s v="ZSPR"/>
    <n v="0"/>
    <s v=""/>
    <n v="0"/>
    <n v="0"/>
    <s v="ONGC Petro additions Ltd."/>
    <s v="INR"/>
    <n v="0"/>
    <n v="0"/>
    <n v="0"/>
    <n v="0"/>
    <n v="0"/>
    <n v="0"/>
    <n v="0"/>
    <n v="0"/>
    <n v="0"/>
    <n v="0"/>
    <n v="0"/>
    <n v="0"/>
    <n v="0"/>
    <n v="0"/>
    <s v="General Store"/>
    <s v="P04"/>
    <n v="2376"/>
    <x v="2"/>
  </r>
  <r>
    <s v="0P4610040003"/>
    <s v="RLY,O/L,MN2,0.9 TO 1.5A,SS94141OOMO,L&amp;T"/>
    <s v="ELECTRICAL RELAYS; VOLTAGE:690 V; AMPERAGE:0.9 TO 1.5 A; NUMBER, CONTACTS:3; MANUFACTURER:LARSEN &amp; TOUBRO; MANUFACTURER PARTNUMBER:SS94141OOMO; TYPE:MN 2 (BI-METALLIC OVERLOAD RELAY); CONTACT CONFIGURATION:2 NO + 1 NC; MAIN TERMINAL CAPACITY (LUG):10 MM²;AUXILLARY TERMINAL CAPACITY:2 x 2.5 MM²; WITH MANUAL AND AUTO RESET MODE"/>
    <d v="2023-12-06T00:00:00"/>
    <m/>
    <x v="4"/>
    <s v="2000"/>
    <s v="CH01"/>
    <s v="EA"/>
    <n v="1"/>
    <n v="842.4"/>
    <n v="0"/>
    <n v="0"/>
    <n v="842.4"/>
    <s v="ZSPR"/>
    <n v="0"/>
    <s v=""/>
    <n v="0"/>
    <n v="0"/>
    <s v="ONGC Petro additions Ltd."/>
    <s v="INR"/>
    <n v="0"/>
    <n v="0"/>
    <n v="0"/>
    <n v="0"/>
    <n v="0"/>
    <n v="0"/>
    <n v="0"/>
    <n v="0"/>
    <n v="0"/>
    <n v="0"/>
    <n v="0"/>
    <n v="0"/>
    <n v="0"/>
    <n v="0"/>
    <s v="Chemcial store"/>
    <s v="P01"/>
    <n v="26"/>
    <x v="2"/>
  </r>
  <r>
    <s v="0P0631140138"/>
    <s v="HYDR HOSES,8PBSL-8H6-8PBSL-1300,JPSTL"/>
    <s v="SPARE PARTS; PART NAME:FLEXIBLE METAL HYDRAULIC HOSES; DIMENSIONS:1/2 IN X LG1300 MM; MATERIAL:STAINLESS STEEL 304; EQUIPMENT NAME:EXTRUDER PACKAGE;EQUIPMENT MAKE:THE JAPAN STEEL WORKS; MANUFACTURER PARTNUMBER:8PBSL-8H6-8PBSL-1300; MANUFACTURER:THE JAPAN STEEL WORKS;CONNECTION(S):BOTH END FEMALE STRAIGHT CONNECTION; SUPPLIER:PARKER; PNEUMATIC;WORKING PRESSURE:8 BAR"/>
    <d v="2021-05-13T00:00:00"/>
    <s v="SPARE_PARTS"/>
    <x v="2"/>
    <s v="2000"/>
    <s v="CH01"/>
    <s v="EA"/>
    <n v="1"/>
    <n v="842"/>
    <n v="0"/>
    <n v="0"/>
    <n v="842"/>
    <s v="ZSPR"/>
    <n v="0"/>
    <s v=""/>
    <n v="0"/>
    <n v="0"/>
    <s v="ONGC Petro additions Ltd."/>
    <s v="INR"/>
    <n v="0"/>
    <n v="0"/>
    <n v="0"/>
    <n v="0"/>
    <n v="0"/>
    <n v="0"/>
    <n v="0"/>
    <n v="0"/>
    <n v="0"/>
    <n v="0"/>
    <n v="0"/>
    <n v="0"/>
    <n v="0"/>
    <n v="0"/>
    <s v="Chemcial store"/>
    <s v="P04"/>
    <n v="963"/>
    <x v="2"/>
  </r>
  <r>
    <s v="0P3766900350"/>
    <s v="BALL,246081,NEWLONG"/>
    <s v="SPARE PARTS; PART NAME:BALL; EQUIPMENT NAME:PORTABLE STITCHING MACHINE;EQUIPMENT MAKE:NEWLONG INDUSTRIAL FZC; EQUIPMENT MODEL:NP-7A; MANUFACTURER PARTNUMBER:246081; MANUFACTURER:NEWLONG INDUSTRIAL FZC; FEED DRIVING AND CUTTERPARTS"/>
    <d v="2021-07-10T00:00:00"/>
    <s v="SPARE_PARTS"/>
    <x v="2"/>
    <s v="2000"/>
    <s v="CH01"/>
    <s v="EA"/>
    <n v="15"/>
    <n v="841.81"/>
    <n v="0"/>
    <n v="0"/>
    <n v="841.81"/>
    <s v="ZSPR"/>
    <n v="0"/>
    <s v=""/>
    <n v="0"/>
    <n v="0"/>
    <s v="ONGC Petro additions Ltd."/>
    <s v="INR"/>
    <n v="0"/>
    <n v="0"/>
    <n v="0"/>
    <n v="0"/>
    <n v="0"/>
    <n v="0"/>
    <n v="0"/>
    <n v="0"/>
    <n v="0"/>
    <n v="0"/>
    <n v="0"/>
    <n v="0"/>
    <n v="0"/>
    <n v="0"/>
    <s v="Chemcial store"/>
    <s v="P04"/>
    <n v="905"/>
    <x v="2"/>
  </r>
  <r>
    <s v="0T2548800006"/>
    <s v="GSKT,RJ,CS,OVAL,CL1500,1.1/2IN,52DA"/>
    <s v="RING JOINT GASKETS; MAT:LOW CARBON STEEL; TYPE:OVAL; SIZE, FLANGE (INCH:1.1/2 IN; PRESSURE DESIGNATION:ASME CL1500; FACINGFLANGE:RTJ; REFERENCE:52DA"/>
    <d v="2022-04-06T00:00:00"/>
    <s v="RI_GASKETS"/>
    <x v="2"/>
    <s v="2000"/>
    <s v="SP01"/>
    <s v="EA"/>
    <n v="10"/>
    <n v="839.35"/>
    <n v="0"/>
    <n v="0"/>
    <n v="839.35"/>
    <s v="ZSTO"/>
    <n v="0"/>
    <s v=""/>
    <n v="0"/>
    <n v="0"/>
    <s v="ONGC Petro additions Ltd."/>
    <s v="INR"/>
    <n v="0"/>
    <n v="0"/>
    <n v="0"/>
    <n v="0"/>
    <n v="0"/>
    <n v="0"/>
    <n v="0"/>
    <n v="0"/>
    <n v="0"/>
    <n v="0"/>
    <n v="0"/>
    <n v="0"/>
    <n v="0"/>
    <n v="0"/>
    <s v="Shutdown Plan Mt"/>
    <s v="S06"/>
    <n v="635"/>
    <x v="1"/>
  </r>
  <r>
    <s v="0T4606180001"/>
    <s v="THERMOST,25TO75°C,20A,240VAC,APT"/>
    <s v="TEMPERATURE SWITCHES; TEMPERATURE RANGE:25 TO 75°C; MANUFACTURER:APT; VOLTAGE RATING:240VAC; CURRENT:20A; SETTING RANGE:25°C, 35°C,45°C, 55°C, 65°C, 75°C; SUPPLIER:LARSEN &amp; TOUBRO LIMITED"/>
    <d v="2022-11-29T00:00:00"/>
    <s v="TE_SWITCHES"/>
    <x v="4"/>
    <s v="2000"/>
    <s v="CH01"/>
    <s v="EA"/>
    <n v="3"/>
    <n v="836.46"/>
    <n v="0"/>
    <n v="0"/>
    <n v="836.46"/>
    <s v="ZSTO"/>
    <n v="0"/>
    <s v=""/>
    <n v="0"/>
    <n v="0"/>
    <s v="ONGC Petro additions Ltd."/>
    <s v="INR"/>
    <n v="0"/>
    <n v="0"/>
    <n v="0"/>
    <n v="0"/>
    <n v="0"/>
    <n v="0"/>
    <n v="0"/>
    <n v="0"/>
    <n v="0"/>
    <n v="0"/>
    <n v="0"/>
    <n v="0"/>
    <n v="0"/>
    <n v="0"/>
    <s v="Chemcial store"/>
    <s v="S03"/>
    <n v="398"/>
    <x v="1"/>
  </r>
  <r>
    <s v="0P0631060029"/>
    <s v="FELT,LM-450G10A-22A,KOBE"/>
    <s v="SPARE PARTS; PART NAME:FELT; MANUFACTURER PART NUMBER:LM-450G10A-22A; MANUFACTURER:KOBE STEEL; DRAWING NUMBER:LM-500G10F#01; ITEMPOSITION NUMBER:21; EQUIPMENT NAME:MIXER; EQUIPMENT MAKE:KOBE STEEL; EQUIPMENT MODEL:LCM500H; SUB ASSY:GATE ASS'Y"/>
    <d v="2022-07-28T00:00:00"/>
    <s v="SPARE_PARTS"/>
    <x v="2"/>
    <s v="2000"/>
    <s v="GS01"/>
    <s v="EA"/>
    <n v="2"/>
    <n v="832.68"/>
    <n v="0"/>
    <n v="0"/>
    <n v="832.68"/>
    <s v="ZSPR"/>
    <n v="0"/>
    <s v=""/>
    <n v="0"/>
    <n v="0"/>
    <s v="ONGC Petro additions Ltd."/>
    <s v="INR"/>
    <n v="0"/>
    <n v="0"/>
    <n v="0"/>
    <n v="0"/>
    <n v="0"/>
    <n v="0"/>
    <n v="0"/>
    <n v="0"/>
    <n v="0"/>
    <n v="0"/>
    <n v="0"/>
    <n v="0"/>
    <n v="0"/>
    <n v="0"/>
    <s v="General Store"/>
    <s v="P04"/>
    <n v="522"/>
    <x v="2"/>
  </r>
  <r>
    <s v="0P4610040001"/>
    <s v="RLY,O/L,MN2,0.3TO0.5A,SS94141OOGO,L&amp;T"/>
    <s v="ELECTRICAL RELAYS; MANUFACTURER:LARSEN &amp; TOUBRO SWITCH GEAR; MANUFACTURER PART NUMBER:SS94141OOGO; VOLTAGE:690 V; AMPERAGE:0.3 TO0.5 A; NUMBER, CONTACTS:3; TYPE:MN 2 (BI-METALLIC OVERLOAD RELAY); CONTACT CONFIGURATION:2 NO + 1 NC; MAIN TERMINAL CAPACITY(LUG):10 MM²; AUXILLARY TERMINAL CAPACITY:2 x 2.5 MM²; WITH MANUAL AND AUTO RESET MODE"/>
    <d v="2023-12-06T00:00:00"/>
    <s v="EL_RELAYS"/>
    <x v="4"/>
    <s v="2000"/>
    <s v="CH01"/>
    <s v="EA"/>
    <n v="1"/>
    <n v="829.03"/>
    <n v="0"/>
    <n v="0"/>
    <n v="829.03"/>
    <s v="ZSPR"/>
    <n v="0"/>
    <s v=""/>
    <n v="0"/>
    <n v="0"/>
    <s v="ONGC Petro additions Ltd."/>
    <s v="INR"/>
    <n v="0"/>
    <n v="0"/>
    <n v="0"/>
    <n v="0"/>
    <n v="0"/>
    <n v="0"/>
    <n v="0"/>
    <n v="0"/>
    <n v="0"/>
    <n v="0"/>
    <n v="0"/>
    <n v="0"/>
    <n v="0"/>
    <n v="0"/>
    <s v="Chemcial store"/>
    <s v="P01"/>
    <n v="26"/>
    <x v="2"/>
  </r>
  <r>
    <s v="0P0615760034"/>
    <s v="FEED DOG STRUT,2702 J,CHRORICH"/>
    <s v="SPARE PARTS; PART NAME:FEED DOG STRUT; MANUFACTURER PART NUMBER:2702 J; MANUFACTURER:CHRONOS RICHARDSON; DRAWING NUMBER:1B 2067;ITEM POSITION NUMBER:36; EQUIPMENT NAME:FLAKER BAGGING SYSTEM; EQUIPMENT MAKE:CHRONOS RICHARDSON; EQUIPMENT MODEL:GE-55 SSF; SUBASSY:SEWING HEAD 150 U"/>
    <d v="2017-11-22T00:00:00"/>
    <s v="SPARE_PARTS"/>
    <x v="2"/>
    <s v="2000"/>
    <s v="GS01"/>
    <s v="EA"/>
    <n v="2"/>
    <n v="824.42"/>
    <n v="0"/>
    <n v="0"/>
    <n v="824.42"/>
    <s v="ZSPR"/>
    <n v="0"/>
    <s v=""/>
    <n v="0"/>
    <n v="0"/>
    <s v="ONGC Petro additions Ltd."/>
    <s v="INR"/>
    <n v="0"/>
    <n v="0"/>
    <n v="0"/>
    <n v="0"/>
    <n v="0"/>
    <n v="0"/>
    <n v="0"/>
    <n v="0"/>
    <n v="0"/>
    <n v="0"/>
    <n v="0"/>
    <n v="0"/>
    <n v="0"/>
    <n v="0"/>
    <s v="General Store"/>
    <s v="P04"/>
    <n v="2231"/>
    <x v="2"/>
  </r>
  <r>
    <s v="0P0615780059"/>
    <s v="STUD,7021 A,CHRORICH"/>
    <s v="SPARE PARTS; PART NAME:STUD; MANUFACTURER PART NUMBER:7021 A; MANUFACTURER:CHRONOS RICHARDSON; DRAWING NUMBER:1B 2323; ITEMPOSITION NUMBER:112; EQUIPMENT NAME:FLAKER BAGGING SYSTEM; EQUIPMENT MAKE:CHRONOS RICHARDSON; EQUIPMENT MODEL:GE-55 SSF; ADDITIONALINFORMATION:FOR FEED DOG ARM; SUB ASSY:SEWING HEAD 150 U"/>
    <d v="2017-11-22T00:00:00"/>
    <s v="SPARE_PARTS"/>
    <x v="2"/>
    <s v="2000"/>
    <s v="GS01"/>
    <s v="EA"/>
    <n v="2"/>
    <n v="824.42"/>
    <n v="0"/>
    <n v="0"/>
    <n v="824.42"/>
    <s v="ZSPR"/>
    <n v="0"/>
    <s v=""/>
    <n v="0"/>
    <n v="0"/>
    <s v="ONGC Petro additions Ltd."/>
    <s v="INR"/>
    <n v="0"/>
    <n v="0"/>
    <n v="0"/>
    <n v="0"/>
    <n v="0"/>
    <n v="0"/>
    <n v="0"/>
    <n v="0"/>
    <n v="0"/>
    <n v="0"/>
    <n v="0"/>
    <n v="0"/>
    <n v="0"/>
    <n v="0"/>
    <s v="General Store"/>
    <s v="P04"/>
    <n v="2231"/>
    <x v="2"/>
  </r>
  <r>
    <s v="0P0802040339"/>
    <s v="O-RING,741200215,BPCL"/>
    <s v="SPARE PARTS; PART NAME:O-RING; DRAWING NUMBER:6320030/E; EQUIPMENT NAME:NITROGEN COMPRESSOR; EQUIPMENT MAKE:BHARAT PUMPS &amp;COMPRESSORS LTD; EQUIPMENT MODEL:4HB/3; ADDITIONAL INFORMATION:PART LIST:6320174; MANUFACTURER:BHARAT PUMPS &amp; COMPRESSORS LTD;MANUFACTURER PART NUMBER:741200215; GROUP NAME:STUFFING BOX FOR ROD DIA 65 MM; BPC S/O NUMBER:302011005-01"/>
    <d v="2023-10-12T00:00:00"/>
    <s v="SPARE_PARTS"/>
    <x v="2"/>
    <s v="2000"/>
    <s v="GS01"/>
    <s v="EA"/>
    <n v="7"/>
    <n v="820.28"/>
    <n v="0"/>
    <n v="0"/>
    <n v="820.28"/>
    <s v="ZSPR"/>
    <n v="0"/>
    <s v=""/>
    <n v="0"/>
    <n v="0"/>
    <s v="ONGC Petro additions Ltd."/>
    <s v="INR"/>
    <n v="0"/>
    <n v="0"/>
    <n v="0"/>
    <n v="0"/>
    <n v="0"/>
    <n v="0"/>
    <n v="0"/>
    <n v="0"/>
    <n v="0"/>
    <n v="0"/>
    <n v="0"/>
    <n v="0"/>
    <n v="0"/>
    <n v="0"/>
    <s v="General Store"/>
    <s v="P04"/>
    <n v="81"/>
    <x v="2"/>
  </r>
  <r>
    <s v="0P3034070927"/>
    <s v="SET SCR,C01383+0D/944.17,EAGLEBUR"/>
    <s v="SPARE PARTS; PART NAME:SET SCREW; MATERIAL:HTS-NI; DRAWING NUMBER:C01383 AP 0D; ITEM POSITION NUMBER:944.17; EQUIPMENT NAME:CAUSTICCIRCULATION PUMP; EQUIPMENT MODEL:ZF80-2200,ZF25-2200,ZF25-2315; ADDITIONAL INFORMATION:SHAFT,FOR MECHANICAL SEAL;MANUFACTURER:EAGLE BURGMANN; MANUFACTURER PART NUMBER:C01383AP0D/944.17; EQUIPMENT NAME:WATER CIRCULATION PUMP, FEED PUMPS SPENTCAUSTIC OXIDN"/>
    <d v="2019-02-14T00:00:00"/>
    <s v="SPARE_PARTS"/>
    <x v="2"/>
    <s v="2000"/>
    <s v="CH01"/>
    <s v="EA"/>
    <n v="5"/>
    <n v="819.26"/>
    <n v="0"/>
    <n v="0"/>
    <n v="819.26"/>
    <s v="ZSPR"/>
    <n v="0"/>
    <s v=""/>
    <n v="0"/>
    <n v="0"/>
    <s v="ONGC Petro additions Ltd."/>
    <s v="INR"/>
    <n v="0"/>
    <n v="0"/>
    <n v="0"/>
    <n v="0"/>
    <n v="0"/>
    <n v="0"/>
    <n v="0"/>
    <n v="0"/>
    <n v="0"/>
    <n v="0"/>
    <n v="0"/>
    <n v="0"/>
    <n v="0"/>
    <n v="0"/>
    <s v="Chemcial store"/>
    <s v="P04"/>
    <n v="1782"/>
    <x v="2"/>
  </r>
  <r>
    <s v="0P4614090162"/>
    <s v="HANDLE ASSY,SK91277OOOO,F/SFU,FN63A,L&amp;T"/>
    <s v="SPARE PARTS; PART NAME:HANDLE ASSEMBLY; EQUIPMENT NAME:SWITCH FUSE UNIT;EQUIPMENT MAKE:LARSEN &amp; TOUBRO; EQUIPMENT MODEL:FN63A; ADDITIONALINFORMATION:TYPE B; ARTICLE NUMBER:SK91277OOOO"/>
    <d v="2023-06-10T00:00:00"/>
    <m/>
    <x v="4"/>
    <s v="2000"/>
    <s v="CH01"/>
    <s v="EA"/>
    <n v="4"/>
    <n v="818.4"/>
    <n v="0"/>
    <n v="0"/>
    <n v="818.4"/>
    <s v="ZSPR"/>
    <n v="0"/>
    <s v=""/>
    <n v="0"/>
    <n v="0"/>
    <s v="ONGC Petro additions Ltd."/>
    <s v="INR"/>
    <n v="0"/>
    <n v="0"/>
    <n v="0"/>
    <n v="0"/>
    <n v="0"/>
    <n v="0"/>
    <n v="0"/>
    <n v="0"/>
    <n v="0"/>
    <n v="0"/>
    <n v="0"/>
    <n v="0"/>
    <n v="0"/>
    <n v="0"/>
    <s v="Chemcial store"/>
    <s v="P01"/>
    <n v="205"/>
    <x v="2"/>
  </r>
  <r>
    <s v="0P4102201299"/>
    <s v="HAND WHEEL,EQ-C233-03-04REV1/2,SAUNDERS"/>
    <s v="SPARE PARTS; PART NAME:HAND WHEEL; MATERIAL:ABS PLASTIC; DRAWINGNUMBER:EQ-C233-03-04 REV 1; ITEM POSITION NUMBER:2; EQUIPMENT NAME:DIAPHRAGMVALVE; EQUIPMENT MAKE:SAUNDERS VALVES; ADDITIONAL INFORMATION:RUBBER LINED;MANUFACTURER PART NUMBER:EQ-C233-03-04 REV 1 / 2; MANUFACTURER:SAUNDERS VALVES"/>
    <d v="2018-01-30T00:00:00"/>
    <s v="SPARE_PARTS"/>
    <x v="2"/>
    <s v="2000"/>
    <s v="CH01"/>
    <s v="EA"/>
    <n v="4"/>
    <n v="808"/>
    <n v="0"/>
    <n v="0"/>
    <n v="808"/>
    <s v="ZSPR"/>
    <n v="0"/>
    <s v=""/>
    <n v="0"/>
    <n v="0"/>
    <s v="ONGC Petro additions Ltd."/>
    <s v="INR"/>
    <n v="0"/>
    <n v="0"/>
    <n v="0"/>
    <n v="0"/>
    <n v="0"/>
    <n v="0"/>
    <n v="0"/>
    <n v="0"/>
    <n v="0"/>
    <n v="0"/>
    <n v="0"/>
    <n v="0"/>
    <n v="0"/>
    <n v="0"/>
    <s v="Chemcial store"/>
    <s v="P04"/>
    <n v="2162"/>
    <x v="2"/>
  </r>
  <r>
    <s v="0P4614050001"/>
    <s v="PUSH BUTTON,BLACK,22.5MM,HD15C3,ESBEE"/>
    <s v="PUSH BUTTON; TYPE:NON ILLUMINATED ACTUATOR; COLOUR:BLACK; DIMENSION:22.5 MM; MANUFACTURER:ESBEE; MANUFACTURER PART NUMBER:HD15C3;HEAD TYPE:FLUSH HEAD; FOR 415 V PANEL"/>
    <d v="2021-07-22T00:00:00"/>
    <s v="PUSH_BUTTON"/>
    <x v="4"/>
    <s v="2000"/>
    <s v="CH01"/>
    <s v="EA"/>
    <n v="10"/>
    <n v="805"/>
    <n v="0"/>
    <n v="0"/>
    <n v="805"/>
    <s v="ZSPR"/>
    <n v="0"/>
    <s v=""/>
    <n v="0"/>
    <n v="0"/>
    <s v="ONGC Petro additions Ltd."/>
    <s v="INR"/>
    <n v="0"/>
    <n v="0"/>
    <n v="0"/>
    <n v="0"/>
    <n v="0"/>
    <n v="0"/>
    <n v="0"/>
    <n v="0"/>
    <n v="0"/>
    <n v="0"/>
    <n v="0"/>
    <n v="0"/>
    <n v="0"/>
    <n v="0"/>
    <s v="Chemcial store"/>
    <s v="P01"/>
    <n v="893"/>
    <x v="2"/>
  </r>
  <r>
    <s v="0P0631070043"/>
    <s v="GASKET,GP-5F07H,KOBE"/>
    <s v="SPARE PARTS; PART NAME:GASKET; MANUFACTURER PART NUMBER:GP-5F07H; MANUFACTURER:KOBE STEEL; DRAWING NUMBER:GP-15201K; ITEM POSITIONNUMBER:8; EQUIPMENT NAME:GEAR PUMP; EQUIPMENT MAKE:KOBE STEEL; EQUIPMENT MODEL:LCM500H; SUB ASSY:KNT-150 SECTION ASS'Y"/>
    <d v="2018-11-10T00:00:00"/>
    <s v="SPARE_PARTS"/>
    <x v="2"/>
    <s v="2000"/>
    <s v="CH01"/>
    <s v="EA"/>
    <n v="1"/>
    <n v="802.83"/>
    <n v="0"/>
    <n v="0"/>
    <n v="802.83"/>
    <s v="ZSPR"/>
    <n v="0"/>
    <s v=""/>
    <n v="0"/>
    <n v="0"/>
    <s v="ONGC Petro additions Ltd."/>
    <s v="INR"/>
    <n v="0"/>
    <n v="0"/>
    <n v="0"/>
    <n v="0"/>
    <n v="0"/>
    <n v="0"/>
    <n v="0"/>
    <n v="0"/>
    <n v="0"/>
    <n v="0"/>
    <n v="0"/>
    <n v="0"/>
    <n v="0"/>
    <n v="0"/>
    <s v="Chemcial store"/>
    <s v="P04"/>
    <n v="1878"/>
    <x v="2"/>
  </r>
  <r>
    <s v="0P3766900255"/>
    <s v="STAY,255571,NEWLONG"/>
    <s v="SPARE PARTS; PART NAME:STAY; EQUIPMENT NAME:STITCHING MACHINE; EQUIPMENT MAKE:NEWLONG INDUSTRIAL FZC; EQUIPMENT MODEL:DS-9C;MANUFACTURER:NEWLONG INDUSTRIAL FZC; MANUFACTURER PART NUMBER:255571; SUB ASSEMBLY:THREAD BREAK DETECTOR PARTS"/>
    <d v="2018-08-06T00:00:00"/>
    <s v="SPARE_PARTS"/>
    <x v="2"/>
    <s v="2000"/>
    <s v="CH01"/>
    <s v="EA"/>
    <n v="1"/>
    <n v="802.49"/>
    <n v="0"/>
    <n v="0"/>
    <n v="802.49"/>
    <s v="ZSPR"/>
    <n v="0"/>
    <s v=""/>
    <n v="0"/>
    <n v="0"/>
    <s v="ONGC Petro additions Ltd."/>
    <s v="INR"/>
    <n v="0"/>
    <n v="0"/>
    <n v="0"/>
    <n v="0"/>
    <n v="0"/>
    <n v="0"/>
    <n v="0"/>
    <n v="0"/>
    <n v="0"/>
    <n v="0"/>
    <n v="0"/>
    <n v="0"/>
    <n v="0"/>
    <n v="0"/>
    <s v="Chemcial store"/>
    <s v="P04"/>
    <n v="1974"/>
    <x v="2"/>
  </r>
  <r>
    <s v="0P1005010285"/>
    <s v="COV,FAN,FCX08LC0000SP,BHAR-BIJ"/>
    <s v="SPARE PARTS; PART NAME:COVER,FAN; EQUIPMENT NAME:MOTOR; EQUIPMENT MAKE:BHARAT BIJLEE; MANUFACTURER:BHARAT BIJLEE; MANUFACTURER PARTNUMBER:FCX08LC0000SP; FOR MOTOR; FRAME SIZE:80; POWER RATING:0.37/0.75 KW; VOLTAGE RATING:415 V; NUMBER OF POLE:4/6"/>
    <d v="2018-06-25T00:00:00"/>
    <s v="SPARE_PARTS"/>
    <x v="2"/>
    <s v="2000"/>
    <s v="GS01"/>
    <s v="EA"/>
    <n v="2"/>
    <n v="800"/>
    <n v="0"/>
    <n v="0"/>
    <n v="800"/>
    <s v="ZSPR"/>
    <n v="0"/>
    <s v=""/>
    <n v="0"/>
    <n v="0"/>
    <s v="ONGC Petro additions Ltd."/>
    <s v="INR"/>
    <n v="0"/>
    <n v="0"/>
    <n v="0"/>
    <n v="0"/>
    <n v="0"/>
    <n v="0"/>
    <n v="0"/>
    <n v="0"/>
    <n v="0"/>
    <n v="0"/>
    <n v="0"/>
    <n v="0"/>
    <n v="0"/>
    <n v="0"/>
    <s v="General Store"/>
    <s v="P01"/>
    <n v="2016"/>
    <x v="2"/>
  </r>
  <r>
    <s v="0P3922150059"/>
    <s v="STRNR ELEM,SS304,1IN,VP-SC2252-Y2-02,JFC"/>
    <s v="SPARE PARTS; PART NAME:STRAINER ELEMENT; DIMENSIONS:1 IN; MATERIAL:STAINLESS STEEL 304; DRAWING NUMBER:VP-SC2252-Y2-02; EQUIPMENTMAKE:JFC CORPORATION; EQUIPMENT MODEL:Y-FORGING TYPE; MANUFACTURER:JFC CORPORATION; REAL MANUFACTURER:KOREA FUJI PACKING CO. LTD"/>
    <d v="2019-03-12T00:00:00"/>
    <s v="SPARE_PARTS"/>
    <x v="2"/>
    <s v="2000"/>
    <s v="CH01"/>
    <s v="EA"/>
    <n v="1"/>
    <n v="800"/>
    <n v="0"/>
    <n v="0"/>
    <n v="800"/>
    <s v="ZSPR"/>
    <n v="0"/>
    <s v=""/>
    <n v="0"/>
    <n v="0"/>
    <s v="ONGC Petro additions Ltd."/>
    <s v="INR"/>
    <n v="0"/>
    <n v="0"/>
    <n v="0"/>
    <n v="0"/>
    <n v="0"/>
    <n v="0"/>
    <n v="0"/>
    <n v="0"/>
    <n v="0"/>
    <n v="0"/>
    <n v="0"/>
    <n v="0"/>
    <n v="0"/>
    <n v="0"/>
    <s v="Chemcial store"/>
    <s v="P04"/>
    <n v="1756"/>
    <x v="2"/>
  </r>
  <r>
    <s v="0P3922150060"/>
    <s v="STRNR ELEM,SS304,1IN,VP-SC2252-Y2-03,JFC"/>
    <s v="SPARE PARTS; PART NAME:STRAINER ELEMENT; DIMENSIONS:1 IN; MATERIAL:STAINLESS STEEL 304; DRAWING NUMBER:VP-SC2252-Y2-03; EQUIPMENTMAKE:JFC CORPORATION; EQUIPMENT MODEL:Y-FORGING TYPE; MANUFACTURER:JFC CORPORATION; REAL MANUFACTURER:KOREA FUJI PACKING CO. LTD"/>
    <d v="2019-03-12T00:00:00"/>
    <s v="SPARE_PARTS"/>
    <x v="2"/>
    <s v="2000"/>
    <s v="CH01"/>
    <s v="EA"/>
    <n v="1"/>
    <n v="800"/>
    <n v="0"/>
    <n v="0"/>
    <n v="800"/>
    <s v="ZSPR"/>
    <n v="0"/>
    <s v=""/>
    <n v="0"/>
    <n v="0"/>
    <s v="ONGC Petro additions Ltd."/>
    <s v="INR"/>
    <n v="0"/>
    <n v="0"/>
    <n v="0"/>
    <n v="0"/>
    <n v="0"/>
    <n v="0"/>
    <n v="0"/>
    <n v="0"/>
    <n v="0"/>
    <n v="0"/>
    <n v="0"/>
    <n v="0"/>
    <n v="0"/>
    <n v="0"/>
    <s v="Chemcial store"/>
    <s v="P04"/>
    <n v="1756"/>
    <x v="2"/>
  </r>
  <r>
    <s v="0T2545780038"/>
    <s v="GSKT,RBR,FLR,EPDM,CL600,10IN,11KC"/>
    <s v="REINFORCED FLAT RING RUBBER GASKET; MAT:ETHYLENE-PROPYLENE RUBBER; CROSS SECTION:WITH INSERT; MAT, INSERT:STEEL; FACING,FLANGE:RAISED FACE; PRESSURE DESIGNATION:ASME CL 600; THICKNESS AT INSERT:6 MM; SIZE, PIPE, NOMINAL:10 IN; REFERENCE: 11KC"/>
    <d v="2022-03-29T00:00:00"/>
    <s v="RE_RU_FL_GASKETS"/>
    <x v="2"/>
    <s v="2000"/>
    <s v="SP01"/>
    <s v="EA"/>
    <n v="1"/>
    <n v="796.98"/>
    <n v="0"/>
    <n v="0"/>
    <n v="796.98"/>
    <s v="ZSTO"/>
    <n v="0"/>
    <s v=""/>
    <n v="0"/>
    <n v="0"/>
    <s v="ONGC Petro additions Ltd."/>
    <s v="INR"/>
    <n v="0"/>
    <n v="0"/>
    <n v="0"/>
    <n v="0"/>
    <n v="0"/>
    <n v="0"/>
    <n v="0"/>
    <n v="0"/>
    <n v="0"/>
    <n v="0"/>
    <n v="0"/>
    <n v="0"/>
    <n v="0"/>
    <n v="0"/>
    <s v="Shutdown Plan Mt"/>
    <s v="S06"/>
    <n v="643"/>
    <x v="1"/>
  </r>
  <r>
    <s v="0P0615780063"/>
    <s v="SCR,THREAD TENSION,7023 F,CHRORICH"/>
    <s v="SPARE PARTS; PART NAME:SCREW, THREAD TENSION; MANUFACTURER PART NUMBER:7023 F; MANUFACTURER:CHRONOS RICHARDSON; DRAWING NUMBER:1B2346; ITEM POSITION NUMBER:118; EQUIPMENT NAME:FLAKER BAGGING SYSTEM; EQUIPMENT MAKE:CHRONOS RICHARDSON; EQUIPMENT MODEL:GE-55 SSF;SUB ASSY:SEWING HEAD 150 U"/>
    <d v="2017-11-22T00:00:00"/>
    <s v="SPARE_PARTS"/>
    <x v="2"/>
    <s v="2000"/>
    <s v="GS01"/>
    <s v="EA"/>
    <n v="2"/>
    <n v="795.32"/>
    <n v="0"/>
    <n v="0"/>
    <n v="795.32"/>
    <s v="ZSPR"/>
    <n v="0"/>
    <s v=""/>
    <n v="0"/>
    <n v="0"/>
    <s v="ONGC Petro additions Ltd."/>
    <s v="INR"/>
    <n v="0"/>
    <n v="0"/>
    <n v="0"/>
    <n v="0"/>
    <n v="0"/>
    <n v="0"/>
    <n v="0"/>
    <n v="0"/>
    <n v="0"/>
    <n v="0"/>
    <n v="0"/>
    <n v="0"/>
    <n v="0"/>
    <n v="0"/>
    <s v="General Store"/>
    <s v="P04"/>
    <n v="2231"/>
    <x v="2"/>
  </r>
  <r>
    <s v="0P3766620313"/>
    <s v="RING,RBR,ZFA11536,STATEC"/>
    <s v="SPARE PARTS; PART NAME:RING; MATERIAL:RUBBER; DRAWING NUMBER:ZGA1029214; ITEM POSITION NUMBER:019; EQUIPMENT NAME:NET-WEIGHER;EQUIPMENT MAKE:STATEC BINDER; MANUFACTURER:STATEC BINDER; MANUFACTURER PART NUMBER:ZFA11536; SUB-ASSEMBLY:WEIGHING CONTAINER SBNW"/>
    <d v="2022-04-28T00:00:00"/>
    <s v="SPARE_PARTS"/>
    <x v="2"/>
    <s v="2000"/>
    <s v="SP01"/>
    <s v="EA"/>
    <n v="2"/>
    <n v="792.88"/>
    <n v="0"/>
    <n v="0"/>
    <n v="792.88"/>
    <s v="ZSPR"/>
    <n v="0"/>
    <s v=""/>
    <n v="0"/>
    <n v="0"/>
    <s v="ONGC Petro additions Ltd."/>
    <s v="INR"/>
    <n v="0"/>
    <n v="0"/>
    <n v="0"/>
    <n v="0"/>
    <n v="0"/>
    <n v="0"/>
    <n v="0"/>
    <n v="0"/>
    <n v="0"/>
    <n v="0"/>
    <n v="0"/>
    <n v="0"/>
    <n v="0"/>
    <n v="0"/>
    <s v="Shutdown Plan Mt"/>
    <s v="P04"/>
    <n v="613"/>
    <x v="2"/>
  </r>
  <r>
    <s v="0P1005010291"/>
    <s v="COV,NDE,ENA09LC0000SP,BHAR-BIJ"/>
    <s v="SPARE PARTS; PART NAME:COVER; EQUIPMENT NAME:MOTOR; EQUIPMENT MAKE:BHARAT BIJLEE; ADDITIONAL INFORMATION:NON-DRIVE END SIDE;MANUFACTURER:BHARAT BIJLEE; MANUFACTURER PART NUMBER:ENA09LC0000SP; FOR MOTOR; FRAME SIZE:90; POWER RATING:1.1 KW; VOLTAGERATING:415 V; NUMBER OF POLE:4"/>
    <d v="2018-06-25T00:00:00"/>
    <s v="SPARE_PARTS"/>
    <x v="2"/>
    <s v="2000"/>
    <s v="GS01"/>
    <s v="EA"/>
    <n v="1"/>
    <n v="790"/>
    <n v="0"/>
    <n v="0"/>
    <n v="790"/>
    <s v="ZSPR"/>
    <n v="0"/>
    <s v=""/>
    <n v="0"/>
    <n v="0"/>
    <s v="ONGC Petro additions Ltd."/>
    <s v="INR"/>
    <n v="0"/>
    <n v="0"/>
    <n v="0"/>
    <n v="0"/>
    <n v="0"/>
    <n v="0"/>
    <n v="0"/>
    <n v="0"/>
    <n v="0"/>
    <n v="0"/>
    <n v="0"/>
    <n v="0"/>
    <n v="0"/>
    <n v="0"/>
    <s v="General Store"/>
    <s v="P01"/>
    <n v="2016"/>
    <x v="2"/>
  </r>
  <r>
    <s v="0T2541630122"/>
    <s v="GSKT,SPW,CL600,SS316,GPH,6IN,4.5MM"/>
    <s v="SPIRAL WOUND GASKETS; PRESSURE DESIGNATION:CL600; THICKNESS, GASKET:4.5 MM; MAT, WINDINGS:STAINLESS STEEL 316; MAT,FILLER:GRAPHITE; MAT, INNER RING:STAINLESS STEEL; MAT, CENTRING RING:STAINLESS STEEL; SIZE, PIPE, NOMINAL:6 IN; EQUIPMENTNAME:PRESSURE VESSEL; DRAWING NUMBER:MFA-130-D-DR-4012; PART NUMBER:1205; REAL MANUFACTURER:STARFLEX; EQUIPMENTMANUFACTURER:STARFLEX"/>
    <d v="2018-01-12T00:00:00"/>
    <s v="SP_GASKETS"/>
    <x v="2"/>
    <s v="2000"/>
    <s v="SP01"/>
    <s v="EA"/>
    <n v="1"/>
    <n v="788.14"/>
    <n v="0"/>
    <n v="0"/>
    <n v="788.14"/>
    <s v="ZSTO"/>
    <n v="0"/>
    <s v=""/>
    <n v="0"/>
    <n v="0"/>
    <s v="ONGC Petro additions Ltd."/>
    <s v="INR"/>
    <n v="0"/>
    <n v="0"/>
    <n v="0"/>
    <n v="0"/>
    <n v="0"/>
    <n v="0"/>
    <n v="0"/>
    <n v="0"/>
    <n v="0"/>
    <n v="0"/>
    <n v="0"/>
    <n v="0"/>
    <n v="0"/>
    <n v="0"/>
    <s v="Shutdown Plan Mt"/>
    <s v="S06"/>
    <n v="2180"/>
    <x v="1"/>
  </r>
  <r>
    <s v="0P4102211458"/>
    <s v="GSKT,SEAT,889186998826,MIL"/>
    <s v="SPARE PARTS; PART NAME:GASKET,SEAT; MANUFACTURER:MIL CONTROLS LIMITED; MANUFACTURER PART NUMBER:889186998826"/>
    <d v="2017-08-28T00:00:00"/>
    <s v="SPARE_PARTS"/>
    <x v="2"/>
    <s v="2000"/>
    <s v="GS01"/>
    <s v="EA"/>
    <n v="1"/>
    <n v="787"/>
    <n v="0"/>
    <n v="0"/>
    <n v="787"/>
    <s v="ZSPR"/>
    <n v="0"/>
    <s v=""/>
    <n v="0"/>
    <n v="0"/>
    <s v="ONGC Petro additions Ltd."/>
    <s v="INR"/>
    <n v="0"/>
    <n v="0"/>
    <n v="0"/>
    <n v="0"/>
    <n v="0"/>
    <n v="0"/>
    <n v="0"/>
    <n v="0"/>
    <n v="0"/>
    <n v="0"/>
    <n v="0"/>
    <n v="0"/>
    <n v="0"/>
    <n v="0"/>
    <s v="General Store"/>
    <s v="P03"/>
    <n v="2317"/>
    <x v="2"/>
  </r>
  <r>
    <s v="0P4102211471"/>
    <s v="GSKT,SEAT,410134693826,MIL"/>
    <s v="SPARE PARTS; PART NAME:GASKET,SEAT; MANUFACTURER:MIL CONTROLS LIMITED; MANUFACTURER PART NUMBER:410134693826"/>
    <d v="2017-08-28T00:00:00"/>
    <s v="SPARE_PARTS"/>
    <x v="2"/>
    <s v="2000"/>
    <s v="GS01"/>
    <s v="EA"/>
    <n v="1"/>
    <n v="787"/>
    <n v="0"/>
    <n v="0"/>
    <n v="787"/>
    <s v="ZSPR"/>
    <n v="0"/>
    <s v=""/>
    <n v="0"/>
    <n v="0"/>
    <s v="ONGC Petro additions Ltd."/>
    <s v="INR"/>
    <n v="0"/>
    <n v="0"/>
    <n v="0"/>
    <n v="0"/>
    <n v="0"/>
    <n v="0"/>
    <n v="0"/>
    <n v="0"/>
    <n v="0"/>
    <n v="0"/>
    <n v="0"/>
    <n v="0"/>
    <n v="0"/>
    <n v="0"/>
    <s v="General Store"/>
    <s v="P03"/>
    <n v="2317"/>
    <x v="2"/>
  </r>
  <r>
    <s v="0P4102211473"/>
    <s v="GSKT,SEAT,363008647826,MIL"/>
    <s v="SPARE PARTS; PART NAME:GASKET,SEAT; MANUFACTURER:MIL CONTROLS LIMITED; MANUFACTURER PART NUMBER:363008647826"/>
    <d v="2017-08-28T00:00:00"/>
    <s v="SPARE_PARTS"/>
    <x v="2"/>
    <s v="2000"/>
    <s v="GS01"/>
    <s v="EA"/>
    <n v="1"/>
    <n v="787"/>
    <n v="0"/>
    <n v="0"/>
    <n v="787"/>
    <s v="ZSPR"/>
    <n v="0"/>
    <s v=""/>
    <n v="0"/>
    <n v="0"/>
    <s v="ONGC Petro additions Ltd."/>
    <s v="INR"/>
    <n v="0"/>
    <n v="0"/>
    <n v="0"/>
    <n v="0"/>
    <n v="0"/>
    <n v="0"/>
    <n v="0"/>
    <n v="0"/>
    <n v="0"/>
    <n v="0"/>
    <n v="0"/>
    <n v="0"/>
    <n v="0"/>
    <n v="0"/>
    <s v="General Store"/>
    <s v="P03"/>
    <n v="2317"/>
    <x v="2"/>
  </r>
  <r>
    <s v="0P4102211477"/>
    <s v="GSKT,SEAT,264776604826,MIL"/>
    <s v="SPARE PARTS; PART NAME:GASKET,SEAT; MANUFACTURER:MIL CONTROLS LIMITED; MANUFACTURER PART NUMBER:264776604826"/>
    <d v="2017-08-28T00:00:00"/>
    <s v="SPARE_PARTS"/>
    <x v="2"/>
    <s v="2000"/>
    <s v="GS01"/>
    <s v="EA"/>
    <n v="1"/>
    <n v="787"/>
    <n v="0"/>
    <n v="0"/>
    <n v="787"/>
    <s v="ZSPR"/>
    <n v="0"/>
    <s v=""/>
    <n v="0"/>
    <n v="0"/>
    <s v="ONGC Petro additions Ltd."/>
    <s v="INR"/>
    <n v="0"/>
    <n v="0"/>
    <n v="0"/>
    <n v="0"/>
    <n v="0"/>
    <n v="0"/>
    <n v="0"/>
    <n v="0"/>
    <n v="0"/>
    <n v="0"/>
    <n v="0"/>
    <n v="0"/>
    <n v="0"/>
    <n v="0"/>
    <s v="General Store"/>
    <s v="P03"/>
    <n v="2317"/>
    <x v="2"/>
  </r>
  <r>
    <s v="0P0801050104"/>
    <s v="NUT,CROWN,HEX,22.052.120.00,KPCL"/>
    <s v="SPARE PARTS; PART NAME:NUT,CROWN,HEXAGONAL; EQUIPMENT NAME:INSTRUMENT AIR COMPRESSOR; EQUIPMENT MODEL:1EHA1T; MANUFACTURER:KPCL;MANUFACTURER PART NUMBER:22.052.120.00; DRAWING NUMBER:EPCC2-GP-VD-009_9190_CDX_001-02"/>
    <d v="2015-06-06T00:00:00"/>
    <s v="SPARE_PARTS"/>
    <x v="2"/>
    <s v="2000"/>
    <s v="GS01"/>
    <s v="EA"/>
    <n v="8"/>
    <n v="784"/>
    <n v="0"/>
    <n v="0"/>
    <n v="784"/>
    <s v="ZSPR"/>
    <n v="0"/>
    <s v=""/>
    <n v="0"/>
    <n v="0"/>
    <s v="ONGC Petro additions Ltd."/>
    <s v="INR"/>
    <n v="0"/>
    <n v="0"/>
    <n v="0"/>
    <n v="0"/>
    <n v="0"/>
    <n v="0"/>
    <n v="0"/>
    <n v="0"/>
    <n v="0"/>
    <n v="0"/>
    <n v="0"/>
    <n v="0"/>
    <n v="0"/>
    <n v="0"/>
    <s v="General Store"/>
    <s v="P04"/>
    <n v="3131"/>
    <x v="2"/>
  </r>
  <r>
    <s v="0P3766100040"/>
    <s v="PLT,PRESSER,DS-9C,301081,NEWLONG"/>
    <s v="SPARE PARTS; PART NAME:PLATE,PRESSER; EQUIPMENT NAME:BAG CLOSING HEAD MACHINE; EQUIPMENT MAKE:NEWLONG INDUSTRIAL FZC; EQUIPMENTMODEL:DS-9C; MANUFACTURER:NEWLONG INDUSTRIAL FZC; MANUFACTURER PART NUMBER:301081; SUB ASSEMBLY:NEEDLE BAR AND CRANK SHAFT PART"/>
    <d v="2018-08-06T00:00:00"/>
    <s v="SPARE_PARTS"/>
    <x v="2"/>
    <s v="2000"/>
    <s v="CH01"/>
    <s v="EA"/>
    <n v="1"/>
    <n v="783.63"/>
    <n v="0"/>
    <n v="0"/>
    <n v="783.63"/>
    <s v="ZSPR"/>
    <n v="0"/>
    <s v=""/>
    <n v="0"/>
    <n v="0"/>
    <s v="ONGC Petro additions Ltd."/>
    <s v="INR"/>
    <n v="0"/>
    <n v="0"/>
    <n v="0"/>
    <n v="0"/>
    <n v="0"/>
    <n v="0"/>
    <n v="0"/>
    <n v="0"/>
    <n v="0"/>
    <n v="0"/>
    <n v="0"/>
    <n v="0"/>
    <n v="0"/>
    <n v="0"/>
    <s v="Chemcial store"/>
    <s v="P04"/>
    <n v="1974"/>
    <x v="2"/>
  </r>
  <r>
    <s v="0P1201040050"/>
    <s v="WSHR,228013,WARTSILA"/>
    <s v="SPARE PARTS; PART NAME:WASHER; MANUFACTURER PART NUMBER:228013; MANUFACTURER:WARTSILA; DRAWING NUMBER:DBAC195522; EQUIPMENTNAME:ENGINE; EQUIPMENT MODEL:W20V32; ADDITIONAL INFORMATION:FOR ADJUSTING RACK; ENGINE NUMBER:PAAE227083; REFERENCE TYPE:W32"/>
    <d v="2017-07-27T00:00:00"/>
    <s v="SPARE_PARTS"/>
    <x v="2"/>
    <s v="2000"/>
    <s v="GS01"/>
    <s v="EA"/>
    <n v="2"/>
    <n v="783.38"/>
    <n v="0"/>
    <n v="0"/>
    <n v="783.38"/>
    <s v="ZSPR"/>
    <n v="0"/>
    <s v=""/>
    <n v="0"/>
    <n v="0"/>
    <s v="ONGC Petro additions Ltd."/>
    <s v="INR"/>
    <n v="0"/>
    <n v="0"/>
    <n v="0"/>
    <n v="0"/>
    <n v="0"/>
    <n v="0"/>
    <n v="0"/>
    <n v="0"/>
    <n v="0"/>
    <n v="0"/>
    <n v="0"/>
    <n v="0"/>
    <n v="0"/>
    <n v="0"/>
    <s v="General Store"/>
    <s v="P04"/>
    <n v="2349"/>
    <x v="2"/>
  </r>
  <r>
    <s v="0P4102240038"/>
    <s v="PIN,GRV,UNS S31600,1B599235072,FISH-CO"/>
    <s v="SPARE PARTS; PART NAME:GROOVE PIN; MANUFACTURER PART NUMBER:1B599235072; MANUFACTURER:FISHER CONTROLS; MATERIAL:UNS S31600;EQUIPMENT NAME:CONTROL VALVE; EQUIPMENT MODEL:1.50ES1.00EZ; SET QUANTITY:1"/>
    <d v="2022-02-10T00:00:00"/>
    <s v="SPARE_PARTS"/>
    <x v="2"/>
    <s v="2000"/>
    <s v="GS01"/>
    <s v="EA"/>
    <n v="9"/>
    <n v="783"/>
    <n v="0"/>
    <n v="0"/>
    <n v="783"/>
    <s v="ZSPR"/>
    <n v="0"/>
    <s v=""/>
    <n v="0"/>
    <n v="0"/>
    <s v="ONGC Petro additions Ltd."/>
    <s v="INR"/>
    <n v="0"/>
    <n v="0"/>
    <n v="0"/>
    <n v="0"/>
    <n v="0"/>
    <n v="0"/>
    <n v="0"/>
    <n v="0"/>
    <n v="0"/>
    <n v="0"/>
    <n v="0"/>
    <n v="0"/>
    <n v="0"/>
    <n v="0"/>
    <s v="General Store"/>
    <s v="P03"/>
    <n v="690"/>
    <x v="2"/>
  </r>
  <r>
    <s v="0T2541410033"/>
    <s v="GSKT,SPW,W/OUTR RING,SS316,CL150,24IN"/>
    <s v="SPIRAL WOUND GASKETS; DESIGN SPEC:ANSI B16.20; DESIGN SPEC, FLANGE(S):ANSI B16.5; PRESSURE DESIGNATION:CLASS 150; MAT,WINDINGS:STAINLESS STEEL 316; MAT, FILLER:GRAFOIL; MAT, CENTRING RING:STAINLESS STEEL 316; SIZE, PIPE, NOMINAL:24 IN"/>
    <d v="2022-04-11T00:00:00"/>
    <s v="SP_GASKETS"/>
    <x v="2"/>
    <s v="2000"/>
    <s v="SP01"/>
    <s v="EA"/>
    <n v="1"/>
    <n v="782.53"/>
    <n v="0"/>
    <n v="0"/>
    <n v="782.53"/>
    <s v="ZSTO"/>
    <n v="0"/>
    <s v=""/>
    <n v="0"/>
    <n v="0"/>
    <s v="ONGC Petro additions Ltd."/>
    <s v="INR"/>
    <n v="0"/>
    <n v="0"/>
    <n v="0"/>
    <n v="0"/>
    <n v="0"/>
    <n v="0"/>
    <n v="0"/>
    <n v="0"/>
    <n v="0"/>
    <n v="0"/>
    <n v="0"/>
    <n v="0"/>
    <n v="0"/>
    <n v="0"/>
    <s v="Shutdown Plan Mt"/>
    <s v="S06"/>
    <n v="630"/>
    <x v="1"/>
  </r>
  <r>
    <s v="0P4102215104"/>
    <s v="O-RING,200802014-680-0000,DRES-MSL"/>
    <s v="SPARE PARTS; PART NAME:O-RING; MATERIAL:NBR; EQUIPMENT NAME:CONTROL VALVE;EQUIPMENT MAKE:DRESSER MASONEILAN; EQUIPMENT MODEL:88-21124 AND 87-21125;MANUFACTURER PART NUMBER:200802014-680-0000; MANUFACTURER:DRESSER MASONEILAN"/>
    <d v="2022-04-16T00:00:00"/>
    <s v="SPARE_PARTS"/>
    <x v="2"/>
    <s v="2000"/>
    <s v="SP01"/>
    <s v="EA"/>
    <n v="4"/>
    <n v="772.8"/>
    <n v="0"/>
    <n v="0"/>
    <n v="772.8"/>
    <s v="ZSPR"/>
    <n v="0"/>
    <s v=""/>
    <n v="0"/>
    <n v="0"/>
    <s v="ONGC Petro additions Ltd."/>
    <s v="INR"/>
    <n v="0"/>
    <n v="0"/>
    <n v="0"/>
    <n v="0"/>
    <n v="0"/>
    <n v="0"/>
    <n v="0"/>
    <n v="0"/>
    <n v="0"/>
    <n v="0"/>
    <n v="0"/>
    <n v="0"/>
    <n v="0"/>
    <n v="0"/>
    <s v="Shutdown Plan Mt"/>
    <s v="P03"/>
    <n v="625"/>
    <x v="2"/>
  </r>
  <r>
    <s v="0T4614050020"/>
    <s v="PUSH BUTTON,RED,RCB2-BA4,C&amp;S"/>
    <s v="PUSH BUTTON; COLOUR:RED; MANUFACTURER:C&amp;S ELECTRIC LIMITED; MANUFACTURER PART NUMBER:RCB2-BA4"/>
    <d v="2016-11-09T00:00:00"/>
    <s v="PUSH_BUTTON"/>
    <x v="4"/>
    <s v="2000"/>
    <s v="GS01"/>
    <s v="EA"/>
    <n v="22"/>
    <n v="770"/>
    <n v="0"/>
    <n v="0"/>
    <n v="770"/>
    <s v="ZSTO"/>
    <n v="0"/>
    <s v=""/>
    <n v="0"/>
    <n v="0"/>
    <s v="ONGC Petro additions Ltd."/>
    <s v="INR"/>
    <n v="0"/>
    <n v="0"/>
    <n v="0"/>
    <n v="0"/>
    <n v="0"/>
    <n v="0"/>
    <n v="0"/>
    <n v="0"/>
    <n v="0"/>
    <n v="0"/>
    <n v="0"/>
    <n v="0"/>
    <n v="0"/>
    <n v="0"/>
    <s v="General Store"/>
    <s v="S03"/>
    <n v="2609"/>
    <x v="1"/>
  </r>
  <r>
    <s v="0P4205021178"/>
    <s v="OIL SEAL SET,RBR,16740SUBSOOS,KBL"/>
    <s v="SPARE PARTS; PART NAME:OIL SEAL SET; MANUFACTURER PART NUMBER:16740SUBSOOS; MANUFACTURER:KIRLOSKAR BROTHERS LTD; MATERIAL:RUBBER;EQUIPMENT NAME:CENTRIFUGAL PUMP; EQUIPMENT MODEL:KPDS 32/16 QF; REFERENCE NUMBER:soos; PUMP CODE:16740F0812A518030; OANUMBER:F08712A518/0300"/>
    <d v="2016-01-11T00:00:00"/>
    <s v="SPARE_PARTS"/>
    <x v="2"/>
    <s v="2000"/>
    <s v="GS01"/>
    <s v="EA"/>
    <n v="2"/>
    <n v="769.34"/>
    <n v="0"/>
    <n v="0"/>
    <n v="769.34"/>
    <s v="ZSPR"/>
    <n v="0"/>
    <s v=""/>
    <n v="0"/>
    <n v="0"/>
    <s v="ONGC Petro additions Ltd."/>
    <s v="INR"/>
    <n v="0"/>
    <n v="0"/>
    <n v="0"/>
    <n v="0"/>
    <n v="0"/>
    <n v="0"/>
    <n v="0"/>
    <n v="0"/>
    <n v="0"/>
    <n v="0"/>
    <n v="0"/>
    <n v="0"/>
    <n v="0"/>
    <n v="0"/>
    <s v="General Store"/>
    <s v="P04"/>
    <n v="2912"/>
    <x v="2"/>
  </r>
  <r>
    <s v="0T2541370277"/>
    <s v="GSKT,SPW,CL600,SS316,GPH,16IN,4.5MM"/>
    <s v="SPIRAL WOUND GASKETS; PRESSURE DESIGNATION:ASME CL 600; THICKNESS, GASKET:4.5 MM; MAT, WINDINGS:STAINLESS STEEL 316; MAT,FILLER:FLEXIBLE GRAPHITE; MAT, INNER RING:CARBON STEEL; MAT, CENTRING RING:CARBON STEEL; SIZE, PIPE, NOMINAL:16 IN; SUPPLIERNAME:JFC CORPORATION; REAL MANUFACTURER:KOREA FUJI PACKING CO. LTD; SUPPLIER PART NUMBER:VP-SC2252-T3-B-05-P05; DRAWINGNUMBER:VP-SC2252-T3-B-05, VP-SC2252-T3-B-05-01; MODEL NUMBER:T3 TYPE; FACING, FLANGE:RAISED FACE"/>
    <d v="2022-09-05T00:00:00"/>
    <s v="SP_GASKETS"/>
    <x v="2"/>
    <s v="2000"/>
    <s v="GS01"/>
    <s v="EA"/>
    <n v="1"/>
    <n v="768.22"/>
    <n v="0"/>
    <n v="0"/>
    <n v="768.22"/>
    <s v="ZSTO"/>
    <n v="0"/>
    <s v=""/>
    <n v="0"/>
    <n v="0"/>
    <s v="ONGC Petro additions Ltd."/>
    <s v="INR"/>
    <n v="0"/>
    <n v="0"/>
    <n v="0"/>
    <n v="0"/>
    <n v="0"/>
    <n v="0"/>
    <n v="0"/>
    <n v="0"/>
    <n v="0"/>
    <n v="0"/>
    <n v="0"/>
    <n v="0"/>
    <n v="0"/>
    <n v="0"/>
    <s v="General Store"/>
    <s v="S06"/>
    <n v="483"/>
    <x v="1"/>
  </r>
  <r>
    <s v="0P4205041523"/>
    <s v="KEY,A276-410H,250X150 VPCS 4MF,39.1,KEPL"/>
    <s v="SPARE PARTS; PART NAME:KEY; MATERIAL:ASTM A276 TYPE 410H; EQUIPMENT NAME:PUMP; EQUIPMENT MAKE:KIRLOSKAR EBARA PUMPS LIMITED;EQUIPMENT MODEL:250X150 VPCS 4MF; ADDITIONAL INFORMATION:1ST STAGE IMPELLER; MANUFACTURER:KIRLOSKAR EBARA PUMPS LIMITED;MANUFACTURER PART NUMBER:39.1; SERVICE:NAPTHA FEED TO FUEL STORAGE"/>
    <d v="2018-01-29T00:00:00"/>
    <s v="SPARE_PARTS"/>
    <x v="2"/>
    <s v="2000"/>
    <s v="GS01"/>
    <s v="EA"/>
    <n v="1"/>
    <n v="764.75"/>
    <n v="0"/>
    <n v="0"/>
    <n v="764.75"/>
    <s v="ZSPR"/>
    <n v="0"/>
    <s v=""/>
    <n v="0"/>
    <n v="0"/>
    <s v="ONGC Petro additions Ltd."/>
    <s v="INR"/>
    <n v="0"/>
    <n v="0"/>
    <n v="0"/>
    <n v="0"/>
    <n v="0"/>
    <n v="0"/>
    <n v="0"/>
    <n v="0"/>
    <n v="0"/>
    <n v="0"/>
    <n v="0"/>
    <n v="0"/>
    <n v="0"/>
    <n v="0"/>
    <s v="General Store"/>
    <s v="P04"/>
    <n v="2163"/>
    <x v="2"/>
  </r>
  <r>
    <s v="0P4205041524"/>
    <s v="KEY,A276-410H,250X150 VPCS 4MF,39.2,KEPL"/>
    <s v="SPARE PARTS; PART NAME:KEY; MATERIAL:ASTM A276 TYPE 410H; EQUIPMENT NAME:PUMP; EQUIPMENT MAKE:KIRLOSKAR EBARA PUMPS LIMITED;EQUIPMENT MODEL:250X150 VPCS 4MF; ADDITIONAL INFORMATION:2ND STAGE IMPELLER; MANUFACTURER:KIRLOSKAR EBARA PUMPS LIMITED;MANUFACTURER PART NUMBER:39.2; SERVICE:NAPTHA FEED TO FUEL STORAGE"/>
    <d v="2018-01-29T00:00:00"/>
    <s v="SPARE_PARTS"/>
    <x v="2"/>
    <s v="2000"/>
    <s v="GS01"/>
    <s v="EA"/>
    <n v="1"/>
    <n v="764.75"/>
    <n v="0"/>
    <n v="0"/>
    <n v="764.75"/>
    <s v="ZSPR"/>
    <n v="0"/>
    <s v=""/>
    <n v="0"/>
    <n v="0"/>
    <s v="ONGC Petro additions Ltd."/>
    <s v="INR"/>
    <n v="0"/>
    <n v="0"/>
    <n v="0"/>
    <n v="0"/>
    <n v="0"/>
    <n v="0"/>
    <n v="0"/>
    <n v="0"/>
    <n v="0"/>
    <n v="0"/>
    <n v="0"/>
    <n v="0"/>
    <n v="0"/>
    <n v="0"/>
    <s v="General Store"/>
    <s v="P04"/>
    <n v="2163"/>
    <x v="2"/>
  </r>
  <r>
    <s v="0P4205023213"/>
    <s v="KEY,IMPLR,F/3700SA1.5x37S,4956+,ITT-CORP"/>
    <s v="SPARE PARTS; PART NAME:KEY,IMPELLER; EQUIPMENT NAME:LIGHT PFO / PFO UNLOADING PUMP; EQUIPMENT MAKE:ITT CORPORATION INDIA PVT LTD;EQUIPMENT MODEL:3700 SA-1.5x3 - 7S; MANUFACTURER:ITT CORPORATION INDIA PVT LTD; MANUFACTURER PART NUMBER:49568 131 2229"/>
    <d v="2017-06-30T00:00:00"/>
    <s v="SPARE_PARTS"/>
    <x v="2"/>
    <s v="2000"/>
    <s v="GS01"/>
    <s v="EA"/>
    <n v="1"/>
    <n v="763.96"/>
    <n v="0"/>
    <n v="0"/>
    <n v="763.96"/>
    <s v="ZSPR"/>
    <n v="0"/>
    <s v=""/>
    <n v="0"/>
    <n v="0"/>
    <s v="ONGC Petro additions Ltd."/>
    <s v="INR"/>
    <n v="0"/>
    <n v="0"/>
    <n v="0"/>
    <n v="0"/>
    <n v="0"/>
    <n v="0"/>
    <n v="0"/>
    <n v="0"/>
    <n v="0"/>
    <n v="0"/>
    <n v="0"/>
    <n v="0"/>
    <n v="0"/>
    <n v="0"/>
    <s v="General Store"/>
    <s v="P04"/>
    <n v="2376"/>
    <x v="2"/>
  </r>
  <r>
    <s v="0P4205023220"/>
    <s v="KEY,IMPLR,F/3700SA1.5x39N,4956+,ITT-CORP"/>
    <s v="SPARE PARTS; PART NAME:KEY,IMPELLER; EQUIPMENT NAME:WASH OIL UNLOADING PUMP; EQUIPMENT MAKE:ITT CORPORATION INDIA PVT LTD;EQUIPMENT MODEL:3700 SA-1.5x3 - 9N; MANUFACTURER:ITT CORPORATION INDIA PVT LTD; MANUFACTURER PART NUMBER:49568 131 2229"/>
    <d v="2017-06-30T00:00:00"/>
    <s v="SPARE_PARTS"/>
    <x v="2"/>
    <s v="2000"/>
    <s v="GS01"/>
    <s v="EA"/>
    <n v="1"/>
    <n v="763.96"/>
    <n v="0"/>
    <n v="0"/>
    <n v="763.96"/>
    <s v="ZSPR"/>
    <n v="0"/>
    <s v=""/>
    <n v="0"/>
    <n v="0"/>
    <s v="ONGC Petro additions Ltd."/>
    <s v="INR"/>
    <n v="0"/>
    <n v="0"/>
    <n v="0"/>
    <n v="0"/>
    <n v="0"/>
    <n v="0"/>
    <n v="0"/>
    <n v="0"/>
    <n v="0"/>
    <n v="0"/>
    <n v="0"/>
    <n v="0"/>
    <n v="0"/>
    <n v="0"/>
    <s v="General Store"/>
    <s v="P04"/>
    <n v="2376"/>
    <x v="2"/>
  </r>
  <r>
    <s v="0P4205023227"/>
    <s v="KEY,IMPLR,F/3700SX,495681312229,ITT-CORP"/>
    <s v="SPARE PARTS; PART NAME:KEY,IMPELLER; EQUIPMENT NAME:PENTANE UNLOADING PUMP; EQUIPMENT MAKE:ITT CORPORATION INDIA PVT LTD; EQUIPMENTMODEL:3700 SX-1.5x3 - 9A; MANUFACTURER:ITT CORPORATION INDIA PVT LTD; MANUFACTURER PART NUMBER:49568 131 2229"/>
    <d v="2017-06-30T00:00:00"/>
    <s v="SPARE_PARTS"/>
    <x v="2"/>
    <s v="2000"/>
    <s v="GS01"/>
    <s v="EA"/>
    <n v="1"/>
    <n v="763.96"/>
    <n v="0"/>
    <n v="0"/>
    <n v="763.96"/>
    <s v="ZSPR"/>
    <n v="0"/>
    <s v=""/>
    <n v="0"/>
    <n v="0"/>
    <s v="ONGC Petro additions Ltd."/>
    <s v="INR"/>
    <n v="0"/>
    <n v="0"/>
    <n v="0"/>
    <n v="0"/>
    <n v="0"/>
    <n v="0"/>
    <n v="0"/>
    <n v="0"/>
    <n v="0"/>
    <n v="0"/>
    <n v="0"/>
    <n v="0"/>
    <n v="0"/>
    <n v="0"/>
    <s v="General Store"/>
    <s v="P04"/>
    <n v="2376"/>
    <x v="2"/>
  </r>
  <r>
    <s v="0P4205023234"/>
    <s v="KEY,IMPLR,F/3700SA1.5x3,495681+,ITT-CORP"/>
    <s v="SPARE PARTS; PART NAME:KEY,IMPELLER; EQUIPMENT NAME:HEXANE UNLOADING PUMP; EQUIPMENT MAKE:ITT CORPORATION INDIA PVT LTD; EQUIPMENTMODEL:3700 SA-1.5x3 - 11S; MANUFACTURER:ITT CORPORATION INDIA PVT LTD; MANUFACTURER PART NUMBER:49568 131 2229; EQUIPMENTNAME:HEXANE-I UNLOADING PUMP"/>
    <d v="2017-06-30T00:00:00"/>
    <s v="SPARE_PARTS"/>
    <x v="2"/>
    <s v="2000"/>
    <s v="GS01"/>
    <s v="EA"/>
    <n v="1"/>
    <n v="763.96"/>
    <n v="0"/>
    <n v="0"/>
    <n v="763.96"/>
    <s v="ZSPR"/>
    <n v="0"/>
    <s v=""/>
    <n v="0"/>
    <n v="0"/>
    <s v="ONGC Petro additions Ltd."/>
    <s v="INR"/>
    <n v="0"/>
    <n v="0"/>
    <n v="0"/>
    <n v="0"/>
    <n v="0"/>
    <n v="0"/>
    <n v="0"/>
    <n v="0"/>
    <n v="0"/>
    <n v="0"/>
    <n v="0"/>
    <n v="0"/>
    <n v="0"/>
    <n v="0"/>
    <s v="General Store"/>
    <s v="P04"/>
    <n v="2376"/>
    <x v="2"/>
  </r>
  <r>
    <s v="0P4205023241"/>
    <s v="KEY,IMPLR,F/3700SA1x2,49568131+,ITT-CORP"/>
    <s v="SPARE PARTS; PART NAME:KEY,IMPELLER; EQUIPMENT NAME:PENTANE TRANSFER PUMP; EQUIPMENT MAKE:ITT CORPORATION INDIA PVT LTD; EQUIPMENTMODEL:3700 SA-1x2 - 11A; MANUFACTURER:ITT CORPORATION INDIA PVT LTD; MANUFACTURER PART NUMBER:49568 131 2229"/>
    <d v="2017-06-30T00:00:00"/>
    <s v="SPARE_PARTS"/>
    <x v="2"/>
    <s v="2000"/>
    <s v="GS01"/>
    <s v="EA"/>
    <n v="1"/>
    <n v="763.96"/>
    <n v="0"/>
    <n v="0"/>
    <n v="763.96"/>
    <s v="ZSPR"/>
    <n v="0"/>
    <s v=""/>
    <n v="0"/>
    <n v="0"/>
    <s v="ONGC Petro additions Ltd."/>
    <s v="INR"/>
    <n v="0"/>
    <n v="0"/>
    <n v="0"/>
    <n v="0"/>
    <n v="0"/>
    <n v="0"/>
    <n v="0"/>
    <n v="0"/>
    <n v="0"/>
    <n v="0"/>
    <n v="0"/>
    <n v="0"/>
    <n v="0"/>
    <n v="0"/>
    <s v="General Store"/>
    <s v="P04"/>
    <n v="2376"/>
    <x v="2"/>
  </r>
  <r>
    <s v="0P4205023247"/>
    <s v="KEY,IMPLR,F/3700SA3x6,49568131+,ITT-CORP"/>
    <s v="SPARE PARTS; PART NAME:KEY,IMPELLER; EQUIPMENT NAME:HPG LOADING PUMP; EQUIPMENT MAKE:ITT CORPORATION INDIA PVT LTD; EQUIPMENTMODEL:3700 SA-3x6 - 9S; MANUFACTURER:ITT CORPORATION INDIA PVT LTD; MANUFACTURER PART NUMBER:49568 131 2229"/>
    <d v="2017-06-30T00:00:00"/>
    <s v="SPARE_PARTS"/>
    <x v="2"/>
    <s v="2000"/>
    <s v="GS01"/>
    <s v="EA"/>
    <n v="1"/>
    <n v="763.96"/>
    <n v="0"/>
    <n v="0"/>
    <n v="763.96"/>
    <s v="ZSPR"/>
    <n v="0"/>
    <s v=""/>
    <n v="0"/>
    <n v="0"/>
    <s v="ONGC Petro additions Ltd."/>
    <s v="INR"/>
    <n v="0"/>
    <n v="0"/>
    <n v="0"/>
    <n v="0"/>
    <n v="0"/>
    <n v="0"/>
    <n v="0"/>
    <n v="0"/>
    <n v="0"/>
    <n v="0"/>
    <n v="0"/>
    <n v="0"/>
    <n v="0"/>
    <n v="0"/>
    <s v="General Store"/>
    <s v="P04"/>
    <n v="2376"/>
    <x v="2"/>
  </r>
  <r>
    <s v="0P4205031623"/>
    <s v="GSKT,CSG,F/3700SA1.5x39N,A0104+,ITT-CORP"/>
    <s v="SPARE PARTS; PART NAME:GASKET,CASING; EQUIPMENT NAME:WASH OIL UNLOADING PUMP; EQUIPMENT MAKE:ITT CORPORATION INDIA PVT LTD;EQUIPMENT MODEL:3700 SA-1.5x3 - 9N; MANUFACTURER:ITT CORPORATION INDIA PVT LTD; MANUFACTURER PART NUMBER:A01045A02"/>
    <d v="2017-04-15T00:00:00"/>
    <s v="SPARE_PARTS"/>
    <x v="2"/>
    <s v="2000"/>
    <s v="GS01"/>
    <s v="EA"/>
    <n v="1"/>
    <n v="763.95"/>
    <n v="0"/>
    <n v="0"/>
    <n v="763.95"/>
    <s v="ZSPR"/>
    <n v="0"/>
    <s v=""/>
    <n v="0"/>
    <n v="0"/>
    <s v="ONGC Petro additions Ltd."/>
    <s v="INR"/>
    <n v="0"/>
    <n v="0"/>
    <n v="0"/>
    <n v="0"/>
    <n v="0"/>
    <n v="0"/>
    <n v="0"/>
    <n v="0"/>
    <n v="0"/>
    <n v="0"/>
    <n v="0"/>
    <n v="0"/>
    <n v="0"/>
    <n v="0"/>
    <s v="General Store"/>
    <s v="P04"/>
    <n v="2452"/>
    <x v="2"/>
  </r>
  <r>
    <s v="0P4205031645"/>
    <s v="GSKT,CSG,F/3700SA1x2,A01045A02,ITT-CORP"/>
    <s v="SPARE PARTS; PART NAME:GASKET,CASING; EQUIPMENT NAME:PENTANE TRANSFER PUMP; EQUIPMENT MAKE:ITT CORPORATION INDIA PVT LTD; EQUIPMENTMODEL:3700 SA-1x2 - 11A; MANUFACTURER:ITT CORPORATION INDIA PVT LTD; MANUFACTURER PART NUMBER:A01045A02"/>
    <d v="2017-04-15T00:00:00"/>
    <s v="SPARE_PARTS"/>
    <x v="2"/>
    <s v="2000"/>
    <s v="GS01"/>
    <s v="EA"/>
    <n v="1"/>
    <n v="763.95"/>
    <n v="0"/>
    <n v="0"/>
    <n v="763.95"/>
    <s v="ZSPR"/>
    <n v="0"/>
    <s v=""/>
    <n v="0"/>
    <n v="0"/>
    <s v="ONGC Petro additions Ltd."/>
    <s v="INR"/>
    <n v="0"/>
    <n v="0"/>
    <n v="0"/>
    <n v="0"/>
    <n v="0"/>
    <n v="0"/>
    <n v="0"/>
    <n v="0"/>
    <n v="0"/>
    <n v="0"/>
    <n v="0"/>
    <n v="0"/>
    <n v="0"/>
    <n v="0"/>
    <s v="General Store"/>
    <s v="P04"/>
    <n v="2452"/>
    <x v="2"/>
  </r>
  <r>
    <s v="0T2548800030"/>
    <s v="GSKT,RJ,5Cr-0.5Mo,OVAL,CL2500,1.1/2IN"/>
    <s v="RING JOINT GASKETS; MAT:STEEL; MAT SPEC:5Cr-0.5Mo; TYPE:OVAL; SIZE, FLANGE (INCH:1.1/2 IN; PRESSURE DESIGNATION:ASME CL2500; FACINGFLANGE:RTJ; REFERENCE:52EA"/>
    <d v="2023-07-17T00:00:00"/>
    <s v="RI_GASKETS"/>
    <x v="2"/>
    <s v="2000"/>
    <s v="SP01"/>
    <s v="EA"/>
    <n v="3"/>
    <n v="763.5"/>
    <n v="0"/>
    <n v="0"/>
    <n v="763.5"/>
    <s v="ZSTO"/>
    <n v="0"/>
    <s v=""/>
    <n v="0"/>
    <n v="0"/>
    <s v="ONGC Petro additions Ltd."/>
    <s v="INR"/>
    <n v="0"/>
    <n v="0"/>
    <n v="0"/>
    <n v="0"/>
    <n v="0"/>
    <n v="0"/>
    <n v="0"/>
    <n v="0"/>
    <n v="0"/>
    <n v="0"/>
    <n v="0"/>
    <n v="0"/>
    <n v="0"/>
    <n v="0"/>
    <s v="Shutdown Plan Mt"/>
    <s v="S06"/>
    <n v="168"/>
    <x v="1"/>
  </r>
  <r>
    <s v="0T2541870022"/>
    <s v="GSKT,GRVD,MTL,CL300,RF,GPH,SS,1IN,51KF"/>
    <s v="METAL GROOVED GASKETS; PRESSURE DESIGNATION:ASME CL 300; FACING, FLANGE:RAISED FACE; TYPE OF GASKET PROFILE:LATERAL; MAT,LAYERS:GRAPHITE; MAT, GROOVED PROFILE:STAINLESS STEEL 316; MAT, CENTRING RING:STAINLESS STEEL 316; THICKNESS, TOTAL:3 MM; SIZE,PIPE, NOMINAL:1 IN; REFERENCE: 51KF"/>
    <d v="2022-04-25T00:00:00"/>
    <s v="ME_GASKETS"/>
    <x v="2"/>
    <s v="2000"/>
    <s v="CH01"/>
    <s v="EA"/>
    <n v="16"/>
    <n v="763.29"/>
    <n v="0"/>
    <n v="0"/>
    <n v="763.29"/>
    <s v="ZSTO"/>
    <n v="0"/>
    <s v=""/>
    <n v="0"/>
    <n v="0"/>
    <s v="ONGC Petro additions Ltd."/>
    <s v="INR"/>
    <n v="0"/>
    <n v="0"/>
    <n v="0"/>
    <n v="0"/>
    <n v="0"/>
    <n v="0"/>
    <n v="0"/>
    <n v="0"/>
    <n v="0"/>
    <n v="0"/>
    <n v="0"/>
    <n v="0"/>
    <n v="0"/>
    <n v="0"/>
    <s v="Chemcial store"/>
    <s v="S06"/>
    <n v="616"/>
    <x v="1"/>
  </r>
  <r>
    <s v="0T2548810022"/>
    <s v="GSKT,RJ,SOFT IRON,OCTAL,R31,CL900,3IN"/>
    <s v="RING JOINT GASKETS; DESIGN SPEC:ANSI B16.20; MAT:SOFT IRON; TYPE:OCTAGONAL; SERVICE:HYDROGEN; RING IDENTIF NO.:R31; SIZE, FLANGE(INCH:3 IN; DESIGN SPEC, FLANGE:ANSI B16.5; PRESSURE DESIGNATION:CLASS 900"/>
    <d v="2022-04-05T00:00:00"/>
    <s v="RI_GASKETS"/>
    <x v="2"/>
    <s v="2000"/>
    <s v="CH01"/>
    <s v="EA"/>
    <n v="5"/>
    <n v="762.85"/>
    <n v="0"/>
    <n v="0"/>
    <n v="762.85"/>
    <s v="ZSTO"/>
    <n v="0"/>
    <s v=""/>
    <n v="0"/>
    <n v="0"/>
    <s v="ONGC Petro additions Ltd."/>
    <s v="INR"/>
    <n v="0"/>
    <n v="0"/>
    <n v="0"/>
    <n v="0"/>
    <n v="0"/>
    <n v="0"/>
    <n v="0"/>
    <n v="0"/>
    <n v="0"/>
    <n v="0"/>
    <n v="0"/>
    <n v="0"/>
    <n v="0"/>
    <n v="0"/>
    <s v="Chemcial store"/>
    <s v="S06"/>
    <n v="636"/>
    <x v="1"/>
  </r>
  <r>
    <s v="0T2548810022"/>
    <s v="GSKT,RJ,SOFT IRON,OCTAL,R31,CL900,3IN"/>
    <s v="RING JOINT GASKETS; DESIGN SPEC:ANSI B16.20; MAT:SOFT IRON; TYPE:OCTAGONAL; SERVICE:HYDROGEN; RING IDENTIF NO.:R31; SIZE, FLANGE(INCH:3 IN; DESIGN SPEC, FLANGE:ANSI B16.5; PRESSURE DESIGNATION:CLASS 900"/>
    <d v="2022-04-05T00:00:00"/>
    <s v="RI_GASKETS"/>
    <x v="2"/>
    <s v="2000"/>
    <s v="SP01"/>
    <s v="EA"/>
    <n v="5"/>
    <n v="762.85"/>
    <n v="0"/>
    <n v="0"/>
    <n v="762.85"/>
    <s v="ZSTO"/>
    <n v="0"/>
    <s v=""/>
    <n v="0"/>
    <n v="0"/>
    <s v="ONGC Petro additions Ltd."/>
    <s v="INR"/>
    <n v="0"/>
    <n v="0"/>
    <n v="0"/>
    <n v="0"/>
    <n v="0"/>
    <n v="0"/>
    <n v="0"/>
    <n v="0"/>
    <n v="0"/>
    <n v="0"/>
    <n v="0"/>
    <n v="0"/>
    <n v="0"/>
    <n v="0"/>
    <s v="Shutdown Plan Mt"/>
    <s v="S06"/>
    <n v="636"/>
    <x v="1"/>
  </r>
  <r>
    <s v="0P1005011586"/>
    <s v="FAN,FNX71LC0000SP,F/MOT,BHAR-BIJ"/>
    <s v="SPARE PARTS; PART NAME:FAN; EQUIPMENT NAME:MOTOR; EQUIPMENT MAKE:BHARAT BIJLEE; MANUFACTURER PART NUMBER:FNX71LC0000SP;MANUFACTURER:BHARAT BIJLEE; FOR MOTOR; FRAME SIZE:71; POWER RATING:0.37 KW; MOTOR REFERENCE:MN071433"/>
    <d v="2018-06-25T00:00:00"/>
    <s v="SPARE_PARTS"/>
    <x v="2"/>
    <s v="2000"/>
    <s v="GS01"/>
    <s v="EA"/>
    <n v="1"/>
    <n v="760"/>
    <n v="0"/>
    <n v="0"/>
    <n v="760"/>
    <s v="ZSPR"/>
    <n v="0"/>
    <s v=""/>
    <n v="0"/>
    <n v="0"/>
    <s v="ONGC Petro additions Ltd."/>
    <s v="INR"/>
    <n v="0"/>
    <n v="0"/>
    <n v="0"/>
    <n v="0"/>
    <n v="0"/>
    <n v="0"/>
    <n v="0"/>
    <n v="0"/>
    <n v="0"/>
    <n v="0"/>
    <n v="0"/>
    <n v="0"/>
    <n v="0"/>
    <n v="0"/>
    <s v="General Store"/>
    <s v="P01"/>
    <n v="2016"/>
    <x v="2"/>
  </r>
  <r>
    <s v="0P0615780017"/>
    <s v="SCR,THREAD TENSION,87,CHRORICH"/>
    <s v="SPARE PARTS; PART NAME:SCREW, THREAD TENSION; MANUFACTURER PART NUMBER:87; MANUFACTURER:CHRONOS RICHARDSON; DRAWING NUMBER:1B 1984;ITEM POSITION NUMBER:17; EQUIPMENT NAME:FLAKER BAGGING SYSTEM; EQUIPMENT MAKE:CHRONOS RICHARDSON; EQUIPMENT MODEL:GE-55 SSF; SUBASSY:SEWING HEAD 150 U"/>
    <d v="2017-11-22T00:00:00"/>
    <s v="SPARE_PARTS"/>
    <x v="2"/>
    <s v="2000"/>
    <s v="GS01"/>
    <s v="EA"/>
    <n v="2"/>
    <n v="756.52"/>
    <n v="0"/>
    <n v="0"/>
    <n v="756.52"/>
    <s v="ZSPR"/>
    <n v="0"/>
    <s v=""/>
    <n v="0"/>
    <n v="0"/>
    <s v="ONGC Petro additions Ltd."/>
    <s v="INR"/>
    <n v="0"/>
    <n v="0"/>
    <n v="0"/>
    <n v="0"/>
    <n v="0"/>
    <n v="0"/>
    <n v="0"/>
    <n v="0"/>
    <n v="0"/>
    <n v="0"/>
    <n v="0"/>
    <n v="0"/>
    <n v="0"/>
    <n v="0"/>
    <s v="General Store"/>
    <s v="P04"/>
    <n v="2231"/>
    <x v="2"/>
  </r>
  <r>
    <s v="0P4204020406"/>
    <s v="RIM,073380.1759,LEWAPUMP"/>
    <s v="SPARE PARTS; PART NAME:RIM; DIMENSIONS:40D X 12; DRAWINGNUMBER:1126360000/3G/02; ITEM POSITION NUMBER:076; EQUIPMENT NAME:TEAL FEEDPUMP; EQUIPMENT MAKE:LEWA PUMPS AND SYSTEMS; EQUIPMENT MODEL:LDB/M910S/14;MANUFACTURER PART NUMBER:073380.1759; MANUFACTURER:LEWA PUMPS AND SYSTEMS; ZUROTEX GRADE 19 ODER 19/24 AU-98; EQUIPMENT NAME:MODIFIER FEED PUMP; EQUIPMENTMODEL:LDB/M910S/12"/>
    <d v="2021-04-08T00:00:00"/>
    <s v="SPARE_PARTS"/>
    <x v="2"/>
    <s v="2000"/>
    <s v="CH01"/>
    <s v="EA"/>
    <n v="1"/>
    <n v="756.16"/>
    <n v="0"/>
    <n v="0"/>
    <n v="756.16"/>
    <s v="ZSPR"/>
    <n v="0"/>
    <s v=""/>
    <n v="0"/>
    <n v="0"/>
    <s v="ONGC Petro additions Ltd."/>
    <s v="INR"/>
    <n v="0"/>
    <n v="0"/>
    <n v="0"/>
    <n v="0"/>
    <n v="0"/>
    <n v="0"/>
    <n v="0"/>
    <n v="0"/>
    <n v="0"/>
    <n v="0"/>
    <n v="0"/>
    <n v="0"/>
    <n v="0"/>
    <n v="0"/>
    <s v="Chemcial store"/>
    <s v="P04"/>
    <n v="998"/>
    <x v="2"/>
  </r>
  <r>
    <s v="0T2545780028"/>
    <s v="GSKT,RBR,FLR,EPDM,CL300,10IN,11KC"/>
    <s v="REINFORCED FLAT RING RUBBER GASKET; MAT:ETHYLENE-PROPYLENE RUBBER; CROSS SECTION:WITH INSERT; MAT, INSERT:STEEL; FACING,FLANGE:RAISED FACE; PRESSURE DESIGNATION:ASME CL 300; THICKNESS AT INSERT:6 MM; SIZE, PIPE, NOMINAL:10 IN; REFERENCE: 11KC"/>
    <d v="2022-03-29T00:00:00"/>
    <s v="RE_RU_FL_GASKETS"/>
    <x v="2"/>
    <s v="2000"/>
    <s v="SP01"/>
    <s v="EA"/>
    <n v="1"/>
    <n v="755.92"/>
    <n v="0"/>
    <n v="0"/>
    <n v="755.92"/>
    <s v="ZSTO"/>
    <n v="0"/>
    <s v=""/>
    <n v="0"/>
    <n v="0"/>
    <s v="ONGC Petro additions Ltd."/>
    <s v="INR"/>
    <n v="0"/>
    <n v="0"/>
    <n v="0"/>
    <n v="0"/>
    <n v="0"/>
    <n v="0"/>
    <n v="0"/>
    <n v="0"/>
    <n v="0"/>
    <n v="0"/>
    <n v="0"/>
    <n v="0"/>
    <n v="0"/>
    <n v="0"/>
    <s v="Shutdown Plan Mt"/>
    <s v="S06"/>
    <n v="643"/>
    <x v="1"/>
  </r>
  <r>
    <s v="0P0615850001"/>
    <s v="CORD OSCILLATOR,7340 D,CHRORICH"/>
    <s v="SPARE PARTS; PART NAME:CORD OSCILLATOR; MANUFACTURER PART NUMBER:7340 D; MANUFACTURER:CHRONOS RICHARDSON; DRAWING NUMBER:1B 2378;ITEM POSITION NUMBER:16; EQUIPMENT NAME:FLAKER BAGGING SYSTEM; EQUIPMENT MAKE:CHRONOS RICHARDSON; EQUIPMENT MODEL:GE-55 SSF; SUBASSY:OSCILLATING FINGER; SEWING HEAD 150 U"/>
    <d v="2019-12-18T00:00:00"/>
    <s v="SPARE_PARTS"/>
    <x v="2"/>
    <s v="2000"/>
    <s v="CH01"/>
    <s v="EA"/>
    <n v="2"/>
    <n v="753.96"/>
    <n v="0"/>
    <n v="0"/>
    <n v="753.96"/>
    <s v="ZSPR"/>
    <n v="0"/>
    <s v=""/>
    <n v="0"/>
    <n v="0"/>
    <s v="ONGC Petro additions Ltd."/>
    <s v="INR"/>
    <n v="0"/>
    <n v="0"/>
    <n v="0"/>
    <n v="0"/>
    <n v="0"/>
    <n v="0"/>
    <n v="0"/>
    <n v="0"/>
    <n v="0"/>
    <n v="0"/>
    <n v="0"/>
    <n v="0"/>
    <n v="0"/>
    <n v="0"/>
    <s v="Chemcial store"/>
    <s v="P04"/>
    <n v="1475"/>
    <x v="2"/>
  </r>
  <r>
    <s v="0P1201050012"/>
    <s v="PAWL SPRG,9110180,WARTSILA"/>
    <s v="SPARE PARTS; PART NAME:PAWL SPRING; MANUFACTURER PART NUMBER:9110180; MANUFACTURER:WARTSILA; DRAWING NUMBER:DBAC195522; EQUIPMENTNAME:ENGINE; EQUIPMENT MODEL:W20V32; ENGINE NUMBER:PAAE227083; REFERENCE TYPE:W32"/>
    <d v="2017-07-27T00:00:00"/>
    <s v="SPARE_PARTS"/>
    <x v="2"/>
    <s v="2000"/>
    <s v="GS01"/>
    <s v="EA"/>
    <n v="1"/>
    <n v="750.3"/>
    <n v="0"/>
    <n v="0"/>
    <n v="750.3"/>
    <s v="ZSPR"/>
    <n v="0"/>
    <s v=""/>
    <n v="0"/>
    <n v="0"/>
    <s v="ONGC Petro additions Ltd."/>
    <s v="INR"/>
    <n v="0"/>
    <n v="0"/>
    <n v="0"/>
    <n v="0"/>
    <n v="0"/>
    <n v="0"/>
    <n v="0"/>
    <n v="0"/>
    <n v="0"/>
    <n v="0"/>
    <n v="0"/>
    <n v="0"/>
    <n v="0"/>
    <n v="0"/>
    <s v="General Store"/>
    <s v="P04"/>
    <n v="2349"/>
    <x v="2"/>
  </r>
  <r>
    <s v="0P3922150243"/>
    <s v="FLTR ELEM,0.75IN,60,SS304,1.5MPA"/>
    <s v="FILTER ELEMENT; TYPE:Y; SIZE:0.75 IN; MESH SIZE:60; MATERIAL:STAINLESS STEEL304; HYDROTEST PRESSURE:1.5 MPA; OPENING AREA:302%; FOR FILTER / STRAINER;DRAWING NUMBER:JFC-017"/>
    <d v="2019-11-07T00:00:00"/>
    <s v="FILTER ELEMENT"/>
    <x v="2"/>
    <s v="2000"/>
    <s v="CH01"/>
    <s v="EA"/>
    <n v="5"/>
    <n v="750"/>
    <n v="0"/>
    <n v="0"/>
    <n v="750"/>
    <s v="ZSPR"/>
    <n v="0"/>
    <s v=""/>
    <n v="0"/>
    <n v="0"/>
    <s v="ONGC Petro additions Ltd."/>
    <s v="INR"/>
    <n v="0"/>
    <n v="0"/>
    <n v="0"/>
    <n v="0"/>
    <n v="0"/>
    <n v="0"/>
    <n v="0"/>
    <n v="0"/>
    <n v="0"/>
    <n v="0"/>
    <n v="0"/>
    <n v="0"/>
    <n v="0"/>
    <n v="0"/>
    <s v="Chemcial store"/>
    <s v="P04"/>
    <n v="1516"/>
    <x v="2"/>
  </r>
  <r>
    <s v="0P3922150260"/>
    <s v="FLTR ELEM,0.5IN,120,SS304,0.76MPA"/>
    <s v="FILTER ELEMENT; TYPE:Y; SIZE:0.5 IN; MESH SIZE:120; MATERIAL:STAINLESS STEEL304; HYDROTEST PRESSURE:0.76 MPA; OPENING AREA:466%; FOR FILTER / STRAINER;DRAWING NUMBER:JFC-020"/>
    <d v="2019-11-07T00:00:00"/>
    <s v="FILTER ELEMENT"/>
    <x v="2"/>
    <s v="2000"/>
    <s v="CH01"/>
    <s v="EA"/>
    <n v="3"/>
    <n v="750"/>
    <n v="0"/>
    <n v="0"/>
    <n v="750"/>
    <s v="ZSPR"/>
    <n v="0"/>
    <s v=""/>
    <n v="0"/>
    <n v="0"/>
    <s v="ONGC Petro additions Ltd."/>
    <s v="INR"/>
    <n v="0"/>
    <n v="0"/>
    <n v="0"/>
    <n v="0"/>
    <n v="0"/>
    <n v="0"/>
    <n v="0"/>
    <n v="0"/>
    <n v="0"/>
    <n v="0"/>
    <n v="0"/>
    <n v="0"/>
    <n v="0"/>
    <n v="0"/>
    <s v="Chemcial store"/>
    <s v="P04"/>
    <n v="1516"/>
    <x v="2"/>
  </r>
  <r>
    <s v="0P3922150263"/>
    <s v="FLTR ELEM,0.75IN,60,SS304,0.76MPA"/>
    <s v="FILTER ELEMENT; TYPE:Y; SIZE:0.75 IN; MESH SIZE:60; MATERIAL:STAINLESS STEEL304; HYDROTEST PRESSURE:0.76 MPA; OPENING AREA:243%; FOR FILTER / STRAINER;DRAWING NUMBER:JFC-021"/>
    <d v="2019-11-07T00:00:00"/>
    <s v="FILTER ELEMENT"/>
    <x v="2"/>
    <s v="2000"/>
    <s v="CH01"/>
    <s v="EA"/>
    <n v="3"/>
    <n v="750"/>
    <n v="0"/>
    <n v="0"/>
    <n v="750"/>
    <s v="ZSPR"/>
    <n v="0"/>
    <s v=""/>
    <n v="0"/>
    <n v="0"/>
    <s v="ONGC Petro additions Ltd."/>
    <s v="INR"/>
    <n v="0"/>
    <n v="0"/>
    <n v="0"/>
    <n v="0"/>
    <n v="0"/>
    <n v="0"/>
    <n v="0"/>
    <n v="0"/>
    <n v="0"/>
    <n v="0"/>
    <n v="0"/>
    <n v="0"/>
    <n v="0"/>
    <n v="0"/>
    <s v="Chemcial store"/>
    <s v="P04"/>
    <n v="1516"/>
    <x v="2"/>
  </r>
  <r>
    <s v="0P4205041542"/>
    <s v="KEY,IMPLR,VERSAEV32250,K13201/956,KISHOR"/>
    <s v="SPARE PARTS; PART NAME:KEY,IMPELLER; MATERIAL:EN-8; DRAWING NUMBER:PSD/ KPIP / OAN / K1320/1; ITEM POSITION NUMBER:956; EQUIPMENTNAME:OILY WATER PIT RECOVERY PUMP; EQUIPMENT MAKE:KISHOR PUMPS; EQUIPMENT MODEL:VERSA-EV 32-250; MANUFACTURER:KISHOR PUMPS"/>
    <d v="2021-11-23T00:00:00"/>
    <s v="SPARE_PARTS"/>
    <x v="2"/>
    <s v="2000"/>
    <s v="CH01"/>
    <s v="EA"/>
    <n v="1"/>
    <n v="749"/>
    <n v="0"/>
    <n v="0"/>
    <n v="749"/>
    <s v="ZSPR"/>
    <n v="0"/>
    <s v=""/>
    <n v="0"/>
    <n v="0"/>
    <s v="ONGC Petro additions Ltd."/>
    <s v="INR"/>
    <n v="0"/>
    <n v="0"/>
    <n v="0"/>
    <n v="0"/>
    <n v="0"/>
    <n v="0"/>
    <n v="0"/>
    <n v="0"/>
    <n v="0"/>
    <n v="0"/>
    <n v="0"/>
    <n v="0"/>
    <n v="0"/>
    <n v="0"/>
    <s v="Chemcial store"/>
    <s v="P04"/>
    <n v="769"/>
    <x v="2"/>
  </r>
  <r>
    <s v="0T2545780003"/>
    <s v="GSKT,RBR,FLR,EPDM,CL150,10IN,11KC"/>
    <s v="REINFORCED FLAT RING RUBBER GASKET; MAT:ETHYLENE-PROPYLENE RUBBER; CROSS SECTION:WITH INSERT; MAT, INSERT:STEEL; FACING,FLANGE:RAISED FACE; PRESSURE DESIGNATION:ASME CL 150; THICKNESS AT INSERT:6 MM; SIZE, PIPE, NOMINAL:10 IN; REFERENCE: 11KC"/>
    <d v="2022-03-29T00:00:00"/>
    <s v="RE_RU_FL_GASKETS"/>
    <x v="2"/>
    <s v="2000"/>
    <s v="SP01"/>
    <s v="EA"/>
    <n v="1"/>
    <n v="742.14"/>
    <n v="0"/>
    <n v="0"/>
    <n v="742.14"/>
    <s v="ZSTO"/>
    <n v="0"/>
    <s v=""/>
    <n v="0"/>
    <n v="0"/>
    <s v="ONGC Petro additions Ltd."/>
    <s v="INR"/>
    <n v="0"/>
    <n v="0"/>
    <n v="0"/>
    <n v="0"/>
    <n v="0"/>
    <n v="0"/>
    <n v="0"/>
    <n v="0"/>
    <n v="0"/>
    <n v="0"/>
    <n v="0"/>
    <n v="0"/>
    <n v="0"/>
    <n v="0"/>
    <s v="Shutdown Plan Mt"/>
    <s v="S06"/>
    <n v="643"/>
    <x v="1"/>
  </r>
  <r>
    <s v="0P0801030091"/>
    <s v="GRILL PROT,49.141.010.00,KPCL"/>
    <s v="SPARE PARTS; PART NAME:GRILL PROTECTION; EQUIPMENT NAME:INSTRUMENT AIR COMPRESSOR; EQUIPMENT MODEL:1EHA1T; MANUFACTURER:KPCL;MANUFACTURER PART NUMBER:49.141.010.00; DRAWING NUMBER:EPCC2-GP-VD-009_9190_CDX_001-02"/>
    <d v="2015-06-06T00:00:00"/>
    <s v="SPARE_PARTS"/>
    <x v="2"/>
    <s v="2000"/>
    <s v="GS01"/>
    <s v="EA"/>
    <n v="2"/>
    <n v="740"/>
    <n v="0"/>
    <n v="0"/>
    <n v="740"/>
    <s v="ZSPR"/>
    <n v="0"/>
    <s v=""/>
    <n v="0"/>
    <n v="0"/>
    <s v="ONGC Petro additions Ltd."/>
    <s v="INR"/>
    <n v="0"/>
    <n v="0"/>
    <n v="0"/>
    <n v="0"/>
    <n v="0"/>
    <n v="0"/>
    <n v="0"/>
    <n v="0"/>
    <n v="0"/>
    <n v="0"/>
    <n v="0"/>
    <n v="0"/>
    <n v="0"/>
    <n v="0"/>
    <s v="General Store"/>
    <s v="P04"/>
    <n v="3131"/>
    <x v="2"/>
  </r>
  <r>
    <s v="0P1005010290"/>
    <s v="COV,DE,EDA09LC0000SP,BHAR-BIJ"/>
    <s v="SPARE PARTS; PART NAME:COVER; EQUIPMENT NAME:MOTOR; EQUIPMENT MAKE:BHARAT BIJLEE; ADDITIONAL INFORMATION:DRIVE END;MANUFACTURER:BHARAT BIJLEE; MANUFACTURER PART NUMBER:EDA09LC0000SP; FOR MOTOR; FRAME SIZE:90; POWER RATING:1.1 KW; VOLTAGERATING:415 V; NUMBER OF POLE:4"/>
    <d v="2018-06-25T00:00:00"/>
    <s v="SPARE_PARTS"/>
    <x v="2"/>
    <s v="2000"/>
    <s v="GS01"/>
    <s v="EA"/>
    <n v="1"/>
    <n v="740"/>
    <n v="0"/>
    <n v="0"/>
    <n v="740"/>
    <s v="ZSPR"/>
    <n v="0"/>
    <s v=""/>
    <n v="0"/>
    <n v="0"/>
    <s v="ONGC Petro additions Ltd."/>
    <s v="INR"/>
    <n v="0"/>
    <n v="0"/>
    <n v="0"/>
    <n v="0"/>
    <n v="0"/>
    <n v="0"/>
    <n v="0"/>
    <n v="0"/>
    <n v="0"/>
    <n v="0"/>
    <n v="0"/>
    <n v="0"/>
    <n v="0"/>
    <n v="0"/>
    <s v="General Store"/>
    <s v="P01"/>
    <n v="2016"/>
    <x v="2"/>
  </r>
  <r>
    <s v="0P4712240020"/>
    <s v="RESIST,BLEEDER,125OHM,200W,YESDEE"/>
    <s v="RESISTORS; TYPE, RESISTOR:BLEEDER; RESISTANCE:125 OHM; POWER DISSIPATION:200 W; MANUFACTURER:YESDEE ELECTRONICS; RESISTANCE ACROSSDC OUTPUT; FOR CRACKER CATHODIC PROTECTION TR UNIT"/>
    <d v="2017-07-22T00:00:00"/>
    <s v="RESISTORS"/>
    <x v="4"/>
    <s v="2000"/>
    <s v="GS01"/>
    <s v="EA"/>
    <n v="2"/>
    <n v="728.95"/>
    <n v="0"/>
    <n v="0"/>
    <n v="728.95"/>
    <s v="ZSPR"/>
    <n v="0"/>
    <s v=""/>
    <n v="0"/>
    <n v="0"/>
    <s v="ONGC Petro additions Ltd."/>
    <s v="INR"/>
    <n v="0"/>
    <n v="0"/>
    <n v="0"/>
    <n v="0"/>
    <n v="0"/>
    <n v="0"/>
    <n v="0"/>
    <n v="0"/>
    <n v="0"/>
    <n v="0"/>
    <n v="0"/>
    <n v="0"/>
    <n v="0"/>
    <n v="0"/>
    <s v="General Store"/>
    <s v="P01"/>
    <n v="2354"/>
    <x v="2"/>
  </r>
  <r>
    <s v="0T2548800015"/>
    <s v="GSKT,RJ,CS,OVAL,CL2500,3/4IN,52DA"/>
    <s v="RING JOINT GASKETS; MAT:LOW CARBON STEEL; TYPE:OVAL; SIZE, FLANGE (INCH:3/4 IN; PRESSURE DESIGNATION:ASME CL2500; FACINGFLANGE:RTJ; REFERENCE:52DA"/>
    <d v="2023-08-25T00:00:00"/>
    <s v="RI_GASKETS"/>
    <x v="2"/>
    <s v="2000"/>
    <s v="CH01"/>
    <s v="EA"/>
    <n v="10"/>
    <n v="725.28"/>
    <n v="0"/>
    <n v="0"/>
    <n v="725.28"/>
    <s v="ZSTO"/>
    <n v="0"/>
    <s v=""/>
    <n v="0"/>
    <n v="0"/>
    <s v="ONGC Petro additions Ltd."/>
    <s v="INR"/>
    <n v="0"/>
    <n v="0"/>
    <n v="0"/>
    <n v="0"/>
    <n v="0"/>
    <n v="0"/>
    <n v="0"/>
    <n v="0"/>
    <n v="0"/>
    <n v="0"/>
    <n v="0"/>
    <n v="0"/>
    <n v="0"/>
    <n v="0"/>
    <s v="Chemcial store"/>
    <s v="S06"/>
    <n v="129"/>
    <x v="1"/>
  </r>
  <r>
    <s v="0T2541410104"/>
    <s v="GSKT,SPW,W/OUTR RING,SS316,CL300,16IN"/>
    <s v="SPIRAL WOUND GASKETS; DESIGN SPEC:ANSI B16.20; DESIGN SPEC, FLANGE(S):ANSI B16.5; PRESSURE DESIGNATION:CLASS 300; MAT,WINDINGS:STAINLESS STEEL 316; MAT, FILLER:GRAFOIL; MAT, CENTRING RING:STAINLESS STEEL 316; SIZE, PIPE, NOMINAL:16 IN"/>
    <d v="2022-04-04T00:00:00"/>
    <s v="SP_GASKETS"/>
    <x v="2"/>
    <s v="2000"/>
    <s v="SP01"/>
    <s v="EA"/>
    <n v="1"/>
    <n v="725"/>
    <n v="0"/>
    <n v="0"/>
    <n v="725"/>
    <s v="ZSTO"/>
    <n v="0"/>
    <s v=""/>
    <n v="0"/>
    <n v="0"/>
    <s v="ONGC Petro additions Ltd."/>
    <s v="INR"/>
    <n v="0"/>
    <n v="0"/>
    <n v="0"/>
    <n v="0"/>
    <n v="0"/>
    <n v="0"/>
    <n v="0"/>
    <n v="0"/>
    <n v="0"/>
    <n v="0"/>
    <n v="0"/>
    <n v="0"/>
    <n v="0"/>
    <n v="0"/>
    <s v="Shutdown Plan Mt"/>
    <s v="S06"/>
    <n v="637"/>
    <x v="1"/>
  </r>
  <r>
    <s v="0P3034073898"/>
    <s v="PIN,81699244,CRANE.J"/>
    <s v="SPARE PARTS; PART NAME:PIN; DRAWING NUMBER:GA-109657-7; ITEM POSITION NUMBER:4;EQUIPMENT NAME:MECHANICAL SEAL; EQUIPMENT MAKE:JOHN CRANE; MANUFACTURER PARTNUMBER:81699244; MANUFACTURER:JOHN CRANE"/>
    <d v="2019-10-17T00:00:00"/>
    <s v="SPARE_PARTS"/>
    <x v="2"/>
    <s v="2000"/>
    <s v="CH01"/>
    <s v="EA"/>
    <n v="1"/>
    <n v="720"/>
    <n v="0"/>
    <n v="0"/>
    <n v="720"/>
    <s v="ZSPR"/>
    <n v="0"/>
    <s v=""/>
    <n v="0"/>
    <n v="0"/>
    <s v="ONGC Petro additions Ltd."/>
    <s v="INR"/>
    <n v="0"/>
    <n v="0"/>
    <n v="0"/>
    <n v="0"/>
    <n v="0"/>
    <n v="0"/>
    <n v="0"/>
    <n v="0"/>
    <n v="0"/>
    <n v="0"/>
    <n v="0"/>
    <n v="0"/>
    <n v="0"/>
    <n v="0"/>
    <s v="Chemcial store"/>
    <s v="P04"/>
    <n v="1537"/>
    <x v="2"/>
  </r>
  <r>
    <s v="0P4608030080"/>
    <s v="CONT BLK,AUX,10A,415V,MO-TA4,L&amp;T"/>
    <s v="CONTACT BLOCK; CONFIGURATION-CONTACT:AUXILIARY; CURRENT-RATED:10 A;VOLTAGE-RATED:415 V; MANUFACTURER PART NUMBER:MO-TA4; MANUFACTURER:LARSEN &amp;TOUBRO"/>
    <d v="2018-03-23T00:00:00"/>
    <s v="CONTACT_BLOCK"/>
    <x v="4"/>
    <s v="2000"/>
    <s v="CH01"/>
    <s v="EA"/>
    <n v="4"/>
    <n v="720"/>
    <n v="0"/>
    <n v="0"/>
    <n v="720"/>
    <s v="ZSPR"/>
    <n v="0"/>
    <s v=""/>
    <n v="0"/>
    <n v="0"/>
    <s v="ONGC Petro additions Ltd."/>
    <s v="INR"/>
    <n v="0"/>
    <n v="0"/>
    <n v="0"/>
    <n v="0"/>
    <n v="0"/>
    <n v="0"/>
    <n v="0"/>
    <n v="0"/>
    <n v="0"/>
    <n v="0"/>
    <n v="0"/>
    <n v="0"/>
    <n v="0"/>
    <n v="0"/>
    <s v="Chemcial store"/>
    <s v="P01"/>
    <n v="2110"/>
    <x v="2"/>
  </r>
  <r>
    <s v="0P3766900333"/>
    <s v="LCK NUT,3/8N24201,NEWLONG"/>
    <s v="SPARE PARTS; PART NAME:LOCK NUT; EQUIPMENT NAME:PORTABLE STITCHING MACHINE;EQUIPMENT MAKE:NEWLONG INDUSTRIAL FZC; EQUIPMENT MODEL:NP-7A; MANUFACTURER PARTNUMBER:3/8N24201; MANUFACTURER:NEWLONG INDUSTRIAL FZC; FOR STUD SLIDE BLOCKADJUSTING SUPPORT; FEED DRIVING AND CUTTER PARTS"/>
    <d v="2018-08-18T00:00:00"/>
    <s v="SPARE_PARTS"/>
    <x v="2"/>
    <s v="2000"/>
    <s v="CH01"/>
    <s v="EA"/>
    <n v="19"/>
    <n v="719.55"/>
    <n v="0"/>
    <n v="0"/>
    <n v="719.55"/>
    <s v="ZSPR"/>
    <n v="0"/>
    <s v=""/>
    <n v="0"/>
    <n v="0"/>
    <s v="ONGC Petro additions Ltd."/>
    <s v="INR"/>
    <n v="0"/>
    <n v="0"/>
    <n v="0"/>
    <n v="0"/>
    <n v="0"/>
    <n v="0"/>
    <n v="0"/>
    <n v="0"/>
    <n v="0"/>
    <n v="0"/>
    <n v="0"/>
    <n v="0"/>
    <n v="0"/>
    <n v="0"/>
    <s v="Chemcial store"/>
    <s v="P04"/>
    <n v="1962"/>
    <x v="2"/>
  </r>
  <r>
    <s v="0T2541370375"/>
    <s v="GSKT,SPW,CL150,SS,GPH,22IN"/>
    <s v="SPIRAL WOUND GASKETS; DESIGN SPEC:ASME/ANSI B16.20 - 1998; DESIGN SPEC,FLANGE(S):ASME B16.5; PRESSURE DESIGNATION:CL 150; MAT, WINDINGS:STAINLESSSTEEL; MAT, FILLER:GRAPHITE; MAT, INNER RING:STAINLESS STEEL 316; MAT, CENTRINGRING:CARBON STEEL; SIZE, PIPE, NOMINAL:22 IN"/>
    <d v="2017-09-28T00:00:00"/>
    <s v="SP_GASKETS"/>
    <x v="2"/>
    <s v="2000"/>
    <s v="SP01"/>
    <s v="EA"/>
    <n v="1"/>
    <n v="718.7"/>
    <n v="0"/>
    <n v="0"/>
    <n v="718.7"/>
    <s v="ZSTO"/>
    <n v="0"/>
    <s v=""/>
    <n v="0"/>
    <n v="0"/>
    <s v="ONGC Petro additions Ltd."/>
    <s v="INR"/>
    <n v="0"/>
    <n v="0"/>
    <n v="0"/>
    <n v="0"/>
    <n v="0"/>
    <n v="0"/>
    <n v="0"/>
    <n v="0"/>
    <n v="0"/>
    <n v="0"/>
    <n v="0"/>
    <n v="0"/>
    <n v="0"/>
    <n v="0"/>
    <s v="Shutdown Plan Mt"/>
    <s v="S06"/>
    <n v="2286"/>
    <x v="1"/>
  </r>
  <r>
    <s v="0P4102211459"/>
    <s v="GSKT,SEAT,871014821826,MIL"/>
    <s v="SPARE PARTS; PART NAME:GASKET,SEAT; MANUFACTURER:MIL CONTROLS LIMITED; MANUFACTURER PART NUMBER:871014821826"/>
    <d v="2017-08-28T00:00:00"/>
    <s v="SPARE_PARTS"/>
    <x v="2"/>
    <s v="2000"/>
    <s v="GS01"/>
    <s v="EA"/>
    <n v="1"/>
    <n v="718.5"/>
    <n v="0"/>
    <n v="0"/>
    <n v="718.5"/>
    <s v="ZSPR"/>
    <n v="0"/>
    <s v=""/>
    <n v="0"/>
    <n v="0"/>
    <s v="ONGC Petro additions Ltd."/>
    <s v="INR"/>
    <n v="0"/>
    <n v="0"/>
    <n v="0"/>
    <n v="0"/>
    <n v="0"/>
    <n v="0"/>
    <n v="0"/>
    <n v="0"/>
    <n v="0"/>
    <n v="0"/>
    <n v="0"/>
    <n v="0"/>
    <n v="0"/>
    <n v="0"/>
    <s v="General Store"/>
    <s v="P03"/>
    <n v="2317"/>
    <x v="2"/>
  </r>
  <r>
    <s v="0P4102211464"/>
    <s v="GSKT,SEAT,638899741826,MIL"/>
    <s v="SPARE PARTS; PART NAME:GASKET,SEAT; MANUFACTURER:MIL CONTROLS LIMITED; MANUFACTURER PART NUMBER:638899741826"/>
    <d v="2017-08-28T00:00:00"/>
    <s v="SPARE_PARTS"/>
    <x v="2"/>
    <s v="2000"/>
    <s v="GS01"/>
    <s v="EA"/>
    <n v="1"/>
    <n v="717"/>
    <n v="0"/>
    <n v="0"/>
    <n v="717"/>
    <s v="ZSPR"/>
    <n v="0"/>
    <s v=""/>
    <n v="0"/>
    <n v="0"/>
    <s v="ONGC Petro additions Ltd."/>
    <s v="INR"/>
    <n v="0"/>
    <n v="0"/>
    <n v="0"/>
    <n v="0"/>
    <n v="0"/>
    <n v="0"/>
    <n v="0"/>
    <n v="0"/>
    <n v="0"/>
    <n v="0"/>
    <n v="0"/>
    <n v="0"/>
    <n v="0"/>
    <n v="0"/>
    <s v="General Store"/>
    <s v="P03"/>
    <n v="2317"/>
    <x v="2"/>
  </r>
  <r>
    <s v="0P0801040119"/>
    <s v="GSKT,W151166,DRES-RAN"/>
    <s v="SPARE PARTS; PART NAME:GASKET; MANUFACTURER PART NUMBER:W151166; MANUFACTURER:DRESSER-RAND; EQUIPMENT NAME:GAS COMPRESSOR;EQUIPMENT MAKE:DRESSER-RAND; EQUIPMENT MODEL:2HHE-VB1-NL2; DIMENSIONS, COMPRESSOR:13.25 &amp; 13.25 X 10 IN; SUB-ASSY:FRAME &amp; CYLINDERGASKETS; DRAWING NUMBER:MGB201-M-OM-00144"/>
    <d v="2015-09-22T00:00:00"/>
    <s v="SPARE_PARTS"/>
    <x v="2"/>
    <s v="2000"/>
    <s v="CH01"/>
    <s v="EA"/>
    <n v="6"/>
    <n v="716.66"/>
    <n v="0"/>
    <n v="0"/>
    <n v="716.66"/>
    <s v="ZSPR"/>
    <n v="0"/>
    <s v=""/>
    <n v="0"/>
    <n v="0"/>
    <s v="ONGC Petro additions Ltd."/>
    <s v="INR"/>
    <n v="0"/>
    <n v="0"/>
    <n v="0"/>
    <n v="0"/>
    <n v="0"/>
    <n v="0"/>
    <n v="0"/>
    <n v="0"/>
    <n v="0"/>
    <n v="0"/>
    <n v="0"/>
    <n v="0"/>
    <n v="0"/>
    <n v="0"/>
    <s v="Chemcial store"/>
    <s v="P04"/>
    <n v="3023"/>
    <x v="2"/>
  </r>
  <r>
    <s v="0P0801030092"/>
    <s v="DECOMPRESSOR,CYL,49.099.030.00,KPCL"/>
    <s v="SPARE PARTS; PART NAME:DECOMPRESSOR,CYLINDER; EQUIPMENT NAME:INSTRUMENT AIR COMPRESSOR; EQUIPMENT MODEL:1EHA1T; MANUFACTURER:KPCL;MANUFACTURER PART NUMBER:49.099.030.00; DRAWING NUMBER:EPCC2-GP-VD-009_9190_CDX_001-02"/>
    <d v="2015-06-06T00:00:00"/>
    <s v="SPARE_PARTS"/>
    <x v="2"/>
    <s v="2000"/>
    <s v="GS01"/>
    <s v="EA"/>
    <n v="2"/>
    <n v="714"/>
    <n v="0"/>
    <n v="0"/>
    <n v="714"/>
    <s v="ZSPR"/>
    <n v="0"/>
    <s v=""/>
    <n v="0"/>
    <n v="0"/>
    <s v="ONGC Petro additions Ltd."/>
    <s v="INR"/>
    <n v="0"/>
    <n v="0"/>
    <n v="0"/>
    <n v="0"/>
    <n v="0"/>
    <n v="0"/>
    <n v="0"/>
    <n v="0"/>
    <n v="0"/>
    <n v="0"/>
    <n v="0"/>
    <n v="0"/>
    <n v="0"/>
    <n v="0"/>
    <s v="General Store"/>
    <s v="P04"/>
    <n v="3131"/>
    <x v="2"/>
  </r>
  <r>
    <s v="0P1401080003"/>
    <s v="STEM SET,1151309+1/7,9,19,25,28,SHIN-NIP"/>
    <s v="SPARE PARTS; PART NAME:STEM SET; MANUFACTURER PART NUMBER:11513-0900-1/7, 9, 19, 25, 28; MANUFACTURER:SHIN NIPPON MACHINERY CO LTD;DRAWING NUMBER:11513-0900-1; EQUIPMENT NAME:BIG PUMPS (TURBINE)/; EQUIPMENT NAME:TURBINE SPARES; EQUIPMENT MODEL:B5-R4-R;ADDITIONAL INFORMATION:FOR GLAND CONDENSER"/>
    <d v="2017-06-17T00:00:00"/>
    <s v="SPARE_PARTS"/>
    <x v="2"/>
    <s v="2000"/>
    <s v="GS01"/>
    <s v="EA"/>
    <n v="1"/>
    <n v="711.74"/>
    <n v="0"/>
    <n v="0"/>
    <n v="711.74"/>
    <s v="ZSPR"/>
    <n v="0"/>
    <s v=""/>
    <n v="0"/>
    <n v="0"/>
    <s v="ONGC Petro additions Ltd."/>
    <s v="INR"/>
    <n v="0"/>
    <n v="0"/>
    <n v="0"/>
    <n v="0"/>
    <n v="0"/>
    <n v="0"/>
    <n v="0"/>
    <n v="0"/>
    <n v="0"/>
    <n v="0"/>
    <n v="0"/>
    <n v="0"/>
    <n v="0"/>
    <n v="0"/>
    <s v="General Store"/>
    <s v="P04"/>
    <n v="2389"/>
    <x v="2"/>
  </r>
  <r>
    <s v="0P3766900376"/>
    <s v="PRESSER BAR,242201,NEWLONG"/>
    <s v="SPARE PARTS; PART NAME:PRESSER BAR; EQUIPMENT NAME:PORTABLE STITCHING MACHINE;EQUIPMENT MAKE:NEWLONG INDUSTRIAL FZC; EQUIPMENT MODEL:NP-7A; MANUFACTURER PARTNUMBER:242201; MANUFACTURER:NEWLONG INDUSTRIAL FZC; NEEDLE BAR, PRESSER BAR ANDDRIVING PARTS"/>
    <d v="2018-08-06T00:00:00"/>
    <s v="SPARE_PARTS"/>
    <x v="2"/>
    <s v="2000"/>
    <s v="CH01"/>
    <s v="EA"/>
    <n v="8"/>
    <n v="706.92"/>
    <n v="0"/>
    <n v="0"/>
    <n v="706.92"/>
    <s v="ZSPR"/>
    <n v="0"/>
    <s v=""/>
    <n v="0"/>
    <n v="0"/>
    <s v="ONGC Petro additions Ltd."/>
    <s v="INR"/>
    <n v="0"/>
    <n v="0"/>
    <n v="0"/>
    <n v="0"/>
    <n v="0"/>
    <n v="0"/>
    <n v="0"/>
    <n v="0"/>
    <n v="0"/>
    <n v="0"/>
    <n v="0"/>
    <n v="0"/>
    <n v="0"/>
    <n v="0"/>
    <s v="Chemcial store"/>
    <s v="P04"/>
    <n v="1974"/>
    <x v="2"/>
  </r>
  <r>
    <s v="0T2541360001"/>
    <s v="GSKT,SPW,CL150,SS316,GRAPH,DN100"/>
    <s v="SPIRAL WOUND GASKETS; DESIGN SPEC:ASME B16.20; PRESSURE DESIGNATION:ASME CL 150; THICKNESS, GASKET:4.5 MM; MAT, WINDINGS:STAINLESSSTEEL 316; MAT, FILLER:GRAPHITE; MAT, INNER RING:STAINLESS STEEL 316; MAT, CENTRING RING:STAINLESS STEEL 316; SIZE, PIPE,NOMINAL:NPS 4; SIZE, PIPE, NOMINAL:DN 100; DRAWING NUMBER:MEA120-D-DR-0001; POSITION NUMBER:6-4; REAL MANUFACTURER NAME:UNIKLINGER"/>
    <d v="2021-01-06T00:00:00"/>
    <s v="SP_GASKETS"/>
    <x v="2"/>
    <s v="2000"/>
    <s v="SP01"/>
    <s v="EA"/>
    <n v="1"/>
    <n v="700.44"/>
    <n v="0"/>
    <n v="0"/>
    <n v="700.44"/>
    <s v="ZSTO"/>
    <n v="0"/>
    <s v=""/>
    <n v="0"/>
    <n v="0"/>
    <s v="ONGC Petro additions Ltd."/>
    <s v="INR"/>
    <n v="0"/>
    <n v="0"/>
    <n v="0"/>
    <n v="0"/>
    <n v="0"/>
    <n v="0"/>
    <n v="0"/>
    <n v="0"/>
    <n v="0"/>
    <n v="0"/>
    <n v="0"/>
    <n v="0"/>
    <n v="0"/>
    <n v="0"/>
    <s v="Shutdown Plan Mt"/>
    <s v="S06"/>
    <n v="1090"/>
    <x v="1"/>
  </r>
  <r>
    <s v="0T1101330002"/>
    <s v="BATRY,NRC,PENCIL,LEAKPROOF,R6,1.5V"/>
    <s v="NON-RECHARGEABLE BATTERIES; TYPE:LEAKPROOF PENCIL; VOLTAGE:1.5 V; IEC NAME:R6;MANUFACTURER:DURACELL, VARTA OR EQUIVALENT"/>
    <d v="2023-12-04T00:00:00"/>
    <s v="NO_BATTERIES"/>
    <x v="4"/>
    <s v="2000"/>
    <s v="CH01"/>
    <s v="EA"/>
    <n v="70"/>
    <n v="699.34"/>
    <n v="0"/>
    <n v="0"/>
    <n v="699.34"/>
    <s v="ZSTO"/>
    <n v="0"/>
    <s v=""/>
    <n v="0"/>
    <n v="0"/>
    <s v="ONGC Petro additions Ltd."/>
    <s v="INR"/>
    <n v="0"/>
    <n v="0"/>
    <n v="0"/>
    <n v="0"/>
    <n v="0"/>
    <n v="0"/>
    <n v="0"/>
    <n v="0"/>
    <n v="0"/>
    <n v="0"/>
    <n v="0"/>
    <n v="0"/>
    <n v="0"/>
    <n v="0"/>
    <s v="Chemcial store"/>
    <s v="S07"/>
    <n v="28"/>
    <x v="1"/>
  </r>
  <r>
    <s v="0T2549860001"/>
    <s v="GSKT,FLR,PE,Si,314X348X3MM"/>
    <s v="PLANT ELEMENT FLAT RING GASKET; MAT, LAYERS:SILICONE WHITE; DIMENSIONS, RING, ID X OD:314 X 348 MM; THICKNESS, GASKET:3 MM;EQUIPMENT NAME:COOLER; POSITION NUMBER:37; DRAWING NUMBER:OSI2011010.0.408.0043"/>
    <d v="2017-08-29T00:00:00"/>
    <s v="PL_FL_GASKETS2"/>
    <x v="2"/>
    <s v="2000"/>
    <s v="SP01"/>
    <s v="EA"/>
    <n v="1"/>
    <n v="699"/>
    <n v="0"/>
    <n v="0"/>
    <n v="699"/>
    <s v="ZSTO"/>
    <n v="0"/>
    <s v=""/>
    <n v="0"/>
    <n v="0"/>
    <s v="ONGC Petro additions Ltd."/>
    <s v="INR"/>
    <n v="0"/>
    <n v="0"/>
    <n v="0"/>
    <n v="0"/>
    <n v="0"/>
    <n v="0"/>
    <n v="0"/>
    <n v="0"/>
    <n v="0"/>
    <n v="0"/>
    <n v="0"/>
    <n v="0"/>
    <n v="0"/>
    <n v="0"/>
    <s v="Shutdown Plan Mt"/>
    <s v="S06"/>
    <n v="2316"/>
    <x v="1"/>
  </r>
  <r>
    <s v="0P0615760051"/>
    <s v="THREAD TENSION CAM,AS 2710 F,CHRORICH"/>
    <s v="SPARE PARTS; PART NAME:THREAD TENSION CAM; MANUFACTURER PART NUMBER:AS 2710 F; MANUFACTURER:CHRONOS RICHARDSON; DRAWING NUMBER:1B2106; ITEM POSITION NUMBER:69; EQUIPMENT NAME:FLAKER BAGGING SYSTEM; EQUIPMENT MAKE:CHRONOS RICHARDSON; EQUIPMENT MODEL:GE-55 SSF;SUB ASSY:SEWING HEAD 150 U"/>
    <d v="2017-11-22T00:00:00"/>
    <s v="SPARE_PARTS"/>
    <x v="2"/>
    <s v="2000"/>
    <s v="GS01"/>
    <s v="EA"/>
    <n v="2"/>
    <n v="698.32"/>
    <n v="0"/>
    <n v="0"/>
    <n v="698.32"/>
    <s v="ZSPR"/>
    <n v="0"/>
    <s v=""/>
    <n v="0"/>
    <n v="0"/>
    <s v="ONGC Petro additions Ltd."/>
    <s v="INR"/>
    <n v="0"/>
    <n v="0"/>
    <n v="0"/>
    <n v="0"/>
    <n v="0"/>
    <n v="0"/>
    <n v="0"/>
    <n v="0"/>
    <n v="0"/>
    <n v="0"/>
    <n v="0"/>
    <n v="0"/>
    <n v="0"/>
    <n v="0"/>
    <s v="General Store"/>
    <s v="P04"/>
    <n v="2231"/>
    <x v="2"/>
  </r>
  <r>
    <s v="0P0615780012"/>
    <s v="LEVER,63,CHRORICH"/>
    <s v="SPARE PARTS; PART NAME:LEVER; MANUFACTURER PART NUMBER:63; MANUFACTURER:CHRONOS RICHARDSON; DRAWING NUMBER:3B 1999; ITEM POSITIONNUMBER:11; EQUIPMENT NAME:FLAKER BAGGING SYSTEM; EQUIPMENT MAKE:CHRONOS RICHARDSON; EQUIPMENT MODEL:GE-55 SSF; ADDITIONALNUMBER:11; EQUIPMENT NAME:FLAKER BAGGING SYSTEM; EQUIPMENT MAKE:CHRONOS RICHARDSON; EQUIPMENT MODEL:GE-55 SSF; ADDITIONALINFORMATION:FOR PRESSURE FOOT RELEASE; SUB ASSY:SEWING HEAD 150 U"/>
    <d v="2017-11-22T00:00:00"/>
    <s v="SPARE_PARTS"/>
    <x v="2"/>
    <s v="2000"/>
    <s v="GS01"/>
    <s v="EA"/>
    <n v="2"/>
    <n v="698.32"/>
    <n v="0"/>
    <n v="0"/>
    <n v="698.32"/>
    <s v="ZSPR"/>
    <n v="0"/>
    <s v=""/>
    <n v="0"/>
    <n v="0"/>
    <s v="ONGC Petro additions Ltd."/>
    <s v="INR"/>
    <n v="0"/>
    <n v="0"/>
    <n v="0"/>
    <n v="0"/>
    <n v="0"/>
    <n v="0"/>
    <n v="0"/>
    <n v="0"/>
    <n v="0"/>
    <n v="0"/>
    <n v="0"/>
    <n v="0"/>
    <n v="0"/>
    <n v="0"/>
    <s v="General Store"/>
    <s v="P04"/>
    <n v="2231"/>
    <x v="2"/>
  </r>
  <r>
    <s v="0T2541360007"/>
    <s v="GSKT,SPW,CL150,SS316,GPH,4IN"/>
    <s v="SPIRAL WOUND GASKETS; DESIGN SPEC:ASME B16.20; PRESSURE DESIGNATION:ASME CLASS150; THICKNESS, GASKET:4.5 MM; THICKNESS, INNER RING:3.2 MM; THICKNESS, CENTRINGRING:3.2 MM; MAT, WINDINGS:STAINLESS STEEL 316; MAT, FILLER:GRAPHITE; MAT, INNERRING:STAINLESS STEEL 316; MAT, CENTRING RING:CARBON STEEL; SIZE, PIPE,NOMINAL:NPS 4 DN 100"/>
    <d v="2023-09-20T00:00:00"/>
    <s v="SP_GASKETS"/>
    <x v="2"/>
    <s v="2000"/>
    <s v="CH01"/>
    <s v="EA"/>
    <n v="6"/>
    <n v="696.47"/>
    <n v="0"/>
    <n v="0"/>
    <n v="696.47"/>
    <s v="ZSTO"/>
    <n v="0"/>
    <s v=""/>
    <n v="0"/>
    <n v="0"/>
    <s v="ONGC Petro additions Ltd."/>
    <s v="INR"/>
    <n v="0"/>
    <n v="0"/>
    <n v="0"/>
    <n v="0"/>
    <n v="0"/>
    <n v="0"/>
    <n v="0"/>
    <n v="0"/>
    <n v="0"/>
    <n v="0"/>
    <n v="0"/>
    <n v="0"/>
    <n v="0"/>
    <n v="0"/>
    <s v="Chemcial store"/>
    <s v="S06"/>
    <n v="103"/>
    <x v="1"/>
  </r>
  <r>
    <s v="0P0801040021"/>
    <s v="CLOSURE GASKET,R60985T28,DRES-RAN"/>
    <s v="SPARE PARTS; PART NAME:CLOSURE GASKET; MANUFACTURER PART NUMBER:R60985T28; MANUFACTURER:DRESSER-RAND; DRAWING NUMBER:H43715AL (21);EQUIPMENT NAME:HP NITROGEN COMPRESSOR; EQUIPMENT MAKE:DRESSER-RAND; EQUIPMENT MODEL:4.75 X 5 ESH1 NL 2; SUB ASSY:CYLINDER"/>
    <d v="2015-07-08T00:00:00"/>
    <s v="SPARE_PARTS"/>
    <x v="2"/>
    <s v="2000"/>
    <s v="GS01"/>
    <s v="EA"/>
    <n v="1"/>
    <n v="695.06"/>
    <n v="0"/>
    <n v="0"/>
    <n v="695.06"/>
    <s v="ZSPR"/>
    <n v="0"/>
    <s v=""/>
    <n v="0"/>
    <n v="0"/>
    <s v="ONGC Petro additions Ltd."/>
    <s v="INR"/>
    <n v="0"/>
    <n v="0"/>
    <n v="0"/>
    <n v="0"/>
    <n v="0"/>
    <n v="0"/>
    <n v="0"/>
    <n v="0"/>
    <n v="0"/>
    <n v="0"/>
    <n v="0"/>
    <n v="0"/>
    <n v="0"/>
    <n v="0"/>
    <s v="General Store"/>
    <s v="P04"/>
    <n v="3099"/>
    <x v="2"/>
  </r>
  <r>
    <s v="0P4605140012"/>
    <s v="METER PF,0.5TO1TO0.5,96X96,PQ96,RISHABH"/>
    <s v="ELECTRICAL MEASURING INSTRUMENTS; TYPE:ANALOG POWER FACTOR METER; RANGE:0.5 TO 1 TO 0.5; DIAL SIZE:96 X 96; MANUFACTURER:RISHABHINSTRUMENTS; MANUFACTURER PART NUMBER:PQ96; SIGNAL INPUT:4 TO 20 MA; TEMPERATURE:90 °C"/>
    <d v="2016-08-13T00:00:00"/>
    <s v="ELECT_MEASUR_INST"/>
    <x v="4"/>
    <s v="2000"/>
    <s v="GS01"/>
    <s v="EA"/>
    <n v="1"/>
    <n v="692"/>
    <n v="0"/>
    <n v="0"/>
    <n v="692"/>
    <s v="ZSPR"/>
    <n v="0"/>
    <s v=""/>
    <n v="0"/>
    <n v="0"/>
    <s v="ONGC Petro additions Ltd."/>
    <s v="INR"/>
    <n v="0"/>
    <n v="0"/>
    <n v="0"/>
    <n v="0"/>
    <n v="0"/>
    <n v="0"/>
    <n v="0"/>
    <n v="0"/>
    <n v="0"/>
    <n v="0"/>
    <n v="0"/>
    <n v="0"/>
    <n v="0"/>
    <n v="0"/>
    <s v="General Store"/>
    <s v="P01"/>
    <n v="2697"/>
    <x v="2"/>
  </r>
  <r>
    <s v="0P4607030004"/>
    <s v="METER REACTIVE PWR,-2TO0TO+8MVAR,RISHABH"/>
    <s v="ELECTRICAL MEASURING INSTRUMENTS; TYPE:ANALOG REACTIVE POWER METER; RANGE:-2 TO 0 TO +8 MVAR; DIAL SIZE:96 X 96;MANUFACTURER:RISHABH INSTRUMENTS; SIGNAL INPUT:4 TO 20 MA; TEMPERATURE:90 °C"/>
    <d v="2016-08-13T00:00:00"/>
    <s v="ELECT_MEASUR_INST"/>
    <x v="4"/>
    <s v="2000"/>
    <s v="GS01"/>
    <s v="EA"/>
    <n v="1"/>
    <n v="692"/>
    <n v="0"/>
    <n v="0"/>
    <n v="692"/>
    <s v="ZSPR"/>
    <n v="0"/>
    <s v=""/>
    <n v="0"/>
    <n v="0"/>
    <s v="ONGC Petro additions Ltd."/>
    <s v="INR"/>
    <n v="0"/>
    <n v="0"/>
    <n v="0"/>
    <n v="0"/>
    <n v="0"/>
    <n v="0"/>
    <n v="0"/>
    <n v="0"/>
    <n v="0"/>
    <n v="0"/>
    <n v="0"/>
    <n v="0"/>
    <n v="0"/>
    <n v="0"/>
    <s v="General Store"/>
    <s v="P01"/>
    <n v="2697"/>
    <x v="2"/>
  </r>
  <r>
    <s v="0P4607030005"/>
    <s v="METER ACTIVE PWR,0TO10MW,PQ96,RISHABH"/>
    <s v="ELECTRICAL MEASURING INSTRUMENTS; TYPE:ANALOG ACTIVE POWER METER; RANGE:0 TO 10 MW; DIAL SIZE:96 X 96; MANUFACTURER:RISHABHINSTRUMENTS; MANUFACTURER PART NUMBER:PQ96; SIGNAL INPUT:4 TO 20 MA; TEMPERATURE:90 °C"/>
    <d v="2016-08-13T00:00:00"/>
    <s v="ELECT_MEASUR_INST"/>
    <x v="4"/>
    <s v="2000"/>
    <s v="GS01"/>
    <s v="EA"/>
    <n v="1"/>
    <n v="692"/>
    <n v="0"/>
    <n v="0"/>
    <n v="692"/>
    <s v="ZSPR"/>
    <n v="0"/>
    <s v=""/>
    <n v="0"/>
    <n v="0"/>
    <s v="ONGC Petro additions Ltd."/>
    <s v="INR"/>
    <n v="0"/>
    <n v="0"/>
    <n v="0"/>
    <n v="0"/>
    <n v="0"/>
    <n v="0"/>
    <n v="0"/>
    <n v="0"/>
    <n v="0"/>
    <n v="0"/>
    <n v="0"/>
    <n v="0"/>
    <n v="0"/>
    <n v="0"/>
    <s v="General Store"/>
    <s v="P01"/>
    <n v="2697"/>
    <x v="2"/>
  </r>
  <r>
    <s v="0P4607130017"/>
    <s v="METER RPM,DIG,0TO1000RPM,PQ96,RISHABH"/>
    <s v="ELECTRICAL MEASURING INSTRUMENTS; TYPE:ANALOG RPM MATER; RANGE:0 TO 1000 RPM;DIAL SIZE:96 X 96; MANUFACTURER PART NUMBER:PQ96; MANUFACTURER:RISHABHINSTRUMENTS; SIGNAL INPUT:4 TO 20 MA, ACCURACY CL;1.5, DEFLECTION-240"/>
    <d v="2016-08-13T00:00:00"/>
    <s v="ELECT_MEASUR_INST"/>
    <x v="4"/>
    <s v="2000"/>
    <s v="GS01"/>
    <s v="EA"/>
    <n v="1"/>
    <n v="692"/>
    <n v="0"/>
    <n v="0"/>
    <n v="692"/>
    <s v="ZSPR"/>
    <n v="0"/>
    <s v=""/>
    <n v="0"/>
    <n v="0"/>
    <s v="ONGC Petro additions Ltd."/>
    <s v="INR"/>
    <n v="0"/>
    <n v="0"/>
    <n v="0"/>
    <n v="0"/>
    <n v="0"/>
    <n v="0"/>
    <n v="0"/>
    <n v="0"/>
    <n v="0"/>
    <n v="0"/>
    <n v="0"/>
    <n v="0"/>
    <n v="0"/>
    <n v="0"/>
    <s v="General Store"/>
    <s v="P01"/>
    <n v="2697"/>
    <x v="2"/>
  </r>
  <r>
    <s v="0P4102210856"/>
    <s v="O-RING,032395.925.000,FLOWSERV"/>
    <s v="SPARE PARTS; PART NAME:O-RING; EQUIPMENT NAME:BUTTERFLY CONTROL VALVE; EQUIPMENT MAKE:FLOWSERVE; ADDITIONAL INFORMATION:FOR ECTSPLANT; MANUFACTURER:FLOWSERVE; MANUFACTURER PART NUMBER:032395.925.000; SIZE, VALVE:3 IN; PRESSURE DESIGNATION:CL 150/300"/>
    <d v="2019-01-02T00:00:00"/>
    <s v="SPARE_PARTS"/>
    <x v="2"/>
    <s v="2000"/>
    <s v="CH01"/>
    <s v="EA"/>
    <n v="1"/>
    <n v="691.21"/>
    <n v="0"/>
    <n v="0"/>
    <n v="691.21"/>
    <s v="ZSPR"/>
    <n v="0"/>
    <s v=""/>
    <n v="0"/>
    <n v="0"/>
    <s v="ONGC Petro additions Ltd."/>
    <s v="INR"/>
    <n v="0"/>
    <n v="0"/>
    <n v="0"/>
    <n v="0"/>
    <n v="0"/>
    <n v="0"/>
    <n v="0"/>
    <n v="0"/>
    <n v="0"/>
    <n v="0"/>
    <n v="0"/>
    <n v="0"/>
    <n v="0"/>
    <n v="0"/>
    <s v="Chemcial store"/>
    <s v="P03"/>
    <n v="1825"/>
    <x v="2"/>
  </r>
  <r>
    <s v="0P4110070026"/>
    <s v="MDL,IO,PROX/SEIS,128240-01,BENTLY-N"/>
    <s v="INSTRUMENT SYSTEMS; TYPE:PROXIMITOR/SEISMIC; MANUFACTURER MODEL NUMBER:3500/42M-02-01; MANUFACTURER:BENTLY NEVADA; POWERCONSUMPTION:7.7 W; OPERATING TEMPERATURE:-30 TO +65 DEG C WITH EXTERNAL TERMINATION; PART NUMBER:128240-01; DOCUMENTNUMBER:143694-01; SUPPLIER NAME:GE PACIFIC O &amp; C PTE LTD.; EQUIPMENT DETAIL:PYROLSIS FUEL OIL PUMP, QUENCH WATER PUMP, DECOKING AIRCOMPRESSOR, PROPYLENE PUMP, RECYCLE GAS COMPRESSOR"/>
    <d v="2017-03-22T00:00:00"/>
    <s v="INSTRUMENT_SYSTEMS"/>
    <x v="4"/>
    <s v="2000"/>
    <s v="GS01"/>
    <s v="EA"/>
    <n v="2"/>
    <n v="690"/>
    <n v="0"/>
    <n v="0"/>
    <n v="690"/>
    <s v="ZSPR"/>
    <n v="0"/>
    <s v=""/>
    <n v="0"/>
    <n v="0"/>
    <s v="ONGC Petro additions Ltd."/>
    <s v="INR"/>
    <n v="0"/>
    <n v="0"/>
    <n v="0"/>
    <n v="0"/>
    <n v="0"/>
    <n v="0"/>
    <n v="0"/>
    <n v="0"/>
    <n v="0"/>
    <n v="0"/>
    <n v="0"/>
    <n v="0"/>
    <n v="0"/>
    <n v="0"/>
    <s v="General Store"/>
    <s v="P03"/>
    <n v="2476"/>
    <x v="2"/>
  </r>
  <r>
    <s v="0P4204030004"/>
    <s v="GSKT,SEAT,VLV,9919,WDD-1750/46,SWELORE"/>
    <s v="SPARE PARTS; PART NAME:GASKET, SEAT, VALVE; MANUFACTURER PART NUMBER:9919; MANUFACTURER:SWELORE ENGINEERING PVT LTD; MATERIAL:CFT;DRAWING NUMBER:MGA201-D-DR-00012; EQUIPMENT NAME:RECIPROCATING PUMP; EQUIPMENT MAKE:SWELORE ENGINEERING PVT LTD; EQUIPMENTMODEL:WDD-1750/46; ADDITIONAL INFORMATION:1 SET = 6 NOS"/>
    <d v="2016-01-20T00:00:00"/>
    <s v="SPARE_PARTS"/>
    <x v="2"/>
    <s v="2000"/>
    <s v="GS01"/>
    <s v="EA"/>
    <n v="1"/>
    <n v="684.12"/>
    <n v="0"/>
    <n v="0"/>
    <n v="684.12"/>
    <s v="ZSPR"/>
    <n v="0"/>
    <s v=""/>
    <n v="0"/>
    <n v="0"/>
    <s v="ONGC Petro additions Ltd."/>
    <s v="INR"/>
    <n v="0"/>
    <n v="0"/>
    <n v="0"/>
    <n v="0"/>
    <n v="0"/>
    <n v="0"/>
    <n v="0"/>
    <n v="0"/>
    <n v="0"/>
    <n v="0"/>
    <n v="0"/>
    <n v="0"/>
    <n v="0"/>
    <n v="0"/>
    <s v="General Store"/>
    <s v="P04"/>
    <n v="2903"/>
    <x v="2"/>
  </r>
  <r>
    <s v="0P4204030010"/>
    <s v="GSKT,SEAT,VLV,9919,WDD-1125/14,SWELORE"/>
    <s v="SPARE PARTS; PART NAME:GASKET, SEAT, VALVE; MANUFACTURER PART NUMBER:9919; MANUFACTURER:SWELORE ENGINEERING PVT LTD; MATERIAL:CFT;DRAWING NUMBER:MGA211-D-DR-00012; EQUIPMENT NAME:RECIPROCATING PUMP; EQUIPMENT MAKE:SWELORE ENGINEERING PVT LTD; EQUIPMENTMODEL:WDD-1125/14; ADDITIONAL INFORMATION:1 SET = 6 NOS"/>
    <d v="2016-01-20T00:00:00"/>
    <s v="SPARE_PARTS"/>
    <x v="2"/>
    <s v="2000"/>
    <s v="GS01"/>
    <s v="EA"/>
    <n v="1"/>
    <n v="684.12"/>
    <n v="0"/>
    <n v="0"/>
    <n v="684.12"/>
    <s v="ZSPR"/>
    <n v="0"/>
    <s v=""/>
    <n v="0"/>
    <n v="0"/>
    <s v="ONGC Petro additions Ltd."/>
    <s v="INR"/>
    <n v="0"/>
    <n v="0"/>
    <n v="0"/>
    <n v="0"/>
    <n v="0"/>
    <n v="0"/>
    <n v="0"/>
    <n v="0"/>
    <n v="0"/>
    <n v="0"/>
    <n v="0"/>
    <n v="0"/>
    <n v="0"/>
    <n v="0"/>
    <s v="General Store"/>
    <s v="P04"/>
    <n v="2903"/>
    <x v="2"/>
  </r>
  <r>
    <s v="0P4204030013"/>
    <s v="GSKT,SEAT,9919,WDD-1125/08+,SWELORE"/>
    <s v="SPARE PARTS; PART NAME:GASKET, SEAT, VALVE; MANUFACTURER PART NUMBER:9919; MANUFACTURER:SWELORE ENGINEERING PVT LTD; MATERIAL:CFT;DRAWING NUMBER:MGA211-D-DR-00021; EQUIPMENT NAME:RECIPROCATING PUMP; EQUIPMENT MAKE:SWELORE ENGINEERING PVT LTD; EQUIPMENTMODEL:WDD-1125/08, 12, 10, 12; ADDITIONAL INFORMATION:1 SET = 6 NOS"/>
    <d v="2016-01-20T00:00:00"/>
    <s v="SPARE_PARTS"/>
    <x v="2"/>
    <s v="2000"/>
    <s v="GS01"/>
    <s v="EA"/>
    <n v="1"/>
    <n v="684.12"/>
    <n v="0"/>
    <n v="0"/>
    <n v="684.12"/>
    <s v="ZSPR"/>
    <n v="0"/>
    <s v=""/>
    <n v="0"/>
    <n v="0"/>
    <s v="ONGC Petro additions Ltd."/>
    <s v="INR"/>
    <n v="0"/>
    <n v="0"/>
    <n v="0"/>
    <n v="0"/>
    <n v="0"/>
    <n v="0"/>
    <n v="0"/>
    <n v="0"/>
    <n v="0"/>
    <n v="0"/>
    <n v="0"/>
    <n v="0"/>
    <n v="0"/>
    <n v="0"/>
    <s v="General Store"/>
    <s v="P04"/>
    <n v="2903"/>
    <x v="2"/>
  </r>
  <r>
    <s v="0P4204030016"/>
    <s v="GSKT,SEAT,VLV,9919,WDD-1125/12,SWELORE"/>
    <s v="SPARE PARTS; PART NAME:GASKET, SEAT, VALVE; MANUFACTURER PART NUMBER:9919; MANUFACTURER:SWELORE ENGINEERING PVT LTD; MATERIAL:CFT;DRAWING NUMBER:MGA211-D-DR-00029; EQUIPMENT NAME:RECIPROCATING PUMP; EQUIPMENT MAKE:SWELORE ENGINEERING PVT LTD; EQUIPMENTMODEL:WDD-1125/12; ADDITIONAL INFORMATION:1 SET = 6 NOS"/>
    <d v="2016-01-20T00:00:00"/>
    <s v="SPARE_PARTS"/>
    <x v="2"/>
    <s v="2000"/>
    <s v="GS01"/>
    <s v="EA"/>
    <n v="1"/>
    <n v="684.12"/>
    <n v="0"/>
    <n v="0"/>
    <n v="684.12"/>
    <s v="ZSPR"/>
    <n v="0"/>
    <s v=""/>
    <n v="0"/>
    <n v="0"/>
    <s v="ONGC Petro additions Ltd."/>
    <s v="INR"/>
    <n v="0"/>
    <n v="0"/>
    <n v="0"/>
    <n v="0"/>
    <n v="0"/>
    <n v="0"/>
    <n v="0"/>
    <n v="0"/>
    <n v="0"/>
    <n v="0"/>
    <n v="0"/>
    <n v="0"/>
    <n v="0"/>
    <n v="0"/>
    <s v="General Store"/>
    <s v="P04"/>
    <n v="2903"/>
    <x v="2"/>
  </r>
  <r>
    <s v="0P4100990246"/>
    <s v="REAGENT,ELECROLYTE,KCL,3M,500ML"/>
    <s v="REAGENT; TYPE:ELECROLYTE; SOLUTION:ELECTROLYTE FOR REFERENCE ELECTRODE:KCL 3M;GRADE:PURISS ANALYTICAL / REAGENT GRADE; RECOMMENDED MAKE:HACH / MERCK / FLUKA /SIGMA ALDRICH / RANKEM; CHEMICAL FORMULA:KCL IN WATER; MOLAR:3M IN WATER; FORMOF SUPPLY: LIQUID; STANDARD PACK:500 ML; POLYMETRON 9245 SODIUM ANALYZER"/>
    <d v="2019-07-09T00:00:00"/>
    <s v="REAGENT"/>
    <x v="0"/>
    <s v="2000"/>
    <s v="CH01"/>
    <s v="L"/>
    <n v="2"/>
    <n v="684"/>
    <n v="0"/>
    <n v="0"/>
    <n v="684"/>
    <s v="ZSPR"/>
    <n v="0"/>
    <s v=""/>
    <n v="0"/>
    <n v="0"/>
    <s v="ONGC Petro additions Ltd."/>
    <s v="INR"/>
    <n v="0"/>
    <n v="0"/>
    <n v="0"/>
    <n v="0"/>
    <n v="0"/>
    <n v="0"/>
    <n v="0"/>
    <n v="0"/>
    <n v="0"/>
    <n v="0"/>
    <n v="0"/>
    <n v="0"/>
    <n v="0"/>
    <n v="0"/>
    <s v="Chemcial store"/>
    <s v="P03"/>
    <n v="1637"/>
    <x v="2"/>
  </r>
  <r>
    <s v="0P1201050030"/>
    <s v="O-RING,167004,WARTSILA"/>
    <s v="SPARE PARTS; PART NAME:O-RING; MANUFACTURER PART NUMBER:167004; MANUFACTURER:WARTSILA; DRAWING NUMBER:DBAC195522; EQUIPMENTNAME:ENGINE; EQUIPMENT MODEL:W20V32; ENGINE NUMBER:PAAE227083; REFERENCE TYPE:W32"/>
    <d v="2017-07-27T00:00:00"/>
    <s v="SPARE_PARTS"/>
    <x v="2"/>
    <s v="2000"/>
    <s v="GS01"/>
    <s v="EA"/>
    <n v="2"/>
    <n v="681.89"/>
    <n v="0"/>
    <n v="0"/>
    <n v="681.89"/>
    <s v="ZSPR"/>
    <n v="0"/>
    <s v=""/>
    <n v="0"/>
    <n v="0"/>
    <s v="ONGC Petro additions Ltd."/>
    <s v="INR"/>
    <n v="0"/>
    <n v="0"/>
    <n v="0"/>
    <n v="0"/>
    <n v="0"/>
    <n v="0"/>
    <n v="0"/>
    <n v="0"/>
    <n v="0"/>
    <n v="0"/>
    <n v="0"/>
    <n v="0"/>
    <n v="0"/>
    <n v="0"/>
    <s v="General Store"/>
    <s v="P04"/>
    <n v="2349"/>
    <x v="2"/>
  </r>
  <r>
    <s v="0T2541180011"/>
    <s v="GSKT,FLR,PE,CAF,357X392MM,3MM"/>
    <s v="PLANT ELEMENT FLAT RING GASKET; THICKNESS, GASKET:3 MM; FOR REGENERATION NITROGEN RECYCLE BLOWER; DIMENSIONS ID X OD:357 X 392 MM;MATERIAL:COMPRESSED ASBESTOS FIBRE (CAF);  EQUIPMENT NAME:VERTICAL AFTER COOLER; SUPPLIER NAME:SWAM; SUPPLIER PARTNUMBER:215/11-12/HG-1"/>
    <d v="2018-08-16T00:00:00"/>
    <s v="PL_FL_GASKETS2"/>
    <x v="2"/>
    <s v="2000"/>
    <s v="SP01"/>
    <s v="ST"/>
    <n v="1"/>
    <n v="680"/>
    <n v="0"/>
    <n v="0"/>
    <n v="680"/>
    <s v="ZSTO"/>
    <n v="0"/>
    <s v=""/>
    <n v="0"/>
    <n v="0"/>
    <s v="ONGC Petro additions Ltd."/>
    <s v="INR"/>
    <n v="0"/>
    <n v="0"/>
    <n v="0"/>
    <n v="0"/>
    <n v="0"/>
    <n v="0"/>
    <n v="0"/>
    <n v="0"/>
    <n v="0"/>
    <n v="0"/>
    <n v="0"/>
    <n v="0"/>
    <n v="0"/>
    <n v="0"/>
    <s v="Shutdown Plan Mt"/>
    <s v="S06"/>
    <n v="1964"/>
    <x v="1"/>
  </r>
  <r>
    <s v="0P4102215059"/>
    <s v="CAGE/SEAT RING GSKT,4001195938260+,BA-HU"/>
    <s v="SPARE PARTS; PART NAME:CAGE GASKET/SEAT RING GASKET; EQUIPMENT NAME:CONTROLVALVE; EQUIPMENT MAKE:BAKER HUGHES; MANUFACTURER PART NUMBER:400119593-826-0000;MANUFACTURER:BAKER HUGHES; TYPE:SOFT PART; VALVE SERIAL NUMBER:LB12A0091-004"/>
    <d v="2022-06-16T00:00:00"/>
    <s v="SPARE_PARTS"/>
    <x v="2"/>
    <s v="2000"/>
    <s v="CH01"/>
    <s v="EA"/>
    <n v="2"/>
    <n v="679.14"/>
    <n v="0"/>
    <n v="0"/>
    <n v="679.14"/>
    <s v="ZSPR"/>
    <n v="0"/>
    <s v=""/>
    <n v="0"/>
    <n v="0"/>
    <s v="ONGC Petro additions Ltd."/>
    <s v="INR"/>
    <n v="0"/>
    <n v="0"/>
    <n v="0"/>
    <n v="0"/>
    <n v="0"/>
    <n v="0"/>
    <n v="0"/>
    <n v="0"/>
    <n v="0"/>
    <n v="0"/>
    <n v="0"/>
    <n v="0"/>
    <n v="0"/>
    <n v="0"/>
    <s v="Chemcial store"/>
    <s v="P03"/>
    <n v="564"/>
    <x v="2"/>
  </r>
  <r>
    <s v="0P1003020501"/>
    <s v="CONT AUX,F/SFU,SK91328,L&amp;T"/>
    <s v="SPARE PARTS; PART NAME:CONTACT,AUXILIARY; EQUIPMENT NAME:SWITCH FUSE UNIT;EQUIPMENT MAKE:LARSEN &amp; TOUBRO; MANUFACTURER PART NUMBER:SK91328;MANUFACTURER:LARSEN &amp; TOUBRO; CURRENT RATING:100 A; CONTACT CONFIGURATION:1NO +1 NC"/>
    <d v="2021-07-16T00:00:00"/>
    <s v="SPARE_PARTS"/>
    <x v="4"/>
    <s v="2000"/>
    <s v="CH01"/>
    <s v="EA"/>
    <n v="2"/>
    <n v="678.9"/>
    <n v="0"/>
    <n v="0"/>
    <n v="678.9"/>
    <s v="ZSPR"/>
    <n v="0"/>
    <s v=""/>
    <n v="0"/>
    <n v="0"/>
    <s v="ONGC Petro additions Ltd."/>
    <s v="INR"/>
    <n v="0"/>
    <n v="0"/>
    <n v="0"/>
    <n v="0"/>
    <n v="0"/>
    <n v="0"/>
    <n v="0"/>
    <n v="0"/>
    <n v="0"/>
    <n v="0"/>
    <n v="0"/>
    <n v="0"/>
    <n v="0"/>
    <n v="0"/>
    <s v="Chemcial store"/>
    <s v="P01"/>
    <n v="899"/>
    <x v="2"/>
  </r>
  <r>
    <s v="0P3766900435"/>
    <s v="GSKT,245481,NEWLONG"/>
    <s v="SPARE PARTS; PART NAME:GASKET; EQUIPMENT NAME:PORTABLE STITCHING MACHINE;EQUIPMENT MAKE:NEWLONG INDUSTRIAL FZC; EQUIPMENT MODEL:NP-7A; MANUFACTURER PARTNUMBER:245481; MANUFACTURER:NEWLONG INDUSTRIAL FZC; THREAD TENSION AND COVERPARTS"/>
    <d v="2018-08-06T00:00:00"/>
    <s v="SPARE_PARTS"/>
    <x v="2"/>
    <s v="2000"/>
    <s v="CH01"/>
    <s v="EA"/>
    <n v="20"/>
    <n v="673.26"/>
    <n v="0"/>
    <n v="0"/>
    <n v="673.26"/>
    <s v="ZSPR"/>
    <n v="0"/>
    <s v=""/>
    <n v="0"/>
    <n v="0"/>
    <s v="ONGC Petro additions Ltd."/>
    <s v="INR"/>
    <n v="0"/>
    <n v="0"/>
    <n v="0"/>
    <n v="0"/>
    <n v="0"/>
    <n v="0"/>
    <n v="0"/>
    <n v="0"/>
    <n v="0"/>
    <n v="0"/>
    <n v="0"/>
    <n v="0"/>
    <n v="0"/>
    <n v="0"/>
    <s v="Chemcial store"/>
    <s v="P04"/>
    <n v="1974"/>
    <x v="2"/>
  </r>
  <r>
    <s v="0T2541370365"/>
    <s v="GSKT,SPW,CL300,SS,GPH,10IN"/>
    <s v="SPIRAL WOUND GASKETS; DESIGN SPEC:ASME/ANSI B16.20 - 1998; DESIGN SPEC,FLANGE(S):ASME B16.5; PRESSURE DESIGNATION:CL 300; MAT, WINDINGS:STAINLESSSTEEL; MAT, FILLER:GRAPHITE; MAT, INNER RING:STAINLESS STEEL 316; MAT, CENTRINGRING:CARBON STEEL; SIZE, PIPE, NOMINAL:10 IN"/>
    <d v="2023-09-20T00:00:00"/>
    <s v="SP_GASKETS"/>
    <x v="2"/>
    <s v="2000"/>
    <s v="SP01"/>
    <s v="EA"/>
    <n v="2"/>
    <n v="672.2"/>
    <n v="0"/>
    <n v="0"/>
    <n v="672.2"/>
    <s v="ZSTO"/>
    <n v="0"/>
    <s v=""/>
    <n v="0"/>
    <n v="0"/>
    <s v="ONGC Petro additions Ltd."/>
    <s v="INR"/>
    <n v="0"/>
    <n v="0"/>
    <n v="0"/>
    <n v="0"/>
    <n v="0"/>
    <n v="0"/>
    <n v="0"/>
    <n v="0"/>
    <n v="0"/>
    <n v="0"/>
    <n v="0"/>
    <n v="0"/>
    <n v="0"/>
    <n v="0"/>
    <s v="Shutdown Plan Mt"/>
    <s v="S06"/>
    <n v="103"/>
    <x v="1"/>
  </r>
  <r>
    <s v="0T2545780002"/>
    <s v="GSKT,RBR,FLR,EPDM,CL150,8IN,11KC"/>
    <s v="REINFORCED FLAT RING RUBBER GASKET; MAT:ETHYLENE-PROPYLENE RUBBER; CROSS SECTION:WITH INSERT; MAT, INSERT:STEEL; FACING,FLANGE:RAISED FACE; PRESSURE DESIGNATION:ASME CL 150; THICKNESS AT INSERT:6 MM; SIZE, PIPE, NOMINAL:8 IN; REFERENCE: 11KC"/>
    <d v="2022-03-29T00:00:00"/>
    <s v="RE_RU_FL_GASKETS"/>
    <x v="2"/>
    <s v="2000"/>
    <s v="SP01"/>
    <s v="EA"/>
    <n v="1"/>
    <n v="671.34"/>
    <n v="0"/>
    <n v="0"/>
    <n v="671.34"/>
    <s v="ZSTO"/>
    <n v="0"/>
    <s v=""/>
    <n v="0"/>
    <n v="0"/>
    <s v="ONGC Petro additions Ltd."/>
    <s v="INR"/>
    <n v="0"/>
    <n v="0"/>
    <n v="0"/>
    <n v="0"/>
    <n v="0"/>
    <n v="0"/>
    <n v="0"/>
    <n v="0"/>
    <n v="0"/>
    <n v="0"/>
    <n v="0"/>
    <n v="0"/>
    <n v="0"/>
    <n v="0"/>
    <s v="Shutdown Plan Mt"/>
    <s v="S06"/>
    <n v="643"/>
    <x v="1"/>
  </r>
  <r>
    <s v="0P4102210824"/>
    <s v="GSKT,BODY,SS316,1134/30-E000829,SEVRN-GL"/>
    <s v="SPARE PARTS; PART NAME:GASKET,BODY; MATERIAL:STAINLESS STEEL 316; EQUIPMENT NAME:CONTROL VALVE; EQUIPMENT MAKE:SEVERN GLOCON;EQUIPMENT MODEL:300-5412-P2AN; ADDITIONAL INFORMATION:40; MANUFACTURER:SEVERN GLOCON; MANUFACTURER PART NUMBER:1134/30-E000-829;MATERIAL:GRAPHITE (STAINLESS STEEL 316/708)"/>
    <d v="2016-02-16T00:00:00"/>
    <s v="SPARE_PARTS"/>
    <x v="2"/>
    <s v="2000"/>
    <s v="GS01"/>
    <s v="EA"/>
    <n v="1"/>
    <n v="671"/>
    <n v="0"/>
    <n v="0"/>
    <n v="671"/>
    <s v="ZSPR"/>
    <n v="0"/>
    <s v=""/>
    <n v="0"/>
    <n v="0"/>
    <s v="ONGC Petro additions Ltd."/>
    <s v="INR"/>
    <n v="0"/>
    <n v="0"/>
    <n v="0"/>
    <n v="0"/>
    <n v="0"/>
    <n v="0"/>
    <n v="0"/>
    <n v="0"/>
    <n v="0"/>
    <n v="0"/>
    <n v="0"/>
    <n v="0"/>
    <n v="0"/>
    <n v="0"/>
    <s v="General Store"/>
    <s v="P03"/>
    <n v="2876"/>
    <x v="2"/>
  </r>
  <r>
    <s v="0P4207020484"/>
    <s v="RIM,TOOTHED,73379.1759,LEWA"/>
    <s v="SPARE PARTS; PART NAME:RIM,TOOTHED; EQUIPMENT NAME:DIAPHRAGM PUMP; EQUIPMENT MAKE:LEWA; EQUIPMENT MODEL:LDB1; MANUFACTURER:LEWA;MANUFACTURER PART NUMBER:73379.1759; BRAND:ROTEX, GRADE 14; REPLACEMENT FOR 073379.0000"/>
    <d v="2016-08-05T00:00:00"/>
    <s v="SPARE_PARTS"/>
    <x v="2"/>
    <s v="2000"/>
    <s v="GS01"/>
    <s v="EA"/>
    <n v="2"/>
    <n v="670.97"/>
    <n v="0"/>
    <n v="0"/>
    <n v="670.97"/>
    <s v="ZSPR"/>
    <n v="0"/>
    <s v=""/>
    <n v="0"/>
    <n v="0"/>
    <s v="ONGC Petro additions Ltd."/>
    <s v="INR"/>
    <n v="0"/>
    <n v="0"/>
    <n v="0"/>
    <n v="0"/>
    <n v="0"/>
    <n v="0"/>
    <n v="0"/>
    <n v="0"/>
    <n v="0"/>
    <n v="0"/>
    <n v="0"/>
    <n v="0"/>
    <n v="0"/>
    <n v="0"/>
    <s v="General Store"/>
    <s v="P04"/>
    <n v="2705"/>
    <x v="2"/>
  </r>
  <r>
    <s v="0P4205041458"/>
    <s v="KEY,39.03,50X40 UCWM25,KEPL"/>
    <s v="SPARE PARTS; PART NAME:KEY; EQUIPMENT NAME:QUENCH PUMP; EQUIPMENT MAKE:KIRLOSKAR EBARA PUMPS LIMITED; EQUIPMENT MODEL:50X40 UCWM25; ADDITIONAL INFORMATION:FOR COUPLING; MANUFACTURER:KIRLOSKAR EBARA PUMPS LIMITED; MANUFACTURER PART NUMBER:39.03"/>
    <d v="2018-01-29T00:00:00"/>
    <s v="SPARE_PARTS"/>
    <x v="2"/>
    <s v="2000"/>
    <s v="GS01"/>
    <s v="EA"/>
    <n v="1"/>
    <n v="668.15"/>
    <n v="0"/>
    <n v="0"/>
    <n v="668.15"/>
    <s v="ZSPR"/>
    <n v="0"/>
    <s v=""/>
    <n v="0"/>
    <n v="0"/>
    <s v="ONGC Petro additions Ltd."/>
    <s v="INR"/>
    <n v="0"/>
    <n v="0"/>
    <n v="0"/>
    <n v="0"/>
    <n v="0"/>
    <n v="0"/>
    <n v="0"/>
    <n v="0"/>
    <n v="0"/>
    <n v="0"/>
    <n v="0"/>
    <n v="0"/>
    <n v="0"/>
    <n v="0"/>
    <s v="General Store"/>
    <s v="P04"/>
    <n v="2163"/>
    <x v="2"/>
  </r>
  <r>
    <s v="0P4205060001"/>
    <s v="VLV STEM SET,11514-0900/7,9,19+,SHIN-NIP"/>
    <s v="SPARE PARTS; PART NAME:VALVE STEM SET; MANUFACTURER PART NUMBER:11514-0900/7, 9, 19, 25, 28; MANUFACTURER:SHIN NIPPON MACHINERY COLTD; DRAWING NUMBER:11514-0900; ITEM POSITION NUMBER:7, 9, 19, 25, 28; EQUIPMENT NAME:BIG PUMP (TURBINE); EQUIPMENT MAKE:SHINNIPPON MACHINERY CO., LTD; EQUIPMENT MODEL:B6-R2-R; ADDITIONAL INFORMATION:FOR ESV"/>
    <d v="2017-06-17T00:00:00"/>
    <s v="SPARE_PARTS"/>
    <x v="2"/>
    <s v="2000"/>
    <s v="GS01"/>
    <s v="EA"/>
    <n v="1"/>
    <n v="666.19"/>
    <n v="0"/>
    <n v="0"/>
    <n v="666.19"/>
    <s v="ZSPR"/>
    <n v="0"/>
    <s v=""/>
    <n v="0"/>
    <n v="0"/>
    <s v="ONGC Petro additions Ltd."/>
    <s v="INR"/>
    <n v="0"/>
    <n v="0"/>
    <n v="0"/>
    <n v="0"/>
    <n v="0"/>
    <n v="0"/>
    <n v="0"/>
    <n v="0"/>
    <n v="0"/>
    <n v="0"/>
    <n v="0"/>
    <n v="0"/>
    <n v="0"/>
    <n v="0"/>
    <s v="General Store"/>
    <s v="P04"/>
    <n v="2389"/>
    <x v="2"/>
  </r>
  <r>
    <s v="0T2541630095"/>
    <s v="GSKT,SPW,PE,542X516MM,SS316,GPH"/>
    <s v="SPIRAL WOUND GASKETS FOR PLANT EQUIPMENT; THICKNESS, GASKET:4.5 MM; MAT, WINDINGS:STAINLESS STEEL 316; MAT, FILLER:GRAPHITE;DRAWING, DIMENSIONAL:RAJ/TECHNIP/776/2012 REV 2; CENTRING RING, O.D.:550 MM; INNER RING, I.D.:496 MM; DIMENSION, I.D. X O.D.:516 X542 MM; FOR CHANNEL FLANGE TO STATIONARY TUBE SHEET; VAORIZERS; EQUIPMENT MANUFACTURER:RAJ ENGINEERING CO"/>
    <d v="2019-10-23T00:00:00"/>
    <s v="PL_SP_GASKETS"/>
    <x v="2"/>
    <s v="2000"/>
    <s v="SP01"/>
    <s v="EA"/>
    <n v="1"/>
    <n v="663.37"/>
    <n v="0"/>
    <n v="0"/>
    <n v="663.37"/>
    <s v="ZSTO"/>
    <n v="0"/>
    <s v=""/>
    <n v="0"/>
    <n v="0"/>
    <s v="ONGC Petro additions Ltd."/>
    <s v="INR"/>
    <n v="0"/>
    <n v="0"/>
    <n v="0"/>
    <n v="0"/>
    <n v="0"/>
    <n v="0"/>
    <n v="0"/>
    <n v="0"/>
    <n v="0"/>
    <n v="0"/>
    <n v="0"/>
    <n v="0"/>
    <n v="0"/>
    <n v="0"/>
    <s v="Shutdown Plan Mt"/>
    <s v="S06"/>
    <n v="1531"/>
    <x v="1"/>
  </r>
  <r>
    <s v="0P3922150259"/>
    <s v="FLTR ELEM,0.5IN,60,SS304,3.02MPA"/>
    <s v="FILTER ELEMENT; TYPE:Y; SIZE:0.5 IN; MESH SIZE:60; MATERIAL:STAINLESS STEEL 304;HYDROTEST PRESSURE:3.02 MPA; OPENING AREA:579%; FOR FILTER / STRAINER; DRAWINGNUMBER:JFC-020"/>
    <d v="2019-11-07T00:00:00"/>
    <s v="FILTER ELEMENT"/>
    <x v="2"/>
    <s v="2000"/>
    <s v="CH01"/>
    <s v="EA"/>
    <n v="3"/>
    <n v="660"/>
    <n v="0"/>
    <n v="0"/>
    <n v="660"/>
    <s v="ZSPR"/>
    <n v="0"/>
    <s v=""/>
    <n v="0"/>
    <n v="0"/>
    <s v="ONGC Petro additions Ltd."/>
    <s v="INR"/>
    <n v="0"/>
    <n v="0"/>
    <n v="0"/>
    <n v="0"/>
    <n v="0"/>
    <n v="0"/>
    <n v="0"/>
    <n v="0"/>
    <n v="0"/>
    <n v="0"/>
    <n v="0"/>
    <n v="0"/>
    <n v="0"/>
    <n v="0"/>
    <s v="Chemcial store"/>
    <s v="P04"/>
    <n v="1516"/>
    <x v="2"/>
  </r>
  <r>
    <s v="0P3766900394"/>
    <s v="BSHG,RBR,255351,NEWLONG"/>
    <s v="SPARE PARTS; PART NAME:BUSHING; MATERIAL:RUBBER; EQUIPMENT NAME:PORTABLESTITCHING MACHINE; EQUIPMENT MAKE:NEWLONG INDUSTRIAL FZC; EQUIPMENT MODEL:NP-7A;MANUFACTURER PART NUMBER:255351; MANUFACTURER:NEWLONG INDUSTRIAL FZC; BUSHINGAND OILING PARTS"/>
    <d v="2018-08-06T00:00:00"/>
    <s v="SPARE_PARTS"/>
    <x v="2"/>
    <s v="2000"/>
    <s v="CH01"/>
    <s v="EA"/>
    <n v="30"/>
    <n v="657.31"/>
    <n v="0"/>
    <n v="0"/>
    <n v="657.31"/>
    <s v="ZSPR"/>
    <n v="0"/>
    <s v=""/>
    <n v="0"/>
    <n v="0"/>
    <s v="ONGC Petro additions Ltd."/>
    <s v="INR"/>
    <n v="0"/>
    <n v="0"/>
    <n v="0"/>
    <n v="0"/>
    <n v="0"/>
    <n v="0"/>
    <n v="0"/>
    <n v="0"/>
    <n v="0"/>
    <n v="0"/>
    <n v="0"/>
    <n v="0"/>
    <n v="0"/>
    <n v="0"/>
    <s v="Chemcial store"/>
    <s v="P04"/>
    <n v="1974"/>
    <x v="2"/>
  </r>
  <r>
    <s v="0P4204030003"/>
    <s v="O-RING,SEAL,PIST,NPRN,9937,SWELORE"/>
    <s v="SPARE PARTS; PART NAME:O-RING, SEAL, PISTON; MANUFACTURER PART NUMBER:9937; MANUFACTURER:SWELORE ENGINEERING PVT LTD;MATERIAL:NEOPRENE; DRAWING NUMBER:MGA201-D-DR-00003; ITEM POSITION NUMBER:37; EQUIPMENT NAME:RECIPROCATING PUMP; EQUIPMENTMAKE:SWELORE ENGINEERING PVT LTD; EQUIPMENT MODEL:WDD-5000/65"/>
    <d v="2016-01-20T00:00:00"/>
    <s v="SPARE_PARTS"/>
    <x v="2"/>
    <s v="2000"/>
    <s v="GS01"/>
    <s v="EA"/>
    <n v="1"/>
    <n v="653.49"/>
    <n v="0"/>
    <n v="0"/>
    <n v="653.49"/>
    <s v="ZSPR"/>
    <n v="0"/>
    <s v=""/>
    <n v="0"/>
    <n v="0"/>
    <s v="ONGC Petro additions Ltd."/>
    <s v="INR"/>
    <n v="0"/>
    <n v="0"/>
    <n v="0"/>
    <n v="0"/>
    <n v="0"/>
    <n v="0"/>
    <n v="0"/>
    <n v="0"/>
    <n v="0"/>
    <n v="0"/>
    <n v="0"/>
    <n v="0"/>
    <n v="0"/>
    <n v="0"/>
    <s v="General Store"/>
    <s v="P04"/>
    <n v="2903"/>
    <x v="2"/>
  </r>
  <r>
    <s v="0P4102210816"/>
    <s v="GSKT,SEAT,PTFE,1134/185-E000906,SEVRN-GL"/>
    <s v="SPARE PARTS; PART NAME:GASKET,SEAT; MATERIAL:PTFE; EQUIPMENT NAME:CONTROL VALVE; EQUIPMENT MAKE:SEVERN GLOCON; EQUIPMENTMODEL:300-5412-P2AN; ADDITIONAL INFORMATION:50; MANUFACTURER:SEVERN GLOCON; MANUFACTURER PART NUMBER:1134/185-E000-906; WITHSTAINLESS STEEL 316L SPIRAL WOUND GASKET (USE HIGH DENSITY WOUND)"/>
    <d v="2016-02-16T00:00:00"/>
    <s v="SPARE_PARTS"/>
    <x v="2"/>
    <s v="2000"/>
    <s v="GS01"/>
    <s v="EA"/>
    <n v="1"/>
    <n v="651"/>
    <n v="0"/>
    <n v="0"/>
    <n v="651"/>
    <s v="ZSPR"/>
    <n v="0"/>
    <s v=""/>
    <n v="0"/>
    <n v="0"/>
    <s v="ONGC Petro additions Ltd."/>
    <s v="INR"/>
    <n v="0"/>
    <n v="0"/>
    <n v="0"/>
    <n v="0"/>
    <n v="0"/>
    <n v="0"/>
    <n v="0"/>
    <n v="0"/>
    <n v="0"/>
    <n v="0"/>
    <n v="0"/>
    <n v="0"/>
    <n v="0"/>
    <n v="0"/>
    <s v="General Store"/>
    <s v="P03"/>
    <n v="2876"/>
    <x v="2"/>
  </r>
  <r>
    <s v="0T2548220007"/>
    <s v="GSKT,FLR,PE,WHITE PTFE,584X692.2MM,3MM"/>
    <s v="PLANT ELEMENT FLAT RING GASKET; DIMENSIONS, RING, ID X OD:584 X 692.2 MM; THICKNESS, GASKET:3 MM; MATERIAL:WHITE PTFE; FINISH,FLANGE FACING:125 TO 250 AARH"/>
    <d v="2017-05-23T00:00:00"/>
    <s v="PL_FL_GASKETS2"/>
    <x v="2"/>
    <s v="2000"/>
    <s v="SP01"/>
    <s v="EA"/>
    <n v="1"/>
    <n v="650"/>
    <n v="0"/>
    <n v="0"/>
    <n v="650"/>
    <s v="ZSTO"/>
    <n v="0"/>
    <s v=""/>
    <n v="0"/>
    <n v="0"/>
    <s v="ONGC Petro additions Ltd."/>
    <s v="INR"/>
    <n v="0"/>
    <n v="0"/>
    <n v="0"/>
    <n v="0"/>
    <n v="0"/>
    <n v="0"/>
    <n v="0"/>
    <n v="0"/>
    <n v="0"/>
    <n v="0"/>
    <n v="0"/>
    <n v="0"/>
    <n v="0"/>
    <n v="0"/>
    <s v="Shutdown Plan Mt"/>
    <s v="S06"/>
    <n v="2414"/>
    <x v="1"/>
  </r>
  <r>
    <s v="0T2541950003"/>
    <s v="GSKT,FLR,RF,CL150,2MM,GPH,3IN,14BL"/>
    <s v="FLAT RING GASKETS; TYPE:FLAT RING; FACING, FLANGE:RAISED FACE; PRESSURE DESIGNATION:ASME CL 150; THICKNESS:2 MM; MAT:GRAPHITE WITHSS 316 INSERTED; SIZE, PIPE, NOMINAL:3 IN; REFERENCE: 14BL"/>
    <d v="2022-03-29T00:00:00"/>
    <s v="FL_GASKETS"/>
    <x v="2"/>
    <s v="2000"/>
    <s v="GS01"/>
    <s v="EA"/>
    <n v="9"/>
    <n v="647.99"/>
    <n v="0"/>
    <n v="0"/>
    <n v="647.99"/>
    <s v="ZSTO"/>
    <n v="0"/>
    <s v=""/>
    <n v="0"/>
    <n v="0"/>
    <s v="ONGC Petro additions Ltd."/>
    <s v="INR"/>
    <n v="0"/>
    <n v="0"/>
    <n v="0"/>
    <n v="0"/>
    <n v="0"/>
    <n v="0"/>
    <n v="0"/>
    <n v="0"/>
    <n v="0"/>
    <n v="0"/>
    <n v="0"/>
    <n v="0"/>
    <n v="0"/>
    <n v="0"/>
    <s v="General Store"/>
    <s v="S06"/>
    <n v="643"/>
    <x v="1"/>
  </r>
  <r>
    <s v="0P1762100188"/>
    <s v="FLG,BL,CS,1/2IN,CL2500,A105,RTJ"/>
    <s v="BLIND PIPE FLANGES; MAT:CARBON STEEL; MAT, SPEC:ASTM A105; FACING, FLANGE:RINGTYPE JOINT; PRESSURE DESIGNATION:ASME CLASS 2500; SIZE:1/2 IN; PIPINGCLASS:DFBJ70; SERVICE CLASS:UWBF"/>
    <d v="2022-04-17T00:00:00"/>
    <s v="BL_PI_FLANGES1"/>
    <x v="2"/>
    <s v="2000"/>
    <s v="SP01"/>
    <s v="EA"/>
    <n v="1"/>
    <n v="645.12"/>
    <n v="0"/>
    <n v="0"/>
    <n v="645.12"/>
    <s v="ZSPR"/>
    <n v="0"/>
    <s v=""/>
    <n v="0"/>
    <n v="0"/>
    <s v="ONGC Petro additions Ltd."/>
    <s v="INR"/>
    <n v="0"/>
    <n v="0"/>
    <n v="0"/>
    <n v="0"/>
    <n v="0"/>
    <n v="0"/>
    <n v="0"/>
    <n v="0"/>
    <n v="0"/>
    <n v="0"/>
    <n v="0"/>
    <n v="0"/>
    <n v="0"/>
    <n v="0"/>
    <s v="Shutdown Plan Mt"/>
    <s v="P04"/>
    <n v="624"/>
    <x v="2"/>
  </r>
  <r>
    <s v="0P1005011588"/>
    <s v="END SHIELD,DE,EDA71LC0000SP,BHAR-BIJ"/>
    <s v="SPARE PARTS; PART NAME:END SHIELD; EQUIPMENT NAME:MOTOR; EQUIPMENT MAKE:BHARAT BIJLEE; ADDITIONAL INFORMATION:DRIVE END;MANUFACTURER PART NUMBER:EDA71LC0000SP; MANUFACTURER:BHARAT BIJLEE; FOR MOTOR; FRAME SIZE:71; POWER RATING:0.37 KW; MOTORREFERENCE:MN071433"/>
    <d v="2018-06-25T00:00:00"/>
    <s v="SPARE_PARTS"/>
    <x v="2"/>
    <s v="2000"/>
    <s v="GS01"/>
    <s v="EA"/>
    <n v="1"/>
    <n v="645"/>
    <n v="0"/>
    <n v="0"/>
    <n v="645"/>
    <s v="ZSPR"/>
    <n v="0"/>
    <s v=""/>
    <n v="0"/>
    <n v="0"/>
    <s v="ONGC Petro additions Ltd."/>
    <s v="INR"/>
    <n v="0"/>
    <n v="0"/>
    <n v="0"/>
    <n v="0"/>
    <n v="0"/>
    <n v="0"/>
    <n v="0"/>
    <n v="0"/>
    <n v="0"/>
    <n v="0"/>
    <n v="0"/>
    <n v="0"/>
    <n v="0"/>
    <n v="0"/>
    <s v="General Store"/>
    <s v="P01"/>
    <n v="2016"/>
    <x v="2"/>
  </r>
  <r>
    <s v="0P1005011589"/>
    <s v="END SHIELD,NDE,ENA71LC0000SP,BHAR-BIJ"/>
    <s v="SPARE PARTS; PART NAME:END SHIELD; EQUIPMENT NAME:MOTOR; EQUIPMENT MAKE:BHARAT BIJLEE; ADDITIONAL INFORMATION:NON DRIVE END;MANUFACTURER PART NUMBER:ENA71LC0000SP; MANUFACTURER:BHARAT BIJLEE; FOR MOTOR; FRAME SIZE:71; POWER RATING:0.37 KW; MOTORREFERENCE:MN071433"/>
    <d v="2018-06-25T00:00:00"/>
    <s v="SPARE_PARTS"/>
    <x v="2"/>
    <s v="2000"/>
    <s v="GS01"/>
    <s v="EA"/>
    <n v="1"/>
    <n v="645"/>
    <n v="0"/>
    <n v="0"/>
    <n v="645"/>
    <s v="ZSPR"/>
    <n v="0"/>
    <s v=""/>
    <n v="0"/>
    <n v="0"/>
    <s v="ONGC Petro additions Ltd."/>
    <s v="INR"/>
    <n v="0"/>
    <n v="0"/>
    <n v="0"/>
    <n v="0"/>
    <n v="0"/>
    <n v="0"/>
    <n v="0"/>
    <n v="0"/>
    <n v="0"/>
    <n v="0"/>
    <n v="0"/>
    <n v="0"/>
    <n v="0"/>
    <n v="0"/>
    <s v="General Store"/>
    <s v="P01"/>
    <n v="2016"/>
    <x v="2"/>
  </r>
  <r>
    <s v="0P4205041600"/>
    <s v="KEY,IMPLR,SS410,PN ISO 30,MATPL"/>
    <s v="SPARE PARTS; PART NAME:KEY,IMPELLER; MATERIAL:STAINLESS STEEL 410; EQUIPMENT MAKE:MATHER &amp; PLATT PUMPS LTD; EQUIPMENT MODEL:PN ISO30; MANUFACTURER:MATHER &amp; PLATT PUMPS LTD; EQUIPMENT NAME:BACKWASH PUMP FOR ULTRAFILTRATION PLANT"/>
    <d v="2016-08-05T00:00:00"/>
    <s v="SPARE_PARTS"/>
    <x v="2"/>
    <s v="2000"/>
    <s v="GS01"/>
    <s v="EA"/>
    <n v="1"/>
    <n v="639.20000000000005"/>
    <n v="0"/>
    <n v="0"/>
    <n v="639.20000000000005"/>
    <s v="ZSPR"/>
    <n v="0"/>
    <s v=""/>
    <n v="0"/>
    <n v="0"/>
    <s v="ONGC Petro additions Ltd."/>
    <s v="INR"/>
    <n v="0"/>
    <n v="0"/>
    <n v="0"/>
    <n v="0"/>
    <n v="0"/>
    <n v="0"/>
    <n v="0"/>
    <n v="0"/>
    <n v="0"/>
    <n v="0"/>
    <n v="0"/>
    <n v="0"/>
    <n v="0"/>
    <n v="0"/>
    <s v="General Store"/>
    <s v="P04"/>
    <n v="2705"/>
    <x v="2"/>
  </r>
  <r>
    <s v="0P4205041596"/>
    <s v="KEY,IMPLR,SS410,PN ISO 35,MATPL"/>
    <s v="SPARE PARTS; PART NAME:KEY,IMPELLER; MATERIAL:STAINLESS STEEL 410; EQUIPMENT MAKE:MATHER &amp; PLATT PUMPS LTD; EQUIPMENT MODEL:PN ISO35; MANUFACTURER:MATHER &amp; PLATT PUMPS LTD; EQUIPMENT NAME:CIP PUMP FOR ULTRAFILTRATION PLANT"/>
    <d v="2016-08-05T00:00:00"/>
    <s v="SPARE_PARTS"/>
    <x v="2"/>
    <s v="2000"/>
    <s v="GS01"/>
    <s v="EA"/>
    <n v="1"/>
    <n v="639.14"/>
    <n v="0"/>
    <n v="0"/>
    <n v="639.14"/>
    <s v="ZSPR"/>
    <n v="0"/>
    <s v=""/>
    <n v="0"/>
    <n v="0"/>
    <s v="ONGC Petro additions Ltd."/>
    <s v="INR"/>
    <n v="0"/>
    <n v="0"/>
    <n v="0"/>
    <n v="0"/>
    <n v="0"/>
    <n v="0"/>
    <n v="0"/>
    <n v="0"/>
    <n v="0"/>
    <n v="0"/>
    <n v="0"/>
    <n v="0"/>
    <n v="0"/>
    <n v="0"/>
    <s v="General Store"/>
    <s v="P04"/>
    <n v="2705"/>
    <x v="2"/>
  </r>
  <r>
    <s v="0T2541410100"/>
    <s v="GSKT,SPW,W/OUTR RING,SS316,CL300,8IN"/>
    <s v="SPIRAL WOUND GASKETS; DESIGN SPEC:ANSI B16.20; DESIGN SPEC, FLANGE(S):ANSI B16.5; PRESSURE DESIGNATION:CLASS 300; MAT,WINDINGS:STAINLESS STEEL 316; MAT, FILLER:GRAFOIL; MAT, CENTRING RING:STAINLESS STEEL 316; SIZE, PIPE, NOMINAL:8 IN"/>
    <d v="2023-08-01T00:00:00"/>
    <s v="SP_GASKETS"/>
    <x v="2"/>
    <s v="2000"/>
    <s v="SP01"/>
    <s v="EA"/>
    <n v="2"/>
    <n v="637.85"/>
    <n v="0"/>
    <n v="0"/>
    <n v="637.85"/>
    <s v="ZSTO"/>
    <n v="0"/>
    <s v=""/>
    <n v="0"/>
    <n v="0"/>
    <s v="ONGC Petro additions Ltd."/>
    <s v="INR"/>
    <n v="0"/>
    <n v="0"/>
    <n v="0"/>
    <n v="0"/>
    <n v="0"/>
    <n v="0"/>
    <n v="0"/>
    <n v="0"/>
    <n v="0"/>
    <n v="0"/>
    <n v="0"/>
    <n v="0"/>
    <n v="0"/>
    <n v="0"/>
    <s v="Shutdown Plan Mt"/>
    <s v="S06"/>
    <n v="153"/>
    <x v="1"/>
  </r>
  <r>
    <s v="0P4204030002"/>
    <s v="O-RING,LNR,NPRN,9935,SWELORE"/>
    <s v="SPARE PARTS; PART NAME:O-RING, LINER; MANUFACTURER PART NUMBER:9935; MANUFACTURER:SWELORE ENGINEERING PVT LTD; MATERIAL:NEOPRENE;DRAWING NUMBER:MGA201-D-DR-00003; ITEM POSITION NUMBER:35; EQUIPMENT NAME:RECIPROCATING PUMP; EQUIPMENT MAKE:SWELORE ENGINEERINGPVT LTD; EQUIPMENT MODEL:WDD-5000/65"/>
    <d v="2016-01-20T00:00:00"/>
    <s v="SPARE_PARTS"/>
    <x v="2"/>
    <s v="2000"/>
    <s v="GS01"/>
    <s v="EA"/>
    <n v="1"/>
    <n v="633.05999999999995"/>
    <n v="0"/>
    <n v="0"/>
    <n v="633.05999999999995"/>
    <s v="ZSPR"/>
    <n v="0"/>
    <s v=""/>
    <n v="0"/>
    <n v="0"/>
    <s v="ONGC Petro additions Ltd."/>
    <s v="INR"/>
    <n v="0"/>
    <n v="0"/>
    <n v="0"/>
    <n v="0"/>
    <n v="0"/>
    <n v="0"/>
    <n v="0"/>
    <n v="0"/>
    <n v="0"/>
    <n v="0"/>
    <n v="0"/>
    <n v="0"/>
    <n v="0"/>
    <n v="0"/>
    <s v="General Store"/>
    <s v="P04"/>
    <n v="2903"/>
    <x v="2"/>
  </r>
  <r>
    <s v="0P0801040045"/>
    <s v="O-RING,20A11CM451,DRES-RAN"/>
    <s v="SPARE PARTS; PART NAME:O-RING; MANUFACTURER PART NUMBER:20A11CM451; MANUFACTURER:DRESSER-RAND; DRAWING NUMBER:H60199 (6/9);EQUIPMENT NAME:FLASH GAS COMPRESSOR; EQUIPMENT MAKE:DRESSER-RAND; EQUIPMENT MODEL:15.5 X 11 ESH 1NL-2; SUB ASSY:HOUSING OIL PUMP"/>
    <d v="2015-07-08T00:00:00"/>
    <s v="SPARE_PARTS"/>
    <x v="2"/>
    <s v="2000"/>
    <s v="GS01"/>
    <s v="EA"/>
    <n v="3"/>
    <n v="632.79"/>
    <n v="0"/>
    <n v="0"/>
    <n v="632.79"/>
    <s v="ZSPR"/>
    <n v="0"/>
    <s v=""/>
    <n v="0"/>
    <n v="0"/>
    <s v="ONGC Petro additions Ltd."/>
    <s v="INR"/>
    <n v="0"/>
    <n v="0"/>
    <n v="0"/>
    <n v="0"/>
    <n v="0"/>
    <n v="0"/>
    <n v="0"/>
    <n v="0"/>
    <n v="0"/>
    <n v="0"/>
    <n v="0"/>
    <n v="0"/>
    <n v="0"/>
    <n v="0"/>
    <s v="General Store"/>
    <s v="P04"/>
    <n v="3099"/>
    <x v="2"/>
  </r>
  <r>
    <s v="0T3048010028"/>
    <s v="V-BELT,B 1540/ B 59,1540MM"/>
    <s v="DRIVE BELTS; TYPE:V-BELT; SECTION DESIGNATION:B 1540/ B 59; WIDTH:17 MM; HEIGHT:11 MM; LENGTH, PITCH:1540 MM; MANUFACTURER:PIXTRANSMISSIONS LTD"/>
    <d v="2023-08-17T00:00:00"/>
    <s v="DR_BELTS"/>
    <x v="2"/>
    <s v="2000"/>
    <s v="GS01"/>
    <s v="EA"/>
    <n v="4"/>
    <n v="631.84"/>
    <n v="0"/>
    <n v="0"/>
    <n v="631.84"/>
    <s v="ZSTO"/>
    <n v="0"/>
    <s v=""/>
    <n v="0"/>
    <n v="0"/>
    <s v="ONGC Petro additions Ltd."/>
    <s v="INR"/>
    <n v="0"/>
    <n v="0"/>
    <n v="0"/>
    <n v="0"/>
    <n v="0"/>
    <n v="0"/>
    <n v="0"/>
    <n v="0"/>
    <n v="0"/>
    <n v="0"/>
    <n v="0"/>
    <n v="0"/>
    <n v="0"/>
    <n v="0"/>
    <s v="General Store"/>
    <s v="S06"/>
    <n v="137"/>
    <x v="1"/>
  </r>
  <r>
    <s v="0P0631070138"/>
    <s v="GSKT,D34XD27XT2,SS304,2A3931700804,JPSTL"/>
    <s v="SPARE PARTS; PART NAME:GASKET; DIMENSIONS:D34 X D27 X T2; MATERIAL:STAINLESS STEEL 304; DRAWING NUMBER:2A-393-170:080; ITEMPOSITION NUMBER:4; EQUIPMENT NAME:LIQUID ADDITIVE NOZLE ASSY; EQUIPMENT MAKE:THE JAPAN STEEL WORKS; MANUFACTURER:THE JAPAN STEELWORKS; MANUFACTURER PART NUMBER:2A-393-170:080/4"/>
    <d v="2019-01-31T00:00:00"/>
    <s v="SPARE_PARTS"/>
    <x v="2"/>
    <s v="2000"/>
    <s v="SP01"/>
    <s v="EA"/>
    <n v="1"/>
    <n v="619.29"/>
    <n v="0"/>
    <n v="0"/>
    <n v="619.29"/>
    <s v="ZSPR"/>
    <n v="0"/>
    <s v=""/>
    <n v="0"/>
    <n v="0"/>
    <s v="ONGC Petro additions Ltd."/>
    <s v="INR"/>
    <n v="0"/>
    <n v="0"/>
    <n v="0"/>
    <n v="0"/>
    <n v="0"/>
    <n v="0"/>
    <n v="0"/>
    <n v="0"/>
    <n v="0"/>
    <n v="0"/>
    <n v="0"/>
    <n v="0"/>
    <n v="0"/>
    <n v="0"/>
    <s v="Shutdown Plan Mt"/>
    <s v="P04"/>
    <n v="1796"/>
    <x v="2"/>
  </r>
  <r>
    <s v="0T4608030080"/>
    <s v="BLK CONT,230V,4P,3RH1911-1FA22,SIEMENS"/>
    <s v="CONTACT BLOCK; SIZE:000; CONFIGURATION-CONTACT:2 NO + 2 NC; VOLTAGE-RATED:230 VAC; MANUFACTURER:SIEMENS; MANUFACTURER PARTNUMBER:3RH1911-1FA22; TYPE:AUXILIARY; WITH CONTROL SUPPLY"/>
    <d v="2022-06-16T00:00:00"/>
    <s v="CONTACT_BLOCK"/>
    <x v="4"/>
    <s v="2000"/>
    <s v="CH01"/>
    <s v="EA"/>
    <n v="1"/>
    <n v="609.75"/>
    <n v="0"/>
    <n v="0"/>
    <n v="609.75"/>
    <s v="ZSTO"/>
    <n v="0"/>
    <s v=""/>
    <n v="0"/>
    <n v="0"/>
    <s v="ONGC Petro additions Ltd."/>
    <s v="INR"/>
    <n v="0"/>
    <n v="0"/>
    <n v="0"/>
    <n v="0"/>
    <n v="0"/>
    <n v="0"/>
    <n v="0"/>
    <n v="0"/>
    <n v="0"/>
    <n v="0"/>
    <n v="0"/>
    <n v="0"/>
    <n v="0"/>
    <n v="0"/>
    <s v="Chemcial store"/>
    <s v="S03"/>
    <n v="564"/>
    <x v="1"/>
  </r>
  <r>
    <s v="0P3766900225"/>
    <s v="WSHR,15/64W20101,NEWLONG"/>
    <s v="SPARE PARTS; PART NAME:WASHER; EQUIPMENT NAME:STITCHING MACHINE; EQUIPMENT MAKE:NEWLONG INDUSTRIAL FZC; EQUIPMENT MODEL:DS-9C;MANUFACTURER:NEWLONG INDUSTRIAL FZC; MANUFACTURER PART NUMBER:15/64W20101; SUB ASSEMBLY:CUTTER PARTS"/>
    <d v="2021-11-23T00:00:00"/>
    <s v="SPARE_PARTS"/>
    <x v="2"/>
    <s v="2000"/>
    <s v="CH01"/>
    <s v="EA"/>
    <n v="14"/>
    <n v="608.89"/>
    <n v="0"/>
    <n v="0"/>
    <n v="608.89"/>
    <s v="ZSPR"/>
    <n v="0"/>
    <s v=""/>
    <n v="0"/>
    <n v="0"/>
    <s v="ONGC Petro additions Ltd."/>
    <s v="INR"/>
    <n v="0"/>
    <n v="0"/>
    <n v="0"/>
    <n v="0"/>
    <n v="0"/>
    <n v="0"/>
    <n v="0"/>
    <n v="0"/>
    <n v="0"/>
    <n v="0"/>
    <n v="0"/>
    <n v="0"/>
    <n v="0"/>
    <n v="0"/>
    <s v="Chemcial store"/>
    <s v="P04"/>
    <n v="769"/>
    <x v="2"/>
  </r>
  <r>
    <s v="0P4102201291"/>
    <s v="HAND WHEEL,ABS,F/40NB VLV,2,SAUNDERS"/>
    <s v="SPARE PARTS; PART NAME:HAND WHEEL; MATERIAL:SPHEROIDAL GRAPHITE IRON; DRAWING NUMBER:EQ-C233-03-04 REV 1; EQUIPMENT NAME:DIAPHRAGMVALVE,RUBBER LINED; EQUIPMENT MAKE:SAUNDERS VALVES; MANUFACTURER:SAUNDERS VALVES; MANUFACTURER PART NUMBER:2; MAT SPEC:BS EN 1563GREN-GJS-400-15; SIZE, VALVE:40 NB; TYPE, VALVE:A"/>
    <d v="2018-01-30T00:00:00"/>
    <s v="SPARE_PARTS"/>
    <x v="2"/>
    <s v="2000"/>
    <s v="CH01"/>
    <s v="EA"/>
    <n v="3"/>
    <n v="606"/>
    <n v="0"/>
    <n v="0"/>
    <n v="606"/>
    <s v="ZSPR"/>
    <n v="0"/>
    <s v=""/>
    <n v="0"/>
    <n v="0"/>
    <s v="ONGC Petro additions Ltd."/>
    <s v="INR"/>
    <n v="0"/>
    <n v="0"/>
    <n v="0"/>
    <n v="0"/>
    <n v="0"/>
    <n v="0"/>
    <n v="0"/>
    <n v="0"/>
    <n v="0"/>
    <n v="0"/>
    <n v="0"/>
    <n v="0"/>
    <n v="0"/>
    <n v="0"/>
    <s v="Chemcial store"/>
    <s v="P04"/>
    <n v="2162"/>
    <x v="2"/>
  </r>
  <r>
    <s v="0T4614050025"/>
    <s v="CONT BLK,NO,230V,6A,HC61A2,ESBEE"/>
    <s v="CONTACT BLOCK; CONFIGURATION-CONTACT:NO; CURRENT-RATED:6 A; VOLTAGE-RATED:230 V; MANUFACTURER:ESBEE INDUSTRIAL COMBINES;MANUFACTURER PART NUMBER:HC61A2; COLOR:GREEN; RATED VOLTAGE:24 V (DC13); RATED CURRENT:1.5 A (DC13); EQUIPMENT NAME:DIESEL GENERATOR"/>
    <d v="2023-08-29T00:00:00"/>
    <s v="PUSH_BUTTON"/>
    <x v="4"/>
    <s v="2000"/>
    <s v="GS01"/>
    <s v="EA"/>
    <n v="12"/>
    <n v="606"/>
    <n v="0"/>
    <n v="0"/>
    <n v="606"/>
    <s v="ZSTO"/>
    <n v="0"/>
    <s v=""/>
    <n v="0"/>
    <n v="0"/>
    <s v="ONGC Petro additions Ltd."/>
    <s v="INR"/>
    <n v="0"/>
    <n v="0"/>
    <n v="0"/>
    <n v="0"/>
    <n v="0"/>
    <n v="0"/>
    <n v="0"/>
    <n v="0"/>
    <n v="0"/>
    <n v="0"/>
    <n v="0"/>
    <n v="0"/>
    <n v="0"/>
    <n v="0"/>
    <s v="General Store"/>
    <s v="S03"/>
    <n v="125"/>
    <x v="1"/>
  </r>
  <r>
    <s v="0P4204040069"/>
    <s v="CYLINDRICAL PIN,083294.0133,LEWAPUMP"/>
    <s v="SPARE PARTS; PART NAME:CYLINDRICAL PIN; EQUIPMENT NAME:DIAPHRAGM PUMP; EQUIPMENTMAKE:LEWA PUMPS AND SYSTEMS; EQUIPMENT MODEL:LDB1; MANUFACTURER PARTNUMBER:083294.0133; MANUFACTURER:LEWA PUMPS AND SYSTEMS; A12X38 AEHN.ISO 8734C1,5; EQUIPMENT SERIAL NUMBER:553689-010-001 AND 553689-010-002"/>
    <d v="2021-04-08T00:00:00"/>
    <s v="SPARE_PARTS"/>
    <x v="2"/>
    <s v="2000"/>
    <s v="CH01"/>
    <s v="EA"/>
    <n v="2"/>
    <n v="603.33000000000004"/>
    <n v="0"/>
    <n v="0"/>
    <n v="603.33000000000004"/>
    <s v="ZSPR"/>
    <n v="0"/>
    <s v=""/>
    <n v="0"/>
    <n v="0"/>
    <s v="ONGC Petro additions Ltd."/>
    <s v="INR"/>
    <n v="0"/>
    <n v="0"/>
    <n v="0"/>
    <n v="0"/>
    <n v="0"/>
    <n v="0"/>
    <n v="0"/>
    <n v="0"/>
    <n v="0"/>
    <n v="0"/>
    <n v="0"/>
    <n v="0"/>
    <n v="0"/>
    <n v="0"/>
    <s v="Chemcial store"/>
    <s v="P04"/>
    <n v="998"/>
    <x v="2"/>
  </r>
  <r>
    <s v="0P4205030011"/>
    <s v="GSKT,MGA103-D-DR-002/351A,ITT-CORP"/>
    <s v="SPARE PARTS; PART NAME:GASKET; MANUFACTURER PART NUMBER:B00003B10 5115;MANUFACTURER:ITT CORPORATION INDIA PVT LTD; MATERIAL:TEFLON; DRAWINGNUMBER:MGA103-D-DR-002; ITEM POSITION NUMBER:351A; EQUIPMENT NAME:WASTEHEXANE TRANSFER PUMP; EQUIPMENT MODEL:3171 ST 1X1.5-6; ADDITIONALINFORMATION:DISC ELBOW TO CASING"/>
    <d v="2017-06-30T00:00:00"/>
    <s v="SPARE_PARTS"/>
    <x v="2"/>
    <s v="2000"/>
    <s v="GS01"/>
    <s v="EA"/>
    <n v="1"/>
    <n v="595.27"/>
    <n v="0"/>
    <n v="0"/>
    <n v="595.27"/>
    <s v="ZSPR"/>
    <n v="0"/>
    <s v=""/>
    <n v="0"/>
    <n v="0"/>
    <s v="ONGC Petro additions Ltd."/>
    <s v="INR"/>
    <n v="0"/>
    <n v="0"/>
    <n v="0"/>
    <n v="0"/>
    <n v="0"/>
    <n v="0"/>
    <n v="0"/>
    <n v="0"/>
    <n v="0"/>
    <n v="0"/>
    <n v="0"/>
    <n v="0"/>
    <n v="0"/>
    <n v="0"/>
    <s v="General Store"/>
    <s v="P04"/>
    <n v="2376"/>
    <x v="2"/>
  </r>
  <r>
    <s v="0P4205023402"/>
    <s v="SPCR,C40,KPDS 125/26,1980001,KBL"/>
    <s v="SPARE PARTS; PART NAME:SPACER; MATERIAL:CARBON STEEL C40; EQUIPMENT NAME:PUMP; EQUIPMENT MAKE:KBL; EQUIPMENT MODEL:KPDS 125/26;MANUFACTURER:KBL; MANUFACTURER PART NUMBER:1980001"/>
    <d v="2023-12-11T00:00:00"/>
    <s v="SPARE_PARTS"/>
    <x v="2"/>
    <s v="2000"/>
    <s v="GS01"/>
    <s v="EA"/>
    <n v="1"/>
    <n v="595.04999999999995"/>
    <n v="0"/>
    <n v="0"/>
    <n v="595.04999999999995"/>
    <s v="ZSPR"/>
    <n v="0"/>
    <s v=""/>
    <n v="0"/>
    <n v="0"/>
    <s v="ONGC Petro additions Ltd."/>
    <s v="INR"/>
    <n v="0"/>
    <n v="0"/>
    <n v="0"/>
    <n v="0"/>
    <n v="0"/>
    <n v="0"/>
    <n v="0"/>
    <n v="0"/>
    <n v="0"/>
    <n v="0"/>
    <n v="0"/>
    <n v="0"/>
    <n v="0"/>
    <n v="0"/>
    <s v="General Store"/>
    <s v="P04"/>
    <n v="21"/>
    <x v="2"/>
  </r>
  <r>
    <s v="0P4110070022"/>
    <s v="MDL,I/O,3.2W,126648-01,BENTLY-N"/>
    <s v="INSTRUMENT SYSTEMS; TYPE:KEYPHASOR INPUT/OUTPUT MODULE; MANUFACTURER MODEL NUMBER:3500/25-01-02-01; MANUFACTURER:BENTLY NEVADA;POWER CONSUMPTION:3.2 W; SIGNAL RANGE:+5 V TO -11 V; OPERATING TEMPERATURE:-30 TO +65 DEG C; CONNECTION:RJ-45; CABLE LENGTH:100 M;DIMENSION:9.50 X 0.96 X 4.06 IN; WEIGHT:0.46 KG WITH EXTERNAL TERMINATION; PART NUMBER:126648-01; DOCUMENT NUMBER:141532-01;SUPPLIER NAME:GE PACIFIC O &amp; C PTE LTD.; EQUIPMENT DETAIL:PYROLSIS FUEL OIL PUMP, QUENCH WATER PUMP, BOILER FEED WATER PUMP,DECOKING AIR COMPRESSOR, PROPYLENE PUMP, PGH 2ND STAGE MAKE UP &amp; RECYCLE COMP, RECYCLE GAS COMPRESSOR"/>
    <d v="2018-06-06T00:00:00"/>
    <s v="INSTRUMENT_SYSTEMS"/>
    <x v="4"/>
    <s v="2000"/>
    <s v="GS01"/>
    <s v="EA"/>
    <n v="1"/>
    <n v="593"/>
    <n v="0"/>
    <n v="0"/>
    <n v="593"/>
    <s v="ZSPR"/>
    <n v="0"/>
    <s v=""/>
    <n v="0"/>
    <n v="0"/>
    <s v="ONGC Petro additions Ltd."/>
    <s v="INR"/>
    <n v="0"/>
    <n v="0"/>
    <n v="0"/>
    <n v="0"/>
    <n v="0"/>
    <n v="0"/>
    <n v="0"/>
    <n v="0"/>
    <n v="0"/>
    <n v="0"/>
    <n v="0"/>
    <n v="0"/>
    <n v="0"/>
    <n v="0"/>
    <s v="General Store"/>
    <s v="P03"/>
    <n v="2035"/>
    <x v="2"/>
  </r>
  <r>
    <s v="0P4204040007"/>
    <s v="RTNR,VLV,SUCT,9911,WDD-1125/14,SWELORE"/>
    <s v="SPARE PARTS; PART NAME:RETAINER, VALVE, SUCTION; MANUFACTURER PART NUMBER:9911; MANUFACTURER:SWELORE ENGINEERING PVT LTD;MATERIAL:STAINLESS STEEL 316; DRAWING NUMBER:MGA211-D-DR-00012; ITEM POSITION NUMBER:11; EQUIPMENT NAME:RECIPROCATING PUMP;EQUIPMENT MAKE:SWELORE ENGINEERING PVT LTD; EQUIPMENT MODEL:WDD-1125/14"/>
    <d v="2016-01-20T00:00:00"/>
    <s v="SPARE_PARTS"/>
    <x v="2"/>
    <s v="2000"/>
    <s v="GS01"/>
    <s v="EA"/>
    <n v="1"/>
    <n v="592.22"/>
    <n v="0"/>
    <n v="0"/>
    <n v="592.22"/>
    <s v="ZSPR"/>
    <n v="0"/>
    <s v=""/>
    <n v="0"/>
    <n v="0"/>
    <s v="ONGC Petro additions Ltd."/>
    <s v="INR"/>
    <n v="0"/>
    <n v="0"/>
    <n v="0"/>
    <n v="0"/>
    <n v="0"/>
    <n v="0"/>
    <n v="0"/>
    <n v="0"/>
    <n v="0"/>
    <n v="0"/>
    <n v="0"/>
    <n v="0"/>
    <n v="0"/>
    <n v="0"/>
    <s v="General Store"/>
    <s v="P04"/>
    <n v="2903"/>
    <x v="2"/>
  </r>
  <r>
    <s v="0P4204040008"/>
    <s v="RTNR,VLV,DISCH,9914,WDD-1125/14,SWELORE"/>
    <s v="SPARE PARTS; PART NAME:RETAINER, VALVE, DISCHARGE; MANUFACTURER PART NUMBER:9914; MANUFACTURER:SWELORE ENGINEERING PVT LTD;MATERIAL:STAINLESS STEEL 316; DRAWING NUMBER:MGA211-D-DR-00012; ITEM POSITION NUMBER:14; EQUIPMENT NAME:RECIPROCATING PUMP;EQUIPMENT MAKE:SWELORE ENGINEERING PVT LTD; EQUIPMENT MODEL:WDD-1125/14"/>
    <d v="2016-01-20T00:00:00"/>
    <s v="SPARE_PARTS"/>
    <x v="2"/>
    <s v="2000"/>
    <s v="GS01"/>
    <s v="EA"/>
    <n v="1"/>
    <n v="592.22"/>
    <n v="0"/>
    <n v="0"/>
    <n v="592.22"/>
    <s v="ZSPR"/>
    <n v="0"/>
    <s v=""/>
    <n v="0"/>
    <n v="0"/>
    <s v="ONGC Petro additions Ltd."/>
    <s v="INR"/>
    <n v="0"/>
    <n v="0"/>
    <n v="0"/>
    <n v="0"/>
    <n v="0"/>
    <n v="0"/>
    <n v="0"/>
    <n v="0"/>
    <n v="0"/>
    <n v="0"/>
    <n v="0"/>
    <n v="0"/>
    <n v="0"/>
    <n v="0"/>
    <s v="General Store"/>
    <s v="P04"/>
    <n v="2903"/>
    <x v="2"/>
  </r>
  <r>
    <s v="0P4204040009"/>
    <s v="RTNR,VLV,SUCT,9911,WDD-1125/08+,SWELORE"/>
    <s v="SPARE PARTS; PART NAME:RETAINER, VALVE, SUCTION; MANUFACTURER PART NUMBER:9911; MANUFACTURER:SWELORE ENGINEERING PVT LTD;MATERIAL:STAINLESS STEEL 316; DRAWING NUMBER:MGA211-D-DR-00021; ITEM POSITION NUMBER:11; EQUIPMENT NAME:RECIPROCATING PUMP;EQUIPMENT MAKE:SWELORE ENGINEERING PVT LTD; EQUIPMENT MODEL:WDD-1125/08, 12, 10, 12"/>
    <d v="2016-01-20T00:00:00"/>
    <s v="SPARE_PARTS"/>
    <x v="2"/>
    <s v="2000"/>
    <s v="GS01"/>
    <s v="EA"/>
    <n v="1"/>
    <n v="592.22"/>
    <n v="0"/>
    <n v="0"/>
    <n v="592.22"/>
    <s v="ZSPR"/>
    <n v="0"/>
    <s v=""/>
    <n v="0"/>
    <n v="0"/>
    <s v="ONGC Petro additions Ltd."/>
    <s v="INR"/>
    <n v="0"/>
    <n v="0"/>
    <n v="0"/>
    <n v="0"/>
    <n v="0"/>
    <n v="0"/>
    <n v="0"/>
    <n v="0"/>
    <n v="0"/>
    <n v="0"/>
    <n v="0"/>
    <n v="0"/>
    <n v="0"/>
    <n v="0"/>
    <s v="General Store"/>
    <s v="P04"/>
    <n v="2903"/>
    <x v="2"/>
  </r>
  <r>
    <s v="0P4204040010"/>
    <s v="RTNR,VLV,DISCH,9914,WDD-1125/08+,SWELORE"/>
    <s v="SPARE PARTS; PART NAME:RETAINER, VALVE, DISCHARGE; MANUFACTURER PART NUMBER:9914; MANUFACTURER:SWELORE ENGINEERING PVT LTD;MATERIAL:STAINLESS STEEL 316; DRAWING NUMBER:MGA211-D-DR-00021; ITEM POSITION NUMBER:14; EQUIPMENT NAME:RECIPROCATING PUMP;EQUIPMENT MAKE:SWELORE ENGINEERING PVT LTD; EQUIPMENT MODEL:WDD-1125/08, 12, 10, 12"/>
    <d v="2016-01-20T00:00:00"/>
    <s v="SPARE_PARTS"/>
    <x v="2"/>
    <s v="2000"/>
    <s v="GS01"/>
    <s v="EA"/>
    <n v="1"/>
    <n v="592.22"/>
    <n v="0"/>
    <n v="0"/>
    <n v="592.22"/>
    <s v="ZSPR"/>
    <n v="0"/>
    <s v=""/>
    <n v="0"/>
    <n v="0"/>
    <s v="ONGC Petro additions Ltd."/>
    <s v="INR"/>
    <n v="0"/>
    <n v="0"/>
    <n v="0"/>
    <n v="0"/>
    <n v="0"/>
    <n v="0"/>
    <n v="0"/>
    <n v="0"/>
    <n v="0"/>
    <n v="0"/>
    <n v="0"/>
    <n v="0"/>
    <n v="0"/>
    <n v="0"/>
    <s v="General Store"/>
    <s v="P04"/>
    <n v="2903"/>
    <x v="2"/>
  </r>
  <r>
    <s v="0P4204040011"/>
    <s v="RTNR,VLV,SUCT,9911,WDD-1125/12,SWELORE"/>
    <s v="SPARE PARTS; PART NAME:RETAINER, VALVE, SUCTION; MANUFACTURER PART NUMBER:9911; MANUFACTURER:SWELORE ENGINEERING PVT LTD;MATERIAL:STAINLESS STEEL 316; DRAWING NUMBER:MGA211-D-DR-00029; ITEM POSITION NUMBER:11; EQUIPMENT NAME:RECIPROCATING PUMP;EQUIPMENT MAKE:SWELORE ENGINEERING PVT LTD; EQUIPMENT MODEL:WDD-1125/12"/>
    <d v="2016-01-20T00:00:00"/>
    <s v="SPARE_PARTS"/>
    <x v="2"/>
    <s v="2000"/>
    <s v="GS01"/>
    <s v="EA"/>
    <n v="1"/>
    <n v="592.22"/>
    <n v="0"/>
    <n v="0"/>
    <n v="592.22"/>
    <s v="ZSPR"/>
    <n v="0"/>
    <s v=""/>
    <n v="0"/>
    <n v="0"/>
    <s v="ONGC Petro additions Ltd."/>
    <s v="INR"/>
    <n v="0"/>
    <n v="0"/>
    <n v="0"/>
    <n v="0"/>
    <n v="0"/>
    <n v="0"/>
    <n v="0"/>
    <n v="0"/>
    <n v="0"/>
    <n v="0"/>
    <n v="0"/>
    <n v="0"/>
    <n v="0"/>
    <n v="0"/>
    <s v="General Store"/>
    <s v="P04"/>
    <n v="2903"/>
    <x v="2"/>
  </r>
  <r>
    <s v="0P4204040012"/>
    <s v="RTNR,VLV,DISCH,9914,WDD-1125/12,SWELORE"/>
    <s v="SPARE PARTS; PART NAME:RETAINER, VALVE, DISCHARGE; MANUFACTURER PART NUMBER:9914; MANUFACTURER:SWELORE ENGINEERING PVT LTD;MATERIAL:STAINLESS STEEL 316; DRAWING NUMBER:MGA211-D-DR-00029; ITEM POSITION NUMBER:14; EQUIPMENT NAME:RECIPROCATING PUMP;EQUIPMENT MAKE:SWELORE ENGINEERING PVT LTD; EQUIPMENT MODEL:WDD-1125/12"/>
    <d v="2016-01-20T00:00:00"/>
    <s v="SPARE_PARTS"/>
    <x v="2"/>
    <s v="2000"/>
    <s v="GS01"/>
    <s v="EA"/>
    <n v="1"/>
    <n v="592.22"/>
    <n v="0"/>
    <n v="0"/>
    <n v="592.22"/>
    <s v="ZSPR"/>
    <n v="0"/>
    <s v=""/>
    <n v="0"/>
    <n v="0"/>
    <s v="ONGC Petro additions Ltd."/>
    <s v="INR"/>
    <n v="0"/>
    <n v="0"/>
    <n v="0"/>
    <n v="0"/>
    <n v="0"/>
    <n v="0"/>
    <n v="0"/>
    <n v="0"/>
    <n v="0"/>
    <n v="0"/>
    <n v="0"/>
    <n v="0"/>
    <n v="0"/>
    <n v="0"/>
    <s v="General Store"/>
    <s v="P04"/>
    <n v="2903"/>
    <x v="2"/>
  </r>
  <r>
    <s v="0T1709280001"/>
    <s v="CPLG,PIPE,THD,A182-F304,CL3000,0.5IN"/>
    <s v="THREADED PIPE COUPLINGS; TYPE:THREADED BOTH END; MAT:STAINLESS STEEL 304; MAT SPEC, FITTING:ASTM A182 GRADE F304; PRESSUREDESIGNATION:CL 3000; MANDATORY ADD REQRMTS:LOW TEMP/HC/ADDITIVES; SIZE:0.5 IN"/>
    <d v="2022-10-10T00:00:00"/>
    <s v="TH_PI_COUPLINGS2"/>
    <x v="2"/>
    <s v="2000"/>
    <s v="CH01"/>
    <s v="EA"/>
    <n v="10"/>
    <n v="591.74"/>
    <n v="0"/>
    <n v="0"/>
    <n v="591.74"/>
    <s v="ZSTO"/>
    <n v="0"/>
    <s v=""/>
    <n v="0"/>
    <n v="0"/>
    <s v="ONGC Petro additions Ltd."/>
    <s v="INR"/>
    <n v="0"/>
    <n v="0"/>
    <n v="0"/>
    <n v="0"/>
    <n v="0"/>
    <n v="0"/>
    <n v="0"/>
    <n v="0"/>
    <n v="0"/>
    <n v="0"/>
    <n v="0"/>
    <n v="0"/>
    <n v="0"/>
    <n v="0"/>
    <s v="Chemcial store"/>
    <s v="S06"/>
    <n v="448"/>
    <x v="1"/>
  </r>
  <r>
    <s v="0P0631080014"/>
    <s v="BOLT,BBLK-RA-M006-016,KOBE"/>
    <s v="SPARE PARTS; PART NAME:HEXAGONAL SOCKET BOLT; MANUFACTURER PART NUMBER:BBLK-RA-M006-016; MANUFACTURER:KOBE STEEL; DRAWINGNUMBER:BS-425E50S; ITEM POSITION NUMBER:51; EQUIPMENT NAME:SCREEN CHANGER; EQUIPMENT MAKE:KOBE STEEL; EQUIPMENT MODEL:LCM500H;ADDITIONAL INFORMATION:HEAD TYPE:HEXAGONAL SOCKET"/>
    <d v="2017-02-09T00:00:00"/>
    <s v="SPARE_PARTS"/>
    <x v="2"/>
    <s v="2000"/>
    <s v="GS01"/>
    <s v="EA"/>
    <n v="20"/>
    <n v="588.16999999999996"/>
    <n v="0"/>
    <n v="0"/>
    <n v="588.16999999999996"/>
    <s v="ZSPR"/>
    <n v="0"/>
    <s v=""/>
    <n v="0"/>
    <n v="0"/>
    <s v="ONGC Petro additions Ltd."/>
    <s v="INR"/>
    <n v="0"/>
    <n v="0"/>
    <n v="0"/>
    <n v="0"/>
    <n v="0"/>
    <n v="0"/>
    <n v="0"/>
    <n v="0"/>
    <n v="0"/>
    <n v="0"/>
    <n v="0"/>
    <n v="0"/>
    <n v="0"/>
    <n v="0"/>
    <s v="General Store"/>
    <s v="P04"/>
    <n v="2517"/>
    <x v="2"/>
  </r>
  <r>
    <s v="0P1201050023"/>
    <s v="O-RING,123010,WARTSILA"/>
    <s v="SPARE PARTS; PART NAME:O-RING; MANUFACTURER PART NUMBER:123010; MANUFACTURER:WARTSILA; DIMENSIONS:48.9 X 2.62; DRAWINGNUMBER:DBAC195522; EQUIPMENT NAME:ENGINE; EQUIPMENT MODEL:W20V32; ENGINE NUMBER:PAAE227083; REFERENCE TYPE:W32"/>
    <d v="2022-04-29T00:00:00"/>
    <s v="SPARE_PARTS"/>
    <x v="2"/>
    <s v="2000"/>
    <s v="GS01"/>
    <s v="EA"/>
    <n v="2"/>
    <n v="587.34"/>
    <n v="0"/>
    <n v="0"/>
    <n v="587.34"/>
    <s v="ZSPR"/>
    <n v="0"/>
    <s v=""/>
    <n v="0"/>
    <n v="0"/>
    <s v="ONGC Petro additions Ltd."/>
    <s v="INR"/>
    <n v="0"/>
    <n v="0"/>
    <n v="0"/>
    <n v="0"/>
    <n v="0"/>
    <n v="0"/>
    <n v="0"/>
    <n v="0"/>
    <n v="0"/>
    <n v="0"/>
    <n v="0"/>
    <n v="0"/>
    <n v="0"/>
    <n v="0"/>
    <s v="General Store"/>
    <s v="P04"/>
    <n v="612"/>
    <x v="2"/>
  </r>
  <r>
    <s v="0P4205041525"/>
    <s v="KEY,A576-1045,250X150 VPCS 4MF,39.3,KEPL"/>
    <s v="SPARE PARTS; PART NAME:KEY; MATERIAL:ASTM A576 GRADE 1045; EQUIPMENT NAME:PUMP; EQUIPMENT MAKE:KIRLOSKAR EBARA PUMPS LIMITED;EQUIPMENT MODEL:250X150 VPCS 4MF; ADDITIONAL INFORMATION:COUPLING; MANUFACTURER:KIRLOSKAR EBARA PUMPS LIMITED; MANUFACTURER PARTNUMBER:39.3; SERVICE:NAPTHA FEED TO FUEL STORAGE"/>
    <d v="2018-01-29T00:00:00"/>
    <s v="SPARE_PARTS"/>
    <x v="2"/>
    <s v="2000"/>
    <s v="GS01"/>
    <s v="EA"/>
    <n v="1"/>
    <n v="586.5"/>
    <n v="0"/>
    <n v="0"/>
    <n v="586.5"/>
    <s v="ZSPR"/>
    <n v="0"/>
    <s v=""/>
    <n v="0"/>
    <n v="0"/>
    <s v="ONGC Petro additions Ltd."/>
    <s v="INR"/>
    <n v="0"/>
    <n v="0"/>
    <n v="0"/>
    <n v="0"/>
    <n v="0"/>
    <n v="0"/>
    <n v="0"/>
    <n v="0"/>
    <n v="0"/>
    <n v="0"/>
    <n v="0"/>
    <n v="0"/>
    <n v="0"/>
    <n v="0"/>
    <s v="General Store"/>
    <s v="P04"/>
    <n v="2163"/>
    <x v="2"/>
  </r>
  <r>
    <s v="0T2548800024"/>
    <s v="GSKT,RJ,5Cr-0.5Mo,OVAL,CL2500,3IN,52EA"/>
    <s v="RING JOINT GASKETS; MAT:STEEL; MAT SPEC:5Cr-0.5Mo; TYPE:OVAL; SIZE, FLANGE (INCH:3 IN; PRESSURE DESIGNATION:ASME CL2500; FACINGFLANGE:RTJ; REFERENCE:52EA"/>
    <d v="2022-11-14T00:00:00"/>
    <s v="RI_GASKETS"/>
    <x v="2"/>
    <s v="2000"/>
    <s v="GS01"/>
    <s v="EA"/>
    <n v="1"/>
    <n v="582.47"/>
    <n v="0"/>
    <n v="0"/>
    <n v="582.47"/>
    <s v="ZSTO"/>
    <n v="0"/>
    <s v=""/>
    <n v="0"/>
    <n v="0"/>
    <s v="ONGC Petro additions Ltd."/>
    <s v="INR"/>
    <n v="0"/>
    <n v="0"/>
    <n v="0"/>
    <n v="0"/>
    <n v="0"/>
    <n v="0"/>
    <n v="0"/>
    <n v="0"/>
    <n v="0"/>
    <n v="0"/>
    <n v="0"/>
    <n v="0"/>
    <n v="0"/>
    <n v="0"/>
    <s v="General Store"/>
    <s v="S06"/>
    <n v="413"/>
    <x v="1"/>
  </r>
  <r>
    <s v="0T2548800024"/>
    <s v="GSKT,RJ,5Cr-0.5Mo,OVAL,CL2500,3IN,52EA"/>
    <s v="RING JOINT GASKETS; MAT:STEEL; MAT SPEC:5Cr-0.5Mo; TYPE:OVAL; SIZE, FLANGE (INCH:3 IN; PRESSURE DESIGNATION:ASME CL2500; FACINGFLANGE:RTJ; REFERENCE:52EA"/>
    <d v="2022-11-14T00:00:00"/>
    <s v="RI_GASKETS"/>
    <x v="2"/>
    <s v="2000"/>
    <s v="SP01"/>
    <s v="EA"/>
    <n v="1"/>
    <n v="582.47"/>
    <n v="0"/>
    <n v="0"/>
    <n v="582.47"/>
    <s v="ZSTO"/>
    <n v="0"/>
    <s v=""/>
    <n v="0"/>
    <n v="0"/>
    <s v="ONGC Petro additions Ltd."/>
    <s v="INR"/>
    <n v="0"/>
    <n v="0"/>
    <n v="0"/>
    <n v="0"/>
    <n v="0"/>
    <n v="0"/>
    <n v="0"/>
    <n v="0"/>
    <n v="0"/>
    <n v="0"/>
    <n v="0"/>
    <n v="0"/>
    <n v="0"/>
    <n v="0"/>
    <s v="Shutdown Plan Mt"/>
    <s v="S06"/>
    <n v="413"/>
    <x v="1"/>
  </r>
  <r>
    <s v="0P0615760040"/>
    <s v="GUIDE,NDLE,MS,2703 T,CHRORICH"/>
    <s v="SPARE PARTS; PART NAME:GUIDE, NEEDLE; MANUFACTURER PART NUMBER:2703 T; MANUFACTURER:CHRONOS RICHARDSON; MATERIAL:MILD STEEL;DRAWING NUMBER:1B 2091; ITEM POSITION NUMBER:48; EQUIPMENT NAME:FLAKER BAGGING SYSTEM; EQUIPMENT MAKE:CHRONOS RICHARDSON; EQUIPMENTMODEL:GE-55 SSF; SUB ASSY:SEWING HEAD 150 U"/>
    <d v="2017-11-22T00:00:00"/>
    <s v="SPARE_PARTS"/>
    <x v="2"/>
    <s v="2000"/>
    <s v="GS01"/>
    <s v="EA"/>
    <n v="2"/>
    <n v="581.94000000000005"/>
    <n v="0"/>
    <n v="0"/>
    <n v="581.94000000000005"/>
    <s v="ZSPR"/>
    <n v="0"/>
    <s v=""/>
    <n v="0"/>
    <n v="0"/>
    <s v="ONGC Petro additions Ltd."/>
    <s v="INR"/>
    <n v="0"/>
    <n v="0"/>
    <n v="0"/>
    <n v="0"/>
    <n v="0"/>
    <n v="0"/>
    <n v="0"/>
    <n v="0"/>
    <n v="0"/>
    <n v="0"/>
    <n v="0"/>
    <n v="0"/>
    <n v="0"/>
    <n v="0"/>
    <s v="General Store"/>
    <s v="P04"/>
    <n v="2231"/>
    <x v="2"/>
  </r>
  <r>
    <s v="0P0615760096"/>
    <s v="STRUT SEATING,2702 JA,CHRORICH"/>
    <s v="SPARE PARTS; PART NAME:STRUT SEATING; MANUFACTURER PART NUMBER:2702 JA; MANUFACTURER:CHRONOS RICHARDSON; DRAWING NUMBER:1B 2068;ITEM POSITION NUMBER:2; EQUIPMENT NAME:FLAKER BAGGING SYSTEM; EQUIPMENT MAKE:CHRONOS RICHARDSON; EQUIPMENT MODEL:GE-55 SSF;ADDITIONAL INFORMATION:FOR FEED DOG; SUB ASSY:FEED DOG DRIVE ARM OF SEWING HEAD 150 U"/>
    <d v="2017-11-22T00:00:00"/>
    <s v="SPARE_PARTS"/>
    <x v="2"/>
    <s v="2000"/>
    <s v="GS01"/>
    <s v="EA"/>
    <n v="2"/>
    <n v="581.94000000000005"/>
    <n v="0"/>
    <n v="0"/>
    <n v="581.94000000000005"/>
    <s v="ZSPR"/>
    <n v="0"/>
    <s v=""/>
    <n v="0"/>
    <n v="0"/>
    <s v="ONGC Petro additions Ltd."/>
    <s v="INR"/>
    <n v="0"/>
    <n v="0"/>
    <n v="0"/>
    <n v="0"/>
    <n v="0"/>
    <n v="0"/>
    <n v="0"/>
    <n v="0"/>
    <n v="0"/>
    <n v="0"/>
    <n v="0"/>
    <n v="0"/>
    <n v="0"/>
    <n v="0"/>
    <s v="General Store"/>
    <s v="P04"/>
    <n v="2231"/>
    <x v="2"/>
  </r>
  <r>
    <s v="0P0615760103"/>
    <s v="CONN ROD,7340 F,CHRORICH"/>
    <s v="SPARE PARTS; PART NAME:CONNECTING ROD; MANUFACTURER PART NUMBER:7340 F; MANUFACTURER:CHRONOS RICHARDSON; DRAWING NUMBER:1B 2372;ITEM POSITION NUMBER:12; EQUIPMENT NAME:FLAKER BAGGING SYSTEM; EQUIPMENT MAKE:CHRONOS RICHARDSON; EQUIPMENT MODEL:GE-55 SSF; SUBASSY:OSCILLATING FINGER; SEWING HEAD 150 U"/>
    <d v="2017-11-22T00:00:00"/>
    <s v="SPARE_PARTS"/>
    <x v="2"/>
    <s v="2000"/>
    <s v="GS01"/>
    <s v="EA"/>
    <n v="2"/>
    <n v="581.94000000000005"/>
    <n v="0"/>
    <n v="0"/>
    <n v="581.94000000000005"/>
    <s v="ZSPR"/>
    <n v="0"/>
    <s v=""/>
    <n v="0"/>
    <n v="0"/>
    <s v="ONGC Petro additions Ltd."/>
    <s v="INR"/>
    <n v="0"/>
    <n v="0"/>
    <n v="0"/>
    <n v="0"/>
    <n v="0"/>
    <n v="0"/>
    <n v="0"/>
    <n v="0"/>
    <n v="0"/>
    <n v="0"/>
    <n v="0"/>
    <n v="0"/>
    <n v="0"/>
    <n v="0"/>
    <s v="General Store"/>
    <s v="P04"/>
    <n v="2231"/>
    <x v="2"/>
  </r>
  <r>
    <s v="0P4205040041"/>
    <s v="RTNR RING,MGA103-D-DR-002/361A,ITT-CORP"/>
    <s v="SPARE PARTS; PART NAME:RETAINING RING; MANUFACTURER PART NUMBER:58101244;   MANUFACTURER:ITT CORPORATION INDIA PVT LTD; MATERIAL:STEEL;DRAWING NUMBER:MGA103-D-DR-002; ITEM POSITION NUMBER:361A; EQUIPMENTNAME:WASTE HEXANE TRANSFER PUMP; EQUIPMENT MODEL:3171 ST 1X1.5-6"/>
    <d v="2017-06-30T00:00:00"/>
    <s v="SPARE_PARTS"/>
    <x v="2"/>
    <s v="2000"/>
    <s v="GS01"/>
    <s v="EA"/>
    <n v="1"/>
    <n v="572.07000000000005"/>
    <n v="0"/>
    <n v="0"/>
    <n v="572.07000000000005"/>
    <s v="ZSPR"/>
    <n v="0"/>
    <s v=""/>
    <n v="0"/>
    <n v="0"/>
    <s v="ONGC Petro additions Ltd."/>
    <s v="INR"/>
    <n v="0"/>
    <n v="0"/>
    <n v="0"/>
    <n v="0"/>
    <n v="0"/>
    <n v="0"/>
    <n v="0"/>
    <n v="0"/>
    <n v="0"/>
    <n v="0"/>
    <n v="0"/>
    <n v="0"/>
    <n v="0"/>
    <n v="0"/>
    <s v="General Store"/>
    <s v="P04"/>
    <n v="2376"/>
    <x v="2"/>
  </r>
  <r>
    <s v="0T1734800033"/>
    <s v="TEE,EQ,SW,1IN,CS,XS,A105"/>
    <s v="SOCKET WELD EQUAL PIPE TEES; DESIGN SPEC:ASME B 16.11; SIZE:1/2 IN; MAT:CARBON STEEL; MAT SPEC:ASTM A105; PRESSURE DESIGNATION:ANSICL3000; SCHEDULE NUMBER:XS"/>
    <d v="2022-11-02T00:00:00"/>
    <s v="SO_EQ_PI_TEES"/>
    <x v="2"/>
    <s v="2000"/>
    <s v="SP01"/>
    <s v="EA"/>
    <n v="7"/>
    <n v="571.20000000000005"/>
    <n v="0"/>
    <n v="0"/>
    <n v="571.20000000000005"/>
    <s v="ZSTO"/>
    <n v="0"/>
    <s v=""/>
    <n v="0"/>
    <n v="0"/>
    <s v="ONGC Petro additions Ltd."/>
    <s v="INR"/>
    <n v="0"/>
    <n v="0"/>
    <n v="0"/>
    <n v="0"/>
    <n v="0"/>
    <n v="0"/>
    <n v="0"/>
    <n v="0"/>
    <n v="0"/>
    <n v="0"/>
    <n v="0"/>
    <n v="0"/>
    <n v="0"/>
    <n v="0"/>
    <s v="Shutdown Plan Mt"/>
    <s v="S06"/>
    <n v="425"/>
    <x v="1"/>
  </r>
  <r>
    <s v="0P0801050099"/>
    <s v="RING,24.541.190.00,KPCL"/>
    <s v="SPARE PARTS; PART NAME:RING; EQUIPMENT NAME:INSTRUMENT AIR COMPRESSOR; EQUIPMENT MODEL:1EHA1T; MANUFACTURER:KPCL; MANUFACTURER PARTNUMBER:24.541.190.00; DRAWING NUMBER:EPCC2-GP-VD-009_9190_CDX_001-02"/>
    <d v="2023-04-29T00:00:00"/>
    <s v="SPARE_PARTS"/>
    <x v="2"/>
    <s v="2000"/>
    <s v="GS01"/>
    <s v="EA"/>
    <n v="2"/>
    <n v="564"/>
    <n v="0"/>
    <n v="0"/>
    <n v="564"/>
    <s v="ZSPR"/>
    <n v="0"/>
    <s v=""/>
    <n v="0"/>
    <n v="0"/>
    <s v="ONGC Petro additions Ltd."/>
    <s v="INR"/>
    <n v="0"/>
    <n v="0"/>
    <n v="0"/>
    <n v="0"/>
    <n v="0"/>
    <n v="0"/>
    <n v="0"/>
    <n v="0"/>
    <n v="0"/>
    <n v="0"/>
    <n v="0"/>
    <n v="0"/>
    <n v="0"/>
    <n v="0"/>
    <s v="General Store"/>
    <s v="P04"/>
    <n v="247"/>
    <x v="2"/>
  </r>
  <r>
    <s v="0P1401100003"/>
    <s v="VLV SET,11513-2800-1/18-1,56,57,SHIN-NIP"/>
    <s v="SPARE PARTS; PART NAME:VALVE SET; MANUFACTURER PART NUMBER:11513-2800-1/18-1, 56, 57; MANUFACTURER:SHIN NIPPON MACHINERY CO LTD;DRAWING NUMBER:11513-2800-1; EQUIPMENT NAME:BIG PUMPS (TURBINE)/; EQUIPMENT NAME:TURBINE SPARES; EQUIPMENT MODEL:B5-R4-R;ADDITIONAL INFORMATION:FOR GOVERNER VALVE"/>
    <d v="2017-06-17T00:00:00"/>
    <s v="SPARE_PARTS"/>
    <x v="2"/>
    <s v="2000"/>
    <s v="GS01"/>
    <s v="EA"/>
    <n v="1"/>
    <n v="563.70000000000005"/>
    <n v="0"/>
    <n v="0"/>
    <n v="563.70000000000005"/>
    <s v="ZSPR"/>
    <n v="0"/>
    <s v=""/>
    <n v="0"/>
    <n v="0"/>
    <s v="ONGC Petro additions Ltd."/>
    <s v="INR"/>
    <n v="0"/>
    <n v="0"/>
    <n v="0"/>
    <n v="0"/>
    <n v="0"/>
    <n v="0"/>
    <n v="0"/>
    <n v="0"/>
    <n v="0"/>
    <n v="0"/>
    <n v="0"/>
    <n v="0"/>
    <n v="0"/>
    <n v="0"/>
    <s v="General Store"/>
    <s v="P04"/>
    <n v="2389"/>
    <x v="2"/>
  </r>
  <r>
    <s v="0T1730550036"/>
    <s v="NIP,PE,CS,A105,1X3/4IN,SCH160/160,SMLS"/>
    <s v="BUTT-WELD PIPE NIPPLES; MAT:CARBON STEEL; MAT, SPEC:ASTM A105; MANUFACTURINGPROCESS:SEAMLESS; END PREPARATION:PLAIN END; SCHEDULE NUMBER:SCH1-160 ANDSCH2-160; SIZE:1 X 3/4 IN; TYPE:ECCENTRIC SWAGE; STANDARD:BS 3799; PIPING FORMTA"/>
    <d v="2022-03-10T00:00:00"/>
    <s v="BU_PI_NIPPLES"/>
    <x v="2"/>
    <s v="2000"/>
    <s v="SP01"/>
    <s v="EA"/>
    <n v="2"/>
    <n v="560"/>
    <n v="0"/>
    <n v="0"/>
    <n v="560"/>
    <s v="ZSTO"/>
    <n v="0"/>
    <s v=""/>
    <n v="0"/>
    <n v="0"/>
    <s v="ONGC Petro additions Ltd."/>
    <s v="INR"/>
    <n v="0"/>
    <n v="0"/>
    <n v="0"/>
    <n v="0"/>
    <n v="0"/>
    <n v="0"/>
    <n v="0"/>
    <n v="0"/>
    <n v="0"/>
    <n v="0"/>
    <n v="0"/>
    <n v="0"/>
    <n v="0"/>
    <n v="0"/>
    <s v="Shutdown Plan Mt"/>
    <s v="S06"/>
    <n v="662"/>
    <x v="1"/>
  </r>
  <r>
    <s v="0P1401070013"/>
    <s v="PCKG,11513-2800-1/87,SHIN-NIP"/>
    <s v="SPARE PARTS; PART NAME:PACKING; MANUFACTURER PART NUMBER:11513-2800-1/87; MANUFACTURER:SHIN NIPPON MACHINERY CO LTD; DRAWINGNUMBER:11513-2800-1; EQUIPMENT NAME:BIG PUMPS (TURBINE)/; EQUIPMENT NAME:TURBINE SPARES; EQUIPMENT MODEL:B5-R4-R; ADDITIONALINFORMATION:FOR HP GOVERNER VALVE"/>
    <d v="2017-06-17T00:00:00"/>
    <s v="SPARE_PARTS"/>
    <x v="2"/>
    <s v="2000"/>
    <s v="GS01"/>
    <s v="EA"/>
    <n v="2"/>
    <n v="558"/>
    <n v="0"/>
    <n v="0"/>
    <n v="558"/>
    <s v="ZSPR"/>
    <n v="0"/>
    <s v=""/>
    <n v="0"/>
    <n v="0"/>
    <s v="ONGC Petro additions Ltd."/>
    <s v="INR"/>
    <n v="0"/>
    <n v="0"/>
    <n v="0"/>
    <n v="0"/>
    <n v="0"/>
    <n v="0"/>
    <n v="0"/>
    <n v="0"/>
    <n v="0"/>
    <n v="0"/>
    <n v="0"/>
    <n v="0"/>
    <n v="0"/>
    <n v="0"/>
    <s v="General Store"/>
    <s v="P04"/>
    <n v="2389"/>
    <x v="2"/>
  </r>
  <r>
    <s v="0P3034050060"/>
    <s v="END CAP OIL SEAL,MTL,47X10MM"/>
    <s v="METRIC OIL SEALS; TYPE:END CAP; DIAMETER, OD:47 MM; THICKNESS:10 MM;MATERIAL:METALLIC; REFERENCE:W4300 1-47X10"/>
    <d v="2021-04-10T00:00:00"/>
    <s v="ME_OI_SEALS"/>
    <x v="2"/>
    <s v="2000"/>
    <s v="CH01"/>
    <s v="EA"/>
    <n v="6"/>
    <n v="558"/>
    <n v="0"/>
    <n v="0"/>
    <n v="558"/>
    <s v="ZSPR"/>
    <n v="0"/>
    <s v=""/>
    <n v="0"/>
    <n v="0"/>
    <s v="ONGC Petro additions Ltd."/>
    <s v="INR"/>
    <n v="0"/>
    <n v="0"/>
    <n v="0"/>
    <n v="0"/>
    <n v="0"/>
    <n v="0"/>
    <n v="0"/>
    <n v="0"/>
    <n v="0"/>
    <n v="0"/>
    <n v="0"/>
    <n v="0"/>
    <n v="0"/>
    <n v="0"/>
    <s v="Chemcial store"/>
    <s v="P04"/>
    <n v="996"/>
    <x v="2"/>
  </r>
  <r>
    <s v="0P4205030214"/>
    <s v="PCKG,11514-2800-1/87,SHIN-NIP"/>
    <s v="SPARE PARTS; PART NAME:PACKING; MANUFACTURER PART NUMBER:11514-2800-1/87; MANUFACTURER:SHIN NIPPON MACHINERY CO LTD; DRAWINGNUMBER:11514-2800-1; ITEM POSITION NUMBER:87; EQUIPMENT NAME:BIG PUMP (TURBINE); EQUIPMENT MAKE:SHIN NIPPON MACHINERY CO., LTD;EQUIPMENT MODEL:B6-R2-R; ADDITIONAL INFORMATION:FOR HIGH PRESS GOVERNOR VALVE"/>
    <d v="2017-06-17T00:00:00"/>
    <s v="SPARE_PARTS"/>
    <x v="2"/>
    <s v="2000"/>
    <s v="GS01"/>
    <s v="EA"/>
    <n v="2"/>
    <n v="558"/>
    <n v="0"/>
    <n v="0"/>
    <n v="558"/>
    <s v="ZSPR"/>
    <n v="0"/>
    <s v=""/>
    <n v="0"/>
    <n v="0"/>
    <s v="ONGC Petro additions Ltd."/>
    <s v="INR"/>
    <n v="0"/>
    <n v="0"/>
    <n v="0"/>
    <n v="0"/>
    <n v="0"/>
    <n v="0"/>
    <n v="0"/>
    <n v="0"/>
    <n v="0"/>
    <n v="0"/>
    <n v="0"/>
    <n v="0"/>
    <n v="0"/>
    <n v="0"/>
    <s v="General Store"/>
    <s v="P04"/>
    <n v="2389"/>
    <x v="2"/>
  </r>
  <r>
    <s v="0T0737360002"/>
    <s v="30%HCl_U&amp;O"/>
    <s v="CHEMICALS; SCIENTIFIC NAME:HYDROCHLORIC ACID; ALTERNATIVE NAME:30%HCl_U&amp;O; APPEARANCE:LIQUID; FORM OF SUPPLY:BARRELS; PURITY:30% BYMASS; SPECIFIC GRAVITY (DENSITY):1180 KG/M³; BOILING POINT:114 °C; SPECIFIC GRAVITY:1.145; IRON(AS Fe):5 PPM MAX; FREE CHLORINE ANDBROMINE:10 PPM MAX; VISCOSITY:1.9 CP"/>
    <d v="2023-12-31T00:00:00"/>
    <s v="CHEMICALS"/>
    <x v="0"/>
    <s v="2000"/>
    <s v="RWS1"/>
    <s v="KG"/>
    <n v="9362"/>
    <n v="557.11"/>
    <n v="0"/>
    <n v="0"/>
    <n v="557.11"/>
    <s v="ZSTO"/>
    <n v="0"/>
    <s v=""/>
    <n v="0"/>
    <n v="0"/>
    <s v="ONGC Petro additions Ltd."/>
    <s v="INR"/>
    <n v="0"/>
    <n v="0"/>
    <n v="0"/>
    <n v="0"/>
    <n v="0"/>
    <n v="0"/>
    <n v="0"/>
    <n v="0"/>
    <n v="0"/>
    <n v="0"/>
    <n v="0"/>
    <n v="0"/>
    <n v="0"/>
    <n v="0"/>
    <s v="Store at Raw wat"/>
    <s v="S01"/>
    <n v="1"/>
    <x v="1"/>
  </r>
  <r>
    <s v="0P0615760087"/>
    <s v="BUSH,1B 11449/2,CHRORICH"/>
    <s v="SPARE PARTS; PART NAME:BUSH; MANUFACTURER PART NUMBER:1B 11449/2; MANUFACTURER:CHRONOS RICHARDSON; DRAWING NUMBER:1B 11449; ITEMPOSITION NUMBER:2; EQUIPMENT NAME:FLAKER BAGGING SYSTEM; EQUIPMENT MAKE:CHRONOS RICHARDSON; EQUIPMENT MODEL:GE-55 SSF; ADDITIONALINFORMATION:FOR PRESSURE FOOT BAR; SUB ASSY:SEWING HEAD CASE; SEWING HEAD 150 U"/>
    <d v="2017-11-22T00:00:00"/>
    <s v="SPARE_PARTS"/>
    <x v="2"/>
    <s v="2000"/>
    <s v="GS01"/>
    <s v="EA"/>
    <n v="2"/>
    <n v="554.78"/>
    <n v="0"/>
    <n v="0"/>
    <n v="554.78"/>
    <s v="ZSPR"/>
    <n v="0"/>
    <s v=""/>
    <n v="0"/>
    <n v="0"/>
    <s v="ONGC Petro additions Ltd."/>
    <s v="INR"/>
    <n v="0"/>
    <n v="0"/>
    <n v="0"/>
    <n v="0"/>
    <n v="0"/>
    <n v="0"/>
    <n v="0"/>
    <n v="0"/>
    <n v="0"/>
    <n v="0"/>
    <n v="0"/>
    <n v="0"/>
    <n v="0"/>
    <n v="0"/>
    <s v="General Store"/>
    <s v="P04"/>
    <n v="2231"/>
    <x v="2"/>
  </r>
  <r>
    <s v="0P4102210810"/>
    <s v="GSKT,SEAT,SS316,1134/177E000829,SEVRN-GL"/>
    <s v="SPARE PARTS; PART NAME:GASKET,SEAT; MATERIAL:STAINLESS STEEL 316; EQUIPMENT NAME:CONTROL VALVE; EQUIPMENT MAKE:SEVERN GLOCON;EQUIPMENT MODEL:300-5412-P2AN; ADDITIONAL INFORMATION:25; MANUFACTURER:SEVERN GLOCON; MANUFACTURER PART NUMBER:1134/177-E000-829;MATERIAL:GRAPHITE (STAINLESS STEEL 316/708)"/>
    <d v="2016-02-16T00:00:00"/>
    <s v="SPARE_PARTS"/>
    <x v="2"/>
    <s v="2000"/>
    <s v="GS01"/>
    <s v="EA"/>
    <n v="2"/>
    <n v="552"/>
    <n v="0"/>
    <n v="0"/>
    <n v="552"/>
    <s v="ZSPR"/>
    <n v="0"/>
    <s v=""/>
    <n v="0"/>
    <n v="0"/>
    <s v="ONGC Petro additions Ltd."/>
    <s v="INR"/>
    <n v="0"/>
    <n v="0"/>
    <n v="0"/>
    <n v="0"/>
    <n v="0"/>
    <n v="0"/>
    <n v="0"/>
    <n v="0"/>
    <n v="0"/>
    <n v="0"/>
    <n v="0"/>
    <n v="0"/>
    <n v="0"/>
    <n v="0"/>
    <s v="General Store"/>
    <s v="P03"/>
    <n v="2876"/>
    <x v="2"/>
  </r>
  <r>
    <s v="0P4204030009"/>
    <s v="O-RING,SEAL,9937,WDD-3000/52,SWELORE"/>
    <s v="SPARE PARTS; PART NAME:O-RING, SEAL, PISTON; MANUFACTURER PART NUMBER:9937; MANUFACTURER:SWELORE ENGINEERING PVT LTD;MATERIAL:NEOPRENE; DRAWING NUMBER:MGA211-D-DR-00003; EQUIPMENT NAME:RECIPROCATING PUMP; EQUIPMENT MAKE:SWELORE ENGINEERING PVT LTD;EQUIPMENT MODEL:WDD-3000/52"/>
    <d v="2016-01-20T00:00:00"/>
    <s v="SPARE_PARTS"/>
    <x v="2"/>
    <s v="2000"/>
    <s v="GS01"/>
    <s v="EA"/>
    <n v="1"/>
    <n v="551.38"/>
    <n v="0"/>
    <n v="0"/>
    <n v="551.38"/>
    <s v="ZSPR"/>
    <n v="0"/>
    <s v=""/>
    <n v="0"/>
    <n v="0"/>
    <s v="ONGC Petro additions Ltd."/>
    <s v="INR"/>
    <n v="0"/>
    <n v="0"/>
    <n v="0"/>
    <n v="0"/>
    <n v="0"/>
    <n v="0"/>
    <n v="0"/>
    <n v="0"/>
    <n v="0"/>
    <n v="0"/>
    <n v="0"/>
    <n v="0"/>
    <n v="0"/>
    <n v="0"/>
    <s v="General Store"/>
    <s v="P04"/>
    <n v="2903"/>
    <x v="2"/>
  </r>
  <r>
    <s v="0P4102201307"/>
    <s v="HAND WHEEL,EQ-C233-04-04REV1/2,SAUNDERS"/>
    <s v="SPARE PARTS; PART NAME:HAND WHEEL; MATERIAL:CAST IRON; DRAWINGNUMBER:EQ-C233-04-04 REV 1; ITEM POSITION NUMBER:2; EQUIPMENT NAME:DIAPHRAGMVALVE; EQUIPMENT MAKE:SAUNDERS VALVES; ADDITIONAL INFORMATION:RUBBER LINED;MANUFACTURER PART NUMBER:EQ-C233-04-04 REV1/2; MANUFACTURER:SAUNDERS VALVES"/>
    <d v="2018-01-30T00:00:00"/>
    <s v="SPARE_PARTS"/>
    <x v="2"/>
    <s v="2000"/>
    <s v="CH01"/>
    <s v="EA"/>
    <n v="1"/>
    <n v="543"/>
    <n v="0"/>
    <n v="0"/>
    <n v="543"/>
    <s v="ZSPR"/>
    <n v="0"/>
    <s v=""/>
    <n v="0"/>
    <n v="0"/>
    <s v="ONGC Petro additions Ltd."/>
    <s v="INR"/>
    <n v="0"/>
    <n v="0"/>
    <n v="0"/>
    <n v="0"/>
    <n v="0"/>
    <n v="0"/>
    <n v="0"/>
    <n v="0"/>
    <n v="0"/>
    <n v="0"/>
    <n v="0"/>
    <n v="0"/>
    <n v="0"/>
    <n v="0"/>
    <s v="Chemcial store"/>
    <s v="P04"/>
    <n v="2162"/>
    <x v="2"/>
  </r>
  <r>
    <s v="0P4205023206"/>
    <s v="KEY,IMPLR,F/3700MX,495682282229,ITT-CORP"/>
    <s v="SPARE PARTS; PART NAME:KEY,IMPELLER; EQUIPMENT NAME:SLOP TRANSFER AND LOADING PUMP; EQUIPMENT MAKE:ITT CORPORATION INDIA PVT LTD;EQUIPMENT MODEL:3700 MX-2X4 - 11A; MANUFACTURER:ITT CORPORATION INDIA PVT LTD; MANUFACTURER PART NUMBER:49568 228 2229"/>
    <d v="2017-06-30T00:00:00"/>
    <s v="SPARE_PARTS"/>
    <x v="2"/>
    <s v="2000"/>
    <s v="GS01"/>
    <s v="EA"/>
    <n v="1"/>
    <n v="541.74"/>
    <n v="0"/>
    <n v="0"/>
    <n v="541.74"/>
    <s v="ZSPR"/>
    <n v="0"/>
    <s v=""/>
    <n v="0"/>
    <n v="0"/>
    <s v="ONGC Petro additions Ltd."/>
    <s v="INR"/>
    <n v="0"/>
    <n v="0"/>
    <n v="0"/>
    <n v="0"/>
    <n v="0"/>
    <n v="0"/>
    <n v="0"/>
    <n v="0"/>
    <n v="0"/>
    <n v="0"/>
    <n v="0"/>
    <n v="0"/>
    <n v="0"/>
    <n v="0"/>
    <s v="General Store"/>
    <s v="P04"/>
    <n v="2376"/>
    <x v="2"/>
  </r>
  <r>
    <s v="0P4205023254"/>
    <s v="KEY,IMPLR,F/3700MA2x3,49568228+,ITT-CORP"/>
    <s v="SPARE PARTS; PART NAME:KEY,IMPELLER; EQUIPMENT MAKE:ITT CORPORATION INDIA PVT LTD; EQUIPMENT MODEL:3700 MA-2x3 - 13S;MANUFACTURER:ITT CORPORATION INDIA PVT LTD; MANUFACTURER PART NUMBER:49568 228 2229; EQUIPMENT NAME:C6+OLIGOMER TRANSFER ANDLOADING PUMP, C9+CUT TRANSFER AND LOADING PUMP"/>
    <d v="2017-06-30T00:00:00"/>
    <s v="SPARE_PARTS"/>
    <x v="2"/>
    <s v="2000"/>
    <s v="GS01"/>
    <s v="EA"/>
    <n v="1"/>
    <n v="541.74"/>
    <n v="0"/>
    <n v="0"/>
    <n v="541.74"/>
    <s v="ZSPR"/>
    <n v="0"/>
    <s v=""/>
    <n v="0"/>
    <n v="0"/>
    <s v="ONGC Petro additions Ltd."/>
    <s v="INR"/>
    <n v="0"/>
    <n v="0"/>
    <n v="0"/>
    <n v="0"/>
    <n v="0"/>
    <n v="0"/>
    <n v="0"/>
    <n v="0"/>
    <n v="0"/>
    <n v="0"/>
    <n v="0"/>
    <n v="0"/>
    <n v="0"/>
    <n v="0"/>
    <s v="General Store"/>
    <s v="P04"/>
    <n v="2376"/>
    <x v="2"/>
  </r>
  <r>
    <s v="0P4205023261"/>
    <s v="KEY,IMPLR,F/3700MA3x6,49568228+,ITT-CORP"/>
    <s v="SPARE PARTS; PART NAME:KEY,IMPELLER; EQUIPMENT MAKE:ITT CORPORATION INDIA PVT LTD; EQUIPMENT MODEL:3700 MA-3x6 - 13L;MANUFACTURER:ITT CORPORATION INDIA PVT LTD; MANUFACTURER PART NUMBER:49568 228 2229; EQUIPMENT NAME:PFO/CBFS TRANSFER AND LOADINGPUMPPUMP"/>
    <d v="2017-06-30T00:00:00"/>
    <s v="SPARE_PARTS"/>
    <x v="2"/>
    <s v="2000"/>
    <s v="GS01"/>
    <s v="EA"/>
    <n v="1"/>
    <n v="541.74"/>
    <n v="0"/>
    <n v="0"/>
    <n v="541.74"/>
    <s v="ZSPR"/>
    <n v="0"/>
    <s v=""/>
    <n v="0"/>
    <n v="0"/>
    <s v="ONGC Petro additions Ltd."/>
    <s v="INR"/>
    <n v="0"/>
    <n v="0"/>
    <n v="0"/>
    <n v="0"/>
    <n v="0"/>
    <n v="0"/>
    <n v="0"/>
    <n v="0"/>
    <n v="0"/>
    <n v="0"/>
    <n v="0"/>
    <n v="0"/>
    <n v="0"/>
    <n v="0"/>
    <s v="General Store"/>
    <s v="P04"/>
    <n v="2376"/>
    <x v="2"/>
  </r>
  <r>
    <s v="0P4205023282"/>
    <s v="KEY,IMPLR,F/3700MA1.5x3,495682+,ITT-CORP"/>
    <s v="SPARE PARTS; PART NAME:KEY,IMPELLER; EQUIPMENT NAME:BUTANE C4 FEED PUMP; EQUIPMENT MAKE:ITT CORPORATION INDIA PVT LTD; EQUIPMENTMODEL:3700 MA-1.5x3-13A; MANUFACTURER:ITT CORPORATION INDIA PVT LTD; MANUFACTURER PART NUMBER:49568 228 2229"/>
    <d v="2017-06-30T00:00:00"/>
    <s v="SPARE_PARTS"/>
    <x v="2"/>
    <s v="2000"/>
    <s v="GS01"/>
    <s v="EA"/>
    <n v="1"/>
    <n v="541.74"/>
    <n v="0"/>
    <n v="0"/>
    <n v="541.74"/>
    <s v="ZSPR"/>
    <n v="0"/>
    <s v=""/>
    <n v="0"/>
    <n v="0"/>
    <s v="ONGC Petro additions Ltd."/>
    <s v="INR"/>
    <n v="0"/>
    <n v="0"/>
    <n v="0"/>
    <n v="0"/>
    <n v="0"/>
    <n v="0"/>
    <n v="0"/>
    <n v="0"/>
    <n v="0"/>
    <n v="0"/>
    <n v="0"/>
    <n v="0"/>
    <n v="0"/>
    <n v="0"/>
    <s v="General Store"/>
    <s v="P04"/>
    <n v="2376"/>
    <x v="2"/>
  </r>
  <r>
    <s v="0T4610210122"/>
    <s v="CONT AUX,230V,10A,2NO+2NC,CA2K+,SCHNE-EL"/>
    <s v="CONTACTORS; VOLTAGE, LINE:230 VAC; CURRENT RATING:10 A; CONFIGURATION, CONTACT:2NO + 2NC; MANUFACTURER:SCHNEIDER ELECTRIC;MANUFACTURER PART NUMBER:CA2KN22M7; TYPE:AUXILLARY"/>
    <d v="2019-03-26T00:00:00"/>
    <s v="CONTACTORS"/>
    <x v="4"/>
    <s v="2000"/>
    <s v="CH01"/>
    <s v="EA"/>
    <n v="1"/>
    <n v="540"/>
    <n v="0"/>
    <n v="0"/>
    <n v="540"/>
    <s v="ZSTO"/>
    <n v="0"/>
    <s v=""/>
    <n v="0"/>
    <n v="0"/>
    <s v="ONGC Petro additions Ltd."/>
    <s v="INR"/>
    <n v="0"/>
    <n v="0"/>
    <n v="0"/>
    <n v="0"/>
    <n v="0"/>
    <n v="0"/>
    <n v="0"/>
    <n v="0"/>
    <n v="0"/>
    <n v="0"/>
    <n v="0"/>
    <n v="0"/>
    <n v="0"/>
    <n v="0"/>
    <s v="Chemcial store"/>
    <s v="S03"/>
    <n v="1742"/>
    <x v="1"/>
  </r>
  <r>
    <s v="0T2541370118"/>
    <s v="GSKT,SPW,CL600,316,GPH,12IN,33FABB"/>
    <s v="SPIRAL WOUND GASKETS; PRESSURE DESIGNATION:ASME CL 600; THICKNESS, GASKET:4.5 MM; MAT, WINDINGS:STAINLESS STEEL 316; MAT,FILLER:GRAPHITE; MAT, INNER RING:CARBON STEEL; MAT, CENTRING RING:CARBON STEEL; SIZE, PIPE, NOMINAL:12 IN; FACING, FLANGE: RAISEDFILLER:GRAPHITE; MAT, INNER RING:CARBON STEEL; MAT, CENTRING RING:CARBON STEEL; SIZE, PIPE, NOMINAL:12 IN; FACING, FLANGE: RAISEDFACE; REFERENCE: 33FABB"/>
    <d v="2022-07-18T00:00:00"/>
    <s v="SP_GASKETS"/>
    <x v="2"/>
    <s v="2000"/>
    <s v="SP01"/>
    <s v="EA"/>
    <n v="1"/>
    <n v="534.85"/>
    <n v="0"/>
    <n v="0"/>
    <n v="534.85"/>
    <s v="ZSTO"/>
    <n v="0"/>
    <s v=""/>
    <n v="0"/>
    <n v="0"/>
    <s v="ONGC Petro additions Ltd."/>
    <s v="INR"/>
    <n v="0"/>
    <n v="0"/>
    <n v="0"/>
    <n v="0"/>
    <n v="0"/>
    <n v="0"/>
    <n v="0"/>
    <n v="0"/>
    <n v="0"/>
    <n v="0"/>
    <n v="0"/>
    <n v="0"/>
    <n v="0"/>
    <n v="0"/>
    <s v="Shutdown Plan Mt"/>
    <s v="S06"/>
    <n v="532"/>
    <x v="1"/>
  </r>
  <r>
    <s v="0P0615760041"/>
    <s v="THREAD GUIDE,AS 2703 W,CHRORICH"/>
    <s v="SPARE PARTS; PART NAME:THREAD GUIDE; MANUFACTURER PART NUMBER:AS 2703 W; MANUFACTURER:CHRONOS RICHARDSON; DRAWING NUMBER:1B 2095;ITEM POSITION NUMBER:51; EQUIPMENT NAME:FLAKER BAGGING SYSTEM; EQUIPMENT MAKE:CHRONOS RICHARDSON; EQUIPMENT MODEL:GE-55 SSF; SUBASSY:SEWING HEAD 150 U"/>
    <d v="2017-11-22T00:00:00"/>
    <s v="SPARE_PARTS"/>
    <x v="2"/>
    <s v="2000"/>
    <s v="GS01"/>
    <s v="EA"/>
    <n v="2"/>
    <n v="533.46"/>
    <n v="0"/>
    <n v="0"/>
    <n v="533.46"/>
    <s v="ZSPR"/>
    <n v="0"/>
    <s v=""/>
    <n v="0"/>
    <n v="0"/>
    <s v="ONGC Petro additions Ltd."/>
    <s v="INR"/>
    <n v="0"/>
    <n v="0"/>
    <n v="0"/>
    <n v="0"/>
    <n v="0"/>
    <n v="0"/>
    <n v="0"/>
    <n v="0"/>
    <n v="0"/>
    <n v="0"/>
    <n v="0"/>
    <n v="0"/>
    <n v="0"/>
    <n v="0"/>
    <s v="General Store"/>
    <s v="P04"/>
    <n v="2231"/>
    <x v="2"/>
  </r>
  <r>
    <s v="0P0615760086"/>
    <s v="BUSH,2714 BL,CHRORICH"/>
    <s v="SPARE PARTS; PART NAME:BUSH; MANUFACTURER PART NUMBER:2714 BL; MANUFACTURER:CHRONOS RICHARDSON; DRAWING NUMBER:1B2 158; ITEMPOSITION NUMBER:1; EQUIPMENT NAME:FLAKER BAGGING SYSTEM; EQUIPMENT MAKE:CHRONOS RICHARDSON; EQUIPMENT MODEL:GE-55 SSF; ADDITIONALINFORMATION:FOR NEEDLE BAR; SUB ASSY:SEWING HEAD CASE; SEWING HEAD 150 U"/>
    <d v="2017-11-22T00:00:00"/>
    <s v="SPARE_PARTS"/>
    <x v="2"/>
    <s v="2000"/>
    <s v="GS01"/>
    <s v="EA"/>
    <n v="2"/>
    <n v="533.46"/>
    <n v="0"/>
    <n v="0"/>
    <n v="533.46"/>
    <s v="ZSPR"/>
    <n v="0"/>
    <s v=""/>
    <n v="0"/>
    <n v="0"/>
    <s v="ONGC Petro additions Ltd."/>
    <s v="INR"/>
    <n v="0"/>
    <n v="0"/>
    <n v="0"/>
    <n v="0"/>
    <n v="0"/>
    <n v="0"/>
    <n v="0"/>
    <n v="0"/>
    <n v="0"/>
    <n v="0"/>
    <n v="0"/>
    <n v="0"/>
    <n v="0"/>
    <n v="0"/>
    <s v="General Store"/>
    <s v="P04"/>
    <n v="2231"/>
    <x v="2"/>
  </r>
  <r>
    <s v="0P0615760105"/>
    <s v="OSCILLATOR STUD,7340 C,CHRORICH"/>
    <s v="SPARE PARTS; PART NAME:OSCILLATOR STUD; MANUFACTURER PART NUMBER:7340 C; MANUFACTURER:CHRONOS RICHARDSON; DRAWING NUMBER:1B 2382;ITEM POSITION NUMBER:17; EQUIPMENT NAME:FLAKER BAGGING SYSTEM; EQUIPMENT MAKE:CHRONOS RICHARDSON; EQUIPMENT MODEL:GE-55 SSF; SUBASSY:OSCILLATING FINGER; SEWING HEAD 150 U"/>
    <d v="2017-11-22T00:00:00"/>
    <s v="SPARE_PARTS"/>
    <x v="2"/>
    <s v="2000"/>
    <s v="GS01"/>
    <s v="EA"/>
    <n v="2"/>
    <n v="533.46"/>
    <n v="0"/>
    <n v="0"/>
    <n v="533.46"/>
    <s v="ZSPR"/>
    <n v="0"/>
    <s v=""/>
    <n v="0"/>
    <n v="0"/>
    <s v="ONGC Petro additions Ltd."/>
    <s v="INR"/>
    <n v="0"/>
    <n v="0"/>
    <n v="0"/>
    <n v="0"/>
    <n v="0"/>
    <n v="0"/>
    <n v="0"/>
    <n v="0"/>
    <n v="0"/>
    <n v="0"/>
    <n v="0"/>
    <n v="0"/>
    <n v="0"/>
    <n v="0"/>
    <s v="General Store"/>
    <s v="P04"/>
    <n v="2231"/>
    <x v="2"/>
  </r>
  <r>
    <s v="0P0615780010"/>
    <s v="SCR,ROLL,1B 18339/7,CHRORICH"/>
    <s v="SPARE PARTS; PART NAME:SCREW, ROLL; MANUFACTURER PART NUMBER:1B 18339/7; MANUFACTURER:CHRONOS RICHARDSON; DRAWING NUMBER:1B 18339;ITEM POSITION NUMBER:7; EQUIPMENT NAME:FLAKER BAGGING SYSTEM; EQUIPMENT MAKE:CHRONOS RICHARDSON; EQUIPMENT MODEL:GE-55 SSF;ADDITIONAL INFORMATION:PRESSURE FOOT; SUB ASSY:SEWING HEAD 150 U"/>
    <d v="2017-11-22T00:00:00"/>
    <s v="SPARE_PARTS"/>
    <x v="2"/>
    <s v="2000"/>
    <s v="GS01"/>
    <s v="EA"/>
    <n v="2"/>
    <n v="533.46"/>
    <n v="0"/>
    <n v="0"/>
    <n v="533.46"/>
    <s v="ZSPR"/>
    <n v="0"/>
    <s v=""/>
    <n v="0"/>
    <n v="0"/>
    <s v="ONGC Petro additions Ltd."/>
    <s v="INR"/>
    <n v="0"/>
    <n v="0"/>
    <n v="0"/>
    <n v="0"/>
    <n v="0"/>
    <n v="0"/>
    <n v="0"/>
    <n v="0"/>
    <n v="0"/>
    <n v="0"/>
    <n v="0"/>
    <n v="0"/>
    <n v="0"/>
    <n v="0"/>
    <s v="General Store"/>
    <s v="P04"/>
    <n v="2231"/>
    <x v="2"/>
  </r>
  <r>
    <s v="0P4608030104"/>
    <s v="CONT AUX,NC,6A,3RH1921-1CA01,SIEM-A&amp;D"/>
    <s v="CONTACT BLOCK; CONFIGURATION-CONTACT:1 NC; CURRENT-RATED:6 A; VOLTAGE-RATED:230 V; MOUNTING:SNAP-ON; MANUFACTURER:SIEMENSAUTOMATION AND DRIVES; MANUFACTURER PART NUMBER:3RH1921-1CA01; MOUNTING POSITION:FRONT; LEADS:SCREW TERMINAL; EQUIPMENTMANUFACTURER:COPERION K-TRON (SWITZERLAND) LLC"/>
    <d v="2019-01-19T00:00:00"/>
    <s v="CONTACT_BLOCK"/>
    <x v="2"/>
    <s v="2000"/>
    <s v="CH01"/>
    <s v="EA"/>
    <n v="1"/>
    <n v="533.34"/>
    <n v="0"/>
    <n v="0"/>
    <n v="533.34"/>
    <s v="ZSPR"/>
    <n v="0"/>
    <s v=""/>
    <n v="0"/>
    <n v="0"/>
    <s v="ONGC Petro additions Ltd."/>
    <s v="INR"/>
    <n v="0"/>
    <n v="0"/>
    <n v="0"/>
    <n v="0"/>
    <n v="0"/>
    <n v="0"/>
    <n v="0"/>
    <n v="0"/>
    <n v="0"/>
    <n v="0"/>
    <n v="0"/>
    <n v="0"/>
    <n v="0"/>
    <n v="0"/>
    <s v="Chemcial store"/>
    <s v="P03"/>
    <n v="1808"/>
    <x v="2"/>
  </r>
  <r>
    <s v="0P4102210814"/>
    <s v="GSKT,SEAT,PTFE,1134/184-E000906,SEVRN-GL"/>
    <s v="SPARE PARTS; PART NAME:GASKET,SEAT; MATERIAL:PTFE; EQUIPMENT NAME:CONTROL VALVE; EQUIPMENT MAKE:SEVERN GLOCON; EQUIPMENTMODEL:300-5412-P2AN,300-5412-P2BN; ADDITIONAL INFORMATION:40; MANUFACTURER:SEVERN GLOCON; MANUFACTURER PARTNUMBER:1134/184-E000-906; WITH STAINLESS STEEL 316L SPIRAL WOUND GASKET (USE HIGH DENSITY WOUND)"/>
    <d v="2016-02-16T00:00:00"/>
    <s v="SPARE_PARTS"/>
    <x v="2"/>
    <s v="2000"/>
    <s v="GS01"/>
    <s v="EA"/>
    <n v="1"/>
    <n v="533"/>
    <n v="0"/>
    <n v="0"/>
    <n v="533"/>
    <s v="ZSPR"/>
    <n v="0"/>
    <s v=""/>
    <n v="0"/>
    <n v="0"/>
    <s v="ONGC Petro additions Ltd."/>
    <s v="INR"/>
    <n v="0"/>
    <n v="0"/>
    <n v="0"/>
    <n v="0"/>
    <n v="0"/>
    <n v="0"/>
    <n v="0"/>
    <n v="0"/>
    <n v="0"/>
    <n v="0"/>
    <n v="0"/>
    <n v="0"/>
    <n v="0"/>
    <n v="0"/>
    <s v="General Store"/>
    <s v="P03"/>
    <n v="2876"/>
    <x v="2"/>
  </r>
  <r>
    <s v="0P1005010279"/>
    <s v="FAN,EXT COOL,FNX09LC0000SP,BHAR-BIJ"/>
    <s v="SPARE PARTS; PART NAME:FAN,EXTERNAL COOLING; EQUIPMENT NAME:MOTOR; EQUIPMENT MAKE:BHARAT BIJLEE; MANUFACTURER:BHARAT BIJLEE;MANUFACTURER PART NUMBER:FNX09LC0000SP; FOR MOTOR; FRAME SIZE:90; POWER RATING:1.1/1.5 KW; VOLTAGE RATING:415 V; NUMBER OF POLE:4/6"/>
    <d v="2018-06-25T00:00:00"/>
    <s v="SPARE_PARTS"/>
    <x v="2"/>
    <s v="2000"/>
    <s v="GS01"/>
    <s v="EA"/>
    <n v="1"/>
    <n v="530"/>
    <n v="0"/>
    <n v="0"/>
    <n v="530"/>
    <s v="ZSPR"/>
    <n v="0"/>
    <s v=""/>
    <n v="0"/>
    <n v="0"/>
    <s v="ONGC Petro additions Ltd."/>
    <s v="INR"/>
    <n v="0"/>
    <n v="0"/>
    <n v="0"/>
    <n v="0"/>
    <n v="0"/>
    <n v="0"/>
    <n v="0"/>
    <n v="0"/>
    <n v="0"/>
    <n v="0"/>
    <n v="0"/>
    <n v="0"/>
    <n v="0"/>
    <n v="0"/>
    <s v="General Store"/>
    <s v="P01"/>
    <n v="2016"/>
    <x v="2"/>
  </r>
  <r>
    <s v="0P3002010052"/>
    <s v="BRG,BALL,MET,6210ZC3,50MM,90MM"/>
    <s v="METRIC BALL BEARINGS; TYPE:RADIAL CONTACT; ROWS:SINGLE; MAT, CAGE:PRESSED STEEL; DESIGNATION NUMBER:6210Z C3; DIAMETER, BORE:50 MM;DIAMETER, OD:90 MM; WIDTH/HEIGHT:20 MM; SUPPLIER:SKF"/>
    <d v="2018-09-13T00:00:00"/>
    <s v="ME_BA_BEARINGS"/>
    <x v="2"/>
    <s v="2000"/>
    <s v="CH01"/>
    <s v="EA"/>
    <n v="2"/>
    <n v="528"/>
    <n v="0"/>
    <n v="0"/>
    <n v="528"/>
    <s v="ZSPR"/>
    <n v="0"/>
    <s v=""/>
    <n v="0"/>
    <n v="0"/>
    <s v="ONGC Petro additions Ltd."/>
    <s v="INR"/>
    <n v="0"/>
    <n v="0"/>
    <n v="0"/>
    <n v="0"/>
    <n v="0"/>
    <n v="0"/>
    <n v="0"/>
    <n v="0"/>
    <n v="0"/>
    <n v="0"/>
    <n v="0"/>
    <n v="0"/>
    <n v="0"/>
    <n v="0"/>
    <s v="Chemcial store"/>
    <s v="P01"/>
    <n v="1936"/>
    <x v="2"/>
  </r>
  <r>
    <s v="0P1401070012"/>
    <s v="PCKG,11513-2800-1/86,SHIN-NIP"/>
    <s v="SPARE PARTS; PART NAME:PACKING; MANUFACTURER PART NUMBER:11513-2800-1/86; MANUFACTURER:SHIN NIPPON MACHINERY CO LTD; DRAWINGNUMBER:11513-2800-1; EQUIPMENT NAME:BIG PUMPS (TURBINE)/; EQUIPMENT NAME:TURBINE SPARES; EQUIPMENT MODEL:B5-R4-R; ADDITIONALINFORMATION:FOR HP GOVERNER VALVE"/>
    <d v="2017-06-17T00:00:00"/>
    <s v="SPARE_PARTS"/>
    <x v="2"/>
    <s v="2000"/>
    <s v="GS01"/>
    <s v="EA"/>
    <n v="2"/>
    <n v="523.84"/>
    <n v="0"/>
    <n v="0"/>
    <n v="523.84"/>
    <s v="ZSPR"/>
    <n v="0"/>
    <s v=""/>
    <n v="0"/>
    <n v="0"/>
    <s v="ONGC Petro additions Ltd."/>
    <s v="INR"/>
    <n v="0"/>
    <n v="0"/>
    <n v="0"/>
    <n v="0"/>
    <n v="0"/>
    <n v="0"/>
    <n v="0"/>
    <n v="0"/>
    <n v="0"/>
    <n v="0"/>
    <n v="0"/>
    <n v="0"/>
    <n v="0"/>
    <n v="0"/>
    <s v="General Store"/>
    <s v="P04"/>
    <n v="2389"/>
    <x v="2"/>
  </r>
  <r>
    <s v="0P4205030213"/>
    <s v="PCKG,11514-2800-1/86,SHIN-NIP"/>
    <s v="SPARE PARTS; PART NAME:PACKING; MANUFACTURER PART NUMBER:11514-2800-1/86; MANUFACTURER:SHIN NIPPON MACHINERY CO LTD; DRAWINGNUMBER:11514-2800-1; ITEM POSITION NUMBER:86; EQUIPMENT NAME:BIG PUMP (TURBINE); EQUIPMENT MAKE:SHIN NIPPON MACHINERY CO., LTD;EQUIPMENT MODEL:B6-R2-R; ADDITIONAL INFORMATION:FOR HIGH PRESS GOVERNOR VALVE"/>
    <d v="2017-06-17T00:00:00"/>
    <s v="SPARE_PARTS"/>
    <x v="2"/>
    <s v="2000"/>
    <s v="GS01"/>
    <s v="EA"/>
    <n v="2"/>
    <n v="523.84"/>
    <n v="0"/>
    <n v="0"/>
    <n v="523.84"/>
    <s v="ZSPR"/>
    <n v="0"/>
    <s v=""/>
    <n v="0"/>
    <n v="0"/>
    <s v="ONGC Petro additions Ltd."/>
    <s v="INR"/>
    <n v="0"/>
    <n v="0"/>
    <n v="0"/>
    <n v="0"/>
    <n v="0"/>
    <n v="0"/>
    <n v="0"/>
    <n v="0"/>
    <n v="0"/>
    <n v="0"/>
    <n v="0"/>
    <n v="0"/>
    <n v="0"/>
    <n v="0"/>
    <s v="General Store"/>
    <s v="P04"/>
    <n v="2389"/>
    <x v="2"/>
  </r>
  <r>
    <s v="0P4204030008"/>
    <s v="O-RING,LNR,NPRN,9935,WDD-3000/52,SWELORE"/>
    <s v="SPARE PARTS; PART NAME:O-RING, LINER; MANUFACTURER PART NUMBER:9935; MANUFACTURER:SWELORE ENGINEERING PVT LTD; MATERIAL:NEOPRENE;DRAWING NUMBER:MGA211-D-DR-00003; EQUIPMENT NAME:RECIPROCATING PUMP; EQUIPMENT MAKE:SWELORE ENGINEERING PVT LTD; EQUIPMENTMODEL:WDD-3000/52"/>
    <d v="2016-01-20T00:00:00"/>
    <s v="SPARE_PARTS"/>
    <x v="2"/>
    <s v="2000"/>
    <s v="GS01"/>
    <s v="EA"/>
    <n v="1"/>
    <n v="516.66"/>
    <n v="0"/>
    <n v="0"/>
    <n v="516.66"/>
    <s v="ZSPR"/>
    <n v="0"/>
    <s v=""/>
    <n v="0"/>
    <n v="0"/>
    <s v="ONGC Petro additions Ltd."/>
    <s v="INR"/>
    <n v="0"/>
    <n v="0"/>
    <n v="0"/>
    <n v="0"/>
    <n v="0"/>
    <n v="0"/>
    <n v="0"/>
    <n v="0"/>
    <n v="0"/>
    <n v="0"/>
    <n v="0"/>
    <n v="0"/>
    <n v="0"/>
    <n v="0"/>
    <s v="General Store"/>
    <s v="P04"/>
    <n v="2903"/>
    <x v="2"/>
  </r>
  <r>
    <s v="0P4102201628"/>
    <s v="BSHG,LINED,DU,12A9775X012,FISH-CO"/>
    <s v="SPARE PARTS; PART NAME:BUSHING,LINED,DU; MANUFACTURER PART NUMBER:12A9775X012;MANUFACTURER:FISHER CONTROLS"/>
    <d v="2019-01-17T00:00:00"/>
    <s v="SPARE_PARTS"/>
    <x v="2"/>
    <s v="2000"/>
    <s v="CH01"/>
    <s v="EA"/>
    <n v="1"/>
    <n v="515.5"/>
    <n v="1"/>
    <n v="515.5"/>
    <n v="1031"/>
    <s v="ZSPR"/>
    <n v="0"/>
    <s v=""/>
    <n v="0"/>
    <n v="0"/>
    <s v="ONGC Petro additions Ltd."/>
    <s v="INR"/>
    <n v="0"/>
    <n v="0"/>
    <n v="0"/>
    <n v="0"/>
    <n v="0"/>
    <n v="0"/>
    <n v="0"/>
    <n v="0"/>
    <n v="0"/>
    <n v="0"/>
    <n v="0"/>
    <n v="0"/>
    <n v="0"/>
    <n v="0"/>
    <s v="Chemcial store"/>
    <s v="P03"/>
    <n v="1810"/>
    <x v="2"/>
  </r>
  <r>
    <s v="0P0615780039"/>
    <s v="SPRG,2710 B,CHRORICH"/>
    <s v="SPARE PARTS; PART NAME:SPRING; MANUFACTURER PART NUMBER:2710 B; MANUFACTURER:CHRONOS RICHARDSON; DRAWING NUMBER:1B 2104; ITEMPOSITION NUMBER:67; EQUIPMENT NAME:FLAKER BAGGING SYSTEM; EQUIPMENT MAKE:CHRONOS RICHARDSON; EQUIPMENT MODEL:GE-55 SSF; ADDITIONALINFORMATION:NEEDLE TENSION; SUB ASSY:SEWING HEAD 150 U"/>
    <d v="2017-11-22T00:00:00"/>
    <s v="SPARE_PARTS"/>
    <x v="2"/>
    <s v="2000"/>
    <s v="GS01"/>
    <s v="EA"/>
    <n v="2"/>
    <n v="514.05999999999995"/>
    <n v="0"/>
    <n v="0"/>
    <n v="514.05999999999995"/>
    <s v="ZSPR"/>
    <n v="0"/>
    <s v=""/>
    <n v="0"/>
    <n v="0"/>
    <s v="ONGC Petro additions Ltd."/>
    <s v="INR"/>
    <n v="0"/>
    <n v="0"/>
    <n v="0"/>
    <n v="0"/>
    <n v="0"/>
    <n v="0"/>
    <n v="0"/>
    <n v="0"/>
    <n v="0"/>
    <n v="0"/>
    <n v="0"/>
    <n v="0"/>
    <n v="0"/>
    <n v="0"/>
    <s v="General Store"/>
    <s v="P04"/>
    <n v="2231"/>
    <x v="2"/>
  </r>
  <r>
    <s v="0T2548800030"/>
    <s v="GSKT,RJ,5Cr-0.5Mo,OVAL,CL2500,1.1/2IN"/>
    <s v="RING JOINT GASKETS; MAT:STEEL; MAT SPEC:5Cr-0.5Mo; TYPE:OVAL; SIZE, FLANGE (INCH:1.1/2 IN; PRESSURE DESIGNATION:ASME CL2500; FACINGFLANGE:RTJ; REFERENCE:52EA"/>
    <d v="2023-07-17T00:00:00"/>
    <s v="RI_GASKETS"/>
    <x v="2"/>
    <s v="2000"/>
    <s v="GS01"/>
    <s v="EA"/>
    <n v="2"/>
    <n v="509"/>
    <n v="0"/>
    <n v="0"/>
    <n v="509"/>
    <s v="ZSTO"/>
    <n v="0"/>
    <s v=""/>
    <n v="0"/>
    <n v="0"/>
    <s v="ONGC Petro additions Ltd."/>
    <s v="INR"/>
    <n v="0"/>
    <n v="0"/>
    <n v="0"/>
    <n v="0"/>
    <n v="0"/>
    <n v="0"/>
    <n v="0"/>
    <n v="0"/>
    <n v="0"/>
    <n v="0"/>
    <n v="0"/>
    <n v="0"/>
    <n v="0"/>
    <n v="0"/>
    <s v="General Store"/>
    <s v="S06"/>
    <n v="168"/>
    <x v="1"/>
  </r>
  <r>
    <s v="0P4102211532"/>
    <s v="GSKT,YOKE,993885036807,MIL"/>
    <s v="SPARE PARTS; PART NAME:GASKET,YOKE; MANUFACTURER:MIL CONTROLS LIMITED; MANUFACTURER PART NUMBER:993885036807"/>
    <d v="2017-08-28T00:00:00"/>
    <s v="SPARE_PARTS"/>
    <x v="2"/>
    <s v="2000"/>
    <s v="GS01"/>
    <s v="EA"/>
    <n v="1"/>
    <n v="507"/>
    <n v="0"/>
    <n v="0"/>
    <n v="507"/>
    <s v="ZSPR"/>
    <n v="0"/>
    <s v=""/>
    <n v="0"/>
    <n v="0"/>
    <s v="ONGC Petro additions Ltd."/>
    <s v="INR"/>
    <n v="0"/>
    <n v="0"/>
    <n v="0"/>
    <n v="0"/>
    <n v="0"/>
    <n v="0"/>
    <n v="0"/>
    <n v="0"/>
    <n v="0"/>
    <n v="0"/>
    <n v="0"/>
    <n v="0"/>
    <n v="0"/>
    <n v="0"/>
    <s v="General Store"/>
    <s v="P03"/>
    <n v="2317"/>
    <x v="2"/>
  </r>
  <r>
    <s v="0P4102211537"/>
    <s v="GSKT,YOKE,817811373807,MIL"/>
    <s v="SPARE PARTS; PART NAME:GASKET,YOKE; MANUFACTURER:MIL CONTROLS LIMITED; MANUFACTURER PART NUMBER:817811373807"/>
    <d v="2017-08-28T00:00:00"/>
    <s v="SPARE_PARTS"/>
    <x v="2"/>
    <s v="2000"/>
    <s v="GS01"/>
    <s v="EA"/>
    <n v="1"/>
    <n v="507"/>
    <n v="0"/>
    <n v="0"/>
    <n v="507"/>
    <s v="ZSPR"/>
    <n v="0"/>
    <s v=""/>
    <n v="0"/>
    <n v="0"/>
    <s v="ONGC Petro additions Ltd."/>
    <s v="INR"/>
    <n v="0"/>
    <n v="0"/>
    <n v="0"/>
    <n v="0"/>
    <n v="0"/>
    <n v="0"/>
    <n v="0"/>
    <n v="0"/>
    <n v="0"/>
    <n v="0"/>
    <n v="0"/>
    <n v="0"/>
    <n v="0"/>
    <n v="0"/>
    <s v="General Store"/>
    <s v="P03"/>
    <n v="2317"/>
    <x v="2"/>
  </r>
  <r>
    <s v="0P4102211539"/>
    <s v="GSKT,YOKE,650969531807,MIL"/>
    <s v="SPARE PARTS; PART NAME:GASKET,YOKE; MANUFACTURER:MIL CONTROLS LIMITED; MANUFACTURER PART NUMBER:650969531807"/>
    <d v="2017-08-28T00:00:00"/>
    <s v="SPARE_PARTS"/>
    <x v="2"/>
    <s v="2000"/>
    <s v="GS01"/>
    <s v="EA"/>
    <n v="1"/>
    <n v="507"/>
    <n v="0"/>
    <n v="0"/>
    <n v="507"/>
    <s v="ZSPR"/>
    <n v="0"/>
    <s v=""/>
    <n v="0"/>
    <n v="0"/>
    <s v="ONGC Petro additions Ltd."/>
    <s v="INR"/>
    <n v="0"/>
    <n v="0"/>
    <n v="0"/>
    <n v="0"/>
    <n v="0"/>
    <n v="0"/>
    <n v="0"/>
    <n v="0"/>
    <n v="0"/>
    <n v="0"/>
    <n v="0"/>
    <n v="0"/>
    <n v="0"/>
    <n v="0"/>
    <s v="General Store"/>
    <s v="P03"/>
    <n v="2317"/>
    <x v="2"/>
  </r>
  <r>
    <s v="0P4102211541"/>
    <s v="GSKT,YOKE,579802922807,MIL"/>
    <s v="SPARE PARTS; PART NAME:GASKET,YOKE; MANUFACTURER:MIL CONTROLS LIMITED; MANUFACTURER PART NUMBER:579802922807"/>
    <d v="2022-06-03T00:00:00"/>
    <s v="SPARE_PARTS"/>
    <x v="2"/>
    <s v="2000"/>
    <s v="GS01"/>
    <s v="EA"/>
    <n v="1"/>
    <n v="507"/>
    <n v="0"/>
    <n v="0"/>
    <n v="507"/>
    <s v="ZSPR"/>
    <n v="0"/>
    <s v=""/>
    <n v="0"/>
    <n v="0"/>
    <s v="ONGC Petro additions Ltd."/>
    <s v="INR"/>
    <n v="0"/>
    <n v="0"/>
    <n v="0"/>
    <n v="0"/>
    <n v="0"/>
    <n v="0"/>
    <n v="0"/>
    <n v="0"/>
    <n v="0"/>
    <n v="0"/>
    <n v="0"/>
    <n v="0"/>
    <n v="0"/>
    <n v="0"/>
    <s v="General Store"/>
    <s v="P03"/>
    <n v="577"/>
    <x v="2"/>
  </r>
  <r>
    <s v="0P4102211545"/>
    <s v="GSKT,YOKE,363912155807,MIL"/>
    <s v="SPARE PARTS; PART NAME:GASKET,YOKE; MANUFACTURER:MIL CONTROLS LIMITED; MANUFACTURER PART NUMBER:363912155807"/>
    <d v="2017-08-28T00:00:00"/>
    <s v="SPARE_PARTS"/>
    <x v="2"/>
    <s v="2000"/>
    <s v="GS01"/>
    <s v="EA"/>
    <n v="1"/>
    <n v="507"/>
    <n v="0"/>
    <n v="0"/>
    <n v="507"/>
    <s v="ZSPR"/>
    <n v="0"/>
    <s v=""/>
    <n v="0"/>
    <n v="0"/>
    <s v="ONGC Petro additions Ltd."/>
    <s v="INR"/>
    <n v="0"/>
    <n v="0"/>
    <n v="0"/>
    <n v="0"/>
    <n v="0"/>
    <n v="0"/>
    <n v="0"/>
    <n v="0"/>
    <n v="0"/>
    <n v="0"/>
    <n v="0"/>
    <n v="0"/>
    <n v="0"/>
    <n v="0"/>
    <s v="General Store"/>
    <s v="P03"/>
    <n v="2317"/>
    <x v="2"/>
  </r>
  <r>
    <s v="0P4102211547"/>
    <s v="GSKT,YOKE,349432076807,MIL"/>
    <s v="SPARE PARTS; PART NAME:GASKET,YOKE; MANUFACTURER:MIL CONTROLS LIMITED; MANUFACTURER PART NUMBER:349432076807"/>
    <d v="2022-07-06T00:00:00"/>
    <s v="SPARE_PARTS"/>
    <x v="2"/>
    <s v="2000"/>
    <s v="GS01"/>
    <s v="EA"/>
    <n v="1"/>
    <n v="507"/>
    <n v="0"/>
    <n v="0"/>
    <n v="507"/>
    <s v="ZSPR"/>
    <n v="0"/>
    <s v=""/>
    <n v="0"/>
    <n v="0"/>
    <s v="ONGC Petro additions Ltd."/>
    <s v="INR"/>
    <n v="0"/>
    <n v="0"/>
    <n v="0"/>
    <n v="0"/>
    <n v="0"/>
    <n v="0"/>
    <n v="0"/>
    <n v="0"/>
    <n v="0"/>
    <n v="0"/>
    <n v="0"/>
    <n v="0"/>
    <n v="0"/>
    <n v="0"/>
    <s v="General Store"/>
    <s v="P03"/>
    <n v="544"/>
    <x v="2"/>
  </r>
  <r>
    <s v="0P4102211548"/>
    <s v="GSKT,YOKE,317197441807,MIL"/>
    <s v="SPARE PARTS; PART NAME:GASKET,YOKE; MANUFACTURER:MIL CONTROLS LIMITED; MANUFACTURER PART NUMBER:317197441807"/>
    <d v="2017-08-28T00:00:00"/>
    <s v="SPARE_PARTS"/>
    <x v="2"/>
    <s v="2000"/>
    <s v="GS01"/>
    <s v="EA"/>
    <n v="1"/>
    <n v="507"/>
    <n v="0"/>
    <n v="0"/>
    <n v="507"/>
    <s v="ZSPR"/>
    <n v="0"/>
    <s v=""/>
    <n v="0"/>
    <n v="0"/>
    <s v="ONGC Petro additions Ltd."/>
    <s v="INR"/>
    <n v="0"/>
    <n v="0"/>
    <n v="0"/>
    <n v="0"/>
    <n v="0"/>
    <n v="0"/>
    <n v="0"/>
    <n v="0"/>
    <n v="0"/>
    <n v="0"/>
    <n v="0"/>
    <n v="0"/>
    <n v="0"/>
    <n v="0"/>
    <s v="General Store"/>
    <s v="P03"/>
    <n v="2317"/>
    <x v="2"/>
  </r>
  <r>
    <s v="0P4205031629"/>
    <s v="GSKT,CSG,F/3700SX,A01045A02,ITT-CORP"/>
    <s v="SPARE PARTS; PART NAME:GASKET,CASING; EQUIPMENT NAME:PENTANE UNLOADING PUMP; EQUIPMENT MAKE:ITT CORPORATION INDIA PVT LTD;EQUIPMENT MODEL:3700 SX-1.5x3 - 9A; MANUFACTURER:ITT CORPORATION INDIA PVT LTD; MANUFACTURER PART NUMBER:A01045A02"/>
    <d v="2017-04-15T00:00:00"/>
    <s v="SPARE_PARTS"/>
    <x v="2"/>
    <s v="2000"/>
    <s v="GS01"/>
    <s v="EA"/>
    <n v="1"/>
    <n v="506.98"/>
    <n v="0"/>
    <n v="0"/>
    <n v="506.98"/>
    <s v="ZSPR"/>
    <n v="0"/>
    <s v=""/>
    <n v="0"/>
    <n v="0"/>
    <s v="ONGC Petro additions Ltd."/>
    <s v="INR"/>
    <n v="0"/>
    <n v="0"/>
    <n v="0"/>
    <n v="0"/>
    <n v="0"/>
    <n v="0"/>
    <n v="0"/>
    <n v="0"/>
    <n v="0"/>
    <n v="0"/>
    <n v="0"/>
    <n v="0"/>
    <n v="0"/>
    <n v="0"/>
    <s v="General Store"/>
    <s v="P04"/>
    <n v="2452"/>
    <x v="2"/>
  </r>
  <r>
    <s v="0P3034072111"/>
    <s v="GSKT,SLV,PTFE,P14,444.04,EAGLEBUR"/>
    <s v="SPARE PARTS; PART NAME:GASKET,SLEEVE; MATERIAL:PTFE; DRAWING NUMBER:A02682; EQUIPMENT NAME:H2SO4 TRANSFER PUMPS; EQUIPMENTMODEL:KPD 20/16 QF; MANUFACTURER:EAGLE BURGMANN; MANUFACTURER PART NUMBER:444.04; FOR MECHANICAL SEAL; TYPE:P14; SIZE:D016;PLAN:API 11/61"/>
    <d v="2023-01-27T00:00:00"/>
    <s v="SPARE_PARTS"/>
    <x v="2"/>
    <s v="2000"/>
    <s v="GS01"/>
    <s v="EA"/>
    <n v="1"/>
    <n v="505.91"/>
    <n v="0"/>
    <n v="0"/>
    <n v="505.91"/>
    <s v="ZSPR"/>
    <n v="0"/>
    <s v=""/>
    <n v="0"/>
    <n v="0"/>
    <s v="ONGC Petro additions Ltd."/>
    <s v="INR"/>
    <n v="0"/>
    <n v="0"/>
    <n v="0"/>
    <n v="0"/>
    <n v="0"/>
    <n v="0"/>
    <n v="0"/>
    <n v="0"/>
    <n v="0"/>
    <n v="0"/>
    <n v="0"/>
    <n v="0"/>
    <n v="0"/>
    <n v="0"/>
    <s v="General Store"/>
    <s v="P04"/>
    <n v="339"/>
    <x v="2"/>
  </r>
  <r>
    <s v="0P3766900402"/>
    <s v="BSHG LWR,242222,NEWLONG"/>
    <s v="SPARE PARTS; PART NAME:BUSHING LOWER, PRESSURE BAR; EQUIPMENT NAME:PORTABLESTITCHING MACHINE; EQUIPMENT MAKE:NEWLONG INDUSTRIAL FZC; EQUIPMENT MODEL:NP-7A;MANUFACTURER PART NUMBER:242222; MANUFACTURER:NEWLONG INDUSTRIAL FZC; BUSHINGAND OILING PARTS"/>
    <d v="2021-07-10T00:00:00"/>
    <s v="SPARE_PARTS"/>
    <x v="2"/>
    <s v="2000"/>
    <s v="CH01"/>
    <s v="EA"/>
    <n v="15"/>
    <n v="504.94"/>
    <n v="0"/>
    <n v="0"/>
    <n v="504.94"/>
    <s v="ZSPR"/>
    <n v="0"/>
    <s v=""/>
    <n v="0"/>
    <n v="0"/>
    <s v="ONGC Petro additions Ltd."/>
    <s v="INR"/>
    <n v="0"/>
    <n v="0"/>
    <n v="0"/>
    <n v="0"/>
    <n v="0"/>
    <n v="0"/>
    <n v="0"/>
    <n v="0"/>
    <n v="0"/>
    <n v="0"/>
    <n v="0"/>
    <n v="0"/>
    <n v="0"/>
    <n v="0"/>
    <s v="Chemcial store"/>
    <s v="P04"/>
    <n v="905"/>
    <x v="2"/>
  </r>
  <r>
    <s v="0P3766900404"/>
    <s v="BSHG,SFT,LWR,241111,NEWLONG"/>
    <s v="SPARE PARTS; PART NAME:BUSHING,MAIN SHAFT,LOWER; EQUIPMENT NAME:PORTABLESTITCHING MACHINE; EQUIPMENT MAKE:NEWLONG INDUSTRIAL FZC; EQUIPMENT MODEL:NP-7A;MANUFACTURER PART NUMBER:241111; MANUFACTURER:NEWLONG INDUSTRIAL FZC; BUSHINGAND OILING PARTS"/>
    <d v="2021-07-10T00:00:00"/>
    <s v="SPARE_PARTS"/>
    <x v="2"/>
    <s v="2000"/>
    <s v="CH01"/>
    <s v="EA"/>
    <n v="15"/>
    <n v="504.94"/>
    <n v="0"/>
    <n v="0"/>
    <n v="504.94"/>
    <s v="ZSPR"/>
    <n v="0"/>
    <s v=""/>
    <n v="0"/>
    <n v="0"/>
    <s v="ONGC Petro additions Ltd."/>
    <s v="INR"/>
    <n v="0"/>
    <n v="0"/>
    <n v="0"/>
    <n v="0"/>
    <n v="0"/>
    <n v="0"/>
    <n v="0"/>
    <n v="0"/>
    <n v="0"/>
    <n v="0"/>
    <n v="0"/>
    <n v="0"/>
    <n v="0"/>
    <n v="0"/>
    <s v="Chemcial store"/>
    <s v="P04"/>
    <n v="905"/>
    <x v="2"/>
  </r>
  <r>
    <s v="0P4206030161"/>
    <s v="CIRCLIP,71425.013,LEWA NIKKISO"/>
    <s v="SPARE PARTS; PART NAME:CIRCLIP; DIMENSIONS:50 X 2.0; EQUIPMENT NAME:TEALINJECTION PUMP; EQUIPMENT MAKE:LEWA NIKKISO MIDDLE EAST FZE; EQUIPMENTMODEL:LDC1; MANUFACTURER PART NUMBER:71425.013; MANUFACTURER:LEWA NIKKISO MIDDLEEAST FZE; SERIAL NUMBER:556968-020.003"/>
    <d v="2021-04-08T00:00:00"/>
    <s v="SPARE_PARTS"/>
    <x v="2"/>
    <s v="2000"/>
    <s v="CH01"/>
    <s v="EA"/>
    <n v="2"/>
    <n v="504.39"/>
    <n v="0"/>
    <n v="0"/>
    <n v="504.39"/>
    <s v="ZSPR"/>
    <n v="0"/>
    <s v=""/>
    <n v="0"/>
    <n v="0"/>
    <s v="ONGC Petro additions Ltd."/>
    <s v="INR"/>
    <n v="0"/>
    <n v="0"/>
    <n v="0"/>
    <n v="0"/>
    <n v="0"/>
    <n v="0"/>
    <n v="0"/>
    <n v="0"/>
    <n v="0"/>
    <n v="0"/>
    <n v="0"/>
    <n v="0"/>
    <n v="0"/>
    <n v="0"/>
    <s v="Chemcial store"/>
    <s v="P04"/>
    <n v="998"/>
    <x v="2"/>
  </r>
  <r>
    <s v="0P0615780054"/>
    <s v="REST SCR,AS 3010 F,CHRORICH"/>
    <s v="SPARE PARTS; PART NAME:REST SCREW; MANUFACTURER PART NUMBER:AS 3010 F; MANUFACTURER:CHRONOS RICHARDSON; DRAWING NUMBER:1B 2191;ITEM POSITION NUMBER:99; EQUIPMENT NAME:FLAKER BAGGING SYSTEM; EQUIPMENT MAKE:CHRONOS RICHARDSON; EQUIPMENT MODEL:GE-55 SSF; SUBASSY:SEWING HEAD 150 U"/>
    <d v="2017-11-22T00:00:00"/>
    <s v="SPARE_PARTS"/>
    <x v="2"/>
    <s v="2000"/>
    <s v="GS01"/>
    <s v="EA"/>
    <n v="2"/>
    <n v="504.34"/>
    <n v="0"/>
    <n v="0"/>
    <n v="504.34"/>
    <s v="ZSPR"/>
    <n v="0"/>
    <s v=""/>
    <n v="0"/>
    <n v="0"/>
    <s v="ONGC Petro additions Ltd."/>
    <s v="INR"/>
    <n v="0"/>
    <n v="0"/>
    <n v="0"/>
    <n v="0"/>
    <n v="0"/>
    <n v="0"/>
    <n v="0"/>
    <n v="0"/>
    <n v="0"/>
    <n v="0"/>
    <n v="0"/>
    <n v="0"/>
    <n v="0"/>
    <n v="0"/>
    <s v="General Store"/>
    <s v="P04"/>
    <n v="2231"/>
    <x v="2"/>
  </r>
  <r>
    <s v="0P0615780061"/>
    <s v="STUD NUT,7021 C,CHRORICH"/>
    <s v="SPARE PARTS; PART NAME:STUD NUT; MANUFACTURER PART NUMBER:7021 C; MANUFACTURER:CHRONOS RICHARDSON; DRAWING NUMBER:2B 2322; ITEMPOSITION NUMBER:114; EQUIPMENT NAME:FLAKER BAGGING SYSTEM; EQUIPMENT MAKE:CHRONOS RICHARDSON; EQUIPMENT MODEL:GE-55 SSF; ADDITIONALINFORMATION:FOR FEED DOG ARM; SUB ASSY:SEWING HEAD 150 U"/>
    <d v="2017-11-22T00:00:00"/>
    <s v="SPARE_PARTS"/>
    <x v="2"/>
    <s v="2000"/>
    <s v="GS01"/>
    <s v="EA"/>
    <n v="2"/>
    <n v="504.34"/>
    <n v="0"/>
    <n v="0"/>
    <n v="504.34"/>
    <s v="ZSPR"/>
    <n v="0"/>
    <s v=""/>
    <n v="0"/>
    <n v="0"/>
    <s v="ONGC Petro additions Ltd."/>
    <s v="INR"/>
    <n v="0"/>
    <n v="0"/>
    <n v="0"/>
    <n v="0"/>
    <n v="0"/>
    <n v="0"/>
    <n v="0"/>
    <n v="0"/>
    <n v="0"/>
    <n v="0"/>
    <n v="0"/>
    <n v="0"/>
    <n v="0"/>
    <n v="0"/>
    <s v="General Store"/>
    <s v="P04"/>
    <n v="2231"/>
    <x v="2"/>
  </r>
  <r>
    <s v="0T2548160062"/>
    <s v="GSKT,FLR,CL150,NON-ASB,1.5IN,3MM"/>
    <s v="FLAT RING GASKETS; PRESSURE DESIGNATION:ASME CLASS 150; THICKNESS:3 MM; MAT:NON ASBESTOS; MAT, SPEC:BS 7531 GRADE X; SIZE, PIPE,NOMINAL:1.5 IN"/>
    <d v="2022-04-14T00:00:00"/>
    <s v="FL_GASKETS"/>
    <x v="2"/>
    <s v="2000"/>
    <s v="SP01"/>
    <s v="EA"/>
    <n v="1"/>
    <n v="502.09"/>
    <n v="0"/>
    <n v="0"/>
    <n v="502.09"/>
    <s v="ZSTO"/>
    <n v="0"/>
    <s v=""/>
    <n v="0"/>
    <n v="0"/>
    <s v="ONGC Petro additions Ltd."/>
    <s v="INR"/>
    <n v="0"/>
    <n v="0"/>
    <n v="0"/>
    <n v="0"/>
    <n v="0"/>
    <n v="0"/>
    <n v="0"/>
    <n v="0"/>
    <n v="0"/>
    <n v="0"/>
    <n v="0"/>
    <n v="0"/>
    <n v="0"/>
    <n v="0"/>
    <s v="Shutdown Plan Mt"/>
    <s v="S06"/>
    <n v="627"/>
    <x v="1"/>
  </r>
  <r>
    <s v="0P0801040057"/>
    <s v="GSKT,COV,WIN7281,DRES-RAN"/>
    <s v="SPARE PARTS; PART NAME:GASKET, COVER; MANUFACTURER PART NUMBER:WIN7281; MANUFACTURER:DRESSER-RAND; DRAWINGNUMBER:MGB201-M-OM-00051; EQUIPMENT NAME:AIR COMPRESSOR; EQUIPMENT MAKE:DRESSER-RAND; EQUIPMENT MODEL:16&amp;9.5&amp;6X7 2PHE3-NL2;SUB-ASSY:FRAME &amp; CYLINDER GASKETS"/>
    <d v="2020-09-25T00:00:00"/>
    <s v="SPARE_PARTS"/>
    <x v="2"/>
    <s v="2000"/>
    <s v="GS01"/>
    <s v="EA"/>
    <n v="2"/>
    <n v="500.36"/>
    <n v="0"/>
    <n v="0"/>
    <n v="500.36"/>
    <s v="ZSPR"/>
    <n v="0"/>
    <s v=""/>
    <n v="0"/>
    <n v="0"/>
    <s v="ONGC Petro additions Ltd."/>
    <s v="INR"/>
    <n v="0"/>
    <n v="0"/>
    <n v="0"/>
    <n v="0"/>
    <n v="0"/>
    <n v="0"/>
    <n v="0"/>
    <n v="0"/>
    <n v="0"/>
    <n v="0"/>
    <n v="0"/>
    <n v="0"/>
    <n v="0"/>
    <n v="0"/>
    <s v="General Store"/>
    <s v="P04"/>
    <n v="1193"/>
    <x v="2"/>
  </r>
  <r>
    <s v="0P3922150258"/>
    <s v="FLTR ELEM,1.5IN,60,SS304,3.6MPA"/>
    <s v="FILTER ELEMENT; TYPE:Y; SIZE:1.5 IN; MESH SIZE:60; MATERIAL:STAINLESS STEEL 304;HYDROTEST PRESSURE:3.6 MPA; OPENING AREA:310%; FOR FILTER / STRAINER; DRAWINGNUMBER:JFC-019"/>
    <d v="2019-11-07T00:00:00"/>
    <s v="FILTER ELEMENT"/>
    <x v="2"/>
    <s v="2000"/>
    <s v="CH01"/>
    <s v="EA"/>
    <n v="2"/>
    <n v="500"/>
    <n v="0"/>
    <n v="0"/>
    <n v="500"/>
    <s v="ZSPR"/>
    <n v="0"/>
    <s v=""/>
    <n v="0"/>
    <n v="0"/>
    <s v="ONGC Petro additions Ltd."/>
    <s v="INR"/>
    <n v="0"/>
    <n v="0"/>
    <n v="0"/>
    <n v="0"/>
    <n v="0"/>
    <n v="0"/>
    <n v="0"/>
    <n v="0"/>
    <n v="0"/>
    <n v="0"/>
    <n v="0"/>
    <n v="0"/>
    <n v="0"/>
    <n v="0"/>
    <s v="Chemcial store"/>
    <s v="P04"/>
    <n v="1516"/>
    <x v="2"/>
  </r>
  <r>
    <s v="0P4205041461"/>
    <s v="LOCK WSHR,BRG,136,50X40 UCWM25,KEPL"/>
    <s v="SPARE PARTS; PART NAME:LOCK WASHER,BEARING; EQUIPMENT NAME:QUENCH PUMP; EQUIPMENT MAKE:KIRLOSKAR EBARA PUMPS LIMITED; EQUIPMENTMODEL:50X40 UCWM 25; MANUFACTURER:KIRLOSKAR EBARA PUMPS LIMITED; MANUFACTURER PART NUMBER:136"/>
    <d v="2018-01-29T00:00:00"/>
    <s v="SPARE_PARTS"/>
    <x v="2"/>
    <s v="2000"/>
    <s v="GS01"/>
    <s v="EA"/>
    <n v="1"/>
    <n v="497"/>
    <n v="0"/>
    <n v="0"/>
    <n v="497"/>
    <s v="ZSPR"/>
    <n v="0"/>
    <s v=""/>
    <n v="0"/>
    <n v="0"/>
    <s v="ONGC Petro additions Ltd."/>
    <s v="INR"/>
    <n v="0"/>
    <n v="0"/>
    <n v="0"/>
    <n v="0"/>
    <n v="0"/>
    <n v="0"/>
    <n v="0"/>
    <n v="0"/>
    <n v="0"/>
    <n v="0"/>
    <n v="0"/>
    <n v="0"/>
    <n v="0"/>
    <n v="0"/>
    <s v="General Store"/>
    <s v="P04"/>
    <n v="2163"/>
    <x v="2"/>
  </r>
  <r>
    <s v="0P4205041526"/>
    <s v="KEY,A576-1045,250X150 VPCS 4MF,39.4,KEPL"/>
    <s v="SPARE PARTS; PART NAME:KEY; MATERIAL:ASTM A576 GRADE 1045; EQUIPMENT NAME:PUMP; EQUIPMENT MAKE:KIRLOSKAR EBARA PUMPS LIMITED;EQUIPMENT MODEL:250X150 VPCS 4MF; ADDITIONAL INFORMATION:BEARING ADAPTOR; MANUFACTURER:KIRLOSKAR EBARA PUMPS LIMITED; MANUFACTURERPART NUMBER:39.4; SERVICE:NAPTHA FEED TO FUEL STORAGE"/>
    <d v="2018-01-29T00:00:00"/>
    <s v="SPARE_PARTS"/>
    <x v="2"/>
    <s v="2000"/>
    <s v="GS01"/>
    <s v="EA"/>
    <n v="1"/>
    <n v="496.8"/>
    <n v="0"/>
    <n v="0"/>
    <n v="496.8"/>
    <s v="ZSPR"/>
    <n v="0"/>
    <s v=""/>
    <n v="0"/>
    <n v="0"/>
    <s v="ONGC Petro additions Ltd."/>
    <s v="INR"/>
    <n v="0"/>
    <n v="0"/>
    <n v="0"/>
    <n v="0"/>
    <n v="0"/>
    <n v="0"/>
    <n v="0"/>
    <n v="0"/>
    <n v="0"/>
    <n v="0"/>
    <n v="0"/>
    <n v="0"/>
    <n v="0"/>
    <n v="0"/>
    <s v="General Store"/>
    <s v="P04"/>
    <n v="2163"/>
    <x v="2"/>
  </r>
  <r>
    <s v="0P4614090174"/>
    <s v="HANDLE,SK91279,L&amp;T"/>
    <s v="SPARE PARTS; PART NAME:HANDLE; EQUIPMENT NAME:SWITCH FUSE UNIT; EQUIPMENTMAKE:LARSEN &amp; TOUBRO; MANUFACTURER PART NUMBER:SK91279; MANUFACTURER:LARSEN &amp;TOUBRO; PART TYPE:B; EQUIPMENT CURRENT RATING:315 AMP"/>
    <d v="2023-10-23T00:00:00"/>
    <s v="SPARE_PARTS"/>
    <x v="4"/>
    <s v="2000"/>
    <s v="CH01"/>
    <s v="EA"/>
    <n v="1"/>
    <n v="495.69"/>
    <n v="0"/>
    <n v="0"/>
    <n v="495.69"/>
    <s v="ZSPR"/>
    <n v="0"/>
    <s v=""/>
    <n v="0"/>
    <n v="0"/>
    <s v="ONGC Petro additions Ltd."/>
    <s v="INR"/>
    <n v="0"/>
    <n v="0"/>
    <n v="0"/>
    <n v="0"/>
    <n v="0"/>
    <n v="0"/>
    <n v="0"/>
    <n v="0"/>
    <n v="0"/>
    <n v="0"/>
    <n v="0"/>
    <n v="0"/>
    <n v="0"/>
    <n v="0"/>
    <s v="Chemcial store"/>
    <s v="P01"/>
    <n v="70"/>
    <x v="2"/>
  </r>
  <r>
    <s v="0P4102201283"/>
    <s v="HAND WHEEL,ABS,F/25NB VLV,2,SAUNDERS"/>
    <s v="SPARE PARTS; PART NAME:HAND WHEEL; MATERIAL:ABS PLASTIC; DRAWINGNUMBER:EQ-C233-03-04 REV 1; EQUIPMENT NAME:DIAPHRAGM VALVE,RUBBER LINED;EQUIPMENT MAKE:SAUNDERS VALVES; MANUFACTURER:SAUNDERS VALVES;MANUFACTURER PART NUMBER:2;VALVE:25 NB; TYPE, VALVE:AMANUFACTURER PART NUMBER:2;VALVE:25 NB; TYPE, VALVE:A"/>
    <d v="2018-01-30T00:00:00"/>
    <s v="SPARE_PARTS"/>
    <x v="2"/>
    <s v="2000"/>
    <s v="CH01"/>
    <s v="EA"/>
    <n v="5"/>
    <n v="495"/>
    <n v="0"/>
    <n v="0"/>
    <n v="495"/>
    <s v="ZSPR"/>
    <n v="0"/>
    <s v=""/>
    <n v="0"/>
    <n v="0"/>
    <s v="ONGC Petro additions Ltd."/>
    <s v="INR"/>
    <n v="0"/>
    <n v="0"/>
    <n v="0"/>
    <n v="0"/>
    <n v="0"/>
    <n v="0"/>
    <n v="0"/>
    <n v="0"/>
    <n v="0"/>
    <n v="0"/>
    <n v="0"/>
    <n v="0"/>
    <n v="0"/>
    <n v="0"/>
    <s v="Chemcial store"/>
    <s v="P04"/>
    <n v="2162"/>
    <x v="2"/>
  </r>
  <r>
    <s v="0P4614050010"/>
    <s v="PUSH BUTTON,OFF,6A,230V,3SB54+0C,SIEMENS"/>
    <s v="PUSH BUTTON; CONFIGURATION-CONTACT:1 NC; CURRENT-RATED:6 A; VOLTAGE-RATED:230 V; MANUFACTURER:SIEMENS; PART NUMBER:3SB54 00-0C;TYPE:OFF PUSH BUTTON (LOCKABLE/LATCHABLE); MANUFACTURER OLD PART NUMBER:3SB04 00-0C; EQUIPMQNT NAME:EOT CRANE; EQUIPMENTMANUFACTURER:FAFECO"/>
    <d v="2021-10-11T00:00:00"/>
    <s v="PUSH_BUTTON"/>
    <x v="4"/>
    <s v="2000"/>
    <s v="CH01"/>
    <s v="EA"/>
    <n v="10"/>
    <n v="495"/>
    <n v="0"/>
    <n v="0"/>
    <n v="495"/>
    <s v="ZSPR"/>
    <n v="0"/>
    <s v=""/>
    <n v="0"/>
    <n v="0"/>
    <s v="ONGC Petro additions Ltd."/>
    <s v="INR"/>
    <n v="0"/>
    <n v="0"/>
    <n v="0"/>
    <n v="0"/>
    <n v="0"/>
    <n v="0"/>
    <n v="0"/>
    <n v="0"/>
    <n v="0"/>
    <n v="0"/>
    <n v="0"/>
    <n v="0"/>
    <n v="0"/>
    <n v="0"/>
    <s v="Chemcial store"/>
    <s v="P01"/>
    <n v="812"/>
    <x v="2"/>
  </r>
  <r>
    <s v="0P0615760099"/>
    <s v="DRV SFT,3011 F,CHRORICH"/>
    <s v="SPARE PARTS; PART NAME:DRIVE SHAFT; MANUFACTURER PART NUMBER:3011 F; MANUFACTURER:CHRONOS RICHARDSON; DRAWING NUMBER:1B 2367; ITEMPOSITION NUMBER:4; EQUIPMENT NAME:FLAKER BAGGING SYSTEM; EQUIPMENT MAKE:CHRONOS RICHARDSON; EQUIPMENT MODEL:GE-55 SSF; SUBASSY:OSCILLATING FINGER OF SEWING HEAD 150 U"/>
    <d v="2017-11-22T00:00:00"/>
    <s v="SPARE_PARTS"/>
    <x v="2"/>
    <s v="2000"/>
    <s v="GS01"/>
    <s v="EA"/>
    <n v="2"/>
    <n v="494.66"/>
    <n v="0"/>
    <n v="0"/>
    <n v="494.66"/>
    <s v="ZSPR"/>
    <n v="0"/>
    <s v=""/>
    <n v="0"/>
    <n v="0"/>
    <s v="ONGC Petro additions Ltd."/>
    <s v="INR"/>
    <n v="0"/>
    <n v="0"/>
    <n v="0"/>
    <n v="0"/>
    <n v="0"/>
    <n v="0"/>
    <n v="0"/>
    <n v="0"/>
    <n v="0"/>
    <n v="0"/>
    <n v="0"/>
    <n v="0"/>
    <n v="0"/>
    <n v="0"/>
    <s v="General Store"/>
    <s v="P04"/>
    <n v="2231"/>
    <x v="2"/>
  </r>
  <r>
    <s v="0P4205040314"/>
    <s v="CIRCLIP,EXT,SP STL,B330204000054,KBL"/>
    <s v="SPARE PARTS; PART NAME:CIRCLIP, EXTERNAL; MANUFACTURER PART NUMBER:B330204000054; MANUFACTURER:KIRLOSKAR BROTHERS LTD;MATERIAL:SPECIAL STEEL; EQUIPMENT NAME:CENTRIFUGAL PUMP; EQUIPMENT MODEL:KPDS 32/16 QF; REFERENCE NUMBER:4860001; PUMPCODE:16740F0812A518030; OA NUMBER:F08712A518/0300"/>
    <d v="2016-01-11T00:00:00"/>
    <s v="SPARE_PARTS"/>
    <x v="2"/>
    <s v="2000"/>
    <s v="CH01"/>
    <s v="EA"/>
    <n v="2"/>
    <n v="493.92"/>
    <n v="0"/>
    <n v="0"/>
    <n v="493.92"/>
    <s v="ZSPR"/>
    <n v="0"/>
    <s v=""/>
    <n v="0"/>
    <n v="0"/>
    <s v="ONGC Petro additions Ltd."/>
    <s v="INR"/>
    <n v="0"/>
    <n v="0"/>
    <n v="0"/>
    <n v="0"/>
    <n v="0"/>
    <n v="0"/>
    <n v="0"/>
    <n v="0"/>
    <n v="0"/>
    <n v="0"/>
    <n v="0"/>
    <n v="0"/>
    <n v="0"/>
    <n v="0"/>
    <s v="Chemcial store"/>
    <s v="P04"/>
    <n v="2912"/>
    <x v="2"/>
  </r>
  <r>
    <s v="0T2541370025"/>
    <s v="GSKT,SPW,CL150,316,GPH,18IN"/>
    <s v="SPIRAL WOUND GASKETS; PRESSURE DESIGNATION:ASME CL 150; THICKNESS, GASKET:4.5 MM; MAT, WINDINGS:STAINLESS STEEL 316; MAT,FILLER:GRAPHITE; MAT, INNER RING:STAINLESS STEEL 316; MAT, CENTRING RING:CARBON STEEL; SIZE, PIPE, NOMINAL:18 IN; FACING, FLANGE:FILLER:GRAPHITE; MAT, INNER RING:STAINLESS STEEL 316; MAT, CENTRING RING:CARBON STEEL; SIZE, PIPE, NOMINAL:18 IN; FACING, FLANGE:RAISED FACE; ITEM POSITION NUMBER: 12; EQUIPMENT MANUFACTURER PART NO: HW09062-024; REAL MANUFACTURER PART NUMBER: K/# OSIB-QQGS;REAL MANUFACTURER NAME: KUKIL INTOT; EQUIPMENT NAME: LARGE H/EX; EQUIPMENT MODEL: H-BXS; EQUIPMENT MAKE: HANTECH CO LTD; CONTRACTORDOCUMENT NUMBER: MEA110-D-DR-00079"/>
    <d v="2022-08-18T00:00:00"/>
    <s v="SP_GASKETS"/>
    <x v="2"/>
    <s v="2000"/>
    <s v="SP01"/>
    <s v="EA"/>
    <n v="1"/>
    <n v="492.96"/>
    <n v="0"/>
    <n v="0"/>
    <n v="492.96"/>
    <s v="ZSTO"/>
    <n v="0"/>
    <s v=""/>
    <n v="0"/>
    <n v="0"/>
    <s v="ONGC Petro additions Ltd."/>
    <s v="INR"/>
    <n v="0"/>
    <n v="0"/>
    <n v="0"/>
    <n v="0"/>
    <n v="0"/>
    <n v="0"/>
    <n v="0"/>
    <n v="0"/>
    <n v="0"/>
    <n v="0"/>
    <n v="0"/>
    <n v="0"/>
    <n v="0"/>
    <n v="0"/>
    <s v="Shutdown Plan Mt"/>
    <s v="S06"/>
    <n v="501"/>
    <x v="1"/>
  </r>
  <r>
    <s v="0P4614290020"/>
    <s v="SW,LIMIT,STL,95AZ-B5,STEUTE"/>
    <s v="LIMIT SWITCHES; MANUFACTURER:STEUTE; MANUFACTURER PART NUMBER:95 AZ-B5; ACTIVATING DEVICE; MATERIAL:STEEL; DRAWING NUMBER:AD 11E-MM 7301; ITEM POSITION NUMBER:2360; EQUIPMENT NAME:ELEVATOR; EQUIPMENT MAKE:SELAS-LINDE GMBH; EQUIPMENT MODEL:SH 1600; ALTERNATEPART NUMBER:33128; SUPPLIER PART NUMBER:33129"/>
    <d v="2022-11-14T00:00:00"/>
    <s v="LI_SWITCHES"/>
    <x v="4"/>
    <s v="2000"/>
    <s v="CH01"/>
    <s v="EA"/>
    <n v="1"/>
    <n v="490"/>
    <n v="0"/>
    <n v="0"/>
    <n v="490"/>
    <s v="ZSPR"/>
    <n v="0"/>
    <s v=""/>
    <n v="0"/>
    <n v="0"/>
    <s v="ONGC Petro additions Ltd."/>
    <s v="INR"/>
    <n v="0"/>
    <n v="0"/>
    <n v="0"/>
    <n v="0"/>
    <n v="0"/>
    <n v="0"/>
    <n v="0"/>
    <n v="0"/>
    <n v="0"/>
    <n v="0"/>
    <n v="0"/>
    <n v="0"/>
    <n v="0"/>
    <n v="0"/>
    <s v="Chemcial store"/>
    <s v="P01"/>
    <n v="413"/>
    <x v="2"/>
  </r>
  <r>
    <s v="0P4100990249"/>
    <s v="REAGENT,STANDARD,NACL,500ML/500GM"/>
    <s v="REAGENT; TYPE:STANDARD; GRADE:PURISS ANALYTICAL / REAGENT GRADE; RECOMMENDEDMAKE:HACH / MERCK / FLUKA / SIGMA ALDRICH / RANKEM; CHEMICAL FORMULA:NACL; FORMOF SUPPLY:LIQUID OR POWDER; STANDARD PACK:500 ML / 500 GM; POLYMETRON 9245SODIUM ANALYZER"/>
    <d v="2019-07-09T00:00:00"/>
    <s v="REAGENT"/>
    <x v="0"/>
    <s v="2000"/>
    <s v="CH01"/>
    <s v="KG"/>
    <n v="2"/>
    <n v="486"/>
    <n v="0"/>
    <n v="0"/>
    <n v="486"/>
    <s v="ZSPR"/>
    <n v="0"/>
    <s v=""/>
    <n v="0"/>
    <n v="0"/>
    <s v="ONGC Petro additions Ltd."/>
    <s v="INR"/>
    <n v="0"/>
    <n v="0"/>
    <n v="0"/>
    <n v="0"/>
    <n v="0"/>
    <n v="0"/>
    <n v="0"/>
    <n v="0"/>
    <n v="0"/>
    <n v="0"/>
    <n v="0"/>
    <n v="0"/>
    <n v="0"/>
    <n v="0"/>
    <s v="Chemcial store"/>
    <s v="P03"/>
    <n v="1637"/>
    <x v="2"/>
  </r>
  <r>
    <s v="0P0615760111"/>
    <s v="BRG WSHR,1B 19769/6,CHRORICH"/>
    <s v="SPARE PARTS; PART NAME:BEARING WASHER; MANUFACTURER PART NUMBER:1B 19769/6; MANUFACTURER:CHRONOS RICHARDSON; DRAWING NUMBER:1B19769; ITEM POSITION NUMBER:6; EQUIPMENT NAME:FLAKER BAGGING SYSTEM; EQUIPMENT MAKE:CHRONOS RICHARDSON; EQUIPMENT MODEL:GE-55 SSF;SUB ASSY:LOOPER CLAMP ASSEMBLY; SEWING HEAD 150 U"/>
    <d v="2017-11-22T00:00:00"/>
    <s v="SPARE_PARTS"/>
    <x v="2"/>
    <s v="2000"/>
    <s v="GS01"/>
    <s v="EA"/>
    <n v="2"/>
    <n v="484.96"/>
    <n v="0"/>
    <n v="0"/>
    <n v="484.96"/>
    <s v="ZSPR"/>
    <n v="0"/>
    <s v=""/>
    <n v="0"/>
    <n v="0"/>
    <s v="ONGC Petro additions Ltd."/>
    <s v="INR"/>
    <n v="0"/>
    <n v="0"/>
    <n v="0"/>
    <n v="0"/>
    <n v="0"/>
    <n v="0"/>
    <n v="0"/>
    <n v="0"/>
    <n v="0"/>
    <n v="0"/>
    <n v="0"/>
    <n v="0"/>
    <n v="0"/>
    <n v="0"/>
    <s v="General Store"/>
    <s v="P04"/>
    <n v="2231"/>
    <x v="2"/>
  </r>
  <r>
    <s v="0P0615760117"/>
    <s v="STRUT SEATING,AS 2702 JA,CHRORICH"/>
    <s v="SPARE PARTS; PART NAME:STRUT SEATING; MANUFACTURER PART NUMBER:AS 2702 JA; MANUFACTURER:CHRONOS RICHARDSON; DRAWING NUMBER:1B 2058;ITEM POSITION NUMBER:4; EQUIPMENT NAME:FLAKER BAGGING SYSTEM; EQUIPMENT MAKE:CHRONOS RICHARDSON; EQUIPMENT MODEL:GE-55 SSF;ADDITIONAL INFORMATION:FOR FEED DOG; SUB ASSY:FEED DOG BLOCK STRAP; SEWING HEAD 150 U"/>
    <d v="2017-11-22T00:00:00"/>
    <s v="SPARE_PARTS"/>
    <x v="2"/>
    <s v="2000"/>
    <s v="GS01"/>
    <s v="EA"/>
    <n v="2"/>
    <n v="484.96"/>
    <n v="0"/>
    <n v="0"/>
    <n v="484.96"/>
    <s v="ZSPR"/>
    <n v="0"/>
    <s v=""/>
    <n v="0"/>
    <n v="0"/>
    <s v="ONGC Petro additions Ltd."/>
    <s v="INR"/>
    <n v="0"/>
    <n v="0"/>
    <n v="0"/>
    <n v="0"/>
    <n v="0"/>
    <n v="0"/>
    <n v="0"/>
    <n v="0"/>
    <n v="0"/>
    <n v="0"/>
    <n v="0"/>
    <n v="0"/>
    <n v="0"/>
    <n v="0"/>
    <s v="General Store"/>
    <s v="P04"/>
    <n v="2231"/>
    <x v="2"/>
  </r>
  <r>
    <s v="0P0615780095"/>
    <s v="SCR BUSH,7156 V,CHRORICH"/>
    <s v="SPARE PARTS; PART NAME:SCREW BUSH; MANUFACTURER PART NUMBER:7156 V; MANUFACTURER:CHRONOS RICHARDSON; DRAWING NUMBER:1B 2375; ITEMPOSITION NUMBER:3; EQUIPMENT NAME:FLAKER BAGGING SYSTEM; EQUIPMENT MAKE:CHRONOS RICHARDSON; EQUIPMENT MODEL:GE-55 SSF; SUBASSY:OSCILLATING BLOCK; SEWING HEAD 150 U"/>
    <d v="2017-11-22T00:00:00"/>
    <s v="SPARE_PARTS"/>
    <x v="2"/>
    <s v="2000"/>
    <s v="GS01"/>
    <s v="EA"/>
    <n v="2"/>
    <n v="484.96"/>
    <n v="0"/>
    <n v="0"/>
    <n v="484.96"/>
    <s v="ZSPR"/>
    <n v="0"/>
    <s v=""/>
    <n v="0"/>
    <n v="0"/>
    <s v="ONGC Petro additions Ltd."/>
    <s v="INR"/>
    <n v="0"/>
    <n v="0"/>
    <n v="0"/>
    <n v="0"/>
    <n v="0"/>
    <n v="0"/>
    <n v="0"/>
    <n v="0"/>
    <n v="0"/>
    <n v="0"/>
    <n v="0"/>
    <n v="0"/>
    <n v="0"/>
    <n v="0"/>
    <s v="General Store"/>
    <s v="P04"/>
    <n v="2231"/>
    <x v="2"/>
  </r>
  <r>
    <s v="0P3766900366"/>
    <s v="LEVER STUD,242071,NEWLONG"/>
    <s v="SPARE PARTS; PART NAME:NEEDLE BAR LEVER STUD; EQUIPMENT NAME:PORTABLE STITCHINGMACHINE; EQUIPMENT MAKE:NEWLONG INDUSTRIAL FZC; EQUIPMENT MODEL:NP-7A;MANUFACTURER PART NUMBER:242071; MANUFACTURER:NEWLONG INDUSTRIAL FZC; NEEDLEBAR, PRESSER BAR AND DRIVING PARTS"/>
    <d v="2018-08-06T00:00:00"/>
    <s v="SPARE_PARTS"/>
    <x v="2"/>
    <s v="2000"/>
    <s v="CH01"/>
    <s v="EA"/>
    <n v="10"/>
    <n v="483.39"/>
    <n v="0"/>
    <n v="0"/>
    <n v="483.39"/>
    <s v="ZSPR"/>
    <n v="0"/>
    <s v=""/>
    <n v="0"/>
    <n v="0"/>
    <s v="ONGC Petro additions Ltd."/>
    <s v="INR"/>
    <n v="0"/>
    <n v="0"/>
    <n v="0"/>
    <n v="0"/>
    <n v="0"/>
    <n v="0"/>
    <n v="0"/>
    <n v="0"/>
    <n v="0"/>
    <n v="0"/>
    <n v="0"/>
    <n v="0"/>
    <n v="0"/>
    <n v="0"/>
    <s v="Chemcial store"/>
    <s v="P04"/>
    <n v="1974"/>
    <x v="2"/>
  </r>
  <r>
    <s v="0P4205031558"/>
    <s v="O-RING,A4A 0593 8302 R0/114B/E,LP-PUMP"/>
    <s v="SPARE PARTS; PART NAME:O-RING; MATERIAL:VITON/NEOPRENE; DRAWING NUMBER:A4A 0593 8302 R0; ITEM POSITION NUMBER:114B/E; EQUIPMENTNAME:HCL UNLOADING PUMP; EQUIPMENT MAKE:LEAK-PROOF PUMPS (I) PVT LTD; EQUIPMENT MODEL:RD32A-160; MANUFACTURER:LEAK-PROOF PUMPS (I)PVT LTD; MANUFACTURER PART NUMBER:A4A 0593 8302 R0/114B/E"/>
    <d v="2016-03-28T00:00:00"/>
    <s v="SPARE_PARTS"/>
    <x v="2"/>
    <s v="2000"/>
    <s v="GS01"/>
    <s v="ST"/>
    <n v="2"/>
    <n v="483"/>
    <n v="0"/>
    <n v="0"/>
    <n v="483"/>
    <s v="ZSPR"/>
    <n v="0"/>
    <s v=""/>
    <n v="0"/>
    <n v="0"/>
    <s v="ONGC Petro additions Ltd."/>
    <s v="INR"/>
    <n v="0"/>
    <n v="0"/>
    <n v="0"/>
    <n v="0"/>
    <n v="0"/>
    <n v="0"/>
    <n v="0"/>
    <n v="0"/>
    <n v="0"/>
    <n v="0"/>
    <n v="0"/>
    <n v="0"/>
    <n v="0"/>
    <n v="0"/>
    <s v="General Store"/>
    <s v="P04"/>
    <n v="2835"/>
    <x v="2"/>
  </r>
  <r>
    <s v="0P0615760121"/>
    <s v="BUSH,AS 3010 B,CHRORICH"/>
    <s v="SPARE PARTS; PART NAME:BUSH; MANUFACTURER PART NUMBER:AS 3010 B; MANUFACTURER:CHRONOS RICHARDSON; DRAWING NUMBER:1B 2195; ITEMPOSITION NUMBER:2; EQUIPMENT NAME:FLAKER BAGGING SYSTEM; EQUIPMENT MAKE:CHRONOS RICHARDSON; EQUIPMENT MODEL:GE-55 SSF; SUBASSY:OSCILLATING BLOCK; SEWING HEAD 150 U"/>
    <d v="2019-12-18T00:00:00"/>
    <s v="SPARE_PARTS"/>
    <x v="2"/>
    <s v="2000"/>
    <s v="CH01"/>
    <s v="EA"/>
    <n v="2"/>
    <n v="480.67"/>
    <n v="0"/>
    <n v="0"/>
    <n v="480.67"/>
    <s v="ZSPR"/>
    <n v="0"/>
    <s v=""/>
    <n v="0"/>
    <n v="0"/>
    <s v="ONGC Petro additions Ltd."/>
    <s v="INR"/>
    <n v="0"/>
    <n v="0"/>
    <n v="0"/>
    <n v="0"/>
    <n v="0"/>
    <n v="0"/>
    <n v="0"/>
    <n v="0"/>
    <n v="0"/>
    <n v="0"/>
    <n v="0"/>
    <n v="0"/>
    <n v="0"/>
    <n v="0"/>
    <s v="Chemcial store"/>
    <s v="P04"/>
    <n v="1475"/>
    <x v="2"/>
  </r>
  <r>
    <s v="0P3922150240"/>
    <s v="FLTR ELEM,1IN,60,SS304,3.2MPA"/>
    <s v="FILTER ELEMENT; TYPE:Y; SIZE:1 IN; MESH SIZE:60; MATERIAL:STAINLESS STEEL 304;HYDROTEST PRESSURE:3.2 MPA; OPENING AREA:208%; FOR FILTER / STRAINER; DRAWINGNUMBER:JFC-015"/>
    <d v="2019-11-07T00:00:00"/>
    <s v="FILTER ELEMENT"/>
    <x v="2"/>
    <s v="2000"/>
    <s v="CH01"/>
    <s v="EA"/>
    <n v="2"/>
    <n v="480"/>
    <n v="0"/>
    <n v="0"/>
    <n v="480"/>
    <s v="ZSPR"/>
    <n v="0"/>
    <s v=""/>
    <n v="0"/>
    <n v="0"/>
    <s v="ONGC Petro additions Ltd."/>
    <s v="INR"/>
    <n v="0"/>
    <n v="0"/>
    <n v="0"/>
    <n v="0"/>
    <n v="0"/>
    <n v="0"/>
    <n v="0"/>
    <n v="0"/>
    <n v="0"/>
    <n v="0"/>
    <n v="0"/>
    <n v="0"/>
    <n v="0"/>
    <n v="0"/>
    <s v="Chemcial store"/>
    <s v="P04"/>
    <n v="1516"/>
    <x v="2"/>
  </r>
  <r>
    <s v="0T2541370371"/>
    <s v="GSKT,SPW,CL600,SS,GPH,14IN"/>
    <s v="SPIRAL WOUND GASKETS; DESIGN SPEC:ASME/ANSI B16.20 - 1998; DESIGN SPEC,FLANGE(S):ASME B16.5; PRESSURE DESIGNATION:CL 600; MAT, WINDINGS:STAINLESSSTEEL; MAT, FILLER:GRAPHITE; MAT, INNER RING:STAINLESS STEEL 316; MAT, CENTRINGRING:CARBON STEEL; SIZE, PIPE, NOMINAL:14 IN"/>
    <d v="2022-12-29T00:00:00"/>
    <s v="SP_GASKETS"/>
    <x v="2"/>
    <s v="2000"/>
    <s v="SP01"/>
    <s v="EA"/>
    <n v="1"/>
    <n v="479.61"/>
    <n v="0"/>
    <n v="0"/>
    <n v="479.61"/>
    <s v="ZSTO"/>
    <n v="0"/>
    <s v=""/>
    <n v="0"/>
    <n v="0"/>
    <s v="ONGC Petro additions Ltd."/>
    <s v="INR"/>
    <n v="0"/>
    <n v="0"/>
    <n v="0"/>
    <n v="0"/>
    <n v="0"/>
    <n v="0"/>
    <n v="0"/>
    <n v="0"/>
    <n v="0"/>
    <n v="0"/>
    <n v="0"/>
    <n v="0"/>
    <n v="0"/>
    <n v="0"/>
    <s v="Shutdown Plan Mt"/>
    <s v="S06"/>
    <n v="368"/>
    <x v="1"/>
  </r>
  <r>
    <s v="0T2545780025"/>
    <s v="GSKT,RBR,FLR,EPDM,CL300,4IN,11KC"/>
    <s v="REINFORCED FLAT RING RUBBER GASKET; MAT:ETHYLENE-PROPYLENE RUBBER; CROSS SECTION:WITH INSERT; MAT, INSERT:STEEL; FACING,FLANGE:RAISED FACE; PRESSURE DESIGNATION:ASME CL 300; THICKNESS AT INSERT:5 MM; SIZE, PIPE, NOMINAL:4 IN; REFERENCE: 11KC"/>
    <d v="2022-03-29T00:00:00"/>
    <s v="RE_RU_FL_GASKETS"/>
    <x v="2"/>
    <s v="2000"/>
    <s v="GS01"/>
    <s v="EA"/>
    <n v="3"/>
    <n v="479.6"/>
    <n v="0"/>
    <n v="0"/>
    <n v="479.6"/>
    <s v="ZSTO"/>
    <n v="0"/>
    <s v=""/>
    <n v="0"/>
    <n v="0"/>
    <s v="ONGC Petro additions Ltd."/>
    <s v="INR"/>
    <n v="0"/>
    <n v="0"/>
    <n v="0"/>
    <n v="0"/>
    <n v="0"/>
    <n v="0"/>
    <n v="0"/>
    <n v="0"/>
    <n v="0"/>
    <n v="0"/>
    <n v="0"/>
    <n v="0"/>
    <n v="0"/>
    <n v="0"/>
    <s v="General Store"/>
    <s v="S06"/>
    <n v="643"/>
    <x v="1"/>
  </r>
  <r>
    <s v="0P4205041313"/>
    <s v="SET SCR,F/3700MX,495142022+,ITT-CORP"/>
    <s v="SPARE PARTS; PART NAME:SET SCREW,HEXAGON HEAD; EQUIPMENT NAME:SLOP TRANSFER AND LOADING PUMP; EQUIPMENT MAKE:ITT CORPORATION INDIAPVT LTD; EQUIPMENT MODEL:3700 MX-2X4 - 11A; ADDITIONAL INFORMATION:FOR SEAL CHAMBER WEAR RING; MANUFACTURER:ITT CORPORATION INDIAPVT LTD; MANUFACTURER PART NUMBER:49514 202 2229"/>
    <d v="2017-06-30T00:00:00"/>
    <m/>
    <x v="2"/>
    <s v="2000"/>
    <s v="GS01"/>
    <s v="EA"/>
    <n v="3"/>
    <n v="479.26"/>
    <n v="0"/>
    <n v="0"/>
    <n v="479.26"/>
    <s v="ZSPR"/>
    <n v="0"/>
    <s v=""/>
    <n v="0"/>
    <n v="0"/>
    <s v="ONGC Petro additions Ltd."/>
    <s v="INR"/>
    <n v="0"/>
    <n v="0"/>
    <n v="0"/>
    <n v="0"/>
    <n v="0"/>
    <n v="0"/>
    <n v="0"/>
    <n v="0"/>
    <n v="0"/>
    <n v="0"/>
    <n v="0"/>
    <n v="0"/>
    <n v="0"/>
    <n v="0"/>
    <s v="General Store"/>
    <s v="P04"/>
    <n v="2376"/>
    <x v="2"/>
  </r>
  <r>
    <s v="0P4205041345"/>
    <s v="SET SCR,F/3700SA1x2,495142022+,ITT-CORP"/>
    <s v="SPARE PARTS; PART NAME:SET SCREW,HEXAGON HEAD; EQUIPMENT NAME:PENTANE TRANSFER PUMP; EQUIPMENT MAKE:ITT CORPORATION INDIA PVT LTD;EQUIPMENT MODEL:3700 SA-1x2 - 11A; ADDITIONAL INFORMATION:FOR SEAL CHAMBER WEAR RING; MANUFACTURER:ITT CORPORATION INDIA PVT LTD;MANUFACTURER PART NUMBER:49514 202 2229"/>
    <d v="2017-06-30T00:00:00"/>
    <m/>
    <x v="2"/>
    <s v="2000"/>
    <s v="GS01"/>
    <s v="EA"/>
    <n v="3"/>
    <n v="479.26"/>
    <n v="0"/>
    <n v="0"/>
    <n v="479.26"/>
    <s v="ZSPR"/>
    <n v="0"/>
    <s v=""/>
    <n v="0"/>
    <n v="0"/>
    <s v="ONGC Petro additions Ltd."/>
    <s v="INR"/>
    <n v="0"/>
    <n v="0"/>
    <n v="0"/>
    <n v="0"/>
    <n v="0"/>
    <n v="0"/>
    <n v="0"/>
    <n v="0"/>
    <n v="0"/>
    <n v="0"/>
    <n v="0"/>
    <n v="0"/>
    <n v="0"/>
    <n v="0"/>
    <s v="General Store"/>
    <s v="P04"/>
    <n v="2376"/>
    <x v="2"/>
  </r>
  <r>
    <s v="0P4205041371"/>
    <s v="SET SCR,F/3700LA,495142022229,ITT-CORP"/>
    <s v="SPARE PARTS; PART NAME:SET SCREW,HEXAGON SOCKET HEAD; EQUIPMENT NAME:C4 RAFFINATE TRANSFER PUMP; EQUIPMENT MAKE:ITT CORPORATIONINDIA PVT LTD; EQUIPMENT MODEL:3700 LA 3x4 - 16N; ADDITIONAL INFORMATION:FOR BUSHING; MANUFACTURER:ITT CORPORATION INDIA PVT LTD;MANUFACTURER PART NUMBER:49514 202 2229"/>
    <d v="2017-06-30T00:00:00"/>
    <s v="SPARE_PARTS"/>
    <x v="2"/>
    <s v="2000"/>
    <s v="GS01"/>
    <s v="EA"/>
    <n v="3"/>
    <n v="479.26"/>
    <n v="0"/>
    <n v="0"/>
    <n v="479.26"/>
    <s v="ZSPR"/>
    <n v="0"/>
    <s v=""/>
    <n v="0"/>
    <n v="0"/>
    <s v="ONGC Petro additions Ltd."/>
    <s v="INR"/>
    <n v="0"/>
    <n v="0"/>
    <n v="0"/>
    <n v="0"/>
    <n v="0"/>
    <n v="0"/>
    <n v="0"/>
    <n v="0"/>
    <n v="0"/>
    <n v="0"/>
    <n v="0"/>
    <n v="0"/>
    <n v="0"/>
    <n v="0"/>
    <s v="General Store"/>
    <s v="P04"/>
    <n v="2376"/>
    <x v="2"/>
  </r>
  <r>
    <s v="0P4205041385"/>
    <s v="SET SCR,F/3700MA1.5x3,49514202+,ITT-CORP"/>
    <s v="SPARE PARTS; PART NAME:SET SCREW,HEXAGON SOCKET HEAD; EQUIPMENT NAME:BUTANE C4 FEED PUMP; EQUIPMENT MAKE:ITT CORPORATION INDIA PVTLTD; EQUIPMENT MODEL:3700 MA-1.5x3-13A; ADDITIONAL INFORMATION:FOR BUSHING; MANUFACTURER:ITT CORPORATION INDIA PVT LTD;MANUFACTURER PART NUMBER:49514 202 2229"/>
    <d v="2017-06-30T00:00:00"/>
    <s v="SPARE_PARTS"/>
    <x v="2"/>
    <s v="2000"/>
    <s v="GS01"/>
    <s v="EA"/>
    <n v="3"/>
    <n v="479.26"/>
    <n v="0"/>
    <n v="0"/>
    <n v="479.26"/>
    <s v="ZSPR"/>
    <n v="0"/>
    <s v=""/>
    <n v="0"/>
    <n v="0"/>
    <s v="ONGC Petro additions Ltd."/>
    <s v="INR"/>
    <n v="0"/>
    <n v="0"/>
    <n v="0"/>
    <n v="0"/>
    <n v="0"/>
    <n v="0"/>
    <n v="0"/>
    <n v="0"/>
    <n v="0"/>
    <n v="0"/>
    <n v="0"/>
    <n v="0"/>
    <n v="0"/>
    <n v="0"/>
    <s v="General Store"/>
    <s v="P04"/>
    <n v="2376"/>
    <x v="2"/>
  </r>
  <r>
    <s v="0P0801040119"/>
    <s v="GSKT,W151166,DRES-RAN"/>
    <s v="SPARE PARTS; PART NAME:GASKET; MANUFACTURER PART NUMBER:W151166; MANUFACTURER:DRESSER-RAND; EQUIPMENT NAME:GAS COMPRESSOR;EQUIPMENT MAKE:DRESSER-RAND; EQUIPMENT MODEL:2HHE-VB1-NL2; DIMENSIONS, COMPRESSOR:13.25 &amp; 13.25 X 10 IN; SUB-ASSY:FRAME &amp; CYLINDERGASKETS; DRAWING NUMBER:MGB201-M-OM-00144"/>
    <d v="2015-09-22T00:00:00"/>
    <s v="SPARE_PARTS"/>
    <x v="2"/>
    <s v="2000"/>
    <s v="GS01"/>
    <s v="EA"/>
    <n v="4"/>
    <n v="477.78"/>
    <n v="0"/>
    <n v="0"/>
    <n v="477.78"/>
    <s v="ZSPR"/>
    <n v="0"/>
    <s v=""/>
    <n v="0"/>
    <n v="0"/>
    <s v="ONGC Petro additions Ltd."/>
    <s v="INR"/>
    <n v="0"/>
    <n v="0"/>
    <n v="0"/>
    <n v="0"/>
    <n v="0"/>
    <n v="0"/>
    <n v="0"/>
    <n v="0"/>
    <n v="0"/>
    <n v="0"/>
    <n v="0"/>
    <n v="0"/>
    <n v="0"/>
    <n v="0"/>
    <s v="General Store"/>
    <s v="P04"/>
    <n v="3023"/>
    <x v="2"/>
  </r>
  <r>
    <s v="0P0801040009"/>
    <s v="HAND HOLE COVER GASKET,W128263,DRES-RAN"/>
    <s v="SPARE PARTS; PART NAME:HAND HOLE COVER GASKET; MANUFACTURER PART NUMBER:W128263; MANUFACTURER:DRESSER-RAND; DRAWING NUMBER:F29005J(22/18); EQUIPMENT NAME:FLARE GAS COMPRESSOR; EQUIPMENT MAKE:DRESSER-RAND; EQUIPMENT MODEL:13 X 11 ESH1NL-2; SUB ASSY:CYLINDER"/>
    <d v="2015-07-08T00:00:00"/>
    <s v="SPARE_PARTS"/>
    <x v="2"/>
    <s v="2000"/>
    <s v="GS01"/>
    <s v="EA"/>
    <n v="2"/>
    <n v="476.1"/>
    <n v="0"/>
    <n v="0"/>
    <n v="476.1"/>
    <s v="ZSPR"/>
    <n v="0"/>
    <s v=""/>
    <n v="0"/>
    <n v="0"/>
    <s v="ONGC Petro additions Ltd."/>
    <s v="INR"/>
    <n v="0"/>
    <n v="0"/>
    <n v="0"/>
    <n v="0"/>
    <n v="0"/>
    <n v="0"/>
    <n v="0"/>
    <n v="0"/>
    <n v="0"/>
    <n v="0"/>
    <n v="0"/>
    <n v="0"/>
    <n v="0"/>
    <n v="0"/>
    <s v="General Store"/>
    <s v="P04"/>
    <n v="3099"/>
    <x v="2"/>
  </r>
  <r>
    <s v="0P0615760026"/>
    <s v="SEWING HD FIXING NUT,1B 5254/24,CHRORICH"/>
    <s v="SPARE PARTS; PART NAME:SEWING HEAD FIXING NUT; MANUFACTURER PART NUMBER:1B 5254/24; MANUFACTURER:CHRONOS RICHARDSON; DRAWINGNUMBER:1B 5254; ITEM POSITION NUMBER:24; EQUIPMENT NAME:FLAKER BAGGING SYSTEM; EQUIPMENT MAKE:CHRONOS RICHARDSON; EQUIPMENTMODEL:GE-55 SSF; SUB ASSY:SEWING HEAD 150 U"/>
    <d v="2017-11-22T00:00:00"/>
    <s v="SPARE_PARTS"/>
    <x v="2"/>
    <s v="2000"/>
    <s v="GS01"/>
    <s v="EA"/>
    <n v="2"/>
    <n v="475.26"/>
    <n v="0"/>
    <n v="0"/>
    <n v="475.26"/>
    <s v="ZSPR"/>
    <n v="0"/>
    <s v=""/>
    <n v="0"/>
    <n v="0"/>
    <s v="ONGC Petro additions Ltd."/>
    <s v="INR"/>
    <n v="0"/>
    <n v="0"/>
    <n v="0"/>
    <n v="0"/>
    <n v="0"/>
    <n v="0"/>
    <n v="0"/>
    <n v="0"/>
    <n v="0"/>
    <n v="0"/>
    <n v="0"/>
    <n v="0"/>
    <n v="0"/>
    <n v="0"/>
    <s v="General Store"/>
    <s v="P04"/>
    <n v="2231"/>
    <x v="2"/>
  </r>
  <r>
    <s v="0P0615760104"/>
    <s v="BALL JT,7249 D,CHRORICH"/>
    <s v="SPARE PARTS; PART NAME:BALL JOINT; MANUFACTURER PART NUMBER:7249 D; MANUFACTURER:CHRONOS RICHARDSON; DRAWING NUMBER:1B 2385; ITEMPOSITION NUMBER:15; EQUIPMENT NAME:FLAKER BAGGING SYSTEM; EQUIPMENT MAKE:CHRONOS RICHARDSON; EQUIPMENT MODEL:GE-55 SSF; SUBASSY:OSCILLATING FINGER; SEWING HEAD 150 U"/>
    <d v="2017-11-22T00:00:00"/>
    <s v="SPARE_PARTS"/>
    <x v="2"/>
    <s v="2000"/>
    <s v="GS01"/>
    <s v="EA"/>
    <n v="2"/>
    <n v="475.26"/>
    <n v="0"/>
    <n v="0"/>
    <n v="475.26"/>
    <s v="ZSPR"/>
    <n v="0"/>
    <s v=""/>
    <n v="0"/>
    <n v="0"/>
    <s v="ONGC Petro additions Ltd."/>
    <s v="INR"/>
    <n v="0"/>
    <n v="0"/>
    <n v="0"/>
    <n v="0"/>
    <n v="0"/>
    <n v="0"/>
    <n v="0"/>
    <n v="0"/>
    <n v="0"/>
    <n v="0"/>
    <n v="0"/>
    <n v="0"/>
    <n v="0"/>
    <n v="0"/>
    <s v="General Store"/>
    <s v="P04"/>
    <n v="2231"/>
    <x v="2"/>
  </r>
  <r>
    <s v="0P0615780026"/>
    <s v="FIBER RTNR,2B 35811/37,CHRORICH"/>
    <s v="SPARE PARTS; PART NAME:FIBER RETAINER; MANUFACTURER PART NUMBER:2B 35811/37; MANUFACTURER:CHRONOS RICHARDSON; DRAWING NUMBER:2B35811; ITEM POSITION NUMBER:37; EQUIPMENT NAME:FLAKER BAGGING SYSTEM; EQUIPMENT MAKE:CHRONOS RICHARDSON; EQUIPMENT MODEL:GE-55 SSF;SUB ASSY:SEWING HEAD 150 U"/>
    <d v="2017-11-22T00:00:00"/>
    <s v="SPARE_PARTS"/>
    <x v="2"/>
    <s v="2000"/>
    <s v="GS01"/>
    <s v="EA"/>
    <n v="2"/>
    <n v="475.26"/>
    <n v="0"/>
    <n v="0"/>
    <n v="475.26"/>
    <s v="ZSPR"/>
    <n v="0"/>
    <s v=""/>
    <n v="0"/>
    <n v="0"/>
    <s v="ONGC Petro additions Ltd."/>
    <s v="INR"/>
    <n v="0"/>
    <n v="0"/>
    <n v="0"/>
    <n v="0"/>
    <n v="0"/>
    <n v="0"/>
    <n v="0"/>
    <n v="0"/>
    <n v="0"/>
    <n v="0"/>
    <n v="0"/>
    <n v="0"/>
    <n v="0"/>
    <n v="0"/>
    <s v="General Store"/>
    <s v="P04"/>
    <n v="2231"/>
    <x v="2"/>
  </r>
  <r>
    <s v="0P0615780042"/>
    <s v="SPRG,2710 G,CHRORICH"/>
    <s v="SPARE PARTS; PART NAME:SPRING; MANUFACTURER PART NUMBER:2710 G; MANUFACTURER:CHRONOS RICHARDSON; DRAWING NUMBER:2B 2117; ITEMPOSITION NUMBER:71; EQUIPMENT NAME:FLAKER BAGGING SYSTEM; EQUIPMENT MAKE:CHRONOS RICHARDSON; EQUIPMENT MODEL:GE-55 SSF; ADDITIONALINFORMATION:FOR PRESSURE FOOT; SUB ASSY:SEWING HEAD 150 U"/>
    <d v="2017-11-22T00:00:00"/>
    <s v="SPARE_PARTS"/>
    <x v="2"/>
    <s v="2000"/>
    <s v="GS01"/>
    <s v="EA"/>
    <n v="2"/>
    <n v="475.26"/>
    <n v="0"/>
    <n v="0"/>
    <n v="475.26"/>
    <s v="ZSPR"/>
    <n v="0"/>
    <s v=""/>
    <n v="0"/>
    <n v="0"/>
    <s v="ONGC Petro additions Ltd."/>
    <s v="INR"/>
    <n v="0"/>
    <n v="0"/>
    <n v="0"/>
    <n v="0"/>
    <n v="0"/>
    <n v="0"/>
    <n v="0"/>
    <n v="0"/>
    <n v="0"/>
    <n v="0"/>
    <n v="0"/>
    <n v="0"/>
    <n v="0"/>
    <n v="0"/>
    <s v="General Store"/>
    <s v="P04"/>
    <n v="2231"/>
    <x v="2"/>
  </r>
  <r>
    <s v="0T2548800002"/>
    <s v="GSKT,RJ,CS,OVAL,CL1500,4IN,52DA"/>
    <s v="RING JOINT GASKETS; MAT:LOW CARBON STEEL; TYPE:OVAL; SIZE, FLANGE (INCH:4 IN; PRESSURE DESIGNATION:ASME CL1500; FACING FLANGE:RTJ;REFERENCE:52DA"/>
    <d v="2017-04-22T00:00:00"/>
    <s v="RI_GASKETS"/>
    <x v="2"/>
    <s v="2000"/>
    <s v="GS01"/>
    <s v="EA"/>
    <n v="2"/>
    <n v="473.38"/>
    <n v="0"/>
    <n v="0"/>
    <n v="473.38"/>
    <s v="ZSTO"/>
    <n v="0"/>
    <s v=""/>
    <n v="0"/>
    <n v="0"/>
    <s v="ONGC Petro additions Ltd."/>
    <s v="INR"/>
    <n v="0"/>
    <n v="0"/>
    <n v="0"/>
    <n v="0"/>
    <n v="0"/>
    <n v="0"/>
    <n v="0"/>
    <n v="0"/>
    <n v="0"/>
    <n v="0"/>
    <n v="0"/>
    <n v="0"/>
    <n v="0"/>
    <n v="0"/>
    <s v="General Store"/>
    <s v="S06"/>
    <n v="2445"/>
    <x v="1"/>
  </r>
  <r>
    <s v="0P0801050106"/>
    <s v="WSHR,23.580.240.00,KPCL"/>
    <s v="SPARE PARTS; PART NAME:WASHER; EQUIPMENT NAME:INSTRUMENT AIR COMPRESSOR; EQUIPMENT MODEL:1EHA1T; MANUFACTURER:KPCL; MANUFACTURERPART NUMBER:23.580.240.00; DRAWING NUMBER:EPCC2-GP-VD-009_9190_CDX_001-02"/>
    <d v="2023-04-29T00:00:00"/>
    <s v="SPARE_PARTS"/>
    <x v="2"/>
    <s v="2000"/>
    <s v="GS01"/>
    <s v="EA"/>
    <n v="8"/>
    <n v="472"/>
    <n v="0"/>
    <n v="0"/>
    <n v="472"/>
    <s v="ZSPR"/>
    <n v="0"/>
    <s v=""/>
    <n v="0"/>
    <n v="0"/>
    <s v="ONGC Petro additions Ltd."/>
    <s v="INR"/>
    <n v="0"/>
    <n v="0"/>
    <n v="0"/>
    <n v="0"/>
    <n v="0"/>
    <n v="0"/>
    <n v="0"/>
    <n v="0"/>
    <n v="0"/>
    <n v="0"/>
    <n v="0"/>
    <n v="0"/>
    <n v="0"/>
    <n v="0"/>
    <s v="General Store"/>
    <s v="P04"/>
    <n v="247"/>
    <x v="2"/>
  </r>
  <r>
    <s v="0T2548800029"/>
    <s v="GSKT,RJ,5Cr-0.5Mo,OVAL,CL2500,3/4IN,52EA"/>
    <s v="RING JOINT GASKETS; MAT:STEEL; MAT SPEC:5Cr-0.5Mo; TYPE:OVAL; SIZE, FLANGE (INCH:3/4 IN; PRESSURE DESIGNATION:ASME CL2500; FACINGFLANGE:RTJ; REFERENCE:52EA"/>
    <d v="2022-04-06T00:00:00"/>
    <s v="RI_GASKETS"/>
    <x v="2"/>
    <s v="2000"/>
    <s v="GS01"/>
    <s v="EA"/>
    <n v="3"/>
    <n v="471.86"/>
    <n v="0"/>
    <n v="0"/>
    <n v="471.86"/>
    <s v="ZSTO"/>
    <n v="0"/>
    <s v=""/>
    <n v="0"/>
    <n v="0"/>
    <s v="ONGC Petro additions Ltd."/>
    <s v="INR"/>
    <n v="0"/>
    <n v="0"/>
    <n v="0"/>
    <n v="0"/>
    <n v="0"/>
    <n v="0"/>
    <n v="0"/>
    <n v="0"/>
    <n v="0"/>
    <n v="0"/>
    <n v="0"/>
    <n v="0"/>
    <n v="0"/>
    <n v="0"/>
    <s v="General Store"/>
    <s v="S06"/>
    <n v="635"/>
    <x v="1"/>
  </r>
  <r>
    <s v="0P0615760100"/>
    <s v="CLLR,3011 D,CHRORICH"/>
    <s v="SPARE PARTS; PART NAME:COLLAR; MANUFACTURER PART NUMBER:3011 D; MANUFACTURER:CHRONOS RICHARDSON; DRAWING NUMBER:1B 2360; ITEMPOSITION NUMBER:5; EQUIPMENT NAME:FLAKER BAGGING SYSTEM; EQUIPMENT MAKE:CHRONOS RICHARDSON; EQUIPMENT MODEL:GE-55 SSF; ADDITIONALINFORMATION:FOR DRIVE SHAFT; SUB ASSY:OSCILLATING FINGER OF SEWING HEAD 150 U"/>
    <d v="2019-12-18T00:00:00"/>
    <s v="SPARE_PARTS"/>
    <x v="2"/>
    <s v="2000"/>
    <s v="CH01"/>
    <s v="EA"/>
    <n v="2"/>
    <n v="471.23"/>
    <n v="0"/>
    <n v="0"/>
    <n v="471.23"/>
    <s v="ZSPR"/>
    <n v="0"/>
    <s v=""/>
    <n v="0"/>
    <n v="0"/>
    <s v="ONGC Petro additions Ltd."/>
    <s v="INR"/>
    <n v="0"/>
    <n v="0"/>
    <n v="0"/>
    <n v="0"/>
    <n v="0"/>
    <n v="0"/>
    <n v="0"/>
    <n v="0"/>
    <n v="0"/>
    <n v="0"/>
    <n v="0"/>
    <n v="0"/>
    <n v="0"/>
    <n v="0"/>
    <s v="Chemcial store"/>
    <s v="P04"/>
    <n v="1475"/>
    <x v="2"/>
  </r>
  <r>
    <s v="0P4102210815"/>
    <s v="GSKT,SEAT,SS316,1134/185E000829,SEVRN-GL"/>
    <s v="SPARE PARTS; PART NAME:GASKET,SEAT; MATERIAL:STAINLESS STEEL 316; EQUIPMENT NAME:CONTROL VALVE; EQUIPMENT MAKE:SEVERN GLOCON;EQUIPMENT MODEL:300-5412-P2AN; ADDITIONAL INFORMATION:50; MANUFACTURER:SEVERN GLOCON; MANUFACTURER PART NUMBER:1134/185-E000-829;MATERIAL:GRAPHITE (STAINLESS STEEL 316/708)"/>
    <d v="2016-02-16T00:00:00"/>
    <s v="SPARE_PARTS"/>
    <x v="2"/>
    <s v="2000"/>
    <s v="GS01"/>
    <s v="EA"/>
    <n v="1"/>
    <n v="468"/>
    <n v="0"/>
    <n v="0"/>
    <n v="468"/>
    <s v="ZSPR"/>
    <n v="0"/>
    <s v=""/>
    <n v="0"/>
    <n v="0"/>
    <s v="ONGC Petro additions Ltd."/>
    <s v="INR"/>
    <n v="0"/>
    <n v="0"/>
    <n v="0"/>
    <n v="0"/>
    <n v="0"/>
    <n v="0"/>
    <n v="0"/>
    <n v="0"/>
    <n v="0"/>
    <n v="0"/>
    <n v="0"/>
    <n v="0"/>
    <n v="0"/>
    <n v="0"/>
    <s v="General Store"/>
    <s v="P03"/>
    <n v="2876"/>
    <x v="2"/>
  </r>
  <r>
    <s v="0P0615780034"/>
    <s v="RTNR,STRUT,2703 X,CHRORICH"/>
    <s v="SPARE PARTS; PART NAME:RETAINER, STRUT; MANUFACTURER PART NUMBER:2703 X; MANUFACTURER:CHRONOS RICHARDSON; DRAWING NUMBER:1B 2090;ITEM POSITION NUMBER:52; EQUIPMENT NAME:FLAKER BAGGING SYSTEM; EQUIPMENT MAKE:CHRONOS RICHARDSON; EQUIPMENT MODEL:GE-55 SSF;ADDITIONAL INFORMATION:FOR FEED DOG; SUB ASSY:SEWING HEAD 150 U"/>
    <d v="2017-11-22T00:00:00"/>
    <s v="SPARE_PARTS"/>
    <x v="2"/>
    <s v="2000"/>
    <s v="GS01"/>
    <s v="EA"/>
    <n v="2"/>
    <n v="465.56"/>
    <n v="0"/>
    <n v="0"/>
    <n v="465.56"/>
    <s v="ZSPR"/>
    <n v="0"/>
    <s v=""/>
    <n v="0"/>
    <n v="0"/>
    <s v="ONGC Petro additions Ltd."/>
    <s v="INR"/>
    <n v="0"/>
    <n v="0"/>
    <n v="0"/>
    <n v="0"/>
    <n v="0"/>
    <n v="0"/>
    <n v="0"/>
    <n v="0"/>
    <n v="0"/>
    <n v="0"/>
    <n v="0"/>
    <n v="0"/>
    <n v="0"/>
    <n v="0"/>
    <s v="General Store"/>
    <s v="P04"/>
    <n v="2231"/>
    <x v="2"/>
  </r>
  <r>
    <s v="0P0615780077"/>
    <s v="ROD END,2705 G,CHRORICH"/>
    <s v="SPARE PARTS; PART NAME:ROD END; MANUFACTURER PART NUMBER:2705 G; MANUFACTURER:CHRONOS RICHARDSON; DRAWING NUMBER:1B 2089; ITEMPOSITION NUMBER:9; EQUIPMENT NAME:FLAKER BAGGING SYSTEM; EQUIPMENT MAKE:CHRONOS RICHARDSON; EQUIPMENT MODEL:GE-55 SSF; SUBASSY:OSCILLATING FINGER OF SEWING HEAD 150 U"/>
    <d v="2017-11-22T00:00:00"/>
    <s v="SPARE_PARTS"/>
    <x v="2"/>
    <s v="2000"/>
    <s v="GS01"/>
    <s v="EA"/>
    <n v="2"/>
    <n v="465.56"/>
    <n v="0"/>
    <n v="0"/>
    <n v="465.56"/>
    <s v="ZSPR"/>
    <n v="0"/>
    <s v=""/>
    <n v="0"/>
    <n v="0"/>
    <s v="ONGC Petro additions Ltd."/>
    <s v="INR"/>
    <n v="0"/>
    <n v="0"/>
    <n v="0"/>
    <n v="0"/>
    <n v="0"/>
    <n v="0"/>
    <n v="0"/>
    <n v="0"/>
    <n v="0"/>
    <n v="0"/>
    <n v="0"/>
    <n v="0"/>
    <n v="0"/>
    <n v="0"/>
    <s v="General Store"/>
    <s v="P04"/>
    <n v="2231"/>
    <x v="2"/>
  </r>
  <r>
    <s v="0P3766900027"/>
    <s v="SCR,3S5X12,NEWLONG"/>
    <s v="SPARE PARTS; PART NAME:SCREW; EQUIPMENT NAME:STITCHING MACHINE; EQUIPMENT MAKE:NEWLONG INDUSTRIAL FZC; EQUIPMENT MODEL:DS-9C;ADDITIONAL INFORMATION:FOR UPPER FACE PLATE, GASKET; MANUFACTURER:NEWLONG INDUSTRIAL FZC; MANUFACTURER PART NUMBER:3S5X12; SUBASSEMBLY:MISCELLANEOUS COVER PARTS"/>
    <d v="2023-12-01T00:00:00"/>
    <s v="SPARE_PARTS"/>
    <x v="2"/>
    <s v="2000"/>
    <s v="CH01"/>
    <s v="EA"/>
    <n v="40"/>
    <n v="459.1"/>
    <n v="0"/>
    <n v="0"/>
    <n v="459.1"/>
    <s v="ZSPR"/>
    <n v="0"/>
    <s v=""/>
    <n v="0"/>
    <n v="0"/>
    <s v="ONGC Petro additions Ltd."/>
    <s v="INR"/>
    <n v="0"/>
    <n v="0"/>
    <n v="0"/>
    <n v="0"/>
    <n v="0"/>
    <n v="0"/>
    <n v="0"/>
    <n v="0"/>
    <n v="0"/>
    <n v="0"/>
    <n v="0"/>
    <n v="0"/>
    <n v="0"/>
    <n v="0"/>
    <s v="Chemcial store"/>
    <s v="P04"/>
    <n v="31"/>
    <x v="2"/>
  </r>
  <r>
    <s v="0P0801040474"/>
    <s v="O-RING,BGRD-OG-0195,KBLCCOMP"/>
    <s v="SPARE PARTS; PART NAME:O-RING; DRAWING NUMBER:M23702048; ITEM POSITION NUMBER:702; EQUIPMENT NAME:COMPRESSOR; EQUIPMENTMAKE:KOBELCO COMPRESSOR; EQUIPMENT MODEL:KS20SNZ; MANUFACTURER:KOBELCO COMPRESSOR; MANUFACTURER PART NUMBER:BGRD-OG-0195"/>
    <d v="2017-10-17T00:00:00"/>
    <s v="SPARE_PARTS"/>
    <x v="2"/>
    <s v="2000"/>
    <s v="GS01"/>
    <s v="EA"/>
    <n v="2"/>
    <n v="456.5"/>
    <n v="0"/>
    <n v="0"/>
    <n v="456.5"/>
    <s v="ZSPR"/>
    <n v="0"/>
    <s v=""/>
    <n v="0"/>
    <n v="0"/>
    <s v="ONGC Petro additions Ltd."/>
    <s v="INR"/>
    <n v="0"/>
    <n v="0"/>
    <n v="0"/>
    <n v="0"/>
    <n v="0"/>
    <n v="0"/>
    <n v="0"/>
    <n v="0"/>
    <n v="0"/>
    <n v="0"/>
    <n v="0"/>
    <n v="0"/>
    <n v="0"/>
    <n v="0"/>
    <s v="General Store"/>
    <s v="P04"/>
    <n v="2267"/>
    <x v="2"/>
  </r>
  <r>
    <s v="0P0615780087"/>
    <s v="SCR,1B 6789/2,CHRORICH"/>
    <s v="SPARE PARTS; PART NAME:SCREW; MANUFACTURER PART NUMBER:1B 6789/2; MANUFACTURER:CHRONOS RICHARDSON; DRAWING NUMBER:1B 6789; ITEMPOSITION NUMBER:2; EQUIPMENT NAME:FLAKER BAGGING SYSTEM; EQUIPMENT MAKE:CHRONOS RICHARDSON; EQUIPMENT MODEL:GE-55 SSF; ADDITIONALINFORMATION:FOR LOOPER; SUB ASSY:LOOPER CLAMP ASSEMBLY; SEWING HEAD 150 U"/>
    <d v="2017-11-22T00:00:00"/>
    <s v="SPARE_PARTS"/>
    <x v="2"/>
    <s v="2000"/>
    <s v="GS01"/>
    <s v="EA"/>
    <n v="2"/>
    <n v="455.86"/>
    <n v="0"/>
    <n v="0"/>
    <n v="455.86"/>
    <s v="ZSPR"/>
    <n v="0"/>
    <s v=""/>
    <n v="0"/>
    <n v="0"/>
    <s v="ONGC Petro additions Ltd."/>
    <s v="INR"/>
    <n v="0"/>
    <n v="0"/>
    <n v="0"/>
    <n v="0"/>
    <n v="0"/>
    <n v="0"/>
    <n v="0"/>
    <n v="0"/>
    <n v="0"/>
    <n v="0"/>
    <n v="0"/>
    <n v="0"/>
    <n v="0"/>
    <n v="0"/>
    <s v="General Store"/>
    <s v="P04"/>
    <n v="2231"/>
    <x v="2"/>
  </r>
  <r>
    <s v="0T2545780001"/>
    <s v="GSKT,RBR,FLR,EPDM,CL150,6IN,11KC"/>
    <s v="REINFORCED FLAT RING RUBBER GASKET; MAT:ETHYLENE-PROPYLENE RUBBER; CROSS SECTION:WITH INSERT; MAT, INSERT:STEEL; FACING,FLANGE:RAISED FACE; PRESSURE DESIGNATION:ASME CL 150; THICKNESS AT INSERT:6 MM; SIZE, PIPE, NOMINAL:6 IN; REFERENCE: 11KC"/>
    <d v="2022-03-29T00:00:00"/>
    <s v="RE_RU_FL_GASKETS"/>
    <x v="2"/>
    <s v="2000"/>
    <s v="SP01"/>
    <s v="EA"/>
    <n v="1"/>
    <n v="447.65"/>
    <n v="0"/>
    <n v="0"/>
    <n v="447.65"/>
    <s v="ZSTO"/>
    <n v="0"/>
    <s v=""/>
    <n v="0"/>
    <n v="0"/>
    <s v="ONGC Petro additions Ltd."/>
    <s v="INR"/>
    <n v="0"/>
    <n v="0"/>
    <n v="0"/>
    <n v="0"/>
    <n v="0"/>
    <n v="0"/>
    <n v="0"/>
    <n v="0"/>
    <n v="0"/>
    <n v="0"/>
    <n v="0"/>
    <n v="0"/>
    <n v="0"/>
    <n v="0"/>
    <s v="Shutdown Plan Mt"/>
    <s v="S06"/>
    <n v="643"/>
    <x v="1"/>
  </r>
  <r>
    <s v="0P4614400438"/>
    <s v="B-TYPE HANDLE ASSY,SK91278,L&amp;T"/>
    <s v="SPARE PARTS; PART NAME:B-TYPE HANDLE ASSEMBLY; EQUIPMENT NAME:SWITCH FUSE UNIT;EQUIPMENT MAKE:LARSEN &amp; TOUBRO; MANUFACTURER PART NUMBER:SK91278;MANUFACTURER:LARSEN &amp; TOUBRO; SFU CURRENT RATING:250 AMP"/>
    <d v="2021-07-16T00:00:00"/>
    <s v="SPARE_PARTS"/>
    <x v="4"/>
    <s v="2000"/>
    <s v="CH01"/>
    <s v="EA"/>
    <n v="1"/>
    <n v="446.4"/>
    <n v="0"/>
    <n v="0"/>
    <n v="446.4"/>
    <s v="ZSPR"/>
    <n v="0"/>
    <s v=""/>
    <n v="0"/>
    <n v="0"/>
    <s v="ONGC Petro additions Ltd."/>
    <s v="INR"/>
    <n v="0"/>
    <n v="0"/>
    <n v="0"/>
    <n v="0"/>
    <n v="0"/>
    <n v="0"/>
    <n v="0"/>
    <n v="0"/>
    <n v="0"/>
    <n v="0"/>
    <n v="0"/>
    <n v="0"/>
    <n v="0"/>
    <n v="0"/>
    <s v="Chemcial store"/>
    <s v="P01"/>
    <n v="899"/>
    <x v="2"/>
  </r>
  <r>
    <s v="0P4614400440"/>
    <s v="HANDLE,F/SFU,125A,SK91278,L&amp;T"/>
    <s v="SPARE PARTS; PART NAME:HANDLE; EQUIPMENT NAME:SWITCH FUSE UNIT; EQUIPMENTMAKE:LARSEN &amp; TOUBRO; MANUFACTURER PART NUMBER:SK91278; MANUFACTURER:LARSEN &amp;TOUBRO; SFU, CURRENT RATING: 125 A; TYPE:B"/>
    <d v="2021-07-16T00:00:00"/>
    <s v="SPARE_PARTS"/>
    <x v="4"/>
    <s v="2000"/>
    <s v="CH01"/>
    <s v="EA"/>
    <n v="1"/>
    <n v="446.4"/>
    <n v="0"/>
    <n v="0"/>
    <n v="446.4"/>
    <s v="ZSPR"/>
    <n v="0"/>
    <s v=""/>
    <n v="0"/>
    <n v="0"/>
    <s v="ONGC Petro additions Ltd."/>
    <s v="INR"/>
    <n v="0"/>
    <n v="0"/>
    <n v="0"/>
    <n v="0"/>
    <n v="0"/>
    <n v="0"/>
    <n v="0"/>
    <n v="0"/>
    <n v="0"/>
    <n v="0"/>
    <n v="0"/>
    <n v="0"/>
    <n v="0"/>
    <n v="0"/>
    <s v="Chemcial store"/>
    <s v="P01"/>
    <n v="899"/>
    <x v="2"/>
  </r>
  <r>
    <s v="0P4614400441"/>
    <s v="HANDLE,F/SFU,160A,SK91278,L&amp;T"/>
    <s v="SPARE PARTS; PART NAME:HANDLE; EQUIPMENT NAME:SWITCH FUSE UNIT; EQUIPMENTMAKE:LARSEN &amp; TOUBRO; MANUFACTURER PART NUMBER:SK91278; MANUFACTURER:LARSEN &amp;TOUBRO; SFU, CURRENT RATING:160 A; TYPE:B"/>
    <d v="2021-07-16T00:00:00"/>
    <s v="SPARE_PARTS"/>
    <x v="4"/>
    <s v="2000"/>
    <s v="CH01"/>
    <s v="EA"/>
    <n v="1"/>
    <n v="446.4"/>
    <n v="0"/>
    <n v="0"/>
    <n v="446.4"/>
    <s v="ZSPR"/>
    <n v="0"/>
    <s v=""/>
    <n v="0"/>
    <n v="0"/>
    <s v="ONGC Petro additions Ltd."/>
    <s v="INR"/>
    <n v="0"/>
    <n v="0"/>
    <n v="0"/>
    <n v="0"/>
    <n v="0"/>
    <n v="0"/>
    <n v="0"/>
    <n v="0"/>
    <n v="0"/>
    <n v="0"/>
    <n v="0"/>
    <n v="0"/>
    <n v="0"/>
    <n v="0"/>
    <s v="Chemcial store"/>
    <s v="P01"/>
    <n v="899"/>
    <x v="2"/>
  </r>
  <r>
    <s v="0P3766900322"/>
    <s v="SFT,ROCKER,243032,NEWLONG"/>
    <s v="SPARE PARTS; PART NAME:SHAFT,ROCKER; EQUIPMENT NAME:STITCHING MACHINE; EQUIPMENTMAKE:NEWLONG INDUSTRIAL FZC; EQUIPMENT MODEL:NP-7A; MANUFACTURER PARTNUMBER:243032; MANUFACTURER:NEWLONG INDUSTRIAL FZC; FOR LOOPER; TYPE:PORTABLE"/>
    <d v="2021-07-10T00:00:00"/>
    <s v="SPARE_PARTS"/>
    <x v="2"/>
    <s v="2000"/>
    <s v="CH01"/>
    <s v="EA"/>
    <n v="5"/>
    <n v="441.82"/>
    <n v="0"/>
    <n v="0"/>
    <n v="441.82"/>
    <s v="ZSPR"/>
    <n v="0"/>
    <s v=""/>
    <n v="0"/>
    <n v="0"/>
    <s v="ONGC Petro additions Ltd."/>
    <s v="INR"/>
    <n v="0"/>
    <n v="0"/>
    <n v="0"/>
    <n v="0"/>
    <n v="0"/>
    <n v="0"/>
    <n v="0"/>
    <n v="0"/>
    <n v="0"/>
    <n v="0"/>
    <n v="0"/>
    <n v="0"/>
    <n v="0"/>
    <n v="0"/>
    <s v="Chemcial store"/>
    <s v="P04"/>
    <n v="905"/>
    <x v="2"/>
  </r>
  <r>
    <s v="0P0802040333"/>
    <s v="O-RING,741201309,BPCL"/>
    <s v="SPARE PARTS; PART NAME:O-RING; DRAWING NUMBER:6130012/B; EQUIPMENT NAME:NITROGEN COMPRESSOR; EQUIPMENT MAKE:BHARAT PUMPS &amp;COMPRESSORS LTD; EQUIPMENT MODEL:4HB/3; ADDITIONAL INFORMATION:PART LIST:6130022; MANUFACTURER:BHARAT PUMPS &amp; COMPRESSORS LTD;MANUFACTURER PART NUMBER:741201309; GROUP NAME:SEPARATION COVER FOR ROD DIA 65 MM; BPC S/O NUMBER:302011005-01"/>
    <d v="2023-10-12T00:00:00"/>
    <s v="SPARE_PARTS"/>
    <x v="2"/>
    <s v="2000"/>
    <s v="GS01"/>
    <s v="EA"/>
    <n v="3"/>
    <n v="432.47"/>
    <n v="0"/>
    <n v="0"/>
    <n v="432.47"/>
    <s v="ZSPR"/>
    <n v="0"/>
    <s v=""/>
    <n v="0"/>
    <n v="0"/>
    <s v="ONGC Petro additions Ltd."/>
    <s v="INR"/>
    <n v="0"/>
    <n v="0"/>
    <n v="0"/>
    <n v="0"/>
    <n v="0"/>
    <n v="0"/>
    <n v="0"/>
    <n v="0"/>
    <n v="0"/>
    <n v="0"/>
    <n v="0"/>
    <n v="0"/>
    <n v="0"/>
    <n v="0"/>
    <s v="General Store"/>
    <s v="P04"/>
    <n v="81"/>
    <x v="2"/>
  </r>
  <r>
    <s v="0P4204030006"/>
    <s v="O-RING,SEAL,PIST,9937,WDD1750/46,SWELORE"/>
    <s v="SPARE PARTS; PART NAME:O-RING, SEAL, PISTON; MANUFACTURER PART NUMBER:9937; MANUFACTURER:SWELORE ENGINEERING PVT LTD;MATERIAL:NEOPRENE; DRAWING NUMBER:MGA201-D-DR-00012; EQUIPMENT NAME:RECIPROCATING PUMP; EQUIPMENT MAKE:SWELORE ENGINEERING PVT LTD;EQUIPMENT MODEL:WDD-1750/46"/>
    <d v="2016-01-20T00:00:00"/>
    <s v="SPARE_PARTS"/>
    <x v="2"/>
    <s v="2000"/>
    <s v="GS01"/>
    <s v="EA"/>
    <n v="1"/>
    <n v="430.89"/>
    <n v="0"/>
    <n v="0"/>
    <n v="430.89"/>
    <s v="ZSPR"/>
    <n v="0"/>
    <s v=""/>
    <n v="0"/>
    <n v="0"/>
    <s v="ONGC Petro additions Ltd."/>
    <s v="INR"/>
    <n v="0"/>
    <n v="0"/>
    <n v="0"/>
    <n v="0"/>
    <n v="0"/>
    <n v="0"/>
    <n v="0"/>
    <n v="0"/>
    <n v="0"/>
    <n v="0"/>
    <n v="0"/>
    <n v="0"/>
    <n v="0"/>
    <n v="0"/>
    <s v="General Store"/>
    <s v="P04"/>
    <n v="2903"/>
    <x v="2"/>
  </r>
  <r>
    <s v="0T2541410240"/>
    <s v="GSKT,SPW,CL150,SS304,GRAFOIL,8IN"/>
    <s v="SPIRAL WOUND GASKETS; PRESSURE DESIGNATION:CL150; THICKNESS, GASKET:4.5 MM; MAT, WINDINGS:STAINLESS STEEL 304; MAT, FILLER:GRAFOIL;SIZE, PIPE, NOMINAL:8 IN"/>
    <d v="2022-04-30T00:00:00"/>
    <s v="SP_GASKETS"/>
    <x v="2"/>
    <s v="2000"/>
    <s v="SP01"/>
    <s v="EA"/>
    <n v="1"/>
    <n v="429"/>
    <n v="0"/>
    <n v="0"/>
    <n v="429"/>
    <s v="ZSTO"/>
    <n v="0"/>
    <s v=""/>
    <n v="0"/>
    <n v="0"/>
    <s v="ONGC Petro additions Ltd."/>
    <s v="INR"/>
    <n v="0"/>
    <n v="0"/>
    <n v="0"/>
    <n v="0"/>
    <n v="0"/>
    <n v="0"/>
    <n v="0"/>
    <n v="0"/>
    <n v="0"/>
    <n v="0"/>
    <n v="0"/>
    <n v="0"/>
    <n v="0"/>
    <n v="0"/>
    <s v="Shutdown Plan Mt"/>
    <s v="S06"/>
    <n v="611"/>
    <x v="1"/>
  </r>
  <r>
    <s v="0P3766900260"/>
    <s v="POST,TENSION,35021,NEWLONG"/>
    <s v="SPARE PARTS; PART NAME:POST,TENSION; EQUIPMENT NAME:STITCHING MACHINE; EQUIPMENT MAKE:NEWLONG INDUSTRIAL FZC; EQUIPMENTMODEL:DS-9C; MANUFACTURER:NEWLONG INDUSTRIAL FZC; MANUFACTURER PART NUMBER:35021; SUB ASSEMBLY:THREAD BREAK DETECTOR PARTS"/>
    <d v="2018-08-06T00:00:00"/>
    <s v="SPARE_PARTS"/>
    <x v="2"/>
    <s v="2000"/>
    <s v="CH01"/>
    <s v="EA"/>
    <n v="8"/>
    <n v="428.87"/>
    <n v="0"/>
    <n v="0"/>
    <n v="428.87"/>
    <s v="ZSPR"/>
    <n v="0"/>
    <s v=""/>
    <n v="0"/>
    <n v="0"/>
    <s v="ONGC Petro additions Ltd."/>
    <s v="INR"/>
    <n v="0"/>
    <n v="0"/>
    <n v="0"/>
    <n v="0"/>
    <n v="0"/>
    <n v="0"/>
    <n v="0"/>
    <n v="0"/>
    <n v="0"/>
    <n v="0"/>
    <n v="0"/>
    <n v="0"/>
    <n v="0"/>
    <n v="0"/>
    <s v="Chemcial store"/>
    <s v="P04"/>
    <n v="1974"/>
    <x v="2"/>
  </r>
  <r>
    <s v="0P0615780040"/>
    <s v="DRV PIN,2710 C,CHRORICH"/>
    <s v="SPARE PARTS; PART NAME:DRIVE PIN; MANUFACTURER PART NUMBER:2710 C; MANUFACTURER:CHRONOS RICHARDSON; DRAWING NUMBER:1B 2105; ITEMPOSITION NUMBER:68; EQUIPMENT NAME:FLAKER BAGGING SYSTEM; EQUIPMENT MAKE:CHRONOS RICHARDSON; EQUIPMENT MODEL:GE-55 SSF; SUBASSY:SEWING HEAD 150 U"/>
    <d v="2017-11-22T00:00:00"/>
    <s v="SPARE_PARTS"/>
    <x v="2"/>
    <s v="2000"/>
    <s v="GS01"/>
    <s v="EA"/>
    <n v="2"/>
    <n v="426.76"/>
    <n v="0"/>
    <n v="0"/>
    <n v="426.76"/>
    <s v="ZSPR"/>
    <n v="0"/>
    <s v=""/>
    <n v="0"/>
    <n v="0"/>
    <s v="ONGC Petro additions Ltd."/>
    <s v="INR"/>
    <n v="0"/>
    <n v="0"/>
    <n v="0"/>
    <n v="0"/>
    <n v="0"/>
    <n v="0"/>
    <n v="0"/>
    <n v="0"/>
    <n v="0"/>
    <n v="0"/>
    <n v="0"/>
    <n v="0"/>
    <n v="0"/>
    <n v="0"/>
    <s v="General Store"/>
    <s v="P04"/>
    <n v="2231"/>
    <x v="2"/>
  </r>
  <r>
    <s v="0P4205022825"/>
    <s v="PLG,BRTHR,204425013010,SULZ-PMP"/>
    <s v="SPARE PARTS; PART NAME:PLUG,BREATHER; MATERIAL:CARBON STEEL; DRAWING NUMBER:673.01; EQUIPMENT NAME:CENTRIFUGAL PUMP; EQUIPMENTMAKE:SULZER PUMPS; EQUIPMENT MODEL:ZF 50-2250; MANUFACTURER:SULZER PUMPS; MANUFACTURER PART NUMBER:204425013010; SUPPLIERNAME:SULZER PUMPS"/>
    <d v="2023-03-31T00:00:00"/>
    <s v="SPARE_PARTS"/>
    <x v="2"/>
    <s v="2000"/>
    <s v="GS01"/>
    <s v="EA"/>
    <n v="1"/>
    <n v="426.35"/>
    <n v="0"/>
    <n v="0"/>
    <n v="426.35"/>
    <s v="ZSPR"/>
    <n v="0"/>
    <s v=""/>
    <n v="0"/>
    <n v="0"/>
    <s v="ONGC Petro additions Ltd."/>
    <s v="INR"/>
    <n v="0"/>
    <n v="0"/>
    <n v="0"/>
    <n v="0"/>
    <n v="0"/>
    <n v="0"/>
    <n v="0"/>
    <n v="0"/>
    <n v="0"/>
    <n v="0"/>
    <n v="0"/>
    <n v="0"/>
    <n v="0"/>
    <n v="0"/>
    <s v="General Store"/>
    <s v="P04"/>
    <n v="276"/>
    <x v="2"/>
  </r>
  <r>
    <s v="0P1201050027"/>
    <s v="O-RING,161014,WARTSILA"/>
    <s v="SPARE PARTS; PART NAME:O-RING; MANUFACTURER PART NUMBER:161014; MANUFACTURER:WARTSILA; DIMENSIONS:29.85 X 2.62; DRAWINGNUMBER:DBAC195522; EQUIPMENT NAME:ENGINE; EQUIPMENT MODEL:W20V32; ENGINE NUMBER:PAAE227083; REFERENCE TYPE:W32"/>
    <d v="2017-07-27T00:00:00"/>
    <s v="SPARE_PARTS"/>
    <x v="2"/>
    <s v="2000"/>
    <s v="GS01"/>
    <s v="EA"/>
    <n v="2"/>
    <n v="426.27"/>
    <n v="0"/>
    <n v="0"/>
    <n v="426.27"/>
    <s v="ZSPR"/>
    <n v="0"/>
    <s v=""/>
    <n v="0"/>
    <n v="0"/>
    <s v="ONGC Petro additions Ltd."/>
    <s v="INR"/>
    <n v="0"/>
    <n v="0"/>
    <n v="0"/>
    <n v="0"/>
    <n v="0"/>
    <n v="0"/>
    <n v="0"/>
    <n v="0"/>
    <n v="0"/>
    <n v="0"/>
    <n v="0"/>
    <n v="0"/>
    <n v="0"/>
    <n v="0"/>
    <s v="General Store"/>
    <s v="P04"/>
    <n v="2349"/>
    <x v="2"/>
  </r>
  <r>
    <s v="0P1201060013"/>
    <s v="CAP SCR,M12X80,100112,WARTSILA"/>
    <s v="SPARE PARTS; PART NAME:CAP SCREW; MANUFACTURER PART NUMBER:100112; MANUFACTURER:WARTSILA; DIMENSIONS:M12 X 80; DRAWINGNUMBER:DBAC195522; EQUIPMENT NAME:ENGINE; EQUIPMENT MODEL:W20V32; ADDITIONAL INFORMATION:HEXAGONAL SOCKET HEAD; ENGINENUMBER:PAAE227083; REFERENCE TYPE:W32"/>
    <d v="2017-07-27T00:00:00"/>
    <s v="SPARE_PARTS"/>
    <x v="2"/>
    <s v="2000"/>
    <s v="GS01"/>
    <s v="EA"/>
    <n v="2"/>
    <n v="426.27"/>
    <n v="0"/>
    <n v="0"/>
    <n v="426.27"/>
    <s v="ZSPR"/>
    <n v="0"/>
    <s v=""/>
    <n v="0"/>
    <n v="0"/>
    <s v="ONGC Petro additions Ltd."/>
    <s v="INR"/>
    <n v="0"/>
    <n v="0"/>
    <n v="0"/>
    <n v="0"/>
    <n v="0"/>
    <n v="0"/>
    <n v="0"/>
    <n v="0"/>
    <n v="0"/>
    <n v="0"/>
    <n v="0"/>
    <n v="0"/>
    <n v="0"/>
    <n v="0"/>
    <s v="General Store"/>
    <s v="P04"/>
    <n v="2349"/>
    <x v="2"/>
  </r>
  <r>
    <s v="0P1201060039"/>
    <s v="GRVD PIN,200067,WARTSILA"/>
    <s v="SPARE PARTS; PART NAME:GROOVED PIN; MANUFACTURER PART NUMBER:200067; MANUFACTURER:WARTSILA; DIMENSIONS:4 X 10; DRAWINGNUMBER:DBAC195522; EQUIPMENT NAME:ENGINE; EQUIPMENT MODEL:W20V32; ENGINE NUMBER:PAAE227083; REFERENCE TYPE:W32"/>
    <d v="2017-07-27T00:00:00"/>
    <s v="SPARE_PARTS"/>
    <x v="2"/>
    <s v="2000"/>
    <s v="GS01"/>
    <s v="EA"/>
    <n v="2"/>
    <n v="426.27"/>
    <n v="0"/>
    <n v="0"/>
    <n v="426.27"/>
    <s v="ZSPR"/>
    <n v="0"/>
    <s v=""/>
    <n v="0"/>
    <n v="0"/>
    <s v="ONGC Petro additions Ltd."/>
    <s v="INR"/>
    <n v="0"/>
    <n v="0"/>
    <n v="0"/>
    <n v="0"/>
    <n v="0"/>
    <n v="0"/>
    <n v="0"/>
    <n v="0"/>
    <n v="0"/>
    <n v="0"/>
    <n v="0"/>
    <n v="0"/>
    <n v="0"/>
    <n v="0"/>
    <s v="General Store"/>
    <s v="P04"/>
    <n v="2349"/>
    <x v="2"/>
  </r>
  <r>
    <s v="0P4205031861"/>
    <s v="O-RING,F/SLV,PTFE,PN ISO 35,MATPL"/>
    <s v="SPARE PARTS; PART NAME:O-RING; MATERIAL:PTFE; EQUIPMENT MAKE:MATHER &amp; PLATT PUMPS LTD; EQUIPMENT MODEL:PN ISO 35; ADDITIONALINFORMATION:FOR SLEEVE; MANUFACTURER:MATHER &amp; PLATT PUMPS LTD; EQUIPMENT NAME:CIP PUMP FOR ULTRAFILTRATION PLANT"/>
    <d v="2016-08-05T00:00:00"/>
    <s v="SPARE_PARTS"/>
    <x v="2"/>
    <s v="2000"/>
    <s v="GS01"/>
    <s v="EA"/>
    <n v="2"/>
    <n v="426.13"/>
    <n v="0"/>
    <n v="0"/>
    <n v="426.13"/>
    <s v="ZSPR"/>
    <n v="0"/>
    <s v=""/>
    <n v="0"/>
    <n v="0"/>
    <s v="ONGC Petro additions Ltd."/>
    <s v="INR"/>
    <n v="0"/>
    <n v="0"/>
    <n v="0"/>
    <n v="0"/>
    <n v="0"/>
    <n v="0"/>
    <n v="0"/>
    <n v="0"/>
    <n v="0"/>
    <n v="0"/>
    <n v="0"/>
    <n v="0"/>
    <n v="0"/>
    <n v="0"/>
    <s v="General Store"/>
    <s v="P04"/>
    <n v="2705"/>
    <x v="2"/>
  </r>
  <r>
    <s v="0P4205031864"/>
    <s v="O-RING,F/SLV,PTFE,PN ISO 30,MATPL"/>
    <s v="SPARE PARTS; PART NAME:O-RING; MATERIAL:PTFE; EQUIPMENT MAKE:MATHER &amp; PLATT PUMPS LTD; EQUIPMENT MODEL:PN ISO 30; ADDITIONALINFORMATION:FOR SLEEVE; MANUFACTURER:MATHER &amp; PLATT PUMPS LTD; EQUIPMENT NAME:BACKWASH PUMP FOR ULTRAFILTRATION PLANT"/>
    <d v="2016-08-05T00:00:00"/>
    <s v="SPARE_PARTS"/>
    <x v="2"/>
    <s v="2000"/>
    <s v="GS01"/>
    <s v="EA"/>
    <n v="2"/>
    <n v="426.13"/>
    <n v="0"/>
    <n v="0"/>
    <n v="426.13"/>
    <s v="ZSPR"/>
    <n v="0"/>
    <s v=""/>
    <n v="0"/>
    <n v="0"/>
    <s v="ONGC Petro additions Ltd."/>
    <s v="INR"/>
    <n v="0"/>
    <n v="0"/>
    <n v="0"/>
    <n v="0"/>
    <n v="0"/>
    <n v="0"/>
    <n v="0"/>
    <n v="0"/>
    <n v="0"/>
    <n v="0"/>
    <n v="0"/>
    <n v="0"/>
    <n v="0"/>
    <n v="0"/>
    <s v="General Store"/>
    <s v="P04"/>
    <n v="2705"/>
    <x v="2"/>
  </r>
  <r>
    <s v="0T1729610250"/>
    <s v="RDCR,ECC,BW,A234-WPB,40,3X2IN"/>
    <s v="BUTT-WELD ECCENTRIC PIPE REDUCERS; MAT:CARBON STEEL; MAT SPEC, FITTING:ASTM A234 GRADE WPB; SCHEDULE NUMBER:40; SIZE:3 X 2 IN;SPEC:ANSI B16.9; SEAMLESS"/>
    <d v="2022-03-24T00:00:00"/>
    <s v="BU_EC_PI_REDUCERS1"/>
    <x v="2"/>
    <s v="2000"/>
    <s v="SP01"/>
    <s v="EA"/>
    <n v="2"/>
    <n v="424.32"/>
    <n v="0"/>
    <n v="0"/>
    <n v="424.32"/>
    <s v="ZSTO"/>
    <n v="0"/>
    <s v=""/>
    <n v="0"/>
    <n v="0"/>
    <s v="ONGC Petro additions Ltd."/>
    <s v="INR"/>
    <n v="0"/>
    <n v="0"/>
    <n v="0"/>
    <n v="0"/>
    <n v="0"/>
    <n v="0"/>
    <n v="0"/>
    <n v="0"/>
    <n v="0"/>
    <n v="0"/>
    <n v="0"/>
    <n v="0"/>
    <n v="0"/>
    <n v="0"/>
    <s v="Shutdown Plan Mt"/>
    <s v="S06"/>
    <n v="648"/>
    <x v="1"/>
  </r>
  <r>
    <s v="0T2541410041"/>
    <s v="GSKT,SPW,SS316,CL150,6IN"/>
    <s v="SPIRAL WOUND GASKETS; DESIGN SPEC:ANSI B16.20; DESIGN SPEC, FLANGE(S):ANSI B16.5; PRESSURE DESIGNATION:CLASS 150; MAT,WINDINGS:STAINLESS STEEL 316; MAT, FILLER:GRAFOIL; MAT, INNER RING:STAINLESS STEEL 316; MAT, CENTRING RING:STAINLESS STEEL 316;SIZE, PIPE, NOMINAL:6 IN"/>
    <d v="2023-12-28T00:00:00"/>
    <s v="SP_GASKETS"/>
    <x v="2"/>
    <s v="2000"/>
    <s v="SP01"/>
    <s v="EA"/>
    <n v="2"/>
    <n v="416.01"/>
    <n v="0"/>
    <n v="0"/>
    <n v="416.01"/>
    <s v="ZSTO"/>
    <n v="0"/>
    <s v=""/>
    <n v="0"/>
    <n v="0"/>
    <s v="ONGC Petro additions Ltd."/>
    <s v="INR"/>
    <n v="0"/>
    <n v="0"/>
    <n v="0"/>
    <n v="0"/>
    <n v="0"/>
    <n v="0"/>
    <n v="0"/>
    <n v="0"/>
    <n v="0"/>
    <n v="0"/>
    <n v="0"/>
    <n v="0"/>
    <n v="0"/>
    <n v="0"/>
    <s v="Shutdown Plan Mt"/>
    <s v="S06"/>
    <n v="4"/>
    <x v="1"/>
  </r>
  <r>
    <s v="0P3766900336"/>
    <s v="SCR,3/16S32031,NEWLONG"/>
    <s v="SPARE PARTS; PART NAME:SCREW; EQUIPMENT NAME:PORTABLE STITCHING MACHINE;EQUIPMENT MAKE:NEWLONG INDUSTRIAL FZC; EQUIPMENT MODEL:NP-7A; MANUFACTURER PARTNUMBER:3/16S32031; MANUFACTURER:NEWLONG INDUSTRIAL FZC; FOR KNIFE BRACKETEXTENSION; FEED DRIVING AND CUTTER PARTS"/>
    <d v="2021-07-10T00:00:00"/>
    <s v="SPARE_PARTS"/>
    <x v="2"/>
    <s v="2000"/>
    <s v="CH01"/>
    <s v="EA"/>
    <n v="40"/>
    <n v="414.46"/>
    <n v="0"/>
    <n v="0"/>
    <n v="414.46"/>
    <s v="ZSPR"/>
    <n v="0"/>
    <s v=""/>
    <n v="0"/>
    <n v="0"/>
    <s v="ONGC Petro additions Ltd."/>
    <s v="INR"/>
    <n v="0"/>
    <n v="0"/>
    <n v="0"/>
    <n v="0"/>
    <n v="0"/>
    <n v="0"/>
    <n v="0"/>
    <n v="0"/>
    <n v="0"/>
    <n v="0"/>
    <n v="0"/>
    <n v="0"/>
    <n v="0"/>
    <n v="0"/>
    <s v="Chemcial store"/>
    <s v="P04"/>
    <n v="905"/>
    <x v="2"/>
  </r>
  <r>
    <s v="0T2548800028"/>
    <s v="GSKT,RJ,5Cr-0.5Mo,OVAL,CL2500,1/2IN,52EA"/>
    <s v="RING JOINT GASKETS; MAT:STEEL; MAT SPEC:5Cr-0.5Mo; TYPE:OVAL; SIZE, FLANGE (INCH:1/2 IN; PRESSURE DESIGNATION:ASME CL2500; FACINGFLANGE:RTJ; REFERENCE:52EA"/>
    <d v="2022-04-06T00:00:00"/>
    <s v="RI_GASKETS"/>
    <x v="2"/>
    <s v="2000"/>
    <s v="GS01"/>
    <s v="EA"/>
    <n v="3"/>
    <n v="410.14"/>
    <n v="0"/>
    <n v="0"/>
    <n v="410.14"/>
    <s v="ZSTO"/>
    <n v="0"/>
    <s v=""/>
    <n v="0"/>
    <n v="0"/>
    <s v="ONGC Petro additions Ltd."/>
    <s v="INR"/>
    <n v="0"/>
    <n v="0"/>
    <n v="0"/>
    <n v="0"/>
    <n v="0"/>
    <n v="0"/>
    <n v="0"/>
    <n v="0"/>
    <n v="0"/>
    <n v="0"/>
    <n v="0"/>
    <n v="0"/>
    <n v="0"/>
    <n v="0"/>
    <s v="General Store"/>
    <s v="S06"/>
    <n v="635"/>
    <x v="1"/>
  </r>
  <r>
    <s v="0P1003020518"/>
    <s v="AUX CONT KIT,F/FN250 TPN"/>
    <s v="SPARE PARTS; PART NAME:AUXILLARY CONTACT KIT; EQUIPMENT NAME:SWITCH FUSE UNIT;CONTACT CONFIGURATION:1 NO + 1 NC; FUSE LINKS; TYPE:HRC, CYLINDRICAL, HF; DESIGNSPEC:IS 13703; BREAKING CAPACITY:80 KA; APPLICATION:LOW VOLTAGE; VOLTAGE, RATEDVOLTAGE:415 VAC; INDICATOR:RED POP UP; SIZE:14 X 51; CURRENT, RATED:4 A; RATEDPOWER LOSS:0.6 W; FREQUENCY:50 HZ; FOR ISOLATOR"/>
    <d v="2021-07-16T00:00:00"/>
    <s v="SPARE_PARTS"/>
    <x v="4"/>
    <s v="2000"/>
    <s v="CH01"/>
    <s v="EA"/>
    <n v="1"/>
    <n v="410.13"/>
    <n v="0"/>
    <n v="0"/>
    <n v="410.13"/>
    <s v="ZSPR"/>
    <n v="0"/>
    <s v=""/>
    <n v="0"/>
    <n v="0"/>
    <s v="ONGC Petro additions Ltd."/>
    <s v="INR"/>
    <n v="0"/>
    <n v="0"/>
    <n v="0"/>
    <n v="0"/>
    <n v="0"/>
    <n v="0"/>
    <n v="0"/>
    <n v="0"/>
    <n v="0"/>
    <n v="0"/>
    <n v="0"/>
    <n v="0"/>
    <n v="0"/>
    <n v="0"/>
    <s v="Chemcial store"/>
    <s v="P01"/>
    <n v="899"/>
    <x v="2"/>
  </r>
  <r>
    <s v="0P4713180003"/>
    <s v="POTENTIONMETER,2.5KOHM,3W,PANKAJ"/>
    <s v="POTENTIOMETERS; TYPE, POTENTIOMETER:OUTPUT VOLTAGE SETTER; RESISTANCE:2.5 KOHM; POWER DISSIPATION:3 W; MANUFACTURER:PANKAJPOTENTIOMETERS PVT LTD; FOR CRACKER CATHODIC PROTECTION TR UNIT"/>
    <d v="2017-07-22T00:00:00"/>
    <s v="POTENTIOMETERS"/>
    <x v="4"/>
    <s v="2000"/>
    <s v="GS01"/>
    <s v="EA"/>
    <n v="3"/>
    <n v="410.03"/>
    <n v="0"/>
    <n v="0"/>
    <n v="410.03"/>
    <s v="ZSPR"/>
    <n v="0"/>
    <s v=""/>
    <n v="0"/>
    <n v="0"/>
    <s v="ONGC Petro additions Ltd."/>
    <s v="INR"/>
    <n v="0"/>
    <n v="0"/>
    <n v="0"/>
    <n v="0"/>
    <n v="0"/>
    <n v="0"/>
    <n v="0"/>
    <n v="0"/>
    <n v="0"/>
    <n v="0"/>
    <n v="0"/>
    <n v="0"/>
    <n v="0"/>
    <n v="0"/>
    <s v="General Store"/>
    <s v="P01"/>
    <n v="2354"/>
    <x v="2"/>
  </r>
  <r>
    <s v="0P4713180004"/>
    <s v="POTENTIONMETER,1KOHM,3W,PANKAJ"/>
    <s v="POTENTIOMETERS; TYPE, POTENTIOMETER:CURRENT LIMIT SETTER; RESISTANCE:1 KOHM; POWER DISSIPATION:3 W; MANUFACTURER:PANKAJPOTENTIOMETERS PVT LTD; FOR CRACKER CATHODIC PROTECTION TR UNIT"/>
    <d v="2017-07-22T00:00:00"/>
    <s v="POTENTIOMETERS"/>
    <x v="4"/>
    <s v="2000"/>
    <s v="GS01"/>
    <s v="EA"/>
    <n v="3"/>
    <n v="410.03"/>
    <n v="0"/>
    <n v="0"/>
    <n v="410.03"/>
    <s v="ZSPR"/>
    <n v="0"/>
    <s v=""/>
    <n v="0"/>
    <n v="0"/>
    <s v="ONGC Petro additions Ltd."/>
    <s v="INR"/>
    <n v="0"/>
    <n v="0"/>
    <n v="0"/>
    <n v="0"/>
    <n v="0"/>
    <n v="0"/>
    <n v="0"/>
    <n v="0"/>
    <n v="0"/>
    <n v="0"/>
    <n v="0"/>
    <n v="0"/>
    <n v="0"/>
    <n v="0"/>
    <s v="General Store"/>
    <s v="P01"/>
    <n v="2354"/>
    <x v="2"/>
  </r>
  <r>
    <s v="0P0615780086"/>
    <s v="TAPER PIN,AS 3010CA,CHRORICH"/>
    <s v="SPARE PARTS; PART NAME:TAPER PIN; MANUFACTURER PART NUMBER:AS 3010CA; MANUFACTURER:CHRONOS RICHARDSON; DRAWING NUMBER:1B 2197; ITEMPOSITION NUMBER:8; EQUIPMENT NAME:FLAKER BAGGING SYSTEM; EQUIPMENT MAKE:CHRONOS RICHARDSON; EQUIPMENT MODEL:GE-55 SSF; ADDITIONALINFORMATION:FOR LOOPER DRIVE LINK; SUB ASSY:OSCILLATING BLOCK COMPLETE; SEWING HEAD 150 U"/>
    <d v="2017-11-22T00:00:00"/>
    <s v="SPARE_PARTS"/>
    <x v="2"/>
    <s v="2000"/>
    <s v="GS01"/>
    <s v="EA"/>
    <n v="2"/>
    <n v="407.36"/>
    <n v="0"/>
    <n v="0"/>
    <n v="407.36"/>
    <s v="ZSPR"/>
    <n v="0"/>
    <s v=""/>
    <n v="0"/>
    <n v="0"/>
    <s v="ONGC Petro additions Ltd."/>
    <s v="INR"/>
    <n v="0"/>
    <n v="0"/>
    <n v="0"/>
    <n v="0"/>
    <n v="0"/>
    <n v="0"/>
    <n v="0"/>
    <n v="0"/>
    <n v="0"/>
    <n v="0"/>
    <n v="0"/>
    <n v="0"/>
    <n v="0"/>
    <n v="0"/>
    <s v="General Store"/>
    <s v="P04"/>
    <n v="2231"/>
    <x v="2"/>
  </r>
  <r>
    <s v="0P3034050061"/>
    <s v="END CAP OIL SEAL,MTL,42X9.5MM"/>
    <s v="METRIC OIL SEALS; TYPE:END CAP; DIAMETER, OD:42 MM; THICKNESS:9.5 MM;MATERIAL:METALLIC; REFERENCE:W4300 1-42X9,5"/>
    <d v="2021-04-10T00:00:00"/>
    <s v="ME_OI_SEALS"/>
    <x v="2"/>
    <s v="2000"/>
    <s v="CH01"/>
    <s v="EA"/>
    <n v="6"/>
    <n v="402"/>
    <n v="0"/>
    <n v="0"/>
    <n v="402"/>
    <s v="ZSPR"/>
    <n v="0"/>
    <s v=""/>
    <n v="0"/>
    <n v="0"/>
    <s v="ONGC Petro additions Ltd."/>
    <s v="INR"/>
    <n v="0"/>
    <n v="0"/>
    <n v="0"/>
    <n v="0"/>
    <n v="0"/>
    <n v="0"/>
    <n v="0"/>
    <n v="0"/>
    <n v="0"/>
    <n v="0"/>
    <n v="0"/>
    <n v="0"/>
    <n v="0"/>
    <n v="0"/>
    <s v="Chemcial store"/>
    <s v="P04"/>
    <n v="996"/>
    <x v="2"/>
  </r>
  <r>
    <s v="0P1005011597"/>
    <s v="FAN,FNX13MC0000,F/MOT,BHAR-BIJ"/>
    <s v="SPARE PARTS; PART NAME:FAN; EQUIPMENT NAME:MOTOR; EQUIPMENT MAKE:BHARAT BIJLEE; MANUFACTURER PART NUMBER:FNX13MC0000;MANUFACTURER:BHARAT BIJLEE; FOR MOTOR; FRAME SIZE:132S; POWER RATING:5.5 / 7.5 KW; MOTOR REFERENCE:MA13S253"/>
    <d v="2018-10-23T00:00:00"/>
    <s v="SPARE_PARTS"/>
    <x v="2"/>
    <s v="2000"/>
    <s v="CH01"/>
    <s v="EA"/>
    <n v="1"/>
    <n v="400"/>
    <n v="0"/>
    <n v="0"/>
    <n v="400"/>
    <s v="ZSPR"/>
    <n v="0"/>
    <s v=""/>
    <n v="0"/>
    <n v="0"/>
    <s v="ONGC Petro additions Ltd."/>
    <s v="INR"/>
    <n v="0"/>
    <n v="0"/>
    <n v="0"/>
    <n v="0"/>
    <n v="0"/>
    <n v="0"/>
    <n v="0"/>
    <n v="0"/>
    <n v="0"/>
    <n v="0"/>
    <n v="0"/>
    <n v="0"/>
    <n v="0"/>
    <n v="0"/>
    <s v="Chemcial store"/>
    <s v="P01"/>
    <n v="1896"/>
    <x v="2"/>
  </r>
  <r>
    <s v="0P4100990247"/>
    <s v="REAGENT,REACTIVATION,NANO3,0.5M"/>
    <s v="REAGENT; TYPE:REACTIVATION; REACTIVATION SOLUTON:NANO3, 0.5M; GRADE:PURISSANALYTICAL/REAGENT GRADE; RECOMMENDED MAKE:HACH / MERCK / FLUKA / SIGMA ALDRICH/ RANKEM; CHEMICAL FORMULA:NANO3; MOLAR:0.5M; FORM OF SUPPLY:LIQUID OR POWDER;STANDARD PACK:500 ML / 500 GM; POLYMETRON 9245 SODIUM ANALYZER"/>
    <d v="2022-07-05T00:00:00"/>
    <s v="REAGENT"/>
    <x v="0"/>
    <s v="2000"/>
    <s v="CH01"/>
    <s v="KG"/>
    <n v="1"/>
    <n v="400"/>
    <n v="0"/>
    <n v="0"/>
    <n v="400"/>
    <s v="ZSPR"/>
    <n v="0"/>
    <s v=""/>
    <n v="0"/>
    <n v="0"/>
    <s v="ONGC Petro additions Ltd."/>
    <s v="INR"/>
    <n v="0"/>
    <n v="0"/>
    <n v="0"/>
    <n v="0"/>
    <n v="0"/>
    <n v="0"/>
    <n v="0"/>
    <n v="0"/>
    <n v="0"/>
    <n v="0"/>
    <n v="0"/>
    <n v="0"/>
    <n v="0"/>
    <n v="0"/>
    <s v="Chemcial store"/>
    <s v="P03"/>
    <n v="545"/>
    <x v="2"/>
  </r>
  <r>
    <s v="0P1401070014"/>
    <s v="PCKG,11513-2800-1/88,SHIN-NIP"/>
    <s v="SPARE PARTS; PART NAME:PACKING; MANUFACTURER PART NUMBER:11513-2800-1/88; MANUFACTURER:SHIN NIPPON MACHINERY CO LTD; DRAWINGNUMBER:11513-2800-1; EQUIPMENT NAME:BIG PUMPS (TURBINE)/; EQUIPMENT NAME:TURBINE SPARES; EQUIPMENT MODEL:B5-R4-R; ADDITIONALINFORMATION:FOR HP GOVERNER VALVE"/>
    <d v="2017-06-17T00:00:00"/>
    <s v="SPARE_PARTS"/>
    <x v="2"/>
    <s v="2000"/>
    <s v="GS01"/>
    <s v="EA"/>
    <n v="14"/>
    <n v="398.57"/>
    <n v="0"/>
    <n v="0"/>
    <n v="398.57"/>
    <s v="ZSPR"/>
    <n v="0"/>
    <s v=""/>
    <n v="0"/>
    <n v="0"/>
    <s v="ONGC Petro additions Ltd."/>
    <s v="INR"/>
    <n v="0"/>
    <n v="0"/>
    <n v="0"/>
    <n v="0"/>
    <n v="0"/>
    <n v="0"/>
    <n v="0"/>
    <n v="0"/>
    <n v="0"/>
    <n v="0"/>
    <n v="0"/>
    <n v="0"/>
    <n v="0"/>
    <n v="0"/>
    <s v="General Store"/>
    <s v="P04"/>
    <n v="2389"/>
    <x v="2"/>
  </r>
  <r>
    <s v="0P4205030215"/>
    <s v="PCKG,11514-2800-1/88,SHIN-NIP"/>
    <s v="SPARE PARTS; PART NAME:PACKING; MANUFACTURER PART NUMBER:11514-2800-1/88; MANUFACTURER:SHIN NIPPON MACHINERY CO LTD; DRAWINGNUMBER:11514-2800-1; ITEM POSITION NUMBER:88; EQUIPMENT NAME:BIG PUMP (TURBINE); EQUIPMENT MAKE:SHIN NIPPON MACHINERY CO., LTD;EQUIPMENT MODEL:B6-R2-R; ADDITIONAL INFORMATION:FOR HIGH PRESS GOVERNOR VALVE"/>
    <d v="2017-06-17T00:00:00"/>
    <s v="SPARE_PARTS"/>
    <x v="2"/>
    <s v="2000"/>
    <s v="GS01"/>
    <s v="EA"/>
    <n v="14"/>
    <n v="398.57"/>
    <n v="0"/>
    <n v="0"/>
    <n v="398.57"/>
    <s v="ZSPR"/>
    <n v="0"/>
    <s v=""/>
    <n v="0"/>
    <n v="0"/>
    <s v="ONGC Petro additions Ltd."/>
    <s v="INR"/>
    <n v="0"/>
    <n v="0"/>
    <n v="0"/>
    <n v="0"/>
    <n v="0"/>
    <n v="0"/>
    <n v="0"/>
    <n v="0"/>
    <n v="0"/>
    <n v="0"/>
    <n v="0"/>
    <n v="0"/>
    <n v="0"/>
    <n v="0"/>
    <s v="General Store"/>
    <s v="P04"/>
    <n v="2389"/>
    <x v="2"/>
  </r>
  <r>
    <s v="0T1729910141"/>
    <s v="TEE,EQ,BW,2IN,CS,XS,A234-WPB"/>
    <s v="BUTT-WELD EQUAL PIPE TEES; DESIGN SPEC:ASME B 16.9; MAT:CARBON STEEL; MAT SPEC, BASE MATERIAL:ASTM A234 GRADE WPB; SCHEDULENUMBER:XS; SIZE:2 IN"/>
    <d v="2022-12-17T00:00:00"/>
    <s v="BU_EQ_PI_TEES1"/>
    <x v="2"/>
    <s v="2000"/>
    <s v="SP01"/>
    <s v="EA"/>
    <n v="1"/>
    <n v="393.4"/>
    <n v="0"/>
    <n v="0"/>
    <n v="393.4"/>
    <s v="ZSTO"/>
    <n v="0"/>
    <s v=""/>
    <n v="0"/>
    <n v="0"/>
    <s v="ONGC Petro additions Ltd."/>
    <s v="INR"/>
    <n v="0"/>
    <n v="0"/>
    <n v="0"/>
    <n v="0"/>
    <n v="0"/>
    <n v="0"/>
    <n v="0"/>
    <n v="0"/>
    <n v="0"/>
    <n v="0"/>
    <n v="0"/>
    <n v="0"/>
    <n v="0"/>
    <n v="0"/>
    <s v="Shutdown Plan Mt"/>
    <s v="S06"/>
    <n v="380"/>
    <x v="1"/>
  </r>
  <r>
    <s v="0P3766900125"/>
    <s v="CLLR,302121,NEWLONG"/>
    <s v="SPARE PARTS; PART NAME:COLLAR; EQUIPMENT NAME:STITCHING MACHINE; EQUIPMENT MAKE:NEWLONG INDUSTRIAL FZC; EQUIPMENT MODEL:DS-9C;MANUFACTURER:NEWLONG INDUSTRIAL FZC; MANUFACTURER PART NUMBER:302121; SUB ASSEMBLY:PRESSER FOOT PARTS"/>
    <d v="2018-08-06T00:00:00"/>
    <s v="SPARE_PARTS"/>
    <x v="2"/>
    <s v="2000"/>
    <s v="CH01"/>
    <s v="EA"/>
    <n v="13"/>
    <n v="392.69"/>
    <n v="0"/>
    <n v="0"/>
    <n v="392.69"/>
    <s v="ZSPR"/>
    <n v="0"/>
    <s v=""/>
    <n v="0"/>
    <n v="0"/>
    <s v="ONGC Petro additions Ltd."/>
    <s v="INR"/>
    <n v="0"/>
    <n v="0"/>
    <n v="0"/>
    <n v="0"/>
    <n v="0"/>
    <n v="0"/>
    <n v="0"/>
    <n v="0"/>
    <n v="0"/>
    <n v="0"/>
    <n v="0"/>
    <n v="0"/>
    <n v="0"/>
    <n v="0"/>
    <s v="Chemcial store"/>
    <s v="P04"/>
    <n v="1974"/>
    <x v="2"/>
  </r>
  <r>
    <s v="0P3766900146"/>
    <s v="CLLR,THR,303051,NEWLONG"/>
    <s v="SPARE PARTS; PART NAME:COLLAR,THRUST; EQUIPMENT NAME:STITCHING MACHINE; EQUIPMENT MAKE:NEWLONG INDUSTRIAL FZC; EQUIPMENTMODEL:DS-9C; MANUFACTURER:NEWLONG INDUSTRIAL FZC; MANUFACTURER PART NUMBER:303051; SUB ASSEMBLY:LOOPER ROCKER AND CONNECTING RODPARTS"/>
    <d v="2018-08-06T00:00:00"/>
    <s v="SPARE_PARTS"/>
    <x v="2"/>
    <s v="2000"/>
    <s v="CH01"/>
    <s v="EA"/>
    <n v="4"/>
    <n v="390.82"/>
    <n v="0"/>
    <n v="0"/>
    <n v="390.82"/>
    <s v="ZSPR"/>
    <n v="0"/>
    <s v=""/>
    <n v="0"/>
    <n v="0"/>
    <s v="ONGC Petro additions Ltd."/>
    <s v="INR"/>
    <n v="0"/>
    <n v="0"/>
    <n v="0"/>
    <n v="0"/>
    <n v="0"/>
    <n v="0"/>
    <n v="0"/>
    <n v="0"/>
    <n v="0"/>
    <n v="0"/>
    <n v="0"/>
    <n v="0"/>
    <n v="0"/>
    <n v="0"/>
    <s v="Chemcial store"/>
    <s v="P04"/>
    <n v="1974"/>
    <x v="2"/>
  </r>
  <r>
    <s v="0P4205031638"/>
    <s v="GSKT,CSG,F/3700SA1.5x3,A01045A+,ITT-CORP"/>
    <s v="SPARE PARTS; PART NAME:GASKET,CASING; EQUIPMENT NAME:HEXANE UNLOADING PUMP; EQUIPMENT MAKE:ITT CORPORATION INDIA PVT LTD; EQUIPMENTMODEL:3700 SA-1.5x3 - 11S; MANUFACTURER:ITT CORPORATION INDIA PVT LTD; MANUFACTURER PART NUMBER:A01045A03; EQUIPMENT NAME:HEXANE-IUNLOADING PUMP"/>
    <d v="2017-04-15T00:00:00"/>
    <s v="SPARE_PARTS"/>
    <x v="2"/>
    <s v="2000"/>
    <s v="GS01"/>
    <s v="EA"/>
    <n v="1"/>
    <n v="389.19"/>
    <n v="0"/>
    <n v="0"/>
    <n v="389.19"/>
    <s v="ZSPR"/>
    <n v="0"/>
    <s v=""/>
    <n v="0"/>
    <n v="0"/>
    <s v="ONGC Petro additions Ltd."/>
    <s v="INR"/>
    <n v="0"/>
    <n v="0"/>
    <n v="0"/>
    <n v="0"/>
    <n v="0"/>
    <n v="0"/>
    <n v="0"/>
    <n v="0"/>
    <n v="0"/>
    <n v="0"/>
    <n v="0"/>
    <n v="0"/>
    <n v="0"/>
    <n v="0"/>
    <s v="General Store"/>
    <s v="P04"/>
    <n v="2452"/>
    <x v="2"/>
  </r>
  <r>
    <s v="0P0615780031"/>
    <s v="SCR,PIVOT,2703 A,CHRORICH"/>
    <s v="SPARE PARTS; PART NAME:SCREW, PIVOT; MANUFACTURER PART NUMBER:2703 A; MANUFACTURER:CHRONOS RICHARDSON; DRAWING NUMBER:1B 2003; ITEMPOSITION NUMBER:44; EQUIPMENT NAME:FLAKER BAGGING SYSTEM; EQUIPMENT MAKE:CHRONOS RICHARDSON; EQUIPMENT MODEL:GE-55 SSF; ADDITIONALINFORMATION:FOR PRESSURE FOOT HINGE; SUB ASSY:SEWING HEAD 150 U"/>
    <d v="2017-11-22T00:00:00"/>
    <s v="SPARE_PARTS"/>
    <x v="2"/>
    <s v="2000"/>
    <s v="GS01"/>
    <s v="EA"/>
    <n v="2"/>
    <n v="387.96"/>
    <n v="0"/>
    <n v="0"/>
    <n v="387.96"/>
    <s v="ZSPR"/>
    <n v="0"/>
    <s v=""/>
    <n v="0"/>
    <n v="0"/>
    <s v="ONGC Petro additions Ltd."/>
    <s v="INR"/>
    <n v="0"/>
    <n v="0"/>
    <n v="0"/>
    <n v="0"/>
    <n v="0"/>
    <n v="0"/>
    <n v="0"/>
    <n v="0"/>
    <n v="0"/>
    <n v="0"/>
    <n v="0"/>
    <n v="0"/>
    <n v="0"/>
    <n v="0"/>
    <s v="General Store"/>
    <s v="P04"/>
    <n v="2231"/>
    <x v="2"/>
  </r>
  <r>
    <s v="0P0615780043"/>
    <s v="SCR,AS 2710 H,CHRORICH"/>
    <s v="SPARE PARTS; PART NAME:SCREW; MANUFACTURER PART NUMBER:AS 2710 H; MANUFACTURER:CHRONOS RICHARDSON; DRAWING NUMBER:1B 2163; ITEMPOSITION NUMBER:72; EQUIPMENT NAME:FLAKER BAGGING SYSTEM; EQUIPMENT MAKE:CHRONOS RICHARDSON; EQUIPMENT MODEL:GE-55 SSF; ADDITIONALINFORMATION:FOR PRESSURE FOOT TENSION; SUB ASSY:SEWING HEAD 150 U"/>
    <d v="2017-11-22T00:00:00"/>
    <s v="SPARE_PARTS"/>
    <x v="2"/>
    <s v="2000"/>
    <s v="GS01"/>
    <s v="EA"/>
    <n v="2"/>
    <n v="387.96"/>
    <n v="0"/>
    <n v="0"/>
    <n v="387.96"/>
    <s v="ZSPR"/>
    <n v="0"/>
    <s v=""/>
    <n v="0"/>
    <n v="0"/>
    <s v="ONGC Petro additions Ltd."/>
    <s v="INR"/>
    <n v="0"/>
    <n v="0"/>
    <n v="0"/>
    <n v="0"/>
    <n v="0"/>
    <n v="0"/>
    <n v="0"/>
    <n v="0"/>
    <n v="0"/>
    <n v="0"/>
    <n v="0"/>
    <n v="0"/>
    <n v="0"/>
    <n v="0"/>
    <s v="General Store"/>
    <s v="P04"/>
    <n v="2231"/>
    <x v="2"/>
  </r>
  <r>
    <s v="0P4205023207"/>
    <s v="KEY,CPLG,F/3700MX,495682042213,ITT-CORP"/>
    <s v="SPARE PARTS; PART NAME:KEY,COUPLING; EQUIPMENT NAME:SLOP TRANSFER AND LOADING PUMP; EQUIPMENT MAKE:ITT CORPORATION INDIA PVT LTD;EQUIPMENT MODEL:3700 MX-2X4 - 11A; MANUFACTURER:ITT CORPORATION INDIA PVT LTD; MANUFACTURER PART NUMBER:49568 204 2213"/>
    <d v="2017-06-30T00:00:00"/>
    <s v="SPARE_PARTS"/>
    <x v="2"/>
    <s v="2000"/>
    <s v="GS01"/>
    <s v="EA"/>
    <n v="1"/>
    <n v="387.33"/>
    <n v="0"/>
    <n v="0"/>
    <n v="387.33"/>
    <s v="ZSPR"/>
    <n v="0"/>
    <s v=""/>
    <n v="0"/>
    <n v="0"/>
    <s v="ONGC Petro additions Ltd."/>
    <s v="INR"/>
    <n v="0"/>
    <n v="0"/>
    <n v="0"/>
    <n v="0"/>
    <n v="0"/>
    <n v="0"/>
    <n v="0"/>
    <n v="0"/>
    <n v="0"/>
    <n v="0"/>
    <n v="0"/>
    <n v="0"/>
    <n v="0"/>
    <n v="0"/>
    <s v="General Store"/>
    <s v="P04"/>
    <n v="2376"/>
    <x v="2"/>
  </r>
  <r>
    <s v="0P4205031689"/>
    <s v="GSKT,F/3700LX,A00046A055130,ITT-CORP"/>
    <s v="SPARE PARTS; PART NAME:GASKET; EQUIPMENT NAME:C4 MIX TRANSFER PUMP; EQUIPMENT MAKE:ITT CORPORATION INDIA PVT LTD; EQUIPMENTMODEL:3700 LX-3x6 - 17S; ADDITIONAL INFORMATION:RADIAL END COVER; MANUFACTURER:ITT CORPORATION INDIA PVT LTD; MANUFACTURER PARTMODEL:3700 LX-3x6 - 17S; ADDITIONAL INFORMATION:RADIAL END COVER; MANUFACTURER:ITT CORPORATION INDIA PVT LTD; MANUFACTURER PARTNUMBER:A00046A05 5130"/>
    <d v="2017-04-15T00:00:00"/>
    <s v="SPARE_PARTS"/>
    <x v="2"/>
    <s v="2000"/>
    <s v="GS01"/>
    <s v="EA"/>
    <n v="1"/>
    <n v="387.33"/>
    <n v="0"/>
    <n v="0"/>
    <n v="387.33"/>
    <s v="ZSPR"/>
    <n v="0"/>
    <s v=""/>
    <n v="0"/>
    <n v="0"/>
    <s v="ONGC Petro additions Ltd."/>
    <s v="INR"/>
    <n v="0"/>
    <n v="0"/>
    <n v="0"/>
    <n v="0"/>
    <n v="0"/>
    <n v="0"/>
    <n v="0"/>
    <n v="0"/>
    <n v="0"/>
    <n v="0"/>
    <n v="0"/>
    <n v="0"/>
    <n v="0"/>
    <n v="0"/>
    <s v="General Store"/>
    <s v="P04"/>
    <n v="2452"/>
    <x v="2"/>
  </r>
  <r>
    <s v="0P4205020345"/>
    <s v="SPARE PART,B5-R4-R,SHIN-NIP"/>
    <s v="SPARE PARTS; PART NAME:SPARE PART; MANUFACTURER PART NUMBER:B5-R4-R; MANUFACTURER:SHIN NIPPON MACHINERY CO LTD; EQUIPMENT NAME:BIGPUMP (TURBINE); EQUIPMENT MAKE:SHIN NIPPON MACHINERY CO., LTD; EQUIPMENT MODEL:B5-R4-R; ADDITIONAL INFORMATION:FOR LUBE OILAUXALARY PUMP"/>
    <d v="2017-06-17T00:00:00"/>
    <s v="SPARE_PARTS"/>
    <x v="2"/>
    <s v="2000"/>
    <s v="GS01"/>
    <s v="EA"/>
    <n v="1"/>
    <n v="387.19"/>
    <n v="0"/>
    <n v="0"/>
    <n v="387.19"/>
    <s v="ZSPR"/>
    <n v="0"/>
    <s v=""/>
    <n v="0"/>
    <n v="0"/>
    <s v="ONGC Petro additions Ltd."/>
    <s v="INR"/>
    <n v="0"/>
    <n v="0"/>
    <n v="0"/>
    <n v="0"/>
    <n v="0"/>
    <n v="0"/>
    <n v="0"/>
    <n v="0"/>
    <n v="0"/>
    <n v="0"/>
    <n v="0"/>
    <n v="0"/>
    <n v="0"/>
    <n v="0"/>
    <s v="General Store"/>
    <s v="P04"/>
    <n v="2389"/>
    <x v="2"/>
  </r>
  <r>
    <s v="0P4205020346"/>
    <s v="SPARE PART,B6-R2-R,SHIN-NIP"/>
    <s v="SPARE PARTS; PART NAME:SPARE PART; MANUFACTURER PART NUMBER:B6-R2-R; MANUFACTURER:SHIN NIPPON MACHINERY CO LTD; EQUIPMENT NAME:BIGPUMP (TURBINE); EQUIPMENT MAKE:SHIN NIPPON MACHINERY CO., LTD; EQUIPMENT MODEL:B6-R2-R; ADDITIONAL INFORMATION:FOR LUBE OILAUXALARY PUMP"/>
    <d v="2017-06-17T00:00:00"/>
    <s v="SPARE_PARTS"/>
    <x v="2"/>
    <s v="2000"/>
    <s v="GS01"/>
    <s v="EA"/>
    <n v="1"/>
    <n v="387.19"/>
    <n v="0"/>
    <n v="0"/>
    <n v="387.19"/>
    <s v="ZSPR"/>
    <n v="0"/>
    <s v=""/>
    <n v="0"/>
    <n v="0"/>
    <s v="ONGC Petro additions Ltd."/>
    <s v="INR"/>
    <n v="0"/>
    <n v="0"/>
    <n v="0"/>
    <n v="0"/>
    <n v="0"/>
    <n v="0"/>
    <n v="0"/>
    <n v="0"/>
    <n v="0"/>
    <n v="0"/>
    <n v="0"/>
    <n v="0"/>
    <n v="0"/>
    <n v="0"/>
    <s v="General Store"/>
    <s v="P04"/>
    <n v="2389"/>
    <x v="2"/>
  </r>
  <r>
    <s v="0P4102210813"/>
    <s v="GSKT,SEAT,SS316,1134/184E000829,SEVRN-GL"/>
    <s v="SPARE PARTS; PART NAME:GASKET,SEAT; MATERIAL:STAINLESS STEEL 316; EQUIPMENT NAME:CONTROL VALVE; EQUIPMENT MAKE:SEVERN GLOCON;EQUIPMENT MODEL:300-5412-P2AN; ADDITIONAL INFORMATION:40; MANUFACTURER:SEVERN GLOCON; MANUFACTURER PART NUMBER:1134/184-E000-829;MATERIAL:GRAPHITE (STAINLESS STEEL 316/708)"/>
    <d v="2016-02-16T00:00:00"/>
    <s v="SPARE_PARTS"/>
    <x v="2"/>
    <s v="2000"/>
    <s v="GS01"/>
    <s v="EA"/>
    <n v="1"/>
    <n v="387"/>
    <n v="0"/>
    <n v="0"/>
    <n v="387"/>
    <s v="ZSPR"/>
    <n v="0"/>
    <s v=""/>
    <n v="0"/>
    <n v="0"/>
    <s v="ONGC Petro additions Ltd."/>
    <s v="INR"/>
    <n v="0"/>
    <n v="0"/>
    <n v="0"/>
    <n v="0"/>
    <n v="0"/>
    <n v="0"/>
    <n v="0"/>
    <n v="0"/>
    <n v="0"/>
    <n v="0"/>
    <n v="0"/>
    <n v="0"/>
    <n v="0"/>
    <n v="0"/>
    <s v="General Store"/>
    <s v="P03"/>
    <n v="2876"/>
    <x v="2"/>
  </r>
  <r>
    <s v="0P4607080044"/>
    <s v="METER VOLT,0TO500V,EQ72/11014,RISHABH"/>
    <s v="ELECTRICAL MEASURING INSTRUMENTS; TYPE:MOVING IRON VOLTMETER; RANGE:0 TO 500 V; MANUFACTURER:RISHABH INSTRUMENTS; MANUFACTURER PARTNUMBER:EQ72/11014"/>
    <d v="2016-08-13T00:00:00"/>
    <s v="ELECT_MEASUR_INST"/>
    <x v="4"/>
    <s v="2000"/>
    <s v="GS01"/>
    <s v="EA"/>
    <n v="1"/>
    <n v="385"/>
    <n v="0"/>
    <n v="0"/>
    <n v="385"/>
    <s v="ZSPR"/>
    <n v="0"/>
    <s v=""/>
    <n v="0"/>
    <n v="0"/>
    <s v="ONGC Petro additions Ltd."/>
    <s v="INR"/>
    <n v="0"/>
    <n v="0"/>
    <n v="0"/>
    <n v="0"/>
    <n v="0"/>
    <n v="0"/>
    <n v="0"/>
    <n v="0"/>
    <n v="0"/>
    <n v="0"/>
    <n v="0"/>
    <n v="0"/>
    <n v="0"/>
    <n v="0"/>
    <s v="General Store"/>
    <s v="P01"/>
    <n v="2697"/>
    <x v="2"/>
  </r>
  <r>
    <s v="0P4205021323"/>
    <s v="OIL SEAL SET,RBR,16775SUBSOOS,KBL"/>
    <s v="SPARE PARTS; PART NAME:OIL SEAL SET; MANUFACTURER PART NUMBER:16775SUBSOOS; MANUFACTURER:KIRLOSKAR BROTHERS LTD; MATERIAL:RUBBER;EQUIPMENT NAME:OILY WATER PUMP; EQUIPMENT MODEL:KPDS 32/16 A; REFERENCE NUMBER:SOOS; PUMP CODE:16775F08712A518050; OANUMBER:F08712A518/0500"/>
    <d v="2021-07-28T00:00:00"/>
    <s v="SPARE_PARTS"/>
    <x v="2"/>
    <s v="2000"/>
    <s v="GS01"/>
    <s v="EA"/>
    <n v="1"/>
    <n v="384.67"/>
    <n v="0"/>
    <n v="0"/>
    <n v="384.67"/>
    <s v="ZSPR"/>
    <n v="0"/>
    <s v=""/>
    <n v="0"/>
    <n v="0"/>
    <s v="ONGC Petro additions Ltd."/>
    <s v="INR"/>
    <n v="0"/>
    <n v="0"/>
    <n v="0"/>
    <n v="0"/>
    <n v="0"/>
    <n v="0"/>
    <n v="0"/>
    <n v="0"/>
    <n v="0"/>
    <n v="0"/>
    <n v="0"/>
    <n v="0"/>
    <n v="0"/>
    <n v="0"/>
    <s v="General Store"/>
    <s v="P04"/>
    <n v="887"/>
    <x v="2"/>
  </r>
  <r>
    <s v="0P4205021330"/>
    <s v="OIL SEAL SET,RBR,16703SUBSOOS,KBL"/>
    <s v="SPARE PARTS; PART NAME:OIL SEAL SET; MANUFACTURER PART NUMBER:16703SUBSOOS; MANUFACTURER:KIRLOSKAR BROTHERS LTD; MATERIAL:RUBBER;EQUIPMENT NAME:CENTRIFUGAL PUMP; EQUIPMENT MODEL:KPDS 32/20; REFERENCE NUMBER:soos; PUMP CODE:16703F08712A518010; OANUMBER:F08712A218/0100"/>
    <d v="2020-08-20T00:00:00"/>
    <s v="SPARE_PARTS"/>
    <x v="2"/>
    <s v="2000"/>
    <s v="GS01"/>
    <s v="EA"/>
    <n v="1"/>
    <n v="384.67"/>
    <n v="0"/>
    <n v="0"/>
    <n v="384.67"/>
    <s v="ZSPR"/>
    <n v="0"/>
    <s v=""/>
    <n v="0"/>
    <n v="0"/>
    <s v="ONGC Petro additions Ltd."/>
    <s v="INR"/>
    <n v="0"/>
    <n v="0"/>
    <n v="0"/>
    <n v="0"/>
    <n v="0"/>
    <n v="0"/>
    <n v="0"/>
    <n v="0"/>
    <n v="0"/>
    <n v="0"/>
    <n v="0"/>
    <n v="0"/>
    <n v="0"/>
    <n v="0"/>
    <s v="General Store"/>
    <s v="P04"/>
    <n v="1229"/>
    <x v="2"/>
  </r>
  <r>
    <s v="0T2548800022"/>
    <s v="GSKT,RJ,5Cr-0.5Mo,OVAL,CL2500,1IN,52EA"/>
    <s v="RING JOINT GASKETS; MAT:STEEL; MAT SPEC:5Cr-0.5Mo; TYPE:OVAL; SIZE, FLANGE (INCH:1 IN; PRESSURE DESIGNATION:ASME CL2500; FACINGFLANGE:RTJ; REFERENCE:52EA"/>
    <d v="2022-04-06T00:00:00"/>
    <s v="RI_GASKETS"/>
    <x v="2"/>
    <s v="2000"/>
    <s v="GS01"/>
    <s v="EA"/>
    <n v="2"/>
    <n v="381.64"/>
    <n v="0"/>
    <n v="0"/>
    <n v="381.64"/>
    <s v="ZSTO"/>
    <n v="0"/>
    <s v=""/>
    <n v="0"/>
    <n v="0"/>
    <s v="ONGC Petro additions Ltd."/>
    <s v="INR"/>
    <n v="0"/>
    <n v="0"/>
    <n v="0"/>
    <n v="0"/>
    <n v="0"/>
    <n v="0"/>
    <n v="0"/>
    <n v="0"/>
    <n v="0"/>
    <n v="0"/>
    <n v="0"/>
    <n v="0"/>
    <n v="0"/>
    <n v="0"/>
    <s v="General Store"/>
    <s v="S06"/>
    <n v="635"/>
    <x v="1"/>
  </r>
  <r>
    <s v="0T2541710035"/>
    <s v="GSKT,SPW,CL600,316,MICA,3/4IN,33FMFC"/>
    <s v="SPIRAL WOUND GASKETS; PRESSURE DESIGNATION:ASME CL 600; THICKNESS, GASKET:4.5 MM; MAT, WINDINGS:STAINLESS STEEL 316; MAT,FILLER:MICA; MAT, INNER RING:STAINLESS STEEL 316; MAT, CENTRING RING:STAINLESS STEEL 304; SIZE, PIPE, NOMINAL:3/4 IN; FACING,FLANGE: RAISED FACE; REFERENCE: 33FMFC"/>
    <d v="2023-06-29T00:00:00"/>
    <s v="SP_GASKETS"/>
    <x v="2"/>
    <s v="2000"/>
    <s v="GS01"/>
    <s v="EA"/>
    <n v="10"/>
    <n v="373.26"/>
    <n v="0"/>
    <n v="0"/>
    <n v="373.26"/>
    <s v="ZSTO"/>
    <n v="0"/>
    <s v=""/>
    <n v="0"/>
    <n v="0"/>
    <s v="ONGC Petro additions Ltd."/>
    <s v="INR"/>
    <n v="0"/>
    <n v="0"/>
    <n v="0"/>
    <n v="0"/>
    <n v="0"/>
    <n v="0"/>
    <n v="0"/>
    <n v="0"/>
    <n v="0"/>
    <n v="0"/>
    <n v="0"/>
    <n v="0"/>
    <n v="0"/>
    <n v="0"/>
    <s v="General Store"/>
    <s v="S06"/>
    <n v="186"/>
    <x v="1"/>
  </r>
  <r>
    <s v="0P3766900360"/>
    <s v="SPRG,242041,NEWLONG"/>
    <s v="SPARE PARTS; PART NAME:SPRING; EQUIPMENT NAME:PORTABLE STITCHING MACHINE;EQUIPMENT MAKE:NEWLONG INDUSTRIAL FZC; EQUIPMENT MODEL:NP-7A; MANUFACTURER PARTNUMBER:242041; MANUFACTURER:NEWLONG INDUSTRIAL FZC; NEEDLE BAR, PRESSER BAR ANDDRIVING PARTS"/>
    <d v="2018-08-06T00:00:00"/>
    <s v="SPARE_PARTS"/>
    <x v="2"/>
    <s v="2000"/>
    <s v="CH01"/>
    <s v="EA"/>
    <n v="30"/>
    <n v="373.04"/>
    <n v="0"/>
    <n v="0"/>
    <n v="373.04"/>
    <s v="ZSPR"/>
    <n v="0"/>
    <s v=""/>
    <n v="0"/>
    <n v="0"/>
    <s v="ONGC Petro additions Ltd."/>
    <s v="INR"/>
    <n v="0"/>
    <n v="0"/>
    <n v="0"/>
    <n v="0"/>
    <n v="0"/>
    <n v="0"/>
    <n v="0"/>
    <n v="0"/>
    <n v="0"/>
    <n v="0"/>
    <n v="0"/>
    <n v="0"/>
    <n v="0"/>
    <n v="0"/>
    <s v="Chemcial store"/>
    <s v="P04"/>
    <n v="1974"/>
    <x v="2"/>
  </r>
  <r>
    <s v="0P0801040155"/>
    <s v="GSKT,24.442.603.00,KPCL"/>
    <s v="SPARE PARTS; PART NAME:GASKET; EQUIPMENT NAME:INSTRUMENT AIR COMPRESSOR; EQUIPMENT MODEL:1EHA1T; MANUFACTURER:KPCL; MANUFACTURERPART NUMBER:24.442.603.00; DRAWING NUMBER:EPCC2-GP-VD-009_9190_CDX_001-02"/>
    <d v="2023-04-29T00:00:00"/>
    <s v="SPARE_PARTS"/>
    <x v="2"/>
    <s v="2000"/>
    <s v="GS01"/>
    <s v="EA"/>
    <n v="1"/>
    <n v="373"/>
    <n v="0"/>
    <n v="0"/>
    <n v="373"/>
    <s v="ZSPR"/>
    <n v="0"/>
    <s v=""/>
    <n v="0"/>
    <n v="0"/>
    <s v="ONGC Petro additions Ltd."/>
    <s v="INR"/>
    <n v="0"/>
    <n v="0"/>
    <n v="0"/>
    <n v="0"/>
    <n v="0"/>
    <n v="0"/>
    <n v="0"/>
    <n v="0"/>
    <n v="0"/>
    <n v="0"/>
    <n v="0"/>
    <n v="0"/>
    <n v="0"/>
    <n v="0"/>
    <s v="General Store"/>
    <s v="P04"/>
    <n v="247"/>
    <x v="2"/>
  </r>
  <r>
    <s v="0T2548160066"/>
    <s v="GSKT,FLR,CL150,NON-ASB,2IN,3MM"/>
    <s v="FLAT RING GASKETS; PRESSURE DESIGNATION:ASME CLASS 150; THICKNESS:3 MM; MAT:NON ASBESTOS; MAT, SPEC:BS 7531 GRADE X; SIZE, PIPE,NOMINAL:2 IN"/>
    <d v="2023-04-01T00:00:00"/>
    <s v="FL_GASKETS"/>
    <x v="2"/>
    <s v="2000"/>
    <s v="SP01"/>
    <s v="EA"/>
    <n v="1"/>
    <n v="370.72"/>
    <n v="0"/>
    <n v="0"/>
    <n v="370.72"/>
    <s v="ZSTO"/>
    <n v="0"/>
    <s v=""/>
    <n v="0"/>
    <n v="0"/>
    <s v="ONGC Petro additions Ltd."/>
    <s v="INR"/>
    <n v="0"/>
    <n v="0"/>
    <n v="0"/>
    <n v="0"/>
    <n v="0"/>
    <n v="0"/>
    <n v="0"/>
    <n v="0"/>
    <n v="0"/>
    <n v="0"/>
    <n v="0"/>
    <n v="0"/>
    <n v="0"/>
    <n v="0"/>
    <s v="Shutdown Plan Mt"/>
    <s v="S06"/>
    <n v="275"/>
    <x v="1"/>
  </r>
  <r>
    <s v="0P0615760024"/>
    <s v="PRESS FOOT ROLL,1B 18340/19,CHRORICH"/>
    <s v="SPARE PARTS; PART NAME:PRESSURE FOOT ROLL; MANUFACTURER PART NUMBER:1B 18340/19; MANUFACTURER:CHRONOS RICHARDSON; DRAWING NUMBER:1B18340; ITEM POSITION NUMBER:19; EQUIPMENT NAME:FLAKER BAGGING SYSTEM; EQUIPMENT MAKE:CHRONOS RICHARDSON; EQUIPMENT MODEL:GE-55 SSF;SUB ASSY:SEWING HEAD 150 U"/>
    <d v="2017-11-22T00:00:00"/>
    <s v="SPARE_PARTS"/>
    <x v="2"/>
    <s v="2000"/>
    <s v="GS01"/>
    <s v="EA"/>
    <n v="2"/>
    <n v="368.56"/>
    <n v="0"/>
    <n v="0"/>
    <n v="368.56"/>
    <s v="ZSPR"/>
    <n v="0"/>
    <s v=""/>
    <n v="0"/>
    <n v="0"/>
    <s v="ONGC Petro additions Ltd."/>
    <s v="INR"/>
    <n v="0"/>
    <n v="0"/>
    <n v="0"/>
    <n v="0"/>
    <n v="0"/>
    <n v="0"/>
    <n v="0"/>
    <n v="0"/>
    <n v="0"/>
    <n v="0"/>
    <n v="0"/>
    <n v="0"/>
    <n v="0"/>
    <n v="0"/>
    <s v="General Store"/>
    <s v="P04"/>
    <n v="2231"/>
    <x v="2"/>
  </r>
  <r>
    <s v="0P0615760119"/>
    <s v="STRAP BUSH,AS 2712 DA,CHRORICH"/>
    <s v="SPARE PARTS; PART NAME:STRAP BUSH; MANUFACTURER PART NUMBER:AS 2712 DA; MANUFACTURER:CHRONOS RICHARDSON; DRAWING NUMBER:1B 2151;ITEM POSITION NUMBER:4; EQUIPMENT NAME:FLAKER BAGGING SYSTEM; EQUIPMENT MAKE:CHRONOS RICHARDSON; EQUIPMENT MODEL:GE-55 SSF;ADDITIONAL INFORMATION:FOR FEED DOG; SUB ASSY:FEED DOG STRAP; SEWING HEAD 150 U"/>
    <d v="2017-11-22T00:00:00"/>
    <s v="SPARE_PARTS"/>
    <x v="2"/>
    <s v="2000"/>
    <s v="GS01"/>
    <s v="EA"/>
    <n v="2"/>
    <n v="368.56"/>
    <n v="0"/>
    <n v="0"/>
    <n v="368.56"/>
    <s v="ZSPR"/>
    <n v="0"/>
    <s v=""/>
    <n v="0"/>
    <n v="0"/>
    <s v="ONGC Petro additions Ltd."/>
    <s v="INR"/>
    <n v="0"/>
    <n v="0"/>
    <n v="0"/>
    <n v="0"/>
    <n v="0"/>
    <n v="0"/>
    <n v="0"/>
    <n v="0"/>
    <n v="0"/>
    <n v="0"/>
    <n v="0"/>
    <n v="0"/>
    <n v="0"/>
    <n v="0"/>
    <s v="General Store"/>
    <s v="P04"/>
    <n v="2231"/>
    <x v="2"/>
  </r>
  <r>
    <s v="0T2541710006"/>
    <s v="GSKT,SPW,CL600,316,MICA,2IN"/>
    <s v="SPIRAL WOUND GASKETS; PRESSURE DESIGNATION:ASME CL 600; THICKNESS, GASKET:4.5 MM; MAT, WINDINGS:STAINLESS STEEL 316; MAT,FILLER:MICA; MAT, INNER RING:STAINLESS STEEL 316; MAT, CENTRING RING:STAINLESS STEEL 316; SIZE, PIPE, NOMINAL:2 IN; FACING, FLANGE:RAISED FACE; ITEM POSITION NUMBER: A01-3; EQUIPMENT MANUFACTURER PART NO: 5005-A01-3; REAL MANUFACTURER NAME: KUKIL INNTOT;EQUIPMENT NAME: REACTOR; EQUIPMENT MODEL: REACTOR; EQUIPMENT MAKE: DKT CO LTD; CONTRACTOR DOCUMENT NUMBER: MDC111-D-DR-05005;EQUIPMENT NAME: REACTOR; EQUIPMENT MODEL: REACTOR; EQUIPMENT MAKE: DKT CO LTD; CONTRACTOR DOCUMENT NUMBER: MDC111-D-DR-05005;EQUIPMENT MANUFACTURER PART NO: 7005-A01-3; EQUIPMENT MODEL: REACTOR; CONTRACTOR DOCUMENT NUMBER: MDC111-D-DR-07005"/>
    <d v="2022-04-25T00:00:00"/>
    <s v="SP_GASKETS"/>
    <x v="2"/>
    <s v="2000"/>
    <s v="CH01"/>
    <s v="EA"/>
    <n v="3"/>
    <n v="367.03"/>
    <n v="0"/>
    <n v="0"/>
    <n v="367.03"/>
    <s v="ZSTO"/>
    <n v="0"/>
    <s v=""/>
    <n v="0"/>
    <n v="0"/>
    <s v="ONGC Petro additions Ltd."/>
    <s v="INR"/>
    <n v="0"/>
    <n v="0"/>
    <n v="0"/>
    <n v="0"/>
    <n v="0"/>
    <n v="0"/>
    <n v="0"/>
    <n v="0"/>
    <n v="0"/>
    <n v="0"/>
    <n v="0"/>
    <n v="0"/>
    <n v="0"/>
    <n v="0"/>
    <s v="Chemcial store"/>
    <s v="S06"/>
    <n v="616"/>
    <x v="1"/>
  </r>
  <r>
    <s v="0P4205023276"/>
    <s v="KEY,CPLG,F/3700LX,495683082213,ITT-CORP"/>
    <s v="SPARE PARTS; PART NAME:KEY,COUPLING; EQUIPMENT NAME:C4 MIX TRANSFER PUMP; EQUIPMENT MAKE:ITT CORPORATION INDIA PVT LTD; EQUIPMENTMODEL:3700 LX-3x6 - 17S; MANUFACTURER:ITT CORPORATION INDIA PVT LTD; MANUFACTURER PART NUMBER:49568 308 2213"/>
    <d v="2017-06-30T00:00:00"/>
    <s v="SPARE_PARTS"/>
    <x v="2"/>
    <s v="2000"/>
    <s v="GS01"/>
    <s v="EA"/>
    <n v="1"/>
    <n v="365.02"/>
    <n v="0"/>
    <n v="0"/>
    <n v="365.02"/>
    <s v="ZSPR"/>
    <n v="0"/>
    <s v=""/>
    <n v="0"/>
    <n v="0"/>
    <s v="ONGC Petro additions Ltd."/>
    <s v="INR"/>
    <n v="0"/>
    <n v="0"/>
    <n v="0"/>
    <n v="0"/>
    <n v="0"/>
    <n v="0"/>
    <n v="0"/>
    <n v="0"/>
    <n v="0"/>
    <n v="0"/>
    <n v="0"/>
    <n v="0"/>
    <n v="0"/>
    <n v="0"/>
    <s v="General Store"/>
    <s v="P04"/>
    <n v="2376"/>
    <x v="2"/>
  </r>
  <r>
    <s v="0T1502990030"/>
    <s v="ALLEN BLT,HEX,MET,ISO 4762,MC,50MM,M12"/>
    <s v="METRIC HEXAGON BOLTS; MAT SPEC, BOLTING:ISO 4762; COATING:ELECTRO ZINC PLATED GRADE 12.9; TYPE OF THREAD:METRIC COARSE; LENGTH,THREAD:50 MM; SIZE:M12; TYPE:HIGH TENSILE ALLEN; TYPE, HEAD:SOCKET HEAD SCREW"/>
    <d v="2022-12-16T00:00:00"/>
    <s v="ME_HE_BOLTS"/>
    <x v="2"/>
    <s v="2000"/>
    <s v="CH01"/>
    <s v="EA"/>
    <n v="20"/>
    <n v="360.4"/>
    <n v="0"/>
    <n v="0"/>
    <n v="360.4"/>
    <s v="ZSTO"/>
    <n v="0"/>
    <s v=""/>
    <n v="0"/>
    <n v="0"/>
    <s v="ONGC Petro additions Ltd."/>
    <s v="INR"/>
    <n v="0"/>
    <n v="0"/>
    <n v="0"/>
    <n v="0"/>
    <n v="0"/>
    <n v="0"/>
    <n v="0"/>
    <n v="0"/>
    <n v="0"/>
    <n v="0"/>
    <n v="0"/>
    <n v="0"/>
    <n v="0"/>
    <n v="0"/>
    <s v="Chemcial store"/>
    <s v="S06"/>
    <n v="381"/>
    <x v="1"/>
  </r>
  <r>
    <s v="0P3766900330"/>
    <s v="LCK BLT,3/16S32025,NEWLONG"/>
    <s v="SPARE PARTS; PART NAME:LOCK BOLT; EQUIPMENT NAME:PORTABLE STITCHING MACHINE;EQUIPMENT MAKE:NEWLONG INDUSTRIAL FZC; EQUIPMENT MODEL:NP-7A; MANUFACTURER PARTNUMBER:3/16S32025; MANUFACTURER:NEWLONG INDUSTRIAL FZC; FOR STUD SLIDE BLOCKADJUSTING SUPPORT; FEED DRIVING AND CUTTER PARTS"/>
    <d v="2018-08-18T00:00:00"/>
    <s v="SPARE_PARTS"/>
    <x v="2"/>
    <s v="2000"/>
    <s v="CH01"/>
    <s v="EA"/>
    <n v="19"/>
    <n v="358.8"/>
    <n v="0"/>
    <n v="0"/>
    <n v="358.8"/>
    <s v="ZSPR"/>
    <n v="0"/>
    <s v=""/>
    <n v="0"/>
    <n v="0"/>
    <s v="ONGC Petro additions Ltd."/>
    <s v="INR"/>
    <n v="0"/>
    <n v="0"/>
    <n v="0"/>
    <n v="0"/>
    <n v="0"/>
    <n v="0"/>
    <n v="0"/>
    <n v="0"/>
    <n v="0"/>
    <n v="0"/>
    <n v="0"/>
    <n v="0"/>
    <n v="0"/>
    <n v="0"/>
    <s v="Chemcial store"/>
    <s v="P04"/>
    <n v="1962"/>
    <x v="2"/>
  </r>
  <r>
    <s v="0T3002010215"/>
    <s v="BRG,BALL,MET,6305,25MM,62MM"/>
    <s v="METRIC BALL BEARINGS; TYPE:RADIAL CONTACT; SERIES:6300; ROWS:SINGLE; MAT, CAGE:STEEL CAGE; DESIGNATION NUMBER:6305; DIAMETER,BORE:25 MM; DIAMETER, OD:62 MM; WIDTH/HEIGHT:17 MM"/>
    <d v="2023-10-21T00:00:00"/>
    <s v="ME_BA_BEARINGS"/>
    <x v="2"/>
    <s v="2000"/>
    <s v="CH01"/>
    <s v="EA"/>
    <n v="2"/>
    <n v="355.83"/>
    <n v="0"/>
    <n v="0"/>
    <n v="355.83"/>
    <s v="ZSTO"/>
    <n v="0"/>
    <s v=""/>
    <n v="0"/>
    <n v="0"/>
    <s v="ONGC Petro additions Ltd."/>
    <s v="INR"/>
    <n v="0"/>
    <n v="0"/>
    <n v="0"/>
    <n v="0"/>
    <n v="0"/>
    <n v="0"/>
    <n v="0"/>
    <n v="0"/>
    <n v="0"/>
    <n v="0"/>
    <n v="0"/>
    <n v="0"/>
    <n v="0"/>
    <n v="0"/>
    <s v="Chemcial store"/>
    <s v="S06"/>
    <n v="72"/>
    <x v="1"/>
  </r>
  <r>
    <s v="0P4204020060"/>
    <s v="SPIDER,CPLG,MGA211-D-DR-00010,SWELORE"/>
    <s v="SPARE PARTS; PART NAME:SPIDER, COUPLING; MANUFACTURER PART NUMBER:MGA211-D-DR-00010; MANUFACTURER:SWELORE ENGINEERING PVT LTD;DRAWING NUMBER:MGA211-D-DR-00010; EQUIPMENT NAME:RECIPROCATING PUMP; EQUIPMENT MAKE:SWELORE ENGINEERING PVT LTD; EQUIPMENTMODEL:WDD-1125/14"/>
    <d v="2016-01-20T00:00:00"/>
    <s v="SPARE_PARTS"/>
    <x v="2"/>
    <s v="2000"/>
    <s v="CH01"/>
    <s v="EA"/>
    <n v="2"/>
    <n v="355.37"/>
    <n v="0"/>
    <n v="0"/>
    <n v="355.37"/>
    <s v="ZSPR"/>
    <n v="0"/>
    <s v=""/>
    <n v="0"/>
    <n v="0"/>
    <s v="ONGC Petro additions Ltd."/>
    <s v="INR"/>
    <n v="0"/>
    <n v="0"/>
    <n v="0"/>
    <n v="0"/>
    <n v="0"/>
    <n v="0"/>
    <n v="0"/>
    <n v="0"/>
    <n v="0"/>
    <n v="0"/>
    <n v="0"/>
    <n v="0"/>
    <n v="0"/>
    <n v="0"/>
    <s v="Chemcial store"/>
    <s v="P04"/>
    <n v="2903"/>
    <x v="2"/>
  </r>
  <r>
    <s v="0T2545780033"/>
    <s v="GSKT,RBR,FLR,EPDM,CL300,1IN,11KC"/>
    <s v="REINFORCED FLAT RING RUBBER GASKET; MAT:ETHYLENE-PROPYLENE RUBBER; CROSS SECTION:WITH INSERT; MAT, INSERT:STEEL; FACING,FLANGE:RAISED FACE; PRESSURE DESIGNATION:ASME CL 300; THICKNESS AT INSERT:3 MM; SIZE, PIPE, NOMINAL:1 IN; REFERENCE: 11KC"/>
    <d v="2022-03-29T00:00:00"/>
    <s v="RE_RU_FL_GASKETS"/>
    <x v="2"/>
    <s v="2000"/>
    <s v="GS01"/>
    <s v="EA"/>
    <n v="7"/>
    <n v="353.3"/>
    <n v="0"/>
    <n v="0"/>
    <n v="353.3"/>
    <s v="ZSTO"/>
    <n v="0"/>
    <s v=""/>
    <n v="0"/>
    <n v="0"/>
    <s v="ONGC Petro additions Ltd."/>
    <s v="INR"/>
    <n v="0"/>
    <n v="0"/>
    <n v="0"/>
    <n v="0"/>
    <n v="0"/>
    <n v="0"/>
    <n v="0"/>
    <n v="0"/>
    <n v="0"/>
    <n v="0"/>
    <n v="0"/>
    <n v="0"/>
    <n v="0"/>
    <n v="0"/>
    <s v="General Store"/>
    <s v="S06"/>
    <n v="643"/>
    <x v="1"/>
  </r>
  <r>
    <s v="0P0801050377"/>
    <s v="LCK WSHR,BRMC-AW-011,KBLCCOMP"/>
    <s v="SPARE PARTS; PART NAME:LOCK WASHER; DRAWING NUMBER:M23702048; ITEM POSITION NUMBER:602; EQUIPMENT NAME:COMPRESSOR; EQUIPMENTMAKE:KOBELCO COMPRESSOR; EQUIPMENT MODEL:KS20SNZ; MANUFACTURER:KOBELCO COMPRESSOR; MANUFACTURER PART NUMBER:BRMC-AW-011"/>
    <d v="2017-10-17T00:00:00"/>
    <s v="SPARE_PARTS"/>
    <x v="2"/>
    <s v="2000"/>
    <s v="CH01"/>
    <s v="EA"/>
    <n v="2"/>
    <n v="352.99"/>
    <n v="0"/>
    <n v="0"/>
    <n v="352.99"/>
    <s v="ZSPR"/>
    <n v="0"/>
    <s v=""/>
    <n v="0"/>
    <n v="0"/>
    <s v="ONGC Petro additions Ltd."/>
    <s v="INR"/>
    <n v="0"/>
    <n v="0"/>
    <n v="0"/>
    <n v="0"/>
    <n v="0"/>
    <n v="0"/>
    <n v="0"/>
    <n v="0"/>
    <n v="0"/>
    <n v="0"/>
    <n v="0"/>
    <n v="0"/>
    <n v="0"/>
    <n v="0"/>
    <s v="Chemcial store"/>
    <s v="P04"/>
    <n v="2267"/>
    <x v="2"/>
  </r>
  <r>
    <s v="0P0801050377"/>
    <s v="LCK WSHR,BRMC-AW-011,KBLCCOMP"/>
    <s v="SPARE PARTS; PART NAME:LOCK WASHER; DRAWING NUMBER:M23702048; ITEM POSITION NUMBER:602; EQUIPMENT NAME:COMPRESSOR; EQUIPMENTMAKE:KOBELCO COMPRESSOR; EQUIPMENT MODEL:KS20SNZ; MANUFACTURER:KOBELCO COMPRESSOR; MANUFACTURER PART NUMBER:BRMC-AW-011"/>
    <d v="2017-10-17T00:00:00"/>
    <s v="SPARE_PARTS"/>
    <x v="2"/>
    <s v="2000"/>
    <s v="GS01"/>
    <s v="EA"/>
    <n v="2"/>
    <n v="352.99"/>
    <n v="0"/>
    <n v="0"/>
    <n v="352.99"/>
    <s v="ZSPR"/>
    <n v="0"/>
    <s v=""/>
    <n v="0"/>
    <n v="0"/>
    <s v="ONGC Petro additions Ltd."/>
    <s v="INR"/>
    <n v="0"/>
    <n v="0"/>
    <n v="0"/>
    <n v="0"/>
    <n v="0"/>
    <n v="0"/>
    <n v="0"/>
    <n v="0"/>
    <n v="0"/>
    <n v="0"/>
    <n v="0"/>
    <n v="0"/>
    <n v="0"/>
    <n v="0"/>
    <s v="General Store"/>
    <s v="P04"/>
    <n v="2267"/>
    <x v="2"/>
  </r>
  <r>
    <s v="0P4102210026"/>
    <s v="O-RING,NITRILE,1C5622X0022,FISH-CO"/>
    <s v="SPARE PARTS; PART NAME:O-RING; MANUFACTURER PART NUMBER:1C5622X0022; MANUFACTURER:FISHER CONTROLS; MATERIAL:NITRILE DS52-4;EQUIPMENT NAME:CONTROL VALVE; EQUIPMENT MODEL:3.00ET, 4.00ET, 1.50EZC, 2.00EZC, 1.50EZC, 2.00EZC, 2.00EZ, 2.00EZ, 3.00ET; SETQUANTITY:2"/>
    <d v="2022-09-05T00:00:00"/>
    <s v="SPARE_PARTS"/>
    <x v="2"/>
    <s v="2000"/>
    <s v="SP01"/>
    <s v="EA"/>
    <n v="1"/>
    <n v="351.89"/>
    <n v="0"/>
    <n v="0"/>
    <n v="351.89"/>
    <s v="ZSPR"/>
    <n v="0"/>
    <s v=""/>
    <n v="0"/>
    <n v="0"/>
    <s v="ONGC Petro additions Ltd."/>
    <s v="INR"/>
    <n v="0"/>
    <n v="0"/>
    <n v="0"/>
    <n v="0"/>
    <n v="0"/>
    <n v="0"/>
    <n v="0"/>
    <n v="0"/>
    <n v="0"/>
    <n v="0"/>
    <n v="0"/>
    <n v="0"/>
    <n v="0"/>
    <n v="0"/>
    <s v="Shutdown Plan Mt"/>
    <s v="P03"/>
    <n v="483"/>
    <x v="2"/>
  </r>
  <r>
    <s v="0P0801040475"/>
    <s v="O-RING,BGRD-OG-0055,KBLCCOMP"/>
    <s v="SPARE PARTS; PART NAME:O-RING; DRAWING NUMBER:M23702048; ITEM POSITION NUMBER:703; EQUIPMENT NAME:COMPRESSOR; EQUIPMENTMAKE:KOBELCO COMPRESSOR; EQUIPMENT MODEL:KS20SNZ; MANUFACTURER:KOBELCO COMPRESSOR; MANUFACTURER PART NUMBER:BGRD-OG-0055"/>
    <d v="2017-10-17T00:00:00"/>
    <s v="SPARE_PARTS"/>
    <x v="2"/>
    <s v="2000"/>
    <s v="GS01"/>
    <s v="EA"/>
    <n v="2"/>
    <n v="348.09"/>
    <n v="0"/>
    <n v="0"/>
    <n v="348.09"/>
    <s v="ZSPR"/>
    <n v="0"/>
    <s v=""/>
    <n v="0"/>
    <n v="0"/>
    <s v="ONGC Petro additions Ltd."/>
    <s v="INR"/>
    <n v="0"/>
    <n v="0"/>
    <n v="0"/>
    <n v="0"/>
    <n v="0"/>
    <n v="0"/>
    <n v="0"/>
    <n v="0"/>
    <n v="0"/>
    <n v="0"/>
    <n v="0"/>
    <n v="0"/>
    <n v="0"/>
    <n v="0"/>
    <s v="General Store"/>
    <s v="P04"/>
    <n v="2267"/>
    <x v="2"/>
  </r>
  <r>
    <s v="0T1729460082"/>
    <s v="RDCR,CON,BW,A234-WPB,SCH40,3x4IN"/>
    <s v="BUTT-WELD CONCENTRIC PIPE REDUCERS; MAT:CARBON STEEL; MAT SPEC, FITTING:ASTM A234 GRADE WPB; SERVICE:STEAM WITH IBR CERTIFICATE;SCHEDULE NUMBER:40; SIZE:3 x 4 IN"/>
    <d v="2023-05-27T00:00:00"/>
    <s v="BU_CO_PI_REDUCERS1"/>
    <x v="2"/>
    <s v="2000"/>
    <s v="SP01"/>
    <s v="EA"/>
    <n v="2"/>
    <n v="347.07"/>
    <n v="0"/>
    <n v="0"/>
    <n v="347.07"/>
    <s v="ZSTO"/>
    <n v="0"/>
    <s v=""/>
    <n v="0"/>
    <n v="0"/>
    <s v="ONGC Petro additions Ltd."/>
    <s v="INR"/>
    <n v="0"/>
    <n v="0"/>
    <n v="0"/>
    <n v="0"/>
    <n v="0"/>
    <n v="0"/>
    <n v="0"/>
    <n v="0"/>
    <n v="0"/>
    <n v="0"/>
    <n v="0"/>
    <n v="0"/>
    <n v="0"/>
    <n v="0"/>
    <s v="Shutdown Plan Mt"/>
    <s v="S06"/>
    <n v="219"/>
    <x v="1"/>
  </r>
  <r>
    <s v="0P4205041456"/>
    <s v="LOCK WSHR,BRG,136,50X40 DCS7M,KEPL"/>
    <s v="SPARE PARTS; PART NAME:LOCK WASHER,BEARING; EQUIPMENT NAME:NAPTHA FEED PUMP; EQUIPMENT MAKE:KIRLOSKAR EBARA PUMPS LIMITED;EQUIPMENT MODEL:50X40 DCS 7M; MANUFACTURER:KIRLOSKAR EBARA PUMPS LIMITED; MANUFACTURER PART NUMBER:136"/>
    <d v="2018-01-29T00:00:00"/>
    <s v="SPARE_PARTS"/>
    <x v="2"/>
    <s v="2000"/>
    <s v="GS01"/>
    <s v="EA"/>
    <n v="1"/>
    <n v="345"/>
    <n v="0"/>
    <n v="0"/>
    <n v="345"/>
    <s v="ZSPR"/>
    <n v="0"/>
    <s v=""/>
    <n v="0"/>
    <n v="0"/>
    <s v="ONGC Petro additions Ltd."/>
    <s v="INR"/>
    <n v="0"/>
    <n v="0"/>
    <n v="0"/>
    <n v="0"/>
    <n v="0"/>
    <n v="0"/>
    <n v="0"/>
    <n v="0"/>
    <n v="0"/>
    <n v="0"/>
    <n v="0"/>
    <n v="0"/>
    <n v="0"/>
    <n v="0"/>
    <s v="General Store"/>
    <s v="P04"/>
    <n v="2163"/>
    <x v="2"/>
  </r>
  <r>
    <s v="0P4205040057"/>
    <s v="LOCK WSHR,BRG,MGA103-DDR002/382,ITT-CORP"/>
    <s v="SPARE PARTS; PART NAME:BEARING LOCK WASHER; MANUFACTURER PARTNUMBER:8910-0005; MANUFACTURER:ITT CORPORATION INDIA PVT LTD;MATERIAL:STEEL; DRAWING NUMBER:MGA103-D-DR-002; ITEM POSITIONNUMBER:382; EQUIPMENT NAME:WASTE HEXANE TRANSFER PUMP; EQUIPMENTMAKE:ITT CORPORATION INDIA PVT LTD; EQUIPMENT MODEL:3171 ST 1X1.5-6"/>
    <d v="2017-06-30T00:00:00"/>
    <s v="SPARE_PARTS"/>
    <x v="2"/>
    <s v="2000"/>
    <s v="GS01"/>
    <s v="EA"/>
    <n v="1"/>
    <n v="343.6"/>
    <n v="0"/>
    <n v="0"/>
    <n v="343.6"/>
    <s v="ZSPR"/>
    <n v="0"/>
    <s v=""/>
    <n v="0"/>
    <n v="0"/>
    <s v="ONGC Petro additions Ltd."/>
    <s v="INR"/>
    <n v="0"/>
    <n v="0"/>
    <n v="0"/>
    <n v="0"/>
    <n v="0"/>
    <n v="0"/>
    <n v="0"/>
    <n v="0"/>
    <n v="0"/>
    <n v="0"/>
    <n v="0"/>
    <n v="0"/>
    <n v="0"/>
    <n v="0"/>
    <s v="General Store"/>
    <s v="P04"/>
    <n v="2376"/>
    <x v="2"/>
  </r>
  <r>
    <s v="0P0801040479"/>
    <s v="GSKT,M12320731,KBLCCOMP"/>
    <s v="SPARE PARTS; PART NAME:GASKET; DRAWING NUMBER:M23702048; ITEM POSITION NUMBER:C19; EQUIPMENT NAME:COMPRESSOR; EQUIPMENTMAKE:KOBELCO COMPRESSOR; EQUIPMENT MODEL:KS20SNZ; MANUFACTURER:KOBELCO COMPRESSOR; MANUFACTURER PART NUMBER:M12320731"/>
    <d v="2022-03-24T00:00:00"/>
    <s v="SPARE_PARTS"/>
    <x v="2"/>
    <s v="2000"/>
    <s v="GS01"/>
    <s v="EA"/>
    <n v="1"/>
    <n v="342.51"/>
    <n v="0"/>
    <n v="0"/>
    <n v="342.51"/>
    <s v="ZSPR"/>
    <n v="0"/>
    <s v=""/>
    <n v="0"/>
    <n v="0"/>
    <s v="ONGC Petro additions Ltd."/>
    <s v="INR"/>
    <n v="0"/>
    <n v="0"/>
    <n v="0"/>
    <n v="0"/>
    <n v="0"/>
    <n v="0"/>
    <n v="0"/>
    <n v="0"/>
    <n v="0"/>
    <n v="0"/>
    <n v="0"/>
    <n v="0"/>
    <n v="0"/>
    <n v="0"/>
    <s v="General Store"/>
    <s v="P04"/>
    <n v="648"/>
    <x v="2"/>
  </r>
  <r>
    <s v="0T2545780024"/>
    <s v="GSKT,RBR,FLR,EPDM,CL150,4IN,11KC"/>
    <s v="REINFORCED FLAT RING RUBBER GASKET; MAT:ETHYLENE-PROPYLENE RUBBER; CROSS SECTION:WITH INSERT; MAT, INSERT:STEEL; FACING,FLANGE:RAISED FACE; PRESSURE DESIGNATION:ASME CL 150; THICKNESS AT INSERT:5 MM; SIZE, PIPE, NOMINAL:4 IN; REFERENCE: 11KC"/>
    <d v="2022-03-29T00:00:00"/>
    <s v="RE_RU_FL_GASKETS"/>
    <x v="2"/>
    <s v="2000"/>
    <s v="SP01"/>
    <s v="EA"/>
    <n v="1"/>
    <n v="337.54"/>
    <n v="0"/>
    <n v="0"/>
    <n v="337.54"/>
    <s v="ZSTO"/>
    <n v="0"/>
    <s v=""/>
    <n v="0"/>
    <n v="0"/>
    <s v="ONGC Petro additions Ltd."/>
    <s v="INR"/>
    <n v="0"/>
    <n v="0"/>
    <n v="0"/>
    <n v="0"/>
    <n v="0"/>
    <n v="0"/>
    <n v="0"/>
    <n v="0"/>
    <n v="0"/>
    <n v="0"/>
    <n v="0"/>
    <n v="0"/>
    <n v="0"/>
    <n v="0"/>
    <s v="Shutdown Plan Mt"/>
    <s v="S06"/>
    <n v="643"/>
    <x v="1"/>
  </r>
  <r>
    <s v="0P3766900396"/>
    <s v="JT,D07021,NEWLONG"/>
    <s v="SPARE PARTS; PART NAME:JOINT; EQUIPMENT NAME:PORTABLE STITCHING MACHINE;EQUIPMENT MAKE:NEWLONG INDUSTRIAL FZC; EQUIPMENT MODEL:NP-7A; ADDITIONALINFORMATION:BN-5-6; MANUFACTURER PART NUMBER:D07021; MANUFACTURER:NEWLONGINDUSTRIAL FZC; BUSHING AND OILING PARTS"/>
    <d v="2018-08-06T00:00:00"/>
    <s v="SPARE_PARTS"/>
    <x v="2"/>
    <s v="2000"/>
    <s v="CH01"/>
    <s v="EA"/>
    <n v="10"/>
    <n v="336.63"/>
    <n v="0"/>
    <n v="0"/>
    <n v="336.63"/>
    <s v="ZSPR"/>
    <n v="0"/>
    <s v=""/>
    <n v="0"/>
    <n v="0"/>
    <s v="ONGC Petro additions Ltd."/>
    <s v="INR"/>
    <n v="0"/>
    <n v="0"/>
    <n v="0"/>
    <n v="0"/>
    <n v="0"/>
    <n v="0"/>
    <n v="0"/>
    <n v="0"/>
    <n v="0"/>
    <n v="0"/>
    <n v="0"/>
    <n v="0"/>
    <n v="0"/>
    <n v="0"/>
    <s v="Chemcial store"/>
    <s v="P04"/>
    <n v="1974"/>
    <x v="2"/>
  </r>
  <r>
    <s v="0P4602010108"/>
    <s v="METER CURR,0TO20A,EQ72/11042,RISHABH"/>
    <s v="ELECTRICAL MEASURING INSTRUMENTS; TYPE:MOVING IRON AMMETER; PHASE:0 TO 20 A; MANUFACTURER:RISHABH INSTRUMENTS; MANUFACTURER PARTNUMBER:EQ72/11042"/>
    <d v="2016-08-13T00:00:00"/>
    <s v="ELECT_MEASUR_INST"/>
    <x v="4"/>
    <s v="2000"/>
    <s v="GS01"/>
    <s v="EA"/>
    <n v="1"/>
    <n v="327"/>
    <n v="0"/>
    <n v="0"/>
    <n v="327"/>
    <s v="ZSPR"/>
    <n v="0"/>
    <s v=""/>
    <n v="0"/>
    <n v="0"/>
    <s v="ONGC Petro additions Ltd."/>
    <s v="INR"/>
    <n v="0"/>
    <n v="0"/>
    <n v="0"/>
    <n v="0"/>
    <n v="0"/>
    <n v="0"/>
    <n v="0"/>
    <n v="0"/>
    <n v="0"/>
    <n v="0"/>
    <n v="0"/>
    <n v="0"/>
    <n v="0"/>
    <n v="0"/>
    <s v="General Store"/>
    <s v="P01"/>
    <n v="2697"/>
    <x v="2"/>
  </r>
  <r>
    <s v="0T3002010091"/>
    <s v="BRG,BALL,MET,6308,40MM,90MM"/>
    <s v="METRIC BALL BEARINGS; TYPE:RADIAL CONTACT; ROWS:SINGLE; MAT, CAGE:PRESSED STEEL; DESIGNATION NUMBER:6308; DIAMETER, BORE:40 MM;DIAMETER, OD:90 MM; WIDTH/HEIGHT:23 MM"/>
    <d v="2023-05-01T00:00:00"/>
    <s v="ME_BA_BEARINGS"/>
    <x v="2"/>
    <s v="2000"/>
    <s v="CH01"/>
    <s v="EA"/>
    <n v="1"/>
    <n v="321.32"/>
    <n v="0"/>
    <n v="0"/>
    <n v="321.32"/>
    <s v="ZSTO"/>
    <n v="0"/>
    <s v=""/>
    <n v="0"/>
    <n v="0"/>
    <s v="ONGC Petro additions Ltd."/>
    <s v="INR"/>
    <n v="0"/>
    <n v="0"/>
    <n v="0"/>
    <n v="0"/>
    <n v="0"/>
    <n v="0"/>
    <n v="0"/>
    <n v="0"/>
    <n v="0"/>
    <n v="0"/>
    <n v="0"/>
    <n v="0"/>
    <n v="0"/>
    <n v="0"/>
    <s v="Chemcial store"/>
    <s v="S06"/>
    <n v="245"/>
    <x v="1"/>
  </r>
  <r>
    <s v="0P0615760022"/>
    <s v="BUSH,51,CHRORICH"/>
    <s v="SPARE PARTS; PART NAME:BUSH; MANUFACTURER PART NUMBER:51; MANUFACTURER:CHRONOS RICHARDSON; DRAWING NUMBER:1B 1958; ITEM POSITIONNUMBER:8; EQUIPMENT NAME:FLAKER BAGGING SYSTEM; EQUIPMENT MAKE:CHRONOS RICHARDSON; EQUIPMENT MODEL:GE-55 SSF; ADDITIONALINFORMATION:PRESSURE FOOT RELEASE LEVER; SUB ASSY:SEWING HEAD 150 U"/>
    <d v="2017-11-22T00:00:00"/>
    <s v="SPARE_PARTS"/>
    <x v="2"/>
    <s v="2000"/>
    <s v="GS01"/>
    <s v="EA"/>
    <n v="2"/>
    <n v="320.08"/>
    <n v="0"/>
    <n v="0"/>
    <n v="320.08"/>
    <s v="ZSPR"/>
    <n v="0"/>
    <s v=""/>
    <n v="0"/>
    <n v="0"/>
    <s v="ONGC Petro additions Ltd."/>
    <s v="INR"/>
    <n v="0"/>
    <n v="0"/>
    <n v="0"/>
    <n v="0"/>
    <n v="0"/>
    <n v="0"/>
    <n v="0"/>
    <n v="0"/>
    <n v="0"/>
    <n v="0"/>
    <n v="0"/>
    <n v="0"/>
    <n v="0"/>
    <n v="0"/>
    <s v="General Store"/>
    <s v="P04"/>
    <n v="2231"/>
    <x v="2"/>
  </r>
  <r>
    <s v="0P0615760061"/>
    <s v="THREAD RELEASE,2714 J,CHRORICH"/>
    <s v="SPARE PARTS; PART NAME:THREAD RELEASE; MANUFACTURER PART NUMBER:2714 J; MANUFACTURER:CHRONOS RICHARDSON; DRAWING NUMBER:1B 2175;ITEM POSITION NUMBER:88; EQUIPMENT NAME:FLAKER BAGGING SYSTEM; EQUIPMENT MAKE:CHRONOS RICHARDSON; EQUIPMENT MODEL:GE-55 SSF; SUBASSY:SEWING HEAD 150 U"/>
    <d v="2017-11-22T00:00:00"/>
    <s v="SPARE_PARTS"/>
    <x v="2"/>
    <s v="2000"/>
    <s v="GS01"/>
    <s v="EA"/>
    <n v="2"/>
    <n v="320.08"/>
    <n v="0"/>
    <n v="0"/>
    <n v="320.08"/>
    <s v="ZSPR"/>
    <n v="0"/>
    <s v=""/>
    <n v="0"/>
    <n v="0"/>
    <s v="ONGC Petro additions Ltd."/>
    <s v="INR"/>
    <n v="0"/>
    <n v="0"/>
    <n v="0"/>
    <n v="0"/>
    <n v="0"/>
    <n v="0"/>
    <n v="0"/>
    <n v="0"/>
    <n v="0"/>
    <n v="0"/>
    <n v="0"/>
    <n v="0"/>
    <n v="0"/>
    <n v="0"/>
    <s v="General Store"/>
    <s v="P04"/>
    <n v="2231"/>
    <x v="2"/>
  </r>
  <r>
    <s v="0P4204020009"/>
    <s v="OIL SEAL,CROSS HEAD,1651023,24,SWELORE"/>
    <s v="SPARE PARTS; PART NAME:OIL SEAL, CROSS HEAD; MANUFACTURER PART NUMBER:1651023, 24; MANUFACTURER:SWELORE ENGINEERING PVT LTD;MATERIAL:STANDARD; DRAWING NUMBER:MGA201-D-DR-00002; EQUIPMENT NAME:RECIPROCATING PUMP; EQUIPMENT MAKE:SWELORE ENGINEERING PVT LTD;EQUIPMENT MODEL:WDD-5000/65"/>
    <d v="2023-11-16T00:00:00"/>
    <s v="SPARE_PARTS"/>
    <x v="2"/>
    <s v="2000"/>
    <s v="GS01"/>
    <s v="EA"/>
    <n v="1"/>
    <n v="319.5"/>
    <n v="0"/>
    <n v="0"/>
    <n v="319.5"/>
    <s v="ZSPR"/>
    <n v="0"/>
    <s v=""/>
    <n v="0"/>
    <n v="0"/>
    <s v="ONGC Petro additions Ltd."/>
    <s v="INR"/>
    <n v="0"/>
    <n v="0"/>
    <n v="0"/>
    <n v="0"/>
    <n v="0"/>
    <n v="0"/>
    <n v="0"/>
    <n v="0"/>
    <n v="0"/>
    <n v="0"/>
    <n v="0"/>
    <n v="0"/>
    <n v="0"/>
    <n v="0"/>
    <s v="General Store"/>
    <s v="P04"/>
    <n v="46"/>
    <x v="2"/>
  </r>
  <r>
    <s v="0P4205023235"/>
    <s v="KEY,CPLG,F/3700SA1.5x3,4956816+,ITT-CORP"/>
    <s v="SPARE PARTS; PART NAME:KEY,COUPLING; EQUIPMENT NAME:HEXANE UNLOADING PUMP; EQUIPMENT MAKE:ITT CORPORATION INDIA PVT LTD; EQUIPMENTMODEL:3700 SA-1.5x3 - 11S; MANUFACTURER:ITT CORPORATION INDIA PVT LTD; MANUFACTURER PART NUMBER:49568 164 2213; EQUIPMENTNAME:HEXANE-I UNLOADING PUMP"/>
    <d v="2017-06-30T00:00:00"/>
    <s v="SPARE_PARTS"/>
    <x v="2"/>
    <s v="2000"/>
    <s v="GS01"/>
    <s v="EA"/>
    <n v="2"/>
    <n v="319.5"/>
    <n v="0"/>
    <n v="0"/>
    <n v="319.5"/>
    <s v="ZSPR"/>
    <n v="0"/>
    <s v=""/>
    <n v="0"/>
    <n v="0"/>
    <s v="ONGC Petro additions Ltd."/>
    <s v="INR"/>
    <n v="0"/>
    <n v="0"/>
    <n v="0"/>
    <n v="0"/>
    <n v="0"/>
    <n v="0"/>
    <n v="0"/>
    <n v="0"/>
    <n v="0"/>
    <n v="0"/>
    <n v="0"/>
    <n v="0"/>
    <n v="0"/>
    <n v="0"/>
    <s v="General Store"/>
    <s v="P04"/>
    <n v="2376"/>
    <x v="2"/>
  </r>
  <r>
    <s v="0P4205023248"/>
    <s v="KEY,CPLG,F/3700SA3x6,495681642+,ITT-CORP"/>
    <s v="SPARE PARTS; PART NAME:KEY,COUPLING; EQUIPMENT NAME:HPG LOADING PUMP; EQUIPMENT MAKE:ITT CORPORATION INDIA PVT LTD; EQUIPMENTMODEL:3700 SA-3x6 - 9S; MANUFACTURER:ITT CORPORATION INDIA PVT LTD; MANUFACTURER PART NUMBER:49568 164 2213"/>
    <d v="2017-06-30T00:00:00"/>
    <s v="SPARE_PARTS"/>
    <x v="2"/>
    <s v="2000"/>
    <s v="GS01"/>
    <s v="EA"/>
    <n v="2"/>
    <n v="319.5"/>
    <n v="0"/>
    <n v="0"/>
    <n v="319.5"/>
    <s v="ZSPR"/>
    <n v="0"/>
    <s v=""/>
    <n v="0"/>
    <n v="0"/>
    <s v="ONGC Petro additions Ltd."/>
    <s v="INR"/>
    <n v="0"/>
    <n v="0"/>
    <n v="0"/>
    <n v="0"/>
    <n v="0"/>
    <n v="0"/>
    <n v="0"/>
    <n v="0"/>
    <n v="0"/>
    <n v="0"/>
    <n v="0"/>
    <n v="0"/>
    <n v="0"/>
    <n v="0"/>
    <s v="General Store"/>
    <s v="P04"/>
    <n v="2376"/>
    <x v="2"/>
  </r>
  <r>
    <s v="0P4205023255"/>
    <s v="KEY,CPLG,F/3700MA2x3,495682052+,ITT-CORP"/>
    <s v="SPARE PARTS; PART NAME:KEY,COUPLING; EQUIPMENT MAKE:ITT CORPORATION INDIA PVT LTD; EQUIPMENT MODEL:3700 MA-2x3 - 13S;MANUFACTURER:ITT CORPORATION INDIA PVT LTD; MANUFACTURER PART NUMBER:49568 205 2213; EQUIPMENT NAME:C6+OLIGOMER TRANSFER ANDLOADING PUMP, C9+CUT TRANSFER AND LOADING PUMP"/>
    <d v="2017-06-30T00:00:00"/>
    <s v="SPARE_PARTS"/>
    <x v="2"/>
    <s v="2000"/>
    <s v="GS01"/>
    <s v="EA"/>
    <n v="2"/>
    <n v="319.5"/>
    <n v="0"/>
    <n v="0"/>
    <n v="319.5"/>
    <s v="ZSPR"/>
    <n v="0"/>
    <s v=""/>
    <n v="0"/>
    <n v="0"/>
    <s v="ONGC Petro additions Ltd."/>
    <s v="INR"/>
    <n v="0"/>
    <n v="0"/>
    <n v="0"/>
    <n v="0"/>
    <n v="0"/>
    <n v="0"/>
    <n v="0"/>
    <n v="0"/>
    <n v="0"/>
    <n v="0"/>
    <n v="0"/>
    <n v="0"/>
    <n v="0"/>
    <n v="0"/>
    <s v="General Store"/>
    <s v="P04"/>
    <n v="2376"/>
    <x v="2"/>
  </r>
  <r>
    <s v="0T4608030115"/>
    <s v="BLK ADDON,1NO,4A,MNX-A2,L&amp;T"/>
    <s v="CONTACT BLOCK; CONFIGURATION-CONTACT:1 NO; CURRENT-RATED:4 A; MANUFACTURER:LARSEN &amp; TOUBRO; MODEL:MNX-A2; FOR AUXILLARY CONTACT"/>
    <d v="2021-07-17T00:00:00"/>
    <s v="CONTACT_BLOCK"/>
    <x v="4"/>
    <s v="2000"/>
    <s v="CH01"/>
    <s v="EA"/>
    <n v="1"/>
    <n v="318.06"/>
    <n v="0"/>
    <n v="0"/>
    <n v="318.06"/>
    <s v="ZSTO"/>
    <n v="0"/>
    <s v=""/>
    <n v="0"/>
    <n v="0"/>
    <s v="ONGC Petro additions Ltd."/>
    <s v="INR"/>
    <n v="0"/>
    <n v="0"/>
    <n v="0"/>
    <n v="0"/>
    <n v="0"/>
    <n v="0"/>
    <n v="0"/>
    <n v="0"/>
    <n v="0"/>
    <n v="0"/>
    <n v="0"/>
    <n v="0"/>
    <n v="0"/>
    <n v="0"/>
    <s v="Chemcial store"/>
    <s v="S03"/>
    <n v="898"/>
    <x v="1"/>
  </r>
  <r>
    <s v="0T2548810004"/>
    <s v="GSKT,RJ,SOFT IRON,OCTAL,R49,CL300,8IN"/>
    <s v="RING JOINT GASKETS; DESIGN SPEC:ANSI B16.20; MAT:SOFT IRON; HARDNESS, MAXIMUM:90 BHN; TYPE:OCTAGONAL; RING IDENTIF NO.:R49; SIZE,FLANGE (INCH:8 IN; DESIGN SPEC, FLANGE:ANSI B16.5; PRESSURE DESIGNATION:CLASS 300"/>
    <d v="2023-05-06T00:00:00"/>
    <s v="RI_GASKETS"/>
    <x v="2"/>
    <s v="2000"/>
    <s v="SP01"/>
    <s v="EA"/>
    <n v="1"/>
    <n v="317.5"/>
    <n v="0"/>
    <n v="0"/>
    <n v="317.5"/>
    <s v="ZSTO"/>
    <n v="0"/>
    <s v=""/>
    <n v="0"/>
    <n v="0"/>
    <s v="ONGC Petro additions Ltd."/>
    <s v="INR"/>
    <n v="0"/>
    <n v="0"/>
    <n v="0"/>
    <n v="0"/>
    <n v="0"/>
    <n v="0"/>
    <n v="0"/>
    <n v="0"/>
    <n v="0"/>
    <n v="0"/>
    <n v="0"/>
    <n v="0"/>
    <n v="0"/>
    <n v="0"/>
    <s v="Shutdown Plan Mt"/>
    <s v="S06"/>
    <n v="240"/>
    <x v="1"/>
  </r>
  <r>
    <s v="0P3766900327"/>
    <s v="FELT,OIL,245391,NEWLONG"/>
    <s v="SPARE PARTS; PART NAME:FELT,OIL; EQUIPMENT NAME:PORTABLE STITCHING MACHINE;EQUIPMENT MAKE:NEWLONG INDUSTRIAL FZC; EQUIPMENT MODEL:NP-7A; MANUFACTURER PARTNUMBER:245391; MANUFACTURER:NEWLONG INDUSTRIAL FZC; FEED DRIVING AND CUTTERPARTS"/>
    <d v="2018-08-06T00:00:00"/>
    <s v="SPARE_PARTS"/>
    <x v="2"/>
    <s v="2000"/>
    <s v="CH01"/>
    <s v="EA"/>
    <n v="10"/>
    <n v="315.08"/>
    <n v="0"/>
    <n v="0"/>
    <n v="315.08"/>
    <s v="ZSPR"/>
    <n v="0"/>
    <s v=""/>
    <n v="0"/>
    <n v="0"/>
    <s v="ONGC Petro additions Ltd."/>
    <s v="INR"/>
    <n v="0"/>
    <n v="0"/>
    <n v="0"/>
    <n v="0"/>
    <n v="0"/>
    <n v="0"/>
    <n v="0"/>
    <n v="0"/>
    <n v="0"/>
    <n v="0"/>
    <n v="0"/>
    <n v="0"/>
    <n v="0"/>
    <n v="0"/>
    <s v="Chemcial store"/>
    <s v="P04"/>
    <n v="1974"/>
    <x v="2"/>
  </r>
  <r>
    <s v="0T1729460145"/>
    <s v="RDCR,CON,BW,4X2IN,CS,STD/XS,A234-WPB"/>
    <s v="BUTT-WELD CONCENTRIC PIPE REDUCERS; DESIGN SPEC:ASME B 16.9; MAT:CARBON STEEL; MAT SPEC, BASE MATERIAL:ASTM A234 GRADE WPB;SCHEDULE NUMBER:STD / XS; SIZE:4 X 2 IN"/>
    <d v="2022-04-02T00:00:00"/>
    <s v="BU_CO_PI_REDUCERS1"/>
    <x v="2"/>
    <s v="2000"/>
    <s v="SP01"/>
    <s v="EA"/>
    <n v="1"/>
    <n v="315"/>
    <n v="0"/>
    <n v="0"/>
    <n v="315"/>
    <s v="ZSTO"/>
    <n v="0"/>
    <s v=""/>
    <n v="0"/>
    <n v="0"/>
    <s v="ONGC Petro additions Ltd."/>
    <s v="INR"/>
    <n v="0"/>
    <n v="0"/>
    <n v="0"/>
    <n v="0"/>
    <n v="0"/>
    <n v="0"/>
    <n v="0"/>
    <n v="0"/>
    <n v="0"/>
    <n v="0"/>
    <n v="0"/>
    <n v="0"/>
    <n v="0"/>
    <n v="0"/>
    <s v="Shutdown Plan Mt"/>
    <s v="S06"/>
    <n v="639"/>
    <x v="1"/>
  </r>
  <r>
    <s v="0T2543980038"/>
    <s v="GSKT,FLR,PE,CNAF,171X290X3MM"/>
    <s v="PLANT ELEMENT FLAT RING GASKET; DIMENSIONS, RING, ID X OD:171 X 290 MM; THICKNESS, GASKET:3 MM; EQUIPMENT NAME:FIRST REACTOROVERHEAD SEPARATOR; EQUIPMENT TYPE:VESSEL; MATERIAL:COMPRESSED NON ASBESTOS FIBRE; DRAWINGNUMBER:3670-CD-VD-106_8937_HGA_33201_001/1550.1-002/17; MANUFACTURER NAME:INDUS PROJECTS LIMITED"/>
    <d v="2022-03-19T00:00:00"/>
    <s v="PL_FL_GASKETS2"/>
    <x v="2"/>
    <s v="2000"/>
    <s v="SP01"/>
    <s v="EA"/>
    <n v="1"/>
    <n v="309.7"/>
    <n v="0"/>
    <n v="0"/>
    <n v="309.7"/>
    <s v="ZSTO"/>
    <n v="0"/>
    <s v=""/>
    <n v="0"/>
    <n v="0"/>
    <s v="ONGC Petro additions Ltd."/>
    <s v="INR"/>
    <n v="0"/>
    <n v="0"/>
    <n v="0"/>
    <n v="0"/>
    <n v="0"/>
    <n v="0"/>
    <n v="0"/>
    <n v="0"/>
    <n v="0"/>
    <n v="0"/>
    <n v="0"/>
    <n v="0"/>
    <n v="0"/>
    <n v="0"/>
    <s v="Shutdown Plan Mt"/>
    <s v="S06"/>
    <n v="653"/>
    <x v="1"/>
  </r>
  <r>
    <s v="0T2541410097"/>
    <s v="GSKT,SPW,W/OUTR RING,SS316,CL300,3IN"/>
    <s v="SPIRAL WOUND GASKETS; DESIGN SPEC:ANSI B16.20; DESIGN SPEC, FLANGE(S):ANSI B16.5; PRESSURE DESIGNATION:CLASS 300; MAT,WINDINGS:STAINLESS STEEL 316; MAT, FILLER:GRAFOIL; MAT, CENTRING RING:STAINLESS STEEL 316; SIZE, PIPE, NOMINAL:3 IN"/>
    <d v="2023-09-05T00:00:00"/>
    <s v="SP_GASKETS"/>
    <x v="2"/>
    <s v="2000"/>
    <s v="GS01"/>
    <s v="EA"/>
    <n v="3"/>
    <n v="309.01"/>
    <n v="0"/>
    <n v="0"/>
    <n v="309.01"/>
    <s v="ZSTO"/>
    <n v="0"/>
    <s v=""/>
    <n v="0"/>
    <n v="0"/>
    <s v="ONGC Petro additions Ltd."/>
    <s v="INR"/>
    <n v="0"/>
    <n v="0"/>
    <n v="0"/>
    <n v="0"/>
    <n v="0"/>
    <n v="0"/>
    <n v="0"/>
    <n v="0"/>
    <n v="0"/>
    <n v="0"/>
    <n v="0"/>
    <n v="0"/>
    <n v="0"/>
    <n v="0"/>
    <s v="General Store"/>
    <s v="S06"/>
    <n v="118"/>
    <x v="1"/>
  </r>
  <r>
    <s v="0P4102211544"/>
    <s v="GSKT,YOKE,372713852807,MIL"/>
    <s v="SPARE PARTS; PART NAME:GASKET,YOKE; MANUFACTURER:MIL CONTROLS LIMITED; MANUFACTURER PART NUMBER:372713852807"/>
    <d v="2017-08-28T00:00:00"/>
    <s v="SPARE_PARTS"/>
    <x v="2"/>
    <s v="2000"/>
    <s v="GS01"/>
    <s v="EA"/>
    <n v="1"/>
    <n v="309"/>
    <n v="0"/>
    <n v="0"/>
    <n v="309"/>
    <s v="ZSPR"/>
    <n v="0"/>
    <s v=""/>
    <n v="0"/>
    <n v="0"/>
    <s v="ONGC Petro additions Ltd."/>
    <s v="INR"/>
    <n v="0"/>
    <n v="0"/>
    <n v="0"/>
    <n v="0"/>
    <n v="0"/>
    <n v="0"/>
    <n v="0"/>
    <n v="0"/>
    <n v="0"/>
    <n v="0"/>
    <n v="0"/>
    <n v="0"/>
    <n v="0"/>
    <n v="0"/>
    <s v="General Store"/>
    <s v="P03"/>
    <n v="2317"/>
    <x v="2"/>
  </r>
  <r>
    <s v="0P4102211550"/>
    <s v="GSKT,YOKE,214128720807,MIL"/>
    <s v="SPARE PARTS; PART NAME:GASKET,YOKE; MANUFACTURER:MIL CONTROLS LIMITED; MANUFACTURER PART NUMBER:214128720807"/>
    <d v="2020-10-28T00:00:00"/>
    <s v="SPARE_PARTS"/>
    <x v="2"/>
    <s v="2000"/>
    <s v="GS01"/>
    <s v="EA"/>
    <n v="1"/>
    <n v="309"/>
    <n v="0"/>
    <n v="0"/>
    <n v="309"/>
    <s v="ZSPR"/>
    <n v="0"/>
    <s v=""/>
    <n v="0"/>
    <n v="0"/>
    <s v="ONGC Petro additions Ltd."/>
    <s v="INR"/>
    <n v="0"/>
    <n v="0"/>
    <n v="0"/>
    <n v="0"/>
    <n v="0"/>
    <n v="0"/>
    <n v="0"/>
    <n v="0"/>
    <n v="0"/>
    <n v="0"/>
    <n v="0"/>
    <n v="0"/>
    <n v="0"/>
    <n v="0"/>
    <s v="General Store"/>
    <s v="P03"/>
    <n v="1160"/>
    <x v="2"/>
  </r>
  <r>
    <s v="0P4102211551"/>
    <s v="GSKT,YOKE,175514207807,MIL"/>
    <s v="SPARE PARTS; PART NAME:GASKET,YOKE; MANUFACTURER:MIL CONTROLS LIMITED; MANUFACTURER PART NUMBER:175514207807"/>
    <d v="2017-08-28T00:00:00"/>
    <s v="SPARE_PARTS"/>
    <x v="2"/>
    <s v="2000"/>
    <s v="GS01"/>
    <s v="EA"/>
    <n v="1"/>
    <n v="309"/>
    <n v="0"/>
    <n v="0"/>
    <n v="309"/>
    <s v="ZSPR"/>
    <n v="0"/>
    <s v=""/>
    <n v="0"/>
    <n v="0"/>
    <s v="ONGC Petro additions Ltd."/>
    <s v="INR"/>
    <n v="0"/>
    <n v="0"/>
    <n v="0"/>
    <n v="0"/>
    <n v="0"/>
    <n v="0"/>
    <n v="0"/>
    <n v="0"/>
    <n v="0"/>
    <n v="0"/>
    <n v="0"/>
    <n v="0"/>
    <n v="0"/>
    <n v="0"/>
    <s v="General Store"/>
    <s v="P03"/>
    <n v="2317"/>
    <x v="2"/>
  </r>
  <r>
    <s v="0P4102211561"/>
    <s v="GSKT,YOKE,419365787807,MIL"/>
    <s v="SPARE PARTS; PART NAME:GASKET,YOKE; MANUFACTURER:MIL CONTROLS LIMITED; MANUFACTURER PART NUMBER:419365787807"/>
    <d v="2017-08-28T00:00:00"/>
    <s v="SPARE_PARTS"/>
    <x v="2"/>
    <s v="2000"/>
    <s v="GS01"/>
    <s v="EA"/>
    <n v="1"/>
    <n v="309"/>
    <n v="0"/>
    <n v="0"/>
    <n v="309"/>
    <s v="ZSPR"/>
    <n v="0"/>
    <s v=""/>
    <n v="0"/>
    <n v="0"/>
    <s v="ONGC Petro additions Ltd."/>
    <s v="INR"/>
    <n v="0"/>
    <n v="0"/>
    <n v="0"/>
    <n v="0"/>
    <n v="0"/>
    <n v="0"/>
    <n v="0"/>
    <n v="0"/>
    <n v="0"/>
    <n v="0"/>
    <n v="0"/>
    <n v="0"/>
    <n v="0"/>
    <n v="0"/>
    <s v="General Store"/>
    <s v="P03"/>
    <n v="2317"/>
    <x v="2"/>
  </r>
  <r>
    <s v="0P4102215020"/>
    <s v="ACTR O-RING,202501526-680-0000,BA-HU"/>
    <s v="SPARE PARTS; PART NAME:ACTUATOR O-RING; EQUIPMENT NAME:CONTROL VALVE; EQUIPMENTMAKE:BAKER HUGHES; MANUFACTURER PART NUMBER:202501526-680-0000;MANUFACTURER:BAKER HUGHES; AN6227-22 (INNER DIAMETER:29.74); VALVE SERIALNUMBER:LB12A0091-001, LB12A0091-004, LB12A0092-002; TYPE:SOFT PART"/>
    <d v="2022-06-16T00:00:00"/>
    <s v="SPARE_PARTS"/>
    <x v="2"/>
    <s v="2000"/>
    <s v="CH01"/>
    <s v="EA"/>
    <n v="3"/>
    <n v="308.7"/>
    <n v="0"/>
    <n v="0"/>
    <n v="308.7"/>
    <s v="ZSPR"/>
    <n v="0"/>
    <s v=""/>
    <n v="0"/>
    <n v="0"/>
    <s v="ONGC Petro additions Ltd."/>
    <s v="INR"/>
    <n v="0"/>
    <n v="0"/>
    <n v="0"/>
    <n v="0"/>
    <n v="0"/>
    <n v="0"/>
    <n v="0"/>
    <n v="0"/>
    <n v="0"/>
    <n v="0"/>
    <n v="0"/>
    <n v="0"/>
    <n v="0"/>
    <n v="0"/>
    <s v="Chemcial store"/>
    <s v="P03"/>
    <n v="564"/>
    <x v="2"/>
  </r>
  <r>
    <s v="0T4003060031"/>
    <s v="SW ROD,F/CS40Y,35,HITACHI"/>
    <s v="SPARE PARTS; PART NAME:SWITCH ROD; EQUIPMENT MAKE:HITACHI; EQUIPMENTMODEL:CS40Y; MANUFACTURER PART NUMBER:35; MANUFACTURER:HITACHI; INSTALLEDQUANTITY:1"/>
    <d v="2022-06-25T00:00:00"/>
    <s v="SPARE_PARTS"/>
    <x v="4"/>
    <s v="2000"/>
    <s v="CH01"/>
    <s v="EA"/>
    <n v="12"/>
    <n v="308.23"/>
    <n v="0"/>
    <n v="0"/>
    <n v="308.23"/>
    <s v="ZSTO"/>
    <n v="0"/>
    <s v=""/>
    <n v="0"/>
    <n v="0"/>
    <s v="ONGC Petro additions Ltd."/>
    <s v="INR"/>
    <n v="0"/>
    <n v="0"/>
    <n v="0"/>
    <n v="0"/>
    <n v="0"/>
    <n v="0"/>
    <n v="0"/>
    <n v="0"/>
    <n v="0"/>
    <n v="0"/>
    <n v="0"/>
    <n v="0"/>
    <n v="0"/>
    <n v="0"/>
    <s v="Chemcial store"/>
    <s v="S06"/>
    <n v="555"/>
    <x v="1"/>
  </r>
  <r>
    <s v="0P4205020335"/>
    <s v="SPARE PART,B8-C2,SHIN-NIP"/>
    <s v="SPARE PARTS; PART NAME:SPARE PART; MANUFACTURER:SHIN NIPPON MACHINERY CO LTD; EQUIPMENT NAME:BIG PUMP (TURBINE); EQUIPMENTMAKE:SHIN NIPPON MACHINER; EQUIPMENT MODEL:B8-C2; ADDITIONAL INFORMATION:FOR LUBE OIL AUXILIARY PUMP"/>
    <d v="2017-06-17T00:00:00"/>
    <s v="SPARE_PARTS"/>
    <x v="2"/>
    <s v="2000"/>
    <s v="GS01"/>
    <s v="EA"/>
    <n v="1"/>
    <n v="307.47000000000003"/>
    <n v="0"/>
    <n v="0"/>
    <n v="307.47000000000003"/>
    <s v="ZSPR"/>
    <n v="0"/>
    <s v=""/>
    <n v="0"/>
    <n v="0"/>
    <s v="ONGC Petro additions Ltd."/>
    <s v="INR"/>
    <n v="0"/>
    <n v="0"/>
    <n v="0"/>
    <n v="0"/>
    <n v="0"/>
    <n v="0"/>
    <n v="0"/>
    <n v="0"/>
    <n v="0"/>
    <n v="0"/>
    <n v="0"/>
    <n v="0"/>
    <n v="0"/>
    <n v="0"/>
    <s v="General Store"/>
    <s v="P04"/>
    <n v="2389"/>
    <x v="2"/>
  </r>
  <r>
    <s v="0T2548810022"/>
    <s v="GSKT,RJ,SOFT IRON,OCTAL,R31,CL900,3IN"/>
    <s v="RING JOINT GASKETS; DESIGN SPEC:ANSI B16.20; MAT:SOFT IRON; TYPE:OCTAGONAL; SERVICE:HYDROGEN; RING IDENTIF NO.:R31; SIZE, FLANGE(INCH:3 IN; DESIGN SPEC, FLANGE:ANSI B16.5; PRESSURE DESIGNATION:CLASS 900"/>
    <d v="2022-04-05T00:00:00"/>
    <s v="RI_GASKETS"/>
    <x v="2"/>
    <s v="2000"/>
    <s v="GS01"/>
    <s v="EA"/>
    <n v="2"/>
    <n v="305.14"/>
    <n v="0"/>
    <n v="0"/>
    <n v="305.14"/>
    <s v="ZSTO"/>
    <n v="0"/>
    <s v=""/>
    <n v="0"/>
    <n v="0"/>
    <s v="ONGC Petro additions Ltd."/>
    <s v="INR"/>
    <n v="0"/>
    <n v="0"/>
    <n v="0"/>
    <n v="0"/>
    <n v="0"/>
    <n v="0"/>
    <n v="0"/>
    <n v="0"/>
    <n v="0"/>
    <n v="0"/>
    <n v="0"/>
    <n v="0"/>
    <n v="0"/>
    <n v="0"/>
    <s v="General Store"/>
    <s v="S06"/>
    <n v="636"/>
    <x v="1"/>
  </r>
  <r>
    <s v="0T2541710022"/>
    <s v="GSKT,SPW,CL600,316,MICA,1IN,33FMFC"/>
    <s v="SPIRAL WOUND GASKETS; PRESSURE DESIGNATION:ASME CL 600; THICKNESS, GASKET:4.5 MM; MAT, WINDINGS:STAINLESS STEEL 316; MAT,FILLER:MICA; MAT, INNER RING:STAINLESS STEEL 316; MAT, CENTRING RING:STAINLESS STEEL 304; SIZE, PIPE, NOMINAL:1 IN; FACING, FLANGE:RAISED FACE; REFERENCE: 33FMFC"/>
    <d v="2022-04-25T00:00:00"/>
    <s v="SP_GASKETS"/>
    <x v="2"/>
    <s v="2000"/>
    <s v="CH01"/>
    <s v="EA"/>
    <n v="7"/>
    <n v="303.62"/>
    <n v="0"/>
    <n v="0"/>
    <n v="303.62"/>
    <s v="ZSTO"/>
    <n v="0"/>
    <s v=""/>
    <n v="0"/>
    <n v="0"/>
    <s v="ONGC Petro additions Ltd."/>
    <s v="INR"/>
    <n v="0"/>
    <n v="0"/>
    <n v="0"/>
    <n v="0"/>
    <n v="0"/>
    <n v="0"/>
    <n v="0"/>
    <n v="0"/>
    <n v="0"/>
    <n v="0"/>
    <n v="0"/>
    <n v="0"/>
    <n v="0"/>
    <n v="0"/>
    <s v="Chemcial store"/>
    <s v="S06"/>
    <n v="616"/>
    <x v="1"/>
  </r>
  <r>
    <s v="0T2541410204"/>
    <s v="GSKT,SPW,CRYO,SS316,CL600,1IN"/>
    <s v="SPIRAL WOUND GASKETS; DESIGN SPEC:ANSI B16.20; DESIGN SPEC, FLANGE(S):ANSI B16.5; SERVICE:CRYO; PRESSURE DESIGNATION:CLASS 600;MAT, WINDINGS:STAINLESS STEEL 316; MAT, FILLER:GRAFOIL; MAT, INNER RING:STAINLESS STEEL 316; MAT, CENTRING RING:STAINLESS STEEL316; SIZE, PIPE, NOMINAL:1 IN"/>
    <d v="2022-03-12T00:00:00"/>
    <s v="SP_GASKETS"/>
    <x v="2"/>
    <s v="2000"/>
    <s v="CH01"/>
    <s v="EA"/>
    <n v="7"/>
    <n v="302.20999999999998"/>
    <n v="0"/>
    <n v="0"/>
    <n v="302.20999999999998"/>
    <s v="ZSTO"/>
    <n v="0"/>
    <s v=""/>
    <n v="0"/>
    <n v="0"/>
    <s v="ONGC Petro additions Ltd."/>
    <s v="INR"/>
    <n v="0"/>
    <n v="0"/>
    <n v="0"/>
    <n v="0"/>
    <n v="0"/>
    <n v="0"/>
    <n v="0"/>
    <n v="0"/>
    <n v="0"/>
    <n v="0"/>
    <n v="0"/>
    <n v="0"/>
    <n v="0"/>
    <n v="0"/>
    <s v="Chemcial store"/>
    <s v="S06"/>
    <n v="660"/>
    <x v="1"/>
  </r>
  <r>
    <s v="0T2541360003"/>
    <s v="GSKT,SPW,CL150,SS316,GRAPH,DN40"/>
    <s v="SPIRAL WOUND GASKETS; DESIGN SPEC:ASME B16.20; PRESSURE DESIGNATION:ASME CL 150; THICKNESS, GASKET:4.5 MM; MAT, WINDINGS:STAINLESSSTEEL 316; MAT, FILLER:GRAPHITE; MAT, INNER RING:STAINLESS STEEL 316; MAT, CENTRING RING:STAINLESS STEEL 316; SIZE, PIPE,NOMINAL:NPS 1.1/2; SIZE, PIPE, NOMINAL:DN 40; DRAWING NUMBER:MEA120-D-DR-0041; POSITION NUMBER:6-2; REAL MANUFACTURERNAME:UNIKLINGER"/>
    <d v="2021-01-06T00:00:00"/>
    <s v="SP_GASKETS"/>
    <x v="2"/>
    <s v="2000"/>
    <s v="SP01"/>
    <s v="EA"/>
    <n v="1"/>
    <n v="300.06"/>
    <n v="0"/>
    <n v="0"/>
    <n v="300.06"/>
    <s v="ZSTO"/>
    <n v="0"/>
    <s v=""/>
    <n v="0"/>
    <n v="0"/>
    <s v="ONGC Petro additions Ltd."/>
    <s v="INR"/>
    <n v="0"/>
    <n v="0"/>
    <n v="0"/>
    <n v="0"/>
    <n v="0"/>
    <n v="0"/>
    <n v="0"/>
    <n v="0"/>
    <n v="0"/>
    <n v="0"/>
    <n v="0"/>
    <n v="0"/>
    <n v="0"/>
    <n v="0"/>
    <s v="Shutdown Plan Mt"/>
    <s v="S06"/>
    <n v="1090"/>
    <x v="1"/>
  </r>
  <r>
    <s v="0T2541710035"/>
    <s v="GSKT,SPW,CL600,316,MICA,3/4IN,33FMFC"/>
    <s v="SPIRAL WOUND GASKETS; PRESSURE DESIGNATION:ASME CL 600; THICKNESS, GASKET:4.5 MM; MAT, WINDINGS:STAINLESS STEEL 316; MAT,FILLER:MICA; MAT, INNER RING:STAINLESS STEEL 316; MAT, CENTRING RING:STAINLESS STEEL 304; SIZE, PIPE, NOMINAL:3/4 IN; FACING,FLANGE: RAISED FACE; REFERENCE: 33FMFC"/>
    <d v="2023-06-29T00:00:00"/>
    <s v="SP_GASKETS"/>
    <x v="2"/>
    <s v="2000"/>
    <s v="CH01"/>
    <s v="EA"/>
    <n v="8"/>
    <n v="298.60000000000002"/>
    <n v="0"/>
    <n v="0"/>
    <n v="298.60000000000002"/>
    <s v="ZSTO"/>
    <n v="0"/>
    <s v=""/>
    <n v="0"/>
    <n v="0"/>
    <s v="ONGC Petro additions Ltd."/>
    <s v="INR"/>
    <n v="0"/>
    <n v="0"/>
    <n v="0"/>
    <n v="0"/>
    <n v="0"/>
    <n v="0"/>
    <n v="0"/>
    <n v="0"/>
    <n v="0"/>
    <n v="0"/>
    <n v="0"/>
    <n v="0"/>
    <n v="0"/>
    <n v="0"/>
    <s v="Chemcial store"/>
    <s v="S06"/>
    <n v="186"/>
    <x v="1"/>
  </r>
  <r>
    <s v="0P3766100026"/>
    <s v="TENSION POST,DS-9C,65151,NEWLONG"/>
    <s v="SPARE PARTS; PART NAME:TENSION POST; EQUIPMENT NAME:BAG CLOSING HEAD MACHINE; EQUIPMENT MAKE:NEWLONG INDUSTRIAL FZC; EQUIPMENTMODEL:DS-9C; MANUFACTURER:NEWLONG INDUSTRIAL FZC; MANUFACTURER PART NUMBER:65151; SUB ASSEMBLY:THREAD TENSION"/>
    <d v="2018-10-14T00:00:00"/>
    <s v="SPARE_PARTS"/>
    <x v="2"/>
    <s v="2000"/>
    <s v="CH01"/>
    <s v="EA"/>
    <n v="7"/>
    <n v="297"/>
    <n v="0"/>
    <n v="0"/>
    <n v="297"/>
    <s v="ZSPR"/>
    <n v="0"/>
    <s v=""/>
    <n v="0"/>
    <n v="0"/>
    <s v="ONGC Petro additions Ltd."/>
    <s v="INR"/>
    <n v="0"/>
    <n v="0"/>
    <n v="0"/>
    <n v="0"/>
    <n v="0"/>
    <n v="0"/>
    <n v="0"/>
    <n v="0"/>
    <n v="0"/>
    <n v="0"/>
    <n v="0"/>
    <n v="0"/>
    <n v="0"/>
    <n v="0"/>
    <s v="Chemcial store"/>
    <s v="P04"/>
    <n v="1905"/>
    <x v="2"/>
  </r>
  <r>
    <s v="0P1401070008"/>
    <s v="PCKG SET,1151309001/31,79,80+,SHIN-NIP"/>
    <s v="SPARE PARTS; PART NAME:PACKING SET; MANUFACTURER PART NUMBER:011513-0900-1/31, 79, 80, 81, ; MANUFACTURER PART NUMBER:156, 157,158, 159; MANUFACTURER:SHIN NIPPON MACHINERY CO LTD; DRAWING NUMBER:11513-0900-1; EQUIPMENT NAME:BIG PUMPS (TURBINE)/; EQUIPMENTNAME:TURBINE SPARES; EQUIPMENT MODEL:B5-R4-R; ADDITIONAL INFORMATION:FOR EMERGENCY SHUT VALVE"/>
    <d v="2017-06-17T00:00:00"/>
    <s v="SPARE_PARTS"/>
    <x v="2"/>
    <s v="2000"/>
    <s v="GS01"/>
    <s v="EA"/>
    <n v="2"/>
    <n v="296.08"/>
    <n v="0"/>
    <n v="0"/>
    <n v="296.08"/>
    <s v="ZSPR"/>
    <n v="0"/>
    <s v=""/>
    <n v="0"/>
    <n v="0"/>
    <s v="ONGC Petro additions Ltd."/>
    <s v="INR"/>
    <n v="0"/>
    <n v="0"/>
    <n v="0"/>
    <n v="0"/>
    <n v="0"/>
    <n v="0"/>
    <n v="0"/>
    <n v="0"/>
    <n v="0"/>
    <n v="0"/>
    <n v="0"/>
    <n v="0"/>
    <n v="0"/>
    <n v="0"/>
    <s v="General Store"/>
    <s v="P04"/>
    <n v="2389"/>
    <x v="2"/>
  </r>
  <r>
    <s v="0P4205030212"/>
    <s v="PCKG SET,115140900/31,79,156+,SHIN-NIP"/>
    <s v="SPARE PARTS; PART NAME:PACKING SET; MANUFACTURER PART NUMBER:115140900/31, 79, 80, 81, 156+; MANUFACTURER:SHIN NIPPON MACHINERY COLTD; DRAWING NUMBER:11514-0900; ITEM POSITION NUMBER:31, 79, 80, 81, 156, 157, 158, 159; EQUIPMENT NAME:BIG PUMP (TURBINE);EQUIPMENT MAKE:SHIN NIPPON MACHINERY CO., LTD; EQUIPMENT MODEL:B6-R2-R; ADDITIONAL INFORMATION:FOR ESV"/>
    <d v="2017-06-17T00:00:00"/>
    <s v="SPARE_PARTS"/>
    <x v="2"/>
    <s v="2000"/>
    <s v="GS01"/>
    <s v="EA"/>
    <n v="2"/>
    <n v="296.08"/>
    <n v="0"/>
    <n v="0"/>
    <n v="296.08"/>
    <s v="ZSPR"/>
    <n v="0"/>
    <s v=""/>
    <n v="0"/>
    <n v="0"/>
    <s v="ONGC Petro additions Ltd."/>
    <s v="INR"/>
    <n v="0"/>
    <n v="0"/>
    <n v="0"/>
    <n v="0"/>
    <n v="0"/>
    <n v="0"/>
    <n v="0"/>
    <n v="0"/>
    <n v="0"/>
    <n v="0"/>
    <n v="0"/>
    <n v="0"/>
    <n v="0"/>
    <n v="0"/>
    <s v="General Store"/>
    <s v="P04"/>
    <n v="2389"/>
    <x v="2"/>
  </r>
  <r>
    <s v="0T2541370363"/>
    <s v="GSKT,SPW,CL600,SS,GPH,8IN"/>
    <s v="SPIRAL WOUND GASKETS; DESIGN SPEC:ASME/ANSI B16.20 - 1998; DESIGN SPEC,FLANGE(S):ASME B16.5; PRESSURE DESIGNATION:CL 600; MAT, WINDINGS:STAINLESSSTEEL; MAT, FILLER:GRAPHITE; MAT, INNER RING:STAINLESS STEEL 316; MAT, CENTRINGRING:CARBON STEEL; SIZE, PIPE, NOMINAL:8 IN"/>
    <d v="2023-10-18T00:00:00"/>
    <s v="SP_GASKETS"/>
    <x v="2"/>
    <s v="2000"/>
    <s v="SP01"/>
    <s v="EA"/>
    <n v="1"/>
    <n v="294.77999999999997"/>
    <n v="0"/>
    <n v="0"/>
    <n v="294.77999999999997"/>
    <s v="ZSTO"/>
    <n v="0"/>
    <s v=""/>
    <n v="0"/>
    <n v="0"/>
    <s v="ONGC Petro additions Ltd."/>
    <s v="INR"/>
    <n v="0"/>
    <n v="0"/>
    <n v="0"/>
    <n v="0"/>
    <n v="0"/>
    <n v="0"/>
    <n v="0"/>
    <n v="0"/>
    <n v="0"/>
    <n v="0"/>
    <n v="0"/>
    <n v="0"/>
    <n v="0"/>
    <n v="0"/>
    <s v="Shutdown Plan Mt"/>
    <s v="S06"/>
    <n v="75"/>
    <x v="1"/>
  </r>
  <r>
    <s v="0P3766900266"/>
    <s v="SFT,255551,NEWLONG"/>
    <s v="SPARE PARTS; PART NAME:SHAFT; EQUIPMENT NAME:STITCHING MACHINE; EQUIPMENT MAKE:NEWLONG INDUSTRIAL FZC; EQUIPMENT MODEL:DS-9C;MANUFACTURER:NEWLONG INDUSTRIAL FZC; MANUFACTURER PART NUMBER:255551; SUB ASSEMBLY:THREAD BREAK DETECTOR PARTS"/>
    <d v="2018-09-27T00:00:00"/>
    <s v="SPARE_PARTS"/>
    <x v="2"/>
    <s v="2000"/>
    <s v="CH01"/>
    <s v="EA"/>
    <n v="2"/>
    <n v="294.18"/>
    <n v="0"/>
    <n v="0"/>
    <n v="294.18"/>
    <s v="ZSPR"/>
    <n v="0"/>
    <s v=""/>
    <n v="0"/>
    <n v="0"/>
    <s v="ONGC Petro additions Ltd."/>
    <s v="INR"/>
    <n v="0"/>
    <n v="0"/>
    <n v="0"/>
    <n v="0"/>
    <n v="0"/>
    <n v="0"/>
    <n v="0"/>
    <n v="0"/>
    <n v="0"/>
    <n v="0"/>
    <n v="0"/>
    <n v="0"/>
    <n v="0"/>
    <n v="0"/>
    <s v="Chemcial store"/>
    <s v="P04"/>
    <n v="1922"/>
    <x v="2"/>
  </r>
  <r>
    <s v="0P3766900367"/>
    <s v="FELT,OIL,245231,NEWLONG"/>
    <s v="SPARE PARTS; PART NAME:FELT,OIL; EQUIPMENT NAME:PORTABLE STITCHING MACHINE;EQUIPMENT MAKE:NEWLONG INDUSTRIAL FZC; EQUIPMENT MODEL:NP-7A; MANUFACTURER PARTNUMBER:245231; MANUFACTURER:NEWLONG INDUSTRIAL FZC; NEEDLE BAR, PRESSER BAR ANDDRIVING PARTS"/>
    <d v="2018-08-06T00:00:00"/>
    <s v="SPARE_PARTS"/>
    <x v="2"/>
    <s v="2000"/>
    <s v="CH01"/>
    <s v="EA"/>
    <n v="20"/>
    <n v="293.52"/>
    <n v="0"/>
    <n v="0"/>
    <n v="293.52"/>
    <s v="ZSPR"/>
    <n v="0"/>
    <s v=""/>
    <n v="0"/>
    <n v="0"/>
    <s v="ONGC Petro additions Ltd."/>
    <s v="INR"/>
    <n v="0"/>
    <n v="0"/>
    <n v="0"/>
    <n v="0"/>
    <n v="0"/>
    <n v="0"/>
    <n v="0"/>
    <n v="0"/>
    <n v="0"/>
    <n v="0"/>
    <n v="0"/>
    <n v="0"/>
    <n v="0"/>
    <n v="0"/>
    <s v="Chemcial store"/>
    <s v="P04"/>
    <n v="1974"/>
    <x v="2"/>
  </r>
  <r>
    <s v="0P0615780044"/>
    <s v="SCR NUT,AS 2710 J,CHRORICH"/>
    <s v="SPARE PARTS; PART NAME:SCREW NUT; MANUFACTURER PART NUMBER:AS 2710 J; MANUFACTURER:CHRONOS RICHARDSON; DRAWING NUMBER:1B 2167; ITEMPOSITION NUMBER:73; EQUIPMENT NAME:FLAKER BAGGING SYSTEM; EQUIPMENT MAKE:CHRONOS RICHARDSON; EQUIPMENT MODEL:GE-55 SSF; ADDITIONALINFORMATION:FOR PRESSURE FOOT TENSION; SUB ASSY:SEWING HEAD 150 U"/>
    <d v="2019-12-18T00:00:00"/>
    <s v="SPARE_PARTS"/>
    <x v="2"/>
    <s v="2000"/>
    <s v="CH01"/>
    <s v="EA"/>
    <n v="2"/>
    <n v="292.17"/>
    <n v="0"/>
    <n v="0"/>
    <n v="292.17"/>
    <s v="ZSPR"/>
    <n v="0"/>
    <s v=""/>
    <n v="0"/>
    <n v="0"/>
    <s v="ONGC Petro additions Ltd."/>
    <s v="INR"/>
    <n v="0"/>
    <n v="0"/>
    <n v="0"/>
    <n v="0"/>
    <n v="0"/>
    <n v="0"/>
    <n v="0"/>
    <n v="0"/>
    <n v="0"/>
    <n v="0"/>
    <n v="0"/>
    <n v="0"/>
    <n v="0"/>
    <n v="0"/>
    <s v="Chemcial store"/>
    <s v="P04"/>
    <n v="1475"/>
    <x v="2"/>
  </r>
  <r>
    <s v="0P0615780037"/>
    <s v="STUD,2705,CHRORICH"/>
    <s v="SPARE PARTS; PART NAME:STUD; MANUFACTURER PART NUMBER:2705; MANUFACTURER:CHRONOS RICHARDSON; DRAWING NUMBER:1B 2078; ITEM POSITIONNUMBER:58; EQUIPMENT NAME:FLAKER BAGGING SYSTEM; EQUIPMENT MAKE:CHRONOS RICHARDSON; EQUIPMENT MODEL:GE-55 SSF; SUB ASSY:SEWING HEAD150 U"/>
    <d v="2017-11-22T00:00:00"/>
    <s v="SPARE_PARTS"/>
    <x v="2"/>
    <s v="2000"/>
    <s v="GS01"/>
    <s v="EA"/>
    <n v="2"/>
    <n v="290.98"/>
    <n v="0"/>
    <n v="0"/>
    <n v="290.98"/>
    <s v="ZSPR"/>
    <n v="0"/>
    <s v=""/>
    <n v="0"/>
    <n v="0"/>
    <s v="ONGC Petro additions Ltd."/>
    <s v="INR"/>
    <n v="0"/>
    <n v="0"/>
    <n v="0"/>
    <n v="0"/>
    <n v="0"/>
    <n v="0"/>
    <n v="0"/>
    <n v="0"/>
    <n v="0"/>
    <n v="0"/>
    <n v="0"/>
    <n v="0"/>
    <n v="0"/>
    <n v="0"/>
    <s v="General Store"/>
    <s v="P04"/>
    <n v="2231"/>
    <x v="2"/>
  </r>
  <r>
    <s v="0P4205030200"/>
    <s v="O-RING,F/OIL COOLER,B5-R4-R,SHIN-NIP"/>
    <s v="SPARE PARTS; PART NAME:O-RING; MANUFACTURER PART NUMBER:B5-R4-R; MANUFACTURER:SHIN NIPPON MACHINERY CO LTD; EQUIPMENT NAME:BIG PUMP(TURBINE); EQUIPMENT MAKE:SHIN NIPPON MACHINERY CO., LTD; EQUIPMENT MODEL:B5-R4-R; ADDITIONAL INFORMATION:FOR OIL COOLER"/>
    <d v="2022-11-09T00:00:00"/>
    <s v="SPARE_PARTS"/>
    <x v="2"/>
    <s v="2000"/>
    <s v="GS01"/>
    <s v="EA"/>
    <n v="2"/>
    <n v="284.7"/>
    <n v="0"/>
    <n v="0"/>
    <n v="284.7"/>
    <s v="ZSPR"/>
    <n v="0"/>
    <s v=""/>
    <n v="0"/>
    <n v="0"/>
    <s v="ONGC Petro additions Ltd."/>
    <s v="INR"/>
    <n v="0"/>
    <n v="0"/>
    <n v="0"/>
    <n v="0"/>
    <n v="0"/>
    <n v="0"/>
    <n v="0"/>
    <n v="0"/>
    <n v="0"/>
    <n v="0"/>
    <n v="0"/>
    <n v="0"/>
    <n v="0"/>
    <n v="0"/>
    <s v="General Store"/>
    <s v="P04"/>
    <n v="418"/>
    <x v="2"/>
  </r>
  <r>
    <s v="0P3766900032"/>
    <s v="SCR,3S4X8,NEWLONG"/>
    <s v="SPARE PARTS; PART NAME:SCREW; EQUIPMENT NAME:STITCHING MACHINE; EQUIPMENT MAKE:NEWLONG INDUSTRIAL FZC; EQUIPMENT MODEL:DS-9C;ADDITIONAL INFORMATION:FOR LOWER FACE PLATE, GASKET; MANUFACTURER:NEWLONG INDUSTRIAL FZC; MANUFACTURER PART NUMBER:3S4X8; SUBADDITIONAL INFORMATION:FOR LOWER FACE PLATE, GASKET; MANUFACTURER:NEWLONG INDUSTRIAL FZC; MANUFACTURER PART NUMBER:3S4X8; SUBASSEMBLY:MISCELLANEOUS COVER PARTS"/>
    <d v="2018-10-14T00:00:00"/>
    <s v="SPARE_PARTS"/>
    <x v="2"/>
    <s v="2000"/>
    <s v="CH01"/>
    <s v="EA"/>
    <n v="25"/>
    <n v="284.31"/>
    <n v="0"/>
    <n v="0"/>
    <n v="284.31"/>
    <s v="ZSPR"/>
    <n v="0"/>
    <s v=""/>
    <n v="0"/>
    <n v="0"/>
    <s v="ONGC Petro additions Ltd."/>
    <s v="INR"/>
    <n v="0"/>
    <n v="0"/>
    <n v="0"/>
    <n v="0"/>
    <n v="0"/>
    <n v="0"/>
    <n v="0"/>
    <n v="0"/>
    <n v="0"/>
    <n v="0"/>
    <n v="0"/>
    <n v="0"/>
    <n v="0"/>
    <n v="0"/>
    <s v="Chemcial store"/>
    <s v="P04"/>
    <n v="1905"/>
    <x v="2"/>
  </r>
  <r>
    <s v="0T2548810051"/>
    <s v="GSKT,RJ,SOFT IRON,OCTAL,R16,CL1500,1IN"/>
    <s v="RING JOINT GASKETS; DESIGN SPEC:ANSI B16.20; MAT:SOFT IRON; TYPE:OCTAGONAL; SERVICE:HYDROGEN; RING IDENTIF NO.:R16; SIZE, FLANGE(INCH:1 IN; DESIGN SPEC, FLANGE:ANSI B16.5; PRESSURE DESIGNATION:ASME CLASS 1500"/>
    <d v="2023-06-23T00:00:00"/>
    <s v="RI_GASKETS"/>
    <x v="2"/>
    <s v="2000"/>
    <s v="GS01"/>
    <s v="EA"/>
    <n v="4"/>
    <n v="282.87"/>
    <n v="0"/>
    <n v="0"/>
    <n v="282.87"/>
    <s v="ZSTO"/>
    <n v="0"/>
    <s v=""/>
    <n v="0"/>
    <n v="0"/>
    <s v="ONGC Petro additions Ltd."/>
    <s v="INR"/>
    <n v="0"/>
    <n v="0"/>
    <n v="0"/>
    <n v="0"/>
    <n v="0"/>
    <n v="0"/>
    <n v="0"/>
    <n v="0"/>
    <n v="0"/>
    <n v="0"/>
    <n v="0"/>
    <n v="0"/>
    <n v="0"/>
    <n v="0"/>
    <s v="General Store"/>
    <s v="S06"/>
    <n v="192"/>
    <x v="1"/>
  </r>
  <r>
    <s v="0P4102210038"/>
    <s v="GSKT,COMP/17A5,1E845404022,FISH-CO"/>
    <s v="SPARE PARTS; PART NAME:GASKET; MANUFACTURER PART NUMBER:1E845404022; MANUFACTURER:FISHER CONTROLS; MATERIAL:COMP/17A5; EQUIPMENTNAME:CONTROL VALVE; EQUIPMENT MODEL:3.00ET, 4.00ET, 1.50EZC, 2.00EZC, 1.50ES, 2.00EZC, 2.00EZ, 2.00EZ, 4.00ED"/>
    <d v="2023-06-20T00:00:00"/>
    <s v="SPARE_PARTS"/>
    <x v="2"/>
    <s v="2000"/>
    <s v="SP01"/>
    <s v="EA"/>
    <n v="1"/>
    <n v="282.48"/>
    <n v="0"/>
    <n v="0"/>
    <n v="282.48"/>
    <s v="ZSPR"/>
    <n v="0"/>
    <s v=""/>
    <n v="0"/>
    <n v="0"/>
    <s v="ONGC Petro additions Ltd."/>
    <s v="INR"/>
    <n v="0"/>
    <n v="0"/>
    <n v="0"/>
    <n v="0"/>
    <n v="0"/>
    <n v="0"/>
    <n v="0"/>
    <n v="0"/>
    <n v="0"/>
    <n v="0"/>
    <n v="0"/>
    <n v="0"/>
    <n v="0"/>
    <n v="0"/>
    <s v="Shutdown Plan Mt"/>
    <s v="P03"/>
    <n v="195"/>
    <x v="2"/>
  </r>
  <r>
    <s v="0P0615760025"/>
    <s v="BUSH,TENSION SPRG,136,CHRORICH"/>
    <s v="SPARE PARTS; PART NAME:BUSH, TENSION SPRING; MANUFACTURER PART NUMBER:136; MANUFACTURER:CHRONOS RICHARDSON; DRAWING NUMBER:1B 1968;ITEM POSITION NUMBER:23; EQUIPMENT NAME:FLAKER BAGGING SYSTEM; EQUIPMENT MAKE:CHRONOS RICHARDSON; EQUIPMENT MODEL:GE-55 SSF; SUBASSY:SEWING HEAD 150 U"/>
    <d v="2017-11-22T00:00:00"/>
    <s v="SPARE_PARTS"/>
    <x v="2"/>
    <s v="2000"/>
    <s v="GS01"/>
    <s v="EA"/>
    <n v="2"/>
    <n v="281.27999999999997"/>
    <n v="0"/>
    <n v="0"/>
    <n v="281.27999999999997"/>
    <s v="ZSPR"/>
    <n v="0"/>
    <s v=""/>
    <n v="0"/>
    <n v="0"/>
    <s v="ONGC Petro additions Ltd."/>
    <s v="INR"/>
    <n v="0"/>
    <n v="0"/>
    <n v="0"/>
    <n v="0"/>
    <n v="0"/>
    <n v="0"/>
    <n v="0"/>
    <n v="0"/>
    <n v="0"/>
    <n v="0"/>
    <n v="0"/>
    <n v="0"/>
    <n v="0"/>
    <n v="0"/>
    <s v="General Store"/>
    <s v="P04"/>
    <n v="2231"/>
    <x v="2"/>
  </r>
  <r>
    <s v="0T2548220006"/>
    <s v="GSKT,FLR,CL150,PTFE,8IN,3MM,250AARH"/>
    <s v="FLAT RING GASKETS; PRESSURE DESIGNATION:ASME CLASS 150; THICKNESS:3 MM; MAT:WHITE PTFE; SIZE, PIPE, NOMINAL:8 IN; FINISH, FLANGEFACING:125 TO 250 AARH"/>
    <d v="2017-05-23T00:00:00"/>
    <s v="FL_GASKETS"/>
    <x v="2"/>
    <s v="2000"/>
    <s v="SP01"/>
    <s v="EA"/>
    <n v="1"/>
    <n v="280"/>
    <n v="0"/>
    <n v="0"/>
    <n v="280"/>
    <s v="ZSTO"/>
    <n v="0"/>
    <s v=""/>
    <n v="0"/>
    <n v="0"/>
    <s v="ONGC Petro additions Ltd."/>
    <s v="INR"/>
    <n v="0"/>
    <n v="0"/>
    <n v="0"/>
    <n v="0"/>
    <n v="0"/>
    <n v="0"/>
    <n v="0"/>
    <n v="0"/>
    <n v="0"/>
    <n v="0"/>
    <n v="0"/>
    <n v="0"/>
    <n v="0"/>
    <n v="0"/>
    <s v="Shutdown Plan Mt"/>
    <s v="S06"/>
    <n v="2414"/>
    <x v="1"/>
  </r>
  <r>
    <s v="0T1737700002"/>
    <s v="RDCR,CON,SW,CS,A105,CL3000,1X1/2IN"/>
    <s v="SOCKET WELD CONCENTRIC PIPE REDUCERS; MAT:CARBON STEEL; MAT, SPEC:ASTM A105; PRESSURE DESIGNATION:CL 3000; SIZE:1 X 1/2 IN"/>
    <d v="2022-07-12T00:00:00"/>
    <s v="SW_CO_PI_REDUCERS1"/>
    <x v="2"/>
    <s v="2000"/>
    <s v="SP01"/>
    <s v="EA"/>
    <n v="4"/>
    <n v="276.48"/>
    <n v="0"/>
    <n v="0"/>
    <n v="276.48"/>
    <s v="ZSTO"/>
    <n v="0"/>
    <s v=""/>
    <n v="0"/>
    <n v="0"/>
    <s v="ONGC Petro additions Ltd."/>
    <s v="INR"/>
    <n v="0"/>
    <n v="0"/>
    <n v="0"/>
    <n v="0"/>
    <n v="0"/>
    <n v="0"/>
    <n v="0"/>
    <n v="0"/>
    <n v="0"/>
    <n v="0"/>
    <n v="0"/>
    <n v="0"/>
    <n v="0"/>
    <n v="0"/>
    <s v="Shutdown Plan Mt"/>
    <s v="S06"/>
    <n v="538"/>
    <x v="1"/>
  </r>
  <r>
    <s v="0P2061020020"/>
    <s v="HLDR FSE,GL CRTG,250VAC,10A"/>
    <s v="FUSE HOLDERS; MAT:GLASS; FUSE LINK:GLASS CARTRIDGE (1 A); CURRENT, RATED:10 A; VOLTAGE, RATED:250 VAC; MANUFACTURER:KRISTRONSYSTEMS; MOUNTING:PANEL DOOR; DIMENSIONS:DIA 6.35 X LG 31.8 MM; FOR CRACKER CATHODIC PROTECTION TR UNIT"/>
    <d v="2017-07-22T00:00:00"/>
    <s v="FUSE_HOLDERS"/>
    <x v="4"/>
    <s v="2000"/>
    <s v="GS01"/>
    <s v="EA"/>
    <n v="10"/>
    <n v="273.35000000000002"/>
    <n v="0"/>
    <n v="0"/>
    <n v="273.35000000000002"/>
    <s v="ZSPR"/>
    <n v="0"/>
    <s v=""/>
    <n v="0"/>
    <n v="0"/>
    <s v="ONGC Petro additions Ltd."/>
    <s v="INR"/>
    <n v="0"/>
    <n v="0"/>
    <n v="0"/>
    <n v="0"/>
    <n v="0"/>
    <n v="0"/>
    <n v="0"/>
    <n v="0"/>
    <n v="0"/>
    <n v="0"/>
    <n v="0"/>
    <n v="0"/>
    <n v="0"/>
    <n v="0"/>
    <s v="General Store"/>
    <s v="P01"/>
    <n v="2354"/>
    <x v="2"/>
  </r>
  <r>
    <s v="0P0801050105"/>
    <s v="PIN,SPLIT,23.340.140.00,KPCL"/>
    <s v="SPARE PARTS; PART NAME:PIN,SPLIT; EQUIPMENT NAME:INSTRUMENT AIR COMPRESSOR; EQUIPMENT MODEL:1EHA1T; MANUFACTURER:KPCL; MANUFACTURERPART NUMBER:23.340.140.00; DRAWING NUMBER:EPCC2-GP-VD-009_9190_CDX_001-02"/>
    <d v="2023-04-29T00:00:00"/>
    <s v="SPARE_PARTS"/>
    <x v="2"/>
    <s v="2000"/>
    <s v="GS01"/>
    <s v="EA"/>
    <n v="8"/>
    <n v="272"/>
    <n v="0"/>
    <n v="0"/>
    <n v="272"/>
    <s v="ZSPR"/>
    <n v="0"/>
    <s v=""/>
    <n v="0"/>
    <n v="0"/>
    <s v="ONGC Petro additions Ltd."/>
    <s v="INR"/>
    <n v="0"/>
    <n v="0"/>
    <n v="0"/>
    <n v="0"/>
    <n v="0"/>
    <n v="0"/>
    <n v="0"/>
    <n v="0"/>
    <n v="0"/>
    <n v="0"/>
    <n v="0"/>
    <n v="0"/>
    <n v="0"/>
    <n v="0"/>
    <s v="General Store"/>
    <s v="P04"/>
    <n v="247"/>
    <x v="2"/>
  </r>
  <r>
    <s v="0T1734350022"/>
    <s v="ELB,SW,A105,CL6000,90°,1IN,IBR"/>
    <s v="SOCKET WELD PIPE ELBOWS; MAT:CARBON STEEL; MAT SPEC:ASTM A105; PRESSURE DESIGNATION:CL 6000; ANGLE:90°; INSPECTION, CERTIF:IBR;SIZE:1 IN; NOTE:7"/>
    <d v="2023-06-14T00:00:00"/>
    <s v="SO_PI_ELBOWS"/>
    <x v="2"/>
    <s v="2000"/>
    <s v="CH01"/>
    <s v="EA"/>
    <n v="1"/>
    <n v="271.99"/>
    <n v="0"/>
    <n v="0"/>
    <n v="271.99"/>
    <s v="ZSTO"/>
    <n v="0"/>
    <s v=""/>
    <n v="0"/>
    <n v="0"/>
    <s v="ONGC Petro additions Ltd."/>
    <s v="INR"/>
    <n v="0"/>
    <n v="0"/>
    <n v="0"/>
    <n v="0"/>
    <n v="0"/>
    <n v="0"/>
    <n v="0"/>
    <n v="0"/>
    <n v="0"/>
    <n v="0"/>
    <n v="0"/>
    <n v="0"/>
    <n v="0"/>
    <n v="0"/>
    <s v="Chemcial store"/>
    <s v="S06"/>
    <n v="201"/>
    <x v="1"/>
  </r>
  <r>
    <s v="0P0615780070"/>
    <s v="SCR,SPCL,1B 14599/12,CHRORICH"/>
    <s v="SPARE PARTS; PART NAME:SCREW, SPECIAL; MANUFACTURER PART NUMBER:1B 14599/12; MANUFACTURER:CHRONOS RICHARDSON; DRAWING NUMBER:1B14599; ITEM POSITION NUMBER:12; EQUIPMENT NAME:FLAKER BAGGING SYSTEM; EQUIPMENT MAKE:CHRONOS RICHARDSON; EQUIPMENT MODEL:GE-55 SSF;SUB ASSY:SEWING HEAD CASE OF SEWING HEAD 150 U"/>
    <d v="2022-01-13T00:00:00"/>
    <s v="SPARE_PARTS"/>
    <x v="2"/>
    <s v="2000"/>
    <s v="GS01"/>
    <s v="EA"/>
    <n v="4"/>
    <n v="271.56"/>
    <n v="0"/>
    <n v="0"/>
    <n v="271.56"/>
    <s v="ZSPR"/>
    <n v="0"/>
    <s v=""/>
    <n v="0"/>
    <n v="0"/>
    <s v="ONGC Petro additions Ltd."/>
    <s v="INR"/>
    <n v="0"/>
    <n v="0"/>
    <n v="0"/>
    <n v="0"/>
    <n v="0"/>
    <n v="0"/>
    <n v="0"/>
    <n v="0"/>
    <n v="0"/>
    <n v="0"/>
    <n v="0"/>
    <n v="0"/>
    <n v="0"/>
    <n v="0"/>
    <s v="General Store"/>
    <s v="P04"/>
    <n v="718"/>
    <x v="2"/>
  </r>
  <r>
    <s v="0T3002010274"/>
    <s v="BRG,BALL,MET,6303ZZJ,17MM,47MM"/>
    <s v="METRIC BALL BEARINGS; TYPE:RADIAL CONTACT; SERIES:6300; ROWS:SINGLE; STYLE:DEEPGROOVE WITH TWO SHIELDS; DESIGNATION NUMBER:6303ZZJ; DIAMETER, BORE:17 MM;DIAMETER, OD:47 MM; WIDTH/HEIGHT:14 MM"/>
    <d v="2023-04-06T00:00:00"/>
    <s v="ME_BA_BEARINGS"/>
    <x v="2"/>
    <s v="2000"/>
    <s v="CH01"/>
    <s v="EA"/>
    <n v="3"/>
    <n v="267"/>
    <n v="0"/>
    <n v="0"/>
    <n v="267"/>
    <s v="ZSTO"/>
    <n v="0"/>
    <s v=""/>
    <n v="0"/>
    <n v="0"/>
    <s v="ONGC Petro additions Ltd."/>
    <s v="INR"/>
    <n v="0"/>
    <n v="0"/>
    <n v="0"/>
    <n v="0"/>
    <n v="0"/>
    <n v="0"/>
    <n v="0"/>
    <n v="0"/>
    <n v="0"/>
    <n v="0"/>
    <n v="0"/>
    <n v="0"/>
    <n v="0"/>
    <n v="0"/>
    <s v="Chemcial store"/>
    <s v="S06"/>
    <n v="270"/>
    <x v="1"/>
  </r>
  <r>
    <s v="0T2545780035"/>
    <s v="GSKT,RBR,FLR,EPDM,CL300,3/4IN,11KC"/>
    <s v="REINFORCED FLAT RING RUBBER GASKET; MAT:ETHYLENE-PROPYLENE RUBBER; CROSS SECTION:WITH INSERT; MAT, INSERT:STEEL; FACING,FLANGE:RAISED FACE; PRESSURE DESIGNATION:ASME CL 300; THICKNESS AT INSERT:3 MM; SIZE, PIPE, NOMINAL:3/4 IN; REFERENCE: 11KC"/>
    <d v="2022-03-29T00:00:00"/>
    <s v="RE_RU_FL_GASKETS"/>
    <x v="2"/>
    <s v="2000"/>
    <s v="GS01"/>
    <s v="EA"/>
    <n v="7"/>
    <n v="262.10000000000002"/>
    <n v="0"/>
    <n v="0"/>
    <n v="262.10000000000002"/>
    <s v="ZSTO"/>
    <n v="0"/>
    <s v=""/>
    <n v="0"/>
    <n v="0"/>
    <s v="ONGC Petro additions Ltd."/>
    <s v="INR"/>
    <n v="0"/>
    <n v="0"/>
    <n v="0"/>
    <n v="0"/>
    <n v="0"/>
    <n v="0"/>
    <n v="0"/>
    <n v="0"/>
    <n v="0"/>
    <n v="0"/>
    <n v="0"/>
    <n v="0"/>
    <n v="0"/>
    <n v="0"/>
    <s v="General Store"/>
    <s v="S06"/>
    <n v="643"/>
    <x v="1"/>
  </r>
  <r>
    <s v="0P0615780081"/>
    <s v="SCR,SPCL,AS 3010 DB,CHRORICH"/>
    <s v="SPARE PARTS; PART NAME:SCREW, SPECIAL; MANUFACTURER PART NUMBER:AS 3010 DB; MANUFACTURER:CHRONOS RICHARDSON; DRAWING NUMBER:1B2194; ITEM POSITION NUMBER:3; EQUIPMENT NAME:FLAKER BAGGING SYSTEM; EQUIPMENT MAKE:CHRONOS RICHARDSON; EQUIPMENT MODEL:GE-55 SSF;SUB ASSY:OSCILLATING BLOCK COMPLETE; SEWING HEAD 150 U"/>
    <d v="2017-11-22T00:00:00"/>
    <s v="SPARE_PARTS"/>
    <x v="2"/>
    <s v="2000"/>
    <s v="GS01"/>
    <s v="EA"/>
    <n v="2"/>
    <n v="261.88"/>
    <n v="0"/>
    <n v="0"/>
    <n v="261.88"/>
    <s v="ZSPR"/>
    <n v="0"/>
    <s v=""/>
    <n v="0"/>
    <n v="0"/>
    <s v="ONGC Petro additions Ltd."/>
    <s v="INR"/>
    <n v="0"/>
    <n v="0"/>
    <n v="0"/>
    <n v="0"/>
    <n v="0"/>
    <n v="0"/>
    <n v="0"/>
    <n v="0"/>
    <n v="0"/>
    <n v="0"/>
    <n v="0"/>
    <n v="0"/>
    <n v="0"/>
    <n v="0"/>
    <s v="General Store"/>
    <s v="P04"/>
    <n v="2231"/>
    <x v="2"/>
  </r>
  <r>
    <s v="0P0615780088"/>
    <s v="NUT,1B 6790/3,CHRORICH"/>
    <s v="SPARE PARTS; PART NAME:NUT; MANUFACTURER PART NUMBER:1B 6790/3; MANUFACTURER:CHRONOS RICHARDSON; DRAWING NUMBER:1B 6790; ITEMPOSITION NUMBER:3; EQUIPMENT NAME:FLAKER BAGGING SYSTEM; EQUIPMENT MAKE:CHRONOS RICHARDSON; EQUIPMENT MODEL:GE-55 SSF; ADDITIONALINFORMATION:FOR LOOPER; SUB ASSY:LOOPER CLAMP ASSEMBLY; SEWING HEAD 150 U"/>
    <d v="2017-11-22T00:00:00"/>
    <s v="SPARE_PARTS"/>
    <x v="2"/>
    <s v="2000"/>
    <s v="GS01"/>
    <s v="EA"/>
    <n v="2"/>
    <n v="261.88"/>
    <n v="0"/>
    <n v="0"/>
    <n v="261.88"/>
    <s v="ZSPR"/>
    <n v="0"/>
    <s v=""/>
    <n v="0"/>
    <n v="0"/>
    <s v="ONGC Petro additions Ltd."/>
    <s v="INR"/>
    <n v="0"/>
    <n v="0"/>
    <n v="0"/>
    <n v="0"/>
    <n v="0"/>
    <n v="0"/>
    <n v="0"/>
    <n v="0"/>
    <n v="0"/>
    <n v="0"/>
    <n v="0"/>
    <n v="0"/>
    <n v="0"/>
    <n v="0"/>
    <s v="General Store"/>
    <s v="P04"/>
    <n v="2231"/>
    <x v="2"/>
  </r>
  <r>
    <s v="0P4102211535"/>
    <s v="GSKT,YOKE,851630131807,MIL"/>
    <s v="SPARE PARTS; PART NAME:GASKET,YOKE; MANUFACTURER:MIL CONTROLS LIMITED; MANUFACTURER PART NUMBER:851630131807"/>
    <d v="2020-11-05T00:00:00"/>
    <s v="SPARE_PARTS"/>
    <x v="2"/>
    <s v="2000"/>
    <s v="GS01"/>
    <s v="EA"/>
    <n v="1"/>
    <n v="259"/>
    <n v="0"/>
    <n v="0"/>
    <n v="259"/>
    <s v="ZSPR"/>
    <n v="0"/>
    <s v=""/>
    <n v="0"/>
    <n v="0"/>
    <s v="ONGC Petro additions Ltd."/>
    <s v="INR"/>
    <n v="0"/>
    <n v="0"/>
    <n v="0"/>
    <n v="0"/>
    <n v="0"/>
    <n v="0"/>
    <n v="0"/>
    <n v="0"/>
    <n v="0"/>
    <n v="0"/>
    <n v="0"/>
    <n v="0"/>
    <n v="0"/>
    <n v="0"/>
    <s v="General Store"/>
    <s v="P03"/>
    <n v="1152"/>
    <x v="2"/>
  </r>
  <r>
    <s v="0P4102211542"/>
    <s v="GSKT,YOKE,496637429807,MIL"/>
    <s v="SPARE PARTS; PART NAME:GASKET,YOKE; MANUFACTURER:MIL CONTROLS LIMITED; MANUFACTURER PART NUMBER:496637429807"/>
    <d v="2017-08-28T00:00:00"/>
    <s v="SPARE_PARTS"/>
    <x v="2"/>
    <s v="2000"/>
    <s v="GS01"/>
    <s v="EA"/>
    <n v="1"/>
    <n v="259"/>
    <n v="0"/>
    <n v="0"/>
    <n v="259"/>
    <s v="ZSPR"/>
    <n v="0"/>
    <s v=""/>
    <n v="0"/>
    <n v="0"/>
    <s v="ONGC Petro additions Ltd."/>
    <s v="INR"/>
    <n v="0"/>
    <n v="0"/>
    <n v="0"/>
    <n v="0"/>
    <n v="0"/>
    <n v="0"/>
    <n v="0"/>
    <n v="0"/>
    <n v="0"/>
    <n v="0"/>
    <n v="0"/>
    <n v="0"/>
    <n v="0"/>
    <n v="0"/>
    <s v="General Store"/>
    <s v="P03"/>
    <n v="2317"/>
    <x v="2"/>
  </r>
  <r>
    <s v="0P4102211543"/>
    <s v="GSKT,YOKE,469311754807,MIL"/>
    <s v="SPARE PARTS; PART NAME:GASKET,YOKE; MANUFACTURER:MIL CONTROLS LIMITED; MANUFACTURER PART NUMBER:469311754807"/>
    <d v="2022-06-03T00:00:00"/>
    <s v="SPARE_PARTS"/>
    <x v="2"/>
    <s v="2000"/>
    <s v="GS01"/>
    <s v="EA"/>
    <n v="1"/>
    <n v="259"/>
    <n v="0"/>
    <n v="0"/>
    <n v="259"/>
    <s v="ZSPR"/>
    <n v="0"/>
    <s v=""/>
    <n v="0"/>
    <n v="0"/>
    <s v="ONGC Petro additions Ltd."/>
    <s v="INR"/>
    <n v="0"/>
    <n v="0"/>
    <n v="0"/>
    <n v="0"/>
    <n v="0"/>
    <n v="0"/>
    <n v="0"/>
    <n v="0"/>
    <n v="0"/>
    <n v="0"/>
    <n v="0"/>
    <n v="0"/>
    <n v="0"/>
    <n v="0"/>
    <s v="General Store"/>
    <s v="P03"/>
    <n v="577"/>
    <x v="2"/>
  </r>
  <r>
    <s v="0P4102211546"/>
    <s v="GSKT,YOKE,362112350807,MIL"/>
    <s v="SPARE PARTS; PART NAME:GASKET,YOKE; MANUFACTURER:MIL CONTROLS LIMITED; MANUFACTURER PART NUMBER:362112350807"/>
    <d v="2017-08-28T00:00:00"/>
    <s v="SPARE_PARTS"/>
    <x v="2"/>
    <s v="2000"/>
    <s v="GS01"/>
    <s v="EA"/>
    <n v="1"/>
    <n v="259"/>
    <n v="0"/>
    <n v="0"/>
    <n v="259"/>
    <s v="ZSPR"/>
    <n v="0"/>
    <s v=""/>
    <n v="0"/>
    <n v="0"/>
    <s v="ONGC Petro additions Ltd."/>
    <s v="INR"/>
    <n v="0"/>
    <n v="0"/>
    <n v="0"/>
    <n v="0"/>
    <n v="0"/>
    <n v="0"/>
    <n v="0"/>
    <n v="0"/>
    <n v="0"/>
    <n v="0"/>
    <n v="0"/>
    <n v="0"/>
    <n v="0"/>
    <n v="0"/>
    <s v="General Store"/>
    <s v="P03"/>
    <n v="2317"/>
    <x v="2"/>
  </r>
  <r>
    <s v="0P3766900393"/>
    <s v="SCR,15/64S28021,NEWLONG"/>
    <s v="SPARE PARTS; PART NAME:SCREW; EQUIPMENT NAME:PORTABLE STITCHING MACHINE;EQUIPMENT MAKE:NEWLONG INDUSTRIAL FZC; EQUIPMENT MODEL:NP-7A; MANUFACTURER PARTNUMBER:15/64S28021; MANUFACTURER:NEWLONG INDUSTRIAL FZC; FOR HANDLE ASSEMBLY;BUSHING AND OILING PARTS"/>
    <d v="2018-08-06T00:00:00"/>
    <s v="SPARE_PARTS"/>
    <x v="2"/>
    <s v="2000"/>
    <s v="CH01"/>
    <s v="EA"/>
    <n v="30"/>
    <n v="250.61"/>
    <n v="0"/>
    <n v="0"/>
    <n v="250.61"/>
    <s v="ZSPR"/>
    <n v="0"/>
    <s v=""/>
    <n v="0"/>
    <n v="0"/>
    <s v="ONGC Petro additions Ltd."/>
    <s v="INR"/>
    <n v="0"/>
    <n v="0"/>
    <n v="0"/>
    <n v="0"/>
    <n v="0"/>
    <n v="0"/>
    <n v="0"/>
    <n v="0"/>
    <n v="0"/>
    <n v="0"/>
    <n v="0"/>
    <n v="0"/>
    <n v="0"/>
    <n v="0"/>
    <s v="Chemcial store"/>
    <s v="P04"/>
    <n v="1974"/>
    <x v="2"/>
  </r>
  <r>
    <s v="0P3922150244"/>
    <s v="FLTR ELEM,0.75IN,60,SS304,3.5MPA"/>
    <s v="FILTER ELEMENT; TYPE:Y; SIZE:0.75 IN; MESH SIZE:60; MATERIAL:STAINLESS STEEL304; HYDROTEST PRESSURE:3.5 MPA; OPENING AREA:243%; FOR FILTER / STRAINER;DRAWING NUMBER:JFC-017"/>
    <d v="2019-11-07T00:00:00"/>
    <s v="FILTER ELEMENT"/>
    <x v="2"/>
    <s v="2000"/>
    <s v="CH01"/>
    <s v="EA"/>
    <n v="1"/>
    <n v="250"/>
    <n v="0"/>
    <n v="0"/>
    <n v="250"/>
    <s v="ZSPR"/>
    <n v="0"/>
    <s v=""/>
    <n v="0"/>
    <n v="0"/>
    <s v="ONGC Petro additions Ltd."/>
    <s v="INR"/>
    <n v="0"/>
    <n v="0"/>
    <n v="0"/>
    <n v="0"/>
    <n v="0"/>
    <n v="0"/>
    <n v="0"/>
    <n v="0"/>
    <n v="0"/>
    <n v="0"/>
    <n v="0"/>
    <n v="0"/>
    <n v="0"/>
    <n v="0"/>
    <s v="Chemcial store"/>
    <s v="P04"/>
    <n v="1516"/>
    <x v="2"/>
  </r>
  <r>
    <s v="0T2548160075"/>
    <s v="GSKT,FLR,PE,NON-ASB,171.3X215.9MM,3MM"/>
    <s v="PLANT ELEMENT FLAT RING GASKET; DIMENSIONS, RING, ID X OD:171.3 X 215.9 MM; THICKNESS, GASKET:3 MM; MATERIAL:NON-ASBESTOS;EQUIPMENT NAME:BUTENE-1 COLUMN; DRAWING NUMBER:RAJ-TECHNIP-785-2012; SUPPLIER PART NUMBER:315; FOR I1"/>
    <d v="2017-04-11T00:00:00"/>
    <s v="PL_FL_GASKETS2"/>
    <x v="2"/>
    <s v="2000"/>
    <s v="SP01"/>
    <s v="EA"/>
    <n v="1"/>
    <n v="250"/>
    <n v="0"/>
    <n v="0"/>
    <n v="250"/>
    <s v="ZSTO"/>
    <n v="0"/>
    <s v=""/>
    <n v="0"/>
    <n v="0"/>
    <s v="ONGC Petro additions Ltd."/>
    <s v="INR"/>
    <n v="0"/>
    <n v="0"/>
    <n v="0"/>
    <n v="0"/>
    <n v="0"/>
    <n v="0"/>
    <n v="0"/>
    <n v="0"/>
    <n v="0"/>
    <n v="0"/>
    <n v="0"/>
    <n v="0"/>
    <n v="0"/>
    <n v="0"/>
    <s v="Shutdown Plan Mt"/>
    <s v="S06"/>
    <n v="2456"/>
    <x v="1"/>
  </r>
  <r>
    <s v="0P0615780083"/>
    <s v="GRUB SCR,AS 2710 FA,CHRORICH"/>
    <s v="SPARE PARTS; PART NAME:GRUB SCREW; MANUFACTURER PART NUMBER:AS 2710 FA; MANUFACTURER:CHRONOS RICHARDSON; DRAWING NUMBER:1B 2102;ITEM POSITION NUMBER:5; EQUIPMENT NAME:FLAKER BAGGING SYSTEM; EQUIPMENT MAKE:CHRONOS RICHARDSON; EQUIPMENT MODEL:GE-55 SSF;ADDITIONAL INFORMATION:STANDARD; SUB ASSY:OSCILLATING BLOCK COMPLETE; SEWING HEAD 150 U"/>
    <d v="2022-01-13T00:00:00"/>
    <s v="SPARE_PARTS"/>
    <x v="2"/>
    <s v="2000"/>
    <s v="GS01"/>
    <s v="EA"/>
    <n v="3"/>
    <n v="247.35"/>
    <n v="0"/>
    <n v="0"/>
    <n v="247.35"/>
    <s v="ZSPR"/>
    <n v="0"/>
    <s v=""/>
    <n v="0"/>
    <n v="0"/>
    <s v="ONGC Petro additions Ltd."/>
    <s v="INR"/>
    <n v="0"/>
    <n v="0"/>
    <n v="0"/>
    <n v="0"/>
    <n v="0"/>
    <n v="0"/>
    <n v="0"/>
    <n v="0"/>
    <n v="0"/>
    <n v="0"/>
    <n v="0"/>
    <n v="0"/>
    <n v="0"/>
    <n v="0"/>
    <s v="General Store"/>
    <s v="P04"/>
    <n v="718"/>
    <x v="2"/>
  </r>
  <r>
    <s v="0P4205040314"/>
    <s v="CIRCLIP,EXT,SP STL,B330204000054,KBL"/>
    <s v="SPARE PARTS; PART NAME:CIRCLIP, EXTERNAL; MANUFACTURER PART NUMBER:B330204000054; MANUFACTURER:KIRLOSKAR BROTHERS LTD;MATERIAL:SPECIAL STEEL; EQUIPMENT NAME:CENTRIFUGAL PUMP; EQUIPMENT MODEL:KPDS 32/16 QF; REFERENCE NUMBER:4860001; PUMPCODE:16740F0812A518030; OA NUMBER:F08712A518/0300"/>
    <d v="2016-01-11T00:00:00"/>
    <s v="SPARE_PARTS"/>
    <x v="2"/>
    <s v="2000"/>
    <s v="GS01"/>
    <s v="EA"/>
    <n v="1"/>
    <n v="246.96"/>
    <n v="0"/>
    <n v="0"/>
    <n v="246.96"/>
    <s v="ZSPR"/>
    <n v="0"/>
    <s v=""/>
    <n v="0"/>
    <n v="0"/>
    <s v="ONGC Petro additions Ltd."/>
    <s v="INR"/>
    <n v="0"/>
    <n v="0"/>
    <n v="0"/>
    <n v="0"/>
    <n v="0"/>
    <n v="0"/>
    <n v="0"/>
    <n v="0"/>
    <n v="0"/>
    <n v="0"/>
    <n v="0"/>
    <n v="0"/>
    <n v="0"/>
    <n v="0"/>
    <s v="General Store"/>
    <s v="P04"/>
    <n v="2912"/>
    <x v="2"/>
  </r>
  <r>
    <s v="0P3766900343"/>
    <s v="BSHG,246043,NEWLONG"/>
    <s v="SPARE PARTS; PART NAME:BUSHING; EQUIPMENT NAME:PORTABLE STITCHING MACHINE;EQUIPMENT MAKE:NEWLONG INDUSTRIAL FZC; EQUIPMENT MODEL:NP-7A; MANUFACTURER PARTNUMBER:246043; MANUFACTURER:NEWLONG INDUSTRIAL FZC; FOR KNIFE BRACKET PIN; FEEDDRIVING AND CUTTER PARTS"/>
    <d v="2021-07-10T00:00:00"/>
    <s v="SPARE_PARTS"/>
    <x v="2"/>
    <s v="2000"/>
    <s v="CH01"/>
    <s v="EA"/>
    <n v="7"/>
    <n v="242.82"/>
    <n v="0"/>
    <n v="0"/>
    <n v="242.82"/>
    <s v="ZSPR"/>
    <n v="0"/>
    <s v=""/>
    <n v="0"/>
    <n v="0"/>
    <s v="ONGC Petro additions Ltd."/>
    <s v="INR"/>
    <n v="0"/>
    <n v="0"/>
    <n v="0"/>
    <n v="0"/>
    <n v="0"/>
    <n v="0"/>
    <n v="0"/>
    <n v="0"/>
    <n v="0"/>
    <n v="0"/>
    <n v="0"/>
    <n v="0"/>
    <n v="0"/>
    <n v="0"/>
    <s v="Chemcial store"/>
    <s v="P04"/>
    <n v="905"/>
    <x v="2"/>
  </r>
  <r>
    <s v="0P0801040053"/>
    <s v="O-RING,20A11CM230,DRES-RAN"/>
    <s v="SPARE PARTS; PART NAME:O-RING; MANUFACTURER PART NUMBER:20A11CM230; MANUFACTURER:DRESSER-RAND; EQUIPMENT NAME:FLASH GAS COMPRESSOR;EQUIPMENT MAKE:DRESSER-RAND; EQUIPMENT MODEL:15.5 X 11 ESH 1NL-2; SUB ASSY:ACCESS FRAME OIL, DUAL OIL FILTER"/>
    <d v="2015-07-08T00:00:00"/>
    <s v="SPARE_PARTS"/>
    <x v="2"/>
    <s v="2000"/>
    <s v="GS01"/>
    <s v="EA"/>
    <n v="4"/>
    <n v="241.06"/>
    <n v="0"/>
    <n v="0"/>
    <n v="241.06"/>
    <s v="ZSPR"/>
    <n v="0"/>
    <s v=""/>
    <n v="0"/>
    <n v="0"/>
    <s v="ONGC Petro additions Ltd."/>
    <s v="INR"/>
    <n v="0"/>
    <n v="0"/>
    <n v="0"/>
    <n v="0"/>
    <n v="0"/>
    <n v="0"/>
    <n v="0"/>
    <n v="0"/>
    <n v="0"/>
    <n v="0"/>
    <n v="0"/>
    <n v="0"/>
    <n v="0"/>
    <n v="0"/>
    <s v="General Store"/>
    <s v="P04"/>
    <n v="3099"/>
    <x v="2"/>
  </r>
  <r>
    <s v="0P4204030005"/>
    <s v="O-RING,LNR,NPRN,9935,WDD-1750/46,SWELORE"/>
    <s v="SPARE PARTS; PART NAME:O-RING, LINER; MANUFACTURER PART NUMBER:9935; MANUFACTURER:SWELORE ENGINEERING PVT LTD; MATERIAL:NEOPRENE;DRAWING NUMBER:MGA201-D-DR-00012; EQUIPMENT NAME:RECIPROCATING PUMP; EQUIPMENT MAKE:SWELORE ENGINEERING PVT LTD; EQUIPMENTMODEL:WDD-1750/46"/>
    <d v="2016-01-20T00:00:00"/>
    <s v="SPARE_PARTS"/>
    <x v="2"/>
    <s v="2000"/>
    <s v="GS01"/>
    <s v="EA"/>
    <n v="1"/>
    <n v="240.97"/>
    <n v="0"/>
    <n v="0"/>
    <n v="240.97"/>
    <s v="ZSPR"/>
    <n v="0"/>
    <s v=""/>
    <n v="0"/>
    <n v="0"/>
    <s v="ONGC Petro additions Ltd."/>
    <s v="INR"/>
    <n v="0"/>
    <n v="0"/>
    <n v="0"/>
    <n v="0"/>
    <n v="0"/>
    <n v="0"/>
    <n v="0"/>
    <n v="0"/>
    <n v="0"/>
    <n v="0"/>
    <n v="0"/>
    <n v="0"/>
    <n v="0"/>
    <n v="0"/>
    <s v="General Store"/>
    <s v="P04"/>
    <n v="2903"/>
    <x v="2"/>
  </r>
  <r>
    <s v="0P4205040063"/>
    <s v="RTNG RING,STL,017033100042,SULZ-PMP"/>
    <s v="SPARE PARTS; PART NAME:RETAINING RING; MANUFACTURER PART NUMBER:017033100042; MANUFACTURER:SULZER PUMPS; MATERIAL:SPRING STEEL;ITEM POSITION NUMBER:932.02; EQUIPMENT NAME:CENTRIFUGAL PUMP; EQUIPMENT MAKE:SULZER PUMPS; EQUIPMENT MODEL:ZF40-3400"/>
    <d v="2016-02-18T00:00:00"/>
    <s v="SPARE_PARTS"/>
    <x v="2"/>
    <s v="2000"/>
    <s v="GS01"/>
    <s v="EA"/>
    <n v="1"/>
    <n v="238.06"/>
    <n v="0"/>
    <n v="0"/>
    <n v="238.06"/>
    <s v="ZSPR"/>
    <n v="0"/>
    <s v=""/>
    <n v="0"/>
    <n v="0"/>
    <s v="ONGC Petro additions Ltd."/>
    <s v="INR"/>
    <n v="0"/>
    <n v="0"/>
    <n v="0"/>
    <n v="0"/>
    <n v="0"/>
    <n v="0"/>
    <n v="0"/>
    <n v="0"/>
    <n v="0"/>
    <n v="0"/>
    <n v="0"/>
    <n v="0"/>
    <n v="0"/>
    <n v="0"/>
    <s v="General Store"/>
    <s v="P04"/>
    <n v="2874"/>
    <x v="2"/>
  </r>
  <r>
    <s v="0P3921030028"/>
    <s v="LOCK WSHR,J10.5,DIN6798,213,BUSS-SMS"/>
    <s v="SPARE PARTS; PART NAME:LOCK WASHER; ITEM POSITION NUMBER:213; EQUIPMENTNAME:THIN FILM EVAPORATOR; EQUIPMENT MAKE:BUSS-SMS-CANZLERGMBH; EQUIPMENT MODEL:LB-2800-S; ADDITIONAL INFORMATION:J10.5;MANUFACTURER:BUSS-SMS-CANZLER GMBH; STANDARD:DIN 6798; PARTMANUFACTURER:BUSS-SMS-CANZLER GMBH; STANDARD:DIN 6798; PARTLIST:UPPER BEARING (200); PLANT:BUTENE; MANUFACTURER PART NUMBER:105041;"/>
    <d v="2023-02-20T00:00:00"/>
    <s v="SPARE_PARTS"/>
    <x v="2"/>
    <s v="2000"/>
    <s v="GS01"/>
    <s v="EA"/>
    <n v="6"/>
    <n v="235.68"/>
    <n v="0"/>
    <n v="0"/>
    <n v="235.68"/>
    <s v="ZSPR"/>
    <n v="0"/>
    <s v=""/>
    <n v="0"/>
    <n v="0"/>
    <s v="ONGC Petro additions Ltd."/>
    <s v="INR"/>
    <n v="0"/>
    <n v="0"/>
    <n v="0"/>
    <n v="0"/>
    <n v="0"/>
    <n v="0"/>
    <n v="0"/>
    <n v="0"/>
    <n v="0"/>
    <n v="0"/>
    <n v="0"/>
    <n v="0"/>
    <n v="0"/>
    <n v="0"/>
    <s v="General Store"/>
    <s v="P04"/>
    <n v="315"/>
    <x v="2"/>
  </r>
  <r>
    <s v="0T2548810024"/>
    <s v="GSKT,RJ,SOFT IRON,OCTAL,R45,CL900,6IN"/>
    <s v="RING JOINT GASKETS; DESIGN SPEC:ANSI B16.20; MAT:SOFT IRON; TYPE:OCTAGONAL; SERVICE:HYDROGEN; RING IDENTIF NO.:R45; SIZE, FLANGE(INCH:6 IN; DESIGN SPEC, FLANGE:ANSI B16.5; PRESSURE DESIGNATION:CLASS 900"/>
    <d v="2020-09-04T00:00:00"/>
    <s v="RI_GASKETS"/>
    <x v="2"/>
    <s v="2000"/>
    <s v="SP01"/>
    <s v="EA"/>
    <n v="1"/>
    <n v="233.94"/>
    <n v="0"/>
    <n v="0"/>
    <n v="233.94"/>
    <s v="ZSTO"/>
    <n v="0"/>
    <s v=""/>
    <n v="0"/>
    <n v="0"/>
    <s v="ONGC Petro additions Ltd."/>
    <s v="INR"/>
    <n v="0"/>
    <n v="0"/>
    <n v="0"/>
    <n v="0"/>
    <n v="0"/>
    <n v="0"/>
    <n v="0"/>
    <n v="0"/>
    <n v="0"/>
    <n v="0"/>
    <n v="0"/>
    <n v="0"/>
    <n v="0"/>
    <n v="0"/>
    <s v="Shutdown Plan Mt"/>
    <s v="S06"/>
    <n v="1214"/>
    <x v="1"/>
  </r>
  <r>
    <s v="0T2548810003"/>
    <s v="GSKT,RJ,SOFT IRON,OCTAL,R45,CL300,6IN"/>
    <s v="RING JOINT GASKETS; DESIGN SPEC:ANSI B16.20; MAT:SOFT IRON; HARDNESS, MAXIMUM:90 BHN; TYPE:OCTAGONAL; RING IDENTIF NO.:R45; SIZE,FLANGE (INCH:6 IN; DESIGN SPEC, FLANGE:ANSI B16.5; PRESSURE DESIGNATION:CLASS 300"/>
    <d v="2017-03-30T00:00:00"/>
    <s v="RI_GASKETS"/>
    <x v="2"/>
    <s v="2000"/>
    <s v="SP01"/>
    <s v="EA"/>
    <n v="1"/>
    <n v="232.73"/>
    <n v="0"/>
    <n v="0"/>
    <n v="232.73"/>
    <s v="ZSTO"/>
    <n v="0"/>
    <s v=""/>
    <n v="0"/>
    <n v="0"/>
    <s v="ONGC Petro additions Ltd."/>
    <s v="INR"/>
    <n v="0"/>
    <n v="0"/>
    <n v="0"/>
    <n v="0"/>
    <n v="0"/>
    <n v="0"/>
    <n v="0"/>
    <n v="0"/>
    <n v="0"/>
    <n v="0"/>
    <n v="0"/>
    <n v="0"/>
    <n v="0"/>
    <n v="0"/>
    <s v="Shutdown Plan Mt"/>
    <s v="S06"/>
    <n v="2468"/>
    <x v="1"/>
  </r>
  <r>
    <s v="0P4614290001"/>
    <s v="SW,DR,6A,1NO+1NC,3SE3020-0A,SIEMENS"/>
    <s v="LIMIT SWITCHES; CONFIGURATION, CONTACT:1 NO + 1 NC; RATING, CONTACT:6 A; MANUFACTURER:SIEMENS; MANUFACTURER PART NUMBER:3SE3020-0A;APPLICATION:DOOR; EQUIPMQNT NAME:EOT CRANE; EQUIPMENT MANUFACTURER:FAFECO"/>
    <d v="2015-11-07T00:00:00"/>
    <s v="LI_SWITCHES"/>
    <x v="4"/>
    <s v="2000"/>
    <s v="GS01"/>
    <s v="EA"/>
    <n v="1"/>
    <n v="232.36"/>
    <n v="0"/>
    <n v="0"/>
    <n v="232.36"/>
    <s v="ZSPR"/>
    <n v="0"/>
    <s v=""/>
    <n v="0"/>
    <n v="0"/>
    <s v="ONGC Petro additions Ltd."/>
    <s v="INR"/>
    <n v="0"/>
    <n v="0"/>
    <n v="0"/>
    <n v="0"/>
    <n v="0"/>
    <n v="0"/>
    <n v="0"/>
    <n v="0"/>
    <n v="0"/>
    <n v="0"/>
    <n v="0"/>
    <n v="0"/>
    <n v="0"/>
    <n v="0"/>
    <s v="General Store"/>
    <s v="P01"/>
    <n v="2977"/>
    <x v="2"/>
  </r>
  <r>
    <s v="0T2545780022"/>
    <s v="GSKT,RBR,FLR,EPDM,CL150,3IN,11KC"/>
    <s v="REINFORCED FLAT RING RUBBER GASKET; MAT:ETHYLENE-PROPYLENE RUBBER; CROSS SECTION:WITH INSERT; MAT, INSERT:STEEL; FACING,FLANGE:RAISED FACE; PRESSURE DESIGNATION:ASME CL 150; THICKNESS AT INSERT:4 MM; SIZE, PIPE, NOMINAL:3 IN; REFERENCE: 11KC"/>
    <d v="2022-03-29T00:00:00"/>
    <s v="RE_RU_FL_GASKETS"/>
    <x v="2"/>
    <s v="2000"/>
    <s v="SP01"/>
    <s v="EA"/>
    <n v="1"/>
    <n v="232.24"/>
    <n v="0"/>
    <n v="0"/>
    <n v="232.24"/>
    <s v="ZSTO"/>
    <n v="0"/>
    <s v=""/>
    <n v="0"/>
    <n v="0"/>
    <s v="ONGC Petro additions Ltd."/>
    <s v="INR"/>
    <n v="0"/>
    <n v="0"/>
    <n v="0"/>
    <n v="0"/>
    <n v="0"/>
    <n v="0"/>
    <n v="0"/>
    <n v="0"/>
    <n v="0"/>
    <n v="0"/>
    <n v="0"/>
    <n v="0"/>
    <n v="0"/>
    <n v="0"/>
    <s v="Shutdown Plan Mt"/>
    <s v="S06"/>
    <n v="643"/>
    <x v="1"/>
  </r>
  <r>
    <s v="0T2541360007"/>
    <s v="GSKT,SPW,CL150,SS316,GPH,4IN"/>
    <s v="SPIRAL WOUND GASKETS; DESIGN SPEC:ASME B16.20; PRESSURE DESIGNATION:ASME CLASS150; THICKNESS, GASKET:4.5 MM; THICKNESS, INNER RING:3.2 MM; THICKNESS, CENTRINGRING:3.2 MM; MAT, WINDINGS:STAINLESS STEEL 316; MAT, FILLER:GRAPHITE; MAT, INNERRING:STAINLESS STEEL 316; MAT, CENTRING RING:CARBON STEEL; SIZE, PIPE,NOMINAL:NPS 4 DN 100"/>
    <d v="2023-09-20T00:00:00"/>
    <s v="SP_GASKETS"/>
    <x v="2"/>
    <s v="2000"/>
    <s v="SP01"/>
    <s v="EA"/>
    <n v="2"/>
    <n v="232.16"/>
    <n v="0"/>
    <n v="0"/>
    <n v="232.16"/>
    <s v="ZSTO"/>
    <n v="0"/>
    <s v=""/>
    <n v="0"/>
    <n v="0"/>
    <s v="ONGC Petro additions Ltd."/>
    <s v="INR"/>
    <n v="0"/>
    <n v="0"/>
    <n v="0"/>
    <n v="0"/>
    <n v="0"/>
    <n v="0"/>
    <n v="0"/>
    <n v="0"/>
    <n v="0"/>
    <n v="0"/>
    <n v="0"/>
    <n v="0"/>
    <n v="0"/>
    <n v="0"/>
    <s v="Shutdown Plan Mt"/>
    <s v="S06"/>
    <n v="103"/>
    <x v="1"/>
  </r>
  <r>
    <s v="0T2541370424"/>
    <s v="GSKT,SPW,CL1500,SS,GPH,1.5IN"/>
    <s v="SPIRAL WOUND GASKETS; DESIGN SPEC:ASME/ANSI B16.20 - 1998; DESIGN SPEC, FLANGE(S):ASME B16.5; PRESSURE DESIGNATION:CL 1500; MAT,WINDINGS:STAINLESS STEEL; MAT, FILLER:GRAPHITE; MAT, INNER RING:STAINLESS STEEL 316; MAT, CENTRING RING:STAINLESS STEEL 316; SIZE,PIPE, NOMINAL:1.5 IN"/>
    <d v="2017-10-17T00:00:00"/>
    <s v="SP_GASKETS"/>
    <x v="2"/>
    <s v="2000"/>
    <s v="SP01"/>
    <s v="EA"/>
    <n v="2"/>
    <n v="230.32"/>
    <n v="0"/>
    <n v="0"/>
    <n v="230.32"/>
    <s v="ZSTO"/>
    <n v="0"/>
    <s v=""/>
    <n v="0"/>
    <n v="0"/>
    <s v="ONGC Petro additions Ltd."/>
    <s v="INR"/>
    <n v="0"/>
    <n v="0"/>
    <n v="0"/>
    <n v="0"/>
    <n v="0"/>
    <n v="0"/>
    <n v="0"/>
    <n v="0"/>
    <n v="0"/>
    <n v="0"/>
    <n v="0"/>
    <n v="0"/>
    <n v="0"/>
    <n v="0"/>
    <s v="Shutdown Plan Mt"/>
    <s v="S06"/>
    <n v="2267"/>
    <x v="1"/>
  </r>
  <r>
    <s v="0P3766900046"/>
    <s v="SCR,11/64S40501,NEWLONG"/>
    <s v="SPARE PARTS; PART NAME:SCREW; EQUIPMENT NAME:STITCHING MACHINE; EQUIPMENT MAKE:NEWLONG INDUSTRIAL FZC; EQUIPMENT MODEL:DS-9C;ADDITIONAL INFORMATION:FOR FRAME THREAD EYELET SUPPORT; MANUFACTURER:NEWLONG INDUSTRIAL FZC; MANUFACTURER PART NUMBER:11/64S40501;SUB ASSEMBLY:THREAD TENSION"/>
    <d v="2018-10-14T00:00:00"/>
    <s v="SPARE_PARTS"/>
    <x v="2"/>
    <s v="2000"/>
    <s v="CH01"/>
    <s v="EA"/>
    <n v="20"/>
    <n v="229.02"/>
    <n v="0"/>
    <n v="0"/>
    <n v="229.02"/>
    <s v="ZSPR"/>
    <n v="0"/>
    <s v=""/>
    <n v="0"/>
    <n v="0"/>
    <s v="ONGC Petro additions Ltd."/>
    <s v="INR"/>
    <n v="0"/>
    <n v="0"/>
    <n v="0"/>
    <n v="0"/>
    <n v="0"/>
    <n v="0"/>
    <n v="0"/>
    <n v="0"/>
    <n v="0"/>
    <n v="0"/>
    <n v="0"/>
    <n v="0"/>
    <n v="0"/>
    <n v="0"/>
    <s v="Chemcial store"/>
    <s v="P04"/>
    <n v="1905"/>
    <x v="2"/>
  </r>
  <r>
    <s v="0P4205023269"/>
    <s v="KEY,CPLG,F/3700LA,495683072213,ITT-CORP"/>
    <s v="SPARE PARTS; PART NAME:KEY,COUPLING; EQUIPMENT NAME:C4 RAFFINATE TRANSFER PUMP; EQUIPMENT MAKE:ITT CORPORATION INDIA PVT LTD;EQUIPMENT MODEL:3700 LA 3x4 - 16N; MANUFACTURER:ITT CORPORATION INDIA PVT LTD; MANUFACTURER PART NUMBER:49568 307 2213"/>
    <d v="2017-06-30T00:00:00"/>
    <s v="SPARE_PARTS"/>
    <x v="2"/>
    <s v="2000"/>
    <s v="GS01"/>
    <s v="EA"/>
    <n v="1"/>
    <n v="228.47"/>
    <n v="0"/>
    <n v="0"/>
    <n v="228.47"/>
    <s v="ZSPR"/>
    <n v="0"/>
    <s v=""/>
    <n v="0"/>
    <n v="0"/>
    <s v="ONGC Petro additions Ltd."/>
    <s v="INR"/>
    <n v="0"/>
    <n v="0"/>
    <n v="0"/>
    <n v="0"/>
    <n v="0"/>
    <n v="0"/>
    <n v="0"/>
    <n v="0"/>
    <n v="0"/>
    <n v="0"/>
    <n v="0"/>
    <n v="0"/>
    <n v="0"/>
    <n v="0"/>
    <s v="General Store"/>
    <s v="P04"/>
    <n v="2376"/>
    <x v="2"/>
  </r>
  <r>
    <s v="0P4205031609"/>
    <s v="O-RING,F/3700MX,C02495A2495302,ITT-CORP"/>
    <s v="SPARE PARTS; PART NAME:O-RING; EQUIPMENT NAME:SLOP TRANSFER AND LOADING PUMP; EQUIPMENT MAKE:ITT CORPORATION INDIA PVT LTD;EQUIPMENT MODEL:3700 MX-2X4 - 11A; ADDITIONAL INFORMATION:THRUST END COVER; MANUFACTURER:ITT CORPORATION INDIA PVT LTD;MANUFACTURER PART NUMBER:C02495A249 5302"/>
    <d v="2017-06-30T00:00:00"/>
    <s v="SPARE_PARTS"/>
    <x v="2"/>
    <s v="2000"/>
    <s v="GS01"/>
    <s v="EA"/>
    <n v="1"/>
    <n v="228.47"/>
    <n v="0"/>
    <n v="0"/>
    <n v="228.47"/>
    <s v="ZSPR"/>
    <n v="0"/>
    <s v=""/>
    <n v="0"/>
    <n v="0"/>
    <s v="ONGC Petro additions Ltd."/>
    <s v="INR"/>
    <n v="0"/>
    <n v="0"/>
    <n v="0"/>
    <n v="0"/>
    <n v="0"/>
    <n v="0"/>
    <n v="0"/>
    <n v="0"/>
    <n v="0"/>
    <n v="0"/>
    <n v="0"/>
    <n v="0"/>
    <n v="0"/>
    <n v="0"/>
    <s v="General Store"/>
    <s v="P04"/>
    <n v="2376"/>
    <x v="2"/>
  </r>
  <r>
    <s v="0P4205031630"/>
    <s v="O-RING,F/3700SX,C02495A24953+,ITT-CORP"/>
    <s v="SPARE PARTS; PART NAME:O-RING; EQUIPMENT NAME:PENTANE UNLOADING PUMP; EQUIPMENT MAKE:ITT CORPORATION INDIA PVT LTD; EQUIPMENTMODEL:3700 SX-1.5x3 - 9A; ADDITIONAL INFORMATION:THRUST END COVER; MANUFACTURER:ITT CORPORATION INDIA PVT LTD; MANUFACTURER PARTNUMBER:C02495A249 5302"/>
    <d v="2017-06-30T00:00:00"/>
    <s v="SPARE_PARTS"/>
    <x v="2"/>
    <s v="2000"/>
    <s v="GS01"/>
    <s v="EA"/>
    <n v="1"/>
    <n v="228.47"/>
    <n v="0"/>
    <n v="0"/>
    <n v="228.47"/>
    <s v="ZSPR"/>
    <n v="0"/>
    <s v=""/>
    <n v="0"/>
    <n v="0"/>
    <s v="ONGC Petro additions Ltd."/>
    <s v="INR"/>
    <n v="0"/>
    <n v="0"/>
    <n v="0"/>
    <n v="0"/>
    <n v="0"/>
    <n v="0"/>
    <n v="0"/>
    <n v="0"/>
    <n v="0"/>
    <n v="0"/>
    <n v="0"/>
    <n v="0"/>
    <n v="0"/>
    <n v="0"/>
    <s v="General Store"/>
    <s v="P04"/>
    <n v="2376"/>
    <x v="2"/>
  </r>
  <r>
    <s v="0P4205031678"/>
    <s v="O-RING,F/3700LA,C02495A24953+,ITT-CORP"/>
    <s v="SPARE PARTS; PART NAME:O-RING; EQUIPMENT NAME:C4 RAFFINATE TRANSFER PUMP; EQUIPMENT MAKE:ITT CORPORATION INDIA PVT LTD; EQUIPMENTMODEL:3700 LA 3x4 - 16N; ADDITIONAL INFORMATION:THRUST END COVER; MANUFACTURER:ITT CORPORATION INDIA PVT LTD; MANUFACTURER PARTNUMBER:C02495A249 5302"/>
    <d v="2017-04-15T00:00:00"/>
    <s v="SPARE_PARTS"/>
    <x v="2"/>
    <s v="2000"/>
    <s v="GS01"/>
    <s v="EA"/>
    <n v="1"/>
    <n v="228.47"/>
    <n v="0"/>
    <n v="0"/>
    <n v="228.47"/>
    <s v="ZSPR"/>
    <n v="0"/>
    <s v=""/>
    <n v="0"/>
    <n v="0"/>
    <s v="ONGC Petro additions Ltd."/>
    <s v="INR"/>
    <n v="0"/>
    <n v="0"/>
    <n v="0"/>
    <n v="0"/>
    <n v="0"/>
    <n v="0"/>
    <n v="0"/>
    <n v="0"/>
    <n v="0"/>
    <n v="0"/>
    <n v="0"/>
    <n v="0"/>
    <n v="0"/>
    <n v="0"/>
    <s v="General Store"/>
    <s v="P04"/>
    <n v="2452"/>
    <x v="2"/>
  </r>
  <r>
    <s v="0P4205041318"/>
    <s v="GRUB SCR,F/3700SA1.5x37S,49514+,ITT-CORP"/>
    <s v="SPARE PARTS; PART NAME:GRUB SCREW; EQUIPMENT NAME:LIGHT PFO / PFO UNLOADING PUMP; EQUIPMENT MAKE:ITT CORPORATION INDIA PVT LTD;EQUIPMENT MODEL:3700 SA-1.5x3 - 7S; ADDITIONAL INFORMATION:FOR IMPELLER NUT; MANUFACTURER:ITT CORPORATION INDIA PVT LTD;MANUFACTURER PART NUMBER:49514 105 2229"/>
    <d v="2017-06-30T00:00:00"/>
    <s v="SPARE_PARTS"/>
    <x v="2"/>
    <s v="2000"/>
    <s v="GS01"/>
    <s v="EA"/>
    <n v="1"/>
    <n v="228.47"/>
    <n v="0"/>
    <n v="0"/>
    <n v="228.47"/>
    <s v="ZSPR"/>
    <n v="0"/>
    <s v=""/>
    <n v="0"/>
    <n v="0"/>
    <s v="ONGC Petro additions Ltd."/>
    <s v="INR"/>
    <n v="0"/>
    <n v="0"/>
    <n v="0"/>
    <n v="0"/>
    <n v="0"/>
    <n v="0"/>
    <n v="0"/>
    <n v="0"/>
    <n v="0"/>
    <n v="0"/>
    <n v="0"/>
    <n v="0"/>
    <n v="0"/>
    <n v="0"/>
    <s v="General Store"/>
    <s v="P04"/>
    <n v="2376"/>
    <x v="2"/>
  </r>
  <r>
    <s v="0P4205041324"/>
    <s v="GRUB SCR,F/3700SA1.5x39N,49514+,ITT-CORP"/>
    <s v="SPARE PARTS; PART NAME:GRUB SCREW; EQUIPMENT NAME:WASH OIL UNLOADING PUMP; EQUIPMENT MAKE:ITT CORPORATION INDIA PVT LTD; EQUIPMENTMODEL:3700 SA-1.5x3 - 9N; ADDITIONAL INFORMATION:FOR IMPELLER NUT; MANUFACTURER:ITT CORPORATION INDIA PVT LTD; MANUFACTURER PARTNUMBER:49514 105 2229"/>
    <d v="2017-06-30T00:00:00"/>
    <s v="SPARE_PARTS"/>
    <x v="2"/>
    <s v="2000"/>
    <s v="GS01"/>
    <s v="EA"/>
    <n v="1"/>
    <n v="228.47"/>
    <n v="0"/>
    <n v="0"/>
    <n v="228.47"/>
    <s v="ZSPR"/>
    <n v="0"/>
    <s v=""/>
    <n v="0"/>
    <n v="0"/>
    <s v="ONGC Petro additions Ltd."/>
    <s v="INR"/>
    <n v="0"/>
    <n v="0"/>
    <n v="0"/>
    <n v="0"/>
    <n v="0"/>
    <n v="0"/>
    <n v="0"/>
    <n v="0"/>
    <n v="0"/>
    <n v="0"/>
    <n v="0"/>
    <n v="0"/>
    <n v="0"/>
    <n v="0"/>
    <s v="General Store"/>
    <s v="P04"/>
    <n v="2376"/>
    <x v="2"/>
  </r>
  <r>
    <s v="0P4205041330"/>
    <s v="GRUB SCR,F/3700SX,495141052229,ITT-CORP"/>
    <s v="SPARE PARTS; PART NAME:GRUB SCREW; EQUIPMENT NAME:PENTANE UNLOADING PUMP; EQUIPMENT MAKE:ITT CORPORATION INDIA PVT LTD; EQUIPMENTMODEL:3700 SX-1.5x3 - 9A; ADDITIONAL INFORMATION:FOR IMPELLER NUT; MANUFACTURER:ITT CORPORATION INDIA PVT LTD; MANUFACTURER PARTNUMBER:49514 105 2229"/>
    <d v="2017-06-30T00:00:00"/>
    <s v="SPARE_PARTS"/>
    <x v="2"/>
    <s v="2000"/>
    <s v="GS01"/>
    <s v="EA"/>
    <n v="1"/>
    <n v="228.47"/>
    <n v="0"/>
    <n v="0"/>
    <n v="228.47"/>
    <s v="ZSPR"/>
    <n v="0"/>
    <s v=""/>
    <n v="0"/>
    <n v="0"/>
    <s v="ONGC Petro additions Ltd."/>
    <s v="INR"/>
    <n v="0"/>
    <n v="0"/>
    <n v="0"/>
    <n v="0"/>
    <n v="0"/>
    <n v="0"/>
    <n v="0"/>
    <n v="0"/>
    <n v="0"/>
    <n v="0"/>
    <n v="0"/>
    <n v="0"/>
    <n v="0"/>
    <n v="0"/>
    <s v="General Store"/>
    <s v="P04"/>
    <n v="2376"/>
    <x v="2"/>
  </r>
  <r>
    <s v="0P4205041367"/>
    <s v="GRUB SCR,F/3700LA,495142062229,ITT-CORP"/>
    <s v="SPARE PARTS; PART NAME:GRUB SCREW; EQUIPMENT NAME:C4 RAFFINATE TRANSFER PUMP; EQUIPMENT MAKE:ITT CORPORATION INDIA PVT LTD;EQUIPMENT MODEL:3700 LA 3x4 - 16N; ADDITIONAL INFORMATION:FOR IMPELLER NUT; MANUFACTURER:ITT CORPORATION INDIA PVT LTD;MANUFACTURER PART NUMBER:49514 206 2229"/>
    <d v="2017-06-30T00:00:00"/>
    <s v="SPARE_PARTS"/>
    <x v="2"/>
    <s v="2000"/>
    <s v="GS01"/>
    <s v="EA"/>
    <n v="1"/>
    <n v="228.47"/>
    <n v="0"/>
    <n v="0"/>
    <n v="228.47"/>
    <s v="ZSPR"/>
    <n v="0"/>
    <s v=""/>
    <n v="0"/>
    <n v="0"/>
    <s v="ONGC Petro additions Ltd."/>
    <s v="INR"/>
    <n v="0"/>
    <n v="0"/>
    <n v="0"/>
    <n v="0"/>
    <n v="0"/>
    <n v="0"/>
    <n v="0"/>
    <n v="0"/>
    <n v="0"/>
    <n v="0"/>
    <n v="0"/>
    <n v="0"/>
    <n v="0"/>
    <n v="0"/>
    <s v="General Store"/>
    <s v="P04"/>
    <n v="2376"/>
    <x v="2"/>
  </r>
  <r>
    <s v="0P4205041374"/>
    <s v="GRUB SCR,F/3700LX,495142062229,ITT-CORP"/>
    <s v="SPARE PARTS; PART NAME:GRUB SCREW; EQUIPMENT NAME:C4 MIX TRANSFER PUMP; EQUIPMENT MAKE:ITT CORPORATION INDIA PVT LTD; EQUIPMENTMODEL:3700 LX-3x6 - 17S; ADDITIONAL INFORMATION:FOR IMPELLER NUT; MANUFACTURER:ITT CORPORATION INDIA PVT LTD; MANUFACTURER PARTNUMBER:49514 206 2229"/>
    <d v="2017-06-30T00:00:00"/>
    <s v="SPARE_PARTS"/>
    <x v="2"/>
    <s v="2000"/>
    <s v="GS01"/>
    <s v="EA"/>
    <n v="1"/>
    <n v="228.47"/>
    <n v="0"/>
    <n v="0"/>
    <n v="228.47"/>
    <s v="ZSPR"/>
    <n v="0"/>
    <s v=""/>
    <n v="0"/>
    <n v="0"/>
    <s v="ONGC Petro additions Ltd."/>
    <s v="INR"/>
    <n v="0"/>
    <n v="0"/>
    <n v="0"/>
    <n v="0"/>
    <n v="0"/>
    <n v="0"/>
    <n v="0"/>
    <n v="0"/>
    <n v="0"/>
    <n v="0"/>
    <n v="0"/>
    <n v="0"/>
    <n v="0"/>
    <n v="0"/>
    <s v="General Store"/>
    <s v="P04"/>
    <n v="2376"/>
    <x v="2"/>
  </r>
  <r>
    <s v="0P4205030092"/>
    <s v="PCKG,11513-0900-1/32,SHIN-NIP"/>
    <s v="SPARE PARTS; PART NAME:PACKING; MANUFACTURER PART NUMBER:11513-0900-1/32; MANUFACTURER:SHIN NIPPON MACHINERY CO LTD; DRAWINGNUMBER:11513-0900-1; ITEM POSITION NUMBER:32; EQUIPMENT NAME:BIG PUMP (TURBINE); EQUIPMENT MAKE:SHIN NIPPON MACHINERY CO., LTD;EQUIPMENT MODEL:B5-R4-R; ADDITIONAL INFORMATION:BETWEEN EMV TO CASING"/>
    <d v="2017-06-17T00:00:00"/>
    <s v="SPARE_PARTS"/>
    <x v="2"/>
    <s v="2000"/>
    <s v="GS01"/>
    <s v="EA"/>
    <n v="4"/>
    <n v="227.76"/>
    <n v="0"/>
    <n v="0"/>
    <n v="227.76"/>
    <s v="ZSPR"/>
    <n v="0"/>
    <s v=""/>
    <n v="0"/>
    <n v="0"/>
    <s v="ONGC Petro additions Ltd."/>
    <s v="INR"/>
    <n v="0"/>
    <n v="0"/>
    <n v="0"/>
    <n v="0"/>
    <n v="0"/>
    <n v="0"/>
    <n v="0"/>
    <n v="0"/>
    <n v="0"/>
    <n v="0"/>
    <n v="0"/>
    <n v="0"/>
    <n v="0"/>
    <n v="0"/>
    <s v="General Store"/>
    <s v="P04"/>
    <n v="2389"/>
    <x v="2"/>
  </r>
  <r>
    <s v="0P4102215018"/>
    <s v="ACTR O-RING,202501529-680-0000,BA-HU"/>
    <s v="SPARE PARTS; PART NAME:ACTUATOR O-RING; EQUIPMENT NAME:CONTROL VALVE; EQUIPMENTMAKE:BAKER HUGHES; MANUFACTURER PART NUMBER:202501529-680-0000;MANUFACTURER:BAKER HUGHES; VALVE SERIAL NUMBER:LB12A0090-001, LB12A0091-002,LB12A0092-001, LB12A0092-003; TYPE:SOFT PART"/>
    <d v="2022-06-16T00:00:00"/>
    <s v="SPARE_PARTS"/>
    <x v="2"/>
    <s v="2000"/>
    <s v="CH01"/>
    <s v="EA"/>
    <n v="2"/>
    <n v="226.38"/>
    <n v="0"/>
    <n v="0"/>
    <n v="226.38"/>
    <s v="ZSPR"/>
    <n v="0"/>
    <s v=""/>
    <n v="0"/>
    <n v="0"/>
    <s v="ONGC Petro additions Ltd."/>
    <s v="INR"/>
    <n v="0"/>
    <n v="0"/>
    <n v="0"/>
    <n v="0"/>
    <n v="0"/>
    <n v="0"/>
    <n v="0"/>
    <n v="0"/>
    <n v="0"/>
    <n v="0"/>
    <n v="0"/>
    <n v="0"/>
    <n v="0"/>
    <n v="0"/>
    <s v="Chemcial store"/>
    <s v="P03"/>
    <n v="564"/>
    <x v="2"/>
  </r>
  <r>
    <s v="0T4003060030"/>
    <s v="SPRG,34,F/CS40Y,HITACHI"/>
    <s v="SPARE PARTS; PART NAME:SPRING C; EQUIPMENT MAKE:HITACHI; EQUIPMENT MODEL:CS40Y;MANUFACTURER PART NUMBER:34; MANUFACTURER:HITACHI; INSTALLED QUANTITY:1"/>
    <d v="2022-06-25T00:00:00"/>
    <s v="SPARE_PARTS"/>
    <x v="2"/>
    <s v="2000"/>
    <s v="CH01"/>
    <s v="EA"/>
    <n v="16"/>
    <n v="223.6"/>
    <n v="0"/>
    <n v="0"/>
    <n v="223.6"/>
    <s v="ZSTO"/>
    <n v="0"/>
    <s v=""/>
    <n v="0"/>
    <n v="0"/>
    <s v="ONGC Petro additions Ltd."/>
    <s v="INR"/>
    <n v="0"/>
    <n v="0"/>
    <n v="0"/>
    <n v="0"/>
    <n v="0"/>
    <n v="0"/>
    <n v="0"/>
    <n v="0"/>
    <n v="0"/>
    <n v="0"/>
    <n v="0"/>
    <n v="0"/>
    <n v="0"/>
    <n v="0"/>
    <s v="Chemcial store"/>
    <s v="S06"/>
    <n v="555"/>
    <x v="1"/>
  </r>
  <r>
    <s v="0P3922150281"/>
    <s v="FLTR ELEM,0.75IN,60,SS304,8.8MPA"/>
    <s v="FILTER ELEMENT; TYPE:Y; SIZE:0.75 IN; MESH SIZE:60; MATERIAL:STAINLESS STEEL304; HYDROTEST PRESSURE:8.8 MPA; OPENING AREA:302%; FOR FILTER / STRAINER;DRAWING NUMBER:JFC-023"/>
    <d v="2019-11-07T00:00:00"/>
    <s v="FILTER ELEMENT"/>
    <x v="2"/>
    <s v="2000"/>
    <s v="CH01"/>
    <s v="EA"/>
    <n v="1"/>
    <n v="220"/>
    <n v="0"/>
    <n v="0"/>
    <n v="220"/>
    <s v="ZSPR"/>
    <n v="0"/>
    <s v=""/>
    <n v="0"/>
    <n v="0"/>
    <s v="ONGC Petro additions Ltd."/>
    <s v="INR"/>
    <n v="0"/>
    <n v="0"/>
    <n v="0"/>
    <n v="0"/>
    <n v="0"/>
    <n v="0"/>
    <n v="0"/>
    <n v="0"/>
    <n v="0"/>
    <n v="0"/>
    <n v="0"/>
    <n v="0"/>
    <n v="0"/>
    <n v="0"/>
    <s v="Chemcial store"/>
    <s v="P04"/>
    <n v="1516"/>
    <x v="2"/>
  </r>
  <r>
    <s v="0T2548800015"/>
    <s v="GSKT,RJ,CS,OVAL,CL2500,3/4IN,52DA"/>
    <s v="RING JOINT GASKETS; MAT:LOW CARBON STEEL; TYPE:OVAL; SIZE, FLANGE (INCH:3/4 IN; PRESSURE DESIGNATION:ASME CL2500; FACINGFLANGE:RTJ; REFERENCE:52DA"/>
    <d v="2023-08-25T00:00:00"/>
    <s v="RI_GASKETS"/>
    <x v="2"/>
    <s v="2000"/>
    <s v="GS01"/>
    <s v="EA"/>
    <n v="3"/>
    <n v="217.58"/>
    <n v="0"/>
    <n v="0"/>
    <n v="217.58"/>
    <s v="ZSTO"/>
    <n v="0"/>
    <s v=""/>
    <n v="0"/>
    <n v="0"/>
    <s v="ONGC Petro additions Ltd."/>
    <s v="INR"/>
    <n v="0"/>
    <n v="0"/>
    <n v="0"/>
    <n v="0"/>
    <n v="0"/>
    <n v="0"/>
    <n v="0"/>
    <n v="0"/>
    <n v="0"/>
    <n v="0"/>
    <n v="0"/>
    <n v="0"/>
    <n v="0"/>
    <n v="0"/>
    <s v="General Store"/>
    <s v="S06"/>
    <n v="129"/>
    <x v="1"/>
  </r>
  <r>
    <s v="0T2545780023"/>
    <s v="GSKT,RBR,FLR,EPDM,CL150,2.1/2IN,11KC"/>
    <s v="REINFORCED FLAT RING RUBBER GASKET; MAT:ETHYLENE-PROPYLENE RUBBER; CROSS SECTION:WITH INSERT; MAT, INSERT:STEEL; FACING,FLANGE:RAISED FACE; PRESSURE DESIGNATION:ASME CL 150; THICKNESS AT INSERT:4 MM; SIZE, PIPE, NOMINAL:2.1/2 IN; REFERENCE: 11KC"/>
    <d v="2022-03-29T00:00:00"/>
    <s v="RE_RU_FL_GASKETS"/>
    <x v="2"/>
    <s v="2000"/>
    <s v="SP01"/>
    <s v="EA"/>
    <n v="1"/>
    <n v="213.94"/>
    <n v="0"/>
    <n v="0"/>
    <n v="213.94"/>
    <s v="ZSTO"/>
    <n v="0"/>
    <s v=""/>
    <n v="0"/>
    <n v="0"/>
    <s v="ONGC Petro additions Ltd."/>
    <s v="INR"/>
    <n v="0"/>
    <n v="0"/>
    <n v="0"/>
    <n v="0"/>
    <n v="0"/>
    <n v="0"/>
    <n v="0"/>
    <n v="0"/>
    <n v="0"/>
    <n v="0"/>
    <n v="0"/>
    <n v="0"/>
    <n v="0"/>
    <n v="0"/>
    <s v="Shutdown Plan Mt"/>
    <s v="S06"/>
    <n v="643"/>
    <x v="1"/>
  </r>
  <r>
    <s v="0P0615760058"/>
    <s v="EYELET,MS,2714 D,CHRORICH"/>
    <s v="SPARE PARTS; PART NAME:EYELET; MANUFACTURER PART NUMBER:2714 D; MANUFACTURER:CHRONOS RICHARDSON; MATERIAL:MILD STEEL; DRAWINGNUMBER:1B 21565; ITEM POSITION NUMBER:84; EQUIPMENT NAME:FLAKER BAGGING SYSTEM; EQUIPMENT MAKE:CHRONOS RICHARDSON; EQUIPMENTMODEL:GE-55 SSF; ADDITIONAL INFORMATION:NEEDLE BAR THREAD; SUB ASSY:SEWING HEAD 150 U"/>
    <d v="2017-11-22T00:00:00"/>
    <s v="SPARE_PARTS"/>
    <x v="2"/>
    <s v="2000"/>
    <s v="GS01"/>
    <s v="EA"/>
    <n v="2"/>
    <n v="213.38"/>
    <n v="0"/>
    <n v="0"/>
    <n v="213.38"/>
    <s v="ZSPR"/>
    <n v="0"/>
    <s v=""/>
    <n v="0"/>
    <n v="0"/>
    <s v="ONGC Petro additions Ltd."/>
    <s v="INR"/>
    <n v="0"/>
    <n v="0"/>
    <n v="0"/>
    <n v="0"/>
    <n v="0"/>
    <n v="0"/>
    <n v="0"/>
    <n v="0"/>
    <n v="0"/>
    <n v="0"/>
    <n v="0"/>
    <n v="0"/>
    <n v="0"/>
    <n v="0"/>
    <s v="General Store"/>
    <s v="P04"/>
    <n v="2231"/>
    <x v="2"/>
  </r>
  <r>
    <s v="0P4205041594"/>
    <s v="CIRCLIP,EXT,PN ISO 35,MATPL"/>
    <s v="SPARE PARTS; PART NAME:CIRCLIP,EXTERNAL; MATERIAL:SPRING STEEL; EQUIPMENT MAKE:MATHER &amp; PLATT PUMPS LTD; EQUIPMENT MODEL:PN ISO 35;MANUFACTURER:MATHER &amp; PLATT PUMPS LTD; EQUIPMENT NAME:CIP PUMP FOR ULTRAFILTRATION PLANT"/>
    <d v="2016-08-05T00:00:00"/>
    <s v="SPARE_PARTS"/>
    <x v="2"/>
    <s v="2000"/>
    <s v="GS01"/>
    <s v="EA"/>
    <n v="2"/>
    <n v="213.07"/>
    <n v="0"/>
    <n v="0"/>
    <n v="213.07"/>
    <s v="ZSPR"/>
    <n v="0"/>
    <s v=""/>
    <n v="0"/>
    <n v="0"/>
    <s v="ONGC Petro additions Ltd."/>
    <s v="INR"/>
    <n v="0"/>
    <n v="0"/>
    <n v="0"/>
    <n v="0"/>
    <n v="0"/>
    <n v="0"/>
    <n v="0"/>
    <n v="0"/>
    <n v="0"/>
    <n v="0"/>
    <n v="0"/>
    <n v="0"/>
    <n v="0"/>
    <n v="0"/>
    <s v="General Store"/>
    <s v="P04"/>
    <n v="2705"/>
    <x v="2"/>
  </r>
  <r>
    <s v="0P4205041598"/>
    <s v="CIRCLIP,EXT,PN ISO 30,MATPL"/>
    <s v="SPARE PARTS; PART NAME:CIRCLIP,EXTERNAL; MATERIAL:SPRING STEEL; EQUIPMENT MAKE:MATHER &amp; PLATT PUMPS LTD; EQUIPMENT MODEL:PN ISO 30;MANUFACTURER:MATHER &amp; PLATT PUMPS LTD; EQUIPMENT NAME:BACKWASH PUMP FOR ULTRAFILTRATION PLANT"/>
    <d v="2016-08-05T00:00:00"/>
    <s v="SPARE_PARTS"/>
    <x v="2"/>
    <s v="2000"/>
    <s v="GS01"/>
    <s v="EA"/>
    <n v="2"/>
    <n v="213.07"/>
    <n v="0"/>
    <n v="0"/>
    <n v="213.07"/>
    <s v="ZSPR"/>
    <n v="0"/>
    <s v=""/>
    <n v="0"/>
    <n v="0"/>
    <s v="ONGC Petro additions Ltd."/>
    <s v="INR"/>
    <n v="0"/>
    <n v="0"/>
    <n v="0"/>
    <n v="0"/>
    <n v="0"/>
    <n v="0"/>
    <n v="0"/>
    <n v="0"/>
    <n v="0"/>
    <n v="0"/>
    <n v="0"/>
    <n v="0"/>
    <n v="0"/>
    <n v="0"/>
    <s v="General Store"/>
    <s v="P04"/>
    <n v="2705"/>
    <x v="2"/>
  </r>
  <r>
    <s v="0P3766900397"/>
    <s v="JT,245471,NEWLONG"/>
    <s v="SPARE PARTS; PART NAME:JOINT; EQUIPMENT NAME:PORTABLE STITCHING MACHINE;EQUIPMENT MAKE:NEWLONG INDUSTRIAL FZC; EQUIPMENT MODEL:NP-7A; MANUFACTURER PARTNUMBER:245471; MANUFACTURER:NEWLONG INDUSTRIAL FZC; BUSHING AND OILING PARTS"/>
    <d v="2018-08-06T00:00:00"/>
    <s v="SPARE_PARTS"/>
    <x v="2"/>
    <s v="2000"/>
    <s v="CH01"/>
    <s v="EA"/>
    <n v="10"/>
    <n v="210.39"/>
    <n v="0"/>
    <n v="0"/>
    <n v="210.39"/>
    <s v="ZSPR"/>
    <n v="0"/>
    <s v=""/>
    <n v="0"/>
    <n v="0"/>
    <s v="ONGC Petro additions Ltd."/>
    <s v="INR"/>
    <n v="0"/>
    <n v="0"/>
    <n v="0"/>
    <n v="0"/>
    <n v="0"/>
    <n v="0"/>
    <n v="0"/>
    <n v="0"/>
    <n v="0"/>
    <n v="0"/>
    <n v="0"/>
    <n v="0"/>
    <n v="0"/>
    <n v="0"/>
    <s v="Chemcial store"/>
    <s v="P04"/>
    <n v="1974"/>
    <x v="2"/>
  </r>
  <r>
    <s v="0T2549870002"/>
    <s v="GSKT,FLR,RF,CL150,NEOPRENE,3IN"/>
    <s v="FLAT RING GASKETS; TYPE:FLAT RING; DESIGN SPEC:ANSI B16.21; FACING, FLANGE:RAISED FACE; PRESSURE DESIGNATION:CL150; MAT:NEOPRENEWHITE; SIZE, PIPE, NOMINAL:3 IN; FOR GIRTH JOINTS; EQUIPMENT NAME:COOLER; POSITOION NUMBER:51; DRAWING NUMBER:OSI2011010.0.408.0042"/>
    <d v="2017-08-29T00:00:00"/>
    <s v="FL_GASKETS"/>
    <x v="2"/>
    <s v="2000"/>
    <s v="SP01"/>
    <s v="EA"/>
    <n v="1"/>
    <n v="210"/>
    <n v="0"/>
    <n v="0"/>
    <n v="210"/>
    <s v="ZSTO"/>
    <n v="0"/>
    <s v=""/>
    <n v="0"/>
    <n v="0"/>
    <s v="ONGC Petro additions Ltd."/>
    <s v="INR"/>
    <n v="0"/>
    <n v="0"/>
    <n v="0"/>
    <n v="0"/>
    <n v="0"/>
    <n v="0"/>
    <n v="0"/>
    <n v="0"/>
    <n v="0"/>
    <n v="0"/>
    <n v="0"/>
    <n v="0"/>
    <n v="0"/>
    <n v="0"/>
    <s v="Shutdown Plan Mt"/>
    <s v="S06"/>
    <n v="2316"/>
    <x v="1"/>
  </r>
  <r>
    <s v="0P3766900325"/>
    <s v="SCR,15/64S28526,NEWLONG"/>
    <s v="SPARE PARTS; PART NAME:SCREW; EQUIPMENT NAME:STITCHING MACHINE; EQUIPMENTMAKE:NEWLONG INDUSTRIAL FZC; EQUIPMENT MODEL:NP-7A; MANUFACTURER PARTNUMBER:15/64S28526; MANUFACTURER:NEWLONG INDUSTRIAL FZC; FOR LOOPER DRIVE CAM;TYPE:PORTABLE"/>
    <d v="2018-08-06T00:00:00"/>
    <s v="SPARE_PARTS"/>
    <x v="2"/>
    <s v="2000"/>
    <s v="CH01"/>
    <s v="EA"/>
    <n v="20"/>
    <n v="209.37"/>
    <n v="0"/>
    <n v="0"/>
    <n v="209.37"/>
    <s v="ZSPR"/>
    <n v="0"/>
    <s v=""/>
    <n v="0"/>
    <n v="0"/>
    <s v="ONGC Petro additions Ltd."/>
    <s v="INR"/>
    <n v="0"/>
    <n v="0"/>
    <n v="0"/>
    <n v="0"/>
    <n v="0"/>
    <n v="0"/>
    <n v="0"/>
    <n v="0"/>
    <n v="0"/>
    <n v="0"/>
    <n v="0"/>
    <n v="0"/>
    <n v="0"/>
    <n v="0"/>
    <s v="Chemcial store"/>
    <s v="P04"/>
    <n v="1974"/>
    <x v="2"/>
  </r>
  <r>
    <s v="0T2541410041"/>
    <s v="GSKT,SPW,SS316,CL150,6IN"/>
    <s v="SPIRAL WOUND GASKETS; DESIGN SPEC:ANSI B16.20; DESIGN SPEC, FLANGE(S):ANSI B16.5; PRESSURE DESIGNATION:CLASS 150; MAT,WINDINGS:STAINLESS STEEL 316; MAT, FILLER:GRAFOIL; MAT, INNER RING:STAINLESS STEEL 316; MAT, CENTRING RING:STAINLESS STEEL 316;SIZE, PIPE, NOMINAL:6 IN"/>
    <d v="2023-12-28T00:00:00"/>
    <s v="SP_GASKETS"/>
    <x v="2"/>
    <s v="2000"/>
    <s v="CH01"/>
    <s v="EA"/>
    <n v="1"/>
    <n v="208"/>
    <n v="0"/>
    <n v="0"/>
    <n v="208"/>
    <s v="ZSTO"/>
    <n v="0"/>
    <s v=""/>
    <n v="0"/>
    <n v="0"/>
    <s v="ONGC Petro additions Ltd."/>
    <s v="INR"/>
    <n v="0"/>
    <n v="0"/>
    <n v="0"/>
    <n v="0"/>
    <n v="0"/>
    <n v="0"/>
    <n v="0"/>
    <n v="0"/>
    <n v="0"/>
    <n v="0"/>
    <n v="0"/>
    <n v="0"/>
    <n v="0"/>
    <n v="0"/>
    <s v="Chemcial store"/>
    <s v="S06"/>
    <n v="4"/>
    <x v="1"/>
  </r>
  <r>
    <s v="0P0801040153"/>
    <s v="GSKT,24.462.450.00,KPCL"/>
    <s v="SPARE PARTS; PART NAME:GASKET; EQUIPMENT NAME:INSTRUMENT AIR COMPRESSOR; EQUIPMENT MODEL:1EHA1T; MANUFACTURER:KPCL; MANUFACTURERPART NUMBER:24.462.450.00; DRAWING NUMBER:EPCC2-GP-VD-009_9190_CDX_001-02"/>
    <d v="2023-04-29T00:00:00"/>
    <s v="SPARE_PARTS"/>
    <x v="2"/>
    <s v="2000"/>
    <s v="GS01"/>
    <s v="EA"/>
    <n v="4"/>
    <n v="204"/>
    <n v="0"/>
    <n v="0"/>
    <n v="204"/>
    <s v="ZSPR"/>
    <n v="0"/>
    <s v=""/>
    <n v="0"/>
    <n v="0"/>
    <s v="ONGC Petro additions Ltd."/>
    <s v="INR"/>
    <n v="0"/>
    <n v="0"/>
    <n v="0"/>
    <n v="0"/>
    <n v="0"/>
    <n v="0"/>
    <n v="0"/>
    <n v="0"/>
    <n v="0"/>
    <n v="0"/>
    <n v="0"/>
    <n v="0"/>
    <n v="0"/>
    <n v="0"/>
    <s v="General Store"/>
    <s v="P04"/>
    <n v="247"/>
    <x v="2"/>
  </r>
  <r>
    <s v="0P0801050108"/>
    <s v="SPRING,PRESSURE,35.392.040.00,KPCL"/>
    <s v="SPARE PARTS; PART NAME:SPRING,PRESSURE; EQUIPMENT NAME:INSTRUMENT AIR COMPRESSOR; EQUIPMENT MODEL:1EHA1T; MANUFACTURER:KPCL;MANUFACTURER PART NUMBER:35.392.040.00; DRAWING NUMBER:EPCC2-GP-VD-009_9190_CDX_001-02"/>
    <d v="2015-06-06T00:00:00"/>
    <s v="SPARE_PARTS"/>
    <x v="2"/>
    <s v="2000"/>
    <s v="GS01"/>
    <s v="EA"/>
    <n v="4"/>
    <n v="204"/>
    <n v="0"/>
    <n v="0"/>
    <n v="204"/>
    <s v="ZSPR"/>
    <n v="0"/>
    <s v=""/>
    <n v="0"/>
    <n v="0"/>
    <s v="ONGC Petro additions Ltd."/>
    <s v="INR"/>
    <n v="0"/>
    <n v="0"/>
    <n v="0"/>
    <n v="0"/>
    <n v="0"/>
    <n v="0"/>
    <n v="0"/>
    <n v="0"/>
    <n v="0"/>
    <n v="0"/>
    <n v="0"/>
    <n v="0"/>
    <n v="0"/>
    <n v="0"/>
    <s v="General Store"/>
    <s v="P04"/>
    <n v="3131"/>
    <x v="2"/>
  </r>
  <r>
    <s v="0T2548800041"/>
    <s v="GSKT,RJ,CS,OVAL,CL1500,3IN"/>
    <s v="RING JOINT GASKETS; MAT:LOW CARBON STEEL; TYPE:OVAL; SIZE, FLANGE (INCH:3 IN; PRESSURE DESIGNATION:CLASS 1500"/>
    <d v="2023-04-25T00:00:00"/>
    <s v="RI_GASKETS"/>
    <x v="2"/>
    <s v="2000"/>
    <s v="CH01"/>
    <s v="EA"/>
    <n v="1"/>
    <n v="202.2"/>
    <n v="0"/>
    <n v="0"/>
    <n v="202.2"/>
    <s v="ZSTO"/>
    <n v="0"/>
    <s v=""/>
    <n v="0"/>
    <n v="0"/>
    <s v="ONGC Petro additions Ltd."/>
    <s v="INR"/>
    <n v="0"/>
    <n v="0"/>
    <n v="0"/>
    <n v="0"/>
    <n v="0"/>
    <n v="0"/>
    <n v="0"/>
    <n v="0"/>
    <n v="0"/>
    <n v="0"/>
    <n v="0"/>
    <n v="0"/>
    <n v="0"/>
    <n v="0"/>
    <s v="Chemcial store"/>
    <s v="S06"/>
    <n v="251"/>
    <x v="1"/>
  </r>
  <r>
    <s v="0P3902040021"/>
    <s v="O-RING,G-50,TAIKO-KK"/>
    <s v="SPARE PARTS; PART NAME:O-RING; MANUFACTURER PART NUMBER:G-50; MANUFACTURER:TAIKO-JAPAN; MATERIAL:NBR; DRAWINGNUMBER:MGB510-D-DR-0108; ITEM POSITION NUMBER:46; EQUIPMENT NAME:REACTIVATION GAS BLOWER; EQUIPMENT MAKE:TAIKO-JAPAN; EQUIPMENTMODEL:RD-125NBP#1; ADDITIONAL INFORMATION:FOR OIL GAUGE; REAL MANUFACTURER:MORISEI-JAPAN"/>
    <d v="2017-08-16T00:00:00"/>
    <s v="SPARE_PARTS"/>
    <x v="2"/>
    <s v="2000"/>
    <s v="GS01"/>
    <s v="EA"/>
    <n v="1"/>
    <n v="201.51"/>
    <n v="0"/>
    <n v="0"/>
    <n v="201.51"/>
    <s v="ZSPR"/>
    <n v="0"/>
    <s v=""/>
    <n v="0"/>
    <n v="0"/>
    <s v="ONGC Petro additions Ltd."/>
    <s v="INR"/>
    <n v="0"/>
    <n v="0"/>
    <n v="0"/>
    <n v="0"/>
    <n v="0"/>
    <n v="0"/>
    <n v="0"/>
    <n v="0"/>
    <n v="0"/>
    <n v="0"/>
    <n v="0"/>
    <n v="0"/>
    <n v="0"/>
    <n v="0"/>
    <s v="General Store"/>
    <s v="P04"/>
    <n v="2329"/>
    <x v="2"/>
  </r>
  <r>
    <s v="0T5580560009"/>
    <s v="GLND,CBL,SINGLE,COMPR,2IN,4251,COMET"/>
    <s v="CABLE GLANDS; MANUFACTURER:COMET; DIAMETER, OD, CBL O/S, MAX:42 MM; DIAMETER, OD, CBL I/S, MAX:36 MM; SIZE:2 IN; MODEL NUMBER:4251OR EQUIVALENT; SEALING AREA(S):SINGLE COMPRESSION; ALTERNATE MANUFACTURER:DOWELL'S/ HMI / JAINSON / ZOLEX / BALIGA"/>
    <d v="2019-02-13T00:00:00"/>
    <s v="CA_GLANDS"/>
    <x v="2"/>
    <s v="2000"/>
    <s v="GS01"/>
    <s v="EA"/>
    <n v="2"/>
    <n v="194"/>
    <n v="0"/>
    <n v="0"/>
    <n v="194"/>
    <s v="ZSTO"/>
    <n v="0"/>
    <s v=""/>
    <n v="0"/>
    <n v="0"/>
    <s v="ONGC Petro additions Ltd."/>
    <s v="INR"/>
    <n v="0"/>
    <n v="0"/>
    <n v="0"/>
    <n v="0"/>
    <n v="0"/>
    <n v="0"/>
    <n v="0"/>
    <n v="0"/>
    <n v="0"/>
    <n v="0"/>
    <n v="0"/>
    <n v="0"/>
    <n v="0"/>
    <n v="0"/>
    <s v="General Store"/>
    <s v="S03"/>
    <n v="1783"/>
    <x v="1"/>
  </r>
  <r>
    <s v="0P0615780022"/>
    <s v="GRUB SCR,2700 B,CHRORICH"/>
    <s v="SPARE PARTS; PART NAME:GRUB SCREW; MANUFACTURER PART NUMBER:2700 B; MANUFACTURER:CHRONOS RICHARDSON; DRAWING NUMBER:1B 1976; ITEMPOSITION NUMBER:28; EQUIPMENT NAME:FLAKER BAGGING SYSTEM; EQUIPMENT MAKE:CHRONOS RICHARDSON; EQUIPMENT MODEL:GE-55 SSF; ADDITIONALINFORMATION:POSITION:ECCENTRIC; SUB ASSY:SEWING HEAD 150 U"/>
    <d v="2017-11-22T00:00:00"/>
    <s v="SPARE_PARTS"/>
    <x v="2"/>
    <s v="2000"/>
    <s v="GS01"/>
    <s v="EA"/>
    <n v="2"/>
    <n v="193.98"/>
    <n v="0"/>
    <n v="0"/>
    <n v="193.98"/>
    <s v="ZSPR"/>
    <n v="0"/>
    <s v=""/>
    <n v="0"/>
    <n v="0"/>
    <s v="ONGC Petro additions Ltd."/>
    <s v="INR"/>
    <n v="0"/>
    <n v="0"/>
    <n v="0"/>
    <n v="0"/>
    <n v="0"/>
    <n v="0"/>
    <n v="0"/>
    <n v="0"/>
    <n v="0"/>
    <n v="0"/>
    <n v="0"/>
    <n v="0"/>
    <n v="0"/>
    <n v="0"/>
    <s v="General Store"/>
    <s v="P04"/>
    <n v="2231"/>
    <x v="2"/>
  </r>
  <r>
    <s v="0T2541410178"/>
    <s v="GSKT,SPW,W/OUTR RING,SS316,CL600,4IN"/>
    <s v="SPIRAL WOUND GASKETS; DESIGN SPEC:ANSI B16.20; DESIGN SPEC, FLANGE(S):ANSI B16.5; PRESSURE DESIGNATION:CLASS 600; MAT,WINDINGS:STAINLESS STEEL 316; MAT, FILLER:GRAFOIL; MAT, CENTRING RING:STAINLESS STEEL 316; SIZE, PIPE, NOMINAL:4 IN"/>
    <d v="2023-04-24T00:00:00"/>
    <s v="SP_GASKETS"/>
    <x v="2"/>
    <s v="2000"/>
    <s v="GS01"/>
    <s v="EA"/>
    <n v="1"/>
    <n v="193.49"/>
    <n v="0"/>
    <n v="0"/>
    <n v="193.49"/>
    <s v="ZSTO"/>
    <n v="0"/>
    <s v=""/>
    <n v="0"/>
    <n v="0"/>
    <s v="ONGC Petro additions Ltd."/>
    <s v="INR"/>
    <n v="0"/>
    <n v="0"/>
    <n v="0"/>
    <n v="0"/>
    <n v="0"/>
    <n v="0"/>
    <n v="0"/>
    <n v="0"/>
    <n v="0"/>
    <n v="0"/>
    <n v="0"/>
    <n v="0"/>
    <n v="0"/>
    <n v="0"/>
    <s v="General Store"/>
    <s v="S06"/>
    <n v="252"/>
    <x v="1"/>
  </r>
  <r>
    <s v="0P4102225015"/>
    <s v="PLUG STEM PIN,971342007-163H+,DRES-MSL"/>
    <s v="SPARE PARTS; PART NAME:PLUG STEM PIN; MATERIAL:SUS316; EQUIPMENT NAME:CONTROLVALVE; EQUIPMENT MAKE:DRESSER MASONEILAN; EQUIPMENT MODEL:525 AND 526;MANUFACTURER PART NUMBER:971342007-163H0000; MANUFACTURER:DRESSER MASONEILAN"/>
    <d v="2022-04-16T00:00:00"/>
    <s v="SPARE_PARTS"/>
    <x v="2"/>
    <s v="2000"/>
    <s v="SP01"/>
    <s v="EA"/>
    <n v="1"/>
    <n v="193.2"/>
    <n v="0"/>
    <n v="0"/>
    <n v="193.2"/>
    <s v="ZSPR"/>
    <n v="0"/>
    <s v=""/>
    <n v="0"/>
    <n v="0"/>
    <s v="ONGC Petro additions Ltd."/>
    <s v="INR"/>
    <n v="0"/>
    <n v="0"/>
    <n v="0"/>
    <n v="0"/>
    <n v="0"/>
    <n v="0"/>
    <n v="0"/>
    <n v="0"/>
    <n v="0"/>
    <n v="0"/>
    <n v="0"/>
    <n v="0"/>
    <n v="0"/>
    <n v="0"/>
    <s v="Shutdown Plan Mt"/>
    <s v="P03"/>
    <n v="625"/>
    <x v="2"/>
  </r>
  <r>
    <s v="0T2545780037"/>
    <s v="GSKT,RBR,FLR,EPDM,CL300,3IN,11KC"/>
    <s v="REINFORCED FLAT RING RUBBER GASKET; MAT:ETHYLENE-PROPYLENE RUBBER; CROSS SECTION:WITH INSERT; MAT, INSERT:STEEL; FACING,FLANGE:RAISED FACE; PRESSURE DESIGNATION:ASME CL 300; THICKNESS AT INSERT:4 MM; SIZE, PIPE, NOMINAL:3 IN; REFERENCE: 11KC"/>
    <d v="2022-03-29T00:00:00"/>
    <s v="RE_RU_FL_GASKETS"/>
    <x v="2"/>
    <s v="2000"/>
    <s v="SP01"/>
    <s v="EA"/>
    <n v="1"/>
    <n v="190.82"/>
    <n v="0"/>
    <n v="0"/>
    <n v="190.82"/>
    <s v="ZSTO"/>
    <n v="0"/>
    <s v=""/>
    <n v="0"/>
    <n v="0"/>
    <s v="ONGC Petro additions Ltd."/>
    <s v="INR"/>
    <n v="0"/>
    <n v="0"/>
    <n v="0"/>
    <n v="0"/>
    <n v="0"/>
    <n v="0"/>
    <n v="0"/>
    <n v="0"/>
    <n v="0"/>
    <n v="0"/>
    <n v="0"/>
    <n v="0"/>
    <n v="0"/>
    <n v="0"/>
    <s v="Shutdown Plan Mt"/>
    <s v="S06"/>
    <n v="643"/>
    <x v="1"/>
  </r>
  <r>
    <s v="0P3766900318"/>
    <s v="FELT,OIL,205131,NEWLONG"/>
    <s v="SPARE PARTS; PART NAME:FELT,OIL; EQUIPMENT NAME:STITCHING MACHINE; EQUIPMENTMAKE:NEWLONG INDUSTRIAL FZC; EQUIPMENT MODEL:NP-7A; MANUFACTURER PARTNUMBER:205131; MANUFACTURER:NEWLONG INDUSTRIAL FZC; FOR LOOPER, TYPE:PORTABLE"/>
    <d v="2018-08-06T00:00:00"/>
    <s v="SPARE_PARTS"/>
    <x v="2"/>
    <s v="2000"/>
    <s v="CH01"/>
    <s v="EA"/>
    <n v="20"/>
    <n v="188.84"/>
    <n v="0"/>
    <n v="0"/>
    <n v="188.84"/>
    <s v="ZSPR"/>
    <n v="0"/>
    <s v=""/>
    <n v="0"/>
    <n v="0"/>
    <s v="ONGC Petro additions Ltd."/>
    <s v="INR"/>
    <n v="0"/>
    <n v="0"/>
    <n v="0"/>
    <n v="0"/>
    <n v="0"/>
    <n v="0"/>
    <n v="0"/>
    <n v="0"/>
    <n v="0"/>
    <n v="0"/>
    <n v="0"/>
    <n v="0"/>
    <n v="0"/>
    <n v="0"/>
    <s v="Chemcial store"/>
    <s v="P04"/>
    <n v="1974"/>
    <x v="2"/>
  </r>
  <r>
    <s v="0P4204020012"/>
    <s v="OIL SEAL,SFT,WORM,STD,1651052,SWELORE"/>
    <s v="SPARE PARTS; PART NAME:OIL SEAL, SHAFT, WORM; MANUFACTURER PART NUMBER:1651052; MANUFACTURER:SWELORE ENGINEERING PVT LTD;MATERIAL:STANDARD; DRAWING NUMBER:MGA201-D-DR-00002; EQUIPMENT NAME:RECIPROCATING PUMP; EQUIPMENT MAKE:SWELORE ENGINEERING PVT LTD;EQUIPMENT MODEL:WDD-5000/65"/>
    <d v="2023-01-25T00:00:00"/>
    <s v="SPARE_PARTS"/>
    <x v="2"/>
    <s v="2000"/>
    <s v="GS01"/>
    <s v="EA"/>
    <n v="1"/>
    <n v="187.74"/>
    <n v="0"/>
    <n v="0"/>
    <n v="187.74"/>
    <s v="ZSPR"/>
    <n v="0"/>
    <s v=""/>
    <n v="0"/>
    <n v="0"/>
    <s v="ONGC Petro additions Ltd."/>
    <s v="INR"/>
    <n v="0"/>
    <n v="0"/>
    <n v="0"/>
    <n v="0"/>
    <n v="0"/>
    <n v="0"/>
    <n v="0"/>
    <n v="0"/>
    <n v="0"/>
    <n v="0"/>
    <n v="0"/>
    <n v="0"/>
    <n v="0"/>
    <n v="0"/>
    <s v="General Store"/>
    <s v="P04"/>
    <n v="341"/>
    <x v="2"/>
  </r>
  <r>
    <s v="0P4204030012"/>
    <s v="O-RING,SEAL,9937,WDD-1125/14,SWELORE"/>
    <s v="SPARE PARTS; PART NAME:O-RING, SEAL, PISTON; MANUFACTURER PART NUMBER:9937; MANUFACTURER:SWELORE ENGINEERING PVT LTD;MATERIAL:NEOPRENE; DRAWING NUMBER:MGA211-D-DR-00012; EQUIPMENT NAME:RECIPROCATING PUMP; EQUIPMENT MAKE:SWELORE ENGINEERING PVT LTD;EQUIPMENT MODEL:WDD-1125/14"/>
    <d v="2016-01-20T00:00:00"/>
    <s v="SPARE_PARTS"/>
    <x v="2"/>
    <s v="2000"/>
    <s v="GS01"/>
    <s v="EA"/>
    <n v="1"/>
    <n v="183.79"/>
    <n v="0"/>
    <n v="0"/>
    <n v="183.79"/>
    <s v="ZSPR"/>
    <n v="0"/>
    <s v=""/>
    <n v="0"/>
    <n v="0"/>
    <s v="ONGC Petro additions Ltd."/>
    <s v="INR"/>
    <n v="0"/>
    <n v="0"/>
    <n v="0"/>
    <n v="0"/>
    <n v="0"/>
    <n v="0"/>
    <n v="0"/>
    <n v="0"/>
    <n v="0"/>
    <n v="0"/>
    <n v="0"/>
    <n v="0"/>
    <n v="0"/>
    <n v="0"/>
    <s v="General Store"/>
    <s v="P04"/>
    <n v="2903"/>
    <x v="2"/>
  </r>
  <r>
    <s v="0P4204030018"/>
    <s v="O-RING,SEAL,PIST,9937,WDD1125/12,SWELORE"/>
    <s v="SPARE PARTS; PART NAME:O-RING, SEAL, PISTON; MANUFACTURER PART NUMBER:9937; MANUFACTURER:SWELORE ENGINEERING PVT LTD;MATERIAL:NEOPRENE; DRAWING NUMBER:MGA211-D-DR-00029; EQUIPMENT NAME:RECIPROCATING PUMP; EQUIPMENT MAKE:SWELORE ENGINEERING PVT LTD;EQUIPMENT MODEL:WDD-1125/12"/>
    <d v="2016-01-20T00:00:00"/>
    <s v="SPARE_PARTS"/>
    <x v="2"/>
    <s v="2000"/>
    <s v="GS01"/>
    <s v="EA"/>
    <n v="1"/>
    <n v="183.79"/>
    <n v="0"/>
    <n v="0"/>
    <n v="183.79"/>
    <s v="ZSPR"/>
    <n v="0"/>
    <s v=""/>
    <n v="0"/>
    <n v="0"/>
    <s v="ONGC Petro additions Ltd."/>
    <s v="INR"/>
    <n v="0"/>
    <n v="0"/>
    <n v="0"/>
    <n v="0"/>
    <n v="0"/>
    <n v="0"/>
    <n v="0"/>
    <n v="0"/>
    <n v="0"/>
    <n v="0"/>
    <n v="0"/>
    <n v="0"/>
    <n v="0"/>
    <n v="0"/>
    <s v="General Store"/>
    <s v="P04"/>
    <n v="2903"/>
    <x v="2"/>
  </r>
  <r>
    <s v="0P4712240021"/>
    <s v="RESIST,BLEEDER,100OHM,100W,YESDEE"/>
    <s v="RESISTORS; TYPE, RESISTOR:BLEEDER; RESISTANCE:100 OHM; POWER DISSIPATION:100 W; MANUFACTURER:YESDEE ELECTRONICS; RESISTANCE ACROSSDC OUTPUT; FOR CRACKER CATHODIC PROTECTION TR UNIT"/>
    <d v="2017-07-22T00:00:00"/>
    <s v="RESISTORS"/>
    <x v="4"/>
    <s v="2000"/>
    <s v="GS01"/>
    <s v="EA"/>
    <n v="1"/>
    <n v="182.24"/>
    <n v="0"/>
    <n v="0"/>
    <n v="182.24"/>
    <s v="ZSPR"/>
    <n v="0"/>
    <s v=""/>
    <n v="0"/>
    <n v="0"/>
    <s v="ONGC Petro additions Ltd."/>
    <s v="INR"/>
    <n v="0"/>
    <n v="0"/>
    <n v="0"/>
    <n v="0"/>
    <n v="0"/>
    <n v="0"/>
    <n v="0"/>
    <n v="0"/>
    <n v="0"/>
    <n v="0"/>
    <n v="0"/>
    <n v="0"/>
    <n v="0"/>
    <n v="0"/>
    <s v="General Store"/>
    <s v="P01"/>
    <n v="2354"/>
    <x v="2"/>
  </r>
  <r>
    <s v="0P4205030205"/>
    <s v="PCKG,11513G-0001-10-R5/2,8,SHIN-NIP"/>
    <s v="SPARE PARTS; PART NAME:PACKING; MANUFACTURER PART NUMBER:11513G-0001-10-R5/2, 8; MANUFACTURER:SHIN NIPPON MACHINERY CO LTD; DRAWINGNUMBER:11513G-0001-10-R5; ITEM POSITION NUMBER:2, 8; EQUIPMENT NAME:BIG PUMP (TURBINE); EQUIPMENT MAKE:SHIN NIPPON MACHINERY CO.,LTD; EQUIPMENT MODEL:B5-R4-R"/>
    <d v="2017-06-17T00:00:00"/>
    <s v="SPARE_PARTS"/>
    <x v="2"/>
    <s v="2000"/>
    <s v="GS01"/>
    <s v="EA"/>
    <n v="4"/>
    <n v="182.2"/>
    <n v="0"/>
    <n v="0"/>
    <n v="182.2"/>
    <s v="ZSPR"/>
    <n v="0"/>
    <s v=""/>
    <n v="0"/>
    <n v="0"/>
    <s v="ONGC Petro additions Ltd."/>
    <s v="INR"/>
    <n v="0"/>
    <n v="0"/>
    <n v="0"/>
    <n v="0"/>
    <n v="0"/>
    <n v="0"/>
    <n v="0"/>
    <n v="0"/>
    <n v="0"/>
    <n v="0"/>
    <n v="0"/>
    <n v="0"/>
    <n v="0"/>
    <n v="0"/>
    <s v="General Store"/>
    <s v="P04"/>
    <n v="2389"/>
    <x v="2"/>
  </r>
  <r>
    <s v="0P4205030220"/>
    <s v="PCKG,11515G-0001-10-R5/2,8,SHIN-NIP"/>
    <s v="SPARE PARTS; PART NAME:PACKING; MANUFACTURER PART NUMBER:11515G-0001-10-R5/2, 8; MANUFACTURER:SHIN NIPPON MACHINERY CO LTD; DRAWINGNUMBER:11515G-0001-10-R5; ITEM POSITION NUMBER:2, 8; EQUIPMENT NAME:BIG PUMP (TURBINE); EQUIPMENT MAKE:SHIN NIPPON MACHINERY CO.,LTD; EQUIPMENT MODEL:B8-C2; ADDITIONAL INFORMATION:FOR GLAND CONDENSER"/>
    <d v="2017-06-17T00:00:00"/>
    <s v="SPARE_PARTS"/>
    <x v="2"/>
    <s v="2000"/>
    <s v="GS01"/>
    <s v="EA"/>
    <n v="4"/>
    <n v="182.2"/>
    <n v="0"/>
    <n v="0"/>
    <n v="182.2"/>
    <s v="ZSPR"/>
    <n v="0"/>
    <s v=""/>
    <n v="0"/>
    <n v="0"/>
    <s v="ONGC Petro additions Ltd."/>
    <s v="INR"/>
    <n v="0"/>
    <n v="0"/>
    <n v="0"/>
    <n v="0"/>
    <n v="0"/>
    <n v="0"/>
    <n v="0"/>
    <n v="0"/>
    <n v="0"/>
    <n v="0"/>
    <n v="0"/>
    <n v="0"/>
    <n v="0"/>
    <n v="0"/>
    <s v="General Store"/>
    <s v="P04"/>
    <n v="2389"/>
    <x v="2"/>
  </r>
  <r>
    <s v="0T1737700003"/>
    <s v="RDCR,CON,SW,CS,A105,CL3000,1X3/4IN"/>
    <s v="SOCKET WELD CONCENTRIC PIPE REDUCERS; MAT:CARBON STEEL; MAT, SPEC:ASTM A105; PRESSURE DESIGNATION:CL 3000; SIZE:1 X 3/4 IN"/>
    <d v="2017-04-21T00:00:00"/>
    <s v="SW_CO_PI_REDUCERS1"/>
    <x v="2"/>
    <s v="2000"/>
    <s v="SP01"/>
    <s v="EA"/>
    <n v="2"/>
    <n v="181.12"/>
    <n v="0"/>
    <n v="0"/>
    <n v="181.12"/>
    <s v="ZSTO"/>
    <n v="0"/>
    <s v=""/>
    <n v="0"/>
    <n v="0"/>
    <s v="ONGC Petro additions Ltd."/>
    <s v="INR"/>
    <n v="0"/>
    <n v="0"/>
    <n v="0"/>
    <n v="0"/>
    <n v="0"/>
    <n v="0"/>
    <n v="0"/>
    <n v="0"/>
    <n v="0"/>
    <n v="0"/>
    <n v="0"/>
    <n v="0"/>
    <n v="0"/>
    <n v="0"/>
    <s v="Shutdown Plan Mt"/>
    <s v="S06"/>
    <n v="2446"/>
    <x v="1"/>
  </r>
  <r>
    <s v="0P3766900369"/>
    <s v="FELT,OIL,245371,NEWLONG"/>
    <s v="SPARE PARTS; PART NAME:FELT,OIL; EQUIPMENT NAME:PORTABLE STITCHING MACHINE;EQUIPMENT MAKE:NEWLONG INDUSTRIAL FZC; EQUIPMENT MODEL:NP-7A; MANUFACTURER PARTNUMBER:245371; MANUFACTURER:NEWLONG INDUSTRIAL FZC; NEEDLE BAR, PRESSER BAR ANDDRIVING PARTS"/>
    <d v="2018-08-06T00:00:00"/>
    <s v="SPARE_PARTS"/>
    <x v="2"/>
    <s v="2000"/>
    <s v="CH01"/>
    <s v="EA"/>
    <n v="10"/>
    <n v="178.58"/>
    <n v="0"/>
    <n v="0"/>
    <n v="178.58"/>
    <s v="ZSPR"/>
    <n v="0"/>
    <s v=""/>
    <n v="0"/>
    <n v="0"/>
    <s v="ONGC Petro additions Ltd."/>
    <s v="INR"/>
    <n v="0"/>
    <n v="0"/>
    <n v="0"/>
    <n v="0"/>
    <n v="0"/>
    <n v="0"/>
    <n v="0"/>
    <n v="0"/>
    <n v="0"/>
    <n v="0"/>
    <n v="0"/>
    <n v="0"/>
    <n v="0"/>
    <n v="0"/>
    <s v="Chemcial store"/>
    <s v="P04"/>
    <n v="1974"/>
    <x v="2"/>
  </r>
  <r>
    <s v="0P3766900406"/>
    <s v="FELT,OIL,245162,NEWLONG"/>
    <s v="SPARE PARTS; PART NAME:FELT,OIL; EQUIPMENT NAME:PORTABLE STITCHING MACHINE;EQUIPMENT MAKE:NEWLONG INDUSTRIAL FZC; EQUIPMENT MODEL:NP-7A; MANUFACTURER PARTNUMBER:245162; MANUFACTURER:NEWLONG INDUSTRIAL FZC; BUSHING AND OILING PARTS"/>
    <d v="2018-08-06T00:00:00"/>
    <s v="SPARE_PARTS"/>
    <x v="2"/>
    <s v="2000"/>
    <s v="CH01"/>
    <s v="EA"/>
    <n v="10"/>
    <n v="178.58"/>
    <n v="0"/>
    <n v="0"/>
    <n v="178.58"/>
    <s v="ZSPR"/>
    <n v="0"/>
    <s v=""/>
    <n v="0"/>
    <n v="0"/>
    <s v="ONGC Petro additions Ltd."/>
    <s v="INR"/>
    <n v="0"/>
    <n v="0"/>
    <n v="0"/>
    <n v="0"/>
    <n v="0"/>
    <n v="0"/>
    <n v="0"/>
    <n v="0"/>
    <n v="0"/>
    <n v="0"/>
    <n v="0"/>
    <n v="0"/>
    <n v="0"/>
    <n v="0"/>
    <s v="Chemcial store"/>
    <s v="P04"/>
    <n v="1974"/>
    <x v="2"/>
  </r>
  <r>
    <s v="0P4204020060"/>
    <s v="SPIDER,CPLG,MGA211-D-DR-00010,SWELORE"/>
    <s v="SPARE PARTS; PART NAME:SPIDER, COUPLING; MANUFACTURER PART NUMBER:MGA211-D-DR-00010; MANUFACTURER:SWELORE ENGINEERING PVT LTD;DRAWING NUMBER:MGA211-D-DR-00010; EQUIPMENT NAME:RECIPROCATING PUMP; EQUIPMENT MAKE:SWELORE ENGINEERING PVT LTD; EQUIPMENTMODEL:WDD-1125/14"/>
    <d v="2016-01-20T00:00:00"/>
    <s v="SPARE_PARTS"/>
    <x v="2"/>
    <s v="2000"/>
    <s v="GS01"/>
    <s v="EA"/>
    <n v="1"/>
    <n v="177.69"/>
    <n v="0"/>
    <n v="0"/>
    <n v="177.69"/>
    <s v="ZSPR"/>
    <n v="0"/>
    <s v=""/>
    <n v="0"/>
    <n v="0"/>
    <s v="ONGC Petro additions Ltd."/>
    <s v="INR"/>
    <n v="0"/>
    <n v="0"/>
    <n v="0"/>
    <n v="0"/>
    <n v="0"/>
    <n v="0"/>
    <n v="0"/>
    <n v="0"/>
    <n v="0"/>
    <n v="0"/>
    <n v="0"/>
    <n v="0"/>
    <n v="0"/>
    <n v="0"/>
    <s v="General Store"/>
    <s v="P04"/>
    <n v="2903"/>
    <x v="2"/>
  </r>
  <r>
    <s v="0P3766900388"/>
    <s v="OILER CAP,248141,NEWLONG"/>
    <s v="SPARE PARTS; PART NAME:OILER CAP; EQUIPMENT NAME:PORTABLE STITCHING MACHINE;EQUIPMENT MAKE:NEWLONG INDUSTRIAL FZC; EQUIPMENT MODEL:NP-7A; MANUFACTURER PARTNUMBER:248141; MANUFACTURER:NEWLONG INDUSTRIAL FZC; BUSHING AND OILING PARTS"/>
    <d v="2021-07-10T00:00:00"/>
    <s v="SPARE_PARTS"/>
    <x v="2"/>
    <s v="2000"/>
    <s v="CH01"/>
    <s v="EA"/>
    <n v="10"/>
    <n v="177.16"/>
    <n v="0"/>
    <n v="0"/>
    <n v="177.16"/>
    <s v="ZSPR"/>
    <n v="0"/>
    <s v=""/>
    <n v="0"/>
    <n v="0"/>
    <s v="ONGC Petro additions Ltd."/>
    <s v="INR"/>
    <n v="0"/>
    <n v="0"/>
    <n v="0"/>
    <n v="0"/>
    <n v="0"/>
    <n v="0"/>
    <n v="0"/>
    <n v="0"/>
    <n v="0"/>
    <n v="0"/>
    <n v="0"/>
    <n v="0"/>
    <n v="0"/>
    <n v="0"/>
    <s v="Chemcial store"/>
    <s v="P04"/>
    <n v="905"/>
    <x v="2"/>
  </r>
  <r>
    <s v="0T2545780021"/>
    <s v="GSKT,RBR,FLR,EPDM,CL150,2IN,11KC"/>
    <s v="REINFORCED FLAT RING RUBBER GASKET; MAT:ETHYLENE-PROPYLENE RUBBER; CROSS SECTION:WITH INSERT; MAT, INSERT:STEEL; FACING,FLANGE:RAISED FACE; PRESSURE DESIGNATION:ASME CL 150; THICKNESS AT INSERT:4 MM; SIZE, PIPE, NOMINAL:2 IN; REFERENCE: 11KC"/>
    <d v="2022-03-29T00:00:00"/>
    <s v="RE_RU_FL_GASKETS"/>
    <x v="2"/>
    <s v="2000"/>
    <s v="SP01"/>
    <s v="EA"/>
    <n v="1"/>
    <n v="175.68"/>
    <n v="0"/>
    <n v="0"/>
    <n v="175.68"/>
    <s v="ZSTO"/>
    <n v="0"/>
    <s v=""/>
    <n v="0"/>
    <n v="0"/>
    <s v="ONGC Petro additions Ltd."/>
    <s v="INR"/>
    <n v="0"/>
    <n v="0"/>
    <n v="0"/>
    <n v="0"/>
    <n v="0"/>
    <n v="0"/>
    <n v="0"/>
    <n v="0"/>
    <n v="0"/>
    <n v="0"/>
    <n v="0"/>
    <n v="0"/>
    <n v="0"/>
    <n v="0"/>
    <s v="Shutdown Plan Mt"/>
    <s v="S06"/>
    <n v="643"/>
    <x v="1"/>
  </r>
  <r>
    <s v="0P4102240040"/>
    <s v="PIN,GRV,UNS S31600,1B599835072,FISH-CO"/>
    <s v="SPARE PARTS; PART NAME:GROOVE PIN; MANUFACTURER PART NUMBER:1B599835072; MANUFACTURER:FISHER CONTROLS; MATERIAL:UNS S31600;EQUIPMENT NAME:CONTROL VALVE; EQUIPMENT MODEL:2.00EZ; SET QUANTITY:1"/>
    <d v="2023-05-12T00:00:00"/>
    <s v="SPARE_PARTS"/>
    <x v="2"/>
    <s v="2000"/>
    <s v="CH01"/>
    <s v="EA"/>
    <n v="1"/>
    <n v="175"/>
    <n v="0"/>
    <n v="0"/>
    <n v="175"/>
    <s v="ZSPR"/>
    <n v="0"/>
    <s v=""/>
    <n v="0"/>
    <n v="0"/>
    <s v="ONGC Petro additions Ltd."/>
    <s v="INR"/>
    <n v="0"/>
    <n v="0"/>
    <n v="0"/>
    <n v="0"/>
    <n v="0"/>
    <n v="0"/>
    <n v="0"/>
    <n v="0"/>
    <n v="0"/>
    <n v="0"/>
    <n v="0"/>
    <n v="0"/>
    <n v="0"/>
    <n v="0"/>
    <s v="Chemcial store"/>
    <s v="P03"/>
    <n v="234"/>
    <x v="2"/>
  </r>
  <r>
    <s v="0P0615760039"/>
    <s v="GUIDE STUD,AS 2703 N,CHRORICH"/>
    <s v="SPARE PARTS; PART NAME:GUIDE STUD; MANUFACTURER PART NUMBER:AS 2703 N; MANUFACTURER:CHRONOS RICHARDSON; DRAWING NUMBER:1B 2092;ITEM POSITION NUMBER:47; EQUIPMENT NAME:FLAKER BAGGING SYSTEM; EQUIPMENT MAKE:CHRONOS RICHARDSON; EQUIPMENT MODEL:GE-55 SSF;ADDITIONAL INFORMATION:FOR PRESSURE FOOT; SUB ASSY:SEWING HEAD 150 U"/>
    <d v="2017-11-22T00:00:00"/>
    <s v="SPARE_PARTS"/>
    <x v="2"/>
    <s v="2000"/>
    <s v="GS01"/>
    <s v="EA"/>
    <n v="2"/>
    <n v="174.58"/>
    <n v="0"/>
    <n v="0"/>
    <n v="174.58"/>
    <s v="ZSPR"/>
    <n v="0"/>
    <s v=""/>
    <n v="0"/>
    <n v="0"/>
    <s v="ONGC Petro additions Ltd."/>
    <s v="INR"/>
    <n v="0"/>
    <n v="0"/>
    <n v="0"/>
    <n v="0"/>
    <n v="0"/>
    <n v="0"/>
    <n v="0"/>
    <n v="0"/>
    <n v="0"/>
    <n v="0"/>
    <n v="0"/>
    <n v="0"/>
    <n v="0"/>
    <n v="0"/>
    <s v="General Store"/>
    <s v="P04"/>
    <n v="2231"/>
    <x v="2"/>
  </r>
  <r>
    <s v="0P0615780029"/>
    <s v="NUT,SPCL,AS 2703 DD,CHRORICH"/>
    <s v="SPARE PARTS; PART NAME:NUT, SPECIAL; MANUFACTURER PART NUMBER:AS 2703 DD; MANUFACTURER:CHRONOS RICHARDSON; DRAWING NUMBER:1B 2032;ITEM POSITION NUMBER:41; EQUIPMENT NAME:FLAKER BAGGING SYSTEM; EQUIPMENT MAKE:CHRONOS RICHARDSON; EQUIPMENT MODEL:GE-55 SSF; SUBASSY:SEWING HEAD 150 U"/>
    <d v="2017-11-22T00:00:00"/>
    <s v="SPARE_PARTS"/>
    <x v="2"/>
    <s v="2000"/>
    <s v="GS01"/>
    <s v="EA"/>
    <n v="2"/>
    <n v="174.58"/>
    <n v="0"/>
    <n v="0"/>
    <n v="174.58"/>
    <s v="ZSPR"/>
    <n v="0"/>
    <s v=""/>
    <n v="0"/>
    <n v="0"/>
    <s v="ONGC Petro additions Ltd."/>
    <s v="INR"/>
    <n v="0"/>
    <n v="0"/>
    <n v="0"/>
    <n v="0"/>
    <n v="0"/>
    <n v="0"/>
    <n v="0"/>
    <n v="0"/>
    <n v="0"/>
    <n v="0"/>
    <n v="0"/>
    <n v="0"/>
    <n v="0"/>
    <n v="0"/>
    <s v="General Store"/>
    <s v="P04"/>
    <n v="2231"/>
    <x v="2"/>
  </r>
  <r>
    <s v="0P0615780041"/>
    <s v="GRUB SCR,2710 FA,CHRORICH"/>
    <s v="SPARE PARTS; PART NAME:GRUB SCREW; MANUFACTURER PART NUMBER:2710 FA; MANUFACTURER:CHRONOS RICHARDSON; DRAWING NUMBER:1B 2102; ITEMPOSITION NUMBER:70; EQUIPMENT NAME:FLAKER BAGGING SYSTEM; EQUIPMENT MAKE:CHRONOS RICHARDSON; EQUIPMENT MODEL:GE-55 SSF; SUBASSY:SEWING HEAD 150 U"/>
    <d v="2017-11-22T00:00:00"/>
    <s v="SPARE_PARTS"/>
    <x v="2"/>
    <s v="2000"/>
    <s v="GS01"/>
    <s v="EA"/>
    <n v="2"/>
    <n v="174.58"/>
    <n v="0"/>
    <n v="0"/>
    <n v="174.58"/>
    <s v="ZSPR"/>
    <n v="0"/>
    <s v=""/>
    <n v="0"/>
    <n v="0"/>
    <s v="ONGC Petro additions Ltd."/>
    <s v="INR"/>
    <n v="0"/>
    <n v="0"/>
    <n v="0"/>
    <n v="0"/>
    <n v="0"/>
    <n v="0"/>
    <n v="0"/>
    <n v="0"/>
    <n v="0"/>
    <n v="0"/>
    <n v="0"/>
    <n v="0"/>
    <n v="0"/>
    <n v="0"/>
    <s v="General Store"/>
    <s v="P04"/>
    <n v="2231"/>
    <x v="2"/>
  </r>
  <r>
    <s v="0T2541370425"/>
    <s v="GSKT,SPW,CL1500,SS,GPH,2IN"/>
    <s v="SPIRAL WOUND GASKETS; DESIGN SPEC:ASME/ANSI B16.20 - 1998; DESIGN SPEC, FLANGE(S):ASME B16.5; PRESSURE DESIGNATION:CL 1500; MAT,WINDINGS:STAINLESS STEEL; MAT, FILLER:GRAPHITE; MAT, INNER RING:STAINLESS STEEL 316; MAT, CENTRING RING:STAINLESS STEEL 316; SIZE,PIPE, NOMINAL:2 IN"/>
    <d v="2023-12-27T00:00:00"/>
    <s v="SP_GASKETS"/>
    <x v="2"/>
    <s v="2000"/>
    <s v="SP01"/>
    <s v="EA"/>
    <n v="1"/>
    <n v="171.03"/>
    <n v="0"/>
    <n v="0"/>
    <n v="171.03"/>
    <s v="ZSTO"/>
    <n v="0"/>
    <s v=""/>
    <n v="0"/>
    <n v="0"/>
    <s v="ONGC Petro additions Ltd."/>
    <s v="INR"/>
    <n v="0"/>
    <n v="0"/>
    <n v="0"/>
    <n v="0"/>
    <n v="0"/>
    <n v="0"/>
    <n v="0"/>
    <n v="0"/>
    <n v="0"/>
    <n v="0"/>
    <n v="0"/>
    <n v="0"/>
    <n v="0"/>
    <n v="0"/>
    <s v="Shutdown Plan Mt"/>
    <s v="S06"/>
    <n v="5"/>
    <x v="1"/>
  </r>
  <r>
    <s v="0P1401070015"/>
    <s v="PCKG,11513-2800-1/89,SHIN-NIP"/>
    <s v="SPARE PARTS; PART NAME:PACKING; MANUFACTURER PART NUMBER:11513-2800-1/89; MANUFACTURER:SHIN NIPPON MACHINERY CO LTD; DRAWINGNUMBER:11513-2800-1; EQUIPMENT NAME:BIG PUMPS (TURBINE)/; EQUIPMENT NAME:TURBINE SPARES; EQUIPMENT MODEL:B5-R4-R; ADDITIONALINFORMATION:FOR HP GOVERNER VALVE"/>
    <d v="2017-06-17T00:00:00"/>
    <s v="SPARE_PARTS"/>
    <x v="2"/>
    <s v="2000"/>
    <s v="GS01"/>
    <s v="EA"/>
    <n v="6"/>
    <n v="170.82"/>
    <n v="0"/>
    <n v="0"/>
    <n v="170.82"/>
    <s v="ZSPR"/>
    <n v="0"/>
    <s v=""/>
    <n v="0"/>
    <n v="0"/>
    <s v="ONGC Petro additions Ltd."/>
    <s v="INR"/>
    <n v="0"/>
    <n v="0"/>
    <n v="0"/>
    <n v="0"/>
    <n v="0"/>
    <n v="0"/>
    <n v="0"/>
    <n v="0"/>
    <n v="0"/>
    <n v="0"/>
    <n v="0"/>
    <n v="0"/>
    <n v="0"/>
    <n v="0"/>
    <s v="General Store"/>
    <s v="P04"/>
    <n v="2389"/>
    <x v="2"/>
  </r>
  <r>
    <s v="0P4205030216"/>
    <s v="PCKG,11514-2800-1/89,SHIN-NIP"/>
    <s v="SPARE PARTS; PART NAME:PACKING; MANUFACTURER PART NUMBER:11514-2800-1/89; MANUFACTURER:SHIN NIPPON MACHINERY CO LTD; DRAWINGNUMBER:11514-2800-1; ITEM POSITION NUMBER:89; EQUIPMENT NAME:BIG PUMP (TURBINE); EQUIPMENT MAKE:SHIN NIPPON MACHINERY CO., LTD;EQUIPMENT MODEL:B6-R2-R; ADDITIONAL INFORMATION:FOR HIGH PRESS GOVERNOR VALVE"/>
    <d v="2017-06-17T00:00:00"/>
    <s v="SPARE_PARTS"/>
    <x v="2"/>
    <s v="2000"/>
    <s v="GS01"/>
    <s v="EA"/>
    <n v="6"/>
    <n v="170.82"/>
    <n v="0"/>
    <n v="0"/>
    <n v="170.82"/>
    <s v="ZSPR"/>
    <n v="0"/>
    <s v=""/>
    <n v="0"/>
    <n v="0"/>
    <s v="ONGC Petro additions Ltd."/>
    <s v="INR"/>
    <n v="0"/>
    <n v="0"/>
    <n v="0"/>
    <n v="0"/>
    <n v="0"/>
    <n v="0"/>
    <n v="0"/>
    <n v="0"/>
    <n v="0"/>
    <n v="0"/>
    <n v="0"/>
    <n v="0"/>
    <n v="0"/>
    <n v="0"/>
    <s v="General Store"/>
    <s v="P04"/>
    <n v="2389"/>
    <x v="2"/>
  </r>
  <r>
    <s v="0P3922150283"/>
    <s v="FLTR ELEM,1IN,120,SS304,1.5MPA"/>
    <s v="FILTER ELEMENT; TYPE:Y; SIZE:1 IN; MESH SIZE:120; MATERIAL:STAINLESS STEEL 304;HYDROTEST PRESSURE:1.5 MPA; OPENING AREA:250%; FOR FILTER / STRAINER; DRAWINGNUMBER:JFC-023"/>
    <d v="2019-11-07T00:00:00"/>
    <s v="FILTER ELEMENT"/>
    <x v="2"/>
    <s v="2000"/>
    <s v="CH01"/>
    <s v="EA"/>
    <n v="1"/>
    <n v="170"/>
    <n v="0"/>
    <n v="0"/>
    <n v="170"/>
    <s v="ZSPR"/>
    <n v="0"/>
    <s v=""/>
    <n v="0"/>
    <n v="0"/>
    <s v="ONGC Petro additions Ltd."/>
    <s v="INR"/>
    <n v="0"/>
    <n v="0"/>
    <n v="0"/>
    <n v="0"/>
    <n v="0"/>
    <n v="0"/>
    <n v="0"/>
    <n v="0"/>
    <n v="0"/>
    <n v="0"/>
    <n v="0"/>
    <n v="0"/>
    <n v="0"/>
    <n v="0"/>
    <s v="Chemcial store"/>
    <s v="P04"/>
    <n v="1516"/>
    <x v="2"/>
  </r>
  <r>
    <s v="0P3766900316"/>
    <s v="SCR,15/64S28004/9,NEWLONG"/>
    <s v="SPARE PARTS; PART NAME:SCREW; EQUIPMENT NAME:PORTABLE STITCHING MACHINE;EQUIPMENT MAKE:NEWLONG INDUSTRIAL FZC; EQUIPMENT MODEL:NP-7A; ADDITIONALINFORMATION:FOR MOTOR BASE; MANUFACTURER PART NUMBER:15/64S28004/9;MANUFACTURER:NEWLONG INDUSTRIAL FZC"/>
    <d v="2018-08-06T00:00:00"/>
    <s v="SPARE_PARTS"/>
    <x v="2"/>
    <s v="2000"/>
    <s v="CH01"/>
    <s v="EA"/>
    <n v="20"/>
    <n v="168.31"/>
    <n v="0"/>
    <n v="0"/>
    <n v="168.31"/>
    <s v="ZSPR"/>
    <n v="0"/>
    <s v=""/>
    <n v="0"/>
    <n v="0"/>
    <s v="ONGC Petro additions Ltd."/>
    <s v="INR"/>
    <n v="0"/>
    <n v="0"/>
    <n v="0"/>
    <n v="0"/>
    <n v="0"/>
    <n v="0"/>
    <n v="0"/>
    <n v="0"/>
    <n v="0"/>
    <n v="0"/>
    <n v="0"/>
    <n v="0"/>
    <n v="0"/>
    <n v="0"/>
    <s v="Chemcial store"/>
    <s v="P04"/>
    <n v="1974"/>
    <x v="2"/>
  </r>
  <r>
    <s v="0T2548800006"/>
    <s v="GSKT,RJ,CS,OVAL,CL1500,1.1/2IN,52DA"/>
    <s v="RING JOINT GASKETS; MAT:LOW CARBON STEEL; TYPE:OVAL; SIZE, FLANGE (INCH:1.1/2 IN; PRESSURE DESIGNATION:ASME CL1500; FACINGFLANGE:RTJ; REFERENCE:52DA"/>
    <d v="2022-04-06T00:00:00"/>
    <s v="RI_GASKETS"/>
    <x v="2"/>
    <s v="2000"/>
    <s v="GS01"/>
    <s v="EA"/>
    <n v="2"/>
    <n v="167.87"/>
    <n v="0"/>
    <n v="0"/>
    <n v="167.87"/>
    <s v="ZSTO"/>
    <n v="0"/>
    <s v=""/>
    <n v="0"/>
    <n v="0"/>
    <s v="ONGC Petro additions Ltd."/>
    <s v="INR"/>
    <n v="0"/>
    <n v="0"/>
    <n v="0"/>
    <n v="0"/>
    <n v="0"/>
    <n v="0"/>
    <n v="0"/>
    <n v="0"/>
    <n v="0"/>
    <n v="0"/>
    <n v="0"/>
    <n v="0"/>
    <n v="0"/>
    <n v="0"/>
    <s v="General Store"/>
    <s v="S06"/>
    <n v="635"/>
    <x v="1"/>
  </r>
  <r>
    <s v="0P4205030195"/>
    <s v="O-RING,F/CPLG COV,B6-R2-R,SHIN-NIP"/>
    <s v="SPARE PARTS; PART NAME:O-RING; MANUFACTURER PART NUMBER:B6-R2-R; MANUFACTURER:SHIN NIPPON MACHINERY CO LTD; EQUIPMENT NAME:BIG PUMP(TURBINE); EQUIPMENT MAKE:SHIN NIPPON MACHINERY CO LTD; EQUIPMENT MODEL:B6-R2-R; ADDITIONAL INFORMATION:FOR COUPLING COVER"/>
    <d v="2017-06-17T00:00:00"/>
    <s v="SPARE_PARTS"/>
    <x v="2"/>
    <s v="2000"/>
    <s v="GS01"/>
    <s v="EA"/>
    <n v="3"/>
    <n v="165.13"/>
    <n v="0"/>
    <n v="0"/>
    <n v="165.13"/>
    <s v="ZSPR"/>
    <n v="0"/>
    <s v=""/>
    <n v="0"/>
    <n v="0"/>
    <s v="ONGC Petro additions Ltd."/>
    <s v="INR"/>
    <n v="0"/>
    <n v="0"/>
    <n v="0"/>
    <n v="0"/>
    <n v="0"/>
    <n v="0"/>
    <n v="0"/>
    <n v="0"/>
    <n v="0"/>
    <n v="0"/>
    <n v="0"/>
    <n v="0"/>
    <n v="0"/>
    <n v="0"/>
    <s v="General Store"/>
    <s v="P04"/>
    <n v="2389"/>
    <x v="2"/>
  </r>
  <r>
    <s v="0P4102215006"/>
    <s v="ACTR O-RING,200802053-680-0000,BA-HU"/>
    <s v="SPARE PARTS; PART NAME:ACTUATOR O-RING; EQUIPMENT NAME:CONTROL VALVE; EQUIPMENTMAKE:BAKER HUGHES; MANUFACTURER PART NUMBER:200802053-680-0000;MANUFACTURER:BAKER HUGHES; B2401-P55 (ID:54.6); VALVE SERIALNUMBER:LB12A0091-003; LB18A0090-001; TYPE:SOFT PART"/>
    <d v="2022-06-16T00:00:00"/>
    <s v="SPARE_PARTS"/>
    <x v="2"/>
    <s v="2000"/>
    <s v="CH01"/>
    <s v="EA"/>
    <n v="1"/>
    <n v="164.64"/>
    <n v="0"/>
    <n v="0"/>
    <n v="164.64"/>
    <s v="ZSPR"/>
    <n v="0"/>
    <s v=""/>
    <n v="0"/>
    <n v="0"/>
    <s v="ONGC Petro additions Ltd."/>
    <s v="INR"/>
    <n v="0"/>
    <n v="0"/>
    <n v="0"/>
    <n v="0"/>
    <n v="0"/>
    <n v="0"/>
    <n v="0"/>
    <n v="0"/>
    <n v="0"/>
    <n v="0"/>
    <n v="0"/>
    <n v="0"/>
    <n v="0"/>
    <n v="0"/>
    <s v="Chemcial store"/>
    <s v="P03"/>
    <n v="564"/>
    <x v="2"/>
  </r>
  <r>
    <s v="0P3034070927"/>
    <s v="SET SCR,C01383+0D/944.17,EAGLEBUR"/>
    <s v="SPARE PARTS; PART NAME:SET SCREW; MATERIAL:HTS-NI; DRAWING NUMBER:C01383 AP 0D; ITEM POSITION NUMBER:944.17; EQUIPMENT NAME:CAUSTICCIRCULATION PUMP; EQUIPMENT MODEL:ZF80-2200,ZF25-2200,ZF25-2315; ADDITIONAL INFORMATION:SHAFT,FOR MECHANICAL SEAL;MANUFACTURER:EAGLE BURGMANN; MANUFACTURER PART NUMBER:C01383AP0D/944.17; EQUIPMENT NAME:WATER CIRCULATION PUMP, FEED PUMPS SPENTCAUSTIC OXIDN"/>
    <d v="2019-02-14T00:00:00"/>
    <s v="SPARE_PARTS"/>
    <x v="2"/>
    <s v="2000"/>
    <s v="GS01"/>
    <s v="EA"/>
    <n v="1"/>
    <n v="163.85"/>
    <n v="0"/>
    <n v="0"/>
    <n v="163.85"/>
    <s v="ZSPR"/>
    <n v="0"/>
    <s v=""/>
    <n v="0"/>
    <n v="0"/>
    <s v="ONGC Petro additions Ltd."/>
    <s v="INR"/>
    <n v="0"/>
    <n v="0"/>
    <n v="0"/>
    <n v="0"/>
    <n v="0"/>
    <n v="0"/>
    <n v="0"/>
    <n v="0"/>
    <n v="0"/>
    <n v="0"/>
    <n v="0"/>
    <n v="0"/>
    <n v="0"/>
    <n v="0"/>
    <s v="General Store"/>
    <s v="P04"/>
    <n v="1782"/>
    <x v="2"/>
  </r>
  <r>
    <s v="0P3766900433"/>
    <s v="SIDE PLT,245022,NEWLONG"/>
    <s v="SPARE PARTS; PART NAME:SIDE PLATE; EQUIPMENT NAME:PORTABLE STITCHING MACHINE;EQUIPMENT MAKE:NEWLONG INDUSTRIAL FZC; EQUIPMENT MODEL:NP-7A; MANUFACTURER PARTNUMBER:245022; MANUFACTURER:NEWLONG INDUSTRIAL FZC; THREAD TENSION AND COVERPARTS"/>
    <d v="2018-08-06T00:00:00"/>
    <s v="SPARE_PARTS"/>
    <x v="2"/>
    <s v="2000"/>
    <s v="CH01"/>
    <s v="EA"/>
    <n v="2"/>
    <n v="159.9"/>
    <n v="0"/>
    <n v="0"/>
    <n v="159.9"/>
    <s v="ZSPR"/>
    <n v="0"/>
    <s v=""/>
    <n v="0"/>
    <n v="0"/>
    <s v="ONGC Petro additions Ltd."/>
    <s v="INR"/>
    <n v="0"/>
    <n v="0"/>
    <n v="0"/>
    <n v="0"/>
    <n v="0"/>
    <n v="0"/>
    <n v="0"/>
    <n v="0"/>
    <n v="0"/>
    <n v="0"/>
    <n v="0"/>
    <n v="0"/>
    <n v="0"/>
    <n v="0"/>
    <s v="Chemcial store"/>
    <s v="P04"/>
    <n v="1974"/>
    <x v="2"/>
  </r>
  <r>
    <s v="0T2545780025"/>
    <s v="GSKT,RBR,FLR,EPDM,CL300,4IN,11KC"/>
    <s v="REINFORCED FLAT RING RUBBER GASKET; MAT:ETHYLENE-PROPYLENE RUBBER; CROSS SECTION:WITH INSERT; MAT, INSERT:STEEL; FACING,FLANGE:RAISED FACE; PRESSURE DESIGNATION:ASME CL 300; THICKNESS AT INSERT:5 MM; SIZE, PIPE, NOMINAL:4 IN; REFERENCE: 11KC"/>
    <d v="2022-03-29T00:00:00"/>
    <s v="RE_RU_FL_GASKETS"/>
    <x v="2"/>
    <s v="2000"/>
    <s v="SP01"/>
    <s v="EA"/>
    <n v="1"/>
    <n v="159.87"/>
    <n v="0"/>
    <n v="0"/>
    <n v="159.87"/>
    <s v="ZSTO"/>
    <n v="0"/>
    <s v=""/>
    <n v="0"/>
    <n v="0"/>
    <s v="ONGC Petro additions Ltd."/>
    <s v="INR"/>
    <n v="0"/>
    <n v="0"/>
    <n v="0"/>
    <n v="0"/>
    <n v="0"/>
    <n v="0"/>
    <n v="0"/>
    <n v="0"/>
    <n v="0"/>
    <n v="0"/>
    <n v="0"/>
    <n v="0"/>
    <n v="0"/>
    <n v="0"/>
    <s v="Shutdown Plan Mt"/>
    <s v="S06"/>
    <n v="643"/>
    <x v="1"/>
  </r>
  <r>
    <s v="0P4205023214"/>
    <s v="KEY,CPLG,F/3700SA1.5x37S,49568+,ITT-CORP"/>
    <s v="SPARE PARTS; PART NAME:KEY,COUPLING; EQUIPMENT NAME:LIGHT PFO / PFO UNLOADING PUMP; EQUIPMENT MAKE:ITT CORPORATION INDIA PVT LTD;EQUIPMENT MODEL:3700 SA-1.5x3 - 7S; MANUFACTURER:ITT CORPORATION INDIA PVT LTD; MANUFACTURER PART NUMBER:49568 164 2213"/>
    <d v="2017-06-30T00:00:00"/>
    <s v="SPARE_PARTS"/>
    <x v="2"/>
    <s v="2000"/>
    <s v="GS01"/>
    <s v="EA"/>
    <n v="1"/>
    <n v="159.75"/>
    <n v="0"/>
    <n v="0"/>
    <n v="159.75"/>
    <s v="ZSPR"/>
    <n v="0"/>
    <s v=""/>
    <n v="0"/>
    <n v="0"/>
    <s v="ONGC Petro additions Ltd."/>
    <s v="INR"/>
    <n v="0"/>
    <n v="0"/>
    <n v="0"/>
    <n v="0"/>
    <n v="0"/>
    <n v="0"/>
    <n v="0"/>
    <n v="0"/>
    <n v="0"/>
    <n v="0"/>
    <n v="0"/>
    <n v="0"/>
    <n v="0"/>
    <n v="0"/>
    <s v="General Store"/>
    <s v="P04"/>
    <n v="2376"/>
    <x v="2"/>
  </r>
  <r>
    <s v="0P4205023228"/>
    <s v="KEY,CPLG,F/3700SX,495682052213,ITT-CORP"/>
    <s v="SPARE PARTS; PART NAME:KEY,COUPLING; EQUIPMENT NAME:PENTANE UNLOADING PUMP; EQUIPMENT MAKE:ITT CORPORATION INDIA PVT LTD; EQUIPMENTMODEL:3700 SX-1.5x3 - 9A; MANUFACTURER:ITT CORPORATION INDIA PVT LTD; MANUFACTURER PART NUMBER:49568 205 2213"/>
    <d v="2017-06-30T00:00:00"/>
    <s v="SPARE_PARTS"/>
    <x v="2"/>
    <s v="2000"/>
    <s v="GS01"/>
    <s v="EA"/>
    <n v="1"/>
    <n v="159.75"/>
    <n v="0"/>
    <n v="0"/>
    <n v="159.75"/>
    <s v="ZSPR"/>
    <n v="0"/>
    <s v=""/>
    <n v="0"/>
    <n v="0"/>
    <s v="ONGC Petro additions Ltd."/>
    <s v="INR"/>
    <n v="0"/>
    <n v="0"/>
    <n v="0"/>
    <n v="0"/>
    <n v="0"/>
    <n v="0"/>
    <n v="0"/>
    <n v="0"/>
    <n v="0"/>
    <n v="0"/>
    <n v="0"/>
    <n v="0"/>
    <n v="0"/>
    <n v="0"/>
    <s v="General Store"/>
    <s v="P04"/>
    <n v="2376"/>
    <x v="2"/>
  </r>
  <r>
    <s v="0P4205023242"/>
    <s v="KEY,CPLG,F/3700SA1x2,495681642,ITT-CORP"/>
    <s v="SPARE PARTS; PART NAME:KEY,COUPLING; EQUIPMENT NAME:PENTANE TRANSFER PUMP; EQUIPMENT MAKE:ITT CORPORATION INDIA PVT LTD; EQUIPMENTMODEL:3700 SA-1x2 - 11A; MANUFACTURER:ITT CORPORATION INDIA PVT LTD; MANUFACTURER PART NUMBER:49568 164 2213"/>
    <d v="2017-06-30T00:00:00"/>
    <s v="SPARE_PARTS"/>
    <x v="2"/>
    <s v="2000"/>
    <s v="GS01"/>
    <s v="EA"/>
    <n v="1"/>
    <n v="159.75"/>
    <n v="0"/>
    <n v="0"/>
    <n v="159.75"/>
    <s v="ZSPR"/>
    <n v="0"/>
    <s v=""/>
    <n v="0"/>
    <n v="0"/>
    <s v="ONGC Petro additions Ltd."/>
    <s v="INR"/>
    <n v="0"/>
    <n v="0"/>
    <n v="0"/>
    <n v="0"/>
    <n v="0"/>
    <n v="0"/>
    <n v="0"/>
    <n v="0"/>
    <n v="0"/>
    <n v="0"/>
    <n v="0"/>
    <n v="0"/>
    <n v="0"/>
    <n v="0"/>
    <s v="General Store"/>
    <s v="P04"/>
    <n v="2376"/>
    <x v="2"/>
  </r>
  <r>
    <s v="0P4205023262"/>
    <s v="KEY,CPLG,F/3700MA3x6,495682052+,ITT-CORP"/>
    <s v="SPARE PARTS; PART NAME:KEY,COUPLING; EQUIPMENT MAKE:ITT CORPORATION INDIA PVT LTD; EQUIPMENT MODEL:3700 MA-3x6 - 13L;MANUFACTURER:ITT CORPORATION INDIA PVT LTD; MANUFACTURER PART NUMBER:49568 205 2213; EQUIPMENT NAME:PFO/CBFS TRANSFER AND LOADINGPUMPPUMP"/>
    <d v="2017-06-30T00:00:00"/>
    <s v="SPARE_PARTS"/>
    <x v="2"/>
    <s v="2000"/>
    <s v="GS01"/>
    <s v="EA"/>
    <n v="1"/>
    <n v="159.75"/>
    <n v="0"/>
    <n v="0"/>
    <n v="159.75"/>
    <s v="ZSPR"/>
    <n v="0"/>
    <s v=""/>
    <n v="0"/>
    <n v="0"/>
    <s v="ONGC Petro additions Ltd."/>
    <s v="INR"/>
    <n v="0"/>
    <n v="0"/>
    <n v="0"/>
    <n v="0"/>
    <n v="0"/>
    <n v="0"/>
    <n v="0"/>
    <n v="0"/>
    <n v="0"/>
    <n v="0"/>
    <n v="0"/>
    <n v="0"/>
    <n v="0"/>
    <n v="0"/>
    <s v="General Store"/>
    <s v="P04"/>
    <n v="2376"/>
    <x v="2"/>
  </r>
  <r>
    <s v="0P4205023283"/>
    <s v="KEY,CPLG,F/3700MA1.5x3,4956820+,ITT-CORP"/>
    <s v="SPARE PARTS; PART NAME:KEY,COUPLING; EQUIPMENT NAME:BUTANE C4 FEED PUMP; EQUIPMENT MAKE:ITT CORPORATION INDIA PVT LTD; EQUIPMENTMODEL:3700 MA-1.5x3-13A; MANUFACTURER:ITT CORPORATION INDIA PVT LTD; MANUFACTURER PART NUMBER:49568 205 2213"/>
    <d v="2017-06-30T00:00:00"/>
    <s v="SPARE_PARTS"/>
    <x v="2"/>
    <s v="2000"/>
    <s v="GS01"/>
    <s v="EA"/>
    <n v="1"/>
    <n v="159.75"/>
    <n v="0"/>
    <n v="0"/>
    <n v="159.75"/>
    <s v="ZSPR"/>
    <n v="0"/>
    <s v=""/>
    <n v="0"/>
    <n v="0"/>
    <s v="ONGC Petro additions Ltd."/>
    <s v="INR"/>
    <n v="0"/>
    <n v="0"/>
    <n v="0"/>
    <n v="0"/>
    <n v="0"/>
    <n v="0"/>
    <n v="0"/>
    <n v="0"/>
    <n v="0"/>
    <n v="0"/>
    <n v="0"/>
    <n v="0"/>
    <n v="0"/>
    <n v="0"/>
    <s v="General Store"/>
    <s v="P04"/>
    <n v="2376"/>
    <x v="2"/>
  </r>
  <r>
    <s v="0P4205031610"/>
    <s v="GSKT,F/3700MX,A00046A045130,ITT-CORP"/>
    <s v="SPARE PARTS; PART NAME:GASKET; EQUIPMENT NAME:SLOP TRANSFER AND LOADING PUMP; EQUIPMENT MAKE:ITT CORPORATION INDIA PVT LTD;EQUIPMENT MODEL:3700 MX-2X4 - 11A; ADDITIONAL INFORMATION:RADIAL END COVER; MANUFACTURER:ITT CORPORATION INDIA PVT LTD;MANUFACTURER PART NUMBER:A00046A04 5130"/>
    <d v="2017-04-15T00:00:00"/>
    <s v="SPARE_PARTS"/>
    <x v="2"/>
    <s v="2000"/>
    <s v="GS01"/>
    <s v="EA"/>
    <n v="1"/>
    <n v="159.75"/>
    <n v="0"/>
    <n v="0"/>
    <n v="159.75"/>
    <s v="ZSPR"/>
    <n v="0"/>
    <s v=""/>
    <n v="0"/>
    <n v="0"/>
    <s v="ONGC Petro additions Ltd."/>
    <s v="INR"/>
    <n v="0"/>
    <n v="0"/>
    <n v="0"/>
    <n v="0"/>
    <n v="0"/>
    <n v="0"/>
    <n v="0"/>
    <n v="0"/>
    <n v="0"/>
    <n v="0"/>
    <n v="0"/>
    <n v="0"/>
    <n v="0"/>
    <n v="0"/>
    <s v="General Store"/>
    <s v="P04"/>
    <n v="2452"/>
    <x v="2"/>
  </r>
  <r>
    <s v="0P4205031680"/>
    <s v="GSKT,F/3700LA,A00046A045130+,ITT-CORP"/>
    <s v="SPARE PARTS; PART NAME:GASKET; EQUIPMENT NAME:C4 RAFFINATE TRANSFER PUMP; EQUIPMENT MAKE:ITT CORPORATION INDIA PVT LTD; EQUIPMENTMODEL:3700 LA 3x4 - 16N; ADDITIONAL INFORMATION:RADIAL END COVER; MANUFACTURER:ITT CORPORATION INDIA PVT LTD; MANUFACTURER PARTNUMBER:A00046A04 5130"/>
    <d v="2017-04-15T00:00:00"/>
    <s v="SPARE_PARTS"/>
    <x v="2"/>
    <s v="2000"/>
    <s v="GS01"/>
    <s v="EA"/>
    <n v="1"/>
    <n v="159.75"/>
    <n v="0"/>
    <n v="0"/>
    <n v="159.75"/>
    <s v="ZSPR"/>
    <n v="0"/>
    <s v=""/>
    <n v="0"/>
    <n v="0"/>
    <s v="ONGC Petro additions Ltd."/>
    <s v="INR"/>
    <n v="0"/>
    <n v="0"/>
    <n v="0"/>
    <n v="0"/>
    <n v="0"/>
    <n v="0"/>
    <n v="0"/>
    <n v="0"/>
    <n v="0"/>
    <n v="0"/>
    <n v="0"/>
    <n v="0"/>
    <n v="0"/>
    <n v="0"/>
    <s v="General Store"/>
    <s v="P04"/>
    <n v="2452"/>
    <x v="2"/>
  </r>
  <r>
    <s v="0T2548810023"/>
    <s v="GSKT,RJ,SOFT IRON,OCTAL,R37,CL900,4IN"/>
    <s v="RING JOINT GASKETS; DESIGN SPEC:ANSI B16.20; MAT:SOFT IRON; TYPE:OCTAGONAL; SERVICE:HYDROGEN; RING IDENTIF NO.:R37; SIZE, FLANGE(INCH:4 IN; DESIGN SPEC, FLANGE:ANSI B16.5; PRESSURE DESIGNATION:CLASS 900"/>
    <d v="2016-10-24T00:00:00"/>
    <s v="RI_GASKETS"/>
    <x v="2"/>
    <s v="2000"/>
    <s v="SP01"/>
    <s v="EA"/>
    <n v="1"/>
    <n v="159.24"/>
    <n v="0"/>
    <n v="0"/>
    <n v="159.24"/>
    <s v="ZSTO"/>
    <n v="0"/>
    <s v=""/>
    <n v="0"/>
    <n v="0"/>
    <s v="ONGC Petro additions Ltd."/>
    <s v="INR"/>
    <n v="0"/>
    <n v="0"/>
    <n v="0"/>
    <n v="0"/>
    <n v="0"/>
    <n v="0"/>
    <n v="0"/>
    <n v="0"/>
    <n v="0"/>
    <n v="0"/>
    <n v="0"/>
    <n v="0"/>
    <n v="0"/>
    <n v="0"/>
    <s v="Shutdown Plan Mt"/>
    <s v="S06"/>
    <n v="2625"/>
    <x v="1"/>
  </r>
  <r>
    <s v="0P3766900349"/>
    <s v="SCR,1/8S40006,NEWLONG"/>
    <s v="SPARE PARTS; PART NAME:SCREW; EQUIPMENT NAME:PORTABLE STITCHING MACHINE;EQUIPMENT MAKE:NEWLONG INDUSTRIAL FZC; EQUIPMENT MODEL:NP-7A; MANUFACTURER PARTNUMBER:1/8S40006; MANUFACTURER:NEWLONG INDUSTRIAL FZC; FOR KNIFE COVER; FEEDDRIVING AND CUTTER PARTS"/>
    <d v="2018-08-06T00:00:00"/>
    <s v="SPARE_PARTS"/>
    <x v="2"/>
    <s v="2000"/>
    <s v="CH01"/>
    <s v="EA"/>
    <n v="10"/>
    <n v="158.05000000000001"/>
    <n v="0"/>
    <n v="0"/>
    <n v="158.05000000000001"/>
    <s v="ZSPR"/>
    <n v="0"/>
    <s v=""/>
    <n v="0"/>
    <n v="0"/>
    <s v="ONGC Petro additions Ltd."/>
    <s v="INR"/>
    <n v="0"/>
    <n v="0"/>
    <n v="0"/>
    <n v="0"/>
    <n v="0"/>
    <n v="0"/>
    <n v="0"/>
    <n v="0"/>
    <n v="0"/>
    <n v="0"/>
    <n v="0"/>
    <n v="0"/>
    <n v="0"/>
    <n v="0"/>
    <s v="Chemcial store"/>
    <s v="P04"/>
    <n v="1974"/>
    <x v="2"/>
  </r>
  <r>
    <s v="0T2548800029"/>
    <s v="GSKT,RJ,5Cr-0.5Mo,OVAL,CL2500,3/4IN,52EA"/>
    <s v="RING JOINT GASKETS; MAT:STEEL; MAT SPEC:5Cr-0.5Mo; TYPE:OVAL; SIZE, FLANGE (INCH:3/4 IN; PRESSURE DESIGNATION:ASME CL2500; FACINGFLANGE:RTJ; REFERENCE:52EA"/>
    <d v="2022-04-06T00:00:00"/>
    <s v="RI_GASKETS"/>
    <x v="2"/>
    <s v="2000"/>
    <s v="SP01"/>
    <s v="EA"/>
    <n v="1"/>
    <n v="157.29"/>
    <n v="0"/>
    <n v="0"/>
    <n v="157.29"/>
    <s v="ZSTO"/>
    <n v="0"/>
    <s v=""/>
    <n v="0"/>
    <n v="0"/>
    <s v="ONGC Petro additions Ltd."/>
    <s v="INR"/>
    <n v="0"/>
    <n v="0"/>
    <n v="0"/>
    <n v="0"/>
    <n v="0"/>
    <n v="0"/>
    <n v="0"/>
    <n v="0"/>
    <n v="0"/>
    <n v="0"/>
    <n v="0"/>
    <n v="0"/>
    <n v="0"/>
    <n v="0"/>
    <s v="Shutdown Plan Mt"/>
    <s v="S06"/>
    <n v="635"/>
    <x v="1"/>
  </r>
  <r>
    <s v="0P4205031632"/>
    <s v="GSKT,F/3700SX,A00046A015130,ITT-CORP"/>
    <s v="SPARE PARTS; PART NAME:GASKET; EQUIPMENT NAME:PENTANE UNLOADING PUMP; EQUIPMENT MAKE:ITT CORPORATION INDIA PVT LTD; EQUIPMENTMODEL:3700 SX-1.5x3 - 9A; ADDITIONAL INFORMATION:RADIAL END COVER; MANUFACTURER:ITT CORPORATION INDIA PVT LTD; MANUFACTURER PARTNUMBER:A00046A01 5130"/>
    <d v="2023-05-08T00:00:00"/>
    <s v="SPARE_PARTS"/>
    <x v="2"/>
    <s v="2000"/>
    <s v="GS01"/>
    <s v="EA"/>
    <n v="1"/>
    <n v="156.83000000000001"/>
    <n v="0"/>
    <n v="0"/>
    <n v="156.83000000000001"/>
    <s v="ZSPR"/>
    <n v="0"/>
    <s v=""/>
    <n v="0"/>
    <n v="0"/>
    <s v="ONGC Petro additions Ltd."/>
    <s v="INR"/>
    <n v="0"/>
    <n v="0"/>
    <n v="0"/>
    <n v="0"/>
    <n v="0"/>
    <n v="0"/>
    <n v="0"/>
    <n v="0"/>
    <n v="0"/>
    <n v="0"/>
    <n v="0"/>
    <n v="0"/>
    <n v="0"/>
    <n v="0"/>
    <s v="General Store"/>
    <s v="P04"/>
    <n v="238"/>
    <x v="2"/>
  </r>
  <r>
    <s v="0P4205040060"/>
    <s v="LCK WSHR,STL,015507500261,SULZ-PMP"/>
    <s v="SPARE PARTS; PART NAME:LOCK WASHER; MANUFACTURER PART NUMBER:015507500261; MANUFACTURER:SULZER PUMPS; MATERIAL:STEEL; ITEM POSITIONNUMBER:931.01; EQUIPMENT NAME:CENTRIFUGAL PUMP; EQUIPMENT MAKE:SULZER PUMPS; EQUIPMENT MODEL:ZF40-2250, ZF50-2250, ZF25-2315;EQUIPMENT MODEL:ZF40-2315 AND ZF25-2200"/>
    <d v="2016-02-18T00:00:00"/>
    <s v="SPARE_PARTS"/>
    <x v="2"/>
    <s v="2000"/>
    <s v="GS01"/>
    <s v="EA"/>
    <n v="1"/>
    <n v="156.59"/>
    <n v="0"/>
    <n v="0"/>
    <n v="156.59"/>
    <s v="ZSPR"/>
    <n v="0"/>
    <s v=""/>
    <n v="0"/>
    <n v="0"/>
    <s v="ONGC Petro additions Ltd."/>
    <s v="INR"/>
    <n v="0"/>
    <n v="0"/>
    <n v="0"/>
    <n v="0"/>
    <n v="0"/>
    <n v="0"/>
    <n v="0"/>
    <n v="0"/>
    <n v="0"/>
    <n v="0"/>
    <n v="0"/>
    <n v="0"/>
    <n v="0"/>
    <n v="0"/>
    <s v="General Store"/>
    <s v="P04"/>
    <n v="2874"/>
    <x v="2"/>
  </r>
  <r>
    <s v="0P3766900114"/>
    <s v="SCR,11/64S40002,NEWLONG"/>
    <s v="SPARE PARTS; PART NAME:SCREW; EQUIPMENT NAME:STITCHING MACHINE; EQUIPMENT MAKE:NEWLONG INDUSTRIAL FZC; EQUIPMENT MODEL:DS-9C;ADDITIONAL INFORMATION:FOR NEEDLE BAR CONNECTING STUD; MANUFACTURER:NEWLONG INDUSTRIAL FZC; MANUFACTURER PART NUMBER:11/64S40002;SUB ASSEMBLY:NEEDLE BAR AND CRANK SHAFT PARTS"/>
    <d v="2022-04-01T00:00:00"/>
    <s v="SPARE_PARTS"/>
    <x v="2"/>
    <s v="2000"/>
    <s v="CH01"/>
    <s v="EA"/>
    <n v="25"/>
    <n v="156.47"/>
    <n v="0"/>
    <n v="0"/>
    <n v="156.47"/>
    <s v="ZSPR"/>
    <n v="0"/>
    <s v=""/>
    <n v="0"/>
    <n v="0"/>
    <s v="ONGC Petro additions Ltd."/>
    <s v="INR"/>
    <n v="0"/>
    <n v="0"/>
    <n v="0"/>
    <n v="0"/>
    <n v="0"/>
    <n v="0"/>
    <n v="0"/>
    <n v="0"/>
    <n v="0"/>
    <n v="0"/>
    <n v="0"/>
    <n v="0"/>
    <n v="0"/>
    <n v="0"/>
    <s v="Chemcial store"/>
    <s v="P04"/>
    <n v="640"/>
    <x v="2"/>
  </r>
  <r>
    <s v="0P3766900378"/>
    <s v="SPRG,PRESSER,242191,NEWLONG"/>
    <s v="SPARE PARTS; PART NAME:SPRING,PRESSER; EQUIPMENT NAME:PORTABLE STITCHINGMACHINE; EQUIPMENT MAKE:NEWLONG INDUSTRIAL FZC; EQUIPMENT MODEL:NP-7A;MANUFACTURER PART NUMBER:242191; MANUFACTURER:NEWLONG INDUSTRIAL FZC; NEEDLEBAR, PRESSER BAR AND DRIVING PARTS"/>
    <d v="2018-08-06T00:00:00"/>
    <s v="SPARE_PARTS"/>
    <x v="2"/>
    <s v="2000"/>
    <s v="CH01"/>
    <s v="EA"/>
    <n v="15"/>
    <n v="156.13"/>
    <n v="0"/>
    <n v="0"/>
    <n v="156.13"/>
    <s v="ZSPR"/>
    <n v="0"/>
    <s v=""/>
    <n v="0"/>
    <n v="0"/>
    <s v="ONGC Petro additions Ltd."/>
    <s v="INR"/>
    <n v="0"/>
    <n v="0"/>
    <n v="0"/>
    <n v="0"/>
    <n v="0"/>
    <n v="0"/>
    <n v="0"/>
    <n v="0"/>
    <n v="0"/>
    <n v="0"/>
    <n v="0"/>
    <n v="0"/>
    <n v="0"/>
    <n v="0"/>
    <s v="Chemcial store"/>
    <s v="P04"/>
    <n v="1974"/>
    <x v="2"/>
  </r>
  <r>
    <s v="0P4204030011"/>
    <s v="O-RING,LNR,NPRN,9935,WDD-1125/14,SWELORE"/>
    <s v="SPARE PARTS; PART NAME:O-RING, LINER; MANUFACTURER PART NUMBER:9935; MANUFACTURER:SWELORE ENGINEERING PVT LTD; MATERIAL:NEOPRENE;DRAWING NUMBER:MGA211-D-DR-00012; EQUIPMENT NAME:RECIPROCATING PUMP; EQUIPMENT MAKE:SWELORE ENGINEERING PVT LTD; EQUIPMENTMODEL:WDD-1125/14"/>
    <d v="2016-01-20T00:00:00"/>
    <s v="SPARE_PARTS"/>
    <x v="2"/>
    <s v="2000"/>
    <s v="GS01"/>
    <s v="EA"/>
    <n v="1"/>
    <n v="155.19999999999999"/>
    <n v="0"/>
    <n v="0"/>
    <n v="155.19999999999999"/>
    <s v="ZSPR"/>
    <n v="0"/>
    <s v=""/>
    <n v="0"/>
    <n v="0"/>
    <s v="ONGC Petro additions Ltd."/>
    <s v="INR"/>
    <n v="0"/>
    <n v="0"/>
    <n v="0"/>
    <n v="0"/>
    <n v="0"/>
    <n v="0"/>
    <n v="0"/>
    <n v="0"/>
    <n v="0"/>
    <n v="0"/>
    <n v="0"/>
    <n v="0"/>
    <n v="0"/>
    <n v="0"/>
    <s v="General Store"/>
    <s v="P04"/>
    <n v="2903"/>
    <x v="2"/>
  </r>
  <r>
    <s v="0P4204030014"/>
    <s v="O-RING,LNR,9935,WDD-1125/08+,SWELORE"/>
    <s v="SPARE PARTS; PART NAME:O-RING, LINER; MANUFACTURER PART NUMBER:9935; MANUFACTURER:SWELORE ENGINEERING PVT LTD; MATERIAL:NEOPRENE;DRAWING NUMBER:MGA211-D-DR-00021; EQUIPMENT NAME:RECIPROCATING PUMP; EQUIPMENT MAKE:SWELORE ENGINEERING PVT LTD; EQUIPMENTMODEL:WDD-1125/08, 12, 10, 12"/>
    <d v="2016-01-20T00:00:00"/>
    <s v="SPARE_PARTS"/>
    <x v="2"/>
    <s v="2000"/>
    <s v="GS01"/>
    <s v="EA"/>
    <n v="1"/>
    <n v="155.19999999999999"/>
    <n v="0"/>
    <n v="0"/>
    <n v="155.19999999999999"/>
    <s v="ZSPR"/>
    <n v="0"/>
    <s v=""/>
    <n v="0"/>
    <n v="0"/>
    <s v="ONGC Petro additions Ltd."/>
    <s v="INR"/>
    <n v="0"/>
    <n v="0"/>
    <n v="0"/>
    <n v="0"/>
    <n v="0"/>
    <n v="0"/>
    <n v="0"/>
    <n v="0"/>
    <n v="0"/>
    <n v="0"/>
    <n v="0"/>
    <n v="0"/>
    <n v="0"/>
    <n v="0"/>
    <s v="General Store"/>
    <s v="P04"/>
    <n v="2903"/>
    <x v="2"/>
  </r>
  <r>
    <s v="0P4204030017"/>
    <s v="O-RING,LNR,NPRN,9935,WDD-1125/12,SWELORE"/>
    <s v="SPARE PARTS; PART NAME:O-RING, LINER; MANUFACTURER PART NUMBER:9935; MANUFACTURER:SWELORE ENGINEERING PVT LTD; MATERIAL:NEOPRENE;DRAWING NUMBER:MGA211-D-DR-00029; EQUIPMENT NAME:RECIPROCATING PUMP; EQUIPMENT MAKE:SWELORE ENGINEERING PVT LTD; EQUIPMENTMODEL:WDD-1125/12"/>
    <d v="2016-01-20T00:00:00"/>
    <s v="SPARE_PARTS"/>
    <x v="2"/>
    <s v="2000"/>
    <s v="GS01"/>
    <s v="EA"/>
    <n v="1"/>
    <n v="155.19999999999999"/>
    <n v="0"/>
    <n v="0"/>
    <n v="155.19999999999999"/>
    <s v="ZSPR"/>
    <n v="0"/>
    <s v=""/>
    <n v="0"/>
    <n v="0"/>
    <s v="ONGC Petro additions Ltd."/>
    <s v="INR"/>
    <n v="0"/>
    <n v="0"/>
    <n v="0"/>
    <n v="0"/>
    <n v="0"/>
    <n v="0"/>
    <n v="0"/>
    <n v="0"/>
    <n v="0"/>
    <n v="0"/>
    <n v="0"/>
    <n v="0"/>
    <n v="0"/>
    <n v="0"/>
    <s v="General Store"/>
    <s v="P04"/>
    <n v="2903"/>
    <x v="2"/>
  </r>
  <r>
    <s v="0P0615780019"/>
    <s v="SPRG,TENSION,MS,95,CHRORICH"/>
    <s v="SPARE PARTS; PART NAME:SPRING, TENSION; MANUFACTURER PART NUMBER:95; MANUFACTURER:CHRONOS RICHARDSON; MATERIAL:MILD STEEL; DRAWINGNUMBER:1B 1989; ITEM POSITION NUMBER:20; EQUIPMENT NAME:FLAKER BAGGING SYSTEM; EQUIPMENT MAKE:CHRONOS RICHARDSON; EQUIPMENTMODEL:GE-55 SSF; SUB ASSY:SEWING HEAD 150 U"/>
    <d v="2017-11-22T00:00:00"/>
    <s v="SPARE_PARTS"/>
    <x v="2"/>
    <s v="2000"/>
    <s v="GS01"/>
    <s v="EA"/>
    <n v="2"/>
    <n v="155.18"/>
    <n v="0"/>
    <n v="0"/>
    <n v="155.18"/>
    <s v="ZSPR"/>
    <n v="0"/>
    <s v=""/>
    <n v="0"/>
    <n v="0"/>
    <s v="ONGC Petro additions Ltd."/>
    <s v="INR"/>
    <n v="0"/>
    <n v="0"/>
    <n v="0"/>
    <n v="0"/>
    <n v="0"/>
    <n v="0"/>
    <n v="0"/>
    <n v="0"/>
    <n v="0"/>
    <n v="0"/>
    <n v="0"/>
    <n v="0"/>
    <n v="0"/>
    <n v="0"/>
    <s v="General Store"/>
    <s v="P04"/>
    <n v="2231"/>
    <x v="2"/>
  </r>
  <r>
    <s v="0P0615780036"/>
    <s v="ALLEN GRUB SCR,1/4IN,AS 2705 D,CHRORICH"/>
    <s v="SPARE PARTS; PART NAME:GRUB SCREW; MANUFACTURER PART NUMBER:AS 2705 D; MANUFACTURER:CHRONOS RICHARDSON; DIMENSIONS:1/4 IN; DRAWINGNUMBER:2B 18341; ITEM POSITION NUMBER:55; EQUIPMENT NAME:FLAKER BAGGING SYSTEM; EQUIPMENT MAKE:CHRONOS RICHARDSON; EQUIPMENTMODEL:GE-55 SSF; SUB ASSY:SEWING HEAD 150 U"/>
    <d v="2017-11-22T00:00:00"/>
    <s v="SPARE_PARTS"/>
    <x v="2"/>
    <s v="2000"/>
    <s v="GS01"/>
    <s v="EA"/>
    <n v="2"/>
    <n v="155.18"/>
    <n v="0"/>
    <n v="0"/>
    <n v="155.18"/>
    <s v="ZSPR"/>
    <n v="0"/>
    <s v=""/>
    <n v="0"/>
    <n v="0"/>
    <s v="ONGC Petro additions Ltd."/>
    <s v="INR"/>
    <n v="0"/>
    <n v="0"/>
    <n v="0"/>
    <n v="0"/>
    <n v="0"/>
    <n v="0"/>
    <n v="0"/>
    <n v="0"/>
    <n v="0"/>
    <n v="0"/>
    <n v="0"/>
    <n v="0"/>
    <n v="0"/>
    <n v="0"/>
    <s v="General Store"/>
    <s v="P04"/>
    <n v="2231"/>
    <x v="2"/>
  </r>
  <r>
    <s v="0P0615780058"/>
    <s v="PIN WSHR,7020 G,CHRORICH"/>
    <s v="SPARE PARTS; PART NAME:PIN WASHER; MANUFACTURER PART NUMBER:7020 G; MANUFACTURER:CHRONOS RICHARDSON; DRAWING NUMBER:1B 2314; ITEMPOSITION NUMBER:109; EQUIPMENT NAME:FLAKER BAGGING SYSTEM; EQUIPMENT MAKE:CHRONOS RICHARDSON; EQUIPMENT MODEL:GE-55 SSF; ADDITIONALINFORMATION:FOR FEED DOG ARM; SUB ASSY:SEWING HEAD 150 U"/>
    <d v="2017-11-22T00:00:00"/>
    <s v="SPARE_PARTS"/>
    <x v="2"/>
    <s v="2000"/>
    <s v="GS01"/>
    <s v="EA"/>
    <n v="2"/>
    <n v="155.18"/>
    <n v="0"/>
    <n v="0"/>
    <n v="155.18"/>
    <s v="ZSPR"/>
    <n v="0"/>
    <s v=""/>
    <n v="0"/>
    <n v="0"/>
    <s v="ONGC Petro additions Ltd."/>
    <s v="INR"/>
    <n v="0"/>
    <n v="0"/>
    <n v="0"/>
    <n v="0"/>
    <n v="0"/>
    <n v="0"/>
    <n v="0"/>
    <n v="0"/>
    <n v="0"/>
    <n v="0"/>
    <n v="0"/>
    <n v="0"/>
    <n v="0"/>
    <n v="0"/>
    <s v="General Store"/>
    <s v="P04"/>
    <n v="2231"/>
    <x v="2"/>
  </r>
  <r>
    <s v="0P3766900134"/>
    <s v="SCR,1S5X10,NEWLONG"/>
    <s v="SPARE PARTS; PART NAME:SCREW; EQUIPMENT NAME:STITCHING MACHINE; EQUIPMENT MAKE:NEWLONG INDUSTRIAL FZC; EQUIPMENT MODEL:DS-9C;ADDITIONAL INFORMATION:FOR LIFTER HINGE STUD; MANUFACTURER:NEWLONG INDUSTRIAL FZC; MANUFACTURER PART NUMBER:1S5X10; SUBASSEMBLY:PRESSER FOOT PARTS"/>
    <d v="2018-10-14T00:00:00"/>
    <s v="SPARE_PARTS"/>
    <x v="2"/>
    <s v="2000"/>
    <s v="CH01"/>
    <s v="EA"/>
    <n v="15"/>
    <n v="155.16999999999999"/>
    <n v="0"/>
    <n v="0"/>
    <n v="155.16999999999999"/>
    <s v="ZSPR"/>
    <n v="0"/>
    <s v=""/>
    <n v="0"/>
    <n v="0"/>
    <s v="ONGC Petro additions Ltd."/>
    <s v="INR"/>
    <n v="0"/>
    <n v="0"/>
    <n v="0"/>
    <n v="0"/>
    <n v="0"/>
    <n v="0"/>
    <n v="0"/>
    <n v="0"/>
    <n v="0"/>
    <n v="0"/>
    <n v="0"/>
    <n v="0"/>
    <n v="0"/>
    <n v="0"/>
    <s v="Chemcial store"/>
    <s v="P04"/>
    <n v="1905"/>
    <x v="2"/>
  </r>
  <r>
    <s v="0T1737280002"/>
    <s v="CPLG,PIPE,SW,A182-F304,CL3000,0.75IN"/>
    <s v="SOCKET WELD PIPE COUPLINGS; MAT:STAINLESS STEEL 304; MAT SPEC, FITTING:ASTM A182 GRADE F304; PRESSURE DESIGNATION:CL 3000;MANDATORY ADD REQRMTS:LOW TEMPERATURE/HC/ADDITIVES; SIZE:0.75 IN"/>
    <d v="2022-01-28T00:00:00"/>
    <s v="TH_PI_COUPLINGS2"/>
    <x v="2"/>
    <s v="2000"/>
    <s v="SP01"/>
    <s v="EA"/>
    <n v="2"/>
    <n v="153.47"/>
    <n v="0"/>
    <n v="0"/>
    <n v="153.47"/>
    <s v="ZSTO"/>
    <n v="0"/>
    <s v=""/>
    <n v="0"/>
    <n v="0"/>
    <s v="ONGC Petro additions Ltd."/>
    <s v="INR"/>
    <n v="0"/>
    <n v="0"/>
    <n v="0"/>
    <n v="0"/>
    <n v="0"/>
    <n v="0"/>
    <n v="0"/>
    <n v="0"/>
    <n v="0"/>
    <n v="0"/>
    <n v="0"/>
    <n v="0"/>
    <n v="0"/>
    <n v="0"/>
    <s v="Shutdown Plan Mt"/>
    <s v="S06"/>
    <n v="703"/>
    <x v="1"/>
  </r>
  <r>
    <s v="0P0801030093"/>
    <s v="SPCR,49.267.030.00,KPCL"/>
    <s v="SPARE PARTS; PART NAME:SPACER; EQUIPMENT NAME:INSTRUMENT AIR COMPRESSOR; EQUIPMENT MODEL:1EHA1T; MANUFACTURER:KPCL; MANUFACTURERPART NUMBER:49.267.030.00; DRAWING NUMBER:EPCC2-GP-VD-009_9190_CDX_001-02"/>
    <d v="2023-04-29T00:00:00"/>
    <s v="SPARE_PARTS"/>
    <x v="2"/>
    <s v="2000"/>
    <s v="GS01"/>
    <s v="EA"/>
    <n v="4"/>
    <n v="152"/>
    <n v="0"/>
    <n v="0"/>
    <n v="152"/>
    <s v="ZSPR"/>
    <n v="0"/>
    <s v=""/>
    <n v="0"/>
    <n v="0"/>
    <s v="ONGC Petro additions Ltd."/>
    <s v="INR"/>
    <n v="0"/>
    <n v="0"/>
    <n v="0"/>
    <n v="0"/>
    <n v="0"/>
    <n v="0"/>
    <n v="0"/>
    <n v="0"/>
    <n v="0"/>
    <n v="0"/>
    <n v="0"/>
    <n v="0"/>
    <n v="0"/>
    <n v="0"/>
    <s v="General Store"/>
    <s v="P04"/>
    <n v="247"/>
    <x v="2"/>
  </r>
  <r>
    <s v="0P3766900342"/>
    <s v="PIN,KNIFE BRKT,246032,NEWLONG"/>
    <s v="SPARE PARTS; PART NAME:PIN,KNIFE BRACKET; EQUIPMENT NAME:PORTABLE STITCHINGMACHINE; EQUIPMENT MAKE:NEWLONG INDUSTRIAL FZC; EQUIPMENT MODEL:NP-7A;MANUFACTURER PART NUMBER:246032; MANUFACTURER:NEWLONG INDUSTRIAL FZC; FEEDDRIVING AND CUTTER PARTS"/>
    <d v="2018-08-18T00:00:00"/>
    <s v="SPARE_PARTS"/>
    <x v="2"/>
    <s v="2000"/>
    <s v="CH01"/>
    <s v="EA"/>
    <n v="9"/>
    <n v="151.47999999999999"/>
    <n v="0"/>
    <n v="0"/>
    <n v="151.47999999999999"/>
    <s v="ZSPR"/>
    <n v="0"/>
    <s v=""/>
    <n v="0"/>
    <n v="0"/>
    <s v="ONGC Petro additions Ltd."/>
    <s v="INR"/>
    <n v="0"/>
    <n v="0"/>
    <n v="0"/>
    <n v="0"/>
    <n v="0"/>
    <n v="0"/>
    <n v="0"/>
    <n v="0"/>
    <n v="0"/>
    <n v="0"/>
    <n v="0"/>
    <n v="0"/>
    <n v="0"/>
    <n v="0"/>
    <s v="Chemcial store"/>
    <s v="P04"/>
    <n v="1962"/>
    <x v="2"/>
  </r>
  <r>
    <s v="0T2548800004"/>
    <s v="GSKT,RJ,CS,OVAL,CL1500,1/2IN,52DA"/>
    <s v="RING JOINT GASKETS; MAT:LOW CARBON STEEL; TYPE:OVAL; SIZE, FLANGE (INCH:1/2 IN; PRESSURE DESIGNATION:ASME CL1500; FACINGFLANGE:RTJ; REFERENCE:52DA"/>
    <d v="2022-04-06T00:00:00"/>
    <s v="RI_GASKETS"/>
    <x v="2"/>
    <s v="2000"/>
    <s v="GS01"/>
    <s v="EA"/>
    <n v="2"/>
    <n v="150.72999999999999"/>
    <n v="0"/>
    <n v="0"/>
    <n v="150.72999999999999"/>
    <s v="ZSTO"/>
    <n v="0"/>
    <s v=""/>
    <n v="0"/>
    <n v="0"/>
    <s v="ONGC Petro additions Ltd."/>
    <s v="INR"/>
    <n v="0"/>
    <n v="0"/>
    <n v="0"/>
    <n v="0"/>
    <n v="0"/>
    <n v="0"/>
    <n v="0"/>
    <n v="0"/>
    <n v="0"/>
    <n v="0"/>
    <n v="0"/>
    <n v="0"/>
    <n v="0"/>
    <n v="0"/>
    <s v="General Store"/>
    <s v="S06"/>
    <n v="635"/>
    <x v="1"/>
  </r>
  <r>
    <s v="0P4205023221"/>
    <s v="KEY,CPLG,F/3700SA1.5x39N,49568+,ITT-CORP"/>
    <s v="SPARE PARTS; PART NAME:KEY,COUPLING; EQUIPMENT NAME:WASH OIL UNLOADING PUMP; EQUIPMENT MAKE:ITT CORPORATION INDIA PVT LTD;EQUIPMENT MODEL:3700 SA-1.5x3 - 9N; MANUFACTURER:ITT CORPORATION INDIA PVT LTD; MANUFACTURER PART NUMBER:49568 164 2213"/>
    <d v="2017-06-30T00:00:00"/>
    <s v="SPARE_PARTS"/>
    <x v="2"/>
    <s v="2000"/>
    <s v="GS01"/>
    <s v="EA"/>
    <n v="1"/>
    <n v="148.15"/>
    <n v="0"/>
    <n v="0"/>
    <n v="148.15"/>
    <s v="ZSPR"/>
    <n v="0"/>
    <s v=""/>
    <n v="0"/>
    <n v="0"/>
    <s v="ONGC Petro additions Ltd."/>
    <s v="INR"/>
    <n v="0"/>
    <n v="0"/>
    <n v="0"/>
    <n v="0"/>
    <n v="0"/>
    <n v="0"/>
    <n v="0"/>
    <n v="0"/>
    <n v="0"/>
    <n v="0"/>
    <n v="0"/>
    <n v="0"/>
    <n v="0"/>
    <n v="0"/>
    <s v="General Store"/>
    <s v="P04"/>
    <n v="2376"/>
    <x v="2"/>
  </r>
  <r>
    <s v="0P3766900432"/>
    <s v="COV,LOOPER,245222,NEWLONG"/>
    <s v="SPARE PARTS; PART NAME:COVER,LOOPER; EQUIPMENT NAME:PORTABLE STITCHING MACHINE;EQUIPMENT MAKE:NEWLONG INDUSTRIAL FZC; EQUIPMENT MODEL:NP-7A; MANUFACTURER PARTNUMBER:245222; MANUFACTURER:NEWLONG INDUSTRIAL FZC; THREAD TENSION AND COVERPARTS"/>
    <d v="2018-08-06T00:00:00"/>
    <s v="SPARE_PARTS"/>
    <x v="2"/>
    <s v="2000"/>
    <s v="CH01"/>
    <s v="EA"/>
    <n v="2"/>
    <n v="147.16999999999999"/>
    <n v="0"/>
    <n v="0"/>
    <n v="147.16999999999999"/>
    <s v="ZSPR"/>
    <n v="0"/>
    <s v=""/>
    <n v="0"/>
    <n v="0"/>
    <s v="ONGC Petro additions Ltd."/>
    <s v="INR"/>
    <n v="0"/>
    <n v="0"/>
    <n v="0"/>
    <n v="0"/>
    <n v="0"/>
    <n v="0"/>
    <n v="0"/>
    <n v="0"/>
    <n v="0"/>
    <n v="0"/>
    <n v="0"/>
    <n v="0"/>
    <n v="0"/>
    <n v="0"/>
    <s v="Chemcial store"/>
    <s v="P04"/>
    <n v="1974"/>
    <x v="2"/>
  </r>
  <r>
    <s v="0P3766900370"/>
    <s v="FELT,OIL,205171,NEWLONG"/>
    <s v="SPARE PARTS; PART NAME:FELT,OIL; EQUIPMENT NAME:PORTABLE STITCHING MACHINE;EQUIPMENT MAKE:NEWLONG INDUSTRIAL FZC; EQUIPMENT MODEL:NP-7A; MANUFACTURER PARTNUMBER:205171; MANUFACTURER:NEWLONG INDUSTRIAL FZC; NEEDLE BAR, PRESSER BAR ANDDRIVING PARTS"/>
    <d v="2018-08-06T00:00:00"/>
    <s v="SPARE_PARTS"/>
    <x v="2"/>
    <s v="2000"/>
    <s v="CH01"/>
    <s v="EA"/>
    <n v="10"/>
    <n v="146.76"/>
    <n v="0"/>
    <n v="0"/>
    <n v="146.76"/>
    <s v="ZSPR"/>
    <n v="0"/>
    <s v=""/>
    <n v="0"/>
    <n v="0"/>
    <s v="ONGC Petro additions Ltd."/>
    <s v="INR"/>
    <n v="0"/>
    <n v="0"/>
    <n v="0"/>
    <n v="0"/>
    <n v="0"/>
    <n v="0"/>
    <n v="0"/>
    <n v="0"/>
    <n v="0"/>
    <n v="0"/>
    <n v="0"/>
    <n v="0"/>
    <n v="0"/>
    <n v="0"/>
    <s v="Chemcial store"/>
    <s v="P04"/>
    <n v="1974"/>
    <x v="2"/>
  </r>
  <r>
    <s v="0P4205031687"/>
    <s v="O-RING,F/3700LX,C02495A2525302,ITT-CORP"/>
    <s v="SPARE PARTS; PART NAME:O-RING; EQUIPMENT NAME:C4 MIX TRANSFER PUMP; EQUIPMENT MAKE:ITT CORPORATION INDIA PVT LTD; EQUIPMENTMODEL:3700 LX-3x6 - 17S; ADDITIONAL INFORMATION:THRUST END COVER; MANUFACTURER:ITT CORPORATION INDIA PVT LTD; MANUFACTURER PARTMODEL:3700 LX-3x6 - 17S; ADDITIONAL INFORMATION:THRUST END COVER; MANUFACTURER:ITT CORPORATION INDIA PVT LTD; MANUFACTURER PARTNUMBER:C02495A252 5302"/>
    <d v="2017-04-15T00:00:00"/>
    <s v="SPARE_PARTS"/>
    <x v="2"/>
    <s v="2000"/>
    <s v="GS01"/>
    <s v="EA"/>
    <n v="1"/>
    <n v="142.80000000000001"/>
    <n v="0"/>
    <n v="0"/>
    <n v="142.80000000000001"/>
    <s v="ZSPR"/>
    <n v="0"/>
    <s v=""/>
    <n v="0"/>
    <n v="0"/>
    <s v="ONGC Petro additions Ltd."/>
    <s v="INR"/>
    <n v="0"/>
    <n v="0"/>
    <n v="0"/>
    <n v="0"/>
    <n v="0"/>
    <n v="0"/>
    <n v="0"/>
    <n v="0"/>
    <n v="0"/>
    <n v="0"/>
    <n v="0"/>
    <n v="0"/>
    <n v="0"/>
    <n v="0"/>
    <s v="General Store"/>
    <s v="P04"/>
    <n v="2452"/>
    <x v="2"/>
  </r>
  <r>
    <s v="0P3766900052"/>
    <s v="WSHR,11/64W15103,NEWLONG"/>
    <s v="SPARE PARTS; PART NAME:WASHER; EQUIPMENT NAME:STITCHING MACHINE; EQUIPMENT MAKE:NEWLONG INDUSTRIAL FZC; EQUIPMENT MODEL:DS-9C;ADDITIONAL INFORMATION:FOR NEEDLE THREAD CONTROLLER A; MANUFACTURER:NEWLONG INDUSTRIAL FZC; MANUFACTURER PART NUMBER:11/64W15103;SUB ASSEMBLY:THREAD TENSION"/>
    <d v="2021-07-10T00:00:00"/>
    <s v="SPARE_PARTS"/>
    <x v="2"/>
    <s v="2000"/>
    <s v="CH01"/>
    <s v="EA"/>
    <n v="34"/>
    <n v="142.24"/>
    <n v="0"/>
    <n v="0"/>
    <n v="142.24"/>
    <s v="ZSPR"/>
    <n v="0"/>
    <s v=""/>
    <n v="0"/>
    <n v="0"/>
    <s v="ONGC Petro additions Ltd."/>
    <s v="INR"/>
    <n v="0"/>
    <n v="0"/>
    <n v="0"/>
    <n v="0"/>
    <n v="0"/>
    <n v="0"/>
    <n v="0"/>
    <n v="0"/>
    <n v="0"/>
    <n v="0"/>
    <n v="0"/>
    <n v="0"/>
    <n v="0"/>
    <n v="0"/>
    <s v="Chemcial store"/>
    <s v="P04"/>
    <n v="905"/>
    <x v="2"/>
  </r>
  <r>
    <s v="0T2541410022"/>
    <s v="GSKT,SPW,W/OUTR RING,SS316,CL150,3IN"/>
    <s v="SPIRAL WOUND GASKETS; DESIGN SPEC:ANSI B16.20; DESIGN SPEC, FLANGE(S):ANSI B16.5; PRESSURE DESIGNATION:CLASS 150; MAT,WINDINGS:STAINLESS STEEL 316; MAT, FILLER:GRAFOIL; MAT, CENTRING RING:STAINLESS STEEL 316; SIZE, PIPE, NOMINAL:3 IN"/>
    <d v="2023-06-13T00:00:00"/>
    <s v="SP_GASKETS"/>
    <x v="2"/>
    <s v="2000"/>
    <s v="SP01"/>
    <s v="EA"/>
    <n v="2"/>
    <n v="140.16"/>
    <n v="0"/>
    <n v="0"/>
    <n v="140.16"/>
    <s v="ZSTO"/>
    <n v="0"/>
    <s v=""/>
    <n v="0"/>
    <n v="0"/>
    <s v="ONGC Petro additions Ltd."/>
    <s v="INR"/>
    <n v="0"/>
    <n v="0"/>
    <n v="0"/>
    <n v="0"/>
    <n v="0"/>
    <n v="0"/>
    <n v="0"/>
    <n v="0"/>
    <n v="0"/>
    <n v="0"/>
    <n v="0"/>
    <n v="0"/>
    <n v="0"/>
    <n v="0"/>
    <s v="Shutdown Plan Mt"/>
    <s v="S06"/>
    <n v="202"/>
    <x v="1"/>
  </r>
  <r>
    <s v="0T2548800028"/>
    <s v="GSKT,RJ,5Cr-0.5Mo,OVAL,CL2500,1/2IN,52EA"/>
    <s v="RING JOINT GASKETS; MAT:STEEL; MAT SPEC:5Cr-0.5Mo; TYPE:OVAL; SIZE, FLANGE (INCH:1/2 IN; PRESSURE DESIGNATION:ASME CL2500; FACINGFLANGE:RTJ; REFERENCE:52EA"/>
    <d v="2022-04-06T00:00:00"/>
    <s v="RI_GASKETS"/>
    <x v="2"/>
    <s v="2000"/>
    <s v="SP01"/>
    <s v="EA"/>
    <n v="1"/>
    <n v="136.72"/>
    <n v="0"/>
    <n v="0"/>
    <n v="136.72"/>
    <s v="ZSTO"/>
    <n v="0"/>
    <s v=""/>
    <n v="0"/>
    <n v="0"/>
    <s v="ONGC Petro additions Ltd."/>
    <s v="INR"/>
    <n v="0"/>
    <n v="0"/>
    <n v="0"/>
    <n v="0"/>
    <n v="0"/>
    <n v="0"/>
    <n v="0"/>
    <n v="0"/>
    <n v="0"/>
    <n v="0"/>
    <n v="0"/>
    <n v="0"/>
    <n v="0"/>
    <n v="0"/>
    <s v="Shutdown Plan Mt"/>
    <s v="S06"/>
    <n v="635"/>
    <x v="1"/>
  </r>
  <r>
    <s v="0P4205030091"/>
    <s v="PCKG,11513-0900-1/31,SHIN-NIP"/>
    <s v="SPARE PARTS; PART NAME:PACKING; MANUFACTURER PART NUMBER:11513-0900-1/31; MANUFACTURER:SHIN NIPPON MACHINERY CO LTD; DRAWINGNUMBER:11513-0900-1; ITEM POSITION NUMBER:31; EQUIPMENT NAME:BIG PUMP (TURBINE); EQUIPMENT MAKE:SHIN NIPPON MACHINERY CO., LTD;EQUIPMENT MODEL:B5-R4-R"/>
    <d v="2017-06-17T00:00:00"/>
    <s v="SPARE_PARTS"/>
    <x v="2"/>
    <s v="2000"/>
    <s v="GS01"/>
    <s v="EA"/>
    <n v="2"/>
    <n v="136.65"/>
    <n v="0"/>
    <n v="0"/>
    <n v="136.65"/>
    <s v="ZSPR"/>
    <n v="0"/>
    <s v=""/>
    <n v="0"/>
    <n v="0"/>
    <s v="ONGC Petro additions Ltd."/>
    <s v="INR"/>
    <n v="0"/>
    <n v="0"/>
    <n v="0"/>
    <n v="0"/>
    <n v="0"/>
    <n v="0"/>
    <n v="0"/>
    <n v="0"/>
    <n v="0"/>
    <n v="0"/>
    <n v="0"/>
    <n v="0"/>
    <n v="0"/>
    <n v="0"/>
    <s v="General Store"/>
    <s v="P04"/>
    <n v="2389"/>
    <x v="2"/>
  </r>
  <r>
    <s v="0P4205030189"/>
    <s v="PCKG,B6-R2-R/4,SHIN-NIP"/>
    <s v="SPARE PARTS; PART NAME:PACKING; MANUFACTURER PART NUMBER:B6-R2-R/POS.4; MANUFACTURER:SHIN NIPPON MACHINERY CO LTD; ITEM POSITIONNUMBER:4; EQUIPMENT NAME:BIG PUMP (TURBINE); EQUIPMENT MAKE:SHIN NIPPON MACHINERY CO LTD; EQUIPMENT MODEL:B6-R2-R"/>
    <d v="2017-06-17T00:00:00"/>
    <s v="SPARE_PARTS"/>
    <x v="2"/>
    <s v="2000"/>
    <s v="GS01"/>
    <s v="EA"/>
    <n v="2"/>
    <n v="136.65"/>
    <n v="0"/>
    <n v="0"/>
    <n v="136.65"/>
    <s v="ZSPR"/>
    <n v="0"/>
    <s v=""/>
    <n v="0"/>
    <n v="0"/>
    <s v="ONGC Petro additions Ltd."/>
    <s v="INR"/>
    <n v="0"/>
    <n v="0"/>
    <n v="0"/>
    <n v="0"/>
    <n v="0"/>
    <n v="0"/>
    <n v="0"/>
    <n v="0"/>
    <n v="0"/>
    <n v="0"/>
    <n v="0"/>
    <n v="0"/>
    <n v="0"/>
    <n v="0"/>
    <s v="General Store"/>
    <s v="P04"/>
    <n v="2389"/>
    <x v="2"/>
  </r>
  <r>
    <s v="0P4205030194"/>
    <s v="PCKG,F/CPLG COV,B6-R2-R,SHIN-NIP"/>
    <s v="SPARE PARTS; PART NAME:PACKING; MANUFACTURER PART NUMBER:B6-R2-R; MANUFACTURER:SHIN NIPPON MACHINERY CO LTD; EQUIPMENT NAME:BIGPUMP (TURBINE); EQUIPMENT MAKE:SHIN NIPPON MACHINERY CO LTD; EQUIPMENT MODEL:B6-R2-R; ADDITIONAL INFORMATION:FOR COUPLING COVER"/>
    <d v="2017-06-17T00:00:00"/>
    <m/>
    <x v="2"/>
    <s v="2000"/>
    <s v="GS01"/>
    <s v="EA"/>
    <n v="2"/>
    <n v="136.65"/>
    <n v="0"/>
    <n v="0"/>
    <n v="136.65"/>
    <s v="ZSPR"/>
    <n v="0"/>
    <s v=""/>
    <n v="0"/>
    <n v="0"/>
    <s v="ONGC Petro additions Ltd."/>
    <s v="INR"/>
    <n v="0"/>
    <n v="0"/>
    <n v="0"/>
    <n v="0"/>
    <n v="0"/>
    <n v="0"/>
    <n v="0"/>
    <n v="0"/>
    <n v="0"/>
    <n v="0"/>
    <n v="0"/>
    <n v="0"/>
    <n v="0"/>
    <n v="0"/>
    <s v="General Store"/>
    <s v="P04"/>
    <n v="2389"/>
    <x v="2"/>
  </r>
  <r>
    <s v="0P4205030204"/>
    <s v="PCKG,11513-2100/4,SHIN-NIP"/>
    <s v="SPARE PARTS; PART NAME:PACKING; MANUFACTURER PART NUMBER:11513-2100/4; MANUFACTURER:SHIN NIPPON MACHINERY CO LTD; DRAWINGNUMBER:11513-2100; ITEM POSITION NUMBER:4; EQUIPMENT NAME:BIG PUMP (TURBINE); EQUIPMENT MAKE:SHIN NIPPON MACHINERY CO., LTD;EQUIPMENT MODEL:B5-R4-R"/>
    <d v="2017-06-17T00:00:00"/>
    <s v="SPARE_PARTS"/>
    <x v="2"/>
    <s v="2000"/>
    <s v="GS01"/>
    <s v="EA"/>
    <n v="2"/>
    <n v="136.65"/>
    <n v="0"/>
    <n v="0"/>
    <n v="136.65"/>
    <s v="ZSPR"/>
    <n v="0"/>
    <s v=""/>
    <n v="0"/>
    <n v="0"/>
    <s v="ONGC Petro additions Ltd."/>
    <s v="INR"/>
    <n v="0"/>
    <n v="0"/>
    <n v="0"/>
    <n v="0"/>
    <n v="0"/>
    <n v="0"/>
    <n v="0"/>
    <n v="0"/>
    <n v="0"/>
    <n v="0"/>
    <n v="0"/>
    <n v="0"/>
    <n v="0"/>
    <n v="0"/>
    <s v="General Store"/>
    <s v="P04"/>
    <n v="2389"/>
    <x v="2"/>
  </r>
  <r>
    <s v="0P4205030206"/>
    <s v="PCKG,11514-0900/31,SHIN-NIP"/>
    <s v="SPARE PARTS; PART NAME:PACKING; MANUFACTURER PART NUMBER:11514-0900/31; MANUFACTURER:SHIN NIPPON MACHINERY CO LTD; DRAWINGNUMBER:11514-0900; ITEM POSITION NUMBER:31; EQUIPMENT NAME:BIG PUMP (TURBINE); EQUIPMENT MAKE:SHIN NIPPON MACHINERY CO., LTD;EQUIPMENT MODEL:B6-R2-R"/>
    <d v="2017-06-17T00:00:00"/>
    <s v="SPARE_PARTS"/>
    <x v="2"/>
    <s v="2000"/>
    <s v="GS01"/>
    <s v="EA"/>
    <n v="2"/>
    <n v="136.65"/>
    <n v="0"/>
    <n v="0"/>
    <n v="136.65"/>
    <s v="ZSPR"/>
    <n v="0"/>
    <s v=""/>
    <n v="0"/>
    <n v="0"/>
    <s v="ONGC Petro additions Ltd."/>
    <s v="INR"/>
    <n v="0"/>
    <n v="0"/>
    <n v="0"/>
    <n v="0"/>
    <n v="0"/>
    <n v="0"/>
    <n v="0"/>
    <n v="0"/>
    <n v="0"/>
    <n v="0"/>
    <n v="0"/>
    <n v="0"/>
    <n v="0"/>
    <n v="0"/>
    <s v="General Store"/>
    <s v="P04"/>
    <n v="2389"/>
    <x v="2"/>
  </r>
  <r>
    <s v="0P0801050103"/>
    <s v="PIN,LCKG,23.350.250.00,KPCL"/>
    <s v="SPARE PARTS; PART NAME:PIN,LOCKING; EQUIPMENT NAME:INSTRUMENT AIR COMPRESSOR; EQUIPMENT MODEL:1EHA1T; MANUFACTURER:KPCL;MANUFACTURER PART NUMBER:23.350.250.00; DRAWING NUMBER:EPCC2-GP-VD-009_9190_CDX_001-02"/>
    <d v="2023-04-29T00:00:00"/>
    <s v="SPARE_PARTS"/>
    <x v="2"/>
    <s v="2000"/>
    <s v="GS01"/>
    <s v="EA"/>
    <n v="4"/>
    <n v="136"/>
    <n v="0"/>
    <n v="0"/>
    <n v="136"/>
    <s v="ZSPR"/>
    <n v="0"/>
    <s v=""/>
    <n v="0"/>
    <n v="0"/>
    <s v="ONGC Petro additions Ltd."/>
    <s v="INR"/>
    <n v="0"/>
    <n v="0"/>
    <n v="0"/>
    <n v="0"/>
    <n v="0"/>
    <n v="0"/>
    <n v="0"/>
    <n v="0"/>
    <n v="0"/>
    <n v="0"/>
    <n v="0"/>
    <n v="0"/>
    <n v="0"/>
    <n v="0"/>
    <s v="General Store"/>
    <s v="P04"/>
    <n v="247"/>
    <x v="2"/>
  </r>
  <r>
    <s v="0P0615780055"/>
    <s v="SPRG,3014 C,CHRORICH"/>
    <s v="SPARE PARTS; PART NAME:SPRING; MANUFACTURER PART NUMBER:3014 C; MANUFACTURER:CHRONOS RICHARDSON; DRAWING NUMBER:1B 2288; ITEMPOSITION NUMBER:103; EQUIPMENT NAME:FLAKER BAGGING SYSTEM; EQUIPMENT MAKE:CHRONOS RICHARDSON; EQUIPMENT MODEL:GE-55 SSF; ADDITIONALINFORMATION:FOR FEED DOG ARM PIN; SUB ASSY:SEWING HEAD 150 U"/>
    <d v="2017-11-22T00:00:00"/>
    <s v="SPARE_PARTS"/>
    <x v="2"/>
    <s v="2000"/>
    <s v="GS01"/>
    <s v="EA"/>
    <n v="2"/>
    <n v="135.78"/>
    <n v="0"/>
    <n v="0"/>
    <n v="135.78"/>
    <s v="ZSPR"/>
    <n v="0"/>
    <s v=""/>
    <n v="0"/>
    <n v="0"/>
    <s v="ONGC Petro additions Ltd."/>
    <s v="INR"/>
    <n v="0"/>
    <n v="0"/>
    <n v="0"/>
    <n v="0"/>
    <n v="0"/>
    <n v="0"/>
    <n v="0"/>
    <n v="0"/>
    <n v="0"/>
    <n v="0"/>
    <n v="0"/>
    <n v="0"/>
    <n v="0"/>
    <n v="0"/>
    <s v="General Store"/>
    <s v="P04"/>
    <n v="2231"/>
    <x v="2"/>
  </r>
  <r>
    <s v="0P0615780064"/>
    <s v="SCR,CLAPPING,1B 1250/121,CHRORICH"/>
    <s v="SPARE PARTS; PART NAME:SCREW, CLAPPING; MANUFACTURER PART NUMBER:1B 1250/121; MANUFACTURER:CHRONOS RICHARDSON; DRAWING NUMBER:1B1250; ITEM POSITION NUMBER:121; EQUIPMENT NAME:FLAKER BAGGING SYSTEM; EQUIPMENT MAKE:CHRONOS RICHARDSON; EQUIPMENT MODEL:GE-55 SSF;ADDITIONAL INFORMATION:FOR NEEDLE DRIVE SLEEVE; SUB ASSY:SEWING HEAD 150 U"/>
    <d v="2017-11-22T00:00:00"/>
    <s v="SPARE_PARTS"/>
    <x v="2"/>
    <s v="2000"/>
    <s v="GS01"/>
    <s v="EA"/>
    <n v="2"/>
    <n v="135.78"/>
    <n v="0"/>
    <n v="0"/>
    <n v="135.78"/>
    <s v="ZSPR"/>
    <n v="0"/>
    <s v=""/>
    <n v="0"/>
    <n v="0"/>
    <s v="ONGC Petro additions Ltd."/>
    <s v="INR"/>
    <n v="0"/>
    <n v="0"/>
    <n v="0"/>
    <n v="0"/>
    <n v="0"/>
    <n v="0"/>
    <n v="0"/>
    <n v="0"/>
    <n v="0"/>
    <n v="0"/>
    <n v="0"/>
    <n v="0"/>
    <n v="0"/>
    <n v="0"/>
    <s v="General Store"/>
    <s v="P04"/>
    <n v="2231"/>
    <x v="2"/>
  </r>
  <r>
    <s v="0T2548120002"/>
    <s v="GSKT,BUTYL RBR,FF,CL150,0.75IN"/>
    <s v="FLAT RING GASKETS; DESIGN SPEC:ANSI B16.21; DESIGN SPEC, FLANGE(S):ANSI B16.5; FACING, FLANGE:FULL FACE; PRESSURE DESIGNATION:CLASS150; THICKNESS:2 MM; MAT:BUTYL RUBBER; SIZE, PIPE, NOMINAL:0.75 IN"/>
    <d v="2023-09-20T00:00:00"/>
    <s v="FL_GASKETS"/>
    <x v="2"/>
    <s v="2000"/>
    <s v="GS01"/>
    <s v="EA"/>
    <n v="19"/>
    <n v="130.6"/>
    <n v="0"/>
    <n v="0"/>
    <n v="130.6"/>
    <s v="ZSTO"/>
    <n v="0"/>
    <s v=""/>
    <n v="0"/>
    <n v="0"/>
    <s v="ONGC Petro additions Ltd."/>
    <s v="INR"/>
    <n v="0"/>
    <n v="0"/>
    <n v="0"/>
    <n v="0"/>
    <n v="0"/>
    <n v="0"/>
    <n v="0"/>
    <n v="0"/>
    <n v="0"/>
    <n v="0"/>
    <n v="0"/>
    <n v="0"/>
    <n v="0"/>
    <n v="0"/>
    <s v="General Store"/>
    <s v="S06"/>
    <n v="103"/>
    <x v="1"/>
  </r>
  <r>
    <s v="0P0801050109"/>
    <s v="SCR,REGULATING,22.192.690.00,KPCL"/>
    <s v="SPARE PARTS; PART NAME:SCREW,REGULATING; EQUIPMENT NAME:INSTRUMENT AIR COMPRESSOR; EQUIPMENT MODEL:1EHA1T; MANUFACTURER:KPCL;MANUFACTURER PART NUMBER:22.192.690.00; DRAWING NUMBER:EPCC2-GP-VD-009_9190_CDX_001-02"/>
    <d v="2015-10-23T00:00:00"/>
    <s v="SPARE_PARTS"/>
    <x v="2"/>
    <s v="2000"/>
    <s v="GS01"/>
    <s v="EA"/>
    <n v="1"/>
    <n v="129"/>
    <n v="0"/>
    <n v="0"/>
    <n v="129"/>
    <s v="ZSPR"/>
    <n v="0"/>
    <s v=""/>
    <n v="0"/>
    <n v="0"/>
    <s v="ONGC Petro additions Ltd."/>
    <s v="INR"/>
    <n v="0"/>
    <n v="0"/>
    <n v="0"/>
    <n v="0"/>
    <n v="0"/>
    <n v="0"/>
    <n v="0"/>
    <n v="0"/>
    <n v="0"/>
    <n v="0"/>
    <n v="0"/>
    <n v="0"/>
    <n v="0"/>
    <n v="0"/>
    <s v="General Store"/>
    <s v="P04"/>
    <n v="2992"/>
    <x v="2"/>
  </r>
  <r>
    <s v="0T2545780020"/>
    <s v="GSKT,RBR,FLR,EPDM,CL150,1.1/2IN,11KC"/>
    <s v="REINFORCED FLAT RING RUBBER GASKET; MAT:ETHYLENE-PROPYLENE RUBBER; CROSS SECTION:WITH INSERT; MAT, INSERT:STEEL; FACING,FLANGE:RAISED FACE; PRESSURE DESIGNATION:ASME CL 150; THICKNESS AT INSERT:3 MM; SIZE, PIPE, NOMINAL:1.1/2 IN; REFERENCE: 11KC"/>
    <d v="2022-03-29T00:00:00"/>
    <s v="RE_RU_FL_GASKETS"/>
    <x v="2"/>
    <s v="2000"/>
    <s v="SP01"/>
    <s v="EA"/>
    <n v="1"/>
    <n v="127.38"/>
    <n v="0"/>
    <n v="0"/>
    <n v="127.38"/>
    <s v="ZSTO"/>
    <n v="0"/>
    <s v=""/>
    <n v="0"/>
    <n v="0"/>
    <s v="ONGC Petro additions Ltd."/>
    <s v="INR"/>
    <n v="0"/>
    <n v="0"/>
    <n v="0"/>
    <n v="0"/>
    <n v="0"/>
    <n v="0"/>
    <n v="0"/>
    <n v="0"/>
    <n v="0"/>
    <n v="0"/>
    <n v="0"/>
    <n v="0"/>
    <n v="0"/>
    <n v="0"/>
    <s v="Shutdown Plan Mt"/>
    <s v="S06"/>
    <n v="643"/>
    <x v="1"/>
  </r>
  <r>
    <s v="0P3908220168"/>
    <s v="FLTR,FELT,AC00065000+,VOLTAS"/>
    <s v="SPARE PARTS; PART NAME:FILTER,FELT; EQUIPMENT NAME:WATER COOL CONDENSER UNIT;EQUIPMENT MAKE:VOLTAS; EQUIPMENT MODEL:ACWCUR017OHAT10; MANUFACTURER PARTNUMBER:AC0006500062; MANUFACTURER:VOLTAS"/>
    <d v="2022-11-14T00:00:00"/>
    <s v="SPARE_PARTS"/>
    <x v="2"/>
    <s v="2000"/>
    <s v="CH01"/>
    <s v="EA"/>
    <n v="2"/>
    <n v="127.2"/>
    <n v="0"/>
    <n v="0"/>
    <n v="127.2"/>
    <s v="ZSPR"/>
    <n v="0"/>
    <s v=""/>
    <n v="0"/>
    <n v="0"/>
    <s v="ONGC Petro additions Ltd."/>
    <s v="INR"/>
    <n v="0"/>
    <n v="0"/>
    <n v="0"/>
    <n v="0"/>
    <n v="0"/>
    <n v="0"/>
    <n v="0"/>
    <n v="0"/>
    <n v="0"/>
    <n v="0"/>
    <n v="0"/>
    <n v="0"/>
    <n v="0"/>
    <n v="0"/>
    <s v="Chemcial store"/>
    <s v="P04"/>
    <n v="413"/>
    <x v="2"/>
  </r>
  <r>
    <s v="0P3766900403"/>
    <s v="FELT,OIL,245541,NEWLONG"/>
    <s v="SPARE PARTS; PART NAME:FELT,OIL; EQUIPMENT NAME:PORTABLE STITCHING MACHINE;EQUIPMENT MAKE:NEWLONG INDUSTRIAL FZC; EQUIPMENT MODEL:NP-7A; MANUFACTURER PARTNUMBER:245541; MANUFACTURER:NEWLONG INDUSTRIAL FZC; BUSHING AND OILING PARTS"/>
    <d v="2018-08-06T00:00:00"/>
    <s v="SPARE_PARTS"/>
    <x v="2"/>
    <s v="2000"/>
    <s v="CH01"/>
    <s v="EA"/>
    <n v="10"/>
    <n v="126.24"/>
    <n v="0"/>
    <n v="0"/>
    <n v="126.24"/>
    <s v="ZSPR"/>
    <n v="0"/>
    <s v=""/>
    <n v="0"/>
    <n v="0"/>
    <s v="ONGC Petro additions Ltd."/>
    <s v="INR"/>
    <n v="0"/>
    <n v="0"/>
    <n v="0"/>
    <n v="0"/>
    <n v="0"/>
    <n v="0"/>
    <n v="0"/>
    <n v="0"/>
    <n v="0"/>
    <n v="0"/>
    <n v="0"/>
    <n v="0"/>
    <n v="0"/>
    <n v="0"/>
    <s v="Chemcial store"/>
    <s v="P04"/>
    <n v="1974"/>
    <x v="2"/>
  </r>
  <r>
    <s v="0P0615780045"/>
    <s v="SCR,LUBRICATING,AS 2710 L,CHRORICH"/>
    <s v="SPARE PARTS; PART NAME:SCREW, LUBRICATING; MANUFACTURER PART NUMBER:AS 2710 L; MANUFACTURER:CHRONOS RICHARDSON; DRAWING NUMBER:1B2158; ITEM POSITION NUMBER:74; EQUIPMENT NAME:FLAKER BAGGING SYSTEM; EQUIPMENT MAKE:CHRONOS RICHARDSON; EQUIPMENT MODEL:GE-55 SSF;SUB ASSY:SEWING HEAD 150 U"/>
    <d v="2017-11-22T00:00:00"/>
    <s v="SPARE_PARTS"/>
    <x v="2"/>
    <s v="2000"/>
    <s v="GS01"/>
    <s v="EA"/>
    <n v="2"/>
    <n v="126.1"/>
    <n v="0"/>
    <n v="0"/>
    <n v="126.1"/>
    <s v="ZSPR"/>
    <n v="0"/>
    <s v=""/>
    <n v="0"/>
    <n v="0"/>
    <s v="ONGC Petro additions Ltd."/>
    <s v="INR"/>
    <n v="0"/>
    <n v="0"/>
    <n v="0"/>
    <n v="0"/>
    <n v="0"/>
    <n v="0"/>
    <n v="0"/>
    <n v="0"/>
    <n v="0"/>
    <n v="0"/>
    <n v="0"/>
    <n v="0"/>
    <n v="0"/>
    <n v="0"/>
    <s v="General Store"/>
    <s v="P04"/>
    <n v="2231"/>
    <x v="2"/>
  </r>
  <r>
    <s v="0P3766900273"/>
    <s v="SCR,9S2.6X8,NEWLONG"/>
    <s v="SPARE PARTS; PART NAME:SCREW; EQUIPMENT NAME:STITCHING MACHINE; EQUIPMENT MAKE:NEWLONG INDUSTRIAL FZC; EQUIPMENT MODEL:DS-9C;MANUFACTURER:NEWLONG INDUSTRIAL FZC; MANUFACTURER PART NUMBER:9S2.6X8; SUB ASSEMBLY:THREAD BREAK DETECTOR PARTS"/>
    <d v="2018-10-14T00:00:00"/>
    <s v="SPARE_PARTS"/>
    <x v="2"/>
    <s v="2000"/>
    <s v="CH01"/>
    <s v="EA"/>
    <n v="30"/>
    <n v="126.08"/>
    <n v="0"/>
    <n v="0"/>
    <n v="126.08"/>
    <s v="ZSPR"/>
    <n v="0"/>
    <s v=""/>
    <n v="0"/>
    <n v="0"/>
    <s v="ONGC Petro additions Ltd."/>
    <s v="INR"/>
    <n v="0"/>
    <n v="0"/>
    <n v="0"/>
    <n v="0"/>
    <n v="0"/>
    <n v="0"/>
    <n v="0"/>
    <n v="0"/>
    <n v="0"/>
    <n v="0"/>
    <n v="0"/>
    <n v="0"/>
    <n v="0"/>
    <n v="0"/>
    <s v="Chemcial store"/>
    <s v="P04"/>
    <n v="1905"/>
    <x v="2"/>
  </r>
  <r>
    <s v="0P3766900018"/>
    <s v="SCR,10S4X12K,NEWLONG"/>
    <s v="SPARE PARTS; PART NAME:SCREW; EQUIPMENT NAME:STITCHING MACHINE; EQUIPMENT MAKE:NEWLONG INDUSTRIAL FZC; EQUIPMENT MODEL:DS-9C;ADDITIONAL INFORMATION:FOR GASKET,SIDE COVER, RETAINER; MANUFACTURER:NEWLONG INDUSTRIAL FZC; MANUFACTURER PART NUMBER:10S4X12K; SUBASSEMBLY:MISCELLANEOUS COVER PARTS"/>
    <d v="2018-10-14T00:00:00"/>
    <s v="SPARE_PARTS"/>
    <x v="2"/>
    <s v="2000"/>
    <s v="CH01"/>
    <s v="EA"/>
    <n v="30"/>
    <n v="126.07"/>
    <n v="0"/>
    <n v="0"/>
    <n v="126.07"/>
    <s v="ZSPR"/>
    <n v="0"/>
    <s v=""/>
    <n v="0"/>
    <n v="0"/>
    <s v="ONGC Petro additions Ltd."/>
    <s v="INR"/>
    <n v="0"/>
    <n v="0"/>
    <n v="0"/>
    <n v="0"/>
    <n v="0"/>
    <n v="0"/>
    <n v="0"/>
    <n v="0"/>
    <n v="0"/>
    <n v="0"/>
    <n v="0"/>
    <n v="0"/>
    <n v="0"/>
    <n v="0"/>
    <s v="Chemcial store"/>
    <s v="P04"/>
    <n v="1905"/>
    <x v="2"/>
  </r>
  <r>
    <s v="0T2548790004"/>
    <s v="GSKT,FLR,RF,VITON,CL150,1IN"/>
    <s v="FLAT RING GASKETS; TYPE:FLAT RING; DESIGN SPEC:ANSI B16.21; FACING, FLANGE:RAISED FACE; PRESSURE DESIGNATION:CL150; MAT:VITONWHITE; SIZE, PIPE, NOMINAL:1 IN; FOR GIRTH JOINTS; EQUIPMENT NAME:BAG FILTER; EQUIPMENT MODEL:V7-113-16-8-18; POSITOION NUMBER:107;DRAWING NUMBER:OSI2011010.0.408.0032"/>
    <d v="2017-08-29T00:00:00"/>
    <s v="FL_GASKETS"/>
    <x v="2"/>
    <s v="2000"/>
    <s v="SP01"/>
    <s v="EA"/>
    <n v="1"/>
    <n v="125"/>
    <n v="0"/>
    <n v="0"/>
    <n v="125"/>
    <s v="ZSTO"/>
    <n v="0"/>
    <s v=""/>
    <n v="0"/>
    <n v="0"/>
    <s v="ONGC Petro additions Ltd."/>
    <s v="INR"/>
    <n v="0"/>
    <n v="0"/>
    <n v="0"/>
    <n v="0"/>
    <n v="0"/>
    <n v="0"/>
    <n v="0"/>
    <n v="0"/>
    <n v="0"/>
    <n v="0"/>
    <n v="0"/>
    <n v="0"/>
    <n v="0"/>
    <n v="0"/>
    <s v="Shutdown Plan Mt"/>
    <s v="S06"/>
    <n v="2316"/>
    <x v="1"/>
  </r>
  <r>
    <s v="0P3766900418"/>
    <s v="WSHR,2W6,NEWLONG"/>
    <s v="SPARE PARTS; PART NAME:WASHER; EQUIPMENT NAME:PORTABLE STITCHING MACHINE;EQUIPMENT MAKE:NEWLONG INDUSTRIAL FZC; EQUIPMENT MODEL:NP-7A; MANUFACTURER PARTNUMBER:2W6; MANUFACTURER:NEWLONG INDUSTRIAL FZC; THREAD TENSION AND COVER PARTS"/>
    <d v="2018-08-06T00:00:00"/>
    <s v="SPARE_PARTS"/>
    <x v="2"/>
    <s v="2000"/>
    <s v="CH01"/>
    <s v="EA"/>
    <n v="20"/>
    <n v="124.3"/>
    <n v="0"/>
    <n v="0"/>
    <n v="124.3"/>
    <s v="ZSPR"/>
    <n v="0"/>
    <s v=""/>
    <n v="0"/>
    <n v="0"/>
    <s v="ONGC Petro additions Ltd."/>
    <s v="INR"/>
    <n v="0"/>
    <n v="0"/>
    <n v="0"/>
    <n v="0"/>
    <n v="0"/>
    <n v="0"/>
    <n v="0"/>
    <n v="0"/>
    <n v="0"/>
    <n v="0"/>
    <n v="0"/>
    <n v="0"/>
    <n v="0"/>
    <n v="0"/>
    <s v="Chemcial store"/>
    <s v="P04"/>
    <n v="1974"/>
    <x v="2"/>
  </r>
  <r>
    <s v="0P4205030196"/>
    <s v="PCKG,11514-0900,SHIN-NIP"/>
    <s v="SPARE PARTS; PART NAME:PACKING; MANUFACTURER PART NUMBER:11514-0900; MANUFACTURER:SHIN NIPPON MACHINERY CO LTD; DRAWINGNUMBER:11514-0900; EQUIPMENT NAME:BIG PUMP (TURBINE); EQUIPMENT MAKE:SHIN NIPPON MACHINERY CO LTD; EQUIPMENT MODEL:B6-R2-R;ADDITIONAL INFORMATION:BETWEEN CASING AND ESV"/>
    <d v="2017-06-17T00:00:00"/>
    <s v="SPARE_PARTS"/>
    <x v="2"/>
    <s v="2000"/>
    <s v="GS01"/>
    <s v="EA"/>
    <n v="2"/>
    <n v="113.88"/>
    <n v="0"/>
    <n v="0"/>
    <n v="113.88"/>
    <s v="ZSPR"/>
    <n v="0"/>
    <s v=""/>
    <n v="0"/>
    <n v="0"/>
    <s v="ONGC Petro additions Ltd."/>
    <s v="INR"/>
    <n v="0"/>
    <n v="0"/>
    <n v="0"/>
    <n v="0"/>
    <n v="0"/>
    <n v="0"/>
    <n v="0"/>
    <n v="0"/>
    <n v="0"/>
    <n v="0"/>
    <n v="0"/>
    <n v="0"/>
    <n v="0"/>
    <n v="0"/>
    <s v="General Store"/>
    <s v="P04"/>
    <n v="2389"/>
    <x v="2"/>
  </r>
  <r>
    <s v="0T2545780036"/>
    <s v="GSKT,RBR,FLR,EPDM,CL300,2IN,11KC"/>
    <s v="REINFORCED FLAT RING RUBBER GASKET; MAT:ETHYLENE-PROPYLENE RUBBER; CROSS SECTION:WITH INSERT; MAT, INSERT:STEEL; FACING,FLANGE:RAISED FACE; PRESSURE DESIGNATION:ASME CL 300; THICKNESS AT INSERT:4 MM; SIZE, PIPE, NOMINAL:2 IN; REFERENCE: 11KC"/>
    <d v="2022-03-29T00:00:00"/>
    <s v="RE_RU_FL_GASKETS"/>
    <x v="2"/>
    <s v="2000"/>
    <s v="SP01"/>
    <s v="EA"/>
    <n v="1"/>
    <n v="110.92"/>
    <n v="0"/>
    <n v="0"/>
    <n v="110.92"/>
    <s v="ZSTO"/>
    <n v="0"/>
    <s v=""/>
    <n v="0"/>
    <n v="0"/>
    <s v="ONGC Petro additions Ltd."/>
    <s v="INR"/>
    <n v="0"/>
    <n v="0"/>
    <n v="0"/>
    <n v="0"/>
    <n v="0"/>
    <n v="0"/>
    <n v="0"/>
    <n v="0"/>
    <n v="0"/>
    <n v="0"/>
    <n v="0"/>
    <n v="0"/>
    <n v="0"/>
    <n v="0"/>
    <s v="Shutdown Plan Mt"/>
    <s v="S06"/>
    <n v="643"/>
    <x v="1"/>
  </r>
  <r>
    <s v="0P3766900263"/>
    <s v="SPRG,TENSION,5192F-2,NEWLONG"/>
    <s v="SPARE PARTS; PART NAME:SPRING,TENSION; EQUIPMENT NAME:STITCHING MACHINE;EQUIPMENT MAKE:NEWLONG INDUSTRIAL FZC; EQUIPMENT MODEL:DS-9C; MANUFACTURER PARTNUMBER:51292F-2; MANUFACTURER:NEWLONG INDUSTRIAL FZC"/>
    <d v="2018-08-06T00:00:00"/>
    <s v="SPARE_PARTS"/>
    <x v="2"/>
    <s v="2000"/>
    <s v="CH01"/>
    <s v="EA"/>
    <n v="4"/>
    <n v="109.06"/>
    <n v="0"/>
    <n v="0"/>
    <n v="109.06"/>
    <s v="ZSPR"/>
    <n v="0"/>
    <s v=""/>
    <n v="0"/>
    <n v="0"/>
    <s v="ONGC Petro additions Ltd."/>
    <s v="INR"/>
    <n v="0"/>
    <n v="0"/>
    <n v="0"/>
    <n v="0"/>
    <n v="0"/>
    <n v="0"/>
    <n v="0"/>
    <n v="0"/>
    <n v="0"/>
    <n v="0"/>
    <n v="0"/>
    <n v="0"/>
    <n v="0"/>
    <n v="0"/>
    <s v="Chemcial store"/>
    <s v="P04"/>
    <n v="1974"/>
    <x v="2"/>
  </r>
  <r>
    <s v="0T1737280003"/>
    <s v="CPLG,PIPE,SW,A182-F304,CL3000,1IN"/>
    <s v="SOCKET WELD PIPE COUPLINGS; MAT:STAINLESS STEEL 304; MAT SPEC, FITTING:ASTM A182 GRADE F304; PRESSURE DESIGNATION:CL 3000;MANDATORY ADD REQRMTS:LOW TEMPERATURE/HC/ADDITIVES; SIZE:1 IN"/>
    <d v="2023-02-25T00:00:00"/>
    <s v="TH_PI_COUPLINGS2"/>
    <x v="2"/>
    <s v="2000"/>
    <s v="CH01"/>
    <s v="EA"/>
    <n v="1"/>
    <n v="108.24"/>
    <n v="0"/>
    <n v="0"/>
    <n v="108.24"/>
    <s v="ZSTO"/>
    <n v="0"/>
    <s v=""/>
    <n v="0"/>
    <n v="0"/>
    <s v="ONGC Petro additions Ltd."/>
    <s v="INR"/>
    <n v="0"/>
    <n v="0"/>
    <n v="0"/>
    <n v="0"/>
    <n v="0"/>
    <n v="0"/>
    <n v="0"/>
    <n v="0"/>
    <n v="0"/>
    <n v="0"/>
    <n v="0"/>
    <n v="0"/>
    <n v="0"/>
    <n v="0"/>
    <s v="Chemcial store"/>
    <s v="S06"/>
    <n v="310"/>
    <x v="1"/>
  </r>
  <r>
    <s v="0P0615760023"/>
    <s v="BUSH,54,CHRORICH"/>
    <s v="SPARE PARTS; PART NAME:BUSH; MANUFACTURER PART NUMBER:54; MANUFACTURER:CHRONOS RICHARDSON; DRAWING NUMBER:1B 1963; ITEM POSITIONNUMBER:9; EQUIPMENT NAME:FLAKER BAGGING SYSTEM; EQUIPMENT MAKE:CHRONOS RICHARDSON; EQUIPMENT MODEL:GE-55 SSF; ADDITIONALINFORMATION:TENSION DISK; SUB ASSY:SEWING HEAD 150 U"/>
    <d v="2017-11-22T00:00:00"/>
    <s v="SPARE_PARTS"/>
    <x v="2"/>
    <s v="2000"/>
    <s v="GS01"/>
    <s v="EA"/>
    <n v="2"/>
    <n v="106.7"/>
    <n v="0"/>
    <n v="0"/>
    <n v="106.7"/>
    <s v="ZSPR"/>
    <n v="0"/>
    <s v=""/>
    <n v="0"/>
    <n v="0"/>
    <s v="ONGC Petro additions Ltd."/>
    <s v="INR"/>
    <n v="0"/>
    <n v="0"/>
    <n v="0"/>
    <n v="0"/>
    <n v="0"/>
    <n v="0"/>
    <n v="0"/>
    <n v="0"/>
    <n v="0"/>
    <n v="0"/>
    <n v="0"/>
    <n v="0"/>
    <n v="0"/>
    <n v="0"/>
    <s v="General Store"/>
    <s v="P04"/>
    <n v="2231"/>
    <x v="2"/>
  </r>
  <r>
    <s v="0P0615760027"/>
    <s v="NDLE EXCELSIOR,AS 157,CHRORICH"/>
    <s v="SPARE PARTS; PART NAME:NEEDLE EXCELSIOR; MANUFACTURER PART NUMBER:AS 157; MANUFACTURER:CHRONOS RICHARDSON; DRAWING NUMBER:1B 1972;ITEM POSITION NUMBER:25; EQUIPMENT NAME:FLAKER BAGGING SYSTEM; EQUIPMENT MAKE:CHRONOS RICHARDSON; EQUIPMENT MODEL:GE-55 SSF; SUBASSY:SEWING HEAD 150 U"/>
    <d v="2017-12-19T00:00:00"/>
    <s v="SPARE_PARTS"/>
    <x v="2"/>
    <s v="2000"/>
    <s v="GS01"/>
    <s v="EA"/>
    <n v="1"/>
    <n v="106.69"/>
    <n v="0"/>
    <n v="0"/>
    <n v="106.69"/>
    <s v="ZSPR"/>
    <n v="0"/>
    <s v=""/>
    <n v="0"/>
    <n v="0"/>
    <s v="ONGC Petro additions Ltd."/>
    <s v="INR"/>
    <n v="0"/>
    <n v="0"/>
    <n v="0"/>
    <n v="0"/>
    <n v="0"/>
    <n v="0"/>
    <n v="0"/>
    <n v="0"/>
    <n v="0"/>
    <n v="0"/>
    <n v="0"/>
    <n v="0"/>
    <n v="0"/>
    <n v="0"/>
    <s v="General Store"/>
    <s v="P04"/>
    <n v="2204"/>
    <x v="2"/>
  </r>
  <r>
    <s v="0P3766900362"/>
    <s v="CAP,245491,NEWLONG"/>
    <s v="SPARE PARTS; PART NAME:CAP; EQUIPMENT NAME:PORTABLE STITCHING MACHINE; EQUIPMENTMAKE:NEWLONG INDUSTRIAL FZC; EQUIPMENT MODEL:NP-7A; MANUFACTURER PARTNUMBER:245491; MANUFACTURER:NEWLONG INDUSTRIAL FZC; NEEDLE BAR, PRESSER BAR ANDDRIVING PARTS"/>
    <d v="2018-08-06T00:00:00"/>
    <s v="SPARE_PARTS"/>
    <x v="2"/>
    <s v="2000"/>
    <s v="CH01"/>
    <s v="EA"/>
    <n v="20"/>
    <n v="104.68"/>
    <n v="0"/>
    <n v="0"/>
    <n v="104.68"/>
    <s v="ZSPR"/>
    <n v="0"/>
    <s v=""/>
    <n v="0"/>
    <n v="0"/>
    <s v="ONGC Petro additions Ltd."/>
    <s v="INR"/>
    <n v="0"/>
    <n v="0"/>
    <n v="0"/>
    <n v="0"/>
    <n v="0"/>
    <n v="0"/>
    <n v="0"/>
    <n v="0"/>
    <n v="0"/>
    <n v="0"/>
    <n v="0"/>
    <n v="0"/>
    <n v="0"/>
    <n v="0"/>
    <s v="Chemcial store"/>
    <s v="P04"/>
    <n v="1974"/>
    <x v="2"/>
  </r>
  <r>
    <s v="0T2541410097"/>
    <s v="GSKT,SPW,W/OUTR RING,SS316,CL300,3IN"/>
    <s v="SPIRAL WOUND GASKETS; DESIGN SPEC:ANSI B16.20; DESIGN SPEC, FLANGE(S):ANSI B16.5; PRESSURE DESIGNATION:CLASS 300; MAT,WINDINGS:STAINLESS STEEL 316; MAT, FILLER:GRAFOIL; MAT, CENTRING RING:STAINLESS STEEL 316; SIZE, PIPE, NOMINAL:3 IN"/>
    <d v="2023-09-05T00:00:00"/>
    <s v="SP_GASKETS"/>
    <x v="2"/>
    <s v="2000"/>
    <s v="SP01"/>
    <s v="EA"/>
    <n v="1"/>
    <n v="103"/>
    <n v="0"/>
    <n v="0"/>
    <n v="103"/>
    <s v="ZSTO"/>
    <n v="0"/>
    <s v=""/>
    <n v="0"/>
    <n v="0"/>
    <s v="ONGC Petro additions Ltd."/>
    <s v="INR"/>
    <n v="0"/>
    <n v="0"/>
    <n v="0"/>
    <n v="0"/>
    <n v="0"/>
    <n v="0"/>
    <n v="0"/>
    <n v="0"/>
    <n v="0"/>
    <n v="0"/>
    <n v="0"/>
    <n v="0"/>
    <n v="0"/>
    <n v="0"/>
    <s v="Shutdown Plan Mt"/>
    <s v="S06"/>
    <n v="118"/>
    <x v="1"/>
  </r>
  <r>
    <s v="0P4205030183"/>
    <s v="PCKG,F/HSG,B8-C2,SHIN-NIP"/>
    <s v="SPARE PARTS; PART NAME:PACKING; MANUFACTURER PART NUMBER:B8-C2; MANUFACTURER:SHIN NIPPON MACHINERY CO LTD; EQUIPMENT NAME:BIG PUMP(TURBINE); EQUIPMENT MAKE:SHIN NIPPON MACHINERY CO.LTD.; EQUIPMENT MODEL:B8-C2; ADDITIONAL INFORMATION:FOR GOVERNER HOUSING"/>
    <d v="2017-06-17T00:00:00"/>
    <s v="SPARE_PARTS"/>
    <x v="2"/>
    <s v="2000"/>
    <s v="GS01"/>
    <s v="EA"/>
    <n v="5"/>
    <n v="102.49"/>
    <n v="0"/>
    <n v="0"/>
    <n v="102.49"/>
    <s v="ZSPR"/>
    <n v="0"/>
    <s v=""/>
    <n v="0"/>
    <n v="0"/>
    <s v="ONGC Petro additions Ltd."/>
    <s v="INR"/>
    <n v="0"/>
    <n v="0"/>
    <n v="0"/>
    <n v="0"/>
    <n v="0"/>
    <n v="0"/>
    <n v="0"/>
    <n v="0"/>
    <n v="0"/>
    <n v="0"/>
    <n v="0"/>
    <n v="0"/>
    <n v="0"/>
    <n v="0"/>
    <s v="General Store"/>
    <s v="P04"/>
    <n v="2389"/>
    <x v="2"/>
  </r>
  <r>
    <s v="0P4205030185"/>
    <s v="O-RING,F/OIL FLTR,B8-C2,SHIN-NIP"/>
    <s v="SPARE PARTS; PART NAME:O-RING; MANUFACTURER:SHIN NIPPON MACHINERY CO LTD; EQUIPMENT NAME:BIG PUMP (TURBINE); EQUIPMENT MAKE:SHINNIPPON MACHINER; EQUIPMENT MODEL:B8-C2; ADDITIONAL INFORMATION:FOR OIL FILTER"/>
    <d v="2018-01-06T00:00:00"/>
    <s v="SPARE_PARTS"/>
    <x v="2"/>
    <s v="2000"/>
    <s v="GS01"/>
    <s v="EA"/>
    <n v="1"/>
    <n v="102.48"/>
    <n v="0"/>
    <n v="0"/>
    <n v="102.48"/>
    <s v="ZSPR"/>
    <n v="0"/>
    <s v=""/>
    <n v="0"/>
    <n v="0"/>
    <s v="ONGC Petro additions Ltd."/>
    <s v="INR"/>
    <n v="0"/>
    <n v="0"/>
    <n v="0"/>
    <n v="0"/>
    <n v="0"/>
    <n v="0"/>
    <n v="0"/>
    <n v="0"/>
    <n v="0"/>
    <n v="0"/>
    <n v="0"/>
    <n v="0"/>
    <n v="0"/>
    <n v="0"/>
    <s v="General Store"/>
    <s v="P04"/>
    <n v="2186"/>
    <x v="2"/>
  </r>
  <r>
    <s v="0P0801050091"/>
    <s v="CIRCLIP,INTL,19.074.400.00,KPCL"/>
    <s v="SPARE PARTS; PART NAME:CIRCLIP,INTERNAL; EQUIPMENT NAME:INSTRUMENT AIR COMPRESSOR; EQUIPMENT MODEL:1EHA1T; MANUFACTURER:KPCL;MANUFACTURER PART NUMBER:19.074.400.00; DRAWING NUMBER:EPCC2-GP-VD-009_9190_CDX_001-02"/>
    <d v="2015-06-06T00:00:00"/>
    <s v="SPARE_PARTS"/>
    <x v="2"/>
    <s v="2000"/>
    <s v="GS01"/>
    <s v="EA"/>
    <n v="2"/>
    <n v="102"/>
    <n v="0"/>
    <n v="0"/>
    <n v="102"/>
    <s v="ZSPR"/>
    <n v="0"/>
    <s v=""/>
    <n v="0"/>
    <n v="0"/>
    <s v="ONGC Petro additions Ltd."/>
    <s v="INR"/>
    <n v="0"/>
    <n v="0"/>
    <n v="0"/>
    <n v="0"/>
    <n v="0"/>
    <n v="0"/>
    <n v="0"/>
    <n v="0"/>
    <n v="0"/>
    <n v="0"/>
    <n v="0"/>
    <n v="0"/>
    <n v="0"/>
    <n v="0"/>
    <s v="General Store"/>
    <s v="P04"/>
    <n v="3131"/>
    <x v="2"/>
  </r>
  <r>
    <s v="0T2541870006"/>
    <s v="GSKT,GRVD,MTL,CL150,RF,GPH,SS,1IN,51KF"/>
    <s v="METAL GROOVED GASKETS; PRESSURE DESIGNATION:ASME CL 150; FACING, FLANGE:RAISED FACE; TYPE OF GASKET PROFILE:LATERAL; MAT,LAYERS:GRAPHITE; MAT, GROOVED PROFILE:STAINLESS STEEL 316; MAT, CENTRING RING:STAINLESS STEEL 316; THICKNESS, TOTAL:3 MM; SIZE,PIPE, NOMINAL:1 IN; REFERENCE: 51KF"/>
    <d v="2023-05-30T00:00:00"/>
    <s v="ME_GASKETS"/>
    <x v="2"/>
    <s v="2000"/>
    <s v="SP01"/>
    <s v="EA"/>
    <n v="1"/>
    <n v="101.66"/>
    <n v="0"/>
    <n v="0"/>
    <n v="101.66"/>
    <s v="ZSTO"/>
    <n v="0"/>
    <s v=""/>
    <n v="0"/>
    <n v="0"/>
    <s v="ONGC Petro additions Ltd."/>
    <s v="INR"/>
    <n v="0"/>
    <n v="0"/>
    <n v="0"/>
    <n v="0"/>
    <n v="0"/>
    <n v="0"/>
    <n v="0"/>
    <n v="0"/>
    <n v="0"/>
    <n v="0"/>
    <n v="0"/>
    <n v="0"/>
    <n v="0"/>
    <n v="0"/>
    <s v="Shutdown Plan Mt"/>
    <s v="S06"/>
    <n v="216"/>
    <x v="1"/>
  </r>
  <r>
    <s v="0P4205024457"/>
    <s v="KEY,3669GGVD01535+940.05,SULZ-PMP"/>
    <s v="SPARE PARTS; PART NAME:KEY; MATERIAL:AISI 316; DRAWINGNUMBER:3669-GG-VD-015-3545GDX40953201; ITEM POSITION NUMBER:940.05; EQUIPMENTNAME:LIQUID INJECTION PUMP; EQUIPMENT MAKE:SULZER PUMPS; EQUIPMENT MODEL:GSG150-360(3D+2); MANUFACTURER PART NUMBER:3669-GG-VD-015-3545GDX40953201 /940.05;MANUFACTURER:SULZER PUMPS"/>
    <d v="2020-09-07T00:00:00"/>
    <s v="SPARE_PARTS"/>
    <x v="2"/>
    <s v="2000"/>
    <s v="CH01"/>
    <s v="EA"/>
    <n v="2"/>
    <n v="101.34"/>
    <n v="0"/>
    <n v="0"/>
    <n v="101.34"/>
    <s v="ZSPR"/>
    <n v="0"/>
    <s v=""/>
    <n v="0"/>
    <n v="0"/>
    <s v="ONGC Petro additions Ltd."/>
    <s v="INR"/>
    <n v="0"/>
    <n v="0"/>
    <n v="0"/>
    <n v="0"/>
    <n v="0"/>
    <n v="0"/>
    <n v="0"/>
    <n v="0"/>
    <n v="0"/>
    <n v="0"/>
    <n v="0"/>
    <n v="0"/>
    <n v="0"/>
    <n v="0"/>
    <s v="Chemcial store"/>
    <s v="P04"/>
    <n v="1211"/>
    <x v="2"/>
  </r>
  <r>
    <s v="0T2541410385"/>
    <s v="GSKT,SPW,SS316,GPH,CL600,1.1/4IN"/>
    <s v="SPIRAL WOUND GASKETS; DESIGN SPEC:ASME B16.20; PRESSURE DESIGNATION:ASME CLASS600; MAT, WINDINGS:STAINLESS STEEL 316; MAT, FILLER:GRAPHITE; MANDATORY ADDREQRMTS:METALIC; SIZE:1.1/4 IN"/>
    <d v="2023-12-19T00:00:00"/>
    <s v="SP_GASKETS"/>
    <x v="2"/>
    <s v="2000"/>
    <s v="SP01"/>
    <s v="EA"/>
    <n v="2"/>
    <n v="97.17"/>
    <n v="0"/>
    <n v="0"/>
    <n v="97.17"/>
    <s v="ZSTO"/>
    <n v="0"/>
    <s v=""/>
    <n v="0"/>
    <n v="0"/>
    <s v="ONGC Petro additions Ltd."/>
    <s v="INR"/>
    <n v="0"/>
    <n v="0"/>
    <n v="0"/>
    <n v="0"/>
    <n v="0"/>
    <n v="0"/>
    <n v="0"/>
    <n v="0"/>
    <n v="0"/>
    <n v="0"/>
    <n v="0"/>
    <n v="0"/>
    <n v="0"/>
    <n v="0"/>
    <s v="Shutdown Plan Mt"/>
    <s v="S06"/>
    <n v="13"/>
    <x v="1"/>
  </r>
  <r>
    <s v="0P0615760049"/>
    <s v="SFT NUT,AS 2710 A,CHRORICH"/>
    <s v="SPARE PARTS; PART NAME:SHAFT NUT; MANUFACTURER PART NUMBER:AS 2710 A; MANUFACTURER:CHRONOS RICHARDSON; DRAWING NUMBER:1B 2108; ITEMPOSITION NUMBER:64; EQUIPMENT NAME:FLAKER BAGGING SYSTEM; EQUIPMENT MAKE:CHRONOS RICHARDSON; EQUIPMENT MODEL:GE-55 SSF; ADDITIONALINFORMATION:FOR FEED DOG ARM;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13"/>
    <s v="WSHR,SPCL,68,CHRORICH"/>
    <s v="SPARE PARTS; PART NAME:WASHER, SPECIAL; MANUFACTURER PART NUMBER:68; MANUFACTURER:CHRONOS RICHARDSON; DRAWING NUMBER:1B 1971; ITEMPOSITION NUMBER:13; EQUIPMENT NAME:FLAKER BAGGING SYSTEM; EQUIPMENT MAKE:CHRONOS RICHARDSON; EQUIPMENT MODEL:GE-55 SSF; SUBASSY:SEWING HEAD 150 U; OSCILLATING FINGER"/>
    <d v="2017-11-22T00:00:00"/>
    <s v="SPARE_PARTS"/>
    <x v="2"/>
    <s v="2000"/>
    <s v="GS01"/>
    <s v="EA"/>
    <n v="2"/>
    <n v="97"/>
    <n v="0"/>
    <n v="0"/>
    <n v="97"/>
    <s v="ZSPR"/>
    <n v="0"/>
    <s v=""/>
    <n v="0"/>
    <n v="0"/>
    <s v="ONGC Petro additions Ltd."/>
    <s v="INR"/>
    <n v="0"/>
    <n v="0"/>
    <n v="0"/>
    <n v="0"/>
    <n v="0"/>
    <n v="0"/>
    <n v="0"/>
    <n v="0"/>
    <n v="0"/>
    <n v="0"/>
    <n v="0"/>
    <n v="0"/>
    <n v="0"/>
    <n v="0"/>
    <s v="General Store"/>
    <s v="P04"/>
    <n v="2231"/>
    <x v="2"/>
  </r>
  <r>
    <s v="0P0615780014"/>
    <s v="SCR,SPCL,76,CHRORICH"/>
    <s v="SPARE PARTS; PART NAME:SCREW, SPECIAL; MANUFACTURER PART NUMBER:76; MANUFACTURER:CHRONOS RICHARDSON; DRAWING NUMBER:1B 2001; ITEMPOSITION NUMBER:14; EQUIPMENT NAME:FLAKER BAGGING SYSTEM; EQUIPMENT MAKE:CHRONOS RICHARDSON; EQUIPMENT MODEL:GE-55 SSF; SUBASSY:SEWING HEAD 150 U; OSCILLATING FINGER"/>
    <d v="2017-11-22T00:00:00"/>
    <s v="SPARE_PARTS"/>
    <x v="2"/>
    <s v="2000"/>
    <s v="GS01"/>
    <s v="EA"/>
    <n v="2"/>
    <n v="97"/>
    <n v="0"/>
    <n v="0"/>
    <n v="97"/>
    <s v="ZSPR"/>
    <n v="0"/>
    <s v=""/>
    <n v="0"/>
    <n v="0"/>
    <s v="ONGC Petro additions Ltd."/>
    <s v="INR"/>
    <n v="0"/>
    <n v="0"/>
    <n v="0"/>
    <n v="0"/>
    <n v="0"/>
    <n v="0"/>
    <n v="0"/>
    <n v="0"/>
    <n v="0"/>
    <n v="0"/>
    <n v="0"/>
    <n v="0"/>
    <n v="0"/>
    <n v="0"/>
    <s v="General Store"/>
    <s v="P04"/>
    <n v="2231"/>
    <x v="2"/>
  </r>
  <r>
    <s v="0P0615780016"/>
    <s v="SPRG,NDLE TENSION,MS,86,CHRORICH"/>
    <s v="SPARE PARTS; PART NAME:SPRING, NEEDLE TENSION; MANUFACTURER PART NUMBER:86; MANUFACTURER:CHRONOS RICHARDSON; MATERIAL:MILD STEEL;DRAWING NUMBER:1B 1979; ITEM POSITION NUMBER:16; EQUIPMENT NAME:FLAKER BAGGING SYSTEM; EQUIPMENT MAKE:CHRONOS RICHARDSON; EQUIPMENT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20"/>
    <s v="SCR,SPCL,122,CHRORICH"/>
    <s v="SPARE PARTS; PART NAME:SCREW, SPECIAL; MANUFACTURER PART NUMBER:122; MANUFACTURER:CHRONOS RICHARDSON; DRAWING NUMBER:1B 2406; ITEMPOSITION NUMBER:21; EQUIPMENT NAME:FLAKER BAGGING SYSTEM; EQUIPMENT MAKE:CHRONOS RICHARDSON; EQUIPMENT MODEL:GE-55 SSF; SUB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23"/>
    <s v="GRUB SCR,2700 BA,CHRORICH"/>
    <s v="SPARE PARTS; PART NAME:GRUB SCREW; MANUFACTURER PART NUMBER:2700 BA; MANUFACTURER:CHRONOS RICHARDSON; DRAWING NUMBER:1B 1977; ITEMPOSITION NUMBER:29; EQUIPMENT NAME:FLAKER BAGGING SYSTEM; EQUIPMENT MAKE:CHRONOS RICHARDSON; EQUIPMENT MODEL:GE-55 SSF; ADDITIONALINFORMATION:SPECIAL; SUB ASSY:SEWING HEAD 150 U; SEWING HEAD CASE"/>
    <d v="2017-11-22T00:00:00"/>
    <s v="SPARE_PARTS"/>
    <x v="2"/>
    <s v="2000"/>
    <s v="GS01"/>
    <s v="EA"/>
    <n v="2"/>
    <n v="97"/>
    <n v="0"/>
    <n v="0"/>
    <n v="97"/>
    <s v="ZSPR"/>
    <n v="0"/>
    <s v=""/>
    <n v="0"/>
    <n v="0"/>
    <s v="ONGC Petro additions Ltd."/>
    <s v="INR"/>
    <n v="0"/>
    <n v="0"/>
    <n v="0"/>
    <n v="0"/>
    <n v="0"/>
    <n v="0"/>
    <n v="0"/>
    <n v="0"/>
    <n v="0"/>
    <n v="0"/>
    <n v="0"/>
    <n v="0"/>
    <n v="0"/>
    <n v="0"/>
    <s v="General Store"/>
    <s v="P04"/>
    <n v="2231"/>
    <x v="2"/>
  </r>
  <r>
    <s v="0P0615780032"/>
    <s v="SCR,FEED DOG,AS 2703 U,CHRORICH"/>
    <s v="SPARE PARTS; PART NAME:SCREW, FEED DOG; MANUFACTURER PART NUMBER:AS 2703 U; MANUFACTURER:CHRONOS RICHARDSON; DRAWING NUMBER:1B2093; ITEM POSITION NUMBER:49; EQUIPMENT NAME:FLAKER BAGGING SYSTEM; EQUIPMENT MAKE:CHRONOS RICHARDSON; EQUIPMENT MODEL:GE-55 SSF;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33"/>
    <s v="WSHR,MS,1/4IN,5B 37665/50,CHRORICH"/>
    <s v="SPARE PARTS; PART NAME:WASHER; MANUFACTURER PART NUMBER:5B 37665/50; MANUFACTURER:CHRONOS RICHARDSON; DIMENSIONS:1/4 IN;MATERIAL:MILD STEEL; DRAWING NUMBER:5B 37665; ITEM POSITION NUMBER:50; EQUIPMENT NAME:FLAKER BAGGING SYSTEM; EQUIPMENT MAKE:CHRONOSRICHARDSON; EQUIPMENT 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38"/>
    <s v="PIN NUT,2710 AS,CHRORICH"/>
    <s v="SPARE PARTS; PART NAME:PIN NUT; MANUFACTURER PART NUMBER:2710 AS; MANUFACTURER:CHRONOS RICHARDSON; DRAWING NUMBER:1B 2116; ITEMPOSITION NUMBER:66; EQUIPMENT NAME:FLAKER BAGGING SYSTEM; EQUIPMENT MAKE:CHRONOS RICHARDSON; EQUIPMENT MODEL:GE-55 SSF; ADDITIONALINFORMATION:FOR FEED DOG ARM;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46"/>
    <s v="SCR NUT,LUBRICATING,2710 LA,CHRORICH"/>
    <s v="SPARE PARTS; PART NAME:SCREW NUT, LUBRICATING; MANUFACTURER PART NUMBER:2710 LA; MANUFACTURER:CHRONOS RICHARDSON; DRAWING NUMBER:1B2171; ITEM POSITION NUMBER:75; EQUIPMENT NAME:FLAKER BAGGING SYSTEM; EQUIPMENT MAKE:CHRONOS RICHARDSON; EQUIPMENT MODEL:GE-55 SSF;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51"/>
    <s v="RTNG SCR,2714 U,CHRORICH"/>
    <s v="SPARE PARTS; PART NAME:RETAINING SCREW; MANUFACTURER PART NUMBER:2714 U; MANUFACTURER:CHRONOS RICHARDSON; DRAWING NUMBER:1B 2118;ITEM POSITION NUMBER:95; EQUIPMENT NAME:FLAKER BAGGING SYSTEM; EQUIPMENT MAKE:CHRONOS RICHARDSON; EQUIPMENT MODEL:GE-55 SSF;ADDITIONAL INFORMATION:FOR FIBER DISK;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60"/>
    <s v="WSHR,PLAIN,5/16IN,5B 37665/113,CHRORICH"/>
    <s v="SPARE PARTS; PART NAME:WASHER, PLAIN; MANUFACTURER PART NUMBER:5B 37665/113; MANUFACTURER:CHRONOS RICHARDSON; DIMENSIONS:5/16 X O.D3/4 IN X 0.5 MM; DRAWING NUMBER:5B 37665; ITEM POSITION NUMBER:113; EQUIPMENT NAME:FLAKER BAGGING SYSTEM; EQUIPMENT MAKE:CHRONOSRICHARDSON; EQUIPMENT 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62"/>
    <s v="SCREW NUT,THREAD TENSION,7023 A,CHRORICH"/>
    <s v="SPARE PARTS; PART NAME:SCREW NUT, THREAD TENSION; MANUFACTURER PART NUMBER:7023 A; MANUFACTURER:CHRONOS RICHARDSON; DRAWINGNUMBER:1B 2345; ITEM POSITION NUMBER:117; EQUIPMENT NAME:FLAKER BAGGING SYSTEM; EQUIPMENT MAKE:CHRONOS RICHARDSON; EQUIPMENT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65"/>
    <s v="SCR,SPCL,1B 2487/122,CHRORICH"/>
    <s v="SPARE PARTS; PART NAME:SCREW, SPECIAL; MANUFACTURER PART NUMBER:1B 2487/122; MANUFACTURER:CHRONOS RICHARDSON; DRAWING NUMBER:1B2487; ITEM POSITION NUMBER:122; EQUIPMENT NAME:FLAKER BAGGING SYSTEM; EQUIPMENT MAKE:CHRONOS RICHARDSON; EQUIPMENT MODEL:GE-55 SSF;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66"/>
    <s v="WSHR,SPRG,3/16IN,5B 37665/123,CHRORICH"/>
    <s v="SPARE PARTS; PART NAME:WASHER, SPRING; MANUFACTURER PART NUMBER:5B 37665/123; MANUFACTURER:CHRONOS RICHARDSON; DIMENSIONS:3/16 IN;DRAWING NUMBER:5B 37665; ITEM POSITION NUMBER:123; EQUIPMENT NAME:FLAKER BAGGING SYSTEM; EQUIPMENT MAKE:CHRONOS RICHARDSON;EQUIPMENT 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68"/>
    <s v="PLT SCR,THROAT,2B 23473/126,CHRORICH"/>
    <s v="SPARE PARTS; PART NAME:PLATE SCREW, THROAT; MANUFACTURER PART NUMBER:2B 23473/126; MANUFACTURER:CHRONOS RICHARDSON; DRAWINGNUMBER:2B 23473; ITEM POSITION NUMBER:126; EQUIPMENT NAME:FLAKER BAGGING SYSTEM; EQUIPMENT MAKE:CHRONOS RICHARDSON; EQUIPMENTMODEL:GE-55 SSF; SUB ASSY: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72"/>
    <s v="CLIP,OIL PIPE,31,CHRORICH"/>
    <s v="SPARE PARTS; PART NAME:CLIP, OIL PIPE; MANUFACTURER PART NUMBER:31; MANUFACTURER:CHRONOS RICHARDSON; DRAWING NUMBER:1B 1960; ITEMPOSITION NUMBER:14; EQUIPMENT NAME:FLAKER BAGGING SYSTEM; EQUIPMENT MAKE:CHRONOS RICHARDSON; EQUIPMENT MODEL:GE-55 SSF; SUBASSY:SEWING HEAD CASE OF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73"/>
    <s v="SCR PACKER,32,CHRORICH"/>
    <s v="SPARE PARTS; PART NAME:SCREW PACKER; MANUFACTURER PART NUMBER:32; MANUFACTURER:CHRONOS RICHARDSON; DRAWING NUMBER:1B 1962; ITEMPOSITION NUMBER:15; EQUIPMENT NAME:FLAKER BAGGING SYSTEM; EQUIPMENT MAKE:CHRONOS RICHARDSON; EQUIPMENT MODEL:GE-55 SSF; ADDITIONALINFORMATION:KALON; SUB ASSY:SEWING HEAD CASE OF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75"/>
    <s v="SCR,SPCL,1B 2437/3,CHRORICH"/>
    <s v="SPARE PARTS; PART NAME:SCREW, SPECIAL; MANUFACTURER PART NUMBER:1B 2437/3; MANUFACTURER:CHRONOS RICHARDSON; DRAWING NUMBER:1B 2437;ITEM POSITION NUMBER:3; EQUIPMENT NAME:FLAKER BAGGING SYSTEM; EQUIPMENT MAKE:CHRONOS RICHARDSON; EQUIPMENT MODEL:GE-55 SSF; SUBASSY:OSCILLATING FINGER OF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78"/>
    <s v="NUT,SPCL,2710 AM,CHRORICH"/>
    <s v="SPARE PARTS; PART NAME:NUT, SPECIAL; MANUFACTURER PART NUMBER:2710 AM; MANUFACTURER:CHRONOS RICHARDSON; DRAWING NUMBER:1B 2109;ITEM POSITION NUMBER:13; EQUIPMENT NAME:FLAKER BAGGING SYSTEM; EQUIPMENT MAKE:CHRONOS RICHARDSON; EQUIPMENT MODEL:GE-55 SSF; SUBASSY:OSCILLATING FINGER;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79"/>
    <s v="SCR,SPCL,1B 16791/19,CHRORICH"/>
    <s v="SPARE PARTS; PART NAME:SCREW, SPECIAL; MANUFACTURER PART NUMBER:1B 16791/19; MANUFACTURER:CHRONOS RICHARDSON; DRAWING NUMBER:1B16791; ITEM POSITION NUMBER:19; EQUIPMENT NAME:FLAKER BAGGING SYSTEM; EQUIPMENT MAKE:CHRONOS RICHARDSON; EQUIPMENT MODEL:GE-55 SSF;SUB ASSY:OSCILLATING FINGER;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82"/>
    <s v="PIN SCR,AS 3354LA,CHRORICH"/>
    <s v="SPARE PARTS; PART NAME:PIN SCREW; MANUFACTURER PART NUMBER:AS 3354LA; MANUFACTURER:CHRONOS RICHARDSON; DRAWING NUMBER:1B 2266; ITEMPOSITION NUMBER:4; EQUIPMENT NAME:FLAKER BAGGING SYSTEM; EQUIPMENT MAKE:CHRONOS RICHARDSON; EQUIPMENT MODEL:GE-55 SSF; ADDITIONALINFORMATION:FOR LOOPER CLAMP TAPER; SUB ASSY:OSCILLATING BLOCK COMPLETE;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89"/>
    <s v="NUT,1B 2171/AS2710LA/4,CHRORICH"/>
    <s v="SPARE PARTS; PART NAME:NUT; MANUFACTURER PART NUMBER:AS2710LA/4;MANUFACTURER:CHRONOS RICHARDSON; DRAWING NUMBER:1B 2171; ITEMPOSITION NUMBER:4; EQUIPMENT NAME:FLAKER BAGGING SYSTEM; EQUIPMENTMAKE:CHRONOS RICHARDSON; EQUIPMENT MODEL:GE-55 SSF; SUBASSY:LOOPER CLAMP ASSEMBLY;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P0615780092"/>
    <s v="SCR,SPCL,AS 2712 U,CHRORICH"/>
    <s v="SPARE PARTS; PART NAME:SCREW, SPECIAL; MANUFACTURER PART NUMBER:AS 2712 U; MANUFACTURER:CHRONOS RICHARDSON; DRAWING NUMBER:1B 2119;ITEM POSITION NUMBER:3; EQUIPMENT NAME:FLAKER BAGGING SYSTEM; EQUIPMENT MAKE:CHRONOS RICHARDSON; EQUIPMENT MODEL:GE-55 SSF; SUBASSY:LOOPER STRAP; NEEDLE STRAP; FEED DOG BLOCK STRAP; SEWING HEAD 150 U"/>
    <d v="2017-11-22T00:00:00"/>
    <s v="SPARE_PARTS"/>
    <x v="2"/>
    <s v="2000"/>
    <s v="GS01"/>
    <s v="EA"/>
    <n v="2"/>
    <n v="97"/>
    <n v="0"/>
    <n v="0"/>
    <n v="97"/>
    <s v="ZSPR"/>
    <n v="0"/>
    <s v=""/>
    <n v="0"/>
    <n v="0"/>
    <s v="ONGC Petro additions Ltd."/>
    <s v="INR"/>
    <n v="0"/>
    <n v="0"/>
    <n v="0"/>
    <n v="0"/>
    <n v="0"/>
    <n v="0"/>
    <n v="0"/>
    <n v="0"/>
    <n v="0"/>
    <n v="0"/>
    <n v="0"/>
    <n v="0"/>
    <n v="0"/>
    <n v="0"/>
    <s v="General Store"/>
    <s v="P04"/>
    <n v="2231"/>
    <x v="2"/>
  </r>
  <r>
    <s v="0T2543980021"/>
    <s v="GSKT,FLR,CL150,3MM,DN200"/>
    <s v="FLAT RING GASKETS; PRESSURE DESIGNATION:CL 150; THICKNESS:3 MM; MAT:NON ASBESTOS; SIZE, PIPE, NOMINAL:DN 200; MANUFACTURERMODEL:CPI OIL SEPERATOR; SUPPLIER ORDER NUMBER:OA 1447; SUPPLIER PART NUMBER:19; DRAWING NUMBER:MFF120-DR-0001; REAL MANUFACTURERNAME:CHAMPION AF-154/EQIUVALENT"/>
    <d v="2017-04-22T00:00:00"/>
    <s v="FL_GASKETS"/>
    <x v="2"/>
    <s v="2000"/>
    <s v="SP01"/>
    <s v="EA"/>
    <n v="1"/>
    <n v="95"/>
    <n v="0"/>
    <n v="0"/>
    <n v="95"/>
    <s v="ZSTO"/>
    <n v="0"/>
    <s v=""/>
    <n v="0"/>
    <n v="0"/>
    <s v="ONGC Petro additions Ltd."/>
    <s v="INR"/>
    <n v="0"/>
    <n v="0"/>
    <n v="0"/>
    <n v="0"/>
    <n v="0"/>
    <n v="0"/>
    <n v="0"/>
    <n v="0"/>
    <n v="0"/>
    <n v="0"/>
    <n v="0"/>
    <n v="0"/>
    <n v="0"/>
    <n v="0"/>
    <s v="Shutdown Plan Mt"/>
    <s v="S06"/>
    <n v="2445"/>
    <x v="1"/>
  </r>
  <r>
    <s v="0P3766900359"/>
    <s v="FELT,OIL,245211,NEWLONG"/>
    <s v="SPARE PARTS; PART NAME:FELT,OIL; EQUIPMENT NAME:PORTABLE STITCHING MACHINE;EQUIPMENT MAKE:NEWLONG INDUSTRIAL FZC; EQUIPMENT MODEL:NP-7A; MANUFACTURER PARTNUMBER:245211; MANUFACTURER:NEWLONG INDUSTRIAL FZC; NEEDLE BAR, PRESSER BAR ANDDRIVING PARTS"/>
    <d v="2018-08-06T00:00:00"/>
    <s v="SPARE_PARTS"/>
    <x v="2"/>
    <s v="2000"/>
    <s v="CH01"/>
    <s v="EA"/>
    <n v="10"/>
    <n v="94.42"/>
    <n v="0"/>
    <n v="0"/>
    <n v="94.42"/>
    <s v="ZSPR"/>
    <n v="0"/>
    <s v=""/>
    <n v="0"/>
    <n v="0"/>
    <s v="ONGC Petro additions Ltd."/>
    <s v="INR"/>
    <n v="0"/>
    <n v="0"/>
    <n v="0"/>
    <n v="0"/>
    <n v="0"/>
    <n v="0"/>
    <n v="0"/>
    <n v="0"/>
    <n v="0"/>
    <n v="0"/>
    <n v="0"/>
    <n v="0"/>
    <n v="0"/>
    <n v="0"/>
    <s v="Chemcial store"/>
    <s v="P04"/>
    <n v="1974"/>
    <x v="2"/>
  </r>
  <r>
    <s v="0P0615780056"/>
    <s v="ALLEN GRUB SCR,5B 37665/105,CHRORICH"/>
    <s v="SPARE PARTS; PART NAME:ALLEN GRUB SCREW; MANUFACTURER PART NUMBER:5B 37665/105; MANUFACTURER:CHRONOS RICHARDSON; DIMENSIONS:5/16IN; DRAWING NUMBER:5B 37665; ITEM POSITION NUMBER:105; EQUIPMENT NAME:FLAKER BAGGING SYSTEM; EQUIPMENT MAKE:CHRONOS RICHARDSON;EQUIPMENT MODEL:GE-55 SSF; SUB ASSY:SEWING HEAD 150 U"/>
    <d v="2019-12-18T00:00:00"/>
    <s v="SPARE_PARTS"/>
    <x v="2"/>
    <s v="2000"/>
    <s v="CH01"/>
    <s v="EA"/>
    <n v="2"/>
    <n v="94.25"/>
    <n v="0"/>
    <n v="0"/>
    <n v="94.25"/>
    <s v="ZSPR"/>
    <n v="0"/>
    <s v=""/>
    <n v="0"/>
    <n v="0"/>
    <s v="ONGC Petro additions Ltd."/>
    <s v="INR"/>
    <n v="0"/>
    <n v="0"/>
    <n v="0"/>
    <n v="0"/>
    <n v="0"/>
    <n v="0"/>
    <n v="0"/>
    <n v="0"/>
    <n v="0"/>
    <n v="0"/>
    <n v="0"/>
    <n v="0"/>
    <n v="0"/>
    <n v="0"/>
    <s v="Chemcial store"/>
    <s v="P04"/>
    <n v="1475"/>
    <x v="2"/>
  </r>
  <r>
    <s v="0T1708180008"/>
    <s v="CAP,PIPE,THD,A182-F304,CL3000,0.75IN"/>
    <s v="THREADED PIPE CAPS; MAT:STAINLESS STEEL 304; MAT SPEC, FITTING:ASTM A182 GRADE F304 / 304L; TYPE OF THREAD:NPT; PRESSUREDESIGNATION:CL 3000; MANDATORY ADD REQRMTS:LOW TEMP/HC/ADDITIVES; SIZE:0.75 IN"/>
    <d v="2018-01-25T00:00:00"/>
    <s v="BU_PI_CAPS1"/>
    <x v="2"/>
    <s v="2000"/>
    <s v="SP01"/>
    <s v="EA"/>
    <n v="1"/>
    <n v="92.49"/>
    <n v="0"/>
    <n v="0"/>
    <n v="92.49"/>
    <s v="ZSTO"/>
    <n v="0"/>
    <s v=""/>
    <n v="0"/>
    <n v="0"/>
    <s v="ONGC Petro additions Ltd."/>
    <s v="INR"/>
    <n v="0"/>
    <n v="0"/>
    <n v="0"/>
    <n v="0"/>
    <n v="0"/>
    <n v="0"/>
    <n v="0"/>
    <n v="0"/>
    <n v="0"/>
    <n v="0"/>
    <n v="0"/>
    <n v="0"/>
    <n v="0"/>
    <n v="0"/>
    <s v="Shutdown Plan Mt"/>
    <s v="S06"/>
    <n v="2167"/>
    <x v="1"/>
  </r>
  <r>
    <s v="0P3766900262"/>
    <s v="PORT FERRULE,TENSION,35071,NEWLONG"/>
    <s v="SPARE PARTS; PART NAME:PORT FERRULE,TENSION; EQUIPMENT NAME:STITCHING MACHINE; EQUIPMENT MAKE:NEWLONG INDUSTRIAL FZC; EQUIPMENTMODEL:DS-9C; MANUFACTURER:NEWLONG INDUSTRIAL FZC; MANUFACTURER PART NUMBER:35071; SUB ASSEMBLY:THREAD BREAK DETECTOR PARTS"/>
    <d v="2018-08-06T00:00:00"/>
    <s v="SPARE_PARTS"/>
    <x v="2"/>
    <s v="2000"/>
    <s v="CH01"/>
    <s v="EA"/>
    <n v="4"/>
    <n v="92.25"/>
    <n v="0"/>
    <n v="0"/>
    <n v="92.25"/>
    <s v="ZSPR"/>
    <n v="0"/>
    <s v=""/>
    <n v="0"/>
    <n v="0"/>
    <s v="ONGC Petro additions Ltd."/>
    <s v="INR"/>
    <n v="0"/>
    <n v="0"/>
    <n v="0"/>
    <n v="0"/>
    <n v="0"/>
    <n v="0"/>
    <n v="0"/>
    <n v="0"/>
    <n v="0"/>
    <n v="0"/>
    <n v="0"/>
    <n v="0"/>
    <n v="0"/>
    <n v="0"/>
    <s v="Chemcial store"/>
    <s v="P04"/>
    <n v="1974"/>
    <x v="2"/>
  </r>
  <r>
    <s v="0P4205030190"/>
    <s v="PCKG,B6-R2-R/2,SHIN-NIP"/>
    <s v="SPARE PARTS; PART NAME:PACKING; MANUFACTURER PART NUMBER:B6-R2-R/POS.2; MANUFACTURER:SHIN NIPPON MACHINERY CO LTD; ITEM POSITIONNUMBER:2; EQUIPMENT NAME:BIG PUMP (TURBINE); EQUIPMENT MAKE:SHIN NIPPON MACHINERY CO LTD; EQUIPMENT MODEL:B6-R2-R"/>
    <d v="2017-06-17T00:00:00"/>
    <s v="SPARE_PARTS"/>
    <x v="2"/>
    <s v="2000"/>
    <s v="GS01"/>
    <s v="EA"/>
    <n v="2"/>
    <n v="91.1"/>
    <n v="0"/>
    <n v="0"/>
    <n v="91.1"/>
    <s v="ZSPR"/>
    <n v="0"/>
    <s v=""/>
    <n v="0"/>
    <n v="0"/>
    <s v="ONGC Petro additions Ltd."/>
    <s v="INR"/>
    <n v="0"/>
    <n v="0"/>
    <n v="0"/>
    <n v="0"/>
    <n v="0"/>
    <n v="0"/>
    <n v="0"/>
    <n v="0"/>
    <n v="0"/>
    <n v="0"/>
    <n v="0"/>
    <n v="0"/>
    <n v="0"/>
    <n v="0"/>
    <s v="General Store"/>
    <s v="P04"/>
    <n v="2389"/>
    <x v="2"/>
  </r>
  <r>
    <s v="0P4205030217"/>
    <s v="PCKG,11514G-0001-10-R5/2,8,SHIN-NIP"/>
    <s v="SPARE PARTS; PART NAME:PACKING; MANUFACTURER PART NUMBER:11514G-0001-10-R5/2, 8; MANUFACTURER:SHIN NIPPON MACHINERY CO LTD; DRAWINGNUMBER:11514G-0001-10-R5; ITEM POSITION NUMBER:2, 8; EQUIPMENT NAME:BIG PUMP (TURBINE); EQUIPMENT MAKE:SHIN NIPPON MACHINERY CO.,LTD; EQUIPMENT MODEL:B6-R2-R; ADDITIONAL INFORMATION:FOR GLAND CONDENSER"/>
    <d v="2017-06-17T00:00:00"/>
    <s v="SPARE_PARTS"/>
    <x v="2"/>
    <s v="2000"/>
    <s v="GS01"/>
    <s v="EA"/>
    <n v="2"/>
    <n v="91.1"/>
    <n v="0"/>
    <n v="0"/>
    <n v="91.1"/>
    <s v="ZSPR"/>
    <n v="0"/>
    <s v=""/>
    <n v="0"/>
    <n v="0"/>
    <s v="ONGC Petro additions Ltd."/>
    <s v="INR"/>
    <n v="0"/>
    <n v="0"/>
    <n v="0"/>
    <n v="0"/>
    <n v="0"/>
    <n v="0"/>
    <n v="0"/>
    <n v="0"/>
    <n v="0"/>
    <n v="0"/>
    <n v="0"/>
    <n v="0"/>
    <n v="0"/>
    <n v="0"/>
    <s v="General Store"/>
    <s v="P04"/>
    <n v="2389"/>
    <x v="2"/>
  </r>
  <r>
    <s v="0T2548160035"/>
    <s v="GSKT,NON-ASBESTOS,FF,CL150,6IN"/>
    <s v="FLAT RING GASKETS; DESIGN SPEC:ANSI B16.21; DESIGN SPEC, FLANGE(S):ANSI B16.5; FACING, FLANGE:FULL FACE; PRESSURE DESIGNATION:CLASS150; THICKNESS:2 MM; MAT:NON ASBESTOS; MAT, SPEC:BS7531 GRADE X; SIZE, PIPE, NOMINAL:6 IN"/>
    <d v="2022-07-28T00:00:00"/>
    <s v="FL_GASKETS"/>
    <x v="2"/>
    <s v="2000"/>
    <s v="SP01"/>
    <s v="EA"/>
    <n v="1"/>
    <n v="85.81"/>
    <n v="0"/>
    <n v="0"/>
    <n v="85.81"/>
    <s v="ZSTO"/>
    <n v="0"/>
    <s v=""/>
    <n v="0"/>
    <n v="0"/>
    <s v="ONGC Petro additions Ltd."/>
    <s v="INR"/>
    <n v="0"/>
    <n v="0"/>
    <n v="0"/>
    <n v="0"/>
    <n v="0"/>
    <n v="0"/>
    <n v="0"/>
    <n v="0"/>
    <n v="0"/>
    <n v="0"/>
    <n v="0"/>
    <n v="0"/>
    <n v="0"/>
    <n v="0"/>
    <s v="Shutdown Plan Mt"/>
    <s v="S06"/>
    <n v="522"/>
    <x v="1"/>
  </r>
  <r>
    <s v="0T2545780017"/>
    <s v="GSKT,RBR,FLR,EPDM,CL150,1IN,11KC"/>
    <s v="REINFORCED FLAT RING RUBBER GASKET; MAT:ETHYLENE-PROPYLENE RUBBER; CROSS SECTION:WITH INSERT; MAT, INSERT:STEEL; FACING,FLANGE:RAISED FACE; PRESSURE DESIGNATION:ASME CL 150; THICKNESS AT INSERT:3 MM; SIZE, PIPE, NOMINAL:1 IN; REFERENCE: 11KC"/>
    <d v="2022-04-20T00:00:00"/>
    <s v="RE_RU_FL_GASKETS"/>
    <x v="2"/>
    <s v="2000"/>
    <s v="SP01"/>
    <s v="EA"/>
    <n v="1"/>
    <n v="84.39"/>
    <n v="0"/>
    <n v="0"/>
    <n v="84.39"/>
    <s v="ZSTO"/>
    <n v="0"/>
    <s v=""/>
    <n v="0"/>
    <n v="0"/>
    <s v="ONGC Petro additions Ltd."/>
    <s v="INR"/>
    <n v="0"/>
    <n v="0"/>
    <n v="0"/>
    <n v="0"/>
    <n v="0"/>
    <n v="0"/>
    <n v="0"/>
    <n v="0"/>
    <n v="0"/>
    <n v="0"/>
    <n v="0"/>
    <n v="0"/>
    <n v="0"/>
    <n v="0"/>
    <s v="Shutdown Plan Mt"/>
    <s v="S06"/>
    <n v="621"/>
    <x v="1"/>
  </r>
  <r>
    <s v="0P3766900321"/>
    <s v="NUT,11/64N40201,NEWLONG"/>
    <s v="SPARE PARTS; PART NAME:NUT; EQUIPMENT NAME:STITCHING MACHINE; EQUIPMENTMAKE:NEWLONG INDUSTRIAL FZC; EQUIPMENT MODEL:NP-7A; MANUFACTURER PARTNUMBER:11/64N40201; MANUFACTURER:NEWLONG INDUSTRIAL FZC; FOR ROLLER STUD SCREW;FOR LOOPER; TYPE:PORTABLE"/>
    <d v="2021-06-10T00:00:00"/>
    <s v="SPARE_PARTS"/>
    <x v="2"/>
    <s v="2000"/>
    <s v="CH01"/>
    <s v="EA"/>
    <n v="10"/>
    <n v="84.15"/>
    <n v="0"/>
    <n v="0"/>
    <n v="84.15"/>
    <s v="ZSPR"/>
    <n v="0"/>
    <s v=""/>
    <n v="0"/>
    <n v="0"/>
    <s v="ONGC Petro additions Ltd."/>
    <s v="INR"/>
    <n v="0"/>
    <n v="0"/>
    <n v="0"/>
    <n v="0"/>
    <n v="0"/>
    <n v="0"/>
    <n v="0"/>
    <n v="0"/>
    <n v="0"/>
    <n v="0"/>
    <n v="0"/>
    <n v="0"/>
    <n v="0"/>
    <n v="0"/>
    <s v="Chemcial store"/>
    <s v="P04"/>
    <n v="935"/>
    <x v="2"/>
  </r>
  <r>
    <s v="0P3766900392"/>
    <s v="SCR,6S5X15,NEWLONG"/>
    <s v="SPARE PARTS; PART NAME:SCREW; EQUIPMENT NAME:PORTABLE STITCHING MACHINE;EQUIPMENT MAKE:NEWLONG INDUSTRIAL FZC; EQUIPMENT MODEL:NP-7A; MANUFACTURER PARTNUMBER:6S5X15; MANUFACTURER:NEWLONG INDUSTRIAL FZC; FOR OILER; BUSHING ANDOILING PARTS"/>
    <d v="2021-11-23T00:00:00"/>
    <s v="SPARE_PARTS"/>
    <x v="2"/>
    <s v="2000"/>
    <s v="CH01"/>
    <s v="EA"/>
    <n v="20"/>
    <n v="83.51"/>
    <n v="0"/>
    <n v="0"/>
    <n v="83.51"/>
    <s v="ZSPR"/>
    <n v="0"/>
    <s v=""/>
    <n v="0"/>
    <n v="0"/>
    <s v="ONGC Petro additions Ltd."/>
    <s v="INR"/>
    <n v="0"/>
    <n v="0"/>
    <n v="0"/>
    <n v="0"/>
    <n v="0"/>
    <n v="0"/>
    <n v="0"/>
    <n v="0"/>
    <n v="0"/>
    <n v="0"/>
    <n v="0"/>
    <n v="0"/>
    <n v="0"/>
    <n v="0"/>
    <s v="Chemcial store"/>
    <s v="P04"/>
    <n v="769"/>
    <x v="2"/>
  </r>
  <r>
    <s v="0P3766900337"/>
    <s v="BLT,4B3X12,NEWLONG"/>
    <s v="SPARE PARTS; PART NAME:BOLT; DIMENSIONS:M3 X 0.5 X LG 12; EQUIPMENTNAME:PORTABLE STITCHING MACHINE; EQUIPMENT MAKE:NEWLONG INDUSTRIAL FZC;EQUIPMENT MODEL:NP-7A; MANUFACTURER PART NUMBER:4B3X12; MANUFACTURER:NEWLONGINDUSTRIAL FZC; FOR BALL; FEED DRIVING AND CUTTER PARTS"/>
    <d v="2018-08-18T00:00:00"/>
    <s v="SPARE_PARTS"/>
    <x v="2"/>
    <s v="2000"/>
    <s v="CH01"/>
    <s v="EA"/>
    <n v="19"/>
    <n v="79.95"/>
    <n v="0"/>
    <n v="0"/>
    <n v="79.95"/>
    <s v="ZSPR"/>
    <n v="0"/>
    <s v=""/>
    <n v="0"/>
    <n v="0"/>
    <s v="ONGC Petro additions Ltd."/>
    <s v="INR"/>
    <n v="0"/>
    <n v="0"/>
    <n v="0"/>
    <n v="0"/>
    <n v="0"/>
    <n v="0"/>
    <n v="0"/>
    <n v="0"/>
    <n v="0"/>
    <n v="0"/>
    <n v="0"/>
    <n v="0"/>
    <n v="0"/>
    <n v="0"/>
    <s v="Chemcial store"/>
    <s v="P04"/>
    <n v="1962"/>
    <x v="2"/>
  </r>
  <r>
    <s v="0P3766900338"/>
    <s v="WSHR,1W3,NEWLONG"/>
    <s v="SPARE PARTS; PART NAME:WASHER; DIMENSIONS:M3; EQUIPMENT NAME:PORTABLE STITCHINGMACHINE; EQUIPMENT MAKE:NEWLONG INDUSTRIAL FZC; EQUIPMENT MODEL:NP-7A;MANUFACTURER PART NUMBER:1W3; MANUFACTURER:NEWLONG INDUSTRIAL FZC; FOR BALL;FEED DRIVING AND CUTTER PARTS"/>
    <d v="2018-08-18T00:00:00"/>
    <s v="SPARE_PARTS"/>
    <x v="2"/>
    <s v="2000"/>
    <s v="CH01"/>
    <s v="EA"/>
    <n v="19"/>
    <n v="79.95"/>
    <n v="0"/>
    <n v="0"/>
    <n v="79.95"/>
    <s v="ZSPR"/>
    <n v="0"/>
    <s v=""/>
    <n v="0"/>
    <n v="0"/>
    <s v="ONGC Petro additions Ltd."/>
    <s v="INR"/>
    <n v="0"/>
    <n v="0"/>
    <n v="0"/>
    <n v="0"/>
    <n v="0"/>
    <n v="0"/>
    <n v="0"/>
    <n v="0"/>
    <n v="0"/>
    <n v="0"/>
    <n v="0"/>
    <n v="0"/>
    <n v="0"/>
    <n v="0"/>
    <s v="Chemcial store"/>
    <s v="P04"/>
    <n v="1962"/>
    <x v="2"/>
  </r>
  <r>
    <s v="0P0615780008"/>
    <s v="SCR,SPCL,29,CHRORICH"/>
    <s v="SPARE PARTS; PART NAME:SCREW, SPECIAL; MANUFACTURER PART NUMBER:29; MANUFACTURER:CHRONOS RICHARDSON; DRAWING NUMBER:1B 1957; ITEMPOSITION NUMBER:5; EQUIPMENT NAME:FLAKER BAGGING SYSTEM; EQUIPMENT MAKE:CHRONOS RICHARDSON; EQUIPMENT MODEL:GE-55 SSF; SUBASSY:SEWING HEAD 150 U"/>
    <d v="2017-11-22T00:00:00"/>
    <s v="SPARE_PARTS"/>
    <x v="2"/>
    <s v="2000"/>
    <s v="GS01"/>
    <s v="EA"/>
    <n v="2"/>
    <n v="77.599999999999994"/>
    <n v="0"/>
    <n v="0"/>
    <n v="77.599999999999994"/>
    <s v="ZSPR"/>
    <n v="0"/>
    <s v=""/>
    <n v="0"/>
    <n v="0"/>
    <s v="ONGC Petro additions Ltd."/>
    <s v="INR"/>
    <n v="0"/>
    <n v="0"/>
    <n v="0"/>
    <n v="0"/>
    <n v="0"/>
    <n v="0"/>
    <n v="0"/>
    <n v="0"/>
    <n v="0"/>
    <n v="0"/>
    <n v="0"/>
    <n v="0"/>
    <n v="0"/>
    <n v="0"/>
    <s v="General Store"/>
    <s v="P04"/>
    <n v="2231"/>
    <x v="2"/>
  </r>
  <r>
    <s v="0P0615780009"/>
    <s v="SCR,CLAMP,30,CHRORICH"/>
    <s v="SPARE PARTS; PART NAME:SCREW, CLAMP; MANUFACTURER PART NUMBER:30; MANUFACTURER:CHRONOS RICHARDSON; DRAWING NUMBER:1B 1955; ITEMPOSITION NUMBER:6; EQUIPMENT NAME:FLAKER BAGGING SYSTEM; EQUIPMENT MAKE:CHRONOS RICHARDSON; EQUIPMENT MODEL:GE-55 SSF; ADDITIONALINFORMATION:NEEDLE BUSH; SUB ASSY:SEWING HEAD 150 U"/>
    <d v="2017-11-22T00:00:00"/>
    <s v="SPARE_PARTS"/>
    <x v="2"/>
    <s v="2000"/>
    <s v="GS01"/>
    <s v="EA"/>
    <n v="2"/>
    <n v="77.599999999999994"/>
    <n v="0"/>
    <n v="0"/>
    <n v="77.599999999999994"/>
    <s v="ZSPR"/>
    <n v="0"/>
    <s v=""/>
    <n v="0"/>
    <n v="0"/>
    <s v="ONGC Petro additions Ltd."/>
    <s v="INR"/>
    <n v="0"/>
    <n v="0"/>
    <n v="0"/>
    <n v="0"/>
    <n v="0"/>
    <n v="0"/>
    <n v="0"/>
    <n v="0"/>
    <n v="0"/>
    <n v="0"/>
    <n v="0"/>
    <n v="0"/>
    <n v="0"/>
    <n v="0"/>
    <s v="General Store"/>
    <s v="P04"/>
    <n v="2231"/>
    <x v="2"/>
  </r>
  <r>
    <s v="0P0615780011"/>
    <s v="WSHR,PLAIN,5B 37665/10,CHRORICH"/>
    <s v="SPARE PARTS; PART NAME:WASHER, PLAIN; MANUFACTURER PART NUMBER:5B37665/10; MANUFACTURER:CHRONOS RICHARDSON; DRAWING NUMBER:5B37665; ITEM POSITION NUMBER:10; EQUIPMENT NAME:FLAKER BAGGING SYSTEM;EQUIPMENT MAKE:CHRONOS RICHARDSON; EQUIPMENT MODEL:GE-55 SSF;ADDITIONAL INFORMATION:REFERENCE:2BA; SUB ASSY:SEWING HEAD 150 U"/>
    <d v="2017-11-22T00:00:00"/>
    <s v="SPARE_PARTS"/>
    <x v="2"/>
    <s v="2000"/>
    <s v="GS01"/>
    <s v="EA"/>
    <n v="2"/>
    <n v="77.599999999999994"/>
    <n v="0"/>
    <n v="0"/>
    <n v="77.599999999999994"/>
    <s v="ZSPR"/>
    <n v="0"/>
    <s v=""/>
    <n v="0"/>
    <n v="0"/>
    <s v="ONGC Petro additions Ltd."/>
    <s v="INR"/>
    <n v="0"/>
    <n v="0"/>
    <n v="0"/>
    <n v="0"/>
    <n v="0"/>
    <n v="0"/>
    <n v="0"/>
    <n v="0"/>
    <n v="0"/>
    <n v="0"/>
    <n v="0"/>
    <n v="0"/>
    <n v="0"/>
    <n v="0"/>
    <s v="General Store"/>
    <s v="P04"/>
    <n v="2231"/>
    <x v="2"/>
  </r>
  <r>
    <s v="0P0615780049"/>
    <s v="SCR,SPCL,AS 2714F,CHRORICH"/>
    <s v="SPARE PARTS; PART NAME:SCREW, SPECIAL; MANUFACTURER PART NUMBER:AS 2714F; MANUFACTURER:CHRONOS RICHARDSON; DRAWING NUMBER:1B 2178;ITEM POSITION NUMBER:86; EQUIPMENT NAME:FLAKER BAGGING SYSTEM; EQUIPMENT MAKE:CHRONOS RICHARDSON; EQUIPMENT MODEL:GE-55 SSF; SUBASSY:SEWING HEAD 150 U"/>
    <d v="2017-11-22T00:00:00"/>
    <s v="SPARE_PARTS"/>
    <x v="2"/>
    <s v="2000"/>
    <s v="GS01"/>
    <s v="EA"/>
    <n v="2"/>
    <n v="77.599999999999994"/>
    <n v="0"/>
    <n v="0"/>
    <n v="77.599999999999994"/>
    <s v="ZSPR"/>
    <n v="0"/>
    <s v=""/>
    <n v="0"/>
    <n v="0"/>
    <s v="ONGC Petro additions Ltd."/>
    <s v="INR"/>
    <n v="0"/>
    <n v="0"/>
    <n v="0"/>
    <n v="0"/>
    <n v="0"/>
    <n v="0"/>
    <n v="0"/>
    <n v="0"/>
    <n v="0"/>
    <n v="0"/>
    <n v="0"/>
    <n v="0"/>
    <n v="0"/>
    <n v="0"/>
    <s v="General Store"/>
    <s v="P04"/>
    <n v="2231"/>
    <x v="2"/>
  </r>
  <r>
    <s v="0T2548800004"/>
    <s v="GSKT,RJ,CS,OVAL,CL1500,1/2IN,52DA"/>
    <s v="RING JOINT GASKETS; MAT:LOW CARBON STEEL; TYPE:OVAL; SIZE, FLANGE (INCH:1/2 IN; PRESSURE DESIGNATION:ASME CL1500; FACINGFLANGE:RTJ; REFERENCE:52DA"/>
    <d v="2022-04-06T00:00:00"/>
    <s v="RI_GASKETS"/>
    <x v="2"/>
    <s v="2000"/>
    <s v="SP01"/>
    <s v="EA"/>
    <n v="1"/>
    <n v="75.36"/>
    <n v="0"/>
    <n v="0"/>
    <n v="75.36"/>
    <s v="ZSTO"/>
    <n v="0"/>
    <s v=""/>
    <n v="0"/>
    <n v="0"/>
    <s v="ONGC Petro additions Ltd."/>
    <s v="INR"/>
    <n v="0"/>
    <n v="0"/>
    <n v="0"/>
    <n v="0"/>
    <n v="0"/>
    <n v="0"/>
    <n v="0"/>
    <n v="0"/>
    <n v="0"/>
    <n v="0"/>
    <n v="0"/>
    <n v="0"/>
    <n v="0"/>
    <n v="0"/>
    <s v="Shutdown Plan Mt"/>
    <s v="S06"/>
    <n v="635"/>
    <x v="1"/>
  </r>
  <r>
    <s v="0P0801050023"/>
    <s v="CROSS HEAD PLUG PIN,17219B1,DRES-RAN"/>
    <s v="SPARE PARTS; PART NAME:CROSS HEAD PLUG PIN; MANUFACTURER PART NUMBER:17219B1; MANUFACTURER:DRESSER-RAND; DRAWING NUMBER:W125221(11/3); EQUIPMENT NAME:HP NITROGEN COMPRESSOR; EQUIPMENT MAKE:DRESSER-RAND; EQUIPMENT MODEL:4.75 X 5 ESH1 NL 2; SUB ASSY:CROSSHEAD"/>
    <d v="2015-07-08T00:00:00"/>
    <s v="SPARE_PARTS"/>
    <x v="2"/>
    <s v="2000"/>
    <s v="GS01"/>
    <s v="EA"/>
    <n v="1"/>
    <n v="73.319999999999993"/>
    <n v="0"/>
    <n v="0"/>
    <n v="73.319999999999993"/>
    <s v="ZSPR"/>
    <n v="0"/>
    <s v=""/>
    <n v="0"/>
    <n v="0"/>
    <s v="ONGC Petro additions Ltd."/>
    <s v="INR"/>
    <n v="0"/>
    <n v="0"/>
    <n v="0"/>
    <n v="0"/>
    <n v="0"/>
    <n v="0"/>
    <n v="0"/>
    <n v="0"/>
    <n v="0"/>
    <n v="0"/>
    <n v="0"/>
    <n v="0"/>
    <n v="0"/>
    <n v="0"/>
    <s v="General Store"/>
    <s v="P04"/>
    <n v="3099"/>
    <x v="2"/>
  </r>
  <r>
    <s v="0P1574200001"/>
    <s v="PIN,COTR,DIN94,ELEC GALVANIZED,4X50MM"/>
    <s v="SPLIT COTTER PINS; MAT:ELECTRO GALVANIZED; LENGTH:50 MM; SIZE:4 MM; DESIGN SPEC:DIN 94; EQUIPMENT:LAYER PRESSING UNIT; EQUIPMENTPART NUMBER:SSP04050; EQUIPMENT MANUFACTURER:STATEC BINDER; DRAWING NUMBER:ZGP10013; POSITION NUMBER:019"/>
    <d v="2022-09-15T00:00:00"/>
    <s v="SP_PINS"/>
    <x v="2"/>
    <s v="2000"/>
    <s v="SP01"/>
    <s v="EA"/>
    <n v="8"/>
    <n v="73.13"/>
    <n v="0"/>
    <n v="0"/>
    <n v="73.13"/>
    <s v="ZSPR"/>
    <n v="0"/>
    <s v=""/>
    <n v="0"/>
    <n v="0"/>
    <s v="ONGC Petro additions Ltd."/>
    <s v="INR"/>
    <n v="0"/>
    <n v="0"/>
    <n v="0"/>
    <n v="0"/>
    <n v="0"/>
    <n v="0"/>
    <n v="0"/>
    <n v="0"/>
    <n v="0"/>
    <n v="0"/>
    <n v="0"/>
    <n v="0"/>
    <n v="0"/>
    <n v="0"/>
    <s v="Shutdown Plan Mt"/>
    <s v="P04"/>
    <n v="473"/>
    <x v="2"/>
  </r>
  <r>
    <s v="0T2548800015"/>
    <s v="GSKT,RJ,CS,OVAL,CL2500,3/4IN,52DA"/>
    <s v="RING JOINT GASKETS; MAT:LOW CARBON STEEL; TYPE:OVAL; SIZE, FLANGE (INCH:3/4 IN; PRESSURE DESIGNATION:ASME CL2500; FACINGFLANGE:RTJ; REFERENCE:52DA"/>
    <d v="2023-08-25T00:00:00"/>
    <s v="RI_GASKETS"/>
    <x v="2"/>
    <s v="2000"/>
    <s v="SP01"/>
    <s v="EA"/>
    <n v="1"/>
    <n v="72.53"/>
    <n v="0"/>
    <n v="0"/>
    <n v="72.53"/>
    <s v="ZSTO"/>
    <n v="0"/>
    <s v=""/>
    <n v="0"/>
    <n v="0"/>
    <s v="ONGC Petro additions Ltd."/>
    <s v="INR"/>
    <n v="0"/>
    <n v="0"/>
    <n v="0"/>
    <n v="0"/>
    <n v="0"/>
    <n v="0"/>
    <n v="0"/>
    <n v="0"/>
    <n v="0"/>
    <n v="0"/>
    <n v="0"/>
    <n v="0"/>
    <n v="0"/>
    <n v="0"/>
    <s v="Shutdown Plan Mt"/>
    <s v="S06"/>
    <n v="129"/>
    <x v="1"/>
  </r>
  <r>
    <s v="0T2541710034"/>
    <s v="GSKT,SPW,CL600,316,MICA,1/2IN,33FMFC"/>
    <s v="SPIRAL WOUND GASKETS; PRESSURE DESIGNATION:ASME CL 600; THICKNESS, GASKET:4.5 MM; MAT, WINDINGS:STAINLESS STEEL 316; MAT,FILLER:MICA; MAT, INNER RING:STAINLESS STEEL 316; MAT, CENTRING RING:STAINLESS STEEL 304; SIZE, PIPE, NOMINAL:1/2 IN; FACING,FLANGE: RAISED FACE; REFERENCE: 33FMFC"/>
    <d v="2022-04-25T00:00:00"/>
    <s v="SP_GASKETS"/>
    <x v="2"/>
    <s v="2000"/>
    <s v="SP01"/>
    <s v="EA"/>
    <n v="2"/>
    <n v="72"/>
    <n v="0"/>
    <n v="0"/>
    <n v="72"/>
    <s v="ZSTO"/>
    <n v="0"/>
    <s v=""/>
    <n v="0"/>
    <n v="0"/>
    <s v="ONGC Petro additions Ltd."/>
    <s v="INR"/>
    <n v="0"/>
    <n v="0"/>
    <n v="0"/>
    <n v="0"/>
    <n v="0"/>
    <n v="0"/>
    <n v="0"/>
    <n v="0"/>
    <n v="0"/>
    <n v="0"/>
    <n v="0"/>
    <n v="0"/>
    <n v="0"/>
    <n v="0"/>
    <s v="Shutdown Plan Mt"/>
    <s v="S06"/>
    <n v="616"/>
    <x v="1"/>
  </r>
  <r>
    <s v="0T2541950003"/>
    <s v="GSKT,FLR,RF,CL150,2MM,GPH,3IN,14BL"/>
    <s v="FLAT RING GASKETS; TYPE:FLAT RING; FACING, FLANGE:RAISED FACE; PRESSURE DESIGNATION:ASME CL 150; THICKNESS:2 MM; MAT:GRAPHITE WITHSS 316 INSERTED; SIZE, PIPE, NOMINAL:3 IN; REFERENCE: 14BL"/>
    <d v="2022-03-29T00:00:00"/>
    <s v="FL_GASKETS"/>
    <x v="2"/>
    <s v="2000"/>
    <s v="SP01"/>
    <s v="EA"/>
    <n v="1"/>
    <n v="72"/>
    <n v="0"/>
    <n v="0"/>
    <n v="72"/>
    <s v="ZSTO"/>
    <n v="0"/>
    <s v=""/>
    <n v="0"/>
    <n v="0"/>
    <s v="ONGC Petro additions Ltd."/>
    <s v="INR"/>
    <n v="0"/>
    <n v="0"/>
    <n v="0"/>
    <n v="0"/>
    <n v="0"/>
    <n v="0"/>
    <n v="0"/>
    <n v="0"/>
    <n v="0"/>
    <n v="0"/>
    <n v="0"/>
    <n v="0"/>
    <n v="0"/>
    <n v="0"/>
    <s v="Shutdown Plan Mt"/>
    <s v="S06"/>
    <n v="643"/>
    <x v="1"/>
  </r>
  <r>
    <s v="0P3766900256"/>
    <s v="BLT,1B10X15,NEWLONG"/>
    <s v="SPARE PARTS; PART NAME:BOLT; EQUIPMENT NAME:STITCHING MACHINE; EQUIPMENT MAKE:NEWLONG INDUSTRIAL FZC; EQUIPMENT MODEL:DS-9C;MANUFACTURER:NEWLONG INDUSTRIAL FZC; MANUFACTURER PART NUMBER:1B10X15; SUB ASSEMBLY:THREAD BREAK DETECTOR PARTS"/>
    <d v="2018-08-06T00:00:00"/>
    <s v="SPARE_PARTS"/>
    <x v="2"/>
    <s v="2000"/>
    <s v="CH01"/>
    <s v="EA"/>
    <n v="4"/>
    <n v="71.34"/>
    <n v="0"/>
    <n v="0"/>
    <n v="71.34"/>
    <s v="ZSPR"/>
    <n v="0"/>
    <s v=""/>
    <n v="0"/>
    <n v="0"/>
    <s v="ONGC Petro additions Ltd."/>
    <s v="INR"/>
    <n v="0"/>
    <n v="0"/>
    <n v="0"/>
    <n v="0"/>
    <n v="0"/>
    <n v="0"/>
    <n v="0"/>
    <n v="0"/>
    <n v="0"/>
    <n v="0"/>
    <n v="0"/>
    <n v="0"/>
    <n v="0"/>
    <n v="0"/>
    <s v="Chemcial store"/>
    <s v="P04"/>
    <n v="1974"/>
    <x v="2"/>
  </r>
  <r>
    <s v="0T2548810051"/>
    <s v="GSKT,RJ,SOFT IRON,OCTAL,R16,CL1500,1IN"/>
    <s v="RING JOINT GASKETS; DESIGN SPEC:ANSI B16.20; MAT:SOFT IRON; TYPE:OCTAGONAL; SERVICE:HYDROGEN; RING IDENTIF NO.:R16; SIZE, FLANGE(INCH:1 IN; DESIGN SPEC, FLANGE:ANSI B16.5; PRESSURE DESIGNATION:ASME CLASS 1500"/>
    <d v="2023-06-23T00:00:00"/>
    <s v="RI_GASKETS"/>
    <x v="2"/>
    <s v="2000"/>
    <s v="SP01"/>
    <s v="EA"/>
    <n v="1"/>
    <n v="70.72"/>
    <n v="0"/>
    <n v="0"/>
    <n v="70.72"/>
    <s v="ZSTO"/>
    <n v="0"/>
    <s v=""/>
    <n v="0"/>
    <n v="0"/>
    <s v="ONGC Petro additions Ltd."/>
    <s v="INR"/>
    <n v="0"/>
    <n v="0"/>
    <n v="0"/>
    <n v="0"/>
    <n v="0"/>
    <n v="0"/>
    <n v="0"/>
    <n v="0"/>
    <n v="0"/>
    <n v="0"/>
    <n v="0"/>
    <n v="0"/>
    <n v="0"/>
    <n v="0"/>
    <s v="Shutdown Plan Mt"/>
    <s v="S06"/>
    <n v="192"/>
    <x v="1"/>
  </r>
  <r>
    <s v="0T2541410350"/>
    <s v="GSKT,SPW,CL150,SS316,GRAFOIL,3IN"/>
    <s v="SPIRAL WOUND GASKETS; DESIGN SPEC:ASME B16.20; DESIGN SPEC, FLANGE(S):ANSI B16.5; PRESSURE DESIGNATION:ASME CLASS 150; THICKNESS,GASKET:4.5 MM; THICKNESS, CENTRING RING:3.2 MM; MAT, WINDINGS:STAINLESS STEEL 316; MAT, FILLER:GRAFOIL; MAT, CENTRING RING:CARBONSTEEL; SIZE, PIPE, NOMINAL:3 IN; WITH OUT INNER RING"/>
    <d v="2022-04-16T00:00:00"/>
    <s v="SP_GASKETS"/>
    <x v="2"/>
    <s v="2000"/>
    <s v="SP01"/>
    <s v="EA"/>
    <n v="1"/>
    <n v="70"/>
    <n v="0"/>
    <n v="0"/>
    <n v="70"/>
    <s v="ZSTO"/>
    <n v="0"/>
    <s v="X"/>
    <n v="0"/>
    <n v="0"/>
    <s v="ONGC Petro additions Ltd."/>
    <s v="INR"/>
    <n v="0"/>
    <n v="0"/>
    <n v="0"/>
    <n v="0"/>
    <n v="0"/>
    <n v="0"/>
    <n v="0"/>
    <n v="0"/>
    <n v="0"/>
    <n v="0"/>
    <n v="0"/>
    <n v="0"/>
    <n v="0"/>
    <n v="0"/>
    <s v="Shutdown Plan Mt"/>
    <s v="S06"/>
    <n v="625"/>
    <x v="1"/>
  </r>
  <r>
    <s v="0T2549870001"/>
    <s v="GSKT,FLR,FF,CL150,NEOPRENE,3/4IN"/>
    <s v="FLAT RING GASKETS; TYPE:FLAT RING; DESIGN SPEC:ANSI B16.21; FACING, FLANGE:FLAT FACE; PRESSURE DESIGNATION:CL150; THICKNESS:3 MM;MAT:NEOPRENE WHITE; SIZE, PIPE, NOMINAL:3/4 IN; FOR GIRTH JOINTS; EQUIPMENT NAME:MOISTURE SEPARATOR; EQUIPMENT MODEL:FAH-1-700;POSITOION NUMBER:14; DRAWING NUMBER:OSI2011010.0.408.0039"/>
    <d v="2017-08-29T00:00:00"/>
    <s v="FL_GASKETS"/>
    <x v="2"/>
    <s v="2000"/>
    <s v="SP01"/>
    <s v="EA"/>
    <n v="1"/>
    <n v="70"/>
    <n v="0"/>
    <n v="0"/>
    <n v="70"/>
    <s v="ZSTO"/>
    <n v="0"/>
    <s v=""/>
    <n v="0"/>
    <n v="0"/>
    <s v="ONGC Petro additions Ltd."/>
    <s v="INR"/>
    <n v="0"/>
    <n v="0"/>
    <n v="0"/>
    <n v="0"/>
    <n v="0"/>
    <n v="0"/>
    <n v="0"/>
    <n v="0"/>
    <n v="0"/>
    <n v="0"/>
    <n v="0"/>
    <n v="0"/>
    <n v="0"/>
    <n v="0"/>
    <s v="Shutdown Plan Mt"/>
    <s v="S06"/>
    <n v="2316"/>
    <x v="1"/>
  </r>
  <r>
    <s v="0T2549870003"/>
    <s v="GSKT,FLR,RF,CL150,NEOPRENE,2IN"/>
    <s v="FLAT RING GASKETS; TYPE:FLAT RING; DESIGN SPEC:ANSI B16.21; FACING, FLANGE:RAISED FACE; PRESSURE DESIGNATION:CL150; MAT:NEOPRENEWHITE; SIZE, PIPE, NOMINAL:2 IN; FOR GIRTH JOINTS; EQUIPMENT NAME:COOLER; POSITOION NUMBER:51; DRAWING NUMBER:OSI2011010.0.408.0041"/>
    <d v="2017-08-29T00:00:00"/>
    <s v="FL_GASKETS"/>
    <x v="2"/>
    <s v="2000"/>
    <s v="SP01"/>
    <s v="EA"/>
    <n v="1"/>
    <n v="70"/>
    <n v="0"/>
    <n v="0"/>
    <n v="70"/>
    <s v="ZSTO"/>
    <n v="0"/>
    <s v=""/>
    <n v="0"/>
    <n v="0"/>
    <s v="ONGC Petro additions Ltd."/>
    <s v="INR"/>
    <n v="0"/>
    <n v="0"/>
    <n v="0"/>
    <n v="0"/>
    <n v="0"/>
    <n v="0"/>
    <n v="0"/>
    <n v="0"/>
    <n v="0"/>
    <n v="0"/>
    <n v="0"/>
    <n v="0"/>
    <n v="0"/>
    <n v="0"/>
    <s v="Shutdown Plan Mt"/>
    <s v="S06"/>
    <n v="2316"/>
    <x v="1"/>
  </r>
  <r>
    <s v="0T1734260041"/>
    <s v="CPLG,PIPE,SW,HALF,A105,CL3000,3/4IN"/>
    <s v="SOCKET WELD PIPE COUPLINGS; TYPE:HALF; MAT:CARBON STEEL; MAT, SPEC:ASTM A105; PRESSURE DESIGNATION:ASME CLASS 3000; SIZE:3/4 IN;SPEC:ANSI B16.11; FORGED"/>
    <d v="2023-06-23T00:00:00"/>
    <s v="SW_PI_COUPLINGS2"/>
    <x v="2"/>
    <s v="2000"/>
    <s v="SP01"/>
    <s v="EA"/>
    <n v="2"/>
    <n v="69.12"/>
    <n v="0"/>
    <n v="0"/>
    <n v="69.12"/>
    <s v="ZSTO"/>
    <n v="0"/>
    <s v=""/>
    <n v="0"/>
    <n v="0"/>
    <s v="ONGC Petro additions Ltd."/>
    <s v="INR"/>
    <n v="0"/>
    <n v="0"/>
    <n v="0"/>
    <n v="0"/>
    <n v="0"/>
    <n v="0"/>
    <n v="0"/>
    <n v="0"/>
    <n v="0"/>
    <n v="0"/>
    <n v="0"/>
    <n v="0"/>
    <n v="0"/>
    <n v="0"/>
    <s v="Shutdown Plan Mt"/>
    <s v="S06"/>
    <n v="192"/>
    <x v="1"/>
  </r>
  <r>
    <s v="0P4205030208"/>
    <s v="GSKT,PCKG,11515-0600/407,SHIN-NIP"/>
    <s v="SPARE PARTS; PART NAME:GASKET, PACKING; MANUFACTURER PART NUMBER:11515-0600/407; MANUFACTURER:SHIN NIPPON MACHINERY CO LTD; DRAWINGNUMBER:11515-0600; ITEM POSITION NUMBER:407; EQUIPMENT NAME:BIG PUMP (TURBINE); EQUIPMENT MAKE:SHIN NIPPON MACHINERY CO., LTD;EQUIPMENT MODEL:B8-C2; EQUIPMENT MODEL:B8-C2; ADDITIONAL INFORMATION:FOR GOVERNOR VALVE"/>
    <d v="2017-06-17T00:00:00"/>
    <s v="SPARE_PARTS"/>
    <x v="2"/>
    <s v="2000"/>
    <s v="GS01"/>
    <s v="EA"/>
    <n v="3"/>
    <n v="68.33"/>
    <n v="0"/>
    <n v="0"/>
    <n v="68.33"/>
    <s v="ZSPR"/>
    <n v="0"/>
    <s v=""/>
    <n v="0"/>
    <n v="0"/>
    <s v="ONGC Petro additions Ltd."/>
    <s v="INR"/>
    <n v="0"/>
    <n v="0"/>
    <n v="0"/>
    <n v="0"/>
    <n v="0"/>
    <n v="0"/>
    <n v="0"/>
    <n v="0"/>
    <n v="0"/>
    <n v="0"/>
    <n v="0"/>
    <n v="0"/>
    <n v="0"/>
    <n v="0"/>
    <s v="General Store"/>
    <s v="P04"/>
    <n v="2389"/>
    <x v="2"/>
  </r>
  <r>
    <s v="0P1401070010"/>
    <s v="PCKG,CPLG COV,B5-R4-R,SHIN-NIP"/>
    <s v="SPARE PARTS; PART NAME:PACKING; MANUFACTURER PART NUMBER:B5-R4-R; MANUFACTURER:SHIN NIPPON MACHINERY CO LTD; DRAWINGNUMBER:B5-R4-R; EQUIPMENT NAME:BIG PUMPS (TURBINE)/; EQUIPMENT NAME:TURBINE SPARES; EQUIPMENT MODEL:B5-R4-R; ADDITIONALINFORMATION:FOR COUPLING COVER"/>
    <d v="2019-06-11T00:00:00"/>
    <m/>
    <x v="2"/>
    <s v="2000"/>
    <s v="GS01"/>
    <s v="EA"/>
    <n v="1"/>
    <n v="68.319999999999993"/>
    <n v="0"/>
    <n v="0"/>
    <n v="68.319999999999993"/>
    <s v="ZSPR"/>
    <n v="0"/>
    <s v=""/>
    <n v="0"/>
    <n v="0"/>
    <s v="ONGC Petro additions Ltd."/>
    <s v="INR"/>
    <n v="0"/>
    <n v="0"/>
    <n v="0"/>
    <n v="0"/>
    <n v="0"/>
    <n v="0"/>
    <n v="0"/>
    <n v="0"/>
    <n v="0"/>
    <n v="0"/>
    <n v="0"/>
    <n v="0"/>
    <n v="0"/>
    <n v="0"/>
    <s v="General Store"/>
    <s v="P04"/>
    <n v="1665"/>
    <x v="2"/>
  </r>
  <r>
    <s v="0P0801040152"/>
    <s v="GSKT,24.461.100.00,KPCL"/>
    <s v="SPARE PARTS; PART NAME:GASKET; EQUIPMENT NAME:INSTRUMENT AIR COMPRESSOR; EQUIPMENT MODEL:1EHA1T; MANUFACTURER:KPCL; MANUFACTURERPART NUMBER:24.461.100.00; DRAWING NUMBER:EPCC2-GP-VD-009_9190_CDX_001-02"/>
    <d v="2023-04-29T00:00:00"/>
    <s v="SPARE_PARTS"/>
    <x v="2"/>
    <s v="2000"/>
    <s v="GS01"/>
    <s v="EA"/>
    <n v="2"/>
    <n v="68"/>
    <n v="0"/>
    <n v="0"/>
    <n v="68"/>
    <s v="ZSPR"/>
    <n v="0"/>
    <s v=""/>
    <n v="0"/>
    <n v="0"/>
    <s v="ONGC Petro additions Ltd."/>
    <s v="INR"/>
    <n v="0"/>
    <n v="0"/>
    <n v="0"/>
    <n v="0"/>
    <n v="0"/>
    <n v="0"/>
    <n v="0"/>
    <n v="0"/>
    <n v="0"/>
    <n v="0"/>
    <n v="0"/>
    <n v="0"/>
    <n v="0"/>
    <n v="0"/>
    <s v="General Store"/>
    <s v="P04"/>
    <n v="247"/>
    <x v="2"/>
  </r>
  <r>
    <s v="0P0801040156"/>
    <s v="GSKT,24.460.300.00,KPCL"/>
    <s v="SPARE PARTS; PART NAME:GASKET; EQUIPMENT NAME:INSTRUMENT AIR COMPRESSOR; EQUIPMENT MODEL:1EHA1T; MANUFACTURER:KPCL; MANUFACTURERPART NUMBER:24.460.300.00; DRAWING NUMBER:EPCC2-GP-VD-009_9190_CDX_001-02"/>
    <d v="2023-04-29T00:00:00"/>
    <s v="SPARE_PARTS"/>
    <x v="2"/>
    <s v="2000"/>
    <s v="GS01"/>
    <s v="EA"/>
    <n v="2"/>
    <n v="68"/>
    <n v="0"/>
    <n v="0"/>
    <n v="68"/>
    <s v="ZSPR"/>
    <n v="0"/>
    <s v=""/>
    <n v="0"/>
    <n v="0"/>
    <s v="ONGC Petro additions Ltd."/>
    <s v="INR"/>
    <n v="0"/>
    <n v="0"/>
    <n v="0"/>
    <n v="0"/>
    <n v="0"/>
    <n v="0"/>
    <n v="0"/>
    <n v="0"/>
    <n v="0"/>
    <n v="0"/>
    <n v="0"/>
    <n v="0"/>
    <n v="0"/>
    <n v="0"/>
    <s v="General Store"/>
    <s v="P04"/>
    <n v="247"/>
    <x v="2"/>
  </r>
  <r>
    <s v="0T2545780019"/>
    <s v="GSKT,RBR,FLR,EPDM,CL150,3/4IN,11KC"/>
    <s v="REINFORCED FLAT RING RUBBER GASKET; MAT:ETHYLENE-PROPYLENE RUBBER; CROSS SECTION:WITH INSERT; MAT, INSERT:STEEL; FACING,FLANGE:RAISED FACE; PRESSURE DESIGNATION:ASME CL 150; THICKNESS AT INSERT:3 MM; SIZE, PIPE, NOMINAL:3/4 IN; REFERENCE: 11KC"/>
    <d v="2022-03-29T00:00:00"/>
    <s v="RE_RU_FL_GASKETS"/>
    <x v="2"/>
    <s v="2000"/>
    <s v="SP01"/>
    <s v="EA"/>
    <n v="1"/>
    <n v="67.78"/>
    <n v="0"/>
    <n v="0"/>
    <n v="67.78"/>
    <s v="ZSTO"/>
    <n v="0"/>
    <s v=""/>
    <n v="0"/>
    <n v="0"/>
    <s v="ONGC Petro additions Ltd."/>
    <s v="INR"/>
    <n v="0"/>
    <n v="0"/>
    <n v="0"/>
    <n v="0"/>
    <n v="0"/>
    <n v="0"/>
    <n v="0"/>
    <n v="0"/>
    <n v="0"/>
    <n v="0"/>
    <n v="0"/>
    <n v="0"/>
    <n v="0"/>
    <n v="0"/>
    <s v="Shutdown Plan Mt"/>
    <s v="S06"/>
    <n v="643"/>
    <x v="1"/>
  </r>
  <r>
    <s v="0P3766900313"/>
    <s v="SCR,4S3X6-W,NEWLONG"/>
    <s v="SPARE PARTS; PART NAME:SCREW; EQUIPMENT NAME:PORTABLE STITCHING MACHINE;EQUIPMENT MAKE:NEWLONG INDUSTRIAL FZC; EQUIPMENT MODEL:NP-7A; ADDITIONALINFORMATION:FOR MOTOR; MANUFACTURER PART NUMBER:4S3 X 6-W; MANUFACTURER:NEWLONGINDUSTRIAL FZC"/>
    <d v="2018-08-06T00:00:00"/>
    <s v="SPARE_PARTS"/>
    <x v="2"/>
    <s v="2000"/>
    <s v="CH01"/>
    <s v="EA"/>
    <n v="20"/>
    <n v="63.63"/>
    <n v="0"/>
    <n v="0"/>
    <n v="63.63"/>
    <s v="ZSPR"/>
    <n v="0"/>
    <s v=""/>
    <n v="0"/>
    <n v="0"/>
    <s v="ONGC Petro additions Ltd."/>
    <s v="INR"/>
    <n v="0"/>
    <n v="0"/>
    <n v="0"/>
    <n v="0"/>
    <n v="0"/>
    <n v="0"/>
    <n v="0"/>
    <n v="0"/>
    <n v="0"/>
    <n v="0"/>
    <n v="0"/>
    <n v="0"/>
    <n v="0"/>
    <n v="0"/>
    <s v="Chemcial store"/>
    <s v="P04"/>
    <n v="1974"/>
    <x v="2"/>
  </r>
  <r>
    <s v="0P3766900363"/>
    <s v="FELT,OIL,245411,NEWLONG"/>
    <s v="SPARE PARTS; PART NAME:FELT,OIL; EQUIPMENT NAME:PORTABLE STITCHING MACHINE;EQUIPMENT MAKE:NEWLONG INDUSTRIAL FZC; EQUIPMENT MODEL:NP-7A; MANUFACTURER PARTNUMBER:245411; MANUFACTURER:NEWLONG INDUSTRIAL FZC; NEEDLE BAR, PRESSER BAR ANDDRIVING PARTS"/>
    <d v="2018-08-06T00:00:00"/>
    <s v="SPARE_PARTS"/>
    <x v="2"/>
    <s v="2000"/>
    <s v="CH01"/>
    <s v="EA"/>
    <n v="20"/>
    <n v="63.63"/>
    <n v="0"/>
    <n v="0"/>
    <n v="63.63"/>
    <s v="ZSPR"/>
    <n v="0"/>
    <s v=""/>
    <n v="0"/>
    <n v="0"/>
    <s v="ONGC Petro additions Ltd."/>
    <s v="INR"/>
    <n v="0"/>
    <n v="0"/>
    <n v="0"/>
    <n v="0"/>
    <n v="0"/>
    <n v="0"/>
    <n v="0"/>
    <n v="0"/>
    <n v="0"/>
    <n v="0"/>
    <n v="0"/>
    <n v="0"/>
    <n v="0"/>
    <n v="0"/>
    <s v="Chemcial store"/>
    <s v="P04"/>
    <n v="1974"/>
    <x v="2"/>
  </r>
  <r>
    <s v="0P3766900417"/>
    <s v="WSHR,SPRG,3W6,NEWLONG"/>
    <s v="SPARE PARTS; PART NAME:WASHER,SPRING; EQUIPMENT NAME:PORTABLE STITCHING MACHINE;EQUIPMENT MAKE:NEWLONG INDUSTRIAL FZC; EQUIPMENT MODEL:NP-7A; MANUFACTURER PARTNUMBER:3W6; MANUFACTURER:NEWLONG INDUSTRIAL FZC; THREAD TENSION AND COVER PARTS"/>
    <d v="2018-08-06T00:00:00"/>
    <s v="SPARE_PARTS"/>
    <x v="2"/>
    <s v="2000"/>
    <s v="CH01"/>
    <s v="EA"/>
    <n v="20"/>
    <n v="62.72"/>
    <n v="0"/>
    <n v="0"/>
    <n v="62.72"/>
    <s v="ZSPR"/>
    <n v="0"/>
    <s v=""/>
    <n v="0"/>
    <n v="0"/>
    <s v="ONGC Petro additions Ltd."/>
    <s v="INR"/>
    <n v="0"/>
    <n v="0"/>
    <n v="0"/>
    <n v="0"/>
    <n v="0"/>
    <n v="0"/>
    <n v="0"/>
    <n v="0"/>
    <n v="0"/>
    <n v="0"/>
    <n v="0"/>
    <n v="0"/>
    <n v="0"/>
    <n v="0"/>
    <s v="Chemcial store"/>
    <s v="P04"/>
    <n v="1974"/>
    <x v="2"/>
  </r>
  <r>
    <s v="0P3766900357"/>
    <s v="WSHR,5W8,NEWLONG"/>
    <s v="SPARE PARTS; PART NAME:WASHER; EQUIPMENT NAME:PORTABLE STITCHING MACHINE;EQUIPMENT MAKE:NEWLONG INDUSTRIAL FZC; EQUIPMENT MODEL:NP-7A; MANUFACTURER PARTNUMBER:5W8; MANUFACTURER:NEWLONG INDUSTRIAL FZC; FOR CONNECTING ROD ASSEMBLY;NEEDLE BAR, PRESSER BAR AND DRIVING PARTS"/>
    <d v="2018-08-06T00:00:00"/>
    <s v="SPARE_PARTS"/>
    <x v="2"/>
    <s v="2000"/>
    <s v="CH01"/>
    <s v="EA"/>
    <n v="10"/>
    <n v="62.6"/>
    <n v="0"/>
    <n v="0"/>
    <n v="62.6"/>
    <s v="ZSPR"/>
    <n v="0"/>
    <s v=""/>
    <n v="0"/>
    <n v="0"/>
    <s v="ONGC Petro additions Ltd."/>
    <s v="INR"/>
    <n v="0"/>
    <n v="0"/>
    <n v="0"/>
    <n v="0"/>
    <n v="0"/>
    <n v="0"/>
    <n v="0"/>
    <n v="0"/>
    <n v="0"/>
    <n v="0"/>
    <n v="0"/>
    <n v="0"/>
    <n v="0"/>
    <n v="0"/>
    <s v="Chemcial store"/>
    <s v="P04"/>
    <n v="1974"/>
    <x v="2"/>
  </r>
  <r>
    <s v="0T2541410129"/>
    <s v="GSKT,SPW,W/OUTR RING,LT,SS316,CL300,2IN"/>
    <s v="SPIRAL WOUND GASKETS; DESIGN SPEC:ANSI B16.20; DESIGN SPEC, FLANGE(S):ANSI B16.5; SERVICE:LOW TEMPERATURE; PRESSUREDESIGNATION:CLASS 300; MAT, WINDINGS:STAINLESS STEEL 316; MAT, FILLER:GRAFOIL; MAT, CENTRING RING:STAINLESS STEEL 316; SIZE, PIPE,NOMINAL:2 IN"/>
    <d v="2020-10-12T00:00:00"/>
    <s v="SP_GASKETS"/>
    <x v="2"/>
    <s v="2000"/>
    <s v="SP01"/>
    <s v="EA"/>
    <n v="1"/>
    <n v="61"/>
    <n v="0"/>
    <n v="0"/>
    <n v="61"/>
    <s v="ZSTO"/>
    <n v="0"/>
    <s v=""/>
    <n v="0"/>
    <n v="0"/>
    <s v="ONGC Petro additions Ltd."/>
    <s v="INR"/>
    <n v="0"/>
    <n v="0"/>
    <n v="0"/>
    <n v="0"/>
    <n v="0"/>
    <n v="0"/>
    <n v="0"/>
    <n v="0"/>
    <n v="0"/>
    <n v="0"/>
    <n v="0"/>
    <n v="0"/>
    <n v="0"/>
    <n v="0"/>
    <s v="Shutdown Plan Mt"/>
    <s v="S06"/>
    <n v="1176"/>
    <x v="1"/>
  </r>
  <r>
    <s v="0P3766900348"/>
    <s v="COV,KNIFE,245561,NEWLONG"/>
    <s v="SPARE PARTS; PART NAME:COVER,KNIFE; EQUIPMENT NAME:PORTABLE STITCHING MACHINE;EQUIPMENT MAKE:NEWLONG INDUSTRIAL FZC; EQUIPMENT MODEL:NP-7A; MANUFACTURER PARTNUMBER:245561; MANUFACTURER:NEWLONG INDUSTRIAL FZC; FEED DRIVING AND CUTTERPARTS"/>
    <d v="2018-08-06T00:00:00"/>
    <s v="SPARE_PARTS"/>
    <x v="2"/>
    <s v="2000"/>
    <s v="CH01"/>
    <s v="EA"/>
    <n v="4"/>
    <n v="58.7"/>
    <n v="0"/>
    <n v="0"/>
    <n v="58.7"/>
    <s v="ZSPR"/>
    <n v="0"/>
    <s v=""/>
    <n v="0"/>
    <n v="0"/>
    <s v="ONGC Petro additions Ltd."/>
    <s v="INR"/>
    <n v="0"/>
    <n v="0"/>
    <n v="0"/>
    <n v="0"/>
    <n v="0"/>
    <n v="0"/>
    <n v="0"/>
    <n v="0"/>
    <n v="0"/>
    <n v="0"/>
    <n v="0"/>
    <n v="0"/>
    <n v="0"/>
    <n v="0"/>
    <s v="Chemcial store"/>
    <s v="P04"/>
    <n v="1974"/>
    <x v="2"/>
  </r>
  <r>
    <s v="0T2545780018"/>
    <s v="GSKT,RBR,FLR,EPDM,CL150,1/2IN,11KC"/>
    <s v="REINFORCED FLAT RING RUBBER GASKET; MAT:ETHYLENE-PROPYLENE RUBBER; CROSS SECTION:WITH INSERT; MAT, INSERT:STEEL; FACING,FLANGE:RAISED FACE; PRESSURE DESIGNATION:ASME CL 150; THICKNESS AT INSERT:3 MM; SIZE, PIPE, NOMINAL:1/2 IN; REFERENCE: 11KC"/>
    <d v="2022-03-29T00:00:00"/>
    <s v="RE_RU_FL_GASKETS"/>
    <x v="2"/>
    <s v="2000"/>
    <s v="SP01"/>
    <s v="EA"/>
    <n v="1"/>
    <n v="57.57"/>
    <n v="0"/>
    <n v="0"/>
    <n v="57.57"/>
    <s v="ZSTO"/>
    <n v="0"/>
    <s v=""/>
    <n v="0"/>
    <n v="0"/>
    <s v="ONGC Petro additions Ltd."/>
    <s v="INR"/>
    <n v="0"/>
    <n v="0"/>
    <n v="0"/>
    <n v="0"/>
    <n v="0"/>
    <n v="0"/>
    <n v="0"/>
    <n v="0"/>
    <n v="0"/>
    <n v="0"/>
    <n v="0"/>
    <n v="0"/>
    <n v="0"/>
    <n v="0"/>
    <s v="Shutdown Plan Mt"/>
    <s v="S06"/>
    <n v="643"/>
    <x v="1"/>
  </r>
  <r>
    <s v="0P1401070007"/>
    <s v="PCKG,F/GOVERNER HSG,B5-R4-R,SHIN-NIP"/>
    <s v="SPARE PARTS; PART NAME:PACKING; MANUFACTURER PART NUMBER:B5-R4-R; MANUFACTURER:SHIN NIPPON MACHINERY CO LTD; DRAWINGNUMBER:B5-R4-R; EQUIPMENT NAME:BIG PUMPS (TURBINE)/; EQUIPMENT NAME:TURBINE SPARES; EQUIPMENT MODEL:B5-R4-R; ADDITIONALINFORMATION:FOR GOVERNER HOUSING"/>
    <d v="2017-06-17T00:00:00"/>
    <m/>
    <x v="2"/>
    <s v="2000"/>
    <s v="GS01"/>
    <s v="EA"/>
    <n v="10"/>
    <n v="56.94"/>
    <n v="0"/>
    <n v="0"/>
    <n v="56.94"/>
    <s v="ZSPR"/>
    <n v="0"/>
    <s v=""/>
    <n v="0"/>
    <n v="0"/>
    <s v="ONGC Petro additions Ltd."/>
    <s v="INR"/>
    <n v="0"/>
    <n v="0"/>
    <n v="0"/>
    <n v="0"/>
    <n v="0"/>
    <n v="0"/>
    <n v="0"/>
    <n v="0"/>
    <n v="0"/>
    <n v="0"/>
    <n v="0"/>
    <n v="0"/>
    <n v="0"/>
    <n v="0"/>
    <s v="General Store"/>
    <s v="P04"/>
    <n v="2389"/>
    <x v="2"/>
  </r>
  <r>
    <s v="0P4205030193"/>
    <s v="PCKG,F/HSG,B6-R2-R,SHIN-NIP"/>
    <s v="SPARE PARTS; PART NAME:PACKING; MANUFACTURER PART NUMBER:B6-R2-R; MANUFACTURER:SHIN NIPPON MACHINERY CO LTD; EQUIPMENT NAME:BIGPUMP (TURBINE); EQUIPMENT MAKE:SHIN NIPPON MACHINERY CO LTD; EQUIPMENT MODEL:B6-R2-R; ADDITIONAL INFORMATION:FOR GOVERNER HOUSING"/>
    <d v="2017-06-17T00:00:00"/>
    <m/>
    <x v="2"/>
    <s v="2000"/>
    <s v="GS01"/>
    <s v="EA"/>
    <n v="10"/>
    <n v="56.94"/>
    <n v="0"/>
    <n v="0"/>
    <n v="56.94"/>
    <s v="ZSPR"/>
    <n v="0"/>
    <s v=""/>
    <n v="0"/>
    <n v="0"/>
    <s v="ONGC Petro additions Ltd."/>
    <s v="INR"/>
    <n v="0"/>
    <n v="0"/>
    <n v="0"/>
    <n v="0"/>
    <n v="0"/>
    <n v="0"/>
    <n v="0"/>
    <n v="0"/>
    <n v="0"/>
    <n v="0"/>
    <n v="0"/>
    <n v="0"/>
    <n v="0"/>
    <n v="0"/>
    <s v="General Store"/>
    <s v="P04"/>
    <n v="2389"/>
    <x v="2"/>
  </r>
  <r>
    <s v="0P4205030207"/>
    <s v="PCKG,11515-0900-1A/509,SHIN-NIP"/>
    <s v="SPARE PARTS; PART NAME:PACKING; MANUFACTURER PART NUMBER:11515-0900-1A/509; MANUFACTURER:SHIN NIPPON MACHINERY CO LTD; DRAWINGNUMBER:11515-0900-1A; ITEM POSITION NUMBER:509; EQUIPMENT NAME:BIG PUMP (TURBINE); EQUIPMENT MAKE:SHIN NIPPON MACHINERY CO., LTD;EQUIPMENT MODEL:B8-C2"/>
    <d v="2017-06-17T00:00:00"/>
    <s v="SPARE_PARTS"/>
    <x v="2"/>
    <s v="2000"/>
    <s v="GS01"/>
    <s v="EA"/>
    <n v="2"/>
    <n v="56.94"/>
    <n v="0"/>
    <n v="0"/>
    <n v="56.94"/>
    <s v="ZSPR"/>
    <n v="0"/>
    <s v=""/>
    <n v="0"/>
    <n v="0"/>
    <s v="ONGC Petro additions Ltd."/>
    <s v="INR"/>
    <n v="0"/>
    <n v="0"/>
    <n v="0"/>
    <n v="0"/>
    <n v="0"/>
    <n v="0"/>
    <n v="0"/>
    <n v="0"/>
    <n v="0"/>
    <n v="0"/>
    <n v="0"/>
    <n v="0"/>
    <n v="0"/>
    <n v="0"/>
    <s v="General Store"/>
    <s v="P04"/>
    <n v="2389"/>
    <x v="2"/>
  </r>
  <r>
    <s v="0P4205030218"/>
    <s v="PCKG SET,11515-0900-1A/9,SHIN-NIP"/>
    <s v="SPARE PARTS; PART NAME:PACKING SET; MANUFACTURER PART NUMBER:11515-0900-1A/9; MANUFACTURER:SHIN NIPPON MACHINERY CO LTD; DRAWINGNUMBER:11515-0900-1A; ITEM POSITION NUMBER:9; EQUIPMENT NAME:BIG PUMP (TURBINE); EQUIPMENT MAKE:SHIN NIPPON MACHINERY CO., LTD;EQUIPMENT MODEL:B8-C2; ADDITIONAL INFORMATION:FOR ESV"/>
    <d v="2017-06-17T00:00:00"/>
    <s v="SPARE_PARTS"/>
    <x v="2"/>
    <s v="2000"/>
    <s v="GS01"/>
    <s v="EA"/>
    <n v="2"/>
    <n v="56.94"/>
    <n v="0"/>
    <n v="0"/>
    <n v="56.94"/>
    <s v="ZSPR"/>
    <n v="0"/>
    <s v=""/>
    <n v="0"/>
    <n v="0"/>
    <s v="ONGC Petro additions Ltd."/>
    <s v="INR"/>
    <n v="0"/>
    <n v="0"/>
    <n v="0"/>
    <n v="0"/>
    <n v="0"/>
    <n v="0"/>
    <n v="0"/>
    <n v="0"/>
    <n v="0"/>
    <n v="0"/>
    <n v="0"/>
    <n v="0"/>
    <n v="0"/>
    <n v="0"/>
    <s v="General Store"/>
    <s v="P04"/>
    <n v="2389"/>
    <x v="2"/>
  </r>
  <r>
    <s v="0T2545780034"/>
    <s v="GSKT,RBR,FLR,EPDM,CL300,1/2IN,11KC"/>
    <s v="REINFORCED FLAT RING RUBBER GASKET; MAT:ETHYLENE-PROPYLENE RUBBER; CROSS SECTION:WITH INSERT; MAT, INSERT:STEEL; FACING,FLANGE:RAISED FACE; PRESSURE DESIGNATION:ASME CL 300; THICKNESS AT INSERT:3 MM; SIZE, PIPE, NOMINAL:1/2 IN; REFERENCE: 11KC"/>
    <d v="2022-03-29T00:00:00"/>
    <s v="RE_RU_FL_GASKETS"/>
    <x v="2"/>
    <s v="2000"/>
    <s v="SP01"/>
    <s v="EA"/>
    <n v="1"/>
    <n v="56.35"/>
    <n v="0"/>
    <n v="0"/>
    <n v="56.35"/>
    <s v="ZSTO"/>
    <n v="0"/>
    <s v=""/>
    <n v="0"/>
    <n v="0"/>
    <s v="ONGC Petro additions Ltd."/>
    <s v="INR"/>
    <n v="0"/>
    <n v="0"/>
    <n v="0"/>
    <n v="0"/>
    <n v="0"/>
    <n v="0"/>
    <n v="0"/>
    <n v="0"/>
    <n v="0"/>
    <n v="0"/>
    <n v="0"/>
    <n v="0"/>
    <n v="0"/>
    <n v="0"/>
    <s v="Shutdown Plan Mt"/>
    <s v="S06"/>
    <n v="643"/>
    <x v="1"/>
  </r>
  <r>
    <s v="0T2541410111"/>
    <s v="GSKT,SPW,SS316,CL300,1.25IN"/>
    <s v="SPIRAL WOUND GASKETS; DESIGN SPEC:ANSI B16.20; DESIGN SPEC, FLANGE(S):ANSI B16.5; PRESSURE DESIGNATION:CLASS 300; MAT,WINDINGS:STAINLESS STEEL 316; MAT, FILLER:GRAFOIL; MAT, INNER RING:STAINLESS STEEL 316; MAT, CENTRING RING:STAINLESS STEEL 316;SIZE, PIPE, NOMINAL:1.25 IN"/>
    <d v="2023-12-19T00:00:00"/>
    <s v="SP_GASKETS"/>
    <x v="2"/>
    <s v="2000"/>
    <s v="SP01"/>
    <s v="EA"/>
    <n v="1"/>
    <n v="55.44"/>
    <n v="0"/>
    <n v="0"/>
    <n v="55.44"/>
    <s v="ZSTO"/>
    <n v="0"/>
    <s v=""/>
    <n v="0"/>
    <n v="0"/>
    <s v="ONGC Petro additions Ltd."/>
    <s v="INR"/>
    <n v="0"/>
    <n v="0"/>
    <n v="0"/>
    <n v="0"/>
    <n v="0"/>
    <n v="0"/>
    <n v="0"/>
    <n v="0"/>
    <n v="0"/>
    <n v="0"/>
    <n v="0"/>
    <n v="0"/>
    <n v="0"/>
    <n v="0"/>
    <s v="Shutdown Plan Mt"/>
    <s v="S06"/>
    <n v="13"/>
    <x v="1"/>
  </r>
  <r>
    <s v="0T2541410060"/>
    <s v="GSKT,SPW,W/OUTR RING,LT,SS316,CL150,2IN"/>
    <s v="SPIRAL WOUND GASKETS; DESIGN SPEC:ANSI B16.20; DESIGN SPEC, FLANGE(S):ANSI B16.5; SERVICE:LOW TEMPERATURE; PRESSUREDESIGNATION:CLASS 150; MAT, WINDINGS:STAINLESS STEEL 316; MAT, FILLER:GRAFOIL; MAT, CENTRING RING:STAINLESS STEEL 316; SIZE, PIPE,NOMINAL:2 IN"/>
    <d v="2023-03-14T00:00:00"/>
    <s v="SP_GASKETS"/>
    <x v="2"/>
    <s v="2000"/>
    <s v="SP01"/>
    <s v="EA"/>
    <n v="1"/>
    <n v="55"/>
    <n v="0"/>
    <n v="0"/>
    <n v="55"/>
    <s v="ZSTO"/>
    <n v="0"/>
    <s v=""/>
    <n v="0"/>
    <n v="0"/>
    <s v="ONGC Petro additions Ltd."/>
    <s v="INR"/>
    <n v="0"/>
    <n v="0"/>
    <n v="0"/>
    <n v="0"/>
    <n v="0"/>
    <n v="0"/>
    <n v="0"/>
    <n v="0"/>
    <n v="0"/>
    <n v="0"/>
    <n v="0"/>
    <n v="0"/>
    <n v="0"/>
    <n v="0"/>
    <s v="Shutdown Plan Mt"/>
    <s v="S06"/>
    <n v="293"/>
    <x v="1"/>
  </r>
  <r>
    <s v="0T2541370423"/>
    <s v="GSKT,SPW,CL1500,SS,GPH,1IN"/>
    <s v="SPIRAL WOUND GASKETS; DESIGN SPEC:ASME/ANSI B16.20 - 1998; DESIGN SPEC, FLANGE(S):ASME B16.5; PRESSURE DESIGNATION:CL 1500; MAT,WINDINGS:STAINLESS STEEL; MAT, FILLER:GRAPHITE; MAT, INNER RING:STAINLESS STEEL 316; MAT, CENTRING RING:STAINLESS STEEL 316; SIZE,PIPE, NOMINAL:1 IN"/>
    <d v="2022-12-16T00:00:00"/>
    <s v="SP_GASKETS"/>
    <x v="2"/>
    <s v="2000"/>
    <s v="SP01"/>
    <s v="EA"/>
    <n v="1"/>
    <n v="52"/>
    <n v="0"/>
    <n v="0"/>
    <n v="52"/>
    <s v="ZSTO"/>
    <n v="0"/>
    <s v=""/>
    <n v="0"/>
    <n v="0"/>
    <s v="ONGC Petro additions Ltd."/>
    <s v="INR"/>
    <n v="0"/>
    <n v="0"/>
    <n v="0"/>
    <n v="0"/>
    <n v="0"/>
    <n v="0"/>
    <n v="0"/>
    <n v="0"/>
    <n v="0"/>
    <n v="0"/>
    <n v="0"/>
    <n v="0"/>
    <n v="0"/>
    <n v="0"/>
    <s v="Shutdown Plan Mt"/>
    <s v="S06"/>
    <n v="381"/>
    <x v="1"/>
  </r>
  <r>
    <s v="0P3766900375"/>
    <s v="LIFTER BASE,242172,NEWLONG"/>
    <s v="SPARE PARTS; PART NAME:PRESSER FOOT LIFTER BASE; EQUIPMENT NAME:PORTABLESTITCHING MACHINE; EQUIPMENT MAKE:NEWLONG INDUSTRIAL FZC; EQUIPMENT MODEL:NP-7A;MANUFACTURER PART NUMBER:242172; MANUFACTURER:NEWLONG INDUSTRIAL FZC; NEEDLEBAR, PRESSER BAR AND DRIVING PARTS"/>
    <d v="2018-08-06T00:00:00"/>
    <s v="SPARE_PARTS"/>
    <x v="2"/>
    <s v="2000"/>
    <s v="CH01"/>
    <s v="EA"/>
    <n v="2"/>
    <n v="50.49"/>
    <n v="0"/>
    <n v="0"/>
    <n v="50.49"/>
    <s v="ZSPR"/>
    <n v="0"/>
    <s v=""/>
    <n v="0"/>
    <n v="0"/>
    <s v="ONGC Petro additions Ltd."/>
    <s v="INR"/>
    <n v="0"/>
    <n v="0"/>
    <n v="0"/>
    <n v="0"/>
    <n v="0"/>
    <n v="0"/>
    <n v="0"/>
    <n v="0"/>
    <n v="0"/>
    <n v="0"/>
    <n v="0"/>
    <n v="0"/>
    <n v="0"/>
    <n v="0"/>
    <s v="Chemcial store"/>
    <s v="P04"/>
    <n v="1974"/>
    <x v="2"/>
  </r>
  <r>
    <s v="0T2545780033"/>
    <s v="GSKT,RBR,FLR,EPDM,CL300,1IN,11KC"/>
    <s v="REINFORCED FLAT RING RUBBER GASKET; MAT:ETHYLENE-PROPYLENE RUBBER; CROSS SECTION:WITH INSERT; MAT, INSERT:STEEL; FACING,FLANGE:RAISED FACE; PRESSURE DESIGNATION:ASME CL 300; THICKNESS AT INSERT:3 MM; SIZE, PIPE, NOMINAL:1 IN; REFERENCE: 11KC"/>
    <d v="2022-03-29T00:00:00"/>
    <s v="RE_RU_FL_GASKETS"/>
    <x v="2"/>
    <s v="2000"/>
    <s v="SP01"/>
    <s v="EA"/>
    <n v="1"/>
    <n v="50.47"/>
    <n v="0"/>
    <n v="0"/>
    <n v="50.47"/>
    <s v="ZSTO"/>
    <n v="0"/>
    <s v=""/>
    <n v="0"/>
    <n v="0"/>
    <s v="ONGC Petro additions Ltd."/>
    <s v="INR"/>
    <n v="0"/>
    <n v="0"/>
    <n v="0"/>
    <n v="0"/>
    <n v="0"/>
    <n v="0"/>
    <n v="0"/>
    <n v="0"/>
    <n v="0"/>
    <n v="0"/>
    <n v="0"/>
    <n v="0"/>
    <n v="0"/>
    <n v="0"/>
    <s v="Shutdown Plan Mt"/>
    <s v="S06"/>
    <n v="643"/>
    <x v="1"/>
  </r>
  <r>
    <s v="0T2541870022"/>
    <s v="GSKT,GRVD,MTL,CL300,RF,GPH,SS,1IN,51KF"/>
    <s v="METAL GROOVED GASKETS; PRESSURE DESIGNATION:ASME CL 300; FACING, FLANGE:RAISED FACE; TYPE OF GASKET PROFILE:LATERAL; MAT,LAYERS:GRAPHITE; MAT, GROOVED PROFILE:STAINLESS STEEL 316; MAT, CENTRING RING:STAINLESS STEEL 316; THICKNESS, TOTAL:3 MM; SIZE,PIPE, NOMINAL:1 IN; REFERENCE: 51KF"/>
    <d v="2022-04-25T00:00:00"/>
    <s v="ME_GASKETS"/>
    <x v="2"/>
    <s v="2000"/>
    <s v="SP01"/>
    <s v="EA"/>
    <n v="1"/>
    <n v="47.71"/>
    <n v="0"/>
    <n v="0"/>
    <n v="47.71"/>
    <s v="ZSTO"/>
    <n v="0"/>
    <s v=""/>
    <n v="0"/>
    <n v="0"/>
    <s v="ONGC Petro additions Ltd."/>
    <s v="INR"/>
    <n v="0"/>
    <n v="0"/>
    <n v="0"/>
    <n v="0"/>
    <n v="0"/>
    <n v="0"/>
    <n v="0"/>
    <n v="0"/>
    <n v="0"/>
    <n v="0"/>
    <n v="0"/>
    <n v="0"/>
    <n v="0"/>
    <n v="0"/>
    <s v="Shutdown Plan Mt"/>
    <s v="S06"/>
    <n v="616"/>
    <x v="1"/>
  </r>
  <r>
    <s v="0P1401080001"/>
    <s v="TUNGUED WSHR,11513-2800-1/38,SHIN-NIP"/>
    <s v="SPARE PARTS; PART NAME:TUNGUED WASHER; MANUFACTURER PART NUMBER:11513-2800-1/38; MANUFACTURER:SHIN NIPPON MACHINERY CO LTD; DRAWINGNUMBER:11513-2800-1; EQUIPMENT NAME:BIG PUMPS (TURBINE)/; EQUIPMENT NAME:TURBINE SPARES; EQUIPMENT MODEL:B5-R4-R; ADDITIONALINFORMATION:FOR HP GOVERNER VALVE"/>
    <d v="2017-06-17T00:00:00"/>
    <s v="SPARE_PARTS"/>
    <x v="2"/>
    <s v="2000"/>
    <s v="GS01"/>
    <s v="EA"/>
    <n v="8"/>
    <n v="45.55"/>
    <n v="0"/>
    <n v="0"/>
    <n v="45.55"/>
    <s v="ZSPR"/>
    <n v="0"/>
    <s v=""/>
    <n v="0"/>
    <n v="0"/>
    <s v="ONGC Petro additions Ltd."/>
    <s v="INR"/>
    <n v="0"/>
    <n v="0"/>
    <n v="0"/>
    <n v="0"/>
    <n v="0"/>
    <n v="0"/>
    <n v="0"/>
    <n v="0"/>
    <n v="0"/>
    <n v="0"/>
    <n v="0"/>
    <n v="0"/>
    <n v="0"/>
    <n v="0"/>
    <s v="General Store"/>
    <s v="P04"/>
    <n v="2389"/>
    <x v="2"/>
  </r>
  <r>
    <s v="0P4205030209"/>
    <s v="GSKT,PCKG,11515-0601/470,SHIN-NIP"/>
    <s v="SPARE PARTS; PART NAME:GASKET, PACKING; MANUFACTURER PART NUMBER:11515-0601/470; MANUFACTURER:SHIN NIPPON MACHINERY CO LTD; DRAWINGNUMBER:11515-0601; ITEM POSITION NUMBER:470; EQUIPMENT NAME:BIG PUMP (TURBINE); EQUIPMENT MAKE:SHIN NIPPON MACHINERY CO., LTD;EQUIPMENT MODEL:B8-C2; ADDITIONAL INFORMATION:FOR GOVERNOR VALVE"/>
    <d v="2017-06-17T00:00:00"/>
    <s v="SPARE_PARTS"/>
    <x v="2"/>
    <s v="2000"/>
    <s v="GS01"/>
    <s v="EA"/>
    <n v="2"/>
    <n v="45.55"/>
    <n v="0"/>
    <n v="0"/>
    <n v="45.55"/>
    <s v="ZSPR"/>
    <n v="0"/>
    <s v=""/>
    <n v="0"/>
    <n v="0"/>
    <s v="ONGC Petro additions Ltd."/>
    <s v="INR"/>
    <n v="0"/>
    <n v="0"/>
    <n v="0"/>
    <n v="0"/>
    <n v="0"/>
    <n v="0"/>
    <n v="0"/>
    <n v="0"/>
    <n v="0"/>
    <n v="0"/>
    <n v="0"/>
    <n v="0"/>
    <n v="0"/>
    <n v="0"/>
    <s v="General Store"/>
    <s v="P04"/>
    <n v="2389"/>
    <x v="2"/>
  </r>
  <r>
    <s v="0P4205040094"/>
    <s v="WSHR,TONGUED,11514-2800-1/38,SHIN-NIP"/>
    <s v="SPARE PARTS; PART NAME:WASHER, TONGUED; MANUFACTURER PART NUMBER:11514-2800-1/38; MANUFACTURER:SHIN NIPPON MACHINERY CO LTD;DRAWING NUMBER:11514-2800-1; ITEM POSITION NUMBER:38; EQUIPMENT NAME:BIG PUMP (TURBINE); EQUIPMENT MAKE:SHIN NIPPON MACHINERY CO.,LTD; EQUIPMENT MODEL:B6-R2-R; ADDITIONAL INFORMATION:FOR HIGH PRESS GOVERNOR VALVE"/>
    <d v="2017-06-17T00:00:00"/>
    <s v="SPARE_PARTS"/>
    <x v="2"/>
    <s v="2000"/>
    <s v="GS01"/>
    <s v="EA"/>
    <n v="8"/>
    <n v="45.55"/>
    <n v="0"/>
    <n v="0"/>
    <n v="45.55"/>
    <s v="ZSPR"/>
    <n v="0"/>
    <s v=""/>
    <n v="0"/>
    <n v="0"/>
    <s v="ONGC Petro additions Ltd."/>
    <s v="INR"/>
    <n v="0"/>
    <n v="0"/>
    <n v="0"/>
    <n v="0"/>
    <n v="0"/>
    <n v="0"/>
    <n v="0"/>
    <n v="0"/>
    <n v="0"/>
    <n v="0"/>
    <n v="0"/>
    <n v="0"/>
    <n v="0"/>
    <n v="0"/>
    <s v="General Store"/>
    <s v="P04"/>
    <n v="2389"/>
    <x v="2"/>
  </r>
  <r>
    <s v="0P4705100008"/>
    <s v="LED,CT LIMIT INDIC,15mA,5MM,RED,NATI-LED"/>
    <s v="LUMINAIRES ACCESSORRIES ; DESCRIPTION:INDICATOR LED; DIMENSIONS:5 MM;CURRENT RATING:15 mA; MANUFACTURER:NATIONAL LED; FOR CRACKER CATHODICPROTECTION TR UNIT"/>
    <d v="2017-07-22T00:00:00"/>
    <s v="AC_LUMINAIRES"/>
    <x v="4"/>
    <s v="2000"/>
    <s v="GS01"/>
    <s v="EA"/>
    <n v="5"/>
    <n v="45.55"/>
    <n v="0"/>
    <n v="0"/>
    <n v="45.55"/>
    <s v="ZSPR"/>
    <n v="0"/>
    <s v=""/>
    <n v="0"/>
    <n v="0"/>
    <s v="ONGC Petro additions Ltd."/>
    <s v="INR"/>
    <n v="0"/>
    <n v="0"/>
    <n v="0"/>
    <n v="0"/>
    <n v="0"/>
    <n v="0"/>
    <n v="0"/>
    <n v="0"/>
    <n v="0"/>
    <n v="0"/>
    <n v="0"/>
    <n v="0"/>
    <n v="0"/>
    <n v="0"/>
    <s v="General Store"/>
    <s v="P01"/>
    <n v="2354"/>
    <x v="2"/>
  </r>
  <r>
    <s v="0P4712010005"/>
    <s v="RESIST,CARBON,10KOHM,2W,PHILIPS"/>
    <s v="RESISTORS; TYPE, RESISTOR:CARBON; RESISTANCE:10 KOHM; POWER DISSIPATION:2 W; MANUFACTURER:PHILIPS; RESISTANCE IN DC VOLTAGEFEEDBACK CHAIN; FOR CRACKER CATHODIC PROTECTION TR UNIT"/>
    <d v="2017-07-22T00:00:00"/>
    <s v="RESISTORS"/>
    <x v="4"/>
    <s v="2000"/>
    <s v="GS01"/>
    <s v="EA"/>
    <n v="5"/>
    <n v="45.55"/>
    <n v="0"/>
    <n v="0"/>
    <n v="45.55"/>
    <s v="ZSPR"/>
    <n v="0"/>
    <s v=""/>
    <n v="0"/>
    <n v="0"/>
    <s v="ONGC Petro additions Ltd."/>
    <s v="INR"/>
    <n v="0"/>
    <n v="0"/>
    <n v="0"/>
    <n v="0"/>
    <n v="0"/>
    <n v="0"/>
    <n v="0"/>
    <n v="0"/>
    <n v="0"/>
    <n v="0"/>
    <n v="0"/>
    <n v="0"/>
    <n v="0"/>
    <n v="0"/>
    <s v="General Store"/>
    <s v="P01"/>
    <n v="2354"/>
    <x v="2"/>
  </r>
  <r>
    <s v="0P4712010007"/>
    <s v="RESIST,CARBON,1KOHM,2W,PHILIPS"/>
    <s v="RESISTORS; TYPE, RESISTOR:CARBON; RESISTANCE:1 KOHM; POWER DISSIPATION:2 W; MANUFACTURER:PHILIPS; RESISTANCE IN DC VOLTAGE FEEDBACKCHAIN; FOR CRACKER CATHODIC PROTECTION TR UNIT"/>
    <d v="2017-07-22T00:00:00"/>
    <s v="RESISTORS"/>
    <x v="4"/>
    <s v="2000"/>
    <s v="GS01"/>
    <s v="EA"/>
    <n v="5"/>
    <n v="45.55"/>
    <n v="0"/>
    <n v="0"/>
    <n v="45.55"/>
    <s v="ZSPR"/>
    <n v="0"/>
    <s v=""/>
    <n v="0"/>
    <n v="0"/>
    <s v="ONGC Petro additions Ltd."/>
    <s v="INR"/>
    <n v="0"/>
    <n v="0"/>
    <n v="0"/>
    <n v="0"/>
    <n v="0"/>
    <n v="0"/>
    <n v="0"/>
    <n v="0"/>
    <n v="0"/>
    <n v="0"/>
    <n v="0"/>
    <n v="0"/>
    <n v="0"/>
    <n v="0"/>
    <s v="General Store"/>
    <s v="P01"/>
    <n v="2354"/>
    <x v="2"/>
  </r>
  <r>
    <s v="0T2541950002"/>
    <s v="GSKT,FLR,RF,CL150,2MM,GPH,2IN,14BL"/>
    <s v="FLAT RING GASKETS; TYPE:FLAT RING; FACING, FLANGE:RAISED FACE; PRESSURE DESIGNATION:ASME CL 150; THICKNESS:2 MM; MAT:GRAPHITE WITHSS 316 INSERTED; SIZE, PIPE, NOMINAL:2 IN; REFERENCE: 14BL"/>
    <d v="2022-03-29T00:00:00"/>
    <s v="FL_GASKETS"/>
    <x v="2"/>
    <s v="2000"/>
    <s v="SP01"/>
    <s v="EA"/>
    <n v="1"/>
    <n v="45.54"/>
    <n v="0"/>
    <n v="0"/>
    <n v="45.54"/>
    <s v="ZSTO"/>
    <n v="0"/>
    <s v=""/>
    <n v="0"/>
    <n v="0"/>
    <s v="ONGC Petro additions Ltd."/>
    <s v="INR"/>
    <n v="0"/>
    <n v="0"/>
    <n v="0"/>
    <n v="0"/>
    <n v="0"/>
    <n v="0"/>
    <n v="0"/>
    <n v="0"/>
    <n v="0"/>
    <n v="0"/>
    <n v="0"/>
    <n v="0"/>
    <n v="0"/>
    <n v="0"/>
    <s v="Shutdown Plan Mt"/>
    <s v="S06"/>
    <n v="643"/>
    <x v="1"/>
  </r>
  <r>
    <s v="0T2548810053"/>
    <s v="GSKT,RJ,SOFT IRON,OCTAL,R12,CL1500,0.5IN"/>
    <s v="RING JOINT GASKETS; DESIGN SPEC:ANSI B16.20; MAT:SOFT IRON; TYPE:OCTAGONAL; SERVICE:HYDROGEN; RING IDENTIF NO.:R12; SIZE, FLANGE(INCH:0.5 IN; DESIGN SPEC, FLANGE:ANSI B16.5; PRESSURE DESIGNATION:ASME CLASS 1500"/>
    <d v="2020-09-04T00:00:00"/>
    <s v="RI_GASKETS"/>
    <x v="2"/>
    <s v="2000"/>
    <s v="SP01"/>
    <s v="EA"/>
    <n v="1"/>
    <n v="43.44"/>
    <n v="0"/>
    <n v="0"/>
    <n v="43.44"/>
    <s v="ZSTO"/>
    <n v="0"/>
    <s v=""/>
    <n v="0"/>
    <n v="0"/>
    <s v="ONGC Petro additions Ltd."/>
    <s v="INR"/>
    <n v="0"/>
    <n v="0"/>
    <n v="0"/>
    <n v="0"/>
    <n v="0"/>
    <n v="0"/>
    <n v="0"/>
    <n v="0"/>
    <n v="0"/>
    <n v="0"/>
    <n v="0"/>
    <n v="0"/>
    <n v="0"/>
    <n v="0"/>
    <s v="Shutdown Plan Mt"/>
    <s v="S06"/>
    <n v="1214"/>
    <x v="1"/>
  </r>
  <r>
    <s v="0T2541710022"/>
    <s v="GSKT,SPW,CL600,316,MICA,1IN,33FMFC"/>
    <s v="SPIRAL WOUND GASKETS; PRESSURE DESIGNATION:ASME CL 600; THICKNESS, GASKET:4.5 MM; MAT, WINDINGS:STAINLESS STEEL 316; MAT,FILLER:MICA; MAT, INNER RING:STAINLESS STEEL 316; MAT, CENTRING RING:STAINLESS STEEL 304; SIZE, PIPE, NOMINAL:1 IN; FACING, FLANGE:RAISED FACE; REFERENCE: 33FMFC"/>
    <d v="2022-04-25T00:00:00"/>
    <s v="SP_GASKETS"/>
    <x v="2"/>
    <s v="2000"/>
    <s v="SP01"/>
    <s v="EA"/>
    <n v="1"/>
    <n v="43.37"/>
    <n v="0"/>
    <n v="0"/>
    <n v="43.37"/>
    <s v="ZSTO"/>
    <n v="0"/>
    <s v=""/>
    <n v="0"/>
    <n v="0"/>
    <s v="ONGC Petro additions Ltd."/>
    <s v="INR"/>
    <n v="0"/>
    <n v="0"/>
    <n v="0"/>
    <n v="0"/>
    <n v="0"/>
    <n v="0"/>
    <n v="0"/>
    <n v="0"/>
    <n v="0"/>
    <n v="0"/>
    <n v="0"/>
    <n v="0"/>
    <n v="0"/>
    <n v="0"/>
    <s v="Shutdown Plan Mt"/>
    <s v="S06"/>
    <n v="616"/>
    <x v="1"/>
  </r>
  <r>
    <s v="0T2541410204"/>
    <s v="GSKT,SPW,CRYO,SS316,CL600,1IN"/>
    <s v="SPIRAL WOUND GASKETS; DESIGN SPEC:ANSI B16.20; DESIGN SPEC, FLANGE(S):ANSI B16.5; SERVICE:CRYO; PRESSURE DESIGNATION:CLASS 600;MAT, WINDINGS:STAINLESS STEEL 316; MAT, FILLER:GRAFOIL; MAT, INNER RING:STAINLESS STEEL 316; MAT, CENTRING RING:STAINLESS STEEL316; SIZE, PIPE, NOMINAL:1 IN"/>
    <d v="2022-03-12T00:00:00"/>
    <s v="SP_GASKETS"/>
    <x v="2"/>
    <s v="2000"/>
    <s v="SP01"/>
    <s v="EA"/>
    <n v="1"/>
    <n v="43.17"/>
    <n v="0"/>
    <n v="0"/>
    <n v="43.17"/>
    <s v="ZSTO"/>
    <n v="0"/>
    <s v=""/>
    <n v="0"/>
    <n v="0"/>
    <s v="ONGC Petro additions Ltd."/>
    <s v="INR"/>
    <n v="0"/>
    <n v="0"/>
    <n v="0"/>
    <n v="0"/>
    <n v="0"/>
    <n v="0"/>
    <n v="0"/>
    <n v="0"/>
    <n v="0"/>
    <n v="0"/>
    <n v="0"/>
    <n v="0"/>
    <n v="0"/>
    <n v="0"/>
    <s v="Shutdown Plan Mt"/>
    <s v="S06"/>
    <n v="660"/>
    <x v="1"/>
  </r>
  <r>
    <s v="0T2543980020"/>
    <s v="GSKT,FLR,CL150,3MM,4IN"/>
    <s v="FLAT RING GASKETS; PRESSURE DESIGNATION:CL 150; THICKNESS:3 MM; MAT:NON ASBESTOS; SIZE, PIPE, NOMINAL:4 IN; MANUFACTURER MODEL:CPIOIL SEPERATOR; SUPPLIER ORDER NUMBER:OA 1447; SUPPLIER PART NUMBER:15; DRAWING NUMBER:MFF120-DR-0001; REAL MANUFACTURERNAME:CHAMPION AF-154/EQIUVALENT"/>
    <d v="2017-04-22T00:00:00"/>
    <s v="FL_GASKETS"/>
    <x v="2"/>
    <s v="2000"/>
    <s v="SP01"/>
    <s v="EA"/>
    <n v="1"/>
    <n v="40"/>
    <n v="0"/>
    <n v="0"/>
    <n v="40"/>
    <s v="ZSTO"/>
    <n v="0"/>
    <s v=""/>
    <n v="0"/>
    <n v="0"/>
    <s v="ONGC Petro additions Ltd."/>
    <s v="INR"/>
    <n v="0"/>
    <n v="0"/>
    <n v="0"/>
    <n v="0"/>
    <n v="0"/>
    <n v="0"/>
    <n v="0"/>
    <n v="0"/>
    <n v="0"/>
    <n v="0"/>
    <n v="0"/>
    <n v="0"/>
    <n v="0"/>
    <n v="0"/>
    <s v="Shutdown Plan Mt"/>
    <s v="S06"/>
    <n v="2445"/>
    <x v="1"/>
  </r>
  <r>
    <s v="0T2541950006"/>
    <s v="GSKT,FLR,RF,CL150,2MM,GPH,1.1/2IN,14BL"/>
    <s v="FLAT RING GASKETS; TYPE:FLAT RING; FACING, FLANGE:RAISED FACE; PRESSURE DESIGNATION:ASME CL 150; THICKNESS:2 MM; MAT:GRAPHITE WITHSS 316 INSERTED; SIZE, PIPE, NOMINAL:1.1/2 IN; REFERENCE: 14BL"/>
    <d v="2022-03-29T00:00:00"/>
    <s v="FL_GASKETS"/>
    <x v="2"/>
    <s v="2000"/>
    <s v="SP01"/>
    <s v="EA"/>
    <n v="1"/>
    <n v="37.6"/>
    <n v="0"/>
    <n v="0"/>
    <n v="37.6"/>
    <s v="ZSTO"/>
    <n v="0"/>
    <s v=""/>
    <n v="0"/>
    <n v="0"/>
    <s v="ONGC Petro additions Ltd."/>
    <s v="INR"/>
    <n v="0"/>
    <n v="0"/>
    <n v="0"/>
    <n v="0"/>
    <n v="0"/>
    <n v="0"/>
    <n v="0"/>
    <n v="0"/>
    <n v="0"/>
    <n v="0"/>
    <n v="0"/>
    <n v="0"/>
    <n v="0"/>
    <n v="0"/>
    <s v="Shutdown Plan Mt"/>
    <s v="S06"/>
    <n v="643"/>
    <x v="1"/>
  </r>
  <r>
    <s v="0T2545780035"/>
    <s v="GSKT,RBR,FLR,EPDM,CL300,3/4IN,11KC"/>
    <s v="REINFORCED FLAT RING RUBBER GASKET; MAT:ETHYLENE-PROPYLENE RUBBER; CROSS SECTION:WITH INSERT; MAT, INSERT:STEEL; FACING,FLANGE:RAISED FACE; PRESSURE DESIGNATION:ASME CL 300; THICKNESS AT INSERT:3 MM; SIZE, PIPE, NOMINAL:3/4 IN; REFERENCE: 11KC"/>
    <d v="2022-03-29T00:00:00"/>
    <s v="RE_RU_FL_GASKETS"/>
    <x v="2"/>
    <s v="2000"/>
    <s v="SP01"/>
    <s v="EA"/>
    <n v="1"/>
    <n v="37.44"/>
    <n v="0"/>
    <n v="0"/>
    <n v="37.44"/>
    <s v="ZSTO"/>
    <n v="0"/>
    <s v=""/>
    <n v="0"/>
    <n v="0"/>
    <s v="ONGC Petro additions Ltd."/>
    <s v="INR"/>
    <n v="0"/>
    <n v="0"/>
    <n v="0"/>
    <n v="0"/>
    <n v="0"/>
    <n v="0"/>
    <n v="0"/>
    <n v="0"/>
    <n v="0"/>
    <n v="0"/>
    <n v="0"/>
    <n v="0"/>
    <n v="0"/>
    <n v="0"/>
    <s v="Shutdown Plan Mt"/>
    <s v="S06"/>
    <n v="643"/>
    <x v="1"/>
  </r>
  <r>
    <s v="0P4205030211"/>
    <s v="PCKG,3-10,SHIN-NIP"/>
    <s v="SPARE PARTS; PART NAME:PACKING; MANUFACTURER PART NUMBER:3-10; MANUFACTURER:SHIN NIPPON MACHINERY CO LTD; DRAWINGNUMBER:11514-0001-10-R2; DRAWING NUMBER:11515-0001-10-R2; EQUIPMENT NAME:BIG PUMP (TURBINE); EQUIPMENT MAKE:SHIN NIPPON MACHINERYCO., LTD; EQUIPMENT MODEL:B6-R2-R; EQUIPMENT MODEL:B8-C2; ADDITIONAL INFORMATION:FOR BEARING HOUSING COVER"/>
    <d v="2017-06-17T00:00:00"/>
    <s v="SPARE_PARTS"/>
    <x v="2"/>
    <s v="2000"/>
    <s v="GS01"/>
    <s v="EA"/>
    <n v="3"/>
    <n v="34.17"/>
    <n v="0"/>
    <n v="0"/>
    <n v="34.17"/>
    <s v="ZSPR"/>
    <n v="0"/>
    <s v=""/>
    <n v="0"/>
    <n v="0"/>
    <s v="ONGC Petro additions Ltd."/>
    <s v="INR"/>
    <n v="0"/>
    <n v="0"/>
    <n v="0"/>
    <n v="0"/>
    <n v="0"/>
    <n v="0"/>
    <n v="0"/>
    <n v="0"/>
    <n v="0"/>
    <n v="0"/>
    <n v="0"/>
    <n v="0"/>
    <n v="0"/>
    <n v="0"/>
    <s v="General Store"/>
    <s v="P04"/>
    <n v="2389"/>
    <x v="2"/>
  </r>
  <r>
    <s v="0P4205030191"/>
    <s v="PCKG,F/ACTR,B6-R2-R,SHIN-NIP"/>
    <s v="SPARE PARTS; PART NAME:PACKING; MANUFACTURER PART NUMBER:B6-R2-R; MANUFACTURER:SHIN NIPPON MACHINERY CO LTD; EQUIPMENT NAME:BIGPUMP (TURBINE); EQUIPMENT MAKE:SHIN NIPPON MACHINERY CO LTD; EQUIPMENT MODEL:B6-R2-R; ADDITIONAL INFORMATION:FOR ACTUATOR"/>
    <d v="2017-06-17T00:00:00"/>
    <s v="SPARE_PARTS"/>
    <x v="2"/>
    <s v="2000"/>
    <s v="GS01"/>
    <s v="EA"/>
    <n v="2"/>
    <n v="34.159999999999997"/>
    <n v="0"/>
    <n v="0"/>
    <n v="34.159999999999997"/>
    <s v="ZSPR"/>
    <n v="0"/>
    <s v=""/>
    <n v="0"/>
    <n v="0"/>
    <s v="ONGC Petro additions Ltd."/>
    <s v="INR"/>
    <n v="0"/>
    <n v="0"/>
    <n v="0"/>
    <n v="0"/>
    <n v="0"/>
    <n v="0"/>
    <n v="0"/>
    <n v="0"/>
    <n v="0"/>
    <n v="0"/>
    <n v="0"/>
    <n v="0"/>
    <n v="0"/>
    <n v="0"/>
    <s v="General Store"/>
    <s v="P04"/>
    <n v="2389"/>
    <x v="2"/>
  </r>
  <r>
    <s v="0P3766900339"/>
    <s v="LOCK WSHR,SPRG,3W3,NEWLONG"/>
    <s v="SPARE PARTS; PART NAME:LOCK WASHER,SPRING; DIMENSIONS:M3; EQUIPMENTNAME:PORTABLE STITCHING MACHINE; EQUIPMENT MAKE:NEWLONG INDUSTRIAL FZC;EQUIPMENT MODEL:NP-7A; MANUFACTURER PART NUMBER:3W3; MANUFACTURER:NEWLONGINDUSTRIAL FZC; FEED DRIVING AND CUTTER PARTS"/>
    <d v="2021-07-10T00:00:00"/>
    <s v="SPARE_PARTS"/>
    <x v="2"/>
    <s v="2000"/>
    <s v="CH01"/>
    <s v="EA"/>
    <n v="10"/>
    <n v="31.82"/>
    <n v="0"/>
    <n v="0"/>
    <n v="31.82"/>
    <s v="ZSPR"/>
    <n v="0"/>
    <s v=""/>
    <n v="0"/>
    <n v="0"/>
    <s v="ONGC Petro additions Ltd."/>
    <s v="INR"/>
    <n v="0"/>
    <n v="0"/>
    <n v="0"/>
    <n v="0"/>
    <n v="0"/>
    <n v="0"/>
    <n v="0"/>
    <n v="0"/>
    <n v="0"/>
    <n v="0"/>
    <n v="0"/>
    <n v="0"/>
    <n v="0"/>
    <n v="0"/>
    <s v="Chemcial store"/>
    <s v="P04"/>
    <n v="905"/>
    <x v="2"/>
  </r>
  <r>
    <s v="0P3766900340"/>
    <s v="NUT,1N3,NEWLONG"/>
    <s v="SPARE PARTS; PART NAME:NUT; DIMENSIONS:M3 X 0.5; EQUIPMENT NAME:PORTABLESTITCHING MACHINE; EQUIPMENT MAKE:NEWLONG INDUSTRIAL FZC; EQUIPMENT MODEL:NP-7A;MANUFACTURER PART NUMBER:1N3; MANUFACTURER:NEWLONG INDUSTRIAL FZC; FOR BALL;FEED DRIVING AND CUTTER PARTS"/>
    <d v="2021-07-10T00:00:00"/>
    <s v="SPARE_PARTS"/>
    <x v="2"/>
    <s v="2000"/>
    <s v="CH01"/>
    <s v="EA"/>
    <n v="10"/>
    <n v="31.82"/>
    <n v="0"/>
    <n v="0"/>
    <n v="31.82"/>
    <s v="ZSPR"/>
    <n v="0"/>
    <s v=""/>
    <n v="0"/>
    <n v="0"/>
    <s v="ONGC Petro additions Ltd."/>
    <s v="INR"/>
    <n v="0"/>
    <n v="0"/>
    <n v="0"/>
    <n v="0"/>
    <n v="0"/>
    <n v="0"/>
    <n v="0"/>
    <n v="0"/>
    <n v="0"/>
    <n v="0"/>
    <n v="0"/>
    <n v="0"/>
    <n v="0"/>
    <n v="0"/>
    <s v="Chemcial store"/>
    <s v="P04"/>
    <n v="905"/>
    <x v="2"/>
  </r>
  <r>
    <s v="0P3766900398"/>
    <s v="NUT,1N4,NEWLONG"/>
    <s v="SPARE PARTS; PART NAME:NUT; EQUIPMENT NAME:PORTABLE STITCHING MACHINE; EQUIPMENTMAKE:NEWLONG INDUSTRIAL FZC; EQUIPMENT MODEL:NP-7A; MANUFACTURER PARTNUMBER:1N4; MANUFACTURER:NEWLONG INDUSTRIAL FZC; BUSHING AND OILING PARTS"/>
    <d v="2022-09-01T00:00:00"/>
    <s v="SPARE_PARTS"/>
    <x v="2"/>
    <s v="2000"/>
    <s v="CH01"/>
    <s v="EA"/>
    <n v="10"/>
    <n v="31.51"/>
    <n v="0"/>
    <n v="0"/>
    <n v="31.51"/>
    <s v="ZSPR"/>
    <n v="0"/>
    <s v=""/>
    <n v="0"/>
    <n v="0"/>
    <s v="ONGC Petro additions Ltd."/>
    <s v="INR"/>
    <n v="0"/>
    <n v="0"/>
    <n v="0"/>
    <n v="0"/>
    <n v="0"/>
    <n v="0"/>
    <n v="0"/>
    <n v="0"/>
    <n v="0"/>
    <n v="0"/>
    <n v="0"/>
    <n v="0"/>
    <n v="0"/>
    <n v="0"/>
    <s v="Chemcial store"/>
    <s v="P04"/>
    <n v="487"/>
    <x v="2"/>
  </r>
  <r>
    <s v="0T2548160055"/>
    <s v="GSKT,NON-ASBESTOS,CL300,1IN"/>
    <s v="FLAT RING GASKETS; DESIGN SPEC:ANSI B16.21; DESIGN SPEC, FLANGE(S):ANSI B16.5; PRESSURE DESIGNATION:CLASS 300; THICKNESS:2 MM;MAT:NON ASBESTOS; MAT, SPEC:BS7531 GRADE X; SIZE, PIPE, NOMINAL:1 IN"/>
    <d v="2022-04-25T00:00:00"/>
    <s v="FL_GASKETS"/>
    <x v="2"/>
    <s v="2000"/>
    <s v="CH01"/>
    <s v="EA"/>
    <n v="4"/>
    <n v="27.14"/>
    <n v="0"/>
    <n v="0"/>
    <n v="27.14"/>
    <s v="ZSTO"/>
    <n v="0"/>
    <s v=""/>
    <n v="0"/>
    <n v="0"/>
    <s v="ONGC Petro additions Ltd."/>
    <s v="INR"/>
    <n v="0"/>
    <n v="0"/>
    <n v="0"/>
    <n v="0"/>
    <n v="0"/>
    <n v="0"/>
    <n v="0"/>
    <n v="0"/>
    <n v="0"/>
    <n v="0"/>
    <n v="0"/>
    <n v="0"/>
    <n v="0"/>
    <n v="0"/>
    <s v="Chemcial store"/>
    <s v="S06"/>
    <n v="616"/>
    <x v="1"/>
  </r>
  <r>
    <s v="0P1401070011"/>
    <s v="O-RING,CPLG COV,B5-R4-R,SHIN-NIP"/>
    <s v="SPARE PARTS; PART NAME:O-RING; MANUFACTURER PART NUMBER:B5-R4-R; MANUFACTURER:SHIN NIPPON MACHINERY CO LTD; DRAWING NUMBER:B5-R4-R;EQUIPMENT NAME:BIG PUMPS (TURBINE)/; EQUIPMENT NAME:TURBINE SPARES; EQUIPMENT MODEL:B5-R4-R; ADDITIONAL INFORMATION:FOR COUPLINGCOVER"/>
    <d v="2017-06-17T00:00:00"/>
    <s v="SPARE_PARTS"/>
    <x v="2"/>
    <s v="2000"/>
    <s v="GS01"/>
    <s v="EA"/>
    <n v="2"/>
    <n v="22.78"/>
    <n v="0"/>
    <n v="0"/>
    <n v="22.78"/>
    <s v="ZSPR"/>
    <n v="0"/>
    <s v=""/>
    <n v="0"/>
    <n v="0"/>
    <s v="ONGC Petro additions Ltd."/>
    <s v="INR"/>
    <n v="0"/>
    <n v="0"/>
    <n v="0"/>
    <n v="0"/>
    <n v="0"/>
    <n v="0"/>
    <n v="0"/>
    <n v="0"/>
    <n v="0"/>
    <n v="0"/>
    <n v="0"/>
    <n v="0"/>
    <n v="0"/>
    <n v="0"/>
    <s v="General Store"/>
    <s v="P04"/>
    <n v="2389"/>
    <x v="2"/>
  </r>
  <r>
    <s v="0P1401080002"/>
    <s v="TUNGUED WSHR,11513-2800-1/51,SHIN-NIP"/>
    <s v="SPARE PARTS; PART NAME:TUNGUED WASHER; MANUFACTURER PART NUMBER:11513-2800-1/51; MANUFACTURER:SHIN NIPPON MACHINERY CO LTD; DRAWINGNUMBER:11513-2800-1; EQUIPMENT NAME:BIG PUMPS (TURBINE)/; EQUIPMENT NAME:TURBINE SPARES; EQUIPMENT MODEL:B5-R4-R; ADDITIONALINFORMATION:FOR HP GOVERNER VALVE"/>
    <d v="2017-06-17T00:00:00"/>
    <s v="SPARE_PARTS"/>
    <x v="2"/>
    <s v="2000"/>
    <s v="GS01"/>
    <s v="EA"/>
    <n v="4"/>
    <n v="22.78"/>
    <n v="0"/>
    <n v="0"/>
    <n v="22.78"/>
    <s v="ZSPR"/>
    <n v="0"/>
    <s v=""/>
    <n v="0"/>
    <n v="0"/>
    <s v="ONGC Petro additions Ltd."/>
    <s v="INR"/>
    <n v="0"/>
    <n v="0"/>
    <n v="0"/>
    <n v="0"/>
    <n v="0"/>
    <n v="0"/>
    <n v="0"/>
    <n v="0"/>
    <n v="0"/>
    <n v="0"/>
    <n v="0"/>
    <n v="0"/>
    <n v="0"/>
    <n v="0"/>
    <s v="General Store"/>
    <s v="P04"/>
    <n v="2389"/>
    <x v="2"/>
  </r>
  <r>
    <s v="0P4205030093"/>
    <s v="PCKG,11513-2100/13,SHIN-NIP"/>
    <s v="SPARE PARTS; PART NAME:PACKING; MANUFACTURER PART NUMBER:11513-2100/13; MANUFACTURER:SHIN NIPPON MACHINERY CO LTD; DRAWINGNUMBER:11513-2100; ITEM POSITION NUMBER:13; EQUIPMENT NAME:BIG PUMP (TURBINE); EQUIPMENT MAKE:SHIN NIPPON MACHINERY CO., LTD;EQUIPMENT MODEL:B5-R4-R; ADDITIONAL INFORMATION:FOR COUPLING COVER"/>
    <d v="2017-06-17T00:00:00"/>
    <s v="SPARE_PARTS"/>
    <x v="2"/>
    <s v="2000"/>
    <s v="GS01"/>
    <s v="EA"/>
    <n v="2"/>
    <n v="22.78"/>
    <n v="0"/>
    <n v="0"/>
    <n v="22.78"/>
    <s v="ZSPR"/>
    <n v="0"/>
    <s v=""/>
    <n v="0"/>
    <n v="0"/>
    <s v="ONGC Petro additions Ltd."/>
    <s v="INR"/>
    <n v="0"/>
    <n v="0"/>
    <n v="0"/>
    <n v="0"/>
    <n v="0"/>
    <n v="0"/>
    <n v="0"/>
    <n v="0"/>
    <n v="0"/>
    <n v="0"/>
    <n v="0"/>
    <n v="0"/>
    <n v="0"/>
    <n v="0"/>
    <s v="General Store"/>
    <s v="P04"/>
    <n v="2389"/>
    <x v="2"/>
  </r>
  <r>
    <s v="0P4205030188"/>
    <s v="PCKG,B6-R2-R/13,SHIN-NIP"/>
    <s v="SPARE PARTS; PART NAME:PACKING; MANUFACTURER PART NUMBER:B6-R2-R/POS.13; MANUFACTURER:SHIN NIPPON MACHINERY CO LTD; ITEM POSITIONNUMBER:13; EQUIPMENT NAME:BIG PUMP (TURBINE); EQUIPMENT MAKE:SHIN NIPPON MACHINERY CO LTD; EQUIPMENT MODEL:B6-R2-R; ADDITIONALINFORMATION:FOR COUPLING COVER"/>
    <d v="2017-06-17T00:00:00"/>
    <s v="SPARE_PARTS"/>
    <x v="2"/>
    <s v="2000"/>
    <s v="GS01"/>
    <s v="EA"/>
    <n v="2"/>
    <n v="22.78"/>
    <n v="0"/>
    <n v="0"/>
    <n v="22.78"/>
    <s v="ZSPR"/>
    <n v="0"/>
    <s v=""/>
    <n v="0"/>
    <n v="0"/>
    <s v="ONGC Petro additions Ltd."/>
    <s v="INR"/>
    <n v="0"/>
    <n v="0"/>
    <n v="0"/>
    <n v="0"/>
    <n v="0"/>
    <n v="0"/>
    <n v="0"/>
    <n v="0"/>
    <n v="0"/>
    <n v="0"/>
    <n v="0"/>
    <n v="0"/>
    <n v="0"/>
    <n v="0"/>
    <s v="General Store"/>
    <s v="P04"/>
    <n v="2389"/>
    <x v="2"/>
  </r>
  <r>
    <s v="0P4205030219"/>
    <s v="PCKG,11515-0600/470,SHIN-NIP"/>
    <s v="SPARE PARTS; PART NAME:PACKING; MANUFACTURER PART NUMBER:11515-0600/470; MANUFACTURER:SHIN NIPPON MACHINERY CO LTD; DRAWINGNUMBER:11515-0600; ITEM POSITION NUMBER:470; EQUIPMENT NAME:BIG PUMP (TURBINE); EQUIPMENT MAKE:SHIN NIPPON MACHINERY CO., LTD;EQUIPMENT MODEL:B8-C2; ADDITIONAL INFORMATION:FOR GOVERNOR VALVE"/>
    <d v="2017-06-17T00:00:00"/>
    <s v="SPARE_PARTS"/>
    <x v="2"/>
    <s v="2000"/>
    <s v="GS01"/>
    <s v="EA"/>
    <n v="1"/>
    <n v="22.78"/>
    <n v="0"/>
    <n v="0"/>
    <n v="22.78"/>
    <s v="ZSPR"/>
    <n v="0"/>
    <s v=""/>
    <n v="0"/>
    <n v="0"/>
    <s v="ONGC Petro additions Ltd."/>
    <s v="INR"/>
    <n v="0"/>
    <n v="0"/>
    <n v="0"/>
    <n v="0"/>
    <n v="0"/>
    <n v="0"/>
    <n v="0"/>
    <n v="0"/>
    <n v="0"/>
    <n v="0"/>
    <n v="0"/>
    <n v="0"/>
    <n v="0"/>
    <n v="0"/>
    <s v="General Store"/>
    <s v="P04"/>
    <n v="2389"/>
    <x v="2"/>
  </r>
  <r>
    <s v="0P4205040095"/>
    <s v="WSHR,TONGUED,11514-2800-1/51,SHIN-NIP"/>
    <s v="SPARE PARTS; PART NAME:WASHER, TONGUED; MANUFACTURER PART NUMBER:11514-2800-1/51; MANUFACTURER:SHIN NIPPON MACHINERY CO LTD;DRAWING NUMBER:11514-2800-1; ITEM POSITION NUMBER:51; EQUIPMENT NAME:BIG PUMP (TURBINE); EQUIPMENT MAKE:SHIN NIPPON MACHINERY CO.,LTD; EQUIPMENT MODEL:B6-R2-R; ADDITIONAL INFORMATION:FOR HIGH PRESS GOVERNOR VALVE"/>
    <d v="2017-06-17T00:00:00"/>
    <s v="SPARE_PARTS"/>
    <x v="2"/>
    <s v="2000"/>
    <s v="GS01"/>
    <s v="EA"/>
    <n v="4"/>
    <n v="22.78"/>
    <n v="0"/>
    <n v="0"/>
    <n v="22.78"/>
    <s v="ZSPR"/>
    <n v="0"/>
    <s v=""/>
    <n v="0"/>
    <n v="0"/>
    <s v="ONGC Petro additions Ltd."/>
    <s v="INR"/>
    <n v="0"/>
    <n v="0"/>
    <n v="0"/>
    <n v="0"/>
    <n v="0"/>
    <n v="0"/>
    <n v="0"/>
    <n v="0"/>
    <n v="0"/>
    <n v="0"/>
    <n v="0"/>
    <n v="0"/>
    <n v="0"/>
    <n v="0"/>
    <s v="General Store"/>
    <s v="P04"/>
    <n v="2389"/>
    <x v="2"/>
  </r>
  <r>
    <s v="0P3766900344"/>
    <s v="KNIFE TENSION SPRG,246051,NEWLONG"/>
    <s v="SPARE PARTS; PART NAME:KNIFE TENSION SPRING; EQUIPMENT NAME:PORTABLE STITCHINGMACHINE; EQUIPMENT MAKE:NEWLONG INDUSTRIAL FZC; EQUIPMENT MODEL:NP-7A;MANUFACTURER PART NUMBER:246051; MANUFACTURER:NEWLONG INDUSTRIAL FZC; FEEDDRIVING AND CUTTER PARTS"/>
    <d v="2023-06-26T00:00:00"/>
    <s v="SPARE_PARTS"/>
    <x v="2"/>
    <s v="2000"/>
    <s v="CH01"/>
    <s v="EA"/>
    <n v="5"/>
    <n v="21.04"/>
    <n v="0"/>
    <n v="0"/>
    <n v="21.04"/>
    <s v="ZSPR"/>
    <n v="0"/>
    <s v=""/>
    <n v="0"/>
    <n v="0"/>
    <s v="ONGC Petro additions Ltd."/>
    <s v="INR"/>
    <n v="0"/>
    <n v="0"/>
    <n v="0"/>
    <n v="0"/>
    <n v="0"/>
    <n v="0"/>
    <n v="0"/>
    <n v="0"/>
    <n v="0"/>
    <n v="0"/>
    <n v="0"/>
    <n v="0"/>
    <n v="0"/>
    <n v="0"/>
    <s v="Chemcial store"/>
    <s v="P04"/>
    <n v="189"/>
    <x v="2"/>
  </r>
  <r>
    <s v="0P3766900257"/>
    <s v="WSHR,SPRG,3W10,NEWLONG"/>
    <s v="SPARE PARTS; PART NAME:WASHER,SPRING; EQUIPMENT NAME:STITCHING MACHINE; EQUIPMENT MAKE:NEWLONG INDUSTRIAL FZC; EQUIPMENTMODEL:DS-9C; MANUFACTURER:NEWLONG INDUSTRIAL FZC; MANUFACTURER PART NUMBER:3W10; SUB ASSEMBLY:THREAD BREAK DETECTOR PARTS"/>
    <d v="2018-10-14T00:00:00"/>
    <s v="SPARE_PARTS"/>
    <x v="2"/>
    <s v="2000"/>
    <s v="CH01"/>
    <s v="EA"/>
    <n v="5"/>
    <n v="21.01"/>
    <n v="0"/>
    <n v="0"/>
    <n v="21.01"/>
    <s v="ZSPR"/>
    <n v="0"/>
    <s v=""/>
    <n v="0"/>
    <n v="0"/>
    <s v="ONGC Petro additions Ltd."/>
    <s v="INR"/>
    <n v="0"/>
    <n v="0"/>
    <n v="0"/>
    <n v="0"/>
    <n v="0"/>
    <n v="0"/>
    <n v="0"/>
    <n v="0"/>
    <n v="0"/>
    <n v="0"/>
    <n v="0"/>
    <n v="0"/>
    <n v="0"/>
    <n v="0"/>
    <s v="Chemcial store"/>
    <s v="P04"/>
    <n v="1905"/>
    <x v="2"/>
  </r>
  <r>
    <s v="0P3766900258"/>
    <s v="WSHR,2W10,NEWLONG"/>
    <s v="SPARE PARTS; PART NAME:WASHER; EQUIPMENT NAME:STITCHING MACHINE; EQUIPMENT MAKE:NEWLONG INDUSTRIAL FZC; EQUIPMENT MODEL:DS-9C;MANUFACTURER:NEWLONG INDUSTRIAL FZC; MANUFACTURER PART NUMBER:2W10; SUB ASSEMBLY:THREAD BREAK DETECTOR PARTS"/>
    <d v="2018-10-14T00:00:00"/>
    <s v="SPARE_PARTS"/>
    <x v="2"/>
    <s v="2000"/>
    <s v="CH01"/>
    <s v="EA"/>
    <n v="5"/>
    <n v="21.01"/>
    <n v="0"/>
    <n v="0"/>
    <n v="21.01"/>
    <s v="ZSPR"/>
    <n v="0"/>
    <s v=""/>
    <n v="0"/>
    <n v="0"/>
    <s v="ONGC Petro additions Ltd."/>
    <s v="INR"/>
    <n v="0"/>
    <n v="0"/>
    <n v="0"/>
    <n v="0"/>
    <n v="0"/>
    <n v="0"/>
    <n v="0"/>
    <n v="0"/>
    <n v="0"/>
    <n v="0"/>
    <n v="0"/>
    <n v="0"/>
    <n v="0"/>
    <n v="0"/>
    <s v="Chemcial store"/>
    <s v="P04"/>
    <n v="1905"/>
    <x v="2"/>
  </r>
  <r>
    <s v="0T2548160076"/>
    <s v="GSKT,CL300,NON-ASB,4IN,3MM"/>
    <s v="GASKET; PRESSURE DESIGNATION:ASME CLASS 300; THICKNESS:3 MM; MAT:NON-ASBESTOS; SIZE, PIPE, NOMINAL:4 IN; EQUIPMENT NAME:CLOSEDBOLWDOWN DRUM; DRAWING NUMBER:11052-016-DW-0810-02; SUPPLIER PART NUMBER:166"/>
    <d v="2017-08-21T00:00:00"/>
    <s v="GASKET"/>
    <x v="2"/>
    <s v="2000"/>
    <s v="SP01"/>
    <s v="EA"/>
    <n v="1"/>
    <n v="20"/>
    <n v="0"/>
    <n v="0"/>
    <n v="20"/>
    <s v="ZSTO"/>
    <n v="0"/>
    <s v=""/>
    <n v="0"/>
    <n v="0"/>
    <s v="ONGC Petro additions Ltd."/>
    <s v="INR"/>
    <n v="0"/>
    <n v="0"/>
    <n v="0"/>
    <n v="0"/>
    <n v="0"/>
    <n v="0"/>
    <n v="0"/>
    <n v="0"/>
    <n v="0"/>
    <n v="0"/>
    <n v="0"/>
    <n v="0"/>
    <n v="0"/>
    <n v="0"/>
    <s v="Shutdown Plan Mt"/>
    <s v="S06"/>
    <n v="2324"/>
    <x v="1"/>
  </r>
  <r>
    <s v="0P1401070005"/>
    <s v="PCKG,F/ACTR,B5-R4-R,SHIN-NIP"/>
    <s v="SPARE PARTS; PART NAME:PACKING; MANUFACTURER PART NUMBER:B5-R4-R; MANUFACTURER:SHIN NIPPON MACHINERY CO LTD; DRAWINGNUMBER:B5-R4-R; EQUIPMENT NAME:BIG PUMPS (TURBINE)/; EQUIPMENT NAME:TURBINE SPARES; EQUIPMENT MODEL:B5-R4-R; ADDITIONALINFORMATION:FOR ACTUATOR"/>
    <d v="2017-06-17T00:00:00"/>
    <s v="SPARE_PARTS"/>
    <x v="2"/>
    <s v="2000"/>
    <s v="GS01"/>
    <s v="EA"/>
    <n v="1"/>
    <n v="17.079999999999998"/>
    <n v="0"/>
    <n v="0"/>
    <n v="17.079999999999998"/>
    <s v="ZSPR"/>
    <n v="0"/>
    <s v=""/>
    <n v="0"/>
    <n v="0"/>
    <s v="ONGC Petro additions Ltd."/>
    <s v="INR"/>
    <n v="0"/>
    <n v="0"/>
    <n v="0"/>
    <n v="0"/>
    <n v="0"/>
    <n v="0"/>
    <n v="0"/>
    <n v="0"/>
    <n v="0"/>
    <n v="0"/>
    <n v="0"/>
    <n v="0"/>
    <n v="0"/>
    <n v="0"/>
    <s v="General Store"/>
    <s v="P04"/>
    <n v="2389"/>
    <x v="2"/>
  </r>
  <r>
    <s v="0P3766900272"/>
    <s v="SCR,4S4X10,NEWLONG"/>
    <s v="SPARE PARTS; PART NAME:SCREW; EQUIPMENT NAME:STITCHING MACHINE; EQUIPMENT MAKE:NEWLONG INDUSTRIAL FZC; EQUIPMENT MODEL:DS-9C;MANUFACTURER:NEWLONG INDUSTRIAL FZC; MANUFACTURER PART NUMBER:4S4X10; SUB ASSEMBLY:THREAD BREAK DETECTOR PARTS"/>
    <d v="2018-10-14T00:00:00"/>
    <s v="SPARE_PARTS"/>
    <x v="2"/>
    <s v="2000"/>
    <s v="CH01"/>
    <s v="EA"/>
    <n v="5"/>
    <n v="15.89"/>
    <n v="0"/>
    <n v="0"/>
    <n v="15.89"/>
    <s v="ZSPR"/>
    <n v="0"/>
    <s v=""/>
    <n v="0"/>
    <n v="0"/>
    <s v="ONGC Petro additions Ltd."/>
    <s v="INR"/>
    <n v="0"/>
    <n v="0"/>
    <n v="0"/>
    <n v="0"/>
    <n v="0"/>
    <n v="0"/>
    <n v="0"/>
    <n v="0"/>
    <n v="0"/>
    <n v="0"/>
    <n v="0"/>
    <n v="0"/>
    <n v="0"/>
    <n v="0"/>
    <s v="Chemcial store"/>
    <s v="P04"/>
    <n v="1905"/>
    <x v="2"/>
  </r>
  <r>
    <s v="0T2548160055"/>
    <s v="GSKT,NON-ASBESTOS,CL300,1IN"/>
    <s v="FLAT RING GASKETS; DESIGN SPEC:ANSI B16.21; DESIGN SPEC, FLANGE(S):ANSI B16.5; PRESSURE DESIGNATION:CLASS 300; THICKNESS:2 MM;MAT:NON ASBESTOS; MAT, SPEC:BS7531 GRADE X; SIZE, PIPE, NOMINAL:1 IN"/>
    <d v="2022-04-25T00:00:00"/>
    <s v="FL_GASKETS"/>
    <x v="2"/>
    <s v="2000"/>
    <s v="GS01"/>
    <s v="EA"/>
    <n v="2"/>
    <n v="13.57"/>
    <n v="0"/>
    <n v="0"/>
    <n v="13.57"/>
    <s v="ZSTO"/>
    <n v="0"/>
    <s v=""/>
    <n v="0"/>
    <n v="0"/>
    <s v="ONGC Petro additions Ltd."/>
    <s v="INR"/>
    <n v="0"/>
    <n v="0"/>
    <n v="0"/>
    <n v="0"/>
    <n v="0"/>
    <n v="0"/>
    <n v="0"/>
    <n v="0"/>
    <n v="0"/>
    <n v="0"/>
    <n v="0"/>
    <n v="0"/>
    <n v="0"/>
    <n v="0"/>
    <s v="General Store"/>
    <s v="S06"/>
    <n v="616"/>
    <x v="1"/>
  </r>
  <r>
    <s v="0P1401070004"/>
    <s v="PCKG,11513-0001-10-R2/3-10,SHIN-NIP"/>
    <s v="SPARE PARTS; PART NAME:PACKING; MANUFACTURER PART NUMBER:11513-0001-10-R2/3-10; MANUFACTURER:SHIN NIPPON MACHINERY CO LTD; DRAWINGNUMBER:11513-0001-10-R2; EQUIPMENT NAME:BIG PUMPS (TURBINE)/; EQUIPMENT NAME:TURBINE SPARES; EQUIPMENT MODEL:B5-R4-R; ADDITIONALINFORMATION:FOR BEARING HOUSING COVER"/>
    <d v="2017-06-17T00:00:00"/>
    <s v="SPARE_PARTS"/>
    <x v="2"/>
    <s v="2000"/>
    <s v="GS01"/>
    <s v="EA"/>
    <n v="1"/>
    <n v="11.39"/>
    <n v="0"/>
    <n v="0"/>
    <n v="11.39"/>
    <s v="ZSPR"/>
    <n v="0"/>
    <s v=""/>
    <n v="0"/>
    <n v="0"/>
    <s v="ONGC Petro additions Ltd."/>
    <s v="INR"/>
    <n v="0"/>
    <n v="0"/>
    <n v="0"/>
    <n v="0"/>
    <n v="0"/>
    <n v="0"/>
    <n v="0"/>
    <n v="0"/>
    <n v="0"/>
    <n v="0"/>
    <n v="0"/>
    <n v="0"/>
    <n v="0"/>
    <n v="0"/>
    <s v="General Store"/>
    <s v="P04"/>
    <n v="2389"/>
    <x v="2"/>
  </r>
  <r>
    <s v="0P1401070006"/>
    <s v="PCKG,F/THERMOMTR,B5-R4-R,SHIN-NIP"/>
    <s v="SPARE PARTS; PART NAME:PACKING; MANUFACTURER PART NUMBER:B5-R4-R; MANUFACTURER:SHIN NIPPON MACHINERY CO LTD; DRAWINGNUMBER:B5-R4-R; EQUIPMENT NAME:BIG PUMPS (TURBINE)/; EQUIPMENT NAME:TURBINE SPARES; EQUIPMENT MODEL:B5-R4-R; ADDITIONALINFORMATION:FOR THERMOMETER"/>
    <d v="2017-06-17T00:00:00"/>
    <m/>
    <x v="2"/>
    <s v="2000"/>
    <s v="GS01"/>
    <s v="EA"/>
    <n v="2"/>
    <n v="11.39"/>
    <n v="0"/>
    <n v="0"/>
    <n v="11.39"/>
    <s v="ZSPR"/>
    <n v="0"/>
    <s v=""/>
    <n v="0"/>
    <n v="0"/>
    <s v="ONGC Petro additions Ltd."/>
    <s v="INR"/>
    <n v="0"/>
    <n v="0"/>
    <n v="0"/>
    <n v="0"/>
    <n v="0"/>
    <n v="0"/>
    <n v="0"/>
    <n v="0"/>
    <n v="0"/>
    <n v="0"/>
    <n v="0"/>
    <n v="0"/>
    <n v="0"/>
    <n v="0"/>
    <s v="General Store"/>
    <s v="P04"/>
    <n v="2389"/>
    <x v="2"/>
  </r>
  <r>
    <s v="0P4205030192"/>
    <s v="PCKG,F/THERMOMTR,B6-R2-R,SHIN-NIP"/>
    <s v="SPARE PARTS; PART NAME:PACKING; MANUFACTURER PART NUMBER:B6-R2-R; MANUFACTURER:SHIN NIPPON MACHINERY CO LTD; EQUIPMENT NAME:BIGPUMP (TURBINE); EQUIPMENT MAKE:SHIN NIPPON MACHINERY CO LTD; EQUIPMENT MODEL:B6-R2-R; ADDITIONAL INFORMATION:FOR THERMOMETER"/>
    <d v="2017-06-17T00:00:00"/>
    <m/>
    <x v="2"/>
    <s v="2000"/>
    <s v="GS01"/>
    <s v="EA"/>
    <n v="2"/>
    <n v="11.39"/>
    <n v="0"/>
    <n v="0"/>
    <n v="11.39"/>
    <s v="ZSPR"/>
    <n v="0"/>
    <s v=""/>
    <n v="0"/>
    <n v="0"/>
    <s v="ONGC Petro additions Ltd."/>
    <s v="INR"/>
    <n v="0"/>
    <n v="0"/>
    <n v="0"/>
    <n v="0"/>
    <n v="0"/>
    <n v="0"/>
    <n v="0"/>
    <n v="0"/>
    <n v="0"/>
    <n v="0"/>
    <n v="0"/>
    <n v="0"/>
    <n v="0"/>
    <n v="0"/>
    <s v="General Store"/>
    <s v="P04"/>
    <n v="2389"/>
    <x v="2"/>
  </r>
  <r>
    <s v="0P4712010006"/>
    <s v="RESIST,CARBON,4.7KOHM,2W,PHILIPS"/>
    <s v="RESISTORS; TYPE, RESISTOR:CARBON; RESISTANCE:4.7 KOHM; POWER DISSIPATION:2 W; MANUFACTURER:PHILIPS; RESISTANCE IN DC VOLTAGEFEEDBACK CHAIN; FOR CRACKER CATHODIC PROTECTION TR UNIT"/>
    <d v="2017-07-22T00:00:00"/>
    <s v="RESISTORS"/>
    <x v="4"/>
    <s v="2000"/>
    <s v="GS01"/>
    <s v="EA"/>
    <n v="1"/>
    <n v="9.11"/>
    <n v="0"/>
    <n v="0"/>
    <n v="9.11"/>
    <s v="ZSPR"/>
    <n v="0"/>
    <s v=""/>
    <n v="0"/>
    <n v="0"/>
    <s v="ONGC Petro additions Ltd."/>
    <s v="INR"/>
    <n v="0"/>
    <n v="0"/>
    <n v="0"/>
    <n v="0"/>
    <n v="0"/>
    <n v="0"/>
    <n v="0"/>
    <n v="0"/>
    <n v="0"/>
    <n v="0"/>
    <n v="0"/>
    <n v="0"/>
    <n v="0"/>
    <n v="0"/>
    <s v="General Store"/>
    <s v="P01"/>
    <n v="2354"/>
    <x v="2"/>
  </r>
  <r>
    <s v="0T2548120002"/>
    <s v="GSKT,BUTYL RBR,FF,CL150,0.75IN"/>
    <s v="FLAT RING GASKETS; DESIGN SPEC:ANSI B16.21; DESIGN SPEC, FLANGE(S):ANSI B16.5; FACING, FLANGE:FULL FACE; PRESSURE DESIGNATION:CLASS150; THICKNESS:2 MM; MAT:BUTYL RUBBER; SIZE, PIPE, NOMINAL:0.75 IN"/>
    <d v="2023-09-20T00:00:00"/>
    <s v="FL_GASKETS"/>
    <x v="2"/>
    <s v="2000"/>
    <s v="SP01"/>
    <s v="EA"/>
    <n v="1"/>
    <n v="6.87"/>
    <n v="0"/>
    <n v="0"/>
    <n v="6.87"/>
    <s v="ZSTO"/>
    <n v="0"/>
    <s v=""/>
    <n v="0"/>
    <n v="0"/>
    <s v="ONGC Petro additions Ltd."/>
    <s v="INR"/>
    <n v="0"/>
    <n v="0"/>
    <n v="0"/>
    <n v="0"/>
    <n v="0"/>
    <n v="0"/>
    <n v="0"/>
    <n v="0"/>
    <n v="0"/>
    <n v="0"/>
    <n v="0"/>
    <n v="0"/>
    <n v="0"/>
    <n v="0"/>
    <s v="Shutdown Plan Mt"/>
    <s v="S06"/>
    <n v="103"/>
    <x v="1"/>
  </r>
  <r>
    <s v="0T2548160055"/>
    <s v="GSKT,NON-ASBESTOS,CL300,1IN"/>
    <s v="FLAT RING GASKETS; DESIGN SPEC:ANSI B16.21; DESIGN SPEC, FLANGE(S):ANSI B16.5; PRESSURE DESIGNATION:CLASS 300; THICKNESS:2 MM;MAT:NON ASBESTOS; MAT, SPEC:BS7531 GRADE X; SIZE, PIPE, NOMINAL:1 IN"/>
    <d v="2022-04-25T00:00:00"/>
    <s v="FL_GASKETS"/>
    <x v="2"/>
    <s v="2000"/>
    <s v="SP01"/>
    <s v="EA"/>
    <n v="1"/>
    <n v="6.79"/>
    <n v="0"/>
    <n v="0"/>
    <n v="6.79"/>
    <s v="ZSTO"/>
    <n v="0"/>
    <s v=""/>
    <n v="0"/>
    <n v="0"/>
    <s v="ONGC Petro additions Ltd."/>
    <s v="INR"/>
    <n v="0"/>
    <n v="0"/>
    <n v="0"/>
    <n v="0"/>
    <n v="0"/>
    <n v="0"/>
    <n v="0"/>
    <n v="0"/>
    <n v="0"/>
    <n v="0"/>
    <n v="0"/>
    <n v="0"/>
    <n v="0"/>
    <n v="0"/>
    <s v="Shutdown Plan Mt"/>
    <s v="S06"/>
    <n v="616"/>
    <x v="1"/>
  </r>
  <r>
    <s v="0P3766900270"/>
    <s v="SCR,4S3X8,NEWLONG"/>
    <s v="SPARE PARTS; PART NAME:SCREW; EQUIPMENT NAME:STITCHING MACHINE; EQUIPMENT MAKE:NEWLONG INDUSTRIAL FZC; EQUIPMENT MODEL:DS-9C;MANUFACTURER:NEWLONG INDUSTRIAL FZC; MANUFACTURER PART NUMBER:4S3X8; SUB ASSEMBLY:THREAD BREAK DETECTOR PARTS"/>
    <d v="2021-11-23T00:00:00"/>
    <s v="SPARE_PARTS"/>
    <x v="2"/>
    <s v="2000"/>
    <s v="CH01"/>
    <s v="EA"/>
    <n v="1"/>
    <n v="3.18"/>
    <n v="0"/>
    <n v="0"/>
    <n v="3.18"/>
    <s v="ZSPR"/>
    <n v="0"/>
    <s v=""/>
    <n v="0"/>
    <n v="0"/>
    <s v="ONGC Petro additions Ltd."/>
    <s v="INR"/>
    <n v="0"/>
    <n v="0"/>
    <n v="0"/>
    <n v="0"/>
    <n v="0"/>
    <n v="0"/>
    <n v="0"/>
    <n v="0"/>
    <n v="0"/>
    <n v="0"/>
    <n v="0"/>
    <n v="0"/>
    <n v="0"/>
    <n v="0"/>
    <s v="Chemcial store"/>
    <s v="P04"/>
    <n v="769"/>
    <x v="2"/>
  </r>
  <r>
    <s v="0P4102210025"/>
    <s v="O-RING,NITRILE,1C339006992,FISH-CO"/>
    <s v="SPARE PARTS; PART NAME:O-RING; MANUFACTURER PART NUMBER:1C339006992; MANUFACTURER:FISHER CONTROLS; MATERIAL:NITRILE DS52-1;EQUIPMENT NAME:CONTROL VALVE; EQUIPMENT MODEL:8.00ED, 8.00ED, 8.00ED, 8.00ED, 8.00ED, 8.00ED, 8.00ED, 8.00ED, 8.00ED, 8.00ED,8.00ED, 8.00ED"/>
    <d v="2022-03-30T00:00:00"/>
    <s v="SPARE_PARTS"/>
    <x v="2"/>
    <s v="2000"/>
    <s v="CH01"/>
    <s v="EA"/>
    <n v="0"/>
    <n v="0"/>
    <n v="2"/>
    <n v="847.76"/>
    <n v="847.76"/>
    <s v="ZSPR"/>
    <n v="0"/>
    <s v=""/>
    <n v="0"/>
    <n v="0"/>
    <s v="ONGC Petro additions Ltd."/>
    <s v="INR"/>
    <n v="0"/>
    <n v="0"/>
    <n v="0"/>
    <n v="0"/>
    <n v="0"/>
    <n v="0"/>
    <n v="0"/>
    <n v="0"/>
    <n v="0"/>
    <n v="0"/>
    <n v="0"/>
    <n v="0"/>
    <n v="0"/>
    <n v="0"/>
    <s v="Chemcial store"/>
    <s v="P03"/>
    <n v="642"/>
    <x v="2"/>
  </r>
  <r>
    <s v="0P4102210031"/>
    <s v="PCKG,17D19,1D7518X0132,FISH-CO"/>
    <s v="SPARE PARTS; PART NAME:PACKING; MANUFACTURER PART NUMBER:1D7518X0132; MANUFACTURER:FISHER CONTROLS; MATERIAL:17D19 LO CL; EQUIPMENTNAME:CONTROL VALVE; EQUIPMENT MODEL:8.00ED, 10X8EWD; SET QUANTITY:3"/>
    <d v="2023-01-27T00:00:00"/>
    <s v="SPARE_PARTS"/>
    <x v="2"/>
    <s v="2000"/>
    <s v="CH01"/>
    <s v="EA"/>
    <n v="0"/>
    <n v="0"/>
    <n v="1"/>
    <n v="2864.33"/>
    <n v="2864.33"/>
    <s v="ZSPR"/>
    <n v="0"/>
    <s v=""/>
    <n v="0"/>
    <n v="0"/>
    <s v="ONGC Petro additions Ltd."/>
    <s v="INR"/>
    <n v="0"/>
    <n v="0"/>
    <n v="0"/>
    <n v="0"/>
    <n v="0"/>
    <n v="0"/>
    <n v="0"/>
    <n v="0"/>
    <n v="0"/>
    <n v="0"/>
    <n v="0"/>
    <n v="0"/>
    <n v="0"/>
    <n v="0"/>
    <s v="Chemcial store"/>
    <s v="P03"/>
    <n v="339"/>
    <x v="2"/>
  </r>
  <r>
    <s v="0P4165010040"/>
    <s v="Zr ELECTCHEM CELL,71785SE,AMETEK"/>
    <s v="SPARE PARTS; PART NAME:ZIRCONIA ELECTROCHEMICAL CELL; MANUFACTURER PART NUMBER:71785SE; MANUFACTURER:AMETEK; DRAWINGNUMBER:BB1002-D-DR-00005; EQUIPMENT NAME:ANALYZER SYSTEMS; SUPPLIER:CHEMTROLS"/>
    <d v="2023-12-05T00:00:00"/>
    <s v="SPARE_PARTS"/>
    <x v="0"/>
    <s v="2000"/>
    <s v="CH01"/>
    <s v="EA"/>
    <n v="0"/>
    <n v="0"/>
    <n v="8"/>
    <n v="1498840.53"/>
    <n v="1498840.53"/>
    <s v="ZSPR"/>
    <n v="0"/>
    <s v=""/>
    <n v="0"/>
    <n v="0"/>
    <s v="ONGC Petro additions Ltd."/>
    <s v="INR"/>
    <n v="0"/>
    <n v="0"/>
    <n v="0"/>
    <n v="0"/>
    <n v="0"/>
    <n v="0"/>
    <n v="0"/>
    <n v="0"/>
    <n v="0"/>
    <n v="0"/>
    <n v="0"/>
    <n v="0"/>
    <n v="0"/>
    <n v="0"/>
    <s v="Chemcial store"/>
    <s v="P03"/>
    <n v="27"/>
    <x v="2"/>
  </r>
  <r>
    <s v="0P4204060002"/>
    <s v="VLV,SUCT,SS316,9913,SWELORE"/>
    <s v="SPARE PARTS; PART NAME:VALVE, SUCTION; MANUFACTURER PART NUMBER:9913; MANUFACTURER:SWELORE ENGINEERING PVT LTD; MATERIAL:STAINLESSSTEEL 316; DRAWING NUMBER:MGA201-D-DR-00003; ITEM POSITION NUMBER:13; EQUIPMENT NAME:RECIPROCATING PUMP; EQUIPMENT MAKE:SWELOREENGINEERING PVT LTD; EQUIPMENT MODEL:WDD-5000/65"/>
    <d v="2023-04-19T00:00:00"/>
    <s v="SPARE_PARTS"/>
    <x v="2"/>
    <s v="2000"/>
    <s v="CH01"/>
    <s v="EA"/>
    <n v="0"/>
    <n v="0"/>
    <n v="2"/>
    <n v="8240"/>
    <n v="8240"/>
    <s v="ZSPR"/>
    <n v="0"/>
    <s v=""/>
    <n v="0"/>
    <n v="0"/>
    <s v="ONGC Petro additions Ltd."/>
    <s v="INR"/>
    <n v="0"/>
    <n v="0"/>
    <n v="0"/>
    <n v="0"/>
    <n v="0"/>
    <n v="0"/>
    <n v="0"/>
    <n v="0"/>
    <n v="0"/>
    <n v="0"/>
    <n v="0"/>
    <n v="0"/>
    <n v="0"/>
    <n v="0"/>
    <s v="Chemcial store"/>
    <s v="P04"/>
    <n v="257"/>
    <x v="2"/>
  </r>
  <r>
    <s v="0R0765670001"/>
    <s v="ANTIFOAM_BDEU"/>
    <s v="SILICONE_OIL;APPLICATION:ANTIFOAM_BDEU;Chemical Name:Polydimethyl siloxane;Concentration:100.0 Wt%;TYPE:SILICON OIL;MANUFACTURER:WAKER,RHODIA(DRAWIN),GE-BAYER;SPECIFICATION:Melting Point= -50 DegC to -35 DegC,Flash Point= &gt;300 DegC,Density@25DegC=0.97 g/cc,Viscosity kinematic@25DegC=350 mm2.s;"/>
    <d v="2023-11-30T00:00:00"/>
    <s v="OILS"/>
    <x v="1"/>
    <s v="2000"/>
    <s v="CH02"/>
    <s v="MT"/>
    <n v="0"/>
    <n v="0"/>
    <n v="4"/>
    <n v="1640000"/>
    <n v="1640000"/>
    <s v="ZROH"/>
    <n v="0"/>
    <s v=""/>
    <n v="0"/>
    <n v="0"/>
    <s v="ONGC Petro additions Ltd."/>
    <s v="INR"/>
    <n v="0"/>
    <n v="0"/>
    <n v="0"/>
    <n v="0"/>
    <n v="0"/>
    <n v="0"/>
    <n v="0"/>
    <n v="0"/>
    <n v="0"/>
    <n v="0"/>
    <n v="0"/>
    <n v="0"/>
    <n v="0"/>
    <n v="0"/>
    <s v="New Chemical WH"/>
    <s v="S01"/>
    <n v="32"/>
    <x v="0"/>
  </r>
  <r>
    <s v="0T2545780015"/>
    <s v="GSKT,RBR,FLR,EPDM,CL150,48IN,11KC"/>
    <s v="REINFORCED FLAT RING RUBBER GASKET; MAT:ETHYLENE-PROPYLENE RUBBER; CROSS SECTION:WITH INSERT; MAT, INSERT:STEEL; DESIGN SPEC,FLANGE(S):ASME B16.47 SERIES B; FACING, FLANGE:RAISED FACE; PRESSURE DESIGNATION:ASME CL 150; THICKNESS AT INSERT:8 MM; SIZE, PIPE,NOMINAL:48 IN; REFERENCE: 11KC"/>
    <d v="2022-05-02T00:00:00"/>
    <s v="RE_RU_FL_GASKETS"/>
    <x v="2"/>
    <s v="2000"/>
    <s v="CH01"/>
    <s v="EA"/>
    <n v="0"/>
    <n v="0"/>
    <n v="2"/>
    <n v="13426.62"/>
    <n v="13426.62"/>
    <s v="ZSTO"/>
    <n v="0"/>
    <s v=""/>
    <n v="0"/>
    <n v="0"/>
    <s v="ONGC Petro additions Ltd."/>
    <s v="INR"/>
    <n v="0"/>
    <n v="0"/>
    <n v="0"/>
    <n v="0"/>
    <n v="0"/>
    <n v="0"/>
    <n v="0"/>
    <n v="0"/>
    <n v="0"/>
    <n v="0"/>
    <n v="0"/>
    <n v="0"/>
    <n v="0"/>
    <n v="0"/>
    <s v="Chemcial store"/>
    <s v="S06"/>
    <n v="609"/>
    <x v="1"/>
  </r>
  <r>
    <s v="0T2545780026"/>
    <s v="GSKT,RBR,FLR,EPDM,CL300,6IN,11KC"/>
    <s v="REINFORCED FLAT RING RUBBER GASKET; MAT:ETHYLENE-PROPYLENE RUBBER; CROSS SECTION:WITH INSERT; MAT, INSERT:STEEL; FACING,FLANGE:RAISED FACE; PRESSURE DESIGNATION:ASME CL 300; THICKNESS AT INSERT:6 MM; SIZE, PIPE, NOMINAL:6 IN; REFERENCE: 11KC"/>
    <d v="2022-04-12T00:00:00"/>
    <s v="RE_RU_FL_GASKETS"/>
    <x v="2"/>
    <s v="2000"/>
    <s v="CH01"/>
    <s v="EA"/>
    <n v="0"/>
    <n v="0"/>
    <n v="2"/>
    <n v="579.53"/>
    <n v="579.53"/>
    <s v="ZSTO"/>
    <n v="0"/>
    <s v=""/>
    <n v="0"/>
    <n v="0"/>
    <s v="ONGC Petro additions Ltd."/>
    <s v="INR"/>
    <n v="0"/>
    <n v="0"/>
    <n v="0"/>
    <n v="0"/>
    <n v="0"/>
    <n v="0"/>
    <n v="0"/>
    <n v="0"/>
    <n v="0"/>
    <n v="0"/>
    <n v="0"/>
    <n v="0"/>
    <n v="0"/>
    <n v="0"/>
    <s v="Chemcial store"/>
    <s v="S06"/>
    <n v="629"/>
    <x v="1"/>
  </r>
  <r>
    <s v="0T2545780027"/>
    <s v="GSKT,RBR,FLR,EPDM,CL300,8IN,11KC"/>
    <s v="REINFORCED FLAT RING RUBBER GASKET; MAT:ETHYLENE-PROPYLENE RUBBER; CROSS SECTION:WITH INSERT; MAT, INSERT:STEEL; FACING,FLANGE:RAISED FACE; PRESSURE DESIGNATION:ASME CL 300; THICKNESS AT INSERT:6 MM; SIZE, PIPE, NOMINAL:8 IN; REFERENCE: 11KC"/>
    <d v="2022-04-12T00:00:00"/>
    <s v="RE_RU_FL_GASKETS"/>
    <x v="2"/>
    <s v="2000"/>
    <s v="CH01"/>
    <s v="EA"/>
    <n v="0"/>
    <n v="0"/>
    <n v="2"/>
    <n v="679.32"/>
    <n v="679.32"/>
    <s v="ZSTO"/>
    <n v="0"/>
    <s v=""/>
    <n v="0"/>
    <n v="0"/>
    <s v="ONGC Petro additions Ltd."/>
    <s v="INR"/>
    <n v="0"/>
    <n v="0"/>
    <n v="0"/>
    <n v="0"/>
    <n v="0"/>
    <n v="0"/>
    <n v="0"/>
    <n v="0"/>
    <n v="0"/>
    <n v="0"/>
    <n v="0"/>
    <n v="0"/>
    <n v="0"/>
    <n v="0"/>
    <s v="Chemcial store"/>
    <s v="S06"/>
    <n v="629"/>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pivotFields count="39">
    <pivotField showAll="0"/>
    <pivotField showAll="0"/>
    <pivotField showAll="0"/>
    <pivotField numFmtId="14" showAll="0"/>
    <pivotField showAll="0"/>
    <pivotField showAll="0">
      <items count="6">
        <item x="0"/>
        <item x="4"/>
        <item x="2"/>
        <item x="1"/>
        <item x="3"/>
        <item t="default"/>
      </items>
    </pivotField>
    <pivotField showAll="0"/>
    <pivotField showAll="0"/>
    <pivotField showAll="0"/>
    <pivotField showAll="0"/>
    <pivotField numFmtId="165" showAll="0"/>
    <pivotField numFmtId="165" showAll="0"/>
    <pivotField numFmtId="165" showAll="0"/>
    <pivotField dataField="1" numFmtId="165" showAll="0"/>
    <pivotField showAll="0"/>
    <pivotField numFmtId="3" showAll="0"/>
    <pivotField showAll="0"/>
    <pivotField showAll="0"/>
    <pivotField showAll="0"/>
    <pivotField showAll="0"/>
    <pivotField showAll="0"/>
    <pivotField numFmtId="4" showAll="0"/>
    <pivotField showAll="0"/>
    <pivotField numFmtId="4" showAll="0"/>
    <pivotField numFmtId="4" showAll="0"/>
    <pivotField showAll="0"/>
    <pivotField numFmtId="4" showAll="0"/>
    <pivotField showAll="0"/>
    <pivotField numFmtId="4" showAll="0"/>
    <pivotField showAll="0"/>
    <pivotField numFmtId="4" showAll="0"/>
    <pivotField showAll="0"/>
    <pivotField numFmtId="4" showAll="0"/>
    <pivotField showAll="0"/>
    <pivotField numFmtId="4" showAll="0"/>
    <pivotField showAll="0"/>
    <pivotField showAll="0"/>
    <pivotField numFmtId="165" showAll="0"/>
    <pivotField axis="axisRow" showAll="0">
      <items count="4">
        <item x="1"/>
        <item x="0"/>
        <item x="2"/>
        <item t="default"/>
      </items>
    </pivotField>
  </pivotFields>
  <rowFields count="1">
    <field x="38"/>
  </rowFields>
  <rowItems count="4">
    <i>
      <x/>
    </i>
    <i>
      <x v="1"/>
    </i>
    <i>
      <x v="2"/>
    </i>
    <i t="grand">
      <x/>
    </i>
  </rowItems>
  <colItems count="1">
    <i/>
  </colItems>
  <dataFields count="1">
    <dataField name="Sum of Total" fld="13"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8"/>
  <sheetViews>
    <sheetView workbookViewId="0">
      <selection activeCell="A4" sqref="A4:B6"/>
    </sheetView>
  </sheetViews>
  <sheetFormatPr defaultRowHeight="12.75" x14ac:dyDescent="0.2"/>
  <cols>
    <col min="1" max="1" width="13.85546875" customWidth="1"/>
    <col min="2" max="2" width="14.5703125" style="1" customWidth="1"/>
  </cols>
  <sheetData>
    <row r="3" spans="1:2" x14ac:dyDescent="0.2">
      <c r="A3" s="24" t="s">
        <v>14661</v>
      </c>
      <c r="B3" s="40" t="s">
        <v>14694</v>
      </c>
    </row>
    <row r="4" spans="1:2" x14ac:dyDescent="0.2">
      <c r="A4" s="25" t="s">
        <v>14641</v>
      </c>
      <c r="B4" s="40">
        <v>181292928.10999972</v>
      </c>
    </row>
    <row r="5" spans="1:2" x14ac:dyDescent="0.2">
      <c r="A5" s="25" t="s">
        <v>14640</v>
      </c>
      <c r="B5" s="40">
        <v>844311751.51000011</v>
      </c>
    </row>
    <row r="6" spans="1:2" x14ac:dyDescent="0.2">
      <c r="A6" s="25" t="s">
        <v>14650</v>
      </c>
      <c r="B6" s="40">
        <v>430959868.15999895</v>
      </c>
    </row>
    <row r="7" spans="1:2" x14ac:dyDescent="0.2">
      <c r="A7" s="25" t="s">
        <v>14662</v>
      </c>
      <c r="B7" s="40">
        <v>1456564547.7799988</v>
      </c>
    </row>
    <row r="8" spans="1:2" x14ac:dyDescent="0.2">
      <c r="B8"/>
    </row>
    <row r="9" spans="1:2" x14ac:dyDescent="0.2">
      <c r="B9"/>
    </row>
    <row r="10" spans="1:2" x14ac:dyDescent="0.2">
      <c r="B10"/>
    </row>
    <row r="11" spans="1:2" x14ac:dyDescent="0.2">
      <c r="B11"/>
    </row>
    <row r="12" spans="1:2" x14ac:dyDescent="0.2">
      <c r="B12"/>
    </row>
    <row r="13" spans="1:2" x14ac:dyDescent="0.2">
      <c r="B13"/>
    </row>
    <row r="14" spans="1:2" x14ac:dyDescent="0.2">
      <c r="B14"/>
    </row>
    <row r="15" spans="1:2" x14ac:dyDescent="0.2">
      <c r="B15"/>
    </row>
    <row r="16" spans="1:2" x14ac:dyDescent="0.2">
      <c r="B16"/>
    </row>
    <row r="17" spans="2:2" x14ac:dyDescent="0.2">
      <c r="B17"/>
    </row>
    <row r="18" spans="2:2" x14ac:dyDescent="0.2">
      <c r="B1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307"/>
  <sheetViews>
    <sheetView topLeftCell="D1" workbookViewId="0">
      <selection activeCell="AS2" sqref="AS2"/>
    </sheetView>
  </sheetViews>
  <sheetFormatPr defaultRowHeight="12.75" x14ac:dyDescent="0.2"/>
  <cols>
    <col min="1" max="1" width="15.140625" bestFit="1" customWidth="1"/>
    <col min="2" max="3" width="44" customWidth="1"/>
    <col min="4" max="4" width="12.42578125" style="17" bestFit="1" customWidth="1"/>
    <col min="5" max="5" width="21" style="17" customWidth="1"/>
    <col min="6" max="6" width="13.7109375" style="17" bestFit="1" customWidth="1"/>
    <col min="7" max="7" width="7" hidden="1" customWidth="1"/>
    <col min="8" max="8" width="9.85546875" hidden="1" customWidth="1"/>
    <col min="9" max="9" width="14" bestFit="1" customWidth="1"/>
    <col min="10" max="10" width="14" style="1" hidden="1" customWidth="1"/>
    <col min="11" max="11" width="16" style="1" hidden="1" customWidth="1"/>
    <col min="12" max="12" width="18" style="1" hidden="1" customWidth="1"/>
    <col min="13" max="13" width="14.140625" style="1" hidden="1" customWidth="1"/>
    <col min="14" max="14" width="14.5703125" style="1" bestFit="1" customWidth="1"/>
    <col min="15" max="15" width="10.28515625" customWidth="1"/>
    <col min="16" max="16" width="8" hidden="1" customWidth="1"/>
    <col min="17" max="17" width="12" hidden="1" customWidth="1"/>
    <col min="18" max="18" width="9" hidden="1" customWidth="1"/>
    <col min="19" max="19" width="7" hidden="1" customWidth="1"/>
    <col min="20" max="20" width="27" hidden="1" customWidth="1"/>
    <col min="21" max="21" width="10" hidden="1" customWidth="1"/>
    <col min="22" max="22" width="6" hidden="1" customWidth="1"/>
    <col min="23" max="23" width="7" hidden="1" customWidth="1"/>
    <col min="24" max="25" width="6" hidden="1" customWidth="1"/>
    <col min="26" max="26" width="9" hidden="1" customWidth="1"/>
    <col min="27" max="27" width="6" hidden="1" customWidth="1"/>
    <col min="28" max="28" width="23" hidden="1" customWidth="1"/>
    <col min="29" max="29" width="6" hidden="1" customWidth="1"/>
    <col min="30" max="30" width="14" hidden="1" customWidth="1"/>
    <col min="31" max="31" width="6" hidden="1" customWidth="1"/>
    <col min="32" max="32" width="7" hidden="1" customWidth="1"/>
    <col min="33" max="33" width="6" hidden="1" customWidth="1"/>
    <col min="34" max="34" width="7" hidden="1" customWidth="1"/>
    <col min="35" max="35" width="6" hidden="1" customWidth="1"/>
    <col min="36" max="36" width="24" bestFit="1" customWidth="1"/>
    <col min="37" max="37" width="5" hidden="1" customWidth="1"/>
    <col min="38" max="38" width="12.85546875" style="1" bestFit="1" customWidth="1"/>
    <col min="39" max="39" width="13" bestFit="1" customWidth="1"/>
    <col min="40" max="40" width="13" customWidth="1"/>
    <col min="41" max="41" width="9.140625" style="34" customWidth="1"/>
    <col min="42" max="43" width="9.140625" customWidth="1"/>
    <col min="44" max="44" width="9.140625" style="33" customWidth="1"/>
    <col min="45" max="45" width="15.5703125" style="1" customWidth="1"/>
  </cols>
  <sheetData>
    <row r="1" spans="1:45" x14ac:dyDescent="0.2">
      <c r="D1"/>
      <c r="E1"/>
      <c r="F1"/>
      <c r="J1"/>
      <c r="K1"/>
      <c r="L1"/>
      <c r="M1"/>
      <c r="N1"/>
      <c r="AL1"/>
    </row>
    <row r="2" spans="1:45" x14ac:dyDescent="0.2">
      <c r="D2" s="17">
        <v>45292</v>
      </c>
      <c r="K2" s="1">
        <f>SUBTOTAL(9,K4:K5307)</f>
        <v>1248149612.5600011</v>
      </c>
      <c r="M2" s="1">
        <f>SUBTOTAL(9,M4:M5307)</f>
        <v>208414935.22000003</v>
      </c>
      <c r="N2" s="1">
        <f>SUBTOTAL(9,N4:N5307)</f>
        <v>1456564547.7799993</v>
      </c>
      <c r="AS2" s="1">
        <f>SUBTOTAL(9,AS4:AS5307)</f>
        <v>1394675321.3580079</v>
      </c>
    </row>
    <row r="3" spans="1:45" s="4" customFormat="1" ht="63.75" x14ac:dyDescent="0.2">
      <c r="A3" s="2" t="s">
        <v>9658</v>
      </c>
      <c r="B3" s="5" t="s">
        <v>9659</v>
      </c>
      <c r="C3" s="5" t="s">
        <v>9867</v>
      </c>
      <c r="D3" s="18" t="s">
        <v>9691</v>
      </c>
      <c r="E3" s="18" t="s">
        <v>14653</v>
      </c>
      <c r="F3" s="7" t="s">
        <v>14655</v>
      </c>
      <c r="G3" s="2" t="s">
        <v>9660</v>
      </c>
      <c r="H3" s="3" t="s">
        <v>9661</v>
      </c>
      <c r="I3" s="3" t="s">
        <v>9662</v>
      </c>
      <c r="J3" s="23" t="s">
        <v>9689</v>
      </c>
      <c r="K3" s="10" t="s">
        <v>9663</v>
      </c>
      <c r="L3" s="6" t="s">
        <v>9672</v>
      </c>
      <c r="M3" s="9" t="s">
        <v>9673</v>
      </c>
      <c r="N3" s="7" t="s">
        <v>9690</v>
      </c>
      <c r="O3" s="3" t="s">
        <v>14654</v>
      </c>
      <c r="P3" s="2" t="s">
        <v>9665</v>
      </c>
      <c r="Q3" s="3" t="s">
        <v>9666</v>
      </c>
      <c r="R3" s="2" t="s">
        <v>9667</v>
      </c>
      <c r="S3" s="3" t="s">
        <v>9668</v>
      </c>
      <c r="T3" s="2" t="s">
        <v>9669</v>
      </c>
      <c r="U3" s="2" t="s">
        <v>9670</v>
      </c>
      <c r="V3" s="3" t="s">
        <v>9671</v>
      </c>
      <c r="W3" s="3" t="s">
        <v>9674</v>
      </c>
      <c r="X3" s="3" t="s">
        <v>9675</v>
      </c>
      <c r="Y3" s="3" t="s">
        <v>9676</v>
      </c>
      <c r="Z3" s="2" t="s">
        <v>9677</v>
      </c>
      <c r="AA3" s="3" t="s">
        <v>9678</v>
      </c>
      <c r="AB3" s="3" t="s">
        <v>9679</v>
      </c>
      <c r="AC3" s="3" t="s">
        <v>9680</v>
      </c>
      <c r="AD3" s="2" t="s">
        <v>9681</v>
      </c>
      <c r="AE3" s="3" t="s">
        <v>9682</v>
      </c>
      <c r="AF3" s="3" t="s">
        <v>9683</v>
      </c>
      <c r="AG3" s="3" t="s">
        <v>9684</v>
      </c>
      <c r="AH3" s="3" t="s">
        <v>9685</v>
      </c>
      <c r="AI3" s="3" t="s">
        <v>9686</v>
      </c>
      <c r="AJ3" s="2" t="s">
        <v>9687</v>
      </c>
      <c r="AK3" s="3" t="s">
        <v>9688</v>
      </c>
      <c r="AL3" s="19" t="s">
        <v>14639</v>
      </c>
      <c r="AM3" s="20" t="s">
        <v>9664</v>
      </c>
      <c r="AN3" s="4" t="s">
        <v>14689</v>
      </c>
      <c r="AO3" s="4" t="s">
        <v>14688</v>
      </c>
      <c r="AP3" s="4" t="s">
        <v>14690</v>
      </c>
      <c r="AQ3" s="4" t="s">
        <v>14691</v>
      </c>
      <c r="AR3" s="39" t="s">
        <v>14692</v>
      </c>
      <c r="AS3" s="7" t="s">
        <v>14693</v>
      </c>
    </row>
    <row r="4" spans="1:45" x14ac:dyDescent="0.2">
      <c r="A4" s="11" t="s">
        <v>8170</v>
      </c>
      <c r="B4" s="11" t="s">
        <v>8171</v>
      </c>
      <c r="C4" s="11" t="s">
        <v>6</v>
      </c>
      <c r="D4" s="21">
        <v>45290</v>
      </c>
      <c r="E4" s="21"/>
      <c r="F4" s="21" t="s">
        <v>14656</v>
      </c>
      <c r="G4" s="11" t="s">
        <v>2</v>
      </c>
      <c r="H4" s="11" t="s">
        <v>8151</v>
      </c>
      <c r="I4" s="11" t="s">
        <v>2347</v>
      </c>
      <c r="J4" s="12">
        <v>11489</v>
      </c>
      <c r="K4" s="12">
        <v>132422214</v>
      </c>
      <c r="L4" s="12">
        <v>2866</v>
      </c>
      <c r="M4" s="12">
        <v>33033516</v>
      </c>
      <c r="N4" s="12">
        <f>M4+K4</f>
        <v>165455730</v>
      </c>
      <c r="O4" s="11" t="s">
        <v>8149</v>
      </c>
      <c r="P4" s="13">
        <v>0</v>
      </c>
      <c r="Q4" s="11" t="s">
        <v>6</v>
      </c>
      <c r="R4" s="14">
        <v>0</v>
      </c>
      <c r="S4" s="14">
        <v>0</v>
      </c>
      <c r="T4" s="11" t="s">
        <v>7</v>
      </c>
      <c r="U4" s="11" t="s">
        <v>8</v>
      </c>
      <c r="V4" s="15">
        <v>0</v>
      </c>
      <c r="W4" s="14">
        <v>0</v>
      </c>
      <c r="X4" s="15">
        <v>0</v>
      </c>
      <c r="Y4" s="15">
        <v>0</v>
      </c>
      <c r="Z4" s="14">
        <v>0</v>
      </c>
      <c r="AA4" s="15">
        <v>0</v>
      </c>
      <c r="AB4" s="14">
        <v>0</v>
      </c>
      <c r="AC4" s="15">
        <v>0</v>
      </c>
      <c r="AD4" s="14">
        <v>0</v>
      </c>
      <c r="AE4" s="15">
        <v>0</v>
      </c>
      <c r="AF4" s="14">
        <v>0</v>
      </c>
      <c r="AG4" s="15">
        <v>0</v>
      </c>
      <c r="AH4" s="14">
        <v>0</v>
      </c>
      <c r="AI4" s="15">
        <v>0</v>
      </c>
      <c r="AJ4" s="11" t="s">
        <v>8152</v>
      </c>
      <c r="AK4" s="11" t="s">
        <v>8172</v>
      </c>
      <c r="AL4" s="22">
        <f t="shared" ref="AL4:AL67" si="0">$D$2-D4</f>
        <v>2</v>
      </c>
      <c r="AM4" s="11" t="str">
        <f>VLOOKUP(O4,Sheet2!$D$6:$E$14,2,FALSE)</f>
        <v>Raw Material</v>
      </c>
      <c r="AN4" s="11" t="str">
        <f>VLOOKUP(F4,Sheet2!$E$7:$F$8,2,FALSE)</f>
        <v>RMC</v>
      </c>
      <c r="AO4" s="35" t="s">
        <v>14664</v>
      </c>
      <c r="AP4">
        <f>MATCH(AN4,Sheet2!$F$5:$F$18,0)</f>
        <v>3</v>
      </c>
      <c r="AQ4">
        <f>MATCH(AO4,Sheet2!$F$5:$K$5,0)</f>
        <v>2</v>
      </c>
      <c r="AR4" s="33">
        <f>INDEX(Sheet2!$F$5:$K$18,OPaL!AP4,OPaL!AQ4)</f>
        <v>0</v>
      </c>
      <c r="AS4" s="1">
        <f>N4*(1-AR4)</f>
        <v>165455730</v>
      </c>
    </row>
    <row r="5" spans="1:45" x14ac:dyDescent="0.2">
      <c r="A5" s="11" t="s">
        <v>8205</v>
      </c>
      <c r="B5" s="11" t="s">
        <v>8206</v>
      </c>
      <c r="C5" s="11" t="s">
        <v>9868</v>
      </c>
      <c r="D5" s="21">
        <v>45260</v>
      </c>
      <c r="E5" s="21" t="s">
        <v>9692</v>
      </c>
      <c r="F5" s="21" t="s">
        <v>14656</v>
      </c>
      <c r="G5" s="11" t="s">
        <v>2</v>
      </c>
      <c r="H5" s="11" t="s">
        <v>8151</v>
      </c>
      <c r="I5" s="11" t="s">
        <v>2347</v>
      </c>
      <c r="J5" s="12">
        <v>1435.2</v>
      </c>
      <c r="K5" s="12">
        <v>76913803.200000003</v>
      </c>
      <c r="L5" s="12">
        <v>2793.6</v>
      </c>
      <c r="M5" s="12">
        <v>149711817.61000001</v>
      </c>
      <c r="N5" s="12">
        <f t="shared" ref="N5:N68" si="1">M5+K5</f>
        <v>226625620.81</v>
      </c>
      <c r="O5" s="16" t="s">
        <v>8149</v>
      </c>
      <c r="P5" s="13">
        <v>0</v>
      </c>
      <c r="Q5" s="11" t="s">
        <v>6</v>
      </c>
      <c r="R5" s="14">
        <v>0</v>
      </c>
      <c r="S5" s="14">
        <v>0</v>
      </c>
      <c r="T5" s="11" t="s">
        <v>7</v>
      </c>
      <c r="U5" s="11" t="s">
        <v>8</v>
      </c>
      <c r="V5" s="15">
        <v>0</v>
      </c>
      <c r="W5" s="14">
        <v>0</v>
      </c>
      <c r="X5" s="15">
        <v>0</v>
      </c>
      <c r="Y5" s="15">
        <v>0</v>
      </c>
      <c r="Z5" s="14">
        <v>0</v>
      </c>
      <c r="AA5" s="15">
        <v>0</v>
      </c>
      <c r="AB5" s="14">
        <v>0</v>
      </c>
      <c r="AC5" s="15">
        <v>0</v>
      </c>
      <c r="AD5" s="14">
        <v>0</v>
      </c>
      <c r="AE5" s="15">
        <v>0</v>
      </c>
      <c r="AF5" s="14">
        <v>0</v>
      </c>
      <c r="AG5" s="15">
        <v>0</v>
      </c>
      <c r="AH5" s="14">
        <v>0</v>
      </c>
      <c r="AI5" s="15">
        <v>0</v>
      </c>
      <c r="AJ5" s="11" t="s">
        <v>8152</v>
      </c>
      <c r="AK5" s="11" t="s">
        <v>8172</v>
      </c>
      <c r="AL5" s="22">
        <f t="shared" si="0"/>
        <v>32</v>
      </c>
      <c r="AM5" s="11" t="str">
        <f>VLOOKUP(O5,Sheet2!$D$6:$E$14,2,FALSE)</f>
        <v>Raw Material</v>
      </c>
      <c r="AN5" s="11" t="str">
        <f>VLOOKUP(F5,Sheet2!$E$7:$F$8,2,FALSE)</f>
        <v>RMC</v>
      </c>
      <c r="AO5" s="35" t="s">
        <v>14664</v>
      </c>
      <c r="AP5">
        <f>MATCH(AN5,Sheet2!$F$5:$F$18,0)</f>
        <v>3</v>
      </c>
      <c r="AQ5">
        <f>MATCH(AO5,Sheet2!$F$5:$K$5,0)</f>
        <v>2</v>
      </c>
      <c r="AR5" s="33">
        <f>INDEX(Sheet2!$F$5:$K$18,OPaL!AP5,OPaL!AQ5)</f>
        <v>0</v>
      </c>
      <c r="AS5" s="1">
        <f t="shared" ref="AS5:AS68" si="2">N5*(1-AR5)</f>
        <v>226625620.81</v>
      </c>
    </row>
    <row r="6" spans="1:45" x14ac:dyDescent="0.2">
      <c r="A6" s="11" t="s">
        <v>8170</v>
      </c>
      <c r="B6" s="11" t="s">
        <v>8171</v>
      </c>
      <c r="C6" s="11" t="s">
        <v>6</v>
      </c>
      <c r="D6" s="21">
        <v>45290</v>
      </c>
      <c r="E6" s="21"/>
      <c r="F6" s="21" t="s">
        <v>14656</v>
      </c>
      <c r="G6" s="11" t="s">
        <v>2</v>
      </c>
      <c r="H6" s="11" t="s">
        <v>8155</v>
      </c>
      <c r="I6" s="11" t="s">
        <v>2347</v>
      </c>
      <c r="J6" s="12">
        <v>4588</v>
      </c>
      <c r="K6" s="12">
        <v>52881288</v>
      </c>
      <c r="L6" s="12">
        <v>0</v>
      </c>
      <c r="M6" s="12">
        <v>0</v>
      </c>
      <c r="N6" s="12">
        <f t="shared" si="1"/>
        <v>52881288</v>
      </c>
      <c r="O6" s="11" t="s">
        <v>8149</v>
      </c>
      <c r="P6" s="13">
        <v>0</v>
      </c>
      <c r="Q6" s="11" t="s">
        <v>6</v>
      </c>
      <c r="R6" s="14">
        <v>0</v>
      </c>
      <c r="S6" s="14">
        <v>0</v>
      </c>
      <c r="T6" s="11" t="s">
        <v>7</v>
      </c>
      <c r="U6" s="11" t="s">
        <v>8</v>
      </c>
      <c r="V6" s="15">
        <v>0</v>
      </c>
      <c r="W6" s="14">
        <v>0</v>
      </c>
      <c r="X6" s="15">
        <v>0</v>
      </c>
      <c r="Y6" s="15">
        <v>0</v>
      </c>
      <c r="Z6" s="14">
        <v>0</v>
      </c>
      <c r="AA6" s="15">
        <v>0</v>
      </c>
      <c r="AB6" s="14">
        <v>0</v>
      </c>
      <c r="AC6" s="15">
        <v>0</v>
      </c>
      <c r="AD6" s="14">
        <v>0</v>
      </c>
      <c r="AE6" s="15">
        <v>0</v>
      </c>
      <c r="AF6" s="14">
        <v>0</v>
      </c>
      <c r="AG6" s="15">
        <v>0</v>
      </c>
      <c r="AH6" s="14">
        <v>0</v>
      </c>
      <c r="AI6" s="15">
        <v>0</v>
      </c>
      <c r="AJ6" s="11" t="s">
        <v>8156</v>
      </c>
      <c r="AK6" s="11" t="s">
        <v>8172</v>
      </c>
      <c r="AL6" s="22">
        <f t="shared" si="0"/>
        <v>2</v>
      </c>
      <c r="AM6" s="11" t="str">
        <f>VLOOKUP(O6,Sheet2!$D$6:$E$14,2,FALSE)</f>
        <v>Raw Material</v>
      </c>
      <c r="AN6" s="11" t="str">
        <f>VLOOKUP(F6,Sheet2!$E$7:$F$8,2,FALSE)</f>
        <v>RMC</v>
      </c>
      <c r="AO6" s="35" t="s">
        <v>14664</v>
      </c>
      <c r="AP6">
        <f>MATCH(AN6,Sheet2!$F$5:$F$18,0)</f>
        <v>3</v>
      </c>
      <c r="AQ6">
        <f>MATCH(AO6,Sheet2!$F$5:$K$5,0)</f>
        <v>2</v>
      </c>
      <c r="AR6" s="33">
        <f>INDEX(Sheet2!$F$5:$K$18,OPaL!AP6,OPaL!AQ6)</f>
        <v>0</v>
      </c>
      <c r="AS6" s="1">
        <f t="shared" si="2"/>
        <v>52881288</v>
      </c>
    </row>
    <row r="7" spans="1:45" x14ac:dyDescent="0.2">
      <c r="A7" s="11" t="s">
        <v>9492</v>
      </c>
      <c r="B7" s="11" t="s">
        <v>9493</v>
      </c>
      <c r="C7" s="11" t="s">
        <v>9869</v>
      </c>
      <c r="D7" s="21">
        <v>45260</v>
      </c>
      <c r="E7" s="21" t="s">
        <v>9693</v>
      </c>
      <c r="F7" s="21" t="s">
        <v>14656</v>
      </c>
      <c r="G7" s="11" t="s">
        <v>2</v>
      </c>
      <c r="H7" s="11" t="s">
        <v>9494</v>
      </c>
      <c r="I7" s="11" t="s">
        <v>4</v>
      </c>
      <c r="J7" s="12">
        <v>4184366</v>
      </c>
      <c r="K7" s="12">
        <v>48112482.020000003</v>
      </c>
      <c r="L7" s="12">
        <v>0</v>
      </c>
      <c r="M7" s="12">
        <v>0</v>
      </c>
      <c r="N7" s="12">
        <f t="shared" si="1"/>
        <v>48112482.020000003</v>
      </c>
      <c r="O7" s="11" t="s">
        <v>8227</v>
      </c>
      <c r="P7" s="13">
        <v>0</v>
      </c>
      <c r="Q7" s="11" t="s">
        <v>6</v>
      </c>
      <c r="R7" s="13">
        <v>0</v>
      </c>
      <c r="S7" s="13">
        <v>0</v>
      </c>
      <c r="T7" s="11" t="s">
        <v>7</v>
      </c>
      <c r="U7" s="11" t="s">
        <v>8</v>
      </c>
      <c r="V7" s="15">
        <v>0</v>
      </c>
      <c r="W7" s="13">
        <v>0</v>
      </c>
      <c r="X7" s="15">
        <v>0</v>
      </c>
      <c r="Y7" s="15">
        <v>0</v>
      </c>
      <c r="Z7" s="13">
        <v>0</v>
      </c>
      <c r="AA7" s="15">
        <v>0</v>
      </c>
      <c r="AB7" s="13">
        <v>0</v>
      </c>
      <c r="AC7" s="15">
        <v>0</v>
      </c>
      <c r="AD7" s="13">
        <v>0</v>
      </c>
      <c r="AE7" s="15">
        <v>0</v>
      </c>
      <c r="AF7" s="13">
        <v>0</v>
      </c>
      <c r="AG7" s="15">
        <v>0</v>
      </c>
      <c r="AH7" s="13">
        <v>0</v>
      </c>
      <c r="AI7" s="15">
        <v>0</v>
      </c>
      <c r="AJ7" s="11" t="s">
        <v>9495</v>
      </c>
      <c r="AK7" s="11" t="s">
        <v>8238</v>
      </c>
      <c r="AL7" s="22">
        <f t="shared" si="0"/>
        <v>32</v>
      </c>
      <c r="AM7" s="11" t="str">
        <f>VLOOKUP(O7,Sheet2!$D$6:$E$14,2,FALSE)</f>
        <v>Consumables</v>
      </c>
      <c r="AN7" s="11" t="str">
        <f>VLOOKUP(F7,Sheet2!$E$15:$F$18,2,FALSE)</f>
        <v>CC</v>
      </c>
      <c r="AO7" s="35" t="s">
        <v>14664</v>
      </c>
      <c r="AP7">
        <f>MATCH(AN7,Sheet2!$F$5:$F$18,0)</f>
        <v>11</v>
      </c>
      <c r="AQ7">
        <f>MATCH(AO7,Sheet2!$F$5:$K$5,0)</f>
        <v>2</v>
      </c>
      <c r="AR7" s="33">
        <f>INDEX(Sheet2!$F$5:$K$18,OPaL!AP7,OPaL!AQ7)</f>
        <v>0</v>
      </c>
      <c r="AS7" s="1">
        <f t="shared" si="2"/>
        <v>48112482.020000003</v>
      </c>
    </row>
    <row r="8" spans="1:45" x14ac:dyDescent="0.2">
      <c r="A8" s="11" t="s">
        <v>8201</v>
      </c>
      <c r="B8" s="11" t="s">
        <v>8202</v>
      </c>
      <c r="C8" s="11" t="s">
        <v>9870</v>
      </c>
      <c r="D8" s="21">
        <v>45283</v>
      </c>
      <c r="E8" s="21" t="s">
        <v>9692</v>
      </c>
      <c r="F8" s="21" t="s">
        <v>14656</v>
      </c>
      <c r="G8" s="11" t="s">
        <v>2</v>
      </c>
      <c r="H8" s="11" t="s">
        <v>8151</v>
      </c>
      <c r="I8" s="11" t="s">
        <v>8179</v>
      </c>
      <c r="J8" s="12">
        <v>17.100000000000001</v>
      </c>
      <c r="K8" s="12">
        <v>43827300</v>
      </c>
      <c r="L8" s="12">
        <v>0</v>
      </c>
      <c r="M8" s="12">
        <v>0</v>
      </c>
      <c r="N8" s="12">
        <f t="shared" si="1"/>
        <v>43827300</v>
      </c>
      <c r="O8" s="11" t="s">
        <v>8149</v>
      </c>
      <c r="P8" s="13">
        <v>0</v>
      </c>
      <c r="Q8" s="11" t="s">
        <v>6</v>
      </c>
      <c r="R8" s="14">
        <v>0</v>
      </c>
      <c r="S8" s="14">
        <v>0</v>
      </c>
      <c r="T8" s="11" t="s">
        <v>7</v>
      </c>
      <c r="U8" s="11" t="s">
        <v>8</v>
      </c>
      <c r="V8" s="15">
        <v>0</v>
      </c>
      <c r="W8" s="14">
        <v>0</v>
      </c>
      <c r="X8" s="15">
        <v>0</v>
      </c>
      <c r="Y8" s="15">
        <v>0</v>
      </c>
      <c r="Z8" s="14">
        <v>0</v>
      </c>
      <c r="AA8" s="15">
        <v>0</v>
      </c>
      <c r="AB8" s="14">
        <v>0</v>
      </c>
      <c r="AC8" s="15">
        <v>0</v>
      </c>
      <c r="AD8" s="14">
        <v>0</v>
      </c>
      <c r="AE8" s="15">
        <v>0</v>
      </c>
      <c r="AF8" s="14">
        <v>0</v>
      </c>
      <c r="AG8" s="15">
        <v>0</v>
      </c>
      <c r="AH8" s="14">
        <v>0</v>
      </c>
      <c r="AI8" s="15">
        <v>0</v>
      </c>
      <c r="AJ8" s="11" t="s">
        <v>8152</v>
      </c>
      <c r="AK8" s="11" t="s">
        <v>8172</v>
      </c>
      <c r="AL8" s="22">
        <f t="shared" si="0"/>
        <v>9</v>
      </c>
      <c r="AM8" s="11" t="str">
        <f>VLOOKUP(O8,Sheet2!$D$6:$E$14,2,FALSE)</f>
        <v>Raw Material</v>
      </c>
      <c r="AN8" s="11" t="str">
        <f>VLOOKUP(F8,Sheet2!$E$7:$F$8,2,FALSE)</f>
        <v>RMC</v>
      </c>
      <c r="AO8" s="35" t="s">
        <v>14664</v>
      </c>
      <c r="AP8">
        <f>MATCH(AN8,Sheet2!$F$5:$F$18,0)</f>
        <v>3</v>
      </c>
      <c r="AQ8">
        <f>MATCH(AO8,Sheet2!$F$5:$K$5,0)</f>
        <v>2</v>
      </c>
      <c r="AR8" s="33">
        <f>INDEX(Sheet2!$F$5:$K$18,OPaL!AP8,OPaL!AQ8)</f>
        <v>0</v>
      </c>
      <c r="AS8" s="1">
        <f t="shared" si="2"/>
        <v>43827300</v>
      </c>
    </row>
    <row r="9" spans="1:45" x14ac:dyDescent="0.2">
      <c r="A9" s="11" t="s">
        <v>8205</v>
      </c>
      <c r="B9" s="11" t="s">
        <v>8206</v>
      </c>
      <c r="C9" s="11" t="s">
        <v>9868</v>
      </c>
      <c r="D9" s="21">
        <v>45260</v>
      </c>
      <c r="E9" s="21" t="s">
        <v>9692</v>
      </c>
      <c r="F9" s="21" t="s">
        <v>14656</v>
      </c>
      <c r="G9" s="11" t="s">
        <v>2</v>
      </c>
      <c r="H9" s="11" t="s">
        <v>8157</v>
      </c>
      <c r="I9" s="11" t="s">
        <v>2347</v>
      </c>
      <c r="J9" s="12">
        <v>756.52800000000002</v>
      </c>
      <c r="K9" s="12">
        <v>40543092.049999997</v>
      </c>
      <c r="L9" s="12">
        <v>0</v>
      </c>
      <c r="M9" s="12">
        <v>0</v>
      </c>
      <c r="N9" s="12">
        <f t="shared" si="1"/>
        <v>40543092.049999997</v>
      </c>
      <c r="O9" s="11" t="s">
        <v>8149</v>
      </c>
      <c r="P9" s="13">
        <v>0</v>
      </c>
      <c r="Q9" s="11" t="s">
        <v>6</v>
      </c>
      <c r="R9" s="14">
        <v>0</v>
      </c>
      <c r="S9" s="14">
        <v>0</v>
      </c>
      <c r="T9" s="11" t="s">
        <v>7</v>
      </c>
      <c r="U9" s="11" t="s">
        <v>8</v>
      </c>
      <c r="V9" s="15">
        <v>0</v>
      </c>
      <c r="W9" s="14">
        <v>0</v>
      </c>
      <c r="X9" s="15">
        <v>0</v>
      </c>
      <c r="Y9" s="15">
        <v>0</v>
      </c>
      <c r="Z9" s="14">
        <v>0</v>
      </c>
      <c r="AA9" s="15">
        <v>0</v>
      </c>
      <c r="AB9" s="14">
        <v>0</v>
      </c>
      <c r="AC9" s="15">
        <v>0</v>
      </c>
      <c r="AD9" s="14">
        <v>0</v>
      </c>
      <c r="AE9" s="15">
        <v>0</v>
      </c>
      <c r="AF9" s="14">
        <v>0</v>
      </c>
      <c r="AG9" s="15">
        <v>0</v>
      </c>
      <c r="AH9" s="14">
        <v>0</v>
      </c>
      <c r="AI9" s="15">
        <v>0</v>
      </c>
      <c r="AJ9" s="11" t="s">
        <v>8158</v>
      </c>
      <c r="AK9" s="11" t="s">
        <v>8172</v>
      </c>
      <c r="AL9" s="22">
        <f t="shared" si="0"/>
        <v>32</v>
      </c>
      <c r="AM9" s="11" t="str">
        <f>VLOOKUP(O9,Sheet2!$D$6:$E$14,2,FALSE)</f>
        <v>Raw Material</v>
      </c>
      <c r="AN9" s="11" t="str">
        <f>VLOOKUP(F9,Sheet2!$E$7:$F$8,2,FALSE)</f>
        <v>RMC</v>
      </c>
      <c r="AO9" s="35" t="s">
        <v>14664</v>
      </c>
      <c r="AP9">
        <f>MATCH(AN9,Sheet2!$F$5:$F$18,0)</f>
        <v>3</v>
      </c>
      <c r="AQ9">
        <f>MATCH(AO9,Sheet2!$F$5:$K$5,0)</f>
        <v>2</v>
      </c>
      <c r="AR9" s="33">
        <f>INDEX(Sheet2!$F$5:$K$18,OPaL!AP9,OPaL!AQ9)</f>
        <v>0</v>
      </c>
      <c r="AS9" s="1">
        <f t="shared" si="2"/>
        <v>40543092.049999997</v>
      </c>
    </row>
    <row r="10" spans="1:45" x14ac:dyDescent="0.2">
      <c r="A10" s="11" t="s">
        <v>9458</v>
      </c>
      <c r="B10" s="11" t="s">
        <v>9459</v>
      </c>
      <c r="C10" s="11" t="s">
        <v>9871</v>
      </c>
      <c r="D10" s="21">
        <v>45291</v>
      </c>
      <c r="E10" s="21" t="s">
        <v>9694</v>
      </c>
      <c r="F10" s="21" t="s">
        <v>14657</v>
      </c>
      <c r="G10" s="11" t="s">
        <v>2</v>
      </c>
      <c r="H10" s="11" t="s">
        <v>8239</v>
      </c>
      <c r="I10" s="11" t="s">
        <v>8236</v>
      </c>
      <c r="J10" s="12">
        <v>501.01799999999997</v>
      </c>
      <c r="K10" s="12">
        <v>37290677.829999998</v>
      </c>
      <c r="L10" s="12">
        <v>0</v>
      </c>
      <c r="M10" s="12">
        <v>0</v>
      </c>
      <c r="N10" s="12">
        <f t="shared" si="1"/>
        <v>37290677.829999998</v>
      </c>
      <c r="O10" s="11" t="s">
        <v>8227</v>
      </c>
      <c r="P10" s="13">
        <v>0</v>
      </c>
      <c r="Q10" s="11" t="s">
        <v>6</v>
      </c>
      <c r="R10" s="14">
        <v>0</v>
      </c>
      <c r="S10" s="14">
        <v>0</v>
      </c>
      <c r="T10" s="11" t="s">
        <v>7</v>
      </c>
      <c r="U10" s="11" t="s">
        <v>8</v>
      </c>
      <c r="V10" s="15">
        <v>0</v>
      </c>
      <c r="W10" s="14">
        <v>0</v>
      </c>
      <c r="X10" s="15">
        <v>0</v>
      </c>
      <c r="Y10" s="15">
        <v>0</v>
      </c>
      <c r="Z10" s="14">
        <v>0</v>
      </c>
      <c r="AA10" s="15">
        <v>0</v>
      </c>
      <c r="AB10" s="14">
        <v>0</v>
      </c>
      <c r="AC10" s="15">
        <v>0</v>
      </c>
      <c r="AD10" s="14">
        <v>0</v>
      </c>
      <c r="AE10" s="15">
        <v>0</v>
      </c>
      <c r="AF10" s="14">
        <v>0</v>
      </c>
      <c r="AG10" s="15">
        <v>0</v>
      </c>
      <c r="AH10" s="14">
        <v>0</v>
      </c>
      <c r="AI10" s="15">
        <v>0</v>
      </c>
      <c r="AJ10" s="11" t="s">
        <v>8240</v>
      </c>
      <c r="AK10" s="11" t="s">
        <v>8238</v>
      </c>
      <c r="AL10" s="22">
        <f t="shared" si="0"/>
        <v>1</v>
      </c>
      <c r="AM10" s="11" t="str">
        <f>VLOOKUP(O10,Sheet2!$D$6:$E$14,2,FALSE)</f>
        <v>Consumables</v>
      </c>
      <c r="AN10" s="11" t="str">
        <f>VLOOKUP(F10,Sheet2!$E$15:$F$18,2,FALSE)</f>
        <v>CO</v>
      </c>
      <c r="AO10" s="35" t="s">
        <v>14664</v>
      </c>
      <c r="AP10">
        <f>MATCH(AN10,Sheet2!$F$5:$F$18,0)</f>
        <v>12</v>
      </c>
      <c r="AQ10">
        <f>MATCH(AO10,Sheet2!$F$5:$K$5,0)</f>
        <v>2</v>
      </c>
      <c r="AR10" s="33">
        <f>INDEX(Sheet2!$F$5:$K$18,OPaL!AP10,OPaL!AQ10)</f>
        <v>0</v>
      </c>
      <c r="AS10" s="1">
        <f t="shared" si="2"/>
        <v>37290677.829999998</v>
      </c>
    </row>
    <row r="11" spans="1:45" x14ac:dyDescent="0.2">
      <c r="A11" s="11" t="s">
        <v>8211</v>
      </c>
      <c r="B11" s="11" t="s">
        <v>8212</v>
      </c>
      <c r="C11" s="11" t="s">
        <v>9872</v>
      </c>
      <c r="D11" s="21">
        <v>45260</v>
      </c>
      <c r="E11" s="21" t="s">
        <v>9695</v>
      </c>
      <c r="F11" s="21" t="s">
        <v>14656</v>
      </c>
      <c r="G11" s="11" t="s">
        <v>2</v>
      </c>
      <c r="H11" s="11" t="s">
        <v>8151</v>
      </c>
      <c r="I11" s="11" t="s">
        <v>8179</v>
      </c>
      <c r="J11" s="12">
        <v>96</v>
      </c>
      <c r="K11" s="12">
        <v>33199620.48</v>
      </c>
      <c r="L11" s="12">
        <v>0</v>
      </c>
      <c r="M11" s="12">
        <v>0</v>
      </c>
      <c r="N11" s="12">
        <f t="shared" si="1"/>
        <v>33199620.48</v>
      </c>
      <c r="O11" s="11" t="s">
        <v>8149</v>
      </c>
      <c r="P11" s="13">
        <v>0</v>
      </c>
      <c r="Q11" s="11" t="s">
        <v>6</v>
      </c>
      <c r="R11" s="14">
        <v>0</v>
      </c>
      <c r="S11" s="14">
        <v>0</v>
      </c>
      <c r="T11" s="11" t="s">
        <v>7</v>
      </c>
      <c r="U11" s="11" t="s">
        <v>8</v>
      </c>
      <c r="V11" s="15">
        <v>0</v>
      </c>
      <c r="W11" s="14">
        <v>0</v>
      </c>
      <c r="X11" s="15">
        <v>0</v>
      </c>
      <c r="Y11" s="15">
        <v>0</v>
      </c>
      <c r="Z11" s="14">
        <v>0</v>
      </c>
      <c r="AA11" s="15">
        <v>0</v>
      </c>
      <c r="AB11" s="14">
        <v>0</v>
      </c>
      <c r="AC11" s="15">
        <v>0</v>
      </c>
      <c r="AD11" s="14">
        <v>0</v>
      </c>
      <c r="AE11" s="15">
        <v>0</v>
      </c>
      <c r="AF11" s="14">
        <v>0</v>
      </c>
      <c r="AG11" s="15">
        <v>0</v>
      </c>
      <c r="AH11" s="14">
        <v>0</v>
      </c>
      <c r="AI11" s="15">
        <v>0</v>
      </c>
      <c r="AJ11" s="11" t="s">
        <v>8152</v>
      </c>
      <c r="AK11" s="11" t="s">
        <v>8163</v>
      </c>
      <c r="AL11" s="22">
        <f t="shared" si="0"/>
        <v>32</v>
      </c>
      <c r="AM11" s="11" t="str">
        <f>VLOOKUP(O11,Sheet2!$D$6:$E$14,2,FALSE)</f>
        <v>Raw Material</v>
      </c>
      <c r="AN11" s="11" t="str">
        <f>VLOOKUP(F11,Sheet2!$E$7:$F$8,2,FALSE)</f>
        <v>RMC</v>
      </c>
      <c r="AO11" s="35" t="s">
        <v>14664</v>
      </c>
      <c r="AP11">
        <f>MATCH(AN11,Sheet2!$F$5:$F$18,0)</f>
        <v>3</v>
      </c>
      <c r="AQ11">
        <f>MATCH(AO11,Sheet2!$F$5:$K$5,0)</f>
        <v>2</v>
      </c>
      <c r="AR11" s="33">
        <f>INDEX(Sheet2!$F$5:$K$18,OPaL!AP11,OPaL!AQ11)</f>
        <v>0</v>
      </c>
      <c r="AS11" s="1">
        <f t="shared" si="2"/>
        <v>33199620.48</v>
      </c>
    </row>
    <row r="12" spans="1:45" x14ac:dyDescent="0.2">
      <c r="A12" s="11" t="s">
        <v>8221</v>
      </c>
      <c r="B12" s="11" t="s">
        <v>8222</v>
      </c>
      <c r="C12" s="11" t="s">
        <v>9873</v>
      </c>
      <c r="D12" s="21">
        <v>45283</v>
      </c>
      <c r="E12" s="21" t="s">
        <v>9695</v>
      </c>
      <c r="F12" s="21" t="s">
        <v>14656</v>
      </c>
      <c r="G12" s="11" t="s">
        <v>2</v>
      </c>
      <c r="H12" s="11" t="s">
        <v>8153</v>
      </c>
      <c r="I12" s="11" t="s">
        <v>8179</v>
      </c>
      <c r="J12" s="12">
        <v>329.62400000000002</v>
      </c>
      <c r="K12" s="12">
        <v>28401392.710000001</v>
      </c>
      <c r="L12" s="12">
        <v>0</v>
      </c>
      <c r="M12" s="12">
        <v>0</v>
      </c>
      <c r="N12" s="12">
        <f t="shared" si="1"/>
        <v>28401392.710000001</v>
      </c>
      <c r="O12" s="11" t="s">
        <v>8149</v>
      </c>
      <c r="P12" s="13">
        <v>0</v>
      </c>
      <c r="Q12" s="11" t="s">
        <v>6</v>
      </c>
      <c r="R12" s="14">
        <v>0</v>
      </c>
      <c r="S12" s="14">
        <v>0</v>
      </c>
      <c r="T12" s="11" t="s">
        <v>7</v>
      </c>
      <c r="U12" s="11" t="s">
        <v>8</v>
      </c>
      <c r="V12" s="15">
        <v>0</v>
      </c>
      <c r="W12" s="14">
        <v>0</v>
      </c>
      <c r="X12" s="15">
        <v>0</v>
      </c>
      <c r="Y12" s="15">
        <v>0</v>
      </c>
      <c r="Z12" s="14">
        <v>0</v>
      </c>
      <c r="AA12" s="15">
        <v>0</v>
      </c>
      <c r="AB12" s="14">
        <v>0</v>
      </c>
      <c r="AC12" s="15">
        <v>0</v>
      </c>
      <c r="AD12" s="14">
        <v>0</v>
      </c>
      <c r="AE12" s="15">
        <v>0</v>
      </c>
      <c r="AF12" s="14">
        <v>0</v>
      </c>
      <c r="AG12" s="15">
        <v>0</v>
      </c>
      <c r="AH12" s="14">
        <v>0</v>
      </c>
      <c r="AI12" s="15">
        <v>0</v>
      </c>
      <c r="AJ12" s="11" t="s">
        <v>8154</v>
      </c>
      <c r="AK12" s="11" t="s">
        <v>8180</v>
      </c>
      <c r="AL12" s="22">
        <f t="shared" si="0"/>
        <v>9</v>
      </c>
      <c r="AM12" s="11" t="str">
        <f>VLOOKUP(O12,Sheet2!$D$6:$E$14,2,FALSE)</f>
        <v>Raw Material</v>
      </c>
      <c r="AN12" s="11" t="str">
        <f>VLOOKUP(F12,Sheet2!$E$7:$F$8,2,FALSE)</f>
        <v>RMC</v>
      </c>
      <c r="AO12" s="35" t="s">
        <v>14664</v>
      </c>
      <c r="AP12">
        <f>MATCH(AN12,Sheet2!$F$5:$F$18,0)</f>
        <v>3</v>
      </c>
      <c r="AQ12">
        <f>MATCH(AO12,Sheet2!$F$5:$K$5,0)</f>
        <v>2</v>
      </c>
      <c r="AR12" s="33">
        <f>INDEX(Sheet2!$F$5:$K$18,OPaL!AP12,OPaL!AQ12)</f>
        <v>0</v>
      </c>
      <c r="AS12" s="1">
        <f t="shared" si="2"/>
        <v>28401392.710000001</v>
      </c>
    </row>
    <row r="13" spans="1:45" x14ac:dyDescent="0.2">
      <c r="A13" s="11" t="s">
        <v>8221</v>
      </c>
      <c r="B13" s="11" t="s">
        <v>8222</v>
      </c>
      <c r="C13" s="11" t="s">
        <v>9873</v>
      </c>
      <c r="D13" s="21">
        <v>45283</v>
      </c>
      <c r="E13" s="21" t="s">
        <v>9695</v>
      </c>
      <c r="F13" s="21" t="s">
        <v>14656</v>
      </c>
      <c r="G13" s="11" t="s">
        <v>2</v>
      </c>
      <c r="H13" s="11" t="s">
        <v>8181</v>
      </c>
      <c r="I13" s="11" t="s">
        <v>8179</v>
      </c>
      <c r="J13" s="12">
        <v>317.29899999999998</v>
      </c>
      <c r="K13" s="12">
        <v>27339433.739999998</v>
      </c>
      <c r="L13" s="12">
        <v>0</v>
      </c>
      <c r="M13" s="12">
        <v>0</v>
      </c>
      <c r="N13" s="12">
        <f t="shared" si="1"/>
        <v>27339433.739999998</v>
      </c>
      <c r="O13" s="11" t="s">
        <v>8149</v>
      </c>
      <c r="P13" s="13">
        <v>0</v>
      </c>
      <c r="Q13" s="11" t="s">
        <v>6</v>
      </c>
      <c r="R13" s="14">
        <v>0</v>
      </c>
      <c r="S13" s="14">
        <v>0</v>
      </c>
      <c r="T13" s="11" t="s">
        <v>7</v>
      </c>
      <c r="U13" s="11" t="s">
        <v>8</v>
      </c>
      <c r="V13" s="15">
        <v>0</v>
      </c>
      <c r="W13" s="14">
        <v>0</v>
      </c>
      <c r="X13" s="15">
        <v>0</v>
      </c>
      <c r="Y13" s="15">
        <v>0</v>
      </c>
      <c r="Z13" s="14">
        <v>0</v>
      </c>
      <c r="AA13" s="15">
        <v>0</v>
      </c>
      <c r="AB13" s="14">
        <v>0</v>
      </c>
      <c r="AC13" s="15">
        <v>0</v>
      </c>
      <c r="AD13" s="14">
        <v>0</v>
      </c>
      <c r="AE13" s="15">
        <v>0</v>
      </c>
      <c r="AF13" s="14">
        <v>0</v>
      </c>
      <c r="AG13" s="15">
        <v>0</v>
      </c>
      <c r="AH13" s="14">
        <v>0</v>
      </c>
      <c r="AI13" s="15">
        <v>0</v>
      </c>
      <c r="AJ13" s="11" t="s">
        <v>8182</v>
      </c>
      <c r="AK13" s="11" t="s">
        <v>8180</v>
      </c>
      <c r="AL13" s="22">
        <f t="shared" si="0"/>
        <v>9</v>
      </c>
      <c r="AM13" s="11" t="str">
        <f>VLOOKUP(O13,Sheet2!$D$6:$E$14,2,FALSE)</f>
        <v>Raw Material</v>
      </c>
      <c r="AN13" s="11" t="str">
        <f>VLOOKUP(F13,Sheet2!$E$7:$F$8,2,FALSE)</f>
        <v>RMC</v>
      </c>
      <c r="AO13" s="35" t="s">
        <v>14664</v>
      </c>
      <c r="AP13">
        <f>MATCH(AN13,Sheet2!$F$5:$F$18,0)</f>
        <v>3</v>
      </c>
      <c r="AQ13">
        <f>MATCH(AO13,Sheet2!$F$5:$K$5,0)</f>
        <v>2</v>
      </c>
      <c r="AR13" s="33">
        <f>INDEX(Sheet2!$F$5:$K$18,OPaL!AP13,OPaL!AQ13)</f>
        <v>0</v>
      </c>
      <c r="AS13" s="1">
        <f t="shared" si="2"/>
        <v>27339433.739999998</v>
      </c>
    </row>
    <row r="14" spans="1:45" x14ac:dyDescent="0.2">
      <c r="A14" s="11" t="s">
        <v>8166</v>
      </c>
      <c r="B14" s="11" t="s">
        <v>8167</v>
      </c>
      <c r="C14" s="11" t="s">
        <v>9874</v>
      </c>
      <c r="D14" s="21">
        <v>45107</v>
      </c>
      <c r="E14" s="21"/>
      <c r="F14" s="21" t="s">
        <v>14656</v>
      </c>
      <c r="G14" s="11" t="s">
        <v>2</v>
      </c>
      <c r="H14" s="11" t="s">
        <v>8157</v>
      </c>
      <c r="I14" s="11" t="s">
        <v>2347</v>
      </c>
      <c r="J14" s="12">
        <v>7475</v>
      </c>
      <c r="K14" s="12">
        <v>22051250</v>
      </c>
      <c r="L14" s="12">
        <v>0</v>
      </c>
      <c r="M14" s="12">
        <v>0</v>
      </c>
      <c r="N14" s="12">
        <f t="shared" si="1"/>
        <v>22051250</v>
      </c>
      <c r="O14" s="11" t="s">
        <v>8149</v>
      </c>
      <c r="P14" s="13">
        <v>0</v>
      </c>
      <c r="Q14" s="11" t="s">
        <v>6</v>
      </c>
      <c r="R14" s="14">
        <v>0</v>
      </c>
      <c r="S14" s="14">
        <v>0</v>
      </c>
      <c r="T14" s="11" t="s">
        <v>7</v>
      </c>
      <c r="U14" s="11" t="s">
        <v>8</v>
      </c>
      <c r="V14" s="15">
        <v>0</v>
      </c>
      <c r="W14" s="14">
        <v>0</v>
      </c>
      <c r="X14" s="15">
        <v>0</v>
      </c>
      <c r="Y14" s="15">
        <v>0</v>
      </c>
      <c r="Z14" s="14">
        <v>0</v>
      </c>
      <c r="AA14" s="15">
        <v>0</v>
      </c>
      <c r="AB14" s="14">
        <v>0</v>
      </c>
      <c r="AC14" s="15">
        <v>0</v>
      </c>
      <c r="AD14" s="14">
        <v>0</v>
      </c>
      <c r="AE14" s="15">
        <v>0</v>
      </c>
      <c r="AF14" s="14">
        <v>0</v>
      </c>
      <c r="AG14" s="15">
        <v>0</v>
      </c>
      <c r="AH14" s="14">
        <v>0</v>
      </c>
      <c r="AI14" s="15">
        <v>0</v>
      </c>
      <c r="AJ14" s="11" t="s">
        <v>8158</v>
      </c>
      <c r="AK14" s="11" t="s">
        <v>8150</v>
      </c>
      <c r="AL14" s="22">
        <f t="shared" si="0"/>
        <v>185</v>
      </c>
      <c r="AM14" s="11" t="str">
        <f>VLOOKUP(O14,Sheet2!$D$6:$E$14,2,FALSE)</f>
        <v>Raw Material</v>
      </c>
      <c r="AN14" s="11" t="str">
        <f>VLOOKUP(F14,Sheet2!$E$7:$F$8,2,FALSE)</f>
        <v>RMC</v>
      </c>
      <c r="AO14" s="35" t="s">
        <v>14666</v>
      </c>
      <c r="AP14">
        <f>MATCH(AN14,Sheet2!$F$5:$F$18,0)</f>
        <v>3</v>
      </c>
      <c r="AQ14">
        <f>MATCH(AO14,Sheet2!$F$5:$K$5,0)</f>
        <v>4</v>
      </c>
      <c r="AR14" s="33">
        <f>INDEX(Sheet2!$F$5:$K$18,OPaL!AP14,OPaL!AQ14)</f>
        <v>0</v>
      </c>
      <c r="AS14" s="1">
        <f t="shared" si="2"/>
        <v>22051250</v>
      </c>
    </row>
    <row r="15" spans="1:45" x14ac:dyDescent="0.2">
      <c r="A15" s="11" t="s">
        <v>8161</v>
      </c>
      <c r="B15" s="11" t="s">
        <v>8162</v>
      </c>
      <c r="C15" s="11" t="s">
        <v>6</v>
      </c>
      <c r="D15" s="21">
        <v>45208</v>
      </c>
      <c r="E15" s="21"/>
      <c r="F15" s="21" t="s">
        <v>14656</v>
      </c>
      <c r="G15" s="11" t="s">
        <v>2</v>
      </c>
      <c r="H15" s="11" t="s">
        <v>8151</v>
      </c>
      <c r="I15" s="11" t="s">
        <v>2347</v>
      </c>
      <c r="J15" s="12">
        <v>18000</v>
      </c>
      <c r="K15" s="12">
        <v>21924000</v>
      </c>
      <c r="L15" s="12">
        <v>0</v>
      </c>
      <c r="M15" s="12">
        <v>0</v>
      </c>
      <c r="N15" s="12">
        <f t="shared" si="1"/>
        <v>21924000</v>
      </c>
      <c r="O15" s="11" t="s">
        <v>8149</v>
      </c>
      <c r="P15" s="13">
        <v>0</v>
      </c>
      <c r="Q15" s="11" t="s">
        <v>6</v>
      </c>
      <c r="R15" s="14">
        <v>0</v>
      </c>
      <c r="S15" s="14">
        <v>0</v>
      </c>
      <c r="T15" s="11" t="s">
        <v>7</v>
      </c>
      <c r="U15" s="11" t="s">
        <v>8</v>
      </c>
      <c r="V15" s="15">
        <v>0</v>
      </c>
      <c r="W15" s="14">
        <v>0</v>
      </c>
      <c r="X15" s="15">
        <v>0</v>
      </c>
      <c r="Y15" s="15">
        <v>0</v>
      </c>
      <c r="Z15" s="14">
        <v>0</v>
      </c>
      <c r="AA15" s="15">
        <v>0</v>
      </c>
      <c r="AB15" s="14">
        <v>0</v>
      </c>
      <c r="AC15" s="15">
        <v>0</v>
      </c>
      <c r="AD15" s="14">
        <v>0</v>
      </c>
      <c r="AE15" s="15">
        <v>0</v>
      </c>
      <c r="AF15" s="14">
        <v>0</v>
      </c>
      <c r="AG15" s="15">
        <v>0</v>
      </c>
      <c r="AH15" s="14">
        <v>0</v>
      </c>
      <c r="AI15" s="15">
        <v>0</v>
      </c>
      <c r="AJ15" s="11" t="s">
        <v>8152</v>
      </c>
      <c r="AK15" s="11" t="s">
        <v>8163</v>
      </c>
      <c r="AL15" s="22">
        <f t="shared" si="0"/>
        <v>84</v>
      </c>
      <c r="AM15" s="11" t="str">
        <f>VLOOKUP(O15,Sheet2!$D$6:$E$14,2,FALSE)</f>
        <v>Raw Material</v>
      </c>
      <c r="AN15" s="11" t="str">
        <f>VLOOKUP(F15,Sheet2!$E$7:$F$8,2,FALSE)</f>
        <v>RMC</v>
      </c>
      <c r="AO15" s="35" t="s">
        <v>14664</v>
      </c>
      <c r="AP15">
        <f>MATCH(AN15,Sheet2!$F$5:$F$18,0)</f>
        <v>3</v>
      </c>
      <c r="AQ15">
        <f>MATCH(AO15,Sheet2!$F$5:$K$5,0)</f>
        <v>2</v>
      </c>
      <c r="AR15" s="33">
        <f>INDEX(Sheet2!$F$5:$K$18,OPaL!AP15,OPaL!AQ15)</f>
        <v>0</v>
      </c>
      <c r="AS15" s="1">
        <f t="shared" si="2"/>
        <v>21924000</v>
      </c>
    </row>
    <row r="16" spans="1:45" x14ac:dyDescent="0.2">
      <c r="A16" s="11" t="s">
        <v>9488</v>
      </c>
      <c r="B16" s="16" t="s">
        <v>9489</v>
      </c>
      <c r="C16" s="11" t="s">
        <v>9875</v>
      </c>
      <c r="D16" s="21">
        <v>45281</v>
      </c>
      <c r="E16" s="21" t="s">
        <v>9693</v>
      </c>
      <c r="F16" s="21" t="s">
        <v>14656</v>
      </c>
      <c r="G16" s="11" t="s">
        <v>2</v>
      </c>
      <c r="H16" s="11" t="s">
        <v>9490</v>
      </c>
      <c r="I16" s="11" t="s">
        <v>4</v>
      </c>
      <c r="J16" s="12">
        <v>1831052</v>
      </c>
      <c r="K16" s="12">
        <v>20724067.699999999</v>
      </c>
      <c r="L16" s="12">
        <v>0</v>
      </c>
      <c r="M16" s="12">
        <v>0</v>
      </c>
      <c r="N16" s="12">
        <f t="shared" si="1"/>
        <v>20724067.699999999</v>
      </c>
      <c r="O16" s="11" t="s">
        <v>8227</v>
      </c>
      <c r="P16" s="13">
        <v>0</v>
      </c>
      <c r="Q16" s="11" t="s">
        <v>6</v>
      </c>
      <c r="R16" s="13">
        <v>0</v>
      </c>
      <c r="S16" s="13">
        <v>0</v>
      </c>
      <c r="T16" s="11" t="s">
        <v>7</v>
      </c>
      <c r="U16" s="11" t="s">
        <v>8</v>
      </c>
      <c r="V16" s="15">
        <v>0</v>
      </c>
      <c r="W16" s="13">
        <v>0</v>
      </c>
      <c r="X16" s="15">
        <v>0</v>
      </c>
      <c r="Y16" s="15">
        <v>0</v>
      </c>
      <c r="Z16" s="13">
        <v>0</v>
      </c>
      <c r="AA16" s="15">
        <v>0</v>
      </c>
      <c r="AB16" s="13">
        <v>0</v>
      </c>
      <c r="AC16" s="15">
        <v>0</v>
      </c>
      <c r="AD16" s="13">
        <v>0</v>
      </c>
      <c r="AE16" s="15">
        <v>0</v>
      </c>
      <c r="AF16" s="13">
        <v>0</v>
      </c>
      <c r="AG16" s="15">
        <v>0</v>
      </c>
      <c r="AH16" s="13">
        <v>0</v>
      </c>
      <c r="AI16" s="15">
        <v>0</v>
      </c>
      <c r="AJ16" s="11" t="s">
        <v>9491</v>
      </c>
      <c r="AK16" s="11" t="s">
        <v>8238</v>
      </c>
      <c r="AL16" s="22">
        <f t="shared" si="0"/>
        <v>11</v>
      </c>
      <c r="AM16" s="11" t="str">
        <f>VLOOKUP(O16,Sheet2!$D$6:$E$14,2,FALSE)</f>
        <v>Consumables</v>
      </c>
      <c r="AN16" s="11" t="str">
        <f>VLOOKUP(F16,Sheet2!$E$15:$F$18,2,FALSE)</f>
        <v>CC</v>
      </c>
      <c r="AO16" s="35" t="s">
        <v>14664</v>
      </c>
      <c r="AP16">
        <f>MATCH(AN16,Sheet2!$F$5:$F$18,0)</f>
        <v>11</v>
      </c>
      <c r="AQ16">
        <f>MATCH(AO16,Sheet2!$F$5:$K$5,0)</f>
        <v>2</v>
      </c>
      <c r="AR16" s="33">
        <f>INDEX(Sheet2!$F$5:$K$18,OPaL!AP16,OPaL!AQ16)</f>
        <v>0</v>
      </c>
      <c r="AS16" s="1">
        <f t="shared" si="2"/>
        <v>20724067.699999999</v>
      </c>
    </row>
    <row r="17" spans="1:45" x14ac:dyDescent="0.2">
      <c r="A17" s="11" t="s">
        <v>9485</v>
      </c>
      <c r="B17" s="11" t="s">
        <v>9486</v>
      </c>
      <c r="C17" s="11" t="s">
        <v>9876</v>
      </c>
      <c r="D17" s="21">
        <v>45281</v>
      </c>
      <c r="E17" s="21" t="s">
        <v>9696</v>
      </c>
      <c r="F17" s="21" t="s">
        <v>14656</v>
      </c>
      <c r="G17" s="11" t="s">
        <v>2</v>
      </c>
      <c r="H17" s="11" t="s">
        <v>3</v>
      </c>
      <c r="I17" s="11" t="s">
        <v>9487</v>
      </c>
      <c r="J17" s="12">
        <v>1351</v>
      </c>
      <c r="K17" s="12">
        <v>18223644.780000001</v>
      </c>
      <c r="L17" s="12">
        <v>0</v>
      </c>
      <c r="M17" s="12">
        <v>0</v>
      </c>
      <c r="N17" s="12">
        <f t="shared" si="1"/>
        <v>18223644.780000001</v>
      </c>
      <c r="O17" s="11" t="s">
        <v>8227</v>
      </c>
      <c r="P17" s="13">
        <v>0</v>
      </c>
      <c r="Q17" s="11" t="s">
        <v>6</v>
      </c>
      <c r="R17" s="14">
        <v>0</v>
      </c>
      <c r="S17" s="14">
        <v>0</v>
      </c>
      <c r="T17" s="11" t="s">
        <v>7</v>
      </c>
      <c r="U17" s="11" t="s">
        <v>8</v>
      </c>
      <c r="V17" s="15">
        <v>0</v>
      </c>
      <c r="W17" s="14">
        <v>0</v>
      </c>
      <c r="X17" s="15">
        <v>0</v>
      </c>
      <c r="Y17" s="15">
        <v>0</v>
      </c>
      <c r="Z17" s="14">
        <v>0</v>
      </c>
      <c r="AA17" s="15">
        <v>0</v>
      </c>
      <c r="AB17" s="14">
        <v>0</v>
      </c>
      <c r="AC17" s="15">
        <v>0</v>
      </c>
      <c r="AD17" s="14">
        <v>0</v>
      </c>
      <c r="AE17" s="15">
        <v>0</v>
      </c>
      <c r="AF17" s="14">
        <v>0</v>
      </c>
      <c r="AG17" s="15">
        <v>0</v>
      </c>
      <c r="AH17" s="14">
        <v>0</v>
      </c>
      <c r="AI17" s="15">
        <v>0</v>
      </c>
      <c r="AJ17" s="11" t="s">
        <v>9</v>
      </c>
      <c r="AK17" s="11" t="s">
        <v>8238</v>
      </c>
      <c r="AL17" s="22">
        <f t="shared" si="0"/>
        <v>11</v>
      </c>
      <c r="AM17" s="11" t="str">
        <f>VLOOKUP(O17,Sheet2!$D$6:$E$14,2,FALSE)</f>
        <v>Consumables</v>
      </c>
      <c r="AN17" s="11" t="str">
        <f>VLOOKUP(F17,Sheet2!$E$15:$F$18,2,FALSE)</f>
        <v>CC</v>
      </c>
      <c r="AO17" s="35" t="s">
        <v>14664</v>
      </c>
      <c r="AP17">
        <f>MATCH(AN17,Sheet2!$F$5:$F$18,0)</f>
        <v>11</v>
      </c>
      <c r="AQ17">
        <f>MATCH(AO17,Sheet2!$F$5:$K$5,0)</f>
        <v>2</v>
      </c>
      <c r="AR17" s="33">
        <f>INDEX(Sheet2!$F$5:$K$18,OPaL!AP17,OPaL!AQ17)</f>
        <v>0</v>
      </c>
      <c r="AS17" s="1">
        <f t="shared" si="2"/>
        <v>18223644.780000001</v>
      </c>
    </row>
    <row r="18" spans="1:45" x14ac:dyDescent="0.2">
      <c r="A18" s="11" t="s">
        <v>8185</v>
      </c>
      <c r="B18" s="16" t="s">
        <v>8186</v>
      </c>
      <c r="C18" s="11" t="s">
        <v>6</v>
      </c>
      <c r="D18" s="21">
        <v>45260</v>
      </c>
      <c r="E18" s="21"/>
      <c r="F18" s="21" t="s">
        <v>14656</v>
      </c>
      <c r="G18" s="11" t="s">
        <v>2</v>
      </c>
      <c r="H18" s="11" t="s">
        <v>8151</v>
      </c>
      <c r="I18" s="11" t="s">
        <v>2347</v>
      </c>
      <c r="J18" s="12">
        <v>12500</v>
      </c>
      <c r="K18" s="12">
        <v>17712500</v>
      </c>
      <c r="L18" s="12">
        <v>9600</v>
      </c>
      <c r="M18" s="12">
        <v>13603200</v>
      </c>
      <c r="N18" s="12">
        <f t="shared" si="1"/>
        <v>31315700</v>
      </c>
      <c r="O18" s="11" t="s">
        <v>8149</v>
      </c>
      <c r="P18" s="13">
        <v>0</v>
      </c>
      <c r="Q18" s="11" t="s">
        <v>6</v>
      </c>
      <c r="R18" s="14">
        <v>0</v>
      </c>
      <c r="S18" s="14">
        <v>0</v>
      </c>
      <c r="T18" s="11" t="s">
        <v>7</v>
      </c>
      <c r="U18" s="11" t="s">
        <v>8</v>
      </c>
      <c r="V18" s="15">
        <v>0</v>
      </c>
      <c r="W18" s="14">
        <v>0</v>
      </c>
      <c r="X18" s="15">
        <v>0</v>
      </c>
      <c r="Y18" s="15">
        <v>0</v>
      </c>
      <c r="Z18" s="14">
        <v>0</v>
      </c>
      <c r="AA18" s="15">
        <v>0</v>
      </c>
      <c r="AB18" s="14">
        <v>0</v>
      </c>
      <c r="AC18" s="15">
        <v>0</v>
      </c>
      <c r="AD18" s="14">
        <v>0</v>
      </c>
      <c r="AE18" s="15">
        <v>0</v>
      </c>
      <c r="AF18" s="14">
        <v>0</v>
      </c>
      <c r="AG18" s="15">
        <v>0</v>
      </c>
      <c r="AH18" s="14">
        <v>0</v>
      </c>
      <c r="AI18" s="15">
        <v>0</v>
      </c>
      <c r="AJ18" s="11" t="s">
        <v>8152</v>
      </c>
      <c r="AK18" s="11" t="s">
        <v>8150</v>
      </c>
      <c r="AL18" s="22">
        <f t="shared" si="0"/>
        <v>32</v>
      </c>
      <c r="AM18" s="11" t="str">
        <f>VLOOKUP(O18,Sheet2!$D$6:$E$14,2,FALSE)</f>
        <v>Raw Material</v>
      </c>
      <c r="AN18" s="11" t="str">
        <f>VLOOKUP(F18,Sheet2!$E$7:$F$8,2,FALSE)</f>
        <v>RMC</v>
      </c>
      <c r="AO18" s="35" t="s">
        <v>14664</v>
      </c>
      <c r="AP18">
        <f>MATCH(AN18,Sheet2!$F$5:$F$18,0)</f>
        <v>3</v>
      </c>
      <c r="AQ18">
        <f>MATCH(AO18,Sheet2!$F$5:$K$5,0)</f>
        <v>2</v>
      </c>
      <c r="AR18" s="33">
        <f>INDEX(Sheet2!$F$5:$K$18,OPaL!AP18,OPaL!AQ18)</f>
        <v>0</v>
      </c>
      <c r="AS18" s="1">
        <f t="shared" si="2"/>
        <v>31315700</v>
      </c>
    </row>
    <row r="19" spans="1:45" x14ac:dyDescent="0.2">
      <c r="A19" s="11" t="s">
        <v>8164</v>
      </c>
      <c r="B19" s="16" t="s">
        <v>8165</v>
      </c>
      <c r="C19" s="11" t="s">
        <v>6</v>
      </c>
      <c r="D19" s="21">
        <v>45290</v>
      </c>
      <c r="E19" s="21"/>
      <c r="F19" s="21" t="s">
        <v>14656</v>
      </c>
      <c r="G19" s="11" t="s">
        <v>2</v>
      </c>
      <c r="H19" s="11" t="s">
        <v>8151</v>
      </c>
      <c r="I19" s="11" t="s">
        <v>2347</v>
      </c>
      <c r="J19" s="12">
        <v>24600</v>
      </c>
      <c r="K19" s="12">
        <v>14760000</v>
      </c>
      <c r="L19" s="12">
        <v>9000</v>
      </c>
      <c r="M19" s="12">
        <v>5400000</v>
      </c>
      <c r="N19" s="12">
        <f t="shared" si="1"/>
        <v>20160000</v>
      </c>
      <c r="O19" s="11" t="s">
        <v>8149</v>
      </c>
      <c r="P19" s="13">
        <v>0</v>
      </c>
      <c r="Q19" s="11" t="s">
        <v>6</v>
      </c>
      <c r="R19" s="14">
        <v>0</v>
      </c>
      <c r="S19" s="14">
        <v>0</v>
      </c>
      <c r="T19" s="11" t="s">
        <v>7</v>
      </c>
      <c r="U19" s="11" t="s">
        <v>8</v>
      </c>
      <c r="V19" s="15">
        <v>0</v>
      </c>
      <c r="W19" s="14">
        <v>0</v>
      </c>
      <c r="X19" s="15">
        <v>0</v>
      </c>
      <c r="Y19" s="15">
        <v>0</v>
      </c>
      <c r="Z19" s="14">
        <v>0</v>
      </c>
      <c r="AA19" s="15">
        <v>0</v>
      </c>
      <c r="AB19" s="14">
        <v>0</v>
      </c>
      <c r="AC19" s="15">
        <v>0</v>
      </c>
      <c r="AD19" s="14">
        <v>0</v>
      </c>
      <c r="AE19" s="15">
        <v>0</v>
      </c>
      <c r="AF19" s="14">
        <v>0</v>
      </c>
      <c r="AG19" s="15">
        <v>0</v>
      </c>
      <c r="AH19" s="14">
        <v>0</v>
      </c>
      <c r="AI19" s="15">
        <v>0</v>
      </c>
      <c r="AJ19" s="11" t="s">
        <v>8152</v>
      </c>
      <c r="AK19" s="11" t="s">
        <v>8150</v>
      </c>
      <c r="AL19" s="22">
        <f t="shared" si="0"/>
        <v>2</v>
      </c>
      <c r="AM19" s="11" t="str">
        <f>VLOOKUP(O19,Sheet2!$D$6:$E$14,2,FALSE)</f>
        <v>Raw Material</v>
      </c>
      <c r="AN19" s="11" t="str">
        <f>VLOOKUP(F19,Sheet2!$E$7:$F$8,2,FALSE)</f>
        <v>RMC</v>
      </c>
      <c r="AO19" s="35" t="s">
        <v>14664</v>
      </c>
      <c r="AP19">
        <f>MATCH(AN19,Sheet2!$F$5:$F$18,0)</f>
        <v>3</v>
      </c>
      <c r="AQ19">
        <f>MATCH(AO19,Sheet2!$F$5:$K$5,0)</f>
        <v>2</v>
      </c>
      <c r="AR19" s="33">
        <f>INDEX(Sheet2!$F$5:$K$18,OPaL!AP19,OPaL!AQ19)</f>
        <v>0</v>
      </c>
      <c r="AS19" s="1">
        <f t="shared" si="2"/>
        <v>20160000</v>
      </c>
    </row>
    <row r="20" spans="1:45" x14ac:dyDescent="0.2">
      <c r="A20" s="11" t="s">
        <v>8185</v>
      </c>
      <c r="B20" s="11" t="s">
        <v>8186</v>
      </c>
      <c r="C20" s="11" t="s">
        <v>6</v>
      </c>
      <c r="D20" s="21">
        <v>45260</v>
      </c>
      <c r="E20" s="21"/>
      <c r="F20" s="21" t="s">
        <v>14656</v>
      </c>
      <c r="G20" s="11" t="s">
        <v>2</v>
      </c>
      <c r="H20" s="11" t="s">
        <v>8155</v>
      </c>
      <c r="I20" s="11" t="s">
        <v>2347</v>
      </c>
      <c r="J20" s="12">
        <v>9925</v>
      </c>
      <c r="K20" s="12">
        <v>14063725</v>
      </c>
      <c r="L20" s="12">
        <v>0</v>
      </c>
      <c r="M20" s="12">
        <v>0</v>
      </c>
      <c r="N20" s="12">
        <f t="shared" si="1"/>
        <v>14063725</v>
      </c>
      <c r="O20" s="11" t="s">
        <v>8149</v>
      </c>
      <c r="P20" s="13">
        <v>0</v>
      </c>
      <c r="Q20" s="11" t="s">
        <v>6</v>
      </c>
      <c r="R20" s="14">
        <v>0</v>
      </c>
      <c r="S20" s="14">
        <v>0</v>
      </c>
      <c r="T20" s="11" t="s">
        <v>7</v>
      </c>
      <c r="U20" s="11" t="s">
        <v>8</v>
      </c>
      <c r="V20" s="15">
        <v>0</v>
      </c>
      <c r="W20" s="14">
        <v>0</v>
      </c>
      <c r="X20" s="15">
        <v>0</v>
      </c>
      <c r="Y20" s="15">
        <v>0</v>
      </c>
      <c r="Z20" s="14">
        <v>0</v>
      </c>
      <c r="AA20" s="15">
        <v>0</v>
      </c>
      <c r="AB20" s="14">
        <v>0</v>
      </c>
      <c r="AC20" s="15">
        <v>0</v>
      </c>
      <c r="AD20" s="14">
        <v>0</v>
      </c>
      <c r="AE20" s="15">
        <v>0</v>
      </c>
      <c r="AF20" s="14">
        <v>0</v>
      </c>
      <c r="AG20" s="15">
        <v>0</v>
      </c>
      <c r="AH20" s="14">
        <v>0</v>
      </c>
      <c r="AI20" s="15">
        <v>0</v>
      </c>
      <c r="AJ20" s="11" t="s">
        <v>8156</v>
      </c>
      <c r="AK20" s="11" t="s">
        <v>8150</v>
      </c>
      <c r="AL20" s="22">
        <f t="shared" si="0"/>
        <v>32</v>
      </c>
      <c r="AM20" s="11" t="str">
        <f>VLOOKUP(O20,Sheet2!$D$6:$E$14,2,FALSE)</f>
        <v>Raw Material</v>
      </c>
      <c r="AN20" s="11" t="str">
        <f>VLOOKUP(F20,Sheet2!$E$7:$F$8,2,FALSE)</f>
        <v>RMC</v>
      </c>
      <c r="AO20" s="35" t="s">
        <v>14664</v>
      </c>
      <c r="AP20">
        <f>MATCH(AN20,Sheet2!$F$5:$F$18,0)</f>
        <v>3</v>
      </c>
      <c r="AQ20">
        <f>MATCH(AO20,Sheet2!$F$5:$K$5,0)</f>
        <v>2</v>
      </c>
      <c r="AR20" s="33">
        <f>INDEX(Sheet2!$F$5:$K$18,OPaL!AP20,OPaL!AQ20)</f>
        <v>0</v>
      </c>
      <c r="AS20" s="1">
        <f t="shared" si="2"/>
        <v>14063725</v>
      </c>
    </row>
    <row r="21" spans="1:45" x14ac:dyDescent="0.2">
      <c r="A21" s="11" t="s">
        <v>8177</v>
      </c>
      <c r="B21" s="11" t="s">
        <v>8178</v>
      </c>
      <c r="C21" s="11" t="s">
        <v>6</v>
      </c>
      <c r="D21" s="21">
        <v>45260</v>
      </c>
      <c r="E21" s="21"/>
      <c r="F21" s="21" t="s">
        <v>14656</v>
      </c>
      <c r="G21" s="11" t="s">
        <v>2</v>
      </c>
      <c r="H21" s="11" t="s">
        <v>8183</v>
      </c>
      <c r="I21" s="11" t="s">
        <v>8179</v>
      </c>
      <c r="J21" s="12">
        <v>105.379</v>
      </c>
      <c r="K21" s="12">
        <v>13931019.49</v>
      </c>
      <c r="L21" s="12">
        <v>0</v>
      </c>
      <c r="M21" s="12">
        <v>0</v>
      </c>
      <c r="N21" s="12">
        <f t="shared" si="1"/>
        <v>13931019.49</v>
      </c>
      <c r="O21" s="11" t="s">
        <v>8149</v>
      </c>
      <c r="P21" s="13">
        <v>0</v>
      </c>
      <c r="Q21" s="11" t="s">
        <v>6</v>
      </c>
      <c r="R21" s="14">
        <v>0</v>
      </c>
      <c r="S21" s="14">
        <v>0</v>
      </c>
      <c r="T21" s="11" t="s">
        <v>7</v>
      </c>
      <c r="U21" s="11" t="s">
        <v>8</v>
      </c>
      <c r="V21" s="15">
        <v>0</v>
      </c>
      <c r="W21" s="14">
        <v>0</v>
      </c>
      <c r="X21" s="15">
        <v>0</v>
      </c>
      <c r="Y21" s="15">
        <v>0</v>
      </c>
      <c r="Z21" s="14">
        <v>0</v>
      </c>
      <c r="AA21" s="15">
        <v>0</v>
      </c>
      <c r="AB21" s="14">
        <v>0</v>
      </c>
      <c r="AC21" s="15">
        <v>0</v>
      </c>
      <c r="AD21" s="14">
        <v>0</v>
      </c>
      <c r="AE21" s="15">
        <v>0</v>
      </c>
      <c r="AF21" s="14">
        <v>0</v>
      </c>
      <c r="AG21" s="15">
        <v>0</v>
      </c>
      <c r="AH21" s="14">
        <v>0</v>
      </c>
      <c r="AI21" s="15">
        <v>0</v>
      </c>
      <c r="AJ21" s="11" t="s">
        <v>8184</v>
      </c>
      <c r="AK21" s="11" t="s">
        <v>8180</v>
      </c>
      <c r="AL21" s="22">
        <f t="shared" si="0"/>
        <v>32</v>
      </c>
      <c r="AM21" s="11" t="str">
        <f>VLOOKUP(O21,Sheet2!$D$6:$E$14,2,FALSE)</f>
        <v>Raw Material</v>
      </c>
      <c r="AN21" s="11" t="str">
        <f>VLOOKUP(F21,Sheet2!$E$7:$F$8,2,FALSE)</f>
        <v>RMC</v>
      </c>
      <c r="AO21" s="35" t="s">
        <v>14664</v>
      </c>
      <c r="AP21">
        <f>MATCH(AN21,Sheet2!$F$5:$F$18,0)</f>
        <v>3</v>
      </c>
      <c r="AQ21">
        <f>MATCH(AO21,Sheet2!$F$5:$K$5,0)</f>
        <v>2</v>
      </c>
      <c r="AR21" s="33">
        <f>INDEX(Sheet2!$F$5:$K$18,OPaL!AP21,OPaL!AQ21)</f>
        <v>0</v>
      </c>
      <c r="AS21" s="1">
        <f t="shared" si="2"/>
        <v>13931019.49</v>
      </c>
    </row>
    <row r="22" spans="1:45" x14ac:dyDescent="0.2">
      <c r="A22" s="11" t="s">
        <v>1310</v>
      </c>
      <c r="B22" s="11" t="s">
        <v>1311</v>
      </c>
      <c r="C22" s="11" t="s">
        <v>9877</v>
      </c>
      <c r="D22" s="21">
        <v>42973</v>
      </c>
      <c r="E22" s="21" t="s">
        <v>9697</v>
      </c>
      <c r="F22" s="21" t="s">
        <v>14659</v>
      </c>
      <c r="G22" s="11" t="s">
        <v>2</v>
      </c>
      <c r="H22" s="11" t="s">
        <v>350</v>
      </c>
      <c r="I22" s="11" t="s">
        <v>4</v>
      </c>
      <c r="J22" s="13">
        <v>8</v>
      </c>
      <c r="K22" s="12">
        <v>13085724.189999999</v>
      </c>
      <c r="L22" s="12">
        <v>0</v>
      </c>
      <c r="M22" s="12">
        <v>0</v>
      </c>
      <c r="N22" s="12">
        <f t="shared" si="1"/>
        <v>13085724.189999999</v>
      </c>
      <c r="O22" s="11" t="s">
        <v>5</v>
      </c>
      <c r="P22" s="13">
        <v>0</v>
      </c>
      <c r="Q22" s="11" t="s">
        <v>6</v>
      </c>
      <c r="R22" s="13">
        <v>0</v>
      </c>
      <c r="S22" s="13">
        <v>0</v>
      </c>
      <c r="T22" s="11" t="s">
        <v>7</v>
      </c>
      <c r="U22" s="11" t="s">
        <v>8</v>
      </c>
      <c r="V22" s="15">
        <v>0</v>
      </c>
      <c r="W22" s="13">
        <v>0</v>
      </c>
      <c r="X22" s="15">
        <v>0</v>
      </c>
      <c r="Y22" s="15">
        <v>0</v>
      </c>
      <c r="Z22" s="13">
        <v>0</v>
      </c>
      <c r="AA22" s="15">
        <v>0</v>
      </c>
      <c r="AB22" s="13">
        <v>0</v>
      </c>
      <c r="AC22" s="15">
        <v>0</v>
      </c>
      <c r="AD22" s="13">
        <v>0</v>
      </c>
      <c r="AE22" s="15">
        <v>0</v>
      </c>
      <c r="AF22" s="13">
        <v>0</v>
      </c>
      <c r="AG22" s="15">
        <v>0</v>
      </c>
      <c r="AH22" s="13">
        <v>0</v>
      </c>
      <c r="AI22" s="15">
        <v>0</v>
      </c>
      <c r="AJ22" s="11" t="s">
        <v>352</v>
      </c>
      <c r="AK22" s="11" t="s">
        <v>13</v>
      </c>
      <c r="AL22" s="22">
        <f t="shared" si="0"/>
        <v>2319</v>
      </c>
      <c r="AM22" s="11" t="str">
        <f>VLOOKUP(O22,Sheet2!$D$6:$E$14,2,FALSE)</f>
        <v>Spare parts</v>
      </c>
      <c r="AN22" s="11" t="str">
        <f>VLOOKUP(F22,Sheet2!$E$10:$F$13,2,FALSE)</f>
        <v>SPM</v>
      </c>
      <c r="AO22" s="35" t="s">
        <v>14668</v>
      </c>
      <c r="AP22">
        <f>MATCH(AN22,Sheet2!$F$5:$F$18,0)</f>
        <v>6</v>
      </c>
      <c r="AQ22">
        <f>MATCH(AO22,Sheet2!$F$5:$K$5,0)</f>
        <v>6</v>
      </c>
      <c r="AR22" s="33">
        <f>INDEX(Sheet2!$F$5:$K$18,OPaL!AP22,OPaL!AQ22)</f>
        <v>0.15</v>
      </c>
      <c r="AS22" s="1">
        <f t="shared" si="2"/>
        <v>11122865.5615</v>
      </c>
    </row>
    <row r="23" spans="1:45" x14ac:dyDescent="0.2">
      <c r="A23" s="11" t="s">
        <v>8201</v>
      </c>
      <c r="B23" s="11" t="s">
        <v>8202</v>
      </c>
      <c r="C23" s="11" t="s">
        <v>9870</v>
      </c>
      <c r="D23" s="21">
        <v>45283</v>
      </c>
      <c r="E23" s="21" t="s">
        <v>9692</v>
      </c>
      <c r="F23" s="21" t="s">
        <v>14656</v>
      </c>
      <c r="G23" s="11" t="s">
        <v>2</v>
      </c>
      <c r="H23" s="11" t="s">
        <v>8203</v>
      </c>
      <c r="I23" s="11" t="s">
        <v>8179</v>
      </c>
      <c r="J23" s="12">
        <v>4.0599999999999996</v>
      </c>
      <c r="K23" s="12">
        <v>10405780</v>
      </c>
      <c r="L23" s="12">
        <v>0</v>
      </c>
      <c r="M23" s="12">
        <v>0</v>
      </c>
      <c r="N23" s="12">
        <f t="shared" si="1"/>
        <v>10405780</v>
      </c>
      <c r="O23" s="11" t="s">
        <v>8149</v>
      </c>
      <c r="P23" s="13">
        <v>0</v>
      </c>
      <c r="Q23" s="11" t="s">
        <v>6</v>
      </c>
      <c r="R23" s="14">
        <v>0</v>
      </c>
      <c r="S23" s="14">
        <v>0</v>
      </c>
      <c r="T23" s="11" t="s">
        <v>7</v>
      </c>
      <c r="U23" s="11" t="s">
        <v>8</v>
      </c>
      <c r="V23" s="15">
        <v>0</v>
      </c>
      <c r="W23" s="14">
        <v>0</v>
      </c>
      <c r="X23" s="15">
        <v>0</v>
      </c>
      <c r="Y23" s="15">
        <v>0</v>
      </c>
      <c r="Z23" s="14">
        <v>0</v>
      </c>
      <c r="AA23" s="15">
        <v>0</v>
      </c>
      <c r="AB23" s="14">
        <v>0</v>
      </c>
      <c r="AC23" s="15">
        <v>0</v>
      </c>
      <c r="AD23" s="14">
        <v>0</v>
      </c>
      <c r="AE23" s="15">
        <v>0</v>
      </c>
      <c r="AF23" s="14">
        <v>0</v>
      </c>
      <c r="AG23" s="15">
        <v>0</v>
      </c>
      <c r="AH23" s="14">
        <v>0</v>
      </c>
      <c r="AI23" s="15">
        <v>0</v>
      </c>
      <c r="AJ23" s="11" t="s">
        <v>8204</v>
      </c>
      <c r="AK23" s="11" t="s">
        <v>8172</v>
      </c>
      <c r="AL23" s="22">
        <f t="shared" si="0"/>
        <v>9</v>
      </c>
      <c r="AM23" s="11" t="str">
        <f>VLOOKUP(O23,Sheet2!$D$6:$E$14,2,FALSE)</f>
        <v>Raw Material</v>
      </c>
      <c r="AN23" s="11" t="str">
        <f>VLOOKUP(F23,Sheet2!$E$7:$F$8,2,FALSE)</f>
        <v>RMC</v>
      </c>
      <c r="AO23" s="35" t="s">
        <v>14664</v>
      </c>
      <c r="AP23">
        <f>MATCH(AN23,Sheet2!$F$5:$F$18,0)</f>
        <v>3</v>
      </c>
      <c r="AQ23">
        <f>MATCH(AO23,Sheet2!$F$5:$K$5,0)</f>
        <v>2</v>
      </c>
      <c r="AR23" s="33">
        <f>INDEX(Sheet2!$F$5:$K$18,OPaL!AP23,OPaL!AQ23)</f>
        <v>0</v>
      </c>
      <c r="AS23" s="1">
        <f t="shared" si="2"/>
        <v>10405780</v>
      </c>
    </row>
    <row r="24" spans="1:45" x14ac:dyDescent="0.2">
      <c r="A24" s="11" t="s">
        <v>8147</v>
      </c>
      <c r="B24" s="11" t="s">
        <v>8148</v>
      </c>
      <c r="C24" s="11" t="s">
        <v>6</v>
      </c>
      <c r="D24" s="21">
        <v>45290</v>
      </c>
      <c r="E24" s="21"/>
      <c r="F24" s="21" t="s">
        <v>14656</v>
      </c>
      <c r="G24" s="11" t="s">
        <v>2</v>
      </c>
      <c r="H24" s="11" t="s">
        <v>8151</v>
      </c>
      <c r="I24" s="11" t="s">
        <v>2347</v>
      </c>
      <c r="J24" s="12">
        <v>102850</v>
      </c>
      <c r="K24" s="12">
        <v>10182150</v>
      </c>
      <c r="L24" s="12">
        <v>13500</v>
      </c>
      <c r="M24" s="12">
        <v>1336500</v>
      </c>
      <c r="N24" s="12">
        <f t="shared" si="1"/>
        <v>11518650</v>
      </c>
      <c r="O24" s="11" t="s">
        <v>8149</v>
      </c>
      <c r="P24" s="13">
        <v>0</v>
      </c>
      <c r="Q24" s="11" t="s">
        <v>6</v>
      </c>
      <c r="R24" s="14">
        <v>0</v>
      </c>
      <c r="S24" s="14">
        <v>0</v>
      </c>
      <c r="T24" s="11" t="s">
        <v>7</v>
      </c>
      <c r="U24" s="11" t="s">
        <v>8</v>
      </c>
      <c r="V24" s="15">
        <v>0</v>
      </c>
      <c r="W24" s="14">
        <v>0</v>
      </c>
      <c r="X24" s="15">
        <v>0</v>
      </c>
      <c r="Y24" s="15">
        <v>0</v>
      </c>
      <c r="Z24" s="14">
        <v>0</v>
      </c>
      <c r="AA24" s="15">
        <v>0</v>
      </c>
      <c r="AB24" s="14">
        <v>0</v>
      </c>
      <c r="AC24" s="15">
        <v>0</v>
      </c>
      <c r="AD24" s="14">
        <v>0</v>
      </c>
      <c r="AE24" s="15">
        <v>0</v>
      </c>
      <c r="AF24" s="14">
        <v>0</v>
      </c>
      <c r="AG24" s="15">
        <v>0</v>
      </c>
      <c r="AH24" s="14">
        <v>0</v>
      </c>
      <c r="AI24" s="15">
        <v>0</v>
      </c>
      <c r="AJ24" s="11" t="s">
        <v>8152</v>
      </c>
      <c r="AK24" s="11" t="s">
        <v>8150</v>
      </c>
      <c r="AL24" s="22">
        <f t="shared" si="0"/>
        <v>2</v>
      </c>
      <c r="AM24" s="11" t="str">
        <f>VLOOKUP(O24,Sheet2!$D$6:$E$14,2,FALSE)</f>
        <v>Raw Material</v>
      </c>
      <c r="AN24" s="11" t="str">
        <f>VLOOKUP(F24,Sheet2!$E$7:$F$8,2,FALSE)</f>
        <v>RMC</v>
      </c>
      <c r="AO24" s="35" t="s">
        <v>14664</v>
      </c>
      <c r="AP24">
        <f>MATCH(AN24,Sheet2!$F$5:$F$18,0)</f>
        <v>3</v>
      </c>
      <c r="AQ24">
        <f>MATCH(AO24,Sheet2!$F$5:$K$5,0)</f>
        <v>2</v>
      </c>
      <c r="AR24" s="33">
        <f>INDEX(Sheet2!$F$5:$K$18,OPaL!AP24,OPaL!AQ24)</f>
        <v>0</v>
      </c>
      <c r="AS24" s="1">
        <f t="shared" si="2"/>
        <v>11518650</v>
      </c>
    </row>
    <row r="25" spans="1:45" x14ac:dyDescent="0.2">
      <c r="A25" s="11" t="s">
        <v>8170</v>
      </c>
      <c r="B25" s="11" t="s">
        <v>8171</v>
      </c>
      <c r="C25" s="11" t="s">
        <v>6</v>
      </c>
      <c r="D25" s="21">
        <v>45290</v>
      </c>
      <c r="E25" s="21"/>
      <c r="F25" s="21" t="s">
        <v>14656</v>
      </c>
      <c r="G25" s="11" t="s">
        <v>2</v>
      </c>
      <c r="H25" s="11" t="s">
        <v>8173</v>
      </c>
      <c r="I25" s="11" t="s">
        <v>2347</v>
      </c>
      <c r="J25" s="12">
        <v>852</v>
      </c>
      <c r="K25" s="12">
        <v>9820152</v>
      </c>
      <c r="L25" s="12">
        <v>0</v>
      </c>
      <c r="M25" s="12">
        <v>0</v>
      </c>
      <c r="N25" s="12">
        <f t="shared" si="1"/>
        <v>9820152</v>
      </c>
      <c r="O25" s="11" t="s">
        <v>8149</v>
      </c>
      <c r="P25" s="13">
        <v>0</v>
      </c>
      <c r="Q25" s="11" t="s">
        <v>6</v>
      </c>
      <c r="R25" s="14">
        <v>0</v>
      </c>
      <c r="S25" s="14">
        <v>0</v>
      </c>
      <c r="T25" s="11" t="s">
        <v>7</v>
      </c>
      <c r="U25" s="11" t="s">
        <v>8</v>
      </c>
      <c r="V25" s="15">
        <v>0</v>
      </c>
      <c r="W25" s="14">
        <v>0</v>
      </c>
      <c r="X25" s="15">
        <v>0</v>
      </c>
      <c r="Y25" s="15">
        <v>0</v>
      </c>
      <c r="Z25" s="14">
        <v>0</v>
      </c>
      <c r="AA25" s="15">
        <v>0</v>
      </c>
      <c r="AB25" s="14">
        <v>0</v>
      </c>
      <c r="AC25" s="15">
        <v>0</v>
      </c>
      <c r="AD25" s="14">
        <v>0</v>
      </c>
      <c r="AE25" s="15">
        <v>0</v>
      </c>
      <c r="AF25" s="14">
        <v>0</v>
      </c>
      <c r="AG25" s="15">
        <v>0</v>
      </c>
      <c r="AH25" s="14">
        <v>0</v>
      </c>
      <c r="AI25" s="15">
        <v>0</v>
      </c>
      <c r="AJ25" s="11" t="s">
        <v>8174</v>
      </c>
      <c r="AK25" s="11" t="s">
        <v>8172</v>
      </c>
      <c r="AL25" s="22">
        <f t="shared" si="0"/>
        <v>2</v>
      </c>
      <c r="AM25" s="11" t="str">
        <f>VLOOKUP(O25,Sheet2!$D$6:$E$14,2,FALSE)</f>
        <v>Raw Material</v>
      </c>
      <c r="AN25" s="11" t="str">
        <f>VLOOKUP(F25,Sheet2!$E$7:$F$8,2,FALSE)</f>
        <v>RMC</v>
      </c>
      <c r="AO25" s="35" t="s">
        <v>14664</v>
      </c>
      <c r="AP25">
        <f>MATCH(AN25,Sheet2!$F$5:$F$18,0)</f>
        <v>3</v>
      </c>
      <c r="AQ25">
        <f>MATCH(AO25,Sheet2!$F$5:$K$5,0)</f>
        <v>2</v>
      </c>
      <c r="AR25" s="33">
        <f>INDEX(Sheet2!$F$5:$K$18,OPaL!AP25,OPaL!AQ25)</f>
        <v>0</v>
      </c>
      <c r="AS25" s="1">
        <f t="shared" si="2"/>
        <v>9820152</v>
      </c>
    </row>
    <row r="26" spans="1:45" x14ac:dyDescent="0.2">
      <c r="A26" s="11" t="s">
        <v>1310</v>
      </c>
      <c r="B26" s="11" t="s">
        <v>1311</v>
      </c>
      <c r="C26" s="11" t="s">
        <v>9877</v>
      </c>
      <c r="D26" s="21">
        <v>42973</v>
      </c>
      <c r="E26" s="21" t="s">
        <v>9697</v>
      </c>
      <c r="F26" s="21" t="s">
        <v>14659</v>
      </c>
      <c r="G26" s="11" t="s">
        <v>2</v>
      </c>
      <c r="H26" s="11" t="s">
        <v>16</v>
      </c>
      <c r="I26" s="11" t="s">
        <v>4</v>
      </c>
      <c r="J26" s="13">
        <v>5</v>
      </c>
      <c r="K26" s="12">
        <v>8178577.6200000001</v>
      </c>
      <c r="L26" s="12">
        <v>0</v>
      </c>
      <c r="M26" s="12">
        <v>0</v>
      </c>
      <c r="N26" s="12">
        <f t="shared" si="1"/>
        <v>8178577.6200000001</v>
      </c>
      <c r="O26" s="11" t="s">
        <v>5</v>
      </c>
      <c r="P26" s="13">
        <v>0</v>
      </c>
      <c r="Q26" s="11" t="s">
        <v>6</v>
      </c>
      <c r="R26" s="13">
        <v>0</v>
      </c>
      <c r="S26" s="13">
        <v>0</v>
      </c>
      <c r="T26" s="11" t="s">
        <v>7</v>
      </c>
      <c r="U26" s="11" t="s">
        <v>8</v>
      </c>
      <c r="V26" s="15">
        <v>0</v>
      </c>
      <c r="W26" s="13">
        <v>0</v>
      </c>
      <c r="X26" s="15">
        <v>0</v>
      </c>
      <c r="Y26" s="15">
        <v>0</v>
      </c>
      <c r="Z26" s="13">
        <v>0</v>
      </c>
      <c r="AA26" s="15">
        <v>0</v>
      </c>
      <c r="AB26" s="13">
        <v>0</v>
      </c>
      <c r="AC26" s="15">
        <v>0</v>
      </c>
      <c r="AD26" s="13">
        <v>0</v>
      </c>
      <c r="AE26" s="15">
        <v>0</v>
      </c>
      <c r="AF26" s="13">
        <v>0</v>
      </c>
      <c r="AG26" s="15">
        <v>0</v>
      </c>
      <c r="AH26" s="13">
        <v>0</v>
      </c>
      <c r="AI26" s="15">
        <v>0</v>
      </c>
      <c r="AJ26" s="11" t="s">
        <v>17</v>
      </c>
      <c r="AK26" s="11" t="s">
        <v>13</v>
      </c>
      <c r="AL26" s="22">
        <f t="shared" si="0"/>
        <v>2319</v>
      </c>
      <c r="AM26" s="11" t="str">
        <f>VLOOKUP(O26,Sheet2!$D$6:$E$14,2,FALSE)</f>
        <v>Spare parts</v>
      </c>
      <c r="AN26" s="11" t="str">
        <f>VLOOKUP(F26,Sheet2!$E$10:$F$13,2,FALSE)</f>
        <v>SPM</v>
      </c>
      <c r="AO26" s="35" t="s">
        <v>14668</v>
      </c>
      <c r="AP26">
        <f>MATCH(AN26,Sheet2!$F$5:$F$18,0)</f>
        <v>6</v>
      </c>
      <c r="AQ26">
        <f>MATCH(AO26,Sheet2!$F$5:$K$5,0)</f>
        <v>6</v>
      </c>
      <c r="AR26" s="33">
        <f>INDEX(Sheet2!$F$5:$K$18,OPaL!AP26,OPaL!AQ26)</f>
        <v>0.15</v>
      </c>
      <c r="AS26" s="1">
        <f t="shared" si="2"/>
        <v>6951790.977</v>
      </c>
    </row>
    <row r="27" spans="1:45" x14ac:dyDescent="0.2">
      <c r="A27" s="11" t="s">
        <v>8211</v>
      </c>
      <c r="B27" s="11" t="s">
        <v>8212</v>
      </c>
      <c r="C27" s="11" t="s">
        <v>9872</v>
      </c>
      <c r="D27" s="21">
        <v>45260</v>
      </c>
      <c r="E27" s="21" t="s">
        <v>9695</v>
      </c>
      <c r="F27" s="21" t="s">
        <v>14656</v>
      </c>
      <c r="G27" s="11" t="s">
        <v>2</v>
      </c>
      <c r="H27" s="11" t="s">
        <v>8197</v>
      </c>
      <c r="I27" s="11" t="s">
        <v>8179</v>
      </c>
      <c r="J27" s="12">
        <v>22.966000000000001</v>
      </c>
      <c r="K27" s="12">
        <v>7942317.54</v>
      </c>
      <c r="L27" s="12">
        <v>0</v>
      </c>
      <c r="M27" s="12">
        <v>0</v>
      </c>
      <c r="N27" s="12">
        <f t="shared" si="1"/>
        <v>7942317.54</v>
      </c>
      <c r="O27" s="11" t="s">
        <v>8149</v>
      </c>
      <c r="P27" s="13">
        <v>0</v>
      </c>
      <c r="Q27" s="11" t="s">
        <v>6</v>
      </c>
      <c r="R27" s="14">
        <v>0</v>
      </c>
      <c r="S27" s="14">
        <v>0</v>
      </c>
      <c r="T27" s="11" t="s">
        <v>7</v>
      </c>
      <c r="U27" s="11" t="s">
        <v>8</v>
      </c>
      <c r="V27" s="15">
        <v>0</v>
      </c>
      <c r="W27" s="14">
        <v>0</v>
      </c>
      <c r="X27" s="15">
        <v>0</v>
      </c>
      <c r="Y27" s="15">
        <v>0</v>
      </c>
      <c r="Z27" s="14">
        <v>0</v>
      </c>
      <c r="AA27" s="15">
        <v>0</v>
      </c>
      <c r="AB27" s="14">
        <v>0</v>
      </c>
      <c r="AC27" s="15">
        <v>0</v>
      </c>
      <c r="AD27" s="14">
        <v>0</v>
      </c>
      <c r="AE27" s="15">
        <v>0</v>
      </c>
      <c r="AF27" s="14">
        <v>0</v>
      </c>
      <c r="AG27" s="15">
        <v>0</v>
      </c>
      <c r="AH27" s="14">
        <v>0</v>
      </c>
      <c r="AI27" s="15">
        <v>0</v>
      </c>
      <c r="AJ27" s="11" t="s">
        <v>8198</v>
      </c>
      <c r="AK27" s="11" t="s">
        <v>8163</v>
      </c>
      <c r="AL27" s="22">
        <f t="shared" si="0"/>
        <v>32</v>
      </c>
      <c r="AM27" s="11" t="str">
        <f>VLOOKUP(O27,Sheet2!$D$6:$E$14,2,FALSE)</f>
        <v>Raw Material</v>
      </c>
      <c r="AN27" s="11" t="str">
        <f>VLOOKUP(F27,Sheet2!$E$7:$F$8,2,FALSE)</f>
        <v>RMC</v>
      </c>
      <c r="AO27" s="35" t="s">
        <v>14664</v>
      </c>
      <c r="AP27">
        <f>MATCH(AN27,Sheet2!$F$5:$F$18,0)</f>
        <v>3</v>
      </c>
      <c r="AQ27">
        <f>MATCH(AO27,Sheet2!$F$5:$K$5,0)</f>
        <v>2</v>
      </c>
      <c r="AR27" s="33">
        <f>INDEX(Sheet2!$F$5:$K$18,OPaL!AP27,OPaL!AQ27)</f>
        <v>0</v>
      </c>
      <c r="AS27" s="1">
        <f t="shared" si="2"/>
        <v>7942317.54</v>
      </c>
    </row>
    <row r="28" spans="1:45" x14ac:dyDescent="0.2">
      <c r="A28" s="11" t="s">
        <v>8199</v>
      </c>
      <c r="B28" s="11" t="s">
        <v>8200</v>
      </c>
      <c r="C28" s="11" t="s">
        <v>9878</v>
      </c>
      <c r="D28" s="21">
        <v>45260</v>
      </c>
      <c r="E28" s="21" t="s">
        <v>9692</v>
      </c>
      <c r="F28" s="21" t="s">
        <v>14656</v>
      </c>
      <c r="G28" s="11" t="s">
        <v>2</v>
      </c>
      <c r="H28" s="11" t="s">
        <v>8153</v>
      </c>
      <c r="I28" s="11" t="s">
        <v>2347</v>
      </c>
      <c r="J28" s="12">
        <v>361.7</v>
      </c>
      <c r="K28" s="12">
        <v>7803315.7999999998</v>
      </c>
      <c r="L28" s="12">
        <v>0</v>
      </c>
      <c r="M28" s="12">
        <v>0</v>
      </c>
      <c r="N28" s="12">
        <f t="shared" si="1"/>
        <v>7803315.7999999998</v>
      </c>
      <c r="O28" s="11" t="s">
        <v>8149</v>
      </c>
      <c r="P28" s="13">
        <v>0</v>
      </c>
      <c r="Q28" s="11" t="s">
        <v>6</v>
      </c>
      <c r="R28" s="14">
        <v>0</v>
      </c>
      <c r="S28" s="14">
        <v>0</v>
      </c>
      <c r="T28" s="11" t="s">
        <v>7</v>
      </c>
      <c r="U28" s="11" t="s">
        <v>8</v>
      </c>
      <c r="V28" s="15">
        <v>0</v>
      </c>
      <c r="W28" s="14">
        <v>0</v>
      </c>
      <c r="X28" s="15">
        <v>0</v>
      </c>
      <c r="Y28" s="15">
        <v>0</v>
      </c>
      <c r="Z28" s="14">
        <v>0</v>
      </c>
      <c r="AA28" s="15">
        <v>0</v>
      </c>
      <c r="AB28" s="14">
        <v>0</v>
      </c>
      <c r="AC28" s="15">
        <v>0</v>
      </c>
      <c r="AD28" s="14">
        <v>0</v>
      </c>
      <c r="AE28" s="15">
        <v>0</v>
      </c>
      <c r="AF28" s="14">
        <v>0</v>
      </c>
      <c r="AG28" s="15">
        <v>0</v>
      </c>
      <c r="AH28" s="14">
        <v>0</v>
      </c>
      <c r="AI28" s="15">
        <v>0</v>
      </c>
      <c r="AJ28" s="11" t="s">
        <v>8154</v>
      </c>
      <c r="AK28" s="11" t="s">
        <v>8172</v>
      </c>
      <c r="AL28" s="22">
        <f t="shared" si="0"/>
        <v>32</v>
      </c>
      <c r="AM28" s="11" t="str">
        <f>VLOOKUP(O28,Sheet2!$D$6:$E$14,2,FALSE)</f>
        <v>Raw Material</v>
      </c>
      <c r="AN28" s="11" t="str">
        <f>VLOOKUP(F28,Sheet2!$E$7:$F$8,2,FALSE)</f>
        <v>RMC</v>
      </c>
      <c r="AO28" s="35" t="s">
        <v>14664</v>
      </c>
      <c r="AP28">
        <f>MATCH(AN28,Sheet2!$F$5:$F$18,0)</f>
        <v>3</v>
      </c>
      <c r="AQ28">
        <f>MATCH(AO28,Sheet2!$F$5:$K$5,0)</f>
        <v>2</v>
      </c>
      <c r="AR28" s="33">
        <f>INDEX(Sheet2!$F$5:$K$18,OPaL!AP28,OPaL!AQ28)</f>
        <v>0</v>
      </c>
      <c r="AS28" s="1">
        <f t="shared" si="2"/>
        <v>7803315.7999999998</v>
      </c>
    </row>
    <row r="29" spans="1:45" x14ac:dyDescent="0.2">
      <c r="A29" s="11" t="s">
        <v>8164</v>
      </c>
      <c r="B29" s="11" t="s">
        <v>8165</v>
      </c>
      <c r="C29" s="11" t="s">
        <v>6</v>
      </c>
      <c r="D29" s="21">
        <v>45290</v>
      </c>
      <c r="E29" s="21"/>
      <c r="F29" s="21" t="s">
        <v>14656</v>
      </c>
      <c r="G29" s="11" t="s">
        <v>2</v>
      </c>
      <c r="H29" s="11" t="s">
        <v>8155</v>
      </c>
      <c r="I29" s="11" t="s">
        <v>2347</v>
      </c>
      <c r="J29" s="12">
        <v>10560</v>
      </c>
      <c r="K29" s="12">
        <v>6336000</v>
      </c>
      <c r="L29" s="12">
        <v>0</v>
      </c>
      <c r="M29" s="12">
        <v>0</v>
      </c>
      <c r="N29" s="12">
        <f t="shared" si="1"/>
        <v>6336000</v>
      </c>
      <c r="O29" s="11" t="s">
        <v>8149</v>
      </c>
      <c r="P29" s="13">
        <v>0</v>
      </c>
      <c r="Q29" s="11" t="s">
        <v>6</v>
      </c>
      <c r="R29" s="14">
        <v>0</v>
      </c>
      <c r="S29" s="14">
        <v>0</v>
      </c>
      <c r="T29" s="11" t="s">
        <v>7</v>
      </c>
      <c r="U29" s="11" t="s">
        <v>8</v>
      </c>
      <c r="V29" s="15">
        <v>0</v>
      </c>
      <c r="W29" s="14">
        <v>0</v>
      </c>
      <c r="X29" s="15">
        <v>0</v>
      </c>
      <c r="Y29" s="15">
        <v>0</v>
      </c>
      <c r="Z29" s="14">
        <v>0</v>
      </c>
      <c r="AA29" s="15">
        <v>0</v>
      </c>
      <c r="AB29" s="14">
        <v>0</v>
      </c>
      <c r="AC29" s="15">
        <v>0</v>
      </c>
      <c r="AD29" s="14">
        <v>0</v>
      </c>
      <c r="AE29" s="15">
        <v>0</v>
      </c>
      <c r="AF29" s="14">
        <v>0</v>
      </c>
      <c r="AG29" s="15">
        <v>0</v>
      </c>
      <c r="AH29" s="14">
        <v>0</v>
      </c>
      <c r="AI29" s="15">
        <v>0</v>
      </c>
      <c r="AJ29" s="11" t="s">
        <v>8156</v>
      </c>
      <c r="AK29" s="11" t="s">
        <v>8150</v>
      </c>
      <c r="AL29" s="22">
        <f t="shared" si="0"/>
        <v>2</v>
      </c>
      <c r="AM29" s="11" t="str">
        <f>VLOOKUP(O29,Sheet2!$D$6:$E$14,2,FALSE)</f>
        <v>Raw Material</v>
      </c>
      <c r="AN29" s="11" t="str">
        <f>VLOOKUP(F29,Sheet2!$E$7:$F$8,2,FALSE)</f>
        <v>RMC</v>
      </c>
      <c r="AO29" s="35" t="s">
        <v>14664</v>
      </c>
      <c r="AP29">
        <f>MATCH(AN29,Sheet2!$F$5:$F$18,0)</f>
        <v>3</v>
      </c>
      <c r="AQ29">
        <f>MATCH(AO29,Sheet2!$F$5:$K$5,0)</f>
        <v>2</v>
      </c>
      <c r="AR29" s="33">
        <f>INDEX(Sheet2!$F$5:$K$18,OPaL!AP29,OPaL!AQ29)</f>
        <v>0</v>
      </c>
      <c r="AS29" s="1">
        <f t="shared" si="2"/>
        <v>6336000</v>
      </c>
    </row>
    <row r="30" spans="1:45" x14ac:dyDescent="0.2">
      <c r="A30" s="11" t="s">
        <v>3287</v>
      </c>
      <c r="B30" s="11" t="s">
        <v>3288</v>
      </c>
      <c r="C30" s="11" t="s">
        <v>9879</v>
      </c>
      <c r="D30" s="21">
        <v>43686</v>
      </c>
      <c r="E30" s="21" t="s">
        <v>9697</v>
      </c>
      <c r="F30" s="21" t="s">
        <v>14659</v>
      </c>
      <c r="G30" s="11" t="s">
        <v>2</v>
      </c>
      <c r="H30" s="11" t="s">
        <v>3</v>
      </c>
      <c r="I30" s="11" t="s">
        <v>351</v>
      </c>
      <c r="J30" s="13">
        <v>6</v>
      </c>
      <c r="K30" s="12">
        <v>6048650.1299999999</v>
      </c>
      <c r="L30" s="12">
        <v>0</v>
      </c>
      <c r="M30" s="12">
        <v>0</v>
      </c>
      <c r="N30" s="12">
        <f t="shared" si="1"/>
        <v>6048650.1299999999</v>
      </c>
      <c r="O30" s="11" t="s">
        <v>5</v>
      </c>
      <c r="P30" s="13">
        <v>0</v>
      </c>
      <c r="Q30" s="11" t="s">
        <v>6</v>
      </c>
      <c r="R30" s="13">
        <v>0</v>
      </c>
      <c r="S30" s="13">
        <v>0</v>
      </c>
      <c r="T30" s="11" t="s">
        <v>7</v>
      </c>
      <c r="U30" s="11" t="s">
        <v>8</v>
      </c>
      <c r="V30" s="15">
        <v>0</v>
      </c>
      <c r="W30" s="13">
        <v>0</v>
      </c>
      <c r="X30" s="15">
        <v>0</v>
      </c>
      <c r="Y30" s="15">
        <v>0</v>
      </c>
      <c r="Z30" s="13">
        <v>0</v>
      </c>
      <c r="AA30" s="15">
        <v>0</v>
      </c>
      <c r="AB30" s="13">
        <v>0</v>
      </c>
      <c r="AC30" s="15">
        <v>0</v>
      </c>
      <c r="AD30" s="13">
        <v>0</v>
      </c>
      <c r="AE30" s="15">
        <v>0</v>
      </c>
      <c r="AF30" s="13">
        <v>0</v>
      </c>
      <c r="AG30" s="15">
        <v>0</v>
      </c>
      <c r="AH30" s="13">
        <v>0</v>
      </c>
      <c r="AI30" s="15">
        <v>0</v>
      </c>
      <c r="AJ30" s="11" t="s">
        <v>9</v>
      </c>
      <c r="AK30" s="11" t="s">
        <v>13</v>
      </c>
      <c r="AL30" s="22">
        <f t="shared" si="0"/>
        <v>1606</v>
      </c>
      <c r="AM30" s="11" t="str">
        <f>VLOOKUP(O30,Sheet2!$D$6:$E$14,2,FALSE)</f>
        <v>Spare parts</v>
      </c>
      <c r="AN30" s="11" t="str">
        <f>VLOOKUP(F30,Sheet2!$E$10:$F$13,2,FALSE)</f>
        <v>SPM</v>
      </c>
      <c r="AO30" s="35" t="s">
        <v>14668</v>
      </c>
      <c r="AP30">
        <f>MATCH(AN30,Sheet2!$F$5:$F$18,0)</f>
        <v>6</v>
      </c>
      <c r="AQ30">
        <f>MATCH(AO30,Sheet2!$F$5:$K$5,0)</f>
        <v>6</v>
      </c>
      <c r="AR30" s="33">
        <f>INDEX(Sheet2!$F$5:$K$18,OPaL!AP30,OPaL!AQ30)</f>
        <v>0.15</v>
      </c>
      <c r="AS30" s="1">
        <f t="shared" si="2"/>
        <v>5141352.6104999995</v>
      </c>
    </row>
    <row r="31" spans="1:45" x14ac:dyDescent="0.2">
      <c r="A31" s="11" t="s">
        <v>9534</v>
      </c>
      <c r="B31" s="11" t="s">
        <v>9535</v>
      </c>
      <c r="C31" s="11" t="s">
        <v>9880</v>
      </c>
      <c r="D31" s="21">
        <v>45291</v>
      </c>
      <c r="E31" s="21" t="s">
        <v>9698</v>
      </c>
      <c r="F31" s="21" t="s">
        <v>14660</v>
      </c>
      <c r="G31" s="11" t="s">
        <v>2</v>
      </c>
      <c r="H31" s="11" t="s">
        <v>9542</v>
      </c>
      <c r="I31" s="11" t="s">
        <v>8236</v>
      </c>
      <c r="J31" s="12">
        <v>101875</v>
      </c>
      <c r="K31" s="12">
        <v>5267317.79</v>
      </c>
      <c r="L31" s="12">
        <v>0</v>
      </c>
      <c r="M31" s="12">
        <v>0</v>
      </c>
      <c r="N31" s="12">
        <f t="shared" si="1"/>
        <v>5267317.79</v>
      </c>
      <c r="O31" s="11" t="s">
        <v>8227</v>
      </c>
      <c r="P31" s="13">
        <v>0</v>
      </c>
      <c r="Q31" s="11" t="s">
        <v>6</v>
      </c>
      <c r="R31" s="14">
        <v>0</v>
      </c>
      <c r="S31" s="14">
        <v>0</v>
      </c>
      <c r="T31" s="11" t="s">
        <v>7</v>
      </c>
      <c r="U31" s="11" t="s">
        <v>8</v>
      </c>
      <c r="V31" s="15">
        <v>0</v>
      </c>
      <c r="W31" s="14">
        <v>0</v>
      </c>
      <c r="X31" s="15">
        <v>0</v>
      </c>
      <c r="Y31" s="15">
        <v>0</v>
      </c>
      <c r="Z31" s="14">
        <v>0</v>
      </c>
      <c r="AA31" s="15">
        <v>0</v>
      </c>
      <c r="AB31" s="14">
        <v>0</v>
      </c>
      <c r="AC31" s="15">
        <v>0</v>
      </c>
      <c r="AD31" s="14">
        <v>0</v>
      </c>
      <c r="AE31" s="15">
        <v>0</v>
      </c>
      <c r="AF31" s="14">
        <v>0</v>
      </c>
      <c r="AG31" s="15">
        <v>0</v>
      </c>
      <c r="AH31" s="14">
        <v>0</v>
      </c>
      <c r="AI31" s="15">
        <v>0</v>
      </c>
      <c r="AJ31" s="11" t="s">
        <v>9543</v>
      </c>
      <c r="AK31" s="11" t="s">
        <v>8238</v>
      </c>
      <c r="AL31" s="22">
        <f t="shared" si="0"/>
        <v>1</v>
      </c>
      <c r="AM31" s="11" t="str">
        <f>VLOOKUP(O31,Sheet2!$D$6:$E$14,2,FALSE)</f>
        <v>Consumables</v>
      </c>
      <c r="AN31" s="11" t="str">
        <f>VLOOKUP(F31,Sheet2!$E$15:$F$18,2,FALSE)</f>
        <v>CW</v>
      </c>
      <c r="AO31" s="35" t="s">
        <v>14664</v>
      </c>
      <c r="AP31">
        <f>MATCH(AN31,Sheet2!$F$5:$F$18,0)</f>
        <v>14</v>
      </c>
      <c r="AQ31">
        <f>MATCH(AO31,Sheet2!$F$5:$K$5,0)</f>
        <v>2</v>
      </c>
      <c r="AR31" s="33">
        <f>INDEX(Sheet2!$F$5:$K$18,OPaL!AP31,OPaL!AQ31)</f>
        <v>0</v>
      </c>
      <c r="AS31" s="1">
        <f t="shared" si="2"/>
        <v>5267317.79</v>
      </c>
    </row>
    <row r="32" spans="1:45" x14ac:dyDescent="0.2">
      <c r="A32" s="11" t="s">
        <v>9534</v>
      </c>
      <c r="B32" s="11" t="s">
        <v>9535</v>
      </c>
      <c r="C32" s="11" t="s">
        <v>9880</v>
      </c>
      <c r="D32" s="21">
        <v>45291</v>
      </c>
      <c r="E32" s="21" t="s">
        <v>9698</v>
      </c>
      <c r="F32" s="21" t="s">
        <v>14660</v>
      </c>
      <c r="G32" s="11" t="s">
        <v>2</v>
      </c>
      <c r="H32" s="11" t="s">
        <v>9540</v>
      </c>
      <c r="I32" s="11" t="s">
        <v>8236</v>
      </c>
      <c r="J32" s="12">
        <v>99531</v>
      </c>
      <c r="K32" s="12">
        <v>5146124.24</v>
      </c>
      <c r="L32" s="12">
        <v>0</v>
      </c>
      <c r="M32" s="12">
        <v>0</v>
      </c>
      <c r="N32" s="12">
        <f t="shared" si="1"/>
        <v>5146124.24</v>
      </c>
      <c r="O32" s="11" t="s">
        <v>8227</v>
      </c>
      <c r="P32" s="13">
        <v>0</v>
      </c>
      <c r="Q32" s="11" t="s">
        <v>6</v>
      </c>
      <c r="R32" s="14">
        <v>0</v>
      </c>
      <c r="S32" s="14">
        <v>0</v>
      </c>
      <c r="T32" s="11" t="s">
        <v>7</v>
      </c>
      <c r="U32" s="11" t="s">
        <v>8</v>
      </c>
      <c r="V32" s="15">
        <v>0</v>
      </c>
      <c r="W32" s="14">
        <v>0</v>
      </c>
      <c r="X32" s="15">
        <v>0</v>
      </c>
      <c r="Y32" s="15">
        <v>0</v>
      </c>
      <c r="Z32" s="14">
        <v>0</v>
      </c>
      <c r="AA32" s="15">
        <v>0</v>
      </c>
      <c r="AB32" s="14">
        <v>0</v>
      </c>
      <c r="AC32" s="15">
        <v>0</v>
      </c>
      <c r="AD32" s="14">
        <v>0</v>
      </c>
      <c r="AE32" s="15">
        <v>0</v>
      </c>
      <c r="AF32" s="14">
        <v>0</v>
      </c>
      <c r="AG32" s="15">
        <v>0</v>
      </c>
      <c r="AH32" s="14">
        <v>0</v>
      </c>
      <c r="AI32" s="15">
        <v>0</v>
      </c>
      <c r="AJ32" s="11" t="s">
        <v>9541</v>
      </c>
      <c r="AK32" s="11" t="s">
        <v>8238</v>
      </c>
      <c r="AL32" s="22">
        <f t="shared" si="0"/>
        <v>1</v>
      </c>
      <c r="AM32" s="11" t="str">
        <f>VLOOKUP(O32,Sheet2!$D$6:$E$14,2,FALSE)</f>
        <v>Consumables</v>
      </c>
      <c r="AN32" s="11" t="str">
        <f>VLOOKUP(F32,Sheet2!$E$15:$F$18,2,FALSE)</f>
        <v>CW</v>
      </c>
      <c r="AO32" s="35" t="s">
        <v>14664</v>
      </c>
      <c r="AP32">
        <f>MATCH(AN32,Sheet2!$F$5:$F$18,0)</f>
        <v>14</v>
      </c>
      <c r="AQ32">
        <f>MATCH(AO32,Sheet2!$F$5:$K$5,0)</f>
        <v>2</v>
      </c>
      <c r="AR32" s="33">
        <f>INDEX(Sheet2!$F$5:$K$18,OPaL!AP32,OPaL!AQ32)</f>
        <v>0</v>
      </c>
      <c r="AS32" s="1">
        <f t="shared" si="2"/>
        <v>5146124.24</v>
      </c>
    </row>
    <row r="33" spans="1:45" x14ac:dyDescent="0.2">
      <c r="A33" s="11" t="s">
        <v>9483</v>
      </c>
      <c r="B33" s="11" t="s">
        <v>9484</v>
      </c>
      <c r="C33" s="11" t="s">
        <v>9881</v>
      </c>
      <c r="D33" s="21">
        <v>45271</v>
      </c>
      <c r="E33" s="21" t="s">
        <v>9699</v>
      </c>
      <c r="F33" s="21" t="s">
        <v>14656</v>
      </c>
      <c r="G33" s="11" t="s">
        <v>2</v>
      </c>
      <c r="H33" s="11" t="s">
        <v>3</v>
      </c>
      <c r="I33" s="11" t="s">
        <v>2347</v>
      </c>
      <c r="J33" s="12">
        <v>185</v>
      </c>
      <c r="K33" s="12">
        <v>5038559.49</v>
      </c>
      <c r="L33" s="12">
        <v>0</v>
      </c>
      <c r="M33" s="12">
        <v>0</v>
      </c>
      <c r="N33" s="12">
        <f t="shared" si="1"/>
        <v>5038559.49</v>
      </c>
      <c r="O33" s="11" t="s">
        <v>8227</v>
      </c>
      <c r="P33" s="13">
        <v>0</v>
      </c>
      <c r="Q33" s="11" t="s">
        <v>6</v>
      </c>
      <c r="R33" s="14">
        <v>0</v>
      </c>
      <c r="S33" s="14">
        <v>0</v>
      </c>
      <c r="T33" s="11" t="s">
        <v>7</v>
      </c>
      <c r="U33" s="11" t="s">
        <v>8</v>
      </c>
      <c r="V33" s="15">
        <v>0</v>
      </c>
      <c r="W33" s="14">
        <v>0</v>
      </c>
      <c r="X33" s="15">
        <v>0</v>
      </c>
      <c r="Y33" s="15">
        <v>0</v>
      </c>
      <c r="Z33" s="14">
        <v>0</v>
      </c>
      <c r="AA33" s="15">
        <v>0</v>
      </c>
      <c r="AB33" s="14">
        <v>0</v>
      </c>
      <c r="AC33" s="15">
        <v>0</v>
      </c>
      <c r="AD33" s="14">
        <v>0</v>
      </c>
      <c r="AE33" s="15">
        <v>0</v>
      </c>
      <c r="AF33" s="14">
        <v>0</v>
      </c>
      <c r="AG33" s="15">
        <v>0</v>
      </c>
      <c r="AH33" s="14">
        <v>0</v>
      </c>
      <c r="AI33" s="15">
        <v>0</v>
      </c>
      <c r="AJ33" s="11" t="s">
        <v>9</v>
      </c>
      <c r="AK33" s="11" t="s">
        <v>8228</v>
      </c>
      <c r="AL33" s="22">
        <f t="shared" si="0"/>
        <v>21</v>
      </c>
      <c r="AM33" s="11" t="str">
        <f>VLOOKUP(O33,Sheet2!$D$6:$E$14,2,FALSE)</f>
        <v>Consumables</v>
      </c>
      <c r="AN33" s="11" t="str">
        <f>VLOOKUP(F33,Sheet2!$E$15:$F$18,2,FALSE)</f>
        <v>CC</v>
      </c>
      <c r="AO33" s="35" t="s">
        <v>14664</v>
      </c>
      <c r="AP33">
        <f>MATCH(AN33,Sheet2!$F$5:$F$18,0)</f>
        <v>11</v>
      </c>
      <c r="AQ33">
        <f>MATCH(AO33,Sheet2!$F$5:$K$5,0)</f>
        <v>2</v>
      </c>
      <c r="AR33" s="33">
        <f>INDEX(Sheet2!$F$5:$K$18,OPaL!AP33,OPaL!AQ33)</f>
        <v>0</v>
      </c>
      <c r="AS33" s="1">
        <f t="shared" si="2"/>
        <v>5038559.49</v>
      </c>
    </row>
    <row r="34" spans="1:45" x14ac:dyDescent="0.2">
      <c r="A34" s="11" t="s">
        <v>8161</v>
      </c>
      <c r="B34" s="11" t="s">
        <v>8162</v>
      </c>
      <c r="C34" s="11" t="s">
        <v>6</v>
      </c>
      <c r="D34" s="21">
        <v>45208</v>
      </c>
      <c r="E34" s="21"/>
      <c r="F34" s="21" t="s">
        <v>14656</v>
      </c>
      <c r="G34" s="11" t="s">
        <v>2</v>
      </c>
      <c r="H34" s="11" t="s">
        <v>8157</v>
      </c>
      <c r="I34" s="11" t="s">
        <v>2347</v>
      </c>
      <c r="J34" s="12">
        <v>3972</v>
      </c>
      <c r="K34" s="12">
        <v>4837896</v>
      </c>
      <c r="L34" s="12">
        <v>0</v>
      </c>
      <c r="M34" s="12">
        <v>0</v>
      </c>
      <c r="N34" s="12">
        <f t="shared" si="1"/>
        <v>4837896</v>
      </c>
      <c r="O34" s="11" t="s">
        <v>8149</v>
      </c>
      <c r="P34" s="13">
        <v>0</v>
      </c>
      <c r="Q34" s="11" t="s">
        <v>6</v>
      </c>
      <c r="R34" s="14">
        <v>0</v>
      </c>
      <c r="S34" s="14">
        <v>0</v>
      </c>
      <c r="T34" s="11" t="s">
        <v>7</v>
      </c>
      <c r="U34" s="11" t="s">
        <v>8</v>
      </c>
      <c r="V34" s="15">
        <v>0</v>
      </c>
      <c r="W34" s="14">
        <v>0</v>
      </c>
      <c r="X34" s="15">
        <v>0</v>
      </c>
      <c r="Y34" s="15">
        <v>0</v>
      </c>
      <c r="Z34" s="14">
        <v>0</v>
      </c>
      <c r="AA34" s="15">
        <v>0</v>
      </c>
      <c r="AB34" s="14">
        <v>0</v>
      </c>
      <c r="AC34" s="15">
        <v>0</v>
      </c>
      <c r="AD34" s="14">
        <v>0</v>
      </c>
      <c r="AE34" s="15">
        <v>0</v>
      </c>
      <c r="AF34" s="14">
        <v>0</v>
      </c>
      <c r="AG34" s="15">
        <v>0</v>
      </c>
      <c r="AH34" s="14">
        <v>0</v>
      </c>
      <c r="AI34" s="15">
        <v>0</v>
      </c>
      <c r="AJ34" s="11" t="s">
        <v>8158</v>
      </c>
      <c r="AK34" s="11" t="s">
        <v>8163</v>
      </c>
      <c r="AL34" s="22">
        <f t="shared" si="0"/>
        <v>84</v>
      </c>
      <c r="AM34" s="11" t="str">
        <f>VLOOKUP(O34,Sheet2!$D$6:$E$14,2,FALSE)</f>
        <v>Raw Material</v>
      </c>
      <c r="AN34" s="11" t="str">
        <f>VLOOKUP(F34,Sheet2!$E$7:$F$8,2,FALSE)</f>
        <v>RMC</v>
      </c>
      <c r="AO34" s="35" t="s">
        <v>14664</v>
      </c>
      <c r="AP34">
        <f>MATCH(AN34,Sheet2!$F$5:$F$18,0)</f>
        <v>3</v>
      </c>
      <c r="AQ34">
        <f>MATCH(AO34,Sheet2!$F$5:$K$5,0)</f>
        <v>2</v>
      </c>
      <c r="AR34" s="33">
        <f>INDEX(Sheet2!$F$5:$K$18,OPaL!AP34,OPaL!AQ34)</f>
        <v>0</v>
      </c>
      <c r="AS34" s="1">
        <f t="shared" si="2"/>
        <v>4837896</v>
      </c>
    </row>
    <row r="35" spans="1:45" x14ac:dyDescent="0.2">
      <c r="A35" s="11" t="s">
        <v>3977</v>
      </c>
      <c r="B35" s="11" t="s">
        <v>3978</v>
      </c>
      <c r="C35" s="11" t="s">
        <v>9882</v>
      </c>
      <c r="D35" s="21">
        <v>42784</v>
      </c>
      <c r="E35" s="21" t="s">
        <v>9697</v>
      </c>
      <c r="F35" s="21" t="s">
        <v>14659</v>
      </c>
      <c r="G35" s="11" t="s">
        <v>2</v>
      </c>
      <c r="H35" s="11" t="s">
        <v>16</v>
      </c>
      <c r="I35" s="11" t="s">
        <v>351</v>
      </c>
      <c r="J35" s="12">
        <v>1</v>
      </c>
      <c r="K35" s="12">
        <v>4424492.67</v>
      </c>
      <c r="L35" s="12">
        <v>0</v>
      </c>
      <c r="M35" s="12">
        <v>0</v>
      </c>
      <c r="N35" s="12">
        <f t="shared" si="1"/>
        <v>4424492.67</v>
      </c>
      <c r="O35" s="11" t="s">
        <v>5</v>
      </c>
      <c r="P35" s="13">
        <v>0</v>
      </c>
      <c r="Q35" s="11" t="s">
        <v>6</v>
      </c>
      <c r="R35" s="13">
        <v>0</v>
      </c>
      <c r="S35" s="13">
        <v>0</v>
      </c>
      <c r="T35" s="11" t="s">
        <v>7</v>
      </c>
      <c r="U35" s="11" t="s">
        <v>8</v>
      </c>
      <c r="V35" s="15">
        <v>0</v>
      </c>
      <c r="W35" s="13">
        <v>0</v>
      </c>
      <c r="X35" s="15">
        <v>0</v>
      </c>
      <c r="Y35" s="15">
        <v>0</v>
      </c>
      <c r="Z35" s="13">
        <v>0</v>
      </c>
      <c r="AA35" s="15">
        <v>0</v>
      </c>
      <c r="AB35" s="13">
        <v>0</v>
      </c>
      <c r="AC35" s="15">
        <v>0</v>
      </c>
      <c r="AD35" s="13">
        <v>0</v>
      </c>
      <c r="AE35" s="15">
        <v>0</v>
      </c>
      <c r="AF35" s="13">
        <v>0</v>
      </c>
      <c r="AG35" s="15">
        <v>0</v>
      </c>
      <c r="AH35" s="13">
        <v>0</v>
      </c>
      <c r="AI35" s="15">
        <v>0</v>
      </c>
      <c r="AJ35" s="11" t="s">
        <v>17</v>
      </c>
      <c r="AK35" s="11" t="s">
        <v>1398</v>
      </c>
      <c r="AL35" s="22">
        <f t="shared" si="0"/>
        <v>2508</v>
      </c>
      <c r="AM35" s="11" t="str">
        <f>VLOOKUP(O35,Sheet2!$D$6:$E$14,2,FALSE)</f>
        <v>Spare parts</v>
      </c>
      <c r="AN35" s="11" t="str">
        <f>VLOOKUP(F35,Sheet2!$E$10:$F$13,2,FALSE)</f>
        <v>SPM</v>
      </c>
      <c r="AO35" s="35" t="s">
        <v>14668</v>
      </c>
      <c r="AP35">
        <f>MATCH(AN35,Sheet2!$F$5:$F$18,0)</f>
        <v>6</v>
      </c>
      <c r="AQ35">
        <f>MATCH(AO35,Sheet2!$F$5:$K$5,0)</f>
        <v>6</v>
      </c>
      <c r="AR35" s="33">
        <f>INDEX(Sheet2!$F$5:$K$18,OPaL!AP35,OPaL!AQ35)</f>
        <v>0.15</v>
      </c>
      <c r="AS35" s="1">
        <f t="shared" si="2"/>
        <v>3760818.7694999999</v>
      </c>
    </row>
    <row r="36" spans="1:45" x14ac:dyDescent="0.2">
      <c r="A36" s="11" t="s">
        <v>6379</v>
      </c>
      <c r="B36" s="11" t="s">
        <v>6380</v>
      </c>
      <c r="C36" s="11" t="s">
        <v>9883</v>
      </c>
      <c r="D36" s="21">
        <v>43087</v>
      </c>
      <c r="E36" s="21" t="s">
        <v>9697</v>
      </c>
      <c r="F36" s="21" t="s">
        <v>14659</v>
      </c>
      <c r="G36" s="11" t="s">
        <v>2</v>
      </c>
      <c r="H36" s="11" t="s">
        <v>3</v>
      </c>
      <c r="I36" s="11" t="s">
        <v>4</v>
      </c>
      <c r="J36" s="13">
        <v>3</v>
      </c>
      <c r="K36" s="12">
        <v>4268970</v>
      </c>
      <c r="L36" s="12">
        <v>0</v>
      </c>
      <c r="M36" s="12">
        <v>0</v>
      </c>
      <c r="N36" s="12">
        <f t="shared" si="1"/>
        <v>4268970</v>
      </c>
      <c r="O36" s="11" t="s">
        <v>5</v>
      </c>
      <c r="P36" s="13">
        <v>0</v>
      </c>
      <c r="Q36" s="11" t="s">
        <v>6</v>
      </c>
      <c r="R36" s="13">
        <v>0</v>
      </c>
      <c r="S36" s="13">
        <v>0</v>
      </c>
      <c r="T36" s="11" t="s">
        <v>7</v>
      </c>
      <c r="U36" s="11" t="s">
        <v>8</v>
      </c>
      <c r="V36" s="15">
        <v>0</v>
      </c>
      <c r="W36" s="13">
        <v>0</v>
      </c>
      <c r="X36" s="15">
        <v>0</v>
      </c>
      <c r="Y36" s="15">
        <v>0</v>
      </c>
      <c r="Z36" s="13">
        <v>0</v>
      </c>
      <c r="AA36" s="15">
        <v>0</v>
      </c>
      <c r="AB36" s="13">
        <v>0</v>
      </c>
      <c r="AC36" s="15">
        <v>0</v>
      </c>
      <c r="AD36" s="13">
        <v>0</v>
      </c>
      <c r="AE36" s="15">
        <v>0</v>
      </c>
      <c r="AF36" s="13">
        <v>0</v>
      </c>
      <c r="AG36" s="15">
        <v>0</v>
      </c>
      <c r="AH36" s="13">
        <v>0</v>
      </c>
      <c r="AI36" s="15">
        <v>0</v>
      </c>
      <c r="AJ36" s="11" t="s">
        <v>9</v>
      </c>
      <c r="AK36" s="11" t="s">
        <v>13</v>
      </c>
      <c r="AL36" s="22">
        <f t="shared" si="0"/>
        <v>2205</v>
      </c>
      <c r="AM36" s="11" t="str">
        <f>VLOOKUP(O36,Sheet2!$D$6:$E$14,2,FALSE)</f>
        <v>Spare parts</v>
      </c>
      <c r="AN36" s="11" t="str">
        <f>VLOOKUP(F36,Sheet2!$E$10:$F$13,2,FALSE)</f>
        <v>SPM</v>
      </c>
      <c r="AO36" s="35" t="s">
        <v>14668</v>
      </c>
      <c r="AP36">
        <f>MATCH(AN36,Sheet2!$F$5:$F$18,0)</f>
        <v>6</v>
      </c>
      <c r="AQ36">
        <f>MATCH(AO36,Sheet2!$F$5:$K$5,0)</f>
        <v>6</v>
      </c>
      <c r="AR36" s="33">
        <f>INDEX(Sheet2!$F$5:$K$18,OPaL!AP36,OPaL!AQ36)</f>
        <v>0.15</v>
      </c>
      <c r="AS36" s="1">
        <f t="shared" si="2"/>
        <v>3628624.5</v>
      </c>
    </row>
    <row r="37" spans="1:45" x14ac:dyDescent="0.2">
      <c r="A37" s="11" t="s">
        <v>8187</v>
      </c>
      <c r="B37" s="11" t="s">
        <v>8188</v>
      </c>
      <c r="C37" s="11" t="s">
        <v>6</v>
      </c>
      <c r="D37" s="21">
        <v>44439</v>
      </c>
      <c r="E37" s="21"/>
      <c r="F37" s="21" t="s">
        <v>14656</v>
      </c>
      <c r="G37" s="11" t="s">
        <v>2</v>
      </c>
      <c r="H37" s="11" t="s">
        <v>8155</v>
      </c>
      <c r="I37" s="11" t="s">
        <v>2347</v>
      </c>
      <c r="J37" s="12">
        <v>6080</v>
      </c>
      <c r="K37" s="12">
        <v>4180608</v>
      </c>
      <c r="L37" s="12">
        <v>0</v>
      </c>
      <c r="M37" s="12">
        <v>0</v>
      </c>
      <c r="N37" s="12">
        <f t="shared" si="1"/>
        <v>4180608</v>
      </c>
      <c r="O37" s="11" t="s">
        <v>8149</v>
      </c>
      <c r="P37" s="13">
        <v>0</v>
      </c>
      <c r="Q37" s="11" t="s">
        <v>6</v>
      </c>
      <c r="R37" s="14">
        <v>0</v>
      </c>
      <c r="S37" s="14">
        <v>0</v>
      </c>
      <c r="T37" s="11" t="s">
        <v>7</v>
      </c>
      <c r="U37" s="11" t="s">
        <v>8</v>
      </c>
      <c r="V37" s="15">
        <v>0</v>
      </c>
      <c r="W37" s="14">
        <v>0</v>
      </c>
      <c r="X37" s="15">
        <v>0</v>
      </c>
      <c r="Y37" s="15">
        <v>0</v>
      </c>
      <c r="Z37" s="14">
        <v>0</v>
      </c>
      <c r="AA37" s="15">
        <v>0</v>
      </c>
      <c r="AB37" s="14">
        <v>0</v>
      </c>
      <c r="AC37" s="15">
        <v>0</v>
      </c>
      <c r="AD37" s="14">
        <v>0</v>
      </c>
      <c r="AE37" s="15">
        <v>0</v>
      </c>
      <c r="AF37" s="14">
        <v>0</v>
      </c>
      <c r="AG37" s="15">
        <v>0</v>
      </c>
      <c r="AH37" s="14">
        <v>0</v>
      </c>
      <c r="AI37" s="15">
        <v>0</v>
      </c>
      <c r="AJ37" s="11" t="s">
        <v>8156</v>
      </c>
      <c r="AK37" s="11" t="s">
        <v>8150</v>
      </c>
      <c r="AL37" s="22">
        <f t="shared" si="0"/>
        <v>853</v>
      </c>
      <c r="AM37" s="11" t="str">
        <f>VLOOKUP(O37,Sheet2!$D$6:$E$14,2,FALSE)</f>
        <v>Raw Material</v>
      </c>
      <c r="AN37" s="11" t="str">
        <f>VLOOKUP(F37,Sheet2!$E$7:$F$8,2,FALSE)</f>
        <v>RMC</v>
      </c>
      <c r="AO37" s="35" t="s">
        <v>14668</v>
      </c>
      <c r="AP37">
        <f>MATCH(AN37,Sheet2!$F$5:$F$18,0)</f>
        <v>3</v>
      </c>
      <c r="AQ37">
        <f>MATCH(AO37,Sheet2!$F$5:$K$5,0)</f>
        <v>6</v>
      </c>
      <c r="AR37" s="33">
        <f>INDEX(Sheet2!$F$5:$K$18,OPaL!AP37,OPaL!AQ37)</f>
        <v>0</v>
      </c>
      <c r="AS37" s="1">
        <f t="shared" si="2"/>
        <v>4180608</v>
      </c>
    </row>
    <row r="38" spans="1:45" x14ac:dyDescent="0.2">
      <c r="A38" s="11" t="s">
        <v>9470</v>
      </c>
      <c r="B38" s="11" t="s">
        <v>9471</v>
      </c>
      <c r="C38" s="11" t="s">
        <v>9884</v>
      </c>
      <c r="D38" s="21">
        <v>45260</v>
      </c>
      <c r="E38" s="21" t="s">
        <v>9694</v>
      </c>
      <c r="F38" s="21" t="s">
        <v>14657</v>
      </c>
      <c r="G38" s="11" t="s">
        <v>2</v>
      </c>
      <c r="H38" s="11" t="s">
        <v>8151</v>
      </c>
      <c r="I38" s="11" t="s">
        <v>1999</v>
      </c>
      <c r="J38" s="12">
        <v>3400</v>
      </c>
      <c r="K38" s="12">
        <v>4002431.14</v>
      </c>
      <c r="L38" s="12">
        <v>0</v>
      </c>
      <c r="M38" s="12">
        <v>0</v>
      </c>
      <c r="N38" s="12">
        <f t="shared" si="1"/>
        <v>4002431.14</v>
      </c>
      <c r="O38" s="11" t="s">
        <v>8227</v>
      </c>
      <c r="P38" s="13">
        <v>0</v>
      </c>
      <c r="Q38" s="11" t="s">
        <v>6</v>
      </c>
      <c r="R38" s="13">
        <v>0</v>
      </c>
      <c r="S38" s="13">
        <v>0</v>
      </c>
      <c r="T38" s="11" t="s">
        <v>7</v>
      </c>
      <c r="U38" s="11" t="s">
        <v>8</v>
      </c>
      <c r="V38" s="15">
        <v>0</v>
      </c>
      <c r="W38" s="13">
        <v>0</v>
      </c>
      <c r="X38" s="15">
        <v>0</v>
      </c>
      <c r="Y38" s="15">
        <v>0</v>
      </c>
      <c r="Z38" s="13">
        <v>0</v>
      </c>
      <c r="AA38" s="15">
        <v>0</v>
      </c>
      <c r="AB38" s="13">
        <v>0</v>
      </c>
      <c r="AC38" s="15">
        <v>0</v>
      </c>
      <c r="AD38" s="13">
        <v>0</v>
      </c>
      <c r="AE38" s="15">
        <v>0</v>
      </c>
      <c r="AF38" s="13">
        <v>0</v>
      </c>
      <c r="AG38" s="15">
        <v>0</v>
      </c>
      <c r="AH38" s="13">
        <v>0</v>
      </c>
      <c r="AI38" s="15">
        <v>0</v>
      </c>
      <c r="AJ38" s="11" t="s">
        <v>8152</v>
      </c>
      <c r="AK38" s="11" t="s">
        <v>2554</v>
      </c>
      <c r="AL38" s="22">
        <f t="shared" si="0"/>
        <v>32</v>
      </c>
      <c r="AM38" s="11" t="str">
        <f>VLOOKUP(O38,Sheet2!$D$6:$E$14,2,FALSE)</f>
        <v>Consumables</v>
      </c>
      <c r="AN38" s="11" t="str">
        <f>VLOOKUP(F38,Sheet2!$E$15:$F$18,2,FALSE)</f>
        <v>CO</v>
      </c>
      <c r="AO38" s="35" t="s">
        <v>14664</v>
      </c>
      <c r="AP38">
        <f>MATCH(AN38,Sheet2!$F$5:$F$18,0)</f>
        <v>12</v>
      </c>
      <c r="AQ38">
        <f>MATCH(AO38,Sheet2!$F$5:$K$5,0)</f>
        <v>2</v>
      </c>
      <c r="AR38" s="33">
        <f>INDEX(Sheet2!$F$5:$K$18,OPaL!AP38,OPaL!AQ38)</f>
        <v>0</v>
      </c>
      <c r="AS38" s="1">
        <f t="shared" si="2"/>
        <v>4002431.14</v>
      </c>
    </row>
    <row r="39" spans="1:45" x14ac:dyDescent="0.2">
      <c r="A39" s="11" t="s">
        <v>8147</v>
      </c>
      <c r="B39" s="11" t="s">
        <v>8148</v>
      </c>
      <c r="C39" s="11" t="s">
        <v>6</v>
      </c>
      <c r="D39" s="21">
        <v>45290</v>
      </c>
      <c r="E39" s="21"/>
      <c r="F39" s="21" t="s">
        <v>14656</v>
      </c>
      <c r="G39" s="11" t="s">
        <v>2</v>
      </c>
      <c r="H39" s="11" t="s">
        <v>8155</v>
      </c>
      <c r="I39" s="11" t="s">
        <v>2347</v>
      </c>
      <c r="J39" s="12">
        <v>39175</v>
      </c>
      <c r="K39" s="12">
        <v>3878325</v>
      </c>
      <c r="L39" s="12">
        <v>0</v>
      </c>
      <c r="M39" s="12">
        <v>0</v>
      </c>
      <c r="N39" s="12">
        <f t="shared" si="1"/>
        <v>3878325</v>
      </c>
      <c r="O39" s="11" t="s">
        <v>8149</v>
      </c>
      <c r="P39" s="13">
        <v>0</v>
      </c>
      <c r="Q39" s="11" t="s">
        <v>6</v>
      </c>
      <c r="R39" s="14">
        <v>0</v>
      </c>
      <c r="S39" s="14">
        <v>0</v>
      </c>
      <c r="T39" s="11" t="s">
        <v>7</v>
      </c>
      <c r="U39" s="11" t="s">
        <v>8</v>
      </c>
      <c r="V39" s="15">
        <v>0</v>
      </c>
      <c r="W39" s="14">
        <v>0</v>
      </c>
      <c r="X39" s="15">
        <v>0</v>
      </c>
      <c r="Y39" s="15">
        <v>0</v>
      </c>
      <c r="Z39" s="14">
        <v>0</v>
      </c>
      <c r="AA39" s="15">
        <v>0</v>
      </c>
      <c r="AB39" s="14">
        <v>0</v>
      </c>
      <c r="AC39" s="15">
        <v>0</v>
      </c>
      <c r="AD39" s="14">
        <v>0</v>
      </c>
      <c r="AE39" s="15">
        <v>0</v>
      </c>
      <c r="AF39" s="14">
        <v>0</v>
      </c>
      <c r="AG39" s="15">
        <v>0</v>
      </c>
      <c r="AH39" s="14">
        <v>0</v>
      </c>
      <c r="AI39" s="15">
        <v>0</v>
      </c>
      <c r="AJ39" s="11" t="s">
        <v>8156</v>
      </c>
      <c r="AK39" s="11" t="s">
        <v>8150</v>
      </c>
      <c r="AL39" s="22">
        <f t="shared" si="0"/>
        <v>2</v>
      </c>
      <c r="AM39" s="11" t="str">
        <f>VLOOKUP(O39,Sheet2!$D$6:$E$14,2,FALSE)</f>
        <v>Raw Material</v>
      </c>
      <c r="AN39" s="11" t="str">
        <f>VLOOKUP(F39,Sheet2!$E$7:$F$8,2,FALSE)</f>
        <v>RMC</v>
      </c>
      <c r="AO39" s="35" t="s">
        <v>14664</v>
      </c>
      <c r="AP39">
        <f>MATCH(AN39,Sheet2!$F$5:$F$18,0)</f>
        <v>3</v>
      </c>
      <c r="AQ39">
        <f>MATCH(AO39,Sheet2!$F$5:$K$5,0)</f>
        <v>2</v>
      </c>
      <c r="AR39" s="33">
        <f>INDEX(Sheet2!$F$5:$K$18,OPaL!AP39,OPaL!AQ39)</f>
        <v>0</v>
      </c>
      <c r="AS39" s="1">
        <f t="shared" si="2"/>
        <v>3878325</v>
      </c>
    </row>
    <row r="40" spans="1:45" x14ac:dyDescent="0.2">
      <c r="A40" s="11" t="s">
        <v>972</v>
      </c>
      <c r="B40" s="11" t="s">
        <v>973</v>
      </c>
      <c r="C40" s="11" t="s">
        <v>9885</v>
      </c>
      <c r="D40" s="21">
        <v>44825</v>
      </c>
      <c r="E40" s="21" t="s">
        <v>9697</v>
      </c>
      <c r="F40" s="21" t="s">
        <v>14659</v>
      </c>
      <c r="G40" s="11" t="s">
        <v>2</v>
      </c>
      <c r="H40" s="11" t="s">
        <v>3</v>
      </c>
      <c r="I40" s="11" t="s">
        <v>351</v>
      </c>
      <c r="J40" s="12">
        <v>1</v>
      </c>
      <c r="K40" s="12">
        <v>3819180</v>
      </c>
      <c r="L40" s="12">
        <v>0</v>
      </c>
      <c r="M40" s="12">
        <v>0</v>
      </c>
      <c r="N40" s="12">
        <f t="shared" si="1"/>
        <v>3819180</v>
      </c>
      <c r="O40" s="11" t="s">
        <v>5</v>
      </c>
      <c r="P40" s="13">
        <v>0</v>
      </c>
      <c r="Q40" s="11" t="s">
        <v>6</v>
      </c>
      <c r="R40" s="13">
        <v>0</v>
      </c>
      <c r="S40" s="13">
        <v>0</v>
      </c>
      <c r="T40" s="11" t="s">
        <v>7</v>
      </c>
      <c r="U40" s="11" t="s">
        <v>8</v>
      </c>
      <c r="V40" s="15">
        <v>0</v>
      </c>
      <c r="W40" s="13">
        <v>0</v>
      </c>
      <c r="X40" s="15">
        <v>0</v>
      </c>
      <c r="Y40" s="15">
        <v>0</v>
      </c>
      <c r="Z40" s="13">
        <v>0</v>
      </c>
      <c r="AA40" s="15">
        <v>0</v>
      </c>
      <c r="AB40" s="13">
        <v>0</v>
      </c>
      <c r="AC40" s="15">
        <v>0</v>
      </c>
      <c r="AD40" s="13">
        <v>0</v>
      </c>
      <c r="AE40" s="15">
        <v>0</v>
      </c>
      <c r="AF40" s="13">
        <v>0</v>
      </c>
      <c r="AG40" s="15">
        <v>0</v>
      </c>
      <c r="AH40" s="13">
        <v>0</v>
      </c>
      <c r="AI40" s="15">
        <v>0</v>
      </c>
      <c r="AJ40" s="11" t="s">
        <v>9</v>
      </c>
      <c r="AK40" s="11" t="s">
        <v>13</v>
      </c>
      <c r="AL40" s="22">
        <f t="shared" si="0"/>
        <v>467</v>
      </c>
      <c r="AM40" s="11" t="str">
        <f>VLOOKUP(O40,Sheet2!$D$6:$E$14,2,FALSE)</f>
        <v>Spare parts</v>
      </c>
      <c r="AN40" s="11" t="str">
        <f>VLOOKUP(F40,Sheet2!$E$10:$F$13,2,FALSE)</f>
        <v>SPM</v>
      </c>
      <c r="AO40" s="35" t="s">
        <v>14668</v>
      </c>
      <c r="AP40">
        <f>MATCH(AN40,Sheet2!$F$5:$F$18,0)</f>
        <v>6</v>
      </c>
      <c r="AQ40">
        <f>MATCH(AO40,Sheet2!$F$5:$K$5,0)</f>
        <v>6</v>
      </c>
      <c r="AR40" s="33">
        <f>INDEX(Sheet2!$F$5:$K$18,OPaL!AP40,OPaL!AQ40)</f>
        <v>0.15</v>
      </c>
      <c r="AS40" s="1">
        <f t="shared" si="2"/>
        <v>3246303</v>
      </c>
    </row>
    <row r="41" spans="1:45" x14ac:dyDescent="0.2">
      <c r="A41" s="11" t="s">
        <v>687</v>
      </c>
      <c r="B41" s="11" t="s">
        <v>688</v>
      </c>
      <c r="C41" s="11" t="s">
        <v>9886</v>
      </c>
      <c r="D41" s="21">
        <v>45181</v>
      </c>
      <c r="E41" s="21"/>
      <c r="F41" s="21" t="s">
        <v>14659</v>
      </c>
      <c r="G41" s="11" t="s">
        <v>2</v>
      </c>
      <c r="H41" s="11" t="s">
        <v>3</v>
      </c>
      <c r="I41" s="11" t="s">
        <v>351</v>
      </c>
      <c r="J41" s="12">
        <v>1</v>
      </c>
      <c r="K41" s="12">
        <v>3594408.23</v>
      </c>
      <c r="L41" s="12">
        <v>0</v>
      </c>
      <c r="M41" s="12">
        <v>0</v>
      </c>
      <c r="N41" s="12">
        <f t="shared" si="1"/>
        <v>3594408.23</v>
      </c>
      <c r="O41" s="11" t="s">
        <v>5</v>
      </c>
      <c r="P41" s="13">
        <v>0</v>
      </c>
      <c r="Q41" s="11" t="s">
        <v>6</v>
      </c>
      <c r="R41" s="13">
        <v>0</v>
      </c>
      <c r="S41" s="13">
        <v>0</v>
      </c>
      <c r="T41" s="11" t="s">
        <v>7</v>
      </c>
      <c r="U41" s="11" t="s">
        <v>8</v>
      </c>
      <c r="V41" s="15">
        <v>0</v>
      </c>
      <c r="W41" s="13">
        <v>0</v>
      </c>
      <c r="X41" s="15">
        <v>0</v>
      </c>
      <c r="Y41" s="15">
        <v>0</v>
      </c>
      <c r="Z41" s="13">
        <v>0</v>
      </c>
      <c r="AA41" s="15">
        <v>0</v>
      </c>
      <c r="AB41" s="13">
        <v>0</v>
      </c>
      <c r="AC41" s="15">
        <v>0</v>
      </c>
      <c r="AD41" s="13">
        <v>0</v>
      </c>
      <c r="AE41" s="15">
        <v>0</v>
      </c>
      <c r="AF41" s="13">
        <v>0</v>
      </c>
      <c r="AG41" s="15">
        <v>0</v>
      </c>
      <c r="AH41" s="13">
        <v>0</v>
      </c>
      <c r="AI41" s="15">
        <v>0</v>
      </c>
      <c r="AJ41" s="11" t="s">
        <v>9</v>
      </c>
      <c r="AK41" s="11" t="s">
        <v>13</v>
      </c>
      <c r="AL41" s="22">
        <f t="shared" si="0"/>
        <v>111</v>
      </c>
      <c r="AM41" s="11" t="str">
        <f>VLOOKUP(O41,Sheet2!$D$6:$E$14,2,FALSE)</f>
        <v>Spare parts</v>
      </c>
      <c r="AN41" s="11" t="str">
        <f>VLOOKUP(F41,Sheet2!$E$10:$F$13,2,FALSE)</f>
        <v>SPM</v>
      </c>
      <c r="AO41" s="35" t="s">
        <v>14665</v>
      </c>
      <c r="AP41">
        <f>MATCH(AN41,Sheet2!$F$5:$F$18,0)</f>
        <v>6</v>
      </c>
      <c r="AQ41">
        <f>MATCH(AO41,Sheet2!$F$5:$K$5,0)</f>
        <v>3</v>
      </c>
      <c r="AR41" s="33">
        <f>INDEX(Sheet2!$F$5:$K$18,OPaL!AP41,OPaL!AQ41)</f>
        <v>0</v>
      </c>
      <c r="AS41" s="1">
        <f t="shared" si="2"/>
        <v>3594408.23</v>
      </c>
    </row>
    <row r="42" spans="1:45" x14ac:dyDescent="0.2">
      <c r="A42" s="11" t="s">
        <v>3273</v>
      </c>
      <c r="B42" s="11" t="s">
        <v>3274</v>
      </c>
      <c r="C42" s="11" t="s">
        <v>9887</v>
      </c>
      <c r="D42" s="21">
        <v>45203</v>
      </c>
      <c r="E42" s="21" t="s">
        <v>9697</v>
      </c>
      <c r="F42" s="21" t="s">
        <v>14659</v>
      </c>
      <c r="G42" s="11" t="s">
        <v>2</v>
      </c>
      <c r="H42" s="11" t="s">
        <v>3</v>
      </c>
      <c r="I42" s="11" t="s">
        <v>4</v>
      </c>
      <c r="J42" s="12">
        <v>6</v>
      </c>
      <c r="K42" s="12">
        <v>3541508.77</v>
      </c>
      <c r="L42" s="12">
        <v>0</v>
      </c>
      <c r="M42" s="12">
        <v>0</v>
      </c>
      <c r="N42" s="12">
        <f t="shared" si="1"/>
        <v>3541508.77</v>
      </c>
      <c r="O42" s="11" t="s">
        <v>5</v>
      </c>
      <c r="P42" s="13">
        <v>0</v>
      </c>
      <c r="Q42" s="11" t="s">
        <v>6</v>
      </c>
      <c r="R42" s="13">
        <v>0</v>
      </c>
      <c r="S42" s="13">
        <v>0</v>
      </c>
      <c r="T42" s="11" t="s">
        <v>7</v>
      </c>
      <c r="U42" s="11" t="s">
        <v>8</v>
      </c>
      <c r="V42" s="15">
        <v>0</v>
      </c>
      <c r="W42" s="13">
        <v>0</v>
      </c>
      <c r="X42" s="15">
        <v>0</v>
      </c>
      <c r="Y42" s="15">
        <v>0</v>
      </c>
      <c r="Z42" s="13">
        <v>0</v>
      </c>
      <c r="AA42" s="15">
        <v>0</v>
      </c>
      <c r="AB42" s="13">
        <v>0</v>
      </c>
      <c r="AC42" s="15">
        <v>0</v>
      </c>
      <c r="AD42" s="13">
        <v>0</v>
      </c>
      <c r="AE42" s="15">
        <v>0</v>
      </c>
      <c r="AF42" s="13">
        <v>0</v>
      </c>
      <c r="AG42" s="15">
        <v>0</v>
      </c>
      <c r="AH42" s="13">
        <v>0</v>
      </c>
      <c r="AI42" s="15">
        <v>0</v>
      </c>
      <c r="AJ42" s="11" t="s">
        <v>9</v>
      </c>
      <c r="AK42" s="11" t="s">
        <v>13</v>
      </c>
      <c r="AL42" s="22">
        <f t="shared" si="0"/>
        <v>89</v>
      </c>
      <c r="AM42" s="11" t="str">
        <f>VLOOKUP(O42,Sheet2!$D$6:$E$14,2,FALSE)</f>
        <v>Spare parts</v>
      </c>
      <c r="AN42" s="11" t="str">
        <f>VLOOKUP(F42,Sheet2!$E$10:$F$13,2,FALSE)</f>
        <v>SPM</v>
      </c>
      <c r="AO42" s="35" t="s">
        <v>14664</v>
      </c>
      <c r="AP42">
        <f>MATCH(AN42,Sheet2!$F$5:$F$18,0)</f>
        <v>6</v>
      </c>
      <c r="AQ42">
        <f>MATCH(AO42,Sheet2!$F$5:$K$5,0)</f>
        <v>2</v>
      </c>
      <c r="AR42" s="33">
        <f>INDEX(Sheet2!$F$5:$K$18,OPaL!AP42,OPaL!AQ42)</f>
        <v>0</v>
      </c>
      <c r="AS42" s="1">
        <f t="shared" si="2"/>
        <v>3541508.77</v>
      </c>
    </row>
    <row r="43" spans="1:45" x14ac:dyDescent="0.2">
      <c r="A43" s="11" t="s">
        <v>8189</v>
      </c>
      <c r="B43" s="11" t="s">
        <v>8190</v>
      </c>
      <c r="C43" s="11" t="s">
        <v>9888</v>
      </c>
      <c r="D43" s="21">
        <v>45260</v>
      </c>
      <c r="E43" s="21" t="s">
        <v>9695</v>
      </c>
      <c r="F43" s="21" t="s">
        <v>14656</v>
      </c>
      <c r="G43" s="11" t="s">
        <v>2</v>
      </c>
      <c r="H43" s="11" t="s">
        <v>8155</v>
      </c>
      <c r="I43" s="11" t="s">
        <v>2347</v>
      </c>
      <c r="J43" s="12">
        <v>14500</v>
      </c>
      <c r="K43" s="12">
        <v>3416490</v>
      </c>
      <c r="L43" s="12">
        <v>0</v>
      </c>
      <c r="M43" s="12">
        <v>0</v>
      </c>
      <c r="N43" s="12">
        <f t="shared" si="1"/>
        <v>3416490</v>
      </c>
      <c r="O43" s="11" t="s">
        <v>8149</v>
      </c>
      <c r="P43" s="13">
        <v>0</v>
      </c>
      <c r="Q43" s="11" t="s">
        <v>6</v>
      </c>
      <c r="R43" s="14">
        <v>0</v>
      </c>
      <c r="S43" s="14">
        <v>0</v>
      </c>
      <c r="T43" s="11" t="s">
        <v>7</v>
      </c>
      <c r="U43" s="11" t="s">
        <v>8</v>
      </c>
      <c r="V43" s="15">
        <v>0</v>
      </c>
      <c r="W43" s="14">
        <v>0</v>
      </c>
      <c r="X43" s="15">
        <v>0</v>
      </c>
      <c r="Y43" s="15">
        <v>0</v>
      </c>
      <c r="Z43" s="14">
        <v>0</v>
      </c>
      <c r="AA43" s="15">
        <v>0</v>
      </c>
      <c r="AB43" s="14">
        <v>0</v>
      </c>
      <c r="AC43" s="15">
        <v>0</v>
      </c>
      <c r="AD43" s="14">
        <v>0</v>
      </c>
      <c r="AE43" s="15">
        <v>0</v>
      </c>
      <c r="AF43" s="14">
        <v>0</v>
      </c>
      <c r="AG43" s="15">
        <v>0</v>
      </c>
      <c r="AH43" s="14">
        <v>0</v>
      </c>
      <c r="AI43" s="15">
        <v>0</v>
      </c>
      <c r="AJ43" s="11" t="s">
        <v>8156</v>
      </c>
      <c r="AK43" s="11" t="s">
        <v>8150</v>
      </c>
      <c r="AL43" s="22">
        <f t="shared" si="0"/>
        <v>32</v>
      </c>
      <c r="AM43" s="11" t="str">
        <f>VLOOKUP(O43,Sheet2!$D$6:$E$14,2,FALSE)</f>
        <v>Raw Material</v>
      </c>
      <c r="AN43" s="11" t="str">
        <f>VLOOKUP(F43,Sheet2!$E$7:$F$8,2,FALSE)</f>
        <v>RMC</v>
      </c>
      <c r="AO43" s="35" t="s">
        <v>14664</v>
      </c>
      <c r="AP43">
        <f>MATCH(AN43,Sheet2!$F$5:$F$18,0)</f>
        <v>3</v>
      </c>
      <c r="AQ43">
        <f>MATCH(AO43,Sheet2!$F$5:$K$5,0)</f>
        <v>2</v>
      </c>
      <c r="AR43" s="33">
        <f>INDEX(Sheet2!$F$5:$K$18,OPaL!AP43,OPaL!AQ43)</f>
        <v>0</v>
      </c>
      <c r="AS43" s="1">
        <f t="shared" si="2"/>
        <v>3416490</v>
      </c>
    </row>
    <row r="44" spans="1:45" x14ac:dyDescent="0.2">
      <c r="A44" s="11" t="s">
        <v>8280</v>
      </c>
      <c r="B44" s="11" t="s">
        <v>8281</v>
      </c>
      <c r="C44" s="11" t="s">
        <v>9889</v>
      </c>
      <c r="D44" s="21">
        <v>45291</v>
      </c>
      <c r="E44" s="21" t="s">
        <v>9695</v>
      </c>
      <c r="F44" s="21" t="s">
        <v>14656</v>
      </c>
      <c r="G44" s="11" t="s">
        <v>2</v>
      </c>
      <c r="H44" s="11" t="s">
        <v>8266</v>
      </c>
      <c r="I44" s="11" t="s">
        <v>8265</v>
      </c>
      <c r="J44" s="12">
        <v>93.963999999999999</v>
      </c>
      <c r="K44" s="12">
        <v>3348048.89</v>
      </c>
      <c r="L44" s="12">
        <v>0</v>
      </c>
      <c r="M44" s="12">
        <v>0</v>
      </c>
      <c r="N44" s="12">
        <f t="shared" si="1"/>
        <v>3348048.89</v>
      </c>
      <c r="O44" s="11" t="s">
        <v>8227</v>
      </c>
      <c r="P44" s="13">
        <v>0</v>
      </c>
      <c r="Q44" s="11" t="s">
        <v>6</v>
      </c>
      <c r="R44" s="14">
        <v>0</v>
      </c>
      <c r="S44" s="14">
        <v>0</v>
      </c>
      <c r="T44" s="11" t="s">
        <v>7</v>
      </c>
      <c r="U44" s="11" t="s">
        <v>8</v>
      </c>
      <c r="V44" s="15">
        <v>0</v>
      </c>
      <c r="W44" s="14">
        <v>0</v>
      </c>
      <c r="X44" s="15">
        <v>0</v>
      </c>
      <c r="Y44" s="15">
        <v>0</v>
      </c>
      <c r="Z44" s="14">
        <v>0</v>
      </c>
      <c r="AA44" s="15">
        <v>0</v>
      </c>
      <c r="AB44" s="14">
        <v>0</v>
      </c>
      <c r="AC44" s="15">
        <v>0</v>
      </c>
      <c r="AD44" s="14">
        <v>0</v>
      </c>
      <c r="AE44" s="15">
        <v>0</v>
      </c>
      <c r="AF44" s="14">
        <v>0</v>
      </c>
      <c r="AG44" s="15">
        <v>0</v>
      </c>
      <c r="AH44" s="14">
        <v>0</v>
      </c>
      <c r="AI44" s="15">
        <v>0</v>
      </c>
      <c r="AJ44" s="11" t="s">
        <v>8267</v>
      </c>
      <c r="AK44" s="11" t="s">
        <v>8163</v>
      </c>
      <c r="AL44" s="22">
        <f t="shared" si="0"/>
        <v>1</v>
      </c>
      <c r="AM44" s="11" t="str">
        <f>VLOOKUP(O44,Sheet2!$D$6:$E$14,2,FALSE)</f>
        <v>Consumables</v>
      </c>
      <c r="AN44" s="11" t="str">
        <f>VLOOKUP(F44,Sheet2!$E$15:$F$18,2,FALSE)</f>
        <v>CC</v>
      </c>
      <c r="AO44" s="35" t="s">
        <v>14664</v>
      </c>
      <c r="AP44">
        <f>MATCH(AN44,Sheet2!$F$5:$F$18,0)</f>
        <v>11</v>
      </c>
      <c r="AQ44">
        <f>MATCH(AO44,Sheet2!$F$5:$K$5,0)</f>
        <v>2</v>
      </c>
      <c r="AR44" s="33">
        <f>INDEX(Sheet2!$F$5:$K$18,OPaL!AP44,OPaL!AQ44)</f>
        <v>0</v>
      </c>
      <c r="AS44" s="1">
        <f t="shared" si="2"/>
        <v>3348048.89</v>
      </c>
    </row>
    <row r="45" spans="1:45" x14ac:dyDescent="0.2">
      <c r="A45" s="11" t="s">
        <v>8147</v>
      </c>
      <c r="B45" s="11" t="s">
        <v>8148</v>
      </c>
      <c r="C45" s="11" t="s">
        <v>6</v>
      </c>
      <c r="D45" s="21">
        <v>45290</v>
      </c>
      <c r="E45" s="21"/>
      <c r="F45" s="21" t="s">
        <v>14656</v>
      </c>
      <c r="G45" s="11" t="s">
        <v>2</v>
      </c>
      <c r="H45" s="11" t="s">
        <v>8153</v>
      </c>
      <c r="I45" s="11" t="s">
        <v>2347</v>
      </c>
      <c r="J45" s="12">
        <v>32318</v>
      </c>
      <c r="K45" s="12">
        <v>3199482</v>
      </c>
      <c r="L45" s="12">
        <v>0</v>
      </c>
      <c r="M45" s="12">
        <v>0</v>
      </c>
      <c r="N45" s="12">
        <f t="shared" si="1"/>
        <v>3199482</v>
      </c>
      <c r="O45" s="11" t="s">
        <v>8149</v>
      </c>
      <c r="P45" s="13">
        <v>0</v>
      </c>
      <c r="Q45" s="11" t="s">
        <v>6</v>
      </c>
      <c r="R45" s="14">
        <v>0</v>
      </c>
      <c r="S45" s="14">
        <v>0</v>
      </c>
      <c r="T45" s="11" t="s">
        <v>7</v>
      </c>
      <c r="U45" s="11" t="s">
        <v>8</v>
      </c>
      <c r="V45" s="15">
        <v>0</v>
      </c>
      <c r="W45" s="14">
        <v>0</v>
      </c>
      <c r="X45" s="15">
        <v>0</v>
      </c>
      <c r="Y45" s="15">
        <v>0</v>
      </c>
      <c r="Z45" s="14">
        <v>0</v>
      </c>
      <c r="AA45" s="15">
        <v>0</v>
      </c>
      <c r="AB45" s="14">
        <v>0</v>
      </c>
      <c r="AC45" s="15">
        <v>0</v>
      </c>
      <c r="AD45" s="14">
        <v>0</v>
      </c>
      <c r="AE45" s="15">
        <v>0</v>
      </c>
      <c r="AF45" s="14">
        <v>0</v>
      </c>
      <c r="AG45" s="15">
        <v>0</v>
      </c>
      <c r="AH45" s="14">
        <v>0</v>
      </c>
      <c r="AI45" s="15">
        <v>0</v>
      </c>
      <c r="AJ45" s="11" t="s">
        <v>8154</v>
      </c>
      <c r="AK45" s="11" t="s">
        <v>8150</v>
      </c>
      <c r="AL45" s="22">
        <f t="shared" si="0"/>
        <v>2</v>
      </c>
      <c r="AM45" s="11" t="str">
        <f>VLOOKUP(O45,Sheet2!$D$6:$E$14,2,FALSE)</f>
        <v>Raw Material</v>
      </c>
      <c r="AN45" s="11" t="str">
        <f>VLOOKUP(F45,Sheet2!$E$7:$F$8,2,FALSE)</f>
        <v>RMC</v>
      </c>
      <c r="AO45" s="35" t="s">
        <v>14664</v>
      </c>
      <c r="AP45">
        <f>MATCH(AN45,Sheet2!$F$5:$F$18,0)</f>
        <v>3</v>
      </c>
      <c r="AQ45">
        <f>MATCH(AO45,Sheet2!$F$5:$K$5,0)</f>
        <v>2</v>
      </c>
      <c r="AR45" s="33">
        <f>INDEX(Sheet2!$F$5:$K$18,OPaL!AP45,OPaL!AQ45)</f>
        <v>0</v>
      </c>
      <c r="AS45" s="1">
        <f t="shared" si="2"/>
        <v>3199482</v>
      </c>
    </row>
    <row r="46" spans="1:45" x14ac:dyDescent="0.2">
      <c r="A46" s="11" t="s">
        <v>8225</v>
      </c>
      <c r="B46" s="11" t="s">
        <v>8226</v>
      </c>
      <c r="C46" s="11" t="s">
        <v>9890</v>
      </c>
      <c r="D46" s="21">
        <v>45260</v>
      </c>
      <c r="E46" s="21" t="s">
        <v>9695</v>
      </c>
      <c r="F46" s="21" t="s">
        <v>14656</v>
      </c>
      <c r="G46" s="11" t="s">
        <v>2</v>
      </c>
      <c r="H46" s="11" t="s">
        <v>8151</v>
      </c>
      <c r="I46" s="11" t="s">
        <v>2347</v>
      </c>
      <c r="J46" s="12">
        <v>9500</v>
      </c>
      <c r="K46" s="12">
        <v>2926000</v>
      </c>
      <c r="L46" s="12">
        <v>0</v>
      </c>
      <c r="M46" s="12">
        <v>0</v>
      </c>
      <c r="N46" s="12">
        <f t="shared" si="1"/>
        <v>2926000</v>
      </c>
      <c r="O46" s="11" t="s">
        <v>8149</v>
      </c>
      <c r="P46" s="13">
        <v>0</v>
      </c>
      <c r="Q46" s="11" t="s">
        <v>6</v>
      </c>
      <c r="R46" s="14">
        <v>0</v>
      </c>
      <c r="S46" s="14">
        <v>0</v>
      </c>
      <c r="T46" s="11" t="s">
        <v>7</v>
      </c>
      <c r="U46" s="11" t="s">
        <v>8</v>
      </c>
      <c r="V46" s="15">
        <v>0</v>
      </c>
      <c r="W46" s="14">
        <v>0</v>
      </c>
      <c r="X46" s="15">
        <v>0</v>
      </c>
      <c r="Y46" s="15">
        <v>0</v>
      </c>
      <c r="Z46" s="14">
        <v>0</v>
      </c>
      <c r="AA46" s="15">
        <v>0</v>
      </c>
      <c r="AB46" s="14">
        <v>0</v>
      </c>
      <c r="AC46" s="15">
        <v>0</v>
      </c>
      <c r="AD46" s="14">
        <v>0</v>
      </c>
      <c r="AE46" s="15">
        <v>0</v>
      </c>
      <c r="AF46" s="14">
        <v>0</v>
      </c>
      <c r="AG46" s="15">
        <v>0</v>
      </c>
      <c r="AH46" s="14">
        <v>0</v>
      </c>
      <c r="AI46" s="15">
        <v>0</v>
      </c>
      <c r="AJ46" s="11" t="s">
        <v>8152</v>
      </c>
      <c r="AK46" s="11" t="s">
        <v>8150</v>
      </c>
      <c r="AL46" s="22">
        <f t="shared" si="0"/>
        <v>32</v>
      </c>
      <c r="AM46" s="11" t="str">
        <f>VLOOKUP(O46,Sheet2!$D$6:$E$14,2,FALSE)</f>
        <v>Raw Material</v>
      </c>
      <c r="AN46" s="11" t="str">
        <f>VLOOKUP(F46,Sheet2!$E$7:$F$8,2,FALSE)</f>
        <v>RMC</v>
      </c>
      <c r="AO46" s="35" t="s">
        <v>14664</v>
      </c>
      <c r="AP46">
        <f>MATCH(AN46,Sheet2!$F$5:$F$18,0)</f>
        <v>3</v>
      </c>
      <c r="AQ46">
        <f>MATCH(AO46,Sheet2!$F$5:$K$5,0)</f>
        <v>2</v>
      </c>
      <c r="AR46" s="33">
        <f>INDEX(Sheet2!$F$5:$K$18,OPaL!AP46,OPaL!AQ46)</f>
        <v>0</v>
      </c>
      <c r="AS46" s="1">
        <f t="shared" si="2"/>
        <v>2926000</v>
      </c>
    </row>
    <row r="47" spans="1:45" x14ac:dyDescent="0.2">
      <c r="A47" s="11" t="s">
        <v>8195</v>
      </c>
      <c r="B47" s="11" t="s">
        <v>8196</v>
      </c>
      <c r="C47" s="11" t="s">
        <v>9891</v>
      </c>
      <c r="D47" s="21">
        <v>45260</v>
      </c>
      <c r="E47" s="21" t="s">
        <v>9695</v>
      </c>
      <c r="F47" s="21" t="s">
        <v>14656</v>
      </c>
      <c r="G47" s="11" t="s">
        <v>2</v>
      </c>
      <c r="H47" s="11" t="s">
        <v>8151</v>
      </c>
      <c r="I47" s="11" t="s">
        <v>8179</v>
      </c>
      <c r="J47" s="12">
        <v>13</v>
      </c>
      <c r="K47" s="12">
        <v>2860000</v>
      </c>
      <c r="L47" s="12">
        <v>0</v>
      </c>
      <c r="M47" s="12">
        <v>0</v>
      </c>
      <c r="N47" s="12">
        <f t="shared" si="1"/>
        <v>2860000</v>
      </c>
      <c r="O47" s="11" t="s">
        <v>8149</v>
      </c>
      <c r="P47" s="13">
        <v>0</v>
      </c>
      <c r="Q47" s="11" t="s">
        <v>6</v>
      </c>
      <c r="R47" s="14">
        <v>0</v>
      </c>
      <c r="S47" s="14">
        <v>0</v>
      </c>
      <c r="T47" s="11" t="s">
        <v>7</v>
      </c>
      <c r="U47" s="11" t="s">
        <v>8</v>
      </c>
      <c r="V47" s="15">
        <v>0</v>
      </c>
      <c r="W47" s="14">
        <v>0</v>
      </c>
      <c r="X47" s="15">
        <v>0</v>
      </c>
      <c r="Y47" s="15">
        <v>0</v>
      </c>
      <c r="Z47" s="14">
        <v>0</v>
      </c>
      <c r="AA47" s="15">
        <v>0</v>
      </c>
      <c r="AB47" s="14">
        <v>0</v>
      </c>
      <c r="AC47" s="15">
        <v>0</v>
      </c>
      <c r="AD47" s="14">
        <v>0</v>
      </c>
      <c r="AE47" s="15">
        <v>0</v>
      </c>
      <c r="AF47" s="14">
        <v>0</v>
      </c>
      <c r="AG47" s="15">
        <v>0</v>
      </c>
      <c r="AH47" s="14">
        <v>0</v>
      </c>
      <c r="AI47" s="15">
        <v>0</v>
      </c>
      <c r="AJ47" s="11" t="s">
        <v>8152</v>
      </c>
      <c r="AK47" s="11" t="s">
        <v>8163</v>
      </c>
      <c r="AL47" s="22">
        <f t="shared" si="0"/>
        <v>32</v>
      </c>
      <c r="AM47" s="11" t="str">
        <f>VLOOKUP(O47,Sheet2!$D$6:$E$14,2,FALSE)</f>
        <v>Raw Material</v>
      </c>
      <c r="AN47" s="11" t="str">
        <f>VLOOKUP(F47,Sheet2!$E$7:$F$8,2,FALSE)</f>
        <v>RMC</v>
      </c>
      <c r="AO47" s="35" t="s">
        <v>14664</v>
      </c>
      <c r="AP47">
        <f>MATCH(AN47,Sheet2!$F$5:$F$18,0)</f>
        <v>3</v>
      </c>
      <c r="AQ47">
        <f>MATCH(AO47,Sheet2!$F$5:$K$5,0)</f>
        <v>2</v>
      </c>
      <c r="AR47" s="33">
        <f>INDEX(Sheet2!$F$5:$K$18,OPaL!AP47,OPaL!AQ47)</f>
        <v>0</v>
      </c>
      <c r="AS47" s="1">
        <f t="shared" si="2"/>
        <v>2860000</v>
      </c>
    </row>
    <row r="48" spans="1:45" x14ac:dyDescent="0.2">
      <c r="A48" s="11" t="s">
        <v>6377</v>
      </c>
      <c r="B48" s="11" t="s">
        <v>6378</v>
      </c>
      <c r="C48" s="11" t="s">
        <v>9892</v>
      </c>
      <c r="D48" s="21">
        <v>43087</v>
      </c>
      <c r="E48" s="21" t="s">
        <v>9697</v>
      </c>
      <c r="F48" s="21" t="s">
        <v>14659</v>
      </c>
      <c r="G48" s="11" t="s">
        <v>2</v>
      </c>
      <c r="H48" s="11" t="s">
        <v>3</v>
      </c>
      <c r="I48" s="11" t="s">
        <v>4</v>
      </c>
      <c r="J48" s="13">
        <v>2</v>
      </c>
      <c r="K48" s="12">
        <v>2845980</v>
      </c>
      <c r="L48" s="12">
        <v>0</v>
      </c>
      <c r="M48" s="12">
        <v>0</v>
      </c>
      <c r="N48" s="12">
        <f t="shared" si="1"/>
        <v>2845980</v>
      </c>
      <c r="O48" s="11" t="s">
        <v>5</v>
      </c>
      <c r="P48" s="13">
        <v>0</v>
      </c>
      <c r="Q48" s="11" t="s">
        <v>6</v>
      </c>
      <c r="R48" s="13">
        <v>0</v>
      </c>
      <c r="S48" s="13">
        <v>0</v>
      </c>
      <c r="T48" s="11" t="s">
        <v>7</v>
      </c>
      <c r="U48" s="11" t="s">
        <v>8</v>
      </c>
      <c r="V48" s="15">
        <v>0</v>
      </c>
      <c r="W48" s="13">
        <v>0</v>
      </c>
      <c r="X48" s="15">
        <v>0</v>
      </c>
      <c r="Y48" s="15">
        <v>0</v>
      </c>
      <c r="Z48" s="13">
        <v>0</v>
      </c>
      <c r="AA48" s="15">
        <v>0</v>
      </c>
      <c r="AB48" s="13">
        <v>0</v>
      </c>
      <c r="AC48" s="15">
        <v>0</v>
      </c>
      <c r="AD48" s="13">
        <v>0</v>
      </c>
      <c r="AE48" s="15">
        <v>0</v>
      </c>
      <c r="AF48" s="13">
        <v>0</v>
      </c>
      <c r="AG48" s="15">
        <v>0</v>
      </c>
      <c r="AH48" s="13">
        <v>0</v>
      </c>
      <c r="AI48" s="15">
        <v>0</v>
      </c>
      <c r="AJ48" s="11" t="s">
        <v>9</v>
      </c>
      <c r="AK48" s="11" t="s">
        <v>13</v>
      </c>
      <c r="AL48" s="22">
        <f t="shared" si="0"/>
        <v>2205</v>
      </c>
      <c r="AM48" s="11" t="str">
        <f>VLOOKUP(O48,Sheet2!$D$6:$E$14,2,FALSE)</f>
        <v>Spare parts</v>
      </c>
      <c r="AN48" s="11" t="str">
        <f>VLOOKUP(F48,Sheet2!$E$10:$F$13,2,FALSE)</f>
        <v>SPM</v>
      </c>
      <c r="AO48" s="35" t="s">
        <v>14668</v>
      </c>
      <c r="AP48">
        <f>MATCH(AN48,Sheet2!$F$5:$F$18,0)</f>
        <v>6</v>
      </c>
      <c r="AQ48">
        <f>MATCH(AO48,Sheet2!$F$5:$K$5,0)</f>
        <v>6</v>
      </c>
      <c r="AR48" s="33">
        <f>INDEX(Sheet2!$F$5:$K$18,OPaL!AP48,OPaL!AQ48)</f>
        <v>0.15</v>
      </c>
      <c r="AS48" s="1">
        <f t="shared" si="2"/>
        <v>2419083</v>
      </c>
    </row>
    <row r="49" spans="1:45" x14ac:dyDescent="0.2">
      <c r="A49" s="11" t="s">
        <v>8050</v>
      </c>
      <c r="B49" s="11" t="s">
        <v>8051</v>
      </c>
      <c r="C49" s="11" t="s">
        <v>9893</v>
      </c>
      <c r="D49" s="21">
        <v>45258</v>
      </c>
      <c r="E49" s="21" t="s">
        <v>9700</v>
      </c>
      <c r="F49" s="21" t="s">
        <v>14658</v>
      </c>
      <c r="G49" s="11" t="s">
        <v>2</v>
      </c>
      <c r="H49" s="11" t="s">
        <v>3</v>
      </c>
      <c r="I49" s="11" t="s">
        <v>4</v>
      </c>
      <c r="J49" s="12">
        <v>1</v>
      </c>
      <c r="K49" s="12">
        <v>2835900</v>
      </c>
      <c r="L49" s="12">
        <v>0</v>
      </c>
      <c r="M49" s="12">
        <v>0</v>
      </c>
      <c r="N49" s="12">
        <f t="shared" si="1"/>
        <v>2835900</v>
      </c>
      <c r="O49" s="11" t="s">
        <v>5</v>
      </c>
      <c r="P49" s="13">
        <v>0</v>
      </c>
      <c r="Q49" s="11" t="s">
        <v>6</v>
      </c>
      <c r="R49" s="13">
        <v>0</v>
      </c>
      <c r="S49" s="13">
        <v>0</v>
      </c>
      <c r="T49" s="11" t="s">
        <v>7</v>
      </c>
      <c r="U49" s="11" t="s">
        <v>8</v>
      </c>
      <c r="V49" s="15">
        <v>0</v>
      </c>
      <c r="W49" s="13">
        <v>0</v>
      </c>
      <c r="X49" s="15">
        <v>0</v>
      </c>
      <c r="Y49" s="15">
        <v>0</v>
      </c>
      <c r="Z49" s="13">
        <v>0</v>
      </c>
      <c r="AA49" s="15">
        <v>0</v>
      </c>
      <c r="AB49" s="13">
        <v>0</v>
      </c>
      <c r="AC49" s="15">
        <v>0</v>
      </c>
      <c r="AD49" s="13">
        <v>0</v>
      </c>
      <c r="AE49" s="15">
        <v>0</v>
      </c>
      <c r="AF49" s="13">
        <v>0</v>
      </c>
      <c r="AG49" s="15">
        <v>0</v>
      </c>
      <c r="AH49" s="13">
        <v>0</v>
      </c>
      <c r="AI49" s="15">
        <v>0</v>
      </c>
      <c r="AJ49" s="11" t="s">
        <v>9</v>
      </c>
      <c r="AK49" s="11" t="s">
        <v>1398</v>
      </c>
      <c r="AL49" s="22">
        <f t="shared" si="0"/>
        <v>34</v>
      </c>
      <c r="AM49" s="11" t="str">
        <f>VLOOKUP(O49,Sheet2!$D$6:$E$14,2,FALSE)</f>
        <v>Spare parts</v>
      </c>
      <c r="AN49" s="11" t="str">
        <f>VLOOKUP(F49,Sheet2!$E$10:$F$13,2,FALSE)</f>
        <v>SPE</v>
      </c>
      <c r="AO49" s="35" t="s">
        <v>14664</v>
      </c>
      <c r="AP49">
        <f>MATCH(AN49,Sheet2!$F$5:$F$18,0)</f>
        <v>7</v>
      </c>
      <c r="AQ49">
        <f>MATCH(AO49,Sheet2!$F$5:$K$5,0)</f>
        <v>2</v>
      </c>
      <c r="AR49" s="33">
        <f>INDEX(Sheet2!$F$5:$K$18,OPaL!AP49,OPaL!AQ49)</f>
        <v>0</v>
      </c>
      <c r="AS49" s="1">
        <f t="shared" si="2"/>
        <v>2835900</v>
      </c>
    </row>
    <row r="50" spans="1:45" x14ac:dyDescent="0.2">
      <c r="A50" s="11" t="s">
        <v>765</v>
      </c>
      <c r="B50" s="11" t="s">
        <v>766</v>
      </c>
      <c r="C50" s="11" t="s">
        <v>9894</v>
      </c>
      <c r="D50" s="21">
        <v>43088</v>
      </c>
      <c r="E50" s="21" t="s">
        <v>9697</v>
      </c>
      <c r="F50" s="21" t="s">
        <v>14659</v>
      </c>
      <c r="G50" s="11" t="s">
        <v>2</v>
      </c>
      <c r="H50" s="11" t="s">
        <v>16</v>
      </c>
      <c r="I50" s="11" t="s">
        <v>4</v>
      </c>
      <c r="J50" s="12">
        <v>10</v>
      </c>
      <c r="K50" s="12">
        <v>2822139.05</v>
      </c>
      <c r="L50" s="12">
        <v>0</v>
      </c>
      <c r="M50" s="12">
        <v>0</v>
      </c>
      <c r="N50" s="12">
        <f t="shared" si="1"/>
        <v>2822139.05</v>
      </c>
      <c r="O50" s="11" t="s">
        <v>5</v>
      </c>
      <c r="P50" s="13">
        <v>0</v>
      </c>
      <c r="Q50" s="11" t="s">
        <v>6</v>
      </c>
      <c r="R50" s="13">
        <v>0</v>
      </c>
      <c r="S50" s="13">
        <v>0</v>
      </c>
      <c r="T50" s="11" t="s">
        <v>7</v>
      </c>
      <c r="U50" s="11" t="s">
        <v>8</v>
      </c>
      <c r="V50" s="15">
        <v>0</v>
      </c>
      <c r="W50" s="13">
        <v>0</v>
      </c>
      <c r="X50" s="15">
        <v>0</v>
      </c>
      <c r="Y50" s="15">
        <v>0</v>
      </c>
      <c r="Z50" s="13">
        <v>0</v>
      </c>
      <c r="AA50" s="15">
        <v>0</v>
      </c>
      <c r="AB50" s="13">
        <v>0</v>
      </c>
      <c r="AC50" s="15">
        <v>0</v>
      </c>
      <c r="AD50" s="13">
        <v>0</v>
      </c>
      <c r="AE50" s="15">
        <v>0</v>
      </c>
      <c r="AF50" s="13">
        <v>0</v>
      </c>
      <c r="AG50" s="15">
        <v>0</v>
      </c>
      <c r="AH50" s="13">
        <v>0</v>
      </c>
      <c r="AI50" s="15">
        <v>0</v>
      </c>
      <c r="AJ50" s="11" t="s">
        <v>17</v>
      </c>
      <c r="AK50" s="11" t="s">
        <v>13</v>
      </c>
      <c r="AL50" s="22">
        <f t="shared" si="0"/>
        <v>2204</v>
      </c>
      <c r="AM50" s="11" t="str">
        <f>VLOOKUP(O50,Sheet2!$D$6:$E$14,2,FALSE)</f>
        <v>Spare parts</v>
      </c>
      <c r="AN50" s="11" t="str">
        <f>VLOOKUP(F50,Sheet2!$E$10:$F$13,2,FALSE)</f>
        <v>SPM</v>
      </c>
      <c r="AO50" s="35" t="s">
        <v>14668</v>
      </c>
      <c r="AP50">
        <f>MATCH(AN50,Sheet2!$F$5:$F$18,0)</f>
        <v>6</v>
      </c>
      <c r="AQ50">
        <f>MATCH(AO50,Sheet2!$F$5:$K$5,0)</f>
        <v>6</v>
      </c>
      <c r="AR50" s="33">
        <f>INDEX(Sheet2!$F$5:$K$18,OPaL!AP50,OPaL!AQ50)</f>
        <v>0.15</v>
      </c>
      <c r="AS50" s="1">
        <f t="shared" si="2"/>
        <v>2398818.1924999999</v>
      </c>
    </row>
    <row r="51" spans="1:45" x14ac:dyDescent="0.2">
      <c r="A51" s="11" t="s">
        <v>7858</v>
      </c>
      <c r="B51" s="11" t="s">
        <v>7859</v>
      </c>
      <c r="C51" s="11" t="s">
        <v>9895</v>
      </c>
      <c r="D51" s="21">
        <v>44791</v>
      </c>
      <c r="E51" s="21" t="s">
        <v>9697</v>
      </c>
      <c r="F51" s="21" t="s">
        <v>14659</v>
      </c>
      <c r="G51" s="11" t="s">
        <v>2</v>
      </c>
      <c r="H51" s="11" t="s">
        <v>350</v>
      </c>
      <c r="I51" s="11" t="s">
        <v>4</v>
      </c>
      <c r="J51" s="12">
        <v>4</v>
      </c>
      <c r="K51" s="12">
        <v>2682423.64</v>
      </c>
      <c r="L51" s="12">
        <v>0</v>
      </c>
      <c r="M51" s="12">
        <v>0</v>
      </c>
      <c r="N51" s="12">
        <f t="shared" si="1"/>
        <v>2682423.64</v>
      </c>
      <c r="O51" s="11" t="s">
        <v>5</v>
      </c>
      <c r="P51" s="13">
        <v>0</v>
      </c>
      <c r="Q51" s="11" t="s">
        <v>6</v>
      </c>
      <c r="R51" s="13">
        <v>0</v>
      </c>
      <c r="S51" s="13">
        <v>0</v>
      </c>
      <c r="T51" s="11" t="s">
        <v>7</v>
      </c>
      <c r="U51" s="11" t="s">
        <v>8</v>
      </c>
      <c r="V51" s="15">
        <v>0</v>
      </c>
      <c r="W51" s="13">
        <v>0</v>
      </c>
      <c r="X51" s="15">
        <v>0</v>
      </c>
      <c r="Y51" s="15">
        <v>0</v>
      </c>
      <c r="Z51" s="13">
        <v>0</v>
      </c>
      <c r="AA51" s="15">
        <v>0</v>
      </c>
      <c r="AB51" s="13">
        <v>0</v>
      </c>
      <c r="AC51" s="15">
        <v>0</v>
      </c>
      <c r="AD51" s="13">
        <v>0</v>
      </c>
      <c r="AE51" s="15">
        <v>0</v>
      </c>
      <c r="AF51" s="13">
        <v>0</v>
      </c>
      <c r="AG51" s="15">
        <v>0</v>
      </c>
      <c r="AH51" s="13">
        <v>0</v>
      </c>
      <c r="AI51" s="15">
        <v>0</v>
      </c>
      <c r="AJ51" s="11" t="s">
        <v>352</v>
      </c>
      <c r="AK51" s="11" t="s">
        <v>13</v>
      </c>
      <c r="AL51" s="22">
        <f t="shared" si="0"/>
        <v>501</v>
      </c>
      <c r="AM51" s="11" t="str">
        <f>VLOOKUP(O51,Sheet2!$D$6:$E$14,2,FALSE)</f>
        <v>Spare parts</v>
      </c>
      <c r="AN51" s="11" t="str">
        <f>VLOOKUP(F51,Sheet2!$E$10:$F$13,2,FALSE)</f>
        <v>SPM</v>
      </c>
      <c r="AO51" s="35" t="s">
        <v>14668</v>
      </c>
      <c r="AP51">
        <f>MATCH(AN51,Sheet2!$F$5:$F$18,0)</f>
        <v>6</v>
      </c>
      <c r="AQ51">
        <f>MATCH(AO51,Sheet2!$F$5:$K$5,0)</f>
        <v>6</v>
      </c>
      <c r="AR51" s="33">
        <f>INDEX(Sheet2!$F$5:$K$18,OPaL!AP51,OPaL!AQ51)</f>
        <v>0.15</v>
      </c>
      <c r="AS51" s="1">
        <f t="shared" si="2"/>
        <v>2280060.094</v>
      </c>
    </row>
    <row r="52" spans="1:45" x14ac:dyDescent="0.2">
      <c r="A52" s="11" t="s">
        <v>2441</v>
      </c>
      <c r="B52" s="11" t="s">
        <v>2442</v>
      </c>
      <c r="C52" s="11" t="s">
        <v>9896</v>
      </c>
      <c r="D52" s="21">
        <v>42399</v>
      </c>
      <c r="E52" s="21" t="s">
        <v>9701</v>
      </c>
      <c r="F52" s="21" t="s">
        <v>14659</v>
      </c>
      <c r="G52" s="11" t="s">
        <v>2</v>
      </c>
      <c r="H52" s="11" t="s">
        <v>16</v>
      </c>
      <c r="I52" s="11" t="s">
        <v>4</v>
      </c>
      <c r="J52" s="12">
        <v>1</v>
      </c>
      <c r="K52" s="12">
        <v>2621941.2999999998</v>
      </c>
      <c r="L52" s="12">
        <v>0</v>
      </c>
      <c r="M52" s="12">
        <v>0</v>
      </c>
      <c r="N52" s="12">
        <f t="shared" si="1"/>
        <v>2621941.2999999998</v>
      </c>
      <c r="O52" s="11" t="s">
        <v>5</v>
      </c>
      <c r="P52" s="13">
        <v>0</v>
      </c>
      <c r="Q52" s="11" t="s">
        <v>6</v>
      </c>
      <c r="R52" s="13">
        <v>0</v>
      </c>
      <c r="S52" s="13">
        <v>0</v>
      </c>
      <c r="T52" s="11" t="s">
        <v>7</v>
      </c>
      <c r="U52" s="11" t="s">
        <v>8</v>
      </c>
      <c r="V52" s="15">
        <v>0</v>
      </c>
      <c r="W52" s="13">
        <v>0</v>
      </c>
      <c r="X52" s="15">
        <v>0</v>
      </c>
      <c r="Y52" s="15">
        <v>0</v>
      </c>
      <c r="Z52" s="13">
        <v>0</v>
      </c>
      <c r="AA52" s="15">
        <v>0</v>
      </c>
      <c r="AB52" s="13">
        <v>0</v>
      </c>
      <c r="AC52" s="15">
        <v>0</v>
      </c>
      <c r="AD52" s="13">
        <v>0</v>
      </c>
      <c r="AE52" s="15">
        <v>0</v>
      </c>
      <c r="AF52" s="13">
        <v>0</v>
      </c>
      <c r="AG52" s="15">
        <v>0</v>
      </c>
      <c r="AH52" s="13">
        <v>0</v>
      </c>
      <c r="AI52" s="15">
        <v>0</v>
      </c>
      <c r="AJ52" s="11" t="s">
        <v>17</v>
      </c>
      <c r="AK52" s="11" t="s">
        <v>13</v>
      </c>
      <c r="AL52" s="22">
        <f t="shared" si="0"/>
        <v>2893</v>
      </c>
      <c r="AM52" s="11" t="str">
        <f>VLOOKUP(O52,Sheet2!$D$6:$E$14,2,FALSE)</f>
        <v>Spare parts</v>
      </c>
      <c r="AN52" s="11" t="str">
        <f>VLOOKUP(F52,Sheet2!$E$10:$F$13,2,FALSE)</f>
        <v>SPM</v>
      </c>
      <c r="AO52" s="35" t="s">
        <v>14668</v>
      </c>
      <c r="AP52">
        <f>MATCH(AN52,Sheet2!$F$5:$F$18,0)</f>
        <v>6</v>
      </c>
      <c r="AQ52">
        <f>MATCH(AO52,Sheet2!$F$5:$K$5,0)</f>
        <v>6</v>
      </c>
      <c r="AR52" s="33">
        <f>INDEX(Sheet2!$F$5:$K$18,OPaL!AP52,OPaL!AQ52)</f>
        <v>0.15</v>
      </c>
      <c r="AS52" s="1">
        <f t="shared" si="2"/>
        <v>2228650.105</v>
      </c>
    </row>
    <row r="53" spans="1:45" x14ac:dyDescent="0.2">
      <c r="A53" s="11" t="s">
        <v>2368</v>
      </c>
      <c r="B53" s="11" t="s">
        <v>2369</v>
      </c>
      <c r="C53" s="11" t="s">
        <v>9897</v>
      </c>
      <c r="D53" s="21">
        <v>43274</v>
      </c>
      <c r="E53" s="21" t="s">
        <v>9702</v>
      </c>
      <c r="F53" s="21" t="s">
        <v>14658</v>
      </c>
      <c r="G53" s="11" t="s">
        <v>2</v>
      </c>
      <c r="H53" s="11" t="s">
        <v>3</v>
      </c>
      <c r="I53" s="11" t="s">
        <v>4</v>
      </c>
      <c r="J53" s="12">
        <v>3</v>
      </c>
      <c r="K53" s="12">
        <v>2618100.86</v>
      </c>
      <c r="L53" s="12">
        <v>0</v>
      </c>
      <c r="M53" s="12">
        <v>0</v>
      </c>
      <c r="N53" s="12">
        <f t="shared" si="1"/>
        <v>2618100.86</v>
      </c>
      <c r="O53" s="11" t="s">
        <v>5</v>
      </c>
      <c r="P53" s="13">
        <v>0</v>
      </c>
      <c r="Q53" s="11" t="s">
        <v>6</v>
      </c>
      <c r="R53" s="13">
        <v>0</v>
      </c>
      <c r="S53" s="13">
        <v>0</v>
      </c>
      <c r="T53" s="11" t="s">
        <v>7</v>
      </c>
      <c r="U53" s="11" t="s">
        <v>8</v>
      </c>
      <c r="V53" s="15">
        <v>0</v>
      </c>
      <c r="W53" s="13">
        <v>0</v>
      </c>
      <c r="X53" s="15">
        <v>0</v>
      </c>
      <c r="Y53" s="15">
        <v>0</v>
      </c>
      <c r="Z53" s="13">
        <v>0</v>
      </c>
      <c r="AA53" s="15">
        <v>0</v>
      </c>
      <c r="AB53" s="13">
        <v>0</v>
      </c>
      <c r="AC53" s="15">
        <v>0</v>
      </c>
      <c r="AD53" s="13">
        <v>0</v>
      </c>
      <c r="AE53" s="15">
        <v>0</v>
      </c>
      <c r="AF53" s="13">
        <v>0</v>
      </c>
      <c r="AG53" s="15">
        <v>0</v>
      </c>
      <c r="AH53" s="13">
        <v>0</v>
      </c>
      <c r="AI53" s="15">
        <v>0</v>
      </c>
      <c r="AJ53" s="11" t="s">
        <v>9</v>
      </c>
      <c r="AK53" s="11" t="s">
        <v>1398</v>
      </c>
      <c r="AL53" s="22">
        <f t="shared" si="0"/>
        <v>2018</v>
      </c>
      <c r="AM53" s="11" t="str">
        <f>VLOOKUP(O53,Sheet2!$D$6:$E$14,2,FALSE)</f>
        <v>Spare parts</v>
      </c>
      <c r="AN53" s="11" t="str">
        <f>VLOOKUP(F53,Sheet2!$E$10:$F$13,2,FALSE)</f>
        <v>SPE</v>
      </c>
      <c r="AO53" s="35" t="s">
        <v>14668</v>
      </c>
      <c r="AP53">
        <f>MATCH(AN53,Sheet2!$F$5:$F$18,0)</f>
        <v>7</v>
      </c>
      <c r="AQ53">
        <f>MATCH(AO53,Sheet2!$F$5:$K$5,0)</f>
        <v>6</v>
      </c>
      <c r="AR53" s="33">
        <f>INDEX(Sheet2!$F$5:$K$18,OPaL!AP53,OPaL!AQ53)</f>
        <v>0.15</v>
      </c>
      <c r="AS53" s="1">
        <f t="shared" si="2"/>
        <v>2225385.7309999997</v>
      </c>
    </row>
    <row r="54" spans="1:45" x14ac:dyDescent="0.2">
      <c r="A54" s="11" t="s">
        <v>8207</v>
      </c>
      <c r="B54" s="11" t="s">
        <v>8208</v>
      </c>
      <c r="C54" s="11" t="s">
        <v>9898</v>
      </c>
      <c r="D54" s="21">
        <v>44197</v>
      </c>
      <c r="E54" s="21"/>
      <c r="F54" s="21" t="s">
        <v>14656</v>
      </c>
      <c r="G54" s="11" t="s">
        <v>2</v>
      </c>
      <c r="H54" s="11" t="s">
        <v>8151</v>
      </c>
      <c r="I54" s="11" t="s">
        <v>2347</v>
      </c>
      <c r="J54" s="12">
        <v>200</v>
      </c>
      <c r="K54" s="12">
        <v>2576000</v>
      </c>
      <c r="L54" s="12">
        <v>0</v>
      </c>
      <c r="M54" s="12">
        <v>0</v>
      </c>
      <c r="N54" s="12">
        <f t="shared" si="1"/>
        <v>2576000</v>
      </c>
      <c r="O54" s="11" t="s">
        <v>8149</v>
      </c>
      <c r="P54" s="13">
        <v>0</v>
      </c>
      <c r="Q54" s="11" t="s">
        <v>6</v>
      </c>
      <c r="R54" s="14">
        <v>0</v>
      </c>
      <c r="S54" s="14">
        <v>0</v>
      </c>
      <c r="T54" s="11" t="s">
        <v>7</v>
      </c>
      <c r="U54" s="11" t="s">
        <v>8</v>
      </c>
      <c r="V54" s="15">
        <v>0</v>
      </c>
      <c r="W54" s="14">
        <v>0</v>
      </c>
      <c r="X54" s="15">
        <v>0</v>
      </c>
      <c r="Y54" s="15">
        <v>0</v>
      </c>
      <c r="Z54" s="14">
        <v>0</v>
      </c>
      <c r="AA54" s="15">
        <v>0</v>
      </c>
      <c r="AB54" s="14">
        <v>0</v>
      </c>
      <c r="AC54" s="15">
        <v>0</v>
      </c>
      <c r="AD54" s="14">
        <v>0</v>
      </c>
      <c r="AE54" s="15">
        <v>0</v>
      </c>
      <c r="AF54" s="14">
        <v>0</v>
      </c>
      <c r="AG54" s="15">
        <v>0</v>
      </c>
      <c r="AH54" s="14">
        <v>0</v>
      </c>
      <c r="AI54" s="15">
        <v>0</v>
      </c>
      <c r="AJ54" s="11" t="s">
        <v>8152</v>
      </c>
      <c r="AK54" s="11" t="s">
        <v>8180</v>
      </c>
      <c r="AL54" s="22">
        <f t="shared" si="0"/>
        <v>1095</v>
      </c>
      <c r="AM54" s="11" t="str">
        <f>VLOOKUP(O54,Sheet2!$D$6:$E$14,2,FALSE)</f>
        <v>Raw Material</v>
      </c>
      <c r="AN54" s="11" t="str">
        <f>VLOOKUP(F54,Sheet2!$E$7:$F$8,2,FALSE)</f>
        <v>RMC</v>
      </c>
      <c r="AO54" s="35" t="s">
        <v>14668</v>
      </c>
      <c r="AP54">
        <f>MATCH(AN54,Sheet2!$F$5:$F$18,0)</f>
        <v>3</v>
      </c>
      <c r="AQ54">
        <f>MATCH(AO54,Sheet2!$F$5:$K$5,0)</f>
        <v>6</v>
      </c>
      <c r="AR54" s="33">
        <f>INDEX(Sheet2!$F$5:$K$18,OPaL!AP54,OPaL!AQ54)</f>
        <v>0</v>
      </c>
      <c r="AS54" s="1">
        <f t="shared" si="2"/>
        <v>2576000</v>
      </c>
    </row>
    <row r="55" spans="1:45" x14ac:dyDescent="0.2">
      <c r="A55" s="11" t="s">
        <v>5249</v>
      </c>
      <c r="B55" s="11" t="s">
        <v>5250</v>
      </c>
      <c r="C55" s="11" t="s">
        <v>9899</v>
      </c>
      <c r="D55" s="21">
        <v>42784</v>
      </c>
      <c r="E55" s="21" t="s">
        <v>9697</v>
      </c>
      <c r="F55" s="21" t="s">
        <v>14659</v>
      </c>
      <c r="G55" s="11" t="s">
        <v>2</v>
      </c>
      <c r="H55" s="11" t="s">
        <v>16</v>
      </c>
      <c r="I55" s="11" t="s">
        <v>4</v>
      </c>
      <c r="J55" s="12">
        <v>1</v>
      </c>
      <c r="K55" s="12">
        <v>2548608.61</v>
      </c>
      <c r="L55" s="12">
        <v>0</v>
      </c>
      <c r="M55" s="12">
        <v>0</v>
      </c>
      <c r="N55" s="12">
        <f t="shared" si="1"/>
        <v>2548608.61</v>
      </c>
      <c r="O55" s="11" t="s">
        <v>5</v>
      </c>
      <c r="P55" s="13">
        <v>0</v>
      </c>
      <c r="Q55" s="11" t="s">
        <v>6</v>
      </c>
      <c r="R55" s="13">
        <v>0</v>
      </c>
      <c r="S55" s="13">
        <v>0</v>
      </c>
      <c r="T55" s="11" t="s">
        <v>7</v>
      </c>
      <c r="U55" s="11" t="s">
        <v>8</v>
      </c>
      <c r="V55" s="15">
        <v>0</v>
      </c>
      <c r="W55" s="13">
        <v>0</v>
      </c>
      <c r="X55" s="15">
        <v>0</v>
      </c>
      <c r="Y55" s="15">
        <v>0</v>
      </c>
      <c r="Z55" s="13">
        <v>0</v>
      </c>
      <c r="AA55" s="15">
        <v>0</v>
      </c>
      <c r="AB55" s="13">
        <v>0</v>
      </c>
      <c r="AC55" s="15">
        <v>0</v>
      </c>
      <c r="AD55" s="13">
        <v>0</v>
      </c>
      <c r="AE55" s="15">
        <v>0</v>
      </c>
      <c r="AF55" s="13">
        <v>0</v>
      </c>
      <c r="AG55" s="15">
        <v>0</v>
      </c>
      <c r="AH55" s="13">
        <v>0</v>
      </c>
      <c r="AI55" s="15">
        <v>0</v>
      </c>
      <c r="AJ55" s="11" t="s">
        <v>17</v>
      </c>
      <c r="AK55" s="11" t="s">
        <v>1398</v>
      </c>
      <c r="AL55" s="22">
        <f t="shared" si="0"/>
        <v>2508</v>
      </c>
      <c r="AM55" s="11" t="str">
        <f>VLOOKUP(O55,Sheet2!$D$6:$E$14,2,FALSE)</f>
        <v>Spare parts</v>
      </c>
      <c r="AN55" s="11" t="str">
        <f>VLOOKUP(F55,Sheet2!$E$10:$F$13,2,FALSE)</f>
        <v>SPM</v>
      </c>
      <c r="AO55" s="35" t="s">
        <v>14668</v>
      </c>
      <c r="AP55">
        <f>MATCH(AN55,Sheet2!$F$5:$F$18,0)</f>
        <v>6</v>
      </c>
      <c r="AQ55">
        <f>MATCH(AO55,Sheet2!$F$5:$K$5,0)</f>
        <v>6</v>
      </c>
      <c r="AR55" s="33">
        <f>INDEX(Sheet2!$F$5:$K$18,OPaL!AP55,OPaL!AQ55)</f>
        <v>0.15</v>
      </c>
      <c r="AS55" s="1">
        <f t="shared" si="2"/>
        <v>2166317.3185000001</v>
      </c>
    </row>
    <row r="56" spans="1:45" x14ac:dyDescent="0.2">
      <c r="A56" s="11" t="s">
        <v>2973</v>
      </c>
      <c r="B56" s="11" t="s">
        <v>2974</v>
      </c>
      <c r="C56" s="11" t="s">
        <v>9900</v>
      </c>
      <c r="D56" s="21">
        <v>42963</v>
      </c>
      <c r="E56" s="21" t="s">
        <v>9697</v>
      </c>
      <c r="F56" s="21" t="s">
        <v>14659</v>
      </c>
      <c r="G56" s="11" t="s">
        <v>2</v>
      </c>
      <c r="H56" s="11" t="s">
        <v>16</v>
      </c>
      <c r="I56" s="11" t="s">
        <v>4</v>
      </c>
      <c r="J56" s="12">
        <v>4</v>
      </c>
      <c r="K56" s="12">
        <v>2446364.69</v>
      </c>
      <c r="L56" s="12">
        <v>0</v>
      </c>
      <c r="M56" s="12">
        <v>0</v>
      </c>
      <c r="N56" s="12">
        <f t="shared" si="1"/>
        <v>2446364.69</v>
      </c>
      <c r="O56" s="11" t="s">
        <v>5</v>
      </c>
      <c r="P56" s="13">
        <v>0</v>
      </c>
      <c r="Q56" s="11" t="s">
        <v>6</v>
      </c>
      <c r="R56" s="13">
        <v>0</v>
      </c>
      <c r="S56" s="13">
        <v>0</v>
      </c>
      <c r="T56" s="11" t="s">
        <v>7</v>
      </c>
      <c r="U56" s="11" t="s">
        <v>8</v>
      </c>
      <c r="V56" s="15">
        <v>0</v>
      </c>
      <c r="W56" s="13">
        <v>0</v>
      </c>
      <c r="X56" s="15">
        <v>0</v>
      </c>
      <c r="Y56" s="15">
        <v>0</v>
      </c>
      <c r="Z56" s="13">
        <v>0</v>
      </c>
      <c r="AA56" s="15">
        <v>0</v>
      </c>
      <c r="AB56" s="13">
        <v>0</v>
      </c>
      <c r="AC56" s="15">
        <v>0</v>
      </c>
      <c r="AD56" s="13">
        <v>0</v>
      </c>
      <c r="AE56" s="15">
        <v>0</v>
      </c>
      <c r="AF56" s="13">
        <v>0</v>
      </c>
      <c r="AG56" s="15">
        <v>0</v>
      </c>
      <c r="AH56" s="13">
        <v>0</v>
      </c>
      <c r="AI56" s="15">
        <v>0</v>
      </c>
      <c r="AJ56" s="11" t="s">
        <v>17</v>
      </c>
      <c r="AK56" s="11" t="s">
        <v>13</v>
      </c>
      <c r="AL56" s="22">
        <f t="shared" si="0"/>
        <v>2329</v>
      </c>
      <c r="AM56" s="11" t="str">
        <f>VLOOKUP(O56,Sheet2!$D$6:$E$14,2,FALSE)</f>
        <v>Spare parts</v>
      </c>
      <c r="AN56" s="11" t="str">
        <f>VLOOKUP(F56,Sheet2!$E$10:$F$13,2,FALSE)</f>
        <v>SPM</v>
      </c>
      <c r="AO56" s="35" t="s">
        <v>14668</v>
      </c>
      <c r="AP56">
        <f>MATCH(AN56,Sheet2!$F$5:$F$18,0)</f>
        <v>6</v>
      </c>
      <c r="AQ56">
        <f>MATCH(AO56,Sheet2!$F$5:$K$5,0)</f>
        <v>6</v>
      </c>
      <c r="AR56" s="33">
        <f>INDEX(Sheet2!$F$5:$K$18,OPaL!AP56,OPaL!AQ56)</f>
        <v>0.15</v>
      </c>
      <c r="AS56" s="1">
        <f t="shared" si="2"/>
        <v>2079409.9864999999</v>
      </c>
    </row>
    <row r="57" spans="1:45" x14ac:dyDescent="0.2">
      <c r="A57" s="11" t="s">
        <v>8209</v>
      </c>
      <c r="B57" s="11" t="s">
        <v>8210</v>
      </c>
      <c r="C57" s="11" t="s">
        <v>9901</v>
      </c>
      <c r="D57" s="21">
        <v>44561</v>
      </c>
      <c r="E57" s="21"/>
      <c r="F57" s="21" t="s">
        <v>14656</v>
      </c>
      <c r="G57" s="11" t="s">
        <v>2</v>
      </c>
      <c r="H57" s="11" t="s">
        <v>8153</v>
      </c>
      <c r="I57" s="11" t="s">
        <v>2347</v>
      </c>
      <c r="J57" s="12">
        <v>108</v>
      </c>
      <c r="K57" s="12">
        <v>2317680</v>
      </c>
      <c r="L57" s="12">
        <v>0</v>
      </c>
      <c r="M57" s="12">
        <v>0</v>
      </c>
      <c r="N57" s="12">
        <f t="shared" si="1"/>
        <v>2317680</v>
      </c>
      <c r="O57" s="11" t="s">
        <v>8149</v>
      </c>
      <c r="P57" s="13">
        <v>0</v>
      </c>
      <c r="Q57" s="11" t="s">
        <v>6</v>
      </c>
      <c r="R57" s="14">
        <v>0</v>
      </c>
      <c r="S57" s="14">
        <v>0</v>
      </c>
      <c r="T57" s="11" t="s">
        <v>7</v>
      </c>
      <c r="U57" s="11" t="s">
        <v>8</v>
      </c>
      <c r="V57" s="15">
        <v>0</v>
      </c>
      <c r="W57" s="14">
        <v>0</v>
      </c>
      <c r="X57" s="15">
        <v>0</v>
      </c>
      <c r="Y57" s="15">
        <v>0</v>
      </c>
      <c r="Z57" s="14">
        <v>0</v>
      </c>
      <c r="AA57" s="15">
        <v>0</v>
      </c>
      <c r="AB57" s="14">
        <v>0</v>
      </c>
      <c r="AC57" s="15">
        <v>0</v>
      </c>
      <c r="AD57" s="14">
        <v>0</v>
      </c>
      <c r="AE57" s="15">
        <v>0</v>
      </c>
      <c r="AF57" s="14">
        <v>0</v>
      </c>
      <c r="AG57" s="15">
        <v>0</v>
      </c>
      <c r="AH57" s="14">
        <v>0</v>
      </c>
      <c r="AI57" s="15">
        <v>0</v>
      </c>
      <c r="AJ57" s="11" t="s">
        <v>8154</v>
      </c>
      <c r="AK57" s="11" t="s">
        <v>8172</v>
      </c>
      <c r="AL57" s="22">
        <f t="shared" si="0"/>
        <v>731</v>
      </c>
      <c r="AM57" s="11" t="str">
        <f>VLOOKUP(O57,Sheet2!$D$6:$E$14,2,FALSE)</f>
        <v>Raw Material</v>
      </c>
      <c r="AN57" s="11" t="str">
        <f>VLOOKUP(F57,Sheet2!$E$7:$F$8,2,FALSE)</f>
        <v>RMC</v>
      </c>
      <c r="AO57" s="35" t="s">
        <v>14668</v>
      </c>
      <c r="AP57">
        <f>MATCH(AN57,Sheet2!$F$5:$F$18,0)</f>
        <v>3</v>
      </c>
      <c r="AQ57">
        <f>MATCH(AO57,Sheet2!$F$5:$K$5,0)</f>
        <v>6</v>
      </c>
      <c r="AR57" s="33">
        <f>INDEX(Sheet2!$F$5:$K$18,OPaL!AP57,OPaL!AQ57)</f>
        <v>0</v>
      </c>
      <c r="AS57" s="1">
        <f t="shared" si="2"/>
        <v>2317680</v>
      </c>
    </row>
    <row r="58" spans="1:45" x14ac:dyDescent="0.2">
      <c r="A58" s="11" t="s">
        <v>3585</v>
      </c>
      <c r="B58" s="11" t="s">
        <v>3586</v>
      </c>
      <c r="C58" s="11" t="s">
        <v>9902</v>
      </c>
      <c r="D58" s="21">
        <v>44393</v>
      </c>
      <c r="E58" s="21" t="s">
        <v>9697</v>
      </c>
      <c r="F58" s="21" t="s">
        <v>14658</v>
      </c>
      <c r="G58" s="11" t="s">
        <v>2</v>
      </c>
      <c r="H58" s="11" t="s">
        <v>16</v>
      </c>
      <c r="I58" s="11" t="s">
        <v>4</v>
      </c>
      <c r="J58" s="12">
        <v>1</v>
      </c>
      <c r="K58" s="12">
        <v>2208622.8199999998</v>
      </c>
      <c r="L58" s="12">
        <v>0</v>
      </c>
      <c r="M58" s="12">
        <v>0</v>
      </c>
      <c r="N58" s="12">
        <f t="shared" si="1"/>
        <v>2208622.8199999998</v>
      </c>
      <c r="O58" s="11" t="s">
        <v>5</v>
      </c>
      <c r="P58" s="13">
        <v>0</v>
      </c>
      <c r="Q58" s="11" t="s">
        <v>6</v>
      </c>
      <c r="R58" s="13">
        <v>0</v>
      </c>
      <c r="S58" s="13">
        <v>0</v>
      </c>
      <c r="T58" s="11" t="s">
        <v>7</v>
      </c>
      <c r="U58" s="11" t="s">
        <v>8</v>
      </c>
      <c r="V58" s="15">
        <v>0</v>
      </c>
      <c r="W58" s="13">
        <v>0</v>
      </c>
      <c r="X58" s="15">
        <v>0</v>
      </c>
      <c r="Y58" s="15">
        <v>0</v>
      </c>
      <c r="Z58" s="13">
        <v>0</v>
      </c>
      <c r="AA58" s="15">
        <v>0</v>
      </c>
      <c r="AB58" s="13">
        <v>0</v>
      </c>
      <c r="AC58" s="15">
        <v>0</v>
      </c>
      <c r="AD58" s="13">
        <v>0</v>
      </c>
      <c r="AE58" s="15">
        <v>0</v>
      </c>
      <c r="AF58" s="13">
        <v>0</v>
      </c>
      <c r="AG58" s="15">
        <v>0</v>
      </c>
      <c r="AH58" s="13">
        <v>0</v>
      </c>
      <c r="AI58" s="15">
        <v>0</v>
      </c>
      <c r="AJ58" s="11" t="s">
        <v>17</v>
      </c>
      <c r="AK58" s="11" t="s">
        <v>1398</v>
      </c>
      <c r="AL58" s="22">
        <f t="shared" si="0"/>
        <v>899</v>
      </c>
      <c r="AM58" s="11" t="str">
        <f>VLOOKUP(O58,Sheet2!$D$6:$E$14,2,FALSE)</f>
        <v>Spare parts</v>
      </c>
      <c r="AN58" s="11" t="str">
        <f>VLOOKUP(F58,Sheet2!$E$10:$F$13,2,FALSE)</f>
        <v>SPE</v>
      </c>
      <c r="AO58" s="35" t="s">
        <v>14668</v>
      </c>
      <c r="AP58">
        <f>MATCH(AN58,Sheet2!$F$5:$F$18,0)</f>
        <v>7</v>
      </c>
      <c r="AQ58">
        <f>MATCH(AO58,Sheet2!$F$5:$K$5,0)</f>
        <v>6</v>
      </c>
      <c r="AR58" s="33">
        <f>INDEX(Sheet2!$F$5:$K$18,OPaL!AP58,OPaL!AQ58)</f>
        <v>0.15</v>
      </c>
      <c r="AS58" s="1">
        <f t="shared" si="2"/>
        <v>1877329.3969999999</v>
      </c>
    </row>
    <row r="59" spans="1:45" x14ac:dyDescent="0.2">
      <c r="A59" s="11" t="s">
        <v>8221</v>
      </c>
      <c r="B59" s="11" t="s">
        <v>8222</v>
      </c>
      <c r="C59" s="11" t="s">
        <v>9873</v>
      </c>
      <c r="D59" s="21">
        <v>45283</v>
      </c>
      <c r="E59" s="21" t="s">
        <v>9695</v>
      </c>
      <c r="F59" s="21" t="s">
        <v>14656</v>
      </c>
      <c r="G59" s="11" t="s">
        <v>2</v>
      </c>
      <c r="H59" s="11" t="s">
        <v>8203</v>
      </c>
      <c r="I59" s="11" t="s">
        <v>8179</v>
      </c>
      <c r="J59" s="12">
        <v>25.614999999999998</v>
      </c>
      <c r="K59" s="12">
        <v>2207065.25</v>
      </c>
      <c r="L59" s="12">
        <v>0</v>
      </c>
      <c r="M59" s="12">
        <v>0</v>
      </c>
      <c r="N59" s="12">
        <f t="shared" si="1"/>
        <v>2207065.25</v>
      </c>
      <c r="O59" s="11" t="s">
        <v>8149</v>
      </c>
      <c r="P59" s="13">
        <v>0</v>
      </c>
      <c r="Q59" s="11" t="s">
        <v>6</v>
      </c>
      <c r="R59" s="14">
        <v>0</v>
      </c>
      <c r="S59" s="14">
        <v>0</v>
      </c>
      <c r="T59" s="11" t="s">
        <v>7</v>
      </c>
      <c r="U59" s="11" t="s">
        <v>8</v>
      </c>
      <c r="V59" s="15">
        <v>0</v>
      </c>
      <c r="W59" s="14">
        <v>0</v>
      </c>
      <c r="X59" s="15">
        <v>0</v>
      </c>
      <c r="Y59" s="15">
        <v>0</v>
      </c>
      <c r="Z59" s="14">
        <v>0</v>
      </c>
      <c r="AA59" s="15">
        <v>0</v>
      </c>
      <c r="AB59" s="14">
        <v>0</v>
      </c>
      <c r="AC59" s="15">
        <v>0</v>
      </c>
      <c r="AD59" s="14">
        <v>0</v>
      </c>
      <c r="AE59" s="15">
        <v>0</v>
      </c>
      <c r="AF59" s="14">
        <v>0</v>
      </c>
      <c r="AG59" s="15">
        <v>0</v>
      </c>
      <c r="AH59" s="14">
        <v>0</v>
      </c>
      <c r="AI59" s="15">
        <v>0</v>
      </c>
      <c r="AJ59" s="11" t="s">
        <v>8204</v>
      </c>
      <c r="AK59" s="11" t="s">
        <v>8180</v>
      </c>
      <c r="AL59" s="22">
        <f t="shared" si="0"/>
        <v>9</v>
      </c>
      <c r="AM59" s="11" t="str">
        <f>VLOOKUP(O59,Sheet2!$D$6:$E$14,2,FALSE)</f>
        <v>Raw Material</v>
      </c>
      <c r="AN59" s="11" t="str">
        <f>VLOOKUP(F59,Sheet2!$E$7:$F$8,2,FALSE)</f>
        <v>RMC</v>
      </c>
      <c r="AO59" s="35" t="s">
        <v>14664</v>
      </c>
      <c r="AP59">
        <f>MATCH(AN59,Sheet2!$F$5:$F$18,0)</f>
        <v>3</v>
      </c>
      <c r="AQ59">
        <f>MATCH(AO59,Sheet2!$F$5:$K$5,0)</f>
        <v>2</v>
      </c>
      <c r="AR59" s="33">
        <f>INDEX(Sheet2!$F$5:$K$18,OPaL!AP59,OPaL!AQ59)</f>
        <v>0</v>
      </c>
      <c r="AS59" s="1">
        <f t="shared" si="2"/>
        <v>2207065.25</v>
      </c>
    </row>
    <row r="60" spans="1:45" x14ac:dyDescent="0.2">
      <c r="A60" s="11" t="s">
        <v>934</v>
      </c>
      <c r="B60" s="11" t="s">
        <v>935</v>
      </c>
      <c r="C60" s="11" t="s">
        <v>9903</v>
      </c>
      <c r="D60" s="21">
        <v>43118</v>
      </c>
      <c r="E60" s="21" t="s">
        <v>9697</v>
      </c>
      <c r="F60" s="21" t="s">
        <v>14659</v>
      </c>
      <c r="G60" s="11" t="s">
        <v>2</v>
      </c>
      <c r="H60" s="11" t="s">
        <v>16</v>
      </c>
      <c r="I60" s="11" t="s">
        <v>4</v>
      </c>
      <c r="J60" s="13">
        <v>1</v>
      </c>
      <c r="K60" s="12">
        <v>2188319.11</v>
      </c>
      <c r="L60" s="12">
        <v>0</v>
      </c>
      <c r="M60" s="12">
        <v>0</v>
      </c>
      <c r="N60" s="12">
        <f t="shared" si="1"/>
        <v>2188319.11</v>
      </c>
      <c r="O60" s="11" t="s">
        <v>5</v>
      </c>
      <c r="P60" s="13">
        <v>0</v>
      </c>
      <c r="Q60" s="11" t="s">
        <v>6</v>
      </c>
      <c r="R60" s="13">
        <v>0</v>
      </c>
      <c r="S60" s="13">
        <v>0</v>
      </c>
      <c r="T60" s="11" t="s">
        <v>7</v>
      </c>
      <c r="U60" s="11" t="s">
        <v>8</v>
      </c>
      <c r="V60" s="15">
        <v>0</v>
      </c>
      <c r="W60" s="13">
        <v>0</v>
      </c>
      <c r="X60" s="15">
        <v>0</v>
      </c>
      <c r="Y60" s="15">
        <v>0</v>
      </c>
      <c r="Z60" s="13">
        <v>0</v>
      </c>
      <c r="AA60" s="15">
        <v>0</v>
      </c>
      <c r="AB60" s="13">
        <v>0</v>
      </c>
      <c r="AC60" s="15">
        <v>0</v>
      </c>
      <c r="AD60" s="13">
        <v>0</v>
      </c>
      <c r="AE60" s="15">
        <v>0</v>
      </c>
      <c r="AF60" s="13">
        <v>0</v>
      </c>
      <c r="AG60" s="15">
        <v>0</v>
      </c>
      <c r="AH60" s="13">
        <v>0</v>
      </c>
      <c r="AI60" s="15">
        <v>0</v>
      </c>
      <c r="AJ60" s="11" t="s">
        <v>17</v>
      </c>
      <c r="AK60" s="11" t="s">
        <v>13</v>
      </c>
      <c r="AL60" s="22">
        <f t="shared" si="0"/>
        <v>2174</v>
      </c>
      <c r="AM60" s="11" t="str">
        <f>VLOOKUP(O60,Sheet2!$D$6:$E$14,2,FALSE)</f>
        <v>Spare parts</v>
      </c>
      <c r="AN60" s="11" t="str">
        <f>VLOOKUP(F60,Sheet2!$E$10:$F$13,2,FALSE)</f>
        <v>SPM</v>
      </c>
      <c r="AO60" s="35" t="s">
        <v>14668</v>
      </c>
      <c r="AP60">
        <f>MATCH(AN60,Sheet2!$F$5:$F$18,0)</f>
        <v>6</v>
      </c>
      <c r="AQ60">
        <f>MATCH(AO60,Sheet2!$F$5:$K$5,0)</f>
        <v>6</v>
      </c>
      <c r="AR60" s="33">
        <f>INDEX(Sheet2!$F$5:$K$18,OPaL!AP60,OPaL!AQ60)</f>
        <v>0.15</v>
      </c>
      <c r="AS60" s="1">
        <f t="shared" si="2"/>
        <v>1860071.2434999999</v>
      </c>
    </row>
    <row r="61" spans="1:45" x14ac:dyDescent="0.2">
      <c r="A61" s="11" t="s">
        <v>5541</v>
      </c>
      <c r="B61" s="11" t="s">
        <v>5542</v>
      </c>
      <c r="C61" s="11" t="s">
        <v>9904</v>
      </c>
      <c r="D61" s="21">
        <v>43123</v>
      </c>
      <c r="E61" s="21" t="s">
        <v>9697</v>
      </c>
      <c r="F61" s="21" t="s">
        <v>14659</v>
      </c>
      <c r="G61" s="11" t="s">
        <v>2</v>
      </c>
      <c r="H61" s="11" t="s">
        <v>16</v>
      </c>
      <c r="I61" s="11" t="s">
        <v>4</v>
      </c>
      <c r="J61" s="12">
        <v>10</v>
      </c>
      <c r="K61" s="12">
        <v>2123375.0699999998</v>
      </c>
      <c r="L61" s="12">
        <v>0</v>
      </c>
      <c r="M61" s="12">
        <v>0</v>
      </c>
      <c r="N61" s="12">
        <f t="shared" si="1"/>
        <v>2123375.0699999998</v>
      </c>
      <c r="O61" s="11" t="s">
        <v>5</v>
      </c>
      <c r="P61" s="13">
        <v>0</v>
      </c>
      <c r="Q61" s="11" t="s">
        <v>6</v>
      </c>
      <c r="R61" s="13">
        <v>0</v>
      </c>
      <c r="S61" s="13">
        <v>0</v>
      </c>
      <c r="T61" s="11" t="s">
        <v>7</v>
      </c>
      <c r="U61" s="11" t="s">
        <v>8</v>
      </c>
      <c r="V61" s="15">
        <v>0</v>
      </c>
      <c r="W61" s="13">
        <v>0</v>
      </c>
      <c r="X61" s="15">
        <v>0</v>
      </c>
      <c r="Y61" s="15">
        <v>0</v>
      </c>
      <c r="Z61" s="13">
        <v>0</v>
      </c>
      <c r="AA61" s="15">
        <v>0</v>
      </c>
      <c r="AB61" s="13">
        <v>0</v>
      </c>
      <c r="AC61" s="15">
        <v>0</v>
      </c>
      <c r="AD61" s="13">
        <v>0</v>
      </c>
      <c r="AE61" s="15">
        <v>0</v>
      </c>
      <c r="AF61" s="13">
        <v>0</v>
      </c>
      <c r="AG61" s="15">
        <v>0</v>
      </c>
      <c r="AH61" s="13">
        <v>0</v>
      </c>
      <c r="AI61" s="15">
        <v>0</v>
      </c>
      <c r="AJ61" s="11" t="s">
        <v>17</v>
      </c>
      <c r="AK61" s="11" t="s">
        <v>13</v>
      </c>
      <c r="AL61" s="22">
        <f t="shared" si="0"/>
        <v>2169</v>
      </c>
      <c r="AM61" s="11" t="str">
        <f>VLOOKUP(O61,Sheet2!$D$6:$E$14,2,FALSE)</f>
        <v>Spare parts</v>
      </c>
      <c r="AN61" s="11" t="str">
        <f>VLOOKUP(F61,Sheet2!$E$10:$F$13,2,FALSE)</f>
        <v>SPM</v>
      </c>
      <c r="AO61" s="35" t="s">
        <v>14668</v>
      </c>
      <c r="AP61">
        <f>MATCH(AN61,Sheet2!$F$5:$F$18,0)</f>
        <v>6</v>
      </c>
      <c r="AQ61">
        <f>MATCH(AO61,Sheet2!$F$5:$K$5,0)</f>
        <v>6</v>
      </c>
      <c r="AR61" s="33">
        <f>INDEX(Sheet2!$F$5:$K$18,OPaL!AP61,OPaL!AQ61)</f>
        <v>0.15</v>
      </c>
      <c r="AS61" s="1">
        <f t="shared" si="2"/>
        <v>1804868.8094999997</v>
      </c>
    </row>
    <row r="62" spans="1:45" x14ac:dyDescent="0.2">
      <c r="A62" s="11" t="s">
        <v>5579</v>
      </c>
      <c r="B62" s="11" t="s">
        <v>5580</v>
      </c>
      <c r="C62" s="11" t="s">
        <v>9905</v>
      </c>
      <c r="D62" s="21">
        <v>44226</v>
      </c>
      <c r="E62" s="21" t="s">
        <v>9703</v>
      </c>
      <c r="F62" s="21" t="s">
        <v>14658</v>
      </c>
      <c r="G62" s="11" t="s">
        <v>2</v>
      </c>
      <c r="H62" s="11" t="s">
        <v>3</v>
      </c>
      <c r="I62" s="11" t="s">
        <v>4</v>
      </c>
      <c r="J62" s="12">
        <v>6</v>
      </c>
      <c r="K62" s="12">
        <v>2122126.42</v>
      </c>
      <c r="L62" s="12">
        <v>0</v>
      </c>
      <c r="M62" s="12">
        <v>0</v>
      </c>
      <c r="N62" s="12">
        <f t="shared" si="1"/>
        <v>2122126.42</v>
      </c>
      <c r="O62" s="11" t="s">
        <v>5</v>
      </c>
      <c r="P62" s="13">
        <v>0</v>
      </c>
      <c r="Q62" s="11" t="s">
        <v>6</v>
      </c>
      <c r="R62" s="13">
        <v>0</v>
      </c>
      <c r="S62" s="13">
        <v>0</v>
      </c>
      <c r="T62" s="11" t="s">
        <v>7</v>
      </c>
      <c r="U62" s="11" t="s">
        <v>8</v>
      </c>
      <c r="V62" s="15">
        <v>0</v>
      </c>
      <c r="W62" s="13">
        <v>0</v>
      </c>
      <c r="X62" s="15">
        <v>0</v>
      </c>
      <c r="Y62" s="15">
        <v>0</v>
      </c>
      <c r="Z62" s="13">
        <v>0</v>
      </c>
      <c r="AA62" s="15">
        <v>0</v>
      </c>
      <c r="AB62" s="13">
        <v>0</v>
      </c>
      <c r="AC62" s="15">
        <v>0</v>
      </c>
      <c r="AD62" s="13">
        <v>0</v>
      </c>
      <c r="AE62" s="15">
        <v>0</v>
      </c>
      <c r="AF62" s="13">
        <v>0</v>
      </c>
      <c r="AG62" s="15">
        <v>0</v>
      </c>
      <c r="AH62" s="13">
        <v>0</v>
      </c>
      <c r="AI62" s="15">
        <v>0</v>
      </c>
      <c r="AJ62" s="11" t="s">
        <v>9</v>
      </c>
      <c r="AK62" s="11" t="s">
        <v>1398</v>
      </c>
      <c r="AL62" s="22">
        <f t="shared" si="0"/>
        <v>1066</v>
      </c>
      <c r="AM62" s="11" t="str">
        <f>VLOOKUP(O62,Sheet2!$D$6:$E$14,2,FALSE)</f>
        <v>Spare parts</v>
      </c>
      <c r="AN62" s="11" t="str">
        <f>VLOOKUP(F62,Sheet2!$E$10:$F$13,2,FALSE)</f>
        <v>SPE</v>
      </c>
      <c r="AO62" s="35" t="s">
        <v>14668</v>
      </c>
      <c r="AP62">
        <f>MATCH(AN62,Sheet2!$F$5:$F$18,0)</f>
        <v>7</v>
      </c>
      <c r="AQ62">
        <f>MATCH(AO62,Sheet2!$F$5:$K$5,0)</f>
        <v>6</v>
      </c>
      <c r="AR62" s="33">
        <f>INDEX(Sheet2!$F$5:$K$18,OPaL!AP62,OPaL!AQ62)</f>
        <v>0.15</v>
      </c>
      <c r="AS62" s="1">
        <f t="shared" si="2"/>
        <v>1803807.4569999999</v>
      </c>
    </row>
    <row r="63" spans="1:45" x14ac:dyDescent="0.2">
      <c r="A63" s="11" t="s">
        <v>8159</v>
      </c>
      <c r="B63" s="11" t="s">
        <v>8160</v>
      </c>
      <c r="C63" s="11" t="s">
        <v>6</v>
      </c>
      <c r="D63" s="21">
        <v>45133</v>
      </c>
      <c r="E63" s="21"/>
      <c r="F63" s="21" t="s">
        <v>14656</v>
      </c>
      <c r="G63" s="11" t="s">
        <v>2</v>
      </c>
      <c r="H63" s="11" t="s">
        <v>8157</v>
      </c>
      <c r="I63" s="11" t="s">
        <v>2347</v>
      </c>
      <c r="J63" s="12">
        <v>5890</v>
      </c>
      <c r="K63" s="12">
        <v>2085060</v>
      </c>
      <c r="L63" s="12">
        <v>0</v>
      </c>
      <c r="M63" s="12">
        <v>0</v>
      </c>
      <c r="N63" s="12">
        <f t="shared" si="1"/>
        <v>2085060</v>
      </c>
      <c r="O63" s="11" t="s">
        <v>8149</v>
      </c>
      <c r="P63" s="13">
        <v>0</v>
      </c>
      <c r="Q63" s="11" t="s">
        <v>6</v>
      </c>
      <c r="R63" s="14">
        <v>0</v>
      </c>
      <c r="S63" s="14">
        <v>0</v>
      </c>
      <c r="T63" s="11" t="s">
        <v>7</v>
      </c>
      <c r="U63" s="11" t="s">
        <v>8</v>
      </c>
      <c r="V63" s="15">
        <v>0</v>
      </c>
      <c r="W63" s="14">
        <v>0</v>
      </c>
      <c r="X63" s="15">
        <v>0</v>
      </c>
      <c r="Y63" s="15">
        <v>0</v>
      </c>
      <c r="Z63" s="14">
        <v>0</v>
      </c>
      <c r="AA63" s="15">
        <v>0</v>
      </c>
      <c r="AB63" s="14">
        <v>0</v>
      </c>
      <c r="AC63" s="15">
        <v>0</v>
      </c>
      <c r="AD63" s="14">
        <v>0</v>
      </c>
      <c r="AE63" s="15">
        <v>0</v>
      </c>
      <c r="AF63" s="14">
        <v>0</v>
      </c>
      <c r="AG63" s="15">
        <v>0</v>
      </c>
      <c r="AH63" s="14">
        <v>0</v>
      </c>
      <c r="AI63" s="15">
        <v>0</v>
      </c>
      <c r="AJ63" s="11" t="s">
        <v>8158</v>
      </c>
      <c r="AK63" s="11" t="s">
        <v>8150</v>
      </c>
      <c r="AL63" s="22">
        <f t="shared" si="0"/>
        <v>159</v>
      </c>
      <c r="AM63" s="11" t="str">
        <f>VLOOKUP(O63,Sheet2!$D$6:$E$14,2,FALSE)</f>
        <v>Raw Material</v>
      </c>
      <c r="AN63" s="11" t="str">
        <f>VLOOKUP(F63,Sheet2!$E$7:$F$8,2,FALSE)</f>
        <v>RMC</v>
      </c>
      <c r="AO63" s="35" t="s">
        <v>14665</v>
      </c>
      <c r="AP63">
        <f>MATCH(AN63,Sheet2!$F$5:$F$18,0)</f>
        <v>3</v>
      </c>
      <c r="AQ63">
        <f>MATCH(AO63,Sheet2!$F$5:$K$5,0)</f>
        <v>3</v>
      </c>
      <c r="AR63" s="33">
        <f>INDEX(Sheet2!$F$5:$K$18,OPaL!AP63,OPaL!AQ63)</f>
        <v>0</v>
      </c>
      <c r="AS63" s="1">
        <f t="shared" si="2"/>
        <v>2085060</v>
      </c>
    </row>
    <row r="64" spans="1:45" x14ac:dyDescent="0.2">
      <c r="A64" s="11" t="s">
        <v>2439</v>
      </c>
      <c r="B64" s="11" t="s">
        <v>2440</v>
      </c>
      <c r="C64" s="11" t="s">
        <v>9906</v>
      </c>
      <c r="D64" s="21">
        <v>42399</v>
      </c>
      <c r="E64" s="21" t="s">
        <v>9701</v>
      </c>
      <c r="F64" s="21" t="s">
        <v>14659</v>
      </c>
      <c r="G64" s="11" t="s">
        <v>2</v>
      </c>
      <c r="H64" s="11" t="s">
        <v>16</v>
      </c>
      <c r="I64" s="11" t="s">
        <v>4</v>
      </c>
      <c r="J64" s="12">
        <v>1</v>
      </c>
      <c r="K64" s="12">
        <v>2066052.78</v>
      </c>
      <c r="L64" s="12">
        <v>0</v>
      </c>
      <c r="M64" s="12">
        <v>0</v>
      </c>
      <c r="N64" s="12">
        <f t="shared" si="1"/>
        <v>2066052.78</v>
      </c>
      <c r="O64" s="11" t="s">
        <v>5</v>
      </c>
      <c r="P64" s="13">
        <v>0</v>
      </c>
      <c r="Q64" s="11" t="s">
        <v>6</v>
      </c>
      <c r="R64" s="13">
        <v>0</v>
      </c>
      <c r="S64" s="13">
        <v>0</v>
      </c>
      <c r="T64" s="11" t="s">
        <v>7</v>
      </c>
      <c r="U64" s="11" t="s">
        <v>8</v>
      </c>
      <c r="V64" s="15">
        <v>0</v>
      </c>
      <c r="W64" s="13">
        <v>0</v>
      </c>
      <c r="X64" s="15">
        <v>0</v>
      </c>
      <c r="Y64" s="15">
        <v>0</v>
      </c>
      <c r="Z64" s="13">
        <v>0</v>
      </c>
      <c r="AA64" s="15">
        <v>0</v>
      </c>
      <c r="AB64" s="13">
        <v>0</v>
      </c>
      <c r="AC64" s="15">
        <v>0</v>
      </c>
      <c r="AD64" s="13">
        <v>0</v>
      </c>
      <c r="AE64" s="15">
        <v>0</v>
      </c>
      <c r="AF64" s="13">
        <v>0</v>
      </c>
      <c r="AG64" s="15">
        <v>0</v>
      </c>
      <c r="AH64" s="13">
        <v>0</v>
      </c>
      <c r="AI64" s="15">
        <v>0</v>
      </c>
      <c r="AJ64" s="11" t="s">
        <v>17</v>
      </c>
      <c r="AK64" s="11" t="s">
        <v>13</v>
      </c>
      <c r="AL64" s="22">
        <f t="shared" si="0"/>
        <v>2893</v>
      </c>
      <c r="AM64" s="11" t="str">
        <f>VLOOKUP(O64,Sheet2!$D$6:$E$14,2,FALSE)</f>
        <v>Spare parts</v>
      </c>
      <c r="AN64" s="11" t="str">
        <f>VLOOKUP(F64,Sheet2!$E$10:$F$13,2,FALSE)</f>
        <v>SPM</v>
      </c>
      <c r="AO64" s="35" t="s">
        <v>14668</v>
      </c>
      <c r="AP64">
        <f>MATCH(AN64,Sheet2!$F$5:$F$18,0)</f>
        <v>6</v>
      </c>
      <c r="AQ64">
        <f>MATCH(AO64,Sheet2!$F$5:$K$5,0)</f>
        <v>6</v>
      </c>
      <c r="AR64" s="33">
        <f>INDEX(Sheet2!$F$5:$K$18,OPaL!AP64,OPaL!AQ64)</f>
        <v>0.15</v>
      </c>
      <c r="AS64" s="1">
        <f t="shared" si="2"/>
        <v>1756144.8629999999</v>
      </c>
    </row>
    <row r="65" spans="1:45" x14ac:dyDescent="0.2">
      <c r="A65" s="11" t="s">
        <v>3295</v>
      </c>
      <c r="B65" s="11" t="s">
        <v>3296</v>
      </c>
      <c r="C65" s="11" t="s">
        <v>9907</v>
      </c>
      <c r="D65" s="21">
        <v>44545</v>
      </c>
      <c r="E65" s="21" t="s">
        <v>9697</v>
      </c>
      <c r="F65" s="21" t="s">
        <v>14659</v>
      </c>
      <c r="G65" s="11" t="s">
        <v>2</v>
      </c>
      <c r="H65" s="11" t="s">
        <v>350</v>
      </c>
      <c r="I65" s="11" t="s">
        <v>351</v>
      </c>
      <c r="J65" s="12">
        <v>1</v>
      </c>
      <c r="K65" s="12">
        <v>2051694.62</v>
      </c>
      <c r="L65" s="12">
        <v>0</v>
      </c>
      <c r="M65" s="12">
        <v>0</v>
      </c>
      <c r="N65" s="12">
        <f t="shared" si="1"/>
        <v>2051694.62</v>
      </c>
      <c r="O65" s="11" t="s">
        <v>5</v>
      </c>
      <c r="P65" s="13">
        <v>0</v>
      </c>
      <c r="Q65" s="11" t="s">
        <v>6</v>
      </c>
      <c r="R65" s="13">
        <v>0</v>
      </c>
      <c r="S65" s="13">
        <v>0</v>
      </c>
      <c r="T65" s="11" t="s">
        <v>7</v>
      </c>
      <c r="U65" s="11" t="s">
        <v>8</v>
      </c>
      <c r="V65" s="15">
        <v>0</v>
      </c>
      <c r="W65" s="13">
        <v>0</v>
      </c>
      <c r="X65" s="15">
        <v>0</v>
      </c>
      <c r="Y65" s="15">
        <v>0</v>
      </c>
      <c r="Z65" s="13">
        <v>0</v>
      </c>
      <c r="AA65" s="15">
        <v>0</v>
      </c>
      <c r="AB65" s="13">
        <v>0</v>
      </c>
      <c r="AC65" s="15">
        <v>0</v>
      </c>
      <c r="AD65" s="13">
        <v>0</v>
      </c>
      <c r="AE65" s="15">
        <v>0</v>
      </c>
      <c r="AF65" s="13">
        <v>0</v>
      </c>
      <c r="AG65" s="15">
        <v>0</v>
      </c>
      <c r="AH65" s="13">
        <v>0</v>
      </c>
      <c r="AI65" s="15">
        <v>0</v>
      </c>
      <c r="AJ65" s="11" t="s">
        <v>352</v>
      </c>
      <c r="AK65" s="11" t="s">
        <v>13</v>
      </c>
      <c r="AL65" s="22">
        <f t="shared" si="0"/>
        <v>747</v>
      </c>
      <c r="AM65" s="11" t="str">
        <f>VLOOKUP(O65,Sheet2!$D$6:$E$14,2,FALSE)</f>
        <v>Spare parts</v>
      </c>
      <c r="AN65" s="11" t="str">
        <f>VLOOKUP(F65,Sheet2!$E$10:$F$13,2,FALSE)</f>
        <v>SPM</v>
      </c>
      <c r="AO65" s="35" t="s">
        <v>14668</v>
      </c>
      <c r="AP65">
        <f>MATCH(AN65,Sheet2!$F$5:$F$18,0)</f>
        <v>6</v>
      </c>
      <c r="AQ65">
        <f>MATCH(AO65,Sheet2!$F$5:$K$5,0)</f>
        <v>6</v>
      </c>
      <c r="AR65" s="33">
        <f>INDEX(Sheet2!$F$5:$K$18,OPaL!AP65,OPaL!AQ65)</f>
        <v>0.15</v>
      </c>
      <c r="AS65" s="1">
        <f t="shared" si="2"/>
        <v>1743940.4270000001</v>
      </c>
    </row>
    <row r="66" spans="1:45" x14ac:dyDescent="0.2">
      <c r="A66" s="11" t="s">
        <v>5329</v>
      </c>
      <c r="B66" s="11" t="s">
        <v>5330</v>
      </c>
      <c r="C66" s="11" t="s">
        <v>9908</v>
      </c>
      <c r="D66" s="21">
        <v>45286</v>
      </c>
      <c r="E66" s="21" t="s">
        <v>9704</v>
      </c>
      <c r="F66" s="21" t="s">
        <v>14658</v>
      </c>
      <c r="G66" s="11" t="s">
        <v>2</v>
      </c>
      <c r="H66" s="11" t="s">
        <v>16</v>
      </c>
      <c r="I66" s="11" t="s">
        <v>4</v>
      </c>
      <c r="J66" s="12">
        <v>44</v>
      </c>
      <c r="K66" s="12">
        <v>2023239.35</v>
      </c>
      <c r="L66" s="12">
        <v>0</v>
      </c>
      <c r="M66" s="12">
        <v>0</v>
      </c>
      <c r="N66" s="12">
        <f t="shared" si="1"/>
        <v>2023239.35</v>
      </c>
      <c r="O66" s="11" t="s">
        <v>5</v>
      </c>
      <c r="P66" s="13">
        <v>0</v>
      </c>
      <c r="Q66" s="11" t="s">
        <v>6</v>
      </c>
      <c r="R66" s="13">
        <v>0</v>
      </c>
      <c r="S66" s="13">
        <v>0</v>
      </c>
      <c r="T66" s="11" t="s">
        <v>7</v>
      </c>
      <c r="U66" s="11" t="s">
        <v>8</v>
      </c>
      <c r="V66" s="15">
        <v>0</v>
      </c>
      <c r="W66" s="13">
        <v>0</v>
      </c>
      <c r="X66" s="15">
        <v>0</v>
      </c>
      <c r="Y66" s="15">
        <v>0</v>
      </c>
      <c r="Z66" s="13">
        <v>0</v>
      </c>
      <c r="AA66" s="15">
        <v>0</v>
      </c>
      <c r="AB66" s="13">
        <v>0</v>
      </c>
      <c r="AC66" s="15">
        <v>0</v>
      </c>
      <c r="AD66" s="13">
        <v>0</v>
      </c>
      <c r="AE66" s="15">
        <v>0</v>
      </c>
      <c r="AF66" s="13">
        <v>0</v>
      </c>
      <c r="AG66" s="15">
        <v>0</v>
      </c>
      <c r="AH66" s="13">
        <v>0</v>
      </c>
      <c r="AI66" s="15">
        <v>0</v>
      </c>
      <c r="AJ66" s="11" t="s">
        <v>17</v>
      </c>
      <c r="AK66" s="11" t="s">
        <v>1398</v>
      </c>
      <c r="AL66" s="22">
        <f t="shared" si="0"/>
        <v>6</v>
      </c>
      <c r="AM66" s="11" t="str">
        <f>VLOOKUP(O66,Sheet2!$D$6:$E$14,2,FALSE)</f>
        <v>Spare parts</v>
      </c>
      <c r="AN66" s="11" t="str">
        <f>VLOOKUP(F66,Sheet2!$E$10:$F$13,2,FALSE)</f>
        <v>SPE</v>
      </c>
      <c r="AO66" s="35" t="s">
        <v>14664</v>
      </c>
      <c r="AP66">
        <f>MATCH(AN66,Sheet2!$F$5:$F$18,0)</f>
        <v>7</v>
      </c>
      <c r="AQ66">
        <f>MATCH(AO66,Sheet2!$F$5:$K$5,0)</f>
        <v>2</v>
      </c>
      <c r="AR66" s="33">
        <f>INDEX(Sheet2!$F$5:$K$18,OPaL!AP66,OPaL!AQ66)</f>
        <v>0</v>
      </c>
      <c r="AS66" s="1">
        <f t="shared" si="2"/>
        <v>2023239.35</v>
      </c>
    </row>
    <row r="67" spans="1:45" x14ac:dyDescent="0.2">
      <c r="A67" s="11" t="s">
        <v>9496</v>
      </c>
      <c r="B67" s="11" t="s">
        <v>9497</v>
      </c>
      <c r="C67" s="11" t="s">
        <v>9909</v>
      </c>
      <c r="D67" s="21">
        <v>45282</v>
      </c>
      <c r="E67" s="21" t="s">
        <v>9693</v>
      </c>
      <c r="F67" s="21" t="s">
        <v>14656</v>
      </c>
      <c r="G67" s="11" t="s">
        <v>2</v>
      </c>
      <c r="H67" s="11" t="s">
        <v>16</v>
      </c>
      <c r="I67" s="11" t="s">
        <v>4</v>
      </c>
      <c r="J67" s="12">
        <v>155000</v>
      </c>
      <c r="K67" s="12">
        <v>2008611.58</v>
      </c>
      <c r="L67" s="12">
        <v>0</v>
      </c>
      <c r="M67" s="12">
        <v>0</v>
      </c>
      <c r="N67" s="12">
        <f t="shared" si="1"/>
        <v>2008611.58</v>
      </c>
      <c r="O67" s="11" t="s">
        <v>8227</v>
      </c>
      <c r="P67" s="13">
        <v>0</v>
      </c>
      <c r="Q67" s="11" t="s">
        <v>6</v>
      </c>
      <c r="R67" s="13">
        <v>0</v>
      </c>
      <c r="S67" s="13">
        <v>0</v>
      </c>
      <c r="T67" s="11" t="s">
        <v>7</v>
      </c>
      <c r="U67" s="11" t="s">
        <v>8</v>
      </c>
      <c r="V67" s="15">
        <v>0</v>
      </c>
      <c r="W67" s="13">
        <v>0</v>
      </c>
      <c r="X67" s="15">
        <v>0</v>
      </c>
      <c r="Y67" s="15">
        <v>0</v>
      </c>
      <c r="Z67" s="13">
        <v>0</v>
      </c>
      <c r="AA67" s="15">
        <v>0</v>
      </c>
      <c r="AB67" s="13">
        <v>0</v>
      </c>
      <c r="AC67" s="15">
        <v>0</v>
      </c>
      <c r="AD67" s="13">
        <v>0</v>
      </c>
      <c r="AE67" s="15">
        <v>0</v>
      </c>
      <c r="AF67" s="13">
        <v>0</v>
      </c>
      <c r="AG67" s="15">
        <v>0</v>
      </c>
      <c r="AH67" s="13">
        <v>0</v>
      </c>
      <c r="AI67" s="15">
        <v>0</v>
      </c>
      <c r="AJ67" s="11" t="s">
        <v>17</v>
      </c>
      <c r="AK67" s="11" t="s">
        <v>8238</v>
      </c>
      <c r="AL67" s="22">
        <f t="shared" si="0"/>
        <v>10</v>
      </c>
      <c r="AM67" s="11" t="str">
        <f>VLOOKUP(O67,Sheet2!$D$6:$E$14,2,FALSE)</f>
        <v>Consumables</v>
      </c>
      <c r="AN67" s="11" t="str">
        <f>VLOOKUP(F67,Sheet2!$E$15:$F$18,2,FALSE)</f>
        <v>CC</v>
      </c>
      <c r="AO67" s="35" t="s">
        <v>14664</v>
      </c>
      <c r="AP67">
        <f>MATCH(AN67,Sheet2!$F$5:$F$18,0)</f>
        <v>11</v>
      </c>
      <c r="AQ67">
        <f>MATCH(AO67,Sheet2!$F$5:$K$5,0)</f>
        <v>2</v>
      </c>
      <c r="AR67" s="33">
        <f>INDEX(Sheet2!$F$5:$K$18,OPaL!AP67,OPaL!AQ67)</f>
        <v>0</v>
      </c>
      <c r="AS67" s="1">
        <f t="shared" si="2"/>
        <v>2008611.58</v>
      </c>
    </row>
    <row r="68" spans="1:45" x14ac:dyDescent="0.2">
      <c r="A68" s="11" t="s">
        <v>5655</v>
      </c>
      <c r="B68" s="11" t="s">
        <v>5656</v>
      </c>
      <c r="C68" s="11" t="s">
        <v>9910</v>
      </c>
      <c r="D68" s="21">
        <v>42695</v>
      </c>
      <c r="E68" s="21" t="s">
        <v>9697</v>
      </c>
      <c r="F68" s="21" t="s">
        <v>14659</v>
      </c>
      <c r="G68" s="11" t="s">
        <v>2</v>
      </c>
      <c r="H68" s="11" t="s">
        <v>16</v>
      </c>
      <c r="I68" s="11" t="s">
        <v>4</v>
      </c>
      <c r="J68" s="12">
        <v>7</v>
      </c>
      <c r="K68" s="12">
        <v>1997040.54</v>
      </c>
      <c r="L68" s="12">
        <v>0</v>
      </c>
      <c r="M68" s="12">
        <v>0</v>
      </c>
      <c r="N68" s="12">
        <f t="shared" si="1"/>
        <v>1997040.54</v>
      </c>
      <c r="O68" s="11" t="s">
        <v>5</v>
      </c>
      <c r="P68" s="13">
        <v>0</v>
      </c>
      <c r="Q68" s="11" t="s">
        <v>6</v>
      </c>
      <c r="R68" s="13">
        <v>0</v>
      </c>
      <c r="S68" s="13">
        <v>0</v>
      </c>
      <c r="T68" s="11" t="s">
        <v>7</v>
      </c>
      <c r="U68" s="11" t="s">
        <v>8</v>
      </c>
      <c r="V68" s="15">
        <v>0</v>
      </c>
      <c r="W68" s="13">
        <v>0</v>
      </c>
      <c r="X68" s="15">
        <v>0</v>
      </c>
      <c r="Y68" s="15">
        <v>0</v>
      </c>
      <c r="Z68" s="13">
        <v>0</v>
      </c>
      <c r="AA68" s="15">
        <v>0</v>
      </c>
      <c r="AB68" s="13">
        <v>0</v>
      </c>
      <c r="AC68" s="15">
        <v>0</v>
      </c>
      <c r="AD68" s="13">
        <v>0</v>
      </c>
      <c r="AE68" s="15">
        <v>0</v>
      </c>
      <c r="AF68" s="13">
        <v>0</v>
      </c>
      <c r="AG68" s="15">
        <v>0</v>
      </c>
      <c r="AH68" s="13">
        <v>0</v>
      </c>
      <c r="AI68" s="15">
        <v>0</v>
      </c>
      <c r="AJ68" s="11" t="s">
        <v>17</v>
      </c>
      <c r="AK68" s="11" t="s">
        <v>13</v>
      </c>
      <c r="AL68" s="22">
        <f t="shared" ref="AL68:AL131" si="3">$D$2-D68</f>
        <v>2597</v>
      </c>
      <c r="AM68" s="11" t="str">
        <f>VLOOKUP(O68,Sheet2!$D$6:$E$14,2,FALSE)</f>
        <v>Spare parts</v>
      </c>
      <c r="AN68" s="11" t="str">
        <f>VLOOKUP(F68,Sheet2!$E$10:$F$13,2,FALSE)</f>
        <v>SPM</v>
      </c>
      <c r="AO68" s="35" t="s">
        <v>14668</v>
      </c>
      <c r="AP68">
        <f>MATCH(AN68,Sheet2!$F$5:$F$18,0)</f>
        <v>6</v>
      </c>
      <c r="AQ68">
        <f>MATCH(AO68,Sheet2!$F$5:$K$5,0)</f>
        <v>6</v>
      </c>
      <c r="AR68" s="33">
        <f>INDEX(Sheet2!$F$5:$K$18,OPaL!AP68,OPaL!AQ68)</f>
        <v>0.15</v>
      </c>
      <c r="AS68" s="1">
        <f t="shared" si="2"/>
        <v>1697484.459</v>
      </c>
    </row>
    <row r="69" spans="1:45" x14ac:dyDescent="0.2">
      <c r="A69" s="11" t="s">
        <v>8215</v>
      </c>
      <c r="B69" s="11" t="s">
        <v>8216</v>
      </c>
      <c r="C69" s="11" t="s">
        <v>9911</v>
      </c>
      <c r="D69" s="21">
        <v>45281</v>
      </c>
      <c r="E69" s="21" t="s">
        <v>9695</v>
      </c>
      <c r="F69" s="21" t="s">
        <v>14656</v>
      </c>
      <c r="G69" s="11" t="s">
        <v>2</v>
      </c>
      <c r="H69" s="11" t="s">
        <v>8193</v>
      </c>
      <c r="I69" s="11" t="s">
        <v>2347</v>
      </c>
      <c r="J69" s="12">
        <v>36245</v>
      </c>
      <c r="K69" s="12">
        <v>1988933.4</v>
      </c>
      <c r="L69" s="12">
        <v>0</v>
      </c>
      <c r="M69" s="12">
        <v>0</v>
      </c>
      <c r="N69" s="12">
        <f t="shared" ref="N69:N132" si="4">M69+K69</f>
        <v>1988933.4</v>
      </c>
      <c r="O69" s="11" t="s">
        <v>8149</v>
      </c>
      <c r="P69" s="13">
        <v>0</v>
      </c>
      <c r="Q69" s="11" t="s">
        <v>6</v>
      </c>
      <c r="R69" s="14">
        <v>0</v>
      </c>
      <c r="S69" s="14">
        <v>0</v>
      </c>
      <c r="T69" s="11" t="s">
        <v>7</v>
      </c>
      <c r="U69" s="11" t="s">
        <v>8</v>
      </c>
      <c r="V69" s="15">
        <v>0</v>
      </c>
      <c r="W69" s="14">
        <v>0</v>
      </c>
      <c r="X69" s="15">
        <v>0</v>
      </c>
      <c r="Y69" s="15">
        <v>0</v>
      </c>
      <c r="Z69" s="14">
        <v>0</v>
      </c>
      <c r="AA69" s="15">
        <v>0</v>
      </c>
      <c r="AB69" s="14">
        <v>0</v>
      </c>
      <c r="AC69" s="15">
        <v>0</v>
      </c>
      <c r="AD69" s="14">
        <v>0</v>
      </c>
      <c r="AE69" s="15">
        <v>0</v>
      </c>
      <c r="AF69" s="14">
        <v>0</v>
      </c>
      <c r="AG69" s="15">
        <v>0</v>
      </c>
      <c r="AH69" s="14">
        <v>0</v>
      </c>
      <c r="AI69" s="15">
        <v>0</v>
      </c>
      <c r="AJ69" s="11" t="s">
        <v>8194</v>
      </c>
      <c r="AK69" s="11" t="s">
        <v>8163</v>
      </c>
      <c r="AL69" s="22">
        <f t="shared" si="3"/>
        <v>11</v>
      </c>
      <c r="AM69" s="11" t="str">
        <f>VLOOKUP(O69,Sheet2!$D$6:$E$14,2,FALSE)</f>
        <v>Raw Material</v>
      </c>
      <c r="AN69" s="11" t="str">
        <f>VLOOKUP(F69,Sheet2!$E$7:$F$8,2,FALSE)</f>
        <v>RMC</v>
      </c>
      <c r="AO69" s="35" t="s">
        <v>14664</v>
      </c>
      <c r="AP69">
        <f>MATCH(AN69,Sheet2!$F$5:$F$18,0)</f>
        <v>3</v>
      </c>
      <c r="AQ69">
        <f>MATCH(AO69,Sheet2!$F$5:$K$5,0)</f>
        <v>2</v>
      </c>
      <c r="AR69" s="33">
        <f>INDEX(Sheet2!$F$5:$K$18,OPaL!AP69,OPaL!AQ69)</f>
        <v>0</v>
      </c>
      <c r="AS69" s="1">
        <f t="shared" ref="AS69:AS132" si="5">N69*(1-AR69)</f>
        <v>1988933.4</v>
      </c>
    </row>
    <row r="70" spans="1:45" x14ac:dyDescent="0.2">
      <c r="A70" s="11" t="s">
        <v>9444</v>
      </c>
      <c r="B70" s="11" t="s">
        <v>9445</v>
      </c>
      <c r="C70" s="11" t="s">
        <v>9912</v>
      </c>
      <c r="D70" s="21">
        <v>45174</v>
      </c>
      <c r="E70" s="21" t="s">
        <v>9705</v>
      </c>
      <c r="F70" s="21" t="s">
        <v>14659</v>
      </c>
      <c r="G70" s="11" t="s">
        <v>2</v>
      </c>
      <c r="H70" s="11" t="s">
        <v>3</v>
      </c>
      <c r="I70" s="11" t="s">
        <v>8179</v>
      </c>
      <c r="J70" s="12">
        <v>31.206</v>
      </c>
      <c r="K70" s="12">
        <v>1928509.39</v>
      </c>
      <c r="L70" s="12">
        <v>0</v>
      </c>
      <c r="M70" s="12">
        <v>0</v>
      </c>
      <c r="N70" s="12">
        <f t="shared" si="4"/>
        <v>1928509.39</v>
      </c>
      <c r="O70" s="11" t="s">
        <v>8227</v>
      </c>
      <c r="P70" s="13">
        <v>0</v>
      </c>
      <c r="Q70" s="11" t="s">
        <v>6</v>
      </c>
      <c r="R70" s="14">
        <v>0</v>
      </c>
      <c r="S70" s="14">
        <v>0</v>
      </c>
      <c r="T70" s="11" t="s">
        <v>7</v>
      </c>
      <c r="U70" s="11" t="s">
        <v>8</v>
      </c>
      <c r="V70" s="15">
        <v>0</v>
      </c>
      <c r="W70" s="14">
        <v>0</v>
      </c>
      <c r="X70" s="15">
        <v>0</v>
      </c>
      <c r="Y70" s="15">
        <v>0</v>
      </c>
      <c r="Z70" s="14">
        <v>0</v>
      </c>
      <c r="AA70" s="15">
        <v>0</v>
      </c>
      <c r="AB70" s="14">
        <v>0</v>
      </c>
      <c r="AC70" s="15">
        <v>0</v>
      </c>
      <c r="AD70" s="14">
        <v>0</v>
      </c>
      <c r="AE70" s="15">
        <v>0</v>
      </c>
      <c r="AF70" s="14">
        <v>0</v>
      </c>
      <c r="AG70" s="15">
        <v>0</v>
      </c>
      <c r="AH70" s="14">
        <v>0</v>
      </c>
      <c r="AI70" s="15">
        <v>0</v>
      </c>
      <c r="AJ70" s="11" t="s">
        <v>9</v>
      </c>
      <c r="AK70" s="11" t="s">
        <v>8228</v>
      </c>
      <c r="AL70" s="22">
        <f t="shared" si="3"/>
        <v>118</v>
      </c>
      <c r="AM70" s="11" t="str">
        <f>VLOOKUP(O70,Sheet2!$D$6:$E$14,2,FALSE)</f>
        <v>Consumables</v>
      </c>
      <c r="AN70" s="11" t="str">
        <f>VLOOKUP(F70,Sheet2!$E$15:$F$18,2,FALSE)</f>
        <v>CM</v>
      </c>
      <c r="AO70" s="35" t="s">
        <v>14665</v>
      </c>
      <c r="AP70">
        <f>MATCH(AN70,Sheet2!$F$5:$F$18,0)</f>
        <v>13</v>
      </c>
      <c r="AQ70">
        <f>MATCH(AO70,Sheet2!$F$5:$K$5,0)</f>
        <v>3</v>
      </c>
      <c r="AR70" s="33">
        <f>INDEX(Sheet2!$F$5:$K$18,OPaL!AP70,OPaL!AQ70)</f>
        <v>0</v>
      </c>
      <c r="AS70" s="1">
        <f t="shared" si="5"/>
        <v>1928509.39</v>
      </c>
    </row>
    <row r="71" spans="1:45" x14ac:dyDescent="0.2">
      <c r="A71" s="11" t="s">
        <v>996</v>
      </c>
      <c r="B71" s="11" t="s">
        <v>997</v>
      </c>
      <c r="C71" s="11" t="s">
        <v>9913</v>
      </c>
      <c r="D71" s="21">
        <v>42788</v>
      </c>
      <c r="E71" s="21" t="s">
        <v>9697</v>
      </c>
      <c r="F71" s="21" t="s">
        <v>14659</v>
      </c>
      <c r="G71" s="11" t="s">
        <v>2</v>
      </c>
      <c r="H71" s="11" t="s">
        <v>16</v>
      </c>
      <c r="I71" s="11" t="s">
        <v>4</v>
      </c>
      <c r="J71" s="12">
        <v>6</v>
      </c>
      <c r="K71" s="12">
        <v>1904835.48</v>
      </c>
      <c r="L71" s="12">
        <v>0</v>
      </c>
      <c r="M71" s="12">
        <v>0</v>
      </c>
      <c r="N71" s="12">
        <f t="shared" si="4"/>
        <v>1904835.48</v>
      </c>
      <c r="O71" s="11" t="s">
        <v>5</v>
      </c>
      <c r="P71" s="13">
        <v>0</v>
      </c>
      <c r="Q71" s="11" t="s">
        <v>6</v>
      </c>
      <c r="R71" s="13">
        <v>0</v>
      </c>
      <c r="S71" s="13">
        <v>0</v>
      </c>
      <c r="T71" s="11" t="s">
        <v>7</v>
      </c>
      <c r="U71" s="11" t="s">
        <v>8</v>
      </c>
      <c r="V71" s="15">
        <v>0</v>
      </c>
      <c r="W71" s="13">
        <v>0</v>
      </c>
      <c r="X71" s="15">
        <v>0</v>
      </c>
      <c r="Y71" s="15">
        <v>0</v>
      </c>
      <c r="Z71" s="13">
        <v>0</v>
      </c>
      <c r="AA71" s="15">
        <v>0</v>
      </c>
      <c r="AB71" s="13">
        <v>0</v>
      </c>
      <c r="AC71" s="15">
        <v>0</v>
      </c>
      <c r="AD71" s="13">
        <v>0</v>
      </c>
      <c r="AE71" s="15">
        <v>0</v>
      </c>
      <c r="AF71" s="13">
        <v>0</v>
      </c>
      <c r="AG71" s="15">
        <v>0</v>
      </c>
      <c r="AH71" s="13">
        <v>0</v>
      </c>
      <c r="AI71" s="15">
        <v>0</v>
      </c>
      <c r="AJ71" s="11" t="s">
        <v>17</v>
      </c>
      <c r="AK71" s="11" t="s">
        <v>13</v>
      </c>
      <c r="AL71" s="22">
        <f t="shared" si="3"/>
        <v>2504</v>
      </c>
      <c r="AM71" s="11" t="str">
        <f>VLOOKUP(O71,Sheet2!$D$6:$E$14,2,FALSE)</f>
        <v>Spare parts</v>
      </c>
      <c r="AN71" s="11" t="str">
        <f>VLOOKUP(F71,Sheet2!$E$10:$F$13,2,FALSE)</f>
        <v>SPM</v>
      </c>
      <c r="AO71" s="35" t="s">
        <v>14668</v>
      </c>
      <c r="AP71">
        <f>MATCH(AN71,Sheet2!$F$5:$F$18,0)</f>
        <v>6</v>
      </c>
      <c r="AQ71">
        <f>MATCH(AO71,Sheet2!$F$5:$K$5,0)</f>
        <v>6</v>
      </c>
      <c r="AR71" s="33">
        <f>INDEX(Sheet2!$F$5:$K$18,OPaL!AP71,OPaL!AQ71)</f>
        <v>0.15</v>
      </c>
      <c r="AS71" s="1">
        <f t="shared" si="5"/>
        <v>1619110.1580000001</v>
      </c>
    </row>
    <row r="72" spans="1:45" x14ac:dyDescent="0.2">
      <c r="A72" s="11" t="s">
        <v>2591</v>
      </c>
      <c r="B72" s="11" t="s">
        <v>2592</v>
      </c>
      <c r="C72" s="11" t="s">
        <v>9914</v>
      </c>
      <c r="D72" s="21">
        <v>44183</v>
      </c>
      <c r="E72" s="21" t="s">
        <v>9697</v>
      </c>
      <c r="F72" s="21" t="s">
        <v>14659</v>
      </c>
      <c r="G72" s="11" t="s">
        <v>2</v>
      </c>
      <c r="H72" s="11" t="s">
        <v>3</v>
      </c>
      <c r="I72" s="11" t="s">
        <v>4</v>
      </c>
      <c r="J72" s="12">
        <v>2</v>
      </c>
      <c r="K72" s="12">
        <v>1879164.38</v>
      </c>
      <c r="L72" s="12">
        <v>0</v>
      </c>
      <c r="M72" s="12">
        <v>0</v>
      </c>
      <c r="N72" s="12">
        <f t="shared" si="4"/>
        <v>1879164.38</v>
      </c>
      <c r="O72" s="11" t="s">
        <v>5</v>
      </c>
      <c r="P72" s="13">
        <v>0</v>
      </c>
      <c r="Q72" s="11" t="s">
        <v>6</v>
      </c>
      <c r="R72" s="13">
        <v>0</v>
      </c>
      <c r="S72" s="13">
        <v>0</v>
      </c>
      <c r="T72" s="11" t="s">
        <v>7</v>
      </c>
      <c r="U72" s="11" t="s">
        <v>8</v>
      </c>
      <c r="V72" s="15">
        <v>0</v>
      </c>
      <c r="W72" s="13">
        <v>0</v>
      </c>
      <c r="X72" s="15">
        <v>0</v>
      </c>
      <c r="Y72" s="15">
        <v>0</v>
      </c>
      <c r="Z72" s="13">
        <v>0</v>
      </c>
      <c r="AA72" s="15">
        <v>0</v>
      </c>
      <c r="AB72" s="13">
        <v>0</v>
      </c>
      <c r="AC72" s="15">
        <v>0</v>
      </c>
      <c r="AD72" s="13">
        <v>0</v>
      </c>
      <c r="AE72" s="15">
        <v>0</v>
      </c>
      <c r="AF72" s="13">
        <v>0</v>
      </c>
      <c r="AG72" s="15">
        <v>0</v>
      </c>
      <c r="AH72" s="13">
        <v>0</v>
      </c>
      <c r="AI72" s="15">
        <v>0</v>
      </c>
      <c r="AJ72" s="11" t="s">
        <v>9</v>
      </c>
      <c r="AK72" s="11" t="s">
        <v>1398</v>
      </c>
      <c r="AL72" s="22">
        <f t="shared" si="3"/>
        <v>1109</v>
      </c>
      <c r="AM72" s="11" t="str">
        <f>VLOOKUP(O72,Sheet2!$D$6:$E$14,2,FALSE)</f>
        <v>Spare parts</v>
      </c>
      <c r="AN72" s="11" t="str">
        <f>VLOOKUP(F72,Sheet2!$E$10:$F$13,2,FALSE)</f>
        <v>SPM</v>
      </c>
      <c r="AO72" s="35" t="s">
        <v>14668</v>
      </c>
      <c r="AP72">
        <f>MATCH(AN72,Sheet2!$F$5:$F$18,0)</f>
        <v>6</v>
      </c>
      <c r="AQ72">
        <f>MATCH(AO72,Sheet2!$F$5:$K$5,0)</f>
        <v>6</v>
      </c>
      <c r="AR72" s="33">
        <f>INDEX(Sheet2!$F$5:$K$18,OPaL!AP72,OPaL!AQ72)</f>
        <v>0.15</v>
      </c>
      <c r="AS72" s="1">
        <f t="shared" si="5"/>
        <v>1597289.7229999998</v>
      </c>
    </row>
    <row r="73" spans="1:45" x14ac:dyDescent="0.2">
      <c r="A73" s="11" t="s">
        <v>5533</v>
      </c>
      <c r="B73" s="11" t="s">
        <v>5534</v>
      </c>
      <c r="C73" s="11" t="s">
        <v>9915</v>
      </c>
      <c r="D73" s="21">
        <v>42695</v>
      </c>
      <c r="E73" s="21" t="s">
        <v>9697</v>
      </c>
      <c r="F73" s="21" t="s">
        <v>14659</v>
      </c>
      <c r="G73" s="11" t="s">
        <v>2</v>
      </c>
      <c r="H73" s="11" t="s">
        <v>16</v>
      </c>
      <c r="I73" s="11" t="s">
        <v>4</v>
      </c>
      <c r="J73" s="12">
        <v>8</v>
      </c>
      <c r="K73" s="12">
        <v>1830686.98</v>
      </c>
      <c r="L73" s="12">
        <v>0</v>
      </c>
      <c r="M73" s="12">
        <v>0</v>
      </c>
      <c r="N73" s="12">
        <f t="shared" si="4"/>
        <v>1830686.98</v>
      </c>
      <c r="O73" s="11" t="s">
        <v>5</v>
      </c>
      <c r="P73" s="13">
        <v>0</v>
      </c>
      <c r="Q73" s="11" t="s">
        <v>6</v>
      </c>
      <c r="R73" s="13">
        <v>0</v>
      </c>
      <c r="S73" s="13">
        <v>0</v>
      </c>
      <c r="T73" s="11" t="s">
        <v>7</v>
      </c>
      <c r="U73" s="11" t="s">
        <v>8</v>
      </c>
      <c r="V73" s="15">
        <v>0</v>
      </c>
      <c r="W73" s="13">
        <v>0</v>
      </c>
      <c r="X73" s="15">
        <v>0</v>
      </c>
      <c r="Y73" s="15">
        <v>0</v>
      </c>
      <c r="Z73" s="13">
        <v>0</v>
      </c>
      <c r="AA73" s="15">
        <v>0</v>
      </c>
      <c r="AB73" s="13">
        <v>0</v>
      </c>
      <c r="AC73" s="15">
        <v>0</v>
      </c>
      <c r="AD73" s="13">
        <v>0</v>
      </c>
      <c r="AE73" s="15">
        <v>0</v>
      </c>
      <c r="AF73" s="13">
        <v>0</v>
      </c>
      <c r="AG73" s="15">
        <v>0</v>
      </c>
      <c r="AH73" s="13">
        <v>0</v>
      </c>
      <c r="AI73" s="15">
        <v>0</v>
      </c>
      <c r="AJ73" s="11" t="s">
        <v>17</v>
      </c>
      <c r="AK73" s="11" t="s">
        <v>13</v>
      </c>
      <c r="AL73" s="22">
        <f t="shared" si="3"/>
        <v>2597</v>
      </c>
      <c r="AM73" s="11" t="str">
        <f>VLOOKUP(O73,Sheet2!$D$6:$E$14,2,FALSE)</f>
        <v>Spare parts</v>
      </c>
      <c r="AN73" s="11" t="str">
        <f>VLOOKUP(F73,Sheet2!$E$10:$F$13,2,FALSE)</f>
        <v>SPM</v>
      </c>
      <c r="AO73" s="35" t="s">
        <v>14668</v>
      </c>
      <c r="AP73">
        <f>MATCH(AN73,Sheet2!$F$5:$F$18,0)</f>
        <v>6</v>
      </c>
      <c r="AQ73">
        <f>MATCH(AO73,Sheet2!$F$5:$K$5,0)</f>
        <v>6</v>
      </c>
      <c r="AR73" s="33">
        <f>INDEX(Sheet2!$F$5:$K$18,OPaL!AP73,OPaL!AQ73)</f>
        <v>0.15</v>
      </c>
      <c r="AS73" s="1">
        <f t="shared" si="5"/>
        <v>1556083.933</v>
      </c>
    </row>
    <row r="74" spans="1:45" x14ac:dyDescent="0.2">
      <c r="A74" s="11" t="s">
        <v>6413</v>
      </c>
      <c r="B74" s="11" t="s">
        <v>6414</v>
      </c>
      <c r="C74" s="11" t="s">
        <v>9916</v>
      </c>
      <c r="D74" s="21">
        <v>42941</v>
      </c>
      <c r="E74" s="21" t="s">
        <v>9697</v>
      </c>
      <c r="F74" s="21" t="s">
        <v>14659</v>
      </c>
      <c r="G74" s="11" t="s">
        <v>2</v>
      </c>
      <c r="H74" s="11" t="s">
        <v>3</v>
      </c>
      <c r="I74" s="11" t="s">
        <v>4</v>
      </c>
      <c r="J74" s="13">
        <v>4</v>
      </c>
      <c r="K74" s="12">
        <v>1802454</v>
      </c>
      <c r="L74" s="12">
        <v>0</v>
      </c>
      <c r="M74" s="12">
        <v>0</v>
      </c>
      <c r="N74" s="12">
        <f t="shared" si="4"/>
        <v>1802454</v>
      </c>
      <c r="O74" s="11" t="s">
        <v>5</v>
      </c>
      <c r="P74" s="13">
        <v>0</v>
      </c>
      <c r="Q74" s="11" t="s">
        <v>6</v>
      </c>
      <c r="R74" s="13">
        <v>0</v>
      </c>
      <c r="S74" s="13">
        <v>0</v>
      </c>
      <c r="T74" s="11" t="s">
        <v>7</v>
      </c>
      <c r="U74" s="11" t="s">
        <v>8</v>
      </c>
      <c r="V74" s="15">
        <v>0</v>
      </c>
      <c r="W74" s="13">
        <v>0</v>
      </c>
      <c r="X74" s="15">
        <v>0</v>
      </c>
      <c r="Y74" s="15">
        <v>0</v>
      </c>
      <c r="Z74" s="13">
        <v>0</v>
      </c>
      <c r="AA74" s="15">
        <v>0</v>
      </c>
      <c r="AB74" s="13">
        <v>0</v>
      </c>
      <c r="AC74" s="15">
        <v>0</v>
      </c>
      <c r="AD74" s="13">
        <v>0</v>
      </c>
      <c r="AE74" s="15">
        <v>0</v>
      </c>
      <c r="AF74" s="13">
        <v>0</v>
      </c>
      <c r="AG74" s="15">
        <v>0</v>
      </c>
      <c r="AH74" s="13">
        <v>0</v>
      </c>
      <c r="AI74" s="15">
        <v>0</v>
      </c>
      <c r="AJ74" s="11" t="s">
        <v>9</v>
      </c>
      <c r="AK74" s="11" t="s">
        <v>13</v>
      </c>
      <c r="AL74" s="22">
        <f t="shared" si="3"/>
        <v>2351</v>
      </c>
      <c r="AM74" s="11" t="str">
        <f>VLOOKUP(O74,Sheet2!$D$6:$E$14,2,FALSE)</f>
        <v>Spare parts</v>
      </c>
      <c r="AN74" s="11" t="str">
        <f>VLOOKUP(F74,Sheet2!$E$10:$F$13,2,FALSE)</f>
        <v>SPM</v>
      </c>
      <c r="AO74" s="35" t="s">
        <v>14668</v>
      </c>
      <c r="AP74">
        <f>MATCH(AN74,Sheet2!$F$5:$F$18,0)</f>
        <v>6</v>
      </c>
      <c r="AQ74">
        <f>MATCH(AO74,Sheet2!$F$5:$K$5,0)</f>
        <v>6</v>
      </c>
      <c r="AR74" s="33">
        <f>INDEX(Sheet2!$F$5:$K$18,OPaL!AP74,OPaL!AQ74)</f>
        <v>0.15</v>
      </c>
      <c r="AS74" s="1">
        <f t="shared" si="5"/>
        <v>1532085.9</v>
      </c>
    </row>
    <row r="75" spans="1:45" x14ac:dyDescent="0.2">
      <c r="A75" s="11" t="s">
        <v>2032</v>
      </c>
      <c r="B75" s="11" t="s">
        <v>2033</v>
      </c>
      <c r="C75" s="11" t="s">
        <v>9917</v>
      </c>
      <c r="D75" s="21">
        <v>45013</v>
      </c>
      <c r="E75" s="21" t="s">
        <v>9697</v>
      </c>
      <c r="F75" s="21" t="s">
        <v>14658</v>
      </c>
      <c r="G75" s="11" t="s">
        <v>2</v>
      </c>
      <c r="H75" s="11" t="s">
        <v>3</v>
      </c>
      <c r="I75" s="11" t="s">
        <v>4</v>
      </c>
      <c r="J75" s="13">
        <v>3</v>
      </c>
      <c r="K75" s="12">
        <v>1787190</v>
      </c>
      <c r="L75" s="12">
        <v>0</v>
      </c>
      <c r="M75" s="12">
        <v>0</v>
      </c>
      <c r="N75" s="12">
        <f t="shared" si="4"/>
        <v>1787190</v>
      </c>
      <c r="O75" s="11" t="s">
        <v>5</v>
      </c>
      <c r="P75" s="13">
        <v>0</v>
      </c>
      <c r="Q75" s="11" t="s">
        <v>6</v>
      </c>
      <c r="R75" s="13">
        <v>0</v>
      </c>
      <c r="S75" s="13">
        <v>0</v>
      </c>
      <c r="T75" s="11" t="s">
        <v>7</v>
      </c>
      <c r="U75" s="11" t="s">
        <v>8</v>
      </c>
      <c r="V75" s="15">
        <v>0</v>
      </c>
      <c r="W75" s="13">
        <v>0</v>
      </c>
      <c r="X75" s="15">
        <v>0</v>
      </c>
      <c r="Y75" s="15">
        <v>0</v>
      </c>
      <c r="Z75" s="13">
        <v>0</v>
      </c>
      <c r="AA75" s="15">
        <v>0</v>
      </c>
      <c r="AB75" s="13">
        <v>0</v>
      </c>
      <c r="AC75" s="15">
        <v>0</v>
      </c>
      <c r="AD75" s="13">
        <v>0</v>
      </c>
      <c r="AE75" s="15">
        <v>0</v>
      </c>
      <c r="AF75" s="13">
        <v>0</v>
      </c>
      <c r="AG75" s="15">
        <v>0</v>
      </c>
      <c r="AH75" s="13">
        <v>0</v>
      </c>
      <c r="AI75" s="15">
        <v>0</v>
      </c>
      <c r="AJ75" s="11" t="s">
        <v>9</v>
      </c>
      <c r="AK75" s="11" t="s">
        <v>13</v>
      </c>
      <c r="AL75" s="22">
        <f t="shared" si="3"/>
        <v>279</v>
      </c>
      <c r="AM75" s="11" t="str">
        <f>VLOOKUP(O75,Sheet2!$D$6:$E$14,2,FALSE)</f>
        <v>Spare parts</v>
      </c>
      <c r="AN75" s="11" t="str">
        <f>VLOOKUP(F75,Sheet2!$E$10:$F$13,2,FALSE)</f>
        <v>SPE</v>
      </c>
      <c r="AO75" s="35" t="s">
        <v>14667</v>
      </c>
      <c r="AP75">
        <f>MATCH(AN75,Sheet2!$F$5:$F$18,0)</f>
        <v>7</v>
      </c>
      <c r="AQ75">
        <f>MATCH(AO75,Sheet2!$F$5:$K$5,0)</f>
        <v>5</v>
      </c>
      <c r="AR75" s="33">
        <f>INDEX(Sheet2!$F$5:$K$18,OPaL!AP75,OPaL!AQ75)</f>
        <v>0.1</v>
      </c>
      <c r="AS75" s="1">
        <f t="shared" si="5"/>
        <v>1608471</v>
      </c>
    </row>
    <row r="76" spans="1:45" x14ac:dyDescent="0.2">
      <c r="A76" s="11" t="s">
        <v>8006</v>
      </c>
      <c r="B76" s="11" t="s">
        <v>8007</v>
      </c>
      <c r="C76" s="11" t="s">
        <v>9918</v>
      </c>
      <c r="D76" s="21">
        <v>43109</v>
      </c>
      <c r="E76" s="21"/>
      <c r="F76" s="21" t="s">
        <v>14659</v>
      </c>
      <c r="G76" s="11" t="s">
        <v>2</v>
      </c>
      <c r="H76" s="11" t="s">
        <v>16</v>
      </c>
      <c r="I76" s="11" t="s">
        <v>4</v>
      </c>
      <c r="J76" s="13">
        <v>2</v>
      </c>
      <c r="K76" s="12">
        <v>1752962.5</v>
      </c>
      <c r="L76" s="12">
        <v>0</v>
      </c>
      <c r="M76" s="12">
        <v>0</v>
      </c>
      <c r="N76" s="12">
        <f t="shared" si="4"/>
        <v>1752962.5</v>
      </c>
      <c r="O76" s="11" t="s">
        <v>5</v>
      </c>
      <c r="P76" s="13">
        <v>0</v>
      </c>
      <c r="Q76" s="11" t="s">
        <v>6</v>
      </c>
      <c r="R76" s="13">
        <v>0</v>
      </c>
      <c r="S76" s="13">
        <v>0</v>
      </c>
      <c r="T76" s="11" t="s">
        <v>7</v>
      </c>
      <c r="U76" s="11" t="s">
        <v>8</v>
      </c>
      <c r="V76" s="15">
        <v>0</v>
      </c>
      <c r="W76" s="13">
        <v>0</v>
      </c>
      <c r="X76" s="15">
        <v>0</v>
      </c>
      <c r="Y76" s="15">
        <v>0</v>
      </c>
      <c r="Z76" s="13">
        <v>0</v>
      </c>
      <c r="AA76" s="15">
        <v>0</v>
      </c>
      <c r="AB76" s="13">
        <v>0</v>
      </c>
      <c r="AC76" s="15">
        <v>0</v>
      </c>
      <c r="AD76" s="13">
        <v>0</v>
      </c>
      <c r="AE76" s="15">
        <v>0</v>
      </c>
      <c r="AF76" s="13">
        <v>0</v>
      </c>
      <c r="AG76" s="15">
        <v>0</v>
      </c>
      <c r="AH76" s="13">
        <v>0</v>
      </c>
      <c r="AI76" s="15">
        <v>0</v>
      </c>
      <c r="AJ76" s="11" t="s">
        <v>17</v>
      </c>
      <c r="AK76" s="11" t="s">
        <v>13</v>
      </c>
      <c r="AL76" s="22">
        <f t="shared" si="3"/>
        <v>2183</v>
      </c>
      <c r="AM76" s="11" t="str">
        <f>VLOOKUP(O76,Sheet2!$D$6:$E$14,2,FALSE)</f>
        <v>Spare parts</v>
      </c>
      <c r="AN76" s="11" t="str">
        <f>VLOOKUP(F76,Sheet2!$E$10:$F$13,2,FALSE)</f>
        <v>SPM</v>
      </c>
      <c r="AO76" s="35" t="s">
        <v>14668</v>
      </c>
      <c r="AP76">
        <f>MATCH(AN76,Sheet2!$F$5:$F$18,0)</f>
        <v>6</v>
      </c>
      <c r="AQ76">
        <f>MATCH(AO76,Sheet2!$F$5:$K$5,0)</f>
        <v>6</v>
      </c>
      <c r="AR76" s="33">
        <f>INDEX(Sheet2!$F$5:$K$18,OPaL!AP76,OPaL!AQ76)</f>
        <v>0.15</v>
      </c>
      <c r="AS76" s="1">
        <f t="shared" si="5"/>
        <v>1490018.125</v>
      </c>
    </row>
    <row r="77" spans="1:45" x14ac:dyDescent="0.2">
      <c r="A77" s="11" t="s">
        <v>8213</v>
      </c>
      <c r="B77" s="11" t="s">
        <v>8214</v>
      </c>
      <c r="C77" s="11" t="s">
        <v>9919</v>
      </c>
      <c r="D77" s="21">
        <v>45281</v>
      </c>
      <c r="E77" s="21" t="s">
        <v>9695</v>
      </c>
      <c r="F77" s="21" t="s">
        <v>14656</v>
      </c>
      <c r="G77" s="11" t="s">
        <v>2</v>
      </c>
      <c r="H77" s="11" t="s">
        <v>8193</v>
      </c>
      <c r="I77" s="11" t="s">
        <v>2347</v>
      </c>
      <c r="J77" s="12">
        <v>15645</v>
      </c>
      <c r="K77" s="12">
        <v>1743798.57</v>
      </c>
      <c r="L77" s="12">
        <v>19400</v>
      </c>
      <c r="M77" s="12">
        <v>2162332.52</v>
      </c>
      <c r="N77" s="12">
        <f t="shared" si="4"/>
        <v>3906131.09</v>
      </c>
      <c r="O77" s="11" t="s">
        <v>8149</v>
      </c>
      <c r="P77" s="13">
        <v>0</v>
      </c>
      <c r="Q77" s="11" t="s">
        <v>6</v>
      </c>
      <c r="R77" s="14">
        <v>0</v>
      </c>
      <c r="S77" s="14">
        <v>0</v>
      </c>
      <c r="T77" s="11" t="s">
        <v>7</v>
      </c>
      <c r="U77" s="11" t="s">
        <v>8</v>
      </c>
      <c r="V77" s="15">
        <v>0</v>
      </c>
      <c r="W77" s="14">
        <v>0</v>
      </c>
      <c r="X77" s="15">
        <v>0</v>
      </c>
      <c r="Y77" s="15">
        <v>0</v>
      </c>
      <c r="Z77" s="14">
        <v>0</v>
      </c>
      <c r="AA77" s="15">
        <v>0</v>
      </c>
      <c r="AB77" s="14">
        <v>0</v>
      </c>
      <c r="AC77" s="15">
        <v>0</v>
      </c>
      <c r="AD77" s="14">
        <v>0</v>
      </c>
      <c r="AE77" s="15">
        <v>0</v>
      </c>
      <c r="AF77" s="14">
        <v>0</v>
      </c>
      <c r="AG77" s="15">
        <v>0</v>
      </c>
      <c r="AH77" s="14">
        <v>0</v>
      </c>
      <c r="AI77" s="15">
        <v>0</v>
      </c>
      <c r="AJ77" s="11" t="s">
        <v>8194</v>
      </c>
      <c r="AK77" s="11" t="s">
        <v>8163</v>
      </c>
      <c r="AL77" s="22">
        <f t="shared" si="3"/>
        <v>11</v>
      </c>
      <c r="AM77" s="11" t="str">
        <f>VLOOKUP(O77,Sheet2!$D$6:$E$14,2,FALSE)</f>
        <v>Raw Material</v>
      </c>
      <c r="AN77" s="11" t="str">
        <f>VLOOKUP(F77,Sheet2!$E$7:$F$8,2,FALSE)</f>
        <v>RMC</v>
      </c>
      <c r="AO77" s="35" t="s">
        <v>14664</v>
      </c>
      <c r="AP77">
        <f>MATCH(AN77,Sheet2!$F$5:$F$18,0)</f>
        <v>3</v>
      </c>
      <c r="AQ77">
        <f>MATCH(AO77,Sheet2!$F$5:$K$5,0)</f>
        <v>2</v>
      </c>
      <c r="AR77" s="33">
        <f>INDEX(Sheet2!$F$5:$K$18,OPaL!AP77,OPaL!AQ77)</f>
        <v>0</v>
      </c>
      <c r="AS77" s="1">
        <f t="shared" si="5"/>
        <v>3906131.09</v>
      </c>
    </row>
    <row r="78" spans="1:45" x14ac:dyDescent="0.2">
      <c r="A78" s="11" t="s">
        <v>2807</v>
      </c>
      <c r="B78" s="11" t="s">
        <v>2808</v>
      </c>
      <c r="C78" s="11" t="s">
        <v>9920</v>
      </c>
      <c r="D78" s="21">
        <v>42665</v>
      </c>
      <c r="E78" s="21" t="s">
        <v>9697</v>
      </c>
      <c r="F78" s="21" t="s">
        <v>14659</v>
      </c>
      <c r="G78" s="11" t="s">
        <v>2</v>
      </c>
      <c r="H78" s="11" t="s">
        <v>16</v>
      </c>
      <c r="I78" s="11" t="s">
        <v>4</v>
      </c>
      <c r="J78" s="12">
        <v>1</v>
      </c>
      <c r="K78" s="12">
        <v>1700033.14</v>
      </c>
      <c r="L78" s="12">
        <v>0</v>
      </c>
      <c r="M78" s="12">
        <v>0</v>
      </c>
      <c r="N78" s="12">
        <f t="shared" si="4"/>
        <v>1700033.14</v>
      </c>
      <c r="O78" s="11" t="s">
        <v>5</v>
      </c>
      <c r="P78" s="13">
        <v>0</v>
      </c>
      <c r="Q78" s="11" t="s">
        <v>6</v>
      </c>
      <c r="R78" s="13">
        <v>0</v>
      </c>
      <c r="S78" s="13">
        <v>0</v>
      </c>
      <c r="T78" s="11" t="s">
        <v>7</v>
      </c>
      <c r="U78" s="11" t="s">
        <v>8</v>
      </c>
      <c r="V78" s="15">
        <v>0</v>
      </c>
      <c r="W78" s="13">
        <v>0</v>
      </c>
      <c r="X78" s="15">
        <v>0</v>
      </c>
      <c r="Y78" s="15">
        <v>0</v>
      </c>
      <c r="Z78" s="13">
        <v>0</v>
      </c>
      <c r="AA78" s="15">
        <v>0</v>
      </c>
      <c r="AB78" s="13">
        <v>0</v>
      </c>
      <c r="AC78" s="15">
        <v>0</v>
      </c>
      <c r="AD78" s="13">
        <v>0</v>
      </c>
      <c r="AE78" s="15">
        <v>0</v>
      </c>
      <c r="AF78" s="13">
        <v>0</v>
      </c>
      <c r="AG78" s="15">
        <v>0</v>
      </c>
      <c r="AH78" s="13">
        <v>0</v>
      </c>
      <c r="AI78" s="15">
        <v>0</v>
      </c>
      <c r="AJ78" s="11" t="s">
        <v>17</v>
      </c>
      <c r="AK78" s="11" t="s">
        <v>13</v>
      </c>
      <c r="AL78" s="22">
        <f t="shared" si="3"/>
        <v>2627</v>
      </c>
      <c r="AM78" s="11" t="str">
        <f>VLOOKUP(O78,Sheet2!$D$6:$E$14,2,FALSE)</f>
        <v>Spare parts</v>
      </c>
      <c r="AN78" s="11" t="str">
        <f>VLOOKUP(F78,Sheet2!$E$10:$F$13,2,FALSE)</f>
        <v>SPM</v>
      </c>
      <c r="AO78" s="35" t="s">
        <v>14668</v>
      </c>
      <c r="AP78">
        <f>MATCH(AN78,Sheet2!$F$5:$F$18,0)</f>
        <v>6</v>
      </c>
      <c r="AQ78">
        <f>MATCH(AO78,Sheet2!$F$5:$K$5,0)</f>
        <v>6</v>
      </c>
      <c r="AR78" s="33">
        <f>INDEX(Sheet2!$F$5:$K$18,OPaL!AP78,OPaL!AQ78)</f>
        <v>0.15</v>
      </c>
      <c r="AS78" s="1">
        <f t="shared" si="5"/>
        <v>1445028.1689999998</v>
      </c>
    </row>
    <row r="79" spans="1:45" x14ac:dyDescent="0.2">
      <c r="A79" s="11" t="s">
        <v>5535</v>
      </c>
      <c r="B79" s="11" t="s">
        <v>5536</v>
      </c>
      <c r="C79" s="11" t="s">
        <v>9921</v>
      </c>
      <c r="D79" s="21">
        <v>43123</v>
      </c>
      <c r="E79" s="21" t="s">
        <v>9697</v>
      </c>
      <c r="F79" s="21" t="s">
        <v>14659</v>
      </c>
      <c r="G79" s="11" t="s">
        <v>2</v>
      </c>
      <c r="H79" s="11" t="s">
        <v>16</v>
      </c>
      <c r="I79" s="11" t="s">
        <v>4</v>
      </c>
      <c r="J79" s="12">
        <v>8</v>
      </c>
      <c r="K79" s="12">
        <v>1690462.03</v>
      </c>
      <c r="L79" s="12">
        <v>0</v>
      </c>
      <c r="M79" s="12">
        <v>0</v>
      </c>
      <c r="N79" s="12">
        <f t="shared" si="4"/>
        <v>1690462.03</v>
      </c>
      <c r="O79" s="11" t="s">
        <v>5</v>
      </c>
      <c r="P79" s="13">
        <v>0</v>
      </c>
      <c r="Q79" s="11" t="s">
        <v>6</v>
      </c>
      <c r="R79" s="13">
        <v>0</v>
      </c>
      <c r="S79" s="13">
        <v>0</v>
      </c>
      <c r="T79" s="11" t="s">
        <v>7</v>
      </c>
      <c r="U79" s="11" t="s">
        <v>8</v>
      </c>
      <c r="V79" s="15">
        <v>0</v>
      </c>
      <c r="W79" s="13">
        <v>0</v>
      </c>
      <c r="X79" s="15">
        <v>0</v>
      </c>
      <c r="Y79" s="15">
        <v>0</v>
      </c>
      <c r="Z79" s="13">
        <v>0</v>
      </c>
      <c r="AA79" s="15">
        <v>0</v>
      </c>
      <c r="AB79" s="13">
        <v>0</v>
      </c>
      <c r="AC79" s="15">
        <v>0</v>
      </c>
      <c r="AD79" s="13">
        <v>0</v>
      </c>
      <c r="AE79" s="15">
        <v>0</v>
      </c>
      <c r="AF79" s="13">
        <v>0</v>
      </c>
      <c r="AG79" s="15">
        <v>0</v>
      </c>
      <c r="AH79" s="13">
        <v>0</v>
      </c>
      <c r="AI79" s="15">
        <v>0</v>
      </c>
      <c r="AJ79" s="11" t="s">
        <v>17</v>
      </c>
      <c r="AK79" s="11" t="s">
        <v>13</v>
      </c>
      <c r="AL79" s="22">
        <f t="shared" si="3"/>
        <v>2169</v>
      </c>
      <c r="AM79" s="11" t="str">
        <f>VLOOKUP(O79,Sheet2!$D$6:$E$14,2,FALSE)</f>
        <v>Spare parts</v>
      </c>
      <c r="AN79" s="11" t="str">
        <f>VLOOKUP(F79,Sheet2!$E$10:$F$13,2,FALSE)</f>
        <v>SPM</v>
      </c>
      <c r="AO79" s="35" t="s">
        <v>14668</v>
      </c>
      <c r="AP79">
        <f>MATCH(AN79,Sheet2!$F$5:$F$18,0)</f>
        <v>6</v>
      </c>
      <c r="AQ79">
        <f>MATCH(AO79,Sheet2!$F$5:$K$5,0)</f>
        <v>6</v>
      </c>
      <c r="AR79" s="33">
        <f>INDEX(Sheet2!$F$5:$K$18,OPaL!AP79,OPaL!AQ79)</f>
        <v>0.15</v>
      </c>
      <c r="AS79" s="1">
        <f t="shared" si="5"/>
        <v>1436892.7254999999</v>
      </c>
    </row>
    <row r="80" spans="1:45" x14ac:dyDescent="0.2">
      <c r="A80" s="11" t="s">
        <v>7868</v>
      </c>
      <c r="B80" s="11" t="s">
        <v>7869</v>
      </c>
      <c r="C80" s="11" t="s">
        <v>9922</v>
      </c>
      <c r="D80" s="21">
        <v>44791</v>
      </c>
      <c r="E80" s="21" t="s">
        <v>9697</v>
      </c>
      <c r="F80" s="21" t="s">
        <v>14659</v>
      </c>
      <c r="G80" s="11" t="s">
        <v>2</v>
      </c>
      <c r="H80" s="11" t="s">
        <v>350</v>
      </c>
      <c r="I80" s="11" t="s">
        <v>4</v>
      </c>
      <c r="J80" s="12">
        <v>2</v>
      </c>
      <c r="K80" s="12">
        <v>1595304.26</v>
      </c>
      <c r="L80" s="12">
        <v>0</v>
      </c>
      <c r="M80" s="12">
        <v>0</v>
      </c>
      <c r="N80" s="12">
        <f t="shared" si="4"/>
        <v>1595304.26</v>
      </c>
      <c r="O80" s="11" t="s">
        <v>5</v>
      </c>
      <c r="P80" s="13">
        <v>0</v>
      </c>
      <c r="Q80" s="11" t="s">
        <v>6</v>
      </c>
      <c r="R80" s="13">
        <v>0</v>
      </c>
      <c r="S80" s="13">
        <v>0</v>
      </c>
      <c r="T80" s="11" t="s">
        <v>7</v>
      </c>
      <c r="U80" s="11" t="s">
        <v>8</v>
      </c>
      <c r="V80" s="15">
        <v>0</v>
      </c>
      <c r="W80" s="13">
        <v>0</v>
      </c>
      <c r="X80" s="15">
        <v>0</v>
      </c>
      <c r="Y80" s="15">
        <v>0</v>
      </c>
      <c r="Z80" s="13">
        <v>0</v>
      </c>
      <c r="AA80" s="15">
        <v>0</v>
      </c>
      <c r="AB80" s="13">
        <v>0</v>
      </c>
      <c r="AC80" s="15">
        <v>0</v>
      </c>
      <c r="AD80" s="13">
        <v>0</v>
      </c>
      <c r="AE80" s="15">
        <v>0</v>
      </c>
      <c r="AF80" s="13">
        <v>0</v>
      </c>
      <c r="AG80" s="15">
        <v>0</v>
      </c>
      <c r="AH80" s="13">
        <v>0</v>
      </c>
      <c r="AI80" s="15">
        <v>0</v>
      </c>
      <c r="AJ80" s="11" t="s">
        <v>352</v>
      </c>
      <c r="AK80" s="11" t="s">
        <v>13</v>
      </c>
      <c r="AL80" s="22">
        <f t="shared" si="3"/>
        <v>501</v>
      </c>
      <c r="AM80" s="11" t="str">
        <f>VLOOKUP(O80,Sheet2!$D$6:$E$14,2,FALSE)</f>
        <v>Spare parts</v>
      </c>
      <c r="AN80" s="11" t="str">
        <f>VLOOKUP(F80,Sheet2!$E$10:$F$13,2,FALSE)</f>
        <v>SPM</v>
      </c>
      <c r="AO80" s="35" t="s">
        <v>14668</v>
      </c>
      <c r="AP80">
        <f>MATCH(AN80,Sheet2!$F$5:$F$18,0)</f>
        <v>6</v>
      </c>
      <c r="AQ80">
        <f>MATCH(AO80,Sheet2!$F$5:$K$5,0)</f>
        <v>6</v>
      </c>
      <c r="AR80" s="33">
        <f>INDEX(Sheet2!$F$5:$K$18,OPaL!AP80,OPaL!AQ80)</f>
        <v>0.15</v>
      </c>
      <c r="AS80" s="1">
        <f t="shared" si="5"/>
        <v>1356008.621</v>
      </c>
    </row>
    <row r="81" spans="1:45" x14ac:dyDescent="0.2">
      <c r="A81" s="11" t="s">
        <v>3631</v>
      </c>
      <c r="B81" s="11" t="s">
        <v>3632</v>
      </c>
      <c r="C81" s="11" t="s">
        <v>9923</v>
      </c>
      <c r="D81" s="21">
        <v>44568</v>
      </c>
      <c r="E81" s="21" t="s">
        <v>9697</v>
      </c>
      <c r="F81" s="21" t="s">
        <v>14659</v>
      </c>
      <c r="G81" s="11" t="s">
        <v>2</v>
      </c>
      <c r="H81" s="11" t="s">
        <v>3</v>
      </c>
      <c r="I81" s="11" t="s">
        <v>4</v>
      </c>
      <c r="J81" s="12">
        <v>1</v>
      </c>
      <c r="K81" s="12">
        <v>1586175.18</v>
      </c>
      <c r="L81" s="12">
        <v>0</v>
      </c>
      <c r="M81" s="12">
        <v>0</v>
      </c>
      <c r="N81" s="12">
        <f t="shared" si="4"/>
        <v>1586175.18</v>
      </c>
      <c r="O81" s="11" t="s">
        <v>5</v>
      </c>
      <c r="P81" s="13">
        <v>0</v>
      </c>
      <c r="Q81" s="11" t="s">
        <v>6</v>
      </c>
      <c r="R81" s="13">
        <v>0</v>
      </c>
      <c r="S81" s="13">
        <v>0</v>
      </c>
      <c r="T81" s="11" t="s">
        <v>7</v>
      </c>
      <c r="U81" s="11" t="s">
        <v>8</v>
      </c>
      <c r="V81" s="15">
        <v>0</v>
      </c>
      <c r="W81" s="13">
        <v>0</v>
      </c>
      <c r="X81" s="15">
        <v>0</v>
      </c>
      <c r="Y81" s="15">
        <v>0</v>
      </c>
      <c r="Z81" s="13">
        <v>0</v>
      </c>
      <c r="AA81" s="15">
        <v>0</v>
      </c>
      <c r="AB81" s="13">
        <v>0</v>
      </c>
      <c r="AC81" s="15">
        <v>0</v>
      </c>
      <c r="AD81" s="13">
        <v>0</v>
      </c>
      <c r="AE81" s="15">
        <v>0</v>
      </c>
      <c r="AF81" s="13">
        <v>0</v>
      </c>
      <c r="AG81" s="15">
        <v>0</v>
      </c>
      <c r="AH81" s="13">
        <v>0</v>
      </c>
      <c r="AI81" s="15">
        <v>0</v>
      </c>
      <c r="AJ81" s="11" t="s">
        <v>9</v>
      </c>
      <c r="AK81" s="11" t="s">
        <v>1398</v>
      </c>
      <c r="AL81" s="22">
        <f t="shared" si="3"/>
        <v>724</v>
      </c>
      <c r="AM81" s="11" t="str">
        <f>VLOOKUP(O81,Sheet2!$D$6:$E$14,2,FALSE)</f>
        <v>Spare parts</v>
      </c>
      <c r="AN81" s="11" t="str">
        <f>VLOOKUP(F81,Sheet2!$E$10:$F$13,2,FALSE)</f>
        <v>SPM</v>
      </c>
      <c r="AO81" s="35" t="s">
        <v>14668</v>
      </c>
      <c r="AP81">
        <f>MATCH(AN81,Sheet2!$F$5:$F$18,0)</f>
        <v>6</v>
      </c>
      <c r="AQ81">
        <f>MATCH(AO81,Sheet2!$F$5:$K$5,0)</f>
        <v>6</v>
      </c>
      <c r="AR81" s="33">
        <f>INDEX(Sheet2!$F$5:$K$18,OPaL!AP81,OPaL!AQ81)</f>
        <v>0.15</v>
      </c>
      <c r="AS81" s="1">
        <f t="shared" si="5"/>
        <v>1348248.9029999999</v>
      </c>
    </row>
    <row r="82" spans="1:45" x14ac:dyDescent="0.2">
      <c r="A82" s="11" t="s">
        <v>6365</v>
      </c>
      <c r="B82" s="11" t="s">
        <v>6366</v>
      </c>
      <c r="C82" s="11" t="s">
        <v>9924</v>
      </c>
      <c r="D82" s="21">
        <v>43865</v>
      </c>
      <c r="E82" s="21" t="s">
        <v>9697</v>
      </c>
      <c r="F82" s="21" t="s">
        <v>14659</v>
      </c>
      <c r="G82" s="11" t="s">
        <v>2</v>
      </c>
      <c r="H82" s="11" t="s">
        <v>3</v>
      </c>
      <c r="I82" s="11" t="s">
        <v>4</v>
      </c>
      <c r="J82" s="12">
        <v>2</v>
      </c>
      <c r="K82" s="12">
        <v>1577566.13</v>
      </c>
      <c r="L82" s="12">
        <v>0</v>
      </c>
      <c r="M82" s="12">
        <v>0</v>
      </c>
      <c r="N82" s="12">
        <f t="shared" si="4"/>
        <v>1577566.13</v>
      </c>
      <c r="O82" s="11" t="s">
        <v>5</v>
      </c>
      <c r="P82" s="13">
        <v>0</v>
      </c>
      <c r="Q82" s="11" t="s">
        <v>6</v>
      </c>
      <c r="R82" s="13">
        <v>0</v>
      </c>
      <c r="S82" s="13">
        <v>0</v>
      </c>
      <c r="T82" s="11" t="s">
        <v>7</v>
      </c>
      <c r="U82" s="11" t="s">
        <v>8</v>
      </c>
      <c r="V82" s="15">
        <v>0</v>
      </c>
      <c r="W82" s="13">
        <v>0</v>
      </c>
      <c r="X82" s="15">
        <v>0</v>
      </c>
      <c r="Y82" s="15">
        <v>0</v>
      </c>
      <c r="Z82" s="13">
        <v>0</v>
      </c>
      <c r="AA82" s="15">
        <v>0</v>
      </c>
      <c r="AB82" s="13">
        <v>0</v>
      </c>
      <c r="AC82" s="15">
        <v>0</v>
      </c>
      <c r="AD82" s="13">
        <v>0</v>
      </c>
      <c r="AE82" s="15">
        <v>0</v>
      </c>
      <c r="AF82" s="13">
        <v>0</v>
      </c>
      <c r="AG82" s="15">
        <v>0</v>
      </c>
      <c r="AH82" s="13">
        <v>0</v>
      </c>
      <c r="AI82" s="15">
        <v>0</v>
      </c>
      <c r="AJ82" s="11" t="s">
        <v>9</v>
      </c>
      <c r="AK82" s="11" t="s">
        <v>13</v>
      </c>
      <c r="AL82" s="22">
        <f t="shared" si="3"/>
        <v>1427</v>
      </c>
      <c r="AM82" s="11" t="str">
        <f>VLOOKUP(O82,Sheet2!$D$6:$E$14,2,FALSE)</f>
        <v>Spare parts</v>
      </c>
      <c r="AN82" s="11" t="str">
        <f>VLOOKUP(F82,Sheet2!$E$10:$F$13,2,FALSE)</f>
        <v>SPM</v>
      </c>
      <c r="AO82" s="35" t="s">
        <v>14668</v>
      </c>
      <c r="AP82">
        <f>MATCH(AN82,Sheet2!$F$5:$F$18,0)</f>
        <v>6</v>
      </c>
      <c r="AQ82">
        <f>MATCH(AO82,Sheet2!$F$5:$K$5,0)</f>
        <v>6</v>
      </c>
      <c r="AR82" s="33">
        <f>INDEX(Sheet2!$F$5:$K$18,OPaL!AP82,OPaL!AQ82)</f>
        <v>0.15</v>
      </c>
      <c r="AS82" s="1">
        <f t="shared" si="5"/>
        <v>1340931.2104999998</v>
      </c>
    </row>
    <row r="83" spans="1:45" x14ac:dyDescent="0.2">
      <c r="A83" s="11" t="s">
        <v>940</v>
      </c>
      <c r="B83" s="11" t="s">
        <v>941</v>
      </c>
      <c r="C83" s="11" t="s">
        <v>9925</v>
      </c>
      <c r="D83" s="21">
        <v>43217</v>
      </c>
      <c r="E83" s="21" t="s">
        <v>9697</v>
      </c>
      <c r="F83" s="21" t="s">
        <v>14659</v>
      </c>
      <c r="G83" s="11" t="s">
        <v>2</v>
      </c>
      <c r="H83" s="11" t="s">
        <v>16</v>
      </c>
      <c r="I83" s="11" t="s">
        <v>4</v>
      </c>
      <c r="J83" s="13">
        <v>1</v>
      </c>
      <c r="K83" s="12">
        <v>1554858.47</v>
      </c>
      <c r="L83" s="12">
        <v>0</v>
      </c>
      <c r="M83" s="12">
        <v>0</v>
      </c>
      <c r="N83" s="12">
        <f t="shared" si="4"/>
        <v>1554858.47</v>
      </c>
      <c r="O83" s="11" t="s">
        <v>5</v>
      </c>
      <c r="P83" s="13">
        <v>0</v>
      </c>
      <c r="Q83" s="11" t="s">
        <v>6</v>
      </c>
      <c r="R83" s="13">
        <v>0</v>
      </c>
      <c r="S83" s="13">
        <v>0</v>
      </c>
      <c r="T83" s="11" t="s">
        <v>7</v>
      </c>
      <c r="U83" s="11" t="s">
        <v>8</v>
      </c>
      <c r="V83" s="15">
        <v>0</v>
      </c>
      <c r="W83" s="13">
        <v>0</v>
      </c>
      <c r="X83" s="15">
        <v>0</v>
      </c>
      <c r="Y83" s="15">
        <v>0</v>
      </c>
      <c r="Z83" s="13">
        <v>0</v>
      </c>
      <c r="AA83" s="15">
        <v>0</v>
      </c>
      <c r="AB83" s="13">
        <v>0</v>
      </c>
      <c r="AC83" s="15">
        <v>0</v>
      </c>
      <c r="AD83" s="13">
        <v>0</v>
      </c>
      <c r="AE83" s="15">
        <v>0</v>
      </c>
      <c r="AF83" s="13">
        <v>0</v>
      </c>
      <c r="AG83" s="15">
        <v>0</v>
      </c>
      <c r="AH83" s="13">
        <v>0</v>
      </c>
      <c r="AI83" s="15">
        <v>0</v>
      </c>
      <c r="AJ83" s="11" t="s">
        <v>17</v>
      </c>
      <c r="AK83" s="11" t="s">
        <v>13</v>
      </c>
      <c r="AL83" s="22">
        <f t="shared" si="3"/>
        <v>2075</v>
      </c>
      <c r="AM83" s="11" t="str">
        <f>VLOOKUP(O83,Sheet2!$D$6:$E$14,2,FALSE)</f>
        <v>Spare parts</v>
      </c>
      <c r="AN83" s="11" t="str">
        <f>VLOOKUP(F83,Sheet2!$E$10:$F$13,2,FALSE)</f>
        <v>SPM</v>
      </c>
      <c r="AO83" s="35" t="s">
        <v>14668</v>
      </c>
      <c r="AP83">
        <f>MATCH(AN83,Sheet2!$F$5:$F$18,0)</f>
        <v>6</v>
      </c>
      <c r="AQ83">
        <f>MATCH(AO83,Sheet2!$F$5:$K$5,0)</f>
        <v>6</v>
      </c>
      <c r="AR83" s="33">
        <f>INDEX(Sheet2!$F$5:$K$18,OPaL!AP83,OPaL!AQ83)</f>
        <v>0.15</v>
      </c>
      <c r="AS83" s="1">
        <f t="shared" si="5"/>
        <v>1321629.6994999999</v>
      </c>
    </row>
    <row r="84" spans="1:45" x14ac:dyDescent="0.2">
      <c r="A84" s="11" t="s">
        <v>958</v>
      </c>
      <c r="B84" s="11" t="s">
        <v>959</v>
      </c>
      <c r="C84" s="11" t="s">
        <v>9926</v>
      </c>
      <c r="D84" s="21">
        <v>43118</v>
      </c>
      <c r="E84" s="21" t="s">
        <v>9697</v>
      </c>
      <c r="F84" s="21" t="s">
        <v>14659</v>
      </c>
      <c r="G84" s="11" t="s">
        <v>2</v>
      </c>
      <c r="H84" s="11" t="s">
        <v>16</v>
      </c>
      <c r="I84" s="11" t="s">
        <v>4</v>
      </c>
      <c r="J84" s="13">
        <v>1</v>
      </c>
      <c r="K84" s="12">
        <v>1554858.47</v>
      </c>
      <c r="L84" s="12">
        <v>0</v>
      </c>
      <c r="M84" s="12">
        <v>0</v>
      </c>
      <c r="N84" s="12">
        <f t="shared" si="4"/>
        <v>1554858.47</v>
      </c>
      <c r="O84" s="11" t="s">
        <v>5</v>
      </c>
      <c r="P84" s="13">
        <v>0</v>
      </c>
      <c r="Q84" s="11" t="s">
        <v>6</v>
      </c>
      <c r="R84" s="13">
        <v>0</v>
      </c>
      <c r="S84" s="13">
        <v>0</v>
      </c>
      <c r="T84" s="11" t="s">
        <v>7</v>
      </c>
      <c r="U84" s="11" t="s">
        <v>8</v>
      </c>
      <c r="V84" s="15">
        <v>0</v>
      </c>
      <c r="W84" s="13">
        <v>0</v>
      </c>
      <c r="X84" s="15">
        <v>0</v>
      </c>
      <c r="Y84" s="15">
        <v>0</v>
      </c>
      <c r="Z84" s="13">
        <v>0</v>
      </c>
      <c r="AA84" s="15">
        <v>0</v>
      </c>
      <c r="AB84" s="13">
        <v>0</v>
      </c>
      <c r="AC84" s="15">
        <v>0</v>
      </c>
      <c r="AD84" s="13">
        <v>0</v>
      </c>
      <c r="AE84" s="15">
        <v>0</v>
      </c>
      <c r="AF84" s="13">
        <v>0</v>
      </c>
      <c r="AG84" s="15">
        <v>0</v>
      </c>
      <c r="AH84" s="13">
        <v>0</v>
      </c>
      <c r="AI84" s="15">
        <v>0</v>
      </c>
      <c r="AJ84" s="11" t="s">
        <v>17</v>
      </c>
      <c r="AK84" s="11" t="s">
        <v>13</v>
      </c>
      <c r="AL84" s="22">
        <f t="shared" si="3"/>
        <v>2174</v>
      </c>
      <c r="AM84" s="11" t="str">
        <f>VLOOKUP(O84,Sheet2!$D$6:$E$14,2,FALSE)</f>
        <v>Spare parts</v>
      </c>
      <c r="AN84" s="11" t="str">
        <f>VLOOKUP(F84,Sheet2!$E$10:$F$13,2,FALSE)</f>
        <v>SPM</v>
      </c>
      <c r="AO84" s="35" t="s">
        <v>14668</v>
      </c>
      <c r="AP84">
        <f>MATCH(AN84,Sheet2!$F$5:$F$18,0)</f>
        <v>6</v>
      </c>
      <c r="AQ84">
        <f>MATCH(AO84,Sheet2!$F$5:$K$5,0)</f>
        <v>6</v>
      </c>
      <c r="AR84" s="33">
        <f>INDEX(Sheet2!$F$5:$K$18,OPaL!AP84,OPaL!AQ84)</f>
        <v>0.15</v>
      </c>
      <c r="AS84" s="1">
        <f t="shared" si="5"/>
        <v>1321629.6994999999</v>
      </c>
    </row>
    <row r="85" spans="1:45" x14ac:dyDescent="0.2">
      <c r="A85" s="11" t="s">
        <v>5343</v>
      </c>
      <c r="B85" s="11" t="s">
        <v>5344</v>
      </c>
      <c r="C85" s="11" t="s">
        <v>9927</v>
      </c>
      <c r="D85" s="21">
        <v>42550</v>
      </c>
      <c r="E85" s="21" t="s">
        <v>9703</v>
      </c>
      <c r="F85" s="21" t="s">
        <v>14658</v>
      </c>
      <c r="G85" s="11" t="s">
        <v>2</v>
      </c>
      <c r="H85" s="11" t="s">
        <v>16</v>
      </c>
      <c r="I85" s="11" t="s">
        <v>4</v>
      </c>
      <c r="J85" s="12">
        <v>3</v>
      </c>
      <c r="K85" s="12">
        <v>1528864.67</v>
      </c>
      <c r="L85" s="12">
        <v>0</v>
      </c>
      <c r="M85" s="12">
        <v>0</v>
      </c>
      <c r="N85" s="12">
        <f t="shared" si="4"/>
        <v>1528864.67</v>
      </c>
      <c r="O85" s="11" t="s">
        <v>5</v>
      </c>
      <c r="P85" s="13">
        <v>0</v>
      </c>
      <c r="Q85" s="11" t="s">
        <v>6</v>
      </c>
      <c r="R85" s="13">
        <v>0</v>
      </c>
      <c r="S85" s="13">
        <v>0</v>
      </c>
      <c r="T85" s="11" t="s">
        <v>7</v>
      </c>
      <c r="U85" s="11" t="s">
        <v>8</v>
      </c>
      <c r="V85" s="15">
        <v>0</v>
      </c>
      <c r="W85" s="13">
        <v>0</v>
      </c>
      <c r="X85" s="15">
        <v>0</v>
      </c>
      <c r="Y85" s="15">
        <v>0</v>
      </c>
      <c r="Z85" s="13">
        <v>0</v>
      </c>
      <c r="AA85" s="15">
        <v>0</v>
      </c>
      <c r="AB85" s="13">
        <v>0</v>
      </c>
      <c r="AC85" s="15">
        <v>0</v>
      </c>
      <c r="AD85" s="13">
        <v>0</v>
      </c>
      <c r="AE85" s="15">
        <v>0</v>
      </c>
      <c r="AF85" s="13">
        <v>0</v>
      </c>
      <c r="AG85" s="15">
        <v>0</v>
      </c>
      <c r="AH85" s="13">
        <v>0</v>
      </c>
      <c r="AI85" s="15">
        <v>0</v>
      </c>
      <c r="AJ85" s="11" t="s">
        <v>17</v>
      </c>
      <c r="AK85" s="11" t="s">
        <v>1398</v>
      </c>
      <c r="AL85" s="22">
        <f t="shared" si="3"/>
        <v>2742</v>
      </c>
      <c r="AM85" s="11" t="str">
        <f>VLOOKUP(O85,Sheet2!$D$6:$E$14,2,FALSE)</f>
        <v>Spare parts</v>
      </c>
      <c r="AN85" s="11" t="str">
        <f>VLOOKUP(F85,Sheet2!$E$10:$F$13,2,FALSE)</f>
        <v>SPE</v>
      </c>
      <c r="AO85" s="35" t="s">
        <v>14668</v>
      </c>
      <c r="AP85">
        <f>MATCH(AN85,Sheet2!$F$5:$F$18,0)</f>
        <v>7</v>
      </c>
      <c r="AQ85">
        <f>MATCH(AO85,Sheet2!$F$5:$K$5,0)</f>
        <v>6</v>
      </c>
      <c r="AR85" s="33">
        <f>INDEX(Sheet2!$F$5:$K$18,OPaL!AP85,OPaL!AQ85)</f>
        <v>0.15</v>
      </c>
      <c r="AS85" s="1">
        <f t="shared" si="5"/>
        <v>1299534.9694999999</v>
      </c>
    </row>
    <row r="86" spans="1:45" x14ac:dyDescent="0.2">
      <c r="A86" s="11" t="s">
        <v>8004</v>
      </c>
      <c r="B86" s="11" t="s">
        <v>8005</v>
      </c>
      <c r="C86" s="11" t="s">
        <v>9928</v>
      </c>
      <c r="D86" s="21">
        <v>44791</v>
      </c>
      <c r="E86" s="21" t="s">
        <v>9697</v>
      </c>
      <c r="F86" s="21" t="s">
        <v>14659</v>
      </c>
      <c r="G86" s="11" t="s">
        <v>2</v>
      </c>
      <c r="H86" s="11" t="s">
        <v>350</v>
      </c>
      <c r="I86" s="11" t="s">
        <v>4</v>
      </c>
      <c r="J86" s="13">
        <v>2</v>
      </c>
      <c r="K86" s="12">
        <v>1502286.08</v>
      </c>
      <c r="L86" s="12">
        <v>0</v>
      </c>
      <c r="M86" s="12">
        <v>0</v>
      </c>
      <c r="N86" s="12">
        <f t="shared" si="4"/>
        <v>1502286.08</v>
      </c>
      <c r="O86" s="11" t="s">
        <v>5</v>
      </c>
      <c r="P86" s="13">
        <v>0</v>
      </c>
      <c r="Q86" s="11" t="s">
        <v>6</v>
      </c>
      <c r="R86" s="13">
        <v>0</v>
      </c>
      <c r="S86" s="13">
        <v>0</v>
      </c>
      <c r="T86" s="11" t="s">
        <v>7</v>
      </c>
      <c r="U86" s="11" t="s">
        <v>8</v>
      </c>
      <c r="V86" s="15">
        <v>0</v>
      </c>
      <c r="W86" s="13">
        <v>0</v>
      </c>
      <c r="X86" s="15">
        <v>0</v>
      </c>
      <c r="Y86" s="15">
        <v>0</v>
      </c>
      <c r="Z86" s="13">
        <v>0</v>
      </c>
      <c r="AA86" s="15">
        <v>0</v>
      </c>
      <c r="AB86" s="13">
        <v>0</v>
      </c>
      <c r="AC86" s="15">
        <v>0</v>
      </c>
      <c r="AD86" s="13">
        <v>0</v>
      </c>
      <c r="AE86" s="15">
        <v>0</v>
      </c>
      <c r="AF86" s="13">
        <v>0</v>
      </c>
      <c r="AG86" s="15">
        <v>0</v>
      </c>
      <c r="AH86" s="13">
        <v>0</v>
      </c>
      <c r="AI86" s="15">
        <v>0</v>
      </c>
      <c r="AJ86" s="11" t="s">
        <v>352</v>
      </c>
      <c r="AK86" s="11" t="s">
        <v>13</v>
      </c>
      <c r="AL86" s="22">
        <f t="shared" si="3"/>
        <v>501</v>
      </c>
      <c r="AM86" s="11" t="str">
        <f>VLOOKUP(O86,Sheet2!$D$6:$E$14,2,FALSE)</f>
        <v>Spare parts</v>
      </c>
      <c r="AN86" s="11" t="str">
        <f>VLOOKUP(F86,Sheet2!$E$10:$F$13,2,FALSE)</f>
        <v>SPM</v>
      </c>
      <c r="AO86" s="35" t="s">
        <v>14668</v>
      </c>
      <c r="AP86">
        <f>MATCH(AN86,Sheet2!$F$5:$F$18,0)</f>
        <v>6</v>
      </c>
      <c r="AQ86">
        <f>MATCH(AO86,Sheet2!$F$5:$K$5,0)</f>
        <v>6</v>
      </c>
      <c r="AR86" s="33">
        <f>INDEX(Sheet2!$F$5:$K$18,OPaL!AP86,OPaL!AQ86)</f>
        <v>0.15</v>
      </c>
      <c r="AS86" s="1">
        <f t="shared" si="5"/>
        <v>1276943.1680000001</v>
      </c>
    </row>
    <row r="87" spans="1:45" x14ac:dyDescent="0.2">
      <c r="A87" s="11" t="s">
        <v>5975</v>
      </c>
      <c r="B87" s="11" t="s">
        <v>5976</v>
      </c>
      <c r="C87" s="11" t="s">
        <v>9929</v>
      </c>
      <c r="D87" s="21">
        <v>42941</v>
      </c>
      <c r="E87" s="21" t="s">
        <v>9697</v>
      </c>
      <c r="F87" s="21" t="s">
        <v>14659</v>
      </c>
      <c r="G87" s="11" t="s">
        <v>2</v>
      </c>
      <c r="H87" s="11" t="s">
        <v>3</v>
      </c>
      <c r="I87" s="11" t="s">
        <v>4</v>
      </c>
      <c r="J87" s="12">
        <v>2</v>
      </c>
      <c r="K87" s="12">
        <v>1489920</v>
      </c>
      <c r="L87" s="12">
        <v>0</v>
      </c>
      <c r="M87" s="12">
        <v>0</v>
      </c>
      <c r="N87" s="12">
        <f t="shared" si="4"/>
        <v>1489920</v>
      </c>
      <c r="O87" s="11" t="s">
        <v>5</v>
      </c>
      <c r="P87" s="13">
        <v>0</v>
      </c>
      <c r="Q87" s="11" t="s">
        <v>6</v>
      </c>
      <c r="R87" s="13">
        <v>0</v>
      </c>
      <c r="S87" s="13">
        <v>0</v>
      </c>
      <c r="T87" s="11" t="s">
        <v>7</v>
      </c>
      <c r="U87" s="11" t="s">
        <v>8</v>
      </c>
      <c r="V87" s="15">
        <v>0</v>
      </c>
      <c r="W87" s="13">
        <v>0</v>
      </c>
      <c r="X87" s="15">
        <v>0</v>
      </c>
      <c r="Y87" s="15">
        <v>0</v>
      </c>
      <c r="Z87" s="13">
        <v>0</v>
      </c>
      <c r="AA87" s="15">
        <v>0</v>
      </c>
      <c r="AB87" s="13">
        <v>0</v>
      </c>
      <c r="AC87" s="15">
        <v>0</v>
      </c>
      <c r="AD87" s="13">
        <v>0</v>
      </c>
      <c r="AE87" s="15">
        <v>0</v>
      </c>
      <c r="AF87" s="13">
        <v>0</v>
      </c>
      <c r="AG87" s="15">
        <v>0</v>
      </c>
      <c r="AH87" s="13">
        <v>0</v>
      </c>
      <c r="AI87" s="15">
        <v>0</v>
      </c>
      <c r="AJ87" s="11" t="s">
        <v>9</v>
      </c>
      <c r="AK87" s="11" t="s">
        <v>13</v>
      </c>
      <c r="AL87" s="22">
        <f t="shared" si="3"/>
        <v>2351</v>
      </c>
      <c r="AM87" s="11" t="str">
        <f>VLOOKUP(O87,Sheet2!$D$6:$E$14,2,FALSE)</f>
        <v>Spare parts</v>
      </c>
      <c r="AN87" s="11" t="str">
        <f>VLOOKUP(F87,Sheet2!$E$10:$F$13,2,FALSE)</f>
        <v>SPM</v>
      </c>
      <c r="AO87" s="35" t="s">
        <v>14668</v>
      </c>
      <c r="AP87">
        <f>MATCH(AN87,Sheet2!$F$5:$F$18,0)</f>
        <v>6</v>
      </c>
      <c r="AQ87">
        <f>MATCH(AO87,Sheet2!$F$5:$K$5,0)</f>
        <v>6</v>
      </c>
      <c r="AR87" s="33">
        <f>INDEX(Sheet2!$F$5:$K$18,OPaL!AP87,OPaL!AQ87)</f>
        <v>0.15</v>
      </c>
      <c r="AS87" s="1">
        <f t="shared" si="5"/>
        <v>1266432</v>
      </c>
    </row>
    <row r="88" spans="1:45" x14ac:dyDescent="0.2">
      <c r="A88" s="11" t="s">
        <v>5977</v>
      </c>
      <c r="B88" s="11" t="s">
        <v>5978</v>
      </c>
      <c r="C88" s="11" t="s">
        <v>9930</v>
      </c>
      <c r="D88" s="21">
        <v>42941</v>
      </c>
      <c r="E88" s="21" t="s">
        <v>9697</v>
      </c>
      <c r="F88" s="21" t="s">
        <v>14659</v>
      </c>
      <c r="G88" s="11" t="s">
        <v>2</v>
      </c>
      <c r="H88" s="11" t="s">
        <v>3</v>
      </c>
      <c r="I88" s="11" t="s">
        <v>4</v>
      </c>
      <c r="J88" s="12">
        <v>2</v>
      </c>
      <c r="K88" s="12">
        <v>1489920</v>
      </c>
      <c r="L88" s="12">
        <v>0</v>
      </c>
      <c r="M88" s="12">
        <v>0</v>
      </c>
      <c r="N88" s="12">
        <f t="shared" si="4"/>
        <v>1489920</v>
      </c>
      <c r="O88" s="11" t="s">
        <v>5</v>
      </c>
      <c r="P88" s="13">
        <v>0</v>
      </c>
      <c r="Q88" s="11" t="s">
        <v>6</v>
      </c>
      <c r="R88" s="13">
        <v>0</v>
      </c>
      <c r="S88" s="13">
        <v>0</v>
      </c>
      <c r="T88" s="11" t="s">
        <v>7</v>
      </c>
      <c r="U88" s="11" t="s">
        <v>8</v>
      </c>
      <c r="V88" s="15">
        <v>0</v>
      </c>
      <c r="W88" s="13">
        <v>0</v>
      </c>
      <c r="X88" s="15">
        <v>0</v>
      </c>
      <c r="Y88" s="15">
        <v>0</v>
      </c>
      <c r="Z88" s="13">
        <v>0</v>
      </c>
      <c r="AA88" s="15">
        <v>0</v>
      </c>
      <c r="AB88" s="13">
        <v>0</v>
      </c>
      <c r="AC88" s="15">
        <v>0</v>
      </c>
      <c r="AD88" s="13">
        <v>0</v>
      </c>
      <c r="AE88" s="15">
        <v>0</v>
      </c>
      <c r="AF88" s="13">
        <v>0</v>
      </c>
      <c r="AG88" s="15">
        <v>0</v>
      </c>
      <c r="AH88" s="13">
        <v>0</v>
      </c>
      <c r="AI88" s="15">
        <v>0</v>
      </c>
      <c r="AJ88" s="11" t="s">
        <v>9</v>
      </c>
      <c r="AK88" s="11" t="s">
        <v>13</v>
      </c>
      <c r="AL88" s="22">
        <f t="shared" si="3"/>
        <v>2351</v>
      </c>
      <c r="AM88" s="11" t="str">
        <f>VLOOKUP(O88,Sheet2!$D$6:$E$14,2,FALSE)</f>
        <v>Spare parts</v>
      </c>
      <c r="AN88" s="11" t="str">
        <f>VLOOKUP(F88,Sheet2!$E$10:$F$13,2,FALSE)</f>
        <v>SPM</v>
      </c>
      <c r="AO88" s="35" t="s">
        <v>14668</v>
      </c>
      <c r="AP88">
        <f>MATCH(AN88,Sheet2!$F$5:$F$18,0)</f>
        <v>6</v>
      </c>
      <c r="AQ88">
        <f>MATCH(AO88,Sheet2!$F$5:$K$5,0)</f>
        <v>6</v>
      </c>
      <c r="AR88" s="33">
        <f>INDEX(Sheet2!$F$5:$K$18,OPaL!AP88,OPaL!AQ88)</f>
        <v>0.15</v>
      </c>
      <c r="AS88" s="1">
        <f t="shared" si="5"/>
        <v>1266432</v>
      </c>
    </row>
    <row r="89" spans="1:45" x14ac:dyDescent="0.2">
      <c r="A89" s="11" t="s">
        <v>5733</v>
      </c>
      <c r="B89" s="11" t="s">
        <v>5734</v>
      </c>
      <c r="C89" s="11" t="s">
        <v>9931</v>
      </c>
      <c r="D89" s="21">
        <v>42550</v>
      </c>
      <c r="E89" s="21"/>
      <c r="F89" s="21" t="s">
        <v>14658</v>
      </c>
      <c r="G89" s="11" t="s">
        <v>2</v>
      </c>
      <c r="H89" s="11" t="s">
        <v>16</v>
      </c>
      <c r="I89" s="11" t="s">
        <v>4</v>
      </c>
      <c r="J89" s="12">
        <v>20</v>
      </c>
      <c r="K89" s="12">
        <v>1483706</v>
      </c>
      <c r="L89" s="12">
        <v>0</v>
      </c>
      <c r="M89" s="12">
        <v>0</v>
      </c>
      <c r="N89" s="12">
        <f t="shared" si="4"/>
        <v>1483706</v>
      </c>
      <c r="O89" s="11" t="s">
        <v>5</v>
      </c>
      <c r="P89" s="13">
        <v>0</v>
      </c>
      <c r="Q89" s="11" t="s">
        <v>6</v>
      </c>
      <c r="R89" s="13">
        <v>0</v>
      </c>
      <c r="S89" s="13">
        <v>0</v>
      </c>
      <c r="T89" s="11" t="s">
        <v>7</v>
      </c>
      <c r="U89" s="11" t="s">
        <v>8</v>
      </c>
      <c r="V89" s="15">
        <v>0</v>
      </c>
      <c r="W89" s="13">
        <v>0</v>
      </c>
      <c r="X89" s="15">
        <v>0</v>
      </c>
      <c r="Y89" s="15">
        <v>0</v>
      </c>
      <c r="Z89" s="13">
        <v>0</v>
      </c>
      <c r="AA89" s="15">
        <v>0</v>
      </c>
      <c r="AB89" s="13">
        <v>0</v>
      </c>
      <c r="AC89" s="15">
        <v>0</v>
      </c>
      <c r="AD89" s="13">
        <v>0</v>
      </c>
      <c r="AE89" s="15">
        <v>0</v>
      </c>
      <c r="AF89" s="13">
        <v>0</v>
      </c>
      <c r="AG89" s="15">
        <v>0</v>
      </c>
      <c r="AH89" s="13">
        <v>0</v>
      </c>
      <c r="AI89" s="15">
        <v>0</v>
      </c>
      <c r="AJ89" s="11" t="s">
        <v>17</v>
      </c>
      <c r="AK89" s="11" t="s">
        <v>1398</v>
      </c>
      <c r="AL89" s="22">
        <f t="shared" si="3"/>
        <v>2742</v>
      </c>
      <c r="AM89" s="11" t="str">
        <f>VLOOKUP(O89,Sheet2!$D$6:$E$14,2,FALSE)</f>
        <v>Spare parts</v>
      </c>
      <c r="AN89" s="11" t="str">
        <f>VLOOKUP(F89,Sheet2!$E$10:$F$13,2,FALSE)</f>
        <v>SPE</v>
      </c>
      <c r="AO89" s="35" t="s">
        <v>14668</v>
      </c>
      <c r="AP89">
        <f>MATCH(AN89,Sheet2!$F$5:$F$18,0)</f>
        <v>7</v>
      </c>
      <c r="AQ89">
        <f>MATCH(AO89,Sheet2!$F$5:$K$5,0)</f>
        <v>6</v>
      </c>
      <c r="AR89" s="33">
        <f>INDEX(Sheet2!$F$5:$K$18,OPaL!AP89,OPaL!AQ89)</f>
        <v>0.15</v>
      </c>
      <c r="AS89" s="1">
        <f t="shared" si="5"/>
        <v>1261150.0999999999</v>
      </c>
    </row>
    <row r="90" spans="1:45" x14ac:dyDescent="0.2">
      <c r="A90" s="11" t="s">
        <v>601</v>
      </c>
      <c r="B90" s="11" t="s">
        <v>602</v>
      </c>
      <c r="C90" s="11" t="s">
        <v>9932</v>
      </c>
      <c r="D90" s="21">
        <v>45129</v>
      </c>
      <c r="E90" s="21" t="s">
        <v>9697</v>
      </c>
      <c r="F90" s="21" t="s">
        <v>14659</v>
      </c>
      <c r="G90" s="11" t="s">
        <v>2</v>
      </c>
      <c r="H90" s="11" t="s">
        <v>350</v>
      </c>
      <c r="I90" s="11" t="s">
        <v>351</v>
      </c>
      <c r="J90" s="12">
        <v>44</v>
      </c>
      <c r="K90" s="12">
        <v>1476208.68</v>
      </c>
      <c r="L90" s="12">
        <v>0</v>
      </c>
      <c r="M90" s="12">
        <v>0</v>
      </c>
      <c r="N90" s="12">
        <f t="shared" si="4"/>
        <v>1476208.68</v>
      </c>
      <c r="O90" s="11" t="s">
        <v>5</v>
      </c>
      <c r="P90" s="13">
        <v>0</v>
      </c>
      <c r="Q90" s="11" t="s">
        <v>6</v>
      </c>
      <c r="R90" s="13">
        <v>0</v>
      </c>
      <c r="S90" s="13">
        <v>0</v>
      </c>
      <c r="T90" s="11" t="s">
        <v>7</v>
      </c>
      <c r="U90" s="11" t="s">
        <v>8</v>
      </c>
      <c r="V90" s="15">
        <v>0</v>
      </c>
      <c r="W90" s="13">
        <v>0</v>
      </c>
      <c r="X90" s="15">
        <v>0</v>
      </c>
      <c r="Y90" s="15">
        <v>0</v>
      </c>
      <c r="Z90" s="13">
        <v>0</v>
      </c>
      <c r="AA90" s="15">
        <v>0</v>
      </c>
      <c r="AB90" s="13">
        <v>0</v>
      </c>
      <c r="AC90" s="15">
        <v>0</v>
      </c>
      <c r="AD90" s="13">
        <v>0</v>
      </c>
      <c r="AE90" s="15">
        <v>0</v>
      </c>
      <c r="AF90" s="13">
        <v>0</v>
      </c>
      <c r="AG90" s="15">
        <v>0</v>
      </c>
      <c r="AH90" s="13">
        <v>0</v>
      </c>
      <c r="AI90" s="15">
        <v>0</v>
      </c>
      <c r="AJ90" s="11" t="s">
        <v>352</v>
      </c>
      <c r="AK90" s="11" t="s">
        <v>13</v>
      </c>
      <c r="AL90" s="22">
        <f t="shared" si="3"/>
        <v>163</v>
      </c>
      <c r="AM90" s="11" t="str">
        <f>VLOOKUP(O90,Sheet2!$D$6:$E$14,2,FALSE)</f>
        <v>Spare parts</v>
      </c>
      <c r="AN90" s="11" t="str">
        <f>VLOOKUP(F90,Sheet2!$E$10:$F$13,2,FALSE)</f>
        <v>SPM</v>
      </c>
      <c r="AO90" s="35" t="s">
        <v>14665</v>
      </c>
      <c r="AP90">
        <f>MATCH(AN90,Sheet2!$F$5:$F$18,0)</f>
        <v>6</v>
      </c>
      <c r="AQ90">
        <f>MATCH(AO90,Sheet2!$F$5:$K$5,0)</f>
        <v>3</v>
      </c>
      <c r="AR90" s="33">
        <f>INDEX(Sheet2!$F$5:$K$18,OPaL!AP90,OPaL!AQ90)</f>
        <v>0</v>
      </c>
      <c r="AS90" s="1">
        <f t="shared" si="5"/>
        <v>1476208.68</v>
      </c>
    </row>
    <row r="91" spans="1:45" x14ac:dyDescent="0.2">
      <c r="A91" s="11" t="s">
        <v>1272</v>
      </c>
      <c r="B91" s="11" t="s">
        <v>1273</v>
      </c>
      <c r="C91" s="11" t="s">
        <v>9933</v>
      </c>
      <c r="D91" s="21">
        <v>42788</v>
      </c>
      <c r="E91" s="21" t="s">
        <v>9697</v>
      </c>
      <c r="F91" s="21" t="s">
        <v>14659</v>
      </c>
      <c r="G91" s="11" t="s">
        <v>2</v>
      </c>
      <c r="H91" s="11" t="s">
        <v>16</v>
      </c>
      <c r="I91" s="11" t="s">
        <v>4</v>
      </c>
      <c r="J91" s="13">
        <v>4</v>
      </c>
      <c r="K91" s="12">
        <v>1447674.12</v>
      </c>
      <c r="L91" s="12">
        <v>0</v>
      </c>
      <c r="M91" s="12">
        <v>0</v>
      </c>
      <c r="N91" s="12">
        <f t="shared" si="4"/>
        <v>1447674.12</v>
      </c>
      <c r="O91" s="11" t="s">
        <v>5</v>
      </c>
      <c r="P91" s="13">
        <v>0</v>
      </c>
      <c r="Q91" s="11" t="s">
        <v>6</v>
      </c>
      <c r="R91" s="13">
        <v>0</v>
      </c>
      <c r="S91" s="13">
        <v>0</v>
      </c>
      <c r="T91" s="11" t="s">
        <v>7</v>
      </c>
      <c r="U91" s="11" t="s">
        <v>8</v>
      </c>
      <c r="V91" s="15">
        <v>0</v>
      </c>
      <c r="W91" s="13">
        <v>0</v>
      </c>
      <c r="X91" s="15">
        <v>0</v>
      </c>
      <c r="Y91" s="15">
        <v>0</v>
      </c>
      <c r="Z91" s="13">
        <v>0</v>
      </c>
      <c r="AA91" s="15">
        <v>0</v>
      </c>
      <c r="AB91" s="13">
        <v>0</v>
      </c>
      <c r="AC91" s="15">
        <v>0</v>
      </c>
      <c r="AD91" s="13">
        <v>0</v>
      </c>
      <c r="AE91" s="15">
        <v>0</v>
      </c>
      <c r="AF91" s="13">
        <v>0</v>
      </c>
      <c r="AG91" s="15">
        <v>0</v>
      </c>
      <c r="AH91" s="13">
        <v>0</v>
      </c>
      <c r="AI91" s="15">
        <v>0</v>
      </c>
      <c r="AJ91" s="11" t="s">
        <v>17</v>
      </c>
      <c r="AK91" s="11" t="s">
        <v>13</v>
      </c>
      <c r="AL91" s="22">
        <f t="shared" si="3"/>
        <v>2504</v>
      </c>
      <c r="AM91" s="11" t="str">
        <f>VLOOKUP(O91,Sheet2!$D$6:$E$14,2,FALSE)</f>
        <v>Spare parts</v>
      </c>
      <c r="AN91" s="11" t="str">
        <f>VLOOKUP(F91,Sheet2!$E$10:$F$13,2,FALSE)</f>
        <v>SPM</v>
      </c>
      <c r="AO91" s="35" t="s">
        <v>14668</v>
      </c>
      <c r="AP91">
        <f>MATCH(AN91,Sheet2!$F$5:$F$18,0)</f>
        <v>6</v>
      </c>
      <c r="AQ91">
        <f>MATCH(AO91,Sheet2!$F$5:$K$5,0)</f>
        <v>6</v>
      </c>
      <c r="AR91" s="33">
        <f>INDEX(Sheet2!$F$5:$K$18,OPaL!AP91,OPaL!AQ91)</f>
        <v>0.15</v>
      </c>
      <c r="AS91" s="1">
        <f t="shared" si="5"/>
        <v>1230523.0020000001</v>
      </c>
    </row>
    <row r="92" spans="1:45" x14ac:dyDescent="0.2">
      <c r="A92" s="11" t="s">
        <v>952</v>
      </c>
      <c r="B92" s="11" t="s">
        <v>953</v>
      </c>
      <c r="C92" s="11" t="s">
        <v>9934</v>
      </c>
      <c r="D92" s="21">
        <v>43118</v>
      </c>
      <c r="E92" s="21" t="s">
        <v>9697</v>
      </c>
      <c r="F92" s="21" t="s">
        <v>14659</v>
      </c>
      <c r="G92" s="11" t="s">
        <v>2</v>
      </c>
      <c r="H92" s="11" t="s">
        <v>16</v>
      </c>
      <c r="I92" s="11" t="s">
        <v>4</v>
      </c>
      <c r="J92" s="13">
        <v>1</v>
      </c>
      <c r="K92" s="12">
        <v>1439683.59</v>
      </c>
      <c r="L92" s="12">
        <v>0</v>
      </c>
      <c r="M92" s="12">
        <v>0</v>
      </c>
      <c r="N92" s="12">
        <f t="shared" si="4"/>
        <v>1439683.59</v>
      </c>
      <c r="O92" s="11" t="s">
        <v>5</v>
      </c>
      <c r="P92" s="13">
        <v>0</v>
      </c>
      <c r="Q92" s="11" t="s">
        <v>6</v>
      </c>
      <c r="R92" s="13">
        <v>0</v>
      </c>
      <c r="S92" s="13">
        <v>0</v>
      </c>
      <c r="T92" s="11" t="s">
        <v>7</v>
      </c>
      <c r="U92" s="11" t="s">
        <v>8</v>
      </c>
      <c r="V92" s="15">
        <v>0</v>
      </c>
      <c r="W92" s="13">
        <v>0</v>
      </c>
      <c r="X92" s="15">
        <v>0</v>
      </c>
      <c r="Y92" s="15">
        <v>0</v>
      </c>
      <c r="Z92" s="13">
        <v>0</v>
      </c>
      <c r="AA92" s="15">
        <v>0</v>
      </c>
      <c r="AB92" s="13">
        <v>0</v>
      </c>
      <c r="AC92" s="15">
        <v>0</v>
      </c>
      <c r="AD92" s="13">
        <v>0</v>
      </c>
      <c r="AE92" s="15">
        <v>0</v>
      </c>
      <c r="AF92" s="13">
        <v>0</v>
      </c>
      <c r="AG92" s="15">
        <v>0</v>
      </c>
      <c r="AH92" s="13">
        <v>0</v>
      </c>
      <c r="AI92" s="15">
        <v>0</v>
      </c>
      <c r="AJ92" s="11" t="s">
        <v>17</v>
      </c>
      <c r="AK92" s="11" t="s">
        <v>13</v>
      </c>
      <c r="AL92" s="22">
        <f t="shared" si="3"/>
        <v>2174</v>
      </c>
      <c r="AM92" s="11" t="str">
        <f>VLOOKUP(O92,Sheet2!$D$6:$E$14,2,FALSE)</f>
        <v>Spare parts</v>
      </c>
      <c r="AN92" s="11" t="str">
        <f>VLOOKUP(F92,Sheet2!$E$10:$F$13,2,FALSE)</f>
        <v>SPM</v>
      </c>
      <c r="AO92" s="35" t="s">
        <v>14668</v>
      </c>
      <c r="AP92">
        <f>MATCH(AN92,Sheet2!$F$5:$F$18,0)</f>
        <v>6</v>
      </c>
      <c r="AQ92">
        <f>MATCH(AO92,Sheet2!$F$5:$K$5,0)</f>
        <v>6</v>
      </c>
      <c r="AR92" s="33">
        <f>INDEX(Sheet2!$F$5:$K$18,OPaL!AP92,OPaL!AQ92)</f>
        <v>0.15</v>
      </c>
      <c r="AS92" s="1">
        <f t="shared" si="5"/>
        <v>1223731.0515000001</v>
      </c>
    </row>
    <row r="93" spans="1:45" x14ac:dyDescent="0.2">
      <c r="A93" s="11" t="s">
        <v>5619</v>
      </c>
      <c r="B93" s="11" t="s">
        <v>5620</v>
      </c>
      <c r="C93" s="11" t="s">
        <v>9935</v>
      </c>
      <c r="D93" s="21">
        <v>42550</v>
      </c>
      <c r="E93" s="21" t="s">
        <v>9697</v>
      </c>
      <c r="F93" s="21" t="s">
        <v>14659</v>
      </c>
      <c r="G93" s="11" t="s">
        <v>2</v>
      </c>
      <c r="H93" s="11" t="s">
        <v>16</v>
      </c>
      <c r="I93" s="11" t="s">
        <v>4</v>
      </c>
      <c r="J93" s="12">
        <v>4</v>
      </c>
      <c r="K93" s="12">
        <v>1400400</v>
      </c>
      <c r="L93" s="12">
        <v>0</v>
      </c>
      <c r="M93" s="12">
        <v>0</v>
      </c>
      <c r="N93" s="12">
        <f t="shared" si="4"/>
        <v>1400400</v>
      </c>
      <c r="O93" s="11" t="s">
        <v>5</v>
      </c>
      <c r="P93" s="13">
        <v>0</v>
      </c>
      <c r="Q93" s="11" t="s">
        <v>6</v>
      </c>
      <c r="R93" s="13">
        <v>0</v>
      </c>
      <c r="S93" s="13">
        <v>0</v>
      </c>
      <c r="T93" s="11" t="s">
        <v>7</v>
      </c>
      <c r="U93" s="11" t="s">
        <v>8</v>
      </c>
      <c r="V93" s="15">
        <v>0</v>
      </c>
      <c r="W93" s="13">
        <v>0</v>
      </c>
      <c r="X93" s="15">
        <v>0</v>
      </c>
      <c r="Y93" s="15">
        <v>0</v>
      </c>
      <c r="Z93" s="13">
        <v>0</v>
      </c>
      <c r="AA93" s="15">
        <v>0</v>
      </c>
      <c r="AB93" s="13">
        <v>0</v>
      </c>
      <c r="AC93" s="15">
        <v>0</v>
      </c>
      <c r="AD93" s="13">
        <v>0</v>
      </c>
      <c r="AE93" s="15">
        <v>0</v>
      </c>
      <c r="AF93" s="13">
        <v>0</v>
      </c>
      <c r="AG93" s="15">
        <v>0</v>
      </c>
      <c r="AH93" s="13">
        <v>0</v>
      </c>
      <c r="AI93" s="15">
        <v>0</v>
      </c>
      <c r="AJ93" s="11" t="s">
        <v>17</v>
      </c>
      <c r="AK93" s="11" t="s">
        <v>1398</v>
      </c>
      <c r="AL93" s="22">
        <f t="shared" si="3"/>
        <v>2742</v>
      </c>
      <c r="AM93" s="11" t="str">
        <f>VLOOKUP(O93,Sheet2!$D$6:$E$14,2,FALSE)</f>
        <v>Spare parts</v>
      </c>
      <c r="AN93" s="11" t="str">
        <f>VLOOKUP(F93,Sheet2!$E$10:$F$13,2,FALSE)</f>
        <v>SPM</v>
      </c>
      <c r="AO93" s="35" t="s">
        <v>14668</v>
      </c>
      <c r="AP93">
        <f>MATCH(AN93,Sheet2!$F$5:$F$18,0)</f>
        <v>6</v>
      </c>
      <c r="AQ93">
        <f>MATCH(AO93,Sheet2!$F$5:$K$5,0)</f>
        <v>6</v>
      </c>
      <c r="AR93" s="33">
        <f>INDEX(Sheet2!$F$5:$K$18,OPaL!AP93,OPaL!AQ93)</f>
        <v>0.15</v>
      </c>
      <c r="AS93" s="1">
        <f t="shared" si="5"/>
        <v>1190340</v>
      </c>
    </row>
    <row r="94" spans="1:45" x14ac:dyDescent="0.2">
      <c r="A94" s="11" t="s">
        <v>2453</v>
      </c>
      <c r="B94" s="11" t="s">
        <v>2454</v>
      </c>
      <c r="C94" s="11" t="s">
        <v>9936</v>
      </c>
      <c r="D94" s="21">
        <v>45092</v>
      </c>
      <c r="E94" s="21" t="s">
        <v>9697</v>
      </c>
      <c r="F94" s="21" t="s">
        <v>14659</v>
      </c>
      <c r="G94" s="11" t="s">
        <v>2</v>
      </c>
      <c r="H94" s="11" t="s">
        <v>16</v>
      </c>
      <c r="I94" s="11" t="s">
        <v>4</v>
      </c>
      <c r="J94" s="12">
        <v>1</v>
      </c>
      <c r="K94" s="12">
        <v>1400053.7</v>
      </c>
      <c r="L94" s="12">
        <v>0</v>
      </c>
      <c r="M94" s="12">
        <v>0</v>
      </c>
      <c r="N94" s="12">
        <f t="shared" si="4"/>
        <v>1400053.7</v>
      </c>
      <c r="O94" s="11" t="s">
        <v>5</v>
      </c>
      <c r="P94" s="13">
        <v>0</v>
      </c>
      <c r="Q94" s="11" t="s">
        <v>6</v>
      </c>
      <c r="R94" s="13">
        <v>0</v>
      </c>
      <c r="S94" s="13">
        <v>0</v>
      </c>
      <c r="T94" s="11" t="s">
        <v>7</v>
      </c>
      <c r="U94" s="11" t="s">
        <v>8</v>
      </c>
      <c r="V94" s="15">
        <v>0</v>
      </c>
      <c r="W94" s="13">
        <v>0</v>
      </c>
      <c r="X94" s="15">
        <v>0</v>
      </c>
      <c r="Y94" s="15">
        <v>0</v>
      </c>
      <c r="Z94" s="13">
        <v>0</v>
      </c>
      <c r="AA94" s="15">
        <v>0</v>
      </c>
      <c r="AB94" s="13">
        <v>0</v>
      </c>
      <c r="AC94" s="15">
        <v>0</v>
      </c>
      <c r="AD94" s="13">
        <v>0</v>
      </c>
      <c r="AE94" s="15">
        <v>0</v>
      </c>
      <c r="AF94" s="13">
        <v>0</v>
      </c>
      <c r="AG94" s="15">
        <v>0</v>
      </c>
      <c r="AH94" s="13">
        <v>0</v>
      </c>
      <c r="AI94" s="15">
        <v>0</v>
      </c>
      <c r="AJ94" s="11" t="s">
        <v>17</v>
      </c>
      <c r="AK94" s="11" t="s">
        <v>13</v>
      </c>
      <c r="AL94" s="22">
        <f t="shared" si="3"/>
        <v>200</v>
      </c>
      <c r="AM94" s="11" t="str">
        <f>VLOOKUP(O94,Sheet2!$D$6:$E$14,2,FALSE)</f>
        <v>Spare parts</v>
      </c>
      <c r="AN94" s="11" t="str">
        <f>VLOOKUP(F94,Sheet2!$E$10:$F$13,2,FALSE)</f>
        <v>SPM</v>
      </c>
      <c r="AO94" s="35" t="s">
        <v>14666</v>
      </c>
      <c r="AP94">
        <f>MATCH(AN94,Sheet2!$F$5:$F$18,0)</f>
        <v>6</v>
      </c>
      <c r="AQ94">
        <f>MATCH(AO94,Sheet2!$F$5:$K$5,0)</f>
        <v>4</v>
      </c>
      <c r="AR94" s="33">
        <f>INDEX(Sheet2!$F$5:$K$18,OPaL!AP94,OPaL!AQ94)</f>
        <v>0.05</v>
      </c>
      <c r="AS94" s="1">
        <f t="shared" si="5"/>
        <v>1330051.0149999999</v>
      </c>
    </row>
    <row r="95" spans="1:45" x14ac:dyDescent="0.2">
      <c r="A95" s="11" t="s">
        <v>1016</v>
      </c>
      <c r="B95" s="11" t="s">
        <v>1017</v>
      </c>
      <c r="C95" s="11" t="s">
        <v>9937</v>
      </c>
      <c r="D95" s="21">
        <v>42788</v>
      </c>
      <c r="E95" s="21" t="s">
        <v>9697</v>
      </c>
      <c r="F95" s="21" t="s">
        <v>14659</v>
      </c>
      <c r="G95" s="11" t="s">
        <v>2</v>
      </c>
      <c r="H95" s="11" t="s">
        <v>16</v>
      </c>
      <c r="I95" s="11" t="s">
        <v>4</v>
      </c>
      <c r="J95" s="13">
        <v>16</v>
      </c>
      <c r="K95" s="12">
        <v>1371481.44</v>
      </c>
      <c r="L95" s="12">
        <v>0</v>
      </c>
      <c r="M95" s="12">
        <v>0</v>
      </c>
      <c r="N95" s="12">
        <f t="shared" si="4"/>
        <v>1371481.44</v>
      </c>
      <c r="O95" s="11" t="s">
        <v>5</v>
      </c>
      <c r="P95" s="13">
        <v>0</v>
      </c>
      <c r="Q95" s="11" t="s">
        <v>6</v>
      </c>
      <c r="R95" s="13">
        <v>0</v>
      </c>
      <c r="S95" s="13">
        <v>0</v>
      </c>
      <c r="T95" s="11" t="s">
        <v>7</v>
      </c>
      <c r="U95" s="11" t="s">
        <v>8</v>
      </c>
      <c r="V95" s="15">
        <v>0</v>
      </c>
      <c r="W95" s="13">
        <v>0</v>
      </c>
      <c r="X95" s="15">
        <v>0</v>
      </c>
      <c r="Y95" s="15">
        <v>0</v>
      </c>
      <c r="Z95" s="13">
        <v>0</v>
      </c>
      <c r="AA95" s="15">
        <v>0</v>
      </c>
      <c r="AB95" s="13">
        <v>0</v>
      </c>
      <c r="AC95" s="15">
        <v>0</v>
      </c>
      <c r="AD95" s="13">
        <v>0</v>
      </c>
      <c r="AE95" s="15">
        <v>0</v>
      </c>
      <c r="AF95" s="13">
        <v>0</v>
      </c>
      <c r="AG95" s="15">
        <v>0</v>
      </c>
      <c r="AH95" s="13">
        <v>0</v>
      </c>
      <c r="AI95" s="15">
        <v>0</v>
      </c>
      <c r="AJ95" s="11" t="s">
        <v>17</v>
      </c>
      <c r="AK95" s="11" t="s">
        <v>13</v>
      </c>
      <c r="AL95" s="22">
        <f t="shared" si="3"/>
        <v>2504</v>
      </c>
      <c r="AM95" s="11" t="str">
        <f>VLOOKUP(O95,Sheet2!$D$6:$E$14,2,FALSE)</f>
        <v>Spare parts</v>
      </c>
      <c r="AN95" s="11" t="str">
        <f>VLOOKUP(F95,Sheet2!$E$10:$F$13,2,FALSE)</f>
        <v>SPM</v>
      </c>
      <c r="AO95" s="35" t="s">
        <v>14668</v>
      </c>
      <c r="AP95">
        <f>MATCH(AN95,Sheet2!$F$5:$F$18,0)</f>
        <v>6</v>
      </c>
      <c r="AQ95">
        <f>MATCH(AO95,Sheet2!$F$5:$K$5,0)</f>
        <v>6</v>
      </c>
      <c r="AR95" s="33">
        <f>INDEX(Sheet2!$F$5:$K$18,OPaL!AP95,OPaL!AQ95)</f>
        <v>0.15</v>
      </c>
      <c r="AS95" s="1">
        <f t="shared" si="5"/>
        <v>1165759.2239999999</v>
      </c>
    </row>
    <row r="96" spans="1:45" x14ac:dyDescent="0.2">
      <c r="A96" s="11" t="s">
        <v>1358</v>
      </c>
      <c r="B96" s="11" t="s">
        <v>1359</v>
      </c>
      <c r="C96" s="11" t="s">
        <v>9938</v>
      </c>
      <c r="D96" s="21">
        <v>44719</v>
      </c>
      <c r="E96" s="21" t="s">
        <v>9697</v>
      </c>
      <c r="F96" s="21" t="s">
        <v>14659</v>
      </c>
      <c r="G96" s="11" t="s">
        <v>2</v>
      </c>
      <c r="H96" s="11" t="s">
        <v>16</v>
      </c>
      <c r="I96" s="11" t="s">
        <v>4</v>
      </c>
      <c r="J96" s="12">
        <v>10</v>
      </c>
      <c r="K96" s="12">
        <v>1320841.2</v>
      </c>
      <c r="L96" s="12">
        <v>0</v>
      </c>
      <c r="M96" s="12">
        <v>0</v>
      </c>
      <c r="N96" s="12">
        <f t="shared" si="4"/>
        <v>1320841.2</v>
      </c>
      <c r="O96" s="11" t="s">
        <v>5</v>
      </c>
      <c r="P96" s="13">
        <v>0</v>
      </c>
      <c r="Q96" s="11" t="s">
        <v>6</v>
      </c>
      <c r="R96" s="13">
        <v>0</v>
      </c>
      <c r="S96" s="13">
        <v>0</v>
      </c>
      <c r="T96" s="11" t="s">
        <v>7</v>
      </c>
      <c r="U96" s="11" t="s">
        <v>8</v>
      </c>
      <c r="V96" s="15">
        <v>0</v>
      </c>
      <c r="W96" s="13">
        <v>0</v>
      </c>
      <c r="X96" s="15">
        <v>0</v>
      </c>
      <c r="Y96" s="15">
        <v>0</v>
      </c>
      <c r="Z96" s="13">
        <v>0</v>
      </c>
      <c r="AA96" s="15">
        <v>0</v>
      </c>
      <c r="AB96" s="13">
        <v>0</v>
      </c>
      <c r="AC96" s="15">
        <v>0</v>
      </c>
      <c r="AD96" s="13">
        <v>0</v>
      </c>
      <c r="AE96" s="15">
        <v>0</v>
      </c>
      <c r="AF96" s="13">
        <v>0</v>
      </c>
      <c r="AG96" s="15">
        <v>0</v>
      </c>
      <c r="AH96" s="13">
        <v>0</v>
      </c>
      <c r="AI96" s="15">
        <v>0</v>
      </c>
      <c r="AJ96" s="11" t="s">
        <v>17</v>
      </c>
      <c r="AK96" s="11" t="s">
        <v>13</v>
      </c>
      <c r="AL96" s="22">
        <f t="shared" si="3"/>
        <v>573</v>
      </c>
      <c r="AM96" s="11" t="str">
        <f>VLOOKUP(O96,Sheet2!$D$6:$E$14,2,FALSE)</f>
        <v>Spare parts</v>
      </c>
      <c r="AN96" s="11" t="str">
        <f>VLOOKUP(F96,Sheet2!$E$10:$F$13,2,FALSE)</f>
        <v>SPM</v>
      </c>
      <c r="AO96" s="35" t="s">
        <v>14668</v>
      </c>
      <c r="AP96">
        <f>MATCH(AN96,Sheet2!$F$5:$F$18,0)</f>
        <v>6</v>
      </c>
      <c r="AQ96">
        <f>MATCH(AO96,Sheet2!$F$5:$K$5,0)</f>
        <v>6</v>
      </c>
      <c r="AR96" s="33">
        <f>INDEX(Sheet2!$F$5:$K$18,OPaL!AP96,OPaL!AQ96)</f>
        <v>0.15</v>
      </c>
      <c r="AS96" s="1">
        <f t="shared" si="5"/>
        <v>1122715.02</v>
      </c>
    </row>
    <row r="97" spans="1:45" x14ac:dyDescent="0.2">
      <c r="A97" s="11" t="s">
        <v>7287</v>
      </c>
      <c r="B97" s="11" t="s">
        <v>7288</v>
      </c>
      <c r="C97" s="11" t="s">
        <v>9939</v>
      </c>
      <c r="D97" s="21">
        <v>42941</v>
      </c>
      <c r="E97" s="21" t="s">
        <v>9697</v>
      </c>
      <c r="F97" s="21" t="s">
        <v>14659</v>
      </c>
      <c r="G97" s="11" t="s">
        <v>2</v>
      </c>
      <c r="H97" s="11" t="s">
        <v>3</v>
      </c>
      <c r="I97" s="11" t="s">
        <v>4</v>
      </c>
      <c r="J97" s="13">
        <v>2</v>
      </c>
      <c r="K97" s="12">
        <v>1304407.5</v>
      </c>
      <c r="L97" s="12">
        <v>0</v>
      </c>
      <c r="M97" s="12">
        <v>0</v>
      </c>
      <c r="N97" s="12">
        <f t="shared" si="4"/>
        <v>1304407.5</v>
      </c>
      <c r="O97" s="11" t="s">
        <v>5</v>
      </c>
      <c r="P97" s="13">
        <v>0</v>
      </c>
      <c r="Q97" s="11" t="s">
        <v>6</v>
      </c>
      <c r="R97" s="13">
        <v>0</v>
      </c>
      <c r="S97" s="13">
        <v>0</v>
      </c>
      <c r="T97" s="11" t="s">
        <v>7</v>
      </c>
      <c r="U97" s="11" t="s">
        <v>8</v>
      </c>
      <c r="V97" s="15">
        <v>0</v>
      </c>
      <c r="W97" s="13">
        <v>0</v>
      </c>
      <c r="X97" s="15">
        <v>0</v>
      </c>
      <c r="Y97" s="15">
        <v>0</v>
      </c>
      <c r="Z97" s="13">
        <v>0</v>
      </c>
      <c r="AA97" s="15">
        <v>0</v>
      </c>
      <c r="AB97" s="13">
        <v>0</v>
      </c>
      <c r="AC97" s="15">
        <v>0</v>
      </c>
      <c r="AD97" s="13">
        <v>0</v>
      </c>
      <c r="AE97" s="15">
        <v>0</v>
      </c>
      <c r="AF97" s="13">
        <v>0</v>
      </c>
      <c r="AG97" s="15">
        <v>0</v>
      </c>
      <c r="AH97" s="13">
        <v>0</v>
      </c>
      <c r="AI97" s="15">
        <v>0</v>
      </c>
      <c r="AJ97" s="11" t="s">
        <v>9</v>
      </c>
      <c r="AK97" s="11" t="s">
        <v>13</v>
      </c>
      <c r="AL97" s="22">
        <f t="shared" si="3"/>
        <v>2351</v>
      </c>
      <c r="AM97" s="11" t="str">
        <f>VLOOKUP(O97,Sheet2!$D$6:$E$14,2,FALSE)</f>
        <v>Spare parts</v>
      </c>
      <c r="AN97" s="11" t="str">
        <f>VLOOKUP(F97,Sheet2!$E$10:$F$13,2,FALSE)</f>
        <v>SPM</v>
      </c>
      <c r="AO97" s="35" t="s">
        <v>14668</v>
      </c>
      <c r="AP97">
        <f>MATCH(AN97,Sheet2!$F$5:$F$18,0)</f>
        <v>6</v>
      </c>
      <c r="AQ97">
        <f>MATCH(AO97,Sheet2!$F$5:$K$5,0)</f>
        <v>6</v>
      </c>
      <c r="AR97" s="33">
        <f>INDEX(Sheet2!$F$5:$K$18,OPaL!AP97,OPaL!AQ97)</f>
        <v>0.15</v>
      </c>
      <c r="AS97" s="1">
        <f t="shared" si="5"/>
        <v>1108746.375</v>
      </c>
    </row>
    <row r="98" spans="1:45" x14ac:dyDescent="0.2">
      <c r="A98" s="11" t="s">
        <v>7293</v>
      </c>
      <c r="B98" s="11" t="s">
        <v>7294</v>
      </c>
      <c r="C98" s="11" t="s">
        <v>9940</v>
      </c>
      <c r="D98" s="21">
        <v>42941</v>
      </c>
      <c r="E98" s="21" t="s">
        <v>9697</v>
      </c>
      <c r="F98" s="21" t="s">
        <v>14659</v>
      </c>
      <c r="G98" s="11" t="s">
        <v>2</v>
      </c>
      <c r="H98" s="11" t="s">
        <v>3</v>
      </c>
      <c r="I98" s="11" t="s">
        <v>4</v>
      </c>
      <c r="J98" s="13">
        <v>9</v>
      </c>
      <c r="K98" s="12">
        <v>1280691</v>
      </c>
      <c r="L98" s="12">
        <v>0</v>
      </c>
      <c r="M98" s="12">
        <v>0</v>
      </c>
      <c r="N98" s="12">
        <f t="shared" si="4"/>
        <v>1280691</v>
      </c>
      <c r="O98" s="11" t="s">
        <v>5</v>
      </c>
      <c r="P98" s="13">
        <v>0</v>
      </c>
      <c r="Q98" s="11" t="s">
        <v>6</v>
      </c>
      <c r="R98" s="13">
        <v>0</v>
      </c>
      <c r="S98" s="13">
        <v>0</v>
      </c>
      <c r="T98" s="11" t="s">
        <v>7</v>
      </c>
      <c r="U98" s="11" t="s">
        <v>8</v>
      </c>
      <c r="V98" s="15">
        <v>0</v>
      </c>
      <c r="W98" s="13">
        <v>0</v>
      </c>
      <c r="X98" s="15">
        <v>0</v>
      </c>
      <c r="Y98" s="15">
        <v>0</v>
      </c>
      <c r="Z98" s="13">
        <v>0</v>
      </c>
      <c r="AA98" s="15">
        <v>0</v>
      </c>
      <c r="AB98" s="13">
        <v>0</v>
      </c>
      <c r="AC98" s="15">
        <v>0</v>
      </c>
      <c r="AD98" s="13">
        <v>0</v>
      </c>
      <c r="AE98" s="15">
        <v>0</v>
      </c>
      <c r="AF98" s="13">
        <v>0</v>
      </c>
      <c r="AG98" s="15">
        <v>0</v>
      </c>
      <c r="AH98" s="13">
        <v>0</v>
      </c>
      <c r="AI98" s="15">
        <v>0</v>
      </c>
      <c r="AJ98" s="11" t="s">
        <v>9</v>
      </c>
      <c r="AK98" s="11" t="s">
        <v>13</v>
      </c>
      <c r="AL98" s="22">
        <f t="shared" si="3"/>
        <v>2351</v>
      </c>
      <c r="AM98" s="11" t="str">
        <f>VLOOKUP(O98,Sheet2!$D$6:$E$14,2,FALSE)</f>
        <v>Spare parts</v>
      </c>
      <c r="AN98" s="11" t="str">
        <f>VLOOKUP(F98,Sheet2!$E$10:$F$13,2,FALSE)</f>
        <v>SPM</v>
      </c>
      <c r="AO98" s="35" t="s">
        <v>14668</v>
      </c>
      <c r="AP98">
        <f>MATCH(AN98,Sheet2!$F$5:$F$18,0)</f>
        <v>6</v>
      </c>
      <c r="AQ98">
        <f>MATCH(AO98,Sheet2!$F$5:$K$5,0)</f>
        <v>6</v>
      </c>
      <c r="AR98" s="33">
        <f>INDEX(Sheet2!$F$5:$K$18,OPaL!AP98,OPaL!AQ98)</f>
        <v>0.15</v>
      </c>
      <c r="AS98" s="1">
        <f t="shared" si="5"/>
        <v>1088587.3499999999</v>
      </c>
    </row>
    <row r="99" spans="1:45" x14ac:dyDescent="0.2">
      <c r="A99" s="11" t="s">
        <v>7297</v>
      </c>
      <c r="B99" s="11" t="s">
        <v>7298</v>
      </c>
      <c r="C99" s="11" t="s">
        <v>9941</v>
      </c>
      <c r="D99" s="21">
        <v>42941</v>
      </c>
      <c r="E99" s="21" t="s">
        <v>9697</v>
      </c>
      <c r="F99" s="21" t="s">
        <v>14659</v>
      </c>
      <c r="G99" s="11" t="s">
        <v>2</v>
      </c>
      <c r="H99" s="11" t="s">
        <v>3</v>
      </c>
      <c r="I99" s="11" t="s">
        <v>4</v>
      </c>
      <c r="J99" s="13">
        <v>9</v>
      </c>
      <c r="K99" s="12">
        <v>1280691</v>
      </c>
      <c r="L99" s="12">
        <v>0</v>
      </c>
      <c r="M99" s="12">
        <v>0</v>
      </c>
      <c r="N99" s="12">
        <f t="shared" si="4"/>
        <v>1280691</v>
      </c>
      <c r="O99" s="11" t="s">
        <v>5</v>
      </c>
      <c r="P99" s="13">
        <v>0</v>
      </c>
      <c r="Q99" s="11" t="s">
        <v>6</v>
      </c>
      <c r="R99" s="13">
        <v>0</v>
      </c>
      <c r="S99" s="13">
        <v>0</v>
      </c>
      <c r="T99" s="11" t="s">
        <v>7</v>
      </c>
      <c r="U99" s="11" t="s">
        <v>8</v>
      </c>
      <c r="V99" s="15">
        <v>0</v>
      </c>
      <c r="W99" s="13">
        <v>0</v>
      </c>
      <c r="X99" s="15">
        <v>0</v>
      </c>
      <c r="Y99" s="15">
        <v>0</v>
      </c>
      <c r="Z99" s="13">
        <v>0</v>
      </c>
      <c r="AA99" s="15">
        <v>0</v>
      </c>
      <c r="AB99" s="13">
        <v>0</v>
      </c>
      <c r="AC99" s="15">
        <v>0</v>
      </c>
      <c r="AD99" s="13">
        <v>0</v>
      </c>
      <c r="AE99" s="15">
        <v>0</v>
      </c>
      <c r="AF99" s="13">
        <v>0</v>
      </c>
      <c r="AG99" s="15">
        <v>0</v>
      </c>
      <c r="AH99" s="13">
        <v>0</v>
      </c>
      <c r="AI99" s="15">
        <v>0</v>
      </c>
      <c r="AJ99" s="11" t="s">
        <v>9</v>
      </c>
      <c r="AK99" s="11" t="s">
        <v>13</v>
      </c>
      <c r="AL99" s="22">
        <f t="shared" si="3"/>
        <v>2351</v>
      </c>
      <c r="AM99" s="11" t="str">
        <f>VLOOKUP(O99,Sheet2!$D$6:$E$14,2,FALSE)</f>
        <v>Spare parts</v>
      </c>
      <c r="AN99" s="11" t="str">
        <f>VLOOKUP(F99,Sheet2!$E$10:$F$13,2,FALSE)</f>
        <v>SPM</v>
      </c>
      <c r="AO99" s="35" t="s">
        <v>14668</v>
      </c>
      <c r="AP99">
        <f>MATCH(AN99,Sheet2!$F$5:$F$18,0)</f>
        <v>6</v>
      </c>
      <c r="AQ99">
        <f>MATCH(AO99,Sheet2!$F$5:$K$5,0)</f>
        <v>6</v>
      </c>
      <c r="AR99" s="33">
        <f>INDEX(Sheet2!$F$5:$K$18,OPaL!AP99,OPaL!AQ99)</f>
        <v>0.15</v>
      </c>
      <c r="AS99" s="1">
        <f t="shared" si="5"/>
        <v>1088587.3499999999</v>
      </c>
    </row>
    <row r="100" spans="1:45" x14ac:dyDescent="0.2">
      <c r="A100" s="11" t="s">
        <v>8147</v>
      </c>
      <c r="B100" s="11" t="s">
        <v>8148</v>
      </c>
      <c r="C100" s="11" t="s">
        <v>6</v>
      </c>
      <c r="D100" s="21">
        <v>45290</v>
      </c>
      <c r="E100" s="21"/>
      <c r="F100" s="21" t="s">
        <v>14656</v>
      </c>
      <c r="G100" s="11" t="s">
        <v>2</v>
      </c>
      <c r="H100" s="11" t="s">
        <v>8157</v>
      </c>
      <c r="I100" s="11" t="s">
        <v>2347</v>
      </c>
      <c r="J100" s="12">
        <v>12725</v>
      </c>
      <c r="K100" s="12">
        <v>1259775</v>
      </c>
      <c r="L100" s="12">
        <v>0</v>
      </c>
      <c r="M100" s="12">
        <v>0</v>
      </c>
      <c r="N100" s="12">
        <f t="shared" si="4"/>
        <v>1259775</v>
      </c>
      <c r="O100" s="11" t="s">
        <v>8149</v>
      </c>
      <c r="P100" s="13">
        <v>0</v>
      </c>
      <c r="Q100" s="11" t="s">
        <v>6</v>
      </c>
      <c r="R100" s="14">
        <v>0</v>
      </c>
      <c r="S100" s="14">
        <v>0</v>
      </c>
      <c r="T100" s="11" t="s">
        <v>7</v>
      </c>
      <c r="U100" s="11" t="s">
        <v>8</v>
      </c>
      <c r="V100" s="15">
        <v>0</v>
      </c>
      <c r="W100" s="14">
        <v>0</v>
      </c>
      <c r="X100" s="15">
        <v>0</v>
      </c>
      <c r="Y100" s="15">
        <v>0</v>
      </c>
      <c r="Z100" s="14">
        <v>0</v>
      </c>
      <c r="AA100" s="15">
        <v>0</v>
      </c>
      <c r="AB100" s="14">
        <v>0</v>
      </c>
      <c r="AC100" s="15">
        <v>0</v>
      </c>
      <c r="AD100" s="14">
        <v>0</v>
      </c>
      <c r="AE100" s="15">
        <v>0</v>
      </c>
      <c r="AF100" s="14">
        <v>0</v>
      </c>
      <c r="AG100" s="15">
        <v>0</v>
      </c>
      <c r="AH100" s="14">
        <v>0</v>
      </c>
      <c r="AI100" s="15">
        <v>0</v>
      </c>
      <c r="AJ100" s="11" t="s">
        <v>8158</v>
      </c>
      <c r="AK100" s="11" t="s">
        <v>8150</v>
      </c>
      <c r="AL100" s="22">
        <f t="shared" si="3"/>
        <v>2</v>
      </c>
      <c r="AM100" s="11" t="str">
        <f>VLOOKUP(O100,Sheet2!$D$6:$E$14,2,FALSE)</f>
        <v>Raw Material</v>
      </c>
      <c r="AN100" s="11" t="str">
        <f>VLOOKUP(F100,Sheet2!$E$7:$F$8,2,FALSE)</f>
        <v>RMC</v>
      </c>
      <c r="AO100" s="35" t="s">
        <v>14664</v>
      </c>
      <c r="AP100">
        <f>MATCH(AN100,Sheet2!$F$5:$F$18,0)</f>
        <v>3</v>
      </c>
      <c r="AQ100">
        <f>MATCH(AO100,Sheet2!$F$5:$K$5,0)</f>
        <v>2</v>
      </c>
      <c r="AR100" s="33">
        <f>INDEX(Sheet2!$F$5:$K$18,OPaL!AP100,OPaL!AQ100)</f>
        <v>0</v>
      </c>
      <c r="AS100" s="1">
        <f t="shared" si="5"/>
        <v>1259775</v>
      </c>
    </row>
    <row r="101" spans="1:45" x14ac:dyDescent="0.2">
      <c r="A101" s="11" t="s">
        <v>8195</v>
      </c>
      <c r="B101" s="11" t="s">
        <v>8196</v>
      </c>
      <c r="C101" s="11" t="s">
        <v>9891</v>
      </c>
      <c r="D101" s="21">
        <v>45260</v>
      </c>
      <c r="E101" s="21" t="s">
        <v>9695</v>
      </c>
      <c r="F101" s="21" t="s">
        <v>14656</v>
      </c>
      <c r="G101" s="11" t="s">
        <v>2</v>
      </c>
      <c r="H101" s="11" t="s">
        <v>8197</v>
      </c>
      <c r="I101" s="11" t="s">
        <v>8179</v>
      </c>
      <c r="J101" s="12">
        <v>5.6840000000000002</v>
      </c>
      <c r="K101" s="12">
        <v>1250480</v>
      </c>
      <c r="L101" s="12">
        <v>0</v>
      </c>
      <c r="M101" s="12">
        <v>0</v>
      </c>
      <c r="N101" s="12">
        <f t="shared" si="4"/>
        <v>1250480</v>
      </c>
      <c r="O101" s="11" t="s">
        <v>8149</v>
      </c>
      <c r="P101" s="13">
        <v>0</v>
      </c>
      <c r="Q101" s="11" t="s">
        <v>6</v>
      </c>
      <c r="R101" s="14">
        <v>0</v>
      </c>
      <c r="S101" s="14">
        <v>0</v>
      </c>
      <c r="T101" s="11" t="s">
        <v>7</v>
      </c>
      <c r="U101" s="11" t="s">
        <v>8</v>
      </c>
      <c r="V101" s="15">
        <v>0</v>
      </c>
      <c r="W101" s="14">
        <v>0</v>
      </c>
      <c r="X101" s="15">
        <v>0</v>
      </c>
      <c r="Y101" s="15">
        <v>0</v>
      </c>
      <c r="Z101" s="14">
        <v>0</v>
      </c>
      <c r="AA101" s="15">
        <v>0</v>
      </c>
      <c r="AB101" s="14">
        <v>0</v>
      </c>
      <c r="AC101" s="15">
        <v>0</v>
      </c>
      <c r="AD101" s="14">
        <v>0</v>
      </c>
      <c r="AE101" s="15">
        <v>0</v>
      </c>
      <c r="AF101" s="14">
        <v>0</v>
      </c>
      <c r="AG101" s="15">
        <v>0</v>
      </c>
      <c r="AH101" s="14">
        <v>0</v>
      </c>
      <c r="AI101" s="15">
        <v>0</v>
      </c>
      <c r="AJ101" s="11" t="s">
        <v>8198</v>
      </c>
      <c r="AK101" s="11" t="s">
        <v>8163</v>
      </c>
      <c r="AL101" s="22">
        <f t="shared" si="3"/>
        <v>32</v>
      </c>
      <c r="AM101" s="11" t="str">
        <f>VLOOKUP(O101,Sheet2!$D$6:$E$14,2,FALSE)</f>
        <v>Raw Material</v>
      </c>
      <c r="AN101" s="11" t="str">
        <f>VLOOKUP(F101,Sheet2!$E$7:$F$8,2,FALSE)</f>
        <v>RMC</v>
      </c>
      <c r="AO101" s="35" t="s">
        <v>14664</v>
      </c>
      <c r="AP101">
        <f>MATCH(AN101,Sheet2!$F$5:$F$18,0)</f>
        <v>3</v>
      </c>
      <c r="AQ101">
        <f>MATCH(AO101,Sheet2!$F$5:$K$5,0)</f>
        <v>2</v>
      </c>
      <c r="AR101" s="33">
        <f>INDEX(Sheet2!$F$5:$K$18,OPaL!AP101,OPaL!AQ101)</f>
        <v>0</v>
      </c>
      <c r="AS101" s="1">
        <f t="shared" si="5"/>
        <v>1250480</v>
      </c>
    </row>
    <row r="102" spans="1:45" x14ac:dyDescent="0.2">
      <c r="A102" s="11" t="s">
        <v>9534</v>
      </c>
      <c r="B102" s="11" t="s">
        <v>9535</v>
      </c>
      <c r="C102" s="11" t="s">
        <v>9880</v>
      </c>
      <c r="D102" s="21">
        <v>45291</v>
      </c>
      <c r="E102" s="21" t="s">
        <v>9698</v>
      </c>
      <c r="F102" s="21" t="s">
        <v>14660</v>
      </c>
      <c r="G102" s="11" t="s">
        <v>2</v>
      </c>
      <c r="H102" s="11" t="s">
        <v>9538</v>
      </c>
      <c r="I102" s="11" t="s">
        <v>8236</v>
      </c>
      <c r="J102" s="12">
        <v>24050</v>
      </c>
      <c r="K102" s="12">
        <v>1243474.78</v>
      </c>
      <c r="L102" s="12">
        <v>0</v>
      </c>
      <c r="M102" s="12">
        <v>0</v>
      </c>
      <c r="N102" s="12">
        <f t="shared" si="4"/>
        <v>1243474.78</v>
      </c>
      <c r="O102" s="11" t="s">
        <v>8227</v>
      </c>
      <c r="P102" s="13">
        <v>0</v>
      </c>
      <c r="Q102" s="11" t="s">
        <v>6</v>
      </c>
      <c r="R102" s="14">
        <v>0</v>
      </c>
      <c r="S102" s="14">
        <v>0</v>
      </c>
      <c r="T102" s="11" t="s">
        <v>7</v>
      </c>
      <c r="U102" s="11" t="s">
        <v>8</v>
      </c>
      <c r="V102" s="15">
        <v>0</v>
      </c>
      <c r="W102" s="14">
        <v>0</v>
      </c>
      <c r="X102" s="15">
        <v>0</v>
      </c>
      <c r="Y102" s="15">
        <v>0</v>
      </c>
      <c r="Z102" s="14">
        <v>0</v>
      </c>
      <c r="AA102" s="15">
        <v>0</v>
      </c>
      <c r="AB102" s="14">
        <v>0</v>
      </c>
      <c r="AC102" s="15">
        <v>0</v>
      </c>
      <c r="AD102" s="14">
        <v>0</v>
      </c>
      <c r="AE102" s="15">
        <v>0</v>
      </c>
      <c r="AF102" s="14">
        <v>0</v>
      </c>
      <c r="AG102" s="15">
        <v>0</v>
      </c>
      <c r="AH102" s="14">
        <v>0</v>
      </c>
      <c r="AI102" s="15">
        <v>0</v>
      </c>
      <c r="AJ102" s="11" t="s">
        <v>9539</v>
      </c>
      <c r="AK102" s="11" t="s">
        <v>8238</v>
      </c>
      <c r="AL102" s="22">
        <f t="shared" si="3"/>
        <v>1</v>
      </c>
      <c r="AM102" s="11" t="str">
        <f>VLOOKUP(O102,Sheet2!$D$6:$E$14,2,FALSE)</f>
        <v>Consumables</v>
      </c>
      <c r="AN102" s="11" t="str">
        <f>VLOOKUP(F102,Sheet2!$E$15:$F$18,2,FALSE)</f>
        <v>CW</v>
      </c>
      <c r="AO102" s="35" t="s">
        <v>14664</v>
      </c>
      <c r="AP102">
        <f>MATCH(AN102,Sheet2!$F$5:$F$18,0)</f>
        <v>14</v>
      </c>
      <c r="AQ102">
        <f>MATCH(AO102,Sheet2!$F$5:$K$5,0)</f>
        <v>2</v>
      </c>
      <c r="AR102" s="33">
        <f>INDEX(Sheet2!$F$5:$K$18,OPaL!AP102,OPaL!AQ102)</f>
        <v>0</v>
      </c>
      <c r="AS102" s="1">
        <f t="shared" si="5"/>
        <v>1243474.78</v>
      </c>
    </row>
    <row r="103" spans="1:45" x14ac:dyDescent="0.2">
      <c r="A103" s="11" t="s">
        <v>9534</v>
      </c>
      <c r="B103" s="11" t="s">
        <v>9535</v>
      </c>
      <c r="C103" s="11" t="s">
        <v>9880</v>
      </c>
      <c r="D103" s="21">
        <v>45291</v>
      </c>
      <c r="E103" s="21" t="s">
        <v>9698</v>
      </c>
      <c r="F103" s="21" t="s">
        <v>14660</v>
      </c>
      <c r="G103" s="11" t="s">
        <v>2</v>
      </c>
      <c r="H103" s="11" t="s">
        <v>9536</v>
      </c>
      <c r="I103" s="11" t="s">
        <v>8236</v>
      </c>
      <c r="J103" s="12">
        <v>23893</v>
      </c>
      <c r="K103" s="12">
        <v>1235357.29</v>
      </c>
      <c r="L103" s="12">
        <v>0</v>
      </c>
      <c r="M103" s="12">
        <v>0</v>
      </c>
      <c r="N103" s="12">
        <f t="shared" si="4"/>
        <v>1235357.29</v>
      </c>
      <c r="O103" s="11" t="s">
        <v>8227</v>
      </c>
      <c r="P103" s="13">
        <v>0</v>
      </c>
      <c r="Q103" s="11" t="s">
        <v>6</v>
      </c>
      <c r="R103" s="14">
        <v>0</v>
      </c>
      <c r="S103" s="14">
        <v>0</v>
      </c>
      <c r="T103" s="11" t="s">
        <v>7</v>
      </c>
      <c r="U103" s="11" t="s">
        <v>8</v>
      </c>
      <c r="V103" s="15">
        <v>0</v>
      </c>
      <c r="W103" s="14">
        <v>0</v>
      </c>
      <c r="X103" s="15">
        <v>0</v>
      </c>
      <c r="Y103" s="15">
        <v>0</v>
      </c>
      <c r="Z103" s="14">
        <v>0</v>
      </c>
      <c r="AA103" s="15">
        <v>0</v>
      </c>
      <c r="AB103" s="14">
        <v>0</v>
      </c>
      <c r="AC103" s="15">
        <v>0</v>
      </c>
      <c r="AD103" s="14">
        <v>0</v>
      </c>
      <c r="AE103" s="15">
        <v>0</v>
      </c>
      <c r="AF103" s="14">
        <v>0</v>
      </c>
      <c r="AG103" s="15">
        <v>0</v>
      </c>
      <c r="AH103" s="14">
        <v>0</v>
      </c>
      <c r="AI103" s="15">
        <v>0</v>
      </c>
      <c r="AJ103" s="11" t="s">
        <v>9537</v>
      </c>
      <c r="AK103" s="11" t="s">
        <v>8238</v>
      </c>
      <c r="AL103" s="22">
        <f t="shared" si="3"/>
        <v>1</v>
      </c>
      <c r="AM103" s="11" t="str">
        <f>VLOOKUP(O103,Sheet2!$D$6:$E$14,2,FALSE)</f>
        <v>Consumables</v>
      </c>
      <c r="AN103" s="11" t="str">
        <f>VLOOKUP(F103,Sheet2!$E$15:$F$18,2,FALSE)</f>
        <v>CW</v>
      </c>
      <c r="AO103" s="35" t="s">
        <v>14664</v>
      </c>
      <c r="AP103">
        <f>MATCH(AN103,Sheet2!$F$5:$F$18,0)</f>
        <v>14</v>
      </c>
      <c r="AQ103">
        <f>MATCH(AO103,Sheet2!$F$5:$K$5,0)</f>
        <v>2</v>
      </c>
      <c r="AR103" s="33">
        <f>INDEX(Sheet2!$F$5:$K$18,OPaL!AP103,OPaL!AQ103)</f>
        <v>0</v>
      </c>
      <c r="AS103" s="1">
        <f t="shared" si="5"/>
        <v>1235357.29</v>
      </c>
    </row>
    <row r="104" spans="1:45" x14ac:dyDescent="0.2">
      <c r="A104" s="11" t="s">
        <v>7747</v>
      </c>
      <c r="B104" s="11" t="s">
        <v>7748</v>
      </c>
      <c r="C104" s="11" t="s">
        <v>9942</v>
      </c>
      <c r="D104" s="21">
        <v>44692</v>
      </c>
      <c r="E104" s="21" t="s">
        <v>9706</v>
      </c>
      <c r="F104" s="21" t="s">
        <v>14659</v>
      </c>
      <c r="G104" s="11" t="s">
        <v>2</v>
      </c>
      <c r="H104" s="11" t="s">
        <v>3</v>
      </c>
      <c r="I104" s="11" t="s">
        <v>4</v>
      </c>
      <c r="J104" s="12">
        <v>1525</v>
      </c>
      <c r="K104" s="12">
        <v>1221352.71</v>
      </c>
      <c r="L104" s="12">
        <v>0</v>
      </c>
      <c r="M104" s="12">
        <v>0</v>
      </c>
      <c r="N104" s="12">
        <f t="shared" si="4"/>
        <v>1221352.71</v>
      </c>
      <c r="O104" s="11" t="s">
        <v>5</v>
      </c>
      <c r="P104" s="13">
        <v>0</v>
      </c>
      <c r="Q104" s="11" t="s">
        <v>6</v>
      </c>
      <c r="R104" s="13">
        <v>0</v>
      </c>
      <c r="S104" s="13">
        <v>0</v>
      </c>
      <c r="T104" s="11" t="s">
        <v>7</v>
      </c>
      <c r="U104" s="11" t="s">
        <v>8</v>
      </c>
      <c r="V104" s="15">
        <v>0</v>
      </c>
      <c r="W104" s="13">
        <v>0</v>
      </c>
      <c r="X104" s="15">
        <v>0</v>
      </c>
      <c r="Y104" s="15">
        <v>0</v>
      </c>
      <c r="Z104" s="13">
        <v>0</v>
      </c>
      <c r="AA104" s="15">
        <v>0</v>
      </c>
      <c r="AB104" s="13">
        <v>0</v>
      </c>
      <c r="AC104" s="15">
        <v>0</v>
      </c>
      <c r="AD104" s="13">
        <v>0</v>
      </c>
      <c r="AE104" s="15">
        <v>0</v>
      </c>
      <c r="AF104" s="13">
        <v>0</v>
      </c>
      <c r="AG104" s="15">
        <v>0</v>
      </c>
      <c r="AH104" s="13">
        <v>0</v>
      </c>
      <c r="AI104" s="15">
        <v>0</v>
      </c>
      <c r="AJ104" s="11" t="s">
        <v>9</v>
      </c>
      <c r="AK104" s="11" t="s">
        <v>13</v>
      </c>
      <c r="AL104" s="22">
        <f t="shared" si="3"/>
        <v>600</v>
      </c>
      <c r="AM104" s="11" t="str">
        <f>VLOOKUP(O104,Sheet2!$D$6:$E$14,2,FALSE)</f>
        <v>Spare parts</v>
      </c>
      <c r="AN104" s="11" t="str">
        <f>VLOOKUP(F104,Sheet2!$E$10:$F$13,2,FALSE)</f>
        <v>SPM</v>
      </c>
      <c r="AO104" s="35" t="s">
        <v>14668</v>
      </c>
      <c r="AP104">
        <f>MATCH(AN104,Sheet2!$F$5:$F$18,0)</f>
        <v>6</v>
      </c>
      <c r="AQ104">
        <f>MATCH(AO104,Sheet2!$F$5:$K$5,0)</f>
        <v>6</v>
      </c>
      <c r="AR104" s="33">
        <f>INDEX(Sheet2!$F$5:$K$18,OPaL!AP104,OPaL!AQ104)</f>
        <v>0.15</v>
      </c>
      <c r="AS104" s="1">
        <f t="shared" si="5"/>
        <v>1038149.8034999999</v>
      </c>
    </row>
    <row r="105" spans="1:45" x14ac:dyDescent="0.2">
      <c r="A105" s="11" t="s">
        <v>8251</v>
      </c>
      <c r="B105" s="11" t="s">
        <v>8252</v>
      </c>
      <c r="C105" s="11" t="s">
        <v>9943</v>
      </c>
      <c r="D105" s="21">
        <v>45281</v>
      </c>
      <c r="E105" s="21" t="s">
        <v>9695</v>
      </c>
      <c r="F105" s="21" t="s">
        <v>14656</v>
      </c>
      <c r="G105" s="11" t="s">
        <v>2</v>
      </c>
      <c r="H105" s="11" t="s">
        <v>8193</v>
      </c>
      <c r="I105" s="11" t="s">
        <v>2347</v>
      </c>
      <c r="J105" s="12">
        <v>3574</v>
      </c>
      <c r="K105" s="12">
        <v>1219809.83</v>
      </c>
      <c r="L105" s="12">
        <v>0</v>
      </c>
      <c r="M105" s="12">
        <v>0</v>
      </c>
      <c r="N105" s="12">
        <f t="shared" si="4"/>
        <v>1219809.83</v>
      </c>
      <c r="O105" s="11" t="s">
        <v>8227</v>
      </c>
      <c r="P105" s="13">
        <v>0</v>
      </c>
      <c r="Q105" s="11" t="s">
        <v>6</v>
      </c>
      <c r="R105" s="14">
        <v>0</v>
      </c>
      <c r="S105" s="14">
        <v>0</v>
      </c>
      <c r="T105" s="11" t="s">
        <v>7</v>
      </c>
      <c r="U105" s="11" t="s">
        <v>8</v>
      </c>
      <c r="V105" s="15">
        <v>0</v>
      </c>
      <c r="W105" s="14">
        <v>0</v>
      </c>
      <c r="X105" s="15">
        <v>0</v>
      </c>
      <c r="Y105" s="15">
        <v>0</v>
      </c>
      <c r="Z105" s="14">
        <v>0</v>
      </c>
      <c r="AA105" s="15">
        <v>0</v>
      </c>
      <c r="AB105" s="14">
        <v>0</v>
      </c>
      <c r="AC105" s="15">
        <v>0</v>
      </c>
      <c r="AD105" s="14">
        <v>0</v>
      </c>
      <c r="AE105" s="15">
        <v>0</v>
      </c>
      <c r="AF105" s="14">
        <v>0</v>
      </c>
      <c r="AG105" s="15">
        <v>0</v>
      </c>
      <c r="AH105" s="14">
        <v>0</v>
      </c>
      <c r="AI105" s="15">
        <v>0</v>
      </c>
      <c r="AJ105" s="11" t="s">
        <v>8194</v>
      </c>
      <c r="AK105" s="11" t="s">
        <v>8163</v>
      </c>
      <c r="AL105" s="22">
        <f t="shared" si="3"/>
        <v>11</v>
      </c>
      <c r="AM105" s="11" t="str">
        <f>VLOOKUP(O105,Sheet2!$D$6:$E$14,2,FALSE)</f>
        <v>Consumables</v>
      </c>
      <c r="AN105" s="11" t="str">
        <f>VLOOKUP(F105,Sheet2!$E$15:$F$18,2,FALSE)</f>
        <v>CC</v>
      </c>
      <c r="AO105" s="35" t="s">
        <v>14664</v>
      </c>
      <c r="AP105">
        <f>MATCH(AN105,Sheet2!$F$5:$F$18,0)</f>
        <v>11</v>
      </c>
      <c r="AQ105">
        <f>MATCH(AO105,Sheet2!$F$5:$K$5,0)</f>
        <v>2</v>
      </c>
      <c r="AR105" s="33">
        <f>INDEX(Sheet2!$F$5:$K$18,OPaL!AP105,OPaL!AQ105)</f>
        <v>0</v>
      </c>
      <c r="AS105" s="1">
        <f t="shared" si="5"/>
        <v>1219809.83</v>
      </c>
    </row>
    <row r="106" spans="1:45" x14ac:dyDescent="0.2">
      <c r="A106" s="11" t="s">
        <v>8274</v>
      </c>
      <c r="B106" s="11" t="s">
        <v>8275</v>
      </c>
      <c r="C106" s="11" t="s">
        <v>9944</v>
      </c>
      <c r="D106" s="21">
        <v>44588</v>
      </c>
      <c r="E106" s="21" t="s">
        <v>9695</v>
      </c>
      <c r="F106" s="21" t="s">
        <v>14656</v>
      </c>
      <c r="G106" s="11" t="s">
        <v>2</v>
      </c>
      <c r="H106" s="11" t="s">
        <v>8151</v>
      </c>
      <c r="I106" s="11" t="s">
        <v>1999</v>
      </c>
      <c r="J106" s="12">
        <v>7825</v>
      </c>
      <c r="K106" s="12">
        <v>1218461.1200000001</v>
      </c>
      <c r="L106" s="12">
        <v>0</v>
      </c>
      <c r="M106" s="12">
        <v>0</v>
      </c>
      <c r="N106" s="12">
        <f t="shared" si="4"/>
        <v>1218461.1200000001</v>
      </c>
      <c r="O106" s="11" t="s">
        <v>8227</v>
      </c>
      <c r="P106" s="13">
        <v>0</v>
      </c>
      <c r="Q106" s="11" t="s">
        <v>6</v>
      </c>
      <c r="R106" s="13">
        <v>0</v>
      </c>
      <c r="S106" s="13">
        <v>0</v>
      </c>
      <c r="T106" s="11" t="s">
        <v>7</v>
      </c>
      <c r="U106" s="11" t="s">
        <v>8</v>
      </c>
      <c r="V106" s="15">
        <v>0</v>
      </c>
      <c r="W106" s="13">
        <v>0</v>
      </c>
      <c r="X106" s="15">
        <v>0</v>
      </c>
      <c r="Y106" s="15">
        <v>0</v>
      </c>
      <c r="Z106" s="13">
        <v>0</v>
      </c>
      <c r="AA106" s="15">
        <v>0</v>
      </c>
      <c r="AB106" s="13">
        <v>0</v>
      </c>
      <c r="AC106" s="15">
        <v>0</v>
      </c>
      <c r="AD106" s="13">
        <v>0</v>
      </c>
      <c r="AE106" s="15">
        <v>0</v>
      </c>
      <c r="AF106" s="13">
        <v>0</v>
      </c>
      <c r="AG106" s="15">
        <v>0</v>
      </c>
      <c r="AH106" s="13">
        <v>0</v>
      </c>
      <c r="AI106" s="15">
        <v>0</v>
      </c>
      <c r="AJ106" s="11" t="s">
        <v>8152</v>
      </c>
      <c r="AK106" s="11" t="s">
        <v>8238</v>
      </c>
      <c r="AL106" s="22">
        <f t="shared" si="3"/>
        <v>704</v>
      </c>
      <c r="AM106" s="11" t="str">
        <f>VLOOKUP(O106,Sheet2!$D$6:$E$14,2,FALSE)</f>
        <v>Consumables</v>
      </c>
      <c r="AN106" s="11" t="str">
        <f>VLOOKUP(F106,Sheet2!$E$15:$F$18,2,FALSE)</f>
        <v>CC</v>
      </c>
      <c r="AO106" s="35" t="s">
        <v>14668</v>
      </c>
      <c r="AP106">
        <f>MATCH(AN106,Sheet2!$F$5:$F$18,0)</f>
        <v>11</v>
      </c>
      <c r="AQ106">
        <f>MATCH(AO106,Sheet2!$F$5:$K$5,0)</f>
        <v>6</v>
      </c>
      <c r="AR106" s="33">
        <f>INDEX(Sheet2!$F$5:$K$18,OPaL!AP106,OPaL!AQ106)</f>
        <v>0.2</v>
      </c>
      <c r="AS106" s="1">
        <f t="shared" si="5"/>
        <v>974768.89600000018</v>
      </c>
    </row>
    <row r="107" spans="1:45" x14ac:dyDescent="0.2">
      <c r="A107" s="11" t="s">
        <v>5489</v>
      </c>
      <c r="B107" s="11" t="s">
        <v>5490</v>
      </c>
      <c r="C107" s="11" t="s">
        <v>9945</v>
      </c>
      <c r="D107" s="21">
        <v>45007</v>
      </c>
      <c r="E107" s="21" t="s">
        <v>9707</v>
      </c>
      <c r="F107" s="21" t="s">
        <v>14658</v>
      </c>
      <c r="G107" s="11" t="s">
        <v>2</v>
      </c>
      <c r="H107" s="11" t="s">
        <v>3</v>
      </c>
      <c r="I107" s="11" t="s">
        <v>4</v>
      </c>
      <c r="J107" s="12">
        <v>22</v>
      </c>
      <c r="K107" s="12">
        <v>1188000</v>
      </c>
      <c r="L107" s="12">
        <v>0</v>
      </c>
      <c r="M107" s="12">
        <v>0</v>
      </c>
      <c r="N107" s="12">
        <f t="shared" si="4"/>
        <v>1188000</v>
      </c>
      <c r="O107" s="11" t="s">
        <v>5</v>
      </c>
      <c r="P107" s="13">
        <v>0</v>
      </c>
      <c r="Q107" s="11" t="s">
        <v>6</v>
      </c>
      <c r="R107" s="13">
        <v>0</v>
      </c>
      <c r="S107" s="13">
        <v>0</v>
      </c>
      <c r="T107" s="11" t="s">
        <v>7</v>
      </c>
      <c r="U107" s="11" t="s">
        <v>8</v>
      </c>
      <c r="V107" s="15">
        <v>0</v>
      </c>
      <c r="W107" s="13">
        <v>0</v>
      </c>
      <c r="X107" s="15">
        <v>0</v>
      </c>
      <c r="Y107" s="15">
        <v>0</v>
      </c>
      <c r="Z107" s="13">
        <v>0</v>
      </c>
      <c r="AA107" s="15">
        <v>0</v>
      </c>
      <c r="AB107" s="13">
        <v>0</v>
      </c>
      <c r="AC107" s="15">
        <v>0</v>
      </c>
      <c r="AD107" s="13">
        <v>0</v>
      </c>
      <c r="AE107" s="15">
        <v>0</v>
      </c>
      <c r="AF107" s="13">
        <v>0</v>
      </c>
      <c r="AG107" s="15">
        <v>0</v>
      </c>
      <c r="AH107" s="13">
        <v>0</v>
      </c>
      <c r="AI107" s="15">
        <v>0</v>
      </c>
      <c r="AJ107" s="11" t="s">
        <v>9</v>
      </c>
      <c r="AK107" s="11" t="s">
        <v>1398</v>
      </c>
      <c r="AL107" s="22">
        <f t="shared" si="3"/>
        <v>285</v>
      </c>
      <c r="AM107" s="11" t="str">
        <f>VLOOKUP(O107,Sheet2!$D$6:$E$14,2,FALSE)</f>
        <v>Spare parts</v>
      </c>
      <c r="AN107" s="11" t="str">
        <f>VLOOKUP(F107,Sheet2!$E$10:$F$13,2,FALSE)</f>
        <v>SPE</v>
      </c>
      <c r="AO107" s="35" t="s">
        <v>14667</v>
      </c>
      <c r="AP107">
        <f>MATCH(AN107,Sheet2!$F$5:$F$18,0)</f>
        <v>7</v>
      </c>
      <c r="AQ107">
        <f>MATCH(AO107,Sheet2!$F$5:$K$5,0)</f>
        <v>5</v>
      </c>
      <c r="AR107" s="33">
        <f>INDEX(Sheet2!$F$5:$K$18,OPaL!AP107,OPaL!AQ107)</f>
        <v>0.1</v>
      </c>
      <c r="AS107" s="1">
        <f t="shared" si="5"/>
        <v>1069200</v>
      </c>
    </row>
    <row r="108" spans="1:45" x14ac:dyDescent="0.2">
      <c r="A108" s="11" t="s">
        <v>5485</v>
      </c>
      <c r="B108" s="11" t="s">
        <v>5486</v>
      </c>
      <c r="C108" s="11" t="s">
        <v>9946</v>
      </c>
      <c r="D108" s="21">
        <v>44081</v>
      </c>
      <c r="E108" s="21" t="s">
        <v>9708</v>
      </c>
      <c r="F108" s="21" t="s">
        <v>14658</v>
      </c>
      <c r="G108" s="11" t="s">
        <v>2</v>
      </c>
      <c r="H108" s="11" t="s">
        <v>16</v>
      </c>
      <c r="I108" s="11" t="s">
        <v>4</v>
      </c>
      <c r="J108" s="12">
        <v>1</v>
      </c>
      <c r="K108" s="12">
        <v>1187554.6100000001</v>
      </c>
      <c r="L108" s="12">
        <v>0</v>
      </c>
      <c r="M108" s="12">
        <v>0</v>
      </c>
      <c r="N108" s="12">
        <f t="shared" si="4"/>
        <v>1187554.6100000001</v>
      </c>
      <c r="O108" s="11" t="s">
        <v>5</v>
      </c>
      <c r="P108" s="13">
        <v>0</v>
      </c>
      <c r="Q108" s="11" t="s">
        <v>6</v>
      </c>
      <c r="R108" s="13">
        <v>0</v>
      </c>
      <c r="S108" s="13">
        <v>0</v>
      </c>
      <c r="T108" s="11" t="s">
        <v>7</v>
      </c>
      <c r="U108" s="11" t="s">
        <v>8</v>
      </c>
      <c r="V108" s="15">
        <v>0</v>
      </c>
      <c r="W108" s="13">
        <v>0</v>
      </c>
      <c r="X108" s="15">
        <v>0</v>
      </c>
      <c r="Y108" s="15">
        <v>0</v>
      </c>
      <c r="Z108" s="13">
        <v>0</v>
      </c>
      <c r="AA108" s="15">
        <v>0</v>
      </c>
      <c r="AB108" s="13">
        <v>0</v>
      </c>
      <c r="AC108" s="15">
        <v>0</v>
      </c>
      <c r="AD108" s="13">
        <v>0</v>
      </c>
      <c r="AE108" s="15">
        <v>0</v>
      </c>
      <c r="AF108" s="13">
        <v>0</v>
      </c>
      <c r="AG108" s="15">
        <v>0</v>
      </c>
      <c r="AH108" s="13">
        <v>0</v>
      </c>
      <c r="AI108" s="15">
        <v>0</v>
      </c>
      <c r="AJ108" s="11" t="s">
        <v>17</v>
      </c>
      <c r="AK108" s="11" t="s">
        <v>1398</v>
      </c>
      <c r="AL108" s="22">
        <f t="shared" si="3"/>
        <v>1211</v>
      </c>
      <c r="AM108" s="11" t="str">
        <f>VLOOKUP(O108,Sheet2!$D$6:$E$14,2,FALSE)</f>
        <v>Spare parts</v>
      </c>
      <c r="AN108" s="11" t="str">
        <f>VLOOKUP(F108,Sheet2!$E$10:$F$13,2,FALSE)</f>
        <v>SPE</v>
      </c>
      <c r="AO108" s="35" t="s">
        <v>14668</v>
      </c>
      <c r="AP108">
        <f>MATCH(AN108,Sheet2!$F$5:$F$18,0)</f>
        <v>7</v>
      </c>
      <c r="AQ108">
        <f>MATCH(AO108,Sheet2!$F$5:$K$5,0)</f>
        <v>6</v>
      </c>
      <c r="AR108" s="33">
        <f>INDEX(Sheet2!$F$5:$K$18,OPaL!AP108,OPaL!AQ108)</f>
        <v>0.15</v>
      </c>
      <c r="AS108" s="1">
        <f t="shared" si="5"/>
        <v>1009421.4185</v>
      </c>
    </row>
    <row r="109" spans="1:45" x14ac:dyDescent="0.2">
      <c r="A109" s="11" t="s">
        <v>986</v>
      </c>
      <c r="B109" s="11" t="s">
        <v>987</v>
      </c>
      <c r="C109" s="11" t="s">
        <v>9947</v>
      </c>
      <c r="D109" s="21">
        <v>43253</v>
      </c>
      <c r="E109" s="21" t="s">
        <v>9697</v>
      </c>
      <c r="F109" s="21" t="s">
        <v>14659</v>
      </c>
      <c r="G109" s="11" t="s">
        <v>2</v>
      </c>
      <c r="H109" s="11" t="s">
        <v>16</v>
      </c>
      <c r="I109" s="11" t="s">
        <v>351</v>
      </c>
      <c r="J109" s="12">
        <v>1</v>
      </c>
      <c r="K109" s="12">
        <v>1168202.6599999999</v>
      </c>
      <c r="L109" s="12">
        <v>0</v>
      </c>
      <c r="M109" s="12">
        <v>0</v>
      </c>
      <c r="N109" s="12">
        <f t="shared" si="4"/>
        <v>1168202.6599999999</v>
      </c>
      <c r="O109" s="11" t="s">
        <v>5</v>
      </c>
      <c r="P109" s="13">
        <v>0</v>
      </c>
      <c r="Q109" s="11" t="s">
        <v>6</v>
      </c>
      <c r="R109" s="13">
        <v>0</v>
      </c>
      <c r="S109" s="13">
        <v>0</v>
      </c>
      <c r="T109" s="11" t="s">
        <v>7</v>
      </c>
      <c r="U109" s="11" t="s">
        <v>8</v>
      </c>
      <c r="V109" s="15">
        <v>0</v>
      </c>
      <c r="W109" s="13">
        <v>0</v>
      </c>
      <c r="X109" s="15">
        <v>0</v>
      </c>
      <c r="Y109" s="15">
        <v>0</v>
      </c>
      <c r="Z109" s="13">
        <v>0</v>
      </c>
      <c r="AA109" s="15">
        <v>0</v>
      </c>
      <c r="AB109" s="13">
        <v>0</v>
      </c>
      <c r="AC109" s="15">
        <v>0</v>
      </c>
      <c r="AD109" s="13">
        <v>0</v>
      </c>
      <c r="AE109" s="15">
        <v>0</v>
      </c>
      <c r="AF109" s="13">
        <v>0</v>
      </c>
      <c r="AG109" s="15">
        <v>0</v>
      </c>
      <c r="AH109" s="13">
        <v>0</v>
      </c>
      <c r="AI109" s="15">
        <v>0</v>
      </c>
      <c r="AJ109" s="11" t="s">
        <v>17</v>
      </c>
      <c r="AK109" s="11" t="s">
        <v>13</v>
      </c>
      <c r="AL109" s="22">
        <f t="shared" si="3"/>
        <v>2039</v>
      </c>
      <c r="AM109" s="11" t="str">
        <f>VLOOKUP(O109,Sheet2!$D$6:$E$14,2,FALSE)</f>
        <v>Spare parts</v>
      </c>
      <c r="AN109" s="11" t="str">
        <f>VLOOKUP(F109,Sheet2!$E$10:$F$13,2,FALSE)</f>
        <v>SPM</v>
      </c>
      <c r="AO109" s="35" t="s">
        <v>14668</v>
      </c>
      <c r="AP109">
        <f>MATCH(AN109,Sheet2!$F$5:$F$18,0)</f>
        <v>6</v>
      </c>
      <c r="AQ109">
        <f>MATCH(AO109,Sheet2!$F$5:$K$5,0)</f>
        <v>6</v>
      </c>
      <c r="AR109" s="33">
        <f>INDEX(Sheet2!$F$5:$K$18,OPaL!AP109,OPaL!AQ109)</f>
        <v>0.15</v>
      </c>
      <c r="AS109" s="1">
        <f t="shared" si="5"/>
        <v>992972.26099999994</v>
      </c>
    </row>
    <row r="110" spans="1:45" x14ac:dyDescent="0.2">
      <c r="A110" s="11" t="s">
        <v>7812</v>
      </c>
      <c r="B110" s="11" t="s">
        <v>7813</v>
      </c>
      <c r="C110" s="11" t="s">
        <v>9948</v>
      </c>
      <c r="D110" s="21">
        <v>44791</v>
      </c>
      <c r="E110" s="21" t="s">
        <v>9697</v>
      </c>
      <c r="F110" s="21" t="s">
        <v>14659</v>
      </c>
      <c r="G110" s="11" t="s">
        <v>2</v>
      </c>
      <c r="H110" s="11" t="s">
        <v>350</v>
      </c>
      <c r="I110" s="11" t="s">
        <v>4</v>
      </c>
      <c r="J110" s="12">
        <v>2</v>
      </c>
      <c r="K110" s="12">
        <v>1139190</v>
      </c>
      <c r="L110" s="12">
        <v>0</v>
      </c>
      <c r="M110" s="12">
        <v>0</v>
      </c>
      <c r="N110" s="12">
        <f t="shared" si="4"/>
        <v>1139190</v>
      </c>
      <c r="O110" s="11" t="s">
        <v>5</v>
      </c>
      <c r="P110" s="13">
        <v>0</v>
      </c>
      <c r="Q110" s="11" t="s">
        <v>6</v>
      </c>
      <c r="R110" s="13">
        <v>0</v>
      </c>
      <c r="S110" s="13">
        <v>0</v>
      </c>
      <c r="T110" s="11" t="s">
        <v>7</v>
      </c>
      <c r="U110" s="11" t="s">
        <v>8</v>
      </c>
      <c r="V110" s="15">
        <v>0</v>
      </c>
      <c r="W110" s="13">
        <v>0</v>
      </c>
      <c r="X110" s="15">
        <v>0</v>
      </c>
      <c r="Y110" s="15">
        <v>0</v>
      </c>
      <c r="Z110" s="13">
        <v>0</v>
      </c>
      <c r="AA110" s="15">
        <v>0</v>
      </c>
      <c r="AB110" s="13">
        <v>0</v>
      </c>
      <c r="AC110" s="15">
        <v>0</v>
      </c>
      <c r="AD110" s="13">
        <v>0</v>
      </c>
      <c r="AE110" s="15">
        <v>0</v>
      </c>
      <c r="AF110" s="13">
        <v>0</v>
      </c>
      <c r="AG110" s="15">
        <v>0</v>
      </c>
      <c r="AH110" s="13">
        <v>0</v>
      </c>
      <c r="AI110" s="15">
        <v>0</v>
      </c>
      <c r="AJ110" s="11" t="s">
        <v>352</v>
      </c>
      <c r="AK110" s="11" t="s">
        <v>13</v>
      </c>
      <c r="AL110" s="22">
        <f t="shared" si="3"/>
        <v>501</v>
      </c>
      <c r="AM110" s="11" t="str">
        <f>VLOOKUP(O110,Sheet2!$D$6:$E$14,2,FALSE)</f>
        <v>Spare parts</v>
      </c>
      <c r="AN110" s="11" t="str">
        <f>VLOOKUP(F110,Sheet2!$E$10:$F$13,2,FALSE)</f>
        <v>SPM</v>
      </c>
      <c r="AO110" s="35" t="s">
        <v>14668</v>
      </c>
      <c r="AP110">
        <f>MATCH(AN110,Sheet2!$F$5:$F$18,0)</f>
        <v>6</v>
      </c>
      <c r="AQ110">
        <f>MATCH(AO110,Sheet2!$F$5:$K$5,0)</f>
        <v>6</v>
      </c>
      <c r="AR110" s="33">
        <f>INDEX(Sheet2!$F$5:$K$18,OPaL!AP110,OPaL!AQ110)</f>
        <v>0.15</v>
      </c>
      <c r="AS110" s="1">
        <f t="shared" si="5"/>
        <v>968311.5</v>
      </c>
    </row>
    <row r="111" spans="1:45" x14ac:dyDescent="0.2">
      <c r="A111" s="11" t="s">
        <v>5257</v>
      </c>
      <c r="B111" s="11" t="s">
        <v>5258</v>
      </c>
      <c r="C111" s="11" t="s">
        <v>9949</v>
      </c>
      <c r="D111" s="21">
        <v>42784</v>
      </c>
      <c r="E111" s="21" t="s">
        <v>9697</v>
      </c>
      <c r="F111" s="21" t="s">
        <v>14659</v>
      </c>
      <c r="G111" s="11" t="s">
        <v>2</v>
      </c>
      <c r="H111" s="11" t="s">
        <v>16</v>
      </c>
      <c r="I111" s="11" t="s">
        <v>4</v>
      </c>
      <c r="J111" s="12">
        <v>1</v>
      </c>
      <c r="K111" s="12">
        <v>1122790.6299999999</v>
      </c>
      <c r="L111" s="12">
        <v>0</v>
      </c>
      <c r="M111" s="12">
        <v>0</v>
      </c>
      <c r="N111" s="12">
        <f t="shared" si="4"/>
        <v>1122790.6299999999</v>
      </c>
      <c r="O111" s="11" t="s">
        <v>5</v>
      </c>
      <c r="P111" s="13">
        <v>0</v>
      </c>
      <c r="Q111" s="11" t="s">
        <v>6</v>
      </c>
      <c r="R111" s="13">
        <v>0</v>
      </c>
      <c r="S111" s="13">
        <v>0</v>
      </c>
      <c r="T111" s="11" t="s">
        <v>7</v>
      </c>
      <c r="U111" s="11" t="s">
        <v>8</v>
      </c>
      <c r="V111" s="15">
        <v>0</v>
      </c>
      <c r="W111" s="13">
        <v>0</v>
      </c>
      <c r="X111" s="15">
        <v>0</v>
      </c>
      <c r="Y111" s="15">
        <v>0</v>
      </c>
      <c r="Z111" s="13">
        <v>0</v>
      </c>
      <c r="AA111" s="15">
        <v>0</v>
      </c>
      <c r="AB111" s="13">
        <v>0</v>
      </c>
      <c r="AC111" s="15">
        <v>0</v>
      </c>
      <c r="AD111" s="13">
        <v>0</v>
      </c>
      <c r="AE111" s="15">
        <v>0</v>
      </c>
      <c r="AF111" s="13">
        <v>0</v>
      </c>
      <c r="AG111" s="15">
        <v>0</v>
      </c>
      <c r="AH111" s="13">
        <v>0</v>
      </c>
      <c r="AI111" s="15">
        <v>0</v>
      </c>
      <c r="AJ111" s="11" t="s">
        <v>17</v>
      </c>
      <c r="AK111" s="11" t="s">
        <v>1398</v>
      </c>
      <c r="AL111" s="22">
        <f t="shared" si="3"/>
        <v>2508</v>
      </c>
      <c r="AM111" s="11" t="str">
        <f>VLOOKUP(O111,Sheet2!$D$6:$E$14,2,FALSE)</f>
        <v>Spare parts</v>
      </c>
      <c r="AN111" s="11" t="str">
        <f>VLOOKUP(F111,Sheet2!$E$10:$F$13,2,FALSE)</f>
        <v>SPM</v>
      </c>
      <c r="AO111" s="35" t="s">
        <v>14668</v>
      </c>
      <c r="AP111">
        <f>MATCH(AN111,Sheet2!$F$5:$F$18,0)</f>
        <v>6</v>
      </c>
      <c r="AQ111">
        <f>MATCH(AO111,Sheet2!$F$5:$K$5,0)</f>
        <v>6</v>
      </c>
      <c r="AR111" s="33">
        <f>INDEX(Sheet2!$F$5:$K$18,OPaL!AP111,OPaL!AQ111)</f>
        <v>0.15</v>
      </c>
      <c r="AS111" s="1">
        <f t="shared" si="5"/>
        <v>954372.03549999988</v>
      </c>
    </row>
    <row r="112" spans="1:45" x14ac:dyDescent="0.2">
      <c r="A112" s="11" t="s">
        <v>5547</v>
      </c>
      <c r="B112" s="11" t="s">
        <v>5548</v>
      </c>
      <c r="C112" s="11" t="s">
        <v>9950</v>
      </c>
      <c r="D112" s="21">
        <v>43123</v>
      </c>
      <c r="E112" s="21" t="s">
        <v>9697</v>
      </c>
      <c r="F112" s="21" t="s">
        <v>14659</v>
      </c>
      <c r="G112" s="11" t="s">
        <v>2</v>
      </c>
      <c r="H112" s="11" t="s">
        <v>16</v>
      </c>
      <c r="I112" s="11" t="s">
        <v>4</v>
      </c>
      <c r="J112" s="12">
        <v>6</v>
      </c>
      <c r="K112" s="12">
        <v>1118909.76</v>
      </c>
      <c r="L112" s="12">
        <v>0</v>
      </c>
      <c r="M112" s="12">
        <v>0</v>
      </c>
      <c r="N112" s="12">
        <f t="shared" si="4"/>
        <v>1118909.76</v>
      </c>
      <c r="O112" s="11" t="s">
        <v>5</v>
      </c>
      <c r="P112" s="13">
        <v>0</v>
      </c>
      <c r="Q112" s="11" t="s">
        <v>6</v>
      </c>
      <c r="R112" s="13">
        <v>0</v>
      </c>
      <c r="S112" s="13">
        <v>0</v>
      </c>
      <c r="T112" s="11" t="s">
        <v>7</v>
      </c>
      <c r="U112" s="11" t="s">
        <v>8</v>
      </c>
      <c r="V112" s="15">
        <v>0</v>
      </c>
      <c r="W112" s="13">
        <v>0</v>
      </c>
      <c r="X112" s="15">
        <v>0</v>
      </c>
      <c r="Y112" s="15">
        <v>0</v>
      </c>
      <c r="Z112" s="13">
        <v>0</v>
      </c>
      <c r="AA112" s="15">
        <v>0</v>
      </c>
      <c r="AB112" s="13">
        <v>0</v>
      </c>
      <c r="AC112" s="15">
        <v>0</v>
      </c>
      <c r="AD112" s="13">
        <v>0</v>
      </c>
      <c r="AE112" s="15">
        <v>0</v>
      </c>
      <c r="AF112" s="13">
        <v>0</v>
      </c>
      <c r="AG112" s="15">
        <v>0</v>
      </c>
      <c r="AH112" s="13">
        <v>0</v>
      </c>
      <c r="AI112" s="15">
        <v>0</v>
      </c>
      <c r="AJ112" s="11" t="s">
        <v>17</v>
      </c>
      <c r="AK112" s="11" t="s">
        <v>13</v>
      </c>
      <c r="AL112" s="22">
        <f t="shared" si="3"/>
        <v>2169</v>
      </c>
      <c r="AM112" s="11" t="str">
        <f>VLOOKUP(O112,Sheet2!$D$6:$E$14,2,FALSE)</f>
        <v>Spare parts</v>
      </c>
      <c r="AN112" s="11" t="str">
        <f>VLOOKUP(F112,Sheet2!$E$10:$F$13,2,FALSE)</f>
        <v>SPM</v>
      </c>
      <c r="AO112" s="35" t="s">
        <v>14668</v>
      </c>
      <c r="AP112">
        <f>MATCH(AN112,Sheet2!$F$5:$F$18,0)</f>
        <v>6</v>
      </c>
      <c r="AQ112">
        <f>MATCH(AO112,Sheet2!$F$5:$K$5,0)</f>
        <v>6</v>
      </c>
      <c r="AR112" s="33">
        <f>INDEX(Sheet2!$F$5:$K$18,OPaL!AP112,OPaL!AQ112)</f>
        <v>0.15</v>
      </c>
      <c r="AS112" s="1">
        <f t="shared" si="5"/>
        <v>951073.29599999997</v>
      </c>
    </row>
    <row r="113" spans="1:45" x14ac:dyDescent="0.2">
      <c r="A113" s="11" t="s">
        <v>603</v>
      </c>
      <c r="B113" s="11" t="s">
        <v>604</v>
      </c>
      <c r="C113" s="11" t="s">
        <v>9951</v>
      </c>
      <c r="D113" s="21">
        <v>44935</v>
      </c>
      <c r="E113" s="21" t="s">
        <v>9697</v>
      </c>
      <c r="F113" s="21" t="s">
        <v>14659</v>
      </c>
      <c r="G113" s="11" t="s">
        <v>2</v>
      </c>
      <c r="H113" s="11" t="s">
        <v>350</v>
      </c>
      <c r="I113" s="11" t="s">
        <v>351</v>
      </c>
      <c r="J113" s="12">
        <v>24</v>
      </c>
      <c r="K113" s="12">
        <v>1108029.42</v>
      </c>
      <c r="L113" s="12">
        <v>0</v>
      </c>
      <c r="M113" s="12">
        <v>0</v>
      </c>
      <c r="N113" s="12">
        <f t="shared" si="4"/>
        <v>1108029.42</v>
      </c>
      <c r="O113" s="11" t="s">
        <v>5</v>
      </c>
      <c r="P113" s="13">
        <v>0</v>
      </c>
      <c r="Q113" s="11" t="s">
        <v>6</v>
      </c>
      <c r="R113" s="13">
        <v>0</v>
      </c>
      <c r="S113" s="13">
        <v>0</v>
      </c>
      <c r="T113" s="11" t="s">
        <v>7</v>
      </c>
      <c r="U113" s="11" t="s">
        <v>8</v>
      </c>
      <c r="V113" s="15">
        <v>0</v>
      </c>
      <c r="W113" s="13">
        <v>0</v>
      </c>
      <c r="X113" s="15">
        <v>0</v>
      </c>
      <c r="Y113" s="15">
        <v>0</v>
      </c>
      <c r="Z113" s="13">
        <v>0</v>
      </c>
      <c r="AA113" s="15">
        <v>0</v>
      </c>
      <c r="AB113" s="13">
        <v>0</v>
      </c>
      <c r="AC113" s="15">
        <v>0</v>
      </c>
      <c r="AD113" s="13">
        <v>0</v>
      </c>
      <c r="AE113" s="15">
        <v>0</v>
      </c>
      <c r="AF113" s="13">
        <v>0</v>
      </c>
      <c r="AG113" s="15">
        <v>0</v>
      </c>
      <c r="AH113" s="13">
        <v>0</v>
      </c>
      <c r="AI113" s="15">
        <v>0</v>
      </c>
      <c r="AJ113" s="11" t="s">
        <v>352</v>
      </c>
      <c r="AK113" s="11" t="s">
        <v>13</v>
      </c>
      <c r="AL113" s="22">
        <f t="shared" si="3"/>
        <v>357</v>
      </c>
      <c r="AM113" s="11" t="str">
        <f>VLOOKUP(O113,Sheet2!$D$6:$E$14,2,FALSE)</f>
        <v>Spare parts</v>
      </c>
      <c r="AN113" s="11" t="str">
        <f>VLOOKUP(F113,Sheet2!$E$10:$F$13,2,FALSE)</f>
        <v>SPM</v>
      </c>
      <c r="AO113" s="35" t="s">
        <v>14667</v>
      </c>
      <c r="AP113">
        <f>MATCH(AN113,Sheet2!$F$5:$F$18,0)</f>
        <v>6</v>
      </c>
      <c r="AQ113">
        <f>MATCH(AO113,Sheet2!$F$5:$K$5,0)</f>
        <v>5</v>
      </c>
      <c r="AR113" s="33">
        <f>INDEX(Sheet2!$F$5:$K$18,OPaL!AP113,OPaL!AQ113)</f>
        <v>0.1</v>
      </c>
      <c r="AS113" s="1">
        <f t="shared" si="5"/>
        <v>997226.478</v>
      </c>
    </row>
    <row r="114" spans="1:45" x14ac:dyDescent="0.2">
      <c r="A114" s="11" t="s">
        <v>1268</v>
      </c>
      <c r="B114" s="11" t="s">
        <v>1269</v>
      </c>
      <c r="C114" s="11" t="s">
        <v>9952</v>
      </c>
      <c r="D114" s="21">
        <v>42788</v>
      </c>
      <c r="E114" s="21" t="s">
        <v>9697</v>
      </c>
      <c r="F114" s="21" t="s">
        <v>14659</v>
      </c>
      <c r="G114" s="11" t="s">
        <v>2</v>
      </c>
      <c r="H114" s="11" t="s">
        <v>16</v>
      </c>
      <c r="I114" s="11" t="s">
        <v>4</v>
      </c>
      <c r="J114" s="13">
        <v>4</v>
      </c>
      <c r="K114" s="12">
        <v>1092106.06</v>
      </c>
      <c r="L114" s="12">
        <v>0</v>
      </c>
      <c r="M114" s="12">
        <v>0</v>
      </c>
      <c r="N114" s="12">
        <f t="shared" si="4"/>
        <v>1092106.06</v>
      </c>
      <c r="O114" s="11" t="s">
        <v>5</v>
      </c>
      <c r="P114" s="13">
        <v>0</v>
      </c>
      <c r="Q114" s="11" t="s">
        <v>6</v>
      </c>
      <c r="R114" s="13">
        <v>0</v>
      </c>
      <c r="S114" s="13">
        <v>0</v>
      </c>
      <c r="T114" s="11" t="s">
        <v>7</v>
      </c>
      <c r="U114" s="11" t="s">
        <v>8</v>
      </c>
      <c r="V114" s="15">
        <v>0</v>
      </c>
      <c r="W114" s="13">
        <v>0</v>
      </c>
      <c r="X114" s="15">
        <v>0</v>
      </c>
      <c r="Y114" s="15">
        <v>0</v>
      </c>
      <c r="Z114" s="13">
        <v>0</v>
      </c>
      <c r="AA114" s="15">
        <v>0</v>
      </c>
      <c r="AB114" s="13">
        <v>0</v>
      </c>
      <c r="AC114" s="15">
        <v>0</v>
      </c>
      <c r="AD114" s="13">
        <v>0</v>
      </c>
      <c r="AE114" s="15">
        <v>0</v>
      </c>
      <c r="AF114" s="13">
        <v>0</v>
      </c>
      <c r="AG114" s="15">
        <v>0</v>
      </c>
      <c r="AH114" s="13">
        <v>0</v>
      </c>
      <c r="AI114" s="15">
        <v>0</v>
      </c>
      <c r="AJ114" s="11" t="s">
        <v>17</v>
      </c>
      <c r="AK114" s="11" t="s">
        <v>13</v>
      </c>
      <c r="AL114" s="22">
        <f t="shared" si="3"/>
        <v>2504</v>
      </c>
      <c r="AM114" s="11" t="str">
        <f>VLOOKUP(O114,Sheet2!$D$6:$E$14,2,FALSE)</f>
        <v>Spare parts</v>
      </c>
      <c r="AN114" s="11" t="str">
        <f>VLOOKUP(F114,Sheet2!$E$10:$F$13,2,FALSE)</f>
        <v>SPM</v>
      </c>
      <c r="AO114" s="35" t="s">
        <v>14668</v>
      </c>
      <c r="AP114">
        <f>MATCH(AN114,Sheet2!$F$5:$F$18,0)</f>
        <v>6</v>
      </c>
      <c r="AQ114">
        <f>MATCH(AO114,Sheet2!$F$5:$K$5,0)</f>
        <v>6</v>
      </c>
      <c r="AR114" s="33">
        <f>INDEX(Sheet2!$F$5:$K$18,OPaL!AP114,OPaL!AQ114)</f>
        <v>0.15</v>
      </c>
      <c r="AS114" s="1">
        <f t="shared" si="5"/>
        <v>928290.15100000007</v>
      </c>
    </row>
    <row r="115" spans="1:45" x14ac:dyDescent="0.2">
      <c r="A115" s="11" t="s">
        <v>7283</v>
      </c>
      <c r="B115" s="11" t="s">
        <v>7284</v>
      </c>
      <c r="C115" s="11" t="s">
        <v>9953</v>
      </c>
      <c r="D115" s="21">
        <v>42941</v>
      </c>
      <c r="E115" s="21" t="s">
        <v>9697</v>
      </c>
      <c r="F115" s="21" t="s">
        <v>14659</v>
      </c>
      <c r="G115" s="11" t="s">
        <v>2</v>
      </c>
      <c r="H115" s="11" t="s">
        <v>3</v>
      </c>
      <c r="I115" s="11" t="s">
        <v>4</v>
      </c>
      <c r="J115" s="13">
        <v>9</v>
      </c>
      <c r="K115" s="12">
        <v>1067242.5</v>
      </c>
      <c r="L115" s="12">
        <v>0</v>
      </c>
      <c r="M115" s="12">
        <v>0</v>
      </c>
      <c r="N115" s="12">
        <f t="shared" si="4"/>
        <v>1067242.5</v>
      </c>
      <c r="O115" s="11" t="s">
        <v>5</v>
      </c>
      <c r="P115" s="13">
        <v>0</v>
      </c>
      <c r="Q115" s="11" t="s">
        <v>6</v>
      </c>
      <c r="R115" s="13">
        <v>0</v>
      </c>
      <c r="S115" s="13">
        <v>0</v>
      </c>
      <c r="T115" s="11" t="s">
        <v>7</v>
      </c>
      <c r="U115" s="11" t="s">
        <v>8</v>
      </c>
      <c r="V115" s="15">
        <v>0</v>
      </c>
      <c r="W115" s="13">
        <v>0</v>
      </c>
      <c r="X115" s="15">
        <v>0</v>
      </c>
      <c r="Y115" s="15">
        <v>0</v>
      </c>
      <c r="Z115" s="13">
        <v>0</v>
      </c>
      <c r="AA115" s="15">
        <v>0</v>
      </c>
      <c r="AB115" s="13">
        <v>0</v>
      </c>
      <c r="AC115" s="15">
        <v>0</v>
      </c>
      <c r="AD115" s="13">
        <v>0</v>
      </c>
      <c r="AE115" s="15">
        <v>0</v>
      </c>
      <c r="AF115" s="13">
        <v>0</v>
      </c>
      <c r="AG115" s="15">
        <v>0</v>
      </c>
      <c r="AH115" s="13">
        <v>0</v>
      </c>
      <c r="AI115" s="15">
        <v>0</v>
      </c>
      <c r="AJ115" s="11" t="s">
        <v>9</v>
      </c>
      <c r="AK115" s="11" t="s">
        <v>13</v>
      </c>
      <c r="AL115" s="22">
        <f t="shared" si="3"/>
        <v>2351</v>
      </c>
      <c r="AM115" s="11" t="str">
        <f>VLOOKUP(O115,Sheet2!$D$6:$E$14,2,FALSE)</f>
        <v>Spare parts</v>
      </c>
      <c r="AN115" s="11" t="str">
        <f>VLOOKUP(F115,Sheet2!$E$10:$F$13,2,FALSE)</f>
        <v>SPM</v>
      </c>
      <c r="AO115" s="35" t="s">
        <v>14668</v>
      </c>
      <c r="AP115">
        <f>MATCH(AN115,Sheet2!$F$5:$F$18,0)</f>
        <v>6</v>
      </c>
      <c r="AQ115">
        <f>MATCH(AO115,Sheet2!$F$5:$K$5,0)</f>
        <v>6</v>
      </c>
      <c r="AR115" s="33">
        <f>INDEX(Sheet2!$F$5:$K$18,OPaL!AP115,OPaL!AQ115)</f>
        <v>0.15</v>
      </c>
      <c r="AS115" s="1">
        <f t="shared" si="5"/>
        <v>907156.125</v>
      </c>
    </row>
    <row r="116" spans="1:45" x14ac:dyDescent="0.2">
      <c r="A116" s="11" t="s">
        <v>7285</v>
      </c>
      <c r="B116" s="11" t="s">
        <v>7286</v>
      </c>
      <c r="C116" s="11" t="s">
        <v>9954</v>
      </c>
      <c r="D116" s="21">
        <v>42941</v>
      </c>
      <c r="E116" s="21" t="s">
        <v>9697</v>
      </c>
      <c r="F116" s="21" t="s">
        <v>14659</v>
      </c>
      <c r="G116" s="11" t="s">
        <v>2</v>
      </c>
      <c r="H116" s="11" t="s">
        <v>3</v>
      </c>
      <c r="I116" s="11" t="s">
        <v>4</v>
      </c>
      <c r="J116" s="13">
        <v>9</v>
      </c>
      <c r="K116" s="12">
        <v>1067242.5</v>
      </c>
      <c r="L116" s="12">
        <v>0</v>
      </c>
      <c r="M116" s="12">
        <v>0</v>
      </c>
      <c r="N116" s="12">
        <f t="shared" si="4"/>
        <v>1067242.5</v>
      </c>
      <c r="O116" s="11" t="s">
        <v>5</v>
      </c>
      <c r="P116" s="13">
        <v>0</v>
      </c>
      <c r="Q116" s="11" t="s">
        <v>6</v>
      </c>
      <c r="R116" s="13">
        <v>0</v>
      </c>
      <c r="S116" s="13">
        <v>0</v>
      </c>
      <c r="T116" s="11" t="s">
        <v>7</v>
      </c>
      <c r="U116" s="11" t="s">
        <v>8</v>
      </c>
      <c r="V116" s="15">
        <v>0</v>
      </c>
      <c r="W116" s="13">
        <v>0</v>
      </c>
      <c r="X116" s="15">
        <v>0</v>
      </c>
      <c r="Y116" s="15">
        <v>0</v>
      </c>
      <c r="Z116" s="13">
        <v>0</v>
      </c>
      <c r="AA116" s="15">
        <v>0</v>
      </c>
      <c r="AB116" s="13">
        <v>0</v>
      </c>
      <c r="AC116" s="15">
        <v>0</v>
      </c>
      <c r="AD116" s="13">
        <v>0</v>
      </c>
      <c r="AE116" s="15">
        <v>0</v>
      </c>
      <c r="AF116" s="13">
        <v>0</v>
      </c>
      <c r="AG116" s="15">
        <v>0</v>
      </c>
      <c r="AH116" s="13">
        <v>0</v>
      </c>
      <c r="AI116" s="15">
        <v>0</v>
      </c>
      <c r="AJ116" s="11" t="s">
        <v>9</v>
      </c>
      <c r="AK116" s="11" t="s">
        <v>13</v>
      </c>
      <c r="AL116" s="22">
        <f t="shared" si="3"/>
        <v>2351</v>
      </c>
      <c r="AM116" s="11" t="str">
        <f>VLOOKUP(O116,Sheet2!$D$6:$E$14,2,FALSE)</f>
        <v>Spare parts</v>
      </c>
      <c r="AN116" s="11" t="str">
        <f>VLOOKUP(F116,Sheet2!$E$10:$F$13,2,FALSE)</f>
        <v>SPM</v>
      </c>
      <c r="AO116" s="35" t="s">
        <v>14668</v>
      </c>
      <c r="AP116">
        <f>MATCH(AN116,Sheet2!$F$5:$F$18,0)</f>
        <v>6</v>
      </c>
      <c r="AQ116">
        <f>MATCH(AO116,Sheet2!$F$5:$K$5,0)</f>
        <v>6</v>
      </c>
      <c r="AR116" s="33">
        <f>INDEX(Sheet2!$F$5:$K$18,OPaL!AP116,OPaL!AQ116)</f>
        <v>0.15</v>
      </c>
      <c r="AS116" s="1">
        <f t="shared" si="5"/>
        <v>907156.125</v>
      </c>
    </row>
    <row r="117" spans="1:45" x14ac:dyDescent="0.2">
      <c r="A117" s="11" t="s">
        <v>2571</v>
      </c>
      <c r="B117" s="11" t="s">
        <v>2572</v>
      </c>
      <c r="C117" s="11" t="s">
        <v>9955</v>
      </c>
      <c r="D117" s="21">
        <v>44679</v>
      </c>
      <c r="E117" s="21" t="s">
        <v>9697</v>
      </c>
      <c r="F117" s="21" t="s">
        <v>14659</v>
      </c>
      <c r="G117" s="11" t="s">
        <v>2</v>
      </c>
      <c r="H117" s="11" t="s">
        <v>350</v>
      </c>
      <c r="I117" s="11" t="s">
        <v>4</v>
      </c>
      <c r="J117" s="12">
        <v>8</v>
      </c>
      <c r="K117" s="12">
        <v>1065418.3799999999</v>
      </c>
      <c r="L117" s="12">
        <v>0</v>
      </c>
      <c r="M117" s="12">
        <v>0</v>
      </c>
      <c r="N117" s="12">
        <f t="shared" si="4"/>
        <v>1065418.3799999999</v>
      </c>
      <c r="O117" s="11" t="s">
        <v>5</v>
      </c>
      <c r="P117" s="13">
        <v>0</v>
      </c>
      <c r="Q117" s="11" t="s">
        <v>6</v>
      </c>
      <c r="R117" s="13">
        <v>0</v>
      </c>
      <c r="S117" s="13">
        <v>0</v>
      </c>
      <c r="T117" s="11" t="s">
        <v>7</v>
      </c>
      <c r="U117" s="11" t="s">
        <v>8</v>
      </c>
      <c r="V117" s="15">
        <v>0</v>
      </c>
      <c r="W117" s="13">
        <v>0</v>
      </c>
      <c r="X117" s="15">
        <v>0</v>
      </c>
      <c r="Y117" s="15">
        <v>0</v>
      </c>
      <c r="Z117" s="13">
        <v>0</v>
      </c>
      <c r="AA117" s="15">
        <v>0</v>
      </c>
      <c r="AB117" s="13">
        <v>0</v>
      </c>
      <c r="AC117" s="15">
        <v>0</v>
      </c>
      <c r="AD117" s="13">
        <v>0</v>
      </c>
      <c r="AE117" s="15">
        <v>0</v>
      </c>
      <c r="AF117" s="13">
        <v>0</v>
      </c>
      <c r="AG117" s="15">
        <v>0</v>
      </c>
      <c r="AH117" s="13">
        <v>0</v>
      </c>
      <c r="AI117" s="15">
        <v>0</v>
      </c>
      <c r="AJ117" s="11" t="s">
        <v>352</v>
      </c>
      <c r="AK117" s="11" t="s">
        <v>13</v>
      </c>
      <c r="AL117" s="22">
        <f t="shared" si="3"/>
        <v>613</v>
      </c>
      <c r="AM117" s="11" t="str">
        <f>VLOOKUP(O117,Sheet2!$D$6:$E$14,2,FALSE)</f>
        <v>Spare parts</v>
      </c>
      <c r="AN117" s="11" t="str">
        <f>VLOOKUP(F117,Sheet2!$E$10:$F$13,2,FALSE)</f>
        <v>SPM</v>
      </c>
      <c r="AO117" s="35" t="s">
        <v>14668</v>
      </c>
      <c r="AP117">
        <f>MATCH(AN117,Sheet2!$F$5:$F$18,0)</f>
        <v>6</v>
      </c>
      <c r="AQ117">
        <f>MATCH(AO117,Sheet2!$F$5:$K$5,0)</f>
        <v>6</v>
      </c>
      <c r="AR117" s="33">
        <f>INDEX(Sheet2!$F$5:$K$18,OPaL!AP117,OPaL!AQ117)</f>
        <v>0.15</v>
      </c>
      <c r="AS117" s="1">
        <f t="shared" si="5"/>
        <v>905605.62299999991</v>
      </c>
    </row>
    <row r="118" spans="1:45" x14ac:dyDescent="0.2">
      <c r="A118" s="11" t="s">
        <v>8284</v>
      </c>
      <c r="B118" s="11" t="s">
        <v>8285</v>
      </c>
      <c r="C118" s="11" t="s">
        <v>9956</v>
      </c>
      <c r="D118" s="21">
        <v>45289</v>
      </c>
      <c r="E118" s="21" t="s">
        <v>9695</v>
      </c>
      <c r="F118" s="21" t="s">
        <v>14656</v>
      </c>
      <c r="G118" s="11" t="s">
        <v>2</v>
      </c>
      <c r="H118" s="11" t="s">
        <v>8193</v>
      </c>
      <c r="I118" s="11" t="s">
        <v>8179</v>
      </c>
      <c r="J118" s="12">
        <v>183.81800000000001</v>
      </c>
      <c r="K118" s="12">
        <v>1060313.77</v>
      </c>
      <c r="L118" s="12">
        <v>0</v>
      </c>
      <c r="M118" s="12">
        <v>0</v>
      </c>
      <c r="N118" s="12">
        <f t="shared" si="4"/>
        <v>1060313.77</v>
      </c>
      <c r="O118" s="11" t="s">
        <v>8227</v>
      </c>
      <c r="P118" s="13">
        <v>0</v>
      </c>
      <c r="Q118" s="11" t="s">
        <v>6</v>
      </c>
      <c r="R118" s="14">
        <v>0</v>
      </c>
      <c r="S118" s="14">
        <v>0</v>
      </c>
      <c r="T118" s="11" t="s">
        <v>7</v>
      </c>
      <c r="U118" s="11" t="s">
        <v>8</v>
      </c>
      <c r="V118" s="15">
        <v>0</v>
      </c>
      <c r="W118" s="14">
        <v>0</v>
      </c>
      <c r="X118" s="15">
        <v>0</v>
      </c>
      <c r="Y118" s="15">
        <v>0</v>
      </c>
      <c r="Z118" s="14">
        <v>0</v>
      </c>
      <c r="AA118" s="15">
        <v>0</v>
      </c>
      <c r="AB118" s="14">
        <v>0</v>
      </c>
      <c r="AC118" s="15">
        <v>0</v>
      </c>
      <c r="AD118" s="14">
        <v>0</v>
      </c>
      <c r="AE118" s="15">
        <v>0</v>
      </c>
      <c r="AF118" s="14">
        <v>0</v>
      </c>
      <c r="AG118" s="15">
        <v>0</v>
      </c>
      <c r="AH118" s="14">
        <v>0</v>
      </c>
      <c r="AI118" s="15">
        <v>0</v>
      </c>
      <c r="AJ118" s="11" t="s">
        <v>8194</v>
      </c>
      <c r="AK118" s="11" t="s">
        <v>8163</v>
      </c>
      <c r="AL118" s="22">
        <f t="shared" si="3"/>
        <v>3</v>
      </c>
      <c r="AM118" s="11" t="str">
        <f>VLOOKUP(O118,Sheet2!$D$6:$E$14,2,FALSE)</f>
        <v>Consumables</v>
      </c>
      <c r="AN118" s="11" t="str">
        <f>VLOOKUP(F118,Sheet2!$E$15:$F$18,2,FALSE)</f>
        <v>CC</v>
      </c>
      <c r="AO118" s="35" t="s">
        <v>14664</v>
      </c>
      <c r="AP118">
        <f>MATCH(AN118,Sheet2!$F$5:$F$18,0)</f>
        <v>11</v>
      </c>
      <c r="AQ118">
        <f>MATCH(AO118,Sheet2!$F$5:$K$5,0)</f>
        <v>2</v>
      </c>
      <c r="AR118" s="33">
        <f>INDEX(Sheet2!$F$5:$K$18,OPaL!AP118,OPaL!AQ118)</f>
        <v>0</v>
      </c>
      <c r="AS118" s="1">
        <f t="shared" si="5"/>
        <v>1060313.77</v>
      </c>
    </row>
    <row r="119" spans="1:45" x14ac:dyDescent="0.2">
      <c r="A119" s="11" t="s">
        <v>8052</v>
      </c>
      <c r="B119" s="11" t="s">
        <v>8053</v>
      </c>
      <c r="C119" s="11" t="s">
        <v>9957</v>
      </c>
      <c r="D119" s="21">
        <v>44673</v>
      </c>
      <c r="E119" s="21" t="s">
        <v>9700</v>
      </c>
      <c r="F119" s="21" t="s">
        <v>14658</v>
      </c>
      <c r="G119" s="11" t="s">
        <v>2</v>
      </c>
      <c r="H119" s="11" t="s">
        <v>3</v>
      </c>
      <c r="I119" s="11" t="s">
        <v>4</v>
      </c>
      <c r="J119" s="12">
        <v>1</v>
      </c>
      <c r="K119" s="12">
        <v>1022400</v>
      </c>
      <c r="L119" s="12">
        <v>0</v>
      </c>
      <c r="M119" s="12">
        <v>0</v>
      </c>
      <c r="N119" s="12">
        <f t="shared" si="4"/>
        <v>1022400</v>
      </c>
      <c r="O119" s="11" t="s">
        <v>5</v>
      </c>
      <c r="P119" s="13">
        <v>0</v>
      </c>
      <c r="Q119" s="11" t="s">
        <v>6</v>
      </c>
      <c r="R119" s="13">
        <v>0</v>
      </c>
      <c r="S119" s="13">
        <v>0</v>
      </c>
      <c r="T119" s="11" t="s">
        <v>7</v>
      </c>
      <c r="U119" s="11" t="s">
        <v>8</v>
      </c>
      <c r="V119" s="15">
        <v>0</v>
      </c>
      <c r="W119" s="13">
        <v>0</v>
      </c>
      <c r="X119" s="15">
        <v>0</v>
      </c>
      <c r="Y119" s="15">
        <v>0</v>
      </c>
      <c r="Z119" s="13">
        <v>0</v>
      </c>
      <c r="AA119" s="15">
        <v>0</v>
      </c>
      <c r="AB119" s="13">
        <v>0</v>
      </c>
      <c r="AC119" s="15">
        <v>0</v>
      </c>
      <c r="AD119" s="13">
        <v>0</v>
      </c>
      <c r="AE119" s="15">
        <v>0</v>
      </c>
      <c r="AF119" s="13">
        <v>0</v>
      </c>
      <c r="AG119" s="15">
        <v>0</v>
      </c>
      <c r="AH119" s="13">
        <v>0</v>
      </c>
      <c r="AI119" s="15">
        <v>0</v>
      </c>
      <c r="AJ119" s="11" t="s">
        <v>9</v>
      </c>
      <c r="AK119" s="11" t="s">
        <v>1398</v>
      </c>
      <c r="AL119" s="22">
        <f t="shared" si="3"/>
        <v>619</v>
      </c>
      <c r="AM119" s="11" t="str">
        <f>VLOOKUP(O119,Sheet2!$D$6:$E$14,2,FALSE)</f>
        <v>Spare parts</v>
      </c>
      <c r="AN119" s="11" t="str">
        <f>VLOOKUP(F119,Sheet2!$E$10:$F$13,2,FALSE)</f>
        <v>SPE</v>
      </c>
      <c r="AO119" s="35" t="s">
        <v>14668</v>
      </c>
      <c r="AP119">
        <f>MATCH(AN119,Sheet2!$F$5:$F$18,0)</f>
        <v>7</v>
      </c>
      <c r="AQ119">
        <f>MATCH(AO119,Sheet2!$F$5:$K$5,0)</f>
        <v>6</v>
      </c>
      <c r="AR119" s="33">
        <f>INDEX(Sheet2!$F$5:$K$18,OPaL!AP119,OPaL!AQ119)</f>
        <v>0.15</v>
      </c>
      <c r="AS119" s="1">
        <f t="shared" si="5"/>
        <v>869040</v>
      </c>
    </row>
    <row r="120" spans="1:45" x14ac:dyDescent="0.2">
      <c r="A120" s="11" t="s">
        <v>897</v>
      </c>
      <c r="B120" s="11" t="s">
        <v>898</v>
      </c>
      <c r="C120" s="11" t="s">
        <v>9958</v>
      </c>
      <c r="D120" s="21">
        <v>44751</v>
      </c>
      <c r="E120" s="21" t="s">
        <v>9697</v>
      </c>
      <c r="F120" s="21" t="s">
        <v>14659</v>
      </c>
      <c r="G120" s="11" t="s">
        <v>2</v>
      </c>
      <c r="H120" s="11" t="s">
        <v>350</v>
      </c>
      <c r="I120" s="11" t="s">
        <v>4</v>
      </c>
      <c r="J120" s="13">
        <v>4</v>
      </c>
      <c r="K120" s="12">
        <v>1020231.6</v>
      </c>
      <c r="L120" s="12">
        <v>0</v>
      </c>
      <c r="M120" s="12">
        <v>0</v>
      </c>
      <c r="N120" s="12">
        <f t="shared" si="4"/>
        <v>1020231.6</v>
      </c>
      <c r="O120" s="11" t="s">
        <v>5</v>
      </c>
      <c r="P120" s="13">
        <v>0</v>
      </c>
      <c r="Q120" s="11" t="s">
        <v>6</v>
      </c>
      <c r="R120" s="13">
        <v>0</v>
      </c>
      <c r="S120" s="13">
        <v>0</v>
      </c>
      <c r="T120" s="11" t="s">
        <v>7</v>
      </c>
      <c r="U120" s="11" t="s">
        <v>8</v>
      </c>
      <c r="V120" s="15">
        <v>0</v>
      </c>
      <c r="W120" s="13">
        <v>0</v>
      </c>
      <c r="X120" s="15">
        <v>0</v>
      </c>
      <c r="Y120" s="15">
        <v>0</v>
      </c>
      <c r="Z120" s="13">
        <v>0</v>
      </c>
      <c r="AA120" s="15">
        <v>0</v>
      </c>
      <c r="AB120" s="13">
        <v>0</v>
      </c>
      <c r="AC120" s="15">
        <v>0</v>
      </c>
      <c r="AD120" s="13">
        <v>0</v>
      </c>
      <c r="AE120" s="15">
        <v>0</v>
      </c>
      <c r="AF120" s="13">
        <v>0</v>
      </c>
      <c r="AG120" s="15">
        <v>0</v>
      </c>
      <c r="AH120" s="13">
        <v>0</v>
      </c>
      <c r="AI120" s="15">
        <v>0</v>
      </c>
      <c r="AJ120" s="11" t="s">
        <v>352</v>
      </c>
      <c r="AK120" s="11" t="s">
        <v>13</v>
      </c>
      <c r="AL120" s="22">
        <f t="shared" si="3"/>
        <v>541</v>
      </c>
      <c r="AM120" s="11" t="str">
        <f>VLOOKUP(O120,Sheet2!$D$6:$E$14,2,FALSE)</f>
        <v>Spare parts</v>
      </c>
      <c r="AN120" s="11" t="str">
        <f>VLOOKUP(F120,Sheet2!$E$10:$F$13,2,FALSE)</f>
        <v>SPM</v>
      </c>
      <c r="AO120" s="35" t="s">
        <v>14668</v>
      </c>
      <c r="AP120">
        <f>MATCH(AN120,Sheet2!$F$5:$F$18,0)</f>
        <v>6</v>
      </c>
      <c r="AQ120">
        <f>MATCH(AO120,Sheet2!$F$5:$K$5,0)</f>
        <v>6</v>
      </c>
      <c r="AR120" s="33">
        <f>INDEX(Sheet2!$F$5:$K$18,OPaL!AP120,OPaL!AQ120)</f>
        <v>0.15</v>
      </c>
      <c r="AS120" s="1">
        <f t="shared" si="5"/>
        <v>867196.86</v>
      </c>
    </row>
    <row r="121" spans="1:45" x14ac:dyDescent="0.2">
      <c r="A121" s="11" t="s">
        <v>1166</v>
      </c>
      <c r="B121" s="11" t="s">
        <v>1167</v>
      </c>
      <c r="C121" s="11" t="s">
        <v>9959</v>
      </c>
      <c r="D121" s="21">
        <v>42788</v>
      </c>
      <c r="E121" s="21" t="s">
        <v>9697</v>
      </c>
      <c r="F121" s="21" t="s">
        <v>14659</v>
      </c>
      <c r="G121" s="11" t="s">
        <v>2</v>
      </c>
      <c r="H121" s="11" t="s">
        <v>16</v>
      </c>
      <c r="I121" s="11" t="s">
        <v>4</v>
      </c>
      <c r="J121" s="13">
        <v>2</v>
      </c>
      <c r="K121" s="12">
        <v>1015912.08</v>
      </c>
      <c r="L121" s="12">
        <v>0</v>
      </c>
      <c r="M121" s="12">
        <v>0</v>
      </c>
      <c r="N121" s="12">
        <f t="shared" si="4"/>
        <v>1015912.08</v>
      </c>
      <c r="O121" s="11" t="s">
        <v>5</v>
      </c>
      <c r="P121" s="13">
        <v>0</v>
      </c>
      <c r="Q121" s="11" t="s">
        <v>6</v>
      </c>
      <c r="R121" s="13">
        <v>0</v>
      </c>
      <c r="S121" s="13">
        <v>0</v>
      </c>
      <c r="T121" s="11" t="s">
        <v>7</v>
      </c>
      <c r="U121" s="11" t="s">
        <v>8</v>
      </c>
      <c r="V121" s="15">
        <v>0</v>
      </c>
      <c r="W121" s="13">
        <v>0</v>
      </c>
      <c r="X121" s="15">
        <v>0</v>
      </c>
      <c r="Y121" s="15">
        <v>0</v>
      </c>
      <c r="Z121" s="13">
        <v>0</v>
      </c>
      <c r="AA121" s="15">
        <v>0</v>
      </c>
      <c r="AB121" s="13">
        <v>0</v>
      </c>
      <c r="AC121" s="15">
        <v>0</v>
      </c>
      <c r="AD121" s="13">
        <v>0</v>
      </c>
      <c r="AE121" s="15">
        <v>0</v>
      </c>
      <c r="AF121" s="13">
        <v>0</v>
      </c>
      <c r="AG121" s="15">
        <v>0</v>
      </c>
      <c r="AH121" s="13">
        <v>0</v>
      </c>
      <c r="AI121" s="15">
        <v>0</v>
      </c>
      <c r="AJ121" s="11" t="s">
        <v>17</v>
      </c>
      <c r="AK121" s="11" t="s">
        <v>13</v>
      </c>
      <c r="AL121" s="22">
        <f t="shared" si="3"/>
        <v>2504</v>
      </c>
      <c r="AM121" s="11" t="str">
        <f>VLOOKUP(O121,Sheet2!$D$6:$E$14,2,FALSE)</f>
        <v>Spare parts</v>
      </c>
      <c r="AN121" s="11" t="str">
        <f>VLOOKUP(F121,Sheet2!$E$10:$F$13,2,FALSE)</f>
        <v>SPM</v>
      </c>
      <c r="AO121" s="35" t="s">
        <v>14668</v>
      </c>
      <c r="AP121">
        <f>MATCH(AN121,Sheet2!$F$5:$F$18,0)</f>
        <v>6</v>
      </c>
      <c r="AQ121">
        <f>MATCH(AO121,Sheet2!$F$5:$K$5,0)</f>
        <v>6</v>
      </c>
      <c r="AR121" s="33">
        <f>INDEX(Sheet2!$F$5:$K$18,OPaL!AP121,OPaL!AQ121)</f>
        <v>0.15</v>
      </c>
      <c r="AS121" s="1">
        <f t="shared" si="5"/>
        <v>863525.26799999992</v>
      </c>
    </row>
    <row r="122" spans="1:45" x14ac:dyDescent="0.2">
      <c r="A122" s="11" t="s">
        <v>7894</v>
      </c>
      <c r="B122" s="11" t="s">
        <v>7895</v>
      </c>
      <c r="C122" s="11" t="s">
        <v>9960</v>
      </c>
      <c r="D122" s="21">
        <v>43461</v>
      </c>
      <c r="E122" s="21" t="s">
        <v>9697</v>
      </c>
      <c r="F122" s="21" t="s">
        <v>14659</v>
      </c>
      <c r="G122" s="11" t="s">
        <v>2</v>
      </c>
      <c r="H122" s="11" t="s">
        <v>3</v>
      </c>
      <c r="I122" s="11" t="s">
        <v>4</v>
      </c>
      <c r="J122" s="13">
        <v>1</v>
      </c>
      <c r="K122" s="12">
        <v>1006871.63</v>
      </c>
      <c r="L122" s="12">
        <v>0</v>
      </c>
      <c r="M122" s="12">
        <v>0</v>
      </c>
      <c r="N122" s="12">
        <f t="shared" si="4"/>
        <v>1006871.63</v>
      </c>
      <c r="O122" s="11" t="s">
        <v>5</v>
      </c>
      <c r="P122" s="13">
        <v>0</v>
      </c>
      <c r="Q122" s="11" t="s">
        <v>6</v>
      </c>
      <c r="R122" s="13">
        <v>0</v>
      </c>
      <c r="S122" s="13">
        <v>0</v>
      </c>
      <c r="T122" s="11" t="s">
        <v>7</v>
      </c>
      <c r="U122" s="11" t="s">
        <v>8</v>
      </c>
      <c r="V122" s="15">
        <v>0</v>
      </c>
      <c r="W122" s="13">
        <v>0</v>
      </c>
      <c r="X122" s="15">
        <v>0</v>
      </c>
      <c r="Y122" s="15">
        <v>0</v>
      </c>
      <c r="Z122" s="13">
        <v>0</v>
      </c>
      <c r="AA122" s="15">
        <v>0</v>
      </c>
      <c r="AB122" s="13">
        <v>0</v>
      </c>
      <c r="AC122" s="15">
        <v>0</v>
      </c>
      <c r="AD122" s="13">
        <v>0</v>
      </c>
      <c r="AE122" s="15">
        <v>0</v>
      </c>
      <c r="AF122" s="13">
        <v>0</v>
      </c>
      <c r="AG122" s="15">
        <v>0</v>
      </c>
      <c r="AH122" s="13">
        <v>0</v>
      </c>
      <c r="AI122" s="15">
        <v>0</v>
      </c>
      <c r="AJ122" s="11" t="s">
        <v>9</v>
      </c>
      <c r="AK122" s="11" t="s">
        <v>13</v>
      </c>
      <c r="AL122" s="22">
        <f t="shared" si="3"/>
        <v>1831</v>
      </c>
      <c r="AM122" s="11" t="str">
        <f>VLOOKUP(O122,Sheet2!$D$6:$E$14,2,FALSE)</f>
        <v>Spare parts</v>
      </c>
      <c r="AN122" s="11" t="str">
        <f>VLOOKUP(F122,Sheet2!$E$10:$F$13,2,FALSE)</f>
        <v>SPM</v>
      </c>
      <c r="AO122" s="35" t="s">
        <v>14668</v>
      </c>
      <c r="AP122">
        <f>MATCH(AN122,Sheet2!$F$5:$F$18,0)</f>
        <v>6</v>
      </c>
      <c r="AQ122">
        <f>MATCH(AO122,Sheet2!$F$5:$K$5,0)</f>
        <v>6</v>
      </c>
      <c r="AR122" s="33">
        <f>INDEX(Sheet2!$F$5:$K$18,OPaL!AP122,OPaL!AQ122)</f>
        <v>0.15</v>
      </c>
      <c r="AS122" s="1">
        <f t="shared" si="5"/>
        <v>855840.88549999997</v>
      </c>
    </row>
    <row r="123" spans="1:45" x14ac:dyDescent="0.2">
      <c r="A123" s="11" t="s">
        <v>601</v>
      </c>
      <c r="B123" s="11" t="s">
        <v>602</v>
      </c>
      <c r="C123" s="11" t="s">
        <v>9932</v>
      </c>
      <c r="D123" s="21">
        <v>45129</v>
      </c>
      <c r="E123" s="21" t="s">
        <v>9697</v>
      </c>
      <c r="F123" s="21" t="s">
        <v>14659</v>
      </c>
      <c r="G123" s="11" t="s">
        <v>2</v>
      </c>
      <c r="H123" s="11" t="s">
        <v>3</v>
      </c>
      <c r="I123" s="11" t="s">
        <v>351</v>
      </c>
      <c r="J123" s="12">
        <v>30</v>
      </c>
      <c r="K123" s="12">
        <v>1006505.91</v>
      </c>
      <c r="L123" s="12">
        <v>0</v>
      </c>
      <c r="M123" s="12">
        <v>0</v>
      </c>
      <c r="N123" s="12">
        <f t="shared" si="4"/>
        <v>1006505.91</v>
      </c>
      <c r="O123" s="11" t="s">
        <v>5</v>
      </c>
      <c r="P123" s="13">
        <v>0</v>
      </c>
      <c r="Q123" s="11" t="s">
        <v>6</v>
      </c>
      <c r="R123" s="13">
        <v>0</v>
      </c>
      <c r="S123" s="13">
        <v>0</v>
      </c>
      <c r="T123" s="11" t="s">
        <v>7</v>
      </c>
      <c r="U123" s="11" t="s">
        <v>8</v>
      </c>
      <c r="V123" s="15">
        <v>0</v>
      </c>
      <c r="W123" s="13">
        <v>0</v>
      </c>
      <c r="X123" s="15">
        <v>0</v>
      </c>
      <c r="Y123" s="15">
        <v>0</v>
      </c>
      <c r="Z123" s="13">
        <v>0</v>
      </c>
      <c r="AA123" s="15">
        <v>0</v>
      </c>
      <c r="AB123" s="13">
        <v>0</v>
      </c>
      <c r="AC123" s="15">
        <v>0</v>
      </c>
      <c r="AD123" s="13">
        <v>0</v>
      </c>
      <c r="AE123" s="15">
        <v>0</v>
      </c>
      <c r="AF123" s="13">
        <v>0</v>
      </c>
      <c r="AG123" s="15">
        <v>0</v>
      </c>
      <c r="AH123" s="13">
        <v>0</v>
      </c>
      <c r="AI123" s="15">
        <v>0</v>
      </c>
      <c r="AJ123" s="11" t="s">
        <v>9</v>
      </c>
      <c r="AK123" s="11" t="s">
        <v>13</v>
      </c>
      <c r="AL123" s="22">
        <f t="shared" si="3"/>
        <v>163</v>
      </c>
      <c r="AM123" s="11" t="str">
        <f>VLOOKUP(O123,Sheet2!$D$6:$E$14,2,FALSE)</f>
        <v>Spare parts</v>
      </c>
      <c r="AN123" s="11" t="str">
        <f>VLOOKUP(F123,Sheet2!$E$10:$F$13,2,FALSE)</f>
        <v>SPM</v>
      </c>
      <c r="AO123" s="35" t="s">
        <v>14665</v>
      </c>
      <c r="AP123">
        <f>MATCH(AN123,Sheet2!$F$5:$F$18,0)</f>
        <v>6</v>
      </c>
      <c r="AQ123">
        <f>MATCH(AO123,Sheet2!$F$5:$K$5,0)</f>
        <v>3</v>
      </c>
      <c r="AR123" s="33">
        <f>INDEX(Sheet2!$F$5:$K$18,OPaL!AP123,OPaL!AQ123)</f>
        <v>0</v>
      </c>
      <c r="AS123" s="1">
        <f t="shared" si="5"/>
        <v>1006505.91</v>
      </c>
    </row>
    <row r="124" spans="1:45" x14ac:dyDescent="0.2">
      <c r="A124" s="11" t="s">
        <v>5623</v>
      </c>
      <c r="B124" s="11" t="s">
        <v>5624</v>
      </c>
      <c r="C124" s="11" t="s">
        <v>9961</v>
      </c>
      <c r="D124" s="21">
        <v>44700</v>
      </c>
      <c r="E124" s="21" t="s">
        <v>9697</v>
      </c>
      <c r="F124" s="21" t="s">
        <v>14659</v>
      </c>
      <c r="G124" s="11" t="s">
        <v>2</v>
      </c>
      <c r="H124" s="11" t="s">
        <v>3</v>
      </c>
      <c r="I124" s="11" t="s">
        <v>4</v>
      </c>
      <c r="J124" s="12">
        <v>3</v>
      </c>
      <c r="K124" s="12">
        <v>1000785</v>
      </c>
      <c r="L124" s="12">
        <v>0</v>
      </c>
      <c r="M124" s="12">
        <v>0</v>
      </c>
      <c r="N124" s="12">
        <f t="shared" si="4"/>
        <v>1000785</v>
      </c>
      <c r="O124" s="11" t="s">
        <v>5</v>
      </c>
      <c r="P124" s="13">
        <v>0</v>
      </c>
      <c r="Q124" s="11" t="s">
        <v>6</v>
      </c>
      <c r="R124" s="13">
        <v>0</v>
      </c>
      <c r="S124" s="13">
        <v>0</v>
      </c>
      <c r="T124" s="11" t="s">
        <v>7</v>
      </c>
      <c r="U124" s="11" t="s">
        <v>8</v>
      </c>
      <c r="V124" s="15">
        <v>0</v>
      </c>
      <c r="W124" s="13">
        <v>0</v>
      </c>
      <c r="X124" s="15">
        <v>0</v>
      </c>
      <c r="Y124" s="15">
        <v>0</v>
      </c>
      <c r="Z124" s="13">
        <v>0</v>
      </c>
      <c r="AA124" s="15">
        <v>0</v>
      </c>
      <c r="AB124" s="13">
        <v>0</v>
      </c>
      <c r="AC124" s="15">
        <v>0</v>
      </c>
      <c r="AD124" s="13">
        <v>0</v>
      </c>
      <c r="AE124" s="15">
        <v>0</v>
      </c>
      <c r="AF124" s="13">
        <v>0</v>
      </c>
      <c r="AG124" s="15">
        <v>0</v>
      </c>
      <c r="AH124" s="13">
        <v>0</v>
      </c>
      <c r="AI124" s="15">
        <v>0</v>
      </c>
      <c r="AJ124" s="11" t="s">
        <v>9</v>
      </c>
      <c r="AK124" s="11" t="s">
        <v>1398</v>
      </c>
      <c r="AL124" s="22">
        <f t="shared" si="3"/>
        <v>592</v>
      </c>
      <c r="AM124" s="11" t="str">
        <f>VLOOKUP(O124,Sheet2!$D$6:$E$14,2,FALSE)</f>
        <v>Spare parts</v>
      </c>
      <c r="AN124" s="11" t="str">
        <f>VLOOKUP(F124,Sheet2!$E$10:$F$13,2,FALSE)</f>
        <v>SPM</v>
      </c>
      <c r="AO124" s="35" t="s">
        <v>14668</v>
      </c>
      <c r="AP124">
        <f>MATCH(AN124,Sheet2!$F$5:$F$18,0)</f>
        <v>6</v>
      </c>
      <c r="AQ124">
        <f>MATCH(AO124,Sheet2!$F$5:$K$5,0)</f>
        <v>6</v>
      </c>
      <c r="AR124" s="33">
        <f>INDEX(Sheet2!$F$5:$K$18,OPaL!AP124,OPaL!AQ124)</f>
        <v>0.15</v>
      </c>
      <c r="AS124" s="1">
        <f t="shared" si="5"/>
        <v>850667.25</v>
      </c>
    </row>
    <row r="125" spans="1:45" x14ac:dyDescent="0.2">
      <c r="A125" s="11" t="s">
        <v>7301</v>
      </c>
      <c r="B125" s="11" t="s">
        <v>7302</v>
      </c>
      <c r="C125" s="11" t="s">
        <v>9962</v>
      </c>
      <c r="D125" s="21">
        <v>42941</v>
      </c>
      <c r="E125" s="21" t="s">
        <v>9697</v>
      </c>
      <c r="F125" s="21" t="s">
        <v>14659</v>
      </c>
      <c r="G125" s="11" t="s">
        <v>2</v>
      </c>
      <c r="H125" s="11" t="s">
        <v>3</v>
      </c>
      <c r="I125" s="11" t="s">
        <v>4</v>
      </c>
      <c r="J125" s="13">
        <v>2</v>
      </c>
      <c r="K125" s="12">
        <v>996093</v>
      </c>
      <c r="L125" s="12">
        <v>0</v>
      </c>
      <c r="M125" s="12">
        <v>0</v>
      </c>
      <c r="N125" s="12">
        <f t="shared" si="4"/>
        <v>996093</v>
      </c>
      <c r="O125" s="11" t="s">
        <v>5</v>
      </c>
      <c r="P125" s="13">
        <v>0</v>
      </c>
      <c r="Q125" s="11" t="s">
        <v>6</v>
      </c>
      <c r="R125" s="13">
        <v>0</v>
      </c>
      <c r="S125" s="13">
        <v>0</v>
      </c>
      <c r="T125" s="11" t="s">
        <v>7</v>
      </c>
      <c r="U125" s="11" t="s">
        <v>8</v>
      </c>
      <c r="V125" s="15">
        <v>0</v>
      </c>
      <c r="W125" s="13">
        <v>0</v>
      </c>
      <c r="X125" s="15">
        <v>0</v>
      </c>
      <c r="Y125" s="15">
        <v>0</v>
      </c>
      <c r="Z125" s="13">
        <v>0</v>
      </c>
      <c r="AA125" s="15">
        <v>0</v>
      </c>
      <c r="AB125" s="13">
        <v>0</v>
      </c>
      <c r="AC125" s="15">
        <v>0</v>
      </c>
      <c r="AD125" s="13">
        <v>0</v>
      </c>
      <c r="AE125" s="15">
        <v>0</v>
      </c>
      <c r="AF125" s="13">
        <v>0</v>
      </c>
      <c r="AG125" s="15">
        <v>0</v>
      </c>
      <c r="AH125" s="13">
        <v>0</v>
      </c>
      <c r="AI125" s="15">
        <v>0</v>
      </c>
      <c r="AJ125" s="11" t="s">
        <v>9</v>
      </c>
      <c r="AK125" s="11" t="s">
        <v>13</v>
      </c>
      <c r="AL125" s="22">
        <f t="shared" si="3"/>
        <v>2351</v>
      </c>
      <c r="AM125" s="11" t="str">
        <f>VLOOKUP(O125,Sheet2!$D$6:$E$14,2,FALSE)</f>
        <v>Spare parts</v>
      </c>
      <c r="AN125" s="11" t="str">
        <f>VLOOKUP(F125,Sheet2!$E$10:$F$13,2,FALSE)</f>
        <v>SPM</v>
      </c>
      <c r="AO125" s="35" t="s">
        <v>14668</v>
      </c>
      <c r="AP125">
        <f>MATCH(AN125,Sheet2!$F$5:$F$18,0)</f>
        <v>6</v>
      </c>
      <c r="AQ125">
        <f>MATCH(AO125,Sheet2!$F$5:$K$5,0)</f>
        <v>6</v>
      </c>
      <c r="AR125" s="33">
        <f>INDEX(Sheet2!$F$5:$K$18,OPaL!AP125,OPaL!AQ125)</f>
        <v>0.15</v>
      </c>
      <c r="AS125" s="1">
        <f t="shared" si="5"/>
        <v>846679.04999999993</v>
      </c>
    </row>
    <row r="126" spans="1:45" x14ac:dyDescent="0.2">
      <c r="A126" s="11" t="s">
        <v>6111</v>
      </c>
      <c r="B126" s="11" t="s">
        <v>6112</v>
      </c>
      <c r="C126" s="11" t="s">
        <v>9963</v>
      </c>
      <c r="D126" s="21">
        <v>44270</v>
      </c>
      <c r="E126" s="21" t="s">
        <v>9697</v>
      </c>
      <c r="F126" s="21" t="s">
        <v>14659</v>
      </c>
      <c r="G126" s="11" t="s">
        <v>2</v>
      </c>
      <c r="H126" s="11" t="s">
        <v>16</v>
      </c>
      <c r="I126" s="11" t="s">
        <v>4</v>
      </c>
      <c r="J126" s="12">
        <v>1</v>
      </c>
      <c r="K126" s="12">
        <v>984500</v>
      </c>
      <c r="L126" s="12">
        <v>0</v>
      </c>
      <c r="M126" s="12">
        <v>0</v>
      </c>
      <c r="N126" s="12">
        <f t="shared" si="4"/>
        <v>984500</v>
      </c>
      <c r="O126" s="11" t="s">
        <v>5</v>
      </c>
      <c r="P126" s="13">
        <v>0</v>
      </c>
      <c r="Q126" s="11" t="s">
        <v>6</v>
      </c>
      <c r="R126" s="13">
        <v>0</v>
      </c>
      <c r="S126" s="13">
        <v>0</v>
      </c>
      <c r="T126" s="11" t="s">
        <v>7</v>
      </c>
      <c r="U126" s="11" t="s">
        <v>8</v>
      </c>
      <c r="V126" s="15">
        <v>0</v>
      </c>
      <c r="W126" s="13">
        <v>0</v>
      </c>
      <c r="X126" s="15">
        <v>0</v>
      </c>
      <c r="Y126" s="15">
        <v>0</v>
      </c>
      <c r="Z126" s="13">
        <v>0</v>
      </c>
      <c r="AA126" s="15">
        <v>0</v>
      </c>
      <c r="AB126" s="13">
        <v>0</v>
      </c>
      <c r="AC126" s="15">
        <v>0</v>
      </c>
      <c r="AD126" s="13">
        <v>0</v>
      </c>
      <c r="AE126" s="15">
        <v>0</v>
      </c>
      <c r="AF126" s="13">
        <v>0</v>
      </c>
      <c r="AG126" s="15">
        <v>0</v>
      </c>
      <c r="AH126" s="13">
        <v>0</v>
      </c>
      <c r="AI126" s="15">
        <v>0</v>
      </c>
      <c r="AJ126" s="11" t="s">
        <v>17</v>
      </c>
      <c r="AK126" s="11" t="s">
        <v>13</v>
      </c>
      <c r="AL126" s="22">
        <f t="shared" si="3"/>
        <v>1022</v>
      </c>
      <c r="AM126" s="11" t="str">
        <f>VLOOKUP(O126,Sheet2!$D$6:$E$14,2,FALSE)</f>
        <v>Spare parts</v>
      </c>
      <c r="AN126" s="11" t="str">
        <f>VLOOKUP(F126,Sheet2!$E$10:$F$13,2,FALSE)</f>
        <v>SPM</v>
      </c>
      <c r="AO126" s="35" t="s">
        <v>14668</v>
      </c>
      <c r="AP126">
        <f>MATCH(AN126,Sheet2!$F$5:$F$18,0)</f>
        <v>6</v>
      </c>
      <c r="AQ126">
        <f>MATCH(AO126,Sheet2!$F$5:$K$5,0)</f>
        <v>6</v>
      </c>
      <c r="AR126" s="33">
        <f>INDEX(Sheet2!$F$5:$K$18,OPaL!AP126,OPaL!AQ126)</f>
        <v>0.15</v>
      </c>
      <c r="AS126" s="1">
        <f t="shared" si="5"/>
        <v>836825</v>
      </c>
    </row>
    <row r="127" spans="1:45" x14ac:dyDescent="0.2">
      <c r="A127" s="11" t="s">
        <v>7862</v>
      </c>
      <c r="B127" s="11" t="s">
        <v>7863</v>
      </c>
      <c r="C127" s="11" t="s">
        <v>9964</v>
      </c>
      <c r="D127" s="21">
        <v>44791</v>
      </c>
      <c r="E127" s="21" t="s">
        <v>9697</v>
      </c>
      <c r="F127" s="21" t="s">
        <v>14659</v>
      </c>
      <c r="G127" s="11" t="s">
        <v>2</v>
      </c>
      <c r="H127" s="11" t="s">
        <v>350</v>
      </c>
      <c r="I127" s="11" t="s">
        <v>4</v>
      </c>
      <c r="J127" s="12">
        <v>2</v>
      </c>
      <c r="K127" s="12">
        <v>967884.94</v>
      </c>
      <c r="L127" s="12">
        <v>0</v>
      </c>
      <c r="M127" s="12">
        <v>0</v>
      </c>
      <c r="N127" s="12">
        <f t="shared" si="4"/>
        <v>967884.94</v>
      </c>
      <c r="O127" s="11" t="s">
        <v>5</v>
      </c>
      <c r="P127" s="13">
        <v>0</v>
      </c>
      <c r="Q127" s="11" t="s">
        <v>6</v>
      </c>
      <c r="R127" s="13">
        <v>0</v>
      </c>
      <c r="S127" s="13">
        <v>0</v>
      </c>
      <c r="T127" s="11" t="s">
        <v>7</v>
      </c>
      <c r="U127" s="11" t="s">
        <v>8</v>
      </c>
      <c r="V127" s="15">
        <v>0</v>
      </c>
      <c r="W127" s="13">
        <v>0</v>
      </c>
      <c r="X127" s="15">
        <v>0</v>
      </c>
      <c r="Y127" s="15">
        <v>0</v>
      </c>
      <c r="Z127" s="13">
        <v>0</v>
      </c>
      <c r="AA127" s="15">
        <v>0</v>
      </c>
      <c r="AB127" s="13">
        <v>0</v>
      </c>
      <c r="AC127" s="15">
        <v>0</v>
      </c>
      <c r="AD127" s="13">
        <v>0</v>
      </c>
      <c r="AE127" s="15">
        <v>0</v>
      </c>
      <c r="AF127" s="13">
        <v>0</v>
      </c>
      <c r="AG127" s="15">
        <v>0</v>
      </c>
      <c r="AH127" s="13">
        <v>0</v>
      </c>
      <c r="AI127" s="15">
        <v>0</v>
      </c>
      <c r="AJ127" s="11" t="s">
        <v>352</v>
      </c>
      <c r="AK127" s="11" t="s">
        <v>13</v>
      </c>
      <c r="AL127" s="22">
        <f t="shared" si="3"/>
        <v>501</v>
      </c>
      <c r="AM127" s="11" t="str">
        <f>VLOOKUP(O127,Sheet2!$D$6:$E$14,2,FALSE)</f>
        <v>Spare parts</v>
      </c>
      <c r="AN127" s="11" t="str">
        <f>VLOOKUP(F127,Sheet2!$E$10:$F$13,2,FALSE)</f>
        <v>SPM</v>
      </c>
      <c r="AO127" s="35" t="s">
        <v>14668</v>
      </c>
      <c r="AP127">
        <f>MATCH(AN127,Sheet2!$F$5:$F$18,0)</f>
        <v>6</v>
      </c>
      <c r="AQ127">
        <f>MATCH(AO127,Sheet2!$F$5:$K$5,0)</f>
        <v>6</v>
      </c>
      <c r="AR127" s="33">
        <f>INDEX(Sheet2!$F$5:$K$18,OPaL!AP127,OPaL!AQ127)</f>
        <v>0.15</v>
      </c>
      <c r="AS127" s="1">
        <f t="shared" si="5"/>
        <v>822702.19899999991</v>
      </c>
    </row>
    <row r="128" spans="1:45" x14ac:dyDescent="0.2">
      <c r="A128" s="11" t="s">
        <v>5271</v>
      </c>
      <c r="B128" s="11" t="s">
        <v>5272</v>
      </c>
      <c r="C128" s="11" t="s">
        <v>9965</v>
      </c>
      <c r="D128" s="21">
        <v>42784</v>
      </c>
      <c r="E128" s="21" t="s">
        <v>9697</v>
      </c>
      <c r="F128" s="21" t="s">
        <v>14659</v>
      </c>
      <c r="G128" s="11" t="s">
        <v>2</v>
      </c>
      <c r="H128" s="11" t="s">
        <v>16</v>
      </c>
      <c r="I128" s="11" t="s">
        <v>4</v>
      </c>
      <c r="J128" s="12">
        <v>1</v>
      </c>
      <c r="K128" s="12">
        <v>963623.43</v>
      </c>
      <c r="L128" s="12">
        <v>0</v>
      </c>
      <c r="M128" s="12">
        <v>0</v>
      </c>
      <c r="N128" s="12">
        <f t="shared" si="4"/>
        <v>963623.43</v>
      </c>
      <c r="O128" s="11" t="s">
        <v>5</v>
      </c>
      <c r="P128" s="13">
        <v>0</v>
      </c>
      <c r="Q128" s="11" t="s">
        <v>6</v>
      </c>
      <c r="R128" s="13">
        <v>0</v>
      </c>
      <c r="S128" s="13">
        <v>0</v>
      </c>
      <c r="T128" s="11" t="s">
        <v>7</v>
      </c>
      <c r="U128" s="11" t="s">
        <v>8</v>
      </c>
      <c r="V128" s="15">
        <v>0</v>
      </c>
      <c r="W128" s="13">
        <v>0</v>
      </c>
      <c r="X128" s="15">
        <v>0</v>
      </c>
      <c r="Y128" s="15">
        <v>0</v>
      </c>
      <c r="Z128" s="13">
        <v>0</v>
      </c>
      <c r="AA128" s="15">
        <v>0</v>
      </c>
      <c r="AB128" s="13">
        <v>0</v>
      </c>
      <c r="AC128" s="15">
        <v>0</v>
      </c>
      <c r="AD128" s="13">
        <v>0</v>
      </c>
      <c r="AE128" s="15">
        <v>0</v>
      </c>
      <c r="AF128" s="13">
        <v>0</v>
      </c>
      <c r="AG128" s="15">
        <v>0</v>
      </c>
      <c r="AH128" s="13">
        <v>0</v>
      </c>
      <c r="AI128" s="15">
        <v>0</v>
      </c>
      <c r="AJ128" s="11" t="s">
        <v>17</v>
      </c>
      <c r="AK128" s="11" t="s">
        <v>1398</v>
      </c>
      <c r="AL128" s="22">
        <f t="shared" si="3"/>
        <v>2508</v>
      </c>
      <c r="AM128" s="11" t="str">
        <f>VLOOKUP(O128,Sheet2!$D$6:$E$14,2,FALSE)</f>
        <v>Spare parts</v>
      </c>
      <c r="AN128" s="11" t="str">
        <f>VLOOKUP(F128,Sheet2!$E$10:$F$13,2,FALSE)</f>
        <v>SPM</v>
      </c>
      <c r="AO128" s="35" t="s">
        <v>14668</v>
      </c>
      <c r="AP128">
        <f>MATCH(AN128,Sheet2!$F$5:$F$18,0)</f>
        <v>6</v>
      </c>
      <c r="AQ128">
        <f>MATCH(AO128,Sheet2!$F$5:$K$5,0)</f>
        <v>6</v>
      </c>
      <c r="AR128" s="33">
        <f>INDEX(Sheet2!$F$5:$K$18,OPaL!AP128,OPaL!AQ128)</f>
        <v>0.15</v>
      </c>
      <c r="AS128" s="1">
        <f t="shared" si="5"/>
        <v>819079.9155</v>
      </c>
    </row>
    <row r="129" spans="1:45" x14ac:dyDescent="0.2">
      <c r="A129" s="11" t="s">
        <v>2457</v>
      </c>
      <c r="B129" s="11" t="s">
        <v>2458</v>
      </c>
      <c r="C129" s="11" t="s">
        <v>9966</v>
      </c>
      <c r="D129" s="21">
        <v>42406</v>
      </c>
      <c r="E129" s="21" t="s">
        <v>9701</v>
      </c>
      <c r="F129" s="21" t="s">
        <v>14659</v>
      </c>
      <c r="G129" s="11" t="s">
        <v>2</v>
      </c>
      <c r="H129" s="11" t="s">
        <v>16</v>
      </c>
      <c r="I129" s="11" t="s">
        <v>4</v>
      </c>
      <c r="J129" s="12">
        <v>1</v>
      </c>
      <c r="K129" s="12">
        <v>963294</v>
      </c>
      <c r="L129" s="12">
        <v>0</v>
      </c>
      <c r="M129" s="12">
        <v>0</v>
      </c>
      <c r="N129" s="12">
        <f t="shared" si="4"/>
        <v>963294</v>
      </c>
      <c r="O129" s="11" t="s">
        <v>5</v>
      </c>
      <c r="P129" s="13">
        <v>0</v>
      </c>
      <c r="Q129" s="11" t="s">
        <v>6</v>
      </c>
      <c r="R129" s="13">
        <v>0</v>
      </c>
      <c r="S129" s="13">
        <v>0</v>
      </c>
      <c r="T129" s="11" t="s">
        <v>7</v>
      </c>
      <c r="U129" s="11" t="s">
        <v>8</v>
      </c>
      <c r="V129" s="15">
        <v>0</v>
      </c>
      <c r="W129" s="13">
        <v>0</v>
      </c>
      <c r="X129" s="15">
        <v>0</v>
      </c>
      <c r="Y129" s="15">
        <v>0</v>
      </c>
      <c r="Z129" s="13">
        <v>0</v>
      </c>
      <c r="AA129" s="15">
        <v>0</v>
      </c>
      <c r="AB129" s="13">
        <v>0</v>
      </c>
      <c r="AC129" s="15">
        <v>0</v>
      </c>
      <c r="AD129" s="13">
        <v>0</v>
      </c>
      <c r="AE129" s="15">
        <v>0</v>
      </c>
      <c r="AF129" s="13">
        <v>0</v>
      </c>
      <c r="AG129" s="15">
        <v>0</v>
      </c>
      <c r="AH129" s="13">
        <v>0</v>
      </c>
      <c r="AI129" s="15">
        <v>0</v>
      </c>
      <c r="AJ129" s="11" t="s">
        <v>17</v>
      </c>
      <c r="AK129" s="11" t="s">
        <v>13</v>
      </c>
      <c r="AL129" s="22">
        <f t="shared" si="3"/>
        <v>2886</v>
      </c>
      <c r="AM129" s="11" t="str">
        <f>VLOOKUP(O129,Sheet2!$D$6:$E$14,2,FALSE)</f>
        <v>Spare parts</v>
      </c>
      <c r="AN129" s="11" t="str">
        <f>VLOOKUP(F129,Sheet2!$E$10:$F$13,2,FALSE)</f>
        <v>SPM</v>
      </c>
      <c r="AO129" s="35" t="s">
        <v>14668</v>
      </c>
      <c r="AP129">
        <f>MATCH(AN129,Sheet2!$F$5:$F$18,0)</f>
        <v>6</v>
      </c>
      <c r="AQ129">
        <f>MATCH(AO129,Sheet2!$F$5:$K$5,0)</f>
        <v>6</v>
      </c>
      <c r="AR129" s="33">
        <f>INDEX(Sheet2!$F$5:$K$18,OPaL!AP129,OPaL!AQ129)</f>
        <v>0.15</v>
      </c>
      <c r="AS129" s="1">
        <f t="shared" si="5"/>
        <v>818799.9</v>
      </c>
    </row>
    <row r="130" spans="1:45" x14ac:dyDescent="0.2">
      <c r="A130" s="11" t="s">
        <v>4071</v>
      </c>
      <c r="B130" s="11" t="s">
        <v>4072</v>
      </c>
      <c r="C130" s="11" t="s">
        <v>9967</v>
      </c>
      <c r="D130" s="21">
        <v>44728</v>
      </c>
      <c r="E130" s="21" t="s">
        <v>9697</v>
      </c>
      <c r="F130" s="21" t="s">
        <v>14659</v>
      </c>
      <c r="G130" s="11" t="s">
        <v>2</v>
      </c>
      <c r="H130" s="11" t="s">
        <v>3</v>
      </c>
      <c r="I130" s="11" t="s">
        <v>4</v>
      </c>
      <c r="J130" s="12">
        <v>4</v>
      </c>
      <c r="K130" s="12">
        <v>946597.68</v>
      </c>
      <c r="L130" s="12">
        <v>0</v>
      </c>
      <c r="M130" s="12">
        <v>0</v>
      </c>
      <c r="N130" s="12">
        <f t="shared" si="4"/>
        <v>946597.68</v>
      </c>
      <c r="O130" s="11" t="s">
        <v>5</v>
      </c>
      <c r="P130" s="13">
        <v>0</v>
      </c>
      <c r="Q130" s="11" t="s">
        <v>6</v>
      </c>
      <c r="R130" s="13">
        <v>0</v>
      </c>
      <c r="S130" s="13">
        <v>0</v>
      </c>
      <c r="T130" s="11" t="s">
        <v>7</v>
      </c>
      <c r="U130" s="11" t="s">
        <v>8</v>
      </c>
      <c r="V130" s="15">
        <v>0</v>
      </c>
      <c r="W130" s="13">
        <v>0</v>
      </c>
      <c r="X130" s="15">
        <v>0</v>
      </c>
      <c r="Y130" s="15">
        <v>0</v>
      </c>
      <c r="Z130" s="13">
        <v>0</v>
      </c>
      <c r="AA130" s="15">
        <v>0</v>
      </c>
      <c r="AB130" s="13">
        <v>0</v>
      </c>
      <c r="AC130" s="15">
        <v>0</v>
      </c>
      <c r="AD130" s="13">
        <v>0</v>
      </c>
      <c r="AE130" s="15">
        <v>0</v>
      </c>
      <c r="AF130" s="13">
        <v>0</v>
      </c>
      <c r="AG130" s="15">
        <v>0</v>
      </c>
      <c r="AH130" s="13">
        <v>0</v>
      </c>
      <c r="AI130" s="15">
        <v>0</v>
      </c>
      <c r="AJ130" s="11" t="s">
        <v>9</v>
      </c>
      <c r="AK130" s="11" t="s">
        <v>1398</v>
      </c>
      <c r="AL130" s="22">
        <f t="shared" si="3"/>
        <v>564</v>
      </c>
      <c r="AM130" s="11" t="str">
        <f>VLOOKUP(O130,Sheet2!$D$6:$E$14,2,FALSE)</f>
        <v>Spare parts</v>
      </c>
      <c r="AN130" s="11" t="str">
        <f>VLOOKUP(F130,Sheet2!$E$10:$F$13,2,FALSE)</f>
        <v>SPM</v>
      </c>
      <c r="AO130" s="35" t="s">
        <v>14668</v>
      </c>
      <c r="AP130">
        <f>MATCH(AN130,Sheet2!$F$5:$F$18,0)</f>
        <v>6</v>
      </c>
      <c r="AQ130">
        <f>MATCH(AO130,Sheet2!$F$5:$K$5,0)</f>
        <v>6</v>
      </c>
      <c r="AR130" s="33">
        <f>INDEX(Sheet2!$F$5:$K$18,OPaL!AP130,OPaL!AQ130)</f>
        <v>0.15</v>
      </c>
      <c r="AS130" s="1">
        <f t="shared" si="5"/>
        <v>804608.02800000005</v>
      </c>
    </row>
    <row r="131" spans="1:45" x14ac:dyDescent="0.2">
      <c r="A131" s="11" t="s">
        <v>8740</v>
      </c>
      <c r="B131" s="11" t="s">
        <v>8741</v>
      </c>
      <c r="C131" s="11" t="s">
        <v>9968</v>
      </c>
      <c r="D131" s="21">
        <v>44634</v>
      </c>
      <c r="E131" s="21" t="s">
        <v>9709</v>
      </c>
      <c r="F131" s="21" t="s">
        <v>14659</v>
      </c>
      <c r="G131" s="11" t="s">
        <v>2</v>
      </c>
      <c r="H131" s="11" t="s">
        <v>350</v>
      </c>
      <c r="I131" s="11" t="s">
        <v>4</v>
      </c>
      <c r="J131" s="13">
        <v>12</v>
      </c>
      <c r="K131" s="12">
        <v>936000.09</v>
      </c>
      <c r="L131" s="12">
        <v>0</v>
      </c>
      <c r="M131" s="12">
        <v>0</v>
      </c>
      <c r="N131" s="12">
        <f t="shared" si="4"/>
        <v>936000.09</v>
      </c>
      <c r="O131" s="11" t="s">
        <v>8227</v>
      </c>
      <c r="P131" s="13">
        <v>0</v>
      </c>
      <c r="Q131" s="11" t="s">
        <v>6</v>
      </c>
      <c r="R131" s="13">
        <v>0</v>
      </c>
      <c r="S131" s="13">
        <v>0</v>
      </c>
      <c r="T131" s="11" t="s">
        <v>7</v>
      </c>
      <c r="U131" s="11" t="s">
        <v>8</v>
      </c>
      <c r="V131" s="15">
        <v>0</v>
      </c>
      <c r="W131" s="13">
        <v>0</v>
      </c>
      <c r="X131" s="15">
        <v>0</v>
      </c>
      <c r="Y131" s="15">
        <v>0</v>
      </c>
      <c r="Z131" s="13">
        <v>0</v>
      </c>
      <c r="AA131" s="15">
        <v>0</v>
      </c>
      <c r="AB131" s="13">
        <v>0</v>
      </c>
      <c r="AC131" s="15">
        <v>0</v>
      </c>
      <c r="AD131" s="13">
        <v>0</v>
      </c>
      <c r="AE131" s="15">
        <v>0</v>
      </c>
      <c r="AF131" s="13">
        <v>0</v>
      </c>
      <c r="AG131" s="15">
        <v>0</v>
      </c>
      <c r="AH131" s="13">
        <v>0</v>
      </c>
      <c r="AI131" s="15">
        <v>0</v>
      </c>
      <c r="AJ131" s="11" t="s">
        <v>352</v>
      </c>
      <c r="AK131" s="11" t="s">
        <v>8228</v>
      </c>
      <c r="AL131" s="22">
        <f t="shared" si="3"/>
        <v>658</v>
      </c>
      <c r="AM131" s="11" t="str">
        <f>VLOOKUP(O131,Sheet2!$D$6:$E$14,2,FALSE)</f>
        <v>Consumables</v>
      </c>
      <c r="AN131" s="11" t="str">
        <f>VLOOKUP(F131,Sheet2!$E$15:$F$18,2,FALSE)</f>
        <v>CM</v>
      </c>
      <c r="AO131" s="35" t="s">
        <v>14668</v>
      </c>
      <c r="AP131">
        <f>MATCH(AN131,Sheet2!$F$5:$F$18,0)</f>
        <v>13</v>
      </c>
      <c r="AQ131">
        <f>MATCH(AO131,Sheet2!$F$5:$K$5,0)</f>
        <v>6</v>
      </c>
      <c r="AR131" s="33">
        <f>INDEX(Sheet2!$F$5:$K$18,OPaL!AP131,OPaL!AQ131)</f>
        <v>0.2</v>
      </c>
      <c r="AS131" s="1">
        <f t="shared" si="5"/>
        <v>748800.07200000004</v>
      </c>
    </row>
    <row r="132" spans="1:45" x14ac:dyDescent="0.2">
      <c r="A132" s="11" t="s">
        <v>3677</v>
      </c>
      <c r="B132" s="11" t="s">
        <v>3678</v>
      </c>
      <c r="C132" s="11" t="s">
        <v>9969</v>
      </c>
      <c r="D132" s="21">
        <v>42784</v>
      </c>
      <c r="E132" s="21" t="s">
        <v>9697</v>
      </c>
      <c r="F132" s="21" t="s">
        <v>14659</v>
      </c>
      <c r="G132" s="11" t="s">
        <v>2</v>
      </c>
      <c r="H132" s="11" t="s">
        <v>16</v>
      </c>
      <c r="I132" s="11" t="s">
        <v>4</v>
      </c>
      <c r="J132" s="13">
        <v>1</v>
      </c>
      <c r="K132" s="12">
        <v>935455.47</v>
      </c>
      <c r="L132" s="12">
        <v>0</v>
      </c>
      <c r="M132" s="12">
        <v>0</v>
      </c>
      <c r="N132" s="12">
        <f t="shared" si="4"/>
        <v>935455.47</v>
      </c>
      <c r="O132" s="11" t="s">
        <v>5</v>
      </c>
      <c r="P132" s="13">
        <v>0</v>
      </c>
      <c r="Q132" s="11" t="s">
        <v>6</v>
      </c>
      <c r="R132" s="13">
        <v>0</v>
      </c>
      <c r="S132" s="13">
        <v>0</v>
      </c>
      <c r="T132" s="11" t="s">
        <v>7</v>
      </c>
      <c r="U132" s="11" t="s">
        <v>8</v>
      </c>
      <c r="V132" s="15">
        <v>0</v>
      </c>
      <c r="W132" s="13">
        <v>0</v>
      </c>
      <c r="X132" s="15">
        <v>0</v>
      </c>
      <c r="Y132" s="15">
        <v>0</v>
      </c>
      <c r="Z132" s="13">
        <v>0</v>
      </c>
      <c r="AA132" s="15">
        <v>0</v>
      </c>
      <c r="AB132" s="13">
        <v>0</v>
      </c>
      <c r="AC132" s="15">
        <v>0</v>
      </c>
      <c r="AD132" s="13">
        <v>0</v>
      </c>
      <c r="AE132" s="15">
        <v>0</v>
      </c>
      <c r="AF132" s="13">
        <v>0</v>
      </c>
      <c r="AG132" s="15">
        <v>0</v>
      </c>
      <c r="AH132" s="13">
        <v>0</v>
      </c>
      <c r="AI132" s="15">
        <v>0</v>
      </c>
      <c r="AJ132" s="11" t="s">
        <v>17</v>
      </c>
      <c r="AK132" s="11" t="s">
        <v>1398</v>
      </c>
      <c r="AL132" s="22">
        <f t="shared" ref="AL132:AL195" si="6">$D$2-D132</f>
        <v>2508</v>
      </c>
      <c r="AM132" s="11" t="str">
        <f>VLOOKUP(O132,Sheet2!$D$6:$E$14,2,FALSE)</f>
        <v>Spare parts</v>
      </c>
      <c r="AN132" s="11" t="str">
        <f>VLOOKUP(F132,Sheet2!$E$10:$F$13,2,FALSE)</f>
        <v>SPM</v>
      </c>
      <c r="AO132" s="35" t="s">
        <v>14668</v>
      </c>
      <c r="AP132">
        <f>MATCH(AN132,Sheet2!$F$5:$F$18,0)</f>
        <v>6</v>
      </c>
      <c r="AQ132">
        <f>MATCH(AO132,Sheet2!$F$5:$K$5,0)</f>
        <v>6</v>
      </c>
      <c r="AR132" s="33">
        <f>INDEX(Sheet2!$F$5:$K$18,OPaL!AP132,OPaL!AQ132)</f>
        <v>0.15</v>
      </c>
      <c r="AS132" s="1">
        <f t="shared" si="5"/>
        <v>795137.14949999994</v>
      </c>
    </row>
    <row r="133" spans="1:45" x14ac:dyDescent="0.2">
      <c r="A133" s="11" t="s">
        <v>5483</v>
      </c>
      <c r="B133" s="11" t="s">
        <v>5484</v>
      </c>
      <c r="C133" s="11" t="s">
        <v>9970</v>
      </c>
      <c r="D133" s="21">
        <v>43189</v>
      </c>
      <c r="E133" s="21" t="s">
        <v>9710</v>
      </c>
      <c r="F133" s="21" t="s">
        <v>14658</v>
      </c>
      <c r="G133" s="11" t="s">
        <v>2</v>
      </c>
      <c r="H133" s="11" t="s">
        <v>16</v>
      </c>
      <c r="I133" s="11" t="s">
        <v>4</v>
      </c>
      <c r="J133" s="12">
        <v>1</v>
      </c>
      <c r="K133" s="12">
        <v>926071.4</v>
      </c>
      <c r="L133" s="12">
        <v>0</v>
      </c>
      <c r="M133" s="12">
        <v>0</v>
      </c>
      <c r="N133" s="12">
        <f t="shared" ref="N133:N196" si="7">M133+K133</f>
        <v>926071.4</v>
      </c>
      <c r="O133" s="11" t="s">
        <v>5</v>
      </c>
      <c r="P133" s="13">
        <v>0</v>
      </c>
      <c r="Q133" s="11" t="s">
        <v>6</v>
      </c>
      <c r="R133" s="13">
        <v>0</v>
      </c>
      <c r="S133" s="13">
        <v>0</v>
      </c>
      <c r="T133" s="11" t="s">
        <v>7</v>
      </c>
      <c r="U133" s="11" t="s">
        <v>8</v>
      </c>
      <c r="V133" s="15">
        <v>0</v>
      </c>
      <c r="W133" s="13">
        <v>0</v>
      </c>
      <c r="X133" s="15">
        <v>0</v>
      </c>
      <c r="Y133" s="15">
        <v>0</v>
      </c>
      <c r="Z133" s="13">
        <v>0</v>
      </c>
      <c r="AA133" s="15">
        <v>0</v>
      </c>
      <c r="AB133" s="13">
        <v>0</v>
      </c>
      <c r="AC133" s="15">
        <v>0</v>
      </c>
      <c r="AD133" s="13">
        <v>0</v>
      </c>
      <c r="AE133" s="15">
        <v>0</v>
      </c>
      <c r="AF133" s="13">
        <v>0</v>
      </c>
      <c r="AG133" s="15">
        <v>0</v>
      </c>
      <c r="AH133" s="13">
        <v>0</v>
      </c>
      <c r="AI133" s="15">
        <v>0</v>
      </c>
      <c r="AJ133" s="11" t="s">
        <v>17</v>
      </c>
      <c r="AK133" s="11" t="s">
        <v>1398</v>
      </c>
      <c r="AL133" s="22">
        <f t="shared" si="6"/>
        <v>2103</v>
      </c>
      <c r="AM133" s="11" t="str">
        <f>VLOOKUP(O133,Sheet2!$D$6:$E$14,2,FALSE)</f>
        <v>Spare parts</v>
      </c>
      <c r="AN133" s="11" t="str">
        <f>VLOOKUP(F133,Sheet2!$E$10:$F$13,2,FALSE)</f>
        <v>SPE</v>
      </c>
      <c r="AO133" s="35" t="s">
        <v>14668</v>
      </c>
      <c r="AP133">
        <f>MATCH(AN133,Sheet2!$F$5:$F$18,0)</f>
        <v>7</v>
      </c>
      <c r="AQ133">
        <f>MATCH(AO133,Sheet2!$F$5:$K$5,0)</f>
        <v>6</v>
      </c>
      <c r="AR133" s="33">
        <f>INDEX(Sheet2!$F$5:$K$18,OPaL!AP133,OPaL!AQ133)</f>
        <v>0.15</v>
      </c>
      <c r="AS133" s="1">
        <f t="shared" ref="AS133:AS196" si="8">N133*(1-AR133)</f>
        <v>787160.69</v>
      </c>
    </row>
    <row r="134" spans="1:45" x14ac:dyDescent="0.2">
      <c r="A134" s="11" t="s">
        <v>663</v>
      </c>
      <c r="B134" s="11" t="s">
        <v>664</v>
      </c>
      <c r="C134" s="11" t="s">
        <v>9971</v>
      </c>
      <c r="D134" s="21">
        <v>43804</v>
      </c>
      <c r="E134" s="21" t="s">
        <v>9697</v>
      </c>
      <c r="F134" s="21" t="s">
        <v>14659</v>
      </c>
      <c r="G134" s="11" t="s">
        <v>2</v>
      </c>
      <c r="H134" s="11" t="s">
        <v>3</v>
      </c>
      <c r="I134" s="11" t="s">
        <v>4</v>
      </c>
      <c r="J134" s="12">
        <v>33</v>
      </c>
      <c r="K134" s="12">
        <v>920087.48</v>
      </c>
      <c r="L134" s="12">
        <v>0</v>
      </c>
      <c r="M134" s="12">
        <v>0</v>
      </c>
      <c r="N134" s="12">
        <f t="shared" si="7"/>
        <v>920087.48</v>
      </c>
      <c r="O134" s="11" t="s">
        <v>5</v>
      </c>
      <c r="P134" s="13">
        <v>0</v>
      </c>
      <c r="Q134" s="11" t="s">
        <v>6</v>
      </c>
      <c r="R134" s="13">
        <v>0</v>
      </c>
      <c r="S134" s="13">
        <v>0</v>
      </c>
      <c r="T134" s="11" t="s">
        <v>7</v>
      </c>
      <c r="U134" s="11" t="s">
        <v>8</v>
      </c>
      <c r="V134" s="15">
        <v>0</v>
      </c>
      <c r="W134" s="13">
        <v>0</v>
      </c>
      <c r="X134" s="15">
        <v>0</v>
      </c>
      <c r="Y134" s="15">
        <v>0</v>
      </c>
      <c r="Z134" s="13">
        <v>0</v>
      </c>
      <c r="AA134" s="15">
        <v>0</v>
      </c>
      <c r="AB134" s="13">
        <v>0</v>
      </c>
      <c r="AC134" s="15">
        <v>0</v>
      </c>
      <c r="AD134" s="13">
        <v>0</v>
      </c>
      <c r="AE134" s="15">
        <v>0</v>
      </c>
      <c r="AF134" s="13">
        <v>0</v>
      </c>
      <c r="AG134" s="15">
        <v>0</v>
      </c>
      <c r="AH134" s="13">
        <v>0</v>
      </c>
      <c r="AI134" s="15">
        <v>0</v>
      </c>
      <c r="AJ134" s="11" t="s">
        <v>9</v>
      </c>
      <c r="AK134" s="11" t="s">
        <v>13</v>
      </c>
      <c r="AL134" s="22">
        <f t="shared" si="6"/>
        <v>1488</v>
      </c>
      <c r="AM134" s="11" t="str">
        <f>VLOOKUP(O134,Sheet2!$D$6:$E$14,2,FALSE)</f>
        <v>Spare parts</v>
      </c>
      <c r="AN134" s="11" t="str">
        <f>VLOOKUP(F134,Sheet2!$E$10:$F$13,2,FALSE)</f>
        <v>SPM</v>
      </c>
      <c r="AO134" s="35" t="s">
        <v>14668</v>
      </c>
      <c r="AP134">
        <f>MATCH(AN134,Sheet2!$F$5:$F$18,0)</f>
        <v>6</v>
      </c>
      <c r="AQ134">
        <f>MATCH(AO134,Sheet2!$F$5:$K$5,0)</f>
        <v>6</v>
      </c>
      <c r="AR134" s="33">
        <f>INDEX(Sheet2!$F$5:$K$18,OPaL!AP134,OPaL!AQ134)</f>
        <v>0.15</v>
      </c>
      <c r="AS134" s="1">
        <f t="shared" si="8"/>
        <v>782074.35800000001</v>
      </c>
    </row>
    <row r="135" spans="1:45" x14ac:dyDescent="0.2">
      <c r="A135" s="11" t="s">
        <v>1050</v>
      </c>
      <c r="B135" s="11" t="s">
        <v>1051</v>
      </c>
      <c r="C135" s="11" t="s">
        <v>9972</v>
      </c>
      <c r="D135" s="21">
        <v>45238</v>
      </c>
      <c r="E135" s="21" t="s">
        <v>9697</v>
      </c>
      <c r="F135" s="21" t="s">
        <v>14659</v>
      </c>
      <c r="G135" s="11" t="s">
        <v>2</v>
      </c>
      <c r="H135" s="11" t="s">
        <v>3</v>
      </c>
      <c r="I135" s="11" t="s">
        <v>4</v>
      </c>
      <c r="J135" s="12">
        <v>11</v>
      </c>
      <c r="K135" s="12">
        <v>902445.13</v>
      </c>
      <c r="L135" s="12">
        <v>0</v>
      </c>
      <c r="M135" s="12">
        <v>0</v>
      </c>
      <c r="N135" s="12">
        <f t="shared" si="7"/>
        <v>902445.13</v>
      </c>
      <c r="O135" s="11" t="s">
        <v>5</v>
      </c>
      <c r="P135" s="13">
        <v>0</v>
      </c>
      <c r="Q135" s="11" t="s">
        <v>6</v>
      </c>
      <c r="R135" s="13">
        <v>0</v>
      </c>
      <c r="S135" s="13">
        <v>0</v>
      </c>
      <c r="T135" s="11" t="s">
        <v>7</v>
      </c>
      <c r="U135" s="11" t="s">
        <v>8</v>
      </c>
      <c r="V135" s="15">
        <v>0</v>
      </c>
      <c r="W135" s="13">
        <v>0</v>
      </c>
      <c r="X135" s="15">
        <v>0</v>
      </c>
      <c r="Y135" s="15">
        <v>0</v>
      </c>
      <c r="Z135" s="13">
        <v>0</v>
      </c>
      <c r="AA135" s="15">
        <v>0</v>
      </c>
      <c r="AB135" s="13">
        <v>0</v>
      </c>
      <c r="AC135" s="15">
        <v>0</v>
      </c>
      <c r="AD135" s="13">
        <v>0</v>
      </c>
      <c r="AE135" s="15">
        <v>0</v>
      </c>
      <c r="AF135" s="13">
        <v>0</v>
      </c>
      <c r="AG135" s="15">
        <v>0</v>
      </c>
      <c r="AH135" s="13">
        <v>0</v>
      </c>
      <c r="AI135" s="15">
        <v>0</v>
      </c>
      <c r="AJ135" s="11" t="s">
        <v>9</v>
      </c>
      <c r="AK135" s="11" t="s">
        <v>13</v>
      </c>
      <c r="AL135" s="22">
        <f t="shared" si="6"/>
        <v>54</v>
      </c>
      <c r="AM135" s="11" t="str">
        <f>VLOOKUP(O135,Sheet2!$D$6:$E$14,2,FALSE)</f>
        <v>Spare parts</v>
      </c>
      <c r="AN135" s="11" t="str">
        <f>VLOOKUP(F135,Sheet2!$E$10:$F$13,2,FALSE)</f>
        <v>SPM</v>
      </c>
      <c r="AO135" s="35" t="s">
        <v>14664</v>
      </c>
      <c r="AP135">
        <f>MATCH(AN135,Sheet2!$F$5:$F$18,0)</f>
        <v>6</v>
      </c>
      <c r="AQ135">
        <f>MATCH(AO135,Sheet2!$F$5:$K$5,0)</f>
        <v>2</v>
      </c>
      <c r="AR135" s="33">
        <f>INDEX(Sheet2!$F$5:$K$18,OPaL!AP135,OPaL!AQ135)</f>
        <v>0</v>
      </c>
      <c r="AS135" s="1">
        <f t="shared" si="8"/>
        <v>902445.13</v>
      </c>
    </row>
    <row r="136" spans="1:45" x14ac:dyDescent="0.2">
      <c r="A136" s="11" t="s">
        <v>2437</v>
      </c>
      <c r="B136" s="11" t="s">
        <v>2438</v>
      </c>
      <c r="C136" s="11" t="s">
        <v>9973</v>
      </c>
      <c r="D136" s="21">
        <v>42399</v>
      </c>
      <c r="E136" s="21" t="s">
        <v>9701</v>
      </c>
      <c r="F136" s="21" t="s">
        <v>14659</v>
      </c>
      <c r="G136" s="11" t="s">
        <v>2</v>
      </c>
      <c r="H136" s="11" t="s">
        <v>16</v>
      </c>
      <c r="I136" s="11" t="s">
        <v>4</v>
      </c>
      <c r="J136" s="12">
        <v>1</v>
      </c>
      <c r="K136" s="12">
        <v>897688.2</v>
      </c>
      <c r="L136" s="12">
        <v>0</v>
      </c>
      <c r="M136" s="12">
        <v>0</v>
      </c>
      <c r="N136" s="12">
        <f t="shared" si="7"/>
        <v>897688.2</v>
      </c>
      <c r="O136" s="11" t="s">
        <v>5</v>
      </c>
      <c r="P136" s="13">
        <v>0</v>
      </c>
      <c r="Q136" s="11" t="s">
        <v>6</v>
      </c>
      <c r="R136" s="13">
        <v>0</v>
      </c>
      <c r="S136" s="13">
        <v>0</v>
      </c>
      <c r="T136" s="11" t="s">
        <v>7</v>
      </c>
      <c r="U136" s="11" t="s">
        <v>8</v>
      </c>
      <c r="V136" s="15">
        <v>0</v>
      </c>
      <c r="W136" s="13">
        <v>0</v>
      </c>
      <c r="X136" s="15">
        <v>0</v>
      </c>
      <c r="Y136" s="15">
        <v>0</v>
      </c>
      <c r="Z136" s="13">
        <v>0</v>
      </c>
      <c r="AA136" s="15">
        <v>0</v>
      </c>
      <c r="AB136" s="13">
        <v>0</v>
      </c>
      <c r="AC136" s="15">
        <v>0</v>
      </c>
      <c r="AD136" s="13">
        <v>0</v>
      </c>
      <c r="AE136" s="15">
        <v>0</v>
      </c>
      <c r="AF136" s="13">
        <v>0</v>
      </c>
      <c r="AG136" s="15">
        <v>0</v>
      </c>
      <c r="AH136" s="13">
        <v>0</v>
      </c>
      <c r="AI136" s="15">
        <v>0</v>
      </c>
      <c r="AJ136" s="11" t="s">
        <v>17</v>
      </c>
      <c r="AK136" s="11" t="s">
        <v>13</v>
      </c>
      <c r="AL136" s="22">
        <f t="shared" si="6"/>
        <v>2893</v>
      </c>
      <c r="AM136" s="11" t="str">
        <f>VLOOKUP(O136,Sheet2!$D$6:$E$14,2,FALSE)</f>
        <v>Spare parts</v>
      </c>
      <c r="AN136" s="11" t="str">
        <f>VLOOKUP(F136,Sheet2!$E$10:$F$13,2,FALSE)</f>
        <v>SPM</v>
      </c>
      <c r="AO136" s="35" t="s">
        <v>14668</v>
      </c>
      <c r="AP136">
        <f>MATCH(AN136,Sheet2!$F$5:$F$18,0)</f>
        <v>6</v>
      </c>
      <c r="AQ136">
        <f>MATCH(AO136,Sheet2!$F$5:$K$5,0)</f>
        <v>6</v>
      </c>
      <c r="AR136" s="33">
        <f>INDEX(Sheet2!$F$5:$K$18,OPaL!AP136,OPaL!AQ136)</f>
        <v>0.15</v>
      </c>
      <c r="AS136" s="1">
        <f t="shared" si="8"/>
        <v>763034.97</v>
      </c>
    </row>
    <row r="137" spans="1:45" x14ac:dyDescent="0.2">
      <c r="A137" s="11" t="s">
        <v>2319</v>
      </c>
      <c r="B137" s="11" t="s">
        <v>2320</v>
      </c>
      <c r="C137" s="11" t="s">
        <v>9974</v>
      </c>
      <c r="D137" s="21">
        <v>42775</v>
      </c>
      <c r="E137" s="21" t="s">
        <v>9697</v>
      </c>
      <c r="F137" s="21" t="s">
        <v>14659</v>
      </c>
      <c r="G137" s="11" t="s">
        <v>2</v>
      </c>
      <c r="H137" s="11" t="s">
        <v>3</v>
      </c>
      <c r="I137" s="11" t="s">
        <v>4</v>
      </c>
      <c r="J137" s="12">
        <v>2</v>
      </c>
      <c r="K137" s="12">
        <v>892703.88</v>
      </c>
      <c r="L137" s="12">
        <v>0</v>
      </c>
      <c r="M137" s="12">
        <v>0</v>
      </c>
      <c r="N137" s="12">
        <f t="shared" si="7"/>
        <v>892703.88</v>
      </c>
      <c r="O137" s="11" t="s">
        <v>5</v>
      </c>
      <c r="P137" s="13">
        <v>0</v>
      </c>
      <c r="Q137" s="11" t="s">
        <v>6</v>
      </c>
      <c r="R137" s="13">
        <v>0</v>
      </c>
      <c r="S137" s="13">
        <v>0</v>
      </c>
      <c r="T137" s="11" t="s">
        <v>7</v>
      </c>
      <c r="U137" s="11" t="s">
        <v>8</v>
      </c>
      <c r="V137" s="15">
        <v>0</v>
      </c>
      <c r="W137" s="13">
        <v>0</v>
      </c>
      <c r="X137" s="15">
        <v>0</v>
      </c>
      <c r="Y137" s="15">
        <v>0</v>
      </c>
      <c r="Z137" s="13">
        <v>0</v>
      </c>
      <c r="AA137" s="15">
        <v>0</v>
      </c>
      <c r="AB137" s="13">
        <v>0</v>
      </c>
      <c r="AC137" s="15">
        <v>0</v>
      </c>
      <c r="AD137" s="13">
        <v>0</v>
      </c>
      <c r="AE137" s="15">
        <v>0</v>
      </c>
      <c r="AF137" s="13">
        <v>0</v>
      </c>
      <c r="AG137" s="15">
        <v>0</v>
      </c>
      <c r="AH137" s="13">
        <v>0</v>
      </c>
      <c r="AI137" s="15">
        <v>0</v>
      </c>
      <c r="AJ137" s="11" t="s">
        <v>9</v>
      </c>
      <c r="AK137" s="11" t="s">
        <v>10</v>
      </c>
      <c r="AL137" s="22">
        <f t="shared" si="6"/>
        <v>2517</v>
      </c>
      <c r="AM137" s="11" t="str">
        <f>VLOOKUP(O137,Sheet2!$D$6:$E$14,2,FALSE)</f>
        <v>Spare parts</v>
      </c>
      <c r="AN137" s="11" t="str">
        <f>VLOOKUP(F137,Sheet2!$E$10:$F$13,2,FALSE)</f>
        <v>SPM</v>
      </c>
      <c r="AO137" s="35" t="s">
        <v>14668</v>
      </c>
      <c r="AP137">
        <f>MATCH(AN137,Sheet2!$F$5:$F$18,0)</f>
        <v>6</v>
      </c>
      <c r="AQ137">
        <f>MATCH(AO137,Sheet2!$F$5:$K$5,0)</f>
        <v>6</v>
      </c>
      <c r="AR137" s="33">
        <f>INDEX(Sheet2!$F$5:$K$18,OPaL!AP137,OPaL!AQ137)</f>
        <v>0.15</v>
      </c>
      <c r="AS137" s="1">
        <f t="shared" si="8"/>
        <v>758798.29799999995</v>
      </c>
    </row>
    <row r="138" spans="1:45" x14ac:dyDescent="0.2">
      <c r="A138" s="11" t="s">
        <v>2368</v>
      </c>
      <c r="B138" s="11" t="s">
        <v>2369</v>
      </c>
      <c r="C138" s="11" t="s">
        <v>9897</v>
      </c>
      <c r="D138" s="21">
        <v>43274</v>
      </c>
      <c r="E138" s="21" t="s">
        <v>9702</v>
      </c>
      <c r="F138" s="21" t="s">
        <v>14658</v>
      </c>
      <c r="G138" s="11" t="s">
        <v>2</v>
      </c>
      <c r="H138" s="11" t="s">
        <v>16</v>
      </c>
      <c r="I138" s="11" t="s">
        <v>4</v>
      </c>
      <c r="J138" s="12">
        <v>1</v>
      </c>
      <c r="K138" s="12">
        <v>872700.29</v>
      </c>
      <c r="L138" s="12">
        <v>0</v>
      </c>
      <c r="M138" s="12">
        <v>0</v>
      </c>
      <c r="N138" s="12">
        <f t="shared" si="7"/>
        <v>872700.29</v>
      </c>
      <c r="O138" s="11" t="s">
        <v>5</v>
      </c>
      <c r="P138" s="13">
        <v>0</v>
      </c>
      <c r="Q138" s="11" t="s">
        <v>6</v>
      </c>
      <c r="R138" s="13">
        <v>0</v>
      </c>
      <c r="S138" s="13">
        <v>0</v>
      </c>
      <c r="T138" s="11" t="s">
        <v>7</v>
      </c>
      <c r="U138" s="11" t="s">
        <v>8</v>
      </c>
      <c r="V138" s="15">
        <v>0</v>
      </c>
      <c r="W138" s="13">
        <v>0</v>
      </c>
      <c r="X138" s="15">
        <v>0</v>
      </c>
      <c r="Y138" s="15">
        <v>0</v>
      </c>
      <c r="Z138" s="13">
        <v>0</v>
      </c>
      <c r="AA138" s="15">
        <v>0</v>
      </c>
      <c r="AB138" s="13">
        <v>0</v>
      </c>
      <c r="AC138" s="15">
        <v>0</v>
      </c>
      <c r="AD138" s="13">
        <v>0</v>
      </c>
      <c r="AE138" s="15">
        <v>0</v>
      </c>
      <c r="AF138" s="13">
        <v>0</v>
      </c>
      <c r="AG138" s="15">
        <v>0</v>
      </c>
      <c r="AH138" s="13">
        <v>0</v>
      </c>
      <c r="AI138" s="15">
        <v>0</v>
      </c>
      <c r="AJ138" s="11" t="s">
        <v>17</v>
      </c>
      <c r="AK138" s="11" t="s">
        <v>1398</v>
      </c>
      <c r="AL138" s="22">
        <f t="shared" si="6"/>
        <v>2018</v>
      </c>
      <c r="AM138" s="11" t="str">
        <f>VLOOKUP(O138,Sheet2!$D$6:$E$14,2,FALSE)</f>
        <v>Spare parts</v>
      </c>
      <c r="AN138" s="11" t="str">
        <f>VLOOKUP(F138,Sheet2!$E$10:$F$13,2,FALSE)</f>
        <v>SPE</v>
      </c>
      <c r="AO138" s="35" t="s">
        <v>14668</v>
      </c>
      <c r="AP138">
        <f>MATCH(AN138,Sheet2!$F$5:$F$18,0)</f>
        <v>7</v>
      </c>
      <c r="AQ138">
        <f>MATCH(AO138,Sheet2!$F$5:$K$5,0)</f>
        <v>6</v>
      </c>
      <c r="AR138" s="33">
        <f>INDEX(Sheet2!$F$5:$K$18,OPaL!AP138,OPaL!AQ138)</f>
        <v>0.15</v>
      </c>
      <c r="AS138" s="1">
        <f t="shared" si="8"/>
        <v>741795.24650000001</v>
      </c>
    </row>
    <row r="139" spans="1:45" x14ac:dyDescent="0.2">
      <c r="A139" s="11" t="s">
        <v>1861</v>
      </c>
      <c r="B139" s="11" t="s">
        <v>1862</v>
      </c>
      <c r="C139" s="11" t="s">
        <v>9975</v>
      </c>
      <c r="D139" s="21">
        <v>42943</v>
      </c>
      <c r="E139" s="21" t="s">
        <v>9697</v>
      </c>
      <c r="F139" s="21" t="s">
        <v>14659</v>
      </c>
      <c r="G139" s="11" t="s">
        <v>2</v>
      </c>
      <c r="H139" s="11" t="s">
        <v>16</v>
      </c>
      <c r="I139" s="11" t="s">
        <v>4</v>
      </c>
      <c r="J139" s="12">
        <v>1</v>
      </c>
      <c r="K139" s="12">
        <v>869790.15</v>
      </c>
      <c r="L139" s="12">
        <v>0</v>
      </c>
      <c r="M139" s="12">
        <v>0</v>
      </c>
      <c r="N139" s="12">
        <f t="shared" si="7"/>
        <v>869790.15</v>
      </c>
      <c r="O139" s="11" t="s">
        <v>5</v>
      </c>
      <c r="P139" s="13">
        <v>0</v>
      </c>
      <c r="Q139" s="11" t="s">
        <v>6</v>
      </c>
      <c r="R139" s="13">
        <v>0</v>
      </c>
      <c r="S139" s="13">
        <v>0</v>
      </c>
      <c r="T139" s="11" t="s">
        <v>7</v>
      </c>
      <c r="U139" s="11" t="s">
        <v>8</v>
      </c>
      <c r="V139" s="15">
        <v>0</v>
      </c>
      <c r="W139" s="13">
        <v>0</v>
      </c>
      <c r="X139" s="15">
        <v>0</v>
      </c>
      <c r="Y139" s="15">
        <v>0</v>
      </c>
      <c r="Z139" s="13">
        <v>0</v>
      </c>
      <c r="AA139" s="15">
        <v>0</v>
      </c>
      <c r="AB139" s="13">
        <v>0</v>
      </c>
      <c r="AC139" s="15">
        <v>0</v>
      </c>
      <c r="AD139" s="13">
        <v>0</v>
      </c>
      <c r="AE139" s="15">
        <v>0</v>
      </c>
      <c r="AF139" s="13">
        <v>0</v>
      </c>
      <c r="AG139" s="15">
        <v>0</v>
      </c>
      <c r="AH139" s="13">
        <v>0</v>
      </c>
      <c r="AI139" s="15">
        <v>0</v>
      </c>
      <c r="AJ139" s="11" t="s">
        <v>17</v>
      </c>
      <c r="AK139" s="11" t="s">
        <v>13</v>
      </c>
      <c r="AL139" s="22">
        <f t="shared" si="6"/>
        <v>2349</v>
      </c>
      <c r="AM139" s="11" t="str">
        <f>VLOOKUP(O139,Sheet2!$D$6:$E$14,2,FALSE)</f>
        <v>Spare parts</v>
      </c>
      <c r="AN139" s="11" t="str">
        <f>VLOOKUP(F139,Sheet2!$E$10:$F$13,2,FALSE)</f>
        <v>SPM</v>
      </c>
      <c r="AO139" s="35" t="s">
        <v>14668</v>
      </c>
      <c r="AP139">
        <f>MATCH(AN139,Sheet2!$F$5:$F$18,0)</f>
        <v>6</v>
      </c>
      <c r="AQ139">
        <f>MATCH(AO139,Sheet2!$F$5:$K$5,0)</f>
        <v>6</v>
      </c>
      <c r="AR139" s="33">
        <f>INDEX(Sheet2!$F$5:$K$18,OPaL!AP139,OPaL!AQ139)</f>
        <v>0.15</v>
      </c>
      <c r="AS139" s="1">
        <f t="shared" si="8"/>
        <v>739321.62749999994</v>
      </c>
    </row>
    <row r="140" spans="1:45" x14ac:dyDescent="0.2">
      <c r="A140" s="11" t="s">
        <v>948</v>
      </c>
      <c r="B140" s="11" t="s">
        <v>949</v>
      </c>
      <c r="C140" s="11" t="s">
        <v>9976</v>
      </c>
      <c r="D140" s="21">
        <v>44720</v>
      </c>
      <c r="E140" s="21" t="s">
        <v>9697</v>
      </c>
      <c r="F140" s="21" t="s">
        <v>14659</v>
      </c>
      <c r="G140" s="11" t="s">
        <v>2</v>
      </c>
      <c r="H140" s="11" t="s">
        <v>16</v>
      </c>
      <c r="I140" s="11" t="s">
        <v>4</v>
      </c>
      <c r="J140" s="13">
        <v>1</v>
      </c>
      <c r="K140" s="12">
        <v>863810.39</v>
      </c>
      <c r="L140" s="12">
        <v>0</v>
      </c>
      <c r="M140" s="12">
        <v>0</v>
      </c>
      <c r="N140" s="12">
        <f t="shared" si="7"/>
        <v>863810.39</v>
      </c>
      <c r="O140" s="11" t="s">
        <v>5</v>
      </c>
      <c r="P140" s="13">
        <v>0</v>
      </c>
      <c r="Q140" s="11" t="s">
        <v>6</v>
      </c>
      <c r="R140" s="13">
        <v>0</v>
      </c>
      <c r="S140" s="13">
        <v>0</v>
      </c>
      <c r="T140" s="11" t="s">
        <v>7</v>
      </c>
      <c r="U140" s="11" t="s">
        <v>8</v>
      </c>
      <c r="V140" s="15">
        <v>0</v>
      </c>
      <c r="W140" s="13">
        <v>0</v>
      </c>
      <c r="X140" s="15">
        <v>0</v>
      </c>
      <c r="Y140" s="15">
        <v>0</v>
      </c>
      <c r="Z140" s="13">
        <v>0</v>
      </c>
      <c r="AA140" s="15">
        <v>0</v>
      </c>
      <c r="AB140" s="13">
        <v>0</v>
      </c>
      <c r="AC140" s="15">
        <v>0</v>
      </c>
      <c r="AD140" s="13">
        <v>0</v>
      </c>
      <c r="AE140" s="15">
        <v>0</v>
      </c>
      <c r="AF140" s="13">
        <v>0</v>
      </c>
      <c r="AG140" s="15">
        <v>0</v>
      </c>
      <c r="AH140" s="13">
        <v>0</v>
      </c>
      <c r="AI140" s="15">
        <v>0</v>
      </c>
      <c r="AJ140" s="11" t="s">
        <v>17</v>
      </c>
      <c r="AK140" s="11" t="s">
        <v>13</v>
      </c>
      <c r="AL140" s="22">
        <f t="shared" si="6"/>
        <v>572</v>
      </c>
      <c r="AM140" s="11" t="str">
        <f>VLOOKUP(O140,Sheet2!$D$6:$E$14,2,FALSE)</f>
        <v>Spare parts</v>
      </c>
      <c r="AN140" s="11" t="str">
        <f>VLOOKUP(F140,Sheet2!$E$10:$F$13,2,FALSE)</f>
        <v>SPM</v>
      </c>
      <c r="AO140" s="35" t="s">
        <v>14668</v>
      </c>
      <c r="AP140">
        <f>MATCH(AN140,Sheet2!$F$5:$F$18,0)</f>
        <v>6</v>
      </c>
      <c r="AQ140">
        <f>MATCH(AO140,Sheet2!$F$5:$K$5,0)</f>
        <v>6</v>
      </c>
      <c r="AR140" s="33">
        <f>INDEX(Sheet2!$F$5:$K$18,OPaL!AP140,OPaL!AQ140)</f>
        <v>0.15</v>
      </c>
      <c r="AS140" s="1">
        <f t="shared" si="8"/>
        <v>734238.83149999997</v>
      </c>
    </row>
    <row r="141" spans="1:45" x14ac:dyDescent="0.2">
      <c r="A141" s="11" t="s">
        <v>950</v>
      </c>
      <c r="B141" s="11" t="s">
        <v>951</v>
      </c>
      <c r="C141" s="11" t="s">
        <v>9977</v>
      </c>
      <c r="D141" s="21">
        <v>43118</v>
      </c>
      <c r="E141" s="21" t="s">
        <v>9697</v>
      </c>
      <c r="F141" s="21" t="s">
        <v>14659</v>
      </c>
      <c r="G141" s="11" t="s">
        <v>2</v>
      </c>
      <c r="H141" s="11" t="s">
        <v>16</v>
      </c>
      <c r="I141" s="11" t="s">
        <v>4</v>
      </c>
      <c r="J141" s="13">
        <v>1</v>
      </c>
      <c r="K141" s="12">
        <v>863810.39</v>
      </c>
      <c r="L141" s="12">
        <v>0</v>
      </c>
      <c r="M141" s="12">
        <v>0</v>
      </c>
      <c r="N141" s="12">
        <f t="shared" si="7"/>
        <v>863810.39</v>
      </c>
      <c r="O141" s="11" t="s">
        <v>5</v>
      </c>
      <c r="P141" s="13">
        <v>0</v>
      </c>
      <c r="Q141" s="11" t="s">
        <v>6</v>
      </c>
      <c r="R141" s="13">
        <v>0</v>
      </c>
      <c r="S141" s="13">
        <v>0</v>
      </c>
      <c r="T141" s="11" t="s">
        <v>7</v>
      </c>
      <c r="U141" s="11" t="s">
        <v>8</v>
      </c>
      <c r="V141" s="15">
        <v>0</v>
      </c>
      <c r="W141" s="13">
        <v>0</v>
      </c>
      <c r="X141" s="15">
        <v>0</v>
      </c>
      <c r="Y141" s="15">
        <v>0</v>
      </c>
      <c r="Z141" s="13">
        <v>0</v>
      </c>
      <c r="AA141" s="15">
        <v>0</v>
      </c>
      <c r="AB141" s="13">
        <v>0</v>
      </c>
      <c r="AC141" s="15">
        <v>0</v>
      </c>
      <c r="AD141" s="13">
        <v>0</v>
      </c>
      <c r="AE141" s="15">
        <v>0</v>
      </c>
      <c r="AF141" s="13">
        <v>0</v>
      </c>
      <c r="AG141" s="15">
        <v>0</v>
      </c>
      <c r="AH141" s="13">
        <v>0</v>
      </c>
      <c r="AI141" s="15">
        <v>0</v>
      </c>
      <c r="AJ141" s="11" t="s">
        <v>17</v>
      </c>
      <c r="AK141" s="11" t="s">
        <v>13</v>
      </c>
      <c r="AL141" s="22">
        <f t="shared" si="6"/>
        <v>2174</v>
      </c>
      <c r="AM141" s="11" t="str">
        <f>VLOOKUP(O141,Sheet2!$D$6:$E$14,2,FALSE)</f>
        <v>Spare parts</v>
      </c>
      <c r="AN141" s="11" t="str">
        <f>VLOOKUP(F141,Sheet2!$E$10:$F$13,2,FALSE)</f>
        <v>SPM</v>
      </c>
      <c r="AO141" s="35" t="s">
        <v>14668</v>
      </c>
      <c r="AP141">
        <f>MATCH(AN141,Sheet2!$F$5:$F$18,0)</f>
        <v>6</v>
      </c>
      <c r="AQ141">
        <f>MATCH(AO141,Sheet2!$F$5:$K$5,0)</f>
        <v>6</v>
      </c>
      <c r="AR141" s="33">
        <f>INDEX(Sheet2!$F$5:$K$18,OPaL!AP141,OPaL!AQ141)</f>
        <v>0.15</v>
      </c>
      <c r="AS141" s="1">
        <f t="shared" si="8"/>
        <v>734238.83149999997</v>
      </c>
    </row>
    <row r="142" spans="1:45" x14ac:dyDescent="0.2">
      <c r="A142" s="11" t="s">
        <v>3587</v>
      </c>
      <c r="B142" s="11" t="s">
        <v>3588</v>
      </c>
      <c r="C142" s="11" t="s">
        <v>9978</v>
      </c>
      <c r="D142" s="21">
        <v>44393</v>
      </c>
      <c r="E142" s="21" t="s">
        <v>9697</v>
      </c>
      <c r="F142" s="21" t="s">
        <v>14659</v>
      </c>
      <c r="G142" s="11" t="s">
        <v>2</v>
      </c>
      <c r="H142" s="11" t="s">
        <v>3</v>
      </c>
      <c r="I142" s="11" t="s">
        <v>4</v>
      </c>
      <c r="J142" s="12">
        <v>1</v>
      </c>
      <c r="K142" s="12">
        <v>863630.86</v>
      </c>
      <c r="L142" s="12">
        <v>0</v>
      </c>
      <c r="M142" s="12">
        <v>0</v>
      </c>
      <c r="N142" s="12">
        <f t="shared" si="7"/>
        <v>863630.86</v>
      </c>
      <c r="O142" s="11" t="s">
        <v>5</v>
      </c>
      <c r="P142" s="13">
        <v>0</v>
      </c>
      <c r="Q142" s="11" t="s">
        <v>6</v>
      </c>
      <c r="R142" s="13">
        <v>0</v>
      </c>
      <c r="S142" s="13">
        <v>0</v>
      </c>
      <c r="T142" s="11" t="s">
        <v>7</v>
      </c>
      <c r="U142" s="11" t="s">
        <v>8</v>
      </c>
      <c r="V142" s="15">
        <v>0</v>
      </c>
      <c r="W142" s="13">
        <v>0</v>
      </c>
      <c r="X142" s="15">
        <v>0</v>
      </c>
      <c r="Y142" s="15">
        <v>0</v>
      </c>
      <c r="Z142" s="13">
        <v>0</v>
      </c>
      <c r="AA142" s="15">
        <v>0</v>
      </c>
      <c r="AB142" s="13">
        <v>0</v>
      </c>
      <c r="AC142" s="15">
        <v>0</v>
      </c>
      <c r="AD142" s="13">
        <v>0</v>
      </c>
      <c r="AE142" s="15">
        <v>0</v>
      </c>
      <c r="AF142" s="13">
        <v>0</v>
      </c>
      <c r="AG142" s="15">
        <v>0</v>
      </c>
      <c r="AH142" s="13">
        <v>0</v>
      </c>
      <c r="AI142" s="15">
        <v>0</v>
      </c>
      <c r="AJ142" s="11" t="s">
        <v>9</v>
      </c>
      <c r="AK142" s="11" t="s">
        <v>1398</v>
      </c>
      <c r="AL142" s="22">
        <f t="shared" si="6"/>
        <v>899</v>
      </c>
      <c r="AM142" s="11" t="str">
        <f>VLOOKUP(O142,Sheet2!$D$6:$E$14,2,FALSE)</f>
        <v>Spare parts</v>
      </c>
      <c r="AN142" s="11" t="str">
        <f>VLOOKUP(F142,Sheet2!$E$10:$F$13,2,FALSE)</f>
        <v>SPM</v>
      </c>
      <c r="AO142" s="35" t="s">
        <v>14668</v>
      </c>
      <c r="AP142">
        <f>MATCH(AN142,Sheet2!$F$5:$F$18,0)</f>
        <v>6</v>
      </c>
      <c r="AQ142">
        <f>MATCH(AO142,Sheet2!$F$5:$K$5,0)</f>
        <v>6</v>
      </c>
      <c r="AR142" s="33">
        <f>INDEX(Sheet2!$F$5:$K$18,OPaL!AP142,OPaL!AQ142)</f>
        <v>0.15</v>
      </c>
      <c r="AS142" s="1">
        <f t="shared" si="8"/>
        <v>734086.23099999991</v>
      </c>
    </row>
    <row r="143" spans="1:45" x14ac:dyDescent="0.2">
      <c r="A143" s="11" t="s">
        <v>3587</v>
      </c>
      <c r="B143" s="11" t="s">
        <v>3588</v>
      </c>
      <c r="C143" s="11" t="s">
        <v>9978</v>
      </c>
      <c r="D143" s="21">
        <v>44393</v>
      </c>
      <c r="E143" s="21" t="s">
        <v>9697</v>
      </c>
      <c r="F143" s="21" t="s">
        <v>14659</v>
      </c>
      <c r="G143" s="11" t="s">
        <v>2</v>
      </c>
      <c r="H143" s="11" t="s">
        <v>16</v>
      </c>
      <c r="I143" s="11" t="s">
        <v>4</v>
      </c>
      <c r="J143" s="12">
        <v>1</v>
      </c>
      <c r="K143" s="12">
        <v>863630.86</v>
      </c>
      <c r="L143" s="12">
        <v>0</v>
      </c>
      <c r="M143" s="12">
        <v>0</v>
      </c>
      <c r="N143" s="12">
        <f t="shared" si="7"/>
        <v>863630.86</v>
      </c>
      <c r="O143" s="11" t="s">
        <v>5</v>
      </c>
      <c r="P143" s="13">
        <v>0</v>
      </c>
      <c r="Q143" s="11" t="s">
        <v>6</v>
      </c>
      <c r="R143" s="13">
        <v>0</v>
      </c>
      <c r="S143" s="13">
        <v>0</v>
      </c>
      <c r="T143" s="11" t="s">
        <v>7</v>
      </c>
      <c r="U143" s="11" t="s">
        <v>8</v>
      </c>
      <c r="V143" s="15">
        <v>0</v>
      </c>
      <c r="W143" s="13">
        <v>0</v>
      </c>
      <c r="X143" s="15">
        <v>0</v>
      </c>
      <c r="Y143" s="15">
        <v>0</v>
      </c>
      <c r="Z143" s="13">
        <v>0</v>
      </c>
      <c r="AA143" s="15">
        <v>0</v>
      </c>
      <c r="AB143" s="13">
        <v>0</v>
      </c>
      <c r="AC143" s="15">
        <v>0</v>
      </c>
      <c r="AD143" s="13">
        <v>0</v>
      </c>
      <c r="AE143" s="15">
        <v>0</v>
      </c>
      <c r="AF143" s="13">
        <v>0</v>
      </c>
      <c r="AG143" s="15">
        <v>0</v>
      </c>
      <c r="AH143" s="13">
        <v>0</v>
      </c>
      <c r="AI143" s="15">
        <v>0</v>
      </c>
      <c r="AJ143" s="11" t="s">
        <v>17</v>
      </c>
      <c r="AK143" s="11" t="s">
        <v>1398</v>
      </c>
      <c r="AL143" s="22">
        <f t="shared" si="6"/>
        <v>899</v>
      </c>
      <c r="AM143" s="11" t="str">
        <f>VLOOKUP(O143,Sheet2!$D$6:$E$14,2,FALSE)</f>
        <v>Spare parts</v>
      </c>
      <c r="AN143" s="11" t="str">
        <f>VLOOKUP(F143,Sheet2!$E$10:$F$13,2,FALSE)</f>
        <v>SPM</v>
      </c>
      <c r="AO143" s="35" t="s">
        <v>14668</v>
      </c>
      <c r="AP143">
        <f>MATCH(AN143,Sheet2!$F$5:$F$18,0)</f>
        <v>6</v>
      </c>
      <c r="AQ143">
        <f>MATCH(AO143,Sheet2!$F$5:$K$5,0)</f>
        <v>6</v>
      </c>
      <c r="AR143" s="33">
        <f>INDEX(Sheet2!$F$5:$K$18,OPaL!AP143,OPaL!AQ143)</f>
        <v>0.15</v>
      </c>
      <c r="AS143" s="1">
        <f t="shared" si="8"/>
        <v>734086.23099999991</v>
      </c>
    </row>
    <row r="144" spans="1:45" x14ac:dyDescent="0.2">
      <c r="A144" s="11" t="s">
        <v>8034</v>
      </c>
      <c r="B144" s="11" t="s">
        <v>8035</v>
      </c>
      <c r="C144" s="11" t="s">
        <v>9979</v>
      </c>
      <c r="D144" s="21">
        <v>43725</v>
      </c>
      <c r="E144" s="21" t="s">
        <v>9697</v>
      </c>
      <c r="F144" s="21" t="s">
        <v>14659</v>
      </c>
      <c r="G144" s="11" t="s">
        <v>2</v>
      </c>
      <c r="H144" s="11" t="s">
        <v>3</v>
      </c>
      <c r="I144" s="11" t="s">
        <v>351</v>
      </c>
      <c r="J144" s="12">
        <v>1</v>
      </c>
      <c r="K144" s="12">
        <v>854452.55</v>
      </c>
      <c r="L144" s="12">
        <v>0</v>
      </c>
      <c r="M144" s="12">
        <v>0</v>
      </c>
      <c r="N144" s="12">
        <f t="shared" si="7"/>
        <v>854452.55</v>
      </c>
      <c r="O144" s="11" t="s">
        <v>5</v>
      </c>
      <c r="P144" s="13">
        <v>0</v>
      </c>
      <c r="Q144" s="11" t="s">
        <v>6</v>
      </c>
      <c r="R144" s="13">
        <v>0</v>
      </c>
      <c r="S144" s="13">
        <v>0</v>
      </c>
      <c r="T144" s="11" t="s">
        <v>7</v>
      </c>
      <c r="U144" s="11" t="s">
        <v>8</v>
      </c>
      <c r="V144" s="15">
        <v>0</v>
      </c>
      <c r="W144" s="13">
        <v>0</v>
      </c>
      <c r="X144" s="15">
        <v>0</v>
      </c>
      <c r="Y144" s="15">
        <v>0</v>
      </c>
      <c r="Z144" s="13">
        <v>0</v>
      </c>
      <c r="AA144" s="15">
        <v>0</v>
      </c>
      <c r="AB144" s="13">
        <v>0</v>
      </c>
      <c r="AC144" s="15">
        <v>0</v>
      </c>
      <c r="AD144" s="13">
        <v>0</v>
      </c>
      <c r="AE144" s="15">
        <v>0</v>
      </c>
      <c r="AF144" s="13">
        <v>0</v>
      </c>
      <c r="AG144" s="15">
        <v>0</v>
      </c>
      <c r="AH144" s="13">
        <v>0</v>
      </c>
      <c r="AI144" s="15">
        <v>0</v>
      </c>
      <c r="AJ144" s="11" t="s">
        <v>9</v>
      </c>
      <c r="AK144" s="11" t="s">
        <v>13</v>
      </c>
      <c r="AL144" s="22">
        <f t="shared" si="6"/>
        <v>1567</v>
      </c>
      <c r="AM144" s="11" t="str">
        <f>VLOOKUP(O144,Sheet2!$D$6:$E$14,2,FALSE)</f>
        <v>Spare parts</v>
      </c>
      <c r="AN144" s="11" t="str">
        <f>VLOOKUP(F144,Sheet2!$E$10:$F$13,2,FALSE)</f>
        <v>SPM</v>
      </c>
      <c r="AO144" s="35" t="s">
        <v>14668</v>
      </c>
      <c r="AP144">
        <f>MATCH(AN144,Sheet2!$F$5:$F$18,0)</f>
        <v>6</v>
      </c>
      <c r="AQ144">
        <f>MATCH(AO144,Sheet2!$F$5:$K$5,0)</f>
        <v>6</v>
      </c>
      <c r="AR144" s="33">
        <f>INDEX(Sheet2!$F$5:$K$18,OPaL!AP144,OPaL!AQ144)</f>
        <v>0.15</v>
      </c>
      <c r="AS144" s="1">
        <f t="shared" si="8"/>
        <v>726284.66749999998</v>
      </c>
    </row>
    <row r="145" spans="1:45" x14ac:dyDescent="0.2">
      <c r="A145" s="11" t="s">
        <v>5979</v>
      </c>
      <c r="B145" s="11" t="s">
        <v>5980</v>
      </c>
      <c r="C145" s="11" t="s">
        <v>9980</v>
      </c>
      <c r="D145" s="21">
        <v>42941</v>
      </c>
      <c r="E145" s="21" t="s">
        <v>9697</v>
      </c>
      <c r="F145" s="21" t="s">
        <v>14659</v>
      </c>
      <c r="G145" s="11" t="s">
        <v>2</v>
      </c>
      <c r="H145" s="11" t="s">
        <v>3</v>
      </c>
      <c r="I145" s="11" t="s">
        <v>4</v>
      </c>
      <c r="J145" s="12">
        <v>2</v>
      </c>
      <c r="K145" s="12">
        <v>853794</v>
      </c>
      <c r="L145" s="12">
        <v>0</v>
      </c>
      <c r="M145" s="12">
        <v>0</v>
      </c>
      <c r="N145" s="12">
        <f t="shared" si="7"/>
        <v>853794</v>
      </c>
      <c r="O145" s="11" t="s">
        <v>5</v>
      </c>
      <c r="P145" s="13">
        <v>0</v>
      </c>
      <c r="Q145" s="11" t="s">
        <v>6</v>
      </c>
      <c r="R145" s="13">
        <v>0</v>
      </c>
      <c r="S145" s="13">
        <v>0</v>
      </c>
      <c r="T145" s="11" t="s">
        <v>7</v>
      </c>
      <c r="U145" s="11" t="s">
        <v>8</v>
      </c>
      <c r="V145" s="15">
        <v>0</v>
      </c>
      <c r="W145" s="13">
        <v>0</v>
      </c>
      <c r="X145" s="15">
        <v>0</v>
      </c>
      <c r="Y145" s="15">
        <v>0</v>
      </c>
      <c r="Z145" s="13">
        <v>0</v>
      </c>
      <c r="AA145" s="15">
        <v>0</v>
      </c>
      <c r="AB145" s="13">
        <v>0</v>
      </c>
      <c r="AC145" s="15">
        <v>0</v>
      </c>
      <c r="AD145" s="13">
        <v>0</v>
      </c>
      <c r="AE145" s="15">
        <v>0</v>
      </c>
      <c r="AF145" s="13">
        <v>0</v>
      </c>
      <c r="AG145" s="15">
        <v>0</v>
      </c>
      <c r="AH145" s="13">
        <v>0</v>
      </c>
      <c r="AI145" s="15">
        <v>0</v>
      </c>
      <c r="AJ145" s="11" t="s">
        <v>9</v>
      </c>
      <c r="AK145" s="11" t="s">
        <v>13</v>
      </c>
      <c r="AL145" s="22">
        <f t="shared" si="6"/>
        <v>2351</v>
      </c>
      <c r="AM145" s="11" t="str">
        <f>VLOOKUP(O145,Sheet2!$D$6:$E$14,2,FALSE)</f>
        <v>Spare parts</v>
      </c>
      <c r="AN145" s="11" t="str">
        <f>VLOOKUP(F145,Sheet2!$E$10:$F$13,2,FALSE)</f>
        <v>SPM</v>
      </c>
      <c r="AO145" s="35" t="s">
        <v>14668</v>
      </c>
      <c r="AP145">
        <f>MATCH(AN145,Sheet2!$F$5:$F$18,0)</f>
        <v>6</v>
      </c>
      <c r="AQ145">
        <f>MATCH(AO145,Sheet2!$F$5:$K$5,0)</f>
        <v>6</v>
      </c>
      <c r="AR145" s="33">
        <f>INDEX(Sheet2!$F$5:$K$18,OPaL!AP145,OPaL!AQ145)</f>
        <v>0.15</v>
      </c>
      <c r="AS145" s="1">
        <f t="shared" si="8"/>
        <v>725724.9</v>
      </c>
    </row>
    <row r="146" spans="1:45" x14ac:dyDescent="0.2">
      <c r="A146" s="11" t="s">
        <v>9446</v>
      </c>
      <c r="B146" s="11" t="s">
        <v>9447</v>
      </c>
      <c r="C146" s="11" t="s">
        <v>9981</v>
      </c>
      <c r="D146" s="21">
        <v>45240</v>
      </c>
      <c r="E146" s="21" t="s">
        <v>9705</v>
      </c>
      <c r="F146" s="21" t="s">
        <v>14659</v>
      </c>
      <c r="G146" s="11" t="s">
        <v>2</v>
      </c>
      <c r="H146" s="11" t="s">
        <v>350</v>
      </c>
      <c r="I146" s="11" t="s">
        <v>8179</v>
      </c>
      <c r="J146" s="12">
        <v>14.747999999999999</v>
      </c>
      <c r="K146" s="12">
        <v>846535.2</v>
      </c>
      <c r="L146" s="12">
        <v>0</v>
      </c>
      <c r="M146" s="12">
        <v>0</v>
      </c>
      <c r="N146" s="12">
        <f t="shared" si="7"/>
        <v>846535.2</v>
      </c>
      <c r="O146" s="11" t="s">
        <v>8227</v>
      </c>
      <c r="P146" s="13">
        <v>0</v>
      </c>
      <c r="Q146" s="11" t="s">
        <v>6</v>
      </c>
      <c r="R146" s="14">
        <v>0</v>
      </c>
      <c r="S146" s="14">
        <v>0</v>
      </c>
      <c r="T146" s="11" t="s">
        <v>7</v>
      </c>
      <c r="U146" s="11" t="s">
        <v>8</v>
      </c>
      <c r="V146" s="15">
        <v>0</v>
      </c>
      <c r="W146" s="14">
        <v>0</v>
      </c>
      <c r="X146" s="15">
        <v>0</v>
      </c>
      <c r="Y146" s="15">
        <v>0</v>
      </c>
      <c r="Z146" s="14">
        <v>0</v>
      </c>
      <c r="AA146" s="15">
        <v>0</v>
      </c>
      <c r="AB146" s="14">
        <v>0</v>
      </c>
      <c r="AC146" s="15">
        <v>0</v>
      </c>
      <c r="AD146" s="14">
        <v>0</v>
      </c>
      <c r="AE146" s="15">
        <v>0</v>
      </c>
      <c r="AF146" s="14">
        <v>0</v>
      </c>
      <c r="AG146" s="15">
        <v>0</v>
      </c>
      <c r="AH146" s="14">
        <v>0</v>
      </c>
      <c r="AI146" s="15">
        <v>0</v>
      </c>
      <c r="AJ146" s="11" t="s">
        <v>352</v>
      </c>
      <c r="AK146" s="11" t="s">
        <v>8228</v>
      </c>
      <c r="AL146" s="22">
        <f t="shared" si="6"/>
        <v>52</v>
      </c>
      <c r="AM146" s="11" t="str">
        <f>VLOOKUP(O146,Sheet2!$D$6:$E$14,2,FALSE)</f>
        <v>Consumables</v>
      </c>
      <c r="AN146" s="11" t="str">
        <f>VLOOKUP(F146,Sheet2!$E$15:$F$18,2,FALSE)</f>
        <v>CM</v>
      </c>
      <c r="AO146" s="35" t="s">
        <v>14664</v>
      </c>
      <c r="AP146">
        <f>MATCH(AN146,Sheet2!$F$5:$F$18,0)</f>
        <v>13</v>
      </c>
      <c r="AQ146">
        <f>MATCH(AO146,Sheet2!$F$5:$K$5,0)</f>
        <v>2</v>
      </c>
      <c r="AR146" s="33">
        <f>INDEX(Sheet2!$F$5:$K$18,OPaL!AP146,OPaL!AQ146)</f>
        <v>0</v>
      </c>
      <c r="AS146" s="1">
        <f t="shared" si="8"/>
        <v>846535.2</v>
      </c>
    </row>
    <row r="147" spans="1:45" x14ac:dyDescent="0.2">
      <c r="A147" s="11" t="s">
        <v>3943</v>
      </c>
      <c r="B147" s="11" t="s">
        <v>3944</v>
      </c>
      <c r="C147" s="11" t="s">
        <v>9982</v>
      </c>
      <c r="D147" s="21">
        <v>42784</v>
      </c>
      <c r="E147" s="21" t="s">
        <v>9697</v>
      </c>
      <c r="F147" s="21" t="s">
        <v>14659</v>
      </c>
      <c r="G147" s="11" t="s">
        <v>2</v>
      </c>
      <c r="H147" s="11" t="s">
        <v>16</v>
      </c>
      <c r="I147" s="11" t="s">
        <v>351</v>
      </c>
      <c r="J147" s="12">
        <v>1</v>
      </c>
      <c r="K147" s="12">
        <v>840242.35</v>
      </c>
      <c r="L147" s="12">
        <v>0</v>
      </c>
      <c r="M147" s="12">
        <v>0</v>
      </c>
      <c r="N147" s="12">
        <f t="shared" si="7"/>
        <v>840242.35</v>
      </c>
      <c r="O147" s="11" t="s">
        <v>5</v>
      </c>
      <c r="P147" s="13">
        <v>0</v>
      </c>
      <c r="Q147" s="11" t="s">
        <v>6</v>
      </c>
      <c r="R147" s="13">
        <v>0</v>
      </c>
      <c r="S147" s="13">
        <v>0</v>
      </c>
      <c r="T147" s="11" t="s">
        <v>7</v>
      </c>
      <c r="U147" s="11" t="s">
        <v>8</v>
      </c>
      <c r="V147" s="15">
        <v>0</v>
      </c>
      <c r="W147" s="13">
        <v>0</v>
      </c>
      <c r="X147" s="15">
        <v>0</v>
      </c>
      <c r="Y147" s="15">
        <v>0</v>
      </c>
      <c r="Z147" s="13">
        <v>0</v>
      </c>
      <c r="AA147" s="15">
        <v>0</v>
      </c>
      <c r="AB147" s="13">
        <v>0</v>
      </c>
      <c r="AC147" s="15">
        <v>0</v>
      </c>
      <c r="AD147" s="13">
        <v>0</v>
      </c>
      <c r="AE147" s="15">
        <v>0</v>
      </c>
      <c r="AF147" s="13">
        <v>0</v>
      </c>
      <c r="AG147" s="15">
        <v>0</v>
      </c>
      <c r="AH147" s="13">
        <v>0</v>
      </c>
      <c r="AI147" s="15">
        <v>0</v>
      </c>
      <c r="AJ147" s="11" t="s">
        <v>17</v>
      </c>
      <c r="AK147" s="11" t="s">
        <v>1398</v>
      </c>
      <c r="AL147" s="22">
        <f t="shared" si="6"/>
        <v>2508</v>
      </c>
      <c r="AM147" s="11" t="str">
        <f>VLOOKUP(O147,Sheet2!$D$6:$E$14,2,FALSE)</f>
        <v>Spare parts</v>
      </c>
      <c r="AN147" s="11" t="str">
        <f>VLOOKUP(F147,Sheet2!$E$10:$F$13,2,FALSE)</f>
        <v>SPM</v>
      </c>
      <c r="AO147" s="35" t="s">
        <v>14668</v>
      </c>
      <c r="AP147">
        <f>MATCH(AN147,Sheet2!$F$5:$F$18,0)</f>
        <v>6</v>
      </c>
      <c r="AQ147">
        <f>MATCH(AO147,Sheet2!$F$5:$K$5,0)</f>
        <v>6</v>
      </c>
      <c r="AR147" s="33">
        <f>INDEX(Sheet2!$F$5:$K$18,OPaL!AP147,OPaL!AQ147)</f>
        <v>0.15</v>
      </c>
      <c r="AS147" s="1">
        <f t="shared" si="8"/>
        <v>714205.99749999994</v>
      </c>
    </row>
    <row r="148" spans="1:45" x14ac:dyDescent="0.2">
      <c r="A148" s="11" t="s">
        <v>5641</v>
      </c>
      <c r="B148" s="11" t="s">
        <v>5642</v>
      </c>
      <c r="C148" s="11" t="s">
        <v>9983</v>
      </c>
      <c r="D148" s="21">
        <v>43189</v>
      </c>
      <c r="E148" s="21" t="s">
        <v>9697</v>
      </c>
      <c r="F148" s="21" t="s">
        <v>14658</v>
      </c>
      <c r="G148" s="11" t="s">
        <v>2</v>
      </c>
      <c r="H148" s="11" t="s">
        <v>16</v>
      </c>
      <c r="I148" s="11" t="s">
        <v>4</v>
      </c>
      <c r="J148" s="12">
        <v>1</v>
      </c>
      <c r="K148" s="12">
        <v>837149.83</v>
      </c>
      <c r="L148" s="12">
        <v>0</v>
      </c>
      <c r="M148" s="12">
        <v>0</v>
      </c>
      <c r="N148" s="12">
        <f t="shared" si="7"/>
        <v>837149.83</v>
      </c>
      <c r="O148" s="11" t="s">
        <v>5</v>
      </c>
      <c r="P148" s="13">
        <v>0</v>
      </c>
      <c r="Q148" s="11" t="s">
        <v>6</v>
      </c>
      <c r="R148" s="13">
        <v>0</v>
      </c>
      <c r="S148" s="13">
        <v>0</v>
      </c>
      <c r="T148" s="11" t="s">
        <v>7</v>
      </c>
      <c r="U148" s="11" t="s">
        <v>8</v>
      </c>
      <c r="V148" s="15">
        <v>0</v>
      </c>
      <c r="W148" s="13">
        <v>0</v>
      </c>
      <c r="X148" s="15">
        <v>0</v>
      </c>
      <c r="Y148" s="15">
        <v>0</v>
      </c>
      <c r="Z148" s="13">
        <v>0</v>
      </c>
      <c r="AA148" s="15">
        <v>0</v>
      </c>
      <c r="AB148" s="13">
        <v>0</v>
      </c>
      <c r="AC148" s="15">
        <v>0</v>
      </c>
      <c r="AD148" s="13">
        <v>0</v>
      </c>
      <c r="AE148" s="15">
        <v>0</v>
      </c>
      <c r="AF148" s="13">
        <v>0</v>
      </c>
      <c r="AG148" s="15">
        <v>0</v>
      </c>
      <c r="AH148" s="13">
        <v>0</v>
      </c>
      <c r="AI148" s="15">
        <v>0</v>
      </c>
      <c r="AJ148" s="11" t="s">
        <v>17</v>
      </c>
      <c r="AK148" s="11" t="s">
        <v>1398</v>
      </c>
      <c r="AL148" s="22">
        <f t="shared" si="6"/>
        <v>2103</v>
      </c>
      <c r="AM148" s="11" t="str">
        <f>VLOOKUP(O148,Sheet2!$D$6:$E$14,2,FALSE)</f>
        <v>Spare parts</v>
      </c>
      <c r="AN148" s="11" t="str">
        <f>VLOOKUP(F148,Sheet2!$E$10:$F$13,2,FALSE)</f>
        <v>SPE</v>
      </c>
      <c r="AO148" s="35" t="s">
        <v>14668</v>
      </c>
      <c r="AP148">
        <f>MATCH(AN148,Sheet2!$F$5:$F$18,0)</f>
        <v>7</v>
      </c>
      <c r="AQ148">
        <f>MATCH(AO148,Sheet2!$F$5:$K$5,0)</f>
        <v>6</v>
      </c>
      <c r="AR148" s="33">
        <f>INDEX(Sheet2!$F$5:$K$18,OPaL!AP148,OPaL!AQ148)</f>
        <v>0.15</v>
      </c>
      <c r="AS148" s="1">
        <f t="shared" si="8"/>
        <v>711577.35549999995</v>
      </c>
    </row>
    <row r="149" spans="1:45" x14ac:dyDescent="0.2">
      <c r="A149" s="11" t="s">
        <v>6415</v>
      </c>
      <c r="B149" s="11" t="s">
        <v>6416</v>
      </c>
      <c r="C149" s="11" t="s">
        <v>9984</v>
      </c>
      <c r="D149" s="21">
        <v>42941</v>
      </c>
      <c r="E149" s="21" t="s">
        <v>9697</v>
      </c>
      <c r="F149" s="21" t="s">
        <v>14659</v>
      </c>
      <c r="G149" s="11" t="s">
        <v>2</v>
      </c>
      <c r="H149" s="11" t="s">
        <v>3</v>
      </c>
      <c r="I149" s="11" t="s">
        <v>4</v>
      </c>
      <c r="J149" s="13">
        <v>2</v>
      </c>
      <c r="K149" s="12">
        <v>830077.5</v>
      </c>
      <c r="L149" s="12">
        <v>0</v>
      </c>
      <c r="M149" s="12">
        <v>0</v>
      </c>
      <c r="N149" s="12">
        <f t="shared" si="7"/>
        <v>830077.5</v>
      </c>
      <c r="O149" s="11" t="s">
        <v>5</v>
      </c>
      <c r="P149" s="13">
        <v>0</v>
      </c>
      <c r="Q149" s="11" t="s">
        <v>6</v>
      </c>
      <c r="R149" s="13">
        <v>0</v>
      </c>
      <c r="S149" s="13">
        <v>0</v>
      </c>
      <c r="T149" s="11" t="s">
        <v>7</v>
      </c>
      <c r="U149" s="11" t="s">
        <v>8</v>
      </c>
      <c r="V149" s="15">
        <v>0</v>
      </c>
      <c r="W149" s="13">
        <v>0</v>
      </c>
      <c r="X149" s="15">
        <v>0</v>
      </c>
      <c r="Y149" s="15">
        <v>0</v>
      </c>
      <c r="Z149" s="13">
        <v>0</v>
      </c>
      <c r="AA149" s="15">
        <v>0</v>
      </c>
      <c r="AB149" s="13">
        <v>0</v>
      </c>
      <c r="AC149" s="15">
        <v>0</v>
      </c>
      <c r="AD149" s="13">
        <v>0</v>
      </c>
      <c r="AE149" s="15">
        <v>0</v>
      </c>
      <c r="AF149" s="13">
        <v>0</v>
      </c>
      <c r="AG149" s="15">
        <v>0</v>
      </c>
      <c r="AH149" s="13">
        <v>0</v>
      </c>
      <c r="AI149" s="15">
        <v>0</v>
      </c>
      <c r="AJ149" s="11" t="s">
        <v>9</v>
      </c>
      <c r="AK149" s="11" t="s">
        <v>13</v>
      </c>
      <c r="AL149" s="22">
        <f t="shared" si="6"/>
        <v>2351</v>
      </c>
      <c r="AM149" s="11" t="str">
        <f>VLOOKUP(O149,Sheet2!$D$6:$E$14,2,FALSE)</f>
        <v>Spare parts</v>
      </c>
      <c r="AN149" s="11" t="str">
        <f>VLOOKUP(F149,Sheet2!$E$10:$F$13,2,FALSE)</f>
        <v>SPM</v>
      </c>
      <c r="AO149" s="35" t="s">
        <v>14668</v>
      </c>
      <c r="AP149">
        <f>MATCH(AN149,Sheet2!$F$5:$F$18,0)</f>
        <v>6</v>
      </c>
      <c r="AQ149">
        <f>MATCH(AO149,Sheet2!$F$5:$K$5,0)</f>
        <v>6</v>
      </c>
      <c r="AR149" s="33">
        <f>INDEX(Sheet2!$F$5:$K$18,OPaL!AP149,OPaL!AQ149)</f>
        <v>0.15</v>
      </c>
      <c r="AS149" s="1">
        <f t="shared" si="8"/>
        <v>705565.875</v>
      </c>
    </row>
    <row r="150" spans="1:45" x14ac:dyDescent="0.2">
      <c r="A150" s="11" t="s">
        <v>6417</v>
      </c>
      <c r="B150" s="11" t="s">
        <v>6418</v>
      </c>
      <c r="C150" s="11" t="s">
        <v>9985</v>
      </c>
      <c r="D150" s="21">
        <v>42941</v>
      </c>
      <c r="E150" s="21" t="s">
        <v>9697</v>
      </c>
      <c r="F150" s="21" t="s">
        <v>14659</v>
      </c>
      <c r="G150" s="11" t="s">
        <v>2</v>
      </c>
      <c r="H150" s="11" t="s">
        <v>3</v>
      </c>
      <c r="I150" s="11" t="s">
        <v>4</v>
      </c>
      <c r="J150" s="13">
        <v>2</v>
      </c>
      <c r="K150" s="12">
        <v>830077.5</v>
      </c>
      <c r="L150" s="12">
        <v>0</v>
      </c>
      <c r="M150" s="12">
        <v>0</v>
      </c>
      <c r="N150" s="12">
        <f t="shared" si="7"/>
        <v>830077.5</v>
      </c>
      <c r="O150" s="11" t="s">
        <v>5</v>
      </c>
      <c r="P150" s="13">
        <v>0</v>
      </c>
      <c r="Q150" s="11" t="s">
        <v>6</v>
      </c>
      <c r="R150" s="13">
        <v>0</v>
      </c>
      <c r="S150" s="13">
        <v>0</v>
      </c>
      <c r="T150" s="11" t="s">
        <v>7</v>
      </c>
      <c r="U150" s="11" t="s">
        <v>8</v>
      </c>
      <c r="V150" s="15">
        <v>0</v>
      </c>
      <c r="W150" s="13">
        <v>0</v>
      </c>
      <c r="X150" s="15">
        <v>0</v>
      </c>
      <c r="Y150" s="15">
        <v>0</v>
      </c>
      <c r="Z150" s="13">
        <v>0</v>
      </c>
      <c r="AA150" s="15">
        <v>0</v>
      </c>
      <c r="AB150" s="13">
        <v>0</v>
      </c>
      <c r="AC150" s="15">
        <v>0</v>
      </c>
      <c r="AD150" s="13">
        <v>0</v>
      </c>
      <c r="AE150" s="15">
        <v>0</v>
      </c>
      <c r="AF150" s="13">
        <v>0</v>
      </c>
      <c r="AG150" s="15">
        <v>0</v>
      </c>
      <c r="AH150" s="13">
        <v>0</v>
      </c>
      <c r="AI150" s="15">
        <v>0</v>
      </c>
      <c r="AJ150" s="11" t="s">
        <v>9</v>
      </c>
      <c r="AK150" s="11" t="s">
        <v>13</v>
      </c>
      <c r="AL150" s="22">
        <f t="shared" si="6"/>
        <v>2351</v>
      </c>
      <c r="AM150" s="11" t="str">
        <f>VLOOKUP(O150,Sheet2!$D$6:$E$14,2,FALSE)</f>
        <v>Spare parts</v>
      </c>
      <c r="AN150" s="11" t="str">
        <f>VLOOKUP(F150,Sheet2!$E$10:$F$13,2,FALSE)</f>
        <v>SPM</v>
      </c>
      <c r="AO150" s="35" t="s">
        <v>14668</v>
      </c>
      <c r="AP150">
        <f>MATCH(AN150,Sheet2!$F$5:$F$18,0)</f>
        <v>6</v>
      </c>
      <c r="AQ150">
        <f>MATCH(AO150,Sheet2!$F$5:$K$5,0)</f>
        <v>6</v>
      </c>
      <c r="AR150" s="33">
        <f>INDEX(Sheet2!$F$5:$K$18,OPaL!AP150,OPaL!AQ150)</f>
        <v>0.15</v>
      </c>
      <c r="AS150" s="1">
        <f t="shared" si="8"/>
        <v>705565.875</v>
      </c>
    </row>
    <row r="151" spans="1:45" x14ac:dyDescent="0.2">
      <c r="A151" s="11" t="s">
        <v>946</v>
      </c>
      <c r="B151" s="11" t="s">
        <v>947</v>
      </c>
      <c r="C151" s="11" t="s">
        <v>9986</v>
      </c>
      <c r="D151" s="21">
        <v>43118</v>
      </c>
      <c r="E151" s="21" t="s">
        <v>9697</v>
      </c>
      <c r="F151" s="21" t="s">
        <v>14659</v>
      </c>
      <c r="G151" s="11" t="s">
        <v>2</v>
      </c>
      <c r="H151" s="11" t="s">
        <v>16</v>
      </c>
      <c r="I151" s="11" t="s">
        <v>4</v>
      </c>
      <c r="J151" s="12">
        <v>2</v>
      </c>
      <c r="K151" s="12">
        <v>829257.81</v>
      </c>
      <c r="L151" s="12">
        <v>0</v>
      </c>
      <c r="M151" s="12">
        <v>0</v>
      </c>
      <c r="N151" s="12">
        <f t="shared" si="7"/>
        <v>829257.81</v>
      </c>
      <c r="O151" s="11" t="s">
        <v>5</v>
      </c>
      <c r="P151" s="13">
        <v>0</v>
      </c>
      <c r="Q151" s="11" t="s">
        <v>6</v>
      </c>
      <c r="R151" s="13">
        <v>0</v>
      </c>
      <c r="S151" s="13">
        <v>0</v>
      </c>
      <c r="T151" s="11" t="s">
        <v>7</v>
      </c>
      <c r="U151" s="11" t="s">
        <v>8</v>
      </c>
      <c r="V151" s="15">
        <v>0</v>
      </c>
      <c r="W151" s="13">
        <v>0</v>
      </c>
      <c r="X151" s="15">
        <v>0</v>
      </c>
      <c r="Y151" s="15">
        <v>0</v>
      </c>
      <c r="Z151" s="13">
        <v>0</v>
      </c>
      <c r="AA151" s="15">
        <v>0</v>
      </c>
      <c r="AB151" s="13">
        <v>0</v>
      </c>
      <c r="AC151" s="15">
        <v>0</v>
      </c>
      <c r="AD151" s="13">
        <v>0</v>
      </c>
      <c r="AE151" s="15">
        <v>0</v>
      </c>
      <c r="AF151" s="13">
        <v>0</v>
      </c>
      <c r="AG151" s="15">
        <v>0</v>
      </c>
      <c r="AH151" s="13">
        <v>0</v>
      </c>
      <c r="AI151" s="15">
        <v>0</v>
      </c>
      <c r="AJ151" s="11" t="s">
        <v>17</v>
      </c>
      <c r="AK151" s="11" t="s">
        <v>13</v>
      </c>
      <c r="AL151" s="22">
        <f t="shared" si="6"/>
        <v>2174</v>
      </c>
      <c r="AM151" s="11" t="str">
        <f>VLOOKUP(O151,Sheet2!$D$6:$E$14,2,FALSE)</f>
        <v>Spare parts</v>
      </c>
      <c r="AN151" s="11" t="str">
        <f>VLOOKUP(F151,Sheet2!$E$10:$F$13,2,FALSE)</f>
        <v>SPM</v>
      </c>
      <c r="AO151" s="35" t="s">
        <v>14668</v>
      </c>
      <c r="AP151">
        <f>MATCH(AN151,Sheet2!$F$5:$F$18,0)</f>
        <v>6</v>
      </c>
      <c r="AQ151">
        <f>MATCH(AO151,Sheet2!$F$5:$K$5,0)</f>
        <v>6</v>
      </c>
      <c r="AR151" s="33">
        <f>INDEX(Sheet2!$F$5:$K$18,OPaL!AP151,OPaL!AQ151)</f>
        <v>0.15</v>
      </c>
      <c r="AS151" s="1">
        <f t="shared" si="8"/>
        <v>704869.1385</v>
      </c>
    </row>
    <row r="152" spans="1:45" x14ac:dyDescent="0.2">
      <c r="A152" s="11" t="s">
        <v>2018</v>
      </c>
      <c r="B152" s="11" t="s">
        <v>2019</v>
      </c>
      <c r="C152" s="11" t="s">
        <v>9987</v>
      </c>
      <c r="D152" s="21">
        <v>44155</v>
      </c>
      <c r="E152" s="21" t="s">
        <v>9697</v>
      </c>
      <c r="F152" s="21" t="s">
        <v>14659</v>
      </c>
      <c r="G152" s="11" t="s">
        <v>2</v>
      </c>
      <c r="H152" s="11" t="s">
        <v>16</v>
      </c>
      <c r="I152" s="11" t="s">
        <v>4</v>
      </c>
      <c r="J152" s="12">
        <v>1</v>
      </c>
      <c r="K152" s="12">
        <v>825428.4</v>
      </c>
      <c r="L152" s="12">
        <v>0</v>
      </c>
      <c r="M152" s="12">
        <v>0</v>
      </c>
      <c r="N152" s="12">
        <f t="shared" si="7"/>
        <v>825428.4</v>
      </c>
      <c r="O152" s="11" t="s">
        <v>5</v>
      </c>
      <c r="P152" s="13">
        <v>0</v>
      </c>
      <c r="Q152" s="11" t="s">
        <v>6</v>
      </c>
      <c r="R152" s="13">
        <v>0</v>
      </c>
      <c r="S152" s="13">
        <v>0</v>
      </c>
      <c r="T152" s="11" t="s">
        <v>7</v>
      </c>
      <c r="U152" s="11" t="s">
        <v>8</v>
      </c>
      <c r="V152" s="15">
        <v>0</v>
      </c>
      <c r="W152" s="13">
        <v>0</v>
      </c>
      <c r="X152" s="15">
        <v>0</v>
      </c>
      <c r="Y152" s="15">
        <v>0</v>
      </c>
      <c r="Z152" s="13">
        <v>0</v>
      </c>
      <c r="AA152" s="15">
        <v>0</v>
      </c>
      <c r="AB152" s="13">
        <v>0</v>
      </c>
      <c r="AC152" s="15">
        <v>0</v>
      </c>
      <c r="AD152" s="13">
        <v>0</v>
      </c>
      <c r="AE152" s="15">
        <v>0</v>
      </c>
      <c r="AF152" s="13">
        <v>0</v>
      </c>
      <c r="AG152" s="15">
        <v>0</v>
      </c>
      <c r="AH152" s="13">
        <v>0</v>
      </c>
      <c r="AI152" s="15">
        <v>0</v>
      </c>
      <c r="AJ152" s="11" t="s">
        <v>17</v>
      </c>
      <c r="AK152" s="11" t="s">
        <v>13</v>
      </c>
      <c r="AL152" s="22">
        <f t="shared" si="6"/>
        <v>1137</v>
      </c>
      <c r="AM152" s="11" t="str">
        <f>VLOOKUP(O152,Sheet2!$D$6:$E$14,2,FALSE)</f>
        <v>Spare parts</v>
      </c>
      <c r="AN152" s="11" t="str">
        <f>VLOOKUP(F152,Sheet2!$E$10:$F$13,2,FALSE)</f>
        <v>SPM</v>
      </c>
      <c r="AO152" s="35" t="s">
        <v>14668</v>
      </c>
      <c r="AP152">
        <f>MATCH(AN152,Sheet2!$F$5:$F$18,0)</f>
        <v>6</v>
      </c>
      <c r="AQ152">
        <f>MATCH(AO152,Sheet2!$F$5:$K$5,0)</f>
        <v>6</v>
      </c>
      <c r="AR152" s="33">
        <f>INDEX(Sheet2!$F$5:$K$18,OPaL!AP152,OPaL!AQ152)</f>
        <v>0.15</v>
      </c>
      <c r="AS152" s="1">
        <f t="shared" si="8"/>
        <v>701614.14</v>
      </c>
    </row>
    <row r="153" spans="1:45" x14ac:dyDescent="0.2">
      <c r="A153" s="11" t="s">
        <v>8255</v>
      </c>
      <c r="B153" s="11" t="s">
        <v>8256</v>
      </c>
      <c r="C153" s="11" t="s">
        <v>9988</v>
      </c>
      <c r="D153" s="21">
        <v>45260</v>
      </c>
      <c r="E153" s="21" t="s">
        <v>9711</v>
      </c>
      <c r="F153" s="21" t="s">
        <v>14656</v>
      </c>
      <c r="G153" s="11" t="s">
        <v>2</v>
      </c>
      <c r="H153" s="11" t="s">
        <v>8155</v>
      </c>
      <c r="I153" s="11" t="s">
        <v>1999</v>
      </c>
      <c r="J153" s="12">
        <v>2320</v>
      </c>
      <c r="K153" s="12">
        <v>822940.34</v>
      </c>
      <c r="L153" s="12">
        <v>0</v>
      </c>
      <c r="M153" s="12">
        <v>0</v>
      </c>
      <c r="N153" s="12">
        <f t="shared" si="7"/>
        <v>822940.34</v>
      </c>
      <c r="O153" s="11" t="s">
        <v>8227</v>
      </c>
      <c r="P153" s="13">
        <v>0</v>
      </c>
      <c r="Q153" s="11" t="s">
        <v>6</v>
      </c>
      <c r="R153" s="13">
        <v>0</v>
      </c>
      <c r="S153" s="13">
        <v>0</v>
      </c>
      <c r="T153" s="11" t="s">
        <v>7</v>
      </c>
      <c r="U153" s="11" t="s">
        <v>8</v>
      </c>
      <c r="V153" s="15">
        <v>0</v>
      </c>
      <c r="W153" s="13">
        <v>0</v>
      </c>
      <c r="X153" s="15">
        <v>0</v>
      </c>
      <c r="Y153" s="15">
        <v>0</v>
      </c>
      <c r="Z153" s="13">
        <v>0</v>
      </c>
      <c r="AA153" s="15">
        <v>0</v>
      </c>
      <c r="AB153" s="13">
        <v>0</v>
      </c>
      <c r="AC153" s="15">
        <v>0</v>
      </c>
      <c r="AD153" s="13">
        <v>0</v>
      </c>
      <c r="AE153" s="15">
        <v>0</v>
      </c>
      <c r="AF153" s="13">
        <v>0</v>
      </c>
      <c r="AG153" s="15">
        <v>0</v>
      </c>
      <c r="AH153" s="13">
        <v>0</v>
      </c>
      <c r="AI153" s="15">
        <v>0</v>
      </c>
      <c r="AJ153" s="11" t="s">
        <v>8156</v>
      </c>
      <c r="AK153" s="11" t="s">
        <v>8163</v>
      </c>
      <c r="AL153" s="22">
        <f t="shared" si="6"/>
        <v>32</v>
      </c>
      <c r="AM153" s="11" t="str">
        <f>VLOOKUP(O153,Sheet2!$D$6:$E$14,2,FALSE)</f>
        <v>Consumables</v>
      </c>
      <c r="AN153" s="11" t="str">
        <f>VLOOKUP(F153,Sheet2!$E$15:$F$18,2,FALSE)</f>
        <v>CC</v>
      </c>
      <c r="AO153" s="35" t="s">
        <v>14664</v>
      </c>
      <c r="AP153">
        <f>MATCH(AN153,Sheet2!$F$5:$F$18,0)</f>
        <v>11</v>
      </c>
      <c r="AQ153">
        <f>MATCH(AO153,Sheet2!$F$5:$K$5,0)</f>
        <v>2</v>
      </c>
      <c r="AR153" s="33">
        <f>INDEX(Sheet2!$F$5:$K$18,OPaL!AP153,OPaL!AQ153)</f>
        <v>0</v>
      </c>
      <c r="AS153" s="1">
        <f t="shared" si="8"/>
        <v>822940.34</v>
      </c>
    </row>
    <row r="154" spans="1:45" x14ac:dyDescent="0.2">
      <c r="A154" s="11" t="s">
        <v>8046</v>
      </c>
      <c r="B154" s="11" t="s">
        <v>8047</v>
      </c>
      <c r="C154" s="11" t="s">
        <v>9989</v>
      </c>
      <c r="D154" s="21">
        <v>44791</v>
      </c>
      <c r="E154" s="21" t="s">
        <v>9697</v>
      </c>
      <c r="F154" s="21" t="s">
        <v>14659</v>
      </c>
      <c r="G154" s="11" t="s">
        <v>2</v>
      </c>
      <c r="H154" s="11" t="s">
        <v>350</v>
      </c>
      <c r="I154" s="11" t="s">
        <v>4</v>
      </c>
      <c r="J154" s="12">
        <v>2</v>
      </c>
      <c r="K154" s="12">
        <v>808426.14</v>
      </c>
      <c r="L154" s="12">
        <v>0</v>
      </c>
      <c r="M154" s="12">
        <v>0</v>
      </c>
      <c r="N154" s="12">
        <f t="shared" si="7"/>
        <v>808426.14</v>
      </c>
      <c r="O154" s="11" t="s">
        <v>5</v>
      </c>
      <c r="P154" s="13">
        <v>0</v>
      </c>
      <c r="Q154" s="11" t="s">
        <v>6</v>
      </c>
      <c r="R154" s="13">
        <v>0</v>
      </c>
      <c r="S154" s="13">
        <v>0</v>
      </c>
      <c r="T154" s="11" t="s">
        <v>7</v>
      </c>
      <c r="U154" s="11" t="s">
        <v>8</v>
      </c>
      <c r="V154" s="15">
        <v>0</v>
      </c>
      <c r="W154" s="13">
        <v>0</v>
      </c>
      <c r="X154" s="15">
        <v>0</v>
      </c>
      <c r="Y154" s="15">
        <v>0</v>
      </c>
      <c r="Z154" s="13">
        <v>0</v>
      </c>
      <c r="AA154" s="15">
        <v>0</v>
      </c>
      <c r="AB154" s="13">
        <v>0</v>
      </c>
      <c r="AC154" s="15">
        <v>0</v>
      </c>
      <c r="AD154" s="13">
        <v>0</v>
      </c>
      <c r="AE154" s="15">
        <v>0</v>
      </c>
      <c r="AF154" s="13">
        <v>0</v>
      </c>
      <c r="AG154" s="15">
        <v>0</v>
      </c>
      <c r="AH154" s="13">
        <v>0</v>
      </c>
      <c r="AI154" s="15">
        <v>0</v>
      </c>
      <c r="AJ154" s="11" t="s">
        <v>352</v>
      </c>
      <c r="AK154" s="11" t="s">
        <v>13</v>
      </c>
      <c r="AL154" s="22">
        <f t="shared" si="6"/>
        <v>501</v>
      </c>
      <c r="AM154" s="11" t="str">
        <f>VLOOKUP(O154,Sheet2!$D$6:$E$14,2,FALSE)</f>
        <v>Spare parts</v>
      </c>
      <c r="AN154" s="11" t="str">
        <f>VLOOKUP(F154,Sheet2!$E$10:$F$13,2,FALSE)</f>
        <v>SPM</v>
      </c>
      <c r="AO154" s="35" t="s">
        <v>14668</v>
      </c>
      <c r="AP154">
        <f>MATCH(AN154,Sheet2!$F$5:$F$18,0)</f>
        <v>6</v>
      </c>
      <c r="AQ154">
        <f>MATCH(AO154,Sheet2!$F$5:$K$5,0)</f>
        <v>6</v>
      </c>
      <c r="AR154" s="33">
        <f>INDEX(Sheet2!$F$5:$K$18,OPaL!AP154,OPaL!AQ154)</f>
        <v>0.15</v>
      </c>
      <c r="AS154" s="1">
        <f t="shared" si="8"/>
        <v>687162.21900000004</v>
      </c>
    </row>
    <row r="155" spans="1:45" x14ac:dyDescent="0.2">
      <c r="A155" s="11" t="s">
        <v>8225</v>
      </c>
      <c r="B155" s="11" t="s">
        <v>8226</v>
      </c>
      <c r="C155" s="11" t="s">
        <v>9890</v>
      </c>
      <c r="D155" s="21">
        <v>45260</v>
      </c>
      <c r="E155" s="21" t="s">
        <v>9695</v>
      </c>
      <c r="F155" s="21" t="s">
        <v>14656</v>
      </c>
      <c r="G155" s="11" t="s">
        <v>2</v>
      </c>
      <c r="H155" s="11" t="s">
        <v>8155</v>
      </c>
      <c r="I155" s="11" t="s">
        <v>2347</v>
      </c>
      <c r="J155" s="12">
        <v>2610</v>
      </c>
      <c r="K155" s="12">
        <v>803880</v>
      </c>
      <c r="L155" s="12">
        <v>0</v>
      </c>
      <c r="M155" s="12">
        <v>0</v>
      </c>
      <c r="N155" s="12">
        <f t="shared" si="7"/>
        <v>803880</v>
      </c>
      <c r="O155" s="11" t="s">
        <v>8149</v>
      </c>
      <c r="P155" s="13">
        <v>0</v>
      </c>
      <c r="Q155" s="11" t="s">
        <v>6</v>
      </c>
      <c r="R155" s="14">
        <v>0</v>
      </c>
      <c r="S155" s="14">
        <v>0</v>
      </c>
      <c r="T155" s="11" t="s">
        <v>7</v>
      </c>
      <c r="U155" s="11" t="s">
        <v>8</v>
      </c>
      <c r="V155" s="15">
        <v>0</v>
      </c>
      <c r="W155" s="14">
        <v>0</v>
      </c>
      <c r="X155" s="15">
        <v>0</v>
      </c>
      <c r="Y155" s="15">
        <v>0</v>
      </c>
      <c r="Z155" s="14">
        <v>0</v>
      </c>
      <c r="AA155" s="15">
        <v>0</v>
      </c>
      <c r="AB155" s="14">
        <v>0</v>
      </c>
      <c r="AC155" s="15">
        <v>0</v>
      </c>
      <c r="AD155" s="14">
        <v>0</v>
      </c>
      <c r="AE155" s="15">
        <v>0</v>
      </c>
      <c r="AF155" s="14">
        <v>0</v>
      </c>
      <c r="AG155" s="15">
        <v>0</v>
      </c>
      <c r="AH155" s="14">
        <v>0</v>
      </c>
      <c r="AI155" s="15">
        <v>0</v>
      </c>
      <c r="AJ155" s="11" t="s">
        <v>8156</v>
      </c>
      <c r="AK155" s="11" t="s">
        <v>8150</v>
      </c>
      <c r="AL155" s="22">
        <f t="shared" si="6"/>
        <v>32</v>
      </c>
      <c r="AM155" s="11" t="str">
        <f>VLOOKUP(O155,Sheet2!$D$6:$E$14,2,FALSE)</f>
        <v>Raw Material</v>
      </c>
      <c r="AN155" s="11" t="str">
        <f>VLOOKUP(F155,Sheet2!$E$7:$F$8,2,FALSE)</f>
        <v>RMC</v>
      </c>
      <c r="AO155" s="35" t="s">
        <v>14664</v>
      </c>
      <c r="AP155">
        <f>MATCH(AN155,Sheet2!$F$5:$F$18,0)</f>
        <v>3</v>
      </c>
      <c r="AQ155">
        <f>MATCH(AO155,Sheet2!$F$5:$K$5,0)</f>
        <v>2</v>
      </c>
      <c r="AR155" s="33">
        <f>INDEX(Sheet2!$F$5:$K$18,OPaL!AP155,OPaL!AQ155)</f>
        <v>0</v>
      </c>
      <c r="AS155" s="1">
        <f t="shared" si="8"/>
        <v>803880</v>
      </c>
    </row>
    <row r="156" spans="1:45" x14ac:dyDescent="0.2">
      <c r="A156" s="11" t="s">
        <v>5943</v>
      </c>
      <c r="B156" s="11" t="s">
        <v>5944</v>
      </c>
      <c r="C156" s="11" t="s">
        <v>9990</v>
      </c>
      <c r="D156" s="21">
        <v>43851</v>
      </c>
      <c r="E156" s="21" t="s">
        <v>9697</v>
      </c>
      <c r="F156" s="21" t="s">
        <v>14659</v>
      </c>
      <c r="G156" s="11" t="s">
        <v>2</v>
      </c>
      <c r="H156" s="11" t="s">
        <v>3</v>
      </c>
      <c r="I156" s="11" t="s">
        <v>4</v>
      </c>
      <c r="J156" s="13">
        <v>3</v>
      </c>
      <c r="K156" s="12">
        <v>800431.87</v>
      </c>
      <c r="L156" s="12">
        <v>0</v>
      </c>
      <c r="M156" s="12">
        <v>0</v>
      </c>
      <c r="N156" s="12">
        <f t="shared" si="7"/>
        <v>800431.87</v>
      </c>
      <c r="O156" s="11" t="s">
        <v>5</v>
      </c>
      <c r="P156" s="13">
        <v>0</v>
      </c>
      <c r="Q156" s="11" t="s">
        <v>6</v>
      </c>
      <c r="R156" s="13">
        <v>0</v>
      </c>
      <c r="S156" s="13">
        <v>0</v>
      </c>
      <c r="T156" s="11" t="s">
        <v>7</v>
      </c>
      <c r="U156" s="11" t="s">
        <v>8</v>
      </c>
      <c r="V156" s="15">
        <v>0</v>
      </c>
      <c r="W156" s="13">
        <v>0</v>
      </c>
      <c r="X156" s="15">
        <v>0</v>
      </c>
      <c r="Y156" s="15">
        <v>0</v>
      </c>
      <c r="Z156" s="13">
        <v>0</v>
      </c>
      <c r="AA156" s="15">
        <v>0</v>
      </c>
      <c r="AB156" s="13">
        <v>0</v>
      </c>
      <c r="AC156" s="15">
        <v>0</v>
      </c>
      <c r="AD156" s="13">
        <v>0</v>
      </c>
      <c r="AE156" s="15">
        <v>0</v>
      </c>
      <c r="AF156" s="13">
        <v>0</v>
      </c>
      <c r="AG156" s="15">
        <v>0</v>
      </c>
      <c r="AH156" s="13">
        <v>0</v>
      </c>
      <c r="AI156" s="15">
        <v>0</v>
      </c>
      <c r="AJ156" s="11" t="s">
        <v>9</v>
      </c>
      <c r="AK156" s="11" t="s">
        <v>13</v>
      </c>
      <c r="AL156" s="22">
        <f t="shared" si="6"/>
        <v>1441</v>
      </c>
      <c r="AM156" s="11" t="str">
        <f>VLOOKUP(O156,Sheet2!$D$6:$E$14,2,FALSE)</f>
        <v>Spare parts</v>
      </c>
      <c r="AN156" s="11" t="str">
        <f>VLOOKUP(F156,Sheet2!$E$10:$F$13,2,FALSE)</f>
        <v>SPM</v>
      </c>
      <c r="AO156" s="35" t="s">
        <v>14668</v>
      </c>
      <c r="AP156">
        <f>MATCH(AN156,Sheet2!$F$5:$F$18,0)</f>
        <v>6</v>
      </c>
      <c r="AQ156">
        <f>MATCH(AO156,Sheet2!$F$5:$K$5,0)</f>
        <v>6</v>
      </c>
      <c r="AR156" s="33">
        <f>INDEX(Sheet2!$F$5:$K$18,OPaL!AP156,OPaL!AQ156)</f>
        <v>0.15</v>
      </c>
      <c r="AS156" s="1">
        <f t="shared" si="8"/>
        <v>680367.0895</v>
      </c>
    </row>
    <row r="157" spans="1:45" x14ac:dyDescent="0.2">
      <c r="A157" s="11" t="s">
        <v>5945</v>
      </c>
      <c r="B157" s="11" t="s">
        <v>5946</v>
      </c>
      <c r="C157" s="11" t="s">
        <v>9991</v>
      </c>
      <c r="D157" s="21">
        <v>43102</v>
      </c>
      <c r="E157" s="21" t="s">
        <v>9697</v>
      </c>
      <c r="F157" s="21" t="s">
        <v>14659</v>
      </c>
      <c r="G157" s="11" t="s">
        <v>2</v>
      </c>
      <c r="H157" s="11" t="s">
        <v>3</v>
      </c>
      <c r="I157" s="11" t="s">
        <v>4</v>
      </c>
      <c r="J157" s="13">
        <v>3</v>
      </c>
      <c r="K157" s="12">
        <v>800431.87</v>
      </c>
      <c r="L157" s="12">
        <v>0</v>
      </c>
      <c r="M157" s="12">
        <v>0</v>
      </c>
      <c r="N157" s="12">
        <f t="shared" si="7"/>
        <v>800431.87</v>
      </c>
      <c r="O157" s="11" t="s">
        <v>5</v>
      </c>
      <c r="P157" s="13">
        <v>0</v>
      </c>
      <c r="Q157" s="11" t="s">
        <v>6</v>
      </c>
      <c r="R157" s="13">
        <v>0</v>
      </c>
      <c r="S157" s="13">
        <v>0</v>
      </c>
      <c r="T157" s="11" t="s">
        <v>7</v>
      </c>
      <c r="U157" s="11" t="s">
        <v>8</v>
      </c>
      <c r="V157" s="15">
        <v>0</v>
      </c>
      <c r="W157" s="13">
        <v>0</v>
      </c>
      <c r="X157" s="15">
        <v>0</v>
      </c>
      <c r="Y157" s="15">
        <v>0</v>
      </c>
      <c r="Z157" s="13">
        <v>0</v>
      </c>
      <c r="AA157" s="15">
        <v>0</v>
      </c>
      <c r="AB157" s="13">
        <v>0</v>
      </c>
      <c r="AC157" s="15">
        <v>0</v>
      </c>
      <c r="AD157" s="13">
        <v>0</v>
      </c>
      <c r="AE157" s="15">
        <v>0</v>
      </c>
      <c r="AF157" s="13">
        <v>0</v>
      </c>
      <c r="AG157" s="15">
        <v>0</v>
      </c>
      <c r="AH157" s="13">
        <v>0</v>
      </c>
      <c r="AI157" s="15">
        <v>0</v>
      </c>
      <c r="AJ157" s="11" t="s">
        <v>9</v>
      </c>
      <c r="AK157" s="11" t="s">
        <v>13</v>
      </c>
      <c r="AL157" s="22">
        <f t="shared" si="6"/>
        <v>2190</v>
      </c>
      <c r="AM157" s="11" t="str">
        <f>VLOOKUP(O157,Sheet2!$D$6:$E$14,2,FALSE)</f>
        <v>Spare parts</v>
      </c>
      <c r="AN157" s="11" t="str">
        <f>VLOOKUP(F157,Sheet2!$E$10:$F$13,2,FALSE)</f>
        <v>SPM</v>
      </c>
      <c r="AO157" s="35" t="s">
        <v>14668</v>
      </c>
      <c r="AP157">
        <f>MATCH(AN157,Sheet2!$F$5:$F$18,0)</f>
        <v>6</v>
      </c>
      <c r="AQ157">
        <f>MATCH(AO157,Sheet2!$F$5:$K$5,0)</f>
        <v>6</v>
      </c>
      <c r="AR157" s="33">
        <f>INDEX(Sheet2!$F$5:$K$18,OPaL!AP157,OPaL!AQ157)</f>
        <v>0.15</v>
      </c>
      <c r="AS157" s="1">
        <f t="shared" si="8"/>
        <v>680367.0895</v>
      </c>
    </row>
    <row r="158" spans="1:45" x14ac:dyDescent="0.2">
      <c r="A158" s="11" t="s">
        <v>685</v>
      </c>
      <c r="B158" s="11" t="s">
        <v>686</v>
      </c>
      <c r="C158" s="11" t="s">
        <v>9992</v>
      </c>
      <c r="D158" s="21">
        <v>45181</v>
      </c>
      <c r="E158" s="21" t="s">
        <v>9697</v>
      </c>
      <c r="F158" s="21" t="s">
        <v>14659</v>
      </c>
      <c r="G158" s="11" t="s">
        <v>2</v>
      </c>
      <c r="H158" s="11" t="s">
        <v>3</v>
      </c>
      <c r="I158" s="11" t="s">
        <v>4</v>
      </c>
      <c r="J158" s="12">
        <v>48</v>
      </c>
      <c r="K158" s="12">
        <v>796236.82</v>
      </c>
      <c r="L158" s="12">
        <v>0</v>
      </c>
      <c r="M158" s="12">
        <v>0</v>
      </c>
      <c r="N158" s="12">
        <f t="shared" si="7"/>
        <v>796236.82</v>
      </c>
      <c r="O158" s="11" t="s">
        <v>5</v>
      </c>
      <c r="P158" s="13">
        <v>0</v>
      </c>
      <c r="Q158" s="11" t="s">
        <v>6</v>
      </c>
      <c r="R158" s="13">
        <v>0</v>
      </c>
      <c r="S158" s="13">
        <v>0</v>
      </c>
      <c r="T158" s="11" t="s">
        <v>7</v>
      </c>
      <c r="U158" s="11" t="s">
        <v>8</v>
      </c>
      <c r="V158" s="15">
        <v>0</v>
      </c>
      <c r="W158" s="13">
        <v>0</v>
      </c>
      <c r="X158" s="15">
        <v>0</v>
      </c>
      <c r="Y158" s="15">
        <v>0</v>
      </c>
      <c r="Z158" s="13">
        <v>0</v>
      </c>
      <c r="AA158" s="15">
        <v>0</v>
      </c>
      <c r="AB158" s="13">
        <v>0</v>
      </c>
      <c r="AC158" s="15">
        <v>0</v>
      </c>
      <c r="AD158" s="13">
        <v>0</v>
      </c>
      <c r="AE158" s="15">
        <v>0</v>
      </c>
      <c r="AF158" s="13">
        <v>0</v>
      </c>
      <c r="AG158" s="15">
        <v>0</v>
      </c>
      <c r="AH158" s="13">
        <v>0</v>
      </c>
      <c r="AI158" s="15">
        <v>0</v>
      </c>
      <c r="AJ158" s="11" t="s">
        <v>9</v>
      </c>
      <c r="AK158" s="11" t="s">
        <v>13</v>
      </c>
      <c r="AL158" s="22">
        <f t="shared" si="6"/>
        <v>111</v>
      </c>
      <c r="AM158" s="11" t="str">
        <f>VLOOKUP(O158,Sheet2!$D$6:$E$14,2,FALSE)</f>
        <v>Spare parts</v>
      </c>
      <c r="AN158" s="11" t="str">
        <f>VLOOKUP(F158,Sheet2!$E$10:$F$13,2,FALSE)</f>
        <v>SPM</v>
      </c>
      <c r="AO158" s="35" t="s">
        <v>14665</v>
      </c>
      <c r="AP158">
        <f>MATCH(AN158,Sheet2!$F$5:$F$18,0)</f>
        <v>6</v>
      </c>
      <c r="AQ158">
        <f>MATCH(AO158,Sheet2!$F$5:$K$5,0)</f>
        <v>3</v>
      </c>
      <c r="AR158" s="33">
        <f>INDEX(Sheet2!$F$5:$K$18,OPaL!AP158,OPaL!AQ158)</f>
        <v>0</v>
      </c>
      <c r="AS158" s="1">
        <f t="shared" si="8"/>
        <v>796236.82</v>
      </c>
    </row>
    <row r="159" spans="1:45" x14ac:dyDescent="0.2">
      <c r="A159" s="11" t="s">
        <v>685</v>
      </c>
      <c r="B159" s="11" t="s">
        <v>686</v>
      </c>
      <c r="C159" s="11" t="s">
        <v>9992</v>
      </c>
      <c r="D159" s="21">
        <v>45181</v>
      </c>
      <c r="E159" s="21" t="s">
        <v>9697</v>
      </c>
      <c r="F159" s="21" t="s">
        <v>14659</v>
      </c>
      <c r="G159" s="11" t="s">
        <v>2</v>
      </c>
      <c r="H159" s="11" t="s">
        <v>16</v>
      </c>
      <c r="I159" s="11" t="s">
        <v>4</v>
      </c>
      <c r="J159" s="12">
        <v>48</v>
      </c>
      <c r="K159" s="12">
        <v>796236.82</v>
      </c>
      <c r="L159" s="12">
        <v>0</v>
      </c>
      <c r="M159" s="12">
        <v>0</v>
      </c>
      <c r="N159" s="12">
        <f t="shared" si="7"/>
        <v>796236.82</v>
      </c>
      <c r="O159" s="11" t="s">
        <v>5</v>
      </c>
      <c r="P159" s="13">
        <v>0</v>
      </c>
      <c r="Q159" s="11" t="s">
        <v>6</v>
      </c>
      <c r="R159" s="13">
        <v>0</v>
      </c>
      <c r="S159" s="13">
        <v>0</v>
      </c>
      <c r="T159" s="11" t="s">
        <v>7</v>
      </c>
      <c r="U159" s="11" t="s">
        <v>8</v>
      </c>
      <c r="V159" s="15">
        <v>0</v>
      </c>
      <c r="W159" s="13">
        <v>0</v>
      </c>
      <c r="X159" s="15">
        <v>0</v>
      </c>
      <c r="Y159" s="15">
        <v>0</v>
      </c>
      <c r="Z159" s="13">
        <v>0</v>
      </c>
      <c r="AA159" s="15">
        <v>0</v>
      </c>
      <c r="AB159" s="13">
        <v>0</v>
      </c>
      <c r="AC159" s="15">
        <v>0</v>
      </c>
      <c r="AD159" s="13">
        <v>0</v>
      </c>
      <c r="AE159" s="15">
        <v>0</v>
      </c>
      <c r="AF159" s="13">
        <v>0</v>
      </c>
      <c r="AG159" s="15">
        <v>0</v>
      </c>
      <c r="AH159" s="13">
        <v>0</v>
      </c>
      <c r="AI159" s="15">
        <v>0</v>
      </c>
      <c r="AJ159" s="11" t="s">
        <v>17</v>
      </c>
      <c r="AK159" s="11" t="s">
        <v>13</v>
      </c>
      <c r="AL159" s="22">
        <f t="shared" si="6"/>
        <v>111</v>
      </c>
      <c r="AM159" s="11" t="str">
        <f>VLOOKUP(O159,Sheet2!$D$6:$E$14,2,FALSE)</f>
        <v>Spare parts</v>
      </c>
      <c r="AN159" s="11" t="str">
        <f>VLOOKUP(F159,Sheet2!$E$10:$F$13,2,FALSE)</f>
        <v>SPM</v>
      </c>
      <c r="AO159" s="35" t="s">
        <v>14665</v>
      </c>
      <c r="AP159">
        <f>MATCH(AN159,Sheet2!$F$5:$F$18,0)</f>
        <v>6</v>
      </c>
      <c r="AQ159">
        <f>MATCH(AO159,Sheet2!$F$5:$K$5,0)</f>
        <v>3</v>
      </c>
      <c r="AR159" s="33">
        <f>INDEX(Sheet2!$F$5:$K$18,OPaL!AP159,OPaL!AQ159)</f>
        <v>0</v>
      </c>
      <c r="AS159" s="1">
        <f t="shared" si="8"/>
        <v>796236.82</v>
      </c>
    </row>
    <row r="160" spans="1:45" x14ac:dyDescent="0.2">
      <c r="A160" s="11" t="s">
        <v>7810</v>
      </c>
      <c r="B160" s="11" t="s">
        <v>7811</v>
      </c>
      <c r="C160" s="11" t="s">
        <v>9993</v>
      </c>
      <c r="D160" s="21">
        <v>43109</v>
      </c>
      <c r="E160" s="21"/>
      <c r="F160" s="21" t="s">
        <v>14659</v>
      </c>
      <c r="G160" s="11" t="s">
        <v>2</v>
      </c>
      <c r="H160" s="11" t="s">
        <v>16</v>
      </c>
      <c r="I160" s="11" t="s">
        <v>4</v>
      </c>
      <c r="J160" s="12">
        <v>2</v>
      </c>
      <c r="K160" s="12">
        <v>789414.97</v>
      </c>
      <c r="L160" s="12">
        <v>0</v>
      </c>
      <c r="M160" s="12">
        <v>0</v>
      </c>
      <c r="N160" s="12">
        <f t="shared" si="7"/>
        <v>789414.97</v>
      </c>
      <c r="O160" s="11" t="s">
        <v>5</v>
      </c>
      <c r="P160" s="13">
        <v>0</v>
      </c>
      <c r="Q160" s="11" t="s">
        <v>6</v>
      </c>
      <c r="R160" s="13">
        <v>0</v>
      </c>
      <c r="S160" s="13">
        <v>0</v>
      </c>
      <c r="T160" s="11" t="s">
        <v>7</v>
      </c>
      <c r="U160" s="11" t="s">
        <v>8</v>
      </c>
      <c r="V160" s="15">
        <v>0</v>
      </c>
      <c r="W160" s="13">
        <v>0</v>
      </c>
      <c r="X160" s="15">
        <v>0</v>
      </c>
      <c r="Y160" s="15">
        <v>0</v>
      </c>
      <c r="Z160" s="13">
        <v>0</v>
      </c>
      <c r="AA160" s="15">
        <v>0</v>
      </c>
      <c r="AB160" s="13">
        <v>0</v>
      </c>
      <c r="AC160" s="15">
        <v>0</v>
      </c>
      <c r="AD160" s="13">
        <v>0</v>
      </c>
      <c r="AE160" s="15">
        <v>0</v>
      </c>
      <c r="AF160" s="13">
        <v>0</v>
      </c>
      <c r="AG160" s="15">
        <v>0</v>
      </c>
      <c r="AH160" s="13">
        <v>0</v>
      </c>
      <c r="AI160" s="15">
        <v>0</v>
      </c>
      <c r="AJ160" s="11" t="s">
        <v>17</v>
      </c>
      <c r="AK160" s="11" t="s">
        <v>13</v>
      </c>
      <c r="AL160" s="22">
        <f t="shared" si="6"/>
        <v>2183</v>
      </c>
      <c r="AM160" s="11" t="str">
        <f>VLOOKUP(O160,Sheet2!$D$6:$E$14,2,FALSE)</f>
        <v>Spare parts</v>
      </c>
      <c r="AN160" s="11" t="str">
        <f>VLOOKUP(F160,Sheet2!$E$10:$F$13,2,FALSE)</f>
        <v>SPM</v>
      </c>
      <c r="AO160" s="35" t="s">
        <v>14668</v>
      </c>
      <c r="AP160">
        <f>MATCH(AN160,Sheet2!$F$5:$F$18,0)</f>
        <v>6</v>
      </c>
      <c r="AQ160">
        <f>MATCH(AO160,Sheet2!$F$5:$K$5,0)</f>
        <v>6</v>
      </c>
      <c r="AR160" s="33">
        <f>INDEX(Sheet2!$F$5:$K$18,OPaL!AP160,OPaL!AQ160)</f>
        <v>0.15</v>
      </c>
      <c r="AS160" s="1">
        <f t="shared" si="8"/>
        <v>671002.72450000001</v>
      </c>
    </row>
    <row r="161" spans="1:45" x14ac:dyDescent="0.2">
      <c r="A161" s="11" t="s">
        <v>2534</v>
      </c>
      <c r="B161" s="11" t="s">
        <v>2535</v>
      </c>
      <c r="C161" s="11" t="s">
        <v>9994</v>
      </c>
      <c r="D161" s="21">
        <v>43596</v>
      </c>
      <c r="E161" s="21" t="s">
        <v>9697</v>
      </c>
      <c r="F161" s="21" t="s">
        <v>14659</v>
      </c>
      <c r="G161" s="11" t="s">
        <v>2</v>
      </c>
      <c r="H161" s="11" t="s">
        <v>3</v>
      </c>
      <c r="I161" s="11" t="s">
        <v>4</v>
      </c>
      <c r="J161" s="12">
        <v>1</v>
      </c>
      <c r="K161" s="12">
        <v>778941.02</v>
      </c>
      <c r="L161" s="12">
        <v>0</v>
      </c>
      <c r="M161" s="12">
        <v>0</v>
      </c>
      <c r="N161" s="12">
        <f t="shared" si="7"/>
        <v>778941.02</v>
      </c>
      <c r="O161" s="11" t="s">
        <v>5</v>
      </c>
      <c r="P161" s="13">
        <v>0</v>
      </c>
      <c r="Q161" s="11" t="s">
        <v>6</v>
      </c>
      <c r="R161" s="13">
        <v>0</v>
      </c>
      <c r="S161" s="13">
        <v>0</v>
      </c>
      <c r="T161" s="11" t="s">
        <v>7</v>
      </c>
      <c r="U161" s="11" t="s">
        <v>8</v>
      </c>
      <c r="V161" s="15">
        <v>0</v>
      </c>
      <c r="W161" s="13">
        <v>0</v>
      </c>
      <c r="X161" s="15">
        <v>0</v>
      </c>
      <c r="Y161" s="15">
        <v>0</v>
      </c>
      <c r="Z161" s="13">
        <v>0</v>
      </c>
      <c r="AA161" s="15">
        <v>0</v>
      </c>
      <c r="AB161" s="13">
        <v>0</v>
      </c>
      <c r="AC161" s="15">
        <v>0</v>
      </c>
      <c r="AD161" s="13">
        <v>0</v>
      </c>
      <c r="AE161" s="15">
        <v>0</v>
      </c>
      <c r="AF161" s="13">
        <v>0</v>
      </c>
      <c r="AG161" s="15">
        <v>0</v>
      </c>
      <c r="AH161" s="13">
        <v>0</v>
      </c>
      <c r="AI161" s="15">
        <v>0</v>
      </c>
      <c r="AJ161" s="11" t="s">
        <v>9</v>
      </c>
      <c r="AK161" s="11" t="s">
        <v>13</v>
      </c>
      <c r="AL161" s="22">
        <f t="shared" si="6"/>
        <v>1696</v>
      </c>
      <c r="AM161" s="11" t="str">
        <f>VLOOKUP(O161,Sheet2!$D$6:$E$14,2,FALSE)</f>
        <v>Spare parts</v>
      </c>
      <c r="AN161" s="11" t="str">
        <f>VLOOKUP(F161,Sheet2!$E$10:$F$13,2,FALSE)</f>
        <v>SPM</v>
      </c>
      <c r="AO161" s="35" t="s">
        <v>14668</v>
      </c>
      <c r="AP161">
        <f>MATCH(AN161,Sheet2!$F$5:$F$18,0)</f>
        <v>6</v>
      </c>
      <c r="AQ161">
        <f>MATCH(AO161,Sheet2!$F$5:$K$5,0)</f>
        <v>6</v>
      </c>
      <c r="AR161" s="33">
        <f>INDEX(Sheet2!$F$5:$K$18,OPaL!AP161,OPaL!AQ161)</f>
        <v>0.15</v>
      </c>
      <c r="AS161" s="1">
        <f t="shared" si="8"/>
        <v>662099.86699999997</v>
      </c>
    </row>
    <row r="162" spans="1:45" x14ac:dyDescent="0.2">
      <c r="A162" s="11" t="s">
        <v>9632</v>
      </c>
      <c r="B162" s="11" t="s">
        <v>9633</v>
      </c>
      <c r="C162" s="11" t="s">
        <v>9995</v>
      </c>
      <c r="D162" s="21">
        <v>42847</v>
      </c>
      <c r="E162" s="21" t="s">
        <v>9712</v>
      </c>
      <c r="F162" s="21" t="s">
        <v>14659</v>
      </c>
      <c r="G162" s="11" t="s">
        <v>2</v>
      </c>
      <c r="H162" s="11" t="s">
        <v>3</v>
      </c>
      <c r="I162" s="11" t="s">
        <v>4</v>
      </c>
      <c r="J162" s="12">
        <v>1</v>
      </c>
      <c r="K162" s="12">
        <v>776044.5</v>
      </c>
      <c r="L162" s="12">
        <v>0</v>
      </c>
      <c r="M162" s="12">
        <v>0</v>
      </c>
      <c r="N162" s="12">
        <f t="shared" si="7"/>
        <v>776044.5</v>
      </c>
      <c r="O162" s="11" t="s">
        <v>8227</v>
      </c>
      <c r="P162" s="13">
        <v>0</v>
      </c>
      <c r="Q162" s="11" t="s">
        <v>6</v>
      </c>
      <c r="R162" s="13">
        <v>0</v>
      </c>
      <c r="S162" s="13">
        <v>0</v>
      </c>
      <c r="T162" s="11" t="s">
        <v>7</v>
      </c>
      <c r="U162" s="11" t="s">
        <v>8</v>
      </c>
      <c r="V162" s="15">
        <v>0</v>
      </c>
      <c r="W162" s="13">
        <v>0</v>
      </c>
      <c r="X162" s="15">
        <v>0</v>
      </c>
      <c r="Y162" s="15">
        <v>0</v>
      </c>
      <c r="Z162" s="13">
        <v>0</v>
      </c>
      <c r="AA162" s="15">
        <v>0</v>
      </c>
      <c r="AB162" s="13">
        <v>0</v>
      </c>
      <c r="AC162" s="15">
        <v>0</v>
      </c>
      <c r="AD162" s="13">
        <v>0</v>
      </c>
      <c r="AE162" s="15">
        <v>0</v>
      </c>
      <c r="AF162" s="13">
        <v>0</v>
      </c>
      <c r="AG162" s="15">
        <v>0</v>
      </c>
      <c r="AH162" s="13">
        <v>0</v>
      </c>
      <c r="AI162" s="15">
        <v>0</v>
      </c>
      <c r="AJ162" s="11" t="s">
        <v>9</v>
      </c>
      <c r="AK162" s="11" t="s">
        <v>8228</v>
      </c>
      <c r="AL162" s="22">
        <f t="shared" si="6"/>
        <v>2445</v>
      </c>
      <c r="AM162" s="11" t="str">
        <f>VLOOKUP(O162,Sheet2!$D$6:$E$14,2,FALSE)</f>
        <v>Consumables</v>
      </c>
      <c r="AN162" s="11" t="str">
        <f>VLOOKUP(F162,Sheet2!$E$15:$F$18,2,FALSE)</f>
        <v>CM</v>
      </c>
      <c r="AO162" s="35" t="s">
        <v>14668</v>
      </c>
      <c r="AP162">
        <f>MATCH(AN162,Sheet2!$F$5:$F$18,0)</f>
        <v>13</v>
      </c>
      <c r="AQ162">
        <f>MATCH(AO162,Sheet2!$F$5:$K$5,0)</f>
        <v>6</v>
      </c>
      <c r="AR162" s="33">
        <f>INDEX(Sheet2!$F$5:$K$18,OPaL!AP162,OPaL!AQ162)</f>
        <v>0.2</v>
      </c>
      <c r="AS162" s="1">
        <f t="shared" si="8"/>
        <v>620835.6</v>
      </c>
    </row>
    <row r="163" spans="1:45" x14ac:dyDescent="0.2">
      <c r="A163" s="11" t="s">
        <v>954</v>
      </c>
      <c r="B163" s="11" t="s">
        <v>955</v>
      </c>
      <c r="C163" s="11" t="s">
        <v>9996</v>
      </c>
      <c r="D163" s="21">
        <v>43118</v>
      </c>
      <c r="E163" s="21" t="s">
        <v>9697</v>
      </c>
      <c r="F163" s="21" t="s">
        <v>14659</v>
      </c>
      <c r="G163" s="11" t="s">
        <v>2</v>
      </c>
      <c r="H163" s="11" t="s">
        <v>16</v>
      </c>
      <c r="I163" s="11" t="s">
        <v>4</v>
      </c>
      <c r="J163" s="12">
        <v>2</v>
      </c>
      <c r="K163" s="12">
        <v>760153.24</v>
      </c>
      <c r="L163" s="12">
        <v>0</v>
      </c>
      <c r="M163" s="12">
        <v>0</v>
      </c>
      <c r="N163" s="12">
        <f t="shared" si="7"/>
        <v>760153.24</v>
      </c>
      <c r="O163" s="11" t="s">
        <v>5</v>
      </c>
      <c r="P163" s="13">
        <v>0</v>
      </c>
      <c r="Q163" s="11" t="s">
        <v>6</v>
      </c>
      <c r="R163" s="13">
        <v>0</v>
      </c>
      <c r="S163" s="13">
        <v>0</v>
      </c>
      <c r="T163" s="11" t="s">
        <v>7</v>
      </c>
      <c r="U163" s="11" t="s">
        <v>8</v>
      </c>
      <c r="V163" s="15">
        <v>0</v>
      </c>
      <c r="W163" s="13">
        <v>0</v>
      </c>
      <c r="X163" s="15">
        <v>0</v>
      </c>
      <c r="Y163" s="15">
        <v>0</v>
      </c>
      <c r="Z163" s="13">
        <v>0</v>
      </c>
      <c r="AA163" s="15">
        <v>0</v>
      </c>
      <c r="AB163" s="13">
        <v>0</v>
      </c>
      <c r="AC163" s="15">
        <v>0</v>
      </c>
      <c r="AD163" s="13">
        <v>0</v>
      </c>
      <c r="AE163" s="15">
        <v>0</v>
      </c>
      <c r="AF163" s="13">
        <v>0</v>
      </c>
      <c r="AG163" s="15">
        <v>0</v>
      </c>
      <c r="AH163" s="13">
        <v>0</v>
      </c>
      <c r="AI163" s="15">
        <v>0</v>
      </c>
      <c r="AJ163" s="11" t="s">
        <v>17</v>
      </c>
      <c r="AK163" s="11" t="s">
        <v>13</v>
      </c>
      <c r="AL163" s="22">
        <f t="shared" si="6"/>
        <v>2174</v>
      </c>
      <c r="AM163" s="11" t="str">
        <f>VLOOKUP(O163,Sheet2!$D$6:$E$14,2,FALSE)</f>
        <v>Spare parts</v>
      </c>
      <c r="AN163" s="11" t="str">
        <f>VLOOKUP(F163,Sheet2!$E$10:$F$13,2,FALSE)</f>
        <v>SPM</v>
      </c>
      <c r="AO163" s="35" t="s">
        <v>14668</v>
      </c>
      <c r="AP163">
        <f>MATCH(AN163,Sheet2!$F$5:$F$18,0)</f>
        <v>6</v>
      </c>
      <c r="AQ163">
        <f>MATCH(AO163,Sheet2!$F$5:$K$5,0)</f>
        <v>6</v>
      </c>
      <c r="AR163" s="33">
        <f>INDEX(Sheet2!$F$5:$K$18,OPaL!AP163,OPaL!AQ163)</f>
        <v>0.15</v>
      </c>
      <c r="AS163" s="1">
        <f t="shared" si="8"/>
        <v>646130.25399999996</v>
      </c>
    </row>
    <row r="164" spans="1:45" x14ac:dyDescent="0.2">
      <c r="A164" s="11" t="s">
        <v>1114</v>
      </c>
      <c r="B164" s="11" t="s">
        <v>1115</v>
      </c>
      <c r="C164" s="11" t="s">
        <v>9997</v>
      </c>
      <c r="D164" s="21">
        <v>42788</v>
      </c>
      <c r="E164" s="21" t="s">
        <v>9697</v>
      </c>
      <c r="F164" s="21" t="s">
        <v>14659</v>
      </c>
      <c r="G164" s="11" t="s">
        <v>2</v>
      </c>
      <c r="H164" s="11" t="s">
        <v>16</v>
      </c>
      <c r="I164" s="11" t="s">
        <v>4</v>
      </c>
      <c r="J164" s="12">
        <v>26</v>
      </c>
      <c r="K164" s="12">
        <v>759394.26</v>
      </c>
      <c r="L164" s="12">
        <v>0</v>
      </c>
      <c r="M164" s="12">
        <v>0</v>
      </c>
      <c r="N164" s="12">
        <f t="shared" si="7"/>
        <v>759394.26</v>
      </c>
      <c r="O164" s="11" t="s">
        <v>5</v>
      </c>
      <c r="P164" s="13">
        <v>0</v>
      </c>
      <c r="Q164" s="11" t="s">
        <v>6</v>
      </c>
      <c r="R164" s="13">
        <v>0</v>
      </c>
      <c r="S164" s="13">
        <v>0</v>
      </c>
      <c r="T164" s="11" t="s">
        <v>7</v>
      </c>
      <c r="U164" s="11" t="s">
        <v>8</v>
      </c>
      <c r="V164" s="15">
        <v>0</v>
      </c>
      <c r="W164" s="13">
        <v>0</v>
      </c>
      <c r="X164" s="15">
        <v>0</v>
      </c>
      <c r="Y164" s="15">
        <v>0</v>
      </c>
      <c r="Z164" s="13">
        <v>0</v>
      </c>
      <c r="AA164" s="15">
        <v>0</v>
      </c>
      <c r="AB164" s="13">
        <v>0</v>
      </c>
      <c r="AC164" s="15">
        <v>0</v>
      </c>
      <c r="AD164" s="13">
        <v>0</v>
      </c>
      <c r="AE164" s="15">
        <v>0</v>
      </c>
      <c r="AF164" s="13">
        <v>0</v>
      </c>
      <c r="AG164" s="15">
        <v>0</v>
      </c>
      <c r="AH164" s="13">
        <v>0</v>
      </c>
      <c r="AI164" s="15">
        <v>0</v>
      </c>
      <c r="AJ164" s="11" t="s">
        <v>17</v>
      </c>
      <c r="AK164" s="11" t="s">
        <v>13</v>
      </c>
      <c r="AL164" s="22">
        <f t="shared" si="6"/>
        <v>2504</v>
      </c>
      <c r="AM164" s="11" t="str">
        <f>VLOOKUP(O164,Sheet2!$D$6:$E$14,2,FALSE)</f>
        <v>Spare parts</v>
      </c>
      <c r="AN164" s="11" t="str">
        <f>VLOOKUP(F164,Sheet2!$E$10:$F$13,2,FALSE)</f>
        <v>SPM</v>
      </c>
      <c r="AO164" s="35" t="s">
        <v>14668</v>
      </c>
      <c r="AP164">
        <f>MATCH(AN164,Sheet2!$F$5:$F$18,0)</f>
        <v>6</v>
      </c>
      <c r="AQ164">
        <f>MATCH(AO164,Sheet2!$F$5:$K$5,0)</f>
        <v>6</v>
      </c>
      <c r="AR164" s="33">
        <f>INDEX(Sheet2!$F$5:$K$18,OPaL!AP164,OPaL!AQ164)</f>
        <v>0.15</v>
      </c>
      <c r="AS164" s="1">
        <f t="shared" si="8"/>
        <v>645485.12100000004</v>
      </c>
    </row>
    <row r="165" spans="1:45" x14ac:dyDescent="0.2">
      <c r="A165" s="11" t="s">
        <v>2372</v>
      </c>
      <c r="B165" s="11" t="s">
        <v>2373</v>
      </c>
      <c r="C165" s="11" t="s">
        <v>9998</v>
      </c>
      <c r="D165" s="21">
        <v>43274</v>
      </c>
      <c r="E165" s="21" t="s">
        <v>9713</v>
      </c>
      <c r="F165" s="21" t="s">
        <v>14658</v>
      </c>
      <c r="G165" s="11" t="s">
        <v>2</v>
      </c>
      <c r="H165" s="11" t="s">
        <v>16</v>
      </c>
      <c r="I165" s="11" t="s">
        <v>4</v>
      </c>
      <c r="J165" s="12">
        <v>1</v>
      </c>
      <c r="K165" s="12">
        <v>756637.33</v>
      </c>
      <c r="L165" s="12">
        <v>0</v>
      </c>
      <c r="M165" s="12">
        <v>0</v>
      </c>
      <c r="N165" s="12">
        <f t="shared" si="7"/>
        <v>756637.33</v>
      </c>
      <c r="O165" s="11" t="s">
        <v>5</v>
      </c>
      <c r="P165" s="13">
        <v>0</v>
      </c>
      <c r="Q165" s="11" t="s">
        <v>6</v>
      </c>
      <c r="R165" s="13">
        <v>0</v>
      </c>
      <c r="S165" s="13">
        <v>0</v>
      </c>
      <c r="T165" s="11" t="s">
        <v>7</v>
      </c>
      <c r="U165" s="11" t="s">
        <v>8</v>
      </c>
      <c r="V165" s="15">
        <v>0</v>
      </c>
      <c r="W165" s="13">
        <v>0</v>
      </c>
      <c r="X165" s="15">
        <v>0</v>
      </c>
      <c r="Y165" s="15">
        <v>0</v>
      </c>
      <c r="Z165" s="13">
        <v>0</v>
      </c>
      <c r="AA165" s="15">
        <v>0</v>
      </c>
      <c r="AB165" s="13">
        <v>0</v>
      </c>
      <c r="AC165" s="15">
        <v>0</v>
      </c>
      <c r="AD165" s="13">
        <v>0</v>
      </c>
      <c r="AE165" s="15">
        <v>0</v>
      </c>
      <c r="AF165" s="13">
        <v>0</v>
      </c>
      <c r="AG165" s="15">
        <v>0</v>
      </c>
      <c r="AH165" s="13">
        <v>0</v>
      </c>
      <c r="AI165" s="15">
        <v>0</v>
      </c>
      <c r="AJ165" s="11" t="s">
        <v>17</v>
      </c>
      <c r="AK165" s="11" t="s">
        <v>1398</v>
      </c>
      <c r="AL165" s="22">
        <f t="shared" si="6"/>
        <v>2018</v>
      </c>
      <c r="AM165" s="11" t="str">
        <f>VLOOKUP(O165,Sheet2!$D$6:$E$14,2,FALSE)</f>
        <v>Spare parts</v>
      </c>
      <c r="AN165" s="11" t="str">
        <f>VLOOKUP(F165,Sheet2!$E$10:$F$13,2,FALSE)</f>
        <v>SPE</v>
      </c>
      <c r="AO165" s="35" t="s">
        <v>14668</v>
      </c>
      <c r="AP165">
        <f>MATCH(AN165,Sheet2!$F$5:$F$18,0)</f>
        <v>7</v>
      </c>
      <c r="AQ165">
        <f>MATCH(AO165,Sheet2!$F$5:$K$5,0)</f>
        <v>6</v>
      </c>
      <c r="AR165" s="33">
        <f>INDEX(Sheet2!$F$5:$K$18,OPaL!AP165,OPaL!AQ165)</f>
        <v>0.15</v>
      </c>
      <c r="AS165" s="1">
        <f t="shared" si="8"/>
        <v>643141.73049999995</v>
      </c>
    </row>
    <row r="166" spans="1:45" x14ac:dyDescent="0.2">
      <c r="A166" s="11" t="s">
        <v>5657</v>
      </c>
      <c r="B166" s="11" t="s">
        <v>5658</v>
      </c>
      <c r="C166" s="11" t="s">
        <v>9999</v>
      </c>
      <c r="D166" s="21">
        <v>43761</v>
      </c>
      <c r="E166" s="21" t="s">
        <v>9697</v>
      </c>
      <c r="F166" s="21" t="s">
        <v>14659</v>
      </c>
      <c r="G166" s="11" t="s">
        <v>2</v>
      </c>
      <c r="H166" s="11" t="s">
        <v>16</v>
      </c>
      <c r="I166" s="11" t="s">
        <v>4</v>
      </c>
      <c r="J166" s="12">
        <v>5</v>
      </c>
      <c r="K166" s="12">
        <v>755745.57</v>
      </c>
      <c r="L166" s="12">
        <v>0</v>
      </c>
      <c r="M166" s="12">
        <v>0</v>
      </c>
      <c r="N166" s="12">
        <f t="shared" si="7"/>
        <v>755745.57</v>
      </c>
      <c r="O166" s="11" t="s">
        <v>5</v>
      </c>
      <c r="P166" s="13">
        <v>0</v>
      </c>
      <c r="Q166" s="11" t="s">
        <v>6</v>
      </c>
      <c r="R166" s="13">
        <v>0</v>
      </c>
      <c r="S166" s="13">
        <v>0</v>
      </c>
      <c r="T166" s="11" t="s">
        <v>7</v>
      </c>
      <c r="U166" s="11" t="s">
        <v>8</v>
      </c>
      <c r="V166" s="15">
        <v>0</v>
      </c>
      <c r="W166" s="13">
        <v>0</v>
      </c>
      <c r="X166" s="15">
        <v>0</v>
      </c>
      <c r="Y166" s="15">
        <v>0</v>
      </c>
      <c r="Z166" s="13">
        <v>0</v>
      </c>
      <c r="AA166" s="15">
        <v>0</v>
      </c>
      <c r="AB166" s="13">
        <v>0</v>
      </c>
      <c r="AC166" s="15">
        <v>0</v>
      </c>
      <c r="AD166" s="13">
        <v>0</v>
      </c>
      <c r="AE166" s="15">
        <v>0</v>
      </c>
      <c r="AF166" s="13">
        <v>0</v>
      </c>
      <c r="AG166" s="15">
        <v>0</v>
      </c>
      <c r="AH166" s="13">
        <v>0</v>
      </c>
      <c r="AI166" s="15">
        <v>0</v>
      </c>
      <c r="AJ166" s="11" t="s">
        <v>17</v>
      </c>
      <c r="AK166" s="11" t="s">
        <v>13</v>
      </c>
      <c r="AL166" s="22">
        <f t="shared" si="6"/>
        <v>1531</v>
      </c>
      <c r="AM166" s="11" t="str">
        <f>VLOOKUP(O166,Sheet2!$D$6:$E$14,2,FALSE)</f>
        <v>Spare parts</v>
      </c>
      <c r="AN166" s="11" t="str">
        <f>VLOOKUP(F166,Sheet2!$E$10:$F$13,2,FALSE)</f>
        <v>SPM</v>
      </c>
      <c r="AO166" s="35" t="s">
        <v>14668</v>
      </c>
      <c r="AP166">
        <f>MATCH(AN166,Sheet2!$F$5:$F$18,0)</f>
        <v>6</v>
      </c>
      <c r="AQ166">
        <f>MATCH(AO166,Sheet2!$F$5:$K$5,0)</f>
        <v>6</v>
      </c>
      <c r="AR166" s="33">
        <f>INDEX(Sheet2!$F$5:$K$18,OPaL!AP166,OPaL!AQ166)</f>
        <v>0.15</v>
      </c>
      <c r="AS166" s="1">
        <f t="shared" si="8"/>
        <v>642383.7344999999</v>
      </c>
    </row>
    <row r="167" spans="1:45" x14ac:dyDescent="0.2">
      <c r="A167" s="11" t="s">
        <v>1056</v>
      </c>
      <c r="B167" s="11" t="s">
        <v>1057</v>
      </c>
      <c r="C167" s="11" t="s">
        <v>10000</v>
      </c>
      <c r="D167" s="21">
        <v>42973</v>
      </c>
      <c r="E167" s="21" t="s">
        <v>9697</v>
      </c>
      <c r="F167" s="21" t="s">
        <v>14659</v>
      </c>
      <c r="G167" s="11" t="s">
        <v>2</v>
      </c>
      <c r="H167" s="11" t="s">
        <v>16</v>
      </c>
      <c r="I167" s="11" t="s">
        <v>4</v>
      </c>
      <c r="J167" s="12">
        <v>1</v>
      </c>
      <c r="K167" s="12">
        <v>752528.44</v>
      </c>
      <c r="L167" s="12">
        <v>0</v>
      </c>
      <c r="M167" s="12">
        <v>0</v>
      </c>
      <c r="N167" s="12">
        <f t="shared" si="7"/>
        <v>752528.44</v>
      </c>
      <c r="O167" s="11" t="s">
        <v>5</v>
      </c>
      <c r="P167" s="13">
        <v>0</v>
      </c>
      <c r="Q167" s="11" t="s">
        <v>6</v>
      </c>
      <c r="R167" s="13">
        <v>0</v>
      </c>
      <c r="S167" s="13">
        <v>0</v>
      </c>
      <c r="T167" s="11" t="s">
        <v>7</v>
      </c>
      <c r="U167" s="11" t="s">
        <v>8</v>
      </c>
      <c r="V167" s="15">
        <v>0</v>
      </c>
      <c r="W167" s="13">
        <v>0</v>
      </c>
      <c r="X167" s="15">
        <v>0</v>
      </c>
      <c r="Y167" s="15">
        <v>0</v>
      </c>
      <c r="Z167" s="13">
        <v>0</v>
      </c>
      <c r="AA167" s="15">
        <v>0</v>
      </c>
      <c r="AB167" s="13">
        <v>0</v>
      </c>
      <c r="AC167" s="15">
        <v>0</v>
      </c>
      <c r="AD167" s="13">
        <v>0</v>
      </c>
      <c r="AE167" s="15">
        <v>0</v>
      </c>
      <c r="AF167" s="13">
        <v>0</v>
      </c>
      <c r="AG167" s="15">
        <v>0</v>
      </c>
      <c r="AH167" s="13">
        <v>0</v>
      </c>
      <c r="AI167" s="15">
        <v>0</v>
      </c>
      <c r="AJ167" s="11" t="s">
        <v>17</v>
      </c>
      <c r="AK167" s="11" t="s">
        <v>13</v>
      </c>
      <c r="AL167" s="22">
        <f t="shared" si="6"/>
        <v>2319</v>
      </c>
      <c r="AM167" s="11" t="str">
        <f>VLOOKUP(O167,Sheet2!$D$6:$E$14,2,FALSE)</f>
        <v>Spare parts</v>
      </c>
      <c r="AN167" s="11" t="str">
        <f>VLOOKUP(F167,Sheet2!$E$10:$F$13,2,FALSE)</f>
        <v>SPM</v>
      </c>
      <c r="AO167" s="35" t="s">
        <v>14668</v>
      </c>
      <c r="AP167">
        <f>MATCH(AN167,Sheet2!$F$5:$F$18,0)</f>
        <v>6</v>
      </c>
      <c r="AQ167">
        <f>MATCH(AO167,Sheet2!$F$5:$K$5,0)</f>
        <v>6</v>
      </c>
      <c r="AR167" s="33">
        <f>INDEX(Sheet2!$F$5:$K$18,OPaL!AP167,OPaL!AQ167)</f>
        <v>0.15</v>
      </c>
      <c r="AS167" s="1">
        <f t="shared" si="8"/>
        <v>639649.17399999988</v>
      </c>
    </row>
    <row r="168" spans="1:45" x14ac:dyDescent="0.2">
      <c r="A168" s="11" t="s">
        <v>1056</v>
      </c>
      <c r="B168" s="11" t="s">
        <v>1057</v>
      </c>
      <c r="C168" s="11" t="s">
        <v>10000</v>
      </c>
      <c r="D168" s="21">
        <v>42973</v>
      </c>
      <c r="E168" s="21" t="s">
        <v>9697</v>
      </c>
      <c r="F168" s="21" t="s">
        <v>14659</v>
      </c>
      <c r="G168" s="11" t="s">
        <v>2</v>
      </c>
      <c r="H168" s="11" t="s">
        <v>350</v>
      </c>
      <c r="I168" s="11" t="s">
        <v>4</v>
      </c>
      <c r="J168" s="12">
        <v>1</v>
      </c>
      <c r="K168" s="12">
        <v>752528.44</v>
      </c>
      <c r="L168" s="12">
        <v>0</v>
      </c>
      <c r="M168" s="12">
        <v>0</v>
      </c>
      <c r="N168" s="12">
        <f t="shared" si="7"/>
        <v>752528.44</v>
      </c>
      <c r="O168" s="11" t="s">
        <v>5</v>
      </c>
      <c r="P168" s="13">
        <v>0</v>
      </c>
      <c r="Q168" s="11" t="s">
        <v>6</v>
      </c>
      <c r="R168" s="13">
        <v>0</v>
      </c>
      <c r="S168" s="13">
        <v>0</v>
      </c>
      <c r="T168" s="11" t="s">
        <v>7</v>
      </c>
      <c r="U168" s="11" t="s">
        <v>8</v>
      </c>
      <c r="V168" s="15">
        <v>0</v>
      </c>
      <c r="W168" s="13">
        <v>0</v>
      </c>
      <c r="X168" s="15">
        <v>0</v>
      </c>
      <c r="Y168" s="15">
        <v>0</v>
      </c>
      <c r="Z168" s="13">
        <v>0</v>
      </c>
      <c r="AA168" s="15">
        <v>0</v>
      </c>
      <c r="AB168" s="13">
        <v>0</v>
      </c>
      <c r="AC168" s="15">
        <v>0</v>
      </c>
      <c r="AD168" s="13">
        <v>0</v>
      </c>
      <c r="AE168" s="15">
        <v>0</v>
      </c>
      <c r="AF168" s="13">
        <v>0</v>
      </c>
      <c r="AG168" s="15">
        <v>0</v>
      </c>
      <c r="AH168" s="13">
        <v>0</v>
      </c>
      <c r="AI168" s="15">
        <v>0</v>
      </c>
      <c r="AJ168" s="11" t="s">
        <v>352</v>
      </c>
      <c r="AK168" s="11" t="s">
        <v>13</v>
      </c>
      <c r="AL168" s="22">
        <f t="shared" si="6"/>
        <v>2319</v>
      </c>
      <c r="AM168" s="11" t="str">
        <f>VLOOKUP(O168,Sheet2!$D$6:$E$14,2,FALSE)</f>
        <v>Spare parts</v>
      </c>
      <c r="AN168" s="11" t="str">
        <f>VLOOKUP(F168,Sheet2!$E$10:$F$13,2,FALSE)</f>
        <v>SPM</v>
      </c>
      <c r="AO168" s="35" t="s">
        <v>14668</v>
      </c>
      <c r="AP168">
        <f>MATCH(AN168,Sheet2!$F$5:$F$18,0)</f>
        <v>6</v>
      </c>
      <c r="AQ168">
        <f>MATCH(AO168,Sheet2!$F$5:$K$5,0)</f>
        <v>6</v>
      </c>
      <c r="AR168" s="33">
        <f>INDEX(Sheet2!$F$5:$K$18,OPaL!AP168,OPaL!AQ168)</f>
        <v>0.15</v>
      </c>
      <c r="AS168" s="1">
        <f t="shared" si="8"/>
        <v>639649.17399999988</v>
      </c>
    </row>
    <row r="169" spans="1:45" x14ac:dyDescent="0.2">
      <c r="A169" s="11" t="s">
        <v>761</v>
      </c>
      <c r="B169" s="11" t="s">
        <v>762</v>
      </c>
      <c r="C169" s="11" t="s">
        <v>10001</v>
      </c>
      <c r="D169" s="21">
        <v>43088</v>
      </c>
      <c r="E169" s="21" t="s">
        <v>9697</v>
      </c>
      <c r="F169" s="21" t="s">
        <v>14659</v>
      </c>
      <c r="G169" s="11" t="s">
        <v>2</v>
      </c>
      <c r="H169" s="11" t="s">
        <v>16</v>
      </c>
      <c r="I169" s="11" t="s">
        <v>4</v>
      </c>
      <c r="J169" s="13">
        <v>1</v>
      </c>
      <c r="K169" s="12">
        <v>748730.61</v>
      </c>
      <c r="L169" s="12">
        <v>0</v>
      </c>
      <c r="M169" s="12">
        <v>0</v>
      </c>
      <c r="N169" s="12">
        <f t="shared" si="7"/>
        <v>748730.61</v>
      </c>
      <c r="O169" s="11" t="s">
        <v>5</v>
      </c>
      <c r="P169" s="13">
        <v>0</v>
      </c>
      <c r="Q169" s="11" t="s">
        <v>6</v>
      </c>
      <c r="R169" s="13">
        <v>0</v>
      </c>
      <c r="S169" s="13">
        <v>0</v>
      </c>
      <c r="T169" s="11" t="s">
        <v>7</v>
      </c>
      <c r="U169" s="11" t="s">
        <v>8</v>
      </c>
      <c r="V169" s="15">
        <v>0</v>
      </c>
      <c r="W169" s="13">
        <v>0</v>
      </c>
      <c r="X169" s="15">
        <v>0</v>
      </c>
      <c r="Y169" s="15">
        <v>0</v>
      </c>
      <c r="Z169" s="13">
        <v>0</v>
      </c>
      <c r="AA169" s="15">
        <v>0</v>
      </c>
      <c r="AB169" s="13">
        <v>0</v>
      </c>
      <c r="AC169" s="15">
        <v>0</v>
      </c>
      <c r="AD169" s="13">
        <v>0</v>
      </c>
      <c r="AE169" s="15">
        <v>0</v>
      </c>
      <c r="AF169" s="13">
        <v>0</v>
      </c>
      <c r="AG169" s="15">
        <v>0</v>
      </c>
      <c r="AH169" s="13">
        <v>0</v>
      </c>
      <c r="AI169" s="15">
        <v>0</v>
      </c>
      <c r="AJ169" s="11" t="s">
        <v>17</v>
      </c>
      <c r="AK169" s="11" t="s">
        <v>13</v>
      </c>
      <c r="AL169" s="22">
        <f t="shared" si="6"/>
        <v>2204</v>
      </c>
      <c r="AM169" s="11" t="str">
        <f>VLOOKUP(O169,Sheet2!$D$6:$E$14,2,FALSE)</f>
        <v>Spare parts</v>
      </c>
      <c r="AN169" s="11" t="str">
        <f>VLOOKUP(F169,Sheet2!$E$10:$F$13,2,FALSE)</f>
        <v>SPM</v>
      </c>
      <c r="AO169" s="35" t="s">
        <v>14668</v>
      </c>
      <c r="AP169">
        <f>MATCH(AN169,Sheet2!$F$5:$F$18,0)</f>
        <v>6</v>
      </c>
      <c r="AQ169">
        <f>MATCH(AO169,Sheet2!$F$5:$K$5,0)</f>
        <v>6</v>
      </c>
      <c r="AR169" s="33">
        <f>INDEX(Sheet2!$F$5:$K$18,OPaL!AP169,OPaL!AQ169)</f>
        <v>0.15</v>
      </c>
      <c r="AS169" s="1">
        <f t="shared" si="8"/>
        <v>636421.01850000001</v>
      </c>
    </row>
    <row r="170" spans="1:45" x14ac:dyDescent="0.2">
      <c r="A170" s="11" t="s">
        <v>763</v>
      </c>
      <c r="B170" s="11" t="s">
        <v>764</v>
      </c>
      <c r="C170" s="11" t="s">
        <v>10002</v>
      </c>
      <c r="D170" s="21">
        <v>43088</v>
      </c>
      <c r="E170" s="21" t="s">
        <v>9697</v>
      </c>
      <c r="F170" s="21" t="s">
        <v>14659</v>
      </c>
      <c r="G170" s="11" t="s">
        <v>2</v>
      </c>
      <c r="H170" s="11" t="s">
        <v>16</v>
      </c>
      <c r="I170" s="11" t="s">
        <v>4</v>
      </c>
      <c r="J170" s="13">
        <v>1</v>
      </c>
      <c r="K170" s="12">
        <v>748730.61</v>
      </c>
      <c r="L170" s="12">
        <v>0</v>
      </c>
      <c r="M170" s="12">
        <v>0</v>
      </c>
      <c r="N170" s="12">
        <f t="shared" si="7"/>
        <v>748730.61</v>
      </c>
      <c r="O170" s="11" t="s">
        <v>5</v>
      </c>
      <c r="P170" s="13">
        <v>0</v>
      </c>
      <c r="Q170" s="11" t="s">
        <v>6</v>
      </c>
      <c r="R170" s="13">
        <v>0</v>
      </c>
      <c r="S170" s="13">
        <v>0</v>
      </c>
      <c r="T170" s="11" t="s">
        <v>7</v>
      </c>
      <c r="U170" s="11" t="s">
        <v>8</v>
      </c>
      <c r="V170" s="15">
        <v>0</v>
      </c>
      <c r="W170" s="13">
        <v>0</v>
      </c>
      <c r="X170" s="15">
        <v>0</v>
      </c>
      <c r="Y170" s="15">
        <v>0</v>
      </c>
      <c r="Z170" s="13">
        <v>0</v>
      </c>
      <c r="AA170" s="15">
        <v>0</v>
      </c>
      <c r="AB170" s="13">
        <v>0</v>
      </c>
      <c r="AC170" s="15">
        <v>0</v>
      </c>
      <c r="AD170" s="13">
        <v>0</v>
      </c>
      <c r="AE170" s="15">
        <v>0</v>
      </c>
      <c r="AF170" s="13">
        <v>0</v>
      </c>
      <c r="AG170" s="15">
        <v>0</v>
      </c>
      <c r="AH170" s="13">
        <v>0</v>
      </c>
      <c r="AI170" s="15">
        <v>0</v>
      </c>
      <c r="AJ170" s="11" t="s">
        <v>17</v>
      </c>
      <c r="AK170" s="11" t="s">
        <v>13</v>
      </c>
      <c r="AL170" s="22">
        <f t="shared" si="6"/>
        <v>2204</v>
      </c>
      <c r="AM170" s="11" t="str">
        <f>VLOOKUP(O170,Sheet2!$D$6:$E$14,2,FALSE)</f>
        <v>Spare parts</v>
      </c>
      <c r="AN170" s="11" t="str">
        <f>VLOOKUP(F170,Sheet2!$E$10:$F$13,2,FALSE)</f>
        <v>SPM</v>
      </c>
      <c r="AO170" s="35" t="s">
        <v>14668</v>
      </c>
      <c r="AP170">
        <f>MATCH(AN170,Sheet2!$F$5:$F$18,0)</f>
        <v>6</v>
      </c>
      <c r="AQ170">
        <f>MATCH(AO170,Sheet2!$F$5:$K$5,0)</f>
        <v>6</v>
      </c>
      <c r="AR170" s="33">
        <f>INDEX(Sheet2!$F$5:$K$18,OPaL!AP170,OPaL!AQ170)</f>
        <v>0.15</v>
      </c>
      <c r="AS170" s="1">
        <f t="shared" si="8"/>
        <v>636421.01850000001</v>
      </c>
    </row>
    <row r="171" spans="1:45" x14ac:dyDescent="0.2">
      <c r="A171" s="11" t="s">
        <v>5235</v>
      </c>
      <c r="B171" s="11" t="s">
        <v>5236</v>
      </c>
      <c r="C171" s="11" t="s">
        <v>10003</v>
      </c>
      <c r="D171" s="21">
        <v>42784</v>
      </c>
      <c r="E171" s="21" t="s">
        <v>9697</v>
      </c>
      <c r="F171" s="21" t="s">
        <v>14659</v>
      </c>
      <c r="G171" s="11" t="s">
        <v>2</v>
      </c>
      <c r="H171" s="11" t="s">
        <v>16</v>
      </c>
      <c r="I171" s="11" t="s">
        <v>4</v>
      </c>
      <c r="J171" s="12">
        <v>1</v>
      </c>
      <c r="K171" s="12">
        <v>748478.3</v>
      </c>
      <c r="L171" s="12">
        <v>0</v>
      </c>
      <c r="M171" s="12">
        <v>0</v>
      </c>
      <c r="N171" s="12">
        <f t="shared" si="7"/>
        <v>748478.3</v>
      </c>
      <c r="O171" s="11" t="s">
        <v>5</v>
      </c>
      <c r="P171" s="13">
        <v>0</v>
      </c>
      <c r="Q171" s="11" t="s">
        <v>6</v>
      </c>
      <c r="R171" s="13">
        <v>0</v>
      </c>
      <c r="S171" s="13">
        <v>0</v>
      </c>
      <c r="T171" s="11" t="s">
        <v>7</v>
      </c>
      <c r="U171" s="11" t="s">
        <v>8</v>
      </c>
      <c r="V171" s="15">
        <v>0</v>
      </c>
      <c r="W171" s="13">
        <v>0</v>
      </c>
      <c r="X171" s="15">
        <v>0</v>
      </c>
      <c r="Y171" s="15">
        <v>0</v>
      </c>
      <c r="Z171" s="13">
        <v>0</v>
      </c>
      <c r="AA171" s="15">
        <v>0</v>
      </c>
      <c r="AB171" s="13">
        <v>0</v>
      </c>
      <c r="AC171" s="15">
        <v>0</v>
      </c>
      <c r="AD171" s="13">
        <v>0</v>
      </c>
      <c r="AE171" s="15">
        <v>0</v>
      </c>
      <c r="AF171" s="13">
        <v>0</v>
      </c>
      <c r="AG171" s="15">
        <v>0</v>
      </c>
      <c r="AH171" s="13">
        <v>0</v>
      </c>
      <c r="AI171" s="15">
        <v>0</v>
      </c>
      <c r="AJ171" s="11" t="s">
        <v>17</v>
      </c>
      <c r="AK171" s="11" t="s">
        <v>1398</v>
      </c>
      <c r="AL171" s="22">
        <f t="shared" si="6"/>
        <v>2508</v>
      </c>
      <c r="AM171" s="11" t="str">
        <f>VLOOKUP(O171,Sheet2!$D$6:$E$14,2,FALSE)</f>
        <v>Spare parts</v>
      </c>
      <c r="AN171" s="11" t="str">
        <f>VLOOKUP(F171,Sheet2!$E$10:$F$13,2,FALSE)</f>
        <v>SPM</v>
      </c>
      <c r="AO171" s="35" t="s">
        <v>14668</v>
      </c>
      <c r="AP171">
        <f>MATCH(AN171,Sheet2!$F$5:$F$18,0)</f>
        <v>6</v>
      </c>
      <c r="AQ171">
        <f>MATCH(AO171,Sheet2!$F$5:$K$5,0)</f>
        <v>6</v>
      </c>
      <c r="AR171" s="33">
        <f>INDEX(Sheet2!$F$5:$K$18,OPaL!AP171,OPaL!AQ171)</f>
        <v>0.15</v>
      </c>
      <c r="AS171" s="1">
        <f t="shared" si="8"/>
        <v>636206.55500000005</v>
      </c>
    </row>
    <row r="172" spans="1:45" x14ac:dyDescent="0.2">
      <c r="A172" s="11" t="s">
        <v>5965</v>
      </c>
      <c r="B172" s="11" t="s">
        <v>5966</v>
      </c>
      <c r="C172" s="11" t="s">
        <v>10004</v>
      </c>
      <c r="D172" s="21">
        <v>42941</v>
      </c>
      <c r="E172" s="21" t="s">
        <v>9697</v>
      </c>
      <c r="F172" s="21" t="s">
        <v>14659</v>
      </c>
      <c r="G172" s="11" t="s">
        <v>2</v>
      </c>
      <c r="H172" s="11" t="s">
        <v>3</v>
      </c>
      <c r="I172" s="11" t="s">
        <v>4</v>
      </c>
      <c r="J172" s="12">
        <v>20</v>
      </c>
      <c r="K172" s="12">
        <v>744960</v>
      </c>
      <c r="L172" s="12">
        <v>0</v>
      </c>
      <c r="M172" s="12">
        <v>0</v>
      </c>
      <c r="N172" s="12">
        <f t="shared" si="7"/>
        <v>744960</v>
      </c>
      <c r="O172" s="11" t="s">
        <v>5</v>
      </c>
      <c r="P172" s="13">
        <v>0</v>
      </c>
      <c r="Q172" s="11" t="s">
        <v>6</v>
      </c>
      <c r="R172" s="13">
        <v>0</v>
      </c>
      <c r="S172" s="13">
        <v>0</v>
      </c>
      <c r="T172" s="11" t="s">
        <v>7</v>
      </c>
      <c r="U172" s="11" t="s">
        <v>8</v>
      </c>
      <c r="V172" s="15">
        <v>0</v>
      </c>
      <c r="W172" s="13">
        <v>0</v>
      </c>
      <c r="X172" s="15">
        <v>0</v>
      </c>
      <c r="Y172" s="15">
        <v>0</v>
      </c>
      <c r="Z172" s="13">
        <v>0</v>
      </c>
      <c r="AA172" s="15">
        <v>0</v>
      </c>
      <c r="AB172" s="13">
        <v>0</v>
      </c>
      <c r="AC172" s="15">
        <v>0</v>
      </c>
      <c r="AD172" s="13">
        <v>0</v>
      </c>
      <c r="AE172" s="15">
        <v>0</v>
      </c>
      <c r="AF172" s="13">
        <v>0</v>
      </c>
      <c r="AG172" s="15">
        <v>0</v>
      </c>
      <c r="AH172" s="13">
        <v>0</v>
      </c>
      <c r="AI172" s="15">
        <v>0</v>
      </c>
      <c r="AJ172" s="11" t="s">
        <v>9</v>
      </c>
      <c r="AK172" s="11" t="s">
        <v>13</v>
      </c>
      <c r="AL172" s="22">
        <f t="shared" si="6"/>
        <v>2351</v>
      </c>
      <c r="AM172" s="11" t="str">
        <f>VLOOKUP(O172,Sheet2!$D$6:$E$14,2,FALSE)</f>
        <v>Spare parts</v>
      </c>
      <c r="AN172" s="11" t="str">
        <f>VLOOKUP(F172,Sheet2!$E$10:$F$13,2,FALSE)</f>
        <v>SPM</v>
      </c>
      <c r="AO172" s="35" t="s">
        <v>14668</v>
      </c>
      <c r="AP172">
        <f>MATCH(AN172,Sheet2!$F$5:$F$18,0)</f>
        <v>6</v>
      </c>
      <c r="AQ172">
        <f>MATCH(AO172,Sheet2!$F$5:$K$5,0)</f>
        <v>6</v>
      </c>
      <c r="AR172" s="33">
        <f>INDEX(Sheet2!$F$5:$K$18,OPaL!AP172,OPaL!AQ172)</f>
        <v>0.15</v>
      </c>
      <c r="AS172" s="1">
        <f t="shared" si="8"/>
        <v>633216</v>
      </c>
    </row>
    <row r="173" spans="1:45" x14ac:dyDescent="0.2">
      <c r="A173" s="11" t="s">
        <v>6457</v>
      </c>
      <c r="B173" s="11" t="s">
        <v>6458</v>
      </c>
      <c r="C173" s="11" t="s">
        <v>10005</v>
      </c>
      <c r="D173" s="21">
        <v>42941</v>
      </c>
      <c r="E173" s="21" t="s">
        <v>9697</v>
      </c>
      <c r="F173" s="21" t="s">
        <v>14659</v>
      </c>
      <c r="G173" s="11" t="s">
        <v>2</v>
      </c>
      <c r="H173" s="11" t="s">
        <v>3</v>
      </c>
      <c r="I173" s="11" t="s">
        <v>4</v>
      </c>
      <c r="J173" s="13">
        <v>20</v>
      </c>
      <c r="K173" s="12">
        <v>744960</v>
      </c>
      <c r="L173" s="12">
        <v>0</v>
      </c>
      <c r="M173" s="12">
        <v>0</v>
      </c>
      <c r="N173" s="12">
        <f t="shared" si="7"/>
        <v>744960</v>
      </c>
      <c r="O173" s="11" t="s">
        <v>5</v>
      </c>
      <c r="P173" s="13">
        <v>0</v>
      </c>
      <c r="Q173" s="11" t="s">
        <v>6</v>
      </c>
      <c r="R173" s="13">
        <v>0</v>
      </c>
      <c r="S173" s="13">
        <v>0</v>
      </c>
      <c r="T173" s="11" t="s">
        <v>7</v>
      </c>
      <c r="U173" s="11" t="s">
        <v>8</v>
      </c>
      <c r="V173" s="15">
        <v>0</v>
      </c>
      <c r="W173" s="13">
        <v>0</v>
      </c>
      <c r="X173" s="15">
        <v>0</v>
      </c>
      <c r="Y173" s="15">
        <v>0</v>
      </c>
      <c r="Z173" s="13">
        <v>0</v>
      </c>
      <c r="AA173" s="15">
        <v>0</v>
      </c>
      <c r="AB173" s="13">
        <v>0</v>
      </c>
      <c r="AC173" s="15">
        <v>0</v>
      </c>
      <c r="AD173" s="13">
        <v>0</v>
      </c>
      <c r="AE173" s="15">
        <v>0</v>
      </c>
      <c r="AF173" s="13">
        <v>0</v>
      </c>
      <c r="AG173" s="15">
        <v>0</v>
      </c>
      <c r="AH173" s="13">
        <v>0</v>
      </c>
      <c r="AI173" s="15">
        <v>0</v>
      </c>
      <c r="AJ173" s="11" t="s">
        <v>9</v>
      </c>
      <c r="AK173" s="11" t="s">
        <v>13</v>
      </c>
      <c r="AL173" s="22">
        <f t="shared" si="6"/>
        <v>2351</v>
      </c>
      <c r="AM173" s="11" t="str">
        <f>VLOOKUP(O173,Sheet2!$D$6:$E$14,2,FALSE)</f>
        <v>Spare parts</v>
      </c>
      <c r="AN173" s="11" t="str">
        <f>VLOOKUP(F173,Sheet2!$E$10:$F$13,2,FALSE)</f>
        <v>SPM</v>
      </c>
      <c r="AO173" s="35" t="s">
        <v>14668</v>
      </c>
      <c r="AP173">
        <f>MATCH(AN173,Sheet2!$F$5:$F$18,0)</f>
        <v>6</v>
      </c>
      <c r="AQ173">
        <f>MATCH(AO173,Sheet2!$F$5:$K$5,0)</f>
        <v>6</v>
      </c>
      <c r="AR173" s="33">
        <f>INDEX(Sheet2!$F$5:$K$18,OPaL!AP173,OPaL!AQ173)</f>
        <v>0.15</v>
      </c>
      <c r="AS173" s="1">
        <f t="shared" si="8"/>
        <v>633216</v>
      </c>
    </row>
    <row r="174" spans="1:45" x14ac:dyDescent="0.2">
      <c r="A174" s="11" t="s">
        <v>6461</v>
      </c>
      <c r="B174" s="11" t="s">
        <v>6462</v>
      </c>
      <c r="C174" s="11" t="s">
        <v>10006</v>
      </c>
      <c r="D174" s="21">
        <v>42941</v>
      </c>
      <c r="E174" s="21" t="s">
        <v>9697</v>
      </c>
      <c r="F174" s="21" t="s">
        <v>14659</v>
      </c>
      <c r="G174" s="11" t="s">
        <v>2</v>
      </c>
      <c r="H174" s="11" t="s">
        <v>3</v>
      </c>
      <c r="I174" s="11" t="s">
        <v>4</v>
      </c>
      <c r="J174" s="13">
        <v>20</v>
      </c>
      <c r="K174" s="12">
        <v>744960</v>
      </c>
      <c r="L174" s="12">
        <v>0</v>
      </c>
      <c r="M174" s="12">
        <v>0</v>
      </c>
      <c r="N174" s="12">
        <f t="shared" si="7"/>
        <v>744960</v>
      </c>
      <c r="O174" s="11" t="s">
        <v>5</v>
      </c>
      <c r="P174" s="13">
        <v>0</v>
      </c>
      <c r="Q174" s="11" t="s">
        <v>6</v>
      </c>
      <c r="R174" s="13">
        <v>0</v>
      </c>
      <c r="S174" s="13">
        <v>0</v>
      </c>
      <c r="T174" s="11" t="s">
        <v>7</v>
      </c>
      <c r="U174" s="11" t="s">
        <v>8</v>
      </c>
      <c r="V174" s="15">
        <v>0</v>
      </c>
      <c r="W174" s="13">
        <v>0</v>
      </c>
      <c r="X174" s="15">
        <v>0</v>
      </c>
      <c r="Y174" s="15">
        <v>0</v>
      </c>
      <c r="Z174" s="13">
        <v>0</v>
      </c>
      <c r="AA174" s="15">
        <v>0</v>
      </c>
      <c r="AB174" s="13">
        <v>0</v>
      </c>
      <c r="AC174" s="15">
        <v>0</v>
      </c>
      <c r="AD174" s="13">
        <v>0</v>
      </c>
      <c r="AE174" s="15">
        <v>0</v>
      </c>
      <c r="AF174" s="13">
        <v>0</v>
      </c>
      <c r="AG174" s="15">
        <v>0</v>
      </c>
      <c r="AH174" s="13">
        <v>0</v>
      </c>
      <c r="AI174" s="15">
        <v>0</v>
      </c>
      <c r="AJ174" s="11" t="s">
        <v>9</v>
      </c>
      <c r="AK174" s="11" t="s">
        <v>13</v>
      </c>
      <c r="AL174" s="22">
        <f t="shared" si="6"/>
        <v>2351</v>
      </c>
      <c r="AM174" s="11" t="str">
        <f>VLOOKUP(O174,Sheet2!$D$6:$E$14,2,FALSE)</f>
        <v>Spare parts</v>
      </c>
      <c r="AN174" s="11" t="str">
        <f>VLOOKUP(F174,Sheet2!$E$10:$F$13,2,FALSE)</f>
        <v>SPM</v>
      </c>
      <c r="AO174" s="35" t="s">
        <v>14668</v>
      </c>
      <c r="AP174">
        <f>MATCH(AN174,Sheet2!$F$5:$F$18,0)</f>
        <v>6</v>
      </c>
      <c r="AQ174">
        <f>MATCH(AO174,Sheet2!$F$5:$K$5,0)</f>
        <v>6</v>
      </c>
      <c r="AR174" s="33">
        <f>INDEX(Sheet2!$F$5:$K$18,OPaL!AP174,OPaL!AQ174)</f>
        <v>0.15</v>
      </c>
      <c r="AS174" s="1">
        <f t="shared" si="8"/>
        <v>633216</v>
      </c>
    </row>
    <row r="175" spans="1:45" x14ac:dyDescent="0.2">
      <c r="A175" s="11" t="s">
        <v>5265</v>
      </c>
      <c r="B175" s="11" t="s">
        <v>5266</v>
      </c>
      <c r="C175" s="11" t="s">
        <v>10007</v>
      </c>
      <c r="D175" s="21">
        <v>42784</v>
      </c>
      <c r="E175" s="21" t="s">
        <v>9697</v>
      </c>
      <c r="F175" s="21" t="s">
        <v>14659</v>
      </c>
      <c r="G175" s="11" t="s">
        <v>2</v>
      </c>
      <c r="H175" s="11" t="s">
        <v>16</v>
      </c>
      <c r="I175" s="11" t="s">
        <v>4</v>
      </c>
      <c r="J175" s="12">
        <v>1</v>
      </c>
      <c r="K175" s="12">
        <v>730586.06</v>
      </c>
      <c r="L175" s="12">
        <v>0</v>
      </c>
      <c r="M175" s="12">
        <v>0</v>
      </c>
      <c r="N175" s="12">
        <f t="shared" si="7"/>
        <v>730586.06</v>
      </c>
      <c r="O175" s="11" t="s">
        <v>5</v>
      </c>
      <c r="P175" s="13">
        <v>0</v>
      </c>
      <c r="Q175" s="11" t="s">
        <v>6</v>
      </c>
      <c r="R175" s="13">
        <v>0</v>
      </c>
      <c r="S175" s="13">
        <v>0</v>
      </c>
      <c r="T175" s="11" t="s">
        <v>7</v>
      </c>
      <c r="U175" s="11" t="s">
        <v>8</v>
      </c>
      <c r="V175" s="15">
        <v>0</v>
      </c>
      <c r="W175" s="13">
        <v>0</v>
      </c>
      <c r="X175" s="15">
        <v>0</v>
      </c>
      <c r="Y175" s="15">
        <v>0</v>
      </c>
      <c r="Z175" s="13">
        <v>0</v>
      </c>
      <c r="AA175" s="15">
        <v>0</v>
      </c>
      <c r="AB175" s="13">
        <v>0</v>
      </c>
      <c r="AC175" s="15">
        <v>0</v>
      </c>
      <c r="AD175" s="13">
        <v>0</v>
      </c>
      <c r="AE175" s="15">
        <v>0</v>
      </c>
      <c r="AF175" s="13">
        <v>0</v>
      </c>
      <c r="AG175" s="15">
        <v>0</v>
      </c>
      <c r="AH175" s="13">
        <v>0</v>
      </c>
      <c r="AI175" s="15">
        <v>0</v>
      </c>
      <c r="AJ175" s="11" t="s">
        <v>17</v>
      </c>
      <c r="AK175" s="11" t="s">
        <v>1398</v>
      </c>
      <c r="AL175" s="22">
        <f t="shared" si="6"/>
        <v>2508</v>
      </c>
      <c r="AM175" s="11" t="str">
        <f>VLOOKUP(O175,Sheet2!$D$6:$E$14,2,FALSE)</f>
        <v>Spare parts</v>
      </c>
      <c r="AN175" s="11" t="str">
        <f>VLOOKUP(F175,Sheet2!$E$10:$F$13,2,FALSE)</f>
        <v>SPM</v>
      </c>
      <c r="AO175" s="35" t="s">
        <v>14668</v>
      </c>
      <c r="AP175">
        <f>MATCH(AN175,Sheet2!$F$5:$F$18,0)</f>
        <v>6</v>
      </c>
      <c r="AQ175">
        <f>MATCH(AO175,Sheet2!$F$5:$K$5,0)</f>
        <v>6</v>
      </c>
      <c r="AR175" s="33">
        <f>INDEX(Sheet2!$F$5:$K$18,OPaL!AP175,OPaL!AQ175)</f>
        <v>0.15</v>
      </c>
      <c r="AS175" s="1">
        <f t="shared" si="8"/>
        <v>620998.15100000007</v>
      </c>
    </row>
    <row r="176" spans="1:45" x14ac:dyDescent="0.2">
      <c r="A176" s="11" t="s">
        <v>998</v>
      </c>
      <c r="B176" s="11" t="s">
        <v>999</v>
      </c>
      <c r="C176" s="11" t="s">
        <v>10008</v>
      </c>
      <c r="D176" s="21">
        <v>42788</v>
      </c>
      <c r="E176" s="21" t="s">
        <v>9697</v>
      </c>
      <c r="F176" s="21" t="s">
        <v>14659</v>
      </c>
      <c r="G176" s="11" t="s">
        <v>2</v>
      </c>
      <c r="H176" s="11" t="s">
        <v>16</v>
      </c>
      <c r="I176" s="11" t="s">
        <v>4</v>
      </c>
      <c r="J176" s="12">
        <v>1</v>
      </c>
      <c r="K176" s="12">
        <v>730186.89</v>
      </c>
      <c r="L176" s="12">
        <v>0</v>
      </c>
      <c r="M176" s="12">
        <v>0</v>
      </c>
      <c r="N176" s="12">
        <f t="shared" si="7"/>
        <v>730186.89</v>
      </c>
      <c r="O176" s="11" t="s">
        <v>5</v>
      </c>
      <c r="P176" s="13">
        <v>0</v>
      </c>
      <c r="Q176" s="11" t="s">
        <v>6</v>
      </c>
      <c r="R176" s="13">
        <v>0</v>
      </c>
      <c r="S176" s="13">
        <v>0</v>
      </c>
      <c r="T176" s="11" t="s">
        <v>7</v>
      </c>
      <c r="U176" s="11" t="s">
        <v>8</v>
      </c>
      <c r="V176" s="15">
        <v>0</v>
      </c>
      <c r="W176" s="13">
        <v>0</v>
      </c>
      <c r="X176" s="15">
        <v>0</v>
      </c>
      <c r="Y176" s="15">
        <v>0</v>
      </c>
      <c r="Z176" s="13">
        <v>0</v>
      </c>
      <c r="AA176" s="15">
        <v>0</v>
      </c>
      <c r="AB176" s="13">
        <v>0</v>
      </c>
      <c r="AC176" s="15">
        <v>0</v>
      </c>
      <c r="AD176" s="13">
        <v>0</v>
      </c>
      <c r="AE176" s="15">
        <v>0</v>
      </c>
      <c r="AF176" s="13">
        <v>0</v>
      </c>
      <c r="AG176" s="15">
        <v>0</v>
      </c>
      <c r="AH176" s="13">
        <v>0</v>
      </c>
      <c r="AI176" s="15">
        <v>0</v>
      </c>
      <c r="AJ176" s="11" t="s">
        <v>17</v>
      </c>
      <c r="AK176" s="11" t="s">
        <v>13</v>
      </c>
      <c r="AL176" s="22">
        <f t="shared" si="6"/>
        <v>2504</v>
      </c>
      <c r="AM176" s="11" t="str">
        <f>VLOOKUP(O176,Sheet2!$D$6:$E$14,2,FALSE)</f>
        <v>Spare parts</v>
      </c>
      <c r="AN176" s="11" t="str">
        <f>VLOOKUP(F176,Sheet2!$E$10:$F$13,2,FALSE)</f>
        <v>SPM</v>
      </c>
      <c r="AO176" s="35" t="s">
        <v>14668</v>
      </c>
      <c r="AP176">
        <f>MATCH(AN176,Sheet2!$F$5:$F$18,0)</f>
        <v>6</v>
      </c>
      <c r="AQ176">
        <f>MATCH(AO176,Sheet2!$F$5:$K$5,0)</f>
        <v>6</v>
      </c>
      <c r="AR176" s="33">
        <f>INDEX(Sheet2!$F$5:$K$18,OPaL!AP176,OPaL!AQ176)</f>
        <v>0.15</v>
      </c>
      <c r="AS176" s="1">
        <f t="shared" si="8"/>
        <v>620658.85649999999</v>
      </c>
    </row>
    <row r="177" spans="1:45" x14ac:dyDescent="0.2">
      <c r="A177" s="11" t="s">
        <v>8175</v>
      </c>
      <c r="B177" s="11" t="s">
        <v>8176</v>
      </c>
      <c r="C177" s="11" t="s">
        <v>6</v>
      </c>
      <c r="D177" s="21">
        <v>43190</v>
      </c>
      <c r="E177" s="21"/>
      <c r="F177" s="21" t="s">
        <v>14656</v>
      </c>
      <c r="G177" s="11" t="s">
        <v>2</v>
      </c>
      <c r="H177" s="11" t="s">
        <v>8155</v>
      </c>
      <c r="I177" s="11" t="s">
        <v>2347</v>
      </c>
      <c r="J177" s="12">
        <v>1520</v>
      </c>
      <c r="K177" s="12">
        <v>729600</v>
      </c>
      <c r="L177" s="12">
        <v>0</v>
      </c>
      <c r="M177" s="12">
        <v>0</v>
      </c>
      <c r="N177" s="12">
        <f t="shared" si="7"/>
        <v>729600</v>
      </c>
      <c r="O177" s="11" t="s">
        <v>8149</v>
      </c>
      <c r="P177" s="13">
        <v>0</v>
      </c>
      <c r="Q177" s="11" t="s">
        <v>6</v>
      </c>
      <c r="R177" s="14">
        <v>0</v>
      </c>
      <c r="S177" s="14">
        <v>0</v>
      </c>
      <c r="T177" s="11" t="s">
        <v>7</v>
      </c>
      <c r="U177" s="11" t="s">
        <v>8</v>
      </c>
      <c r="V177" s="15">
        <v>0</v>
      </c>
      <c r="W177" s="14">
        <v>0</v>
      </c>
      <c r="X177" s="15">
        <v>0</v>
      </c>
      <c r="Y177" s="15">
        <v>0</v>
      </c>
      <c r="Z177" s="14">
        <v>0</v>
      </c>
      <c r="AA177" s="15">
        <v>0</v>
      </c>
      <c r="AB177" s="14">
        <v>0</v>
      </c>
      <c r="AC177" s="15">
        <v>0</v>
      </c>
      <c r="AD177" s="14">
        <v>0</v>
      </c>
      <c r="AE177" s="15">
        <v>0</v>
      </c>
      <c r="AF177" s="14">
        <v>0</v>
      </c>
      <c r="AG177" s="15">
        <v>0</v>
      </c>
      <c r="AH177" s="14">
        <v>0</v>
      </c>
      <c r="AI177" s="15">
        <v>0</v>
      </c>
      <c r="AJ177" s="11" t="s">
        <v>8156</v>
      </c>
      <c r="AK177" s="11" t="s">
        <v>8163</v>
      </c>
      <c r="AL177" s="22">
        <f t="shared" si="6"/>
        <v>2102</v>
      </c>
      <c r="AM177" s="11" t="str">
        <f>VLOOKUP(O177,Sheet2!$D$6:$E$14,2,FALSE)</f>
        <v>Raw Material</v>
      </c>
      <c r="AN177" s="11" t="str">
        <f>VLOOKUP(F177,Sheet2!$E$7:$F$8,2,FALSE)</f>
        <v>RMC</v>
      </c>
      <c r="AO177" s="35" t="s">
        <v>14668</v>
      </c>
      <c r="AP177">
        <f>MATCH(AN177,Sheet2!$F$5:$F$18,0)</f>
        <v>3</v>
      </c>
      <c r="AQ177">
        <f>MATCH(AO177,Sheet2!$F$5:$K$5,0)</f>
        <v>6</v>
      </c>
      <c r="AR177" s="33">
        <f>INDEX(Sheet2!$F$5:$K$18,OPaL!AP177,OPaL!AQ177)</f>
        <v>0</v>
      </c>
      <c r="AS177" s="1">
        <f t="shared" si="8"/>
        <v>729600</v>
      </c>
    </row>
    <row r="178" spans="1:45" x14ac:dyDescent="0.2">
      <c r="A178" s="11" t="s">
        <v>8278</v>
      </c>
      <c r="B178" s="11" t="s">
        <v>8279</v>
      </c>
      <c r="C178" s="11" t="s">
        <v>10009</v>
      </c>
      <c r="D178" s="21">
        <v>45291</v>
      </c>
      <c r="E178" s="21" t="s">
        <v>9695</v>
      </c>
      <c r="F178" s="21" t="s">
        <v>14656</v>
      </c>
      <c r="G178" s="11" t="s">
        <v>2</v>
      </c>
      <c r="H178" s="11" t="s">
        <v>8151</v>
      </c>
      <c r="I178" s="11" t="s">
        <v>8179</v>
      </c>
      <c r="J178" s="12">
        <v>9</v>
      </c>
      <c r="K178" s="12">
        <v>729000</v>
      </c>
      <c r="L178" s="12">
        <v>0</v>
      </c>
      <c r="M178" s="12">
        <v>0</v>
      </c>
      <c r="N178" s="12">
        <f t="shared" si="7"/>
        <v>729000</v>
      </c>
      <c r="O178" s="11" t="s">
        <v>8227</v>
      </c>
      <c r="P178" s="13">
        <v>0</v>
      </c>
      <c r="Q178" s="11" t="s">
        <v>6</v>
      </c>
      <c r="R178" s="14">
        <v>0</v>
      </c>
      <c r="S178" s="14">
        <v>0</v>
      </c>
      <c r="T178" s="11" t="s">
        <v>7</v>
      </c>
      <c r="U178" s="11" t="s">
        <v>8</v>
      </c>
      <c r="V178" s="15">
        <v>0</v>
      </c>
      <c r="W178" s="14">
        <v>0</v>
      </c>
      <c r="X178" s="15">
        <v>0</v>
      </c>
      <c r="Y178" s="15">
        <v>0</v>
      </c>
      <c r="Z178" s="14">
        <v>0</v>
      </c>
      <c r="AA178" s="15">
        <v>0</v>
      </c>
      <c r="AB178" s="14">
        <v>0</v>
      </c>
      <c r="AC178" s="15">
        <v>0</v>
      </c>
      <c r="AD178" s="14">
        <v>0</v>
      </c>
      <c r="AE178" s="15">
        <v>0</v>
      </c>
      <c r="AF178" s="14">
        <v>0</v>
      </c>
      <c r="AG178" s="15">
        <v>0</v>
      </c>
      <c r="AH178" s="14">
        <v>0</v>
      </c>
      <c r="AI178" s="15">
        <v>0</v>
      </c>
      <c r="AJ178" s="11" t="s">
        <v>8152</v>
      </c>
      <c r="AK178" s="11" t="s">
        <v>8163</v>
      </c>
      <c r="AL178" s="22">
        <f t="shared" si="6"/>
        <v>1</v>
      </c>
      <c r="AM178" s="11" t="str">
        <f>VLOOKUP(O178,Sheet2!$D$6:$E$14,2,FALSE)</f>
        <v>Consumables</v>
      </c>
      <c r="AN178" s="11" t="str">
        <f>VLOOKUP(F178,Sheet2!$E$15:$F$18,2,FALSE)</f>
        <v>CC</v>
      </c>
      <c r="AO178" s="35" t="s">
        <v>14664</v>
      </c>
      <c r="AP178">
        <f>MATCH(AN178,Sheet2!$F$5:$F$18,0)</f>
        <v>11</v>
      </c>
      <c r="AQ178">
        <f>MATCH(AO178,Sheet2!$F$5:$K$5,0)</f>
        <v>2</v>
      </c>
      <c r="AR178" s="33">
        <f>INDEX(Sheet2!$F$5:$K$18,OPaL!AP178,OPaL!AQ178)</f>
        <v>0</v>
      </c>
      <c r="AS178" s="1">
        <f t="shared" si="8"/>
        <v>729000</v>
      </c>
    </row>
    <row r="179" spans="1:45" x14ac:dyDescent="0.2">
      <c r="A179" s="11" t="s">
        <v>2459</v>
      </c>
      <c r="B179" s="11" t="s">
        <v>2460</v>
      </c>
      <c r="C179" s="11" t="s">
        <v>10010</v>
      </c>
      <c r="D179" s="21">
        <v>42424</v>
      </c>
      <c r="E179" s="21" t="s">
        <v>9701</v>
      </c>
      <c r="F179" s="21" t="s">
        <v>14659</v>
      </c>
      <c r="G179" s="11" t="s">
        <v>2</v>
      </c>
      <c r="H179" s="11" t="s">
        <v>16</v>
      </c>
      <c r="I179" s="11" t="s">
        <v>351</v>
      </c>
      <c r="J179" s="12">
        <v>1</v>
      </c>
      <c r="K179" s="12">
        <v>716086.03</v>
      </c>
      <c r="L179" s="12">
        <v>0</v>
      </c>
      <c r="M179" s="12">
        <v>0</v>
      </c>
      <c r="N179" s="12">
        <f t="shared" si="7"/>
        <v>716086.03</v>
      </c>
      <c r="O179" s="11" t="s">
        <v>5</v>
      </c>
      <c r="P179" s="13">
        <v>0</v>
      </c>
      <c r="Q179" s="11" t="s">
        <v>6</v>
      </c>
      <c r="R179" s="13">
        <v>0</v>
      </c>
      <c r="S179" s="13">
        <v>0</v>
      </c>
      <c r="T179" s="11" t="s">
        <v>7</v>
      </c>
      <c r="U179" s="11" t="s">
        <v>8</v>
      </c>
      <c r="V179" s="15">
        <v>0</v>
      </c>
      <c r="W179" s="13">
        <v>0</v>
      </c>
      <c r="X179" s="15">
        <v>0</v>
      </c>
      <c r="Y179" s="15">
        <v>0</v>
      </c>
      <c r="Z179" s="13">
        <v>0</v>
      </c>
      <c r="AA179" s="15">
        <v>0</v>
      </c>
      <c r="AB179" s="13">
        <v>0</v>
      </c>
      <c r="AC179" s="15">
        <v>0</v>
      </c>
      <c r="AD179" s="13">
        <v>0</v>
      </c>
      <c r="AE179" s="15">
        <v>0</v>
      </c>
      <c r="AF179" s="13">
        <v>0</v>
      </c>
      <c r="AG179" s="15">
        <v>0</v>
      </c>
      <c r="AH179" s="13">
        <v>0</v>
      </c>
      <c r="AI179" s="15">
        <v>0</v>
      </c>
      <c r="AJ179" s="11" t="s">
        <v>17</v>
      </c>
      <c r="AK179" s="11" t="s">
        <v>13</v>
      </c>
      <c r="AL179" s="22">
        <f t="shared" si="6"/>
        <v>2868</v>
      </c>
      <c r="AM179" s="11" t="str">
        <f>VLOOKUP(O179,Sheet2!$D$6:$E$14,2,FALSE)</f>
        <v>Spare parts</v>
      </c>
      <c r="AN179" s="11" t="str">
        <f>VLOOKUP(F179,Sheet2!$E$10:$F$13,2,FALSE)</f>
        <v>SPM</v>
      </c>
      <c r="AO179" s="35" t="s">
        <v>14668</v>
      </c>
      <c r="AP179">
        <f>MATCH(AN179,Sheet2!$F$5:$F$18,0)</f>
        <v>6</v>
      </c>
      <c r="AQ179">
        <f>MATCH(AO179,Sheet2!$F$5:$K$5,0)</f>
        <v>6</v>
      </c>
      <c r="AR179" s="33">
        <f>INDEX(Sheet2!$F$5:$K$18,OPaL!AP179,OPaL!AQ179)</f>
        <v>0.15</v>
      </c>
      <c r="AS179" s="1">
        <f t="shared" si="8"/>
        <v>608673.12549999997</v>
      </c>
    </row>
    <row r="180" spans="1:45" x14ac:dyDescent="0.2">
      <c r="A180" s="11" t="s">
        <v>6539</v>
      </c>
      <c r="B180" s="11" t="s">
        <v>6540</v>
      </c>
      <c r="C180" s="11" t="s">
        <v>10011</v>
      </c>
      <c r="D180" s="21">
        <v>42941</v>
      </c>
      <c r="E180" s="21" t="s">
        <v>9697</v>
      </c>
      <c r="F180" s="21" t="s">
        <v>14659</v>
      </c>
      <c r="G180" s="11" t="s">
        <v>2</v>
      </c>
      <c r="H180" s="11" t="s">
        <v>3</v>
      </c>
      <c r="I180" s="11" t="s">
        <v>4</v>
      </c>
      <c r="J180" s="13">
        <v>2</v>
      </c>
      <c r="K180" s="12">
        <v>711495</v>
      </c>
      <c r="L180" s="12">
        <v>0</v>
      </c>
      <c r="M180" s="12">
        <v>0</v>
      </c>
      <c r="N180" s="12">
        <f t="shared" si="7"/>
        <v>711495</v>
      </c>
      <c r="O180" s="11" t="s">
        <v>5</v>
      </c>
      <c r="P180" s="13">
        <v>0</v>
      </c>
      <c r="Q180" s="11" t="s">
        <v>6</v>
      </c>
      <c r="R180" s="13">
        <v>0</v>
      </c>
      <c r="S180" s="13">
        <v>0</v>
      </c>
      <c r="T180" s="11" t="s">
        <v>7</v>
      </c>
      <c r="U180" s="11" t="s">
        <v>8</v>
      </c>
      <c r="V180" s="15">
        <v>0</v>
      </c>
      <c r="W180" s="13">
        <v>0</v>
      </c>
      <c r="X180" s="15">
        <v>0</v>
      </c>
      <c r="Y180" s="15">
        <v>0</v>
      </c>
      <c r="Z180" s="13">
        <v>0</v>
      </c>
      <c r="AA180" s="15">
        <v>0</v>
      </c>
      <c r="AB180" s="13">
        <v>0</v>
      </c>
      <c r="AC180" s="15">
        <v>0</v>
      </c>
      <c r="AD180" s="13">
        <v>0</v>
      </c>
      <c r="AE180" s="15">
        <v>0</v>
      </c>
      <c r="AF180" s="13">
        <v>0</v>
      </c>
      <c r="AG180" s="15">
        <v>0</v>
      </c>
      <c r="AH180" s="13">
        <v>0</v>
      </c>
      <c r="AI180" s="15">
        <v>0</v>
      </c>
      <c r="AJ180" s="11" t="s">
        <v>9</v>
      </c>
      <c r="AK180" s="11" t="s">
        <v>13</v>
      </c>
      <c r="AL180" s="22">
        <f t="shared" si="6"/>
        <v>2351</v>
      </c>
      <c r="AM180" s="11" t="str">
        <f>VLOOKUP(O180,Sheet2!$D$6:$E$14,2,FALSE)</f>
        <v>Spare parts</v>
      </c>
      <c r="AN180" s="11" t="str">
        <f>VLOOKUP(F180,Sheet2!$E$10:$F$13,2,FALSE)</f>
        <v>SPM</v>
      </c>
      <c r="AO180" s="35" t="s">
        <v>14668</v>
      </c>
      <c r="AP180">
        <f>MATCH(AN180,Sheet2!$F$5:$F$18,0)</f>
        <v>6</v>
      </c>
      <c r="AQ180">
        <f>MATCH(AO180,Sheet2!$F$5:$K$5,0)</f>
        <v>6</v>
      </c>
      <c r="AR180" s="33">
        <f>INDEX(Sheet2!$F$5:$K$18,OPaL!AP180,OPaL!AQ180)</f>
        <v>0.15</v>
      </c>
      <c r="AS180" s="1">
        <f t="shared" si="8"/>
        <v>604770.75</v>
      </c>
    </row>
    <row r="181" spans="1:45" x14ac:dyDescent="0.2">
      <c r="A181" s="11" t="s">
        <v>1312</v>
      </c>
      <c r="B181" s="11" t="s">
        <v>1313</v>
      </c>
      <c r="C181" s="11" t="s">
        <v>10012</v>
      </c>
      <c r="D181" s="21">
        <v>45129</v>
      </c>
      <c r="E181" s="21" t="s">
        <v>9697</v>
      </c>
      <c r="F181" s="21" t="s">
        <v>14659</v>
      </c>
      <c r="G181" s="11" t="s">
        <v>2</v>
      </c>
      <c r="H181" s="11" t="s">
        <v>16</v>
      </c>
      <c r="I181" s="11" t="s">
        <v>4</v>
      </c>
      <c r="J181" s="13">
        <v>4</v>
      </c>
      <c r="K181" s="12">
        <v>711138.72</v>
      </c>
      <c r="L181" s="12">
        <v>0</v>
      </c>
      <c r="M181" s="12">
        <v>0</v>
      </c>
      <c r="N181" s="12">
        <f t="shared" si="7"/>
        <v>711138.72</v>
      </c>
      <c r="O181" s="11" t="s">
        <v>5</v>
      </c>
      <c r="P181" s="13">
        <v>0</v>
      </c>
      <c r="Q181" s="11" t="s">
        <v>6</v>
      </c>
      <c r="R181" s="13">
        <v>0</v>
      </c>
      <c r="S181" s="13">
        <v>0</v>
      </c>
      <c r="T181" s="11" t="s">
        <v>7</v>
      </c>
      <c r="U181" s="11" t="s">
        <v>8</v>
      </c>
      <c r="V181" s="15">
        <v>0</v>
      </c>
      <c r="W181" s="13">
        <v>0</v>
      </c>
      <c r="X181" s="15">
        <v>0</v>
      </c>
      <c r="Y181" s="15">
        <v>0</v>
      </c>
      <c r="Z181" s="13">
        <v>0</v>
      </c>
      <c r="AA181" s="15">
        <v>0</v>
      </c>
      <c r="AB181" s="13">
        <v>0</v>
      </c>
      <c r="AC181" s="15">
        <v>0</v>
      </c>
      <c r="AD181" s="13">
        <v>0</v>
      </c>
      <c r="AE181" s="15">
        <v>0</v>
      </c>
      <c r="AF181" s="13">
        <v>0</v>
      </c>
      <c r="AG181" s="15">
        <v>0</v>
      </c>
      <c r="AH181" s="13">
        <v>0</v>
      </c>
      <c r="AI181" s="15">
        <v>0</v>
      </c>
      <c r="AJ181" s="11" t="s">
        <v>17</v>
      </c>
      <c r="AK181" s="11" t="s">
        <v>13</v>
      </c>
      <c r="AL181" s="22">
        <f t="shared" si="6"/>
        <v>163</v>
      </c>
      <c r="AM181" s="11" t="str">
        <f>VLOOKUP(O181,Sheet2!$D$6:$E$14,2,FALSE)</f>
        <v>Spare parts</v>
      </c>
      <c r="AN181" s="11" t="str">
        <f>VLOOKUP(F181,Sheet2!$E$10:$F$13,2,FALSE)</f>
        <v>SPM</v>
      </c>
      <c r="AO181" s="35" t="s">
        <v>14665</v>
      </c>
      <c r="AP181">
        <f>MATCH(AN181,Sheet2!$F$5:$F$18,0)</f>
        <v>6</v>
      </c>
      <c r="AQ181">
        <f>MATCH(AO181,Sheet2!$F$5:$K$5,0)</f>
        <v>3</v>
      </c>
      <c r="AR181" s="33">
        <f>INDEX(Sheet2!$F$5:$K$18,OPaL!AP181,OPaL!AQ181)</f>
        <v>0</v>
      </c>
      <c r="AS181" s="1">
        <f t="shared" si="8"/>
        <v>711138.72</v>
      </c>
    </row>
    <row r="182" spans="1:45" x14ac:dyDescent="0.2">
      <c r="A182" s="11" t="s">
        <v>9470</v>
      </c>
      <c r="B182" s="11" t="s">
        <v>9471</v>
      </c>
      <c r="C182" s="11" t="s">
        <v>9884</v>
      </c>
      <c r="D182" s="21">
        <v>45260</v>
      </c>
      <c r="E182" s="21" t="s">
        <v>9694</v>
      </c>
      <c r="F182" s="21" t="s">
        <v>14657</v>
      </c>
      <c r="G182" s="11" t="s">
        <v>2</v>
      </c>
      <c r="H182" s="11" t="s">
        <v>8155</v>
      </c>
      <c r="I182" s="11" t="s">
        <v>1999</v>
      </c>
      <c r="J182" s="12">
        <v>600</v>
      </c>
      <c r="K182" s="12">
        <v>706311.38</v>
      </c>
      <c r="L182" s="12">
        <v>0</v>
      </c>
      <c r="M182" s="12">
        <v>0</v>
      </c>
      <c r="N182" s="12">
        <f t="shared" si="7"/>
        <v>706311.38</v>
      </c>
      <c r="O182" s="11" t="s">
        <v>8227</v>
      </c>
      <c r="P182" s="13">
        <v>0</v>
      </c>
      <c r="Q182" s="11" t="s">
        <v>6</v>
      </c>
      <c r="R182" s="13">
        <v>0</v>
      </c>
      <c r="S182" s="13">
        <v>0</v>
      </c>
      <c r="T182" s="11" t="s">
        <v>7</v>
      </c>
      <c r="U182" s="11" t="s">
        <v>8</v>
      </c>
      <c r="V182" s="15">
        <v>0</v>
      </c>
      <c r="W182" s="13">
        <v>0</v>
      </c>
      <c r="X182" s="15">
        <v>0</v>
      </c>
      <c r="Y182" s="15">
        <v>0</v>
      </c>
      <c r="Z182" s="13">
        <v>0</v>
      </c>
      <c r="AA182" s="15">
        <v>0</v>
      </c>
      <c r="AB182" s="13">
        <v>0</v>
      </c>
      <c r="AC182" s="15">
        <v>0</v>
      </c>
      <c r="AD182" s="13">
        <v>0</v>
      </c>
      <c r="AE182" s="15">
        <v>0</v>
      </c>
      <c r="AF182" s="13">
        <v>0</v>
      </c>
      <c r="AG182" s="15">
        <v>0</v>
      </c>
      <c r="AH182" s="13">
        <v>0</v>
      </c>
      <c r="AI182" s="15">
        <v>0</v>
      </c>
      <c r="AJ182" s="11" t="s">
        <v>8156</v>
      </c>
      <c r="AK182" s="11" t="s">
        <v>2554</v>
      </c>
      <c r="AL182" s="22">
        <f t="shared" si="6"/>
        <v>32</v>
      </c>
      <c r="AM182" s="11" t="str">
        <f>VLOOKUP(O182,Sheet2!$D$6:$E$14,2,FALSE)</f>
        <v>Consumables</v>
      </c>
      <c r="AN182" s="11" t="str">
        <f>VLOOKUP(F182,Sheet2!$E$15:$F$18,2,FALSE)</f>
        <v>CO</v>
      </c>
      <c r="AO182" s="35" t="s">
        <v>14664</v>
      </c>
      <c r="AP182">
        <f>MATCH(AN182,Sheet2!$F$5:$F$18,0)</f>
        <v>12</v>
      </c>
      <c r="AQ182">
        <f>MATCH(AO182,Sheet2!$F$5:$K$5,0)</f>
        <v>2</v>
      </c>
      <c r="AR182" s="33">
        <f>INDEX(Sheet2!$F$5:$K$18,OPaL!AP182,OPaL!AQ182)</f>
        <v>0</v>
      </c>
      <c r="AS182" s="1">
        <f t="shared" si="8"/>
        <v>706311.38</v>
      </c>
    </row>
    <row r="183" spans="1:45" x14ac:dyDescent="0.2">
      <c r="A183" s="11" t="s">
        <v>3589</v>
      </c>
      <c r="B183" s="11" t="s">
        <v>3590</v>
      </c>
      <c r="C183" s="11" t="s">
        <v>10013</v>
      </c>
      <c r="D183" s="21">
        <v>43189</v>
      </c>
      <c r="E183" s="21" t="s">
        <v>9697</v>
      </c>
      <c r="F183" s="21" t="s">
        <v>14658</v>
      </c>
      <c r="G183" s="11" t="s">
        <v>2</v>
      </c>
      <c r="H183" s="11" t="s">
        <v>16</v>
      </c>
      <c r="I183" s="11" t="s">
        <v>4</v>
      </c>
      <c r="J183" s="12">
        <v>1</v>
      </c>
      <c r="K183" s="12">
        <v>695916.05</v>
      </c>
      <c r="L183" s="12">
        <v>0</v>
      </c>
      <c r="M183" s="12">
        <v>0</v>
      </c>
      <c r="N183" s="12">
        <f t="shared" si="7"/>
        <v>695916.05</v>
      </c>
      <c r="O183" s="11" t="s">
        <v>5</v>
      </c>
      <c r="P183" s="13">
        <v>0</v>
      </c>
      <c r="Q183" s="11" t="s">
        <v>6</v>
      </c>
      <c r="R183" s="13">
        <v>0</v>
      </c>
      <c r="S183" s="13">
        <v>0</v>
      </c>
      <c r="T183" s="11" t="s">
        <v>7</v>
      </c>
      <c r="U183" s="11" t="s">
        <v>8</v>
      </c>
      <c r="V183" s="15">
        <v>0</v>
      </c>
      <c r="W183" s="13">
        <v>0</v>
      </c>
      <c r="X183" s="15">
        <v>0</v>
      </c>
      <c r="Y183" s="15">
        <v>0</v>
      </c>
      <c r="Z183" s="13">
        <v>0</v>
      </c>
      <c r="AA183" s="15">
        <v>0</v>
      </c>
      <c r="AB183" s="13">
        <v>0</v>
      </c>
      <c r="AC183" s="15">
        <v>0</v>
      </c>
      <c r="AD183" s="13">
        <v>0</v>
      </c>
      <c r="AE183" s="15">
        <v>0</v>
      </c>
      <c r="AF183" s="13">
        <v>0</v>
      </c>
      <c r="AG183" s="15">
        <v>0</v>
      </c>
      <c r="AH183" s="13">
        <v>0</v>
      </c>
      <c r="AI183" s="15">
        <v>0</v>
      </c>
      <c r="AJ183" s="11" t="s">
        <v>17</v>
      </c>
      <c r="AK183" s="11" t="s">
        <v>1398</v>
      </c>
      <c r="AL183" s="22">
        <f t="shared" si="6"/>
        <v>2103</v>
      </c>
      <c r="AM183" s="11" t="str">
        <f>VLOOKUP(O183,Sheet2!$D$6:$E$14,2,FALSE)</f>
        <v>Spare parts</v>
      </c>
      <c r="AN183" s="11" t="str">
        <f>VLOOKUP(F183,Sheet2!$E$10:$F$13,2,FALSE)</f>
        <v>SPE</v>
      </c>
      <c r="AO183" s="35" t="s">
        <v>14668</v>
      </c>
      <c r="AP183">
        <f>MATCH(AN183,Sheet2!$F$5:$F$18,0)</f>
        <v>7</v>
      </c>
      <c r="AQ183">
        <f>MATCH(AO183,Sheet2!$F$5:$K$5,0)</f>
        <v>6</v>
      </c>
      <c r="AR183" s="33">
        <f>INDEX(Sheet2!$F$5:$K$18,OPaL!AP183,OPaL!AQ183)</f>
        <v>0.15</v>
      </c>
      <c r="AS183" s="1">
        <f t="shared" si="8"/>
        <v>591528.64250000007</v>
      </c>
    </row>
    <row r="184" spans="1:45" x14ac:dyDescent="0.2">
      <c r="A184" s="11" t="s">
        <v>1306</v>
      </c>
      <c r="B184" s="11" t="s">
        <v>1307</v>
      </c>
      <c r="C184" s="11" t="s">
        <v>10014</v>
      </c>
      <c r="D184" s="21">
        <v>42788</v>
      </c>
      <c r="E184" s="21" t="s">
        <v>9697</v>
      </c>
      <c r="F184" s="21" t="s">
        <v>14659</v>
      </c>
      <c r="G184" s="11" t="s">
        <v>2</v>
      </c>
      <c r="H184" s="11" t="s">
        <v>16</v>
      </c>
      <c r="I184" s="11" t="s">
        <v>4</v>
      </c>
      <c r="J184" s="13">
        <v>16</v>
      </c>
      <c r="K184" s="12">
        <v>690820.32</v>
      </c>
      <c r="L184" s="12">
        <v>0</v>
      </c>
      <c r="M184" s="12">
        <v>0</v>
      </c>
      <c r="N184" s="12">
        <f t="shared" si="7"/>
        <v>690820.32</v>
      </c>
      <c r="O184" s="11" t="s">
        <v>5</v>
      </c>
      <c r="P184" s="13">
        <v>0</v>
      </c>
      <c r="Q184" s="11" t="s">
        <v>6</v>
      </c>
      <c r="R184" s="13">
        <v>0</v>
      </c>
      <c r="S184" s="13">
        <v>0</v>
      </c>
      <c r="T184" s="11" t="s">
        <v>7</v>
      </c>
      <c r="U184" s="11" t="s">
        <v>8</v>
      </c>
      <c r="V184" s="15">
        <v>0</v>
      </c>
      <c r="W184" s="13">
        <v>0</v>
      </c>
      <c r="X184" s="15">
        <v>0</v>
      </c>
      <c r="Y184" s="15">
        <v>0</v>
      </c>
      <c r="Z184" s="13">
        <v>0</v>
      </c>
      <c r="AA184" s="15">
        <v>0</v>
      </c>
      <c r="AB184" s="13">
        <v>0</v>
      </c>
      <c r="AC184" s="15">
        <v>0</v>
      </c>
      <c r="AD184" s="13">
        <v>0</v>
      </c>
      <c r="AE184" s="15">
        <v>0</v>
      </c>
      <c r="AF184" s="13">
        <v>0</v>
      </c>
      <c r="AG184" s="15">
        <v>0</v>
      </c>
      <c r="AH184" s="13">
        <v>0</v>
      </c>
      <c r="AI184" s="15">
        <v>0</v>
      </c>
      <c r="AJ184" s="11" t="s">
        <v>17</v>
      </c>
      <c r="AK184" s="11" t="s">
        <v>13</v>
      </c>
      <c r="AL184" s="22">
        <f t="shared" si="6"/>
        <v>2504</v>
      </c>
      <c r="AM184" s="11" t="str">
        <f>VLOOKUP(O184,Sheet2!$D$6:$E$14,2,FALSE)</f>
        <v>Spare parts</v>
      </c>
      <c r="AN184" s="11" t="str">
        <f>VLOOKUP(F184,Sheet2!$E$10:$F$13,2,FALSE)</f>
        <v>SPM</v>
      </c>
      <c r="AO184" s="35" t="s">
        <v>14668</v>
      </c>
      <c r="AP184">
        <f>MATCH(AN184,Sheet2!$F$5:$F$18,0)</f>
        <v>6</v>
      </c>
      <c r="AQ184">
        <f>MATCH(AO184,Sheet2!$F$5:$K$5,0)</f>
        <v>6</v>
      </c>
      <c r="AR184" s="33">
        <f>INDEX(Sheet2!$F$5:$K$18,OPaL!AP184,OPaL!AQ184)</f>
        <v>0.15</v>
      </c>
      <c r="AS184" s="1">
        <f t="shared" si="8"/>
        <v>587197.272</v>
      </c>
    </row>
    <row r="185" spans="1:45" x14ac:dyDescent="0.2">
      <c r="A185" s="11" t="s">
        <v>6361</v>
      </c>
      <c r="B185" s="11" t="s">
        <v>6362</v>
      </c>
      <c r="C185" s="11" t="s">
        <v>10015</v>
      </c>
      <c r="D185" s="21">
        <v>45196</v>
      </c>
      <c r="E185" s="21" t="s">
        <v>9697</v>
      </c>
      <c r="F185" s="21" t="s">
        <v>14659</v>
      </c>
      <c r="G185" s="11" t="s">
        <v>2</v>
      </c>
      <c r="H185" s="11" t="s">
        <v>3</v>
      </c>
      <c r="I185" s="11" t="s">
        <v>4</v>
      </c>
      <c r="J185" s="13">
        <v>2</v>
      </c>
      <c r="K185" s="12">
        <v>688740</v>
      </c>
      <c r="L185" s="12">
        <v>0</v>
      </c>
      <c r="M185" s="12">
        <v>0</v>
      </c>
      <c r="N185" s="12">
        <f t="shared" si="7"/>
        <v>688740</v>
      </c>
      <c r="O185" s="11" t="s">
        <v>5</v>
      </c>
      <c r="P185" s="13">
        <v>0</v>
      </c>
      <c r="Q185" s="11" t="s">
        <v>6</v>
      </c>
      <c r="R185" s="13">
        <v>0</v>
      </c>
      <c r="S185" s="13">
        <v>0</v>
      </c>
      <c r="T185" s="11" t="s">
        <v>7</v>
      </c>
      <c r="U185" s="11" t="s">
        <v>8</v>
      </c>
      <c r="V185" s="15">
        <v>0</v>
      </c>
      <c r="W185" s="13">
        <v>0</v>
      </c>
      <c r="X185" s="15">
        <v>0</v>
      </c>
      <c r="Y185" s="15">
        <v>0</v>
      </c>
      <c r="Z185" s="13">
        <v>0</v>
      </c>
      <c r="AA185" s="15">
        <v>0</v>
      </c>
      <c r="AB185" s="13">
        <v>0</v>
      </c>
      <c r="AC185" s="15">
        <v>0</v>
      </c>
      <c r="AD185" s="13">
        <v>0</v>
      </c>
      <c r="AE185" s="15">
        <v>0</v>
      </c>
      <c r="AF185" s="13">
        <v>0</v>
      </c>
      <c r="AG185" s="15">
        <v>0</v>
      </c>
      <c r="AH185" s="13">
        <v>0</v>
      </c>
      <c r="AI185" s="15">
        <v>0</v>
      </c>
      <c r="AJ185" s="11" t="s">
        <v>9</v>
      </c>
      <c r="AK185" s="11" t="s">
        <v>13</v>
      </c>
      <c r="AL185" s="22">
        <f t="shared" si="6"/>
        <v>96</v>
      </c>
      <c r="AM185" s="11" t="str">
        <f>VLOOKUP(O185,Sheet2!$D$6:$E$14,2,FALSE)</f>
        <v>Spare parts</v>
      </c>
      <c r="AN185" s="11" t="str">
        <f>VLOOKUP(F185,Sheet2!$E$10:$F$13,2,FALSE)</f>
        <v>SPM</v>
      </c>
      <c r="AO185" s="35" t="s">
        <v>14665</v>
      </c>
      <c r="AP185">
        <f>MATCH(AN185,Sheet2!$F$5:$F$18,0)</f>
        <v>6</v>
      </c>
      <c r="AQ185">
        <f>MATCH(AO185,Sheet2!$F$5:$K$5,0)</f>
        <v>3</v>
      </c>
      <c r="AR185" s="33">
        <f>INDEX(Sheet2!$F$5:$K$18,OPaL!AP185,OPaL!AQ185)</f>
        <v>0</v>
      </c>
      <c r="AS185" s="1">
        <f t="shared" si="8"/>
        <v>688740</v>
      </c>
    </row>
    <row r="186" spans="1:45" x14ac:dyDescent="0.2">
      <c r="A186" s="11" t="s">
        <v>1483</v>
      </c>
      <c r="B186" s="11" t="s">
        <v>1484</v>
      </c>
      <c r="C186" s="11" t="s">
        <v>10016</v>
      </c>
      <c r="D186" s="21">
        <v>43196</v>
      </c>
      <c r="E186" s="21" t="s">
        <v>9697</v>
      </c>
      <c r="F186" s="21" t="s">
        <v>14659</v>
      </c>
      <c r="G186" s="11" t="s">
        <v>2</v>
      </c>
      <c r="H186" s="11" t="s">
        <v>3</v>
      </c>
      <c r="I186" s="11" t="s">
        <v>4</v>
      </c>
      <c r="J186" s="12">
        <v>2</v>
      </c>
      <c r="K186" s="12">
        <v>681757.96</v>
      </c>
      <c r="L186" s="12">
        <v>0</v>
      </c>
      <c r="M186" s="12">
        <v>0</v>
      </c>
      <c r="N186" s="12">
        <f t="shared" si="7"/>
        <v>681757.96</v>
      </c>
      <c r="O186" s="11" t="s">
        <v>5</v>
      </c>
      <c r="P186" s="13">
        <v>0</v>
      </c>
      <c r="Q186" s="11" t="s">
        <v>6</v>
      </c>
      <c r="R186" s="13">
        <v>0</v>
      </c>
      <c r="S186" s="13">
        <v>0</v>
      </c>
      <c r="T186" s="11" t="s">
        <v>7</v>
      </c>
      <c r="U186" s="11" t="s">
        <v>8</v>
      </c>
      <c r="V186" s="15">
        <v>0</v>
      </c>
      <c r="W186" s="13">
        <v>0</v>
      </c>
      <c r="X186" s="15">
        <v>0</v>
      </c>
      <c r="Y186" s="15">
        <v>0</v>
      </c>
      <c r="Z186" s="13">
        <v>0</v>
      </c>
      <c r="AA186" s="15">
        <v>0</v>
      </c>
      <c r="AB186" s="13">
        <v>0</v>
      </c>
      <c r="AC186" s="15">
        <v>0</v>
      </c>
      <c r="AD186" s="13">
        <v>0</v>
      </c>
      <c r="AE186" s="15">
        <v>0</v>
      </c>
      <c r="AF186" s="13">
        <v>0</v>
      </c>
      <c r="AG186" s="15">
        <v>0</v>
      </c>
      <c r="AH186" s="13">
        <v>0</v>
      </c>
      <c r="AI186" s="15">
        <v>0</v>
      </c>
      <c r="AJ186" s="11" t="s">
        <v>9</v>
      </c>
      <c r="AK186" s="11" t="s">
        <v>10</v>
      </c>
      <c r="AL186" s="22">
        <f t="shared" si="6"/>
        <v>2096</v>
      </c>
      <c r="AM186" s="11" t="str">
        <f>VLOOKUP(O186,Sheet2!$D$6:$E$14,2,FALSE)</f>
        <v>Spare parts</v>
      </c>
      <c r="AN186" s="11" t="str">
        <f>VLOOKUP(F186,Sheet2!$E$10:$F$13,2,FALSE)</f>
        <v>SPM</v>
      </c>
      <c r="AO186" s="35" t="s">
        <v>14668</v>
      </c>
      <c r="AP186">
        <f>MATCH(AN186,Sheet2!$F$5:$F$18,0)</f>
        <v>6</v>
      </c>
      <c r="AQ186">
        <f>MATCH(AO186,Sheet2!$F$5:$K$5,0)</f>
        <v>6</v>
      </c>
      <c r="AR186" s="33">
        <f>INDEX(Sheet2!$F$5:$K$18,OPaL!AP186,OPaL!AQ186)</f>
        <v>0.15</v>
      </c>
      <c r="AS186" s="1">
        <f t="shared" si="8"/>
        <v>579494.26599999995</v>
      </c>
    </row>
    <row r="187" spans="1:45" x14ac:dyDescent="0.2">
      <c r="A187" s="11" t="s">
        <v>767</v>
      </c>
      <c r="B187" s="11" t="s">
        <v>768</v>
      </c>
      <c r="C187" s="11" t="s">
        <v>10017</v>
      </c>
      <c r="D187" s="21">
        <v>43088</v>
      </c>
      <c r="E187" s="21" t="s">
        <v>9697</v>
      </c>
      <c r="F187" s="21" t="s">
        <v>14659</v>
      </c>
      <c r="G187" s="11" t="s">
        <v>2</v>
      </c>
      <c r="H187" s="11" t="s">
        <v>16</v>
      </c>
      <c r="I187" s="11" t="s">
        <v>4</v>
      </c>
      <c r="J187" s="12">
        <v>2</v>
      </c>
      <c r="K187" s="12">
        <v>679617.02</v>
      </c>
      <c r="L187" s="12">
        <v>0</v>
      </c>
      <c r="M187" s="12">
        <v>0</v>
      </c>
      <c r="N187" s="12">
        <f t="shared" si="7"/>
        <v>679617.02</v>
      </c>
      <c r="O187" s="11" t="s">
        <v>5</v>
      </c>
      <c r="P187" s="13">
        <v>0</v>
      </c>
      <c r="Q187" s="11" t="s">
        <v>6</v>
      </c>
      <c r="R187" s="13">
        <v>0</v>
      </c>
      <c r="S187" s="13">
        <v>0</v>
      </c>
      <c r="T187" s="11" t="s">
        <v>7</v>
      </c>
      <c r="U187" s="11" t="s">
        <v>8</v>
      </c>
      <c r="V187" s="15">
        <v>0</v>
      </c>
      <c r="W187" s="13">
        <v>0</v>
      </c>
      <c r="X187" s="15">
        <v>0</v>
      </c>
      <c r="Y187" s="15">
        <v>0</v>
      </c>
      <c r="Z187" s="13">
        <v>0</v>
      </c>
      <c r="AA187" s="15">
        <v>0</v>
      </c>
      <c r="AB187" s="13">
        <v>0</v>
      </c>
      <c r="AC187" s="15">
        <v>0</v>
      </c>
      <c r="AD187" s="13">
        <v>0</v>
      </c>
      <c r="AE187" s="15">
        <v>0</v>
      </c>
      <c r="AF187" s="13">
        <v>0</v>
      </c>
      <c r="AG187" s="15">
        <v>0</v>
      </c>
      <c r="AH187" s="13">
        <v>0</v>
      </c>
      <c r="AI187" s="15">
        <v>0</v>
      </c>
      <c r="AJ187" s="11" t="s">
        <v>17</v>
      </c>
      <c r="AK187" s="11" t="s">
        <v>13</v>
      </c>
      <c r="AL187" s="22">
        <f t="shared" si="6"/>
        <v>2204</v>
      </c>
      <c r="AM187" s="11" t="str">
        <f>VLOOKUP(O187,Sheet2!$D$6:$E$14,2,FALSE)</f>
        <v>Spare parts</v>
      </c>
      <c r="AN187" s="11" t="str">
        <f>VLOOKUP(F187,Sheet2!$E$10:$F$13,2,FALSE)</f>
        <v>SPM</v>
      </c>
      <c r="AO187" s="35" t="s">
        <v>14668</v>
      </c>
      <c r="AP187">
        <f>MATCH(AN187,Sheet2!$F$5:$F$18,0)</f>
        <v>6</v>
      </c>
      <c r="AQ187">
        <f>MATCH(AO187,Sheet2!$F$5:$K$5,0)</f>
        <v>6</v>
      </c>
      <c r="AR187" s="33">
        <f>INDEX(Sheet2!$F$5:$K$18,OPaL!AP187,OPaL!AQ187)</f>
        <v>0.15</v>
      </c>
      <c r="AS187" s="1">
        <f t="shared" si="8"/>
        <v>577674.46699999995</v>
      </c>
    </row>
    <row r="188" spans="1:45" x14ac:dyDescent="0.2">
      <c r="A188" s="11" t="s">
        <v>5237</v>
      </c>
      <c r="B188" s="11" t="s">
        <v>5238</v>
      </c>
      <c r="C188" s="11" t="s">
        <v>10018</v>
      </c>
      <c r="D188" s="21">
        <v>42784</v>
      </c>
      <c r="E188" s="21" t="s">
        <v>9697</v>
      </c>
      <c r="F188" s="21" t="s">
        <v>14659</v>
      </c>
      <c r="G188" s="11" t="s">
        <v>2</v>
      </c>
      <c r="H188" s="11" t="s">
        <v>16</v>
      </c>
      <c r="I188" s="11" t="s">
        <v>4</v>
      </c>
      <c r="J188" s="12">
        <v>1</v>
      </c>
      <c r="K188" s="12">
        <v>666847.59</v>
      </c>
      <c r="L188" s="12">
        <v>0</v>
      </c>
      <c r="M188" s="12">
        <v>0</v>
      </c>
      <c r="N188" s="12">
        <f t="shared" si="7"/>
        <v>666847.59</v>
      </c>
      <c r="O188" s="11" t="s">
        <v>5</v>
      </c>
      <c r="P188" s="13">
        <v>0</v>
      </c>
      <c r="Q188" s="11" t="s">
        <v>6</v>
      </c>
      <c r="R188" s="13">
        <v>0</v>
      </c>
      <c r="S188" s="13">
        <v>0</v>
      </c>
      <c r="T188" s="11" t="s">
        <v>7</v>
      </c>
      <c r="U188" s="11" t="s">
        <v>8</v>
      </c>
      <c r="V188" s="15">
        <v>0</v>
      </c>
      <c r="W188" s="13">
        <v>0</v>
      </c>
      <c r="X188" s="15">
        <v>0</v>
      </c>
      <c r="Y188" s="15">
        <v>0</v>
      </c>
      <c r="Z188" s="13">
        <v>0</v>
      </c>
      <c r="AA188" s="15">
        <v>0</v>
      </c>
      <c r="AB188" s="13">
        <v>0</v>
      </c>
      <c r="AC188" s="15">
        <v>0</v>
      </c>
      <c r="AD188" s="13">
        <v>0</v>
      </c>
      <c r="AE188" s="15">
        <v>0</v>
      </c>
      <c r="AF188" s="13">
        <v>0</v>
      </c>
      <c r="AG188" s="15">
        <v>0</v>
      </c>
      <c r="AH188" s="13">
        <v>0</v>
      </c>
      <c r="AI188" s="15">
        <v>0</v>
      </c>
      <c r="AJ188" s="11" t="s">
        <v>17</v>
      </c>
      <c r="AK188" s="11" t="s">
        <v>1398</v>
      </c>
      <c r="AL188" s="22">
        <f t="shared" si="6"/>
        <v>2508</v>
      </c>
      <c r="AM188" s="11" t="str">
        <f>VLOOKUP(O188,Sheet2!$D$6:$E$14,2,FALSE)</f>
        <v>Spare parts</v>
      </c>
      <c r="AN188" s="11" t="str">
        <f>VLOOKUP(F188,Sheet2!$E$10:$F$13,2,FALSE)</f>
        <v>SPM</v>
      </c>
      <c r="AO188" s="35" t="s">
        <v>14668</v>
      </c>
      <c r="AP188">
        <f>MATCH(AN188,Sheet2!$F$5:$F$18,0)</f>
        <v>6</v>
      </c>
      <c r="AQ188">
        <f>MATCH(AO188,Sheet2!$F$5:$K$5,0)</f>
        <v>6</v>
      </c>
      <c r="AR188" s="33">
        <f>INDEX(Sheet2!$F$5:$K$18,OPaL!AP188,OPaL!AQ188)</f>
        <v>0.15</v>
      </c>
      <c r="AS188" s="1">
        <f t="shared" si="8"/>
        <v>566820.45149999997</v>
      </c>
    </row>
    <row r="189" spans="1:45" x14ac:dyDescent="0.2">
      <c r="A189" s="11" t="s">
        <v>3683</v>
      </c>
      <c r="B189" s="11" t="s">
        <v>3684</v>
      </c>
      <c r="C189" s="11" t="s">
        <v>10019</v>
      </c>
      <c r="D189" s="21">
        <v>42784</v>
      </c>
      <c r="E189" s="21" t="s">
        <v>9697</v>
      </c>
      <c r="F189" s="21" t="s">
        <v>14659</v>
      </c>
      <c r="G189" s="11" t="s">
        <v>2</v>
      </c>
      <c r="H189" s="11" t="s">
        <v>16</v>
      </c>
      <c r="I189" s="11" t="s">
        <v>4</v>
      </c>
      <c r="J189" s="12">
        <v>1</v>
      </c>
      <c r="K189" s="12">
        <v>665986.06000000006</v>
      </c>
      <c r="L189" s="12">
        <v>0</v>
      </c>
      <c r="M189" s="12">
        <v>0</v>
      </c>
      <c r="N189" s="12">
        <f t="shared" si="7"/>
        <v>665986.06000000006</v>
      </c>
      <c r="O189" s="11" t="s">
        <v>5</v>
      </c>
      <c r="P189" s="13">
        <v>0</v>
      </c>
      <c r="Q189" s="11" t="s">
        <v>6</v>
      </c>
      <c r="R189" s="13">
        <v>0</v>
      </c>
      <c r="S189" s="13">
        <v>0</v>
      </c>
      <c r="T189" s="11" t="s">
        <v>7</v>
      </c>
      <c r="U189" s="11" t="s">
        <v>8</v>
      </c>
      <c r="V189" s="15">
        <v>0</v>
      </c>
      <c r="W189" s="13">
        <v>0</v>
      </c>
      <c r="X189" s="15">
        <v>0</v>
      </c>
      <c r="Y189" s="15">
        <v>0</v>
      </c>
      <c r="Z189" s="13">
        <v>0</v>
      </c>
      <c r="AA189" s="15">
        <v>0</v>
      </c>
      <c r="AB189" s="13">
        <v>0</v>
      </c>
      <c r="AC189" s="15">
        <v>0</v>
      </c>
      <c r="AD189" s="13">
        <v>0</v>
      </c>
      <c r="AE189" s="15">
        <v>0</v>
      </c>
      <c r="AF189" s="13">
        <v>0</v>
      </c>
      <c r="AG189" s="15">
        <v>0</v>
      </c>
      <c r="AH189" s="13">
        <v>0</v>
      </c>
      <c r="AI189" s="15">
        <v>0</v>
      </c>
      <c r="AJ189" s="11" t="s">
        <v>17</v>
      </c>
      <c r="AK189" s="11" t="s">
        <v>1398</v>
      </c>
      <c r="AL189" s="22">
        <f t="shared" si="6"/>
        <v>2508</v>
      </c>
      <c r="AM189" s="11" t="str">
        <f>VLOOKUP(O189,Sheet2!$D$6:$E$14,2,FALSE)</f>
        <v>Spare parts</v>
      </c>
      <c r="AN189" s="11" t="str">
        <f>VLOOKUP(F189,Sheet2!$E$10:$F$13,2,FALSE)</f>
        <v>SPM</v>
      </c>
      <c r="AO189" s="35" t="s">
        <v>14668</v>
      </c>
      <c r="AP189">
        <f>MATCH(AN189,Sheet2!$F$5:$F$18,0)</f>
        <v>6</v>
      </c>
      <c r="AQ189">
        <f>MATCH(AO189,Sheet2!$F$5:$K$5,0)</f>
        <v>6</v>
      </c>
      <c r="AR189" s="33">
        <f>INDEX(Sheet2!$F$5:$K$18,OPaL!AP189,OPaL!AQ189)</f>
        <v>0.15</v>
      </c>
      <c r="AS189" s="1">
        <f t="shared" si="8"/>
        <v>566088.15100000007</v>
      </c>
    </row>
    <row r="190" spans="1:45" x14ac:dyDescent="0.2">
      <c r="A190" s="11" t="s">
        <v>5107</v>
      </c>
      <c r="B190" s="11" t="s">
        <v>5108</v>
      </c>
      <c r="C190" s="11" t="s">
        <v>10020</v>
      </c>
      <c r="D190" s="21">
        <v>42427</v>
      </c>
      <c r="E190" s="21" t="s">
        <v>9697</v>
      </c>
      <c r="F190" s="21" t="s">
        <v>14659</v>
      </c>
      <c r="G190" s="11" t="s">
        <v>2</v>
      </c>
      <c r="H190" s="11" t="s">
        <v>16</v>
      </c>
      <c r="I190" s="11" t="s">
        <v>4</v>
      </c>
      <c r="J190" s="12">
        <v>1</v>
      </c>
      <c r="K190" s="12">
        <v>663160</v>
      </c>
      <c r="L190" s="12">
        <v>0</v>
      </c>
      <c r="M190" s="12">
        <v>0</v>
      </c>
      <c r="N190" s="12">
        <f t="shared" si="7"/>
        <v>663160</v>
      </c>
      <c r="O190" s="11" t="s">
        <v>5</v>
      </c>
      <c r="P190" s="13">
        <v>0</v>
      </c>
      <c r="Q190" s="11" t="s">
        <v>6</v>
      </c>
      <c r="R190" s="13">
        <v>0</v>
      </c>
      <c r="S190" s="13">
        <v>0</v>
      </c>
      <c r="T190" s="11" t="s">
        <v>7</v>
      </c>
      <c r="U190" s="11" t="s">
        <v>8</v>
      </c>
      <c r="V190" s="15">
        <v>0</v>
      </c>
      <c r="W190" s="13">
        <v>0</v>
      </c>
      <c r="X190" s="15">
        <v>0</v>
      </c>
      <c r="Y190" s="15">
        <v>0</v>
      </c>
      <c r="Z190" s="13">
        <v>0</v>
      </c>
      <c r="AA190" s="15">
        <v>0</v>
      </c>
      <c r="AB190" s="13">
        <v>0</v>
      </c>
      <c r="AC190" s="15">
        <v>0</v>
      </c>
      <c r="AD190" s="13">
        <v>0</v>
      </c>
      <c r="AE190" s="15">
        <v>0</v>
      </c>
      <c r="AF190" s="13">
        <v>0</v>
      </c>
      <c r="AG190" s="15">
        <v>0</v>
      </c>
      <c r="AH190" s="13">
        <v>0</v>
      </c>
      <c r="AI190" s="15">
        <v>0</v>
      </c>
      <c r="AJ190" s="11" t="s">
        <v>17</v>
      </c>
      <c r="AK190" s="11" t="s">
        <v>1398</v>
      </c>
      <c r="AL190" s="22">
        <f t="shared" si="6"/>
        <v>2865</v>
      </c>
      <c r="AM190" s="11" t="str">
        <f>VLOOKUP(O190,Sheet2!$D$6:$E$14,2,FALSE)</f>
        <v>Spare parts</v>
      </c>
      <c r="AN190" s="11" t="str">
        <f>VLOOKUP(F190,Sheet2!$E$10:$F$13,2,FALSE)</f>
        <v>SPM</v>
      </c>
      <c r="AO190" s="35" t="s">
        <v>14668</v>
      </c>
      <c r="AP190">
        <f>MATCH(AN190,Sheet2!$F$5:$F$18,0)</f>
        <v>6</v>
      </c>
      <c r="AQ190">
        <f>MATCH(AO190,Sheet2!$F$5:$K$5,0)</f>
        <v>6</v>
      </c>
      <c r="AR190" s="33">
        <f>INDEX(Sheet2!$F$5:$K$18,OPaL!AP190,OPaL!AQ190)</f>
        <v>0.15</v>
      </c>
      <c r="AS190" s="1">
        <f t="shared" si="8"/>
        <v>563686</v>
      </c>
    </row>
    <row r="191" spans="1:45" x14ac:dyDescent="0.2">
      <c r="A191" s="11" t="s">
        <v>5317</v>
      </c>
      <c r="B191" s="11" t="s">
        <v>5318</v>
      </c>
      <c r="C191" s="11" t="s">
        <v>10021</v>
      </c>
      <c r="D191" s="21">
        <v>42971</v>
      </c>
      <c r="E191" s="21" t="s">
        <v>9697</v>
      </c>
      <c r="F191" s="21" t="s">
        <v>14659</v>
      </c>
      <c r="G191" s="11" t="s">
        <v>2</v>
      </c>
      <c r="H191" s="11" t="s">
        <v>16</v>
      </c>
      <c r="I191" s="11" t="s">
        <v>4</v>
      </c>
      <c r="J191" s="12">
        <v>4</v>
      </c>
      <c r="K191" s="12">
        <v>661078.66</v>
      </c>
      <c r="L191" s="12">
        <v>0</v>
      </c>
      <c r="M191" s="12">
        <v>0</v>
      </c>
      <c r="N191" s="12">
        <f t="shared" si="7"/>
        <v>661078.66</v>
      </c>
      <c r="O191" s="11" t="s">
        <v>5</v>
      </c>
      <c r="P191" s="13">
        <v>0</v>
      </c>
      <c r="Q191" s="11" t="s">
        <v>6</v>
      </c>
      <c r="R191" s="13">
        <v>0</v>
      </c>
      <c r="S191" s="13">
        <v>0</v>
      </c>
      <c r="T191" s="11" t="s">
        <v>7</v>
      </c>
      <c r="U191" s="11" t="s">
        <v>8</v>
      </c>
      <c r="V191" s="15">
        <v>0</v>
      </c>
      <c r="W191" s="13">
        <v>0</v>
      </c>
      <c r="X191" s="15">
        <v>0</v>
      </c>
      <c r="Y191" s="15">
        <v>0</v>
      </c>
      <c r="Z191" s="13">
        <v>0</v>
      </c>
      <c r="AA191" s="15">
        <v>0</v>
      </c>
      <c r="AB191" s="13">
        <v>0</v>
      </c>
      <c r="AC191" s="15">
        <v>0</v>
      </c>
      <c r="AD191" s="13">
        <v>0</v>
      </c>
      <c r="AE191" s="15">
        <v>0</v>
      </c>
      <c r="AF191" s="13">
        <v>0</v>
      </c>
      <c r="AG191" s="15">
        <v>0</v>
      </c>
      <c r="AH191" s="13">
        <v>0</v>
      </c>
      <c r="AI191" s="15">
        <v>0</v>
      </c>
      <c r="AJ191" s="11" t="s">
        <v>17</v>
      </c>
      <c r="AK191" s="11" t="s">
        <v>1398</v>
      </c>
      <c r="AL191" s="22">
        <f t="shared" si="6"/>
        <v>2321</v>
      </c>
      <c r="AM191" s="11" t="str">
        <f>VLOOKUP(O191,Sheet2!$D$6:$E$14,2,FALSE)</f>
        <v>Spare parts</v>
      </c>
      <c r="AN191" s="11" t="str">
        <f>VLOOKUP(F191,Sheet2!$E$10:$F$13,2,FALSE)</f>
        <v>SPM</v>
      </c>
      <c r="AO191" s="35" t="s">
        <v>14668</v>
      </c>
      <c r="AP191">
        <f>MATCH(AN191,Sheet2!$F$5:$F$18,0)</f>
        <v>6</v>
      </c>
      <c r="AQ191">
        <f>MATCH(AO191,Sheet2!$F$5:$K$5,0)</f>
        <v>6</v>
      </c>
      <c r="AR191" s="33">
        <f>INDEX(Sheet2!$F$5:$K$18,OPaL!AP191,OPaL!AQ191)</f>
        <v>0.15</v>
      </c>
      <c r="AS191" s="1">
        <f t="shared" si="8"/>
        <v>561916.86100000003</v>
      </c>
    </row>
    <row r="192" spans="1:45" x14ac:dyDescent="0.2">
      <c r="A192" s="11" t="s">
        <v>9556</v>
      </c>
      <c r="B192" s="11" t="s">
        <v>9557</v>
      </c>
      <c r="C192" s="11" t="s">
        <v>10022</v>
      </c>
      <c r="D192" s="21">
        <v>44816</v>
      </c>
      <c r="E192" s="21" t="s">
        <v>9714</v>
      </c>
      <c r="F192" s="21" t="s">
        <v>14659</v>
      </c>
      <c r="G192" s="11" t="s">
        <v>2</v>
      </c>
      <c r="H192" s="11" t="s">
        <v>350</v>
      </c>
      <c r="I192" s="11" t="s">
        <v>4</v>
      </c>
      <c r="J192" s="12">
        <v>2</v>
      </c>
      <c r="K192" s="12">
        <v>660508</v>
      </c>
      <c r="L192" s="12">
        <v>0</v>
      </c>
      <c r="M192" s="12">
        <v>0</v>
      </c>
      <c r="N192" s="12">
        <f t="shared" si="7"/>
        <v>660508</v>
      </c>
      <c r="O192" s="11" t="s">
        <v>8227</v>
      </c>
      <c r="P192" s="13">
        <v>0</v>
      </c>
      <c r="Q192" s="11" t="s">
        <v>6</v>
      </c>
      <c r="R192" s="13">
        <v>0</v>
      </c>
      <c r="S192" s="13">
        <v>0</v>
      </c>
      <c r="T192" s="11" t="s">
        <v>7</v>
      </c>
      <c r="U192" s="11" t="s">
        <v>8</v>
      </c>
      <c r="V192" s="15">
        <v>0</v>
      </c>
      <c r="W192" s="13">
        <v>0</v>
      </c>
      <c r="X192" s="15">
        <v>0</v>
      </c>
      <c r="Y192" s="15">
        <v>0</v>
      </c>
      <c r="Z192" s="13">
        <v>0</v>
      </c>
      <c r="AA192" s="15">
        <v>0</v>
      </c>
      <c r="AB192" s="13">
        <v>0</v>
      </c>
      <c r="AC192" s="15">
        <v>0</v>
      </c>
      <c r="AD192" s="13">
        <v>0</v>
      </c>
      <c r="AE192" s="15">
        <v>0</v>
      </c>
      <c r="AF192" s="13">
        <v>0</v>
      </c>
      <c r="AG192" s="15">
        <v>0</v>
      </c>
      <c r="AH192" s="13">
        <v>0</v>
      </c>
      <c r="AI192" s="15">
        <v>0</v>
      </c>
      <c r="AJ192" s="11" t="s">
        <v>352</v>
      </c>
      <c r="AK192" s="11" t="s">
        <v>8228</v>
      </c>
      <c r="AL192" s="22">
        <f t="shared" si="6"/>
        <v>476</v>
      </c>
      <c r="AM192" s="11" t="str">
        <f>VLOOKUP(O192,Sheet2!$D$6:$E$14,2,FALSE)</f>
        <v>Consumables</v>
      </c>
      <c r="AN192" s="11" t="str">
        <f>VLOOKUP(F192,Sheet2!$E$15:$F$18,2,FALSE)</f>
        <v>CM</v>
      </c>
      <c r="AO192" s="35" t="s">
        <v>14668</v>
      </c>
      <c r="AP192">
        <f>MATCH(AN192,Sheet2!$F$5:$F$18,0)</f>
        <v>13</v>
      </c>
      <c r="AQ192">
        <f>MATCH(AO192,Sheet2!$F$5:$K$5,0)</f>
        <v>6</v>
      </c>
      <c r="AR192" s="33">
        <f>INDEX(Sheet2!$F$5:$K$18,OPaL!AP192,OPaL!AQ192)</f>
        <v>0.2</v>
      </c>
      <c r="AS192" s="1">
        <f t="shared" si="8"/>
        <v>528406.4</v>
      </c>
    </row>
    <row r="193" spans="1:45" x14ac:dyDescent="0.2">
      <c r="A193" s="11" t="s">
        <v>2931</v>
      </c>
      <c r="B193" s="11" t="s">
        <v>2932</v>
      </c>
      <c r="C193" s="11" t="s">
        <v>10023</v>
      </c>
      <c r="D193" s="21">
        <v>44742</v>
      </c>
      <c r="E193" s="21" t="s">
        <v>9697</v>
      </c>
      <c r="F193" s="21" t="s">
        <v>14659</v>
      </c>
      <c r="G193" s="11" t="s">
        <v>2</v>
      </c>
      <c r="H193" s="11" t="s">
        <v>3</v>
      </c>
      <c r="I193" s="11" t="s">
        <v>351</v>
      </c>
      <c r="J193" s="12">
        <v>3</v>
      </c>
      <c r="K193" s="12">
        <v>654553.32999999996</v>
      </c>
      <c r="L193" s="12">
        <v>0</v>
      </c>
      <c r="M193" s="12">
        <v>0</v>
      </c>
      <c r="N193" s="12">
        <f t="shared" si="7"/>
        <v>654553.32999999996</v>
      </c>
      <c r="O193" s="11" t="s">
        <v>5</v>
      </c>
      <c r="P193" s="13">
        <v>0</v>
      </c>
      <c r="Q193" s="11" t="s">
        <v>6</v>
      </c>
      <c r="R193" s="13">
        <v>0</v>
      </c>
      <c r="S193" s="13">
        <v>0</v>
      </c>
      <c r="T193" s="11" t="s">
        <v>7</v>
      </c>
      <c r="U193" s="11" t="s">
        <v>8</v>
      </c>
      <c r="V193" s="15">
        <v>0</v>
      </c>
      <c r="W193" s="13">
        <v>0</v>
      </c>
      <c r="X193" s="15">
        <v>0</v>
      </c>
      <c r="Y193" s="15">
        <v>0</v>
      </c>
      <c r="Z193" s="13">
        <v>0</v>
      </c>
      <c r="AA193" s="15">
        <v>0</v>
      </c>
      <c r="AB193" s="13">
        <v>0</v>
      </c>
      <c r="AC193" s="15">
        <v>0</v>
      </c>
      <c r="AD193" s="13">
        <v>0</v>
      </c>
      <c r="AE193" s="15">
        <v>0</v>
      </c>
      <c r="AF193" s="13">
        <v>0</v>
      </c>
      <c r="AG193" s="15">
        <v>0</v>
      </c>
      <c r="AH193" s="13">
        <v>0</v>
      </c>
      <c r="AI193" s="15">
        <v>0</v>
      </c>
      <c r="AJ193" s="11" t="s">
        <v>9</v>
      </c>
      <c r="AK193" s="11" t="s">
        <v>13</v>
      </c>
      <c r="AL193" s="22">
        <f t="shared" si="6"/>
        <v>550</v>
      </c>
      <c r="AM193" s="11" t="str">
        <f>VLOOKUP(O193,Sheet2!$D$6:$E$14,2,FALSE)</f>
        <v>Spare parts</v>
      </c>
      <c r="AN193" s="11" t="str">
        <f>VLOOKUP(F193,Sheet2!$E$10:$F$13,2,FALSE)</f>
        <v>SPM</v>
      </c>
      <c r="AO193" s="35" t="s">
        <v>14668</v>
      </c>
      <c r="AP193">
        <f>MATCH(AN193,Sheet2!$F$5:$F$18,0)</f>
        <v>6</v>
      </c>
      <c r="AQ193">
        <f>MATCH(AO193,Sheet2!$F$5:$K$5,0)</f>
        <v>6</v>
      </c>
      <c r="AR193" s="33">
        <f>INDEX(Sheet2!$F$5:$K$18,OPaL!AP193,OPaL!AQ193)</f>
        <v>0.15</v>
      </c>
      <c r="AS193" s="1">
        <f t="shared" si="8"/>
        <v>556370.33049999992</v>
      </c>
    </row>
    <row r="194" spans="1:45" x14ac:dyDescent="0.2">
      <c r="A194" s="11" t="s">
        <v>8217</v>
      </c>
      <c r="B194" s="11" t="s">
        <v>8218</v>
      </c>
      <c r="C194" s="11" t="s">
        <v>10024</v>
      </c>
      <c r="D194" s="21">
        <v>45281</v>
      </c>
      <c r="E194" s="21" t="s">
        <v>9695</v>
      </c>
      <c r="F194" s="21" t="s">
        <v>14656</v>
      </c>
      <c r="G194" s="11" t="s">
        <v>2</v>
      </c>
      <c r="H194" s="11" t="s">
        <v>8193</v>
      </c>
      <c r="I194" s="11" t="s">
        <v>2347</v>
      </c>
      <c r="J194" s="12">
        <v>3000</v>
      </c>
      <c r="K194" s="12">
        <v>646283.77</v>
      </c>
      <c r="L194" s="12">
        <v>0</v>
      </c>
      <c r="M194" s="12">
        <v>0</v>
      </c>
      <c r="N194" s="12">
        <f t="shared" si="7"/>
        <v>646283.77</v>
      </c>
      <c r="O194" s="11" t="s">
        <v>8149</v>
      </c>
      <c r="P194" s="13">
        <v>0</v>
      </c>
      <c r="Q194" s="11" t="s">
        <v>6</v>
      </c>
      <c r="R194" s="14">
        <v>0</v>
      </c>
      <c r="S194" s="14">
        <v>0</v>
      </c>
      <c r="T194" s="11" t="s">
        <v>7</v>
      </c>
      <c r="U194" s="11" t="s">
        <v>8</v>
      </c>
      <c r="V194" s="15">
        <v>0</v>
      </c>
      <c r="W194" s="14">
        <v>0</v>
      </c>
      <c r="X194" s="15">
        <v>0</v>
      </c>
      <c r="Y194" s="15">
        <v>0</v>
      </c>
      <c r="Z194" s="14">
        <v>0</v>
      </c>
      <c r="AA194" s="15">
        <v>0</v>
      </c>
      <c r="AB194" s="14">
        <v>0</v>
      </c>
      <c r="AC194" s="15">
        <v>0</v>
      </c>
      <c r="AD194" s="14">
        <v>0</v>
      </c>
      <c r="AE194" s="15">
        <v>0</v>
      </c>
      <c r="AF194" s="14">
        <v>0</v>
      </c>
      <c r="AG194" s="15">
        <v>0</v>
      </c>
      <c r="AH194" s="14">
        <v>0</v>
      </c>
      <c r="AI194" s="15">
        <v>0</v>
      </c>
      <c r="AJ194" s="11" t="s">
        <v>8194</v>
      </c>
      <c r="AK194" s="11" t="s">
        <v>8163</v>
      </c>
      <c r="AL194" s="22">
        <f t="shared" si="6"/>
        <v>11</v>
      </c>
      <c r="AM194" s="11" t="str">
        <f>VLOOKUP(O194,Sheet2!$D$6:$E$14,2,FALSE)</f>
        <v>Raw Material</v>
      </c>
      <c r="AN194" s="11" t="str">
        <f>VLOOKUP(F194,Sheet2!$E$7:$F$8,2,FALSE)</f>
        <v>RMC</v>
      </c>
      <c r="AO194" s="35" t="s">
        <v>14664</v>
      </c>
      <c r="AP194">
        <f>MATCH(AN194,Sheet2!$F$5:$F$18,0)</f>
        <v>3</v>
      </c>
      <c r="AQ194">
        <f>MATCH(AO194,Sheet2!$F$5:$K$5,0)</f>
        <v>2</v>
      </c>
      <c r="AR194" s="33">
        <f>INDEX(Sheet2!$F$5:$K$18,OPaL!AP194,OPaL!AQ194)</f>
        <v>0</v>
      </c>
      <c r="AS194" s="1">
        <f t="shared" si="8"/>
        <v>646283.77</v>
      </c>
    </row>
    <row r="195" spans="1:45" x14ac:dyDescent="0.2">
      <c r="A195" s="11" t="s">
        <v>5231</v>
      </c>
      <c r="B195" s="11" t="s">
        <v>5232</v>
      </c>
      <c r="C195" s="11" t="s">
        <v>10025</v>
      </c>
      <c r="D195" s="21">
        <v>42784</v>
      </c>
      <c r="E195" s="21" t="s">
        <v>9697</v>
      </c>
      <c r="F195" s="21" t="s">
        <v>14659</v>
      </c>
      <c r="G195" s="11" t="s">
        <v>2</v>
      </c>
      <c r="H195" s="11" t="s">
        <v>16</v>
      </c>
      <c r="I195" s="11" t="s">
        <v>4</v>
      </c>
      <c r="J195" s="12">
        <v>1</v>
      </c>
      <c r="K195" s="12">
        <v>638463.26</v>
      </c>
      <c r="L195" s="12">
        <v>0</v>
      </c>
      <c r="M195" s="12">
        <v>0</v>
      </c>
      <c r="N195" s="12">
        <f t="shared" si="7"/>
        <v>638463.26</v>
      </c>
      <c r="O195" s="11" t="s">
        <v>5</v>
      </c>
      <c r="P195" s="13">
        <v>0</v>
      </c>
      <c r="Q195" s="11" t="s">
        <v>6</v>
      </c>
      <c r="R195" s="13">
        <v>0</v>
      </c>
      <c r="S195" s="13">
        <v>0</v>
      </c>
      <c r="T195" s="11" t="s">
        <v>7</v>
      </c>
      <c r="U195" s="11" t="s">
        <v>8</v>
      </c>
      <c r="V195" s="15">
        <v>0</v>
      </c>
      <c r="W195" s="13">
        <v>0</v>
      </c>
      <c r="X195" s="15">
        <v>0</v>
      </c>
      <c r="Y195" s="15">
        <v>0</v>
      </c>
      <c r="Z195" s="13">
        <v>0</v>
      </c>
      <c r="AA195" s="15">
        <v>0</v>
      </c>
      <c r="AB195" s="13">
        <v>0</v>
      </c>
      <c r="AC195" s="15">
        <v>0</v>
      </c>
      <c r="AD195" s="13">
        <v>0</v>
      </c>
      <c r="AE195" s="15">
        <v>0</v>
      </c>
      <c r="AF195" s="13">
        <v>0</v>
      </c>
      <c r="AG195" s="15">
        <v>0</v>
      </c>
      <c r="AH195" s="13">
        <v>0</v>
      </c>
      <c r="AI195" s="15">
        <v>0</v>
      </c>
      <c r="AJ195" s="11" t="s">
        <v>17</v>
      </c>
      <c r="AK195" s="11" t="s">
        <v>1398</v>
      </c>
      <c r="AL195" s="22">
        <f t="shared" si="6"/>
        <v>2508</v>
      </c>
      <c r="AM195" s="11" t="str">
        <f>VLOOKUP(O195,Sheet2!$D$6:$E$14,2,FALSE)</f>
        <v>Spare parts</v>
      </c>
      <c r="AN195" s="11" t="str">
        <f>VLOOKUP(F195,Sheet2!$E$10:$F$13,2,FALSE)</f>
        <v>SPM</v>
      </c>
      <c r="AO195" s="35" t="s">
        <v>14668</v>
      </c>
      <c r="AP195">
        <f>MATCH(AN195,Sheet2!$F$5:$F$18,0)</f>
        <v>6</v>
      </c>
      <c r="AQ195">
        <f>MATCH(AO195,Sheet2!$F$5:$K$5,0)</f>
        <v>6</v>
      </c>
      <c r="AR195" s="33">
        <f>INDEX(Sheet2!$F$5:$K$18,OPaL!AP195,OPaL!AQ195)</f>
        <v>0.15</v>
      </c>
      <c r="AS195" s="1">
        <f t="shared" si="8"/>
        <v>542693.77099999995</v>
      </c>
    </row>
    <row r="196" spans="1:45" x14ac:dyDescent="0.2">
      <c r="A196" s="11" t="s">
        <v>1284</v>
      </c>
      <c r="B196" s="11" t="s">
        <v>1285</v>
      </c>
      <c r="C196" s="11" t="s">
        <v>10026</v>
      </c>
      <c r="D196" s="21">
        <v>42788</v>
      </c>
      <c r="E196" s="21" t="s">
        <v>9697</v>
      </c>
      <c r="F196" s="21" t="s">
        <v>14659</v>
      </c>
      <c r="G196" s="11" t="s">
        <v>2</v>
      </c>
      <c r="H196" s="11" t="s">
        <v>16</v>
      </c>
      <c r="I196" s="11" t="s">
        <v>4</v>
      </c>
      <c r="J196" s="13">
        <v>2</v>
      </c>
      <c r="K196" s="12">
        <v>634945.37</v>
      </c>
      <c r="L196" s="12">
        <v>0</v>
      </c>
      <c r="M196" s="12">
        <v>0</v>
      </c>
      <c r="N196" s="12">
        <f t="shared" si="7"/>
        <v>634945.37</v>
      </c>
      <c r="O196" s="11" t="s">
        <v>5</v>
      </c>
      <c r="P196" s="13">
        <v>0</v>
      </c>
      <c r="Q196" s="11" t="s">
        <v>6</v>
      </c>
      <c r="R196" s="13">
        <v>0</v>
      </c>
      <c r="S196" s="13">
        <v>0</v>
      </c>
      <c r="T196" s="11" t="s">
        <v>7</v>
      </c>
      <c r="U196" s="11" t="s">
        <v>8</v>
      </c>
      <c r="V196" s="15">
        <v>0</v>
      </c>
      <c r="W196" s="13">
        <v>0</v>
      </c>
      <c r="X196" s="15">
        <v>0</v>
      </c>
      <c r="Y196" s="15">
        <v>0</v>
      </c>
      <c r="Z196" s="13">
        <v>0</v>
      </c>
      <c r="AA196" s="15">
        <v>0</v>
      </c>
      <c r="AB196" s="13">
        <v>0</v>
      </c>
      <c r="AC196" s="15">
        <v>0</v>
      </c>
      <c r="AD196" s="13">
        <v>0</v>
      </c>
      <c r="AE196" s="15">
        <v>0</v>
      </c>
      <c r="AF196" s="13">
        <v>0</v>
      </c>
      <c r="AG196" s="15">
        <v>0</v>
      </c>
      <c r="AH196" s="13">
        <v>0</v>
      </c>
      <c r="AI196" s="15">
        <v>0</v>
      </c>
      <c r="AJ196" s="11" t="s">
        <v>17</v>
      </c>
      <c r="AK196" s="11" t="s">
        <v>13</v>
      </c>
      <c r="AL196" s="22">
        <f t="shared" ref="AL196:AL259" si="9">$D$2-D196</f>
        <v>2504</v>
      </c>
      <c r="AM196" s="11" t="str">
        <f>VLOOKUP(O196,Sheet2!$D$6:$E$14,2,FALSE)</f>
        <v>Spare parts</v>
      </c>
      <c r="AN196" s="11" t="str">
        <f>VLOOKUP(F196,Sheet2!$E$10:$F$13,2,FALSE)</f>
        <v>SPM</v>
      </c>
      <c r="AO196" s="35" t="s">
        <v>14668</v>
      </c>
      <c r="AP196">
        <f>MATCH(AN196,Sheet2!$F$5:$F$18,0)</f>
        <v>6</v>
      </c>
      <c r="AQ196">
        <f>MATCH(AO196,Sheet2!$F$5:$K$5,0)</f>
        <v>6</v>
      </c>
      <c r="AR196" s="33">
        <f>INDEX(Sheet2!$F$5:$K$18,OPaL!AP196,OPaL!AQ196)</f>
        <v>0.15</v>
      </c>
      <c r="AS196" s="1">
        <f t="shared" si="8"/>
        <v>539703.56449999998</v>
      </c>
    </row>
    <row r="197" spans="1:45" x14ac:dyDescent="0.2">
      <c r="A197" s="11" t="s">
        <v>755</v>
      </c>
      <c r="B197" s="11" t="s">
        <v>756</v>
      </c>
      <c r="C197" s="11" t="s">
        <v>10027</v>
      </c>
      <c r="D197" s="21">
        <v>43088</v>
      </c>
      <c r="E197" s="21" t="s">
        <v>9697</v>
      </c>
      <c r="F197" s="21" t="s">
        <v>14659</v>
      </c>
      <c r="G197" s="11" t="s">
        <v>2</v>
      </c>
      <c r="H197" s="11" t="s">
        <v>16</v>
      </c>
      <c r="I197" s="11" t="s">
        <v>4</v>
      </c>
      <c r="J197" s="13">
        <v>1</v>
      </c>
      <c r="K197" s="12">
        <v>633541.29</v>
      </c>
      <c r="L197" s="12">
        <v>0</v>
      </c>
      <c r="M197" s="12">
        <v>0</v>
      </c>
      <c r="N197" s="12">
        <f t="shared" ref="N197:N260" si="10">M197+K197</f>
        <v>633541.29</v>
      </c>
      <c r="O197" s="11" t="s">
        <v>5</v>
      </c>
      <c r="P197" s="13">
        <v>0</v>
      </c>
      <c r="Q197" s="11" t="s">
        <v>6</v>
      </c>
      <c r="R197" s="13">
        <v>0</v>
      </c>
      <c r="S197" s="13">
        <v>0</v>
      </c>
      <c r="T197" s="11" t="s">
        <v>7</v>
      </c>
      <c r="U197" s="11" t="s">
        <v>8</v>
      </c>
      <c r="V197" s="15">
        <v>0</v>
      </c>
      <c r="W197" s="13">
        <v>0</v>
      </c>
      <c r="X197" s="15">
        <v>0</v>
      </c>
      <c r="Y197" s="15">
        <v>0</v>
      </c>
      <c r="Z197" s="13">
        <v>0</v>
      </c>
      <c r="AA197" s="15">
        <v>0</v>
      </c>
      <c r="AB197" s="13">
        <v>0</v>
      </c>
      <c r="AC197" s="15">
        <v>0</v>
      </c>
      <c r="AD197" s="13">
        <v>0</v>
      </c>
      <c r="AE197" s="15">
        <v>0</v>
      </c>
      <c r="AF197" s="13">
        <v>0</v>
      </c>
      <c r="AG197" s="15">
        <v>0</v>
      </c>
      <c r="AH197" s="13">
        <v>0</v>
      </c>
      <c r="AI197" s="15">
        <v>0</v>
      </c>
      <c r="AJ197" s="11" t="s">
        <v>17</v>
      </c>
      <c r="AK197" s="11" t="s">
        <v>13</v>
      </c>
      <c r="AL197" s="22">
        <f t="shared" si="9"/>
        <v>2204</v>
      </c>
      <c r="AM197" s="11" t="str">
        <f>VLOOKUP(O197,Sheet2!$D$6:$E$14,2,FALSE)</f>
        <v>Spare parts</v>
      </c>
      <c r="AN197" s="11" t="str">
        <f>VLOOKUP(F197,Sheet2!$E$10:$F$13,2,FALSE)</f>
        <v>SPM</v>
      </c>
      <c r="AO197" s="35" t="s">
        <v>14668</v>
      </c>
      <c r="AP197">
        <f>MATCH(AN197,Sheet2!$F$5:$F$18,0)</f>
        <v>6</v>
      </c>
      <c r="AQ197">
        <f>MATCH(AO197,Sheet2!$F$5:$K$5,0)</f>
        <v>6</v>
      </c>
      <c r="AR197" s="33">
        <f>INDEX(Sheet2!$F$5:$K$18,OPaL!AP197,OPaL!AQ197)</f>
        <v>0.15</v>
      </c>
      <c r="AS197" s="1">
        <f t="shared" ref="AS197:AS260" si="11">N197*(1-AR197)</f>
        <v>538510.09649999999</v>
      </c>
    </row>
    <row r="198" spans="1:45" x14ac:dyDescent="0.2">
      <c r="A198" s="11" t="s">
        <v>757</v>
      </c>
      <c r="B198" s="11" t="s">
        <v>758</v>
      </c>
      <c r="C198" s="11" t="s">
        <v>10028</v>
      </c>
      <c r="D198" s="21">
        <v>43088</v>
      </c>
      <c r="E198" s="21" t="s">
        <v>9697</v>
      </c>
      <c r="F198" s="21" t="s">
        <v>14659</v>
      </c>
      <c r="G198" s="11" t="s">
        <v>2</v>
      </c>
      <c r="H198" s="11" t="s">
        <v>16</v>
      </c>
      <c r="I198" s="11" t="s">
        <v>4</v>
      </c>
      <c r="J198" s="13">
        <v>1</v>
      </c>
      <c r="K198" s="12">
        <v>633541.29</v>
      </c>
      <c r="L198" s="12">
        <v>0</v>
      </c>
      <c r="M198" s="12">
        <v>0</v>
      </c>
      <c r="N198" s="12">
        <f t="shared" si="10"/>
        <v>633541.29</v>
      </c>
      <c r="O198" s="11" t="s">
        <v>5</v>
      </c>
      <c r="P198" s="13">
        <v>0</v>
      </c>
      <c r="Q198" s="11" t="s">
        <v>6</v>
      </c>
      <c r="R198" s="13">
        <v>0</v>
      </c>
      <c r="S198" s="13">
        <v>0</v>
      </c>
      <c r="T198" s="11" t="s">
        <v>7</v>
      </c>
      <c r="U198" s="11" t="s">
        <v>8</v>
      </c>
      <c r="V198" s="15">
        <v>0</v>
      </c>
      <c r="W198" s="13">
        <v>0</v>
      </c>
      <c r="X198" s="15">
        <v>0</v>
      </c>
      <c r="Y198" s="15">
        <v>0</v>
      </c>
      <c r="Z198" s="13">
        <v>0</v>
      </c>
      <c r="AA198" s="15">
        <v>0</v>
      </c>
      <c r="AB198" s="13">
        <v>0</v>
      </c>
      <c r="AC198" s="15">
        <v>0</v>
      </c>
      <c r="AD198" s="13">
        <v>0</v>
      </c>
      <c r="AE198" s="15">
        <v>0</v>
      </c>
      <c r="AF198" s="13">
        <v>0</v>
      </c>
      <c r="AG198" s="15">
        <v>0</v>
      </c>
      <c r="AH198" s="13">
        <v>0</v>
      </c>
      <c r="AI198" s="15">
        <v>0</v>
      </c>
      <c r="AJ198" s="11" t="s">
        <v>17</v>
      </c>
      <c r="AK198" s="11" t="s">
        <v>13</v>
      </c>
      <c r="AL198" s="22">
        <f t="shared" si="9"/>
        <v>2204</v>
      </c>
      <c r="AM198" s="11" t="str">
        <f>VLOOKUP(O198,Sheet2!$D$6:$E$14,2,FALSE)</f>
        <v>Spare parts</v>
      </c>
      <c r="AN198" s="11" t="str">
        <f>VLOOKUP(F198,Sheet2!$E$10:$F$13,2,FALSE)</f>
        <v>SPM</v>
      </c>
      <c r="AO198" s="35" t="s">
        <v>14668</v>
      </c>
      <c r="AP198">
        <f>MATCH(AN198,Sheet2!$F$5:$F$18,0)</f>
        <v>6</v>
      </c>
      <c r="AQ198">
        <f>MATCH(AO198,Sheet2!$F$5:$K$5,0)</f>
        <v>6</v>
      </c>
      <c r="AR198" s="33">
        <f>INDEX(Sheet2!$F$5:$K$18,OPaL!AP198,OPaL!AQ198)</f>
        <v>0.15</v>
      </c>
      <c r="AS198" s="1">
        <f t="shared" si="11"/>
        <v>538510.09649999999</v>
      </c>
    </row>
    <row r="199" spans="1:45" x14ac:dyDescent="0.2">
      <c r="A199" s="11" t="s">
        <v>759</v>
      </c>
      <c r="B199" s="11" t="s">
        <v>760</v>
      </c>
      <c r="C199" s="11" t="s">
        <v>10029</v>
      </c>
      <c r="D199" s="21">
        <v>43088</v>
      </c>
      <c r="E199" s="21" t="s">
        <v>9697</v>
      </c>
      <c r="F199" s="21" t="s">
        <v>14659</v>
      </c>
      <c r="G199" s="11" t="s">
        <v>2</v>
      </c>
      <c r="H199" s="11" t="s">
        <v>16</v>
      </c>
      <c r="I199" s="11" t="s">
        <v>4</v>
      </c>
      <c r="J199" s="13">
        <v>1</v>
      </c>
      <c r="K199" s="12">
        <v>633541.29</v>
      </c>
      <c r="L199" s="12">
        <v>0</v>
      </c>
      <c r="M199" s="12">
        <v>0</v>
      </c>
      <c r="N199" s="12">
        <f t="shared" si="10"/>
        <v>633541.29</v>
      </c>
      <c r="O199" s="11" t="s">
        <v>5</v>
      </c>
      <c r="P199" s="13">
        <v>0</v>
      </c>
      <c r="Q199" s="11" t="s">
        <v>6</v>
      </c>
      <c r="R199" s="13">
        <v>0</v>
      </c>
      <c r="S199" s="13">
        <v>0</v>
      </c>
      <c r="T199" s="11" t="s">
        <v>7</v>
      </c>
      <c r="U199" s="11" t="s">
        <v>8</v>
      </c>
      <c r="V199" s="15">
        <v>0</v>
      </c>
      <c r="W199" s="13">
        <v>0</v>
      </c>
      <c r="X199" s="15">
        <v>0</v>
      </c>
      <c r="Y199" s="15">
        <v>0</v>
      </c>
      <c r="Z199" s="13">
        <v>0</v>
      </c>
      <c r="AA199" s="15">
        <v>0</v>
      </c>
      <c r="AB199" s="13">
        <v>0</v>
      </c>
      <c r="AC199" s="15">
        <v>0</v>
      </c>
      <c r="AD199" s="13">
        <v>0</v>
      </c>
      <c r="AE199" s="15">
        <v>0</v>
      </c>
      <c r="AF199" s="13">
        <v>0</v>
      </c>
      <c r="AG199" s="15">
        <v>0</v>
      </c>
      <c r="AH199" s="13">
        <v>0</v>
      </c>
      <c r="AI199" s="15">
        <v>0</v>
      </c>
      <c r="AJ199" s="11" t="s">
        <v>17</v>
      </c>
      <c r="AK199" s="11" t="s">
        <v>13</v>
      </c>
      <c r="AL199" s="22">
        <f t="shared" si="9"/>
        <v>2204</v>
      </c>
      <c r="AM199" s="11" t="str">
        <f>VLOOKUP(O199,Sheet2!$D$6:$E$14,2,FALSE)</f>
        <v>Spare parts</v>
      </c>
      <c r="AN199" s="11" t="str">
        <f>VLOOKUP(F199,Sheet2!$E$10:$F$13,2,FALSE)</f>
        <v>SPM</v>
      </c>
      <c r="AO199" s="35" t="s">
        <v>14668</v>
      </c>
      <c r="AP199">
        <f>MATCH(AN199,Sheet2!$F$5:$F$18,0)</f>
        <v>6</v>
      </c>
      <c r="AQ199">
        <f>MATCH(AO199,Sheet2!$F$5:$K$5,0)</f>
        <v>6</v>
      </c>
      <c r="AR199" s="33">
        <f>INDEX(Sheet2!$F$5:$K$18,OPaL!AP199,OPaL!AQ199)</f>
        <v>0.15</v>
      </c>
      <c r="AS199" s="1">
        <f t="shared" si="11"/>
        <v>538510.09649999999</v>
      </c>
    </row>
    <row r="200" spans="1:45" x14ac:dyDescent="0.2">
      <c r="A200" s="11" t="s">
        <v>8044</v>
      </c>
      <c r="B200" s="11" t="s">
        <v>8045</v>
      </c>
      <c r="C200" s="11" t="s">
        <v>10030</v>
      </c>
      <c r="D200" s="21">
        <v>43725</v>
      </c>
      <c r="E200" s="21"/>
      <c r="F200" s="21" t="s">
        <v>14659</v>
      </c>
      <c r="G200" s="11" t="s">
        <v>2</v>
      </c>
      <c r="H200" s="11" t="s">
        <v>3</v>
      </c>
      <c r="I200" s="11" t="s">
        <v>351</v>
      </c>
      <c r="J200" s="12">
        <v>1</v>
      </c>
      <c r="K200" s="12">
        <v>633396.01</v>
      </c>
      <c r="L200" s="12">
        <v>0</v>
      </c>
      <c r="M200" s="12">
        <v>0</v>
      </c>
      <c r="N200" s="12">
        <f t="shared" si="10"/>
        <v>633396.01</v>
      </c>
      <c r="O200" s="11" t="s">
        <v>5</v>
      </c>
      <c r="P200" s="13">
        <v>0</v>
      </c>
      <c r="Q200" s="11" t="s">
        <v>6</v>
      </c>
      <c r="R200" s="13">
        <v>0</v>
      </c>
      <c r="S200" s="13">
        <v>0</v>
      </c>
      <c r="T200" s="11" t="s">
        <v>7</v>
      </c>
      <c r="U200" s="11" t="s">
        <v>8</v>
      </c>
      <c r="V200" s="15">
        <v>0</v>
      </c>
      <c r="W200" s="13">
        <v>0</v>
      </c>
      <c r="X200" s="15">
        <v>0</v>
      </c>
      <c r="Y200" s="15">
        <v>0</v>
      </c>
      <c r="Z200" s="13">
        <v>0</v>
      </c>
      <c r="AA200" s="15">
        <v>0</v>
      </c>
      <c r="AB200" s="13">
        <v>0</v>
      </c>
      <c r="AC200" s="15">
        <v>0</v>
      </c>
      <c r="AD200" s="13">
        <v>0</v>
      </c>
      <c r="AE200" s="15">
        <v>0</v>
      </c>
      <c r="AF200" s="13">
        <v>0</v>
      </c>
      <c r="AG200" s="15">
        <v>0</v>
      </c>
      <c r="AH200" s="13">
        <v>0</v>
      </c>
      <c r="AI200" s="15">
        <v>0</v>
      </c>
      <c r="AJ200" s="11" t="s">
        <v>9</v>
      </c>
      <c r="AK200" s="11" t="s">
        <v>13</v>
      </c>
      <c r="AL200" s="22">
        <f t="shared" si="9"/>
        <v>1567</v>
      </c>
      <c r="AM200" s="11" t="str">
        <f>VLOOKUP(O200,Sheet2!$D$6:$E$14,2,FALSE)</f>
        <v>Spare parts</v>
      </c>
      <c r="AN200" s="11" t="str">
        <f>VLOOKUP(F200,Sheet2!$E$10:$F$13,2,FALSE)</f>
        <v>SPM</v>
      </c>
      <c r="AO200" s="35" t="s">
        <v>14668</v>
      </c>
      <c r="AP200">
        <f>MATCH(AN200,Sheet2!$F$5:$F$18,0)</f>
        <v>6</v>
      </c>
      <c r="AQ200">
        <f>MATCH(AO200,Sheet2!$F$5:$K$5,0)</f>
        <v>6</v>
      </c>
      <c r="AR200" s="33">
        <f>INDEX(Sheet2!$F$5:$K$18,OPaL!AP200,OPaL!AQ200)</f>
        <v>0.15</v>
      </c>
      <c r="AS200" s="1">
        <f t="shared" si="11"/>
        <v>538386.60849999997</v>
      </c>
    </row>
    <row r="201" spans="1:45" x14ac:dyDescent="0.2">
      <c r="A201" s="11" t="s">
        <v>2370</v>
      </c>
      <c r="B201" s="11" t="s">
        <v>2371</v>
      </c>
      <c r="C201" s="11" t="s">
        <v>10031</v>
      </c>
      <c r="D201" s="21">
        <v>43274</v>
      </c>
      <c r="E201" s="21" t="s">
        <v>9713</v>
      </c>
      <c r="F201" s="21" t="s">
        <v>14658</v>
      </c>
      <c r="G201" s="11" t="s">
        <v>2</v>
      </c>
      <c r="H201" s="11" t="s">
        <v>16</v>
      </c>
      <c r="I201" s="11" t="s">
        <v>4</v>
      </c>
      <c r="J201" s="12">
        <v>1</v>
      </c>
      <c r="K201" s="12">
        <v>628531.94999999995</v>
      </c>
      <c r="L201" s="12">
        <v>0</v>
      </c>
      <c r="M201" s="12">
        <v>0</v>
      </c>
      <c r="N201" s="12">
        <f t="shared" si="10"/>
        <v>628531.94999999995</v>
      </c>
      <c r="O201" s="11" t="s">
        <v>5</v>
      </c>
      <c r="P201" s="13">
        <v>0</v>
      </c>
      <c r="Q201" s="11" t="s">
        <v>6</v>
      </c>
      <c r="R201" s="13">
        <v>0</v>
      </c>
      <c r="S201" s="13">
        <v>0</v>
      </c>
      <c r="T201" s="11" t="s">
        <v>7</v>
      </c>
      <c r="U201" s="11" t="s">
        <v>8</v>
      </c>
      <c r="V201" s="15">
        <v>0</v>
      </c>
      <c r="W201" s="13">
        <v>0</v>
      </c>
      <c r="X201" s="15">
        <v>0</v>
      </c>
      <c r="Y201" s="15">
        <v>0</v>
      </c>
      <c r="Z201" s="13">
        <v>0</v>
      </c>
      <c r="AA201" s="15">
        <v>0</v>
      </c>
      <c r="AB201" s="13">
        <v>0</v>
      </c>
      <c r="AC201" s="15">
        <v>0</v>
      </c>
      <c r="AD201" s="13">
        <v>0</v>
      </c>
      <c r="AE201" s="15">
        <v>0</v>
      </c>
      <c r="AF201" s="13">
        <v>0</v>
      </c>
      <c r="AG201" s="15">
        <v>0</v>
      </c>
      <c r="AH201" s="13">
        <v>0</v>
      </c>
      <c r="AI201" s="15">
        <v>0</v>
      </c>
      <c r="AJ201" s="11" t="s">
        <v>17</v>
      </c>
      <c r="AK201" s="11" t="s">
        <v>1398</v>
      </c>
      <c r="AL201" s="22">
        <f t="shared" si="9"/>
        <v>2018</v>
      </c>
      <c r="AM201" s="11" t="str">
        <f>VLOOKUP(O201,Sheet2!$D$6:$E$14,2,FALSE)</f>
        <v>Spare parts</v>
      </c>
      <c r="AN201" s="11" t="str">
        <f>VLOOKUP(F201,Sheet2!$E$10:$F$13,2,FALSE)</f>
        <v>SPE</v>
      </c>
      <c r="AO201" s="35" t="s">
        <v>14668</v>
      </c>
      <c r="AP201">
        <f>MATCH(AN201,Sheet2!$F$5:$F$18,0)</f>
        <v>7</v>
      </c>
      <c r="AQ201">
        <f>MATCH(AO201,Sheet2!$F$5:$K$5,0)</f>
        <v>6</v>
      </c>
      <c r="AR201" s="33">
        <f>INDEX(Sheet2!$F$5:$K$18,OPaL!AP201,OPaL!AQ201)</f>
        <v>0.15</v>
      </c>
      <c r="AS201" s="1">
        <f t="shared" si="11"/>
        <v>534252.15749999997</v>
      </c>
    </row>
    <row r="202" spans="1:45" x14ac:dyDescent="0.2">
      <c r="A202" s="11" t="s">
        <v>3601</v>
      </c>
      <c r="B202" s="11" t="s">
        <v>3602</v>
      </c>
      <c r="C202" s="11" t="s">
        <v>10032</v>
      </c>
      <c r="D202" s="21">
        <v>43189</v>
      </c>
      <c r="E202" s="21" t="s">
        <v>9697</v>
      </c>
      <c r="F202" s="21" t="s">
        <v>14659</v>
      </c>
      <c r="G202" s="11" t="s">
        <v>2</v>
      </c>
      <c r="H202" s="11" t="s">
        <v>3</v>
      </c>
      <c r="I202" s="11" t="s">
        <v>351</v>
      </c>
      <c r="J202" s="12">
        <v>2</v>
      </c>
      <c r="K202" s="12">
        <v>626583.47</v>
      </c>
      <c r="L202" s="12">
        <v>0</v>
      </c>
      <c r="M202" s="12">
        <v>0</v>
      </c>
      <c r="N202" s="12">
        <f t="shared" si="10"/>
        <v>626583.47</v>
      </c>
      <c r="O202" s="11" t="s">
        <v>5</v>
      </c>
      <c r="P202" s="13">
        <v>0</v>
      </c>
      <c r="Q202" s="11" t="s">
        <v>6</v>
      </c>
      <c r="R202" s="13">
        <v>0</v>
      </c>
      <c r="S202" s="13">
        <v>0</v>
      </c>
      <c r="T202" s="11" t="s">
        <v>7</v>
      </c>
      <c r="U202" s="11" t="s">
        <v>8</v>
      </c>
      <c r="V202" s="15">
        <v>0</v>
      </c>
      <c r="W202" s="13">
        <v>0</v>
      </c>
      <c r="X202" s="15">
        <v>0</v>
      </c>
      <c r="Y202" s="15">
        <v>0</v>
      </c>
      <c r="Z202" s="13">
        <v>0</v>
      </c>
      <c r="AA202" s="15">
        <v>0</v>
      </c>
      <c r="AB202" s="13">
        <v>0</v>
      </c>
      <c r="AC202" s="15">
        <v>0</v>
      </c>
      <c r="AD202" s="13">
        <v>0</v>
      </c>
      <c r="AE202" s="15">
        <v>0</v>
      </c>
      <c r="AF202" s="13">
        <v>0</v>
      </c>
      <c r="AG202" s="15">
        <v>0</v>
      </c>
      <c r="AH202" s="13">
        <v>0</v>
      </c>
      <c r="AI202" s="15">
        <v>0</v>
      </c>
      <c r="AJ202" s="11" t="s">
        <v>9</v>
      </c>
      <c r="AK202" s="11" t="s">
        <v>1398</v>
      </c>
      <c r="AL202" s="22">
        <f t="shared" si="9"/>
        <v>2103</v>
      </c>
      <c r="AM202" s="11" t="str">
        <f>VLOOKUP(O202,Sheet2!$D$6:$E$14,2,FALSE)</f>
        <v>Spare parts</v>
      </c>
      <c r="AN202" s="11" t="str">
        <f>VLOOKUP(F202,Sheet2!$E$10:$F$13,2,FALSE)</f>
        <v>SPM</v>
      </c>
      <c r="AO202" s="35" t="s">
        <v>14668</v>
      </c>
      <c r="AP202">
        <f>MATCH(AN202,Sheet2!$F$5:$F$18,0)</f>
        <v>6</v>
      </c>
      <c r="AQ202">
        <f>MATCH(AO202,Sheet2!$F$5:$K$5,0)</f>
        <v>6</v>
      </c>
      <c r="AR202" s="33">
        <f>INDEX(Sheet2!$F$5:$K$18,OPaL!AP202,OPaL!AQ202)</f>
        <v>0.15</v>
      </c>
      <c r="AS202" s="1">
        <f t="shared" si="11"/>
        <v>532595.94949999999</v>
      </c>
    </row>
    <row r="203" spans="1:45" x14ac:dyDescent="0.2">
      <c r="A203" s="11" t="s">
        <v>753</v>
      </c>
      <c r="B203" s="11" t="s">
        <v>754</v>
      </c>
      <c r="C203" s="11" t="s">
        <v>10033</v>
      </c>
      <c r="D203" s="21">
        <v>43088</v>
      </c>
      <c r="E203" s="21" t="s">
        <v>9697</v>
      </c>
      <c r="F203" s="21" t="s">
        <v>14659</v>
      </c>
      <c r="G203" s="11" t="s">
        <v>2</v>
      </c>
      <c r="H203" s="11" t="s">
        <v>16</v>
      </c>
      <c r="I203" s="11" t="s">
        <v>4</v>
      </c>
      <c r="J203" s="13">
        <v>1</v>
      </c>
      <c r="K203" s="12">
        <v>624302.25</v>
      </c>
      <c r="L203" s="12">
        <v>0</v>
      </c>
      <c r="M203" s="12">
        <v>0</v>
      </c>
      <c r="N203" s="12">
        <f t="shared" si="10"/>
        <v>624302.25</v>
      </c>
      <c r="O203" s="11" t="s">
        <v>5</v>
      </c>
      <c r="P203" s="13">
        <v>0</v>
      </c>
      <c r="Q203" s="11" t="s">
        <v>6</v>
      </c>
      <c r="R203" s="13">
        <v>0</v>
      </c>
      <c r="S203" s="13">
        <v>0</v>
      </c>
      <c r="T203" s="11" t="s">
        <v>7</v>
      </c>
      <c r="U203" s="11" t="s">
        <v>8</v>
      </c>
      <c r="V203" s="15">
        <v>0</v>
      </c>
      <c r="W203" s="13">
        <v>0</v>
      </c>
      <c r="X203" s="15">
        <v>0</v>
      </c>
      <c r="Y203" s="15">
        <v>0</v>
      </c>
      <c r="Z203" s="13">
        <v>0</v>
      </c>
      <c r="AA203" s="15">
        <v>0</v>
      </c>
      <c r="AB203" s="13">
        <v>0</v>
      </c>
      <c r="AC203" s="15">
        <v>0</v>
      </c>
      <c r="AD203" s="13">
        <v>0</v>
      </c>
      <c r="AE203" s="15">
        <v>0</v>
      </c>
      <c r="AF203" s="13">
        <v>0</v>
      </c>
      <c r="AG203" s="15">
        <v>0</v>
      </c>
      <c r="AH203" s="13">
        <v>0</v>
      </c>
      <c r="AI203" s="15">
        <v>0</v>
      </c>
      <c r="AJ203" s="11" t="s">
        <v>17</v>
      </c>
      <c r="AK203" s="11" t="s">
        <v>13</v>
      </c>
      <c r="AL203" s="22">
        <f t="shared" si="9"/>
        <v>2204</v>
      </c>
      <c r="AM203" s="11" t="str">
        <f>VLOOKUP(O203,Sheet2!$D$6:$E$14,2,FALSE)</f>
        <v>Spare parts</v>
      </c>
      <c r="AN203" s="11" t="str">
        <f>VLOOKUP(F203,Sheet2!$E$10:$F$13,2,FALSE)</f>
        <v>SPM</v>
      </c>
      <c r="AO203" s="35" t="s">
        <v>14668</v>
      </c>
      <c r="AP203">
        <f>MATCH(AN203,Sheet2!$F$5:$F$18,0)</f>
        <v>6</v>
      </c>
      <c r="AQ203">
        <f>MATCH(AO203,Sheet2!$F$5:$K$5,0)</f>
        <v>6</v>
      </c>
      <c r="AR203" s="33">
        <f>INDEX(Sheet2!$F$5:$K$18,OPaL!AP203,OPaL!AQ203)</f>
        <v>0.15</v>
      </c>
      <c r="AS203" s="1">
        <f t="shared" si="11"/>
        <v>530656.91249999998</v>
      </c>
    </row>
    <row r="204" spans="1:45" x14ac:dyDescent="0.2">
      <c r="A204" s="11" t="s">
        <v>7379</v>
      </c>
      <c r="B204" s="11" t="s">
        <v>7380</v>
      </c>
      <c r="C204" s="11" t="s">
        <v>10034</v>
      </c>
      <c r="D204" s="21">
        <v>43461</v>
      </c>
      <c r="E204" s="21" t="s">
        <v>9697</v>
      </c>
      <c r="F204" s="21" t="s">
        <v>14659</v>
      </c>
      <c r="G204" s="11" t="s">
        <v>2</v>
      </c>
      <c r="H204" s="11" t="s">
        <v>3</v>
      </c>
      <c r="I204" s="11" t="s">
        <v>4</v>
      </c>
      <c r="J204" s="12">
        <v>1</v>
      </c>
      <c r="K204" s="12">
        <v>617731.06000000006</v>
      </c>
      <c r="L204" s="12">
        <v>0</v>
      </c>
      <c r="M204" s="12">
        <v>0</v>
      </c>
      <c r="N204" s="12">
        <f t="shared" si="10"/>
        <v>617731.06000000006</v>
      </c>
      <c r="O204" s="11" t="s">
        <v>5</v>
      </c>
      <c r="P204" s="13">
        <v>0</v>
      </c>
      <c r="Q204" s="11" t="s">
        <v>6</v>
      </c>
      <c r="R204" s="13">
        <v>0</v>
      </c>
      <c r="S204" s="13">
        <v>0</v>
      </c>
      <c r="T204" s="11" t="s">
        <v>7</v>
      </c>
      <c r="U204" s="11" t="s">
        <v>8</v>
      </c>
      <c r="V204" s="15">
        <v>0</v>
      </c>
      <c r="W204" s="13">
        <v>0</v>
      </c>
      <c r="X204" s="15">
        <v>0</v>
      </c>
      <c r="Y204" s="15">
        <v>0</v>
      </c>
      <c r="Z204" s="13">
        <v>0</v>
      </c>
      <c r="AA204" s="15">
        <v>0</v>
      </c>
      <c r="AB204" s="13">
        <v>0</v>
      </c>
      <c r="AC204" s="15">
        <v>0</v>
      </c>
      <c r="AD204" s="13">
        <v>0</v>
      </c>
      <c r="AE204" s="15">
        <v>0</v>
      </c>
      <c r="AF204" s="13">
        <v>0</v>
      </c>
      <c r="AG204" s="15">
        <v>0</v>
      </c>
      <c r="AH204" s="13">
        <v>0</v>
      </c>
      <c r="AI204" s="15">
        <v>0</v>
      </c>
      <c r="AJ204" s="11" t="s">
        <v>9</v>
      </c>
      <c r="AK204" s="11" t="s">
        <v>13</v>
      </c>
      <c r="AL204" s="22">
        <f t="shared" si="9"/>
        <v>1831</v>
      </c>
      <c r="AM204" s="11" t="str">
        <f>VLOOKUP(O204,Sheet2!$D$6:$E$14,2,FALSE)</f>
        <v>Spare parts</v>
      </c>
      <c r="AN204" s="11" t="str">
        <f>VLOOKUP(F204,Sheet2!$E$10:$F$13,2,FALSE)</f>
        <v>SPM</v>
      </c>
      <c r="AO204" s="35" t="s">
        <v>14668</v>
      </c>
      <c r="AP204">
        <f>MATCH(AN204,Sheet2!$F$5:$F$18,0)</f>
        <v>6</v>
      </c>
      <c r="AQ204">
        <f>MATCH(AO204,Sheet2!$F$5:$K$5,0)</f>
        <v>6</v>
      </c>
      <c r="AR204" s="33">
        <f>INDEX(Sheet2!$F$5:$K$18,OPaL!AP204,OPaL!AQ204)</f>
        <v>0.15</v>
      </c>
      <c r="AS204" s="1">
        <f t="shared" si="11"/>
        <v>525071.40100000007</v>
      </c>
    </row>
    <row r="205" spans="1:45" x14ac:dyDescent="0.2">
      <c r="A205" s="11" t="s">
        <v>573</v>
      </c>
      <c r="B205" s="11" t="s">
        <v>574</v>
      </c>
      <c r="C205" s="11" t="s">
        <v>10035</v>
      </c>
      <c r="D205" s="21">
        <v>43328</v>
      </c>
      <c r="E205" s="21" t="s">
        <v>9697</v>
      </c>
      <c r="F205" s="21" t="s">
        <v>14659</v>
      </c>
      <c r="G205" s="11" t="s">
        <v>2</v>
      </c>
      <c r="H205" s="11" t="s">
        <v>3</v>
      </c>
      <c r="I205" s="11" t="s">
        <v>4</v>
      </c>
      <c r="J205" s="12">
        <v>72</v>
      </c>
      <c r="K205" s="12">
        <v>616211.6</v>
      </c>
      <c r="L205" s="12">
        <v>0</v>
      </c>
      <c r="M205" s="12">
        <v>0</v>
      </c>
      <c r="N205" s="12">
        <f t="shared" si="10"/>
        <v>616211.6</v>
      </c>
      <c r="O205" s="11" t="s">
        <v>5</v>
      </c>
      <c r="P205" s="13">
        <v>0</v>
      </c>
      <c r="Q205" s="11" t="s">
        <v>6</v>
      </c>
      <c r="R205" s="13">
        <v>0</v>
      </c>
      <c r="S205" s="13">
        <v>0</v>
      </c>
      <c r="T205" s="11" t="s">
        <v>7</v>
      </c>
      <c r="U205" s="11" t="s">
        <v>8</v>
      </c>
      <c r="V205" s="15">
        <v>0</v>
      </c>
      <c r="W205" s="13">
        <v>0</v>
      </c>
      <c r="X205" s="15">
        <v>0</v>
      </c>
      <c r="Y205" s="15">
        <v>0</v>
      </c>
      <c r="Z205" s="13">
        <v>0</v>
      </c>
      <c r="AA205" s="15">
        <v>0</v>
      </c>
      <c r="AB205" s="13">
        <v>0</v>
      </c>
      <c r="AC205" s="15">
        <v>0</v>
      </c>
      <c r="AD205" s="13">
        <v>0</v>
      </c>
      <c r="AE205" s="15">
        <v>0</v>
      </c>
      <c r="AF205" s="13">
        <v>0</v>
      </c>
      <c r="AG205" s="15">
        <v>0</v>
      </c>
      <c r="AH205" s="13">
        <v>0</v>
      </c>
      <c r="AI205" s="15">
        <v>0</v>
      </c>
      <c r="AJ205" s="11" t="s">
        <v>9</v>
      </c>
      <c r="AK205" s="11" t="s">
        <v>13</v>
      </c>
      <c r="AL205" s="22">
        <f t="shared" si="9"/>
        <v>1964</v>
      </c>
      <c r="AM205" s="11" t="str">
        <f>VLOOKUP(O205,Sheet2!$D$6:$E$14,2,FALSE)</f>
        <v>Spare parts</v>
      </c>
      <c r="AN205" s="11" t="str">
        <f>VLOOKUP(F205,Sheet2!$E$10:$F$13,2,FALSE)</f>
        <v>SPM</v>
      </c>
      <c r="AO205" s="35" t="s">
        <v>14668</v>
      </c>
      <c r="AP205">
        <f>MATCH(AN205,Sheet2!$F$5:$F$18,0)</f>
        <v>6</v>
      </c>
      <c r="AQ205">
        <f>MATCH(AO205,Sheet2!$F$5:$K$5,0)</f>
        <v>6</v>
      </c>
      <c r="AR205" s="33">
        <f>INDEX(Sheet2!$F$5:$K$18,OPaL!AP205,OPaL!AQ205)</f>
        <v>0.15</v>
      </c>
      <c r="AS205" s="1">
        <f t="shared" si="11"/>
        <v>523779.86</v>
      </c>
    </row>
    <row r="206" spans="1:45" x14ac:dyDescent="0.2">
      <c r="A206" s="11" t="s">
        <v>3131</v>
      </c>
      <c r="B206" s="11" t="s">
        <v>3132</v>
      </c>
      <c r="C206" s="11" t="s">
        <v>10036</v>
      </c>
      <c r="D206" s="21">
        <v>43729</v>
      </c>
      <c r="E206" s="21" t="s">
        <v>9697</v>
      </c>
      <c r="F206" s="21" t="s">
        <v>14659</v>
      </c>
      <c r="G206" s="11" t="s">
        <v>2</v>
      </c>
      <c r="H206" s="11" t="s">
        <v>3</v>
      </c>
      <c r="I206" s="11" t="s">
        <v>4</v>
      </c>
      <c r="J206" s="13">
        <v>1</v>
      </c>
      <c r="K206" s="12">
        <v>598654.88</v>
      </c>
      <c r="L206" s="12">
        <v>0</v>
      </c>
      <c r="M206" s="12">
        <v>0</v>
      </c>
      <c r="N206" s="12">
        <f t="shared" si="10"/>
        <v>598654.88</v>
      </c>
      <c r="O206" s="11" t="s">
        <v>5</v>
      </c>
      <c r="P206" s="13">
        <v>0</v>
      </c>
      <c r="Q206" s="11" t="s">
        <v>6</v>
      </c>
      <c r="R206" s="13">
        <v>0</v>
      </c>
      <c r="S206" s="13">
        <v>0</v>
      </c>
      <c r="T206" s="11" t="s">
        <v>7</v>
      </c>
      <c r="U206" s="11" t="s">
        <v>8</v>
      </c>
      <c r="V206" s="15">
        <v>0</v>
      </c>
      <c r="W206" s="13">
        <v>0</v>
      </c>
      <c r="X206" s="15">
        <v>0</v>
      </c>
      <c r="Y206" s="15">
        <v>0</v>
      </c>
      <c r="Z206" s="13">
        <v>0</v>
      </c>
      <c r="AA206" s="15">
        <v>0</v>
      </c>
      <c r="AB206" s="13">
        <v>0</v>
      </c>
      <c r="AC206" s="15">
        <v>0</v>
      </c>
      <c r="AD206" s="13">
        <v>0</v>
      </c>
      <c r="AE206" s="15">
        <v>0</v>
      </c>
      <c r="AF206" s="13">
        <v>0</v>
      </c>
      <c r="AG206" s="15">
        <v>0</v>
      </c>
      <c r="AH206" s="13">
        <v>0</v>
      </c>
      <c r="AI206" s="15">
        <v>0</v>
      </c>
      <c r="AJ206" s="11" t="s">
        <v>9</v>
      </c>
      <c r="AK206" s="11" t="s">
        <v>13</v>
      </c>
      <c r="AL206" s="22">
        <f t="shared" si="9"/>
        <v>1563</v>
      </c>
      <c r="AM206" s="11" t="str">
        <f>VLOOKUP(O206,Sheet2!$D$6:$E$14,2,FALSE)</f>
        <v>Spare parts</v>
      </c>
      <c r="AN206" s="11" t="str">
        <f>VLOOKUP(F206,Sheet2!$E$10:$F$13,2,FALSE)</f>
        <v>SPM</v>
      </c>
      <c r="AO206" s="35" t="s">
        <v>14668</v>
      </c>
      <c r="AP206">
        <f>MATCH(AN206,Sheet2!$F$5:$F$18,0)</f>
        <v>6</v>
      </c>
      <c r="AQ206">
        <f>MATCH(AO206,Sheet2!$F$5:$K$5,0)</f>
        <v>6</v>
      </c>
      <c r="AR206" s="33">
        <f>INDEX(Sheet2!$F$5:$K$18,OPaL!AP206,OPaL!AQ206)</f>
        <v>0.15</v>
      </c>
      <c r="AS206" s="1">
        <f t="shared" si="11"/>
        <v>508856.64799999999</v>
      </c>
    </row>
    <row r="207" spans="1:45" x14ac:dyDescent="0.2">
      <c r="A207" s="11" t="s">
        <v>2461</v>
      </c>
      <c r="B207" s="11" t="s">
        <v>2462</v>
      </c>
      <c r="C207" s="11" t="s">
        <v>10037</v>
      </c>
      <c r="D207" s="21">
        <v>42424</v>
      </c>
      <c r="E207" s="21" t="s">
        <v>9701</v>
      </c>
      <c r="F207" s="21" t="s">
        <v>14659</v>
      </c>
      <c r="G207" s="11" t="s">
        <v>2</v>
      </c>
      <c r="H207" s="11" t="s">
        <v>16</v>
      </c>
      <c r="I207" s="11" t="s">
        <v>351</v>
      </c>
      <c r="J207" s="12">
        <v>1</v>
      </c>
      <c r="K207" s="12">
        <v>596334.72</v>
      </c>
      <c r="L207" s="12">
        <v>0</v>
      </c>
      <c r="M207" s="12">
        <v>0</v>
      </c>
      <c r="N207" s="12">
        <f t="shared" si="10"/>
        <v>596334.72</v>
      </c>
      <c r="O207" s="11" t="s">
        <v>5</v>
      </c>
      <c r="P207" s="13">
        <v>0</v>
      </c>
      <c r="Q207" s="11" t="s">
        <v>6</v>
      </c>
      <c r="R207" s="13">
        <v>0</v>
      </c>
      <c r="S207" s="13">
        <v>0</v>
      </c>
      <c r="T207" s="11" t="s">
        <v>7</v>
      </c>
      <c r="U207" s="11" t="s">
        <v>8</v>
      </c>
      <c r="V207" s="15">
        <v>0</v>
      </c>
      <c r="W207" s="13">
        <v>0</v>
      </c>
      <c r="X207" s="15">
        <v>0</v>
      </c>
      <c r="Y207" s="15">
        <v>0</v>
      </c>
      <c r="Z207" s="13">
        <v>0</v>
      </c>
      <c r="AA207" s="15">
        <v>0</v>
      </c>
      <c r="AB207" s="13">
        <v>0</v>
      </c>
      <c r="AC207" s="15">
        <v>0</v>
      </c>
      <c r="AD207" s="13">
        <v>0</v>
      </c>
      <c r="AE207" s="15">
        <v>0</v>
      </c>
      <c r="AF207" s="13">
        <v>0</v>
      </c>
      <c r="AG207" s="15">
        <v>0</v>
      </c>
      <c r="AH207" s="13">
        <v>0</v>
      </c>
      <c r="AI207" s="15">
        <v>0</v>
      </c>
      <c r="AJ207" s="11" t="s">
        <v>17</v>
      </c>
      <c r="AK207" s="11" t="s">
        <v>13</v>
      </c>
      <c r="AL207" s="22">
        <f t="shared" si="9"/>
        <v>2868</v>
      </c>
      <c r="AM207" s="11" t="str">
        <f>VLOOKUP(O207,Sheet2!$D$6:$E$14,2,FALSE)</f>
        <v>Spare parts</v>
      </c>
      <c r="AN207" s="11" t="str">
        <f>VLOOKUP(F207,Sheet2!$E$10:$F$13,2,FALSE)</f>
        <v>SPM</v>
      </c>
      <c r="AO207" s="35" t="s">
        <v>14668</v>
      </c>
      <c r="AP207">
        <f>MATCH(AN207,Sheet2!$F$5:$F$18,0)</f>
        <v>6</v>
      </c>
      <c r="AQ207">
        <f>MATCH(AO207,Sheet2!$F$5:$K$5,0)</f>
        <v>6</v>
      </c>
      <c r="AR207" s="33">
        <f>INDEX(Sheet2!$F$5:$K$18,OPaL!AP207,OPaL!AQ207)</f>
        <v>0.15</v>
      </c>
      <c r="AS207" s="1">
        <f t="shared" si="11"/>
        <v>506884.51199999999</v>
      </c>
    </row>
    <row r="208" spans="1:45" x14ac:dyDescent="0.2">
      <c r="A208" s="11" t="s">
        <v>6437</v>
      </c>
      <c r="B208" s="11" t="s">
        <v>6438</v>
      </c>
      <c r="C208" s="11" t="s">
        <v>10038</v>
      </c>
      <c r="D208" s="21">
        <v>42941</v>
      </c>
      <c r="E208" s="21" t="s">
        <v>9697</v>
      </c>
      <c r="F208" s="21" t="s">
        <v>14659</v>
      </c>
      <c r="G208" s="11" t="s">
        <v>2</v>
      </c>
      <c r="H208" s="11" t="s">
        <v>3</v>
      </c>
      <c r="I208" s="11" t="s">
        <v>4</v>
      </c>
      <c r="J208" s="13">
        <v>2</v>
      </c>
      <c r="K208" s="12">
        <v>592912.5</v>
      </c>
      <c r="L208" s="12">
        <v>0</v>
      </c>
      <c r="M208" s="12">
        <v>0</v>
      </c>
      <c r="N208" s="12">
        <f t="shared" si="10"/>
        <v>592912.5</v>
      </c>
      <c r="O208" s="11" t="s">
        <v>5</v>
      </c>
      <c r="P208" s="13">
        <v>0</v>
      </c>
      <c r="Q208" s="11" t="s">
        <v>6</v>
      </c>
      <c r="R208" s="13">
        <v>0</v>
      </c>
      <c r="S208" s="13">
        <v>0</v>
      </c>
      <c r="T208" s="11" t="s">
        <v>7</v>
      </c>
      <c r="U208" s="11" t="s">
        <v>8</v>
      </c>
      <c r="V208" s="15">
        <v>0</v>
      </c>
      <c r="W208" s="13">
        <v>0</v>
      </c>
      <c r="X208" s="15">
        <v>0</v>
      </c>
      <c r="Y208" s="15">
        <v>0</v>
      </c>
      <c r="Z208" s="13">
        <v>0</v>
      </c>
      <c r="AA208" s="15">
        <v>0</v>
      </c>
      <c r="AB208" s="13">
        <v>0</v>
      </c>
      <c r="AC208" s="15">
        <v>0</v>
      </c>
      <c r="AD208" s="13">
        <v>0</v>
      </c>
      <c r="AE208" s="15">
        <v>0</v>
      </c>
      <c r="AF208" s="13">
        <v>0</v>
      </c>
      <c r="AG208" s="15">
        <v>0</v>
      </c>
      <c r="AH208" s="13">
        <v>0</v>
      </c>
      <c r="AI208" s="15">
        <v>0</v>
      </c>
      <c r="AJ208" s="11" t="s">
        <v>9</v>
      </c>
      <c r="AK208" s="11" t="s">
        <v>13</v>
      </c>
      <c r="AL208" s="22">
        <f t="shared" si="9"/>
        <v>2351</v>
      </c>
      <c r="AM208" s="11" t="str">
        <f>VLOOKUP(O208,Sheet2!$D$6:$E$14,2,FALSE)</f>
        <v>Spare parts</v>
      </c>
      <c r="AN208" s="11" t="str">
        <f>VLOOKUP(F208,Sheet2!$E$10:$F$13,2,FALSE)</f>
        <v>SPM</v>
      </c>
      <c r="AO208" s="35" t="s">
        <v>14668</v>
      </c>
      <c r="AP208">
        <f>MATCH(AN208,Sheet2!$F$5:$F$18,0)</f>
        <v>6</v>
      </c>
      <c r="AQ208">
        <f>MATCH(AO208,Sheet2!$F$5:$K$5,0)</f>
        <v>6</v>
      </c>
      <c r="AR208" s="33">
        <f>INDEX(Sheet2!$F$5:$K$18,OPaL!AP208,OPaL!AQ208)</f>
        <v>0.15</v>
      </c>
      <c r="AS208" s="1">
        <f t="shared" si="11"/>
        <v>503975.625</v>
      </c>
    </row>
    <row r="209" spans="1:45" x14ac:dyDescent="0.2">
      <c r="A209" s="11" t="s">
        <v>1479</v>
      </c>
      <c r="B209" s="11" t="s">
        <v>1480</v>
      </c>
      <c r="C209" s="11" t="s">
        <v>10039</v>
      </c>
      <c r="D209" s="21">
        <v>43104</v>
      </c>
      <c r="E209" s="21" t="s">
        <v>9697</v>
      </c>
      <c r="F209" s="21" t="s">
        <v>14659</v>
      </c>
      <c r="G209" s="11" t="s">
        <v>2</v>
      </c>
      <c r="H209" s="11" t="s">
        <v>3</v>
      </c>
      <c r="I209" s="11" t="s">
        <v>4</v>
      </c>
      <c r="J209" s="12">
        <v>1</v>
      </c>
      <c r="K209" s="12">
        <v>592799.66</v>
      </c>
      <c r="L209" s="12">
        <v>0</v>
      </c>
      <c r="M209" s="12">
        <v>0</v>
      </c>
      <c r="N209" s="12">
        <f t="shared" si="10"/>
        <v>592799.66</v>
      </c>
      <c r="O209" s="11" t="s">
        <v>5</v>
      </c>
      <c r="P209" s="13">
        <v>0</v>
      </c>
      <c r="Q209" s="11" t="s">
        <v>6</v>
      </c>
      <c r="R209" s="13">
        <v>0</v>
      </c>
      <c r="S209" s="13">
        <v>0</v>
      </c>
      <c r="T209" s="11" t="s">
        <v>7</v>
      </c>
      <c r="U209" s="11" t="s">
        <v>8</v>
      </c>
      <c r="V209" s="15">
        <v>0</v>
      </c>
      <c r="W209" s="13">
        <v>0</v>
      </c>
      <c r="X209" s="15">
        <v>0</v>
      </c>
      <c r="Y209" s="15">
        <v>0</v>
      </c>
      <c r="Z209" s="13">
        <v>0</v>
      </c>
      <c r="AA209" s="15">
        <v>0</v>
      </c>
      <c r="AB209" s="13">
        <v>0</v>
      </c>
      <c r="AC209" s="15">
        <v>0</v>
      </c>
      <c r="AD209" s="13">
        <v>0</v>
      </c>
      <c r="AE209" s="15">
        <v>0</v>
      </c>
      <c r="AF209" s="13">
        <v>0</v>
      </c>
      <c r="AG209" s="15">
        <v>0</v>
      </c>
      <c r="AH209" s="13">
        <v>0</v>
      </c>
      <c r="AI209" s="15">
        <v>0</v>
      </c>
      <c r="AJ209" s="11" t="s">
        <v>9</v>
      </c>
      <c r="AK209" s="11" t="s">
        <v>10</v>
      </c>
      <c r="AL209" s="22">
        <f t="shared" si="9"/>
        <v>2188</v>
      </c>
      <c r="AM209" s="11" t="str">
        <f>VLOOKUP(O209,Sheet2!$D$6:$E$14,2,FALSE)</f>
        <v>Spare parts</v>
      </c>
      <c r="AN209" s="11" t="str">
        <f>VLOOKUP(F209,Sheet2!$E$10:$F$13,2,FALSE)</f>
        <v>SPM</v>
      </c>
      <c r="AO209" s="35" t="s">
        <v>14668</v>
      </c>
      <c r="AP209">
        <f>MATCH(AN209,Sheet2!$F$5:$F$18,0)</f>
        <v>6</v>
      </c>
      <c r="AQ209">
        <f>MATCH(AO209,Sheet2!$F$5:$K$5,0)</f>
        <v>6</v>
      </c>
      <c r="AR209" s="33">
        <f>INDEX(Sheet2!$F$5:$K$18,OPaL!AP209,OPaL!AQ209)</f>
        <v>0.15</v>
      </c>
      <c r="AS209" s="1">
        <f t="shared" si="11"/>
        <v>503879.71100000001</v>
      </c>
    </row>
    <row r="210" spans="1:45" x14ac:dyDescent="0.2">
      <c r="A210" s="11" t="s">
        <v>5193</v>
      </c>
      <c r="B210" s="11" t="s">
        <v>5194</v>
      </c>
      <c r="C210" s="11" t="s">
        <v>10040</v>
      </c>
      <c r="D210" s="21">
        <v>42784</v>
      </c>
      <c r="E210" s="21" t="s">
        <v>9697</v>
      </c>
      <c r="F210" s="21" t="s">
        <v>14659</v>
      </c>
      <c r="G210" s="11" t="s">
        <v>2</v>
      </c>
      <c r="H210" s="11" t="s">
        <v>16</v>
      </c>
      <c r="I210" s="11" t="s">
        <v>4</v>
      </c>
      <c r="J210" s="12">
        <v>1</v>
      </c>
      <c r="K210" s="12">
        <v>589958.61</v>
      </c>
      <c r="L210" s="12">
        <v>0</v>
      </c>
      <c r="M210" s="12">
        <v>0</v>
      </c>
      <c r="N210" s="12">
        <f t="shared" si="10"/>
        <v>589958.61</v>
      </c>
      <c r="O210" s="11" t="s">
        <v>5</v>
      </c>
      <c r="P210" s="13">
        <v>0</v>
      </c>
      <c r="Q210" s="11" t="s">
        <v>6</v>
      </c>
      <c r="R210" s="13">
        <v>0</v>
      </c>
      <c r="S210" s="13">
        <v>0</v>
      </c>
      <c r="T210" s="11" t="s">
        <v>7</v>
      </c>
      <c r="U210" s="11" t="s">
        <v>8</v>
      </c>
      <c r="V210" s="15">
        <v>0</v>
      </c>
      <c r="W210" s="13">
        <v>0</v>
      </c>
      <c r="X210" s="15">
        <v>0</v>
      </c>
      <c r="Y210" s="15">
        <v>0</v>
      </c>
      <c r="Z210" s="13">
        <v>0</v>
      </c>
      <c r="AA210" s="15">
        <v>0</v>
      </c>
      <c r="AB210" s="13">
        <v>0</v>
      </c>
      <c r="AC210" s="15">
        <v>0</v>
      </c>
      <c r="AD210" s="13">
        <v>0</v>
      </c>
      <c r="AE210" s="15">
        <v>0</v>
      </c>
      <c r="AF210" s="13">
        <v>0</v>
      </c>
      <c r="AG210" s="15">
        <v>0</v>
      </c>
      <c r="AH210" s="13">
        <v>0</v>
      </c>
      <c r="AI210" s="15">
        <v>0</v>
      </c>
      <c r="AJ210" s="11" t="s">
        <v>17</v>
      </c>
      <c r="AK210" s="11" t="s">
        <v>1398</v>
      </c>
      <c r="AL210" s="22">
        <f t="shared" si="9"/>
        <v>2508</v>
      </c>
      <c r="AM210" s="11" t="str">
        <f>VLOOKUP(O210,Sheet2!$D$6:$E$14,2,FALSE)</f>
        <v>Spare parts</v>
      </c>
      <c r="AN210" s="11" t="str">
        <f>VLOOKUP(F210,Sheet2!$E$10:$F$13,2,FALSE)</f>
        <v>SPM</v>
      </c>
      <c r="AO210" s="35" t="s">
        <v>14668</v>
      </c>
      <c r="AP210">
        <f>MATCH(AN210,Sheet2!$F$5:$F$18,0)</f>
        <v>6</v>
      </c>
      <c r="AQ210">
        <f>MATCH(AO210,Sheet2!$F$5:$K$5,0)</f>
        <v>6</v>
      </c>
      <c r="AR210" s="33">
        <f>INDEX(Sheet2!$F$5:$K$18,OPaL!AP210,OPaL!AQ210)</f>
        <v>0.15</v>
      </c>
      <c r="AS210" s="1">
        <f t="shared" si="11"/>
        <v>501464.81849999999</v>
      </c>
    </row>
    <row r="211" spans="1:45" x14ac:dyDescent="0.2">
      <c r="A211" s="11" t="s">
        <v>559</v>
      </c>
      <c r="B211" s="11" t="s">
        <v>560</v>
      </c>
      <c r="C211" s="11" t="s">
        <v>10041</v>
      </c>
      <c r="D211" s="21">
        <v>44002</v>
      </c>
      <c r="E211" s="21" t="s">
        <v>9697</v>
      </c>
      <c r="F211" s="21" t="s">
        <v>14659</v>
      </c>
      <c r="G211" s="11" t="s">
        <v>2</v>
      </c>
      <c r="H211" s="11" t="s">
        <v>16</v>
      </c>
      <c r="I211" s="11" t="s">
        <v>4</v>
      </c>
      <c r="J211" s="12">
        <v>1</v>
      </c>
      <c r="K211" s="12">
        <v>586979.56000000006</v>
      </c>
      <c r="L211" s="12">
        <v>0</v>
      </c>
      <c r="M211" s="12">
        <v>0</v>
      </c>
      <c r="N211" s="12">
        <f t="shared" si="10"/>
        <v>586979.56000000006</v>
      </c>
      <c r="O211" s="11" t="s">
        <v>5</v>
      </c>
      <c r="P211" s="13">
        <v>0</v>
      </c>
      <c r="Q211" s="11" t="s">
        <v>6</v>
      </c>
      <c r="R211" s="13">
        <v>0</v>
      </c>
      <c r="S211" s="13">
        <v>0</v>
      </c>
      <c r="T211" s="11" t="s">
        <v>7</v>
      </c>
      <c r="U211" s="11" t="s">
        <v>8</v>
      </c>
      <c r="V211" s="15">
        <v>0</v>
      </c>
      <c r="W211" s="13">
        <v>0</v>
      </c>
      <c r="X211" s="15">
        <v>0</v>
      </c>
      <c r="Y211" s="15">
        <v>0</v>
      </c>
      <c r="Z211" s="13">
        <v>0</v>
      </c>
      <c r="AA211" s="15">
        <v>0</v>
      </c>
      <c r="AB211" s="13">
        <v>0</v>
      </c>
      <c r="AC211" s="15">
        <v>0</v>
      </c>
      <c r="AD211" s="13">
        <v>0</v>
      </c>
      <c r="AE211" s="15">
        <v>0</v>
      </c>
      <c r="AF211" s="13">
        <v>0</v>
      </c>
      <c r="AG211" s="15">
        <v>0</v>
      </c>
      <c r="AH211" s="13">
        <v>0</v>
      </c>
      <c r="AI211" s="15">
        <v>0</v>
      </c>
      <c r="AJ211" s="11" t="s">
        <v>17</v>
      </c>
      <c r="AK211" s="11" t="s">
        <v>13</v>
      </c>
      <c r="AL211" s="22">
        <f t="shared" si="9"/>
        <v>1290</v>
      </c>
      <c r="AM211" s="11" t="str">
        <f>VLOOKUP(O211,Sheet2!$D$6:$E$14,2,FALSE)</f>
        <v>Spare parts</v>
      </c>
      <c r="AN211" s="11" t="str">
        <f>VLOOKUP(F211,Sheet2!$E$10:$F$13,2,FALSE)</f>
        <v>SPM</v>
      </c>
      <c r="AO211" s="35" t="s">
        <v>14668</v>
      </c>
      <c r="AP211">
        <f>MATCH(AN211,Sheet2!$F$5:$F$18,0)</f>
        <v>6</v>
      </c>
      <c r="AQ211">
        <f>MATCH(AO211,Sheet2!$F$5:$K$5,0)</f>
        <v>6</v>
      </c>
      <c r="AR211" s="33">
        <f>INDEX(Sheet2!$F$5:$K$18,OPaL!AP211,OPaL!AQ211)</f>
        <v>0.15</v>
      </c>
      <c r="AS211" s="1">
        <f t="shared" si="11"/>
        <v>498932.62600000005</v>
      </c>
    </row>
    <row r="212" spans="1:45" x14ac:dyDescent="0.2">
      <c r="A212" s="11" t="s">
        <v>1116</v>
      </c>
      <c r="B212" s="11" t="s">
        <v>1117</v>
      </c>
      <c r="C212" s="11" t="s">
        <v>10042</v>
      </c>
      <c r="D212" s="21">
        <v>42788</v>
      </c>
      <c r="E212" s="21" t="s">
        <v>9697</v>
      </c>
      <c r="F212" s="21" t="s">
        <v>14659</v>
      </c>
      <c r="G212" s="11" t="s">
        <v>2</v>
      </c>
      <c r="H212" s="11" t="s">
        <v>16</v>
      </c>
      <c r="I212" s="11" t="s">
        <v>4</v>
      </c>
      <c r="J212" s="12">
        <v>20</v>
      </c>
      <c r="K212" s="12">
        <v>584149.38</v>
      </c>
      <c r="L212" s="12">
        <v>0</v>
      </c>
      <c r="M212" s="12">
        <v>0</v>
      </c>
      <c r="N212" s="12">
        <f t="shared" si="10"/>
        <v>584149.38</v>
      </c>
      <c r="O212" s="11" t="s">
        <v>5</v>
      </c>
      <c r="P212" s="13">
        <v>0</v>
      </c>
      <c r="Q212" s="11" t="s">
        <v>6</v>
      </c>
      <c r="R212" s="13">
        <v>0</v>
      </c>
      <c r="S212" s="13">
        <v>0</v>
      </c>
      <c r="T212" s="11" t="s">
        <v>7</v>
      </c>
      <c r="U212" s="11" t="s">
        <v>8</v>
      </c>
      <c r="V212" s="15">
        <v>0</v>
      </c>
      <c r="W212" s="13">
        <v>0</v>
      </c>
      <c r="X212" s="15">
        <v>0</v>
      </c>
      <c r="Y212" s="15">
        <v>0</v>
      </c>
      <c r="Z212" s="13">
        <v>0</v>
      </c>
      <c r="AA212" s="15">
        <v>0</v>
      </c>
      <c r="AB212" s="13">
        <v>0</v>
      </c>
      <c r="AC212" s="15">
        <v>0</v>
      </c>
      <c r="AD212" s="13">
        <v>0</v>
      </c>
      <c r="AE212" s="15">
        <v>0</v>
      </c>
      <c r="AF212" s="13">
        <v>0</v>
      </c>
      <c r="AG212" s="15">
        <v>0</v>
      </c>
      <c r="AH212" s="13">
        <v>0</v>
      </c>
      <c r="AI212" s="15">
        <v>0</v>
      </c>
      <c r="AJ212" s="11" t="s">
        <v>17</v>
      </c>
      <c r="AK212" s="11" t="s">
        <v>13</v>
      </c>
      <c r="AL212" s="22">
        <f t="shared" si="9"/>
        <v>2504</v>
      </c>
      <c r="AM212" s="11" t="str">
        <f>VLOOKUP(O212,Sheet2!$D$6:$E$14,2,FALSE)</f>
        <v>Spare parts</v>
      </c>
      <c r="AN212" s="11" t="str">
        <f>VLOOKUP(F212,Sheet2!$E$10:$F$13,2,FALSE)</f>
        <v>SPM</v>
      </c>
      <c r="AO212" s="35" t="s">
        <v>14668</v>
      </c>
      <c r="AP212">
        <f>MATCH(AN212,Sheet2!$F$5:$F$18,0)</f>
        <v>6</v>
      </c>
      <c r="AQ212">
        <f>MATCH(AO212,Sheet2!$F$5:$K$5,0)</f>
        <v>6</v>
      </c>
      <c r="AR212" s="33">
        <f>INDEX(Sheet2!$F$5:$K$18,OPaL!AP212,OPaL!AQ212)</f>
        <v>0.15</v>
      </c>
      <c r="AS212" s="1">
        <f t="shared" si="11"/>
        <v>496526.973</v>
      </c>
    </row>
    <row r="213" spans="1:45" x14ac:dyDescent="0.2">
      <c r="A213" s="11" t="s">
        <v>1124</v>
      </c>
      <c r="B213" s="11" t="s">
        <v>1125</v>
      </c>
      <c r="C213" s="11" t="s">
        <v>10043</v>
      </c>
      <c r="D213" s="21">
        <v>42788</v>
      </c>
      <c r="E213" s="21" t="s">
        <v>9697</v>
      </c>
      <c r="F213" s="21" t="s">
        <v>14659</v>
      </c>
      <c r="G213" s="11" t="s">
        <v>2</v>
      </c>
      <c r="H213" s="11" t="s">
        <v>16</v>
      </c>
      <c r="I213" s="11" t="s">
        <v>4</v>
      </c>
      <c r="J213" s="12">
        <v>20</v>
      </c>
      <c r="K213" s="12">
        <v>584149.38</v>
      </c>
      <c r="L213" s="12">
        <v>0</v>
      </c>
      <c r="M213" s="12">
        <v>0</v>
      </c>
      <c r="N213" s="12">
        <f t="shared" si="10"/>
        <v>584149.38</v>
      </c>
      <c r="O213" s="11" t="s">
        <v>5</v>
      </c>
      <c r="P213" s="13">
        <v>0</v>
      </c>
      <c r="Q213" s="11" t="s">
        <v>6</v>
      </c>
      <c r="R213" s="13">
        <v>0</v>
      </c>
      <c r="S213" s="13">
        <v>0</v>
      </c>
      <c r="T213" s="11" t="s">
        <v>7</v>
      </c>
      <c r="U213" s="11" t="s">
        <v>8</v>
      </c>
      <c r="V213" s="15">
        <v>0</v>
      </c>
      <c r="W213" s="13">
        <v>0</v>
      </c>
      <c r="X213" s="15">
        <v>0</v>
      </c>
      <c r="Y213" s="15">
        <v>0</v>
      </c>
      <c r="Z213" s="13">
        <v>0</v>
      </c>
      <c r="AA213" s="15">
        <v>0</v>
      </c>
      <c r="AB213" s="13">
        <v>0</v>
      </c>
      <c r="AC213" s="15">
        <v>0</v>
      </c>
      <c r="AD213" s="13">
        <v>0</v>
      </c>
      <c r="AE213" s="15">
        <v>0</v>
      </c>
      <c r="AF213" s="13">
        <v>0</v>
      </c>
      <c r="AG213" s="15">
        <v>0</v>
      </c>
      <c r="AH213" s="13">
        <v>0</v>
      </c>
      <c r="AI213" s="15">
        <v>0</v>
      </c>
      <c r="AJ213" s="11" t="s">
        <v>17</v>
      </c>
      <c r="AK213" s="11" t="s">
        <v>13</v>
      </c>
      <c r="AL213" s="22">
        <f t="shared" si="9"/>
        <v>2504</v>
      </c>
      <c r="AM213" s="11" t="str">
        <f>VLOOKUP(O213,Sheet2!$D$6:$E$14,2,FALSE)</f>
        <v>Spare parts</v>
      </c>
      <c r="AN213" s="11" t="str">
        <f>VLOOKUP(F213,Sheet2!$E$10:$F$13,2,FALSE)</f>
        <v>SPM</v>
      </c>
      <c r="AO213" s="35" t="s">
        <v>14668</v>
      </c>
      <c r="AP213">
        <f>MATCH(AN213,Sheet2!$F$5:$F$18,0)</f>
        <v>6</v>
      </c>
      <c r="AQ213">
        <f>MATCH(AO213,Sheet2!$F$5:$K$5,0)</f>
        <v>6</v>
      </c>
      <c r="AR213" s="33">
        <f>INDEX(Sheet2!$F$5:$K$18,OPaL!AP213,OPaL!AQ213)</f>
        <v>0.15</v>
      </c>
      <c r="AS213" s="1">
        <f t="shared" si="11"/>
        <v>496526.973</v>
      </c>
    </row>
    <row r="214" spans="1:45" x14ac:dyDescent="0.2">
      <c r="A214" s="11" t="s">
        <v>5955</v>
      </c>
      <c r="B214" s="11" t="s">
        <v>5956</v>
      </c>
      <c r="C214" s="11" t="s">
        <v>10044</v>
      </c>
      <c r="D214" s="21">
        <v>42941</v>
      </c>
      <c r="E214" s="21" t="s">
        <v>9697</v>
      </c>
      <c r="F214" s="21" t="s">
        <v>14659</v>
      </c>
      <c r="G214" s="11" t="s">
        <v>2</v>
      </c>
      <c r="H214" s="11" t="s">
        <v>3</v>
      </c>
      <c r="I214" s="11" t="s">
        <v>4</v>
      </c>
      <c r="J214" s="13">
        <v>2</v>
      </c>
      <c r="K214" s="12">
        <v>581054.25</v>
      </c>
      <c r="L214" s="12">
        <v>0</v>
      </c>
      <c r="M214" s="12">
        <v>0</v>
      </c>
      <c r="N214" s="12">
        <f t="shared" si="10"/>
        <v>581054.25</v>
      </c>
      <c r="O214" s="11" t="s">
        <v>5</v>
      </c>
      <c r="P214" s="13">
        <v>0</v>
      </c>
      <c r="Q214" s="11" t="s">
        <v>6</v>
      </c>
      <c r="R214" s="13">
        <v>0</v>
      </c>
      <c r="S214" s="13">
        <v>0</v>
      </c>
      <c r="T214" s="11" t="s">
        <v>7</v>
      </c>
      <c r="U214" s="11" t="s">
        <v>8</v>
      </c>
      <c r="V214" s="15">
        <v>0</v>
      </c>
      <c r="W214" s="13">
        <v>0</v>
      </c>
      <c r="X214" s="15">
        <v>0</v>
      </c>
      <c r="Y214" s="15">
        <v>0</v>
      </c>
      <c r="Z214" s="13">
        <v>0</v>
      </c>
      <c r="AA214" s="15">
        <v>0</v>
      </c>
      <c r="AB214" s="13">
        <v>0</v>
      </c>
      <c r="AC214" s="15">
        <v>0</v>
      </c>
      <c r="AD214" s="13">
        <v>0</v>
      </c>
      <c r="AE214" s="15">
        <v>0</v>
      </c>
      <c r="AF214" s="13">
        <v>0</v>
      </c>
      <c r="AG214" s="15">
        <v>0</v>
      </c>
      <c r="AH214" s="13">
        <v>0</v>
      </c>
      <c r="AI214" s="15">
        <v>0</v>
      </c>
      <c r="AJ214" s="11" t="s">
        <v>9</v>
      </c>
      <c r="AK214" s="11" t="s">
        <v>13</v>
      </c>
      <c r="AL214" s="22">
        <f t="shared" si="9"/>
        <v>2351</v>
      </c>
      <c r="AM214" s="11" t="str">
        <f>VLOOKUP(O214,Sheet2!$D$6:$E$14,2,FALSE)</f>
        <v>Spare parts</v>
      </c>
      <c r="AN214" s="11" t="str">
        <f>VLOOKUP(F214,Sheet2!$E$10:$F$13,2,FALSE)</f>
        <v>SPM</v>
      </c>
      <c r="AO214" s="35" t="s">
        <v>14668</v>
      </c>
      <c r="AP214">
        <f>MATCH(AN214,Sheet2!$F$5:$F$18,0)</f>
        <v>6</v>
      </c>
      <c r="AQ214">
        <f>MATCH(AO214,Sheet2!$F$5:$K$5,0)</f>
        <v>6</v>
      </c>
      <c r="AR214" s="33">
        <f>INDEX(Sheet2!$F$5:$K$18,OPaL!AP214,OPaL!AQ214)</f>
        <v>0.15</v>
      </c>
      <c r="AS214" s="1">
        <f t="shared" si="11"/>
        <v>493896.11249999999</v>
      </c>
    </row>
    <row r="215" spans="1:45" x14ac:dyDescent="0.2">
      <c r="A215" s="11" t="s">
        <v>5957</v>
      </c>
      <c r="B215" s="11" t="s">
        <v>5958</v>
      </c>
      <c r="C215" s="11" t="s">
        <v>10045</v>
      </c>
      <c r="D215" s="21">
        <v>42941</v>
      </c>
      <c r="E215" s="21" t="s">
        <v>9697</v>
      </c>
      <c r="F215" s="21" t="s">
        <v>14659</v>
      </c>
      <c r="G215" s="11" t="s">
        <v>2</v>
      </c>
      <c r="H215" s="11" t="s">
        <v>3</v>
      </c>
      <c r="I215" s="11" t="s">
        <v>4</v>
      </c>
      <c r="J215" s="13">
        <v>2</v>
      </c>
      <c r="K215" s="12">
        <v>581054.25</v>
      </c>
      <c r="L215" s="12">
        <v>0</v>
      </c>
      <c r="M215" s="12">
        <v>0</v>
      </c>
      <c r="N215" s="12">
        <f t="shared" si="10"/>
        <v>581054.25</v>
      </c>
      <c r="O215" s="11" t="s">
        <v>5</v>
      </c>
      <c r="P215" s="13">
        <v>0</v>
      </c>
      <c r="Q215" s="11" t="s">
        <v>6</v>
      </c>
      <c r="R215" s="13">
        <v>0</v>
      </c>
      <c r="S215" s="13">
        <v>0</v>
      </c>
      <c r="T215" s="11" t="s">
        <v>7</v>
      </c>
      <c r="U215" s="11" t="s">
        <v>8</v>
      </c>
      <c r="V215" s="15">
        <v>0</v>
      </c>
      <c r="W215" s="13">
        <v>0</v>
      </c>
      <c r="X215" s="15">
        <v>0</v>
      </c>
      <c r="Y215" s="15">
        <v>0</v>
      </c>
      <c r="Z215" s="13">
        <v>0</v>
      </c>
      <c r="AA215" s="15">
        <v>0</v>
      </c>
      <c r="AB215" s="13">
        <v>0</v>
      </c>
      <c r="AC215" s="15">
        <v>0</v>
      </c>
      <c r="AD215" s="13">
        <v>0</v>
      </c>
      <c r="AE215" s="15">
        <v>0</v>
      </c>
      <c r="AF215" s="13">
        <v>0</v>
      </c>
      <c r="AG215" s="15">
        <v>0</v>
      </c>
      <c r="AH215" s="13">
        <v>0</v>
      </c>
      <c r="AI215" s="15">
        <v>0</v>
      </c>
      <c r="AJ215" s="11" t="s">
        <v>9</v>
      </c>
      <c r="AK215" s="11" t="s">
        <v>13</v>
      </c>
      <c r="AL215" s="22">
        <f t="shared" si="9"/>
        <v>2351</v>
      </c>
      <c r="AM215" s="11" t="str">
        <f>VLOOKUP(O215,Sheet2!$D$6:$E$14,2,FALSE)</f>
        <v>Spare parts</v>
      </c>
      <c r="AN215" s="11" t="str">
        <f>VLOOKUP(F215,Sheet2!$E$10:$F$13,2,FALSE)</f>
        <v>SPM</v>
      </c>
      <c r="AO215" s="35" t="s">
        <v>14668</v>
      </c>
      <c r="AP215">
        <f>MATCH(AN215,Sheet2!$F$5:$F$18,0)</f>
        <v>6</v>
      </c>
      <c r="AQ215">
        <f>MATCH(AO215,Sheet2!$F$5:$K$5,0)</f>
        <v>6</v>
      </c>
      <c r="AR215" s="33">
        <f>INDEX(Sheet2!$F$5:$K$18,OPaL!AP215,OPaL!AQ215)</f>
        <v>0.15</v>
      </c>
      <c r="AS215" s="1">
        <f t="shared" si="11"/>
        <v>493896.11249999999</v>
      </c>
    </row>
    <row r="216" spans="1:45" x14ac:dyDescent="0.2">
      <c r="A216" s="11" t="s">
        <v>5961</v>
      </c>
      <c r="B216" s="11" t="s">
        <v>5962</v>
      </c>
      <c r="C216" s="11" t="s">
        <v>10046</v>
      </c>
      <c r="D216" s="21">
        <v>42941</v>
      </c>
      <c r="E216" s="21" t="s">
        <v>9697</v>
      </c>
      <c r="F216" s="21" t="s">
        <v>14659</v>
      </c>
      <c r="G216" s="11" t="s">
        <v>2</v>
      </c>
      <c r="H216" s="11" t="s">
        <v>3</v>
      </c>
      <c r="I216" s="11" t="s">
        <v>4</v>
      </c>
      <c r="J216" s="13">
        <v>2</v>
      </c>
      <c r="K216" s="12">
        <v>581054.25</v>
      </c>
      <c r="L216" s="12">
        <v>0</v>
      </c>
      <c r="M216" s="12">
        <v>0</v>
      </c>
      <c r="N216" s="12">
        <f t="shared" si="10"/>
        <v>581054.25</v>
      </c>
      <c r="O216" s="11" t="s">
        <v>5</v>
      </c>
      <c r="P216" s="13">
        <v>0</v>
      </c>
      <c r="Q216" s="11" t="s">
        <v>6</v>
      </c>
      <c r="R216" s="13">
        <v>0</v>
      </c>
      <c r="S216" s="13">
        <v>0</v>
      </c>
      <c r="T216" s="11" t="s">
        <v>7</v>
      </c>
      <c r="U216" s="11" t="s">
        <v>8</v>
      </c>
      <c r="V216" s="15">
        <v>0</v>
      </c>
      <c r="W216" s="13">
        <v>0</v>
      </c>
      <c r="X216" s="15">
        <v>0</v>
      </c>
      <c r="Y216" s="15">
        <v>0</v>
      </c>
      <c r="Z216" s="13">
        <v>0</v>
      </c>
      <c r="AA216" s="15">
        <v>0</v>
      </c>
      <c r="AB216" s="13">
        <v>0</v>
      </c>
      <c r="AC216" s="15">
        <v>0</v>
      </c>
      <c r="AD216" s="13">
        <v>0</v>
      </c>
      <c r="AE216" s="15">
        <v>0</v>
      </c>
      <c r="AF216" s="13">
        <v>0</v>
      </c>
      <c r="AG216" s="15">
        <v>0</v>
      </c>
      <c r="AH216" s="13">
        <v>0</v>
      </c>
      <c r="AI216" s="15">
        <v>0</v>
      </c>
      <c r="AJ216" s="11" t="s">
        <v>9</v>
      </c>
      <c r="AK216" s="11" t="s">
        <v>13</v>
      </c>
      <c r="AL216" s="22">
        <f t="shared" si="9"/>
        <v>2351</v>
      </c>
      <c r="AM216" s="11" t="str">
        <f>VLOOKUP(O216,Sheet2!$D$6:$E$14,2,FALSE)</f>
        <v>Spare parts</v>
      </c>
      <c r="AN216" s="11" t="str">
        <f>VLOOKUP(F216,Sheet2!$E$10:$F$13,2,FALSE)</f>
        <v>SPM</v>
      </c>
      <c r="AO216" s="35" t="s">
        <v>14668</v>
      </c>
      <c r="AP216">
        <f>MATCH(AN216,Sheet2!$F$5:$F$18,0)</f>
        <v>6</v>
      </c>
      <c r="AQ216">
        <f>MATCH(AO216,Sheet2!$F$5:$K$5,0)</f>
        <v>6</v>
      </c>
      <c r="AR216" s="33">
        <f>INDEX(Sheet2!$F$5:$K$18,OPaL!AP216,OPaL!AQ216)</f>
        <v>0.15</v>
      </c>
      <c r="AS216" s="1">
        <f t="shared" si="11"/>
        <v>493896.11249999999</v>
      </c>
    </row>
    <row r="217" spans="1:45" x14ac:dyDescent="0.2">
      <c r="A217" s="11" t="s">
        <v>5963</v>
      </c>
      <c r="B217" s="11" t="s">
        <v>5964</v>
      </c>
      <c r="C217" s="11" t="s">
        <v>10047</v>
      </c>
      <c r="D217" s="21">
        <v>42941</v>
      </c>
      <c r="E217" s="21" t="s">
        <v>9697</v>
      </c>
      <c r="F217" s="21" t="s">
        <v>14659</v>
      </c>
      <c r="G217" s="11" t="s">
        <v>2</v>
      </c>
      <c r="H217" s="11" t="s">
        <v>3</v>
      </c>
      <c r="I217" s="11" t="s">
        <v>4</v>
      </c>
      <c r="J217" s="13">
        <v>2</v>
      </c>
      <c r="K217" s="12">
        <v>581054.25</v>
      </c>
      <c r="L217" s="12">
        <v>0</v>
      </c>
      <c r="M217" s="12">
        <v>0</v>
      </c>
      <c r="N217" s="12">
        <f t="shared" si="10"/>
        <v>581054.25</v>
      </c>
      <c r="O217" s="11" t="s">
        <v>5</v>
      </c>
      <c r="P217" s="13">
        <v>0</v>
      </c>
      <c r="Q217" s="11" t="s">
        <v>6</v>
      </c>
      <c r="R217" s="13">
        <v>0</v>
      </c>
      <c r="S217" s="13">
        <v>0</v>
      </c>
      <c r="T217" s="11" t="s">
        <v>7</v>
      </c>
      <c r="U217" s="11" t="s">
        <v>8</v>
      </c>
      <c r="V217" s="15">
        <v>0</v>
      </c>
      <c r="W217" s="13">
        <v>0</v>
      </c>
      <c r="X217" s="15">
        <v>0</v>
      </c>
      <c r="Y217" s="15">
        <v>0</v>
      </c>
      <c r="Z217" s="13">
        <v>0</v>
      </c>
      <c r="AA217" s="15">
        <v>0</v>
      </c>
      <c r="AB217" s="13">
        <v>0</v>
      </c>
      <c r="AC217" s="15">
        <v>0</v>
      </c>
      <c r="AD217" s="13">
        <v>0</v>
      </c>
      <c r="AE217" s="15">
        <v>0</v>
      </c>
      <c r="AF217" s="13">
        <v>0</v>
      </c>
      <c r="AG217" s="15">
        <v>0</v>
      </c>
      <c r="AH217" s="13">
        <v>0</v>
      </c>
      <c r="AI217" s="15">
        <v>0</v>
      </c>
      <c r="AJ217" s="11" t="s">
        <v>9</v>
      </c>
      <c r="AK217" s="11" t="s">
        <v>13</v>
      </c>
      <c r="AL217" s="22">
        <f t="shared" si="9"/>
        <v>2351</v>
      </c>
      <c r="AM217" s="11" t="str">
        <f>VLOOKUP(O217,Sheet2!$D$6:$E$14,2,FALSE)</f>
        <v>Spare parts</v>
      </c>
      <c r="AN217" s="11" t="str">
        <f>VLOOKUP(F217,Sheet2!$E$10:$F$13,2,FALSE)</f>
        <v>SPM</v>
      </c>
      <c r="AO217" s="35" t="s">
        <v>14668</v>
      </c>
      <c r="AP217">
        <f>MATCH(AN217,Sheet2!$F$5:$F$18,0)</f>
        <v>6</v>
      </c>
      <c r="AQ217">
        <f>MATCH(AO217,Sheet2!$F$5:$K$5,0)</f>
        <v>6</v>
      </c>
      <c r="AR217" s="33">
        <f>INDEX(Sheet2!$F$5:$K$18,OPaL!AP217,OPaL!AQ217)</f>
        <v>0.15</v>
      </c>
      <c r="AS217" s="1">
        <f t="shared" si="11"/>
        <v>493896.11249999999</v>
      </c>
    </row>
    <row r="218" spans="1:45" x14ac:dyDescent="0.2">
      <c r="A218" s="11" t="s">
        <v>5971</v>
      </c>
      <c r="B218" s="11" t="s">
        <v>5972</v>
      </c>
      <c r="C218" s="11" t="s">
        <v>10048</v>
      </c>
      <c r="D218" s="21">
        <v>42941</v>
      </c>
      <c r="E218" s="21" t="s">
        <v>9697</v>
      </c>
      <c r="F218" s="21" t="s">
        <v>14659</v>
      </c>
      <c r="G218" s="11" t="s">
        <v>2</v>
      </c>
      <c r="H218" s="11" t="s">
        <v>3</v>
      </c>
      <c r="I218" s="11" t="s">
        <v>4</v>
      </c>
      <c r="J218" s="13">
        <v>2</v>
      </c>
      <c r="K218" s="12">
        <v>581054.25</v>
      </c>
      <c r="L218" s="12">
        <v>0</v>
      </c>
      <c r="M218" s="12">
        <v>0</v>
      </c>
      <c r="N218" s="12">
        <f t="shared" si="10"/>
        <v>581054.25</v>
      </c>
      <c r="O218" s="11" t="s">
        <v>5</v>
      </c>
      <c r="P218" s="13">
        <v>0</v>
      </c>
      <c r="Q218" s="11" t="s">
        <v>6</v>
      </c>
      <c r="R218" s="13">
        <v>0</v>
      </c>
      <c r="S218" s="13">
        <v>0</v>
      </c>
      <c r="T218" s="11" t="s">
        <v>7</v>
      </c>
      <c r="U218" s="11" t="s">
        <v>8</v>
      </c>
      <c r="V218" s="15">
        <v>0</v>
      </c>
      <c r="W218" s="13">
        <v>0</v>
      </c>
      <c r="X218" s="15">
        <v>0</v>
      </c>
      <c r="Y218" s="15">
        <v>0</v>
      </c>
      <c r="Z218" s="13">
        <v>0</v>
      </c>
      <c r="AA218" s="15">
        <v>0</v>
      </c>
      <c r="AB218" s="13">
        <v>0</v>
      </c>
      <c r="AC218" s="15">
        <v>0</v>
      </c>
      <c r="AD218" s="13">
        <v>0</v>
      </c>
      <c r="AE218" s="15">
        <v>0</v>
      </c>
      <c r="AF218" s="13">
        <v>0</v>
      </c>
      <c r="AG218" s="15">
        <v>0</v>
      </c>
      <c r="AH218" s="13">
        <v>0</v>
      </c>
      <c r="AI218" s="15">
        <v>0</v>
      </c>
      <c r="AJ218" s="11" t="s">
        <v>9</v>
      </c>
      <c r="AK218" s="11" t="s">
        <v>13</v>
      </c>
      <c r="AL218" s="22">
        <f t="shared" si="9"/>
        <v>2351</v>
      </c>
      <c r="AM218" s="11" t="str">
        <f>VLOOKUP(O218,Sheet2!$D$6:$E$14,2,FALSE)</f>
        <v>Spare parts</v>
      </c>
      <c r="AN218" s="11" t="str">
        <f>VLOOKUP(F218,Sheet2!$E$10:$F$13,2,FALSE)</f>
        <v>SPM</v>
      </c>
      <c r="AO218" s="35" t="s">
        <v>14668</v>
      </c>
      <c r="AP218">
        <f>MATCH(AN218,Sheet2!$F$5:$F$18,0)</f>
        <v>6</v>
      </c>
      <c r="AQ218">
        <f>MATCH(AO218,Sheet2!$F$5:$K$5,0)</f>
        <v>6</v>
      </c>
      <c r="AR218" s="33">
        <f>INDEX(Sheet2!$F$5:$K$18,OPaL!AP218,OPaL!AQ218)</f>
        <v>0.15</v>
      </c>
      <c r="AS218" s="1">
        <f t="shared" si="11"/>
        <v>493896.11249999999</v>
      </c>
    </row>
    <row r="219" spans="1:45" x14ac:dyDescent="0.2">
      <c r="A219" s="11" t="s">
        <v>5973</v>
      </c>
      <c r="B219" s="11" t="s">
        <v>5974</v>
      </c>
      <c r="C219" s="11" t="s">
        <v>10049</v>
      </c>
      <c r="D219" s="21">
        <v>42941</v>
      </c>
      <c r="E219" s="21" t="s">
        <v>9697</v>
      </c>
      <c r="F219" s="21" t="s">
        <v>14659</v>
      </c>
      <c r="G219" s="11" t="s">
        <v>2</v>
      </c>
      <c r="H219" s="11" t="s">
        <v>3</v>
      </c>
      <c r="I219" s="11" t="s">
        <v>4</v>
      </c>
      <c r="J219" s="13">
        <v>2</v>
      </c>
      <c r="K219" s="12">
        <v>581054.25</v>
      </c>
      <c r="L219" s="12">
        <v>0</v>
      </c>
      <c r="M219" s="12">
        <v>0</v>
      </c>
      <c r="N219" s="12">
        <f t="shared" si="10"/>
        <v>581054.25</v>
      </c>
      <c r="O219" s="11" t="s">
        <v>5</v>
      </c>
      <c r="P219" s="13">
        <v>0</v>
      </c>
      <c r="Q219" s="11" t="s">
        <v>6</v>
      </c>
      <c r="R219" s="13">
        <v>0</v>
      </c>
      <c r="S219" s="13">
        <v>0</v>
      </c>
      <c r="T219" s="11" t="s">
        <v>7</v>
      </c>
      <c r="U219" s="11" t="s">
        <v>8</v>
      </c>
      <c r="V219" s="15">
        <v>0</v>
      </c>
      <c r="W219" s="13">
        <v>0</v>
      </c>
      <c r="X219" s="15">
        <v>0</v>
      </c>
      <c r="Y219" s="15">
        <v>0</v>
      </c>
      <c r="Z219" s="13">
        <v>0</v>
      </c>
      <c r="AA219" s="15">
        <v>0</v>
      </c>
      <c r="AB219" s="13">
        <v>0</v>
      </c>
      <c r="AC219" s="15">
        <v>0</v>
      </c>
      <c r="AD219" s="13">
        <v>0</v>
      </c>
      <c r="AE219" s="15">
        <v>0</v>
      </c>
      <c r="AF219" s="13">
        <v>0</v>
      </c>
      <c r="AG219" s="15">
        <v>0</v>
      </c>
      <c r="AH219" s="13">
        <v>0</v>
      </c>
      <c r="AI219" s="15">
        <v>0</v>
      </c>
      <c r="AJ219" s="11" t="s">
        <v>9</v>
      </c>
      <c r="AK219" s="11" t="s">
        <v>13</v>
      </c>
      <c r="AL219" s="22">
        <f t="shared" si="9"/>
        <v>2351</v>
      </c>
      <c r="AM219" s="11" t="str">
        <f>VLOOKUP(O219,Sheet2!$D$6:$E$14,2,FALSE)</f>
        <v>Spare parts</v>
      </c>
      <c r="AN219" s="11" t="str">
        <f>VLOOKUP(F219,Sheet2!$E$10:$F$13,2,FALSE)</f>
        <v>SPM</v>
      </c>
      <c r="AO219" s="35" t="s">
        <v>14668</v>
      </c>
      <c r="AP219">
        <f>MATCH(AN219,Sheet2!$F$5:$F$18,0)</f>
        <v>6</v>
      </c>
      <c r="AQ219">
        <f>MATCH(AO219,Sheet2!$F$5:$K$5,0)</f>
        <v>6</v>
      </c>
      <c r="AR219" s="33">
        <f>INDEX(Sheet2!$F$5:$K$18,OPaL!AP219,OPaL!AQ219)</f>
        <v>0.15</v>
      </c>
      <c r="AS219" s="1">
        <f t="shared" si="11"/>
        <v>493896.11249999999</v>
      </c>
    </row>
    <row r="220" spans="1:45" x14ac:dyDescent="0.2">
      <c r="A220" s="11" t="s">
        <v>2010</v>
      </c>
      <c r="B220" s="11" t="s">
        <v>2011</v>
      </c>
      <c r="C220" s="11" t="s">
        <v>10050</v>
      </c>
      <c r="D220" s="21">
        <v>42788</v>
      </c>
      <c r="E220" s="21" t="s">
        <v>9697</v>
      </c>
      <c r="F220" s="21" t="s">
        <v>14659</v>
      </c>
      <c r="G220" s="11" t="s">
        <v>2</v>
      </c>
      <c r="H220" s="11" t="s">
        <v>16</v>
      </c>
      <c r="I220" s="11" t="s">
        <v>4</v>
      </c>
      <c r="J220" s="12">
        <v>1</v>
      </c>
      <c r="K220" s="12">
        <v>580974.47</v>
      </c>
      <c r="L220" s="12">
        <v>0</v>
      </c>
      <c r="M220" s="12">
        <v>0</v>
      </c>
      <c r="N220" s="12">
        <f t="shared" si="10"/>
        <v>580974.47</v>
      </c>
      <c r="O220" s="11" t="s">
        <v>5</v>
      </c>
      <c r="P220" s="13">
        <v>0</v>
      </c>
      <c r="Q220" s="11" t="s">
        <v>6</v>
      </c>
      <c r="R220" s="13">
        <v>0</v>
      </c>
      <c r="S220" s="13">
        <v>0</v>
      </c>
      <c r="T220" s="11" t="s">
        <v>7</v>
      </c>
      <c r="U220" s="11" t="s">
        <v>8</v>
      </c>
      <c r="V220" s="15">
        <v>0</v>
      </c>
      <c r="W220" s="13">
        <v>0</v>
      </c>
      <c r="X220" s="15">
        <v>0</v>
      </c>
      <c r="Y220" s="15">
        <v>0</v>
      </c>
      <c r="Z220" s="13">
        <v>0</v>
      </c>
      <c r="AA220" s="15">
        <v>0</v>
      </c>
      <c r="AB220" s="13">
        <v>0</v>
      </c>
      <c r="AC220" s="15">
        <v>0</v>
      </c>
      <c r="AD220" s="13">
        <v>0</v>
      </c>
      <c r="AE220" s="15">
        <v>0</v>
      </c>
      <c r="AF220" s="13">
        <v>0</v>
      </c>
      <c r="AG220" s="15">
        <v>0</v>
      </c>
      <c r="AH220" s="13">
        <v>0</v>
      </c>
      <c r="AI220" s="15">
        <v>0</v>
      </c>
      <c r="AJ220" s="11" t="s">
        <v>17</v>
      </c>
      <c r="AK220" s="11" t="s">
        <v>13</v>
      </c>
      <c r="AL220" s="22">
        <f t="shared" si="9"/>
        <v>2504</v>
      </c>
      <c r="AM220" s="11" t="str">
        <f>VLOOKUP(O220,Sheet2!$D$6:$E$14,2,FALSE)</f>
        <v>Spare parts</v>
      </c>
      <c r="AN220" s="11" t="str">
        <f>VLOOKUP(F220,Sheet2!$E$10:$F$13,2,FALSE)</f>
        <v>SPM</v>
      </c>
      <c r="AO220" s="35" t="s">
        <v>14668</v>
      </c>
      <c r="AP220">
        <f>MATCH(AN220,Sheet2!$F$5:$F$18,0)</f>
        <v>6</v>
      </c>
      <c r="AQ220">
        <f>MATCH(AO220,Sheet2!$F$5:$K$5,0)</f>
        <v>6</v>
      </c>
      <c r="AR220" s="33">
        <f>INDEX(Sheet2!$F$5:$K$18,OPaL!AP220,OPaL!AQ220)</f>
        <v>0.15</v>
      </c>
      <c r="AS220" s="1">
        <f t="shared" si="11"/>
        <v>493828.29949999996</v>
      </c>
    </row>
    <row r="221" spans="1:45" x14ac:dyDescent="0.2">
      <c r="A221" s="11" t="s">
        <v>5471</v>
      </c>
      <c r="B221" s="11" t="s">
        <v>5472</v>
      </c>
      <c r="C221" s="11" t="s">
        <v>10051</v>
      </c>
      <c r="D221" s="21">
        <v>43116</v>
      </c>
      <c r="E221" s="21" t="s">
        <v>9697</v>
      </c>
      <c r="F221" s="21" t="s">
        <v>14659</v>
      </c>
      <c r="G221" s="11" t="s">
        <v>2</v>
      </c>
      <c r="H221" s="11" t="s">
        <v>3</v>
      </c>
      <c r="I221" s="11" t="s">
        <v>4</v>
      </c>
      <c r="J221" s="12">
        <v>2</v>
      </c>
      <c r="K221" s="12">
        <v>577382</v>
      </c>
      <c r="L221" s="12">
        <v>0</v>
      </c>
      <c r="M221" s="12">
        <v>0</v>
      </c>
      <c r="N221" s="12">
        <f t="shared" si="10"/>
        <v>577382</v>
      </c>
      <c r="O221" s="11" t="s">
        <v>5</v>
      </c>
      <c r="P221" s="13">
        <v>0</v>
      </c>
      <c r="Q221" s="11" t="s">
        <v>6</v>
      </c>
      <c r="R221" s="13">
        <v>0</v>
      </c>
      <c r="S221" s="13">
        <v>0</v>
      </c>
      <c r="T221" s="11" t="s">
        <v>7</v>
      </c>
      <c r="U221" s="11" t="s">
        <v>8</v>
      </c>
      <c r="V221" s="15">
        <v>0</v>
      </c>
      <c r="W221" s="13">
        <v>0</v>
      </c>
      <c r="X221" s="15">
        <v>0</v>
      </c>
      <c r="Y221" s="15">
        <v>0</v>
      </c>
      <c r="Z221" s="13">
        <v>0</v>
      </c>
      <c r="AA221" s="15">
        <v>0</v>
      </c>
      <c r="AB221" s="13">
        <v>0</v>
      </c>
      <c r="AC221" s="15">
        <v>0</v>
      </c>
      <c r="AD221" s="13">
        <v>0</v>
      </c>
      <c r="AE221" s="15">
        <v>0</v>
      </c>
      <c r="AF221" s="13">
        <v>0</v>
      </c>
      <c r="AG221" s="15">
        <v>0</v>
      </c>
      <c r="AH221" s="13">
        <v>0</v>
      </c>
      <c r="AI221" s="15">
        <v>0</v>
      </c>
      <c r="AJ221" s="11" t="s">
        <v>9</v>
      </c>
      <c r="AK221" s="11" t="s">
        <v>1398</v>
      </c>
      <c r="AL221" s="22">
        <f t="shared" si="9"/>
        <v>2176</v>
      </c>
      <c r="AM221" s="11" t="str">
        <f>VLOOKUP(O221,Sheet2!$D$6:$E$14,2,FALSE)</f>
        <v>Spare parts</v>
      </c>
      <c r="AN221" s="11" t="str">
        <f>VLOOKUP(F221,Sheet2!$E$10:$F$13,2,FALSE)</f>
        <v>SPM</v>
      </c>
      <c r="AO221" s="35" t="s">
        <v>14668</v>
      </c>
      <c r="AP221">
        <f>MATCH(AN221,Sheet2!$F$5:$F$18,0)</f>
        <v>6</v>
      </c>
      <c r="AQ221">
        <f>MATCH(AO221,Sheet2!$F$5:$K$5,0)</f>
        <v>6</v>
      </c>
      <c r="AR221" s="33">
        <f>INDEX(Sheet2!$F$5:$K$18,OPaL!AP221,OPaL!AQ221)</f>
        <v>0.15</v>
      </c>
      <c r="AS221" s="1">
        <f t="shared" si="11"/>
        <v>490774.7</v>
      </c>
    </row>
    <row r="222" spans="1:45" x14ac:dyDescent="0.2">
      <c r="A222" s="11" t="s">
        <v>5649</v>
      </c>
      <c r="B222" s="11" t="s">
        <v>5650</v>
      </c>
      <c r="C222" s="11" t="s">
        <v>10052</v>
      </c>
      <c r="D222" s="21">
        <v>42816</v>
      </c>
      <c r="E222" s="21" t="s">
        <v>9697</v>
      </c>
      <c r="F222" s="21" t="s">
        <v>14659</v>
      </c>
      <c r="G222" s="11" t="s">
        <v>2</v>
      </c>
      <c r="H222" s="11" t="s">
        <v>16</v>
      </c>
      <c r="I222" s="11" t="s">
        <v>4</v>
      </c>
      <c r="J222" s="12">
        <v>4</v>
      </c>
      <c r="K222" s="12">
        <v>571315.19999999995</v>
      </c>
      <c r="L222" s="12">
        <v>0</v>
      </c>
      <c r="M222" s="12">
        <v>0</v>
      </c>
      <c r="N222" s="12">
        <f t="shared" si="10"/>
        <v>571315.19999999995</v>
      </c>
      <c r="O222" s="11" t="s">
        <v>5</v>
      </c>
      <c r="P222" s="13">
        <v>0</v>
      </c>
      <c r="Q222" s="11" t="s">
        <v>6</v>
      </c>
      <c r="R222" s="13">
        <v>0</v>
      </c>
      <c r="S222" s="13">
        <v>0</v>
      </c>
      <c r="T222" s="11" t="s">
        <v>7</v>
      </c>
      <c r="U222" s="11" t="s">
        <v>8</v>
      </c>
      <c r="V222" s="15">
        <v>0</v>
      </c>
      <c r="W222" s="13">
        <v>0</v>
      </c>
      <c r="X222" s="15">
        <v>0</v>
      </c>
      <c r="Y222" s="15">
        <v>0</v>
      </c>
      <c r="Z222" s="13">
        <v>0</v>
      </c>
      <c r="AA222" s="15">
        <v>0</v>
      </c>
      <c r="AB222" s="13">
        <v>0</v>
      </c>
      <c r="AC222" s="15">
        <v>0</v>
      </c>
      <c r="AD222" s="13">
        <v>0</v>
      </c>
      <c r="AE222" s="15">
        <v>0</v>
      </c>
      <c r="AF222" s="13">
        <v>0</v>
      </c>
      <c r="AG222" s="15">
        <v>0</v>
      </c>
      <c r="AH222" s="13">
        <v>0</v>
      </c>
      <c r="AI222" s="15">
        <v>0</v>
      </c>
      <c r="AJ222" s="11" t="s">
        <v>17</v>
      </c>
      <c r="AK222" s="11" t="s">
        <v>1398</v>
      </c>
      <c r="AL222" s="22">
        <f t="shared" si="9"/>
        <v>2476</v>
      </c>
      <c r="AM222" s="11" t="str">
        <f>VLOOKUP(O222,Sheet2!$D$6:$E$14,2,FALSE)</f>
        <v>Spare parts</v>
      </c>
      <c r="AN222" s="11" t="str">
        <f>VLOOKUP(F222,Sheet2!$E$10:$F$13,2,FALSE)</f>
        <v>SPM</v>
      </c>
      <c r="AO222" s="35" t="s">
        <v>14668</v>
      </c>
      <c r="AP222">
        <f>MATCH(AN222,Sheet2!$F$5:$F$18,0)</f>
        <v>6</v>
      </c>
      <c r="AQ222">
        <f>MATCH(AO222,Sheet2!$F$5:$K$5,0)</f>
        <v>6</v>
      </c>
      <c r="AR222" s="33">
        <f>INDEX(Sheet2!$F$5:$K$18,OPaL!AP222,OPaL!AQ222)</f>
        <v>0.15</v>
      </c>
      <c r="AS222" s="1">
        <f t="shared" si="11"/>
        <v>485617.91999999993</v>
      </c>
    </row>
    <row r="223" spans="1:45" x14ac:dyDescent="0.2">
      <c r="A223" s="11" t="s">
        <v>5307</v>
      </c>
      <c r="B223" s="11" t="s">
        <v>5308</v>
      </c>
      <c r="C223" s="11" t="s">
        <v>10053</v>
      </c>
      <c r="D223" s="21">
        <v>42784</v>
      </c>
      <c r="E223" s="21" t="s">
        <v>9697</v>
      </c>
      <c r="F223" s="21" t="s">
        <v>14659</v>
      </c>
      <c r="G223" s="11" t="s">
        <v>2</v>
      </c>
      <c r="H223" s="11" t="s">
        <v>16</v>
      </c>
      <c r="I223" s="11" t="s">
        <v>4</v>
      </c>
      <c r="J223" s="12">
        <v>2</v>
      </c>
      <c r="K223" s="12">
        <v>570414.92000000004</v>
      </c>
      <c r="L223" s="12">
        <v>0</v>
      </c>
      <c r="M223" s="12">
        <v>0</v>
      </c>
      <c r="N223" s="12">
        <f t="shared" si="10"/>
        <v>570414.92000000004</v>
      </c>
      <c r="O223" s="11" t="s">
        <v>5</v>
      </c>
      <c r="P223" s="13">
        <v>0</v>
      </c>
      <c r="Q223" s="11" t="s">
        <v>6</v>
      </c>
      <c r="R223" s="13">
        <v>0</v>
      </c>
      <c r="S223" s="13">
        <v>0</v>
      </c>
      <c r="T223" s="11" t="s">
        <v>7</v>
      </c>
      <c r="U223" s="11" t="s">
        <v>8</v>
      </c>
      <c r="V223" s="15">
        <v>0</v>
      </c>
      <c r="W223" s="13">
        <v>0</v>
      </c>
      <c r="X223" s="15">
        <v>0</v>
      </c>
      <c r="Y223" s="15">
        <v>0</v>
      </c>
      <c r="Z223" s="13">
        <v>0</v>
      </c>
      <c r="AA223" s="15">
        <v>0</v>
      </c>
      <c r="AB223" s="13">
        <v>0</v>
      </c>
      <c r="AC223" s="15">
        <v>0</v>
      </c>
      <c r="AD223" s="13">
        <v>0</v>
      </c>
      <c r="AE223" s="15">
        <v>0</v>
      </c>
      <c r="AF223" s="13">
        <v>0</v>
      </c>
      <c r="AG223" s="15">
        <v>0</v>
      </c>
      <c r="AH223" s="13">
        <v>0</v>
      </c>
      <c r="AI223" s="15">
        <v>0</v>
      </c>
      <c r="AJ223" s="11" t="s">
        <v>17</v>
      </c>
      <c r="AK223" s="11" t="s">
        <v>1398</v>
      </c>
      <c r="AL223" s="22">
        <f t="shared" si="9"/>
        <v>2508</v>
      </c>
      <c r="AM223" s="11" t="str">
        <f>VLOOKUP(O223,Sheet2!$D$6:$E$14,2,FALSE)</f>
        <v>Spare parts</v>
      </c>
      <c r="AN223" s="11" t="str">
        <f>VLOOKUP(F223,Sheet2!$E$10:$F$13,2,FALSE)</f>
        <v>SPM</v>
      </c>
      <c r="AO223" s="35" t="s">
        <v>14668</v>
      </c>
      <c r="AP223">
        <f>MATCH(AN223,Sheet2!$F$5:$F$18,0)</f>
        <v>6</v>
      </c>
      <c r="AQ223">
        <f>MATCH(AO223,Sheet2!$F$5:$K$5,0)</f>
        <v>6</v>
      </c>
      <c r="AR223" s="33">
        <f>INDEX(Sheet2!$F$5:$K$18,OPaL!AP223,OPaL!AQ223)</f>
        <v>0.15</v>
      </c>
      <c r="AS223" s="1">
        <f t="shared" si="11"/>
        <v>484852.68200000003</v>
      </c>
    </row>
    <row r="224" spans="1:45" x14ac:dyDescent="0.2">
      <c r="A224" s="11" t="s">
        <v>3043</v>
      </c>
      <c r="B224" s="11" t="s">
        <v>3044</v>
      </c>
      <c r="C224" s="11" t="s">
        <v>10054</v>
      </c>
      <c r="D224" s="21">
        <v>44335</v>
      </c>
      <c r="E224" s="21" t="s">
        <v>9697</v>
      </c>
      <c r="F224" s="21" t="s">
        <v>14659</v>
      </c>
      <c r="G224" s="11" t="s">
        <v>2</v>
      </c>
      <c r="H224" s="11" t="s">
        <v>3</v>
      </c>
      <c r="I224" s="11" t="s">
        <v>4</v>
      </c>
      <c r="J224" s="13">
        <v>1</v>
      </c>
      <c r="K224" s="12">
        <v>569915.59</v>
      </c>
      <c r="L224" s="12">
        <v>0</v>
      </c>
      <c r="M224" s="12">
        <v>0</v>
      </c>
      <c r="N224" s="12">
        <f t="shared" si="10"/>
        <v>569915.59</v>
      </c>
      <c r="O224" s="11" t="s">
        <v>5</v>
      </c>
      <c r="P224" s="13">
        <v>0</v>
      </c>
      <c r="Q224" s="11" t="s">
        <v>6</v>
      </c>
      <c r="R224" s="13">
        <v>0</v>
      </c>
      <c r="S224" s="13">
        <v>0</v>
      </c>
      <c r="T224" s="11" t="s">
        <v>7</v>
      </c>
      <c r="U224" s="11" t="s">
        <v>8</v>
      </c>
      <c r="V224" s="15">
        <v>0</v>
      </c>
      <c r="W224" s="13">
        <v>0</v>
      </c>
      <c r="X224" s="15">
        <v>0</v>
      </c>
      <c r="Y224" s="15">
        <v>0</v>
      </c>
      <c r="Z224" s="13">
        <v>0</v>
      </c>
      <c r="AA224" s="15">
        <v>0</v>
      </c>
      <c r="AB224" s="13">
        <v>0</v>
      </c>
      <c r="AC224" s="15">
        <v>0</v>
      </c>
      <c r="AD224" s="13">
        <v>0</v>
      </c>
      <c r="AE224" s="15">
        <v>0</v>
      </c>
      <c r="AF224" s="13">
        <v>0</v>
      </c>
      <c r="AG224" s="15">
        <v>0</v>
      </c>
      <c r="AH224" s="13">
        <v>0</v>
      </c>
      <c r="AI224" s="15">
        <v>0</v>
      </c>
      <c r="AJ224" s="11" t="s">
        <v>9</v>
      </c>
      <c r="AK224" s="11" t="s">
        <v>13</v>
      </c>
      <c r="AL224" s="22">
        <f t="shared" si="9"/>
        <v>957</v>
      </c>
      <c r="AM224" s="11" t="str">
        <f>VLOOKUP(O224,Sheet2!$D$6:$E$14,2,FALSE)</f>
        <v>Spare parts</v>
      </c>
      <c r="AN224" s="11" t="str">
        <f>VLOOKUP(F224,Sheet2!$E$10:$F$13,2,FALSE)</f>
        <v>SPM</v>
      </c>
      <c r="AO224" s="35" t="s">
        <v>14668</v>
      </c>
      <c r="AP224">
        <f>MATCH(AN224,Sheet2!$F$5:$F$18,0)</f>
        <v>6</v>
      </c>
      <c r="AQ224">
        <f>MATCH(AO224,Sheet2!$F$5:$K$5,0)</f>
        <v>6</v>
      </c>
      <c r="AR224" s="33">
        <f>INDEX(Sheet2!$F$5:$K$18,OPaL!AP224,OPaL!AQ224)</f>
        <v>0.15</v>
      </c>
      <c r="AS224" s="1">
        <f t="shared" si="11"/>
        <v>484428.25149999995</v>
      </c>
    </row>
    <row r="225" spans="1:45" x14ac:dyDescent="0.2">
      <c r="A225" s="11" t="s">
        <v>3093</v>
      </c>
      <c r="B225" s="11" t="s">
        <v>3094</v>
      </c>
      <c r="C225" s="11" t="s">
        <v>10055</v>
      </c>
      <c r="D225" s="21">
        <v>43123</v>
      </c>
      <c r="E225" s="21" t="s">
        <v>9697</v>
      </c>
      <c r="F225" s="21" t="s">
        <v>14659</v>
      </c>
      <c r="G225" s="11" t="s">
        <v>2</v>
      </c>
      <c r="H225" s="11" t="s">
        <v>16</v>
      </c>
      <c r="I225" s="11" t="s">
        <v>4</v>
      </c>
      <c r="J225" s="12">
        <v>3</v>
      </c>
      <c r="K225" s="12">
        <v>563900.97</v>
      </c>
      <c r="L225" s="12">
        <v>0</v>
      </c>
      <c r="M225" s="12">
        <v>0</v>
      </c>
      <c r="N225" s="12">
        <f t="shared" si="10"/>
        <v>563900.97</v>
      </c>
      <c r="O225" s="11" t="s">
        <v>5</v>
      </c>
      <c r="P225" s="13">
        <v>0</v>
      </c>
      <c r="Q225" s="11" t="s">
        <v>6</v>
      </c>
      <c r="R225" s="13">
        <v>0</v>
      </c>
      <c r="S225" s="13">
        <v>0</v>
      </c>
      <c r="T225" s="11" t="s">
        <v>7</v>
      </c>
      <c r="U225" s="11" t="s">
        <v>8</v>
      </c>
      <c r="V225" s="15">
        <v>0</v>
      </c>
      <c r="W225" s="13">
        <v>0</v>
      </c>
      <c r="X225" s="15">
        <v>0</v>
      </c>
      <c r="Y225" s="15">
        <v>0</v>
      </c>
      <c r="Z225" s="13">
        <v>0</v>
      </c>
      <c r="AA225" s="15">
        <v>0</v>
      </c>
      <c r="AB225" s="13">
        <v>0</v>
      </c>
      <c r="AC225" s="15">
        <v>0</v>
      </c>
      <c r="AD225" s="13">
        <v>0</v>
      </c>
      <c r="AE225" s="15">
        <v>0</v>
      </c>
      <c r="AF225" s="13">
        <v>0</v>
      </c>
      <c r="AG225" s="15">
        <v>0</v>
      </c>
      <c r="AH225" s="13">
        <v>0</v>
      </c>
      <c r="AI225" s="15">
        <v>0</v>
      </c>
      <c r="AJ225" s="11" t="s">
        <v>17</v>
      </c>
      <c r="AK225" s="11" t="s">
        <v>13</v>
      </c>
      <c r="AL225" s="22">
        <f t="shared" si="9"/>
        <v>2169</v>
      </c>
      <c r="AM225" s="11" t="str">
        <f>VLOOKUP(O225,Sheet2!$D$6:$E$14,2,FALSE)</f>
        <v>Spare parts</v>
      </c>
      <c r="AN225" s="11" t="str">
        <f>VLOOKUP(F225,Sheet2!$E$10:$F$13,2,FALSE)</f>
        <v>SPM</v>
      </c>
      <c r="AO225" s="35" t="s">
        <v>14668</v>
      </c>
      <c r="AP225">
        <f>MATCH(AN225,Sheet2!$F$5:$F$18,0)</f>
        <v>6</v>
      </c>
      <c r="AQ225">
        <f>MATCH(AO225,Sheet2!$F$5:$K$5,0)</f>
        <v>6</v>
      </c>
      <c r="AR225" s="33">
        <f>INDEX(Sheet2!$F$5:$K$18,OPaL!AP225,OPaL!AQ225)</f>
        <v>0.15</v>
      </c>
      <c r="AS225" s="1">
        <f t="shared" si="11"/>
        <v>479315.82449999999</v>
      </c>
    </row>
    <row r="226" spans="1:45" x14ac:dyDescent="0.2">
      <c r="A226" s="11" t="s">
        <v>3275</v>
      </c>
      <c r="B226" s="11" t="s">
        <v>3276</v>
      </c>
      <c r="C226" s="11" t="s">
        <v>10056</v>
      </c>
      <c r="D226" s="21">
        <v>43686</v>
      </c>
      <c r="E226" s="21" t="s">
        <v>9697</v>
      </c>
      <c r="F226" s="21" t="s">
        <v>14659</v>
      </c>
      <c r="G226" s="11" t="s">
        <v>2</v>
      </c>
      <c r="H226" s="11" t="s">
        <v>3</v>
      </c>
      <c r="I226" s="11" t="s">
        <v>4</v>
      </c>
      <c r="J226" s="12">
        <v>6</v>
      </c>
      <c r="K226" s="12">
        <v>560977.1</v>
      </c>
      <c r="L226" s="12">
        <v>0</v>
      </c>
      <c r="M226" s="12">
        <v>0</v>
      </c>
      <c r="N226" s="12">
        <f t="shared" si="10"/>
        <v>560977.1</v>
      </c>
      <c r="O226" s="11" t="s">
        <v>5</v>
      </c>
      <c r="P226" s="13">
        <v>0</v>
      </c>
      <c r="Q226" s="11" t="s">
        <v>6</v>
      </c>
      <c r="R226" s="13">
        <v>0</v>
      </c>
      <c r="S226" s="13">
        <v>0</v>
      </c>
      <c r="T226" s="11" t="s">
        <v>7</v>
      </c>
      <c r="U226" s="11" t="s">
        <v>8</v>
      </c>
      <c r="V226" s="15">
        <v>0</v>
      </c>
      <c r="W226" s="13">
        <v>0</v>
      </c>
      <c r="X226" s="15">
        <v>0</v>
      </c>
      <c r="Y226" s="15">
        <v>0</v>
      </c>
      <c r="Z226" s="13">
        <v>0</v>
      </c>
      <c r="AA226" s="15">
        <v>0</v>
      </c>
      <c r="AB226" s="13">
        <v>0</v>
      </c>
      <c r="AC226" s="15">
        <v>0</v>
      </c>
      <c r="AD226" s="13">
        <v>0</v>
      </c>
      <c r="AE226" s="15">
        <v>0</v>
      </c>
      <c r="AF226" s="13">
        <v>0</v>
      </c>
      <c r="AG226" s="15">
        <v>0</v>
      </c>
      <c r="AH226" s="13">
        <v>0</v>
      </c>
      <c r="AI226" s="15">
        <v>0</v>
      </c>
      <c r="AJ226" s="11" t="s">
        <v>9</v>
      </c>
      <c r="AK226" s="11" t="s">
        <v>13</v>
      </c>
      <c r="AL226" s="22">
        <f t="shared" si="9"/>
        <v>1606</v>
      </c>
      <c r="AM226" s="11" t="str">
        <f>VLOOKUP(O226,Sheet2!$D$6:$E$14,2,FALSE)</f>
        <v>Spare parts</v>
      </c>
      <c r="AN226" s="11" t="str">
        <f>VLOOKUP(F226,Sheet2!$E$10:$F$13,2,FALSE)</f>
        <v>SPM</v>
      </c>
      <c r="AO226" s="35" t="s">
        <v>14668</v>
      </c>
      <c r="AP226">
        <f>MATCH(AN226,Sheet2!$F$5:$F$18,0)</f>
        <v>6</v>
      </c>
      <c r="AQ226">
        <f>MATCH(AO226,Sheet2!$F$5:$K$5,0)</f>
        <v>6</v>
      </c>
      <c r="AR226" s="33">
        <f>INDEX(Sheet2!$F$5:$K$18,OPaL!AP226,OPaL!AQ226)</f>
        <v>0.15</v>
      </c>
      <c r="AS226" s="1">
        <f t="shared" si="11"/>
        <v>476830.53499999997</v>
      </c>
    </row>
    <row r="227" spans="1:45" x14ac:dyDescent="0.2">
      <c r="A227" s="11" t="s">
        <v>6043</v>
      </c>
      <c r="B227" s="11" t="s">
        <v>6044</v>
      </c>
      <c r="C227" s="11" t="s">
        <v>10057</v>
      </c>
      <c r="D227" s="21">
        <v>42941</v>
      </c>
      <c r="E227" s="21" t="s">
        <v>9697</v>
      </c>
      <c r="F227" s="21" t="s">
        <v>14659</v>
      </c>
      <c r="G227" s="11" t="s">
        <v>2</v>
      </c>
      <c r="H227" s="11" t="s">
        <v>3</v>
      </c>
      <c r="I227" s="11" t="s">
        <v>4</v>
      </c>
      <c r="J227" s="12">
        <v>2</v>
      </c>
      <c r="K227" s="12">
        <v>558720</v>
      </c>
      <c r="L227" s="12">
        <v>0</v>
      </c>
      <c r="M227" s="12">
        <v>0</v>
      </c>
      <c r="N227" s="12">
        <f t="shared" si="10"/>
        <v>558720</v>
      </c>
      <c r="O227" s="11" t="s">
        <v>5</v>
      </c>
      <c r="P227" s="13">
        <v>0</v>
      </c>
      <c r="Q227" s="11" t="s">
        <v>6</v>
      </c>
      <c r="R227" s="13">
        <v>0</v>
      </c>
      <c r="S227" s="13">
        <v>0</v>
      </c>
      <c r="T227" s="11" t="s">
        <v>7</v>
      </c>
      <c r="U227" s="11" t="s">
        <v>8</v>
      </c>
      <c r="V227" s="15">
        <v>0</v>
      </c>
      <c r="W227" s="13">
        <v>0</v>
      </c>
      <c r="X227" s="15">
        <v>0</v>
      </c>
      <c r="Y227" s="15">
        <v>0</v>
      </c>
      <c r="Z227" s="13">
        <v>0</v>
      </c>
      <c r="AA227" s="15">
        <v>0</v>
      </c>
      <c r="AB227" s="13">
        <v>0</v>
      </c>
      <c r="AC227" s="15">
        <v>0</v>
      </c>
      <c r="AD227" s="13">
        <v>0</v>
      </c>
      <c r="AE227" s="15">
        <v>0</v>
      </c>
      <c r="AF227" s="13">
        <v>0</v>
      </c>
      <c r="AG227" s="15">
        <v>0</v>
      </c>
      <c r="AH227" s="13">
        <v>0</v>
      </c>
      <c r="AI227" s="15">
        <v>0</v>
      </c>
      <c r="AJ227" s="11" t="s">
        <v>9</v>
      </c>
      <c r="AK227" s="11" t="s">
        <v>13</v>
      </c>
      <c r="AL227" s="22">
        <f t="shared" si="9"/>
        <v>2351</v>
      </c>
      <c r="AM227" s="11" t="str">
        <f>VLOOKUP(O227,Sheet2!$D$6:$E$14,2,FALSE)</f>
        <v>Spare parts</v>
      </c>
      <c r="AN227" s="11" t="str">
        <f>VLOOKUP(F227,Sheet2!$E$10:$F$13,2,FALSE)</f>
        <v>SPM</v>
      </c>
      <c r="AO227" s="35" t="s">
        <v>14668</v>
      </c>
      <c r="AP227">
        <f>MATCH(AN227,Sheet2!$F$5:$F$18,0)</f>
        <v>6</v>
      </c>
      <c r="AQ227">
        <f>MATCH(AO227,Sheet2!$F$5:$K$5,0)</f>
        <v>6</v>
      </c>
      <c r="AR227" s="33">
        <f>INDEX(Sheet2!$F$5:$K$18,OPaL!AP227,OPaL!AQ227)</f>
        <v>0.15</v>
      </c>
      <c r="AS227" s="1">
        <f t="shared" si="11"/>
        <v>474912</v>
      </c>
    </row>
    <row r="228" spans="1:45" x14ac:dyDescent="0.2">
      <c r="A228" s="11" t="s">
        <v>6055</v>
      </c>
      <c r="B228" s="11" t="s">
        <v>6056</v>
      </c>
      <c r="C228" s="11" t="s">
        <v>10058</v>
      </c>
      <c r="D228" s="21">
        <v>42941</v>
      </c>
      <c r="E228" s="21" t="s">
        <v>9697</v>
      </c>
      <c r="F228" s="21" t="s">
        <v>14659</v>
      </c>
      <c r="G228" s="11" t="s">
        <v>2</v>
      </c>
      <c r="H228" s="11" t="s">
        <v>3</v>
      </c>
      <c r="I228" s="11" t="s">
        <v>4</v>
      </c>
      <c r="J228" s="12">
        <v>2</v>
      </c>
      <c r="K228" s="12">
        <v>558720</v>
      </c>
      <c r="L228" s="12">
        <v>0</v>
      </c>
      <c r="M228" s="12">
        <v>0</v>
      </c>
      <c r="N228" s="12">
        <f t="shared" si="10"/>
        <v>558720</v>
      </c>
      <c r="O228" s="11" t="s">
        <v>5</v>
      </c>
      <c r="P228" s="13">
        <v>0</v>
      </c>
      <c r="Q228" s="11" t="s">
        <v>6</v>
      </c>
      <c r="R228" s="13">
        <v>0</v>
      </c>
      <c r="S228" s="13">
        <v>0</v>
      </c>
      <c r="T228" s="11" t="s">
        <v>7</v>
      </c>
      <c r="U228" s="11" t="s">
        <v>8</v>
      </c>
      <c r="V228" s="15">
        <v>0</v>
      </c>
      <c r="W228" s="13">
        <v>0</v>
      </c>
      <c r="X228" s="15">
        <v>0</v>
      </c>
      <c r="Y228" s="15">
        <v>0</v>
      </c>
      <c r="Z228" s="13">
        <v>0</v>
      </c>
      <c r="AA228" s="15">
        <v>0</v>
      </c>
      <c r="AB228" s="13">
        <v>0</v>
      </c>
      <c r="AC228" s="15">
        <v>0</v>
      </c>
      <c r="AD228" s="13">
        <v>0</v>
      </c>
      <c r="AE228" s="15">
        <v>0</v>
      </c>
      <c r="AF228" s="13">
        <v>0</v>
      </c>
      <c r="AG228" s="15">
        <v>0</v>
      </c>
      <c r="AH228" s="13">
        <v>0</v>
      </c>
      <c r="AI228" s="15">
        <v>0</v>
      </c>
      <c r="AJ228" s="11" t="s">
        <v>9</v>
      </c>
      <c r="AK228" s="11" t="s">
        <v>13</v>
      </c>
      <c r="AL228" s="22">
        <f t="shared" si="9"/>
        <v>2351</v>
      </c>
      <c r="AM228" s="11" t="str">
        <f>VLOOKUP(O228,Sheet2!$D$6:$E$14,2,FALSE)</f>
        <v>Spare parts</v>
      </c>
      <c r="AN228" s="11" t="str">
        <f>VLOOKUP(F228,Sheet2!$E$10:$F$13,2,FALSE)</f>
        <v>SPM</v>
      </c>
      <c r="AO228" s="35" t="s">
        <v>14668</v>
      </c>
      <c r="AP228">
        <f>MATCH(AN228,Sheet2!$F$5:$F$18,0)</f>
        <v>6</v>
      </c>
      <c r="AQ228">
        <f>MATCH(AO228,Sheet2!$F$5:$K$5,0)</f>
        <v>6</v>
      </c>
      <c r="AR228" s="33">
        <f>INDEX(Sheet2!$F$5:$K$18,OPaL!AP228,OPaL!AQ228)</f>
        <v>0.15</v>
      </c>
      <c r="AS228" s="1">
        <f t="shared" si="11"/>
        <v>474912</v>
      </c>
    </row>
    <row r="229" spans="1:45" x14ac:dyDescent="0.2">
      <c r="A229" s="11" t="s">
        <v>9618</v>
      </c>
      <c r="B229" s="11" t="s">
        <v>9619</v>
      </c>
      <c r="C229" s="11" t="s">
        <v>10059</v>
      </c>
      <c r="D229" s="21">
        <v>44553</v>
      </c>
      <c r="E229" s="21" t="s">
        <v>9706</v>
      </c>
      <c r="F229" s="21" t="s">
        <v>14659</v>
      </c>
      <c r="G229" s="11" t="s">
        <v>2</v>
      </c>
      <c r="H229" s="11" t="s">
        <v>3</v>
      </c>
      <c r="I229" s="11" t="s">
        <v>4</v>
      </c>
      <c r="J229" s="12">
        <v>360</v>
      </c>
      <c r="K229" s="12">
        <v>549360</v>
      </c>
      <c r="L229" s="12">
        <v>0</v>
      </c>
      <c r="M229" s="12">
        <v>0</v>
      </c>
      <c r="N229" s="12">
        <f t="shared" si="10"/>
        <v>549360</v>
      </c>
      <c r="O229" s="11" t="s">
        <v>8227</v>
      </c>
      <c r="P229" s="13">
        <v>0</v>
      </c>
      <c r="Q229" s="11" t="s">
        <v>6</v>
      </c>
      <c r="R229" s="13">
        <v>0</v>
      </c>
      <c r="S229" s="13">
        <v>0</v>
      </c>
      <c r="T229" s="11" t="s">
        <v>7</v>
      </c>
      <c r="U229" s="11" t="s">
        <v>8</v>
      </c>
      <c r="V229" s="15">
        <v>0</v>
      </c>
      <c r="W229" s="13">
        <v>0</v>
      </c>
      <c r="X229" s="15">
        <v>0</v>
      </c>
      <c r="Y229" s="15">
        <v>0</v>
      </c>
      <c r="Z229" s="13">
        <v>0</v>
      </c>
      <c r="AA229" s="15">
        <v>0</v>
      </c>
      <c r="AB229" s="13">
        <v>0</v>
      </c>
      <c r="AC229" s="15">
        <v>0</v>
      </c>
      <c r="AD229" s="13">
        <v>0</v>
      </c>
      <c r="AE229" s="15">
        <v>0</v>
      </c>
      <c r="AF229" s="13">
        <v>0</v>
      </c>
      <c r="AG229" s="15">
        <v>0</v>
      </c>
      <c r="AH229" s="13">
        <v>0</v>
      </c>
      <c r="AI229" s="15">
        <v>0</v>
      </c>
      <c r="AJ229" s="11" t="s">
        <v>9</v>
      </c>
      <c r="AK229" s="11" t="s">
        <v>8228</v>
      </c>
      <c r="AL229" s="22">
        <f t="shared" si="9"/>
        <v>739</v>
      </c>
      <c r="AM229" s="11" t="str">
        <f>VLOOKUP(O229,Sheet2!$D$6:$E$14,2,FALSE)</f>
        <v>Consumables</v>
      </c>
      <c r="AN229" s="11" t="str">
        <f>VLOOKUP(F229,Sheet2!$E$15:$F$18,2,FALSE)</f>
        <v>CM</v>
      </c>
      <c r="AO229" s="35" t="s">
        <v>14668</v>
      </c>
      <c r="AP229">
        <f>MATCH(AN229,Sheet2!$F$5:$F$18,0)</f>
        <v>13</v>
      </c>
      <c r="AQ229">
        <f>MATCH(AO229,Sheet2!$F$5:$K$5,0)</f>
        <v>6</v>
      </c>
      <c r="AR229" s="33">
        <f>INDEX(Sheet2!$F$5:$K$18,OPaL!AP229,OPaL!AQ229)</f>
        <v>0.2</v>
      </c>
      <c r="AS229" s="1">
        <f t="shared" si="11"/>
        <v>439488</v>
      </c>
    </row>
    <row r="230" spans="1:45" x14ac:dyDescent="0.2">
      <c r="A230" s="11" t="s">
        <v>1382</v>
      </c>
      <c r="B230" s="11" t="s">
        <v>1383</v>
      </c>
      <c r="C230" s="11" t="s">
        <v>10060</v>
      </c>
      <c r="D230" s="21">
        <v>42788</v>
      </c>
      <c r="E230" s="21" t="s">
        <v>9697</v>
      </c>
      <c r="F230" s="21" t="s">
        <v>14659</v>
      </c>
      <c r="G230" s="11" t="s">
        <v>2</v>
      </c>
      <c r="H230" s="11" t="s">
        <v>16</v>
      </c>
      <c r="I230" s="11" t="s">
        <v>4</v>
      </c>
      <c r="J230" s="12">
        <v>72</v>
      </c>
      <c r="K230" s="12">
        <v>548592.82999999996</v>
      </c>
      <c r="L230" s="12">
        <v>0</v>
      </c>
      <c r="M230" s="12">
        <v>0</v>
      </c>
      <c r="N230" s="12">
        <f t="shared" si="10"/>
        <v>548592.82999999996</v>
      </c>
      <c r="O230" s="11" t="s">
        <v>5</v>
      </c>
      <c r="P230" s="13">
        <v>0</v>
      </c>
      <c r="Q230" s="11" t="s">
        <v>6</v>
      </c>
      <c r="R230" s="13">
        <v>0</v>
      </c>
      <c r="S230" s="13">
        <v>0</v>
      </c>
      <c r="T230" s="11" t="s">
        <v>7</v>
      </c>
      <c r="U230" s="11" t="s">
        <v>8</v>
      </c>
      <c r="V230" s="15">
        <v>0</v>
      </c>
      <c r="W230" s="13">
        <v>0</v>
      </c>
      <c r="X230" s="15">
        <v>0</v>
      </c>
      <c r="Y230" s="15">
        <v>0</v>
      </c>
      <c r="Z230" s="13">
        <v>0</v>
      </c>
      <c r="AA230" s="15">
        <v>0</v>
      </c>
      <c r="AB230" s="13">
        <v>0</v>
      </c>
      <c r="AC230" s="15">
        <v>0</v>
      </c>
      <c r="AD230" s="13">
        <v>0</v>
      </c>
      <c r="AE230" s="15">
        <v>0</v>
      </c>
      <c r="AF230" s="13">
        <v>0</v>
      </c>
      <c r="AG230" s="15">
        <v>0</v>
      </c>
      <c r="AH230" s="13">
        <v>0</v>
      </c>
      <c r="AI230" s="15">
        <v>0</v>
      </c>
      <c r="AJ230" s="11" t="s">
        <v>17</v>
      </c>
      <c r="AK230" s="11" t="s">
        <v>13</v>
      </c>
      <c r="AL230" s="22">
        <f t="shared" si="9"/>
        <v>2504</v>
      </c>
      <c r="AM230" s="11" t="str">
        <f>VLOOKUP(O230,Sheet2!$D$6:$E$14,2,FALSE)</f>
        <v>Spare parts</v>
      </c>
      <c r="AN230" s="11" t="str">
        <f>VLOOKUP(F230,Sheet2!$E$10:$F$13,2,FALSE)</f>
        <v>SPM</v>
      </c>
      <c r="AO230" s="35" t="s">
        <v>14668</v>
      </c>
      <c r="AP230">
        <f>MATCH(AN230,Sheet2!$F$5:$F$18,0)</f>
        <v>6</v>
      </c>
      <c r="AQ230">
        <f>MATCH(AO230,Sheet2!$F$5:$K$5,0)</f>
        <v>6</v>
      </c>
      <c r="AR230" s="33">
        <f>INDEX(Sheet2!$F$5:$K$18,OPaL!AP230,OPaL!AQ230)</f>
        <v>0.15</v>
      </c>
      <c r="AS230" s="1">
        <f t="shared" si="11"/>
        <v>466303.90549999994</v>
      </c>
    </row>
    <row r="231" spans="1:45" x14ac:dyDescent="0.2">
      <c r="A231" s="11" t="s">
        <v>3539</v>
      </c>
      <c r="B231" s="11" t="s">
        <v>3540</v>
      </c>
      <c r="C231" s="11" t="s">
        <v>10061</v>
      </c>
      <c r="D231" s="21">
        <v>43189</v>
      </c>
      <c r="E231" s="21" t="s">
        <v>9697</v>
      </c>
      <c r="F231" s="21" t="s">
        <v>14659</v>
      </c>
      <c r="G231" s="11" t="s">
        <v>2</v>
      </c>
      <c r="H231" s="11" t="s">
        <v>16</v>
      </c>
      <c r="I231" s="11" t="s">
        <v>4</v>
      </c>
      <c r="J231" s="12">
        <v>1</v>
      </c>
      <c r="K231" s="12">
        <v>547151.31000000006</v>
      </c>
      <c r="L231" s="12">
        <v>0</v>
      </c>
      <c r="M231" s="12">
        <v>0</v>
      </c>
      <c r="N231" s="12">
        <f t="shared" si="10"/>
        <v>547151.31000000006</v>
      </c>
      <c r="O231" s="11" t="s">
        <v>5</v>
      </c>
      <c r="P231" s="13">
        <v>0</v>
      </c>
      <c r="Q231" s="11" t="s">
        <v>6</v>
      </c>
      <c r="R231" s="13">
        <v>0</v>
      </c>
      <c r="S231" s="13">
        <v>0</v>
      </c>
      <c r="T231" s="11" t="s">
        <v>7</v>
      </c>
      <c r="U231" s="11" t="s">
        <v>8</v>
      </c>
      <c r="V231" s="15">
        <v>0</v>
      </c>
      <c r="W231" s="13">
        <v>0</v>
      </c>
      <c r="X231" s="15">
        <v>0</v>
      </c>
      <c r="Y231" s="15">
        <v>0</v>
      </c>
      <c r="Z231" s="13">
        <v>0</v>
      </c>
      <c r="AA231" s="15">
        <v>0</v>
      </c>
      <c r="AB231" s="13">
        <v>0</v>
      </c>
      <c r="AC231" s="15">
        <v>0</v>
      </c>
      <c r="AD231" s="13">
        <v>0</v>
      </c>
      <c r="AE231" s="15">
        <v>0</v>
      </c>
      <c r="AF231" s="13">
        <v>0</v>
      </c>
      <c r="AG231" s="15">
        <v>0</v>
      </c>
      <c r="AH231" s="13">
        <v>0</v>
      </c>
      <c r="AI231" s="15">
        <v>0</v>
      </c>
      <c r="AJ231" s="11" t="s">
        <v>17</v>
      </c>
      <c r="AK231" s="11" t="s">
        <v>1398</v>
      </c>
      <c r="AL231" s="22">
        <f t="shared" si="9"/>
        <v>2103</v>
      </c>
      <c r="AM231" s="11" t="str">
        <f>VLOOKUP(O231,Sheet2!$D$6:$E$14,2,FALSE)</f>
        <v>Spare parts</v>
      </c>
      <c r="AN231" s="11" t="str">
        <f>VLOOKUP(F231,Sheet2!$E$10:$F$13,2,FALSE)</f>
        <v>SPM</v>
      </c>
      <c r="AO231" s="35" t="s">
        <v>14668</v>
      </c>
      <c r="AP231">
        <f>MATCH(AN231,Sheet2!$F$5:$F$18,0)</f>
        <v>6</v>
      </c>
      <c r="AQ231">
        <f>MATCH(AO231,Sheet2!$F$5:$K$5,0)</f>
        <v>6</v>
      </c>
      <c r="AR231" s="33">
        <f>INDEX(Sheet2!$F$5:$K$18,OPaL!AP231,OPaL!AQ231)</f>
        <v>0.15</v>
      </c>
      <c r="AS231" s="1">
        <f t="shared" si="11"/>
        <v>465078.61350000004</v>
      </c>
    </row>
    <row r="232" spans="1:45" x14ac:dyDescent="0.2">
      <c r="A232" s="11" t="s">
        <v>1008</v>
      </c>
      <c r="B232" s="11" t="s">
        <v>1009</v>
      </c>
      <c r="C232" s="11" t="s">
        <v>10062</v>
      </c>
      <c r="D232" s="21">
        <v>42788</v>
      </c>
      <c r="E232" s="21" t="s">
        <v>9697</v>
      </c>
      <c r="F232" s="21" t="s">
        <v>14659</v>
      </c>
      <c r="G232" s="11" t="s">
        <v>2</v>
      </c>
      <c r="H232" s="11" t="s">
        <v>16</v>
      </c>
      <c r="I232" s="11" t="s">
        <v>4</v>
      </c>
      <c r="J232" s="12">
        <v>1</v>
      </c>
      <c r="K232" s="12">
        <v>546053.03</v>
      </c>
      <c r="L232" s="12">
        <v>0</v>
      </c>
      <c r="M232" s="12">
        <v>0</v>
      </c>
      <c r="N232" s="12">
        <f t="shared" si="10"/>
        <v>546053.03</v>
      </c>
      <c r="O232" s="11" t="s">
        <v>5</v>
      </c>
      <c r="P232" s="13">
        <v>0</v>
      </c>
      <c r="Q232" s="11" t="s">
        <v>6</v>
      </c>
      <c r="R232" s="13">
        <v>0</v>
      </c>
      <c r="S232" s="13">
        <v>0</v>
      </c>
      <c r="T232" s="11" t="s">
        <v>7</v>
      </c>
      <c r="U232" s="11" t="s">
        <v>8</v>
      </c>
      <c r="V232" s="15">
        <v>0</v>
      </c>
      <c r="W232" s="13">
        <v>0</v>
      </c>
      <c r="X232" s="15">
        <v>0</v>
      </c>
      <c r="Y232" s="15">
        <v>0</v>
      </c>
      <c r="Z232" s="13">
        <v>0</v>
      </c>
      <c r="AA232" s="15">
        <v>0</v>
      </c>
      <c r="AB232" s="13">
        <v>0</v>
      </c>
      <c r="AC232" s="15">
        <v>0</v>
      </c>
      <c r="AD232" s="13">
        <v>0</v>
      </c>
      <c r="AE232" s="15">
        <v>0</v>
      </c>
      <c r="AF232" s="13">
        <v>0</v>
      </c>
      <c r="AG232" s="15">
        <v>0</v>
      </c>
      <c r="AH232" s="13">
        <v>0</v>
      </c>
      <c r="AI232" s="15">
        <v>0</v>
      </c>
      <c r="AJ232" s="11" t="s">
        <v>17</v>
      </c>
      <c r="AK232" s="11" t="s">
        <v>13</v>
      </c>
      <c r="AL232" s="22">
        <f t="shared" si="9"/>
        <v>2504</v>
      </c>
      <c r="AM232" s="11" t="str">
        <f>VLOOKUP(O232,Sheet2!$D$6:$E$14,2,FALSE)</f>
        <v>Spare parts</v>
      </c>
      <c r="AN232" s="11" t="str">
        <f>VLOOKUP(F232,Sheet2!$E$10:$F$13,2,FALSE)</f>
        <v>SPM</v>
      </c>
      <c r="AO232" s="35" t="s">
        <v>14668</v>
      </c>
      <c r="AP232">
        <f>MATCH(AN232,Sheet2!$F$5:$F$18,0)</f>
        <v>6</v>
      </c>
      <c r="AQ232">
        <f>MATCH(AO232,Sheet2!$F$5:$K$5,0)</f>
        <v>6</v>
      </c>
      <c r="AR232" s="33">
        <f>INDEX(Sheet2!$F$5:$K$18,OPaL!AP232,OPaL!AQ232)</f>
        <v>0.15</v>
      </c>
      <c r="AS232" s="1">
        <f t="shared" si="11"/>
        <v>464145.07550000004</v>
      </c>
    </row>
    <row r="233" spans="1:45" x14ac:dyDescent="0.2">
      <c r="A233" s="11" t="s">
        <v>1010</v>
      </c>
      <c r="B233" s="11" t="s">
        <v>1011</v>
      </c>
      <c r="C233" s="11" t="s">
        <v>10063</v>
      </c>
      <c r="D233" s="21">
        <v>42788</v>
      </c>
      <c r="E233" s="21" t="s">
        <v>9697</v>
      </c>
      <c r="F233" s="21" t="s">
        <v>14659</v>
      </c>
      <c r="G233" s="11" t="s">
        <v>2</v>
      </c>
      <c r="H233" s="11" t="s">
        <v>16</v>
      </c>
      <c r="I233" s="11" t="s">
        <v>4</v>
      </c>
      <c r="J233" s="12">
        <v>4</v>
      </c>
      <c r="K233" s="12">
        <v>546053.03</v>
      </c>
      <c r="L233" s="12">
        <v>0</v>
      </c>
      <c r="M233" s="12">
        <v>0</v>
      </c>
      <c r="N233" s="12">
        <f t="shared" si="10"/>
        <v>546053.03</v>
      </c>
      <c r="O233" s="11" t="s">
        <v>5</v>
      </c>
      <c r="P233" s="13">
        <v>0</v>
      </c>
      <c r="Q233" s="11" t="s">
        <v>6</v>
      </c>
      <c r="R233" s="13">
        <v>0</v>
      </c>
      <c r="S233" s="13">
        <v>0</v>
      </c>
      <c r="T233" s="11" t="s">
        <v>7</v>
      </c>
      <c r="U233" s="11" t="s">
        <v>8</v>
      </c>
      <c r="V233" s="15">
        <v>0</v>
      </c>
      <c r="W233" s="13">
        <v>0</v>
      </c>
      <c r="X233" s="15">
        <v>0</v>
      </c>
      <c r="Y233" s="15">
        <v>0</v>
      </c>
      <c r="Z233" s="13">
        <v>0</v>
      </c>
      <c r="AA233" s="15">
        <v>0</v>
      </c>
      <c r="AB233" s="13">
        <v>0</v>
      </c>
      <c r="AC233" s="15">
        <v>0</v>
      </c>
      <c r="AD233" s="13">
        <v>0</v>
      </c>
      <c r="AE233" s="15">
        <v>0</v>
      </c>
      <c r="AF233" s="13">
        <v>0</v>
      </c>
      <c r="AG233" s="15">
        <v>0</v>
      </c>
      <c r="AH233" s="13">
        <v>0</v>
      </c>
      <c r="AI233" s="15">
        <v>0</v>
      </c>
      <c r="AJ233" s="11" t="s">
        <v>17</v>
      </c>
      <c r="AK233" s="11" t="s">
        <v>13</v>
      </c>
      <c r="AL233" s="22">
        <f t="shared" si="9"/>
        <v>2504</v>
      </c>
      <c r="AM233" s="11" t="str">
        <f>VLOOKUP(O233,Sheet2!$D$6:$E$14,2,FALSE)</f>
        <v>Spare parts</v>
      </c>
      <c r="AN233" s="11" t="str">
        <f>VLOOKUP(F233,Sheet2!$E$10:$F$13,2,FALSE)</f>
        <v>SPM</v>
      </c>
      <c r="AO233" s="35" t="s">
        <v>14668</v>
      </c>
      <c r="AP233">
        <f>MATCH(AN233,Sheet2!$F$5:$F$18,0)</f>
        <v>6</v>
      </c>
      <c r="AQ233">
        <f>MATCH(AO233,Sheet2!$F$5:$K$5,0)</f>
        <v>6</v>
      </c>
      <c r="AR233" s="33">
        <f>INDEX(Sheet2!$F$5:$K$18,OPaL!AP233,OPaL!AQ233)</f>
        <v>0.15</v>
      </c>
      <c r="AS233" s="1">
        <f t="shared" si="11"/>
        <v>464145.07550000004</v>
      </c>
    </row>
    <row r="234" spans="1:45" x14ac:dyDescent="0.2">
      <c r="A234" s="11" t="s">
        <v>1012</v>
      </c>
      <c r="B234" s="11" t="s">
        <v>1013</v>
      </c>
      <c r="C234" s="11" t="s">
        <v>10064</v>
      </c>
      <c r="D234" s="21">
        <v>42788</v>
      </c>
      <c r="E234" s="21" t="s">
        <v>9697</v>
      </c>
      <c r="F234" s="21" t="s">
        <v>14659</v>
      </c>
      <c r="G234" s="11" t="s">
        <v>2</v>
      </c>
      <c r="H234" s="11" t="s">
        <v>16</v>
      </c>
      <c r="I234" s="11" t="s">
        <v>4</v>
      </c>
      <c r="J234" s="12">
        <v>4</v>
      </c>
      <c r="K234" s="12">
        <v>546053.03</v>
      </c>
      <c r="L234" s="12">
        <v>0</v>
      </c>
      <c r="M234" s="12">
        <v>0</v>
      </c>
      <c r="N234" s="12">
        <f t="shared" si="10"/>
        <v>546053.03</v>
      </c>
      <c r="O234" s="11" t="s">
        <v>5</v>
      </c>
      <c r="P234" s="13">
        <v>0</v>
      </c>
      <c r="Q234" s="11" t="s">
        <v>6</v>
      </c>
      <c r="R234" s="13">
        <v>0</v>
      </c>
      <c r="S234" s="13">
        <v>0</v>
      </c>
      <c r="T234" s="11" t="s">
        <v>7</v>
      </c>
      <c r="U234" s="11" t="s">
        <v>8</v>
      </c>
      <c r="V234" s="15">
        <v>0</v>
      </c>
      <c r="W234" s="13">
        <v>0</v>
      </c>
      <c r="X234" s="15">
        <v>0</v>
      </c>
      <c r="Y234" s="15">
        <v>0</v>
      </c>
      <c r="Z234" s="13">
        <v>0</v>
      </c>
      <c r="AA234" s="15">
        <v>0</v>
      </c>
      <c r="AB234" s="13">
        <v>0</v>
      </c>
      <c r="AC234" s="15">
        <v>0</v>
      </c>
      <c r="AD234" s="13">
        <v>0</v>
      </c>
      <c r="AE234" s="15">
        <v>0</v>
      </c>
      <c r="AF234" s="13">
        <v>0</v>
      </c>
      <c r="AG234" s="15">
        <v>0</v>
      </c>
      <c r="AH234" s="13">
        <v>0</v>
      </c>
      <c r="AI234" s="15">
        <v>0</v>
      </c>
      <c r="AJ234" s="11" t="s">
        <v>17</v>
      </c>
      <c r="AK234" s="11" t="s">
        <v>13</v>
      </c>
      <c r="AL234" s="22">
        <f t="shared" si="9"/>
        <v>2504</v>
      </c>
      <c r="AM234" s="11" t="str">
        <f>VLOOKUP(O234,Sheet2!$D$6:$E$14,2,FALSE)</f>
        <v>Spare parts</v>
      </c>
      <c r="AN234" s="11" t="str">
        <f>VLOOKUP(F234,Sheet2!$E$10:$F$13,2,FALSE)</f>
        <v>SPM</v>
      </c>
      <c r="AO234" s="35" t="s">
        <v>14668</v>
      </c>
      <c r="AP234">
        <f>MATCH(AN234,Sheet2!$F$5:$F$18,0)</f>
        <v>6</v>
      </c>
      <c r="AQ234">
        <f>MATCH(AO234,Sheet2!$F$5:$K$5,0)</f>
        <v>6</v>
      </c>
      <c r="AR234" s="33">
        <f>INDEX(Sheet2!$F$5:$K$18,OPaL!AP234,OPaL!AQ234)</f>
        <v>0.15</v>
      </c>
      <c r="AS234" s="1">
        <f t="shared" si="11"/>
        <v>464145.07550000004</v>
      </c>
    </row>
    <row r="235" spans="1:45" x14ac:dyDescent="0.2">
      <c r="A235" s="11" t="s">
        <v>1292</v>
      </c>
      <c r="B235" s="11" t="s">
        <v>1293</v>
      </c>
      <c r="C235" s="11" t="s">
        <v>10065</v>
      </c>
      <c r="D235" s="21">
        <v>42788</v>
      </c>
      <c r="E235" s="21" t="s">
        <v>9697</v>
      </c>
      <c r="F235" s="21" t="s">
        <v>14659</v>
      </c>
      <c r="G235" s="11" t="s">
        <v>2</v>
      </c>
      <c r="H235" s="11" t="s">
        <v>16</v>
      </c>
      <c r="I235" s="11" t="s">
        <v>4</v>
      </c>
      <c r="J235" s="13">
        <v>2</v>
      </c>
      <c r="K235" s="12">
        <v>546053.03</v>
      </c>
      <c r="L235" s="12">
        <v>0</v>
      </c>
      <c r="M235" s="12">
        <v>0</v>
      </c>
      <c r="N235" s="12">
        <f t="shared" si="10"/>
        <v>546053.03</v>
      </c>
      <c r="O235" s="11" t="s">
        <v>5</v>
      </c>
      <c r="P235" s="13">
        <v>0</v>
      </c>
      <c r="Q235" s="11" t="s">
        <v>6</v>
      </c>
      <c r="R235" s="13">
        <v>0</v>
      </c>
      <c r="S235" s="13">
        <v>0</v>
      </c>
      <c r="T235" s="11" t="s">
        <v>7</v>
      </c>
      <c r="U235" s="11" t="s">
        <v>8</v>
      </c>
      <c r="V235" s="15">
        <v>0</v>
      </c>
      <c r="W235" s="13">
        <v>0</v>
      </c>
      <c r="X235" s="15">
        <v>0</v>
      </c>
      <c r="Y235" s="15">
        <v>0</v>
      </c>
      <c r="Z235" s="13">
        <v>0</v>
      </c>
      <c r="AA235" s="15">
        <v>0</v>
      </c>
      <c r="AB235" s="13">
        <v>0</v>
      </c>
      <c r="AC235" s="15">
        <v>0</v>
      </c>
      <c r="AD235" s="13">
        <v>0</v>
      </c>
      <c r="AE235" s="15">
        <v>0</v>
      </c>
      <c r="AF235" s="13">
        <v>0</v>
      </c>
      <c r="AG235" s="15">
        <v>0</v>
      </c>
      <c r="AH235" s="13">
        <v>0</v>
      </c>
      <c r="AI235" s="15">
        <v>0</v>
      </c>
      <c r="AJ235" s="11" t="s">
        <v>17</v>
      </c>
      <c r="AK235" s="11" t="s">
        <v>13</v>
      </c>
      <c r="AL235" s="22">
        <f t="shared" si="9"/>
        <v>2504</v>
      </c>
      <c r="AM235" s="11" t="str">
        <f>VLOOKUP(O235,Sheet2!$D$6:$E$14,2,FALSE)</f>
        <v>Spare parts</v>
      </c>
      <c r="AN235" s="11" t="str">
        <f>VLOOKUP(F235,Sheet2!$E$10:$F$13,2,FALSE)</f>
        <v>SPM</v>
      </c>
      <c r="AO235" s="35" t="s">
        <v>14668</v>
      </c>
      <c r="AP235">
        <f>MATCH(AN235,Sheet2!$F$5:$F$18,0)</f>
        <v>6</v>
      </c>
      <c r="AQ235">
        <f>MATCH(AO235,Sheet2!$F$5:$K$5,0)</f>
        <v>6</v>
      </c>
      <c r="AR235" s="33">
        <f>INDEX(Sheet2!$F$5:$K$18,OPaL!AP235,OPaL!AQ235)</f>
        <v>0.15</v>
      </c>
      <c r="AS235" s="1">
        <f t="shared" si="11"/>
        <v>464145.07550000004</v>
      </c>
    </row>
    <row r="236" spans="1:45" x14ac:dyDescent="0.2">
      <c r="A236" s="11" t="s">
        <v>1296</v>
      </c>
      <c r="B236" s="11" t="s">
        <v>1297</v>
      </c>
      <c r="C236" s="11" t="s">
        <v>10066</v>
      </c>
      <c r="D236" s="21">
        <v>42788</v>
      </c>
      <c r="E236" s="21" t="s">
        <v>9697</v>
      </c>
      <c r="F236" s="21" t="s">
        <v>14659</v>
      </c>
      <c r="G236" s="11" t="s">
        <v>2</v>
      </c>
      <c r="H236" s="11" t="s">
        <v>16</v>
      </c>
      <c r="I236" s="11" t="s">
        <v>4</v>
      </c>
      <c r="J236" s="13">
        <v>2</v>
      </c>
      <c r="K236" s="12">
        <v>546053.03</v>
      </c>
      <c r="L236" s="12">
        <v>0</v>
      </c>
      <c r="M236" s="12">
        <v>0</v>
      </c>
      <c r="N236" s="12">
        <f t="shared" si="10"/>
        <v>546053.03</v>
      </c>
      <c r="O236" s="11" t="s">
        <v>5</v>
      </c>
      <c r="P236" s="13">
        <v>0</v>
      </c>
      <c r="Q236" s="11" t="s">
        <v>6</v>
      </c>
      <c r="R236" s="13">
        <v>0</v>
      </c>
      <c r="S236" s="13">
        <v>0</v>
      </c>
      <c r="T236" s="11" t="s">
        <v>7</v>
      </c>
      <c r="U236" s="11" t="s">
        <v>8</v>
      </c>
      <c r="V236" s="15">
        <v>0</v>
      </c>
      <c r="W236" s="13">
        <v>0</v>
      </c>
      <c r="X236" s="15">
        <v>0</v>
      </c>
      <c r="Y236" s="15">
        <v>0</v>
      </c>
      <c r="Z236" s="13">
        <v>0</v>
      </c>
      <c r="AA236" s="15">
        <v>0</v>
      </c>
      <c r="AB236" s="13">
        <v>0</v>
      </c>
      <c r="AC236" s="15">
        <v>0</v>
      </c>
      <c r="AD236" s="13">
        <v>0</v>
      </c>
      <c r="AE236" s="15">
        <v>0</v>
      </c>
      <c r="AF236" s="13">
        <v>0</v>
      </c>
      <c r="AG236" s="15">
        <v>0</v>
      </c>
      <c r="AH236" s="13">
        <v>0</v>
      </c>
      <c r="AI236" s="15">
        <v>0</v>
      </c>
      <c r="AJ236" s="11" t="s">
        <v>17</v>
      </c>
      <c r="AK236" s="11" t="s">
        <v>13</v>
      </c>
      <c r="AL236" s="22">
        <f t="shared" si="9"/>
        <v>2504</v>
      </c>
      <c r="AM236" s="11" t="str">
        <f>VLOOKUP(O236,Sheet2!$D$6:$E$14,2,FALSE)</f>
        <v>Spare parts</v>
      </c>
      <c r="AN236" s="11" t="str">
        <f>VLOOKUP(F236,Sheet2!$E$10:$F$13,2,FALSE)</f>
        <v>SPM</v>
      </c>
      <c r="AO236" s="35" t="s">
        <v>14668</v>
      </c>
      <c r="AP236">
        <f>MATCH(AN236,Sheet2!$F$5:$F$18,0)</f>
        <v>6</v>
      </c>
      <c r="AQ236">
        <f>MATCH(AO236,Sheet2!$F$5:$K$5,0)</f>
        <v>6</v>
      </c>
      <c r="AR236" s="33">
        <f>INDEX(Sheet2!$F$5:$K$18,OPaL!AP236,OPaL!AQ236)</f>
        <v>0.15</v>
      </c>
      <c r="AS236" s="1">
        <f t="shared" si="11"/>
        <v>464145.07550000004</v>
      </c>
    </row>
    <row r="237" spans="1:45" x14ac:dyDescent="0.2">
      <c r="A237" s="11" t="s">
        <v>6033</v>
      </c>
      <c r="B237" s="11" t="s">
        <v>6034</v>
      </c>
      <c r="C237" s="11" t="s">
        <v>10067</v>
      </c>
      <c r="D237" s="21">
        <v>42941</v>
      </c>
      <c r="E237" s="21" t="s">
        <v>9697</v>
      </c>
      <c r="F237" s="21" t="s">
        <v>14659</v>
      </c>
      <c r="G237" s="11" t="s">
        <v>2</v>
      </c>
      <c r="H237" s="11" t="s">
        <v>3</v>
      </c>
      <c r="I237" s="11" t="s">
        <v>4</v>
      </c>
      <c r="J237" s="12">
        <v>2</v>
      </c>
      <c r="K237" s="12">
        <v>545479.5</v>
      </c>
      <c r="L237" s="12">
        <v>0</v>
      </c>
      <c r="M237" s="12">
        <v>0</v>
      </c>
      <c r="N237" s="12">
        <f t="shared" si="10"/>
        <v>545479.5</v>
      </c>
      <c r="O237" s="11" t="s">
        <v>5</v>
      </c>
      <c r="P237" s="13">
        <v>0</v>
      </c>
      <c r="Q237" s="11" t="s">
        <v>6</v>
      </c>
      <c r="R237" s="13">
        <v>0</v>
      </c>
      <c r="S237" s="13">
        <v>0</v>
      </c>
      <c r="T237" s="11" t="s">
        <v>7</v>
      </c>
      <c r="U237" s="11" t="s">
        <v>8</v>
      </c>
      <c r="V237" s="15">
        <v>0</v>
      </c>
      <c r="W237" s="13">
        <v>0</v>
      </c>
      <c r="X237" s="15">
        <v>0</v>
      </c>
      <c r="Y237" s="15">
        <v>0</v>
      </c>
      <c r="Z237" s="13">
        <v>0</v>
      </c>
      <c r="AA237" s="15">
        <v>0</v>
      </c>
      <c r="AB237" s="13">
        <v>0</v>
      </c>
      <c r="AC237" s="15">
        <v>0</v>
      </c>
      <c r="AD237" s="13">
        <v>0</v>
      </c>
      <c r="AE237" s="15">
        <v>0</v>
      </c>
      <c r="AF237" s="13">
        <v>0</v>
      </c>
      <c r="AG237" s="15">
        <v>0</v>
      </c>
      <c r="AH237" s="13">
        <v>0</v>
      </c>
      <c r="AI237" s="15">
        <v>0</v>
      </c>
      <c r="AJ237" s="11" t="s">
        <v>9</v>
      </c>
      <c r="AK237" s="11" t="s">
        <v>13</v>
      </c>
      <c r="AL237" s="22">
        <f t="shared" si="9"/>
        <v>2351</v>
      </c>
      <c r="AM237" s="11" t="str">
        <f>VLOOKUP(O237,Sheet2!$D$6:$E$14,2,FALSE)</f>
        <v>Spare parts</v>
      </c>
      <c r="AN237" s="11" t="str">
        <f>VLOOKUP(F237,Sheet2!$E$10:$F$13,2,FALSE)</f>
        <v>SPM</v>
      </c>
      <c r="AO237" s="35" t="s">
        <v>14668</v>
      </c>
      <c r="AP237">
        <f>MATCH(AN237,Sheet2!$F$5:$F$18,0)</f>
        <v>6</v>
      </c>
      <c r="AQ237">
        <f>MATCH(AO237,Sheet2!$F$5:$K$5,0)</f>
        <v>6</v>
      </c>
      <c r="AR237" s="33">
        <f>INDEX(Sheet2!$F$5:$K$18,OPaL!AP237,OPaL!AQ237)</f>
        <v>0.15</v>
      </c>
      <c r="AS237" s="1">
        <f t="shared" si="11"/>
        <v>463657.57500000001</v>
      </c>
    </row>
    <row r="238" spans="1:45" x14ac:dyDescent="0.2">
      <c r="A238" s="11" t="s">
        <v>2166</v>
      </c>
      <c r="B238" s="11" t="s">
        <v>2167</v>
      </c>
      <c r="C238" s="11" t="s">
        <v>10068</v>
      </c>
      <c r="D238" s="21">
        <v>44527</v>
      </c>
      <c r="E238" s="21" t="s">
        <v>9697</v>
      </c>
      <c r="F238" s="21" t="s">
        <v>14658</v>
      </c>
      <c r="G238" s="11" t="s">
        <v>2</v>
      </c>
      <c r="H238" s="11" t="s">
        <v>16</v>
      </c>
      <c r="I238" s="11" t="s">
        <v>4</v>
      </c>
      <c r="J238" s="12">
        <v>1</v>
      </c>
      <c r="K238" s="12">
        <v>539434.12</v>
      </c>
      <c r="L238" s="12">
        <v>0</v>
      </c>
      <c r="M238" s="12">
        <v>0</v>
      </c>
      <c r="N238" s="12">
        <f t="shared" si="10"/>
        <v>539434.12</v>
      </c>
      <c r="O238" s="11" t="s">
        <v>5</v>
      </c>
      <c r="P238" s="13">
        <v>0</v>
      </c>
      <c r="Q238" s="11" t="s">
        <v>6</v>
      </c>
      <c r="R238" s="13">
        <v>0</v>
      </c>
      <c r="S238" s="13">
        <v>0</v>
      </c>
      <c r="T238" s="11" t="s">
        <v>7</v>
      </c>
      <c r="U238" s="11" t="s">
        <v>8</v>
      </c>
      <c r="V238" s="15">
        <v>0</v>
      </c>
      <c r="W238" s="13">
        <v>0</v>
      </c>
      <c r="X238" s="15">
        <v>0</v>
      </c>
      <c r="Y238" s="15">
        <v>0</v>
      </c>
      <c r="Z238" s="13">
        <v>0</v>
      </c>
      <c r="AA238" s="15">
        <v>0</v>
      </c>
      <c r="AB238" s="13">
        <v>0</v>
      </c>
      <c r="AC238" s="15">
        <v>0</v>
      </c>
      <c r="AD238" s="13">
        <v>0</v>
      </c>
      <c r="AE238" s="15">
        <v>0</v>
      </c>
      <c r="AF238" s="13">
        <v>0</v>
      </c>
      <c r="AG238" s="15">
        <v>0</v>
      </c>
      <c r="AH238" s="13">
        <v>0</v>
      </c>
      <c r="AI238" s="15">
        <v>0</v>
      </c>
      <c r="AJ238" s="11" t="s">
        <v>17</v>
      </c>
      <c r="AK238" s="11" t="s">
        <v>10</v>
      </c>
      <c r="AL238" s="22">
        <f t="shared" si="9"/>
        <v>765</v>
      </c>
      <c r="AM238" s="11" t="str">
        <f>VLOOKUP(O238,Sheet2!$D$6:$E$14,2,FALSE)</f>
        <v>Spare parts</v>
      </c>
      <c r="AN238" s="11" t="str">
        <f>VLOOKUP(F238,Sheet2!$E$10:$F$13,2,FALSE)</f>
        <v>SPE</v>
      </c>
      <c r="AO238" s="35" t="s">
        <v>14668</v>
      </c>
      <c r="AP238">
        <f>MATCH(AN238,Sheet2!$F$5:$F$18,0)</f>
        <v>7</v>
      </c>
      <c r="AQ238">
        <f>MATCH(AO238,Sheet2!$F$5:$K$5,0)</f>
        <v>6</v>
      </c>
      <c r="AR238" s="33">
        <f>INDEX(Sheet2!$F$5:$K$18,OPaL!AP238,OPaL!AQ238)</f>
        <v>0.15</v>
      </c>
      <c r="AS238" s="1">
        <f t="shared" si="11"/>
        <v>458519.00199999998</v>
      </c>
    </row>
    <row r="239" spans="1:45" x14ac:dyDescent="0.2">
      <c r="A239" s="11" t="s">
        <v>5327</v>
      </c>
      <c r="B239" s="11" t="s">
        <v>5328</v>
      </c>
      <c r="C239" s="11" t="s">
        <v>10069</v>
      </c>
      <c r="D239" s="21">
        <v>45289</v>
      </c>
      <c r="E239" s="21" t="s">
        <v>9704</v>
      </c>
      <c r="F239" s="21" t="s">
        <v>14658</v>
      </c>
      <c r="G239" s="11" t="s">
        <v>2</v>
      </c>
      <c r="H239" s="11" t="s">
        <v>16</v>
      </c>
      <c r="I239" s="11" t="s">
        <v>4</v>
      </c>
      <c r="J239" s="12">
        <v>18</v>
      </c>
      <c r="K239" s="12">
        <v>535018.21</v>
      </c>
      <c r="L239" s="12">
        <v>0</v>
      </c>
      <c r="M239" s="12">
        <v>0</v>
      </c>
      <c r="N239" s="12">
        <f t="shared" si="10"/>
        <v>535018.21</v>
      </c>
      <c r="O239" s="11" t="s">
        <v>5</v>
      </c>
      <c r="P239" s="13">
        <v>0</v>
      </c>
      <c r="Q239" s="11" t="s">
        <v>6</v>
      </c>
      <c r="R239" s="13">
        <v>0</v>
      </c>
      <c r="S239" s="13">
        <v>0</v>
      </c>
      <c r="T239" s="11" t="s">
        <v>7</v>
      </c>
      <c r="U239" s="11" t="s">
        <v>8</v>
      </c>
      <c r="V239" s="15">
        <v>0</v>
      </c>
      <c r="W239" s="13">
        <v>0</v>
      </c>
      <c r="X239" s="15">
        <v>0</v>
      </c>
      <c r="Y239" s="15">
        <v>0</v>
      </c>
      <c r="Z239" s="13">
        <v>0</v>
      </c>
      <c r="AA239" s="15">
        <v>0</v>
      </c>
      <c r="AB239" s="13">
        <v>0</v>
      </c>
      <c r="AC239" s="15">
        <v>0</v>
      </c>
      <c r="AD239" s="13">
        <v>0</v>
      </c>
      <c r="AE239" s="15">
        <v>0</v>
      </c>
      <c r="AF239" s="13">
        <v>0</v>
      </c>
      <c r="AG239" s="15">
        <v>0</v>
      </c>
      <c r="AH239" s="13">
        <v>0</v>
      </c>
      <c r="AI239" s="15">
        <v>0</v>
      </c>
      <c r="AJ239" s="11" t="s">
        <v>17</v>
      </c>
      <c r="AK239" s="11" t="s">
        <v>1398</v>
      </c>
      <c r="AL239" s="22">
        <f t="shared" si="9"/>
        <v>3</v>
      </c>
      <c r="AM239" s="11" t="str">
        <f>VLOOKUP(O239,Sheet2!$D$6:$E$14,2,FALSE)</f>
        <v>Spare parts</v>
      </c>
      <c r="AN239" s="11" t="str">
        <f>VLOOKUP(F239,Sheet2!$E$10:$F$13,2,FALSE)</f>
        <v>SPE</v>
      </c>
      <c r="AO239" s="35" t="s">
        <v>14664</v>
      </c>
      <c r="AP239">
        <f>MATCH(AN239,Sheet2!$F$5:$F$18,0)</f>
        <v>7</v>
      </c>
      <c r="AQ239">
        <f>MATCH(AO239,Sheet2!$F$5:$K$5,0)</f>
        <v>2</v>
      </c>
      <c r="AR239" s="33">
        <f>INDEX(Sheet2!$F$5:$K$18,OPaL!AP239,OPaL!AQ239)</f>
        <v>0</v>
      </c>
      <c r="AS239" s="1">
        <f t="shared" si="11"/>
        <v>535018.21</v>
      </c>
    </row>
    <row r="240" spans="1:45" x14ac:dyDescent="0.2">
      <c r="A240" s="11" t="s">
        <v>5949</v>
      </c>
      <c r="B240" s="11" t="s">
        <v>5950</v>
      </c>
      <c r="C240" s="11" t="s">
        <v>10070</v>
      </c>
      <c r="D240" s="21">
        <v>42941</v>
      </c>
      <c r="E240" s="21" t="s">
        <v>9697</v>
      </c>
      <c r="F240" s="21" t="s">
        <v>14659</v>
      </c>
      <c r="G240" s="11" t="s">
        <v>2</v>
      </c>
      <c r="H240" s="11" t="s">
        <v>3</v>
      </c>
      <c r="I240" s="11" t="s">
        <v>4</v>
      </c>
      <c r="J240" s="13">
        <v>2</v>
      </c>
      <c r="K240" s="12">
        <v>533621.25</v>
      </c>
      <c r="L240" s="12">
        <v>0</v>
      </c>
      <c r="M240" s="12">
        <v>0</v>
      </c>
      <c r="N240" s="12">
        <f t="shared" si="10"/>
        <v>533621.25</v>
      </c>
      <c r="O240" s="11" t="s">
        <v>5</v>
      </c>
      <c r="P240" s="13">
        <v>0</v>
      </c>
      <c r="Q240" s="11" t="s">
        <v>6</v>
      </c>
      <c r="R240" s="13">
        <v>0</v>
      </c>
      <c r="S240" s="13">
        <v>0</v>
      </c>
      <c r="T240" s="11" t="s">
        <v>7</v>
      </c>
      <c r="U240" s="11" t="s">
        <v>8</v>
      </c>
      <c r="V240" s="15">
        <v>0</v>
      </c>
      <c r="W240" s="13">
        <v>0</v>
      </c>
      <c r="X240" s="15">
        <v>0</v>
      </c>
      <c r="Y240" s="15">
        <v>0</v>
      </c>
      <c r="Z240" s="13">
        <v>0</v>
      </c>
      <c r="AA240" s="15">
        <v>0</v>
      </c>
      <c r="AB240" s="13">
        <v>0</v>
      </c>
      <c r="AC240" s="15">
        <v>0</v>
      </c>
      <c r="AD240" s="13">
        <v>0</v>
      </c>
      <c r="AE240" s="15">
        <v>0</v>
      </c>
      <c r="AF240" s="13">
        <v>0</v>
      </c>
      <c r="AG240" s="15">
        <v>0</v>
      </c>
      <c r="AH240" s="13">
        <v>0</v>
      </c>
      <c r="AI240" s="15">
        <v>0</v>
      </c>
      <c r="AJ240" s="11" t="s">
        <v>9</v>
      </c>
      <c r="AK240" s="11" t="s">
        <v>13</v>
      </c>
      <c r="AL240" s="22">
        <f t="shared" si="9"/>
        <v>2351</v>
      </c>
      <c r="AM240" s="11" t="str">
        <f>VLOOKUP(O240,Sheet2!$D$6:$E$14,2,FALSE)</f>
        <v>Spare parts</v>
      </c>
      <c r="AN240" s="11" t="str">
        <f>VLOOKUP(F240,Sheet2!$E$10:$F$13,2,FALSE)</f>
        <v>SPM</v>
      </c>
      <c r="AO240" s="35" t="s">
        <v>14668</v>
      </c>
      <c r="AP240">
        <f>MATCH(AN240,Sheet2!$F$5:$F$18,0)</f>
        <v>6</v>
      </c>
      <c r="AQ240">
        <f>MATCH(AO240,Sheet2!$F$5:$K$5,0)</f>
        <v>6</v>
      </c>
      <c r="AR240" s="33">
        <f>INDEX(Sheet2!$F$5:$K$18,OPaL!AP240,OPaL!AQ240)</f>
        <v>0.15</v>
      </c>
      <c r="AS240" s="1">
        <f t="shared" si="11"/>
        <v>453578.0625</v>
      </c>
    </row>
    <row r="241" spans="1:45" x14ac:dyDescent="0.2">
      <c r="A241" s="11" t="s">
        <v>5951</v>
      </c>
      <c r="B241" s="11" t="s">
        <v>5952</v>
      </c>
      <c r="C241" s="11" t="s">
        <v>10071</v>
      </c>
      <c r="D241" s="21">
        <v>42941</v>
      </c>
      <c r="E241" s="21" t="s">
        <v>9697</v>
      </c>
      <c r="F241" s="21" t="s">
        <v>14659</v>
      </c>
      <c r="G241" s="11" t="s">
        <v>2</v>
      </c>
      <c r="H241" s="11" t="s">
        <v>3</v>
      </c>
      <c r="I241" s="11" t="s">
        <v>4</v>
      </c>
      <c r="J241" s="13">
        <v>2</v>
      </c>
      <c r="K241" s="12">
        <v>533621.25</v>
      </c>
      <c r="L241" s="12">
        <v>0</v>
      </c>
      <c r="M241" s="12">
        <v>0</v>
      </c>
      <c r="N241" s="12">
        <f t="shared" si="10"/>
        <v>533621.25</v>
      </c>
      <c r="O241" s="11" t="s">
        <v>5</v>
      </c>
      <c r="P241" s="13">
        <v>0</v>
      </c>
      <c r="Q241" s="11" t="s">
        <v>6</v>
      </c>
      <c r="R241" s="13">
        <v>0</v>
      </c>
      <c r="S241" s="13">
        <v>0</v>
      </c>
      <c r="T241" s="11" t="s">
        <v>7</v>
      </c>
      <c r="U241" s="11" t="s">
        <v>8</v>
      </c>
      <c r="V241" s="15">
        <v>0</v>
      </c>
      <c r="W241" s="13">
        <v>0</v>
      </c>
      <c r="X241" s="15">
        <v>0</v>
      </c>
      <c r="Y241" s="15">
        <v>0</v>
      </c>
      <c r="Z241" s="13">
        <v>0</v>
      </c>
      <c r="AA241" s="15">
        <v>0</v>
      </c>
      <c r="AB241" s="13">
        <v>0</v>
      </c>
      <c r="AC241" s="15">
        <v>0</v>
      </c>
      <c r="AD241" s="13">
        <v>0</v>
      </c>
      <c r="AE241" s="15">
        <v>0</v>
      </c>
      <c r="AF241" s="13">
        <v>0</v>
      </c>
      <c r="AG241" s="15">
        <v>0</v>
      </c>
      <c r="AH241" s="13">
        <v>0</v>
      </c>
      <c r="AI241" s="15">
        <v>0</v>
      </c>
      <c r="AJ241" s="11" t="s">
        <v>9</v>
      </c>
      <c r="AK241" s="11" t="s">
        <v>13</v>
      </c>
      <c r="AL241" s="22">
        <f t="shared" si="9"/>
        <v>2351</v>
      </c>
      <c r="AM241" s="11" t="str">
        <f>VLOOKUP(O241,Sheet2!$D$6:$E$14,2,FALSE)</f>
        <v>Spare parts</v>
      </c>
      <c r="AN241" s="11" t="str">
        <f>VLOOKUP(F241,Sheet2!$E$10:$F$13,2,FALSE)</f>
        <v>SPM</v>
      </c>
      <c r="AO241" s="35" t="s">
        <v>14668</v>
      </c>
      <c r="AP241">
        <f>MATCH(AN241,Sheet2!$F$5:$F$18,0)</f>
        <v>6</v>
      </c>
      <c r="AQ241">
        <f>MATCH(AO241,Sheet2!$F$5:$K$5,0)</f>
        <v>6</v>
      </c>
      <c r="AR241" s="33">
        <f>INDEX(Sheet2!$F$5:$K$18,OPaL!AP241,OPaL!AQ241)</f>
        <v>0.15</v>
      </c>
      <c r="AS241" s="1">
        <f t="shared" si="11"/>
        <v>453578.0625</v>
      </c>
    </row>
    <row r="242" spans="1:45" x14ac:dyDescent="0.2">
      <c r="A242" s="11" t="s">
        <v>6027</v>
      </c>
      <c r="B242" s="11" t="s">
        <v>6028</v>
      </c>
      <c r="C242" s="11" t="s">
        <v>10072</v>
      </c>
      <c r="D242" s="21">
        <v>42941</v>
      </c>
      <c r="E242" s="21" t="s">
        <v>9697</v>
      </c>
      <c r="F242" s="21" t="s">
        <v>14659</v>
      </c>
      <c r="G242" s="11" t="s">
        <v>2</v>
      </c>
      <c r="H242" s="11" t="s">
        <v>3</v>
      </c>
      <c r="I242" s="11" t="s">
        <v>4</v>
      </c>
      <c r="J242" s="13">
        <v>2</v>
      </c>
      <c r="K242" s="12">
        <v>533621.25</v>
      </c>
      <c r="L242" s="12">
        <v>0</v>
      </c>
      <c r="M242" s="12">
        <v>0</v>
      </c>
      <c r="N242" s="12">
        <f t="shared" si="10"/>
        <v>533621.25</v>
      </c>
      <c r="O242" s="11" t="s">
        <v>5</v>
      </c>
      <c r="P242" s="13">
        <v>0</v>
      </c>
      <c r="Q242" s="11" t="s">
        <v>6</v>
      </c>
      <c r="R242" s="13">
        <v>0</v>
      </c>
      <c r="S242" s="13">
        <v>0</v>
      </c>
      <c r="T242" s="11" t="s">
        <v>7</v>
      </c>
      <c r="U242" s="11" t="s">
        <v>8</v>
      </c>
      <c r="V242" s="15">
        <v>0</v>
      </c>
      <c r="W242" s="13">
        <v>0</v>
      </c>
      <c r="X242" s="15">
        <v>0</v>
      </c>
      <c r="Y242" s="15">
        <v>0</v>
      </c>
      <c r="Z242" s="13">
        <v>0</v>
      </c>
      <c r="AA242" s="15">
        <v>0</v>
      </c>
      <c r="AB242" s="13">
        <v>0</v>
      </c>
      <c r="AC242" s="15">
        <v>0</v>
      </c>
      <c r="AD242" s="13">
        <v>0</v>
      </c>
      <c r="AE242" s="15">
        <v>0</v>
      </c>
      <c r="AF242" s="13">
        <v>0</v>
      </c>
      <c r="AG242" s="15">
        <v>0</v>
      </c>
      <c r="AH242" s="13">
        <v>0</v>
      </c>
      <c r="AI242" s="15">
        <v>0</v>
      </c>
      <c r="AJ242" s="11" t="s">
        <v>9</v>
      </c>
      <c r="AK242" s="11" t="s">
        <v>13</v>
      </c>
      <c r="AL242" s="22">
        <f t="shared" si="9"/>
        <v>2351</v>
      </c>
      <c r="AM242" s="11" t="str">
        <f>VLOOKUP(O242,Sheet2!$D$6:$E$14,2,FALSE)</f>
        <v>Spare parts</v>
      </c>
      <c r="AN242" s="11" t="str">
        <f>VLOOKUP(F242,Sheet2!$E$10:$F$13,2,FALSE)</f>
        <v>SPM</v>
      </c>
      <c r="AO242" s="35" t="s">
        <v>14668</v>
      </c>
      <c r="AP242">
        <f>MATCH(AN242,Sheet2!$F$5:$F$18,0)</f>
        <v>6</v>
      </c>
      <c r="AQ242">
        <f>MATCH(AO242,Sheet2!$F$5:$K$5,0)</f>
        <v>6</v>
      </c>
      <c r="AR242" s="33">
        <f>INDEX(Sheet2!$F$5:$K$18,OPaL!AP242,OPaL!AQ242)</f>
        <v>0.15</v>
      </c>
      <c r="AS242" s="1">
        <f t="shared" si="11"/>
        <v>453578.0625</v>
      </c>
    </row>
    <row r="243" spans="1:45" x14ac:dyDescent="0.2">
      <c r="A243" s="11" t="s">
        <v>6029</v>
      </c>
      <c r="B243" s="11" t="s">
        <v>6030</v>
      </c>
      <c r="C243" s="11" t="s">
        <v>10073</v>
      </c>
      <c r="D243" s="21">
        <v>42941</v>
      </c>
      <c r="E243" s="21" t="s">
        <v>9697</v>
      </c>
      <c r="F243" s="21" t="s">
        <v>14659</v>
      </c>
      <c r="G243" s="11" t="s">
        <v>2</v>
      </c>
      <c r="H243" s="11" t="s">
        <v>3</v>
      </c>
      <c r="I243" s="11" t="s">
        <v>4</v>
      </c>
      <c r="J243" s="13">
        <v>2</v>
      </c>
      <c r="K243" s="12">
        <v>533621.25</v>
      </c>
      <c r="L243" s="12">
        <v>0</v>
      </c>
      <c r="M243" s="12">
        <v>0</v>
      </c>
      <c r="N243" s="12">
        <f t="shared" si="10"/>
        <v>533621.25</v>
      </c>
      <c r="O243" s="11" t="s">
        <v>5</v>
      </c>
      <c r="P243" s="13">
        <v>0</v>
      </c>
      <c r="Q243" s="11" t="s">
        <v>6</v>
      </c>
      <c r="R243" s="13">
        <v>0</v>
      </c>
      <c r="S243" s="13">
        <v>0</v>
      </c>
      <c r="T243" s="11" t="s">
        <v>7</v>
      </c>
      <c r="U243" s="11" t="s">
        <v>8</v>
      </c>
      <c r="V243" s="15">
        <v>0</v>
      </c>
      <c r="W243" s="13">
        <v>0</v>
      </c>
      <c r="X243" s="15">
        <v>0</v>
      </c>
      <c r="Y243" s="15">
        <v>0</v>
      </c>
      <c r="Z243" s="13">
        <v>0</v>
      </c>
      <c r="AA243" s="15">
        <v>0</v>
      </c>
      <c r="AB243" s="13">
        <v>0</v>
      </c>
      <c r="AC243" s="15">
        <v>0</v>
      </c>
      <c r="AD243" s="13">
        <v>0</v>
      </c>
      <c r="AE243" s="15">
        <v>0</v>
      </c>
      <c r="AF243" s="13">
        <v>0</v>
      </c>
      <c r="AG243" s="15">
        <v>0</v>
      </c>
      <c r="AH243" s="13">
        <v>0</v>
      </c>
      <c r="AI243" s="15">
        <v>0</v>
      </c>
      <c r="AJ243" s="11" t="s">
        <v>9</v>
      </c>
      <c r="AK243" s="11" t="s">
        <v>13</v>
      </c>
      <c r="AL243" s="22">
        <f t="shared" si="9"/>
        <v>2351</v>
      </c>
      <c r="AM243" s="11" t="str">
        <f>VLOOKUP(O243,Sheet2!$D$6:$E$14,2,FALSE)</f>
        <v>Spare parts</v>
      </c>
      <c r="AN243" s="11" t="str">
        <f>VLOOKUP(F243,Sheet2!$E$10:$F$13,2,FALSE)</f>
        <v>SPM</v>
      </c>
      <c r="AO243" s="35" t="s">
        <v>14668</v>
      </c>
      <c r="AP243">
        <f>MATCH(AN243,Sheet2!$F$5:$F$18,0)</f>
        <v>6</v>
      </c>
      <c r="AQ243">
        <f>MATCH(AO243,Sheet2!$F$5:$K$5,0)</f>
        <v>6</v>
      </c>
      <c r="AR243" s="33">
        <f>INDEX(Sheet2!$F$5:$K$18,OPaL!AP243,OPaL!AQ243)</f>
        <v>0.15</v>
      </c>
      <c r="AS243" s="1">
        <f t="shared" si="11"/>
        <v>453578.0625</v>
      </c>
    </row>
    <row r="244" spans="1:45" x14ac:dyDescent="0.2">
      <c r="A244" s="11" t="s">
        <v>1004</v>
      </c>
      <c r="B244" s="11" t="s">
        <v>1005</v>
      </c>
      <c r="C244" s="11" t="s">
        <v>10074</v>
      </c>
      <c r="D244" s="21">
        <v>42788</v>
      </c>
      <c r="E244" s="21" t="s">
        <v>9697</v>
      </c>
      <c r="F244" s="21" t="s">
        <v>14659</v>
      </c>
      <c r="G244" s="11" t="s">
        <v>2</v>
      </c>
      <c r="H244" s="11" t="s">
        <v>16</v>
      </c>
      <c r="I244" s="11" t="s">
        <v>4</v>
      </c>
      <c r="J244" s="12">
        <v>1</v>
      </c>
      <c r="K244" s="12">
        <v>527004.21</v>
      </c>
      <c r="L244" s="12">
        <v>0</v>
      </c>
      <c r="M244" s="12">
        <v>0</v>
      </c>
      <c r="N244" s="12">
        <f t="shared" si="10"/>
        <v>527004.21</v>
      </c>
      <c r="O244" s="11" t="s">
        <v>5</v>
      </c>
      <c r="P244" s="13">
        <v>0</v>
      </c>
      <c r="Q244" s="11" t="s">
        <v>6</v>
      </c>
      <c r="R244" s="13">
        <v>0</v>
      </c>
      <c r="S244" s="13">
        <v>0</v>
      </c>
      <c r="T244" s="11" t="s">
        <v>7</v>
      </c>
      <c r="U244" s="11" t="s">
        <v>8</v>
      </c>
      <c r="V244" s="15">
        <v>0</v>
      </c>
      <c r="W244" s="13">
        <v>0</v>
      </c>
      <c r="X244" s="15">
        <v>0</v>
      </c>
      <c r="Y244" s="15">
        <v>0</v>
      </c>
      <c r="Z244" s="13">
        <v>0</v>
      </c>
      <c r="AA244" s="15">
        <v>0</v>
      </c>
      <c r="AB244" s="13">
        <v>0</v>
      </c>
      <c r="AC244" s="15">
        <v>0</v>
      </c>
      <c r="AD244" s="13">
        <v>0</v>
      </c>
      <c r="AE244" s="15">
        <v>0</v>
      </c>
      <c r="AF244" s="13">
        <v>0</v>
      </c>
      <c r="AG244" s="15">
        <v>0</v>
      </c>
      <c r="AH244" s="13">
        <v>0</v>
      </c>
      <c r="AI244" s="15">
        <v>0</v>
      </c>
      <c r="AJ244" s="11" t="s">
        <v>17</v>
      </c>
      <c r="AK244" s="11" t="s">
        <v>13</v>
      </c>
      <c r="AL244" s="22">
        <f t="shared" si="9"/>
        <v>2504</v>
      </c>
      <c r="AM244" s="11" t="str">
        <f>VLOOKUP(O244,Sheet2!$D$6:$E$14,2,FALSE)</f>
        <v>Spare parts</v>
      </c>
      <c r="AN244" s="11" t="str">
        <f>VLOOKUP(F244,Sheet2!$E$10:$F$13,2,FALSE)</f>
        <v>SPM</v>
      </c>
      <c r="AO244" s="35" t="s">
        <v>14668</v>
      </c>
      <c r="AP244">
        <f>MATCH(AN244,Sheet2!$F$5:$F$18,0)</f>
        <v>6</v>
      </c>
      <c r="AQ244">
        <f>MATCH(AO244,Sheet2!$F$5:$K$5,0)</f>
        <v>6</v>
      </c>
      <c r="AR244" s="33">
        <f>INDEX(Sheet2!$F$5:$K$18,OPaL!AP244,OPaL!AQ244)</f>
        <v>0.15</v>
      </c>
      <c r="AS244" s="1">
        <f t="shared" si="11"/>
        <v>447953.57849999995</v>
      </c>
    </row>
    <row r="245" spans="1:45" x14ac:dyDescent="0.2">
      <c r="A245" s="11" t="s">
        <v>5333</v>
      </c>
      <c r="B245" s="11" t="s">
        <v>5334</v>
      </c>
      <c r="C245" s="11" t="s">
        <v>10075</v>
      </c>
      <c r="D245" s="21">
        <v>45182</v>
      </c>
      <c r="E245" s="21" t="s">
        <v>9697</v>
      </c>
      <c r="F245" s="21" t="s">
        <v>14658</v>
      </c>
      <c r="G245" s="11" t="s">
        <v>2</v>
      </c>
      <c r="H245" s="11" t="s">
        <v>3</v>
      </c>
      <c r="I245" s="11" t="s">
        <v>4</v>
      </c>
      <c r="J245" s="12">
        <v>3</v>
      </c>
      <c r="K245" s="12">
        <v>525981</v>
      </c>
      <c r="L245" s="12">
        <v>0</v>
      </c>
      <c r="M245" s="12">
        <v>0</v>
      </c>
      <c r="N245" s="12">
        <f t="shared" si="10"/>
        <v>525981</v>
      </c>
      <c r="O245" s="11" t="s">
        <v>5</v>
      </c>
      <c r="P245" s="13">
        <v>0</v>
      </c>
      <c r="Q245" s="11" t="s">
        <v>6</v>
      </c>
      <c r="R245" s="13">
        <v>0</v>
      </c>
      <c r="S245" s="13">
        <v>0</v>
      </c>
      <c r="T245" s="11" t="s">
        <v>7</v>
      </c>
      <c r="U245" s="11" t="s">
        <v>8</v>
      </c>
      <c r="V245" s="15">
        <v>0</v>
      </c>
      <c r="W245" s="13">
        <v>0</v>
      </c>
      <c r="X245" s="15">
        <v>0</v>
      </c>
      <c r="Y245" s="15">
        <v>0</v>
      </c>
      <c r="Z245" s="13">
        <v>0</v>
      </c>
      <c r="AA245" s="15">
        <v>0</v>
      </c>
      <c r="AB245" s="13">
        <v>0</v>
      </c>
      <c r="AC245" s="15">
        <v>0</v>
      </c>
      <c r="AD245" s="13">
        <v>0</v>
      </c>
      <c r="AE245" s="15">
        <v>0</v>
      </c>
      <c r="AF245" s="13">
        <v>0</v>
      </c>
      <c r="AG245" s="15">
        <v>0</v>
      </c>
      <c r="AH245" s="13">
        <v>0</v>
      </c>
      <c r="AI245" s="15">
        <v>0</v>
      </c>
      <c r="AJ245" s="11" t="s">
        <v>9</v>
      </c>
      <c r="AK245" s="11" t="s">
        <v>1398</v>
      </c>
      <c r="AL245" s="22">
        <f t="shared" si="9"/>
        <v>110</v>
      </c>
      <c r="AM245" s="11" t="str">
        <f>VLOOKUP(O245,Sheet2!$D$6:$E$14,2,FALSE)</f>
        <v>Spare parts</v>
      </c>
      <c r="AN245" s="11" t="str">
        <f>VLOOKUP(F245,Sheet2!$E$10:$F$13,2,FALSE)</f>
        <v>SPE</v>
      </c>
      <c r="AO245" s="35" t="s">
        <v>14665</v>
      </c>
      <c r="AP245">
        <f>MATCH(AN245,Sheet2!$F$5:$F$18,0)</f>
        <v>7</v>
      </c>
      <c r="AQ245">
        <f>MATCH(AO245,Sheet2!$F$5:$K$5,0)</f>
        <v>3</v>
      </c>
      <c r="AR245" s="33">
        <f>INDEX(Sheet2!$F$5:$K$18,OPaL!AP245,OPaL!AQ245)</f>
        <v>0.05</v>
      </c>
      <c r="AS245" s="1">
        <f t="shared" si="11"/>
        <v>499681.94999999995</v>
      </c>
    </row>
    <row r="246" spans="1:45" x14ac:dyDescent="0.2">
      <c r="A246" s="11" t="s">
        <v>6535</v>
      </c>
      <c r="B246" s="11" t="s">
        <v>6536</v>
      </c>
      <c r="C246" s="11" t="s">
        <v>10076</v>
      </c>
      <c r="D246" s="21">
        <v>42941</v>
      </c>
      <c r="E246" s="21" t="s">
        <v>9697</v>
      </c>
      <c r="F246" s="21" t="s">
        <v>14659</v>
      </c>
      <c r="G246" s="11" t="s">
        <v>2</v>
      </c>
      <c r="H246" s="11" t="s">
        <v>3</v>
      </c>
      <c r="I246" s="11" t="s">
        <v>4</v>
      </c>
      <c r="J246" s="13">
        <v>2</v>
      </c>
      <c r="K246" s="12">
        <v>522948.82</v>
      </c>
      <c r="L246" s="12">
        <v>0</v>
      </c>
      <c r="M246" s="12">
        <v>0</v>
      </c>
      <c r="N246" s="12">
        <f t="shared" si="10"/>
        <v>522948.82</v>
      </c>
      <c r="O246" s="11" t="s">
        <v>5</v>
      </c>
      <c r="P246" s="13">
        <v>0</v>
      </c>
      <c r="Q246" s="11" t="s">
        <v>6</v>
      </c>
      <c r="R246" s="13">
        <v>0</v>
      </c>
      <c r="S246" s="13">
        <v>0</v>
      </c>
      <c r="T246" s="11" t="s">
        <v>7</v>
      </c>
      <c r="U246" s="11" t="s">
        <v>8</v>
      </c>
      <c r="V246" s="15">
        <v>0</v>
      </c>
      <c r="W246" s="13">
        <v>0</v>
      </c>
      <c r="X246" s="15">
        <v>0</v>
      </c>
      <c r="Y246" s="15">
        <v>0</v>
      </c>
      <c r="Z246" s="13">
        <v>0</v>
      </c>
      <c r="AA246" s="15">
        <v>0</v>
      </c>
      <c r="AB246" s="13">
        <v>0</v>
      </c>
      <c r="AC246" s="15">
        <v>0</v>
      </c>
      <c r="AD246" s="13">
        <v>0</v>
      </c>
      <c r="AE246" s="15">
        <v>0</v>
      </c>
      <c r="AF246" s="13">
        <v>0</v>
      </c>
      <c r="AG246" s="15">
        <v>0</v>
      </c>
      <c r="AH246" s="13">
        <v>0</v>
      </c>
      <c r="AI246" s="15">
        <v>0</v>
      </c>
      <c r="AJ246" s="11" t="s">
        <v>9</v>
      </c>
      <c r="AK246" s="11" t="s">
        <v>13</v>
      </c>
      <c r="AL246" s="22">
        <f t="shared" si="9"/>
        <v>2351</v>
      </c>
      <c r="AM246" s="11" t="str">
        <f>VLOOKUP(O246,Sheet2!$D$6:$E$14,2,FALSE)</f>
        <v>Spare parts</v>
      </c>
      <c r="AN246" s="11" t="str">
        <f>VLOOKUP(F246,Sheet2!$E$10:$F$13,2,FALSE)</f>
        <v>SPM</v>
      </c>
      <c r="AO246" s="35" t="s">
        <v>14668</v>
      </c>
      <c r="AP246">
        <f>MATCH(AN246,Sheet2!$F$5:$F$18,0)</f>
        <v>6</v>
      </c>
      <c r="AQ246">
        <f>MATCH(AO246,Sheet2!$F$5:$K$5,0)</f>
        <v>6</v>
      </c>
      <c r="AR246" s="33">
        <f>INDEX(Sheet2!$F$5:$K$18,OPaL!AP246,OPaL!AQ246)</f>
        <v>0.15</v>
      </c>
      <c r="AS246" s="1">
        <f t="shared" si="11"/>
        <v>444506.49699999997</v>
      </c>
    </row>
    <row r="247" spans="1:45" x14ac:dyDescent="0.2">
      <c r="A247" s="11" t="s">
        <v>6537</v>
      </c>
      <c r="B247" s="11" t="s">
        <v>6538</v>
      </c>
      <c r="C247" s="11" t="s">
        <v>10077</v>
      </c>
      <c r="D247" s="21">
        <v>42941</v>
      </c>
      <c r="E247" s="21" t="s">
        <v>9697</v>
      </c>
      <c r="F247" s="21" t="s">
        <v>14659</v>
      </c>
      <c r="G247" s="11" t="s">
        <v>2</v>
      </c>
      <c r="H247" s="11" t="s">
        <v>3</v>
      </c>
      <c r="I247" s="11" t="s">
        <v>4</v>
      </c>
      <c r="J247" s="13">
        <v>2</v>
      </c>
      <c r="K247" s="12">
        <v>522948.82</v>
      </c>
      <c r="L247" s="12">
        <v>0</v>
      </c>
      <c r="M247" s="12">
        <v>0</v>
      </c>
      <c r="N247" s="12">
        <f t="shared" si="10"/>
        <v>522948.82</v>
      </c>
      <c r="O247" s="11" t="s">
        <v>5</v>
      </c>
      <c r="P247" s="13">
        <v>0</v>
      </c>
      <c r="Q247" s="11" t="s">
        <v>6</v>
      </c>
      <c r="R247" s="13">
        <v>0</v>
      </c>
      <c r="S247" s="13">
        <v>0</v>
      </c>
      <c r="T247" s="11" t="s">
        <v>7</v>
      </c>
      <c r="U247" s="11" t="s">
        <v>8</v>
      </c>
      <c r="V247" s="15">
        <v>0</v>
      </c>
      <c r="W247" s="13">
        <v>0</v>
      </c>
      <c r="X247" s="15">
        <v>0</v>
      </c>
      <c r="Y247" s="15">
        <v>0</v>
      </c>
      <c r="Z247" s="13">
        <v>0</v>
      </c>
      <c r="AA247" s="15">
        <v>0</v>
      </c>
      <c r="AB247" s="13">
        <v>0</v>
      </c>
      <c r="AC247" s="15">
        <v>0</v>
      </c>
      <c r="AD247" s="13">
        <v>0</v>
      </c>
      <c r="AE247" s="15">
        <v>0</v>
      </c>
      <c r="AF247" s="13">
        <v>0</v>
      </c>
      <c r="AG247" s="15">
        <v>0</v>
      </c>
      <c r="AH247" s="13">
        <v>0</v>
      </c>
      <c r="AI247" s="15">
        <v>0</v>
      </c>
      <c r="AJ247" s="11" t="s">
        <v>9</v>
      </c>
      <c r="AK247" s="11" t="s">
        <v>13</v>
      </c>
      <c r="AL247" s="22">
        <f t="shared" si="9"/>
        <v>2351</v>
      </c>
      <c r="AM247" s="11" t="str">
        <f>VLOOKUP(O247,Sheet2!$D$6:$E$14,2,FALSE)</f>
        <v>Spare parts</v>
      </c>
      <c r="AN247" s="11" t="str">
        <f>VLOOKUP(F247,Sheet2!$E$10:$F$13,2,FALSE)</f>
        <v>SPM</v>
      </c>
      <c r="AO247" s="35" t="s">
        <v>14668</v>
      </c>
      <c r="AP247">
        <f>MATCH(AN247,Sheet2!$F$5:$F$18,0)</f>
        <v>6</v>
      </c>
      <c r="AQ247">
        <f>MATCH(AO247,Sheet2!$F$5:$K$5,0)</f>
        <v>6</v>
      </c>
      <c r="AR247" s="33">
        <f>INDEX(Sheet2!$F$5:$K$18,OPaL!AP247,OPaL!AQ247)</f>
        <v>0.15</v>
      </c>
      <c r="AS247" s="1">
        <f t="shared" si="11"/>
        <v>444506.49699999997</v>
      </c>
    </row>
    <row r="248" spans="1:45" x14ac:dyDescent="0.2">
      <c r="A248" s="11" t="s">
        <v>2989</v>
      </c>
      <c r="B248" s="11" t="s">
        <v>2990</v>
      </c>
      <c r="C248" s="11" t="s">
        <v>10078</v>
      </c>
      <c r="D248" s="21">
        <v>43201</v>
      </c>
      <c r="E248" s="21" t="s">
        <v>9697</v>
      </c>
      <c r="F248" s="21" t="s">
        <v>14659</v>
      </c>
      <c r="G248" s="11" t="s">
        <v>2</v>
      </c>
      <c r="H248" s="11" t="s">
        <v>16</v>
      </c>
      <c r="I248" s="11" t="s">
        <v>4</v>
      </c>
      <c r="J248" s="12">
        <v>1</v>
      </c>
      <c r="K248" s="12">
        <v>522868.05</v>
      </c>
      <c r="L248" s="12">
        <v>0</v>
      </c>
      <c r="M248" s="12">
        <v>0</v>
      </c>
      <c r="N248" s="12">
        <f t="shared" si="10"/>
        <v>522868.05</v>
      </c>
      <c r="O248" s="11" t="s">
        <v>5</v>
      </c>
      <c r="P248" s="13">
        <v>0</v>
      </c>
      <c r="Q248" s="11" t="s">
        <v>6</v>
      </c>
      <c r="R248" s="13">
        <v>0</v>
      </c>
      <c r="S248" s="13">
        <v>0</v>
      </c>
      <c r="T248" s="11" t="s">
        <v>7</v>
      </c>
      <c r="U248" s="11" t="s">
        <v>8</v>
      </c>
      <c r="V248" s="15">
        <v>0</v>
      </c>
      <c r="W248" s="13">
        <v>0</v>
      </c>
      <c r="X248" s="15">
        <v>0</v>
      </c>
      <c r="Y248" s="15">
        <v>0</v>
      </c>
      <c r="Z248" s="13">
        <v>0</v>
      </c>
      <c r="AA248" s="15">
        <v>0</v>
      </c>
      <c r="AB248" s="13">
        <v>0</v>
      </c>
      <c r="AC248" s="15">
        <v>0</v>
      </c>
      <c r="AD248" s="13">
        <v>0</v>
      </c>
      <c r="AE248" s="15">
        <v>0</v>
      </c>
      <c r="AF248" s="13">
        <v>0</v>
      </c>
      <c r="AG248" s="15">
        <v>0</v>
      </c>
      <c r="AH248" s="13">
        <v>0</v>
      </c>
      <c r="AI248" s="15">
        <v>0</v>
      </c>
      <c r="AJ248" s="11" t="s">
        <v>17</v>
      </c>
      <c r="AK248" s="11" t="s">
        <v>13</v>
      </c>
      <c r="AL248" s="22">
        <f t="shared" si="9"/>
        <v>2091</v>
      </c>
      <c r="AM248" s="11" t="str">
        <f>VLOOKUP(O248,Sheet2!$D$6:$E$14,2,FALSE)</f>
        <v>Spare parts</v>
      </c>
      <c r="AN248" s="11" t="str">
        <f>VLOOKUP(F248,Sheet2!$E$10:$F$13,2,FALSE)</f>
        <v>SPM</v>
      </c>
      <c r="AO248" s="35" t="s">
        <v>14668</v>
      </c>
      <c r="AP248">
        <f>MATCH(AN248,Sheet2!$F$5:$F$18,0)</f>
        <v>6</v>
      </c>
      <c r="AQ248">
        <f>MATCH(AO248,Sheet2!$F$5:$K$5,0)</f>
        <v>6</v>
      </c>
      <c r="AR248" s="33">
        <f>INDEX(Sheet2!$F$5:$K$18,OPaL!AP248,OPaL!AQ248)</f>
        <v>0.15</v>
      </c>
      <c r="AS248" s="1">
        <f t="shared" si="11"/>
        <v>444437.84249999997</v>
      </c>
    </row>
    <row r="249" spans="1:45" x14ac:dyDescent="0.2">
      <c r="A249" s="11" t="s">
        <v>5981</v>
      </c>
      <c r="B249" s="11" t="s">
        <v>5982</v>
      </c>
      <c r="C249" s="11" t="s">
        <v>10079</v>
      </c>
      <c r="D249" s="21">
        <v>42941</v>
      </c>
      <c r="E249" s="21" t="s">
        <v>9697</v>
      </c>
      <c r="F249" s="21" t="s">
        <v>14659</v>
      </c>
      <c r="G249" s="11" t="s">
        <v>2</v>
      </c>
      <c r="H249" s="11" t="s">
        <v>3</v>
      </c>
      <c r="I249" s="11" t="s">
        <v>4</v>
      </c>
      <c r="J249" s="12">
        <v>2</v>
      </c>
      <c r="K249" s="12">
        <v>522141.97</v>
      </c>
      <c r="L249" s="12">
        <v>0</v>
      </c>
      <c r="M249" s="12">
        <v>0</v>
      </c>
      <c r="N249" s="12">
        <f t="shared" si="10"/>
        <v>522141.97</v>
      </c>
      <c r="O249" s="11" t="s">
        <v>5</v>
      </c>
      <c r="P249" s="13">
        <v>0</v>
      </c>
      <c r="Q249" s="11" t="s">
        <v>6</v>
      </c>
      <c r="R249" s="13">
        <v>0</v>
      </c>
      <c r="S249" s="13">
        <v>0</v>
      </c>
      <c r="T249" s="11" t="s">
        <v>7</v>
      </c>
      <c r="U249" s="11" t="s">
        <v>8</v>
      </c>
      <c r="V249" s="15">
        <v>0</v>
      </c>
      <c r="W249" s="13">
        <v>0</v>
      </c>
      <c r="X249" s="15">
        <v>0</v>
      </c>
      <c r="Y249" s="15">
        <v>0</v>
      </c>
      <c r="Z249" s="13">
        <v>0</v>
      </c>
      <c r="AA249" s="15">
        <v>0</v>
      </c>
      <c r="AB249" s="13">
        <v>0</v>
      </c>
      <c r="AC249" s="15">
        <v>0</v>
      </c>
      <c r="AD249" s="13">
        <v>0</v>
      </c>
      <c r="AE249" s="15">
        <v>0</v>
      </c>
      <c r="AF249" s="13">
        <v>0</v>
      </c>
      <c r="AG249" s="15">
        <v>0</v>
      </c>
      <c r="AH249" s="13">
        <v>0</v>
      </c>
      <c r="AI249" s="15">
        <v>0</v>
      </c>
      <c r="AJ249" s="11" t="s">
        <v>9</v>
      </c>
      <c r="AK249" s="11" t="s">
        <v>13</v>
      </c>
      <c r="AL249" s="22">
        <f t="shared" si="9"/>
        <v>2351</v>
      </c>
      <c r="AM249" s="11" t="str">
        <f>VLOOKUP(O249,Sheet2!$D$6:$E$14,2,FALSE)</f>
        <v>Spare parts</v>
      </c>
      <c r="AN249" s="11" t="str">
        <f>VLOOKUP(F249,Sheet2!$E$10:$F$13,2,FALSE)</f>
        <v>SPM</v>
      </c>
      <c r="AO249" s="35" t="s">
        <v>14668</v>
      </c>
      <c r="AP249">
        <f>MATCH(AN249,Sheet2!$F$5:$F$18,0)</f>
        <v>6</v>
      </c>
      <c r="AQ249">
        <f>MATCH(AO249,Sheet2!$F$5:$K$5,0)</f>
        <v>6</v>
      </c>
      <c r="AR249" s="33">
        <f>INDEX(Sheet2!$F$5:$K$18,OPaL!AP249,OPaL!AQ249)</f>
        <v>0.15</v>
      </c>
      <c r="AS249" s="1">
        <f t="shared" si="11"/>
        <v>443820.67449999996</v>
      </c>
    </row>
    <row r="250" spans="1:45" x14ac:dyDescent="0.2">
      <c r="A250" s="11" t="s">
        <v>978</v>
      </c>
      <c r="B250" s="11" t="s">
        <v>979</v>
      </c>
      <c r="C250" s="11" t="s">
        <v>10080</v>
      </c>
      <c r="D250" s="21">
        <v>43109</v>
      </c>
      <c r="E250" s="21" t="s">
        <v>9697</v>
      </c>
      <c r="F250" s="21" t="s">
        <v>14659</v>
      </c>
      <c r="G250" s="11" t="s">
        <v>2</v>
      </c>
      <c r="H250" s="11" t="s">
        <v>16</v>
      </c>
      <c r="I250" s="11" t="s">
        <v>351</v>
      </c>
      <c r="J250" s="12">
        <v>1</v>
      </c>
      <c r="K250" s="12">
        <v>521777.17</v>
      </c>
      <c r="L250" s="12">
        <v>0</v>
      </c>
      <c r="M250" s="12">
        <v>0</v>
      </c>
      <c r="N250" s="12">
        <f t="shared" si="10"/>
        <v>521777.17</v>
      </c>
      <c r="O250" s="11" t="s">
        <v>5</v>
      </c>
      <c r="P250" s="13">
        <v>0</v>
      </c>
      <c r="Q250" s="11" t="s">
        <v>6</v>
      </c>
      <c r="R250" s="13">
        <v>0</v>
      </c>
      <c r="S250" s="13">
        <v>0</v>
      </c>
      <c r="T250" s="11" t="s">
        <v>7</v>
      </c>
      <c r="U250" s="11" t="s">
        <v>8</v>
      </c>
      <c r="V250" s="15">
        <v>0</v>
      </c>
      <c r="W250" s="13">
        <v>0</v>
      </c>
      <c r="X250" s="15">
        <v>0</v>
      </c>
      <c r="Y250" s="15">
        <v>0</v>
      </c>
      <c r="Z250" s="13">
        <v>0</v>
      </c>
      <c r="AA250" s="15">
        <v>0</v>
      </c>
      <c r="AB250" s="13">
        <v>0</v>
      </c>
      <c r="AC250" s="15">
        <v>0</v>
      </c>
      <c r="AD250" s="13">
        <v>0</v>
      </c>
      <c r="AE250" s="15">
        <v>0</v>
      </c>
      <c r="AF250" s="13">
        <v>0</v>
      </c>
      <c r="AG250" s="15">
        <v>0</v>
      </c>
      <c r="AH250" s="13">
        <v>0</v>
      </c>
      <c r="AI250" s="15">
        <v>0</v>
      </c>
      <c r="AJ250" s="11" t="s">
        <v>17</v>
      </c>
      <c r="AK250" s="11" t="s">
        <v>13</v>
      </c>
      <c r="AL250" s="22">
        <f t="shared" si="9"/>
        <v>2183</v>
      </c>
      <c r="AM250" s="11" t="str">
        <f>VLOOKUP(O250,Sheet2!$D$6:$E$14,2,FALSE)</f>
        <v>Spare parts</v>
      </c>
      <c r="AN250" s="11" t="str">
        <f>VLOOKUP(F250,Sheet2!$E$10:$F$13,2,FALSE)</f>
        <v>SPM</v>
      </c>
      <c r="AO250" s="35" t="s">
        <v>14668</v>
      </c>
      <c r="AP250">
        <f>MATCH(AN250,Sheet2!$F$5:$F$18,0)</f>
        <v>6</v>
      </c>
      <c r="AQ250">
        <f>MATCH(AO250,Sheet2!$F$5:$K$5,0)</f>
        <v>6</v>
      </c>
      <c r="AR250" s="33">
        <f>INDEX(Sheet2!$F$5:$K$18,OPaL!AP250,OPaL!AQ250)</f>
        <v>0.15</v>
      </c>
      <c r="AS250" s="1">
        <f t="shared" si="11"/>
        <v>443510.59449999995</v>
      </c>
    </row>
    <row r="251" spans="1:45" x14ac:dyDescent="0.2">
      <c r="A251" s="11" t="s">
        <v>6041</v>
      </c>
      <c r="B251" s="11" t="s">
        <v>6042</v>
      </c>
      <c r="C251" s="11" t="s">
        <v>10081</v>
      </c>
      <c r="D251" s="21">
        <v>42941</v>
      </c>
      <c r="E251" s="21" t="s">
        <v>9697</v>
      </c>
      <c r="F251" s="21" t="s">
        <v>14659</v>
      </c>
      <c r="G251" s="11" t="s">
        <v>2</v>
      </c>
      <c r="H251" s="11" t="s">
        <v>3</v>
      </c>
      <c r="I251" s="11" t="s">
        <v>4</v>
      </c>
      <c r="J251" s="12">
        <v>14</v>
      </c>
      <c r="K251" s="12">
        <v>521472</v>
      </c>
      <c r="L251" s="12">
        <v>0</v>
      </c>
      <c r="M251" s="12">
        <v>0</v>
      </c>
      <c r="N251" s="12">
        <f t="shared" si="10"/>
        <v>521472</v>
      </c>
      <c r="O251" s="11" t="s">
        <v>5</v>
      </c>
      <c r="P251" s="13">
        <v>0</v>
      </c>
      <c r="Q251" s="11" t="s">
        <v>6</v>
      </c>
      <c r="R251" s="13">
        <v>0</v>
      </c>
      <c r="S251" s="13">
        <v>0</v>
      </c>
      <c r="T251" s="11" t="s">
        <v>7</v>
      </c>
      <c r="U251" s="11" t="s">
        <v>8</v>
      </c>
      <c r="V251" s="15">
        <v>0</v>
      </c>
      <c r="W251" s="13">
        <v>0</v>
      </c>
      <c r="X251" s="15">
        <v>0</v>
      </c>
      <c r="Y251" s="15">
        <v>0</v>
      </c>
      <c r="Z251" s="13">
        <v>0</v>
      </c>
      <c r="AA251" s="15">
        <v>0</v>
      </c>
      <c r="AB251" s="13">
        <v>0</v>
      </c>
      <c r="AC251" s="15">
        <v>0</v>
      </c>
      <c r="AD251" s="13">
        <v>0</v>
      </c>
      <c r="AE251" s="15">
        <v>0</v>
      </c>
      <c r="AF251" s="13">
        <v>0</v>
      </c>
      <c r="AG251" s="15">
        <v>0</v>
      </c>
      <c r="AH251" s="13">
        <v>0</v>
      </c>
      <c r="AI251" s="15">
        <v>0</v>
      </c>
      <c r="AJ251" s="11" t="s">
        <v>9</v>
      </c>
      <c r="AK251" s="11" t="s">
        <v>13</v>
      </c>
      <c r="AL251" s="22">
        <f t="shared" si="9"/>
        <v>2351</v>
      </c>
      <c r="AM251" s="11" t="str">
        <f>VLOOKUP(O251,Sheet2!$D$6:$E$14,2,FALSE)</f>
        <v>Spare parts</v>
      </c>
      <c r="AN251" s="11" t="str">
        <f>VLOOKUP(F251,Sheet2!$E$10:$F$13,2,FALSE)</f>
        <v>SPM</v>
      </c>
      <c r="AO251" s="35" t="s">
        <v>14668</v>
      </c>
      <c r="AP251">
        <f>MATCH(AN251,Sheet2!$F$5:$F$18,0)</f>
        <v>6</v>
      </c>
      <c r="AQ251">
        <f>MATCH(AO251,Sheet2!$F$5:$K$5,0)</f>
        <v>6</v>
      </c>
      <c r="AR251" s="33">
        <f>INDEX(Sheet2!$F$5:$K$18,OPaL!AP251,OPaL!AQ251)</f>
        <v>0.15</v>
      </c>
      <c r="AS251" s="1">
        <f t="shared" si="11"/>
        <v>443251.20000000001</v>
      </c>
    </row>
    <row r="252" spans="1:45" x14ac:dyDescent="0.2">
      <c r="A252" s="11" t="s">
        <v>3555</v>
      </c>
      <c r="B252" s="11" t="s">
        <v>3556</v>
      </c>
      <c r="C252" s="11" t="s">
        <v>10082</v>
      </c>
      <c r="D252" s="21">
        <v>43189</v>
      </c>
      <c r="E252" s="21" t="s">
        <v>9697</v>
      </c>
      <c r="F252" s="21" t="s">
        <v>14659</v>
      </c>
      <c r="G252" s="11" t="s">
        <v>2</v>
      </c>
      <c r="H252" s="11" t="s">
        <v>16</v>
      </c>
      <c r="I252" s="11" t="s">
        <v>4</v>
      </c>
      <c r="J252" s="12">
        <v>1</v>
      </c>
      <c r="K252" s="12">
        <v>520875.77</v>
      </c>
      <c r="L252" s="12">
        <v>0</v>
      </c>
      <c r="M252" s="12">
        <v>0</v>
      </c>
      <c r="N252" s="12">
        <f t="shared" si="10"/>
        <v>520875.77</v>
      </c>
      <c r="O252" s="11" t="s">
        <v>5</v>
      </c>
      <c r="P252" s="13">
        <v>0</v>
      </c>
      <c r="Q252" s="11" t="s">
        <v>6</v>
      </c>
      <c r="R252" s="13">
        <v>0</v>
      </c>
      <c r="S252" s="13">
        <v>0</v>
      </c>
      <c r="T252" s="11" t="s">
        <v>7</v>
      </c>
      <c r="U252" s="11" t="s">
        <v>8</v>
      </c>
      <c r="V252" s="15">
        <v>0</v>
      </c>
      <c r="W252" s="13">
        <v>0</v>
      </c>
      <c r="X252" s="15">
        <v>0</v>
      </c>
      <c r="Y252" s="15">
        <v>0</v>
      </c>
      <c r="Z252" s="13">
        <v>0</v>
      </c>
      <c r="AA252" s="15">
        <v>0</v>
      </c>
      <c r="AB252" s="13">
        <v>0</v>
      </c>
      <c r="AC252" s="15">
        <v>0</v>
      </c>
      <c r="AD252" s="13">
        <v>0</v>
      </c>
      <c r="AE252" s="15">
        <v>0</v>
      </c>
      <c r="AF252" s="13">
        <v>0</v>
      </c>
      <c r="AG252" s="15">
        <v>0</v>
      </c>
      <c r="AH252" s="13">
        <v>0</v>
      </c>
      <c r="AI252" s="15">
        <v>0</v>
      </c>
      <c r="AJ252" s="11" t="s">
        <v>17</v>
      </c>
      <c r="AK252" s="11" t="s">
        <v>1398</v>
      </c>
      <c r="AL252" s="22">
        <f t="shared" si="9"/>
        <v>2103</v>
      </c>
      <c r="AM252" s="11" t="str">
        <f>VLOOKUP(O252,Sheet2!$D$6:$E$14,2,FALSE)</f>
        <v>Spare parts</v>
      </c>
      <c r="AN252" s="11" t="str">
        <f>VLOOKUP(F252,Sheet2!$E$10:$F$13,2,FALSE)</f>
        <v>SPM</v>
      </c>
      <c r="AO252" s="35" t="s">
        <v>14668</v>
      </c>
      <c r="AP252">
        <f>MATCH(AN252,Sheet2!$F$5:$F$18,0)</f>
        <v>6</v>
      </c>
      <c r="AQ252">
        <f>MATCH(AO252,Sheet2!$F$5:$K$5,0)</f>
        <v>6</v>
      </c>
      <c r="AR252" s="33">
        <f>INDEX(Sheet2!$F$5:$K$18,OPaL!AP252,OPaL!AQ252)</f>
        <v>0.15</v>
      </c>
      <c r="AS252" s="1">
        <f t="shared" si="11"/>
        <v>442744.4045</v>
      </c>
    </row>
    <row r="253" spans="1:45" x14ac:dyDescent="0.2">
      <c r="A253" s="11" t="s">
        <v>994</v>
      </c>
      <c r="B253" s="11" t="s">
        <v>995</v>
      </c>
      <c r="C253" s="11" t="s">
        <v>10083</v>
      </c>
      <c r="D253" s="21">
        <v>45113</v>
      </c>
      <c r="E253" s="21" t="s">
        <v>9697</v>
      </c>
      <c r="F253" s="21" t="s">
        <v>14659</v>
      </c>
      <c r="G253" s="11" t="s">
        <v>2</v>
      </c>
      <c r="H253" s="11" t="s">
        <v>16</v>
      </c>
      <c r="I253" s="11" t="s">
        <v>4</v>
      </c>
      <c r="J253" s="12">
        <v>1</v>
      </c>
      <c r="K253" s="12">
        <v>520655.04</v>
      </c>
      <c r="L253" s="12">
        <v>0</v>
      </c>
      <c r="M253" s="12">
        <v>0</v>
      </c>
      <c r="N253" s="12">
        <f t="shared" si="10"/>
        <v>520655.04</v>
      </c>
      <c r="O253" s="11" t="s">
        <v>5</v>
      </c>
      <c r="P253" s="13">
        <v>0</v>
      </c>
      <c r="Q253" s="11" t="s">
        <v>6</v>
      </c>
      <c r="R253" s="13">
        <v>0</v>
      </c>
      <c r="S253" s="13">
        <v>0</v>
      </c>
      <c r="T253" s="11" t="s">
        <v>7</v>
      </c>
      <c r="U253" s="11" t="s">
        <v>8</v>
      </c>
      <c r="V253" s="15">
        <v>0</v>
      </c>
      <c r="W253" s="13">
        <v>0</v>
      </c>
      <c r="X253" s="15">
        <v>0</v>
      </c>
      <c r="Y253" s="15">
        <v>0</v>
      </c>
      <c r="Z253" s="13">
        <v>0</v>
      </c>
      <c r="AA253" s="15">
        <v>0</v>
      </c>
      <c r="AB253" s="13">
        <v>0</v>
      </c>
      <c r="AC253" s="15">
        <v>0</v>
      </c>
      <c r="AD253" s="13">
        <v>0</v>
      </c>
      <c r="AE253" s="15">
        <v>0</v>
      </c>
      <c r="AF253" s="13">
        <v>0</v>
      </c>
      <c r="AG253" s="15">
        <v>0</v>
      </c>
      <c r="AH253" s="13">
        <v>0</v>
      </c>
      <c r="AI253" s="15">
        <v>0</v>
      </c>
      <c r="AJ253" s="11" t="s">
        <v>17</v>
      </c>
      <c r="AK253" s="11" t="s">
        <v>13</v>
      </c>
      <c r="AL253" s="22">
        <f t="shared" si="9"/>
        <v>179</v>
      </c>
      <c r="AM253" s="11" t="str">
        <f>VLOOKUP(O253,Sheet2!$D$6:$E$14,2,FALSE)</f>
        <v>Spare parts</v>
      </c>
      <c r="AN253" s="11" t="str">
        <f>VLOOKUP(F253,Sheet2!$E$10:$F$13,2,FALSE)</f>
        <v>SPM</v>
      </c>
      <c r="AO253" s="35" t="s">
        <v>14665</v>
      </c>
      <c r="AP253">
        <f>MATCH(AN253,Sheet2!$F$5:$F$18,0)</f>
        <v>6</v>
      </c>
      <c r="AQ253">
        <f>MATCH(AO253,Sheet2!$F$5:$K$5,0)</f>
        <v>3</v>
      </c>
      <c r="AR253" s="33">
        <f>INDEX(Sheet2!$F$5:$K$18,OPaL!AP253,OPaL!AQ253)</f>
        <v>0</v>
      </c>
      <c r="AS253" s="1">
        <f t="shared" si="11"/>
        <v>520655.04</v>
      </c>
    </row>
    <row r="254" spans="1:45" x14ac:dyDescent="0.2">
      <c r="A254" s="11" t="s">
        <v>1002</v>
      </c>
      <c r="B254" s="11" t="s">
        <v>1003</v>
      </c>
      <c r="C254" s="11" t="s">
        <v>10084</v>
      </c>
      <c r="D254" s="21">
        <v>42788</v>
      </c>
      <c r="E254" s="21" t="s">
        <v>9697</v>
      </c>
      <c r="F254" s="21" t="s">
        <v>14659</v>
      </c>
      <c r="G254" s="11" t="s">
        <v>2</v>
      </c>
      <c r="H254" s="11" t="s">
        <v>16</v>
      </c>
      <c r="I254" s="11" t="s">
        <v>4</v>
      </c>
      <c r="J254" s="12">
        <v>1</v>
      </c>
      <c r="K254" s="12">
        <v>520655.04</v>
      </c>
      <c r="L254" s="12">
        <v>0</v>
      </c>
      <c r="M254" s="12">
        <v>0</v>
      </c>
      <c r="N254" s="12">
        <f t="shared" si="10"/>
        <v>520655.04</v>
      </c>
      <c r="O254" s="11" t="s">
        <v>5</v>
      </c>
      <c r="P254" s="13">
        <v>0</v>
      </c>
      <c r="Q254" s="11" t="s">
        <v>6</v>
      </c>
      <c r="R254" s="13">
        <v>0</v>
      </c>
      <c r="S254" s="13">
        <v>0</v>
      </c>
      <c r="T254" s="11" t="s">
        <v>7</v>
      </c>
      <c r="U254" s="11" t="s">
        <v>8</v>
      </c>
      <c r="V254" s="15">
        <v>0</v>
      </c>
      <c r="W254" s="13">
        <v>0</v>
      </c>
      <c r="X254" s="15">
        <v>0</v>
      </c>
      <c r="Y254" s="15">
        <v>0</v>
      </c>
      <c r="Z254" s="13">
        <v>0</v>
      </c>
      <c r="AA254" s="15">
        <v>0</v>
      </c>
      <c r="AB254" s="13">
        <v>0</v>
      </c>
      <c r="AC254" s="15">
        <v>0</v>
      </c>
      <c r="AD254" s="13">
        <v>0</v>
      </c>
      <c r="AE254" s="15">
        <v>0</v>
      </c>
      <c r="AF254" s="13">
        <v>0</v>
      </c>
      <c r="AG254" s="15">
        <v>0</v>
      </c>
      <c r="AH254" s="13">
        <v>0</v>
      </c>
      <c r="AI254" s="15">
        <v>0</v>
      </c>
      <c r="AJ254" s="11" t="s">
        <v>17</v>
      </c>
      <c r="AK254" s="11" t="s">
        <v>13</v>
      </c>
      <c r="AL254" s="22">
        <f t="shared" si="9"/>
        <v>2504</v>
      </c>
      <c r="AM254" s="11" t="str">
        <f>VLOOKUP(O254,Sheet2!$D$6:$E$14,2,FALSE)</f>
        <v>Spare parts</v>
      </c>
      <c r="AN254" s="11" t="str">
        <f>VLOOKUP(F254,Sheet2!$E$10:$F$13,2,FALSE)</f>
        <v>SPM</v>
      </c>
      <c r="AO254" s="35" t="s">
        <v>14668</v>
      </c>
      <c r="AP254">
        <f>MATCH(AN254,Sheet2!$F$5:$F$18,0)</f>
        <v>6</v>
      </c>
      <c r="AQ254">
        <f>MATCH(AO254,Sheet2!$F$5:$K$5,0)</f>
        <v>6</v>
      </c>
      <c r="AR254" s="33">
        <f>INDEX(Sheet2!$F$5:$K$18,OPaL!AP254,OPaL!AQ254)</f>
        <v>0.15</v>
      </c>
      <c r="AS254" s="1">
        <f t="shared" si="11"/>
        <v>442556.78399999999</v>
      </c>
    </row>
    <row r="255" spans="1:45" x14ac:dyDescent="0.2">
      <c r="A255" s="11" t="s">
        <v>1280</v>
      </c>
      <c r="B255" s="11" t="s">
        <v>1281</v>
      </c>
      <c r="C255" s="11" t="s">
        <v>10085</v>
      </c>
      <c r="D255" s="21">
        <v>42788</v>
      </c>
      <c r="E255" s="21" t="s">
        <v>9697</v>
      </c>
      <c r="F255" s="21" t="s">
        <v>14659</v>
      </c>
      <c r="G255" s="11" t="s">
        <v>2</v>
      </c>
      <c r="H255" s="11" t="s">
        <v>16</v>
      </c>
      <c r="I255" s="11" t="s">
        <v>4</v>
      </c>
      <c r="J255" s="13">
        <v>2</v>
      </c>
      <c r="K255" s="12">
        <v>520655.04</v>
      </c>
      <c r="L255" s="12">
        <v>0</v>
      </c>
      <c r="M255" s="12">
        <v>0</v>
      </c>
      <c r="N255" s="12">
        <f t="shared" si="10"/>
        <v>520655.04</v>
      </c>
      <c r="O255" s="11" t="s">
        <v>5</v>
      </c>
      <c r="P255" s="13">
        <v>0</v>
      </c>
      <c r="Q255" s="11" t="s">
        <v>6</v>
      </c>
      <c r="R255" s="13">
        <v>0</v>
      </c>
      <c r="S255" s="13">
        <v>0</v>
      </c>
      <c r="T255" s="11" t="s">
        <v>7</v>
      </c>
      <c r="U255" s="11" t="s">
        <v>8</v>
      </c>
      <c r="V255" s="15">
        <v>0</v>
      </c>
      <c r="W255" s="13">
        <v>0</v>
      </c>
      <c r="X255" s="15">
        <v>0</v>
      </c>
      <c r="Y255" s="15">
        <v>0</v>
      </c>
      <c r="Z255" s="13">
        <v>0</v>
      </c>
      <c r="AA255" s="15">
        <v>0</v>
      </c>
      <c r="AB255" s="13">
        <v>0</v>
      </c>
      <c r="AC255" s="15">
        <v>0</v>
      </c>
      <c r="AD255" s="13">
        <v>0</v>
      </c>
      <c r="AE255" s="15">
        <v>0</v>
      </c>
      <c r="AF255" s="13">
        <v>0</v>
      </c>
      <c r="AG255" s="15">
        <v>0</v>
      </c>
      <c r="AH255" s="13">
        <v>0</v>
      </c>
      <c r="AI255" s="15">
        <v>0</v>
      </c>
      <c r="AJ255" s="11" t="s">
        <v>17</v>
      </c>
      <c r="AK255" s="11" t="s">
        <v>13</v>
      </c>
      <c r="AL255" s="22">
        <f t="shared" si="9"/>
        <v>2504</v>
      </c>
      <c r="AM255" s="11" t="str">
        <f>VLOOKUP(O255,Sheet2!$D$6:$E$14,2,FALSE)</f>
        <v>Spare parts</v>
      </c>
      <c r="AN255" s="11" t="str">
        <f>VLOOKUP(F255,Sheet2!$E$10:$F$13,2,FALSE)</f>
        <v>SPM</v>
      </c>
      <c r="AO255" s="35" t="s">
        <v>14668</v>
      </c>
      <c r="AP255">
        <f>MATCH(AN255,Sheet2!$F$5:$F$18,0)</f>
        <v>6</v>
      </c>
      <c r="AQ255">
        <f>MATCH(AO255,Sheet2!$F$5:$K$5,0)</f>
        <v>6</v>
      </c>
      <c r="AR255" s="33">
        <f>INDEX(Sheet2!$F$5:$K$18,OPaL!AP255,OPaL!AQ255)</f>
        <v>0.15</v>
      </c>
      <c r="AS255" s="1">
        <f t="shared" si="11"/>
        <v>442556.78399999999</v>
      </c>
    </row>
    <row r="256" spans="1:45" x14ac:dyDescent="0.2">
      <c r="A256" s="11" t="s">
        <v>3925</v>
      </c>
      <c r="B256" s="11" t="s">
        <v>3926</v>
      </c>
      <c r="C256" s="11" t="s">
        <v>10086</v>
      </c>
      <c r="D256" s="21">
        <v>44629</v>
      </c>
      <c r="E256" s="21" t="s">
        <v>9697</v>
      </c>
      <c r="F256" s="21" t="s">
        <v>14659</v>
      </c>
      <c r="G256" s="11" t="s">
        <v>2</v>
      </c>
      <c r="H256" s="11" t="s">
        <v>16</v>
      </c>
      <c r="I256" s="11" t="s">
        <v>4</v>
      </c>
      <c r="J256" s="12">
        <v>2</v>
      </c>
      <c r="K256" s="12">
        <v>519680.64</v>
      </c>
      <c r="L256" s="12">
        <v>0</v>
      </c>
      <c r="M256" s="12">
        <v>0</v>
      </c>
      <c r="N256" s="12">
        <f t="shared" si="10"/>
        <v>519680.64</v>
      </c>
      <c r="O256" s="11" t="s">
        <v>5</v>
      </c>
      <c r="P256" s="13">
        <v>0</v>
      </c>
      <c r="Q256" s="11" t="s">
        <v>6</v>
      </c>
      <c r="R256" s="13">
        <v>0</v>
      </c>
      <c r="S256" s="13">
        <v>0</v>
      </c>
      <c r="T256" s="11" t="s">
        <v>7</v>
      </c>
      <c r="U256" s="11" t="s">
        <v>8</v>
      </c>
      <c r="V256" s="15">
        <v>0</v>
      </c>
      <c r="W256" s="13">
        <v>0</v>
      </c>
      <c r="X256" s="15">
        <v>0</v>
      </c>
      <c r="Y256" s="15">
        <v>0</v>
      </c>
      <c r="Z256" s="13">
        <v>0</v>
      </c>
      <c r="AA256" s="15">
        <v>0</v>
      </c>
      <c r="AB256" s="13">
        <v>0</v>
      </c>
      <c r="AC256" s="15">
        <v>0</v>
      </c>
      <c r="AD256" s="13">
        <v>0</v>
      </c>
      <c r="AE256" s="15">
        <v>0</v>
      </c>
      <c r="AF256" s="13">
        <v>0</v>
      </c>
      <c r="AG256" s="15">
        <v>0</v>
      </c>
      <c r="AH256" s="13">
        <v>0</v>
      </c>
      <c r="AI256" s="15">
        <v>0</v>
      </c>
      <c r="AJ256" s="11" t="s">
        <v>17</v>
      </c>
      <c r="AK256" s="11" t="s">
        <v>1398</v>
      </c>
      <c r="AL256" s="22">
        <f t="shared" si="9"/>
        <v>663</v>
      </c>
      <c r="AM256" s="11" t="str">
        <f>VLOOKUP(O256,Sheet2!$D$6:$E$14,2,FALSE)</f>
        <v>Spare parts</v>
      </c>
      <c r="AN256" s="11" t="str">
        <f>VLOOKUP(F256,Sheet2!$E$10:$F$13,2,FALSE)</f>
        <v>SPM</v>
      </c>
      <c r="AO256" s="35" t="s">
        <v>14668</v>
      </c>
      <c r="AP256">
        <f>MATCH(AN256,Sheet2!$F$5:$F$18,0)</f>
        <v>6</v>
      </c>
      <c r="AQ256">
        <f>MATCH(AO256,Sheet2!$F$5:$K$5,0)</f>
        <v>6</v>
      </c>
      <c r="AR256" s="33">
        <f>INDEX(Sheet2!$F$5:$K$18,OPaL!AP256,OPaL!AQ256)</f>
        <v>0.15</v>
      </c>
      <c r="AS256" s="1">
        <f t="shared" si="11"/>
        <v>441728.54399999999</v>
      </c>
    </row>
    <row r="257" spans="1:45" x14ac:dyDescent="0.2">
      <c r="A257" s="11" t="s">
        <v>956</v>
      </c>
      <c r="B257" s="11" t="s">
        <v>957</v>
      </c>
      <c r="C257" s="11" t="s">
        <v>10087</v>
      </c>
      <c r="D257" s="21">
        <v>43118</v>
      </c>
      <c r="E257" s="21" t="s">
        <v>9697</v>
      </c>
      <c r="F257" s="21" t="s">
        <v>14659</v>
      </c>
      <c r="G257" s="11" t="s">
        <v>2</v>
      </c>
      <c r="H257" s="11" t="s">
        <v>16</v>
      </c>
      <c r="I257" s="11" t="s">
        <v>4</v>
      </c>
      <c r="J257" s="12">
        <v>1</v>
      </c>
      <c r="K257" s="12">
        <v>518286.35</v>
      </c>
      <c r="L257" s="12">
        <v>0</v>
      </c>
      <c r="M257" s="12">
        <v>0</v>
      </c>
      <c r="N257" s="12">
        <f t="shared" si="10"/>
        <v>518286.35</v>
      </c>
      <c r="O257" s="11" t="s">
        <v>5</v>
      </c>
      <c r="P257" s="13">
        <v>0</v>
      </c>
      <c r="Q257" s="11" t="s">
        <v>6</v>
      </c>
      <c r="R257" s="13">
        <v>0</v>
      </c>
      <c r="S257" s="13">
        <v>0</v>
      </c>
      <c r="T257" s="11" t="s">
        <v>7</v>
      </c>
      <c r="U257" s="11" t="s">
        <v>8</v>
      </c>
      <c r="V257" s="15">
        <v>0</v>
      </c>
      <c r="W257" s="13">
        <v>0</v>
      </c>
      <c r="X257" s="15">
        <v>0</v>
      </c>
      <c r="Y257" s="15">
        <v>0</v>
      </c>
      <c r="Z257" s="13">
        <v>0</v>
      </c>
      <c r="AA257" s="15">
        <v>0</v>
      </c>
      <c r="AB257" s="13">
        <v>0</v>
      </c>
      <c r="AC257" s="15">
        <v>0</v>
      </c>
      <c r="AD257" s="13">
        <v>0</v>
      </c>
      <c r="AE257" s="15">
        <v>0</v>
      </c>
      <c r="AF257" s="13">
        <v>0</v>
      </c>
      <c r="AG257" s="15">
        <v>0</v>
      </c>
      <c r="AH257" s="13">
        <v>0</v>
      </c>
      <c r="AI257" s="15">
        <v>0</v>
      </c>
      <c r="AJ257" s="11" t="s">
        <v>17</v>
      </c>
      <c r="AK257" s="11" t="s">
        <v>13</v>
      </c>
      <c r="AL257" s="22">
        <f t="shared" si="9"/>
        <v>2174</v>
      </c>
      <c r="AM257" s="11" t="str">
        <f>VLOOKUP(O257,Sheet2!$D$6:$E$14,2,FALSE)</f>
        <v>Spare parts</v>
      </c>
      <c r="AN257" s="11" t="str">
        <f>VLOOKUP(F257,Sheet2!$E$10:$F$13,2,FALSE)</f>
        <v>SPM</v>
      </c>
      <c r="AO257" s="35" t="s">
        <v>14668</v>
      </c>
      <c r="AP257">
        <f>MATCH(AN257,Sheet2!$F$5:$F$18,0)</f>
        <v>6</v>
      </c>
      <c r="AQ257">
        <f>MATCH(AO257,Sheet2!$F$5:$K$5,0)</f>
        <v>6</v>
      </c>
      <c r="AR257" s="33">
        <f>INDEX(Sheet2!$F$5:$K$18,OPaL!AP257,OPaL!AQ257)</f>
        <v>0.15</v>
      </c>
      <c r="AS257" s="1">
        <f t="shared" si="11"/>
        <v>440543.39749999996</v>
      </c>
    </row>
    <row r="258" spans="1:45" x14ac:dyDescent="0.2">
      <c r="A258" s="11" t="s">
        <v>1274</v>
      </c>
      <c r="B258" s="11" t="s">
        <v>1275</v>
      </c>
      <c r="C258" s="11" t="s">
        <v>10088</v>
      </c>
      <c r="D258" s="21">
        <v>42788</v>
      </c>
      <c r="E258" s="21" t="s">
        <v>9697</v>
      </c>
      <c r="F258" s="21" t="s">
        <v>14659</v>
      </c>
      <c r="G258" s="11" t="s">
        <v>2</v>
      </c>
      <c r="H258" s="11" t="s">
        <v>16</v>
      </c>
      <c r="I258" s="11" t="s">
        <v>4</v>
      </c>
      <c r="J258" s="13">
        <v>12</v>
      </c>
      <c r="K258" s="12">
        <v>518115.24</v>
      </c>
      <c r="L258" s="12">
        <v>0</v>
      </c>
      <c r="M258" s="12">
        <v>0</v>
      </c>
      <c r="N258" s="12">
        <f t="shared" si="10"/>
        <v>518115.24</v>
      </c>
      <c r="O258" s="11" t="s">
        <v>5</v>
      </c>
      <c r="P258" s="13">
        <v>0</v>
      </c>
      <c r="Q258" s="11" t="s">
        <v>6</v>
      </c>
      <c r="R258" s="13">
        <v>0</v>
      </c>
      <c r="S258" s="13">
        <v>0</v>
      </c>
      <c r="T258" s="11" t="s">
        <v>7</v>
      </c>
      <c r="U258" s="11" t="s">
        <v>8</v>
      </c>
      <c r="V258" s="15">
        <v>0</v>
      </c>
      <c r="W258" s="13">
        <v>0</v>
      </c>
      <c r="X258" s="15">
        <v>0</v>
      </c>
      <c r="Y258" s="15">
        <v>0</v>
      </c>
      <c r="Z258" s="13">
        <v>0</v>
      </c>
      <c r="AA258" s="15">
        <v>0</v>
      </c>
      <c r="AB258" s="13">
        <v>0</v>
      </c>
      <c r="AC258" s="15">
        <v>0</v>
      </c>
      <c r="AD258" s="13">
        <v>0</v>
      </c>
      <c r="AE258" s="15">
        <v>0</v>
      </c>
      <c r="AF258" s="13">
        <v>0</v>
      </c>
      <c r="AG258" s="15">
        <v>0</v>
      </c>
      <c r="AH258" s="13">
        <v>0</v>
      </c>
      <c r="AI258" s="15">
        <v>0</v>
      </c>
      <c r="AJ258" s="11" t="s">
        <v>17</v>
      </c>
      <c r="AK258" s="11" t="s">
        <v>13</v>
      </c>
      <c r="AL258" s="22">
        <f t="shared" si="9"/>
        <v>2504</v>
      </c>
      <c r="AM258" s="11" t="str">
        <f>VLOOKUP(O258,Sheet2!$D$6:$E$14,2,FALSE)</f>
        <v>Spare parts</v>
      </c>
      <c r="AN258" s="11" t="str">
        <f>VLOOKUP(F258,Sheet2!$E$10:$F$13,2,FALSE)</f>
        <v>SPM</v>
      </c>
      <c r="AO258" s="35" t="s">
        <v>14668</v>
      </c>
      <c r="AP258">
        <f>MATCH(AN258,Sheet2!$F$5:$F$18,0)</f>
        <v>6</v>
      </c>
      <c r="AQ258">
        <f>MATCH(AO258,Sheet2!$F$5:$K$5,0)</f>
        <v>6</v>
      </c>
      <c r="AR258" s="33">
        <f>INDEX(Sheet2!$F$5:$K$18,OPaL!AP258,OPaL!AQ258)</f>
        <v>0.15</v>
      </c>
      <c r="AS258" s="1">
        <f t="shared" si="11"/>
        <v>440397.95399999997</v>
      </c>
    </row>
    <row r="259" spans="1:45" x14ac:dyDescent="0.2">
      <c r="A259" s="11" t="s">
        <v>5673</v>
      </c>
      <c r="B259" s="11" t="s">
        <v>5674</v>
      </c>
      <c r="C259" s="11" t="s">
        <v>10089</v>
      </c>
      <c r="D259" s="21">
        <v>44706</v>
      </c>
      <c r="E259" s="21" t="s">
        <v>9703</v>
      </c>
      <c r="F259" s="21" t="s">
        <v>14658</v>
      </c>
      <c r="G259" s="11" t="s">
        <v>2</v>
      </c>
      <c r="H259" s="11" t="s">
        <v>16</v>
      </c>
      <c r="I259" s="11" t="s">
        <v>4</v>
      </c>
      <c r="J259" s="12">
        <v>6</v>
      </c>
      <c r="K259" s="12">
        <v>507620.77</v>
      </c>
      <c r="L259" s="12">
        <v>0</v>
      </c>
      <c r="M259" s="12">
        <v>0</v>
      </c>
      <c r="N259" s="12">
        <f t="shared" si="10"/>
        <v>507620.77</v>
      </c>
      <c r="O259" s="11" t="s">
        <v>5</v>
      </c>
      <c r="P259" s="13">
        <v>0</v>
      </c>
      <c r="Q259" s="11" t="s">
        <v>6</v>
      </c>
      <c r="R259" s="13">
        <v>0</v>
      </c>
      <c r="S259" s="13">
        <v>0</v>
      </c>
      <c r="T259" s="11" t="s">
        <v>7</v>
      </c>
      <c r="U259" s="11" t="s">
        <v>8</v>
      </c>
      <c r="V259" s="15">
        <v>0</v>
      </c>
      <c r="W259" s="13">
        <v>0</v>
      </c>
      <c r="X259" s="15">
        <v>0</v>
      </c>
      <c r="Y259" s="15">
        <v>0</v>
      </c>
      <c r="Z259" s="13">
        <v>0</v>
      </c>
      <c r="AA259" s="15">
        <v>0</v>
      </c>
      <c r="AB259" s="13">
        <v>0</v>
      </c>
      <c r="AC259" s="15">
        <v>0</v>
      </c>
      <c r="AD259" s="13">
        <v>0</v>
      </c>
      <c r="AE259" s="15">
        <v>0</v>
      </c>
      <c r="AF259" s="13">
        <v>0</v>
      </c>
      <c r="AG259" s="15">
        <v>0</v>
      </c>
      <c r="AH259" s="13">
        <v>0</v>
      </c>
      <c r="AI259" s="15">
        <v>0</v>
      </c>
      <c r="AJ259" s="11" t="s">
        <v>17</v>
      </c>
      <c r="AK259" s="11" t="s">
        <v>1398</v>
      </c>
      <c r="AL259" s="22">
        <f t="shared" si="9"/>
        <v>586</v>
      </c>
      <c r="AM259" s="11" t="str">
        <f>VLOOKUP(O259,Sheet2!$D$6:$E$14,2,FALSE)</f>
        <v>Spare parts</v>
      </c>
      <c r="AN259" s="11" t="str">
        <f>VLOOKUP(F259,Sheet2!$E$10:$F$13,2,FALSE)</f>
        <v>SPE</v>
      </c>
      <c r="AO259" s="35" t="s">
        <v>14668</v>
      </c>
      <c r="AP259">
        <f>MATCH(AN259,Sheet2!$F$5:$F$18,0)</f>
        <v>7</v>
      </c>
      <c r="AQ259">
        <f>MATCH(AO259,Sheet2!$F$5:$K$5,0)</f>
        <v>6</v>
      </c>
      <c r="AR259" s="33">
        <f>INDEX(Sheet2!$F$5:$K$18,OPaL!AP259,OPaL!AQ259)</f>
        <v>0.15</v>
      </c>
      <c r="AS259" s="1">
        <f t="shared" si="11"/>
        <v>431477.6545</v>
      </c>
    </row>
    <row r="260" spans="1:45" x14ac:dyDescent="0.2">
      <c r="A260" s="11" t="s">
        <v>5475</v>
      </c>
      <c r="B260" s="11" t="s">
        <v>5476</v>
      </c>
      <c r="C260" s="11" t="s">
        <v>10090</v>
      </c>
      <c r="D260" s="21">
        <v>42973</v>
      </c>
      <c r="E260" s="21" t="s">
        <v>9697</v>
      </c>
      <c r="F260" s="21" t="s">
        <v>14659</v>
      </c>
      <c r="G260" s="11" t="s">
        <v>2</v>
      </c>
      <c r="H260" s="11" t="s">
        <v>16</v>
      </c>
      <c r="I260" s="11" t="s">
        <v>4</v>
      </c>
      <c r="J260" s="12">
        <v>1</v>
      </c>
      <c r="K260" s="12">
        <v>507295</v>
      </c>
      <c r="L260" s="12">
        <v>0</v>
      </c>
      <c r="M260" s="12">
        <v>0</v>
      </c>
      <c r="N260" s="12">
        <f t="shared" si="10"/>
        <v>507295</v>
      </c>
      <c r="O260" s="11" t="s">
        <v>5</v>
      </c>
      <c r="P260" s="13">
        <v>0</v>
      </c>
      <c r="Q260" s="11" t="s">
        <v>6</v>
      </c>
      <c r="R260" s="13">
        <v>0</v>
      </c>
      <c r="S260" s="13">
        <v>0</v>
      </c>
      <c r="T260" s="11" t="s">
        <v>7</v>
      </c>
      <c r="U260" s="11" t="s">
        <v>8</v>
      </c>
      <c r="V260" s="15">
        <v>0</v>
      </c>
      <c r="W260" s="13">
        <v>0</v>
      </c>
      <c r="X260" s="15">
        <v>0</v>
      </c>
      <c r="Y260" s="15">
        <v>0</v>
      </c>
      <c r="Z260" s="13">
        <v>0</v>
      </c>
      <c r="AA260" s="15">
        <v>0</v>
      </c>
      <c r="AB260" s="13">
        <v>0</v>
      </c>
      <c r="AC260" s="15">
        <v>0</v>
      </c>
      <c r="AD260" s="13">
        <v>0</v>
      </c>
      <c r="AE260" s="15">
        <v>0</v>
      </c>
      <c r="AF260" s="13">
        <v>0</v>
      </c>
      <c r="AG260" s="15">
        <v>0</v>
      </c>
      <c r="AH260" s="13">
        <v>0</v>
      </c>
      <c r="AI260" s="15">
        <v>0</v>
      </c>
      <c r="AJ260" s="11" t="s">
        <v>17</v>
      </c>
      <c r="AK260" s="11" t="s">
        <v>1398</v>
      </c>
      <c r="AL260" s="22">
        <f t="shared" ref="AL260:AL323" si="12">$D$2-D260</f>
        <v>2319</v>
      </c>
      <c r="AM260" s="11" t="str">
        <f>VLOOKUP(O260,Sheet2!$D$6:$E$14,2,FALSE)</f>
        <v>Spare parts</v>
      </c>
      <c r="AN260" s="11" t="str">
        <f>VLOOKUP(F260,Sheet2!$E$10:$F$13,2,FALSE)</f>
        <v>SPM</v>
      </c>
      <c r="AO260" s="35" t="s">
        <v>14668</v>
      </c>
      <c r="AP260">
        <f>MATCH(AN260,Sheet2!$F$5:$F$18,0)</f>
        <v>6</v>
      </c>
      <c r="AQ260">
        <f>MATCH(AO260,Sheet2!$F$5:$K$5,0)</f>
        <v>6</v>
      </c>
      <c r="AR260" s="33">
        <f>INDEX(Sheet2!$F$5:$K$18,OPaL!AP260,OPaL!AQ260)</f>
        <v>0.15</v>
      </c>
      <c r="AS260" s="1">
        <f t="shared" si="11"/>
        <v>431200.75</v>
      </c>
    </row>
    <row r="261" spans="1:45" x14ac:dyDescent="0.2">
      <c r="A261" s="11" t="s">
        <v>1859</v>
      </c>
      <c r="B261" s="11" t="s">
        <v>1860</v>
      </c>
      <c r="C261" s="11" t="s">
        <v>10091</v>
      </c>
      <c r="D261" s="21">
        <v>42943</v>
      </c>
      <c r="E261" s="21" t="s">
        <v>9697</v>
      </c>
      <c r="F261" s="21" t="s">
        <v>14659</v>
      </c>
      <c r="G261" s="11" t="s">
        <v>2</v>
      </c>
      <c r="H261" s="11" t="s">
        <v>16</v>
      </c>
      <c r="I261" s="11" t="s">
        <v>4</v>
      </c>
      <c r="J261" s="12">
        <v>1</v>
      </c>
      <c r="K261" s="12">
        <v>507270.21</v>
      </c>
      <c r="L261" s="12">
        <v>0</v>
      </c>
      <c r="M261" s="12">
        <v>0</v>
      </c>
      <c r="N261" s="12">
        <f t="shared" ref="N261:N324" si="13">M261+K261</f>
        <v>507270.21</v>
      </c>
      <c r="O261" s="11" t="s">
        <v>5</v>
      </c>
      <c r="P261" s="13">
        <v>0</v>
      </c>
      <c r="Q261" s="11" t="s">
        <v>6</v>
      </c>
      <c r="R261" s="13">
        <v>0</v>
      </c>
      <c r="S261" s="13">
        <v>0</v>
      </c>
      <c r="T261" s="11" t="s">
        <v>7</v>
      </c>
      <c r="U261" s="11" t="s">
        <v>8</v>
      </c>
      <c r="V261" s="15">
        <v>0</v>
      </c>
      <c r="W261" s="13">
        <v>0</v>
      </c>
      <c r="X261" s="15">
        <v>0</v>
      </c>
      <c r="Y261" s="15">
        <v>0</v>
      </c>
      <c r="Z261" s="13">
        <v>0</v>
      </c>
      <c r="AA261" s="15">
        <v>0</v>
      </c>
      <c r="AB261" s="13">
        <v>0</v>
      </c>
      <c r="AC261" s="15">
        <v>0</v>
      </c>
      <c r="AD261" s="13">
        <v>0</v>
      </c>
      <c r="AE261" s="15">
        <v>0</v>
      </c>
      <c r="AF261" s="13">
        <v>0</v>
      </c>
      <c r="AG261" s="15">
        <v>0</v>
      </c>
      <c r="AH261" s="13">
        <v>0</v>
      </c>
      <c r="AI261" s="15">
        <v>0</v>
      </c>
      <c r="AJ261" s="11" t="s">
        <v>17</v>
      </c>
      <c r="AK261" s="11" t="s">
        <v>13</v>
      </c>
      <c r="AL261" s="22">
        <f t="shared" si="12"/>
        <v>2349</v>
      </c>
      <c r="AM261" s="11" t="str">
        <f>VLOOKUP(O261,Sheet2!$D$6:$E$14,2,FALSE)</f>
        <v>Spare parts</v>
      </c>
      <c r="AN261" s="11" t="str">
        <f>VLOOKUP(F261,Sheet2!$E$10:$F$13,2,FALSE)</f>
        <v>SPM</v>
      </c>
      <c r="AO261" s="35" t="s">
        <v>14668</v>
      </c>
      <c r="AP261">
        <f>MATCH(AN261,Sheet2!$F$5:$F$18,0)</f>
        <v>6</v>
      </c>
      <c r="AQ261">
        <f>MATCH(AO261,Sheet2!$F$5:$K$5,0)</f>
        <v>6</v>
      </c>
      <c r="AR261" s="33">
        <f>INDEX(Sheet2!$F$5:$K$18,OPaL!AP261,OPaL!AQ261)</f>
        <v>0.15</v>
      </c>
      <c r="AS261" s="1">
        <f t="shared" ref="AS261:AS324" si="14">N261*(1-AR261)</f>
        <v>431179.67849999998</v>
      </c>
    </row>
    <row r="262" spans="1:45" x14ac:dyDescent="0.2">
      <c r="A262" s="11" t="s">
        <v>4123</v>
      </c>
      <c r="B262" s="11" t="s">
        <v>4124</v>
      </c>
      <c r="C262" s="11" t="s">
        <v>10092</v>
      </c>
      <c r="D262" s="21">
        <v>44816</v>
      </c>
      <c r="E262" s="21" t="s">
        <v>9697</v>
      </c>
      <c r="F262" s="21" t="s">
        <v>14659</v>
      </c>
      <c r="G262" s="11" t="s">
        <v>2</v>
      </c>
      <c r="H262" s="11" t="s">
        <v>3</v>
      </c>
      <c r="I262" s="11" t="s">
        <v>351</v>
      </c>
      <c r="J262" s="12">
        <v>4</v>
      </c>
      <c r="K262" s="12">
        <v>500004.4</v>
      </c>
      <c r="L262" s="12">
        <v>0</v>
      </c>
      <c r="M262" s="12">
        <v>0</v>
      </c>
      <c r="N262" s="12">
        <f t="shared" si="13"/>
        <v>500004.4</v>
      </c>
      <c r="O262" s="11" t="s">
        <v>5</v>
      </c>
      <c r="P262" s="13">
        <v>0</v>
      </c>
      <c r="Q262" s="11" t="s">
        <v>6</v>
      </c>
      <c r="R262" s="13">
        <v>0</v>
      </c>
      <c r="S262" s="13">
        <v>0</v>
      </c>
      <c r="T262" s="11" t="s">
        <v>7</v>
      </c>
      <c r="U262" s="11" t="s">
        <v>8</v>
      </c>
      <c r="V262" s="15">
        <v>0</v>
      </c>
      <c r="W262" s="13">
        <v>0</v>
      </c>
      <c r="X262" s="15">
        <v>0</v>
      </c>
      <c r="Y262" s="15">
        <v>0</v>
      </c>
      <c r="Z262" s="13">
        <v>0</v>
      </c>
      <c r="AA262" s="15">
        <v>0</v>
      </c>
      <c r="AB262" s="13">
        <v>0</v>
      </c>
      <c r="AC262" s="15">
        <v>0</v>
      </c>
      <c r="AD262" s="13">
        <v>0</v>
      </c>
      <c r="AE262" s="15">
        <v>0</v>
      </c>
      <c r="AF262" s="13">
        <v>0</v>
      </c>
      <c r="AG262" s="15">
        <v>0</v>
      </c>
      <c r="AH262" s="13">
        <v>0</v>
      </c>
      <c r="AI262" s="15">
        <v>0</v>
      </c>
      <c r="AJ262" s="11" t="s">
        <v>9</v>
      </c>
      <c r="AK262" s="11" t="s">
        <v>1398</v>
      </c>
      <c r="AL262" s="22">
        <f t="shared" si="12"/>
        <v>476</v>
      </c>
      <c r="AM262" s="11" t="str">
        <f>VLOOKUP(O262,Sheet2!$D$6:$E$14,2,FALSE)</f>
        <v>Spare parts</v>
      </c>
      <c r="AN262" s="11" t="str">
        <f>VLOOKUP(F262,Sheet2!$E$10:$F$13,2,FALSE)</f>
        <v>SPM</v>
      </c>
      <c r="AO262" s="35" t="s">
        <v>14668</v>
      </c>
      <c r="AP262">
        <f>MATCH(AN262,Sheet2!$F$5:$F$18,0)</f>
        <v>6</v>
      </c>
      <c r="AQ262">
        <f>MATCH(AO262,Sheet2!$F$5:$K$5,0)</f>
        <v>6</v>
      </c>
      <c r="AR262" s="33">
        <f>INDEX(Sheet2!$F$5:$K$18,OPaL!AP262,OPaL!AQ262)</f>
        <v>0.15</v>
      </c>
      <c r="AS262" s="1">
        <f t="shared" si="14"/>
        <v>425003.74</v>
      </c>
    </row>
    <row r="263" spans="1:45" x14ac:dyDescent="0.2">
      <c r="A263" s="11" t="s">
        <v>8219</v>
      </c>
      <c r="B263" s="11" t="s">
        <v>8220</v>
      </c>
      <c r="C263" s="11" t="s">
        <v>10093</v>
      </c>
      <c r="D263" s="21">
        <v>45281</v>
      </c>
      <c r="E263" s="21" t="s">
        <v>9695</v>
      </c>
      <c r="F263" s="21" t="s">
        <v>14656</v>
      </c>
      <c r="G263" s="11" t="s">
        <v>2</v>
      </c>
      <c r="H263" s="11" t="s">
        <v>8193</v>
      </c>
      <c r="I263" s="11" t="s">
        <v>2347</v>
      </c>
      <c r="J263" s="12">
        <v>4000</v>
      </c>
      <c r="K263" s="12">
        <v>497653.46</v>
      </c>
      <c r="L263" s="12">
        <v>0</v>
      </c>
      <c r="M263" s="12">
        <v>0</v>
      </c>
      <c r="N263" s="12">
        <f t="shared" si="13"/>
        <v>497653.46</v>
      </c>
      <c r="O263" s="11" t="s">
        <v>8149</v>
      </c>
      <c r="P263" s="13">
        <v>0</v>
      </c>
      <c r="Q263" s="11" t="s">
        <v>6</v>
      </c>
      <c r="R263" s="14">
        <v>0</v>
      </c>
      <c r="S263" s="14">
        <v>0</v>
      </c>
      <c r="T263" s="11" t="s">
        <v>7</v>
      </c>
      <c r="U263" s="11" t="s">
        <v>8</v>
      </c>
      <c r="V263" s="15">
        <v>0</v>
      </c>
      <c r="W263" s="14">
        <v>0</v>
      </c>
      <c r="X263" s="15">
        <v>0</v>
      </c>
      <c r="Y263" s="15">
        <v>0</v>
      </c>
      <c r="Z263" s="14">
        <v>0</v>
      </c>
      <c r="AA263" s="15">
        <v>0</v>
      </c>
      <c r="AB263" s="14">
        <v>0</v>
      </c>
      <c r="AC263" s="15">
        <v>0</v>
      </c>
      <c r="AD263" s="14">
        <v>0</v>
      </c>
      <c r="AE263" s="15">
        <v>0</v>
      </c>
      <c r="AF263" s="14">
        <v>0</v>
      </c>
      <c r="AG263" s="15">
        <v>0</v>
      </c>
      <c r="AH263" s="14">
        <v>0</v>
      </c>
      <c r="AI263" s="15">
        <v>0</v>
      </c>
      <c r="AJ263" s="11" t="s">
        <v>8194</v>
      </c>
      <c r="AK263" s="11" t="s">
        <v>8163</v>
      </c>
      <c r="AL263" s="22">
        <f t="shared" si="12"/>
        <v>11</v>
      </c>
      <c r="AM263" s="11" t="str">
        <f>VLOOKUP(O263,Sheet2!$D$6:$E$14,2,FALSE)</f>
        <v>Raw Material</v>
      </c>
      <c r="AN263" s="11" t="str">
        <f>VLOOKUP(F263,Sheet2!$E$7:$F$8,2,FALSE)</f>
        <v>RMC</v>
      </c>
      <c r="AO263" s="35" t="s">
        <v>14664</v>
      </c>
      <c r="AP263">
        <f>MATCH(AN263,Sheet2!$F$5:$F$18,0)</f>
        <v>3</v>
      </c>
      <c r="AQ263">
        <f>MATCH(AO263,Sheet2!$F$5:$K$5,0)</f>
        <v>2</v>
      </c>
      <c r="AR263" s="33">
        <f>INDEX(Sheet2!$F$5:$K$18,OPaL!AP263,OPaL!AQ263)</f>
        <v>0</v>
      </c>
      <c r="AS263" s="1">
        <f t="shared" si="14"/>
        <v>497653.46</v>
      </c>
    </row>
    <row r="264" spans="1:45" x14ac:dyDescent="0.2">
      <c r="A264" s="11" t="s">
        <v>5543</v>
      </c>
      <c r="B264" s="11" t="s">
        <v>5544</v>
      </c>
      <c r="C264" s="11" t="s">
        <v>10094</v>
      </c>
      <c r="D264" s="21">
        <v>43454</v>
      </c>
      <c r="E264" s="21" t="s">
        <v>9697</v>
      </c>
      <c r="F264" s="21" t="s">
        <v>14659</v>
      </c>
      <c r="G264" s="11" t="s">
        <v>2</v>
      </c>
      <c r="H264" s="11" t="s">
        <v>3</v>
      </c>
      <c r="I264" s="11" t="s">
        <v>4</v>
      </c>
      <c r="J264" s="12">
        <v>19</v>
      </c>
      <c r="K264" s="12">
        <v>496768.31</v>
      </c>
      <c r="L264" s="12">
        <v>0</v>
      </c>
      <c r="M264" s="12">
        <v>0</v>
      </c>
      <c r="N264" s="12">
        <f t="shared" si="13"/>
        <v>496768.31</v>
      </c>
      <c r="O264" s="11" t="s">
        <v>5</v>
      </c>
      <c r="P264" s="13">
        <v>0</v>
      </c>
      <c r="Q264" s="11" t="s">
        <v>6</v>
      </c>
      <c r="R264" s="13">
        <v>0</v>
      </c>
      <c r="S264" s="13">
        <v>0</v>
      </c>
      <c r="T264" s="11" t="s">
        <v>7</v>
      </c>
      <c r="U264" s="11" t="s">
        <v>8</v>
      </c>
      <c r="V264" s="15">
        <v>0</v>
      </c>
      <c r="W264" s="13">
        <v>0</v>
      </c>
      <c r="X264" s="15">
        <v>0</v>
      </c>
      <c r="Y264" s="15">
        <v>0</v>
      </c>
      <c r="Z264" s="13">
        <v>0</v>
      </c>
      <c r="AA264" s="15">
        <v>0</v>
      </c>
      <c r="AB264" s="13">
        <v>0</v>
      </c>
      <c r="AC264" s="15">
        <v>0</v>
      </c>
      <c r="AD264" s="13">
        <v>0</v>
      </c>
      <c r="AE264" s="15">
        <v>0</v>
      </c>
      <c r="AF264" s="13">
        <v>0</v>
      </c>
      <c r="AG264" s="15">
        <v>0</v>
      </c>
      <c r="AH264" s="13">
        <v>0</v>
      </c>
      <c r="AI264" s="15">
        <v>0</v>
      </c>
      <c r="AJ264" s="11" t="s">
        <v>9</v>
      </c>
      <c r="AK264" s="11" t="s">
        <v>13</v>
      </c>
      <c r="AL264" s="22">
        <f t="shared" si="12"/>
        <v>1838</v>
      </c>
      <c r="AM264" s="11" t="str">
        <f>VLOOKUP(O264,Sheet2!$D$6:$E$14,2,FALSE)</f>
        <v>Spare parts</v>
      </c>
      <c r="AN264" s="11" t="str">
        <f>VLOOKUP(F264,Sheet2!$E$10:$F$13,2,FALSE)</f>
        <v>SPM</v>
      </c>
      <c r="AO264" s="35" t="s">
        <v>14668</v>
      </c>
      <c r="AP264">
        <f>MATCH(AN264,Sheet2!$F$5:$F$18,0)</f>
        <v>6</v>
      </c>
      <c r="AQ264">
        <f>MATCH(AO264,Sheet2!$F$5:$K$5,0)</f>
        <v>6</v>
      </c>
      <c r="AR264" s="33">
        <f>INDEX(Sheet2!$F$5:$K$18,OPaL!AP264,OPaL!AQ264)</f>
        <v>0.15</v>
      </c>
      <c r="AS264" s="1">
        <f t="shared" si="14"/>
        <v>422253.06349999999</v>
      </c>
    </row>
    <row r="265" spans="1:45" x14ac:dyDescent="0.2">
      <c r="A265" s="11" t="s">
        <v>6393</v>
      </c>
      <c r="B265" s="11" t="s">
        <v>6394</v>
      </c>
      <c r="C265" s="11" t="s">
        <v>10095</v>
      </c>
      <c r="D265" s="21">
        <v>42941</v>
      </c>
      <c r="E265" s="21" t="s">
        <v>9697</v>
      </c>
      <c r="F265" s="21" t="s">
        <v>14659</v>
      </c>
      <c r="G265" s="11" t="s">
        <v>2</v>
      </c>
      <c r="H265" s="11" t="s">
        <v>3</v>
      </c>
      <c r="I265" s="11" t="s">
        <v>4</v>
      </c>
      <c r="J265" s="13">
        <v>4</v>
      </c>
      <c r="K265" s="12">
        <v>496640</v>
      </c>
      <c r="L265" s="12">
        <v>0</v>
      </c>
      <c r="M265" s="12">
        <v>0</v>
      </c>
      <c r="N265" s="12">
        <f t="shared" si="13"/>
        <v>496640</v>
      </c>
      <c r="O265" s="11" t="s">
        <v>5</v>
      </c>
      <c r="P265" s="13">
        <v>0</v>
      </c>
      <c r="Q265" s="11" t="s">
        <v>6</v>
      </c>
      <c r="R265" s="13">
        <v>0</v>
      </c>
      <c r="S265" s="13">
        <v>0</v>
      </c>
      <c r="T265" s="11" t="s">
        <v>7</v>
      </c>
      <c r="U265" s="11" t="s">
        <v>8</v>
      </c>
      <c r="V265" s="15">
        <v>0</v>
      </c>
      <c r="W265" s="13">
        <v>0</v>
      </c>
      <c r="X265" s="15">
        <v>0</v>
      </c>
      <c r="Y265" s="15">
        <v>0</v>
      </c>
      <c r="Z265" s="13">
        <v>0</v>
      </c>
      <c r="AA265" s="15">
        <v>0</v>
      </c>
      <c r="AB265" s="13">
        <v>0</v>
      </c>
      <c r="AC265" s="15">
        <v>0</v>
      </c>
      <c r="AD265" s="13">
        <v>0</v>
      </c>
      <c r="AE265" s="15">
        <v>0</v>
      </c>
      <c r="AF265" s="13">
        <v>0</v>
      </c>
      <c r="AG265" s="15">
        <v>0</v>
      </c>
      <c r="AH265" s="13">
        <v>0</v>
      </c>
      <c r="AI265" s="15">
        <v>0</v>
      </c>
      <c r="AJ265" s="11" t="s">
        <v>9</v>
      </c>
      <c r="AK265" s="11" t="s">
        <v>13</v>
      </c>
      <c r="AL265" s="22">
        <f t="shared" si="12"/>
        <v>2351</v>
      </c>
      <c r="AM265" s="11" t="str">
        <f>VLOOKUP(O265,Sheet2!$D$6:$E$14,2,FALSE)</f>
        <v>Spare parts</v>
      </c>
      <c r="AN265" s="11" t="str">
        <f>VLOOKUP(F265,Sheet2!$E$10:$F$13,2,FALSE)</f>
        <v>SPM</v>
      </c>
      <c r="AO265" s="35" t="s">
        <v>14668</v>
      </c>
      <c r="AP265">
        <f>MATCH(AN265,Sheet2!$F$5:$F$18,0)</f>
        <v>6</v>
      </c>
      <c r="AQ265">
        <f>MATCH(AO265,Sheet2!$F$5:$K$5,0)</f>
        <v>6</v>
      </c>
      <c r="AR265" s="33">
        <f>INDEX(Sheet2!$F$5:$K$18,OPaL!AP265,OPaL!AQ265)</f>
        <v>0.15</v>
      </c>
      <c r="AS265" s="1">
        <f t="shared" si="14"/>
        <v>422144</v>
      </c>
    </row>
    <row r="266" spans="1:45" x14ac:dyDescent="0.2">
      <c r="A266" s="11" t="s">
        <v>5537</v>
      </c>
      <c r="B266" s="11" t="s">
        <v>5538</v>
      </c>
      <c r="C266" s="11" t="s">
        <v>10096</v>
      </c>
      <c r="D266" s="21">
        <v>43454</v>
      </c>
      <c r="E266" s="21" t="s">
        <v>9697</v>
      </c>
      <c r="F266" s="21" t="s">
        <v>14659</v>
      </c>
      <c r="G266" s="11" t="s">
        <v>2</v>
      </c>
      <c r="H266" s="11" t="s">
        <v>3</v>
      </c>
      <c r="I266" s="11" t="s">
        <v>4</v>
      </c>
      <c r="J266" s="12">
        <v>19</v>
      </c>
      <c r="K266" s="12">
        <v>495713.87</v>
      </c>
      <c r="L266" s="12">
        <v>0</v>
      </c>
      <c r="M266" s="12">
        <v>0</v>
      </c>
      <c r="N266" s="12">
        <f t="shared" si="13"/>
        <v>495713.87</v>
      </c>
      <c r="O266" s="11" t="s">
        <v>5</v>
      </c>
      <c r="P266" s="13">
        <v>0</v>
      </c>
      <c r="Q266" s="11" t="s">
        <v>6</v>
      </c>
      <c r="R266" s="13">
        <v>0</v>
      </c>
      <c r="S266" s="13">
        <v>0</v>
      </c>
      <c r="T266" s="11" t="s">
        <v>7</v>
      </c>
      <c r="U266" s="11" t="s">
        <v>8</v>
      </c>
      <c r="V266" s="15">
        <v>0</v>
      </c>
      <c r="W266" s="13">
        <v>0</v>
      </c>
      <c r="X266" s="15">
        <v>0</v>
      </c>
      <c r="Y266" s="15">
        <v>0</v>
      </c>
      <c r="Z266" s="13">
        <v>0</v>
      </c>
      <c r="AA266" s="15">
        <v>0</v>
      </c>
      <c r="AB266" s="13">
        <v>0</v>
      </c>
      <c r="AC266" s="15">
        <v>0</v>
      </c>
      <c r="AD266" s="13">
        <v>0</v>
      </c>
      <c r="AE266" s="15">
        <v>0</v>
      </c>
      <c r="AF266" s="13">
        <v>0</v>
      </c>
      <c r="AG266" s="15">
        <v>0</v>
      </c>
      <c r="AH266" s="13">
        <v>0</v>
      </c>
      <c r="AI266" s="15">
        <v>0</v>
      </c>
      <c r="AJ266" s="11" t="s">
        <v>9</v>
      </c>
      <c r="AK266" s="11" t="s">
        <v>13</v>
      </c>
      <c r="AL266" s="22">
        <f t="shared" si="12"/>
        <v>1838</v>
      </c>
      <c r="AM266" s="11" t="str">
        <f>VLOOKUP(O266,Sheet2!$D$6:$E$14,2,FALSE)</f>
        <v>Spare parts</v>
      </c>
      <c r="AN266" s="11" t="str">
        <f>VLOOKUP(F266,Sheet2!$E$10:$F$13,2,FALSE)</f>
        <v>SPM</v>
      </c>
      <c r="AO266" s="35" t="s">
        <v>14668</v>
      </c>
      <c r="AP266">
        <f>MATCH(AN266,Sheet2!$F$5:$F$18,0)</f>
        <v>6</v>
      </c>
      <c r="AQ266">
        <f>MATCH(AO266,Sheet2!$F$5:$K$5,0)</f>
        <v>6</v>
      </c>
      <c r="AR266" s="33">
        <f>INDEX(Sheet2!$F$5:$K$18,OPaL!AP266,OPaL!AQ266)</f>
        <v>0.15</v>
      </c>
      <c r="AS266" s="1">
        <f t="shared" si="14"/>
        <v>421356.78950000001</v>
      </c>
    </row>
    <row r="267" spans="1:45" x14ac:dyDescent="0.2">
      <c r="A267" s="11" t="s">
        <v>1316</v>
      </c>
      <c r="B267" s="11" t="s">
        <v>1317</v>
      </c>
      <c r="C267" s="11" t="s">
        <v>10097</v>
      </c>
      <c r="D267" s="21">
        <v>45129</v>
      </c>
      <c r="E267" s="21" t="s">
        <v>9697</v>
      </c>
      <c r="F267" s="21" t="s">
        <v>14659</v>
      </c>
      <c r="G267" s="11" t="s">
        <v>2</v>
      </c>
      <c r="H267" s="11" t="s">
        <v>16</v>
      </c>
      <c r="I267" s="11" t="s">
        <v>4</v>
      </c>
      <c r="J267" s="13">
        <v>2</v>
      </c>
      <c r="K267" s="12">
        <v>495257.06</v>
      </c>
      <c r="L267" s="12">
        <v>0</v>
      </c>
      <c r="M267" s="12">
        <v>0</v>
      </c>
      <c r="N267" s="12">
        <f t="shared" si="13"/>
        <v>495257.06</v>
      </c>
      <c r="O267" s="11" t="s">
        <v>5</v>
      </c>
      <c r="P267" s="13">
        <v>0</v>
      </c>
      <c r="Q267" s="11" t="s">
        <v>6</v>
      </c>
      <c r="R267" s="13">
        <v>0</v>
      </c>
      <c r="S267" s="13">
        <v>0</v>
      </c>
      <c r="T267" s="11" t="s">
        <v>7</v>
      </c>
      <c r="U267" s="11" t="s">
        <v>8</v>
      </c>
      <c r="V267" s="15">
        <v>0</v>
      </c>
      <c r="W267" s="13">
        <v>0</v>
      </c>
      <c r="X267" s="15">
        <v>0</v>
      </c>
      <c r="Y267" s="15">
        <v>0</v>
      </c>
      <c r="Z267" s="13">
        <v>0</v>
      </c>
      <c r="AA267" s="15">
        <v>0</v>
      </c>
      <c r="AB267" s="13">
        <v>0</v>
      </c>
      <c r="AC267" s="15">
        <v>0</v>
      </c>
      <c r="AD267" s="13">
        <v>0</v>
      </c>
      <c r="AE267" s="15">
        <v>0</v>
      </c>
      <c r="AF267" s="13">
        <v>0</v>
      </c>
      <c r="AG267" s="15">
        <v>0</v>
      </c>
      <c r="AH267" s="13">
        <v>0</v>
      </c>
      <c r="AI267" s="15">
        <v>0</v>
      </c>
      <c r="AJ267" s="11" t="s">
        <v>17</v>
      </c>
      <c r="AK267" s="11" t="s">
        <v>13</v>
      </c>
      <c r="AL267" s="22">
        <f t="shared" si="12"/>
        <v>163</v>
      </c>
      <c r="AM267" s="11" t="str">
        <f>VLOOKUP(O267,Sheet2!$D$6:$E$14,2,FALSE)</f>
        <v>Spare parts</v>
      </c>
      <c r="AN267" s="11" t="str">
        <f>VLOOKUP(F267,Sheet2!$E$10:$F$13,2,FALSE)</f>
        <v>SPM</v>
      </c>
      <c r="AO267" s="35" t="s">
        <v>14665</v>
      </c>
      <c r="AP267">
        <f>MATCH(AN267,Sheet2!$F$5:$F$18,0)</f>
        <v>6</v>
      </c>
      <c r="AQ267">
        <f>MATCH(AO267,Sheet2!$F$5:$K$5,0)</f>
        <v>3</v>
      </c>
      <c r="AR267" s="33">
        <f>INDEX(Sheet2!$F$5:$K$18,OPaL!AP267,OPaL!AQ267)</f>
        <v>0</v>
      </c>
      <c r="AS267" s="1">
        <f t="shared" si="14"/>
        <v>495257.06</v>
      </c>
    </row>
    <row r="268" spans="1:45" x14ac:dyDescent="0.2">
      <c r="A268" s="11" t="s">
        <v>5539</v>
      </c>
      <c r="B268" s="11" t="s">
        <v>5540</v>
      </c>
      <c r="C268" s="11" t="s">
        <v>10098</v>
      </c>
      <c r="D268" s="21">
        <v>43454</v>
      </c>
      <c r="E268" s="21" t="s">
        <v>9697</v>
      </c>
      <c r="F268" s="21" t="s">
        <v>14659</v>
      </c>
      <c r="G268" s="11" t="s">
        <v>2</v>
      </c>
      <c r="H268" s="11" t="s">
        <v>3</v>
      </c>
      <c r="I268" s="11" t="s">
        <v>4</v>
      </c>
      <c r="J268" s="12">
        <v>19</v>
      </c>
      <c r="K268" s="12">
        <v>495199.57</v>
      </c>
      <c r="L268" s="12">
        <v>0</v>
      </c>
      <c r="M268" s="12">
        <v>0</v>
      </c>
      <c r="N268" s="12">
        <f t="shared" si="13"/>
        <v>495199.57</v>
      </c>
      <c r="O268" s="11" t="s">
        <v>5</v>
      </c>
      <c r="P268" s="13">
        <v>0</v>
      </c>
      <c r="Q268" s="11" t="s">
        <v>6</v>
      </c>
      <c r="R268" s="13">
        <v>0</v>
      </c>
      <c r="S268" s="13">
        <v>0</v>
      </c>
      <c r="T268" s="11" t="s">
        <v>7</v>
      </c>
      <c r="U268" s="11" t="s">
        <v>8</v>
      </c>
      <c r="V268" s="15">
        <v>0</v>
      </c>
      <c r="W268" s="13">
        <v>0</v>
      </c>
      <c r="X268" s="15">
        <v>0</v>
      </c>
      <c r="Y268" s="15">
        <v>0</v>
      </c>
      <c r="Z268" s="13">
        <v>0</v>
      </c>
      <c r="AA268" s="15">
        <v>0</v>
      </c>
      <c r="AB268" s="13">
        <v>0</v>
      </c>
      <c r="AC268" s="15">
        <v>0</v>
      </c>
      <c r="AD268" s="13">
        <v>0</v>
      </c>
      <c r="AE268" s="15">
        <v>0</v>
      </c>
      <c r="AF268" s="13">
        <v>0</v>
      </c>
      <c r="AG268" s="15">
        <v>0</v>
      </c>
      <c r="AH268" s="13">
        <v>0</v>
      </c>
      <c r="AI268" s="15">
        <v>0</v>
      </c>
      <c r="AJ268" s="11" t="s">
        <v>9</v>
      </c>
      <c r="AK268" s="11" t="s">
        <v>13</v>
      </c>
      <c r="AL268" s="22">
        <f t="shared" si="12"/>
        <v>1838</v>
      </c>
      <c r="AM268" s="11" t="str">
        <f>VLOOKUP(O268,Sheet2!$D$6:$E$14,2,FALSE)</f>
        <v>Spare parts</v>
      </c>
      <c r="AN268" s="11" t="str">
        <f>VLOOKUP(F268,Sheet2!$E$10:$F$13,2,FALSE)</f>
        <v>SPM</v>
      </c>
      <c r="AO268" s="35" t="s">
        <v>14668</v>
      </c>
      <c r="AP268">
        <f>MATCH(AN268,Sheet2!$F$5:$F$18,0)</f>
        <v>6</v>
      </c>
      <c r="AQ268">
        <f>MATCH(AO268,Sheet2!$F$5:$K$5,0)</f>
        <v>6</v>
      </c>
      <c r="AR268" s="33">
        <f>INDEX(Sheet2!$F$5:$K$18,OPaL!AP268,OPaL!AQ268)</f>
        <v>0.15</v>
      </c>
      <c r="AS268" s="1">
        <f t="shared" si="14"/>
        <v>420919.63449999999</v>
      </c>
    </row>
    <row r="269" spans="1:45" x14ac:dyDescent="0.2">
      <c r="A269" s="11" t="s">
        <v>3289</v>
      </c>
      <c r="B269" s="11" t="s">
        <v>3290</v>
      </c>
      <c r="C269" s="11" t="s">
        <v>10099</v>
      </c>
      <c r="D269" s="21">
        <v>43687</v>
      </c>
      <c r="E269" s="21" t="s">
        <v>9697</v>
      </c>
      <c r="F269" s="21" t="s">
        <v>14659</v>
      </c>
      <c r="G269" s="11" t="s">
        <v>2</v>
      </c>
      <c r="H269" s="11" t="s">
        <v>3</v>
      </c>
      <c r="I269" s="11" t="s">
        <v>4</v>
      </c>
      <c r="J269" s="13">
        <v>159</v>
      </c>
      <c r="K269" s="12">
        <v>493277.06</v>
      </c>
      <c r="L269" s="12">
        <v>0</v>
      </c>
      <c r="M269" s="12">
        <v>0</v>
      </c>
      <c r="N269" s="12">
        <f t="shared" si="13"/>
        <v>493277.06</v>
      </c>
      <c r="O269" s="11" t="s">
        <v>5</v>
      </c>
      <c r="P269" s="13">
        <v>0</v>
      </c>
      <c r="Q269" s="11" t="s">
        <v>6</v>
      </c>
      <c r="R269" s="13">
        <v>0</v>
      </c>
      <c r="S269" s="13">
        <v>0</v>
      </c>
      <c r="T269" s="11" t="s">
        <v>7</v>
      </c>
      <c r="U269" s="11" t="s">
        <v>8</v>
      </c>
      <c r="V269" s="15">
        <v>0</v>
      </c>
      <c r="W269" s="13">
        <v>0</v>
      </c>
      <c r="X269" s="15">
        <v>0</v>
      </c>
      <c r="Y269" s="15">
        <v>0</v>
      </c>
      <c r="Z269" s="13">
        <v>0</v>
      </c>
      <c r="AA269" s="15">
        <v>0</v>
      </c>
      <c r="AB269" s="13">
        <v>0</v>
      </c>
      <c r="AC269" s="15">
        <v>0</v>
      </c>
      <c r="AD269" s="13">
        <v>0</v>
      </c>
      <c r="AE269" s="15">
        <v>0</v>
      </c>
      <c r="AF269" s="13">
        <v>0</v>
      </c>
      <c r="AG269" s="15">
        <v>0</v>
      </c>
      <c r="AH269" s="13">
        <v>0</v>
      </c>
      <c r="AI269" s="15">
        <v>0</v>
      </c>
      <c r="AJ269" s="11" t="s">
        <v>9</v>
      </c>
      <c r="AK269" s="11" t="s">
        <v>13</v>
      </c>
      <c r="AL269" s="22">
        <f t="shared" si="12"/>
        <v>1605</v>
      </c>
      <c r="AM269" s="11" t="str">
        <f>VLOOKUP(O269,Sheet2!$D$6:$E$14,2,FALSE)</f>
        <v>Spare parts</v>
      </c>
      <c r="AN269" s="11" t="str">
        <f>VLOOKUP(F269,Sheet2!$E$10:$F$13,2,FALSE)</f>
        <v>SPM</v>
      </c>
      <c r="AO269" s="35" t="s">
        <v>14668</v>
      </c>
      <c r="AP269">
        <f>MATCH(AN269,Sheet2!$F$5:$F$18,0)</f>
        <v>6</v>
      </c>
      <c r="AQ269">
        <f>MATCH(AO269,Sheet2!$F$5:$K$5,0)</f>
        <v>6</v>
      </c>
      <c r="AR269" s="33">
        <f>INDEX(Sheet2!$F$5:$K$18,OPaL!AP269,OPaL!AQ269)</f>
        <v>0.15</v>
      </c>
      <c r="AS269" s="1">
        <f t="shared" si="14"/>
        <v>419285.50099999999</v>
      </c>
    </row>
    <row r="270" spans="1:45" x14ac:dyDescent="0.2">
      <c r="A270" s="11" t="s">
        <v>7890</v>
      </c>
      <c r="B270" s="11" t="s">
        <v>7891</v>
      </c>
      <c r="C270" s="11" t="s">
        <v>10100</v>
      </c>
      <c r="D270" s="21">
        <v>44791</v>
      </c>
      <c r="E270" s="21" t="s">
        <v>9697</v>
      </c>
      <c r="F270" s="21" t="s">
        <v>14659</v>
      </c>
      <c r="G270" s="11" t="s">
        <v>2</v>
      </c>
      <c r="H270" s="11" t="s">
        <v>350</v>
      </c>
      <c r="I270" s="11" t="s">
        <v>4</v>
      </c>
      <c r="J270" s="13">
        <v>2</v>
      </c>
      <c r="K270" s="12">
        <v>490590.7</v>
      </c>
      <c r="L270" s="12">
        <v>0</v>
      </c>
      <c r="M270" s="12">
        <v>0</v>
      </c>
      <c r="N270" s="12">
        <f t="shared" si="13"/>
        <v>490590.7</v>
      </c>
      <c r="O270" s="11" t="s">
        <v>5</v>
      </c>
      <c r="P270" s="13">
        <v>0</v>
      </c>
      <c r="Q270" s="11" t="s">
        <v>6</v>
      </c>
      <c r="R270" s="13">
        <v>0</v>
      </c>
      <c r="S270" s="13">
        <v>0</v>
      </c>
      <c r="T270" s="11" t="s">
        <v>7</v>
      </c>
      <c r="U270" s="11" t="s">
        <v>8</v>
      </c>
      <c r="V270" s="15">
        <v>0</v>
      </c>
      <c r="W270" s="13">
        <v>0</v>
      </c>
      <c r="X270" s="15">
        <v>0</v>
      </c>
      <c r="Y270" s="15">
        <v>0</v>
      </c>
      <c r="Z270" s="13">
        <v>0</v>
      </c>
      <c r="AA270" s="15">
        <v>0</v>
      </c>
      <c r="AB270" s="13">
        <v>0</v>
      </c>
      <c r="AC270" s="15">
        <v>0</v>
      </c>
      <c r="AD270" s="13">
        <v>0</v>
      </c>
      <c r="AE270" s="15">
        <v>0</v>
      </c>
      <c r="AF270" s="13">
        <v>0</v>
      </c>
      <c r="AG270" s="15">
        <v>0</v>
      </c>
      <c r="AH270" s="13">
        <v>0</v>
      </c>
      <c r="AI270" s="15">
        <v>0</v>
      </c>
      <c r="AJ270" s="11" t="s">
        <v>352</v>
      </c>
      <c r="AK270" s="11" t="s">
        <v>13</v>
      </c>
      <c r="AL270" s="22">
        <f t="shared" si="12"/>
        <v>501</v>
      </c>
      <c r="AM270" s="11" t="str">
        <f>VLOOKUP(O270,Sheet2!$D$6:$E$14,2,FALSE)</f>
        <v>Spare parts</v>
      </c>
      <c r="AN270" s="11" t="str">
        <f>VLOOKUP(F270,Sheet2!$E$10:$F$13,2,FALSE)</f>
        <v>SPM</v>
      </c>
      <c r="AO270" s="35" t="s">
        <v>14668</v>
      </c>
      <c r="AP270">
        <f>MATCH(AN270,Sheet2!$F$5:$F$18,0)</f>
        <v>6</v>
      </c>
      <c r="AQ270">
        <f>MATCH(AO270,Sheet2!$F$5:$K$5,0)</f>
        <v>6</v>
      </c>
      <c r="AR270" s="33">
        <f>INDEX(Sheet2!$F$5:$K$18,OPaL!AP270,OPaL!AQ270)</f>
        <v>0.15</v>
      </c>
      <c r="AS270" s="1">
        <f t="shared" si="14"/>
        <v>417002.09499999997</v>
      </c>
    </row>
    <row r="271" spans="1:45" x14ac:dyDescent="0.2">
      <c r="A271" s="11" t="s">
        <v>5545</v>
      </c>
      <c r="B271" s="11" t="s">
        <v>5546</v>
      </c>
      <c r="C271" s="11" t="s">
        <v>10101</v>
      </c>
      <c r="D271" s="21">
        <v>43454</v>
      </c>
      <c r="E271" s="21" t="s">
        <v>9697</v>
      </c>
      <c r="F271" s="21" t="s">
        <v>14659</v>
      </c>
      <c r="G271" s="11" t="s">
        <v>2</v>
      </c>
      <c r="H271" s="11" t="s">
        <v>3</v>
      </c>
      <c r="I271" s="11" t="s">
        <v>4</v>
      </c>
      <c r="J271" s="12">
        <v>19</v>
      </c>
      <c r="K271" s="12">
        <v>489822.47</v>
      </c>
      <c r="L271" s="12">
        <v>0</v>
      </c>
      <c r="M271" s="12">
        <v>0</v>
      </c>
      <c r="N271" s="12">
        <f t="shared" si="13"/>
        <v>489822.47</v>
      </c>
      <c r="O271" s="11" t="s">
        <v>5</v>
      </c>
      <c r="P271" s="13">
        <v>0</v>
      </c>
      <c r="Q271" s="11" t="s">
        <v>6</v>
      </c>
      <c r="R271" s="13">
        <v>0</v>
      </c>
      <c r="S271" s="13">
        <v>0</v>
      </c>
      <c r="T271" s="11" t="s">
        <v>7</v>
      </c>
      <c r="U271" s="11" t="s">
        <v>8</v>
      </c>
      <c r="V271" s="15">
        <v>0</v>
      </c>
      <c r="W271" s="13">
        <v>0</v>
      </c>
      <c r="X271" s="15">
        <v>0</v>
      </c>
      <c r="Y271" s="15">
        <v>0</v>
      </c>
      <c r="Z271" s="13">
        <v>0</v>
      </c>
      <c r="AA271" s="15">
        <v>0</v>
      </c>
      <c r="AB271" s="13">
        <v>0</v>
      </c>
      <c r="AC271" s="15">
        <v>0</v>
      </c>
      <c r="AD271" s="13">
        <v>0</v>
      </c>
      <c r="AE271" s="15">
        <v>0</v>
      </c>
      <c r="AF271" s="13">
        <v>0</v>
      </c>
      <c r="AG271" s="15">
        <v>0</v>
      </c>
      <c r="AH271" s="13">
        <v>0</v>
      </c>
      <c r="AI271" s="15">
        <v>0</v>
      </c>
      <c r="AJ271" s="11" t="s">
        <v>9</v>
      </c>
      <c r="AK271" s="11" t="s">
        <v>13</v>
      </c>
      <c r="AL271" s="22">
        <f t="shared" si="12"/>
        <v>1838</v>
      </c>
      <c r="AM271" s="11" t="str">
        <f>VLOOKUP(O271,Sheet2!$D$6:$E$14,2,FALSE)</f>
        <v>Spare parts</v>
      </c>
      <c r="AN271" s="11" t="str">
        <f>VLOOKUP(F271,Sheet2!$E$10:$F$13,2,FALSE)</f>
        <v>SPM</v>
      </c>
      <c r="AO271" s="35" t="s">
        <v>14668</v>
      </c>
      <c r="AP271">
        <f>MATCH(AN271,Sheet2!$F$5:$F$18,0)</f>
        <v>6</v>
      </c>
      <c r="AQ271">
        <f>MATCH(AO271,Sheet2!$F$5:$K$5,0)</f>
        <v>6</v>
      </c>
      <c r="AR271" s="33">
        <f>INDEX(Sheet2!$F$5:$K$18,OPaL!AP271,OPaL!AQ271)</f>
        <v>0.15</v>
      </c>
      <c r="AS271" s="1">
        <f t="shared" si="14"/>
        <v>416349.09949999995</v>
      </c>
    </row>
    <row r="272" spans="1:45" x14ac:dyDescent="0.2">
      <c r="A272" s="11" t="s">
        <v>1657</v>
      </c>
      <c r="B272" s="11" t="s">
        <v>1658</v>
      </c>
      <c r="C272" s="11" t="s">
        <v>10102</v>
      </c>
      <c r="D272" s="21">
        <v>42942</v>
      </c>
      <c r="E272" s="21" t="s">
        <v>9697</v>
      </c>
      <c r="F272" s="21" t="s">
        <v>14659</v>
      </c>
      <c r="G272" s="11" t="s">
        <v>2</v>
      </c>
      <c r="H272" s="11" t="s">
        <v>3</v>
      </c>
      <c r="I272" s="11" t="s">
        <v>4</v>
      </c>
      <c r="J272" s="12">
        <v>2</v>
      </c>
      <c r="K272" s="12">
        <v>487148.31</v>
      </c>
      <c r="L272" s="12">
        <v>0</v>
      </c>
      <c r="M272" s="12">
        <v>0</v>
      </c>
      <c r="N272" s="12">
        <f t="shared" si="13"/>
        <v>487148.31</v>
      </c>
      <c r="O272" s="11" t="s">
        <v>5</v>
      </c>
      <c r="P272" s="13">
        <v>0</v>
      </c>
      <c r="Q272" s="11" t="s">
        <v>6</v>
      </c>
      <c r="R272" s="13">
        <v>0</v>
      </c>
      <c r="S272" s="13">
        <v>0</v>
      </c>
      <c r="T272" s="11" t="s">
        <v>7</v>
      </c>
      <c r="U272" s="11" t="s">
        <v>8</v>
      </c>
      <c r="V272" s="15">
        <v>0</v>
      </c>
      <c r="W272" s="13">
        <v>0</v>
      </c>
      <c r="X272" s="15">
        <v>0</v>
      </c>
      <c r="Y272" s="15">
        <v>0</v>
      </c>
      <c r="Z272" s="13">
        <v>0</v>
      </c>
      <c r="AA272" s="15">
        <v>0</v>
      </c>
      <c r="AB272" s="13">
        <v>0</v>
      </c>
      <c r="AC272" s="15">
        <v>0</v>
      </c>
      <c r="AD272" s="13">
        <v>0</v>
      </c>
      <c r="AE272" s="15">
        <v>0</v>
      </c>
      <c r="AF272" s="13">
        <v>0</v>
      </c>
      <c r="AG272" s="15">
        <v>0</v>
      </c>
      <c r="AH272" s="13">
        <v>0</v>
      </c>
      <c r="AI272" s="15">
        <v>0</v>
      </c>
      <c r="AJ272" s="11" t="s">
        <v>9</v>
      </c>
      <c r="AK272" s="11" t="s">
        <v>10</v>
      </c>
      <c r="AL272" s="22">
        <f t="shared" si="12"/>
        <v>2350</v>
      </c>
      <c r="AM272" s="11" t="str">
        <f>VLOOKUP(O272,Sheet2!$D$6:$E$14,2,FALSE)</f>
        <v>Spare parts</v>
      </c>
      <c r="AN272" s="11" t="str">
        <f>VLOOKUP(F272,Sheet2!$E$10:$F$13,2,FALSE)</f>
        <v>SPM</v>
      </c>
      <c r="AO272" s="35" t="s">
        <v>14668</v>
      </c>
      <c r="AP272">
        <f>MATCH(AN272,Sheet2!$F$5:$F$18,0)</f>
        <v>6</v>
      </c>
      <c r="AQ272">
        <f>MATCH(AO272,Sheet2!$F$5:$K$5,0)</f>
        <v>6</v>
      </c>
      <c r="AR272" s="33">
        <f>INDEX(Sheet2!$F$5:$K$18,OPaL!AP272,OPaL!AQ272)</f>
        <v>0.15</v>
      </c>
      <c r="AS272" s="1">
        <f t="shared" si="14"/>
        <v>414076.06349999999</v>
      </c>
    </row>
    <row r="273" spans="1:45" x14ac:dyDescent="0.2">
      <c r="A273" s="11" t="s">
        <v>5941</v>
      </c>
      <c r="B273" s="11" t="s">
        <v>5942</v>
      </c>
      <c r="C273" s="11" t="s">
        <v>10103</v>
      </c>
      <c r="D273" s="21">
        <v>43102</v>
      </c>
      <c r="E273" s="21" t="s">
        <v>9697</v>
      </c>
      <c r="F273" s="21" t="s">
        <v>14659</v>
      </c>
      <c r="G273" s="11" t="s">
        <v>2</v>
      </c>
      <c r="H273" s="11" t="s">
        <v>3</v>
      </c>
      <c r="I273" s="11" t="s">
        <v>4</v>
      </c>
      <c r="J273" s="12">
        <v>6</v>
      </c>
      <c r="K273" s="12">
        <v>484224</v>
      </c>
      <c r="L273" s="12">
        <v>0</v>
      </c>
      <c r="M273" s="12">
        <v>0</v>
      </c>
      <c r="N273" s="12">
        <f t="shared" si="13"/>
        <v>484224</v>
      </c>
      <c r="O273" s="11" t="s">
        <v>5</v>
      </c>
      <c r="P273" s="13">
        <v>0</v>
      </c>
      <c r="Q273" s="11" t="s">
        <v>6</v>
      </c>
      <c r="R273" s="13">
        <v>0</v>
      </c>
      <c r="S273" s="13">
        <v>0</v>
      </c>
      <c r="T273" s="11" t="s">
        <v>7</v>
      </c>
      <c r="U273" s="11" t="s">
        <v>8</v>
      </c>
      <c r="V273" s="15">
        <v>0</v>
      </c>
      <c r="W273" s="13">
        <v>0</v>
      </c>
      <c r="X273" s="15">
        <v>0</v>
      </c>
      <c r="Y273" s="15">
        <v>0</v>
      </c>
      <c r="Z273" s="13">
        <v>0</v>
      </c>
      <c r="AA273" s="15">
        <v>0</v>
      </c>
      <c r="AB273" s="13">
        <v>0</v>
      </c>
      <c r="AC273" s="15">
        <v>0</v>
      </c>
      <c r="AD273" s="13">
        <v>0</v>
      </c>
      <c r="AE273" s="15">
        <v>0</v>
      </c>
      <c r="AF273" s="13">
        <v>0</v>
      </c>
      <c r="AG273" s="15">
        <v>0</v>
      </c>
      <c r="AH273" s="13">
        <v>0</v>
      </c>
      <c r="AI273" s="15">
        <v>0</v>
      </c>
      <c r="AJ273" s="11" t="s">
        <v>9</v>
      </c>
      <c r="AK273" s="11" t="s">
        <v>13</v>
      </c>
      <c r="AL273" s="22">
        <f t="shared" si="12"/>
        <v>2190</v>
      </c>
      <c r="AM273" s="11" t="str">
        <f>VLOOKUP(O273,Sheet2!$D$6:$E$14,2,FALSE)</f>
        <v>Spare parts</v>
      </c>
      <c r="AN273" s="11" t="str">
        <f>VLOOKUP(F273,Sheet2!$E$10:$F$13,2,FALSE)</f>
        <v>SPM</v>
      </c>
      <c r="AO273" s="35" t="s">
        <v>14668</v>
      </c>
      <c r="AP273">
        <f>MATCH(AN273,Sheet2!$F$5:$F$18,0)</f>
        <v>6</v>
      </c>
      <c r="AQ273">
        <f>MATCH(AO273,Sheet2!$F$5:$K$5,0)</f>
        <v>6</v>
      </c>
      <c r="AR273" s="33">
        <f>INDEX(Sheet2!$F$5:$K$18,OPaL!AP273,OPaL!AQ273)</f>
        <v>0.15</v>
      </c>
      <c r="AS273" s="1">
        <f t="shared" si="14"/>
        <v>411590.39999999997</v>
      </c>
    </row>
    <row r="274" spans="1:45" x14ac:dyDescent="0.2">
      <c r="A274" s="11" t="s">
        <v>2072</v>
      </c>
      <c r="B274" s="11" t="s">
        <v>2073</v>
      </c>
      <c r="C274" s="11" t="s">
        <v>10104</v>
      </c>
      <c r="D274" s="21">
        <v>44599</v>
      </c>
      <c r="E274" s="21" t="s">
        <v>9697</v>
      </c>
      <c r="F274" s="21" t="s">
        <v>14659</v>
      </c>
      <c r="G274" s="11" t="s">
        <v>2</v>
      </c>
      <c r="H274" s="11" t="s">
        <v>350</v>
      </c>
      <c r="I274" s="11" t="s">
        <v>351</v>
      </c>
      <c r="J274" s="12">
        <v>1</v>
      </c>
      <c r="K274" s="12">
        <v>483788.79999999999</v>
      </c>
      <c r="L274" s="12">
        <v>0</v>
      </c>
      <c r="M274" s="12">
        <v>0</v>
      </c>
      <c r="N274" s="12">
        <f t="shared" si="13"/>
        <v>483788.79999999999</v>
      </c>
      <c r="O274" s="11" t="s">
        <v>5</v>
      </c>
      <c r="P274" s="13">
        <v>0</v>
      </c>
      <c r="Q274" s="11" t="s">
        <v>6</v>
      </c>
      <c r="R274" s="13">
        <v>0</v>
      </c>
      <c r="S274" s="13">
        <v>0</v>
      </c>
      <c r="T274" s="11" t="s">
        <v>7</v>
      </c>
      <c r="U274" s="11" t="s">
        <v>8</v>
      </c>
      <c r="V274" s="15">
        <v>0</v>
      </c>
      <c r="W274" s="13">
        <v>0</v>
      </c>
      <c r="X274" s="15">
        <v>0</v>
      </c>
      <c r="Y274" s="15">
        <v>0</v>
      </c>
      <c r="Z274" s="13">
        <v>0</v>
      </c>
      <c r="AA274" s="15">
        <v>0</v>
      </c>
      <c r="AB274" s="13">
        <v>0</v>
      </c>
      <c r="AC274" s="15">
        <v>0</v>
      </c>
      <c r="AD274" s="13">
        <v>0</v>
      </c>
      <c r="AE274" s="15">
        <v>0</v>
      </c>
      <c r="AF274" s="13">
        <v>0</v>
      </c>
      <c r="AG274" s="15">
        <v>0</v>
      </c>
      <c r="AH274" s="13">
        <v>0</v>
      </c>
      <c r="AI274" s="15">
        <v>0</v>
      </c>
      <c r="AJ274" s="11" t="s">
        <v>352</v>
      </c>
      <c r="AK274" s="11" t="s">
        <v>13</v>
      </c>
      <c r="AL274" s="22">
        <f t="shared" si="12"/>
        <v>693</v>
      </c>
      <c r="AM274" s="11" t="str">
        <f>VLOOKUP(O274,Sheet2!$D$6:$E$14,2,FALSE)</f>
        <v>Spare parts</v>
      </c>
      <c r="AN274" s="11" t="str">
        <f>VLOOKUP(F274,Sheet2!$E$10:$F$13,2,FALSE)</f>
        <v>SPM</v>
      </c>
      <c r="AO274" s="35" t="s">
        <v>14668</v>
      </c>
      <c r="AP274">
        <f>MATCH(AN274,Sheet2!$F$5:$F$18,0)</f>
        <v>6</v>
      </c>
      <c r="AQ274">
        <f>MATCH(AO274,Sheet2!$F$5:$K$5,0)</f>
        <v>6</v>
      </c>
      <c r="AR274" s="33">
        <f>INDEX(Sheet2!$F$5:$K$18,OPaL!AP274,OPaL!AQ274)</f>
        <v>0.15</v>
      </c>
      <c r="AS274" s="1">
        <f t="shared" si="14"/>
        <v>411220.47999999998</v>
      </c>
    </row>
    <row r="275" spans="1:45" x14ac:dyDescent="0.2">
      <c r="A275" s="11" t="s">
        <v>5753</v>
      </c>
      <c r="B275" s="11" t="s">
        <v>5754</v>
      </c>
      <c r="C275" s="11" t="s">
        <v>10105</v>
      </c>
      <c r="D275" s="21">
        <v>43669</v>
      </c>
      <c r="E275" s="21" t="s">
        <v>9697</v>
      </c>
      <c r="F275" s="21" t="s">
        <v>14658</v>
      </c>
      <c r="G275" s="11" t="s">
        <v>2</v>
      </c>
      <c r="H275" s="11" t="s">
        <v>16</v>
      </c>
      <c r="I275" s="11" t="s">
        <v>4</v>
      </c>
      <c r="J275" s="12">
        <v>9</v>
      </c>
      <c r="K275" s="12">
        <v>482952.8</v>
      </c>
      <c r="L275" s="12">
        <v>0</v>
      </c>
      <c r="M275" s="12">
        <v>0</v>
      </c>
      <c r="N275" s="12">
        <f t="shared" si="13"/>
        <v>482952.8</v>
      </c>
      <c r="O275" s="11" t="s">
        <v>5</v>
      </c>
      <c r="P275" s="13">
        <v>0</v>
      </c>
      <c r="Q275" s="11" t="s">
        <v>6</v>
      </c>
      <c r="R275" s="13">
        <v>0</v>
      </c>
      <c r="S275" s="13">
        <v>0</v>
      </c>
      <c r="T275" s="11" t="s">
        <v>7</v>
      </c>
      <c r="U275" s="11" t="s">
        <v>8</v>
      </c>
      <c r="V275" s="15">
        <v>0</v>
      </c>
      <c r="W275" s="13">
        <v>0</v>
      </c>
      <c r="X275" s="15">
        <v>0</v>
      </c>
      <c r="Y275" s="15">
        <v>0</v>
      </c>
      <c r="Z275" s="13">
        <v>0</v>
      </c>
      <c r="AA275" s="15">
        <v>0</v>
      </c>
      <c r="AB275" s="13">
        <v>0</v>
      </c>
      <c r="AC275" s="15">
        <v>0</v>
      </c>
      <c r="AD275" s="13">
        <v>0</v>
      </c>
      <c r="AE275" s="15">
        <v>0</v>
      </c>
      <c r="AF275" s="13">
        <v>0</v>
      </c>
      <c r="AG275" s="15">
        <v>0</v>
      </c>
      <c r="AH275" s="13">
        <v>0</v>
      </c>
      <c r="AI275" s="15">
        <v>0</v>
      </c>
      <c r="AJ275" s="11" t="s">
        <v>17</v>
      </c>
      <c r="AK275" s="11" t="s">
        <v>1398</v>
      </c>
      <c r="AL275" s="22">
        <f t="shared" si="12"/>
        <v>1623</v>
      </c>
      <c r="AM275" s="11" t="str">
        <f>VLOOKUP(O275,Sheet2!$D$6:$E$14,2,FALSE)</f>
        <v>Spare parts</v>
      </c>
      <c r="AN275" s="11" t="str">
        <f>VLOOKUP(F275,Sheet2!$E$10:$F$13,2,FALSE)</f>
        <v>SPE</v>
      </c>
      <c r="AO275" s="35" t="s">
        <v>14668</v>
      </c>
      <c r="AP275">
        <f>MATCH(AN275,Sheet2!$F$5:$F$18,0)</f>
        <v>7</v>
      </c>
      <c r="AQ275">
        <f>MATCH(AO275,Sheet2!$F$5:$K$5,0)</f>
        <v>6</v>
      </c>
      <c r="AR275" s="33">
        <f>INDEX(Sheet2!$F$5:$K$18,OPaL!AP275,OPaL!AQ275)</f>
        <v>0.15</v>
      </c>
      <c r="AS275" s="1">
        <f t="shared" si="14"/>
        <v>410509.88</v>
      </c>
    </row>
    <row r="276" spans="1:45" x14ac:dyDescent="0.2">
      <c r="A276" s="11" t="s">
        <v>9480</v>
      </c>
      <c r="B276" s="11" t="s">
        <v>9481</v>
      </c>
      <c r="C276" s="11" t="s">
        <v>10106</v>
      </c>
      <c r="D276" s="21">
        <v>45260</v>
      </c>
      <c r="E276" s="21" t="s">
        <v>9715</v>
      </c>
      <c r="F276" s="21" t="s">
        <v>14659</v>
      </c>
      <c r="G276" s="11" t="s">
        <v>2</v>
      </c>
      <c r="H276" s="11" t="s">
        <v>8235</v>
      </c>
      <c r="I276" s="11" t="s">
        <v>9482</v>
      </c>
      <c r="J276" s="12">
        <v>895.50300000000004</v>
      </c>
      <c r="K276" s="12">
        <v>482354.25</v>
      </c>
      <c r="L276" s="12">
        <v>0</v>
      </c>
      <c r="M276" s="12">
        <v>0</v>
      </c>
      <c r="N276" s="12">
        <f t="shared" si="13"/>
        <v>482354.25</v>
      </c>
      <c r="O276" s="11" t="s">
        <v>8227</v>
      </c>
      <c r="P276" s="13">
        <v>0</v>
      </c>
      <c r="Q276" s="11" t="s">
        <v>6</v>
      </c>
      <c r="R276" s="14">
        <v>0</v>
      </c>
      <c r="S276" s="14">
        <v>0</v>
      </c>
      <c r="T276" s="11" t="s">
        <v>7</v>
      </c>
      <c r="U276" s="11" t="s">
        <v>8</v>
      </c>
      <c r="V276" s="15">
        <v>0</v>
      </c>
      <c r="W276" s="14">
        <v>0</v>
      </c>
      <c r="X276" s="15">
        <v>0</v>
      </c>
      <c r="Y276" s="15">
        <v>0</v>
      </c>
      <c r="Z276" s="14">
        <v>0</v>
      </c>
      <c r="AA276" s="15">
        <v>0</v>
      </c>
      <c r="AB276" s="14">
        <v>0</v>
      </c>
      <c r="AC276" s="15">
        <v>0</v>
      </c>
      <c r="AD276" s="14">
        <v>0</v>
      </c>
      <c r="AE276" s="15">
        <v>0</v>
      </c>
      <c r="AF276" s="14">
        <v>0</v>
      </c>
      <c r="AG276" s="15">
        <v>0</v>
      </c>
      <c r="AH276" s="14">
        <v>0</v>
      </c>
      <c r="AI276" s="15">
        <v>0</v>
      </c>
      <c r="AJ276" s="11" t="s">
        <v>8237</v>
      </c>
      <c r="AK276" s="11" t="s">
        <v>8238</v>
      </c>
      <c r="AL276" s="22">
        <f t="shared" si="12"/>
        <v>32</v>
      </c>
      <c r="AM276" s="11" t="str">
        <f>VLOOKUP(O276,Sheet2!$D$6:$E$14,2,FALSE)</f>
        <v>Consumables</v>
      </c>
      <c r="AN276" s="11" t="str">
        <f>VLOOKUP(F276,Sheet2!$E$15:$F$18,2,FALSE)</f>
        <v>CM</v>
      </c>
      <c r="AO276" s="35" t="s">
        <v>14664</v>
      </c>
      <c r="AP276">
        <f>MATCH(AN276,Sheet2!$F$5:$F$18,0)</f>
        <v>13</v>
      </c>
      <c r="AQ276">
        <f>MATCH(AO276,Sheet2!$F$5:$K$5,0)</f>
        <v>2</v>
      </c>
      <c r="AR276" s="33">
        <f>INDEX(Sheet2!$F$5:$K$18,OPaL!AP276,OPaL!AQ276)</f>
        <v>0</v>
      </c>
      <c r="AS276" s="1">
        <f t="shared" si="14"/>
        <v>482354.25</v>
      </c>
    </row>
    <row r="277" spans="1:45" x14ac:dyDescent="0.2">
      <c r="A277" s="11" t="s">
        <v>1423</v>
      </c>
      <c r="B277" s="11" t="s">
        <v>1424</v>
      </c>
      <c r="C277" s="11" t="s">
        <v>10107</v>
      </c>
      <c r="D277" s="21">
        <v>42550</v>
      </c>
      <c r="E277" s="21" t="s">
        <v>9716</v>
      </c>
      <c r="F277" s="21" t="s">
        <v>14658</v>
      </c>
      <c r="G277" s="11" t="s">
        <v>2</v>
      </c>
      <c r="H277" s="11" t="s">
        <v>16</v>
      </c>
      <c r="I277" s="11" t="s">
        <v>4</v>
      </c>
      <c r="J277" s="12">
        <v>2</v>
      </c>
      <c r="K277" s="12">
        <v>476964</v>
      </c>
      <c r="L277" s="12">
        <v>0</v>
      </c>
      <c r="M277" s="12">
        <v>0</v>
      </c>
      <c r="N277" s="12">
        <f t="shared" si="13"/>
        <v>476964</v>
      </c>
      <c r="O277" s="11" t="s">
        <v>5</v>
      </c>
      <c r="P277" s="13">
        <v>0</v>
      </c>
      <c r="Q277" s="11" t="s">
        <v>6</v>
      </c>
      <c r="R277" s="13">
        <v>0</v>
      </c>
      <c r="S277" s="13">
        <v>0</v>
      </c>
      <c r="T277" s="11" t="s">
        <v>7</v>
      </c>
      <c r="U277" s="11" t="s">
        <v>8</v>
      </c>
      <c r="V277" s="15">
        <v>0</v>
      </c>
      <c r="W277" s="13">
        <v>0</v>
      </c>
      <c r="X277" s="15">
        <v>0</v>
      </c>
      <c r="Y277" s="15">
        <v>0</v>
      </c>
      <c r="Z277" s="13">
        <v>0</v>
      </c>
      <c r="AA277" s="15">
        <v>0</v>
      </c>
      <c r="AB277" s="13">
        <v>0</v>
      </c>
      <c r="AC277" s="15">
        <v>0</v>
      </c>
      <c r="AD277" s="13">
        <v>0</v>
      </c>
      <c r="AE277" s="15">
        <v>0</v>
      </c>
      <c r="AF277" s="13">
        <v>0</v>
      </c>
      <c r="AG277" s="15">
        <v>0</v>
      </c>
      <c r="AH277" s="13">
        <v>0</v>
      </c>
      <c r="AI277" s="15">
        <v>0</v>
      </c>
      <c r="AJ277" s="11" t="s">
        <v>17</v>
      </c>
      <c r="AK277" s="11" t="s">
        <v>1398</v>
      </c>
      <c r="AL277" s="22">
        <f t="shared" si="12"/>
        <v>2742</v>
      </c>
      <c r="AM277" s="11" t="str">
        <f>VLOOKUP(O277,Sheet2!$D$6:$E$14,2,FALSE)</f>
        <v>Spare parts</v>
      </c>
      <c r="AN277" s="11" t="str">
        <f>VLOOKUP(F277,Sheet2!$E$10:$F$13,2,FALSE)</f>
        <v>SPE</v>
      </c>
      <c r="AO277" s="35" t="s">
        <v>14668</v>
      </c>
      <c r="AP277">
        <f>MATCH(AN277,Sheet2!$F$5:$F$18,0)</f>
        <v>7</v>
      </c>
      <c r="AQ277">
        <f>MATCH(AO277,Sheet2!$F$5:$K$5,0)</f>
        <v>6</v>
      </c>
      <c r="AR277" s="33">
        <f>INDEX(Sheet2!$F$5:$K$18,OPaL!AP277,OPaL!AQ277)</f>
        <v>0.15</v>
      </c>
      <c r="AS277" s="1">
        <f t="shared" si="14"/>
        <v>405419.39999999997</v>
      </c>
    </row>
    <row r="278" spans="1:45" x14ac:dyDescent="0.2">
      <c r="A278" s="11" t="s">
        <v>6173</v>
      </c>
      <c r="B278" s="11" t="s">
        <v>6174</v>
      </c>
      <c r="C278" s="11" t="s">
        <v>10108</v>
      </c>
      <c r="D278" s="21">
        <v>42510</v>
      </c>
      <c r="E278" s="21" t="s">
        <v>9697</v>
      </c>
      <c r="F278" s="21" t="s">
        <v>14659</v>
      </c>
      <c r="G278" s="11" t="s">
        <v>2</v>
      </c>
      <c r="H278" s="11" t="s">
        <v>3</v>
      </c>
      <c r="I278" s="11" t="s">
        <v>4</v>
      </c>
      <c r="J278" s="12">
        <v>1</v>
      </c>
      <c r="K278" s="12">
        <v>476253.36</v>
      </c>
      <c r="L278" s="12">
        <v>0</v>
      </c>
      <c r="M278" s="12">
        <v>0</v>
      </c>
      <c r="N278" s="12">
        <f t="shared" si="13"/>
        <v>476253.36</v>
      </c>
      <c r="O278" s="11" t="s">
        <v>5</v>
      </c>
      <c r="P278" s="13">
        <v>0</v>
      </c>
      <c r="Q278" s="11" t="s">
        <v>6</v>
      </c>
      <c r="R278" s="13">
        <v>0</v>
      </c>
      <c r="S278" s="13">
        <v>0</v>
      </c>
      <c r="T278" s="11" t="s">
        <v>7</v>
      </c>
      <c r="U278" s="11" t="s">
        <v>8</v>
      </c>
      <c r="V278" s="15">
        <v>0</v>
      </c>
      <c r="W278" s="13">
        <v>0</v>
      </c>
      <c r="X278" s="15">
        <v>0</v>
      </c>
      <c r="Y278" s="15">
        <v>0</v>
      </c>
      <c r="Z278" s="13">
        <v>0</v>
      </c>
      <c r="AA278" s="15">
        <v>0</v>
      </c>
      <c r="AB278" s="13">
        <v>0</v>
      </c>
      <c r="AC278" s="15">
        <v>0</v>
      </c>
      <c r="AD278" s="13">
        <v>0</v>
      </c>
      <c r="AE278" s="15">
        <v>0</v>
      </c>
      <c r="AF278" s="13">
        <v>0</v>
      </c>
      <c r="AG278" s="15">
        <v>0</v>
      </c>
      <c r="AH278" s="13">
        <v>0</v>
      </c>
      <c r="AI278" s="15">
        <v>0</v>
      </c>
      <c r="AJ278" s="11" t="s">
        <v>9</v>
      </c>
      <c r="AK278" s="11" t="s">
        <v>13</v>
      </c>
      <c r="AL278" s="22">
        <f t="shared" si="12"/>
        <v>2782</v>
      </c>
      <c r="AM278" s="11" t="str">
        <f>VLOOKUP(O278,Sheet2!$D$6:$E$14,2,FALSE)</f>
        <v>Spare parts</v>
      </c>
      <c r="AN278" s="11" t="str">
        <f>VLOOKUP(F278,Sheet2!$E$10:$F$13,2,FALSE)</f>
        <v>SPM</v>
      </c>
      <c r="AO278" s="35" t="s">
        <v>14668</v>
      </c>
      <c r="AP278">
        <f>MATCH(AN278,Sheet2!$F$5:$F$18,0)</f>
        <v>6</v>
      </c>
      <c r="AQ278">
        <f>MATCH(AO278,Sheet2!$F$5:$K$5,0)</f>
        <v>6</v>
      </c>
      <c r="AR278" s="33">
        <f>INDEX(Sheet2!$F$5:$K$18,OPaL!AP278,OPaL!AQ278)</f>
        <v>0.15</v>
      </c>
      <c r="AS278" s="1">
        <f t="shared" si="14"/>
        <v>404815.35599999997</v>
      </c>
    </row>
    <row r="279" spans="1:45" x14ac:dyDescent="0.2">
      <c r="A279" s="11" t="s">
        <v>3931</v>
      </c>
      <c r="B279" s="11" t="s">
        <v>3932</v>
      </c>
      <c r="C279" s="11" t="s">
        <v>10109</v>
      </c>
      <c r="D279" s="21">
        <v>42784</v>
      </c>
      <c r="E279" s="21" t="s">
        <v>9697</v>
      </c>
      <c r="F279" s="21" t="s">
        <v>14659</v>
      </c>
      <c r="G279" s="11" t="s">
        <v>2</v>
      </c>
      <c r="H279" s="11" t="s">
        <v>16</v>
      </c>
      <c r="I279" s="11" t="s">
        <v>351</v>
      </c>
      <c r="J279" s="12">
        <v>1</v>
      </c>
      <c r="K279" s="12">
        <v>474554.32</v>
      </c>
      <c r="L279" s="12">
        <v>0</v>
      </c>
      <c r="M279" s="12">
        <v>0</v>
      </c>
      <c r="N279" s="12">
        <f t="shared" si="13"/>
        <v>474554.32</v>
      </c>
      <c r="O279" s="11" t="s">
        <v>5</v>
      </c>
      <c r="P279" s="13">
        <v>0</v>
      </c>
      <c r="Q279" s="11" t="s">
        <v>6</v>
      </c>
      <c r="R279" s="13">
        <v>0</v>
      </c>
      <c r="S279" s="13">
        <v>0</v>
      </c>
      <c r="T279" s="11" t="s">
        <v>7</v>
      </c>
      <c r="U279" s="11" t="s">
        <v>8</v>
      </c>
      <c r="V279" s="15">
        <v>0</v>
      </c>
      <c r="W279" s="13">
        <v>0</v>
      </c>
      <c r="X279" s="15">
        <v>0</v>
      </c>
      <c r="Y279" s="15">
        <v>0</v>
      </c>
      <c r="Z279" s="13">
        <v>0</v>
      </c>
      <c r="AA279" s="15">
        <v>0</v>
      </c>
      <c r="AB279" s="13">
        <v>0</v>
      </c>
      <c r="AC279" s="15">
        <v>0</v>
      </c>
      <c r="AD279" s="13">
        <v>0</v>
      </c>
      <c r="AE279" s="15">
        <v>0</v>
      </c>
      <c r="AF279" s="13">
        <v>0</v>
      </c>
      <c r="AG279" s="15">
        <v>0</v>
      </c>
      <c r="AH279" s="13">
        <v>0</v>
      </c>
      <c r="AI279" s="15">
        <v>0</v>
      </c>
      <c r="AJ279" s="11" t="s">
        <v>17</v>
      </c>
      <c r="AK279" s="11" t="s">
        <v>1398</v>
      </c>
      <c r="AL279" s="22">
        <f t="shared" si="12"/>
        <v>2508</v>
      </c>
      <c r="AM279" s="11" t="str">
        <f>VLOOKUP(O279,Sheet2!$D$6:$E$14,2,FALSE)</f>
        <v>Spare parts</v>
      </c>
      <c r="AN279" s="11" t="str">
        <f>VLOOKUP(F279,Sheet2!$E$10:$F$13,2,FALSE)</f>
        <v>SPM</v>
      </c>
      <c r="AO279" s="35" t="s">
        <v>14668</v>
      </c>
      <c r="AP279">
        <f>MATCH(AN279,Sheet2!$F$5:$F$18,0)</f>
        <v>6</v>
      </c>
      <c r="AQ279">
        <f>MATCH(AO279,Sheet2!$F$5:$K$5,0)</f>
        <v>6</v>
      </c>
      <c r="AR279" s="33">
        <f>INDEX(Sheet2!$F$5:$K$18,OPaL!AP279,OPaL!AQ279)</f>
        <v>0.15</v>
      </c>
      <c r="AS279" s="1">
        <f t="shared" si="14"/>
        <v>403371.17200000002</v>
      </c>
    </row>
    <row r="280" spans="1:45" x14ac:dyDescent="0.2">
      <c r="A280" s="11" t="s">
        <v>5671</v>
      </c>
      <c r="B280" s="11" t="s">
        <v>5672</v>
      </c>
      <c r="C280" s="11" t="s">
        <v>10110</v>
      </c>
      <c r="D280" s="21">
        <v>43682</v>
      </c>
      <c r="E280" s="21" t="s">
        <v>9703</v>
      </c>
      <c r="F280" s="21" t="s">
        <v>14658</v>
      </c>
      <c r="G280" s="11" t="s">
        <v>2</v>
      </c>
      <c r="H280" s="11" t="s">
        <v>16</v>
      </c>
      <c r="I280" s="11" t="s">
        <v>4</v>
      </c>
      <c r="J280" s="12">
        <v>6</v>
      </c>
      <c r="K280" s="12">
        <v>474327.43</v>
      </c>
      <c r="L280" s="12">
        <v>0</v>
      </c>
      <c r="M280" s="12">
        <v>0</v>
      </c>
      <c r="N280" s="12">
        <f t="shared" si="13"/>
        <v>474327.43</v>
      </c>
      <c r="O280" s="11" t="s">
        <v>5</v>
      </c>
      <c r="P280" s="13">
        <v>0</v>
      </c>
      <c r="Q280" s="11" t="s">
        <v>6</v>
      </c>
      <c r="R280" s="13">
        <v>0</v>
      </c>
      <c r="S280" s="13">
        <v>0</v>
      </c>
      <c r="T280" s="11" t="s">
        <v>7</v>
      </c>
      <c r="U280" s="11" t="s">
        <v>8</v>
      </c>
      <c r="V280" s="15">
        <v>0</v>
      </c>
      <c r="W280" s="13">
        <v>0</v>
      </c>
      <c r="X280" s="15">
        <v>0</v>
      </c>
      <c r="Y280" s="15">
        <v>0</v>
      </c>
      <c r="Z280" s="13">
        <v>0</v>
      </c>
      <c r="AA280" s="15">
        <v>0</v>
      </c>
      <c r="AB280" s="13">
        <v>0</v>
      </c>
      <c r="AC280" s="15">
        <v>0</v>
      </c>
      <c r="AD280" s="13">
        <v>0</v>
      </c>
      <c r="AE280" s="15">
        <v>0</v>
      </c>
      <c r="AF280" s="13">
        <v>0</v>
      </c>
      <c r="AG280" s="15">
        <v>0</v>
      </c>
      <c r="AH280" s="13">
        <v>0</v>
      </c>
      <c r="AI280" s="15">
        <v>0</v>
      </c>
      <c r="AJ280" s="11" t="s">
        <v>17</v>
      </c>
      <c r="AK280" s="11" t="s">
        <v>1398</v>
      </c>
      <c r="AL280" s="22">
        <f t="shared" si="12"/>
        <v>1610</v>
      </c>
      <c r="AM280" s="11" t="str">
        <f>VLOOKUP(O280,Sheet2!$D$6:$E$14,2,FALSE)</f>
        <v>Spare parts</v>
      </c>
      <c r="AN280" s="11" t="str">
        <f>VLOOKUP(F280,Sheet2!$E$10:$F$13,2,FALSE)</f>
        <v>SPE</v>
      </c>
      <c r="AO280" s="35" t="s">
        <v>14668</v>
      </c>
      <c r="AP280">
        <f>MATCH(AN280,Sheet2!$F$5:$F$18,0)</f>
        <v>7</v>
      </c>
      <c r="AQ280">
        <f>MATCH(AO280,Sheet2!$F$5:$K$5,0)</f>
        <v>6</v>
      </c>
      <c r="AR280" s="33">
        <f>INDEX(Sheet2!$F$5:$K$18,OPaL!AP280,OPaL!AQ280)</f>
        <v>0.15</v>
      </c>
      <c r="AS280" s="1">
        <f t="shared" si="14"/>
        <v>403178.31549999997</v>
      </c>
    </row>
    <row r="281" spans="1:45" x14ac:dyDescent="0.2">
      <c r="A281" s="11" t="s">
        <v>938</v>
      </c>
      <c r="B281" s="11" t="s">
        <v>939</v>
      </c>
      <c r="C281" s="11" t="s">
        <v>10111</v>
      </c>
      <c r="D281" s="21">
        <v>43217</v>
      </c>
      <c r="E281" s="21" t="s">
        <v>9697</v>
      </c>
      <c r="F281" s="21" t="s">
        <v>14659</v>
      </c>
      <c r="G281" s="11" t="s">
        <v>2</v>
      </c>
      <c r="H281" s="11" t="s">
        <v>16</v>
      </c>
      <c r="I281" s="11" t="s">
        <v>351</v>
      </c>
      <c r="J281" s="13">
        <v>2</v>
      </c>
      <c r="K281" s="12">
        <v>472216.05</v>
      </c>
      <c r="L281" s="12">
        <v>0</v>
      </c>
      <c r="M281" s="12">
        <v>0</v>
      </c>
      <c r="N281" s="12">
        <f t="shared" si="13"/>
        <v>472216.05</v>
      </c>
      <c r="O281" s="11" t="s">
        <v>5</v>
      </c>
      <c r="P281" s="13">
        <v>0</v>
      </c>
      <c r="Q281" s="11" t="s">
        <v>6</v>
      </c>
      <c r="R281" s="13">
        <v>0</v>
      </c>
      <c r="S281" s="13">
        <v>0</v>
      </c>
      <c r="T281" s="11" t="s">
        <v>7</v>
      </c>
      <c r="U281" s="11" t="s">
        <v>8</v>
      </c>
      <c r="V281" s="15">
        <v>0</v>
      </c>
      <c r="W281" s="13">
        <v>0</v>
      </c>
      <c r="X281" s="15">
        <v>0</v>
      </c>
      <c r="Y281" s="15">
        <v>0</v>
      </c>
      <c r="Z281" s="13">
        <v>0</v>
      </c>
      <c r="AA281" s="15">
        <v>0</v>
      </c>
      <c r="AB281" s="13">
        <v>0</v>
      </c>
      <c r="AC281" s="15">
        <v>0</v>
      </c>
      <c r="AD281" s="13">
        <v>0</v>
      </c>
      <c r="AE281" s="15">
        <v>0</v>
      </c>
      <c r="AF281" s="13">
        <v>0</v>
      </c>
      <c r="AG281" s="15">
        <v>0</v>
      </c>
      <c r="AH281" s="13">
        <v>0</v>
      </c>
      <c r="AI281" s="15">
        <v>0</v>
      </c>
      <c r="AJ281" s="11" t="s">
        <v>17</v>
      </c>
      <c r="AK281" s="11" t="s">
        <v>13</v>
      </c>
      <c r="AL281" s="22">
        <f t="shared" si="12"/>
        <v>2075</v>
      </c>
      <c r="AM281" s="11" t="str">
        <f>VLOOKUP(O281,Sheet2!$D$6:$E$14,2,FALSE)</f>
        <v>Spare parts</v>
      </c>
      <c r="AN281" s="11" t="str">
        <f>VLOOKUP(F281,Sheet2!$E$10:$F$13,2,FALSE)</f>
        <v>SPM</v>
      </c>
      <c r="AO281" s="35" t="s">
        <v>14668</v>
      </c>
      <c r="AP281">
        <f>MATCH(AN281,Sheet2!$F$5:$F$18,0)</f>
        <v>6</v>
      </c>
      <c r="AQ281">
        <f>MATCH(AO281,Sheet2!$F$5:$K$5,0)</f>
        <v>6</v>
      </c>
      <c r="AR281" s="33">
        <f>INDEX(Sheet2!$F$5:$K$18,OPaL!AP281,OPaL!AQ281)</f>
        <v>0.15</v>
      </c>
      <c r="AS281" s="1">
        <f t="shared" si="14"/>
        <v>401383.64249999996</v>
      </c>
    </row>
    <row r="282" spans="1:45" x14ac:dyDescent="0.2">
      <c r="A282" s="11" t="s">
        <v>944</v>
      </c>
      <c r="B282" s="11" t="s">
        <v>945</v>
      </c>
      <c r="C282" s="11" t="s">
        <v>10112</v>
      </c>
      <c r="D282" s="21">
        <v>43217</v>
      </c>
      <c r="E282" s="21" t="s">
        <v>9697</v>
      </c>
      <c r="F282" s="21" t="s">
        <v>14659</v>
      </c>
      <c r="G282" s="11" t="s">
        <v>2</v>
      </c>
      <c r="H282" s="11" t="s">
        <v>16</v>
      </c>
      <c r="I282" s="11" t="s">
        <v>351</v>
      </c>
      <c r="J282" s="13">
        <v>2</v>
      </c>
      <c r="K282" s="12">
        <v>472216.05</v>
      </c>
      <c r="L282" s="12">
        <v>0</v>
      </c>
      <c r="M282" s="12">
        <v>0</v>
      </c>
      <c r="N282" s="12">
        <f t="shared" si="13"/>
        <v>472216.05</v>
      </c>
      <c r="O282" s="11" t="s">
        <v>5</v>
      </c>
      <c r="P282" s="13">
        <v>0</v>
      </c>
      <c r="Q282" s="11" t="s">
        <v>6</v>
      </c>
      <c r="R282" s="13">
        <v>0</v>
      </c>
      <c r="S282" s="13">
        <v>0</v>
      </c>
      <c r="T282" s="11" t="s">
        <v>7</v>
      </c>
      <c r="U282" s="11" t="s">
        <v>8</v>
      </c>
      <c r="V282" s="15">
        <v>0</v>
      </c>
      <c r="W282" s="13">
        <v>0</v>
      </c>
      <c r="X282" s="15">
        <v>0</v>
      </c>
      <c r="Y282" s="15">
        <v>0</v>
      </c>
      <c r="Z282" s="13">
        <v>0</v>
      </c>
      <c r="AA282" s="15">
        <v>0</v>
      </c>
      <c r="AB282" s="13">
        <v>0</v>
      </c>
      <c r="AC282" s="15">
        <v>0</v>
      </c>
      <c r="AD282" s="13">
        <v>0</v>
      </c>
      <c r="AE282" s="15">
        <v>0</v>
      </c>
      <c r="AF282" s="13">
        <v>0</v>
      </c>
      <c r="AG282" s="15">
        <v>0</v>
      </c>
      <c r="AH282" s="13">
        <v>0</v>
      </c>
      <c r="AI282" s="15">
        <v>0</v>
      </c>
      <c r="AJ282" s="11" t="s">
        <v>17</v>
      </c>
      <c r="AK282" s="11" t="s">
        <v>13</v>
      </c>
      <c r="AL282" s="22">
        <f t="shared" si="12"/>
        <v>2075</v>
      </c>
      <c r="AM282" s="11" t="str">
        <f>VLOOKUP(O282,Sheet2!$D$6:$E$14,2,FALSE)</f>
        <v>Spare parts</v>
      </c>
      <c r="AN282" s="11" t="str">
        <f>VLOOKUP(F282,Sheet2!$E$10:$F$13,2,FALSE)</f>
        <v>SPM</v>
      </c>
      <c r="AO282" s="35" t="s">
        <v>14668</v>
      </c>
      <c r="AP282">
        <f>MATCH(AN282,Sheet2!$F$5:$F$18,0)</f>
        <v>6</v>
      </c>
      <c r="AQ282">
        <f>MATCH(AO282,Sheet2!$F$5:$K$5,0)</f>
        <v>6</v>
      </c>
      <c r="AR282" s="33">
        <f>INDEX(Sheet2!$F$5:$K$18,OPaL!AP282,OPaL!AQ282)</f>
        <v>0.15</v>
      </c>
      <c r="AS282" s="1">
        <f t="shared" si="14"/>
        <v>401383.64249999996</v>
      </c>
    </row>
    <row r="283" spans="1:45" x14ac:dyDescent="0.2">
      <c r="A283" s="11" t="s">
        <v>9470</v>
      </c>
      <c r="B283" s="11" t="s">
        <v>9471</v>
      </c>
      <c r="C283" s="11" t="s">
        <v>9884</v>
      </c>
      <c r="D283" s="21">
        <v>45260</v>
      </c>
      <c r="E283" s="21" t="s">
        <v>9694</v>
      </c>
      <c r="F283" s="21" t="s">
        <v>14657</v>
      </c>
      <c r="G283" s="11" t="s">
        <v>2</v>
      </c>
      <c r="H283" s="11" t="s">
        <v>8157</v>
      </c>
      <c r="I283" s="11" t="s">
        <v>1999</v>
      </c>
      <c r="J283" s="12">
        <v>400</v>
      </c>
      <c r="K283" s="12">
        <v>470874.25</v>
      </c>
      <c r="L283" s="12">
        <v>0</v>
      </c>
      <c r="M283" s="12">
        <v>0</v>
      </c>
      <c r="N283" s="12">
        <f t="shared" si="13"/>
        <v>470874.25</v>
      </c>
      <c r="O283" s="11" t="s">
        <v>8227</v>
      </c>
      <c r="P283" s="13">
        <v>0</v>
      </c>
      <c r="Q283" s="11" t="s">
        <v>6</v>
      </c>
      <c r="R283" s="13">
        <v>0</v>
      </c>
      <c r="S283" s="13">
        <v>0</v>
      </c>
      <c r="T283" s="11" t="s">
        <v>7</v>
      </c>
      <c r="U283" s="11" t="s">
        <v>8</v>
      </c>
      <c r="V283" s="15">
        <v>0</v>
      </c>
      <c r="W283" s="13">
        <v>0</v>
      </c>
      <c r="X283" s="15">
        <v>0</v>
      </c>
      <c r="Y283" s="15">
        <v>0</v>
      </c>
      <c r="Z283" s="13">
        <v>0</v>
      </c>
      <c r="AA283" s="15">
        <v>0</v>
      </c>
      <c r="AB283" s="13">
        <v>0</v>
      </c>
      <c r="AC283" s="15">
        <v>0</v>
      </c>
      <c r="AD283" s="13">
        <v>0</v>
      </c>
      <c r="AE283" s="15">
        <v>0</v>
      </c>
      <c r="AF283" s="13">
        <v>0</v>
      </c>
      <c r="AG283" s="15">
        <v>0</v>
      </c>
      <c r="AH283" s="13">
        <v>0</v>
      </c>
      <c r="AI283" s="15">
        <v>0</v>
      </c>
      <c r="AJ283" s="11" t="s">
        <v>8158</v>
      </c>
      <c r="AK283" s="11" t="s">
        <v>2554</v>
      </c>
      <c r="AL283" s="22">
        <f t="shared" si="12"/>
        <v>32</v>
      </c>
      <c r="AM283" s="11" t="str">
        <f>VLOOKUP(O283,Sheet2!$D$6:$E$14,2,FALSE)</f>
        <v>Consumables</v>
      </c>
      <c r="AN283" s="11" t="str">
        <f>VLOOKUP(F283,Sheet2!$E$15:$F$18,2,FALSE)</f>
        <v>CO</v>
      </c>
      <c r="AO283" s="35" t="s">
        <v>14664</v>
      </c>
      <c r="AP283">
        <f>MATCH(AN283,Sheet2!$F$5:$F$18,0)</f>
        <v>12</v>
      </c>
      <c r="AQ283">
        <f>MATCH(AO283,Sheet2!$F$5:$K$5,0)</f>
        <v>2</v>
      </c>
      <c r="AR283" s="33">
        <f>INDEX(Sheet2!$F$5:$K$18,OPaL!AP283,OPaL!AQ283)</f>
        <v>0</v>
      </c>
      <c r="AS283" s="1">
        <f t="shared" si="14"/>
        <v>470874.25</v>
      </c>
    </row>
    <row r="284" spans="1:45" x14ac:dyDescent="0.2">
      <c r="A284" s="11" t="s">
        <v>5323</v>
      </c>
      <c r="B284" s="11" t="s">
        <v>5324</v>
      </c>
      <c r="C284" s="11" t="s">
        <v>10113</v>
      </c>
      <c r="D284" s="21">
        <v>43003</v>
      </c>
      <c r="E284" s="21" t="s">
        <v>9717</v>
      </c>
      <c r="F284" s="21" t="s">
        <v>14658</v>
      </c>
      <c r="G284" s="11" t="s">
        <v>2</v>
      </c>
      <c r="H284" s="11" t="s">
        <v>16</v>
      </c>
      <c r="I284" s="11" t="s">
        <v>4</v>
      </c>
      <c r="J284" s="12">
        <v>1</v>
      </c>
      <c r="K284" s="12">
        <v>467289.06</v>
      </c>
      <c r="L284" s="12">
        <v>0</v>
      </c>
      <c r="M284" s="12">
        <v>0</v>
      </c>
      <c r="N284" s="12">
        <f t="shared" si="13"/>
        <v>467289.06</v>
      </c>
      <c r="O284" s="11" t="s">
        <v>5</v>
      </c>
      <c r="P284" s="13">
        <v>0</v>
      </c>
      <c r="Q284" s="11" t="s">
        <v>6</v>
      </c>
      <c r="R284" s="13">
        <v>0</v>
      </c>
      <c r="S284" s="13">
        <v>0</v>
      </c>
      <c r="T284" s="11" t="s">
        <v>7</v>
      </c>
      <c r="U284" s="11" t="s">
        <v>8</v>
      </c>
      <c r="V284" s="15">
        <v>0</v>
      </c>
      <c r="W284" s="13">
        <v>0</v>
      </c>
      <c r="X284" s="15">
        <v>0</v>
      </c>
      <c r="Y284" s="15">
        <v>0</v>
      </c>
      <c r="Z284" s="13">
        <v>0</v>
      </c>
      <c r="AA284" s="15">
        <v>0</v>
      </c>
      <c r="AB284" s="13">
        <v>0</v>
      </c>
      <c r="AC284" s="15">
        <v>0</v>
      </c>
      <c r="AD284" s="13">
        <v>0</v>
      </c>
      <c r="AE284" s="15">
        <v>0</v>
      </c>
      <c r="AF284" s="13">
        <v>0</v>
      </c>
      <c r="AG284" s="15">
        <v>0</v>
      </c>
      <c r="AH284" s="13">
        <v>0</v>
      </c>
      <c r="AI284" s="15">
        <v>0</v>
      </c>
      <c r="AJ284" s="11" t="s">
        <v>17</v>
      </c>
      <c r="AK284" s="11" t="s">
        <v>1398</v>
      </c>
      <c r="AL284" s="22">
        <f t="shared" si="12"/>
        <v>2289</v>
      </c>
      <c r="AM284" s="11" t="str">
        <f>VLOOKUP(O284,Sheet2!$D$6:$E$14,2,FALSE)</f>
        <v>Spare parts</v>
      </c>
      <c r="AN284" s="11" t="str">
        <f>VLOOKUP(F284,Sheet2!$E$10:$F$13,2,FALSE)</f>
        <v>SPE</v>
      </c>
      <c r="AO284" s="35" t="s">
        <v>14668</v>
      </c>
      <c r="AP284">
        <f>MATCH(AN284,Sheet2!$F$5:$F$18,0)</f>
        <v>7</v>
      </c>
      <c r="AQ284">
        <f>MATCH(AO284,Sheet2!$F$5:$K$5,0)</f>
        <v>6</v>
      </c>
      <c r="AR284" s="33">
        <f>INDEX(Sheet2!$F$5:$K$18,OPaL!AP284,OPaL!AQ284)</f>
        <v>0.15</v>
      </c>
      <c r="AS284" s="1">
        <f t="shared" si="14"/>
        <v>397195.701</v>
      </c>
    </row>
    <row r="285" spans="1:45" x14ac:dyDescent="0.2">
      <c r="A285" s="11" t="s">
        <v>5729</v>
      </c>
      <c r="B285" s="11" t="s">
        <v>5730</v>
      </c>
      <c r="C285" s="11" t="s">
        <v>10114</v>
      </c>
      <c r="D285" s="21">
        <v>42550</v>
      </c>
      <c r="E285" s="21" t="s">
        <v>9718</v>
      </c>
      <c r="F285" s="21" t="s">
        <v>14658</v>
      </c>
      <c r="G285" s="11" t="s">
        <v>2</v>
      </c>
      <c r="H285" s="11" t="s">
        <v>16</v>
      </c>
      <c r="I285" s="11" t="s">
        <v>4</v>
      </c>
      <c r="J285" s="12">
        <v>10</v>
      </c>
      <c r="K285" s="12">
        <v>467280</v>
      </c>
      <c r="L285" s="12">
        <v>0</v>
      </c>
      <c r="M285" s="12">
        <v>0</v>
      </c>
      <c r="N285" s="12">
        <f t="shared" si="13"/>
        <v>467280</v>
      </c>
      <c r="O285" s="11" t="s">
        <v>5</v>
      </c>
      <c r="P285" s="13">
        <v>0</v>
      </c>
      <c r="Q285" s="11" t="s">
        <v>6</v>
      </c>
      <c r="R285" s="13">
        <v>0</v>
      </c>
      <c r="S285" s="13">
        <v>0</v>
      </c>
      <c r="T285" s="11" t="s">
        <v>7</v>
      </c>
      <c r="U285" s="11" t="s">
        <v>8</v>
      </c>
      <c r="V285" s="15">
        <v>0</v>
      </c>
      <c r="W285" s="13">
        <v>0</v>
      </c>
      <c r="X285" s="15">
        <v>0</v>
      </c>
      <c r="Y285" s="15">
        <v>0</v>
      </c>
      <c r="Z285" s="13">
        <v>0</v>
      </c>
      <c r="AA285" s="15">
        <v>0</v>
      </c>
      <c r="AB285" s="13">
        <v>0</v>
      </c>
      <c r="AC285" s="15">
        <v>0</v>
      </c>
      <c r="AD285" s="13">
        <v>0</v>
      </c>
      <c r="AE285" s="15">
        <v>0</v>
      </c>
      <c r="AF285" s="13">
        <v>0</v>
      </c>
      <c r="AG285" s="15">
        <v>0</v>
      </c>
      <c r="AH285" s="13">
        <v>0</v>
      </c>
      <c r="AI285" s="15">
        <v>0</v>
      </c>
      <c r="AJ285" s="11" t="s">
        <v>17</v>
      </c>
      <c r="AK285" s="11" t="s">
        <v>1398</v>
      </c>
      <c r="AL285" s="22">
        <f t="shared" si="12"/>
        <v>2742</v>
      </c>
      <c r="AM285" s="11" t="str">
        <f>VLOOKUP(O285,Sheet2!$D$6:$E$14,2,FALSE)</f>
        <v>Spare parts</v>
      </c>
      <c r="AN285" s="11" t="str">
        <f>VLOOKUP(F285,Sheet2!$E$10:$F$13,2,FALSE)</f>
        <v>SPE</v>
      </c>
      <c r="AO285" s="35" t="s">
        <v>14668</v>
      </c>
      <c r="AP285">
        <f>MATCH(AN285,Sheet2!$F$5:$F$18,0)</f>
        <v>7</v>
      </c>
      <c r="AQ285">
        <f>MATCH(AO285,Sheet2!$F$5:$K$5,0)</f>
        <v>6</v>
      </c>
      <c r="AR285" s="33">
        <f>INDEX(Sheet2!$F$5:$K$18,OPaL!AP285,OPaL!AQ285)</f>
        <v>0.15</v>
      </c>
      <c r="AS285" s="1">
        <f t="shared" si="14"/>
        <v>397188</v>
      </c>
    </row>
    <row r="286" spans="1:45" x14ac:dyDescent="0.2">
      <c r="A286" s="11" t="s">
        <v>1481</v>
      </c>
      <c r="B286" s="11" t="s">
        <v>1482</v>
      </c>
      <c r="C286" s="11" t="s">
        <v>10115</v>
      </c>
      <c r="D286" s="21">
        <v>43217</v>
      </c>
      <c r="E286" s="21" t="s">
        <v>9697</v>
      </c>
      <c r="F286" s="21" t="s">
        <v>14659</v>
      </c>
      <c r="G286" s="11" t="s">
        <v>2</v>
      </c>
      <c r="H286" s="11" t="s">
        <v>3</v>
      </c>
      <c r="I286" s="11" t="s">
        <v>4</v>
      </c>
      <c r="J286" s="12">
        <v>2</v>
      </c>
      <c r="K286" s="12">
        <v>465313.35</v>
      </c>
      <c r="L286" s="12">
        <v>0</v>
      </c>
      <c r="M286" s="12">
        <v>0</v>
      </c>
      <c r="N286" s="12">
        <f t="shared" si="13"/>
        <v>465313.35</v>
      </c>
      <c r="O286" s="11" t="s">
        <v>5</v>
      </c>
      <c r="P286" s="13">
        <v>0</v>
      </c>
      <c r="Q286" s="11" t="s">
        <v>6</v>
      </c>
      <c r="R286" s="13">
        <v>0</v>
      </c>
      <c r="S286" s="13">
        <v>0</v>
      </c>
      <c r="T286" s="11" t="s">
        <v>7</v>
      </c>
      <c r="U286" s="11" t="s">
        <v>8</v>
      </c>
      <c r="V286" s="15">
        <v>0</v>
      </c>
      <c r="W286" s="13">
        <v>0</v>
      </c>
      <c r="X286" s="15">
        <v>0</v>
      </c>
      <c r="Y286" s="15">
        <v>0</v>
      </c>
      <c r="Z286" s="13">
        <v>0</v>
      </c>
      <c r="AA286" s="15">
        <v>0</v>
      </c>
      <c r="AB286" s="13">
        <v>0</v>
      </c>
      <c r="AC286" s="15">
        <v>0</v>
      </c>
      <c r="AD286" s="13">
        <v>0</v>
      </c>
      <c r="AE286" s="15">
        <v>0</v>
      </c>
      <c r="AF286" s="13">
        <v>0</v>
      </c>
      <c r="AG286" s="15">
        <v>0</v>
      </c>
      <c r="AH286" s="13">
        <v>0</v>
      </c>
      <c r="AI286" s="15">
        <v>0</v>
      </c>
      <c r="AJ286" s="11" t="s">
        <v>9</v>
      </c>
      <c r="AK286" s="11" t="s">
        <v>10</v>
      </c>
      <c r="AL286" s="22">
        <f t="shared" si="12"/>
        <v>2075</v>
      </c>
      <c r="AM286" s="11" t="str">
        <f>VLOOKUP(O286,Sheet2!$D$6:$E$14,2,FALSE)</f>
        <v>Spare parts</v>
      </c>
      <c r="AN286" s="11" t="str">
        <f>VLOOKUP(F286,Sheet2!$E$10:$F$13,2,FALSE)</f>
        <v>SPM</v>
      </c>
      <c r="AO286" s="35" t="s">
        <v>14668</v>
      </c>
      <c r="AP286">
        <f>MATCH(AN286,Sheet2!$F$5:$F$18,0)</f>
        <v>6</v>
      </c>
      <c r="AQ286">
        <f>MATCH(AO286,Sheet2!$F$5:$K$5,0)</f>
        <v>6</v>
      </c>
      <c r="AR286" s="33">
        <f>INDEX(Sheet2!$F$5:$K$18,OPaL!AP286,OPaL!AQ286)</f>
        <v>0.15</v>
      </c>
      <c r="AS286" s="1">
        <f t="shared" si="14"/>
        <v>395516.34749999997</v>
      </c>
    </row>
    <row r="287" spans="1:45" x14ac:dyDescent="0.2">
      <c r="A287" s="11" t="s">
        <v>4439</v>
      </c>
      <c r="B287" s="11" t="s">
        <v>4440</v>
      </c>
      <c r="C287" s="11" t="s">
        <v>10116</v>
      </c>
      <c r="D287" s="21">
        <v>42963</v>
      </c>
      <c r="E287" s="21" t="s">
        <v>9697</v>
      </c>
      <c r="F287" s="21" t="s">
        <v>14659</v>
      </c>
      <c r="G287" s="11" t="s">
        <v>2</v>
      </c>
      <c r="H287" s="11" t="s">
        <v>16</v>
      </c>
      <c r="I287" s="11" t="s">
        <v>351</v>
      </c>
      <c r="J287" s="12">
        <v>1</v>
      </c>
      <c r="K287" s="12">
        <v>463348.03</v>
      </c>
      <c r="L287" s="12">
        <v>0</v>
      </c>
      <c r="M287" s="12">
        <v>0</v>
      </c>
      <c r="N287" s="12">
        <f t="shared" si="13"/>
        <v>463348.03</v>
      </c>
      <c r="O287" s="11" t="s">
        <v>5</v>
      </c>
      <c r="P287" s="13">
        <v>0</v>
      </c>
      <c r="Q287" s="11" t="s">
        <v>6</v>
      </c>
      <c r="R287" s="13">
        <v>0</v>
      </c>
      <c r="S287" s="13">
        <v>0</v>
      </c>
      <c r="T287" s="11" t="s">
        <v>7</v>
      </c>
      <c r="U287" s="11" t="s">
        <v>8</v>
      </c>
      <c r="V287" s="15">
        <v>0</v>
      </c>
      <c r="W287" s="13">
        <v>0</v>
      </c>
      <c r="X287" s="15">
        <v>0</v>
      </c>
      <c r="Y287" s="15">
        <v>0</v>
      </c>
      <c r="Z287" s="13">
        <v>0</v>
      </c>
      <c r="AA287" s="15">
        <v>0</v>
      </c>
      <c r="AB287" s="13">
        <v>0</v>
      </c>
      <c r="AC287" s="15">
        <v>0</v>
      </c>
      <c r="AD287" s="13">
        <v>0</v>
      </c>
      <c r="AE287" s="15">
        <v>0</v>
      </c>
      <c r="AF287" s="13">
        <v>0</v>
      </c>
      <c r="AG287" s="15">
        <v>0</v>
      </c>
      <c r="AH287" s="13">
        <v>0</v>
      </c>
      <c r="AI287" s="15">
        <v>0</v>
      </c>
      <c r="AJ287" s="11" t="s">
        <v>17</v>
      </c>
      <c r="AK287" s="11" t="s">
        <v>1398</v>
      </c>
      <c r="AL287" s="22">
        <f t="shared" si="12"/>
        <v>2329</v>
      </c>
      <c r="AM287" s="11" t="str">
        <f>VLOOKUP(O287,Sheet2!$D$6:$E$14,2,FALSE)</f>
        <v>Spare parts</v>
      </c>
      <c r="AN287" s="11" t="str">
        <f>VLOOKUP(F287,Sheet2!$E$10:$F$13,2,FALSE)</f>
        <v>SPM</v>
      </c>
      <c r="AO287" s="35" t="s">
        <v>14668</v>
      </c>
      <c r="AP287">
        <f>MATCH(AN287,Sheet2!$F$5:$F$18,0)</f>
        <v>6</v>
      </c>
      <c r="AQ287">
        <f>MATCH(AO287,Sheet2!$F$5:$K$5,0)</f>
        <v>6</v>
      </c>
      <c r="AR287" s="33">
        <f>INDEX(Sheet2!$F$5:$K$18,OPaL!AP287,OPaL!AQ287)</f>
        <v>0.15</v>
      </c>
      <c r="AS287" s="1">
        <f t="shared" si="14"/>
        <v>393845.82550000004</v>
      </c>
    </row>
    <row r="288" spans="1:45" x14ac:dyDescent="0.2">
      <c r="A288" s="11" t="s">
        <v>936</v>
      </c>
      <c r="B288" s="11" t="s">
        <v>937</v>
      </c>
      <c r="C288" s="11" t="s">
        <v>10117</v>
      </c>
      <c r="D288" s="21">
        <v>43217</v>
      </c>
      <c r="E288" s="21" t="s">
        <v>9697</v>
      </c>
      <c r="F288" s="21" t="s">
        <v>14659</v>
      </c>
      <c r="G288" s="11" t="s">
        <v>2</v>
      </c>
      <c r="H288" s="11" t="s">
        <v>16</v>
      </c>
      <c r="I288" s="11" t="s">
        <v>4</v>
      </c>
      <c r="J288" s="13">
        <v>1</v>
      </c>
      <c r="K288" s="12">
        <v>460698.91</v>
      </c>
      <c r="L288" s="12">
        <v>0</v>
      </c>
      <c r="M288" s="12">
        <v>0</v>
      </c>
      <c r="N288" s="12">
        <f t="shared" si="13"/>
        <v>460698.91</v>
      </c>
      <c r="O288" s="11" t="s">
        <v>5</v>
      </c>
      <c r="P288" s="13">
        <v>0</v>
      </c>
      <c r="Q288" s="11" t="s">
        <v>6</v>
      </c>
      <c r="R288" s="13">
        <v>0</v>
      </c>
      <c r="S288" s="13">
        <v>0</v>
      </c>
      <c r="T288" s="11" t="s">
        <v>7</v>
      </c>
      <c r="U288" s="11" t="s">
        <v>8</v>
      </c>
      <c r="V288" s="15">
        <v>0</v>
      </c>
      <c r="W288" s="13">
        <v>0</v>
      </c>
      <c r="X288" s="15">
        <v>0</v>
      </c>
      <c r="Y288" s="15">
        <v>0</v>
      </c>
      <c r="Z288" s="13">
        <v>0</v>
      </c>
      <c r="AA288" s="15">
        <v>0</v>
      </c>
      <c r="AB288" s="13">
        <v>0</v>
      </c>
      <c r="AC288" s="15">
        <v>0</v>
      </c>
      <c r="AD288" s="13">
        <v>0</v>
      </c>
      <c r="AE288" s="15">
        <v>0</v>
      </c>
      <c r="AF288" s="13">
        <v>0</v>
      </c>
      <c r="AG288" s="15">
        <v>0</v>
      </c>
      <c r="AH288" s="13">
        <v>0</v>
      </c>
      <c r="AI288" s="15">
        <v>0</v>
      </c>
      <c r="AJ288" s="11" t="s">
        <v>17</v>
      </c>
      <c r="AK288" s="11" t="s">
        <v>13</v>
      </c>
      <c r="AL288" s="22">
        <f t="shared" si="12"/>
        <v>2075</v>
      </c>
      <c r="AM288" s="11" t="str">
        <f>VLOOKUP(O288,Sheet2!$D$6:$E$14,2,FALSE)</f>
        <v>Spare parts</v>
      </c>
      <c r="AN288" s="11" t="str">
        <f>VLOOKUP(F288,Sheet2!$E$10:$F$13,2,FALSE)</f>
        <v>SPM</v>
      </c>
      <c r="AO288" s="35" t="s">
        <v>14668</v>
      </c>
      <c r="AP288">
        <f>MATCH(AN288,Sheet2!$F$5:$F$18,0)</f>
        <v>6</v>
      </c>
      <c r="AQ288">
        <f>MATCH(AO288,Sheet2!$F$5:$K$5,0)</f>
        <v>6</v>
      </c>
      <c r="AR288" s="33">
        <f>INDEX(Sheet2!$F$5:$K$18,OPaL!AP288,OPaL!AQ288)</f>
        <v>0.15</v>
      </c>
      <c r="AS288" s="1">
        <f t="shared" si="14"/>
        <v>391594.07349999994</v>
      </c>
    </row>
    <row r="289" spans="1:45" x14ac:dyDescent="0.2">
      <c r="A289" s="11" t="s">
        <v>8036</v>
      </c>
      <c r="B289" s="11" t="s">
        <v>8037</v>
      </c>
      <c r="C289" s="11" t="s">
        <v>10118</v>
      </c>
      <c r="D289" s="21">
        <v>44791</v>
      </c>
      <c r="E289" s="21" t="s">
        <v>9697</v>
      </c>
      <c r="F289" s="21" t="s">
        <v>14659</v>
      </c>
      <c r="G289" s="11" t="s">
        <v>2</v>
      </c>
      <c r="H289" s="11" t="s">
        <v>350</v>
      </c>
      <c r="I289" s="11" t="s">
        <v>4</v>
      </c>
      <c r="J289" s="12">
        <v>9</v>
      </c>
      <c r="K289" s="12">
        <v>453020.85</v>
      </c>
      <c r="L289" s="12">
        <v>0</v>
      </c>
      <c r="M289" s="12">
        <v>0</v>
      </c>
      <c r="N289" s="12">
        <f t="shared" si="13"/>
        <v>453020.85</v>
      </c>
      <c r="O289" s="11" t="s">
        <v>5</v>
      </c>
      <c r="P289" s="13">
        <v>0</v>
      </c>
      <c r="Q289" s="11" t="s">
        <v>6</v>
      </c>
      <c r="R289" s="13">
        <v>0</v>
      </c>
      <c r="S289" s="13">
        <v>0</v>
      </c>
      <c r="T289" s="11" t="s">
        <v>7</v>
      </c>
      <c r="U289" s="11" t="s">
        <v>8</v>
      </c>
      <c r="V289" s="15">
        <v>0</v>
      </c>
      <c r="W289" s="13">
        <v>0</v>
      </c>
      <c r="X289" s="15">
        <v>0</v>
      </c>
      <c r="Y289" s="15">
        <v>0</v>
      </c>
      <c r="Z289" s="13">
        <v>0</v>
      </c>
      <c r="AA289" s="15">
        <v>0</v>
      </c>
      <c r="AB289" s="13">
        <v>0</v>
      </c>
      <c r="AC289" s="15">
        <v>0</v>
      </c>
      <c r="AD289" s="13">
        <v>0</v>
      </c>
      <c r="AE289" s="15">
        <v>0</v>
      </c>
      <c r="AF289" s="13">
        <v>0</v>
      </c>
      <c r="AG289" s="15">
        <v>0</v>
      </c>
      <c r="AH289" s="13">
        <v>0</v>
      </c>
      <c r="AI289" s="15">
        <v>0</v>
      </c>
      <c r="AJ289" s="11" t="s">
        <v>352</v>
      </c>
      <c r="AK289" s="11" t="s">
        <v>13</v>
      </c>
      <c r="AL289" s="22">
        <f t="shared" si="12"/>
        <v>501</v>
      </c>
      <c r="AM289" s="11" t="str">
        <f>VLOOKUP(O289,Sheet2!$D$6:$E$14,2,FALSE)</f>
        <v>Spare parts</v>
      </c>
      <c r="AN289" s="11" t="str">
        <f>VLOOKUP(F289,Sheet2!$E$10:$F$13,2,FALSE)</f>
        <v>SPM</v>
      </c>
      <c r="AO289" s="35" t="s">
        <v>14668</v>
      </c>
      <c r="AP289">
        <f>MATCH(AN289,Sheet2!$F$5:$F$18,0)</f>
        <v>6</v>
      </c>
      <c r="AQ289">
        <f>MATCH(AO289,Sheet2!$F$5:$K$5,0)</f>
        <v>6</v>
      </c>
      <c r="AR289" s="33">
        <f>INDEX(Sheet2!$F$5:$K$18,OPaL!AP289,OPaL!AQ289)</f>
        <v>0.15</v>
      </c>
      <c r="AS289" s="1">
        <f t="shared" si="14"/>
        <v>385067.72249999997</v>
      </c>
    </row>
    <row r="290" spans="1:45" x14ac:dyDescent="0.2">
      <c r="A290" s="11" t="s">
        <v>8259</v>
      </c>
      <c r="B290" s="11" t="s">
        <v>8260</v>
      </c>
      <c r="C290" s="11" t="s">
        <v>10119</v>
      </c>
      <c r="D290" s="21">
        <v>43467</v>
      </c>
      <c r="E290" s="21" t="s">
        <v>9719</v>
      </c>
      <c r="F290" s="21" t="s">
        <v>14659</v>
      </c>
      <c r="G290" s="11" t="s">
        <v>2</v>
      </c>
      <c r="H290" s="11" t="s">
        <v>350</v>
      </c>
      <c r="I290" s="11" t="s">
        <v>8179</v>
      </c>
      <c r="J290" s="12">
        <v>3.08</v>
      </c>
      <c r="K290" s="12">
        <v>450604</v>
      </c>
      <c r="L290" s="12">
        <v>0</v>
      </c>
      <c r="M290" s="12">
        <v>0</v>
      </c>
      <c r="N290" s="12">
        <f t="shared" si="13"/>
        <v>450604</v>
      </c>
      <c r="O290" s="11" t="s">
        <v>8227</v>
      </c>
      <c r="P290" s="13">
        <v>0</v>
      </c>
      <c r="Q290" s="11" t="s">
        <v>6</v>
      </c>
      <c r="R290" s="14">
        <v>0</v>
      </c>
      <c r="S290" s="14">
        <v>0</v>
      </c>
      <c r="T290" s="11" t="s">
        <v>7</v>
      </c>
      <c r="U290" s="11" t="s">
        <v>8</v>
      </c>
      <c r="V290" s="15">
        <v>0</v>
      </c>
      <c r="W290" s="14">
        <v>0</v>
      </c>
      <c r="X290" s="15">
        <v>0</v>
      </c>
      <c r="Y290" s="15">
        <v>0</v>
      </c>
      <c r="Z290" s="14">
        <v>0</v>
      </c>
      <c r="AA290" s="15">
        <v>0</v>
      </c>
      <c r="AB290" s="14">
        <v>0</v>
      </c>
      <c r="AC290" s="15">
        <v>0</v>
      </c>
      <c r="AD290" s="14">
        <v>0</v>
      </c>
      <c r="AE290" s="15">
        <v>0</v>
      </c>
      <c r="AF290" s="14">
        <v>0</v>
      </c>
      <c r="AG290" s="15">
        <v>0</v>
      </c>
      <c r="AH290" s="14">
        <v>0</v>
      </c>
      <c r="AI290" s="15">
        <v>0</v>
      </c>
      <c r="AJ290" s="11" t="s">
        <v>352</v>
      </c>
      <c r="AK290" s="11" t="s">
        <v>8163</v>
      </c>
      <c r="AL290" s="22">
        <f t="shared" si="12"/>
        <v>1825</v>
      </c>
      <c r="AM290" s="11" t="str">
        <f>VLOOKUP(O290,Sheet2!$D$6:$E$14,2,FALSE)</f>
        <v>Consumables</v>
      </c>
      <c r="AN290" s="11" t="str">
        <f>VLOOKUP(F290,Sheet2!$E$15:$F$18,2,FALSE)</f>
        <v>CM</v>
      </c>
      <c r="AO290" s="35" t="s">
        <v>14668</v>
      </c>
      <c r="AP290">
        <f>MATCH(AN290,Sheet2!$F$5:$F$18,0)</f>
        <v>13</v>
      </c>
      <c r="AQ290">
        <f>MATCH(AO290,Sheet2!$F$5:$K$5,0)</f>
        <v>6</v>
      </c>
      <c r="AR290" s="33">
        <f>INDEX(Sheet2!$F$5:$K$18,OPaL!AP290,OPaL!AQ290)</f>
        <v>0.2</v>
      </c>
      <c r="AS290" s="1">
        <f t="shared" si="14"/>
        <v>360483.2</v>
      </c>
    </row>
    <row r="291" spans="1:45" x14ac:dyDescent="0.2">
      <c r="A291" s="11" t="s">
        <v>6557</v>
      </c>
      <c r="B291" s="11" t="s">
        <v>6558</v>
      </c>
      <c r="C291" s="11" t="s">
        <v>10120</v>
      </c>
      <c r="D291" s="21">
        <v>42941</v>
      </c>
      <c r="E291" s="21" t="s">
        <v>9697</v>
      </c>
      <c r="F291" s="21" t="s">
        <v>14659</v>
      </c>
      <c r="G291" s="11" t="s">
        <v>2</v>
      </c>
      <c r="H291" s="11" t="s">
        <v>3</v>
      </c>
      <c r="I291" s="11" t="s">
        <v>4</v>
      </c>
      <c r="J291" s="13">
        <v>16</v>
      </c>
      <c r="K291" s="12">
        <v>446976</v>
      </c>
      <c r="L291" s="12">
        <v>0</v>
      </c>
      <c r="M291" s="12">
        <v>0</v>
      </c>
      <c r="N291" s="12">
        <f t="shared" si="13"/>
        <v>446976</v>
      </c>
      <c r="O291" s="11" t="s">
        <v>5</v>
      </c>
      <c r="P291" s="13">
        <v>0</v>
      </c>
      <c r="Q291" s="11" t="s">
        <v>6</v>
      </c>
      <c r="R291" s="13">
        <v>0</v>
      </c>
      <c r="S291" s="13">
        <v>0</v>
      </c>
      <c r="T291" s="11" t="s">
        <v>7</v>
      </c>
      <c r="U291" s="11" t="s">
        <v>8</v>
      </c>
      <c r="V291" s="15">
        <v>0</v>
      </c>
      <c r="W291" s="13">
        <v>0</v>
      </c>
      <c r="X291" s="15">
        <v>0</v>
      </c>
      <c r="Y291" s="15">
        <v>0</v>
      </c>
      <c r="Z291" s="13">
        <v>0</v>
      </c>
      <c r="AA291" s="15">
        <v>0</v>
      </c>
      <c r="AB291" s="13">
        <v>0</v>
      </c>
      <c r="AC291" s="15">
        <v>0</v>
      </c>
      <c r="AD291" s="13">
        <v>0</v>
      </c>
      <c r="AE291" s="15">
        <v>0</v>
      </c>
      <c r="AF291" s="13">
        <v>0</v>
      </c>
      <c r="AG291" s="15">
        <v>0</v>
      </c>
      <c r="AH291" s="13">
        <v>0</v>
      </c>
      <c r="AI291" s="15">
        <v>0</v>
      </c>
      <c r="AJ291" s="11" t="s">
        <v>9</v>
      </c>
      <c r="AK291" s="11" t="s">
        <v>13</v>
      </c>
      <c r="AL291" s="22">
        <f t="shared" si="12"/>
        <v>2351</v>
      </c>
      <c r="AM291" s="11" t="str">
        <f>VLOOKUP(O291,Sheet2!$D$6:$E$14,2,FALSE)</f>
        <v>Spare parts</v>
      </c>
      <c r="AN291" s="11" t="str">
        <f>VLOOKUP(F291,Sheet2!$E$10:$F$13,2,FALSE)</f>
        <v>SPM</v>
      </c>
      <c r="AO291" s="35" t="s">
        <v>14668</v>
      </c>
      <c r="AP291">
        <f>MATCH(AN291,Sheet2!$F$5:$F$18,0)</f>
        <v>6</v>
      </c>
      <c r="AQ291">
        <f>MATCH(AO291,Sheet2!$F$5:$K$5,0)</f>
        <v>6</v>
      </c>
      <c r="AR291" s="33">
        <f>INDEX(Sheet2!$F$5:$K$18,OPaL!AP291,OPaL!AQ291)</f>
        <v>0.15</v>
      </c>
      <c r="AS291" s="1">
        <f t="shared" si="14"/>
        <v>379929.59999999998</v>
      </c>
    </row>
    <row r="292" spans="1:45" x14ac:dyDescent="0.2">
      <c r="A292" s="11" t="s">
        <v>3547</v>
      </c>
      <c r="B292" s="11" t="s">
        <v>3548</v>
      </c>
      <c r="C292" s="11" t="s">
        <v>10121</v>
      </c>
      <c r="D292" s="21">
        <v>43189</v>
      </c>
      <c r="E292" s="21" t="s">
        <v>9697</v>
      </c>
      <c r="F292" s="21" t="s">
        <v>14659</v>
      </c>
      <c r="G292" s="11" t="s">
        <v>2</v>
      </c>
      <c r="H292" s="11" t="s">
        <v>16</v>
      </c>
      <c r="I292" s="11" t="s">
        <v>4</v>
      </c>
      <c r="J292" s="12">
        <v>1</v>
      </c>
      <c r="K292" s="12">
        <v>444610.85</v>
      </c>
      <c r="L292" s="12">
        <v>0</v>
      </c>
      <c r="M292" s="12">
        <v>0</v>
      </c>
      <c r="N292" s="12">
        <f t="shared" si="13"/>
        <v>444610.85</v>
      </c>
      <c r="O292" s="11" t="s">
        <v>5</v>
      </c>
      <c r="P292" s="13">
        <v>0</v>
      </c>
      <c r="Q292" s="11" t="s">
        <v>6</v>
      </c>
      <c r="R292" s="13">
        <v>0</v>
      </c>
      <c r="S292" s="13">
        <v>0</v>
      </c>
      <c r="T292" s="11" t="s">
        <v>7</v>
      </c>
      <c r="U292" s="11" t="s">
        <v>8</v>
      </c>
      <c r="V292" s="15">
        <v>0</v>
      </c>
      <c r="W292" s="13">
        <v>0</v>
      </c>
      <c r="X292" s="15">
        <v>0</v>
      </c>
      <c r="Y292" s="15">
        <v>0</v>
      </c>
      <c r="Z292" s="13">
        <v>0</v>
      </c>
      <c r="AA292" s="15">
        <v>0</v>
      </c>
      <c r="AB292" s="13">
        <v>0</v>
      </c>
      <c r="AC292" s="15">
        <v>0</v>
      </c>
      <c r="AD292" s="13">
        <v>0</v>
      </c>
      <c r="AE292" s="15">
        <v>0</v>
      </c>
      <c r="AF292" s="13">
        <v>0</v>
      </c>
      <c r="AG292" s="15">
        <v>0</v>
      </c>
      <c r="AH292" s="13">
        <v>0</v>
      </c>
      <c r="AI292" s="15">
        <v>0</v>
      </c>
      <c r="AJ292" s="11" t="s">
        <v>17</v>
      </c>
      <c r="AK292" s="11" t="s">
        <v>1398</v>
      </c>
      <c r="AL292" s="22">
        <f t="shared" si="12"/>
        <v>2103</v>
      </c>
      <c r="AM292" s="11" t="str">
        <f>VLOOKUP(O292,Sheet2!$D$6:$E$14,2,FALSE)</f>
        <v>Spare parts</v>
      </c>
      <c r="AN292" s="11" t="str">
        <f>VLOOKUP(F292,Sheet2!$E$10:$F$13,2,FALSE)</f>
        <v>SPM</v>
      </c>
      <c r="AO292" s="35" t="s">
        <v>14668</v>
      </c>
      <c r="AP292">
        <f>MATCH(AN292,Sheet2!$F$5:$F$18,0)</f>
        <v>6</v>
      </c>
      <c r="AQ292">
        <f>MATCH(AO292,Sheet2!$F$5:$K$5,0)</f>
        <v>6</v>
      </c>
      <c r="AR292" s="33">
        <f>INDEX(Sheet2!$F$5:$K$18,OPaL!AP292,OPaL!AQ292)</f>
        <v>0.15</v>
      </c>
      <c r="AS292" s="1">
        <f t="shared" si="14"/>
        <v>377919.22249999997</v>
      </c>
    </row>
    <row r="293" spans="1:45" x14ac:dyDescent="0.2">
      <c r="A293" s="11" t="s">
        <v>3959</v>
      </c>
      <c r="B293" s="11" t="s">
        <v>3960</v>
      </c>
      <c r="C293" s="11" t="s">
        <v>10122</v>
      </c>
      <c r="D293" s="21">
        <v>42784</v>
      </c>
      <c r="E293" s="21" t="s">
        <v>9697</v>
      </c>
      <c r="F293" s="21" t="s">
        <v>14659</v>
      </c>
      <c r="G293" s="11" t="s">
        <v>2</v>
      </c>
      <c r="H293" s="11" t="s">
        <v>16</v>
      </c>
      <c r="I293" s="11" t="s">
        <v>351</v>
      </c>
      <c r="J293" s="12">
        <v>1</v>
      </c>
      <c r="K293" s="12">
        <v>441427.5</v>
      </c>
      <c r="L293" s="12">
        <v>0</v>
      </c>
      <c r="M293" s="12">
        <v>0</v>
      </c>
      <c r="N293" s="12">
        <f t="shared" si="13"/>
        <v>441427.5</v>
      </c>
      <c r="O293" s="11" t="s">
        <v>5</v>
      </c>
      <c r="P293" s="13">
        <v>0</v>
      </c>
      <c r="Q293" s="11" t="s">
        <v>6</v>
      </c>
      <c r="R293" s="13">
        <v>0</v>
      </c>
      <c r="S293" s="13">
        <v>0</v>
      </c>
      <c r="T293" s="11" t="s">
        <v>7</v>
      </c>
      <c r="U293" s="11" t="s">
        <v>8</v>
      </c>
      <c r="V293" s="15">
        <v>0</v>
      </c>
      <c r="W293" s="13">
        <v>0</v>
      </c>
      <c r="X293" s="15">
        <v>0</v>
      </c>
      <c r="Y293" s="15">
        <v>0</v>
      </c>
      <c r="Z293" s="13">
        <v>0</v>
      </c>
      <c r="AA293" s="15">
        <v>0</v>
      </c>
      <c r="AB293" s="13">
        <v>0</v>
      </c>
      <c r="AC293" s="15">
        <v>0</v>
      </c>
      <c r="AD293" s="13">
        <v>0</v>
      </c>
      <c r="AE293" s="15">
        <v>0</v>
      </c>
      <c r="AF293" s="13">
        <v>0</v>
      </c>
      <c r="AG293" s="15">
        <v>0</v>
      </c>
      <c r="AH293" s="13">
        <v>0</v>
      </c>
      <c r="AI293" s="15">
        <v>0</v>
      </c>
      <c r="AJ293" s="11" t="s">
        <v>17</v>
      </c>
      <c r="AK293" s="11" t="s">
        <v>1398</v>
      </c>
      <c r="AL293" s="22">
        <f t="shared" si="12"/>
        <v>2508</v>
      </c>
      <c r="AM293" s="11" t="str">
        <f>VLOOKUP(O293,Sheet2!$D$6:$E$14,2,FALSE)</f>
        <v>Spare parts</v>
      </c>
      <c r="AN293" s="11" t="str">
        <f>VLOOKUP(F293,Sheet2!$E$10:$F$13,2,FALSE)</f>
        <v>SPM</v>
      </c>
      <c r="AO293" s="35" t="s">
        <v>14668</v>
      </c>
      <c r="AP293">
        <f>MATCH(AN293,Sheet2!$F$5:$F$18,0)</f>
        <v>6</v>
      </c>
      <c r="AQ293">
        <f>MATCH(AO293,Sheet2!$F$5:$K$5,0)</f>
        <v>6</v>
      </c>
      <c r="AR293" s="33">
        <f>INDEX(Sheet2!$F$5:$K$18,OPaL!AP293,OPaL!AQ293)</f>
        <v>0.15</v>
      </c>
      <c r="AS293" s="1">
        <f t="shared" si="14"/>
        <v>375213.375</v>
      </c>
    </row>
    <row r="294" spans="1:45" x14ac:dyDescent="0.2">
      <c r="A294" s="11" t="s">
        <v>599</v>
      </c>
      <c r="B294" s="11" t="s">
        <v>600</v>
      </c>
      <c r="C294" s="11" t="s">
        <v>10123</v>
      </c>
      <c r="D294" s="21">
        <v>44985</v>
      </c>
      <c r="E294" s="21" t="s">
        <v>9697</v>
      </c>
      <c r="F294" s="21" t="s">
        <v>14659</v>
      </c>
      <c r="G294" s="11" t="s">
        <v>2</v>
      </c>
      <c r="H294" s="11" t="s">
        <v>350</v>
      </c>
      <c r="I294" s="11" t="s">
        <v>351</v>
      </c>
      <c r="J294" s="12">
        <v>2</v>
      </c>
      <c r="K294" s="12">
        <v>438703.37</v>
      </c>
      <c r="L294" s="12">
        <v>0</v>
      </c>
      <c r="M294" s="12">
        <v>0</v>
      </c>
      <c r="N294" s="12">
        <f t="shared" si="13"/>
        <v>438703.37</v>
      </c>
      <c r="O294" s="11" t="s">
        <v>5</v>
      </c>
      <c r="P294" s="13">
        <v>0</v>
      </c>
      <c r="Q294" s="11" t="s">
        <v>6</v>
      </c>
      <c r="R294" s="13">
        <v>0</v>
      </c>
      <c r="S294" s="13">
        <v>0</v>
      </c>
      <c r="T294" s="11" t="s">
        <v>7</v>
      </c>
      <c r="U294" s="11" t="s">
        <v>8</v>
      </c>
      <c r="V294" s="15">
        <v>0</v>
      </c>
      <c r="W294" s="13">
        <v>0</v>
      </c>
      <c r="X294" s="15">
        <v>0</v>
      </c>
      <c r="Y294" s="15">
        <v>0</v>
      </c>
      <c r="Z294" s="13">
        <v>0</v>
      </c>
      <c r="AA294" s="15">
        <v>0</v>
      </c>
      <c r="AB294" s="13">
        <v>0</v>
      </c>
      <c r="AC294" s="15">
        <v>0</v>
      </c>
      <c r="AD294" s="13">
        <v>0</v>
      </c>
      <c r="AE294" s="15">
        <v>0</v>
      </c>
      <c r="AF294" s="13">
        <v>0</v>
      </c>
      <c r="AG294" s="15">
        <v>0</v>
      </c>
      <c r="AH294" s="13">
        <v>0</v>
      </c>
      <c r="AI294" s="15">
        <v>0</v>
      </c>
      <c r="AJ294" s="11" t="s">
        <v>352</v>
      </c>
      <c r="AK294" s="11" t="s">
        <v>13</v>
      </c>
      <c r="AL294" s="22">
        <f t="shared" si="12"/>
        <v>307</v>
      </c>
      <c r="AM294" s="11" t="str">
        <f>VLOOKUP(O294,Sheet2!$D$6:$E$14,2,FALSE)</f>
        <v>Spare parts</v>
      </c>
      <c r="AN294" s="11" t="str">
        <f>VLOOKUP(F294,Sheet2!$E$10:$F$13,2,FALSE)</f>
        <v>SPM</v>
      </c>
      <c r="AO294" s="35" t="s">
        <v>14667</v>
      </c>
      <c r="AP294">
        <f>MATCH(AN294,Sheet2!$F$5:$F$18,0)</f>
        <v>6</v>
      </c>
      <c r="AQ294">
        <f>MATCH(AO294,Sheet2!$F$5:$K$5,0)</f>
        <v>5</v>
      </c>
      <c r="AR294" s="33">
        <f>INDEX(Sheet2!$F$5:$K$18,OPaL!AP294,OPaL!AQ294)</f>
        <v>0.1</v>
      </c>
      <c r="AS294" s="1">
        <f t="shared" si="14"/>
        <v>394833.033</v>
      </c>
    </row>
    <row r="295" spans="1:45" x14ac:dyDescent="0.2">
      <c r="A295" s="11" t="s">
        <v>5365</v>
      </c>
      <c r="B295" s="11" t="s">
        <v>5366</v>
      </c>
      <c r="C295" s="11" t="s">
        <v>10124</v>
      </c>
      <c r="D295" s="21">
        <v>45127</v>
      </c>
      <c r="E295" s="21" t="s">
        <v>9703</v>
      </c>
      <c r="F295" s="21" t="s">
        <v>14658</v>
      </c>
      <c r="G295" s="11" t="s">
        <v>2</v>
      </c>
      <c r="H295" s="11" t="s">
        <v>16</v>
      </c>
      <c r="I295" s="11" t="s">
        <v>4</v>
      </c>
      <c r="J295" s="12">
        <v>2</v>
      </c>
      <c r="K295" s="12">
        <v>437314.45</v>
      </c>
      <c r="L295" s="12">
        <v>0</v>
      </c>
      <c r="M295" s="12">
        <v>0</v>
      </c>
      <c r="N295" s="12">
        <f t="shared" si="13"/>
        <v>437314.45</v>
      </c>
      <c r="O295" s="11" t="s">
        <v>5</v>
      </c>
      <c r="P295" s="13">
        <v>0</v>
      </c>
      <c r="Q295" s="11" t="s">
        <v>6</v>
      </c>
      <c r="R295" s="13">
        <v>0</v>
      </c>
      <c r="S295" s="13">
        <v>0</v>
      </c>
      <c r="T295" s="11" t="s">
        <v>7</v>
      </c>
      <c r="U295" s="11" t="s">
        <v>8</v>
      </c>
      <c r="V295" s="15">
        <v>0</v>
      </c>
      <c r="W295" s="13">
        <v>0</v>
      </c>
      <c r="X295" s="15">
        <v>0</v>
      </c>
      <c r="Y295" s="15">
        <v>0</v>
      </c>
      <c r="Z295" s="13">
        <v>0</v>
      </c>
      <c r="AA295" s="15">
        <v>0</v>
      </c>
      <c r="AB295" s="13">
        <v>0</v>
      </c>
      <c r="AC295" s="15">
        <v>0</v>
      </c>
      <c r="AD295" s="13">
        <v>0</v>
      </c>
      <c r="AE295" s="15">
        <v>0</v>
      </c>
      <c r="AF295" s="13">
        <v>0</v>
      </c>
      <c r="AG295" s="15">
        <v>0</v>
      </c>
      <c r="AH295" s="13">
        <v>0</v>
      </c>
      <c r="AI295" s="15">
        <v>0</v>
      </c>
      <c r="AJ295" s="11" t="s">
        <v>17</v>
      </c>
      <c r="AK295" s="11" t="s">
        <v>1398</v>
      </c>
      <c r="AL295" s="22">
        <f t="shared" si="12"/>
        <v>165</v>
      </c>
      <c r="AM295" s="11" t="str">
        <f>VLOOKUP(O295,Sheet2!$D$6:$E$14,2,FALSE)</f>
        <v>Spare parts</v>
      </c>
      <c r="AN295" s="11" t="str">
        <f>VLOOKUP(F295,Sheet2!$E$10:$F$13,2,FALSE)</f>
        <v>SPE</v>
      </c>
      <c r="AO295" s="35" t="s">
        <v>14665</v>
      </c>
      <c r="AP295">
        <f>MATCH(AN295,Sheet2!$F$5:$F$18,0)</f>
        <v>7</v>
      </c>
      <c r="AQ295">
        <f>MATCH(AO295,Sheet2!$F$5:$K$5,0)</f>
        <v>3</v>
      </c>
      <c r="AR295" s="33">
        <f>INDEX(Sheet2!$F$5:$K$18,OPaL!AP295,OPaL!AQ295)</f>
        <v>0.05</v>
      </c>
      <c r="AS295" s="1">
        <f t="shared" si="14"/>
        <v>415448.72749999998</v>
      </c>
    </row>
    <row r="296" spans="1:45" x14ac:dyDescent="0.2">
      <c r="A296" s="11" t="s">
        <v>6169</v>
      </c>
      <c r="B296" s="11" t="s">
        <v>6170</v>
      </c>
      <c r="C296" s="11" t="s">
        <v>10125</v>
      </c>
      <c r="D296" s="21">
        <v>42510</v>
      </c>
      <c r="E296" s="21" t="s">
        <v>9697</v>
      </c>
      <c r="F296" s="21" t="s">
        <v>14659</v>
      </c>
      <c r="G296" s="11" t="s">
        <v>2</v>
      </c>
      <c r="H296" s="11" t="s">
        <v>3</v>
      </c>
      <c r="I296" s="11" t="s">
        <v>4</v>
      </c>
      <c r="J296" s="12">
        <v>1</v>
      </c>
      <c r="K296" s="12">
        <v>436341.19</v>
      </c>
      <c r="L296" s="12">
        <v>0</v>
      </c>
      <c r="M296" s="12">
        <v>0</v>
      </c>
      <c r="N296" s="12">
        <f t="shared" si="13"/>
        <v>436341.19</v>
      </c>
      <c r="O296" s="11" t="s">
        <v>5</v>
      </c>
      <c r="P296" s="13">
        <v>0</v>
      </c>
      <c r="Q296" s="11" t="s">
        <v>6</v>
      </c>
      <c r="R296" s="13">
        <v>0</v>
      </c>
      <c r="S296" s="13">
        <v>0</v>
      </c>
      <c r="T296" s="11" t="s">
        <v>7</v>
      </c>
      <c r="U296" s="11" t="s">
        <v>8</v>
      </c>
      <c r="V296" s="15">
        <v>0</v>
      </c>
      <c r="W296" s="13">
        <v>0</v>
      </c>
      <c r="X296" s="15">
        <v>0</v>
      </c>
      <c r="Y296" s="15">
        <v>0</v>
      </c>
      <c r="Z296" s="13">
        <v>0</v>
      </c>
      <c r="AA296" s="15">
        <v>0</v>
      </c>
      <c r="AB296" s="13">
        <v>0</v>
      </c>
      <c r="AC296" s="15">
        <v>0</v>
      </c>
      <c r="AD296" s="13">
        <v>0</v>
      </c>
      <c r="AE296" s="15">
        <v>0</v>
      </c>
      <c r="AF296" s="13">
        <v>0</v>
      </c>
      <c r="AG296" s="15">
        <v>0</v>
      </c>
      <c r="AH296" s="13">
        <v>0</v>
      </c>
      <c r="AI296" s="15">
        <v>0</v>
      </c>
      <c r="AJ296" s="11" t="s">
        <v>9</v>
      </c>
      <c r="AK296" s="11" t="s">
        <v>13</v>
      </c>
      <c r="AL296" s="22">
        <f t="shared" si="12"/>
        <v>2782</v>
      </c>
      <c r="AM296" s="11" t="str">
        <f>VLOOKUP(O296,Sheet2!$D$6:$E$14,2,FALSE)</f>
        <v>Spare parts</v>
      </c>
      <c r="AN296" s="11" t="str">
        <f>VLOOKUP(F296,Sheet2!$E$10:$F$13,2,FALSE)</f>
        <v>SPM</v>
      </c>
      <c r="AO296" s="35" t="s">
        <v>14668</v>
      </c>
      <c r="AP296">
        <f>MATCH(AN296,Sheet2!$F$5:$F$18,0)</f>
        <v>6</v>
      </c>
      <c r="AQ296">
        <f>MATCH(AO296,Sheet2!$F$5:$K$5,0)</f>
        <v>6</v>
      </c>
      <c r="AR296" s="33">
        <f>INDEX(Sheet2!$F$5:$K$18,OPaL!AP296,OPaL!AQ296)</f>
        <v>0.15</v>
      </c>
      <c r="AS296" s="1">
        <f t="shared" si="14"/>
        <v>370890.01149999996</v>
      </c>
    </row>
    <row r="297" spans="1:45" x14ac:dyDescent="0.2">
      <c r="A297" s="11" t="s">
        <v>9436</v>
      </c>
      <c r="B297" s="11" t="s">
        <v>9437</v>
      </c>
      <c r="C297" s="11" t="s">
        <v>10126</v>
      </c>
      <c r="D297" s="21">
        <v>45279</v>
      </c>
      <c r="E297" s="21" t="s">
        <v>9720</v>
      </c>
      <c r="F297" s="21" t="s">
        <v>14659</v>
      </c>
      <c r="G297" s="11" t="s">
        <v>2</v>
      </c>
      <c r="H297" s="11" t="s">
        <v>3</v>
      </c>
      <c r="I297" s="11" t="s">
        <v>8179</v>
      </c>
      <c r="J297" s="12">
        <v>7.57</v>
      </c>
      <c r="K297" s="12">
        <v>435466.96</v>
      </c>
      <c r="L297" s="12">
        <v>0</v>
      </c>
      <c r="M297" s="12">
        <v>0</v>
      </c>
      <c r="N297" s="12">
        <f t="shared" si="13"/>
        <v>435466.96</v>
      </c>
      <c r="O297" s="11" t="s">
        <v>8227</v>
      </c>
      <c r="P297" s="13">
        <v>0</v>
      </c>
      <c r="Q297" s="11" t="s">
        <v>6</v>
      </c>
      <c r="R297" s="14">
        <v>0</v>
      </c>
      <c r="S297" s="14">
        <v>0</v>
      </c>
      <c r="T297" s="11" t="s">
        <v>7</v>
      </c>
      <c r="U297" s="11" t="s">
        <v>8</v>
      </c>
      <c r="V297" s="15">
        <v>0</v>
      </c>
      <c r="W297" s="14">
        <v>0</v>
      </c>
      <c r="X297" s="15">
        <v>0</v>
      </c>
      <c r="Y297" s="15">
        <v>0</v>
      </c>
      <c r="Z297" s="14">
        <v>0</v>
      </c>
      <c r="AA297" s="15">
        <v>0</v>
      </c>
      <c r="AB297" s="14">
        <v>0</v>
      </c>
      <c r="AC297" s="15">
        <v>0</v>
      </c>
      <c r="AD297" s="14">
        <v>0</v>
      </c>
      <c r="AE297" s="15">
        <v>0</v>
      </c>
      <c r="AF297" s="14">
        <v>0</v>
      </c>
      <c r="AG297" s="15">
        <v>0</v>
      </c>
      <c r="AH297" s="14">
        <v>0</v>
      </c>
      <c r="AI297" s="15">
        <v>0</v>
      </c>
      <c r="AJ297" s="11" t="s">
        <v>9</v>
      </c>
      <c r="AK297" s="11" t="s">
        <v>8228</v>
      </c>
      <c r="AL297" s="22">
        <f t="shared" si="12"/>
        <v>13</v>
      </c>
      <c r="AM297" s="11" t="str">
        <f>VLOOKUP(O297,Sheet2!$D$6:$E$14,2,FALSE)</f>
        <v>Consumables</v>
      </c>
      <c r="AN297" s="11" t="str">
        <f>VLOOKUP(F297,Sheet2!$E$15:$F$18,2,FALSE)</f>
        <v>CM</v>
      </c>
      <c r="AO297" s="35" t="s">
        <v>14664</v>
      </c>
      <c r="AP297">
        <f>MATCH(AN297,Sheet2!$F$5:$F$18,0)</f>
        <v>13</v>
      </c>
      <c r="AQ297">
        <f>MATCH(AO297,Sheet2!$F$5:$K$5,0)</f>
        <v>2</v>
      </c>
      <c r="AR297" s="33">
        <f>INDEX(Sheet2!$F$5:$K$18,OPaL!AP297,OPaL!AQ297)</f>
        <v>0</v>
      </c>
      <c r="AS297" s="1">
        <f t="shared" si="14"/>
        <v>435466.96</v>
      </c>
    </row>
    <row r="298" spans="1:45" x14ac:dyDescent="0.2">
      <c r="A298" s="11" t="s">
        <v>2038</v>
      </c>
      <c r="B298" s="11" t="s">
        <v>2039</v>
      </c>
      <c r="C298" s="11" t="s">
        <v>10127</v>
      </c>
      <c r="D298" s="21">
        <v>45040</v>
      </c>
      <c r="E298" s="21" t="s">
        <v>9697</v>
      </c>
      <c r="F298" s="21" t="s">
        <v>14658</v>
      </c>
      <c r="G298" s="11" t="s">
        <v>2</v>
      </c>
      <c r="H298" s="11" t="s">
        <v>3</v>
      </c>
      <c r="I298" s="11" t="s">
        <v>4</v>
      </c>
      <c r="J298" s="12">
        <v>3</v>
      </c>
      <c r="K298" s="12">
        <v>429359.14</v>
      </c>
      <c r="L298" s="12">
        <v>0</v>
      </c>
      <c r="M298" s="12">
        <v>0</v>
      </c>
      <c r="N298" s="12">
        <f t="shared" si="13"/>
        <v>429359.14</v>
      </c>
      <c r="O298" s="11" t="s">
        <v>5</v>
      </c>
      <c r="P298" s="13">
        <v>0</v>
      </c>
      <c r="Q298" s="11" t="s">
        <v>6</v>
      </c>
      <c r="R298" s="13">
        <v>0</v>
      </c>
      <c r="S298" s="13">
        <v>0</v>
      </c>
      <c r="T298" s="11" t="s">
        <v>7</v>
      </c>
      <c r="U298" s="11" t="s">
        <v>8</v>
      </c>
      <c r="V298" s="15">
        <v>0</v>
      </c>
      <c r="W298" s="13">
        <v>0</v>
      </c>
      <c r="X298" s="15">
        <v>0</v>
      </c>
      <c r="Y298" s="15">
        <v>0</v>
      </c>
      <c r="Z298" s="13">
        <v>0</v>
      </c>
      <c r="AA298" s="15">
        <v>0</v>
      </c>
      <c r="AB298" s="13">
        <v>0</v>
      </c>
      <c r="AC298" s="15">
        <v>0</v>
      </c>
      <c r="AD298" s="13">
        <v>0</v>
      </c>
      <c r="AE298" s="15">
        <v>0</v>
      </c>
      <c r="AF298" s="13">
        <v>0</v>
      </c>
      <c r="AG298" s="15">
        <v>0</v>
      </c>
      <c r="AH298" s="13">
        <v>0</v>
      </c>
      <c r="AI298" s="15">
        <v>0</v>
      </c>
      <c r="AJ298" s="11" t="s">
        <v>9</v>
      </c>
      <c r="AK298" s="11" t="s">
        <v>13</v>
      </c>
      <c r="AL298" s="22">
        <f t="shared" si="12"/>
        <v>252</v>
      </c>
      <c r="AM298" s="11" t="str">
        <f>VLOOKUP(O298,Sheet2!$D$6:$E$14,2,FALSE)</f>
        <v>Spare parts</v>
      </c>
      <c r="AN298" s="11" t="str">
        <f>VLOOKUP(F298,Sheet2!$E$10:$F$13,2,FALSE)</f>
        <v>SPE</v>
      </c>
      <c r="AO298" s="35" t="s">
        <v>14666</v>
      </c>
      <c r="AP298">
        <f>MATCH(AN298,Sheet2!$F$5:$F$18,0)</f>
        <v>7</v>
      </c>
      <c r="AQ298">
        <f>MATCH(AO298,Sheet2!$F$5:$K$5,0)</f>
        <v>4</v>
      </c>
      <c r="AR298" s="33">
        <f>INDEX(Sheet2!$F$5:$K$18,OPaL!AP298,OPaL!AQ298)</f>
        <v>0.05</v>
      </c>
      <c r="AS298" s="1">
        <f t="shared" si="14"/>
        <v>407891.18300000002</v>
      </c>
    </row>
    <row r="299" spans="1:45" x14ac:dyDescent="0.2">
      <c r="A299" s="11" t="s">
        <v>2366</v>
      </c>
      <c r="B299" s="11" t="s">
        <v>2367</v>
      </c>
      <c r="C299" s="11" t="s">
        <v>10128</v>
      </c>
      <c r="D299" s="21">
        <v>44092</v>
      </c>
      <c r="E299" s="21" t="s">
        <v>9697</v>
      </c>
      <c r="F299" s="21" t="s">
        <v>14659</v>
      </c>
      <c r="G299" s="11" t="s">
        <v>2</v>
      </c>
      <c r="H299" s="11" t="s">
        <v>3</v>
      </c>
      <c r="I299" s="11" t="s">
        <v>4</v>
      </c>
      <c r="J299" s="12">
        <v>2</v>
      </c>
      <c r="K299" s="12">
        <v>428261.43</v>
      </c>
      <c r="L299" s="12">
        <v>0</v>
      </c>
      <c r="M299" s="12">
        <v>0</v>
      </c>
      <c r="N299" s="12">
        <f t="shared" si="13"/>
        <v>428261.43</v>
      </c>
      <c r="O299" s="11" t="s">
        <v>5</v>
      </c>
      <c r="P299" s="13">
        <v>0</v>
      </c>
      <c r="Q299" s="11" t="s">
        <v>6</v>
      </c>
      <c r="R299" s="13">
        <v>0</v>
      </c>
      <c r="S299" s="13">
        <v>0</v>
      </c>
      <c r="T299" s="11" t="s">
        <v>7</v>
      </c>
      <c r="U299" s="11" t="s">
        <v>8</v>
      </c>
      <c r="V299" s="15">
        <v>0</v>
      </c>
      <c r="W299" s="13">
        <v>0</v>
      </c>
      <c r="X299" s="15">
        <v>0</v>
      </c>
      <c r="Y299" s="15">
        <v>0</v>
      </c>
      <c r="Z299" s="13">
        <v>0</v>
      </c>
      <c r="AA299" s="15">
        <v>0</v>
      </c>
      <c r="AB299" s="13">
        <v>0</v>
      </c>
      <c r="AC299" s="15">
        <v>0</v>
      </c>
      <c r="AD299" s="13">
        <v>0</v>
      </c>
      <c r="AE299" s="15">
        <v>0</v>
      </c>
      <c r="AF299" s="13">
        <v>0</v>
      </c>
      <c r="AG299" s="15">
        <v>0</v>
      </c>
      <c r="AH299" s="13">
        <v>0</v>
      </c>
      <c r="AI299" s="15">
        <v>0</v>
      </c>
      <c r="AJ299" s="11" t="s">
        <v>9</v>
      </c>
      <c r="AK299" s="11" t="s">
        <v>1398</v>
      </c>
      <c r="AL299" s="22">
        <f t="shared" si="12"/>
        <v>1200</v>
      </c>
      <c r="AM299" s="11" t="str">
        <f>VLOOKUP(O299,Sheet2!$D$6:$E$14,2,FALSE)</f>
        <v>Spare parts</v>
      </c>
      <c r="AN299" s="11" t="str">
        <f>VLOOKUP(F299,Sheet2!$E$10:$F$13,2,FALSE)</f>
        <v>SPM</v>
      </c>
      <c r="AO299" s="35" t="s">
        <v>14668</v>
      </c>
      <c r="AP299">
        <f>MATCH(AN299,Sheet2!$F$5:$F$18,0)</f>
        <v>6</v>
      </c>
      <c r="AQ299">
        <f>MATCH(AO299,Sheet2!$F$5:$K$5,0)</f>
        <v>6</v>
      </c>
      <c r="AR299" s="33">
        <f>INDEX(Sheet2!$F$5:$K$18,OPaL!AP299,OPaL!AQ299)</f>
        <v>0.15</v>
      </c>
      <c r="AS299" s="1">
        <f t="shared" si="14"/>
        <v>364022.21549999999</v>
      </c>
    </row>
    <row r="300" spans="1:45" x14ac:dyDescent="0.2">
      <c r="A300" s="11" t="s">
        <v>1415</v>
      </c>
      <c r="B300" s="11" t="s">
        <v>1416</v>
      </c>
      <c r="C300" s="11" t="s">
        <v>10129</v>
      </c>
      <c r="D300" s="21">
        <v>44370</v>
      </c>
      <c r="E300" s="21" t="s">
        <v>9703</v>
      </c>
      <c r="F300" s="21" t="s">
        <v>14658</v>
      </c>
      <c r="G300" s="11" t="s">
        <v>2</v>
      </c>
      <c r="H300" s="11" t="s">
        <v>3</v>
      </c>
      <c r="I300" s="11" t="s">
        <v>4</v>
      </c>
      <c r="J300" s="12">
        <v>3</v>
      </c>
      <c r="K300" s="12">
        <v>425581.94</v>
      </c>
      <c r="L300" s="12">
        <v>0</v>
      </c>
      <c r="M300" s="12">
        <v>0</v>
      </c>
      <c r="N300" s="12">
        <f t="shared" si="13"/>
        <v>425581.94</v>
      </c>
      <c r="O300" s="11" t="s">
        <v>5</v>
      </c>
      <c r="P300" s="13">
        <v>0</v>
      </c>
      <c r="Q300" s="11" t="s">
        <v>6</v>
      </c>
      <c r="R300" s="13">
        <v>0</v>
      </c>
      <c r="S300" s="13">
        <v>0</v>
      </c>
      <c r="T300" s="11" t="s">
        <v>7</v>
      </c>
      <c r="U300" s="11" t="s">
        <v>8</v>
      </c>
      <c r="V300" s="15">
        <v>0</v>
      </c>
      <c r="W300" s="13">
        <v>0</v>
      </c>
      <c r="X300" s="15">
        <v>0</v>
      </c>
      <c r="Y300" s="15">
        <v>0</v>
      </c>
      <c r="Z300" s="13">
        <v>0</v>
      </c>
      <c r="AA300" s="15">
        <v>0</v>
      </c>
      <c r="AB300" s="13">
        <v>0</v>
      </c>
      <c r="AC300" s="15">
        <v>0</v>
      </c>
      <c r="AD300" s="13">
        <v>0</v>
      </c>
      <c r="AE300" s="15">
        <v>0</v>
      </c>
      <c r="AF300" s="13">
        <v>0</v>
      </c>
      <c r="AG300" s="15">
        <v>0</v>
      </c>
      <c r="AH300" s="13">
        <v>0</v>
      </c>
      <c r="AI300" s="15">
        <v>0</v>
      </c>
      <c r="AJ300" s="11" t="s">
        <v>9</v>
      </c>
      <c r="AK300" s="11" t="s">
        <v>1398</v>
      </c>
      <c r="AL300" s="22">
        <f t="shared" si="12"/>
        <v>922</v>
      </c>
      <c r="AM300" s="11" t="str">
        <f>VLOOKUP(O300,Sheet2!$D$6:$E$14,2,FALSE)</f>
        <v>Spare parts</v>
      </c>
      <c r="AN300" s="11" t="str">
        <f>VLOOKUP(F300,Sheet2!$E$10:$F$13,2,FALSE)</f>
        <v>SPE</v>
      </c>
      <c r="AO300" s="35" t="s">
        <v>14668</v>
      </c>
      <c r="AP300">
        <f>MATCH(AN300,Sheet2!$F$5:$F$18,0)</f>
        <v>7</v>
      </c>
      <c r="AQ300">
        <f>MATCH(AO300,Sheet2!$F$5:$K$5,0)</f>
        <v>6</v>
      </c>
      <c r="AR300" s="33">
        <f>INDEX(Sheet2!$F$5:$K$18,OPaL!AP300,OPaL!AQ300)</f>
        <v>0.15</v>
      </c>
      <c r="AS300" s="1">
        <f t="shared" si="14"/>
        <v>361744.64899999998</v>
      </c>
    </row>
    <row r="301" spans="1:45" x14ac:dyDescent="0.2">
      <c r="A301" s="11" t="s">
        <v>1168</v>
      </c>
      <c r="B301" s="11" t="s">
        <v>1169</v>
      </c>
      <c r="C301" s="11" t="s">
        <v>10130</v>
      </c>
      <c r="D301" s="21">
        <v>42788</v>
      </c>
      <c r="E301" s="21" t="s">
        <v>9697</v>
      </c>
      <c r="F301" s="21" t="s">
        <v>14659</v>
      </c>
      <c r="G301" s="11" t="s">
        <v>2</v>
      </c>
      <c r="H301" s="11" t="s">
        <v>16</v>
      </c>
      <c r="I301" s="11" t="s">
        <v>4</v>
      </c>
      <c r="J301" s="13">
        <v>1</v>
      </c>
      <c r="K301" s="12">
        <v>425412.87</v>
      </c>
      <c r="L301" s="12">
        <v>0</v>
      </c>
      <c r="M301" s="12">
        <v>0</v>
      </c>
      <c r="N301" s="12">
        <f t="shared" si="13"/>
        <v>425412.87</v>
      </c>
      <c r="O301" s="11" t="s">
        <v>5</v>
      </c>
      <c r="P301" s="13">
        <v>0</v>
      </c>
      <c r="Q301" s="11" t="s">
        <v>6</v>
      </c>
      <c r="R301" s="13">
        <v>0</v>
      </c>
      <c r="S301" s="13">
        <v>0</v>
      </c>
      <c r="T301" s="11" t="s">
        <v>7</v>
      </c>
      <c r="U301" s="11" t="s">
        <v>8</v>
      </c>
      <c r="V301" s="15">
        <v>0</v>
      </c>
      <c r="W301" s="13">
        <v>0</v>
      </c>
      <c r="X301" s="15">
        <v>0</v>
      </c>
      <c r="Y301" s="15">
        <v>0</v>
      </c>
      <c r="Z301" s="13">
        <v>0</v>
      </c>
      <c r="AA301" s="15">
        <v>0</v>
      </c>
      <c r="AB301" s="13">
        <v>0</v>
      </c>
      <c r="AC301" s="15">
        <v>0</v>
      </c>
      <c r="AD301" s="13">
        <v>0</v>
      </c>
      <c r="AE301" s="15">
        <v>0</v>
      </c>
      <c r="AF301" s="13">
        <v>0</v>
      </c>
      <c r="AG301" s="15">
        <v>0</v>
      </c>
      <c r="AH301" s="13">
        <v>0</v>
      </c>
      <c r="AI301" s="15">
        <v>0</v>
      </c>
      <c r="AJ301" s="11" t="s">
        <v>17</v>
      </c>
      <c r="AK301" s="11" t="s">
        <v>13</v>
      </c>
      <c r="AL301" s="22">
        <f t="shared" si="12"/>
        <v>2504</v>
      </c>
      <c r="AM301" s="11" t="str">
        <f>VLOOKUP(O301,Sheet2!$D$6:$E$14,2,FALSE)</f>
        <v>Spare parts</v>
      </c>
      <c r="AN301" s="11" t="str">
        <f>VLOOKUP(F301,Sheet2!$E$10:$F$13,2,FALSE)</f>
        <v>SPM</v>
      </c>
      <c r="AO301" s="35" t="s">
        <v>14668</v>
      </c>
      <c r="AP301">
        <f>MATCH(AN301,Sheet2!$F$5:$F$18,0)</f>
        <v>6</v>
      </c>
      <c r="AQ301">
        <f>MATCH(AO301,Sheet2!$F$5:$K$5,0)</f>
        <v>6</v>
      </c>
      <c r="AR301" s="33">
        <f>INDEX(Sheet2!$F$5:$K$18,OPaL!AP301,OPaL!AQ301)</f>
        <v>0.15</v>
      </c>
      <c r="AS301" s="1">
        <f t="shared" si="14"/>
        <v>361600.93949999998</v>
      </c>
    </row>
    <row r="302" spans="1:45" x14ac:dyDescent="0.2">
      <c r="A302" s="11" t="s">
        <v>1607</v>
      </c>
      <c r="B302" s="11" t="s">
        <v>1608</v>
      </c>
      <c r="C302" s="11" t="s">
        <v>10131</v>
      </c>
      <c r="D302" s="21">
        <v>43623</v>
      </c>
      <c r="E302" s="21" t="s">
        <v>9721</v>
      </c>
      <c r="F302" s="21" t="s">
        <v>14656</v>
      </c>
      <c r="G302" s="11" t="s">
        <v>2</v>
      </c>
      <c r="H302" s="11" t="s">
        <v>3</v>
      </c>
      <c r="I302" s="11" t="s">
        <v>4</v>
      </c>
      <c r="J302" s="12">
        <v>29</v>
      </c>
      <c r="K302" s="12">
        <v>421538.2</v>
      </c>
      <c r="L302" s="12">
        <v>0</v>
      </c>
      <c r="M302" s="12">
        <v>0</v>
      </c>
      <c r="N302" s="12">
        <f t="shared" si="13"/>
        <v>421538.2</v>
      </c>
      <c r="O302" s="11" t="s">
        <v>5</v>
      </c>
      <c r="P302" s="13">
        <v>0</v>
      </c>
      <c r="Q302" s="11" t="s">
        <v>6</v>
      </c>
      <c r="R302" s="13">
        <v>0</v>
      </c>
      <c r="S302" s="13">
        <v>0</v>
      </c>
      <c r="T302" s="11" t="s">
        <v>7</v>
      </c>
      <c r="U302" s="11" t="s">
        <v>8</v>
      </c>
      <c r="V302" s="15">
        <v>0</v>
      </c>
      <c r="W302" s="13">
        <v>0</v>
      </c>
      <c r="X302" s="15">
        <v>0</v>
      </c>
      <c r="Y302" s="15">
        <v>0</v>
      </c>
      <c r="Z302" s="13">
        <v>0</v>
      </c>
      <c r="AA302" s="15">
        <v>0</v>
      </c>
      <c r="AB302" s="13">
        <v>0</v>
      </c>
      <c r="AC302" s="15">
        <v>0</v>
      </c>
      <c r="AD302" s="13">
        <v>0</v>
      </c>
      <c r="AE302" s="15">
        <v>0</v>
      </c>
      <c r="AF302" s="13">
        <v>0</v>
      </c>
      <c r="AG302" s="15">
        <v>0</v>
      </c>
      <c r="AH302" s="13">
        <v>0</v>
      </c>
      <c r="AI302" s="15">
        <v>0</v>
      </c>
      <c r="AJ302" s="11" t="s">
        <v>9</v>
      </c>
      <c r="AK302" s="11" t="s">
        <v>10</v>
      </c>
      <c r="AL302" s="22">
        <f t="shared" si="12"/>
        <v>1669</v>
      </c>
      <c r="AM302" s="11" t="str">
        <f>VLOOKUP(O302,Sheet2!$D$6:$E$14,2,FALSE)</f>
        <v>Spare parts</v>
      </c>
      <c r="AN302" s="11" t="str">
        <f>VLOOKUP(F302,Sheet2!$E$12:$F$13,2,FALSE)</f>
        <v>SPC</v>
      </c>
      <c r="AO302" s="35" t="s">
        <v>14668</v>
      </c>
      <c r="AP302">
        <f>MATCH(AN302,Sheet2!$F$5:$F$18,0)</f>
        <v>8</v>
      </c>
      <c r="AQ302">
        <f>MATCH(AO302,Sheet2!$F$5:$K$5,0)</f>
        <v>6</v>
      </c>
      <c r="AR302" s="33">
        <f>INDEX(Sheet2!$F$5:$K$18,OPaL!AP302,OPaL!AQ302)</f>
        <v>0.2</v>
      </c>
      <c r="AS302" s="1">
        <f t="shared" si="14"/>
        <v>337230.56000000006</v>
      </c>
    </row>
    <row r="303" spans="1:45" x14ac:dyDescent="0.2">
      <c r="A303" s="11" t="s">
        <v>5553</v>
      </c>
      <c r="B303" s="11" t="s">
        <v>5554</v>
      </c>
      <c r="C303" s="11" t="s">
        <v>10132</v>
      </c>
      <c r="D303" s="21">
        <v>42703</v>
      </c>
      <c r="E303" s="21" t="s">
        <v>9703</v>
      </c>
      <c r="F303" s="21" t="s">
        <v>14658</v>
      </c>
      <c r="G303" s="11" t="s">
        <v>2</v>
      </c>
      <c r="H303" s="11" t="s">
        <v>3</v>
      </c>
      <c r="I303" s="11" t="s">
        <v>4</v>
      </c>
      <c r="J303" s="12">
        <v>1</v>
      </c>
      <c r="K303" s="12">
        <v>420249.29</v>
      </c>
      <c r="L303" s="12">
        <v>0</v>
      </c>
      <c r="M303" s="12">
        <v>0</v>
      </c>
      <c r="N303" s="12">
        <f t="shared" si="13"/>
        <v>420249.29</v>
      </c>
      <c r="O303" s="11" t="s">
        <v>5</v>
      </c>
      <c r="P303" s="13">
        <v>0</v>
      </c>
      <c r="Q303" s="11" t="s">
        <v>6</v>
      </c>
      <c r="R303" s="13">
        <v>0</v>
      </c>
      <c r="S303" s="13">
        <v>0</v>
      </c>
      <c r="T303" s="11" t="s">
        <v>7</v>
      </c>
      <c r="U303" s="11" t="s">
        <v>8</v>
      </c>
      <c r="V303" s="15">
        <v>0</v>
      </c>
      <c r="W303" s="13">
        <v>0</v>
      </c>
      <c r="X303" s="15">
        <v>0</v>
      </c>
      <c r="Y303" s="15">
        <v>0</v>
      </c>
      <c r="Z303" s="13">
        <v>0</v>
      </c>
      <c r="AA303" s="15">
        <v>0</v>
      </c>
      <c r="AB303" s="13">
        <v>0</v>
      </c>
      <c r="AC303" s="15">
        <v>0</v>
      </c>
      <c r="AD303" s="13">
        <v>0</v>
      </c>
      <c r="AE303" s="15">
        <v>0</v>
      </c>
      <c r="AF303" s="13">
        <v>0</v>
      </c>
      <c r="AG303" s="15">
        <v>0</v>
      </c>
      <c r="AH303" s="13">
        <v>0</v>
      </c>
      <c r="AI303" s="15">
        <v>0</v>
      </c>
      <c r="AJ303" s="11" t="s">
        <v>9</v>
      </c>
      <c r="AK303" s="11" t="s">
        <v>1398</v>
      </c>
      <c r="AL303" s="22">
        <f t="shared" si="12"/>
        <v>2589</v>
      </c>
      <c r="AM303" s="11" t="str">
        <f>VLOOKUP(O303,Sheet2!$D$6:$E$14,2,FALSE)</f>
        <v>Spare parts</v>
      </c>
      <c r="AN303" s="11" t="str">
        <f>VLOOKUP(F303,Sheet2!$E$10:$F$13,2,FALSE)</f>
        <v>SPE</v>
      </c>
      <c r="AO303" s="35" t="s">
        <v>14668</v>
      </c>
      <c r="AP303">
        <f>MATCH(AN303,Sheet2!$F$5:$F$18,0)</f>
        <v>7</v>
      </c>
      <c r="AQ303">
        <f>MATCH(AO303,Sheet2!$F$5:$K$5,0)</f>
        <v>6</v>
      </c>
      <c r="AR303" s="33">
        <f>INDEX(Sheet2!$F$5:$K$18,OPaL!AP303,OPaL!AQ303)</f>
        <v>0.15</v>
      </c>
      <c r="AS303" s="1">
        <f t="shared" si="14"/>
        <v>357211.89649999997</v>
      </c>
    </row>
    <row r="304" spans="1:45" x14ac:dyDescent="0.2">
      <c r="A304" s="11" t="s">
        <v>6045</v>
      </c>
      <c r="B304" s="11" t="s">
        <v>6046</v>
      </c>
      <c r="C304" s="11" t="s">
        <v>10133</v>
      </c>
      <c r="D304" s="21">
        <v>42941</v>
      </c>
      <c r="E304" s="21" t="s">
        <v>9697</v>
      </c>
      <c r="F304" s="21" t="s">
        <v>14659</v>
      </c>
      <c r="G304" s="11" t="s">
        <v>2</v>
      </c>
      <c r="H304" s="11" t="s">
        <v>3</v>
      </c>
      <c r="I304" s="11" t="s">
        <v>4</v>
      </c>
      <c r="J304" s="12">
        <v>2</v>
      </c>
      <c r="K304" s="12">
        <v>415038.75</v>
      </c>
      <c r="L304" s="12">
        <v>0</v>
      </c>
      <c r="M304" s="12">
        <v>0</v>
      </c>
      <c r="N304" s="12">
        <f t="shared" si="13"/>
        <v>415038.75</v>
      </c>
      <c r="O304" s="11" t="s">
        <v>5</v>
      </c>
      <c r="P304" s="13">
        <v>0</v>
      </c>
      <c r="Q304" s="11" t="s">
        <v>6</v>
      </c>
      <c r="R304" s="13">
        <v>0</v>
      </c>
      <c r="S304" s="13">
        <v>0</v>
      </c>
      <c r="T304" s="11" t="s">
        <v>7</v>
      </c>
      <c r="U304" s="11" t="s">
        <v>8</v>
      </c>
      <c r="V304" s="15">
        <v>0</v>
      </c>
      <c r="W304" s="13">
        <v>0</v>
      </c>
      <c r="X304" s="15">
        <v>0</v>
      </c>
      <c r="Y304" s="15">
        <v>0</v>
      </c>
      <c r="Z304" s="13">
        <v>0</v>
      </c>
      <c r="AA304" s="15">
        <v>0</v>
      </c>
      <c r="AB304" s="13">
        <v>0</v>
      </c>
      <c r="AC304" s="15">
        <v>0</v>
      </c>
      <c r="AD304" s="13">
        <v>0</v>
      </c>
      <c r="AE304" s="15">
        <v>0</v>
      </c>
      <c r="AF304" s="13">
        <v>0</v>
      </c>
      <c r="AG304" s="15">
        <v>0</v>
      </c>
      <c r="AH304" s="13">
        <v>0</v>
      </c>
      <c r="AI304" s="15">
        <v>0</v>
      </c>
      <c r="AJ304" s="11" t="s">
        <v>9</v>
      </c>
      <c r="AK304" s="11" t="s">
        <v>13</v>
      </c>
      <c r="AL304" s="22">
        <f t="shared" si="12"/>
        <v>2351</v>
      </c>
      <c r="AM304" s="11" t="str">
        <f>VLOOKUP(O304,Sheet2!$D$6:$E$14,2,FALSE)</f>
        <v>Spare parts</v>
      </c>
      <c r="AN304" s="11" t="str">
        <f>VLOOKUP(F304,Sheet2!$E$10:$F$13,2,FALSE)</f>
        <v>SPM</v>
      </c>
      <c r="AO304" s="35" t="s">
        <v>14668</v>
      </c>
      <c r="AP304">
        <f>MATCH(AN304,Sheet2!$F$5:$F$18,0)</f>
        <v>6</v>
      </c>
      <c r="AQ304">
        <f>MATCH(AO304,Sheet2!$F$5:$K$5,0)</f>
        <v>6</v>
      </c>
      <c r="AR304" s="33">
        <f>INDEX(Sheet2!$F$5:$K$18,OPaL!AP304,OPaL!AQ304)</f>
        <v>0.15</v>
      </c>
      <c r="AS304" s="1">
        <f t="shared" si="14"/>
        <v>352782.9375</v>
      </c>
    </row>
    <row r="305" spans="1:45" x14ac:dyDescent="0.2">
      <c r="A305" s="11" t="s">
        <v>6057</v>
      </c>
      <c r="B305" s="11" t="s">
        <v>6058</v>
      </c>
      <c r="C305" s="11" t="s">
        <v>10134</v>
      </c>
      <c r="D305" s="21">
        <v>42941</v>
      </c>
      <c r="E305" s="21" t="s">
        <v>9697</v>
      </c>
      <c r="F305" s="21" t="s">
        <v>14659</v>
      </c>
      <c r="G305" s="11" t="s">
        <v>2</v>
      </c>
      <c r="H305" s="11" t="s">
        <v>3</v>
      </c>
      <c r="I305" s="11" t="s">
        <v>4</v>
      </c>
      <c r="J305" s="12">
        <v>2</v>
      </c>
      <c r="K305" s="12">
        <v>415038.75</v>
      </c>
      <c r="L305" s="12">
        <v>0</v>
      </c>
      <c r="M305" s="12">
        <v>0</v>
      </c>
      <c r="N305" s="12">
        <f t="shared" si="13"/>
        <v>415038.75</v>
      </c>
      <c r="O305" s="11" t="s">
        <v>5</v>
      </c>
      <c r="P305" s="13">
        <v>0</v>
      </c>
      <c r="Q305" s="11" t="s">
        <v>6</v>
      </c>
      <c r="R305" s="13">
        <v>0</v>
      </c>
      <c r="S305" s="13">
        <v>0</v>
      </c>
      <c r="T305" s="11" t="s">
        <v>7</v>
      </c>
      <c r="U305" s="11" t="s">
        <v>8</v>
      </c>
      <c r="V305" s="15">
        <v>0</v>
      </c>
      <c r="W305" s="13">
        <v>0</v>
      </c>
      <c r="X305" s="15">
        <v>0</v>
      </c>
      <c r="Y305" s="15">
        <v>0</v>
      </c>
      <c r="Z305" s="13">
        <v>0</v>
      </c>
      <c r="AA305" s="15">
        <v>0</v>
      </c>
      <c r="AB305" s="13">
        <v>0</v>
      </c>
      <c r="AC305" s="15">
        <v>0</v>
      </c>
      <c r="AD305" s="13">
        <v>0</v>
      </c>
      <c r="AE305" s="15">
        <v>0</v>
      </c>
      <c r="AF305" s="13">
        <v>0</v>
      </c>
      <c r="AG305" s="15">
        <v>0</v>
      </c>
      <c r="AH305" s="13">
        <v>0</v>
      </c>
      <c r="AI305" s="15">
        <v>0</v>
      </c>
      <c r="AJ305" s="11" t="s">
        <v>9</v>
      </c>
      <c r="AK305" s="11" t="s">
        <v>13</v>
      </c>
      <c r="AL305" s="22">
        <f t="shared" si="12"/>
        <v>2351</v>
      </c>
      <c r="AM305" s="11" t="str">
        <f>VLOOKUP(O305,Sheet2!$D$6:$E$14,2,FALSE)</f>
        <v>Spare parts</v>
      </c>
      <c r="AN305" s="11" t="str">
        <f>VLOOKUP(F305,Sheet2!$E$10:$F$13,2,FALSE)</f>
        <v>SPM</v>
      </c>
      <c r="AO305" s="35" t="s">
        <v>14668</v>
      </c>
      <c r="AP305">
        <f>MATCH(AN305,Sheet2!$F$5:$F$18,0)</f>
        <v>6</v>
      </c>
      <c r="AQ305">
        <f>MATCH(AO305,Sheet2!$F$5:$K$5,0)</f>
        <v>6</v>
      </c>
      <c r="AR305" s="33">
        <f>INDEX(Sheet2!$F$5:$K$18,OPaL!AP305,OPaL!AQ305)</f>
        <v>0.15</v>
      </c>
      <c r="AS305" s="1">
        <f t="shared" si="14"/>
        <v>352782.9375</v>
      </c>
    </row>
    <row r="306" spans="1:45" x14ac:dyDescent="0.2">
      <c r="A306" s="11" t="s">
        <v>3923</v>
      </c>
      <c r="B306" s="11" t="s">
        <v>3924</v>
      </c>
      <c r="C306" s="11" t="s">
        <v>10135</v>
      </c>
      <c r="D306" s="21">
        <v>44923</v>
      </c>
      <c r="E306" s="21" t="s">
        <v>9697</v>
      </c>
      <c r="F306" s="21" t="s">
        <v>14659</v>
      </c>
      <c r="G306" s="11" t="s">
        <v>2</v>
      </c>
      <c r="H306" s="11" t="s">
        <v>3</v>
      </c>
      <c r="I306" s="11" t="s">
        <v>351</v>
      </c>
      <c r="J306" s="12">
        <v>2</v>
      </c>
      <c r="K306" s="12">
        <v>411575.52</v>
      </c>
      <c r="L306" s="12">
        <v>0</v>
      </c>
      <c r="M306" s="12">
        <v>0</v>
      </c>
      <c r="N306" s="12">
        <f t="shared" si="13"/>
        <v>411575.52</v>
      </c>
      <c r="O306" s="11" t="s">
        <v>5</v>
      </c>
      <c r="P306" s="13">
        <v>0</v>
      </c>
      <c r="Q306" s="11" t="s">
        <v>6</v>
      </c>
      <c r="R306" s="13">
        <v>0</v>
      </c>
      <c r="S306" s="13">
        <v>0</v>
      </c>
      <c r="T306" s="11" t="s">
        <v>7</v>
      </c>
      <c r="U306" s="11" t="s">
        <v>8</v>
      </c>
      <c r="V306" s="15">
        <v>0</v>
      </c>
      <c r="W306" s="13">
        <v>0</v>
      </c>
      <c r="X306" s="15">
        <v>0</v>
      </c>
      <c r="Y306" s="15">
        <v>0</v>
      </c>
      <c r="Z306" s="13">
        <v>0</v>
      </c>
      <c r="AA306" s="15">
        <v>0</v>
      </c>
      <c r="AB306" s="13">
        <v>0</v>
      </c>
      <c r="AC306" s="15">
        <v>0</v>
      </c>
      <c r="AD306" s="13">
        <v>0</v>
      </c>
      <c r="AE306" s="15">
        <v>0</v>
      </c>
      <c r="AF306" s="13">
        <v>0</v>
      </c>
      <c r="AG306" s="15">
        <v>0</v>
      </c>
      <c r="AH306" s="13">
        <v>0</v>
      </c>
      <c r="AI306" s="15">
        <v>0</v>
      </c>
      <c r="AJ306" s="11" t="s">
        <v>9</v>
      </c>
      <c r="AK306" s="11" t="s">
        <v>1398</v>
      </c>
      <c r="AL306" s="22">
        <f t="shared" si="12"/>
        <v>369</v>
      </c>
      <c r="AM306" s="11" t="str">
        <f>VLOOKUP(O306,Sheet2!$D$6:$E$14,2,FALSE)</f>
        <v>Spare parts</v>
      </c>
      <c r="AN306" s="11" t="str">
        <f>VLOOKUP(F306,Sheet2!$E$10:$F$13,2,FALSE)</f>
        <v>SPM</v>
      </c>
      <c r="AO306" s="35" t="s">
        <v>14668</v>
      </c>
      <c r="AP306">
        <f>MATCH(AN306,Sheet2!$F$5:$F$18,0)</f>
        <v>6</v>
      </c>
      <c r="AQ306">
        <f>MATCH(AO306,Sheet2!$F$5:$K$5,0)</f>
        <v>6</v>
      </c>
      <c r="AR306" s="33">
        <f>INDEX(Sheet2!$F$5:$K$18,OPaL!AP306,OPaL!AQ306)</f>
        <v>0.15</v>
      </c>
      <c r="AS306" s="1">
        <f t="shared" si="14"/>
        <v>349839.19199999998</v>
      </c>
    </row>
    <row r="307" spans="1:45" x14ac:dyDescent="0.2">
      <c r="A307" s="11" t="s">
        <v>597</v>
      </c>
      <c r="B307" s="11" t="s">
        <v>598</v>
      </c>
      <c r="C307" s="11" t="s">
        <v>10136</v>
      </c>
      <c r="D307" s="21">
        <v>43063</v>
      </c>
      <c r="E307" s="21" t="s">
        <v>9697</v>
      </c>
      <c r="F307" s="21" t="s">
        <v>14659</v>
      </c>
      <c r="G307" s="11" t="s">
        <v>2</v>
      </c>
      <c r="H307" s="11" t="s">
        <v>16</v>
      </c>
      <c r="I307" s="11" t="s">
        <v>4</v>
      </c>
      <c r="J307" s="12">
        <v>10</v>
      </c>
      <c r="K307" s="12">
        <v>410350.4</v>
      </c>
      <c r="L307" s="12">
        <v>0</v>
      </c>
      <c r="M307" s="12">
        <v>0</v>
      </c>
      <c r="N307" s="12">
        <f t="shared" si="13"/>
        <v>410350.4</v>
      </c>
      <c r="O307" s="11" t="s">
        <v>5</v>
      </c>
      <c r="P307" s="13">
        <v>0</v>
      </c>
      <c r="Q307" s="11" t="s">
        <v>6</v>
      </c>
      <c r="R307" s="13">
        <v>0</v>
      </c>
      <c r="S307" s="13">
        <v>0</v>
      </c>
      <c r="T307" s="11" t="s">
        <v>7</v>
      </c>
      <c r="U307" s="11" t="s">
        <v>8</v>
      </c>
      <c r="V307" s="15">
        <v>0</v>
      </c>
      <c r="W307" s="13">
        <v>0</v>
      </c>
      <c r="X307" s="15">
        <v>0</v>
      </c>
      <c r="Y307" s="15">
        <v>0</v>
      </c>
      <c r="Z307" s="13">
        <v>0</v>
      </c>
      <c r="AA307" s="15">
        <v>0</v>
      </c>
      <c r="AB307" s="13">
        <v>0</v>
      </c>
      <c r="AC307" s="15">
        <v>0</v>
      </c>
      <c r="AD307" s="13">
        <v>0</v>
      </c>
      <c r="AE307" s="15">
        <v>0</v>
      </c>
      <c r="AF307" s="13">
        <v>0</v>
      </c>
      <c r="AG307" s="15">
        <v>0</v>
      </c>
      <c r="AH307" s="13">
        <v>0</v>
      </c>
      <c r="AI307" s="15">
        <v>0</v>
      </c>
      <c r="AJ307" s="11" t="s">
        <v>17</v>
      </c>
      <c r="AK307" s="11" t="s">
        <v>13</v>
      </c>
      <c r="AL307" s="22">
        <f t="shared" si="12"/>
        <v>2229</v>
      </c>
      <c r="AM307" s="11" t="str">
        <f>VLOOKUP(O307,Sheet2!$D$6:$E$14,2,FALSE)</f>
        <v>Spare parts</v>
      </c>
      <c r="AN307" s="11" t="str">
        <f>VLOOKUP(F307,Sheet2!$E$10:$F$13,2,FALSE)</f>
        <v>SPM</v>
      </c>
      <c r="AO307" s="35" t="s">
        <v>14668</v>
      </c>
      <c r="AP307">
        <f>MATCH(AN307,Sheet2!$F$5:$F$18,0)</f>
        <v>6</v>
      </c>
      <c r="AQ307">
        <f>MATCH(AO307,Sheet2!$F$5:$K$5,0)</f>
        <v>6</v>
      </c>
      <c r="AR307" s="33">
        <f>INDEX(Sheet2!$F$5:$K$18,OPaL!AP307,OPaL!AQ307)</f>
        <v>0.15</v>
      </c>
      <c r="AS307" s="1">
        <f t="shared" si="14"/>
        <v>348797.84</v>
      </c>
    </row>
    <row r="308" spans="1:45" x14ac:dyDescent="0.2">
      <c r="A308" s="11" t="s">
        <v>3949</v>
      </c>
      <c r="B308" s="11" t="s">
        <v>3950</v>
      </c>
      <c r="C308" s="11" t="s">
        <v>10137</v>
      </c>
      <c r="D308" s="21">
        <v>42784</v>
      </c>
      <c r="E308" s="21" t="s">
        <v>9697</v>
      </c>
      <c r="F308" s="21" t="s">
        <v>14659</v>
      </c>
      <c r="G308" s="11" t="s">
        <v>2</v>
      </c>
      <c r="H308" s="11" t="s">
        <v>16</v>
      </c>
      <c r="I308" s="11" t="s">
        <v>4</v>
      </c>
      <c r="J308" s="12">
        <v>1</v>
      </c>
      <c r="K308" s="12">
        <v>409091.32</v>
      </c>
      <c r="L308" s="12">
        <v>0</v>
      </c>
      <c r="M308" s="12">
        <v>0</v>
      </c>
      <c r="N308" s="12">
        <f t="shared" si="13"/>
        <v>409091.32</v>
      </c>
      <c r="O308" s="11" t="s">
        <v>5</v>
      </c>
      <c r="P308" s="13">
        <v>0</v>
      </c>
      <c r="Q308" s="11" t="s">
        <v>6</v>
      </c>
      <c r="R308" s="13">
        <v>0</v>
      </c>
      <c r="S308" s="13">
        <v>0</v>
      </c>
      <c r="T308" s="11" t="s">
        <v>7</v>
      </c>
      <c r="U308" s="11" t="s">
        <v>8</v>
      </c>
      <c r="V308" s="15">
        <v>0</v>
      </c>
      <c r="W308" s="13">
        <v>0</v>
      </c>
      <c r="X308" s="15">
        <v>0</v>
      </c>
      <c r="Y308" s="15">
        <v>0</v>
      </c>
      <c r="Z308" s="13">
        <v>0</v>
      </c>
      <c r="AA308" s="15">
        <v>0</v>
      </c>
      <c r="AB308" s="13">
        <v>0</v>
      </c>
      <c r="AC308" s="15">
        <v>0</v>
      </c>
      <c r="AD308" s="13">
        <v>0</v>
      </c>
      <c r="AE308" s="15">
        <v>0</v>
      </c>
      <c r="AF308" s="13">
        <v>0</v>
      </c>
      <c r="AG308" s="15">
        <v>0</v>
      </c>
      <c r="AH308" s="13">
        <v>0</v>
      </c>
      <c r="AI308" s="15">
        <v>0</v>
      </c>
      <c r="AJ308" s="11" t="s">
        <v>17</v>
      </c>
      <c r="AK308" s="11" t="s">
        <v>1398</v>
      </c>
      <c r="AL308" s="22">
        <f t="shared" si="12"/>
        <v>2508</v>
      </c>
      <c r="AM308" s="11" t="str">
        <f>VLOOKUP(O308,Sheet2!$D$6:$E$14,2,FALSE)</f>
        <v>Spare parts</v>
      </c>
      <c r="AN308" s="11" t="str">
        <f>VLOOKUP(F308,Sheet2!$E$10:$F$13,2,FALSE)</f>
        <v>SPM</v>
      </c>
      <c r="AO308" s="35" t="s">
        <v>14668</v>
      </c>
      <c r="AP308">
        <f>MATCH(AN308,Sheet2!$F$5:$F$18,0)</f>
        <v>6</v>
      </c>
      <c r="AQ308">
        <f>MATCH(AO308,Sheet2!$F$5:$K$5,0)</f>
        <v>6</v>
      </c>
      <c r="AR308" s="33">
        <f>INDEX(Sheet2!$F$5:$K$18,OPaL!AP308,OPaL!AQ308)</f>
        <v>0.15</v>
      </c>
      <c r="AS308" s="1">
        <f t="shared" si="14"/>
        <v>347727.62199999997</v>
      </c>
    </row>
    <row r="309" spans="1:45" x14ac:dyDescent="0.2">
      <c r="A309" s="11" t="s">
        <v>2046</v>
      </c>
      <c r="B309" s="11" t="s">
        <v>2047</v>
      </c>
      <c r="C309" s="11" t="s">
        <v>10138</v>
      </c>
      <c r="D309" s="21">
        <v>42872</v>
      </c>
      <c r="E309" s="21" t="s">
        <v>9697</v>
      </c>
      <c r="F309" s="21" t="s">
        <v>14658</v>
      </c>
      <c r="G309" s="11" t="s">
        <v>2</v>
      </c>
      <c r="H309" s="11" t="s">
        <v>16</v>
      </c>
      <c r="I309" s="11" t="s">
        <v>4</v>
      </c>
      <c r="J309" s="12">
        <v>1</v>
      </c>
      <c r="K309" s="12">
        <v>408384.32</v>
      </c>
      <c r="L309" s="12">
        <v>0</v>
      </c>
      <c r="M309" s="12">
        <v>0</v>
      </c>
      <c r="N309" s="12">
        <f t="shared" si="13"/>
        <v>408384.32</v>
      </c>
      <c r="O309" s="11" t="s">
        <v>5</v>
      </c>
      <c r="P309" s="13">
        <v>0</v>
      </c>
      <c r="Q309" s="11" t="s">
        <v>6</v>
      </c>
      <c r="R309" s="13">
        <v>0</v>
      </c>
      <c r="S309" s="13">
        <v>0</v>
      </c>
      <c r="T309" s="11" t="s">
        <v>7</v>
      </c>
      <c r="U309" s="11" t="s">
        <v>8</v>
      </c>
      <c r="V309" s="15">
        <v>0</v>
      </c>
      <c r="W309" s="13">
        <v>0</v>
      </c>
      <c r="X309" s="15">
        <v>0</v>
      </c>
      <c r="Y309" s="15">
        <v>0</v>
      </c>
      <c r="Z309" s="13">
        <v>0</v>
      </c>
      <c r="AA309" s="15">
        <v>0</v>
      </c>
      <c r="AB309" s="13">
        <v>0</v>
      </c>
      <c r="AC309" s="15">
        <v>0</v>
      </c>
      <c r="AD309" s="13">
        <v>0</v>
      </c>
      <c r="AE309" s="15">
        <v>0</v>
      </c>
      <c r="AF309" s="13">
        <v>0</v>
      </c>
      <c r="AG309" s="15">
        <v>0</v>
      </c>
      <c r="AH309" s="13">
        <v>0</v>
      </c>
      <c r="AI309" s="15">
        <v>0</v>
      </c>
      <c r="AJ309" s="11" t="s">
        <v>17</v>
      </c>
      <c r="AK309" s="11" t="s">
        <v>13</v>
      </c>
      <c r="AL309" s="22">
        <f t="shared" si="12"/>
        <v>2420</v>
      </c>
      <c r="AM309" s="11" t="str">
        <f>VLOOKUP(O309,Sheet2!$D$6:$E$14,2,FALSE)</f>
        <v>Spare parts</v>
      </c>
      <c r="AN309" s="11" t="str">
        <f>VLOOKUP(F309,Sheet2!$E$10:$F$13,2,FALSE)</f>
        <v>SPE</v>
      </c>
      <c r="AO309" s="35" t="s">
        <v>14668</v>
      </c>
      <c r="AP309">
        <f>MATCH(AN309,Sheet2!$F$5:$F$18,0)</f>
        <v>7</v>
      </c>
      <c r="AQ309">
        <f>MATCH(AO309,Sheet2!$F$5:$K$5,0)</f>
        <v>6</v>
      </c>
      <c r="AR309" s="33">
        <f>INDEX(Sheet2!$F$5:$K$18,OPaL!AP309,OPaL!AQ309)</f>
        <v>0.15</v>
      </c>
      <c r="AS309" s="1">
        <f t="shared" si="14"/>
        <v>347126.67200000002</v>
      </c>
    </row>
    <row r="310" spans="1:45" x14ac:dyDescent="0.2">
      <c r="A310" s="11" t="s">
        <v>5509</v>
      </c>
      <c r="B310" s="11" t="s">
        <v>5510</v>
      </c>
      <c r="C310" s="11" t="s">
        <v>10139</v>
      </c>
      <c r="D310" s="21">
        <v>44802</v>
      </c>
      <c r="E310" s="21" t="s">
        <v>9722</v>
      </c>
      <c r="F310" s="21" t="s">
        <v>14658</v>
      </c>
      <c r="G310" s="11" t="s">
        <v>2</v>
      </c>
      <c r="H310" s="11" t="s">
        <v>3</v>
      </c>
      <c r="I310" s="11" t="s">
        <v>4</v>
      </c>
      <c r="J310" s="12">
        <v>18</v>
      </c>
      <c r="K310" s="12">
        <v>405266.3</v>
      </c>
      <c r="L310" s="12">
        <v>0</v>
      </c>
      <c r="M310" s="12">
        <v>0</v>
      </c>
      <c r="N310" s="12">
        <f t="shared" si="13"/>
        <v>405266.3</v>
      </c>
      <c r="O310" s="11" t="s">
        <v>5</v>
      </c>
      <c r="P310" s="13">
        <v>0</v>
      </c>
      <c r="Q310" s="11" t="s">
        <v>6</v>
      </c>
      <c r="R310" s="13">
        <v>0</v>
      </c>
      <c r="S310" s="13">
        <v>0</v>
      </c>
      <c r="T310" s="11" t="s">
        <v>7</v>
      </c>
      <c r="U310" s="11" t="s">
        <v>8</v>
      </c>
      <c r="V310" s="15">
        <v>0</v>
      </c>
      <c r="W310" s="13">
        <v>0</v>
      </c>
      <c r="X310" s="15">
        <v>0</v>
      </c>
      <c r="Y310" s="15">
        <v>0</v>
      </c>
      <c r="Z310" s="13">
        <v>0</v>
      </c>
      <c r="AA310" s="15">
        <v>0</v>
      </c>
      <c r="AB310" s="13">
        <v>0</v>
      </c>
      <c r="AC310" s="15">
        <v>0</v>
      </c>
      <c r="AD310" s="13">
        <v>0</v>
      </c>
      <c r="AE310" s="15">
        <v>0</v>
      </c>
      <c r="AF310" s="13">
        <v>0</v>
      </c>
      <c r="AG310" s="15">
        <v>0</v>
      </c>
      <c r="AH310" s="13">
        <v>0</v>
      </c>
      <c r="AI310" s="15">
        <v>0</v>
      </c>
      <c r="AJ310" s="11" t="s">
        <v>9</v>
      </c>
      <c r="AK310" s="11" t="s">
        <v>1398</v>
      </c>
      <c r="AL310" s="22">
        <f t="shared" si="12"/>
        <v>490</v>
      </c>
      <c r="AM310" s="11" t="str">
        <f>VLOOKUP(O310,Sheet2!$D$6:$E$14,2,FALSE)</f>
        <v>Spare parts</v>
      </c>
      <c r="AN310" s="11" t="str">
        <f>VLOOKUP(F310,Sheet2!$E$10:$F$13,2,FALSE)</f>
        <v>SPE</v>
      </c>
      <c r="AO310" s="35" t="s">
        <v>14668</v>
      </c>
      <c r="AP310">
        <f>MATCH(AN310,Sheet2!$F$5:$F$18,0)</f>
        <v>7</v>
      </c>
      <c r="AQ310">
        <f>MATCH(AO310,Sheet2!$F$5:$K$5,0)</f>
        <v>6</v>
      </c>
      <c r="AR310" s="33">
        <f>INDEX(Sheet2!$F$5:$K$18,OPaL!AP310,OPaL!AQ310)</f>
        <v>0.15</v>
      </c>
      <c r="AS310" s="1">
        <f t="shared" si="14"/>
        <v>344476.35499999998</v>
      </c>
    </row>
    <row r="311" spans="1:45" x14ac:dyDescent="0.2">
      <c r="A311" s="11" t="s">
        <v>5191</v>
      </c>
      <c r="B311" s="11" t="s">
        <v>5192</v>
      </c>
      <c r="C311" s="11" t="s">
        <v>10140</v>
      </c>
      <c r="D311" s="21">
        <v>42784</v>
      </c>
      <c r="E311" s="21" t="s">
        <v>9697</v>
      </c>
      <c r="F311" s="21" t="s">
        <v>14659</v>
      </c>
      <c r="G311" s="11" t="s">
        <v>2</v>
      </c>
      <c r="H311" s="11" t="s">
        <v>16</v>
      </c>
      <c r="I311" s="11" t="s">
        <v>4</v>
      </c>
      <c r="J311" s="12">
        <v>1</v>
      </c>
      <c r="K311" s="12">
        <v>404563.59</v>
      </c>
      <c r="L311" s="12">
        <v>0</v>
      </c>
      <c r="M311" s="12">
        <v>0</v>
      </c>
      <c r="N311" s="12">
        <f t="shared" si="13"/>
        <v>404563.59</v>
      </c>
      <c r="O311" s="11" t="s">
        <v>5</v>
      </c>
      <c r="P311" s="13">
        <v>0</v>
      </c>
      <c r="Q311" s="11" t="s">
        <v>6</v>
      </c>
      <c r="R311" s="13">
        <v>0</v>
      </c>
      <c r="S311" s="13">
        <v>0</v>
      </c>
      <c r="T311" s="11" t="s">
        <v>7</v>
      </c>
      <c r="U311" s="11" t="s">
        <v>8</v>
      </c>
      <c r="V311" s="15">
        <v>0</v>
      </c>
      <c r="W311" s="13">
        <v>0</v>
      </c>
      <c r="X311" s="15">
        <v>0</v>
      </c>
      <c r="Y311" s="15">
        <v>0</v>
      </c>
      <c r="Z311" s="13">
        <v>0</v>
      </c>
      <c r="AA311" s="15">
        <v>0</v>
      </c>
      <c r="AB311" s="13">
        <v>0</v>
      </c>
      <c r="AC311" s="15">
        <v>0</v>
      </c>
      <c r="AD311" s="13">
        <v>0</v>
      </c>
      <c r="AE311" s="15">
        <v>0</v>
      </c>
      <c r="AF311" s="13">
        <v>0</v>
      </c>
      <c r="AG311" s="15">
        <v>0</v>
      </c>
      <c r="AH311" s="13">
        <v>0</v>
      </c>
      <c r="AI311" s="15">
        <v>0</v>
      </c>
      <c r="AJ311" s="11" t="s">
        <v>17</v>
      </c>
      <c r="AK311" s="11" t="s">
        <v>1398</v>
      </c>
      <c r="AL311" s="22">
        <f t="shared" si="12"/>
        <v>2508</v>
      </c>
      <c r="AM311" s="11" t="str">
        <f>VLOOKUP(O311,Sheet2!$D$6:$E$14,2,FALSE)</f>
        <v>Spare parts</v>
      </c>
      <c r="AN311" s="11" t="str">
        <f>VLOOKUP(F311,Sheet2!$E$10:$F$13,2,FALSE)</f>
        <v>SPM</v>
      </c>
      <c r="AO311" s="35" t="s">
        <v>14668</v>
      </c>
      <c r="AP311">
        <f>MATCH(AN311,Sheet2!$F$5:$F$18,0)</f>
        <v>6</v>
      </c>
      <c r="AQ311">
        <f>MATCH(AO311,Sheet2!$F$5:$K$5,0)</f>
        <v>6</v>
      </c>
      <c r="AR311" s="33">
        <f>INDEX(Sheet2!$F$5:$K$18,OPaL!AP311,OPaL!AQ311)</f>
        <v>0.15</v>
      </c>
      <c r="AS311" s="1">
        <f t="shared" si="14"/>
        <v>343879.0515</v>
      </c>
    </row>
    <row r="312" spans="1:45" x14ac:dyDescent="0.2">
      <c r="A312" s="11" t="s">
        <v>2409</v>
      </c>
      <c r="B312" s="11" t="s">
        <v>2410</v>
      </c>
      <c r="C312" s="11" t="s">
        <v>10141</v>
      </c>
      <c r="D312" s="21">
        <v>44848</v>
      </c>
      <c r="E312" s="21" t="s">
        <v>9723</v>
      </c>
      <c r="F312" s="21" t="s">
        <v>14659</v>
      </c>
      <c r="G312" s="11" t="s">
        <v>2</v>
      </c>
      <c r="H312" s="11" t="s">
        <v>3</v>
      </c>
      <c r="I312" s="11" t="s">
        <v>4</v>
      </c>
      <c r="J312" s="13">
        <v>2</v>
      </c>
      <c r="K312" s="12">
        <v>404056</v>
      </c>
      <c r="L312" s="12">
        <v>0</v>
      </c>
      <c r="M312" s="12">
        <v>0</v>
      </c>
      <c r="N312" s="12">
        <f t="shared" si="13"/>
        <v>404056</v>
      </c>
      <c r="O312" s="11" t="s">
        <v>5</v>
      </c>
      <c r="P312" s="13">
        <v>0</v>
      </c>
      <c r="Q312" s="11" t="s">
        <v>6</v>
      </c>
      <c r="R312" s="13">
        <v>0</v>
      </c>
      <c r="S312" s="13">
        <v>0</v>
      </c>
      <c r="T312" s="11" t="s">
        <v>7</v>
      </c>
      <c r="U312" s="11" t="s">
        <v>8</v>
      </c>
      <c r="V312" s="15">
        <v>0</v>
      </c>
      <c r="W312" s="13">
        <v>0</v>
      </c>
      <c r="X312" s="15">
        <v>0</v>
      </c>
      <c r="Y312" s="15">
        <v>0</v>
      </c>
      <c r="Z312" s="13">
        <v>0</v>
      </c>
      <c r="AA312" s="15">
        <v>0</v>
      </c>
      <c r="AB312" s="13">
        <v>0</v>
      </c>
      <c r="AC312" s="15">
        <v>0</v>
      </c>
      <c r="AD312" s="13">
        <v>0</v>
      </c>
      <c r="AE312" s="15">
        <v>0</v>
      </c>
      <c r="AF312" s="13">
        <v>0</v>
      </c>
      <c r="AG312" s="15">
        <v>0</v>
      </c>
      <c r="AH312" s="13">
        <v>0</v>
      </c>
      <c r="AI312" s="15">
        <v>0</v>
      </c>
      <c r="AJ312" s="11" t="s">
        <v>9</v>
      </c>
      <c r="AK312" s="11" t="s">
        <v>13</v>
      </c>
      <c r="AL312" s="22">
        <f t="shared" si="12"/>
        <v>444</v>
      </c>
      <c r="AM312" s="11" t="str">
        <f>VLOOKUP(O312,Sheet2!$D$6:$E$14,2,FALSE)</f>
        <v>Spare parts</v>
      </c>
      <c r="AN312" s="11" t="str">
        <f>VLOOKUP(F312,Sheet2!$E$10:$F$13,2,FALSE)</f>
        <v>SPM</v>
      </c>
      <c r="AO312" s="35" t="s">
        <v>14668</v>
      </c>
      <c r="AP312">
        <f>MATCH(AN312,Sheet2!$F$5:$F$18,0)</f>
        <v>6</v>
      </c>
      <c r="AQ312">
        <f>MATCH(AO312,Sheet2!$F$5:$K$5,0)</f>
        <v>6</v>
      </c>
      <c r="AR312" s="33">
        <f>INDEX(Sheet2!$F$5:$K$18,OPaL!AP312,OPaL!AQ312)</f>
        <v>0.15</v>
      </c>
      <c r="AS312" s="1">
        <f t="shared" si="14"/>
        <v>343447.6</v>
      </c>
    </row>
    <row r="313" spans="1:45" x14ac:dyDescent="0.2">
      <c r="A313" s="11" t="s">
        <v>1386</v>
      </c>
      <c r="B313" s="11" t="s">
        <v>1387</v>
      </c>
      <c r="C313" s="11" t="s">
        <v>10142</v>
      </c>
      <c r="D313" s="21">
        <v>44719</v>
      </c>
      <c r="E313" s="21" t="s">
        <v>9697</v>
      </c>
      <c r="F313" s="21" t="s">
        <v>14659</v>
      </c>
      <c r="G313" s="11" t="s">
        <v>2</v>
      </c>
      <c r="H313" s="11" t="s">
        <v>16</v>
      </c>
      <c r="I313" s="11" t="s">
        <v>4</v>
      </c>
      <c r="J313" s="12">
        <v>4</v>
      </c>
      <c r="K313" s="12">
        <v>403905.84</v>
      </c>
      <c r="L313" s="12">
        <v>0</v>
      </c>
      <c r="M313" s="12">
        <v>0</v>
      </c>
      <c r="N313" s="12">
        <f t="shared" si="13"/>
        <v>403905.84</v>
      </c>
      <c r="O313" s="11" t="s">
        <v>5</v>
      </c>
      <c r="P313" s="13">
        <v>0</v>
      </c>
      <c r="Q313" s="11" t="s">
        <v>6</v>
      </c>
      <c r="R313" s="13">
        <v>0</v>
      </c>
      <c r="S313" s="13">
        <v>0</v>
      </c>
      <c r="T313" s="11" t="s">
        <v>7</v>
      </c>
      <c r="U313" s="11" t="s">
        <v>8</v>
      </c>
      <c r="V313" s="15">
        <v>0</v>
      </c>
      <c r="W313" s="13">
        <v>0</v>
      </c>
      <c r="X313" s="15">
        <v>0</v>
      </c>
      <c r="Y313" s="15">
        <v>0</v>
      </c>
      <c r="Z313" s="13">
        <v>0</v>
      </c>
      <c r="AA313" s="15">
        <v>0</v>
      </c>
      <c r="AB313" s="13">
        <v>0</v>
      </c>
      <c r="AC313" s="15">
        <v>0</v>
      </c>
      <c r="AD313" s="13">
        <v>0</v>
      </c>
      <c r="AE313" s="15">
        <v>0</v>
      </c>
      <c r="AF313" s="13">
        <v>0</v>
      </c>
      <c r="AG313" s="15">
        <v>0</v>
      </c>
      <c r="AH313" s="13">
        <v>0</v>
      </c>
      <c r="AI313" s="15">
        <v>0</v>
      </c>
      <c r="AJ313" s="11" t="s">
        <v>17</v>
      </c>
      <c r="AK313" s="11" t="s">
        <v>13</v>
      </c>
      <c r="AL313" s="22">
        <f t="shared" si="12"/>
        <v>573</v>
      </c>
      <c r="AM313" s="11" t="str">
        <f>VLOOKUP(O313,Sheet2!$D$6:$E$14,2,FALSE)</f>
        <v>Spare parts</v>
      </c>
      <c r="AN313" s="11" t="str">
        <f>VLOOKUP(F313,Sheet2!$E$10:$F$13,2,FALSE)</f>
        <v>SPM</v>
      </c>
      <c r="AO313" s="35" t="s">
        <v>14668</v>
      </c>
      <c r="AP313">
        <f>MATCH(AN313,Sheet2!$F$5:$F$18,0)</f>
        <v>6</v>
      </c>
      <c r="AQ313">
        <f>MATCH(AO313,Sheet2!$F$5:$K$5,0)</f>
        <v>6</v>
      </c>
      <c r="AR313" s="33">
        <f>INDEX(Sheet2!$F$5:$K$18,OPaL!AP313,OPaL!AQ313)</f>
        <v>0.15</v>
      </c>
      <c r="AS313" s="1">
        <f t="shared" si="14"/>
        <v>343319.96400000004</v>
      </c>
    </row>
    <row r="314" spans="1:45" x14ac:dyDescent="0.2">
      <c r="A314" s="11" t="s">
        <v>769</v>
      </c>
      <c r="B314" s="11" t="s">
        <v>770</v>
      </c>
      <c r="C314" s="11" t="s">
        <v>10143</v>
      </c>
      <c r="D314" s="21">
        <v>43088</v>
      </c>
      <c r="E314" s="21" t="s">
        <v>9697</v>
      </c>
      <c r="F314" s="21" t="s">
        <v>14659</v>
      </c>
      <c r="G314" s="11" t="s">
        <v>2</v>
      </c>
      <c r="H314" s="11" t="s">
        <v>16</v>
      </c>
      <c r="I314" s="11" t="s">
        <v>4</v>
      </c>
      <c r="J314" s="12">
        <v>1</v>
      </c>
      <c r="K314" s="12">
        <v>403162.64</v>
      </c>
      <c r="L314" s="12">
        <v>0</v>
      </c>
      <c r="M314" s="12">
        <v>0</v>
      </c>
      <c r="N314" s="12">
        <f t="shared" si="13"/>
        <v>403162.64</v>
      </c>
      <c r="O314" s="11" t="s">
        <v>5</v>
      </c>
      <c r="P314" s="13">
        <v>0</v>
      </c>
      <c r="Q314" s="11" t="s">
        <v>6</v>
      </c>
      <c r="R314" s="13">
        <v>0</v>
      </c>
      <c r="S314" s="13">
        <v>0</v>
      </c>
      <c r="T314" s="11" t="s">
        <v>7</v>
      </c>
      <c r="U314" s="11" t="s">
        <v>8</v>
      </c>
      <c r="V314" s="15">
        <v>0</v>
      </c>
      <c r="W314" s="13">
        <v>0</v>
      </c>
      <c r="X314" s="15">
        <v>0</v>
      </c>
      <c r="Y314" s="15">
        <v>0</v>
      </c>
      <c r="Z314" s="13">
        <v>0</v>
      </c>
      <c r="AA314" s="15">
        <v>0</v>
      </c>
      <c r="AB314" s="13">
        <v>0</v>
      </c>
      <c r="AC314" s="15">
        <v>0</v>
      </c>
      <c r="AD314" s="13">
        <v>0</v>
      </c>
      <c r="AE314" s="15">
        <v>0</v>
      </c>
      <c r="AF314" s="13">
        <v>0</v>
      </c>
      <c r="AG314" s="15">
        <v>0</v>
      </c>
      <c r="AH314" s="13">
        <v>0</v>
      </c>
      <c r="AI314" s="15">
        <v>0</v>
      </c>
      <c r="AJ314" s="11" t="s">
        <v>17</v>
      </c>
      <c r="AK314" s="11" t="s">
        <v>13</v>
      </c>
      <c r="AL314" s="22">
        <f t="shared" si="12"/>
        <v>2204</v>
      </c>
      <c r="AM314" s="11" t="str">
        <f>VLOOKUP(O314,Sheet2!$D$6:$E$14,2,FALSE)</f>
        <v>Spare parts</v>
      </c>
      <c r="AN314" s="11" t="str">
        <f>VLOOKUP(F314,Sheet2!$E$10:$F$13,2,FALSE)</f>
        <v>SPM</v>
      </c>
      <c r="AO314" s="35" t="s">
        <v>14668</v>
      </c>
      <c r="AP314">
        <f>MATCH(AN314,Sheet2!$F$5:$F$18,0)</f>
        <v>6</v>
      </c>
      <c r="AQ314">
        <f>MATCH(AO314,Sheet2!$F$5:$K$5,0)</f>
        <v>6</v>
      </c>
      <c r="AR314" s="33">
        <f>INDEX(Sheet2!$F$5:$K$18,OPaL!AP314,OPaL!AQ314)</f>
        <v>0.15</v>
      </c>
      <c r="AS314" s="1">
        <f t="shared" si="14"/>
        <v>342688.24400000001</v>
      </c>
    </row>
    <row r="315" spans="1:45" x14ac:dyDescent="0.2">
      <c r="A315" s="11" t="s">
        <v>3739</v>
      </c>
      <c r="B315" s="11" t="s">
        <v>3740</v>
      </c>
      <c r="C315" s="11" t="s">
        <v>10144</v>
      </c>
      <c r="D315" s="21">
        <v>42784</v>
      </c>
      <c r="E315" s="21" t="s">
        <v>9697</v>
      </c>
      <c r="F315" s="21" t="s">
        <v>14659</v>
      </c>
      <c r="G315" s="11" t="s">
        <v>2</v>
      </c>
      <c r="H315" s="11" t="s">
        <v>16</v>
      </c>
      <c r="I315" s="11" t="s">
        <v>4</v>
      </c>
      <c r="J315" s="13">
        <v>1</v>
      </c>
      <c r="K315" s="12">
        <v>402407.92</v>
      </c>
      <c r="L315" s="12">
        <v>0</v>
      </c>
      <c r="M315" s="12">
        <v>0</v>
      </c>
      <c r="N315" s="12">
        <f t="shared" si="13"/>
        <v>402407.92</v>
      </c>
      <c r="O315" s="11" t="s">
        <v>5</v>
      </c>
      <c r="P315" s="13">
        <v>0</v>
      </c>
      <c r="Q315" s="11" t="s">
        <v>6</v>
      </c>
      <c r="R315" s="13">
        <v>0</v>
      </c>
      <c r="S315" s="13">
        <v>0</v>
      </c>
      <c r="T315" s="11" t="s">
        <v>7</v>
      </c>
      <c r="U315" s="11" t="s">
        <v>8</v>
      </c>
      <c r="V315" s="15">
        <v>0</v>
      </c>
      <c r="W315" s="13">
        <v>0</v>
      </c>
      <c r="X315" s="15">
        <v>0</v>
      </c>
      <c r="Y315" s="15">
        <v>0</v>
      </c>
      <c r="Z315" s="13">
        <v>0</v>
      </c>
      <c r="AA315" s="15">
        <v>0</v>
      </c>
      <c r="AB315" s="13">
        <v>0</v>
      </c>
      <c r="AC315" s="15">
        <v>0</v>
      </c>
      <c r="AD315" s="13">
        <v>0</v>
      </c>
      <c r="AE315" s="15">
        <v>0</v>
      </c>
      <c r="AF315" s="13">
        <v>0</v>
      </c>
      <c r="AG315" s="15">
        <v>0</v>
      </c>
      <c r="AH315" s="13">
        <v>0</v>
      </c>
      <c r="AI315" s="15">
        <v>0</v>
      </c>
      <c r="AJ315" s="11" t="s">
        <v>17</v>
      </c>
      <c r="AK315" s="11" t="s">
        <v>1398</v>
      </c>
      <c r="AL315" s="22">
        <f t="shared" si="12"/>
        <v>2508</v>
      </c>
      <c r="AM315" s="11" t="str">
        <f>VLOOKUP(O315,Sheet2!$D$6:$E$14,2,FALSE)</f>
        <v>Spare parts</v>
      </c>
      <c r="AN315" s="11" t="str">
        <f>VLOOKUP(F315,Sheet2!$E$10:$F$13,2,FALSE)</f>
        <v>SPM</v>
      </c>
      <c r="AO315" s="35" t="s">
        <v>14668</v>
      </c>
      <c r="AP315">
        <f>MATCH(AN315,Sheet2!$F$5:$F$18,0)</f>
        <v>6</v>
      </c>
      <c r="AQ315">
        <f>MATCH(AO315,Sheet2!$F$5:$K$5,0)</f>
        <v>6</v>
      </c>
      <c r="AR315" s="33">
        <f>INDEX(Sheet2!$F$5:$K$18,OPaL!AP315,OPaL!AQ315)</f>
        <v>0.15</v>
      </c>
      <c r="AS315" s="1">
        <f t="shared" si="14"/>
        <v>342046.73199999996</v>
      </c>
    </row>
    <row r="316" spans="1:45" x14ac:dyDescent="0.2">
      <c r="A316" s="11" t="s">
        <v>3741</v>
      </c>
      <c r="B316" s="11" t="s">
        <v>3742</v>
      </c>
      <c r="C316" s="11" t="s">
        <v>10145</v>
      </c>
      <c r="D316" s="21">
        <v>42784</v>
      </c>
      <c r="E316" s="21" t="s">
        <v>9697</v>
      </c>
      <c r="F316" s="21" t="s">
        <v>14659</v>
      </c>
      <c r="G316" s="11" t="s">
        <v>2</v>
      </c>
      <c r="H316" s="11" t="s">
        <v>16</v>
      </c>
      <c r="I316" s="11" t="s">
        <v>4</v>
      </c>
      <c r="J316" s="13">
        <v>1</v>
      </c>
      <c r="K316" s="12">
        <v>402407.92</v>
      </c>
      <c r="L316" s="12">
        <v>0</v>
      </c>
      <c r="M316" s="12">
        <v>0</v>
      </c>
      <c r="N316" s="12">
        <f t="shared" si="13"/>
        <v>402407.92</v>
      </c>
      <c r="O316" s="11" t="s">
        <v>5</v>
      </c>
      <c r="P316" s="13">
        <v>0</v>
      </c>
      <c r="Q316" s="11" t="s">
        <v>6</v>
      </c>
      <c r="R316" s="13">
        <v>0</v>
      </c>
      <c r="S316" s="13">
        <v>0</v>
      </c>
      <c r="T316" s="11" t="s">
        <v>7</v>
      </c>
      <c r="U316" s="11" t="s">
        <v>8</v>
      </c>
      <c r="V316" s="15">
        <v>0</v>
      </c>
      <c r="W316" s="13">
        <v>0</v>
      </c>
      <c r="X316" s="15">
        <v>0</v>
      </c>
      <c r="Y316" s="15">
        <v>0</v>
      </c>
      <c r="Z316" s="13">
        <v>0</v>
      </c>
      <c r="AA316" s="15">
        <v>0</v>
      </c>
      <c r="AB316" s="13">
        <v>0</v>
      </c>
      <c r="AC316" s="15">
        <v>0</v>
      </c>
      <c r="AD316" s="13">
        <v>0</v>
      </c>
      <c r="AE316" s="15">
        <v>0</v>
      </c>
      <c r="AF316" s="13">
        <v>0</v>
      </c>
      <c r="AG316" s="15">
        <v>0</v>
      </c>
      <c r="AH316" s="13">
        <v>0</v>
      </c>
      <c r="AI316" s="15">
        <v>0</v>
      </c>
      <c r="AJ316" s="11" t="s">
        <v>17</v>
      </c>
      <c r="AK316" s="11" t="s">
        <v>1398</v>
      </c>
      <c r="AL316" s="22">
        <f t="shared" si="12"/>
        <v>2508</v>
      </c>
      <c r="AM316" s="11" t="str">
        <f>VLOOKUP(O316,Sheet2!$D$6:$E$14,2,FALSE)</f>
        <v>Spare parts</v>
      </c>
      <c r="AN316" s="11" t="str">
        <f>VLOOKUP(F316,Sheet2!$E$10:$F$13,2,FALSE)</f>
        <v>SPM</v>
      </c>
      <c r="AO316" s="35" t="s">
        <v>14668</v>
      </c>
      <c r="AP316">
        <f>MATCH(AN316,Sheet2!$F$5:$F$18,0)</f>
        <v>6</v>
      </c>
      <c r="AQ316">
        <f>MATCH(AO316,Sheet2!$F$5:$K$5,0)</f>
        <v>6</v>
      </c>
      <c r="AR316" s="33">
        <f>INDEX(Sheet2!$F$5:$K$18,OPaL!AP316,OPaL!AQ316)</f>
        <v>0.15</v>
      </c>
      <c r="AS316" s="1">
        <f t="shared" si="14"/>
        <v>342046.73199999996</v>
      </c>
    </row>
    <row r="317" spans="1:45" x14ac:dyDescent="0.2">
      <c r="A317" s="11" t="s">
        <v>5313</v>
      </c>
      <c r="B317" s="11" t="s">
        <v>5314</v>
      </c>
      <c r="C317" s="11" t="s">
        <v>10146</v>
      </c>
      <c r="D317" s="21">
        <v>44816</v>
      </c>
      <c r="E317" s="21" t="s">
        <v>9697</v>
      </c>
      <c r="F317" s="21" t="s">
        <v>14659</v>
      </c>
      <c r="G317" s="11" t="s">
        <v>2</v>
      </c>
      <c r="H317" s="11" t="s">
        <v>3</v>
      </c>
      <c r="I317" s="11" t="s">
        <v>4</v>
      </c>
      <c r="J317" s="12">
        <v>1</v>
      </c>
      <c r="K317" s="12">
        <v>402177.47</v>
      </c>
      <c r="L317" s="12">
        <v>0</v>
      </c>
      <c r="M317" s="12">
        <v>0</v>
      </c>
      <c r="N317" s="12">
        <f t="shared" si="13"/>
        <v>402177.47</v>
      </c>
      <c r="O317" s="11" t="s">
        <v>5</v>
      </c>
      <c r="P317" s="13">
        <v>0</v>
      </c>
      <c r="Q317" s="11" t="s">
        <v>6</v>
      </c>
      <c r="R317" s="13">
        <v>0</v>
      </c>
      <c r="S317" s="13">
        <v>0</v>
      </c>
      <c r="T317" s="11" t="s">
        <v>7</v>
      </c>
      <c r="U317" s="11" t="s">
        <v>8</v>
      </c>
      <c r="V317" s="15">
        <v>0</v>
      </c>
      <c r="W317" s="13">
        <v>0</v>
      </c>
      <c r="X317" s="15">
        <v>0</v>
      </c>
      <c r="Y317" s="15">
        <v>0</v>
      </c>
      <c r="Z317" s="13">
        <v>0</v>
      </c>
      <c r="AA317" s="15">
        <v>0</v>
      </c>
      <c r="AB317" s="13">
        <v>0</v>
      </c>
      <c r="AC317" s="15">
        <v>0</v>
      </c>
      <c r="AD317" s="13">
        <v>0</v>
      </c>
      <c r="AE317" s="15">
        <v>0</v>
      </c>
      <c r="AF317" s="13">
        <v>0</v>
      </c>
      <c r="AG317" s="15">
        <v>0</v>
      </c>
      <c r="AH317" s="13">
        <v>0</v>
      </c>
      <c r="AI317" s="15">
        <v>0</v>
      </c>
      <c r="AJ317" s="11" t="s">
        <v>9</v>
      </c>
      <c r="AK317" s="11" t="s">
        <v>1398</v>
      </c>
      <c r="AL317" s="22">
        <f t="shared" si="12"/>
        <v>476</v>
      </c>
      <c r="AM317" s="11" t="str">
        <f>VLOOKUP(O317,Sheet2!$D$6:$E$14,2,FALSE)</f>
        <v>Spare parts</v>
      </c>
      <c r="AN317" s="11" t="str">
        <f>VLOOKUP(F317,Sheet2!$E$10:$F$13,2,FALSE)</f>
        <v>SPM</v>
      </c>
      <c r="AO317" s="35" t="s">
        <v>14668</v>
      </c>
      <c r="AP317">
        <f>MATCH(AN317,Sheet2!$F$5:$F$18,0)</f>
        <v>6</v>
      </c>
      <c r="AQ317">
        <f>MATCH(AO317,Sheet2!$F$5:$K$5,0)</f>
        <v>6</v>
      </c>
      <c r="AR317" s="33">
        <f>INDEX(Sheet2!$F$5:$K$18,OPaL!AP317,OPaL!AQ317)</f>
        <v>0.15</v>
      </c>
      <c r="AS317" s="1">
        <f t="shared" si="14"/>
        <v>341850.84949999995</v>
      </c>
    </row>
    <row r="318" spans="1:45" x14ac:dyDescent="0.2">
      <c r="A318" s="11" t="s">
        <v>5253</v>
      </c>
      <c r="B318" s="11" t="s">
        <v>5254</v>
      </c>
      <c r="C318" s="11" t="s">
        <v>10147</v>
      </c>
      <c r="D318" s="21">
        <v>42784</v>
      </c>
      <c r="E318" s="21" t="s">
        <v>9697</v>
      </c>
      <c r="F318" s="21" t="s">
        <v>14659</v>
      </c>
      <c r="G318" s="11" t="s">
        <v>2</v>
      </c>
      <c r="H318" s="11" t="s">
        <v>16</v>
      </c>
      <c r="I318" s="11" t="s">
        <v>4</v>
      </c>
      <c r="J318" s="12">
        <v>1</v>
      </c>
      <c r="K318" s="12">
        <v>401545.65</v>
      </c>
      <c r="L318" s="12">
        <v>0</v>
      </c>
      <c r="M318" s="12">
        <v>0</v>
      </c>
      <c r="N318" s="12">
        <f t="shared" si="13"/>
        <v>401545.65</v>
      </c>
      <c r="O318" s="11" t="s">
        <v>5</v>
      </c>
      <c r="P318" s="13">
        <v>0</v>
      </c>
      <c r="Q318" s="11" t="s">
        <v>6</v>
      </c>
      <c r="R318" s="13">
        <v>0</v>
      </c>
      <c r="S318" s="13">
        <v>0</v>
      </c>
      <c r="T318" s="11" t="s">
        <v>7</v>
      </c>
      <c r="U318" s="11" t="s">
        <v>8</v>
      </c>
      <c r="V318" s="15">
        <v>0</v>
      </c>
      <c r="W318" s="13">
        <v>0</v>
      </c>
      <c r="X318" s="15">
        <v>0</v>
      </c>
      <c r="Y318" s="15">
        <v>0</v>
      </c>
      <c r="Z318" s="13">
        <v>0</v>
      </c>
      <c r="AA318" s="15">
        <v>0</v>
      </c>
      <c r="AB318" s="13">
        <v>0</v>
      </c>
      <c r="AC318" s="15">
        <v>0</v>
      </c>
      <c r="AD318" s="13">
        <v>0</v>
      </c>
      <c r="AE318" s="15">
        <v>0</v>
      </c>
      <c r="AF318" s="13">
        <v>0</v>
      </c>
      <c r="AG318" s="15">
        <v>0</v>
      </c>
      <c r="AH318" s="13">
        <v>0</v>
      </c>
      <c r="AI318" s="15">
        <v>0</v>
      </c>
      <c r="AJ318" s="11" t="s">
        <v>17</v>
      </c>
      <c r="AK318" s="11" t="s">
        <v>1398</v>
      </c>
      <c r="AL318" s="22">
        <f t="shared" si="12"/>
        <v>2508</v>
      </c>
      <c r="AM318" s="11" t="str">
        <f>VLOOKUP(O318,Sheet2!$D$6:$E$14,2,FALSE)</f>
        <v>Spare parts</v>
      </c>
      <c r="AN318" s="11" t="str">
        <f>VLOOKUP(F318,Sheet2!$E$10:$F$13,2,FALSE)</f>
        <v>SPM</v>
      </c>
      <c r="AO318" s="35" t="s">
        <v>14668</v>
      </c>
      <c r="AP318">
        <f>MATCH(AN318,Sheet2!$F$5:$F$18,0)</f>
        <v>6</v>
      </c>
      <c r="AQ318">
        <f>MATCH(AO318,Sheet2!$F$5:$K$5,0)</f>
        <v>6</v>
      </c>
      <c r="AR318" s="33">
        <f>INDEX(Sheet2!$F$5:$K$18,OPaL!AP318,OPaL!AQ318)</f>
        <v>0.15</v>
      </c>
      <c r="AS318" s="1">
        <f t="shared" si="14"/>
        <v>341313.80249999999</v>
      </c>
    </row>
    <row r="319" spans="1:45" x14ac:dyDescent="0.2">
      <c r="A319" s="11" t="s">
        <v>6323</v>
      </c>
      <c r="B319" s="11" t="s">
        <v>6324</v>
      </c>
      <c r="C319" s="11" t="s">
        <v>10148</v>
      </c>
      <c r="D319" s="21">
        <v>42821</v>
      </c>
      <c r="E319" s="21" t="s">
        <v>9697</v>
      </c>
      <c r="F319" s="21" t="s">
        <v>14659</v>
      </c>
      <c r="G319" s="11" t="s">
        <v>2</v>
      </c>
      <c r="H319" s="11" t="s">
        <v>16</v>
      </c>
      <c r="I319" s="11" t="s">
        <v>4</v>
      </c>
      <c r="J319" s="13">
        <v>6</v>
      </c>
      <c r="K319" s="12">
        <v>400371.01</v>
      </c>
      <c r="L319" s="12">
        <v>0</v>
      </c>
      <c r="M319" s="12">
        <v>0</v>
      </c>
      <c r="N319" s="12">
        <f t="shared" si="13"/>
        <v>400371.01</v>
      </c>
      <c r="O319" s="11" t="s">
        <v>5</v>
      </c>
      <c r="P319" s="13">
        <v>0</v>
      </c>
      <c r="Q319" s="11" t="s">
        <v>6</v>
      </c>
      <c r="R319" s="13">
        <v>0</v>
      </c>
      <c r="S319" s="13">
        <v>0</v>
      </c>
      <c r="T319" s="11" t="s">
        <v>7</v>
      </c>
      <c r="U319" s="11" t="s">
        <v>8</v>
      </c>
      <c r="V319" s="15">
        <v>0</v>
      </c>
      <c r="W319" s="13">
        <v>0</v>
      </c>
      <c r="X319" s="15">
        <v>0</v>
      </c>
      <c r="Y319" s="15">
        <v>0</v>
      </c>
      <c r="Z319" s="13">
        <v>0</v>
      </c>
      <c r="AA319" s="15">
        <v>0</v>
      </c>
      <c r="AB319" s="13">
        <v>0</v>
      </c>
      <c r="AC319" s="15">
        <v>0</v>
      </c>
      <c r="AD319" s="13">
        <v>0</v>
      </c>
      <c r="AE319" s="15">
        <v>0</v>
      </c>
      <c r="AF319" s="13">
        <v>0</v>
      </c>
      <c r="AG319" s="15">
        <v>0</v>
      </c>
      <c r="AH319" s="13">
        <v>0</v>
      </c>
      <c r="AI319" s="15">
        <v>0</v>
      </c>
      <c r="AJ319" s="11" t="s">
        <v>17</v>
      </c>
      <c r="AK319" s="11" t="s">
        <v>13</v>
      </c>
      <c r="AL319" s="22">
        <f t="shared" si="12"/>
        <v>2471</v>
      </c>
      <c r="AM319" s="11" t="str">
        <f>VLOOKUP(O319,Sheet2!$D$6:$E$14,2,FALSE)</f>
        <v>Spare parts</v>
      </c>
      <c r="AN319" s="11" t="str">
        <f>VLOOKUP(F319,Sheet2!$E$10:$F$13,2,FALSE)</f>
        <v>SPM</v>
      </c>
      <c r="AO319" s="35" t="s">
        <v>14668</v>
      </c>
      <c r="AP319">
        <f>MATCH(AN319,Sheet2!$F$5:$F$18,0)</f>
        <v>6</v>
      </c>
      <c r="AQ319">
        <f>MATCH(AO319,Sheet2!$F$5:$K$5,0)</f>
        <v>6</v>
      </c>
      <c r="AR319" s="33">
        <f>INDEX(Sheet2!$F$5:$K$18,OPaL!AP319,OPaL!AQ319)</f>
        <v>0.15</v>
      </c>
      <c r="AS319" s="1">
        <f t="shared" si="14"/>
        <v>340315.35849999997</v>
      </c>
    </row>
    <row r="320" spans="1:45" x14ac:dyDescent="0.2">
      <c r="A320" s="11" t="s">
        <v>3929</v>
      </c>
      <c r="B320" s="11" t="s">
        <v>3930</v>
      </c>
      <c r="C320" s="11" t="s">
        <v>10149</v>
      </c>
      <c r="D320" s="21">
        <v>42784</v>
      </c>
      <c r="E320" s="21" t="s">
        <v>9697</v>
      </c>
      <c r="F320" s="21" t="s">
        <v>14659</v>
      </c>
      <c r="G320" s="11" t="s">
        <v>2</v>
      </c>
      <c r="H320" s="11" t="s">
        <v>16</v>
      </c>
      <c r="I320" s="11" t="s">
        <v>4</v>
      </c>
      <c r="J320" s="12">
        <v>1</v>
      </c>
      <c r="K320" s="12">
        <v>398528.46</v>
      </c>
      <c r="L320" s="12">
        <v>0</v>
      </c>
      <c r="M320" s="12">
        <v>0</v>
      </c>
      <c r="N320" s="12">
        <f t="shared" si="13"/>
        <v>398528.46</v>
      </c>
      <c r="O320" s="11" t="s">
        <v>5</v>
      </c>
      <c r="P320" s="13">
        <v>0</v>
      </c>
      <c r="Q320" s="11" t="s">
        <v>6</v>
      </c>
      <c r="R320" s="13">
        <v>0</v>
      </c>
      <c r="S320" s="13">
        <v>0</v>
      </c>
      <c r="T320" s="11" t="s">
        <v>7</v>
      </c>
      <c r="U320" s="11" t="s">
        <v>8</v>
      </c>
      <c r="V320" s="15">
        <v>0</v>
      </c>
      <c r="W320" s="13">
        <v>0</v>
      </c>
      <c r="X320" s="15">
        <v>0</v>
      </c>
      <c r="Y320" s="15">
        <v>0</v>
      </c>
      <c r="Z320" s="13">
        <v>0</v>
      </c>
      <c r="AA320" s="15">
        <v>0</v>
      </c>
      <c r="AB320" s="13">
        <v>0</v>
      </c>
      <c r="AC320" s="15">
        <v>0</v>
      </c>
      <c r="AD320" s="13">
        <v>0</v>
      </c>
      <c r="AE320" s="15">
        <v>0</v>
      </c>
      <c r="AF320" s="13">
        <v>0</v>
      </c>
      <c r="AG320" s="15">
        <v>0</v>
      </c>
      <c r="AH320" s="13">
        <v>0</v>
      </c>
      <c r="AI320" s="15">
        <v>0</v>
      </c>
      <c r="AJ320" s="11" t="s">
        <v>17</v>
      </c>
      <c r="AK320" s="11" t="s">
        <v>1398</v>
      </c>
      <c r="AL320" s="22">
        <f t="shared" si="12"/>
        <v>2508</v>
      </c>
      <c r="AM320" s="11" t="str">
        <f>VLOOKUP(O320,Sheet2!$D$6:$E$14,2,FALSE)</f>
        <v>Spare parts</v>
      </c>
      <c r="AN320" s="11" t="str">
        <f>VLOOKUP(F320,Sheet2!$E$10:$F$13,2,FALSE)</f>
        <v>SPM</v>
      </c>
      <c r="AO320" s="35" t="s">
        <v>14668</v>
      </c>
      <c r="AP320">
        <f>MATCH(AN320,Sheet2!$F$5:$F$18,0)</f>
        <v>6</v>
      </c>
      <c r="AQ320">
        <f>MATCH(AO320,Sheet2!$F$5:$K$5,0)</f>
        <v>6</v>
      </c>
      <c r="AR320" s="33">
        <f>INDEX(Sheet2!$F$5:$K$18,OPaL!AP320,OPaL!AQ320)</f>
        <v>0.15</v>
      </c>
      <c r="AS320" s="1">
        <f t="shared" si="14"/>
        <v>338749.19099999999</v>
      </c>
    </row>
    <row r="321" spans="1:45" x14ac:dyDescent="0.2">
      <c r="A321" s="11" t="s">
        <v>8177</v>
      </c>
      <c r="B321" s="11" t="s">
        <v>8178</v>
      </c>
      <c r="C321" s="11" t="s">
        <v>6</v>
      </c>
      <c r="D321" s="21">
        <v>45260</v>
      </c>
      <c r="E321" s="21"/>
      <c r="F321" s="21" t="s">
        <v>14656</v>
      </c>
      <c r="G321" s="11" t="s">
        <v>2</v>
      </c>
      <c r="H321" s="11" t="s">
        <v>8155</v>
      </c>
      <c r="I321" s="11" t="s">
        <v>8179</v>
      </c>
      <c r="J321" s="12">
        <v>3</v>
      </c>
      <c r="K321" s="12">
        <v>396597.6</v>
      </c>
      <c r="L321" s="12">
        <v>0</v>
      </c>
      <c r="M321" s="12">
        <v>0</v>
      </c>
      <c r="N321" s="12">
        <f t="shared" si="13"/>
        <v>396597.6</v>
      </c>
      <c r="O321" s="11" t="s">
        <v>8149</v>
      </c>
      <c r="P321" s="13">
        <v>0</v>
      </c>
      <c r="Q321" s="11" t="s">
        <v>6</v>
      </c>
      <c r="R321" s="14">
        <v>0</v>
      </c>
      <c r="S321" s="14">
        <v>0</v>
      </c>
      <c r="T321" s="11" t="s">
        <v>7</v>
      </c>
      <c r="U321" s="11" t="s">
        <v>8</v>
      </c>
      <c r="V321" s="15">
        <v>0</v>
      </c>
      <c r="W321" s="14">
        <v>0</v>
      </c>
      <c r="X321" s="15">
        <v>0</v>
      </c>
      <c r="Y321" s="15">
        <v>0</v>
      </c>
      <c r="Z321" s="14">
        <v>0</v>
      </c>
      <c r="AA321" s="15">
        <v>0</v>
      </c>
      <c r="AB321" s="14">
        <v>0</v>
      </c>
      <c r="AC321" s="15">
        <v>0</v>
      </c>
      <c r="AD321" s="14">
        <v>0</v>
      </c>
      <c r="AE321" s="15">
        <v>0</v>
      </c>
      <c r="AF321" s="14">
        <v>0</v>
      </c>
      <c r="AG321" s="15">
        <v>0</v>
      </c>
      <c r="AH321" s="14">
        <v>0</v>
      </c>
      <c r="AI321" s="15">
        <v>0</v>
      </c>
      <c r="AJ321" s="11" t="s">
        <v>8156</v>
      </c>
      <c r="AK321" s="11" t="s">
        <v>8180</v>
      </c>
      <c r="AL321" s="22">
        <f t="shared" si="12"/>
        <v>32</v>
      </c>
      <c r="AM321" s="11" t="str">
        <f>VLOOKUP(O321,Sheet2!$D$6:$E$14,2,FALSE)</f>
        <v>Raw Material</v>
      </c>
      <c r="AN321" s="11" t="str">
        <f>VLOOKUP(F321,Sheet2!$E$7:$F$8,2,FALSE)</f>
        <v>RMC</v>
      </c>
      <c r="AO321" s="35" t="s">
        <v>14664</v>
      </c>
      <c r="AP321">
        <f>MATCH(AN321,Sheet2!$F$5:$F$18,0)</f>
        <v>3</v>
      </c>
      <c r="AQ321">
        <f>MATCH(AO321,Sheet2!$F$5:$K$5,0)</f>
        <v>2</v>
      </c>
      <c r="AR321" s="33">
        <f>INDEX(Sheet2!$F$5:$K$18,OPaL!AP321,OPaL!AQ321)</f>
        <v>0</v>
      </c>
      <c r="AS321" s="1">
        <f t="shared" si="14"/>
        <v>396597.6</v>
      </c>
    </row>
    <row r="322" spans="1:45" x14ac:dyDescent="0.2">
      <c r="A322" s="11" t="s">
        <v>5359</v>
      </c>
      <c r="B322" s="11" t="s">
        <v>5360</v>
      </c>
      <c r="C322" s="11" t="s">
        <v>10150</v>
      </c>
      <c r="D322" s="21">
        <v>43209</v>
      </c>
      <c r="E322" s="21" t="s">
        <v>9703</v>
      </c>
      <c r="F322" s="21" t="s">
        <v>14658</v>
      </c>
      <c r="G322" s="11" t="s">
        <v>2</v>
      </c>
      <c r="H322" s="11" t="s">
        <v>16</v>
      </c>
      <c r="I322" s="11" t="s">
        <v>4</v>
      </c>
      <c r="J322" s="12">
        <v>2</v>
      </c>
      <c r="K322" s="12">
        <v>395903.47</v>
      </c>
      <c r="L322" s="12">
        <v>0</v>
      </c>
      <c r="M322" s="12">
        <v>0</v>
      </c>
      <c r="N322" s="12">
        <f t="shared" si="13"/>
        <v>395903.47</v>
      </c>
      <c r="O322" s="11" t="s">
        <v>5</v>
      </c>
      <c r="P322" s="13">
        <v>0</v>
      </c>
      <c r="Q322" s="11" t="s">
        <v>6</v>
      </c>
      <c r="R322" s="13">
        <v>0</v>
      </c>
      <c r="S322" s="13">
        <v>0</v>
      </c>
      <c r="T322" s="11" t="s">
        <v>7</v>
      </c>
      <c r="U322" s="11" t="s">
        <v>8</v>
      </c>
      <c r="V322" s="15">
        <v>0</v>
      </c>
      <c r="W322" s="13">
        <v>0</v>
      </c>
      <c r="X322" s="15">
        <v>0</v>
      </c>
      <c r="Y322" s="15">
        <v>0</v>
      </c>
      <c r="Z322" s="13">
        <v>0</v>
      </c>
      <c r="AA322" s="15">
        <v>0</v>
      </c>
      <c r="AB322" s="13">
        <v>0</v>
      </c>
      <c r="AC322" s="15">
        <v>0</v>
      </c>
      <c r="AD322" s="13">
        <v>0</v>
      </c>
      <c r="AE322" s="15">
        <v>0</v>
      </c>
      <c r="AF322" s="13">
        <v>0</v>
      </c>
      <c r="AG322" s="15">
        <v>0</v>
      </c>
      <c r="AH322" s="13">
        <v>0</v>
      </c>
      <c r="AI322" s="15">
        <v>0</v>
      </c>
      <c r="AJ322" s="11" t="s">
        <v>17</v>
      </c>
      <c r="AK322" s="11" t="s">
        <v>1398</v>
      </c>
      <c r="AL322" s="22">
        <f t="shared" si="12"/>
        <v>2083</v>
      </c>
      <c r="AM322" s="11" t="str">
        <f>VLOOKUP(O322,Sheet2!$D$6:$E$14,2,FALSE)</f>
        <v>Spare parts</v>
      </c>
      <c r="AN322" s="11" t="str">
        <f>VLOOKUP(F322,Sheet2!$E$10:$F$13,2,FALSE)</f>
        <v>SPE</v>
      </c>
      <c r="AO322" s="35" t="s">
        <v>14668</v>
      </c>
      <c r="AP322">
        <f>MATCH(AN322,Sheet2!$F$5:$F$18,0)</f>
        <v>7</v>
      </c>
      <c r="AQ322">
        <f>MATCH(AO322,Sheet2!$F$5:$K$5,0)</f>
        <v>6</v>
      </c>
      <c r="AR322" s="33">
        <f>INDEX(Sheet2!$F$5:$K$18,OPaL!AP322,OPaL!AQ322)</f>
        <v>0.15</v>
      </c>
      <c r="AS322" s="1">
        <f t="shared" si="14"/>
        <v>336517.94949999999</v>
      </c>
    </row>
    <row r="323" spans="1:45" x14ac:dyDescent="0.2">
      <c r="A323" s="11" t="s">
        <v>348</v>
      </c>
      <c r="B323" s="11" t="s">
        <v>349</v>
      </c>
      <c r="C323" s="11" t="s">
        <v>10151</v>
      </c>
      <c r="D323" s="21">
        <v>44545</v>
      </c>
      <c r="E323" s="21" t="s">
        <v>9697</v>
      </c>
      <c r="F323" s="21" t="s">
        <v>14659</v>
      </c>
      <c r="G323" s="11" t="s">
        <v>2</v>
      </c>
      <c r="H323" s="11" t="s">
        <v>350</v>
      </c>
      <c r="I323" s="11" t="s">
        <v>351</v>
      </c>
      <c r="J323" s="12">
        <v>1</v>
      </c>
      <c r="K323" s="12">
        <v>395212.98</v>
      </c>
      <c r="L323" s="12">
        <v>0</v>
      </c>
      <c r="M323" s="12">
        <v>0</v>
      </c>
      <c r="N323" s="12">
        <f t="shared" si="13"/>
        <v>395212.98</v>
      </c>
      <c r="O323" s="11" t="s">
        <v>5</v>
      </c>
      <c r="P323" s="13">
        <v>0</v>
      </c>
      <c r="Q323" s="11" t="s">
        <v>6</v>
      </c>
      <c r="R323" s="13">
        <v>0</v>
      </c>
      <c r="S323" s="13">
        <v>0</v>
      </c>
      <c r="T323" s="11" t="s">
        <v>7</v>
      </c>
      <c r="U323" s="11" t="s">
        <v>8</v>
      </c>
      <c r="V323" s="15">
        <v>0</v>
      </c>
      <c r="W323" s="13">
        <v>0</v>
      </c>
      <c r="X323" s="15">
        <v>0</v>
      </c>
      <c r="Y323" s="15">
        <v>0</v>
      </c>
      <c r="Z323" s="13">
        <v>0</v>
      </c>
      <c r="AA323" s="15">
        <v>0</v>
      </c>
      <c r="AB323" s="13">
        <v>0</v>
      </c>
      <c r="AC323" s="15">
        <v>0</v>
      </c>
      <c r="AD323" s="13">
        <v>0</v>
      </c>
      <c r="AE323" s="15">
        <v>0</v>
      </c>
      <c r="AF323" s="13">
        <v>0</v>
      </c>
      <c r="AG323" s="15">
        <v>0</v>
      </c>
      <c r="AH323" s="13">
        <v>0</v>
      </c>
      <c r="AI323" s="15">
        <v>0</v>
      </c>
      <c r="AJ323" s="11" t="s">
        <v>352</v>
      </c>
      <c r="AK323" s="11" t="s">
        <v>13</v>
      </c>
      <c r="AL323" s="22">
        <f t="shared" si="12"/>
        <v>747</v>
      </c>
      <c r="AM323" s="11" t="str">
        <f>VLOOKUP(O323,Sheet2!$D$6:$E$14,2,FALSE)</f>
        <v>Spare parts</v>
      </c>
      <c r="AN323" s="11" t="str">
        <f>VLOOKUP(F323,Sheet2!$E$10:$F$13,2,FALSE)</f>
        <v>SPM</v>
      </c>
      <c r="AO323" s="35" t="s">
        <v>14668</v>
      </c>
      <c r="AP323">
        <f>MATCH(AN323,Sheet2!$F$5:$F$18,0)</f>
        <v>6</v>
      </c>
      <c r="AQ323">
        <f>MATCH(AO323,Sheet2!$F$5:$K$5,0)</f>
        <v>6</v>
      </c>
      <c r="AR323" s="33">
        <f>INDEX(Sheet2!$F$5:$K$18,OPaL!AP323,OPaL!AQ323)</f>
        <v>0.15</v>
      </c>
      <c r="AS323" s="1">
        <f t="shared" si="14"/>
        <v>335931.033</v>
      </c>
    </row>
    <row r="324" spans="1:45" x14ac:dyDescent="0.2">
      <c r="A324" s="11" t="s">
        <v>1360</v>
      </c>
      <c r="B324" s="11" t="s">
        <v>1361</v>
      </c>
      <c r="C324" s="11" t="s">
        <v>10152</v>
      </c>
      <c r="D324" s="21">
        <v>44719</v>
      </c>
      <c r="E324" s="21" t="s">
        <v>9697</v>
      </c>
      <c r="F324" s="21" t="s">
        <v>14659</v>
      </c>
      <c r="G324" s="11" t="s">
        <v>2</v>
      </c>
      <c r="H324" s="11" t="s">
        <v>16</v>
      </c>
      <c r="I324" s="11" t="s">
        <v>4</v>
      </c>
      <c r="J324" s="13">
        <v>19</v>
      </c>
      <c r="K324" s="12">
        <v>389932.88</v>
      </c>
      <c r="L324" s="12">
        <v>0</v>
      </c>
      <c r="M324" s="12">
        <v>0</v>
      </c>
      <c r="N324" s="12">
        <f t="shared" si="13"/>
        <v>389932.88</v>
      </c>
      <c r="O324" s="11" t="s">
        <v>5</v>
      </c>
      <c r="P324" s="13">
        <v>0</v>
      </c>
      <c r="Q324" s="11" t="s">
        <v>6</v>
      </c>
      <c r="R324" s="13">
        <v>0</v>
      </c>
      <c r="S324" s="13">
        <v>0</v>
      </c>
      <c r="T324" s="11" t="s">
        <v>7</v>
      </c>
      <c r="U324" s="11" t="s">
        <v>8</v>
      </c>
      <c r="V324" s="15">
        <v>0</v>
      </c>
      <c r="W324" s="13">
        <v>0</v>
      </c>
      <c r="X324" s="15">
        <v>0</v>
      </c>
      <c r="Y324" s="15">
        <v>0</v>
      </c>
      <c r="Z324" s="13">
        <v>0</v>
      </c>
      <c r="AA324" s="15">
        <v>0</v>
      </c>
      <c r="AB324" s="13">
        <v>0</v>
      </c>
      <c r="AC324" s="15">
        <v>0</v>
      </c>
      <c r="AD324" s="13">
        <v>0</v>
      </c>
      <c r="AE324" s="15">
        <v>0</v>
      </c>
      <c r="AF324" s="13">
        <v>0</v>
      </c>
      <c r="AG324" s="15">
        <v>0</v>
      </c>
      <c r="AH324" s="13">
        <v>0</v>
      </c>
      <c r="AI324" s="15">
        <v>0</v>
      </c>
      <c r="AJ324" s="11" t="s">
        <v>17</v>
      </c>
      <c r="AK324" s="11" t="s">
        <v>13</v>
      </c>
      <c r="AL324" s="22">
        <f t="shared" ref="AL324:AL387" si="15">$D$2-D324</f>
        <v>573</v>
      </c>
      <c r="AM324" s="11" t="str">
        <f>VLOOKUP(O324,Sheet2!$D$6:$E$14,2,FALSE)</f>
        <v>Spare parts</v>
      </c>
      <c r="AN324" s="11" t="str">
        <f>VLOOKUP(F324,Sheet2!$E$10:$F$13,2,FALSE)</f>
        <v>SPM</v>
      </c>
      <c r="AO324" s="35" t="s">
        <v>14668</v>
      </c>
      <c r="AP324">
        <f>MATCH(AN324,Sheet2!$F$5:$F$18,0)</f>
        <v>6</v>
      </c>
      <c r="AQ324">
        <f>MATCH(AO324,Sheet2!$F$5:$K$5,0)</f>
        <v>6</v>
      </c>
      <c r="AR324" s="33">
        <f>INDEX(Sheet2!$F$5:$K$18,OPaL!AP324,OPaL!AQ324)</f>
        <v>0.15</v>
      </c>
      <c r="AS324" s="1">
        <f t="shared" si="14"/>
        <v>331442.94799999997</v>
      </c>
    </row>
    <row r="325" spans="1:45" x14ac:dyDescent="0.2">
      <c r="A325" s="11" t="s">
        <v>6353</v>
      </c>
      <c r="B325" s="11" t="s">
        <v>6354</v>
      </c>
      <c r="C325" s="11" t="s">
        <v>10153</v>
      </c>
      <c r="D325" s="21">
        <v>43865</v>
      </c>
      <c r="E325" s="21" t="s">
        <v>9697</v>
      </c>
      <c r="F325" s="21" t="s">
        <v>14659</v>
      </c>
      <c r="G325" s="11" t="s">
        <v>2</v>
      </c>
      <c r="H325" s="11" t="s">
        <v>3</v>
      </c>
      <c r="I325" s="11" t="s">
        <v>4</v>
      </c>
      <c r="J325" s="12">
        <v>1</v>
      </c>
      <c r="K325" s="12">
        <v>389835.8</v>
      </c>
      <c r="L325" s="12">
        <v>0</v>
      </c>
      <c r="M325" s="12">
        <v>0</v>
      </c>
      <c r="N325" s="12">
        <f t="shared" ref="N325:N388" si="16">M325+K325</f>
        <v>389835.8</v>
      </c>
      <c r="O325" s="11" t="s">
        <v>5</v>
      </c>
      <c r="P325" s="13">
        <v>0</v>
      </c>
      <c r="Q325" s="11" t="s">
        <v>6</v>
      </c>
      <c r="R325" s="13">
        <v>0</v>
      </c>
      <c r="S325" s="13">
        <v>0</v>
      </c>
      <c r="T325" s="11" t="s">
        <v>7</v>
      </c>
      <c r="U325" s="11" t="s">
        <v>8</v>
      </c>
      <c r="V325" s="15">
        <v>0</v>
      </c>
      <c r="W325" s="13">
        <v>0</v>
      </c>
      <c r="X325" s="15">
        <v>0</v>
      </c>
      <c r="Y325" s="15">
        <v>0</v>
      </c>
      <c r="Z325" s="13">
        <v>0</v>
      </c>
      <c r="AA325" s="15">
        <v>0</v>
      </c>
      <c r="AB325" s="13">
        <v>0</v>
      </c>
      <c r="AC325" s="15">
        <v>0</v>
      </c>
      <c r="AD325" s="13">
        <v>0</v>
      </c>
      <c r="AE325" s="15">
        <v>0</v>
      </c>
      <c r="AF325" s="13">
        <v>0</v>
      </c>
      <c r="AG325" s="15">
        <v>0</v>
      </c>
      <c r="AH325" s="13">
        <v>0</v>
      </c>
      <c r="AI325" s="15">
        <v>0</v>
      </c>
      <c r="AJ325" s="11" t="s">
        <v>9</v>
      </c>
      <c r="AK325" s="11" t="s">
        <v>13</v>
      </c>
      <c r="AL325" s="22">
        <f t="shared" si="15"/>
        <v>1427</v>
      </c>
      <c r="AM325" s="11" t="str">
        <f>VLOOKUP(O325,Sheet2!$D$6:$E$14,2,FALSE)</f>
        <v>Spare parts</v>
      </c>
      <c r="AN325" s="11" t="str">
        <f>VLOOKUP(F325,Sheet2!$E$10:$F$13,2,FALSE)</f>
        <v>SPM</v>
      </c>
      <c r="AO325" s="35" t="s">
        <v>14668</v>
      </c>
      <c r="AP325">
        <f>MATCH(AN325,Sheet2!$F$5:$F$18,0)</f>
        <v>6</v>
      </c>
      <c r="AQ325">
        <f>MATCH(AO325,Sheet2!$F$5:$K$5,0)</f>
        <v>6</v>
      </c>
      <c r="AR325" s="33">
        <f>INDEX(Sheet2!$F$5:$K$18,OPaL!AP325,OPaL!AQ325)</f>
        <v>0.15</v>
      </c>
      <c r="AS325" s="1">
        <f t="shared" ref="AS325:AS388" si="17">N325*(1-AR325)</f>
        <v>331360.43</v>
      </c>
    </row>
    <row r="326" spans="1:45" x14ac:dyDescent="0.2">
      <c r="A326" s="11" t="s">
        <v>3125</v>
      </c>
      <c r="B326" s="11" t="s">
        <v>3126</v>
      </c>
      <c r="C326" s="11" t="s">
        <v>10154</v>
      </c>
      <c r="D326" s="21">
        <v>45251</v>
      </c>
      <c r="E326" s="21" t="s">
        <v>9697</v>
      </c>
      <c r="F326" s="21" t="s">
        <v>14659</v>
      </c>
      <c r="G326" s="11" t="s">
        <v>2</v>
      </c>
      <c r="H326" s="11" t="s">
        <v>3</v>
      </c>
      <c r="I326" s="11" t="s">
        <v>4</v>
      </c>
      <c r="J326" s="12">
        <v>8410</v>
      </c>
      <c r="K326" s="12">
        <v>388310.98</v>
      </c>
      <c r="L326" s="12">
        <v>0</v>
      </c>
      <c r="M326" s="12">
        <v>0</v>
      </c>
      <c r="N326" s="12">
        <f t="shared" si="16"/>
        <v>388310.98</v>
      </c>
      <c r="O326" s="11" t="s">
        <v>5</v>
      </c>
      <c r="P326" s="13">
        <v>0</v>
      </c>
      <c r="Q326" s="11" t="s">
        <v>6</v>
      </c>
      <c r="R326" s="13">
        <v>0</v>
      </c>
      <c r="S326" s="13">
        <v>0</v>
      </c>
      <c r="T326" s="11" t="s">
        <v>7</v>
      </c>
      <c r="U326" s="11" t="s">
        <v>8</v>
      </c>
      <c r="V326" s="15">
        <v>0</v>
      </c>
      <c r="W326" s="13">
        <v>0</v>
      </c>
      <c r="X326" s="15">
        <v>0</v>
      </c>
      <c r="Y326" s="15">
        <v>0</v>
      </c>
      <c r="Z326" s="13">
        <v>0</v>
      </c>
      <c r="AA326" s="15">
        <v>0</v>
      </c>
      <c r="AB326" s="13">
        <v>0</v>
      </c>
      <c r="AC326" s="15">
        <v>0</v>
      </c>
      <c r="AD326" s="13">
        <v>0</v>
      </c>
      <c r="AE326" s="15">
        <v>0</v>
      </c>
      <c r="AF326" s="13">
        <v>0</v>
      </c>
      <c r="AG326" s="15">
        <v>0</v>
      </c>
      <c r="AH326" s="13">
        <v>0</v>
      </c>
      <c r="AI326" s="15">
        <v>0</v>
      </c>
      <c r="AJ326" s="11" t="s">
        <v>9</v>
      </c>
      <c r="AK326" s="11" t="s">
        <v>13</v>
      </c>
      <c r="AL326" s="22">
        <f t="shared" si="15"/>
        <v>41</v>
      </c>
      <c r="AM326" s="11" t="str">
        <f>VLOOKUP(O326,Sheet2!$D$6:$E$14,2,FALSE)</f>
        <v>Spare parts</v>
      </c>
      <c r="AN326" s="11" t="str">
        <f>VLOOKUP(F326,Sheet2!$E$10:$F$13,2,FALSE)</f>
        <v>SPM</v>
      </c>
      <c r="AO326" s="35" t="s">
        <v>14664</v>
      </c>
      <c r="AP326">
        <f>MATCH(AN326,Sheet2!$F$5:$F$18,0)</f>
        <v>6</v>
      </c>
      <c r="AQ326">
        <f>MATCH(AO326,Sheet2!$F$5:$K$5,0)</f>
        <v>2</v>
      </c>
      <c r="AR326" s="33">
        <f>INDEX(Sheet2!$F$5:$K$18,OPaL!AP326,OPaL!AQ326)</f>
        <v>0</v>
      </c>
      <c r="AS326" s="1">
        <f t="shared" si="17"/>
        <v>388310.98</v>
      </c>
    </row>
    <row r="327" spans="1:45" x14ac:dyDescent="0.2">
      <c r="A327" s="11" t="s">
        <v>2997</v>
      </c>
      <c r="B327" s="11" t="s">
        <v>2998</v>
      </c>
      <c r="C327" s="11" t="s">
        <v>10155</v>
      </c>
      <c r="D327" s="21">
        <v>42959</v>
      </c>
      <c r="E327" s="21" t="s">
        <v>9697</v>
      </c>
      <c r="F327" s="21" t="s">
        <v>14659</v>
      </c>
      <c r="G327" s="11" t="s">
        <v>2</v>
      </c>
      <c r="H327" s="11" t="s">
        <v>16</v>
      </c>
      <c r="I327" s="11" t="s">
        <v>4</v>
      </c>
      <c r="J327" s="13">
        <v>1</v>
      </c>
      <c r="K327" s="12">
        <v>386995.87</v>
      </c>
      <c r="L327" s="12">
        <v>0</v>
      </c>
      <c r="M327" s="12">
        <v>0</v>
      </c>
      <c r="N327" s="12">
        <f t="shared" si="16"/>
        <v>386995.87</v>
      </c>
      <c r="O327" s="11" t="s">
        <v>5</v>
      </c>
      <c r="P327" s="13">
        <v>0</v>
      </c>
      <c r="Q327" s="11" t="s">
        <v>6</v>
      </c>
      <c r="R327" s="13">
        <v>0</v>
      </c>
      <c r="S327" s="13">
        <v>0</v>
      </c>
      <c r="T327" s="11" t="s">
        <v>7</v>
      </c>
      <c r="U327" s="11" t="s">
        <v>8</v>
      </c>
      <c r="V327" s="15">
        <v>0</v>
      </c>
      <c r="W327" s="13">
        <v>0</v>
      </c>
      <c r="X327" s="15">
        <v>0</v>
      </c>
      <c r="Y327" s="15">
        <v>0</v>
      </c>
      <c r="Z327" s="13">
        <v>0</v>
      </c>
      <c r="AA327" s="15">
        <v>0</v>
      </c>
      <c r="AB327" s="13">
        <v>0</v>
      </c>
      <c r="AC327" s="15">
        <v>0</v>
      </c>
      <c r="AD327" s="13">
        <v>0</v>
      </c>
      <c r="AE327" s="15">
        <v>0</v>
      </c>
      <c r="AF327" s="13">
        <v>0</v>
      </c>
      <c r="AG327" s="15">
        <v>0</v>
      </c>
      <c r="AH327" s="13">
        <v>0</v>
      </c>
      <c r="AI327" s="15">
        <v>0</v>
      </c>
      <c r="AJ327" s="11" t="s">
        <v>17</v>
      </c>
      <c r="AK327" s="11" t="s">
        <v>13</v>
      </c>
      <c r="AL327" s="22">
        <f t="shared" si="15"/>
        <v>2333</v>
      </c>
      <c r="AM327" s="11" t="str">
        <f>VLOOKUP(O327,Sheet2!$D$6:$E$14,2,FALSE)</f>
        <v>Spare parts</v>
      </c>
      <c r="AN327" s="11" t="str">
        <f>VLOOKUP(F327,Sheet2!$E$10:$F$13,2,FALSE)</f>
        <v>SPM</v>
      </c>
      <c r="AO327" s="35" t="s">
        <v>14668</v>
      </c>
      <c r="AP327">
        <f>MATCH(AN327,Sheet2!$F$5:$F$18,0)</f>
        <v>6</v>
      </c>
      <c r="AQ327">
        <f>MATCH(AO327,Sheet2!$F$5:$K$5,0)</f>
        <v>6</v>
      </c>
      <c r="AR327" s="33">
        <f>INDEX(Sheet2!$F$5:$K$18,OPaL!AP327,OPaL!AQ327)</f>
        <v>0.15</v>
      </c>
      <c r="AS327" s="1">
        <f t="shared" si="17"/>
        <v>328946.48949999997</v>
      </c>
    </row>
    <row r="328" spans="1:45" x14ac:dyDescent="0.2">
      <c r="A328" s="11" t="s">
        <v>3927</v>
      </c>
      <c r="B328" s="11" t="s">
        <v>3928</v>
      </c>
      <c r="C328" s="11" t="s">
        <v>10156</v>
      </c>
      <c r="D328" s="21">
        <v>44629</v>
      </c>
      <c r="E328" s="21"/>
      <c r="F328" s="21" t="s">
        <v>14659</v>
      </c>
      <c r="G328" s="11" t="s">
        <v>2</v>
      </c>
      <c r="H328" s="11" t="s">
        <v>16</v>
      </c>
      <c r="I328" s="11" t="s">
        <v>4</v>
      </c>
      <c r="J328" s="12">
        <v>1</v>
      </c>
      <c r="K328" s="12">
        <v>386527.36</v>
      </c>
      <c r="L328" s="12">
        <v>0</v>
      </c>
      <c r="M328" s="12">
        <v>0</v>
      </c>
      <c r="N328" s="12">
        <f t="shared" si="16"/>
        <v>386527.36</v>
      </c>
      <c r="O328" s="11" t="s">
        <v>5</v>
      </c>
      <c r="P328" s="13">
        <v>0</v>
      </c>
      <c r="Q328" s="11" t="s">
        <v>6</v>
      </c>
      <c r="R328" s="13">
        <v>0</v>
      </c>
      <c r="S328" s="13">
        <v>0</v>
      </c>
      <c r="T328" s="11" t="s">
        <v>7</v>
      </c>
      <c r="U328" s="11" t="s">
        <v>8</v>
      </c>
      <c r="V328" s="15">
        <v>0</v>
      </c>
      <c r="W328" s="13">
        <v>0</v>
      </c>
      <c r="X328" s="15">
        <v>0</v>
      </c>
      <c r="Y328" s="15">
        <v>0</v>
      </c>
      <c r="Z328" s="13">
        <v>0</v>
      </c>
      <c r="AA328" s="15">
        <v>0</v>
      </c>
      <c r="AB328" s="13">
        <v>0</v>
      </c>
      <c r="AC328" s="15">
        <v>0</v>
      </c>
      <c r="AD328" s="13">
        <v>0</v>
      </c>
      <c r="AE328" s="15">
        <v>0</v>
      </c>
      <c r="AF328" s="13">
        <v>0</v>
      </c>
      <c r="AG328" s="15">
        <v>0</v>
      </c>
      <c r="AH328" s="13">
        <v>0</v>
      </c>
      <c r="AI328" s="15">
        <v>0</v>
      </c>
      <c r="AJ328" s="11" t="s">
        <v>17</v>
      </c>
      <c r="AK328" s="11" t="s">
        <v>1398</v>
      </c>
      <c r="AL328" s="22">
        <f t="shared" si="15"/>
        <v>663</v>
      </c>
      <c r="AM328" s="11" t="str">
        <f>VLOOKUP(O328,Sheet2!$D$6:$E$14,2,FALSE)</f>
        <v>Spare parts</v>
      </c>
      <c r="AN328" s="11" t="str">
        <f>VLOOKUP(F328,Sheet2!$E$10:$F$13,2,FALSE)</f>
        <v>SPM</v>
      </c>
      <c r="AO328" s="35" t="s">
        <v>14668</v>
      </c>
      <c r="AP328">
        <f>MATCH(AN328,Sheet2!$F$5:$F$18,0)</f>
        <v>6</v>
      </c>
      <c r="AQ328">
        <f>MATCH(AO328,Sheet2!$F$5:$K$5,0)</f>
        <v>6</v>
      </c>
      <c r="AR328" s="33">
        <f>INDEX(Sheet2!$F$5:$K$18,OPaL!AP328,OPaL!AQ328)</f>
        <v>0.15</v>
      </c>
      <c r="AS328" s="1">
        <f t="shared" si="17"/>
        <v>328548.25599999999</v>
      </c>
    </row>
    <row r="329" spans="1:45" x14ac:dyDescent="0.2">
      <c r="A329" s="11" t="s">
        <v>7623</v>
      </c>
      <c r="B329" s="11" t="s">
        <v>7624</v>
      </c>
      <c r="C329" s="11" t="s">
        <v>10157</v>
      </c>
      <c r="D329" s="21">
        <v>42835</v>
      </c>
      <c r="E329" s="21" t="s">
        <v>9724</v>
      </c>
      <c r="F329" s="21" t="s">
        <v>14658</v>
      </c>
      <c r="G329" s="11" t="s">
        <v>2</v>
      </c>
      <c r="H329" s="11" t="s">
        <v>16</v>
      </c>
      <c r="I329" s="11" t="s">
        <v>4</v>
      </c>
      <c r="J329" s="12">
        <v>1</v>
      </c>
      <c r="K329" s="12">
        <v>385225</v>
      </c>
      <c r="L329" s="12">
        <v>0</v>
      </c>
      <c r="M329" s="12">
        <v>0</v>
      </c>
      <c r="N329" s="12">
        <f t="shared" si="16"/>
        <v>385225</v>
      </c>
      <c r="O329" s="11" t="s">
        <v>5</v>
      </c>
      <c r="P329" s="13">
        <v>0</v>
      </c>
      <c r="Q329" s="11" t="s">
        <v>6</v>
      </c>
      <c r="R329" s="13">
        <v>0</v>
      </c>
      <c r="S329" s="13">
        <v>0</v>
      </c>
      <c r="T329" s="11" t="s">
        <v>7</v>
      </c>
      <c r="U329" s="11" t="s">
        <v>8</v>
      </c>
      <c r="V329" s="15">
        <v>0</v>
      </c>
      <c r="W329" s="13">
        <v>0</v>
      </c>
      <c r="X329" s="15">
        <v>0</v>
      </c>
      <c r="Y329" s="15">
        <v>0</v>
      </c>
      <c r="Z329" s="13">
        <v>0</v>
      </c>
      <c r="AA329" s="15">
        <v>0</v>
      </c>
      <c r="AB329" s="13">
        <v>0</v>
      </c>
      <c r="AC329" s="15">
        <v>0</v>
      </c>
      <c r="AD329" s="13">
        <v>0</v>
      </c>
      <c r="AE329" s="15">
        <v>0</v>
      </c>
      <c r="AF329" s="13">
        <v>0</v>
      </c>
      <c r="AG329" s="15">
        <v>0</v>
      </c>
      <c r="AH329" s="13">
        <v>0</v>
      </c>
      <c r="AI329" s="15">
        <v>0</v>
      </c>
      <c r="AJ329" s="11" t="s">
        <v>17</v>
      </c>
      <c r="AK329" s="11" t="s">
        <v>10</v>
      </c>
      <c r="AL329" s="22">
        <f t="shared" si="15"/>
        <v>2457</v>
      </c>
      <c r="AM329" s="11" t="str">
        <f>VLOOKUP(O329,Sheet2!$D$6:$E$14,2,FALSE)</f>
        <v>Spare parts</v>
      </c>
      <c r="AN329" s="11" t="str">
        <f>VLOOKUP(F329,Sheet2!$E$10:$F$13,2,FALSE)</f>
        <v>SPE</v>
      </c>
      <c r="AO329" s="35" t="s">
        <v>14668</v>
      </c>
      <c r="AP329">
        <f>MATCH(AN329,Sheet2!$F$5:$F$18,0)</f>
        <v>7</v>
      </c>
      <c r="AQ329">
        <f>MATCH(AO329,Sheet2!$F$5:$K$5,0)</f>
        <v>6</v>
      </c>
      <c r="AR329" s="33">
        <f>INDEX(Sheet2!$F$5:$K$18,OPaL!AP329,OPaL!AQ329)</f>
        <v>0.15</v>
      </c>
      <c r="AS329" s="1">
        <f t="shared" si="17"/>
        <v>327441.25</v>
      </c>
    </row>
    <row r="330" spans="1:45" x14ac:dyDescent="0.2">
      <c r="A330" s="11" t="s">
        <v>1006</v>
      </c>
      <c r="B330" s="11" t="s">
        <v>1007</v>
      </c>
      <c r="C330" s="11" t="s">
        <v>10158</v>
      </c>
      <c r="D330" s="21">
        <v>42788</v>
      </c>
      <c r="E330" s="21" t="s">
        <v>9697</v>
      </c>
      <c r="F330" s="21" t="s">
        <v>14659</v>
      </c>
      <c r="G330" s="11" t="s">
        <v>2</v>
      </c>
      <c r="H330" s="11" t="s">
        <v>16</v>
      </c>
      <c r="I330" s="11" t="s">
        <v>4</v>
      </c>
      <c r="J330" s="12">
        <v>1</v>
      </c>
      <c r="K330" s="12">
        <v>380967.36</v>
      </c>
      <c r="L330" s="12">
        <v>0</v>
      </c>
      <c r="M330" s="12">
        <v>0</v>
      </c>
      <c r="N330" s="12">
        <f t="shared" si="16"/>
        <v>380967.36</v>
      </c>
      <c r="O330" s="11" t="s">
        <v>5</v>
      </c>
      <c r="P330" s="13">
        <v>0</v>
      </c>
      <c r="Q330" s="11" t="s">
        <v>6</v>
      </c>
      <c r="R330" s="13">
        <v>0</v>
      </c>
      <c r="S330" s="13">
        <v>0</v>
      </c>
      <c r="T330" s="11" t="s">
        <v>7</v>
      </c>
      <c r="U330" s="11" t="s">
        <v>8</v>
      </c>
      <c r="V330" s="15">
        <v>0</v>
      </c>
      <c r="W330" s="13">
        <v>0</v>
      </c>
      <c r="X330" s="15">
        <v>0</v>
      </c>
      <c r="Y330" s="15">
        <v>0</v>
      </c>
      <c r="Z330" s="13">
        <v>0</v>
      </c>
      <c r="AA330" s="15">
        <v>0</v>
      </c>
      <c r="AB330" s="13">
        <v>0</v>
      </c>
      <c r="AC330" s="15">
        <v>0</v>
      </c>
      <c r="AD330" s="13">
        <v>0</v>
      </c>
      <c r="AE330" s="15">
        <v>0</v>
      </c>
      <c r="AF330" s="13">
        <v>0</v>
      </c>
      <c r="AG330" s="15">
        <v>0</v>
      </c>
      <c r="AH330" s="13">
        <v>0</v>
      </c>
      <c r="AI330" s="15">
        <v>0</v>
      </c>
      <c r="AJ330" s="11" t="s">
        <v>17</v>
      </c>
      <c r="AK330" s="11" t="s">
        <v>13</v>
      </c>
      <c r="AL330" s="22">
        <f t="shared" si="15"/>
        <v>2504</v>
      </c>
      <c r="AM330" s="11" t="str">
        <f>VLOOKUP(O330,Sheet2!$D$6:$E$14,2,FALSE)</f>
        <v>Spare parts</v>
      </c>
      <c r="AN330" s="11" t="str">
        <f>VLOOKUP(F330,Sheet2!$E$10:$F$13,2,FALSE)</f>
        <v>SPM</v>
      </c>
      <c r="AO330" s="35" t="s">
        <v>14668</v>
      </c>
      <c r="AP330">
        <f>MATCH(AN330,Sheet2!$F$5:$F$18,0)</f>
        <v>6</v>
      </c>
      <c r="AQ330">
        <f>MATCH(AO330,Sheet2!$F$5:$K$5,0)</f>
        <v>6</v>
      </c>
      <c r="AR330" s="33">
        <f>INDEX(Sheet2!$F$5:$K$18,OPaL!AP330,OPaL!AQ330)</f>
        <v>0.15</v>
      </c>
      <c r="AS330" s="1">
        <f t="shared" si="17"/>
        <v>323822.25599999999</v>
      </c>
    </row>
    <row r="331" spans="1:45" x14ac:dyDescent="0.2">
      <c r="A331" s="11" t="s">
        <v>5567</v>
      </c>
      <c r="B331" s="11" t="s">
        <v>5568</v>
      </c>
      <c r="C331" s="11" t="s">
        <v>10159</v>
      </c>
      <c r="D331" s="21">
        <v>44954</v>
      </c>
      <c r="E331" s="21"/>
      <c r="F331" s="21" t="s">
        <v>14659</v>
      </c>
      <c r="G331" s="11" t="s">
        <v>2</v>
      </c>
      <c r="H331" s="11" t="s">
        <v>3</v>
      </c>
      <c r="I331" s="11" t="s">
        <v>4</v>
      </c>
      <c r="J331" s="12">
        <v>3</v>
      </c>
      <c r="K331" s="12">
        <v>378000</v>
      </c>
      <c r="L331" s="12">
        <v>0</v>
      </c>
      <c r="M331" s="12">
        <v>0</v>
      </c>
      <c r="N331" s="12">
        <f t="shared" si="16"/>
        <v>378000</v>
      </c>
      <c r="O331" s="11" t="s">
        <v>5</v>
      </c>
      <c r="P331" s="13">
        <v>0</v>
      </c>
      <c r="Q331" s="11" t="s">
        <v>6</v>
      </c>
      <c r="R331" s="13">
        <v>0</v>
      </c>
      <c r="S331" s="13">
        <v>0</v>
      </c>
      <c r="T331" s="11" t="s">
        <v>7</v>
      </c>
      <c r="U331" s="11" t="s">
        <v>8</v>
      </c>
      <c r="V331" s="15">
        <v>0</v>
      </c>
      <c r="W331" s="13">
        <v>0</v>
      </c>
      <c r="X331" s="15">
        <v>0</v>
      </c>
      <c r="Y331" s="15">
        <v>0</v>
      </c>
      <c r="Z331" s="13">
        <v>0</v>
      </c>
      <c r="AA331" s="15">
        <v>0</v>
      </c>
      <c r="AB331" s="13">
        <v>0</v>
      </c>
      <c r="AC331" s="15">
        <v>0</v>
      </c>
      <c r="AD331" s="13">
        <v>0</v>
      </c>
      <c r="AE331" s="15">
        <v>0</v>
      </c>
      <c r="AF331" s="13">
        <v>0</v>
      </c>
      <c r="AG331" s="15">
        <v>0</v>
      </c>
      <c r="AH331" s="13">
        <v>0</v>
      </c>
      <c r="AI331" s="15">
        <v>0</v>
      </c>
      <c r="AJ331" s="11" t="s">
        <v>9</v>
      </c>
      <c r="AK331" s="11" t="s">
        <v>13</v>
      </c>
      <c r="AL331" s="22">
        <f t="shared" si="15"/>
        <v>338</v>
      </c>
      <c r="AM331" s="11" t="str">
        <f>VLOOKUP(O331,Sheet2!$D$6:$E$14,2,FALSE)</f>
        <v>Spare parts</v>
      </c>
      <c r="AN331" s="11" t="str">
        <f>VLOOKUP(F331,Sheet2!$E$10:$F$13,2,FALSE)</f>
        <v>SPM</v>
      </c>
      <c r="AO331" s="35" t="s">
        <v>14667</v>
      </c>
      <c r="AP331">
        <f>MATCH(AN331,Sheet2!$F$5:$F$18,0)</f>
        <v>6</v>
      </c>
      <c r="AQ331">
        <f>MATCH(AO331,Sheet2!$F$5:$K$5,0)</f>
        <v>5</v>
      </c>
      <c r="AR331" s="33">
        <f>INDEX(Sheet2!$F$5:$K$18,OPaL!AP331,OPaL!AQ331)</f>
        <v>0.1</v>
      </c>
      <c r="AS331" s="1">
        <f t="shared" si="17"/>
        <v>340200</v>
      </c>
    </row>
    <row r="332" spans="1:45" x14ac:dyDescent="0.2">
      <c r="A332" s="11" t="s">
        <v>3095</v>
      </c>
      <c r="B332" s="11" t="s">
        <v>3096</v>
      </c>
      <c r="C332" s="11" t="s">
        <v>10160</v>
      </c>
      <c r="D332" s="21">
        <v>43509</v>
      </c>
      <c r="E332" s="21" t="s">
        <v>9697</v>
      </c>
      <c r="F332" s="21" t="s">
        <v>14659</v>
      </c>
      <c r="G332" s="11" t="s">
        <v>2</v>
      </c>
      <c r="H332" s="11" t="s">
        <v>16</v>
      </c>
      <c r="I332" s="11" t="s">
        <v>4</v>
      </c>
      <c r="J332" s="12">
        <v>2</v>
      </c>
      <c r="K332" s="12">
        <v>375933.98</v>
      </c>
      <c r="L332" s="12">
        <v>0</v>
      </c>
      <c r="M332" s="12">
        <v>0</v>
      </c>
      <c r="N332" s="12">
        <f t="shared" si="16"/>
        <v>375933.98</v>
      </c>
      <c r="O332" s="11" t="s">
        <v>5</v>
      </c>
      <c r="P332" s="13">
        <v>0</v>
      </c>
      <c r="Q332" s="11" t="s">
        <v>6</v>
      </c>
      <c r="R332" s="13">
        <v>0</v>
      </c>
      <c r="S332" s="13">
        <v>0</v>
      </c>
      <c r="T332" s="11" t="s">
        <v>7</v>
      </c>
      <c r="U332" s="11" t="s">
        <v>8</v>
      </c>
      <c r="V332" s="15">
        <v>0</v>
      </c>
      <c r="W332" s="13">
        <v>0</v>
      </c>
      <c r="X332" s="15">
        <v>0</v>
      </c>
      <c r="Y332" s="15">
        <v>0</v>
      </c>
      <c r="Z332" s="13">
        <v>0</v>
      </c>
      <c r="AA332" s="15">
        <v>0</v>
      </c>
      <c r="AB332" s="13">
        <v>0</v>
      </c>
      <c r="AC332" s="15">
        <v>0</v>
      </c>
      <c r="AD332" s="13">
        <v>0</v>
      </c>
      <c r="AE332" s="15">
        <v>0</v>
      </c>
      <c r="AF332" s="13">
        <v>0</v>
      </c>
      <c r="AG332" s="15">
        <v>0</v>
      </c>
      <c r="AH332" s="13">
        <v>0</v>
      </c>
      <c r="AI332" s="15">
        <v>0</v>
      </c>
      <c r="AJ332" s="11" t="s">
        <v>17</v>
      </c>
      <c r="AK332" s="11" t="s">
        <v>13</v>
      </c>
      <c r="AL332" s="22">
        <f t="shared" si="15"/>
        <v>1783</v>
      </c>
      <c r="AM332" s="11" t="str">
        <f>VLOOKUP(O332,Sheet2!$D$6:$E$14,2,FALSE)</f>
        <v>Spare parts</v>
      </c>
      <c r="AN332" s="11" t="str">
        <f>VLOOKUP(F332,Sheet2!$E$10:$F$13,2,FALSE)</f>
        <v>SPM</v>
      </c>
      <c r="AO332" s="35" t="s">
        <v>14668</v>
      </c>
      <c r="AP332">
        <f>MATCH(AN332,Sheet2!$F$5:$F$18,0)</f>
        <v>6</v>
      </c>
      <c r="AQ332">
        <f>MATCH(AO332,Sheet2!$F$5:$K$5,0)</f>
        <v>6</v>
      </c>
      <c r="AR332" s="33">
        <f>INDEX(Sheet2!$F$5:$K$18,OPaL!AP332,OPaL!AQ332)</f>
        <v>0.15</v>
      </c>
      <c r="AS332" s="1">
        <f t="shared" si="17"/>
        <v>319543.88299999997</v>
      </c>
    </row>
    <row r="333" spans="1:45" x14ac:dyDescent="0.2">
      <c r="A333" s="11" t="s">
        <v>4127</v>
      </c>
      <c r="B333" s="11" t="s">
        <v>4128</v>
      </c>
      <c r="C333" s="11" t="s">
        <v>10161</v>
      </c>
      <c r="D333" s="21">
        <v>45280</v>
      </c>
      <c r="E333" s="21" t="s">
        <v>9697</v>
      </c>
      <c r="F333" s="21" t="s">
        <v>14659</v>
      </c>
      <c r="G333" s="11" t="s">
        <v>2</v>
      </c>
      <c r="H333" s="11" t="s">
        <v>3</v>
      </c>
      <c r="I333" s="11" t="s">
        <v>351</v>
      </c>
      <c r="J333" s="12">
        <v>3</v>
      </c>
      <c r="K333" s="12">
        <v>375003.92</v>
      </c>
      <c r="L333" s="12">
        <v>0</v>
      </c>
      <c r="M333" s="12">
        <v>0</v>
      </c>
      <c r="N333" s="12">
        <f t="shared" si="16"/>
        <v>375003.92</v>
      </c>
      <c r="O333" s="11" t="s">
        <v>5</v>
      </c>
      <c r="P333" s="13">
        <v>0</v>
      </c>
      <c r="Q333" s="11" t="s">
        <v>6</v>
      </c>
      <c r="R333" s="13">
        <v>0</v>
      </c>
      <c r="S333" s="13">
        <v>0</v>
      </c>
      <c r="T333" s="11" t="s">
        <v>7</v>
      </c>
      <c r="U333" s="11" t="s">
        <v>8</v>
      </c>
      <c r="V333" s="15">
        <v>0</v>
      </c>
      <c r="W333" s="13">
        <v>0</v>
      </c>
      <c r="X333" s="15">
        <v>0</v>
      </c>
      <c r="Y333" s="15">
        <v>0</v>
      </c>
      <c r="Z333" s="13">
        <v>0</v>
      </c>
      <c r="AA333" s="15">
        <v>0</v>
      </c>
      <c r="AB333" s="13">
        <v>0</v>
      </c>
      <c r="AC333" s="15">
        <v>0</v>
      </c>
      <c r="AD333" s="13">
        <v>0</v>
      </c>
      <c r="AE333" s="15">
        <v>0</v>
      </c>
      <c r="AF333" s="13">
        <v>0</v>
      </c>
      <c r="AG333" s="15">
        <v>0</v>
      </c>
      <c r="AH333" s="13">
        <v>0</v>
      </c>
      <c r="AI333" s="15">
        <v>0</v>
      </c>
      <c r="AJ333" s="11" t="s">
        <v>9</v>
      </c>
      <c r="AK333" s="11" t="s">
        <v>1398</v>
      </c>
      <c r="AL333" s="22">
        <f t="shared" si="15"/>
        <v>12</v>
      </c>
      <c r="AM333" s="11" t="str">
        <f>VLOOKUP(O333,Sheet2!$D$6:$E$14,2,FALSE)</f>
        <v>Spare parts</v>
      </c>
      <c r="AN333" s="11" t="str">
        <f>VLOOKUP(F333,Sheet2!$E$10:$F$13,2,FALSE)</f>
        <v>SPM</v>
      </c>
      <c r="AO333" s="35" t="s">
        <v>14664</v>
      </c>
      <c r="AP333">
        <f>MATCH(AN333,Sheet2!$F$5:$F$18,0)</f>
        <v>6</v>
      </c>
      <c r="AQ333">
        <f>MATCH(AO333,Sheet2!$F$5:$K$5,0)</f>
        <v>2</v>
      </c>
      <c r="AR333" s="33">
        <f>INDEX(Sheet2!$F$5:$K$18,OPaL!AP333,OPaL!AQ333)</f>
        <v>0</v>
      </c>
      <c r="AS333" s="1">
        <f t="shared" si="17"/>
        <v>375003.92</v>
      </c>
    </row>
    <row r="334" spans="1:45" x14ac:dyDescent="0.2">
      <c r="A334" s="11" t="s">
        <v>7593</v>
      </c>
      <c r="B334" s="11" t="s">
        <v>7594</v>
      </c>
      <c r="C334" s="11" t="s">
        <v>10162</v>
      </c>
      <c r="D334" s="21">
        <v>43873</v>
      </c>
      <c r="E334" s="21" t="s">
        <v>9725</v>
      </c>
      <c r="F334" s="21" t="s">
        <v>14658</v>
      </c>
      <c r="G334" s="11" t="s">
        <v>2</v>
      </c>
      <c r="H334" s="11" t="s">
        <v>3</v>
      </c>
      <c r="I334" s="11" t="s">
        <v>4</v>
      </c>
      <c r="J334" s="12">
        <v>1</v>
      </c>
      <c r="K334" s="12">
        <v>375000</v>
      </c>
      <c r="L334" s="12">
        <v>0</v>
      </c>
      <c r="M334" s="12">
        <v>0</v>
      </c>
      <c r="N334" s="12">
        <f t="shared" si="16"/>
        <v>375000</v>
      </c>
      <c r="O334" s="11" t="s">
        <v>5</v>
      </c>
      <c r="P334" s="13">
        <v>0</v>
      </c>
      <c r="Q334" s="11" t="s">
        <v>6</v>
      </c>
      <c r="R334" s="13">
        <v>0</v>
      </c>
      <c r="S334" s="13">
        <v>0</v>
      </c>
      <c r="T334" s="11" t="s">
        <v>7</v>
      </c>
      <c r="U334" s="11" t="s">
        <v>8</v>
      </c>
      <c r="V334" s="15">
        <v>0</v>
      </c>
      <c r="W334" s="13">
        <v>0</v>
      </c>
      <c r="X334" s="15">
        <v>0</v>
      </c>
      <c r="Y334" s="15">
        <v>0</v>
      </c>
      <c r="Z334" s="13">
        <v>0</v>
      </c>
      <c r="AA334" s="15">
        <v>0</v>
      </c>
      <c r="AB334" s="13">
        <v>0</v>
      </c>
      <c r="AC334" s="15">
        <v>0</v>
      </c>
      <c r="AD334" s="13">
        <v>0</v>
      </c>
      <c r="AE334" s="15">
        <v>0</v>
      </c>
      <c r="AF334" s="13">
        <v>0</v>
      </c>
      <c r="AG334" s="15">
        <v>0</v>
      </c>
      <c r="AH334" s="13">
        <v>0</v>
      </c>
      <c r="AI334" s="15">
        <v>0</v>
      </c>
      <c r="AJ334" s="11" t="s">
        <v>9</v>
      </c>
      <c r="AK334" s="11" t="s">
        <v>10</v>
      </c>
      <c r="AL334" s="22">
        <f t="shared" si="15"/>
        <v>1419</v>
      </c>
      <c r="AM334" s="11" t="str">
        <f>VLOOKUP(O334,Sheet2!$D$6:$E$14,2,FALSE)</f>
        <v>Spare parts</v>
      </c>
      <c r="AN334" s="11" t="str">
        <f>VLOOKUP(F334,Sheet2!$E$10:$F$13,2,FALSE)</f>
        <v>SPE</v>
      </c>
      <c r="AO334" s="35" t="s">
        <v>14668</v>
      </c>
      <c r="AP334">
        <f>MATCH(AN334,Sheet2!$F$5:$F$18,0)</f>
        <v>7</v>
      </c>
      <c r="AQ334">
        <f>MATCH(AO334,Sheet2!$F$5:$K$5,0)</f>
        <v>6</v>
      </c>
      <c r="AR334" s="33">
        <f>INDEX(Sheet2!$F$5:$K$18,OPaL!AP334,OPaL!AQ334)</f>
        <v>0.15</v>
      </c>
      <c r="AS334" s="1">
        <f t="shared" si="17"/>
        <v>318750</v>
      </c>
    </row>
    <row r="335" spans="1:45" x14ac:dyDescent="0.2">
      <c r="A335" s="11" t="s">
        <v>8189</v>
      </c>
      <c r="B335" s="11" t="s">
        <v>8190</v>
      </c>
      <c r="C335" s="11" t="s">
        <v>9888</v>
      </c>
      <c r="D335" s="21">
        <v>45260</v>
      </c>
      <c r="E335" s="21" t="s">
        <v>9695</v>
      </c>
      <c r="F335" s="21" t="s">
        <v>14656</v>
      </c>
      <c r="G335" s="11" t="s">
        <v>2</v>
      </c>
      <c r="H335" s="11" t="s">
        <v>8153</v>
      </c>
      <c r="I335" s="11" t="s">
        <v>2347</v>
      </c>
      <c r="J335" s="12">
        <v>1586</v>
      </c>
      <c r="K335" s="12">
        <v>373693.32</v>
      </c>
      <c r="L335" s="12">
        <v>0</v>
      </c>
      <c r="M335" s="12">
        <v>0</v>
      </c>
      <c r="N335" s="12">
        <f t="shared" si="16"/>
        <v>373693.32</v>
      </c>
      <c r="O335" s="11" t="s">
        <v>8149</v>
      </c>
      <c r="P335" s="13">
        <v>0</v>
      </c>
      <c r="Q335" s="11" t="s">
        <v>6</v>
      </c>
      <c r="R335" s="14">
        <v>0</v>
      </c>
      <c r="S335" s="14">
        <v>0</v>
      </c>
      <c r="T335" s="11" t="s">
        <v>7</v>
      </c>
      <c r="U335" s="11" t="s">
        <v>8</v>
      </c>
      <c r="V335" s="15">
        <v>0</v>
      </c>
      <c r="W335" s="14">
        <v>0</v>
      </c>
      <c r="X335" s="15">
        <v>0</v>
      </c>
      <c r="Y335" s="15">
        <v>0</v>
      </c>
      <c r="Z335" s="14">
        <v>0</v>
      </c>
      <c r="AA335" s="15">
        <v>0</v>
      </c>
      <c r="AB335" s="14">
        <v>0</v>
      </c>
      <c r="AC335" s="15">
        <v>0</v>
      </c>
      <c r="AD335" s="14">
        <v>0</v>
      </c>
      <c r="AE335" s="15">
        <v>0</v>
      </c>
      <c r="AF335" s="14">
        <v>0</v>
      </c>
      <c r="AG335" s="15">
        <v>0</v>
      </c>
      <c r="AH335" s="14">
        <v>0</v>
      </c>
      <c r="AI335" s="15">
        <v>0</v>
      </c>
      <c r="AJ335" s="11" t="s">
        <v>8154</v>
      </c>
      <c r="AK335" s="11" t="s">
        <v>8150</v>
      </c>
      <c r="AL335" s="22">
        <f t="shared" si="15"/>
        <v>32</v>
      </c>
      <c r="AM335" s="11" t="str">
        <f>VLOOKUP(O335,Sheet2!$D$6:$E$14,2,FALSE)</f>
        <v>Raw Material</v>
      </c>
      <c r="AN335" s="11" t="str">
        <f>VLOOKUP(F335,Sheet2!$E$7:$F$8,2,FALSE)</f>
        <v>RMC</v>
      </c>
      <c r="AO335" s="35" t="s">
        <v>14664</v>
      </c>
      <c r="AP335">
        <f>MATCH(AN335,Sheet2!$F$5:$F$18,0)</f>
        <v>3</v>
      </c>
      <c r="AQ335">
        <f>MATCH(AO335,Sheet2!$F$5:$K$5,0)</f>
        <v>2</v>
      </c>
      <c r="AR335" s="33">
        <f>INDEX(Sheet2!$F$5:$K$18,OPaL!AP335,OPaL!AQ335)</f>
        <v>0</v>
      </c>
      <c r="AS335" s="1">
        <f t="shared" si="17"/>
        <v>373693.32</v>
      </c>
    </row>
    <row r="336" spans="1:45" x14ac:dyDescent="0.2">
      <c r="A336" s="11" t="s">
        <v>6551</v>
      </c>
      <c r="B336" s="11" t="s">
        <v>6552</v>
      </c>
      <c r="C336" s="11" t="s">
        <v>10163</v>
      </c>
      <c r="D336" s="21">
        <v>42941</v>
      </c>
      <c r="E336" s="21" t="s">
        <v>9697</v>
      </c>
      <c r="F336" s="21" t="s">
        <v>14659</v>
      </c>
      <c r="G336" s="11" t="s">
        <v>2</v>
      </c>
      <c r="H336" s="11" t="s">
        <v>3</v>
      </c>
      <c r="I336" s="11" t="s">
        <v>4</v>
      </c>
      <c r="J336" s="13">
        <v>12</v>
      </c>
      <c r="K336" s="12">
        <v>372480</v>
      </c>
      <c r="L336" s="12">
        <v>0</v>
      </c>
      <c r="M336" s="12">
        <v>0</v>
      </c>
      <c r="N336" s="12">
        <f t="shared" si="16"/>
        <v>372480</v>
      </c>
      <c r="O336" s="11" t="s">
        <v>5</v>
      </c>
      <c r="P336" s="13">
        <v>0</v>
      </c>
      <c r="Q336" s="11" t="s">
        <v>6</v>
      </c>
      <c r="R336" s="13">
        <v>0</v>
      </c>
      <c r="S336" s="13">
        <v>0</v>
      </c>
      <c r="T336" s="11" t="s">
        <v>7</v>
      </c>
      <c r="U336" s="11" t="s">
        <v>8</v>
      </c>
      <c r="V336" s="15">
        <v>0</v>
      </c>
      <c r="W336" s="13">
        <v>0</v>
      </c>
      <c r="X336" s="15">
        <v>0</v>
      </c>
      <c r="Y336" s="15">
        <v>0</v>
      </c>
      <c r="Z336" s="13">
        <v>0</v>
      </c>
      <c r="AA336" s="15">
        <v>0</v>
      </c>
      <c r="AB336" s="13">
        <v>0</v>
      </c>
      <c r="AC336" s="15">
        <v>0</v>
      </c>
      <c r="AD336" s="13">
        <v>0</v>
      </c>
      <c r="AE336" s="15">
        <v>0</v>
      </c>
      <c r="AF336" s="13">
        <v>0</v>
      </c>
      <c r="AG336" s="15">
        <v>0</v>
      </c>
      <c r="AH336" s="13">
        <v>0</v>
      </c>
      <c r="AI336" s="15">
        <v>0</v>
      </c>
      <c r="AJ336" s="11" t="s">
        <v>9</v>
      </c>
      <c r="AK336" s="11" t="s">
        <v>13</v>
      </c>
      <c r="AL336" s="22">
        <f t="shared" si="15"/>
        <v>2351</v>
      </c>
      <c r="AM336" s="11" t="str">
        <f>VLOOKUP(O336,Sheet2!$D$6:$E$14,2,FALSE)</f>
        <v>Spare parts</v>
      </c>
      <c r="AN336" s="11" t="str">
        <f>VLOOKUP(F336,Sheet2!$E$10:$F$13,2,FALSE)</f>
        <v>SPM</v>
      </c>
      <c r="AO336" s="35" t="s">
        <v>14668</v>
      </c>
      <c r="AP336">
        <f>MATCH(AN336,Sheet2!$F$5:$F$18,0)</f>
        <v>6</v>
      </c>
      <c r="AQ336">
        <f>MATCH(AO336,Sheet2!$F$5:$K$5,0)</f>
        <v>6</v>
      </c>
      <c r="AR336" s="33">
        <f>INDEX(Sheet2!$F$5:$K$18,OPaL!AP336,OPaL!AQ336)</f>
        <v>0.15</v>
      </c>
      <c r="AS336" s="1">
        <f t="shared" si="17"/>
        <v>316608</v>
      </c>
    </row>
    <row r="337" spans="1:45" x14ac:dyDescent="0.2">
      <c r="A337" s="11" t="s">
        <v>7279</v>
      </c>
      <c r="B337" s="11" t="s">
        <v>7280</v>
      </c>
      <c r="C337" s="11" t="s">
        <v>10164</v>
      </c>
      <c r="D337" s="21">
        <v>42941</v>
      </c>
      <c r="E337" s="21" t="s">
        <v>9697</v>
      </c>
      <c r="F337" s="21" t="s">
        <v>14659</v>
      </c>
      <c r="G337" s="11" t="s">
        <v>2</v>
      </c>
      <c r="H337" s="11" t="s">
        <v>3</v>
      </c>
      <c r="I337" s="11" t="s">
        <v>4</v>
      </c>
      <c r="J337" s="12">
        <v>10</v>
      </c>
      <c r="K337" s="12">
        <v>372480</v>
      </c>
      <c r="L337" s="12">
        <v>0</v>
      </c>
      <c r="M337" s="12">
        <v>0</v>
      </c>
      <c r="N337" s="12">
        <f t="shared" si="16"/>
        <v>372480</v>
      </c>
      <c r="O337" s="11" t="s">
        <v>5</v>
      </c>
      <c r="P337" s="13">
        <v>0</v>
      </c>
      <c r="Q337" s="11" t="s">
        <v>6</v>
      </c>
      <c r="R337" s="13">
        <v>0</v>
      </c>
      <c r="S337" s="13">
        <v>0</v>
      </c>
      <c r="T337" s="11" t="s">
        <v>7</v>
      </c>
      <c r="U337" s="11" t="s">
        <v>8</v>
      </c>
      <c r="V337" s="15">
        <v>0</v>
      </c>
      <c r="W337" s="13">
        <v>0</v>
      </c>
      <c r="X337" s="15">
        <v>0</v>
      </c>
      <c r="Y337" s="15">
        <v>0</v>
      </c>
      <c r="Z337" s="13">
        <v>0</v>
      </c>
      <c r="AA337" s="15">
        <v>0</v>
      </c>
      <c r="AB337" s="13">
        <v>0</v>
      </c>
      <c r="AC337" s="15">
        <v>0</v>
      </c>
      <c r="AD337" s="13">
        <v>0</v>
      </c>
      <c r="AE337" s="15">
        <v>0</v>
      </c>
      <c r="AF337" s="13">
        <v>0</v>
      </c>
      <c r="AG337" s="15">
        <v>0</v>
      </c>
      <c r="AH337" s="13">
        <v>0</v>
      </c>
      <c r="AI337" s="15">
        <v>0</v>
      </c>
      <c r="AJ337" s="11" t="s">
        <v>9</v>
      </c>
      <c r="AK337" s="11" t="s">
        <v>13</v>
      </c>
      <c r="AL337" s="22">
        <f t="shared" si="15"/>
        <v>2351</v>
      </c>
      <c r="AM337" s="11" t="str">
        <f>VLOOKUP(O337,Sheet2!$D$6:$E$14,2,FALSE)</f>
        <v>Spare parts</v>
      </c>
      <c r="AN337" s="11" t="str">
        <f>VLOOKUP(F337,Sheet2!$E$10:$F$13,2,FALSE)</f>
        <v>SPM</v>
      </c>
      <c r="AO337" s="35" t="s">
        <v>14668</v>
      </c>
      <c r="AP337">
        <f>MATCH(AN337,Sheet2!$F$5:$F$18,0)</f>
        <v>6</v>
      </c>
      <c r="AQ337">
        <f>MATCH(AO337,Sheet2!$F$5:$K$5,0)</f>
        <v>6</v>
      </c>
      <c r="AR337" s="33">
        <f>INDEX(Sheet2!$F$5:$K$18,OPaL!AP337,OPaL!AQ337)</f>
        <v>0.15</v>
      </c>
      <c r="AS337" s="1">
        <f t="shared" si="17"/>
        <v>316608</v>
      </c>
    </row>
    <row r="338" spans="1:45" x14ac:dyDescent="0.2">
      <c r="A338" s="11" t="s">
        <v>3953</v>
      </c>
      <c r="B338" s="11" t="s">
        <v>3954</v>
      </c>
      <c r="C338" s="11" t="s">
        <v>10165</v>
      </c>
      <c r="D338" s="21">
        <v>42784</v>
      </c>
      <c r="E338" s="21" t="s">
        <v>9697</v>
      </c>
      <c r="F338" s="21" t="s">
        <v>14659</v>
      </c>
      <c r="G338" s="11" t="s">
        <v>2</v>
      </c>
      <c r="H338" s="11" t="s">
        <v>16</v>
      </c>
      <c r="I338" s="11" t="s">
        <v>4</v>
      </c>
      <c r="J338" s="12">
        <v>1</v>
      </c>
      <c r="K338" s="12">
        <v>368993.11</v>
      </c>
      <c r="L338" s="12">
        <v>0</v>
      </c>
      <c r="M338" s="12">
        <v>0</v>
      </c>
      <c r="N338" s="12">
        <f t="shared" si="16"/>
        <v>368993.11</v>
      </c>
      <c r="O338" s="11" t="s">
        <v>5</v>
      </c>
      <c r="P338" s="13">
        <v>0</v>
      </c>
      <c r="Q338" s="11" t="s">
        <v>6</v>
      </c>
      <c r="R338" s="13">
        <v>0</v>
      </c>
      <c r="S338" s="13">
        <v>0</v>
      </c>
      <c r="T338" s="11" t="s">
        <v>7</v>
      </c>
      <c r="U338" s="11" t="s">
        <v>8</v>
      </c>
      <c r="V338" s="15">
        <v>0</v>
      </c>
      <c r="W338" s="13">
        <v>0</v>
      </c>
      <c r="X338" s="15">
        <v>0</v>
      </c>
      <c r="Y338" s="15">
        <v>0</v>
      </c>
      <c r="Z338" s="13">
        <v>0</v>
      </c>
      <c r="AA338" s="15">
        <v>0</v>
      </c>
      <c r="AB338" s="13">
        <v>0</v>
      </c>
      <c r="AC338" s="15">
        <v>0</v>
      </c>
      <c r="AD338" s="13">
        <v>0</v>
      </c>
      <c r="AE338" s="15">
        <v>0</v>
      </c>
      <c r="AF338" s="13">
        <v>0</v>
      </c>
      <c r="AG338" s="15">
        <v>0</v>
      </c>
      <c r="AH338" s="13">
        <v>0</v>
      </c>
      <c r="AI338" s="15">
        <v>0</v>
      </c>
      <c r="AJ338" s="11" t="s">
        <v>17</v>
      </c>
      <c r="AK338" s="11" t="s">
        <v>1398</v>
      </c>
      <c r="AL338" s="22">
        <f t="shared" si="15"/>
        <v>2508</v>
      </c>
      <c r="AM338" s="11" t="str">
        <f>VLOOKUP(O338,Sheet2!$D$6:$E$14,2,FALSE)</f>
        <v>Spare parts</v>
      </c>
      <c r="AN338" s="11" t="str">
        <f>VLOOKUP(F338,Sheet2!$E$10:$F$13,2,FALSE)</f>
        <v>SPM</v>
      </c>
      <c r="AO338" s="35" t="s">
        <v>14668</v>
      </c>
      <c r="AP338">
        <f>MATCH(AN338,Sheet2!$F$5:$F$18,0)</f>
        <v>6</v>
      </c>
      <c r="AQ338">
        <f>MATCH(AO338,Sheet2!$F$5:$K$5,0)</f>
        <v>6</v>
      </c>
      <c r="AR338" s="33">
        <f>INDEX(Sheet2!$F$5:$K$18,OPaL!AP338,OPaL!AQ338)</f>
        <v>0.15</v>
      </c>
      <c r="AS338" s="1">
        <f t="shared" si="17"/>
        <v>313644.14350000001</v>
      </c>
    </row>
    <row r="339" spans="1:45" x14ac:dyDescent="0.2">
      <c r="A339" s="11" t="s">
        <v>565</v>
      </c>
      <c r="B339" s="11" t="s">
        <v>566</v>
      </c>
      <c r="C339" s="11" t="s">
        <v>10166</v>
      </c>
      <c r="D339" s="21">
        <v>45183</v>
      </c>
      <c r="E339" s="21" t="s">
        <v>9697</v>
      </c>
      <c r="F339" s="21" t="s">
        <v>14659</v>
      </c>
      <c r="G339" s="11" t="s">
        <v>2</v>
      </c>
      <c r="H339" s="11" t="s">
        <v>3</v>
      </c>
      <c r="I339" s="11" t="s">
        <v>4</v>
      </c>
      <c r="J339" s="12">
        <v>144</v>
      </c>
      <c r="K339" s="12">
        <v>366728.11</v>
      </c>
      <c r="L339" s="12">
        <v>0</v>
      </c>
      <c r="M339" s="12">
        <v>0</v>
      </c>
      <c r="N339" s="12">
        <f t="shared" si="16"/>
        <v>366728.11</v>
      </c>
      <c r="O339" s="11" t="s">
        <v>5</v>
      </c>
      <c r="P339" s="13">
        <v>0</v>
      </c>
      <c r="Q339" s="11" t="s">
        <v>6</v>
      </c>
      <c r="R339" s="13">
        <v>0</v>
      </c>
      <c r="S339" s="13">
        <v>0</v>
      </c>
      <c r="T339" s="11" t="s">
        <v>7</v>
      </c>
      <c r="U339" s="11" t="s">
        <v>8</v>
      </c>
      <c r="V339" s="15">
        <v>0</v>
      </c>
      <c r="W339" s="13">
        <v>0</v>
      </c>
      <c r="X339" s="15">
        <v>0</v>
      </c>
      <c r="Y339" s="15">
        <v>0</v>
      </c>
      <c r="Z339" s="13">
        <v>0</v>
      </c>
      <c r="AA339" s="15">
        <v>0</v>
      </c>
      <c r="AB339" s="13">
        <v>0</v>
      </c>
      <c r="AC339" s="15">
        <v>0</v>
      </c>
      <c r="AD339" s="13">
        <v>0</v>
      </c>
      <c r="AE339" s="15">
        <v>0</v>
      </c>
      <c r="AF339" s="13">
        <v>0</v>
      </c>
      <c r="AG339" s="15">
        <v>0</v>
      </c>
      <c r="AH339" s="13">
        <v>0</v>
      </c>
      <c r="AI339" s="15">
        <v>0</v>
      </c>
      <c r="AJ339" s="11" t="s">
        <v>9</v>
      </c>
      <c r="AK339" s="11" t="s">
        <v>13</v>
      </c>
      <c r="AL339" s="22">
        <f t="shared" si="15"/>
        <v>109</v>
      </c>
      <c r="AM339" s="11" t="str">
        <f>VLOOKUP(O339,Sheet2!$D$6:$E$14,2,FALSE)</f>
        <v>Spare parts</v>
      </c>
      <c r="AN339" s="11" t="str">
        <f>VLOOKUP(F339,Sheet2!$E$10:$F$13,2,FALSE)</f>
        <v>SPM</v>
      </c>
      <c r="AO339" s="35" t="s">
        <v>14665</v>
      </c>
      <c r="AP339">
        <f>MATCH(AN339,Sheet2!$F$5:$F$18,0)</f>
        <v>6</v>
      </c>
      <c r="AQ339">
        <f>MATCH(AO339,Sheet2!$F$5:$K$5,0)</f>
        <v>3</v>
      </c>
      <c r="AR339" s="33">
        <f>INDEX(Sheet2!$F$5:$K$18,OPaL!AP339,OPaL!AQ339)</f>
        <v>0</v>
      </c>
      <c r="AS339" s="1">
        <f t="shared" si="17"/>
        <v>366728.11</v>
      </c>
    </row>
    <row r="340" spans="1:45" x14ac:dyDescent="0.2">
      <c r="A340" s="11" t="s">
        <v>1665</v>
      </c>
      <c r="B340" s="11" t="s">
        <v>1666</v>
      </c>
      <c r="C340" s="11" t="s">
        <v>10167</v>
      </c>
      <c r="D340" s="21">
        <v>42942</v>
      </c>
      <c r="E340" s="21" t="s">
        <v>9726</v>
      </c>
      <c r="F340" s="21" t="s">
        <v>14658</v>
      </c>
      <c r="G340" s="11" t="s">
        <v>2</v>
      </c>
      <c r="H340" s="11" t="s">
        <v>3</v>
      </c>
      <c r="I340" s="11" t="s">
        <v>4</v>
      </c>
      <c r="J340" s="12">
        <v>2</v>
      </c>
      <c r="K340" s="12">
        <v>366542.12</v>
      </c>
      <c r="L340" s="12">
        <v>0</v>
      </c>
      <c r="M340" s="12">
        <v>0</v>
      </c>
      <c r="N340" s="12">
        <f t="shared" si="16"/>
        <v>366542.12</v>
      </c>
      <c r="O340" s="11" t="s">
        <v>5</v>
      </c>
      <c r="P340" s="13">
        <v>0</v>
      </c>
      <c r="Q340" s="11" t="s">
        <v>6</v>
      </c>
      <c r="R340" s="13">
        <v>0</v>
      </c>
      <c r="S340" s="13">
        <v>0</v>
      </c>
      <c r="T340" s="11" t="s">
        <v>7</v>
      </c>
      <c r="U340" s="11" t="s">
        <v>8</v>
      </c>
      <c r="V340" s="15">
        <v>0</v>
      </c>
      <c r="W340" s="13">
        <v>0</v>
      </c>
      <c r="X340" s="15">
        <v>0</v>
      </c>
      <c r="Y340" s="15">
        <v>0</v>
      </c>
      <c r="Z340" s="13">
        <v>0</v>
      </c>
      <c r="AA340" s="15">
        <v>0</v>
      </c>
      <c r="AB340" s="13">
        <v>0</v>
      </c>
      <c r="AC340" s="15">
        <v>0</v>
      </c>
      <c r="AD340" s="13">
        <v>0</v>
      </c>
      <c r="AE340" s="15">
        <v>0</v>
      </c>
      <c r="AF340" s="13">
        <v>0</v>
      </c>
      <c r="AG340" s="15">
        <v>0</v>
      </c>
      <c r="AH340" s="13">
        <v>0</v>
      </c>
      <c r="AI340" s="15">
        <v>0</v>
      </c>
      <c r="AJ340" s="11" t="s">
        <v>9</v>
      </c>
      <c r="AK340" s="11" t="s">
        <v>10</v>
      </c>
      <c r="AL340" s="22">
        <f t="shared" si="15"/>
        <v>2350</v>
      </c>
      <c r="AM340" s="11" t="str">
        <f>VLOOKUP(O340,Sheet2!$D$6:$E$14,2,FALSE)</f>
        <v>Spare parts</v>
      </c>
      <c r="AN340" s="11" t="str">
        <f>VLOOKUP(F340,Sheet2!$E$10:$F$13,2,FALSE)</f>
        <v>SPE</v>
      </c>
      <c r="AO340" s="35" t="s">
        <v>14668</v>
      </c>
      <c r="AP340">
        <f>MATCH(AN340,Sheet2!$F$5:$F$18,0)</f>
        <v>7</v>
      </c>
      <c r="AQ340">
        <f>MATCH(AO340,Sheet2!$F$5:$K$5,0)</f>
        <v>6</v>
      </c>
      <c r="AR340" s="33">
        <f>INDEX(Sheet2!$F$5:$K$18,OPaL!AP340,OPaL!AQ340)</f>
        <v>0.15</v>
      </c>
      <c r="AS340" s="1">
        <f t="shared" si="17"/>
        <v>311560.80199999997</v>
      </c>
    </row>
    <row r="341" spans="1:45" x14ac:dyDescent="0.2">
      <c r="A341" s="11" t="s">
        <v>1122</v>
      </c>
      <c r="B341" s="11" t="s">
        <v>1123</v>
      </c>
      <c r="C341" s="11" t="s">
        <v>10168</v>
      </c>
      <c r="D341" s="21">
        <v>42788</v>
      </c>
      <c r="E341" s="21" t="s">
        <v>9697</v>
      </c>
      <c r="F341" s="21" t="s">
        <v>14659</v>
      </c>
      <c r="G341" s="11" t="s">
        <v>2</v>
      </c>
      <c r="H341" s="11" t="s">
        <v>16</v>
      </c>
      <c r="I341" s="11" t="s">
        <v>4</v>
      </c>
      <c r="J341" s="12">
        <v>10</v>
      </c>
      <c r="K341" s="12">
        <v>361918.53</v>
      </c>
      <c r="L341" s="12">
        <v>0</v>
      </c>
      <c r="M341" s="12">
        <v>0</v>
      </c>
      <c r="N341" s="12">
        <f t="shared" si="16"/>
        <v>361918.53</v>
      </c>
      <c r="O341" s="11" t="s">
        <v>5</v>
      </c>
      <c r="P341" s="13">
        <v>0</v>
      </c>
      <c r="Q341" s="11" t="s">
        <v>6</v>
      </c>
      <c r="R341" s="13">
        <v>0</v>
      </c>
      <c r="S341" s="13">
        <v>0</v>
      </c>
      <c r="T341" s="11" t="s">
        <v>7</v>
      </c>
      <c r="U341" s="11" t="s">
        <v>8</v>
      </c>
      <c r="V341" s="15">
        <v>0</v>
      </c>
      <c r="W341" s="13">
        <v>0</v>
      </c>
      <c r="X341" s="15">
        <v>0</v>
      </c>
      <c r="Y341" s="15">
        <v>0</v>
      </c>
      <c r="Z341" s="13">
        <v>0</v>
      </c>
      <c r="AA341" s="15">
        <v>0</v>
      </c>
      <c r="AB341" s="13">
        <v>0</v>
      </c>
      <c r="AC341" s="15">
        <v>0</v>
      </c>
      <c r="AD341" s="13">
        <v>0</v>
      </c>
      <c r="AE341" s="15">
        <v>0</v>
      </c>
      <c r="AF341" s="13">
        <v>0</v>
      </c>
      <c r="AG341" s="15">
        <v>0</v>
      </c>
      <c r="AH341" s="13">
        <v>0</v>
      </c>
      <c r="AI341" s="15">
        <v>0</v>
      </c>
      <c r="AJ341" s="11" t="s">
        <v>17</v>
      </c>
      <c r="AK341" s="11" t="s">
        <v>13</v>
      </c>
      <c r="AL341" s="22">
        <f t="shared" si="15"/>
        <v>2504</v>
      </c>
      <c r="AM341" s="11" t="str">
        <f>VLOOKUP(O341,Sheet2!$D$6:$E$14,2,FALSE)</f>
        <v>Spare parts</v>
      </c>
      <c r="AN341" s="11" t="str">
        <f>VLOOKUP(F341,Sheet2!$E$10:$F$13,2,FALSE)</f>
        <v>SPM</v>
      </c>
      <c r="AO341" s="35" t="s">
        <v>14668</v>
      </c>
      <c r="AP341">
        <f>MATCH(AN341,Sheet2!$F$5:$F$18,0)</f>
        <v>6</v>
      </c>
      <c r="AQ341">
        <f>MATCH(AO341,Sheet2!$F$5:$K$5,0)</f>
        <v>6</v>
      </c>
      <c r="AR341" s="33">
        <f>INDEX(Sheet2!$F$5:$K$18,OPaL!AP341,OPaL!AQ341)</f>
        <v>0.15</v>
      </c>
      <c r="AS341" s="1">
        <f t="shared" si="17"/>
        <v>307630.75050000002</v>
      </c>
    </row>
    <row r="342" spans="1:45" x14ac:dyDescent="0.2">
      <c r="A342" s="11" t="s">
        <v>6175</v>
      </c>
      <c r="B342" s="11" t="s">
        <v>6176</v>
      </c>
      <c r="C342" s="11" t="s">
        <v>10169</v>
      </c>
      <c r="D342" s="21">
        <v>42510</v>
      </c>
      <c r="E342" s="21" t="s">
        <v>9697</v>
      </c>
      <c r="F342" s="21" t="s">
        <v>14659</v>
      </c>
      <c r="G342" s="11" t="s">
        <v>2</v>
      </c>
      <c r="H342" s="11" t="s">
        <v>3</v>
      </c>
      <c r="I342" s="11" t="s">
        <v>4</v>
      </c>
      <c r="J342" s="12">
        <v>1</v>
      </c>
      <c r="K342" s="12">
        <v>361207.29</v>
      </c>
      <c r="L342" s="12">
        <v>0</v>
      </c>
      <c r="M342" s="12">
        <v>0</v>
      </c>
      <c r="N342" s="12">
        <f t="shared" si="16"/>
        <v>361207.29</v>
      </c>
      <c r="O342" s="11" t="s">
        <v>5</v>
      </c>
      <c r="P342" s="13">
        <v>0</v>
      </c>
      <c r="Q342" s="11" t="s">
        <v>6</v>
      </c>
      <c r="R342" s="13">
        <v>0</v>
      </c>
      <c r="S342" s="13">
        <v>0</v>
      </c>
      <c r="T342" s="11" t="s">
        <v>7</v>
      </c>
      <c r="U342" s="11" t="s">
        <v>8</v>
      </c>
      <c r="V342" s="15">
        <v>0</v>
      </c>
      <c r="W342" s="13">
        <v>0</v>
      </c>
      <c r="X342" s="15">
        <v>0</v>
      </c>
      <c r="Y342" s="15">
        <v>0</v>
      </c>
      <c r="Z342" s="13">
        <v>0</v>
      </c>
      <c r="AA342" s="15">
        <v>0</v>
      </c>
      <c r="AB342" s="13">
        <v>0</v>
      </c>
      <c r="AC342" s="15">
        <v>0</v>
      </c>
      <c r="AD342" s="13">
        <v>0</v>
      </c>
      <c r="AE342" s="15">
        <v>0</v>
      </c>
      <c r="AF342" s="13">
        <v>0</v>
      </c>
      <c r="AG342" s="15">
        <v>0</v>
      </c>
      <c r="AH342" s="13">
        <v>0</v>
      </c>
      <c r="AI342" s="15">
        <v>0</v>
      </c>
      <c r="AJ342" s="11" t="s">
        <v>9</v>
      </c>
      <c r="AK342" s="11" t="s">
        <v>13</v>
      </c>
      <c r="AL342" s="22">
        <f t="shared" si="15"/>
        <v>2782</v>
      </c>
      <c r="AM342" s="11" t="str">
        <f>VLOOKUP(O342,Sheet2!$D$6:$E$14,2,FALSE)</f>
        <v>Spare parts</v>
      </c>
      <c r="AN342" s="11" t="str">
        <f>VLOOKUP(F342,Sheet2!$E$10:$F$13,2,FALSE)</f>
        <v>SPM</v>
      </c>
      <c r="AO342" s="35" t="s">
        <v>14668</v>
      </c>
      <c r="AP342">
        <f>MATCH(AN342,Sheet2!$F$5:$F$18,0)</f>
        <v>6</v>
      </c>
      <c r="AQ342">
        <f>MATCH(AO342,Sheet2!$F$5:$K$5,0)</f>
        <v>6</v>
      </c>
      <c r="AR342" s="33">
        <f>INDEX(Sheet2!$F$5:$K$18,OPaL!AP342,OPaL!AQ342)</f>
        <v>0.15</v>
      </c>
      <c r="AS342" s="1">
        <f t="shared" si="17"/>
        <v>307026.19649999996</v>
      </c>
    </row>
    <row r="343" spans="1:45" x14ac:dyDescent="0.2">
      <c r="A343" s="11" t="s">
        <v>5701</v>
      </c>
      <c r="B343" s="11" t="s">
        <v>5702</v>
      </c>
      <c r="C343" s="11" t="s">
        <v>10170</v>
      </c>
      <c r="D343" s="21">
        <v>44439</v>
      </c>
      <c r="E343" s="21" t="s">
        <v>9703</v>
      </c>
      <c r="F343" s="21" t="s">
        <v>14658</v>
      </c>
      <c r="G343" s="11" t="s">
        <v>2</v>
      </c>
      <c r="H343" s="11" t="s">
        <v>16</v>
      </c>
      <c r="I343" s="11" t="s">
        <v>4</v>
      </c>
      <c r="J343" s="12">
        <v>8</v>
      </c>
      <c r="K343" s="12">
        <v>357777.91999999998</v>
      </c>
      <c r="L343" s="12">
        <v>0</v>
      </c>
      <c r="M343" s="12">
        <v>0</v>
      </c>
      <c r="N343" s="12">
        <f t="shared" si="16"/>
        <v>357777.91999999998</v>
      </c>
      <c r="O343" s="11" t="s">
        <v>5</v>
      </c>
      <c r="P343" s="13">
        <v>0</v>
      </c>
      <c r="Q343" s="11" t="s">
        <v>6</v>
      </c>
      <c r="R343" s="13">
        <v>0</v>
      </c>
      <c r="S343" s="13">
        <v>0</v>
      </c>
      <c r="T343" s="11" t="s">
        <v>7</v>
      </c>
      <c r="U343" s="11" t="s">
        <v>8</v>
      </c>
      <c r="V343" s="15">
        <v>0</v>
      </c>
      <c r="W343" s="13">
        <v>0</v>
      </c>
      <c r="X343" s="15">
        <v>0</v>
      </c>
      <c r="Y343" s="15">
        <v>0</v>
      </c>
      <c r="Z343" s="13">
        <v>0</v>
      </c>
      <c r="AA343" s="15">
        <v>0</v>
      </c>
      <c r="AB343" s="13">
        <v>0</v>
      </c>
      <c r="AC343" s="15">
        <v>0</v>
      </c>
      <c r="AD343" s="13">
        <v>0</v>
      </c>
      <c r="AE343" s="15">
        <v>0</v>
      </c>
      <c r="AF343" s="13">
        <v>0</v>
      </c>
      <c r="AG343" s="15">
        <v>0</v>
      </c>
      <c r="AH343" s="13">
        <v>0</v>
      </c>
      <c r="AI343" s="15">
        <v>0</v>
      </c>
      <c r="AJ343" s="11" t="s">
        <v>17</v>
      </c>
      <c r="AK343" s="11" t="s">
        <v>1398</v>
      </c>
      <c r="AL343" s="22">
        <f t="shared" si="15"/>
        <v>853</v>
      </c>
      <c r="AM343" s="11" t="str">
        <f>VLOOKUP(O343,Sheet2!$D$6:$E$14,2,FALSE)</f>
        <v>Spare parts</v>
      </c>
      <c r="AN343" s="11" t="str">
        <f>VLOOKUP(F343,Sheet2!$E$10:$F$13,2,FALSE)</f>
        <v>SPE</v>
      </c>
      <c r="AO343" s="35" t="s">
        <v>14668</v>
      </c>
      <c r="AP343">
        <f>MATCH(AN343,Sheet2!$F$5:$F$18,0)</f>
        <v>7</v>
      </c>
      <c r="AQ343">
        <f>MATCH(AO343,Sheet2!$F$5:$K$5,0)</f>
        <v>6</v>
      </c>
      <c r="AR343" s="33">
        <f>INDEX(Sheet2!$F$5:$K$18,OPaL!AP343,OPaL!AQ343)</f>
        <v>0.15</v>
      </c>
      <c r="AS343" s="1">
        <f t="shared" si="17"/>
        <v>304111.23199999996</v>
      </c>
    </row>
    <row r="344" spans="1:45" x14ac:dyDescent="0.2">
      <c r="A344" s="11" t="s">
        <v>6351</v>
      </c>
      <c r="B344" s="11" t="s">
        <v>6352</v>
      </c>
      <c r="C344" s="11" t="s">
        <v>10171</v>
      </c>
      <c r="D344" s="21">
        <v>44543</v>
      </c>
      <c r="E344" s="21" t="s">
        <v>9697</v>
      </c>
      <c r="F344" s="21" t="s">
        <v>14659</v>
      </c>
      <c r="G344" s="11" t="s">
        <v>2</v>
      </c>
      <c r="H344" s="11" t="s">
        <v>3</v>
      </c>
      <c r="I344" s="11" t="s">
        <v>4</v>
      </c>
      <c r="J344" s="12">
        <v>1</v>
      </c>
      <c r="K344" s="12">
        <v>357572.24</v>
      </c>
      <c r="L344" s="12">
        <v>0</v>
      </c>
      <c r="M344" s="12">
        <v>0</v>
      </c>
      <c r="N344" s="12">
        <f t="shared" si="16"/>
        <v>357572.24</v>
      </c>
      <c r="O344" s="11" t="s">
        <v>5</v>
      </c>
      <c r="P344" s="13">
        <v>0</v>
      </c>
      <c r="Q344" s="11" t="s">
        <v>6</v>
      </c>
      <c r="R344" s="13">
        <v>0</v>
      </c>
      <c r="S344" s="13">
        <v>0</v>
      </c>
      <c r="T344" s="11" t="s">
        <v>7</v>
      </c>
      <c r="U344" s="11" t="s">
        <v>8</v>
      </c>
      <c r="V344" s="15">
        <v>0</v>
      </c>
      <c r="W344" s="13">
        <v>0</v>
      </c>
      <c r="X344" s="15">
        <v>0</v>
      </c>
      <c r="Y344" s="15">
        <v>0</v>
      </c>
      <c r="Z344" s="13">
        <v>0</v>
      </c>
      <c r="AA344" s="15">
        <v>0</v>
      </c>
      <c r="AB344" s="13">
        <v>0</v>
      </c>
      <c r="AC344" s="15">
        <v>0</v>
      </c>
      <c r="AD344" s="13">
        <v>0</v>
      </c>
      <c r="AE344" s="15">
        <v>0</v>
      </c>
      <c r="AF344" s="13">
        <v>0</v>
      </c>
      <c r="AG344" s="15">
        <v>0</v>
      </c>
      <c r="AH344" s="13">
        <v>0</v>
      </c>
      <c r="AI344" s="15">
        <v>0</v>
      </c>
      <c r="AJ344" s="11" t="s">
        <v>9</v>
      </c>
      <c r="AK344" s="11" t="s">
        <v>13</v>
      </c>
      <c r="AL344" s="22">
        <f t="shared" si="15"/>
        <v>749</v>
      </c>
      <c r="AM344" s="11" t="str">
        <f>VLOOKUP(O344,Sheet2!$D$6:$E$14,2,FALSE)</f>
        <v>Spare parts</v>
      </c>
      <c r="AN344" s="11" t="str">
        <f>VLOOKUP(F344,Sheet2!$E$10:$F$13,2,FALSE)</f>
        <v>SPM</v>
      </c>
      <c r="AO344" s="35" t="s">
        <v>14668</v>
      </c>
      <c r="AP344">
        <f>MATCH(AN344,Sheet2!$F$5:$F$18,0)</f>
        <v>6</v>
      </c>
      <c r="AQ344">
        <f>MATCH(AO344,Sheet2!$F$5:$K$5,0)</f>
        <v>6</v>
      </c>
      <c r="AR344" s="33">
        <f>INDEX(Sheet2!$F$5:$K$18,OPaL!AP344,OPaL!AQ344)</f>
        <v>0.15</v>
      </c>
      <c r="AS344" s="1">
        <f t="shared" si="17"/>
        <v>303936.40399999998</v>
      </c>
    </row>
    <row r="345" spans="1:45" x14ac:dyDescent="0.2">
      <c r="A345" s="11" t="s">
        <v>6433</v>
      </c>
      <c r="B345" s="11" t="s">
        <v>6434</v>
      </c>
      <c r="C345" s="11" t="s">
        <v>10172</v>
      </c>
      <c r="D345" s="21">
        <v>42941</v>
      </c>
      <c r="E345" s="21" t="s">
        <v>9697</v>
      </c>
      <c r="F345" s="21" t="s">
        <v>14659</v>
      </c>
      <c r="G345" s="11" t="s">
        <v>2</v>
      </c>
      <c r="H345" s="11" t="s">
        <v>3</v>
      </c>
      <c r="I345" s="11" t="s">
        <v>4</v>
      </c>
      <c r="J345" s="13">
        <v>3</v>
      </c>
      <c r="K345" s="12">
        <v>355747.5</v>
      </c>
      <c r="L345" s="12">
        <v>0</v>
      </c>
      <c r="M345" s="12">
        <v>0</v>
      </c>
      <c r="N345" s="12">
        <f t="shared" si="16"/>
        <v>355747.5</v>
      </c>
      <c r="O345" s="11" t="s">
        <v>5</v>
      </c>
      <c r="P345" s="13">
        <v>0</v>
      </c>
      <c r="Q345" s="11" t="s">
        <v>6</v>
      </c>
      <c r="R345" s="13">
        <v>0</v>
      </c>
      <c r="S345" s="13">
        <v>0</v>
      </c>
      <c r="T345" s="11" t="s">
        <v>7</v>
      </c>
      <c r="U345" s="11" t="s">
        <v>8</v>
      </c>
      <c r="V345" s="15">
        <v>0</v>
      </c>
      <c r="W345" s="13">
        <v>0</v>
      </c>
      <c r="X345" s="15">
        <v>0</v>
      </c>
      <c r="Y345" s="15">
        <v>0</v>
      </c>
      <c r="Z345" s="13">
        <v>0</v>
      </c>
      <c r="AA345" s="15">
        <v>0</v>
      </c>
      <c r="AB345" s="13">
        <v>0</v>
      </c>
      <c r="AC345" s="15">
        <v>0</v>
      </c>
      <c r="AD345" s="13">
        <v>0</v>
      </c>
      <c r="AE345" s="15">
        <v>0</v>
      </c>
      <c r="AF345" s="13">
        <v>0</v>
      </c>
      <c r="AG345" s="15">
        <v>0</v>
      </c>
      <c r="AH345" s="13">
        <v>0</v>
      </c>
      <c r="AI345" s="15">
        <v>0</v>
      </c>
      <c r="AJ345" s="11" t="s">
        <v>9</v>
      </c>
      <c r="AK345" s="11" t="s">
        <v>13</v>
      </c>
      <c r="AL345" s="22">
        <f t="shared" si="15"/>
        <v>2351</v>
      </c>
      <c r="AM345" s="11" t="str">
        <f>VLOOKUP(O345,Sheet2!$D$6:$E$14,2,FALSE)</f>
        <v>Spare parts</v>
      </c>
      <c r="AN345" s="11" t="str">
        <f>VLOOKUP(F345,Sheet2!$E$10:$F$13,2,FALSE)</f>
        <v>SPM</v>
      </c>
      <c r="AO345" s="35" t="s">
        <v>14668</v>
      </c>
      <c r="AP345">
        <f>MATCH(AN345,Sheet2!$F$5:$F$18,0)</f>
        <v>6</v>
      </c>
      <c r="AQ345">
        <f>MATCH(AO345,Sheet2!$F$5:$K$5,0)</f>
        <v>6</v>
      </c>
      <c r="AR345" s="33">
        <f>INDEX(Sheet2!$F$5:$K$18,OPaL!AP345,OPaL!AQ345)</f>
        <v>0.15</v>
      </c>
      <c r="AS345" s="1">
        <f t="shared" si="17"/>
        <v>302385.375</v>
      </c>
    </row>
    <row r="346" spans="1:45" x14ac:dyDescent="0.2">
      <c r="A346" s="11" t="s">
        <v>7323</v>
      </c>
      <c r="B346" s="11" t="s">
        <v>7324</v>
      </c>
      <c r="C346" s="11" t="s">
        <v>10173</v>
      </c>
      <c r="D346" s="21">
        <v>42941</v>
      </c>
      <c r="E346" s="21" t="s">
        <v>9697</v>
      </c>
      <c r="F346" s="21" t="s">
        <v>14659</v>
      </c>
      <c r="G346" s="11" t="s">
        <v>2</v>
      </c>
      <c r="H346" s="11" t="s">
        <v>3</v>
      </c>
      <c r="I346" s="11" t="s">
        <v>4</v>
      </c>
      <c r="J346" s="13">
        <v>1</v>
      </c>
      <c r="K346" s="12">
        <v>355747.5</v>
      </c>
      <c r="L346" s="12">
        <v>0</v>
      </c>
      <c r="M346" s="12">
        <v>0</v>
      </c>
      <c r="N346" s="12">
        <f t="shared" si="16"/>
        <v>355747.5</v>
      </c>
      <c r="O346" s="11" t="s">
        <v>5</v>
      </c>
      <c r="P346" s="13">
        <v>0</v>
      </c>
      <c r="Q346" s="11" t="s">
        <v>6</v>
      </c>
      <c r="R346" s="13">
        <v>0</v>
      </c>
      <c r="S346" s="13">
        <v>0</v>
      </c>
      <c r="T346" s="11" t="s">
        <v>7</v>
      </c>
      <c r="U346" s="11" t="s">
        <v>8</v>
      </c>
      <c r="V346" s="15">
        <v>0</v>
      </c>
      <c r="W346" s="13">
        <v>0</v>
      </c>
      <c r="X346" s="15">
        <v>0</v>
      </c>
      <c r="Y346" s="15">
        <v>0</v>
      </c>
      <c r="Z346" s="13">
        <v>0</v>
      </c>
      <c r="AA346" s="15">
        <v>0</v>
      </c>
      <c r="AB346" s="13">
        <v>0</v>
      </c>
      <c r="AC346" s="15">
        <v>0</v>
      </c>
      <c r="AD346" s="13">
        <v>0</v>
      </c>
      <c r="AE346" s="15">
        <v>0</v>
      </c>
      <c r="AF346" s="13">
        <v>0</v>
      </c>
      <c r="AG346" s="15">
        <v>0</v>
      </c>
      <c r="AH346" s="13">
        <v>0</v>
      </c>
      <c r="AI346" s="15">
        <v>0</v>
      </c>
      <c r="AJ346" s="11" t="s">
        <v>9</v>
      </c>
      <c r="AK346" s="11" t="s">
        <v>13</v>
      </c>
      <c r="AL346" s="22">
        <f t="shared" si="15"/>
        <v>2351</v>
      </c>
      <c r="AM346" s="11" t="str">
        <f>VLOOKUP(O346,Sheet2!$D$6:$E$14,2,FALSE)</f>
        <v>Spare parts</v>
      </c>
      <c r="AN346" s="11" t="str">
        <f>VLOOKUP(F346,Sheet2!$E$10:$F$13,2,FALSE)</f>
        <v>SPM</v>
      </c>
      <c r="AO346" s="35" t="s">
        <v>14668</v>
      </c>
      <c r="AP346">
        <f>MATCH(AN346,Sheet2!$F$5:$F$18,0)</f>
        <v>6</v>
      </c>
      <c r="AQ346">
        <f>MATCH(AO346,Sheet2!$F$5:$K$5,0)</f>
        <v>6</v>
      </c>
      <c r="AR346" s="33">
        <f>INDEX(Sheet2!$F$5:$K$18,OPaL!AP346,OPaL!AQ346)</f>
        <v>0.15</v>
      </c>
      <c r="AS346" s="1">
        <f t="shared" si="17"/>
        <v>302385.375</v>
      </c>
    </row>
    <row r="347" spans="1:45" x14ac:dyDescent="0.2">
      <c r="A347" s="11" t="s">
        <v>1000</v>
      </c>
      <c r="B347" s="11" t="s">
        <v>1001</v>
      </c>
      <c r="C347" s="11" t="s">
        <v>10174</v>
      </c>
      <c r="D347" s="21">
        <v>42788</v>
      </c>
      <c r="E347" s="21" t="s">
        <v>9697</v>
      </c>
      <c r="F347" s="21" t="s">
        <v>14659</v>
      </c>
      <c r="G347" s="11" t="s">
        <v>2</v>
      </c>
      <c r="H347" s="11" t="s">
        <v>16</v>
      </c>
      <c r="I347" s="11" t="s">
        <v>4</v>
      </c>
      <c r="J347" s="12">
        <v>1</v>
      </c>
      <c r="K347" s="12">
        <v>355569.36</v>
      </c>
      <c r="L347" s="12">
        <v>0</v>
      </c>
      <c r="M347" s="12">
        <v>0</v>
      </c>
      <c r="N347" s="12">
        <f t="shared" si="16"/>
        <v>355569.36</v>
      </c>
      <c r="O347" s="11" t="s">
        <v>5</v>
      </c>
      <c r="P347" s="13">
        <v>0</v>
      </c>
      <c r="Q347" s="11" t="s">
        <v>6</v>
      </c>
      <c r="R347" s="13">
        <v>0</v>
      </c>
      <c r="S347" s="13">
        <v>0</v>
      </c>
      <c r="T347" s="11" t="s">
        <v>7</v>
      </c>
      <c r="U347" s="11" t="s">
        <v>8</v>
      </c>
      <c r="V347" s="15">
        <v>0</v>
      </c>
      <c r="W347" s="13">
        <v>0</v>
      </c>
      <c r="X347" s="15">
        <v>0</v>
      </c>
      <c r="Y347" s="15">
        <v>0</v>
      </c>
      <c r="Z347" s="13">
        <v>0</v>
      </c>
      <c r="AA347" s="15">
        <v>0</v>
      </c>
      <c r="AB347" s="13">
        <v>0</v>
      </c>
      <c r="AC347" s="15">
        <v>0</v>
      </c>
      <c r="AD347" s="13">
        <v>0</v>
      </c>
      <c r="AE347" s="15">
        <v>0</v>
      </c>
      <c r="AF347" s="13">
        <v>0</v>
      </c>
      <c r="AG347" s="15">
        <v>0</v>
      </c>
      <c r="AH347" s="13">
        <v>0</v>
      </c>
      <c r="AI347" s="15">
        <v>0</v>
      </c>
      <c r="AJ347" s="11" t="s">
        <v>17</v>
      </c>
      <c r="AK347" s="11" t="s">
        <v>13</v>
      </c>
      <c r="AL347" s="22">
        <f t="shared" si="15"/>
        <v>2504</v>
      </c>
      <c r="AM347" s="11" t="str">
        <f>VLOOKUP(O347,Sheet2!$D$6:$E$14,2,FALSE)</f>
        <v>Spare parts</v>
      </c>
      <c r="AN347" s="11" t="str">
        <f>VLOOKUP(F347,Sheet2!$E$10:$F$13,2,FALSE)</f>
        <v>SPM</v>
      </c>
      <c r="AO347" s="35" t="s">
        <v>14668</v>
      </c>
      <c r="AP347">
        <f>MATCH(AN347,Sheet2!$F$5:$F$18,0)</f>
        <v>6</v>
      </c>
      <c r="AQ347">
        <f>MATCH(AO347,Sheet2!$F$5:$K$5,0)</f>
        <v>6</v>
      </c>
      <c r="AR347" s="33">
        <f>INDEX(Sheet2!$F$5:$K$18,OPaL!AP347,OPaL!AQ347)</f>
        <v>0.15</v>
      </c>
      <c r="AS347" s="1">
        <f t="shared" si="17"/>
        <v>302233.95600000001</v>
      </c>
    </row>
    <row r="348" spans="1:45" x14ac:dyDescent="0.2">
      <c r="A348" s="11" t="s">
        <v>3545</v>
      </c>
      <c r="B348" s="11" t="s">
        <v>3546</v>
      </c>
      <c r="C348" s="11" t="s">
        <v>10175</v>
      </c>
      <c r="D348" s="21">
        <v>43189</v>
      </c>
      <c r="E348" s="21" t="s">
        <v>9697</v>
      </c>
      <c r="F348" s="21" t="s">
        <v>14659</v>
      </c>
      <c r="G348" s="11" t="s">
        <v>2</v>
      </c>
      <c r="H348" s="11" t="s">
        <v>16</v>
      </c>
      <c r="I348" s="11" t="s">
        <v>4</v>
      </c>
      <c r="J348" s="12">
        <v>1</v>
      </c>
      <c r="K348" s="12">
        <v>354086.04</v>
      </c>
      <c r="L348" s="12">
        <v>0</v>
      </c>
      <c r="M348" s="12">
        <v>0</v>
      </c>
      <c r="N348" s="12">
        <f t="shared" si="16"/>
        <v>354086.04</v>
      </c>
      <c r="O348" s="11" t="s">
        <v>5</v>
      </c>
      <c r="P348" s="13">
        <v>0</v>
      </c>
      <c r="Q348" s="11" t="s">
        <v>6</v>
      </c>
      <c r="R348" s="13">
        <v>0</v>
      </c>
      <c r="S348" s="13">
        <v>0</v>
      </c>
      <c r="T348" s="11" t="s">
        <v>7</v>
      </c>
      <c r="U348" s="11" t="s">
        <v>8</v>
      </c>
      <c r="V348" s="15">
        <v>0</v>
      </c>
      <c r="W348" s="13">
        <v>0</v>
      </c>
      <c r="X348" s="15">
        <v>0</v>
      </c>
      <c r="Y348" s="15">
        <v>0</v>
      </c>
      <c r="Z348" s="13">
        <v>0</v>
      </c>
      <c r="AA348" s="15">
        <v>0</v>
      </c>
      <c r="AB348" s="13">
        <v>0</v>
      </c>
      <c r="AC348" s="15">
        <v>0</v>
      </c>
      <c r="AD348" s="13">
        <v>0</v>
      </c>
      <c r="AE348" s="15">
        <v>0</v>
      </c>
      <c r="AF348" s="13">
        <v>0</v>
      </c>
      <c r="AG348" s="15">
        <v>0</v>
      </c>
      <c r="AH348" s="13">
        <v>0</v>
      </c>
      <c r="AI348" s="15">
        <v>0</v>
      </c>
      <c r="AJ348" s="11" t="s">
        <v>17</v>
      </c>
      <c r="AK348" s="11" t="s">
        <v>1398</v>
      </c>
      <c r="AL348" s="22">
        <f t="shared" si="15"/>
        <v>2103</v>
      </c>
      <c r="AM348" s="11" t="str">
        <f>VLOOKUP(O348,Sheet2!$D$6:$E$14,2,FALSE)</f>
        <v>Spare parts</v>
      </c>
      <c r="AN348" s="11" t="str">
        <f>VLOOKUP(F348,Sheet2!$E$10:$F$13,2,FALSE)</f>
        <v>SPM</v>
      </c>
      <c r="AO348" s="35" t="s">
        <v>14668</v>
      </c>
      <c r="AP348">
        <f>MATCH(AN348,Sheet2!$F$5:$F$18,0)</f>
        <v>6</v>
      </c>
      <c r="AQ348">
        <f>MATCH(AO348,Sheet2!$F$5:$K$5,0)</f>
        <v>6</v>
      </c>
      <c r="AR348" s="33">
        <f>INDEX(Sheet2!$F$5:$K$18,OPaL!AP348,OPaL!AQ348)</f>
        <v>0.15</v>
      </c>
      <c r="AS348" s="1">
        <f t="shared" si="17"/>
        <v>300973.13399999996</v>
      </c>
    </row>
    <row r="349" spans="1:45" x14ac:dyDescent="0.2">
      <c r="A349" s="11" t="s">
        <v>8223</v>
      </c>
      <c r="B349" s="11" t="s">
        <v>8224</v>
      </c>
      <c r="C349" s="11" t="s">
        <v>10176</v>
      </c>
      <c r="D349" s="21">
        <v>45260</v>
      </c>
      <c r="E349" s="21" t="s">
        <v>9694</v>
      </c>
      <c r="F349" s="21" t="s">
        <v>14657</v>
      </c>
      <c r="G349" s="11" t="s">
        <v>2</v>
      </c>
      <c r="H349" s="11" t="s">
        <v>8197</v>
      </c>
      <c r="I349" s="11" t="s">
        <v>8179</v>
      </c>
      <c r="J349" s="12">
        <v>0.85699999999999998</v>
      </c>
      <c r="K349" s="12">
        <v>351370</v>
      </c>
      <c r="L349" s="12">
        <v>0</v>
      </c>
      <c r="M349" s="12">
        <v>0</v>
      </c>
      <c r="N349" s="12">
        <f t="shared" si="16"/>
        <v>351370</v>
      </c>
      <c r="O349" s="11" t="s">
        <v>8149</v>
      </c>
      <c r="P349" s="13">
        <v>0</v>
      </c>
      <c r="Q349" s="11" t="s">
        <v>6</v>
      </c>
      <c r="R349" s="14">
        <v>0</v>
      </c>
      <c r="S349" s="14">
        <v>0</v>
      </c>
      <c r="T349" s="11" t="s">
        <v>7</v>
      </c>
      <c r="U349" s="11" t="s">
        <v>8</v>
      </c>
      <c r="V349" s="15">
        <v>0</v>
      </c>
      <c r="W349" s="14">
        <v>0</v>
      </c>
      <c r="X349" s="15">
        <v>0</v>
      </c>
      <c r="Y349" s="15">
        <v>0</v>
      </c>
      <c r="Z349" s="14">
        <v>0</v>
      </c>
      <c r="AA349" s="15">
        <v>0</v>
      </c>
      <c r="AB349" s="14">
        <v>0</v>
      </c>
      <c r="AC349" s="15">
        <v>0</v>
      </c>
      <c r="AD349" s="14">
        <v>0</v>
      </c>
      <c r="AE349" s="15">
        <v>0</v>
      </c>
      <c r="AF349" s="14">
        <v>0</v>
      </c>
      <c r="AG349" s="15">
        <v>0</v>
      </c>
      <c r="AH349" s="14">
        <v>0</v>
      </c>
      <c r="AI349" s="15">
        <v>0</v>
      </c>
      <c r="AJ349" s="11" t="s">
        <v>8198</v>
      </c>
      <c r="AK349" s="11" t="s">
        <v>8163</v>
      </c>
      <c r="AL349" s="22">
        <f t="shared" si="15"/>
        <v>32</v>
      </c>
      <c r="AM349" s="11" t="str">
        <f>VLOOKUP(O349,Sheet2!$D$6:$E$14,2,FALSE)</f>
        <v>Raw Material</v>
      </c>
      <c r="AN349" s="11" t="str">
        <f>VLOOKUP(F349,Sheet2!$E$7:$F$8,2,FALSE)</f>
        <v>RMO</v>
      </c>
      <c r="AO349" s="35" t="s">
        <v>14664</v>
      </c>
      <c r="AP349">
        <f>MATCH(AN349,Sheet2!$F$5:$F$18,0)</f>
        <v>4</v>
      </c>
      <c r="AQ349">
        <f>MATCH(AO349,Sheet2!$F$5:$K$5,0)</f>
        <v>2</v>
      </c>
      <c r="AR349" s="33">
        <f>INDEX(Sheet2!$F$5:$K$18,OPaL!AP349,OPaL!AQ349)</f>
        <v>0</v>
      </c>
      <c r="AS349" s="1">
        <f t="shared" si="17"/>
        <v>351370</v>
      </c>
    </row>
    <row r="350" spans="1:45" x14ac:dyDescent="0.2">
      <c r="A350" s="11" t="s">
        <v>1144</v>
      </c>
      <c r="B350" s="11" t="s">
        <v>1145</v>
      </c>
      <c r="C350" s="11" t="s">
        <v>10177</v>
      </c>
      <c r="D350" s="21">
        <v>44719</v>
      </c>
      <c r="E350" s="21" t="s">
        <v>9697</v>
      </c>
      <c r="F350" s="21" t="s">
        <v>14659</v>
      </c>
      <c r="G350" s="11" t="s">
        <v>2</v>
      </c>
      <c r="H350" s="11" t="s">
        <v>16</v>
      </c>
      <c r="I350" s="11" t="s">
        <v>4</v>
      </c>
      <c r="J350" s="12">
        <v>4</v>
      </c>
      <c r="K350" s="12">
        <v>351191.08</v>
      </c>
      <c r="L350" s="12">
        <v>0</v>
      </c>
      <c r="M350" s="12">
        <v>0</v>
      </c>
      <c r="N350" s="12">
        <f t="shared" si="16"/>
        <v>351191.08</v>
      </c>
      <c r="O350" s="11" t="s">
        <v>5</v>
      </c>
      <c r="P350" s="13">
        <v>0</v>
      </c>
      <c r="Q350" s="11" t="s">
        <v>6</v>
      </c>
      <c r="R350" s="13">
        <v>0</v>
      </c>
      <c r="S350" s="13">
        <v>0</v>
      </c>
      <c r="T350" s="11" t="s">
        <v>7</v>
      </c>
      <c r="U350" s="11" t="s">
        <v>8</v>
      </c>
      <c r="V350" s="15">
        <v>0</v>
      </c>
      <c r="W350" s="13">
        <v>0</v>
      </c>
      <c r="X350" s="15">
        <v>0</v>
      </c>
      <c r="Y350" s="15">
        <v>0</v>
      </c>
      <c r="Z350" s="13">
        <v>0</v>
      </c>
      <c r="AA350" s="15">
        <v>0</v>
      </c>
      <c r="AB350" s="13">
        <v>0</v>
      </c>
      <c r="AC350" s="15">
        <v>0</v>
      </c>
      <c r="AD350" s="13">
        <v>0</v>
      </c>
      <c r="AE350" s="15">
        <v>0</v>
      </c>
      <c r="AF350" s="13">
        <v>0</v>
      </c>
      <c r="AG350" s="15">
        <v>0</v>
      </c>
      <c r="AH350" s="13">
        <v>0</v>
      </c>
      <c r="AI350" s="15">
        <v>0</v>
      </c>
      <c r="AJ350" s="11" t="s">
        <v>17</v>
      </c>
      <c r="AK350" s="11" t="s">
        <v>13</v>
      </c>
      <c r="AL350" s="22">
        <f t="shared" si="15"/>
        <v>573</v>
      </c>
      <c r="AM350" s="11" t="str">
        <f>VLOOKUP(O350,Sheet2!$D$6:$E$14,2,FALSE)</f>
        <v>Spare parts</v>
      </c>
      <c r="AN350" s="11" t="str">
        <f>VLOOKUP(F350,Sheet2!$E$10:$F$13,2,FALSE)</f>
        <v>SPM</v>
      </c>
      <c r="AO350" s="35" t="s">
        <v>14668</v>
      </c>
      <c r="AP350">
        <f>MATCH(AN350,Sheet2!$F$5:$F$18,0)</f>
        <v>6</v>
      </c>
      <c r="AQ350">
        <f>MATCH(AO350,Sheet2!$F$5:$K$5,0)</f>
        <v>6</v>
      </c>
      <c r="AR350" s="33">
        <f>INDEX(Sheet2!$F$5:$K$18,OPaL!AP350,OPaL!AQ350)</f>
        <v>0.15</v>
      </c>
      <c r="AS350" s="1">
        <f t="shared" si="17"/>
        <v>298512.41800000001</v>
      </c>
    </row>
    <row r="351" spans="1:45" x14ac:dyDescent="0.2">
      <c r="A351" s="11" t="s">
        <v>5947</v>
      </c>
      <c r="B351" s="11" t="s">
        <v>5948</v>
      </c>
      <c r="C351" s="11" t="s">
        <v>10178</v>
      </c>
      <c r="D351" s="21">
        <v>42941</v>
      </c>
      <c r="E351" s="21" t="s">
        <v>9697</v>
      </c>
      <c r="F351" s="21" t="s">
        <v>14659</v>
      </c>
      <c r="G351" s="11" t="s">
        <v>2</v>
      </c>
      <c r="H351" s="11" t="s">
        <v>3</v>
      </c>
      <c r="I351" s="11" t="s">
        <v>4</v>
      </c>
      <c r="J351" s="12">
        <v>4</v>
      </c>
      <c r="K351" s="12">
        <v>347648</v>
      </c>
      <c r="L351" s="12">
        <v>0</v>
      </c>
      <c r="M351" s="12">
        <v>0</v>
      </c>
      <c r="N351" s="12">
        <f t="shared" si="16"/>
        <v>347648</v>
      </c>
      <c r="O351" s="11" t="s">
        <v>5</v>
      </c>
      <c r="P351" s="13">
        <v>0</v>
      </c>
      <c r="Q351" s="11" t="s">
        <v>6</v>
      </c>
      <c r="R351" s="13">
        <v>0</v>
      </c>
      <c r="S351" s="13">
        <v>0</v>
      </c>
      <c r="T351" s="11" t="s">
        <v>7</v>
      </c>
      <c r="U351" s="11" t="s">
        <v>8</v>
      </c>
      <c r="V351" s="15">
        <v>0</v>
      </c>
      <c r="W351" s="13">
        <v>0</v>
      </c>
      <c r="X351" s="15">
        <v>0</v>
      </c>
      <c r="Y351" s="15">
        <v>0</v>
      </c>
      <c r="Z351" s="13">
        <v>0</v>
      </c>
      <c r="AA351" s="15">
        <v>0</v>
      </c>
      <c r="AB351" s="13">
        <v>0</v>
      </c>
      <c r="AC351" s="15">
        <v>0</v>
      </c>
      <c r="AD351" s="13">
        <v>0</v>
      </c>
      <c r="AE351" s="15">
        <v>0</v>
      </c>
      <c r="AF351" s="13">
        <v>0</v>
      </c>
      <c r="AG351" s="15">
        <v>0</v>
      </c>
      <c r="AH351" s="13">
        <v>0</v>
      </c>
      <c r="AI351" s="15">
        <v>0</v>
      </c>
      <c r="AJ351" s="11" t="s">
        <v>9</v>
      </c>
      <c r="AK351" s="11" t="s">
        <v>13</v>
      </c>
      <c r="AL351" s="22">
        <f t="shared" si="15"/>
        <v>2351</v>
      </c>
      <c r="AM351" s="11" t="str">
        <f>VLOOKUP(O351,Sheet2!$D$6:$E$14,2,FALSE)</f>
        <v>Spare parts</v>
      </c>
      <c r="AN351" s="11" t="str">
        <f>VLOOKUP(F351,Sheet2!$E$10:$F$13,2,FALSE)</f>
        <v>SPM</v>
      </c>
      <c r="AO351" s="35" t="s">
        <v>14668</v>
      </c>
      <c r="AP351">
        <f>MATCH(AN351,Sheet2!$F$5:$F$18,0)</f>
        <v>6</v>
      </c>
      <c r="AQ351">
        <f>MATCH(AO351,Sheet2!$F$5:$K$5,0)</f>
        <v>6</v>
      </c>
      <c r="AR351" s="33">
        <f>INDEX(Sheet2!$F$5:$K$18,OPaL!AP351,OPaL!AQ351)</f>
        <v>0.15</v>
      </c>
      <c r="AS351" s="1">
        <f t="shared" si="17"/>
        <v>295500.79999999999</v>
      </c>
    </row>
    <row r="352" spans="1:45" x14ac:dyDescent="0.2">
      <c r="A352" s="11" t="s">
        <v>6375</v>
      </c>
      <c r="B352" s="11" t="s">
        <v>6376</v>
      </c>
      <c r="C352" s="11" t="s">
        <v>10179</v>
      </c>
      <c r="D352" s="21">
        <v>43087</v>
      </c>
      <c r="E352" s="21" t="s">
        <v>9697</v>
      </c>
      <c r="F352" s="21" t="s">
        <v>14659</v>
      </c>
      <c r="G352" s="11" t="s">
        <v>2</v>
      </c>
      <c r="H352" s="11" t="s">
        <v>3</v>
      </c>
      <c r="I352" s="11" t="s">
        <v>4</v>
      </c>
      <c r="J352" s="13">
        <v>4</v>
      </c>
      <c r="K352" s="12">
        <v>347648</v>
      </c>
      <c r="L352" s="12">
        <v>0</v>
      </c>
      <c r="M352" s="12">
        <v>0</v>
      </c>
      <c r="N352" s="12">
        <f t="shared" si="16"/>
        <v>347648</v>
      </c>
      <c r="O352" s="11" t="s">
        <v>5</v>
      </c>
      <c r="P352" s="13">
        <v>0</v>
      </c>
      <c r="Q352" s="11" t="s">
        <v>6</v>
      </c>
      <c r="R352" s="13">
        <v>0</v>
      </c>
      <c r="S352" s="13">
        <v>0</v>
      </c>
      <c r="T352" s="11" t="s">
        <v>7</v>
      </c>
      <c r="U352" s="11" t="s">
        <v>8</v>
      </c>
      <c r="V352" s="15">
        <v>0</v>
      </c>
      <c r="W352" s="13">
        <v>0</v>
      </c>
      <c r="X352" s="15">
        <v>0</v>
      </c>
      <c r="Y352" s="15">
        <v>0</v>
      </c>
      <c r="Z352" s="13">
        <v>0</v>
      </c>
      <c r="AA352" s="15">
        <v>0</v>
      </c>
      <c r="AB352" s="13">
        <v>0</v>
      </c>
      <c r="AC352" s="15">
        <v>0</v>
      </c>
      <c r="AD352" s="13">
        <v>0</v>
      </c>
      <c r="AE352" s="15">
        <v>0</v>
      </c>
      <c r="AF352" s="13">
        <v>0</v>
      </c>
      <c r="AG352" s="15">
        <v>0</v>
      </c>
      <c r="AH352" s="13">
        <v>0</v>
      </c>
      <c r="AI352" s="15">
        <v>0</v>
      </c>
      <c r="AJ352" s="11" t="s">
        <v>9</v>
      </c>
      <c r="AK352" s="11" t="s">
        <v>13</v>
      </c>
      <c r="AL352" s="22">
        <f t="shared" si="15"/>
        <v>2205</v>
      </c>
      <c r="AM352" s="11" t="str">
        <f>VLOOKUP(O352,Sheet2!$D$6:$E$14,2,FALSE)</f>
        <v>Spare parts</v>
      </c>
      <c r="AN352" s="11" t="str">
        <f>VLOOKUP(F352,Sheet2!$E$10:$F$13,2,FALSE)</f>
        <v>SPM</v>
      </c>
      <c r="AO352" s="35" t="s">
        <v>14668</v>
      </c>
      <c r="AP352">
        <f>MATCH(AN352,Sheet2!$F$5:$F$18,0)</f>
        <v>6</v>
      </c>
      <c r="AQ352">
        <f>MATCH(AO352,Sheet2!$F$5:$K$5,0)</f>
        <v>6</v>
      </c>
      <c r="AR352" s="33">
        <f>INDEX(Sheet2!$F$5:$K$18,OPaL!AP352,OPaL!AQ352)</f>
        <v>0.15</v>
      </c>
      <c r="AS352" s="1">
        <f t="shared" si="17"/>
        <v>295500.79999999999</v>
      </c>
    </row>
    <row r="353" spans="1:45" x14ac:dyDescent="0.2">
      <c r="A353" s="11" t="s">
        <v>5645</v>
      </c>
      <c r="B353" s="11" t="s">
        <v>5646</v>
      </c>
      <c r="C353" s="11" t="s">
        <v>10180</v>
      </c>
      <c r="D353" s="21">
        <v>43189</v>
      </c>
      <c r="E353" s="21" t="s">
        <v>9697</v>
      </c>
      <c r="F353" s="21" t="s">
        <v>14659</v>
      </c>
      <c r="G353" s="11" t="s">
        <v>2</v>
      </c>
      <c r="H353" s="11" t="s">
        <v>16</v>
      </c>
      <c r="I353" s="11" t="s">
        <v>4</v>
      </c>
      <c r="J353" s="12">
        <v>1</v>
      </c>
      <c r="K353" s="12">
        <v>346475.72</v>
      </c>
      <c r="L353" s="12">
        <v>0</v>
      </c>
      <c r="M353" s="12">
        <v>0</v>
      </c>
      <c r="N353" s="12">
        <f t="shared" si="16"/>
        <v>346475.72</v>
      </c>
      <c r="O353" s="11" t="s">
        <v>5</v>
      </c>
      <c r="P353" s="13">
        <v>0</v>
      </c>
      <c r="Q353" s="11" t="s">
        <v>6</v>
      </c>
      <c r="R353" s="13">
        <v>0</v>
      </c>
      <c r="S353" s="13">
        <v>0</v>
      </c>
      <c r="T353" s="11" t="s">
        <v>7</v>
      </c>
      <c r="U353" s="11" t="s">
        <v>8</v>
      </c>
      <c r="V353" s="15">
        <v>0</v>
      </c>
      <c r="W353" s="13">
        <v>0</v>
      </c>
      <c r="X353" s="15">
        <v>0</v>
      </c>
      <c r="Y353" s="15">
        <v>0</v>
      </c>
      <c r="Z353" s="13">
        <v>0</v>
      </c>
      <c r="AA353" s="15">
        <v>0</v>
      </c>
      <c r="AB353" s="13">
        <v>0</v>
      </c>
      <c r="AC353" s="15">
        <v>0</v>
      </c>
      <c r="AD353" s="13">
        <v>0</v>
      </c>
      <c r="AE353" s="15">
        <v>0</v>
      </c>
      <c r="AF353" s="13">
        <v>0</v>
      </c>
      <c r="AG353" s="15">
        <v>0</v>
      </c>
      <c r="AH353" s="13">
        <v>0</v>
      </c>
      <c r="AI353" s="15">
        <v>0</v>
      </c>
      <c r="AJ353" s="11" t="s">
        <v>17</v>
      </c>
      <c r="AK353" s="11" t="s">
        <v>1398</v>
      </c>
      <c r="AL353" s="22">
        <f t="shared" si="15"/>
        <v>2103</v>
      </c>
      <c r="AM353" s="11" t="str">
        <f>VLOOKUP(O353,Sheet2!$D$6:$E$14,2,FALSE)</f>
        <v>Spare parts</v>
      </c>
      <c r="AN353" s="11" t="str">
        <f>VLOOKUP(F353,Sheet2!$E$10:$F$13,2,FALSE)</f>
        <v>SPM</v>
      </c>
      <c r="AO353" s="35" t="s">
        <v>14668</v>
      </c>
      <c r="AP353">
        <f>MATCH(AN353,Sheet2!$F$5:$F$18,0)</f>
        <v>6</v>
      </c>
      <c r="AQ353">
        <f>MATCH(AO353,Sheet2!$F$5:$K$5,0)</f>
        <v>6</v>
      </c>
      <c r="AR353" s="33">
        <f>INDEX(Sheet2!$F$5:$K$18,OPaL!AP353,OPaL!AQ353)</f>
        <v>0.15</v>
      </c>
      <c r="AS353" s="1">
        <f t="shared" si="17"/>
        <v>294504.36199999996</v>
      </c>
    </row>
    <row r="354" spans="1:45" x14ac:dyDescent="0.2">
      <c r="A354" s="11" t="s">
        <v>1150</v>
      </c>
      <c r="B354" s="11" t="s">
        <v>1151</v>
      </c>
      <c r="C354" s="11" t="s">
        <v>10181</v>
      </c>
      <c r="D354" s="21">
        <v>43118</v>
      </c>
      <c r="E354" s="21" t="s">
        <v>9697</v>
      </c>
      <c r="F354" s="21" t="s">
        <v>14659</v>
      </c>
      <c r="G354" s="11" t="s">
        <v>2</v>
      </c>
      <c r="H354" s="11" t="s">
        <v>16</v>
      </c>
      <c r="I354" s="11" t="s">
        <v>4</v>
      </c>
      <c r="J354" s="13">
        <v>4</v>
      </c>
      <c r="K354" s="12">
        <v>345524.04</v>
      </c>
      <c r="L354" s="12">
        <v>0</v>
      </c>
      <c r="M354" s="12">
        <v>0</v>
      </c>
      <c r="N354" s="12">
        <f t="shared" si="16"/>
        <v>345524.04</v>
      </c>
      <c r="O354" s="11" t="s">
        <v>5</v>
      </c>
      <c r="P354" s="13">
        <v>0</v>
      </c>
      <c r="Q354" s="11" t="s">
        <v>6</v>
      </c>
      <c r="R354" s="13">
        <v>0</v>
      </c>
      <c r="S354" s="13">
        <v>0</v>
      </c>
      <c r="T354" s="11" t="s">
        <v>7</v>
      </c>
      <c r="U354" s="11" t="s">
        <v>8</v>
      </c>
      <c r="V354" s="15">
        <v>0</v>
      </c>
      <c r="W354" s="13">
        <v>0</v>
      </c>
      <c r="X354" s="15">
        <v>0</v>
      </c>
      <c r="Y354" s="15">
        <v>0</v>
      </c>
      <c r="Z354" s="13">
        <v>0</v>
      </c>
      <c r="AA354" s="15">
        <v>0</v>
      </c>
      <c r="AB354" s="13">
        <v>0</v>
      </c>
      <c r="AC354" s="15">
        <v>0</v>
      </c>
      <c r="AD354" s="13">
        <v>0</v>
      </c>
      <c r="AE354" s="15">
        <v>0</v>
      </c>
      <c r="AF354" s="13">
        <v>0</v>
      </c>
      <c r="AG354" s="15">
        <v>0</v>
      </c>
      <c r="AH354" s="13">
        <v>0</v>
      </c>
      <c r="AI354" s="15">
        <v>0</v>
      </c>
      <c r="AJ354" s="11" t="s">
        <v>17</v>
      </c>
      <c r="AK354" s="11" t="s">
        <v>13</v>
      </c>
      <c r="AL354" s="22">
        <f t="shared" si="15"/>
        <v>2174</v>
      </c>
      <c r="AM354" s="11" t="str">
        <f>VLOOKUP(O354,Sheet2!$D$6:$E$14,2,FALSE)</f>
        <v>Spare parts</v>
      </c>
      <c r="AN354" s="11" t="str">
        <f>VLOOKUP(F354,Sheet2!$E$10:$F$13,2,FALSE)</f>
        <v>SPM</v>
      </c>
      <c r="AO354" s="35" t="s">
        <v>14668</v>
      </c>
      <c r="AP354">
        <f>MATCH(AN354,Sheet2!$F$5:$F$18,0)</f>
        <v>6</v>
      </c>
      <c r="AQ354">
        <f>MATCH(AO354,Sheet2!$F$5:$K$5,0)</f>
        <v>6</v>
      </c>
      <c r="AR354" s="33">
        <f>INDEX(Sheet2!$F$5:$K$18,OPaL!AP354,OPaL!AQ354)</f>
        <v>0.15</v>
      </c>
      <c r="AS354" s="1">
        <f t="shared" si="17"/>
        <v>293695.43399999995</v>
      </c>
    </row>
    <row r="355" spans="1:45" x14ac:dyDescent="0.2">
      <c r="A355" s="11" t="s">
        <v>2987</v>
      </c>
      <c r="B355" s="11" t="s">
        <v>2988</v>
      </c>
      <c r="C355" s="11" t="s">
        <v>10182</v>
      </c>
      <c r="D355" s="21">
        <v>45271</v>
      </c>
      <c r="E355" s="21" t="s">
        <v>9697</v>
      </c>
      <c r="F355" s="21" t="s">
        <v>14659</v>
      </c>
      <c r="G355" s="11" t="s">
        <v>2</v>
      </c>
      <c r="H355" s="11" t="s">
        <v>16</v>
      </c>
      <c r="I355" s="11" t="s">
        <v>4</v>
      </c>
      <c r="J355" s="12">
        <v>15</v>
      </c>
      <c r="K355" s="12">
        <v>344966.27</v>
      </c>
      <c r="L355" s="12">
        <v>0</v>
      </c>
      <c r="M355" s="12">
        <v>0</v>
      </c>
      <c r="N355" s="12">
        <f t="shared" si="16"/>
        <v>344966.27</v>
      </c>
      <c r="O355" s="11" t="s">
        <v>5</v>
      </c>
      <c r="P355" s="13">
        <v>0</v>
      </c>
      <c r="Q355" s="11" t="s">
        <v>6</v>
      </c>
      <c r="R355" s="13">
        <v>0</v>
      </c>
      <c r="S355" s="13">
        <v>0</v>
      </c>
      <c r="T355" s="11" t="s">
        <v>7</v>
      </c>
      <c r="U355" s="11" t="s">
        <v>8</v>
      </c>
      <c r="V355" s="15">
        <v>0</v>
      </c>
      <c r="W355" s="13">
        <v>0</v>
      </c>
      <c r="X355" s="15">
        <v>0</v>
      </c>
      <c r="Y355" s="15">
        <v>0</v>
      </c>
      <c r="Z355" s="13">
        <v>0</v>
      </c>
      <c r="AA355" s="15">
        <v>0</v>
      </c>
      <c r="AB355" s="13">
        <v>0</v>
      </c>
      <c r="AC355" s="15">
        <v>0</v>
      </c>
      <c r="AD355" s="13">
        <v>0</v>
      </c>
      <c r="AE355" s="15">
        <v>0</v>
      </c>
      <c r="AF355" s="13">
        <v>0</v>
      </c>
      <c r="AG355" s="15">
        <v>0</v>
      </c>
      <c r="AH355" s="13">
        <v>0</v>
      </c>
      <c r="AI355" s="15">
        <v>0</v>
      </c>
      <c r="AJ355" s="11" t="s">
        <v>17</v>
      </c>
      <c r="AK355" s="11" t="s">
        <v>13</v>
      </c>
      <c r="AL355" s="22">
        <f t="shared" si="15"/>
        <v>21</v>
      </c>
      <c r="AM355" s="11" t="str">
        <f>VLOOKUP(O355,Sheet2!$D$6:$E$14,2,FALSE)</f>
        <v>Spare parts</v>
      </c>
      <c r="AN355" s="11" t="str">
        <f>VLOOKUP(F355,Sheet2!$E$10:$F$13,2,FALSE)</f>
        <v>SPM</v>
      </c>
      <c r="AO355" s="35" t="s">
        <v>14664</v>
      </c>
      <c r="AP355">
        <f>MATCH(AN355,Sheet2!$F$5:$F$18,0)</f>
        <v>6</v>
      </c>
      <c r="AQ355">
        <f>MATCH(AO355,Sheet2!$F$5:$K$5,0)</f>
        <v>2</v>
      </c>
      <c r="AR355" s="33">
        <f>INDEX(Sheet2!$F$5:$K$18,OPaL!AP355,OPaL!AQ355)</f>
        <v>0</v>
      </c>
      <c r="AS355" s="1">
        <f t="shared" si="17"/>
        <v>344966.27</v>
      </c>
    </row>
    <row r="356" spans="1:45" x14ac:dyDescent="0.2">
      <c r="A356" s="11" t="s">
        <v>3667</v>
      </c>
      <c r="B356" s="11" t="s">
        <v>3668</v>
      </c>
      <c r="C356" s="11" t="s">
        <v>10183</v>
      </c>
      <c r="D356" s="21">
        <v>42784</v>
      </c>
      <c r="E356" s="21" t="s">
        <v>9697</v>
      </c>
      <c r="F356" s="21" t="s">
        <v>14659</v>
      </c>
      <c r="G356" s="11" t="s">
        <v>2</v>
      </c>
      <c r="H356" s="11" t="s">
        <v>16</v>
      </c>
      <c r="I356" s="11" t="s">
        <v>4</v>
      </c>
      <c r="J356" s="12">
        <v>1</v>
      </c>
      <c r="K356" s="12">
        <v>343052.43</v>
      </c>
      <c r="L356" s="12">
        <v>0</v>
      </c>
      <c r="M356" s="12">
        <v>0</v>
      </c>
      <c r="N356" s="12">
        <f t="shared" si="16"/>
        <v>343052.43</v>
      </c>
      <c r="O356" s="11" t="s">
        <v>5</v>
      </c>
      <c r="P356" s="13">
        <v>0</v>
      </c>
      <c r="Q356" s="11" t="s">
        <v>6</v>
      </c>
      <c r="R356" s="13">
        <v>0</v>
      </c>
      <c r="S356" s="13">
        <v>0</v>
      </c>
      <c r="T356" s="11" t="s">
        <v>7</v>
      </c>
      <c r="U356" s="11" t="s">
        <v>8</v>
      </c>
      <c r="V356" s="15">
        <v>0</v>
      </c>
      <c r="W356" s="13">
        <v>0</v>
      </c>
      <c r="X356" s="15">
        <v>0</v>
      </c>
      <c r="Y356" s="15">
        <v>0</v>
      </c>
      <c r="Z356" s="13">
        <v>0</v>
      </c>
      <c r="AA356" s="15">
        <v>0</v>
      </c>
      <c r="AB356" s="13">
        <v>0</v>
      </c>
      <c r="AC356" s="15">
        <v>0</v>
      </c>
      <c r="AD356" s="13">
        <v>0</v>
      </c>
      <c r="AE356" s="15">
        <v>0</v>
      </c>
      <c r="AF356" s="13">
        <v>0</v>
      </c>
      <c r="AG356" s="15">
        <v>0</v>
      </c>
      <c r="AH356" s="13">
        <v>0</v>
      </c>
      <c r="AI356" s="15">
        <v>0</v>
      </c>
      <c r="AJ356" s="11" t="s">
        <v>17</v>
      </c>
      <c r="AK356" s="11" t="s">
        <v>1398</v>
      </c>
      <c r="AL356" s="22">
        <f t="shared" si="15"/>
        <v>2508</v>
      </c>
      <c r="AM356" s="11" t="str">
        <f>VLOOKUP(O356,Sheet2!$D$6:$E$14,2,FALSE)</f>
        <v>Spare parts</v>
      </c>
      <c r="AN356" s="11" t="str">
        <f>VLOOKUP(F356,Sheet2!$E$10:$F$13,2,FALSE)</f>
        <v>SPM</v>
      </c>
      <c r="AO356" s="35" t="s">
        <v>14668</v>
      </c>
      <c r="AP356">
        <f>MATCH(AN356,Sheet2!$F$5:$F$18,0)</f>
        <v>6</v>
      </c>
      <c r="AQ356">
        <f>MATCH(AO356,Sheet2!$F$5:$K$5,0)</f>
        <v>6</v>
      </c>
      <c r="AR356" s="33">
        <f>INDEX(Sheet2!$F$5:$K$18,OPaL!AP356,OPaL!AQ356)</f>
        <v>0.15</v>
      </c>
      <c r="AS356" s="1">
        <f t="shared" si="17"/>
        <v>291594.56549999997</v>
      </c>
    </row>
    <row r="357" spans="1:45" x14ac:dyDescent="0.2">
      <c r="A357" s="11" t="s">
        <v>1419</v>
      </c>
      <c r="B357" s="11" t="s">
        <v>1420</v>
      </c>
      <c r="C357" s="11" t="s">
        <v>10184</v>
      </c>
      <c r="D357" s="21">
        <v>42550</v>
      </c>
      <c r="E357" s="21" t="s">
        <v>9727</v>
      </c>
      <c r="F357" s="21" t="s">
        <v>14658</v>
      </c>
      <c r="G357" s="11" t="s">
        <v>2</v>
      </c>
      <c r="H357" s="11" t="s">
        <v>3</v>
      </c>
      <c r="I357" s="11" t="s">
        <v>4</v>
      </c>
      <c r="J357" s="12">
        <v>1</v>
      </c>
      <c r="K357" s="12">
        <v>341264</v>
      </c>
      <c r="L357" s="12">
        <v>0</v>
      </c>
      <c r="M357" s="12">
        <v>0</v>
      </c>
      <c r="N357" s="12">
        <f t="shared" si="16"/>
        <v>341264</v>
      </c>
      <c r="O357" s="11" t="s">
        <v>5</v>
      </c>
      <c r="P357" s="13">
        <v>0</v>
      </c>
      <c r="Q357" s="11" t="s">
        <v>6</v>
      </c>
      <c r="R357" s="13">
        <v>0</v>
      </c>
      <c r="S357" s="13">
        <v>0</v>
      </c>
      <c r="T357" s="11" t="s">
        <v>7</v>
      </c>
      <c r="U357" s="11" t="s">
        <v>8</v>
      </c>
      <c r="V357" s="15">
        <v>0</v>
      </c>
      <c r="W357" s="13">
        <v>0</v>
      </c>
      <c r="X357" s="15">
        <v>0</v>
      </c>
      <c r="Y357" s="15">
        <v>0</v>
      </c>
      <c r="Z357" s="13">
        <v>0</v>
      </c>
      <c r="AA357" s="15">
        <v>0</v>
      </c>
      <c r="AB357" s="13">
        <v>0</v>
      </c>
      <c r="AC357" s="15">
        <v>0</v>
      </c>
      <c r="AD357" s="13">
        <v>0</v>
      </c>
      <c r="AE357" s="15">
        <v>0</v>
      </c>
      <c r="AF357" s="13">
        <v>0</v>
      </c>
      <c r="AG357" s="15">
        <v>0</v>
      </c>
      <c r="AH357" s="13">
        <v>0</v>
      </c>
      <c r="AI357" s="15">
        <v>0</v>
      </c>
      <c r="AJ357" s="11" t="s">
        <v>9</v>
      </c>
      <c r="AK357" s="11" t="s">
        <v>1398</v>
      </c>
      <c r="AL357" s="22">
        <f t="shared" si="15"/>
        <v>2742</v>
      </c>
      <c r="AM357" s="11" t="str">
        <f>VLOOKUP(O357,Sheet2!$D$6:$E$14,2,FALSE)</f>
        <v>Spare parts</v>
      </c>
      <c r="AN357" s="11" t="str">
        <f>VLOOKUP(F357,Sheet2!$E$10:$F$13,2,FALSE)</f>
        <v>SPE</v>
      </c>
      <c r="AO357" s="35" t="s">
        <v>14668</v>
      </c>
      <c r="AP357">
        <f>MATCH(AN357,Sheet2!$F$5:$F$18,0)</f>
        <v>7</v>
      </c>
      <c r="AQ357">
        <f>MATCH(AO357,Sheet2!$F$5:$K$5,0)</f>
        <v>6</v>
      </c>
      <c r="AR357" s="33">
        <f>INDEX(Sheet2!$F$5:$K$18,OPaL!AP357,OPaL!AQ357)</f>
        <v>0.15</v>
      </c>
      <c r="AS357" s="1">
        <f t="shared" si="17"/>
        <v>290074.39999999997</v>
      </c>
    </row>
    <row r="358" spans="1:45" x14ac:dyDescent="0.2">
      <c r="A358" s="11" t="s">
        <v>1419</v>
      </c>
      <c r="B358" s="11" t="s">
        <v>1420</v>
      </c>
      <c r="C358" s="11" t="s">
        <v>10184</v>
      </c>
      <c r="D358" s="21">
        <v>42550</v>
      </c>
      <c r="E358" s="21" t="s">
        <v>9727</v>
      </c>
      <c r="F358" s="21" t="s">
        <v>14658</v>
      </c>
      <c r="G358" s="11" t="s">
        <v>2</v>
      </c>
      <c r="H358" s="11" t="s">
        <v>16</v>
      </c>
      <c r="I358" s="11" t="s">
        <v>4</v>
      </c>
      <c r="J358" s="12">
        <v>1</v>
      </c>
      <c r="K358" s="12">
        <v>341264</v>
      </c>
      <c r="L358" s="12">
        <v>0</v>
      </c>
      <c r="M358" s="12">
        <v>0</v>
      </c>
      <c r="N358" s="12">
        <f t="shared" si="16"/>
        <v>341264</v>
      </c>
      <c r="O358" s="11" t="s">
        <v>5</v>
      </c>
      <c r="P358" s="13">
        <v>0</v>
      </c>
      <c r="Q358" s="11" t="s">
        <v>6</v>
      </c>
      <c r="R358" s="13">
        <v>0</v>
      </c>
      <c r="S358" s="13">
        <v>0</v>
      </c>
      <c r="T358" s="11" t="s">
        <v>7</v>
      </c>
      <c r="U358" s="11" t="s">
        <v>8</v>
      </c>
      <c r="V358" s="15">
        <v>0</v>
      </c>
      <c r="W358" s="13">
        <v>0</v>
      </c>
      <c r="X358" s="15">
        <v>0</v>
      </c>
      <c r="Y358" s="15">
        <v>0</v>
      </c>
      <c r="Z358" s="13">
        <v>0</v>
      </c>
      <c r="AA358" s="15">
        <v>0</v>
      </c>
      <c r="AB358" s="13">
        <v>0</v>
      </c>
      <c r="AC358" s="15">
        <v>0</v>
      </c>
      <c r="AD358" s="13">
        <v>0</v>
      </c>
      <c r="AE358" s="15">
        <v>0</v>
      </c>
      <c r="AF358" s="13">
        <v>0</v>
      </c>
      <c r="AG358" s="15">
        <v>0</v>
      </c>
      <c r="AH358" s="13">
        <v>0</v>
      </c>
      <c r="AI358" s="15">
        <v>0</v>
      </c>
      <c r="AJ358" s="11" t="s">
        <v>17</v>
      </c>
      <c r="AK358" s="11" t="s">
        <v>1398</v>
      </c>
      <c r="AL358" s="22">
        <f t="shared" si="15"/>
        <v>2742</v>
      </c>
      <c r="AM358" s="11" t="str">
        <f>VLOOKUP(O358,Sheet2!$D$6:$E$14,2,FALSE)</f>
        <v>Spare parts</v>
      </c>
      <c r="AN358" s="11" t="str">
        <f>VLOOKUP(F358,Sheet2!$E$10:$F$13,2,FALSE)</f>
        <v>SPE</v>
      </c>
      <c r="AO358" s="35" t="s">
        <v>14668</v>
      </c>
      <c r="AP358">
        <f>MATCH(AN358,Sheet2!$F$5:$F$18,0)</f>
        <v>7</v>
      </c>
      <c r="AQ358">
        <f>MATCH(AO358,Sheet2!$F$5:$K$5,0)</f>
        <v>6</v>
      </c>
      <c r="AR358" s="33">
        <f>INDEX(Sheet2!$F$5:$K$18,OPaL!AP358,OPaL!AQ358)</f>
        <v>0.15</v>
      </c>
      <c r="AS358" s="1">
        <f t="shared" si="17"/>
        <v>290074.39999999997</v>
      </c>
    </row>
    <row r="359" spans="1:45" x14ac:dyDescent="0.2">
      <c r="A359" s="11" t="s">
        <v>557</v>
      </c>
      <c r="B359" s="11" t="s">
        <v>558</v>
      </c>
      <c r="C359" s="11" t="s">
        <v>10185</v>
      </c>
      <c r="D359" s="21">
        <v>43496</v>
      </c>
      <c r="E359" s="21" t="s">
        <v>9697</v>
      </c>
      <c r="F359" s="21" t="s">
        <v>14659</v>
      </c>
      <c r="G359" s="11" t="s">
        <v>2</v>
      </c>
      <c r="H359" s="11" t="s">
        <v>3</v>
      </c>
      <c r="I359" s="11" t="s">
        <v>4</v>
      </c>
      <c r="J359" s="13">
        <v>11</v>
      </c>
      <c r="K359" s="12">
        <v>341195.66</v>
      </c>
      <c r="L359" s="12">
        <v>0</v>
      </c>
      <c r="M359" s="12">
        <v>0</v>
      </c>
      <c r="N359" s="12">
        <f t="shared" si="16"/>
        <v>341195.66</v>
      </c>
      <c r="O359" s="11" t="s">
        <v>5</v>
      </c>
      <c r="P359" s="13">
        <v>0</v>
      </c>
      <c r="Q359" s="11" t="s">
        <v>6</v>
      </c>
      <c r="R359" s="13">
        <v>0</v>
      </c>
      <c r="S359" s="13">
        <v>0</v>
      </c>
      <c r="T359" s="11" t="s">
        <v>7</v>
      </c>
      <c r="U359" s="11" t="s">
        <v>8</v>
      </c>
      <c r="V359" s="15">
        <v>0</v>
      </c>
      <c r="W359" s="13">
        <v>0</v>
      </c>
      <c r="X359" s="15">
        <v>0</v>
      </c>
      <c r="Y359" s="15">
        <v>0</v>
      </c>
      <c r="Z359" s="13">
        <v>0</v>
      </c>
      <c r="AA359" s="15">
        <v>0</v>
      </c>
      <c r="AB359" s="13">
        <v>0</v>
      </c>
      <c r="AC359" s="15">
        <v>0</v>
      </c>
      <c r="AD359" s="13">
        <v>0</v>
      </c>
      <c r="AE359" s="15">
        <v>0</v>
      </c>
      <c r="AF359" s="13">
        <v>0</v>
      </c>
      <c r="AG359" s="15">
        <v>0</v>
      </c>
      <c r="AH359" s="13">
        <v>0</v>
      </c>
      <c r="AI359" s="15">
        <v>0</v>
      </c>
      <c r="AJ359" s="11" t="s">
        <v>9</v>
      </c>
      <c r="AK359" s="11" t="s">
        <v>13</v>
      </c>
      <c r="AL359" s="22">
        <f t="shared" si="15"/>
        <v>1796</v>
      </c>
      <c r="AM359" s="11" t="str">
        <f>VLOOKUP(O359,Sheet2!$D$6:$E$14,2,FALSE)</f>
        <v>Spare parts</v>
      </c>
      <c r="AN359" s="11" t="str">
        <f>VLOOKUP(F359,Sheet2!$E$10:$F$13,2,FALSE)</f>
        <v>SPM</v>
      </c>
      <c r="AO359" s="35" t="s">
        <v>14668</v>
      </c>
      <c r="AP359">
        <f>MATCH(AN359,Sheet2!$F$5:$F$18,0)</f>
        <v>6</v>
      </c>
      <c r="AQ359">
        <f>MATCH(AO359,Sheet2!$F$5:$K$5,0)</f>
        <v>6</v>
      </c>
      <c r="AR359" s="33">
        <f>INDEX(Sheet2!$F$5:$K$18,OPaL!AP359,OPaL!AQ359)</f>
        <v>0.15</v>
      </c>
      <c r="AS359" s="1">
        <f t="shared" si="17"/>
        <v>290016.31099999999</v>
      </c>
    </row>
    <row r="360" spans="1:45" x14ac:dyDescent="0.2">
      <c r="A360" s="11" t="s">
        <v>5563</v>
      </c>
      <c r="B360" s="11" t="s">
        <v>5564</v>
      </c>
      <c r="C360" s="11" t="s">
        <v>10186</v>
      </c>
      <c r="D360" s="21">
        <v>42971</v>
      </c>
      <c r="E360" s="21" t="s">
        <v>9728</v>
      </c>
      <c r="F360" s="21" t="s">
        <v>14659</v>
      </c>
      <c r="G360" s="11" t="s">
        <v>2</v>
      </c>
      <c r="H360" s="11" t="s">
        <v>16</v>
      </c>
      <c r="I360" s="11" t="s">
        <v>4</v>
      </c>
      <c r="J360" s="12">
        <v>5</v>
      </c>
      <c r="K360" s="12">
        <v>340246.65</v>
      </c>
      <c r="L360" s="12">
        <v>0</v>
      </c>
      <c r="M360" s="12">
        <v>0</v>
      </c>
      <c r="N360" s="12">
        <f t="shared" si="16"/>
        <v>340246.65</v>
      </c>
      <c r="O360" s="11" t="s">
        <v>5</v>
      </c>
      <c r="P360" s="13">
        <v>0</v>
      </c>
      <c r="Q360" s="11" t="s">
        <v>6</v>
      </c>
      <c r="R360" s="13">
        <v>0</v>
      </c>
      <c r="S360" s="13">
        <v>0</v>
      </c>
      <c r="T360" s="11" t="s">
        <v>7</v>
      </c>
      <c r="U360" s="11" t="s">
        <v>8</v>
      </c>
      <c r="V360" s="15">
        <v>0</v>
      </c>
      <c r="W360" s="13">
        <v>0</v>
      </c>
      <c r="X360" s="15">
        <v>0</v>
      </c>
      <c r="Y360" s="15">
        <v>0</v>
      </c>
      <c r="Z360" s="13">
        <v>0</v>
      </c>
      <c r="AA360" s="15">
        <v>0</v>
      </c>
      <c r="AB360" s="13">
        <v>0</v>
      </c>
      <c r="AC360" s="15">
        <v>0</v>
      </c>
      <c r="AD360" s="13">
        <v>0</v>
      </c>
      <c r="AE360" s="15">
        <v>0</v>
      </c>
      <c r="AF360" s="13">
        <v>0</v>
      </c>
      <c r="AG360" s="15">
        <v>0</v>
      </c>
      <c r="AH360" s="13">
        <v>0</v>
      </c>
      <c r="AI360" s="15">
        <v>0</v>
      </c>
      <c r="AJ360" s="11" t="s">
        <v>17</v>
      </c>
      <c r="AK360" s="11" t="s">
        <v>1398</v>
      </c>
      <c r="AL360" s="22">
        <f t="shared" si="15"/>
        <v>2321</v>
      </c>
      <c r="AM360" s="11" t="str">
        <f>VLOOKUP(O360,Sheet2!$D$6:$E$14,2,FALSE)</f>
        <v>Spare parts</v>
      </c>
      <c r="AN360" s="11" t="str">
        <f>VLOOKUP(F360,Sheet2!$E$10:$F$13,2,FALSE)</f>
        <v>SPM</v>
      </c>
      <c r="AO360" s="35" t="s">
        <v>14668</v>
      </c>
      <c r="AP360">
        <f>MATCH(AN360,Sheet2!$F$5:$F$18,0)</f>
        <v>6</v>
      </c>
      <c r="AQ360">
        <f>MATCH(AO360,Sheet2!$F$5:$K$5,0)</f>
        <v>6</v>
      </c>
      <c r="AR360" s="33">
        <f>INDEX(Sheet2!$F$5:$K$18,OPaL!AP360,OPaL!AQ360)</f>
        <v>0.15</v>
      </c>
      <c r="AS360" s="1">
        <f t="shared" si="17"/>
        <v>289209.65250000003</v>
      </c>
    </row>
    <row r="361" spans="1:45" x14ac:dyDescent="0.2">
      <c r="A361" s="11" t="s">
        <v>980</v>
      </c>
      <c r="B361" s="11" t="s">
        <v>981</v>
      </c>
      <c r="C361" s="11" t="s">
        <v>10187</v>
      </c>
      <c r="D361" s="21">
        <v>43109</v>
      </c>
      <c r="E361" s="21" t="s">
        <v>9697</v>
      </c>
      <c r="F361" s="21" t="s">
        <v>14659</v>
      </c>
      <c r="G361" s="11" t="s">
        <v>2</v>
      </c>
      <c r="H361" s="11" t="s">
        <v>16</v>
      </c>
      <c r="I361" s="11" t="s">
        <v>351</v>
      </c>
      <c r="J361" s="12">
        <v>1</v>
      </c>
      <c r="K361" s="12">
        <v>337924.54</v>
      </c>
      <c r="L361" s="12">
        <v>0</v>
      </c>
      <c r="M361" s="12">
        <v>0</v>
      </c>
      <c r="N361" s="12">
        <f t="shared" si="16"/>
        <v>337924.54</v>
      </c>
      <c r="O361" s="11" t="s">
        <v>5</v>
      </c>
      <c r="P361" s="13">
        <v>0</v>
      </c>
      <c r="Q361" s="11" t="s">
        <v>6</v>
      </c>
      <c r="R361" s="13">
        <v>0</v>
      </c>
      <c r="S361" s="13">
        <v>0</v>
      </c>
      <c r="T361" s="11" t="s">
        <v>7</v>
      </c>
      <c r="U361" s="11" t="s">
        <v>8</v>
      </c>
      <c r="V361" s="15">
        <v>0</v>
      </c>
      <c r="W361" s="13">
        <v>0</v>
      </c>
      <c r="X361" s="15">
        <v>0</v>
      </c>
      <c r="Y361" s="15">
        <v>0</v>
      </c>
      <c r="Z361" s="13">
        <v>0</v>
      </c>
      <c r="AA361" s="15">
        <v>0</v>
      </c>
      <c r="AB361" s="13">
        <v>0</v>
      </c>
      <c r="AC361" s="15">
        <v>0</v>
      </c>
      <c r="AD361" s="13">
        <v>0</v>
      </c>
      <c r="AE361" s="15">
        <v>0</v>
      </c>
      <c r="AF361" s="13">
        <v>0</v>
      </c>
      <c r="AG361" s="15">
        <v>0</v>
      </c>
      <c r="AH361" s="13">
        <v>0</v>
      </c>
      <c r="AI361" s="15">
        <v>0</v>
      </c>
      <c r="AJ361" s="11" t="s">
        <v>17</v>
      </c>
      <c r="AK361" s="11" t="s">
        <v>13</v>
      </c>
      <c r="AL361" s="22">
        <f t="shared" si="15"/>
        <v>2183</v>
      </c>
      <c r="AM361" s="11" t="str">
        <f>VLOOKUP(O361,Sheet2!$D$6:$E$14,2,FALSE)</f>
        <v>Spare parts</v>
      </c>
      <c r="AN361" s="11" t="str">
        <f>VLOOKUP(F361,Sheet2!$E$10:$F$13,2,FALSE)</f>
        <v>SPM</v>
      </c>
      <c r="AO361" s="35" t="s">
        <v>14668</v>
      </c>
      <c r="AP361">
        <f>MATCH(AN361,Sheet2!$F$5:$F$18,0)</f>
        <v>6</v>
      </c>
      <c r="AQ361">
        <f>MATCH(AO361,Sheet2!$F$5:$K$5,0)</f>
        <v>6</v>
      </c>
      <c r="AR361" s="33">
        <f>INDEX(Sheet2!$F$5:$K$18,OPaL!AP361,OPaL!AQ361)</f>
        <v>0.15</v>
      </c>
      <c r="AS361" s="1">
        <f t="shared" si="17"/>
        <v>287235.859</v>
      </c>
    </row>
    <row r="362" spans="1:45" x14ac:dyDescent="0.2">
      <c r="A362" s="11" t="s">
        <v>7756</v>
      </c>
      <c r="B362" s="11" t="s">
        <v>7757</v>
      </c>
      <c r="C362" s="11" t="s">
        <v>10188</v>
      </c>
      <c r="D362" s="21">
        <v>43461</v>
      </c>
      <c r="E362" s="21" t="s">
        <v>9729</v>
      </c>
      <c r="F362" s="21" t="s">
        <v>14659</v>
      </c>
      <c r="G362" s="11" t="s">
        <v>2</v>
      </c>
      <c r="H362" s="11" t="s">
        <v>3</v>
      </c>
      <c r="I362" s="11" t="s">
        <v>4</v>
      </c>
      <c r="J362" s="12">
        <v>1</v>
      </c>
      <c r="K362" s="12">
        <v>337203.22</v>
      </c>
      <c r="L362" s="12">
        <v>0</v>
      </c>
      <c r="M362" s="12">
        <v>0</v>
      </c>
      <c r="N362" s="12">
        <f t="shared" si="16"/>
        <v>337203.22</v>
      </c>
      <c r="O362" s="11" t="s">
        <v>5</v>
      </c>
      <c r="P362" s="13">
        <v>0</v>
      </c>
      <c r="Q362" s="11" t="s">
        <v>6</v>
      </c>
      <c r="R362" s="13">
        <v>0</v>
      </c>
      <c r="S362" s="13">
        <v>0</v>
      </c>
      <c r="T362" s="11" t="s">
        <v>7</v>
      </c>
      <c r="U362" s="11" t="s">
        <v>8</v>
      </c>
      <c r="V362" s="15">
        <v>0</v>
      </c>
      <c r="W362" s="13">
        <v>0</v>
      </c>
      <c r="X362" s="15">
        <v>0</v>
      </c>
      <c r="Y362" s="15">
        <v>0</v>
      </c>
      <c r="Z362" s="13">
        <v>0</v>
      </c>
      <c r="AA362" s="15">
        <v>0</v>
      </c>
      <c r="AB362" s="13">
        <v>0</v>
      </c>
      <c r="AC362" s="15">
        <v>0</v>
      </c>
      <c r="AD362" s="13">
        <v>0</v>
      </c>
      <c r="AE362" s="15">
        <v>0</v>
      </c>
      <c r="AF362" s="13">
        <v>0</v>
      </c>
      <c r="AG362" s="15">
        <v>0</v>
      </c>
      <c r="AH362" s="13">
        <v>0</v>
      </c>
      <c r="AI362" s="15">
        <v>0</v>
      </c>
      <c r="AJ362" s="11" t="s">
        <v>9</v>
      </c>
      <c r="AK362" s="11" t="s">
        <v>13</v>
      </c>
      <c r="AL362" s="22">
        <f t="shared" si="15"/>
        <v>1831</v>
      </c>
      <c r="AM362" s="11" t="str">
        <f>VLOOKUP(O362,Sheet2!$D$6:$E$14,2,FALSE)</f>
        <v>Spare parts</v>
      </c>
      <c r="AN362" s="11" t="str">
        <f>VLOOKUP(F362,Sheet2!$E$10:$F$13,2,FALSE)</f>
        <v>SPM</v>
      </c>
      <c r="AO362" s="35" t="s">
        <v>14668</v>
      </c>
      <c r="AP362">
        <f>MATCH(AN362,Sheet2!$F$5:$F$18,0)</f>
        <v>6</v>
      </c>
      <c r="AQ362">
        <f>MATCH(AO362,Sheet2!$F$5:$K$5,0)</f>
        <v>6</v>
      </c>
      <c r="AR362" s="33">
        <f>INDEX(Sheet2!$F$5:$K$18,OPaL!AP362,OPaL!AQ362)</f>
        <v>0.15</v>
      </c>
      <c r="AS362" s="1">
        <f t="shared" si="17"/>
        <v>286622.73699999996</v>
      </c>
    </row>
    <row r="363" spans="1:45" x14ac:dyDescent="0.2">
      <c r="A363" s="11" t="s">
        <v>9440</v>
      </c>
      <c r="B363" s="11" t="s">
        <v>9441</v>
      </c>
      <c r="C363" s="11" t="s">
        <v>10189</v>
      </c>
      <c r="D363" s="21">
        <v>45055</v>
      </c>
      <c r="E363" s="21" t="s">
        <v>9705</v>
      </c>
      <c r="F363" s="21" t="s">
        <v>14659</v>
      </c>
      <c r="G363" s="11" t="s">
        <v>2</v>
      </c>
      <c r="H363" s="11" t="s">
        <v>3</v>
      </c>
      <c r="I363" s="11" t="s">
        <v>8179</v>
      </c>
      <c r="J363" s="12">
        <v>6.0110000000000001</v>
      </c>
      <c r="K363" s="12">
        <v>336709.01</v>
      </c>
      <c r="L363" s="12">
        <v>0</v>
      </c>
      <c r="M363" s="12">
        <v>0</v>
      </c>
      <c r="N363" s="12">
        <f t="shared" si="16"/>
        <v>336709.01</v>
      </c>
      <c r="O363" s="11" t="s">
        <v>8227</v>
      </c>
      <c r="P363" s="13">
        <v>0</v>
      </c>
      <c r="Q363" s="11" t="s">
        <v>6</v>
      </c>
      <c r="R363" s="14">
        <v>0</v>
      </c>
      <c r="S363" s="14">
        <v>0</v>
      </c>
      <c r="T363" s="11" t="s">
        <v>7</v>
      </c>
      <c r="U363" s="11" t="s">
        <v>8</v>
      </c>
      <c r="V363" s="15">
        <v>0</v>
      </c>
      <c r="W363" s="14">
        <v>0</v>
      </c>
      <c r="X363" s="15">
        <v>0</v>
      </c>
      <c r="Y363" s="15">
        <v>0</v>
      </c>
      <c r="Z363" s="14">
        <v>0</v>
      </c>
      <c r="AA363" s="15">
        <v>0</v>
      </c>
      <c r="AB363" s="14">
        <v>0</v>
      </c>
      <c r="AC363" s="15">
        <v>0</v>
      </c>
      <c r="AD363" s="14">
        <v>0</v>
      </c>
      <c r="AE363" s="15">
        <v>0</v>
      </c>
      <c r="AF363" s="14">
        <v>0</v>
      </c>
      <c r="AG363" s="15">
        <v>0</v>
      </c>
      <c r="AH363" s="14">
        <v>0</v>
      </c>
      <c r="AI363" s="15">
        <v>0</v>
      </c>
      <c r="AJ363" s="11" t="s">
        <v>9</v>
      </c>
      <c r="AK363" s="11" t="s">
        <v>8228</v>
      </c>
      <c r="AL363" s="22">
        <f t="shared" si="15"/>
        <v>237</v>
      </c>
      <c r="AM363" s="11" t="str">
        <f>VLOOKUP(O363,Sheet2!$D$6:$E$14,2,FALSE)</f>
        <v>Consumables</v>
      </c>
      <c r="AN363" s="11" t="str">
        <f>VLOOKUP(F363,Sheet2!$E$15:$F$18,2,FALSE)</f>
        <v>CM</v>
      </c>
      <c r="AO363" s="35" t="s">
        <v>14666</v>
      </c>
      <c r="AP363">
        <f>MATCH(AN363,Sheet2!$F$5:$F$18,0)</f>
        <v>13</v>
      </c>
      <c r="AQ363">
        <f>MATCH(AO363,Sheet2!$F$5:$K$5,0)</f>
        <v>4</v>
      </c>
      <c r="AR363" s="33">
        <f>INDEX(Sheet2!$F$5:$K$18,OPaL!AP363,OPaL!AQ363)</f>
        <v>0.05</v>
      </c>
      <c r="AS363" s="1">
        <f t="shared" si="17"/>
        <v>319873.55949999997</v>
      </c>
    </row>
    <row r="364" spans="1:45" x14ac:dyDescent="0.2">
      <c r="A364" s="11" t="s">
        <v>3509</v>
      </c>
      <c r="B364" s="11" t="s">
        <v>3510</v>
      </c>
      <c r="C364" s="11" t="s">
        <v>10190</v>
      </c>
      <c r="D364" s="21">
        <v>43536</v>
      </c>
      <c r="E364" s="21" t="s">
        <v>9697</v>
      </c>
      <c r="F364" s="21" t="s">
        <v>14659</v>
      </c>
      <c r="G364" s="11" t="s">
        <v>2</v>
      </c>
      <c r="H364" s="11" t="s">
        <v>3</v>
      </c>
      <c r="I364" s="11" t="s">
        <v>4</v>
      </c>
      <c r="J364" s="12">
        <v>1</v>
      </c>
      <c r="K364" s="12">
        <v>336061.05</v>
      </c>
      <c r="L364" s="12">
        <v>0</v>
      </c>
      <c r="M364" s="12">
        <v>0</v>
      </c>
      <c r="N364" s="12">
        <f t="shared" si="16"/>
        <v>336061.05</v>
      </c>
      <c r="O364" s="11" t="s">
        <v>5</v>
      </c>
      <c r="P364" s="13">
        <v>0</v>
      </c>
      <c r="Q364" s="11" t="s">
        <v>6</v>
      </c>
      <c r="R364" s="13">
        <v>0</v>
      </c>
      <c r="S364" s="13">
        <v>0</v>
      </c>
      <c r="T364" s="11" t="s">
        <v>7</v>
      </c>
      <c r="U364" s="11" t="s">
        <v>8</v>
      </c>
      <c r="V364" s="15">
        <v>0</v>
      </c>
      <c r="W364" s="13">
        <v>0</v>
      </c>
      <c r="X364" s="15">
        <v>0</v>
      </c>
      <c r="Y364" s="15">
        <v>0</v>
      </c>
      <c r="Z364" s="13">
        <v>0</v>
      </c>
      <c r="AA364" s="15">
        <v>0</v>
      </c>
      <c r="AB364" s="13">
        <v>0</v>
      </c>
      <c r="AC364" s="15">
        <v>0</v>
      </c>
      <c r="AD364" s="13">
        <v>0</v>
      </c>
      <c r="AE364" s="15">
        <v>0</v>
      </c>
      <c r="AF364" s="13">
        <v>0</v>
      </c>
      <c r="AG364" s="15">
        <v>0</v>
      </c>
      <c r="AH364" s="13">
        <v>0</v>
      </c>
      <c r="AI364" s="15">
        <v>0</v>
      </c>
      <c r="AJ364" s="11" t="s">
        <v>9</v>
      </c>
      <c r="AK364" s="11" t="s">
        <v>1398</v>
      </c>
      <c r="AL364" s="22">
        <f t="shared" si="15"/>
        <v>1756</v>
      </c>
      <c r="AM364" s="11" t="str">
        <f>VLOOKUP(O364,Sheet2!$D$6:$E$14,2,FALSE)</f>
        <v>Spare parts</v>
      </c>
      <c r="AN364" s="11" t="str">
        <f>VLOOKUP(F364,Sheet2!$E$10:$F$13,2,FALSE)</f>
        <v>SPM</v>
      </c>
      <c r="AO364" s="35" t="s">
        <v>14668</v>
      </c>
      <c r="AP364">
        <f>MATCH(AN364,Sheet2!$F$5:$F$18,0)</f>
        <v>6</v>
      </c>
      <c r="AQ364">
        <f>MATCH(AO364,Sheet2!$F$5:$K$5,0)</f>
        <v>6</v>
      </c>
      <c r="AR364" s="33">
        <f>INDEX(Sheet2!$F$5:$K$18,OPaL!AP364,OPaL!AQ364)</f>
        <v>0.15</v>
      </c>
      <c r="AS364" s="1">
        <f t="shared" si="17"/>
        <v>285651.89249999996</v>
      </c>
    </row>
    <row r="365" spans="1:45" x14ac:dyDescent="0.2">
      <c r="A365" s="11" t="s">
        <v>5305</v>
      </c>
      <c r="B365" s="11" t="s">
        <v>5306</v>
      </c>
      <c r="C365" s="11" t="s">
        <v>10191</v>
      </c>
      <c r="D365" s="21">
        <v>43391</v>
      </c>
      <c r="E365" s="21" t="s">
        <v>9697</v>
      </c>
      <c r="F365" s="21" t="s">
        <v>14659</v>
      </c>
      <c r="G365" s="11" t="s">
        <v>2</v>
      </c>
      <c r="H365" s="11" t="s">
        <v>16</v>
      </c>
      <c r="I365" s="11" t="s">
        <v>4</v>
      </c>
      <c r="J365" s="12">
        <v>2</v>
      </c>
      <c r="K365" s="12">
        <v>334113.94</v>
      </c>
      <c r="L365" s="12">
        <v>0</v>
      </c>
      <c r="M365" s="12">
        <v>0</v>
      </c>
      <c r="N365" s="12">
        <f t="shared" si="16"/>
        <v>334113.94</v>
      </c>
      <c r="O365" s="11" t="s">
        <v>5</v>
      </c>
      <c r="P365" s="13">
        <v>0</v>
      </c>
      <c r="Q365" s="11" t="s">
        <v>6</v>
      </c>
      <c r="R365" s="13">
        <v>0</v>
      </c>
      <c r="S365" s="13">
        <v>0</v>
      </c>
      <c r="T365" s="11" t="s">
        <v>7</v>
      </c>
      <c r="U365" s="11" t="s">
        <v>8</v>
      </c>
      <c r="V365" s="15">
        <v>0</v>
      </c>
      <c r="W365" s="13">
        <v>0</v>
      </c>
      <c r="X365" s="15">
        <v>0</v>
      </c>
      <c r="Y365" s="15">
        <v>0</v>
      </c>
      <c r="Z365" s="13">
        <v>0</v>
      </c>
      <c r="AA365" s="15">
        <v>0</v>
      </c>
      <c r="AB365" s="13">
        <v>0</v>
      </c>
      <c r="AC365" s="15">
        <v>0</v>
      </c>
      <c r="AD365" s="13">
        <v>0</v>
      </c>
      <c r="AE365" s="15">
        <v>0</v>
      </c>
      <c r="AF365" s="13">
        <v>0</v>
      </c>
      <c r="AG365" s="15">
        <v>0</v>
      </c>
      <c r="AH365" s="13">
        <v>0</v>
      </c>
      <c r="AI365" s="15">
        <v>0</v>
      </c>
      <c r="AJ365" s="11" t="s">
        <v>17</v>
      </c>
      <c r="AK365" s="11" t="s">
        <v>1398</v>
      </c>
      <c r="AL365" s="22">
        <f t="shared" si="15"/>
        <v>1901</v>
      </c>
      <c r="AM365" s="11" t="str">
        <f>VLOOKUP(O365,Sheet2!$D$6:$E$14,2,FALSE)</f>
        <v>Spare parts</v>
      </c>
      <c r="AN365" s="11" t="str">
        <f>VLOOKUP(F365,Sheet2!$E$10:$F$13,2,FALSE)</f>
        <v>SPM</v>
      </c>
      <c r="AO365" s="35" t="s">
        <v>14668</v>
      </c>
      <c r="AP365">
        <f>MATCH(AN365,Sheet2!$F$5:$F$18,0)</f>
        <v>6</v>
      </c>
      <c r="AQ365">
        <f>MATCH(AO365,Sheet2!$F$5:$K$5,0)</f>
        <v>6</v>
      </c>
      <c r="AR365" s="33">
        <f>INDEX(Sheet2!$F$5:$K$18,OPaL!AP365,OPaL!AQ365)</f>
        <v>0.15</v>
      </c>
      <c r="AS365" s="1">
        <f t="shared" si="17"/>
        <v>283996.84899999999</v>
      </c>
    </row>
    <row r="366" spans="1:45" x14ac:dyDescent="0.2">
      <c r="A366" s="11" t="s">
        <v>2455</v>
      </c>
      <c r="B366" s="11" t="s">
        <v>2456</v>
      </c>
      <c r="C366" s="11" t="s">
        <v>10192</v>
      </c>
      <c r="D366" s="21">
        <v>42788</v>
      </c>
      <c r="E366" s="21" t="s">
        <v>9697</v>
      </c>
      <c r="F366" s="21" t="s">
        <v>14659</v>
      </c>
      <c r="G366" s="11" t="s">
        <v>2</v>
      </c>
      <c r="H366" s="11" t="s">
        <v>16</v>
      </c>
      <c r="I366" s="11" t="s">
        <v>4</v>
      </c>
      <c r="J366" s="12">
        <v>1</v>
      </c>
      <c r="K366" s="12">
        <v>333346.27</v>
      </c>
      <c r="L366" s="12">
        <v>0</v>
      </c>
      <c r="M366" s="12">
        <v>0</v>
      </c>
      <c r="N366" s="12">
        <f t="shared" si="16"/>
        <v>333346.27</v>
      </c>
      <c r="O366" s="11" t="s">
        <v>5</v>
      </c>
      <c r="P366" s="13">
        <v>0</v>
      </c>
      <c r="Q366" s="11" t="s">
        <v>6</v>
      </c>
      <c r="R366" s="13">
        <v>0</v>
      </c>
      <c r="S366" s="13">
        <v>0</v>
      </c>
      <c r="T366" s="11" t="s">
        <v>7</v>
      </c>
      <c r="U366" s="11" t="s">
        <v>8</v>
      </c>
      <c r="V366" s="15">
        <v>0</v>
      </c>
      <c r="W366" s="13">
        <v>0</v>
      </c>
      <c r="X366" s="15">
        <v>0</v>
      </c>
      <c r="Y366" s="15">
        <v>0</v>
      </c>
      <c r="Z366" s="13">
        <v>0</v>
      </c>
      <c r="AA366" s="15">
        <v>0</v>
      </c>
      <c r="AB366" s="13">
        <v>0</v>
      </c>
      <c r="AC366" s="15">
        <v>0</v>
      </c>
      <c r="AD366" s="13">
        <v>0</v>
      </c>
      <c r="AE366" s="15">
        <v>0</v>
      </c>
      <c r="AF366" s="13">
        <v>0</v>
      </c>
      <c r="AG366" s="15">
        <v>0</v>
      </c>
      <c r="AH366" s="13">
        <v>0</v>
      </c>
      <c r="AI366" s="15">
        <v>0</v>
      </c>
      <c r="AJ366" s="11" t="s">
        <v>17</v>
      </c>
      <c r="AK366" s="11" t="s">
        <v>13</v>
      </c>
      <c r="AL366" s="22">
        <f t="shared" si="15"/>
        <v>2504</v>
      </c>
      <c r="AM366" s="11" t="str">
        <f>VLOOKUP(O366,Sheet2!$D$6:$E$14,2,FALSE)</f>
        <v>Spare parts</v>
      </c>
      <c r="AN366" s="11" t="str">
        <f>VLOOKUP(F366,Sheet2!$E$10:$F$13,2,FALSE)</f>
        <v>SPM</v>
      </c>
      <c r="AO366" s="35" t="s">
        <v>14668</v>
      </c>
      <c r="AP366">
        <f>MATCH(AN366,Sheet2!$F$5:$F$18,0)</f>
        <v>6</v>
      </c>
      <c r="AQ366">
        <f>MATCH(AO366,Sheet2!$F$5:$K$5,0)</f>
        <v>6</v>
      </c>
      <c r="AR366" s="33">
        <f>INDEX(Sheet2!$F$5:$K$18,OPaL!AP366,OPaL!AQ366)</f>
        <v>0.15</v>
      </c>
      <c r="AS366" s="1">
        <f t="shared" si="17"/>
        <v>283344.32949999999</v>
      </c>
    </row>
    <row r="367" spans="1:45" x14ac:dyDescent="0.2">
      <c r="A367" s="11" t="s">
        <v>2160</v>
      </c>
      <c r="B367" s="11" t="s">
        <v>2161</v>
      </c>
      <c r="C367" s="11" t="s">
        <v>10193</v>
      </c>
      <c r="D367" s="21">
        <v>42872</v>
      </c>
      <c r="E367" s="21" t="s">
        <v>9697</v>
      </c>
      <c r="F367" s="21" t="s">
        <v>14658</v>
      </c>
      <c r="G367" s="11" t="s">
        <v>2</v>
      </c>
      <c r="H367" s="11" t="s">
        <v>16</v>
      </c>
      <c r="I367" s="11" t="s">
        <v>4</v>
      </c>
      <c r="J367" s="12">
        <v>1</v>
      </c>
      <c r="K367" s="12">
        <v>332666.63</v>
      </c>
      <c r="L367" s="12">
        <v>0</v>
      </c>
      <c r="M367" s="12">
        <v>0</v>
      </c>
      <c r="N367" s="12">
        <f t="shared" si="16"/>
        <v>332666.63</v>
      </c>
      <c r="O367" s="11" t="s">
        <v>5</v>
      </c>
      <c r="P367" s="13">
        <v>0</v>
      </c>
      <c r="Q367" s="11" t="s">
        <v>6</v>
      </c>
      <c r="R367" s="13">
        <v>0</v>
      </c>
      <c r="S367" s="13">
        <v>0</v>
      </c>
      <c r="T367" s="11" t="s">
        <v>7</v>
      </c>
      <c r="U367" s="11" t="s">
        <v>8</v>
      </c>
      <c r="V367" s="15">
        <v>0</v>
      </c>
      <c r="W367" s="13">
        <v>0</v>
      </c>
      <c r="X367" s="15">
        <v>0</v>
      </c>
      <c r="Y367" s="15">
        <v>0</v>
      </c>
      <c r="Z367" s="13">
        <v>0</v>
      </c>
      <c r="AA367" s="15">
        <v>0</v>
      </c>
      <c r="AB367" s="13">
        <v>0</v>
      </c>
      <c r="AC367" s="15">
        <v>0</v>
      </c>
      <c r="AD367" s="13">
        <v>0</v>
      </c>
      <c r="AE367" s="15">
        <v>0</v>
      </c>
      <c r="AF367" s="13">
        <v>0</v>
      </c>
      <c r="AG367" s="15">
        <v>0</v>
      </c>
      <c r="AH367" s="13">
        <v>0</v>
      </c>
      <c r="AI367" s="15">
        <v>0</v>
      </c>
      <c r="AJ367" s="11" t="s">
        <v>17</v>
      </c>
      <c r="AK367" s="11" t="s">
        <v>13</v>
      </c>
      <c r="AL367" s="22">
        <f t="shared" si="15"/>
        <v>2420</v>
      </c>
      <c r="AM367" s="11" t="str">
        <f>VLOOKUP(O367,Sheet2!$D$6:$E$14,2,FALSE)</f>
        <v>Spare parts</v>
      </c>
      <c r="AN367" s="11" t="str">
        <f>VLOOKUP(F367,Sheet2!$E$10:$F$13,2,FALSE)</f>
        <v>SPE</v>
      </c>
      <c r="AO367" s="35" t="s">
        <v>14668</v>
      </c>
      <c r="AP367">
        <f>MATCH(AN367,Sheet2!$F$5:$F$18,0)</f>
        <v>7</v>
      </c>
      <c r="AQ367">
        <f>MATCH(AO367,Sheet2!$F$5:$K$5,0)</f>
        <v>6</v>
      </c>
      <c r="AR367" s="33">
        <f>INDEX(Sheet2!$F$5:$K$18,OPaL!AP367,OPaL!AQ367)</f>
        <v>0.15</v>
      </c>
      <c r="AS367" s="1">
        <f t="shared" si="17"/>
        <v>282766.63549999997</v>
      </c>
    </row>
    <row r="368" spans="1:45" x14ac:dyDescent="0.2">
      <c r="A368" s="11" t="s">
        <v>9456</v>
      </c>
      <c r="B368" s="11" t="s">
        <v>9457</v>
      </c>
      <c r="C368" s="11" t="s">
        <v>10194</v>
      </c>
      <c r="D368" s="21">
        <v>45148</v>
      </c>
      <c r="E368" s="21" t="s">
        <v>9730</v>
      </c>
      <c r="F368" s="21" t="s">
        <v>14659</v>
      </c>
      <c r="G368" s="11" t="s">
        <v>2</v>
      </c>
      <c r="H368" s="11" t="s">
        <v>3</v>
      </c>
      <c r="I368" s="11" t="s">
        <v>8179</v>
      </c>
      <c r="J368" s="12">
        <v>5.742</v>
      </c>
      <c r="K368" s="12">
        <v>331887.59999999998</v>
      </c>
      <c r="L368" s="12">
        <v>0</v>
      </c>
      <c r="M368" s="12">
        <v>0</v>
      </c>
      <c r="N368" s="12">
        <f t="shared" si="16"/>
        <v>331887.59999999998</v>
      </c>
      <c r="O368" s="11" t="s">
        <v>8227</v>
      </c>
      <c r="P368" s="13">
        <v>0</v>
      </c>
      <c r="Q368" s="11" t="s">
        <v>6</v>
      </c>
      <c r="R368" s="14">
        <v>0</v>
      </c>
      <c r="S368" s="14">
        <v>0</v>
      </c>
      <c r="T368" s="11" t="s">
        <v>7</v>
      </c>
      <c r="U368" s="11" t="s">
        <v>8</v>
      </c>
      <c r="V368" s="15">
        <v>0</v>
      </c>
      <c r="W368" s="14">
        <v>0</v>
      </c>
      <c r="X368" s="15">
        <v>0</v>
      </c>
      <c r="Y368" s="15">
        <v>0</v>
      </c>
      <c r="Z368" s="14">
        <v>0</v>
      </c>
      <c r="AA368" s="15">
        <v>0</v>
      </c>
      <c r="AB368" s="14">
        <v>0</v>
      </c>
      <c r="AC368" s="15">
        <v>0</v>
      </c>
      <c r="AD368" s="14">
        <v>0</v>
      </c>
      <c r="AE368" s="15">
        <v>0</v>
      </c>
      <c r="AF368" s="14">
        <v>0</v>
      </c>
      <c r="AG368" s="15">
        <v>0</v>
      </c>
      <c r="AH368" s="14">
        <v>0</v>
      </c>
      <c r="AI368" s="15">
        <v>0</v>
      </c>
      <c r="AJ368" s="11" t="s">
        <v>9</v>
      </c>
      <c r="AK368" s="11" t="s">
        <v>8228</v>
      </c>
      <c r="AL368" s="22">
        <f t="shared" si="15"/>
        <v>144</v>
      </c>
      <c r="AM368" s="11" t="str">
        <f>VLOOKUP(O368,Sheet2!$D$6:$E$14,2,FALSE)</f>
        <v>Consumables</v>
      </c>
      <c r="AN368" s="11" t="str">
        <f>VLOOKUP(F368,Sheet2!$E$15:$F$18,2,FALSE)</f>
        <v>CM</v>
      </c>
      <c r="AO368" s="35" t="s">
        <v>14665</v>
      </c>
      <c r="AP368">
        <f>MATCH(AN368,Sheet2!$F$5:$F$18,0)</f>
        <v>13</v>
      </c>
      <c r="AQ368">
        <f>MATCH(AO368,Sheet2!$F$5:$K$5,0)</f>
        <v>3</v>
      </c>
      <c r="AR368" s="33">
        <f>INDEX(Sheet2!$F$5:$K$18,OPaL!AP368,OPaL!AQ368)</f>
        <v>0</v>
      </c>
      <c r="AS368" s="1">
        <f t="shared" si="17"/>
        <v>331887.59999999998</v>
      </c>
    </row>
    <row r="369" spans="1:45" x14ac:dyDescent="0.2">
      <c r="A369" s="11" t="s">
        <v>8048</v>
      </c>
      <c r="B369" s="11" t="s">
        <v>8049</v>
      </c>
      <c r="C369" s="11" t="s">
        <v>10195</v>
      </c>
      <c r="D369" s="21">
        <v>44816</v>
      </c>
      <c r="E369" s="21" t="s">
        <v>9697</v>
      </c>
      <c r="F369" s="21" t="s">
        <v>14659</v>
      </c>
      <c r="G369" s="11" t="s">
        <v>2</v>
      </c>
      <c r="H369" s="11" t="s">
        <v>3</v>
      </c>
      <c r="I369" s="11" t="s">
        <v>4</v>
      </c>
      <c r="J369" s="12">
        <v>1</v>
      </c>
      <c r="K369" s="12">
        <v>331233.21000000002</v>
      </c>
      <c r="L369" s="12">
        <v>0</v>
      </c>
      <c r="M369" s="12">
        <v>0</v>
      </c>
      <c r="N369" s="12">
        <f t="shared" si="16"/>
        <v>331233.21000000002</v>
      </c>
      <c r="O369" s="11" t="s">
        <v>5</v>
      </c>
      <c r="P369" s="13">
        <v>0</v>
      </c>
      <c r="Q369" s="11" t="s">
        <v>6</v>
      </c>
      <c r="R369" s="13">
        <v>0</v>
      </c>
      <c r="S369" s="13">
        <v>0</v>
      </c>
      <c r="T369" s="11" t="s">
        <v>7</v>
      </c>
      <c r="U369" s="11" t="s">
        <v>8</v>
      </c>
      <c r="V369" s="15">
        <v>0</v>
      </c>
      <c r="W369" s="13">
        <v>0</v>
      </c>
      <c r="X369" s="15">
        <v>0</v>
      </c>
      <c r="Y369" s="15">
        <v>0</v>
      </c>
      <c r="Z369" s="13">
        <v>0</v>
      </c>
      <c r="AA369" s="15">
        <v>0</v>
      </c>
      <c r="AB369" s="13">
        <v>0</v>
      </c>
      <c r="AC369" s="15">
        <v>0</v>
      </c>
      <c r="AD369" s="13">
        <v>0</v>
      </c>
      <c r="AE369" s="15">
        <v>0</v>
      </c>
      <c r="AF369" s="13">
        <v>0</v>
      </c>
      <c r="AG369" s="15">
        <v>0</v>
      </c>
      <c r="AH369" s="13">
        <v>0</v>
      </c>
      <c r="AI369" s="15">
        <v>0</v>
      </c>
      <c r="AJ369" s="11" t="s">
        <v>9</v>
      </c>
      <c r="AK369" s="11" t="s">
        <v>1398</v>
      </c>
      <c r="AL369" s="22">
        <f t="shared" si="15"/>
        <v>476</v>
      </c>
      <c r="AM369" s="11" t="str">
        <f>VLOOKUP(O369,Sheet2!$D$6:$E$14,2,FALSE)</f>
        <v>Spare parts</v>
      </c>
      <c r="AN369" s="11" t="str">
        <f>VLOOKUP(F369,Sheet2!$E$10:$F$13,2,FALSE)</f>
        <v>SPM</v>
      </c>
      <c r="AO369" s="35" t="s">
        <v>14668</v>
      </c>
      <c r="AP369">
        <f>MATCH(AN369,Sheet2!$F$5:$F$18,0)</f>
        <v>6</v>
      </c>
      <c r="AQ369">
        <f>MATCH(AO369,Sheet2!$F$5:$K$5,0)</f>
        <v>6</v>
      </c>
      <c r="AR369" s="33">
        <f>INDEX(Sheet2!$F$5:$K$18,OPaL!AP369,OPaL!AQ369)</f>
        <v>0.15</v>
      </c>
      <c r="AS369" s="1">
        <f t="shared" si="17"/>
        <v>281548.22850000003</v>
      </c>
    </row>
    <row r="370" spans="1:45" x14ac:dyDescent="0.2">
      <c r="A370" s="11" t="s">
        <v>2128</v>
      </c>
      <c r="B370" s="11" t="s">
        <v>2129</v>
      </c>
      <c r="C370" s="11" t="s">
        <v>10196</v>
      </c>
      <c r="D370" s="21">
        <v>45030</v>
      </c>
      <c r="E370" s="21" t="s">
        <v>9697</v>
      </c>
      <c r="F370" s="21" t="s">
        <v>14658</v>
      </c>
      <c r="G370" s="11" t="s">
        <v>2</v>
      </c>
      <c r="H370" s="11" t="s">
        <v>3</v>
      </c>
      <c r="I370" s="11" t="s">
        <v>4</v>
      </c>
      <c r="J370" s="12">
        <v>289</v>
      </c>
      <c r="K370" s="12">
        <v>330904.99</v>
      </c>
      <c r="L370" s="12">
        <v>0</v>
      </c>
      <c r="M370" s="12">
        <v>0</v>
      </c>
      <c r="N370" s="12">
        <f t="shared" si="16"/>
        <v>330904.99</v>
      </c>
      <c r="O370" s="11" t="s">
        <v>5</v>
      </c>
      <c r="P370" s="13">
        <v>0</v>
      </c>
      <c r="Q370" s="11" t="s">
        <v>6</v>
      </c>
      <c r="R370" s="13">
        <v>0</v>
      </c>
      <c r="S370" s="13">
        <v>0</v>
      </c>
      <c r="T370" s="11" t="s">
        <v>7</v>
      </c>
      <c r="U370" s="11" t="s">
        <v>8</v>
      </c>
      <c r="V370" s="15">
        <v>0</v>
      </c>
      <c r="W370" s="13">
        <v>0</v>
      </c>
      <c r="X370" s="15">
        <v>0</v>
      </c>
      <c r="Y370" s="15">
        <v>0</v>
      </c>
      <c r="Z370" s="13">
        <v>0</v>
      </c>
      <c r="AA370" s="15">
        <v>0</v>
      </c>
      <c r="AB370" s="13">
        <v>0</v>
      </c>
      <c r="AC370" s="15">
        <v>0</v>
      </c>
      <c r="AD370" s="13">
        <v>0</v>
      </c>
      <c r="AE370" s="15">
        <v>0</v>
      </c>
      <c r="AF370" s="13">
        <v>0</v>
      </c>
      <c r="AG370" s="15">
        <v>0</v>
      </c>
      <c r="AH370" s="13">
        <v>0</v>
      </c>
      <c r="AI370" s="15">
        <v>0</v>
      </c>
      <c r="AJ370" s="11" t="s">
        <v>9</v>
      </c>
      <c r="AK370" s="11" t="s">
        <v>13</v>
      </c>
      <c r="AL370" s="22">
        <f t="shared" si="15"/>
        <v>262</v>
      </c>
      <c r="AM370" s="11" t="str">
        <f>VLOOKUP(O370,Sheet2!$D$6:$E$14,2,FALSE)</f>
        <v>Spare parts</v>
      </c>
      <c r="AN370" s="11" t="str">
        <f>VLOOKUP(F370,Sheet2!$E$10:$F$13,2,FALSE)</f>
        <v>SPE</v>
      </c>
      <c r="AO370" s="35" t="s">
        <v>14666</v>
      </c>
      <c r="AP370">
        <f>MATCH(AN370,Sheet2!$F$5:$F$18,0)</f>
        <v>7</v>
      </c>
      <c r="AQ370">
        <f>MATCH(AO370,Sheet2!$F$5:$K$5,0)</f>
        <v>4</v>
      </c>
      <c r="AR370" s="33">
        <f>INDEX(Sheet2!$F$5:$K$18,OPaL!AP370,OPaL!AQ370)</f>
        <v>0.05</v>
      </c>
      <c r="AS370" s="1">
        <f t="shared" si="17"/>
        <v>314359.74049999996</v>
      </c>
    </row>
    <row r="371" spans="1:45" x14ac:dyDescent="0.2">
      <c r="A371" s="11" t="s">
        <v>1130</v>
      </c>
      <c r="B371" s="11" t="s">
        <v>1131</v>
      </c>
      <c r="C371" s="11" t="s">
        <v>10197</v>
      </c>
      <c r="D371" s="21">
        <v>42788</v>
      </c>
      <c r="E371" s="21" t="s">
        <v>9697</v>
      </c>
      <c r="F371" s="21" t="s">
        <v>14659</v>
      </c>
      <c r="G371" s="11" t="s">
        <v>2</v>
      </c>
      <c r="H371" s="11" t="s">
        <v>16</v>
      </c>
      <c r="I371" s="11" t="s">
        <v>4</v>
      </c>
      <c r="J371" s="12">
        <v>1</v>
      </c>
      <c r="K371" s="12">
        <v>330171.36</v>
      </c>
      <c r="L371" s="12">
        <v>0</v>
      </c>
      <c r="M371" s="12">
        <v>0</v>
      </c>
      <c r="N371" s="12">
        <f t="shared" si="16"/>
        <v>330171.36</v>
      </c>
      <c r="O371" s="11" t="s">
        <v>5</v>
      </c>
      <c r="P371" s="13">
        <v>0</v>
      </c>
      <c r="Q371" s="11" t="s">
        <v>6</v>
      </c>
      <c r="R371" s="13">
        <v>0</v>
      </c>
      <c r="S371" s="13">
        <v>0</v>
      </c>
      <c r="T371" s="11" t="s">
        <v>7</v>
      </c>
      <c r="U371" s="11" t="s">
        <v>8</v>
      </c>
      <c r="V371" s="15">
        <v>0</v>
      </c>
      <c r="W371" s="13">
        <v>0</v>
      </c>
      <c r="X371" s="15">
        <v>0</v>
      </c>
      <c r="Y371" s="15">
        <v>0</v>
      </c>
      <c r="Z371" s="13">
        <v>0</v>
      </c>
      <c r="AA371" s="15">
        <v>0</v>
      </c>
      <c r="AB371" s="13">
        <v>0</v>
      </c>
      <c r="AC371" s="15">
        <v>0</v>
      </c>
      <c r="AD371" s="13">
        <v>0</v>
      </c>
      <c r="AE371" s="15">
        <v>0</v>
      </c>
      <c r="AF371" s="13">
        <v>0</v>
      </c>
      <c r="AG371" s="15">
        <v>0</v>
      </c>
      <c r="AH371" s="13">
        <v>0</v>
      </c>
      <c r="AI371" s="15">
        <v>0</v>
      </c>
      <c r="AJ371" s="11" t="s">
        <v>17</v>
      </c>
      <c r="AK371" s="11" t="s">
        <v>13</v>
      </c>
      <c r="AL371" s="22">
        <f t="shared" si="15"/>
        <v>2504</v>
      </c>
      <c r="AM371" s="11" t="str">
        <f>VLOOKUP(O371,Sheet2!$D$6:$E$14,2,FALSE)</f>
        <v>Spare parts</v>
      </c>
      <c r="AN371" s="11" t="str">
        <f>VLOOKUP(F371,Sheet2!$E$10:$F$13,2,FALSE)</f>
        <v>SPM</v>
      </c>
      <c r="AO371" s="35" t="s">
        <v>14668</v>
      </c>
      <c r="AP371">
        <f>MATCH(AN371,Sheet2!$F$5:$F$18,0)</f>
        <v>6</v>
      </c>
      <c r="AQ371">
        <f>MATCH(AO371,Sheet2!$F$5:$K$5,0)</f>
        <v>6</v>
      </c>
      <c r="AR371" s="33">
        <f>INDEX(Sheet2!$F$5:$K$18,OPaL!AP371,OPaL!AQ371)</f>
        <v>0.15</v>
      </c>
      <c r="AS371" s="1">
        <f t="shared" si="17"/>
        <v>280645.65599999996</v>
      </c>
    </row>
    <row r="372" spans="1:45" x14ac:dyDescent="0.2">
      <c r="A372" s="11" t="s">
        <v>1322</v>
      </c>
      <c r="B372" s="11" t="s">
        <v>1323</v>
      </c>
      <c r="C372" s="11" t="s">
        <v>10198</v>
      </c>
      <c r="D372" s="21">
        <v>45129</v>
      </c>
      <c r="E372" s="21" t="s">
        <v>9697</v>
      </c>
      <c r="F372" s="21" t="s">
        <v>14659</v>
      </c>
      <c r="G372" s="11" t="s">
        <v>2</v>
      </c>
      <c r="H372" s="11" t="s">
        <v>16</v>
      </c>
      <c r="I372" s="11" t="s">
        <v>4</v>
      </c>
      <c r="J372" s="13">
        <v>4</v>
      </c>
      <c r="K372" s="12">
        <v>330171.36</v>
      </c>
      <c r="L372" s="12">
        <v>0</v>
      </c>
      <c r="M372" s="12">
        <v>0</v>
      </c>
      <c r="N372" s="12">
        <f t="shared" si="16"/>
        <v>330171.36</v>
      </c>
      <c r="O372" s="11" t="s">
        <v>5</v>
      </c>
      <c r="P372" s="13">
        <v>0</v>
      </c>
      <c r="Q372" s="11" t="s">
        <v>6</v>
      </c>
      <c r="R372" s="13">
        <v>0</v>
      </c>
      <c r="S372" s="13">
        <v>0</v>
      </c>
      <c r="T372" s="11" t="s">
        <v>7</v>
      </c>
      <c r="U372" s="11" t="s">
        <v>8</v>
      </c>
      <c r="V372" s="15">
        <v>0</v>
      </c>
      <c r="W372" s="13">
        <v>0</v>
      </c>
      <c r="X372" s="15">
        <v>0</v>
      </c>
      <c r="Y372" s="15">
        <v>0</v>
      </c>
      <c r="Z372" s="13">
        <v>0</v>
      </c>
      <c r="AA372" s="15">
        <v>0</v>
      </c>
      <c r="AB372" s="13">
        <v>0</v>
      </c>
      <c r="AC372" s="15">
        <v>0</v>
      </c>
      <c r="AD372" s="13">
        <v>0</v>
      </c>
      <c r="AE372" s="15">
        <v>0</v>
      </c>
      <c r="AF372" s="13">
        <v>0</v>
      </c>
      <c r="AG372" s="15">
        <v>0</v>
      </c>
      <c r="AH372" s="13">
        <v>0</v>
      </c>
      <c r="AI372" s="15">
        <v>0</v>
      </c>
      <c r="AJ372" s="11" t="s">
        <v>17</v>
      </c>
      <c r="AK372" s="11" t="s">
        <v>13</v>
      </c>
      <c r="AL372" s="22">
        <f t="shared" si="15"/>
        <v>163</v>
      </c>
      <c r="AM372" s="11" t="str">
        <f>VLOOKUP(O372,Sheet2!$D$6:$E$14,2,FALSE)</f>
        <v>Spare parts</v>
      </c>
      <c r="AN372" s="11" t="str">
        <f>VLOOKUP(F372,Sheet2!$E$10:$F$13,2,FALSE)</f>
        <v>SPM</v>
      </c>
      <c r="AO372" s="35" t="s">
        <v>14665</v>
      </c>
      <c r="AP372">
        <f>MATCH(AN372,Sheet2!$F$5:$F$18,0)</f>
        <v>6</v>
      </c>
      <c r="AQ372">
        <f>MATCH(AO372,Sheet2!$F$5:$K$5,0)</f>
        <v>3</v>
      </c>
      <c r="AR372" s="33">
        <f>INDEX(Sheet2!$F$5:$K$18,OPaL!AP372,OPaL!AQ372)</f>
        <v>0</v>
      </c>
      <c r="AS372" s="1">
        <f t="shared" si="17"/>
        <v>330171.36</v>
      </c>
    </row>
    <row r="373" spans="1:45" x14ac:dyDescent="0.2">
      <c r="A373" s="11" t="s">
        <v>3971</v>
      </c>
      <c r="B373" s="11" t="s">
        <v>3972</v>
      </c>
      <c r="C373" s="11" t="s">
        <v>10199</v>
      </c>
      <c r="D373" s="21">
        <v>44594</v>
      </c>
      <c r="E373" s="21" t="s">
        <v>9697</v>
      </c>
      <c r="F373" s="21" t="s">
        <v>14659</v>
      </c>
      <c r="G373" s="11" t="s">
        <v>2</v>
      </c>
      <c r="H373" s="11" t="s">
        <v>16</v>
      </c>
      <c r="I373" s="11" t="s">
        <v>4</v>
      </c>
      <c r="J373" s="12">
        <v>18</v>
      </c>
      <c r="K373" s="12">
        <v>324864</v>
      </c>
      <c r="L373" s="12">
        <v>0</v>
      </c>
      <c r="M373" s="12">
        <v>0</v>
      </c>
      <c r="N373" s="12">
        <f t="shared" si="16"/>
        <v>324864</v>
      </c>
      <c r="O373" s="11" t="s">
        <v>5</v>
      </c>
      <c r="P373" s="13">
        <v>0</v>
      </c>
      <c r="Q373" s="11" t="s">
        <v>6</v>
      </c>
      <c r="R373" s="13">
        <v>0</v>
      </c>
      <c r="S373" s="13">
        <v>0</v>
      </c>
      <c r="T373" s="11" t="s">
        <v>7</v>
      </c>
      <c r="U373" s="11" t="s">
        <v>8</v>
      </c>
      <c r="V373" s="15">
        <v>0</v>
      </c>
      <c r="W373" s="13">
        <v>0</v>
      </c>
      <c r="X373" s="15">
        <v>0</v>
      </c>
      <c r="Y373" s="15">
        <v>0</v>
      </c>
      <c r="Z373" s="13">
        <v>0</v>
      </c>
      <c r="AA373" s="15">
        <v>0</v>
      </c>
      <c r="AB373" s="13">
        <v>0</v>
      </c>
      <c r="AC373" s="15">
        <v>0</v>
      </c>
      <c r="AD373" s="13">
        <v>0</v>
      </c>
      <c r="AE373" s="15">
        <v>0</v>
      </c>
      <c r="AF373" s="13">
        <v>0</v>
      </c>
      <c r="AG373" s="15">
        <v>0</v>
      </c>
      <c r="AH373" s="13">
        <v>0</v>
      </c>
      <c r="AI373" s="15">
        <v>0</v>
      </c>
      <c r="AJ373" s="11" t="s">
        <v>17</v>
      </c>
      <c r="AK373" s="11" t="s">
        <v>1398</v>
      </c>
      <c r="AL373" s="22">
        <f t="shared" si="15"/>
        <v>698</v>
      </c>
      <c r="AM373" s="11" t="str">
        <f>VLOOKUP(O373,Sheet2!$D$6:$E$14,2,FALSE)</f>
        <v>Spare parts</v>
      </c>
      <c r="AN373" s="11" t="str">
        <f>VLOOKUP(F373,Sheet2!$E$10:$F$13,2,FALSE)</f>
        <v>SPM</v>
      </c>
      <c r="AO373" s="35" t="s">
        <v>14668</v>
      </c>
      <c r="AP373">
        <f>MATCH(AN373,Sheet2!$F$5:$F$18,0)</f>
        <v>6</v>
      </c>
      <c r="AQ373">
        <f>MATCH(AO373,Sheet2!$F$5:$K$5,0)</f>
        <v>6</v>
      </c>
      <c r="AR373" s="33">
        <f>INDEX(Sheet2!$F$5:$K$18,OPaL!AP373,OPaL!AQ373)</f>
        <v>0.15</v>
      </c>
      <c r="AS373" s="1">
        <f t="shared" si="17"/>
        <v>276134.39999999997</v>
      </c>
    </row>
    <row r="374" spans="1:45" x14ac:dyDescent="0.2">
      <c r="A374" s="11" t="s">
        <v>8060</v>
      </c>
      <c r="B374" s="11" t="s">
        <v>8061</v>
      </c>
      <c r="C374" s="11" t="s">
        <v>10200</v>
      </c>
      <c r="D374" s="21">
        <v>43115</v>
      </c>
      <c r="E374" s="21" t="s">
        <v>9697</v>
      </c>
      <c r="F374" s="21" t="s">
        <v>14659</v>
      </c>
      <c r="G374" s="11" t="s">
        <v>2</v>
      </c>
      <c r="H374" s="11" t="s">
        <v>16</v>
      </c>
      <c r="I374" s="11" t="s">
        <v>4</v>
      </c>
      <c r="J374" s="12">
        <v>1</v>
      </c>
      <c r="K374" s="12">
        <v>324096.31</v>
      </c>
      <c r="L374" s="12">
        <v>0</v>
      </c>
      <c r="M374" s="12">
        <v>0</v>
      </c>
      <c r="N374" s="12">
        <f t="shared" si="16"/>
        <v>324096.31</v>
      </c>
      <c r="O374" s="11" t="s">
        <v>5</v>
      </c>
      <c r="P374" s="13">
        <v>0</v>
      </c>
      <c r="Q374" s="11" t="s">
        <v>6</v>
      </c>
      <c r="R374" s="13">
        <v>0</v>
      </c>
      <c r="S374" s="13">
        <v>0</v>
      </c>
      <c r="T374" s="11" t="s">
        <v>7</v>
      </c>
      <c r="U374" s="11" t="s">
        <v>8</v>
      </c>
      <c r="V374" s="15">
        <v>0</v>
      </c>
      <c r="W374" s="13">
        <v>0</v>
      </c>
      <c r="X374" s="15">
        <v>0</v>
      </c>
      <c r="Y374" s="15">
        <v>0</v>
      </c>
      <c r="Z374" s="13">
        <v>0</v>
      </c>
      <c r="AA374" s="15">
        <v>0</v>
      </c>
      <c r="AB374" s="13">
        <v>0</v>
      </c>
      <c r="AC374" s="15">
        <v>0</v>
      </c>
      <c r="AD374" s="13">
        <v>0</v>
      </c>
      <c r="AE374" s="15">
        <v>0</v>
      </c>
      <c r="AF374" s="13">
        <v>0</v>
      </c>
      <c r="AG374" s="15">
        <v>0</v>
      </c>
      <c r="AH374" s="13">
        <v>0</v>
      </c>
      <c r="AI374" s="15">
        <v>0</v>
      </c>
      <c r="AJ374" s="11" t="s">
        <v>17</v>
      </c>
      <c r="AK374" s="11" t="s">
        <v>10</v>
      </c>
      <c r="AL374" s="22">
        <f t="shared" si="15"/>
        <v>2177</v>
      </c>
      <c r="AM374" s="11" t="str">
        <f>VLOOKUP(O374,Sheet2!$D$6:$E$14,2,FALSE)</f>
        <v>Spare parts</v>
      </c>
      <c r="AN374" s="11" t="str">
        <f>VLOOKUP(F374,Sheet2!$E$10:$F$13,2,FALSE)</f>
        <v>SPM</v>
      </c>
      <c r="AO374" s="35" t="s">
        <v>14668</v>
      </c>
      <c r="AP374">
        <f>MATCH(AN374,Sheet2!$F$5:$F$18,0)</f>
        <v>6</v>
      </c>
      <c r="AQ374">
        <f>MATCH(AO374,Sheet2!$F$5:$K$5,0)</f>
        <v>6</v>
      </c>
      <c r="AR374" s="33">
        <f>INDEX(Sheet2!$F$5:$K$18,OPaL!AP374,OPaL!AQ374)</f>
        <v>0.15</v>
      </c>
      <c r="AS374" s="1">
        <f t="shared" si="17"/>
        <v>275481.86349999998</v>
      </c>
    </row>
    <row r="375" spans="1:45" x14ac:dyDescent="0.2">
      <c r="A375" s="11" t="s">
        <v>1132</v>
      </c>
      <c r="B375" s="11" t="s">
        <v>1133</v>
      </c>
      <c r="C375" s="11" t="s">
        <v>10201</v>
      </c>
      <c r="D375" s="21">
        <v>42788</v>
      </c>
      <c r="E375" s="21" t="s">
        <v>9697</v>
      </c>
      <c r="F375" s="21" t="s">
        <v>14659</v>
      </c>
      <c r="G375" s="11" t="s">
        <v>2</v>
      </c>
      <c r="H375" s="11" t="s">
        <v>16</v>
      </c>
      <c r="I375" s="11" t="s">
        <v>4</v>
      </c>
      <c r="J375" s="12">
        <v>1</v>
      </c>
      <c r="K375" s="12">
        <v>323822.19</v>
      </c>
      <c r="L375" s="12">
        <v>0</v>
      </c>
      <c r="M375" s="12">
        <v>0</v>
      </c>
      <c r="N375" s="12">
        <f t="shared" si="16"/>
        <v>323822.19</v>
      </c>
      <c r="O375" s="11" t="s">
        <v>5</v>
      </c>
      <c r="P375" s="13">
        <v>0</v>
      </c>
      <c r="Q375" s="11" t="s">
        <v>6</v>
      </c>
      <c r="R375" s="13">
        <v>0</v>
      </c>
      <c r="S375" s="13">
        <v>0</v>
      </c>
      <c r="T375" s="11" t="s">
        <v>7</v>
      </c>
      <c r="U375" s="11" t="s">
        <v>8</v>
      </c>
      <c r="V375" s="15">
        <v>0</v>
      </c>
      <c r="W375" s="13">
        <v>0</v>
      </c>
      <c r="X375" s="15">
        <v>0</v>
      </c>
      <c r="Y375" s="15">
        <v>0</v>
      </c>
      <c r="Z375" s="13">
        <v>0</v>
      </c>
      <c r="AA375" s="15">
        <v>0</v>
      </c>
      <c r="AB375" s="13">
        <v>0</v>
      </c>
      <c r="AC375" s="15">
        <v>0</v>
      </c>
      <c r="AD375" s="13">
        <v>0</v>
      </c>
      <c r="AE375" s="15">
        <v>0</v>
      </c>
      <c r="AF375" s="13">
        <v>0</v>
      </c>
      <c r="AG375" s="15">
        <v>0</v>
      </c>
      <c r="AH375" s="13">
        <v>0</v>
      </c>
      <c r="AI375" s="15">
        <v>0</v>
      </c>
      <c r="AJ375" s="11" t="s">
        <v>17</v>
      </c>
      <c r="AK375" s="11" t="s">
        <v>13</v>
      </c>
      <c r="AL375" s="22">
        <f t="shared" si="15"/>
        <v>2504</v>
      </c>
      <c r="AM375" s="11" t="str">
        <f>VLOOKUP(O375,Sheet2!$D$6:$E$14,2,FALSE)</f>
        <v>Spare parts</v>
      </c>
      <c r="AN375" s="11" t="str">
        <f>VLOOKUP(F375,Sheet2!$E$10:$F$13,2,FALSE)</f>
        <v>SPM</v>
      </c>
      <c r="AO375" s="35" t="s">
        <v>14668</v>
      </c>
      <c r="AP375">
        <f>MATCH(AN375,Sheet2!$F$5:$F$18,0)</f>
        <v>6</v>
      </c>
      <c r="AQ375">
        <f>MATCH(AO375,Sheet2!$F$5:$K$5,0)</f>
        <v>6</v>
      </c>
      <c r="AR375" s="33">
        <f>INDEX(Sheet2!$F$5:$K$18,OPaL!AP375,OPaL!AQ375)</f>
        <v>0.15</v>
      </c>
      <c r="AS375" s="1">
        <f t="shared" si="17"/>
        <v>275248.8615</v>
      </c>
    </row>
    <row r="376" spans="1:45" x14ac:dyDescent="0.2">
      <c r="A376" s="11" t="s">
        <v>1134</v>
      </c>
      <c r="B376" s="11" t="s">
        <v>1135</v>
      </c>
      <c r="C376" s="11" t="s">
        <v>10202</v>
      </c>
      <c r="D376" s="21">
        <v>42788</v>
      </c>
      <c r="E376" s="21" t="s">
        <v>9697</v>
      </c>
      <c r="F376" s="21" t="s">
        <v>14659</v>
      </c>
      <c r="G376" s="11" t="s">
        <v>2</v>
      </c>
      <c r="H376" s="11" t="s">
        <v>16</v>
      </c>
      <c r="I376" s="11" t="s">
        <v>4</v>
      </c>
      <c r="J376" s="12">
        <v>1</v>
      </c>
      <c r="K376" s="12">
        <v>323822.19</v>
      </c>
      <c r="L376" s="12">
        <v>0</v>
      </c>
      <c r="M376" s="12">
        <v>0</v>
      </c>
      <c r="N376" s="12">
        <f t="shared" si="16"/>
        <v>323822.19</v>
      </c>
      <c r="O376" s="11" t="s">
        <v>5</v>
      </c>
      <c r="P376" s="13">
        <v>0</v>
      </c>
      <c r="Q376" s="11" t="s">
        <v>6</v>
      </c>
      <c r="R376" s="13">
        <v>0</v>
      </c>
      <c r="S376" s="13">
        <v>0</v>
      </c>
      <c r="T376" s="11" t="s">
        <v>7</v>
      </c>
      <c r="U376" s="11" t="s">
        <v>8</v>
      </c>
      <c r="V376" s="15">
        <v>0</v>
      </c>
      <c r="W376" s="13">
        <v>0</v>
      </c>
      <c r="X376" s="15">
        <v>0</v>
      </c>
      <c r="Y376" s="15">
        <v>0</v>
      </c>
      <c r="Z376" s="13">
        <v>0</v>
      </c>
      <c r="AA376" s="15">
        <v>0</v>
      </c>
      <c r="AB376" s="13">
        <v>0</v>
      </c>
      <c r="AC376" s="15">
        <v>0</v>
      </c>
      <c r="AD376" s="13">
        <v>0</v>
      </c>
      <c r="AE376" s="15">
        <v>0</v>
      </c>
      <c r="AF376" s="13">
        <v>0</v>
      </c>
      <c r="AG376" s="15">
        <v>0</v>
      </c>
      <c r="AH376" s="13">
        <v>0</v>
      </c>
      <c r="AI376" s="15">
        <v>0</v>
      </c>
      <c r="AJ376" s="11" t="s">
        <v>17</v>
      </c>
      <c r="AK376" s="11" t="s">
        <v>13</v>
      </c>
      <c r="AL376" s="22">
        <f t="shared" si="15"/>
        <v>2504</v>
      </c>
      <c r="AM376" s="11" t="str">
        <f>VLOOKUP(O376,Sheet2!$D$6:$E$14,2,FALSE)</f>
        <v>Spare parts</v>
      </c>
      <c r="AN376" s="11" t="str">
        <f>VLOOKUP(F376,Sheet2!$E$10:$F$13,2,FALSE)</f>
        <v>SPM</v>
      </c>
      <c r="AO376" s="35" t="s">
        <v>14668</v>
      </c>
      <c r="AP376">
        <f>MATCH(AN376,Sheet2!$F$5:$F$18,0)</f>
        <v>6</v>
      </c>
      <c r="AQ376">
        <f>MATCH(AO376,Sheet2!$F$5:$K$5,0)</f>
        <v>6</v>
      </c>
      <c r="AR376" s="33">
        <f>INDEX(Sheet2!$F$5:$K$18,OPaL!AP376,OPaL!AQ376)</f>
        <v>0.15</v>
      </c>
      <c r="AS376" s="1">
        <f t="shared" si="17"/>
        <v>275248.8615</v>
      </c>
    </row>
    <row r="377" spans="1:45" x14ac:dyDescent="0.2">
      <c r="A377" s="11" t="s">
        <v>8276</v>
      </c>
      <c r="B377" s="11" t="s">
        <v>8277</v>
      </c>
      <c r="C377" s="11" t="s">
        <v>10203</v>
      </c>
      <c r="D377" s="21">
        <v>45291</v>
      </c>
      <c r="E377" s="21" t="s">
        <v>9695</v>
      </c>
      <c r="F377" s="21" t="s">
        <v>14656</v>
      </c>
      <c r="G377" s="11" t="s">
        <v>2</v>
      </c>
      <c r="H377" s="11" t="s">
        <v>8243</v>
      </c>
      <c r="I377" s="11" t="s">
        <v>2347</v>
      </c>
      <c r="J377" s="12">
        <v>38099</v>
      </c>
      <c r="K377" s="12">
        <v>321978.46999999997</v>
      </c>
      <c r="L377" s="12">
        <v>0</v>
      </c>
      <c r="M377" s="12">
        <v>0</v>
      </c>
      <c r="N377" s="12">
        <f t="shared" si="16"/>
        <v>321978.46999999997</v>
      </c>
      <c r="O377" s="11" t="s">
        <v>8227</v>
      </c>
      <c r="P377" s="13">
        <v>0</v>
      </c>
      <c r="Q377" s="11" t="s">
        <v>6</v>
      </c>
      <c r="R377" s="14">
        <v>0</v>
      </c>
      <c r="S377" s="14">
        <v>0</v>
      </c>
      <c r="T377" s="11" t="s">
        <v>7</v>
      </c>
      <c r="U377" s="11" t="s">
        <v>8</v>
      </c>
      <c r="V377" s="15">
        <v>0</v>
      </c>
      <c r="W377" s="14">
        <v>0</v>
      </c>
      <c r="X377" s="15">
        <v>0</v>
      </c>
      <c r="Y377" s="15">
        <v>0</v>
      </c>
      <c r="Z377" s="14">
        <v>0</v>
      </c>
      <c r="AA377" s="15">
        <v>0</v>
      </c>
      <c r="AB377" s="14">
        <v>0</v>
      </c>
      <c r="AC377" s="15">
        <v>0</v>
      </c>
      <c r="AD377" s="14">
        <v>0</v>
      </c>
      <c r="AE377" s="15">
        <v>0</v>
      </c>
      <c r="AF377" s="14">
        <v>0</v>
      </c>
      <c r="AG377" s="15">
        <v>0</v>
      </c>
      <c r="AH377" s="14">
        <v>0</v>
      </c>
      <c r="AI377" s="15">
        <v>0</v>
      </c>
      <c r="AJ377" s="11" t="s">
        <v>8244</v>
      </c>
      <c r="AK377" s="11" t="s">
        <v>8163</v>
      </c>
      <c r="AL377" s="22">
        <f t="shared" si="15"/>
        <v>1</v>
      </c>
      <c r="AM377" s="11" t="str">
        <f>VLOOKUP(O377,Sheet2!$D$6:$E$14,2,FALSE)</f>
        <v>Consumables</v>
      </c>
      <c r="AN377" s="11" t="str">
        <f>VLOOKUP(F377,Sheet2!$E$15:$F$18,2,FALSE)</f>
        <v>CC</v>
      </c>
      <c r="AO377" s="35" t="s">
        <v>14664</v>
      </c>
      <c r="AP377">
        <f>MATCH(AN377,Sheet2!$F$5:$F$18,0)</f>
        <v>11</v>
      </c>
      <c r="AQ377">
        <f>MATCH(AO377,Sheet2!$F$5:$K$5,0)</f>
        <v>2</v>
      </c>
      <c r="AR377" s="33">
        <f>INDEX(Sheet2!$F$5:$K$18,OPaL!AP377,OPaL!AQ377)</f>
        <v>0</v>
      </c>
      <c r="AS377" s="1">
        <f t="shared" si="17"/>
        <v>321978.46999999997</v>
      </c>
    </row>
    <row r="378" spans="1:45" x14ac:dyDescent="0.2">
      <c r="A378" s="11" t="s">
        <v>7878</v>
      </c>
      <c r="B378" s="11" t="s">
        <v>7879</v>
      </c>
      <c r="C378" s="11" t="s">
        <v>10204</v>
      </c>
      <c r="D378" s="21">
        <v>43109</v>
      </c>
      <c r="E378" s="21" t="s">
        <v>9697</v>
      </c>
      <c r="F378" s="21" t="s">
        <v>14659</v>
      </c>
      <c r="G378" s="11" t="s">
        <v>2</v>
      </c>
      <c r="H378" s="11" t="s">
        <v>16</v>
      </c>
      <c r="I378" s="11" t="s">
        <v>4</v>
      </c>
      <c r="J378" s="13">
        <v>2</v>
      </c>
      <c r="K378" s="12">
        <v>321041.32</v>
      </c>
      <c r="L378" s="12">
        <v>0</v>
      </c>
      <c r="M378" s="12">
        <v>0</v>
      </c>
      <c r="N378" s="12">
        <f t="shared" si="16"/>
        <v>321041.32</v>
      </c>
      <c r="O378" s="11" t="s">
        <v>5</v>
      </c>
      <c r="P378" s="13">
        <v>0</v>
      </c>
      <c r="Q378" s="11" t="s">
        <v>6</v>
      </c>
      <c r="R378" s="13">
        <v>0</v>
      </c>
      <c r="S378" s="13">
        <v>0</v>
      </c>
      <c r="T378" s="11" t="s">
        <v>7</v>
      </c>
      <c r="U378" s="11" t="s">
        <v>8</v>
      </c>
      <c r="V378" s="15">
        <v>0</v>
      </c>
      <c r="W378" s="13">
        <v>0</v>
      </c>
      <c r="X378" s="15">
        <v>0</v>
      </c>
      <c r="Y378" s="15">
        <v>0</v>
      </c>
      <c r="Z378" s="13">
        <v>0</v>
      </c>
      <c r="AA378" s="15">
        <v>0</v>
      </c>
      <c r="AB378" s="13">
        <v>0</v>
      </c>
      <c r="AC378" s="15">
        <v>0</v>
      </c>
      <c r="AD378" s="13">
        <v>0</v>
      </c>
      <c r="AE378" s="15">
        <v>0</v>
      </c>
      <c r="AF378" s="13">
        <v>0</v>
      </c>
      <c r="AG378" s="15">
        <v>0</v>
      </c>
      <c r="AH378" s="13">
        <v>0</v>
      </c>
      <c r="AI378" s="15">
        <v>0</v>
      </c>
      <c r="AJ378" s="11" t="s">
        <v>17</v>
      </c>
      <c r="AK378" s="11" t="s">
        <v>13</v>
      </c>
      <c r="AL378" s="22">
        <f t="shared" si="15"/>
        <v>2183</v>
      </c>
      <c r="AM378" s="11" t="str">
        <f>VLOOKUP(O378,Sheet2!$D$6:$E$14,2,FALSE)</f>
        <v>Spare parts</v>
      </c>
      <c r="AN378" s="11" t="str">
        <f>VLOOKUP(F378,Sheet2!$E$10:$F$13,2,FALSE)</f>
        <v>SPM</v>
      </c>
      <c r="AO378" s="35" t="s">
        <v>14668</v>
      </c>
      <c r="AP378">
        <f>MATCH(AN378,Sheet2!$F$5:$F$18,0)</f>
        <v>6</v>
      </c>
      <c r="AQ378">
        <f>MATCH(AO378,Sheet2!$F$5:$K$5,0)</f>
        <v>6</v>
      </c>
      <c r="AR378" s="33">
        <f>INDEX(Sheet2!$F$5:$K$18,OPaL!AP378,OPaL!AQ378)</f>
        <v>0.15</v>
      </c>
      <c r="AS378" s="1">
        <f t="shared" si="17"/>
        <v>272885.12199999997</v>
      </c>
    </row>
    <row r="379" spans="1:45" x14ac:dyDescent="0.2">
      <c r="A379" s="11" t="s">
        <v>3641</v>
      </c>
      <c r="B379" s="11" t="s">
        <v>3642</v>
      </c>
      <c r="C379" s="11" t="s">
        <v>10205</v>
      </c>
      <c r="D379" s="21">
        <v>42963</v>
      </c>
      <c r="E379" s="21" t="s">
        <v>9697</v>
      </c>
      <c r="F379" s="21" t="s">
        <v>14659</v>
      </c>
      <c r="G379" s="11" t="s">
        <v>2</v>
      </c>
      <c r="H379" s="11" t="s">
        <v>3</v>
      </c>
      <c r="I379" s="11" t="s">
        <v>4</v>
      </c>
      <c r="J379" s="12">
        <v>5</v>
      </c>
      <c r="K379" s="12">
        <v>320240.3</v>
      </c>
      <c r="L379" s="12">
        <v>0</v>
      </c>
      <c r="M379" s="12">
        <v>0</v>
      </c>
      <c r="N379" s="12">
        <f t="shared" si="16"/>
        <v>320240.3</v>
      </c>
      <c r="O379" s="11" t="s">
        <v>5</v>
      </c>
      <c r="P379" s="13">
        <v>0</v>
      </c>
      <c r="Q379" s="11" t="s">
        <v>6</v>
      </c>
      <c r="R379" s="13">
        <v>0</v>
      </c>
      <c r="S379" s="13">
        <v>0</v>
      </c>
      <c r="T379" s="11" t="s">
        <v>7</v>
      </c>
      <c r="U379" s="11" t="s">
        <v>8</v>
      </c>
      <c r="V379" s="15">
        <v>0</v>
      </c>
      <c r="W379" s="13">
        <v>0</v>
      </c>
      <c r="X379" s="15">
        <v>0</v>
      </c>
      <c r="Y379" s="15">
        <v>0</v>
      </c>
      <c r="Z379" s="13">
        <v>0</v>
      </c>
      <c r="AA379" s="15">
        <v>0</v>
      </c>
      <c r="AB379" s="13">
        <v>0</v>
      </c>
      <c r="AC379" s="15">
        <v>0</v>
      </c>
      <c r="AD379" s="13">
        <v>0</v>
      </c>
      <c r="AE379" s="15">
        <v>0</v>
      </c>
      <c r="AF379" s="13">
        <v>0</v>
      </c>
      <c r="AG379" s="15">
        <v>0</v>
      </c>
      <c r="AH379" s="13">
        <v>0</v>
      </c>
      <c r="AI379" s="15">
        <v>0</v>
      </c>
      <c r="AJ379" s="11" t="s">
        <v>9</v>
      </c>
      <c r="AK379" s="11" t="s">
        <v>1398</v>
      </c>
      <c r="AL379" s="22">
        <f t="shared" si="15"/>
        <v>2329</v>
      </c>
      <c r="AM379" s="11" t="str">
        <f>VLOOKUP(O379,Sheet2!$D$6:$E$14,2,FALSE)</f>
        <v>Spare parts</v>
      </c>
      <c r="AN379" s="11" t="str">
        <f>VLOOKUP(F379,Sheet2!$E$10:$F$13,2,FALSE)</f>
        <v>SPM</v>
      </c>
      <c r="AO379" s="35" t="s">
        <v>14668</v>
      </c>
      <c r="AP379">
        <f>MATCH(AN379,Sheet2!$F$5:$F$18,0)</f>
        <v>6</v>
      </c>
      <c r="AQ379">
        <f>MATCH(AO379,Sheet2!$F$5:$K$5,0)</f>
        <v>6</v>
      </c>
      <c r="AR379" s="33">
        <f>INDEX(Sheet2!$F$5:$K$18,OPaL!AP379,OPaL!AQ379)</f>
        <v>0.15</v>
      </c>
      <c r="AS379" s="1">
        <f t="shared" si="17"/>
        <v>272204.255</v>
      </c>
    </row>
    <row r="380" spans="1:45" x14ac:dyDescent="0.2">
      <c r="A380" s="11" t="s">
        <v>6179</v>
      </c>
      <c r="B380" s="11" t="s">
        <v>6180</v>
      </c>
      <c r="C380" s="11" t="s">
        <v>10206</v>
      </c>
      <c r="D380" s="21">
        <v>44895</v>
      </c>
      <c r="E380" s="21" t="s">
        <v>9697</v>
      </c>
      <c r="F380" s="21" t="s">
        <v>14659</v>
      </c>
      <c r="G380" s="11" t="s">
        <v>2</v>
      </c>
      <c r="H380" s="11" t="s">
        <v>3</v>
      </c>
      <c r="I380" s="11" t="s">
        <v>4</v>
      </c>
      <c r="J380" s="12">
        <v>1</v>
      </c>
      <c r="K380" s="12">
        <v>320122.51</v>
      </c>
      <c r="L380" s="12">
        <v>0</v>
      </c>
      <c r="M380" s="12">
        <v>0</v>
      </c>
      <c r="N380" s="12">
        <f t="shared" si="16"/>
        <v>320122.51</v>
      </c>
      <c r="O380" s="11" t="s">
        <v>5</v>
      </c>
      <c r="P380" s="13">
        <v>0</v>
      </c>
      <c r="Q380" s="11" t="s">
        <v>6</v>
      </c>
      <c r="R380" s="13">
        <v>0</v>
      </c>
      <c r="S380" s="13">
        <v>0</v>
      </c>
      <c r="T380" s="11" t="s">
        <v>7</v>
      </c>
      <c r="U380" s="11" t="s">
        <v>8</v>
      </c>
      <c r="V380" s="15">
        <v>0</v>
      </c>
      <c r="W380" s="13">
        <v>0</v>
      </c>
      <c r="X380" s="15">
        <v>0</v>
      </c>
      <c r="Y380" s="15">
        <v>0</v>
      </c>
      <c r="Z380" s="13">
        <v>0</v>
      </c>
      <c r="AA380" s="15">
        <v>0</v>
      </c>
      <c r="AB380" s="13">
        <v>0</v>
      </c>
      <c r="AC380" s="15">
        <v>0</v>
      </c>
      <c r="AD380" s="13">
        <v>0</v>
      </c>
      <c r="AE380" s="15">
        <v>0</v>
      </c>
      <c r="AF380" s="13">
        <v>0</v>
      </c>
      <c r="AG380" s="15">
        <v>0</v>
      </c>
      <c r="AH380" s="13">
        <v>0</v>
      </c>
      <c r="AI380" s="15">
        <v>0</v>
      </c>
      <c r="AJ380" s="11" t="s">
        <v>9</v>
      </c>
      <c r="AK380" s="11" t="s">
        <v>13</v>
      </c>
      <c r="AL380" s="22">
        <f t="shared" si="15"/>
        <v>397</v>
      </c>
      <c r="AM380" s="11" t="str">
        <f>VLOOKUP(O380,Sheet2!$D$6:$E$14,2,FALSE)</f>
        <v>Spare parts</v>
      </c>
      <c r="AN380" s="11" t="str">
        <f>VLOOKUP(F380,Sheet2!$E$10:$F$13,2,FALSE)</f>
        <v>SPM</v>
      </c>
      <c r="AO380" s="35" t="s">
        <v>14668</v>
      </c>
      <c r="AP380">
        <f>MATCH(AN380,Sheet2!$F$5:$F$18,0)</f>
        <v>6</v>
      </c>
      <c r="AQ380">
        <f>MATCH(AO380,Sheet2!$F$5:$K$5,0)</f>
        <v>6</v>
      </c>
      <c r="AR380" s="33">
        <f>INDEX(Sheet2!$F$5:$K$18,OPaL!AP380,OPaL!AQ380)</f>
        <v>0.15</v>
      </c>
      <c r="AS380" s="1">
        <f t="shared" si="17"/>
        <v>272104.1335</v>
      </c>
    </row>
    <row r="381" spans="1:45" x14ac:dyDescent="0.2">
      <c r="A381" s="11" t="s">
        <v>2309</v>
      </c>
      <c r="B381" s="11" t="s">
        <v>2310</v>
      </c>
      <c r="C381" s="11" t="s">
        <v>10207</v>
      </c>
      <c r="D381" s="21">
        <v>43703</v>
      </c>
      <c r="E381" s="21" t="s">
        <v>9697</v>
      </c>
      <c r="F381" s="21" t="s">
        <v>14658</v>
      </c>
      <c r="G381" s="11" t="s">
        <v>2</v>
      </c>
      <c r="H381" s="11" t="s">
        <v>3</v>
      </c>
      <c r="I381" s="11" t="s">
        <v>4</v>
      </c>
      <c r="J381" s="12">
        <v>2</v>
      </c>
      <c r="K381" s="12">
        <v>319422.36</v>
      </c>
      <c r="L381" s="12">
        <v>0</v>
      </c>
      <c r="M381" s="12">
        <v>0</v>
      </c>
      <c r="N381" s="12">
        <f t="shared" si="16"/>
        <v>319422.36</v>
      </c>
      <c r="O381" s="11" t="s">
        <v>5</v>
      </c>
      <c r="P381" s="13">
        <v>0</v>
      </c>
      <c r="Q381" s="11" t="s">
        <v>6</v>
      </c>
      <c r="R381" s="13">
        <v>0</v>
      </c>
      <c r="S381" s="13">
        <v>0</v>
      </c>
      <c r="T381" s="11" t="s">
        <v>7</v>
      </c>
      <c r="U381" s="11" t="s">
        <v>8</v>
      </c>
      <c r="V381" s="15">
        <v>0</v>
      </c>
      <c r="W381" s="13">
        <v>0</v>
      </c>
      <c r="X381" s="15">
        <v>0</v>
      </c>
      <c r="Y381" s="15">
        <v>0</v>
      </c>
      <c r="Z381" s="13">
        <v>0</v>
      </c>
      <c r="AA381" s="15">
        <v>0</v>
      </c>
      <c r="AB381" s="13">
        <v>0</v>
      </c>
      <c r="AC381" s="15">
        <v>0</v>
      </c>
      <c r="AD381" s="13">
        <v>0</v>
      </c>
      <c r="AE381" s="15">
        <v>0</v>
      </c>
      <c r="AF381" s="13">
        <v>0</v>
      </c>
      <c r="AG381" s="15">
        <v>0</v>
      </c>
      <c r="AH381" s="13">
        <v>0</v>
      </c>
      <c r="AI381" s="15">
        <v>0</v>
      </c>
      <c r="AJ381" s="11" t="s">
        <v>9</v>
      </c>
      <c r="AK381" s="11" t="s">
        <v>10</v>
      </c>
      <c r="AL381" s="22">
        <f t="shared" si="15"/>
        <v>1589</v>
      </c>
      <c r="AM381" s="11" t="str">
        <f>VLOOKUP(O381,Sheet2!$D$6:$E$14,2,FALSE)</f>
        <v>Spare parts</v>
      </c>
      <c r="AN381" s="11" t="str">
        <f>VLOOKUP(F381,Sheet2!$E$10:$F$13,2,FALSE)</f>
        <v>SPE</v>
      </c>
      <c r="AO381" s="35" t="s">
        <v>14668</v>
      </c>
      <c r="AP381">
        <f>MATCH(AN381,Sheet2!$F$5:$F$18,0)</f>
        <v>7</v>
      </c>
      <c r="AQ381">
        <f>MATCH(AO381,Sheet2!$F$5:$K$5,0)</f>
        <v>6</v>
      </c>
      <c r="AR381" s="33">
        <f>INDEX(Sheet2!$F$5:$K$18,OPaL!AP381,OPaL!AQ381)</f>
        <v>0.15</v>
      </c>
      <c r="AS381" s="1">
        <f t="shared" si="17"/>
        <v>271509.00599999999</v>
      </c>
    </row>
    <row r="382" spans="1:45" x14ac:dyDescent="0.2">
      <c r="A382" s="11" t="s">
        <v>3571</v>
      </c>
      <c r="B382" s="11" t="s">
        <v>3572</v>
      </c>
      <c r="C382" s="11" t="s">
        <v>10208</v>
      </c>
      <c r="D382" s="21">
        <v>43421</v>
      </c>
      <c r="E382" s="21" t="s">
        <v>9697</v>
      </c>
      <c r="F382" s="21" t="s">
        <v>14659</v>
      </c>
      <c r="G382" s="11" t="s">
        <v>2</v>
      </c>
      <c r="H382" s="11" t="s">
        <v>16</v>
      </c>
      <c r="I382" s="11" t="s">
        <v>4</v>
      </c>
      <c r="J382" s="12">
        <v>1</v>
      </c>
      <c r="K382" s="12">
        <v>317716.31</v>
      </c>
      <c r="L382" s="12">
        <v>0</v>
      </c>
      <c r="M382" s="12">
        <v>0</v>
      </c>
      <c r="N382" s="12">
        <f t="shared" si="16"/>
        <v>317716.31</v>
      </c>
      <c r="O382" s="11" t="s">
        <v>5</v>
      </c>
      <c r="P382" s="13">
        <v>0</v>
      </c>
      <c r="Q382" s="11" t="s">
        <v>6</v>
      </c>
      <c r="R382" s="13">
        <v>0</v>
      </c>
      <c r="S382" s="13">
        <v>0</v>
      </c>
      <c r="T382" s="11" t="s">
        <v>7</v>
      </c>
      <c r="U382" s="11" t="s">
        <v>8</v>
      </c>
      <c r="V382" s="15">
        <v>0</v>
      </c>
      <c r="W382" s="13">
        <v>0</v>
      </c>
      <c r="X382" s="15">
        <v>0</v>
      </c>
      <c r="Y382" s="15">
        <v>0</v>
      </c>
      <c r="Z382" s="13">
        <v>0</v>
      </c>
      <c r="AA382" s="15">
        <v>0</v>
      </c>
      <c r="AB382" s="13">
        <v>0</v>
      </c>
      <c r="AC382" s="15">
        <v>0</v>
      </c>
      <c r="AD382" s="13">
        <v>0</v>
      </c>
      <c r="AE382" s="15">
        <v>0</v>
      </c>
      <c r="AF382" s="13">
        <v>0</v>
      </c>
      <c r="AG382" s="15">
        <v>0</v>
      </c>
      <c r="AH382" s="13">
        <v>0</v>
      </c>
      <c r="AI382" s="15">
        <v>0</v>
      </c>
      <c r="AJ382" s="11" t="s">
        <v>17</v>
      </c>
      <c r="AK382" s="11" t="s">
        <v>1398</v>
      </c>
      <c r="AL382" s="22">
        <f t="shared" si="15"/>
        <v>1871</v>
      </c>
      <c r="AM382" s="11" t="str">
        <f>VLOOKUP(O382,Sheet2!$D$6:$E$14,2,FALSE)</f>
        <v>Spare parts</v>
      </c>
      <c r="AN382" s="11" t="str">
        <f>VLOOKUP(F382,Sheet2!$E$10:$F$13,2,FALSE)</f>
        <v>SPM</v>
      </c>
      <c r="AO382" s="35" t="s">
        <v>14668</v>
      </c>
      <c r="AP382">
        <f>MATCH(AN382,Sheet2!$F$5:$F$18,0)</f>
        <v>6</v>
      </c>
      <c r="AQ382">
        <f>MATCH(AO382,Sheet2!$F$5:$K$5,0)</f>
        <v>6</v>
      </c>
      <c r="AR382" s="33">
        <f>INDEX(Sheet2!$F$5:$K$18,OPaL!AP382,OPaL!AQ382)</f>
        <v>0.15</v>
      </c>
      <c r="AS382" s="1">
        <f t="shared" si="17"/>
        <v>270058.86349999998</v>
      </c>
    </row>
    <row r="383" spans="1:45" x14ac:dyDescent="0.2">
      <c r="A383" s="11" t="s">
        <v>8253</v>
      </c>
      <c r="B383" s="11" t="s">
        <v>8254</v>
      </c>
      <c r="C383" s="11" t="s">
        <v>10209</v>
      </c>
      <c r="D383" s="21">
        <v>45291</v>
      </c>
      <c r="E383" s="21" t="s">
        <v>9695</v>
      </c>
      <c r="F383" s="21" t="s">
        <v>14656</v>
      </c>
      <c r="G383" s="11" t="s">
        <v>2</v>
      </c>
      <c r="H383" s="11" t="s">
        <v>8243</v>
      </c>
      <c r="I383" s="11" t="s">
        <v>2347</v>
      </c>
      <c r="J383" s="12">
        <v>38926</v>
      </c>
      <c r="K383" s="12">
        <v>316986.36</v>
      </c>
      <c r="L383" s="12">
        <v>0</v>
      </c>
      <c r="M383" s="12">
        <v>0</v>
      </c>
      <c r="N383" s="12">
        <f t="shared" si="16"/>
        <v>316986.36</v>
      </c>
      <c r="O383" s="11" t="s">
        <v>8227</v>
      </c>
      <c r="P383" s="13">
        <v>0</v>
      </c>
      <c r="Q383" s="11" t="s">
        <v>6</v>
      </c>
      <c r="R383" s="14">
        <v>0</v>
      </c>
      <c r="S383" s="14">
        <v>0</v>
      </c>
      <c r="T383" s="11" t="s">
        <v>7</v>
      </c>
      <c r="U383" s="11" t="s">
        <v>8</v>
      </c>
      <c r="V383" s="15">
        <v>0</v>
      </c>
      <c r="W383" s="14">
        <v>0</v>
      </c>
      <c r="X383" s="15">
        <v>0</v>
      </c>
      <c r="Y383" s="15">
        <v>0</v>
      </c>
      <c r="Z383" s="14">
        <v>0</v>
      </c>
      <c r="AA383" s="15">
        <v>0</v>
      </c>
      <c r="AB383" s="14">
        <v>0</v>
      </c>
      <c r="AC383" s="15">
        <v>0</v>
      </c>
      <c r="AD383" s="14">
        <v>0</v>
      </c>
      <c r="AE383" s="15">
        <v>0</v>
      </c>
      <c r="AF383" s="14">
        <v>0</v>
      </c>
      <c r="AG383" s="15">
        <v>0</v>
      </c>
      <c r="AH383" s="14">
        <v>0</v>
      </c>
      <c r="AI383" s="15">
        <v>0</v>
      </c>
      <c r="AJ383" s="11" t="s">
        <v>8244</v>
      </c>
      <c r="AK383" s="11" t="s">
        <v>8163</v>
      </c>
      <c r="AL383" s="22">
        <f t="shared" si="15"/>
        <v>1</v>
      </c>
      <c r="AM383" s="11" t="str">
        <f>VLOOKUP(O383,Sheet2!$D$6:$E$14,2,FALSE)</f>
        <v>Consumables</v>
      </c>
      <c r="AN383" s="11" t="str">
        <f>VLOOKUP(F383,Sheet2!$E$15:$F$18,2,FALSE)</f>
        <v>CC</v>
      </c>
      <c r="AO383" s="35" t="s">
        <v>14664</v>
      </c>
      <c r="AP383">
        <f>MATCH(AN383,Sheet2!$F$5:$F$18,0)</f>
        <v>11</v>
      </c>
      <c r="AQ383">
        <f>MATCH(AO383,Sheet2!$F$5:$K$5,0)</f>
        <v>2</v>
      </c>
      <c r="AR383" s="33">
        <f>INDEX(Sheet2!$F$5:$K$18,OPaL!AP383,OPaL!AQ383)</f>
        <v>0</v>
      </c>
      <c r="AS383" s="1">
        <f t="shared" si="17"/>
        <v>316986.36</v>
      </c>
    </row>
    <row r="384" spans="1:45" x14ac:dyDescent="0.2">
      <c r="A384" s="11" t="s">
        <v>942</v>
      </c>
      <c r="B384" s="11" t="s">
        <v>943</v>
      </c>
      <c r="C384" s="11" t="s">
        <v>10210</v>
      </c>
      <c r="D384" s="21">
        <v>43217</v>
      </c>
      <c r="E384" s="21" t="s">
        <v>9697</v>
      </c>
      <c r="F384" s="21" t="s">
        <v>14659</v>
      </c>
      <c r="G384" s="11" t="s">
        <v>2</v>
      </c>
      <c r="H384" s="11" t="s">
        <v>16</v>
      </c>
      <c r="I384" s="11" t="s">
        <v>4</v>
      </c>
      <c r="J384" s="13">
        <v>1</v>
      </c>
      <c r="K384" s="12">
        <v>316730.65000000002</v>
      </c>
      <c r="L384" s="12">
        <v>0</v>
      </c>
      <c r="M384" s="12">
        <v>0</v>
      </c>
      <c r="N384" s="12">
        <f t="shared" si="16"/>
        <v>316730.65000000002</v>
      </c>
      <c r="O384" s="11" t="s">
        <v>5</v>
      </c>
      <c r="P384" s="13">
        <v>0</v>
      </c>
      <c r="Q384" s="11" t="s">
        <v>6</v>
      </c>
      <c r="R384" s="13">
        <v>0</v>
      </c>
      <c r="S384" s="13">
        <v>0</v>
      </c>
      <c r="T384" s="11" t="s">
        <v>7</v>
      </c>
      <c r="U384" s="11" t="s">
        <v>8</v>
      </c>
      <c r="V384" s="15">
        <v>0</v>
      </c>
      <c r="W384" s="13">
        <v>0</v>
      </c>
      <c r="X384" s="15">
        <v>0</v>
      </c>
      <c r="Y384" s="15">
        <v>0</v>
      </c>
      <c r="Z384" s="13">
        <v>0</v>
      </c>
      <c r="AA384" s="15">
        <v>0</v>
      </c>
      <c r="AB384" s="13">
        <v>0</v>
      </c>
      <c r="AC384" s="15">
        <v>0</v>
      </c>
      <c r="AD384" s="13">
        <v>0</v>
      </c>
      <c r="AE384" s="15">
        <v>0</v>
      </c>
      <c r="AF384" s="13">
        <v>0</v>
      </c>
      <c r="AG384" s="15">
        <v>0</v>
      </c>
      <c r="AH384" s="13">
        <v>0</v>
      </c>
      <c r="AI384" s="15">
        <v>0</v>
      </c>
      <c r="AJ384" s="11" t="s">
        <v>17</v>
      </c>
      <c r="AK384" s="11" t="s">
        <v>13</v>
      </c>
      <c r="AL384" s="22">
        <f t="shared" si="15"/>
        <v>2075</v>
      </c>
      <c r="AM384" s="11" t="str">
        <f>VLOOKUP(O384,Sheet2!$D$6:$E$14,2,FALSE)</f>
        <v>Spare parts</v>
      </c>
      <c r="AN384" s="11" t="str">
        <f>VLOOKUP(F384,Sheet2!$E$10:$F$13,2,FALSE)</f>
        <v>SPM</v>
      </c>
      <c r="AO384" s="35" t="s">
        <v>14668</v>
      </c>
      <c r="AP384">
        <f>MATCH(AN384,Sheet2!$F$5:$F$18,0)</f>
        <v>6</v>
      </c>
      <c r="AQ384">
        <f>MATCH(AO384,Sheet2!$F$5:$K$5,0)</f>
        <v>6</v>
      </c>
      <c r="AR384" s="33">
        <f>INDEX(Sheet2!$F$5:$K$18,OPaL!AP384,OPaL!AQ384)</f>
        <v>0.15</v>
      </c>
      <c r="AS384" s="1">
        <f t="shared" si="17"/>
        <v>269221.05249999999</v>
      </c>
    </row>
    <row r="385" spans="1:45" x14ac:dyDescent="0.2">
      <c r="A385" s="11" t="s">
        <v>5731</v>
      </c>
      <c r="B385" s="11" t="s">
        <v>5732</v>
      </c>
      <c r="C385" s="11" t="s">
        <v>10211</v>
      </c>
      <c r="D385" s="21">
        <v>42550</v>
      </c>
      <c r="E385" s="21" t="s">
        <v>9718</v>
      </c>
      <c r="F385" s="21" t="s">
        <v>14658</v>
      </c>
      <c r="G385" s="11" t="s">
        <v>2</v>
      </c>
      <c r="H385" s="11" t="s">
        <v>16</v>
      </c>
      <c r="I385" s="11" t="s">
        <v>4</v>
      </c>
      <c r="J385" s="12">
        <v>6</v>
      </c>
      <c r="K385" s="12">
        <v>316722</v>
      </c>
      <c r="L385" s="12">
        <v>0</v>
      </c>
      <c r="M385" s="12">
        <v>0</v>
      </c>
      <c r="N385" s="12">
        <f t="shared" si="16"/>
        <v>316722</v>
      </c>
      <c r="O385" s="11" t="s">
        <v>5</v>
      </c>
      <c r="P385" s="13">
        <v>0</v>
      </c>
      <c r="Q385" s="11" t="s">
        <v>6</v>
      </c>
      <c r="R385" s="13">
        <v>0</v>
      </c>
      <c r="S385" s="13">
        <v>0</v>
      </c>
      <c r="T385" s="11" t="s">
        <v>7</v>
      </c>
      <c r="U385" s="11" t="s">
        <v>8</v>
      </c>
      <c r="V385" s="15">
        <v>0</v>
      </c>
      <c r="W385" s="13">
        <v>0</v>
      </c>
      <c r="X385" s="15">
        <v>0</v>
      </c>
      <c r="Y385" s="15">
        <v>0</v>
      </c>
      <c r="Z385" s="13">
        <v>0</v>
      </c>
      <c r="AA385" s="15">
        <v>0</v>
      </c>
      <c r="AB385" s="13">
        <v>0</v>
      </c>
      <c r="AC385" s="15">
        <v>0</v>
      </c>
      <c r="AD385" s="13">
        <v>0</v>
      </c>
      <c r="AE385" s="15">
        <v>0</v>
      </c>
      <c r="AF385" s="13">
        <v>0</v>
      </c>
      <c r="AG385" s="15">
        <v>0</v>
      </c>
      <c r="AH385" s="13">
        <v>0</v>
      </c>
      <c r="AI385" s="15">
        <v>0</v>
      </c>
      <c r="AJ385" s="11" t="s">
        <v>17</v>
      </c>
      <c r="AK385" s="11" t="s">
        <v>1398</v>
      </c>
      <c r="AL385" s="22">
        <f t="shared" si="15"/>
        <v>2742</v>
      </c>
      <c r="AM385" s="11" t="str">
        <f>VLOOKUP(O385,Sheet2!$D$6:$E$14,2,FALSE)</f>
        <v>Spare parts</v>
      </c>
      <c r="AN385" s="11" t="str">
        <f>VLOOKUP(F385,Sheet2!$E$10:$F$13,2,FALSE)</f>
        <v>SPE</v>
      </c>
      <c r="AO385" s="35" t="s">
        <v>14668</v>
      </c>
      <c r="AP385">
        <f>MATCH(AN385,Sheet2!$F$5:$F$18,0)</f>
        <v>7</v>
      </c>
      <c r="AQ385">
        <f>MATCH(AO385,Sheet2!$F$5:$K$5,0)</f>
        <v>6</v>
      </c>
      <c r="AR385" s="33">
        <f>INDEX(Sheet2!$F$5:$K$18,OPaL!AP385,OPaL!AQ385)</f>
        <v>0.15</v>
      </c>
      <c r="AS385" s="1">
        <f t="shared" si="17"/>
        <v>269213.7</v>
      </c>
    </row>
    <row r="386" spans="1:45" x14ac:dyDescent="0.2">
      <c r="A386" s="11" t="s">
        <v>8056</v>
      </c>
      <c r="B386" s="11" t="s">
        <v>8057</v>
      </c>
      <c r="C386" s="11" t="s">
        <v>10212</v>
      </c>
      <c r="D386" s="21">
        <v>44709</v>
      </c>
      <c r="E386" s="21" t="s">
        <v>9697</v>
      </c>
      <c r="F386" s="21" t="s">
        <v>14659</v>
      </c>
      <c r="G386" s="11" t="s">
        <v>2</v>
      </c>
      <c r="H386" s="11" t="s">
        <v>3</v>
      </c>
      <c r="I386" s="11" t="s">
        <v>4</v>
      </c>
      <c r="J386" s="12">
        <v>3</v>
      </c>
      <c r="K386" s="12">
        <v>316272.2</v>
      </c>
      <c r="L386" s="12">
        <v>0</v>
      </c>
      <c r="M386" s="12">
        <v>0</v>
      </c>
      <c r="N386" s="12">
        <f t="shared" si="16"/>
        <v>316272.2</v>
      </c>
      <c r="O386" s="11" t="s">
        <v>5</v>
      </c>
      <c r="P386" s="13">
        <v>0</v>
      </c>
      <c r="Q386" s="11" t="s">
        <v>6</v>
      </c>
      <c r="R386" s="13">
        <v>0</v>
      </c>
      <c r="S386" s="13">
        <v>0</v>
      </c>
      <c r="T386" s="11" t="s">
        <v>7</v>
      </c>
      <c r="U386" s="11" t="s">
        <v>8</v>
      </c>
      <c r="V386" s="15">
        <v>0</v>
      </c>
      <c r="W386" s="13">
        <v>0</v>
      </c>
      <c r="X386" s="15">
        <v>0</v>
      </c>
      <c r="Y386" s="15">
        <v>0</v>
      </c>
      <c r="Z386" s="13">
        <v>0</v>
      </c>
      <c r="AA386" s="15">
        <v>0</v>
      </c>
      <c r="AB386" s="13">
        <v>0</v>
      </c>
      <c r="AC386" s="15">
        <v>0</v>
      </c>
      <c r="AD386" s="13">
        <v>0</v>
      </c>
      <c r="AE386" s="15">
        <v>0</v>
      </c>
      <c r="AF386" s="13">
        <v>0</v>
      </c>
      <c r="AG386" s="15">
        <v>0</v>
      </c>
      <c r="AH386" s="13">
        <v>0</v>
      </c>
      <c r="AI386" s="15">
        <v>0</v>
      </c>
      <c r="AJ386" s="11" t="s">
        <v>9</v>
      </c>
      <c r="AK386" s="11" t="s">
        <v>1398</v>
      </c>
      <c r="AL386" s="22">
        <f t="shared" si="15"/>
        <v>583</v>
      </c>
      <c r="AM386" s="11" t="str">
        <f>VLOOKUP(O386,Sheet2!$D$6:$E$14,2,FALSE)</f>
        <v>Spare parts</v>
      </c>
      <c r="AN386" s="11" t="str">
        <f>VLOOKUP(F386,Sheet2!$E$10:$F$13,2,FALSE)</f>
        <v>SPM</v>
      </c>
      <c r="AO386" s="35" t="s">
        <v>14668</v>
      </c>
      <c r="AP386">
        <f>MATCH(AN386,Sheet2!$F$5:$F$18,0)</f>
        <v>6</v>
      </c>
      <c r="AQ386">
        <f>MATCH(AO386,Sheet2!$F$5:$K$5,0)</f>
        <v>6</v>
      </c>
      <c r="AR386" s="33">
        <f>INDEX(Sheet2!$F$5:$K$18,OPaL!AP386,OPaL!AQ386)</f>
        <v>0.15</v>
      </c>
      <c r="AS386" s="1">
        <f t="shared" si="17"/>
        <v>268831.37</v>
      </c>
    </row>
    <row r="387" spans="1:45" x14ac:dyDescent="0.2">
      <c r="A387" s="11" t="s">
        <v>2275</v>
      </c>
      <c r="B387" s="11" t="s">
        <v>2276</v>
      </c>
      <c r="C387" s="11" t="s">
        <v>10213</v>
      </c>
      <c r="D387" s="21">
        <v>43061</v>
      </c>
      <c r="E387" s="21" t="s">
        <v>9697</v>
      </c>
      <c r="F387" s="21" t="s">
        <v>14658</v>
      </c>
      <c r="G387" s="11" t="s">
        <v>2</v>
      </c>
      <c r="H387" s="11" t="s">
        <v>3</v>
      </c>
      <c r="I387" s="11" t="s">
        <v>4</v>
      </c>
      <c r="J387" s="12">
        <v>16</v>
      </c>
      <c r="K387" s="12">
        <v>316021.44</v>
      </c>
      <c r="L387" s="12">
        <v>0</v>
      </c>
      <c r="M387" s="12">
        <v>0</v>
      </c>
      <c r="N387" s="12">
        <f t="shared" si="16"/>
        <v>316021.44</v>
      </c>
      <c r="O387" s="11" t="s">
        <v>5</v>
      </c>
      <c r="P387" s="13">
        <v>0</v>
      </c>
      <c r="Q387" s="11" t="s">
        <v>6</v>
      </c>
      <c r="R387" s="13">
        <v>0</v>
      </c>
      <c r="S387" s="13">
        <v>0</v>
      </c>
      <c r="T387" s="11" t="s">
        <v>7</v>
      </c>
      <c r="U387" s="11" t="s">
        <v>8</v>
      </c>
      <c r="V387" s="15">
        <v>0</v>
      </c>
      <c r="W387" s="13">
        <v>0</v>
      </c>
      <c r="X387" s="15">
        <v>0</v>
      </c>
      <c r="Y387" s="15">
        <v>0</v>
      </c>
      <c r="Z387" s="13">
        <v>0</v>
      </c>
      <c r="AA387" s="15">
        <v>0</v>
      </c>
      <c r="AB387" s="13">
        <v>0</v>
      </c>
      <c r="AC387" s="15">
        <v>0</v>
      </c>
      <c r="AD387" s="13">
        <v>0</v>
      </c>
      <c r="AE387" s="15">
        <v>0</v>
      </c>
      <c r="AF387" s="13">
        <v>0</v>
      </c>
      <c r="AG387" s="15">
        <v>0</v>
      </c>
      <c r="AH387" s="13">
        <v>0</v>
      </c>
      <c r="AI387" s="15">
        <v>0</v>
      </c>
      <c r="AJ387" s="11" t="s">
        <v>9</v>
      </c>
      <c r="AK387" s="11" t="s">
        <v>10</v>
      </c>
      <c r="AL387" s="22">
        <f t="shared" si="15"/>
        <v>2231</v>
      </c>
      <c r="AM387" s="11" t="str">
        <f>VLOOKUP(O387,Sheet2!$D$6:$E$14,2,FALSE)</f>
        <v>Spare parts</v>
      </c>
      <c r="AN387" s="11" t="str">
        <f>VLOOKUP(F387,Sheet2!$E$10:$F$13,2,FALSE)</f>
        <v>SPE</v>
      </c>
      <c r="AO387" s="35" t="s">
        <v>14668</v>
      </c>
      <c r="AP387">
        <f>MATCH(AN387,Sheet2!$F$5:$F$18,0)</f>
        <v>7</v>
      </c>
      <c r="AQ387">
        <f>MATCH(AO387,Sheet2!$F$5:$K$5,0)</f>
        <v>6</v>
      </c>
      <c r="AR387" s="33">
        <f>INDEX(Sheet2!$F$5:$K$18,OPaL!AP387,OPaL!AQ387)</f>
        <v>0.15</v>
      </c>
      <c r="AS387" s="1">
        <f t="shared" si="17"/>
        <v>268618.22399999999</v>
      </c>
    </row>
    <row r="388" spans="1:45" x14ac:dyDescent="0.2">
      <c r="A388" s="11" t="s">
        <v>962</v>
      </c>
      <c r="B388" s="11" t="s">
        <v>963</v>
      </c>
      <c r="C388" s="11" t="s">
        <v>10214</v>
      </c>
      <c r="D388" s="21">
        <v>43118</v>
      </c>
      <c r="E388" s="21" t="s">
        <v>9697</v>
      </c>
      <c r="F388" s="21" t="s">
        <v>14659</v>
      </c>
      <c r="G388" s="11" t="s">
        <v>2</v>
      </c>
      <c r="H388" s="11" t="s">
        <v>16</v>
      </c>
      <c r="I388" s="11" t="s">
        <v>4</v>
      </c>
      <c r="J388" s="12">
        <v>2</v>
      </c>
      <c r="K388" s="12">
        <v>315578.43</v>
      </c>
      <c r="L388" s="12">
        <v>0</v>
      </c>
      <c r="M388" s="12">
        <v>0</v>
      </c>
      <c r="N388" s="12">
        <f t="shared" si="16"/>
        <v>315578.43</v>
      </c>
      <c r="O388" s="11" t="s">
        <v>5</v>
      </c>
      <c r="P388" s="13">
        <v>0</v>
      </c>
      <c r="Q388" s="11" t="s">
        <v>6</v>
      </c>
      <c r="R388" s="13">
        <v>0</v>
      </c>
      <c r="S388" s="13">
        <v>0</v>
      </c>
      <c r="T388" s="11" t="s">
        <v>7</v>
      </c>
      <c r="U388" s="11" t="s">
        <v>8</v>
      </c>
      <c r="V388" s="15">
        <v>0</v>
      </c>
      <c r="W388" s="13">
        <v>0</v>
      </c>
      <c r="X388" s="15">
        <v>0</v>
      </c>
      <c r="Y388" s="15">
        <v>0</v>
      </c>
      <c r="Z388" s="13">
        <v>0</v>
      </c>
      <c r="AA388" s="15">
        <v>0</v>
      </c>
      <c r="AB388" s="13">
        <v>0</v>
      </c>
      <c r="AC388" s="15">
        <v>0</v>
      </c>
      <c r="AD388" s="13">
        <v>0</v>
      </c>
      <c r="AE388" s="15">
        <v>0</v>
      </c>
      <c r="AF388" s="13">
        <v>0</v>
      </c>
      <c r="AG388" s="15">
        <v>0</v>
      </c>
      <c r="AH388" s="13">
        <v>0</v>
      </c>
      <c r="AI388" s="15">
        <v>0</v>
      </c>
      <c r="AJ388" s="11" t="s">
        <v>17</v>
      </c>
      <c r="AK388" s="11" t="s">
        <v>13</v>
      </c>
      <c r="AL388" s="22">
        <f t="shared" ref="AL388:AL451" si="18">$D$2-D388</f>
        <v>2174</v>
      </c>
      <c r="AM388" s="11" t="str">
        <f>VLOOKUP(O388,Sheet2!$D$6:$E$14,2,FALSE)</f>
        <v>Spare parts</v>
      </c>
      <c r="AN388" s="11" t="str">
        <f>VLOOKUP(F388,Sheet2!$E$10:$F$13,2,FALSE)</f>
        <v>SPM</v>
      </c>
      <c r="AO388" s="35" t="s">
        <v>14668</v>
      </c>
      <c r="AP388">
        <f>MATCH(AN388,Sheet2!$F$5:$F$18,0)</f>
        <v>6</v>
      </c>
      <c r="AQ388">
        <f>MATCH(AO388,Sheet2!$F$5:$K$5,0)</f>
        <v>6</v>
      </c>
      <c r="AR388" s="33">
        <f>INDEX(Sheet2!$F$5:$K$18,OPaL!AP388,OPaL!AQ388)</f>
        <v>0.15</v>
      </c>
      <c r="AS388" s="1">
        <f t="shared" si="17"/>
        <v>268241.6655</v>
      </c>
    </row>
    <row r="389" spans="1:45" x14ac:dyDescent="0.2">
      <c r="A389" s="11" t="s">
        <v>5543</v>
      </c>
      <c r="B389" s="11" t="s">
        <v>5544</v>
      </c>
      <c r="C389" s="11" t="s">
        <v>10094</v>
      </c>
      <c r="D389" s="21">
        <v>43454</v>
      </c>
      <c r="E389" s="21" t="s">
        <v>9697</v>
      </c>
      <c r="F389" s="21" t="s">
        <v>14659</v>
      </c>
      <c r="G389" s="11" t="s">
        <v>2</v>
      </c>
      <c r="H389" s="11" t="s">
        <v>16</v>
      </c>
      <c r="I389" s="11" t="s">
        <v>4</v>
      </c>
      <c r="J389" s="12">
        <v>12</v>
      </c>
      <c r="K389" s="12">
        <v>313748.40999999997</v>
      </c>
      <c r="L389" s="12">
        <v>0</v>
      </c>
      <c r="M389" s="12">
        <v>0</v>
      </c>
      <c r="N389" s="12">
        <f t="shared" ref="N389:N452" si="19">M389+K389</f>
        <v>313748.40999999997</v>
      </c>
      <c r="O389" s="11" t="s">
        <v>5</v>
      </c>
      <c r="P389" s="13">
        <v>0</v>
      </c>
      <c r="Q389" s="11" t="s">
        <v>6</v>
      </c>
      <c r="R389" s="13">
        <v>0</v>
      </c>
      <c r="S389" s="13">
        <v>0</v>
      </c>
      <c r="T389" s="11" t="s">
        <v>7</v>
      </c>
      <c r="U389" s="11" t="s">
        <v>8</v>
      </c>
      <c r="V389" s="15">
        <v>0</v>
      </c>
      <c r="W389" s="13">
        <v>0</v>
      </c>
      <c r="X389" s="15">
        <v>0</v>
      </c>
      <c r="Y389" s="15">
        <v>0</v>
      </c>
      <c r="Z389" s="13">
        <v>0</v>
      </c>
      <c r="AA389" s="15">
        <v>0</v>
      </c>
      <c r="AB389" s="13">
        <v>0</v>
      </c>
      <c r="AC389" s="15">
        <v>0</v>
      </c>
      <c r="AD389" s="13">
        <v>0</v>
      </c>
      <c r="AE389" s="15">
        <v>0</v>
      </c>
      <c r="AF389" s="13">
        <v>0</v>
      </c>
      <c r="AG389" s="15">
        <v>0</v>
      </c>
      <c r="AH389" s="13">
        <v>0</v>
      </c>
      <c r="AI389" s="15">
        <v>0</v>
      </c>
      <c r="AJ389" s="11" t="s">
        <v>17</v>
      </c>
      <c r="AK389" s="11" t="s">
        <v>13</v>
      </c>
      <c r="AL389" s="22">
        <f t="shared" si="18"/>
        <v>1838</v>
      </c>
      <c r="AM389" s="11" t="str">
        <f>VLOOKUP(O389,Sheet2!$D$6:$E$14,2,FALSE)</f>
        <v>Spare parts</v>
      </c>
      <c r="AN389" s="11" t="str">
        <f>VLOOKUP(F389,Sheet2!$E$10:$F$13,2,FALSE)</f>
        <v>SPM</v>
      </c>
      <c r="AO389" s="35" t="s">
        <v>14668</v>
      </c>
      <c r="AP389">
        <f>MATCH(AN389,Sheet2!$F$5:$F$18,0)</f>
        <v>6</v>
      </c>
      <c r="AQ389">
        <f>MATCH(AO389,Sheet2!$F$5:$K$5,0)</f>
        <v>6</v>
      </c>
      <c r="AR389" s="33">
        <f>INDEX(Sheet2!$F$5:$K$18,OPaL!AP389,OPaL!AQ389)</f>
        <v>0.15</v>
      </c>
      <c r="AS389" s="1">
        <f t="shared" ref="AS389:AS452" si="20">N389*(1-AR389)</f>
        <v>266686.14849999995</v>
      </c>
    </row>
    <row r="390" spans="1:45" x14ac:dyDescent="0.2">
      <c r="A390" s="11" t="s">
        <v>3601</v>
      </c>
      <c r="B390" s="11" t="s">
        <v>3602</v>
      </c>
      <c r="C390" s="11" t="s">
        <v>10032</v>
      </c>
      <c r="D390" s="21">
        <v>43189</v>
      </c>
      <c r="E390" s="21" t="s">
        <v>9697</v>
      </c>
      <c r="F390" s="21" t="s">
        <v>14659</v>
      </c>
      <c r="G390" s="11" t="s">
        <v>2</v>
      </c>
      <c r="H390" s="11" t="s">
        <v>16</v>
      </c>
      <c r="I390" s="11" t="s">
        <v>351</v>
      </c>
      <c r="J390" s="12">
        <v>1</v>
      </c>
      <c r="K390" s="12">
        <v>313291.73</v>
      </c>
      <c r="L390" s="12">
        <v>0</v>
      </c>
      <c r="M390" s="12">
        <v>0</v>
      </c>
      <c r="N390" s="12">
        <f t="shared" si="19"/>
        <v>313291.73</v>
      </c>
      <c r="O390" s="11" t="s">
        <v>5</v>
      </c>
      <c r="P390" s="13">
        <v>0</v>
      </c>
      <c r="Q390" s="11" t="s">
        <v>6</v>
      </c>
      <c r="R390" s="13">
        <v>0</v>
      </c>
      <c r="S390" s="13">
        <v>0</v>
      </c>
      <c r="T390" s="11" t="s">
        <v>7</v>
      </c>
      <c r="U390" s="11" t="s">
        <v>8</v>
      </c>
      <c r="V390" s="15">
        <v>0</v>
      </c>
      <c r="W390" s="13">
        <v>0</v>
      </c>
      <c r="X390" s="15">
        <v>0</v>
      </c>
      <c r="Y390" s="15">
        <v>0</v>
      </c>
      <c r="Z390" s="13">
        <v>0</v>
      </c>
      <c r="AA390" s="15">
        <v>0</v>
      </c>
      <c r="AB390" s="13">
        <v>0</v>
      </c>
      <c r="AC390" s="15">
        <v>0</v>
      </c>
      <c r="AD390" s="13">
        <v>0</v>
      </c>
      <c r="AE390" s="15">
        <v>0</v>
      </c>
      <c r="AF390" s="13">
        <v>0</v>
      </c>
      <c r="AG390" s="15">
        <v>0</v>
      </c>
      <c r="AH390" s="13">
        <v>0</v>
      </c>
      <c r="AI390" s="15">
        <v>0</v>
      </c>
      <c r="AJ390" s="11" t="s">
        <v>17</v>
      </c>
      <c r="AK390" s="11" t="s">
        <v>1398</v>
      </c>
      <c r="AL390" s="22">
        <f t="shared" si="18"/>
        <v>2103</v>
      </c>
      <c r="AM390" s="11" t="str">
        <f>VLOOKUP(O390,Sheet2!$D$6:$E$14,2,FALSE)</f>
        <v>Spare parts</v>
      </c>
      <c r="AN390" s="11" t="str">
        <f>VLOOKUP(F390,Sheet2!$E$10:$F$13,2,FALSE)</f>
        <v>SPM</v>
      </c>
      <c r="AO390" s="35" t="s">
        <v>14668</v>
      </c>
      <c r="AP390">
        <f>MATCH(AN390,Sheet2!$F$5:$F$18,0)</f>
        <v>6</v>
      </c>
      <c r="AQ390">
        <f>MATCH(AO390,Sheet2!$F$5:$K$5,0)</f>
        <v>6</v>
      </c>
      <c r="AR390" s="33">
        <f>INDEX(Sheet2!$F$5:$K$18,OPaL!AP390,OPaL!AQ390)</f>
        <v>0.15</v>
      </c>
      <c r="AS390" s="1">
        <f t="shared" si="20"/>
        <v>266297.9705</v>
      </c>
    </row>
    <row r="391" spans="1:45" x14ac:dyDescent="0.2">
      <c r="A391" s="11" t="s">
        <v>5537</v>
      </c>
      <c r="B391" s="11" t="s">
        <v>5538</v>
      </c>
      <c r="C391" s="11" t="s">
        <v>10096</v>
      </c>
      <c r="D391" s="21">
        <v>43454</v>
      </c>
      <c r="E391" s="21" t="s">
        <v>9697</v>
      </c>
      <c r="F391" s="21" t="s">
        <v>14659</v>
      </c>
      <c r="G391" s="11" t="s">
        <v>2</v>
      </c>
      <c r="H391" s="11" t="s">
        <v>16</v>
      </c>
      <c r="I391" s="11" t="s">
        <v>4</v>
      </c>
      <c r="J391" s="12">
        <v>12</v>
      </c>
      <c r="K391" s="12">
        <v>313082.45</v>
      </c>
      <c r="L391" s="12">
        <v>0</v>
      </c>
      <c r="M391" s="12">
        <v>0</v>
      </c>
      <c r="N391" s="12">
        <f t="shared" si="19"/>
        <v>313082.45</v>
      </c>
      <c r="O391" s="11" t="s">
        <v>5</v>
      </c>
      <c r="P391" s="13">
        <v>0</v>
      </c>
      <c r="Q391" s="11" t="s">
        <v>6</v>
      </c>
      <c r="R391" s="13">
        <v>0</v>
      </c>
      <c r="S391" s="13">
        <v>0</v>
      </c>
      <c r="T391" s="11" t="s">
        <v>7</v>
      </c>
      <c r="U391" s="11" t="s">
        <v>8</v>
      </c>
      <c r="V391" s="15">
        <v>0</v>
      </c>
      <c r="W391" s="13">
        <v>0</v>
      </c>
      <c r="X391" s="15">
        <v>0</v>
      </c>
      <c r="Y391" s="15">
        <v>0</v>
      </c>
      <c r="Z391" s="13">
        <v>0</v>
      </c>
      <c r="AA391" s="15">
        <v>0</v>
      </c>
      <c r="AB391" s="13">
        <v>0</v>
      </c>
      <c r="AC391" s="15">
        <v>0</v>
      </c>
      <c r="AD391" s="13">
        <v>0</v>
      </c>
      <c r="AE391" s="15">
        <v>0</v>
      </c>
      <c r="AF391" s="13">
        <v>0</v>
      </c>
      <c r="AG391" s="15">
        <v>0</v>
      </c>
      <c r="AH391" s="13">
        <v>0</v>
      </c>
      <c r="AI391" s="15">
        <v>0</v>
      </c>
      <c r="AJ391" s="11" t="s">
        <v>17</v>
      </c>
      <c r="AK391" s="11" t="s">
        <v>13</v>
      </c>
      <c r="AL391" s="22">
        <f t="shared" si="18"/>
        <v>1838</v>
      </c>
      <c r="AM391" s="11" t="str">
        <f>VLOOKUP(O391,Sheet2!$D$6:$E$14,2,FALSE)</f>
        <v>Spare parts</v>
      </c>
      <c r="AN391" s="11" t="str">
        <f>VLOOKUP(F391,Sheet2!$E$10:$F$13,2,FALSE)</f>
        <v>SPM</v>
      </c>
      <c r="AO391" s="35" t="s">
        <v>14668</v>
      </c>
      <c r="AP391">
        <f>MATCH(AN391,Sheet2!$F$5:$F$18,0)</f>
        <v>6</v>
      </c>
      <c r="AQ391">
        <f>MATCH(AO391,Sheet2!$F$5:$K$5,0)</f>
        <v>6</v>
      </c>
      <c r="AR391" s="33">
        <f>INDEX(Sheet2!$F$5:$K$18,OPaL!AP391,OPaL!AQ391)</f>
        <v>0.15</v>
      </c>
      <c r="AS391" s="1">
        <f t="shared" si="20"/>
        <v>266120.08250000002</v>
      </c>
    </row>
    <row r="392" spans="1:45" x14ac:dyDescent="0.2">
      <c r="A392" s="11" t="s">
        <v>1126</v>
      </c>
      <c r="B392" s="11" t="s">
        <v>1127</v>
      </c>
      <c r="C392" s="11" t="s">
        <v>10215</v>
      </c>
      <c r="D392" s="21">
        <v>42973</v>
      </c>
      <c r="E392" s="21" t="s">
        <v>9697</v>
      </c>
      <c r="F392" s="21" t="s">
        <v>14659</v>
      </c>
      <c r="G392" s="11" t="s">
        <v>2</v>
      </c>
      <c r="H392" s="11" t="s">
        <v>350</v>
      </c>
      <c r="I392" s="11" t="s">
        <v>4</v>
      </c>
      <c r="J392" s="12">
        <v>12</v>
      </c>
      <c r="K392" s="12">
        <v>312895.67</v>
      </c>
      <c r="L392" s="12">
        <v>0</v>
      </c>
      <c r="M392" s="12">
        <v>0</v>
      </c>
      <c r="N392" s="12">
        <f t="shared" si="19"/>
        <v>312895.67</v>
      </c>
      <c r="O392" s="11" t="s">
        <v>5</v>
      </c>
      <c r="P392" s="13">
        <v>0</v>
      </c>
      <c r="Q392" s="11" t="s">
        <v>6</v>
      </c>
      <c r="R392" s="13">
        <v>0</v>
      </c>
      <c r="S392" s="13">
        <v>0</v>
      </c>
      <c r="T392" s="11" t="s">
        <v>7</v>
      </c>
      <c r="U392" s="11" t="s">
        <v>8</v>
      </c>
      <c r="V392" s="15">
        <v>0</v>
      </c>
      <c r="W392" s="13">
        <v>0</v>
      </c>
      <c r="X392" s="15">
        <v>0</v>
      </c>
      <c r="Y392" s="15">
        <v>0</v>
      </c>
      <c r="Z392" s="13">
        <v>0</v>
      </c>
      <c r="AA392" s="15">
        <v>0</v>
      </c>
      <c r="AB392" s="13">
        <v>0</v>
      </c>
      <c r="AC392" s="15">
        <v>0</v>
      </c>
      <c r="AD392" s="13">
        <v>0</v>
      </c>
      <c r="AE392" s="15">
        <v>0</v>
      </c>
      <c r="AF392" s="13">
        <v>0</v>
      </c>
      <c r="AG392" s="15">
        <v>0</v>
      </c>
      <c r="AH392" s="13">
        <v>0</v>
      </c>
      <c r="AI392" s="15">
        <v>0</v>
      </c>
      <c r="AJ392" s="11" t="s">
        <v>352</v>
      </c>
      <c r="AK392" s="11" t="s">
        <v>13</v>
      </c>
      <c r="AL392" s="22">
        <f t="shared" si="18"/>
        <v>2319</v>
      </c>
      <c r="AM392" s="11" t="str">
        <f>VLOOKUP(O392,Sheet2!$D$6:$E$14,2,FALSE)</f>
        <v>Spare parts</v>
      </c>
      <c r="AN392" s="11" t="str">
        <f>VLOOKUP(F392,Sheet2!$E$10:$F$13,2,FALSE)</f>
        <v>SPM</v>
      </c>
      <c r="AO392" s="35" t="s">
        <v>14668</v>
      </c>
      <c r="AP392">
        <f>MATCH(AN392,Sheet2!$F$5:$F$18,0)</f>
        <v>6</v>
      </c>
      <c r="AQ392">
        <f>MATCH(AO392,Sheet2!$F$5:$K$5,0)</f>
        <v>6</v>
      </c>
      <c r="AR392" s="33">
        <f>INDEX(Sheet2!$F$5:$K$18,OPaL!AP392,OPaL!AQ392)</f>
        <v>0.15</v>
      </c>
      <c r="AS392" s="1">
        <f t="shared" si="20"/>
        <v>265961.31949999998</v>
      </c>
    </row>
    <row r="393" spans="1:45" x14ac:dyDescent="0.2">
      <c r="A393" s="11" t="s">
        <v>5539</v>
      </c>
      <c r="B393" s="11" t="s">
        <v>5540</v>
      </c>
      <c r="C393" s="11" t="s">
        <v>10098</v>
      </c>
      <c r="D393" s="21">
        <v>43454</v>
      </c>
      <c r="E393" s="21" t="s">
        <v>9697</v>
      </c>
      <c r="F393" s="21" t="s">
        <v>14659</v>
      </c>
      <c r="G393" s="11" t="s">
        <v>2</v>
      </c>
      <c r="H393" s="11" t="s">
        <v>16</v>
      </c>
      <c r="I393" s="11" t="s">
        <v>4</v>
      </c>
      <c r="J393" s="12">
        <v>12</v>
      </c>
      <c r="K393" s="12">
        <v>312757.63</v>
      </c>
      <c r="L393" s="12">
        <v>0</v>
      </c>
      <c r="M393" s="12">
        <v>0</v>
      </c>
      <c r="N393" s="12">
        <f t="shared" si="19"/>
        <v>312757.63</v>
      </c>
      <c r="O393" s="11" t="s">
        <v>5</v>
      </c>
      <c r="P393" s="13">
        <v>0</v>
      </c>
      <c r="Q393" s="11" t="s">
        <v>6</v>
      </c>
      <c r="R393" s="13">
        <v>0</v>
      </c>
      <c r="S393" s="13">
        <v>0</v>
      </c>
      <c r="T393" s="11" t="s">
        <v>7</v>
      </c>
      <c r="U393" s="11" t="s">
        <v>8</v>
      </c>
      <c r="V393" s="15">
        <v>0</v>
      </c>
      <c r="W393" s="13">
        <v>0</v>
      </c>
      <c r="X393" s="15">
        <v>0</v>
      </c>
      <c r="Y393" s="15">
        <v>0</v>
      </c>
      <c r="Z393" s="13">
        <v>0</v>
      </c>
      <c r="AA393" s="15">
        <v>0</v>
      </c>
      <c r="AB393" s="13">
        <v>0</v>
      </c>
      <c r="AC393" s="15">
        <v>0</v>
      </c>
      <c r="AD393" s="13">
        <v>0</v>
      </c>
      <c r="AE393" s="15">
        <v>0</v>
      </c>
      <c r="AF393" s="13">
        <v>0</v>
      </c>
      <c r="AG393" s="15">
        <v>0</v>
      </c>
      <c r="AH393" s="13">
        <v>0</v>
      </c>
      <c r="AI393" s="15">
        <v>0</v>
      </c>
      <c r="AJ393" s="11" t="s">
        <v>17</v>
      </c>
      <c r="AK393" s="11" t="s">
        <v>13</v>
      </c>
      <c r="AL393" s="22">
        <f t="shared" si="18"/>
        <v>1838</v>
      </c>
      <c r="AM393" s="11" t="str">
        <f>VLOOKUP(O393,Sheet2!$D$6:$E$14,2,FALSE)</f>
        <v>Spare parts</v>
      </c>
      <c r="AN393" s="11" t="str">
        <f>VLOOKUP(F393,Sheet2!$E$10:$F$13,2,FALSE)</f>
        <v>SPM</v>
      </c>
      <c r="AO393" s="35" t="s">
        <v>14668</v>
      </c>
      <c r="AP393">
        <f>MATCH(AN393,Sheet2!$F$5:$F$18,0)</f>
        <v>6</v>
      </c>
      <c r="AQ393">
        <f>MATCH(AO393,Sheet2!$F$5:$K$5,0)</f>
        <v>6</v>
      </c>
      <c r="AR393" s="33">
        <f>INDEX(Sheet2!$F$5:$K$18,OPaL!AP393,OPaL!AQ393)</f>
        <v>0.15</v>
      </c>
      <c r="AS393" s="1">
        <f t="shared" si="20"/>
        <v>265843.98550000001</v>
      </c>
    </row>
    <row r="394" spans="1:45" x14ac:dyDescent="0.2">
      <c r="A394" s="11" t="s">
        <v>5693</v>
      </c>
      <c r="B394" s="11" t="s">
        <v>5694</v>
      </c>
      <c r="C394" s="11" t="s">
        <v>10216</v>
      </c>
      <c r="D394" s="21">
        <v>45159</v>
      </c>
      <c r="E394" s="21" t="s">
        <v>9703</v>
      </c>
      <c r="F394" s="21" t="s">
        <v>14658</v>
      </c>
      <c r="G394" s="11" t="s">
        <v>2</v>
      </c>
      <c r="H394" s="11" t="s">
        <v>16</v>
      </c>
      <c r="I394" s="11" t="s">
        <v>4</v>
      </c>
      <c r="J394" s="12">
        <v>5</v>
      </c>
      <c r="K394" s="12">
        <v>312285.36</v>
      </c>
      <c r="L394" s="12">
        <v>0</v>
      </c>
      <c r="M394" s="12">
        <v>0</v>
      </c>
      <c r="N394" s="12">
        <f t="shared" si="19"/>
        <v>312285.36</v>
      </c>
      <c r="O394" s="11" t="s">
        <v>5</v>
      </c>
      <c r="P394" s="13">
        <v>0</v>
      </c>
      <c r="Q394" s="11" t="s">
        <v>6</v>
      </c>
      <c r="R394" s="13">
        <v>0</v>
      </c>
      <c r="S394" s="13">
        <v>0</v>
      </c>
      <c r="T394" s="11" t="s">
        <v>7</v>
      </c>
      <c r="U394" s="11" t="s">
        <v>8</v>
      </c>
      <c r="V394" s="15">
        <v>0</v>
      </c>
      <c r="W394" s="13">
        <v>0</v>
      </c>
      <c r="X394" s="15">
        <v>0</v>
      </c>
      <c r="Y394" s="15">
        <v>0</v>
      </c>
      <c r="Z394" s="13">
        <v>0</v>
      </c>
      <c r="AA394" s="15">
        <v>0</v>
      </c>
      <c r="AB394" s="13">
        <v>0</v>
      </c>
      <c r="AC394" s="15">
        <v>0</v>
      </c>
      <c r="AD394" s="13">
        <v>0</v>
      </c>
      <c r="AE394" s="15">
        <v>0</v>
      </c>
      <c r="AF394" s="13">
        <v>0</v>
      </c>
      <c r="AG394" s="15">
        <v>0</v>
      </c>
      <c r="AH394" s="13">
        <v>0</v>
      </c>
      <c r="AI394" s="15">
        <v>0</v>
      </c>
      <c r="AJ394" s="11" t="s">
        <v>17</v>
      </c>
      <c r="AK394" s="11" t="s">
        <v>1398</v>
      </c>
      <c r="AL394" s="22">
        <f t="shared" si="18"/>
        <v>133</v>
      </c>
      <c r="AM394" s="11" t="str">
        <f>VLOOKUP(O394,Sheet2!$D$6:$E$14,2,FALSE)</f>
        <v>Spare parts</v>
      </c>
      <c r="AN394" s="11" t="str">
        <f>VLOOKUP(F394,Sheet2!$E$10:$F$13,2,FALSE)</f>
        <v>SPE</v>
      </c>
      <c r="AO394" s="35" t="s">
        <v>14665</v>
      </c>
      <c r="AP394">
        <f>MATCH(AN394,Sheet2!$F$5:$F$18,0)</f>
        <v>7</v>
      </c>
      <c r="AQ394">
        <f>MATCH(AO394,Sheet2!$F$5:$K$5,0)</f>
        <v>3</v>
      </c>
      <c r="AR394" s="33">
        <f>INDEX(Sheet2!$F$5:$K$18,OPaL!AP394,OPaL!AQ394)</f>
        <v>0.05</v>
      </c>
      <c r="AS394" s="1">
        <f t="shared" si="20"/>
        <v>296671.09199999995</v>
      </c>
    </row>
    <row r="395" spans="1:45" x14ac:dyDescent="0.2">
      <c r="A395" s="11" t="s">
        <v>1180</v>
      </c>
      <c r="B395" s="11" t="s">
        <v>1181</v>
      </c>
      <c r="C395" s="11" t="s">
        <v>10217</v>
      </c>
      <c r="D395" s="21">
        <v>42788</v>
      </c>
      <c r="E395" s="21" t="s">
        <v>9697</v>
      </c>
      <c r="F395" s="21" t="s">
        <v>14659</v>
      </c>
      <c r="G395" s="11" t="s">
        <v>2</v>
      </c>
      <c r="H395" s="11" t="s">
        <v>16</v>
      </c>
      <c r="I395" s="11" t="s">
        <v>4</v>
      </c>
      <c r="J395" s="13">
        <v>2</v>
      </c>
      <c r="K395" s="12">
        <v>311123.19</v>
      </c>
      <c r="L395" s="12">
        <v>0</v>
      </c>
      <c r="M395" s="12">
        <v>0</v>
      </c>
      <c r="N395" s="12">
        <f t="shared" si="19"/>
        <v>311123.19</v>
      </c>
      <c r="O395" s="11" t="s">
        <v>5</v>
      </c>
      <c r="P395" s="13">
        <v>0</v>
      </c>
      <c r="Q395" s="11" t="s">
        <v>6</v>
      </c>
      <c r="R395" s="13">
        <v>0</v>
      </c>
      <c r="S395" s="13">
        <v>0</v>
      </c>
      <c r="T395" s="11" t="s">
        <v>7</v>
      </c>
      <c r="U395" s="11" t="s">
        <v>8</v>
      </c>
      <c r="V395" s="15">
        <v>0</v>
      </c>
      <c r="W395" s="13">
        <v>0</v>
      </c>
      <c r="X395" s="15">
        <v>0</v>
      </c>
      <c r="Y395" s="15">
        <v>0</v>
      </c>
      <c r="Z395" s="13">
        <v>0</v>
      </c>
      <c r="AA395" s="15">
        <v>0</v>
      </c>
      <c r="AB395" s="13">
        <v>0</v>
      </c>
      <c r="AC395" s="15">
        <v>0</v>
      </c>
      <c r="AD395" s="13">
        <v>0</v>
      </c>
      <c r="AE395" s="15">
        <v>0</v>
      </c>
      <c r="AF395" s="13">
        <v>0</v>
      </c>
      <c r="AG395" s="15">
        <v>0</v>
      </c>
      <c r="AH395" s="13">
        <v>0</v>
      </c>
      <c r="AI395" s="15">
        <v>0</v>
      </c>
      <c r="AJ395" s="11" t="s">
        <v>17</v>
      </c>
      <c r="AK395" s="11" t="s">
        <v>13</v>
      </c>
      <c r="AL395" s="22">
        <f t="shared" si="18"/>
        <v>2504</v>
      </c>
      <c r="AM395" s="11" t="str">
        <f>VLOOKUP(O395,Sheet2!$D$6:$E$14,2,FALSE)</f>
        <v>Spare parts</v>
      </c>
      <c r="AN395" s="11" t="str">
        <f>VLOOKUP(F395,Sheet2!$E$10:$F$13,2,FALSE)</f>
        <v>SPM</v>
      </c>
      <c r="AO395" s="35" t="s">
        <v>14668</v>
      </c>
      <c r="AP395">
        <f>MATCH(AN395,Sheet2!$F$5:$F$18,0)</f>
        <v>6</v>
      </c>
      <c r="AQ395">
        <f>MATCH(AO395,Sheet2!$F$5:$K$5,0)</f>
        <v>6</v>
      </c>
      <c r="AR395" s="33">
        <f>INDEX(Sheet2!$F$5:$K$18,OPaL!AP395,OPaL!AQ395)</f>
        <v>0.15</v>
      </c>
      <c r="AS395" s="1">
        <f t="shared" si="20"/>
        <v>264454.71149999998</v>
      </c>
    </row>
    <row r="396" spans="1:45" x14ac:dyDescent="0.2">
      <c r="A396" s="11" t="s">
        <v>1184</v>
      </c>
      <c r="B396" s="11" t="s">
        <v>1185</v>
      </c>
      <c r="C396" s="11" t="s">
        <v>10218</v>
      </c>
      <c r="D396" s="21">
        <v>42788</v>
      </c>
      <c r="E396" s="21" t="s">
        <v>9697</v>
      </c>
      <c r="F396" s="21" t="s">
        <v>14659</v>
      </c>
      <c r="G396" s="11" t="s">
        <v>2</v>
      </c>
      <c r="H396" s="11" t="s">
        <v>16</v>
      </c>
      <c r="I396" s="11" t="s">
        <v>4</v>
      </c>
      <c r="J396" s="13">
        <v>2</v>
      </c>
      <c r="K396" s="12">
        <v>311123.19</v>
      </c>
      <c r="L396" s="12">
        <v>0</v>
      </c>
      <c r="M396" s="12">
        <v>0</v>
      </c>
      <c r="N396" s="12">
        <f t="shared" si="19"/>
        <v>311123.19</v>
      </c>
      <c r="O396" s="11" t="s">
        <v>5</v>
      </c>
      <c r="P396" s="13">
        <v>0</v>
      </c>
      <c r="Q396" s="11" t="s">
        <v>6</v>
      </c>
      <c r="R396" s="13">
        <v>0</v>
      </c>
      <c r="S396" s="13">
        <v>0</v>
      </c>
      <c r="T396" s="11" t="s">
        <v>7</v>
      </c>
      <c r="U396" s="11" t="s">
        <v>8</v>
      </c>
      <c r="V396" s="15">
        <v>0</v>
      </c>
      <c r="W396" s="13">
        <v>0</v>
      </c>
      <c r="X396" s="15">
        <v>0</v>
      </c>
      <c r="Y396" s="15">
        <v>0</v>
      </c>
      <c r="Z396" s="13">
        <v>0</v>
      </c>
      <c r="AA396" s="15">
        <v>0</v>
      </c>
      <c r="AB396" s="13">
        <v>0</v>
      </c>
      <c r="AC396" s="15">
        <v>0</v>
      </c>
      <c r="AD396" s="13">
        <v>0</v>
      </c>
      <c r="AE396" s="15">
        <v>0</v>
      </c>
      <c r="AF396" s="13">
        <v>0</v>
      </c>
      <c r="AG396" s="15">
        <v>0</v>
      </c>
      <c r="AH396" s="13">
        <v>0</v>
      </c>
      <c r="AI396" s="15">
        <v>0</v>
      </c>
      <c r="AJ396" s="11" t="s">
        <v>17</v>
      </c>
      <c r="AK396" s="11" t="s">
        <v>13</v>
      </c>
      <c r="AL396" s="22">
        <f t="shared" si="18"/>
        <v>2504</v>
      </c>
      <c r="AM396" s="11" t="str">
        <f>VLOOKUP(O396,Sheet2!$D$6:$E$14,2,FALSE)</f>
        <v>Spare parts</v>
      </c>
      <c r="AN396" s="11" t="str">
        <f>VLOOKUP(F396,Sheet2!$E$10:$F$13,2,FALSE)</f>
        <v>SPM</v>
      </c>
      <c r="AO396" s="35" t="s">
        <v>14668</v>
      </c>
      <c r="AP396">
        <f>MATCH(AN396,Sheet2!$F$5:$F$18,0)</f>
        <v>6</v>
      </c>
      <c r="AQ396">
        <f>MATCH(AO396,Sheet2!$F$5:$K$5,0)</f>
        <v>6</v>
      </c>
      <c r="AR396" s="33">
        <f>INDEX(Sheet2!$F$5:$K$18,OPaL!AP396,OPaL!AQ396)</f>
        <v>0.15</v>
      </c>
      <c r="AS396" s="1">
        <f t="shared" si="20"/>
        <v>264454.71149999998</v>
      </c>
    </row>
    <row r="397" spans="1:45" x14ac:dyDescent="0.2">
      <c r="A397" s="11" t="s">
        <v>2020</v>
      </c>
      <c r="B397" s="11" t="s">
        <v>2021</v>
      </c>
      <c r="C397" s="11" t="s">
        <v>10219</v>
      </c>
      <c r="D397" s="21">
        <v>44923</v>
      </c>
      <c r="E397" s="21" t="s">
        <v>9697</v>
      </c>
      <c r="F397" s="21" t="s">
        <v>14659</v>
      </c>
      <c r="G397" s="11" t="s">
        <v>2</v>
      </c>
      <c r="H397" s="11" t="s">
        <v>3</v>
      </c>
      <c r="I397" s="11" t="s">
        <v>351</v>
      </c>
      <c r="J397" s="12">
        <v>1</v>
      </c>
      <c r="K397" s="12">
        <v>310371.01</v>
      </c>
      <c r="L397" s="12">
        <v>0</v>
      </c>
      <c r="M397" s="12">
        <v>0</v>
      </c>
      <c r="N397" s="12">
        <f t="shared" si="19"/>
        <v>310371.01</v>
      </c>
      <c r="O397" s="11" t="s">
        <v>5</v>
      </c>
      <c r="P397" s="13">
        <v>0</v>
      </c>
      <c r="Q397" s="11" t="s">
        <v>6</v>
      </c>
      <c r="R397" s="13">
        <v>0</v>
      </c>
      <c r="S397" s="13">
        <v>0</v>
      </c>
      <c r="T397" s="11" t="s">
        <v>7</v>
      </c>
      <c r="U397" s="11" t="s">
        <v>8</v>
      </c>
      <c r="V397" s="15">
        <v>0</v>
      </c>
      <c r="W397" s="13">
        <v>0</v>
      </c>
      <c r="X397" s="15">
        <v>0</v>
      </c>
      <c r="Y397" s="15">
        <v>0</v>
      </c>
      <c r="Z397" s="13">
        <v>0</v>
      </c>
      <c r="AA397" s="15">
        <v>0</v>
      </c>
      <c r="AB397" s="13">
        <v>0</v>
      </c>
      <c r="AC397" s="15">
        <v>0</v>
      </c>
      <c r="AD397" s="13">
        <v>0</v>
      </c>
      <c r="AE397" s="15">
        <v>0</v>
      </c>
      <c r="AF397" s="13">
        <v>0</v>
      </c>
      <c r="AG397" s="15">
        <v>0</v>
      </c>
      <c r="AH397" s="13">
        <v>0</v>
      </c>
      <c r="AI397" s="15">
        <v>0</v>
      </c>
      <c r="AJ397" s="11" t="s">
        <v>9</v>
      </c>
      <c r="AK397" s="11" t="s">
        <v>1398</v>
      </c>
      <c r="AL397" s="22">
        <f t="shared" si="18"/>
        <v>369</v>
      </c>
      <c r="AM397" s="11" t="str">
        <f>VLOOKUP(O397,Sheet2!$D$6:$E$14,2,FALSE)</f>
        <v>Spare parts</v>
      </c>
      <c r="AN397" s="11" t="str">
        <f>VLOOKUP(F397,Sheet2!$E$10:$F$13,2,FALSE)</f>
        <v>SPM</v>
      </c>
      <c r="AO397" s="35" t="s">
        <v>14668</v>
      </c>
      <c r="AP397">
        <f>MATCH(AN397,Sheet2!$F$5:$F$18,0)</f>
        <v>6</v>
      </c>
      <c r="AQ397">
        <f>MATCH(AO397,Sheet2!$F$5:$K$5,0)</f>
        <v>6</v>
      </c>
      <c r="AR397" s="33">
        <f>INDEX(Sheet2!$F$5:$K$18,OPaL!AP397,OPaL!AQ397)</f>
        <v>0.15</v>
      </c>
      <c r="AS397" s="1">
        <f t="shared" si="20"/>
        <v>263815.35849999997</v>
      </c>
    </row>
    <row r="398" spans="1:45" x14ac:dyDescent="0.2">
      <c r="A398" s="11" t="s">
        <v>3699</v>
      </c>
      <c r="B398" s="11" t="s">
        <v>3700</v>
      </c>
      <c r="C398" s="11" t="s">
        <v>10220</v>
      </c>
      <c r="D398" s="21">
        <v>42784</v>
      </c>
      <c r="E398" s="21" t="s">
        <v>9697</v>
      </c>
      <c r="F398" s="21" t="s">
        <v>14659</v>
      </c>
      <c r="G398" s="11" t="s">
        <v>2</v>
      </c>
      <c r="H398" s="11" t="s">
        <v>16</v>
      </c>
      <c r="I398" s="11" t="s">
        <v>4</v>
      </c>
      <c r="J398" s="12">
        <v>2</v>
      </c>
      <c r="K398" s="12">
        <v>309280.46000000002</v>
      </c>
      <c r="L398" s="12">
        <v>0</v>
      </c>
      <c r="M398" s="12">
        <v>0</v>
      </c>
      <c r="N398" s="12">
        <f t="shared" si="19"/>
        <v>309280.46000000002</v>
      </c>
      <c r="O398" s="11" t="s">
        <v>5</v>
      </c>
      <c r="P398" s="13">
        <v>0</v>
      </c>
      <c r="Q398" s="11" t="s">
        <v>6</v>
      </c>
      <c r="R398" s="13">
        <v>0</v>
      </c>
      <c r="S398" s="13">
        <v>0</v>
      </c>
      <c r="T398" s="11" t="s">
        <v>7</v>
      </c>
      <c r="U398" s="11" t="s">
        <v>8</v>
      </c>
      <c r="V398" s="15">
        <v>0</v>
      </c>
      <c r="W398" s="13">
        <v>0</v>
      </c>
      <c r="X398" s="15">
        <v>0</v>
      </c>
      <c r="Y398" s="15">
        <v>0</v>
      </c>
      <c r="Z398" s="13">
        <v>0</v>
      </c>
      <c r="AA398" s="15">
        <v>0</v>
      </c>
      <c r="AB398" s="13">
        <v>0</v>
      </c>
      <c r="AC398" s="15">
        <v>0</v>
      </c>
      <c r="AD398" s="13">
        <v>0</v>
      </c>
      <c r="AE398" s="15">
        <v>0</v>
      </c>
      <c r="AF398" s="13">
        <v>0</v>
      </c>
      <c r="AG398" s="15">
        <v>0</v>
      </c>
      <c r="AH398" s="13">
        <v>0</v>
      </c>
      <c r="AI398" s="15">
        <v>0</v>
      </c>
      <c r="AJ398" s="11" t="s">
        <v>17</v>
      </c>
      <c r="AK398" s="11" t="s">
        <v>1398</v>
      </c>
      <c r="AL398" s="22">
        <f t="shared" si="18"/>
        <v>2508</v>
      </c>
      <c r="AM398" s="11" t="str">
        <f>VLOOKUP(O398,Sheet2!$D$6:$E$14,2,FALSE)</f>
        <v>Spare parts</v>
      </c>
      <c r="AN398" s="11" t="str">
        <f>VLOOKUP(F398,Sheet2!$E$10:$F$13,2,FALSE)</f>
        <v>SPM</v>
      </c>
      <c r="AO398" s="35" t="s">
        <v>14668</v>
      </c>
      <c r="AP398">
        <f>MATCH(AN398,Sheet2!$F$5:$F$18,0)</f>
        <v>6</v>
      </c>
      <c r="AQ398">
        <f>MATCH(AO398,Sheet2!$F$5:$K$5,0)</f>
        <v>6</v>
      </c>
      <c r="AR398" s="33">
        <f>INDEX(Sheet2!$F$5:$K$18,OPaL!AP398,OPaL!AQ398)</f>
        <v>0.15</v>
      </c>
      <c r="AS398" s="1">
        <f t="shared" si="20"/>
        <v>262888.391</v>
      </c>
    </row>
    <row r="399" spans="1:45" x14ac:dyDescent="0.2">
      <c r="A399" s="11" t="s">
        <v>344</v>
      </c>
      <c r="B399" s="11" t="s">
        <v>345</v>
      </c>
      <c r="C399" s="11" t="s">
        <v>10221</v>
      </c>
      <c r="D399" s="21">
        <v>42775</v>
      </c>
      <c r="E399" s="21" t="s">
        <v>9697</v>
      </c>
      <c r="F399" s="21" t="s">
        <v>14659</v>
      </c>
      <c r="G399" s="11" t="s">
        <v>2</v>
      </c>
      <c r="H399" s="11" t="s">
        <v>16</v>
      </c>
      <c r="I399" s="11" t="s">
        <v>4</v>
      </c>
      <c r="J399" s="12">
        <v>1</v>
      </c>
      <c r="K399" s="12">
        <v>309249.62</v>
      </c>
      <c r="L399" s="12">
        <v>0</v>
      </c>
      <c r="M399" s="12">
        <v>0</v>
      </c>
      <c r="N399" s="12">
        <f t="shared" si="19"/>
        <v>309249.62</v>
      </c>
      <c r="O399" s="11" t="s">
        <v>5</v>
      </c>
      <c r="P399" s="13">
        <v>0</v>
      </c>
      <c r="Q399" s="11" t="s">
        <v>6</v>
      </c>
      <c r="R399" s="13">
        <v>0</v>
      </c>
      <c r="S399" s="13">
        <v>0</v>
      </c>
      <c r="T399" s="11" t="s">
        <v>7</v>
      </c>
      <c r="U399" s="11" t="s">
        <v>8</v>
      </c>
      <c r="V399" s="15">
        <v>0</v>
      </c>
      <c r="W399" s="13">
        <v>0</v>
      </c>
      <c r="X399" s="15">
        <v>0</v>
      </c>
      <c r="Y399" s="15">
        <v>0</v>
      </c>
      <c r="Z399" s="13">
        <v>0</v>
      </c>
      <c r="AA399" s="15">
        <v>0</v>
      </c>
      <c r="AB399" s="13">
        <v>0</v>
      </c>
      <c r="AC399" s="15">
        <v>0</v>
      </c>
      <c r="AD399" s="13">
        <v>0</v>
      </c>
      <c r="AE399" s="15">
        <v>0</v>
      </c>
      <c r="AF399" s="13">
        <v>0</v>
      </c>
      <c r="AG399" s="15">
        <v>0</v>
      </c>
      <c r="AH399" s="13">
        <v>0</v>
      </c>
      <c r="AI399" s="15">
        <v>0</v>
      </c>
      <c r="AJ399" s="11" t="s">
        <v>17</v>
      </c>
      <c r="AK399" s="11" t="s">
        <v>13</v>
      </c>
      <c r="AL399" s="22">
        <f t="shared" si="18"/>
        <v>2517</v>
      </c>
      <c r="AM399" s="11" t="str">
        <f>VLOOKUP(O399,Sheet2!$D$6:$E$14,2,FALSE)</f>
        <v>Spare parts</v>
      </c>
      <c r="AN399" s="11" t="str">
        <f>VLOOKUP(F399,Sheet2!$E$10:$F$13,2,FALSE)</f>
        <v>SPM</v>
      </c>
      <c r="AO399" s="35" t="s">
        <v>14668</v>
      </c>
      <c r="AP399">
        <f>MATCH(AN399,Sheet2!$F$5:$F$18,0)</f>
        <v>6</v>
      </c>
      <c r="AQ399">
        <f>MATCH(AO399,Sheet2!$F$5:$K$5,0)</f>
        <v>6</v>
      </c>
      <c r="AR399" s="33">
        <f>INDEX(Sheet2!$F$5:$K$18,OPaL!AP399,OPaL!AQ399)</f>
        <v>0.15</v>
      </c>
      <c r="AS399" s="1">
        <f t="shared" si="20"/>
        <v>262862.17699999997</v>
      </c>
    </row>
    <row r="400" spans="1:45" x14ac:dyDescent="0.2">
      <c r="A400" s="11" t="s">
        <v>7289</v>
      </c>
      <c r="B400" s="11" t="s">
        <v>7290</v>
      </c>
      <c r="C400" s="11" t="s">
        <v>10222</v>
      </c>
      <c r="D400" s="21">
        <v>42941</v>
      </c>
      <c r="E400" s="21" t="s">
        <v>9697</v>
      </c>
      <c r="F400" s="21" t="s">
        <v>14659</v>
      </c>
      <c r="G400" s="11" t="s">
        <v>2</v>
      </c>
      <c r="H400" s="11" t="s">
        <v>3</v>
      </c>
      <c r="I400" s="11" t="s">
        <v>4</v>
      </c>
      <c r="J400" s="13">
        <v>2</v>
      </c>
      <c r="K400" s="12">
        <v>308314.5</v>
      </c>
      <c r="L400" s="12">
        <v>0</v>
      </c>
      <c r="M400" s="12">
        <v>0</v>
      </c>
      <c r="N400" s="12">
        <f t="shared" si="19"/>
        <v>308314.5</v>
      </c>
      <c r="O400" s="11" t="s">
        <v>5</v>
      </c>
      <c r="P400" s="13">
        <v>0</v>
      </c>
      <c r="Q400" s="11" t="s">
        <v>6</v>
      </c>
      <c r="R400" s="13">
        <v>0</v>
      </c>
      <c r="S400" s="13">
        <v>0</v>
      </c>
      <c r="T400" s="11" t="s">
        <v>7</v>
      </c>
      <c r="U400" s="11" t="s">
        <v>8</v>
      </c>
      <c r="V400" s="15">
        <v>0</v>
      </c>
      <c r="W400" s="13">
        <v>0</v>
      </c>
      <c r="X400" s="15">
        <v>0</v>
      </c>
      <c r="Y400" s="15">
        <v>0</v>
      </c>
      <c r="Z400" s="13">
        <v>0</v>
      </c>
      <c r="AA400" s="15">
        <v>0</v>
      </c>
      <c r="AB400" s="13">
        <v>0</v>
      </c>
      <c r="AC400" s="15">
        <v>0</v>
      </c>
      <c r="AD400" s="13">
        <v>0</v>
      </c>
      <c r="AE400" s="15">
        <v>0</v>
      </c>
      <c r="AF400" s="13">
        <v>0</v>
      </c>
      <c r="AG400" s="15">
        <v>0</v>
      </c>
      <c r="AH400" s="13">
        <v>0</v>
      </c>
      <c r="AI400" s="15">
        <v>0</v>
      </c>
      <c r="AJ400" s="11" t="s">
        <v>9</v>
      </c>
      <c r="AK400" s="11" t="s">
        <v>13</v>
      </c>
      <c r="AL400" s="22">
        <f t="shared" si="18"/>
        <v>2351</v>
      </c>
      <c r="AM400" s="11" t="str">
        <f>VLOOKUP(O400,Sheet2!$D$6:$E$14,2,FALSE)</f>
        <v>Spare parts</v>
      </c>
      <c r="AN400" s="11" t="str">
        <f>VLOOKUP(F400,Sheet2!$E$10:$F$13,2,FALSE)</f>
        <v>SPM</v>
      </c>
      <c r="AO400" s="35" t="s">
        <v>14668</v>
      </c>
      <c r="AP400">
        <f>MATCH(AN400,Sheet2!$F$5:$F$18,0)</f>
        <v>6</v>
      </c>
      <c r="AQ400">
        <f>MATCH(AO400,Sheet2!$F$5:$K$5,0)</f>
        <v>6</v>
      </c>
      <c r="AR400" s="33">
        <f>INDEX(Sheet2!$F$5:$K$18,OPaL!AP400,OPaL!AQ400)</f>
        <v>0.15</v>
      </c>
      <c r="AS400" s="1">
        <f t="shared" si="20"/>
        <v>262067.32499999998</v>
      </c>
    </row>
    <row r="401" spans="1:45" x14ac:dyDescent="0.2">
      <c r="A401" s="11" t="s">
        <v>7291</v>
      </c>
      <c r="B401" s="11" t="s">
        <v>7292</v>
      </c>
      <c r="C401" s="11" t="s">
        <v>10223</v>
      </c>
      <c r="D401" s="21">
        <v>42941</v>
      </c>
      <c r="E401" s="21" t="s">
        <v>9697</v>
      </c>
      <c r="F401" s="21" t="s">
        <v>14659</v>
      </c>
      <c r="G401" s="11" t="s">
        <v>2</v>
      </c>
      <c r="H401" s="11" t="s">
        <v>3</v>
      </c>
      <c r="I401" s="11" t="s">
        <v>4</v>
      </c>
      <c r="J401" s="13">
        <v>2</v>
      </c>
      <c r="K401" s="12">
        <v>308314.5</v>
      </c>
      <c r="L401" s="12">
        <v>0</v>
      </c>
      <c r="M401" s="12">
        <v>0</v>
      </c>
      <c r="N401" s="12">
        <f t="shared" si="19"/>
        <v>308314.5</v>
      </c>
      <c r="O401" s="11" t="s">
        <v>5</v>
      </c>
      <c r="P401" s="13">
        <v>0</v>
      </c>
      <c r="Q401" s="11" t="s">
        <v>6</v>
      </c>
      <c r="R401" s="13">
        <v>0</v>
      </c>
      <c r="S401" s="13">
        <v>0</v>
      </c>
      <c r="T401" s="11" t="s">
        <v>7</v>
      </c>
      <c r="U401" s="11" t="s">
        <v>8</v>
      </c>
      <c r="V401" s="15">
        <v>0</v>
      </c>
      <c r="W401" s="13">
        <v>0</v>
      </c>
      <c r="X401" s="15">
        <v>0</v>
      </c>
      <c r="Y401" s="15">
        <v>0</v>
      </c>
      <c r="Z401" s="13">
        <v>0</v>
      </c>
      <c r="AA401" s="15">
        <v>0</v>
      </c>
      <c r="AB401" s="13">
        <v>0</v>
      </c>
      <c r="AC401" s="15">
        <v>0</v>
      </c>
      <c r="AD401" s="13">
        <v>0</v>
      </c>
      <c r="AE401" s="15">
        <v>0</v>
      </c>
      <c r="AF401" s="13">
        <v>0</v>
      </c>
      <c r="AG401" s="15">
        <v>0</v>
      </c>
      <c r="AH401" s="13">
        <v>0</v>
      </c>
      <c r="AI401" s="15">
        <v>0</v>
      </c>
      <c r="AJ401" s="11" t="s">
        <v>9</v>
      </c>
      <c r="AK401" s="11" t="s">
        <v>13</v>
      </c>
      <c r="AL401" s="22">
        <f t="shared" si="18"/>
        <v>2351</v>
      </c>
      <c r="AM401" s="11" t="str">
        <f>VLOOKUP(O401,Sheet2!$D$6:$E$14,2,FALSE)</f>
        <v>Spare parts</v>
      </c>
      <c r="AN401" s="11" t="str">
        <f>VLOOKUP(F401,Sheet2!$E$10:$F$13,2,FALSE)</f>
        <v>SPM</v>
      </c>
      <c r="AO401" s="35" t="s">
        <v>14668</v>
      </c>
      <c r="AP401">
        <f>MATCH(AN401,Sheet2!$F$5:$F$18,0)</f>
        <v>6</v>
      </c>
      <c r="AQ401">
        <f>MATCH(AO401,Sheet2!$F$5:$K$5,0)</f>
        <v>6</v>
      </c>
      <c r="AR401" s="33">
        <f>INDEX(Sheet2!$F$5:$K$18,OPaL!AP401,OPaL!AQ401)</f>
        <v>0.15</v>
      </c>
      <c r="AS401" s="1">
        <f t="shared" si="20"/>
        <v>262067.32499999998</v>
      </c>
    </row>
    <row r="402" spans="1:45" x14ac:dyDescent="0.2">
      <c r="A402" s="11" t="s">
        <v>7860</v>
      </c>
      <c r="B402" s="11" t="s">
        <v>7861</v>
      </c>
      <c r="C402" s="11" t="s">
        <v>10224</v>
      </c>
      <c r="D402" s="21">
        <v>44791</v>
      </c>
      <c r="E402" s="21" t="s">
        <v>9697</v>
      </c>
      <c r="F402" s="21" t="s">
        <v>14659</v>
      </c>
      <c r="G402" s="11" t="s">
        <v>2</v>
      </c>
      <c r="H402" s="11" t="s">
        <v>350</v>
      </c>
      <c r="I402" s="11" t="s">
        <v>4</v>
      </c>
      <c r="J402" s="12">
        <v>5</v>
      </c>
      <c r="K402" s="12">
        <v>307065.34999999998</v>
      </c>
      <c r="L402" s="12">
        <v>0</v>
      </c>
      <c r="M402" s="12">
        <v>0</v>
      </c>
      <c r="N402" s="12">
        <f t="shared" si="19"/>
        <v>307065.34999999998</v>
      </c>
      <c r="O402" s="11" t="s">
        <v>5</v>
      </c>
      <c r="P402" s="13">
        <v>0</v>
      </c>
      <c r="Q402" s="11" t="s">
        <v>6</v>
      </c>
      <c r="R402" s="13">
        <v>0</v>
      </c>
      <c r="S402" s="13">
        <v>0</v>
      </c>
      <c r="T402" s="11" t="s">
        <v>7</v>
      </c>
      <c r="U402" s="11" t="s">
        <v>8</v>
      </c>
      <c r="V402" s="15">
        <v>0</v>
      </c>
      <c r="W402" s="13">
        <v>0</v>
      </c>
      <c r="X402" s="15">
        <v>0</v>
      </c>
      <c r="Y402" s="15">
        <v>0</v>
      </c>
      <c r="Z402" s="13">
        <v>0</v>
      </c>
      <c r="AA402" s="15">
        <v>0</v>
      </c>
      <c r="AB402" s="13">
        <v>0</v>
      </c>
      <c r="AC402" s="15">
        <v>0</v>
      </c>
      <c r="AD402" s="13">
        <v>0</v>
      </c>
      <c r="AE402" s="15">
        <v>0</v>
      </c>
      <c r="AF402" s="13">
        <v>0</v>
      </c>
      <c r="AG402" s="15">
        <v>0</v>
      </c>
      <c r="AH402" s="13">
        <v>0</v>
      </c>
      <c r="AI402" s="15">
        <v>0</v>
      </c>
      <c r="AJ402" s="11" t="s">
        <v>352</v>
      </c>
      <c r="AK402" s="11" t="s">
        <v>13</v>
      </c>
      <c r="AL402" s="22">
        <f t="shared" si="18"/>
        <v>501</v>
      </c>
      <c r="AM402" s="11" t="str">
        <f>VLOOKUP(O402,Sheet2!$D$6:$E$14,2,FALSE)</f>
        <v>Spare parts</v>
      </c>
      <c r="AN402" s="11" t="str">
        <f>VLOOKUP(F402,Sheet2!$E$10:$F$13,2,FALSE)</f>
        <v>SPM</v>
      </c>
      <c r="AO402" s="35" t="s">
        <v>14668</v>
      </c>
      <c r="AP402">
        <f>MATCH(AN402,Sheet2!$F$5:$F$18,0)</f>
        <v>6</v>
      </c>
      <c r="AQ402">
        <f>MATCH(AO402,Sheet2!$F$5:$K$5,0)</f>
        <v>6</v>
      </c>
      <c r="AR402" s="33">
        <f>INDEX(Sheet2!$F$5:$K$18,OPaL!AP402,OPaL!AQ402)</f>
        <v>0.15</v>
      </c>
      <c r="AS402" s="1">
        <f t="shared" si="20"/>
        <v>261005.54749999999</v>
      </c>
    </row>
    <row r="403" spans="1:45" x14ac:dyDescent="0.2">
      <c r="A403" s="11" t="s">
        <v>3933</v>
      </c>
      <c r="B403" s="11" t="s">
        <v>3934</v>
      </c>
      <c r="C403" s="11" t="s">
        <v>10225</v>
      </c>
      <c r="D403" s="21">
        <v>42784</v>
      </c>
      <c r="E403" s="21" t="s">
        <v>9697</v>
      </c>
      <c r="F403" s="21" t="s">
        <v>14659</v>
      </c>
      <c r="G403" s="11" t="s">
        <v>2</v>
      </c>
      <c r="H403" s="11" t="s">
        <v>16</v>
      </c>
      <c r="I403" s="11" t="s">
        <v>351</v>
      </c>
      <c r="J403" s="12">
        <v>1</v>
      </c>
      <c r="K403" s="12">
        <v>306692.8</v>
      </c>
      <c r="L403" s="12">
        <v>0</v>
      </c>
      <c r="M403" s="12">
        <v>0</v>
      </c>
      <c r="N403" s="12">
        <f t="shared" si="19"/>
        <v>306692.8</v>
      </c>
      <c r="O403" s="11" t="s">
        <v>5</v>
      </c>
      <c r="P403" s="13">
        <v>0</v>
      </c>
      <c r="Q403" s="11" t="s">
        <v>6</v>
      </c>
      <c r="R403" s="13">
        <v>0</v>
      </c>
      <c r="S403" s="13">
        <v>0</v>
      </c>
      <c r="T403" s="11" t="s">
        <v>7</v>
      </c>
      <c r="U403" s="11" t="s">
        <v>8</v>
      </c>
      <c r="V403" s="15">
        <v>0</v>
      </c>
      <c r="W403" s="13">
        <v>0</v>
      </c>
      <c r="X403" s="15">
        <v>0</v>
      </c>
      <c r="Y403" s="15">
        <v>0</v>
      </c>
      <c r="Z403" s="13">
        <v>0</v>
      </c>
      <c r="AA403" s="15">
        <v>0</v>
      </c>
      <c r="AB403" s="13">
        <v>0</v>
      </c>
      <c r="AC403" s="15">
        <v>0</v>
      </c>
      <c r="AD403" s="13">
        <v>0</v>
      </c>
      <c r="AE403" s="15">
        <v>0</v>
      </c>
      <c r="AF403" s="13">
        <v>0</v>
      </c>
      <c r="AG403" s="15">
        <v>0</v>
      </c>
      <c r="AH403" s="13">
        <v>0</v>
      </c>
      <c r="AI403" s="15">
        <v>0</v>
      </c>
      <c r="AJ403" s="11" t="s">
        <v>17</v>
      </c>
      <c r="AK403" s="11" t="s">
        <v>1398</v>
      </c>
      <c r="AL403" s="22">
        <f t="shared" si="18"/>
        <v>2508</v>
      </c>
      <c r="AM403" s="11" t="str">
        <f>VLOOKUP(O403,Sheet2!$D$6:$E$14,2,FALSE)</f>
        <v>Spare parts</v>
      </c>
      <c r="AN403" s="11" t="str">
        <f>VLOOKUP(F403,Sheet2!$E$10:$F$13,2,FALSE)</f>
        <v>SPM</v>
      </c>
      <c r="AO403" s="35" t="s">
        <v>14668</v>
      </c>
      <c r="AP403">
        <f>MATCH(AN403,Sheet2!$F$5:$F$18,0)</f>
        <v>6</v>
      </c>
      <c r="AQ403">
        <f>MATCH(AO403,Sheet2!$F$5:$K$5,0)</f>
        <v>6</v>
      </c>
      <c r="AR403" s="33">
        <f>INDEX(Sheet2!$F$5:$K$18,OPaL!AP403,OPaL!AQ403)</f>
        <v>0.15</v>
      </c>
      <c r="AS403" s="1">
        <f t="shared" si="20"/>
        <v>260688.87999999998</v>
      </c>
    </row>
    <row r="404" spans="1:45" x14ac:dyDescent="0.2">
      <c r="A404" s="11" t="s">
        <v>8738</v>
      </c>
      <c r="B404" s="11" t="s">
        <v>8739</v>
      </c>
      <c r="C404" s="11" t="s">
        <v>10226</v>
      </c>
      <c r="D404" s="21">
        <v>44757</v>
      </c>
      <c r="E404" s="21" t="s">
        <v>9709</v>
      </c>
      <c r="F404" s="21" t="s">
        <v>14659</v>
      </c>
      <c r="G404" s="11" t="s">
        <v>2</v>
      </c>
      <c r="H404" s="11" t="s">
        <v>350</v>
      </c>
      <c r="I404" s="11" t="s">
        <v>4</v>
      </c>
      <c r="J404" s="13">
        <v>5</v>
      </c>
      <c r="K404" s="12">
        <v>306000.03000000003</v>
      </c>
      <c r="L404" s="12">
        <v>0</v>
      </c>
      <c r="M404" s="12">
        <v>0</v>
      </c>
      <c r="N404" s="12">
        <f t="shared" si="19"/>
        <v>306000.03000000003</v>
      </c>
      <c r="O404" s="11" t="s">
        <v>8227</v>
      </c>
      <c r="P404" s="13">
        <v>0</v>
      </c>
      <c r="Q404" s="11" t="s">
        <v>6</v>
      </c>
      <c r="R404" s="13">
        <v>0</v>
      </c>
      <c r="S404" s="13">
        <v>0</v>
      </c>
      <c r="T404" s="11" t="s">
        <v>7</v>
      </c>
      <c r="U404" s="11" t="s">
        <v>8</v>
      </c>
      <c r="V404" s="15">
        <v>0</v>
      </c>
      <c r="W404" s="13">
        <v>0</v>
      </c>
      <c r="X404" s="15">
        <v>0</v>
      </c>
      <c r="Y404" s="15">
        <v>0</v>
      </c>
      <c r="Z404" s="13">
        <v>0</v>
      </c>
      <c r="AA404" s="15">
        <v>0</v>
      </c>
      <c r="AB404" s="13">
        <v>0</v>
      </c>
      <c r="AC404" s="15">
        <v>0</v>
      </c>
      <c r="AD404" s="13">
        <v>0</v>
      </c>
      <c r="AE404" s="15">
        <v>0</v>
      </c>
      <c r="AF404" s="13">
        <v>0</v>
      </c>
      <c r="AG404" s="15">
        <v>0</v>
      </c>
      <c r="AH404" s="13">
        <v>0</v>
      </c>
      <c r="AI404" s="15">
        <v>0</v>
      </c>
      <c r="AJ404" s="11" t="s">
        <v>352</v>
      </c>
      <c r="AK404" s="11" t="s">
        <v>8228</v>
      </c>
      <c r="AL404" s="22">
        <f t="shared" si="18"/>
        <v>535</v>
      </c>
      <c r="AM404" s="11" t="str">
        <f>VLOOKUP(O404,Sheet2!$D$6:$E$14,2,FALSE)</f>
        <v>Consumables</v>
      </c>
      <c r="AN404" s="11" t="str">
        <f>VLOOKUP(F404,Sheet2!$E$15:$F$18,2,FALSE)</f>
        <v>CM</v>
      </c>
      <c r="AO404" s="35" t="s">
        <v>14668</v>
      </c>
      <c r="AP404">
        <f>MATCH(AN404,Sheet2!$F$5:$F$18,0)</f>
        <v>13</v>
      </c>
      <c r="AQ404">
        <f>MATCH(AO404,Sheet2!$F$5:$K$5,0)</f>
        <v>6</v>
      </c>
      <c r="AR404" s="33">
        <f>INDEX(Sheet2!$F$5:$K$18,OPaL!AP404,OPaL!AQ404)</f>
        <v>0.2</v>
      </c>
      <c r="AS404" s="1">
        <f t="shared" si="20"/>
        <v>244800.02400000003</v>
      </c>
    </row>
    <row r="405" spans="1:45" x14ac:dyDescent="0.2">
      <c r="A405" s="11" t="s">
        <v>8676</v>
      </c>
      <c r="B405" s="11" t="s">
        <v>8677</v>
      </c>
      <c r="C405" s="11" t="s">
        <v>10227</v>
      </c>
      <c r="D405" s="21">
        <v>44776</v>
      </c>
      <c r="E405" s="21" t="s">
        <v>9731</v>
      </c>
      <c r="F405" s="21" t="s">
        <v>14659</v>
      </c>
      <c r="G405" s="11" t="s">
        <v>2</v>
      </c>
      <c r="H405" s="11" t="s">
        <v>350</v>
      </c>
      <c r="I405" s="11" t="s">
        <v>4</v>
      </c>
      <c r="J405" s="13">
        <v>43</v>
      </c>
      <c r="K405" s="12">
        <v>305884.71000000002</v>
      </c>
      <c r="L405" s="12">
        <v>0</v>
      </c>
      <c r="M405" s="12">
        <v>0</v>
      </c>
      <c r="N405" s="12">
        <f t="shared" si="19"/>
        <v>305884.71000000002</v>
      </c>
      <c r="O405" s="11" t="s">
        <v>8227</v>
      </c>
      <c r="P405" s="13">
        <v>0</v>
      </c>
      <c r="Q405" s="11" t="s">
        <v>6</v>
      </c>
      <c r="R405" s="13">
        <v>0</v>
      </c>
      <c r="S405" s="13">
        <v>0</v>
      </c>
      <c r="T405" s="11" t="s">
        <v>7</v>
      </c>
      <c r="U405" s="11" t="s">
        <v>8</v>
      </c>
      <c r="V405" s="15">
        <v>0</v>
      </c>
      <c r="W405" s="13">
        <v>0</v>
      </c>
      <c r="X405" s="15">
        <v>0</v>
      </c>
      <c r="Y405" s="15">
        <v>0</v>
      </c>
      <c r="Z405" s="13">
        <v>0</v>
      </c>
      <c r="AA405" s="15">
        <v>0</v>
      </c>
      <c r="AB405" s="13">
        <v>0</v>
      </c>
      <c r="AC405" s="15">
        <v>0</v>
      </c>
      <c r="AD405" s="13">
        <v>0</v>
      </c>
      <c r="AE405" s="15">
        <v>0</v>
      </c>
      <c r="AF405" s="13">
        <v>0</v>
      </c>
      <c r="AG405" s="15">
        <v>0</v>
      </c>
      <c r="AH405" s="13">
        <v>0</v>
      </c>
      <c r="AI405" s="15">
        <v>0</v>
      </c>
      <c r="AJ405" s="11" t="s">
        <v>352</v>
      </c>
      <c r="AK405" s="11" t="s">
        <v>8228</v>
      </c>
      <c r="AL405" s="22">
        <f t="shared" si="18"/>
        <v>516</v>
      </c>
      <c r="AM405" s="11" t="str">
        <f>VLOOKUP(O405,Sheet2!$D$6:$E$14,2,FALSE)</f>
        <v>Consumables</v>
      </c>
      <c r="AN405" s="11" t="str">
        <f>VLOOKUP(F405,Sheet2!$E$15:$F$18,2,FALSE)</f>
        <v>CM</v>
      </c>
      <c r="AO405" s="35" t="s">
        <v>14668</v>
      </c>
      <c r="AP405">
        <f>MATCH(AN405,Sheet2!$F$5:$F$18,0)</f>
        <v>13</v>
      </c>
      <c r="AQ405">
        <f>MATCH(AO405,Sheet2!$F$5:$K$5,0)</f>
        <v>6</v>
      </c>
      <c r="AR405" s="33">
        <f>INDEX(Sheet2!$F$5:$K$18,OPaL!AP405,OPaL!AQ405)</f>
        <v>0.2</v>
      </c>
      <c r="AS405" s="1">
        <f t="shared" si="20"/>
        <v>244707.76800000004</v>
      </c>
    </row>
    <row r="406" spans="1:45" x14ac:dyDescent="0.2">
      <c r="A406" s="11" t="s">
        <v>1194</v>
      </c>
      <c r="B406" s="11" t="s">
        <v>1195</v>
      </c>
      <c r="C406" s="11" t="s">
        <v>10228</v>
      </c>
      <c r="D406" s="21">
        <v>42788</v>
      </c>
      <c r="E406" s="21" t="s">
        <v>9697</v>
      </c>
      <c r="F406" s="21" t="s">
        <v>14659</v>
      </c>
      <c r="G406" s="11" t="s">
        <v>2</v>
      </c>
      <c r="H406" s="11" t="s">
        <v>16</v>
      </c>
      <c r="I406" s="11" t="s">
        <v>4</v>
      </c>
      <c r="J406" s="13">
        <v>4</v>
      </c>
      <c r="K406" s="12">
        <v>304773.37</v>
      </c>
      <c r="L406" s="12">
        <v>0</v>
      </c>
      <c r="M406" s="12">
        <v>0</v>
      </c>
      <c r="N406" s="12">
        <f t="shared" si="19"/>
        <v>304773.37</v>
      </c>
      <c r="O406" s="11" t="s">
        <v>5</v>
      </c>
      <c r="P406" s="13">
        <v>0</v>
      </c>
      <c r="Q406" s="11" t="s">
        <v>6</v>
      </c>
      <c r="R406" s="13">
        <v>0</v>
      </c>
      <c r="S406" s="13">
        <v>0</v>
      </c>
      <c r="T406" s="11" t="s">
        <v>7</v>
      </c>
      <c r="U406" s="11" t="s">
        <v>8</v>
      </c>
      <c r="V406" s="15">
        <v>0</v>
      </c>
      <c r="W406" s="13">
        <v>0</v>
      </c>
      <c r="X406" s="15">
        <v>0</v>
      </c>
      <c r="Y406" s="15">
        <v>0</v>
      </c>
      <c r="Z406" s="13">
        <v>0</v>
      </c>
      <c r="AA406" s="15">
        <v>0</v>
      </c>
      <c r="AB406" s="13">
        <v>0</v>
      </c>
      <c r="AC406" s="15">
        <v>0</v>
      </c>
      <c r="AD406" s="13">
        <v>0</v>
      </c>
      <c r="AE406" s="15">
        <v>0</v>
      </c>
      <c r="AF406" s="13">
        <v>0</v>
      </c>
      <c r="AG406" s="15">
        <v>0</v>
      </c>
      <c r="AH406" s="13">
        <v>0</v>
      </c>
      <c r="AI406" s="15">
        <v>0</v>
      </c>
      <c r="AJ406" s="11" t="s">
        <v>17</v>
      </c>
      <c r="AK406" s="11" t="s">
        <v>13</v>
      </c>
      <c r="AL406" s="22">
        <f t="shared" si="18"/>
        <v>2504</v>
      </c>
      <c r="AM406" s="11" t="str">
        <f>VLOOKUP(O406,Sheet2!$D$6:$E$14,2,FALSE)</f>
        <v>Spare parts</v>
      </c>
      <c r="AN406" s="11" t="str">
        <f>VLOOKUP(F406,Sheet2!$E$10:$F$13,2,FALSE)</f>
        <v>SPM</v>
      </c>
      <c r="AO406" s="35" t="s">
        <v>14668</v>
      </c>
      <c r="AP406">
        <f>MATCH(AN406,Sheet2!$F$5:$F$18,0)</f>
        <v>6</v>
      </c>
      <c r="AQ406">
        <f>MATCH(AO406,Sheet2!$F$5:$K$5,0)</f>
        <v>6</v>
      </c>
      <c r="AR406" s="33">
        <f>INDEX(Sheet2!$F$5:$K$18,OPaL!AP406,OPaL!AQ406)</f>
        <v>0.15</v>
      </c>
      <c r="AS406" s="1">
        <f t="shared" si="20"/>
        <v>259057.3645</v>
      </c>
    </row>
    <row r="407" spans="1:45" x14ac:dyDescent="0.2">
      <c r="A407" s="11" t="s">
        <v>1372</v>
      </c>
      <c r="B407" s="11" t="s">
        <v>1373</v>
      </c>
      <c r="C407" s="11" t="s">
        <v>10229</v>
      </c>
      <c r="D407" s="21">
        <v>42788</v>
      </c>
      <c r="E407" s="21" t="s">
        <v>9697</v>
      </c>
      <c r="F407" s="21" t="s">
        <v>14659</v>
      </c>
      <c r="G407" s="11" t="s">
        <v>2</v>
      </c>
      <c r="H407" s="11" t="s">
        <v>16</v>
      </c>
      <c r="I407" s="11" t="s">
        <v>4</v>
      </c>
      <c r="J407" s="12">
        <v>40</v>
      </c>
      <c r="K407" s="12">
        <v>304773.37</v>
      </c>
      <c r="L407" s="12">
        <v>0</v>
      </c>
      <c r="M407" s="12">
        <v>0</v>
      </c>
      <c r="N407" s="12">
        <f t="shared" si="19"/>
        <v>304773.37</v>
      </c>
      <c r="O407" s="11" t="s">
        <v>5</v>
      </c>
      <c r="P407" s="13">
        <v>0</v>
      </c>
      <c r="Q407" s="11" t="s">
        <v>6</v>
      </c>
      <c r="R407" s="13">
        <v>0</v>
      </c>
      <c r="S407" s="13">
        <v>0</v>
      </c>
      <c r="T407" s="11" t="s">
        <v>7</v>
      </c>
      <c r="U407" s="11" t="s">
        <v>8</v>
      </c>
      <c r="V407" s="15">
        <v>0</v>
      </c>
      <c r="W407" s="13">
        <v>0</v>
      </c>
      <c r="X407" s="15">
        <v>0</v>
      </c>
      <c r="Y407" s="15">
        <v>0</v>
      </c>
      <c r="Z407" s="13">
        <v>0</v>
      </c>
      <c r="AA407" s="15">
        <v>0</v>
      </c>
      <c r="AB407" s="13">
        <v>0</v>
      </c>
      <c r="AC407" s="15">
        <v>0</v>
      </c>
      <c r="AD407" s="13">
        <v>0</v>
      </c>
      <c r="AE407" s="15">
        <v>0</v>
      </c>
      <c r="AF407" s="13">
        <v>0</v>
      </c>
      <c r="AG407" s="15">
        <v>0</v>
      </c>
      <c r="AH407" s="13">
        <v>0</v>
      </c>
      <c r="AI407" s="15">
        <v>0</v>
      </c>
      <c r="AJ407" s="11" t="s">
        <v>17</v>
      </c>
      <c r="AK407" s="11" t="s">
        <v>13</v>
      </c>
      <c r="AL407" s="22">
        <f t="shared" si="18"/>
        <v>2504</v>
      </c>
      <c r="AM407" s="11" t="str">
        <f>VLOOKUP(O407,Sheet2!$D$6:$E$14,2,FALSE)</f>
        <v>Spare parts</v>
      </c>
      <c r="AN407" s="11" t="str">
        <f>VLOOKUP(F407,Sheet2!$E$10:$F$13,2,FALSE)</f>
        <v>SPM</v>
      </c>
      <c r="AO407" s="35" t="s">
        <v>14668</v>
      </c>
      <c r="AP407">
        <f>MATCH(AN407,Sheet2!$F$5:$F$18,0)</f>
        <v>6</v>
      </c>
      <c r="AQ407">
        <f>MATCH(AO407,Sheet2!$F$5:$K$5,0)</f>
        <v>6</v>
      </c>
      <c r="AR407" s="33">
        <f>INDEX(Sheet2!$F$5:$K$18,OPaL!AP407,OPaL!AQ407)</f>
        <v>0.15</v>
      </c>
      <c r="AS407" s="1">
        <f t="shared" si="20"/>
        <v>259057.3645</v>
      </c>
    </row>
    <row r="408" spans="1:45" x14ac:dyDescent="0.2">
      <c r="A408" s="11" t="s">
        <v>1376</v>
      </c>
      <c r="B408" s="11" t="s">
        <v>1377</v>
      </c>
      <c r="C408" s="11" t="s">
        <v>10230</v>
      </c>
      <c r="D408" s="21">
        <v>42788</v>
      </c>
      <c r="E408" s="21" t="s">
        <v>9697</v>
      </c>
      <c r="F408" s="21" t="s">
        <v>14659</v>
      </c>
      <c r="G408" s="11" t="s">
        <v>2</v>
      </c>
      <c r="H408" s="11" t="s">
        <v>16</v>
      </c>
      <c r="I408" s="11" t="s">
        <v>4</v>
      </c>
      <c r="J408" s="12">
        <v>40</v>
      </c>
      <c r="K408" s="12">
        <v>304773.37</v>
      </c>
      <c r="L408" s="12">
        <v>0</v>
      </c>
      <c r="M408" s="12">
        <v>0</v>
      </c>
      <c r="N408" s="12">
        <f t="shared" si="19"/>
        <v>304773.37</v>
      </c>
      <c r="O408" s="11" t="s">
        <v>5</v>
      </c>
      <c r="P408" s="13">
        <v>0</v>
      </c>
      <c r="Q408" s="11" t="s">
        <v>6</v>
      </c>
      <c r="R408" s="13">
        <v>0</v>
      </c>
      <c r="S408" s="13">
        <v>0</v>
      </c>
      <c r="T408" s="11" t="s">
        <v>7</v>
      </c>
      <c r="U408" s="11" t="s">
        <v>8</v>
      </c>
      <c r="V408" s="15">
        <v>0</v>
      </c>
      <c r="W408" s="13">
        <v>0</v>
      </c>
      <c r="X408" s="15">
        <v>0</v>
      </c>
      <c r="Y408" s="15">
        <v>0</v>
      </c>
      <c r="Z408" s="13">
        <v>0</v>
      </c>
      <c r="AA408" s="15">
        <v>0</v>
      </c>
      <c r="AB408" s="13">
        <v>0</v>
      </c>
      <c r="AC408" s="15">
        <v>0</v>
      </c>
      <c r="AD408" s="13">
        <v>0</v>
      </c>
      <c r="AE408" s="15">
        <v>0</v>
      </c>
      <c r="AF408" s="13">
        <v>0</v>
      </c>
      <c r="AG408" s="15">
        <v>0</v>
      </c>
      <c r="AH408" s="13">
        <v>0</v>
      </c>
      <c r="AI408" s="15">
        <v>0</v>
      </c>
      <c r="AJ408" s="11" t="s">
        <v>17</v>
      </c>
      <c r="AK408" s="11" t="s">
        <v>13</v>
      </c>
      <c r="AL408" s="22">
        <f t="shared" si="18"/>
        <v>2504</v>
      </c>
      <c r="AM408" s="11" t="str">
        <f>VLOOKUP(O408,Sheet2!$D$6:$E$14,2,FALSE)</f>
        <v>Spare parts</v>
      </c>
      <c r="AN408" s="11" t="str">
        <f>VLOOKUP(F408,Sheet2!$E$10:$F$13,2,FALSE)</f>
        <v>SPM</v>
      </c>
      <c r="AO408" s="35" t="s">
        <v>14668</v>
      </c>
      <c r="AP408">
        <f>MATCH(AN408,Sheet2!$F$5:$F$18,0)</f>
        <v>6</v>
      </c>
      <c r="AQ408">
        <f>MATCH(AO408,Sheet2!$F$5:$K$5,0)</f>
        <v>6</v>
      </c>
      <c r="AR408" s="33">
        <f>INDEX(Sheet2!$F$5:$K$18,OPaL!AP408,OPaL!AQ408)</f>
        <v>0.15</v>
      </c>
      <c r="AS408" s="1">
        <f t="shared" si="20"/>
        <v>259057.3645</v>
      </c>
    </row>
    <row r="409" spans="1:45" x14ac:dyDescent="0.2">
      <c r="A409" s="11" t="s">
        <v>8014</v>
      </c>
      <c r="B409" s="11" t="s">
        <v>8015</v>
      </c>
      <c r="C409" s="11" t="s">
        <v>10231</v>
      </c>
      <c r="D409" s="21">
        <v>44791</v>
      </c>
      <c r="E409" s="21" t="s">
        <v>9697</v>
      </c>
      <c r="F409" s="21" t="s">
        <v>14659</v>
      </c>
      <c r="G409" s="11" t="s">
        <v>2</v>
      </c>
      <c r="H409" s="11" t="s">
        <v>350</v>
      </c>
      <c r="I409" s="11" t="s">
        <v>4</v>
      </c>
      <c r="J409" s="12">
        <v>48</v>
      </c>
      <c r="K409" s="12">
        <v>301011.84000000003</v>
      </c>
      <c r="L409" s="12">
        <v>0</v>
      </c>
      <c r="M409" s="12">
        <v>0</v>
      </c>
      <c r="N409" s="12">
        <f t="shared" si="19"/>
        <v>301011.84000000003</v>
      </c>
      <c r="O409" s="11" t="s">
        <v>5</v>
      </c>
      <c r="P409" s="13">
        <v>0</v>
      </c>
      <c r="Q409" s="11" t="s">
        <v>6</v>
      </c>
      <c r="R409" s="13">
        <v>0</v>
      </c>
      <c r="S409" s="13">
        <v>0</v>
      </c>
      <c r="T409" s="11" t="s">
        <v>7</v>
      </c>
      <c r="U409" s="11" t="s">
        <v>8</v>
      </c>
      <c r="V409" s="15">
        <v>0</v>
      </c>
      <c r="W409" s="13">
        <v>0</v>
      </c>
      <c r="X409" s="15">
        <v>0</v>
      </c>
      <c r="Y409" s="15">
        <v>0</v>
      </c>
      <c r="Z409" s="13">
        <v>0</v>
      </c>
      <c r="AA409" s="15">
        <v>0</v>
      </c>
      <c r="AB409" s="13">
        <v>0</v>
      </c>
      <c r="AC409" s="15">
        <v>0</v>
      </c>
      <c r="AD409" s="13">
        <v>0</v>
      </c>
      <c r="AE409" s="15">
        <v>0</v>
      </c>
      <c r="AF409" s="13">
        <v>0</v>
      </c>
      <c r="AG409" s="15">
        <v>0</v>
      </c>
      <c r="AH409" s="13">
        <v>0</v>
      </c>
      <c r="AI409" s="15">
        <v>0</v>
      </c>
      <c r="AJ409" s="11" t="s">
        <v>352</v>
      </c>
      <c r="AK409" s="11" t="s">
        <v>13</v>
      </c>
      <c r="AL409" s="22">
        <f t="shared" si="18"/>
        <v>501</v>
      </c>
      <c r="AM409" s="11" t="str">
        <f>VLOOKUP(O409,Sheet2!$D$6:$E$14,2,FALSE)</f>
        <v>Spare parts</v>
      </c>
      <c r="AN409" s="11" t="str">
        <f>VLOOKUP(F409,Sheet2!$E$10:$F$13,2,FALSE)</f>
        <v>SPM</v>
      </c>
      <c r="AO409" s="35" t="s">
        <v>14668</v>
      </c>
      <c r="AP409">
        <f>MATCH(AN409,Sheet2!$F$5:$F$18,0)</f>
        <v>6</v>
      </c>
      <c r="AQ409">
        <f>MATCH(AO409,Sheet2!$F$5:$K$5,0)</f>
        <v>6</v>
      </c>
      <c r="AR409" s="33">
        <f>INDEX(Sheet2!$F$5:$K$18,OPaL!AP409,OPaL!AQ409)</f>
        <v>0.15</v>
      </c>
      <c r="AS409" s="1">
        <f t="shared" si="20"/>
        <v>255860.06400000001</v>
      </c>
    </row>
    <row r="410" spans="1:45" x14ac:dyDescent="0.2">
      <c r="A410" s="11" t="s">
        <v>3685</v>
      </c>
      <c r="B410" s="11" t="s">
        <v>3686</v>
      </c>
      <c r="C410" s="11" t="s">
        <v>10232</v>
      </c>
      <c r="D410" s="21">
        <v>42784</v>
      </c>
      <c r="E410" s="21" t="s">
        <v>9697</v>
      </c>
      <c r="F410" s="21" t="s">
        <v>14659</v>
      </c>
      <c r="G410" s="11" t="s">
        <v>2</v>
      </c>
      <c r="H410" s="11" t="s">
        <v>16</v>
      </c>
      <c r="I410" s="11" t="s">
        <v>4</v>
      </c>
      <c r="J410" s="12">
        <v>1</v>
      </c>
      <c r="K410" s="12">
        <v>300584.53999999998</v>
      </c>
      <c r="L410" s="12">
        <v>0</v>
      </c>
      <c r="M410" s="12">
        <v>0</v>
      </c>
      <c r="N410" s="12">
        <f t="shared" si="19"/>
        <v>300584.53999999998</v>
      </c>
      <c r="O410" s="11" t="s">
        <v>5</v>
      </c>
      <c r="P410" s="13">
        <v>0</v>
      </c>
      <c r="Q410" s="11" t="s">
        <v>6</v>
      </c>
      <c r="R410" s="13">
        <v>0</v>
      </c>
      <c r="S410" s="13">
        <v>0</v>
      </c>
      <c r="T410" s="11" t="s">
        <v>7</v>
      </c>
      <c r="U410" s="11" t="s">
        <v>8</v>
      </c>
      <c r="V410" s="15">
        <v>0</v>
      </c>
      <c r="W410" s="13">
        <v>0</v>
      </c>
      <c r="X410" s="15">
        <v>0</v>
      </c>
      <c r="Y410" s="15">
        <v>0</v>
      </c>
      <c r="Z410" s="13">
        <v>0</v>
      </c>
      <c r="AA410" s="15">
        <v>0</v>
      </c>
      <c r="AB410" s="13">
        <v>0</v>
      </c>
      <c r="AC410" s="15">
        <v>0</v>
      </c>
      <c r="AD410" s="13">
        <v>0</v>
      </c>
      <c r="AE410" s="15">
        <v>0</v>
      </c>
      <c r="AF410" s="13">
        <v>0</v>
      </c>
      <c r="AG410" s="15">
        <v>0</v>
      </c>
      <c r="AH410" s="13">
        <v>0</v>
      </c>
      <c r="AI410" s="15">
        <v>0</v>
      </c>
      <c r="AJ410" s="11" t="s">
        <v>17</v>
      </c>
      <c r="AK410" s="11" t="s">
        <v>1398</v>
      </c>
      <c r="AL410" s="22">
        <f t="shared" si="18"/>
        <v>2508</v>
      </c>
      <c r="AM410" s="11" t="str">
        <f>VLOOKUP(O410,Sheet2!$D$6:$E$14,2,FALSE)</f>
        <v>Spare parts</v>
      </c>
      <c r="AN410" s="11" t="str">
        <f>VLOOKUP(F410,Sheet2!$E$10:$F$13,2,FALSE)</f>
        <v>SPM</v>
      </c>
      <c r="AO410" s="35" t="s">
        <v>14668</v>
      </c>
      <c r="AP410">
        <f>MATCH(AN410,Sheet2!$F$5:$F$18,0)</f>
        <v>6</v>
      </c>
      <c r="AQ410">
        <f>MATCH(AO410,Sheet2!$F$5:$K$5,0)</f>
        <v>6</v>
      </c>
      <c r="AR410" s="33">
        <f>INDEX(Sheet2!$F$5:$K$18,OPaL!AP410,OPaL!AQ410)</f>
        <v>0.15</v>
      </c>
      <c r="AS410" s="1">
        <f t="shared" si="20"/>
        <v>255496.85899999997</v>
      </c>
    </row>
    <row r="411" spans="1:45" x14ac:dyDescent="0.2">
      <c r="A411" s="11" t="s">
        <v>5441</v>
      </c>
      <c r="B411" s="11" t="s">
        <v>5442</v>
      </c>
      <c r="C411" s="11" t="s">
        <v>10233</v>
      </c>
      <c r="D411" s="21">
        <v>43189</v>
      </c>
      <c r="E411" s="21" t="s">
        <v>9732</v>
      </c>
      <c r="F411" s="21" t="s">
        <v>14658</v>
      </c>
      <c r="G411" s="11" t="s">
        <v>2</v>
      </c>
      <c r="H411" s="11" t="s">
        <v>16</v>
      </c>
      <c r="I411" s="11" t="s">
        <v>4</v>
      </c>
      <c r="J411" s="12">
        <v>1</v>
      </c>
      <c r="K411" s="12">
        <v>300413.21000000002</v>
      </c>
      <c r="L411" s="12">
        <v>0</v>
      </c>
      <c r="M411" s="12">
        <v>0</v>
      </c>
      <c r="N411" s="12">
        <f t="shared" si="19"/>
        <v>300413.21000000002</v>
      </c>
      <c r="O411" s="11" t="s">
        <v>5</v>
      </c>
      <c r="P411" s="13">
        <v>0</v>
      </c>
      <c r="Q411" s="11" t="s">
        <v>6</v>
      </c>
      <c r="R411" s="13">
        <v>0</v>
      </c>
      <c r="S411" s="13">
        <v>0</v>
      </c>
      <c r="T411" s="11" t="s">
        <v>7</v>
      </c>
      <c r="U411" s="11" t="s">
        <v>8</v>
      </c>
      <c r="V411" s="15">
        <v>0</v>
      </c>
      <c r="W411" s="13">
        <v>0</v>
      </c>
      <c r="X411" s="15">
        <v>0</v>
      </c>
      <c r="Y411" s="15">
        <v>0</v>
      </c>
      <c r="Z411" s="13">
        <v>0</v>
      </c>
      <c r="AA411" s="15">
        <v>0</v>
      </c>
      <c r="AB411" s="13">
        <v>0</v>
      </c>
      <c r="AC411" s="15">
        <v>0</v>
      </c>
      <c r="AD411" s="13">
        <v>0</v>
      </c>
      <c r="AE411" s="15">
        <v>0</v>
      </c>
      <c r="AF411" s="13">
        <v>0</v>
      </c>
      <c r="AG411" s="15">
        <v>0</v>
      </c>
      <c r="AH411" s="13">
        <v>0</v>
      </c>
      <c r="AI411" s="15">
        <v>0</v>
      </c>
      <c r="AJ411" s="11" t="s">
        <v>17</v>
      </c>
      <c r="AK411" s="11" t="s">
        <v>1398</v>
      </c>
      <c r="AL411" s="22">
        <f t="shared" si="18"/>
        <v>2103</v>
      </c>
      <c r="AM411" s="11" t="str">
        <f>VLOOKUP(O411,Sheet2!$D$6:$E$14,2,FALSE)</f>
        <v>Spare parts</v>
      </c>
      <c r="AN411" s="11" t="str">
        <f>VLOOKUP(F411,Sheet2!$E$10:$F$13,2,FALSE)</f>
        <v>SPE</v>
      </c>
      <c r="AO411" s="35" t="s">
        <v>14668</v>
      </c>
      <c r="AP411">
        <f>MATCH(AN411,Sheet2!$F$5:$F$18,0)</f>
        <v>7</v>
      </c>
      <c r="AQ411">
        <f>MATCH(AO411,Sheet2!$F$5:$K$5,0)</f>
        <v>6</v>
      </c>
      <c r="AR411" s="33">
        <f>INDEX(Sheet2!$F$5:$K$18,OPaL!AP411,OPaL!AQ411)</f>
        <v>0.15</v>
      </c>
      <c r="AS411" s="1">
        <f t="shared" si="20"/>
        <v>255351.2285</v>
      </c>
    </row>
    <row r="412" spans="1:45" x14ac:dyDescent="0.2">
      <c r="A412" s="11" t="s">
        <v>595</v>
      </c>
      <c r="B412" s="11" t="s">
        <v>596</v>
      </c>
      <c r="C412" s="11" t="s">
        <v>10234</v>
      </c>
      <c r="D412" s="21">
        <v>43843</v>
      </c>
      <c r="E412" s="21" t="s">
        <v>9697</v>
      </c>
      <c r="F412" s="21" t="s">
        <v>14659</v>
      </c>
      <c r="G412" s="11" t="s">
        <v>2</v>
      </c>
      <c r="H412" s="11" t="s">
        <v>16</v>
      </c>
      <c r="I412" s="11" t="s">
        <v>4</v>
      </c>
      <c r="J412" s="12">
        <v>8</v>
      </c>
      <c r="K412" s="12">
        <v>299734.25</v>
      </c>
      <c r="L412" s="12">
        <v>0</v>
      </c>
      <c r="M412" s="12">
        <v>0</v>
      </c>
      <c r="N412" s="12">
        <f t="shared" si="19"/>
        <v>299734.25</v>
      </c>
      <c r="O412" s="11" t="s">
        <v>5</v>
      </c>
      <c r="P412" s="13">
        <v>0</v>
      </c>
      <c r="Q412" s="11" t="s">
        <v>6</v>
      </c>
      <c r="R412" s="13">
        <v>0</v>
      </c>
      <c r="S412" s="13">
        <v>0</v>
      </c>
      <c r="T412" s="11" t="s">
        <v>7</v>
      </c>
      <c r="U412" s="11" t="s">
        <v>8</v>
      </c>
      <c r="V412" s="15">
        <v>0</v>
      </c>
      <c r="W412" s="13">
        <v>0</v>
      </c>
      <c r="X412" s="15">
        <v>0</v>
      </c>
      <c r="Y412" s="15">
        <v>0</v>
      </c>
      <c r="Z412" s="13">
        <v>0</v>
      </c>
      <c r="AA412" s="15">
        <v>0</v>
      </c>
      <c r="AB412" s="13">
        <v>0</v>
      </c>
      <c r="AC412" s="15">
        <v>0</v>
      </c>
      <c r="AD412" s="13">
        <v>0</v>
      </c>
      <c r="AE412" s="15">
        <v>0</v>
      </c>
      <c r="AF412" s="13">
        <v>0</v>
      </c>
      <c r="AG412" s="15">
        <v>0</v>
      </c>
      <c r="AH412" s="13">
        <v>0</v>
      </c>
      <c r="AI412" s="15">
        <v>0</v>
      </c>
      <c r="AJ412" s="11" t="s">
        <v>17</v>
      </c>
      <c r="AK412" s="11" t="s">
        <v>13</v>
      </c>
      <c r="AL412" s="22">
        <f t="shared" si="18"/>
        <v>1449</v>
      </c>
      <c r="AM412" s="11" t="str">
        <f>VLOOKUP(O412,Sheet2!$D$6:$E$14,2,FALSE)</f>
        <v>Spare parts</v>
      </c>
      <c r="AN412" s="11" t="str">
        <f>VLOOKUP(F412,Sheet2!$E$10:$F$13,2,FALSE)</f>
        <v>SPM</v>
      </c>
      <c r="AO412" s="35" t="s">
        <v>14668</v>
      </c>
      <c r="AP412">
        <f>MATCH(AN412,Sheet2!$F$5:$F$18,0)</f>
        <v>6</v>
      </c>
      <c r="AQ412">
        <f>MATCH(AO412,Sheet2!$F$5:$K$5,0)</f>
        <v>6</v>
      </c>
      <c r="AR412" s="33">
        <f>INDEX(Sheet2!$F$5:$K$18,OPaL!AP412,OPaL!AQ412)</f>
        <v>0.15</v>
      </c>
      <c r="AS412" s="1">
        <f t="shared" si="20"/>
        <v>254774.11249999999</v>
      </c>
    </row>
    <row r="413" spans="1:45" x14ac:dyDescent="0.2">
      <c r="A413" s="11" t="s">
        <v>5651</v>
      </c>
      <c r="B413" s="11" t="s">
        <v>5652</v>
      </c>
      <c r="C413" s="11" t="s">
        <v>10235</v>
      </c>
      <c r="D413" s="21">
        <v>44932</v>
      </c>
      <c r="E413" s="21" t="s">
        <v>9697</v>
      </c>
      <c r="F413" s="21" t="s">
        <v>14659</v>
      </c>
      <c r="G413" s="11" t="s">
        <v>2</v>
      </c>
      <c r="H413" s="11" t="s">
        <v>16</v>
      </c>
      <c r="I413" s="11" t="s">
        <v>4</v>
      </c>
      <c r="J413" s="12">
        <v>2</v>
      </c>
      <c r="K413" s="12">
        <v>298623.43</v>
      </c>
      <c r="L413" s="12">
        <v>0</v>
      </c>
      <c r="M413" s="12">
        <v>0</v>
      </c>
      <c r="N413" s="12">
        <f t="shared" si="19"/>
        <v>298623.43</v>
      </c>
      <c r="O413" s="11" t="s">
        <v>5</v>
      </c>
      <c r="P413" s="13">
        <v>0</v>
      </c>
      <c r="Q413" s="11" t="s">
        <v>6</v>
      </c>
      <c r="R413" s="13">
        <v>0</v>
      </c>
      <c r="S413" s="13">
        <v>0</v>
      </c>
      <c r="T413" s="11" t="s">
        <v>7</v>
      </c>
      <c r="U413" s="11" t="s">
        <v>8</v>
      </c>
      <c r="V413" s="15">
        <v>0</v>
      </c>
      <c r="W413" s="13">
        <v>0</v>
      </c>
      <c r="X413" s="15">
        <v>0</v>
      </c>
      <c r="Y413" s="15">
        <v>0</v>
      </c>
      <c r="Z413" s="13">
        <v>0</v>
      </c>
      <c r="AA413" s="15">
        <v>0</v>
      </c>
      <c r="AB413" s="13">
        <v>0</v>
      </c>
      <c r="AC413" s="15">
        <v>0</v>
      </c>
      <c r="AD413" s="13">
        <v>0</v>
      </c>
      <c r="AE413" s="15">
        <v>0</v>
      </c>
      <c r="AF413" s="13">
        <v>0</v>
      </c>
      <c r="AG413" s="15">
        <v>0</v>
      </c>
      <c r="AH413" s="13">
        <v>0</v>
      </c>
      <c r="AI413" s="15">
        <v>0</v>
      </c>
      <c r="AJ413" s="11" t="s">
        <v>17</v>
      </c>
      <c r="AK413" s="11" t="s">
        <v>1398</v>
      </c>
      <c r="AL413" s="22">
        <f t="shared" si="18"/>
        <v>360</v>
      </c>
      <c r="AM413" s="11" t="str">
        <f>VLOOKUP(O413,Sheet2!$D$6:$E$14,2,FALSE)</f>
        <v>Spare parts</v>
      </c>
      <c r="AN413" s="11" t="str">
        <f>VLOOKUP(F413,Sheet2!$E$10:$F$13,2,FALSE)</f>
        <v>SPM</v>
      </c>
      <c r="AO413" s="35" t="s">
        <v>14667</v>
      </c>
      <c r="AP413">
        <f>MATCH(AN413,Sheet2!$F$5:$F$18,0)</f>
        <v>6</v>
      </c>
      <c r="AQ413">
        <f>MATCH(AO413,Sheet2!$F$5:$K$5,0)</f>
        <v>5</v>
      </c>
      <c r="AR413" s="33">
        <f>INDEX(Sheet2!$F$5:$K$18,OPaL!AP413,OPaL!AQ413)</f>
        <v>0.1</v>
      </c>
      <c r="AS413" s="1">
        <f t="shared" si="20"/>
        <v>268761.087</v>
      </c>
    </row>
    <row r="414" spans="1:45" x14ac:dyDescent="0.2">
      <c r="A414" s="11" t="s">
        <v>6395</v>
      </c>
      <c r="B414" s="11" t="s">
        <v>6396</v>
      </c>
      <c r="C414" s="11" t="s">
        <v>10236</v>
      </c>
      <c r="D414" s="21">
        <v>42941</v>
      </c>
      <c r="E414" s="21" t="s">
        <v>9697</v>
      </c>
      <c r="F414" s="21" t="s">
        <v>14659</v>
      </c>
      <c r="G414" s="11" t="s">
        <v>2</v>
      </c>
      <c r="H414" s="11" t="s">
        <v>3</v>
      </c>
      <c r="I414" s="11" t="s">
        <v>4</v>
      </c>
      <c r="J414" s="13">
        <v>2</v>
      </c>
      <c r="K414" s="12">
        <v>297984</v>
      </c>
      <c r="L414" s="12">
        <v>0</v>
      </c>
      <c r="M414" s="12">
        <v>0</v>
      </c>
      <c r="N414" s="12">
        <f t="shared" si="19"/>
        <v>297984</v>
      </c>
      <c r="O414" s="11" t="s">
        <v>5</v>
      </c>
      <c r="P414" s="13">
        <v>0</v>
      </c>
      <c r="Q414" s="11" t="s">
        <v>6</v>
      </c>
      <c r="R414" s="13">
        <v>0</v>
      </c>
      <c r="S414" s="13">
        <v>0</v>
      </c>
      <c r="T414" s="11" t="s">
        <v>7</v>
      </c>
      <c r="U414" s="11" t="s">
        <v>8</v>
      </c>
      <c r="V414" s="15">
        <v>0</v>
      </c>
      <c r="W414" s="13">
        <v>0</v>
      </c>
      <c r="X414" s="15">
        <v>0</v>
      </c>
      <c r="Y414" s="15">
        <v>0</v>
      </c>
      <c r="Z414" s="13">
        <v>0</v>
      </c>
      <c r="AA414" s="15">
        <v>0</v>
      </c>
      <c r="AB414" s="13">
        <v>0</v>
      </c>
      <c r="AC414" s="15">
        <v>0</v>
      </c>
      <c r="AD414" s="13">
        <v>0</v>
      </c>
      <c r="AE414" s="15">
        <v>0</v>
      </c>
      <c r="AF414" s="13">
        <v>0</v>
      </c>
      <c r="AG414" s="15">
        <v>0</v>
      </c>
      <c r="AH414" s="13">
        <v>0</v>
      </c>
      <c r="AI414" s="15">
        <v>0</v>
      </c>
      <c r="AJ414" s="11" t="s">
        <v>9</v>
      </c>
      <c r="AK414" s="11" t="s">
        <v>13</v>
      </c>
      <c r="AL414" s="22">
        <f t="shared" si="18"/>
        <v>2351</v>
      </c>
      <c r="AM414" s="11" t="str">
        <f>VLOOKUP(O414,Sheet2!$D$6:$E$14,2,FALSE)</f>
        <v>Spare parts</v>
      </c>
      <c r="AN414" s="11" t="str">
        <f>VLOOKUP(F414,Sheet2!$E$10:$F$13,2,FALSE)</f>
        <v>SPM</v>
      </c>
      <c r="AO414" s="35" t="s">
        <v>14668</v>
      </c>
      <c r="AP414">
        <f>MATCH(AN414,Sheet2!$F$5:$F$18,0)</f>
        <v>6</v>
      </c>
      <c r="AQ414">
        <f>MATCH(AO414,Sheet2!$F$5:$K$5,0)</f>
        <v>6</v>
      </c>
      <c r="AR414" s="33">
        <f>INDEX(Sheet2!$F$5:$K$18,OPaL!AP414,OPaL!AQ414)</f>
        <v>0.15</v>
      </c>
      <c r="AS414" s="1">
        <f t="shared" si="20"/>
        <v>253286.39999999999</v>
      </c>
    </row>
    <row r="415" spans="1:45" x14ac:dyDescent="0.2">
      <c r="A415" s="11" t="s">
        <v>6397</v>
      </c>
      <c r="B415" s="11" t="s">
        <v>6398</v>
      </c>
      <c r="C415" s="11" t="s">
        <v>10237</v>
      </c>
      <c r="D415" s="21">
        <v>42941</v>
      </c>
      <c r="E415" s="21" t="s">
        <v>9697</v>
      </c>
      <c r="F415" s="21" t="s">
        <v>14659</v>
      </c>
      <c r="G415" s="11" t="s">
        <v>2</v>
      </c>
      <c r="H415" s="11" t="s">
        <v>3</v>
      </c>
      <c r="I415" s="11" t="s">
        <v>4</v>
      </c>
      <c r="J415" s="13">
        <v>2</v>
      </c>
      <c r="K415" s="12">
        <v>297984</v>
      </c>
      <c r="L415" s="12">
        <v>0</v>
      </c>
      <c r="M415" s="12">
        <v>0</v>
      </c>
      <c r="N415" s="12">
        <f t="shared" si="19"/>
        <v>297984</v>
      </c>
      <c r="O415" s="11" t="s">
        <v>5</v>
      </c>
      <c r="P415" s="13">
        <v>0</v>
      </c>
      <c r="Q415" s="11" t="s">
        <v>6</v>
      </c>
      <c r="R415" s="13">
        <v>0</v>
      </c>
      <c r="S415" s="13">
        <v>0</v>
      </c>
      <c r="T415" s="11" t="s">
        <v>7</v>
      </c>
      <c r="U415" s="11" t="s">
        <v>8</v>
      </c>
      <c r="V415" s="15">
        <v>0</v>
      </c>
      <c r="W415" s="13">
        <v>0</v>
      </c>
      <c r="X415" s="15">
        <v>0</v>
      </c>
      <c r="Y415" s="15">
        <v>0</v>
      </c>
      <c r="Z415" s="13">
        <v>0</v>
      </c>
      <c r="AA415" s="15">
        <v>0</v>
      </c>
      <c r="AB415" s="13">
        <v>0</v>
      </c>
      <c r="AC415" s="15">
        <v>0</v>
      </c>
      <c r="AD415" s="13">
        <v>0</v>
      </c>
      <c r="AE415" s="15">
        <v>0</v>
      </c>
      <c r="AF415" s="13">
        <v>0</v>
      </c>
      <c r="AG415" s="15">
        <v>0</v>
      </c>
      <c r="AH415" s="13">
        <v>0</v>
      </c>
      <c r="AI415" s="15">
        <v>0</v>
      </c>
      <c r="AJ415" s="11" t="s">
        <v>9</v>
      </c>
      <c r="AK415" s="11" t="s">
        <v>13</v>
      </c>
      <c r="AL415" s="22">
        <f t="shared" si="18"/>
        <v>2351</v>
      </c>
      <c r="AM415" s="11" t="str">
        <f>VLOOKUP(O415,Sheet2!$D$6:$E$14,2,FALSE)</f>
        <v>Spare parts</v>
      </c>
      <c r="AN415" s="11" t="str">
        <f>VLOOKUP(F415,Sheet2!$E$10:$F$13,2,FALSE)</f>
        <v>SPM</v>
      </c>
      <c r="AO415" s="35" t="s">
        <v>14668</v>
      </c>
      <c r="AP415">
        <f>MATCH(AN415,Sheet2!$F$5:$F$18,0)</f>
        <v>6</v>
      </c>
      <c r="AQ415">
        <f>MATCH(AO415,Sheet2!$F$5:$K$5,0)</f>
        <v>6</v>
      </c>
      <c r="AR415" s="33">
        <f>INDEX(Sheet2!$F$5:$K$18,OPaL!AP415,OPaL!AQ415)</f>
        <v>0.15</v>
      </c>
      <c r="AS415" s="1">
        <f t="shared" si="20"/>
        <v>253286.39999999999</v>
      </c>
    </row>
    <row r="416" spans="1:45" x14ac:dyDescent="0.2">
      <c r="A416" s="11" t="s">
        <v>6367</v>
      </c>
      <c r="B416" s="11" t="s">
        <v>6368</v>
      </c>
      <c r="C416" s="11" t="s">
        <v>10238</v>
      </c>
      <c r="D416" s="21">
        <v>45133</v>
      </c>
      <c r="E416" s="21" t="s">
        <v>9697</v>
      </c>
      <c r="F416" s="21" t="s">
        <v>14659</v>
      </c>
      <c r="G416" s="11" t="s">
        <v>2</v>
      </c>
      <c r="H416" s="11" t="s">
        <v>3</v>
      </c>
      <c r="I416" s="11" t="s">
        <v>351</v>
      </c>
      <c r="J416" s="12">
        <v>1</v>
      </c>
      <c r="K416" s="12">
        <v>295780.52</v>
      </c>
      <c r="L416" s="12">
        <v>0</v>
      </c>
      <c r="M416" s="12">
        <v>0</v>
      </c>
      <c r="N416" s="12">
        <f t="shared" si="19"/>
        <v>295780.52</v>
      </c>
      <c r="O416" s="11" t="s">
        <v>5</v>
      </c>
      <c r="P416" s="13">
        <v>0</v>
      </c>
      <c r="Q416" s="11" t="s">
        <v>6</v>
      </c>
      <c r="R416" s="13">
        <v>0</v>
      </c>
      <c r="S416" s="13">
        <v>0</v>
      </c>
      <c r="T416" s="11" t="s">
        <v>7</v>
      </c>
      <c r="U416" s="11" t="s">
        <v>8</v>
      </c>
      <c r="V416" s="15">
        <v>0</v>
      </c>
      <c r="W416" s="13">
        <v>0</v>
      </c>
      <c r="X416" s="15">
        <v>0</v>
      </c>
      <c r="Y416" s="15">
        <v>0</v>
      </c>
      <c r="Z416" s="13">
        <v>0</v>
      </c>
      <c r="AA416" s="15">
        <v>0</v>
      </c>
      <c r="AB416" s="13">
        <v>0</v>
      </c>
      <c r="AC416" s="15">
        <v>0</v>
      </c>
      <c r="AD416" s="13">
        <v>0</v>
      </c>
      <c r="AE416" s="15">
        <v>0</v>
      </c>
      <c r="AF416" s="13">
        <v>0</v>
      </c>
      <c r="AG416" s="15">
        <v>0</v>
      </c>
      <c r="AH416" s="13">
        <v>0</v>
      </c>
      <c r="AI416" s="15">
        <v>0</v>
      </c>
      <c r="AJ416" s="11" t="s">
        <v>9</v>
      </c>
      <c r="AK416" s="11" t="s">
        <v>13</v>
      </c>
      <c r="AL416" s="22">
        <f t="shared" si="18"/>
        <v>159</v>
      </c>
      <c r="AM416" s="11" t="str">
        <f>VLOOKUP(O416,Sheet2!$D$6:$E$14,2,FALSE)</f>
        <v>Spare parts</v>
      </c>
      <c r="AN416" s="11" t="str">
        <f>VLOOKUP(F416,Sheet2!$E$10:$F$13,2,FALSE)</f>
        <v>SPM</v>
      </c>
      <c r="AO416" s="35" t="s">
        <v>14665</v>
      </c>
      <c r="AP416">
        <f>MATCH(AN416,Sheet2!$F$5:$F$18,0)</f>
        <v>6</v>
      </c>
      <c r="AQ416">
        <f>MATCH(AO416,Sheet2!$F$5:$K$5,0)</f>
        <v>3</v>
      </c>
      <c r="AR416" s="33">
        <f>INDEX(Sheet2!$F$5:$K$18,OPaL!AP416,OPaL!AQ416)</f>
        <v>0</v>
      </c>
      <c r="AS416" s="1">
        <f t="shared" si="20"/>
        <v>295780.52</v>
      </c>
    </row>
    <row r="417" spans="1:45" x14ac:dyDescent="0.2">
      <c r="A417" s="11" t="s">
        <v>7896</v>
      </c>
      <c r="B417" s="11" t="s">
        <v>7897</v>
      </c>
      <c r="C417" s="11" t="s">
        <v>10239</v>
      </c>
      <c r="D417" s="21">
        <v>43461</v>
      </c>
      <c r="E417" s="21" t="s">
        <v>9697</v>
      </c>
      <c r="F417" s="21" t="s">
        <v>14659</v>
      </c>
      <c r="G417" s="11" t="s">
        <v>2</v>
      </c>
      <c r="H417" s="11" t="s">
        <v>3</v>
      </c>
      <c r="I417" s="11" t="s">
        <v>4</v>
      </c>
      <c r="J417" s="12">
        <v>1</v>
      </c>
      <c r="K417" s="12">
        <v>294731.24</v>
      </c>
      <c r="L417" s="12">
        <v>0</v>
      </c>
      <c r="M417" s="12">
        <v>0</v>
      </c>
      <c r="N417" s="12">
        <f t="shared" si="19"/>
        <v>294731.24</v>
      </c>
      <c r="O417" s="11" t="s">
        <v>5</v>
      </c>
      <c r="P417" s="13">
        <v>0</v>
      </c>
      <c r="Q417" s="11" t="s">
        <v>6</v>
      </c>
      <c r="R417" s="13">
        <v>0</v>
      </c>
      <c r="S417" s="13">
        <v>0</v>
      </c>
      <c r="T417" s="11" t="s">
        <v>7</v>
      </c>
      <c r="U417" s="11" t="s">
        <v>8</v>
      </c>
      <c r="V417" s="15">
        <v>0</v>
      </c>
      <c r="W417" s="13">
        <v>0</v>
      </c>
      <c r="X417" s="15">
        <v>0</v>
      </c>
      <c r="Y417" s="15">
        <v>0</v>
      </c>
      <c r="Z417" s="13">
        <v>0</v>
      </c>
      <c r="AA417" s="15">
        <v>0</v>
      </c>
      <c r="AB417" s="13">
        <v>0</v>
      </c>
      <c r="AC417" s="15">
        <v>0</v>
      </c>
      <c r="AD417" s="13">
        <v>0</v>
      </c>
      <c r="AE417" s="15">
        <v>0</v>
      </c>
      <c r="AF417" s="13">
        <v>0</v>
      </c>
      <c r="AG417" s="15">
        <v>0</v>
      </c>
      <c r="AH417" s="13">
        <v>0</v>
      </c>
      <c r="AI417" s="15">
        <v>0</v>
      </c>
      <c r="AJ417" s="11" t="s">
        <v>9</v>
      </c>
      <c r="AK417" s="11" t="s">
        <v>13</v>
      </c>
      <c r="AL417" s="22">
        <f t="shared" si="18"/>
        <v>1831</v>
      </c>
      <c r="AM417" s="11" t="str">
        <f>VLOOKUP(O417,Sheet2!$D$6:$E$14,2,FALSE)</f>
        <v>Spare parts</v>
      </c>
      <c r="AN417" s="11" t="str">
        <f>VLOOKUP(F417,Sheet2!$E$10:$F$13,2,FALSE)</f>
        <v>SPM</v>
      </c>
      <c r="AO417" s="35" t="s">
        <v>14668</v>
      </c>
      <c r="AP417">
        <f>MATCH(AN417,Sheet2!$F$5:$F$18,0)</f>
        <v>6</v>
      </c>
      <c r="AQ417">
        <f>MATCH(AO417,Sheet2!$F$5:$K$5,0)</f>
        <v>6</v>
      </c>
      <c r="AR417" s="33">
        <f>INDEX(Sheet2!$F$5:$K$18,OPaL!AP417,OPaL!AQ417)</f>
        <v>0.15</v>
      </c>
      <c r="AS417" s="1">
        <f t="shared" si="20"/>
        <v>250521.55399999997</v>
      </c>
    </row>
    <row r="418" spans="1:45" x14ac:dyDescent="0.2">
      <c r="A418" s="11" t="s">
        <v>717</v>
      </c>
      <c r="B418" s="11" t="s">
        <v>718</v>
      </c>
      <c r="C418" s="11" t="s">
        <v>10240</v>
      </c>
      <c r="D418" s="21">
        <v>45181</v>
      </c>
      <c r="E418" s="21" t="s">
        <v>9697</v>
      </c>
      <c r="F418" s="21" t="s">
        <v>14659</v>
      </c>
      <c r="G418" s="11" t="s">
        <v>2</v>
      </c>
      <c r="H418" s="11" t="s">
        <v>3</v>
      </c>
      <c r="I418" s="11" t="s">
        <v>4</v>
      </c>
      <c r="J418" s="12">
        <v>7</v>
      </c>
      <c r="K418" s="12">
        <v>293701.27</v>
      </c>
      <c r="L418" s="12">
        <v>0</v>
      </c>
      <c r="M418" s="12">
        <v>0</v>
      </c>
      <c r="N418" s="12">
        <f t="shared" si="19"/>
        <v>293701.27</v>
      </c>
      <c r="O418" s="11" t="s">
        <v>5</v>
      </c>
      <c r="P418" s="13">
        <v>0</v>
      </c>
      <c r="Q418" s="11" t="s">
        <v>6</v>
      </c>
      <c r="R418" s="13">
        <v>0</v>
      </c>
      <c r="S418" s="13">
        <v>0</v>
      </c>
      <c r="T418" s="11" t="s">
        <v>7</v>
      </c>
      <c r="U418" s="11" t="s">
        <v>8</v>
      </c>
      <c r="V418" s="15">
        <v>0</v>
      </c>
      <c r="W418" s="13">
        <v>0</v>
      </c>
      <c r="X418" s="15">
        <v>0</v>
      </c>
      <c r="Y418" s="15">
        <v>0</v>
      </c>
      <c r="Z418" s="13">
        <v>0</v>
      </c>
      <c r="AA418" s="15">
        <v>0</v>
      </c>
      <c r="AB418" s="13">
        <v>0</v>
      </c>
      <c r="AC418" s="15">
        <v>0</v>
      </c>
      <c r="AD418" s="13">
        <v>0</v>
      </c>
      <c r="AE418" s="15">
        <v>0</v>
      </c>
      <c r="AF418" s="13">
        <v>0</v>
      </c>
      <c r="AG418" s="15">
        <v>0</v>
      </c>
      <c r="AH418" s="13">
        <v>0</v>
      </c>
      <c r="AI418" s="15">
        <v>0</v>
      </c>
      <c r="AJ418" s="11" t="s">
        <v>9</v>
      </c>
      <c r="AK418" s="11" t="s">
        <v>13</v>
      </c>
      <c r="AL418" s="22">
        <f t="shared" si="18"/>
        <v>111</v>
      </c>
      <c r="AM418" s="11" t="str">
        <f>VLOOKUP(O418,Sheet2!$D$6:$E$14,2,FALSE)</f>
        <v>Spare parts</v>
      </c>
      <c r="AN418" s="11" t="str">
        <f>VLOOKUP(F418,Sheet2!$E$10:$F$13,2,FALSE)</f>
        <v>SPM</v>
      </c>
      <c r="AO418" s="35" t="s">
        <v>14665</v>
      </c>
      <c r="AP418">
        <f>MATCH(AN418,Sheet2!$F$5:$F$18,0)</f>
        <v>6</v>
      </c>
      <c r="AQ418">
        <f>MATCH(AO418,Sheet2!$F$5:$K$5,0)</f>
        <v>3</v>
      </c>
      <c r="AR418" s="33">
        <f>INDEX(Sheet2!$F$5:$K$18,OPaL!AP418,OPaL!AQ418)</f>
        <v>0</v>
      </c>
      <c r="AS418" s="1">
        <f t="shared" si="20"/>
        <v>293701.27</v>
      </c>
    </row>
    <row r="419" spans="1:45" x14ac:dyDescent="0.2">
      <c r="A419" s="11" t="s">
        <v>1178</v>
      </c>
      <c r="B419" s="11" t="s">
        <v>1179</v>
      </c>
      <c r="C419" s="11" t="s">
        <v>10241</v>
      </c>
      <c r="D419" s="21">
        <v>42788</v>
      </c>
      <c r="E419" s="21" t="s">
        <v>9697</v>
      </c>
      <c r="F419" s="21" t="s">
        <v>14659</v>
      </c>
      <c r="G419" s="11" t="s">
        <v>2</v>
      </c>
      <c r="H419" s="11" t="s">
        <v>16</v>
      </c>
      <c r="I419" s="11" t="s">
        <v>4</v>
      </c>
      <c r="J419" s="13">
        <v>2</v>
      </c>
      <c r="K419" s="12">
        <v>292075.02</v>
      </c>
      <c r="L419" s="12">
        <v>0</v>
      </c>
      <c r="M419" s="12">
        <v>0</v>
      </c>
      <c r="N419" s="12">
        <f t="shared" si="19"/>
        <v>292075.02</v>
      </c>
      <c r="O419" s="11" t="s">
        <v>5</v>
      </c>
      <c r="P419" s="13">
        <v>0</v>
      </c>
      <c r="Q419" s="11" t="s">
        <v>6</v>
      </c>
      <c r="R419" s="13">
        <v>0</v>
      </c>
      <c r="S419" s="13">
        <v>0</v>
      </c>
      <c r="T419" s="11" t="s">
        <v>7</v>
      </c>
      <c r="U419" s="11" t="s">
        <v>8</v>
      </c>
      <c r="V419" s="15">
        <v>0</v>
      </c>
      <c r="W419" s="13">
        <v>0</v>
      </c>
      <c r="X419" s="15">
        <v>0</v>
      </c>
      <c r="Y419" s="15">
        <v>0</v>
      </c>
      <c r="Z419" s="13">
        <v>0</v>
      </c>
      <c r="AA419" s="15">
        <v>0</v>
      </c>
      <c r="AB419" s="13">
        <v>0</v>
      </c>
      <c r="AC419" s="15">
        <v>0</v>
      </c>
      <c r="AD419" s="13">
        <v>0</v>
      </c>
      <c r="AE419" s="15">
        <v>0</v>
      </c>
      <c r="AF419" s="13">
        <v>0</v>
      </c>
      <c r="AG419" s="15">
        <v>0</v>
      </c>
      <c r="AH419" s="13">
        <v>0</v>
      </c>
      <c r="AI419" s="15">
        <v>0</v>
      </c>
      <c r="AJ419" s="11" t="s">
        <v>17</v>
      </c>
      <c r="AK419" s="11" t="s">
        <v>13</v>
      </c>
      <c r="AL419" s="22">
        <f t="shared" si="18"/>
        <v>2504</v>
      </c>
      <c r="AM419" s="11" t="str">
        <f>VLOOKUP(O419,Sheet2!$D$6:$E$14,2,FALSE)</f>
        <v>Spare parts</v>
      </c>
      <c r="AN419" s="11" t="str">
        <f>VLOOKUP(F419,Sheet2!$E$10:$F$13,2,FALSE)</f>
        <v>SPM</v>
      </c>
      <c r="AO419" s="35" t="s">
        <v>14668</v>
      </c>
      <c r="AP419">
        <f>MATCH(AN419,Sheet2!$F$5:$F$18,0)</f>
        <v>6</v>
      </c>
      <c r="AQ419">
        <f>MATCH(AO419,Sheet2!$F$5:$K$5,0)</f>
        <v>6</v>
      </c>
      <c r="AR419" s="33">
        <f>INDEX(Sheet2!$F$5:$K$18,OPaL!AP419,OPaL!AQ419)</f>
        <v>0.15</v>
      </c>
      <c r="AS419" s="1">
        <f t="shared" si="20"/>
        <v>248263.76700000002</v>
      </c>
    </row>
    <row r="420" spans="1:45" x14ac:dyDescent="0.2">
      <c r="A420" s="11" t="s">
        <v>1314</v>
      </c>
      <c r="B420" s="11" t="s">
        <v>1315</v>
      </c>
      <c r="C420" s="11" t="s">
        <v>10242</v>
      </c>
      <c r="D420" s="21">
        <v>45129</v>
      </c>
      <c r="E420" s="21" t="s">
        <v>9697</v>
      </c>
      <c r="F420" s="21" t="s">
        <v>14659</v>
      </c>
      <c r="G420" s="11" t="s">
        <v>2</v>
      </c>
      <c r="H420" s="11" t="s">
        <v>16</v>
      </c>
      <c r="I420" s="11" t="s">
        <v>4</v>
      </c>
      <c r="J420" s="13">
        <v>1</v>
      </c>
      <c r="K420" s="12">
        <v>292075.02</v>
      </c>
      <c r="L420" s="12">
        <v>0</v>
      </c>
      <c r="M420" s="12">
        <v>0</v>
      </c>
      <c r="N420" s="12">
        <f t="shared" si="19"/>
        <v>292075.02</v>
      </c>
      <c r="O420" s="11" t="s">
        <v>5</v>
      </c>
      <c r="P420" s="13">
        <v>0</v>
      </c>
      <c r="Q420" s="11" t="s">
        <v>6</v>
      </c>
      <c r="R420" s="13">
        <v>0</v>
      </c>
      <c r="S420" s="13">
        <v>0</v>
      </c>
      <c r="T420" s="11" t="s">
        <v>7</v>
      </c>
      <c r="U420" s="11" t="s">
        <v>8</v>
      </c>
      <c r="V420" s="15">
        <v>0</v>
      </c>
      <c r="W420" s="13">
        <v>0</v>
      </c>
      <c r="X420" s="15">
        <v>0</v>
      </c>
      <c r="Y420" s="15">
        <v>0</v>
      </c>
      <c r="Z420" s="13">
        <v>0</v>
      </c>
      <c r="AA420" s="15">
        <v>0</v>
      </c>
      <c r="AB420" s="13">
        <v>0</v>
      </c>
      <c r="AC420" s="15">
        <v>0</v>
      </c>
      <c r="AD420" s="13">
        <v>0</v>
      </c>
      <c r="AE420" s="15">
        <v>0</v>
      </c>
      <c r="AF420" s="13">
        <v>0</v>
      </c>
      <c r="AG420" s="15">
        <v>0</v>
      </c>
      <c r="AH420" s="13">
        <v>0</v>
      </c>
      <c r="AI420" s="15">
        <v>0</v>
      </c>
      <c r="AJ420" s="11" t="s">
        <v>17</v>
      </c>
      <c r="AK420" s="11" t="s">
        <v>13</v>
      </c>
      <c r="AL420" s="22">
        <f t="shared" si="18"/>
        <v>163</v>
      </c>
      <c r="AM420" s="11" t="str">
        <f>VLOOKUP(O420,Sheet2!$D$6:$E$14,2,FALSE)</f>
        <v>Spare parts</v>
      </c>
      <c r="AN420" s="11" t="str">
        <f>VLOOKUP(F420,Sheet2!$E$10:$F$13,2,FALSE)</f>
        <v>SPM</v>
      </c>
      <c r="AO420" s="35" t="s">
        <v>14665</v>
      </c>
      <c r="AP420">
        <f>MATCH(AN420,Sheet2!$F$5:$F$18,0)</f>
        <v>6</v>
      </c>
      <c r="AQ420">
        <f>MATCH(AO420,Sheet2!$F$5:$K$5,0)</f>
        <v>3</v>
      </c>
      <c r="AR420" s="33">
        <f>INDEX(Sheet2!$F$5:$K$18,OPaL!AP420,OPaL!AQ420)</f>
        <v>0</v>
      </c>
      <c r="AS420" s="1">
        <f t="shared" si="20"/>
        <v>292075.02</v>
      </c>
    </row>
    <row r="421" spans="1:45" x14ac:dyDescent="0.2">
      <c r="A421" s="11" t="s">
        <v>5747</v>
      </c>
      <c r="B421" s="11" t="s">
        <v>5748</v>
      </c>
      <c r="C421" s="11" t="s">
        <v>10243</v>
      </c>
      <c r="D421" s="21">
        <v>43484</v>
      </c>
      <c r="E421" s="21" t="s">
        <v>9733</v>
      </c>
      <c r="F421" s="21" t="s">
        <v>14659</v>
      </c>
      <c r="G421" s="11" t="s">
        <v>2</v>
      </c>
      <c r="H421" s="11" t="s">
        <v>3</v>
      </c>
      <c r="I421" s="11" t="s">
        <v>4</v>
      </c>
      <c r="J421" s="12">
        <v>2</v>
      </c>
      <c r="K421" s="12">
        <v>289878.78000000003</v>
      </c>
      <c r="L421" s="12">
        <v>0</v>
      </c>
      <c r="M421" s="12">
        <v>0</v>
      </c>
      <c r="N421" s="12">
        <f t="shared" si="19"/>
        <v>289878.78000000003</v>
      </c>
      <c r="O421" s="11" t="s">
        <v>5</v>
      </c>
      <c r="P421" s="13">
        <v>0</v>
      </c>
      <c r="Q421" s="11" t="s">
        <v>6</v>
      </c>
      <c r="R421" s="13">
        <v>0</v>
      </c>
      <c r="S421" s="13">
        <v>0</v>
      </c>
      <c r="T421" s="11" t="s">
        <v>7</v>
      </c>
      <c r="U421" s="11" t="s">
        <v>8</v>
      </c>
      <c r="V421" s="15">
        <v>0</v>
      </c>
      <c r="W421" s="13">
        <v>0</v>
      </c>
      <c r="X421" s="15">
        <v>0</v>
      </c>
      <c r="Y421" s="15">
        <v>0</v>
      </c>
      <c r="Z421" s="13">
        <v>0</v>
      </c>
      <c r="AA421" s="15">
        <v>0</v>
      </c>
      <c r="AB421" s="13">
        <v>0</v>
      </c>
      <c r="AC421" s="15">
        <v>0</v>
      </c>
      <c r="AD421" s="13">
        <v>0</v>
      </c>
      <c r="AE421" s="15">
        <v>0</v>
      </c>
      <c r="AF421" s="13">
        <v>0</v>
      </c>
      <c r="AG421" s="15">
        <v>0</v>
      </c>
      <c r="AH421" s="13">
        <v>0</v>
      </c>
      <c r="AI421" s="15">
        <v>0</v>
      </c>
      <c r="AJ421" s="11" t="s">
        <v>9</v>
      </c>
      <c r="AK421" s="11" t="s">
        <v>1398</v>
      </c>
      <c r="AL421" s="22">
        <f t="shared" si="18"/>
        <v>1808</v>
      </c>
      <c r="AM421" s="11" t="str">
        <f>VLOOKUP(O421,Sheet2!$D$6:$E$14,2,FALSE)</f>
        <v>Spare parts</v>
      </c>
      <c r="AN421" s="11" t="str">
        <f>VLOOKUP(F421,Sheet2!$E$10:$F$13,2,FALSE)</f>
        <v>SPM</v>
      </c>
      <c r="AO421" s="35" t="s">
        <v>14668</v>
      </c>
      <c r="AP421">
        <f>MATCH(AN421,Sheet2!$F$5:$F$18,0)</f>
        <v>6</v>
      </c>
      <c r="AQ421">
        <f>MATCH(AO421,Sheet2!$F$5:$K$5,0)</f>
        <v>6</v>
      </c>
      <c r="AR421" s="33">
        <f>INDEX(Sheet2!$F$5:$K$18,OPaL!AP421,OPaL!AQ421)</f>
        <v>0.15</v>
      </c>
      <c r="AS421" s="1">
        <f t="shared" si="20"/>
        <v>246396.96300000002</v>
      </c>
    </row>
    <row r="422" spans="1:45" x14ac:dyDescent="0.2">
      <c r="A422" s="11" t="s">
        <v>1298</v>
      </c>
      <c r="B422" s="11" t="s">
        <v>1299</v>
      </c>
      <c r="C422" s="11" t="s">
        <v>10244</v>
      </c>
      <c r="D422" s="21">
        <v>42788</v>
      </c>
      <c r="E422" s="21" t="s">
        <v>9697</v>
      </c>
      <c r="F422" s="21" t="s">
        <v>14659</v>
      </c>
      <c r="G422" s="11" t="s">
        <v>2</v>
      </c>
      <c r="H422" s="11" t="s">
        <v>16</v>
      </c>
      <c r="I422" s="11" t="s">
        <v>4</v>
      </c>
      <c r="J422" s="13">
        <v>8</v>
      </c>
      <c r="K422" s="12">
        <v>289535.84000000003</v>
      </c>
      <c r="L422" s="12">
        <v>0</v>
      </c>
      <c r="M422" s="12">
        <v>0</v>
      </c>
      <c r="N422" s="12">
        <f t="shared" si="19"/>
        <v>289535.84000000003</v>
      </c>
      <c r="O422" s="11" t="s">
        <v>5</v>
      </c>
      <c r="P422" s="13">
        <v>0</v>
      </c>
      <c r="Q422" s="11" t="s">
        <v>6</v>
      </c>
      <c r="R422" s="13">
        <v>0</v>
      </c>
      <c r="S422" s="13">
        <v>0</v>
      </c>
      <c r="T422" s="11" t="s">
        <v>7</v>
      </c>
      <c r="U422" s="11" t="s">
        <v>8</v>
      </c>
      <c r="V422" s="15">
        <v>0</v>
      </c>
      <c r="W422" s="13">
        <v>0</v>
      </c>
      <c r="X422" s="15">
        <v>0</v>
      </c>
      <c r="Y422" s="15">
        <v>0</v>
      </c>
      <c r="Z422" s="13">
        <v>0</v>
      </c>
      <c r="AA422" s="15">
        <v>0</v>
      </c>
      <c r="AB422" s="13">
        <v>0</v>
      </c>
      <c r="AC422" s="15">
        <v>0</v>
      </c>
      <c r="AD422" s="13">
        <v>0</v>
      </c>
      <c r="AE422" s="15">
        <v>0</v>
      </c>
      <c r="AF422" s="13">
        <v>0</v>
      </c>
      <c r="AG422" s="15">
        <v>0</v>
      </c>
      <c r="AH422" s="13">
        <v>0</v>
      </c>
      <c r="AI422" s="15">
        <v>0</v>
      </c>
      <c r="AJ422" s="11" t="s">
        <v>17</v>
      </c>
      <c r="AK422" s="11" t="s">
        <v>13</v>
      </c>
      <c r="AL422" s="22">
        <f t="shared" si="18"/>
        <v>2504</v>
      </c>
      <c r="AM422" s="11" t="str">
        <f>VLOOKUP(O422,Sheet2!$D$6:$E$14,2,FALSE)</f>
        <v>Spare parts</v>
      </c>
      <c r="AN422" s="11" t="str">
        <f>VLOOKUP(F422,Sheet2!$E$10:$F$13,2,FALSE)</f>
        <v>SPM</v>
      </c>
      <c r="AO422" s="35" t="s">
        <v>14668</v>
      </c>
      <c r="AP422">
        <f>MATCH(AN422,Sheet2!$F$5:$F$18,0)</f>
        <v>6</v>
      </c>
      <c r="AQ422">
        <f>MATCH(AO422,Sheet2!$F$5:$K$5,0)</f>
        <v>6</v>
      </c>
      <c r="AR422" s="33">
        <f>INDEX(Sheet2!$F$5:$K$18,OPaL!AP422,OPaL!AQ422)</f>
        <v>0.15</v>
      </c>
      <c r="AS422" s="1">
        <f t="shared" si="20"/>
        <v>246105.46400000001</v>
      </c>
    </row>
    <row r="423" spans="1:45" x14ac:dyDescent="0.2">
      <c r="A423" s="11" t="s">
        <v>7513</v>
      </c>
      <c r="B423" s="11" t="s">
        <v>7514</v>
      </c>
      <c r="C423" s="11" t="s">
        <v>10245</v>
      </c>
      <c r="D423" s="21">
        <v>43509</v>
      </c>
      <c r="E423" s="21" t="s">
        <v>9734</v>
      </c>
      <c r="F423" s="21" t="s">
        <v>14658</v>
      </c>
      <c r="G423" s="11" t="s">
        <v>2</v>
      </c>
      <c r="H423" s="11" t="s">
        <v>16</v>
      </c>
      <c r="I423" s="11" t="s">
        <v>4</v>
      </c>
      <c r="J423" s="12">
        <v>3</v>
      </c>
      <c r="K423" s="12">
        <v>288989.7</v>
      </c>
      <c r="L423" s="12">
        <v>0</v>
      </c>
      <c r="M423" s="12">
        <v>0</v>
      </c>
      <c r="N423" s="12">
        <f t="shared" si="19"/>
        <v>288989.7</v>
      </c>
      <c r="O423" s="11" t="s">
        <v>5</v>
      </c>
      <c r="P423" s="13">
        <v>0</v>
      </c>
      <c r="Q423" s="11" t="s">
        <v>6</v>
      </c>
      <c r="R423" s="13">
        <v>0</v>
      </c>
      <c r="S423" s="13">
        <v>0</v>
      </c>
      <c r="T423" s="11" t="s">
        <v>7</v>
      </c>
      <c r="U423" s="11" t="s">
        <v>8</v>
      </c>
      <c r="V423" s="15">
        <v>0</v>
      </c>
      <c r="W423" s="13">
        <v>0</v>
      </c>
      <c r="X423" s="15">
        <v>0</v>
      </c>
      <c r="Y423" s="15">
        <v>0</v>
      </c>
      <c r="Z423" s="13">
        <v>0</v>
      </c>
      <c r="AA423" s="15">
        <v>0</v>
      </c>
      <c r="AB423" s="13">
        <v>0</v>
      </c>
      <c r="AC423" s="15">
        <v>0</v>
      </c>
      <c r="AD423" s="13">
        <v>0</v>
      </c>
      <c r="AE423" s="15">
        <v>0</v>
      </c>
      <c r="AF423" s="13">
        <v>0</v>
      </c>
      <c r="AG423" s="15">
        <v>0</v>
      </c>
      <c r="AH423" s="13">
        <v>0</v>
      </c>
      <c r="AI423" s="15">
        <v>0</v>
      </c>
      <c r="AJ423" s="11" t="s">
        <v>17</v>
      </c>
      <c r="AK423" s="11" t="s">
        <v>1398</v>
      </c>
      <c r="AL423" s="22">
        <f t="shared" si="18"/>
        <v>1783</v>
      </c>
      <c r="AM423" s="11" t="str">
        <f>VLOOKUP(O423,Sheet2!$D$6:$E$14,2,FALSE)</f>
        <v>Spare parts</v>
      </c>
      <c r="AN423" s="11" t="str">
        <f>VLOOKUP(F423,Sheet2!$E$10:$F$13,2,FALSE)</f>
        <v>SPE</v>
      </c>
      <c r="AO423" s="35" t="s">
        <v>14668</v>
      </c>
      <c r="AP423">
        <f>MATCH(AN423,Sheet2!$F$5:$F$18,0)</f>
        <v>7</v>
      </c>
      <c r="AQ423">
        <f>MATCH(AO423,Sheet2!$F$5:$K$5,0)</f>
        <v>6</v>
      </c>
      <c r="AR423" s="33">
        <f>INDEX(Sheet2!$F$5:$K$18,OPaL!AP423,OPaL!AQ423)</f>
        <v>0.15</v>
      </c>
      <c r="AS423" s="1">
        <f t="shared" si="20"/>
        <v>245641.245</v>
      </c>
    </row>
    <row r="424" spans="1:45" x14ac:dyDescent="0.2">
      <c r="A424" s="11" t="s">
        <v>5565</v>
      </c>
      <c r="B424" s="11" t="s">
        <v>5566</v>
      </c>
      <c r="C424" s="11" t="s">
        <v>10246</v>
      </c>
      <c r="D424" s="21">
        <v>43285</v>
      </c>
      <c r="E424" s="21" t="s">
        <v>9735</v>
      </c>
      <c r="F424" s="21" t="s">
        <v>14658</v>
      </c>
      <c r="G424" s="11" t="s">
        <v>2</v>
      </c>
      <c r="H424" s="11" t="s">
        <v>3</v>
      </c>
      <c r="I424" s="11" t="s">
        <v>4</v>
      </c>
      <c r="J424" s="12">
        <v>1</v>
      </c>
      <c r="K424" s="12">
        <v>288911.34999999998</v>
      </c>
      <c r="L424" s="12">
        <v>0</v>
      </c>
      <c r="M424" s="12">
        <v>0</v>
      </c>
      <c r="N424" s="12">
        <f t="shared" si="19"/>
        <v>288911.34999999998</v>
      </c>
      <c r="O424" s="11" t="s">
        <v>5</v>
      </c>
      <c r="P424" s="13">
        <v>0</v>
      </c>
      <c r="Q424" s="11" t="s">
        <v>6</v>
      </c>
      <c r="R424" s="13">
        <v>0</v>
      </c>
      <c r="S424" s="13">
        <v>0</v>
      </c>
      <c r="T424" s="11" t="s">
        <v>7</v>
      </c>
      <c r="U424" s="11" t="s">
        <v>8</v>
      </c>
      <c r="V424" s="15">
        <v>0</v>
      </c>
      <c r="W424" s="13">
        <v>0</v>
      </c>
      <c r="X424" s="15">
        <v>0</v>
      </c>
      <c r="Y424" s="15">
        <v>0</v>
      </c>
      <c r="Z424" s="13">
        <v>0</v>
      </c>
      <c r="AA424" s="15">
        <v>0</v>
      </c>
      <c r="AB424" s="13">
        <v>0</v>
      </c>
      <c r="AC424" s="15">
        <v>0</v>
      </c>
      <c r="AD424" s="13">
        <v>0</v>
      </c>
      <c r="AE424" s="15">
        <v>0</v>
      </c>
      <c r="AF424" s="13">
        <v>0</v>
      </c>
      <c r="AG424" s="15">
        <v>0</v>
      </c>
      <c r="AH424" s="13">
        <v>0</v>
      </c>
      <c r="AI424" s="15">
        <v>0</v>
      </c>
      <c r="AJ424" s="11" t="s">
        <v>9</v>
      </c>
      <c r="AK424" s="11" t="s">
        <v>1398</v>
      </c>
      <c r="AL424" s="22">
        <f t="shared" si="18"/>
        <v>2007</v>
      </c>
      <c r="AM424" s="11" t="str">
        <f>VLOOKUP(O424,Sheet2!$D$6:$E$14,2,FALSE)</f>
        <v>Spare parts</v>
      </c>
      <c r="AN424" s="11" t="str">
        <f>VLOOKUP(F424,Sheet2!$E$10:$F$13,2,FALSE)</f>
        <v>SPE</v>
      </c>
      <c r="AO424" s="35" t="s">
        <v>14668</v>
      </c>
      <c r="AP424">
        <f>MATCH(AN424,Sheet2!$F$5:$F$18,0)</f>
        <v>7</v>
      </c>
      <c r="AQ424">
        <f>MATCH(AO424,Sheet2!$F$5:$K$5,0)</f>
        <v>6</v>
      </c>
      <c r="AR424" s="33">
        <f>INDEX(Sheet2!$F$5:$K$18,OPaL!AP424,OPaL!AQ424)</f>
        <v>0.15</v>
      </c>
      <c r="AS424" s="1">
        <f t="shared" si="20"/>
        <v>245574.64749999996</v>
      </c>
    </row>
    <row r="425" spans="1:45" x14ac:dyDescent="0.2">
      <c r="A425" s="11" t="s">
        <v>5471</v>
      </c>
      <c r="B425" s="11" t="s">
        <v>5472</v>
      </c>
      <c r="C425" s="11" t="s">
        <v>10051</v>
      </c>
      <c r="D425" s="21">
        <v>43116</v>
      </c>
      <c r="E425" s="21" t="s">
        <v>9697</v>
      </c>
      <c r="F425" s="21" t="s">
        <v>14659</v>
      </c>
      <c r="G425" s="11" t="s">
        <v>2</v>
      </c>
      <c r="H425" s="11" t="s">
        <v>16</v>
      </c>
      <c r="I425" s="11" t="s">
        <v>4</v>
      </c>
      <c r="J425" s="12">
        <v>1</v>
      </c>
      <c r="K425" s="12">
        <v>288691</v>
      </c>
      <c r="L425" s="12">
        <v>0</v>
      </c>
      <c r="M425" s="12">
        <v>0</v>
      </c>
      <c r="N425" s="12">
        <f t="shared" si="19"/>
        <v>288691</v>
      </c>
      <c r="O425" s="11" t="s">
        <v>5</v>
      </c>
      <c r="P425" s="13">
        <v>0</v>
      </c>
      <c r="Q425" s="11" t="s">
        <v>6</v>
      </c>
      <c r="R425" s="13">
        <v>0</v>
      </c>
      <c r="S425" s="13">
        <v>0</v>
      </c>
      <c r="T425" s="11" t="s">
        <v>7</v>
      </c>
      <c r="U425" s="11" t="s">
        <v>8</v>
      </c>
      <c r="V425" s="15">
        <v>0</v>
      </c>
      <c r="W425" s="13">
        <v>0</v>
      </c>
      <c r="X425" s="15">
        <v>0</v>
      </c>
      <c r="Y425" s="15">
        <v>0</v>
      </c>
      <c r="Z425" s="13">
        <v>0</v>
      </c>
      <c r="AA425" s="15">
        <v>0</v>
      </c>
      <c r="AB425" s="13">
        <v>0</v>
      </c>
      <c r="AC425" s="15">
        <v>0</v>
      </c>
      <c r="AD425" s="13">
        <v>0</v>
      </c>
      <c r="AE425" s="15">
        <v>0</v>
      </c>
      <c r="AF425" s="13">
        <v>0</v>
      </c>
      <c r="AG425" s="15">
        <v>0</v>
      </c>
      <c r="AH425" s="13">
        <v>0</v>
      </c>
      <c r="AI425" s="15">
        <v>0</v>
      </c>
      <c r="AJ425" s="11" t="s">
        <v>17</v>
      </c>
      <c r="AK425" s="11" t="s">
        <v>1398</v>
      </c>
      <c r="AL425" s="22">
        <f t="shared" si="18"/>
        <v>2176</v>
      </c>
      <c r="AM425" s="11" t="str">
        <f>VLOOKUP(O425,Sheet2!$D$6:$E$14,2,FALSE)</f>
        <v>Spare parts</v>
      </c>
      <c r="AN425" s="11" t="str">
        <f>VLOOKUP(F425,Sheet2!$E$10:$F$13,2,FALSE)</f>
        <v>SPM</v>
      </c>
      <c r="AO425" s="35" t="s">
        <v>14668</v>
      </c>
      <c r="AP425">
        <f>MATCH(AN425,Sheet2!$F$5:$F$18,0)</f>
        <v>6</v>
      </c>
      <c r="AQ425">
        <f>MATCH(AO425,Sheet2!$F$5:$K$5,0)</f>
        <v>6</v>
      </c>
      <c r="AR425" s="33">
        <f>INDEX(Sheet2!$F$5:$K$18,OPaL!AP425,OPaL!AQ425)</f>
        <v>0.15</v>
      </c>
      <c r="AS425" s="1">
        <f t="shared" si="20"/>
        <v>245387.35</v>
      </c>
    </row>
    <row r="426" spans="1:45" x14ac:dyDescent="0.2">
      <c r="A426" s="11" t="s">
        <v>5247</v>
      </c>
      <c r="B426" s="11" t="s">
        <v>5248</v>
      </c>
      <c r="C426" s="11" t="s">
        <v>10247</v>
      </c>
      <c r="D426" s="21">
        <v>44923</v>
      </c>
      <c r="E426" s="21" t="s">
        <v>9697</v>
      </c>
      <c r="F426" s="21" t="s">
        <v>14659</v>
      </c>
      <c r="G426" s="11" t="s">
        <v>2</v>
      </c>
      <c r="H426" s="11" t="s">
        <v>16</v>
      </c>
      <c r="I426" s="11" t="s">
        <v>351</v>
      </c>
      <c r="J426" s="12">
        <v>1</v>
      </c>
      <c r="K426" s="12">
        <v>287885.78999999998</v>
      </c>
      <c r="L426" s="12">
        <v>0</v>
      </c>
      <c r="M426" s="12">
        <v>0</v>
      </c>
      <c r="N426" s="12">
        <f t="shared" si="19"/>
        <v>287885.78999999998</v>
      </c>
      <c r="O426" s="11" t="s">
        <v>5</v>
      </c>
      <c r="P426" s="13">
        <v>0</v>
      </c>
      <c r="Q426" s="11" t="s">
        <v>6</v>
      </c>
      <c r="R426" s="13">
        <v>0</v>
      </c>
      <c r="S426" s="13">
        <v>0</v>
      </c>
      <c r="T426" s="11" t="s">
        <v>7</v>
      </c>
      <c r="U426" s="11" t="s">
        <v>8</v>
      </c>
      <c r="V426" s="15">
        <v>0</v>
      </c>
      <c r="W426" s="13">
        <v>0</v>
      </c>
      <c r="X426" s="15">
        <v>0</v>
      </c>
      <c r="Y426" s="15">
        <v>0</v>
      </c>
      <c r="Z426" s="13">
        <v>0</v>
      </c>
      <c r="AA426" s="15">
        <v>0</v>
      </c>
      <c r="AB426" s="13">
        <v>0</v>
      </c>
      <c r="AC426" s="15">
        <v>0</v>
      </c>
      <c r="AD426" s="13">
        <v>0</v>
      </c>
      <c r="AE426" s="15">
        <v>0</v>
      </c>
      <c r="AF426" s="13">
        <v>0</v>
      </c>
      <c r="AG426" s="15">
        <v>0</v>
      </c>
      <c r="AH426" s="13">
        <v>0</v>
      </c>
      <c r="AI426" s="15">
        <v>0</v>
      </c>
      <c r="AJ426" s="11" t="s">
        <v>17</v>
      </c>
      <c r="AK426" s="11" t="s">
        <v>1398</v>
      </c>
      <c r="AL426" s="22">
        <f t="shared" si="18"/>
        <v>369</v>
      </c>
      <c r="AM426" s="11" t="str">
        <f>VLOOKUP(O426,Sheet2!$D$6:$E$14,2,FALSE)</f>
        <v>Spare parts</v>
      </c>
      <c r="AN426" s="11" t="str">
        <f>VLOOKUP(F426,Sheet2!$E$10:$F$13,2,FALSE)</f>
        <v>SPM</v>
      </c>
      <c r="AO426" s="35" t="s">
        <v>14668</v>
      </c>
      <c r="AP426">
        <f>MATCH(AN426,Sheet2!$F$5:$F$18,0)</f>
        <v>6</v>
      </c>
      <c r="AQ426">
        <f>MATCH(AO426,Sheet2!$F$5:$K$5,0)</f>
        <v>6</v>
      </c>
      <c r="AR426" s="33">
        <f>INDEX(Sheet2!$F$5:$K$18,OPaL!AP426,OPaL!AQ426)</f>
        <v>0.15</v>
      </c>
      <c r="AS426" s="1">
        <f t="shared" si="20"/>
        <v>244702.92149999997</v>
      </c>
    </row>
    <row r="427" spans="1:45" x14ac:dyDescent="0.2">
      <c r="A427" s="11" t="s">
        <v>5247</v>
      </c>
      <c r="B427" s="11" t="s">
        <v>5248</v>
      </c>
      <c r="C427" s="11" t="s">
        <v>10247</v>
      </c>
      <c r="D427" s="21">
        <v>44923</v>
      </c>
      <c r="E427" s="21" t="s">
        <v>9697</v>
      </c>
      <c r="F427" s="21" t="s">
        <v>14659</v>
      </c>
      <c r="G427" s="11" t="s">
        <v>2</v>
      </c>
      <c r="H427" s="11" t="s">
        <v>350</v>
      </c>
      <c r="I427" s="11" t="s">
        <v>351</v>
      </c>
      <c r="J427" s="12">
        <v>1</v>
      </c>
      <c r="K427" s="12">
        <v>287885.78999999998</v>
      </c>
      <c r="L427" s="12">
        <v>0</v>
      </c>
      <c r="M427" s="12">
        <v>0</v>
      </c>
      <c r="N427" s="12">
        <f t="shared" si="19"/>
        <v>287885.78999999998</v>
      </c>
      <c r="O427" s="11" t="s">
        <v>5</v>
      </c>
      <c r="P427" s="13">
        <v>0</v>
      </c>
      <c r="Q427" s="11" t="s">
        <v>6</v>
      </c>
      <c r="R427" s="13">
        <v>0</v>
      </c>
      <c r="S427" s="13">
        <v>0</v>
      </c>
      <c r="T427" s="11" t="s">
        <v>7</v>
      </c>
      <c r="U427" s="11" t="s">
        <v>8</v>
      </c>
      <c r="V427" s="15">
        <v>0</v>
      </c>
      <c r="W427" s="13">
        <v>0</v>
      </c>
      <c r="X427" s="15">
        <v>0</v>
      </c>
      <c r="Y427" s="15">
        <v>0</v>
      </c>
      <c r="Z427" s="13">
        <v>0</v>
      </c>
      <c r="AA427" s="15">
        <v>0</v>
      </c>
      <c r="AB427" s="13">
        <v>0</v>
      </c>
      <c r="AC427" s="15">
        <v>0</v>
      </c>
      <c r="AD427" s="13">
        <v>0</v>
      </c>
      <c r="AE427" s="15">
        <v>0</v>
      </c>
      <c r="AF427" s="13">
        <v>0</v>
      </c>
      <c r="AG427" s="15">
        <v>0</v>
      </c>
      <c r="AH427" s="13">
        <v>0</v>
      </c>
      <c r="AI427" s="15">
        <v>0</v>
      </c>
      <c r="AJ427" s="11" t="s">
        <v>352</v>
      </c>
      <c r="AK427" s="11" t="s">
        <v>1398</v>
      </c>
      <c r="AL427" s="22">
        <f t="shared" si="18"/>
        <v>369</v>
      </c>
      <c r="AM427" s="11" t="str">
        <f>VLOOKUP(O427,Sheet2!$D$6:$E$14,2,FALSE)</f>
        <v>Spare parts</v>
      </c>
      <c r="AN427" s="11" t="str">
        <f>VLOOKUP(F427,Sheet2!$E$10:$F$13,2,FALSE)</f>
        <v>SPM</v>
      </c>
      <c r="AO427" s="35" t="s">
        <v>14668</v>
      </c>
      <c r="AP427">
        <f>MATCH(AN427,Sheet2!$F$5:$F$18,0)</f>
        <v>6</v>
      </c>
      <c r="AQ427">
        <f>MATCH(AO427,Sheet2!$F$5:$K$5,0)</f>
        <v>6</v>
      </c>
      <c r="AR427" s="33">
        <f>INDEX(Sheet2!$F$5:$K$18,OPaL!AP427,OPaL!AQ427)</f>
        <v>0.15</v>
      </c>
      <c r="AS427" s="1">
        <f t="shared" si="20"/>
        <v>244702.92149999997</v>
      </c>
    </row>
    <row r="428" spans="1:45" x14ac:dyDescent="0.2">
      <c r="A428" s="11" t="s">
        <v>7295</v>
      </c>
      <c r="B428" s="11" t="s">
        <v>7296</v>
      </c>
      <c r="C428" s="11" t="s">
        <v>10248</v>
      </c>
      <c r="D428" s="21">
        <v>42941</v>
      </c>
      <c r="E428" s="21" t="s">
        <v>9697</v>
      </c>
      <c r="F428" s="21" t="s">
        <v>14659</v>
      </c>
      <c r="G428" s="11" t="s">
        <v>2</v>
      </c>
      <c r="H428" s="11" t="s">
        <v>3</v>
      </c>
      <c r="I428" s="11" t="s">
        <v>4</v>
      </c>
      <c r="J428" s="13">
        <v>2</v>
      </c>
      <c r="K428" s="12">
        <v>284598</v>
      </c>
      <c r="L428" s="12">
        <v>0</v>
      </c>
      <c r="M428" s="12">
        <v>0</v>
      </c>
      <c r="N428" s="12">
        <f t="shared" si="19"/>
        <v>284598</v>
      </c>
      <c r="O428" s="11" t="s">
        <v>5</v>
      </c>
      <c r="P428" s="13">
        <v>0</v>
      </c>
      <c r="Q428" s="11" t="s">
        <v>6</v>
      </c>
      <c r="R428" s="13">
        <v>0</v>
      </c>
      <c r="S428" s="13">
        <v>0</v>
      </c>
      <c r="T428" s="11" t="s">
        <v>7</v>
      </c>
      <c r="U428" s="11" t="s">
        <v>8</v>
      </c>
      <c r="V428" s="15">
        <v>0</v>
      </c>
      <c r="W428" s="13">
        <v>0</v>
      </c>
      <c r="X428" s="15">
        <v>0</v>
      </c>
      <c r="Y428" s="15">
        <v>0</v>
      </c>
      <c r="Z428" s="13">
        <v>0</v>
      </c>
      <c r="AA428" s="15">
        <v>0</v>
      </c>
      <c r="AB428" s="13">
        <v>0</v>
      </c>
      <c r="AC428" s="15">
        <v>0</v>
      </c>
      <c r="AD428" s="13">
        <v>0</v>
      </c>
      <c r="AE428" s="15">
        <v>0</v>
      </c>
      <c r="AF428" s="13">
        <v>0</v>
      </c>
      <c r="AG428" s="15">
        <v>0</v>
      </c>
      <c r="AH428" s="13">
        <v>0</v>
      </c>
      <c r="AI428" s="15">
        <v>0</v>
      </c>
      <c r="AJ428" s="11" t="s">
        <v>9</v>
      </c>
      <c r="AK428" s="11" t="s">
        <v>13</v>
      </c>
      <c r="AL428" s="22">
        <f t="shared" si="18"/>
        <v>2351</v>
      </c>
      <c r="AM428" s="11" t="str">
        <f>VLOOKUP(O428,Sheet2!$D$6:$E$14,2,FALSE)</f>
        <v>Spare parts</v>
      </c>
      <c r="AN428" s="11" t="str">
        <f>VLOOKUP(F428,Sheet2!$E$10:$F$13,2,FALSE)</f>
        <v>SPM</v>
      </c>
      <c r="AO428" s="35" t="s">
        <v>14668</v>
      </c>
      <c r="AP428">
        <f>MATCH(AN428,Sheet2!$F$5:$F$18,0)</f>
        <v>6</v>
      </c>
      <c r="AQ428">
        <f>MATCH(AO428,Sheet2!$F$5:$K$5,0)</f>
        <v>6</v>
      </c>
      <c r="AR428" s="33">
        <f>INDEX(Sheet2!$F$5:$K$18,OPaL!AP428,OPaL!AQ428)</f>
        <v>0.15</v>
      </c>
      <c r="AS428" s="1">
        <f t="shared" si="20"/>
        <v>241908.3</v>
      </c>
    </row>
    <row r="429" spans="1:45" x14ac:dyDescent="0.2">
      <c r="A429" s="11" t="s">
        <v>7299</v>
      </c>
      <c r="B429" s="11" t="s">
        <v>7300</v>
      </c>
      <c r="C429" s="11" t="s">
        <v>10249</v>
      </c>
      <c r="D429" s="21">
        <v>42941</v>
      </c>
      <c r="E429" s="21" t="s">
        <v>9697</v>
      </c>
      <c r="F429" s="21" t="s">
        <v>14659</v>
      </c>
      <c r="G429" s="11" t="s">
        <v>2</v>
      </c>
      <c r="H429" s="11" t="s">
        <v>3</v>
      </c>
      <c r="I429" s="11" t="s">
        <v>4</v>
      </c>
      <c r="J429" s="13">
        <v>2</v>
      </c>
      <c r="K429" s="12">
        <v>284598</v>
      </c>
      <c r="L429" s="12">
        <v>0</v>
      </c>
      <c r="M429" s="12">
        <v>0</v>
      </c>
      <c r="N429" s="12">
        <f t="shared" si="19"/>
        <v>284598</v>
      </c>
      <c r="O429" s="11" t="s">
        <v>5</v>
      </c>
      <c r="P429" s="13">
        <v>0</v>
      </c>
      <c r="Q429" s="11" t="s">
        <v>6</v>
      </c>
      <c r="R429" s="13">
        <v>0</v>
      </c>
      <c r="S429" s="13">
        <v>0</v>
      </c>
      <c r="T429" s="11" t="s">
        <v>7</v>
      </c>
      <c r="U429" s="11" t="s">
        <v>8</v>
      </c>
      <c r="V429" s="15">
        <v>0</v>
      </c>
      <c r="W429" s="13">
        <v>0</v>
      </c>
      <c r="X429" s="15">
        <v>0</v>
      </c>
      <c r="Y429" s="15">
        <v>0</v>
      </c>
      <c r="Z429" s="13">
        <v>0</v>
      </c>
      <c r="AA429" s="15">
        <v>0</v>
      </c>
      <c r="AB429" s="13">
        <v>0</v>
      </c>
      <c r="AC429" s="15">
        <v>0</v>
      </c>
      <c r="AD429" s="13">
        <v>0</v>
      </c>
      <c r="AE429" s="15">
        <v>0</v>
      </c>
      <c r="AF429" s="13">
        <v>0</v>
      </c>
      <c r="AG429" s="15">
        <v>0</v>
      </c>
      <c r="AH429" s="13">
        <v>0</v>
      </c>
      <c r="AI429" s="15">
        <v>0</v>
      </c>
      <c r="AJ429" s="11" t="s">
        <v>9</v>
      </c>
      <c r="AK429" s="11" t="s">
        <v>13</v>
      </c>
      <c r="AL429" s="22">
        <f t="shared" si="18"/>
        <v>2351</v>
      </c>
      <c r="AM429" s="11" t="str">
        <f>VLOOKUP(O429,Sheet2!$D$6:$E$14,2,FALSE)</f>
        <v>Spare parts</v>
      </c>
      <c r="AN429" s="11" t="str">
        <f>VLOOKUP(F429,Sheet2!$E$10:$F$13,2,FALSE)</f>
        <v>SPM</v>
      </c>
      <c r="AO429" s="35" t="s">
        <v>14668</v>
      </c>
      <c r="AP429">
        <f>MATCH(AN429,Sheet2!$F$5:$F$18,0)</f>
        <v>6</v>
      </c>
      <c r="AQ429">
        <f>MATCH(AO429,Sheet2!$F$5:$K$5,0)</f>
        <v>6</v>
      </c>
      <c r="AR429" s="33">
        <f>INDEX(Sheet2!$F$5:$K$18,OPaL!AP429,OPaL!AQ429)</f>
        <v>0.15</v>
      </c>
      <c r="AS429" s="1">
        <f t="shared" si="20"/>
        <v>241908.3</v>
      </c>
    </row>
    <row r="430" spans="1:45" x14ac:dyDescent="0.2">
      <c r="A430" s="11" t="s">
        <v>3651</v>
      </c>
      <c r="B430" s="11" t="s">
        <v>3652</v>
      </c>
      <c r="C430" s="11" t="s">
        <v>10250</v>
      </c>
      <c r="D430" s="21">
        <v>43732</v>
      </c>
      <c r="E430" s="21" t="s">
        <v>9697</v>
      </c>
      <c r="F430" s="21" t="s">
        <v>14659</v>
      </c>
      <c r="G430" s="11" t="s">
        <v>2</v>
      </c>
      <c r="H430" s="11" t="s">
        <v>3</v>
      </c>
      <c r="I430" s="11" t="s">
        <v>4</v>
      </c>
      <c r="J430" s="12">
        <v>1</v>
      </c>
      <c r="K430" s="12">
        <v>283398</v>
      </c>
      <c r="L430" s="12">
        <v>0</v>
      </c>
      <c r="M430" s="12">
        <v>0</v>
      </c>
      <c r="N430" s="12">
        <f t="shared" si="19"/>
        <v>283398</v>
      </c>
      <c r="O430" s="11" t="s">
        <v>5</v>
      </c>
      <c r="P430" s="13">
        <v>0</v>
      </c>
      <c r="Q430" s="11" t="s">
        <v>6</v>
      </c>
      <c r="R430" s="13">
        <v>0</v>
      </c>
      <c r="S430" s="13">
        <v>0</v>
      </c>
      <c r="T430" s="11" t="s">
        <v>7</v>
      </c>
      <c r="U430" s="11" t="s">
        <v>8</v>
      </c>
      <c r="V430" s="15">
        <v>0</v>
      </c>
      <c r="W430" s="13">
        <v>0</v>
      </c>
      <c r="X430" s="15">
        <v>0</v>
      </c>
      <c r="Y430" s="15">
        <v>0</v>
      </c>
      <c r="Z430" s="13">
        <v>0</v>
      </c>
      <c r="AA430" s="15">
        <v>0</v>
      </c>
      <c r="AB430" s="13">
        <v>0</v>
      </c>
      <c r="AC430" s="15">
        <v>0</v>
      </c>
      <c r="AD430" s="13">
        <v>0</v>
      </c>
      <c r="AE430" s="15">
        <v>0</v>
      </c>
      <c r="AF430" s="13">
        <v>0</v>
      </c>
      <c r="AG430" s="15">
        <v>0</v>
      </c>
      <c r="AH430" s="13">
        <v>0</v>
      </c>
      <c r="AI430" s="15">
        <v>0</v>
      </c>
      <c r="AJ430" s="11" t="s">
        <v>9</v>
      </c>
      <c r="AK430" s="11" t="s">
        <v>1398</v>
      </c>
      <c r="AL430" s="22">
        <f t="shared" si="18"/>
        <v>1560</v>
      </c>
      <c r="AM430" s="11" t="str">
        <f>VLOOKUP(O430,Sheet2!$D$6:$E$14,2,FALSE)</f>
        <v>Spare parts</v>
      </c>
      <c r="AN430" s="11" t="str">
        <f>VLOOKUP(F430,Sheet2!$E$10:$F$13,2,FALSE)</f>
        <v>SPM</v>
      </c>
      <c r="AO430" s="35" t="s">
        <v>14668</v>
      </c>
      <c r="AP430">
        <f>MATCH(AN430,Sheet2!$F$5:$F$18,0)</f>
        <v>6</v>
      </c>
      <c r="AQ430">
        <f>MATCH(AO430,Sheet2!$F$5:$K$5,0)</f>
        <v>6</v>
      </c>
      <c r="AR430" s="33">
        <f>INDEX(Sheet2!$F$5:$K$18,OPaL!AP430,OPaL!AQ430)</f>
        <v>0.15</v>
      </c>
      <c r="AS430" s="1">
        <f t="shared" si="20"/>
        <v>240888.3</v>
      </c>
    </row>
    <row r="431" spans="1:45" x14ac:dyDescent="0.2">
      <c r="A431" s="11" t="s">
        <v>7367</v>
      </c>
      <c r="B431" s="11" t="s">
        <v>7368</v>
      </c>
      <c r="C431" s="11" t="s">
        <v>10251</v>
      </c>
      <c r="D431" s="21">
        <v>44712</v>
      </c>
      <c r="E431" s="21" t="s">
        <v>9697</v>
      </c>
      <c r="F431" s="21" t="s">
        <v>14659</v>
      </c>
      <c r="G431" s="11" t="s">
        <v>2</v>
      </c>
      <c r="H431" s="11" t="s">
        <v>3</v>
      </c>
      <c r="I431" s="11" t="s">
        <v>4</v>
      </c>
      <c r="J431" s="12">
        <v>4</v>
      </c>
      <c r="K431" s="12">
        <v>281508.74</v>
      </c>
      <c r="L431" s="12">
        <v>0</v>
      </c>
      <c r="M431" s="12">
        <v>0</v>
      </c>
      <c r="N431" s="12">
        <f t="shared" si="19"/>
        <v>281508.74</v>
      </c>
      <c r="O431" s="11" t="s">
        <v>5</v>
      </c>
      <c r="P431" s="13">
        <v>0</v>
      </c>
      <c r="Q431" s="11" t="s">
        <v>6</v>
      </c>
      <c r="R431" s="13">
        <v>0</v>
      </c>
      <c r="S431" s="13">
        <v>0</v>
      </c>
      <c r="T431" s="11" t="s">
        <v>7</v>
      </c>
      <c r="U431" s="11" t="s">
        <v>8</v>
      </c>
      <c r="V431" s="15">
        <v>0</v>
      </c>
      <c r="W431" s="13">
        <v>0</v>
      </c>
      <c r="X431" s="15">
        <v>0</v>
      </c>
      <c r="Y431" s="15">
        <v>0</v>
      </c>
      <c r="Z431" s="13">
        <v>0</v>
      </c>
      <c r="AA431" s="15">
        <v>0</v>
      </c>
      <c r="AB431" s="13">
        <v>0</v>
      </c>
      <c r="AC431" s="15">
        <v>0</v>
      </c>
      <c r="AD431" s="13">
        <v>0</v>
      </c>
      <c r="AE431" s="15">
        <v>0</v>
      </c>
      <c r="AF431" s="13">
        <v>0</v>
      </c>
      <c r="AG431" s="15">
        <v>0</v>
      </c>
      <c r="AH431" s="13">
        <v>0</v>
      </c>
      <c r="AI431" s="15">
        <v>0</v>
      </c>
      <c r="AJ431" s="11" t="s">
        <v>9</v>
      </c>
      <c r="AK431" s="11" t="s">
        <v>13</v>
      </c>
      <c r="AL431" s="22">
        <f t="shared" si="18"/>
        <v>580</v>
      </c>
      <c r="AM431" s="11" t="str">
        <f>VLOOKUP(O431,Sheet2!$D$6:$E$14,2,FALSE)</f>
        <v>Spare parts</v>
      </c>
      <c r="AN431" s="11" t="str">
        <f>VLOOKUP(F431,Sheet2!$E$10:$F$13,2,FALSE)</f>
        <v>SPM</v>
      </c>
      <c r="AO431" s="35" t="s">
        <v>14668</v>
      </c>
      <c r="AP431">
        <f>MATCH(AN431,Sheet2!$F$5:$F$18,0)</f>
        <v>6</v>
      </c>
      <c r="AQ431">
        <f>MATCH(AO431,Sheet2!$F$5:$K$5,0)</f>
        <v>6</v>
      </c>
      <c r="AR431" s="33">
        <f>INDEX(Sheet2!$F$5:$K$18,OPaL!AP431,OPaL!AQ431)</f>
        <v>0.15</v>
      </c>
      <c r="AS431" s="1">
        <f t="shared" si="20"/>
        <v>239282.42899999997</v>
      </c>
    </row>
    <row r="432" spans="1:45" x14ac:dyDescent="0.2">
      <c r="A432" s="11" t="s">
        <v>2552</v>
      </c>
      <c r="B432" s="11" t="s">
        <v>2553</v>
      </c>
      <c r="C432" s="11" t="s">
        <v>10252</v>
      </c>
      <c r="D432" s="21">
        <v>45282</v>
      </c>
      <c r="E432" s="21" t="s">
        <v>9694</v>
      </c>
      <c r="F432" s="21" t="s">
        <v>14657</v>
      </c>
      <c r="G432" s="11" t="s">
        <v>2</v>
      </c>
      <c r="H432" s="11" t="s">
        <v>3</v>
      </c>
      <c r="I432" s="11" t="s">
        <v>4</v>
      </c>
      <c r="J432" s="12">
        <v>6</v>
      </c>
      <c r="K432" s="12">
        <v>281260.77</v>
      </c>
      <c r="L432" s="12">
        <v>0</v>
      </c>
      <c r="M432" s="12">
        <v>0</v>
      </c>
      <c r="N432" s="12">
        <f t="shared" si="19"/>
        <v>281260.77</v>
      </c>
      <c r="O432" s="11" t="s">
        <v>5</v>
      </c>
      <c r="P432" s="13">
        <v>0</v>
      </c>
      <c r="Q432" s="11" t="s">
        <v>6</v>
      </c>
      <c r="R432" s="13">
        <v>0</v>
      </c>
      <c r="S432" s="13">
        <v>0</v>
      </c>
      <c r="T432" s="11" t="s">
        <v>7</v>
      </c>
      <c r="U432" s="11" t="s">
        <v>8</v>
      </c>
      <c r="V432" s="15">
        <v>0</v>
      </c>
      <c r="W432" s="13">
        <v>0</v>
      </c>
      <c r="X432" s="15">
        <v>0</v>
      </c>
      <c r="Y432" s="15">
        <v>0</v>
      </c>
      <c r="Z432" s="13">
        <v>0</v>
      </c>
      <c r="AA432" s="15">
        <v>0</v>
      </c>
      <c r="AB432" s="13">
        <v>0</v>
      </c>
      <c r="AC432" s="15">
        <v>0</v>
      </c>
      <c r="AD432" s="13">
        <v>0</v>
      </c>
      <c r="AE432" s="15">
        <v>0</v>
      </c>
      <c r="AF432" s="13">
        <v>0</v>
      </c>
      <c r="AG432" s="15">
        <v>0</v>
      </c>
      <c r="AH432" s="13">
        <v>0</v>
      </c>
      <c r="AI432" s="15">
        <v>0</v>
      </c>
      <c r="AJ432" s="11" t="s">
        <v>9</v>
      </c>
      <c r="AK432" s="11" t="s">
        <v>2554</v>
      </c>
      <c r="AL432" s="22">
        <f t="shared" si="18"/>
        <v>10</v>
      </c>
      <c r="AM432" s="11" t="str">
        <f>VLOOKUP(O432,Sheet2!$D$6:$E$14,2,FALSE)</f>
        <v>Spare parts</v>
      </c>
      <c r="AN432" s="11" t="str">
        <f>VLOOKUP(F432,Sheet2!$E$12:$F$13,2,FALSE)</f>
        <v>SPO</v>
      </c>
      <c r="AO432" s="35" t="s">
        <v>14664</v>
      </c>
      <c r="AP432">
        <f>MATCH(AN432,Sheet2!$F$5:$F$18,0)</f>
        <v>9</v>
      </c>
      <c r="AQ432">
        <f>MATCH(AO432,Sheet2!$F$5:$K$5,0)</f>
        <v>2</v>
      </c>
      <c r="AR432" s="33">
        <f>INDEX(Sheet2!$F$5:$K$18,OPaL!AP432,OPaL!AQ432)</f>
        <v>0</v>
      </c>
      <c r="AS432" s="1">
        <f t="shared" si="20"/>
        <v>281260.77</v>
      </c>
    </row>
    <row r="433" spans="1:45" x14ac:dyDescent="0.2">
      <c r="A433" s="11" t="s">
        <v>3531</v>
      </c>
      <c r="B433" s="11" t="s">
        <v>3532</v>
      </c>
      <c r="C433" s="11" t="s">
        <v>10253</v>
      </c>
      <c r="D433" s="21">
        <v>43189</v>
      </c>
      <c r="E433" s="21" t="s">
        <v>9697</v>
      </c>
      <c r="F433" s="21" t="s">
        <v>14659</v>
      </c>
      <c r="G433" s="11" t="s">
        <v>2</v>
      </c>
      <c r="H433" s="11" t="s">
        <v>16</v>
      </c>
      <c r="I433" s="11" t="s">
        <v>4</v>
      </c>
      <c r="J433" s="12">
        <v>1</v>
      </c>
      <c r="K433" s="12">
        <v>281185.59999999998</v>
      </c>
      <c r="L433" s="12">
        <v>0</v>
      </c>
      <c r="M433" s="12">
        <v>0</v>
      </c>
      <c r="N433" s="12">
        <f t="shared" si="19"/>
        <v>281185.59999999998</v>
      </c>
      <c r="O433" s="11" t="s">
        <v>5</v>
      </c>
      <c r="P433" s="13">
        <v>0</v>
      </c>
      <c r="Q433" s="11" t="s">
        <v>6</v>
      </c>
      <c r="R433" s="13">
        <v>0</v>
      </c>
      <c r="S433" s="13">
        <v>0</v>
      </c>
      <c r="T433" s="11" t="s">
        <v>7</v>
      </c>
      <c r="U433" s="11" t="s">
        <v>8</v>
      </c>
      <c r="V433" s="15">
        <v>0</v>
      </c>
      <c r="W433" s="13">
        <v>0</v>
      </c>
      <c r="X433" s="15">
        <v>0</v>
      </c>
      <c r="Y433" s="15">
        <v>0</v>
      </c>
      <c r="Z433" s="13">
        <v>0</v>
      </c>
      <c r="AA433" s="15">
        <v>0</v>
      </c>
      <c r="AB433" s="13">
        <v>0</v>
      </c>
      <c r="AC433" s="15">
        <v>0</v>
      </c>
      <c r="AD433" s="13">
        <v>0</v>
      </c>
      <c r="AE433" s="15">
        <v>0</v>
      </c>
      <c r="AF433" s="13">
        <v>0</v>
      </c>
      <c r="AG433" s="15">
        <v>0</v>
      </c>
      <c r="AH433" s="13">
        <v>0</v>
      </c>
      <c r="AI433" s="15">
        <v>0</v>
      </c>
      <c r="AJ433" s="11" t="s">
        <v>17</v>
      </c>
      <c r="AK433" s="11" t="s">
        <v>1398</v>
      </c>
      <c r="AL433" s="22">
        <f t="shared" si="18"/>
        <v>2103</v>
      </c>
      <c r="AM433" s="11" t="str">
        <f>VLOOKUP(O433,Sheet2!$D$6:$E$14,2,FALSE)</f>
        <v>Spare parts</v>
      </c>
      <c r="AN433" s="11" t="str">
        <f>VLOOKUP(F433,Sheet2!$E$10:$F$13,2,FALSE)</f>
        <v>SPM</v>
      </c>
      <c r="AO433" s="35" t="s">
        <v>14668</v>
      </c>
      <c r="AP433">
        <f>MATCH(AN433,Sheet2!$F$5:$F$18,0)</f>
        <v>6</v>
      </c>
      <c r="AQ433">
        <f>MATCH(AO433,Sheet2!$F$5:$K$5,0)</f>
        <v>6</v>
      </c>
      <c r="AR433" s="33">
        <f>INDEX(Sheet2!$F$5:$K$18,OPaL!AP433,OPaL!AQ433)</f>
        <v>0.15</v>
      </c>
      <c r="AS433" s="1">
        <f t="shared" si="20"/>
        <v>239007.75999999998</v>
      </c>
    </row>
    <row r="434" spans="1:45" x14ac:dyDescent="0.2">
      <c r="A434" s="11" t="s">
        <v>879</v>
      </c>
      <c r="B434" s="11" t="s">
        <v>880</v>
      </c>
      <c r="C434" s="11" t="s">
        <v>10254</v>
      </c>
      <c r="D434" s="21">
        <v>45045</v>
      </c>
      <c r="E434" s="21" t="s">
        <v>9697</v>
      </c>
      <c r="F434" s="21" t="s">
        <v>14659</v>
      </c>
      <c r="G434" s="11" t="s">
        <v>2</v>
      </c>
      <c r="H434" s="11" t="s">
        <v>16</v>
      </c>
      <c r="I434" s="11" t="s">
        <v>4</v>
      </c>
      <c r="J434" s="13">
        <v>20</v>
      </c>
      <c r="K434" s="12">
        <v>280460</v>
      </c>
      <c r="L434" s="12">
        <v>0</v>
      </c>
      <c r="M434" s="12">
        <v>0</v>
      </c>
      <c r="N434" s="12">
        <f t="shared" si="19"/>
        <v>280460</v>
      </c>
      <c r="O434" s="11" t="s">
        <v>5</v>
      </c>
      <c r="P434" s="13">
        <v>0</v>
      </c>
      <c r="Q434" s="11" t="s">
        <v>6</v>
      </c>
      <c r="R434" s="13">
        <v>0</v>
      </c>
      <c r="S434" s="13">
        <v>0</v>
      </c>
      <c r="T434" s="11" t="s">
        <v>7</v>
      </c>
      <c r="U434" s="11" t="s">
        <v>8</v>
      </c>
      <c r="V434" s="15">
        <v>0</v>
      </c>
      <c r="W434" s="13">
        <v>0</v>
      </c>
      <c r="X434" s="15">
        <v>0</v>
      </c>
      <c r="Y434" s="15">
        <v>0</v>
      </c>
      <c r="Z434" s="13">
        <v>0</v>
      </c>
      <c r="AA434" s="15">
        <v>0</v>
      </c>
      <c r="AB434" s="13">
        <v>0</v>
      </c>
      <c r="AC434" s="15">
        <v>0</v>
      </c>
      <c r="AD434" s="13">
        <v>0</v>
      </c>
      <c r="AE434" s="15">
        <v>0</v>
      </c>
      <c r="AF434" s="13">
        <v>0</v>
      </c>
      <c r="AG434" s="15">
        <v>0</v>
      </c>
      <c r="AH434" s="13">
        <v>0</v>
      </c>
      <c r="AI434" s="15">
        <v>0</v>
      </c>
      <c r="AJ434" s="11" t="s">
        <v>17</v>
      </c>
      <c r="AK434" s="11" t="s">
        <v>13</v>
      </c>
      <c r="AL434" s="22">
        <f t="shared" si="18"/>
        <v>247</v>
      </c>
      <c r="AM434" s="11" t="str">
        <f>VLOOKUP(O434,Sheet2!$D$6:$E$14,2,FALSE)</f>
        <v>Spare parts</v>
      </c>
      <c r="AN434" s="11" t="str">
        <f>VLOOKUP(F434,Sheet2!$E$10:$F$13,2,FALSE)</f>
        <v>SPM</v>
      </c>
      <c r="AO434" s="35" t="s">
        <v>14666</v>
      </c>
      <c r="AP434">
        <f>MATCH(AN434,Sheet2!$F$5:$F$18,0)</f>
        <v>6</v>
      </c>
      <c r="AQ434">
        <f>MATCH(AO434,Sheet2!$F$5:$K$5,0)</f>
        <v>4</v>
      </c>
      <c r="AR434" s="33">
        <f>INDEX(Sheet2!$F$5:$K$18,OPaL!AP434,OPaL!AQ434)</f>
        <v>0.05</v>
      </c>
      <c r="AS434" s="1">
        <f t="shared" si="20"/>
        <v>266437</v>
      </c>
    </row>
    <row r="435" spans="1:45" x14ac:dyDescent="0.2">
      <c r="A435" s="11" t="s">
        <v>5613</v>
      </c>
      <c r="B435" s="11" t="s">
        <v>5614</v>
      </c>
      <c r="C435" s="11" t="s">
        <v>10255</v>
      </c>
      <c r="D435" s="21">
        <v>42999</v>
      </c>
      <c r="E435" s="21" t="s">
        <v>9736</v>
      </c>
      <c r="F435" s="21" t="s">
        <v>14658</v>
      </c>
      <c r="G435" s="11" t="s">
        <v>2</v>
      </c>
      <c r="H435" s="11" t="s">
        <v>16</v>
      </c>
      <c r="I435" s="11" t="s">
        <v>4</v>
      </c>
      <c r="J435" s="12">
        <v>2</v>
      </c>
      <c r="K435" s="12">
        <v>279851.8</v>
      </c>
      <c r="L435" s="12">
        <v>0</v>
      </c>
      <c r="M435" s="12">
        <v>0</v>
      </c>
      <c r="N435" s="12">
        <f t="shared" si="19"/>
        <v>279851.8</v>
      </c>
      <c r="O435" s="11" t="s">
        <v>5</v>
      </c>
      <c r="P435" s="13">
        <v>0</v>
      </c>
      <c r="Q435" s="11" t="s">
        <v>6</v>
      </c>
      <c r="R435" s="13">
        <v>0</v>
      </c>
      <c r="S435" s="13">
        <v>0</v>
      </c>
      <c r="T435" s="11" t="s">
        <v>7</v>
      </c>
      <c r="U435" s="11" t="s">
        <v>8</v>
      </c>
      <c r="V435" s="15">
        <v>0</v>
      </c>
      <c r="W435" s="13">
        <v>0</v>
      </c>
      <c r="X435" s="15">
        <v>0</v>
      </c>
      <c r="Y435" s="15">
        <v>0</v>
      </c>
      <c r="Z435" s="13">
        <v>0</v>
      </c>
      <c r="AA435" s="15">
        <v>0</v>
      </c>
      <c r="AB435" s="13">
        <v>0</v>
      </c>
      <c r="AC435" s="15">
        <v>0</v>
      </c>
      <c r="AD435" s="13">
        <v>0</v>
      </c>
      <c r="AE435" s="15">
        <v>0</v>
      </c>
      <c r="AF435" s="13">
        <v>0</v>
      </c>
      <c r="AG435" s="15">
        <v>0</v>
      </c>
      <c r="AH435" s="13">
        <v>0</v>
      </c>
      <c r="AI435" s="15">
        <v>0</v>
      </c>
      <c r="AJ435" s="11" t="s">
        <v>17</v>
      </c>
      <c r="AK435" s="11" t="s">
        <v>1398</v>
      </c>
      <c r="AL435" s="22">
        <f t="shared" si="18"/>
        <v>2293</v>
      </c>
      <c r="AM435" s="11" t="str">
        <f>VLOOKUP(O435,Sheet2!$D$6:$E$14,2,FALSE)</f>
        <v>Spare parts</v>
      </c>
      <c r="AN435" s="11" t="str">
        <f>VLOOKUP(F435,Sheet2!$E$10:$F$13,2,FALSE)</f>
        <v>SPE</v>
      </c>
      <c r="AO435" s="35" t="s">
        <v>14668</v>
      </c>
      <c r="AP435">
        <f>MATCH(AN435,Sheet2!$F$5:$F$18,0)</f>
        <v>7</v>
      </c>
      <c r="AQ435">
        <f>MATCH(AO435,Sheet2!$F$5:$K$5,0)</f>
        <v>6</v>
      </c>
      <c r="AR435" s="33">
        <f>INDEX(Sheet2!$F$5:$K$18,OPaL!AP435,OPaL!AQ435)</f>
        <v>0.15</v>
      </c>
      <c r="AS435" s="1">
        <f t="shared" si="20"/>
        <v>237874.02999999997</v>
      </c>
    </row>
    <row r="436" spans="1:45" x14ac:dyDescent="0.2">
      <c r="A436" s="11" t="s">
        <v>1190</v>
      </c>
      <c r="B436" s="11" t="s">
        <v>1191</v>
      </c>
      <c r="C436" s="11" t="s">
        <v>10256</v>
      </c>
      <c r="D436" s="21">
        <v>42788</v>
      </c>
      <c r="E436" s="21" t="s">
        <v>9697</v>
      </c>
      <c r="F436" s="21" t="s">
        <v>14659</v>
      </c>
      <c r="G436" s="11" t="s">
        <v>2</v>
      </c>
      <c r="H436" s="11" t="s">
        <v>16</v>
      </c>
      <c r="I436" s="11" t="s">
        <v>4</v>
      </c>
      <c r="J436" s="13">
        <v>4</v>
      </c>
      <c r="K436" s="12">
        <v>279376.02</v>
      </c>
      <c r="L436" s="12">
        <v>0</v>
      </c>
      <c r="M436" s="12">
        <v>0</v>
      </c>
      <c r="N436" s="12">
        <f t="shared" si="19"/>
        <v>279376.02</v>
      </c>
      <c r="O436" s="11" t="s">
        <v>5</v>
      </c>
      <c r="P436" s="13">
        <v>0</v>
      </c>
      <c r="Q436" s="11" t="s">
        <v>6</v>
      </c>
      <c r="R436" s="13">
        <v>0</v>
      </c>
      <c r="S436" s="13">
        <v>0</v>
      </c>
      <c r="T436" s="11" t="s">
        <v>7</v>
      </c>
      <c r="U436" s="11" t="s">
        <v>8</v>
      </c>
      <c r="V436" s="15">
        <v>0</v>
      </c>
      <c r="W436" s="13">
        <v>0</v>
      </c>
      <c r="X436" s="15">
        <v>0</v>
      </c>
      <c r="Y436" s="15">
        <v>0</v>
      </c>
      <c r="Z436" s="13">
        <v>0</v>
      </c>
      <c r="AA436" s="15">
        <v>0</v>
      </c>
      <c r="AB436" s="13">
        <v>0</v>
      </c>
      <c r="AC436" s="15">
        <v>0</v>
      </c>
      <c r="AD436" s="13">
        <v>0</v>
      </c>
      <c r="AE436" s="15">
        <v>0</v>
      </c>
      <c r="AF436" s="13">
        <v>0</v>
      </c>
      <c r="AG436" s="15">
        <v>0</v>
      </c>
      <c r="AH436" s="13">
        <v>0</v>
      </c>
      <c r="AI436" s="15">
        <v>0</v>
      </c>
      <c r="AJ436" s="11" t="s">
        <v>17</v>
      </c>
      <c r="AK436" s="11" t="s">
        <v>13</v>
      </c>
      <c r="AL436" s="22">
        <f t="shared" si="18"/>
        <v>2504</v>
      </c>
      <c r="AM436" s="11" t="str">
        <f>VLOOKUP(O436,Sheet2!$D$6:$E$14,2,FALSE)</f>
        <v>Spare parts</v>
      </c>
      <c r="AN436" s="11" t="str">
        <f>VLOOKUP(F436,Sheet2!$E$10:$F$13,2,FALSE)</f>
        <v>SPM</v>
      </c>
      <c r="AO436" s="35" t="s">
        <v>14668</v>
      </c>
      <c r="AP436">
        <f>MATCH(AN436,Sheet2!$F$5:$F$18,0)</f>
        <v>6</v>
      </c>
      <c r="AQ436">
        <f>MATCH(AO436,Sheet2!$F$5:$K$5,0)</f>
        <v>6</v>
      </c>
      <c r="AR436" s="33">
        <f>INDEX(Sheet2!$F$5:$K$18,OPaL!AP436,OPaL!AQ436)</f>
        <v>0.15</v>
      </c>
      <c r="AS436" s="1">
        <f t="shared" si="20"/>
        <v>237469.617</v>
      </c>
    </row>
    <row r="437" spans="1:45" x14ac:dyDescent="0.2">
      <c r="A437" s="11" t="s">
        <v>5667</v>
      </c>
      <c r="B437" s="11" t="s">
        <v>5668</v>
      </c>
      <c r="C437" s="11" t="s">
        <v>10257</v>
      </c>
      <c r="D437" s="21">
        <v>42968</v>
      </c>
      <c r="E437" s="21" t="s">
        <v>9703</v>
      </c>
      <c r="F437" s="21" t="s">
        <v>14658</v>
      </c>
      <c r="G437" s="11" t="s">
        <v>2</v>
      </c>
      <c r="H437" s="11" t="s">
        <v>3</v>
      </c>
      <c r="I437" s="11" t="s">
        <v>4</v>
      </c>
      <c r="J437" s="12">
        <v>1</v>
      </c>
      <c r="K437" s="12">
        <v>279261</v>
      </c>
      <c r="L437" s="12">
        <v>0</v>
      </c>
      <c r="M437" s="12">
        <v>0</v>
      </c>
      <c r="N437" s="12">
        <f t="shared" si="19"/>
        <v>279261</v>
      </c>
      <c r="O437" s="11" t="s">
        <v>5</v>
      </c>
      <c r="P437" s="13">
        <v>0</v>
      </c>
      <c r="Q437" s="11" t="s">
        <v>6</v>
      </c>
      <c r="R437" s="13">
        <v>0</v>
      </c>
      <c r="S437" s="13">
        <v>0</v>
      </c>
      <c r="T437" s="11" t="s">
        <v>7</v>
      </c>
      <c r="U437" s="11" t="s">
        <v>8</v>
      </c>
      <c r="V437" s="15">
        <v>0</v>
      </c>
      <c r="W437" s="13">
        <v>0</v>
      </c>
      <c r="X437" s="15">
        <v>0</v>
      </c>
      <c r="Y437" s="15">
        <v>0</v>
      </c>
      <c r="Z437" s="13">
        <v>0</v>
      </c>
      <c r="AA437" s="15">
        <v>0</v>
      </c>
      <c r="AB437" s="13">
        <v>0</v>
      </c>
      <c r="AC437" s="15">
        <v>0</v>
      </c>
      <c r="AD437" s="13">
        <v>0</v>
      </c>
      <c r="AE437" s="15">
        <v>0</v>
      </c>
      <c r="AF437" s="13">
        <v>0</v>
      </c>
      <c r="AG437" s="15">
        <v>0</v>
      </c>
      <c r="AH437" s="13">
        <v>0</v>
      </c>
      <c r="AI437" s="15">
        <v>0</v>
      </c>
      <c r="AJ437" s="11" t="s">
        <v>9</v>
      </c>
      <c r="AK437" s="11" t="s">
        <v>1398</v>
      </c>
      <c r="AL437" s="22">
        <f t="shared" si="18"/>
        <v>2324</v>
      </c>
      <c r="AM437" s="11" t="str">
        <f>VLOOKUP(O437,Sheet2!$D$6:$E$14,2,FALSE)</f>
        <v>Spare parts</v>
      </c>
      <c r="AN437" s="11" t="str">
        <f>VLOOKUP(F437,Sheet2!$E$10:$F$13,2,FALSE)</f>
        <v>SPE</v>
      </c>
      <c r="AO437" s="35" t="s">
        <v>14668</v>
      </c>
      <c r="AP437">
        <f>MATCH(AN437,Sheet2!$F$5:$F$18,0)</f>
        <v>7</v>
      </c>
      <c r="AQ437">
        <f>MATCH(AO437,Sheet2!$F$5:$K$5,0)</f>
        <v>6</v>
      </c>
      <c r="AR437" s="33">
        <f>INDEX(Sheet2!$F$5:$K$18,OPaL!AP437,OPaL!AQ437)</f>
        <v>0.15</v>
      </c>
      <c r="AS437" s="1">
        <f t="shared" si="20"/>
        <v>237371.85</v>
      </c>
    </row>
    <row r="438" spans="1:45" x14ac:dyDescent="0.2">
      <c r="A438" s="11" t="s">
        <v>5667</v>
      </c>
      <c r="B438" s="11" t="s">
        <v>5668</v>
      </c>
      <c r="C438" s="11" t="s">
        <v>10257</v>
      </c>
      <c r="D438" s="21">
        <v>42968</v>
      </c>
      <c r="E438" s="21" t="s">
        <v>9703</v>
      </c>
      <c r="F438" s="21" t="s">
        <v>14658</v>
      </c>
      <c r="G438" s="11" t="s">
        <v>2</v>
      </c>
      <c r="H438" s="11" t="s">
        <v>16</v>
      </c>
      <c r="I438" s="11" t="s">
        <v>4</v>
      </c>
      <c r="J438" s="12">
        <v>1</v>
      </c>
      <c r="K438" s="12">
        <v>279261</v>
      </c>
      <c r="L438" s="12">
        <v>0</v>
      </c>
      <c r="M438" s="12">
        <v>0</v>
      </c>
      <c r="N438" s="12">
        <f t="shared" si="19"/>
        <v>279261</v>
      </c>
      <c r="O438" s="11" t="s">
        <v>5</v>
      </c>
      <c r="P438" s="13">
        <v>0</v>
      </c>
      <c r="Q438" s="11" t="s">
        <v>6</v>
      </c>
      <c r="R438" s="13">
        <v>0</v>
      </c>
      <c r="S438" s="13">
        <v>0</v>
      </c>
      <c r="T438" s="11" t="s">
        <v>7</v>
      </c>
      <c r="U438" s="11" t="s">
        <v>8</v>
      </c>
      <c r="V438" s="15">
        <v>0</v>
      </c>
      <c r="W438" s="13">
        <v>0</v>
      </c>
      <c r="X438" s="15">
        <v>0</v>
      </c>
      <c r="Y438" s="15">
        <v>0</v>
      </c>
      <c r="Z438" s="13">
        <v>0</v>
      </c>
      <c r="AA438" s="15">
        <v>0</v>
      </c>
      <c r="AB438" s="13">
        <v>0</v>
      </c>
      <c r="AC438" s="15">
        <v>0</v>
      </c>
      <c r="AD438" s="13">
        <v>0</v>
      </c>
      <c r="AE438" s="15">
        <v>0</v>
      </c>
      <c r="AF438" s="13">
        <v>0</v>
      </c>
      <c r="AG438" s="15">
        <v>0</v>
      </c>
      <c r="AH438" s="13">
        <v>0</v>
      </c>
      <c r="AI438" s="15">
        <v>0</v>
      </c>
      <c r="AJ438" s="11" t="s">
        <v>17</v>
      </c>
      <c r="AK438" s="11" t="s">
        <v>1398</v>
      </c>
      <c r="AL438" s="22">
        <f t="shared" si="18"/>
        <v>2324</v>
      </c>
      <c r="AM438" s="11" t="str">
        <f>VLOOKUP(O438,Sheet2!$D$6:$E$14,2,FALSE)</f>
        <v>Spare parts</v>
      </c>
      <c r="AN438" s="11" t="str">
        <f>VLOOKUP(F438,Sheet2!$E$10:$F$13,2,FALSE)</f>
        <v>SPE</v>
      </c>
      <c r="AO438" s="35" t="s">
        <v>14668</v>
      </c>
      <c r="AP438">
        <f>MATCH(AN438,Sheet2!$F$5:$F$18,0)</f>
        <v>7</v>
      </c>
      <c r="AQ438">
        <f>MATCH(AO438,Sheet2!$F$5:$K$5,0)</f>
        <v>6</v>
      </c>
      <c r="AR438" s="33">
        <f>INDEX(Sheet2!$F$5:$K$18,OPaL!AP438,OPaL!AQ438)</f>
        <v>0.15</v>
      </c>
      <c r="AS438" s="1">
        <f t="shared" si="20"/>
        <v>237371.85</v>
      </c>
    </row>
    <row r="439" spans="1:45" x14ac:dyDescent="0.2">
      <c r="A439" s="11" t="s">
        <v>3697</v>
      </c>
      <c r="B439" s="11" t="s">
        <v>3698</v>
      </c>
      <c r="C439" s="11" t="s">
        <v>10258</v>
      </c>
      <c r="D439" s="21">
        <v>44629</v>
      </c>
      <c r="E439" s="21" t="s">
        <v>9697</v>
      </c>
      <c r="F439" s="21" t="s">
        <v>14659</v>
      </c>
      <c r="G439" s="11" t="s">
        <v>2</v>
      </c>
      <c r="H439" s="11" t="s">
        <v>16</v>
      </c>
      <c r="I439" s="11" t="s">
        <v>4</v>
      </c>
      <c r="J439" s="12">
        <v>4</v>
      </c>
      <c r="K439" s="12">
        <v>278235.32</v>
      </c>
      <c r="L439" s="12">
        <v>0</v>
      </c>
      <c r="M439" s="12">
        <v>0</v>
      </c>
      <c r="N439" s="12">
        <f t="shared" si="19"/>
        <v>278235.32</v>
      </c>
      <c r="O439" s="11" t="s">
        <v>5</v>
      </c>
      <c r="P439" s="13">
        <v>0</v>
      </c>
      <c r="Q439" s="11" t="s">
        <v>6</v>
      </c>
      <c r="R439" s="13">
        <v>0</v>
      </c>
      <c r="S439" s="13">
        <v>0</v>
      </c>
      <c r="T439" s="11" t="s">
        <v>7</v>
      </c>
      <c r="U439" s="11" t="s">
        <v>8</v>
      </c>
      <c r="V439" s="15">
        <v>0</v>
      </c>
      <c r="W439" s="13">
        <v>0</v>
      </c>
      <c r="X439" s="15">
        <v>0</v>
      </c>
      <c r="Y439" s="15">
        <v>0</v>
      </c>
      <c r="Z439" s="13">
        <v>0</v>
      </c>
      <c r="AA439" s="15">
        <v>0</v>
      </c>
      <c r="AB439" s="13">
        <v>0</v>
      </c>
      <c r="AC439" s="15">
        <v>0</v>
      </c>
      <c r="AD439" s="13">
        <v>0</v>
      </c>
      <c r="AE439" s="15">
        <v>0</v>
      </c>
      <c r="AF439" s="13">
        <v>0</v>
      </c>
      <c r="AG439" s="15">
        <v>0</v>
      </c>
      <c r="AH439" s="13">
        <v>0</v>
      </c>
      <c r="AI439" s="15">
        <v>0</v>
      </c>
      <c r="AJ439" s="11" t="s">
        <v>17</v>
      </c>
      <c r="AK439" s="11" t="s">
        <v>1398</v>
      </c>
      <c r="AL439" s="22">
        <f t="shared" si="18"/>
        <v>663</v>
      </c>
      <c r="AM439" s="11" t="str">
        <f>VLOOKUP(O439,Sheet2!$D$6:$E$14,2,FALSE)</f>
        <v>Spare parts</v>
      </c>
      <c r="AN439" s="11" t="str">
        <f>VLOOKUP(F439,Sheet2!$E$10:$F$13,2,FALSE)</f>
        <v>SPM</v>
      </c>
      <c r="AO439" s="35" t="s">
        <v>14668</v>
      </c>
      <c r="AP439">
        <f>MATCH(AN439,Sheet2!$F$5:$F$18,0)</f>
        <v>6</v>
      </c>
      <c r="AQ439">
        <f>MATCH(AO439,Sheet2!$F$5:$K$5,0)</f>
        <v>6</v>
      </c>
      <c r="AR439" s="33">
        <f>INDEX(Sheet2!$F$5:$K$18,OPaL!AP439,OPaL!AQ439)</f>
        <v>0.15</v>
      </c>
      <c r="AS439" s="1">
        <f t="shared" si="20"/>
        <v>236500.022</v>
      </c>
    </row>
    <row r="440" spans="1:45" x14ac:dyDescent="0.2">
      <c r="A440" s="11" t="s">
        <v>5549</v>
      </c>
      <c r="B440" s="11" t="s">
        <v>5550</v>
      </c>
      <c r="C440" s="11" t="s">
        <v>10259</v>
      </c>
      <c r="D440" s="21">
        <v>45260</v>
      </c>
      <c r="E440" s="21" t="s">
        <v>9697</v>
      </c>
      <c r="F440" s="21" t="s">
        <v>14659</v>
      </c>
      <c r="G440" s="11" t="s">
        <v>2</v>
      </c>
      <c r="H440" s="11" t="s">
        <v>3</v>
      </c>
      <c r="I440" s="11" t="s">
        <v>4</v>
      </c>
      <c r="J440" s="12">
        <v>10</v>
      </c>
      <c r="K440" s="12">
        <v>278157.69</v>
      </c>
      <c r="L440" s="12">
        <v>0</v>
      </c>
      <c r="M440" s="12">
        <v>0</v>
      </c>
      <c r="N440" s="12">
        <f t="shared" si="19"/>
        <v>278157.69</v>
      </c>
      <c r="O440" s="11" t="s">
        <v>5</v>
      </c>
      <c r="P440" s="13">
        <v>0</v>
      </c>
      <c r="Q440" s="11" t="s">
        <v>6</v>
      </c>
      <c r="R440" s="13">
        <v>0</v>
      </c>
      <c r="S440" s="13">
        <v>0</v>
      </c>
      <c r="T440" s="11" t="s">
        <v>7</v>
      </c>
      <c r="U440" s="11" t="s">
        <v>8</v>
      </c>
      <c r="V440" s="15">
        <v>0</v>
      </c>
      <c r="W440" s="13">
        <v>0</v>
      </c>
      <c r="X440" s="15">
        <v>0</v>
      </c>
      <c r="Y440" s="15">
        <v>0</v>
      </c>
      <c r="Z440" s="13">
        <v>0</v>
      </c>
      <c r="AA440" s="15">
        <v>0</v>
      </c>
      <c r="AB440" s="13">
        <v>0</v>
      </c>
      <c r="AC440" s="15">
        <v>0</v>
      </c>
      <c r="AD440" s="13">
        <v>0</v>
      </c>
      <c r="AE440" s="15">
        <v>0</v>
      </c>
      <c r="AF440" s="13">
        <v>0</v>
      </c>
      <c r="AG440" s="15">
        <v>0</v>
      </c>
      <c r="AH440" s="13">
        <v>0</v>
      </c>
      <c r="AI440" s="15">
        <v>0</v>
      </c>
      <c r="AJ440" s="11" t="s">
        <v>9</v>
      </c>
      <c r="AK440" s="11" t="s">
        <v>13</v>
      </c>
      <c r="AL440" s="22">
        <f t="shared" si="18"/>
        <v>32</v>
      </c>
      <c r="AM440" s="11" t="str">
        <f>VLOOKUP(O440,Sheet2!$D$6:$E$14,2,FALSE)</f>
        <v>Spare parts</v>
      </c>
      <c r="AN440" s="11" t="str">
        <f>VLOOKUP(F440,Sheet2!$E$10:$F$13,2,FALSE)</f>
        <v>SPM</v>
      </c>
      <c r="AO440" s="35" t="s">
        <v>14664</v>
      </c>
      <c r="AP440">
        <f>MATCH(AN440,Sheet2!$F$5:$F$18,0)</f>
        <v>6</v>
      </c>
      <c r="AQ440">
        <f>MATCH(AO440,Sheet2!$F$5:$K$5,0)</f>
        <v>2</v>
      </c>
      <c r="AR440" s="33">
        <f>INDEX(Sheet2!$F$5:$K$18,OPaL!AP440,OPaL!AQ440)</f>
        <v>0</v>
      </c>
      <c r="AS440" s="1">
        <f t="shared" si="20"/>
        <v>278157.69</v>
      </c>
    </row>
    <row r="441" spans="1:45" x14ac:dyDescent="0.2">
      <c r="A441" s="11" t="s">
        <v>7866</v>
      </c>
      <c r="B441" s="11" t="s">
        <v>7867</v>
      </c>
      <c r="C441" s="11" t="s">
        <v>10260</v>
      </c>
      <c r="D441" s="21">
        <v>44791</v>
      </c>
      <c r="E441" s="21" t="s">
        <v>9697</v>
      </c>
      <c r="F441" s="21" t="s">
        <v>14659</v>
      </c>
      <c r="G441" s="11" t="s">
        <v>2</v>
      </c>
      <c r="H441" s="11" t="s">
        <v>350</v>
      </c>
      <c r="I441" s="11" t="s">
        <v>4</v>
      </c>
      <c r="J441" s="12">
        <v>4</v>
      </c>
      <c r="K441" s="12">
        <v>277256.76</v>
      </c>
      <c r="L441" s="12">
        <v>0</v>
      </c>
      <c r="M441" s="12">
        <v>0</v>
      </c>
      <c r="N441" s="12">
        <f t="shared" si="19"/>
        <v>277256.76</v>
      </c>
      <c r="O441" s="11" t="s">
        <v>5</v>
      </c>
      <c r="P441" s="13">
        <v>0</v>
      </c>
      <c r="Q441" s="11" t="s">
        <v>6</v>
      </c>
      <c r="R441" s="13">
        <v>0</v>
      </c>
      <c r="S441" s="13">
        <v>0</v>
      </c>
      <c r="T441" s="11" t="s">
        <v>7</v>
      </c>
      <c r="U441" s="11" t="s">
        <v>8</v>
      </c>
      <c r="V441" s="15">
        <v>0</v>
      </c>
      <c r="W441" s="13">
        <v>0</v>
      </c>
      <c r="X441" s="15">
        <v>0</v>
      </c>
      <c r="Y441" s="15">
        <v>0</v>
      </c>
      <c r="Z441" s="13">
        <v>0</v>
      </c>
      <c r="AA441" s="15">
        <v>0</v>
      </c>
      <c r="AB441" s="13">
        <v>0</v>
      </c>
      <c r="AC441" s="15">
        <v>0</v>
      </c>
      <c r="AD441" s="13">
        <v>0</v>
      </c>
      <c r="AE441" s="15">
        <v>0</v>
      </c>
      <c r="AF441" s="13">
        <v>0</v>
      </c>
      <c r="AG441" s="15">
        <v>0</v>
      </c>
      <c r="AH441" s="13">
        <v>0</v>
      </c>
      <c r="AI441" s="15">
        <v>0</v>
      </c>
      <c r="AJ441" s="11" t="s">
        <v>352</v>
      </c>
      <c r="AK441" s="11" t="s">
        <v>13</v>
      </c>
      <c r="AL441" s="22">
        <f t="shared" si="18"/>
        <v>501</v>
      </c>
      <c r="AM441" s="11" t="str">
        <f>VLOOKUP(O441,Sheet2!$D$6:$E$14,2,FALSE)</f>
        <v>Spare parts</v>
      </c>
      <c r="AN441" s="11" t="str">
        <f>VLOOKUP(F441,Sheet2!$E$10:$F$13,2,FALSE)</f>
        <v>SPM</v>
      </c>
      <c r="AO441" s="35" t="s">
        <v>14668</v>
      </c>
      <c r="AP441">
        <f>MATCH(AN441,Sheet2!$F$5:$F$18,0)</f>
        <v>6</v>
      </c>
      <c r="AQ441">
        <f>MATCH(AO441,Sheet2!$F$5:$K$5,0)</f>
        <v>6</v>
      </c>
      <c r="AR441" s="33">
        <f>INDEX(Sheet2!$F$5:$K$18,OPaL!AP441,OPaL!AQ441)</f>
        <v>0.15</v>
      </c>
      <c r="AS441" s="1">
        <f t="shared" si="20"/>
        <v>235668.24600000001</v>
      </c>
    </row>
    <row r="442" spans="1:45" x14ac:dyDescent="0.2">
      <c r="A442" s="11" t="s">
        <v>8191</v>
      </c>
      <c r="B442" s="11" t="s">
        <v>8192</v>
      </c>
      <c r="C442" s="11" t="s">
        <v>10261</v>
      </c>
      <c r="D442" s="21">
        <v>45077</v>
      </c>
      <c r="E442" s="21" t="s">
        <v>9695</v>
      </c>
      <c r="F442" s="21" t="s">
        <v>14656</v>
      </c>
      <c r="G442" s="11" t="s">
        <v>2</v>
      </c>
      <c r="H442" s="11" t="s">
        <v>8193</v>
      </c>
      <c r="I442" s="11" t="s">
        <v>2347</v>
      </c>
      <c r="J442" s="12">
        <v>2200</v>
      </c>
      <c r="K442" s="12">
        <v>277200</v>
      </c>
      <c r="L442" s="12">
        <v>0</v>
      </c>
      <c r="M442" s="12">
        <v>0</v>
      </c>
      <c r="N442" s="12">
        <f t="shared" si="19"/>
        <v>277200</v>
      </c>
      <c r="O442" s="11" t="s">
        <v>8149</v>
      </c>
      <c r="P442" s="13">
        <v>0</v>
      </c>
      <c r="Q442" s="11" t="s">
        <v>6</v>
      </c>
      <c r="R442" s="14">
        <v>0</v>
      </c>
      <c r="S442" s="14">
        <v>0</v>
      </c>
      <c r="T442" s="11" t="s">
        <v>7</v>
      </c>
      <c r="U442" s="11" t="s">
        <v>8</v>
      </c>
      <c r="V442" s="15">
        <v>0</v>
      </c>
      <c r="W442" s="14">
        <v>0</v>
      </c>
      <c r="X442" s="15">
        <v>0</v>
      </c>
      <c r="Y442" s="15">
        <v>0</v>
      </c>
      <c r="Z442" s="14">
        <v>0</v>
      </c>
      <c r="AA442" s="15">
        <v>0</v>
      </c>
      <c r="AB442" s="14">
        <v>0</v>
      </c>
      <c r="AC442" s="15">
        <v>0</v>
      </c>
      <c r="AD442" s="14">
        <v>0</v>
      </c>
      <c r="AE442" s="15">
        <v>0</v>
      </c>
      <c r="AF442" s="14">
        <v>0</v>
      </c>
      <c r="AG442" s="15">
        <v>0</v>
      </c>
      <c r="AH442" s="14">
        <v>0</v>
      </c>
      <c r="AI442" s="15">
        <v>0</v>
      </c>
      <c r="AJ442" s="11" t="s">
        <v>8194</v>
      </c>
      <c r="AK442" s="11" t="s">
        <v>8163</v>
      </c>
      <c r="AL442" s="22">
        <f t="shared" si="18"/>
        <v>215</v>
      </c>
      <c r="AM442" s="11" t="str">
        <f>VLOOKUP(O442,Sheet2!$D$6:$E$14,2,FALSE)</f>
        <v>Raw Material</v>
      </c>
      <c r="AN442" s="11" t="str">
        <f>VLOOKUP(F442,Sheet2!$E$7:$F$8,2,FALSE)</f>
        <v>RMC</v>
      </c>
      <c r="AO442" s="35" t="s">
        <v>14666</v>
      </c>
      <c r="AP442">
        <f>MATCH(AN442,Sheet2!$F$5:$F$18,0)</f>
        <v>3</v>
      </c>
      <c r="AQ442">
        <f>MATCH(AO442,Sheet2!$F$5:$K$5,0)</f>
        <v>4</v>
      </c>
      <c r="AR442" s="33">
        <f>INDEX(Sheet2!$F$5:$K$18,OPaL!AP442,OPaL!AQ442)</f>
        <v>0</v>
      </c>
      <c r="AS442" s="1">
        <f t="shared" si="20"/>
        <v>277200</v>
      </c>
    </row>
    <row r="443" spans="1:45" x14ac:dyDescent="0.2">
      <c r="A443" s="11" t="s">
        <v>5577</v>
      </c>
      <c r="B443" s="11" t="s">
        <v>5578</v>
      </c>
      <c r="C443" s="11" t="s">
        <v>10262</v>
      </c>
      <c r="D443" s="21">
        <v>44180</v>
      </c>
      <c r="E443" s="21" t="s">
        <v>9737</v>
      </c>
      <c r="F443" s="21" t="s">
        <v>14658</v>
      </c>
      <c r="G443" s="11" t="s">
        <v>2</v>
      </c>
      <c r="H443" s="11" t="s">
        <v>3</v>
      </c>
      <c r="I443" s="11" t="s">
        <v>4</v>
      </c>
      <c r="J443" s="12">
        <v>4</v>
      </c>
      <c r="K443" s="12">
        <v>277020</v>
      </c>
      <c r="L443" s="12">
        <v>0</v>
      </c>
      <c r="M443" s="12">
        <v>0</v>
      </c>
      <c r="N443" s="12">
        <f t="shared" si="19"/>
        <v>277020</v>
      </c>
      <c r="O443" s="11" t="s">
        <v>5</v>
      </c>
      <c r="P443" s="13">
        <v>0</v>
      </c>
      <c r="Q443" s="11" t="s">
        <v>6</v>
      </c>
      <c r="R443" s="13">
        <v>0</v>
      </c>
      <c r="S443" s="13">
        <v>0</v>
      </c>
      <c r="T443" s="11" t="s">
        <v>7</v>
      </c>
      <c r="U443" s="11" t="s">
        <v>8</v>
      </c>
      <c r="V443" s="15">
        <v>0</v>
      </c>
      <c r="W443" s="13">
        <v>0</v>
      </c>
      <c r="X443" s="15">
        <v>0</v>
      </c>
      <c r="Y443" s="15">
        <v>0</v>
      </c>
      <c r="Z443" s="13">
        <v>0</v>
      </c>
      <c r="AA443" s="15">
        <v>0</v>
      </c>
      <c r="AB443" s="13">
        <v>0</v>
      </c>
      <c r="AC443" s="15">
        <v>0</v>
      </c>
      <c r="AD443" s="13">
        <v>0</v>
      </c>
      <c r="AE443" s="15">
        <v>0</v>
      </c>
      <c r="AF443" s="13">
        <v>0</v>
      </c>
      <c r="AG443" s="15">
        <v>0</v>
      </c>
      <c r="AH443" s="13">
        <v>0</v>
      </c>
      <c r="AI443" s="15">
        <v>0</v>
      </c>
      <c r="AJ443" s="11" t="s">
        <v>9</v>
      </c>
      <c r="AK443" s="11" t="s">
        <v>1398</v>
      </c>
      <c r="AL443" s="22">
        <f t="shared" si="18"/>
        <v>1112</v>
      </c>
      <c r="AM443" s="11" t="str">
        <f>VLOOKUP(O443,Sheet2!$D$6:$E$14,2,FALSE)</f>
        <v>Spare parts</v>
      </c>
      <c r="AN443" s="11" t="str">
        <f>VLOOKUP(F443,Sheet2!$E$10:$F$13,2,FALSE)</f>
        <v>SPE</v>
      </c>
      <c r="AO443" s="35" t="s">
        <v>14668</v>
      </c>
      <c r="AP443">
        <f>MATCH(AN443,Sheet2!$F$5:$F$18,0)</f>
        <v>7</v>
      </c>
      <c r="AQ443">
        <f>MATCH(AO443,Sheet2!$F$5:$K$5,0)</f>
        <v>6</v>
      </c>
      <c r="AR443" s="33">
        <f>INDEX(Sheet2!$F$5:$K$18,OPaL!AP443,OPaL!AQ443)</f>
        <v>0.15</v>
      </c>
      <c r="AS443" s="1">
        <f t="shared" si="20"/>
        <v>235467</v>
      </c>
    </row>
    <row r="444" spans="1:45" x14ac:dyDescent="0.2">
      <c r="A444" s="11" t="s">
        <v>3523</v>
      </c>
      <c r="B444" s="11" t="s">
        <v>3524</v>
      </c>
      <c r="C444" s="11" t="s">
        <v>10263</v>
      </c>
      <c r="D444" s="21">
        <v>43189</v>
      </c>
      <c r="E444" s="21" t="s">
        <v>9697</v>
      </c>
      <c r="F444" s="21" t="s">
        <v>14659</v>
      </c>
      <c r="G444" s="11" t="s">
        <v>2</v>
      </c>
      <c r="H444" s="11" t="s">
        <v>16</v>
      </c>
      <c r="I444" s="11" t="s">
        <v>4</v>
      </c>
      <c r="J444" s="12">
        <v>1</v>
      </c>
      <c r="K444" s="12">
        <v>276379.63</v>
      </c>
      <c r="L444" s="12">
        <v>0</v>
      </c>
      <c r="M444" s="12">
        <v>0</v>
      </c>
      <c r="N444" s="12">
        <f t="shared" si="19"/>
        <v>276379.63</v>
      </c>
      <c r="O444" s="11" t="s">
        <v>5</v>
      </c>
      <c r="P444" s="13">
        <v>0</v>
      </c>
      <c r="Q444" s="11" t="s">
        <v>6</v>
      </c>
      <c r="R444" s="13">
        <v>0</v>
      </c>
      <c r="S444" s="13">
        <v>0</v>
      </c>
      <c r="T444" s="11" t="s">
        <v>7</v>
      </c>
      <c r="U444" s="11" t="s">
        <v>8</v>
      </c>
      <c r="V444" s="15">
        <v>0</v>
      </c>
      <c r="W444" s="13">
        <v>0</v>
      </c>
      <c r="X444" s="15">
        <v>0</v>
      </c>
      <c r="Y444" s="15">
        <v>0</v>
      </c>
      <c r="Z444" s="13">
        <v>0</v>
      </c>
      <c r="AA444" s="15">
        <v>0</v>
      </c>
      <c r="AB444" s="13">
        <v>0</v>
      </c>
      <c r="AC444" s="15">
        <v>0</v>
      </c>
      <c r="AD444" s="13">
        <v>0</v>
      </c>
      <c r="AE444" s="15">
        <v>0</v>
      </c>
      <c r="AF444" s="13">
        <v>0</v>
      </c>
      <c r="AG444" s="15">
        <v>0</v>
      </c>
      <c r="AH444" s="13">
        <v>0</v>
      </c>
      <c r="AI444" s="15">
        <v>0</v>
      </c>
      <c r="AJ444" s="11" t="s">
        <v>17</v>
      </c>
      <c r="AK444" s="11" t="s">
        <v>1398</v>
      </c>
      <c r="AL444" s="22">
        <f t="shared" si="18"/>
        <v>2103</v>
      </c>
      <c r="AM444" s="11" t="str">
        <f>VLOOKUP(O444,Sheet2!$D$6:$E$14,2,FALSE)</f>
        <v>Spare parts</v>
      </c>
      <c r="AN444" s="11" t="str">
        <f>VLOOKUP(F444,Sheet2!$E$10:$F$13,2,FALSE)</f>
        <v>SPM</v>
      </c>
      <c r="AO444" s="35" t="s">
        <v>14668</v>
      </c>
      <c r="AP444">
        <f>MATCH(AN444,Sheet2!$F$5:$F$18,0)</f>
        <v>6</v>
      </c>
      <c r="AQ444">
        <f>MATCH(AO444,Sheet2!$F$5:$K$5,0)</f>
        <v>6</v>
      </c>
      <c r="AR444" s="33">
        <f>INDEX(Sheet2!$F$5:$K$18,OPaL!AP444,OPaL!AQ444)</f>
        <v>0.15</v>
      </c>
      <c r="AS444" s="1">
        <f t="shared" si="20"/>
        <v>234922.68549999999</v>
      </c>
    </row>
    <row r="445" spans="1:45" x14ac:dyDescent="0.2">
      <c r="A445" s="11" t="s">
        <v>2985</v>
      </c>
      <c r="B445" s="11" t="s">
        <v>2986</v>
      </c>
      <c r="C445" s="11" t="s">
        <v>10264</v>
      </c>
      <c r="D445" s="21">
        <v>42959</v>
      </c>
      <c r="E445" s="21" t="s">
        <v>9697</v>
      </c>
      <c r="F445" s="21" t="s">
        <v>14659</v>
      </c>
      <c r="G445" s="11" t="s">
        <v>2</v>
      </c>
      <c r="H445" s="11" t="s">
        <v>16</v>
      </c>
      <c r="I445" s="11" t="s">
        <v>4</v>
      </c>
      <c r="J445" s="12">
        <v>12</v>
      </c>
      <c r="K445" s="12">
        <v>275972.21999999997</v>
      </c>
      <c r="L445" s="12">
        <v>0</v>
      </c>
      <c r="M445" s="12">
        <v>0</v>
      </c>
      <c r="N445" s="12">
        <f t="shared" si="19"/>
        <v>275972.21999999997</v>
      </c>
      <c r="O445" s="11" t="s">
        <v>5</v>
      </c>
      <c r="P445" s="13">
        <v>0</v>
      </c>
      <c r="Q445" s="11" t="s">
        <v>6</v>
      </c>
      <c r="R445" s="13">
        <v>0</v>
      </c>
      <c r="S445" s="13">
        <v>0</v>
      </c>
      <c r="T445" s="11" t="s">
        <v>7</v>
      </c>
      <c r="U445" s="11" t="s">
        <v>8</v>
      </c>
      <c r="V445" s="15">
        <v>0</v>
      </c>
      <c r="W445" s="13">
        <v>0</v>
      </c>
      <c r="X445" s="15">
        <v>0</v>
      </c>
      <c r="Y445" s="15">
        <v>0</v>
      </c>
      <c r="Z445" s="13">
        <v>0</v>
      </c>
      <c r="AA445" s="15">
        <v>0</v>
      </c>
      <c r="AB445" s="13">
        <v>0</v>
      </c>
      <c r="AC445" s="15">
        <v>0</v>
      </c>
      <c r="AD445" s="13">
        <v>0</v>
      </c>
      <c r="AE445" s="15">
        <v>0</v>
      </c>
      <c r="AF445" s="13">
        <v>0</v>
      </c>
      <c r="AG445" s="15">
        <v>0</v>
      </c>
      <c r="AH445" s="13">
        <v>0</v>
      </c>
      <c r="AI445" s="15">
        <v>0</v>
      </c>
      <c r="AJ445" s="11" t="s">
        <v>17</v>
      </c>
      <c r="AK445" s="11" t="s">
        <v>13</v>
      </c>
      <c r="AL445" s="22">
        <f t="shared" si="18"/>
        <v>2333</v>
      </c>
      <c r="AM445" s="11" t="str">
        <f>VLOOKUP(O445,Sheet2!$D$6:$E$14,2,FALSE)</f>
        <v>Spare parts</v>
      </c>
      <c r="AN445" s="11" t="str">
        <f>VLOOKUP(F445,Sheet2!$E$10:$F$13,2,FALSE)</f>
        <v>SPM</v>
      </c>
      <c r="AO445" s="35" t="s">
        <v>14668</v>
      </c>
      <c r="AP445">
        <f>MATCH(AN445,Sheet2!$F$5:$F$18,0)</f>
        <v>6</v>
      </c>
      <c r="AQ445">
        <f>MATCH(AO445,Sheet2!$F$5:$K$5,0)</f>
        <v>6</v>
      </c>
      <c r="AR445" s="33">
        <f>INDEX(Sheet2!$F$5:$K$18,OPaL!AP445,OPaL!AQ445)</f>
        <v>0.15</v>
      </c>
      <c r="AS445" s="1">
        <f t="shared" si="20"/>
        <v>234576.38699999996</v>
      </c>
    </row>
    <row r="446" spans="1:45" x14ac:dyDescent="0.2">
      <c r="A446" s="11" t="s">
        <v>1388</v>
      </c>
      <c r="B446" s="11" t="s">
        <v>1389</v>
      </c>
      <c r="C446" s="11" t="s">
        <v>10265</v>
      </c>
      <c r="D446" s="21">
        <v>45234</v>
      </c>
      <c r="E446" s="21" t="s">
        <v>9697</v>
      </c>
      <c r="F446" s="21" t="s">
        <v>14659</v>
      </c>
      <c r="G446" s="11" t="s">
        <v>2</v>
      </c>
      <c r="H446" s="11" t="s">
        <v>3</v>
      </c>
      <c r="I446" s="11" t="s">
        <v>4</v>
      </c>
      <c r="J446" s="12">
        <v>20</v>
      </c>
      <c r="K446" s="12">
        <v>275495.49</v>
      </c>
      <c r="L446" s="12">
        <v>0</v>
      </c>
      <c r="M446" s="12">
        <v>0</v>
      </c>
      <c r="N446" s="12">
        <f t="shared" si="19"/>
        <v>275495.49</v>
      </c>
      <c r="O446" s="11" t="s">
        <v>5</v>
      </c>
      <c r="P446" s="13">
        <v>0</v>
      </c>
      <c r="Q446" s="11" t="s">
        <v>6</v>
      </c>
      <c r="R446" s="13">
        <v>0</v>
      </c>
      <c r="S446" s="13">
        <v>0</v>
      </c>
      <c r="T446" s="11" t="s">
        <v>7</v>
      </c>
      <c r="U446" s="11" t="s">
        <v>8</v>
      </c>
      <c r="V446" s="15">
        <v>0</v>
      </c>
      <c r="W446" s="13">
        <v>0</v>
      </c>
      <c r="X446" s="15">
        <v>0</v>
      </c>
      <c r="Y446" s="15">
        <v>0</v>
      </c>
      <c r="Z446" s="13">
        <v>0</v>
      </c>
      <c r="AA446" s="15">
        <v>0</v>
      </c>
      <c r="AB446" s="13">
        <v>0</v>
      </c>
      <c r="AC446" s="15">
        <v>0</v>
      </c>
      <c r="AD446" s="13">
        <v>0</v>
      </c>
      <c r="AE446" s="15">
        <v>0</v>
      </c>
      <c r="AF446" s="13">
        <v>0</v>
      </c>
      <c r="AG446" s="15">
        <v>0</v>
      </c>
      <c r="AH446" s="13">
        <v>0</v>
      </c>
      <c r="AI446" s="15">
        <v>0</v>
      </c>
      <c r="AJ446" s="11" t="s">
        <v>9</v>
      </c>
      <c r="AK446" s="11" t="s">
        <v>13</v>
      </c>
      <c r="AL446" s="22">
        <f t="shared" si="18"/>
        <v>58</v>
      </c>
      <c r="AM446" s="11" t="str">
        <f>VLOOKUP(O446,Sheet2!$D$6:$E$14,2,FALSE)</f>
        <v>Spare parts</v>
      </c>
      <c r="AN446" s="11" t="str">
        <f>VLOOKUP(F446,Sheet2!$E$10:$F$13,2,FALSE)</f>
        <v>SPM</v>
      </c>
      <c r="AO446" s="35" t="s">
        <v>14664</v>
      </c>
      <c r="AP446">
        <f>MATCH(AN446,Sheet2!$F$5:$F$18,0)</f>
        <v>6</v>
      </c>
      <c r="AQ446">
        <f>MATCH(AO446,Sheet2!$F$5:$K$5,0)</f>
        <v>2</v>
      </c>
      <c r="AR446" s="33">
        <f>INDEX(Sheet2!$F$5:$K$18,OPaL!AP446,OPaL!AQ446)</f>
        <v>0</v>
      </c>
      <c r="AS446" s="1">
        <f t="shared" si="20"/>
        <v>275495.49</v>
      </c>
    </row>
    <row r="447" spans="1:45" x14ac:dyDescent="0.2">
      <c r="A447" s="11" t="s">
        <v>2473</v>
      </c>
      <c r="B447" s="11" t="s">
        <v>2474</v>
      </c>
      <c r="C447" s="11" t="s">
        <v>10266</v>
      </c>
      <c r="D447" s="21">
        <v>44572</v>
      </c>
      <c r="E447" s="21" t="s">
        <v>9697</v>
      </c>
      <c r="F447" s="21" t="s">
        <v>14659</v>
      </c>
      <c r="G447" s="11" t="s">
        <v>2</v>
      </c>
      <c r="H447" s="11" t="s">
        <v>3</v>
      </c>
      <c r="I447" s="11" t="s">
        <v>4</v>
      </c>
      <c r="J447" s="13">
        <v>2</v>
      </c>
      <c r="K447" s="12">
        <v>275306.15999999997</v>
      </c>
      <c r="L447" s="12">
        <v>0</v>
      </c>
      <c r="M447" s="12">
        <v>0</v>
      </c>
      <c r="N447" s="12">
        <f t="shared" si="19"/>
        <v>275306.15999999997</v>
      </c>
      <c r="O447" s="11" t="s">
        <v>5</v>
      </c>
      <c r="P447" s="13">
        <v>0</v>
      </c>
      <c r="Q447" s="11" t="s">
        <v>6</v>
      </c>
      <c r="R447" s="13">
        <v>0</v>
      </c>
      <c r="S447" s="13">
        <v>0</v>
      </c>
      <c r="T447" s="11" t="s">
        <v>7</v>
      </c>
      <c r="U447" s="11" t="s">
        <v>8</v>
      </c>
      <c r="V447" s="15">
        <v>0</v>
      </c>
      <c r="W447" s="13">
        <v>0</v>
      </c>
      <c r="X447" s="15">
        <v>0</v>
      </c>
      <c r="Y447" s="15">
        <v>0</v>
      </c>
      <c r="Z447" s="13">
        <v>0</v>
      </c>
      <c r="AA447" s="15">
        <v>0</v>
      </c>
      <c r="AB447" s="13">
        <v>0</v>
      </c>
      <c r="AC447" s="15">
        <v>0</v>
      </c>
      <c r="AD447" s="13">
        <v>0</v>
      </c>
      <c r="AE447" s="15">
        <v>0</v>
      </c>
      <c r="AF447" s="13">
        <v>0</v>
      </c>
      <c r="AG447" s="15">
        <v>0</v>
      </c>
      <c r="AH447" s="13">
        <v>0</v>
      </c>
      <c r="AI447" s="15">
        <v>0</v>
      </c>
      <c r="AJ447" s="11" t="s">
        <v>9</v>
      </c>
      <c r="AK447" s="11" t="s">
        <v>13</v>
      </c>
      <c r="AL447" s="22">
        <f t="shared" si="18"/>
        <v>720</v>
      </c>
      <c r="AM447" s="11" t="str">
        <f>VLOOKUP(O447,Sheet2!$D$6:$E$14,2,FALSE)</f>
        <v>Spare parts</v>
      </c>
      <c r="AN447" s="11" t="str">
        <f>VLOOKUP(F447,Sheet2!$E$10:$F$13,2,FALSE)</f>
        <v>SPM</v>
      </c>
      <c r="AO447" s="35" t="s">
        <v>14668</v>
      </c>
      <c r="AP447">
        <f>MATCH(AN447,Sheet2!$F$5:$F$18,0)</f>
        <v>6</v>
      </c>
      <c r="AQ447">
        <f>MATCH(AO447,Sheet2!$F$5:$K$5,0)</f>
        <v>6</v>
      </c>
      <c r="AR447" s="33">
        <f>INDEX(Sheet2!$F$5:$K$18,OPaL!AP447,OPaL!AQ447)</f>
        <v>0.15</v>
      </c>
      <c r="AS447" s="1">
        <f t="shared" si="20"/>
        <v>234010.23599999998</v>
      </c>
    </row>
    <row r="448" spans="1:45" x14ac:dyDescent="0.2">
      <c r="A448" s="11" t="s">
        <v>5933</v>
      </c>
      <c r="B448" s="11" t="s">
        <v>5934</v>
      </c>
      <c r="C448" s="11" t="s">
        <v>10267</v>
      </c>
      <c r="D448" s="21">
        <v>42916</v>
      </c>
      <c r="E448" s="21" t="s">
        <v>9697</v>
      </c>
      <c r="F448" s="21" t="s">
        <v>14659</v>
      </c>
      <c r="G448" s="11" t="s">
        <v>2</v>
      </c>
      <c r="H448" s="11" t="s">
        <v>16</v>
      </c>
      <c r="I448" s="11" t="s">
        <v>4</v>
      </c>
      <c r="J448" s="13">
        <v>3</v>
      </c>
      <c r="K448" s="12">
        <v>275295.09000000003</v>
      </c>
      <c r="L448" s="12">
        <v>0</v>
      </c>
      <c r="M448" s="12">
        <v>0</v>
      </c>
      <c r="N448" s="12">
        <f t="shared" si="19"/>
        <v>275295.09000000003</v>
      </c>
      <c r="O448" s="11" t="s">
        <v>5</v>
      </c>
      <c r="P448" s="13">
        <v>0</v>
      </c>
      <c r="Q448" s="11" t="s">
        <v>6</v>
      </c>
      <c r="R448" s="13">
        <v>0</v>
      </c>
      <c r="S448" s="13">
        <v>0</v>
      </c>
      <c r="T448" s="11" t="s">
        <v>7</v>
      </c>
      <c r="U448" s="11" t="s">
        <v>8</v>
      </c>
      <c r="V448" s="15">
        <v>0</v>
      </c>
      <c r="W448" s="13">
        <v>0</v>
      </c>
      <c r="X448" s="15">
        <v>0</v>
      </c>
      <c r="Y448" s="15">
        <v>0</v>
      </c>
      <c r="Z448" s="13">
        <v>0</v>
      </c>
      <c r="AA448" s="15">
        <v>0</v>
      </c>
      <c r="AB448" s="13">
        <v>0</v>
      </c>
      <c r="AC448" s="15">
        <v>0</v>
      </c>
      <c r="AD448" s="13">
        <v>0</v>
      </c>
      <c r="AE448" s="15">
        <v>0</v>
      </c>
      <c r="AF448" s="13">
        <v>0</v>
      </c>
      <c r="AG448" s="15">
        <v>0</v>
      </c>
      <c r="AH448" s="13">
        <v>0</v>
      </c>
      <c r="AI448" s="15">
        <v>0</v>
      </c>
      <c r="AJ448" s="11" t="s">
        <v>17</v>
      </c>
      <c r="AK448" s="11" t="s">
        <v>13</v>
      </c>
      <c r="AL448" s="22">
        <f t="shared" si="18"/>
        <v>2376</v>
      </c>
      <c r="AM448" s="11" t="str">
        <f>VLOOKUP(O448,Sheet2!$D$6:$E$14,2,FALSE)</f>
        <v>Spare parts</v>
      </c>
      <c r="AN448" s="11" t="str">
        <f>VLOOKUP(F448,Sheet2!$E$10:$F$13,2,FALSE)</f>
        <v>SPM</v>
      </c>
      <c r="AO448" s="35" t="s">
        <v>14668</v>
      </c>
      <c r="AP448">
        <f>MATCH(AN448,Sheet2!$F$5:$F$18,0)</f>
        <v>6</v>
      </c>
      <c r="AQ448">
        <f>MATCH(AO448,Sheet2!$F$5:$K$5,0)</f>
        <v>6</v>
      </c>
      <c r="AR448" s="33">
        <f>INDEX(Sheet2!$F$5:$K$18,OPaL!AP448,OPaL!AQ448)</f>
        <v>0.15</v>
      </c>
      <c r="AS448" s="1">
        <f t="shared" si="20"/>
        <v>234000.82650000002</v>
      </c>
    </row>
    <row r="449" spans="1:45" x14ac:dyDescent="0.2">
      <c r="A449" s="11" t="s">
        <v>1425</v>
      </c>
      <c r="B449" s="11" t="s">
        <v>1426</v>
      </c>
      <c r="C449" s="11" t="s">
        <v>10268</v>
      </c>
      <c r="D449" s="21">
        <v>42550</v>
      </c>
      <c r="E449" s="21" t="s">
        <v>9716</v>
      </c>
      <c r="F449" s="21" t="s">
        <v>14658</v>
      </c>
      <c r="G449" s="11" t="s">
        <v>2</v>
      </c>
      <c r="H449" s="11" t="s">
        <v>16</v>
      </c>
      <c r="I449" s="11" t="s">
        <v>4</v>
      </c>
      <c r="J449" s="12">
        <v>1</v>
      </c>
      <c r="K449" s="12">
        <v>274985</v>
      </c>
      <c r="L449" s="12">
        <v>0</v>
      </c>
      <c r="M449" s="12">
        <v>0</v>
      </c>
      <c r="N449" s="12">
        <f t="shared" si="19"/>
        <v>274985</v>
      </c>
      <c r="O449" s="11" t="s">
        <v>5</v>
      </c>
      <c r="P449" s="13">
        <v>0</v>
      </c>
      <c r="Q449" s="11" t="s">
        <v>6</v>
      </c>
      <c r="R449" s="13">
        <v>0</v>
      </c>
      <c r="S449" s="13">
        <v>0</v>
      </c>
      <c r="T449" s="11" t="s">
        <v>7</v>
      </c>
      <c r="U449" s="11" t="s">
        <v>8</v>
      </c>
      <c r="V449" s="15">
        <v>0</v>
      </c>
      <c r="W449" s="13">
        <v>0</v>
      </c>
      <c r="X449" s="15">
        <v>0</v>
      </c>
      <c r="Y449" s="15">
        <v>0</v>
      </c>
      <c r="Z449" s="13">
        <v>0</v>
      </c>
      <c r="AA449" s="15">
        <v>0</v>
      </c>
      <c r="AB449" s="13">
        <v>0</v>
      </c>
      <c r="AC449" s="15">
        <v>0</v>
      </c>
      <c r="AD449" s="13">
        <v>0</v>
      </c>
      <c r="AE449" s="15">
        <v>0</v>
      </c>
      <c r="AF449" s="13">
        <v>0</v>
      </c>
      <c r="AG449" s="15">
        <v>0</v>
      </c>
      <c r="AH449" s="13">
        <v>0</v>
      </c>
      <c r="AI449" s="15">
        <v>0</v>
      </c>
      <c r="AJ449" s="11" t="s">
        <v>17</v>
      </c>
      <c r="AK449" s="11" t="s">
        <v>1398</v>
      </c>
      <c r="AL449" s="22">
        <f t="shared" si="18"/>
        <v>2742</v>
      </c>
      <c r="AM449" s="11" t="str">
        <f>VLOOKUP(O449,Sheet2!$D$6:$E$14,2,FALSE)</f>
        <v>Spare parts</v>
      </c>
      <c r="AN449" s="11" t="str">
        <f>VLOOKUP(F449,Sheet2!$E$10:$F$13,2,FALSE)</f>
        <v>SPE</v>
      </c>
      <c r="AO449" s="35" t="s">
        <v>14668</v>
      </c>
      <c r="AP449">
        <f>MATCH(AN449,Sheet2!$F$5:$F$18,0)</f>
        <v>7</v>
      </c>
      <c r="AQ449">
        <f>MATCH(AO449,Sheet2!$F$5:$K$5,0)</f>
        <v>6</v>
      </c>
      <c r="AR449" s="33">
        <f>INDEX(Sheet2!$F$5:$K$18,OPaL!AP449,OPaL!AQ449)</f>
        <v>0.15</v>
      </c>
      <c r="AS449" s="1">
        <f t="shared" si="20"/>
        <v>233737.25</v>
      </c>
    </row>
    <row r="450" spans="1:45" x14ac:dyDescent="0.2">
      <c r="A450" s="11" t="s">
        <v>1378</v>
      </c>
      <c r="B450" s="11" t="s">
        <v>1379</v>
      </c>
      <c r="C450" s="11" t="s">
        <v>10269</v>
      </c>
      <c r="D450" s="21">
        <v>42788</v>
      </c>
      <c r="E450" s="21" t="s">
        <v>9697</v>
      </c>
      <c r="F450" s="21" t="s">
        <v>14659</v>
      </c>
      <c r="G450" s="11" t="s">
        <v>2</v>
      </c>
      <c r="H450" s="11" t="s">
        <v>16</v>
      </c>
      <c r="I450" s="11" t="s">
        <v>4</v>
      </c>
      <c r="J450" s="12">
        <v>36</v>
      </c>
      <c r="K450" s="12">
        <v>274296.42</v>
      </c>
      <c r="L450" s="12">
        <v>0</v>
      </c>
      <c r="M450" s="12">
        <v>0</v>
      </c>
      <c r="N450" s="12">
        <f t="shared" si="19"/>
        <v>274296.42</v>
      </c>
      <c r="O450" s="11" t="s">
        <v>5</v>
      </c>
      <c r="P450" s="13">
        <v>0</v>
      </c>
      <c r="Q450" s="11" t="s">
        <v>6</v>
      </c>
      <c r="R450" s="13">
        <v>0</v>
      </c>
      <c r="S450" s="13">
        <v>0</v>
      </c>
      <c r="T450" s="11" t="s">
        <v>7</v>
      </c>
      <c r="U450" s="11" t="s">
        <v>8</v>
      </c>
      <c r="V450" s="15">
        <v>0</v>
      </c>
      <c r="W450" s="13">
        <v>0</v>
      </c>
      <c r="X450" s="15">
        <v>0</v>
      </c>
      <c r="Y450" s="15">
        <v>0</v>
      </c>
      <c r="Z450" s="13">
        <v>0</v>
      </c>
      <c r="AA450" s="15">
        <v>0</v>
      </c>
      <c r="AB450" s="13">
        <v>0</v>
      </c>
      <c r="AC450" s="15">
        <v>0</v>
      </c>
      <c r="AD450" s="13">
        <v>0</v>
      </c>
      <c r="AE450" s="15">
        <v>0</v>
      </c>
      <c r="AF450" s="13">
        <v>0</v>
      </c>
      <c r="AG450" s="15">
        <v>0</v>
      </c>
      <c r="AH450" s="13">
        <v>0</v>
      </c>
      <c r="AI450" s="15">
        <v>0</v>
      </c>
      <c r="AJ450" s="11" t="s">
        <v>17</v>
      </c>
      <c r="AK450" s="11" t="s">
        <v>13</v>
      </c>
      <c r="AL450" s="22">
        <f t="shared" si="18"/>
        <v>2504</v>
      </c>
      <c r="AM450" s="11" t="str">
        <f>VLOOKUP(O450,Sheet2!$D$6:$E$14,2,FALSE)</f>
        <v>Spare parts</v>
      </c>
      <c r="AN450" s="11" t="str">
        <f>VLOOKUP(F450,Sheet2!$E$10:$F$13,2,FALSE)</f>
        <v>SPM</v>
      </c>
      <c r="AO450" s="35" t="s">
        <v>14668</v>
      </c>
      <c r="AP450">
        <f>MATCH(AN450,Sheet2!$F$5:$F$18,0)</f>
        <v>6</v>
      </c>
      <c r="AQ450">
        <f>MATCH(AO450,Sheet2!$F$5:$K$5,0)</f>
        <v>6</v>
      </c>
      <c r="AR450" s="33">
        <f>INDEX(Sheet2!$F$5:$K$18,OPaL!AP450,OPaL!AQ450)</f>
        <v>0.15</v>
      </c>
      <c r="AS450" s="1">
        <f t="shared" si="20"/>
        <v>233151.95699999997</v>
      </c>
    </row>
    <row r="451" spans="1:45" x14ac:dyDescent="0.2">
      <c r="A451" s="11" t="s">
        <v>7898</v>
      </c>
      <c r="B451" s="11" t="s">
        <v>7899</v>
      </c>
      <c r="C451" s="11" t="s">
        <v>10270</v>
      </c>
      <c r="D451" s="21">
        <v>43461</v>
      </c>
      <c r="E451" s="21" t="s">
        <v>9697</v>
      </c>
      <c r="F451" s="21" t="s">
        <v>14659</v>
      </c>
      <c r="G451" s="11" t="s">
        <v>2</v>
      </c>
      <c r="H451" s="11" t="s">
        <v>3</v>
      </c>
      <c r="I451" s="11" t="s">
        <v>4</v>
      </c>
      <c r="J451" s="12">
        <v>1</v>
      </c>
      <c r="K451" s="12">
        <v>274026.65000000002</v>
      </c>
      <c r="L451" s="12">
        <v>0</v>
      </c>
      <c r="M451" s="12">
        <v>0</v>
      </c>
      <c r="N451" s="12">
        <f t="shared" si="19"/>
        <v>274026.65000000002</v>
      </c>
      <c r="O451" s="11" t="s">
        <v>5</v>
      </c>
      <c r="P451" s="13">
        <v>0</v>
      </c>
      <c r="Q451" s="11" t="s">
        <v>6</v>
      </c>
      <c r="R451" s="13">
        <v>0</v>
      </c>
      <c r="S451" s="13">
        <v>0</v>
      </c>
      <c r="T451" s="11" t="s">
        <v>7</v>
      </c>
      <c r="U451" s="11" t="s">
        <v>8</v>
      </c>
      <c r="V451" s="15">
        <v>0</v>
      </c>
      <c r="W451" s="13">
        <v>0</v>
      </c>
      <c r="X451" s="15">
        <v>0</v>
      </c>
      <c r="Y451" s="15">
        <v>0</v>
      </c>
      <c r="Z451" s="13">
        <v>0</v>
      </c>
      <c r="AA451" s="15">
        <v>0</v>
      </c>
      <c r="AB451" s="13">
        <v>0</v>
      </c>
      <c r="AC451" s="15">
        <v>0</v>
      </c>
      <c r="AD451" s="13">
        <v>0</v>
      </c>
      <c r="AE451" s="15">
        <v>0</v>
      </c>
      <c r="AF451" s="13">
        <v>0</v>
      </c>
      <c r="AG451" s="15">
        <v>0</v>
      </c>
      <c r="AH451" s="13">
        <v>0</v>
      </c>
      <c r="AI451" s="15">
        <v>0</v>
      </c>
      <c r="AJ451" s="11" t="s">
        <v>9</v>
      </c>
      <c r="AK451" s="11" t="s">
        <v>13</v>
      </c>
      <c r="AL451" s="22">
        <f t="shared" si="18"/>
        <v>1831</v>
      </c>
      <c r="AM451" s="11" t="str">
        <f>VLOOKUP(O451,Sheet2!$D$6:$E$14,2,FALSE)</f>
        <v>Spare parts</v>
      </c>
      <c r="AN451" s="11" t="str">
        <f>VLOOKUP(F451,Sheet2!$E$10:$F$13,2,FALSE)</f>
        <v>SPM</v>
      </c>
      <c r="AO451" s="35" t="s">
        <v>14668</v>
      </c>
      <c r="AP451">
        <f>MATCH(AN451,Sheet2!$F$5:$F$18,0)</f>
        <v>6</v>
      </c>
      <c r="AQ451">
        <f>MATCH(AO451,Sheet2!$F$5:$K$5,0)</f>
        <v>6</v>
      </c>
      <c r="AR451" s="33">
        <f>INDEX(Sheet2!$F$5:$K$18,OPaL!AP451,OPaL!AQ451)</f>
        <v>0.15</v>
      </c>
      <c r="AS451" s="1">
        <f t="shared" si="20"/>
        <v>232922.65250000003</v>
      </c>
    </row>
    <row r="452" spans="1:45" x14ac:dyDescent="0.2">
      <c r="A452" s="11" t="s">
        <v>5697</v>
      </c>
      <c r="B452" s="11" t="s">
        <v>5698</v>
      </c>
      <c r="C452" s="11" t="s">
        <v>10271</v>
      </c>
      <c r="D452" s="21">
        <v>44439</v>
      </c>
      <c r="E452" s="21" t="s">
        <v>9703</v>
      </c>
      <c r="F452" s="21" t="s">
        <v>14658</v>
      </c>
      <c r="G452" s="11" t="s">
        <v>2</v>
      </c>
      <c r="H452" s="11" t="s">
        <v>16</v>
      </c>
      <c r="I452" s="11" t="s">
        <v>4</v>
      </c>
      <c r="J452" s="12">
        <v>8</v>
      </c>
      <c r="K452" s="12">
        <v>273917.21999999997</v>
      </c>
      <c r="L452" s="12">
        <v>0</v>
      </c>
      <c r="M452" s="12">
        <v>0</v>
      </c>
      <c r="N452" s="12">
        <f t="shared" si="19"/>
        <v>273917.21999999997</v>
      </c>
      <c r="O452" s="11" t="s">
        <v>5</v>
      </c>
      <c r="P452" s="13">
        <v>0</v>
      </c>
      <c r="Q452" s="11" t="s">
        <v>6</v>
      </c>
      <c r="R452" s="13">
        <v>0</v>
      </c>
      <c r="S452" s="13">
        <v>0</v>
      </c>
      <c r="T452" s="11" t="s">
        <v>7</v>
      </c>
      <c r="U452" s="11" t="s">
        <v>8</v>
      </c>
      <c r="V452" s="15">
        <v>0</v>
      </c>
      <c r="W452" s="13">
        <v>0</v>
      </c>
      <c r="X452" s="15">
        <v>0</v>
      </c>
      <c r="Y452" s="15">
        <v>0</v>
      </c>
      <c r="Z452" s="13">
        <v>0</v>
      </c>
      <c r="AA452" s="15">
        <v>0</v>
      </c>
      <c r="AB452" s="13">
        <v>0</v>
      </c>
      <c r="AC452" s="15">
        <v>0</v>
      </c>
      <c r="AD452" s="13">
        <v>0</v>
      </c>
      <c r="AE452" s="15">
        <v>0</v>
      </c>
      <c r="AF452" s="13">
        <v>0</v>
      </c>
      <c r="AG452" s="15">
        <v>0</v>
      </c>
      <c r="AH452" s="13">
        <v>0</v>
      </c>
      <c r="AI452" s="15">
        <v>0</v>
      </c>
      <c r="AJ452" s="11" t="s">
        <v>17</v>
      </c>
      <c r="AK452" s="11" t="s">
        <v>1398</v>
      </c>
      <c r="AL452" s="22">
        <f t="shared" ref="AL452:AL515" si="21">$D$2-D452</f>
        <v>853</v>
      </c>
      <c r="AM452" s="11" t="str">
        <f>VLOOKUP(O452,Sheet2!$D$6:$E$14,2,FALSE)</f>
        <v>Spare parts</v>
      </c>
      <c r="AN452" s="11" t="str">
        <f>VLOOKUP(F452,Sheet2!$E$10:$F$13,2,FALSE)</f>
        <v>SPE</v>
      </c>
      <c r="AO452" s="35" t="s">
        <v>14668</v>
      </c>
      <c r="AP452">
        <f>MATCH(AN452,Sheet2!$F$5:$F$18,0)</f>
        <v>7</v>
      </c>
      <c r="AQ452">
        <f>MATCH(AO452,Sheet2!$F$5:$K$5,0)</f>
        <v>6</v>
      </c>
      <c r="AR452" s="33">
        <f>INDEX(Sheet2!$F$5:$K$18,OPaL!AP452,OPaL!AQ452)</f>
        <v>0.15</v>
      </c>
      <c r="AS452" s="1">
        <f t="shared" si="20"/>
        <v>232829.63699999996</v>
      </c>
    </row>
    <row r="453" spans="1:45" x14ac:dyDescent="0.2">
      <c r="A453" s="11" t="s">
        <v>373</v>
      </c>
      <c r="B453" s="11" t="s">
        <v>374</v>
      </c>
      <c r="C453" s="11" t="s">
        <v>10272</v>
      </c>
      <c r="D453" s="21">
        <v>44545</v>
      </c>
      <c r="E453" s="21" t="s">
        <v>9697</v>
      </c>
      <c r="F453" s="21" t="s">
        <v>14659</v>
      </c>
      <c r="G453" s="11" t="s">
        <v>2</v>
      </c>
      <c r="H453" s="11" t="s">
        <v>350</v>
      </c>
      <c r="I453" s="11" t="s">
        <v>351</v>
      </c>
      <c r="J453" s="12">
        <v>1</v>
      </c>
      <c r="K453" s="12">
        <v>273559.46000000002</v>
      </c>
      <c r="L453" s="12">
        <v>0</v>
      </c>
      <c r="M453" s="12">
        <v>0</v>
      </c>
      <c r="N453" s="12">
        <f t="shared" ref="N453:N516" si="22">M453+K453</f>
        <v>273559.46000000002</v>
      </c>
      <c r="O453" s="11" t="s">
        <v>5</v>
      </c>
      <c r="P453" s="13">
        <v>0</v>
      </c>
      <c r="Q453" s="11" t="s">
        <v>6</v>
      </c>
      <c r="R453" s="13">
        <v>0</v>
      </c>
      <c r="S453" s="13">
        <v>0</v>
      </c>
      <c r="T453" s="11" t="s">
        <v>7</v>
      </c>
      <c r="U453" s="11" t="s">
        <v>8</v>
      </c>
      <c r="V453" s="15">
        <v>0</v>
      </c>
      <c r="W453" s="13">
        <v>0</v>
      </c>
      <c r="X453" s="15">
        <v>0</v>
      </c>
      <c r="Y453" s="15">
        <v>0</v>
      </c>
      <c r="Z453" s="13">
        <v>0</v>
      </c>
      <c r="AA453" s="15">
        <v>0</v>
      </c>
      <c r="AB453" s="13">
        <v>0</v>
      </c>
      <c r="AC453" s="15">
        <v>0</v>
      </c>
      <c r="AD453" s="13">
        <v>0</v>
      </c>
      <c r="AE453" s="15">
        <v>0</v>
      </c>
      <c r="AF453" s="13">
        <v>0</v>
      </c>
      <c r="AG453" s="15">
        <v>0</v>
      </c>
      <c r="AH453" s="13">
        <v>0</v>
      </c>
      <c r="AI453" s="15">
        <v>0</v>
      </c>
      <c r="AJ453" s="11" t="s">
        <v>352</v>
      </c>
      <c r="AK453" s="11" t="s">
        <v>13</v>
      </c>
      <c r="AL453" s="22">
        <f t="shared" si="21"/>
        <v>747</v>
      </c>
      <c r="AM453" s="11" t="str">
        <f>VLOOKUP(O453,Sheet2!$D$6:$E$14,2,FALSE)</f>
        <v>Spare parts</v>
      </c>
      <c r="AN453" s="11" t="str">
        <f>VLOOKUP(F453,Sheet2!$E$10:$F$13,2,FALSE)</f>
        <v>SPM</v>
      </c>
      <c r="AO453" s="35" t="s">
        <v>14668</v>
      </c>
      <c r="AP453">
        <f>MATCH(AN453,Sheet2!$F$5:$F$18,0)</f>
        <v>6</v>
      </c>
      <c r="AQ453">
        <f>MATCH(AO453,Sheet2!$F$5:$K$5,0)</f>
        <v>6</v>
      </c>
      <c r="AR453" s="33">
        <f>INDEX(Sheet2!$F$5:$K$18,OPaL!AP453,OPaL!AQ453)</f>
        <v>0.15</v>
      </c>
      <c r="AS453" s="1">
        <f t="shared" ref="AS453:AS516" si="23">N453*(1-AR453)</f>
        <v>232525.541</v>
      </c>
    </row>
    <row r="454" spans="1:45" x14ac:dyDescent="0.2">
      <c r="A454" s="11" t="s">
        <v>5417</v>
      </c>
      <c r="B454" s="11" t="s">
        <v>5418</v>
      </c>
      <c r="C454" s="11" t="s">
        <v>10273</v>
      </c>
      <c r="D454" s="21">
        <v>43003</v>
      </c>
      <c r="E454" s="21" t="s">
        <v>9703</v>
      </c>
      <c r="F454" s="21" t="s">
        <v>14658</v>
      </c>
      <c r="G454" s="11" t="s">
        <v>2</v>
      </c>
      <c r="H454" s="11" t="s">
        <v>16</v>
      </c>
      <c r="I454" s="11" t="s">
        <v>4</v>
      </c>
      <c r="J454" s="12">
        <v>3</v>
      </c>
      <c r="K454" s="12">
        <v>273182.90000000002</v>
      </c>
      <c r="L454" s="12">
        <v>0</v>
      </c>
      <c r="M454" s="12">
        <v>0</v>
      </c>
      <c r="N454" s="12">
        <f t="shared" si="22"/>
        <v>273182.90000000002</v>
      </c>
      <c r="O454" s="11" t="s">
        <v>5</v>
      </c>
      <c r="P454" s="13">
        <v>0</v>
      </c>
      <c r="Q454" s="11" t="s">
        <v>6</v>
      </c>
      <c r="R454" s="13">
        <v>0</v>
      </c>
      <c r="S454" s="13">
        <v>0</v>
      </c>
      <c r="T454" s="11" t="s">
        <v>7</v>
      </c>
      <c r="U454" s="11" t="s">
        <v>8</v>
      </c>
      <c r="V454" s="15">
        <v>0</v>
      </c>
      <c r="W454" s="13">
        <v>0</v>
      </c>
      <c r="X454" s="15">
        <v>0</v>
      </c>
      <c r="Y454" s="15">
        <v>0</v>
      </c>
      <c r="Z454" s="13">
        <v>0</v>
      </c>
      <c r="AA454" s="15">
        <v>0</v>
      </c>
      <c r="AB454" s="13">
        <v>0</v>
      </c>
      <c r="AC454" s="15">
        <v>0</v>
      </c>
      <c r="AD454" s="13">
        <v>0</v>
      </c>
      <c r="AE454" s="15">
        <v>0</v>
      </c>
      <c r="AF454" s="13">
        <v>0</v>
      </c>
      <c r="AG454" s="15">
        <v>0</v>
      </c>
      <c r="AH454" s="13">
        <v>0</v>
      </c>
      <c r="AI454" s="15">
        <v>0</v>
      </c>
      <c r="AJ454" s="11" t="s">
        <v>17</v>
      </c>
      <c r="AK454" s="11" t="s">
        <v>1398</v>
      </c>
      <c r="AL454" s="22">
        <f t="shared" si="21"/>
        <v>2289</v>
      </c>
      <c r="AM454" s="11" t="str">
        <f>VLOOKUP(O454,Sheet2!$D$6:$E$14,2,FALSE)</f>
        <v>Spare parts</v>
      </c>
      <c r="AN454" s="11" t="str">
        <f>VLOOKUP(F454,Sheet2!$E$10:$F$13,2,FALSE)</f>
        <v>SPE</v>
      </c>
      <c r="AO454" s="35" t="s">
        <v>14668</v>
      </c>
      <c r="AP454">
        <f>MATCH(AN454,Sheet2!$F$5:$F$18,0)</f>
        <v>7</v>
      </c>
      <c r="AQ454">
        <f>MATCH(AO454,Sheet2!$F$5:$K$5,0)</f>
        <v>6</v>
      </c>
      <c r="AR454" s="33">
        <f>INDEX(Sheet2!$F$5:$K$18,OPaL!AP454,OPaL!AQ454)</f>
        <v>0.15</v>
      </c>
      <c r="AS454" s="1">
        <f t="shared" si="23"/>
        <v>232205.46500000003</v>
      </c>
    </row>
    <row r="455" spans="1:45" x14ac:dyDescent="0.2">
      <c r="A455" s="11" t="s">
        <v>5953</v>
      </c>
      <c r="B455" s="11" t="s">
        <v>5954</v>
      </c>
      <c r="C455" s="11" t="s">
        <v>10274</v>
      </c>
      <c r="D455" s="21">
        <v>42941</v>
      </c>
      <c r="E455" s="21" t="s">
        <v>9697</v>
      </c>
      <c r="F455" s="21" t="s">
        <v>14659</v>
      </c>
      <c r="G455" s="11" t="s">
        <v>2</v>
      </c>
      <c r="H455" s="11" t="s">
        <v>3</v>
      </c>
      <c r="I455" s="11" t="s">
        <v>4</v>
      </c>
      <c r="J455" s="12">
        <v>4</v>
      </c>
      <c r="K455" s="12">
        <v>273152</v>
      </c>
      <c r="L455" s="12">
        <v>0</v>
      </c>
      <c r="M455" s="12">
        <v>0</v>
      </c>
      <c r="N455" s="12">
        <f t="shared" si="22"/>
        <v>273152</v>
      </c>
      <c r="O455" s="11" t="s">
        <v>5</v>
      </c>
      <c r="P455" s="13">
        <v>0</v>
      </c>
      <c r="Q455" s="11" t="s">
        <v>6</v>
      </c>
      <c r="R455" s="13">
        <v>0</v>
      </c>
      <c r="S455" s="13">
        <v>0</v>
      </c>
      <c r="T455" s="11" t="s">
        <v>7</v>
      </c>
      <c r="U455" s="11" t="s">
        <v>8</v>
      </c>
      <c r="V455" s="15">
        <v>0</v>
      </c>
      <c r="W455" s="13">
        <v>0</v>
      </c>
      <c r="X455" s="15">
        <v>0</v>
      </c>
      <c r="Y455" s="15">
        <v>0</v>
      </c>
      <c r="Z455" s="13">
        <v>0</v>
      </c>
      <c r="AA455" s="15">
        <v>0</v>
      </c>
      <c r="AB455" s="13">
        <v>0</v>
      </c>
      <c r="AC455" s="15">
        <v>0</v>
      </c>
      <c r="AD455" s="13">
        <v>0</v>
      </c>
      <c r="AE455" s="15">
        <v>0</v>
      </c>
      <c r="AF455" s="13">
        <v>0</v>
      </c>
      <c r="AG455" s="15">
        <v>0</v>
      </c>
      <c r="AH455" s="13">
        <v>0</v>
      </c>
      <c r="AI455" s="15">
        <v>0</v>
      </c>
      <c r="AJ455" s="11" t="s">
        <v>9</v>
      </c>
      <c r="AK455" s="11" t="s">
        <v>13</v>
      </c>
      <c r="AL455" s="22">
        <f t="shared" si="21"/>
        <v>2351</v>
      </c>
      <c r="AM455" s="11" t="str">
        <f>VLOOKUP(O455,Sheet2!$D$6:$E$14,2,FALSE)</f>
        <v>Spare parts</v>
      </c>
      <c r="AN455" s="11" t="str">
        <f>VLOOKUP(F455,Sheet2!$E$10:$F$13,2,FALSE)</f>
        <v>SPM</v>
      </c>
      <c r="AO455" s="35" t="s">
        <v>14668</v>
      </c>
      <c r="AP455">
        <f>MATCH(AN455,Sheet2!$F$5:$F$18,0)</f>
        <v>6</v>
      </c>
      <c r="AQ455">
        <f>MATCH(AO455,Sheet2!$F$5:$K$5,0)</f>
        <v>6</v>
      </c>
      <c r="AR455" s="33">
        <f>INDEX(Sheet2!$F$5:$K$18,OPaL!AP455,OPaL!AQ455)</f>
        <v>0.15</v>
      </c>
      <c r="AS455" s="1">
        <f t="shared" si="23"/>
        <v>232179.19999999998</v>
      </c>
    </row>
    <row r="456" spans="1:45" x14ac:dyDescent="0.2">
      <c r="A456" s="11" t="s">
        <v>1176</v>
      </c>
      <c r="B456" s="11" t="s">
        <v>1177</v>
      </c>
      <c r="C456" s="11" t="s">
        <v>10275</v>
      </c>
      <c r="D456" s="21">
        <v>42788</v>
      </c>
      <c r="E456" s="21" t="s">
        <v>9697</v>
      </c>
      <c r="F456" s="21" t="s">
        <v>14659</v>
      </c>
      <c r="G456" s="11" t="s">
        <v>2</v>
      </c>
      <c r="H456" s="11" t="s">
        <v>16</v>
      </c>
      <c r="I456" s="11" t="s">
        <v>4</v>
      </c>
      <c r="J456" s="13">
        <v>2</v>
      </c>
      <c r="K456" s="12">
        <v>273026.19</v>
      </c>
      <c r="L456" s="12">
        <v>0</v>
      </c>
      <c r="M456" s="12">
        <v>0</v>
      </c>
      <c r="N456" s="12">
        <f t="shared" si="22"/>
        <v>273026.19</v>
      </c>
      <c r="O456" s="11" t="s">
        <v>5</v>
      </c>
      <c r="P456" s="13">
        <v>0</v>
      </c>
      <c r="Q456" s="11" t="s">
        <v>6</v>
      </c>
      <c r="R456" s="13">
        <v>0</v>
      </c>
      <c r="S456" s="13">
        <v>0</v>
      </c>
      <c r="T456" s="11" t="s">
        <v>7</v>
      </c>
      <c r="U456" s="11" t="s">
        <v>8</v>
      </c>
      <c r="V456" s="15">
        <v>0</v>
      </c>
      <c r="W456" s="13">
        <v>0</v>
      </c>
      <c r="X456" s="15">
        <v>0</v>
      </c>
      <c r="Y456" s="15">
        <v>0</v>
      </c>
      <c r="Z456" s="13">
        <v>0</v>
      </c>
      <c r="AA456" s="15">
        <v>0</v>
      </c>
      <c r="AB456" s="13">
        <v>0</v>
      </c>
      <c r="AC456" s="15">
        <v>0</v>
      </c>
      <c r="AD456" s="13">
        <v>0</v>
      </c>
      <c r="AE456" s="15">
        <v>0</v>
      </c>
      <c r="AF456" s="13">
        <v>0</v>
      </c>
      <c r="AG456" s="15">
        <v>0</v>
      </c>
      <c r="AH456" s="13">
        <v>0</v>
      </c>
      <c r="AI456" s="15">
        <v>0</v>
      </c>
      <c r="AJ456" s="11" t="s">
        <v>17</v>
      </c>
      <c r="AK456" s="11" t="s">
        <v>13</v>
      </c>
      <c r="AL456" s="22">
        <f t="shared" si="21"/>
        <v>2504</v>
      </c>
      <c r="AM456" s="11" t="str">
        <f>VLOOKUP(O456,Sheet2!$D$6:$E$14,2,FALSE)</f>
        <v>Spare parts</v>
      </c>
      <c r="AN456" s="11" t="str">
        <f>VLOOKUP(F456,Sheet2!$E$10:$F$13,2,FALSE)</f>
        <v>SPM</v>
      </c>
      <c r="AO456" s="35" t="s">
        <v>14668</v>
      </c>
      <c r="AP456">
        <f>MATCH(AN456,Sheet2!$F$5:$F$18,0)</f>
        <v>6</v>
      </c>
      <c r="AQ456">
        <f>MATCH(AO456,Sheet2!$F$5:$K$5,0)</f>
        <v>6</v>
      </c>
      <c r="AR456" s="33">
        <f>INDEX(Sheet2!$F$5:$K$18,OPaL!AP456,OPaL!AQ456)</f>
        <v>0.15</v>
      </c>
      <c r="AS456" s="1">
        <f t="shared" si="23"/>
        <v>232072.26149999999</v>
      </c>
    </row>
    <row r="457" spans="1:45" x14ac:dyDescent="0.2">
      <c r="A457" s="11" t="s">
        <v>6541</v>
      </c>
      <c r="B457" s="11" t="s">
        <v>6542</v>
      </c>
      <c r="C457" s="11" t="s">
        <v>10276</v>
      </c>
      <c r="D457" s="21">
        <v>42941</v>
      </c>
      <c r="E457" s="21" t="s">
        <v>9697</v>
      </c>
      <c r="F457" s="21" t="s">
        <v>14659</v>
      </c>
      <c r="G457" s="11" t="s">
        <v>2</v>
      </c>
      <c r="H457" s="11" t="s">
        <v>3</v>
      </c>
      <c r="I457" s="11" t="s">
        <v>4</v>
      </c>
      <c r="J457" s="13">
        <v>1</v>
      </c>
      <c r="K457" s="12">
        <v>272739.75</v>
      </c>
      <c r="L457" s="12">
        <v>0</v>
      </c>
      <c r="M457" s="12">
        <v>0</v>
      </c>
      <c r="N457" s="12">
        <f t="shared" si="22"/>
        <v>272739.75</v>
      </c>
      <c r="O457" s="11" t="s">
        <v>5</v>
      </c>
      <c r="P457" s="13">
        <v>0</v>
      </c>
      <c r="Q457" s="11" t="s">
        <v>6</v>
      </c>
      <c r="R457" s="13">
        <v>0</v>
      </c>
      <c r="S457" s="13">
        <v>0</v>
      </c>
      <c r="T457" s="11" t="s">
        <v>7</v>
      </c>
      <c r="U457" s="11" t="s">
        <v>8</v>
      </c>
      <c r="V457" s="15">
        <v>0</v>
      </c>
      <c r="W457" s="13">
        <v>0</v>
      </c>
      <c r="X457" s="15">
        <v>0</v>
      </c>
      <c r="Y457" s="15">
        <v>0</v>
      </c>
      <c r="Z457" s="13">
        <v>0</v>
      </c>
      <c r="AA457" s="15">
        <v>0</v>
      </c>
      <c r="AB457" s="13">
        <v>0</v>
      </c>
      <c r="AC457" s="15">
        <v>0</v>
      </c>
      <c r="AD457" s="13">
        <v>0</v>
      </c>
      <c r="AE457" s="15">
        <v>0</v>
      </c>
      <c r="AF457" s="13">
        <v>0</v>
      </c>
      <c r="AG457" s="15">
        <v>0</v>
      </c>
      <c r="AH457" s="13">
        <v>0</v>
      </c>
      <c r="AI457" s="15">
        <v>0</v>
      </c>
      <c r="AJ457" s="11" t="s">
        <v>9</v>
      </c>
      <c r="AK457" s="11" t="s">
        <v>13</v>
      </c>
      <c r="AL457" s="22">
        <f t="shared" si="21"/>
        <v>2351</v>
      </c>
      <c r="AM457" s="11" t="str">
        <f>VLOOKUP(O457,Sheet2!$D$6:$E$14,2,FALSE)</f>
        <v>Spare parts</v>
      </c>
      <c r="AN457" s="11" t="str">
        <f>VLOOKUP(F457,Sheet2!$E$10:$F$13,2,FALSE)</f>
        <v>SPM</v>
      </c>
      <c r="AO457" s="35" t="s">
        <v>14668</v>
      </c>
      <c r="AP457">
        <f>MATCH(AN457,Sheet2!$F$5:$F$18,0)</f>
        <v>6</v>
      </c>
      <c r="AQ457">
        <f>MATCH(AO457,Sheet2!$F$5:$K$5,0)</f>
        <v>6</v>
      </c>
      <c r="AR457" s="33">
        <f>INDEX(Sheet2!$F$5:$K$18,OPaL!AP457,OPaL!AQ457)</f>
        <v>0.15</v>
      </c>
      <c r="AS457" s="1">
        <f t="shared" si="23"/>
        <v>231828.78750000001</v>
      </c>
    </row>
    <row r="458" spans="1:45" x14ac:dyDescent="0.2">
      <c r="A458" s="11" t="s">
        <v>2130</v>
      </c>
      <c r="B458" s="11" t="s">
        <v>2131</v>
      </c>
      <c r="C458" s="11" t="s">
        <v>10277</v>
      </c>
      <c r="D458" s="21">
        <v>44374</v>
      </c>
      <c r="E458" s="21" t="s">
        <v>9697</v>
      </c>
      <c r="F458" s="21" t="s">
        <v>14658</v>
      </c>
      <c r="G458" s="11" t="s">
        <v>2</v>
      </c>
      <c r="H458" s="11" t="s">
        <v>3</v>
      </c>
      <c r="I458" s="11" t="s">
        <v>4</v>
      </c>
      <c r="J458" s="12">
        <v>60</v>
      </c>
      <c r="K458" s="12">
        <v>272648.40000000002</v>
      </c>
      <c r="L458" s="12">
        <v>0</v>
      </c>
      <c r="M458" s="12">
        <v>0</v>
      </c>
      <c r="N458" s="12">
        <f t="shared" si="22"/>
        <v>272648.40000000002</v>
      </c>
      <c r="O458" s="11" t="s">
        <v>5</v>
      </c>
      <c r="P458" s="13">
        <v>0</v>
      </c>
      <c r="Q458" s="11" t="s">
        <v>6</v>
      </c>
      <c r="R458" s="13">
        <v>0</v>
      </c>
      <c r="S458" s="13">
        <v>0</v>
      </c>
      <c r="T458" s="11" t="s">
        <v>7</v>
      </c>
      <c r="U458" s="11" t="s">
        <v>8</v>
      </c>
      <c r="V458" s="15">
        <v>0</v>
      </c>
      <c r="W458" s="13">
        <v>0</v>
      </c>
      <c r="X458" s="15">
        <v>0</v>
      </c>
      <c r="Y458" s="15">
        <v>0</v>
      </c>
      <c r="Z458" s="13">
        <v>0</v>
      </c>
      <c r="AA458" s="15">
        <v>0</v>
      </c>
      <c r="AB458" s="13">
        <v>0</v>
      </c>
      <c r="AC458" s="15">
        <v>0</v>
      </c>
      <c r="AD458" s="13">
        <v>0</v>
      </c>
      <c r="AE458" s="15">
        <v>0</v>
      </c>
      <c r="AF458" s="13">
        <v>0</v>
      </c>
      <c r="AG458" s="15">
        <v>0</v>
      </c>
      <c r="AH458" s="13">
        <v>0</v>
      </c>
      <c r="AI458" s="15">
        <v>0</v>
      </c>
      <c r="AJ458" s="11" t="s">
        <v>9</v>
      </c>
      <c r="AK458" s="11" t="s">
        <v>13</v>
      </c>
      <c r="AL458" s="22">
        <f t="shared" si="21"/>
        <v>918</v>
      </c>
      <c r="AM458" s="11" t="str">
        <f>VLOOKUP(O458,Sheet2!$D$6:$E$14,2,FALSE)</f>
        <v>Spare parts</v>
      </c>
      <c r="AN458" s="11" t="str">
        <f>VLOOKUP(F458,Sheet2!$E$10:$F$13,2,FALSE)</f>
        <v>SPE</v>
      </c>
      <c r="AO458" s="35" t="s">
        <v>14668</v>
      </c>
      <c r="AP458">
        <f>MATCH(AN458,Sheet2!$F$5:$F$18,0)</f>
        <v>7</v>
      </c>
      <c r="AQ458">
        <f>MATCH(AO458,Sheet2!$F$5:$K$5,0)</f>
        <v>6</v>
      </c>
      <c r="AR458" s="33">
        <f>INDEX(Sheet2!$F$5:$K$18,OPaL!AP458,OPaL!AQ458)</f>
        <v>0.15</v>
      </c>
      <c r="AS458" s="1">
        <f t="shared" si="23"/>
        <v>231751.14</v>
      </c>
    </row>
    <row r="459" spans="1:45" x14ac:dyDescent="0.2">
      <c r="A459" s="11" t="s">
        <v>5751</v>
      </c>
      <c r="B459" s="11" t="s">
        <v>5752</v>
      </c>
      <c r="C459" s="11" t="s">
        <v>10278</v>
      </c>
      <c r="D459" s="21">
        <v>43669</v>
      </c>
      <c r="E459" s="21" t="s">
        <v>9697</v>
      </c>
      <c r="F459" s="21" t="s">
        <v>14658</v>
      </c>
      <c r="G459" s="11" t="s">
        <v>2</v>
      </c>
      <c r="H459" s="11" t="s">
        <v>16</v>
      </c>
      <c r="I459" s="11" t="s">
        <v>4</v>
      </c>
      <c r="J459" s="12">
        <v>4</v>
      </c>
      <c r="K459" s="12">
        <v>271440.62</v>
      </c>
      <c r="L459" s="12">
        <v>0</v>
      </c>
      <c r="M459" s="12">
        <v>0</v>
      </c>
      <c r="N459" s="12">
        <f t="shared" si="22"/>
        <v>271440.62</v>
      </c>
      <c r="O459" s="11" t="s">
        <v>5</v>
      </c>
      <c r="P459" s="13">
        <v>0</v>
      </c>
      <c r="Q459" s="11" t="s">
        <v>6</v>
      </c>
      <c r="R459" s="13">
        <v>0</v>
      </c>
      <c r="S459" s="13">
        <v>0</v>
      </c>
      <c r="T459" s="11" t="s">
        <v>7</v>
      </c>
      <c r="U459" s="11" t="s">
        <v>8</v>
      </c>
      <c r="V459" s="15">
        <v>0</v>
      </c>
      <c r="W459" s="13">
        <v>0</v>
      </c>
      <c r="X459" s="15">
        <v>0</v>
      </c>
      <c r="Y459" s="15">
        <v>0</v>
      </c>
      <c r="Z459" s="13">
        <v>0</v>
      </c>
      <c r="AA459" s="15">
        <v>0</v>
      </c>
      <c r="AB459" s="13">
        <v>0</v>
      </c>
      <c r="AC459" s="15">
        <v>0</v>
      </c>
      <c r="AD459" s="13">
        <v>0</v>
      </c>
      <c r="AE459" s="15">
        <v>0</v>
      </c>
      <c r="AF459" s="13">
        <v>0</v>
      </c>
      <c r="AG459" s="15">
        <v>0</v>
      </c>
      <c r="AH459" s="13">
        <v>0</v>
      </c>
      <c r="AI459" s="15">
        <v>0</v>
      </c>
      <c r="AJ459" s="11" t="s">
        <v>17</v>
      </c>
      <c r="AK459" s="11" t="s">
        <v>1398</v>
      </c>
      <c r="AL459" s="22">
        <f t="shared" si="21"/>
        <v>1623</v>
      </c>
      <c r="AM459" s="11" t="str">
        <f>VLOOKUP(O459,Sheet2!$D$6:$E$14,2,FALSE)</f>
        <v>Spare parts</v>
      </c>
      <c r="AN459" s="11" t="str">
        <f>VLOOKUP(F459,Sheet2!$E$10:$F$13,2,FALSE)</f>
        <v>SPE</v>
      </c>
      <c r="AO459" s="35" t="s">
        <v>14668</v>
      </c>
      <c r="AP459">
        <f>MATCH(AN459,Sheet2!$F$5:$F$18,0)</f>
        <v>7</v>
      </c>
      <c r="AQ459">
        <f>MATCH(AO459,Sheet2!$F$5:$K$5,0)</f>
        <v>6</v>
      </c>
      <c r="AR459" s="33">
        <f>INDEX(Sheet2!$F$5:$K$18,OPaL!AP459,OPaL!AQ459)</f>
        <v>0.15</v>
      </c>
      <c r="AS459" s="1">
        <f t="shared" si="23"/>
        <v>230724.527</v>
      </c>
    </row>
    <row r="460" spans="1:45" x14ac:dyDescent="0.2">
      <c r="A460" s="11" t="s">
        <v>5315</v>
      </c>
      <c r="B460" s="11" t="s">
        <v>5316</v>
      </c>
      <c r="C460" s="11" t="s">
        <v>10279</v>
      </c>
      <c r="D460" s="21">
        <v>44816</v>
      </c>
      <c r="E460" s="21" t="s">
        <v>9697</v>
      </c>
      <c r="F460" s="21" t="s">
        <v>14659</v>
      </c>
      <c r="G460" s="11" t="s">
        <v>2</v>
      </c>
      <c r="H460" s="11" t="s">
        <v>3</v>
      </c>
      <c r="I460" s="11" t="s">
        <v>4</v>
      </c>
      <c r="J460" s="12">
        <v>1</v>
      </c>
      <c r="K460" s="12">
        <v>271296.07</v>
      </c>
      <c r="L460" s="12">
        <v>0</v>
      </c>
      <c r="M460" s="12">
        <v>0</v>
      </c>
      <c r="N460" s="12">
        <f t="shared" si="22"/>
        <v>271296.07</v>
      </c>
      <c r="O460" s="11" t="s">
        <v>5</v>
      </c>
      <c r="P460" s="13">
        <v>0</v>
      </c>
      <c r="Q460" s="11" t="s">
        <v>6</v>
      </c>
      <c r="R460" s="13">
        <v>0</v>
      </c>
      <c r="S460" s="13">
        <v>0</v>
      </c>
      <c r="T460" s="11" t="s">
        <v>7</v>
      </c>
      <c r="U460" s="11" t="s">
        <v>8</v>
      </c>
      <c r="V460" s="15">
        <v>0</v>
      </c>
      <c r="W460" s="13">
        <v>0</v>
      </c>
      <c r="X460" s="15">
        <v>0</v>
      </c>
      <c r="Y460" s="15">
        <v>0</v>
      </c>
      <c r="Z460" s="13">
        <v>0</v>
      </c>
      <c r="AA460" s="15">
        <v>0</v>
      </c>
      <c r="AB460" s="13">
        <v>0</v>
      </c>
      <c r="AC460" s="15">
        <v>0</v>
      </c>
      <c r="AD460" s="13">
        <v>0</v>
      </c>
      <c r="AE460" s="15">
        <v>0</v>
      </c>
      <c r="AF460" s="13">
        <v>0</v>
      </c>
      <c r="AG460" s="15">
        <v>0</v>
      </c>
      <c r="AH460" s="13">
        <v>0</v>
      </c>
      <c r="AI460" s="15">
        <v>0</v>
      </c>
      <c r="AJ460" s="11" t="s">
        <v>9</v>
      </c>
      <c r="AK460" s="11" t="s">
        <v>1398</v>
      </c>
      <c r="AL460" s="22">
        <f t="shared" si="21"/>
        <v>476</v>
      </c>
      <c r="AM460" s="11" t="str">
        <f>VLOOKUP(O460,Sheet2!$D$6:$E$14,2,FALSE)</f>
        <v>Spare parts</v>
      </c>
      <c r="AN460" s="11" t="str">
        <f>VLOOKUP(F460,Sheet2!$E$10:$F$13,2,FALSE)</f>
        <v>SPM</v>
      </c>
      <c r="AO460" s="35" t="s">
        <v>14668</v>
      </c>
      <c r="AP460">
        <f>MATCH(AN460,Sheet2!$F$5:$F$18,0)</f>
        <v>6</v>
      </c>
      <c r="AQ460">
        <f>MATCH(AO460,Sheet2!$F$5:$K$5,0)</f>
        <v>6</v>
      </c>
      <c r="AR460" s="33">
        <f>INDEX(Sheet2!$F$5:$K$18,OPaL!AP460,OPaL!AQ460)</f>
        <v>0.15</v>
      </c>
      <c r="AS460" s="1">
        <f t="shared" si="23"/>
        <v>230601.65950000001</v>
      </c>
    </row>
    <row r="461" spans="1:45" x14ac:dyDescent="0.2">
      <c r="A461" s="11" t="s">
        <v>7872</v>
      </c>
      <c r="B461" s="11" t="s">
        <v>7873</v>
      </c>
      <c r="C461" s="11" t="s">
        <v>10280</v>
      </c>
      <c r="D461" s="21">
        <v>44816</v>
      </c>
      <c r="E461" s="21" t="s">
        <v>9697</v>
      </c>
      <c r="F461" s="21" t="s">
        <v>14659</v>
      </c>
      <c r="G461" s="11" t="s">
        <v>2</v>
      </c>
      <c r="H461" s="11" t="s">
        <v>3</v>
      </c>
      <c r="I461" s="11" t="s">
        <v>351</v>
      </c>
      <c r="J461" s="12">
        <v>2</v>
      </c>
      <c r="K461" s="12">
        <v>271296.07</v>
      </c>
      <c r="L461" s="12">
        <v>0</v>
      </c>
      <c r="M461" s="12">
        <v>0</v>
      </c>
      <c r="N461" s="12">
        <f t="shared" si="22"/>
        <v>271296.07</v>
      </c>
      <c r="O461" s="11" t="s">
        <v>5</v>
      </c>
      <c r="P461" s="13">
        <v>0</v>
      </c>
      <c r="Q461" s="11" t="s">
        <v>6</v>
      </c>
      <c r="R461" s="13">
        <v>0</v>
      </c>
      <c r="S461" s="13">
        <v>0</v>
      </c>
      <c r="T461" s="11" t="s">
        <v>7</v>
      </c>
      <c r="U461" s="11" t="s">
        <v>8</v>
      </c>
      <c r="V461" s="15">
        <v>0</v>
      </c>
      <c r="W461" s="13">
        <v>0</v>
      </c>
      <c r="X461" s="15">
        <v>0</v>
      </c>
      <c r="Y461" s="15">
        <v>0</v>
      </c>
      <c r="Z461" s="13">
        <v>0</v>
      </c>
      <c r="AA461" s="15">
        <v>0</v>
      </c>
      <c r="AB461" s="13">
        <v>0</v>
      </c>
      <c r="AC461" s="15">
        <v>0</v>
      </c>
      <c r="AD461" s="13">
        <v>0</v>
      </c>
      <c r="AE461" s="15">
        <v>0</v>
      </c>
      <c r="AF461" s="13">
        <v>0</v>
      </c>
      <c r="AG461" s="15">
        <v>0</v>
      </c>
      <c r="AH461" s="13">
        <v>0</v>
      </c>
      <c r="AI461" s="15">
        <v>0</v>
      </c>
      <c r="AJ461" s="11" t="s">
        <v>9</v>
      </c>
      <c r="AK461" s="11" t="s">
        <v>1398</v>
      </c>
      <c r="AL461" s="22">
        <f t="shared" si="21"/>
        <v>476</v>
      </c>
      <c r="AM461" s="11" t="str">
        <f>VLOOKUP(O461,Sheet2!$D$6:$E$14,2,FALSE)</f>
        <v>Spare parts</v>
      </c>
      <c r="AN461" s="11" t="str">
        <f>VLOOKUP(F461,Sheet2!$E$10:$F$13,2,FALSE)</f>
        <v>SPM</v>
      </c>
      <c r="AO461" s="35" t="s">
        <v>14668</v>
      </c>
      <c r="AP461">
        <f>MATCH(AN461,Sheet2!$F$5:$F$18,0)</f>
        <v>6</v>
      </c>
      <c r="AQ461">
        <f>MATCH(AO461,Sheet2!$F$5:$K$5,0)</f>
        <v>6</v>
      </c>
      <c r="AR461" s="33">
        <f>INDEX(Sheet2!$F$5:$K$18,OPaL!AP461,OPaL!AQ461)</f>
        <v>0.15</v>
      </c>
      <c r="AS461" s="1">
        <f t="shared" si="23"/>
        <v>230601.65950000001</v>
      </c>
    </row>
    <row r="462" spans="1:45" x14ac:dyDescent="0.2">
      <c r="A462" s="11" t="s">
        <v>7874</v>
      </c>
      <c r="B462" s="11" t="s">
        <v>7875</v>
      </c>
      <c r="C462" s="11" t="s">
        <v>10281</v>
      </c>
      <c r="D462" s="21">
        <v>44816</v>
      </c>
      <c r="E462" s="21" t="s">
        <v>9697</v>
      </c>
      <c r="F462" s="21" t="s">
        <v>14659</v>
      </c>
      <c r="G462" s="11" t="s">
        <v>2</v>
      </c>
      <c r="H462" s="11" t="s">
        <v>3</v>
      </c>
      <c r="I462" s="11" t="s">
        <v>4</v>
      </c>
      <c r="J462" s="12">
        <v>2</v>
      </c>
      <c r="K462" s="12">
        <v>271296.07</v>
      </c>
      <c r="L462" s="12">
        <v>0</v>
      </c>
      <c r="M462" s="12">
        <v>0</v>
      </c>
      <c r="N462" s="12">
        <f t="shared" si="22"/>
        <v>271296.07</v>
      </c>
      <c r="O462" s="11" t="s">
        <v>5</v>
      </c>
      <c r="P462" s="13">
        <v>0</v>
      </c>
      <c r="Q462" s="11" t="s">
        <v>6</v>
      </c>
      <c r="R462" s="13">
        <v>0</v>
      </c>
      <c r="S462" s="13">
        <v>0</v>
      </c>
      <c r="T462" s="11" t="s">
        <v>7</v>
      </c>
      <c r="U462" s="11" t="s">
        <v>8</v>
      </c>
      <c r="V462" s="15">
        <v>0</v>
      </c>
      <c r="W462" s="13">
        <v>0</v>
      </c>
      <c r="X462" s="15">
        <v>0</v>
      </c>
      <c r="Y462" s="15">
        <v>0</v>
      </c>
      <c r="Z462" s="13">
        <v>0</v>
      </c>
      <c r="AA462" s="15">
        <v>0</v>
      </c>
      <c r="AB462" s="13">
        <v>0</v>
      </c>
      <c r="AC462" s="15">
        <v>0</v>
      </c>
      <c r="AD462" s="13">
        <v>0</v>
      </c>
      <c r="AE462" s="15">
        <v>0</v>
      </c>
      <c r="AF462" s="13">
        <v>0</v>
      </c>
      <c r="AG462" s="15">
        <v>0</v>
      </c>
      <c r="AH462" s="13">
        <v>0</v>
      </c>
      <c r="AI462" s="15">
        <v>0</v>
      </c>
      <c r="AJ462" s="11" t="s">
        <v>9</v>
      </c>
      <c r="AK462" s="11" t="s">
        <v>1398</v>
      </c>
      <c r="AL462" s="22">
        <f t="shared" si="21"/>
        <v>476</v>
      </c>
      <c r="AM462" s="11" t="str">
        <f>VLOOKUP(O462,Sheet2!$D$6:$E$14,2,FALSE)</f>
        <v>Spare parts</v>
      </c>
      <c r="AN462" s="11" t="str">
        <f>VLOOKUP(F462,Sheet2!$E$10:$F$13,2,FALSE)</f>
        <v>SPM</v>
      </c>
      <c r="AO462" s="35" t="s">
        <v>14668</v>
      </c>
      <c r="AP462">
        <f>MATCH(AN462,Sheet2!$F$5:$F$18,0)</f>
        <v>6</v>
      </c>
      <c r="AQ462">
        <f>MATCH(AO462,Sheet2!$F$5:$K$5,0)</f>
        <v>6</v>
      </c>
      <c r="AR462" s="33">
        <f>INDEX(Sheet2!$F$5:$K$18,OPaL!AP462,OPaL!AQ462)</f>
        <v>0.15</v>
      </c>
      <c r="AS462" s="1">
        <f t="shared" si="23"/>
        <v>230601.65950000001</v>
      </c>
    </row>
    <row r="463" spans="1:45" x14ac:dyDescent="0.2">
      <c r="A463" s="11" t="s">
        <v>5459</v>
      </c>
      <c r="B463" s="11" t="s">
        <v>5460</v>
      </c>
      <c r="C463" s="11" t="s">
        <v>10282</v>
      </c>
      <c r="D463" s="21">
        <v>42550</v>
      </c>
      <c r="E463" s="21" t="s">
        <v>9697</v>
      </c>
      <c r="F463" s="21" t="s">
        <v>14659</v>
      </c>
      <c r="G463" s="11" t="s">
        <v>2</v>
      </c>
      <c r="H463" s="11" t="s">
        <v>16</v>
      </c>
      <c r="I463" s="11" t="s">
        <v>4</v>
      </c>
      <c r="J463" s="12">
        <v>7</v>
      </c>
      <c r="K463" s="12">
        <v>270046</v>
      </c>
      <c r="L463" s="12">
        <v>0</v>
      </c>
      <c r="M463" s="12">
        <v>0</v>
      </c>
      <c r="N463" s="12">
        <f t="shared" si="22"/>
        <v>270046</v>
      </c>
      <c r="O463" s="11" t="s">
        <v>5</v>
      </c>
      <c r="P463" s="13">
        <v>0</v>
      </c>
      <c r="Q463" s="11" t="s">
        <v>6</v>
      </c>
      <c r="R463" s="13">
        <v>0</v>
      </c>
      <c r="S463" s="13">
        <v>0</v>
      </c>
      <c r="T463" s="11" t="s">
        <v>7</v>
      </c>
      <c r="U463" s="11" t="s">
        <v>8</v>
      </c>
      <c r="V463" s="15">
        <v>0</v>
      </c>
      <c r="W463" s="13">
        <v>0</v>
      </c>
      <c r="X463" s="15">
        <v>0</v>
      </c>
      <c r="Y463" s="15">
        <v>0</v>
      </c>
      <c r="Z463" s="13">
        <v>0</v>
      </c>
      <c r="AA463" s="15">
        <v>0</v>
      </c>
      <c r="AB463" s="13">
        <v>0</v>
      </c>
      <c r="AC463" s="15">
        <v>0</v>
      </c>
      <c r="AD463" s="13">
        <v>0</v>
      </c>
      <c r="AE463" s="15">
        <v>0</v>
      </c>
      <c r="AF463" s="13">
        <v>0</v>
      </c>
      <c r="AG463" s="15">
        <v>0</v>
      </c>
      <c r="AH463" s="13">
        <v>0</v>
      </c>
      <c r="AI463" s="15">
        <v>0</v>
      </c>
      <c r="AJ463" s="11" t="s">
        <v>17</v>
      </c>
      <c r="AK463" s="11" t="s">
        <v>1398</v>
      </c>
      <c r="AL463" s="22">
        <f t="shared" si="21"/>
        <v>2742</v>
      </c>
      <c r="AM463" s="11" t="str">
        <f>VLOOKUP(O463,Sheet2!$D$6:$E$14,2,FALSE)</f>
        <v>Spare parts</v>
      </c>
      <c r="AN463" s="11" t="str">
        <f>VLOOKUP(F463,Sheet2!$E$10:$F$13,2,FALSE)</f>
        <v>SPM</v>
      </c>
      <c r="AO463" s="35" t="s">
        <v>14668</v>
      </c>
      <c r="AP463">
        <f>MATCH(AN463,Sheet2!$F$5:$F$18,0)</f>
        <v>6</v>
      </c>
      <c r="AQ463">
        <f>MATCH(AO463,Sheet2!$F$5:$K$5,0)</f>
        <v>6</v>
      </c>
      <c r="AR463" s="33">
        <f>INDEX(Sheet2!$F$5:$K$18,OPaL!AP463,OPaL!AQ463)</f>
        <v>0.15</v>
      </c>
      <c r="AS463" s="1">
        <f t="shared" si="23"/>
        <v>229539.1</v>
      </c>
    </row>
    <row r="464" spans="1:45" x14ac:dyDescent="0.2">
      <c r="A464" s="11" t="s">
        <v>2208</v>
      </c>
      <c r="B464" s="11" t="s">
        <v>2209</v>
      </c>
      <c r="C464" s="11" t="s">
        <v>10283</v>
      </c>
      <c r="D464" s="21">
        <v>44649</v>
      </c>
      <c r="E464" s="21" t="s">
        <v>9731</v>
      </c>
      <c r="F464" s="21" t="s">
        <v>14659</v>
      </c>
      <c r="G464" s="11" t="s">
        <v>2</v>
      </c>
      <c r="H464" s="11" t="s">
        <v>350</v>
      </c>
      <c r="I464" s="11" t="s">
        <v>4</v>
      </c>
      <c r="J464" s="13">
        <v>2</v>
      </c>
      <c r="K464" s="12">
        <v>270000</v>
      </c>
      <c r="L464" s="12">
        <v>0</v>
      </c>
      <c r="M464" s="12">
        <v>0</v>
      </c>
      <c r="N464" s="12">
        <f t="shared" si="22"/>
        <v>270000</v>
      </c>
      <c r="O464" s="11" t="s">
        <v>5</v>
      </c>
      <c r="P464" s="13">
        <v>0</v>
      </c>
      <c r="Q464" s="11" t="s">
        <v>6</v>
      </c>
      <c r="R464" s="13">
        <v>0</v>
      </c>
      <c r="S464" s="13">
        <v>0</v>
      </c>
      <c r="T464" s="11" t="s">
        <v>7</v>
      </c>
      <c r="U464" s="11" t="s">
        <v>8</v>
      </c>
      <c r="V464" s="15">
        <v>0</v>
      </c>
      <c r="W464" s="13">
        <v>0</v>
      </c>
      <c r="X464" s="15">
        <v>0</v>
      </c>
      <c r="Y464" s="15">
        <v>0</v>
      </c>
      <c r="Z464" s="13">
        <v>0</v>
      </c>
      <c r="AA464" s="15">
        <v>0</v>
      </c>
      <c r="AB464" s="13">
        <v>0</v>
      </c>
      <c r="AC464" s="15">
        <v>0</v>
      </c>
      <c r="AD464" s="13">
        <v>0</v>
      </c>
      <c r="AE464" s="15">
        <v>0</v>
      </c>
      <c r="AF464" s="13">
        <v>0</v>
      </c>
      <c r="AG464" s="15">
        <v>0</v>
      </c>
      <c r="AH464" s="13">
        <v>0</v>
      </c>
      <c r="AI464" s="15">
        <v>0</v>
      </c>
      <c r="AJ464" s="11" t="s">
        <v>352</v>
      </c>
      <c r="AK464" s="11" t="s">
        <v>13</v>
      </c>
      <c r="AL464" s="22">
        <f t="shared" si="21"/>
        <v>643</v>
      </c>
      <c r="AM464" s="11" t="str">
        <f>VLOOKUP(O464,Sheet2!$D$6:$E$14,2,FALSE)</f>
        <v>Spare parts</v>
      </c>
      <c r="AN464" s="11" t="str">
        <f>VLOOKUP(F464,Sheet2!$E$10:$F$13,2,FALSE)</f>
        <v>SPM</v>
      </c>
      <c r="AO464" s="35" t="s">
        <v>14668</v>
      </c>
      <c r="AP464">
        <f>MATCH(AN464,Sheet2!$F$5:$F$18,0)</f>
        <v>6</v>
      </c>
      <c r="AQ464">
        <f>MATCH(AO464,Sheet2!$F$5:$K$5,0)</f>
        <v>6</v>
      </c>
      <c r="AR464" s="33">
        <f>INDEX(Sheet2!$F$5:$K$18,OPaL!AP464,OPaL!AQ464)</f>
        <v>0.15</v>
      </c>
      <c r="AS464" s="1">
        <f t="shared" si="23"/>
        <v>229500</v>
      </c>
    </row>
    <row r="465" spans="1:45" x14ac:dyDescent="0.2">
      <c r="A465" s="11" t="s">
        <v>1473</v>
      </c>
      <c r="B465" s="11" t="s">
        <v>1474</v>
      </c>
      <c r="C465" s="11" t="s">
        <v>10284</v>
      </c>
      <c r="D465" s="21">
        <v>44604</v>
      </c>
      <c r="E465" s="21" t="s">
        <v>9697</v>
      </c>
      <c r="F465" s="21" t="s">
        <v>14659</v>
      </c>
      <c r="G465" s="11" t="s">
        <v>2</v>
      </c>
      <c r="H465" s="11" t="s">
        <v>3</v>
      </c>
      <c r="I465" s="11" t="s">
        <v>4</v>
      </c>
      <c r="J465" s="12">
        <v>6</v>
      </c>
      <c r="K465" s="12">
        <v>269833.57</v>
      </c>
      <c r="L465" s="12">
        <v>0</v>
      </c>
      <c r="M465" s="12">
        <v>0</v>
      </c>
      <c r="N465" s="12">
        <f t="shared" si="22"/>
        <v>269833.57</v>
      </c>
      <c r="O465" s="11" t="s">
        <v>5</v>
      </c>
      <c r="P465" s="13">
        <v>0</v>
      </c>
      <c r="Q465" s="11" t="s">
        <v>6</v>
      </c>
      <c r="R465" s="13">
        <v>0</v>
      </c>
      <c r="S465" s="13">
        <v>0</v>
      </c>
      <c r="T465" s="11" t="s">
        <v>7</v>
      </c>
      <c r="U465" s="11" t="s">
        <v>8</v>
      </c>
      <c r="V465" s="15">
        <v>0</v>
      </c>
      <c r="W465" s="13">
        <v>0</v>
      </c>
      <c r="X465" s="15">
        <v>0</v>
      </c>
      <c r="Y465" s="15">
        <v>0</v>
      </c>
      <c r="Z465" s="13">
        <v>0</v>
      </c>
      <c r="AA465" s="15">
        <v>0</v>
      </c>
      <c r="AB465" s="13">
        <v>0</v>
      </c>
      <c r="AC465" s="15">
        <v>0</v>
      </c>
      <c r="AD465" s="13">
        <v>0</v>
      </c>
      <c r="AE465" s="15">
        <v>0</v>
      </c>
      <c r="AF465" s="13">
        <v>0</v>
      </c>
      <c r="AG465" s="15">
        <v>0</v>
      </c>
      <c r="AH465" s="13">
        <v>0</v>
      </c>
      <c r="AI465" s="15">
        <v>0</v>
      </c>
      <c r="AJ465" s="11" t="s">
        <v>9</v>
      </c>
      <c r="AK465" s="11" t="s">
        <v>10</v>
      </c>
      <c r="AL465" s="22">
        <f t="shared" si="21"/>
        <v>688</v>
      </c>
      <c r="AM465" s="11" t="str">
        <f>VLOOKUP(O465,Sheet2!$D$6:$E$14,2,FALSE)</f>
        <v>Spare parts</v>
      </c>
      <c r="AN465" s="11" t="str">
        <f>VLOOKUP(F465,Sheet2!$E$10:$F$13,2,FALSE)</f>
        <v>SPM</v>
      </c>
      <c r="AO465" s="35" t="s">
        <v>14668</v>
      </c>
      <c r="AP465">
        <f>MATCH(AN465,Sheet2!$F$5:$F$18,0)</f>
        <v>6</v>
      </c>
      <c r="AQ465">
        <f>MATCH(AO465,Sheet2!$F$5:$K$5,0)</f>
        <v>6</v>
      </c>
      <c r="AR465" s="33">
        <f>INDEX(Sheet2!$F$5:$K$18,OPaL!AP465,OPaL!AQ465)</f>
        <v>0.15</v>
      </c>
      <c r="AS465" s="1">
        <f t="shared" si="23"/>
        <v>229358.53450000001</v>
      </c>
    </row>
    <row r="466" spans="1:45" x14ac:dyDescent="0.2">
      <c r="A466" s="11" t="s">
        <v>2026</v>
      </c>
      <c r="B466" s="11" t="s">
        <v>2027</v>
      </c>
      <c r="C466" s="11" t="s">
        <v>10285</v>
      </c>
      <c r="D466" s="21">
        <v>45015</v>
      </c>
      <c r="E466" s="21" t="s">
        <v>9697</v>
      </c>
      <c r="F466" s="21" t="s">
        <v>14658</v>
      </c>
      <c r="G466" s="11" t="s">
        <v>2</v>
      </c>
      <c r="H466" s="11" t="s">
        <v>3</v>
      </c>
      <c r="I466" s="11" t="s">
        <v>4</v>
      </c>
      <c r="J466" s="12">
        <v>128</v>
      </c>
      <c r="K466" s="12">
        <v>268800.01</v>
      </c>
      <c r="L466" s="12">
        <v>0</v>
      </c>
      <c r="M466" s="12">
        <v>0</v>
      </c>
      <c r="N466" s="12">
        <f t="shared" si="22"/>
        <v>268800.01</v>
      </c>
      <c r="O466" s="11" t="s">
        <v>5</v>
      </c>
      <c r="P466" s="13">
        <v>0</v>
      </c>
      <c r="Q466" s="11" t="s">
        <v>6</v>
      </c>
      <c r="R466" s="13">
        <v>0</v>
      </c>
      <c r="S466" s="13">
        <v>0</v>
      </c>
      <c r="T466" s="11" t="s">
        <v>7</v>
      </c>
      <c r="U466" s="11" t="s">
        <v>8</v>
      </c>
      <c r="V466" s="15">
        <v>0</v>
      </c>
      <c r="W466" s="13">
        <v>0</v>
      </c>
      <c r="X466" s="15">
        <v>0</v>
      </c>
      <c r="Y466" s="15">
        <v>0</v>
      </c>
      <c r="Z466" s="13">
        <v>0</v>
      </c>
      <c r="AA466" s="15">
        <v>0</v>
      </c>
      <c r="AB466" s="13">
        <v>0</v>
      </c>
      <c r="AC466" s="15">
        <v>0</v>
      </c>
      <c r="AD466" s="13">
        <v>0</v>
      </c>
      <c r="AE466" s="15">
        <v>0</v>
      </c>
      <c r="AF466" s="13">
        <v>0</v>
      </c>
      <c r="AG466" s="15">
        <v>0</v>
      </c>
      <c r="AH466" s="13">
        <v>0</v>
      </c>
      <c r="AI466" s="15">
        <v>0</v>
      </c>
      <c r="AJ466" s="11" t="s">
        <v>9</v>
      </c>
      <c r="AK466" s="11" t="s">
        <v>13</v>
      </c>
      <c r="AL466" s="22">
        <f t="shared" si="21"/>
        <v>277</v>
      </c>
      <c r="AM466" s="11" t="str">
        <f>VLOOKUP(O466,Sheet2!$D$6:$E$14,2,FALSE)</f>
        <v>Spare parts</v>
      </c>
      <c r="AN466" s="11" t="str">
        <f>VLOOKUP(F466,Sheet2!$E$10:$F$13,2,FALSE)</f>
        <v>SPE</v>
      </c>
      <c r="AO466" s="35" t="s">
        <v>14667</v>
      </c>
      <c r="AP466">
        <f>MATCH(AN466,Sheet2!$F$5:$F$18,0)</f>
        <v>7</v>
      </c>
      <c r="AQ466">
        <f>MATCH(AO466,Sheet2!$F$5:$K$5,0)</f>
        <v>5</v>
      </c>
      <c r="AR466" s="33">
        <f>INDEX(Sheet2!$F$5:$K$18,OPaL!AP466,OPaL!AQ466)</f>
        <v>0.1</v>
      </c>
      <c r="AS466" s="1">
        <f t="shared" si="23"/>
        <v>241920.00900000002</v>
      </c>
    </row>
    <row r="467" spans="1:45" x14ac:dyDescent="0.2">
      <c r="A467" s="11" t="s">
        <v>3317</v>
      </c>
      <c r="B467" s="11" t="s">
        <v>3318</v>
      </c>
      <c r="C467" s="11" t="s">
        <v>10286</v>
      </c>
      <c r="D467" s="21">
        <v>43189</v>
      </c>
      <c r="E467" s="21" t="s">
        <v>9697</v>
      </c>
      <c r="F467" s="21" t="s">
        <v>14658</v>
      </c>
      <c r="G467" s="11" t="s">
        <v>2</v>
      </c>
      <c r="H467" s="11" t="s">
        <v>3</v>
      </c>
      <c r="I467" s="11" t="s">
        <v>4</v>
      </c>
      <c r="J467" s="12">
        <v>2</v>
      </c>
      <c r="K467" s="12">
        <v>267498.83</v>
      </c>
      <c r="L467" s="12">
        <v>0</v>
      </c>
      <c r="M467" s="12">
        <v>0</v>
      </c>
      <c r="N467" s="12">
        <f t="shared" si="22"/>
        <v>267498.83</v>
      </c>
      <c r="O467" s="11" t="s">
        <v>5</v>
      </c>
      <c r="P467" s="13">
        <v>0</v>
      </c>
      <c r="Q467" s="11" t="s">
        <v>6</v>
      </c>
      <c r="R467" s="13">
        <v>0</v>
      </c>
      <c r="S467" s="13">
        <v>0</v>
      </c>
      <c r="T467" s="11" t="s">
        <v>7</v>
      </c>
      <c r="U467" s="11" t="s">
        <v>8</v>
      </c>
      <c r="V467" s="15">
        <v>0</v>
      </c>
      <c r="W467" s="13">
        <v>0</v>
      </c>
      <c r="X467" s="15">
        <v>0</v>
      </c>
      <c r="Y467" s="15">
        <v>0</v>
      </c>
      <c r="Z467" s="13">
        <v>0</v>
      </c>
      <c r="AA467" s="15">
        <v>0</v>
      </c>
      <c r="AB467" s="13">
        <v>0</v>
      </c>
      <c r="AC467" s="15">
        <v>0</v>
      </c>
      <c r="AD467" s="13">
        <v>0</v>
      </c>
      <c r="AE467" s="15">
        <v>0</v>
      </c>
      <c r="AF467" s="13">
        <v>0</v>
      </c>
      <c r="AG467" s="15">
        <v>0</v>
      </c>
      <c r="AH467" s="13">
        <v>0</v>
      </c>
      <c r="AI467" s="15">
        <v>0</v>
      </c>
      <c r="AJ467" s="11" t="s">
        <v>9</v>
      </c>
      <c r="AK467" s="11" t="s">
        <v>1398</v>
      </c>
      <c r="AL467" s="22">
        <f t="shared" si="21"/>
        <v>2103</v>
      </c>
      <c r="AM467" s="11" t="str">
        <f>VLOOKUP(O467,Sheet2!$D$6:$E$14,2,FALSE)</f>
        <v>Spare parts</v>
      </c>
      <c r="AN467" s="11" t="str">
        <f>VLOOKUP(F467,Sheet2!$E$10:$F$13,2,FALSE)</f>
        <v>SPE</v>
      </c>
      <c r="AO467" s="35" t="s">
        <v>14668</v>
      </c>
      <c r="AP467">
        <f>MATCH(AN467,Sheet2!$F$5:$F$18,0)</f>
        <v>7</v>
      </c>
      <c r="AQ467">
        <f>MATCH(AO467,Sheet2!$F$5:$K$5,0)</f>
        <v>6</v>
      </c>
      <c r="AR467" s="33">
        <f>INDEX(Sheet2!$F$5:$K$18,OPaL!AP467,OPaL!AQ467)</f>
        <v>0.15</v>
      </c>
      <c r="AS467" s="1">
        <f t="shared" si="23"/>
        <v>227374.0055</v>
      </c>
    </row>
    <row r="468" spans="1:45" x14ac:dyDescent="0.2">
      <c r="A468" s="11" t="s">
        <v>2364</v>
      </c>
      <c r="B468" s="11" t="s">
        <v>2365</v>
      </c>
      <c r="C468" s="11" t="s">
        <v>10287</v>
      </c>
      <c r="D468" s="21">
        <v>43274</v>
      </c>
      <c r="E468" s="21" t="s">
        <v>9697</v>
      </c>
      <c r="F468" s="21" t="s">
        <v>14659</v>
      </c>
      <c r="G468" s="11" t="s">
        <v>2</v>
      </c>
      <c r="H468" s="11" t="s">
        <v>3</v>
      </c>
      <c r="I468" s="11" t="s">
        <v>4</v>
      </c>
      <c r="J468" s="12">
        <v>2</v>
      </c>
      <c r="K468" s="12">
        <v>267125.45</v>
      </c>
      <c r="L468" s="12">
        <v>0</v>
      </c>
      <c r="M468" s="12">
        <v>0</v>
      </c>
      <c r="N468" s="12">
        <f t="shared" si="22"/>
        <v>267125.45</v>
      </c>
      <c r="O468" s="11" t="s">
        <v>5</v>
      </c>
      <c r="P468" s="13">
        <v>0</v>
      </c>
      <c r="Q468" s="11" t="s">
        <v>6</v>
      </c>
      <c r="R468" s="13">
        <v>0</v>
      </c>
      <c r="S468" s="13">
        <v>0</v>
      </c>
      <c r="T468" s="11" t="s">
        <v>7</v>
      </c>
      <c r="U468" s="11" t="s">
        <v>8</v>
      </c>
      <c r="V468" s="15">
        <v>0</v>
      </c>
      <c r="W468" s="13">
        <v>0</v>
      </c>
      <c r="X468" s="15">
        <v>0</v>
      </c>
      <c r="Y468" s="15">
        <v>0</v>
      </c>
      <c r="Z468" s="13">
        <v>0</v>
      </c>
      <c r="AA468" s="15">
        <v>0</v>
      </c>
      <c r="AB468" s="13">
        <v>0</v>
      </c>
      <c r="AC468" s="15">
        <v>0</v>
      </c>
      <c r="AD468" s="13">
        <v>0</v>
      </c>
      <c r="AE468" s="15">
        <v>0</v>
      </c>
      <c r="AF468" s="13">
        <v>0</v>
      </c>
      <c r="AG468" s="15">
        <v>0</v>
      </c>
      <c r="AH468" s="13">
        <v>0</v>
      </c>
      <c r="AI468" s="15">
        <v>0</v>
      </c>
      <c r="AJ468" s="11" t="s">
        <v>9</v>
      </c>
      <c r="AK468" s="11" t="s">
        <v>1398</v>
      </c>
      <c r="AL468" s="22">
        <f t="shared" si="21"/>
        <v>2018</v>
      </c>
      <c r="AM468" s="11" t="str">
        <f>VLOOKUP(O468,Sheet2!$D$6:$E$14,2,FALSE)</f>
        <v>Spare parts</v>
      </c>
      <c r="AN468" s="11" t="str">
        <f>VLOOKUP(F468,Sheet2!$E$10:$F$13,2,FALSE)</f>
        <v>SPM</v>
      </c>
      <c r="AO468" s="35" t="s">
        <v>14668</v>
      </c>
      <c r="AP468">
        <f>MATCH(AN468,Sheet2!$F$5:$F$18,0)</f>
        <v>6</v>
      </c>
      <c r="AQ468">
        <f>MATCH(AO468,Sheet2!$F$5:$K$5,0)</f>
        <v>6</v>
      </c>
      <c r="AR468" s="33">
        <f>INDEX(Sheet2!$F$5:$K$18,OPaL!AP468,OPaL!AQ468)</f>
        <v>0.15</v>
      </c>
      <c r="AS468" s="1">
        <f t="shared" si="23"/>
        <v>227056.63250000001</v>
      </c>
    </row>
    <row r="469" spans="1:45" x14ac:dyDescent="0.2">
      <c r="A469" s="11" t="s">
        <v>8042</v>
      </c>
      <c r="B469" s="11" t="s">
        <v>8043</v>
      </c>
      <c r="C469" s="11" t="s">
        <v>10288</v>
      </c>
      <c r="D469" s="21">
        <v>44791</v>
      </c>
      <c r="E469" s="21" t="s">
        <v>9697</v>
      </c>
      <c r="F469" s="21" t="s">
        <v>14659</v>
      </c>
      <c r="G469" s="11" t="s">
        <v>2</v>
      </c>
      <c r="H469" s="11" t="s">
        <v>350</v>
      </c>
      <c r="I469" s="11" t="s">
        <v>4</v>
      </c>
      <c r="J469" s="12">
        <v>6</v>
      </c>
      <c r="K469" s="12">
        <v>266123.34000000003</v>
      </c>
      <c r="L469" s="12">
        <v>0</v>
      </c>
      <c r="M469" s="12">
        <v>0</v>
      </c>
      <c r="N469" s="12">
        <f t="shared" si="22"/>
        <v>266123.34000000003</v>
      </c>
      <c r="O469" s="11" t="s">
        <v>5</v>
      </c>
      <c r="P469" s="13">
        <v>0</v>
      </c>
      <c r="Q469" s="11" t="s">
        <v>6</v>
      </c>
      <c r="R469" s="13">
        <v>0</v>
      </c>
      <c r="S469" s="13">
        <v>0</v>
      </c>
      <c r="T469" s="11" t="s">
        <v>7</v>
      </c>
      <c r="U469" s="11" t="s">
        <v>8</v>
      </c>
      <c r="V469" s="15">
        <v>0</v>
      </c>
      <c r="W469" s="13">
        <v>0</v>
      </c>
      <c r="X469" s="15">
        <v>0</v>
      </c>
      <c r="Y469" s="15">
        <v>0</v>
      </c>
      <c r="Z469" s="13">
        <v>0</v>
      </c>
      <c r="AA469" s="15">
        <v>0</v>
      </c>
      <c r="AB469" s="13">
        <v>0</v>
      </c>
      <c r="AC469" s="15">
        <v>0</v>
      </c>
      <c r="AD469" s="13">
        <v>0</v>
      </c>
      <c r="AE469" s="15">
        <v>0</v>
      </c>
      <c r="AF469" s="13">
        <v>0</v>
      </c>
      <c r="AG469" s="15">
        <v>0</v>
      </c>
      <c r="AH469" s="13">
        <v>0</v>
      </c>
      <c r="AI469" s="15">
        <v>0</v>
      </c>
      <c r="AJ469" s="11" t="s">
        <v>352</v>
      </c>
      <c r="AK469" s="11" t="s">
        <v>13</v>
      </c>
      <c r="AL469" s="22">
        <f t="shared" si="21"/>
        <v>501</v>
      </c>
      <c r="AM469" s="11" t="str">
        <f>VLOOKUP(O469,Sheet2!$D$6:$E$14,2,FALSE)</f>
        <v>Spare parts</v>
      </c>
      <c r="AN469" s="11" t="str">
        <f>VLOOKUP(F469,Sheet2!$E$10:$F$13,2,FALSE)</f>
        <v>SPM</v>
      </c>
      <c r="AO469" s="35" t="s">
        <v>14668</v>
      </c>
      <c r="AP469">
        <f>MATCH(AN469,Sheet2!$F$5:$F$18,0)</f>
        <v>6</v>
      </c>
      <c r="AQ469">
        <f>MATCH(AO469,Sheet2!$F$5:$K$5,0)</f>
        <v>6</v>
      </c>
      <c r="AR469" s="33">
        <f>INDEX(Sheet2!$F$5:$K$18,OPaL!AP469,OPaL!AQ469)</f>
        <v>0.15</v>
      </c>
      <c r="AS469" s="1">
        <f t="shared" si="23"/>
        <v>226204.83900000001</v>
      </c>
    </row>
    <row r="470" spans="1:45" x14ac:dyDescent="0.2">
      <c r="A470" s="11" t="s">
        <v>2999</v>
      </c>
      <c r="B470" s="11" t="s">
        <v>3000</v>
      </c>
      <c r="C470" s="11" t="s">
        <v>10289</v>
      </c>
      <c r="D470" s="21">
        <v>43888</v>
      </c>
      <c r="E470" s="21" t="s">
        <v>9697</v>
      </c>
      <c r="F470" s="21" t="s">
        <v>14659</v>
      </c>
      <c r="G470" s="11" t="s">
        <v>2</v>
      </c>
      <c r="H470" s="11" t="s">
        <v>16</v>
      </c>
      <c r="I470" s="11" t="s">
        <v>4</v>
      </c>
      <c r="J470" s="13">
        <v>1</v>
      </c>
      <c r="K470" s="12">
        <v>266060.49</v>
      </c>
      <c r="L470" s="12">
        <v>0</v>
      </c>
      <c r="M470" s="12">
        <v>0</v>
      </c>
      <c r="N470" s="12">
        <f t="shared" si="22"/>
        <v>266060.49</v>
      </c>
      <c r="O470" s="11" t="s">
        <v>5</v>
      </c>
      <c r="P470" s="13">
        <v>0</v>
      </c>
      <c r="Q470" s="11" t="s">
        <v>6</v>
      </c>
      <c r="R470" s="13">
        <v>0</v>
      </c>
      <c r="S470" s="13">
        <v>0</v>
      </c>
      <c r="T470" s="11" t="s">
        <v>7</v>
      </c>
      <c r="U470" s="11" t="s">
        <v>8</v>
      </c>
      <c r="V470" s="15">
        <v>0</v>
      </c>
      <c r="W470" s="13">
        <v>0</v>
      </c>
      <c r="X470" s="15">
        <v>0</v>
      </c>
      <c r="Y470" s="15">
        <v>0</v>
      </c>
      <c r="Z470" s="13">
        <v>0</v>
      </c>
      <c r="AA470" s="15">
        <v>0</v>
      </c>
      <c r="AB470" s="13">
        <v>0</v>
      </c>
      <c r="AC470" s="15">
        <v>0</v>
      </c>
      <c r="AD470" s="13">
        <v>0</v>
      </c>
      <c r="AE470" s="15">
        <v>0</v>
      </c>
      <c r="AF470" s="13">
        <v>0</v>
      </c>
      <c r="AG470" s="15">
        <v>0</v>
      </c>
      <c r="AH470" s="13">
        <v>0</v>
      </c>
      <c r="AI470" s="15">
        <v>0</v>
      </c>
      <c r="AJ470" s="11" t="s">
        <v>17</v>
      </c>
      <c r="AK470" s="11" t="s">
        <v>13</v>
      </c>
      <c r="AL470" s="22">
        <f t="shared" si="21"/>
        <v>1404</v>
      </c>
      <c r="AM470" s="11" t="str">
        <f>VLOOKUP(O470,Sheet2!$D$6:$E$14,2,FALSE)</f>
        <v>Spare parts</v>
      </c>
      <c r="AN470" s="11" t="str">
        <f>VLOOKUP(F470,Sheet2!$E$10:$F$13,2,FALSE)</f>
        <v>SPM</v>
      </c>
      <c r="AO470" s="35" t="s">
        <v>14668</v>
      </c>
      <c r="AP470">
        <f>MATCH(AN470,Sheet2!$F$5:$F$18,0)</f>
        <v>6</v>
      </c>
      <c r="AQ470">
        <f>MATCH(AO470,Sheet2!$F$5:$K$5,0)</f>
        <v>6</v>
      </c>
      <c r="AR470" s="33">
        <f>INDEX(Sheet2!$F$5:$K$18,OPaL!AP470,OPaL!AQ470)</f>
        <v>0.15</v>
      </c>
      <c r="AS470" s="1">
        <f t="shared" si="23"/>
        <v>226151.41649999999</v>
      </c>
    </row>
    <row r="471" spans="1:45" x14ac:dyDescent="0.2">
      <c r="A471" s="11" t="s">
        <v>82</v>
      </c>
      <c r="B471" s="11" t="s">
        <v>83</v>
      </c>
      <c r="C471" s="11" t="s">
        <v>10290</v>
      </c>
      <c r="D471" s="21">
        <v>43111</v>
      </c>
      <c r="E471" s="21" t="s">
        <v>9697</v>
      </c>
      <c r="F471" s="21" t="s">
        <v>14659</v>
      </c>
      <c r="G471" s="11" t="s">
        <v>2</v>
      </c>
      <c r="H471" s="11" t="s">
        <v>3</v>
      </c>
      <c r="I471" s="11" t="s">
        <v>4</v>
      </c>
      <c r="J471" s="12">
        <v>200</v>
      </c>
      <c r="K471" s="12">
        <v>265385.49</v>
      </c>
      <c r="L471" s="12">
        <v>0</v>
      </c>
      <c r="M471" s="12">
        <v>0</v>
      </c>
      <c r="N471" s="12">
        <f t="shared" si="22"/>
        <v>265385.49</v>
      </c>
      <c r="O471" s="11" t="s">
        <v>5</v>
      </c>
      <c r="P471" s="13">
        <v>0</v>
      </c>
      <c r="Q471" s="11" t="s">
        <v>6</v>
      </c>
      <c r="R471" s="13">
        <v>0</v>
      </c>
      <c r="S471" s="13">
        <v>0</v>
      </c>
      <c r="T471" s="11" t="s">
        <v>7</v>
      </c>
      <c r="U471" s="11" t="s">
        <v>8</v>
      </c>
      <c r="V471" s="15">
        <v>0</v>
      </c>
      <c r="W471" s="13">
        <v>0</v>
      </c>
      <c r="X471" s="15">
        <v>0</v>
      </c>
      <c r="Y471" s="15">
        <v>0</v>
      </c>
      <c r="Z471" s="13">
        <v>0</v>
      </c>
      <c r="AA471" s="15">
        <v>0</v>
      </c>
      <c r="AB471" s="13">
        <v>0</v>
      </c>
      <c r="AC471" s="15">
        <v>0</v>
      </c>
      <c r="AD471" s="13">
        <v>0</v>
      </c>
      <c r="AE471" s="15">
        <v>0</v>
      </c>
      <c r="AF471" s="13">
        <v>0</v>
      </c>
      <c r="AG471" s="15">
        <v>0</v>
      </c>
      <c r="AH471" s="13">
        <v>0</v>
      </c>
      <c r="AI471" s="15">
        <v>0</v>
      </c>
      <c r="AJ471" s="11" t="s">
        <v>9</v>
      </c>
      <c r="AK471" s="11" t="s">
        <v>13</v>
      </c>
      <c r="AL471" s="22">
        <f t="shared" si="21"/>
        <v>2181</v>
      </c>
      <c r="AM471" s="11" t="str">
        <f>VLOOKUP(O471,Sheet2!$D$6:$E$14,2,FALSE)</f>
        <v>Spare parts</v>
      </c>
      <c r="AN471" s="11" t="str">
        <f>VLOOKUP(F471,Sheet2!$E$10:$F$13,2,FALSE)</f>
        <v>SPM</v>
      </c>
      <c r="AO471" s="35" t="s">
        <v>14668</v>
      </c>
      <c r="AP471">
        <f>MATCH(AN471,Sheet2!$F$5:$F$18,0)</f>
        <v>6</v>
      </c>
      <c r="AQ471">
        <f>MATCH(AO471,Sheet2!$F$5:$K$5,0)</f>
        <v>6</v>
      </c>
      <c r="AR471" s="33">
        <f>INDEX(Sheet2!$F$5:$K$18,OPaL!AP471,OPaL!AQ471)</f>
        <v>0.15</v>
      </c>
      <c r="AS471" s="1">
        <f t="shared" si="23"/>
        <v>225577.66649999999</v>
      </c>
    </row>
    <row r="472" spans="1:45" x14ac:dyDescent="0.2">
      <c r="A472" s="11" t="s">
        <v>5169</v>
      </c>
      <c r="B472" s="11" t="s">
        <v>5170</v>
      </c>
      <c r="C472" s="11" t="s">
        <v>10291</v>
      </c>
      <c r="D472" s="21">
        <v>42775</v>
      </c>
      <c r="E472" s="21" t="s">
        <v>9697</v>
      </c>
      <c r="F472" s="21" t="s">
        <v>14659</v>
      </c>
      <c r="G472" s="11" t="s">
        <v>2</v>
      </c>
      <c r="H472" s="11" t="s">
        <v>3</v>
      </c>
      <c r="I472" s="11" t="s">
        <v>4</v>
      </c>
      <c r="J472" s="12">
        <v>1</v>
      </c>
      <c r="K472" s="12">
        <v>265253.74</v>
      </c>
      <c r="L472" s="12">
        <v>0</v>
      </c>
      <c r="M472" s="12">
        <v>0</v>
      </c>
      <c r="N472" s="12">
        <f t="shared" si="22"/>
        <v>265253.74</v>
      </c>
      <c r="O472" s="11" t="s">
        <v>5</v>
      </c>
      <c r="P472" s="13">
        <v>0</v>
      </c>
      <c r="Q472" s="11" t="s">
        <v>6</v>
      </c>
      <c r="R472" s="13">
        <v>0</v>
      </c>
      <c r="S472" s="13">
        <v>0</v>
      </c>
      <c r="T472" s="11" t="s">
        <v>7</v>
      </c>
      <c r="U472" s="11" t="s">
        <v>8</v>
      </c>
      <c r="V472" s="15">
        <v>0</v>
      </c>
      <c r="W472" s="13">
        <v>0</v>
      </c>
      <c r="X472" s="15">
        <v>0</v>
      </c>
      <c r="Y472" s="15">
        <v>0</v>
      </c>
      <c r="Z472" s="13">
        <v>0</v>
      </c>
      <c r="AA472" s="15">
        <v>0</v>
      </c>
      <c r="AB472" s="13">
        <v>0</v>
      </c>
      <c r="AC472" s="15">
        <v>0</v>
      </c>
      <c r="AD472" s="13">
        <v>0</v>
      </c>
      <c r="AE472" s="15">
        <v>0</v>
      </c>
      <c r="AF472" s="13">
        <v>0</v>
      </c>
      <c r="AG472" s="15">
        <v>0</v>
      </c>
      <c r="AH472" s="13">
        <v>0</v>
      </c>
      <c r="AI472" s="15">
        <v>0</v>
      </c>
      <c r="AJ472" s="11" t="s">
        <v>9</v>
      </c>
      <c r="AK472" s="11" t="s">
        <v>1398</v>
      </c>
      <c r="AL472" s="22">
        <f t="shared" si="21"/>
        <v>2517</v>
      </c>
      <c r="AM472" s="11" t="str">
        <f>VLOOKUP(O472,Sheet2!$D$6:$E$14,2,FALSE)</f>
        <v>Spare parts</v>
      </c>
      <c r="AN472" s="11" t="str">
        <f>VLOOKUP(F472,Sheet2!$E$10:$F$13,2,FALSE)</f>
        <v>SPM</v>
      </c>
      <c r="AO472" s="35" t="s">
        <v>14668</v>
      </c>
      <c r="AP472">
        <f>MATCH(AN472,Sheet2!$F$5:$F$18,0)</f>
        <v>6</v>
      </c>
      <c r="AQ472">
        <f>MATCH(AO472,Sheet2!$F$5:$K$5,0)</f>
        <v>6</v>
      </c>
      <c r="AR472" s="33">
        <f>INDEX(Sheet2!$F$5:$K$18,OPaL!AP472,OPaL!AQ472)</f>
        <v>0.15</v>
      </c>
      <c r="AS472" s="1">
        <f t="shared" si="23"/>
        <v>225465.67899999997</v>
      </c>
    </row>
    <row r="473" spans="1:45" x14ac:dyDescent="0.2">
      <c r="A473" s="11" t="s">
        <v>6153</v>
      </c>
      <c r="B473" s="11" t="s">
        <v>6154</v>
      </c>
      <c r="C473" s="11" t="s">
        <v>10292</v>
      </c>
      <c r="D473" s="21">
        <v>42424</v>
      </c>
      <c r="E473" s="21" t="s">
        <v>9697</v>
      </c>
      <c r="F473" s="21" t="s">
        <v>14659</v>
      </c>
      <c r="G473" s="11" t="s">
        <v>2</v>
      </c>
      <c r="H473" s="11" t="s">
        <v>16</v>
      </c>
      <c r="I473" s="11" t="s">
        <v>4</v>
      </c>
      <c r="J473" s="12">
        <v>1</v>
      </c>
      <c r="K473" s="12">
        <v>264480.71000000002</v>
      </c>
      <c r="L473" s="12">
        <v>0</v>
      </c>
      <c r="M473" s="12">
        <v>0</v>
      </c>
      <c r="N473" s="12">
        <f t="shared" si="22"/>
        <v>264480.71000000002</v>
      </c>
      <c r="O473" s="11" t="s">
        <v>5</v>
      </c>
      <c r="P473" s="13">
        <v>0</v>
      </c>
      <c r="Q473" s="11" t="s">
        <v>6</v>
      </c>
      <c r="R473" s="13">
        <v>0</v>
      </c>
      <c r="S473" s="13">
        <v>0</v>
      </c>
      <c r="T473" s="11" t="s">
        <v>7</v>
      </c>
      <c r="U473" s="11" t="s">
        <v>8</v>
      </c>
      <c r="V473" s="15">
        <v>0</v>
      </c>
      <c r="W473" s="13">
        <v>0</v>
      </c>
      <c r="X473" s="15">
        <v>0</v>
      </c>
      <c r="Y473" s="15">
        <v>0</v>
      </c>
      <c r="Z473" s="13">
        <v>0</v>
      </c>
      <c r="AA473" s="15">
        <v>0</v>
      </c>
      <c r="AB473" s="13">
        <v>0</v>
      </c>
      <c r="AC473" s="15">
        <v>0</v>
      </c>
      <c r="AD473" s="13">
        <v>0</v>
      </c>
      <c r="AE473" s="15">
        <v>0</v>
      </c>
      <c r="AF473" s="13">
        <v>0</v>
      </c>
      <c r="AG473" s="15">
        <v>0</v>
      </c>
      <c r="AH473" s="13">
        <v>0</v>
      </c>
      <c r="AI473" s="15">
        <v>0</v>
      </c>
      <c r="AJ473" s="11" t="s">
        <v>17</v>
      </c>
      <c r="AK473" s="11" t="s">
        <v>13</v>
      </c>
      <c r="AL473" s="22">
        <f t="shared" si="21"/>
        <v>2868</v>
      </c>
      <c r="AM473" s="11" t="str">
        <f>VLOOKUP(O473,Sheet2!$D$6:$E$14,2,FALSE)</f>
        <v>Spare parts</v>
      </c>
      <c r="AN473" s="11" t="str">
        <f>VLOOKUP(F473,Sheet2!$E$10:$F$13,2,FALSE)</f>
        <v>SPM</v>
      </c>
      <c r="AO473" s="35" t="s">
        <v>14668</v>
      </c>
      <c r="AP473">
        <f>MATCH(AN473,Sheet2!$F$5:$F$18,0)</f>
        <v>6</v>
      </c>
      <c r="AQ473">
        <f>MATCH(AO473,Sheet2!$F$5:$K$5,0)</f>
        <v>6</v>
      </c>
      <c r="AR473" s="33">
        <f>INDEX(Sheet2!$F$5:$K$18,OPaL!AP473,OPaL!AQ473)</f>
        <v>0.15</v>
      </c>
      <c r="AS473" s="1">
        <f t="shared" si="23"/>
        <v>224808.6035</v>
      </c>
    </row>
    <row r="474" spans="1:45" x14ac:dyDescent="0.2">
      <c r="A474" s="11" t="s">
        <v>671</v>
      </c>
      <c r="B474" s="11" t="s">
        <v>672</v>
      </c>
      <c r="C474" s="11" t="s">
        <v>10293</v>
      </c>
      <c r="D474" s="21">
        <v>43496</v>
      </c>
      <c r="E474" s="21" t="s">
        <v>9697</v>
      </c>
      <c r="F474" s="21" t="s">
        <v>14659</v>
      </c>
      <c r="G474" s="11" t="s">
        <v>2</v>
      </c>
      <c r="H474" s="11" t="s">
        <v>3</v>
      </c>
      <c r="I474" s="11" t="s">
        <v>4</v>
      </c>
      <c r="J474" s="12">
        <v>1</v>
      </c>
      <c r="K474" s="12">
        <v>264410.87</v>
      </c>
      <c r="L474" s="12">
        <v>0</v>
      </c>
      <c r="M474" s="12">
        <v>0</v>
      </c>
      <c r="N474" s="12">
        <f t="shared" si="22"/>
        <v>264410.87</v>
      </c>
      <c r="O474" s="11" t="s">
        <v>5</v>
      </c>
      <c r="P474" s="13">
        <v>0</v>
      </c>
      <c r="Q474" s="11" t="s">
        <v>6</v>
      </c>
      <c r="R474" s="13">
        <v>0</v>
      </c>
      <c r="S474" s="13">
        <v>0</v>
      </c>
      <c r="T474" s="11" t="s">
        <v>7</v>
      </c>
      <c r="U474" s="11" t="s">
        <v>8</v>
      </c>
      <c r="V474" s="15">
        <v>0</v>
      </c>
      <c r="W474" s="13">
        <v>0</v>
      </c>
      <c r="X474" s="15">
        <v>0</v>
      </c>
      <c r="Y474" s="15">
        <v>0</v>
      </c>
      <c r="Z474" s="13">
        <v>0</v>
      </c>
      <c r="AA474" s="15">
        <v>0</v>
      </c>
      <c r="AB474" s="13">
        <v>0</v>
      </c>
      <c r="AC474" s="15">
        <v>0</v>
      </c>
      <c r="AD474" s="13">
        <v>0</v>
      </c>
      <c r="AE474" s="15">
        <v>0</v>
      </c>
      <c r="AF474" s="13">
        <v>0</v>
      </c>
      <c r="AG474" s="15">
        <v>0</v>
      </c>
      <c r="AH474" s="13">
        <v>0</v>
      </c>
      <c r="AI474" s="15">
        <v>0</v>
      </c>
      <c r="AJ474" s="11" t="s">
        <v>9</v>
      </c>
      <c r="AK474" s="11" t="s">
        <v>13</v>
      </c>
      <c r="AL474" s="22">
        <f t="shared" si="21"/>
        <v>1796</v>
      </c>
      <c r="AM474" s="11" t="str">
        <f>VLOOKUP(O474,Sheet2!$D$6:$E$14,2,FALSE)</f>
        <v>Spare parts</v>
      </c>
      <c r="AN474" s="11" t="str">
        <f>VLOOKUP(F474,Sheet2!$E$10:$F$13,2,FALSE)</f>
        <v>SPM</v>
      </c>
      <c r="AO474" s="35" t="s">
        <v>14668</v>
      </c>
      <c r="AP474">
        <f>MATCH(AN474,Sheet2!$F$5:$F$18,0)</f>
        <v>6</v>
      </c>
      <c r="AQ474">
        <f>MATCH(AO474,Sheet2!$F$5:$K$5,0)</f>
        <v>6</v>
      </c>
      <c r="AR474" s="33">
        <f>INDEX(Sheet2!$F$5:$K$18,OPaL!AP474,OPaL!AQ474)</f>
        <v>0.15</v>
      </c>
      <c r="AS474" s="1">
        <f t="shared" si="23"/>
        <v>224749.2395</v>
      </c>
    </row>
    <row r="475" spans="1:45" x14ac:dyDescent="0.2">
      <c r="A475" s="11" t="s">
        <v>669</v>
      </c>
      <c r="B475" s="11" t="s">
        <v>670</v>
      </c>
      <c r="C475" s="11" t="s">
        <v>10294</v>
      </c>
      <c r="D475" s="21">
        <v>43496</v>
      </c>
      <c r="E475" s="21" t="s">
        <v>9697</v>
      </c>
      <c r="F475" s="21" t="s">
        <v>14659</v>
      </c>
      <c r="G475" s="11" t="s">
        <v>2</v>
      </c>
      <c r="H475" s="11" t="s">
        <v>3</v>
      </c>
      <c r="I475" s="11" t="s">
        <v>4</v>
      </c>
      <c r="J475" s="12">
        <v>1</v>
      </c>
      <c r="K475" s="12">
        <v>264410.46000000002</v>
      </c>
      <c r="L475" s="12">
        <v>0</v>
      </c>
      <c r="M475" s="12">
        <v>0</v>
      </c>
      <c r="N475" s="12">
        <f t="shared" si="22"/>
        <v>264410.46000000002</v>
      </c>
      <c r="O475" s="11" t="s">
        <v>5</v>
      </c>
      <c r="P475" s="13">
        <v>0</v>
      </c>
      <c r="Q475" s="11" t="s">
        <v>6</v>
      </c>
      <c r="R475" s="13">
        <v>0</v>
      </c>
      <c r="S475" s="13">
        <v>0</v>
      </c>
      <c r="T475" s="11" t="s">
        <v>7</v>
      </c>
      <c r="U475" s="11" t="s">
        <v>8</v>
      </c>
      <c r="V475" s="15">
        <v>0</v>
      </c>
      <c r="W475" s="13">
        <v>0</v>
      </c>
      <c r="X475" s="15">
        <v>0</v>
      </c>
      <c r="Y475" s="15">
        <v>0</v>
      </c>
      <c r="Z475" s="13">
        <v>0</v>
      </c>
      <c r="AA475" s="15">
        <v>0</v>
      </c>
      <c r="AB475" s="13">
        <v>0</v>
      </c>
      <c r="AC475" s="15">
        <v>0</v>
      </c>
      <c r="AD475" s="13">
        <v>0</v>
      </c>
      <c r="AE475" s="15">
        <v>0</v>
      </c>
      <c r="AF475" s="13">
        <v>0</v>
      </c>
      <c r="AG475" s="15">
        <v>0</v>
      </c>
      <c r="AH475" s="13">
        <v>0</v>
      </c>
      <c r="AI475" s="15">
        <v>0</v>
      </c>
      <c r="AJ475" s="11" t="s">
        <v>9</v>
      </c>
      <c r="AK475" s="11" t="s">
        <v>13</v>
      </c>
      <c r="AL475" s="22">
        <f t="shared" si="21"/>
        <v>1796</v>
      </c>
      <c r="AM475" s="11" t="str">
        <f>VLOOKUP(O475,Sheet2!$D$6:$E$14,2,FALSE)</f>
        <v>Spare parts</v>
      </c>
      <c r="AN475" s="11" t="str">
        <f>VLOOKUP(F475,Sheet2!$E$10:$F$13,2,FALSE)</f>
        <v>SPM</v>
      </c>
      <c r="AO475" s="35" t="s">
        <v>14668</v>
      </c>
      <c r="AP475">
        <f>MATCH(AN475,Sheet2!$F$5:$F$18,0)</f>
        <v>6</v>
      </c>
      <c r="AQ475">
        <f>MATCH(AO475,Sheet2!$F$5:$K$5,0)</f>
        <v>6</v>
      </c>
      <c r="AR475" s="33">
        <f>INDEX(Sheet2!$F$5:$K$18,OPaL!AP475,OPaL!AQ475)</f>
        <v>0.15</v>
      </c>
      <c r="AS475" s="1">
        <f t="shared" si="23"/>
        <v>224748.891</v>
      </c>
    </row>
    <row r="476" spans="1:45" x14ac:dyDescent="0.2">
      <c r="A476" s="11" t="s">
        <v>2168</v>
      </c>
      <c r="B476" s="11" t="s">
        <v>2169</v>
      </c>
      <c r="C476" s="11" t="s">
        <v>10295</v>
      </c>
      <c r="D476" s="21">
        <v>42642</v>
      </c>
      <c r="E476" s="21" t="s">
        <v>9697</v>
      </c>
      <c r="F476" s="21" t="s">
        <v>14658</v>
      </c>
      <c r="G476" s="11" t="s">
        <v>2</v>
      </c>
      <c r="H476" s="11" t="s">
        <v>16</v>
      </c>
      <c r="I476" s="11" t="s">
        <v>4</v>
      </c>
      <c r="J476" s="12">
        <v>3</v>
      </c>
      <c r="K476" s="12">
        <v>263630.59999999998</v>
      </c>
      <c r="L476" s="12">
        <v>0</v>
      </c>
      <c r="M476" s="12">
        <v>0</v>
      </c>
      <c r="N476" s="12">
        <f t="shared" si="22"/>
        <v>263630.59999999998</v>
      </c>
      <c r="O476" s="11" t="s">
        <v>5</v>
      </c>
      <c r="P476" s="13">
        <v>0</v>
      </c>
      <c r="Q476" s="11" t="s">
        <v>6</v>
      </c>
      <c r="R476" s="13">
        <v>0</v>
      </c>
      <c r="S476" s="13">
        <v>0</v>
      </c>
      <c r="T476" s="11" t="s">
        <v>7</v>
      </c>
      <c r="U476" s="11" t="s">
        <v>8</v>
      </c>
      <c r="V476" s="15">
        <v>0</v>
      </c>
      <c r="W476" s="13">
        <v>0</v>
      </c>
      <c r="X476" s="15">
        <v>0</v>
      </c>
      <c r="Y476" s="15">
        <v>0</v>
      </c>
      <c r="Z476" s="13">
        <v>0</v>
      </c>
      <c r="AA476" s="15">
        <v>0</v>
      </c>
      <c r="AB476" s="13">
        <v>0</v>
      </c>
      <c r="AC476" s="15">
        <v>0</v>
      </c>
      <c r="AD476" s="13">
        <v>0</v>
      </c>
      <c r="AE476" s="15">
        <v>0</v>
      </c>
      <c r="AF476" s="13">
        <v>0</v>
      </c>
      <c r="AG476" s="15">
        <v>0</v>
      </c>
      <c r="AH476" s="13">
        <v>0</v>
      </c>
      <c r="AI476" s="15">
        <v>0</v>
      </c>
      <c r="AJ476" s="11" t="s">
        <v>17</v>
      </c>
      <c r="AK476" s="11" t="s">
        <v>13</v>
      </c>
      <c r="AL476" s="22">
        <f t="shared" si="21"/>
        <v>2650</v>
      </c>
      <c r="AM476" s="11" t="str">
        <f>VLOOKUP(O476,Sheet2!$D$6:$E$14,2,FALSE)</f>
        <v>Spare parts</v>
      </c>
      <c r="AN476" s="11" t="str">
        <f>VLOOKUP(F476,Sheet2!$E$10:$F$13,2,FALSE)</f>
        <v>SPE</v>
      </c>
      <c r="AO476" s="35" t="s">
        <v>14668</v>
      </c>
      <c r="AP476">
        <f>MATCH(AN476,Sheet2!$F$5:$F$18,0)</f>
        <v>7</v>
      </c>
      <c r="AQ476">
        <f>MATCH(AO476,Sheet2!$F$5:$K$5,0)</f>
        <v>6</v>
      </c>
      <c r="AR476" s="33">
        <f>INDEX(Sheet2!$F$5:$K$18,OPaL!AP476,OPaL!AQ476)</f>
        <v>0.15</v>
      </c>
      <c r="AS476" s="1">
        <f t="shared" si="23"/>
        <v>224086.00999999998</v>
      </c>
    </row>
    <row r="477" spans="1:45" x14ac:dyDescent="0.2">
      <c r="A477" s="11" t="s">
        <v>2983</v>
      </c>
      <c r="B477" s="11" t="s">
        <v>2984</v>
      </c>
      <c r="C477" s="11" t="s">
        <v>10296</v>
      </c>
      <c r="D477" s="21">
        <v>42959</v>
      </c>
      <c r="E477" s="21" t="s">
        <v>9697</v>
      </c>
      <c r="F477" s="21" t="s">
        <v>14659</v>
      </c>
      <c r="G477" s="11" t="s">
        <v>2</v>
      </c>
      <c r="H477" s="11" t="s">
        <v>16</v>
      </c>
      <c r="I477" s="11" t="s">
        <v>4</v>
      </c>
      <c r="J477" s="13">
        <v>1</v>
      </c>
      <c r="K477" s="12">
        <v>263226.95</v>
      </c>
      <c r="L477" s="12">
        <v>0</v>
      </c>
      <c r="M477" s="12">
        <v>0</v>
      </c>
      <c r="N477" s="12">
        <f t="shared" si="22"/>
        <v>263226.95</v>
      </c>
      <c r="O477" s="11" t="s">
        <v>5</v>
      </c>
      <c r="P477" s="13">
        <v>0</v>
      </c>
      <c r="Q477" s="11" t="s">
        <v>6</v>
      </c>
      <c r="R477" s="13">
        <v>0</v>
      </c>
      <c r="S477" s="13">
        <v>0</v>
      </c>
      <c r="T477" s="11" t="s">
        <v>7</v>
      </c>
      <c r="U477" s="11" t="s">
        <v>8</v>
      </c>
      <c r="V477" s="15">
        <v>0</v>
      </c>
      <c r="W477" s="13">
        <v>0</v>
      </c>
      <c r="X477" s="15">
        <v>0</v>
      </c>
      <c r="Y477" s="15">
        <v>0</v>
      </c>
      <c r="Z477" s="13">
        <v>0</v>
      </c>
      <c r="AA477" s="15">
        <v>0</v>
      </c>
      <c r="AB477" s="13">
        <v>0</v>
      </c>
      <c r="AC477" s="15">
        <v>0</v>
      </c>
      <c r="AD477" s="13">
        <v>0</v>
      </c>
      <c r="AE477" s="15">
        <v>0</v>
      </c>
      <c r="AF477" s="13">
        <v>0</v>
      </c>
      <c r="AG477" s="15">
        <v>0</v>
      </c>
      <c r="AH477" s="13">
        <v>0</v>
      </c>
      <c r="AI477" s="15">
        <v>0</v>
      </c>
      <c r="AJ477" s="11" t="s">
        <v>17</v>
      </c>
      <c r="AK477" s="11" t="s">
        <v>13</v>
      </c>
      <c r="AL477" s="22">
        <f t="shared" si="21"/>
        <v>2333</v>
      </c>
      <c r="AM477" s="11" t="str">
        <f>VLOOKUP(O477,Sheet2!$D$6:$E$14,2,FALSE)</f>
        <v>Spare parts</v>
      </c>
      <c r="AN477" s="11" t="str">
        <f>VLOOKUP(F477,Sheet2!$E$10:$F$13,2,FALSE)</f>
        <v>SPM</v>
      </c>
      <c r="AO477" s="35" t="s">
        <v>14668</v>
      </c>
      <c r="AP477">
        <f>MATCH(AN477,Sheet2!$F$5:$F$18,0)</f>
        <v>6</v>
      </c>
      <c r="AQ477">
        <f>MATCH(AO477,Sheet2!$F$5:$K$5,0)</f>
        <v>6</v>
      </c>
      <c r="AR477" s="33">
        <f>INDEX(Sheet2!$F$5:$K$18,OPaL!AP477,OPaL!AQ477)</f>
        <v>0.15</v>
      </c>
      <c r="AS477" s="1">
        <f t="shared" si="23"/>
        <v>223742.9075</v>
      </c>
    </row>
    <row r="478" spans="1:45" x14ac:dyDescent="0.2">
      <c r="A478" s="11" t="s">
        <v>1346</v>
      </c>
      <c r="B478" s="11" t="s">
        <v>1347</v>
      </c>
      <c r="C478" s="11" t="s">
        <v>10297</v>
      </c>
      <c r="D478" s="21">
        <v>44719</v>
      </c>
      <c r="E478" s="21" t="s">
        <v>9697</v>
      </c>
      <c r="F478" s="21" t="s">
        <v>14659</v>
      </c>
      <c r="G478" s="11" t="s">
        <v>2</v>
      </c>
      <c r="H478" s="11" t="s">
        <v>16</v>
      </c>
      <c r="I478" s="11" t="s">
        <v>4</v>
      </c>
      <c r="J478" s="13">
        <v>12</v>
      </c>
      <c r="K478" s="12">
        <v>261177.54</v>
      </c>
      <c r="L478" s="12">
        <v>0</v>
      </c>
      <c r="M478" s="12">
        <v>0</v>
      </c>
      <c r="N478" s="12">
        <f t="shared" si="22"/>
        <v>261177.54</v>
      </c>
      <c r="O478" s="11" t="s">
        <v>5</v>
      </c>
      <c r="P478" s="13">
        <v>0</v>
      </c>
      <c r="Q478" s="11" t="s">
        <v>6</v>
      </c>
      <c r="R478" s="13">
        <v>0</v>
      </c>
      <c r="S478" s="13">
        <v>0</v>
      </c>
      <c r="T478" s="11" t="s">
        <v>7</v>
      </c>
      <c r="U478" s="11" t="s">
        <v>8</v>
      </c>
      <c r="V478" s="15">
        <v>0</v>
      </c>
      <c r="W478" s="13">
        <v>0</v>
      </c>
      <c r="X478" s="15">
        <v>0</v>
      </c>
      <c r="Y478" s="15">
        <v>0</v>
      </c>
      <c r="Z478" s="13">
        <v>0</v>
      </c>
      <c r="AA478" s="15">
        <v>0</v>
      </c>
      <c r="AB478" s="13">
        <v>0</v>
      </c>
      <c r="AC478" s="15">
        <v>0</v>
      </c>
      <c r="AD478" s="13">
        <v>0</v>
      </c>
      <c r="AE478" s="15">
        <v>0</v>
      </c>
      <c r="AF478" s="13">
        <v>0</v>
      </c>
      <c r="AG478" s="15">
        <v>0</v>
      </c>
      <c r="AH478" s="13">
        <v>0</v>
      </c>
      <c r="AI478" s="15">
        <v>0</v>
      </c>
      <c r="AJ478" s="11" t="s">
        <v>17</v>
      </c>
      <c r="AK478" s="11" t="s">
        <v>13</v>
      </c>
      <c r="AL478" s="22">
        <f t="shared" si="21"/>
        <v>573</v>
      </c>
      <c r="AM478" s="11" t="str">
        <f>VLOOKUP(O478,Sheet2!$D$6:$E$14,2,FALSE)</f>
        <v>Spare parts</v>
      </c>
      <c r="AN478" s="11" t="str">
        <f>VLOOKUP(F478,Sheet2!$E$10:$F$13,2,FALSE)</f>
        <v>SPM</v>
      </c>
      <c r="AO478" s="35" t="s">
        <v>14668</v>
      </c>
      <c r="AP478">
        <f>MATCH(AN478,Sheet2!$F$5:$F$18,0)</f>
        <v>6</v>
      </c>
      <c r="AQ478">
        <f>MATCH(AO478,Sheet2!$F$5:$K$5,0)</f>
        <v>6</v>
      </c>
      <c r="AR478" s="33">
        <f>INDEX(Sheet2!$F$5:$K$18,OPaL!AP478,OPaL!AQ478)</f>
        <v>0.15</v>
      </c>
      <c r="AS478" s="1">
        <f t="shared" si="23"/>
        <v>222000.90900000001</v>
      </c>
    </row>
    <row r="479" spans="1:45" x14ac:dyDescent="0.2">
      <c r="A479" s="11" t="s">
        <v>5959</v>
      </c>
      <c r="B479" s="11" t="s">
        <v>5960</v>
      </c>
      <c r="C479" s="11" t="s">
        <v>10298</v>
      </c>
      <c r="D479" s="21">
        <v>42941</v>
      </c>
      <c r="E479" s="21" t="s">
        <v>9697</v>
      </c>
      <c r="F479" s="21" t="s">
        <v>14659</v>
      </c>
      <c r="G479" s="11" t="s">
        <v>2</v>
      </c>
      <c r="H479" s="11" t="s">
        <v>3</v>
      </c>
      <c r="I479" s="11" t="s">
        <v>4</v>
      </c>
      <c r="J479" s="12">
        <v>3</v>
      </c>
      <c r="K479" s="12">
        <v>260736</v>
      </c>
      <c r="L479" s="12">
        <v>0</v>
      </c>
      <c r="M479" s="12">
        <v>0</v>
      </c>
      <c r="N479" s="12">
        <f t="shared" si="22"/>
        <v>260736</v>
      </c>
      <c r="O479" s="11" t="s">
        <v>5</v>
      </c>
      <c r="P479" s="13">
        <v>0</v>
      </c>
      <c r="Q479" s="11" t="s">
        <v>6</v>
      </c>
      <c r="R479" s="13">
        <v>0</v>
      </c>
      <c r="S479" s="13">
        <v>0</v>
      </c>
      <c r="T479" s="11" t="s">
        <v>7</v>
      </c>
      <c r="U479" s="11" t="s">
        <v>8</v>
      </c>
      <c r="V479" s="15">
        <v>0</v>
      </c>
      <c r="W479" s="13">
        <v>0</v>
      </c>
      <c r="X479" s="15">
        <v>0</v>
      </c>
      <c r="Y479" s="15">
        <v>0</v>
      </c>
      <c r="Z479" s="13">
        <v>0</v>
      </c>
      <c r="AA479" s="15">
        <v>0</v>
      </c>
      <c r="AB479" s="13">
        <v>0</v>
      </c>
      <c r="AC479" s="15">
        <v>0</v>
      </c>
      <c r="AD479" s="13">
        <v>0</v>
      </c>
      <c r="AE479" s="15">
        <v>0</v>
      </c>
      <c r="AF479" s="13">
        <v>0</v>
      </c>
      <c r="AG479" s="15">
        <v>0</v>
      </c>
      <c r="AH479" s="13">
        <v>0</v>
      </c>
      <c r="AI479" s="15">
        <v>0</v>
      </c>
      <c r="AJ479" s="11" t="s">
        <v>9</v>
      </c>
      <c r="AK479" s="11" t="s">
        <v>13</v>
      </c>
      <c r="AL479" s="22">
        <f t="shared" si="21"/>
        <v>2351</v>
      </c>
      <c r="AM479" s="11" t="str">
        <f>VLOOKUP(O479,Sheet2!$D$6:$E$14,2,FALSE)</f>
        <v>Spare parts</v>
      </c>
      <c r="AN479" s="11" t="str">
        <f>VLOOKUP(F479,Sheet2!$E$10:$F$13,2,FALSE)</f>
        <v>SPM</v>
      </c>
      <c r="AO479" s="35" t="s">
        <v>14668</v>
      </c>
      <c r="AP479">
        <f>MATCH(AN479,Sheet2!$F$5:$F$18,0)</f>
        <v>6</v>
      </c>
      <c r="AQ479">
        <f>MATCH(AO479,Sheet2!$F$5:$K$5,0)</f>
        <v>6</v>
      </c>
      <c r="AR479" s="33">
        <f>INDEX(Sheet2!$F$5:$K$18,OPaL!AP479,OPaL!AQ479)</f>
        <v>0.15</v>
      </c>
      <c r="AS479" s="1">
        <f t="shared" si="23"/>
        <v>221625.60000000001</v>
      </c>
    </row>
    <row r="480" spans="1:45" x14ac:dyDescent="0.2">
      <c r="A480" s="11" t="s">
        <v>6051</v>
      </c>
      <c r="B480" s="11" t="s">
        <v>6052</v>
      </c>
      <c r="C480" s="11" t="s">
        <v>10299</v>
      </c>
      <c r="D480" s="21">
        <v>42941</v>
      </c>
      <c r="E480" s="21" t="s">
        <v>9697</v>
      </c>
      <c r="F480" s="21" t="s">
        <v>14659</v>
      </c>
      <c r="G480" s="11" t="s">
        <v>2</v>
      </c>
      <c r="H480" s="11" t="s">
        <v>3</v>
      </c>
      <c r="I480" s="11" t="s">
        <v>4</v>
      </c>
      <c r="J480" s="12">
        <v>3</v>
      </c>
      <c r="K480" s="12">
        <v>260736</v>
      </c>
      <c r="L480" s="12">
        <v>0</v>
      </c>
      <c r="M480" s="12">
        <v>0</v>
      </c>
      <c r="N480" s="12">
        <f t="shared" si="22"/>
        <v>260736</v>
      </c>
      <c r="O480" s="11" t="s">
        <v>5</v>
      </c>
      <c r="P480" s="13">
        <v>0</v>
      </c>
      <c r="Q480" s="11" t="s">
        <v>6</v>
      </c>
      <c r="R480" s="13">
        <v>0</v>
      </c>
      <c r="S480" s="13">
        <v>0</v>
      </c>
      <c r="T480" s="11" t="s">
        <v>7</v>
      </c>
      <c r="U480" s="11" t="s">
        <v>8</v>
      </c>
      <c r="V480" s="15">
        <v>0</v>
      </c>
      <c r="W480" s="13">
        <v>0</v>
      </c>
      <c r="X480" s="15">
        <v>0</v>
      </c>
      <c r="Y480" s="15">
        <v>0</v>
      </c>
      <c r="Z480" s="13">
        <v>0</v>
      </c>
      <c r="AA480" s="15">
        <v>0</v>
      </c>
      <c r="AB480" s="13">
        <v>0</v>
      </c>
      <c r="AC480" s="15">
        <v>0</v>
      </c>
      <c r="AD480" s="13">
        <v>0</v>
      </c>
      <c r="AE480" s="15">
        <v>0</v>
      </c>
      <c r="AF480" s="13">
        <v>0</v>
      </c>
      <c r="AG480" s="15">
        <v>0</v>
      </c>
      <c r="AH480" s="13">
        <v>0</v>
      </c>
      <c r="AI480" s="15">
        <v>0</v>
      </c>
      <c r="AJ480" s="11" t="s">
        <v>9</v>
      </c>
      <c r="AK480" s="11" t="s">
        <v>13</v>
      </c>
      <c r="AL480" s="22">
        <f t="shared" si="21"/>
        <v>2351</v>
      </c>
      <c r="AM480" s="11" t="str">
        <f>VLOOKUP(O480,Sheet2!$D$6:$E$14,2,FALSE)</f>
        <v>Spare parts</v>
      </c>
      <c r="AN480" s="11" t="str">
        <f>VLOOKUP(F480,Sheet2!$E$10:$F$13,2,FALSE)</f>
        <v>SPM</v>
      </c>
      <c r="AO480" s="35" t="s">
        <v>14668</v>
      </c>
      <c r="AP480">
        <f>MATCH(AN480,Sheet2!$F$5:$F$18,0)</f>
        <v>6</v>
      </c>
      <c r="AQ480">
        <f>MATCH(AO480,Sheet2!$F$5:$K$5,0)</f>
        <v>6</v>
      </c>
      <c r="AR480" s="33">
        <f>INDEX(Sheet2!$F$5:$K$18,OPaL!AP480,OPaL!AQ480)</f>
        <v>0.15</v>
      </c>
      <c r="AS480" s="1">
        <f t="shared" si="23"/>
        <v>221625.60000000001</v>
      </c>
    </row>
    <row r="481" spans="1:45" x14ac:dyDescent="0.2">
      <c r="A481" s="11" t="s">
        <v>2024</v>
      </c>
      <c r="B481" s="11" t="s">
        <v>2025</v>
      </c>
      <c r="C481" s="11" t="s">
        <v>10300</v>
      </c>
      <c r="D481" s="21">
        <v>45015</v>
      </c>
      <c r="E481" s="21" t="s">
        <v>9697</v>
      </c>
      <c r="F481" s="21" t="s">
        <v>14658</v>
      </c>
      <c r="G481" s="11" t="s">
        <v>2</v>
      </c>
      <c r="H481" s="11" t="s">
        <v>3</v>
      </c>
      <c r="I481" s="11" t="s">
        <v>4</v>
      </c>
      <c r="J481" s="12">
        <v>192</v>
      </c>
      <c r="K481" s="12">
        <v>259849.47</v>
      </c>
      <c r="L481" s="12">
        <v>0</v>
      </c>
      <c r="M481" s="12">
        <v>0</v>
      </c>
      <c r="N481" s="12">
        <f t="shared" si="22"/>
        <v>259849.47</v>
      </c>
      <c r="O481" s="11" t="s">
        <v>5</v>
      </c>
      <c r="P481" s="13">
        <v>0</v>
      </c>
      <c r="Q481" s="11" t="s">
        <v>6</v>
      </c>
      <c r="R481" s="13">
        <v>0</v>
      </c>
      <c r="S481" s="13">
        <v>0</v>
      </c>
      <c r="T481" s="11" t="s">
        <v>7</v>
      </c>
      <c r="U481" s="11" t="s">
        <v>8</v>
      </c>
      <c r="V481" s="15">
        <v>0</v>
      </c>
      <c r="W481" s="13">
        <v>0</v>
      </c>
      <c r="X481" s="15">
        <v>0</v>
      </c>
      <c r="Y481" s="15">
        <v>0</v>
      </c>
      <c r="Z481" s="13">
        <v>0</v>
      </c>
      <c r="AA481" s="15">
        <v>0</v>
      </c>
      <c r="AB481" s="13">
        <v>0</v>
      </c>
      <c r="AC481" s="15">
        <v>0</v>
      </c>
      <c r="AD481" s="13">
        <v>0</v>
      </c>
      <c r="AE481" s="15">
        <v>0</v>
      </c>
      <c r="AF481" s="13">
        <v>0</v>
      </c>
      <c r="AG481" s="15">
        <v>0</v>
      </c>
      <c r="AH481" s="13">
        <v>0</v>
      </c>
      <c r="AI481" s="15">
        <v>0</v>
      </c>
      <c r="AJ481" s="11" t="s">
        <v>9</v>
      </c>
      <c r="AK481" s="11" t="s">
        <v>13</v>
      </c>
      <c r="AL481" s="22">
        <f t="shared" si="21"/>
        <v>277</v>
      </c>
      <c r="AM481" s="11" t="str">
        <f>VLOOKUP(O481,Sheet2!$D$6:$E$14,2,FALSE)</f>
        <v>Spare parts</v>
      </c>
      <c r="AN481" s="11" t="str">
        <f>VLOOKUP(F481,Sheet2!$E$10:$F$13,2,FALSE)</f>
        <v>SPE</v>
      </c>
      <c r="AO481" s="35" t="s">
        <v>14667</v>
      </c>
      <c r="AP481">
        <f>MATCH(AN481,Sheet2!$F$5:$F$18,0)</f>
        <v>7</v>
      </c>
      <c r="AQ481">
        <f>MATCH(AO481,Sheet2!$F$5:$K$5,0)</f>
        <v>5</v>
      </c>
      <c r="AR481" s="33">
        <f>INDEX(Sheet2!$F$5:$K$18,OPaL!AP481,OPaL!AQ481)</f>
        <v>0.1</v>
      </c>
      <c r="AS481" s="1">
        <f t="shared" si="23"/>
        <v>233864.52300000002</v>
      </c>
    </row>
    <row r="482" spans="1:45" x14ac:dyDescent="0.2">
      <c r="A482" s="11" t="s">
        <v>1286</v>
      </c>
      <c r="B482" s="11" t="s">
        <v>1287</v>
      </c>
      <c r="C482" s="11" t="s">
        <v>10301</v>
      </c>
      <c r="D482" s="21">
        <v>42788</v>
      </c>
      <c r="E482" s="21" t="s">
        <v>9697</v>
      </c>
      <c r="F482" s="21" t="s">
        <v>14659</v>
      </c>
      <c r="G482" s="11" t="s">
        <v>2</v>
      </c>
      <c r="H482" s="11" t="s">
        <v>16</v>
      </c>
      <c r="I482" s="11" t="s">
        <v>4</v>
      </c>
      <c r="J482" s="13">
        <v>6</v>
      </c>
      <c r="K482" s="12">
        <v>259057.62</v>
      </c>
      <c r="L482" s="12">
        <v>0</v>
      </c>
      <c r="M482" s="12">
        <v>0</v>
      </c>
      <c r="N482" s="12">
        <f t="shared" si="22"/>
        <v>259057.62</v>
      </c>
      <c r="O482" s="11" t="s">
        <v>5</v>
      </c>
      <c r="P482" s="13">
        <v>0</v>
      </c>
      <c r="Q482" s="11" t="s">
        <v>6</v>
      </c>
      <c r="R482" s="13">
        <v>0</v>
      </c>
      <c r="S482" s="13">
        <v>0</v>
      </c>
      <c r="T482" s="11" t="s">
        <v>7</v>
      </c>
      <c r="U482" s="11" t="s">
        <v>8</v>
      </c>
      <c r="V482" s="15">
        <v>0</v>
      </c>
      <c r="W482" s="13">
        <v>0</v>
      </c>
      <c r="X482" s="15">
        <v>0</v>
      </c>
      <c r="Y482" s="15">
        <v>0</v>
      </c>
      <c r="Z482" s="13">
        <v>0</v>
      </c>
      <c r="AA482" s="15">
        <v>0</v>
      </c>
      <c r="AB482" s="13">
        <v>0</v>
      </c>
      <c r="AC482" s="15">
        <v>0</v>
      </c>
      <c r="AD482" s="13">
        <v>0</v>
      </c>
      <c r="AE482" s="15">
        <v>0</v>
      </c>
      <c r="AF482" s="13">
        <v>0</v>
      </c>
      <c r="AG482" s="15">
        <v>0</v>
      </c>
      <c r="AH482" s="13">
        <v>0</v>
      </c>
      <c r="AI482" s="15">
        <v>0</v>
      </c>
      <c r="AJ482" s="11" t="s">
        <v>17</v>
      </c>
      <c r="AK482" s="11" t="s">
        <v>13</v>
      </c>
      <c r="AL482" s="22">
        <f t="shared" si="21"/>
        <v>2504</v>
      </c>
      <c r="AM482" s="11" t="str">
        <f>VLOOKUP(O482,Sheet2!$D$6:$E$14,2,FALSE)</f>
        <v>Spare parts</v>
      </c>
      <c r="AN482" s="11" t="str">
        <f>VLOOKUP(F482,Sheet2!$E$10:$F$13,2,FALSE)</f>
        <v>SPM</v>
      </c>
      <c r="AO482" s="35" t="s">
        <v>14668</v>
      </c>
      <c r="AP482">
        <f>MATCH(AN482,Sheet2!$F$5:$F$18,0)</f>
        <v>6</v>
      </c>
      <c r="AQ482">
        <f>MATCH(AO482,Sheet2!$F$5:$K$5,0)</f>
        <v>6</v>
      </c>
      <c r="AR482" s="33">
        <f>INDEX(Sheet2!$F$5:$K$18,OPaL!AP482,OPaL!AQ482)</f>
        <v>0.15</v>
      </c>
      <c r="AS482" s="1">
        <f t="shared" si="23"/>
        <v>220198.97699999998</v>
      </c>
    </row>
    <row r="483" spans="1:45" x14ac:dyDescent="0.2">
      <c r="A483" s="11" t="s">
        <v>5159</v>
      </c>
      <c r="B483" s="11" t="s">
        <v>5160</v>
      </c>
      <c r="C483" s="11" t="s">
        <v>10302</v>
      </c>
      <c r="D483" s="21">
        <v>42784</v>
      </c>
      <c r="E483" s="21" t="s">
        <v>9697</v>
      </c>
      <c r="F483" s="21" t="s">
        <v>14659</v>
      </c>
      <c r="G483" s="11" t="s">
        <v>2</v>
      </c>
      <c r="H483" s="11" t="s">
        <v>16</v>
      </c>
      <c r="I483" s="11" t="s">
        <v>4</v>
      </c>
      <c r="J483" s="12">
        <v>2</v>
      </c>
      <c r="K483" s="12">
        <v>258978.9</v>
      </c>
      <c r="L483" s="12">
        <v>0</v>
      </c>
      <c r="M483" s="12">
        <v>0</v>
      </c>
      <c r="N483" s="12">
        <f t="shared" si="22"/>
        <v>258978.9</v>
      </c>
      <c r="O483" s="11" t="s">
        <v>5</v>
      </c>
      <c r="P483" s="13">
        <v>0</v>
      </c>
      <c r="Q483" s="11" t="s">
        <v>6</v>
      </c>
      <c r="R483" s="13">
        <v>0</v>
      </c>
      <c r="S483" s="13">
        <v>0</v>
      </c>
      <c r="T483" s="11" t="s">
        <v>7</v>
      </c>
      <c r="U483" s="11" t="s">
        <v>8</v>
      </c>
      <c r="V483" s="15">
        <v>0</v>
      </c>
      <c r="W483" s="13">
        <v>0</v>
      </c>
      <c r="X483" s="15">
        <v>0</v>
      </c>
      <c r="Y483" s="15">
        <v>0</v>
      </c>
      <c r="Z483" s="13">
        <v>0</v>
      </c>
      <c r="AA483" s="15">
        <v>0</v>
      </c>
      <c r="AB483" s="13">
        <v>0</v>
      </c>
      <c r="AC483" s="15">
        <v>0</v>
      </c>
      <c r="AD483" s="13">
        <v>0</v>
      </c>
      <c r="AE483" s="15">
        <v>0</v>
      </c>
      <c r="AF483" s="13">
        <v>0</v>
      </c>
      <c r="AG483" s="15">
        <v>0</v>
      </c>
      <c r="AH483" s="13">
        <v>0</v>
      </c>
      <c r="AI483" s="15">
        <v>0</v>
      </c>
      <c r="AJ483" s="11" t="s">
        <v>17</v>
      </c>
      <c r="AK483" s="11" t="s">
        <v>1398</v>
      </c>
      <c r="AL483" s="22">
        <f t="shared" si="21"/>
        <v>2508</v>
      </c>
      <c r="AM483" s="11" t="str">
        <f>VLOOKUP(O483,Sheet2!$D$6:$E$14,2,FALSE)</f>
        <v>Spare parts</v>
      </c>
      <c r="AN483" s="11" t="str">
        <f>VLOOKUP(F483,Sheet2!$E$10:$F$13,2,FALSE)</f>
        <v>SPM</v>
      </c>
      <c r="AO483" s="35" t="s">
        <v>14668</v>
      </c>
      <c r="AP483">
        <f>MATCH(AN483,Sheet2!$F$5:$F$18,0)</f>
        <v>6</v>
      </c>
      <c r="AQ483">
        <f>MATCH(AO483,Sheet2!$F$5:$K$5,0)</f>
        <v>6</v>
      </c>
      <c r="AR483" s="33">
        <f>INDEX(Sheet2!$F$5:$K$18,OPaL!AP483,OPaL!AQ483)</f>
        <v>0.15</v>
      </c>
      <c r="AS483" s="1">
        <f t="shared" si="23"/>
        <v>220132.065</v>
      </c>
    </row>
    <row r="484" spans="1:45" x14ac:dyDescent="0.2">
      <c r="A484" s="11" t="s">
        <v>5435</v>
      </c>
      <c r="B484" s="11" t="s">
        <v>5436</v>
      </c>
      <c r="C484" s="11" t="s">
        <v>10303</v>
      </c>
      <c r="D484" s="21">
        <v>44179</v>
      </c>
      <c r="E484" s="21" t="s">
        <v>9732</v>
      </c>
      <c r="F484" s="21" t="s">
        <v>14658</v>
      </c>
      <c r="G484" s="11" t="s">
        <v>2</v>
      </c>
      <c r="H484" s="11" t="s">
        <v>16</v>
      </c>
      <c r="I484" s="11" t="s">
        <v>4</v>
      </c>
      <c r="J484" s="12">
        <v>1</v>
      </c>
      <c r="K484" s="12">
        <v>257801.33</v>
      </c>
      <c r="L484" s="12">
        <v>0</v>
      </c>
      <c r="M484" s="12">
        <v>0</v>
      </c>
      <c r="N484" s="12">
        <f t="shared" si="22"/>
        <v>257801.33</v>
      </c>
      <c r="O484" s="11" t="s">
        <v>5</v>
      </c>
      <c r="P484" s="13">
        <v>0</v>
      </c>
      <c r="Q484" s="11" t="s">
        <v>6</v>
      </c>
      <c r="R484" s="13">
        <v>0</v>
      </c>
      <c r="S484" s="13">
        <v>0</v>
      </c>
      <c r="T484" s="11" t="s">
        <v>7</v>
      </c>
      <c r="U484" s="11" t="s">
        <v>8</v>
      </c>
      <c r="V484" s="15">
        <v>0</v>
      </c>
      <c r="W484" s="13">
        <v>0</v>
      </c>
      <c r="X484" s="15">
        <v>0</v>
      </c>
      <c r="Y484" s="15">
        <v>0</v>
      </c>
      <c r="Z484" s="13">
        <v>0</v>
      </c>
      <c r="AA484" s="15">
        <v>0</v>
      </c>
      <c r="AB484" s="13">
        <v>0</v>
      </c>
      <c r="AC484" s="15">
        <v>0</v>
      </c>
      <c r="AD484" s="13">
        <v>0</v>
      </c>
      <c r="AE484" s="15">
        <v>0</v>
      </c>
      <c r="AF484" s="13">
        <v>0</v>
      </c>
      <c r="AG484" s="15">
        <v>0</v>
      </c>
      <c r="AH484" s="13">
        <v>0</v>
      </c>
      <c r="AI484" s="15">
        <v>0</v>
      </c>
      <c r="AJ484" s="11" t="s">
        <v>17</v>
      </c>
      <c r="AK484" s="11" t="s">
        <v>1398</v>
      </c>
      <c r="AL484" s="22">
        <f t="shared" si="21"/>
        <v>1113</v>
      </c>
      <c r="AM484" s="11" t="str">
        <f>VLOOKUP(O484,Sheet2!$D$6:$E$14,2,FALSE)</f>
        <v>Spare parts</v>
      </c>
      <c r="AN484" s="11" t="str">
        <f>VLOOKUP(F484,Sheet2!$E$10:$F$13,2,FALSE)</f>
        <v>SPE</v>
      </c>
      <c r="AO484" s="35" t="s">
        <v>14668</v>
      </c>
      <c r="AP484">
        <f>MATCH(AN484,Sheet2!$F$5:$F$18,0)</f>
        <v>7</v>
      </c>
      <c r="AQ484">
        <f>MATCH(AO484,Sheet2!$F$5:$K$5,0)</f>
        <v>6</v>
      </c>
      <c r="AR484" s="33">
        <f>INDEX(Sheet2!$F$5:$K$18,OPaL!AP484,OPaL!AQ484)</f>
        <v>0.15</v>
      </c>
      <c r="AS484" s="1">
        <f t="shared" si="23"/>
        <v>219131.13049999997</v>
      </c>
    </row>
    <row r="485" spans="1:45" x14ac:dyDescent="0.2">
      <c r="A485" s="11" t="s">
        <v>5677</v>
      </c>
      <c r="B485" s="11" t="s">
        <v>5678</v>
      </c>
      <c r="C485" s="11" t="s">
        <v>10304</v>
      </c>
      <c r="D485" s="21">
        <v>42550</v>
      </c>
      <c r="E485" s="21" t="s">
        <v>9703</v>
      </c>
      <c r="F485" s="21" t="s">
        <v>14658</v>
      </c>
      <c r="G485" s="11" t="s">
        <v>2</v>
      </c>
      <c r="H485" s="11" t="s">
        <v>16</v>
      </c>
      <c r="I485" s="11" t="s">
        <v>4</v>
      </c>
      <c r="J485" s="12">
        <v>3</v>
      </c>
      <c r="K485" s="12">
        <v>257649</v>
      </c>
      <c r="L485" s="12">
        <v>0</v>
      </c>
      <c r="M485" s="12">
        <v>0</v>
      </c>
      <c r="N485" s="12">
        <f t="shared" si="22"/>
        <v>257649</v>
      </c>
      <c r="O485" s="11" t="s">
        <v>5</v>
      </c>
      <c r="P485" s="13">
        <v>0</v>
      </c>
      <c r="Q485" s="11" t="s">
        <v>6</v>
      </c>
      <c r="R485" s="13">
        <v>0</v>
      </c>
      <c r="S485" s="13">
        <v>0</v>
      </c>
      <c r="T485" s="11" t="s">
        <v>7</v>
      </c>
      <c r="U485" s="11" t="s">
        <v>8</v>
      </c>
      <c r="V485" s="15">
        <v>0</v>
      </c>
      <c r="W485" s="13">
        <v>0</v>
      </c>
      <c r="X485" s="15">
        <v>0</v>
      </c>
      <c r="Y485" s="15">
        <v>0</v>
      </c>
      <c r="Z485" s="13">
        <v>0</v>
      </c>
      <c r="AA485" s="15">
        <v>0</v>
      </c>
      <c r="AB485" s="13">
        <v>0</v>
      </c>
      <c r="AC485" s="15">
        <v>0</v>
      </c>
      <c r="AD485" s="13">
        <v>0</v>
      </c>
      <c r="AE485" s="15">
        <v>0</v>
      </c>
      <c r="AF485" s="13">
        <v>0</v>
      </c>
      <c r="AG485" s="15">
        <v>0</v>
      </c>
      <c r="AH485" s="13">
        <v>0</v>
      </c>
      <c r="AI485" s="15">
        <v>0</v>
      </c>
      <c r="AJ485" s="11" t="s">
        <v>17</v>
      </c>
      <c r="AK485" s="11" t="s">
        <v>1398</v>
      </c>
      <c r="AL485" s="22">
        <f t="shared" si="21"/>
        <v>2742</v>
      </c>
      <c r="AM485" s="11" t="str">
        <f>VLOOKUP(O485,Sheet2!$D$6:$E$14,2,FALSE)</f>
        <v>Spare parts</v>
      </c>
      <c r="AN485" s="11" t="str">
        <f>VLOOKUP(F485,Sheet2!$E$10:$F$13,2,FALSE)</f>
        <v>SPE</v>
      </c>
      <c r="AO485" s="35" t="s">
        <v>14668</v>
      </c>
      <c r="AP485">
        <f>MATCH(AN485,Sheet2!$F$5:$F$18,0)</f>
        <v>7</v>
      </c>
      <c r="AQ485">
        <f>MATCH(AO485,Sheet2!$F$5:$K$5,0)</f>
        <v>6</v>
      </c>
      <c r="AR485" s="33">
        <f>INDEX(Sheet2!$F$5:$K$18,OPaL!AP485,OPaL!AQ485)</f>
        <v>0.15</v>
      </c>
      <c r="AS485" s="1">
        <f t="shared" si="23"/>
        <v>219001.65</v>
      </c>
    </row>
    <row r="486" spans="1:45" x14ac:dyDescent="0.2">
      <c r="A486" s="11" t="s">
        <v>8068</v>
      </c>
      <c r="B486" s="11" t="s">
        <v>8069</v>
      </c>
      <c r="C486" s="11" t="s">
        <v>10305</v>
      </c>
      <c r="D486" s="21">
        <v>43096</v>
      </c>
      <c r="E486" s="21" t="s">
        <v>9697</v>
      </c>
      <c r="F486" s="21" t="s">
        <v>14658</v>
      </c>
      <c r="G486" s="11" t="s">
        <v>2</v>
      </c>
      <c r="H486" s="11" t="s">
        <v>16</v>
      </c>
      <c r="I486" s="11" t="s">
        <v>4</v>
      </c>
      <c r="J486" s="12">
        <v>1</v>
      </c>
      <c r="K486" s="12">
        <v>257053.83</v>
      </c>
      <c r="L486" s="12">
        <v>0</v>
      </c>
      <c r="M486" s="12">
        <v>0</v>
      </c>
      <c r="N486" s="12">
        <f t="shared" si="22"/>
        <v>257053.83</v>
      </c>
      <c r="O486" s="11" t="s">
        <v>5</v>
      </c>
      <c r="P486" s="13">
        <v>0</v>
      </c>
      <c r="Q486" s="11" t="s">
        <v>6</v>
      </c>
      <c r="R486" s="13">
        <v>0</v>
      </c>
      <c r="S486" s="13">
        <v>0</v>
      </c>
      <c r="T486" s="11" t="s">
        <v>7</v>
      </c>
      <c r="U486" s="11" t="s">
        <v>8</v>
      </c>
      <c r="V486" s="15">
        <v>0</v>
      </c>
      <c r="W486" s="13">
        <v>0</v>
      </c>
      <c r="X486" s="15">
        <v>0</v>
      </c>
      <c r="Y486" s="15">
        <v>0</v>
      </c>
      <c r="Z486" s="13">
        <v>0</v>
      </c>
      <c r="AA486" s="15">
        <v>0</v>
      </c>
      <c r="AB486" s="13">
        <v>0</v>
      </c>
      <c r="AC486" s="15">
        <v>0</v>
      </c>
      <c r="AD486" s="13">
        <v>0</v>
      </c>
      <c r="AE486" s="15">
        <v>0</v>
      </c>
      <c r="AF486" s="13">
        <v>0</v>
      </c>
      <c r="AG486" s="15">
        <v>0</v>
      </c>
      <c r="AH486" s="13">
        <v>0</v>
      </c>
      <c r="AI486" s="15">
        <v>0</v>
      </c>
      <c r="AJ486" s="11" t="s">
        <v>17</v>
      </c>
      <c r="AK486" s="11" t="s">
        <v>1398</v>
      </c>
      <c r="AL486" s="22">
        <f t="shared" si="21"/>
        <v>2196</v>
      </c>
      <c r="AM486" s="11" t="str">
        <f>VLOOKUP(O486,Sheet2!$D$6:$E$14,2,FALSE)</f>
        <v>Spare parts</v>
      </c>
      <c r="AN486" s="11" t="str">
        <f>VLOOKUP(F486,Sheet2!$E$10:$F$13,2,FALSE)</f>
        <v>SPE</v>
      </c>
      <c r="AO486" s="35" t="s">
        <v>14668</v>
      </c>
      <c r="AP486">
        <f>MATCH(AN486,Sheet2!$F$5:$F$18,0)</f>
        <v>7</v>
      </c>
      <c r="AQ486">
        <f>MATCH(AO486,Sheet2!$F$5:$K$5,0)</f>
        <v>6</v>
      </c>
      <c r="AR486" s="33">
        <f>INDEX(Sheet2!$F$5:$K$18,OPaL!AP486,OPaL!AQ486)</f>
        <v>0.15</v>
      </c>
      <c r="AS486" s="1">
        <f t="shared" si="23"/>
        <v>218495.75549999997</v>
      </c>
    </row>
    <row r="487" spans="1:45" x14ac:dyDescent="0.2">
      <c r="A487" s="11" t="s">
        <v>4961</v>
      </c>
      <c r="B487" s="11" t="s">
        <v>4962</v>
      </c>
      <c r="C487" s="11" t="s">
        <v>10306</v>
      </c>
      <c r="D487" s="21">
        <v>44667</v>
      </c>
      <c r="E487" s="21" t="s">
        <v>9697</v>
      </c>
      <c r="F487" s="21" t="s">
        <v>14659</v>
      </c>
      <c r="G487" s="11" t="s">
        <v>2</v>
      </c>
      <c r="H487" s="11" t="s">
        <v>350</v>
      </c>
      <c r="I487" s="11" t="s">
        <v>4</v>
      </c>
      <c r="J487" s="13">
        <v>1</v>
      </c>
      <c r="K487" s="12">
        <v>255721.2</v>
      </c>
      <c r="L487" s="12">
        <v>0</v>
      </c>
      <c r="M487" s="12">
        <v>0</v>
      </c>
      <c r="N487" s="12">
        <f t="shared" si="22"/>
        <v>255721.2</v>
      </c>
      <c r="O487" s="11" t="s">
        <v>5</v>
      </c>
      <c r="P487" s="13">
        <v>0</v>
      </c>
      <c r="Q487" s="11" t="s">
        <v>6</v>
      </c>
      <c r="R487" s="13">
        <v>0</v>
      </c>
      <c r="S487" s="13">
        <v>0</v>
      </c>
      <c r="T487" s="11" t="s">
        <v>7</v>
      </c>
      <c r="U487" s="11" t="s">
        <v>8</v>
      </c>
      <c r="V487" s="15">
        <v>0</v>
      </c>
      <c r="W487" s="13">
        <v>0</v>
      </c>
      <c r="X487" s="15">
        <v>0</v>
      </c>
      <c r="Y487" s="15">
        <v>0</v>
      </c>
      <c r="Z487" s="13">
        <v>0</v>
      </c>
      <c r="AA487" s="15">
        <v>0</v>
      </c>
      <c r="AB487" s="13">
        <v>0</v>
      </c>
      <c r="AC487" s="15">
        <v>0</v>
      </c>
      <c r="AD487" s="13">
        <v>0</v>
      </c>
      <c r="AE487" s="15">
        <v>0</v>
      </c>
      <c r="AF487" s="13">
        <v>0</v>
      </c>
      <c r="AG487" s="15">
        <v>0</v>
      </c>
      <c r="AH487" s="13">
        <v>0</v>
      </c>
      <c r="AI487" s="15">
        <v>0</v>
      </c>
      <c r="AJ487" s="11" t="s">
        <v>352</v>
      </c>
      <c r="AK487" s="11" t="s">
        <v>1398</v>
      </c>
      <c r="AL487" s="22">
        <f t="shared" si="21"/>
        <v>625</v>
      </c>
      <c r="AM487" s="11" t="str">
        <f>VLOOKUP(O487,Sheet2!$D$6:$E$14,2,FALSE)</f>
        <v>Spare parts</v>
      </c>
      <c r="AN487" s="11" t="str">
        <f>VLOOKUP(F487,Sheet2!$E$10:$F$13,2,FALSE)</f>
        <v>SPM</v>
      </c>
      <c r="AO487" s="35" t="s">
        <v>14668</v>
      </c>
      <c r="AP487">
        <f>MATCH(AN487,Sheet2!$F$5:$F$18,0)</f>
        <v>6</v>
      </c>
      <c r="AQ487">
        <f>MATCH(AO487,Sheet2!$F$5:$K$5,0)</f>
        <v>6</v>
      </c>
      <c r="AR487" s="33">
        <f>INDEX(Sheet2!$F$5:$K$18,OPaL!AP487,OPaL!AQ487)</f>
        <v>0.15</v>
      </c>
      <c r="AS487" s="1">
        <f t="shared" si="23"/>
        <v>217363.02000000002</v>
      </c>
    </row>
    <row r="488" spans="1:45" x14ac:dyDescent="0.2">
      <c r="A488" s="11" t="s">
        <v>5097</v>
      </c>
      <c r="B488" s="11" t="s">
        <v>5098</v>
      </c>
      <c r="C488" s="11" t="s">
        <v>10307</v>
      </c>
      <c r="D488" s="21">
        <v>42390</v>
      </c>
      <c r="E488" s="21" t="s">
        <v>9697</v>
      </c>
      <c r="F488" s="21" t="s">
        <v>14659</v>
      </c>
      <c r="G488" s="11" t="s">
        <v>2</v>
      </c>
      <c r="H488" s="11" t="s">
        <v>16</v>
      </c>
      <c r="I488" s="11" t="s">
        <v>4</v>
      </c>
      <c r="J488" s="13">
        <v>4</v>
      </c>
      <c r="K488" s="12">
        <v>255570.4</v>
      </c>
      <c r="L488" s="12">
        <v>0</v>
      </c>
      <c r="M488" s="12">
        <v>0</v>
      </c>
      <c r="N488" s="12">
        <f t="shared" si="22"/>
        <v>255570.4</v>
      </c>
      <c r="O488" s="11" t="s">
        <v>5</v>
      </c>
      <c r="P488" s="13">
        <v>0</v>
      </c>
      <c r="Q488" s="11" t="s">
        <v>6</v>
      </c>
      <c r="R488" s="13">
        <v>0</v>
      </c>
      <c r="S488" s="13">
        <v>0</v>
      </c>
      <c r="T488" s="11" t="s">
        <v>7</v>
      </c>
      <c r="U488" s="11" t="s">
        <v>8</v>
      </c>
      <c r="V488" s="15">
        <v>0</v>
      </c>
      <c r="W488" s="13">
        <v>0</v>
      </c>
      <c r="X488" s="15">
        <v>0</v>
      </c>
      <c r="Y488" s="15">
        <v>0</v>
      </c>
      <c r="Z488" s="13">
        <v>0</v>
      </c>
      <c r="AA488" s="15">
        <v>0</v>
      </c>
      <c r="AB488" s="13">
        <v>0</v>
      </c>
      <c r="AC488" s="15">
        <v>0</v>
      </c>
      <c r="AD488" s="13">
        <v>0</v>
      </c>
      <c r="AE488" s="15">
        <v>0</v>
      </c>
      <c r="AF488" s="13">
        <v>0</v>
      </c>
      <c r="AG488" s="15">
        <v>0</v>
      </c>
      <c r="AH488" s="13">
        <v>0</v>
      </c>
      <c r="AI488" s="15">
        <v>0</v>
      </c>
      <c r="AJ488" s="11" t="s">
        <v>17</v>
      </c>
      <c r="AK488" s="11" t="s">
        <v>1398</v>
      </c>
      <c r="AL488" s="22">
        <f t="shared" si="21"/>
        <v>2902</v>
      </c>
      <c r="AM488" s="11" t="str">
        <f>VLOOKUP(O488,Sheet2!$D$6:$E$14,2,FALSE)</f>
        <v>Spare parts</v>
      </c>
      <c r="AN488" s="11" t="str">
        <f>VLOOKUP(F488,Sheet2!$E$10:$F$13,2,FALSE)</f>
        <v>SPM</v>
      </c>
      <c r="AO488" s="35" t="s">
        <v>14668</v>
      </c>
      <c r="AP488">
        <f>MATCH(AN488,Sheet2!$F$5:$F$18,0)</f>
        <v>6</v>
      </c>
      <c r="AQ488">
        <f>MATCH(AO488,Sheet2!$F$5:$K$5,0)</f>
        <v>6</v>
      </c>
      <c r="AR488" s="33">
        <f>INDEX(Sheet2!$F$5:$K$18,OPaL!AP488,OPaL!AQ488)</f>
        <v>0.15</v>
      </c>
      <c r="AS488" s="1">
        <f t="shared" si="23"/>
        <v>217234.84</v>
      </c>
    </row>
    <row r="489" spans="1:45" x14ac:dyDescent="0.2">
      <c r="A489" s="11" t="s">
        <v>3049</v>
      </c>
      <c r="B489" s="11" t="s">
        <v>3050</v>
      </c>
      <c r="C489" s="11" t="s">
        <v>10308</v>
      </c>
      <c r="D489" s="21">
        <v>44335</v>
      </c>
      <c r="E489" s="21" t="s">
        <v>9697</v>
      </c>
      <c r="F489" s="21" t="s">
        <v>14659</v>
      </c>
      <c r="G489" s="11" t="s">
        <v>2</v>
      </c>
      <c r="H489" s="11" t="s">
        <v>3</v>
      </c>
      <c r="I489" s="11" t="s">
        <v>4</v>
      </c>
      <c r="J489" s="12">
        <v>3</v>
      </c>
      <c r="K489" s="12">
        <v>255323.15</v>
      </c>
      <c r="L489" s="12">
        <v>0</v>
      </c>
      <c r="M489" s="12">
        <v>0</v>
      </c>
      <c r="N489" s="12">
        <f t="shared" si="22"/>
        <v>255323.15</v>
      </c>
      <c r="O489" s="11" t="s">
        <v>5</v>
      </c>
      <c r="P489" s="13">
        <v>0</v>
      </c>
      <c r="Q489" s="11" t="s">
        <v>6</v>
      </c>
      <c r="R489" s="13">
        <v>0</v>
      </c>
      <c r="S489" s="13">
        <v>0</v>
      </c>
      <c r="T489" s="11" t="s">
        <v>7</v>
      </c>
      <c r="U489" s="11" t="s">
        <v>8</v>
      </c>
      <c r="V489" s="15">
        <v>0</v>
      </c>
      <c r="W489" s="13">
        <v>0</v>
      </c>
      <c r="X489" s="15">
        <v>0</v>
      </c>
      <c r="Y489" s="15">
        <v>0</v>
      </c>
      <c r="Z489" s="13">
        <v>0</v>
      </c>
      <c r="AA489" s="15">
        <v>0</v>
      </c>
      <c r="AB489" s="13">
        <v>0</v>
      </c>
      <c r="AC489" s="15">
        <v>0</v>
      </c>
      <c r="AD489" s="13">
        <v>0</v>
      </c>
      <c r="AE489" s="15">
        <v>0</v>
      </c>
      <c r="AF489" s="13">
        <v>0</v>
      </c>
      <c r="AG489" s="15">
        <v>0</v>
      </c>
      <c r="AH489" s="13">
        <v>0</v>
      </c>
      <c r="AI489" s="15">
        <v>0</v>
      </c>
      <c r="AJ489" s="11" t="s">
        <v>9</v>
      </c>
      <c r="AK489" s="11" t="s">
        <v>13</v>
      </c>
      <c r="AL489" s="22">
        <f t="shared" si="21"/>
        <v>957</v>
      </c>
      <c r="AM489" s="11" t="str">
        <f>VLOOKUP(O489,Sheet2!$D$6:$E$14,2,FALSE)</f>
        <v>Spare parts</v>
      </c>
      <c r="AN489" s="11" t="str">
        <f>VLOOKUP(F489,Sheet2!$E$10:$F$13,2,FALSE)</f>
        <v>SPM</v>
      </c>
      <c r="AO489" s="35" t="s">
        <v>14668</v>
      </c>
      <c r="AP489">
        <f>MATCH(AN489,Sheet2!$F$5:$F$18,0)</f>
        <v>6</v>
      </c>
      <c r="AQ489">
        <f>MATCH(AO489,Sheet2!$F$5:$K$5,0)</f>
        <v>6</v>
      </c>
      <c r="AR489" s="33">
        <f>INDEX(Sheet2!$F$5:$K$18,OPaL!AP489,OPaL!AQ489)</f>
        <v>0.15</v>
      </c>
      <c r="AS489" s="1">
        <f t="shared" si="23"/>
        <v>217024.67749999999</v>
      </c>
    </row>
    <row r="490" spans="1:45" x14ac:dyDescent="0.2">
      <c r="A490" s="11" t="s">
        <v>4975</v>
      </c>
      <c r="B490" s="11" t="s">
        <v>4976</v>
      </c>
      <c r="C490" s="11" t="s">
        <v>10309</v>
      </c>
      <c r="D490" s="21">
        <v>44923</v>
      </c>
      <c r="E490" s="21" t="s">
        <v>9697</v>
      </c>
      <c r="F490" s="21" t="s">
        <v>14659</v>
      </c>
      <c r="G490" s="11" t="s">
        <v>2</v>
      </c>
      <c r="H490" s="11" t="s">
        <v>350</v>
      </c>
      <c r="I490" s="11" t="s">
        <v>351</v>
      </c>
      <c r="J490" s="12">
        <v>4</v>
      </c>
      <c r="K490" s="12">
        <v>253923.32</v>
      </c>
      <c r="L490" s="12">
        <v>0</v>
      </c>
      <c r="M490" s="12">
        <v>0</v>
      </c>
      <c r="N490" s="12">
        <f t="shared" si="22"/>
        <v>253923.32</v>
      </c>
      <c r="O490" s="11" t="s">
        <v>5</v>
      </c>
      <c r="P490" s="13">
        <v>0</v>
      </c>
      <c r="Q490" s="11" t="s">
        <v>6</v>
      </c>
      <c r="R490" s="13">
        <v>0</v>
      </c>
      <c r="S490" s="13">
        <v>0</v>
      </c>
      <c r="T490" s="11" t="s">
        <v>7</v>
      </c>
      <c r="U490" s="11" t="s">
        <v>8</v>
      </c>
      <c r="V490" s="15">
        <v>0</v>
      </c>
      <c r="W490" s="13">
        <v>0</v>
      </c>
      <c r="X490" s="15">
        <v>0</v>
      </c>
      <c r="Y490" s="15">
        <v>0</v>
      </c>
      <c r="Z490" s="13">
        <v>0</v>
      </c>
      <c r="AA490" s="15">
        <v>0</v>
      </c>
      <c r="AB490" s="13">
        <v>0</v>
      </c>
      <c r="AC490" s="15">
        <v>0</v>
      </c>
      <c r="AD490" s="13">
        <v>0</v>
      </c>
      <c r="AE490" s="15">
        <v>0</v>
      </c>
      <c r="AF490" s="13">
        <v>0</v>
      </c>
      <c r="AG490" s="15">
        <v>0</v>
      </c>
      <c r="AH490" s="13">
        <v>0</v>
      </c>
      <c r="AI490" s="15">
        <v>0</v>
      </c>
      <c r="AJ490" s="11" t="s">
        <v>352</v>
      </c>
      <c r="AK490" s="11" t="s">
        <v>1398</v>
      </c>
      <c r="AL490" s="22">
        <f t="shared" si="21"/>
        <v>369</v>
      </c>
      <c r="AM490" s="11" t="str">
        <f>VLOOKUP(O490,Sheet2!$D$6:$E$14,2,FALSE)</f>
        <v>Spare parts</v>
      </c>
      <c r="AN490" s="11" t="str">
        <f>VLOOKUP(F490,Sheet2!$E$10:$F$13,2,FALSE)</f>
        <v>SPM</v>
      </c>
      <c r="AO490" s="35" t="s">
        <v>14668</v>
      </c>
      <c r="AP490">
        <f>MATCH(AN490,Sheet2!$F$5:$F$18,0)</f>
        <v>6</v>
      </c>
      <c r="AQ490">
        <f>MATCH(AO490,Sheet2!$F$5:$K$5,0)</f>
        <v>6</v>
      </c>
      <c r="AR490" s="33">
        <f>INDEX(Sheet2!$F$5:$K$18,OPaL!AP490,OPaL!AQ490)</f>
        <v>0.15</v>
      </c>
      <c r="AS490" s="1">
        <f t="shared" si="23"/>
        <v>215834.82200000001</v>
      </c>
    </row>
    <row r="491" spans="1:45" x14ac:dyDescent="0.2">
      <c r="A491" s="11" t="s">
        <v>6567</v>
      </c>
      <c r="B491" s="11" t="s">
        <v>6568</v>
      </c>
      <c r="C491" s="11" t="s">
        <v>10310</v>
      </c>
      <c r="D491" s="21">
        <v>42941</v>
      </c>
      <c r="E491" s="21" t="s">
        <v>9697</v>
      </c>
      <c r="F491" s="21" t="s">
        <v>14659</v>
      </c>
      <c r="G491" s="11" t="s">
        <v>2</v>
      </c>
      <c r="H491" s="11" t="s">
        <v>3</v>
      </c>
      <c r="I491" s="11" t="s">
        <v>4</v>
      </c>
      <c r="J491" s="13">
        <v>9</v>
      </c>
      <c r="K491" s="12">
        <v>251424</v>
      </c>
      <c r="L491" s="12">
        <v>0</v>
      </c>
      <c r="M491" s="12">
        <v>0</v>
      </c>
      <c r="N491" s="12">
        <f t="shared" si="22"/>
        <v>251424</v>
      </c>
      <c r="O491" s="11" t="s">
        <v>5</v>
      </c>
      <c r="P491" s="13">
        <v>0</v>
      </c>
      <c r="Q491" s="11" t="s">
        <v>6</v>
      </c>
      <c r="R491" s="13">
        <v>0</v>
      </c>
      <c r="S491" s="13">
        <v>0</v>
      </c>
      <c r="T491" s="11" t="s">
        <v>7</v>
      </c>
      <c r="U491" s="11" t="s">
        <v>8</v>
      </c>
      <c r="V491" s="15">
        <v>0</v>
      </c>
      <c r="W491" s="13">
        <v>0</v>
      </c>
      <c r="X491" s="15">
        <v>0</v>
      </c>
      <c r="Y491" s="15">
        <v>0</v>
      </c>
      <c r="Z491" s="13">
        <v>0</v>
      </c>
      <c r="AA491" s="15">
        <v>0</v>
      </c>
      <c r="AB491" s="13">
        <v>0</v>
      </c>
      <c r="AC491" s="15">
        <v>0</v>
      </c>
      <c r="AD491" s="13">
        <v>0</v>
      </c>
      <c r="AE491" s="15">
        <v>0</v>
      </c>
      <c r="AF491" s="13">
        <v>0</v>
      </c>
      <c r="AG491" s="15">
        <v>0</v>
      </c>
      <c r="AH491" s="13">
        <v>0</v>
      </c>
      <c r="AI491" s="15">
        <v>0</v>
      </c>
      <c r="AJ491" s="11" t="s">
        <v>9</v>
      </c>
      <c r="AK491" s="11" t="s">
        <v>13</v>
      </c>
      <c r="AL491" s="22">
        <f t="shared" si="21"/>
        <v>2351</v>
      </c>
      <c r="AM491" s="11" t="str">
        <f>VLOOKUP(O491,Sheet2!$D$6:$E$14,2,FALSE)</f>
        <v>Spare parts</v>
      </c>
      <c r="AN491" s="11" t="str">
        <f>VLOOKUP(F491,Sheet2!$E$10:$F$13,2,FALSE)</f>
        <v>SPM</v>
      </c>
      <c r="AO491" s="35" t="s">
        <v>14668</v>
      </c>
      <c r="AP491">
        <f>MATCH(AN491,Sheet2!$F$5:$F$18,0)</f>
        <v>6</v>
      </c>
      <c r="AQ491">
        <f>MATCH(AO491,Sheet2!$F$5:$K$5,0)</f>
        <v>6</v>
      </c>
      <c r="AR491" s="33">
        <f>INDEX(Sheet2!$F$5:$K$18,OPaL!AP491,OPaL!AQ491)</f>
        <v>0.15</v>
      </c>
      <c r="AS491" s="1">
        <f t="shared" si="23"/>
        <v>213710.4</v>
      </c>
    </row>
    <row r="492" spans="1:45" x14ac:dyDescent="0.2">
      <c r="A492" s="11" t="s">
        <v>6573</v>
      </c>
      <c r="B492" s="11" t="s">
        <v>6574</v>
      </c>
      <c r="C492" s="11" t="s">
        <v>10311</v>
      </c>
      <c r="D492" s="21">
        <v>42941</v>
      </c>
      <c r="E492" s="21" t="s">
        <v>9697</v>
      </c>
      <c r="F492" s="21" t="s">
        <v>14659</v>
      </c>
      <c r="G492" s="11" t="s">
        <v>2</v>
      </c>
      <c r="H492" s="11" t="s">
        <v>3</v>
      </c>
      <c r="I492" s="11" t="s">
        <v>4</v>
      </c>
      <c r="J492" s="13">
        <v>9</v>
      </c>
      <c r="K492" s="12">
        <v>251424</v>
      </c>
      <c r="L492" s="12">
        <v>0</v>
      </c>
      <c r="M492" s="12">
        <v>0</v>
      </c>
      <c r="N492" s="12">
        <f t="shared" si="22"/>
        <v>251424</v>
      </c>
      <c r="O492" s="11" t="s">
        <v>5</v>
      </c>
      <c r="P492" s="13">
        <v>0</v>
      </c>
      <c r="Q492" s="11" t="s">
        <v>6</v>
      </c>
      <c r="R492" s="13">
        <v>0</v>
      </c>
      <c r="S492" s="13">
        <v>0</v>
      </c>
      <c r="T492" s="11" t="s">
        <v>7</v>
      </c>
      <c r="U492" s="11" t="s">
        <v>8</v>
      </c>
      <c r="V492" s="15">
        <v>0</v>
      </c>
      <c r="W492" s="13">
        <v>0</v>
      </c>
      <c r="X492" s="15">
        <v>0</v>
      </c>
      <c r="Y492" s="15">
        <v>0</v>
      </c>
      <c r="Z492" s="13">
        <v>0</v>
      </c>
      <c r="AA492" s="15">
        <v>0</v>
      </c>
      <c r="AB492" s="13">
        <v>0</v>
      </c>
      <c r="AC492" s="15">
        <v>0</v>
      </c>
      <c r="AD492" s="13">
        <v>0</v>
      </c>
      <c r="AE492" s="15">
        <v>0</v>
      </c>
      <c r="AF492" s="13">
        <v>0</v>
      </c>
      <c r="AG492" s="15">
        <v>0</v>
      </c>
      <c r="AH492" s="13">
        <v>0</v>
      </c>
      <c r="AI492" s="15">
        <v>0</v>
      </c>
      <c r="AJ492" s="11" t="s">
        <v>9</v>
      </c>
      <c r="AK492" s="11" t="s">
        <v>13</v>
      </c>
      <c r="AL492" s="22">
        <f t="shared" si="21"/>
        <v>2351</v>
      </c>
      <c r="AM492" s="11" t="str">
        <f>VLOOKUP(O492,Sheet2!$D$6:$E$14,2,FALSE)</f>
        <v>Spare parts</v>
      </c>
      <c r="AN492" s="11" t="str">
        <f>VLOOKUP(F492,Sheet2!$E$10:$F$13,2,FALSE)</f>
        <v>SPM</v>
      </c>
      <c r="AO492" s="35" t="s">
        <v>14668</v>
      </c>
      <c r="AP492">
        <f>MATCH(AN492,Sheet2!$F$5:$F$18,0)</f>
        <v>6</v>
      </c>
      <c r="AQ492">
        <f>MATCH(AO492,Sheet2!$F$5:$K$5,0)</f>
        <v>6</v>
      </c>
      <c r="AR492" s="33">
        <f>INDEX(Sheet2!$F$5:$K$18,OPaL!AP492,OPaL!AQ492)</f>
        <v>0.15</v>
      </c>
      <c r="AS492" s="1">
        <f t="shared" si="23"/>
        <v>213710.4</v>
      </c>
    </row>
    <row r="493" spans="1:45" x14ac:dyDescent="0.2">
      <c r="A493" s="11" t="s">
        <v>3483</v>
      </c>
      <c r="B493" s="11" t="s">
        <v>3484</v>
      </c>
      <c r="C493" s="11" t="s">
        <v>10312</v>
      </c>
      <c r="D493" s="21">
        <v>43189</v>
      </c>
      <c r="E493" s="21" t="s">
        <v>9697</v>
      </c>
      <c r="F493" s="21" t="s">
        <v>14659</v>
      </c>
      <c r="G493" s="11" t="s">
        <v>2</v>
      </c>
      <c r="H493" s="11" t="s">
        <v>16</v>
      </c>
      <c r="I493" s="11" t="s">
        <v>4</v>
      </c>
      <c r="J493" s="12">
        <v>1</v>
      </c>
      <c r="K493" s="12">
        <v>250344.46</v>
      </c>
      <c r="L493" s="12">
        <v>0</v>
      </c>
      <c r="M493" s="12">
        <v>0</v>
      </c>
      <c r="N493" s="12">
        <f t="shared" si="22"/>
        <v>250344.46</v>
      </c>
      <c r="O493" s="11" t="s">
        <v>5</v>
      </c>
      <c r="P493" s="13">
        <v>0</v>
      </c>
      <c r="Q493" s="11" t="s">
        <v>6</v>
      </c>
      <c r="R493" s="13">
        <v>0</v>
      </c>
      <c r="S493" s="13">
        <v>0</v>
      </c>
      <c r="T493" s="11" t="s">
        <v>7</v>
      </c>
      <c r="U493" s="11" t="s">
        <v>8</v>
      </c>
      <c r="V493" s="15">
        <v>0</v>
      </c>
      <c r="W493" s="13">
        <v>0</v>
      </c>
      <c r="X493" s="15">
        <v>0</v>
      </c>
      <c r="Y493" s="15">
        <v>0</v>
      </c>
      <c r="Z493" s="13">
        <v>0</v>
      </c>
      <c r="AA493" s="15">
        <v>0</v>
      </c>
      <c r="AB493" s="13">
        <v>0</v>
      </c>
      <c r="AC493" s="15">
        <v>0</v>
      </c>
      <c r="AD493" s="13">
        <v>0</v>
      </c>
      <c r="AE493" s="15">
        <v>0</v>
      </c>
      <c r="AF493" s="13">
        <v>0</v>
      </c>
      <c r="AG493" s="15">
        <v>0</v>
      </c>
      <c r="AH493" s="13">
        <v>0</v>
      </c>
      <c r="AI493" s="15">
        <v>0</v>
      </c>
      <c r="AJ493" s="11" t="s">
        <v>17</v>
      </c>
      <c r="AK493" s="11" t="s">
        <v>1398</v>
      </c>
      <c r="AL493" s="22">
        <f t="shared" si="21"/>
        <v>2103</v>
      </c>
      <c r="AM493" s="11" t="str">
        <f>VLOOKUP(O493,Sheet2!$D$6:$E$14,2,FALSE)</f>
        <v>Spare parts</v>
      </c>
      <c r="AN493" s="11" t="str">
        <f>VLOOKUP(F493,Sheet2!$E$10:$F$13,2,FALSE)</f>
        <v>SPM</v>
      </c>
      <c r="AO493" s="35" t="s">
        <v>14668</v>
      </c>
      <c r="AP493">
        <f>MATCH(AN493,Sheet2!$F$5:$F$18,0)</f>
        <v>6</v>
      </c>
      <c r="AQ493">
        <f>MATCH(AO493,Sheet2!$F$5:$K$5,0)</f>
        <v>6</v>
      </c>
      <c r="AR493" s="33">
        <f>INDEX(Sheet2!$F$5:$K$18,OPaL!AP493,OPaL!AQ493)</f>
        <v>0.15</v>
      </c>
      <c r="AS493" s="1">
        <f t="shared" si="23"/>
        <v>212792.791</v>
      </c>
    </row>
    <row r="494" spans="1:45" x14ac:dyDescent="0.2">
      <c r="A494" s="11" t="s">
        <v>8746</v>
      </c>
      <c r="B494" s="11" t="s">
        <v>8747</v>
      </c>
      <c r="C494" s="11" t="s">
        <v>10313</v>
      </c>
      <c r="D494" s="21">
        <v>44740</v>
      </c>
      <c r="E494" s="21" t="s">
        <v>9738</v>
      </c>
      <c r="F494" s="21" t="s">
        <v>14659</v>
      </c>
      <c r="G494" s="11" t="s">
        <v>2</v>
      </c>
      <c r="H494" s="11" t="s">
        <v>350</v>
      </c>
      <c r="I494" s="11" t="s">
        <v>4</v>
      </c>
      <c r="J494" s="13">
        <v>4</v>
      </c>
      <c r="K494" s="12">
        <v>249599.96</v>
      </c>
      <c r="L494" s="12">
        <v>0</v>
      </c>
      <c r="M494" s="12">
        <v>0</v>
      </c>
      <c r="N494" s="12">
        <f t="shared" si="22"/>
        <v>249599.96</v>
      </c>
      <c r="O494" s="11" t="s">
        <v>8227</v>
      </c>
      <c r="P494" s="13">
        <v>0</v>
      </c>
      <c r="Q494" s="11" t="s">
        <v>6</v>
      </c>
      <c r="R494" s="13">
        <v>0</v>
      </c>
      <c r="S494" s="13">
        <v>0</v>
      </c>
      <c r="T494" s="11" t="s">
        <v>7</v>
      </c>
      <c r="U494" s="11" t="s">
        <v>8</v>
      </c>
      <c r="V494" s="15">
        <v>0</v>
      </c>
      <c r="W494" s="13">
        <v>0</v>
      </c>
      <c r="X494" s="15">
        <v>0</v>
      </c>
      <c r="Y494" s="15">
        <v>0</v>
      </c>
      <c r="Z494" s="13">
        <v>0</v>
      </c>
      <c r="AA494" s="15">
        <v>0</v>
      </c>
      <c r="AB494" s="13">
        <v>0</v>
      </c>
      <c r="AC494" s="15">
        <v>0</v>
      </c>
      <c r="AD494" s="13">
        <v>0</v>
      </c>
      <c r="AE494" s="15">
        <v>0</v>
      </c>
      <c r="AF494" s="13">
        <v>0</v>
      </c>
      <c r="AG494" s="15">
        <v>0</v>
      </c>
      <c r="AH494" s="13">
        <v>0</v>
      </c>
      <c r="AI494" s="15">
        <v>0</v>
      </c>
      <c r="AJ494" s="11" t="s">
        <v>352</v>
      </c>
      <c r="AK494" s="11" t="s">
        <v>8228</v>
      </c>
      <c r="AL494" s="22">
        <f t="shared" si="21"/>
        <v>552</v>
      </c>
      <c r="AM494" s="11" t="str">
        <f>VLOOKUP(O494,Sheet2!$D$6:$E$14,2,FALSE)</f>
        <v>Consumables</v>
      </c>
      <c r="AN494" s="11" t="str">
        <f>VLOOKUP(F494,Sheet2!$E$15:$F$18,2,FALSE)</f>
        <v>CM</v>
      </c>
      <c r="AO494" s="35" t="s">
        <v>14668</v>
      </c>
      <c r="AP494">
        <f>MATCH(AN494,Sheet2!$F$5:$F$18,0)</f>
        <v>13</v>
      </c>
      <c r="AQ494">
        <f>MATCH(AO494,Sheet2!$F$5:$K$5,0)</f>
        <v>6</v>
      </c>
      <c r="AR494" s="33">
        <f>INDEX(Sheet2!$F$5:$K$18,OPaL!AP494,OPaL!AQ494)</f>
        <v>0.2</v>
      </c>
      <c r="AS494" s="1">
        <f t="shared" si="23"/>
        <v>199679.96799999999</v>
      </c>
    </row>
    <row r="495" spans="1:45" x14ac:dyDescent="0.2">
      <c r="A495" s="11" t="s">
        <v>3277</v>
      </c>
      <c r="B495" s="11" t="s">
        <v>3278</v>
      </c>
      <c r="C495" s="11" t="s">
        <v>10314</v>
      </c>
      <c r="D495" s="21">
        <v>45284</v>
      </c>
      <c r="E495" s="21" t="s">
        <v>9697</v>
      </c>
      <c r="F495" s="21" t="s">
        <v>14659</v>
      </c>
      <c r="G495" s="11" t="s">
        <v>2</v>
      </c>
      <c r="H495" s="11" t="s">
        <v>3</v>
      </c>
      <c r="I495" s="11" t="s">
        <v>4</v>
      </c>
      <c r="J495" s="13">
        <v>24</v>
      </c>
      <c r="K495" s="12">
        <v>249432.37</v>
      </c>
      <c r="L495" s="12">
        <v>0</v>
      </c>
      <c r="M495" s="12">
        <v>0</v>
      </c>
      <c r="N495" s="12">
        <f t="shared" si="22"/>
        <v>249432.37</v>
      </c>
      <c r="O495" s="11" t="s">
        <v>5</v>
      </c>
      <c r="P495" s="13">
        <v>0</v>
      </c>
      <c r="Q495" s="11" t="s">
        <v>6</v>
      </c>
      <c r="R495" s="13">
        <v>0</v>
      </c>
      <c r="S495" s="13">
        <v>0</v>
      </c>
      <c r="T495" s="11" t="s">
        <v>7</v>
      </c>
      <c r="U495" s="11" t="s">
        <v>8</v>
      </c>
      <c r="V495" s="15">
        <v>0</v>
      </c>
      <c r="W495" s="13">
        <v>0</v>
      </c>
      <c r="X495" s="15">
        <v>0</v>
      </c>
      <c r="Y495" s="15">
        <v>0</v>
      </c>
      <c r="Z495" s="13">
        <v>0</v>
      </c>
      <c r="AA495" s="15">
        <v>0</v>
      </c>
      <c r="AB495" s="13">
        <v>0</v>
      </c>
      <c r="AC495" s="15">
        <v>0</v>
      </c>
      <c r="AD495" s="13">
        <v>0</v>
      </c>
      <c r="AE495" s="15">
        <v>0</v>
      </c>
      <c r="AF495" s="13">
        <v>0</v>
      </c>
      <c r="AG495" s="15">
        <v>0</v>
      </c>
      <c r="AH495" s="13">
        <v>0</v>
      </c>
      <c r="AI495" s="15">
        <v>0</v>
      </c>
      <c r="AJ495" s="11" t="s">
        <v>9</v>
      </c>
      <c r="AK495" s="11" t="s">
        <v>13</v>
      </c>
      <c r="AL495" s="22">
        <f t="shared" si="21"/>
        <v>8</v>
      </c>
      <c r="AM495" s="11" t="str">
        <f>VLOOKUP(O495,Sheet2!$D$6:$E$14,2,FALSE)</f>
        <v>Spare parts</v>
      </c>
      <c r="AN495" s="11" t="str">
        <f>VLOOKUP(F495,Sheet2!$E$10:$F$13,2,FALSE)</f>
        <v>SPM</v>
      </c>
      <c r="AO495" s="35" t="s">
        <v>14664</v>
      </c>
      <c r="AP495">
        <f>MATCH(AN495,Sheet2!$F$5:$F$18,0)</f>
        <v>6</v>
      </c>
      <c r="AQ495">
        <f>MATCH(AO495,Sheet2!$F$5:$K$5,0)</f>
        <v>2</v>
      </c>
      <c r="AR495" s="33">
        <f>INDEX(Sheet2!$F$5:$K$18,OPaL!AP495,OPaL!AQ495)</f>
        <v>0</v>
      </c>
      <c r="AS495" s="1">
        <f t="shared" si="23"/>
        <v>249432.37</v>
      </c>
    </row>
    <row r="496" spans="1:45" x14ac:dyDescent="0.2">
      <c r="A496" s="11" t="s">
        <v>8040</v>
      </c>
      <c r="B496" s="11" t="s">
        <v>8041</v>
      </c>
      <c r="C496" s="11" t="s">
        <v>10315</v>
      </c>
      <c r="D496" s="21">
        <v>44791</v>
      </c>
      <c r="E496" s="21" t="s">
        <v>9697</v>
      </c>
      <c r="F496" s="21" t="s">
        <v>14659</v>
      </c>
      <c r="G496" s="11" t="s">
        <v>2</v>
      </c>
      <c r="H496" s="11" t="s">
        <v>350</v>
      </c>
      <c r="I496" s="11" t="s">
        <v>4</v>
      </c>
      <c r="J496" s="12">
        <v>6</v>
      </c>
      <c r="K496" s="12">
        <v>248884.74</v>
      </c>
      <c r="L496" s="12">
        <v>0</v>
      </c>
      <c r="M496" s="12">
        <v>0</v>
      </c>
      <c r="N496" s="12">
        <f t="shared" si="22"/>
        <v>248884.74</v>
      </c>
      <c r="O496" s="11" t="s">
        <v>5</v>
      </c>
      <c r="P496" s="13">
        <v>0</v>
      </c>
      <c r="Q496" s="11" t="s">
        <v>6</v>
      </c>
      <c r="R496" s="13">
        <v>0</v>
      </c>
      <c r="S496" s="13">
        <v>0</v>
      </c>
      <c r="T496" s="11" t="s">
        <v>7</v>
      </c>
      <c r="U496" s="11" t="s">
        <v>8</v>
      </c>
      <c r="V496" s="15">
        <v>0</v>
      </c>
      <c r="W496" s="13">
        <v>0</v>
      </c>
      <c r="X496" s="15">
        <v>0</v>
      </c>
      <c r="Y496" s="15">
        <v>0</v>
      </c>
      <c r="Z496" s="13">
        <v>0</v>
      </c>
      <c r="AA496" s="15">
        <v>0</v>
      </c>
      <c r="AB496" s="13">
        <v>0</v>
      </c>
      <c r="AC496" s="15">
        <v>0</v>
      </c>
      <c r="AD496" s="13">
        <v>0</v>
      </c>
      <c r="AE496" s="15">
        <v>0</v>
      </c>
      <c r="AF496" s="13">
        <v>0</v>
      </c>
      <c r="AG496" s="15">
        <v>0</v>
      </c>
      <c r="AH496" s="13">
        <v>0</v>
      </c>
      <c r="AI496" s="15">
        <v>0</v>
      </c>
      <c r="AJ496" s="11" t="s">
        <v>352</v>
      </c>
      <c r="AK496" s="11" t="s">
        <v>13</v>
      </c>
      <c r="AL496" s="22">
        <f t="shared" si="21"/>
        <v>501</v>
      </c>
      <c r="AM496" s="11" t="str">
        <f>VLOOKUP(O496,Sheet2!$D$6:$E$14,2,FALSE)</f>
        <v>Spare parts</v>
      </c>
      <c r="AN496" s="11" t="str">
        <f>VLOOKUP(F496,Sheet2!$E$10:$F$13,2,FALSE)</f>
        <v>SPM</v>
      </c>
      <c r="AO496" s="35" t="s">
        <v>14668</v>
      </c>
      <c r="AP496">
        <f>MATCH(AN496,Sheet2!$F$5:$F$18,0)</f>
        <v>6</v>
      </c>
      <c r="AQ496">
        <f>MATCH(AO496,Sheet2!$F$5:$K$5,0)</f>
        <v>6</v>
      </c>
      <c r="AR496" s="33">
        <f>INDEX(Sheet2!$F$5:$K$18,OPaL!AP496,OPaL!AQ496)</f>
        <v>0.15</v>
      </c>
      <c r="AS496" s="1">
        <f t="shared" si="23"/>
        <v>211552.02899999998</v>
      </c>
    </row>
    <row r="497" spans="1:45" x14ac:dyDescent="0.2">
      <c r="A497" s="11" t="s">
        <v>9436</v>
      </c>
      <c r="B497" s="11" t="s">
        <v>9437</v>
      </c>
      <c r="C497" s="11" t="s">
        <v>10126</v>
      </c>
      <c r="D497" s="21">
        <v>45279</v>
      </c>
      <c r="E497" s="21" t="s">
        <v>9720</v>
      </c>
      <c r="F497" s="21" t="s">
        <v>14659</v>
      </c>
      <c r="G497" s="11" t="s">
        <v>2</v>
      </c>
      <c r="H497" s="11" t="s">
        <v>350</v>
      </c>
      <c r="I497" s="11" t="s">
        <v>8179</v>
      </c>
      <c r="J497" s="12">
        <v>4.2809999999999997</v>
      </c>
      <c r="K497" s="12">
        <v>246266.05</v>
      </c>
      <c r="L497" s="12">
        <v>0</v>
      </c>
      <c r="M497" s="12">
        <v>0</v>
      </c>
      <c r="N497" s="12">
        <f t="shared" si="22"/>
        <v>246266.05</v>
      </c>
      <c r="O497" s="11" t="s">
        <v>8227</v>
      </c>
      <c r="P497" s="13">
        <v>0</v>
      </c>
      <c r="Q497" s="11" t="s">
        <v>6</v>
      </c>
      <c r="R497" s="14">
        <v>0</v>
      </c>
      <c r="S497" s="14">
        <v>0</v>
      </c>
      <c r="T497" s="11" t="s">
        <v>7</v>
      </c>
      <c r="U497" s="11" t="s">
        <v>8</v>
      </c>
      <c r="V497" s="15">
        <v>0</v>
      </c>
      <c r="W497" s="14">
        <v>0</v>
      </c>
      <c r="X497" s="15">
        <v>0</v>
      </c>
      <c r="Y497" s="15">
        <v>0</v>
      </c>
      <c r="Z497" s="14">
        <v>0</v>
      </c>
      <c r="AA497" s="15">
        <v>0</v>
      </c>
      <c r="AB497" s="14">
        <v>0</v>
      </c>
      <c r="AC497" s="15">
        <v>0</v>
      </c>
      <c r="AD497" s="14">
        <v>0</v>
      </c>
      <c r="AE497" s="15">
        <v>0</v>
      </c>
      <c r="AF497" s="14">
        <v>0</v>
      </c>
      <c r="AG497" s="15">
        <v>0</v>
      </c>
      <c r="AH497" s="14">
        <v>0</v>
      </c>
      <c r="AI497" s="15">
        <v>0</v>
      </c>
      <c r="AJ497" s="11" t="s">
        <v>352</v>
      </c>
      <c r="AK497" s="11" t="s">
        <v>8228</v>
      </c>
      <c r="AL497" s="22">
        <f t="shared" si="21"/>
        <v>13</v>
      </c>
      <c r="AM497" s="11" t="str">
        <f>VLOOKUP(O497,Sheet2!$D$6:$E$14,2,FALSE)</f>
        <v>Consumables</v>
      </c>
      <c r="AN497" s="11" t="str">
        <f>VLOOKUP(F497,Sheet2!$E$15:$F$18,2,FALSE)</f>
        <v>CM</v>
      </c>
      <c r="AO497" s="35" t="s">
        <v>14664</v>
      </c>
      <c r="AP497">
        <f>MATCH(AN497,Sheet2!$F$5:$F$18,0)</f>
        <v>13</v>
      </c>
      <c r="AQ497">
        <f>MATCH(AO497,Sheet2!$F$5:$K$5,0)</f>
        <v>2</v>
      </c>
      <c r="AR497" s="33">
        <f>INDEX(Sheet2!$F$5:$K$18,OPaL!AP497,OPaL!AQ497)</f>
        <v>0</v>
      </c>
      <c r="AS497" s="1">
        <f t="shared" si="23"/>
        <v>246266.05</v>
      </c>
    </row>
    <row r="498" spans="1:45" x14ac:dyDescent="0.2">
      <c r="A498" s="11" t="s">
        <v>5675</v>
      </c>
      <c r="B498" s="11" t="s">
        <v>5676</v>
      </c>
      <c r="C498" s="11" t="s">
        <v>10316</v>
      </c>
      <c r="D498" s="21">
        <v>42550</v>
      </c>
      <c r="E498" s="21" t="s">
        <v>9703</v>
      </c>
      <c r="F498" s="21" t="s">
        <v>14658</v>
      </c>
      <c r="G498" s="11" t="s">
        <v>2</v>
      </c>
      <c r="H498" s="11" t="s">
        <v>16</v>
      </c>
      <c r="I498" s="11" t="s">
        <v>4</v>
      </c>
      <c r="J498" s="12">
        <v>3</v>
      </c>
      <c r="K498" s="12">
        <v>246213</v>
      </c>
      <c r="L498" s="12">
        <v>0</v>
      </c>
      <c r="M498" s="12">
        <v>0</v>
      </c>
      <c r="N498" s="12">
        <f t="shared" si="22"/>
        <v>246213</v>
      </c>
      <c r="O498" s="11" t="s">
        <v>5</v>
      </c>
      <c r="P498" s="13">
        <v>0</v>
      </c>
      <c r="Q498" s="11" t="s">
        <v>6</v>
      </c>
      <c r="R498" s="13">
        <v>0</v>
      </c>
      <c r="S498" s="13">
        <v>0</v>
      </c>
      <c r="T498" s="11" t="s">
        <v>7</v>
      </c>
      <c r="U498" s="11" t="s">
        <v>8</v>
      </c>
      <c r="V498" s="15">
        <v>0</v>
      </c>
      <c r="W498" s="13">
        <v>0</v>
      </c>
      <c r="X498" s="15">
        <v>0</v>
      </c>
      <c r="Y498" s="15">
        <v>0</v>
      </c>
      <c r="Z498" s="13">
        <v>0</v>
      </c>
      <c r="AA498" s="15">
        <v>0</v>
      </c>
      <c r="AB498" s="13">
        <v>0</v>
      </c>
      <c r="AC498" s="15">
        <v>0</v>
      </c>
      <c r="AD498" s="13">
        <v>0</v>
      </c>
      <c r="AE498" s="15">
        <v>0</v>
      </c>
      <c r="AF498" s="13">
        <v>0</v>
      </c>
      <c r="AG498" s="15">
        <v>0</v>
      </c>
      <c r="AH498" s="13">
        <v>0</v>
      </c>
      <c r="AI498" s="15">
        <v>0</v>
      </c>
      <c r="AJ498" s="11" t="s">
        <v>17</v>
      </c>
      <c r="AK498" s="11" t="s">
        <v>1398</v>
      </c>
      <c r="AL498" s="22">
        <f t="shared" si="21"/>
        <v>2742</v>
      </c>
      <c r="AM498" s="11" t="str">
        <f>VLOOKUP(O498,Sheet2!$D$6:$E$14,2,FALSE)</f>
        <v>Spare parts</v>
      </c>
      <c r="AN498" s="11" t="str">
        <f>VLOOKUP(F498,Sheet2!$E$10:$F$13,2,FALSE)</f>
        <v>SPE</v>
      </c>
      <c r="AO498" s="35" t="s">
        <v>14668</v>
      </c>
      <c r="AP498">
        <f>MATCH(AN498,Sheet2!$F$5:$F$18,0)</f>
        <v>7</v>
      </c>
      <c r="AQ498">
        <f>MATCH(AO498,Sheet2!$F$5:$K$5,0)</f>
        <v>6</v>
      </c>
      <c r="AR498" s="33">
        <f>INDEX(Sheet2!$F$5:$K$18,OPaL!AP498,OPaL!AQ498)</f>
        <v>0.15</v>
      </c>
      <c r="AS498" s="1">
        <f t="shared" si="23"/>
        <v>209281.05</v>
      </c>
    </row>
    <row r="499" spans="1:45" x14ac:dyDescent="0.2">
      <c r="A499" s="11" t="s">
        <v>8924</v>
      </c>
      <c r="B499" s="11" t="s">
        <v>8925</v>
      </c>
      <c r="C499" s="11" t="s">
        <v>10317</v>
      </c>
      <c r="D499" s="21">
        <v>45093</v>
      </c>
      <c r="E499" s="21" t="s">
        <v>9739</v>
      </c>
      <c r="F499" s="21" t="s">
        <v>14659</v>
      </c>
      <c r="G499" s="11" t="s">
        <v>2</v>
      </c>
      <c r="H499" s="11" t="s">
        <v>350</v>
      </c>
      <c r="I499" s="11" t="s">
        <v>4</v>
      </c>
      <c r="J499" s="13">
        <v>244</v>
      </c>
      <c r="K499" s="12">
        <v>245844.26</v>
      </c>
      <c r="L499" s="12">
        <v>0</v>
      </c>
      <c r="M499" s="12">
        <v>0</v>
      </c>
      <c r="N499" s="12">
        <f t="shared" si="22"/>
        <v>245844.26</v>
      </c>
      <c r="O499" s="11" t="s">
        <v>8227</v>
      </c>
      <c r="P499" s="13">
        <v>0</v>
      </c>
      <c r="Q499" s="11" t="s">
        <v>6</v>
      </c>
      <c r="R499" s="13">
        <v>0</v>
      </c>
      <c r="S499" s="13">
        <v>0</v>
      </c>
      <c r="T499" s="11" t="s">
        <v>7</v>
      </c>
      <c r="U499" s="11" t="s">
        <v>8</v>
      </c>
      <c r="V499" s="15">
        <v>0</v>
      </c>
      <c r="W499" s="13">
        <v>0</v>
      </c>
      <c r="X499" s="15">
        <v>0</v>
      </c>
      <c r="Y499" s="15">
        <v>0</v>
      </c>
      <c r="Z499" s="13">
        <v>0</v>
      </c>
      <c r="AA499" s="15">
        <v>0</v>
      </c>
      <c r="AB499" s="13">
        <v>0</v>
      </c>
      <c r="AC499" s="15">
        <v>0</v>
      </c>
      <c r="AD499" s="13">
        <v>0</v>
      </c>
      <c r="AE499" s="15">
        <v>0</v>
      </c>
      <c r="AF499" s="13">
        <v>0</v>
      </c>
      <c r="AG499" s="15">
        <v>0</v>
      </c>
      <c r="AH499" s="13">
        <v>0</v>
      </c>
      <c r="AI499" s="15">
        <v>0</v>
      </c>
      <c r="AJ499" s="11" t="s">
        <v>352</v>
      </c>
      <c r="AK499" s="11" t="s">
        <v>8228</v>
      </c>
      <c r="AL499" s="22">
        <f t="shared" si="21"/>
        <v>199</v>
      </c>
      <c r="AM499" s="11" t="str">
        <f>VLOOKUP(O499,Sheet2!$D$6:$E$14,2,FALSE)</f>
        <v>Consumables</v>
      </c>
      <c r="AN499" s="11" t="str">
        <f>VLOOKUP(F499,Sheet2!$E$15:$F$18,2,FALSE)</f>
        <v>CM</v>
      </c>
      <c r="AO499" s="35" t="s">
        <v>14666</v>
      </c>
      <c r="AP499">
        <f>MATCH(AN499,Sheet2!$F$5:$F$18,0)</f>
        <v>13</v>
      </c>
      <c r="AQ499">
        <f>MATCH(AO499,Sheet2!$F$5:$K$5,0)</f>
        <v>4</v>
      </c>
      <c r="AR499" s="33">
        <f>INDEX(Sheet2!$F$5:$K$18,OPaL!AP499,OPaL!AQ499)</f>
        <v>0.05</v>
      </c>
      <c r="AS499" s="1">
        <f t="shared" si="23"/>
        <v>233552.04699999999</v>
      </c>
    </row>
    <row r="500" spans="1:45" x14ac:dyDescent="0.2">
      <c r="A500" s="11" t="s">
        <v>3655</v>
      </c>
      <c r="B500" s="11" t="s">
        <v>3656</v>
      </c>
      <c r="C500" s="11" t="s">
        <v>10318</v>
      </c>
      <c r="D500" s="21">
        <v>42784</v>
      </c>
      <c r="E500" s="21" t="s">
        <v>9697</v>
      </c>
      <c r="F500" s="21" t="s">
        <v>14659</v>
      </c>
      <c r="G500" s="11" t="s">
        <v>2</v>
      </c>
      <c r="H500" s="11" t="s">
        <v>16</v>
      </c>
      <c r="I500" s="11" t="s">
        <v>4</v>
      </c>
      <c r="J500" s="12">
        <v>1</v>
      </c>
      <c r="K500" s="12">
        <v>245254</v>
      </c>
      <c r="L500" s="12">
        <v>0</v>
      </c>
      <c r="M500" s="12">
        <v>0</v>
      </c>
      <c r="N500" s="12">
        <f t="shared" si="22"/>
        <v>245254</v>
      </c>
      <c r="O500" s="11" t="s">
        <v>5</v>
      </c>
      <c r="P500" s="13">
        <v>0</v>
      </c>
      <c r="Q500" s="11" t="s">
        <v>6</v>
      </c>
      <c r="R500" s="13">
        <v>0</v>
      </c>
      <c r="S500" s="13">
        <v>0</v>
      </c>
      <c r="T500" s="11" t="s">
        <v>7</v>
      </c>
      <c r="U500" s="11" t="s">
        <v>8</v>
      </c>
      <c r="V500" s="15">
        <v>0</v>
      </c>
      <c r="W500" s="13">
        <v>0</v>
      </c>
      <c r="X500" s="15">
        <v>0</v>
      </c>
      <c r="Y500" s="15">
        <v>0</v>
      </c>
      <c r="Z500" s="13">
        <v>0</v>
      </c>
      <c r="AA500" s="15">
        <v>0</v>
      </c>
      <c r="AB500" s="13">
        <v>0</v>
      </c>
      <c r="AC500" s="15">
        <v>0</v>
      </c>
      <c r="AD500" s="13">
        <v>0</v>
      </c>
      <c r="AE500" s="15">
        <v>0</v>
      </c>
      <c r="AF500" s="13">
        <v>0</v>
      </c>
      <c r="AG500" s="15">
        <v>0</v>
      </c>
      <c r="AH500" s="13">
        <v>0</v>
      </c>
      <c r="AI500" s="15">
        <v>0</v>
      </c>
      <c r="AJ500" s="11" t="s">
        <v>17</v>
      </c>
      <c r="AK500" s="11" t="s">
        <v>1398</v>
      </c>
      <c r="AL500" s="22">
        <f t="shared" si="21"/>
        <v>2508</v>
      </c>
      <c r="AM500" s="11" t="str">
        <f>VLOOKUP(O500,Sheet2!$D$6:$E$14,2,FALSE)</f>
        <v>Spare parts</v>
      </c>
      <c r="AN500" s="11" t="str">
        <f>VLOOKUP(F500,Sheet2!$E$10:$F$13,2,FALSE)</f>
        <v>SPM</v>
      </c>
      <c r="AO500" s="35" t="s">
        <v>14668</v>
      </c>
      <c r="AP500">
        <f>MATCH(AN500,Sheet2!$F$5:$F$18,0)</f>
        <v>6</v>
      </c>
      <c r="AQ500">
        <f>MATCH(AO500,Sheet2!$F$5:$K$5,0)</f>
        <v>6</v>
      </c>
      <c r="AR500" s="33">
        <f>INDEX(Sheet2!$F$5:$K$18,OPaL!AP500,OPaL!AQ500)</f>
        <v>0.15</v>
      </c>
      <c r="AS500" s="1">
        <f t="shared" si="23"/>
        <v>208465.9</v>
      </c>
    </row>
    <row r="501" spans="1:45" x14ac:dyDescent="0.2">
      <c r="A501" s="11" t="s">
        <v>5309</v>
      </c>
      <c r="B501" s="11" t="s">
        <v>5310</v>
      </c>
      <c r="C501" s="11" t="s">
        <v>10319</v>
      </c>
      <c r="D501" s="21">
        <v>44816</v>
      </c>
      <c r="E501" s="21" t="s">
        <v>9697</v>
      </c>
      <c r="F501" s="21" t="s">
        <v>14659</v>
      </c>
      <c r="G501" s="11" t="s">
        <v>2</v>
      </c>
      <c r="H501" s="11" t="s">
        <v>3</v>
      </c>
      <c r="I501" s="11" t="s">
        <v>4</v>
      </c>
      <c r="J501" s="12">
        <v>1</v>
      </c>
      <c r="K501" s="12">
        <v>243693.45</v>
      </c>
      <c r="L501" s="12">
        <v>0</v>
      </c>
      <c r="M501" s="12">
        <v>0</v>
      </c>
      <c r="N501" s="12">
        <f t="shared" si="22"/>
        <v>243693.45</v>
      </c>
      <c r="O501" s="11" t="s">
        <v>5</v>
      </c>
      <c r="P501" s="13">
        <v>0</v>
      </c>
      <c r="Q501" s="11" t="s">
        <v>6</v>
      </c>
      <c r="R501" s="13">
        <v>0</v>
      </c>
      <c r="S501" s="13">
        <v>0</v>
      </c>
      <c r="T501" s="11" t="s">
        <v>7</v>
      </c>
      <c r="U501" s="11" t="s">
        <v>8</v>
      </c>
      <c r="V501" s="15">
        <v>0</v>
      </c>
      <c r="W501" s="13">
        <v>0</v>
      </c>
      <c r="X501" s="15">
        <v>0</v>
      </c>
      <c r="Y501" s="15">
        <v>0</v>
      </c>
      <c r="Z501" s="13">
        <v>0</v>
      </c>
      <c r="AA501" s="15">
        <v>0</v>
      </c>
      <c r="AB501" s="13">
        <v>0</v>
      </c>
      <c r="AC501" s="15">
        <v>0</v>
      </c>
      <c r="AD501" s="13">
        <v>0</v>
      </c>
      <c r="AE501" s="15">
        <v>0</v>
      </c>
      <c r="AF501" s="13">
        <v>0</v>
      </c>
      <c r="AG501" s="15">
        <v>0</v>
      </c>
      <c r="AH501" s="13">
        <v>0</v>
      </c>
      <c r="AI501" s="15">
        <v>0</v>
      </c>
      <c r="AJ501" s="11" t="s">
        <v>9</v>
      </c>
      <c r="AK501" s="11" t="s">
        <v>1398</v>
      </c>
      <c r="AL501" s="22">
        <f t="shared" si="21"/>
        <v>476</v>
      </c>
      <c r="AM501" s="11" t="str">
        <f>VLOOKUP(O501,Sheet2!$D$6:$E$14,2,FALSE)</f>
        <v>Spare parts</v>
      </c>
      <c r="AN501" s="11" t="str">
        <f>VLOOKUP(F501,Sheet2!$E$10:$F$13,2,FALSE)</f>
        <v>SPM</v>
      </c>
      <c r="AO501" s="35" t="s">
        <v>14668</v>
      </c>
      <c r="AP501">
        <f>MATCH(AN501,Sheet2!$F$5:$F$18,0)</f>
        <v>6</v>
      </c>
      <c r="AQ501">
        <f>MATCH(AO501,Sheet2!$F$5:$K$5,0)</f>
        <v>6</v>
      </c>
      <c r="AR501" s="33">
        <f>INDEX(Sheet2!$F$5:$K$18,OPaL!AP501,OPaL!AQ501)</f>
        <v>0.15</v>
      </c>
      <c r="AS501" s="1">
        <f t="shared" si="23"/>
        <v>207139.4325</v>
      </c>
    </row>
    <row r="502" spans="1:45" x14ac:dyDescent="0.2">
      <c r="A502" s="11" t="s">
        <v>4117</v>
      </c>
      <c r="B502" s="11" t="s">
        <v>4118</v>
      </c>
      <c r="C502" s="11" t="s">
        <v>10320</v>
      </c>
      <c r="D502" s="21">
        <v>45197</v>
      </c>
      <c r="E502" s="21" t="s">
        <v>9697</v>
      </c>
      <c r="F502" s="21" t="s">
        <v>14659</v>
      </c>
      <c r="G502" s="11" t="s">
        <v>2</v>
      </c>
      <c r="H502" s="11" t="s">
        <v>3</v>
      </c>
      <c r="I502" s="11" t="s">
        <v>4</v>
      </c>
      <c r="J502" s="12">
        <v>1</v>
      </c>
      <c r="K502" s="12">
        <v>243688</v>
      </c>
      <c r="L502" s="12">
        <v>0</v>
      </c>
      <c r="M502" s="12">
        <v>0</v>
      </c>
      <c r="N502" s="12">
        <f t="shared" si="22"/>
        <v>243688</v>
      </c>
      <c r="O502" s="11" t="s">
        <v>5</v>
      </c>
      <c r="P502" s="13">
        <v>0</v>
      </c>
      <c r="Q502" s="11" t="s">
        <v>6</v>
      </c>
      <c r="R502" s="13">
        <v>0</v>
      </c>
      <c r="S502" s="13">
        <v>0</v>
      </c>
      <c r="T502" s="11" t="s">
        <v>7</v>
      </c>
      <c r="U502" s="11" t="s">
        <v>8</v>
      </c>
      <c r="V502" s="15">
        <v>0</v>
      </c>
      <c r="W502" s="13">
        <v>0</v>
      </c>
      <c r="X502" s="15">
        <v>0</v>
      </c>
      <c r="Y502" s="15">
        <v>0</v>
      </c>
      <c r="Z502" s="13">
        <v>0</v>
      </c>
      <c r="AA502" s="15">
        <v>0</v>
      </c>
      <c r="AB502" s="13">
        <v>0</v>
      </c>
      <c r="AC502" s="15">
        <v>0</v>
      </c>
      <c r="AD502" s="13">
        <v>0</v>
      </c>
      <c r="AE502" s="15">
        <v>0</v>
      </c>
      <c r="AF502" s="13">
        <v>0</v>
      </c>
      <c r="AG502" s="15">
        <v>0</v>
      </c>
      <c r="AH502" s="13">
        <v>0</v>
      </c>
      <c r="AI502" s="15">
        <v>0</v>
      </c>
      <c r="AJ502" s="11" t="s">
        <v>9</v>
      </c>
      <c r="AK502" s="11" t="s">
        <v>1398</v>
      </c>
      <c r="AL502" s="22">
        <f t="shared" si="21"/>
        <v>95</v>
      </c>
      <c r="AM502" s="11" t="str">
        <f>VLOOKUP(O502,Sheet2!$D$6:$E$14,2,FALSE)</f>
        <v>Spare parts</v>
      </c>
      <c r="AN502" s="11" t="str">
        <f>VLOOKUP(F502,Sheet2!$E$10:$F$13,2,FALSE)</f>
        <v>SPM</v>
      </c>
      <c r="AO502" s="35" t="s">
        <v>14665</v>
      </c>
      <c r="AP502">
        <f>MATCH(AN502,Sheet2!$F$5:$F$18,0)</f>
        <v>6</v>
      </c>
      <c r="AQ502">
        <f>MATCH(AO502,Sheet2!$F$5:$K$5,0)</f>
        <v>3</v>
      </c>
      <c r="AR502" s="33">
        <f>INDEX(Sheet2!$F$5:$K$18,OPaL!AP502,OPaL!AQ502)</f>
        <v>0</v>
      </c>
      <c r="AS502" s="1">
        <f t="shared" si="23"/>
        <v>243688</v>
      </c>
    </row>
    <row r="503" spans="1:45" x14ac:dyDescent="0.2">
      <c r="A503" s="11" t="s">
        <v>5373</v>
      </c>
      <c r="B503" s="11" t="s">
        <v>5374</v>
      </c>
      <c r="C503" s="11" t="s">
        <v>10321</v>
      </c>
      <c r="D503" s="21">
        <v>44683</v>
      </c>
      <c r="E503" s="21" t="s">
        <v>9703</v>
      </c>
      <c r="F503" s="21" t="s">
        <v>14658</v>
      </c>
      <c r="G503" s="11" t="s">
        <v>2</v>
      </c>
      <c r="H503" s="11" t="s">
        <v>16</v>
      </c>
      <c r="I503" s="11" t="s">
        <v>4</v>
      </c>
      <c r="J503" s="12">
        <v>2</v>
      </c>
      <c r="K503" s="12">
        <v>243647.09</v>
      </c>
      <c r="L503" s="12">
        <v>0</v>
      </c>
      <c r="M503" s="12">
        <v>0</v>
      </c>
      <c r="N503" s="12">
        <f t="shared" si="22"/>
        <v>243647.09</v>
      </c>
      <c r="O503" s="11" t="s">
        <v>5</v>
      </c>
      <c r="P503" s="13">
        <v>0</v>
      </c>
      <c r="Q503" s="11" t="s">
        <v>6</v>
      </c>
      <c r="R503" s="13">
        <v>0</v>
      </c>
      <c r="S503" s="13">
        <v>0</v>
      </c>
      <c r="T503" s="11" t="s">
        <v>7</v>
      </c>
      <c r="U503" s="11" t="s">
        <v>8</v>
      </c>
      <c r="V503" s="15">
        <v>0</v>
      </c>
      <c r="W503" s="13">
        <v>0</v>
      </c>
      <c r="X503" s="15">
        <v>0</v>
      </c>
      <c r="Y503" s="15">
        <v>0</v>
      </c>
      <c r="Z503" s="13">
        <v>0</v>
      </c>
      <c r="AA503" s="15">
        <v>0</v>
      </c>
      <c r="AB503" s="13">
        <v>0</v>
      </c>
      <c r="AC503" s="15">
        <v>0</v>
      </c>
      <c r="AD503" s="13">
        <v>0</v>
      </c>
      <c r="AE503" s="15">
        <v>0</v>
      </c>
      <c r="AF503" s="13">
        <v>0</v>
      </c>
      <c r="AG503" s="15">
        <v>0</v>
      </c>
      <c r="AH503" s="13">
        <v>0</v>
      </c>
      <c r="AI503" s="15">
        <v>0</v>
      </c>
      <c r="AJ503" s="11" t="s">
        <v>17</v>
      </c>
      <c r="AK503" s="11" t="s">
        <v>1398</v>
      </c>
      <c r="AL503" s="22">
        <f t="shared" si="21"/>
        <v>609</v>
      </c>
      <c r="AM503" s="11" t="str">
        <f>VLOOKUP(O503,Sheet2!$D$6:$E$14,2,FALSE)</f>
        <v>Spare parts</v>
      </c>
      <c r="AN503" s="11" t="str">
        <f>VLOOKUP(F503,Sheet2!$E$10:$F$13,2,FALSE)</f>
        <v>SPE</v>
      </c>
      <c r="AO503" s="35" t="s">
        <v>14668</v>
      </c>
      <c r="AP503">
        <f>MATCH(AN503,Sheet2!$F$5:$F$18,0)</f>
        <v>7</v>
      </c>
      <c r="AQ503">
        <f>MATCH(AO503,Sheet2!$F$5:$K$5,0)</f>
        <v>6</v>
      </c>
      <c r="AR503" s="33">
        <f>INDEX(Sheet2!$F$5:$K$18,OPaL!AP503,OPaL!AQ503)</f>
        <v>0.15</v>
      </c>
      <c r="AS503" s="1">
        <f t="shared" si="23"/>
        <v>207100.02649999998</v>
      </c>
    </row>
    <row r="504" spans="1:45" x14ac:dyDescent="0.2">
      <c r="A504" s="11" t="s">
        <v>3349</v>
      </c>
      <c r="B504" s="11" t="s">
        <v>3350</v>
      </c>
      <c r="C504" s="11" t="s">
        <v>10322</v>
      </c>
      <c r="D504" s="21">
        <v>45197</v>
      </c>
      <c r="E504" s="21" t="s">
        <v>9697</v>
      </c>
      <c r="F504" s="21" t="s">
        <v>14659</v>
      </c>
      <c r="G504" s="11" t="s">
        <v>2</v>
      </c>
      <c r="H504" s="11" t="s">
        <v>3</v>
      </c>
      <c r="I504" s="11" t="s">
        <v>4</v>
      </c>
      <c r="J504" s="12">
        <v>2</v>
      </c>
      <c r="K504" s="12">
        <v>242096.68</v>
      </c>
      <c r="L504" s="12">
        <v>0</v>
      </c>
      <c r="M504" s="12">
        <v>0</v>
      </c>
      <c r="N504" s="12">
        <f t="shared" si="22"/>
        <v>242096.68</v>
      </c>
      <c r="O504" s="11" t="s">
        <v>5</v>
      </c>
      <c r="P504" s="13">
        <v>0</v>
      </c>
      <c r="Q504" s="11" t="s">
        <v>6</v>
      </c>
      <c r="R504" s="13">
        <v>0</v>
      </c>
      <c r="S504" s="13">
        <v>0</v>
      </c>
      <c r="T504" s="11" t="s">
        <v>7</v>
      </c>
      <c r="U504" s="11" t="s">
        <v>8</v>
      </c>
      <c r="V504" s="15">
        <v>0</v>
      </c>
      <c r="W504" s="13">
        <v>0</v>
      </c>
      <c r="X504" s="15">
        <v>0</v>
      </c>
      <c r="Y504" s="15">
        <v>0</v>
      </c>
      <c r="Z504" s="13">
        <v>0</v>
      </c>
      <c r="AA504" s="15">
        <v>0</v>
      </c>
      <c r="AB504" s="13">
        <v>0</v>
      </c>
      <c r="AC504" s="15">
        <v>0</v>
      </c>
      <c r="AD504" s="13">
        <v>0</v>
      </c>
      <c r="AE504" s="15">
        <v>0</v>
      </c>
      <c r="AF504" s="13">
        <v>0</v>
      </c>
      <c r="AG504" s="15">
        <v>0</v>
      </c>
      <c r="AH504" s="13">
        <v>0</v>
      </c>
      <c r="AI504" s="15">
        <v>0</v>
      </c>
      <c r="AJ504" s="11" t="s">
        <v>9</v>
      </c>
      <c r="AK504" s="11" t="s">
        <v>1398</v>
      </c>
      <c r="AL504" s="22">
        <f t="shared" si="21"/>
        <v>95</v>
      </c>
      <c r="AM504" s="11" t="str">
        <f>VLOOKUP(O504,Sheet2!$D$6:$E$14,2,FALSE)</f>
        <v>Spare parts</v>
      </c>
      <c r="AN504" s="11" t="str">
        <f>VLOOKUP(F504,Sheet2!$E$10:$F$13,2,FALSE)</f>
        <v>SPM</v>
      </c>
      <c r="AO504" s="35" t="s">
        <v>14665</v>
      </c>
      <c r="AP504">
        <f>MATCH(AN504,Sheet2!$F$5:$F$18,0)</f>
        <v>6</v>
      </c>
      <c r="AQ504">
        <f>MATCH(AO504,Sheet2!$F$5:$K$5,0)</f>
        <v>3</v>
      </c>
      <c r="AR504" s="33">
        <f>INDEX(Sheet2!$F$5:$K$18,OPaL!AP504,OPaL!AQ504)</f>
        <v>0</v>
      </c>
      <c r="AS504" s="1">
        <f t="shared" si="23"/>
        <v>242096.68</v>
      </c>
    </row>
    <row r="505" spans="1:45" x14ac:dyDescent="0.2">
      <c r="A505" s="11" t="s">
        <v>3349</v>
      </c>
      <c r="B505" s="11" t="s">
        <v>3350</v>
      </c>
      <c r="C505" s="11" t="s">
        <v>10322</v>
      </c>
      <c r="D505" s="21">
        <v>45197</v>
      </c>
      <c r="E505" s="21" t="s">
        <v>9697</v>
      </c>
      <c r="F505" s="21" t="s">
        <v>14659</v>
      </c>
      <c r="G505" s="11" t="s">
        <v>2</v>
      </c>
      <c r="H505" s="11" t="s">
        <v>16</v>
      </c>
      <c r="I505" s="11" t="s">
        <v>4</v>
      </c>
      <c r="J505" s="12">
        <v>2</v>
      </c>
      <c r="K505" s="12">
        <v>242096.68</v>
      </c>
      <c r="L505" s="12">
        <v>0</v>
      </c>
      <c r="M505" s="12">
        <v>0</v>
      </c>
      <c r="N505" s="12">
        <f t="shared" si="22"/>
        <v>242096.68</v>
      </c>
      <c r="O505" s="11" t="s">
        <v>5</v>
      </c>
      <c r="P505" s="13">
        <v>0</v>
      </c>
      <c r="Q505" s="11" t="s">
        <v>6</v>
      </c>
      <c r="R505" s="13">
        <v>0</v>
      </c>
      <c r="S505" s="13">
        <v>0</v>
      </c>
      <c r="T505" s="11" t="s">
        <v>7</v>
      </c>
      <c r="U505" s="11" t="s">
        <v>8</v>
      </c>
      <c r="V505" s="15">
        <v>0</v>
      </c>
      <c r="W505" s="13">
        <v>0</v>
      </c>
      <c r="X505" s="15">
        <v>0</v>
      </c>
      <c r="Y505" s="15">
        <v>0</v>
      </c>
      <c r="Z505" s="13">
        <v>0</v>
      </c>
      <c r="AA505" s="15">
        <v>0</v>
      </c>
      <c r="AB505" s="13">
        <v>0</v>
      </c>
      <c r="AC505" s="15">
        <v>0</v>
      </c>
      <c r="AD505" s="13">
        <v>0</v>
      </c>
      <c r="AE505" s="15">
        <v>0</v>
      </c>
      <c r="AF505" s="13">
        <v>0</v>
      </c>
      <c r="AG505" s="15">
        <v>0</v>
      </c>
      <c r="AH505" s="13">
        <v>0</v>
      </c>
      <c r="AI505" s="15">
        <v>0</v>
      </c>
      <c r="AJ505" s="11" t="s">
        <v>17</v>
      </c>
      <c r="AK505" s="11" t="s">
        <v>1398</v>
      </c>
      <c r="AL505" s="22">
        <f t="shared" si="21"/>
        <v>95</v>
      </c>
      <c r="AM505" s="11" t="str">
        <f>VLOOKUP(O505,Sheet2!$D$6:$E$14,2,FALSE)</f>
        <v>Spare parts</v>
      </c>
      <c r="AN505" s="11" t="str">
        <f>VLOOKUP(F505,Sheet2!$E$10:$F$13,2,FALSE)</f>
        <v>SPM</v>
      </c>
      <c r="AO505" s="35" t="s">
        <v>14665</v>
      </c>
      <c r="AP505">
        <f>MATCH(AN505,Sheet2!$F$5:$F$18,0)</f>
        <v>6</v>
      </c>
      <c r="AQ505">
        <f>MATCH(AO505,Sheet2!$F$5:$K$5,0)</f>
        <v>3</v>
      </c>
      <c r="AR505" s="33">
        <f>INDEX(Sheet2!$F$5:$K$18,OPaL!AP505,OPaL!AQ505)</f>
        <v>0</v>
      </c>
      <c r="AS505" s="1">
        <f t="shared" si="23"/>
        <v>242096.68</v>
      </c>
    </row>
    <row r="506" spans="1:45" x14ac:dyDescent="0.2">
      <c r="A506" s="11" t="s">
        <v>773</v>
      </c>
      <c r="B506" s="11" t="s">
        <v>774</v>
      </c>
      <c r="C506" s="11" t="s">
        <v>10323</v>
      </c>
      <c r="D506" s="21">
        <v>44872</v>
      </c>
      <c r="E506" s="21" t="s">
        <v>9697</v>
      </c>
      <c r="F506" s="21" t="s">
        <v>14659</v>
      </c>
      <c r="G506" s="11" t="s">
        <v>2</v>
      </c>
      <c r="H506" s="11" t="s">
        <v>3</v>
      </c>
      <c r="I506" s="11" t="s">
        <v>4</v>
      </c>
      <c r="J506" s="13">
        <v>1</v>
      </c>
      <c r="K506" s="12">
        <v>241097</v>
      </c>
      <c r="L506" s="12">
        <v>0</v>
      </c>
      <c r="M506" s="12">
        <v>0</v>
      </c>
      <c r="N506" s="12">
        <f t="shared" si="22"/>
        <v>241097</v>
      </c>
      <c r="O506" s="11" t="s">
        <v>5</v>
      </c>
      <c r="P506" s="13">
        <v>0</v>
      </c>
      <c r="Q506" s="11" t="s">
        <v>6</v>
      </c>
      <c r="R506" s="13">
        <v>0</v>
      </c>
      <c r="S506" s="13">
        <v>0</v>
      </c>
      <c r="T506" s="11" t="s">
        <v>7</v>
      </c>
      <c r="U506" s="11" t="s">
        <v>8</v>
      </c>
      <c r="V506" s="15">
        <v>0</v>
      </c>
      <c r="W506" s="13">
        <v>0</v>
      </c>
      <c r="X506" s="15">
        <v>0</v>
      </c>
      <c r="Y506" s="15">
        <v>0</v>
      </c>
      <c r="Z506" s="13">
        <v>0</v>
      </c>
      <c r="AA506" s="15">
        <v>0</v>
      </c>
      <c r="AB506" s="13">
        <v>0</v>
      </c>
      <c r="AC506" s="15">
        <v>0</v>
      </c>
      <c r="AD506" s="13">
        <v>0</v>
      </c>
      <c r="AE506" s="15">
        <v>0</v>
      </c>
      <c r="AF506" s="13">
        <v>0</v>
      </c>
      <c r="AG506" s="15">
        <v>0</v>
      </c>
      <c r="AH506" s="13">
        <v>0</v>
      </c>
      <c r="AI506" s="15">
        <v>0</v>
      </c>
      <c r="AJ506" s="11" t="s">
        <v>9</v>
      </c>
      <c r="AK506" s="11" t="s">
        <v>13</v>
      </c>
      <c r="AL506" s="22">
        <f t="shared" si="21"/>
        <v>420</v>
      </c>
      <c r="AM506" s="11" t="str">
        <f>VLOOKUP(O506,Sheet2!$D$6:$E$14,2,FALSE)</f>
        <v>Spare parts</v>
      </c>
      <c r="AN506" s="11" t="str">
        <f>VLOOKUP(F506,Sheet2!$E$10:$F$13,2,FALSE)</f>
        <v>SPM</v>
      </c>
      <c r="AO506" s="35" t="s">
        <v>14668</v>
      </c>
      <c r="AP506">
        <f>MATCH(AN506,Sheet2!$F$5:$F$18,0)</f>
        <v>6</v>
      </c>
      <c r="AQ506">
        <f>MATCH(AO506,Sheet2!$F$5:$K$5,0)</f>
        <v>6</v>
      </c>
      <c r="AR506" s="33">
        <f>INDEX(Sheet2!$F$5:$K$18,OPaL!AP506,OPaL!AQ506)</f>
        <v>0.15</v>
      </c>
      <c r="AS506" s="1">
        <f t="shared" si="23"/>
        <v>204932.44999999998</v>
      </c>
    </row>
    <row r="507" spans="1:45" x14ac:dyDescent="0.2">
      <c r="A507" s="11" t="s">
        <v>7844</v>
      </c>
      <c r="B507" s="11" t="s">
        <v>7845</v>
      </c>
      <c r="C507" s="11" t="s">
        <v>10324</v>
      </c>
      <c r="D507" s="21">
        <v>44478</v>
      </c>
      <c r="E507" s="21" t="s">
        <v>9697</v>
      </c>
      <c r="F507" s="21" t="s">
        <v>14659</v>
      </c>
      <c r="G507" s="11" t="s">
        <v>2</v>
      </c>
      <c r="H507" s="11" t="s">
        <v>3</v>
      </c>
      <c r="I507" s="11" t="s">
        <v>351</v>
      </c>
      <c r="J507" s="12">
        <v>2</v>
      </c>
      <c r="K507" s="12">
        <v>239846.52</v>
      </c>
      <c r="L507" s="12">
        <v>0</v>
      </c>
      <c r="M507" s="12">
        <v>0</v>
      </c>
      <c r="N507" s="12">
        <f t="shared" si="22"/>
        <v>239846.52</v>
      </c>
      <c r="O507" s="11" t="s">
        <v>5</v>
      </c>
      <c r="P507" s="13">
        <v>0</v>
      </c>
      <c r="Q507" s="11" t="s">
        <v>6</v>
      </c>
      <c r="R507" s="13">
        <v>0</v>
      </c>
      <c r="S507" s="13">
        <v>0</v>
      </c>
      <c r="T507" s="11" t="s">
        <v>7</v>
      </c>
      <c r="U507" s="11" t="s">
        <v>8</v>
      </c>
      <c r="V507" s="15">
        <v>0</v>
      </c>
      <c r="W507" s="13">
        <v>0</v>
      </c>
      <c r="X507" s="15">
        <v>0</v>
      </c>
      <c r="Y507" s="15">
        <v>0</v>
      </c>
      <c r="Z507" s="13">
        <v>0</v>
      </c>
      <c r="AA507" s="15">
        <v>0</v>
      </c>
      <c r="AB507" s="13">
        <v>0</v>
      </c>
      <c r="AC507" s="15">
        <v>0</v>
      </c>
      <c r="AD507" s="13">
        <v>0</v>
      </c>
      <c r="AE507" s="15">
        <v>0</v>
      </c>
      <c r="AF507" s="13">
        <v>0</v>
      </c>
      <c r="AG507" s="15">
        <v>0</v>
      </c>
      <c r="AH507" s="13">
        <v>0</v>
      </c>
      <c r="AI507" s="15">
        <v>0</v>
      </c>
      <c r="AJ507" s="11" t="s">
        <v>9</v>
      </c>
      <c r="AK507" s="11" t="s">
        <v>13</v>
      </c>
      <c r="AL507" s="22">
        <f t="shared" si="21"/>
        <v>814</v>
      </c>
      <c r="AM507" s="11" t="str">
        <f>VLOOKUP(O507,Sheet2!$D$6:$E$14,2,FALSE)</f>
        <v>Spare parts</v>
      </c>
      <c r="AN507" s="11" t="str">
        <f>VLOOKUP(F507,Sheet2!$E$10:$F$13,2,FALSE)</f>
        <v>SPM</v>
      </c>
      <c r="AO507" s="35" t="s">
        <v>14668</v>
      </c>
      <c r="AP507">
        <f>MATCH(AN507,Sheet2!$F$5:$F$18,0)</f>
        <v>6</v>
      </c>
      <c r="AQ507">
        <f>MATCH(AO507,Sheet2!$F$5:$K$5,0)</f>
        <v>6</v>
      </c>
      <c r="AR507" s="33">
        <f>INDEX(Sheet2!$F$5:$K$18,OPaL!AP507,OPaL!AQ507)</f>
        <v>0.15</v>
      </c>
      <c r="AS507" s="1">
        <f t="shared" si="23"/>
        <v>203869.54199999999</v>
      </c>
    </row>
    <row r="508" spans="1:45" x14ac:dyDescent="0.2">
      <c r="A508" s="11" t="s">
        <v>3399</v>
      </c>
      <c r="B508" s="11" t="s">
        <v>3400</v>
      </c>
      <c r="C508" s="11" t="s">
        <v>10325</v>
      </c>
      <c r="D508" s="21">
        <v>43598</v>
      </c>
      <c r="E508" s="21" t="s">
        <v>9697</v>
      </c>
      <c r="F508" s="21" t="s">
        <v>14659</v>
      </c>
      <c r="G508" s="11" t="s">
        <v>2</v>
      </c>
      <c r="H508" s="11" t="s">
        <v>3</v>
      </c>
      <c r="I508" s="11" t="s">
        <v>4</v>
      </c>
      <c r="J508" s="12">
        <v>1</v>
      </c>
      <c r="K508" s="12">
        <v>238908.32</v>
      </c>
      <c r="L508" s="12">
        <v>0</v>
      </c>
      <c r="M508" s="12">
        <v>0</v>
      </c>
      <c r="N508" s="12">
        <f t="shared" si="22"/>
        <v>238908.32</v>
      </c>
      <c r="O508" s="11" t="s">
        <v>5</v>
      </c>
      <c r="P508" s="13">
        <v>0</v>
      </c>
      <c r="Q508" s="11" t="s">
        <v>6</v>
      </c>
      <c r="R508" s="13">
        <v>0</v>
      </c>
      <c r="S508" s="13">
        <v>0</v>
      </c>
      <c r="T508" s="11" t="s">
        <v>7</v>
      </c>
      <c r="U508" s="11" t="s">
        <v>8</v>
      </c>
      <c r="V508" s="15">
        <v>0</v>
      </c>
      <c r="W508" s="13">
        <v>0</v>
      </c>
      <c r="X508" s="15">
        <v>0</v>
      </c>
      <c r="Y508" s="15">
        <v>0</v>
      </c>
      <c r="Z508" s="13">
        <v>0</v>
      </c>
      <c r="AA508" s="15">
        <v>0</v>
      </c>
      <c r="AB508" s="13">
        <v>0</v>
      </c>
      <c r="AC508" s="15">
        <v>0</v>
      </c>
      <c r="AD508" s="13">
        <v>0</v>
      </c>
      <c r="AE508" s="15">
        <v>0</v>
      </c>
      <c r="AF508" s="13">
        <v>0</v>
      </c>
      <c r="AG508" s="15">
        <v>0</v>
      </c>
      <c r="AH508" s="13">
        <v>0</v>
      </c>
      <c r="AI508" s="15">
        <v>0</v>
      </c>
      <c r="AJ508" s="11" t="s">
        <v>9</v>
      </c>
      <c r="AK508" s="11" t="s">
        <v>1398</v>
      </c>
      <c r="AL508" s="22">
        <f t="shared" si="21"/>
        <v>1694</v>
      </c>
      <c r="AM508" s="11" t="str">
        <f>VLOOKUP(O508,Sheet2!$D$6:$E$14,2,FALSE)</f>
        <v>Spare parts</v>
      </c>
      <c r="AN508" s="11" t="str">
        <f>VLOOKUP(F508,Sheet2!$E$10:$F$13,2,FALSE)</f>
        <v>SPM</v>
      </c>
      <c r="AO508" s="35" t="s">
        <v>14668</v>
      </c>
      <c r="AP508">
        <f>MATCH(AN508,Sheet2!$F$5:$F$18,0)</f>
        <v>6</v>
      </c>
      <c r="AQ508">
        <f>MATCH(AO508,Sheet2!$F$5:$K$5,0)</f>
        <v>6</v>
      </c>
      <c r="AR508" s="33">
        <f>INDEX(Sheet2!$F$5:$K$18,OPaL!AP508,OPaL!AQ508)</f>
        <v>0.15</v>
      </c>
      <c r="AS508" s="1">
        <f t="shared" si="23"/>
        <v>203072.07200000001</v>
      </c>
    </row>
    <row r="509" spans="1:45" x14ac:dyDescent="0.2">
      <c r="A509" s="11" t="s">
        <v>5527</v>
      </c>
      <c r="B509" s="11" t="s">
        <v>5528</v>
      </c>
      <c r="C509" s="11" t="s">
        <v>10326</v>
      </c>
      <c r="D509" s="21">
        <v>43903</v>
      </c>
      <c r="E509" s="21" t="s">
        <v>9740</v>
      </c>
      <c r="F509" s="21" t="s">
        <v>14658</v>
      </c>
      <c r="G509" s="11" t="s">
        <v>2</v>
      </c>
      <c r="H509" s="11" t="s">
        <v>3</v>
      </c>
      <c r="I509" s="11" t="s">
        <v>4</v>
      </c>
      <c r="J509" s="12">
        <v>15</v>
      </c>
      <c r="K509" s="12">
        <v>238160</v>
      </c>
      <c r="L509" s="12">
        <v>0</v>
      </c>
      <c r="M509" s="12">
        <v>0</v>
      </c>
      <c r="N509" s="12">
        <f t="shared" si="22"/>
        <v>238160</v>
      </c>
      <c r="O509" s="11" t="s">
        <v>5</v>
      </c>
      <c r="P509" s="13">
        <v>0</v>
      </c>
      <c r="Q509" s="11" t="s">
        <v>6</v>
      </c>
      <c r="R509" s="13">
        <v>0</v>
      </c>
      <c r="S509" s="13">
        <v>0</v>
      </c>
      <c r="T509" s="11" t="s">
        <v>7</v>
      </c>
      <c r="U509" s="11" t="s">
        <v>8</v>
      </c>
      <c r="V509" s="15">
        <v>0</v>
      </c>
      <c r="W509" s="13">
        <v>0</v>
      </c>
      <c r="X509" s="15">
        <v>0</v>
      </c>
      <c r="Y509" s="15">
        <v>0</v>
      </c>
      <c r="Z509" s="13">
        <v>0</v>
      </c>
      <c r="AA509" s="15">
        <v>0</v>
      </c>
      <c r="AB509" s="13">
        <v>0</v>
      </c>
      <c r="AC509" s="15">
        <v>0</v>
      </c>
      <c r="AD509" s="13">
        <v>0</v>
      </c>
      <c r="AE509" s="15">
        <v>0</v>
      </c>
      <c r="AF509" s="13">
        <v>0</v>
      </c>
      <c r="AG509" s="15">
        <v>0</v>
      </c>
      <c r="AH509" s="13">
        <v>0</v>
      </c>
      <c r="AI509" s="15">
        <v>0</v>
      </c>
      <c r="AJ509" s="11" t="s">
        <v>9</v>
      </c>
      <c r="AK509" s="11" t="s">
        <v>1398</v>
      </c>
      <c r="AL509" s="22">
        <f t="shared" si="21"/>
        <v>1389</v>
      </c>
      <c r="AM509" s="11" t="str">
        <f>VLOOKUP(O509,Sheet2!$D$6:$E$14,2,FALSE)</f>
        <v>Spare parts</v>
      </c>
      <c r="AN509" s="11" t="str">
        <f>VLOOKUP(F509,Sheet2!$E$10:$F$13,2,FALSE)</f>
        <v>SPE</v>
      </c>
      <c r="AO509" s="35" t="s">
        <v>14668</v>
      </c>
      <c r="AP509">
        <f>MATCH(AN509,Sheet2!$F$5:$F$18,0)</f>
        <v>7</v>
      </c>
      <c r="AQ509">
        <f>MATCH(AO509,Sheet2!$F$5:$K$5,0)</f>
        <v>6</v>
      </c>
      <c r="AR509" s="33">
        <f>INDEX(Sheet2!$F$5:$K$18,OPaL!AP509,OPaL!AQ509)</f>
        <v>0.15</v>
      </c>
      <c r="AS509" s="1">
        <f t="shared" si="23"/>
        <v>202436</v>
      </c>
    </row>
    <row r="510" spans="1:45" x14ac:dyDescent="0.2">
      <c r="A510" s="11" t="s">
        <v>2012</v>
      </c>
      <c r="B510" s="11" t="s">
        <v>2013</v>
      </c>
      <c r="C510" s="11" t="s">
        <v>10327</v>
      </c>
      <c r="D510" s="21">
        <v>43349</v>
      </c>
      <c r="E510" s="21" t="s">
        <v>9697</v>
      </c>
      <c r="F510" s="21" t="s">
        <v>14659</v>
      </c>
      <c r="G510" s="11" t="s">
        <v>2</v>
      </c>
      <c r="H510" s="11" t="s">
        <v>16</v>
      </c>
      <c r="I510" s="11" t="s">
        <v>4</v>
      </c>
      <c r="J510" s="12">
        <v>1</v>
      </c>
      <c r="K510" s="12">
        <v>238104.11</v>
      </c>
      <c r="L510" s="12">
        <v>0</v>
      </c>
      <c r="M510" s="12">
        <v>0</v>
      </c>
      <c r="N510" s="12">
        <f t="shared" si="22"/>
        <v>238104.11</v>
      </c>
      <c r="O510" s="11" t="s">
        <v>5</v>
      </c>
      <c r="P510" s="13">
        <v>0</v>
      </c>
      <c r="Q510" s="11" t="s">
        <v>6</v>
      </c>
      <c r="R510" s="13">
        <v>0</v>
      </c>
      <c r="S510" s="13">
        <v>0</v>
      </c>
      <c r="T510" s="11" t="s">
        <v>7</v>
      </c>
      <c r="U510" s="11" t="s">
        <v>8</v>
      </c>
      <c r="V510" s="15">
        <v>0</v>
      </c>
      <c r="W510" s="13">
        <v>0</v>
      </c>
      <c r="X510" s="15">
        <v>0</v>
      </c>
      <c r="Y510" s="15">
        <v>0</v>
      </c>
      <c r="Z510" s="13">
        <v>0</v>
      </c>
      <c r="AA510" s="15">
        <v>0</v>
      </c>
      <c r="AB510" s="13">
        <v>0</v>
      </c>
      <c r="AC510" s="15">
        <v>0</v>
      </c>
      <c r="AD510" s="13">
        <v>0</v>
      </c>
      <c r="AE510" s="15">
        <v>0</v>
      </c>
      <c r="AF510" s="13">
        <v>0</v>
      </c>
      <c r="AG510" s="15">
        <v>0</v>
      </c>
      <c r="AH510" s="13">
        <v>0</v>
      </c>
      <c r="AI510" s="15">
        <v>0</v>
      </c>
      <c r="AJ510" s="11" t="s">
        <v>17</v>
      </c>
      <c r="AK510" s="11" t="s">
        <v>13</v>
      </c>
      <c r="AL510" s="22">
        <f t="shared" si="21"/>
        <v>1943</v>
      </c>
      <c r="AM510" s="11" t="str">
        <f>VLOOKUP(O510,Sheet2!$D$6:$E$14,2,FALSE)</f>
        <v>Spare parts</v>
      </c>
      <c r="AN510" s="11" t="str">
        <f>VLOOKUP(F510,Sheet2!$E$10:$F$13,2,FALSE)</f>
        <v>SPM</v>
      </c>
      <c r="AO510" s="35" t="s">
        <v>14668</v>
      </c>
      <c r="AP510">
        <f>MATCH(AN510,Sheet2!$F$5:$F$18,0)</f>
        <v>6</v>
      </c>
      <c r="AQ510">
        <f>MATCH(AO510,Sheet2!$F$5:$K$5,0)</f>
        <v>6</v>
      </c>
      <c r="AR510" s="33">
        <f>INDEX(Sheet2!$F$5:$K$18,OPaL!AP510,OPaL!AQ510)</f>
        <v>0.15</v>
      </c>
      <c r="AS510" s="1">
        <f t="shared" si="23"/>
        <v>202388.49349999998</v>
      </c>
    </row>
    <row r="511" spans="1:45" x14ac:dyDescent="0.2">
      <c r="A511" s="11" t="s">
        <v>371</v>
      </c>
      <c r="B511" s="11" t="s">
        <v>372</v>
      </c>
      <c r="C511" s="11" t="s">
        <v>10328</v>
      </c>
      <c r="D511" s="21">
        <v>42970</v>
      </c>
      <c r="E511" s="21" t="s">
        <v>9697</v>
      </c>
      <c r="F511" s="21" t="s">
        <v>14659</v>
      </c>
      <c r="G511" s="11" t="s">
        <v>2</v>
      </c>
      <c r="H511" s="11" t="s">
        <v>16</v>
      </c>
      <c r="I511" s="11" t="s">
        <v>351</v>
      </c>
      <c r="J511" s="13">
        <v>1</v>
      </c>
      <c r="K511" s="12">
        <v>237884.33</v>
      </c>
      <c r="L511" s="12">
        <v>0</v>
      </c>
      <c r="M511" s="12">
        <v>0</v>
      </c>
      <c r="N511" s="12">
        <f t="shared" si="22"/>
        <v>237884.33</v>
      </c>
      <c r="O511" s="11" t="s">
        <v>5</v>
      </c>
      <c r="P511" s="13">
        <v>0</v>
      </c>
      <c r="Q511" s="11" t="s">
        <v>6</v>
      </c>
      <c r="R511" s="13">
        <v>0</v>
      </c>
      <c r="S511" s="13">
        <v>0</v>
      </c>
      <c r="T511" s="11" t="s">
        <v>7</v>
      </c>
      <c r="U511" s="11" t="s">
        <v>8</v>
      </c>
      <c r="V511" s="15">
        <v>0</v>
      </c>
      <c r="W511" s="13">
        <v>0</v>
      </c>
      <c r="X511" s="15">
        <v>0</v>
      </c>
      <c r="Y511" s="15">
        <v>0</v>
      </c>
      <c r="Z511" s="13">
        <v>0</v>
      </c>
      <c r="AA511" s="15">
        <v>0</v>
      </c>
      <c r="AB511" s="13">
        <v>0</v>
      </c>
      <c r="AC511" s="15">
        <v>0</v>
      </c>
      <c r="AD511" s="13">
        <v>0</v>
      </c>
      <c r="AE511" s="15">
        <v>0</v>
      </c>
      <c r="AF511" s="13">
        <v>0</v>
      </c>
      <c r="AG511" s="15">
        <v>0</v>
      </c>
      <c r="AH511" s="13">
        <v>0</v>
      </c>
      <c r="AI511" s="15">
        <v>0</v>
      </c>
      <c r="AJ511" s="11" t="s">
        <v>17</v>
      </c>
      <c r="AK511" s="11" t="s">
        <v>13</v>
      </c>
      <c r="AL511" s="22">
        <f t="shared" si="21"/>
        <v>2322</v>
      </c>
      <c r="AM511" s="11" t="str">
        <f>VLOOKUP(O511,Sheet2!$D$6:$E$14,2,FALSE)</f>
        <v>Spare parts</v>
      </c>
      <c r="AN511" s="11" t="str">
        <f>VLOOKUP(F511,Sheet2!$E$10:$F$13,2,FALSE)</f>
        <v>SPM</v>
      </c>
      <c r="AO511" s="35" t="s">
        <v>14668</v>
      </c>
      <c r="AP511">
        <f>MATCH(AN511,Sheet2!$F$5:$F$18,0)</f>
        <v>6</v>
      </c>
      <c r="AQ511">
        <f>MATCH(AO511,Sheet2!$F$5:$K$5,0)</f>
        <v>6</v>
      </c>
      <c r="AR511" s="33">
        <f>INDEX(Sheet2!$F$5:$K$18,OPaL!AP511,OPaL!AQ511)</f>
        <v>0.15</v>
      </c>
      <c r="AS511" s="1">
        <f t="shared" si="23"/>
        <v>202201.68049999999</v>
      </c>
    </row>
    <row r="512" spans="1:45" x14ac:dyDescent="0.2">
      <c r="A512" s="11" t="s">
        <v>7361</v>
      </c>
      <c r="B512" s="11" t="s">
        <v>7362</v>
      </c>
      <c r="C512" s="11" t="s">
        <v>10329</v>
      </c>
      <c r="D512" s="21">
        <v>42587</v>
      </c>
      <c r="E512" s="21" t="s">
        <v>9697</v>
      </c>
      <c r="F512" s="21" t="s">
        <v>14659</v>
      </c>
      <c r="G512" s="11" t="s">
        <v>2</v>
      </c>
      <c r="H512" s="11" t="s">
        <v>16</v>
      </c>
      <c r="I512" s="11" t="s">
        <v>4</v>
      </c>
      <c r="J512" s="12">
        <v>6</v>
      </c>
      <c r="K512" s="12">
        <v>237728.59</v>
      </c>
      <c r="L512" s="12">
        <v>0</v>
      </c>
      <c r="M512" s="12">
        <v>0</v>
      </c>
      <c r="N512" s="12">
        <f t="shared" si="22"/>
        <v>237728.59</v>
      </c>
      <c r="O512" s="11" t="s">
        <v>5</v>
      </c>
      <c r="P512" s="13">
        <v>0</v>
      </c>
      <c r="Q512" s="11" t="s">
        <v>6</v>
      </c>
      <c r="R512" s="13">
        <v>0</v>
      </c>
      <c r="S512" s="13">
        <v>0</v>
      </c>
      <c r="T512" s="11" t="s">
        <v>7</v>
      </c>
      <c r="U512" s="11" t="s">
        <v>8</v>
      </c>
      <c r="V512" s="15">
        <v>0</v>
      </c>
      <c r="W512" s="13">
        <v>0</v>
      </c>
      <c r="X512" s="15">
        <v>0</v>
      </c>
      <c r="Y512" s="15">
        <v>0</v>
      </c>
      <c r="Z512" s="13">
        <v>0</v>
      </c>
      <c r="AA512" s="15">
        <v>0</v>
      </c>
      <c r="AB512" s="13">
        <v>0</v>
      </c>
      <c r="AC512" s="15">
        <v>0</v>
      </c>
      <c r="AD512" s="13">
        <v>0</v>
      </c>
      <c r="AE512" s="15">
        <v>0</v>
      </c>
      <c r="AF512" s="13">
        <v>0</v>
      </c>
      <c r="AG512" s="15">
        <v>0</v>
      </c>
      <c r="AH512" s="13">
        <v>0</v>
      </c>
      <c r="AI512" s="15">
        <v>0</v>
      </c>
      <c r="AJ512" s="11" t="s">
        <v>17</v>
      </c>
      <c r="AK512" s="11" t="s">
        <v>13</v>
      </c>
      <c r="AL512" s="22">
        <f t="shared" si="21"/>
        <v>2705</v>
      </c>
      <c r="AM512" s="11" t="str">
        <f>VLOOKUP(O512,Sheet2!$D$6:$E$14,2,FALSE)</f>
        <v>Spare parts</v>
      </c>
      <c r="AN512" s="11" t="str">
        <f>VLOOKUP(F512,Sheet2!$E$10:$F$13,2,FALSE)</f>
        <v>SPM</v>
      </c>
      <c r="AO512" s="35" t="s">
        <v>14668</v>
      </c>
      <c r="AP512">
        <f>MATCH(AN512,Sheet2!$F$5:$F$18,0)</f>
        <v>6</v>
      </c>
      <c r="AQ512">
        <f>MATCH(AO512,Sheet2!$F$5:$K$5,0)</f>
        <v>6</v>
      </c>
      <c r="AR512" s="33">
        <f>INDEX(Sheet2!$F$5:$K$18,OPaL!AP512,OPaL!AQ512)</f>
        <v>0.15</v>
      </c>
      <c r="AS512" s="1">
        <f t="shared" si="23"/>
        <v>202069.3015</v>
      </c>
    </row>
    <row r="513" spans="1:45" x14ac:dyDescent="0.2">
      <c r="A513" s="11" t="s">
        <v>6435</v>
      </c>
      <c r="B513" s="11" t="s">
        <v>6436</v>
      </c>
      <c r="C513" s="11" t="s">
        <v>10330</v>
      </c>
      <c r="D513" s="21">
        <v>42941</v>
      </c>
      <c r="E513" s="21" t="s">
        <v>9697</v>
      </c>
      <c r="F513" s="21" t="s">
        <v>14659</v>
      </c>
      <c r="G513" s="11" t="s">
        <v>2</v>
      </c>
      <c r="H513" s="11" t="s">
        <v>3</v>
      </c>
      <c r="I513" s="11" t="s">
        <v>4</v>
      </c>
      <c r="J513" s="13">
        <v>2</v>
      </c>
      <c r="K513" s="12">
        <v>237165</v>
      </c>
      <c r="L513" s="12">
        <v>0</v>
      </c>
      <c r="M513" s="12">
        <v>0</v>
      </c>
      <c r="N513" s="12">
        <f t="shared" si="22"/>
        <v>237165</v>
      </c>
      <c r="O513" s="11" t="s">
        <v>5</v>
      </c>
      <c r="P513" s="13">
        <v>0</v>
      </c>
      <c r="Q513" s="11" t="s">
        <v>6</v>
      </c>
      <c r="R513" s="13">
        <v>0</v>
      </c>
      <c r="S513" s="13">
        <v>0</v>
      </c>
      <c r="T513" s="11" t="s">
        <v>7</v>
      </c>
      <c r="U513" s="11" t="s">
        <v>8</v>
      </c>
      <c r="V513" s="15">
        <v>0</v>
      </c>
      <c r="W513" s="13">
        <v>0</v>
      </c>
      <c r="X513" s="15">
        <v>0</v>
      </c>
      <c r="Y513" s="15">
        <v>0</v>
      </c>
      <c r="Z513" s="13">
        <v>0</v>
      </c>
      <c r="AA513" s="15">
        <v>0</v>
      </c>
      <c r="AB513" s="13">
        <v>0</v>
      </c>
      <c r="AC513" s="15">
        <v>0</v>
      </c>
      <c r="AD513" s="13">
        <v>0</v>
      </c>
      <c r="AE513" s="15">
        <v>0</v>
      </c>
      <c r="AF513" s="13">
        <v>0</v>
      </c>
      <c r="AG513" s="15">
        <v>0</v>
      </c>
      <c r="AH513" s="13">
        <v>0</v>
      </c>
      <c r="AI513" s="15">
        <v>0</v>
      </c>
      <c r="AJ513" s="11" t="s">
        <v>9</v>
      </c>
      <c r="AK513" s="11" t="s">
        <v>13</v>
      </c>
      <c r="AL513" s="22">
        <f t="shared" si="21"/>
        <v>2351</v>
      </c>
      <c r="AM513" s="11" t="str">
        <f>VLOOKUP(O513,Sheet2!$D$6:$E$14,2,FALSE)</f>
        <v>Spare parts</v>
      </c>
      <c r="AN513" s="11" t="str">
        <f>VLOOKUP(F513,Sheet2!$E$10:$F$13,2,FALSE)</f>
        <v>SPM</v>
      </c>
      <c r="AO513" s="35" t="s">
        <v>14668</v>
      </c>
      <c r="AP513">
        <f>MATCH(AN513,Sheet2!$F$5:$F$18,0)</f>
        <v>6</v>
      </c>
      <c r="AQ513">
        <f>MATCH(AO513,Sheet2!$F$5:$K$5,0)</f>
        <v>6</v>
      </c>
      <c r="AR513" s="33">
        <f>INDEX(Sheet2!$F$5:$K$18,OPaL!AP513,OPaL!AQ513)</f>
        <v>0.15</v>
      </c>
      <c r="AS513" s="1">
        <f t="shared" si="23"/>
        <v>201590.25</v>
      </c>
    </row>
    <row r="514" spans="1:45" x14ac:dyDescent="0.2">
      <c r="A514" s="11" t="s">
        <v>3633</v>
      </c>
      <c r="B514" s="11" t="s">
        <v>3634</v>
      </c>
      <c r="C514" s="11" t="s">
        <v>10331</v>
      </c>
      <c r="D514" s="21">
        <v>42963</v>
      </c>
      <c r="E514" s="21" t="s">
        <v>9697</v>
      </c>
      <c r="F514" s="21" t="s">
        <v>14659</v>
      </c>
      <c r="G514" s="11" t="s">
        <v>2</v>
      </c>
      <c r="H514" s="11" t="s">
        <v>3</v>
      </c>
      <c r="I514" s="11" t="s">
        <v>4</v>
      </c>
      <c r="J514" s="12">
        <v>5</v>
      </c>
      <c r="K514" s="12">
        <v>236919.04000000001</v>
      </c>
      <c r="L514" s="12">
        <v>0</v>
      </c>
      <c r="M514" s="12">
        <v>0</v>
      </c>
      <c r="N514" s="12">
        <f t="shared" si="22"/>
        <v>236919.04000000001</v>
      </c>
      <c r="O514" s="11" t="s">
        <v>5</v>
      </c>
      <c r="P514" s="13">
        <v>0</v>
      </c>
      <c r="Q514" s="11" t="s">
        <v>6</v>
      </c>
      <c r="R514" s="13">
        <v>0</v>
      </c>
      <c r="S514" s="13">
        <v>0</v>
      </c>
      <c r="T514" s="11" t="s">
        <v>7</v>
      </c>
      <c r="U514" s="11" t="s">
        <v>8</v>
      </c>
      <c r="V514" s="15">
        <v>0</v>
      </c>
      <c r="W514" s="13">
        <v>0</v>
      </c>
      <c r="X514" s="15">
        <v>0</v>
      </c>
      <c r="Y514" s="15">
        <v>0</v>
      </c>
      <c r="Z514" s="13">
        <v>0</v>
      </c>
      <c r="AA514" s="15">
        <v>0</v>
      </c>
      <c r="AB514" s="13">
        <v>0</v>
      </c>
      <c r="AC514" s="15">
        <v>0</v>
      </c>
      <c r="AD514" s="13">
        <v>0</v>
      </c>
      <c r="AE514" s="15">
        <v>0</v>
      </c>
      <c r="AF514" s="13">
        <v>0</v>
      </c>
      <c r="AG514" s="15">
        <v>0</v>
      </c>
      <c r="AH514" s="13">
        <v>0</v>
      </c>
      <c r="AI514" s="15">
        <v>0</v>
      </c>
      <c r="AJ514" s="11" t="s">
        <v>9</v>
      </c>
      <c r="AK514" s="11" t="s">
        <v>1398</v>
      </c>
      <c r="AL514" s="22">
        <f t="shared" si="21"/>
        <v>2329</v>
      </c>
      <c r="AM514" s="11" t="str">
        <f>VLOOKUP(O514,Sheet2!$D$6:$E$14,2,FALSE)</f>
        <v>Spare parts</v>
      </c>
      <c r="AN514" s="11" t="str">
        <f>VLOOKUP(F514,Sheet2!$E$10:$F$13,2,FALSE)</f>
        <v>SPM</v>
      </c>
      <c r="AO514" s="35" t="s">
        <v>14668</v>
      </c>
      <c r="AP514">
        <f>MATCH(AN514,Sheet2!$F$5:$F$18,0)</f>
        <v>6</v>
      </c>
      <c r="AQ514">
        <f>MATCH(AO514,Sheet2!$F$5:$K$5,0)</f>
        <v>6</v>
      </c>
      <c r="AR514" s="33">
        <f>INDEX(Sheet2!$F$5:$K$18,OPaL!AP514,OPaL!AQ514)</f>
        <v>0.15</v>
      </c>
      <c r="AS514" s="1">
        <f t="shared" si="23"/>
        <v>201381.18400000001</v>
      </c>
    </row>
    <row r="515" spans="1:45" x14ac:dyDescent="0.2">
      <c r="A515" s="11" t="s">
        <v>3551</v>
      </c>
      <c r="B515" s="11" t="s">
        <v>3552</v>
      </c>
      <c r="C515" s="11" t="s">
        <v>10332</v>
      </c>
      <c r="D515" s="21">
        <v>43189</v>
      </c>
      <c r="E515" s="21" t="s">
        <v>9697</v>
      </c>
      <c r="F515" s="21" t="s">
        <v>14658</v>
      </c>
      <c r="G515" s="11" t="s">
        <v>2</v>
      </c>
      <c r="H515" s="11" t="s">
        <v>16</v>
      </c>
      <c r="I515" s="11" t="s">
        <v>4</v>
      </c>
      <c r="J515" s="12">
        <v>1</v>
      </c>
      <c r="K515" s="12">
        <v>236324.94</v>
      </c>
      <c r="L515" s="12">
        <v>0</v>
      </c>
      <c r="M515" s="12">
        <v>0</v>
      </c>
      <c r="N515" s="12">
        <f t="shared" si="22"/>
        <v>236324.94</v>
      </c>
      <c r="O515" s="11" t="s">
        <v>5</v>
      </c>
      <c r="P515" s="13">
        <v>0</v>
      </c>
      <c r="Q515" s="11" t="s">
        <v>6</v>
      </c>
      <c r="R515" s="13">
        <v>0</v>
      </c>
      <c r="S515" s="13">
        <v>0</v>
      </c>
      <c r="T515" s="11" t="s">
        <v>7</v>
      </c>
      <c r="U515" s="11" t="s">
        <v>8</v>
      </c>
      <c r="V515" s="15">
        <v>0</v>
      </c>
      <c r="W515" s="13">
        <v>0</v>
      </c>
      <c r="X515" s="15">
        <v>0</v>
      </c>
      <c r="Y515" s="15">
        <v>0</v>
      </c>
      <c r="Z515" s="13">
        <v>0</v>
      </c>
      <c r="AA515" s="15">
        <v>0</v>
      </c>
      <c r="AB515" s="13">
        <v>0</v>
      </c>
      <c r="AC515" s="15">
        <v>0</v>
      </c>
      <c r="AD515" s="13">
        <v>0</v>
      </c>
      <c r="AE515" s="15">
        <v>0</v>
      </c>
      <c r="AF515" s="13">
        <v>0</v>
      </c>
      <c r="AG515" s="15">
        <v>0</v>
      </c>
      <c r="AH515" s="13">
        <v>0</v>
      </c>
      <c r="AI515" s="15">
        <v>0</v>
      </c>
      <c r="AJ515" s="11" t="s">
        <v>17</v>
      </c>
      <c r="AK515" s="11" t="s">
        <v>1398</v>
      </c>
      <c r="AL515" s="22">
        <f t="shared" si="21"/>
        <v>2103</v>
      </c>
      <c r="AM515" s="11" t="str">
        <f>VLOOKUP(O515,Sheet2!$D$6:$E$14,2,FALSE)</f>
        <v>Spare parts</v>
      </c>
      <c r="AN515" s="11" t="str">
        <f>VLOOKUP(F515,Sheet2!$E$10:$F$13,2,FALSE)</f>
        <v>SPE</v>
      </c>
      <c r="AO515" s="35" t="s">
        <v>14668</v>
      </c>
      <c r="AP515">
        <f>MATCH(AN515,Sheet2!$F$5:$F$18,0)</f>
        <v>7</v>
      </c>
      <c r="AQ515">
        <f>MATCH(AO515,Sheet2!$F$5:$K$5,0)</f>
        <v>6</v>
      </c>
      <c r="AR515" s="33">
        <f>INDEX(Sheet2!$F$5:$K$18,OPaL!AP515,OPaL!AQ515)</f>
        <v>0.15</v>
      </c>
      <c r="AS515" s="1">
        <f t="shared" si="23"/>
        <v>200876.19899999999</v>
      </c>
    </row>
    <row r="516" spans="1:45" x14ac:dyDescent="0.2">
      <c r="A516" s="11" t="s">
        <v>3673</v>
      </c>
      <c r="B516" s="11" t="s">
        <v>3674</v>
      </c>
      <c r="C516" s="11" t="s">
        <v>10333</v>
      </c>
      <c r="D516" s="21">
        <v>42784</v>
      </c>
      <c r="E516" s="21" t="s">
        <v>9697</v>
      </c>
      <c r="F516" s="21" t="s">
        <v>14659</v>
      </c>
      <c r="G516" s="11" t="s">
        <v>2</v>
      </c>
      <c r="H516" s="11" t="s">
        <v>16</v>
      </c>
      <c r="I516" s="11" t="s">
        <v>4</v>
      </c>
      <c r="J516" s="12">
        <v>1</v>
      </c>
      <c r="K516" s="12">
        <v>236126.95</v>
      </c>
      <c r="L516" s="12">
        <v>0</v>
      </c>
      <c r="M516" s="12">
        <v>0</v>
      </c>
      <c r="N516" s="12">
        <f t="shared" si="22"/>
        <v>236126.95</v>
      </c>
      <c r="O516" s="11" t="s">
        <v>5</v>
      </c>
      <c r="P516" s="13">
        <v>0</v>
      </c>
      <c r="Q516" s="11" t="s">
        <v>6</v>
      </c>
      <c r="R516" s="13">
        <v>0</v>
      </c>
      <c r="S516" s="13">
        <v>0</v>
      </c>
      <c r="T516" s="11" t="s">
        <v>7</v>
      </c>
      <c r="U516" s="11" t="s">
        <v>8</v>
      </c>
      <c r="V516" s="15">
        <v>0</v>
      </c>
      <c r="W516" s="13">
        <v>0</v>
      </c>
      <c r="X516" s="15">
        <v>0</v>
      </c>
      <c r="Y516" s="15">
        <v>0</v>
      </c>
      <c r="Z516" s="13">
        <v>0</v>
      </c>
      <c r="AA516" s="15">
        <v>0</v>
      </c>
      <c r="AB516" s="13">
        <v>0</v>
      </c>
      <c r="AC516" s="15">
        <v>0</v>
      </c>
      <c r="AD516" s="13">
        <v>0</v>
      </c>
      <c r="AE516" s="15">
        <v>0</v>
      </c>
      <c r="AF516" s="13">
        <v>0</v>
      </c>
      <c r="AG516" s="15">
        <v>0</v>
      </c>
      <c r="AH516" s="13">
        <v>0</v>
      </c>
      <c r="AI516" s="15">
        <v>0</v>
      </c>
      <c r="AJ516" s="11" t="s">
        <v>17</v>
      </c>
      <c r="AK516" s="11" t="s">
        <v>1398</v>
      </c>
      <c r="AL516" s="22">
        <f t="shared" ref="AL516:AL579" si="24">$D$2-D516</f>
        <v>2508</v>
      </c>
      <c r="AM516" s="11" t="str">
        <f>VLOOKUP(O516,Sheet2!$D$6:$E$14,2,FALSE)</f>
        <v>Spare parts</v>
      </c>
      <c r="AN516" s="11" t="str">
        <f>VLOOKUP(F516,Sheet2!$E$10:$F$13,2,FALSE)</f>
        <v>SPM</v>
      </c>
      <c r="AO516" s="35" t="s">
        <v>14668</v>
      </c>
      <c r="AP516">
        <f>MATCH(AN516,Sheet2!$F$5:$F$18,0)</f>
        <v>6</v>
      </c>
      <c r="AQ516">
        <f>MATCH(AO516,Sheet2!$F$5:$K$5,0)</f>
        <v>6</v>
      </c>
      <c r="AR516" s="33">
        <f>INDEX(Sheet2!$F$5:$K$18,OPaL!AP516,OPaL!AQ516)</f>
        <v>0.15</v>
      </c>
      <c r="AS516" s="1">
        <f t="shared" si="23"/>
        <v>200707.9075</v>
      </c>
    </row>
    <row r="517" spans="1:45" x14ac:dyDescent="0.2">
      <c r="A517" s="11" t="s">
        <v>6009</v>
      </c>
      <c r="B517" s="11" t="s">
        <v>6010</v>
      </c>
      <c r="C517" s="11" t="s">
        <v>10334</v>
      </c>
      <c r="D517" s="21">
        <v>44539</v>
      </c>
      <c r="E517" s="21" t="s">
        <v>9697</v>
      </c>
      <c r="F517" s="21" t="s">
        <v>14659</v>
      </c>
      <c r="G517" s="11" t="s">
        <v>2</v>
      </c>
      <c r="H517" s="11" t="s">
        <v>3</v>
      </c>
      <c r="I517" s="11" t="s">
        <v>4</v>
      </c>
      <c r="J517" s="13">
        <v>10</v>
      </c>
      <c r="K517" s="12">
        <v>235716.23</v>
      </c>
      <c r="L517" s="12">
        <v>0</v>
      </c>
      <c r="M517" s="12">
        <v>0</v>
      </c>
      <c r="N517" s="12">
        <f t="shared" ref="N517:N580" si="25">M517+K517</f>
        <v>235716.23</v>
      </c>
      <c r="O517" s="11" t="s">
        <v>5</v>
      </c>
      <c r="P517" s="13">
        <v>0</v>
      </c>
      <c r="Q517" s="11" t="s">
        <v>6</v>
      </c>
      <c r="R517" s="13">
        <v>0</v>
      </c>
      <c r="S517" s="13">
        <v>0</v>
      </c>
      <c r="T517" s="11" t="s">
        <v>7</v>
      </c>
      <c r="U517" s="11" t="s">
        <v>8</v>
      </c>
      <c r="V517" s="15">
        <v>0</v>
      </c>
      <c r="W517" s="13">
        <v>0</v>
      </c>
      <c r="X517" s="15">
        <v>0</v>
      </c>
      <c r="Y517" s="15">
        <v>0</v>
      </c>
      <c r="Z517" s="13">
        <v>0</v>
      </c>
      <c r="AA517" s="15">
        <v>0</v>
      </c>
      <c r="AB517" s="13">
        <v>0</v>
      </c>
      <c r="AC517" s="15">
        <v>0</v>
      </c>
      <c r="AD517" s="13">
        <v>0</v>
      </c>
      <c r="AE517" s="15">
        <v>0</v>
      </c>
      <c r="AF517" s="13">
        <v>0</v>
      </c>
      <c r="AG517" s="15">
        <v>0</v>
      </c>
      <c r="AH517" s="13">
        <v>0</v>
      </c>
      <c r="AI517" s="15">
        <v>0</v>
      </c>
      <c r="AJ517" s="11" t="s">
        <v>9</v>
      </c>
      <c r="AK517" s="11" t="s">
        <v>13</v>
      </c>
      <c r="AL517" s="22">
        <f t="shared" si="24"/>
        <v>753</v>
      </c>
      <c r="AM517" s="11" t="str">
        <f>VLOOKUP(O517,Sheet2!$D$6:$E$14,2,FALSE)</f>
        <v>Spare parts</v>
      </c>
      <c r="AN517" s="11" t="str">
        <f>VLOOKUP(F517,Sheet2!$E$10:$F$13,2,FALSE)</f>
        <v>SPM</v>
      </c>
      <c r="AO517" s="35" t="s">
        <v>14668</v>
      </c>
      <c r="AP517">
        <f>MATCH(AN517,Sheet2!$F$5:$F$18,0)</f>
        <v>6</v>
      </c>
      <c r="AQ517">
        <f>MATCH(AO517,Sheet2!$F$5:$K$5,0)</f>
        <v>6</v>
      </c>
      <c r="AR517" s="33">
        <f>INDEX(Sheet2!$F$5:$K$18,OPaL!AP517,OPaL!AQ517)</f>
        <v>0.15</v>
      </c>
      <c r="AS517" s="1">
        <f t="shared" ref="AS517:AS580" si="26">N517*(1-AR517)</f>
        <v>200358.79550000001</v>
      </c>
    </row>
    <row r="518" spans="1:45" x14ac:dyDescent="0.2">
      <c r="A518" s="11" t="s">
        <v>7766</v>
      </c>
      <c r="B518" s="11" t="s">
        <v>7767</v>
      </c>
      <c r="C518" s="11" t="s">
        <v>10335</v>
      </c>
      <c r="D518" s="21">
        <v>44786</v>
      </c>
      <c r="E518" s="21" t="s">
        <v>9741</v>
      </c>
      <c r="F518" s="21" t="s">
        <v>14659</v>
      </c>
      <c r="G518" s="11" t="s">
        <v>2</v>
      </c>
      <c r="H518" s="11" t="s">
        <v>3</v>
      </c>
      <c r="I518" s="11" t="s">
        <v>4</v>
      </c>
      <c r="J518" s="12">
        <v>1</v>
      </c>
      <c r="K518" s="12">
        <v>234800</v>
      </c>
      <c r="L518" s="12">
        <v>0</v>
      </c>
      <c r="M518" s="12">
        <v>0</v>
      </c>
      <c r="N518" s="12">
        <f t="shared" si="25"/>
        <v>234800</v>
      </c>
      <c r="O518" s="11" t="s">
        <v>5</v>
      </c>
      <c r="P518" s="13">
        <v>0</v>
      </c>
      <c r="Q518" s="11" t="s">
        <v>6</v>
      </c>
      <c r="R518" s="13">
        <v>0</v>
      </c>
      <c r="S518" s="13">
        <v>0</v>
      </c>
      <c r="T518" s="11" t="s">
        <v>7</v>
      </c>
      <c r="U518" s="11" t="s">
        <v>8</v>
      </c>
      <c r="V518" s="15">
        <v>0</v>
      </c>
      <c r="W518" s="13">
        <v>0</v>
      </c>
      <c r="X518" s="15">
        <v>0</v>
      </c>
      <c r="Y518" s="15">
        <v>0</v>
      </c>
      <c r="Z518" s="13">
        <v>0</v>
      </c>
      <c r="AA518" s="15">
        <v>0</v>
      </c>
      <c r="AB518" s="13">
        <v>0</v>
      </c>
      <c r="AC518" s="15">
        <v>0</v>
      </c>
      <c r="AD518" s="13">
        <v>0</v>
      </c>
      <c r="AE518" s="15">
        <v>0</v>
      </c>
      <c r="AF518" s="13">
        <v>0</v>
      </c>
      <c r="AG518" s="15">
        <v>0</v>
      </c>
      <c r="AH518" s="13">
        <v>0</v>
      </c>
      <c r="AI518" s="15">
        <v>0</v>
      </c>
      <c r="AJ518" s="11" t="s">
        <v>9</v>
      </c>
      <c r="AK518" s="11" t="s">
        <v>13</v>
      </c>
      <c r="AL518" s="22">
        <f t="shared" si="24"/>
        <v>506</v>
      </c>
      <c r="AM518" s="11" t="str">
        <f>VLOOKUP(O518,Sheet2!$D$6:$E$14,2,FALSE)</f>
        <v>Spare parts</v>
      </c>
      <c r="AN518" s="11" t="str">
        <f>VLOOKUP(F518,Sheet2!$E$10:$F$13,2,FALSE)</f>
        <v>SPM</v>
      </c>
      <c r="AO518" s="35" t="s">
        <v>14668</v>
      </c>
      <c r="AP518">
        <f>MATCH(AN518,Sheet2!$F$5:$F$18,0)</f>
        <v>6</v>
      </c>
      <c r="AQ518">
        <f>MATCH(AO518,Sheet2!$F$5:$K$5,0)</f>
        <v>6</v>
      </c>
      <c r="AR518" s="33">
        <f>INDEX(Sheet2!$F$5:$K$18,OPaL!AP518,OPaL!AQ518)</f>
        <v>0.15</v>
      </c>
      <c r="AS518" s="1">
        <f t="shared" si="26"/>
        <v>199580</v>
      </c>
    </row>
    <row r="519" spans="1:45" x14ac:dyDescent="0.2">
      <c r="A519" s="11" t="s">
        <v>3955</v>
      </c>
      <c r="B519" s="11" t="s">
        <v>3956</v>
      </c>
      <c r="C519" s="11" t="s">
        <v>10336</v>
      </c>
      <c r="D519" s="21">
        <v>42784</v>
      </c>
      <c r="E519" s="21" t="s">
        <v>9697</v>
      </c>
      <c r="F519" s="21" t="s">
        <v>14659</v>
      </c>
      <c r="G519" s="11" t="s">
        <v>2</v>
      </c>
      <c r="H519" s="11" t="s">
        <v>16</v>
      </c>
      <c r="I519" s="11" t="s">
        <v>351</v>
      </c>
      <c r="J519" s="12">
        <v>1</v>
      </c>
      <c r="K519" s="12">
        <v>234761.92</v>
      </c>
      <c r="L519" s="12">
        <v>0</v>
      </c>
      <c r="M519" s="12">
        <v>0</v>
      </c>
      <c r="N519" s="12">
        <f t="shared" si="25"/>
        <v>234761.92</v>
      </c>
      <c r="O519" s="11" t="s">
        <v>5</v>
      </c>
      <c r="P519" s="13">
        <v>0</v>
      </c>
      <c r="Q519" s="11" t="s">
        <v>6</v>
      </c>
      <c r="R519" s="13">
        <v>0</v>
      </c>
      <c r="S519" s="13">
        <v>0</v>
      </c>
      <c r="T519" s="11" t="s">
        <v>7</v>
      </c>
      <c r="U519" s="11" t="s">
        <v>8</v>
      </c>
      <c r="V519" s="15">
        <v>0</v>
      </c>
      <c r="W519" s="13">
        <v>0</v>
      </c>
      <c r="X519" s="15">
        <v>0</v>
      </c>
      <c r="Y519" s="15">
        <v>0</v>
      </c>
      <c r="Z519" s="13">
        <v>0</v>
      </c>
      <c r="AA519" s="15">
        <v>0</v>
      </c>
      <c r="AB519" s="13">
        <v>0</v>
      </c>
      <c r="AC519" s="15">
        <v>0</v>
      </c>
      <c r="AD519" s="13">
        <v>0</v>
      </c>
      <c r="AE519" s="15">
        <v>0</v>
      </c>
      <c r="AF519" s="13">
        <v>0</v>
      </c>
      <c r="AG519" s="15">
        <v>0</v>
      </c>
      <c r="AH519" s="13">
        <v>0</v>
      </c>
      <c r="AI519" s="15">
        <v>0</v>
      </c>
      <c r="AJ519" s="11" t="s">
        <v>17</v>
      </c>
      <c r="AK519" s="11" t="s">
        <v>1398</v>
      </c>
      <c r="AL519" s="22">
        <f t="shared" si="24"/>
        <v>2508</v>
      </c>
      <c r="AM519" s="11" t="str">
        <f>VLOOKUP(O519,Sheet2!$D$6:$E$14,2,FALSE)</f>
        <v>Spare parts</v>
      </c>
      <c r="AN519" s="11" t="str">
        <f>VLOOKUP(F519,Sheet2!$E$10:$F$13,2,FALSE)</f>
        <v>SPM</v>
      </c>
      <c r="AO519" s="35" t="s">
        <v>14668</v>
      </c>
      <c r="AP519">
        <f>MATCH(AN519,Sheet2!$F$5:$F$18,0)</f>
        <v>6</v>
      </c>
      <c r="AQ519">
        <f>MATCH(AO519,Sheet2!$F$5:$K$5,0)</f>
        <v>6</v>
      </c>
      <c r="AR519" s="33">
        <f>INDEX(Sheet2!$F$5:$K$18,OPaL!AP519,OPaL!AQ519)</f>
        <v>0.15</v>
      </c>
      <c r="AS519" s="1">
        <f t="shared" si="26"/>
        <v>199547.63200000001</v>
      </c>
    </row>
    <row r="520" spans="1:45" x14ac:dyDescent="0.2">
      <c r="A520" s="11" t="s">
        <v>9008</v>
      </c>
      <c r="B520" s="11" t="s">
        <v>9009</v>
      </c>
      <c r="C520" s="11" t="s">
        <v>10337</v>
      </c>
      <c r="D520" s="21">
        <v>45072</v>
      </c>
      <c r="E520" s="21" t="s">
        <v>9739</v>
      </c>
      <c r="F520" s="21" t="s">
        <v>14659</v>
      </c>
      <c r="G520" s="11" t="s">
        <v>2</v>
      </c>
      <c r="H520" s="11" t="s">
        <v>350</v>
      </c>
      <c r="I520" s="11" t="s">
        <v>4</v>
      </c>
      <c r="J520" s="13">
        <v>162</v>
      </c>
      <c r="K520" s="12">
        <v>234479.2</v>
      </c>
      <c r="L520" s="12">
        <v>0</v>
      </c>
      <c r="M520" s="12">
        <v>0</v>
      </c>
      <c r="N520" s="12">
        <f t="shared" si="25"/>
        <v>234479.2</v>
      </c>
      <c r="O520" s="11" t="s">
        <v>8227</v>
      </c>
      <c r="P520" s="13">
        <v>0</v>
      </c>
      <c r="Q520" s="11" t="s">
        <v>6</v>
      </c>
      <c r="R520" s="13">
        <v>0</v>
      </c>
      <c r="S520" s="13">
        <v>0</v>
      </c>
      <c r="T520" s="11" t="s">
        <v>7</v>
      </c>
      <c r="U520" s="11" t="s">
        <v>8</v>
      </c>
      <c r="V520" s="15">
        <v>0</v>
      </c>
      <c r="W520" s="13">
        <v>0</v>
      </c>
      <c r="X520" s="15">
        <v>0</v>
      </c>
      <c r="Y520" s="15">
        <v>0</v>
      </c>
      <c r="Z520" s="13">
        <v>0</v>
      </c>
      <c r="AA520" s="15">
        <v>0</v>
      </c>
      <c r="AB520" s="13">
        <v>0</v>
      </c>
      <c r="AC520" s="15">
        <v>0</v>
      </c>
      <c r="AD520" s="13">
        <v>0</v>
      </c>
      <c r="AE520" s="15">
        <v>0</v>
      </c>
      <c r="AF520" s="13">
        <v>0</v>
      </c>
      <c r="AG520" s="15">
        <v>0</v>
      </c>
      <c r="AH520" s="13">
        <v>0</v>
      </c>
      <c r="AI520" s="15">
        <v>0</v>
      </c>
      <c r="AJ520" s="11" t="s">
        <v>352</v>
      </c>
      <c r="AK520" s="11" t="s">
        <v>8228</v>
      </c>
      <c r="AL520" s="22">
        <f t="shared" si="24"/>
        <v>220</v>
      </c>
      <c r="AM520" s="11" t="str">
        <f>VLOOKUP(O520,Sheet2!$D$6:$E$14,2,FALSE)</f>
        <v>Consumables</v>
      </c>
      <c r="AN520" s="11" t="str">
        <f>VLOOKUP(F520,Sheet2!$E$15:$F$18,2,FALSE)</f>
        <v>CM</v>
      </c>
      <c r="AO520" s="35" t="s">
        <v>14666</v>
      </c>
      <c r="AP520">
        <f>MATCH(AN520,Sheet2!$F$5:$F$18,0)</f>
        <v>13</v>
      </c>
      <c r="AQ520">
        <f>MATCH(AO520,Sheet2!$F$5:$K$5,0)</f>
        <v>4</v>
      </c>
      <c r="AR520" s="33">
        <f>INDEX(Sheet2!$F$5:$K$18,OPaL!AP520,OPaL!AQ520)</f>
        <v>0.05</v>
      </c>
      <c r="AS520" s="1">
        <f t="shared" si="26"/>
        <v>222755.24</v>
      </c>
    </row>
    <row r="521" spans="1:45" x14ac:dyDescent="0.2">
      <c r="A521" s="11" t="s">
        <v>1106</v>
      </c>
      <c r="B521" s="11" t="s">
        <v>1107</v>
      </c>
      <c r="C521" s="11" t="s">
        <v>10338</v>
      </c>
      <c r="D521" s="21">
        <v>42788</v>
      </c>
      <c r="E521" s="21" t="s">
        <v>9697</v>
      </c>
      <c r="F521" s="21" t="s">
        <v>14659</v>
      </c>
      <c r="G521" s="11" t="s">
        <v>2</v>
      </c>
      <c r="H521" s="11" t="s">
        <v>16</v>
      </c>
      <c r="I521" s="11" t="s">
        <v>4</v>
      </c>
      <c r="J521" s="13">
        <v>8</v>
      </c>
      <c r="K521" s="12">
        <v>233660.28</v>
      </c>
      <c r="L521" s="12">
        <v>0</v>
      </c>
      <c r="M521" s="12">
        <v>0</v>
      </c>
      <c r="N521" s="12">
        <f t="shared" si="25"/>
        <v>233660.28</v>
      </c>
      <c r="O521" s="11" t="s">
        <v>5</v>
      </c>
      <c r="P521" s="13">
        <v>0</v>
      </c>
      <c r="Q521" s="11" t="s">
        <v>6</v>
      </c>
      <c r="R521" s="13">
        <v>0</v>
      </c>
      <c r="S521" s="13">
        <v>0</v>
      </c>
      <c r="T521" s="11" t="s">
        <v>7</v>
      </c>
      <c r="U521" s="11" t="s">
        <v>8</v>
      </c>
      <c r="V521" s="15">
        <v>0</v>
      </c>
      <c r="W521" s="13">
        <v>0</v>
      </c>
      <c r="X521" s="15">
        <v>0</v>
      </c>
      <c r="Y521" s="15">
        <v>0</v>
      </c>
      <c r="Z521" s="13">
        <v>0</v>
      </c>
      <c r="AA521" s="15">
        <v>0</v>
      </c>
      <c r="AB521" s="13">
        <v>0</v>
      </c>
      <c r="AC521" s="15">
        <v>0</v>
      </c>
      <c r="AD521" s="13">
        <v>0</v>
      </c>
      <c r="AE521" s="15">
        <v>0</v>
      </c>
      <c r="AF521" s="13">
        <v>0</v>
      </c>
      <c r="AG521" s="15">
        <v>0</v>
      </c>
      <c r="AH521" s="13">
        <v>0</v>
      </c>
      <c r="AI521" s="15">
        <v>0</v>
      </c>
      <c r="AJ521" s="11" t="s">
        <v>17</v>
      </c>
      <c r="AK521" s="11" t="s">
        <v>13</v>
      </c>
      <c r="AL521" s="22">
        <f t="shared" si="24"/>
        <v>2504</v>
      </c>
      <c r="AM521" s="11" t="str">
        <f>VLOOKUP(O521,Sheet2!$D$6:$E$14,2,FALSE)</f>
        <v>Spare parts</v>
      </c>
      <c r="AN521" s="11" t="str">
        <f>VLOOKUP(F521,Sheet2!$E$10:$F$13,2,FALSE)</f>
        <v>SPM</v>
      </c>
      <c r="AO521" s="35" t="s">
        <v>14668</v>
      </c>
      <c r="AP521">
        <f>MATCH(AN521,Sheet2!$F$5:$F$18,0)</f>
        <v>6</v>
      </c>
      <c r="AQ521">
        <f>MATCH(AO521,Sheet2!$F$5:$K$5,0)</f>
        <v>6</v>
      </c>
      <c r="AR521" s="33">
        <f>INDEX(Sheet2!$F$5:$K$18,OPaL!AP521,OPaL!AQ521)</f>
        <v>0.15</v>
      </c>
      <c r="AS521" s="1">
        <f t="shared" si="26"/>
        <v>198611.23799999998</v>
      </c>
    </row>
    <row r="522" spans="1:45" x14ac:dyDescent="0.2">
      <c r="A522" s="11" t="s">
        <v>1112</v>
      </c>
      <c r="B522" s="11" t="s">
        <v>1113</v>
      </c>
      <c r="C522" s="11" t="s">
        <v>10339</v>
      </c>
      <c r="D522" s="21">
        <v>42788</v>
      </c>
      <c r="E522" s="21" t="s">
        <v>9697</v>
      </c>
      <c r="F522" s="21" t="s">
        <v>14659</v>
      </c>
      <c r="G522" s="11" t="s">
        <v>2</v>
      </c>
      <c r="H522" s="11" t="s">
        <v>16</v>
      </c>
      <c r="I522" s="11" t="s">
        <v>4</v>
      </c>
      <c r="J522" s="13">
        <v>8</v>
      </c>
      <c r="K522" s="12">
        <v>233660.28</v>
      </c>
      <c r="L522" s="12">
        <v>0</v>
      </c>
      <c r="M522" s="12">
        <v>0</v>
      </c>
      <c r="N522" s="12">
        <f t="shared" si="25"/>
        <v>233660.28</v>
      </c>
      <c r="O522" s="11" t="s">
        <v>5</v>
      </c>
      <c r="P522" s="13">
        <v>0</v>
      </c>
      <c r="Q522" s="11" t="s">
        <v>6</v>
      </c>
      <c r="R522" s="13">
        <v>0</v>
      </c>
      <c r="S522" s="13">
        <v>0</v>
      </c>
      <c r="T522" s="11" t="s">
        <v>7</v>
      </c>
      <c r="U522" s="11" t="s">
        <v>8</v>
      </c>
      <c r="V522" s="15">
        <v>0</v>
      </c>
      <c r="W522" s="13">
        <v>0</v>
      </c>
      <c r="X522" s="15">
        <v>0</v>
      </c>
      <c r="Y522" s="15">
        <v>0</v>
      </c>
      <c r="Z522" s="13">
        <v>0</v>
      </c>
      <c r="AA522" s="15">
        <v>0</v>
      </c>
      <c r="AB522" s="13">
        <v>0</v>
      </c>
      <c r="AC522" s="15">
        <v>0</v>
      </c>
      <c r="AD522" s="13">
        <v>0</v>
      </c>
      <c r="AE522" s="15">
        <v>0</v>
      </c>
      <c r="AF522" s="13">
        <v>0</v>
      </c>
      <c r="AG522" s="15">
        <v>0</v>
      </c>
      <c r="AH522" s="13">
        <v>0</v>
      </c>
      <c r="AI522" s="15">
        <v>0</v>
      </c>
      <c r="AJ522" s="11" t="s">
        <v>17</v>
      </c>
      <c r="AK522" s="11" t="s">
        <v>13</v>
      </c>
      <c r="AL522" s="22">
        <f t="shared" si="24"/>
        <v>2504</v>
      </c>
      <c r="AM522" s="11" t="str">
        <f>VLOOKUP(O522,Sheet2!$D$6:$E$14,2,FALSE)</f>
        <v>Spare parts</v>
      </c>
      <c r="AN522" s="11" t="str">
        <f>VLOOKUP(F522,Sheet2!$E$10:$F$13,2,FALSE)</f>
        <v>SPM</v>
      </c>
      <c r="AO522" s="35" t="s">
        <v>14668</v>
      </c>
      <c r="AP522">
        <f>MATCH(AN522,Sheet2!$F$5:$F$18,0)</f>
        <v>6</v>
      </c>
      <c r="AQ522">
        <f>MATCH(AO522,Sheet2!$F$5:$K$5,0)</f>
        <v>6</v>
      </c>
      <c r="AR522" s="33">
        <f>INDEX(Sheet2!$F$5:$K$18,OPaL!AP522,OPaL!AQ522)</f>
        <v>0.15</v>
      </c>
      <c r="AS522" s="1">
        <f t="shared" si="26"/>
        <v>198611.23799999998</v>
      </c>
    </row>
    <row r="523" spans="1:45" x14ac:dyDescent="0.2">
      <c r="A523" s="11" t="s">
        <v>1118</v>
      </c>
      <c r="B523" s="11" t="s">
        <v>1119</v>
      </c>
      <c r="C523" s="11" t="s">
        <v>10340</v>
      </c>
      <c r="D523" s="21">
        <v>42788</v>
      </c>
      <c r="E523" s="21" t="s">
        <v>9697</v>
      </c>
      <c r="F523" s="21" t="s">
        <v>14659</v>
      </c>
      <c r="G523" s="11" t="s">
        <v>2</v>
      </c>
      <c r="H523" s="11" t="s">
        <v>16</v>
      </c>
      <c r="I523" s="11" t="s">
        <v>4</v>
      </c>
      <c r="J523" s="12">
        <v>8</v>
      </c>
      <c r="K523" s="12">
        <v>233659.62</v>
      </c>
      <c r="L523" s="12">
        <v>0</v>
      </c>
      <c r="M523" s="12">
        <v>0</v>
      </c>
      <c r="N523" s="12">
        <f t="shared" si="25"/>
        <v>233659.62</v>
      </c>
      <c r="O523" s="11" t="s">
        <v>5</v>
      </c>
      <c r="P523" s="13">
        <v>0</v>
      </c>
      <c r="Q523" s="11" t="s">
        <v>6</v>
      </c>
      <c r="R523" s="13">
        <v>0</v>
      </c>
      <c r="S523" s="13">
        <v>0</v>
      </c>
      <c r="T523" s="11" t="s">
        <v>7</v>
      </c>
      <c r="U523" s="11" t="s">
        <v>8</v>
      </c>
      <c r="V523" s="15">
        <v>0</v>
      </c>
      <c r="W523" s="13">
        <v>0</v>
      </c>
      <c r="X523" s="15">
        <v>0</v>
      </c>
      <c r="Y523" s="15">
        <v>0</v>
      </c>
      <c r="Z523" s="13">
        <v>0</v>
      </c>
      <c r="AA523" s="15">
        <v>0</v>
      </c>
      <c r="AB523" s="13">
        <v>0</v>
      </c>
      <c r="AC523" s="15">
        <v>0</v>
      </c>
      <c r="AD523" s="13">
        <v>0</v>
      </c>
      <c r="AE523" s="15">
        <v>0</v>
      </c>
      <c r="AF523" s="13">
        <v>0</v>
      </c>
      <c r="AG523" s="15">
        <v>0</v>
      </c>
      <c r="AH523" s="13">
        <v>0</v>
      </c>
      <c r="AI523" s="15">
        <v>0</v>
      </c>
      <c r="AJ523" s="11" t="s">
        <v>17</v>
      </c>
      <c r="AK523" s="11" t="s">
        <v>13</v>
      </c>
      <c r="AL523" s="22">
        <f t="shared" si="24"/>
        <v>2504</v>
      </c>
      <c r="AM523" s="11" t="str">
        <f>VLOOKUP(O523,Sheet2!$D$6:$E$14,2,FALSE)</f>
        <v>Spare parts</v>
      </c>
      <c r="AN523" s="11" t="str">
        <f>VLOOKUP(F523,Sheet2!$E$10:$F$13,2,FALSE)</f>
        <v>SPM</v>
      </c>
      <c r="AO523" s="35" t="s">
        <v>14668</v>
      </c>
      <c r="AP523">
        <f>MATCH(AN523,Sheet2!$F$5:$F$18,0)</f>
        <v>6</v>
      </c>
      <c r="AQ523">
        <f>MATCH(AO523,Sheet2!$F$5:$K$5,0)</f>
        <v>6</v>
      </c>
      <c r="AR523" s="33">
        <f>INDEX(Sheet2!$F$5:$K$18,OPaL!AP523,OPaL!AQ523)</f>
        <v>0.15</v>
      </c>
      <c r="AS523" s="1">
        <f t="shared" si="26"/>
        <v>198610.677</v>
      </c>
    </row>
    <row r="524" spans="1:45" x14ac:dyDescent="0.2">
      <c r="A524" s="11" t="s">
        <v>6157</v>
      </c>
      <c r="B524" s="11" t="s">
        <v>6158</v>
      </c>
      <c r="C524" s="11" t="s">
        <v>10341</v>
      </c>
      <c r="D524" s="21">
        <v>42424</v>
      </c>
      <c r="E524" s="21" t="s">
        <v>9697</v>
      </c>
      <c r="F524" s="21" t="s">
        <v>14659</v>
      </c>
      <c r="G524" s="11" t="s">
        <v>2</v>
      </c>
      <c r="H524" s="11" t="s">
        <v>16</v>
      </c>
      <c r="I524" s="11" t="s">
        <v>4</v>
      </c>
      <c r="J524" s="12">
        <v>1</v>
      </c>
      <c r="K524" s="12">
        <v>232174.07999999999</v>
      </c>
      <c r="L524" s="12">
        <v>0</v>
      </c>
      <c r="M524" s="12">
        <v>0</v>
      </c>
      <c r="N524" s="12">
        <f t="shared" si="25"/>
        <v>232174.07999999999</v>
      </c>
      <c r="O524" s="11" t="s">
        <v>5</v>
      </c>
      <c r="P524" s="13">
        <v>0</v>
      </c>
      <c r="Q524" s="11" t="s">
        <v>6</v>
      </c>
      <c r="R524" s="13">
        <v>0</v>
      </c>
      <c r="S524" s="13">
        <v>0</v>
      </c>
      <c r="T524" s="11" t="s">
        <v>7</v>
      </c>
      <c r="U524" s="11" t="s">
        <v>8</v>
      </c>
      <c r="V524" s="15">
        <v>0</v>
      </c>
      <c r="W524" s="13">
        <v>0</v>
      </c>
      <c r="X524" s="15">
        <v>0</v>
      </c>
      <c r="Y524" s="15">
        <v>0</v>
      </c>
      <c r="Z524" s="13">
        <v>0</v>
      </c>
      <c r="AA524" s="15">
        <v>0</v>
      </c>
      <c r="AB524" s="13">
        <v>0</v>
      </c>
      <c r="AC524" s="15">
        <v>0</v>
      </c>
      <c r="AD524" s="13">
        <v>0</v>
      </c>
      <c r="AE524" s="15">
        <v>0</v>
      </c>
      <c r="AF524" s="13">
        <v>0</v>
      </c>
      <c r="AG524" s="15">
        <v>0</v>
      </c>
      <c r="AH524" s="13">
        <v>0</v>
      </c>
      <c r="AI524" s="15">
        <v>0</v>
      </c>
      <c r="AJ524" s="11" t="s">
        <v>17</v>
      </c>
      <c r="AK524" s="11" t="s">
        <v>13</v>
      </c>
      <c r="AL524" s="22">
        <f t="shared" si="24"/>
        <v>2868</v>
      </c>
      <c r="AM524" s="11" t="str">
        <f>VLOOKUP(O524,Sheet2!$D$6:$E$14,2,FALSE)</f>
        <v>Spare parts</v>
      </c>
      <c r="AN524" s="11" t="str">
        <f>VLOOKUP(F524,Sheet2!$E$10:$F$13,2,FALSE)</f>
        <v>SPM</v>
      </c>
      <c r="AO524" s="35" t="s">
        <v>14668</v>
      </c>
      <c r="AP524">
        <f>MATCH(AN524,Sheet2!$F$5:$F$18,0)</f>
        <v>6</v>
      </c>
      <c r="AQ524">
        <f>MATCH(AO524,Sheet2!$F$5:$K$5,0)</f>
        <v>6</v>
      </c>
      <c r="AR524" s="33">
        <f>INDEX(Sheet2!$F$5:$K$18,OPaL!AP524,OPaL!AQ524)</f>
        <v>0.15</v>
      </c>
      <c r="AS524" s="1">
        <f t="shared" si="26"/>
        <v>197347.96799999999</v>
      </c>
    </row>
    <row r="525" spans="1:45" x14ac:dyDescent="0.2">
      <c r="A525" s="11" t="s">
        <v>5545</v>
      </c>
      <c r="B525" s="11" t="s">
        <v>5546</v>
      </c>
      <c r="C525" s="11" t="s">
        <v>10101</v>
      </c>
      <c r="D525" s="21">
        <v>43454</v>
      </c>
      <c r="E525" s="21" t="s">
        <v>9697</v>
      </c>
      <c r="F525" s="21" t="s">
        <v>14659</v>
      </c>
      <c r="G525" s="11" t="s">
        <v>2</v>
      </c>
      <c r="H525" s="11" t="s">
        <v>16</v>
      </c>
      <c r="I525" s="11" t="s">
        <v>4</v>
      </c>
      <c r="J525" s="12">
        <v>9</v>
      </c>
      <c r="K525" s="12">
        <v>232021.17</v>
      </c>
      <c r="L525" s="12">
        <v>0</v>
      </c>
      <c r="M525" s="12">
        <v>0</v>
      </c>
      <c r="N525" s="12">
        <f t="shared" si="25"/>
        <v>232021.17</v>
      </c>
      <c r="O525" s="11" t="s">
        <v>5</v>
      </c>
      <c r="P525" s="13">
        <v>0</v>
      </c>
      <c r="Q525" s="11" t="s">
        <v>6</v>
      </c>
      <c r="R525" s="13">
        <v>0</v>
      </c>
      <c r="S525" s="13">
        <v>0</v>
      </c>
      <c r="T525" s="11" t="s">
        <v>7</v>
      </c>
      <c r="U525" s="11" t="s">
        <v>8</v>
      </c>
      <c r="V525" s="15">
        <v>0</v>
      </c>
      <c r="W525" s="13">
        <v>0</v>
      </c>
      <c r="X525" s="15">
        <v>0</v>
      </c>
      <c r="Y525" s="15">
        <v>0</v>
      </c>
      <c r="Z525" s="13">
        <v>0</v>
      </c>
      <c r="AA525" s="15">
        <v>0</v>
      </c>
      <c r="AB525" s="13">
        <v>0</v>
      </c>
      <c r="AC525" s="15">
        <v>0</v>
      </c>
      <c r="AD525" s="13">
        <v>0</v>
      </c>
      <c r="AE525" s="15">
        <v>0</v>
      </c>
      <c r="AF525" s="13">
        <v>0</v>
      </c>
      <c r="AG525" s="15">
        <v>0</v>
      </c>
      <c r="AH525" s="13">
        <v>0</v>
      </c>
      <c r="AI525" s="15">
        <v>0</v>
      </c>
      <c r="AJ525" s="11" t="s">
        <v>17</v>
      </c>
      <c r="AK525" s="11" t="s">
        <v>13</v>
      </c>
      <c r="AL525" s="22">
        <f t="shared" si="24"/>
        <v>1838</v>
      </c>
      <c r="AM525" s="11" t="str">
        <f>VLOOKUP(O525,Sheet2!$D$6:$E$14,2,FALSE)</f>
        <v>Spare parts</v>
      </c>
      <c r="AN525" s="11" t="str">
        <f>VLOOKUP(F525,Sheet2!$E$10:$F$13,2,FALSE)</f>
        <v>SPM</v>
      </c>
      <c r="AO525" s="35" t="s">
        <v>14668</v>
      </c>
      <c r="AP525">
        <f>MATCH(AN525,Sheet2!$F$5:$F$18,0)</f>
        <v>6</v>
      </c>
      <c r="AQ525">
        <f>MATCH(AO525,Sheet2!$F$5:$K$5,0)</f>
        <v>6</v>
      </c>
      <c r="AR525" s="33">
        <f>INDEX(Sheet2!$F$5:$K$18,OPaL!AP525,OPaL!AQ525)</f>
        <v>0.15</v>
      </c>
      <c r="AS525" s="1">
        <f t="shared" si="26"/>
        <v>197217.9945</v>
      </c>
    </row>
    <row r="526" spans="1:45" x14ac:dyDescent="0.2">
      <c r="A526" s="11" t="s">
        <v>9642</v>
      </c>
      <c r="B526" s="11" t="s">
        <v>9643</v>
      </c>
      <c r="C526" s="11" t="s">
        <v>10342</v>
      </c>
      <c r="D526" s="21">
        <v>44852</v>
      </c>
      <c r="E526" s="21" t="s">
        <v>9742</v>
      </c>
      <c r="F526" s="21" t="s">
        <v>14659</v>
      </c>
      <c r="G526" s="11" t="s">
        <v>2</v>
      </c>
      <c r="H526" s="11" t="s">
        <v>3</v>
      </c>
      <c r="I526" s="11" t="s">
        <v>4</v>
      </c>
      <c r="J526" s="12">
        <v>4</v>
      </c>
      <c r="K526" s="12">
        <v>231235.72</v>
      </c>
      <c r="L526" s="12">
        <v>0</v>
      </c>
      <c r="M526" s="12">
        <v>0</v>
      </c>
      <c r="N526" s="12">
        <f t="shared" si="25"/>
        <v>231235.72</v>
      </c>
      <c r="O526" s="11" t="s">
        <v>8227</v>
      </c>
      <c r="P526" s="13">
        <v>0</v>
      </c>
      <c r="Q526" s="11" t="s">
        <v>6</v>
      </c>
      <c r="R526" s="13">
        <v>0</v>
      </c>
      <c r="S526" s="13">
        <v>0</v>
      </c>
      <c r="T526" s="11" t="s">
        <v>7</v>
      </c>
      <c r="U526" s="11" t="s">
        <v>8</v>
      </c>
      <c r="V526" s="15">
        <v>0</v>
      </c>
      <c r="W526" s="13">
        <v>0</v>
      </c>
      <c r="X526" s="15">
        <v>0</v>
      </c>
      <c r="Y526" s="15">
        <v>0</v>
      </c>
      <c r="Z526" s="13">
        <v>0</v>
      </c>
      <c r="AA526" s="15">
        <v>0</v>
      </c>
      <c r="AB526" s="13">
        <v>0</v>
      </c>
      <c r="AC526" s="15">
        <v>0</v>
      </c>
      <c r="AD526" s="13">
        <v>0</v>
      </c>
      <c r="AE526" s="15">
        <v>0</v>
      </c>
      <c r="AF526" s="13">
        <v>0</v>
      </c>
      <c r="AG526" s="15">
        <v>0</v>
      </c>
      <c r="AH526" s="13">
        <v>0</v>
      </c>
      <c r="AI526" s="15">
        <v>0</v>
      </c>
      <c r="AJ526" s="11" t="s">
        <v>9</v>
      </c>
      <c r="AK526" s="11" t="s">
        <v>8228</v>
      </c>
      <c r="AL526" s="22">
        <f t="shared" si="24"/>
        <v>440</v>
      </c>
      <c r="AM526" s="11" t="str">
        <f>VLOOKUP(O526,Sheet2!$D$6:$E$14,2,FALSE)</f>
        <v>Consumables</v>
      </c>
      <c r="AN526" s="11" t="str">
        <f>VLOOKUP(F526,Sheet2!$E$15:$F$18,2,FALSE)</f>
        <v>CM</v>
      </c>
      <c r="AO526" s="35" t="s">
        <v>14668</v>
      </c>
      <c r="AP526">
        <f>MATCH(AN526,Sheet2!$F$5:$F$18,0)</f>
        <v>13</v>
      </c>
      <c r="AQ526">
        <f>MATCH(AO526,Sheet2!$F$5:$K$5,0)</f>
        <v>6</v>
      </c>
      <c r="AR526" s="33">
        <f>INDEX(Sheet2!$F$5:$K$18,OPaL!AP526,OPaL!AQ526)</f>
        <v>0.2</v>
      </c>
      <c r="AS526" s="1">
        <f t="shared" si="26"/>
        <v>184988.576</v>
      </c>
    </row>
    <row r="527" spans="1:45" x14ac:dyDescent="0.2">
      <c r="A527" s="11" t="s">
        <v>2036</v>
      </c>
      <c r="B527" s="11" t="s">
        <v>2037</v>
      </c>
      <c r="C527" s="11" t="s">
        <v>10343</v>
      </c>
      <c r="D527" s="21">
        <v>44371</v>
      </c>
      <c r="E527" s="21" t="s">
        <v>9697</v>
      </c>
      <c r="F527" s="21" t="s">
        <v>14658</v>
      </c>
      <c r="G527" s="11" t="s">
        <v>2</v>
      </c>
      <c r="H527" s="11" t="s">
        <v>3</v>
      </c>
      <c r="I527" s="11" t="s">
        <v>4</v>
      </c>
      <c r="J527" s="12">
        <v>1</v>
      </c>
      <c r="K527" s="12">
        <v>227221.8</v>
      </c>
      <c r="L527" s="12">
        <v>0</v>
      </c>
      <c r="M527" s="12">
        <v>0</v>
      </c>
      <c r="N527" s="12">
        <f t="shared" si="25"/>
        <v>227221.8</v>
      </c>
      <c r="O527" s="11" t="s">
        <v>5</v>
      </c>
      <c r="P527" s="13">
        <v>0</v>
      </c>
      <c r="Q527" s="11" t="s">
        <v>6</v>
      </c>
      <c r="R527" s="13">
        <v>0</v>
      </c>
      <c r="S527" s="13">
        <v>0</v>
      </c>
      <c r="T527" s="11" t="s">
        <v>7</v>
      </c>
      <c r="U527" s="11" t="s">
        <v>8</v>
      </c>
      <c r="V527" s="15">
        <v>0</v>
      </c>
      <c r="W527" s="13">
        <v>0</v>
      </c>
      <c r="X527" s="15">
        <v>0</v>
      </c>
      <c r="Y527" s="15">
        <v>0</v>
      </c>
      <c r="Z527" s="13">
        <v>0</v>
      </c>
      <c r="AA527" s="15">
        <v>0</v>
      </c>
      <c r="AB527" s="13">
        <v>0</v>
      </c>
      <c r="AC527" s="15">
        <v>0</v>
      </c>
      <c r="AD527" s="13">
        <v>0</v>
      </c>
      <c r="AE527" s="15">
        <v>0</v>
      </c>
      <c r="AF527" s="13">
        <v>0</v>
      </c>
      <c r="AG527" s="15">
        <v>0</v>
      </c>
      <c r="AH527" s="13">
        <v>0</v>
      </c>
      <c r="AI527" s="15">
        <v>0</v>
      </c>
      <c r="AJ527" s="11" t="s">
        <v>9</v>
      </c>
      <c r="AK527" s="11" t="s">
        <v>13</v>
      </c>
      <c r="AL527" s="22">
        <f t="shared" si="24"/>
        <v>921</v>
      </c>
      <c r="AM527" s="11" t="str">
        <f>VLOOKUP(O527,Sheet2!$D$6:$E$14,2,FALSE)</f>
        <v>Spare parts</v>
      </c>
      <c r="AN527" s="11" t="str">
        <f>VLOOKUP(F527,Sheet2!$E$10:$F$13,2,FALSE)</f>
        <v>SPE</v>
      </c>
      <c r="AO527" s="35" t="s">
        <v>14668</v>
      </c>
      <c r="AP527">
        <f>MATCH(AN527,Sheet2!$F$5:$F$18,0)</f>
        <v>7</v>
      </c>
      <c r="AQ527">
        <f>MATCH(AO527,Sheet2!$F$5:$K$5,0)</f>
        <v>6</v>
      </c>
      <c r="AR527" s="33">
        <f>INDEX(Sheet2!$F$5:$K$18,OPaL!AP527,OPaL!AQ527)</f>
        <v>0.15</v>
      </c>
      <c r="AS527" s="1">
        <f t="shared" si="26"/>
        <v>193138.53</v>
      </c>
    </row>
    <row r="528" spans="1:45" x14ac:dyDescent="0.2">
      <c r="A528" s="11" t="s">
        <v>2036</v>
      </c>
      <c r="B528" s="11" t="s">
        <v>2037</v>
      </c>
      <c r="C528" s="11" t="s">
        <v>10343</v>
      </c>
      <c r="D528" s="21">
        <v>44371</v>
      </c>
      <c r="E528" s="21" t="s">
        <v>9697</v>
      </c>
      <c r="F528" s="21" t="s">
        <v>14658</v>
      </c>
      <c r="G528" s="11" t="s">
        <v>2</v>
      </c>
      <c r="H528" s="11" t="s">
        <v>16</v>
      </c>
      <c r="I528" s="11" t="s">
        <v>4</v>
      </c>
      <c r="J528" s="12">
        <v>1</v>
      </c>
      <c r="K528" s="12">
        <v>227221.8</v>
      </c>
      <c r="L528" s="12">
        <v>0</v>
      </c>
      <c r="M528" s="12">
        <v>0</v>
      </c>
      <c r="N528" s="12">
        <f t="shared" si="25"/>
        <v>227221.8</v>
      </c>
      <c r="O528" s="11" t="s">
        <v>5</v>
      </c>
      <c r="P528" s="13">
        <v>0</v>
      </c>
      <c r="Q528" s="11" t="s">
        <v>6</v>
      </c>
      <c r="R528" s="13">
        <v>0</v>
      </c>
      <c r="S528" s="13">
        <v>0</v>
      </c>
      <c r="T528" s="11" t="s">
        <v>7</v>
      </c>
      <c r="U528" s="11" t="s">
        <v>8</v>
      </c>
      <c r="V528" s="15">
        <v>0</v>
      </c>
      <c r="W528" s="13">
        <v>0</v>
      </c>
      <c r="X528" s="15">
        <v>0</v>
      </c>
      <c r="Y528" s="15">
        <v>0</v>
      </c>
      <c r="Z528" s="13">
        <v>0</v>
      </c>
      <c r="AA528" s="15">
        <v>0</v>
      </c>
      <c r="AB528" s="13">
        <v>0</v>
      </c>
      <c r="AC528" s="15">
        <v>0</v>
      </c>
      <c r="AD528" s="13">
        <v>0</v>
      </c>
      <c r="AE528" s="15">
        <v>0</v>
      </c>
      <c r="AF528" s="13">
        <v>0</v>
      </c>
      <c r="AG528" s="15">
        <v>0</v>
      </c>
      <c r="AH528" s="13">
        <v>0</v>
      </c>
      <c r="AI528" s="15">
        <v>0</v>
      </c>
      <c r="AJ528" s="11" t="s">
        <v>17</v>
      </c>
      <c r="AK528" s="11" t="s">
        <v>13</v>
      </c>
      <c r="AL528" s="22">
        <f t="shared" si="24"/>
        <v>921</v>
      </c>
      <c r="AM528" s="11" t="str">
        <f>VLOOKUP(O528,Sheet2!$D$6:$E$14,2,FALSE)</f>
        <v>Spare parts</v>
      </c>
      <c r="AN528" s="11" t="str">
        <f>VLOOKUP(F528,Sheet2!$E$10:$F$13,2,FALSE)</f>
        <v>SPE</v>
      </c>
      <c r="AO528" s="35" t="s">
        <v>14668</v>
      </c>
      <c r="AP528">
        <f>MATCH(AN528,Sheet2!$F$5:$F$18,0)</f>
        <v>7</v>
      </c>
      <c r="AQ528">
        <f>MATCH(AO528,Sheet2!$F$5:$K$5,0)</f>
        <v>6</v>
      </c>
      <c r="AR528" s="33">
        <f>INDEX(Sheet2!$F$5:$K$18,OPaL!AP528,OPaL!AQ528)</f>
        <v>0.15</v>
      </c>
      <c r="AS528" s="1">
        <f t="shared" si="26"/>
        <v>193138.53</v>
      </c>
    </row>
    <row r="529" spans="1:45" x14ac:dyDescent="0.2">
      <c r="A529" s="11" t="s">
        <v>1669</v>
      </c>
      <c r="B529" s="11" t="s">
        <v>1670</v>
      </c>
      <c r="C529" s="11" t="s">
        <v>10344</v>
      </c>
      <c r="D529" s="21">
        <v>43052</v>
      </c>
      <c r="E529" s="21" t="s">
        <v>9697</v>
      </c>
      <c r="F529" s="21" t="s">
        <v>14658</v>
      </c>
      <c r="G529" s="11" t="s">
        <v>2</v>
      </c>
      <c r="H529" s="11" t="s">
        <v>16</v>
      </c>
      <c r="I529" s="11" t="s">
        <v>4</v>
      </c>
      <c r="J529" s="12">
        <v>1</v>
      </c>
      <c r="K529" s="12">
        <v>226542.75</v>
      </c>
      <c r="L529" s="12">
        <v>0</v>
      </c>
      <c r="M529" s="12">
        <v>0</v>
      </c>
      <c r="N529" s="12">
        <f t="shared" si="25"/>
        <v>226542.75</v>
      </c>
      <c r="O529" s="11" t="s">
        <v>5</v>
      </c>
      <c r="P529" s="13">
        <v>0</v>
      </c>
      <c r="Q529" s="11" t="s">
        <v>6</v>
      </c>
      <c r="R529" s="13">
        <v>0</v>
      </c>
      <c r="S529" s="13">
        <v>0</v>
      </c>
      <c r="T529" s="11" t="s">
        <v>7</v>
      </c>
      <c r="U529" s="11" t="s">
        <v>8</v>
      </c>
      <c r="V529" s="15">
        <v>0</v>
      </c>
      <c r="W529" s="13">
        <v>0</v>
      </c>
      <c r="X529" s="15">
        <v>0</v>
      </c>
      <c r="Y529" s="15">
        <v>0</v>
      </c>
      <c r="Z529" s="13">
        <v>0</v>
      </c>
      <c r="AA529" s="15">
        <v>0</v>
      </c>
      <c r="AB529" s="13">
        <v>0</v>
      </c>
      <c r="AC529" s="15">
        <v>0</v>
      </c>
      <c r="AD529" s="13">
        <v>0</v>
      </c>
      <c r="AE529" s="15">
        <v>0</v>
      </c>
      <c r="AF529" s="13">
        <v>0</v>
      </c>
      <c r="AG529" s="15">
        <v>0</v>
      </c>
      <c r="AH529" s="13">
        <v>0</v>
      </c>
      <c r="AI529" s="15">
        <v>0</v>
      </c>
      <c r="AJ529" s="11" t="s">
        <v>17</v>
      </c>
      <c r="AK529" s="11" t="s">
        <v>10</v>
      </c>
      <c r="AL529" s="22">
        <f t="shared" si="24"/>
        <v>2240</v>
      </c>
      <c r="AM529" s="11" t="str">
        <f>VLOOKUP(O529,Sheet2!$D$6:$E$14,2,FALSE)</f>
        <v>Spare parts</v>
      </c>
      <c r="AN529" s="11" t="str">
        <f>VLOOKUP(F529,Sheet2!$E$10:$F$13,2,FALSE)</f>
        <v>SPE</v>
      </c>
      <c r="AO529" s="35" t="s">
        <v>14668</v>
      </c>
      <c r="AP529">
        <f>MATCH(AN529,Sheet2!$F$5:$F$18,0)</f>
        <v>7</v>
      </c>
      <c r="AQ529">
        <f>MATCH(AO529,Sheet2!$F$5:$K$5,0)</f>
        <v>6</v>
      </c>
      <c r="AR529" s="33">
        <f>INDEX(Sheet2!$F$5:$K$18,OPaL!AP529,OPaL!AQ529)</f>
        <v>0.15</v>
      </c>
      <c r="AS529" s="1">
        <f t="shared" si="26"/>
        <v>192561.33749999999</v>
      </c>
    </row>
    <row r="530" spans="1:45" x14ac:dyDescent="0.2">
      <c r="A530" s="11" t="s">
        <v>441</v>
      </c>
      <c r="B530" s="11" t="s">
        <v>442</v>
      </c>
      <c r="C530" s="11" t="s">
        <v>10345</v>
      </c>
      <c r="D530" s="21">
        <v>44545</v>
      </c>
      <c r="E530" s="21" t="s">
        <v>9697</v>
      </c>
      <c r="F530" s="21" t="s">
        <v>14659</v>
      </c>
      <c r="G530" s="11" t="s">
        <v>2</v>
      </c>
      <c r="H530" s="11" t="s">
        <v>350</v>
      </c>
      <c r="I530" s="11" t="s">
        <v>351</v>
      </c>
      <c r="J530" s="12">
        <v>1</v>
      </c>
      <c r="K530" s="12">
        <v>225531.13</v>
      </c>
      <c r="L530" s="12">
        <v>0</v>
      </c>
      <c r="M530" s="12">
        <v>0</v>
      </c>
      <c r="N530" s="12">
        <f t="shared" si="25"/>
        <v>225531.13</v>
      </c>
      <c r="O530" s="11" t="s">
        <v>5</v>
      </c>
      <c r="P530" s="13">
        <v>0</v>
      </c>
      <c r="Q530" s="11" t="s">
        <v>6</v>
      </c>
      <c r="R530" s="13">
        <v>0</v>
      </c>
      <c r="S530" s="13">
        <v>0</v>
      </c>
      <c r="T530" s="11" t="s">
        <v>7</v>
      </c>
      <c r="U530" s="11" t="s">
        <v>8</v>
      </c>
      <c r="V530" s="15">
        <v>0</v>
      </c>
      <c r="W530" s="13">
        <v>0</v>
      </c>
      <c r="X530" s="15">
        <v>0</v>
      </c>
      <c r="Y530" s="15">
        <v>0</v>
      </c>
      <c r="Z530" s="13">
        <v>0</v>
      </c>
      <c r="AA530" s="15">
        <v>0</v>
      </c>
      <c r="AB530" s="13">
        <v>0</v>
      </c>
      <c r="AC530" s="15">
        <v>0</v>
      </c>
      <c r="AD530" s="13">
        <v>0</v>
      </c>
      <c r="AE530" s="15">
        <v>0</v>
      </c>
      <c r="AF530" s="13">
        <v>0</v>
      </c>
      <c r="AG530" s="15">
        <v>0</v>
      </c>
      <c r="AH530" s="13">
        <v>0</v>
      </c>
      <c r="AI530" s="15">
        <v>0</v>
      </c>
      <c r="AJ530" s="11" t="s">
        <v>352</v>
      </c>
      <c r="AK530" s="11" t="s">
        <v>13</v>
      </c>
      <c r="AL530" s="22">
        <f t="shared" si="24"/>
        <v>747</v>
      </c>
      <c r="AM530" s="11" t="str">
        <f>VLOOKUP(O530,Sheet2!$D$6:$E$14,2,FALSE)</f>
        <v>Spare parts</v>
      </c>
      <c r="AN530" s="11" t="str">
        <f>VLOOKUP(F530,Sheet2!$E$10:$F$13,2,FALSE)</f>
        <v>SPM</v>
      </c>
      <c r="AO530" s="35" t="s">
        <v>14668</v>
      </c>
      <c r="AP530">
        <f>MATCH(AN530,Sheet2!$F$5:$F$18,0)</f>
        <v>6</v>
      </c>
      <c r="AQ530">
        <f>MATCH(AO530,Sheet2!$F$5:$K$5,0)</f>
        <v>6</v>
      </c>
      <c r="AR530" s="33">
        <f>INDEX(Sheet2!$F$5:$K$18,OPaL!AP530,OPaL!AQ530)</f>
        <v>0.15</v>
      </c>
      <c r="AS530" s="1">
        <f t="shared" si="26"/>
        <v>191701.46049999999</v>
      </c>
    </row>
    <row r="531" spans="1:45" x14ac:dyDescent="0.2">
      <c r="A531" s="11" t="s">
        <v>8257</v>
      </c>
      <c r="B531" s="11" t="s">
        <v>8258</v>
      </c>
      <c r="C531" s="11" t="s">
        <v>10346</v>
      </c>
      <c r="D531" s="21">
        <v>43467</v>
      </c>
      <c r="E531" s="21" t="s">
        <v>9719</v>
      </c>
      <c r="F531" s="21" t="s">
        <v>14659</v>
      </c>
      <c r="G531" s="11" t="s">
        <v>2</v>
      </c>
      <c r="H531" s="11" t="s">
        <v>350</v>
      </c>
      <c r="I531" s="11" t="s">
        <v>8179</v>
      </c>
      <c r="J531" s="12">
        <v>1.54</v>
      </c>
      <c r="K531" s="12">
        <v>225302</v>
      </c>
      <c r="L531" s="12">
        <v>0</v>
      </c>
      <c r="M531" s="12">
        <v>0</v>
      </c>
      <c r="N531" s="12">
        <f t="shared" si="25"/>
        <v>225302</v>
      </c>
      <c r="O531" s="11" t="s">
        <v>8227</v>
      </c>
      <c r="P531" s="13">
        <v>0</v>
      </c>
      <c r="Q531" s="11" t="s">
        <v>6</v>
      </c>
      <c r="R531" s="14">
        <v>0</v>
      </c>
      <c r="S531" s="14">
        <v>0</v>
      </c>
      <c r="T531" s="11" t="s">
        <v>7</v>
      </c>
      <c r="U531" s="11" t="s">
        <v>8</v>
      </c>
      <c r="V531" s="15">
        <v>0</v>
      </c>
      <c r="W531" s="14">
        <v>0</v>
      </c>
      <c r="X531" s="15">
        <v>0</v>
      </c>
      <c r="Y531" s="15">
        <v>0</v>
      </c>
      <c r="Z531" s="14">
        <v>0</v>
      </c>
      <c r="AA531" s="15">
        <v>0</v>
      </c>
      <c r="AB531" s="14">
        <v>0</v>
      </c>
      <c r="AC531" s="15">
        <v>0</v>
      </c>
      <c r="AD531" s="14">
        <v>0</v>
      </c>
      <c r="AE531" s="15">
        <v>0</v>
      </c>
      <c r="AF531" s="14">
        <v>0</v>
      </c>
      <c r="AG531" s="15">
        <v>0</v>
      </c>
      <c r="AH531" s="14">
        <v>0</v>
      </c>
      <c r="AI531" s="15">
        <v>0</v>
      </c>
      <c r="AJ531" s="11" t="s">
        <v>352</v>
      </c>
      <c r="AK531" s="11" t="s">
        <v>8163</v>
      </c>
      <c r="AL531" s="22">
        <f t="shared" si="24"/>
        <v>1825</v>
      </c>
      <c r="AM531" s="11" t="str">
        <f>VLOOKUP(O531,Sheet2!$D$6:$E$14,2,FALSE)</f>
        <v>Consumables</v>
      </c>
      <c r="AN531" s="11" t="str">
        <f>VLOOKUP(F531,Sheet2!$E$15:$F$18,2,FALSE)</f>
        <v>CM</v>
      </c>
      <c r="AO531" s="35" t="s">
        <v>14668</v>
      </c>
      <c r="AP531">
        <f>MATCH(AN531,Sheet2!$F$5:$F$18,0)</f>
        <v>13</v>
      </c>
      <c r="AQ531">
        <f>MATCH(AO531,Sheet2!$F$5:$K$5,0)</f>
        <v>6</v>
      </c>
      <c r="AR531" s="33">
        <f>INDEX(Sheet2!$F$5:$K$18,OPaL!AP531,OPaL!AQ531)</f>
        <v>0.2</v>
      </c>
      <c r="AS531" s="1">
        <f t="shared" si="26"/>
        <v>180241.6</v>
      </c>
    </row>
    <row r="532" spans="1:45" x14ac:dyDescent="0.2">
      <c r="A532" s="11" t="s">
        <v>8261</v>
      </c>
      <c r="B532" s="11" t="s">
        <v>8262</v>
      </c>
      <c r="C532" s="11" t="s">
        <v>10347</v>
      </c>
      <c r="D532" s="21">
        <v>43467</v>
      </c>
      <c r="E532" s="21" t="s">
        <v>9719</v>
      </c>
      <c r="F532" s="21" t="s">
        <v>14659</v>
      </c>
      <c r="G532" s="11" t="s">
        <v>2</v>
      </c>
      <c r="H532" s="11" t="s">
        <v>350</v>
      </c>
      <c r="I532" s="11" t="s">
        <v>8179</v>
      </c>
      <c r="J532" s="12">
        <v>1.54</v>
      </c>
      <c r="K532" s="12">
        <v>225302</v>
      </c>
      <c r="L532" s="12">
        <v>0</v>
      </c>
      <c r="M532" s="12">
        <v>0</v>
      </c>
      <c r="N532" s="12">
        <f t="shared" si="25"/>
        <v>225302</v>
      </c>
      <c r="O532" s="11" t="s">
        <v>8227</v>
      </c>
      <c r="P532" s="13">
        <v>0</v>
      </c>
      <c r="Q532" s="11" t="s">
        <v>6</v>
      </c>
      <c r="R532" s="14">
        <v>0</v>
      </c>
      <c r="S532" s="14">
        <v>0</v>
      </c>
      <c r="T532" s="11" t="s">
        <v>7</v>
      </c>
      <c r="U532" s="11" t="s">
        <v>8</v>
      </c>
      <c r="V532" s="15">
        <v>0</v>
      </c>
      <c r="W532" s="14">
        <v>0</v>
      </c>
      <c r="X532" s="15">
        <v>0</v>
      </c>
      <c r="Y532" s="15">
        <v>0</v>
      </c>
      <c r="Z532" s="14">
        <v>0</v>
      </c>
      <c r="AA532" s="15">
        <v>0</v>
      </c>
      <c r="AB532" s="14">
        <v>0</v>
      </c>
      <c r="AC532" s="15">
        <v>0</v>
      </c>
      <c r="AD532" s="14">
        <v>0</v>
      </c>
      <c r="AE532" s="15">
        <v>0</v>
      </c>
      <c r="AF532" s="14">
        <v>0</v>
      </c>
      <c r="AG532" s="15">
        <v>0</v>
      </c>
      <c r="AH532" s="14">
        <v>0</v>
      </c>
      <c r="AI532" s="15">
        <v>0</v>
      </c>
      <c r="AJ532" s="11" t="s">
        <v>352</v>
      </c>
      <c r="AK532" s="11" t="s">
        <v>8163</v>
      </c>
      <c r="AL532" s="22">
        <f t="shared" si="24"/>
        <v>1825</v>
      </c>
      <c r="AM532" s="11" t="str">
        <f>VLOOKUP(O532,Sheet2!$D$6:$E$14,2,FALSE)</f>
        <v>Consumables</v>
      </c>
      <c r="AN532" s="11" t="str">
        <f>VLOOKUP(F532,Sheet2!$E$15:$F$18,2,FALSE)</f>
        <v>CM</v>
      </c>
      <c r="AO532" s="35" t="s">
        <v>14668</v>
      </c>
      <c r="AP532">
        <f>MATCH(AN532,Sheet2!$F$5:$F$18,0)</f>
        <v>13</v>
      </c>
      <c r="AQ532">
        <f>MATCH(AO532,Sheet2!$F$5:$K$5,0)</f>
        <v>6</v>
      </c>
      <c r="AR532" s="33">
        <f>INDEX(Sheet2!$F$5:$K$18,OPaL!AP532,OPaL!AQ532)</f>
        <v>0.2</v>
      </c>
      <c r="AS532" s="1">
        <f t="shared" si="26"/>
        <v>180241.6</v>
      </c>
    </row>
    <row r="533" spans="1:45" x14ac:dyDescent="0.2">
      <c r="A533" s="11" t="s">
        <v>1667</v>
      </c>
      <c r="B533" s="11" t="s">
        <v>1668</v>
      </c>
      <c r="C533" s="11" t="s">
        <v>10348</v>
      </c>
      <c r="D533" s="21">
        <v>42942</v>
      </c>
      <c r="E533" s="21" t="s">
        <v>9726</v>
      </c>
      <c r="F533" s="21" t="s">
        <v>14658</v>
      </c>
      <c r="G533" s="11" t="s">
        <v>2</v>
      </c>
      <c r="H533" s="11" t="s">
        <v>16</v>
      </c>
      <c r="I533" s="11" t="s">
        <v>4</v>
      </c>
      <c r="J533" s="12">
        <v>4</v>
      </c>
      <c r="K533" s="12">
        <v>224520.93</v>
      </c>
      <c r="L533" s="12">
        <v>0</v>
      </c>
      <c r="M533" s="12">
        <v>0</v>
      </c>
      <c r="N533" s="12">
        <f t="shared" si="25"/>
        <v>224520.93</v>
      </c>
      <c r="O533" s="11" t="s">
        <v>5</v>
      </c>
      <c r="P533" s="13">
        <v>0</v>
      </c>
      <c r="Q533" s="11" t="s">
        <v>6</v>
      </c>
      <c r="R533" s="13">
        <v>0</v>
      </c>
      <c r="S533" s="13">
        <v>0</v>
      </c>
      <c r="T533" s="11" t="s">
        <v>7</v>
      </c>
      <c r="U533" s="11" t="s">
        <v>8</v>
      </c>
      <c r="V533" s="15">
        <v>0</v>
      </c>
      <c r="W533" s="13">
        <v>0</v>
      </c>
      <c r="X533" s="15">
        <v>0</v>
      </c>
      <c r="Y533" s="15">
        <v>0</v>
      </c>
      <c r="Z533" s="13">
        <v>0</v>
      </c>
      <c r="AA533" s="15">
        <v>0</v>
      </c>
      <c r="AB533" s="13">
        <v>0</v>
      </c>
      <c r="AC533" s="15">
        <v>0</v>
      </c>
      <c r="AD533" s="13">
        <v>0</v>
      </c>
      <c r="AE533" s="15">
        <v>0</v>
      </c>
      <c r="AF533" s="13">
        <v>0</v>
      </c>
      <c r="AG533" s="15">
        <v>0</v>
      </c>
      <c r="AH533" s="13">
        <v>0</v>
      </c>
      <c r="AI533" s="15">
        <v>0</v>
      </c>
      <c r="AJ533" s="11" t="s">
        <v>17</v>
      </c>
      <c r="AK533" s="11" t="s">
        <v>10</v>
      </c>
      <c r="AL533" s="22">
        <f t="shared" si="24"/>
        <v>2350</v>
      </c>
      <c r="AM533" s="11" t="str">
        <f>VLOOKUP(O533,Sheet2!$D$6:$E$14,2,FALSE)</f>
        <v>Spare parts</v>
      </c>
      <c r="AN533" s="11" t="str">
        <f>VLOOKUP(F533,Sheet2!$E$10:$F$13,2,FALSE)</f>
        <v>SPE</v>
      </c>
      <c r="AO533" s="35" t="s">
        <v>14668</v>
      </c>
      <c r="AP533">
        <f>MATCH(AN533,Sheet2!$F$5:$F$18,0)</f>
        <v>7</v>
      </c>
      <c r="AQ533">
        <f>MATCH(AO533,Sheet2!$F$5:$K$5,0)</f>
        <v>6</v>
      </c>
      <c r="AR533" s="33">
        <f>INDEX(Sheet2!$F$5:$K$18,OPaL!AP533,OPaL!AQ533)</f>
        <v>0.15</v>
      </c>
      <c r="AS533" s="1">
        <f t="shared" si="26"/>
        <v>190842.7905</v>
      </c>
    </row>
    <row r="534" spans="1:45" x14ac:dyDescent="0.2">
      <c r="A534" s="11" t="s">
        <v>5581</v>
      </c>
      <c r="B534" s="11" t="s">
        <v>5582</v>
      </c>
      <c r="C534" s="11" t="s">
        <v>10349</v>
      </c>
      <c r="D534" s="21">
        <v>43265</v>
      </c>
      <c r="E534" s="21" t="s">
        <v>9743</v>
      </c>
      <c r="F534" s="21" t="s">
        <v>14658</v>
      </c>
      <c r="G534" s="11" t="s">
        <v>2</v>
      </c>
      <c r="H534" s="11" t="s">
        <v>16</v>
      </c>
      <c r="I534" s="11" t="s">
        <v>4</v>
      </c>
      <c r="J534" s="12">
        <v>5</v>
      </c>
      <c r="K534" s="12">
        <v>223944</v>
      </c>
      <c r="L534" s="12">
        <v>0</v>
      </c>
      <c r="M534" s="12">
        <v>0</v>
      </c>
      <c r="N534" s="12">
        <f t="shared" si="25"/>
        <v>223944</v>
      </c>
      <c r="O534" s="11" t="s">
        <v>5</v>
      </c>
      <c r="P534" s="13">
        <v>0</v>
      </c>
      <c r="Q534" s="11" t="s">
        <v>6</v>
      </c>
      <c r="R534" s="13">
        <v>0</v>
      </c>
      <c r="S534" s="13">
        <v>0</v>
      </c>
      <c r="T534" s="11" t="s">
        <v>7</v>
      </c>
      <c r="U534" s="11" t="s">
        <v>8</v>
      </c>
      <c r="V534" s="15">
        <v>0</v>
      </c>
      <c r="W534" s="13">
        <v>0</v>
      </c>
      <c r="X534" s="15">
        <v>0</v>
      </c>
      <c r="Y534" s="15">
        <v>0</v>
      </c>
      <c r="Z534" s="13">
        <v>0</v>
      </c>
      <c r="AA534" s="15">
        <v>0</v>
      </c>
      <c r="AB534" s="13">
        <v>0</v>
      </c>
      <c r="AC534" s="15">
        <v>0</v>
      </c>
      <c r="AD534" s="13">
        <v>0</v>
      </c>
      <c r="AE534" s="15">
        <v>0</v>
      </c>
      <c r="AF534" s="13">
        <v>0</v>
      </c>
      <c r="AG534" s="15">
        <v>0</v>
      </c>
      <c r="AH534" s="13">
        <v>0</v>
      </c>
      <c r="AI534" s="15">
        <v>0</v>
      </c>
      <c r="AJ534" s="11" t="s">
        <v>17</v>
      </c>
      <c r="AK534" s="11" t="s">
        <v>1398</v>
      </c>
      <c r="AL534" s="22">
        <f t="shared" si="24"/>
        <v>2027</v>
      </c>
      <c r="AM534" s="11" t="str">
        <f>VLOOKUP(O534,Sheet2!$D$6:$E$14,2,FALSE)</f>
        <v>Spare parts</v>
      </c>
      <c r="AN534" s="11" t="str">
        <f>VLOOKUP(F534,Sheet2!$E$10:$F$13,2,FALSE)</f>
        <v>SPE</v>
      </c>
      <c r="AO534" s="35" t="s">
        <v>14668</v>
      </c>
      <c r="AP534">
        <f>MATCH(AN534,Sheet2!$F$5:$F$18,0)</f>
        <v>7</v>
      </c>
      <c r="AQ534">
        <f>MATCH(AO534,Sheet2!$F$5:$K$5,0)</f>
        <v>6</v>
      </c>
      <c r="AR534" s="33">
        <f>INDEX(Sheet2!$F$5:$K$18,OPaL!AP534,OPaL!AQ534)</f>
        <v>0.15</v>
      </c>
      <c r="AS534" s="1">
        <f t="shared" si="26"/>
        <v>190352.4</v>
      </c>
    </row>
    <row r="535" spans="1:45" x14ac:dyDescent="0.2">
      <c r="A535" s="11" t="s">
        <v>6053</v>
      </c>
      <c r="B535" s="11" t="s">
        <v>6054</v>
      </c>
      <c r="C535" s="11" t="s">
        <v>10350</v>
      </c>
      <c r="D535" s="21">
        <v>42941</v>
      </c>
      <c r="E535" s="21" t="s">
        <v>9697</v>
      </c>
      <c r="F535" s="21" t="s">
        <v>14659</v>
      </c>
      <c r="G535" s="11" t="s">
        <v>2</v>
      </c>
      <c r="H535" s="11" t="s">
        <v>3</v>
      </c>
      <c r="I535" s="11" t="s">
        <v>4</v>
      </c>
      <c r="J535" s="12">
        <v>6</v>
      </c>
      <c r="K535" s="12">
        <v>223488</v>
      </c>
      <c r="L535" s="12">
        <v>0</v>
      </c>
      <c r="M535" s="12">
        <v>0</v>
      </c>
      <c r="N535" s="12">
        <f t="shared" si="25"/>
        <v>223488</v>
      </c>
      <c r="O535" s="11" t="s">
        <v>5</v>
      </c>
      <c r="P535" s="13">
        <v>0</v>
      </c>
      <c r="Q535" s="11" t="s">
        <v>6</v>
      </c>
      <c r="R535" s="13">
        <v>0</v>
      </c>
      <c r="S535" s="13">
        <v>0</v>
      </c>
      <c r="T535" s="11" t="s">
        <v>7</v>
      </c>
      <c r="U535" s="11" t="s">
        <v>8</v>
      </c>
      <c r="V535" s="15">
        <v>0</v>
      </c>
      <c r="W535" s="13">
        <v>0</v>
      </c>
      <c r="X535" s="15">
        <v>0</v>
      </c>
      <c r="Y535" s="15">
        <v>0</v>
      </c>
      <c r="Z535" s="13">
        <v>0</v>
      </c>
      <c r="AA535" s="15">
        <v>0</v>
      </c>
      <c r="AB535" s="13">
        <v>0</v>
      </c>
      <c r="AC535" s="15">
        <v>0</v>
      </c>
      <c r="AD535" s="13">
        <v>0</v>
      </c>
      <c r="AE535" s="15">
        <v>0</v>
      </c>
      <c r="AF535" s="13">
        <v>0</v>
      </c>
      <c r="AG535" s="15">
        <v>0</v>
      </c>
      <c r="AH535" s="13">
        <v>0</v>
      </c>
      <c r="AI535" s="15">
        <v>0</v>
      </c>
      <c r="AJ535" s="11" t="s">
        <v>9</v>
      </c>
      <c r="AK535" s="11" t="s">
        <v>13</v>
      </c>
      <c r="AL535" s="22">
        <f t="shared" si="24"/>
        <v>2351</v>
      </c>
      <c r="AM535" s="11" t="str">
        <f>VLOOKUP(O535,Sheet2!$D$6:$E$14,2,FALSE)</f>
        <v>Spare parts</v>
      </c>
      <c r="AN535" s="11" t="str">
        <f>VLOOKUP(F535,Sheet2!$E$10:$F$13,2,FALSE)</f>
        <v>SPM</v>
      </c>
      <c r="AO535" s="35" t="s">
        <v>14668</v>
      </c>
      <c r="AP535">
        <f>MATCH(AN535,Sheet2!$F$5:$F$18,0)</f>
        <v>6</v>
      </c>
      <c r="AQ535">
        <f>MATCH(AO535,Sheet2!$F$5:$K$5,0)</f>
        <v>6</v>
      </c>
      <c r="AR535" s="33">
        <f>INDEX(Sheet2!$F$5:$K$18,OPaL!AP535,OPaL!AQ535)</f>
        <v>0.15</v>
      </c>
      <c r="AS535" s="1">
        <f t="shared" si="26"/>
        <v>189964.79999999999</v>
      </c>
    </row>
    <row r="536" spans="1:45" x14ac:dyDescent="0.2">
      <c r="A536" s="11" t="s">
        <v>6585</v>
      </c>
      <c r="B536" s="11" t="s">
        <v>6586</v>
      </c>
      <c r="C536" s="11" t="s">
        <v>10351</v>
      </c>
      <c r="D536" s="21">
        <v>42941</v>
      </c>
      <c r="E536" s="21" t="s">
        <v>9697</v>
      </c>
      <c r="F536" s="21" t="s">
        <v>14659</v>
      </c>
      <c r="G536" s="11" t="s">
        <v>2</v>
      </c>
      <c r="H536" s="11" t="s">
        <v>3</v>
      </c>
      <c r="I536" s="11" t="s">
        <v>4</v>
      </c>
      <c r="J536" s="13">
        <v>2</v>
      </c>
      <c r="K536" s="12">
        <v>223488</v>
      </c>
      <c r="L536" s="12">
        <v>0</v>
      </c>
      <c r="M536" s="12">
        <v>0</v>
      </c>
      <c r="N536" s="12">
        <f t="shared" si="25"/>
        <v>223488</v>
      </c>
      <c r="O536" s="11" t="s">
        <v>5</v>
      </c>
      <c r="P536" s="13">
        <v>0</v>
      </c>
      <c r="Q536" s="11" t="s">
        <v>6</v>
      </c>
      <c r="R536" s="13">
        <v>0</v>
      </c>
      <c r="S536" s="13">
        <v>0</v>
      </c>
      <c r="T536" s="11" t="s">
        <v>7</v>
      </c>
      <c r="U536" s="11" t="s">
        <v>8</v>
      </c>
      <c r="V536" s="15">
        <v>0</v>
      </c>
      <c r="W536" s="13">
        <v>0</v>
      </c>
      <c r="X536" s="15">
        <v>0</v>
      </c>
      <c r="Y536" s="15">
        <v>0</v>
      </c>
      <c r="Z536" s="13">
        <v>0</v>
      </c>
      <c r="AA536" s="15">
        <v>0</v>
      </c>
      <c r="AB536" s="13">
        <v>0</v>
      </c>
      <c r="AC536" s="15">
        <v>0</v>
      </c>
      <c r="AD536" s="13">
        <v>0</v>
      </c>
      <c r="AE536" s="15">
        <v>0</v>
      </c>
      <c r="AF536" s="13">
        <v>0</v>
      </c>
      <c r="AG536" s="15">
        <v>0</v>
      </c>
      <c r="AH536" s="13">
        <v>0</v>
      </c>
      <c r="AI536" s="15">
        <v>0</v>
      </c>
      <c r="AJ536" s="11" t="s">
        <v>9</v>
      </c>
      <c r="AK536" s="11" t="s">
        <v>13</v>
      </c>
      <c r="AL536" s="22">
        <f t="shared" si="24"/>
        <v>2351</v>
      </c>
      <c r="AM536" s="11" t="str">
        <f>VLOOKUP(O536,Sheet2!$D$6:$E$14,2,FALSE)</f>
        <v>Spare parts</v>
      </c>
      <c r="AN536" s="11" t="str">
        <f>VLOOKUP(F536,Sheet2!$E$10:$F$13,2,FALSE)</f>
        <v>SPM</v>
      </c>
      <c r="AO536" s="35" t="s">
        <v>14668</v>
      </c>
      <c r="AP536">
        <f>MATCH(AN536,Sheet2!$F$5:$F$18,0)</f>
        <v>6</v>
      </c>
      <c r="AQ536">
        <f>MATCH(AO536,Sheet2!$F$5:$K$5,0)</f>
        <v>6</v>
      </c>
      <c r="AR536" s="33">
        <f>INDEX(Sheet2!$F$5:$K$18,OPaL!AP536,OPaL!AQ536)</f>
        <v>0.15</v>
      </c>
      <c r="AS536" s="1">
        <f t="shared" si="26"/>
        <v>189964.79999999999</v>
      </c>
    </row>
    <row r="537" spans="1:45" x14ac:dyDescent="0.2">
      <c r="A537" s="11" t="s">
        <v>7313</v>
      </c>
      <c r="B537" s="11" t="s">
        <v>7314</v>
      </c>
      <c r="C537" s="11" t="s">
        <v>10352</v>
      </c>
      <c r="D537" s="21">
        <v>42941</v>
      </c>
      <c r="E537" s="21" t="s">
        <v>9697</v>
      </c>
      <c r="F537" s="21" t="s">
        <v>14659</v>
      </c>
      <c r="G537" s="11" t="s">
        <v>2</v>
      </c>
      <c r="H537" s="11" t="s">
        <v>3</v>
      </c>
      <c r="I537" s="11" t="s">
        <v>4</v>
      </c>
      <c r="J537" s="13">
        <v>2</v>
      </c>
      <c r="K537" s="12">
        <v>223488</v>
      </c>
      <c r="L537" s="12">
        <v>0</v>
      </c>
      <c r="M537" s="12">
        <v>0</v>
      </c>
      <c r="N537" s="12">
        <f t="shared" si="25"/>
        <v>223488</v>
      </c>
      <c r="O537" s="11" t="s">
        <v>5</v>
      </c>
      <c r="P537" s="13">
        <v>0</v>
      </c>
      <c r="Q537" s="11" t="s">
        <v>6</v>
      </c>
      <c r="R537" s="13">
        <v>0</v>
      </c>
      <c r="S537" s="13">
        <v>0</v>
      </c>
      <c r="T537" s="11" t="s">
        <v>7</v>
      </c>
      <c r="U537" s="11" t="s">
        <v>8</v>
      </c>
      <c r="V537" s="15">
        <v>0</v>
      </c>
      <c r="W537" s="13">
        <v>0</v>
      </c>
      <c r="X537" s="15">
        <v>0</v>
      </c>
      <c r="Y537" s="15">
        <v>0</v>
      </c>
      <c r="Z537" s="13">
        <v>0</v>
      </c>
      <c r="AA537" s="15">
        <v>0</v>
      </c>
      <c r="AB537" s="13">
        <v>0</v>
      </c>
      <c r="AC537" s="15">
        <v>0</v>
      </c>
      <c r="AD537" s="13">
        <v>0</v>
      </c>
      <c r="AE537" s="15">
        <v>0</v>
      </c>
      <c r="AF537" s="13">
        <v>0</v>
      </c>
      <c r="AG537" s="15">
        <v>0</v>
      </c>
      <c r="AH537" s="13">
        <v>0</v>
      </c>
      <c r="AI537" s="15">
        <v>0</v>
      </c>
      <c r="AJ537" s="11" t="s">
        <v>9</v>
      </c>
      <c r="AK537" s="11" t="s">
        <v>13</v>
      </c>
      <c r="AL537" s="22">
        <f t="shared" si="24"/>
        <v>2351</v>
      </c>
      <c r="AM537" s="11" t="str">
        <f>VLOOKUP(O537,Sheet2!$D$6:$E$14,2,FALSE)</f>
        <v>Spare parts</v>
      </c>
      <c r="AN537" s="11" t="str">
        <f>VLOOKUP(F537,Sheet2!$E$10:$F$13,2,FALSE)</f>
        <v>SPM</v>
      </c>
      <c r="AO537" s="35" t="s">
        <v>14668</v>
      </c>
      <c r="AP537">
        <f>MATCH(AN537,Sheet2!$F$5:$F$18,0)</f>
        <v>6</v>
      </c>
      <c r="AQ537">
        <f>MATCH(AO537,Sheet2!$F$5:$K$5,0)</f>
        <v>6</v>
      </c>
      <c r="AR537" s="33">
        <f>INDEX(Sheet2!$F$5:$K$18,OPaL!AP537,OPaL!AQ537)</f>
        <v>0.15</v>
      </c>
      <c r="AS537" s="1">
        <f t="shared" si="26"/>
        <v>189964.79999999999</v>
      </c>
    </row>
    <row r="538" spans="1:45" x14ac:dyDescent="0.2">
      <c r="A538" s="11" t="s">
        <v>575</v>
      </c>
      <c r="B538" s="11" t="s">
        <v>576</v>
      </c>
      <c r="C538" s="11" t="s">
        <v>10353</v>
      </c>
      <c r="D538" s="21">
        <v>43509</v>
      </c>
      <c r="E538" s="21" t="s">
        <v>9697</v>
      </c>
      <c r="F538" s="21" t="s">
        <v>14659</v>
      </c>
      <c r="G538" s="11" t="s">
        <v>2</v>
      </c>
      <c r="H538" s="11" t="s">
        <v>3</v>
      </c>
      <c r="I538" s="11" t="s">
        <v>4</v>
      </c>
      <c r="J538" s="12">
        <v>6</v>
      </c>
      <c r="K538" s="12">
        <v>222921.60000000001</v>
      </c>
      <c r="L538" s="12">
        <v>0</v>
      </c>
      <c r="M538" s="12">
        <v>0</v>
      </c>
      <c r="N538" s="12">
        <f t="shared" si="25"/>
        <v>222921.60000000001</v>
      </c>
      <c r="O538" s="11" t="s">
        <v>5</v>
      </c>
      <c r="P538" s="13">
        <v>0</v>
      </c>
      <c r="Q538" s="11" t="s">
        <v>6</v>
      </c>
      <c r="R538" s="13">
        <v>0</v>
      </c>
      <c r="S538" s="13">
        <v>0</v>
      </c>
      <c r="T538" s="11" t="s">
        <v>7</v>
      </c>
      <c r="U538" s="11" t="s">
        <v>8</v>
      </c>
      <c r="V538" s="15">
        <v>0</v>
      </c>
      <c r="W538" s="13">
        <v>0</v>
      </c>
      <c r="X538" s="15">
        <v>0</v>
      </c>
      <c r="Y538" s="15">
        <v>0</v>
      </c>
      <c r="Z538" s="13">
        <v>0</v>
      </c>
      <c r="AA538" s="15">
        <v>0</v>
      </c>
      <c r="AB538" s="13">
        <v>0</v>
      </c>
      <c r="AC538" s="15">
        <v>0</v>
      </c>
      <c r="AD538" s="13">
        <v>0</v>
      </c>
      <c r="AE538" s="15">
        <v>0</v>
      </c>
      <c r="AF538" s="13">
        <v>0</v>
      </c>
      <c r="AG538" s="15">
        <v>0</v>
      </c>
      <c r="AH538" s="13">
        <v>0</v>
      </c>
      <c r="AI538" s="15">
        <v>0</v>
      </c>
      <c r="AJ538" s="11" t="s">
        <v>9</v>
      </c>
      <c r="AK538" s="11" t="s">
        <v>13</v>
      </c>
      <c r="AL538" s="22">
        <f t="shared" si="24"/>
        <v>1783</v>
      </c>
      <c r="AM538" s="11" t="str">
        <f>VLOOKUP(O538,Sheet2!$D$6:$E$14,2,FALSE)</f>
        <v>Spare parts</v>
      </c>
      <c r="AN538" s="11" t="str">
        <f>VLOOKUP(F538,Sheet2!$E$10:$F$13,2,FALSE)</f>
        <v>SPM</v>
      </c>
      <c r="AO538" s="35" t="s">
        <v>14668</v>
      </c>
      <c r="AP538">
        <f>MATCH(AN538,Sheet2!$F$5:$F$18,0)</f>
        <v>6</v>
      </c>
      <c r="AQ538">
        <f>MATCH(AO538,Sheet2!$F$5:$K$5,0)</f>
        <v>6</v>
      </c>
      <c r="AR538" s="33">
        <f>INDEX(Sheet2!$F$5:$K$18,OPaL!AP538,OPaL!AQ538)</f>
        <v>0.15</v>
      </c>
      <c r="AS538" s="1">
        <f t="shared" si="26"/>
        <v>189483.36</v>
      </c>
    </row>
    <row r="539" spans="1:45" x14ac:dyDescent="0.2">
      <c r="A539" s="11" t="s">
        <v>3345</v>
      </c>
      <c r="B539" s="11" t="s">
        <v>3346</v>
      </c>
      <c r="C539" s="11" t="s">
        <v>10354</v>
      </c>
      <c r="D539" s="21">
        <v>43245</v>
      </c>
      <c r="E539" s="21" t="s">
        <v>9697</v>
      </c>
      <c r="F539" s="21" t="s">
        <v>14659</v>
      </c>
      <c r="G539" s="11" t="s">
        <v>2</v>
      </c>
      <c r="H539" s="11" t="s">
        <v>3</v>
      </c>
      <c r="I539" s="11" t="s">
        <v>4</v>
      </c>
      <c r="J539" s="12">
        <v>20</v>
      </c>
      <c r="K539" s="12">
        <v>222363.1</v>
      </c>
      <c r="L539" s="12">
        <v>0</v>
      </c>
      <c r="M539" s="12">
        <v>0</v>
      </c>
      <c r="N539" s="12">
        <f t="shared" si="25"/>
        <v>222363.1</v>
      </c>
      <c r="O539" s="11" t="s">
        <v>5</v>
      </c>
      <c r="P539" s="13">
        <v>0</v>
      </c>
      <c r="Q539" s="11" t="s">
        <v>6</v>
      </c>
      <c r="R539" s="13">
        <v>0</v>
      </c>
      <c r="S539" s="13">
        <v>0</v>
      </c>
      <c r="T539" s="11" t="s">
        <v>7</v>
      </c>
      <c r="U539" s="11" t="s">
        <v>8</v>
      </c>
      <c r="V539" s="15">
        <v>0</v>
      </c>
      <c r="W539" s="13">
        <v>0</v>
      </c>
      <c r="X539" s="15">
        <v>0</v>
      </c>
      <c r="Y539" s="15">
        <v>0</v>
      </c>
      <c r="Z539" s="13">
        <v>0</v>
      </c>
      <c r="AA539" s="15">
        <v>0</v>
      </c>
      <c r="AB539" s="13">
        <v>0</v>
      </c>
      <c r="AC539" s="15">
        <v>0</v>
      </c>
      <c r="AD539" s="13">
        <v>0</v>
      </c>
      <c r="AE539" s="15">
        <v>0</v>
      </c>
      <c r="AF539" s="13">
        <v>0</v>
      </c>
      <c r="AG539" s="15">
        <v>0</v>
      </c>
      <c r="AH539" s="13">
        <v>0</v>
      </c>
      <c r="AI539" s="15">
        <v>0</v>
      </c>
      <c r="AJ539" s="11" t="s">
        <v>9</v>
      </c>
      <c r="AK539" s="11" t="s">
        <v>1398</v>
      </c>
      <c r="AL539" s="22">
        <f t="shared" si="24"/>
        <v>2047</v>
      </c>
      <c r="AM539" s="11" t="str">
        <f>VLOOKUP(O539,Sheet2!$D$6:$E$14,2,FALSE)</f>
        <v>Spare parts</v>
      </c>
      <c r="AN539" s="11" t="str">
        <f>VLOOKUP(F539,Sheet2!$E$10:$F$13,2,FALSE)</f>
        <v>SPM</v>
      </c>
      <c r="AO539" s="35" t="s">
        <v>14668</v>
      </c>
      <c r="AP539">
        <f>MATCH(AN539,Sheet2!$F$5:$F$18,0)</f>
        <v>6</v>
      </c>
      <c r="AQ539">
        <f>MATCH(AO539,Sheet2!$F$5:$K$5,0)</f>
        <v>6</v>
      </c>
      <c r="AR539" s="33">
        <f>INDEX(Sheet2!$F$5:$K$18,OPaL!AP539,OPaL!AQ539)</f>
        <v>0.15</v>
      </c>
      <c r="AS539" s="1">
        <f t="shared" si="26"/>
        <v>189008.63500000001</v>
      </c>
    </row>
    <row r="540" spans="1:45" x14ac:dyDescent="0.2">
      <c r="A540" s="11" t="s">
        <v>3529</v>
      </c>
      <c r="B540" s="11" t="s">
        <v>3530</v>
      </c>
      <c r="C540" s="11" t="s">
        <v>10355</v>
      </c>
      <c r="D540" s="21">
        <v>43189</v>
      </c>
      <c r="E540" s="21" t="s">
        <v>9697</v>
      </c>
      <c r="F540" s="21" t="s">
        <v>14659</v>
      </c>
      <c r="G540" s="11" t="s">
        <v>2</v>
      </c>
      <c r="H540" s="11" t="s">
        <v>16</v>
      </c>
      <c r="I540" s="11" t="s">
        <v>4</v>
      </c>
      <c r="J540" s="12">
        <v>1</v>
      </c>
      <c r="K540" s="12">
        <v>221904.8</v>
      </c>
      <c r="L540" s="12">
        <v>0</v>
      </c>
      <c r="M540" s="12">
        <v>0</v>
      </c>
      <c r="N540" s="12">
        <f t="shared" si="25"/>
        <v>221904.8</v>
      </c>
      <c r="O540" s="11" t="s">
        <v>5</v>
      </c>
      <c r="P540" s="13">
        <v>0</v>
      </c>
      <c r="Q540" s="11" t="s">
        <v>6</v>
      </c>
      <c r="R540" s="13">
        <v>0</v>
      </c>
      <c r="S540" s="13">
        <v>0</v>
      </c>
      <c r="T540" s="11" t="s">
        <v>7</v>
      </c>
      <c r="U540" s="11" t="s">
        <v>8</v>
      </c>
      <c r="V540" s="15">
        <v>0</v>
      </c>
      <c r="W540" s="13">
        <v>0</v>
      </c>
      <c r="X540" s="15">
        <v>0</v>
      </c>
      <c r="Y540" s="15">
        <v>0</v>
      </c>
      <c r="Z540" s="13">
        <v>0</v>
      </c>
      <c r="AA540" s="15">
        <v>0</v>
      </c>
      <c r="AB540" s="13">
        <v>0</v>
      </c>
      <c r="AC540" s="15">
        <v>0</v>
      </c>
      <c r="AD540" s="13">
        <v>0</v>
      </c>
      <c r="AE540" s="15">
        <v>0</v>
      </c>
      <c r="AF540" s="13">
        <v>0</v>
      </c>
      <c r="AG540" s="15">
        <v>0</v>
      </c>
      <c r="AH540" s="13">
        <v>0</v>
      </c>
      <c r="AI540" s="15">
        <v>0</v>
      </c>
      <c r="AJ540" s="11" t="s">
        <v>17</v>
      </c>
      <c r="AK540" s="11" t="s">
        <v>1398</v>
      </c>
      <c r="AL540" s="22">
        <f t="shared" si="24"/>
        <v>2103</v>
      </c>
      <c r="AM540" s="11" t="str">
        <f>VLOOKUP(O540,Sheet2!$D$6:$E$14,2,FALSE)</f>
        <v>Spare parts</v>
      </c>
      <c r="AN540" s="11" t="str">
        <f>VLOOKUP(F540,Sheet2!$E$10:$F$13,2,FALSE)</f>
        <v>SPM</v>
      </c>
      <c r="AO540" s="35" t="s">
        <v>14668</v>
      </c>
      <c r="AP540">
        <f>MATCH(AN540,Sheet2!$F$5:$F$18,0)</f>
        <v>6</v>
      </c>
      <c r="AQ540">
        <f>MATCH(AO540,Sheet2!$F$5:$K$5,0)</f>
        <v>6</v>
      </c>
      <c r="AR540" s="33">
        <f>INDEX(Sheet2!$F$5:$K$18,OPaL!AP540,OPaL!AQ540)</f>
        <v>0.15</v>
      </c>
      <c r="AS540" s="1">
        <f t="shared" si="26"/>
        <v>188619.08</v>
      </c>
    </row>
    <row r="541" spans="1:45" x14ac:dyDescent="0.2">
      <c r="A541" s="11" t="s">
        <v>312</v>
      </c>
      <c r="B541" s="11" t="s">
        <v>313</v>
      </c>
      <c r="C541" s="11" t="s">
        <v>10356</v>
      </c>
      <c r="D541" s="21">
        <v>42775</v>
      </c>
      <c r="E541" s="21" t="s">
        <v>9697</v>
      </c>
      <c r="F541" s="21" t="s">
        <v>14659</v>
      </c>
      <c r="G541" s="11" t="s">
        <v>2</v>
      </c>
      <c r="H541" s="11" t="s">
        <v>16</v>
      </c>
      <c r="I541" s="11" t="s">
        <v>4</v>
      </c>
      <c r="J541" s="12">
        <v>2</v>
      </c>
      <c r="K541" s="12">
        <v>221232.49</v>
      </c>
      <c r="L541" s="12">
        <v>0</v>
      </c>
      <c r="M541" s="12">
        <v>0</v>
      </c>
      <c r="N541" s="12">
        <f t="shared" si="25"/>
        <v>221232.49</v>
      </c>
      <c r="O541" s="11" t="s">
        <v>5</v>
      </c>
      <c r="P541" s="13">
        <v>0</v>
      </c>
      <c r="Q541" s="11" t="s">
        <v>6</v>
      </c>
      <c r="R541" s="13">
        <v>0</v>
      </c>
      <c r="S541" s="13">
        <v>0</v>
      </c>
      <c r="T541" s="11" t="s">
        <v>7</v>
      </c>
      <c r="U541" s="11" t="s">
        <v>8</v>
      </c>
      <c r="V541" s="15">
        <v>0</v>
      </c>
      <c r="W541" s="13">
        <v>0</v>
      </c>
      <c r="X541" s="15">
        <v>0</v>
      </c>
      <c r="Y541" s="15">
        <v>0</v>
      </c>
      <c r="Z541" s="13">
        <v>0</v>
      </c>
      <c r="AA541" s="15">
        <v>0</v>
      </c>
      <c r="AB541" s="13">
        <v>0</v>
      </c>
      <c r="AC541" s="15">
        <v>0</v>
      </c>
      <c r="AD541" s="13">
        <v>0</v>
      </c>
      <c r="AE541" s="15">
        <v>0</v>
      </c>
      <c r="AF541" s="13">
        <v>0</v>
      </c>
      <c r="AG541" s="15">
        <v>0</v>
      </c>
      <c r="AH541" s="13">
        <v>0</v>
      </c>
      <c r="AI541" s="15">
        <v>0</v>
      </c>
      <c r="AJ541" s="11" t="s">
        <v>17</v>
      </c>
      <c r="AK541" s="11" t="s">
        <v>13</v>
      </c>
      <c r="AL541" s="22">
        <f t="shared" si="24"/>
        <v>2517</v>
      </c>
      <c r="AM541" s="11" t="str">
        <f>VLOOKUP(O541,Sheet2!$D$6:$E$14,2,FALSE)</f>
        <v>Spare parts</v>
      </c>
      <c r="AN541" s="11" t="str">
        <f>VLOOKUP(F541,Sheet2!$E$10:$F$13,2,FALSE)</f>
        <v>SPM</v>
      </c>
      <c r="AO541" s="35" t="s">
        <v>14668</v>
      </c>
      <c r="AP541">
        <f>MATCH(AN541,Sheet2!$F$5:$F$18,0)</f>
        <v>6</v>
      </c>
      <c r="AQ541">
        <f>MATCH(AO541,Sheet2!$F$5:$K$5,0)</f>
        <v>6</v>
      </c>
      <c r="AR541" s="33">
        <f>INDEX(Sheet2!$F$5:$K$18,OPaL!AP541,OPaL!AQ541)</f>
        <v>0.15</v>
      </c>
      <c r="AS541" s="1">
        <f t="shared" si="26"/>
        <v>188047.61649999997</v>
      </c>
    </row>
    <row r="542" spans="1:45" x14ac:dyDescent="0.2">
      <c r="A542" s="11" t="s">
        <v>5691</v>
      </c>
      <c r="B542" s="11" t="s">
        <v>5692</v>
      </c>
      <c r="C542" s="11" t="s">
        <v>10357</v>
      </c>
      <c r="D542" s="21">
        <v>45159</v>
      </c>
      <c r="E542" s="21" t="s">
        <v>9703</v>
      </c>
      <c r="F542" s="21" t="s">
        <v>14658</v>
      </c>
      <c r="G542" s="11" t="s">
        <v>2</v>
      </c>
      <c r="H542" s="11" t="s">
        <v>16</v>
      </c>
      <c r="I542" s="11" t="s">
        <v>4</v>
      </c>
      <c r="J542" s="12">
        <v>3</v>
      </c>
      <c r="K542" s="12">
        <v>218469.76000000001</v>
      </c>
      <c r="L542" s="12">
        <v>0</v>
      </c>
      <c r="M542" s="12">
        <v>0</v>
      </c>
      <c r="N542" s="12">
        <f t="shared" si="25"/>
        <v>218469.76000000001</v>
      </c>
      <c r="O542" s="11" t="s">
        <v>5</v>
      </c>
      <c r="P542" s="13">
        <v>0</v>
      </c>
      <c r="Q542" s="11" t="s">
        <v>6</v>
      </c>
      <c r="R542" s="13">
        <v>0</v>
      </c>
      <c r="S542" s="13">
        <v>0</v>
      </c>
      <c r="T542" s="11" t="s">
        <v>7</v>
      </c>
      <c r="U542" s="11" t="s">
        <v>8</v>
      </c>
      <c r="V542" s="15">
        <v>0</v>
      </c>
      <c r="W542" s="13">
        <v>0</v>
      </c>
      <c r="X542" s="15">
        <v>0</v>
      </c>
      <c r="Y542" s="15">
        <v>0</v>
      </c>
      <c r="Z542" s="13">
        <v>0</v>
      </c>
      <c r="AA542" s="15">
        <v>0</v>
      </c>
      <c r="AB542" s="13">
        <v>0</v>
      </c>
      <c r="AC542" s="15">
        <v>0</v>
      </c>
      <c r="AD542" s="13">
        <v>0</v>
      </c>
      <c r="AE542" s="15">
        <v>0</v>
      </c>
      <c r="AF542" s="13">
        <v>0</v>
      </c>
      <c r="AG542" s="15">
        <v>0</v>
      </c>
      <c r="AH542" s="13">
        <v>0</v>
      </c>
      <c r="AI542" s="15">
        <v>0</v>
      </c>
      <c r="AJ542" s="11" t="s">
        <v>17</v>
      </c>
      <c r="AK542" s="11" t="s">
        <v>1398</v>
      </c>
      <c r="AL542" s="22">
        <f t="shared" si="24"/>
        <v>133</v>
      </c>
      <c r="AM542" s="11" t="str">
        <f>VLOOKUP(O542,Sheet2!$D$6:$E$14,2,FALSE)</f>
        <v>Spare parts</v>
      </c>
      <c r="AN542" s="11" t="str">
        <f>VLOOKUP(F542,Sheet2!$E$10:$F$13,2,FALSE)</f>
        <v>SPE</v>
      </c>
      <c r="AO542" s="35" t="s">
        <v>14665</v>
      </c>
      <c r="AP542">
        <f>MATCH(AN542,Sheet2!$F$5:$F$18,0)</f>
        <v>7</v>
      </c>
      <c r="AQ542">
        <f>MATCH(AO542,Sheet2!$F$5:$K$5,0)</f>
        <v>3</v>
      </c>
      <c r="AR542" s="33">
        <f>INDEX(Sheet2!$F$5:$K$18,OPaL!AP542,OPaL!AQ542)</f>
        <v>0.05</v>
      </c>
      <c r="AS542" s="1">
        <f t="shared" si="26"/>
        <v>207546.272</v>
      </c>
    </row>
    <row r="543" spans="1:45" x14ac:dyDescent="0.2">
      <c r="A543" s="11" t="s">
        <v>2981</v>
      </c>
      <c r="B543" s="11" t="s">
        <v>2982</v>
      </c>
      <c r="C543" s="11" t="s">
        <v>10358</v>
      </c>
      <c r="D543" s="21">
        <v>43888</v>
      </c>
      <c r="E543" s="21" t="s">
        <v>9697</v>
      </c>
      <c r="F543" s="21" t="s">
        <v>14659</v>
      </c>
      <c r="G543" s="11" t="s">
        <v>2</v>
      </c>
      <c r="H543" s="11" t="s">
        <v>16</v>
      </c>
      <c r="I543" s="11" t="s">
        <v>4</v>
      </c>
      <c r="J543" s="13">
        <v>1</v>
      </c>
      <c r="K543" s="12">
        <v>217859.61</v>
      </c>
      <c r="L543" s="12">
        <v>0</v>
      </c>
      <c r="M543" s="12">
        <v>0</v>
      </c>
      <c r="N543" s="12">
        <f t="shared" si="25"/>
        <v>217859.61</v>
      </c>
      <c r="O543" s="11" t="s">
        <v>5</v>
      </c>
      <c r="P543" s="13">
        <v>0</v>
      </c>
      <c r="Q543" s="11" t="s">
        <v>6</v>
      </c>
      <c r="R543" s="13">
        <v>0</v>
      </c>
      <c r="S543" s="13">
        <v>0</v>
      </c>
      <c r="T543" s="11" t="s">
        <v>7</v>
      </c>
      <c r="U543" s="11" t="s">
        <v>8</v>
      </c>
      <c r="V543" s="15">
        <v>0</v>
      </c>
      <c r="W543" s="13">
        <v>0</v>
      </c>
      <c r="X543" s="15">
        <v>0</v>
      </c>
      <c r="Y543" s="15">
        <v>0</v>
      </c>
      <c r="Z543" s="13">
        <v>0</v>
      </c>
      <c r="AA543" s="15">
        <v>0</v>
      </c>
      <c r="AB543" s="13">
        <v>0</v>
      </c>
      <c r="AC543" s="15">
        <v>0</v>
      </c>
      <c r="AD543" s="13">
        <v>0</v>
      </c>
      <c r="AE543" s="15">
        <v>0</v>
      </c>
      <c r="AF543" s="13">
        <v>0</v>
      </c>
      <c r="AG543" s="15">
        <v>0</v>
      </c>
      <c r="AH543" s="13">
        <v>0</v>
      </c>
      <c r="AI543" s="15">
        <v>0</v>
      </c>
      <c r="AJ543" s="11" t="s">
        <v>17</v>
      </c>
      <c r="AK543" s="11" t="s">
        <v>13</v>
      </c>
      <c r="AL543" s="22">
        <f t="shared" si="24"/>
        <v>1404</v>
      </c>
      <c r="AM543" s="11" t="str">
        <f>VLOOKUP(O543,Sheet2!$D$6:$E$14,2,FALSE)</f>
        <v>Spare parts</v>
      </c>
      <c r="AN543" s="11" t="str">
        <f>VLOOKUP(F543,Sheet2!$E$10:$F$13,2,FALSE)</f>
        <v>SPM</v>
      </c>
      <c r="AO543" s="35" t="s">
        <v>14668</v>
      </c>
      <c r="AP543">
        <f>MATCH(AN543,Sheet2!$F$5:$F$18,0)</f>
        <v>6</v>
      </c>
      <c r="AQ543">
        <f>MATCH(AO543,Sheet2!$F$5:$K$5,0)</f>
        <v>6</v>
      </c>
      <c r="AR543" s="33">
        <f>INDEX(Sheet2!$F$5:$K$18,OPaL!AP543,OPaL!AQ543)</f>
        <v>0.15</v>
      </c>
      <c r="AS543" s="1">
        <f t="shared" si="26"/>
        <v>185180.66849999997</v>
      </c>
    </row>
    <row r="544" spans="1:45" x14ac:dyDescent="0.2">
      <c r="A544" s="11" t="s">
        <v>5225</v>
      </c>
      <c r="B544" s="11" t="s">
        <v>5226</v>
      </c>
      <c r="C544" s="11" t="s">
        <v>10359</v>
      </c>
      <c r="D544" s="21">
        <v>44923</v>
      </c>
      <c r="E544" s="21" t="s">
        <v>9697</v>
      </c>
      <c r="F544" s="21" t="s">
        <v>14659</v>
      </c>
      <c r="G544" s="11" t="s">
        <v>2</v>
      </c>
      <c r="H544" s="11" t="s">
        <v>350</v>
      </c>
      <c r="I544" s="11" t="s">
        <v>351</v>
      </c>
      <c r="J544" s="12">
        <v>6</v>
      </c>
      <c r="K544" s="12">
        <v>217852.02</v>
      </c>
      <c r="L544" s="12">
        <v>0</v>
      </c>
      <c r="M544" s="12">
        <v>0</v>
      </c>
      <c r="N544" s="12">
        <f t="shared" si="25"/>
        <v>217852.02</v>
      </c>
      <c r="O544" s="11" t="s">
        <v>5</v>
      </c>
      <c r="P544" s="13">
        <v>0</v>
      </c>
      <c r="Q544" s="11" t="s">
        <v>6</v>
      </c>
      <c r="R544" s="13">
        <v>0</v>
      </c>
      <c r="S544" s="13">
        <v>0</v>
      </c>
      <c r="T544" s="11" t="s">
        <v>7</v>
      </c>
      <c r="U544" s="11" t="s">
        <v>8</v>
      </c>
      <c r="V544" s="15">
        <v>0</v>
      </c>
      <c r="W544" s="13">
        <v>0</v>
      </c>
      <c r="X544" s="15">
        <v>0</v>
      </c>
      <c r="Y544" s="15">
        <v>0</v>
      </c>
      <c r="Z544" s="13">
        <v>0</v>
      </c>
      <c r="AA544" s="15">
        <v>0</v>
      </c>
      <c r="AB544" s="13">
        <v>0</v>
      </c>
      <c r="AC544" s="15">
        <v>0</v>
      </c>
      <c r="AD544" s="13">
        <v>0</v>
      </c>
      <c r="AE544" s="15">
        <v>0</v>
      </c>
      <c r="AF544" s="13">
        <v>0</v>
      </c>
      <c r="AG544" s="15">
        <v>0</v>
      </c>
      <c r="AH544" s="13">
        <v>0</v>
      </c>
      <c r="AI544" s="15">
        <v>0</v>
      </c>
      <c r="AJ544" s="11" t="s">
        <v>352</v>
      </c>
      <c r="AK544" s="11" t="s">
        <v>1398</v>
      </c>
      <c r="AL544" s="22">
        <f t="shared" si="24"/>
        <v>369</v>
      </c>
      <c r="AM544" s="11" t="str">
        <f>VLOOKUP(O544,Sheet2!$D$6:$E$14,2,FALSE)</f>
        <v>Spare parts</v>
      </c>
      <c r="AN544" s="11" t="str">
        <f>VLOOKUP(F544,Sheet2!$E$10:$F$13,2,FALSE)</f>
        <v>SPM</v>
      </c>
      <c r="AO544" s="35" t="s">
        <v>14668</v>
      </c>
      <c r="AP544">
        <f>MATCH(AN544,Sheet2!$F$5:$F$18,0)</f>
        <v>6</v>
      </c>
      <c r="AQ544">
        <f>MATCH(AO544,Sheet2!$F$5:$K$5,0)</f>
        <v>6</v>
      </c>
      <c r="AR544" s="33">
        <f>INDEX(Sheet2!$F$5:$K$18,OPaL!AP544,OPaL!AQ544)</f>
        <v>0.15</v>
      </c>
      <c r="AS544" s="1">
        <f t="shared" si="26"/>
        <v>185174.21699999998</v>
      </c>
    </row>
    <row r="545" spans="1:45" x14ac:dyDescent="0.2">
      <c r="A545" s="11" t="s">
        <v>1328</v>
      </c>
      <c r="B545" s="11" t="s">
        <v>1329</v>
      </c>
      <c r="C545" s="11" t="s">
        <v>10360</v>
      </c>
      <c r="D545" s="21">
        <v>45129</v>
      </c>
      <c r="E545" s="21" t="s">
        <v>9697</v>
      </c>
      <c r="F545" s="21" t="s">
        <v>14659</v>
      </c>
      <c r="G545" s="11" t="s">
        <v>2</v>
      </c>
      <c r="H545" s="11" t="s">
        <v>16</v>
      </c>
      <c r="I545" s="11" t="s">
        <v>4</v>
      </c>
      <c r="J545" s="13">
        <v>2</v>
      </c>
      <c r="K545" s="12">
        <v>215881.36</v>
      </c>
      <c r="L545" s="12">
        <v>0</v>
      </c>
      <c r="M545" s="12">
        <v>0</v>
      </c>
      <c r="N545" s="12">
        <f t="shared" si="25"/>
        <v>215881.36</v>
      </c>
      <c r="O545" s="11" t="s">
        <v>5</v>
      </c>
      <c r="P545" s="13">
        <v>0</v>
      </c>
      <c r="Q545" s="11" t="s">
        <v>6</v>
      </c>
      <c r="R545" s="13">
        <v>0</v>
      </c>
      <c r="S545" s="13">
        <v>0</v>
      </c>
      <c r="T545" s="11" t="s">
        <v>7</v>
      </c>
      <c r="U545" s="11" t="s">
        <v>8</v>
      </c>
      <c r="V545" s="15">
        <v>0</v>
      </c>
      <c r="W545" s="13">
        <v>0</v>
      </c>
      <c r="X545" s="15">
        <v>0</v>
      </c>
      <c r="Y545" s="15">
        <v>0</v>
      </c>
      <c r="Z545" s="13">
        <v>0</v>
      </c>
      <c r="AA545" s="15">
        <v>0</v>
      </c>
      <c r="AB545" s="13">
        <v>0</v>
      </c>
      <c r="AC545" s="15">
        <v>0</v>
      </c>
      <c r="AD545" s="13">
        <v>0</v>
      </c>
      <c r="AE545" s="15">
        <v>0</v>
      </c>
      <c r="AF545" s="13">
        <v>0</v>
      </c>
      <c r="AG545" s="15">
        <v>0</v>
      </c>
      <c r="AH545" s="13">
        <v>0</v>
      </c>
      <c r="AI545" s="15">
        <v>0</v>
      </c>
      <c r="AJ545" s="11" t="s">
        <v>17</v>
      </c>
      <c r="AK545" s="11" t="s">
        <v>13</v>
      </c>
      <c r="AL545" s="22">
        <f t="shared" si="24"/>
        <v>163</v>
      </c>
      <c r="AM545" s="11" t="str">
        <f>VLOOKUP(O545,Sheet2!$D$6:$E$14,2,FALSE)</f>
        <v>Spare parts</v>
      </c>
      <c r="AN545" s="11" t="str">
        <f>VLOOKUP(F545,Sheet2!$E$10:$F$13,2,FALSE)</f>
        <v>SPM</v>
      </c>
      <c r="AO545" s="35" t="s">
        <v>14665</v>
      </c>
      <c r="AP545">
        <f>MATCH(AN545,Sheet2!$F$5:$F$18,0)</f>
        <v>6</v>
      </c>
      <c r="AQ545">
        <f>MATCH(AO545,Sheet2!$F$5:$K$5,0)</f>
        <v>3</v>
      </c>
      <c r="AR545" s="33">
        <f>INDEX(Sheet2!$F$5:$K$18,OPaL!AP545,OPaL!AQ545)</f>
        <v>0</v>
      </c>
      <c r="AS545" s="1">
        <f t="shared" si="26"/>
        <v>215881.36</v>
      </c>
    </row>
    <row r="546" spans="1:45" x14ac:dyDescent="0.2">
      <c r="A546" s="11" t="s">
        <v>3329</v>
      </c>
      <c r="B546" s="11" t="s">
        <v>3330</v>
      </c>
      <c r="C546" s="11" t="s">
        <v>10361</v>
      </c>
      <c r="D546" s="21">
        <v>45111</v>
      </c>
      <c r="E546" s="21" t="s">
        <v>9697</v>
      </c>
      <c r="F546" s="21" t="s">
        <v>14659</v>
      </c>
      <c r="G546" s="11" t="s">
        <v>2</v>
      </c>
      <c r="H546" s="11" t="s">
        <v>16</v>
      </c>
      <c r="I546" s="11" t="s">
        <v>4</v>
      </c>
      <c r="J546" s="12">
        <v>6</v>
      </c>
      <c r="K546" s="12">
        <v>215336.1</v>
      </c>
      <c r="L546" s="12">
        <v>0</v>
      </c>
      <c r="M546" s="12">
        <v>0</v>
      </c>
      <c r="N546" s="12">
        <f t="shared" si="25"/>
        <v>215336.1</v>
      </c>
      <c r="O546" s="11" t="s">
        <v>5</v>
      </c>
      <c r="P546" s="13">
        <v>0</v>
      </c>
      <c r="Q546" s="11" t="s">
        <v>6</v>
      </c>
      <c r="R546" s="13">
        <v>0</v>
      </c>
      <c r="S546" s="13">
        <v>0</v>
      </c>
      <c r="T546" s="11" t="s">
        <v>7</v>
      </c>
      <c r="U546" s="11" t="s">
        <v>8</v>
      </c>
      <c r="V546" s="15">
        <v>0</v>
      </c>
      <c r="W546" s="13">
        <v>0</v>
      </c>
      <c r="X546" s="15">
        <v>0</v>
      </c>
      <c r="Y546" s="15">
        <v>0</v>
      </c>
      <c r="Z546" s="13">
        <v>0</v>
      </c>
      <c r="AA546" s="15">
        <v>0</v>
      </c>
      <c r="AB546" s="13">
        <v>0</v>
      </c>
      <c r="AC546" s="15">
        <v>0</v>
      </c>
      <c r="AD546" s="13">
        <v>0</v>
      </c>
      <c r="AE546" s="15">
        <v>0</v>
      </c>
      <c r="AF546" s="13">
        <v>0</v>
      </c>
      <c r="AG546" s="15">
        <v>0</v>
      </c>
      <c r="AH546" s="13">
        <v>0</v>
      </c>
      <c r="AI546" s="15">
        <v>0</v>
      </c>
      <c r="AJ546" s="11" t="s">
        <v>17</v>
      </c>
      <c r="AK546" s="11" t="s">
        <v>1398</v>
      </c>
      <c r="AL546" s="22">
        <f t="shared" si="24"/>
        <v>181</v>
      </c>
      <c r="AM546" s="11" t="str">
        <f>VLOOKUP(O546,Sheet2!$D$6:$E$14,2,FALSE)</f>
        <v>Spare parts</v>
      </c>
      <c r="AN546" s="11" t="str">
        <f>VLOOKUP(F546,Sheet2!$E$10:$F$13,2,FALSE)</f>
        <v>SPM</v>
      </c>
      <c r="AO546" s="35" t="s">
        <v>14666</v>
      </c>
      <c r="AP546">
        <f>MATCH(AN546,Sheet2!$F$5:$F$18,0)</f>
        <v>6</v>
      </c>
      <c r="AQ546">
        <f>MATCH(AO546,Sheet2!$F$5:$K$5,0)</f>
        <v>4</v>
      </c>
      <c r="AR546" s="33">
        <f>INDEX(Sheet2!$F$5:$K$18,OPaL!AP546,OPaL!AQ546)</f>
        <v>0.05</v>
      </c>
      <c r="AS546" s="1">
        <f t="shared" si="26"/>
        <v>204569.29499999998</v>
      </c>
    </row>
    <row r="547" spans="1:45" x14ac:dyDescent="0.2">
      <c r="A547" s="11" t="s">
        <v>328</v>
      </c>
      <c r="B547" s="11" t="s">
        <v>329</v>
      </c>
      <c r="C547" s="11" t="s">
        <v>10362</v>
      </c>
      <c r="D547" s="21">
        <v>45230</v>
      </c>
      <c r="E547" s="21" t="s">
        <v>9697</v>
      </c>
      <c r="F547" s="21" t="s">
        <v>14659</v>
      </c>
      <c r="G547" s="11" t="s">
        <v>2</v>
      </c>
      <c r="H547" s="11" t="s">
        <v>3</v>
      </c>
      <c r="I547" s="11" t="s">
        <v>4</v>
      </c>
      <c r="J547" s="12">
        <v>3</v>
      </c>
      <c r="K547" s="12">
        <v>215334.42</v>
      </c>
      <c r="L547" s="12">
        <v>0</v>
      </c>
      <c r="M547" s="12">
        <v>0</v>
      </c>
      <c r="N547" s="12">
        <f t="shared" si="25"/>
        <v>215334.42</v>
      </c>
      <c r="O547" s="11" t="s">
        <v>5</v>
      </c>
      <c r="P547" s="13">
        <v>0</v>
      </c>
      <c r="Q547" s="11" t="s">
        <v>6</v>
      </c>
      <c r="R547" s="13">
        <v>0</v>
      </c>
      <c r="S547" s="13">
        <v>0</v>
      </c>
      <c r="T547" s="11" t="s">
        <v>7</v>
      </c>
      <c r="U547" s="11" t="s">
        <v>8</v>
      </c>
      <c r="V547" s="15">
        <v>0</v>
      </c>
      <c r="W547" s="13">
        <v>0</v>
      </c>
      <c r="X547" s="15">
        <v>0</v>
      </c>
      <c r="Y547" s="15">
        <v>0</v>
      </c>
      <c r="Z547" s="13">
        <v>0</v>
      </c>
      <c r="AA547" s="15">
        <v>0</v>
      </c>
      <c r="AB547" s="13">
        <v>0</v>
      </c>
      <c r="AC547" s="15">
        <v>0</v>
      </c>
      <c r="AD547" s="13">
        <v>0</v>
      </c>
      <c r="AE547" s="15">
        <v>0</v>
      </c>
      <c r="AF547" s="13">
        <v>0</v>
      </c>
      <c r="AG547" s="15">
        <v>0</v>
      </c>
      <c r="AH547" s="13">
        <v>0</v>
      </c>
      <c r="AI547" s="15">
        <v>0</v>
      </c>
      <c r="AJ547" s="11" t="s">
        <v>9</v>
      </c>
      <c r="AK547" s="11" t="s">
        <v>13</v>
      </c>
      <c r="AL547" s="22">
        <f t="shared" si="24"/>
        <v>62</v>
      </c>
      <c r="AM547" s="11" t="str">
        <f>VLOOKUP(O547,Sheet2!$D$6:$E$14,2,FALSE)</f>
        <v>Spare parts</v>
      </c>
      <c r="AN547" s="11" t="str">
        <f>VLOOKUP(F547,Sheet2!$E$10:$F$13,2,FALSE)</f>
        <v>SPM</v>
      </c>
      <c r="AO547" s="35" t="s">
        <v>14664</v>
      </c>
      <c r="AP547">
        <f>MATCH(AN547,Sheet2!$F$5:$F$18,0)</f>
        <v>6</v>
      </c>
      <c r="AQ547">
        <f>MATCH(AO547,Sheet2!$F$5:$K$5,0)</f>
        <v>2</v>
      </c>
      <c r="AR547" s="33">
        <f>INDEX(Sheet2!$F$5:$K$18,OPaL!AP547,OPaL!AQ547)</f>
        <v>0</v>
      </c>
      <c r="AS547" s="1">
        <f t="shared" si="26"/>
        <v>215334.42</v>
      </c>
    </row>
    <row r="548" spans="1:45" x14ac:dyDescent="0.2">
      <c r="A548" s="11" t="s">
        <v>777</v>
      </c>
      <c r="B548" s="11" t="s">
        <v>778</v>
      </c>
      <c r="C548" s="11" t="s">
        <v>10363</v>
      </c>
      <c r="D548" s="21">
        <v>44270</v>
      </c>
      <c r="E548" s="21" t="s">
        <v>9697</v>
      </c>
      <c r="F548" s="21" t="s">
        <v>14659</v>
      </c>
      <c r="G548" s="11" t="s">
        <v>2</v>
      </c>
      <c r="H548" s="11" t="s">
        <v>3</v>
      </c>
      <c r="I548" s="11" t="s">
        <v>351</v>
      </c>
      <c r="J548" s="13">
        <v>4</v>
      </c>
      <c r="K548" s="12">
        <v>214342.29</v>
      </c>
      <c r="L548" s="12">
        <v>0</v>
      </c>
      <c r="M548" s="12">
        <v>0</v>
      </c>
      <c r="N548" s="12">
        <f t="shared" si="25"/>
        <v>214342.29</v>
      </c>
      <c r="O548" s="11" t="s">
        <v>5</v>
      </c>
      <c r="P548" s="13">
        <v>0</v>
      </c>
      <c r="Q548" s="11" t="s">
        <v>6</v>
      </c>
      <c r="R548" s="13">
        <v>0</v>
      </c>
      <c r="S548" s="13">
        <v>0</v>
      </c>
      <c r="T548" s="11" t="s">
        <v>7</v>
      </c>
      <c r="U548" s="11" t="s">
        <v>8</v>
      </c>
      <c r="V548" s="15">
        <v>0</v>
      </c>
      <c r="W548" s="13">
        <v>0</v>
      </c>
      <c r="X548" s="15">
        <v>0</v>
      </c>
      <c r="Y548" s="15">
        <v>0</v>
      </c>
      <c r="Z548" s="13">
        <v>0</v>
      </c>
      <c r="AA548" s="15">
        <v>0</v>
      </c>
      <c r="AB548" s="13">
        <v>0</v>
      </c>
      <c r="AC548" s="15">
        <v>0</v>
      </c>
      <c r="AD548" s="13">
        <v>0</v>
      </c>
      <c r="AE548" s="15">
        <v>0</v>
      </c>
      <c r="AF548" s="13">
        <v>0</v>
      </c>
      <c r="AG548" s="15">
        <v>0</v>
      </c>
      <c r="AH548" s="13">
        <v>0</v>
      </c>
      <c r="AI548" s="15">
        <v>0</v>
      </c>
      <c r="AJ548" s="11" t="s">
        <v>9</v>
      </c>
      <c r="AK548" s="11" t="s">
        <v>13</v>
      </c>
      <c r="AL548" s="22">
        <f t="shared" si="24"/>
        <v>1022</v>
      </c>
      <c r="AM548" s="11" t="str">
        <f>VLOOKUP(O548,Sheet2!$D$6:$E$14,2,FALSE)</f>
        <v>Spare parts</v>
      </c>
      <c r="AN548" s="11" t="str">
        <f>VLOOKUP(F548,Sheet2!$E$10:$F$13,2,FALSE)</f>
        <v>SPM</v>
      </c>
      <c r="AO548" s="35" t="s">
        <v>14668</v>
      </c>
      <c r="AP548">
        <f>MATCH(AN548,Sheet2!$F$5:$F$18,0)</f>
        <v>6</v>
      </c>
      <c r="AQ548">
        <f>MATCH(AO548,Sheet2!$F$5:$K$5,0)</f>
        <v>6</v>
      </c>
      <c r="AR548" s="33">
        <f>INDEX(Sheet2!$F$5:$K$18,OPaL!AP548,OPaL!AQ548)</f>
        <v>0.15</v>
      </c>
      <c r="AS548" s="1">
        <f t="shared" si="26"/>
        <v>182190.94649999999</v>
      </c>
    </row>
    <row r="549" spans="1:45" x14ac:dyDescent="0.2">
      <c r="A549" s="11" t="s">
        <v>3501</v>
      </c>
      <c r="B549" s="11" t="s">
        <v>3502</v>
      </c>
      <c r="C549" s="11" t="s">
        <v>10364</v>
      </c>
      <c r="D549" s="21">
        <v>43189</v>
      </c>
      <c r="E549" s="21" t="s">
        <v>9697</v>
      </c>
      <c r="F549" s="21" t="s">
        <v>14659</v>
      </c>
      <c r="G549" s="11" t="s">
        <v>2</v>
      </c>
      <c r="H549" s="11" t="s">
        <v>16</v>
      </c>
      <c r="I549" s="11" t="s">
        <v>4</v>
      </c>
      <c r="J549" s="12">
        <v>1</v>
      </c>
      <c r="K549" s="12">
        <v>214293.73</v>
      </c>
      <c r="L549" s="12">
        <v>0</v>
      </c>
      <c r="M549" s="12">
        <v>0</v>
      </c>
      <c r="N549" s="12">
        <f t="shared" si="25"/>
        <v>214293.73</v>
      </c>
      <c r="O549" s="11" t="s">
        <v>5</v>
      </c>
      <c r="P549" s="13">
        <v>0</v>
      </c>
      <c r="Q549" s="11" t="s">
        <v>6</v>
      </c>
      <c r="R549" s="13">
        <v>0</v>
      </c>
      <c r="S549" s="13">
        <v>0</v>
      </c>
      <c r="T549" s="11" t="s">
        <v>7</v>
      </c>
      <c r="U549" s="11" t="s">
        <v>8</v>
      </c>
      <c r="V549" s="15">
        <v>0</v>
      </c>
      <c r="W549" s="13">
        <v>0</v>
      </c>
      <c r="X549" s="15">
        <v>0</v>
      </c>
      <c r="Y549" s="15">
        <v>0</v>
      </c>
      <c r="Z549" s="13">
        <v>0</v>
      </c>
      <c r="AA549" s="15">
        <v>0</v>
      </c>
      <c r="AB549" s="13">
        <v>0</v>
      </c>
      <c r="AC549" s="15">
        <v>0</v>
      </c>
      <c r="AD549" s="13">
        <v>0</v>
      </c>
      <c r="AE549" s="15">
        <v>0</v>
      </c>
      <c r="AF549" s="13">
        <v>0</v>
      </c>
      <c r="AG549" s="15">
        <v>0</v>
      </c>
      <c r="AH549" s="13">
        <v>0</v>
      </c>
      <c r="AI549" s="15">
        <v>0</v>
      </c>
      <c r="AJ549" s="11" t="s">
        <v>17</v>
      </c>
      <c r="AK549" s="11" t="s">
        <v>1398</v>
      </c>
      <c r="AL549" s="22">
        <f t="shared" si="24"/>
        <v>2103</v>
      </c>
      <c r="AM549" s="11" t="str">
        <f>VLOOKUP(O549,Sheet2!$D$6:$E$14,2,FALSE)</f>
        <v>Spare parts</v>
      </c>
      <c r="AN549" s="11" t="str">
        <f>VLOOKUP(F549,Sheet2!$E$10:$F$13,2,FALSE)</f>
        <v>SPM</v>
      </c>
      <c r="AO549" s="35" t="s">
        <v>14668</v>
      </c>
      <c r="AP549">
        <f>MATCH(AN549,Sheet2!$F$5:$F$18,0)</f>
        <v>6</v>
      </c>
      <c r="AQ549">
        <f>MATCH(AO549,Sheet2!$F$5:$K$5,0)</f>
        <v>6</v>
      </c>
      <c r="AR549" s="33">
        <f>INDEX(Sheet2!$F$5:$K$18,OPaL!AP549,OPaL!AQ549)</f>
        <v>0.15</v>
      </c>
      <c r="AS549" s="1">
        <f t="shared" si="26"/>
        <v>182149.67050000001</v>
      </c>
    </row>
    <row r="550" spans="1:45" x14ac:dyDescent="0.2">
      <c r="A550" s="11" t="s">
        <v>2366</v>
      </c>
      <c r="B550" s="11" t="s">
        <v>2367</v>
      </c>
      <c r="C550" s="11" t="s">
        <v>10128</v>
      </c>
      <c r="D550" s="21">
        <v>44092</v>
      </c>
      <c r="E550" s="21" t="s">
        <v>9697</v>
      </c>
      <c r="F550" s="21" t="s">
        <v>14659</v>
      </c>
      <c r="G550" s="11" t="s">
        <v>2</v>
      </c>
      <c r="H550" s="11" t="s">
        <v>16</v>
      </c>
      <c r="I550" s="11" t="s">
        <v>4</v>
      </c>
      <c r="J550" s="12">
        <v>1</v>
      </c>
      <c r="K550" s="12">
        <v>214130.72</v>
      </c>
      <c r="L550" s="12">
        <v>0</v>
      </c>
      <c r="M550" s="12">
        <v>0</v>
      </c>
      <c r="N550" s="12">
        <f t="shared" si="25"/>
        <v>214130.72</v>
      </c>
      <c r="O550" s="11" t="s">
        <v>5</v>
      </c>
      <c r="P550" s="13">
        <v>0</v>
      </c>
      <c r="Q550" s="11" t="s">
        <v>6</v>
      </c>
      <c r="R550" s="13">
        <v>0</v>
      </c>
      <c r="S550" s="13">
        <v>0</v>
      </c>
      <c r="T550" s="11" t="s">
        <v>7</v>
      </c>
      <c r="U550" s="11" t="s">
        <v>8</v>
      </c>
      <c r="V550" s="15">
        <v>0</v>
      </c>
      <c r="W550" s="13">
        <v>0</v>
      </c>
      <c r="X550" s="15">
        <v>0</v>
      </c>
      <c r="Y550" s="15">
        <v>0</v>
      </c>
      <c r="Z550" s="13">
        <v>0</v>
      </c>
      <c r="AA550" s="15">
        <v>0</v>
      </c>
      <c r="AB550" s="13">
        <v>0</v>
      </c>
      <c r="AC550" s="15">
        <v>0</v>
      </c>
      <c r="AD550" s="13">
        <v>0</v>
      </c>
      <c r="AE550" s="15">
        <v>0</v>
      </c>
      <c r="AF550" s="13">
        <v>0</v>
      </c>
      <c r="AG550" s="15">
        <v>0</v>
      </c>
      <c r="AH550" s="13">
        <v>0</v>
      </c>
      <c r="AI550" s="15">
        <v>0</v>
      </c>
      <c r="AJ550" s="11" t="s">
        <v>17</v>
      </c>
      <c r="AK550" s="11" t="s">
        <v>1398</v>
      </c>
      <c r="AL550" s="22">
        <f t="shared" si="24"/>
        <v>1200</v>
      </c>
      <c r="AM550" s="11" t="str">
        <f>VLOOKUP(O550,Sheet2!$D$6:$E$14,2,FALSE)</f>
        <v>Spare parts</v>
      </c>
      <c r="AN550" s="11" t="str">
        <f>VLOOKUP(F550,Sheet2!$E$10:$F$13,2,FALSE)</f>
        <v>SPM</v>
      </c>
      <c r="AO550" s="35" t="s">
        <v>14668</v>
      </c>
      <c r="AP550">
        <f>MATCH(AN550,Sheet2!$F$5:$F$18,0)</f>
        <v>6</v>
      </c>
      <c r="AQ550">
        <f>MATCH(AO550,Sheet2!$F$5:$K$5,0)</f>
        <v>6</v>
      </c>
      <c r="AR550" s="33">
        <f>INDEX(Sheet2!$F$5:$K$18,OPaL!AP550,OPaL!AQ550)</f>
        <v>0.15</v>
      </c>
      <c r="AS550" s="1">
        <f t="shared" si="26"/>
        <v>182011.11199999999</v>
      </c>
    </row>
    <row r="551" spans="1:45" x14ac:dyDescent="0.2">
      <c r="A551" s="11" t="s">
        <v>5681</v>
      </c>
      <c r="B551" s="11" t="s">
        <v>5682</v>
      </c>
      <c r="C551" s="11" t="s">
        <v>10365</v>
      </c>
      <c r="D551" s="21">
        <v>42550</v>
      </c>
      <c r="E551" s="21" t="s">
        <v>9703</v>
      </c>
      <c r="F551" s="21" t="s">
        <v>14658</v>
      </c>
      <c r="G551" s="11" t="s">
        <v>2</v>
      </c>
      <c r="H551" s="11" t="s">
        <v>16</v>
      </c>
      <c r="I551" s="11" t="s">
        <v>4</v>
      </c>
      <c r="J551" s="12">
        <v>4</v>
      </c>
      <c r="K551" s="12">
        <v>214098</v>
      </c>
      <c r="L551" s="12">
        <v>0</v>
      </c>
      <c r="M551" s="12">
        <v>0</v>
      </c>
      <c r="N551" s="12">
        <f t="shared" si="25"/>
        <v>214098</v>
      </c>
      <c r="O551" s="11" t="s">
        <v>5</v>
      </c>
      <c r="P551" s="13">
        <v>0</v>
      </c>
      <c r="Q551" s="11" t="s">
        <v>6</v>
      </c>
      <c r="R551" s="13">
        <v>0</v>
      </c>
      <c r="S551" s="13">
        <v>0</v>
      </c>
      <c r="T551" s="11" t="s">
        <v>7</v>
      </c>
      <c r="U551" s="11" t="s">
        <v>8</v>
      </c>
      <c r="V551" s="15">
        <v>0</v>
      </c>
      <c r="W551" s="13">
        <v>0</v>
      </c>
      <c r="X551" s="15">
        <v>0</v>
      </c>
      <c r="Y551" s="15">
        <v>0</v>
      </c>
      <c r="Z551" s="13">
        <v>0</v>
      </c>
      <c r="AA551" s="15">
        <v>0</v>
      </c>
      <c r="AB551" s="13">
        <v>0</v>
      </c>
      <c r="AC551" s="15">
        <v>0</v>
      </c>
      <c r="AD551" s="13">
        <v>0</v>
      </c>
      <c r="AE551" s="15">
        <v>0</v>
      </c>
      <c r="AF551" s="13">
        <v>0</v>
      </c>
      <c r="AG551" s="15">
        <v>0</v>
      </c>
      <c r="AH551" s="13">
        <v>0</v>
      </c>
      <c r="AI551" s="15">
        <v>0</v>
      </c>
      <c r="AJ551" s="11" t="s">
        <v>17</v>
      </c>
      <c r="AK551" s="11" t="s">
        <v>1398</v>
      </c>
      <c r="AL551" s="22">
        <f t="shared" si="24"/>
        <v>2742</v>
      </c>
      <c r="AM551" s="11" t="str">
        <f>VLOOKUP(O551,Sheet2!$D$6:$E$14,2,FALSE)</f>
        <v>Spare parts</v>
      </c>
      <c r="AN551" s="11" t="str">
        <f>VLOOKUP(F551,Sheet2!$E$10:$F$13,2,FALSE)</f>
        <v>SPE</v>
      </c>
      <c r="AO551" s="35" t="s">
        <v>14668</v>
      </c>
      <c r="AP551">
        <f>MATCH(AN551,Sheet2!$F$5:$F$18,0)</f>
        <v>7</v>
      </c>
      <c r="AQ551">
        <f>MATCH(AO551,Sheet2!$F$5:$K$5,0)</f>
        <v>6</v>
      </c>
      <c r="AR551" s="33">
        <f>INDEX(Sheet2!$F$5:$K$18,OPaL!AP551,OPaL!AQ551)</f>
        <v>0.15</v>
      </c>
      <c r="AS551" s="1">
        <f t="shared" si="26"/>
        <v>181983.3</v>
      </c>
    </row>
    <row r="552" spans="1:45" x14ac:dyDescent="0.2">
      <c r="A552" s="11" t="s">
        <v>7822</v>
      </c>
      <c r="B552" s="11" t="s">
        <v>7823</v>
      </c>
      <c r="C552" s="11" t="s">
        <v>10366</v>
      </c>
      <c r="D552" s="21">
        <v>43007</v>
      </c>
      <c r="E552" s="21" t="s">
        <v>9697</v>
      </c>
      <c r="F552" s="21" t="s">
        <v>14659</v>
      </c>
      <c r="G552" s="11" t="s">
        <v>2</v>
      </c>
      <c r="H552" s="11" t="s">
        <v>16</v>
      </c>
      <c r="I552" s="11" t="s">
        <v>2214</v>
      </c>
      <c r="J552" s="12">
        <v>1</v>
      </c>
      <c r="K552" s="12">
        <v>213701.35</v>
      </c>
      <c r="L552" s="12">
        <v>0</v>
      </c>
      <c r="M552" s="12">
        <v>0</v>
      </c>
      <c r="N552" s="12">
        <f t="shared" si="25"/>
        <v>213701.35</v>
      </c>
      <c r="O552" s="11" t="s">
        <v>5</v>
      </c>
      <c r="P552" s="13">
        <v>0</v>
      </c>
      <c r="Q552" s="11" t="s">
        <v>6</v>
      </c>
      <c r="R552" s="13">
        <v>0</v>
      </c>
      <c r="S552" s="13">
        <v>0</v>
      </c>
      <c r="T552" s="11" t="s">
        <v>7</v>
      </c>
      <c r="U552" s="11" t="s">
        <v>8</v>
      </c>
      <c r="V552" s="15">
        <v>0</v>
      </c>
      <c r="W552" s="13">
        <v>0</v>
      </c>
      <c r="X552" s="15">
        <v>0</v>
      </c>
      <c r="Y552" s="15">
        <v>0</v>
      </c>
      <c r="Z552" s="13">
        <v>0</v>
      </c>
      <c r="AA552" s="15">
        <v>0</v>
      </c>
      <c r="AB552" s="13">
        <v>0</v>
      </c>
      <c r="AC552" s="15">
        <v>0</v>
      </c>
      <c r="AD552" s="13">
        <v>0</v>
      </c>
      <c r="AE552" s="15">
        <v>0</v>
      </c>
      <c r="AF552" s="13">
        <v>0</v>
      </c>
      <c r="AG552" s="15">
        <v>0</v>
      </c>
      <c r="AH552" s="13">
        <v>0</v>
      </c>
      <c r="AI552" s="15">
        <v>0</v>
      </c>
      <c r="AJ552" s="11" t="s">
        <v>17</v>
      </c>
      <c r="AK552" s="11" t="s">
        <v>13</v>
      </c>
      <c r="AL552" s="22">
        <f t="shared" si="24"/>
        <v>2285</v>
      </c>
      <c r="AM552" s="11" t="str">
        <f>VLOOKUP(O552,Sheet2!$D$6:$E$14,2,FALSE)</f>
        <v>Spare parts</v>
      </c>
      <c r="AN552" s="11" t="str">
        <f>VLOOKUP(F552,Sheet2!$E$10:$F$13,2,FALSE)</f>
        <v>SPM</v>
      </c>
      <c r="AO552" s="35" t="s">
        <v>14668</v>
      </c>
      <c r="AP552">
        <f>MATCH(AN552,Sheet2!$F$5:$F$18,0)</f>
        <v>6</v>
      </c>
      <c r="AQ552">
        <f>MATCH(AO552,Sheet2!$F$5:$K$5,0)</f>
        <v>6</v>
      </c>
      <c r="AR552" s="33">
        <f>INDEX(Sheet2!$F$5:$K$18,OPaL!AP552,OPaL!AQ552)</f>
        <v>0.15</v>
      </c>
      <c r="AS552" s="1">
        <f t="shared" si="26"/>
        <v>181646.14749999999</v>
      </c>
    </row>
    <row r="553" spans="1:45" x14ac:dyDescent="0.2">
      <c r="A553" s="11" t="s">
        <v>6071</v>
      </c>
      <c r="B553" s="11" t="s">
        <v>6072</v>
      </c>
      <c r="C553" s="11" t="s">
        <v>10367</v>
      </c>
      <c r="D553" s="21">
        <v>42941</v>
      </c>
      <c r="E553" s="21" t="s">
        <v>9697</v>
      </c>
      <c r="F553" s="21" t="s">
        <v>14659</v>
      </c>
      <c r="G553" s="11" t="s">
        <v>2</v>
      </c>
      <c r="H553" s="11" t="s">
        <v>3</v>
      </c>
      <c r="I553" s="11" t="s">
        <v>4</v>
      </c>
      <c r="J553" s="13">
        <v>9</v>
      </c>
      <c r="K553" s="12">
        <v>213448.5</v>
      </c>
      <c r="L553" s="12">
        <v>0</v>
      </c>
      <c r="M553" s="12">
        <v>0</v>
      </c>
      <c r="N553" s="12">
        <f t="shared" si="25"/>
        <v>213448.5</v>
      </c>
      <c r="O553" s="11" t="s">
        <v>5</v>
      </c>
      <c r="P553" s="13">
        <v>0</v>
      </c>
      <c r="Q553" s="11" t="s">
        <v>6</v>
      </c>
      <c r="R553" s="13">
        <v>0</v>
      </c>
      <c r="S553" s="13">
        <v>0</v>
      </c>
      <c r="T553" s="11" t="s">
        <v>7</v>
      </c>
      <c r="U553" s="11" t="s">
        <v>8</v>
      </c>
      <c r="V553" s="15">
        <v>0</v>
      </c>
      <c r="W553" s="13">
        <v>0</v>
      </c>
      <c r="X553" s="15">
        <v>0</v>
      </c>
      <c r="Y553" s="15">
        <v>0</v>
      </c>
      <c r="Z553" s="13">
        <v>0</v>
      </c>
      <c r="AA553" s="15">
        <v>0</v>
      </c>
      <c r="AB553" s="13">
        <v>0</v>
      </c>
      <c r="AC553" s="15">
        <v>0</v>
      </c>
      <c r="AD553" s="13">
        <v>0</v>
      </c>
      <c r="AE553" s="15">
        <v>0</v>
      </c>
      <c r="AF553" s="13">
        <v>0</v>
      </c>
      <c r="AG553" s="15">
        <v>0</v>
      </c>
      <c r="AH553" s="13">
        <v>0</v>
      </c>
      <c r="AI553" s="15">
        <v>0</v>
      </c>
      <c r="AJ553" s="11" t="s">
        <v>9</v>
      </c>
      <c r="AK553" s="11" t="s">
        <v>13</v>
      </c>
      <c r="AL553" s="22">
        <f t="shared" si="24"/>
        <v>2351</v>
      </c>
      <c r="AM553" s="11" t="str">
        <f>VLOOKUP(O553,Sheet2!$D$6:$E$14,2,FALSE)</f>
        <v>Spare parts</v>
      </c>
      <c r="AN553" s="11" t="str">
        <f>VLOOKUP(F553,Sheet2!$E$10:$F$13,2,FALSE)</f>
        <v>SPM</v>
      </c>
      <c r="AO553" s="35" t="s">
        <v>14668</v>
      </c>
      <c r="AP553">
        <f>MATCH(AN553,Sheet2!$F$5:$F$18,0)</f>
        <v>6</v>
      </c>
      <c r="AQ553">
        <f>MATCH(AO553,Sheet2!$F$5:$K$5,0)</f>
        <v>6</v>
      </c>
      <c r="AR553" s="33">
        <f>INDEX(Sheet2!$F$5:$K$18,OPaL!AP553,OPaL!AQ553)</f>
        <v>0.15</v>
      </c>
      <c r="AS553" s="1">
        <f t="shared" si="26"/>
        <v>181431.22500000001</v>
      </c>
    </row>
    <row r="554" spans="1:45" x14ac:dyDescent="0.2">
      <c r="A554" s="11" t="s">
        <v>2070</v>
      </c>
      <c r="B554" s="11" t="s">
        <v>2071</v>
      </c>
      <c r="C554" s="11" t="s">
        <v>10368</v>
      </c>
      <c r="D554" s="21">
        <v>44599</v>
      </c>
      <c r="E554" s="21" t="s">
        <v>9697</v>
      </c>
      <c r="F554" s="21" t="s">
        <v>14659</v>
      </c>
      <c r="G554" s="11" t="s">
        <v>2</v>
      </c>
      <c r="H554" s="11" t="s">
        <v>350</v>
      </c>
      <c r="I554" s="11" t="s">
        <v>4</v>
      </c>
      <c r="J554" s="13">
        <v>3</v>
      </c>
      <c r="K554" s="12">
        <v>213223.01</v>
      </c>
      <c r="L554" s="12">
        <v>0</v>
      </c>
      <c r="M554" s="12">
        <v>0</v>
      </c>
      <c r="N554" s="12">
        <f t="shared" si="25"/>
        <v>213223.01</v>
      </c>
      <c r="O554" s="11" t="s">
        <v>5</v>
      </c>
      <c r="P554" s="13">
        <v>0</v>
      </c>
      <c r="Q554" s="11" t="s">
        <v>6</v>
      </c>
      <c r="R554" s="13">
        <v>0</v>
      </c>
      <c r="S554" s="13">
        <v>0</v>
      </c>
      <c r="T554" s="11" t="s">
        <v>7</v>
      </c>
      <c r="U554" s="11" t="s">
        <v>8</v>
      </c>
      <c r="V554" s="15">
        <v>0</v>
      </c>
      <c r="W554" s="13">
        <v>0</v>
      </c>
      <c r="X554" s="15">
        <v>0</v>
      </c>
      <c r="Y554" s="15">
        <v>0</v>
      </c>
      <c r="Z554" s="13">
        <v>0</v>
      </c>
      <c r="AA554" s="15">
        <v>0</v>
      </c>
      <c r="AB554" s="13">
        <v>0</v>
      </c>
      <c r="AC554" s="15">
        <v>0</v>
      </c>
      <c r="AD554" s="13">
        <v>0</v>
      </c>
      <c r="AE554" s="15">
        <v>0</v>
      </c>
      <c r="AF554" s="13">
        <v>0</v>
      </c>
      <c r="AG554" s="15">
        <v>0</v>
      </c>
      <c r="AH554" s="13">
        <v>0</v>
      </c>
      <c r="AI554" s="15">
        <v>0</v>
      </c>
      <c r="AJ554" s="11" t="s">
        <v>352</v>
      </c>
      <c r="AK554" s="11" t="s">
        <v>13</v>
      </c>
      <c r="AL554" s="22">
        <f t="shared" si="24"/>
        <v>693</v>
      </c>
      <c r="AM554" s="11" t="str">
        <f>VLOOKUP(O554,Sheet2!$D$6:$E$14,2,FALSE)</f>
        <v>Spare parts</v>
      </c>
      <c r="AN554" s="11" t="str">
        <f>VLOOKUP(F554,Sheet2!$E$10:$F$13,2,FALSE)</f>
        <v>SPM</v>
      </c>
      <c r="AO554" s="35" t="s">
        <v>14668</v>
      </c>
      <c r="AP554">
        <f>MATCH(AN554,Sheet2!$F$5:$F$18,0)</f>
        <v>6</v>
      </c>
      <c r="AQ554">
        <f>MATCH(AO554,Sheet2!$F$5:$K$5,0)</f>
        <v>6</v>
      </c>
      <c r="AR554" s="33">
        <f>INDEX(Sheet2!$F$5:$K$18,OPaL!AP554,OPaL!AQ554)</f>
        <v>0.15</v>
      </c>
      <c r="AS554" s="1">
        <f t="shared" si="26"/>
        <v>181239.55850000001</v>
      </c>
    </row>
    <row r="555" spans="1:45" x14ac:dyDescent="0.2">
      <c r="A555" s="11" t="s">
        <v>1983</v>
      </c>
      <c r="B555" s="11" t="s">
        <v>1984</v>
      </c>
      <c r="C555" s="11" t="s">
        <v>10369</v>
      </c>
      <c r="D555" s="21">
        <v>42943</v>
      </c>
      <c r="E555" s="21" t="s">
        <v>9697</v>
      </c>
      <c r="F555" s="21" t="s">
        <v>14659</v>
      </c>
      <c r="G555" s="11" t="s">
        <v>2</v>
      </c>
      <c r="H555" s="11" t="s">
        <v>16</v>
      </c>
      <c r="I555" s="11" t="s">
        <v>4</v>
      </c>
      <c r="J555" s="12">
        <v>2</v>
      </c>
      <c r="K555" s="12">
        <v>213138.58</v>
      </c>
      <c r="L555" s="12">
        <v>0</v>
      </c>
      <c r="M555" s="12">
        <v>0</v>
      </c>
      <c r="N555" s="12">
        <f t="shared" si="25"/>
        <v>213138.58</v>
      </c>
      <c r="O555" s="11" t="s">
        <v>5</v>
      </c>
      <c r="P555" s="13">
        <v>0</v>
      </c>
      <c r="Q555" s="11" t="s">
        <v>6</v>
      </c>
      <c r="R555" s="13">
        <v>0</v>
      </c>
      <c r="S555" s="13">
        <v>0</v>
      </c>
      <c r="T555" s="11" t="s">
        <v>7</v>
      </c>
      <c r="U555" s="11" t="s">
        <v>8</v>
      </c>
      <c r="V555" s="15">
        <v>0</v>
      </c>
      <c r="W555" s="13">
        <v>0</v>
      </c>
      <c r="X555" s="15">
        <v>0</v>
      </c>
      <c r="Y555" s="15">
        <v>0</v>
      </c>
      <c r="Z555" s="13">
        <v>0</v>
      </c>
      <c r="AA555" s="15">
        <v>0</v>
      </c>
      <c r="AB555" s="13">
        <v>0</v>
      </c>
      <c r="AC555" s="15">
        <v>0</v>
      </c>
      <c r="AD555" s="13">
        <v>0</v>
      </c>
      <c r="AE555" s="15">
        <v>0</v>
      </c>
      <c r="AF555" s="13">
        <v>0</v>
      </c>
      <c r="AG555" s="15">
        <v>0</v>
      </c>
      <c r="AH555" s="13">
        <v>0</v>
      </c>
      <c r="AI555" s="15">
        <v>0</v>
      </c>
      <c r="AJ555" s="11" t="s">
        <v>17</v>
      </c>
      <c r="AK555" s="11" t="s">
        <v>13</v>
      </c>
      <c r="AL555" s="22">
        <f t="shared" si="24"/>
        <v>2349</v>
      </c>
      <c r="AM555" s="11" t="str">
        <f>VLOOKUP(O555,Sheet2!$D$6:$E$14,2,FALSE)</f>
        <v>Spare parts</v>
      </c>
      <c r="AN555" s="11" t="str">
        <f>VLOOKUP(F555,Sheet2!$E$10:$F$13,2,FALSE)</f>
        <v>SPM</v>
      </c>
      <c r="AO555" s="35" t="s">
        <v>14668</v>
      </c>
      <c r="AP555">
        <f>MATCH(AN555,Sheet2!$F$5:$F$18,0)</f>
        <v>6</v>
      </c>
      <c r="AQ555">
        <f>MATCH(AO555,Sheet2!$F$5:$K$5,0)</f>
        <v>6</v>
      </c>
      <c r="AR555" s="33">
        <f>INDEX(Sheet2!$F$5:$K$18,OPaL!AP555,OPaL!AQ555)</f>
        <v>0.15</v>
      </c>
      <c r="AS555" s="1">
        <f t="shared" si="26"/>
        <v>181167.79299999998</v>
      </c>
    </row>
    <row r="556" spans="1:45" x14ac:dyDescent="0.2">
      <c r="A556" s="11" t="s">
        <v>1471</v>
      </c>
      <c r="B556" s="11" t="s">
        <v>1472</v>
      </c>
      <c r="C556" s="11" t="s">
        <v>10370</v>
      </c>
      <c r="D556" s="21">
        <v>43074</v>
      </c>
      <c r="E556" s="21" t="s">
        <v>9697</v>
      </c>
      <c r="F556" s="21" t="s">
        <v>14658</v>
      </c>
      <c r="G556" s="11" t="s">
        <v>2</v>
      </c>
      <c r="H556" s="11" t="s">
        <v>16</v>
      </c>
      <c r="I556" s="11" t="s">
        <v>4</v>
      </c>
      <c r="J556" s="12">
        <v>3</v>
      </c>
      <c r="K556" s="12">
        <v>213033.95</v>
      </c>
      <c r="L556" s="12">
        <v>0</v>
      </c>
      <c r="M556" s="12">
        <v>0</v>
      </c>
      <c r="N556" s="12">
        <f t="shared" si="25"/>
        <v>213033.95</v>
      </c>
      <c r="O556" s="11" t="s">
        <v>5</v>
      </c>
      <c r="P556" s="13">
        <v>0</v>
      </c>
      <c r="Q556" s="11" t="s">
        <v>6</v>
      </c>
      <c r="R556" s="13">
        <v>0</v>
      </c>
      <c r="S556" s="13">
        <v>0</v>
      </c>
      <c r="T556" s="11" t="s">
        <v>7</v>
      </c>
      <c r="U556" s="11" t="s">
        <v>8</v>
      </c>
      <c r="V556" s="15">
        <v>0</v>
      </c>
      <c r="W556" s="13">
        <v>0</v>
      </c>
      <c r="X556" s="15">
        <v>0</v>
      </c>
      <c r="Y556" s="15">
        <v>0</v>
      </c>
      <c r="Z556" s="13">
        <v>0</v>
      </c>
      <c r="AA556" s="15">
        <v>0</v>
      </c>
      <c r="AB556" s="13">
        <v>0</v>
      </c>
      <c r="AC556" s="15">
        <v>0</v>
      </c>
      <c r="AD556" s="13">
        <v>0</v>
      </c>
      <c r="AE556" s="15">
        <v>0</v>
      </c>
      <c r="AF556" s="13">
        <v>0</v>
      </c>
      <c r="AG556" s="15">
        <v>0</v>
      </c>
      <c r="AH556" s="13">
        <v>0</v>
      </c>
      <c r="AI556" s="15">
        <v>0</v>
      </c>
      <c r="AJ556" s="11" t="s">
        <v>17</v>
      </c>
      <c r="AK556" s="11" t="s">
        <v>10</v>
      </c>
      <c r="AL556" s="22">
        <f t="shared" si="24"/>
        <v>2218</v>
      </c>
      <c r="AM556" s="11" t="str">
        <f>VLOOKUP(O556,Sheet2!$D$6:$E$14,2,FALSE)</f>
        <v>Spare parts</v>
      </c>
      <c r="AN556" s="11" t="str">
        <f>VLOOKUP(F556,Sheet2!$E$10:$F$13,2,FALSE)</f>
        <v>SPE</v>
      </c>
      <c r="AO556" s="35" t="s">
        <v>14668</v>
      </c>
      <c r="AP556">
        <f>MATCH(AN556,Sheet2!$F$5:$F$18,0)</f>
        <v>7</v>
      </c>
      <c r="AQ556">
        <f>MATCH(AO556,Sheet2!$F$5:$K$5,0)</f>
        <v>6</v>
      </c>
      <c r="AR556" s="33">
        <f>INDEX(Sheet2!$F$5:$K$18,OPaL!AP556,OPaL!AQ556)</f>
        <v>0.15</v>
      </c>
      <c r="AS556" s="1">
        <f t="shared" si="26"/>
        <v>181078.85750000001</v>
      </c>
    </row>
    <row r="557" spans="1:45" x14ac:dyDescent="0.2">
      <c r="A557" s="11" t="s">
        <v>3301</v>
      </c>
      <c r="B557" s="11" t="s">
        <v>3302</v>
      </c>
      <c r="C557" s="11" t="s">
        <v>10371</v>
      </c>
      <c r="D557" s="21">
        <v>43209</v>
      </c>
      <c r="E557" s="21" t="s">
        <v>9697</v>
      </c>
      <c r="F557" s="21" t="s">
        <v>14659</v>
      </c>
      <c r="G557" s="11" t="s">
        <v>2</v>
      </c>
      <c r="H557" s="11" t="s">
        <v>3</v>
      </c>
      <c r="I557" s="11" t="s">
        <v>4</v>
      </c>
      <c r="J557" s="12">
        <v>1</v>
      </c>
      <c r="K557" s="12">
        <v>211936</v>
      </c>
      <c r="L557" s="12">
        <v>0</v>
      </c>
      <c r="M557" s="12">
        <v>0</v>
      </c>
      <c r="N557" s="12">
        <f t="shared" si="25"/>
        <v>211936</v>
      </c>
      <c r="O557" s="11" t="s">
        <v>5</v>
      </c>
      <c r="P557" s="13">
        <v>0</v>
      </c>
      <c r="Q557" s="11" t="s">
        <v>6</v>
      </c>
      <c r="R557" s="13">
        <v>0</v>
      </c>
      <c r="S557" s="13">
        <v>0</v>
      </c>
      <c r="T557" s="11" t="s">
        <v>7</v>
      </c>
      <c r="U557" s="11" t="s">
        <v>8</v>
      </c>
      <c r="V557" s="15">
        <v>0</v>
      </c>
      <c r="W557" s="13">
        <v>0</v>
      </c>
      <c r="X557" s="15">
        <v>0</v>
      </c>
      <c r="Y557" s="15">
        <v>0</v>
      </c>
      <c r="Z557" s="13">
        <v>0</v>
      </c>
      <c r="AA557" s="15">
        <v>0</v>
      </c>
      <c r="AB557" s="13">
        <v>0</v>
      </c>
      <c r="AC557" s="15">
        <v>0</v>
      </c>
      <c r="AD557" s="13">
        <v>0</v>
      </c>
      <c r="AE557" s="15">
        <v>0</v>
      </c>
      <c r="AF557" s="13">
        <v>0</v>
      </c>
      <c r="AG557" s="15">
        <v>0</v>
      </c>
      <c r="AH557" s="13">
        <v>0</v>
      </c>
      <c r="AI557" s="15">
        <v>0</v>
      </c>
      <c r="AJ557" s="11" t="s">
        <v>9</v>
      </c>
      <c r="AK557" s="11" t="s">
        <v>1398</v>
      </c>
      <c r="AL557" s="22">
        <f t="shared" si="24"/>
        <v>2083</v>
      </c>
      <c r="AM557" s="11" t="str">
        <f>VLOOKUP(O557,Sheet2!$D$6:$E$14,2,FALSE)</f>
        <v>Spare parts</v>
      </c>
      <c r="AN557" s="11" t="str">
        <f>VLOOKUP(F557,Sheet2!$E$10:$F$13,2,FALSE)</f>
        <v>SPM</v>
      </c>
      <c r="AO557" s="35" t="s">
        <v>14668</v>
      </c>
      <c r="AP557">
        <f>MATCH(AN557,Sheet2!$F$5:$F$18,0)</f>
        <v>6</v>
      </c>
      <c r="AQ557">
        <f>MATCH(AO557,Sheet2!$F$5:$K$5,0)</f>
        <v>6</v>
      </c>
      <c r="AR557" s="33">
        <f>INDEX(Sheet2!$F$5:$K$18,OPaL!AP557,OPaL!AQ557)</f>
        <v>0.15</v>
      </c>
      <c r="AS557" s="1">
        <f t="shared" si="26"/>
        <v>180145.6</v>
      </c>
    </row>
    <row r="558" spans="1:45" x14ac:dyDescent="0.2">
      <c r="A558" s="11" t="s">
        <v>5245</v>
      </c>
      <c r="B558" s="11" t="s">
        <v>5246</v>
      </c>
      <c r="C558" s="11" t="s">
        <v>10372</v>
      </c>
      <c r="D558" s="21">
        <v>42784</v>
      </c>
      <c r="E558" s="21" t="s">
        <v>9697</v>
      </c>
      <c r="F558" s="21" t="s">
        <v>14659</v>
      </c>
      <c r="G558" s="11" t="s">
        <v>2</v>
      </c>
      <c r="H558" s="11" t="s">
        <v>16</v>
      </c>
      <c r="I558" s="11" t="s">
        <v>4</v>
      </c>
      <c r="J558" s="12">
        <v>1</v>
      </c>
      <c r="K558" s="12">
        <v>210976.17</v>
      </c>
      <c r="L558" s="12">
        <v>0</v>
      </c>
      <c r="M558" s="12">
        <v>0</v>
      </c>
      <c r="N558" s="12">
        <f t="shared" si="25"/>
        <v>210976.17</v>
      </c>
      <c r="O558" s="11" t="s">
        <v>5</v>
      </c>
      <c r="P558" s="13">
        <v>0</v>
      </c>
      <c r="Q558" s="11" t="s">
        <v>6</v>
      </c>
      <c r="R558" s="13">
        <v>0</v>
      </c>
      <c r="S558" s="13">
        <v>0</v>
      </c>
      <c r="T558" s="11" t="s">
        <v>7</v>
      </c>
      <c r="U558" s="11" t="s">
        <v>8</v>
      </c>
      <c r="V558" s="15">
        <v>0</v>
      </c>
      <c r="W558" s="13">
        <v>0</v>
      </c>
      <c r="X558" s="15">
        <v>0</v>
      </c>
      <c r="Y558" s="15">
        <v>0</v>
      </c>
      <c r="Z558" s="13">
        <v>0</v>
      </c>
      <c r="AA558" s="15">
        <v>0</v>
      </c>
      <c r="AB558" s="13">
        <v>0</v>
      </c>
      <c r="AC558" s="15">
        <v>0</v>
      </c>
      <c r="AD558" s="13">
        <v>0</v>
      </c>
      <c r="AE558" s="15">
        <v>0</v>
      </c>
      <c r="AF558" s="13">
        <v>0</v>
      </c>
      <c r="AG558" s="15">
        <v>0</v>
      </c>
      <c r="AH558" s="13">
        <v>0</v>
      </c>
      <c r="AI558" s="15">
        <v>0</v>
      </c>
      <c r="AJ558" s="11" t="s">
        <v>17</v>
      </c>
      <c r="AK558" s="11" t="s">
        <v>1398</v>
      </c>
      <c r="AL558" s="22">
        <f t="shared" si="24"/>
        <v>2508</v>
      </c>
      <c r="AM558" s="11" t="str">
        <f>VLOOKUP(O558,Sheet2!$D$6:$E$14,2,FALSE)</f>
        <v>Spare parts</v>
      </c>
      <c r="AN558" s="11" t="str">
        <f>VLOOKUP(F558,Sheet2!$E$10:$F$13,2,FALSE)</f>
        <v>SPM</v>
      </c>
      <c r="AO558" s="35" t="s">
        <v>14668</v>
      </c>
      <c r="AP558">
        <f>MATCH(AN558,Sheet2!$F$5:$F$18,0)</f>
        <v>6</v>
      </c>
      <c r="AQ558">
        <f>MATCH(AO558,Sheet2!$F$5:$K$5,0)</f>
        <v>6</v>
      </c>
      <c r="AR558" s="33">
        <f>INDEX(Sheet2!$F$5:$K$18,OPaL!AP558,OPaL!AQ558)</f>
        <v>0.15</v>
      </c>
      <c r="AS558" s="1">
        <f t="shared" si="26"/>
        <v>179329.7445</v>
      </c>
    </row>
    <row r="559" spans="1:45" x14ac:dyDescent="0.2">
      <c r="A559" s="11" t="s">
        <v>661</v>
      </c>
      <c r="B559" s="11" t="s">
        <v>662</v>
      </c>
      <c r="C559" s="11" t="s">
        <v>10373</v>
      </c>
      <c r="D559" s="21">
        <v>43496</v>
      </c>
      <c r="E559" s="21" t="s">
        <v>9697</v>
      </c>
      <c r="F559" s="21" t="s">
        <v>14659</v>
      </c>
      <c r="G559" s="11" t="s">
        <v>2</v>
      </c>
      <c r="H559" s="11" t="s">
        <v>3</v>
      </c>
      <c r="I559" s="11" t="s">
        <v>4</v>
      </c>
      <c r="J559" s="13">
        <v>2</v>
      </c>
      <c r="K559" s="12">
        <v>210537.51</v>
      </c>
      <c r="L559" s="12">
        <v>0</v>
      </c>
      <c r="M559" s="12">
        <v>0</v>
      </c>
      <c r="N559" s="12">
        <f t="shared" si="25"/>
        <v>210537.51</v>
      </c>
      <c r="O559" s="11" t="s">
        <v>5</v>
      </c>
      <c r="P559" s="13">
        <v>0</v>
      </c>
      <c r="Q559" s="11" t="s">
        <v>6</v>
      </c>
      <c r="R559" s="13">
        <v>0</v>
      </c>
      <c r="S559" s="13">
        <v>0</v>
      </c>
      <c r="T559" s="11" t="s">
        <v>7</v>
      </c>
      <c r="U559" s="11" t="s">
        <v>8</v>
      </c>
      <c r="V559" s="15">
        <v>0</v>
      </c>
      <c r="W559" s="13">
        <v>0</v>
      </c>
      <c r="X559" s="15">
        <v>0</v>
      </c>
      <c r="Y559" s="15">
        <v>0</v>
      </c>
      <c r="Z559" s="13">
        <v>0</v>
      </c>
      <c r="AA559" s="15">
        <v>0</v>
      </c>
      <c r="AB559" s="13">
        <v>0</v>
      </c>
      <c r="AC559" s="15">
        <v>0</v>
      </c>
      <c r="AD559" s="13">
        <v>0</v>
      </c>
      <c r="AE559" s="15">
        <v>0</v>
      </c>
      <c r="AF559" s="13">
        <v>0</v>
      </c>
      <c r="AG559" s="15">
        <v>0</v>
      </c>
      <c r="AH559" s="13">
        <v>0</v>
      </c>
      <c r="AI559" s="15">
        <v>0</v>
      </c>
      <c r="AJ559" s="11" t="s">
        <v>9</v>
      </c>
      <c r="AK559" s="11" t="s">
        <v>13</v>
      </c>
      <c r="AL559" s="22">
        <f t="shared" si="24"/>
        <v>1796</v>
      </c>
      <c r="AM559" s="11" t="str">
        <f>VLOOKUP(O559,Sheet2!$D$6:$E$14,2,FALSE)</f>
        <v>Spare parts</v>
      </c>
      <c r="AN559" s="11" t="str">
        <f>VLOOKUP(F559,Sheet2!$E$10:$F$13,2,FALSE)</f>
        <v>SPM</v>
      </c>
      <c r="AO559" s="35" t="s">
        <v>14668</v>
      </c>
      <c r="AP559">
        <f>MATCH(AN559,Sheet2!$F$5:$F$18,0)</f>
        <v>6</v>
      </c>
      <c r="AQ559">
        <f>MATCH(AO559,Sheet2!$F$5:$K$5,0)</f>
        <v>6</v>
      </c>
      <c r="AR559" s="33">
        <f>INDEX(Sheet2!$F$5:$K$18,OPaL!AP559,OPaL!AQ559)</f>
        <v>0.15</v>
      </c>
      <c r="AS559" s="1">
        <f t="shared" si="26"/>
        <v>178956.8835</v>
      </c>
    </row>
    <row r="560" spans="1:45" x14ac:dyDescent="0.2">
      <c r="A560" s="11" t="s">
        <v>1429</v>
      </c>
      <c r="B560" s="11" t="s">
        <v>1430</v>
      </c>
      <c r="C560" s="11" t="s">
        <v>10374</v>
      </c>
      <c r="D560" s="21">
        <v>42550</v>
      </c>
      <c r="E560" s="21" t="s">
        <v>9744</v>
      </c>
      <c r="F560" s="21" t="s">
        <v>14658</v>
      </c>
      <c r="G560" s="11" t="s">
        <v>2</v>
      </c>
      <c r="H560" s="11" t="s">
        <v>16</v>
      </c>
      <c r="I560" s="11" t="s">
        <v>4</v>
      </c>
      <c r="J560" s="12">
        <v>3</v>
      </c>
      <c r="K560" s="12">
        <v>209664</v>
      </c>
      <c r="L560" s="12">
        <v>0</v>
      </c>
      <c r="M560" s="12">
        <v>0</v>
      </c>
      <c r="N560" s="12">
        <f t="shared" si="25"/>
        <v>209664</v>
      </c>
      <c r="O560" s="11" t="s">
        <v>5</v>
      </c>
      <c r="P560" s="13">
        <v>0</v>
      </c>
      <c r="Q560" s="11" t="s">
        <v>6</v>
      </c>
      <c r="R560" s="13">
        <v>0</v>
      </c>
      <c r="S560" s="13">
        <v>0</v>
      </c>
      <c r="T560" s="11" t="s">
        <v>7</v>
      </c>
      <c r="U560" s="11" t="s">
        <v>8</v>
      </c>
      <c r="V560" s="15">
        <v>0</v>
      </c>
      <c r="W560" s="13">
        <v>0</v>
      </c>
      <c r="X560" s="15">
        <v>0</v>
      </c>
      <c r="Y560" s="15">
        <v>0</v>
      </c>
      <c r="Z560" s="13">
        <v>0</v>
      </c>
      <c r="AA560" s="15">
        <v>0</v>
      </c>
      <c r="AB560" s="13">
        <v>0</v>
      </c>
      <c r="AC560" s="15">
        <v>0</v>
      </c>
      <c r="AD560" s="13">
        <v>0</v>
      </c>
      <c r="AE560" s="15">
        <v>0</v>
      </c>
      <c r="AF560" s="13">
        <v>0</v>
      </c>
      <c r="AG560" s="15">
        <v>0</v>
      </c>
      <c r="AH560" s="13">
        <v>0</v>
      </c>
      <c r="AI560" s="15">
        <v>0</v>
      </c>
      <c r="AJ560" s="11" t="s">
        <v>17</v>
      </c>
      <c r="AK560" s="11" t="s">
        <v>1398</v>
      </c>
      <c r="AL560" s="22">
        <f t="shared" si="24"/>
        <v>2742</v>
      </c>
      <c r="AM560" s="11" t="str">
        <f>VLOOKUP(O560,Sheet2!$D$6:$E$14,2,FALSE)</f>
        <v>Spare parts</v>
      </c>
      <c r="AN560" s="11" t="str">
        <f>VLOOKUP(F560,Sheet2!$E$10:$F$13,2,FALSE)</f>
        <v>SPE</v>
      </c>
      <c r="AO560" s="35" t="s">
        <v>14668</v>
      </c>
      <c r="AP560">
        <f>MATCH(AN560,Sheet2!$F$5:$F$18,0)</f>
        <v>7</v>
      </c>
      <c r="AQ560">
        <f>MATCH(AO560,Sheet2!$F$5:$K$5,0)</f>
        <v>6</v>
      </c>
      <c r="AR560" s="33">
        <f>INDEX(Sheet2!$F$5:$K$18,OPaL!AP560,OPaL!AQ560)</f>
        <v>0.15</v>
      </c>
      <c r="AS560" s="1">
        <f t="shared" si="26"/>
        <v>178214.39999999999</v>
      </c>
    </row>
    <row r="561" spans="1:45" x14ac:dyDescent="0.2">
      <c r="A561" s="11" t="s">
        <v>1014</v>
      </c>
      <c r="B561" s="11" t="s">
        <v>1015</v>
      </c>
      <c r="C561" s="11" t="s">
        <v>10375</v>
      </c>
      <c r="D561" s="21">
        <v>42788</v>
      </c>
      <c r="E561" s="21" t="s">
        <v>9697</v>
      </c>
      <c r="F561" s="21" t="s">
        <v>14659</v>
      </c>
      <c r="G561" s="11" t="s">
        <v>2</v>
      </c>
      <c r="H561" s="11" t="s">
        <v>16</v>
      </c>
      <c r="I561" s="11" t="s">
        <v>4</v>
      </c>
      <c r="J561" s="12">
        <v>1</v>
      </c>
      <c r="K561" s="12">
        <v>209531.85</v>
      </c>
      <c r="L561" s="12">
        <v>0</v>
      </c>
      <c r="M561" s="12">
        <v>0</v>
      </c>
      <c r="N561" s="12">
        <f t="shared" si="25"/>
        <v>209531.85</v>
      </c>
      <c r="O561" s="11" t="s">
        <v>5</v>
      </c>
      <c r="P561" s="13">
        <v>0</v>
      </c>
      <c r="Q561" s="11" t="s">
        <v>6</v>
      </c>
      <c r="R561" s="13">
        <v>0</v>
      </c>
      <c r="S561" s="13">
        <v>0</v>
      </c>
      <c r="T561" s="11" t="s">
        <v>7</v>
      </c>
      <c r="U561" s="11" t="s">
        <v>8</v>
      </c>
      <c r="V561" s="15">
        <v>0</v>
      </c>
      <c r="W561" s="13">
        <v>0</v>
      </c>
      <c r="X561" s="15">
        <v>0</v>
      </c>
      <c r="Y561" s="15">
        <v>0</v>
      </c>
      <c r="Z561" s="13">
        <v>0</v>
      </c>
      <c r="AA561" s="15">
        <v>0</v>
      </c>
      <c r="AB561" s="13">
        <v>0</v>
      </c>
      <c r="AC561" s="15">
        <v>0</v>
      </c>
      <c r="AD561" s="13">
        <v>0</v>
      </c>
      <c r="AE561" s="15">
        <v>0</v>
      </c>
      <c r="AF561" s="13">
        <v>0</v>
      </c>
      <c r="AG561" s="15">
        <v>0</v>
      </c>
      <c r="AH561" s="13">
        <v>0</v>
      </c>
      <c r="AI561" s="15">
        <v>0</v>
      </c>
      <c r="AJ561" s="11" t="s">
        <v>17</v>
      </c>
      <c r="AK561" s="11" t="s">
        <v>13</v>
      </c>
      <c r="AL561" s="22">
        <f t="shared" si="24"/>
        <v>2504</v>
      </c>
      <c r="AM561" s="11" t="str">
        <f>VLOOKUP(O561,Sheet2!$D$6:$E$14,2,FALSE)</f>
        <v>Spare parts</v>
      </c>
      <c r="AN561" s="11" t="str">
        <f>VLOOKUP(F561,Sheet2!$E$10:$F$13,2,FALSE)</f>
        <v>SPM</v>
      </c>
      <c r="AO561" s="35" t="s">
        <v>14668</v>
      </c>
      <c r="AP561">
        <f>MATCH(AN561,Sheet2!$F$5:$F$18,0)</f>
        <v>6</v>
      </c>
      <c r="AQ561">
        <f>MATCH(AO561,Sheet2!$F$5:$K$5,0)</f>
        <v>6</v>
      </c>
      <c r="AR561" s="33">
        <f>INDEX(Sheet2!$F$5:$K$18,OPaL!AP561,OPaL!AQ561)</f>
        <v>0.15</v>
      </c>
      <c r="AS561" s="1">
        <f t="shared" si="26"/>
        <v>178102.07250000001</v>
      </c>
    </row>
    <row r="562" spans="1:45" x14ac:dyDescent="0.2">
      <c r="A562" s="11" t="s">
        <v>1038</v>
      </c>
      <c r="B562" s="11" t="s">
        <v>1039</v>
      </c>
      <c r="C562" s="11" t="s">
        <v>10376</v>
      </c>
      <c r="D562" s="21">
        <v>42788</v>
      </c>
      <c r="E562" s="21" t="s">
        <v>9697</v>
      </c>
      <c r="F562" s="21" t="s">
        <v>14659</v>
      </c>
      <c r="G562" s="11" t="s">
        <v>2</v>
      </c>
      <c r="H562" s="11" t="s">
        <v>16</v>
      </c>
      <c r="I562" s="11" t="s">
        <v>4</v>
      </c>
      <c r="J562" s="12">
        <v>2</v>
      </c>
      <c r="K562" s="12">
        <v>209531.85</v>
      </c>
      <c r="L562" s="12">
        <v>0</v>
      </c>
      <c r="M562" s="12">
        <v>0</v>
      </c>
      <c r="N562" s="12">
        <f t="shared" si="25"/>
        <v>209531.85</v>
      </c>
      <c r="O562" s="11" t="s">
        <v>5</v>
      </c>
      <c r="P562" s="13">
        <v>0</v>
      </c>
      <c r="Q562" s="11" t="s">
        <v>6</v>
      </c>
      <c r="R562" s="13">
        <v>0</v>
      </c>
      <c r="S562" s="13">
        <v>0</v>
      </c>
      <c r="T562" s="11" t="s">
        <v>7</v>
      </c>
      <c r="U562" s="11" t="s">
        <v>8</v>
      </c>
      <c r="V562" s="15">
        <v>0</v>
      </c>
      <c r="W562" s="13">
        <v>0</v>
      </c>
      <c r="X562" s="15">
        <v>0</v>
      </c>
      <c r="Y562" s="15">
        <v>0</v>
      </c>
      <c r="Z562" s="13">
        <v>0</v>
      </c>
      <c r="AA562" s="15">
        <v>0</v>
      </c>
      <c r="AB562" s="13">
        <v>0</v>
      </c>
      <c r="AC562" s="15">
        <v>0</v>
      </c>
      <c r="AD562" s="13">
        <v>0</v>
      </c>
      <c r="AE562" s="15">
        <v>0</v>
      </c>
      <c r="AF562" s="13">
        <v>0</v>
      </c>
      <c r="AG562" s="15">
        <v>0</v>
      </c>
      <c r="AH562" s="13">
        <v>0</v>
      </c>
      <c r="AI562" s="15">
        <v>0</v>
      </c>
      <c r="AJ562" s="11" t="s">
        <v>17</v>
      </c>
      <c r="AK562" s="11" t="s">
        <v>13</v>
      </c>
      <c r="AL562" s="22">
        <f t="shared" si="24"/>
        <v>2504</v>
      </c>
      <c r="AM562" s="11" t="str">
        <f>VLOOKUP(O562,Sheet2!$D$6:$E$14,2,FALSE)</f>
        <v>Spare parts</v>
      </c>
      <c r="AN562" s="11" t="str">
        <f>VLOOKUP(F562,Sheet2!$E$10:$F$13,2,FALSE)</f>
        <v>SPM</v>
      </c>
      <c r="AO562" s="35" t="s">
        <v>14668</v>
      </c>
      <c r="AP562">
        <f>MATCH(AN562,Sheet2!$F$5:$F$18,0)</f>
        <v>6</v>
      </c>
      <c r="AQ562">
        <f>MATCH(AO562,Sheet2!$F$5:$K$5,0)</f>
        <v>6</v>
      </c>
      <c r="AR562" s="33">
        <f>INDEX(Sheet2!$F$5:$K$18,OPaL!AP562,OPaL!AQ562)</f>
        <v>0.15</v>
      </c>
      <c r="AS562" s="1">
        <f t="shared" si="26"/>
        <v>178102.07250000001</v>
      </c>
    </row>
    <row r="563" spans="1:45" x14ac:dyDescent="0.2">
      <c r="A563" s="11" t="s">
        <v>1126</v>
      </c>
      <c r="B563" s="11" t="s">
        <v>1127</v>
      </c>
      <c r="C563" s="11" t="s">
        <v>10215</v>
      </c>
      <c r="D563" s="21">
        <v>42973</v>
      </c>
      <c r="E563" s="21" t="s">
        <v>9697</v>
      </c>
      <c r="F563" s="21" t="s">
        <v>14659</v>
      </c>
      <c r="G563" s="11" t="s">
        <v>2</v>
      </c>
      <c r="H563" s="11" t="s">
        <v>16</v>
      </c>
      <c r="I563" s="11" t="s">
        <v>4</v>
      </c>
      <c r="J563" s="12">
        <v>8</v>
      </c>
      <c r="K563" s="12">
        <v>208597.11</v>
      </c>
      <c r="L563" s="12">
        <v>0</v>
      </c>
      <c r="M563" s="12">
        <v>0</v>
      </c>
      <c r="N563" s="12">
        <f t="shared" si="25"/>
        <v>208597.11</v>
      </c>
      <c r="O563" s="11" t="s">
        <v>5</v>
      </c>
      <c r="P563" s="13">
        <v>0</v>
      </c>
      <c r="Q563" s="11" t="s">
        <v>6</v>
      </c>
      <c r="R563" s="13">
        <v>0</v>
      </c>
      <c r="S563" s="13">
        <v>0</v>
      </c>
      <c r="T563" s="11" t="s">
        <v>7</v>
      </c>
      <c r="U563" s="11" t="s">
        <v>8</v>
      </c>
      <c r="V563" s="15">
        <v>0</v>
      </c>
      <c r="W563" s="13">
        <v>0</v>
      </c>
      <c r="X563" s="15">
        <v>0</v>
      </c>
      <c r="Y563" s="15">
        <v>0</v>
      </c>
      <c r="Z563" s="13">
        <v>0</v>
      </c>
      <c r="AA563" s="15">
        <v>0</v>
      </c>
      <c r="AB563" s="13">
        <v>0</v>
      </c>
      <c r="AC563" s="15">
        <v>0</v>
      </c>
      <c r="AD563" s="13">
        <v>0</v>
      </c>
      <c r="AE563" s="15">
        <v>0</v>
      </c>
      <c r="AF563" s="13">
        <v>0</v>
      </c>
      <c r="AG563" s="15">
        <v>0</v>
      </c>
      <c r="AH563" s="13">
        <v>0</v>
      </c>
      <c r="AI563" s="15">
        <v>0</v>
      </c>
      <c r="AJ563" s="11" t="s">
        <v>17</v>
      </c>
      <c r="AK563" s="11" t="s">
        <v>13</v>
      </c>
      <c r="AL563" s="22">
        <f t="shared" si="24"/>
        <v>2319</v>
      </c>
      <c r="AM563" s="11" t="str">
        <f>VLOOKUP(O563,Sheet2!$D$6:$E$14,2,FALSE)</f>
        <v>Spare parts</v>
      </c>
      <c r="AN563" s="11" t="str">
        <f>VLOOKUP(F563,Sheet2!$E$10:$F$13,2,FALSE)</f>
        <v>SPM</v>
      </c>
      <c r="AO563" s="35" t="s">
        <v>14668</v>
      </c>
      <c r="AP563">
        <f>MATCH(AN563,Sheet2!$F$5:$F$18,0)</f>
        <v>6</v>
      </c>
      <c r="AQ563">
        <f>MATCH(AO563,Sheet2!$F$5:$K$5,0)</f>
        <v>6</v>
      </c>
      <c r="AR563" s="33">
        <f>INDEX(Sheet2!$F$5:$K$18,OPaL!AP563,OPaL!AQ563)</f>
        <v>0.15</v>
      </c>
      <c r="AS563" s="1">
        <f t="shared" si="26"/>
        <v>177307.54349999997</v>
      </c>
    </row>
    <row r="564" spans="1:45" x14ac:dyDescent="0.2">
      <c r="A564" s="11" t="s">
        <v>1467</v>
      </c>
      <c r="B564" s="11" t="s">
        <v>1468</v>
      </c>
      <c r="C564" s="11" t="s">
        <v>10377</v>
      </c>
      <c r="D564" s="21">
        <v>44844</v>
      </c>
      <c r="E564" s="21" t="s">
        <v>9745</v>
      </c>
      <c r="F564" s="21" t="s">
        <v>14658</v>
      </c>
      <c r="G564" s="11" t="s">
        <v>2</v>
      </c>
      <c r="H564" s="11" t="s">
        <v>16</v>
      </c>
      <c r="I564" s="11" t="s">
        <v>4</v>
      </c>
      <c r="J564" s="12">
        <v>1</v>
      </c>
      <c r="K564" s="12">
        <v>207000</v>
      </c>
      <c r="L564" s="12">
        <v>0</v>
      </c>
      <c r="M564" s="12">
        <v>0</v>
      </c>
      <c r="N564" s="12">
        <f t="shared" si="25"/>
        <v>207000</v>
      </c>
      <c r="O564" s="11" t="s">
        <v>5</v>
      </c>
      <c r="P564" s="13">
        <v>0</v>
      </c>
      <c r="Q564" s="11" t="s">
        <v>6</v>
      </c>
      <c r="R564" s="13">
        <v>0</v>
      </c>
      <c r="S564" s="13">
        <v>0</v>
      </c>
      <c r="T564" s="11" t="s">
        <v>7</v>
      </c>
      <c r="U564" s="11" t="s">
        <v>8</v>
      </c>
      <c r="V564" s="15">
        <v>0</v>
      </c>
      <c r="W564" s="13">
        <v>0</v>
      </c>
      <c r="X564" s="15">
        <v>0</v>
      </c>
      <c r="Y564" s="15">
        <v>0</v>
      </c>
      <c r="Z564" s="13">
        <v>0</v>
      </c>
      <c r="AA564" s="15">
        <v>0</v>
      </c>
      <c r="AB564" s="13">
        <v>0</v>
      </c>
      <c r="AC564" s="15">
        <v>0</v>
      </c>
      <c r="AD564" s="13">
        <v>0</v>
      </c>
      <c r="AE564" s="15">
        <v>0</v>
      </c>
      <c r="AF564" s="13">
        <v>0</v>
      </c>
      <c r="AG564" s="15">
        <v>0</v>
      </c>
      <c r="AH564" s="13">
        <v>0</v>
      </c>
      <c r="AI564" s="15">
        <v>0</v>
      </c>
      <c r="AJ564" s="11" t="s">
        <v>17</v>
      </c>
      <c r="AK564" s="11" t="s">
        <v>10</v>
      </c>
      <c r="AL564" s="22">
        <f t="shared" si="24"/>
        <v>448</v>
      </c>
      <c r="AM564" s="11" t="str">
        <f>VLOOKUP(O564,Sheet2!$D$6:$E$14,2,FALSE)</f>
        <v>Spare parts</v>
      </c>
      <c r="AN564" s="11" t="str">
        <f>VLOOKUP(F564,Sheet2!$E$10:$F$13,2,FALSE)</f>
        <v>SPE</v>
      </c>
      <c r="AO564" s="35" t="s">
        <v>14668</v>
      </c>
      <c r="AP564">
        <f>MATCH(AN564,Sheet2!$F$5:$F$18,0)</f>
        <v>7</v>
      </c>
      <c r="AQ564">
        <f>MATCH(AO564,Sheet2!$F$5:$K$5,0)</f>
        <v>6</v>
      </c>
      <c r="AR564" s="33">
        <f>INDEX(Sheet2!$F$5:$K$18,OPaL!AP564,OPaL!AQ564)</f>
        <v>0.15</v>
      </c>
      <c r="AS564" s="1">
        <f t="shared" si="26"/>
        <v>175950</v>
      </c>
    </row>
    <row r="565" spans="1:45" x14ac:dyDescent="0.2">
      <c r="A565" s="11" t="s">
        <v>3945</v>
      </c>
      <c r="B565" s="11" t="s">
        <v>3946</v>
      </c>
      <c r="C565" s="11" t="s">
        <v>10378</v>
      </c>
      <c r="D565" s="21">
        <v>42784</v>
      </c>
      <c r="E565" s="21" t="s">
        <v>9697</v>
      </c>
      <c r="F565" s="21" t="s">
        <v>14659</v>
      </c>
      <c r="G565" s="11" t="s">
        <v>2</v>
      </c>
      <c r="H565" s="11" t="s">
        <v>16</v>
      </c>
      <c r="I565" s="11" t="s">
        <v>4</v>
      </c>
      <c r="J565" s="12">
        <v>1</v>
      </c>
      <c r="K565" s="12">
        <v>206234.44</v>
      </c>
      <c r="L565" s="12">
        <v>0</v>
      </c>
      <c r="M565" s="12">
        <v>0</v>
      </c>
      <c r="N565" s="12">
        <f t="shared" si="25"/>
        <v>206234.44</v>
      </c>
      <c r="O565" s="11" t="s">
        <v>5</v>
      </c>
      <c r="P565" s="13">
        <v>0</v>
      </c>
      <c r="Q565" s="11" t="s">
        <v>6</v>
      </c>
      <c r="R565" s="13">
        <v>0</v>
      </c>
      <c r="S565" s="13">
        <v>0</v>
      </c>
      <c r="T565" s="11" t="s">
        <v>7</v>
      </c>
      <c r="U565" s="11" t="s">
        <v>8</v>
      </c>
      <c r="V565" s="15">
        <v>0</v>
      </c>
      <c r="W565" s="13">
        <v>0</v>
      </c>
      <c r="X565" s="15">
        <v>0</v>
      </c>
      <c r="Y565" s="15">
        <v>0</v>
      </c>
      <c r="Z565" s="13">
        <v>0</v>
      </c>
      <c r="AA565" s="15">
        <v>0</v>
      </c>
      <c r="AB565" s="13">
        <v>0</v>
      </c>
      <c r="AC565" s="15">
        <v>0</v>
      </c>
      <c r="AD565" s="13">
        <v>0</v>
      </c>
      <c r="AE565" s="15">
        <v>0</v>
      </c>
      <c r="AF565" s="13">
        <v>0</v>
      </c>
      <c r="AG565" s="15">
        <v>0</v>
      </c>
      <c r="AH565" s="13">
        <v>0</v>
      </c>
      <c r="AI565" s="15">
        <v>0</v>
      </c>
      <c r="AJ565" s="11" t="s">
        <v>17</v>
      </c>
      <c r="AK565" s="11" t="s">
        <v>1398</v>
      </c>
      <c r="AL565" s="22">
        <f t="shared" si="24"/>
        <v>2508</v>
      </c>
      <c r="AM565" s="11" t="str">
        <f>VLOOKUP(O565,Sheet2!$D$6:$E$14,2,FALSE)</f>
        <v>Spare parts</v>
      </c>
      <c r="AN565" s="11" t="str">
        <f>VLOOKUP(F565,Sheet2!$E$10:$F$13,2,FALSE)</f>
        <v>SPM</v>
      </c>
      <c r="AO565" s="35" t="s">
        <v>14668</v>
      </c>
      <c r="AP565">
        <f>MATCH(AN565,Sheet2!$F$5:$F$18,0)</f>
        <v>6</v>
      </c>
      <c r="AQ565">
        <f>MATCH(AO565,Sheet2!$F$5:$K$5,0)</f>
        <v>6</v>
      </c>
      <c r="AR565" s="33">
        <f>INDEX(Sheet2!$F$5:$K$18,OPaL!AP565,OPaL!AQ565)</f>
        <v>0.15</v>
      </c>
      <c r="AS565" s="1">
        <f t="shared" si="26"/>
        <v>175299.274</v>
      </c>
    </row>
    <row r="566" spans="1:45" x14ac:dyDescent="0.2">
      <c r="A566" s="11" t="s">
        <v>5263</v>
      </c>
      <c r="B566" s="11" t="s">
        <v>5264</v>
      </c>
      <c r="C566" s="11" t="s">
        <v>10379</v>
      </c>
      <c r="D566" s="21">
        <v>42784</v>
      </c>
      <c r="E566" s="21" t="s">
        <v>9697</v>
      </c>
      <c r="F566" s="21" t="s">
        <v>14659</v>
      </c>
      <c r="G566" s="11" t="s">
        <v>2</v>
      </c>
      <c r="H566" s="11" t="s">
        <v>16</v>
      </c>
      <c r="I566" s="11" t="s">
        <v>4</v>
      </c>
      <c r="J566" s="12">
        <v>1</v>
      </c>
      <c r="K566" s="12">
        <v>205299.8</v>
      </c>
      <c r="L566" s="12">
        <v>0</v>
      </c>
      <c r="M566" s="12">
        <v>0</v>
      </c>
      <c r="N566" s="12">
        <f t="shared" si="25"/>
        <v>205299.8</v>
      </c>
      <c r="O566" s="11" t="s">
        <v>5</v>
      </c>
      <c r="P566" s="13">
        <v>0</v>
      </c>
      <c r="Q566" s="11" t="s">
        <v>6</v>
      </c>
      <c r="R566" s="13">
        <v>0</v>
      </c>
      <c r="S566" s="13">
        <v>0</v>
      </c>
      <c r="T566" s="11" t="s">
        <v>7</v>
      </c>
      <c r="U566" s="11" t="s">
        <v>8</v>
      </c>
      <c r="V566" s="15">
        <v>0</v>
      </c>
      <c r="W566" s="13">
        <v>0</v>
      </c>
      <c r="X566" s="15">
        <v>0</v>
      </c>
      <c r="Y566" s="15">
        <v>0</v>
      </c>
      <c r="Z566" s="13">
        <v>0</v>
      </c>
      <c r="AA566" s="15">
        <v>0</v>
      </c>
      <c r="AB566" s="13">
        <v>0</v>
      </c>
      <c r="AC566" s="15">
        <v>0</v>
      </c>
      <c r="AD566" s="13">
        <v>0</v>
      </c>
      <c r="AE566" s="15">
        <v>0</v>
      </c>
      <c r="AF566" s="13">
        <v>0</v>
      </c>
      <c r="AG566" s="15">
        <v>0</v>
      </c>
      <c r="AH566" s="13">
        <v>0</v>
      </c>
      <c r="AI566" s="15">
        <v>0</v>
      </c>
      <c r="AJ566" s="11" t="s">
        <v>17</v>
      </c>
      <c r="AK566" s="11" t="s">
        <v>1398</v>
      </c>
      <c r="AL566" s="22">
        <f t="shared" si="24"/>
        <v>2508</v>
      </c>
      <c r="AM566" s="11" t="str">
        <f>VLOOKUP(O566,Sheet2!$D$6:$E$14,2,FALSE)</f>
        <v>Spare parts</v>
      </c>
      <c r="AN566" s="11" t="str">
        <f>VLOOKUP(F566,Sheet2!$E$10:$F$13,2,FALSE)</f>
        <v>SPM</v>
      </c>
      <c r="AO566" s="35" t="s">
        <v>14668</v>
      </c>
      <c r="AP566">
        <f>MATCH(AN566,Sheet2!$F$5:$F$18,0)</f>
        <v>6</v>
      </c>
      <c r="AQ566">
        <f>MATCH(AO566,Sheet2!$F$5:$K$5,0)</f>
        <v>6</v>
      </c>
      <c r="AR566" s="33">
        <f>INDEX(Sheet2!$F$5:$K$18,OPaL!AP566,OPaL!AQ566)</f>
        <v>0.15</v>
      </c>
      <c r="AS566" s="1">
        <f t="shared" si="26"/>
        <v>174504.83</v>
      </c>
    </row>
    <row r="567" spans="1:45" x14ac:dyDescent="0.2">
      <c r="A567" s="11" t="s">
        <v>5311</v>
      </c>
      <c r="B567" s="11" t="s">
        <v>5312</v>
      </c>
      <c r="C567" s="11" t="s">
        <v>10380</v>
      </c>
      <c r="D567" s="21">
        <v>44816</v>
      </c>
      <c r="E567" s="21" t="s">
        <v>9697</v>
      </c>
      <c r="F567" s="21" t="s">
        <v>14659</v>
      </c>
      <c r="G567" s="11" t="s">
        <v>2</v>
      </c>
      <c r="H567" s="11" t="s">
        <v>3</v>
      </c>
      <c r="I567" s="11" t="s">
        <v>4</v>
      </c>
      <c r="J567" s="12">
        <v>1</v>
      </c>
      <c r="K567" s="12">
        <v>205014.98</v>
      </c>
      <c r="L567" s="12">
        <v>0</v>
      </c>
      <c r="M567" s="12">
        <v>0</v>
      </c>
      <c r="N567" s="12">
        <f t="shared" si="25"/>
        <v>205014.98</v>
      </c>
      <c r="O567" s="11" t="s">
        <v>5</v>
      </c>
      <c r="P567" s="13">
        <v>0</v>
      </c>
      <c r="Q567" s="11" t="s">
        <v>6</v>
      </c>
      <c r="R567" s="13">
        <v>0</v>
      </c>
      <c r="S567" s="13">
        <v>0</v>
      </c>
      <c r="T567" s="11" t="s">
        <v>7</v>
      </c>
      <c r="U567" s="11" t="s">
        <v>8</v>
      </c>
      <c r="V567" s="15">
        <v>0</v>
      </c>
      <c r="W567" s="13">
        <v>0</v>
      </c>
      <c r="X567" s="15">
        <v>0</v>
      </c>
      <c r="Y567" s="15">
        <v>0</v>
      </c>
      <c r="Z567" s="13">
        <v>0</v>
      </c>
      <c r="AA567" s="15">
        <v>0</v>
      </c>
      <c r="AB567" s="13">
        <v>0</v>
      </c>
      <c r="AC567" s="15">
        <v>0</v>
      </c>
      <c r="AD567" s="13">
        <v>0</v>
      </c>
      <c r="AE567" s="15">
        <v>0</v>
      </c>
      <c r="AF567" s="13">
        <v>0</v>
      </c>
      <c r="AG567" s="15">
        <v>0</v>
      </c>
      <c r="AH567" s="13">
        <v>0</v>
      </c>
      <c r="AI567" s="15">
        <v>0</v>
      </c>
      <c r="AJ567" s="11" t="s">
        <v>9</v>
      </c>
      <c r="AK567" s="11" t="s">
        <v>1398</v>
      </c>
      <c r="AL567" s="22">
        <f t="shared" si="24"/>
        <v>476</v>
      </c>
      <c r="AM567" s="11" t="str">
        <f>VLOOKUP(O567,Sheet2!$D$6:$E$14,2,FALSE)</f>
        <v>Spare parts</v>
      </c>
      <c r="AN567" s="11" t="str">
        <f>VLOOKUP(F567,Sheet2!$E$10:$F$13,2,FALSE)</f>
        <v>SPM</v>
      </c>
      <c r="AO567" s="35" t="s">
        <v>14668</v>
      </c>
      <c r="AP567">
        <f>MATCH(AN567,Sheet2!$F$5:$F$18,0)</f>
        <v>6</v>
      </c>
      <c r="AQ567">
        <f>MATCH(AO567,Sheet2!$F$5:$K$5,0)</f>
        <v>6</v>
      </c>
      <c r="AR567" s="33">
        <f>INDEX(Sheet2!$F$5:$K$18,OPaL!AP567,OPaL!AQ567)</f>
        <v>0.15</v>
      </c>
      <c r="AS567" s="1">
        <f t="shared" si="26"/>
        <v>174262.73300000001</v>
      </c>
    </row>
    <row r="568" spans="1:45" x14ac:dyDescent="0.2">
      <c r="A568" s="11" t="s">
        <v>1975</v>
      </c>
      <c r="B568" s="11" t="s">
        <v>1976</v>
      </c>
      <c r="C568" s="11" t="s">
        <v>10381</v>
      </c>
      <c r="D568" s="21">
        <v>42943</v>
      </c>
      <c r="E568" s="21" t="s">
        <v>9697</v>
      </c>
      <c r="F568" s="21" t="s">
        <v>14659</v>
      </c>
      <c r="G568" s="11" t="s">
        <v>2</v>
      </c>
      <c r="H568" s="11" t="s">
        <v>16</v>
      </c>
      <c r="I568" s="11" t="s">
        <v>4</v>
      </c>
      <c r="J568" s="12">
        <v>1</v>
      </c>
      <c r="K568" s="12">
        <v>204613.16</v>
      </c>
      <c r="L568" s="12">
        <v>0</v>
      </c>
      <c r="M568" s="12">
        <v>0</v>
      </c>
      <c r="N568" s="12">
        <f t="shared" si="25"/>
        <v>204613.16</v>
      </c>
      <c r="O568" s="11" t="s">
        <v>5</v>
      </c>
      <c r="P568" s="13">
        <v>0</v>
      </c>
      <c r="Q568" s="11" t="s">
        <v>6</v>
      </c>
      <c r="R568" s="13">
        <v>0</v>
      </c>
      <c r="S568" s="13">
        <v>0</v>
      </c>
      <c r="T568" s="11" t="s">
        <v>7</v>
      </c>
      <c r="U568" s="11" t="s">
        <v>8</v>
      </c>
      <c r="V568" s="15">
        <v>0</v>
      </c>
      <c r="W568" s="13">
        <v>0</v>
      </c>
      <c r="X568" s="15">
        <v>0</v>
      </c>
      <c r="Y568" s="15">
        <v>0</v>
      </c>
      <c r="Z568" s="13">
        <v>0</v>
      </c>
      <c r="AA568" s="15">
        <v>0</v>
      </c>
      <c r="AB568" s="13">
        <v>0</v>
      </c>
      <c r="AC568" s="15">
        <v>0</v>
      </c>
      <c r="AD568" s="13">
        <v>0</v>
      </c>
      <c r="AE568" s="15">
        <v>0</v>
      </c>
      <c r="AF568" s="13">
        <v>0</v>
      </c>
      <c r="AG568" s="15">
        <v>0</v>
      </c>
      <c r="AH568" s="13">
        <v>0</v>
      </c>
      <c r="AI568" s="15">
        <v>0</v>
      </c>
      <c r="AJ568" s="11" t="s">
        <v>17</v>
      </c>
      <c r="AK568" s="11" t="s">
        <v>13</v>
      </c>
      <c r="AL568" s="22">
        <f t="shared" si="24"/>
        <v>2349</v>
      </c>
      <c r="AM568" s="11" t="str">
        <f>VLOOKUP(O568,Sheet2!$D$6:$E$14,2,FALSE)</f>
        <v>Spare parts</v>
      </c>
      <c r="AN568" s="11" t="str">
        <f>VLOOKUP(F568,Sheet2!$E$10:$F$13,2,FALSE)</f>
        <v>SPM</v>
      </c>
      <c r="AO568" s="35" t="s">
        <v>14668</v>
      </c>
      <c r="AP568">
        <f>MATCH(AN568,Sheet2!$F$5:$F$18,0)</f>
        <v>6</v>
      </c>
      <c r="AQ568">
        <f>MATCH(AO568,Sheet2!$F$5:$K$5,0)</f>
        <v>6</v>
      </c>
      <c r="AR568" s="33">
        <f>INDEX(Sheet2!$F$5:$K$18,OPaL!AP568,OPaL!AQ568)</f>
        <v>0.15</v>
      </c>
      <c r="AS568" s="1">
        <f t="shared" si="26"/>
        <v>173921.18599999999</v>
      </c>
    </row>
    <row r="569" spans="1:45" x14ac:dyDescent="0.2">
      <c r="A569" s="11" t="s">
        <v>1318</v>
      </c>
      <c r="B569" s="11" t="s">
        <v>1319</v>
      </c>
      <c r="C569" s="11" t="s">
        <v>10382</v>
      </c>
      <c r="D569" s="21">
        <v>45129</v>
      </c>
      <c r="E569" s="21" t="s">
        <v>9697</v>
      </c>
      <c r="F569" s="21" t="s">
        <v>14659</v>
      </c>
      <c r="G569" s="11" t="s">
        <v>2</v>
      </c>
      <c r="H569" s="11" t="s">
        <v>16</v>
      </c>
      <c r="I569" s="11" t="s">
        <v>4</v>
      </c>
      <c r="J569" s="13">
        <v>4</v>
      </c>
      <c r="K569" s="12">
        <v>203182.68</v>
      </c>
      <c r="L569" s="12">
        <v>0</v>
      </c>
      <c r="M569" s="12">
        <v>0</v>
      </c>
      <c r="N569" s="12">
        <f t="shared" si="25"/>
        <v>203182.68</v>
      </c>
      <c r="O569" s="11" t="s">
        <v>5</v>
      </c>
      <c r="P569" s="13">
        <v>0</v>
      </c>
      <c r="Q569" s="11" t="s">
        <v>6</v>
      </c>
      <c r="R569" s="13">
        <v>0</v>
      </c>
      <c r="S569" s="13">
        <v>0</v>
      </c>
      <c r="T569" s="11" t="s">
        <v>7</v>
      </c>
      <c r="U569" s="11" t="s">
        <v>8</v>
      </c>
      <c r="V569" s="15">
        <v>0</v>
      </c>
      <c r="W569" s="13">
        <v>0</v>
      </c>
      <c r="X569" s="15">
        <v>0</v>
      </c>
      <c r="Y569" s="15">
        <v>0</v>
      </c>
      <c r="Z569" s="13">
        <v>0</v>
      </c>
      <c r="AA569" s="15">
        <v>0</v>
      </c>
      <c r="AB569" s="13">
        <v>0</v>
      </c>
      <c r="AC569" s="15">
        <v>0</v>
      </c>
      <c r="AD569" s="13">
        <v>0</v>
      </c>
      <c r="AE569" s="15">
        <v>0</v>
      </c>
      <c r="AF569" s="13">
        <v>0</v>
      </c>
      <c r="AG569" s="15">
        <v>0</v>
      </c>
      <c r="AH569" s="13">
        <v>0</v>
      </c>
      <c r="AI569" s="15">
        <v>0</v>
      </c>
      <c r="AJ569" s="11" t="s">
        <v>17</v>
      </c>
      <c r="AK569" s="11" t="s">
        <v>13</v>
      </c>
      <c r="AL569" s="22">
        <f t="shared" si="24"/>
        <v>163</v>
      </c>
      <c r="AM569" s="11" t="str">
        <f>VLOOKUP(O569,Sheet2!$D$6:$E$14,2,FALSE)</f>
        <v>Spare parts</v>
      </c>
      <c r="AN569" s="11" t="str">
        <f>VLOOKUP(F569,Sheet2!$E$10:$F$13,2,FALSE)</f>
        <v>SPM</v>
      </c>
      <c r="AO569" s="35" t="s">
        <v>14665</v>
      </c>
      <c r="AP569">
        <f>MATCH(AN569,Sheet2!$F$5:$F$18,0)</f>
        <v>6</v>
      </c>
      <c r="AQ569">
        <f>MATCH(AO569,Sheet2!$F$5:$K$5,0)</f>
        <v>3</v>
      </c>
      <c r="AR569" s="33">
        <f>INDEX(Sheet2!$F$5:$K$18,OPaL!AP569,OPaL!AQ569)</f>
        <v>0</v>
      </c>
      <c r="AS569" s="1">
        <f t="shared" si="26"/>
        <v>203182.68</v>
      </c>
    </row>
    <row r="570" spans="1:45" x14ac:dyDescent="0.2">
      <c r="A570" s="11" t="s">
        <v>1334</v>
      </c>
      <c r="B570" s="11" t="s">
        <v>1335</v>
      </c>
      <c r="C570" s="11" t="s">
        <v>10383</v>
      </c>
      <c r="D570" s="21">
        <v>45129</v>
      </c>
      <c r="E570" s="21" t="s">
        <v>9697</v>
      </c>
      <c r="F570" s="21" t="s">
        <v>14659</v>
      </c>
      <c r="G570" s="11" t="s">
        <v>2</v>
      </c>
      <c r="H570" s="11" t="s">
        <v>16</v>
      </c>
      <c r="I570" s="11" t="s">
        <v>4</v>
      </c>
      <c r="J570" s="12">
        <v>4</v>
      </c>
      <c r="K570" s="12">
        <v>203182.68</v>
      </c>
      <c r="L570" s="12">
        <v>0</v>
      </c>
      <c r="M570" s="12">
        <v>0</v>
      </c>
      <c r="N570" s="12">
        <f t="shared" si="25"/>
        <v>203182.68</v>
      </c>
      <c r="O570" s="11" t="s">
        <v>5</v>
      </c>
      <c r="P570" s="13">
        <v>0</v>
      </c>
      <c r="Q570" s="11" t="s">
        <v>6</v>
      </c>
      <c r="R570" s="13">
        <v>0</v>
      </c>
      <c r="S570" s="13">
        <v>0</v>
      </c>
      <c r="T570" s="11" t="s">
        <v>7</v>
      </c>
      <c r="U570" s="11" t="s">
        <v>8</v>
      </c>
      <c r="V570" s="15">
        <v>0</v>
      </c>
      <c r="W570" s="13">
        <v>0</v>
      </c>
      <c r="X570" s="15">
        <v>0</v>
      </c>
      <c r="Y570" s="15">
        <v>0</v>
      </c>
      <c r="Z570" s="13">
        <v>0</v>
      </c>
      <c r="AA570" s="15">
        <v>0</v>
      </c>
      <c r="AB570" s="13">
        <v>0</v>
      </c>
      <c r="AC570" s="15">
        <v>0</v>
      </c>
      <c r="AD570" s="13">
        <v>0</v>
      </c>
      <c r="AE570" s="15">
        <v>0</v>
      </c>
      <c r="AF570" s="13">
        <v>0</v>
      </c>
      <c r="AG570" s="15">
        <v>0</v>
      </c>
      <c r="AH570" s="13">
        <v>0</v>
      </c>
      <c r="AI570" s="15">
        <v>0</v>
      </c>
      <c r="AJ570" s="11" t="s">
        <v>17</v>
      </c>
      <c r="AK570" s="11" t="s">
        <v>13</v>
      </c>
      <c r="AL570" s="22">
        <f t="shared" si="24"/>
        <v>163</v>
      </c>
      <c r="AM570" s="11" t="str">
        <f>VLOOKUP(O570,Sheet2!$D$6:$E$14,2,FALSE)</f>
        <v>Spare parts</v>
      </c>
      <c r="AN570" s="11" t="str">
        <f>VLOOKUP(F570,Sheet2!$E$10:$F$13,2,FALSE)</f>
        <v>SPM</v>
      </c>
      <c r="AO570" s="35" t="s">
        <v>14665</v>
      </c>
      <c r="AP570">
        <f>MATCH(AN570,Sheet2!$F$5:$F$18,0)</f>
        <v>6</v>
      </c>
      <c r="AQ570">
        <f>MATCH(AO570,Sheet2!$F$5:$K$5,0)</f>
        <v>3</v>
      </c>
      <c r="AR570" s="33">
        <f>INDEX(Sheet2!$F$5:$K$18,OPaL!AP570,OPaL!AQ570)</f>
        <v>0</v>
      </c>
      <c r="AS570" s="1">
        <f t="shared" si="26"/>
        <v>203182.68</v>
      </c>
    </row>
    <row r="571" spans="1:45" x14ac:dyDescent="0.2">
      <c r="A571" s="11" t="s">
        <v>3497</v>
      </c>
      <c r="B571" s="11" t="s">
        <v>3498</v>
      </c>
      <c r="C571" s="11" t="s">
        <v>10384</v>
      </c>
      <c r="D571" s="21">
        <v>43445</v>
      </c>
      <c r="E571" s="21" t="s">
        <v>9697</v>
      </c>
      <c r="F571" s="21" t="s">
        <v>14659</v>
      </c>
      <c r="G571" s="11" t="s">
        <v>2</v>
      </c>
      <c r="H571" s="11" t="s">
        <v>16</v>
      </c>
      <c r="I571" s="11" t="s">
        <v>4</v>
      </c>
      <c r="J571" s="12">
        <v>1</v>
      </c>
      <c r="K571" s="12">
        <v>203078.57</v>
      </c>
      <c r="L571" s="12">
        <v>0</v>
      </c>
      <c r="M571" s="12">
        <v>0</v>
      </c>
      <c r="N571" s="12">
        <f t="shared" si="25"/>
        <v>203078.57</v>
      </c>
      <c r="O571" s="11" t="s">
        <v>5</v>
      </c>
      <c r="P571" s="13">
        <v>0</v>
      </c>
      <c r="Q571" s="11" t="s">
        <v>6</v>
      </c>
      <c r="R571" s="13">
        <v>0</v>
      </c>
      <c r="S571" s="13">
        <v>0</v>
      </c>
      <c r="T571" s="11" t="s">
        <v>7</v>
      </c>
      <c r="U571" s="11" t="s">
        <v>8</v>
      </c>
      <c r="V571" s="15">
        <v>0</v>
      </c>
      <c r="W571" s="13">
        <v>0</v>
      </c>
      <c r="X571" s="15">
        <v>0</v>
      </c>
      <c r="Y571" s="15">
        <v>0</v>
      </c>
      <c r="Z571" s="13">
        <v>0</v>
      </c>
      <c r="AA571" s="15">
        <v>0</v>
      </c>
      <c r="AB571" s="13">
        <v>0</v>
      </c>
      <c r="AC571" s="15">
        <v>0</v>
      </c>
      <c r="AD571" s="13">
        <v>0</v>
      </c>
      <c r="AE571" s="15">
        <v>0</v>
      </c>
      <c r="AF571" s="13">
        <v>0</v>
      </c>
      <c r="AG571" s="15">
        <v>0</v>
      </c>
      <c r="AH571" s="13">
        <v>0</v>
      </c>
      <c r="AI571" s="15">
        <v>0</v>
      </c>
      <c r="AJ571" s="11" t="s">
        <v>17</v>
      </c>
      <c r="AK571" s="11" t="s">
        <v>1398</v>
      </c>
      <c r="AL571" s="22">
        <f t="shared" si="24"/>
        <v>1847</v>
      </c>
      <c r="AM571" s="11" t="str">
        <f>VLOOKUP(O571,Sheet2!$D$6:$E$14,2,FALSE)</f>
        <v>Spare parts</v>
      </c>
      <c r="AN571" s="11" t="str">
        <f>VLOOKUP(F571,Sheet2!$E$10:$F$13,2,FALSE)</f>
        <v>SPM</v>
      </c>
      <c r="AO571" s="35" t="s">
        <v>14668</v>
      </c>
      <c r="AP571">
        <f>MATCH(AN571,Sheet2!$F$5:$F$18,0)</f>
        <v>6</v>
      </c>
      <c r="AQ571">
        <f>MATCH(AO571,Sheet2!$F$5:$K$5,0)</f>
        <v>6</v>
      </c>
      <c r="AR571" s="33">
        <f>INDEX(Sheet2!$F$5:$K$18,OPaL!AP571,OPaL!AQ571)</f>
        <v>0.15</v>
      </c>
      <c r="AS571" s="1">
        <f t="shared" si="26"/>
        <v>172616.78450000001</v>
      </c>
    </row>
    <row r="572" spans="1:45" x14ac:dyDescent="0.2">
      <c r="A572" s="11" t="s">
        <v>1148</v>
      </c>
      <c r="B572" s="11" t="s">
        <v>1149</v>
      </c>
      <c r="C572" s="11" t="s">
        <v>10385</v>
      </c>
      <c r="D572" s="21">
        <v>43981</v>
      </c>
      <c r="E572" s="21" t="s">
        <v>9697</v>
      </c>
      <c r="F572" s="21" t="s">
        <v>14659</v>
      </c>
      <c r="G572" s="11" t="s">
        <v>2</v>
      </c>
      <c r="H572" s="11" t="s">
        <v>3</v>
      </c>
      <c r="I572" s="11" t="s">
        <v>4</v>
      </c>
      <c r="J572" s="12">
        <v>3</v>
      </c>
      <c r="K572" s="12">
        <v>201796.83</v>
      </c>
      <c r="L572" s="12">
        <v>0</v>
      </c>
      <c r="M572" s="12">
        <v>0</v>
      </c>
      <c r="N572" s="12">
        <f t="shared" si="25"/>
        <v>201796.83</v>
      </c>
      <c r="O572" s="11" t="s">
        <v>5</v>
      </c>
      <c r="P572" s="13">
        <v>0</v>
      </c>
      <c r="Q572" s="11" t="s">
        <v>6</v>
      </c>
      <c r="R572" s="13">
        <v>0</v>
      </c>
      <c r="S572" s="13">
        <v>0</v>
      </c>
      <c r="T572" s="11" t="s">
        <v>7</v>
      </c>
      <c r="U572" s="11" t="s">
        <v>8</v>
      </c>
      <c r="V572" s="15">
        <v>0</v>
      </c>
      <c r="W572" s="13">
        <v>0</v>
      </c>
      <c r="X572" s="15">
        <v>0</v>
      </c>
      <c r="Y572" s="15">
        <v>0</v>
      </c>
      <c r="Z572" s="13">
        <v>0</v>
      </c>
      <c r="AA572" s="15">
        <v>0</v>
      </c>
      <c r="AB572" s="13">
        <v>0</v>
      </c>
      <c r="AC572" s="15">
        <v>0</v>
      </c>
      <c r="AD572" s="13">
        <v>0</v>
      </c>
      <c r="AE572" s="15">
        <v>0</v>
      </c>
      <c r="AF572" s="13">
        <v>0</v>
      </c>
      <c r="AG572" s="15">
        <v>0</v>
      </c>
      <c r="AH572" s="13">
        <v>0</v>
      </c>
      <c r="AI572" s="15">
        <v>0</v>
      </c>
      <c r="AJ572" s="11" t="s">
        <v>9</v>
      </c>
      <c r="AK572" s="11" t="s">
        <v>13</v>
      </c>
      <c r="AL572" s="22">
        <f t="shared" si="24"/>
        <v>1311</v>
      </c>
      <c r="AM572" s="11" t="str">
        <f>VLOOKUP(O572,Sheet2!$D$6:$E$14,2,FALSE)</f>
        <v>Spare parts</v>
      </c>
      <c r="AN572" s="11" t="str">
        <f>VLOOKUP(F572,Sheet2!$E$10:$F$13,2,FALSE)</f>
        <v>SPM</v>
      </c>
      <c r="AO572" s="35" t="s">
        <v>14668</v>
      </c>
      <c r="AP572">
        <f>MATCH(AN572,Sheet2!$F$5:$F$18,0)</f>
        <v>6</v>
      </c>
      <c r="AQ572">
        <f>MATCH(AO572,Sheet2!$F$5:$K$5,0)</f>
        <v>6</v>
      </c>
      <c r="AR572" s="33">
        <f>INDEX(Sheet2!$F$5:$K$18,OPaL!AP572,OPaL!AQ572)</f>
        <v>0.15</v>
      </c>
      <c r="AS572" s="1">
        <f t="shared" si="26"/>
        <v>171527.30549999999</v>
      </c>
    </row>
    <row r="573" spans="1:45" x14ac:dyDescent="0.2">
      <c r="A573" s="11" t="s">
        <v>5071</v>
      </c>
      <c r="B573" s="11" t="s">
        <v>5072</v>
      </c>
      <c r="C573" s="11" t="s">
        <v>10386</v>
      </c>
      <c r="D573" s="21">
        <v>42390</v>
      </c>
      <c r="E573" s="21" t="s">
        <v>9697</v>
      </c>
      <c r="F573" s="21" t="s">
        <v>14659</v>
      </c>
      <c r="G573" s="11" t="s">
        <v>2</v>
      </c>
      <c r="H573" s="11" t="s">
        <v>16</v>
      </c>
      <c r="I573" s="11" t="s">
        <v>4</v>
      </c>
      <c r="J573" s="12">
        <v>2</v>
      </c>
      <c r="K573" s="12">
        <v>201654</v>
      </c>
      <c r="L573" s="12">
        <v>0</v>
      </c>
      <c r="M573" s="12">
        <v>0</v>
      </c>
      <c r="N573" s="12">
        <f t="shared" si="25"/>
        <v>201654</v>
      </c>
      <c r="O573" s="11" t="s">
        <v>5</v>
      </c>
      <c r="P573" s="13">
        <v>0</v>
      </c>
      <c r="Q573" s="11" t="s">
        <v>6</v>
      </c>
      <c r="R573" s="13">
        <v>0</v>
      </c>
      <c r="S573" s="13">
        <v>0</v>
      </c>
      <c r="T573" s="11" t="s">
        <v>7</v>
      </c>
      <c r="U573" s="11" t="s">
        <v>8</v>
      </c>
      <c r="V573" s="15">
        <v>0</v>
      </c>
      <c r="W573" s="13">
        <v>0</v>
      </c>
      <c r="X573" s="15">
        <v>0</v>
      </c>
      <c r="Y573" s="15">
        <v>0</v>
      </c>
      <c r="Z573" s="13">
        <v>0</v>
      </c>
      <c r="AA573" s="15">
        <v>0</v>
      </c>
      <c r="AB573" s="13">
        <v>0</v>
      </c>
      <c r="AC573" s="15">
        <v>0</v>
      </c>
      <c r="AD573" s="13">
        <v>0</v>
      </c>
      <c r="AE573" s="15">
        <v>0</v>
      </c>
      <c r="AF573" s="13">
        <v>0</v>
      </c>
      <c r="AG573" s="15">
        <v>0</v>
      </c>
      <c r="AH573" s="13">
        <v>0</v>
      </c>
      <c r="AI573" s="15">
        <v>0</v>
      </c>
      <c r="AJ573" s="11" t="s">
        <v>17</v>
      </c>
      <c r="AK573" s="11" t="s">
        <v>1398</v>
      </c>
      <c r="AL573" s="22">
        <f t="shared" si="24"/>
        <v>2902</v>
      </c>
      <c r="AM573" s="11" t="str">
        <f>VLOOKUP(O573,Sheet2!$D$6:$E$14,2,FALSE)</f>
        <v>Spare parts</v>
      </c>
      <c r="AN573" s="11" t="str">
        <f>VLOOKUP(F573,Sheet2!$E$10:$F$13,2,FALSE)</f>
        <v>SPM</v>
      </c>
      <c r="AO573" s="35" t="s">
        <v>14668</v>
      </c>
      <c r="AP573">
        <f>MATCH(AN573,Sheet2!$F$5:$F$18,0)</f>
        <v>6</v>
      </c>
      <c r="AQ573">
        <f>MATCH(AO573,Sheet2!$F$5:$K$5,0)</f>
        <v>6</v>
      </c>
      <c r="AR573" s="33">
        <f>INDEX(Sheet2!$F$5:$K$18,OPaL!AP573,OPaL!AQ573)</f>
        <v>0.15</v>
      </c>
      <c r="AS573" s="1">
        <f t="shared" si="26"/>
        <v>171405.9</v>
      </c>
    </row>
    <row r="574" spans="1:45" x14ac:dyDescent="0.2">
      <c r="A574" s="11" t="s">
        <v>5303</v>
      </c>
      <c r="B574" s="11" t="s">
        <v>5304</v>
      </c>
      <c r="C574" s="11" t="s">
        <v>10387</v>
      </c>
      <c r="D574" s="21">
        <v>44686</v>
      </c>
      <c r="E574" s="21" t="s">
        <v>9697</v>
      </c>
      <c r="F574" s="21" t="s">
        <v>14659</v>
      </c>
      <c r="G574" s="11" t="s">
        <v>2</v>
      </c>
      <c r="H574" s="11" t="s">
        <v>16</v>
      </c>
      <c r="I574" s="11" t="s">
        <v>4</v>
      </c>
      <c r="J574" s="12">
        <v>2</v>
      </c>
      <c r="K574" s="12">
        <v>200052.94</v>
      </c>
      <c r="L574" s="12">
        <v>0</v>
      </c>
      <c r="M574" s="12">
        <v>0</v>
      </c>
      <c r="N574" s="12">
        <f t="shared" si="25"/>
        <v>200052.94</v>
      </c>
      <c r="O574" s="11" t="s">
        <v>5</v>
      </c>
      <c r="P574" s="13">
        <v>0</v>
      </c>
      <c r="Q574" s="11" t="s">
        <v>6</v>
      </c>
      <c r="R574" s="13">
        <v>0</v>
      </c>
      <c r="S574" s="13">
        <v>0</v>
      </c>
      <c r="T574" s="11" t="s">
        <v>7</v>
      </c>
      <c r="U574" s="11" t="s">
        <v>8</v>
      </c>
      <c r="V574" s="15">
        <v>0</v>
      </c>
      <c r="W574" s="13">
        <v>0</v>
      </c>
      <c r="X574" s="15">
        <v>0</v>
      </c>
      <c r="Y574" s="15">
        <v>0</v>
      </c>
      <c r="Z574" s="13">
        <v>0</v>
      </c>
      <c r="AA574" s="15">
        <v>0</v>
      </c>
      <c r="AB574" s="13">
        <v>0</v>
      </c>
      <c r="AC574" s="15">
        <v>0</v>
      </c>
      <c r="AD574" s="13">
        <v>0</v>
      </c>
      <c r="AE574" s="15">
        <v>0</v>
      </c>
      <c r="AF574" s="13">
        <v>0</v>
      </c>
      <c r="AG574" s="15">
        <v>0</v>
      </c>
      <c r="AH574" s="13">
        <v>0</v>
      </c>
      <c r="AI574" s="15">
        <v>0</v>
      </c>
      <c r="AJ574" s="11" t="s">
        <v>17</v>
      </c>
      <c r="AK574" s="11" t="s">
        <v>1398</v>
      </c>
      <c r="AL574" s="22">
        <f t="shared" si="24"/>
        <v>606</v>
      </c>
      <c r="AM574" s="11" t="str">
        <f>VLOOKUP(O574,Sheet2!$D$6:$E$14,2,FALSE)</f>
        <v>Spare parts</v>
      </c>
      <c r="AN574" s="11" t="str">
        <f>VLOOKUP(F574,Sheet2!$E$10:$F$13,2,FALSE)</f>
        <v>SPM</v>
      </c>
      <c r="AO574" s="35" t="s">
        <v>14668</v>
      </c>
      <c r="AP574">
        <f>MATCH(AN574,Sheet2!$F$5:$F$18,0)</f>
        <v>6</v>
      </c>
      <c r="AQ574">
        <f>MATCH(AO574,Sheet2!$F$5:$K$5,0)</f>
        <v>6</v>
      </c>
      <c r="AR574" s="33">
        <f>INDEX(Sheet2!$F$5:$K$18,OPaL!AP574,OPaL!AQ574)</f>
        <v>0.15</v>
      </c>
      <c r="AS574" s="1">
        <f t="shared" si="26"/>
        <v>170044.99900000001</v>
      </c>
    </row>
    <row r="575" spans="1:45" x14ac:dyDescent="0.2">
      <c r="A575" s="11" t="s">
        <v>2995</v>
      </c>
      <c r="B575" s="11" t="s">
        <v>2996</v>
      </c>
      <c r="C575" s="11" t="s">
        <v>10388</v>
      </c>
      <c r="D575" s="21">
        <v>42959</v>
      </c>
      <c r="E575" s="21" t="s">
        <v>9697</v>
      </c>
      <c r="F575" s="21" t="s">
        <v>14659</v>
      </c>
      <c r="G575" s="11" t="s">
        <v>2</v>
      </c>
      <c r="H575" s="11" t="s">
        <v>16</v>
      </c>
      <c r="I575" s="11" t="s">
        <v>4</v>
      </c>
      <c r="J575" s="12">
        <v>1</v>
      </c>
      <c r="K575" s="12">
        <v>199842.57</v>
      </c>
      <c r="L575" s="12">
        <v>0</v>
      </c>
      <c r="M575" s="12">
        <v>0</v>
      </c>
      <c r="N575" s="12">
        <f t="shared" si="25"/>
        <v>199842.57</v>
      </c>
      <c r="O575" s="11" t="s">
        <v>5</v>
      </c>
      <c r="P575" s="13">
        <v>0</v>
      </c>
      <c r="Q575" s="11" t="s">
        <v>6</v>
      </c>
      <c r="R575" s="13">
        <v>0</v>
      </c>
      <c r="S575" s="13">
        <v>0</v>
      </c>
      <c r="T575" s="11" t="s">
        <v>7</v>
      </c>
      <c r="U575" s="11" t="s">
        <v>8</v>
      </c>
      <c r="V575" s="15">
        <v>0</v>
      </c>
      <c r="W575" s="13">
        <v>0</v>
      </c>
      <c r="X575" s="15">
        <v>0</v>
      </c>
      <c r="Y575" s="15">
        <v>0</v>
      </c>
      <c r="Z575" s="13">
        <v>0</v>
      </c>
      <c r="AA575" s="15">
        <v>0</v>
      </c>
      <c r="AB575" s="13">
        <v>0</v>
      </c>
      <c r="AC575" s="15">
        <v>0</v>
      </c>
      <c r="AD575" s="13">
        <v>0</v>
      </c>
      <c r="AE575" s="15">
        <v>0</v>
      </c>
      <c r="AF575" s="13">
        <v>0</v>
      </c>
      <c r="AG575" s="15">
        <v>0</v>
      </c>
      <c r="AH575" s="13">
        <v>0</v>
      </c>
      <c r="AI575" s="15">
        <v>0</v>
      </c>
      <c r="AJ575" s="11" t="s">
        <v>17</v>
      </c>
      <c r="AK575" s="11" t="s">
        <v>13</v>
      </c>
      <c r="AL575" s="22">
        <f t="shared" si="24"/>
        <v>2333</v>
      </c>
      <c r="AM575" s="11" t="str">
        <f>VLOOKUP(O575,Sheet2!$D$6:$E$14,2,FALSE)</f>
        <v>Spare parts</v>
      </c>
      <c r="AN575" s="11" t="str">
        <f>VLOOKUP(F575,Sheet2!$E$10:$F$13,2,FALSE)</f>
        <v>SPM</v>
      </c>
      <c r="AO575" s="35" t="s">
        <v>14668</v>
      </c>
      <c r="AP575">
        <f>MATCH(AN575,Sheet2!$F$5:$F$18,0)</f>
        <v>6</v>
      </c>
      <c r="AQ575">
        <f>MATCH(AO575,Sheet2!$F$5:$K$5,0)</f>
        <v>6</v>
      </c>
      <c r="AR575" s="33">
        <f>INDEX(Sheet2!$F$5:$K$18,OPaL!AP575,OPaL!AQ575)</f>
        <v>0.15</v>
      </c>
      <c r="AS575" s="1">
        <f t="shared" si="26"/>
        <v>169866.1845</v>
      </c>
    </row>
    <row r="576" spans="1:45" x14ac:dyDescent="0.2">
      <c r="A576" s="11" t="s">
        <v>5171</v>
      </c>
      <c r="B576" s="11" t="s">
        <v>5172</v>
      </c>
      <c r="C576" s="11" t="s">
        <v>10389</v>
      </c>
      <c r="D576" s="21">
        <v>42775</v>
      </c>
      <c r="E576" s="21" t="s">
        <v>9697</v>
      </c>
      <c r="F576" s="21" t="s">
        <v>14659</v>
      </c>
      <c r="G576" s="11" t="s">
        <v>2</v>
      </c>
      <c r="H576" s="11" t="s">
        <v>3</v>
      </c>
      <c r="I576" s="11" t="s">
        <v>4</v>
      </c>
      <c r="J576" s="12">
        <v>1</v>
      </c>
      <c r="K576" s="12">
        <v>199002.18</v>
      </c>
      <c r="L576" s="12">
        <v>0</v>
      </c>
      <c r="M576" s="12">
        <v>0</v>
      </c>
      <c r="N576" s="12">
        <f t="shared" si="25"/>
        <v>199002.18</v>
      </c>
      <c r="O576" s="11" t="s">
        <v>5</v>
      </c>
      <c r="P576" s="13">
        <v>0</v>
      </c>
      <c r="Q576" s="11" t="s">
        <v>6</v>
      </c>
      <c r="R576" s="13">
        <v>0</v>
      </c>
      <c r="S576" s="13">
        <v>0</v>
      </c>
      <c r="T576" s="11" t="s">
        <v>7</v>
      </c>
      <c r="U576" s="11" t="s">
        <v>8</v>
      </c>
      <c r="V576" s="15">
        <v>0</v>
      </c>
      <c r="W576" s="13">
        <v>0</v>
      </c>
      <c r="X576" s="15">
        <v>0</v>
      </c>
      <c r="Y576" s="15">
        <v>0</v>
      </c>
      <c r="Z576" s="13">
        <v>0</v>
      </c>
      <c r="AA576" s="15">
        <v>0</v>
      </c>
      <c r="AB576" s="13">
        <v>0</v>
      </c>
      <c r="AC576" s="15">
        <v>0</v>
      </c>
      <c r="AD576" s="13">
        <v>0</v>
      </c>
      <c r="AE576" s="15">
        <v>0</v>
      </c>
      <c r="AF576" s="13">
        <v>0</v>
      </c>
      <c r="AG576" s="15">
        <v>0</v>
      </c>
      <c r="AH576" s="13">
        <v>0</v>
      </c>
      <c r="AI576" s="15">
        <v>0</v>
      </c>
      <c r="AJ576" s="11" t="s">
        <v>9</v>
      </c>
      <c r="AK576" s="11" t="s">
        <v>1398</v>
      </c>
      <c r="AL576" s="22">
        <f t="shared" si="24"/>
        <v>2517</v>
      </c>
      <c r="AM576" s="11" t="str">
        <f>VLOOKUP(O576,Sheet2!$D$6:$E$14,2,FALSE)</f>
        <v>Spare parts</v>
      </c>
      <c r="AN576" s="11" t="str">
        <f>VLOOKUP(F576,Sheet2!$E$10:$F$13,2,FALSE)</f>
        <v>SPM</v>
      </c>
      <c r="AO576" s="35" t="s">
        <v>14668</v>
      </c>
      <c r="AP576">
        <f>MATCH(AN576,Sheet2!$F$5:$F$18,0)</f>
        <v>6</v>
      </c>
      <c r="AQ576">
        <f>MATCH(AO576,Sheet2!$F$5:$K$5,0)</f>
        <v>6</v>
      </c>
      <c r="AR576" s="33">
        <f>INDEX(Sheet2!$F$5:$K$18,OPaL!AP576,OPaL!AQ576)</f>
        <v>0.15</v>
      </c>
      <c r="AS576" s="1">
        <f t="shared" si="26"/>
        <v>169151.853</v>
      </c>
    </row>
    <row r="577" spans="1:45" x14ac:dyDescent="0.2">
      <c r="A577" s="11" t="s">
        <v>7842</v>
      </c>
      <c r="B577" s="11" t="s">
        <v>7843</v>
      </c>
      <c r="C577" s="11" t="s">
        <v>10390</v>
      </c>
      <c r="D577" s="21">
        <v>42775</v>
      </c>
      <c r="E577" s="21" t="s">
        <v>9697</v>
      </c>
      <c r="F577" s="21" t="s">
        <v>14659</v>
      </c>
      <c r="G577" s="11" t="s">
        <v>2</v>
      </c>
      <c r="H577" s="11" t="s">
        <v>3</v>
      </c>
      <c r="I577" s="11" t="s">
        <v>4</v>
      </c>
      <c r="J577" s="12">
        <v>1</v>
      </c>
      <c r="K577" s="12">
        <v>199002.18</v>
      </c>
      <c r="L577" s="12">
        <v>0</v>
      </c>
      <c r="M577" s="12">
        <v>0</v>
      </c>
      <c r="N577" s="12">
        <f t="shared" si="25"/>
        <v>199002.18</v>
      </c>
      <c r="O577" s="11" t="s">
        <v>5</v>
      </c>
      <c r="P577" s="13">
        <v>0</v>
      </c>
      <c r="Q577" s="11" t="s">
        <v>6</v>
      </c>
      <c r="R577" s="13">
        <v>0</v>
      </c>
      <c r="S577" s="13">
        <v>0</v>
      </c>
      <c r="T577" s="11" t="s">
        <v>7</v>
      </c>
      <c r="U577" s="11" t="s">
        <v>8</v>
      </c>
      <c r="V577" s="15">
        <v>0</v>
      </c>
      <c r="W577" s="13">
        <v>0</v>
      </c>
      <c r="X577" s="15">
        <v>0</v>
      </c>
      <c r="Y577" s="15">
        <v>0</v>
      </c>
      <c r="Z577" s="13">
        <v>0</v>
      </c>
      <c r="AA577" s="15">
        <v>0</v>
      </c>
      <c r="AB577" s="13">
        <v>0</v>
      </c>
      <c r="AC577" s="15">
        <v>0</v>
      </c>
      <c r="AD577" s="13">
        <v>0</v>
      </c>
      <c r="AE577" s="15">
        <v>0</v>
      </c>
      <c r="AF577" s="13">
        <v>0</v>
      </c>
      <c r="AG577" s="15">
        <v>0</v>
      </c>
      <c r="AH577" s="13">
        <v>0</v>
      </c>
      <c r="AI577" s="15">
        <v>0</v>
      </c>
      <c r="AJ577" s="11" t="s">
        <v>9</v>
      </c>
      <c r="AK577" s="11" t="s">
        <v>1398</v>
      </c>
      <c r="AL577" s="22">
        <f t="shared" si="24"/>
        <v>2517</v>
      </c>
      <c r="AM577" s="11" t="str">
        <f>VLOOKUP(O577,Sheet2!$D$6:$E$14,2,FALSE)</f>
        <v>Spare parts</v>
      </c>
      <c r="AN577" s="11" t="str">
        <f>VLOOKUP(F577,Sheet2!$E$10:$F$13,2,FALSE)</f>
        <v>SPM</v>
      </c>
      <c r="AO577" s="35" t="s">
        <v>14668</v>
      </c>
      <c r="AP577">
        <f>MATCH(AN577,Sheet2!$F$5:$F$18,0)</f>
        <v>6</v>
      </c>
      <c r="AQ577">
        <f>MATCH(AO577,Sheet2!$F$5:$K$5,0)</f>
        <v>6</v>
      </c>
      <c r="AR577" s="33">
        <f>INDEX(Sheet2!$F$5:$K$18,OPaL!AP577,OPaL!AQ577)</f>
        <v>0.15</v>
      </c>
      <c r="AS577" s="1">
        <f t="shared" si="26"/>
        <v>169151.853</v>
      </c>
    </row>
    <row r="578" spans="1:45" x14ac:dyDescent="0.2">
      <c r="A578" s="11" t="s">
        <v>6161</v>
      </c>
      <c r="B578" s="11" t="s">
        <v>6162</v>
      </c>
      <c r="C578" s="11" t="s">
        <v>10391</v>
      </c>
      <c r="D578" s="21">
        <v>42940</v>
      </c>
      <c r="E578" s="21" t="s">
        <v>9697</v>
      </c>
      <c r="F578" s="21" t="s">
        <v>14659</v>
      </c>
      <c r="G578" s="11" t="s">
        <v>2</v>
      </c>
      <c r="H578" s="11" t="s">
        <v>16</v>
      </c>
      <c r="I578" s="11" t="s">
        <v>4</v>
      </c>
      <c r="J578" s="12">
        <v>1</v>
      </c>
      <c r="K578" s="12">
        <v>198919.65</v>
      </c>
      <c r="L578" s="12">
        <v>0</v>
      </c>
      <c r="M578" s="12">
        <v>0</v>
      </c>
      <c r="N578" s="12">
        <f t="shared" si="25"/>
        <v>198919.65</v>
      </c>
      <c r="O578" s="11" t="s">
        <v>5</v>
      </c>
      <c r="P578" s="13">
        <v>0</v>
      </c>
      <c r="Q578" s="11" t="s">
        <v>6</v>
      </c>
      <c r="R578" s="13">
        <v>0</v>
      </c>
      <c r="S578" s="13">
        <v>0</v>
      </c>
      <c r="T578" s="11" t="s">
        <v>7</v>
      </c>
      <c r="U578" s="11" t="s">
        <v>8</v>
      </c>
      <c r="V578" s="15">
        <v>0</v>
      </c>
      <c r="W578" s="13">
        <v>0</v>
      </c>
      <c r="X578" s="15">
        <v>0</v>
      </c>
      <c r="Y578" s="15">
        <v>0</v>
      </c>
      <c r="Z578" s="13">
        <v>0</v>
      </c>
      <c r="AA578" s="15">
        <v>0</v>
      </c>
      <c r="AB578" s="13">
        <v>0</v>
      </c>
      <c r="AC578" s="15">
        <v>0</v>
      </c>
      <c r="AD578" s="13">
        <v>0</v>
      </c>
      <c r="AE578" s="15">
        <v>0</v>
      </c>
      <c r="AF578" s="13">
        <v>0</v>
      </c>
      <c r="AG578" s="15">
        <v>0</v>
      </c>
      <c r="AH578" s="13">
        <v>0</v>
      </c>
      <c r="AI578" s="15">
        <v>0</v>
      </c>
      <c r="AJ578" s="11" t="s">
        <v>17</v>
      </c>
      <c r="AK578" s="11" t="s">
        <v>13</v>
      </c>
      <c r="AL578" s="22">
        <f t="shared" si="24"/>
        <v>2352</v>
      </c>
      <c r="AM578" s="11" t="str">
        <f>VLOOKUP(O578,Sheet2!$D$6:$E$14,2,FALSE)</f>
        <v>Spare parts</v>
      </c>
      <c r="AN578" s="11" t="str">
        <f>VLOOKUP(F578,Sheet2!$E$10:$F$13,2,FALSE)</f>
        <v>SPM</v>
      </c>
      <c r="AO578" s="35" t="s">
        <v>14668</v>
      </c>
      <c r="AP578">
        <f>MATCH(AN578,Sheet2!$F$5:$F$18,0)</f>
        <v>6</v>
      </c>
      <c r="AQ578">
        <f>MATCH(AO578,Sheet2!$F$5:$K$5,0)</f>
        <v>6</v>
      </c>
      <c r="AR578" s="33">
        <f>INDEX(Sheet2!$F$5:$K$18,OPaL!AP578,OPaL!AQ578)</f>
        <v>0.15</v>
      </c>
      <c r="AS578" s="1">
        <f t="shared" si="26"/>
        <v>169081.70249999998</v>
      </c>
    </row>
    <row r="579" spans="1:45" x14ac:dyDescent="0.2">
      <c r="A579" s="11" t="s">
        <v>4963</v>
      </c>
      <c r="B579" s="11" t="s">
        <v>4964</v>
      </c>
      <c r="C579" s="11" t="s">
        <v>10392</v>
      </c>
      <c r="D579" s="21">
        <v>44667</v>
      </c>
      <c r="E579" s="21" t="s">
        <v>9697</v>
      </c>
      <c r="F579" s="21" t="s">
        <v>14659</v>
      </c>
      <c r="G579" s="11" t="s">
        <v>2</v>
      </c>
      <c r="H579" s="11" t="s">
        <v>350</v>
      </c>
      <c r="I579" s="11" t="s">
        <v>4</v>
      </c>
      <c r="J579" s="13">
        <v>120</v>
      </c>
      <c r="K579" s="12">
        <v>198828</v>
      </c>
      <c r="L579" s="12">
        <v>0</v>
      </c>
      <c r="M579" s="12">
        <v>0</v>
      </c>
      <c r="N579" s="12">
        <f t="shared" si="25"/>
        <v>198828</v>
      </c>
      <c r="O579" s="11" t="s">
        <v>5</v>
      </c>
      <c r="P579" s="13">
        <v>0</v>
      </c>
      <c r="Q579" s="11" t="s">
        <v>6</v>
      </c>
      <c r="R579" s="13">
        <v>0</v>
      </c>
      <c r="S579" s="13">
        <v>0</v>
      </c>
      <c r="T579" s="11" t="s">
        <v>7</v>
      </c>
      <c r="U579" s="11" t="s">
        <v>8</v>
      </c>
      <c r="V579" s="15">
        <v>0</v>
      </c>
      <c r="W579" s="13">
        <v>0</v>
      </c>
      <c r="X579" s="15">
        <v>0</v>
      </c>
      <c r="Y579" s="15">
        <v>0</v>
      </c>
      <c r="Z579" s="13">
        <v>0</v>
      </c>
      <c r="AA579" s="15">
        <v>0</v>
      </c>
      <c r="AB579" s="13">
        <v>0</v>
      </c>
      <c r="AC579" s="15">
        <v>0</v>
      </c>
      <c r="AD579" s="13">
        <v>0</v>
      </c>
      <c r="AE579" s="15">
        <v>0</v>
      </c>
      <c r="AF579" s="13">
        <v>0</v>
      </c>
      <c r="AG579" s="15">
        <v>0</v>
      </c>
      <c r="AH579" s="13">
        <v>0</v>
      </c>
      <c r="AI579" s="15">
        <v>0</v>
      </c>
      <c r="AJ579" s="11" t="s">
        <v>352</v>
      </c>
      <c r="AK579" s="11" t="s">
        <v>1398</v>
      </c>
      <c r="AL579" s="22">
        <f t="shared" si="24"/>
        <v>625</v>
      </c>
      <c r="AM579" s="11" t="str">
        <f>VLOOKUP(O579,Sheet2!$D$6:$E$14,2,FALSE)</f>
        <v>Spare parts</v>
      </c>
      <c r="AN579" s="11" t="str">
        <f>VLOOKUP(F579,Sheet2!$E$10:$F$13,2,FALSE)</f>
        <v>SPM</v>
      </c>
      <c r="AO579" s="35" t="s">
        <v>14668</v>
      </c>
      <c r="AP579">
        <f>MATCH(AN579,Sheet2!$F$5:$F$18,0)</f>
        <v>6</v>
      </c>
      <c r="AQ579">
        <f>MATCH(AO579,Sheet2!$F$5:$K$5,0)</f>
        <v>6</v>
      </c>
      <c r="AR579" s="33">
        <f>INDEX(Sheet2!$F$5:$K$18,OPaL!AP579,OPaL!AQ579)</f>
        <v>0.15</v>
      </c>
      <c r="AS579" s="1">
        <f t="shared" si="26"/>
        <v>169003.8</v>
      </c>
    </row>
    <row r="580" spans="1:45" x14ac:dyDescent="0.2">
      <c r="A580" s="11" t="s">
        <v>6587</v>
      </c>
      <c r="B580" s="11" t="s">
        <v>6588</v>
      </c>
      <c r="C580" s="11" t="s">
        <v>10393</v>
      </c>
      <c r="D580" s="21">
        <v>42941</v>
      </c>
      <c r="E580" s="21" t="s">
        <v>9697</v>
      </c>
      <c r="F580" s="21" t="s">
        <v>14659</v>
      </c>
      <c r="G580" s="11" t="s">
        <v>2</v>
      </c>
      <c r="H580" s="11" t="s">
        <v>3</v>
      </c>
      <c r="I580" s="11" t="s">
        <v>4</v>
      </c>
      <c r="J580" s="13">
        <v>2</v>
      </c>
      <c r="K580" s="12">
        <v>198656</v>
      </c>
      <c r="L580" s="12">
        <v>0</v>
      </c>
      <c r="M580" s="12">
        <v>0</v>
      </c>
      <c r="N580" s="12">
        <f t="shared" si="25"/>
        <v>198656</v>
      </c>
      <c r="O580" s="11" t="s">
        <v>5</v>
      </c>
      <c r="P580" s="13">
        <v>0</v>
      </c>
      <c r="Q580" s="11" t="s">
        <v>6</v>
      </c>
      <c r="R580" s="13">
        <v>0</v>
      </c>
      <c r="S580" s="13">
        <v>0</v>
      </c>
      <c r="T580" s="11" t="s">
        <v>7</v>
      </c>
      <c r="U580" s="11" t="s">
        <v>8</v>
      </c>
      <c r="V580" s="15">
        <v>0</v>
      </c>
      <c r="W580" s="13">
        <v>0</v>
      </c>
      <c r="X580" s="15">
        <v>0</v>
      </c>
      <c r="Y580" s="15">
        <v>0</v>
      </c>
      <c r="Z580" s="13">
        <v>0</v>
      </c>
      <c r="AA580" s="15">
        <v>0</v>
      </c>
      <c r="AB580" s="13">
        <v>0</v>
      </c>
      <c r="AC580" s="15">
        <v>0</v>
      </c>
      <c r="AD580" s="13">
        <v>0</v>
      </c>
      <c r="AE580" s="15">
        <v>0</v>
      </c>
      <c r="AF580" s="13">
        <v>0</v>
      </c>
      <c r="AG580" s="15">
        <v>0</v>
      </c>
      <c r="AH580" s="13">
        <v>0</v>
      </c>
      <c r="AI580" s="15">
        <v>0</v>
      </c>
      <c r="AJ580" s="11" t="s">
        <v>9</v>
      </c>
      <c r="AK580" s="11" t="s">
        <v>13</v>
      </c>
      <c r="AL580" s="22">
        <f t="shared" ref="AL580:AL643" si="27">$D$2-D580</f>
        <v>2351</v>
      </c>
      <c r="AM580" s="11" t="str">
        <f>VLOOKUP(O580,Sheet2!$D$6:$E$14,2,FALSE)</f>
        <v>Spare parts</v>
      </c>
      <c r="AN580" s="11" t="str">
        <f>VLOOKUP(F580,Sheet2!$E$10:$F$13,2,FALSE)</f>
        <v>SPM</v>
      </c>
      <c r="AO580" s="35" t="s">
        <v>14668</v>
      </c>
      <c r="AP580">
        <f>MATCH(AN580,Sheet2!$F$5:$F$18,0)</f>
        <v>6</v>
      </c>
      <c r="AQ580">
        <f>MATCH(AO580,Sheet2!$F$5:$K$5,0)</f>
        <v>6</v>
      </c>
      <c r="AR580" s="33">
        <f>INDEX(Sheet2!$F$5:$K$18,OPaL!AP580,OPaL!AQ580)</f>
        <v>0.15</v>
      </c>
      <c r="AS580" s="1">
        <f t="shared" si="26"/>
        <v>168857.60000000001</v>
      </c>
    </row>
    <row r="581" spans="1:45" x14ac:dyDescent="0.2">
      <c r="A581" s="11" t="s">
        <v>7303</v>
      </c>
      <c r="B581" s="11" t="s">
        <v>7304</v>
      </c>
      <c r="C581" s="11" t="s">
        <v>10394</v>
      </c>
      <c r="D581" s="21">
        <v>42941</v>
      </c>
      <c r="E581" s="21" t="s">
        <v>9697</v>
      </c>
      <c r="F581" s="21" t="s">
        <v>14659</v>
      </c>
      <c r="G581" s="11" t="s">
        <v>2</v>
      </c>
      <c r="H581" s="11" t="s">
        <v>3</v>
      </c>
      <c r="I581" s="11" t="s">
        <v>4</v>
      </c>
      <c r="J581" s="12">
        <v>4</v>
      </c>
      <c r="K581" s="12">
        <v>198656</v>
      </c>
      <c r="L581" s="12">
        <v>0</v>
      </c>
      <c r="M581" s="12">
        <v>0</v>
      </c>
      <c r="N581" s="12">
        <f t="shared" ref="N581:N644" si="28">M581+K581</f>
        <v>198656</v>
      </c>
      <c r="O581" s="11" t="s">
        <v>5</v>
      </c>
      <c r="P581" s="13">
        <v>0</v>
      </c>
      <c r="Q581" s="11" t="s">
        <v>6</v>
      </c>
      <c r="R581" s="13">
        <v>0</v>
      </c>
      <c r="S581" s="13">
        <v>0</v>
      </c>
      <c r="T581" s="11" t="s">
        <v>7</v>
      </c>
      <c r="U581" s="11" t="s">
        <v>8</v>
      </c>
      <c r="V581" s="15">
        <v>0</v>
      </c>
      <c r="W581" s="13">
        <v>0</v>
      </c>
      <c r="X581" s="15">
        <v>0</v>
      </c>
      <c r="Y581" s="15">
        <v>0</v>
      </c>
      <c r="Z581" s="13">
        <v>0</v>
      </c>
      <c r="AA581" s="15">
        <v>0</v>
      </c>
      <c r="AB581" s="13">
        <v>0</v>
      </c>
      <c r="AC581" s="15">
        <v>0</v>
      </c>
      <c r="AD581" s="13">
        <v>0</v>
      </c>
      <c r="AE581" s="15">
        <v>0</v>
      </c>
      <c r="AF581" s="13">
        <v>0</v>
      </c>
      <c r="AG581" s="15">
        <v>0</v>
      </c>
      <c r="AH581" s="13">
        <v>0</v>
      </c>
      <c r="AI581" s="15">
        <v>0</v>
      </c>
      <c r="AJ581" s="11" t="s">
        <v>9</v>
      </c>
      <c r="AK581" s="11" t="s">
        <v>13</v>
      </c>
      <c r="AL581" s="22">
        <f t="shared" si="27"/>
        <v>2351</v>
      </c>
      <c r="AM581" s="11" t="str">
        <f>VLOOKUP(O581,Sheet2!$D$6:$E$14,2,FALSE)</f>
        <v>Spare parts</v>
      </c>
      <c r="AN581" s="11" t="str">
        <f>VLOOKUP(F581,Sheet2!$E$10:$F$13,2,FALSE)</f>
        <v>SPM</v>
      </c>
      <c r="AO581" s="35" t="s">
        <v>14668</v>
      </c>
      <c r="AP581">
        <f>MATCH(AN581,Sheet2!$F$5:$F$18,0)</f>
        <v>6</v>
      </c>
      <c r="AQ581">
        <f>MATCH(AO581,Sheet2!$F$5:$K$5,0)</f>
        <v>6</v>
      </c>
      <c r="AR581" s="33">
        <f>INDEX(Sheet2!$F$5:$K$18,OPaL!AP581,OPaL!AQ581)</f>
        <v>0.15</v>
      </c>
      <c r="AS581" s="1">
        <f t="shared" ref="AS581:AS644" si="29">N581*(1-AR581)</f>
        <v>168857.60000000001</v>
      </c>
    </row>
    <row r="582" spans="1:45" x14ac:dyDescent="0.2">
      <c r="A582" s="11" t="s">
        <v>1951</v>
      </c>
      <c r="B582" s="11" t="s">
        <v>1952</v>
      </c>
      <c r="C582" s="11" t="s">
        <v>10395</v>
      </c>
      <c r="D582" s="21">
        <v>45253</v>
      </c>
      <c r="E582" s="21" t="s">
        <v>9697</v>
      </c>
      <c r="F582" s="21" t="s">
        <v>14659</v>
      </c>
      <c r="G582" s="11" t="s">
        <v>2</v>
      </c>
      <c r="H582" s="11" t="s">
        <v>16</v>
      </c>
      <c r="I582" s="11" t="s">
        <v>4</v>
      </c>
      <c r="J582" s="12">
        <v>1</v>
      </c>
      <c r="K582" s="12">
        <v>198646.13</v>
      </c>
      <c r="L582" s="12">
        <v>0</v>
      </c>
      <c r="M582" s="12">
        <v>0</v>
      </c>
      <c r="N582" s="12">
        <f t="shared" si="28"/>
        <v>198646.13</v>
      </c>
      <c r="O582" s="11" t="s">
        <v>5</v>
      </c>
      <c r="P582" s="13">
        <v>0</v>
      </c>
      <c r="Q582" s="11" t="s">
        <v>6</v>
      </c>
      <c r="R582" s="13">
        <v>0</v>
      </c>
      <c r="S582" s="13">
        <v>0</v>
      </c>
      <c r="T582" s="11" t="s">
        <v>7</v>
      </c>
      <c r="U582" s="11" t="s">
        <v>8</v>
      </c>
      <c r="V582" s="15">
        <v>0</v>
      </c>
      <c r="W582" s="13">
        <v>0</v>
      </c>
      <c r="X582" s="15">
        <v>0</v>
      </c>
      <c r="Y582" s="15">
        <v>0</v>
      </c>
      <c r="Z582" s="13">
        <v>0</v>
      </c>
      <c r="AA582" s="15">
        <v>0</v>
      </c>
      <c r="AB582" s="13">
        <v>0</v>
      </c>
      <c r="AC582" s="15">
        <v>0</v>
      </c>
      <c r="AD582" s="13">
        <v>0</v>
      </c>
      <c r="AE582" s="15">
        <v>0</v>
      </c>
      <c r="AF582" s="13">
        <v>0</v>
      </c>
      <c r="AG582" s="15">
        <v>0</v>
      </c>
      <c r="AH582" s="13">
        <v>0</v>
      </c>
      <c r="AI582" s="15">
        <v>0</v>
      </c>
      <c r="AJ582" s="11" t="s">
        <v>17</v>
      </c>
      <c r="AK582" s="11" t="s">
        <v>13</v>
      </c>
      <c r="AL582" s="22">
        <f t="shared" si="27"/>
        <v>39</v>
      </c>
      <c r="AM582" s="11" t="str">
        <f>VLOOKUP(O582,Sheet2!$D$6:$E$14,2,FALSE)</f>
        <v>Spare parts</v>
      </c>
      <c r="AN582" s="11" t="str">
        <f>VLOOKUP(F582,Sheet2!$E$10:$F$13,2,FALSE)</f>
        <v>SPM</v>
      </c>
      <c r="AO582" s="35" t="s">
        <v>14664</v>
      </c>
      <c r="AP582">
        <f>MATCH(AN582,Sheet2!$F$5:$F$18,0)</f>
        <v>6</v>
      </c>
      <c r="AQ582">
        <f>MATCH(AO582,Sheet2!$F$5:$K$5,0)</f>
        <v>2</v>
      </c>
      <c r="AR582" s="33">
        <f>INDEX(Sheet2!$F$5:$K$18,OPaL!AP582,OPaL!AQ582)</f>
        <v>0</v>
      </c>
      <c r="AS582" s="1">
        <f t="shared" si="29"/>
        <v>198646.13</v>
      </c>
    </row>
    <row r="583" spans="1:45" x14ac:dyDescent="0.2">
      <c r="A583" s="11" t="s">
        <v>964</v>
      </c>
      <c r="B583" s="11" t="s">
        <v>965</v>
      </c>
      <c r="C583" s="11" t="s">
        <v>10396</v>
      </c>
      <c r="D583" s="21">
        <v>43118</v>
      </c>
      <c r="E583" s="21" t="s">
        <v>9697</v>
      </c>
      <c r="F583" s="21" t="s">
        <v>14659</v>
      </c>
      <c r="G583" s="11" t="s">
        <v>2</v>
      </c>
      <c r="H583" s="11" t="s">
        <v>16</v>
      </c>
      <c r="I583" s="11" t="s">
        <v>4</v>
      </c>
      <c r="J583" s="13">
        <v>2</v>
      </c>
      <c r="K583" s="12">
        <v>195797.17</v>
      </c>
      <c r="L583" s="12">
        <v>0</v>
      </c>
      <c r="M583" s="12">
        <v>0</v>
      </c>
      <c r="N583" s="12">
        <f t="shared" si="28"/>
        <v>195797.17</v>
      </c>
      <c r="O583" s="11" t="s">
        <v>5</v>
      </c>
      <c r="P583" s="13">
        <v>0</v>
      </c>
      <c r="Q583" s="11" t="s">
        <v>6</v>
      </c>
      <c r="R583" s="13">
        <v>0</v>
      </c>
      <c r="S583" s="13">
        <v>0</v>
      </c>
      <c r="T583" s="11" t="s">
        <v>7</v>
      </c>
      <c r="U583" s="11" t="s">
        <v>8</v>
      </c>
      <c r="V583" s="15">
        <v>0</v>
      </c>
      <c r="W583" s="13">
        <v>0</v>
      </c>
      <c r="X583" s="15">
        <v>0</v>
      </c>
      <c r="Y583" s="15">
        <v>0</v>
      </c>
      <c r="Z583" s="13">
        <v>0</v>
      </c>
      <c r="AA583" s="15">
        <v>0</v>
      </c>
      <c r="AB583" s="13">
        <v>0</v>
      </c>
      <c r="AC583" s="15">
        <v>0</v>
      </c>
      <c r="AD583" s="13">
        <v>0</v>
      </c>
      <c r="AE583" s="15">
        <v>0</v>
      </c>
      <c r="AF583" s="13">
        <v>0</v>
      </c>
      <c r="AG583" s="15">
        <v>0</v>
      </c>
      <c r="AH583" s="13">
        <v>0</v>
      </c>
      <c r="AI583" s="15">
        <v>0</v>
      </c>
      <c r="AJ583" s="11" t="s">
        <v>17</v>
      </c>
      <c r="AK583" s="11" t="s">
        <v>13</v>
      </c>
      <c r="AL583" s="22">
        <f t="shared" si="27"/>
        <v>2174</v>
      </c>
      <c r="AM583" s="11" t="str">
        <f>VLOOKUP(O583,Sheet2!$D$6:$E$14,2,FALSE)</f>
        <v>Spare parts</v>
      </c>
      <c r="AN583" s="11" t="str">
        <f>VLOOKUP(F583,Sheet2!$E$10:$F$13,2,FALSE)</f>
        <v>SPM</v>
      </c>
      <c r="AO583" s="35" t="s">
        <v>14668</v>
      </c>
      <c r="AP583">
        <f>MATCH(AN583,Sheet2!$F$5:$F$18,0)</f>
        <v>6</v>
      </c>
      <c r="AQ583">
        <f>MATCH(AO583,Sheet2!$F$5:$K$5,0)</f>
        <v>6</v>
      </c>
      <c r="AR583" s="33">
        <f>INDEX(Sheet2!$F$5:$K$18,OPaL!AP583,OPaL!AQ583)</f>
        <v>0.15</v>
      </c>
      <c r="AS583" s="1">
        <f t="shared" si="29"/>
        <v>166427.59450000001</v>
      </c>
    </row>
    <row r="584" spans="1:45" x14ac:dyDescent="0.2">
      <c r="A584" s="11" t="s">
        <v>3939</v>
      </c>
      <c r="B584" s="11" t="s">
        <v>3940</v>
      </c>
      <c r="C584" s="11" t="s">
        <v>10397</v>
      </c>
      <c r="D584" s="21">
        <v>42784</v>
      </c>
      <c r="E584" s="21" t="s">
        <v>9697</v>
      </c>
      <c r="F584" s="21" t="s">
        <v>14659</v>
      </c>
      <c r="G584" s="11" t="s">
        <v>2</v>
      </c>
      <c r="H584" s="11" t="s">
        <v>16</v>
      </c>
      <c r="I584" s="11" t="s">
        <v>351</v>
      </c>
      <c r="J584" s="12">
        <v>1</v>
      </c>
      <c r="K584" s="12">
        <v>195670.72</v>
      </c>
      <c r="L584" s="12">
        <v>0</v>
      </c>
      <c r="M584" s="12">
        <v>0</v>
      </c>
      <c r="N584" s="12">
        <f t="shared" si="28"/>
        <v>195670.72</v>
      </c>
      <c r="O584" s="11" t="s">
        <v>5</v>
      </c>
      <c r="P584" s="13">
        <v>0</v>
      </c>
      <c r="Q584" s="11" t="s">
        <v>6</v>
      </c>
      <c r="R584" s="13">
        <v>0</v>
      </c>
      <c r="S584" s="13">
        <v>0</v>
      </c>
      <c r="T584" s="11" t="s">
        <v>7</v>
      </c>
      <c r="U584" s="11" t="s">
        <v>8</v>
      </c>
      <c r="V584" s="15">
        <v>0</v>
      </c>
      <c r="W584" s="13">
        <v>0</v>
      </c>
      <c r="X584" s="15">
        <v>0</v>
      </c>
      <c r="Y584" s="15">
        <v>0</v>
      </c>
      <c r="Z584" s="13">
        <v>0</v>
      </c>
      <c r="AA584" s="15">
        <v>0</v>
      </c>
      <c r="AB584" s="13">
        <v>0</v>
      </c>
      <c r="AC584" s="15">
        <v>0</v>
      </c>
      <c r="AD584" s="13">
        <v>0</v>
      </c>
      <c r="AE584" s="15">
        <v>0</v>
      </c>
      <c r="AF584" s="13">
        <v>0</v>
      </c>
      <c r="AG584" s="15">
        <v>0</v>
      </c>
      <c r="AH584" s="13">
        <v>0</v>
      </c>
      <c r="AI584" s="15">
        <v>0</v>
      </c>
      <c r="AJ584" s="11" t="s">
        <v>17</v>
      </c>
      <c r="AK584" s="11" t="s">
        <v>1398</v>
      </c>
      <c r="AL584" s="22">
        <f t="shared" si="27"/>
        <v>2508</v>
      </c>
      <c r="AM584" s="11" t="str">
        <f>VLOOKUP(O584,Sheet2!$D$6:$E$14,2,FALSE)</f>
        <v>Spare parts</v>
      </c>
      <c r="AN584" s="11" t="str">
        <f>VLOOKUP(F584,Sheet2!$E$10:$F$13,2,FALSE)</f>
        <v>SPM</v>
      </c>
      <c r="AO584" s="35" t="s">
        <v>14668</v>
      </c>
      <c r="AP584">
        <f>MATCH(AN584,Sheet2!$F$5:$F$18,0)</f>
        <v>6</v>
      </c>
      <c r="AQ584">
        <f>MATCH(AO584,Sheet2!$F$5:$K$5,0)</f>
        <v>6</v>
      </c>
      <c r="AR584" s="33">
        <f>INDEX(Sheet2!$F$5:$K$18,OPaL!AP584,OPaL!AQ584)</f>
        <v>0.15</v>
      </c>
      <c r="AS584" s="1">
        <f t="shared" si="29"/>
        <v>166320.11199999999</v>
      </c>
    </row>
    <row r="585" spans="1:45" x14ac:dyDescent="0.2">
      <c r="A585" s="11" t="s">
        <v>7307</v>
      </c>
      <c r="B585" s="11" t="s">
        <v>7308</v>
      </c>
      <c r="C585" s="11" t="s">
        <v>10398</v>
      </c>
      <c r="D585" s="21">
        <v>42941</v>
      </c>
      <c r="E585" s="21" t="s">
        <v>9697</v>
      </c>
      <c r="F585" s="21" t="s">
        <v>14659</v>
      </c>
      <c r="G585" s="11" t="s">
        <v>2</v>
      </c>
      <c r="H585" s="11" t="s">
        <v>3</v>
      </c>
      <c r="I585" s="11" t="s">
        <v>4</v>
      </c>
      <c r="J585" s="13">
        <v>3</v>
      </c>
      <c r="K585" s="12">
        <v>195661.12</v>
      </c>
      <c r="L585" s="12">
        <v>0</v>
      </c>
      <c r="M585" s="12">
        <v>0</v>
      </c>
      <c r="N585" s="12">
        <f t="shared" si="28"/>
        <v>195661.12</v>
      </c>
      <c r="O585" s="11" t="s">
        <v>5</v>
      </c>
      <c r="P585" s="13">
        <v>0</v>
      </c>
      <c r="Q585" s="11" t="s">
        <v>6</v>
      </c>
      <c r="R585" s="13">
        <v>0</v>
      </c>
      <c r="S585" s="13">
        <v>0</v>
      </c>
      <c r="T585" s="11" t="s">
        <v>7</v>
      </c>
      <c r="U585" s="11" t="s">
        <v>8</v>
      </c>
      <c r="V585" s="15">
        <v>0</v>
      </c>
      <c r="W585" s="13">
        <v>0</v>
      </c>
      <c r="X585" s="15">
        <v>0</v>
      </c>
      <c r="Y585" s="15">
        <v>0</v>
      </c>
      <c r="Z585" s="13">
        <v>0</v>
      </c>
      <c r="AA585" s="15">
        <v>0</v>
      </c>
      <c r="AB585" s="13">
        <v>0</v>
      </c>
      <c r="AC585" s="15">
        <v>0</v>
      </c>
      <c r="AD585" s="13">
        <v>0</v>
      </c>
      <c r="AE585" s="15">
        <v>0</v>
      </c>
      <c r="AF585" s="13">
        <v>0</v>
      </c>
      <c r="AG585" s="15">
        <v>0</v>
      </c>
      <c r="AH585" s="13">
        <v>0</v>
      </c>
      <c r="AI585" s="15">
        <v>0</v>
      </c>
      <c r="AJ585" s="11" t="s">
        <v>9</v>
      </c>
      <c r="AK585" s="11" t="s">
        <v>13</v>
      </c>
      <c r="AL585" s="22">
        <f t="shared" si="27"/>
        <v>2351</v>
      </c>
      <c r="AM585" s="11" t="str">
        <f>VLOOKUP(O585,Sheet2!$D$6:$E$14,2,FALSE)</f>
        <v>Spare parts</v>
      </c>
      <c r="AN585" s="11" t="str">
        <f>VLOOKUP(F585,Sheet2!$E$10:$F$13,2,FALSE)</f>
        <v>SPM</v>
      </c>
      <c r="AO585" s="35" t="s">
        <v>14668</v>
      </c>
      <c r="AP585">
        <f>MATCH(AN585,Sheet2!$F$5:$F$18,0)</f>
        <v>6</v>
      </c>
      <c r="AQ585">
        <f>MATCH(AO585,Sheet2!$F$5:$K$5,0)</f>
        <v>6</v>
      </c>
      <c r="AR585" s="33">
        <f>INDEX(Sheet2!$F$5:$K$18,OPaL!AP585,OPaL!AQ585)</f>
        <v>0.15</v>
      </c>
      <c r="AS585" s="1">
        <f t="shared" si="29"/>
        <v>166311.95199999999</v>
      </c>
    </row>
    <row r="586" spans="1:45" x14ac:dyDescent="0.2">
      <c r="A586" s="11" t="s">
        <v>5361</v>
      </c>
      <c r="B586" s="11" t="s">
        <v>5362</v>
      </c>
      <c r="C586" s="11" t="s">
        <v>10399</v>
      </c>
      <c r="D586" s="21">
        <v>42816</v>
      </c>
      <c r="E586" s="21" t="s">
        <v>9703</v>
      </c>
      <c r="F586" s="21" t="s">
        <v>14658</v>
      </c>
      <c r="G586" s="11" t="s">
        <v>2</v>
      </c>
      <c r="H586" s="11" t="s">
        <v>16</v>
      </c>
      <c r="I586" s="11" t="s">
        <v>4</v>
      </c>
      <c r="J586" s="12">
        <v>3</v>
      </c>
      <c r="K586" s="12">
        <v>195591.93</v>
      </c>
      <c r="L586" s="12">
        <v>0</v>
      </c>
      <c r="M586" s="12">
        <v>0</v>
      </c>
      <c r="N586" s="12">
        <f t="shared" si="28"/>
        <v>195591.93</v>
      </c>
      <c r="O586" s="11" t="s">
        <v>5</v>
      </c>
      <c r="P586" s="13">
        <v>0</v>
      </c>
      <c r="Q586" s="11" t="s">
        <v>6</v>
      </c>
      <c r="R586" s="13">
        <v>0</v>
      </c>
      <c r="S586" s="13">
        <v>0</v>
      </c>
      <c r="T586" s="11" t="s">
        <v>7</v>
      </c>
      <c r="U586" s="11" t="s">
        <v>8</v>
      </c>
      <c r="V586" s="15">
        <v>0</v>
      </c>
      <c r="W586" s="13">
        <v>0</v>
      </c>
      <c r="X586" s="15">
        <v>0</v>
      </c>
      <c r="Y586" s="15">
        <v>0</v>
      </c>
      <c r="Z586" s="13">
        <v>0</v>
      </c>
      <c r="AA586" s="15">
        <v>0</v>
      </c>
      <c r="AB586" s="13">
        <v>0</v>
      </c>
      <c r="AC586" s="15">
        <v>0</v>
      </c>
      <c r="AD586" s="13">
        <v>0</v>
      </c>
      <c r="AE586" s="15">
        <v>0</v>
      </c>
      <c r="AF586" s="13">
        <v>0</v>
      </c>
      <c r="AG586" s="15">
        <v>0</v>
      </c>
      <c r="AH586" s="13">
        <v>0</v>
      </c>
      <c r="AI586" s="15">
        <v>0</v>
      </c>
      <c r="AJ586" s="11" t="s">
        <v>17</v>
      </c>
      <c r="AK586" s="11" t="s">
        <v>1398</v>
      </c>
      <c r="AL586" s="22">
        <f t="shared" si="27"/>
        <v>2476</v>
      </c>
      <c r="AM586" s="11" t="str">
        <f>VLOOKUP(O586,Sheet2!$D$6:$E$14,2,FALSE)</f>
        <v>Spare parts</v>
      </c>
      <c r="AN586" s="11" t="str">
        <f>VLOOKUP(F586,Sheet2!$E$10:$F$13,2,FALSE)</f>
        <v>SPE</v>
      </c>
      <c r="AO586" s="35" t="s">
        <v>14668</v>
      </c>
      <c r="AP586">
        <f>MATCH(AN586,Sheet2!$F$5:$F$18,0)</f>
        <v>7</v>
      </c>
      <c r="AQ586">
        <f>MATCH(AO586,Sheet2!$F$5:$K$5,0)</f>
        <v>6</v>
      </c>
      <c r="AR586" s="33">
        <f>INDEX(Sheet2!$F$5:$K$18,OPaL!AP586,OPaL!AQ586)</f>
        <v>0.15</v>
      </c>
      <c r="AS586" s="1">
        <f t="shared" si="29"/>
        <v>166253.14049999998</v>
      </c>
    </row>
    <row r="587" spans="1:45" x14ac:dyDescent="0.2">
      <c r="A587" s="11" t="s">
        <v>5385</v>
      </c>
      <c r="B587" s="11" t="s">
        <v>5386</v>
      </c>
      <c r="C587" s="11" t="s">
        <v>10400</v>
      </c>
      <c r="D587" s="21">
        <v>42816</v>
      </c>
      <c r="E587" s="21" t="s">
        <v>9703</v>
      </c>
      <c r="F587" s="21" t="s">
        <v>14658</v>
      </c>
      <c r="G587" s="11" t="s">
        <v>2</v>
      </c>
      <c r="H587" s="11" t="s">
        <v>16</v>
      </c>
      <c r="I587" s="11" t="s">
        <v>4</v>
      </c>
      <c r="J587" s="12">
        <v>3</v>
      </c>
      <c r="K587" s="12">
        <v>195017.7</v>
      </c>
      <c r="L587" s="12">
        <v>0</v>
      </c>
      <c r="M587" s="12">
        <v>0</v>
      </c>
      <c r="N587" s="12">
        <f t="shared" si="28"/>
        <v>195017.7</v>
      </c>
      <c r="O587" s="11" t="s">
        <v>5</v>
      </c>
      <c r="P587" s="13">
        <v>0</v>
      </c>
      <c r="Q587" s="11" t="s">
        <v>6</v>
      </c>
      <c r="R587" s="13">
        <v>0</v>
      </c>
      <c r="S587" s="13">
        <v>0</v>
      </c>
      <c r="T587" s="11" t="s">
        <v>7</v>
      </c>
      <c r="U587" s="11" t="s">
        <v>8</v>
      </c>
      <c r="V587" s="15">
        <v>0</v>
      </c>
      <c r="W587" s="13">
        <v>0</v>
      </c>
      <c r="X587" s="15">
        <v>0</v>
      </c>
      <c r="Y587" s="15">
        <v>0</v>
      </c>
      <c r="Z587" s="13">
        <v>0</v>
      </c>
      <c r="AA587" s="15">
        <v>0</v>
      </c>
      <c r="AB587" s="13">
        <v>0</v>
      </c>
      <c r="AC587" s="15">
        <v>0</v>
      </c>
      <c r="AD587" s="13">
        <v>0</v>
      </c>
      <c r="AE587" s="15">
        <v>0</v>
      </c>
      <c r="AF587" s="13">
        <v>0</v>
      </c>
      <c r="AG587" s="15">
        <v>0</v>
      </c>
      <c r="AH587" s="13">
        <v>0</v>
      </c>
      <c r="AI587" s="15">
        <v>0</v>
      </c>
      <c r="AJ587" s="11" t="s">
        <v>17</v>
      </c>
      <c r="AK587" s="11" t="s">
        <v>1398</v>
      </c>
      <c r="AL587" s="22">
        <f t="shared" si="27"/>
        <v>2476</v>
      </c>
      <c r="AM587" s="11" t="str">
        <f>VLOOKUP(O587,Sheet2!$D$6:$E$14,2,FALSE)</f>
        <v>Spare parts</v>
      </c>
      <c r="AN587" s="11" t="str">
        <f>VLOOKUP(F587,Sheet2!$E$10:$F$13,2,FALSE)</f>
        <v>SPE</v>
      </c>
      <c r="AO587" s="35" t="s">
        <v>14668</v>
      </c>
      <c r="AP587">
        <f>MATCH(AN587,Sheet2!$F$5:$F$18,0)</f>
        <v>7</v>
      </c>
      <c r="AQ587">
        <f>MATCH(AO587,Sheet2!$F$5:$K$5,0)</f>
        <v>6</v>
      </c>
      <c r="AR587" s="33">
        <f>INDEX(Sheet2!$F$5:$K$18,OPaL!AP587,OPaL!AQ587)</f>
        <v>0.15</v>
      </c>
      <c r="AS587" s="1">
        <f t="shared" si="29"/>
        <v>165765.04500000001</v>
      </c>
    </row>
    <row r="588" spans="1:45" x14ac:dyDescent="0.2">
      <c r="A588" s="11" t="s">
        <v>1637</v>
      </c>
      <c r="B588" s="11" t="s">
        <v>1638</v>
      </c>
      <c r="C588" s="11" t="s">
        <v>10401</v>
      </c>
      <c r="D588" s="21">
        <v>42942</v>
      </c>
      <c r="E588" s="21" t="s">
        <v>9726</v>
      </c>
      <c r="F588" s="21" t="s">
        <v>14658</v>
      </c>
      <c r="G588" s="11" t="s">
        <v>2</v>
      </c>
      <c r="H588" s="11" t="s">
        <v>16</v>
      </c>
      <c r="I588" s="11" t="s">
        <v>4</v>
      </c>
      <c r="J588" s="12">
        <v>1</v>
      </c>
      <c r="K588" s="12">
        <v>194834.65</v>
      </c>
      <c r="L588" s="12">
        <v>0</v>
      </c>
      <c r="M588" s="12">
        <v>0</v>
      </c>
      <c r="N588" s="12">
        <f t="shared" si="28"/>
        <v>194834.65</v>
      </c>
      <c r="O588" s="11" t="s">
        <v>5</v>
      </c>
      <c r="P588" s="13">
        <v>0</v>
      </c>
      <c r="Q588" s="11" t="s">
        <v>6</v>
      </c>
      <c r="R588" s="13">
        <v>0</v>
      </c>
      <c r="S588" s="13">
        <v>0</v>
      </c>
      <c r="T588" s="11" t="s">
        <v>7</v>
      </c>
      <c r="U588" s="11" t="s">
        <v>8</v>
      </c>
      <c r="V588" s="15">
        <v>0</v>
      </c>
      <c r="W588" s="13">
        <v>0</v>
      </c>
      <c r="X588" s="15">
        <v>0</v>
      </c>
      <c r="Y588" s="15">
        <v>0</v>
      </c>
      <c r="Z588" s="13">
        <v>0</v>
      </c>
      <c r="AA588" s="15">
        <v>0</v>
      </c>
      <c r="AB588" s="13">
        <v>0</v>
      </c>
      <c r="AC588" s="15">
        <v>0</v>
      </c>
      <c r="AD588" s="13">
        <v>0</v>
      </c>
      <c r="AE588" s="15">
        <v>0</v>
      </c>
      <c r="AF588" s="13">
        <v>0</v>
      </c>
      <c r="AG588" s="15">
        <v>0</v>
      </c>
      <c r="AH588" s="13">
        <v>0</v>
      </c>
      <c r="AI588" s="15">
        <v>0</v>
      </c>
      <c r="AJ588" s="11" t="s">
        <v>17</v>
      </c>
      <c r="AK588" s="11" t="s">
        <v>10</v>
      </c>
      <c r="AL588" s="22">
        <f t="shared" si="27"/>
        <v>2350</v>
      </c>
      <c r="AM588" s="11" t="str">
        <f>VLOOKUP(O588,Sheet2!$D$6:$E$14,2,FALSE)</f>
        <v>Spare parts</v>
      </c>
      <c r="AN588" s="11" t="str">
        <f>VLOOKUP(F588,Sheet2!$E$10:$F$13,2,FALSE)</f>
        <v>SPE</v>
      </c>
      <c r="AO588" s="35" t="s">
        <v>14668</v>
      </c>
      <c r="AP588">
        <f>MATCH(AN588,Sheet2!$F$5:$F$18,0)</f>
        <v>7</v>
      </c>
      <c r="AQ588">
        <f>MATCH(AO588,Sheet2!$F$5:$K$5,0)</f>
        <v>6</v>
      </c>
      <c r="AR588" s="33">
        <f>INDEX(Sheet2!$F$5:$K$18,OPaL!AP588,OPaL!AQ588)</f>
        <v>0.15</v>
      </c>
      <c r="AS588" s="1">
        <f t="shared" si="29"/>
        <v>165609.45249999998</v>
      </c>
    </row>
    <row r="589" spans="1:45" x14ac:dyDescent="0.2">
      <c r="A589" s="11" t="s">
        <v>3701</v>
      </c>
      <c r="B589" s="11" t="s">
        <v>3702</v>
      </c>
      <c r="C589" s="11" t="s">
        <v>10402</v>
      </c>
      <c r="D589" s="21">
        <v>42784</v>
      </c>
      <c r="E589" s="21"/>
      <c r="F589" s="21" t="s">
        <v>14659</v>
      </c>
      <c r="G589" s="11" t="s">
        <v>2</v>
      </c>
      <c r="H589" s="11" t="s">
        <v>16</v>
      </c>
      <c r="I589" s="11" t="s">
        <v>4</v>
      </c>
      <c r="J589" s="12">
        <v>2</v>
      </c>
      <c r="K589" s="12">
        <v>194737.6</v>
      </c>
      <c r="L589" s="12">
        <v>0</v>
      </c>
      <c r="M589" s="12">
        <v>0</v>
      </c>
      <c r="N589" s="12">
        <f t="shared" si="28"/>
        <v>194737.6</v>
      </c>
      <c r="O589" s="11" t="s">
        <v>5</v>
      </c>
      <c r="P589" s="13">
        <v>0</v>
      </c>
      <c r="Q589" s="11" t="s">
        <v>6</v>
      </c>
      <c r="R589" s="13">
        <v>0</v>
      </c>
      <c r="S589" s="13">
        <v>0</v>
      </c>
      <c r="T589" s="11" t="s">
        <v>7</v>
      </c>
      <c r="U589" s="11" t="s">
        <v>8</v>
      </c>
      <c r="V589" s="15">
        <v>0</v>
      </c>
      <c r="W589" s="13">
        <v>0</v>
      </c>
      <c r="X589" s="15">
        <v>0</v>
      </c>
      <c r="Y589" s="15">
        <v>0</v>
      </c>
      <c r="Z589" s="13">
        <v>0</v>
      </c>
      <c r="AA589" s="15">
        <v>0</v>
      </c>
      <c r="AB589" s="13">
        <v>0</v>
      </c>
      <c r="AC589" s="15">
        <v>0</v>
      </c>
      <c r="AD589" s="13">
        <v>0</v>
      </c>
      <c r="AE589" s="15">
        <v>0</v>
      </c>
      <c r="AF589" s="13">
        <v>0</v>
      </c>
      <c r="AG589" s="15">
        <v>0</v>
      </c>
      <c r="AH589" s="13">
        <v>0</v>
      </c>
      <c r="AI589" s="15">
        <v>0</v>
      </c>
      <c r="AJ589" s="11" t="s">
        <v>17</v>
      </c>
      <c r="AK589" s="11" t="s">
        <v>1398</v>
      </c>
      <c r="AL589" s="22">
        <f t="shared" si="27"/>
        <v>2508</v>
      </c>
      <c r="AM589" s="11" t="str">
        <f>VLOOKUP(O589,Sheet2!$D$6:$E$14,2,FALSE)</f>
        <v>Spare parts</v>
      </c>
      <c r="AN589" s="11" t="str">
        <f>VLOOKUP(F589,Sheet2!$E$10:$F$13,2,FALSE)</f>
        <v>SPM</v>
      </c>
      <c r="AO589" s="35" t="s">
        <v>14668</v>
      </c>
      <c r="AP589">
        <f>MATCH(AN589,Sheet2!$F$5:$F$18,0)</f>
        <v>6</v>
      </c>
      <c r="AQ589">
        <f>MATCH(AO589,Sheet2!$F$5:$K$5,0)</f>
        <v>6</v>
      </c>
      <c r="AR589" s="33">
        <f>INDEX(Sheet2!$F$5:$K$18,OPaL!AP589,OPaL!AQ589)</f>
        <v>0.15</v>
      </c>
      <c r="AS589" s="1">
        <f t="shared" si="29"/>
        <v>165526.96</v>
      </c>
    </row>
    <row r="590" spans="1:45" x14ac:dyDescent="0.2">
      <c r="A590" s="11" t="s">
        <v>5661</v>
      </c>
      <c r="B590" s="11" t="s">
        <v>5662</v>
      </c>
      <c r="C590" s="11" t="s">
        <v>10403</v>
      </c>
      <c r="D590" s="21">
        <v>42665</v>
      </c>
      <c r="E590" s="21" t="s">
        <v>9697</v>
      </c>
      <c r="F590" s="21" t="s">
        <v>14659</v>
      </c>
      <c r="G590" s="11" t="s">
        <v>2</v>
      </c>
      <c r="H590" s="11" t="s">
        <v>16</v>
      </c>
      <c r="I590" s="11" t="s">
        <v>4</v>
      </c>
      <c r="J590" s="12">
        <v>2</v>
      </c>
      <c r="K590" s="12">
        <v>194350.09</v>
      </c>
      <c r="L590" s="12">
        <v>0</v>
      </c>
      <c r="M590" s="12">
        <v>0</v>
      </c>
      <c r="N590" s="12">
        <f t="shared" si="28"/>
        <v>194350.09</v>
      </c>
      <c r="O590" s="11" t="s">
        <v>5</v>
      </c>
      <c r="P590" s="13">
        <v>0</v>
      </c>
      <c r="Q590" s="11" t="s">
        <v>6</v>
      </c>
      <c r="R590" s="13">
        <v>0</v>
      </c>
      <c r="S590" s="13">
        <v>0</v>
      </c>
      <c r="T590" s="11" t="s">
        <v>7</v>
      </c>
      <c r="U590" s="11" t="s">
        <v>8</v>
      </c>
      <c r="V590" s="15">
        <v>0</v>
      </c>
      <c r="W590" s="13">
        <v>0</v>
      </c>
      <c r="X590" s="15">
        <v>0</v>
      </c>
      <c r="Y590" s="15">
        <v>0</v>
      </c>
      <c r="Z590" s="13">
        <v>0</v>
      </c>
      <c r="AA590" s="15">
        <v>0</v>
      </c>
      <c r="AB590" s="13">
        <v>0</v>
      </c>
      <c r="AC590" s="15">
        <v>0</v>
      </c>
      <c r="AD590" s="13">
        <v>0</v>
      </c>
      <c r="AE590" s="15">
        <v>0</v>
      </c>
      <c r="AF590" s="13">
        <v>0</v>
      </c>
      <c r="AG590" s="15">
        <v>0</v>
      </c>
      <c r="AH590" s="13">
        <v>0</v>
      </c>
      <c r="AI590" s="15">
        <v>0</v>
      </c>
      <c r="AJ590" s="11" t="s">
        <v>17</v>
      </c>
      <c r="AK590" s="11" t="s">
        <v>1398</v>
      </c>
      <c r="AL590" s="22">
        <f t="shared" si="27"/>
        <v>2627</v>
      </c>
      <c r="AM590" s="11" t="str">
        <f>VLOOKUP(O590,Sheet2!$D$6:$E$14,2,FALSE)</f>
        <v>Spare parts</v>
      </c>
      <c r="AN590" s="11" t="str">
        <f>VLOOKUP(F590,Sheet2!$E$10:$F$13,2,FALSE)</f>
        <v>SPM</v>
      </c>
      <c r="AO590" s="35" t="s">
        <v>14668</v>
      </c>
      <c r="AP590">
        <f>MATCH(AN590,Sheet2!$F$5:$F$18,0)</f>
        <v>6</v>
      </c>
      <c r="AQ590">
        <f>MATCH(AO590,Sheet2!$F$5:$K$5,0)</f>
        <v>6</v>
      </c>
      <c r="AR590" s="33">
        <f>INDEX(Sheet2!$F$5:$K$18,OPaL!AP590,OPaL!AQ590)</f>
        <v>0.15</v>
      </c>
      <c r="AS590" s="1">
        <f t="shared" si="29"/>
        <v>165197.5765</v>
      </c>
    </row>
    <row r="591" spans="1:45" x14ac:dyDescent="0.2">
      <c r="A591" s="11" t="s">
        <v>2064</v>
      </c>
      <c r="B591" s="11" t="s">
        <v>2065</v>
      </c>
      <c r="C591" s="11" t="s">
        <v>10404</v>
      </c>
      <c r="D591" s="21">
        <v>45016</v>
      </c>
      <c r="E591" s="21" t="s">
        <v>9697</v>
      </c>
      <c r="F591" s="21" t="s">
        <v>14659</v>
      </c>
      <c r="G591" s="11" t="s">
        <v>2</v>
      </c>
      <c r="H591" s="11" t="s">
        <v>16</v>
      </c>
      <c r="I591" s="11" t="s">
        <v>351</v>
      </c>
      <c r="J591" s="13">
        <v>2</v>
      </c>
      <c r="K591" s="12">
        <v>194142</v>
      </c>
      <c r="L591" s="12">
        <v>0</v>
      </c>
      <c r="M591" s="12">
        <v>0</v>
      </c>
      <c r="N591" s="12">
        <f t="shared" si="28"/>
        <v>194142</v>
      </c>
      <c r="O591" s="11" t="s">
        <v>5</v>
      </c>
      <c r="P591" s="13">
        <v>0</v>
      </c>
      <c r="Q591" s="11" t="s">
        <v>6</v>
      </c>
      <c r="R591" s="13">
        <v>0</v>
      </c>
      <c r="S591" s="13">
        <v>0</v>
      </c>
      <c r="T591" s="11" t="s">
        <v>7</v>
      </c>
      <c r="U591" s="11" t="s">
        <v>8</v>
      </c>
      <c r="V591" s="15">
        <v>0</v>
      </c>
      <c r="W591" s="13">
        <v>0</v>
      </c>
      <c r="X591" s="15">
        <v>0</v>
      </c>
      <c r="Y591" s="15">
        <v>0</v>
      </c>
      <c r="Z591" s="13">
        <v>0</v>
      </c>
      <c r="AA591" s="15">
        <v>0</v>
      </c>
      <c r="AB591" s="13">
        <v>0</v>
      </c>
      <c r="AC591" s="15">
        <v>0</v>
      </c>
      <c r="AD591" s="13">
        <v>0</v>
      </c>
      <c r="AE591" s="15">
        <v>0</v>
      </c>
      <c r="AF591" s="13">
        <v>0</v>
      </c>
      <c r="AG591" s="15">
        <v>0</v>
      </c>
      <c r="AH591" s="13">
        <v>0</v>
      </c>
      <c r="AI591" s="15">
        <v>0</v>
      </c>
      <c r="AJ591" s="11" t="s">
        <v>17</v>
      </c>
      <c r="AK591" s="11" t="s">
        <v>13</v>
      </c>
      <c r="AL591" s="22">
        <f t="shared" si="27"/>
        <v>276</v>
      </c>
      <c r="AM591" s="11" t="str">
        <f>VLOOKUP(O591,Sheet2!$D$6:$E$14,2,FALSE)</f>
        <v>Spare parts</v>
      </c>
      <c r="AN591" s="11" t="str">
        <f>VLOOKUP(F591,Sheet2!$E$10:$F$13,2,FALSE)</f>
        <v>SPM</v>
      </c>
      <c r="AO591" s="35" t="s">
        <v>14667</v>
      </c>
      <c r="AP591">
        <f>MATCH(AN591,Sheet2!$F$5:$F$18,0)</f>
        <v>6</v>
      </c>
      <c r="AQ591">
        <f>MATCH(AO591,Sheet2!$F$5:$K$5,0)</f>
        <v>5</v>
      </c>
      <c r="AR591" s="33">
        <f>INDEX(Sheet2!$F$5:$K$18,OPaL!AP591,OPaL!AQ591)</f>
        <v>0.1</v>
      </c>
      <c r="AS591" s="1">
        <f t="shared" si="29"/>
        <v>174727.80000000002</v>
      </c>
    </row>
    <row r="592" spans="1:45" x14ac:dyDescent="0.2">
      <c r="A592" s="11" t="s">
        <v>2066</v>
      </c>
      <c r="B592" s="11" t="s">
        <v>2067</v>
      </c>
      <c r="C592" s="11" t="s">
        <v>10405</v>
      </c>
      <c r="D592" s="21">
        <v>45016</v>
      </c>
      <c r="E592" s="21" t="s">
        <v>9697</v>
      </c>
      <c r="F592" s="21" t="s">
        <v>14659</v>
      </c>
      <c r="G592" s="11" t="s">
        <v>2</v>
      </c>
      <c r="H592" s="11" t="s">
        <v>16</v>
      </c>
      <c r="I592" s="11" t="s">
        <v>351</v>
      </c>
      <c r="J592" s="13">
        <v>2</v>
      </c>
      <c r="K592" s="12">
        <v>194142</v>
      </c>
      <c r="L592" s="12">
        <v>0</v>
      </c>
      <c r="M592" s="12">
        <v>0</v>
      </c>
      <c r="N592" s="12">
        <f t="shared" si="28"/>
        <v>194142</v>
      </c>
      <c r="O592" s="11" t="s">
        <v>5</v>
      </c>
      <c r="P592" s="13">
        <v>0</v>
      </c>
      <c r="Q592" s="11" t="s">
        <v>6</v>
      </c>
      <c r="R592" s="13">
        <v>0</v>
      </c>
      <c r="S592" s="13">
        <v>0</v>
      </c>
      <c r="T592" s="11" t="s">
        <v>7</v>
      </c>
      <c r="U592" s="11" t="s">
        <v>8</v>
      </c>
      <c r="V592" s="15">
        <v>0</v>
      </c>
      <c r="W592" s="13">
        <v>0</v>
      </c>
      <c r="X592" s="15">
        <v>0</v>
      </c>
      <c r="Y592" s="15">
        <v>0</v>
      </c>
      <c r="Z592" s="13">
        <v>0</v>
      </c>
      <c r="AA592" s="15">
        <v>0</v>
      </c>
      <c r="AB592" s="13">
        <v>0</v>
      </c>
      <c r="AC592" s="15">
        <v>0</v>
      </c>
      <c r="AD592" s="13">
        <v>0</v>
      </c>
      <c r="AE592" s="15">
        <v>0</v>
      </c>
      <c r="AF592" s="13">
        <v>0</v>
      </c>
      <c r="AG592" s="15">
        <v>0</v>
      </c>
      <c r="AH592" s="13">
        <v>0</v>
      </c>
      <c r="AI592" s="15">
        <v>0</v>
      </c>
      <c r="AJ592" s="11" t="s">
        <v>17</v>
      </c>
      <c r="AK592" s="11" t="s">
        <v>13</v>
      </c>
      <c r="AL592" s="22">
        <f t="shared" si="27"/>
        <v>276</v>
      </c>
      <c r="AM592" s="11" t="str">
        <f>VLOOKUP(O592,Sheet2!$D$6:$E$14,2,FALSE)</f>
        <v>Spare parts</v>
      </c>
      <c r="AN592" s="11" t="str">
        <f>VLOOKUP(F592,Sheet2!$E$10:$F$13,2,FALSE)</f>
        <v>SPM</v>
      </c>
      <c r="AO592" s="35" t="s">
        <v>14667</v>
      </c>
      <c r="AP592">
        <f>MATCH(AN592,Sheet2!$F$5:$F$18,0)</f>
        <v>6</v>
      </c>
      <c r="AQ592">
        <f>MATCH(AO592,Sheet2!$F$5:$K$5,0)</f>
        <v>5</v>
      </c>
      <c r="AR592" s="33">
        <f>INDEX(Sheet2!$F$5:$K$18,OPaL!AP592,OPaL!AQ592)</f>
        <v>0.1</v>
      </c>
      <c r="AS592" s="1">
        <f t="shared" si="29"/>
        <v>174727.80000000002</v>
      </c>
    </row>
    <row r="593" spans="1:45" x14ac:dyDescent="0.2">
      <c r="A593" s="11" t="s">
        <v>5615</v>
      </c>
      <c r="B593" s="11" t="s">
        <v>5616</v>
      </c>
      <c r="C593" s="11" t="s">
        <v>10406</v>
      </c>
      <c r="D593" s="21">
        <v>42999</v>
      </c>
      <c r="E593" s="21" t="s">
        <v>9736</v>
      </c>
      <c r="F593" s="21" t="s">
        <v>14659</v>
      </c>
      <c r="G593" s="11" t="s">
        <v>2</v>
      </c>
      <c r="H593" s="11" t="s">
        <v>16</v>
      </c>
      <c r="I593" s="11" t="s">
        <v>4</v>
      </c>
      <c r="J593" s="12">
        <v>1</v>
      </c>
      <c r="K593" s="12">
        <v>193971.43</v>
      </c>
      <c r="L593" s="12">
        <v>0</v>
      </c>
      <c r="M593" s="12">
        <v>0</v>
      </c>
      <c r="N593" s="12">
        <f t="shared" si="28"/>
        <v>193971.43</v>
      </c>
      <c r="O593" s="11" t="s">
        <v>5</v>
      </c>
      <c r="P593" s="13">
        <v>0</v>
      </c>
      <c r="Q593" s="11" t="s">
        <v>6</v>
      </c>
      <c r="R593" s="13">
        <v>0</v>
      </c>
      <c r="S593" s="13">
        <v>0</v>
      </c>
      <c r="T593" s="11" t="s">
        <v>7</v>
      </c>
      <c r="U593" s="11" t="s">
        <v>8</v>
      </c>
      <c r="V593" s="15">
        <v>0</v>
      </c>
      <c r="W593" s="13">
        <v>0</v>
      </c>
      <c r="X593" s="15">
        <v>0</v>
      </c>
      <c r="Y593" s="15">
        <v>0</v>
      </c>
      <c r="Z593" s="13">
        <v>0</v>
      </c>
      <c r="AA593" s="15">
        <v>0</v>
      </c>
      <c r="AB593" s="13">
        <v>0</v>
      </c>
      <c r="AC593" s="15">
        <v>0</v>
      </c>
      <c r="AD593" s="13">
        <v>0</v>
      </c>
      <c r="AE593" s="15">
        <v>0</v>
      </c>
      <c r="AF593" s="13">
        <v>0</v>
      </c>
      <c r="AG593" s="15">
        <v>0</v>
      </c>
      <c r="AH593" s="13">
        <v>0</v>
      </c>
      <c r="AI593" s="15">
        <v>0</v>
      </c>
      <c r="AJ593" s="11" t="s">
        <v>17</v>
      </c>
      <c r="AK593" s="11" t="s">
        <v>1398</v>
      </c>
      <c r="AL593" s="22">
        <f t="shared" si="27"/>
        <v>2293</v>
      </c>
      <c r="AM593" s="11" t="str">
        <f>VLOOKUP(O593,Sheet2!$D$6:$E$14,2,FALSE)</f>
        <v>Spare parts</v>
      </c>
      <c r="AN593" s="11" t="str">
        <f>VLOOKUP(F593,Sheet2!$E$10:$F$13,2,FALSE)</f>
        <v>SPM</v>
      </c>
      <c r="AO593" s="35" t="s">
        <v>14668</v>
      </c>
      <c r="AP593">
        <f>MATCH(AN593,Sheet2!$F$5:$F$18,0)</f>
        <v>6</v>
      </c>
      <c r="AQ593">
        <f>MATCH(AO593,Sheet2!$F$5:$K$5,0)</f>
        <v>6</v>
      </c>
      <c r="AR593" s="33">
        <f>INDEX(Sheet2!$F$5:$K$18,OPaL!AP593,OPaL!AQ593)</f>
        <v>0.15</v>
      </c>
      <c r="AS593" s="1">
        <f t="shared" si="29"/>
        <v>164875.71549999999</v>
      </c>
    </row>
    <row r="594" spans="1:45" x14ac:dyDescent="0.2">
      <c r="A594" s="11" t="s">
        <v>1671</v>
      </c>
      <c r="B594" s="11" t="s">
        <v>1672</v>
      </c>
      <c r="C594" s="11" t="s">
        <v>10407</v>
      </c>
      <c r="D594" s="21">
        <v>43329</v>
      </c>
      <c r="E594" s="21" t="s">
        <v>9726</v>
      </c>
      <c r="F594" s="21" t="s">
        <v>14658</v>
      </c>
      <c r="G594" s="11" t="s">
        <v>2</v>
      </c>
      <c r="H594" s="11" t="s">
        <v>3</v>
      </c>
      <c r="I594" s="11" t="s">
        <v>4</v>
      </c>
      <c r="J594" s="12">
        <v>2</v>
      </c>
      <c r="K594" s="12">
        <v>192000</v>
      </c>
      <c r="L594" s="12">
        <v>0</v>
      </c>
      <c r="M594" s="12">
        <v>0</v>
      </c>
      <c r="N594" s="12">
        <f t="shared" si="28"/>
        <v>192000</v>
      </c>
      <c r="O594" s="11" t="s">
        <v>5</v>
      </c>
      <c r="P594" s="13">
        <v>0</v>
      </c>
      <c r="Q594" s="11" t="s">
        <v>6</v>
      </c>
      <c r="R594" s="13">
        <v>0</v>
      </c>
      <c r="S594" s="13">
        <v>0</v>
      </c>
      <c r="T594" s="11" t="s">
        <v>7</v>
      </c>
      <c r="U594" s="11" t="s">
        <v>8</v>
      </c>
      <c r="V594" s="15">
        <v>0</v>
      </c>
      <c r="W594" s="13">
        <v>0</v>
      </c>
      <c r="X594" s="15">
        <v>0</v>
      </c>
      <c r="Y594" s="15">
        <v>0</v>
      </c>
      <c r="Z594" s="13">
        <v>0</v>
      </c>
      <c r="AA594" s="15">
        <v>0</v>
      </c>
      <c r="AB594" s="13">
        <v>0</v>
      </c>
      <c r="AC594" s="15">
        <v>0</v>
      </c>
      <c r="AD594" s="13">
        <v>0</v>
      </c>
      <c r="AE594" s="15">
        <v>0</v>
      </c>
      <c r="AF594" s="13">
        <v>0</v>
      </c>
      <c r="AG594" s="15">
        <v>0</v>
      </c>
      <c r="AH594" s="13">
        <v>0</v>
      </c>
      <c r="AI594" s="15">
        <v>0</v>
      </c>
      <c r="AJ594" s="11" t="s">
        <v>9</v>
      </c>
      <c r="AK594" s="11" t="s">
        <v>10</v>
      </c>
      <c r="AL594" s="22">
        <f t="shared" si="27"/>
        <v>1963</v>
      </c>
      <c r="AM594" s="11" t="str">
        <f>VLOOKUP(O594,Sheet2!$D$6:$E$14,2,FALSE)</f>
        <v>Spare parts</v>
      </c>
      <c r="AN594" s="11" t="str">
        <f>VLOOKUP(F594,Sheet2!$E$10:$F$13,2,FALSE)</f>
        <v>SPE</v>
      </c>
      <c r="AO594" s="35" t="s">
        <v>14668</v>
      </c>
      <c r="AP594">
        <f>MATCH(AN594,Sheet2!$F$5:$F$18,0)</f>
        <v>7</v>
      </c>
      <c r="AQ594">
        <f>MATCH(AO594,Sheet2!$F$5:$K$5,0)</f>
        <v>6</v>
      </c>
      <c r="AR594" s="33">
        <f>INDEX(Sheet2!$F$5:$K$18,OPaL!AP594,OPaL!AQ594)</f>
        <v>0.15</v>
      </c>
      <c r="AS594" s="1">
        <f t="shared" si="29"/>
        <v>163200</v>
      </c>
    </row>
    <row r="595" spans="1:45" x14ac:dyDescent="0.2">
      <c r="A595" s="11" t="s">
        <v>5269</v>
      </c>
      <c r="B595" s="11" t="s">
        <v>5270</v>
      </c>
      <c r="C595" s="11" t="s">
        <v>10408</v>
      </c>
      <c r="D595" s="21">
        <v>42784</v>
      </c>
      <c r="E595" s="21" t="s">
        <v>9697</v>
      </c>
      <c r="F595" s="21" t="s">
        <v>14659</v>
      </c>
      <c r="G595" s="11" t="s">
        <v>2</v>
      </c>
      <c r="H595" s="11" t="s">
        <v>16</v>
      </c>
      <c r="I595" s="11" t="s">
        <v>4</v>
      </c>
      <c r="J595" s="12">
        <v>1</v>
      </c>
      <c r="K595" s="12">
        <v>191718.14</v>
      </c>
      <c r="L595" s="12">
        <v>0</v>
      </c>
      <c r="M595" s="12">
        <v>0</v>
      </c>
      <c r="N595" s="12">
        <f t="shared" si="28"/>
        <v>191718.14</v>
      </c>
      <c r="O595" s="11" t="s">
        <v>5</v>
      </c>
      <c r="P595" s="13">
        <v>0</v>
      </c>
      <c r="Q595" s="11" t="s">
        <v>6</v>
      </c>
      <c r="R595" s="13">
        <v>0</v>
      </c>
      <c r="S595" s="13">
        <v>0</v>
      </c>
      <c r="T595" s="11" t="s">
        <v>7</v>
      </c>
      <c r="U595" s="11" t="s">
        <v>8</v>
      </c>
      <c r="V595" s="15">
        <v>0</v>
      </c>
      <c r="W595" s="13">
        <v>0</v>
      </c>
      <c r="X595" s="15">
        <v>0</v>
      </c>
      <c r="Y595" s="15">
        <v>0</v>
      </c>
      <c r="Z595" s="13">
        <v>0</v>
      </c>
      <c r="AA595" s="15">
        <v>0</v>
      </c>
      <c r="AB595" s="13">
        <v>0</v>
      </c>
      <c r="AC595" s="15">
        <v>0</v>
      </c>
      <c r="AD595" s="13">
        <v>0</v>
      </c>
      <c r="AE595" s="15">
        <v>0</v>
      </c>
      <c r="AF595" s="13">
        <v>0</v>
      </c>
      <c r="AG595" s="15">
        <v>0</v>
      </c>
      <c r="AH595" s="13">
        <v>0</v>
      </c>
      <c r="AI595" s="15">
        <v>0</v>
      </c>
      <c r="AJ595" s="11" t="s">
        <v>17</v>
      </c>
      <c r="AK595" s="11" t="s">
        <v>1398</v>
      </c>
      <c r="AL595" s="22">
        <f t="shared" si="27"/>
        <v>2508</v>
      </c>
      <c r="AM595" s="11" t="str">
        <f>VLOOKUP(O595,Sheet2!$D$6:$E$14,2,FALSE)</f>
        <v>Spare parts</v>
      </c>
      <c r="AN595" s="11" t="str">
        <f>VLOOKUP(F595,Sheet2!$E$10:$F$13,2,FALSE)</f>
        <v>SPM</v>
      </c>
      <c r="AO595" s="35" t="s">
        <v>14668</v>
      </c>
      <c r="AP595">
        <f>MATCH(AN595,Sheet2!$F$5:$F$18,0)</f>
        <v>6</v>
      </c>
      <c r="AQ595">
        <f>MATCH(AO595,Sheet2!$F$5:$K$5,0)</f>
        <v>6</v>
      </c>
      <c r="AR595" s="33">
        <f>INDEX(Sheet2!$F$5:$K$18,OPaL!AP595,OPaL!AQ595)</f>
        <v>0.15</v>
      </c>
      <c r="AS595" s="1">
        <f t="shared" si="29"/>
        <v>162960.41899999999</v>
      </c>
    </row>
    <row r="596" spans="1:45" x14ac:dyDescent="0.2">
      <c r="A596" s="11" t="s">
        <v>5437</v>
      </c>
      <c r="B596" s="11" t="s">
        <v>5438</v>
      </c>
      <c r="C596" s="11" t="s">
        <v>10409</v>
      </c>
      <c r="D596" s="21">
        <v>44981</v>
      </c>
      <c r="E596" s="21" t="s">
        <v>9732</v>
      </c>
      <c r="F596" s="21" t="s">
        <v>14658</v>
      </c>
      <c r="G596" s="11" t="s">
        <v>2</v>
      </c>
      <c r="H596" s="11" t="s">
        <v>16</v>
      </c>
      <c r="I596" s="11" t="s">
        <v>4</v>
      </c>
      <c r="J596" s="12">
        <v>3</v>
      </c>
      <c r="K596" s="12">
        <v>191142.86</v>
      </c>
      <c r="L596" s="12">
        <v>0</v>
      </c>
      <c r="M596" s="12">
        <v>0</v>
      </c>
      <c r="N596" s="12">
        <f t="shared" si="28"/>
        <v>191142.86</v>
      </c>
      <c r="O596" s="11" t="s">
        <v>5</v>
      </c>
      <c r="P596" s="13">
        <v>0</v>
      </c>
      <c r="Q596" s="11" t="s">
        <v>6</v>
      </c>
      <c r="R596" s="13">
        <v>0</v>
      </c>
      <c r="S596" s="13">
        <v>0</v>
      </c>
      <c r="T596" s="11" t="s">
        <v>7</v>
      </c>
      <c r="U596" s="11" t="s">
        <v>8</v>
      </c>
      <c r="V596" s="15">
        <v>0</v>
      </c>
      <c r="W596" s="13">
        <v>0</v>
      </c>
      <c r="X596" s="15">
        <v>0</v>
      </c>
      <c r="Y596" s="15">
        <v>0</v>
      </c>
      <c r="Z596" s="13">
        <v>0</v>
      </c>
      <c r="AA596" s="15">
        <v>0</v>
      </c>
      <c r="AB596" s="13">
        <v>0</v>
      </c>
      <c r="AC596" s="15">
        <v>0</v>
      </c>
      <c r="AD596" s="13">
        <v>0</v>
      </c>
      <c r="AE596" s="15">
        <v>0</v>
      </c>
      <c r="AF596" s="13">
        <v>0</v>
      </c>
      <c r="AG596" s="15">
        <v>0</v>
      </c>
      <c r="AH596" s="13">
        <v>0</v>
      </c>
      <c r="AI596" s="15">
        <v>0</v>
      </c>
      <c r="AJ596" s="11" t="s">
        <v>17</v>
      </c>
      <c r="AK596" s="11" t="s">
        <v>1398</v>
      </c>
      <c r="AL596" s="22">
        <f t="shared" si="27"/>
        <v>311</v>
      </c>
      <c r="AM596" s="11" t="str">
        <f>VLOOKUP(O596,Sheet2!$D$6:$E$14,2,FALSE)</f>
        <v>Spare parts</v>
      </c>
      <c r="AN596" s="11" t="str">
        <f>VLOOKUP(F596,Sheet2!$E$10:$F$13,2,FALSE)</f>
        <v>SPE</v>
      </c>
      <c r="AO596" s="35" t="s">
        <v>14667</v>
      </c>
      <c r="AP596">
        <f>MATCH(AN596,Sheet2!$F$5:$F$18,0)</f>
        <v>7</v>
      </c>
      <c r="AQ596">
        <f>MATCH(AO596,Sheet2!$F$5:$K$5,0)</f>
        <v>5</v>
      </c>
      <c r="AR596" s="33">
        <f>INDEX(Sheet2!$F$5:$K$18,OPaL!AP596,OPaL!AQ596)</f>
        <v>0.1</v>
      </c>
      <c r="AS596" s="1">
        <f t="shared" si="29"/>
        <v>172028.57399999999</v>
      </c>
    </row>
    <row r="597" spans="1:45" x14ac:dyDescent="0.2">
      <c r="A597" s="11" t="s">
        <v>2106</v>
      </c>
      <c r="B597" s="11" t="s">
        <v>2107</v>
      </c>
      <c r="C597" s="11" t="s">
        <v>10410</v>
      </c>
      <c r="D597" s="21">
        <v>42872</v>
      </c>
      <c r="E597" s="21" t="s">
        <v>9697</v>
      </c>
      <c r="F597" s="21" t="s">
        <v>14658</v>
      </c>
      <c r="G597" s="11" t="s">
        <v>2</v>
      </c>
      <c r="H597" s="11" t="s">
        <v>16</v>
      </c>
      <c r="I597" s="11" t="s">
        <v>4</v>
      </c>
      <c r="J597" s="13">
        <v>1</v>
      </c>
      <c r="K597" s="12">
        <v>190290.78</v>
      </c>
      <c r="L597" s="12">
        <v>0</v>
      </c>
      <c r="M597" s="12">
        <v>0</v>
      </c>
      <c r="N597" s="12">
        <f t="shared" si="28"/>
        <v>190290.78</v>
      </c>
      <c r="O597" s="11" t="s">
        <v>5</v>
      </c>
      <c r="P597" s="13">
        <v>0</v>
      </c>
      <c r="Q597" s="11" t="s">
        <v>6</v>
      </c>
      <c r="R597" s="13">
        <v>0</v>
      </c>
      <c r="S597" s="13">
        <v>0</v>
      </c>
      <c r="T597" s="11" t="s">
        <v>7</v>
      </c>
      <c r="U597" s="11" t="s">
        <v>8</v>
      </c>
      <c r="V597" s="15">
        <v>0</v>
      </c>
      <c r="W597" s="13">
        <v>0</v>
      </c>
      <c r="X597" s="15">
        <v>0</v>
      </c>
      <c r="Y597" s="15">
        <v>0</v>
      </c>
      <c r="Z597" s="13">
        <v>0</v>
      </c>
      <c r="AA597" s="15">
        <v>0</v>
      </c>
      <c r="AB597" s="13">
        <v>0</v>
      </c>
      <c r="AC597" s="15">
        <v>0</v>
      </c>
      <c r="AD597" s="13">
        <v>0</v>
      </c>
      <c r="AE597" s="15">
        <v>0</v>
      </c>
      <c r="AF597" s="13">
        <v>0</v>
      </c>
      <c r="AG597" s="15">
        <v>0</v>
      </c>
      <c r="AH597" s="13">
        <v>0</v>
      </c>
      <c r="AI597" s="15">
        <v>0</v>
      </c>
      <c r="AJ597" s="11" t="s">
        <v>17</v>
      </c>
      <c r="AK597" s="11" t="s">
        <v>13</v>
      </c>
      <c r="AL597" s="22">
        <f t="shared" si="27"/>
        <v>2420</v>
      </c>
      <c r="AM597" s="11" t="str">
        <f>VLOOKUP(O597,Sheet2!$D$6:$E$14,2,FALSE)</f>
        <v>Spare parts</v>
      </c>
      <c r="AN597" s="11" t="str">
        <f>VLOOKUP(F597,Sheet2!$E$10:$F$13,2,FALSE)</f>
        <v>SPE</v>
      </c>
      <c r="AO597" s="35" t="s">
        <v>14668</v>
      </c>
      <c r="AP597">
        <f>MATCH(AN597,Sheet2!$F$5:$F$18,0)</f>
        <v>7</v>
      </c>
      <c r="AQ597">
        <f>MATCH(AO597,Sheet2!$F$5:$K$5,0)</f>
        <v>6</v>
      </c>
      <c r="AR597" s="33">
        <f>INDEX(Sheet2!$F$5:$K$18,OPaL!AP597,OPaL!AQ597)</f>
        <v>0.15</v>
      </c>
      <c r="AS597" s="1">
        <f t="shared" si="29"/>
        <v>161747.163</v>
      </c>
    </row>
    <row r="598" spans="1:45" x14ac:dyDescent="0.2">
      <c r="A598" s="11" t="s">
        <v>7329</v>
      </c>
      <c r="B598" s="11" t="s">
        <v>7330</v>
      </c>
      <c r="C598" s="11" t="s">
        <v>10411</v>
      </c>
      <c r="D598" s="21">
        <v>42941</v>
      </c>
      <c r="E598" s="21" t="s">
        <v>9697</v>
      </c>
      <c r="F598" s="21" t="s">
        <v>14659</v>
      </c>
      <c r="G598" s="11" t="s">
        <v>2</v>
      </c>
      <c r="H598" s="11" t="s">
        <v>3</v>
      </c>
      <c r="I598" s="11" t="s">
        <v>4</v>
      </c>
      <c r="J598" s="13">
        <v>4</v>
      </c>
      <c r="K598" s="12">
        <v>189468.03</v>
      </c>
      <c r="L598" s="12">
        <v>0</v>
      </c>
      <c r="M598" s="12">
        <v>0</v>
      </c>
      <c r="N598" s="12">
        <f t="shared" si="28"/>
        <v>189468.03</v>
      </c>
      <c r="O598" s="11" t="s">
        <v>5</v>
      </c>
      <c r="P598" s="13">
        <v>0</v>
      </c>
      <c r="Q598" s="11" t="s">
        <v>6</v>
      </c>
      <c r="R598" s="13">
        <v>0</v>
      </c>
      <c r="S598" s="13">
        <v>0</v>
      </c>
      <c r="T598" s="11" t="s">
        <v>7</v>
      </c>
      <c r="U598" s="11" t="s">
        <v>8</v>
      </c>
      <c r="V598" s="15">
        <v>0</v>
      </c>
      <c r="W598" s="13">
        <v>0</v>
      </c>
      <c r="X598" s="15">
        <v>0</v>
      </c>
      <c r="Y598" s="15">
        <v>0</v>
      </c>
      <c r="Z598" s="13">
        <v>0</v>
      </c>
      <c r="AA598" s="15">
        <v>0</v>
      </c>
      <c r="AB598" s="13">
        <v>0</v>
      </c>
      <c r="AC598" s="15">
        <v>0</v>
      </c>
      <c r="AD598" s="13">
        <v>0</v>
      </c>
      <c r="AE598" s="15">
        <v>0</v>
      </c>
      <c r="AF598" s="13">
        <v>0</v>
      </c>
      <c r="AG598" s="15">
        <v>0</v>
      </c>
      <c r="AH598" s="13">
        <v>0</v>
      </c>
      <c r="AI598" s="15">
        <v>0</v>
      </c>
      <c r="AJ598" s="11" t="s">
        <v>9</v>
      </c>
      <c r="AK598" s="11" t="s">
        <v>13</v>
      </c>
      <c r="AL598" s="22">
        <f t="shared" si="27"/>
        <v>2351</v>
      </c>
      <c r="AM598" s="11" t="str">
        <f>VLOOKUP(O598,Sheet2!$D$6:$E$14,2,FALSE)</f>
        <v>Spare parts</v>
      </c>
      <c r="AN598" s="11" t="str">
        <f>VLOOKUP(F598,Sheet2!$E$10:$F$13,2,FALSE)</f>
        <v>SPM</v>
      </c>
      <c r="AO598" s="35" t="s">
        <v>14668</v>
      </c>
      <c r="AP598">
        <f>MATCH(AN598,Sheet2!$F$5:$F$18,0)</f>
        <v>6</v>
      </c>
      <c r="AQ598">
        <f>MATCH(AO598,Sheet2!$F$5:$K$5,0)</f>
        <v>6</v>
      </c>
      <c r="AR598" s="33">
        <f>INDEX(Sheet2!$F$5:$K$18,OPaL!AP598,OPaL!AQ598)</f>
        <v>0.15</v>
      </c>
      <c r="AS598" s="1">
        <f t="shared" si="29"/>
        <v>161047.82550000001</v>
      </c>
    </row>
    <row r="599" spans="1:45" x14ac:dyDescent="0.2">
      <c r="A599" s="11" t="s">
        <v>8736</v>
      </c>
      <c r="B599" s="11" t="s">
        <v>8737</v>
      </c>
      <c r="C599" s="11" t="s">
        <v>10412</v>
      </c>
      <c r="D599" s="21">
        <v>44630</v>
      </c>
      <c r="E599" s="21" t="s">
        <v>9746</v>
      </c>
      <c r="F599" s="21" t="s">
        <v>14659</v>
      </c>
      <c r="G599" s="11" t="s">
        <v>2</v>
      </c>
      <c r="H599" s="11" t="s">
        <v>350</v>
      </c>
      <c r="I599" s="11" t="s">
        <v>4</v>
      </c>
      <c r="J599" s="12">
        <v>4</v>
      </c>
      <c r="K599" s="12">
        <v>188500</v>
      </c>
      <c r="L599" s="12">
        <v>0</v>
      </c>
      <c r="M599" s="12">
        <v>0</v>
      </c>
      <c r="N599" s="12">
        <f t="shared" si="28"/>
        <v>188500</v>
      </c>
      <c r="O599" s="11" t="s">
        <v>8227</v>
      </c>
      <c r="P599" s="13">
        <v>0</v>
      </c>
      <c r="Q599" s="11" t="s">
        <v>6</v>
      </c>
      <c r="R599" s="13">
        <v>0</v>
      </c>
      <c r="S599" s="13">
        <v>0</v>
      </c>
      <c r="T599" s="11" t="s">
        <v>7</v>
      </c>
      <c r="U599" s="11" t="s">
        <v>8</v>
      </c>
      <c r="V599" s="15">
        <v>0</v>
      </c>
      <c r="W599" s="13">
        <v>0</v>
      </c>
      <c r="X599" s="15">
        <v>0</v>
      </c>
      <c r="Y599" s="15">
        <v>0</v>
      </c>
      <c r="Z599" s="13">
        <v>0</v>
      </c>
      <c r="AA599" s="15">
        <v>0</v>
      </c>
      <c r="AB599" s="13">
        <v>0</v>
      </c>
      <c r="AC599" s="15">
        <v>0</v>
      </c>
      <c r="AD599" s="13">
        <v>0</v>
      </c>
      <c r="AE599" s="15">
        <v>0</v>
      </c>
      <c r="AF599" s="13">
        <v>0</v>
      </c>
      <c r="AG599" s="15">
        <v>0</v>
      </c>
      <c r="AH599" s="13">
        <v>0</v>
      </c>
      <c r="AI599" s="15">
        <v>0</v>
      </c>
      <c r="AJ599" s="11" t="s">
        <v>352</v>
      </c>
      <c r="AK599" s="11" t="s">
        <v>8228</v>
      </c>
      <c r="AL599" s="22">
        <f t="shared" si="27"/>
        <v>662</v>
      </c>
      <c r="AM599" s="11" t="str">
        <f>VLOOKUP(O599,Sheet2!$D$6:$E$14,2,FALSE)</f>
        <v>Consumables</v>
      </c>
      <c r="AN599" s="11" t="str">
        <f>VLOOKUP(F599,Sheet2!$E$15:$F$18,2,FALSE)</f>
        <v>CM</v>
      </c>
      <c r="AO599" s="35" t="s">
        <v>14668</v>
      </c>
      <c r="AP599">
        <f>MATCH(AN599,Sheet2!$F$5:$F$18,0)</f>
        <v>13</v>
      </c>
      <c r="AQ599">
        <f>MATCH(AO599,Sheet2!$F$5:$K$5,0)</f>
        <v>6</v>
      </c>
      <c r="AR599" s="33">
        <f>INDEX(Sheet2!$F$5:$K$18,OPaL!AP599,OPaL!AQ599)</f>
        <v>0.2</v>
      </c>
      <c r="AS599" s="1">
        <f t="shared" si="29"/>
        <v>150800</v>
      </c>
    </row>
    <row r="600" spans="1:45" x14ac:dyDescent="0.2">
      <c r="A600" s="11" t="s">
        <v>8241</v>
      </c>
      <c r="B600" s="11" t="s">
        <v>8242</v>
      </c>
      <c r="C600" s="11" t="s">
        <v>10413</v>
      </c>
      <c r="D600" s="21">
        <v>45260</v>
      </c>
      <c r="E600" s="21" t="s">
        <v>9695</v>
      </c>
      <c r="F600" s="21" t="s">
        <v>14656</v>
      </c>
      <c r="G600" s="11" t="s">
        <v>2</v>
      </c>
      <c r="H600" s="11" t="s">
        <v>8243</v>
      </c>
      <c r="I600" s="11" t="s">
        <v>2347</v>
      </c>
      <c r="J600" s="12">
        <v>1100</v>
      </c>
      <c r="K600" s="12">
        <v>188320</v>
      </c>
      <c r="L600" s="12">
        <v>0</v>
      </c>
      <c r="M600" s="12">
        <v>0</v>
      </c>
      <c r="N600" s="12">
        <f t="shared" si="28"/>
        <v>188320</v>
      </c>
      <c r="O600" s="11" t="s">
        <v>8227</v>
      </c>
      <c r="P600" s="13">
        <v>0</v>
      </c>
      <c r="Q600" s="11" t="s">
        <v>6</v>
      </c>
      <c r="R600" s="14">
        <v>0</v>
      </c>
      <c r="S600" s="14">
        <v>0</v>
      </c>
      <c r="T600" s="11" t="s">
        <v>7</v>
      </c>
      <c r="U600" s="11" t="s">
        <v>8</v>
      </c>
      <c r="V600" s="15">
        <v>0</v>
      </c>
      <c r="W600" s="14">
        <v>0</v>
      </c>
      <c r="X600" s="15">
        <v>0</v>
      </c>
      <c r="Y600" s="15">
        <v>0</v>
      </c>
      <c r="Z600" s="14">
        <v>0</v>
      </c>
      <c r="AA600" s="15">
        <v>0</v>
      </c>
      <c r="AB600" s="14">
        <v>0</v>
      </c>
      <c r="AC600" s="15">
        <v>0</v>
      </c>
      <c r="AD600" s="14">
        <v>0</v>
      </c>
      <c r="AE600" s="15">
        <v>0</v>
      </c>
      <c r="AF600" s="14">
        <v>0</v>
      </c>
      <c r="AG600" s="15">
        <v>0</v>
      </c>
      <c r="AH600" s="14">
        <v>0</v>
      </c>
      <c r="AI600" s="15">
        <v>0</v>
      </c>
      <c r="AJ600" s="11" t="s">
        <v>8244</v>
      </c>
      <c r="AK600" s="11" t="s">
        <v>8163</v>
      </c>
      <c r="AL600" s="22">
        <f t="shared" si="27"/>
        <v>32</v>
      </c>
      <c r="AM600" s="11" t="str">
        <f>VLOOKUP(O600,Sheet2!$D$6:$E$14,2,FALSE)</f>
        <v>Consumables</v>
      </c>
      <c r="AN600" s="11" t="str">
        <f>VLOOKUP(F600,Sheet2!$E$15:$F$18,2,FALSE)</f>
        <v>CC</v>
      </c>
      <c r="AO600" s="35" t="s">
        <v>14664</v>
      </c>
      <c r="AP600">
        <f>MATCH(AN600,Sheet2!$F$5:$F$18,0)</f>
        <v>11</v>
      </c>
      <c r="AQ600">
        <f>MATCH(AO600,Sheet2!$F$5:$K$5,0)</f>
        <v>2</v>
      </c>
      <c r="AR600" s="33">
        <f>INDEX(Sheet2!$F$5:$K$18,OPaL!AP600,OPaL!AQ600)</f>
        <v>0</v>
      </c>
      <c r="AS600" s="1">
        <f t="shared" si="29"/>
        <v>188320</v>
      </c>
    </row>
    <row r="601" spans="1:45" x14ac:dyDescent="0.2">
      <c r="A601" s="11" t="s">
        <v>6785</v>
      </c>
      <c r="B601" s="11" t="s">
        <v>6786</v>
      </c>
      <c r="C601" s="11" t="s">
        <v>10414</v>
      </c>
      <c r="D601" s="21">
        <v>42352</v>
      </c>
      <c r="E601" s="21" t="s">
        <v>9697</v>
      </c>
      <c r="F601" s="21" t="s">
        <v>14659</v>
      </c>
      <c r="G601" s="11" t="s">
        <v>2</v>
      </c>
      <c r="H601" s="11" t="s">
        <v>16</v>
      </c>
      <c r="I601" s="11" t="s">
        <v>4</v>
      </c>
      <c r="J601" s="13">
        <v>2</v>
      </c>
      <c r="K601" s="12">
        <v>188159.28</v>
      </c>
      <c r="L601" s="12">
        <v>0</v>
      </c>
      <c r="M601" s="12">
        <v>0</v>
      </c>
      <c r="N601" s="12">
        <f t="shared" si="28"/>
        <v>188159.28</v>
      </c>
      <c r="O601" s="11" t="s">
        <v>5</v>
      </c>
      <c r="P601" s="13">
        <v>0</v>
      </c>
      <c r="Q601" s="11" t="s">
        <v>6</v>
      </c>
      <c r="R601" s="13">
        <v>0</v>
      </c>
      <c r="S601" s="13">
        <v>0</v>
      </c>
      <c r="T601" s="11" t="s">
        <v>7</v>
      </c>
      <c r="U601" s="11" t="s">
        <v>8</v>
      </c>
      <c r="V601" s="15">
        <v>0</v>
      </c>
      <c r="W601" s="13">
        <v>0</v>
      </c>
      <c r="X601" s="15">
        <v>0</v>
      </c>
      <c r="Y601" s="15">
        <v>0</v>
      </c>
      <c r="Z601" s="13">
        <v>0</v>
      </c>
      <c r="AA601" s="15">
        <v>0</v>
      </c>
      <c r="AB601" s="13">
        <v>0</v>
      </c>
      <c r="AC601" s="15">
        <v>0</v>
      </c>
      <c r="AD601" s="13">
        <v>0</v>
      </c>
      <c r="AE601" s="15">
        <v>0</v>
      </c>
      <c r="AF601" s="13">
        <v>0</v>
      </c>
      <c r="AG601" s="15">
        <v>0</v>
      </c>
      <c r="AH601" s="13">
        <v>0</v>
      </c>
      <c r="AI601" s="15">
        <v>0</v>
      </c>
      <c r="AJ601" s="11" t="s">
        <v>17</v>
      </c>
      <c r="AK601" s="11" t="s">
        <v>13</v>
      </c>
      <c r="AL601" s="22">
        <f t="shared" si="27"/>
        <v>2940</v>
      </c>
      <c r="AM601" s="11" t="str">
        <f>VLOOKUP(O601,Sheet2!$D$6:$E$14,2,FALSE)</f>
        <v>Spare parts</v>
      </c>
      <c r="AN601" s="11" t="str">
        <f>VLOOKUP(F601,Sheet2!$E$10:$F$13,2,FALSE)</f>
        <v>SPM</v>
      </c>
      <c r="AO601" s="35" t="s">
        <v>14668</v>
      </c>
      <c r="AP601">
        <f>MATCH(AN601,Sheet2!$F$5:$F$18,0)</f>
        <v>6</v>
      </c>
      <c r="AQ601">
        <f>MATCH(AO601,Sheet2!$F$5:$K$5,0)</f>
        <v>6</v>
      </c>
      <c r="AR601" s="33">
        <f>INDEX(Sheet2!$F$5:$K$18,OPaL!AP601,OPaL!AQ601)</f>
        <v>0.15</v>
      </c>
      <c r="AS601" s="1">
        <f t="shared" si="29"/>
        <v>159935.38800000001</v>
      </c>
    </row>
    <row r="602" spans="1:45" x14ac:dyDescent="0.2">
      <c r="A602" s="11" t="s">
        <v>6787</v>
      </c>
      <c r="B602" s="11" t="s">
        <v>6788</v>
      </c>
      <c r="C602" s="11" t="s">
        <v>10415</v>
      </c>
      <c r="D602" s="21">
        <v>42352</v>
      </c>
      <c r="E602" s="21" t="s">
        <v>9697</v>
      </c>
      <c r="F602" s="21" t="s">
        <v>14659</v>
      </c>
      <c r="G602" s="11" t="s">
        <v>2</v>
      </c>
      <c r="H602" s="11" t="s">
        <v>16</v>
      </c>
      <c r="I602" s="11" t="s">
        <v>4</v>
      </c>
      <c r="J602" s="13">
        <v>2</v>
      </c>
      <c r="K602" s="12">
        <v>188159.28</v>
      </c>
      <c r="L602" s="12">
        <v>0</v>
      </c>
      <c r="M602" s="12">
        <v>0</v>
      </c>
      <c r="N602" s="12">
        <f t="shared" si="28"/>
        <v>188159.28</v>
      </c>
      <c r="O602" s="11" t="s">
        <v>5</v>
      </c>
      <c r="P602" s="13">
        <v>0</v>
      </c>
      <c r="Q602" s="11" t="s">
        <v>6</v>
      </c>
      <c r="R602" s="13">
        <v>0</v>
      </c>
      <c r="S602" s="13">
        <v>0</v>
      </c>
      <c r="T602" s="11" t="s">
        <v>7</v>
      </c>
      <c r="U602" s="11" t="s">
        <v>8</v>
      </c>
      <c r="V602" s="15">
        <v>0</v>
      </c>
      <c r="W602" s="13">
        <v>0</v>
      </c>
      <c r="X602" s="15">
        <v>0</v>
      </c>
      <c r="Y602" s="15">
        <v>0</v>
      </c>
      <c r="Z602" s="13">
        <v>0</v>
      </c>
      <c r="AA602" s="15">
        <v>0</v>
      </c>
      <c r="AB602" s="13">
        <v>0</v>
      </c>
      <c r="AC602" s="15">
        <v>0</v>
      </c>
      <c r="AD602" s="13">
        <v>0</v>
      </c>
      <c r="AE602" s="15">
        <v>0</v>
      </c>
      <c r="AF602" s="13">
        <v>0</v>
      </c>
      <c r="AG602" s="15">
        <v>0</v>
      </c>
      <c r="AH602" s="13">
        <v>0</v>
      </c>
      <c r="AI602" s="15">
        <v>0</v>
      </c>
      <c r="AJ602" s="11" t="s">
        <v>17</v>
      </c>
      <c r="AK602" s="11" t="s">
        <v>13</v>
      </c>
      <c r="AL602" s="22">
        <f t="shared" si="27"/>
        <v>2940</v>
      </c>
      <c r="AM602" s="11" t="str">
        <f>VLOOKUP(O602,Sheet2!$D$6:$E$14,2,FALSE)</f>
        <v>Spare parts</v>
      </c>
      <c r="AN602" s="11" t="str">
        <f>VLOOKUP(F602,Sheet2!$E$10:$F$13,2,FALSE)</f>
        <v>SPM</v>
      </c>
      <c r="AO602" s="35" t="s">
        <v>14668</v>
      </c>
      <c r="AP602">
        <f>MATCH(AN602,Sheet2!$F$5:$F$18,0)</f>
        <v>6</v>
      </c>
      <c r="AQ602">
        <f>MATCH(AO602,Sheet2!$F$5:$K$5,0)</f>
        <v>6</v>
      </c>
      <c r="AR602" s="33">
        <f>INDEX(Sheet2!$F$5:$K$18,OPaL!AP602,OPaL!AQ602)</f>
        <v>0.15</v>
      </c>
      <c r="AS602" s="1">
        <f t="shared" si="29"/>
        <v>159935.38800000001</v>
      </c>
    </row>
    <row r="603" spans="1:45" x14ac:dyDescent="0.2">
      <c r="A603" s="11" t="s">
        <v>3475</v>
      </c>
      <c r="B603" s="11" t="s">
        <v>3476</v>
      </c>
      <c r="C603" s="11" t="s">
        <v>10416</v>
      </c>
      <c r="D603" s="21">
        <v>43189</v>
      </c>
      <c r="E603" s="21" t="s">
        <v>9697</v>
      </c>
      <c r="F603" s="21" t="s">
        <v>14659</v>
      </c>
      <c r="G603" s="11" t="s">
        <v>2</v>
      </c>
      <c r="H603" s="11" t="s">
        <v>16</v>
      </c>
      <c r="I603" s="11" t="s">
        <v>4</v>
      </c>
      <c r="J603" s="12">
        <v>1</v>
      </c>
      <c r="K603" s="12">
        <v>187457.32</v>
      </c>
      <c r="L603" s="12">
        <v>0</v>
      </c>
      <c r="M603" s="12">
        <v>0</v>
      </c>
      <c r="N603" s="12">
        <f t="shared" si="28"/>
        <v>187457.32</v>
      </c>
      <c r="O603" s="11" t="s">
        <v>5</v>
      </c>
      <c r="P603" s="13">
        <v>0</v>
      </c>
      <c r="Q603" s="11" t="s">
        <v>6</v>
      </c>
      <c r="R603" s="13">
        <v>0</v>
      </c>
      <c r="S603" s="13">
        <v>0</v>
      </c>
      <c r="T603" s="11" t="s">
        <v>7</v>
      </c>
      <c r="U603" s="11" t="s">
        <v>8</v>
      </c>
      <c r="V603" s="15">
        <v>0</v>
      </c>
      <c r="W603" s="13">
        <v>0</v>
      </c>
      <c r="X603" s="15">
        <v>0</v>
      </c>
      <c r="Y603" s="15">
        <v>0</v>
      </c>
      <c r="Z603" s="13">
        <v>0</v>
      </c>
      <c r="AA603" s="15">
        <v>0</v>
      </c>
      <c r="AB603" s="13">
        <v>0</v>
      </c>
      <c r="AC603" s="15">
        <v>0</v>
      </c>
      <c r="AD603" s="13">
        <v>0</v>
      </c>
      <c r="AE603" s="15">
        <v>0</v>
      </c>
      <c r="AF603" s="13">
        <v>0</v>
      </c>
      <c r="AG603" s="15">
        <v>0</v>
      </c>
      <c r="AH603" s="13">
        <v>0</v>
      </c>
      <c r="AI603" s="15">
        <v>0</v>
      </c>
      <c r="AJ603" s="11" t="s">
        <v>17</v>
      </c>
      <c r="AK603" s="11" t="s">
        <v>1398</v>
      </c>
      <c r="AL603" s="22">
        <f t="shared" si="27"/>
        <v>2103</v>
      </c>
      <c r="AM603" s="11" t="str">
        <f>VLOOKUP(O603,Sheet2!$D$6:$E$14,2,FALSE)</f>
        <v>Spare parts</v>
      </c>
      <c r="AN603" s="11" t="str">
        <f>VLOOKUP(F603,Sheet2!$E$10:$F$13,2,FALSE)</f>
        <v>SPM</v>
      </c>
      <c r="AO603" s="35" t="s">
        <v>14668</v>
      </c>
      <c r="AP603">
        <f>MATCH(AN603,Sheet2!$F$5:$F$18,0)</f>
        <v>6</v>
      </c>
      <c r="AQ603">
        <f>MATCH(AO603,Sheet2!$F$5:$K$5,0)</f>
        <v>6</v>
      </c>
      <c r="AR603" s="33">
        <f>INDEX(Sheet2!$F$5:$K$18,OPaL!AP603,OPaL!AQ603)</f>
        <v>0.15</v>
      </c>
      <c r="AS603" s="1">
        <f t="shared" si="29"/>
        <v>159338.72200000001</v>
      </c>
    </row>
    <row r="604" spans="1:45" x14ac:dyDescent="0.2">
      <c r="A604" s="11" t="s">
        <v>5639</v>
      </c>
      <c r="B604" s="11" t="s">
        <v>5640</v>
      </c>
      <c r="C604" s="11" t="s">
        <v>10417</v>
      </c>
      <c r="D604" s="21">
        <v>45265</v>
      </c>
      <c r="E604" s="21" t="s">
        <v>9697</v>
      </c>
      <c r="F604" s="21" t="s">
        <v>14656</v>
      </c>
      <c r="G604" s="11" t="s">
        <v>2</v>
      </c>
      <c r="H604" s="11" t="s">
        <v>16</v>
      </c>
      <c r="I604" s="11" t="s">
        <v>4</v>
      </c>
      <c r="J604" s="12">
        <v>1</v>
      </c>
      <c r="K604" s="12">
        <v>187355.07</v>
      </c>
      <c r="L604" s="12">
        <v>0</v>
      </c>
      <c r="M604" s="12">
        <v>0</v>
      </c>
      <c r="N604" s="12">
        <f t="shared" si="28"/>
        <v>187355.07</v>
      </c>
      <c r="O604" s="11" t="s">
        <v>5</v>
      </c>
      <c r="P604" s="13">
        <v>0</v>
      </c>
      <c r="Q604" s="11" t="s">
        <v>6</v>
      </c>
      <c r="R604" s="13">
        <v>0</v>
      </c>
      <c r="S604" s="13">
        <v>0</v>
      </c>
      <c r="T604" s="11" t="s">
        <v>7</v>
      </c>
      <c r="U604" s="11" t="s">
        <v>8</v>
      </c>
      <c r="V604" s="15">
        <v>0</v>
      </c>
      <c r="W604" s="13">
        <v>0</v>
      </c>
      <c r="X604" s="15">
        <v>0</v>
      </c>
      <c r="Y604" s="15">
        <v>0</v>
      </c>
      <c r="Z604" s="13">
        <v>0</v>
      </c>
      <c r="AA604" s="15">
        <v>0</v>
      </c>
      <c r="AB604" s="13">
        <v>0</v>
      </c>
      <c r="AC604" s="15">
        <v>0</v>
      </c>
      <c r="AD604" s="13">
        <v>0</v>
      </c>
      <c r="AE604" s="15">
        <v>0</v>
      </c>
      <c r="AF604" s="13">
        <v>0</v>
      </c>
      <c r="AG604" s="15">
        <v>0</v>
      </c>
      <c r="AH604" s="13">
        <v>0</v>
      </c>
      <c r="AI604" s="15">
        <v>0</v>
      </c>
      <c r="AJ604" s="11" t="s">
        <v>17</v>
      </c>
      <c r="AK604" s="11" t="s">
        <v>1398</v>
      </c>
      <c r="AL604" s="22">
        <f t="shared" si="27"/>
        <v>27</v>
      </c>
      <c r="AM604" s="11" t="str">
        <f>VLOOKUP(O604,Sheet2!$D$6:$E$14,2,FALSE)</f>
        <v>Spare parts</v>
      </c>
      <c r="AN604" s="11" t="str">
        <f>VLOOKUP(F604,Sheet2!$E$12:$F$13,2,FALSE)</f>
        <v>SPC</v>
      </c>
      <c r="AO604" s="35" t="s">
        <v>14664</v>
      </c>
      <c r="AP604">
        <f>MATCH(AN604,Sheet2!$F$5:$F$18,0)</f>
        <v>8</v>
      </c>
      <c r="AQ604">
        <f>MATCH(AO604,Sheet2!$F$5:$K$5,0)</f>
        <v>2</v>
      </c>
      <c r="AR604" s="33">
        <f>INDEX(Sheet2!$F$5:$K$18,OPaL!AP604,OPaL!AQ604)</f>
        <v>0</v>
      </c>
      <c r="AS604" s="1">
        <f t="shared" si="29"/>
        <v>187355.07</v>
      </c>
    </row>
    <row r="605" spans="1:45" x14ac:dyDescent="0.2">
      <c r="A605" s="11" t="s">
        <v>1140</v>
      </c>
      <c r="B605" s="11" t="s">
        <v>1141</v>
      </c>
      <c r="C605" s="11" t="s">
        <v>10418</v>
      </c>
      <c r="D605" s="21">
        <v>45227</v>
      </c>
      <c r="E605" s="21" t="s">
        <v>9697</v>
      </c>
      <c r="F605" s="21" t="s">
        <v>14659</v>
      </c>
      <c r="G605" s="11" t="s">
        <v>2</v>
      </c>
      <c r="H605" s="11" t="s">
        <v>3</v>
      </c>
      <c r="I605" s="11" t="s">
        <v>4</v>
      </c>
      <c r="J605" s="12">
        <v>24</v>
      </c>
      <c r="K605" s="12">
        <v>187242.86</v>
      </c>
      <c r="L605" s="12">
        <v>0</v>
      </c>
      <c r="M605" s="12">
        <v>0</v>
      </c>
      <c r="N605" s="12">
        <f t="shared" si="28"/>
        <v>187242.86</v>
      </c>
      <c r="O605" s="11" t="s">
        <v>5</v>
      </c>
      <c r="P605" s="13">
        <v>0</v>
      </c>
      <c r="Q605" s="11" t="s">
        <v>6</v>
      </c>
      <c r="R605" s="13">
        <v>0</v>
      </c>
      <c r="S605" s="13">
        <v>0</v>
      </c>
      <c r="T605" s="11" t="s">
        <v>7</v>
      </c>
      <c r="U605" s="11" t="s">
        <v>8</v>
      </c>
      <c r="V605" s="15">
        <v>0</v>
      </c>
      <c r="W605" s="13">
        <v>0</v>
      </c>
      <c r="X605" s="15">
        <v>0</v>
      </c>
      <c r="Y605" s="15">
        <v>0</v>
      </c>
      <c r="Z605" s="13">
        <v>0</v>
      </c>
      <c r="AA605" s="15">
        <v>0</v>
      </c>
      <c r="AB605" s="13">
        <v>0</v>
      </c>
      <c r="AC605" s="15">
        <v>0</v>
      </c>
      <c r="AD605" s="13">
        <v>0</v>
      </c>
      <c r="AE605" s="15">
        <v>0</v>
      </c>
      <c r="AF605" s="13">
        <v>0</v>
      </c>
      <c r="AG605" s="15">
        <v>0</v>
      </c>
      <c r="AH605" s="13">
        <v>0</v>
      </c>
      <c r="AI605" s="15">
        <v>0</v>
      </c>
      <c r="AJ605" s="11" t="s">
        <v>9</v>
      </c>
      <c r="AK605" s="11" t="s">
        <v>13</v>
      </c>
      <c r="AL605" s="22">
        <f t="shared" si="27"/>
        <v>65</v>
      </c>
      <c r="AM605" s="11" t="str">
        <f>VLOOKUP(O605,Sheet2!$D$6:$E$14,2,FALSE)</f>
        <v>Spare parts</v>
      </c>
      <c r="AN605" s="11" t="str">
        <f>VLOOKUP(F605,Sheet2!$E$10:$F$13,2,FALSE)</f>
        <v>SPM</v>
      </c>
      <c r="AO605" s="35" t="s">
        <v>14664</v>
      </c>
      <c r="AP605">
        <f>MATCH(AN605,Sheet2!$F$5:$F$18,0)</f>
        <v>6</v>
      </c>
      <c r="AQ605">
        <f>MATCH(AO605,Sheet2!$F$5:$K$5,0)</f>
        <v>2</v>
      </c>
      <c r="AR605" s="33">
        <f>INDEX(Sheet2!$F$5:$K$18,OPaL!AP605,OPaL!AQ605)</f>
        <v>0</v>
      </c>
      <c r="AS605" s="1">
        <f t="shared" si="29"/>
        <v>187242.86</v>
      </c>
    </row>
    <row r="606" spans="1:45" x14ac:dyDescent="0.2">
      <c r="A606" s="11" t="s">
        <v>5037</v>
      </c>
      <c r="B606" s="11" t="s">
        <v>5038</v>
      </c>
      <c r="C606" s="11" t="s">
        <v>10419</v>
      </c>
      <c r="D606" s="21">
        <v>44816</v>
      </c>
      <c r="E606" s="21" t="s">
        <v>9697</v>
      </c>
      <c r="F606" s="21" t="s">
        <v>14659</v>
      </c>
      <c r="G606" s="11" t="s">
        <v>2</v>
      </c>
      <c r="H606" s="11" t="s">
        <v>3</v>
      </c>
      <c r="I606" s="11" t="s">
        <v>4</v>
      </c>
      <c r="J606" s="12">
        <v>1</v>
      </c>
      <c r="K606" s="12">
        <v>186910.07</v>
      </c>
      <c r="L606" s="12">
        <v>0</v>
      </c>
      <c r="M606" s="12">
        <v>0</v>
      </c>
      <c r="N606" s="12">
        <f t="shared" si="28"/>
        <v>186910.07</v>
      </c>
      <c r="O606" s="11" t="s">
        <v>5</v>
      </c>
      <c r="P606" s="13">
        <v>0</v>
      </c>
      <c r="Q606" s="11" t="s">
        <v>6</v>
      </c>
      <c r="R606" s="13">
        <v>0</v>
      </c>
      <c r="S606" s="13">
        <v>0</v>
      </c>
      <c r="T606" s="11" t="s">
        <v>7</v>
      </c>
      <c r="U606" s="11" t="s">
        <v>8</v>
      </c>
      <c r="V606" s="15">
        <v>0</v>
      </c>
      <c r="W606" s="13">
        <v>0</v>
      </c>
      <c r="X606" s="15">
        <v>0</v>
      </c>
      <c r="Y606" s="15">
        <v>0</v>
      </c>
      <c r="Z606" s="13">
        <v>0</v>
      </c>
      <c r="AA606" s="15">
        <v>0</v>
      </c>
      <c r="AB606" s="13">
        <v>0</v>
      </c>
      <c r="AC606" s="15">
        <v>0</v>
      </c>
      <c r="AD606" s="13">
        <v>0</v>
      </c>
      <c r="AE606" s="15">
        <v>0</v>
      </c>
      <c r="AF606" s="13">
        <v>0</v>
      </c>
      <c r="AG606" s="15">
        <v>0</v>
      </c>
      <c r="AH606" s="13">
        <v>0</v>
      </c>
      <c r="AI606" s="15">
        <v>0</v>
      </c>
      <c r="AJ606" s="11" t="s">
        <v>9</v>
      </c>
      <c r="AK606" s="11" t="s">
        <v>1398</v>
      </c>
      <c r="AL606" s="22">
        <f t="shared" si="27"/>
        <v>476</v>
      </c>
      <c r="AM606" s="11" t="str">
        <f>VLOOKUP(O606,Sheet2!$D$6:$E$14,2,FALSE)</f>
        <v>Spare parts</v>
      </c>
      <c r="AN606" s="11" t="str">
        <f>VLOOKUP(F606,Sheet2!$E$10:$F$13,2,FALSE)</f>
        <v>SPM</v>
      </c>
      <c r="AO606" s="35" t="s">
        <v>14668</v>
      </c>
      <c r="AP606">
        <f>MATCH(AN606,Sheet2!$F$5:$F$18,0)</f>
        <v>6</v>
      </c>
      <c r="AQ606">
        <f>MATCH(AO606,Sheet2!$F$5:$K$5,0)</f>
        <v>6</v>
      </c>
      <c r="AR606" s="33">
        <f>INDEX(Sheet2!$F$5:$K$18,OPaL!AP606,OPaL!AQ606)</f>
        <v>0.15</v>
      </c>
      <c r="AS606" s="1">
        <f t="shared" si="29"/>
        <v>158873.5595</v>
      </c>
    </row>
    <row r="607" spans="1:45" x14ac:dyDescent="0.2">
      <c r="A607" s="11" t="s">
        <v>1154</v>
      </c>
      <c r="B607" s="11" t="s">
        <v>1155</v>
      </c>
      <c r="C607" s="11" t="s">
        <v>10420</v>
      </c>
      <c r="D607" s="21">
        <v>43118</v>
      </c>
      <c r="E607" s="21" t="s">
        <v>9697</v>
      </c>
      <c r="F607" s="21" t="s">
        <v>14659</v>
      </c>
      <c r="G607" s="11" t="s">
        <v>2</v>
      </c>
      <c r="H607" s="11" t="s">
        <v>16</v>
      </c>
      <c r="I607" s="11" t="s">
        <v>4</v>
      </c>
      <c r="J607" s="13">
        <v>4</v>
      </c>
      <c r="K607" s="12">
        <v>186583.22</v>
      </c>
      <c r="L607" s="12">
        <v>0</v>
      </c>
      <c r="M607" s="12">
        <v>0</v>
      </c>
      <c r="N607" s="12">
        <f t="shared" si="28"/>
        <v>186583.22</v>
      </c>
      <c r="O607" s="11" t="s">
        <v>5</v>
      </c>
      <c r="P607" s="13">
        <v>0</v>
      </c>
      <c r="Q607" s="11" t="s">
        <v>6</v>
      </c>
      <c r="R607" s="13">
        <v>0</v>
      </c>
      <c r="S607" s="13">
        <v>0</v>
      </c>
      <c r="T607" s="11" t="s">
        <v>7</v>
      </c>
      <c r="U607" s="11" t="s">
        <v>8</v>
      </c>
      <c r="V607" s="15">
        <v>0</v>
      </c>
      <c r="W607" s="13">
        <v>0</v>
      </c>
      <c r="X607" s="15">
        <v>0</v>
      </c>
      <c r="Y607" s="15">
        <v>0</v>
      </c>
      <c r="Z607" s="13">
        <v>0</v>
      </c>
      <c r="AA607" s="15">
        <v>0</v>
      </c>
      <c r="AB607" s="13">
        <v>0</v>
      </c>
      <c r="AC607" s="15">
        <v>0</v>
      </c>
      <c r="AD607" s="13">
        <v>0</v>
      </c>
      <c r="AE607" s="15">
        <v>0</v>
      </c>
      <c r="AF607" s="13">
        <v>0</v>
      </c>
      <c r="AG607" s="15">
        <v>0</v>
      </c>
      <c r="AH607" s="13">
        <v>0</v>
      </c>
      <c r="AI607" s="15">
        <v>0</v>
      </c>
      <c r="AJ607" s="11" t="s">
        <v>17</v>
      </c>
      <c r="AK607" s="11" t="s">
        <v>13</v>
      </c>
      <c r="AL607" s="22">
        <f t="shared" si="27"/>
        <v>2174</v>
      </c>
      <c r="AM607" s="11" t="str">
        <f>VLOOKUP(O607,Sheet2!$D$6:$E$14,2,FALSE)</f>
        <v>Spare parts</v>
      </c>
      <c r="AN607" s="11" t="str">
        <f>VLOOKUP(F607,Sheet2!$E$10:$F$13,2,FALSE)</f>
        <v>SPM</v>
      </c>
      <c r="AO607" s="35" t="s">
        <v>14668</v>
      </c>
      <c r="AP607">
        <f>MATCH(AN607,Sheet2!$F$5:$F$18,0)</f>
        <v>6</v>
      </c>
      <c r="AQ607">
        <f>MATCH(AO607,Sheet2!$F$5:$K$5,0)</f>
        <v>6</v>
      </c>
      <c r="AR607" s="33">
        <f>INDEX(Sheet2!$F$5:$K$18,OPaL!AP607,OPaL!AQ607)</f>
        <v>0.15</v>
      </c>
      <c r="AS607" s="1">
        <f t="shared" si="29"/>
        <v>158595.73699999999</v>
      </c>
    </row>
    <row r="608" spans="1:45" x14ac:dyDescent="0.2">
      <c r="A608" s="11" t="s">
        <v>7335</v>
      </c>
      <c r="B608" s="11" t="s">
        <v>7336</v>
      </c>
      <c r="C608" s="11" t="s">
        <v>10421</v>
      </c>
      <c r="D608" s="21">
        <v>42941</v>
      </c>
      <c r="E608" s="21" t="s">
        <v>9697</v>
      </c>
      <c r="F608" s="21" t="s">
        <v>14659</v>
      </c>
      <c r="G608" s="11" t="s">
        <v>2</v>
      </c>
      <c r="H608" s="11" t="s">
        <v>3</v>
      </c>
      <c r="I608" s="11" t="s">
        <v>4</v>
      </c>
      <c r="J608" s="13">
        <v>2</v>
      </c>
      <c r="K608" s="12">
        <v>186240</v>
      </c>
      <c r="L608" s="12">
        <v>0</v>
      </c>
      <c r="M608" s="12">
        <v>0</v>
      </c>
      <c r="N608" s="12">
        <f t="shared" si="28"/>
        <v>186240</v>
      </c>
      <c r="O608" s="11" t="s">
        <v>5</v>
      </c>
      <c r="P608" s="13">
        <v>0</v>
      </c>
      <c r="Q608" s="11" t="s">
        <v>6</v>
      </c>
      <c r="R608" s="13">
        <v>0</v>
      </c>
      <c r="S608" s="13">
        <v>0</v>
      </c>
      <c r="T608" s="11" t="s">
        <v>7</v>
      </c>
      <c r="U608" s="11" t="s">
        <v>8</v>
      </c>
      <c r="V608" s="15">
        <v>0</v>
      </c>
      <c r="W608" s="13">
        <v>0</v>
      </c>
      <c r="X608" s="15">
        <v>0</v>
      </c>
      <c r="Y608" s="15">
        <v>0</v>
      </c>
      <c r="Z608" s="13">
        <v>0</v>
      </c>
      <c r="AA608" s="15">
        <v>0</v>
      </c>
      <c r="AB608" s="13">
        <v>0</v>
      </c>
      <c r="AC608" s="15">
        <v>0</v>
      </c>
      <c r="AD608" s="13">
        <v>0</v>
      </c>
      <c r="AE608" s="15">
        <v>0</v>
      </c>
      <c r="AF608" s="13">
        <v>0</v>
      </c>
      <c r="AG608" s="15">
        <v>0</v>
      </c>
      <c r="AH608" s="13">
        <v>0</v>
      </c>
      <c r="AI608" s="15">
        <v>0</v>
      </c>
      <c r="AJ608" s="11" t="s">
        <v>9</v>
      </c>
      <c r="AK608" s="11" t="s">
        <v>13</v>
      </c>
      <c r="AL608" s="22">
        <f t="shared" si="27"/>
        <v>2351</v>
      </c>
      <c r="AM608" s="11" t="str">
        <f>VLOOKUP(O608,Sheet2!$D$6:$E$14,2,FALSE)</f>
        <v>Spare parts</v>
      </c>
      <c r="AN608" s="11" t="str">
        <f>VLOOKUP(F608,Sheet2!$E$10:$F$13,2,FALSE)</f>
        <v>SPM</v>
      </c>
      <c r="AO608" s="35" t="s">
        <v>14668</v>
      </c>
      <c r="AP608">
        <f>MATCH(AN608,Sheet2!$F$5:$F$18,0)</f>
        <v>6</v>
      </c>
      <c r="AQ608">
        <f>MATCH(AO608,Sheet2!$F$5:$K$5,0)</f>
        <v>6</v>
      </c>
      <c r="AR608" s="33">
        <f>INDEX(Sheet2!$F$5:$K$18,OPaL!AP608,OPaL!AQ608)</f>
        <v>0.15</v>
      </c>
      <c r="AS608" s="1">
        <f t="shared" si="29"/>
        <v>158304</v>
      </c>
    </row>
    <row r="609" spans="1:45" x14ac:dyDescent="0.2">
      <c r="A609" s="11" t="s">
        <v>5353</v>
      </c>
      <c r="B609" s="11" t="s">
        <v>5354</v>
      </c>
      <c r="C609" s="11" t="s">
        <v>10422</v>
      </c>
      <c r="D609" s="21">
        <v>44676</v>
      </c>
      <c r="E609" s="21" t="s">
        <v>9703</v>
      </c>
      <c r="F609" s="21" t="s">
        <v>14658</v>
      </c>
      <c r="G609" s="11" t="s">
        <v>2</v>
      </c>
      <c r="H609" s="11" t="s">
        <v>16</v>
      </c>
      <c r="I609" s="11" t="s">
        <v>4</v>
      </c>
      <c r="J609" s="12">
        <v>9</v>
      </c>
      <c r="K609" s="12">
        <v>186035.14</v>
      </c>
      <c r="L609" s="12">
        <v>0</v>
      </c>
      <c r="M609" s="12">
        <v>0</v>
      </c>
      <c r="N609" s="12">
        <f t="shared" si="28"/>
        <v>186035.14</v>
      </c>
      <c r="O609" s="11" t="s">
        <v>5</v>
      </c>
      <c r="P609" s="13">
        <v>0</v>
      </c>
      <c r="Q609" s="11" t="s">
        <v>6</v>
      </c>
      <c r="R609" s="13">
        <v>0</v>
      </c>
      <c r="S609" s="13">
        <v>0</v>
      </c>
      <c r="T609" s="11" t="s">
        <v>7</v>
      </c>
      <c r="U609" s="11" t="s">
        <v>8</v>
      </c>
      <c r="V609" s="15">
        <v>0</v>
      </c>
      <c r="W609" s="13">
        <v>0</v>
      </c>
      <c r="X609" s="15">
        <v>0</v>
      </c>
      <c r="Y609" s="15">
        <v>0</v>
      </c>
      <c r="Z609" s="13">
        <v>0</v>
      </c>
      <c r="AA609" s="15">
        <v>0</v>
      </c>
      <c r="AB609" s="13">
        <v>0</v>
      </c>
      <c r="AC609" s="15">
        <v>0</v>
      </c>
      <c r="AD609" s="13">
        <v>0</v>
      </c>
      <c r="AE609" s="15">
        <v>0</v>
      </c>
      <c r="AF609" s="13">
        <v>0</v>
      </c>
      <c r="AG609" s="15">
        <v>0</v>
      </c>
      <c r="AH609" s="13">
        <v>0</v>
      </c>
      <c r="AI609" s="15">
        <v>0</v>
      </c>
      <c r="AJ609" s="11" t="s">
        <v>17</v>
      </c>
      <c r="AK609" s="11" t="s">
        <v>1398</v>
      </c>
      <c r="AL609" s="22">
        <f t="shared" si="27"/>
        <v>616</v>
      </c>
      <c r="AM609" s="11" t="str">
        <f>VLOOKUP(O609,Sheet2!$D$6:$E$14,2,FALSE)</f>
        <v>Spare parts</v>
      </c>
      <c r="AN609" s="11" t="str">
        <f>VLOOKUP(F609,Sheet2!$E$10:$F$13,2,FALSE)</f>
        <v>SPE</v>
      </c>
      <c r="AO609" s="35" t="s">
        <v>14668</v>
      </c>
      <c r="AP609">
        <f>MATCH(AN609,Sheet2!$F$5:$F$18,0)</f>
        <v>7</v>
      </c>
      <c r="AQ609">
        <f>MATCH(AO609,Sheet2!$F$5:$K$5,0)</f>
        <v>6</v>
      </c>
      <c r="AR609" s="33">
        <f>INDEX(Sheet2!$F$5:$K$18,OPaL!AP609,OPaL!AQ609)</f>
        <v>0.15</v>
      </c>
      <c r="AS609" s="1">
        <f t="shared" si="29"/>
        <v>158129.86900000001</v>
      </c>
    </row>
    <row r="610" spans="1:45" x14ac:dyDescent="0.2">
      <c r="A610" s="11" t="s">
        <v>3185</v>
      </c>
      <c r="B610" s="11" t="s">
        <v>3186</v>
      </c>
      <c r="C610" s="11" t="s">
        <v>10423</v>
      </c>
      <c r="D610" s="21">
        <v>43536</v>
      </c>
      <c r="E610" s="21" t="s">
        <v>9697</v>
      </c>
      <c r="F610" s="21" t="s">
        <v>14659</v>
      </c>
      <c r="G610" s="11" t="s">
        <v>2</v>
      </c>
      <c r="H610" s="11" t="s">
        <v>3</v>
      </c>
      <c r="I610" s="11" t="s">
        <v>4</v>
      </c>
      <c r="J610" s="12">
        <v>1</v>
      </c>
      <c r="K610" s="12">
        <v>185000</v>
      </c>
      <c r="L610" s="12">
        <v>0</v>
      </c>
      <c r="M610" s="12">
        <v>0</v>
      </c>
      <c r="N610" s="12">
        <f t="shared" si="28"/>
        <v>185000</v>
      </c>
      <c r="O610" s="11" t="s">
        <v>5</v>
      </c>
      <c r="P610" s="13">
        <v>0</v>
      </c>
      <c r="Q610" s="11" t="s">
        <v>6</v>
      </c>
      <c r="R610" s="13">
        <v>0</v>
      </c>
      <c r="S610" s="13">
        <v>0</v>
      </c>
      <c r="T610" s="11" t="s">
        <v>7</v>
      </c>
      <c r="U610" s="11" t="s">
        <v>8</v>
      </c>
      <c r="V610" s="15">
        <v>0</v>
      </c>
      <c r="W610" s="13">
        <v>0</v>
      </c>
      <c r="X610" s="15">
        <v>0</v>
      </c>
      <c r="Y610" s="15">
        <v>0</v>
      </c>
      <c r="Z610" s="13">
        <v>0</v>
      </c>
      <c r="AA610" s="15">
        <v>0</v>
      </c>
      <c r="AB610" s="13">
        <v>0</v>
      </c>
      <c r="AC610" s="15">
        <v>0</v>
      </c>
      <c r="AD610" s="13">
        <v>0</v>
      </c>
      <c r="AE610" s="15">
        <v>0</v>
      </c>
      <c r="AF610" s="13">
        <v>0</v>
      </c>
      <c r="AG610" s="15">
        <v>0</v>
      </c>
      <c r="AH610" s="13">
        <v>0</v>
      </c>
      <c r="AI610" s="15">
        <v>0</v>
      </c>
      <c r="AJ610" s="11" t="s">
        <v>9</v>
      </c>
      <c r="AK610" s="11" t="s">
        <v>13</v>
      </c>
      <c r="AL610" s="22">
        <f t="shared" si="27"/>
        <v>1756</v>
      </c>
      <c r="AM610" s="11" t="str">
        <f>VLOOKUP(O610,Sheet2!$D$6:$E$14,2,FALSE)</f>
        <v>Spare parts</v>
      </c>
      <c r="AN610" s="11" t="str">
        <f>VLOOKUP(F610,Sheet2!$E$10:$F$13,2,FALSE)</f>
        <v>SPM</v>
      </c>
      <c r="AO610" s="35" t="s">
        <v>14668</v>
      </c>
      <c r="AP610">
        <f>MATCH(AN610,Sheet2!$F$5:$F$18,0)</f>
        <v>6</v>
      </c>
      <c r="AQ610">
        <f>MATCH(AO610,Sheet2!$F$5:$K$5,0)</f>
        <v>6</v>
      </c>
      <c r="AR610" s="33">
        <f>INDEX(Sheet2!$F$5:$K$18,OPaL!AP610,OPaL!AQ610)</f>
        <v>0.15</v>
      </c>
      <c r="AS610" s="1">
        <f t="shared" si="29"/>
        <v>157250</v>
      </c>
    </row>
    <row r="611" spans="1:45" x14ac:dyDescent="0.2">
      <c r="A611" s="11" t="s">
        <v>2979</v>
      </c>
      <c r="B611" s="11" t="s">
        <v>2980</v>
      </c>
      <c r="C611" s="11" t="s">
        <v>10424</v>
      </c>
      <c r="D611" s="21">
        <v>42959</v>
      </c>
      <c r="E611" s="21" t="s">
        <v>9697</v>
      </c>
      <c r="F611" s="21" t="s">
        <v>14659</v>
      </c>
      <c r="G611" s="11" t="s">
        <v>2</v>
      </c>
      <c r="H611" s="11" t="s">
        <v>16</v>
      </c>
      <c r="I611" s="11" t="s">
        <v>4</v>
      </c>
      <c r="J611" s="12">
        <v>1</v>
      </c>
      <c r="K611" s="12">
        <v>184484.45</v>
      </c>
      <c r="L611" s="12">
        <v>0</v>
      </c>
      <c r="M611" s="12">
        <v>0</v>
      </c>
      <c r="N611" s="12">
        <f t="shared" si="28"/>
        <v>184484.45</v>
      </c>
      <c r="O611" s="11" t="s">
        <v>5</v>
      </c>
      <c r="P611" s="13">
        <v>0</v>
      </c>
      <c r="Q611" s="11" t="s">
        <v>6</v>
      </c>
      <c r="R611" s="13">
        <v>0</v>
      </c>
      <c r="S611" s="13">
        <v>0</v>
      </c>
      <c r="T611" s="11" t="s">
        <v>7</v>
      </c>
      <c r="U611" s="11" t="s">
        <v>8</v>
      </c>
      <c r="V611" s="15">
        <v>0</v>
      </c>
      <c r="W611" s="13">
        <v>0</v>
      </c>
      <c r="X611" s="15">
        <v>0</v>
      </c>
      <c r="Y611" s="15">
        <v>0</v>
      </c>
      <c r="Z611" s="13">
        <v>0</v>
      </c>
      <c r="AA611" s="15">
        <v>0</v>
      </c>
      <c r="AB611" s="13">
        <v>0</v>
      </c>
      <c r="AC611" s="15">
        <v>0</v>
      </c>
      <c r="AD611" s="13">
        <v>0</v>
      </c>
      <c r="AE611" s="15">
        <v>0</v>
      </c>
      <c r="AF611" s="13">
        <v>0</v>
      </c>
      <c r="AG611" s="15">
        <v>0</v>
      </c>
      <c r="AH611" s="13">
        <v>0</v>
      </c>
      <c r="AI611" s="15">
        <v>0</v>
      </c>
      <c r="AJ611" s="11" t="s">
        <v>17</v>
      </c>
      <c r="AK611" s="11" t="s">
        <v>13</v>
      </c>
      <c r="AL611" s="22">
        <f t="shared" si="27"/>
        <v>2333</v>
      </c>
      <c r="AM611" s="11" t="str">
        <f>VLOOKUP(O611,Sheet2!$D$6:$E$14,2,FALSE)</f>
        <v>Spare parts</v>
      </c>
      <c r="AN611" s="11" t="str">
        <f>VLOOKUP(F611,Sheet2!$E$10:$F$13,2,FALSE)</f>
        <v>SPM</v>
      </c>
      <c r="AO611" s="35" t="s">
        <v>14668</v>
      </c>
      <c r="AP611">
        <f>MATCH(AN611,Sheet2!$F$5:$F$18,0)</f>
        <v>6</v>
      </c>
      <c r="AQ611">
        <f>MATCH(AO611,Sheet2!$F$5:$K$5,0)</f>
        <v>6</v>
      </c>
      <c r="AR611" s="33">
        <f>INDEX(Sheet2!$F$5:$K$18,OPaL!AP611,OPaL!AQ611)</f>
        <v>0.15</v>
      </c>
      <c r="AS611" s="1">
        <f t="shared" si="29"/>
        <v>156811.7825</v>
      </c>
    </row>
    <row r="612" spans="1:45" x14ac:dyDescent="0.2">
      <c r="A612" s="11" t="s">
        <v>1022</v>
      </c>
      <c r="B612" s="11" t="s">
        <v>1023</v>
      </c>
      <c r="C612" s="11" t="s">
        <v>10425</v>
      </c>
      <c r="D612" s="21">
        <v>42788</v>
      </c>
      <c r="E612" s="21" t="s">
        <v>9697</v>
      </c>
      <c r="F612" s="21" t="s">
        <v>14659</v>
      </c>
      <c r="G612" s="11" t="s">
        <v>2</v>
      </c>
      <c r="H612" s="11" t="s">
        <v>16</v>
      </c>
      <c r="I612" s="11" t="s">
        <v>4</v>
      </c>
      <c r="J612" s="12">
        <v>2</v>
      </c>
      <c r="K612" s="12">
        <v>184133.85</v>
      </c>
      <c r="L612" s="12">
        <v>0</v>
      </c>
      <c r="M612" s="12">
        <v>0</v>
      </c>
      <c r="N612" s="12">
        <f t="shared" si="28"/>
        <v>184133.85</v>
      </c>
      <c r="O612" s="11" t="s">
        <v>5</v>
      </c>
      <c r="P612" s="13">
        <v>0</v>
      </c>
      <c r="Q612" s="11" t="s">
        <v>6</v>
      </c>
      <c r="R612" s="13">
        <v>0</v>
      </c>
      <c r="S612" s="13">
        <v>0</v>
      </c>
      <c r="T612" s="11" t="s">
        <v>7</v>
      </c>
      <c r="U612" s="11" t="s">
        <v>8</v>
      </c>
      <c r="V612" s="15">
        <v>0</v>
      </c>
      <c r="W612" s="13">
        <v>0</v>
      </c>
      <c r="X612" s="15">
        <v>0</v>
      </c>
      <c r="Y612" s="15">
        <v>0</v>
      </c>
      <c r="Z612" s="13">
        <v>0</v>
      </c>
      <c r="AA612" s="15">
        <v>0</v>
      </c>
      <c r="AB612" s="13">
        <v>0</v>
      </c>
      <c r="AC612" s="15">
        <v>0</v>
      </c>
      <c r="AD612" s="13">
        <v>0</v>
      </c>
      <c r="AE612" s="15">
        <v>0</v>
      </c>
      <c r="AF612" s="13">
        <v>0</v>
      </c>
      <c r="AG612" s="15">
        <v>0</v>
      </c>
      <c r="AH612" s="13">
        <v>0</v>
      </c>
      <c r="AI612" s="15">
        <v>0</v>
      </c>
      <c r="AJ612" s="11" t="s">
        <v>17</v>
      </c>
      <c r="AK612" s="11" t="s">
        <v>13</v>
      </c>
      <c r="AL612" s="22">
        <f t="shared" si="27"/>
        <v>2504</v>
      </c>
      <c r="AM612" s="11" t="str">
        <f>VLOOKUP(O612,Sheet2!$D$6:$E$14,2,FALSE)</f>
        <v>Spare parts</v>
      </c>
      <c r="AN612" s="11" t="str">
        <f>VLOOKUP(F612,Sheet2!$E$10:$F$13,2,FALSE)</f>
        <v>SPM</v>
      </c>
      <c r="AO612" s="35" t="s">
        <v>14668</v>
      </c>
      <c r="AP612">
        <f>MATCH(AN612,Sheet2!$F$5:$F$18,0)</f>
        <v>6</v>
      </c>
      <c r="AQ612">
        <f>MATCH(AO612,Sheet2!$F$5:$K$5,0)</f>
        <v>6</v>
      </c>
      <c r="AR612" s="33">
        <f>INDEX(Sheet2!$F$5:$K$18,OPaL!AP612,OPaL!AQ612)</f>
        <v>0.15</v>
      </c>
      <c r="AS612" s="1">
        <f t="shared" si="29"/>
        <v>156513.77249999999</v>
      </c>
    </row>
    <row r="613" spans="1:45" x14ac:dyDescent="0.2">
      <c r="A613" s="11" t="s">
        <v>2352</v>
      </c>
      <c r="B613" s="11" t="s">
        <v>2353</v>
      </c>
      <c r="C613" s="11" t="s">
        <v>10426</v>
      </c>
      <c r="D613" s="21">
        <v>43340</v>
      </c>
      <c r="E613" s="21" t="s">
        <v>9747</v>
      </c>
      <c r="F613" s="21" t="s">
        <v>14659</v>
      </c>
      <c r="G613" s="11" t="s">
        <v>2</v>
      </c>
      <c r="H613" s="11" t="s">
        <v>350</v>
      </c>
      <c r="I613" s="11" t="s">
        <v>4</v>
      </c>
      <c r="J613" s="13">
        <v>1</v>
      </c>
      <c r="K613" s="12">
        <v>183771.72</v>
      </c>
      <c r="L613" s="12">
        <v>0</v>
      </c>
      <c r="M613" s="12">
        <v>0</v>
      </c>
      <c r="N613" s="12">
        <f t="shared" si="28"/>
        <v>183771.72</v>
      </c>
      <c r="O613" s="11" t="s">
        <v>5</v>
      </c>
      <c r="P613" s="13">
        <v>0</v>
      </c>
      <c r="Q613" s="11" t="s">
        <v>6</v>
      </c>
      <c r="R613" s="13">
        <v>0</v>
      </c>
      <c r="S613" s="13">
        <v>0</v>
      </c>
      <c r="T613" s="11" t="s">
        <v>7</v>
      </c>
      <c r="U613" s="11" t="s">
        <v>8</v>
      </c>
      <c r="V613" s="15">
        <v>0</v>
      </c>
      <c r="W613" s="13">
        <v>0</v>
      </c>
      <c r="X613" s="15">
        <v>0</v>
      </c>
      <c r="Y613" s="15">
        <v>0</v>
      </c>
      <c r="Z613" s="13">
        <v>0</v>
      </c>
      <c r="AA613" s="15">
        <v>0</v>
      </c>
      <c r="AB613" s="13">
        <v>0</v>
      </c>
      <c r="AC613" s="15">
        <v>0</v>
      </c>
      <c r="AD613" s="13">
        <v>0</v>
      </c>
      <c r="AE613" s="15">
        <v>0</v>
      </c>
      <c r="AF613" s="13">
        <v>0</v>
      </c>
      <c r="AG613" s="15">
        <v>0</v>
      </c>
      <c r="AH613" s="13">
        <v>0</v>
      </c>
      <c r="AI613" s="15">
        <v>0</v>
      </c>
      <c r="AJ613" s="11" t="s">
        <v>352</v>
      </c>
      <c r="AK613" s="11" t="s">
        <v>13</v>
      </c>
      <c r="AL613" s="22">
        <f t="shared" si="27"/>
        <v>1952</v>
      </c>
      <c r="AM613" s="11" t="str">
        <f>VLOOKUP(O613,Sheet2!$D$6:$E$14,2,FALSE)</f>
        <v>Spare parts</v>
      </c>
      <c r="AN613" s="11" t="str">
        <f>VLOOKUP(F613,Sheet2!$E$10:$F$13,2,FALSE)</f>
        <v>SPM</v>
      </c>
      <c r="AO613" s="35" t="s">
        <v>14668</v>
      </c>
      <c r="AP613">
        <f>MATCH(AN613,Sheet2!$F$5:$F$18,0)</f>
        <v>6</v>
      </c>
      <c r="AQ613">
        <f>MATCH(AO613,Sheet2!$F$5:$K$5,0)</f>
        <v>6</v>
      </c>
      <c r="AR613" s="33">
        <f>INDEX(Sheet2!$F$5:$K$18,OPaL!AP613,OPaL!AQ613)</f>
        <v>0.15</v>
      </c>
      <c r="AS613" s="1">
        <f t="shared" si="29"/>
        <v>156205.962</v>
      </c>
    </row>
    <row r="614" spans="1:45" x14ac:dyDescent="0.2">
      <c r="A614" s="11" t="s">
        <v>3447</v>
      </c>
      <c r="B614" s="11" t="s">
        <v>3448</v>
      </c>
      <c r="C614" s="11" t="s">
        <v>10427</v>
      </c>
      <c r="D614" s="21">
        <v>43189</v>
      </c>
      <c r="E614" s="21" t="s">
        <v>9697</v>
      </c>
      <c r="F614" s="21" t="s">
        <v>14659</v>
      </c>
      <c r="G614" s="11" t="s">
        <v>2</v>
      </c>
      <c r="H614" s="11" t="s">
        <v>16</v>
      </c>
      <c r="I614" s="11" t="s">
        <v>4</v>
      </c>
      <c r="J614" s="12">
        <v>1</v>
      </c>
      <c r="K614" s="12">
        <v>182650.61</v>
      </c>
      <c r="L614" s="12">
        <v>0</v>
      </c>
      <c r="M614" s="12">
        <v>0</v>
      </c>
      <c r="N614" s="12">
        <f t="shared" si="28"/>
        <v>182650.61</v>
      </c>
      <c r="O614" s="11" t="s">
        <v>5</v>
      </c>
      <c r="P614" s="13">
        <v>0</v>
      </c>
      <c r="Q614" s="11" t="s">
        <v>6</v>
      </c>
      <c r="R614" s="13">
        <v>0</v>
      </c>
      <c r="S614" s="13">
        <v>0</v>
      </c>
      <c r="T614" s="11" t="s">
        <v>7</v>
      </c>
      <c r="U614" s="11" t="s">
        <v>8</v>
      </c>
      <c r="V614" s="15">
        <v>0</v>
      </c>
      <c r="W614" s="13">
        <v>0</v>
      </c>
      <c r="X614" s="15">
        <v>0</v>
      </c>
      <c r="Y614" s="15">
        <v>0</v>
      </c>
      <c r="Z614" s="13">
        <v>0</v>
      </c>
      <c r="AA614" s="15">
        <v>0</v>
      </c>
      <c r="AB614" s="13">
        <v>0</v>
      </c>
      <c r="AC614" s="15">
        <v>0</v>
      </c>
      <c r="AD614" s="13">
        <v>0</v>
      </c>
      <c r="AE614" s="15">
        <v>0</v>
      </c>
      <c r="AF614" s="13">
        <v>0</v>
      </c>
      <c r="AG614" s="15">
        <v>0</v>
      </c>
      <c r="AH614" s="13">
        <v>0</v>
      </c>
      <c r="AI614" s="15">
        <v>0</v>
      </c>
      <c r="AJ614" s="11" t="s">
        <v>17</v>
      </c>
      <c r="AK614" s="11" t="s">
        <v>1398</v>
      </c>
      <c r="AL614" s="22">
        <f t="shared" si="27"/>
        <v>2103</v>
      </c>
      <c r="AM614" s="11" t="str">
        <f>VLOOKUP(O614,Sheet2!$D$6:$E$14,2,FALSE)</f>
        <v>Spare parts</v>
      </c>
      <c r="AN614" s="11" t="str">
        <f>VLOOKUP(F614,Sheet2!$E$10:$F$13,2,FALSE)</f>
        <v>SPM</v>
      </c>
      <c r="AO614" s="35" t="s">
        <v>14668</v>
      </c>
      <c r="AP614">
        <f>MATCH(AN614,Sheet2!$F$5:$F$18,0)</f>
        <v>6</v>
      </c>
      <c r="AQ614">
        <f>MATCH(AO614,Sheet2!$F$5:$K$5,0)</f>
        <v>6</v>
      </c>
      <c r="AR614" s="33">
        <f>INDEX(Sheet2!$F$5:$K$18,OPaL!AP614,OPaL!AQ614)</f>
        <v>0.15</v>
      </c>
      <c r="AS614" s="1">
        <f t="shared" si="29"/>
        <v>155253.01849999998</v>
      </c>
    </row>
    <row r="615" spans="1:45" x14ac:dyDescent="0.2">
      <c r="A615" s="11" t="s">
        <v>9616</v>
      </c>
      <c r="B615" s="11" t="s">
        <v>9617</v>
      </c>
      <c r="C615" s="11" t="s">
        <v>10428</v>
      </c>
      <c r="D615" s="21">
        <v>45167</v>
      </c>
      <c r="E615" s="21" t="s">
        <v>9706</v>
      </c>
      <c r="F615" s="21" t="s">
        <v>14659</v>
      </c>
      <c r="G615" s="11" t="s">
        <v>2</v>
      </c>
      <c r="H615" s="11" t="s">
        <v>350</v>
      </c>
      <c r="I615" s="11" t="s">
        <v>7751</v>
      </c>
      <c r="J615" s="12">
        <v>238.32</v>
      </c>
      <c r="K615" s="12">
        <v>182076.48</v>
      </c>
      <c r="L615" s="12">
        <v>0</v>
      </c>
      <c r="M615" s="12">
        <v>0</v>
      </c>
      <c r="N615" s="12">
        <f t="shared" si="28"/>
        <v>182076.48</v>
      </c>
      <c r="O615" s="11" t="s">
        <v>8227</v>
      </c>
      <c r="P615" s="13">
        <v>0</v>
      </c>
      <c r="Q615" s="11" t="s">
        <v>6</v>
      </c>
      <c r="R615" s="15">
        <v>0</v>
      </c>
      <c r="S615" s="15">
        <v>0</v>
      </c>
      <c r="T615" s="11" t="s">
        <v>7</v>
      </c>
      <c r="U615" s="11" t="s">
        <v>8</v>
      </c>
      <c r="V615" s="15">
        <v>0</v>
      </c>
      <c r="W615" s="15">
        <v>0</v>
      </c>
      <c r="X615" s="15">
        <v>0</v>
      </c>
      <c r="Y615" s="15">
        <v>0</v>
      </c>
      <c r="Z615" s="15">
        <v>0</v>
      </c>
      <c r="AA615" s="15">
        <v>0</v>
      </c>
      <c r="AB615" s="15">
        <v>0</v>
      </c>
      <c r="AC615" s="15">
        <v>0</v>
      </c>
      <c r="AD615" s="15">
        <v>0</v>
      </c>
      <c r="AE615" s="15">
        <v>0</v>
      </c>
      <c r="AF615" s="15">
        <v>0</v>
      </c>
      <c r="AG615" s="15">
        <v>0</v>
      </c>
      <c r="AH615" s="15">
        <v>0</v>
      </c>
      <c r="AI615" s="15">
        <v>0</v>
      </c>
      <c r="AJ615" s="11" t="s">
        <v>352</v>
      </c>
      <c r="AK615" s="11" t="s">
        <v>8228</v>
      </c>
      <c r="AL615" s="22">
        <f t="shared" si="27"/>
        <v>125</v>
      </c>
      <c r="AM615" s="11" t="str">
        <f>VLOOKUP(O615,Sheet2!$D$6:$E$14,2,FALSE)</f>
        <v>Consumables</v>
      </c>
      <c r="AN615" s="11" t="str">
        <f>VLOOKUP(F615,Sheet2!$E$15:$F$18,2,FALSE)</f>
        <v>CM</v>
      </c>
      <c r="AO615" s="35" t="s">
        <v>14665</v>
      </c>
      <c r="AP615">
        <f>MATCH(AN615,Sheet2!$F$5:$F$18,0)</f>
        <v>13</v>
      </c>
      <c r="AQ615">
        <f>MATCH(AO615,Sheet2!$F$5:$K$5,0)</f>
        <v>3</v>
      </c>
      <c r="AR615" s="33">
        <f>INDEX(Sheet2!$F$5:$K$18,OPaL!AP615,OPaL!AQ615)</f>
        <v>0</v>
      </c>
      <c r="AS615" s="1">
        <f t="shared" si="29"/>
        <v>182076.48</v>
      </c>
    </row>
    <row r="616" spans="1:45" x14ac:dyDescent="0.2">
      <c r="A616" s="11" t="s">
        <v>306</v>
      </c>
      <c r="B616" s="11" t="s">
        <v>307</v>
      </c>
      <c r="C616" s="11" t="s">
        <v>10429</v>
      </c>
      <c r="D616" s="21">
        <v>42775</v>
      </c>
      <c r="E616" s="21" t="s">
        <v>9697</v>
      </c>
      <c r="F616" s="21" t="s">
        <v>14659</v>
      </c>
      <c r="G616" s="11" t="s">
        <v>2</v>
      </c>
      <c r="H616" s="11" t="s">
        <v>16</v>
      </c>
      <c r="I616" s="11" t="s">
        <v>4</v>
      </c>
      <c r="J616" s="12">
        <v>1</v>
      </c>
      <c r="K616" s="12">
        <v>181981.54</v>
      </c>
      <c r="L616" s="12">
        <v>0</v>
      </c>
      <c r="M616" s="12">
        <v>0</v>
      </c>
      <c r="N616" s="12">
        <f t="shared" si="28"/>
        <v>181981.54</v>
      </c>
      <c r="O616" s="11" t="s">
        <v>5</v>
      </c>
      <c r="P616" s="13">
        <v>0</v>
      </c>
      <c r="Q616" s="11" t="s">
        <v>6</v>
      </c>
      <c r="R616" s="13">
        <v>0</v>
      </c>
      <c r="S616" s="13">
        <v>0</v>
      </c>
      <c r="T616" s="11" t="s">
        <v>7</v>
      </c>
      <c r="U616" s="11" t="s">
        <v>8</v>
      </c>
      <c r="V616" s="15">
        <v>0</v>
      </c>
      <c r="W616" s="13">
        <v>0</v>
      </c>
      <c r="X616" s="15">
        <v>0</v>
      </c>
      <c r="Y616" s="15">
        <v>0</v>
      </c>
      <c r="Z616" s="13">
        <v>0</v>
      </c>
      <c r="AA616" s="15">
        <v>0</v>
      </c>
      <c r="AB616" s="13">
        <v>0</v>
      </c>
      <c r="AC616" s="15">
        <v>0</v>
      </c>
      <c r="AD616" s="13">
        <v>0</v>
      </c>
      <c r="AE616" s="15">
        <v>0</v>
      </c>
      <c r="AF616" s="13">
        <v>0</v>
      </c>
      <c r="AG616" s="15">
        <v>0</v>
      </c>
      <c r="AH616" s="13">
        <v>0</v>
      </c>
      <c r="AI616" s="15">
        <v>0</v>
      </c>
      <c r="AJ616" s="11" t="s">
        <v>17</v>
      </c>
      <c r="AK616" s="11" t="s">
        <v>13</v>
      </c>
      <c r="AL616" s="22">
        <f t="shared" si="27"/>
        <v>2517</v>
      </c>
      <c r="AM616" s="11" t="str">
        <f>VLOOKUP(O616,Sheet2!$D$6:$E$14,2,FALSE)</f>
        <v>Spare parts</v>
      </c>
      <c r="AN616" s="11" t="str">
        <f>VLOOKUP(F616,Sheet2!$E$10:$F$13,2,FALSE)</f>
        <v>SPM</v>
      </c>
      <c r="AO616" s="35" t="s">
        <v>14668</v>
      </c>
      <c r="AP616">
        <f>MATCH(AN616,Sheet2!$F$5:$F$18,0)</f>
        <v>6</v>
      </c>
      <c r="AQ616">
        <f>MATCH(AO616,Sheet2!$F$5:$K$5,0)</f>
        <v>6</v>
      </c>
      <c r="AR616" s="33">
        <f>INDEX(Sheet2!$F$5:$K$18,OPaL!AP616,OPaL!AQ616)</f>
        <v>0.15</v>
      </c>
      <c r="AS616" s="1">
        <f t="shared" si="29"/>
        <v>154684.30900000001</v>
      </c>
    </row>
    <row r="617" spans="1:45" x14ac:dyDescent="0.2">
      <c r="A617" s="11" t="s">
        <v>2283</v>
      </c>
      <c r="B617" s="11" t="s">
        <v>2284</v>
      </c>
      <c r="C617" s="11" t="s">
        <v>10430</v>
      </c>
      <c r="D617" s="21">
        <v>43955</v>
      </c>
      <c r="E617" s="21" t="s">
        <v>9697</v>
      </c>
      <c r="F617" s="21" t="s">
        <v>14658</v>
      </c>
      <c r="G617" s="11" t="s">
        <v>2</v>
      </c>
      <c r="H617" s="11" t="s">
        <v>3</v>
      </c>
      <c r="I617" s="11" t="s">
        <v>4</v>
      </c>
      <c r="J617" s="12">
        <v>8</v>
      </c>
      <c r="K617" s="12">
        <v>181519.6</v>
      </c>
      <c r="L617" s="12">
        <v>0</v>
      </c>
      <c r="M617" s="12">
        <v>0</v>
      </c>
      <c r="N617" s="12">
        <f t="shared" si="28"/>
        <v>181519.6</v>
      </c>
      <c r="O617" s="11" t="s">
        <v>5</v>
      </c>
      <c r="P617" s="13">
        <v>0</v>
      </c>
      <c r="Q617" s="11" t="s">
        <v>6</v>
      </c>
      <c r="R617" s="13">
        <v>0</v>
      </c>
      <c r="S617" s="13">
        <v>0</v>
      </c>
      <c r="T617" s="11" t="s">
        <v>7</v>
      </c>
      <c r="U617" s="11" t="s">
        <v>8</v>
      </c>
      <c r="V617" s="15">
        <v>0</v>
      </c>
      <c r="W617" s="13">
        <v>0</v>
      </c>
      <c r="X617" s="15">
        <v>0</v>
      </c>
      <c r="Y617" s="15">
        <v>0</v>
      </c>
      <c r="Z617" s="13">
        <v>0</v>
      </c>
      <c r="AA617" s="15">
        <v>0</v>
      </c>
      <c r="AB617" s="13">
        <v>0</v>
      </c>
      <c r="AC617" s="15">
        <v>0</v>
      </c>
      <c r="AD617" s="13">
        <v>0</v>
      </c>
      <c r="AE617" s="15">
        <v>0</v>
      </c>
      <c r="AF617" s="13">
        <v>0</v>
      </c>
      <c r="AG617" s="15">
        <v>0</v>
      </c>
      <c r="AH617" s="13">
        <v>0</v>
      </c>
      <c r="AI617" s="15">
        <v>0</v>
      </c>
      <c r="AJ617" s="11" t="s">
        <v>9</v>
      </c>
      <c r="AK617" s="11" t="s">
        <v>10</v>
      </c>
      <c r="AL617" s="22">
        <f t="shared" si="27"/>
        <v>1337</v>
      </c>
      <c r="AM617" s="11" t="str">
        <f>VLOOKUP(O617,Sheet2!$D$6:$E$14,2,FALSE)</f>
        <v>Spare parts</v>
      </c>
      <c r="AN617" s="11" t="str">
        <f>VLOOKUP(F617,Sheet2!$E$10:$F$13,2,FALSE)</f>
        <v>SPE</v>
      </c>
      <c r="AO617" s="35" t="s">
        <v>14668</v>
      </c>
      <c r="AP617">
        <f>MATCH(AN617,Sheet2!$F$5:$F$18,0)</f>
        <v>7</v>
      </c>
      <c r="AQ617">
        <f>MATCH(AO617,Sheet2!$F$5:$K$5,0)</f>
        <v>6</v>
      </c>
      <c r="AR617" s="33">
        <f>INDEX(Sheet2!$F$5:$K$18,OPaL!AP617,OPaL!AQ617)</f>
        <v>0.15</v>
      </c>
      <c r="AS617" s="1">
        <f t="shared" si="29"/>
        <v>154291.66</v>
      </c>
    </row>
    <row r="618" spans="1:45" x14ac:dyDescent="0.2">
      <c r="A618" s="11" t="s">
        <v>5737</v>
      </c>
      <c r="B618" s="11" t="s">
        <v>5738</v>
      </c>
      <c r="C618" s="11" t="s">
        <v>10431</v>
      </c>
      <c r="D618" s="21">
        <v>42963</v>
      </c>
      <c r="E618" s="21" t="s">
        <v>9697</v>
      </c>
      <c r="F618" s="21" t="s">
        <v>14659</v>
      </c>
      <c r="G618" s="11" t="s">
        <v>2</v>
      </c>
      <c r="H618" s="11" t="s">
        <v>16</v>
      </c>
      <c r="I618" s="11" t="s">
        <v>4</v>
      </c>
      <c r="J618" s="12">
        <v>1</v>
      </c>
      <c r="K618" s="12">
        <v>181335.05</v>
      </c>
      <c r="L618" s="12">
        <v>0</v>
      </c>
      <c r="M618" s="12">
        <v>0</v>
      </c>
      <c r="N618" s="12">
        <f t="shared" si="28"/>
        <v>181335.05</v>
      </c>
      <c r="O618" s="11" t="s">
        <v>5</v>
      </c>
      <c r="P618" s="13">
        <v>0</v>
      </c>
      <c r="Q618" s="11" t="s">
        <v>6</v>
      </c>
      <c r="R618" s="13">
        <v>0</v>
      </c>
      <c r="S618" s="13">
        <v>0</v>
      </c>
      <c r="T618" s="11" t="s">
        <v>7</v>
      </c>
      <c r="U618" s="11" t="s">
        <v>8</v>
      </c>
      <c r="V618" s="15">
        <v>0</v>
      </c>
      <c r="W618" s="13">
        <v>0</v>
      </c>
      <c r="X618" s="15">
        <v>0</v>
      </c>
      <c r="Y618" s="15">
        <v>0</v>
      </c>
      <c r="Z618" s="13">
        <v>0</v>
      </c>
      <c r="AA618" s="15">
        <v>0</v>
      </c>
      <c r="AB618" s="13">
        <v>0</v>
      </c>
      <c r="AC618" s="15">
        <v>0</v>
      </c>
      <c r="AD618" s="13">
        <v>0</v>
      </c>
      <c r="AE618" s="15">
        <v>0</v>
      </c>
      <c r="AF618" s="13">
        <v>0</v>
      </c>
      <c r="AG618" s="15">
        <v>0</v>
      </c>
      <c r="AH618" s="13">
        <v>0</v>
      </c>
      <c r="AI618" s="15">
        <v>0</v>
      </c>
      <c r="AJ618" s="11" t="s">
        <v>17</v>
      </c>
      <c r="AK618" s="11" t="s">
        <v>1398</v>
      </c>
      <c r="AL618" s="22">
        <f t="shared" si="27"/>
        <v>2329</v>
      </c>
      <c r="AM618" s="11" t="str">
        <f>VLOOKUP(O618,Sheet2!$D$6:$E$14,2,FALSE)</f>
        <v>Spare parts</v>
      </c>
      <c r="AN618" s="11" t="str">
        <f>VLOOKUP(F618,Sheet2!$E$10:$F$13,2,FALSE)</f>
        <v>SPM</v>
      </c>
      <c r="AO618" s="35" t="s">
        <v>14668</v>
      </c>
      <c r="AP618">
        <f>MATCH(AN618,Sheet2!$F$5:$F$18,0)</f>
        <v>6</v>
      </c>
      <c r="AQ618">
        <f>MATCH(AO618,Sheet2!$F$5:$K$5,0)</f>
        <v>6</v>
      </c>
      <c r="AR618" s="33">
        <f>INDEX(Sheet2!$F$5:$K$18,OPaL!AP618,OPaL!AQ618)</f>
        <v>0.15</v>
      </c>
      <c r="AS618" s="1">
        <f t="shared" si="29"/>
        <v>154134.79249999998</v>
      </c>
    </row>
    <row r="619" spans="1:45" x14ac:dyDescent="0.2">
      <c r="A619" s="11" t="s">
        <v>3315</v>
      </c>
      <c r="B619" s="11" t="s">
        <v>3316</v>
      </c>
      <c r="C619" s="11" t="s">
        <v>10432</v>
      </c>
      <c r="D619" s="21">
        <v>44655</v>
      </c>
      <c r="E619" s="21" t="s">
        <v>9697</v>
      </c>
      <c r="F619" s="21" t="s">
        <v>14658</v>
      </c>
      <c r="G619" s="11" t="s">
        <v>2</v>
      </c>
      <c r="H619" s="11" t="s">
        <v>16</v>
      </c>
      <c r="I619" s="11" t="s">
        <v>4</v>
      </c>
      <c r="J619" s="12">
        <v>1</v>
      </c>
      <c r="K619" s="12">
        <v>179526.51</v>
      </c>
      <c r="L619" s="12">
        <v>0</v>
      </c>
      <c r="M619" s="12">
        <v>0</v>
      </c>
      <c r="N619" s="12">
        <f t="shared" si="28"/>
        <v>179526.51</v>
      </c>
      <c r="O619" s="11" t="s">
        <v>5</v>
      </c>
      <c r="P619" s="13">
        <v>0</v>
      </c>
      <c r="Q619" s="11" t="s">
        <v>6</v>
      </c>
      <c r="R619" s="13">
        <v>0</v>
      </c>
      <c r="S619" s="13">
        <v>0</v>
      </c>
      <c r="T619" s="11" t="s">
        <v>7</v>
      </c>
      <c r="U619" s="11" t="s">
        <v>8</v>
      </c>
      <c r="V619" s="15">
        <v>0</v>
      </c>
      <c r="W619" s="13">
        <v>0</v>
      </c>
      <c r="X619" s="15">
        <v>0</v>
      </c>
      <c r="Y619" s="15">
        <v>0</v>
      </c>
      <c r="Z619" s="13">
        <v>0</v>
      </c>
      <c r="AA619" s="15">
        <v>0</v>
      </c>
      <c r="AB619" s="13">
        <v>0</v>
      </c>
      <c r="AC619" s="15">
        <v>0</v>
      </c>
      <c r="AD619" s="13">
        <v>0</v>
      </c>
      <c r="AE619" s="15">
        <v>0</v>
      </c>
      <c r="AF619" s="13">
        <v>0</v>
      </c>
      <c r="AG619" s="15">
        <v>0</v>
      </c>
      <c r="AH619" s="13">
        <v>0</v>
      </c>
      <c r="AI619" s="15">
        <v>0</v>
      </c>
      <c r="AJ619" s="11" t="s">
        <v>17</v>
      </c>
      <c r="AK619" s="11" t="s">
        <v>1398</v>
      </c>
      <c r="AL619" s="22">
        <f t="shared" si="27"/>
        <v>637</v>
      </c>
      <c r="AM619" s="11" t="str">
        <f>VLOOKUP(O619,Sheet2!$D$6:$E$14,2,FALSE)</f>
        <v>Spare parts</v>
      </c>
      <c r="AN619" s="11" t="str">
        <f>VLOOKUP(F619,Sheet2!$E$10:$F$13,2,FALSE)</f>
        <v>SPE</v>
      </c>
      <c r="AO619" s="35" t="s">
        <v>14668</v>
      </c>
      <c r="AP619">
        <f>MATCH(AN619,Sheet2!$F$5:$F$18,0)</f>
        <v>7</v>
      </c>
      <c r="AQ619">
        <f>MATCH(AO619,Sheet2!$F$5:$K$5,0)</f>
        <v>6</v>
      </c>
      <c r="AR619" s="33">
        <f>INDEX(Sheet2!$F$5:$K$18,OPaL!AP619,OPaL!AQ619)</f>
        <v>0.15</v>
      </c>
      <c r="AS619" s="1">
        <f t="shared" si="29"/>
        <v>152597.53349999999</v>
      </c>
    </row>
    <row r="620" spans="1:45" x14ac:dyDescent="0.2">
      <c r="A620" s="11" t="s">
        <v>3687</v>
      </c>
      <c r="B620" s="11" t="s">
        <v>3688</v>
      </c>
      <c r="C620" s="11" t="s">
        <v>10433</v>
      </c>
      <c r="D620" s="21">
        <v>42784</v>
      </c>
      <c r="E620" s="21" t="s">
        <v>9697</v>
      </c>
      <c r="F620" s="21" t="s">
        <v>14659</v>
      </c>
      <c r="G620" s="11" t="s">
        <v>2</v>
      </c>
      <c r="H620" s="11" t="s">
        <v>16</v>
      </c>
      <c r="I620" s="11" t="s">
        <v>4</v>
      </c>
      <c r="J620" s="13">
        <v>1</v>
      </c>
      <c r="K620" s="12">
        <v>178066.47</v>
      </c>
      <c r="L620" s="12">
        <v>0</v>
      </c>
      <c r="M620" s="12">
        <v>0</v>
      </c>
      <c r="N620" s="12">
        <f t="shared" si="28"/>
        <v>178066.47</v>
      </c>
      <c r="O620" s="11" t="s">
        <v>5</v>
      </c>
      <c r="P620" s="13">
        <v>0</v>
      </c>
      <c r="Q620" s="11" t="s">
        <v>6</v>
      </c>
      <c r="R620" s="13">
        <v>0</v>
      </c>
      <c r="S620" s="13">
        <v>0</v>
      </c>
      <c r="T620" s="11" t="s">
        <v>7</v>
      </c>
      <c r="U620" s="11" t="s">
        <v>8</v>
      </c>
      <c r="V620" s="15">
        <v>0</v>
      </c>
      <c r="W620" s="13">
        <v>0</v>
      </c>
      <c r="X620" s="15">
        <v>0</v>
      </c>
      <c r="Y620" s="15">
        <v>0</v>
      </c>
      <c r="Z620" s="13">
        <v>0</v>
      </c>
      <c r="AA620" s="15">
        <v>0</v>
      </c>
      <c r="AB620" s="13">
        <v>0</v>
      </c>
      <c r="AC620" s="15">
        <v>0</v>
      </c>
      <c r="AD620" s="13">
        <v>0</v>
      </c>
      <c r="AE620" s="15">
        <v>0</v>
      </c>
      <c r="AF620" s="13">
        <v>0</v>
      </c>
      <c r="AG620" s="15">
        <v>0</v>
      </c>
      <c r="AH620" s="13">
        <v>0</v>
      </c>
      <c r="AI620" s="15">
        <v>0</v>
      </c>
      <c r="AJ620" s="11" t="s">
        <v>17</v>
      </c>
      <c r="AK620" s="11" t="s">
        <v>1398</v>
      </c>
      <c r="AL620" s="22">
        <f t="shared" si="27"/>
        <v>2508</v>
      </c>
      <c r="AM620" s="11" t="str">
        <f>VLOOKUP(O620,Sheet2!$D$6:$E$14,2,FALSE)</f>
        <v>Spare parts</v>
      </c>
      <c r="AN620" s="11" t="str">
        <f>VLOOKUP(F620,Sheet2!$E$10:$F$13,2,FALSE)</f>
        <v>SPM</v>
      </c>
      <c r="AO620" s="35" t="s">
        <v>14668</v>
      </c>
      <c r="AP620">
        <f>MATCH(AN620,Sheet2!$F$5:$F$18,0)</f>
        <v>6</v>
      </c>
      <c r="AQ620">
        <f>MATCH(AO620,Sheet2!$F$5:$K$5,0)</f>
        <v>6</v>
      </c>
      <c r="AR620" s="33">
        <f>INDEX(Sheet2!$F$5:$K$18,OPaL!AP620,OPaL!AQ620)</f>
        <v>0.15</v>
      </c>
      <c r="AS620" s="1">
        <f t="shared" si="29"/>
        <v>151356.49950000001</v>
      </c>
    </row>
    <row r="621" spans="1:45" x14ac:dyDescent="0.2">
      <c r="A621" s="11" t="s">
        <v>7315</v>
      </c>
      <c r="B621" s="11" t="s">
        <v>7316</v>
      </c>
      <c r="C621" s="11" t="s">
        <v>10434</v>
      </c>
      <c r="D621" s="21">
        <v>42941</v>
      </c>
      <c r="E621" s="21" t="s">
        <v>9697</v>
      </c>
      <c r="F621" s="21" t="s">
        <v>14659</v>
      </c>
      <c r="G621" s="11" t="s">
        <v>2</v>
      </c>
      <c r="H621" s="11" t="s">
        <v>3</v>
      </c>
      <c r="I621" s="11" t="s">
        <v>4</v>
      </c>
      <c r="J621" s="13">
        <v>3</v>
      </c>
      <c r="K621" s="12">
        <v>177873.75</v>
      </c>
      <c r="L621" s="12">
        <v>0</v>
      </c>
      <c r="M621" s="12">
        <v>0</v>
      </c>
      <c r="N621" s="12">
        <f t="shared" si="28"/>
        <v>177873.75</v>
      </c>
      <c r="O621" s="11" t="s">
        <v>5</v>
      </c>
      <c r="P621" s="13">
        <v>0</v>
      </c>
      <c r="Q621" s="11" t="s">
        <v>6</v>
      </c>
      <c r="R621" s="13">
        <v>0</v>
      </c>
      <c r="S621" s="13">
        <v>0</v>
      </c>
      <c r="T621" s="11" t="s">
        <v>7</v>
      </c>
      <c r="U621" s="11" t="s">
        <v>8</v>
      </c>
      <c r="V621" s="15">
        <v>0</v>
      </c>
      <c r="W621" s="13">
        <v>0</v>
      </c>
      <c r="X621" s="15">
        <v>0</v>
      </c>
      <c r="Y621" s="15">
        <v>0</v>
      </c>
      <c r="Z621" s="13">
        <v>0</v>
      </c>
      <c r="AA621" s="15">
        <v>0</v>
      </c>
      <c r="AB621" s="13">
        <v>0</v>
      </c>
      <c r="AC621" s="15">
        <v>0</v>
      </c>
      <c r="AD621" s="13">
        <v>0</v>
      </c>
      <c r="AE621" s="15">
        <v>0</v>
      </c>
      <c r="AF621" s="13">
        <v>0</v>
      </c>
      <c r="AG621" s="15">
        <v>0</v>
      </c>
      <c r="AH621" s="13">
        <v>0</v>
      </c>
      <c r="AI621" s="15">
        <v>0</v>
      </c>
      <c r="AJ621" s="11" t="s">
        <v>9</v>
      </c>
      <c r="AK621" s="11" t="s">
        <v>13</v>
      </c>
      <c r="AL621" s="22">
        <f t="shared" si="27"/>
        <v>2351</v>
      </c>
      <c r="AM621" s="11" t="str">
        <f>VLOOKUP(O621,Sheet2!$D$6:$E$14,2,FALSE)</f>
        <v>Spare parts</v>
      </c>
      <c r="AN621" s="11" t="str">
        <f>VLOOKUP(F621,Sheet2!$E$10:$F$13,2,FALSE)</f>
        <v>SPM</v>
      </c>
      <c r="AO621" s="35" t="s">
        <v>14668</v>
      </c>
      <c r="AP621">
        <f>MATCH(AN621,Sheet2!$F$5:$F$18,0)</f>
        <v>6</v>
      </c>
      <c r="AQ621">
        <f>MATCH(AO621,Sheet2!$F$5:$K$5,0)</f>
        <v>6</v>
      </c>
      <c r="AR621" s="33">
        <f>INDEX(Sheet2!$F$5:$K$18,OPaL!AP621,OPaL!AQ621)</f>
        <v>0.15</v>
      </c>
      <c r="AS621" s="1">
        <f t="shared" si="29"/>
        <v>151192.6875</v>
      </c>
    </row>
    <row r="622" spans="1:45" x14ac:dyDescent="0.2">
      <c r="A622" s="11" t="s">
        <v>7319</v>
      </c>
      <c r="B622" s="11" t="s">
        <v>7320</v>
      </c>
      <c r="C622" s="11" t="s">
        <v>10435</v>
      </c>
      <c r="D622" s="21">
        <v>42941</v>
      </c>
      <c r="E622" s="21" t="s">
        <v>9697</v>
      </c>
      <c r="F622" s="21" t="s">
        <v>14659</v>
      </c>
      <c r="G622" s="11" t="s">
        <v>2</v>
      </c>
      <c r="H622" s="11" t="s">
        <v>3</v>
      </c>
      <c r="I622" s="11" t="s">
        <v>4</v>
      </c>
      <c r="J622" s="13">
        <v>3</v>
      </c>
      <c r="K622" s="12">
        <v>177873.75</v>
      </c>
      <c r="L622" s="12">
        <v>0</v>
      </c>
      <c r="M622" s="12">
        <v>0</v>
      </c>
      <c r="N622" s="12">
        <f t="shared" si="28"/>
        <v>177873.75</v>
      </c>
      <c r="O622" s="11" t="s">
        <v>5</v>
      </c>
      <c r="P622" s="13">
        <v>0</v>
      </c>
      <c r="Q622" s="11" t="s">
        <v>6</v>
      </c>
      <c r="R622" s="13">
        <v>0</v>
      </c>
      <c r="S622" s="13">
        <v>0</v>
      </c>
      <c r="T622" s="11" t="s">
        <v>7</v>
      </c>
      <c r="U622" s="11" t="s">
        <v>8</v>
      </c>
      <c r="V622" s="15">
        <v>0</v>
      </c>
      <c r="W622" s="13">
        <v>0</v>
      </c>
      <c r="X622" s="15">
        <v>0</v>
      </c>
      <c r="Y622" s="15">
        <v>0</v>
      </c>
      <c r="Z622" s="13">
        <v>0</v>
      </c>
      <c r="AA622" s="15">
        <v>0</v>
      </c>
      <c r="AB622" s="13">
        <v>0</v>
      </c>
      <c r="AC622" s="15">
        <v>0</v>
      </c>
      <c r="AD622" s="13">
        <v>0</v>
      </c>
      <c r="AE622" s="15">
        <v>0</v>
      </c>
      <c r="AF622" s="13">
        <v>0</v>
      </c>
      <c r="AG622" s="15">
        <v>0</v>
      </c>
      <c r="AH622" s="13">
        <v>0</v>
      </c>
      <c r="AI622" s="15">
        <v>0</v>
      </c>
      <c r="AJ622" s="11" t="s">
        <v>9</v>
      </c>
      <c r="AK622" s="11" t="s">
        <v>13</v>
      </c>
      <c r="AL622" s="22">
        <f t="shared" si="27"/>
        <v>2351</v>
      </c>
      <c r="AM622" s="11" t="str">
        <f>VLOOKUP(O622,Sheet2!$D$6:$E$14,2,FALSE)</f>
        <v>Spare parts</v>
      </c>
      <c r="AN622" s="11" t="str">
        <f>VLOOKUP(F622,Sheet2!$E$10:$F$13,2,FALSE)</f>
        <v>SPM</v>
      </c>
      <c r="AO622" s="35" t="s">
        <v>14668</v>
      </c>
      <c r="AP622">
        <f>MATCH(AN622,Sheet2!$F$5:$F$18,0)</f>
        <v>6</v>
      </c>
      <c r="AQ622">
        <f>MATCH(AO622,Sheet2!$F$5:$K$5,0)</f>
        <v>6</v>
      </c>
      <c r="AR622" s="33">
        <f>INDEX(Sheet2!$F$5:$K$18,OPaL!AP622,OPaL!AQ622)</f>
        <v>0.15</v>
      </c>
      <c r="AS622" s="1">
        <f t="shared" si="29"/>
        <v>151192.6875</v>
      </c>
    </row>
    <row r="623" spans="1:45" x14ac:dyDescent="0.2">
      <c r="A623" s="11" t="s">
        <v>1020</v>
      </c>
      <c r="B623" s="11" t="s">
        <v>1021</v>
      </c>
      <c r="C623" s="11" t="s">
        <v>10436</v>
      </c>
      <c r="D623" s="21">
        <v>42788</v>
      </c>
      <c r="E623" s="21" t="s">
        <v>9697</v>
      </c>
      <c r="F623" s="21" t="s">
        <v>14659</v>
      </c>
      <c r="G623" s="11" t="s">
        <v>2</v>
      </c>
      <c r="H623" s="11" t="s">
        <v>16</v>
      </c>
      <c r="I623" s="11" t="s">
        <v>4</v>
      </c>
      <c r="J623" s="13">
        <v>4</v>
      </c>
      <c r="K623" s="12">
        <v>177784.68</v>
      </c>
      <c r="L623" s="12">
        <v>0</v>
      </c>
      <c r="M623" s="12">
        <v>0</v>
      </c>
      <c r="N623" s="12">
        <f t="shared" si="28"/>
        <v>177784.68</v>
      </c>
      <c r="O623" s="11" t="s">
        <v>5</v>
      </c>
      <c r="P623" s="13">
        <v>0</v>
      </c>
      <c r="Q623" s="11" t="s">
        <v>6</v>
      </c>
      <c r="R623" s="13">
        <v>0</v>
      </c>
      <c r="S623" s="13">
        <v>0</v>
      </c>
      <c r="T623" s="11" t="s">
        <v>7</v>
      </c>
      <c r="U623" s="11" t="s">
        <v>8</v>
      </c>
      <c r="V623" s="15">
        <v>0</v>
      </c>
      <c r="W623" s="13">
        <v>0</v>
      </c>
      <c r="X623" s="15">
        <v>0</v>
      </c>
      <c r="Y623" s="15">
        <v>0</v>
      </c>
      <c r="Z623" s="13">
        <v>0</v>
      </c>
      <c r="AA623" s="15">
        <v>0</v>
      </c>
      <c r="AB623" s="13">
        <v>0</v>
      </c>
      <c r="AC623" s="15">
        <v>0</v>
      </c>
      <c r="AD623" s="13">
        <v>0</v>
      </c>
      <c r="AE623" s="15">
        <v>0</v>
      </c>
      <c r="AF623" s="13">
        <v>0</v>
      </c>
      <c r="AG623" s="15">
        <v>0</v>
      </c>
      <c r="AH623" s="13">
        <v>0</v>
      </c>
      <c r="AI623" s="15">
        <v>0</v>
      </c>
      <c r="AJ623" s="11" t="s">
        <v>17</v>
      </c>
      <c r="AK623" s="11" t="s">
        <v>13</v>
      </c>
      <c r="AL623" s="22">
        <f t="shared" si="27"/>
        <v>2504</v>
      </c>
      <c r="AM623" s="11" t="str">
        <f>VLOOKUP(O623,Sheet2!$D$6:$E$14,2,FALSE)</f>
        <v>Spare parts</v>
      </c>
      <c r="AN623" s="11" t="str">
        <f>VLOOKUP(F623,Sheet2!$E$10:$F$13,2,FALSE)</f>
        <v>SPM</v>
      </c>
      <c r="AO623" s="35" t="s">
        <v>14668</v>
      </c>
      <c r="AP623">
        <f>MATCH(AN623,Sheet2!$F$5:$F$18,0)</f>
        <v>6</v>
      </c>
      <c r="AQ623">
        <f>MATCH(AO623,Sheet2!$F$5:$K$5,0)</f>
        <v>6</v>
      </c>
      <c r="AR623" s="33">
        <f>INDEX(Sheet2!$F$5:$K$18,OPaL!AP623,OPaL!AQ623)</f>
        <v>0.15</v>
      </c>
      <c r="AS623" s="1">
        <f t="shared" si="29"/>
        <v>151116.978</v>
      </c>
    </row>
    <row r="624" spans="1:45" x14ac:dyDescent="0.2">
      <c r="A624" s="11" t="s">
        <v>5607</v>
      </c>
      <c r="B624" s="11" t="s">
        <v>5608</v>
      </c>
      <c r="C624" s="11" t="s">
        <v>10437</v>
      </c>
      <c r="D624" s="21">
        <v>42999</v>
      </c>
      <c r="E624" s="21" t="s">
        <v>9736</v>
      </c>
      <c r="F624" s="21" t="s">
        <v>14659</v>
      </c>
      <c r="G624" s="11" t="s">
        <v>2</v>
      </c>
      <c r="H624" s="11" t="s">
        <v>16</v>
      </c>
      <c r="I624" s="11" t="s">
        <v>4</v>
      </c>
      <c r="J624" s="12">
        <v>1</v>
      </c>
      <c r="K624" s="12">
        <v>177541.78</v>
      </c>
      <c r="L624" s="12">
        <v>0</v>
      </c>
      <c r="M624" s="12">
        <v>0</v>
      </c>
      <c r="N624" s="12">
        <f t="shared" si="28"/>
        <v>177541.78</v>
      </c>
      <c r="O624" s="11" t="s">
        <v>5</v>
      </c>
      <c r="P624" s="13">
        <v>0</v>
      </c>
      <c r="Q624" s="11" t="s">
        <v>6</v>
      </c>
      <c r="R624" s="13">
        <v>0</v>
      </c>
      <c r="S624" s="13">
        <v>0</v>
      </c>
      <c r="T624" s="11" t="s">
        <v>7</v>
      </c>
      <c r="U624" s="11" t="s">
        <v>8</v>
      </c>
      <c r="V624" s="15">
        <v>0</v>
      </c>
      <c r="W624" s="13">
        <v>0</v>
      </c>
      <c r="X624" s="15">
        <v>0</v>
      </c>
      <c r="Y624" s="15">
        <v>0</v>
      </c>
      <c r="Z624" s="13">
        <v>0</v>
      </c>
      <c r="AA624" s="15">
        <v>0</v>
      </c>
      <c r="AB624" s="13">
        <v>0</v>
      </c>
      <c r="AC624" s="15">
        <v>0</v>
      </c>
      <c r="AD624" s="13">
        <v>0</v>
      </c>
      <c r="AE624" s="15">
        <v>0</v>
      </c>
      <c r="AF624" s="13">
        <v>0</v>
      </c>
      <c r="AG624" s="15">
        <v>0</v>
      </c>
      <c r="AH624" s="13">
        <v>0</v>
      </c>
      <c r="AI624" s="15">
        <v>0</v>
      </c>
      <c r="AJ624" s="11" t="s">
        <v>17</v>
      </c>
      <c r="AK624" s="11" t="s">
        <v>1398</v>
      </c>
      <c r="AL624" s="22">
        <f t="shared" si="27"/>
        <v>2293</v>
      </c>
      <c r="AM624" s="11" t="str">
        <f>VLOOKUP(O624,Sheet2!$D$6:$E$14,2,FALSE)</f>
        <v>Spare parts</v>
      </c>
      <c r="AN624" s="11" t="str">
        <f>VLOOKUP(F624,Sheet2!$E$10:$F$13,2,FALSE)</f>
        <v>SPM</v>
      </c>
      <c r="AO624" s="35" t="s">
        <v>14668</v>
      </c>
      <c r="AP624">
        <f>MATCH(AN624,Sheet2!$F$5:$F$18,0)</f>
        <v>6</v>
      </c>
      <c r="AQ624">
        <f>MATCH(AO624,Sheet2!$F$5:$K$5,0)</f>
        <v>6</v>
      </c>
      <c r="AR624" s="33">
        <f>INDEX(Sheet2!$F$5:$K$18,OPaL!AP624,OPaL!AQ624)</f>
        <v>0.15</v>
      </c>
      <c r="AS624" s="1">
        <f t="shared" si="29"/>
        <v>150910.51300000001</v>
      </c>
    </row>
    <row r="625" spans="1:45" x14ac:dyDescent="0.2">
      <c r="A625" s="11" t="s">
        <v>5153</v>
      </c>
      <c r="B625" s="11" t="s">
        <v>5154</v>
      </c>
      <c r="C625" s="11" t="s">
        <v>10438</v>
      </c>
      <c r="D625" s="21">
        <v>42784</v>
      </c>
      <c r="E625" s="21" t="s">
        <v>9697</v>
      </c>
      <c r="F625" s="21" t="s">
        <v>14659</v>
      </c>
      <c r="G625" s="11" t="s">
        <v>2</v>
      </c>
      <c r="H625" s="11" t="s">
        <v>16</v>
      </c>
      <c r="I625" s="11" t="s">
        <v>4</v>
      </c>
      <c r="J625" s="13">
        <v>1</v>
      </c>
      <c r="K625" s="12">
        <v>177132.58</v>
      </c>
      <c r="L625" s="12">
        <v>0</v>
      </c>
      <c r="M625" s="12">
        <v>0</v>
      </c>
      <c r="N625" s="12">
        <f t="shared" si="28"/>
        <v>177132.58</v>
      </c>
      <c r="O625" s="11" t="s">
        <v>5</v>
      </c>
      <c r="P625" s="13">
        <v>0</v>
      </c>
      <c r="Q625" s="11" t="s">
        <v>6</v>
      </c>
      <c r="R625" s="13">
        <v>0</v>
      </c>
      <c r="S625" s="13">
        <v>0</v>
      </c>
      <c r="T625" s="11" t="s">
        <v>7</v>
      </c>
      <c r="U625" s="11" t="s">
        <v>8</v>
      </c>
      <c r="V625" s="15">
        <v>0</v>
      </c>
      <c r="W625" s="13">
        <v>0</v>
      </c>
      <c r="X625" s="15">
        <v>0</v>
      </c>
      <c r="Y625" s="15">
        <v>0</v>
      </c>
      <c r="Z625" s="13">
        <v>0</v>
      </c>
      <c r="AA625" s="15">
        <v>0</v>
      </c>
      <c r="AB625" s="13">
        <v>0</v>
      </c>
      <c r="AC625" s="15">
        <v>0</v>
      </c>
      <c r="AD625" s="13">
        <v>0</v>
      </c>
      <c r="AE625" s="15">
        <v>0</v>
      </c>
      <c r="AF625" s="13">
        <v>0</v>
      </c>
      <c r="AG625" s="15">
        <v>0</v>
      </c>
      <c r="AH625" s="13">
        <v>0</v>
      </c>
      <c r="AI625" s="15">
        <v>0</v>
      </c>
      <c r="AJ625" s="11" t="s">
        <v>17</v>
      </c>
      <c r="AK625" s="11" t="s">
        <v>1398</v>
      </c>
      <c r="AL625" s="22">
        <f t="shared" si="27"/>
        <v>2508</v>
      </c>
      <c r="AM625" s="11" t="str">
        <f>VLOOKUP(O625,Sheet2!$D$6:$E$14,2,FALSE)</f>
        <v>Spare parts</v>
      </c>
      <c r="AN625" s="11" t="str">
        <f>VLOOKUP(F625,Sheet2!$E$10:$F$13,2,FALSE)</f>
        <v>SPM</v>
      </c>
      <c r="AO625" s="35" t="s">
        <v>14668</v>
      </c>
      <c r="AP625">
        <f>MATCH(AN625,Sheet2!$F$5:$F$18,0)</f>
        <v>6</v>
      </c>
      <c r="AQ625">
        <f>MATCH(AO625,Sheet2!$F$5:$K$5,0)</f>
        <v>6</v>
      </c>
      <c r="AR625" s="33">
        <f>INDEX(Sheet2!$F$5:$K$18,OPaL!AP625,OPaL!AQ625)</f>
        <v>0.15</v>
      </c>
      <c r="AS625" s="1">
        <f t="shared" si="29"/>
        <v>150562.693</v>
      </c>
    </row>
    <row r="626" spans="1:45" x14ac:dyDescent="0.2">
      <c r="A626" s="11" t="s">
        <v>1645</v>
      </c>
      <c r="B626" s="11" t="s">
        <v>1646</v>
      </c>
      <c r="C626" s="11" t="s">
        <v>10439</v>
      </c>
      <c r="D626" s="21">
        <v>42942</v>
      </c>
      <c r="E626" s="21" t="s">
        <v>9726</v>
      </c>
      <c r="F626" s="21" t="s">
        <v>14658</v>
      </c>
      <c r="G626" s="11" t="s">
        <v>2</v>
      </c>
      <c r="H626" s="11" t="s">
        <v>16</v>
      </c>
      <c r="I626" s="11" t="s">
        <v>4</v>
      </c>
      <c r="J626" s="12">
        <v>1</v>
      </c>
      <c r="K626" s="12">
        <v>176698.96</v>
      </c>
      <c r="L626" s="12">
        <v>0</v>
      </c>
      <c r="M626" s="12">
        <v>0</v>
      </c>
      <c r="N626" s="12">
        <f t="shared" si="28"/>
        <v>176698.96</v>
      </c>
      <c r="O626" s="11" t="s">
        <v>5</v>
      </c>
      <c r="P626" s="13">
        <v>0</v>
      </c>
      <c r="Q626" s="11" t="s">
        <v>6</v>
      </c>
      <c r="R626" s="13">
        <v>0</v>
      </c>
      <c r="S626" s="13">
        <v>0</v>
      </c>
      <c r="T626" s="11" t="s">
        <v>7</v>
      </c>
      <c r="U626" s="11" t="s">
        <v>8</v>
      </c>
      <c r="V626" s="15">
        <v>0</v>
      </c>
      <c r="W626" s="13">
        <v>0</v>
      </c>
      <c r="X626" s="15">
        <v>0</v>
      </c>
      <c r="Y626" s="15">
        <v>0</v>
      </c>
      <c r="Z626" s="13">
        <v>0</v>
      </c>
      <c r="AA626" s="15">
        <v>0</v>
      </c>
      <c r="AB626" s="13">
        <v>0</v>
      </c>
      <c r="AC626" s="15">
        <v>0</v>
      </c>
      <c r="AD626" s="13">
        <v>0</v>
      </c>
      <c r="AE626" s="15">
        <v>0</v>
      </c>
      <c r="AF626" s="13">
        <v>0</v>
      </c>
      <c r="AG626" s="15">
        <v>0</v>
      </c>
      <c r="AH626" s="13">
        <v>0</v>
      </c>
      <c r="AI626" s="15">
        <v>0</v>
      </c>
      <c r="AJ626" s="11" t="s">
        <v>17</v>
      </c>
      <c r="AK626" s="11" t="s">
        <v>10</v>
      </c>
      <c r="AL626" s="22">
        <f t="shared" si="27"/>
        <v>2350</v>
      </c>
      <c r="AM626" s="11" t="str">
        <f>VLOOKUP(O626,Sheet2!$D$6:$E$14,2,FALSE)</f>
        <v>Spare parts</v>
      </c>
      <c r="AN626" s="11" t="str">
        <f>VLOOKUP(F626,Sheet2!$E$10:$F$13,2,FALSE)</f>
        <v>SPE</v>
      </c>
      <c r="AO626" s="35" t="s">
        <v>14668</v>
      </c>
      <c r="AP626">
        <f>MATCH(AN626,Sheet2!$F$5:$F$18,0)</f>
        <v>7</v>
      </c>
      <c r="AQ626">
        <f>MATCH(AO626,Sheet2!$F$5:$K$5,0)</f>
        <v>6</v>
      </c>
      <c r="AR626" s="33">
        <f>INDEX(Sheet2!$F$5:$K$18,OPaL!AP626,OPaL!AQ626)</f>
        <v>0.15</v>
      </c>
      <c r="AS626" s="1">
        <f t="shared" si="29"/>
        <v>150194.11599999998</v>
      </c>
    </row>
    <row r="627" spans="1:45" x14ac:dyDescent="0.2">
      <c r="A627" s="11" t="s">
        <v>3335</v>
      </c>
      <c r="B627" s="11" t="s">
        <v>3336</v>
      </c>
      <c r="C627" s="11" t="s">
        <v>10440</v>
      </c>
      <c r="D627" s="21">
        <v>43189</v>
      </c>
      <c r="E627" s="21" t="s">
        <v>9697</v>
      </c>
      <c r="F627" s="21" t="s">
        <v>14659</v>
      </c>
      <c r="G627" s="11" t="s">
        <v>2</v>
      </c>
      <c r="H627" s="11" t="s">
        <v>3</v>
      </c>
      <c r="I627" s="11" t="s">
        <v>4</v>
      </c>
      <c r="J627" s="12">
        <v>4</v>
      </c>
      <c r="K627" s="12">
        <v>176003.67</v>
      </c>
      <c r="L627" s="12">
        <v>0</v>
      </c>
      <c r="M627" s="12">
        <v>0</v>
      </c>
      <c r="N627" s="12">
        <f t="shared" si="28"/>
        <v>176003.67</v>
      </c>
      <c r="O627" s="11" t="s">
        <v>5</v>
      </c>
      <c r="P627" s="13">
        <v>0</v>
      </c>
      <c r="Q627" s="11" t="s">
        <v>6</v>
      </c>
      <c r="R627" s="13">
        <v>0</v>
      </c>
      <c r="S627" s="13">
        <v>0</v>
      </c>
      <c r="T627" s="11" t="s">
        <v>7</v>
      </c>
      <c r="U627" s="11" t="s">
        <v>8</v>
      </c>
      <c r="V627" s="15">
        <v>0</v>
      </c>
      <c r="W627" s="13">
        <v>0</v>
      </c>
      <c r="X627" s="15">
        <v>0</v>
      </c>
      <c r="Y627" s="15">
        <v>0</v>
      </c>
      <c r="Z627" s="13">
        <v>0</v>
      </c>
      <c r="AA627" s="15">
        <v>0</v>
      </c>
      <c r="AB627" s="13">
        <v>0</v>
      </c>
      <c r="AC627" s="15">
        <v>0</v>
      </c>
      <c r="AD627" s="13">
        <v>0</v>
      </c>
      <c r="AE627" s="15">
        <v>0</v>
      </c>
      <c r="AF627" s="13">
        <v>0</v>
      </c>
      <c r="AG627" s="15">
        <v>0</v>
      </c>
      <c r="AH627" s="13">
        <v>0</v>
      </c>
      <c r="AI627" s="15">
        <v>0</v>
      </c>
      <c r="AJ627" s="11" t="s">
        <v>9</v>
      </c>
      <c r="AK627" s="11" t="s">
        <v>1398</v>
      </c>
      <c r="AL627" s="22">
        <f t="shared" si="27"/>
        <v>2103</v>
      </c>
      <c r="AM627" s="11" t="str">
        <f>VLOOKUP(O627,Sheet2!$D$6:$E$14,2,FALSE)</f>
        <v>Spare parts</v>
      </c>
      <c r="AN627" s="11" t="str">
        <f>VLOOKUP(F627,Sheet2!$E$10:$F$13,2,FALSE)</f>
        <v>SPM</v>
      </c>
      <c r="AO627" s="35" t="s">
        <v>14668</v>
      </c>
      <c r="AP627">
        <f>MATCH(AN627,Sheet2!$F$5:$F$18,0)</f>
        <v>6</v>
      </c>
      <c r="AQ627">
        <f>MATCH(AO627,Sheet2!$F$5:$K$5,0)</f>
        <v>6</v>
      </c>
      <c r="AR627" s="33">
        <f>INDEX(Sheet2!$F$5:$K$18,OPaL!AP627,OPaL!AQ627)</f>
        <v>0.15</v>
      </c>
      <c r="AS627" s="1">
        <f t="shared" si="29"/>
        <v>149603.1195</v>
      </c>
    </row>
    <row r="628" spans="1:45" x14ac:dyDescent="0.2">
      <c r="A628" s="11" t="s">
        <v>1609</v>
      </c>
      <c r="B628" s="11" t="s">
        <v>1610</v>
      </c>
      <c r="C628" s="11" t="s">
        <v>10441</v>
      </c>
      <c r="D628" s="21">
        <v>43552</v>
      </c>
      <c r="E628" s="21" t="s">
        <v>9721</v>
      </c>
      <c r="F628" s="21" t="s">
        <v>14656</v>
      </c>
      <c r="G628" s="11" t="s">
        <v>2</v>
      </c>
      <c r="H628" s="11" t="s">
        <v>3</v>
      </c>
      <c r="I628" s="11" t="s">
        <v>4</v>
      </c>
      <c r="J628" s="12">
        <v>9</v>
      </c>
      <c r="K628" s="12">
        <v>175856.85</v>
      </c>
      <c r="L628" s="12">
        <v>0</v>
      </c>
      <c r="M628" s="12">
        <v>0</v>
      </c>
      <c r="N628" s="12">
        <f t="shared" si="28"/>
        <v>175856.85</v>
      </c>
      <c r="O628" s="11" t="s">
        <v>5</v>
      </c>
      <c r="P628" s="13">
        <v>0</v>
      </c>
      <c r="Q628" s="11" t="s">
        <v>6</v>
      </c>
      <c r="R628" s="13">
        <v>0</v>
      </c>
      <c r="S628" s="13">
        <v>0</v>
      </c>
      <c r="T628" s="11" t="s">
        <v>7</v>
      </c>
      <c r="U628" s="11" t="s">
        <v>8</v>
      </c>
      <c r="V628" s="15">
        <v>0</v>
      </c>
      <c r="W628" s="13">
        <v>0</v>
      </c>
      <c r="X628" s="15">
        <v>0</v>
      </c>
      <c r="Y628" s="15">
        <v>0</v>
      </c>
      <c r="Z628" s="13">
        <v>0</v>
      </c>
      <c r="AA628" s="15">
        <v>0</v>
      </c>
      <c r="AB628" s="13">
        <v>0</v>
      </c>
      <c r="AC628" s="15">
        <v>0</v>
      </c>
      <c r="AD628" s="13">
        <v>0</v>
      </c>
      <c r="AE628" s="15">
        <v>0</v>
      </c>
      <c r="AF628" s="13">
        <v>0</v>
      </c>
      <c r="AG628" s="15">
        <v>0</v>
      </c>
      <c r="AH628" s="13">
        <v>0</v>
      </c>
      <c r="AI628" s="15">
        <v>0</v>
      </c>
      <c r="AJ628" s="11" t="s">
        <v>9</v>
      </c>
      <c r="AK628" s="11" t="s">
        <v>10</v>
      </c>
      <c r="AL628" s="22">
        <f t="shared" si="27"/>
        <v>1740</v>
      </c>
      <c r="AM628" s="11" t="str">
        <f>VLOOKUP(O628,Sheet2!$D$6:$E$14,2,FALSE)</f>
        <v>Spare parts</v>
      </c>
      <c r="AN628" s="11" t="str">
        <f>VLOOKUP(F628,Sheet2!$E$12:$F$13,2,FALSE)</f>
        <v>SPC</v>
      </c>
      <c r="AO628" s="35" t="s">
        <v>14668</v>
      </c>
      <c r="AP628">
        <f>MATCH(AN628,Sheet2!$F$5:$F$18,0)</f>
        <v>8</v>
      </c>
      <c r="AQ628">
        <f>MATCH(AO628,Sheet2!$F$5:$K$5,0)</f>
        <v>6</v>
      </c>
      <c r="AR628" s="33">
        <f>INDEX(Sheet2!$F$5:$K$18,OPaL!AP628,OPaL!AQ628)</f>
        <v>0.2</v>
      </c>
      <c r="AS628" s="1">
        <f t="shared" si="29"/>
        <v>140685.48000000001</v>
      </c>
    </row>
    <row r="629" spans="1:45" x14ac:dyDescent="0.2">
      <c r="A629" s="11" t="s">
        <v>3069</v>
      </c>
      <c r="B629" s="11" t="s">
        <v>3070</v>
      </c>
      <c r="C629" s="11" t="s">
        <v>10442</v>
      </c>
      <c r="D629" s="21">
        <v>45162</v>
      </c>
      <c r="E629" s="21" t="s">
        <v>9697</v>
      </c>
      <c r="F629" s="21" t="s">
        <v>14659</v>
      </c>
      <c r="G629" s="11" t="s">
        <v>2</v>
      </c>
      <c r="H629" s="11" t="s">
        <v>16</v>
      </c>
      <c r="I629" s="11" t="s">
        <v>4</v>
      </c>
      <c r="J629" s="12">
        <v>3</v>
      </c>
      <c r="K629" s="12">
        <v>175575.46</v>
      </c>
      <c r="L629" s="12">
        <v>0</v>
      </c>
      <c r="M629" s="12">
        <v>0</v>
      </c>
      <c r="N629" s="12">
        <f t="shared" si="28"/>
        <v>175575.46</v>
      </c>
      <c r="O629" s="11" t="s">
        <v>5</v>
      </c>
      <c r="P629" s="13">
        <v>0</v>
      </c>
      <c r="Q629" s="11" t="s">
        <v>6</v>
      </c>
      <c r="R629" s="13">
        <v>0</v>
      </c>
      <c r="S629" s="13">
        <v>0</v>
      </c>
      <c r="T629" s="11" t="s">
        <v>7</v>
      </c>
      <c r="U629" s="11" t="s">
        <v>8</v>
      </c>
      <c r="V629" s="15">
        <v>0</v>
      </c>
      <c r="W629" s="13">
        <v>0</v>
      </c>
      <c r="X629" s="15">
        <v>0</v>
      </c>
      <c r="Y629" s="15">
        <v>0</v>
      </c>
      <c r="Z629" s="13">
        <v>0</v>
      </c>
      <c r="AA629" s="15">
        <v>0</v>
      </c>
      <c r="AB629" s="13">
        <v>0</v>
      </c>
      <c r="AC629" s="15">
        <v>0</v>
      </c>
      <c r="AD629" s="13">
        <v>0</v>
      </c>
      <c r="AE629" s="15">
        <v>0</v>
      </c>
      <c r="AF629" s="13">
        <v>0</v>
      </c>
      <c r="AG629" s="15">
        <v>0</v>
      </c>
      <c r="AH629" s="13">
        <v>0</v>
      </c>
      <c r="AI629" s="15">
        <v>0</v>
      </c>
      <c r="AJ629" s="11" t="s">
        <v>17</v>
      </c>
      <c r="AK629" s="11" t="s">
        <v>13</v>
      </c>
      <c r="AL629" s="22">
        <f t="shared" si="27"/>
        <v>130</v>
      </c>
      <c r="AM629" s="11" t="str">
        <f>VLOOKUP(O629,Sheet2!$D$6:$E$14,2,FALSE)</f>
        <v>Spare parts</v>
      </c>
      <c r="AN629" s="11" t="str">
        <f>VLOOKUP(F629,Sheet2!$E$10:$F$13,2,FALSE)</f>
        <v>SPM</v>
      </c>
      <c r="AO629" s="35" t="s">
        <v>14665</v>
      </c>
      <c r="AP629">
        <f>MATCH(AN629,Sheet2!$F$5:$F$18,0)</f>
        <v>6</v>
      </c>
      <c r="AQ629">
        <f>MATCH(AO629,Sheet2!$F$5:$K$5,0)</f>
        <v>3</v>
      </c>
      <c r="AR629" s="33">
        <f>INDEX(Sheet2!$F$5:$K$18,OPaL!AP629,OPaL!AQ629)</f>
        <v>0</v>
      </c>
      <c r="AS629" s="1">
        <f t="shared" si="29"/>
        <v>175575.46</v>
      </c>
    </row>
    <row r="630" spans="1:45" x14ac:dyDescent="0.2">
      <c r="A630" s="11" t="s">
        <v>3291</v>
      </c>
      <c r="B630" s="11" t="s">
        <v>3292</v>
      </c>
      <c r="C630" s="11" t="s">
        <v>10443</v>
      </c>
      <c r="D630" s="21">
        <v>44802</v>
      </c>
      <c r="E630" s="21" t="s">
        <v>9697</v>
      </c>
      <c r="F630" s="21" t="s">
        <v>14659</v>
      </c>
      <c r="G630" s="11" t="s">
        <v>2</v>
      </c>
      <c r="H630" s="11" t="s">
        <v>350</v>
      </c>
      <c r="I630" s="11" t="s">
        <v>4</v>
      </c>
      <c r="J630" s="12">
        <v>1</v>
      </c>
      <c r="K630" s="12">
        <v>174750</v>
      </c>
      <c r="L630" s="12">
        <v>0</v>
      </c>
      <c r="M630" s="12">
        <v>0</v>
      </c>
      <c r="N630" s="12">
        <f t="shared" si="28"/>
        <v>174750</v>
      </c>
      <c r="O630" s="11" t="s">
        <v>5</v>
      </c>
      <c r="P630" s="13">
        <v>0</v>
      </c>
      <c r="Q630" s="11" t="s">
        <v>6</v>
      </c>
      <c r="R630" s="13">
        <v>0</v>
      </c>
      <c r="S630" s="13">
        <v>0</v>
      </c>
      <c r="T630" s="11" t="s">
        <v>7</v>
      </c>
      <c r="U630" s="11" t="s">
        <v>8</v>
      </c>
      <c r="V630" s="15">
        <v>0</v>
      </c>
      <c r="W630" s="13">
        <v>0</v>
      </c>
      <c r="X630" s="15">
        <v>0</v>
      </c>
      <c r="Y630" s="15">
        <v>0</v>
      </c>
      <c r="Z630" s="13">
        <v>0</v>
      </c>
      <c r="AA630" s="15">
        <v>0</v>
      </c>
      <c r="AB630" s="13">
        <v>0</v>
      </c>
      <c r="AC630" s="15">
        <v>0</v>
      </c>
      <c r="AD630" s="13">
        <v>0</v>
      </c>
      <c r="AE630" s="15">
        <v>0</v>
      </c>
      <c r="AF630" s="13">
        <v>0</v>
      </c>
      <c r="AG630" s="15">
        <v>0</v>
      </c>
      <c r="AH630" s="13">
        <v>0</v>
      </c>
      <c r="AI630" s="15">
        <v>0</v>
      </c>
      <c r="AJ630" s="11" t="s">
        <v>352</v>
      </c>
      <c r="AK630" s="11" t="s">
        <v>13</v>
      </c>
      <c r="AL630" s="22">
        <f t="shared" si="27"/>
        <v>490</v>
      </c>
      <c r="AM630" s="11" t="str">
        <f>VLOOKUP(O630,Sheet2!$D$6:$E$14,2,FALSE)</f>
        <v>Spare parts</v>
      </c>
      <c r="AN630" s="11" t="str">
        <f>VLOOKUP(F630,Sheet2!$E$10:$F$13,2,FALSE)</f>
        <v>SPM</v>
      </c>
      <c r="AO630" s="35" t="s">
        <v>14668</v>
      </c>
      <c r="AP630">
        <f>MATCH(AN630,Sheet2!$F$5:$F$18,0)</f>
        <v>6</v>
      </c>
      <c r="AQ630">
        <f>MATCH(AO630,Sheet2!$F$5:$K$5,0)</f>
        <v>6</v>
      </c>
      <c r="AR630" s="33">
        <f>INDEX(Sheet2!$F$5:$K$18,OPaL!AP630,OPaL!AQ630)</f>
        <v>0.15</v>
      </c>
      <c r="AS630" s="1">
        <f t="shared" si="29"/>
        <v>148537.5</v>
      </c>
    </row>
    <row r="631" spans="1:45" x14ac:dyDescent="0.2">
      <c r="A631" s="11" t="s">
        <v>3293</v>
      </c>
      <c r="B631" s="11" t="s">
        <v>3294</v>
      </c>
      <c r="C631" s="11" t="s">
        <v>10444</v>
      </c>
      <c r="D631" s="21">
        <v>44802</v>
      </c>
      <c r="E631" s="21" t="s">
        <v>9697</v>
      </c>
      <c r="F631" s="21" t="s">
        <v>14659</v>
      </c>
      <c r="G631" s="11" t="s">
        <v>2</v>
      </c>
      <c r="H631" s="11" t="s">
        <v>350</v>
      </c>
      <c r="I631" s="11" t="s">
        <v>4</v>
      </c>
      <c r="J631" s="12">
        <v>1</v>
      </c>
      <c r="K631" s="12">
        <v>174750</v>
      </c>
      <c r="L631" s="12">
        <v>0</v>
      </c>
      <c r="M631" s="12">
        <v>0</v>
      </c>
      <c r="N631" s="12">
        <f t="shared" si="28"/>
        <v>174750</v>
      </c>
      <c r="O631" s="11" t="s">
        <v>5</v>
      </c>
      <c r="P631" s="13">
        <v>0</v>
      </c>
      <c r="Q631" s="11" t="s">
        <v>6</v>
      </c>
      <c r="R631" s="13">
        <v>0</v>
      </c>
      <c r="S631" s="13">
        <v>0</v>
      </c>
      <c r="T631" s="11" t="s">
        <v>7</v>
      </c>
      <c r="U631" s="11" t="s">
        <v>8</v>
      </c>
      <c r="V631" s="15">
        <v>0</v>
      </c>
      <c r="W631" s="13">
        <v>0</v>
      </c>
      <c r="X631" s="15">
        <v>0</v>
      </c>
      <c r="Y631" s="15">
        <v>0</v>
      </c>
      <c r="Z631" s="13">
        <v>0</v>
      </c>
      <c r="AA631" s="15">
        <v>0</v>
      </c>
      <c r="AB631" s="13">
        <v>0</v>
      </c>
      <c r="AC631" s="15">
        <v>0</v>
      </c>
      <c r="AD631" s="13">
        <v>0</v>
      </c>
      <c r="AE631" s="15">
        <v>0</v>
      </c>
      <c r="AF631" s="13">
        <v>0</v>
      </c>
      <c r="AG631" s="15">
        <v>0</v>
      </c>
      <c r="AH631" s="13">
        <v>0</v>
      </c>
      <c r="AI631" s="15">
        <v>0</v>
      </c>
      <c r="AJ631" s="11" t="s">
        <v>352</v>
      </c>
      <c r="AK631" s="11" t="s">
        <v>13</v>
      </c>
      <c r="AL631" s="22">
        <f t="shared" si="27"/>
        <v>490</v>
      </c>
      <c r="AM631" s="11" t="str">
        <f>VLOOKUP(O631,Sheet2!$D$6:$E$14,2,FALSE)</f>
        <v>Spare parts</v>
      </c>
      <c r="AN631" s="11" t="str">
        <f>VLOOKUP(F631,Sheet2!$E$10:$F$13,2,FALSE)</f>
        <v>SPM</v>
      </c>
      <c r="AO631" s="35" t="s">
        <v>14668</v>
      </c>
      <c r="AP631">
        <f>MATCH(AN631,Sheet2!$F$5:$F$18,0)</f>
        <v>6</v>
      </c>
      <c r="AQ631">
        <f>MATCH(AO631,Sheet2!$F$5:$K$5,0)</f>
        <v>6</v>
      </c>
      <c r="AR631" s="33">
        <f>INDEX(Sheet2!$F$5:$K$18,OPaL!AP631,OPaL!AQ631)</f>
        <v>0.15</v>
      </c>
      <c r="AS631" s="1">
        <f t="shared" si="29"/>
        <v>148537.5</v>
      </c>
    </row>
    <row r="632" spans="1:45" x14ac:dyDescent="0.2">
      <c r="A632" s="11" t="s">
        <v>1779</v>
      </c>
      <c r="B632" s="11" t="s">
        <v>1780</v>
      </c>
      <c r="C632" s="11" t="s">
        <v>10445</v>
      </c>
      <c r="D632" s="21">
        <v>42943</v>
      </c>
      <c r="E632" s="21" t="s">
        <v>9697</v>
      </c>
      <c r="F632" s="21" t="s">
        <v>14659</v>
      </c>
      <c r="G632" s="11" t="s">
        <v>2</v>
      </c>
      <c r="H632" s="11" t="s">
        <v>16</v>
      </c>
      <c r="I632" s="11" t="s">
        <v>4</v>
      </c>
      <c r="J632" s="12">
        <v>16</v>
      </c>
      <c r="K632" s="12">
        <v>174599.77</v>
      </c>
      <c r="L632" s="12">
        <v>0</v>
      </c>
      <c r="M632" s="12">
        <v>0</v>
      </c>
      <c r="N632" s="12">
        <f t="shared" si="28"/>
        <v>174599.77</v>
      </c>
      <c r="O632" s="11" t="s">
        <v>5</v>
      </c>
      <c r="P632" s="13">
        <v>0</v>
      </c>
      <c r="Q632" s="11" t="s">
        <v>6</v>
      </c>
      <c r="R632" s="13">
        <v>0</v>
      </c>
      <c r="S632" s="13">
        <v>0</v>
      </c>
      <c r="T632" s="11" t="s">
        <v>7</v>
      </c>
      <c r="U632" s="11" t="s">
        <v>8</v>
      </c>
      <c r="V632" s="15">
        <v>0</v>
      </c>
      <c r="W632" s="13">
        <v>0</v>
      </c>
      <c r="X632" s="15">
        <v>0</v>
      </c>
      <c r="Y632" s="15">
        <v>0</v>
      </c>
      <c r="Z632" s="13">
        <v>0</v>
      </c>
      <c r="AA632" s="15">
        <v>0</v>
      </c>
      <c r="AB632" s="13">
        <v>0</v>
      </c>
      <c r="AC632" s="15">
        <v>0</v>
      </c>
      <c r="AD632" s="13">
        <v>0</v>
      </c>
      <c r="AE632" s="15">
        <v>0</v>
      </c>
      <c r="AF632" s="13">
        <v>0</v>
      </c>
      <c r="AG632" s="15">
        <v>0</v>
      </c>
      <c r="AH632" s="13">
        <v>0</v>
      </c>
      <c r="AI632" s="15">
        <v>0</v>
      </c>
      <c r="AJ632" s="11" t="s">
        <v>17</v>
      </c>
      <c r="AK632" s="11" t="s">
        <v>13</v>
      </c>
      <c r="AL632" s="22">
        <f t="shared" si="27"/>
        <v>2349</v>
      </c>
      <c r="AM632" s="11" t="str">
        <f>VLOOKUP(O632,Sheet2!$D$6:$E$14,2,FALSE)</f>
        <v>Spare parts</v>
      </c>
      <c r="AN632" s="11" t="str">
        <f>VLOOKUP(F632,Sheet2!$E$10:$F$13,2,FALSE)</f>
        <v>SPM</v>
      </c>
      <c r="AO632" s="35" t="s">
        <v>14668</v>
      </c>
      <c r="AP632">
        <f>MATCH(AN632,Sheet2!$F$5:$F$18,0)</f>
        <v>6</v>
      </c>
      <c r="AQ632">
        <f>MATCH(AO632,Sheet2!$F$5:$K$5,0)</f>
        <v>6</v>
      </c>
      <c r="AR632" s="33">
        <f>INDEX(Sheet2!$F$5:$K$18,OPaL!AP632,OPaL!AQ632)</f>
        <v>0.15</v>
      </c>
      <c r="AS632" s="1">
        <f t="shared" si="29"/>
        <v>148409.8045</v>
      </c>
    </row>
    <row r="633" spans="1:45" x14ac:dyDescent="0.2">
      <c r="A633" s="11" t="s">
        <v>5363</v>
      </c>
      <c r="B633" s="11" t="s">
        <v>5364</v>
      </c>
      <c r="C633" s="11" t="s">
        <v>10446</v>
      </c>
      <c r="D633" s="21">
        <v>44401</v>
      </c>
      <c r="E633" s="21" t="s">
        <v>9703</v>
      </c>
      <c r="F633" s="21" t="s">
        <v>14658</v>
      </c>
      <c r="G633" s="11" t="s">
        <v>2</v>
      </c>
      <c r="H633" s="11" t="s">
        <v>16</v>
      </c>
      <c r="I633" s="11" t="s">
        <v>4</v>
      </c>
      <c r="J633" s="12">
        <v>2</v>
      </c>
      <c r="K633" s="12">
        <v>174502.61</v>
      </c>
      <c r="L633" s="12">
        <v>0</v>
      </c>
      <c r="M633" s="12">
        <v>0</v>
      </c>
      <c r="N633" s="12">
        <f t="shared" si="28"/>
        <v>174502.61</v>
      </c>
      <c r="O633" s="11" t="s">
        <v>5</v>
      </c>
      <c r="P633" s="13">
        <v>0</v>
      </c>
      <c r="Q633" s="11" t="s">
        <v>6</v>
      </c>
      <c r="R633" s="13">
        <v>0</v>
      </c>
      <c r="S633" s="13">
        <v>0</v>
      </c>
      <c r="T633" s="11" t="s">
        <v>7</v>
      </c>
      <c r="U633" s="11" t="s">
        <v>8</v>
      </c>
      <c r="V633" s="15">
        <v>0</v>
      </c>
      <c r="W633" s="13">
        <v>0</v>
      </c>
      <c r="X633" s="15">
        <v>0</v>
      </c>
      <c r="Y633" s="15">
        <v>0</v>
      </c>
      <c r="Z633" s="13">
        <v>0</v>
      </c>
      <c r="AA633" s="15">
        <v>0</v>
      </c>
      <c r="AB633" s="13">
        <v>0</v>
      </c>
      <c r="AC633" s="15">
        <v>0</v>
      </c>
      <c r="AD633" s="13">
        <v>0</v>
      </c>
      <c r="AE633" s="15">
        <v>0</v>
      </c>
      <c r="AF633" s="13">
        <v>0</v>
      </c>
      <c r="AG633" s="15">
        <v>0</v>
      </c>
      <c r="AH633" s="13">
        <v>0</v>
      </c>
      <c r="AI633" s="15">
        <v>0</v>
      </c>
      <c r="AJ633" s="11" t="s">
        <v>17</v>
      </c>
      <c r="AK633" s="11" t="s">
        <v>1398</v>
      </c>
      <c r="AL633" s="22">
        <f t="shared" si="27"/>
        <v>891</v>
      </c>
      <c r="AM633" s="11" t="str">
        <f>VLOOKUP(O633,Sheet2!$D$6:$E$14,2,FALSE)</f>
        <v>Spare parts</v>
      </c>
      <c r="AN633" s="11" t="str">
        <f>VLOOKUP(F633,Sheet2!$E$10:$F$13,2,FALSE)</f>
        <v>SPE</v>
      </c>
      <c r="AO633" s="35" t="s">
        <v>14668</v>
      </c>
      <c r="AP633">
        <f>MATCH(AN633,Sheet2!$F$5:$F$18,0)</f>
        <v>7</v>
      </c>
      <c r="AQ633">
        <f>MATCH(AO633,Sheet2!$F$5:$K$5,0)</f>
        <v>6</v>
      </c>
      <c r="AR633" s="33">
        <f>INDEX(Sheet2!$F$5:$K$18,OPaL!AP633,OPaL!AQ633)</f>
        <v>0.15</v>
      </c>
      <c r="AS633" s="1">
        <f t="shared" si="29"/>
        <v>148327.21849999999</v>
      </c>
    </row>
    <row r="634" spans="1:45" x14ac:dyDescent="0.2">
      <c r="A634" s="11" t="s">
        <v>6035</v>
      </c>
      <c r="B634" s="11" t="s">
        <v>6036</v>
      </c>
      <c r="C634" s="11" t="s">
        <v>10447</v>
      </c>
      <c r="D634" s="21">
        <v>42941</v>
      </c>
      <c r="E634" s="21" t="s">
        <v>9697</v>
      </c>
      <c r="F634" s="21" t="s">
        <v>14659</v>
      </c>
      <c r="G634" s="11" t="s">
        <v>2</v>
      </c>
      <c r="H634" s="11" t="s">
        <v>3</v>
      </c>
      <c r="I634" s="11" t="s">
        <v>4</v>
      </c>
      <c r="J634" s="12">
        <v>2</v>
      </c>
      <c r="K634" s="12">
        <v>173824</v>
      </c>
      <c r="L634" s="12">
        <v>0</v>
      </c>
      <c r="M634" s="12">
        <v>0</v>
      </c>
      <c r="N634" s="12">
        <f t="shared" si="28"/>
        <v>173824</v>
      </c>
      <c r="O634" s="11" t="s">
        <v>5</v>
      </c>
      <c r="P634" s="13">
        <v>0</v>
      </c>
      <c r="Q634" s="11" t="s">
        <v>6</v>
      </c>
      <c r="R634" s="13">
        <v>0</v>
      </c>
      <c r="S634" s="13">
        <v>0</v>
      </c>
      <c r="T634" s="11" t="s">
        <v>7</v>
      </c>
      <c r="U634" s="11" t="s">
        <v>8</v>
      </c>
      <c r="V634" s="15">
        <v>0</v>
      </c>
      <c r="W634" s="13">
        <v>0</v>
      </c>
      <c r="X634" s="15">
        <v>0</v>
      </c>
      <c r="Y634" s="15">
        <v>0</v>
      </c>
      <c r="Z634" s="13">
        <v>0</v>
      </c>
      <c r="AA634" s="15">
        <v>0</v>
      </c>
      <c r="AB634" s="13">
        <v>0</v>
      </c>
      <c r="AC634" s="15">
        <v>0</v>
      </c>
      <c r="AD634" s="13">
        <v>0</v>
      </c>
      <c r="AE634" s="15">
        <v>0</v>
      </c>
      <c r="AF634" s="13">
        <v>0</v>
      </c>
      <c r="AG634" s="15">
        <v>0</v>
      </c>
      <c r="AH634" s="13">
        <v>0</v>
      </c>
      <c r="AI634" s="15">
        <v>0</v>
      </c>
      <c r="AJ634" s="11" t="s">
        <v>9</v>
      </c>
      <c r="AK634" s="11" t="s">
        <v>13</v>
      </c>
      <c r="AL634" s="22">
        <f t="shared" si="27"/>
        <v>2351</v>
      </c>
      <c r="AM634" s="11" t="str">
        <f>VLOOKUP(O634,Sheet2!$D$6:$E$14,2,FALSE)</f>
        <v>Spare parts</v>
      </c>
      <c r="AN634" s="11" t="str">
        <f>VLOOKUP(F634,Sheet2!$E$10:$F$13,2,FALSE)</f>
        <v>SPM</v>
      </c>
      <c r="AO634" s="35" t="s">
        <v>14668</v>
      </c>
      <c r="AP634">
        <f>MATCH(AN634,Sheet2!$F$5:$F$18,0)</f>
        <v>6</v>
      </c>
      <c r="AQ634">
        <f>MATCH(AO634,Sheet2!$F$5:$K$5,0)</f>
        <v>6</v>
      </c>
      <c r="AR634" s="33">
        <f>INDEX(Sheet2!$F$5:$K$18,OPaL!AP634,OPaL!AQ634)</f>
        <v>0.15</v>
      </c>
      <c r="AS634" s="1">
        <f t="shared" si="29"/>
        <v>147750.39999999999</v>
      </c>
    </row>
    <row r="635" spans="1:45" x14ac:dyDescent="0.2">
      <c r="A635" s="11" t="s">
        <v>6047</v>
      </c>
      <c r="B635" s="11" t="s">
        <v>6048</v>
      </c>
      <c r="C635" s="11" t="s">
        <v>10448</v>
      </c>
      <c r="D635" s="21">
        <v>42941</v>
      </c>
      <c r="E635" s="21" t="s">
        <v>9697</v>
      </c>
      <c r="F635" s="21" t="s">
        <v>14659</v>
      </c>
      <c r="G635" s="11" t="s">
        <v>2</v>
      </c>
      <c r="H635" s="11" t="s">
        <v>3</v>
      </c>
      <c r="I635" s="11" t="s">
        <v>4</v>
      </c>
      <c r="J635" s="12">
        <v>2</v>
      </c>
      <c r="K635" s="12">
        <v>173824</v>
      </c>
      <c r="L635" s="12">
        <v>0</v>
      </c>
      <c r="M635" s="12">
        <v>0</v>
      </c>
      <c r="N635" s="12">
        <f t="shared" si="28"/>
        <v>173824</v>
      </c>
      <c r="O635" s="11" t="s">
        <v>5</v>
      </c>
      <c r="P635" s="13">
        <v>0</v>
      </c>
      <c r="Q635" s="11" t="s">
        <v>6</v>
      </c>
      <c r="R635" s="13">
        <v>0</v>
      </c>
      <c r="S635" s="13">
        <v>0</v>
      </c>
      <c r="T635" s="11" t="s">
        <v>7</v>
      </c>
      <c r="U635" s="11" t="s">
        <v>8</v>
      </c>
      <c r="V635" s="15">
        <v>0</v>
      </c>
      <c r="W635" s="13">
        <v>0</v>
      </c>
      <c r="X635" s="15">
        <v>0</v>
      </c>
      <c r="Y635" s="15">
        <v>0</v>
      </c>
      <c r="Z635" s="13">
        <v>0</v>
      </c>
      <c r="AA635" s="15">
        <v>0</v>
      </c>
      <c r="AB635" s="13">
        <v>0</v>
      </c>
      <c r="AC635" s="15">
        <v>0</v>
      </c>
      <c r="AD635" s="13">
        <v>0</v>
      </c>
      <c r="AE635" s="15">
        <v>0</v>
      </c>
      <c r="AF635" s="13">
        <v>0</v>
      </c>
      <c r="AG635" s="15">
        <v>0</v>
      </c>
      <c r="AH635" s="13">
        <v>0</v>
      </c>
      <c r="AI635" s="15">
        <v>0</v>
      </c>
      <c r="AJ635" s="11" t="s">
        <v>9</v>
      </c>
      <c r="AK635" s="11" t="s">
        <v>13</v>
      </c>
      <c r="AL635" s="22">
        <f t="shared" si="27"/>
        <v>2351</v>
      </c>
      <c r="AM635" s="11" t="str">
        <f>VLOOKUP(O635,Sheet2!$D$6:$E$14,2,FALSE)</f>
        <v>Spare parts</v>
      </c>
      <c r="AN635" s="11" t="str">
        <f>VLOOKUP(F635,Sheet2!$E$10:$F$13,2,FALSE)</f>
        <v>SPM</v>
      </c>
      <c r="AO635" s="35" t="s">
        <v>14668</v>
      </c>
      <c r="AP635">
        <f>MATCH(AN635,Sheet2!$F$5:$F$18,0)</f>
        <v>6</v>
      </c>
      <c r="AQ635">
        <f>MATCH(AO635,Sheet2!$F$5:$K$5,0)</f>
        <v>6</v>
      </c>
      <c r="AR635" s="33">
        <f>INDEX(Sheet2!$F$5:$K$18,OPaL!AP635,OPaL!AQ635)</f>
        <v>0.15</v>
      </c>
      <c r="AS635" s="1">
        <f t="shared" si="29"/>
        <v>147750.39999999999</v>
      </c>
    </row>
    <row r="636" spans="1:45" x14ac:dyDescent="0.2">
      <c r="A636" s="11" t="s">
        <v>5069</v>
      </c>
      <c r="B636" s="11" t="s">
        <v>5070</v>
      </c>
      <c r="C636" s="11" t="s">
        <v>10449</v>
      </c>
      <c r="D636" s="21">
        <v>44342</v>
      </c>
      <c r="E636" s="21" t="s">
        <v>9697</v>
      </c>
      <c r="F636" s="21" t="s">
        <v>14658</v>
      </c>
      <c r="G636" s="11" t="s">
        <v>2</v>
      </c>
      <c r="H636" s="11" t="s">
        <v>3</v>
      </c>
      <c r="I636" s="11" t="s">
        <v>351</v>
      </c>
      <c r="J636" s="12">
        <v>1</v>
      </c>
      <c r="K636" s="12">
        <v>173592.29</v>
      </c>
      <c r="L636" s="12">
        <v>0</v>
      </c>
      <c r="M636" s="12">
        <v>0</v>
      </c>
      <c r="N636" s="12">
        <f t="shared" si="28"/>
        <v>173592.29</v>
      </c>
      <c r="O636" s="11" t="s">
        <v>5</v>
      </c>
      <c r="P636" s="13">
        <v>0</v>
      </c>
      <c r="Q636" s="11" t="s">
        <v>6</v>
      </c>
      <c r="R636" s="13">
        <v>0</v>
      </c>
      <c r="S636" s="13">
        <v>0</v>
      </c>
      <c r="T636" s="11" t="s">
        <v>7</v>
      </c>
      <c r="U636" s="11" t="s">
        <v>8</v>
      </c>
      <c r="V636" s="15">
        <v>0</v>
      </c>
      <c r="W636" s="13">
        <v>0</v>
      </c>
      <c r="X636" s="15">
        <v>0</v>
      </c>
      <c r="Y636" s="15">
        <v>0</v>
      </c>
      <c r="Z636" s="13">
        <v>0</v>
      </c>
      <c r="AA636" s="15">
        <v>0</v>
      </c>
      <c r="AB636" s="13">
        <v>0</v>
      </c>
      <c r="AC636" s="15">
        <v>0</v>
      </c>
      <c r="AD636" s="13">
        <v>0</v>
      </c>
      <c r="AE636" s="15">
        <v>0</v>
      </c>
      <c r="AF636" s="13">
        <v>0</v>
      </c>
      <c r="AG636" s="15">
        <v>0</v>
      </c>
      <c r="AH636" s="13">
        <v>0</v>
      </c>
      <c r="AI636" s="15">
        <v>0</v>
      </c>
      <c r="AJ636" s="11" t="s">
        <v>9</v>
      </c>
      <c r="AK636" s="11" t="s">
        <v>1398</v>
      </c>
      <c r="AL636" s="22">
        <f t="shared" si="27"/>
        <v>950</v>
      </c>
      <c r="AM636" s="11" t="str">
        <f>VLOOKUP(O636,Sheet2!$D$6:$E$14,2,FALSE)</f>
        <v>Spare parts</v>
      </c>
      <c r="AN636" s="11" t="str">
        <f>VLOOKUP(F636,Sheet2!$E$10:$F$13,2,FALSE)</f>
        <v>SPE</v>
      </c>
      <c r="AO636" s="35" t="s">
        <v>14668</v>
      </c>
      <c r="AP636">
        <f>MATCH(AN636,Sheet2!$F$5:$F$18,0)</f>
        <v>7</v>
      </c>
      <c r="AQ636">
        <f>MATCH(AO636,Sheet2!$F$5:$K$5,0)</f>
        <v>6</v>
      </c>
      <c r="AR636" s="33">
        <f>INDEX(Sheet2!$F$5:$K$18,OPaL!AP636,OPaL!AQ636)</f>
        <v>0.15</v>
      </c>
      <c r="AS636" s="1">
        <f t="shared" si="29"/>
        <v>147553.44649999999</v>
      </c>
    </row>
    <row r="637" spans="1:45" x14ac:dyDescent="0.2">
      <c r="A637" s="11" t="s">
        <v>6325</v>
      </c>
      <c r="B637" s="11" t="s">
        <v>6326</v>
      </c>
      <c r="C637" s="11" t="s">
        <v>10450</v>
      </c>
      <c r="D637" s="21">
        <v>42821</v>
      </c>
      <c r="E637" s="21" t="s">
        <v>9697</v>
      </c>
      <c r="F637" s="21" t="s">
        <v>14659</v>
      </c>
      <c r="G637" s="11" t="s">
        <v>2</v>
      </c>
      <c r="H637" s="11" t="s">
        <v>16</v>
      </c>
      <c r="I637" s="11" t="s">
        <v>4</v>
      </c>
      <c r="J637" s="13">
        <v>4</v>
      </c>
      <c r="K637" s="12">
        <v>172987.49</v>
      </c>
      <c r="L637" s="12">
        <v>0</v>
      </c>
      <c r="M637" s="12">
        <v>0</v>
      </c>
      <c r="N637" s="12">
        <f t="shared" si="28"/>
        <v>172987.49</v>
      </c>
      <c r="O637" s="11" t="s">
        <v>5</v>
      </c>
      <c r="P637" s="13">
        <v>0</v>
      </c>
      <c r="Q637" s="11" t="s">
        <v>6</v>
      </c>
      <c r="R637" s="13">
        <v>0</v>
      </c>
      <c r="S637" s="13">
        <v>0</v>
      </c>
      <c r="T637" s="11" t="s">
        <v>7</v>
      </c>
      <c r="U637" s="11" t="s">
        <v>8</v>
      </c>
      <c r="V637" s="15">
        <v>0</v>
      </c>
      <c r="W637" s="13">
        <v>0</v>
      </c>
      <c r="X637" s="15">
        <v>0</v>
      </c>
      <c r="Y637" s="15">
        <v>0</v>
      </c>
      <c r="Z637" s="13">
        <v>0</v>
      </c>
      <c r="AA637" s="15">
        <v>0</v>
      </c>
      <c r="AB637" s="13">
        <v>0</v>
      </c>
      <c r="AC637" s="15">
        <v>0</v>
      </c>
      <c r="AD637" s="13">
        <v>0</v>
      </c>
      <c r="AE637" s="15">
        <v>0</v>
      </c>
      <c r="AF637" s="13">
        <v>0</v>
      </c>
      <c r="AG637" s="15">
        <v>0</v>
      </c>
      <c r="AH637" s="13">
        <v>0</v>
      </c>
      <c r="AI637" s="15">
        <v>0</v>
      </c>
      <c r="AJ637" s="11" t="s">
        <v>17</v>
      </c>
      <c r="AK637" s="11" t="s">
        <v>13</v>
      </c>
      <c r="AL637" s="22">
        <f t="shared" si="27"/>
        <v>2471</v>
      </c>
      <c r="AM637" s="11" t="str">
        <f>VLOOKUP(O637,Sheet2!$D$6:$E$14,2,FALSE)</f>
        <v>Spare parts</v>
      </c>
      <c r="AN637" s="11" t="str">
        <f>VLOOKUP(F637,Sheet2!$E$10:$F$13,2,FALSE)</f>
        <v>SPM</v>
      </c>
      <c r="AO637" s="35" t="s">
        <v>14668</v>
      </c>
      <c r="AP637">
        <f>MATCH(AN637,Sheet2!$F$5:$F$18,0)</f>
        <v>6</v>
      </c>
      <c r="AQ637">
        <f>MATCH(AO637,Sheet2!$F$5:$K$5,0)</f>
        <v>6</v>
      </c>
      <c r="AR637" s="33">
        <f>INDEX(Sheet2!$F$5:$K$18,OPaL!AP637,OPaL!AQ637)</f>
        <v>0.15</v>
      </c>
      <c r="AS637" s="1">
        <f t="shared" si="29"/>
        <v>147039.36649999997</v>
      </c>
    </row>
    <row r="638" spans="1:45" x14ac:dyDescent="0.2">
      <c r="A638" s="11" t="s">
        <v>5609</v>
      </c>
      <c r="B638" s="11" t="s">
        <v>5610</v>
      </c>
      <c r="C638" s="11" t="s">
        <v>10451</v>
      </c>
      <c r="D638" s="21">
        <v>42999</v>
      </c>
      <c r="E638" s="21" t="s">
        <v>9736</v>
      </c>
      <c r="F638" s="21" t="s">
        <v>14659</v>
      </c>
      <c r="G638" s="11" t="s">
        <v>2</v>
      </c>
      <c r="H638" s="11" t="s">
        <v>16</v>
      </c>
      <c r="I638" s="11" t="s">
        <v>4</v>
      </c>
      <c r="J638" s="12">
        <v>1</v>
      </c>
      <c r="K638" s="12">
        <v>172982.72</v>
      </c>
      <c r="L638" s="12">
        <v>0</v>
      </c>
      <c r="M638" s="12">
        <v>0</v>
      </c>
      <c r="N638" s="12">
        <f t="shared" si="28"/>
        <v>172982.72</v>
      </c>
      <c r="O638" s="11" t="s">
        <v>5</v>
      </c>
      <c r="P638" s="13">
        <v>0</v>
      </c>
      <c r="Q638" s="11" t="s">
        <v>6</v>
      </c>
      <c r="R638" s="13">
        <v>0</v>
      </c>
      <c r="S638" s="13">
        <v>0</v>
      </c>
      <c r="T638" s="11" t="s">
        <v>7</v>
      </c>
      <c r="U638" s="11" t="s">
        <v>8</v>
      </c>
      <c r="V638" s="15">
        <v>0</v>
      </c>
      <c r="W638" s="13">
        <v>0</v>
      </c>
      <c r="X638" s="15">
        <v>0</v>
      </c>
      <c r="Y638" s="15">
        <v>0</v>
      </c>
      <c r="Z638" s="13">
        <v>0</v>
      </c>
      <c r="AA638" s="15">
        <v>0</v>
      </c>
      <c r="AB638" s="13">
        <v>0</v>
      </c>
      <c r="AC638" s="15">
        <v>0</v>
      </c>
      <c r="AD638" s="13">
        <v>0</v>
      </c>
      <c r="AE638" s="15">
        <v>0</v>
      </c>
      <c r="AF638" s="13">
        <v>0</v>
      </c>
      <c r="AG638" s="15">
        <v>0</v>
      </c>
      <c r="AH638" s="13">
        <v>0</v>
      </c>
      <c r="AI638" s="15">
        <v>0</v>
      </c>
      <c r="AJ638" s="11" t="s">
        <v>17</v>
      </c>
      <c r="AK638" s="11" t="s">
        <v>1398</v>
      </c>
      <c r="AL638" s="22">
        <f t="shared" si="27"/>
        <v>2293</v>
      </c>
      <c r="AM638" s="11" t="str">
        <f>VLOOKUP(O638,Sheet2!$D$6:$E$14,2,FALSE)</f>
        <v>Spare parts</v>
      </c>
      <c r="AN638" s="11" t="str">
        <f>VLOOKUP(F638,Sheet2!$E$10:$F$13,2,FALSE)</f>
        <v>SPM</v>
      </c>
      <c r="AO638" s="35" t="s">
        <v>14668</v>
      </c>
      <c r="AP638">
        <f>MATCH(AN638,Sheet2!$F$5:$F$18,0)</f>
        <v>6</v>
      </c>
      <c r="AQ638">
        <f>MATCH(AO638,Sheet2!$F$5:$K$5,0)</f>
        <v>6</v>
      </c>
      <c r="AR638" s="33">
        <f>INDEX(Sheet2!$F$5:$K$18,OPaL!AP638,OPaL!AQ638)</f>
        <v>0.15</v>
      </c>
      <c r="AS638" s="1">
        <f t="shared" si="29"/>
        <v>147035.31200000001</v>
      </c>
    </row>
    <row r="639" spans="1:45" x14ac:dyDescent="0.2">
      <c r="A639" s="11" t="s">
        <v>1152</v>
      </c>
      <c r="B639" s="11" t="s">
        <v>1153</v>
      </c>
      <c r="C639" s="11" t="s">
        <v>10452</v>
      </c>
      <c r="D639" s="21">
        <v>43118</v>
      </c>
      <c r="E639" s="21" t="s">
        <v>9697</v>
      </c>
      <c r="F639" s="21" t="s">
        <v>14659</v>
      </c>
      <c r="G639" s="11" t="s">
        <v>2</v>
      </c>
      <c r="H639" s="11" t="s">
        <v>16</v>
      </c>
      <c r="I639" s="11" t="s">
        <v>4</v>
      </c>
      <c r="J639" s="13">
        <v>2</v>
      </c>
      <c r="K639" s="12">
        <v>172762.32</v>
      </c>
      <c r="L639" s="12">
        <v>0</v>
      </c>
      <c r="M639" s="12">
        <v>0</v>
      </c>
      <c r="N639" s="12">
        <f t="shared" si="28"/>
        <v>172762.32</v>
      </c>
      <c r="O639" s="11" t="s">
        <v>5</v>
      </c>
      <c r="P639" s="13">
        <v>0</v>
      </c>
      <c r="Q639" s="11" t="s">
        <v>6</v>
      </c>
      <c r="R639" s="13">
        <v>0</v>
      </c>
      <c r="S639" s="13">
        <v>0</v>
      </c>
      <c r="T639" s="11" t="s">
        <v>7</v>
      </c>
      <c r="U639" s="11" t="s">
        <v>8</v>
      </c>
      <c r="V639" s="15">
        <v>0</v>
      </c>
      <c r="W639" s="13">
        <v>0</v>
      </c>
      <c r="X639" s="15">
        <v>0</v>
      </c>
      <c r="Y639" s="15">
        <v>0</v>
      </c>
      <c r="Z639" s="13">
        <v>0</v>
      </c>
      <c r="AA639" s="15">
        <v>0</v>
      </c>
      <c r="AB639" s="13">
        <v>0</v>
      </c>
      <c r="AC639" s="15">
        <v>0</v>
      </c>
      <c r="AD639" s="13">
        <v>0</v>
      </c>
      <c r="AE639" s="15">
        <v>0</v>
      </c>
      <c r="AF639" s="13">
        <v>0</v>
      </c>
      <c r="AG639" s="15">
        <v>0</v>
      </c>
      <c r="AH639" s="13">
        <v>0</v>
      </c>
      <c r="AI639" s="15">
        <v>0</v>
      </c>
      <c r="AJ639" s="11" t="s">
        <v>17</v>
      </c>
      <c r="AK639" s="11" t="s">
        <v>13</v>
      </c>
      <c r="AL639" s="22">
        <f t="shared" si="27"/>
        <v>2174</v>
      </c>
      <c r="AM639" s="11" t="str">
        <f>VLOOKUP(O639,Sheet2!$D$6:$E$14,2,FALSE)</f>
        <v>Spare parts</v>
      </c>
      <c r="AN639" s="11" t="str">
        <f>VLOOKUP(F639,Sheet2!$E$10:$F$13,2,FALSE)</f>
        <v>SPM</v>
      </c>
      <c r="AO639" s="35" t="s">
        <v>14668</v>
      </c>
      <c r="AP639">
        <f>MATCH(AN639,Sheet2!$F$5:$F$18,0)</f>
        <v>6</v>
      </c>
      <c r="AQ639">
        <f>MATCH(AO639,Sheet2!$F$5:$K$5,0)</f>
        <v>6</v>
      </c>
      <c r="AR639" s="33">
        <f>INDEX(Sheet2!$F$5:$K$18,OPaL!AP639,OPaL!AQ639)</f>
        <v>0.15</v>
      </c>
      <c r="AS639" s="1">
        <f t="shared" si="29"/>
        <v>146847.97200000001</v>
      </c>
    </row>
    <row r="640" spans="1:45" x14ac:dyDescent="0.2">
      <c r="A640" s="11" t="s">
        <v>1278</v>
      </c>
      <c r="B640" s="11" t="s">
        <v>1279</v>
      </c>
      <c r="C640" s="11" t="s">
        <v>10453</v>
      </c>
      <c r="D640" s="21">
        <v>42788</v>
      </c>
      <c r="E640" s="21" t="s">
        <v>9697</v>
      </c>
      <c r="F640" s="21" t="s">
        <v>14659</v>
      </c>
      <c r="G640" s="11" t="s">
        <v>2</v>
      </c>
      <c r="H640" s="11" t="s">
        <v>16</v>
      </c>
      <c r="I640" s="11" t="s">
        <v>4</v>
      </c>
      <c r="J640" s="13">
        <v>4</v>
      </c>
      <c r="K640" s="12">
        <v>172705.08</v>
      </c>
      <c r="L640" s="12">
        <v>0</v>
      </c>
      <c r="M640" s="12">
        <v>0</v>
      </c>
      <c r="N640" s="12">
        <f t="shared" si="28"/>
        <v>172705.08</v>
      </c>
      <c r="O640" s="11" t="s">
        <v>5</v>
      </c>
      <c r="P640" s="13">
        <v>0</v>
      </c>
      <c r="Q640" s="11" t="s">
        <v>6</v>
      </c>
      <c r="R640" s="13">
        <v>0</v>
      </c>
      <c r="S640" s="13">
        <v>0</v>
      </c>
      <c r="T640" s="11" t="s">
        <v>7</v>
      </c>
      <c r="U640" s="11" t="s">
        <v>8</v>
      </c>
      <c r="V640" s="15">
        <v>0</v>
      </c>
      <c r="W640" s="13">
        <v>0</v>
      </c>
      <c r="X640" s="15">
        <v>0</v>
      </c>
      <c r="Y640" s="15">
        <v>0</v>
      </c>
      <c r="Z640" s="13">
        <v>0</v>
      </c>
      <c r="AA640" s="15">
        <v>0</v>
      </c>
      <c r="AB640" s="13">
        <v>0</v>
      </c>
      <c r="AC640" s="15">
        <v>0</v>
      </c>
      <c r="AD640" s="13">
        <v>0</v>
      </c>
      <c r="AE640" s="15">
        <v>0</v>
      </c>
      <c r="AF640" s="13">
        <v>0</v>
      </c>
      <c r="AG640" s="15">
        <v>0</v>
      </c>
      <c r="AH640" s="13">
        <v>0</v>
      </c>
      <c r="AI640" s="15">
        <v>0</v>
      </c>
      <c r="AJ640" s="11" t="s">
        <v>17</v>
      </c>
      <c r="AK640" s="11" t="s">
        <v>13</v>
      </c>
      <c r="AL640" s="22">
        <f t="shared" si="27"/>
        <v>2504</v>
      </c>
      <c r="AM640" s="11" t="str">
        <f>VLOOKUP(O640,Sheet2!$D$6:$E$14,2,FALSE)</f>
        <v>Spare parts</v>
      </c>
      <c r="AN640" s="11" t="str">
        <f>VLOOKUP(F640,Sheet2!$E$10:$F$13,2,FALSE)</f>
        <v>SPM</v>
      </c>
      <c r="AO640" s="35" t="s">
        <v>14668</v>
      </c>
      <c r="AP640">
        <f>MATCH(AN640,Sheet2!$F$5:$F$18,0)</f>
        <v>6</v>
      </c>
      <c r="AQ640">
        <f>MATCH(AO640,Sheet2!$F$5:$K$5,0)</f>
        <v>6</v>
      </c>
      <c r="AR640" s="33">
        <f>INDEX(Sheet2!$F$5:$K$18,OPaL!AP640,OPaL!AQ640)</f>
        <v>0.15</v>
      </c>
      <c r="AS640" s="1">
        <f t="shared" si="29"/>
        <v>146799.318</v>
      </c>
    </row>
    <row r="641" spans="1:45" x14ac:dyDescent="0.2">
      <c r="A641" s="11" t="s">
        <v>5593</v>
      </c>
      <c r="B641" s="11" t="s">
        <v>5594</v>
      </c>
      <c r="C641" s="11" t="s">
        <v>10454</v>
      </c>
      <c r="D641" s="21">
        <v>44943</v>
      </c>
      <c r="E641" s="21" t="s">
        <v>9748</v>
      </c>
      <c r="F641" s="21" t="s">
        <v>14658</v>
      </c>
      <c r="G641" s="11" t="s">
        <v>2</v>
      </c>
      <c r="H641" s="11" t="s">
        <v>3</v>
      </c>
      <c r="I641" s="11" t="s">
        <v>4</v>
      </c>
      <c r="J641" s="12">
        <v>2430</v>
      </c>
      <c r="K641" s="12">
        <v>172530</v>
      </c>
      <c r="L641" s="12">
        <v>0</v>
      </c>
      <c r="M641" s="12">
        <v>0</v>
      </c>
      <c r="N641" s="12">
        <f t="shared" si="28"/>
        <v>172530</v>
      </c>
      <c r="O641" s="11" t="s">
        <v>5</v>
      </c>
      <c r="P641" s="13">
        <v>0</v>
      </c>
      <c r="Q641" s="11" t="s">
        <v>6</v>
      </c>
      <c r="R641" s="13">
        <v>0</v>
      </c>
      <c r="S641" s="13">
        <v>0</v>
      </c>
      <c r="T641" s="11" t="s">
        <v>7</v>
      </c>
      <c r="U641" s="11" t="s">
        <v>8</v>
      </c>
      <c r="V641" s="15">
        <v>0</v>
      </c>
      <c r="W641" s="13">
        <v>0</v>
      </c>
      <c r="X641" s="15">
        <v>0</v>
      </c>
      <c r="Y641" s="15">
        <v>0</v>
      </c>
      <c r="Z641" s="13">
        <v>0</v>
      </c>
      <c r="AA641" s="15">
        <v>0</v>
      </c>
      <c r="AB641" s="13">
        <v>0</v>
      </c>
      <c r="AC641" s="15">
        <v>0</v>
      </c>
      <c r="AD641" s="13">
        <v>0</v>
      </c>
      <c r="AE641" s="15">
        <v>0</v>
      </c>
      <c r="AF641" s="13">
        <v>0</v>
      </c>
      <c r="AG641" s="15">
        <v>0</v>
      </c>
      <c r="AH641" s="13">
        <v>0</v>
      </c>
      <c r="AI641" s="15">
        <v>0</v>
      </c>
      <c r="AJ641" s="11" t="s">
        <v>9</v>
      </c>
      <c r="AK641" s="11" t="s">
        <v>10</v>
      </c>
      <c r="AL641" s="22">
        <f t="shared" si="27"/>
        <v>349</v>
      </c>
      <c r="AM641" s="11" t="str">
        <f>VLOOKUP(O641,Sheet2!$D$6:$E$14,2,FALSE)</f>
        <v>Spare parts</v>
      </c>
      <c r="AN641" s="11" t="str">
        <f>VLOOKUP(F641,Sheet2!$E$10:$F$13,2,FALSE)</f>
        <v>SPE</v>
      </c>
      <c r="AO641" s="35" t="s">
        <v>14667</v>
      </c>
      <c r="AP641">
        <f>MATCH(AN641,Sheet2!$F$5:$F$18,0)</f>
        <v>7</v>
      </c>
      <c r="AQ641">
        <f>MATCH(AO641,Sheet2!$F$5:$K$5,0)</f>
        <v>5</v>
      </c>
      <c r="AR641" s="33">
        <f>INDEX(Sheet2!$F$5:$K$18,OPaL!AP641,OPaL!AQ641)</f>
        <v>0.1</v>
      </c>
      <c r="AS641" s="1">
        <f t="shared" si="29"/>
        <v>155277</v>
      </c>
    </row>
    <row r="642" spans="1:45" x14ac:dyDescent="0.2">
      <c r="A642" s="11" t="s">
        <v>5635</v>
      </c>
      <c r="B642" s="11" t="s">
        <v>5636</v>
      </c>
      <c r="C642" s="11" t="s">
        <v>10455</v>
      </c>
      <c r="D642" s="21">
        <v>43189</v>
      </c>
      <c r="E642" s="21" t="s">
        <v>9697</v>
      </c>
      <c r="F642" s="21" t="s">
        <v>14658</v>
      </c>
      <c r="G642" s="11" t="s">
        <v>2</v>
      </c>
      <c r="H642" s="11" t="s">
        <v>16</v>
      </c>
      <c r="I642" s="11" t="s">
        <v>4</v>
      </c>
      <c r="J642" s="12">
        <v>1</v>
      </c>
      <c r="K642" s="12">
        <v>172236.69</v>
      </c>
      <c r="L642" s="12">
        <v>0</v>
      </c>
      <c r="M642" s="12">
        <v>0</v>
      </c>
      <c r="N642" s="12">
        <f t="shared" si="28"/>
        <v>172236.69</v>
      </c>
      <c r="O642" s="11" t="s">
        <v>5</v>
      </c>
      <c r="P642" s="13">
        <v>0</v>
      </c>
      <c r="Q642" s="11" t="s">
        <v>6</v>
      </c>
      <c r="R642" s="13">
        <v>0</v>
      </c>
      <c r="S642" s="13">
        <v>0</v>
      </c>
      <c r="T642" s="11" t="s">
        <v>7</v>
      </c>
      <c r="U642" s="11" t="s">
        <v>8</v>
      </c>
      <c r="V642" s="15">
        <v>0</v>
      </c>
      <c r="W642" s="13">
        <v>0</v>
      </c>
      <c r="X642" s="15">
        <v>0</v>
      </c>
      <c r="Y642" s="15">
        <v>0</v>
      </c>
      <c r="Z642" s="13">
        <v>0</v>
      </c>
      <c r="AA642" s="15">
        <v>0</v>
      </c>
      <c r="AB642" s="13">
        <v>0</v>
      </c>
      <c r="AC642" s="15">
        <v>0</v>
      </c>
      <c r="AD642" s="13">
        <v>0</v>
      </c>
      <c r="AE642" s="15">
        <v>0</v>
      </c>
      <c r="AF642" s="13">
        <v>0</v>
      </c>
      <c r="AG642" s="15">
        <v>0</v>
      </c>
      <c r="AH642" s="13">
        <v>0</v>
      </c>
      <c r="AI642" s="15">
        <v>0</v>
      </c>
      <c r="AJ642" s="11" t="s">
        <v>17</v>
      </c>
      <c r="AK642" s="11" t="s">
        <v>1398</v>
      </c>
      <c r="AL642" s="22">
        <f t="shared" si="27"/>
        <v>2103</v>
      </c>
      <c r="AM642" s="11" t="str">
        <f>VLOOKUP(O642,Sheet2!$D$6:$E$14,2,FALSE)</f>
        <v>Spare parts</v>
      </c>
      <c r="AN642" s="11" t="str">
        <f>VLOOKUP(F642,Sheet2!$E$10:$F$13,2,FALSE)</f>
        <v>SPE</v>
      </c>
      <c r="AO642" s="35" t="s">
        <v>14668</v>
      </c>
      <c r="AP642">
        <f>MATCH(AN642,Sheet2!$F$5:$F$18,0)</f>
        <v>7</v>
      </c>
      <c r="AQ642">
        <f>MATCH(AO642,Sheet2!$F$5:$K$5,0)</f>
        <v>6</v>
      </c>
      <c r="AR642" s="33">
        <f>INDEX(Sheet2!$F$5:$K$18,OPaL!AP642,OPaL!AQ642)</f>
        <v>0.15</v>
      </c>
      <c r="AS642" s="1">
        <f t="shared" si="29"/>
        <v>146401.18650000001</v>
      </c>
    </row>
    <row r="643" spans="1:45" x14ac:dyDescent="0.2">
      <c r="A643" s="11" t="s">
        <v>3675</v>
      </c>
      <c r="B643" s="11" t="s">
        <v>3676</v>
      </c>
      <c r="C643" s="11" t="s">
        <v>10456</v>
      </c>
      <c r="D643" s="21">
        <v>42784</v>
      </c>
      <c r="E643" s="21" t="s">
        <v>9697</v>
      </c>
      <c r="F643" s="21" t="s">
        <v>14659</v>
      </c>
      <c r="G643" s="11" t="s">
        <v>2</v>
      </c>
      <c r="H643" s="11" t="s">
        <v>16</v>
      </c>
      <c r="I643" s="11" t="s">
        <v>4</v>
      </c>
      <c r="J643" s="12">
        <v>1</v>
      </c>
      <c r="K643" s="12">
        <v>171884.98</v>
      </c>
      <c r="L643" s="12">
        <v>0</v>
      </c>
      <c r="M643" s="12">
        <v>0</v>
      </c>
      <c r="N643" s="12">
        <f t="shared" si="28"/>
        <v>171884.98</v>
      </c>
      <c r="O643" s="11" t="s">
        <v>5</v>
      </c>
      <c r="P643" s="13">
        <v>0</v>
      </c>
      <c r="Q643" s="11" t="s">
        <v>6</v>
      </c>
      <c r="R643" s="13">
        <v>0</v>
      </c>
      <c r="S643" s="13">
        <v>0</v>
      </c>
      <c r="T643" s="11" t="s">
        <v>7</v>
      </c>
      <c r="U643" s="11" t="s">
        <v>8</v>
      </c>
      <c r="V643" s="15">
        <v>0</v>
      </c>
      <c r="W643" s="13">
        <v>0</v>
      </c>
      <c r="X643" s="15">
        <v>0</v>
      </c>
      <c r="Y643" s="15">
        <v>0</v>
      </c>
      <c r="Z643" s="13">
        <v>0</v>
      </c>
      <c r="AA643" s="15">
        <v>0</v>
      </c>
      <c r="AB643" s="13">
        <v>0</v>
      </c>
      <c r="AC643" s="15">
        <v>0</v>
      </c>
      <c r="AD643" s="13">
        <v>0</v>
      </c>
      <c r="AE643" s="15">
        <v>0</v>
      </c>
      <c r="AF643" s="13">
        <v>0</v>
      </c>
      <c r="AG643" s="15">
        <v>0</v>
      </c>
      <c r="AH643" s="13">
        <v>0</v>
      </c>
      <c r="AI643" s="15">
        <v>0</v>
      </c>
      <c r="AJ643" s="11" t="s">
        <v>17</v>
      </c>
      <c r="AK643" s="11" t="s">
        <v>1398</v>
      </c>
      <c r="AL643" s="22">
        <f t="shared" si="27"/>
        <v>2508</v>
      </c>
      <c r="AM643" s="11" t="str">
        <f>VLOOKUP(O643,Sheet2!$D$6:$E$14,2,FALSE)</f>
        <v>Spare parts</v>
      </c>
      <c r="AN643" s="11" t="str">
        <f>VLOOKUP(F643,Sheet2!$E$10:$F$13,2,FALSE)</f>
        <v>SPM</v>
      </c>
      <c r="AO643" s="35" t="s">
        <v>14668</v>
      </c>
      <c r="AP643">
        <f>MATCH(AN643,Sheet2!$F$5:$F$18,0)</f>
        <v>6</v>
      </c>
      <c r="AQ643">
        <f>MATCH(AO643,Sheet2!$F$5:$K$5,0)</f>
        <v>6</v>
      </c>
      <c r="AR643" s="33">
        <f>INDEX(Sheet2!$F$5:$K$18,OPaL!AP643,OPaL!AQ643)</f>
        <v>0.15</v>
      </c>
      <c r="AS643" s="1">
        <f t="shared" si="29"/>
        <v>146102.23300000001</v>
      </c>
    </row>
    <row r="644" spans="1:45" x14ac:dyDescent="0.2">
      <c r="A644" s="11" t="s">
        <v>5423</v>
      </c>
      <c r="B644" s="11" t="s">
        <v>5424</v>
      </c>
      <c r="C644" s="11" t="s">
        <v>10457</v>
      </c>
      <c r="D644" s="21">
        <v>45222</v>
      </c>
      <c r="E644" s="21" t="s">
        <v>9703</v>
      </c>
      <c r="F644" s="21" t="s">
        <v>14658</v>
      </c>
      <c r="G644" s="11" t="s">
        <v>2</v>
      </c>
      <c r="H644" s="11" t="s">
        <v>3</v>
      </c>
      <c r="I644" s="11" t="s">
        <v>4</v>
      </c>
      <c r="J644" s="12">
        <v>2</v>
      </c>
      <c r="K644" s="12">
        <v>171662.4</v>
      </c>
      <c r="L644" s="12">
        <v>0</v>
      </c>
      <c r="M644" s="12">
        <v>0</v>
      </c>
      <c r="N644" s="12">
        <f t="shared" si="28"/>
        <v>171662.4</v>
      </c>
      <c r="O644" s="11" t="s">
        <v>5</v>
      </c>
      <c r="P644" s="13">
        <v>0</v>
      </c>
      <c r="Q644" s="11" t="s">
        <v>6</v>
      </c>
      <c r="R644" s="13">
        <v>0</v>
      </c>
      <c r="S644" s="13">
        <v>0</v>
      </c>
      <c r="T644" s="11" t="s">
        <v>7</v>
      </c>
      <c r="U644" s="11" t="s">
        <v>8</v>
      </c>
      <c r="V644" s="15">
        <v>0</v>
      </c>
      <c r="W644" s="13">
        <v>0</v>
      </c>
      <c r="X644" s="15">
        <v>0</v>
      </c>
      <c r="Y644" s="15">
        <v>0</v>
      </c>
      <c r="Z644" s="13">
        <v>0</v>
      </c>
      <c r="AA644" s="15">
        <v>0</v>
      </c>
      <c r="AB644" s="13">
        <v>0</v>
      </c>
      <c r="AC644" s="15">
        <v>0</v>
      </c>
      <c r="AD644" s="13">
        <v>0</v>
      </c>
      <c r="AE644" s="15">
        <v>0</v>
      </c>
      <c r="AF644" s="13">
        <v>0</v>
      </c>
      <c r="AG644" s="15">
        <v>0</v>
      </c>
      <c r="AH644" s="13">
        <v>0</v>
      </c>
      <c r="AI644" s="15">
        <v>0</v>
      </c>
      <c r="AJ644" s="11" t="s">
        <v>9</v>
      </c>
      <c r="AK644" s="11" t="s">
        <v>1398</v>
      </c>
      <c r="AL644" s="22">
        <f t="shared" ref="AL644:AL707" si="30">$D$2-D644</f>
        <v>70</v>
      </c>
      <c r="AM644" s="11" t="str">
        <f>VLOOKUP(O644,Sheet2!$D$6:$E$14,2,FALSE)</f>
        <v>Spare parts</v>
      </c>
      <c r="AN644" s="11" t="str">
        <f>VLOOKUP(F644,Sheet2!$E$10:$F$13,2,FALSE)</f>
        <v>SPE</v>
      </c>
      <c r="AO644" s="35" t="s">
        <v>14664</v>
      </c>
      <c r="AP644">
        <f>MATCH(AN644,Sheet2!$F$5:$F$18,0)</f>
        <v>7</v>
      </c>
      <c r="AQ644">
        <f>MATCH(AO644,Sheet2!$F$5:$K$5,0)</f>
        <v>2</v>
      </c>
      <c r="AR644" s="33">
        <f>INDEX(Sheet2!$F$5:$K$18,OPaL!AP644,OPaL!AQ644)</f>
        <v>0</v>
      </c>
      <c r="AS644" s="1">
        <f t="shared" si="29"/>
        <v>171662.4</v>
      </c>
    </row>
    <row r="645" spans="1:45" x14ac:dyDescent="0.2">
      <c r="A645" s="11" t="s">
        <v>629</v>
      </c>
      <c r="B645" s="11" t="s">
        <v>630</v>
      </c>
      <c r="C645" s="11" t="s">
        <v>10458</v>
      </c>
      <c r="D645" s="21">
        <v>43496</v>
      </c>
      <c r="E645" s="21" t="s">
        <v>9697</v>
      </c>
      <c r="F645" s="21" t="s">
        <v>14659</v>
      </c>
      <c r="G645" s="11" t="s">
        <v>2</v>
      </c>
      <c r="H645" s="11" t="s">
        <v>3</v>
      </c>
      <c r="I645" s="11" t="s">
        <v>4</v>
      </c>
      <c r="J645" s="13">
        <v>4</v>
      </c>
      <c r="K645" s="12">
        <v>171255.41</v>
      </c>
      <c r="L645" s="12">
        <v>0</v>
      </c>
      <c r="M645" s="12">
        <v>0</v>
      </c>
      <c r="N645" s="12">
        <f t="shared" ref="N645:N708" si="31">M645+K645</f>
        <v>171255.41</v>
      </c>
      <c r="O645" s="11" t="s">
        <v>5</v>
      </c>
      <c r="P645" s="13">
        <v>0</v>
      </c>
      <c r="Q645" s="11" t="s">
        <v>6</v>
      </c>
      <c r="R645" s="13">
        <v>0</v>
      </c>
      <c r="S645" s="13">
        <v>0</v>
      </c>
      <c r="T645" s="11" t="s">
        <v>7</v>
      </c>
      <c r="U645" s="11" t="s">
        <v>8</v>
      </c>
      <c r="V645" s="15">
        <v>0</v>
      </c>
      <c r="W645" s="13">
        <v>0</v>
      </c>
      <c r="X645" s="15">
        <v>0</v>
      </c>
      <c r="Y645" s="15">
        <v>0</v>
      </c>
      <c r="Z645" s="13">
        <v>0</v>
      </c>
      <c r="AA645" s="15">
        <v>0</v>
      </c>
      <c r="AB645" s="13">
        <v>0</v>
      </c>
      <c r="AC645" s="15">
        <v>0</v>
      </c>
      <c r="AD645" s="13">
        <v>0</v>
      </c>
      <c r="AE645" s="15">
        <v>0</v>
      </c>
      <c r="AF645" s="13">
        <v>0</v>
      </c>
      <c r="AG645" s="15">
        <v>0</v>
      </c>
      <c r="AH645" s="13">
        <v>0</v>
      </c>
      <c r="AI645" s="15">
        <v>0</v>
      </c>
      <c r="AJ645" s="11" t="s">
        <v>9</v>
      </c>
      <c r="AK645" s="11" t="s">
        <v>13</v>
      </c>
      <c r="AL645" s="22">
        <f t="shared" si="30"/>
        <v>1796</v>
      </c>
      <c r="AM645" s="11" t="str">
        <f>VLOOKUP(O645,Sheet2!$D$6:$E$14,2,FALSE)</f>
        <v>Spare parts</v>
      </c>
      <c r="AN645" s="11" t="str">
        <f>VLOOKUP(F645,Sheet2!$E$10:$F$13,2,FALSE)</f>
        <v>SPM</v>
      </c>
      <c r="AO645" s="35" t="s">
        <v>14668</v>
      </c>
      <c r="AP645">
        <f>MATCH(AN645,Sheet2!$F$5:$F$18,0)</f>
        <v>6</v>
      </c>
      <c r="AQ645">
        <f>MATCH(AO645,Sheet2!$F$5:$K$5,0)</f>
        <v>6</v>
      </c>
      <c r="AR645" s="33">
        <f>INDEX(Sheet2!$F$5:$K$18,OPaL!AP645,OPaL!AQ645)</f>
        <v>0.15</v>
      </c>
      <c r="AS645" s="1">
        <f t="shared" ref="AS645:AS708" si="32">N645*(1-AR645)</f>
        <v>145567.09849999999</v>
      </c>
    </row>
    <row r="646" spans="1:45" x14ac:dyDescent="0.2">
      <c r="A646" s="11" t="s">
        <v>7495</v>
      </c>
      <c r="B646" s="11" t="s">
        <v>7496</v>
      </c>
      <c r="C646" s="11" t="s">
        <v>10459</v>
      </c>
      <c r="D646" s="21">
        <v>42587</v>
      </c>
      <c r="E646" s="21" t="s">
        <v>9697</v>
      </c>
      <c r="F646" s="21" t="s">
        <v>14659</v>
      </c>
      <c r="G646" s="11" t="s">
        <v>2</v>
      </c>
      <c r="H646" s="11" t="s">
        <v>16</v>
      </c>
      <c r="I646" s="11" t="s">
        <v>4</v>
      </c>
      <c r="J646" s="12">
        <v>1</v>
      </c>
      <c r="K646" s="12">
        <v>169431.95</v>
      </c>
      <c r="L646" s="12">
        <v>0</v>
      </c>
      <c r="M646" s="12">
        <v>0</v>
      </c>
      <c r="N646" s="12">
        <f t="shared" si="31"/>
        <v>169431.95</v>
      </c>
      <c r="O646" s="11" t="s">
        <v>5</v>
      </c>
      <c r="P646" s="13">
        <v>0</v>
      </c>
      <c r="Q646" s="11" t="s">
        <v>6</v>
      </c>
      <c r="R646" s="13">
        <v>0</v>
      </c>
      <c r="S646" s="13">
        <v>0</v>
      </c>
      <c r="T646" s="11" t="s">
        <v>7</v>
      </c>
      <c r="U646" s="11" t="s">
        <v>8</v>
      </c>
      <c r="V646" s="15">
        <v>0</v>
      </c>
      <c r="W646" s="13">
        <v>0</v>
      </c>
      <c r="X646" s="15">
        <v>0</v>
      </c>
      <c r="Y646" s="15">
        <v>0</v>
      </c>
      <c r="Z646" s="13">
        <v>0</v>
      </c>
      <c r="AA646" s="15">
        <v>0</v>
      </c>
      <c r="AB646" s="13">
        <v>0</v>
      </c>
      <c r="AC646" s="15">
        <v>0</v>
      </c>
      <c r="AD646" s="13">
        <v>0</v>
      </c>
      <c r="AE646" s="15">
        <v>0</v>
      </c>
      <c r="AF646" s="13">
        <v>0</v>
      </c>
      <c r="AG646" s="15">
        <v>0</v>
      </c>
      <c r="AH646" s="13">
        <v>0</v>
      </c>
      <c r="AI646" s="15">
        <v>0</v>
      </c>
      <c r="AJ646" s="11" t="s">
        <v>17</v>
      </c>
      <c r="AK646" s="11" t="s">
        <v>13</v>
      </c>
      <c r="AL646" s="22">
        <f t="shared" si="30"/>
        <v>2705</v>
      </c>
      <c r="AM646" s="11" t="str">
        <f>VLOOKUP(O646,Sheet2!$D$6:$E$14,2,FALSE)</f>
        <v>Spare parts</v>
      </c>
      <c r="AN646" s="11" t="str">
        <f>VLOOKUP(F646,Sheet2!$E$10:$F$13,2,FALSE)</f>
        <v>SPM</v>
      </c>
      <c r="AO646" s="35" t="s">
        <v>14668</v>
      </c>
      <c r="AP646">
        <f>MATCH(AN646,Sheet2!$F$5:$F$18,0)</f>
        <v>6</v>
      </c>
      <c r="AQ646">
        <f>MATCH(AO646,Sheet2!$F$5:$K$5,0)</f>
        <v>6</v>
      </c>
      <c r="AR646" s="33">
        <f>INDEX(Sheet2!$F$5:$K$18,OPaL!AP646,OPaL!AQ646)</f>
        <v>0.15</v>
      </c>
      <c r="AS646" s="1">
        <f t="shared" si="32"/>
        <v>144017.1575</v>
      </c>
    </row>
    <row r="647" spans="1:45" x14ac:dyDescent="0.2">
      <c r="A647" s="11" t="s">
        <v>8678</v>
      </c>
      <c r="B647" s="11" t="s">
        <v>8679</v>
      </c>
      <c r="C647" s="11" t="s">
        <v>10460</v>
      </c>
      <c r="D647" s="21">
        <v>45101</v>
      </c>
      <c r="E647" s="21" t="s">
        <v>9731</v>
      </c>
      <c r="F647" s="21" t="s">
        <v>14659</v>
      </c>
      <c r="G647" s="11" t="s">
        <v>2</v>
      </c>
      <c r="H647" s="11" t="s">
        <v>350</v>
      </c>
      <c r="I647" s="11" t="s">
        <v>4</v>
      </c>
      <c r="J647" s="13">
        <v>16</v>
      </c>
      <c r="K647" s="12">
        <v>167937.69</v>
      </c>
      <c r="L647" s="12">
        <v>0</v>
      </c>
      <c r="M647" s="12">
        <v>0</v>
      </c>
      <c r="N647" s="12">
        <f t="shared" si="31"/>
        <v>167937.69</v>
      </c>
      <c r="O647" s="11" t="s">
        <v>8227</v>
      </c>
      <c r="P647" s="13">
        <v>0</v>
      </c>
      <c r="Q647" s="11" t="s">
        <v>6</v>
      </c>
      <c r="R647" s="13">
        <v>0</v>
      </c>
      <c r="S647" s="13">
        <v>0</v>
      </c>
      <c r="T647" s="11" t="s">
        <v>7</v>
      </c>
      <c r="U647" s="11" t="s">
        <v>8</v>
      </c>
      <c r="V647" s="15">
        <v>0</v>
      </c>
      <c r="W647" s="13">
        <v>0</v>
      </c>
      <c r="X647" s="15">
        <v>0</v>
      </c>
      <c r="Y647" s="15">
        <v>0</v>
      </c>
      <c r="Z647" s="13">
        <v>0</v>
      </c>
      <c r="AA647" s="15">
        <v>0</v>
      </c>
      <c r="AB647" s="13">
        <v>0</v>
      </c>
      <c r="AC647" s="15">
        <v>0</v>
      </c>
      <c r="AD647" s="13">
        <v>0</v>
      </c>
      <c r="AE647" s="15">
        <v>0</v>
      </c>
      <c r="AF647" s="13">
        <v>0</v>
      </c>
      <c r="AG647" s="15">
        <v>0</v>
      </c>
      <c r="AH647" s="13">
        <v>0</v>
      </c>
      <c r="AI647" s="15">
        <v>0</v>
      </c>
      <c r="AJ647" s="11" t="s">
        <v>352</v>
      </c>
      <c r="AK647" s="11" t="s">
        <v>8228</v>
      </c>
      <c r="AL647" s="22">
        <f t="shared" si="30"/>
        <v>191</v>
      </c>
      <c r="AM647" s="11" t="str">
        <f>VLOOKUP(O647,Sheet2!$D$6:$E$14,2,FALSE)</f>
        <v>Consumables</v>
      </c>
      <c r="AN647" s="11" t="str">
        <f>VLOOKUP(F647,Sheet2!$E$15:$F$18,2,FALSE)</f>
        <v>CM</v>
      </c>
      <c r="AO647" s="35" t="s">
        <v>14666</v>
      </c>
      <c r="AP647">
        <f>MATCH(AN647,Sheet2!$F$5:$F$18,0)</f>
        <v>13</v>
      </c>
      <c r="AQ647">
        <f>MATCH(AO647,Sheet2!$F$5:$K$5,0)</f>
        <v>4</v>
      </c>
      <c r="AR647" s="33">
        <f>INDEX(Sheet2!$F$5:$K$18,OPaL!AP647,OPaL!AQ647)</f>
        <v>0.05</v>
      </c>
      <c r="AS647" s="1">
        <f t="shared" si="32"/>
        <v>159540.80549999999</v>
      </c>
    </row>
    <row r="648" spans="1:45" x14ac:dyDescent="0.2">
      <c r="A648" s="11" t="s">
        <v>5611</v>
      </c>
      <c r="B648" s="11" t="s">
        <v>5612</v>
      </c>
      <c r="C648" s="11" t="s">
        <v>10461</v>
      </c>
      <c r="D648" s="21">
        <v>42999</v>
      </c>
      <c r="E648" s="21" t="s">
        <v>9736</v>
      </c>
      <c r="F648" s="21" t="s">
        <v>14659</v>
      </c>
      <c r="G648" s="11" t="s">
        <v>2</v>
      </c>
      <c r="H648" s="11" t="s">
        <v>16</v>
      </c>
      <c r="I648" s="11" t="s">
        <v>4</v>
      </c>
      <c r="J648" s="12">
        <v>1</v>
      </c>
      <c r="K648" s="12">
        <v>167895.41</v>
      </c>
      <c r="L648" s="12">
        <v>0</v>
      </c>
      <c r="M648" s="12">
        <v>0</v>
      </c>
      <c r="N648" s="12">
        <f t="shared" si="31"/>
        <v>167895.41</v>
      </c>
      <c r="O648" s="11" t="s">
        <v>5</v>
      </c>
      <c r="P648" s="13">
        <v>0</v>
      </c>
      <c r="Q648" s="11" t="s">
        <v>6</v>
      </c>
      <c r="R648" s="13">
        <v>0</v>
      </c>
      <c r="S648" s="13">
        <v>0</v>
      </c>
      <c r="T648" s="11" t="s">
        <v>7</v>
      </c>
      <c r="U648" s="11" t="s">
        <v>8</v>
      </c>
      <c r="V648" s="15">
        <v>0</v>
      </c>
      <c r="W648" s="13">
        <v>0</v>
      </c>
      <c r="X648" s="15">
        <v>0</v>
      </c>
      <c r="Y648" s="15">
        <v>0</v>
      </c>
      <c r="Z648" s="13">
        <v>0</v>
      </c>
      <c r="AA648" s="15">
        <v>0</v>
      </c>
      <c r="AB648" s="13">
        <v>0</v>
      </c>
      <c r="AC648" s="15">
        <v>0</v>
      </c>
      <c r="AD648" s="13">
        <v>0</v>
      </c>
      <c r="AE648" s="15">
        <v>0</v>
      </c>
      <c r="AF648" s="13">
        <v>0</v>
      </c>
      <c r="AG648" s="15">
        <v>0</v>
      </c>
      <c r="AH648" s="13">
        <v>0</v>
      </c>
      <c r="AI648" s="15">
        <v>0</v>
      </c>
      <c r="AJ648" s="11" t="s">
        <v>17</v>
      </c>
      <c r="AK648" s="11" t="s">
        <v>1398</v>
      </c>
      <c r="AL648" s="22">
        <f t="shared" si="30"/>
        <v>2293</v>
      </c>
      <c r="AM648" s="11" t="str">
        <f>VLOOKUP(O648,Sheet2!$D$6:$E$14,2,FALSE)</f>
        <v>Spare parts</v>
      </c>
      <c r="AN648" s="11" t="str">
        <f>VLOOKUP(F648,Sheet2!$E$10:$F$13,2,FALSE)</f>
        <v>SPM</v>
      </c>
      <c r="AO648" s="35" t="s">
        <v>14668</v>
      </c>
      <c r="AP648">
        <f>MATCH(AN648,Sheet2!$F$5:$F$18,0)</f>
        <v>6</v>
      </c>
      <c r="AQ648">
        <f>MATCH(AO648,Sheet2!$F$5:$K$5,0)</f>
        <v>6</v>
      </c>
      <c r="AR648" s="33">
        <f>INDEX(Sheet2!$F$5:$K$18,OPaL!AP648,OPaL!AQ648)</f>
        <v>0.15</v>
      </c>
      <c r="AS648" s="1">
        <f t="shared" si="32"/>
        <v>142711.09849999999</v>
      </c>
    </row>
    <row r="649" spans="1:45" x14ac:dyDescent="0.2">
      <c r="A649" s="11" t="s">
        <v>3443</v>
      </c>
      <c r="B649" s="11" t="s">
        <v>3444</v>
      </c>
      <c r="C649" s="11" t="s">
        <v>10462</v>
      </c>
      <c r="D649" s="21">
        <v>43189</v>
      </c>
      <c r="E649" s="21" t="s">
        <v>9697</v>
      </c>
      <c r="F649" s="21" t="s">
        <v>14659</v>
      </c>
      <c r="G649" s="11" t="s">
        <v>2</v>
      </c>
      <c r="H649" s="11" t="s">
        <v>16</v>
      </c>
      <c r="I649" s="11" t="s">
        <v>4</v>
      </c>
      <c r="J649" s="12">
        <v>1</v>
      </c>
      <c r="K649" s="12">
        <v>167429.97</v>
      </c>
      <c r="L649" s="12">
        <v>0</v>
      </c>
      <c r="M649" s="12">
        <v>0</v>
      </c>
      <c r="N649" s="12">
        <f t="shared" si="31"/>
        <v>167429.97</v>
      </c>
      <c r="O649" s="11" t="s">
        <v>5</v>
      </c>
      <c r="P649" s="13">
        <v>0</v>
      </c>
      <c r="Q649" s="11" t="s">
        <v>6</v>
      </c>
      <c r="R649" s="13">
        <v>0</v>
      </c>
      <c r="S649" s="13">
        <v>0</v>
      </c>
      <c r="T649" s="11" t="s">
        <v>7</v>
      </c>
      <c r="U649" s="11" t="s">
        <v>8</v>
      </c>
      <c r="V649" s="15">
        <v>0</v>
      </c>
      <c r="W649" s="13">
        <v>0</v>
      </c>
      <c r="X649" s="15">
        <v>0</v>
      </c>
      <c r="Y649" s="15">
        <v>0</v>
      </c>
      <c r="Z649" s="13">
        <v>0</v>
      </c>
      <c r="AA649" s="15">
        <v>0</v>
      </c>
      <c r="AB649" s="13">
        <v>0</v>
      </c>
      <c r="AC649" s="15">
        <v>0</v>
      </c>
      <c r="AD649" s="13">
        <v>0</v>
      </c>
      <c r="AE649" s="15">
        <v>0</v>
      </c>
      <c r="AF649" s="13">
        <v>0</v>
      </c>
      <c r="AG649" s="15">
        <v>0</v>
      </c>
      <c r="AH649" s="13">
        <v>0</v>
      </c>
      <c r="AI649" s="15">
        <v>0</v>
      </c>
      <c r="AJ649" s="11" t="s">
        <v>17</v>
      </c>
      <c r="AK649" s="11" t="s">
        <v>1398</v>
      </c>
      <c r="AL649" s="22">
        <f t="shared" si="30"/>
        <v>2103</v>
      </c>
      <c r="AM649" s="11" t="str">
        <f>VLOOKUP(O649,Sheet2!$D$6:$E$14,2,FALSE)</f>
        <v>Spare parts</v>
      </c>
      <c r="AN649" s="11" t="str">
        <f>VLOOKUP(F649,Sheet2!$E$10:$F$13,2,FALSE)</f>
        <v>SPM</v>
      </c>
      <c r="AO649" s="35" t="s">
        <v>14668</v>
      </c>
      <c r="AP649">
        <f>MATCH(AN649,Sheet2!$F$5:$F$18,0)</f>
        <v>6</v>
      </c>
      <c r="AQ649">
        <f>MATCH(AO649,Sheet2!$F$5:$K$5,0)</f>
        <v>6</v>
      </c>
      <c r="AR649" s="33">
        <f>INDEX(Sheet2!$F$5:$K$18,OPaL!AP649,OPaL!AQ649)</f>
        <v>0.15</v>
      </c>
      <c r="AS649" s="1">
        <f t="shared" si="32"/>
        <v>142315.47450000001</v>
      </c>
    </row>
    <row r="650" spans="1:45" x14ac:dyDescent="0.2">
      <c r="A650" s="11" t="s">
        <v>3505</v>
      </c>
      <c r="B650" s="11" t="s">
        <v>3506</v>
      </c>
      <c r="C650" s="11" t="s">
        <v>10463</v>
      </c>
      <c r="D650" s="21">
        <v>43189</v>
      </c>
      <c r="E650" s="21" t="s">
        <v>9697</v>
      </c>
      <c r="F650" s="21" t="s">
        <v>14659</v>
      </c>
      <c r="G650" s="11" t="s">
        <v>2</v>
      </c>
      <c r="H650" s="11" t="s">
        <v>16</v>
      </c>
      <c r="I650" s="11" t="s">
        <v>4</v>
      </c>
      <c r="J650" s="12">
        <v>1</v>
      </c>
      <c r="K650" s="12">
        <v>167429.97</v>
      </c>
      <c r="L650" s="12">
        <v>0</v>
      </c>
      <c r="M650" s="12">
        <v>0</v>
      </c>
      <c r="N650" s="12">
        <f t="shared" si="31"/>
        <v>167429.97</v>
      </c>
      <c r="O650" s="11" t="s">
        <v>5</v>
      </c>
      <c r="P650" s="13">
        <v>0</v>
      </c>
      <c r="Q650" s="11" t="s">
        <v>6</v>
      </c>
      <c r="R650" s="13">
        <v>0</v>
      </c>
      <c r="S650" s="13">
        <v>0</v>
      </c>
      <c r="T650" s="11" t="s">
        <v>7</v>
      </c>
      <c r="U650" s="11" t="s">
        <v>8</v>
      </c>
      <c r="V650" s="15">
        <v>0</v>
      </c>
      <c r="W650" s="13">
        <v>0</v>
      </c>
      <c r="X650" s="15">
        <v>0</v>
      </c>
      <c r="Y650" s="15">
        <v>0</v>
      </c>
      <c r="Z650" s="13">
        <v>0</v>
      </c>
      <c r="AA650" s="15">
        <v>0</v>
      </c>
      <c r="AB650" s="13">
        <v>0</v>
      </c>
      <c r="AC650" s="15">
        <v>0</v>
      </c>
      <c r="AD650" s="13">
        <v>0</v>
      </c>
      <c r="AE650" s="15">
        <v>0</v>
      </c>
      <c r="AF650" s="13">
        <v>0</v>
      </c>
      <c r="AG650" s="15">
        <v>0</v>
      </c>
      <c r="AH650" s="13">
        <v>0</v>
      </c>
      <c r="AI650" s="15">
        <v>0</v>
      </c>
      <c r="AJ650" s="11" t="s">
        <v>17</v>
      </c>
      <c r="AK650" s="11" t="s">
        <v>1398</v>
      </c>
      <c r="AL650" s="22">
        <f t="shared" si="30"/>
        <v>2103</v>
      </c>
      <c r="AM650" s="11" t="str">
        <f>VLOOKUP(O650,Sheet2!$D$6:$E$14,2,FALSE)</f>
        <v>Spare parts</v>
      </c>
      <c r="AN650" s="11" t="str">
        <f>VLOOKUP(F650,Sheet2!$E$10:$F$13,2,FALSE)</f>
        <v>SPM</v>
      </c>
      <c r="AO650" s="35" t="s">
        <v>14668</v>
      </c>
      <c r="AP650">
        <f>MATCH(AN650,Sheet2!$F$5:$F$18,0)</f>
        <v>6</v>
      </c>
      <c r="AQ650">
        <f>MATCH(AO650,Sheet2!$F$5:$K$5,0)</f>
        <v>6</v>
      </c>
      <c r="AR650" s="33">
        <f>INDEX(Sheet2!$F$5:$K$18,OPaL!AP650,OPaL!AQ650)</f>
        <v>0.15</v>
      </c>
      <c r="AS650" s="1">
        <f t="shared" si="32"/>
        <v>142315.47450000001</v>
      </c>
    </row>
    <row r="651" spans="1:45" x14ac:dyDescent="0.2">
      <c r="A651" s="11" t="s">
        <v>3515</v>
      </c>
      <c r="B651" s="11" t="s">
        <v>3516</v>
      </c>
      <c r="C651" s="11" t="s">
        <v>10464</v>
      </c>
      <c r="D651" s="21">
        <v>43536</v>
      </c>
      <c r="E651" s="21" t="s">
        <v>9697</v>
      </c>
      <c r="F651" s="21" t="s">
        <v>14659</v>
      </c>
      <c r="G651" s="11" t="s">
        <v>2</v>
      </c>
      <c r="H651" s="11" t="s">
        <v>3</v>
      </c>
      <c r="I651" s="11" t="s">
        <v>4</v>
      </c>
      <c r="J651" s="12">
        <v>1</v>
      </c>
      <c r="K651" s="12">
        <v>167429.97</v>
      </c>
      <c r="L651" s="12">
        <v>0</v>
      </c>
      <c r="M651" s="12">
        <v>0</v>
      </c>
      <c r="N651" s="12">
        <f t="shared" si="31"/>
        <v>167429.97</v>
      </c>
      <c r="O651" s="11" t="s">
        <v>5</v>
      </c>
      <c r="P651" s="13">
        <v>0</v>
      </c>
      <c r="Q651" s="11" t="s">
        <v>6</v>
      </c>
      <c r="R651" s="13">
        <v>0</v>
      </c>
      <c r="S651" s="13">
        <v>0</v>
      </c>
      <c r="T651" s="11" t="s">
        <v>7</v>
      </c>
      <c r="U651" s="11" t="s">
        <v>8</v>
      </c>
      <c r="V651" s="15">
        <v>0</v>
      </c>
      <c r="W651" s="13">
        <v>0</v>
      </c>
      <c r="X651" s="15">
        <v>0</v>
      </c>
      <c r="Y651" s="15">
        <v>0</v>
      </c>
      <c r="Z651" s="13">
        <v>0</v>
      </c>
      <c r="AA651" s="15">
        <v>0</v>
      </c>
      <c r="AB651" s="13">
        <v>0</v>
      </c>
      <c r="AC651" s="15">
        <v>0</v>
      </c>
      <c r="AD651" s="13">
        <v>0</v>
      </c>
      <c r="AE651" s="15">
        <v>0</v>
      </c>
      <c r="AF651" s="13">
        <v>0</v>
      </c>
      <c r="AG651" s="15">
        <v>0</v>
      </c>
      <c r="AH651" s="13">
        <v>0</v>
      </c>
      <c r="AI651" s="15">
        <v>0</v>
      </c>
      <c r="AJ651" s="11" t="s">
        <v>9</v>
      </c>
      <c r="AK651" s="11" t="s">
        <v>1398</v>
      </c>
      <c r="AL651" s="22">
        <f t="shared" si="30"/>
        <v>1756</v>
      </c>
      <c r="AM651" s="11" t="str">
        <f>VLOOKUP(O651,Sheet2!$D$6:$E$14,2,FALSE)</f>
        <v>Spare parts</v>
      </c>
      <c r="AN651" s="11" t="str">
        <f>VLOOKUP(F651,Sheet2!$E$10:$F$13,2,FALSE)</f>
        <v>SPM</v>
      </c>
      <c r="AO651" s="35" t="s">
        <v>14668</v>
      </c>
      <c r="AP651">
        <f>MATCH(AN651,Sheet2!$F$5:$F$18,0)</f>
        <v>6</v>
      </c>
      <c r="AQ651">
        <f>MATCH(AO651,Sheet2!$F$5:$K$5,0)</f>
        <v>6</v>
      </c>
      <c r="AR651" s="33">
        <f>INDEX(Sheet2!$F$5:$K$18,OPaL!AP651,OPaL!AQ651)</f>
        <v>0.15</v>
      </c>
      <c r="AS651" s="1">
        <f t="shared" si="32"/>
        <v>142315.47450000001</v>
      </c>
    </row>
    <row r="652" spans="1:45" x14ac:dyDescent="0.2">
      <c r="A652" s="11" t="s">
        <v>6083</v>
      </c>
      <c r="B652" s="11" t="s">
        <v>6084</v>
      </c>
      <c r="C652" s="11" t="s">
        <v>10465</v>
      </c>
      <c r="D652" s="21">
        <v>42941</v>
      </c>
      <c r="E652" s="21" t="s">
        <v>9697</v>
      </c>
      <c r="F652" s="21" t="s">
        <v>14659</v>
      </c>
      <c r="G652" s="11" t="s">
        <v>2</v>
      </c>
      <c r="H652" s="11" t="s">
        <v>3</v>
      </c>
      <c r="I652" s="11" t="s">
        <v>4</v>
      </c>
      <c r="J652" s="13">
        <v>7</v>
      </c>
      <c r="K652" s="12">
        <v>166015.5</v>
      </c>
      <c r="L652" s="12">
        <v>0</v>
      </c>
      <c r="M652" s="12">
        <v>0</v>
      </c>
      <c r="N652" s="12">
        <f t="shared" si="31"/>
        <v>166015.5</v>
      </c>
      <c r="O652" s="11" t="s">
        <v>5</v>
      </c>
      <c r="P652" s="13">
        <v>0</v>
      </c>
      <c r="Q652" s="11" t="s">
        <v>6</v>
      </c>
      <c r="R652" s="13">
        <v>0</v>
      </c>
      <c r="S652" s="13">
        <v>0</v>
      </c>
      <c r="T652" s="11" t="s">
        <v>7</v>
      </c>
      <c r="U652" s="11" t="s">
        <v>8</v>
      </c>
      <c r="V652" s="15">
        <v>0</v>
      </c>
      <c r="W652" s="13">
        <v>0</v>
      </c>
      <c r="X652" s="15">
        <v>0</v>
      </c>
      <c r="Y652" s="15">
        <v>0</v>
      </c>
      <c r="Z652" s="13">
        <v>0</v>
      </c>
      <c r="AA652" s="15">
        <v>0</v>
      </c>
      <c r="AB652" s="13">
        <v>0</v>
      </c>
      <c r="AC652" s="15">
        <v>0</v>
      </c>
      <c r="AD652" s="13">
        <v>0</v>
      </c>
      <c r="AE652" s="15">
        <v>0</v>
      </c>
      <c r="AF652" s="13">
        <v>0</v>
      </c>
      <c r="AG652" s="15">
        <v>0</v>
      </c>
      <c r="AH652" s="13">
        <v>0</v>
      </c>
      <c r="AI652" s="15">
        <v>0</v>
      </c>
      <c r="AJ652" s="11" t="s">
        <v>9</v>
      </c>
      <c r="AK652" s="11" t="s">
        <v>13</v>
      </c>
      <c r="AL652" s="22">
        <f t="shared" si="30"/>
        <v>2351</v>
      </c>
      <c r="AM652" s="11" t="str">
        <f>VLOOKUP(O652,Sheet2!$D$6:$E$14,2,FALSE)</f>
        <v>Spare parts</v>
      </c>
      <c r="AN652" s="11" t="str">
        <f>VLOOKUP(F652,Sheet2!$E$10:$F$13,2,FALSE)</f>
        <v>SPM</v>
      </c>
      <c r="AO652" s="35" t="s">
        <v>14668</v>
      </c>
      <c r="AP652">
        <f>MATCH(AN652,Sheet2!$F$5:$F$18,0)</f>
        <v>6</v>
      </c>
      <c r="AQ652">
        <f>MATCH(AO652,Sheet2!$F$5:$K$5,0)</f>
        <v>6</v>
      </c>
      <c r="AR652" s="33">
        <f>INDEX(Sheet2!$F$5:$K$18,OPaL!AP652,OPaL!AQ652)</f>
        <v>0.15</v>
      </c>
      <c r="AS652" s="1">
        <f t="shared" si="32"/>
        <v>141113.17499999999</v>
      </c>
    </row>
    <row r="653" spans="1:45" x14ac:dyDescent="0.2">
      <c r="A653" s="11" t="s">
        <v>1943</v>
      </c>
      <c r="B653" s="11" t="s">
        <v>1944</v>
      </c>
      <c r="C653" s="11" t="s">
        <v>10466</v>
      </c>
      <c r="D653" s="21">
        <v>42943</v>
      </c>
      <c r="E653" s="21" t="s">
        <v>9697</v>
      </c>
      <c r="F653" s="21" t="s">
        <v>14659</v>
      </c>
      <c r="G653" s="11" t="s">
        <v>2</v>
      </c>
      <c r="H653" s="11" t="s">
        <v>16</v>
      </c>
      <c r="I653" s="11" t="s">
        <v>4</v>
      </c>
      <c r="J653" s="12">
        <v>2</v>
      </c>
      <c r="K653" s="12">
        <v>165395.47</v>
      </c>
      <c r="L653" s="12">
        <v>0</v>
      </c>
      <c r="M653" s="12">
        <v>0</v>
      </c>
      <c r="N653" s="12">
        <f t="shared" si="31"/>
        <v>165395.47</v>
      </c>
      <c r="O653" s="11" t="s">
        <v>5</v>
      </c>
      <c r="P653" s="13">
        <v>0</v>
      </c>
      <c r="Q653" s="11" t="s">
        <v>6</v>
      </c>
      <c r="R653" s="13">
        <v>0</v>
      </c>
      <c r="S653" s="13">
        <v>0</v>
      </c>
      <c r="T653" s="11" t="s">
        <v>7</v>
      </c>
      <c r="U653" s="11" t="s">
        <v>8</v>
      </c>
      <c r="V653" s="15">
        <v>0</v>
      </c>
      <c r="W653" s="13">
        <v>0</v>
      </c>
      <c r="X653" s="15">
        <v>0</v>
      </c>
      <c r="Y653" s="15">
        <v>0</v>
      </c>
      <c r="Z653" s="13">
        <v>0</v>
      </c>
      <c r="AA653" s="15">
        <v>0</v>
      </c>
      <c r="AB653" s="13">
        <v>0</v>
      </c>
      <c r="AC653" s="15">
        <v>0</v>
      </c>
      <c r="AD653" s="13">
        <v>0</v>
      </c>
      <c r="AE653" s="15">
        <v>0</v>
      </c>
      <c r="AF653" s="13">
        <v>0</v>
      </c>
      <c r="AG653" s="15">
        <v>0</v>
      </c>
      <c r="AH653" s="13">
        <v>0</v>
      </c>
      <c r="AI653" s="15">
        <v>0</v>
      </c>
      <c r="AJ653" s="11" t="s">
        <v>17</v>
      </c>
      <c r="AK653" s="11" t="s">
        <v>13</v>
      </c>
      <c r="AL653" s="22">
        <f t="shared" si="30"/>
        <v>2349</v>
      </c>
      <c r="AM653" s="11" t="str">
        <f>VLOOKUP(O653,Sheet2!$D$6:$E$14,2,FALSE)</f>
        <v>Spare parts</v>
      </c>
      <c r="AN653" s="11" t="str">
        <f>VLOOKUP(F653,Sheet2!$E$10:$F$13,2,FALSE)</f>
        <v>SPM</v>
      </c>
      <c r="AO653" s="35" t="s">
        <v>14668</v>
      </c>
      <c r="AP653">
        <f>MATCH(AN653,Sheet2!$F$5:$F$18,0)</f>
        <v>6</v>
      </c>
      <c r="AQ653">
        <f>MATCH(AO653,Sheet2!$F$5:$K$5,0)</f>
        <v>6</v>
      </c>
      <c r="AR653" s="33">
        <f>INDEX(Sheet2!$F$5:$K$18,OPaL!AP653,OPaL!AQ653)</f>
        <v>0.15</v>
      </c>
      <c r="AS653" s="1">
        <f t="shared" si="32"/>
        <v>140586.1495</v>
      </c>
    </row>
    <row r="654" spans="1:45" x14ac:dyDescent="0.2">
      <c r="A654" s="11" t="s">
        <v>1326</v>
      </c>
      <c r="B654" s="11" t="s">
        <v>1327</v>
      </c>
      <c r="C654" s="11" t="s">
        <v>10467</v>
      </c>
      <c r="D654" s="21">
        <v>45129</v>
      </c>
      <c r="E654" s="21" t="s">
        <v>9697</v>
      </c>
      <c r="F654" s="21" t="s">
        <v>14659</v>
      </c>
      <c r="G654" s="11" t="s">
        <v>2</v>
      </c>
      <c r="H654" s="11" t="s">
        <v>16</v>
      </c>
      <c r="I654" s="11" t="s">
        <v>4</v>
      </c>
      <c r="J654" s="13">
        <v>2</v>
      </c>
      <c r="K654" s="12">
        <v>165085.68</v>
      </c>
      <c r="L654" s="12">
        <v>0</v>
      </c>
      <c r="M654" s="12">
        <v>0</v>
      </c>
      <c r="N654" s="12">
        <f t="shared" si="31"/>
        <v>165085.68</v>
      </c>
      <c r="O654" s="11" t="s">
        <v>5</v>
      </c>
      <c r="P654" s="13">
        <v>0</v>
      </c>
      <c r="Q654" s="11" t="s">
        <v>6</v>
      </c>
      <c r="R654" s="13">
        <v>0</v>
      </c>
      <c r="S654" s="13">
        <v>0</v>
      </c>
      <c r="T654" s="11" t="s">
        <v>7</v>
      </c>
      <c r="U654" s="11" t="s">
        <v>8</v>
      </c>
      <c r="V654" s="15">
        <v>0</v>
      </c>
      <c r="W654" s="13">
        <v>0</v>
      </c>
      <c r="X654" s="15">
        <v>0</v>
      </c>
      <c r="Y654" s="15">
        <v>0</v>
      </c>
      <c r="Z654" s="13">
        <v>0</v>
      </c>
      <c r="AA654" s="15">
        <v>0</v>
      </c>
      <c r="AB654" s="13">
        <v>0</v>
      </c>
      <c r="AC654" s="15">
        <v>0</v>
      </c>
      <c r="AD654" s="13">
        <v>0</v>
      </c>
      <c r="AE654" s="15">
        <v>0</v>
      </c>
      <c r="AF654" s="13">
        <v>0</v>
      </c>
      <c r="AG654" s="15">
        <v>0</v>
      </c>
      <c r="AH654" s="13">
        <v>0</v>
      </c>
      <c r="AI654" s="15">
        <v>0</v>
      </c>
      <c r="AJ654" s="11" t="s">
        <v>17</v>
      </c>
      <c r="AK654" s="11" t="s">
        <v>13</v>
      </c>
      <c r="AL654" s="22">
        <f t="shared" si="30"/>
        <v>163</v>
      </c>
      <c r="AM654" s="11" t="str">
        <f>VLOOKUP(O654,Sheet2!$D$6:$E$14,2,FALSE)</f>
        <v>Spare parts</v>
      </c>
      <c r="AN654" s="11" t="str">
        <f>VLOOKUP(F654,Sheet2!$E$10:$F$13,2,FALSE)</f>
        <v>SPM</v>
      </c>
      <c r="AO654" s="35" t="s">
        <v>14665</v>
      </c>
      <c r="AP654">
        <f>MATCH(AN654,Sheet2!$F$5:$F$18,0)</f>
        <v>6</v>
      </c>
      <c r="AQ654">
        <f>MATCH(AO654,Sheet2!$F$5:$K$5,0)</f>
        <v>3</v>
      </c>
      <c r="AR654" s="33">
        <f>INDEX(Sheet2!$F$5:$K$18,OPaL!AP654,OPaL!AQ654)</f>
        <v>0</v>
      </c>
      <c r="AS654" s="1">
        <f t="shared" si="32"/>
        <v>165085.68</v>
      </c>
    </row>
    <row r="655" spans="1:45" x14ac:dyDescent="0.2">
      <c r="A655" s="11" t="s">
        <v>1330</v>
      </c>
      <c r="B655" s="11" t="s">
        <v>1331</v>
      </c>
      <c r="C655" s="11" t="s">
        <v>10468</v>
      </c>
      <c r="D655" s="21">
        <v>45129</v>
      </c>
      <c r="E655" s="21" t="s">
        <v>9697</v>
      </c>
      <c r="F655" s="21" t="s">
        <v>14659</v>
      </c>
      <c r="G655" s="11" t="s">
        <v>2</v>
      </c>
      <c r="H655" s="11" t="s">
        <v>16</v>
      </c>
      <c r="I655" s="11" t="s">
        <v>4</v>
      </c>
      <c r="J655" s="13">
        <v>2</v>
      </c>
      <c r="K655" s="12">
        <v>165085.68</v>
      </c>
      <c r="L655" s="12">
        <v>0</v>
      </c>
      <c r="M655" s="12">
        <v>0</v>
      </c>
      <c r="N655" s="12">
        <f t="shared" si="31"/>
        <v>165085.68</v>
      </c>
      <c r="O655" s="11" t="s">
        <v>5</v>
      </c>
      <c r="P655" s="13">
        <v>0</v>
      </c>
      <c r="Q655" s="11" t="s">
        <v>6</v>
      </c>
      <c r="R655" s="13">
        <v>0</v>
      </c>
      <c r="S655" s="13">
        <v>0</v>
      </c>
      <c r="T655" s="11" t="s">
        <v>7</v>
      </c>
      <c r="U655" s="11" t="s">
        <v>8</v>
      </c>
      <c r="V655" s="15">
        <v>0</v>
      </c>
      <c r="W655" s="13">
        <v>0</v>
      </c>
      <c r="X655" s="15">
        <v>0</v>
      </c>
      <c r="Y655" s="15">
        <v>0</v>
      </c>
      <c r="Z655" s="13">
        <v>0</v>
      </c>
      <c r="AA655" s="15">
        <v>0</v>
      </c>
      <c r="AB655" s="13">
        <v>0</v>
      </c>
      <c r="AC655" s="15">
        <v>0</v>
      </c>
      <c r="AD655" s="13">
        <v>0</v>
      </c>
      <c r="AE655" s="15">
        <v>0</v>
      </c>
      <c r="AF655" s="13">
        <v>0</v>
      </c>
      <c r="AG655" s="15">
        <v>0</v>
      </c>
      <c r="AH655" s="13">
        <v>0</v>
      </c>
      <c r="AI655" s="15">
        <v>0</v>
      </c>
      <c r="AJ655" s="11" t="s">
        <v>17</v>
      </c>
      <c r="AK655" s="11" t="s">
        <v>13</v>
      </c>
      <c r="AL655" s="22">
        <f t="shared" si="30"/>
        <v>163</v>
      </c>
      <c r="AM655" s="11" t="str">
        <f>VLOOKUP(O655,Sheet2!$D$6:$E$14,2,FALSE)</f>
        <v>Spare parts</v>
      </c>
      <c r="AN655" s="11" t="str">
        <f>VLOOKUP(F655,Sheet2!$E$10:$F$13,2,FALSE)</f>
        <v>SPM</v>
      </c>
      <c r="AO655" s="35" t="s">
        <v>14665</v>
      </c>
      <c r="AP655">
        <f>MATCH(AN655,Sheet2!$F$5:$F$18,0)</f>
        <v>6</v>
      </c>
      <c r="AQ655">
        <f>MATCH(AO655,Sheet2!$F$5:$K$5,0)</f>
        <v>3</v>
      </c>
      <c r="AR655" s="33">
        <f>INDEX(Sheet2!$F$5:$K$18,OPaL!AP655,OPaL!AQ655)</f>
        <v>0</v>
      </c>
      <c r="AS655" s="1">
        <f t="shared" si="32"/>
        <v>165085.68</v>
      </c>
    </row>
    <row r="656" spans="1:45" x14ac:dyDescent="0.2">
      <c r="A656" s="11" t="s">
        <v>1336</v>
      </c>
      <c r="B656" s="11" t="s">
        <v>1337</v>
      </c>
      <c r="C656" s="11" t="s">
        <v>10469</v>
      </c>
      <c r="D656" s="21">
        <v>45129</v>
      </c>
      <c r="E656" s="21" t="s">
        <v>9697</v>
      </c>
      <c r="F656" s="21" t="s">
        <v>14659</v>
      </c>
      <c r="G656" s="11" t="s">
        <v>2</v>
      </c>
      <c r="H656" s="11" t="s">
        <v>16</v>
      </c>
      <c r="I656" s="11" t="s">
        <v>4</v>
      </c>
      <c r="J656" s="12">
        <v>2</v>
      </c>
      <c r="K656" s="12">
        <v>165085.68</v>
      </c>
      <c r="L656" s="12">
        <v>0</v>
      </c>
      <c r="M656" s="12">
        <v>0</v>
      </c>
      <c r="N656" s="12">
        <f t="shared" si="31"/>
        <v>165085.68</v>
      </c>
      <c r="O656" s="11" t="s">
        <v>5</v>
      </c>
      <c r="P656" s="13">
        <v>0</v>
      </c>
      <c r="Q656" s="11" t="s">
        <v>6</v>
      </c>
      <c r="R656" s="13">
        <v>0</v>
      </c>
      <c r="S656" s="13">
        <v>0</v>
      </c>
      <c r="T656" s="11" t="s">
        <v>7</v>
      </c>
      <c r="U656" s="11" t="s">
        <v>8</v>
      </c>
      <c r="V656" s="15">
        <v>0</v>
      </c>
      <c r="W656" s="13">
        <v>0</v>
      </c>
      <c r="X656" s="15">
        <v>0</v>
      </c>
      <c r="Y656" s="15">
        <v>0</v>
      </c>
      <c r="Z656" s="13">
        <v>0</v>
      </c>
      <c r="AA656" s="15">
        <v>0</v>
      </c>
      <c r="AB656" s="13">
        <v>0</v>
      </c>
      <c r="AC656" s="15">
        <v>0</v>
      </c>
      <c r="AD656" s="13">
        <v>0</v>
      </c>
      <c r="AE656" s="15">
        <v>0</v>
      </c>
      <c r="AF656" s="13">
        <v>0</v>
      </c>
      <c r="AG656" s="15">
        <v>0</v>
      </c>
      <c r="AH656" s="13">
        <v>0</v>
      </c>
      <c r="AI656" s="15">
        <v>0</v>
      </c>
      <c r="AJ656" s="11" t="s">
        <v>17</v>
      </c>
      <c r="AK656" s="11" t="s">
        <v>13</v>
      </c>
      <c r="AL656" s="22">
        <f t="shared" si="30"/>
        <v>163</v>
      </c>
      <c r="AM656" s="11" t="str">
        <f>VLOOKUP(O656,Sheet2!$D$6:$E$14,2,FALSE)</f>
        <v>Spare parts</v>
      </c>
      <c r="AN656" s="11" t="str">
        <f>VLOOKUP(F656,Sheet2!$E$10:$F$13,2,FALSE)</f>
        <v>SPM</v>
      </c>
      <c r="AO656" s="35" t="s">
        <v>14665</v>
      </c>
      <c r="AP656">
        <f>MATCH(AN656,Sheet2!$F$5:$F$18,0)</f>
        <v>6</v>
      </c>
      <c r="AQ656">
        <f>MATCH(AO656,Sheet2!$F$5:$K$5,0)</f>
        <v>3</v>
      </c>
      <c r="AR656" s="33">
        <f>INDEX(Sheet2!$F$5:$K$18,OPaL!AP656,OPaL!AQ656)</f>
        <v>0</v>
      </c>
      <c r="AS656" s="1">
        <f t="shared" si="32"/>
        <v>165085.68</v>
      </c>
    </row>
    <row r="657" spans="1:45" x14ac:dyDescent="0.2">
      <c r="A657" s="11" t="s">
        <v>4441</v>
      </c>
      <c r="B657" s="11" t="s">
        <v>4442</v>
      </c>
      <c r="C657" s="11" t="s">
        <v>10470</v>
      </c>
      <c r="D657" s="21">
        <v>42963</v>
      </c>
      <c r="E657" s="21" t="s">
        <v>9697</v>
      </c>
      <c r="F657" s="21" t="s">
        <v>14659</v>
      </c>
      <c r="G657" s="11" t="s">
        <v>2</v>
      </c>
      <c r="H657" s="11" t="s">
        <v>16</v>
      </c>
      <c r="I657" s="11" t="s">
        <v>351</v>
      </c>
      <c r="J657" s="12">
        <v>1</v>
      </c>
      <c r="K657" s="12">
        <v>164813.07</v>
      </c>
      <c r="L657" s="12">
        <v>0</v>
      </c>
      <c r="M657" s="12">
        <v>0</v>
      </c>
      <c r="N657" s="12">
        <f t="shared" si="31"/>
        <v>164813.07</v>
      </c>
      <c r="O657" s="11" t="s">
        <v>5</v>
      </c>
      <c r="P657" s="13">
        <v>0</v>
      </c>
      <c r="Q657" s="11" t="s">
        <v>6</v>
      </c>
      <c r="R657" s="13">
        <v>0</v>
      </c>
      <c r="S657" s="13">
        <v>0</v>
      </c>
      <c r="T657" s="11" t="s">
        <v>7</v>
      </c>
      <c r="U657" s="11" t="s">
        <v>8</v>
      </c>
      <c r="V657" s="15">
        <v>0</v>
      </c>
      <c r="W657" s="13">
        <v>0</v>
      </c>
      <c r="X657" s="15">
        <v>0</v>
      </c>
      <c r="Y657" s="15">
        <v>0</v>
      </c>
      <c r="Z657" s="13">
        <v>0</v>
      </c>
      <c r="AA657" s="15">
        <v>0</v>
      </c>
      <c r="AB657" s="13">
        <v>0</v>
      </c>
      <c r="AC657" s="15">
        <v>0</v>
      </c>
      <c r="AD657" s="13">
        <v>0</v>
      </c>
      <c r="AE657" s="15">
        <v>0</v>
      </c>
      <c r="AF657" s="13">
        <v>0</v>
      </c>
      <c r="AG657" s="15">
        <v>0</v>
      </c>
      <c r="AH657" s="13">
        <v>0</v>
      </c>
      <c r="AI657" s="15">
        <v>0</v>
      </c>
      <c r="AJ657" s="11" t="s">
        <v>17</v>
      </c>
      <c r="AK657" s="11" t="s">
        <v>1398</v>
      </c>
      <c r="AL657" s="22">
        <f t="shared" si="30"/>
        <v>2329</v>
      </c>
      <c r="AM657" s="11" t="str">
        <f>VLOOKUP(O657,Sheet2!$D$6:$E$14,2,FALSE)</f>
        <v>Spare parts</v>
      </c>
      <c r="AN657" s="11" t="str">
        <f>VLOOKUP(F657,Sheet2!$E$10:$F$13,2,FALSE)</f>
        <v>SPM</v>
      </c>
      <c r="AO657" s="35" t="s">
        <v>14668</v>
      </c>
      <c r="AP657">
        <f>MATCH(AN657,Sheet2!$F$5:$F$18,0)</f>
        <v>6</v>
      </c>
      <c r="AQ657">
        <f>MATCH(AO657,Sheet2!$F$5:$K$5,0)</f>
        <v>6</v>
      </c>
      <c r="AR657" s="33">
        <f>INDEX(Sheet2!$F$5:$K$18,OPaL!AP657,OPaL!AQ657)</f>
        <v>0.15</v>
      </c>
      <c r="AS657" s="1">
        <f t="shared" si="32"/>
        <v>140091.10949999999</v>
      </c>
    </row>
    <row r="658" spans="1:45" x14ac:dyDescent="0.2">
      <c r="A658" s="11" t="s">
        <v>7888</v>
      </c>
      <c r="B658" s="11" t="s">
        <v>7889</v>
      </c>
      <c r="C658" s="11" t="s">
        <v>10471</v>
      </c>
      <c r="D658" s="21">
        <v>44791</v>
      </c>
      <c r="E658" s="21" t="s">
        <v>9697</v>
      </c>
      <c r="F658" s="21" t="s">
        <v>14659</v>
      </c>
      <c r="G658" s="11" t="s">
        <v>2</v>
      </c>
      <c r="H658" s="11" t="s">
        <v>3</v>
      </c>
      <c r="I658" s="11" t="s">
        <v>4</v>
      </c>
      <c r="J658" s="13">
        <v>4</v>
      </c>
      <c r="K658" s="12">
        <v>164637.56</v>
      </c>
      <c r="L658" s="12">
        <v>0</v>
      </c>
      <c r="M658" s="12">
        <v>0</v>
      </c>
      <c r="N658" s="12">
        <f t="shared" si="31"/>
        <v>164637.56</v>
      </c>
      <c r="O658" s="11" t="s">
        <v>5</v>
      </c>
      <c r="P658" s="13">
        <v>0</v>
      </c>
      <c r="Q658" s="11" t="s">
        <v>6</v>
      </c>
      <c r="R658" s="13">
        <v>0</v>
      </c>
      <c r="S658" s="13">
        <v>0</v>
      </c>
      <c r="T658" s="11" t="s">
        <v>7</v>
      </c>
      <c r="U658" s="11" t="s">
        <v>8</v>
      </c>
      <c r="V658" s="15">
        <v>0</v>
      </c>
      <c r="W658" s="13">
        <v>0</v>
      </c>
      <c r="X658" s="15">
        <v>0</v>
      </c>
      <c r="Y658" s="15">
        <v>0</v>
      </c>
      <c r="Z658" s="13">
        <v>0</v>
      </c>
      <c r="AA658" s="15">
        <v>0</v>
      </c>
      <c r="AB658" s="13">
        <v>0</v>
      </c>
      <c r="AC658" s="15">
        <v>0</v>
      </c>
      <c r="AD658" s="13">
        <v>0</v>
      </c>
      <c r="AE658" s="15">
        <v>0</v>
      </c>
      <c r="AF658" s="13">
        <v>0</v>
      </c>
      <c r="AG658" s="15">
        <v>0</v>
      </c>
      <c r="AH658" s="13">
        <v>0</v>
      </c>
      <c r="AI658" s="15">
        <v>0</v>
      </c>
      <c r="AJ658" s="11" t="s">
        <v>9</v>
      </c>
      <c r="AK658" s="11" t="s">
        <v>13</v>
      </c>
      <c r="AL658" s="22">
        <f t="shared" si="30"/>
        <v>501</v>
      </c>
      <c r="AM658" s="11" t="str">
        <f>VLOOKUP(O658,Sheet2!$D$6:$E$14,2,FALSE)</f>
        <v>Spare parts</v>
      </c>
      <c r="AN658" s="11" t="str">
        <f>VLOOKUP(F658,Sheet2!$E$10:$F$13,2,FALSE)</f>
        <v>SPM</v>
      </c>
      <c r="AO658" s="35" t="s">
        <v>14668</v>
      </c>
      <c r="AP658">
        <f>MATCH(AN658,Sheet2!$F$5:$F$18,0)</f>
        <v>6</v>
      </c>
      <c r="AQ658">
        <f>MATCH(AO658,Sheet2!$F$5:$K$5,0)</f>
        <v>6</v>
      </c>
      <c r="AR658" s="33">
        <f>INDEX(Sheet2!$F$5:$K$18,OPaL!AP658,OPaL!AQ658)</f>
        <v>0.15</v>
      </c>
      <c r="AS658" s="1">
        <f t="shared" si="32"/>
        <v>139941.92600000001</v>
      </c>
    </row>
    <row r="659" spans="1:45" x14ac:dyDescent="0.2">
      <c r="A659" s="11" t="s">
        <v>2991</v>
      </c>
      <c r="B659" s="11" t="s">
        <v>2992</v>
      </c>
      <c r="C659" s="11" t="s">
        <v>10472</v>
      </c>
      <c r="D659" s="21">
        <v>45271</v>
      </c>
      <c r="E659" s="21" t="s">
        <v>9697</v>
      </c>
      <c r="F659" s="21" t="s">
        <v>14659</v>
      </c>
      <c r="G659" s="11" t="s">
        <v>2</v>
      </c>
      <c r="H659" s="11" t="s">
        <v>16</v>
      </c>
      <c r="I659" s="11" t="s">
        <v>4</v>
      </c>
      <c r="J659" s="12">
        <v>1</v>
      </c>
      <c r="K659" s="12">
        <v>163522.4</v>
      </c>
      <c r="L659" s="12">
        <v>0</v>
      </c>
      <c r="M659" s="12">
        <v>0</v>
      </c>
      <c r="N659" s="12">
        <f t="shared" si="31"/>
        <v>163522.4</v>
      </c>
      <c r="O659" s="11" t="s">
        <v>5</v>
      </c>
      <c r="P659" s="13">
        <v>0</v>
      </c>
      <c r="Q659" s="11" t="s">
        <v>6</v>
      </c>
      <c r="R659" s="13">
        <v>0</v>
      </c>
      <c r="S659" s="13">
        <v>0</v>
      </c>
      <c r="T659" s="11" t="s">
        <v>7</v>
      </c>
      <c r="U659" s="11" t="s">
        <v>8</v>
      </c>
      <c r="V659" s="15">
        <v>0</v>
      </c>
      <c r="W659" s="13">
        <v>0</v>
      </c>
      <c r="X659" s="15">
        <v>0</v>
      </c>
      <c r="Y659" s="15">
        <v>0</v>
      </c>
      <c r="Z659" s="13">
        <v>0</v>
      </c>
      <c r="AA659" s="15">
        <v>0</v>
      </c>
      <c r="AB659" s="13">
        <v>0</v>
      </c>
      <c r="AC659" s="15">
        <v>0</v>
      </c>
      <c r="AD659" s="13">
        <v>0</v>
      </c>
      <c r="AE659" s="15">
        <v>0</v>
      </c>
      <c r="AF659" s="13">
        <v>0</v>
      </c>
      <c r="AG659" s="15">
        <v>0</v>
      </c>
      <c r="AH659" s="13">
        <v>0</v>
      </c>
      <c r="AI659" s="15">
        <v>0</v>
      </c>
      <c r="AJ659" s="11" t="s">
        <v>17</v>
      </c>
      <c r="AK659" s="11" t="s">
        <v>13</v>
      </c>
      <c r="AL659" s="22">
        <f t="shared" si="30"/>
        <v>21</v>
      </c>
      <c r="AM659" s="11" t="str">
        <f>VLOOKUP(O659,Sheet2!$D$6:$E$14,2,FALSE)</f>
        <v>Spare parts</v>
      </c>
      <c r="AN659" s="11" t="str">
        <f>VLOOKUP(F659,Sheet2!$E$10:$F$13,2,FALSE)</f>
        <v>SPM</v>
      </c>
      <c r="AO659" s="35" t="s">
        <v>14664</v>
      </c>
      <c r="AP659">
        <f>MATCH(AN659,Sheet2!$F$5:$F$18,0)</f>
        <v>6</v>
      </c>
      <c r="AQ659">
        <f>MATCH(AO659,Sheet2!$F$5:$K$5,0)</f>
        <v>2</v>
      </c>
      <c r="AR659" s="33">
        <f>INDEX(Sheet2!$F$5:$K$18,OPaL!AP659,OPaL!AQ659)</f>
        <v>0</v>
      </c>
      <c r="AS659" s="1">
        <f t="shared" si="32"/>
        <v>163522.4</v>
      </c>
    </row>
    <row r="660" spans="1:45" x14ac:dyDescent="0.2">
      <c r="A660" s="11" t="s">
        <v>5241</v>
      </c>
      <c r="B660" s="11" t="s">
        <v>5242</v>
      </c>
      <c r="C660" s="11" t="s">
        <v>10473</v>
      </c>
      <c r="D660" s="21">
        <v>42784</v>
      </c>
      <c r="E660" s="21" t="s">
        <v>9697</v>
      </c>
      <c r="F660" s="21" t="s">
        <v>14659</v>
      </c>
      <c r="G660" s="11" t="s">
        <v>2</v>
      </c>
      <c r="H660" s="11" t="s">
        <v>16</v>
      </c>
      <c r="I660" s="11" t="s">
        <v>4</v>
      </c>
      <c r="J660" s="12">
        <v>1</v>
      </c>
      <c r="K660" s="12">
        <v>163406.17000000001</v>
      </c>
      <c r="L660" s="12">
        <v>0</v>
      </c>
      <c r="M660" s="12">
        <v>0</v>
      </c>
      <c r="N660" s="12">
        <f t="shared" si="31"/>
        <v>163406.17000000001</v>
      </c>
      <c r="O660" s="11" t="s">
        <v>5</v>
      </c>
      <c r="P660" s="13">
        <v>0</v>
      </c>
      <c r="Q660" s="11" t="s">
        <v>6</v>
      </c>
      <c r="R660" s="13">
        <v>0</v>
      </c>
      <c r="S660" s="13">
        <v>0</v>
      </c>
      <c r="T660" s="11" t="s">
        <v>7</v>
      </c>
      <c r="U660" s="11" t="s">
        <v>8</v>
      </c>
      <c r="V660" s="15">
        <v>0</v>
      </c>
      <c r="W660" s="13">
        <v>0</v>
      </c>
      <c r="X660" s="15">
        <v>0</v>
      </c>
      <c r="Y660" s="15">
        <v>0</v>
      </c>
      <c r="Z660" s="13">
        <v>0</v>
      </c>
      <c r="AA660" s="15">
        <v>0</v>
      </c>
      <c r="AB660" s="13">
        <v>0</v>
      </c>
      <c r="AC660" s="15">
        <v>0</v>
      </c>
      <c r="AD660" s="13">
        <v>0</v>
      </c>
      <c r="AE660" s="15">
        <v>0</v>
      </c>
      <c r="AF660" s="13">
        <v>0</v>
      </c>
      <c r="AG660" s="15">
        <v>0</v>
      </c>
      <c r="AH660" s="13">
        <v>0</v>
      </c>
      <c r="AI660" s="15">
        <v>0</v>
      </c>
      <c r="AJ660" s="11" t="s">
        <v>17</v>
      </c>
      <c r="AK660" s="11" t="s">
        <v>1398</v>
      </c>
      <c r="AL660" s="22">
        <f t="shared" si="30"/>
        <v>2508</v>
      </c>
      <c r="AM660" s="11" t="str">
        <f>VLOOKUP(O660,Sheet2!$D$6:$E$14,2,FALSE)</f>
        <v>Spare parts</v>
      </c>
      <c r="AN660" s="11" t="str">
        <f>VLOOKUP(F660,Sheet2!$E$10:$F$13,2,FALSE)</f>
        <v>SPM</v>
      </c>
      <c r="AO660" s="35" t="s">
        <v>14668</v>
      </c>
      <c r="AP660">
        <f>MATCH(AN660,Sheet2!$F$5:$F$18,0)</f>
        <v>6</v>
      </c>
      <c r="AQ660">
        <f>MATCH(AO660,Sheet2!$F$5:$K$5,0)</f>
        <v>6</v>
      </c>
      <c r="AR660" s="33">
        <f>INDEX(Sheet2!$F$5:$K$18,OPaL!AP660,OPaL!AQ660)</f>
        <v>0.15</v>
      </c>
      <c r="AS660" s="1">
        <f t="shared" si="32"/>
        <v>138895.2445</v>
      </c>
    </row>
    <row r="661" spans="1:45" x14ac:dyDescent="0.2">
      <c r="A661" s="11" t="s">
        <v>3309</v>
      </c>
      <c r="B661" s="11" t="s">
        <v>3310</v>
      </c>
      <c r="C661" s="11" t="s">
        <v>10474</v>
      </c>
      <c r="D661" s="21">
        <v>43189</v>
      </c>
      <c r="E661" s="21" t="s">
        <v>9697</v>
      </c>
      <c r="F661" s="21" t="s">
        <v>14659</v>
      </c>
      <c r="G661" s="11" t="s">
        <v>2</v>
      </c>
      <c r="H661" s="11" t="s">
        <v>16</v>
      </c>
      <c r="I661" s="11" t="s">
        <v>4</v>
      </c>
      <c r="J661" s="12">
        <v>1</v>
      </c>
      <c r="K661" s="12">
        <v>163264.25</v>
      </c>
      <c r="L661" s="12">
        <v>0</v>
      </c>
      <c r="M661" s="12">
        <v>0</v>
      </c>
      <c r="N661" s="12">
        <f t="shared" si="31"/>
        <v>163264.25</v>
      </c>
      <c r="O661" s="11" t="s">
        <v>5</v>
      </c>
      <c r="P661" s="13">
        <v>0</v>
      </c>
      <c r="Q661" s="11" t="s">
        <v>6</v>
      </c>
      <c r="R661" s="13">
        <v>0</v>
      </c>
      <c r="S661" s="13">
        <v>0</v>
      </c>
      <c r="T661" s="11" t="s">
        <v>7</v>
      </c>
      <c r="U661" s="11" t="s">
        <v>8</v>
      </c>
      <c r="V661" s="15">
        <v>0</v>
      </c>
      <c r="W661" s="13">
        <v>0</v>
      </c>
      <c r="X661" s="15">
        <v>0</v>
      </c>
      <c r="Y661" s="15">
        <v>0</v>
      </c>
      <c r="Z661" s="13">
        <v>0</v>
      </c>
      <c r="AA661" s="15">
        <v>0</v>
      </c>
      <c r="AB661" s="13">
        <v>0</v>
      </c>
      <c r="AC661" s="15">
        <v>0</v>
      </c>
      <c r="AD661" s="13">
        <v>0</v>
      </c>
      <c r="AE661" s="15">
        <v>0</v>
      </c>
      <c r="AF661" s="13">
        <v>0</v>
      </c>
      <c r="AG661" s="15">
        <v>0</v>
      </c>
      <c r="AH661" s="13">
        <v>0</v>
      </c>
      <c r="AI661" s="15">
        <v>0</v>
      </c>
      <c r="AJ661" s="11" t="s">
        <v>17</v>
      </c>
      <c r="AK661" s="11" t="s">
        <v>1398</v>
      </c>
      <c r="AL661" s="22">
        <f t="shared" si="30"/>
        <v>2103</v>
      </c>
      <c r="AM661" s="11" t="str">
        <f>VLOOKUP(O661,Sheet2!$D$6:$E$14,2,FALSE)</f>
        <v>Spare parts</v>
      </c>
      <c r="AN661" s="11" t="str">
        <f>VLOOKUP(F661,Sheet2!$E$10:$F$13,2,FALSE)</f>
        <v>SPM</v>
      </c>
      <c r="AO661" s="35" t="s">
        <v>14668</v>
      </c>
      <c r="AP661">
        <f>MATCH(AN661,Sheet2!$F$5:$F$18,0)</f>
        <v>6</v>
      </c>
      <c r="AQ661">
        <f>MATCH(AO661,Sheet2!$F$5:$K$5,0)</f>
        <v>6</v>
      </c>
      <c r="AR661" s="33">
        <f>INDEX(Sheet2!$F$5:$K$18,OPaL!AP661,OPaL!AQ661)</f>
        <v>0.15</v>
      </c>
      <c r="AS661" s="1">
        <f t="shared" si="32"/>
        <v>138774.61249999999</v>
      </c>
    </row>
    <row r="662" spans="1:45" x14ac:dyDescent="0.2">
      <c r="A662" s="11" t="s">
        <v>3935</v>
      </c>
      <c r="B662" s="11" t="s">
        <v>3936</v>
      </c>
      <c r="C662" s="11" t="s">
        <v>10475</v>
      </c>
      <c r="D662" s="21">
        <v>42784</v>
      </c>
      <c r="E662" s="21" t="s">
        <v>9697</v>
      </c>
      <c r="F662" s="21" t="s">
        <v>14659</v>
      </c>
      <c r="G662" s="11" t="s">
        <v>2</v>
      </c>
      <c r="H662" s="11" t="s">
        <v>16</v>
      </c>
      <c r="I662" s="11" t="s">
        <v>351</v>
      </c>
      <c r="J662" s="12">
        <v>1</v>
      </c>
      <c r="K662" s="12">
        <v>162902.66</v>
      </c>
      <c r="L662" s="12">
        <v>0</v>
      </c>
      <c r="M662" s="12">
        <v>0</v>
      </c>
      <c r="N662" s="12">
        <f t="shared" si="31"/>
        <v>162902.66</v>
      </c>
      <c r="O662" s="11" t="s">
        <v>5</v>
      </c>
      <c r="P662" s="13">
        <v>0</v>
      </c>
      <c r="Q662" s="11" t="s">
        <v>6</v>
      </c>
      <c r="R662" s="13">
        <v>0</v>
      </c>
      <c r="S662" s="13">
        <v>0</v>
      </c>
      <c r="T662" s="11" t="s">
        <v>7</v>
      </c>
      <c r="U662" s="11" t="s">
        <v>8</v>
      </c>
      <c r="V662" s="15">
        <v>0</v>
      </c>
      <c r="W662" s="13">
        <v>0</v>
      </c>
      <c r="X662" s="15">
        <v>0</v>
      </c>
      <c r="Y662" s="15">
        <v>0</v>
      </c>
      <c r="Z662" s="13">
        <v>0</v>
      </c>
      <c r="AA662" s="15">
        <v>0</v>
      </c>
      <c r="AB662" s="13">
        <v>0</v>
      </c>
      <c r="AC662" s="15">
        <v>0</v>
      </c>
      <c r="AD662" s="13">
        <v>0</v>
      </c>
      <c r="AE662" s="15">
        <v>0</v>
      </c>
      <c r="AF662" s="13">
        <v>0</v>
      </c>
      <c r="AG662" s="15">
        <v>0</v>
      </c>
      <c r="AH662" s="13">
        <v>0</v>
      </c>
      <c r="AI662" s="15">
        <v>0</v>
      </c>
      <c r="AJ662" s="11" t="s">
        <v>17</v>
      </c>
      <c r="AK662" s="11" t="s">
        <v>1398</v>
      </c>
      <c r="AL662" s="22">
        <f t="shared" si="30"/>
        <v>2508</v>
      </c>
      <c r="AM662" s="11" t="str">
        <f>VLOOKUP(O662,Sheet2!$D$6:$E$14,2,FALSE)</f>
        <v>Spare parts</v>
      </c>
      <c r="AN662" s="11" t="str">
        <f>VLOOKUP(F662,Sheet2!$E$10:$F$13,2,FALSE)</f>
        <v>SPM</v>
      </c>
      <c r="AO662" s="35" t="s">
        <v>14668</v>
      </c>
      <c r="AP662">
        <f>MATCH(AN662,Sheet2!$F$5:$F$18,0)</f>
        <v>6</v>
      </c>
      <c r="AQ662">
        <f>MATCH(AO662,Sheet2!$F$5:$K$5,0)</f>
        <v>6</v>
      </c>
      <c r="AR662" s="33">
        <f>INDEX(Sheet2!$F$5:$K$18,OPaL!AP662,OPaL!AQ662)</f>
        <v>0.15</v>
      </c>
      <c r="AS662" s="1">
        <f t="shared" si="32"/>
        <v>138467.261</v>
      </c>
    </row>
    <row r="663" spans="1:45" x14ac:dyDescent="0.2">
      <c r="A663" s="11" t="s">
        <v>5157</v>
      </c>
      <c r="B663" s="11" t="s">
        <v>5158</v>
      </c>
      <c r="C663" s="11" t="s">
        <v>10476</v>
      </c>
      <c r="D663" s="21">
        <v>44923</v>
      </c>
      <c r="E663" s="21" t="s">
        <v>9697</v>
      </c>
      <c r="F663" s="21" t="s">
        <v>14659</v>
      </c>
      <c r="G663" s="11" t="s">
        <v>2</v>
      </c>
      <c r="H663" s="11" t="s">
        <v>16</v>
      </c>
      <c r="I663" s="11" t="s">
        <v>4</v>
      </c>
      <c r="J663" s="12">
        <v>2</v>
      </c>
      <c r="K663" s="12">
        <v>162067.68</v>
      </c>
      <c r="L663" s="12">
        <v>0</v>
      </c>
      <c r="M663" s="12">
        <v>0</v>
      </c>
      <c r="N663" s="12">
        <f t="shared" si="31"/>
        <v>162067.68</v>
      </c>
      <c r="O663" s="11" t="s">
        <v>5</v>
      </c>
      <c r="P663" s="13">
        <v>0</v>
      </c>
      <c r="Q663" s="11" t="s">
        <v>6</v>
      </c>
      <c r="R663" s="13">
        <v>0</v>
      </c>
      <c r="S663" s="13">
        <v>0</v>
      </c>
      <c r="T663" s="11" t="s">
        <v>7</v>
      </c>
      <c r="U663" s="11" t="s">
        <v>8</v>
      </c>
      <c r="V663" s="15">
        <v>0</v>
      </c>
      <c r="W663" s="13">
        <v>0</v>
      </c>
      <c r="X663" s="15">
        <v>0</v>
      </c>
      <c r="Y663" s="15">
        <v>0</v>
      </c>
      <c r="Z663" s="13">
        <v>0</v>
      </c>
      <c r="AA663" s="15">
        <v>0</v>
      </c>
      <c r="AB663" s="13">
        <v>0</v>
      </c>
      <c r="AC663" s="15">
        <v>0</v>
      </c>
      <c r="AD663" s="13">
        <v>0</v>
      </c>
      <c r="AE663" s="15">
        <v>0</v>
      </c>
      <c r="AF663" s="13">
        <v>0</v>
      </c>
      <c r="AG663" s="15">
        <v>0</v>
      </c>
      <c r="AH663" s="13">
        <v>0</v>
      </c>
      <c r="AI663" s="15">
        <v>0</v>
      </c>
      <c r="AJ663" s="11" t="s">
        <v>17</v>
      </c>
      <c r="AK663" s="11" t="s">
        <v>1398</v>
      </c>
      <c r="AL663" s="22">
        <f t="shared" si="30"/>
        <v>369</v>
      </c>
      <c r="AM663" s="11" t="str">
        <f>VLOOKUP(O663,Sheet2!$D$6:$E$14,2,FALSE)</f>
        <v>Spare parts</v>
      </c>
      <c r="AN663" s="11" t="str">
        <f>VLOOKUP(F663,Sheet2!$E$10:$F$13,2,FALSE)</f>
        <v>SPM</v>
      </c>
      <c r="AO663" s="35" t="s">
        <v>14668</v>
      </c>
      <c r="AP663">
        <f>MATCH(AN663,Sheet2!$F$5:$F$18,0)</f>
        <v>6</v>
      </c>
      <c r="AQ663">
        <f>MATCH(AO663,Sheet2!$F$5:$K$5,0)</f>
        <v>6</v>
      </c>
      <c r="AR663" s="33">
        <f>INDEX(Sheet2!$F$5:$K$18,OPaL!AP663,OPaL!AQ663)</f>
        <v>0.15</v>
      </c>
      <c r="AS663" s="1">
        <f t="shared" si="32"/>
        <v>137757.52799999999</v>
      </c>
    </row>
    <row r="664" spans="1:45" x14ac:dyDescent="0.2">
      <c r="A664" s="11" t="s">
        <v>5273</v>
      </c>
      <c r="B664" s="11" t="s">
        <v>5274</v>
      </c>
      <c r="C664" s="11" t="s">
        <v>10477</v>
      </c>
      <c r="D664" s="21">
        <v>42784</v>
      </c>
      <c r="E664" s="21" t="s">
        <v>9697</v>
      </c>
      <c r="F664" s="21" t="s">
        <v>14659</v>
      </c>
      <c r="G664" s="11" t="s">
        <v>2</v>
      </c>
      <c r="H664" s="11" t="s">
        <v>3</v>
      </c>
      <c r="I664" s="11" t="s">
        <v>4</v>
      </c>
      <c r="J664" s="12">
        <v>1</v>
      </c>
      <c r="K664" s="12">
        <v>161636.4</v>
      </c>
      <c r="L664" s="12">
        <v>0</v>
      </c>
      <c r="M664" s="12">
        <v>0</v>
      </c>
      <c r="N664" s="12">
        <f t="shared" si="31"/>
        <v>161636.4</v>
      </c>
      <c r="O664" s="11" t="s">
        <v>5</v>
      </c>
      <c r="P664" s="13">
        <v>0</v>
      </c>
      <c r="Q664" s="11" t="s">
        <v>6</v>
      </c>
      <c r="R664" s="13">
        <v>0</v>
      </c>
      <c r="S664" s="13">
        <v>0</v>
      </c>
      <c r="T664" s="11" t="s">
        <v>7</v>
      </c>
      <c r="U664" s="11" t="s">
        <v>8</v>
      </c>
      <c r="V664" s="15">
        <v>0</v>
      </c>
      <c r="W664" s="13">
        <v>0</v>
      </c>
      <c r="X664" s="15">
        <v>0</v>
      </c>
      <c r="Y664" s="15">
        <v>0</v>
      </c>
      <c r="Z664" s="13">
        <v>0</v>
      </c>
      <c r="AA664" s="15">
        <v>0</v>
      </c>
      <c r="AB664" s="13">
        <v>0</v>
      </c>
      <c r="AC664" s="15">
        <v>0</v>
      </c>
      <c r="AD664" s="13">
        <v>0</v>
      </c>
      <c r="AE664" s="15">
        <v>0</v>
      </c>
      <c r="AF664" s="13">
        <v>0</v>
      </c>
      <c r="AG664" s="15">
        <v>0</v>
      </c>
      <c r="AH664" s="13">
        <v>0</v>
      </c>
      <c r="AI664" s="15">
        <v>0</v>
      </c>
      <c r="AJ664" s="11" t="s">
        <v>9</v>
      </c>
      <c r="AK664" s="11" t="s">
        <v>1398</v>
      </c>
      <c r="AL664" s="22">
        <f t="shared" si="30"/>
        <v>2508</v>
      </c>
      <c r="AM664" s="11" t="str">
        <f>VLOOKUP(O664,Sheet2!$D$6:$E$14,2,FALSE)</f>
        <v>Spare parts</v>
      </c>
      <c r="AN664" s="11" t="str">
        <f>VLOOKUP(F664,Sheet2!$E$10:$F$13,2,FALSE)</f>
        <v>SPM</v>
      </c>
      <c r="AO664" s="35" t="s">
        <v>14668</v>
      </c>
      <c r="AP664">
        <f>MATCH(AN664,Sheet2!$F$5:$F$18,0)</f>
        <v>6</v>
      </c>
      <c r="AQ664">
        <f>MATCH(AO664,Sheet2!$F$5:$K$5,0)</f>
        <v>6</v>
      </c>
      <c r="AR664" s="33">
        <f>INDEX(Sheet2!$F$5:$K$18,OPaL!AP664,OPaL!AQ664)</f>
        <v>0.15</v>
      </c>
      <c r="AS664" s="1">
        <f t="shared" si="32"/>
        <v>137390.94</v>
      </c>
    </row>
    <row r="665" spans="1:45" x14ac:dyDescent="0.2">
      <c r="A665" s="11" t="s">
        <v>7305</v>
      </c>
      <c r="B665" s="11" t="s">
        <v>7306</v>
      </c>
      <c r="C665" s="11" t="s">
        <v>10478</v>
      </c>
      <c r="D665" s="21">
        <v>42941</v>
      </c>
      <c r="E665" s="21" t="s">
        <v>9697</v>
      </c>
      <c r="F665" s="21" t="s">
        <v>14659</v>
      </c>
      <c r="G665" s="11" t="s">
        <v>2</v>
      </c>
      <c r="H665" s="11" t="s">
        <v>3</v>
      </c>
      <c r="I665" s="11" t="s">
        <v>4</v>
      </c>
      <c r="J665" s="12">
        <v>2</v>
      </c>
      <c r="K665" s="12">
        <v>161408</v>
      </c>
      <c r="L665" s="12">
        <v>0</v>
      </c>
      <c r="M665" s="12">
        <v>0</v>
      </c>
      <c r="N665" s="12">
        <f t="shared" si="31"/>
        <v>161408</v>
      </c>
      <c r="O665" s="11" t="s">
        <v>5</v>
      </c>
      <c r="P665" s="13">
        <v>0</v>
      </c>
      <c r="Q665" s="11" t="s">
        <v>6</v>
      </c>
      <c r="R665" s="13">
        <v>0</v>
      </c>
      <c r="S665" s="13">
        <v>0</v>
      </c>
      <c r="T665" s="11" t="s">
        <v>7</v>
      </c>
      <c r="U665" s="11" t="s">
        <v>8</v>
      </c>
      <c r="V665" s="15">
        <v>0</v>
      </c>
      <c r="W665" s="13">
        <v>0</v>
      </c>
      <c r="X665" s="15">
        <v>0</v>
      </c>
      <c r="Y665" s="15">
        <v>0</v>
      </c>
      <c r="Z665" s="13">
        <v>0</v>
      </c>
      <c r="AA665" s="15">
        <v>0</v>
      </c>
      <c r="AB665" s="13">
        <v>0</v>
      </c>
      <c r="AC665" s="15">
        <v>0</v>
      </c>
      <c r="AD665" s="13">
        <v>0</v>
      </c>
      <c r="AE665" s="15">
        <v>0</v>
      </c>
      <c r="AF665" s="13">
        <v>0</v>
      </c>
      <c r="AG665" s="15">
        <v>0</v>
      </c>
      <c r="AH665" s="13">
        <v>0</v>
      </c>
      <c r="AI665" s="15">
        <v>0</v>
      </c>
      <c r="AJ665" s="11" t="s">
        <v>9</v>
      </c>
      <c r="AK665" s="11" t="s">
        <v>13</v>
      </c>
      <c r="AL665" s="22">
        <f t="shared" si="30"/>
        <v>2351</v>
      </c>
      <c r="AM665" s="11" t="str">
        <f>VLOOKUP(O665,Sheet2!$D$6:$E$14,2,FALSE)</f>
        <v>Spare parts</v>
      </c>
      <c r="AN665" s="11" t="str">
        <f>VLOOKUP(F665,Sheet2!$E$10:$F$13,2,FALSE)</f>
        <v>SPM</v>
      </c>
      <c r="AO665" s="35" t="s">
        <v>14668</v>
      </c>
      <c r="AP665">
        <f>MATCH(AN665,Sheet2!$F$5:$F$18,0)</f>
        <v>6</v>
      </c>
      <c r="AQ665">
        <f>MATCH(AO665,Sheet2!$F$5:$K$5,0)</f>
        <v>6</v>
      </c>
      <c r="AR665" s="33">
        <f>INDEX(Sheet2!$F$5:$K$18,OPaL!AP665,OPaL!AQ665)</f>
        <v>0.15</v>
      </c>
      <c r="AS665" s="1">
        <f t="shared" si="32"/>
        <v>137196.79999999999</v>
      </c>
    </row>
    <row r="666" spans="1:45" x14ac:dyDescent="0.2">
      <c r="A666" s="11" t="s">
        <v>7840</v>
      </c>
      <c r="B666" s="11" t="s">
        <v>7841</v>
      </c>
      <c r="C666" s="11" t="s">
        <v>10479</v>
      </c>
      <c r="D666" s="21">
        <v>45044</v>
      </c>
      <c r="E666" s="21" t="s">
        <v>9697</v>
      </c>
      <c r="F666" s="21" t="s">
        <v>14659</v>
      </c>
      <c r="G666" s="11" t="s">
        <v>2</v>
      </c>
      <c r="H666" s="11" t="s">
        <v>3</v>
      </c>
      <c r="I666" s="11" t="s">
        <v>4</v>
      </c>
      <c r="J666" s="12">
        <v>1</v>
      </c>
      <c r="K666" s="12">
        <v>161314.43</v>
      </c>
      <c r="L666" s="12">
        <v>0</v>
      </c>
      <c r="M666" s="12">
        <v>0</v>
      </c>
      <c r="N666" s="12">
        <f t="shared" si="31"/>
        <v>161314.43</v>
      </c>
      <c r="O666" s="11" t="s">
        <v>5</v>
      </c>
      <c r="P666" s="13">
        <v>0</v>
      </c>
      <c r="Q666" s="11" t="s">
        <v>6</v>
      </c>
      <c r="R666" s="13">
        <v>0</v>
      </c>
      <c r="S666" s="13">
        <v>0</v>
      </c>
      <c r="T666" s="11" t="s">
        <v>7</v>
      </c>
      <c r="U666" s="11" t="s">
        <v>8</v>
      </c>
      <c r="V666" s="15">
        <v>0</v>
      </c>
      <c r="W666" s="13">
        <v>0</v>
      </c>
      <c r="X666" s="15">
        <v>0</v>
      </c>
      <c r="Y666" s="15">
        <v>0</v>
      </c>
      <c r="Z666" s="13">
        <v>0</v>
      </c>
      <c r="AA666" s="15">
        <v>0</v>
      </c>
      <c r="AB666" s="13">
        <v>0</v>
      </c>
      <c r="AC666" s="15">
        <v>0</v>
      </c>
      <c r="AD666" s="13">
        <v>0</v>
      </c>
      <c r="AE666" s="15">
        <v>0</v>
      </c>
      <c r="AF666" s="13">
        <v>0</v>
      </c>
      <c r="AG666" s="15">
        <v>0</v>
      </c>
      <c r="AH666" s="13">
        <v>0</v>
      </c>
      <c r="AI666" s="15">
        <v>0</v>
      </c>
      <c r="AJ666" s="11" t="s">
        <v>9</v>
      </c>
      <c r="AK666" s="11" t="s">
        <v>1398</v>
      </c>
      <c r="AL666" s="22">
        <f t="shared" si="30"/>
        <v>248</v>
      </c>
      <c r="AM666" s="11" t="str">
        <f>VLOOKUP(O666,Sheet2!$D$6:$E$14,2,FALSE)</f>
        <v>Spare parts</v>
      </c>
      <c r="AN666" s="11" t="str">
        <f>VLOOKUP(F666,Sheet2!$E$10:$F$13,2,FALSE)</f>
        <v>SPM</v>
      </c>
      <c r="AO666" s="35" t="s">
        <v>14666</v>
      </c>
      <c r="AP666">
        <f>MATCH(AN666,Sheet2!$F$5:$F$18,0)</f>
        <v>6</v>
      </c>
      <c r="AQ666">
        <f>MATCH(AO666,Sheet2!$F$5:$K$5,0)</f>
        <v>4</v>
      </c>
      <c r="AR666" s="33">
        <f>INDEX(Sheet2!$F$5:$K$18,OPaL!AP666,OPaL!AQ666)</f>
        <v>0.05</v>
      </c>
      <c r="AS666" s="1">
        <f t="shared" si="32"/>
        <v>153248.70849999998</v>
      </c>
    </row>
    <row r="667" spans="1:45" x14ac:dyDescent="0.2">
      <c r="A667" s="11" t="s">
        <v>3441</v>
      </c>
      <c r="B667" s="11" t="s">
        <v>3442</v>
      </c>
      <c r="C667" s="11" t="s">
        <v>10480</v>
      </c>
      <c r="D667" s="21">
        <v>43189</v>
      </c>
      <c r="E667" s="21" t="s">
        <v>9697</v>
      </c>
      <c r="F667" s="21" t="s">
        <v>14659</v>
      </c>
      <c r="G667" s="11" t="s">
        <v>2</v>
      </c>
      <c r="H667" s="11" t="s">
        <v>3</v>
      </c>
      <c r="I667" s="11" t="s">
        <v>4</v>
      </c>
      <c r="J667" s="12">
        <v>2</v>
      </c>
      <c r="K667" s="12">
        <v>160932.25</v>
      </c>
      <c r="L667" s="12">
        <v>0</v>
      </c>
      <c r="M667" s="12">
        <v>0</v>
      </c>
      <c r="N667" s="12">
        <f t="shared" si="31"/>
        <v>160932.25</v>
      </c>
      <c r="O667" s="11" t="s">
        <v>5</v>
      </c>
      <c r="P667" s="13">
        <v>0</v>
      </c>
      <c r="Q667" s="11" t="s">
        <v>6</v>
      </c>
      <c r="R667" s="13">
        <v>0</v>
      </c>
      <c r="S667" s="13">
        <v>0</v>
      </c>
      <c r="T667" s="11" t="s">
        <v>7</v>
      </c>
      <c r="U667" s="11" t="s">
        <v>8</v>
      </c>
      <c r="V667" s="15">
        <v>0</v>
      </c>
      <c r="W667" s="13">
        <v>0</v>
      </c>
      <c r="X667" s="15">
        <v>0</v>
      </c>
      <c r="Y667" s="15">
        <v>0</v>
      </c>
      <c r="Z667" s="13">
        <v>0</v>
      </c>
      <c r="AA667" s="15">
        <v>0</v>
      </c>
      <c r="AB667" s="13">
        <v>0</v>
      </c>
      <c r="AC667" s="15">
        <v>0</v>
      </c>
      <c r="AD667" s="13">
        <v>0</v>
      </c>
      <c r="AE667" s="15">
        <v>0</v>
      </c>
      <c r="AF667" s="13">
        <v>0</v>
      </c>
      <c r="AG667" s="15">
        <v>0</v>
      </c>
      <c r="AH667" s="13">
        <v>0</v>
      </c>
      <c r="AI667" s="15">
        <v>0</v>
      </c>
      <c r="AJ667" s="11" t="s">
        <v>9</v>
      </c>
      <c r="AK667" s="11" t="s">
        <v>1398</v>
      </c>
      <c r="AL667" s="22">
        <f t="shared" si="30"/>
        <v>2103</v>
      </c>
      <c r="AM667" s="11" t="str">
        <f>VLOOKUP(O667,Sheet2!$D$6:$E$14,2,FALSE)</f>
        <v>Spare parts</v>
      </c>
      <c r="AN667" s="11" t="str">
        <f>VLOOKUP(F667,Sheet2!$E$10:$F$13,2,FALSE)</f>
        <v>SPM</v>
      </c>
      <c r="AO667" s="35" t="s">
        <v>14668</v>
      </c>
      <c r="AP667">
        <f>MATCH(AN667,Sheet2!$F$5:$F$18,0)</f>
        <v>6</v>
      </c>
      <c r="AQ667">
        <f>MATCH(AO667,Sheet2!$F$5:$K$5,0)</f>
        <v>6</v>
      </c>
      <c r="AR667" s="33">
        <f>INDEX(Sheet2!$F$5:$K$18,OPaL!AP667,OPaL!AQ667)</f>
        <v>0.15</v>
      </c>
      <c r="AS667" s="1">
        <f t="shared" si="32"/>
        <v>136792.41250000001</v>
      </c>
    </row>
    <row r="668" spans="1:45" x14ac:dyDescent="0.2">
      <c r="A668" s="11" t="s">
        <v>5205</v>
      </c>
      <c r="B668" s="11" t="s">
        <v>5206</v>
      </c>
      <c r="C668" s="11" t="s">
        <v>10481</v>
      </c>
      <c r="D668" s="21">
        <v>42784</v>
      </c>
      <c r="E668" s="21" t="s">
        <v>9697</v>
      </c>
      <c r="F668" s="21" t="s">
        <v>14659</v>
      </c>
      <c r="G668" s="11" t="s">
        <v>2</v>
      </c>
      <c r="H668" s="11" t="s">
        <v>16</v>
      </c>
      <c r="I668" s="11" t="s">
        <v>4</v>
      </c>
      <c r="J668" s="12">
        <v>1</v>
      </c>
      <c r="K668" s="12">
        <v>160172.62</v>
      </c>
      <c r="L668" s="12">
        <v>0</v>
      </c>
      <c r="M668" s="12">
        <v>0</v>
      </c>
      <c r="N668" s="12">
        <f t="shared" si="31"/>
        <v>160172.62</v>
      </c>
      <c r="O668" s="11" t="s">
        <v>5</v>
      </c>
      <c r="P668" s="13">
        <v>0</v>
      </c>
      <c r="Q668" s="11" t="s">
        <v>6</v>
      </c>
      <c r="R668" s="13">
        <v>0</v>
      </c>
      <c r="S668" s="13">
        <v>0</v>
      </c>
      <c r="T668" s="11" t="s">
        <v>7</v>
      </c>
      <c r="U668" s="11" t="s">
        <v>8</v>
      </c>
      <c r="V668" s="15">
        <v>0</v>
      </c>
      <c r="W668" s="13">
        <v>0</v>
      </c>
      <c r="X668" s="15">
        <v>0</v>
      </c>
      <c r="Y668" s="15">
        <v>0</v>
      </c>
      <c r="Z668" s="13">
        <v>0</v>
      </c>
      <c r="AA668" s="15">
        <v>0</v>
      </c>
      <c r="AB668" s="13">
        <v>0</v>
      </c>
      <c r="AC668" s="15">
        <v>0</v>
      </c>
      <c r="AD668" s="13">
        <v>0</v>
      </c>
      <c r="AE668" s="15">
        <v>0</v>
      </c>
      <c r="AF668" s="13">
        <v>0</v>
      </c>
      <c r="AG668" s="15">
        <v>0</v>
      </c>
      <c r="AH668" s="13">
        <v>0</v>
      </c>
      <c r="AI668" s="15">
        <v>0</v>
      </c>
      <c r="AJ668" s="11" t="s">
        <v>17</v>
      </c>
      <c r="AK668" s="11" t="s">
        <v>1398</v>
      </c>
      <c r="AL668" s="22">
        <f t="shared" si="30"/>
        <v>2508</v>
      </c>
      <c r="AM668" s="11" t="str">
        <f>VLOOKUP(O668,Sheet2!$D$6:$E$14,2,FALSE)</f>
        <v>Spare parts</v>
      </c>
      <c r="AN668" s="11" t="str">
        <f>VLOOKUP(F668,Sheet2!$E$10:$F$13,2,FALSE)</f>
        <v>SPM</v>
      </c>
      <c r="AO668" s="35" t="s">
        <v>14668</v>
      </c>
      <c r="AP668">
        <f>MATCH(AN668,Sheet2!$F$5:$F$18,0)</f>
        <v>6</v>
      </c>
      <c r="AQ668">
        <f>MATCH(AO668,Sheet2!$F$5:$K$5,0)</f>
        <v>6</v>
      </c>
      <c r="AR668" s="33">
        <f>INDEX(Sheet2!$F$5:$K$18,OPaL!AP668,OPaL!AQ668)</f>
        <v>0.15</v>
      </c>
      <c r="AS668" s="1">
        <f t="shared" si="32"/>
        <v>136146.72699999998</v>
      </c>
    </row>
    <row r="669" spans="1:45" x14ac:dyDescent="0.2">
      <c r="A669" s="11" t="s">
        <v>3579</v>
      </c>
      <c r="B669" s="11" t="s">
        <v>3580</v>
      </c>
      <c r="C669" s="11" t="s">
        <v>10482</v>
      </c>
      <c r="D669" s="21">
        <v>43189</v>
      </c>
      <c r="E669" s="21" t="s">
        <v>9697</v>
      </c>
      <c r="F669" s="21" t="s">
        <v>14659</v>
      </c>
      <c r="G669" s="11" t="s">
        <v>2</v>
      </c>
      <c r="H669" s="11" t="s">
        <v>16</v>
      </c>
      <c r="I669" s="11" t="s">
        <v>4</v>
      </c>
      <c r="J669" s="12">
        <v>1</v>
      </c>
      <c r="K669" s="12">
        <v>160105.43</v>
      </c>
      <c r="L669" s="12">
        <v>0</v>
      </c>
      <c r="M669" s="12">
        <v>0</v>
      </c>
      <c r="N669" s="12">
        <f t="shared" si="31"/>
        <v>160105.43</v>
      </c>
      <c r="O669" s="11" t="s">
        <v>5</v>
      </c>
      <c r="P669" s="13">
        <v>0</v>
      </c>
      <c r="Q669" s="11" t="s">
        <v>6</v>
      </c>
      <c r="R669" s="13">
        <v>0</v>
      </c>
      <c r="S669" s="13">
        <v>0</v>
      </c>
      <c r="T669" s="11" t="s">
        <v>7</v>
      </c>
      <c r="U669" s="11" t="s">
        <v>8</v>
      </c>
      <c r="V669" s="15">
        <v>0</v>
      </c>
      <c r="W669" s="13">
        <v>0</v>
      </c>
      <c r="X669" s="15">
        <v>0</v>
      </c>
      <c r="Y669" s="15">
        <v>0</v>
      </c>
      <c r="Z669" s="13">
        <v>0</v>
      </c>
      <c r="AA669" s="15">
        <v>0</v>
      </c>
      <c r="AB669" s="13">
        <v>0</v>
      </c>
      <c r="AC669" s="15">
        <v>0</v>
      </c>
      <c r="AD669" s="13">
        <v>0</v>
      </c>
      <c r="AE669" s="15">
        <v>0</v>
      </c>
      <c r="AF669" s="13">
        <v>0</v>
      </c>
      <c r="AG669" s="15">
        <v>0</v>
      </c>
      <c r="AH669" s="13">
        <v>0</v>
      </c>
      <c r="AI669" s="15">
        <v>0</v>
      </c>
      <c r="AJ669" s="11" t="s">
        <v>17</v>
      </c>
      <c r="AK669" s="11" t="s">
        <v>1398</v>
      </c>
      <c r="AL669" s="22">
        <f t="shared" si="30"/>
        <v>2103</v>
      </c>
      <c r="AM669" s="11" t="str">
        <f>VLOOKUP(O669,Sheet2!$D$6:$E$14,2,FALSE)</f>
        <v>Spare parts</v>
      </c>
      <c r="AN669" s="11" t="str">
        <f>VLOOKUP(F669,Sheet2!$E$10:$F$13,2,FALSE)</f>
        <v>SPM</v>
      </c>
      <c r="AO669" s="35" t="s">
        <v>14668</v>
      </c>
      <c r="AP669">
        <f>MATCH(AN669,Sheet2!$F$5:$F$18,0)</f>
        <v>6</v>
      </c>
      <c r="AQ669">
        <f>MATCH(AO669,Sheet2!$F$5:$K$5,0)</f>
        <v>6</v>
      </c>
      <c r="AR669" s="33">
        <f>INDEX(Sheet2!$F$5:$K$18,OPaL!AP669,OPaL!AQ669)</f>
        <v>0.15</v>
      </c>
      <c r="AS669" s="1">
        <f t="shared" si="32"/>
        <v>136089.61549999999</v>
      </c>
    </row>
    <row r="670" spans="1:45" x14ac:dyDescent="0.2">
      <c r="A670" s="11" t="s">
        <v>3745</v>
      </c>
      <c r="B670" s="11" t="s">
        <v>3746</v>
      </c>
      <c r="C670" s="11" t="s">
        <v>10483</v>
      </c>
      <c r="D670" s="21">
        <v>42784</v>
      </c>
      <c r="E670" s="21" t="s">
        <v>9697</v>
      </c>
      <c r="F670" s="21" t="s">
        <v>14659</v>
      </c>
      <c r="G670" s="11" t="s">
        <v>2</v>
      </c>
      <c r="H670" s="11" t="s">
        <v>16</v>
      </c>
      <c r="I670" s="11" t="s">
        <v>4</v>
      </c>
      <c r="J670" s="12">
        <v>1</v>
      </c>
      <c r="K670" s="12">
        <v>160101.09</v>
      </c>
      <c r="L670" s="12">
        <v>0</v>
      </c>
      <c r="M670" s="12">
        <v>0</v>
      </c>
      <c r="N670" s="12">
        <f t="shared" si="31"/>
        <v>160101.09</v>
      </c>
      <c r="O670" s="11" t="s">
        <v>5</v>
      </c>
      <c r="P670" s="13">
        <v>0</v>
      </c>
      <c r="Q670" s="11" t="s">
        <v>6</v>
      </c>
      <c r="R670" s="13">
        <v>0</v>
      </c>
      <c r="S670" s="13">
        <v>0</v>
      </c>
      <c r="T670" s="11" t="s">
        <v>7</v>
      </c>
      <c r="U670" s="11" t="s">
        <v>8</v>
      </c>
      <c r="V670" s="15">
        <v>0</v>
      </c>
      <c r="W670" s="13">
        <v>0</v>
      </c>
      <c r="X670" s="15">
        <v>0</v>
      </c>
      <c r="Y670" s="15">
        <v>0</v>
      </c>
      <c r="Z670" s="13">
        <v>0</v>
      </c>
      <c r="AA670" s="15">
        <v>0</v>
      </c>
      <c r="AB670" s="13">
        <v>0</v>
      </c>
      <c r="AC670" s="15">
        <v>0</v>
      </c>
      <c r="AD670" s="13">
        <v>0</v>
      </c>
      <c r="AE670" s="15">
        <v>0</v>
      </c>
      <c r="AF670" s="13">
        <v>0</v>
      </c>
      <c r="AG670" s="15">
        <v>0</v>
      </c>
      <c r="AH670" s="13">
        <v>0</v>
      </c>
      <c r="AI670" s="15">
        <v>0</v>
      </c>
      <c r="AJ670" s="11" t="s">
        <v>17</v>
      </c>
      <c r="AK670" s="11" t="s">
        <v>1398</v>
      </c>
      <c r="AL670" s="22">
        <f t="shared" si="30"/>
        <v>2508</v>
      </c>
      <c r="AM670" s="11" t="str">
        <f>VLOOKUP(O670,Sheet2!$D$6:$E$14,2,FALSE)</f>
        <v>Spare parts</v>
      </c>
      <c r="AN670" s="11" t="str">
        <f>VLOOKUP(F670,Sheet2!$E$10:$F$13,2,FALSE)</f>
        <v>SPM</v>
      </c>
      <c r="AO670" s="35" t="s">
        <v>14668</v>
      </c>
      <c r="AP670">
        <f>MATCH(AN670,Sheet2!$F$5:$F$18,0)</f>
        <v>6</v>
      </c>
      <c r="AQ670">
        <f>MATCH(AO670,Sheet2!$F$5:$K$5,0)</f>
        <v>6</v>
      </c>
      <c r="AR670" s="33">
        <f>INDEX(Sheet2!$F$5:$K$18,OPaL!AP670,OPaL!AQ670)</f>
        <v>0.15</v>
      </c>
      <c r="AS670" s="1">
        <f t="shared" si="32"/>
        <v>136085.9265</v>
      </c>
    </row>
    <row r="671" spans="1:45" x14ac:dyDescent="0.2">
      <c r="A671" s="11" t="s">
        <v>3407</v>
      </c>
      <c r="B671" s="11" t="s">
        <v>3408</v>
      </c>
      <c r="C671" s="11" t="s">
        <v>10484</v>
      </c>
      <c r="D671" s="21">
        <v>45240</v>
      </c>
      <c r="E671" s="21" t="s">
        <v>9697</v>
      </c>
      <c r="F671" s="21" t="s">
        <v>14659</v>
      </c>
      <c r="G671" s="11" t="s">
        <v>2</v>
      </c>
      <c r="H671" s="11" t="s">
        <v>16</v>
      </c>
      <c r="I671" s="11" t="s">
        <v>4</v>
      </c>
      <c r="J671" s="12">
        <v>1</v>
      </c>
      <c r="K671" s="12">
        <v>159936.43</v>
      </c>
      <c r="L671" s="12">
        <v>0</v>
      </c>
      <c r="M671" s="12">
        <v>0</v>
      </c>
      <c r="N671" s="12">
        <f t="shared" si="31"/>
        <v>159936.43</v>
      </c>
      <c r="O671" s="11" t="s">
        <v>5</v>
      </c>
      <c r="P671" s="13">
        <v>0</v>
      </c>
      <c r="Q671" s="11" t="s">
        <v>6</v>
      </c>
      <c r="R671" s="13">
        <v>0</v>
      </c>
      <c r="S671" s="13">
        <v>0</v>
      </c>
      <c r="T671" s="11" t="s">
        <v>7</v>
      </c>
      <c r="U671" s="11" t="s">
        <v>8</v>
      </c>
      <c r="V671" s="15">
        <v>0</v>
      </c>
      <c r="W671" s="13">
        <v>0</v>
      </c>
      <c r="X671" s="15">
        <v>0</v>
      </c>
      <c r="Y671" s="15">
        <v>0</v>
      </c>
      <c r="Z671" s="13">
        <v>0</v>
      </c>
      <c r="AA671" s="15">
        <v>0</v>
      </c>
      <c r="AB671" s="13">
        <v>0</v>
      </c>
      <c r="AC671" s="15">
        <v>0</v>
      </c>
      <c r="AD671" s="13">
        <v>0</v>
      </c>
      <c r="AE671" s="15">
        <v>0</v>
      </c>
      <c r="AF671" s="13">
        <v>0</v>
      </c>
      <c r="AG671" s="15">
        <v>0</v>
      </c>
      <c r="AH671" s="13">
        <v>0</v>
      </c>
      <c r="AI671" s="15">
        <v>0</v>
      </c>
      <c r="AJ671" s="11" t="s">
        <v>17</v>
      </c>
      <c r="AK671" s="11" t="s">
        <v>1398</v>
      </c>
      <c r="AL671" s="22">
        <f t="shared" si="30"/>
        <v>52</v>
      </c>
      <c r="AM671" s="11" t="str">
        <f>VLOOKUP(O671,Sheet2!$D$6:$E$14,2,FALSE)</f>
        <v>Spare parts</v>
      </c>
      <c r="AN671" s="11" t="str">
        <f>VLOOKUP(F671,Sheet2!$E$10:$F$13,2,FALSE)</f>
        <v>SPM</v>
      </c>
      <c r="AO671" s="35" t="s">
        <v>14664</v>
      </c>
      <c r="AP671">
        <f>MATCH(AN671,Sheet2!$F$5:$F$18,0)</f>
        <v>6</v>
      </c>
      <c r="AQ671">
        <f>MATCH(AO671,Sheet2!$F$5:$K$5,0)</f>
        <v>2</v>
      </c>
      <c r="AR671" s="33">
        <f>INDEX(Sheet2!$F$5:$K$18,OPaL!AP671,OPaL!AQ671)</f>
        <v>0</v>
      </c>
      <c r="AS671" s="1">
        <f t="shared" si="32"/>
        <v>159936.43</v>
      </c>
    </row>
    <row r="672" spans="1:45" x14ac:dyDescent="0.2">
      <c r="A672" s="11" t="s">
        <v>749</v>
      </c>
      <c r="B672" s="11" t="s">
        <v>750</v>
      </c>
      <c r="C672" s="11" t="s">
        <v>10485</v>
      </c>
      <c r="D672" s="21">
        <v>44708</v>
      </c>
      <c r="E672" s="21" t="s">
        <v>9697</v>
      </c>
      <c r="F672" s="21" t="s">
        <v>14659</v>
      </c>
      <c r="G672" s="11" t="s">
        <v>2</v>
      </c>
      <c r="H672" s="11" t="s">
        <v>16</v>
      </c>
      <c r="I672" s="11" t="s">
        <v>4</v>
      </c>
      <c r="J672" s="12">
        <v>8</v>
      </c>
      <c r="K672" s="12">
        <v>159723.04</v>
      </c>
      <c r="L672" s="12">
        <v>0</v>
      </c>
      <c r="M672" s="12">
        <v>0</v>
      </c>
      <c r="N672" s="12">
        <f t="shared" si="31"/>
        <v>159723.04</v>
      </c>
      <c r="O672" s="11" t="s">
        <v>5</v>
      </c>
      <c r="P672" s="13">
        <v>0</v>
      </c>
      <c r="Q672" s="11" t="s">
        <v>6</v>
      </c>
      <c r="R672" s="13">
        <v>0</v>
      </c>
      <c r="S672" s="13">
        <v>0</v>
      </c>
      <c r="T672" s="11" t="s">
        <v>7</v>
      </c>
      <c r="U672" s="11" t="s">
        <v>8</v>
      </c>
      <c r="V672" s="15">
        <v>0</v>
      </c>
      <c r="W672" s="13">
        <v>0</v>
      </c>
      <c r="X672" s="15">
        <v>0</v>
      </c>
      <c r="Y672" s="15">
        <v>0</v>
      </c>
      <c r="Z672" s="13">
        <v>0</v>
      </c>
      <c r="AA672" s="15">
        <v>0</v>
      </c>
      <c r="AB672" s="13">
        <v>0</v>
      </c>
      <c r="AC672" s="15">
        <v>0</v>
      </c>
      <c r="AD672" s="13">
        <v>0</v>
      </c>
      <c r="AE672" s="15">
        <v>0</v>
      </c>
      <c r="AF672" s="13">
        <v>0</v>
      </c>
      <c r="AG672" s="15">
        <v>0</v>
      </c>
      <c r="AH672" s="13">
        <v>0</v>
      </c>
      <c r="AI672" s="15">
        <v>0</v>
      </c>
      <c r="AJ672" s="11" t="s">
        <v>17</v>
      </c>
      <c r="AK672" s="11" t="s">
        <v>13</v>
      </c>
      <c r="AL672" s="22">
        <f t="shared" si="30"/>
        <v>584</v>
      </c>
      <c r="AM672" s="11" t="str">
        <f>VLOOKUP(O672,Sheet2!$D$6:$E$14,2,FALSE)</f>
        <v>Spare parts</v>
      </c>
      <c r="AN672" s="11" t="str">
        <f>VLOOKUP(F672,Sheet2!$E$10:$F$13,2,FALSE)</f>
        <v>SPM</v>
      </c>
      <c r="AO672" s="35" t="s">
        <v>14668</v>
      </c>
      <c r="AP672">
        <f>MATCH(AN672,Sheet2!$F$5:$F$18,0)</f>
        <v>6</v>
      </c>
      <c r="AQ672">
        <f>MATCH(AO672,Sheet2!$F$5:$K$5,0)</f>
        <v>6</v>
      </c>
      <c r="AR672" s="33">
        <f>INDEX(Sheet2!$F$5:$K$18,OPaL!AP672,OPaL!AQ672)</f>
        <v>0.15</v>
      </c>
      <c r="AS672" s="1">
        <f t="shared" si="32"/>
        <v>135764.584</v>
      </c>
    </row>
    <row r="673" spans="1:45" x14ac:dyDescent="0.2">
      <c r="A673" s="11" t="s">
        <v>7229</v>
      </c>
      <c r="B673" s="11" t="s">
        <v>7230</v>
      </c>
      <c r="C673" s="11" t="s">
        <v>10486</v>
      </c>
      <c r="D673" s="21">
        <v>42821</v>
      </c>
      <c r="E673" s="21" t="s">
        <v>9697</v>
      </c>
      <c r="F673" s="21" t="s">
        <v>14659</v>
      </c>
      <c r="G673" s="11" t="s">
        <v>2</v>
      </c>
      <c r="H673" s="11" t="s">
        <v>16</v>
      </c>
      <c r="I673" s="11" t="s">
        <v>4</v>
      </c>
      <c r="J673" s="12">
        <v>4</v>
      </c>
      <c r="K673" s="12">
        <v>159628.15</v>
      </c>
      <c r="L673" s="12">
        <v>0</v>
      </c>
      <c r="M673" s="12">
        <v>0</v>
      </c>
      <c r="N673" s="12">
        <f t="shared" si="31"/>
        <v>159628.15</v>
      </c>
      <c r="O673" s="11" t="s">
        <v>5</v>
      </c>
      <c r="P673" s="13">
        <v>0</v>
      </c>
      <c r="Q673" s="11" t="s">
        <v>6</v>
      </c>
      <c r="R673" s="13">
        <v>0</v>
      </c>
      <c r="S673" s="13">
        <v>0</v>
      </c>
      <c r="T673" s="11" t="s">
        <v>7</v>
      </c>
      <c r="U673" s="11" t="s">
        <v>8</v>
      </c>
      <c r="V673" s="15">
        <v>0</v>
      </c>
      <c r="W673" s="13">
        <v>0</v>
      </c>
      <c r="X673" s="15">
        <v>0</v>
      </c>
      <c r="Y673" s="15">
        <v>0</v>
      </c>
      <c r="Z673" s="13">
        <v>0</v>
      </c>
      <c r="AA673" s="15">
        <v>0</v>
      </c>
      <c r="AB673" s="13">
        <v>0</v>
      </c>
      <c r="AC673" s="15">
        <v>0</v>
      </c>
      <c r="AD673" s="13">
        <v>0</v>
      </c>
      <c r="AE673" s="15">
        <v>0</v>
      </c>
      <c r="AF673" s="13">
        <v>0</v>
      </c>
      <c r="AG673" s="15">
        <v>0</v>
      </c>
      <c r="AH673" s="13">
        <v>0</v>
      </c>
      <c r="AI673" s="15">
        <v>0</v>
      </c>
      <c r="AJ673" s="11" t="s">
        <v>17</v>
      </c>
      <c r="AK673" s="11" t="s">
        <v>13</v>
      </c>
      <c r="AL673" s="22">
        <f t="shared" si="30"/>
        <v>2471</v>
      </c>
      <c r="AM673" s="11" t="str">
        <f>VLOOKUP(O673,Sheet2!$D$6:$E$14,2,FALSE)</f>
        <v>Spare parts</v>
      </c>
      <c r="AN673" s="11" t="str">
        <f>VLOOKUP(F673,Sheet2!$E$10:$F$13,2,FALSE)</f>
        <v>SPM</v>
      </c>
      <c r="AO673" s="35" t="s">
        <v>14668</v>
      </c>
      <c r="AP673">
        <f>MATCH(AN673,Sheet2!$F$5:$F$18,0)</f>
        <v>6</v>
      </c>
      <c r="AQ673">
        <f>MATCH(AO673,Sheet2!$F$5:$K$5,0)</f>
        <v>6</v>
      </c>
      <c r="AR673" s="33">
        <f>INDEX(Sheet2!$F$5:$K$18,OPaL!AP673,OPaL!AQ673)</f>
        <v>0.15</v>
      </c>
      <c r="AS673" s="1">
        <f t="shared" si="32"/>
        <v>135683.92749999999</v>
      </c>
    </row>
    <row r="674" spans="1:45" x14ac:dyDescent="0.2">
      <c r="A674" s="11" t="s">
        <v>3643</v>
      </c>
      <c r="B674" s="11" t="s">
        <v>3644</v>
      </c>
      <c r="C674" s="11" t="s">
        <v>10487</v>
      </c>
      <c r="D674" s="21">
        <v>42971</v>
      </c>
      <c r="E674" s="21" t="s">
        <v>9749</v>
      </c>
      <c r="F674" s="21" t="s">
        <v>14659</v>
      </c>
      <c r="G674" s="11" t="s">
        <v>2</v>
      </c>
      <c r="H674" s="11" t="s">
        <v>16</v>
      </c>
      <c r="I674" s="11" t="s">
        <v>4</v>
      </c>
      <c r="J674" s="12">
        <v>2</v>
      </c>
      <c r="K674" s="12">
        <v>158258.82</v>
      </c>
      <c r="L674" s="12">
        <v>0</v>
      </c>
      <c r="M674" s="12">
        <v>0</v>
      </c>
      <c r="N674" s="12">
        <f t="shared" si="31"/>
        <v>158258.82</v>
      </c>
      <c r="O674" s="11" t="s">
        <v>5</v>
      </c>
      <c r="P674" s="13">
        <v>0</v>
      </c>
      <c r="Q674" s="11" t="s">
        <v>6</v>
      </c>
      <c r="R674" s="13">
        <v>0</v>
      </c>
      <c r="S674" s="13">
        <v>0</v>
      </c>
      <c r="T674" s="11" t="s">
        <v>7</v>
      </c>
      <c r="U674" s="11" t="s">
        <v>8</v>
      </c>
      <c r="V674" s="15">
        <v>0</v>
      </c>
      <c r="W674" s="13">
        <v>0</v>
      </c>
      <c r="X674" s="15">
        <v>0</v>
      </c>
      <c r="Y674" s="15">
        <v>0</v>
      </c>
      <c r="Z674" s="13">
        <v>0</v>
      </c>
      <c r="AA674" s="15">
        <v>0</v>
      </c>
      <c r="AB674" s="13">
        <v>0</v>
      </c>
      <c r="AC674" s="15">
        <v>0</v>
      </c>
      <c r="AD674" s="13">
        <v>0</v>
      </c>
      <c r="AE674" s="15">
        <v>0</v>
      </c>
      <c r="AF674" s="13">
        <v>0</v>
      </c>
      <c r="AG674" s="15">
        <v>0</v>
      </c>
      <c r="AH674" s="13">
        <v>0</v>
      </c>
      <c r="AI674" s="15">
        <v>0</v>
      </c>
      <c r="AJ674" s="11" t="s">
        <v>17</v>
      </c>
      <c r="AK674" s="11" t="s">
        <v>1398</v>
      </c>
      <c r="AL674" s="22">
        <f t="shared" si="30"/>
        <v>2321</v>
      </c>
      <c r="AM674" s="11" t="str">
        <f>VLOOKUP(O674,Sheet2!$D$6:$E$14,2,FALSE)</f>
        <v>Spare parts</v>
      </c>
      <c r="AN674" s="11" t="str">
        <f>VLOOKUP(F674,Sheet2!$E$10:$F$13,2,FALSE)</f>
        <v>SPM</v>
      </c>
      <c r="AO674" s="35" t="s">
        <v>14668</v>
      </c>
      <c r="AP674">
        <f>MATCH(AN674,Sheet2!$F$5:$F$18,0)</f>
        <v>6</v>
      </c>
      <c r="AQ674">
        <f>MATCH(AO674,Sheet2!$F$5:$K$5,0)</f>
        <v>6</v>
      </c>
      <c r="AR674" s="33">
        <f>INDEX(Sheet2!$F$5:$K$18,OPaL!AP674,OPaL!AQ674)</f>
        <v>0.15</v>
      </c>
      <c r="AS674" s="1">
        <f t="shared" si="32"/>
        <v>134519.997</v>
      </c>
    </row>
    <row r="675" spans="1:45" x14ac:dyDescent="0.2">
      <c r="A675" s="11" t="s">
        <v>5683</v>
      </c>
      <c r="B675" s="11" t="s">
        <v>5684</v>
      </c>
      <c r="C675" s="11" t="s">
        <v>10488</v>
      </c>
      <c r="D675" s="21">
        <v>44352</v>
      </c>
      <c r="E675" s="21" t="s">
        <v>9703</v>
      </c>
      <c r="F675" s="21" t="s">
        <v>14658</v>
      </c>
      <c r="G675" s="11" t="s">
        <v>2</v>
      </c>
      <c r="H675" s="11" t="s">
        <v>16</v>
      </c>
      <c r="I675" s="11" t="s">
        <v>4</v>
      </c>
      <c r="J675" s="12">
        <v>4</v>
      </c>
      <c r="K675" s="12">
        <v>158124</v>
      </c>
      <c r="L675" s="12">
        <v>0</v>
      </c>
      <c r="M675" s="12">
        <v>0</v>
      </c>
      <c r="N675" s="12">
        <f t="shared" si="31"/>
        <v>158124</v>
      </c>
      <c r="O675" s="11" t="s">
        <v>5</v>
      </c>
      <c r="P675" s="13">
        <v>0</v>
      </c>
      <c r="Q675" s="11" t="s">
        <v>6</v>
      </c>
      <c r="R675" s="13">
        <v>0</v>
      </c>
      <c r="S675" s="13">
        <v>0</v>
      </c>
      <c r="T675" s="11" t="s">
        <v>7</v>
      </c>
      <c r="U675" s="11" t="s">
        <v>8</v>
      </c>
      <c r="V675" s="15">
        <v>0</v>
      </c>
      <c r="W675" s="13">
        <v>0</v>
      </c>
      <c r="X675" s="15">
        <v>0</v>
      </c>
      <c r="Y675" s="15">
        <v>0</v>
      </c>
      <c r="Z675" s="13">
        <v>0</v>
      </c>
      <c r="AA675" s="15">
        <v>0</v>
      </c>
      <c r="AB675" s="13">
        <v>0</v>
      </c>
      <c r="AC675" s="15">
        <v>0</v>
      </c>
      <c r="AD675" s="13">
        <v>0</v>
      </c>
      <c r="AE675" s="15">
        <v>0</v>
      </c>
      <c r="AF675" s="13">
        <v>0</v>
      </c>
      <c r="AG675" s="15">
        <v>0</v>
      </c>
      <c r="AH675" s="13">
        <v>0</v>
      </c>
      <c r="AI675" s="15">
        <v>0</v>
      </c>
      <c r="AJ675" s="11" t="s">
        <v>17</v>
      </c>
      <c r="AK675" s="11" t="s">
        <v>1398</v>
      </c>
      <c r="AL675" s="22">
        <f t="shared" si="30"/>
        <v>940</v>
      </c>
      <c r="AM675" s="11" t="str">
        <f>VLOOKUP(O675,Sheet2!$D$6:$E$14,2,FALSE)</f>
        <v>Spare parts</v>
      </c>
      <c r="AN675" s="11" t="str">
        <f>VLOOKUP(F675,Sheet2!$E$10:$F$13,2,FALSE)</f>
        <v>SPE</v>
      </c>
      <c r="AO675" s="35" t="s">
        <v>14668</v>
      </c>
      <c r="AP675">
        <f>MATCH(AN675,Sheet2!$F$5:$F$18,0)</f>
        <v>7</v>
      </c>
      <c r="AQ675">
        <f>MATCH(AO675,Sheet2!$F$5:$K$5,0)</f>
        <v>6</v>
      </c>
      <c r="AR675" s="33">
        <f>INDEX(Sheet2!$F$5:$K$18,OPaL!AP675,OPaL!AQ675)</f>
        <v>0.15</v>
      </c>
      <c r="AS675" s="1">
        <f t="shared" si="32"/>
        <v>134405.4</v>
      </c>
    </row>
    <row r="676" spans="1:45" x14ac:dyDescent="0.2">
      <c r="A676" s="11" t="s">
        <v>3211</v>
      </c>
      <c r="B676" s="11" t="s">
        <v>3212</v>
      </c>
      <c r="C676" s="11" t="s">
        <v>10489</v>
      </c>
      <c r="D676" s="21">
        <v>44987</v>
      </c>
      <c r="E676" s="21" t="s">
        <v>9750</v>
      </c>
      <c r="F676" s="21" t="s">
        <v>14659</v>
      </c>
      <c r="G676" s="11" t="s">
        <v>2</v>
      </c>
      <c r="H676" s="11" t="s">
        <v>16</v>
      </c>
      <c r="I676" s="11" t="s">
        <v>4</v>
      </c>
      <c r="J676" s="12">
        <v>9</v>
      </c>
      <c r="K676" s="12">
        <v>157374.39999999999</v>
      </c>
      <c r="L676" s="12">
        <v>0</v>
      </c>
      <c r="M676" s="12">
        <v>0</v>
      </c>
      <c r="N676" s="12">
        <f t="shared" si="31"/>
        <v>157374.39999999999</v>
      </c>
      <c r="O676" s="11" t="s">
        <v>5</v>
      </c>
      <c r="P676" s="13">
        <v>0</v>
      </c>
      <c r="Q676" s="11" t="s">
        <v>6</v>
      </c>
      <c r="R676" s="13">
        <v>0</v>
      </c>
      <c r="S676" s="13">
        <v>0</v>
      </c>
      <c r="T676" s="11" t="s">
        <v>7</v>
      </c>
      <c r="U676" s="11" t="s">
        <v>8</v>
      </c>
      <c r="V676" s="15">
        <v>0</v>
      </c>
      <c r="W676" s="13">
        <v>0</v>
      </c>
      <c r="X676" s="15">
        <v>0</v>
      </c>
      <c r="Y676" s="15">
        <v>0</v>
      </c>
      <c r="Z676" s="13">
        <v>0</v>
      </c>
      <c r="AA676" s="15">
        <v>0</v>
      </c>
      <c r="AB676" s="13">
        <v>0</v>
      </c>
      <c r="AC676" s="15">
        <v>0</v>
      </c>
      <c r="AD676" s="13">
        <v>0</v>
      </c>
      <c r="AE676" s="15">
        <v>0</v>
      </c>
      <c r="AF676" s="13">
        <v>0</v>
      </c>
      <c r="AG676" s="15">
        <v>0</v>
      </c>
      <c r="AH676" s="13">
        <v>0</v>
      </c>
      <c r="AI676" s="15">
        <v>0</v>
      </c>
      <c r="AJ676" s="11" t="s">
        <v>17</v>
      </c>
      <c r="AK676" s="11" t="s">
        <v>13</v>
      </c>
      <c r="AL676" s="22">
        <f t="shared" si="30"/>
        <v>305</v>
      </c>
      <c r="AM676" s="11" t="str">
        <f>VLOOKUP(O676,Sheet2!$D$6:$E$14,2,FALSE)</f>
        <v>Spare parts</v>
      </c>
      <c r="AN676" s="11" t="str">
        <f>VLOOKUP(F676,Sheet2!$E$10:$F$13,2,FALSE)</f>
        <v>SPM</v>
      </c>
      <c r="AO676" s="35" t="s">
        <v>14667</v>
      </c>
      <c r="AP676">
        <f>MATCH(AN676,Sheet2!$F$5:$F$18,0)</f>
        <v>6</v>
      </c>
      <c r="AQ676">
        <f>MATCH(AO676,Sheet2!$F$5:$K$5,0)</f>
        <v>5</v>
      </c>
      <c r="AR676" s="33">
        <f>INDEX(Sheet2!$F$5:$K$18,OPaL!AP676,OPaL!AQ676)</f>
        <v>0.1</v>
      </c>
      <c r="AS676" s="1">
        <f t="shared" si="32"/>
        <v>141636.96</v>
      </c>
    </row>
    <row r="677" spans="1:45" x14ac:dyDescent="0.2">
      <c r="A677" s="11" t="s">
        <v>8082</v>
      </c>
      <c r="B677" s="11" t="s">
        <v>8083</v>
      </c>
      <c r="C677" s="11" t="s">
        <v>10490</v>
      </c>
      <c r="D677" s="21">
        <v>44816</v>
      </c>
      <c r="E677" s="21" t="s">
        <v>9697</v>
      </c>
      <c r="F677" s="21" t="s">
        <v>14659</v>
      </c>
      <c r="G677" s="11" t="s">
        <v>2</v>
      </c>
      <c r="H677" s="11" t="s">
        <v>3</v>
      </c>
      <c r="I677" s="11" t="s">
        <v>351</v>
      </c>
      <c r="J677" s="12">
        <v>2</v>
      </c>
      <c r="K677" s="12">
        <v>155375.62</v>
      </c>
      <c r="L677" s="12">
        <v>0</v>
      </c>
      <c r="M677" s="12">
        <v>0</v>
      </c>
      <c r="N677" s="12">
        <f t="shared" si="31"/>
        <v>155375.62</v>
      </c>
      <c r="O677" s="11" t="s">
        <v>5</v>
      </c>
      <c r="P677" s="13">
        <v>0</v>
      </c>
      <c r="Q677" s="11" t="s">
        <v>6</v>
      </c>
      <c r="R677" s="13">
        <v>0</v>
      </c>
      <c r="S677" s="13">
        <v>0</v>
      </c>
      <c r="T677" s="11" t="s">
        <v>7</v>
      </c>
      <c r="U677" s="11" t="s">
        <v>8</v>
      </c>
      <c r="V677" s="15">
        <v>0</v>
      </c>
      <c r="W677" s="13">
        <v>0</v>
      </c>
      <c r="X677" s="15">
        <v>0</v>
      </c>
      <c r="Y677" s="15">
        <v>0</v>
      </c>
      <c r="Z677" s="13">
        <v>0</v>
      </c>
      <c r="AA677" s="15">
        <v>0</v>
      </c>
      <c r="AB677" s="13">
        <v>0</v>
      </c>
      <c r="AC677" s="15">
        <v>0</v>
      </c>
      <c r="AD677" s="13">
        <v>0</v>
      </c>
      <c r="AE677" s="15">
        <v>0</v>
      </c>
      <c r="AF677" s="13">
        <v>0</v>
      </c>
      <c r="AG677" s="15">
        <v>0</v>
      </c>
      <c r="AH677" s="13">
        <v>0</v>
      </c>
      <c r="AI677" s="15">
        <v>0</v>
      </c>
      <c r="AJ677" s="11" t="s">
        <v>9</v>
      </c>
      <c r="AK677" s="11" t="s">
        <v>1398</v>
      </c>
      <c r="AL677" s="22">
        <f t="shared" si="30"/>
        <v>476</v>
      </c>
      <c r="AM677" s="11" t="str">
        <f>VLOOKUP(O677,Sheet2!$D$6:$E$14,2,FALSE)</f>
        <v>Spare parts</v>
      </c>
      <c r="AN677" s="11" t="str">
        <f>VLOOKUP(F677,Sheet2!$E$10:$F$13,2,FALSE)</f>
        <v>SPM</v>
      </c>
      <c r="AO677" s="35" t="s">
        <v>14668</v>
      </c>
      <c r="AP677">
        <f>MATCH(AN677,Sheet2!$F$5:$F$18,0)</f>
        <v>6</v>
      </c>
      <c r="AQ677">
        <f>MATCH(AO677,Sheet2!$F$5:$K$5,0)</f>
        <v>6</v>
      </c>
      <c r="AR677" s="33">
        <f>INDEX(Sheet2!$F$5:$K$18,OPaL!AP677,OPaL!AQ677)</f>
        <v>0.15</v>
      </c>
      <c r="AS677" s="1">
        <f t="shared" si="32"/>
        <v>132069.277</v>
      </c>
    </row>
    <row r="678" spans="1:45" x14ac:dyDescent="0.2">
      <c r="A678" s="11" t="s">
        <v>5621</v>
      </c>
      <c r="B678" s="11" t="s">
        <v>5622</v>
      </c>
      <c r="C678" s="11" t="s">
        <v>10491</v>
      </c>
      <c r="D678" s="21">
        <v>42550</v>
      </c>
      <c r="E678" s="21" t="s">
        <v>9697</v>
      </c>
      <c r="F678" s="21" t="s">
        <v>14659</v>
      </c>
      <c r="G678" s="11" t="s">
        <v>2</v>
      </c>
      <c r="H678" s="11" t="s">
        <v>16</v>
      </c>
      <c r="I678" s="11" t="s">
        <v>4</v>
      </c>
      <c r="J678" s="12">
        <v>6</v>
      </c>
      <c r="K678" s="12">
        <v>155160.6</v>
      </c>
      <c r="L678" s="12">
        <v>0</v>
      </c>
      <c r="M678" s="12">
        <v>0</v>
      </c>
      <c r="N678" s="12">
        <f t="shared" si="31"/>
        <v>155160.6</v>
      </c>
      <c r="O678" s="11" t="s">
        <v>5</v>
      </c>
      <c r="P678" s="13">
        <v>0</v>
      </c>
      <c r="Q678" s="11" t="s">
        <v>6</v>
      </c>
      <c r="R678" s="13">
        <v>0</v>
      </c>
      <c r="S678" s="13">
        <v>0</v>
      </c>
      <c r="T678" s="11" t="s">
        <v>7</v>
      </c>
      <c r="U678" s="11" t="s">
        <v>8</v>
      </c>
      <c r="V678" s="15">
        <v>0</v>
      </c>
      <c r="W678" s="13">
        <v>0</v>
      </c>
      <c r="X678" s="15">
        <v>0</v>
      </c>
      <c r="Y678" s="15">
        <v>0</v>
      </c>
      <c r="Z678" s="13">
        <v>0</v>
      </c>
      <c r="AA678" s="15">
        <v>0</v>
      </c>
      <c r="AB678" s="13">
        <v>0</v>
      </c>
      <c r="AC678" s="15">
        <v>0</v>
      </c>
      <c r="AD678" s="13">
        <v>0</v>
      </c>
      <c r="AE678" s="15">
        <v>0</v>
      </c>
      <c r="AF678" s="13">
        <v>0</v>
      </c>
      <c r="AG678" s="15">
        <v>0</v>
      </c>
      <c r="AH678" s="13">
        <v>0</v>
      </c>
      <c r="AI678" s="15">
        <v>0</v>
      </c>
      <c r="AJ678" s="11" t="s">
        <v>17</v>
      </c>
      <c r="AK678" s="11" t="s">
        <v>1398</v>
      </c>
      <c r="AL678" s="22">
        <f t="shared" si="30"/>
        <v>2742</v>
      </c>
      <c r="AM678" s="11" t="str">
        <f>VLOOKUP(O678,Sheet2!$D$6:$E$14,2,FALSE)</f>
        <v>Spare parts</v>
      </c>
      <c r="AN678" s="11" t="str">
        <f>VLOOKUP(F678,Sheet2!$E$10:$F$13,2,FALSE)</f>
        <v>SPM</v>
      </c>
      <c r="AO678" s="35" t="s">
        <v>14668</v>
      </c>
      <c r="AP678">
        <f>MATCH(AN678,Sheet2!$F$5:$F$18,0)</f>
        <v>6</v>
      </c>
      <c r="AQ678">
        <f>MATCH(AO678,Sheet2!$F$5:$K$5,0)</f>
        <v>6</v>
      </c>
      <c r="AR678" s="33">
        <f>INDEX(Sheet2!$F$5:$K$18,OPaL!AP678,OPaL!AQ678)</f>
        <v>0.15</v>
      </c>
      <c r="AS678" s="1">
        <f t="shared" si="32"/>
        <v>131886.51</v>
      </c>
    </row>
    <row r="679" spans="1:45" x14ac:dyDescent="0.2">
      <c r="A679" s="11" t="s">
        <v>5149</v>
      </c>
      <c r="B679" s="11" t="s">
        <v>5150</v>
      </c>
      <c r="C679" s="11" t="s">
        <v>10492</v>
      </c>
      <c r="D679" s="21">
        <v>44667</v>
      </c>
      <c r="E679" s="21" t="s">
        <v>9697</v>
      </c>
      <c r="F679" s="21" t="s">
        <v>14659</v>
      </c>
      <c r="G679" s="11" t="s">
        <v>2</v>
      </c>
      <c r="H679" s="11" t="s">
        <v>3</v>
      </c>
      <c r="I679" s="11" t="s">
        <v>4</v>
      </c>
      <c r="J679" s="13">
        <v>1</v>
      </c>
      <c r="K679" s="12">
        <v>155000.99</v>
      </c>
      <c r="L679" s="12">
        <v>0</v>
      </c>
      <c r="M679" s="12">
        <v>0</v>
      </c>
      <c r="N679" s="12">
        <f t="shared" si="31"/>
        <v>155000.99</v>
      </c>
      <c r="O679" s="11" t="s">
        <v>5</v>
      </c>
      <c r="P679" s="13">
        <v>0</v>
      </c>
      <c r="Q679" s="11" t="s">
        <v>6</v>
      </c>
      <c r="R679" s="13">
        <v>0</v>
      </c>
      <c r="S679" s="13">
        <v>0</v>
      </c>
      <c r="T679" s="11" t="s">
        <v>7</v>
      </c>
      <c r="U679" s="11" t="s">
        <v>8</v>
      </c>
      <c r="V679" s="15">
        <v>0</v>
      </c>
      <c r="W679" s="13">
        <v>0</v>
      </c>
      <c r="X679" s="15">
        <v>0</v>
      </c>
      <c r="Y679" s="15">
        <v>0</v>
      </c>
      <c r="Z679" s="13">
        <v>0</v>
      </c>
      <c r="AA679" s="15">
        <v>0</v>
      </c>
      <c r="AB679" s="13">
        <v>0</v>
      </c>
      <c r="AC679" s="15">
        <v>0</v>
      </c>
      <c r="AD679" s="13">
        <v>0</v>
      </c>
      <c r="AE679" s="15">
        <v>0</v>
      </c>
      <c r="AF679" s="13">
        <v>0</v>
      </c>
      <c r="AG679" s="15">
        <v>0</v>
      </c>
      <c r="AH679" s="13">
        <v>0</v>
      </c>
      <c r="AI679" s="15">
        <v>0</v>
      </c>
      <c r="AJ679" s="11" t="s">
        <v>9</v>
      </c>
      <c r="AK679" s="11" t="s">
        <v>1398</v>
      </c>
      <c r="AL679" s="22">
        <f t="shared" si="30"/>
        <v>625</v>
      </c>
      <c r="AM679" s="11" t="str">
        <f>VLOOKUP(O679,Sheet2!$D$6:$E$14,2,FALSE)</f>
        <v>Spare parts</v>
      </c>
      <c r="AN679" s="11" t="str">
        <f>VLOOKUP(F679,Sheet2!$E$10:$F$13,2,FALSE)</f>
        <v>SPM</v>
      </c>
      <c r="AO679" s="35" t="s">
        <v>14668</v>
      </c>
      <c r="AP679">
        <f>MATCH(AN679,Sheet2!$F$5:$F$18,0)</f>
        <v>6</v>
      </c>
      <c r="AQ679">
        <f>MATCH(AO679,Sheet2!$F$5:$K$5,0)</f>
        <v>6</v>
      </c>
      <c r="AR679" s="33">
        <f>INDEX(Sheet2!$F$5:$K$18,OPaL!AP679,OPaL!AQ679)</f>
        <v>0.15</v>
      </c>
      <c r="AS679" s="1">
        <f t="shared" si="32"/>
        <v>131750.84149999998</v>
      </c>
    </row>
    <row r="680" spans="1:45" x14ac:dyDescent="0.2">
      <c r="A680" s="11" t="s">
        <v>357</v>
      </c>
      <c r="B680" s="11" t="s">
        <v>358</v>
      </c>
      <c r="C680" s="11" t="s">
        <v>10493</v>
      </c>
      <c r="D680" s="21">
        <v>43496</v>
      </c>
      <c r="E680" s="21" t="s">
        <v>9697</v>
      </c>
      <c r="F680" s="21" t="s">
        <v>14659</v>
      </c>
      <c r="G680" s="11" t="s">
        <v>2</v>
      </c>
      <c r="H680" s="11" t="s">
        <v>3</v>
      </c>
      <c r="I680" s="11" t="s">
        <v>4</v>
      </c>
      <c r="J680" s="13">
        <v>1</v>
      </c>
      <c r="K680" s="12">
        <v>154807.46</v>
      </c>
      <c r="L680" s="12">
        <v>0</v>
      </c>
      <c r="M680" s="12">
        <v>0</v>
      </c>
      <c r="N680" s="12">
        <f t="shared" si="31"/>
        <v>154807.46</v>
      </c>
      <c r="O680" s="11" t="s">
        <v>5</v>
      </c>
      <c r="P680" s="13">
        <v>0</v>
      </c>
      <c r="Q680" s="11" t="s">
        <v>6</v>
      </c>
      <c r="R680" s="13">
        <v>0</v>
      </c>
      <c r="S680" s="13">
        <v>0</v>
      </c>
      <c r="T680" s="11" t="s">
        <v>7</v>
      </c>
      <c r="U680" s="11" t="s">
        <v>8</v>
      </c>
      <c r="V680" s="15">
        <v>0</v>
      </c>
      <c r="W680" s="13">
        <v>0</v>
      </c>
      <c r="X680" s="15">
        <v>0</v>
      </c>
      <c r="Y680" s="15">
        <v>0</v>
      </c>
      <c r="Z680" s="13">
        <v>0</v>
      </c>
      <c r="AA680" s="15">
        <v>0</v>
      </c>
      <c r="AB680" s="13">
        <v>0</v>
      </c>
      <c r="AC680" s="15">
        <v>0</v>
      </c>
      <c r="AD680" s="13">
        <v>0</v>
      </c>
      <c r="AE680" s="15">
        <v>0</v>
      </c>
      <c r="AF680" s="13">
        <v>0</v>
      </c>
      <c r="AG680" s="15">
        <v>0</v>
      </c>
      <c r="AH680" s="13">
        <v>0</v>
      </c>
      <c r="AI680" s="15">
        <v>0</v>
      </c>
      <c r="AJ680" s="11" t="s">
        <v>9</v>
      </c>
      <c r="AK680" s="11" t="s">
        <v>13</v>
      </c>
      <c r="AL680" s="22">
        <f t="shared" si="30"/>
        <v>1796</v>
      </c>
      <c r="AM680" s="11" t="str">
        <f>VLOOKUP(O680,Sheet2!$D$6:$E$14,2,FALSE)</f>
        <v>Spare parts</v>
      </c>
      <c r="AN680" s="11" t="str">
        <f>VLOOKUP(F680,Sheet2!$E$10:$F$13,2,FALSE)</f>
        <v>SPM</v>
      </c>
      <c r="AO680" s="35" t="s">
        <v>14668</v>
      </c>
      <c r="AP680">
        <f>MATCH(AN680,Sheet2!$F$5:$F$18,0)</f>
        <v>6</v>
      </c>
      <c r="AQ680">
        <f>MATCH(AO680,Sheet2!$F$5:$K$5,0)</f>
        <v>6</v>
      </c>
      <c r="AR680" s="33">
        <f>INDEX(Sheet2!$F$5:$K$18,OPaL!AP680,OPaL!AQ680)</f>
        <v>0.15</v>
      </c>
      <c r="AS680" s="1">
        <f t="shared" si="32"/>
        <v>131586.34099999999</v>
      </c>
    </row>
    <row r="681" spans="1:45" x14ac:dyDescent="0.2">
      <c r="A681" s="11" t="s">
        <v>7309</v>
      </c>
      <c r="B681" s="11" t="s">
        <v>7310</v>
      </c>
      <c r="C681" s="11" t="s">
        <v>10494</v>
      </c>
      <c r="D681" s="21">
        <v>42941</v>
      </c>
      <c r="E681" s="21" t="s">
        <v>9697</v>
      </c>
      <c r="F681" s="21" t="s">
        <v>14659</v>
      </c>
      <c r="G681" s="11" t="s">
        <v>2</v>
      </c>
      <c r="H681" s="11" t="s">
        <v>3</v>
      </c>
      <c r="I681" s="11" t="s">
        <v>4</v>
      </c>
      <c r="J681" s="13">
        <v>2</v>
      </c>
      <c r="K681" s="12">
        <v>154157.25</v>
      </c>
      <c r="L681" s="12">
        <v>0</v>
      </c>
      <c r="M681" s="12">
        <v>0</v>
      </c>
      <c r="N681" s="12">
        <f t="shared" si="31"/>
        <v>154157.25</v>
      </c>
      <c r="O681" s="11" t="s">
        <v>5</v>
      </c>
      <c r="P681" s="13">
        <v>0</v>
      </c>
      <c r="Q681" s="11" t="s">
        <v>6</v>
      </c>
      <c r="R681" s="13">
        <v>0</v>
      </c>
      <c r="S681" s="13">
        <v>0</v>
      </c>
      <c r="T681" s="11" t="s">
        <v>7</v>
      </c>
      <c r="U681" s="11" t="s">
        <v>8</v>
      </c>
      <c r="V681" s="15">
        <v>0</v>
      </c>
      <c r="W681" s="13">
        <v>0</v>
      </c>
      <c r="X681" s="15">
        <v>0</v>
      </c>
      <c r="Y681" s="15">
        <v>0</v>
      </c>
      <c r="Z681" s="13">
        <v>0</v>
      </c>
      <c r="AA681" s="15">
        <v>0</v>
      </c>
      <c r="AB681" s="13">
        <v>0</v>
      </c>
      <c r="AC681" s="15">
        <v>0</v>
      </c>
      <c r="AD681" s="13">
        <v>0</v>
      </c>
      <c r="AE681" s="15">
        <v>0</v>
      </c>
      <c r="AF681" s="13">
        <v>0</v>
      </c>
      <c r="AG681" s="15">
        <v>0</v>
      </c>
      <c r="AH681" s="13">
        <v>0</v>
      </c>
      <c r="AI681" s="15">
        <v>0</v>
      </c>
      <c r="AJ681" s="11" t="s">
        <v>9</v>
      </c>
      <c r="AK681" s="11" t="s">
        <v>13</v>
      </c>
      <c r="AL681" s="22">
        <f t="shared" si="30"/>
        <v>2351</v>
      </c>
      <c r="AM681" s="11" t="str">
        <f>VLOOKUP(O681,Sheet2!$D$6:$E$14,2,FALSE)</f>
        <v>Spare parts</v>
      </c>
      <c r="AN681" s="11" t="str">
        <f>VLOOKUP(F681,Sheet2!$E$10:$F$13,2,FALSE)</f>
        <v>SPM</v>
      </c>
      <c r="AO681" s="35" t="s">
        <v>14668</v>
      </c>
      <c r="AP681">
        <f>MATCH(AN681,Sheet2!$F$5:$F$18,0)</f>
        <v>6</v>
      </c>
      <c r="AQ681">
        <f>MATCH(AO681,Sheet2!$F$5:$K$5,0)</f>
        <v>6</v>
      </c>
      <c r="AR681" s="33">
        <f>INDEX(Sheet2!$F$5:$K$18,OPaL!AP681,OPaL!AQ681)</f>
        <v>0.15</v>
      </c>
      <c r="AS681" s="1">
        <f t="shared" si="32"/>
        <v>131033.66249999999</v>
      </c>
    </row>
    <row r="682" spans="1:45" x14ac:dyDescent="0.2">
      <c r="A682" s="11" t="s">
        <v>5669</v>
      </c>
      <c r="B682" s="11" t="s">
        <v>5670</v>
      </c>
      <c r="C682" s="11" t="s">
        <v>10495</v>
      </c>
      <c r="D682" s="21">
        <v>45007</v>
      </c>
      <c r="E682" s="21" t="s">
        <v>9703</v>
      </c>
      <c r="F682" s="21" t="s">
        <v>14658</v>
      </c>
      <c r="G682" s="11" t="s">
        <v>2</v>
      </c>
      <c r="H682" s="11" t="s">
        <v>16</v>
      </c>
      <c r="I682" s="11" t="s">
        <v>4</v>
      </c>
      <c r="J682" s="12">
        <v>2</v>
      </c>
      <c r="K682" s="12">
        <v>154139.22</v>
      </c>
      <c r="L682" s="12">
        <v>0</v>
      </c>
      <c r="M682" s="12">
        <v>0</v>
      </c>
      <c r="N682" s="12">
        <f t="shared" si="31"/>
        <v>154139.22</v>
      </c>
      <c r="O682" s="11" t="s">
        <v>5</v>
      </c>
      <c r="P682" s="13">
        <v>0</v>
      </c>
      <c r="Q682" s="11" t="s">
        <v>6</v>
      </c>
      <c r="R682" s="13">
        <v>0</v>
      </c>
      <c r="S682" s="13">
        <v>0</v>
      </c>
      <c r="T682" s="11" t="s">
        <v>7</v>
      </c>
      <c r="U682" s="11" t="s">
        <v>8</v>
      </c>
      <c r="V682" s="15">
        <v>0</v>
      </c>
      <c r="W682" s="13">
        <v>0</v>
      </c>
      <c r="X682" s="15">
        <v>0</v>
      </c>
      <c r="Y682" s="15">
        <v>0</v>
      </c>
      <c r="Z682" s="13">
        <v>0</v>
      </c>
      <c r="AA682" s="15">
        <v>0</v>
      </c>
      <c r="AB682" s="13">
        <v>0</v>
      </c>
      <c r="AC682" s="15">
        <v>0</v>
      </c>
      <c r="AD682" s="13">
        <v>0</v>
      </c>
      <c r="AE682" s="15">
        <v>0</v>
      </c>
      <c r="AF682" s="13">
        <v>0</v>
      </c>
      <c r="AG682" s="15">
        <v>0</v>
      </c>
      <c r="AH682" s="13">
        <v>0</v>
      </c>
      <c r="AI682" s="15">
        <v>0</v>
      </c>
      <c r="AJ682" s="11" t="s">
        <v>17</v>
      </c>
      <c r="AK682" s="11" t="s">
        <v>1398</v>
      </c>
      <c r="AL682" s="22">
        <f t="shared" si="30"/>
        <v>285</v>
      </c>
      <c r="AM682" s="11" t="str">
        <f>VLOOKUP(O682,Sheet2!$D$6:$E$14,2,FALSE)</f>
        <v>Spare parts</v>
      </c>
      <c r="AN682" s="11" t="str">
        <f>VLOOKUP(F682,Sheet2!$E$10:$F$13,2,FALSE)</f>
        <v>SPE</v>
      </c>
      <c r="AO682" s="35" t="s">
        <v>14667</v>
      </c>
      <c r="AP682">
        <f>MATCH(AN682,Sheet2!$F$5:$F$18,0)</f>
        <v>7</v>
      </c>
      <c r="AQ682">
        <f>MATCH(AO682,Sheet2!$F$5:$K$5,0)</f>
        <v>5</v>
      </c>
      <c r="AR682" s="33">
        <f>INDEX(Sheet2!$F$5:$K$18,OPaL!AP682,OPaL!AQ682)</f>
        <v>0.1</v>
      </c>
      <c r="AS682" s="1">
        <f t="shared" si="32"/>
        <v>138725.29800000001</v>
      </c>
    </row>
    <row r="683" spans="1:45" x14ac:dyDescent="0.2">
      <c r="A683" s="11" t="s">
        <v>4119</v>
      </c>
      <c r="B683" s="11" t="s">
        <v>4120</v>
      </c>
      <c r="C683" s="11" t="s">
        <v>10496</v>
      </c>
      <c r="D683" s="21">
        <v>44882</v>
      </c>
      <c r="E683" s="21" t="s">
        <v>9697</v>
      </c>
      <c r="F683" s="21" t="s">
        <v>14659</v>
      </c>
      <c r="G683" s="11" t="s">
        <v>2</v>
      </c>
      <c r="H683" s="11" t="s">
        <v>3</v>
      </c>
      <c r="I683" s="11" t="s">
        <v>4</v>
      </c>
      <c r="J683" s="12">
        <v>1</v>
      </c>
      <c r="K683" s="12">
        <v>153908</v>
      </c>
      <c r="L683" s="12">
        <v>0</v>
      </c>
      <c r="M683" s="12">
        <v>0</v>
      </c>
      <c r="N683" s="12">
        <f t="shared" si="31"/>
        <v>153908</v>
      </c>
      <c r="O683" s="11" t="s">
        <v>5</v>
      </c>
      <c r="P683" s="13">
        <v>0</v>
      </c>
      <c r="Q683" s="11" t="s">
        <v>6</v>
      </c>
      <c r="R683" s="13">
        <v>0</v>
      </c>
      <c r="S683" s="13">
        <v>0</v>
      </c>
      <c r="T683" s="11" t="s">
        <v>7</v>
      </c>
      <c r="U683" s="11" t="s">
        <v>8</v>
      </c>
      <c r="V683" s="15">
        <v>0</v>
      </c>
      <c r="W683" s="13">
        <v>0</v>
      </c>
      <c r="X683" s="15">
        <v>0</v>
      </c>
      <c r="Y683" s="15">
        <v>0</v>
      </c>
      <c r="Z683" s="13">
        <v>0</v>
      </c>
      <c r="AA683" s="15">
        <v>0</v>
      </c>
      <c r="AB683" s="13">
        <v>0</v>
      </c>
      <c r="AC683" s="15">
        <v>0</v>
      </c>
      <c r="AD683" s="13">
        <v>0</v>
      </c>
      <c r="AE683" s="15">
        <v>0</v>
      </c>
      <c r="AF683" s="13">
        <v>0</v>
      </c>
      <c r="AG683" s="15">
        <v>0</v>
      </c>
      <c r="AH683" s="13">
        <v>0</v>
      </c>
      <c r="AI683" s="15">
        <v>0</v>
      </c>
      <c r="AJ683" s="11" t="s">
        <v>9</v>
      </c>
      <c r="AK683" s="11" t="s">
        <v>1398</v>
      </c>
      <c r="AL683" s="22">
        <f t="shared" si="30"/>
        <v>410</v>
      </c>
      <c r="AM683" s="11" t="str">
        <f>VLOOKUP(O683,Sheet2!$D$6:$E$14,2,FALSE)</f>
        <v>Spare parts</v>
      </c>
      <c r="AN683" s="11" t="str">
        <f>VLOOKUP(F683,Sheet2!$E$10:$F$13,2,FALSE)</f>
        <v>SPM</v>
      </c>
      <c r="AO683" s="35" t="s">
        <v>14668</v>
      </c>
      <c r="AP683">
        <f>MATCH(AN683,Sheet2!$F$5:$F$18,0)</f>
        <v>6</v>
      </c>
      <c r="AQ683">
        <f>MATCH(AO683,Sheet2!$F$5:$K$5,0)</f>
        <v>6</v>
      </c>
      <c r="AR683" s="33">
        <f>INDEX(Sheet2!$F$5:$K$18,OPaL!AP683,OPaL!AQ683)</f>
        <v>0.15</v>
      </c>
      <c r="AS683" s="1">
        <f t="shared" si="32"/>
        <v>130821.8</v>
      </c>
    </row>
    <row r="684" spans="1:45" x14ac:dyDescent="0.2">
      <c r="A684" s="11" t="s">
        <v>3207</v>
      </c>
      <c r="B684" s="11" t="s">
        <v>3208</v>
      </c>
      <c r="C684" s="11" t="s">
        <v>10497</v>
      </c>
      <c r="D684" s="21">
        <v>44856</v>
      </c>
      <c r="E684" s="21" t="s">
        <v>9750</v>
      </c>
      <c r="F684" s="21" t="s">
        <v>14659</v>
      </c>
      <c r="G684" s="11" t="s">
        <v>2</v>
      </c>
      <c r="H684" s="11" t="s">
        <v>16</v>
      </c>
      <c r="I684" s="11" t="s">
        <v>4</v>
      </c>
      <c r="J684" s="12">
        <v>5</v>
      </c>
      <c r="K684" s="12">
        <v>153523.44</v>
      </c>
      <c r="L684" s="12">
        <v>0</v>
      </c>
      <c r="M684" s="12">
        <v>0</v>
      </c>
      <c r="N684" s="12">
        <f t="shared" si="31"/>
        <v>153523.44</v>
      </c>
      <c r="O684" s="11" t="s">
        <v>5</v>
      </c>
      <c r="P684" s="13">
        <v>0</v>
      </c>
      <c r="Q684" s="11" t="s">
        <v>6</v>
      </c>
      <c r="R684" s="13">
        <v>0</v>
      </c>
      <c r="S684" s="13">
        <v>0</v>
      </c>
      <c r="T684" s="11" t="s">
        <v>7</v>
      </c>
      <c r="U684" s="11" t="s">
        <v>8</v>
      </c>
      <c r="V684" s="15">
        <v>0</v>
      </c>
      <c r="W684" s="13">
        <v>0</v>
      </c>
      <c r="X684" s="15">
        <v>0</v>
      </c>
      <c r="Y684" s="15">
        <v>0</v>
      </c>
      <c r="Z684" s="13">
        <v>0</v>
      </c>
      <c r="AA684" s="15">
        <v>0</v>
      </c>
      <c r="AB684" s="13">
        <v>0</v>
      </c>
      <c r="AC684" s="15">
        <v>0</v>
      </c>
      <c r="AD684" s="13">
        <v>0</v>
      </c>
      <c r="AE684" s="15">
        <v>0</v>
      </c>
      <c r="AF684" s="13">
        <v>0</v>
      </c>
      <c r="AG684" s="15">
        <v>0</v>
      </c>
      <c r="AH684" s="13">
        <v>0</v>
      </c>
      <c r="AI684" s="15">
        <v>0</v>
      </c>
      <c r="AJ684" s="11" t="s">
        <v>17</v>
      </c>
      <c r="AK684" s="11" t="s">
        <v>13</v>
      </c>
      <c r="AL684" s="22">
        <f t="shared" si="30"/>
        <v>436</v>
      </c>
      <c r="AM684" s="11" t="str">
        <f>VLOOKUP(O684,Sheet2!$D$6:$E$14,2,FALSE)</f>
        <v>Spare parts</v>
      </c>
      <c r="AN684" s="11" t="str">
        <f>VLOOKUP(F684,Sheet2!$E$10:$F$13,2,FALSE)</f>
        <v>SPM</v>
      </c>
      <c r="AO684" s="35" t="s">
        <v>14668</v>
      </c>
      <c r="AP684">
        <f>MATCH(AN684,Sheet2!$F$5:$F$18,0)</f>
        <v>6</v>
      </c>
      <c r="AQ684">
        <f>MATCH(AO684,Sheet2!$F$5:$K$5,0)</f>
        <v>6</v>
      </c>
      <c r="AR684" s="33">
        <f>INDEX(Sheet2!$F$5:$K$18,OPaL!AP684,OPaL!AQ684)</f>
        <v>0.15</v>
      </c>
      <c r="AS684" s="1">
        <f t="shared" si="32"/>
        <v>130494.924</v>
      </c>
    </row>
    <row r="685" spans="1:45" x14ac:dyDescent="0.2">
      <c r="A685" s="11" t="s">
        <v>1374</v>
      </c>
      <c r="B685" s="11" t="s">
        <v>1375</v>
      </c>
      <c r="C685" s="11" t="s">
        <v>10498</v>
      </c>
      <c r="D685" s="21">
        <v>42788</v>
      </c>
      <c r="E685" s="21" t="s">
        <v>9697</v>
      </c>
      <c r="F685" s="21" t="s">
        <v>14659</v>
      </c>
      <c r="G685" s="11" t="s">
        <v>2</v>
      </c>
      <c r="H685" s="11" t="s">
        <v>16</v>
      </c>
      <c r="I685" s="11" t="s">
        <v>4</v>
      </c>
      <c r="J685" s="12">
        <v>20</v>
      </c>
      <c r="K685" s="12">
        <v>153494.97</v>
      </c>
      <c r="L685" s="12">
        <v>0</v>
      </c>
      <c r="M685" s="12">
        <v>0</v>
      </c>
      <c r="N685" s="12">
        <f t="shared" si="31"/>
        <v>153494.97</v>
      </c>
      <c r="O685" s="11" t="s">
        <v>5</v>
      </c>
      <c r="P685" s="13">
        <v>0</v>
      </c>
      <c r="Q685" s="11" t="s">
        <v>6</v>
      </c>
      <c r="R685" s="13">
        <v>0</v>
      </c>
      <c r="S685" s="13">
        <v>0</v>
      </c>
      <c r="T685" s="11" t="s">
        <v>7</v>
      </c>
      <c r="U685" s="11" t="s">
        <v>8</v>
      </c>
      <c r="V685" s="15">
        <v>0</v>
      </c>
      <c r="W685" s="13">
        <v>0</v>
      </c>
      <c r="X685" s="15">
        <v>0</v>
      </c>
      <c r="Y685" s="15">
        <v>0</v>
      </c>
      <c r="Z685" s="13">
        <v>0</v>
      </c>
      <c r="AA685" s="15">
        <v>0</v>
      </c>
      <c r="AB685" s="13">
        <v>0</v>
      </c>
      <c r="AC685" s="15">
        <v>0</v>
      </c>
      <c r="AD685" s="13">
        <v>0</v>
      </c>
      <c r="AE685" s="15">
        <v>0</v>
      </c>
      <c r="AF685" s="13">
        <v>0</v>
      </c>
      <c r="AG685" s="15">
        <v>0</v>
      </c>
      <c r="AH685" s="13">
        <v>0</v>
      </c>
      <c r="AI685" s="15">
        <v>0</v>
      </c>
      <c r="AJ685" s="11" t="s">
        <v>17</v>
      </c>
      <c r="AK685" s="11" t="s">
        <v>13</v>
      </c>
      <c r="AL685" s="22">
        <f t="shared" si="30"/>
        <v>2504</v>
      </c>
      <c r="AM685" s="11" t="str">
        <f>VLOOKUP(O685,Sheet2!$D$6:$E$14,2,FALSE)</f>
        <v>Spare parts</v>
      </c>
      <c r="AN685" s="11" t="str">
        <f>VLOOKUP(F685,Sheet2!$E$10:$F$13,2,FALSE)</f>
        <v>SPM</v>
      </c>
      <c r="AO685" s="35" t="s">
        <v>14668</v>
      </c>
      <c r="AP685">
        <f>MATCH(AN685,Sheet2!$F$5:$F$18,0)</f>
        <v>6</v>
      </c>
      <c r="AQ685">
        <f>MATCH(AO685,Sheet2!$F$5:$K$5,0)</f>
        <v>6</v>
      </c>
      <c r="AR685" s="33">
        <f>INDEX(Sheet2!$F$5:$K$18,OPaL!AP685,OPaL!AQ685)</f>
        <v>0.15</v>
      </c>
      <c r="AS685" s="1">
        <f t="shared" si="32"/>
        <v>130470.7245</v>
      </c>
    </row>
    <row r="686" spans="1:45" x14ac:dyDescent="0.2">
      <c r="A686" s="11" t="s">
        <v>6063</v>
      </c>
      <c r="B686" s="11" t="s">
        <v>6064</v>
      </c>
      <c r="C686" s="11" t="s">
        <v>10499</v>
      </c>
      <c r="D686" s="21">
        <v>45222</v>
      </c>
      <c r="E686" s="21" t="s">
        <v>9697</v>
      </c>
      <c r="F686" s="21" t="s">
        <v>14659</v>
      </c>
      <c r="G686" s="11" t="s">
        <v>2</v>
      </c>
      <c r="H686" s="11" t="s">
        <v>3</v>
      </c>
      <c r="I686" s="11" t="s">
        <v>4</v>
      </c>
      <c r="J686" s="12">
        <v>1</v>
      </c>
      <c r="K686" s="12">
        <v>153454</v>
      </c>
      <c r="L686" s="12">
        <v>0</v>
      </c>
      <c r="M686" s="12">
        <v>0</v>
      </c>
      <c r="N686" s="12">
        <f t="shared" si="31"/>
        <v>153454</v>
      </c>
      <c r="O686" s="11" t="s">
        <v>5</v>
      </c>
      <c r="P686" s="13">
        <v>0</v>
      </c>
      <c r="Q686" s="11" t="s">
        <v>6</v>
      </c>
      <c r="R686" s="13">
        <v>0</v>
      </c>
      <c r="S686" s="13">
        <v>0</v>
      </c>
      <c r="T686" s="11" t="s">
        <v>7</v>
      </c>
      <c r="U686" s="11" t="s">
        <v>8</v>
      </c>
      <c r="V686" s="15">
        <v>0</v>
      </c>
      <c r="W686" s="13">
        <v>0</v>
      </c>
      <c r="X686" s="15">
        <v>0</v>
      </c>
      <c r="Y686" s="15">
        <v>0</v>
      </c>
      <c r="Z686" s="13">
        <v>0</v>
      </c>
      <c r="AA686" s="15">
        <v>0</v>
      </c>
      <c r="AB686" s="13">
        <v>0</v>
      </c>
      <c r="AC686" s="15">
        <v>0</v>
      </c>
      <c r="AD686" s="13">
        <v>0</v>
      </c>
      <c r="AE686" s="15">
        <v>0</v>
      </c>
      <c r="AF686" s="13">
        <v>0</v>
      </c>
      <c r="AG686" s="15">
        <v>0</v>
      </c>
      <c r="AH686" s="13">
        <v>0</v>
      </c>
      <c r="AI686" s="15">
        <v>0</v>
      </c>
      <c r="AJ686" s="11" t="s">
        <v>9</v>
      </c>
      <c r="AK686" s="11" t="s">
        <v>13</v>
      </c>
      <c r="AL686" s="22">
        <f t="shared" si="30"/>
        <v>70</v>
      </c>
      <c r="AM686" s="11" t="str">
        <f>VLOOKUP(O686,Sheet2!$D$6:$E$14,2,FALSE)</f>
        <v>Spare parts</v>
      </c>
      <c r="AN686" s="11" t="str">
        <f>VLOOKUP(F686,Sheet2!$E$10:$F$13,2,FALSE)</f>
        <v>SPM</v>
      </c>
      <c r="AO686" s="35" t="s">
        <v>14664</v>
      </c>
      <c r="AP686">
        <f>MATCH(AN686,Sheet2!$F$5:$F$18,0)</f>
        <v>6</v>
      </c>
      <c r="AQ686">
        <f>MATCH(AO686,Sheet2!$F$5:$K$5,0)</f>
        <v>2</v>
      </c>
      <c r="AR686" s="33">
        <f>INDEX(Sheet2!$F$5:$K$18,OPaL!AP686,OPaL!AQ686)</f>
        <v>0</v>
      </c>
      <c r="AS686" s="1">
        <f t="shared" si="32"/>
        <v>153454</v>
      </c>
    </row>
    <row r="687" spans="1:45" x14ac:dyDescent="0.2">
      <c r="A687" s="11" t="s">
        <v>3679</v>
      </c>
      <c r="B687" s="11" t="s">
        <v>3680</v>
      </c>
      <c r="C687" s="11" t="s">
        <v>10500</v>
      </c>
      <c r="D687" s="21">
        <v>42784</v>
      </c>
      <c r="E687" s="21" t="s">
        <v>9697</v>
      </c>
      <c r="F687" s="21" t="s">
        <v>14659</v>
      </c>
      <c r="G687" s="11" t="s">
        <v>2</v>
      </c>
      <c r="H687" s="11" t="s">
        <v>16</v>
      </c>
      <c r="I687" s="11" t="s">
        <v>4</v>
      </c>
      <c r="J687" s="12">
        <v>1</v>
      </c>
      <c r="K687" s="12">
        <v>153274.45000000001</v>
      </c>
      <c r="L687" s="12">
        <v>0</v>
      </c>
      <c r="M687" s="12">
        <v>0</v>
      </c>
      <c r="N687" s="12">
        <f t="shared" si="31"/>
        <v>153274.45000000001</v>
      </c>
      <c r="O687" s="11" t="s">
        <v>5</v>
      </c>
      <c r="P687" s="13">
        <v>0</v>
      </c>
      <c r="Q687" s="11" t="s">
        <v>6</v>
      </c>
      <c r="R687" s="13">
        <v>0</v>
      </c>
      <c r="S687" s="13">
        <v>0</v>
      </c>
      <c r="T687" s="11" t="s">
        <v>7</v>
      </c>
      <c r="U687" s="11" t="s">
        <v>8</v>
      </c>
      <c r="V687" s="15">
        <v>0</v>
      </c>
      <c r="W687" s="13">
        <v>0</v>
      </c>
      <c r="X687" s="15">
        <v>0</v>
      </c>
      <c r="Y687" s="15">
        <v>0</v>
      </c>
      <c r="Z687" s="13">
        <v>0</v>
      </c>
      <c r="AA687" s="15">
        <v>0</v>
      </c>
      <c r="AB687" s="13">
        <v>0</v>
      </c>
      <c r="AC687" s="15">
        <v>0</v>
      </c>
      <c r="AD687" s="13">
        <v>0</v>
      </c>
      <c r="AE687" s="15">
        <v>0</v>
      </c>
      <c r="AF687" s="13">
        <v>0</v>
      </c>
      <c r="AG687" s="15">
        <v>0</v>
      </c>
      <c r="AH687" s="13">
        <v>0</v>
      </c>
      <c r="AI687" s="15">
        <v>0</v>
      </c>
      <c r="AJ687" s="11" t="s">
        <v>17</v>
      </c>
      <c r="AK687" s="11" t="s">
        <v>1398</v>
      </c>
      <c r="AL687" s="22">
        <f t="shared" si="30"/>
        <v>2508</v>
      </c>
      <c r="AM687" s="11" t="str">
        <f>VLOOKUP(O687,Sheet2!$D$6:$E$14,2,FALSE)</f>
        <v>Spare parts</v>
      </c>
      <c r="AN687" s="11" t="str">
        <f>VLOOKUP(F687,Sheet2!$E$10:$F$13,2,FALSE)</f>
        <v>SPM</v>
      </c>
      <c r="AO687" s="35" t="s">
        <v>14668</v>
      </c>
      <c r="AP687">
        <f>MATCH(AN687,Sheet2!$F$5:$F$18,0)</f>
        <v>6</v>
      </c>
      <c r="AQ687">
        <f>MATCH(AO687,Sheet2!$F$5:$K$5,0)</f>
        <v>6</v>
      </c>
      <c r="AR687" s="33">
        <f>INDEX(Sheet2!$F$5:$K$18,OPaL!AP687,OPaL!AQ687)</f>
        <v>0.15</v>
      </c>
      <c r="AS687" s="1">
        <f t="shared" si="32"/>
        <v>130283.2825</v>
      </c>
    </row>
    <row r="688" spans="1:45" x14ac:dyDescent="0.2">
      <c r="A688" s="11" t="s">
        <v>3693</v>
      </c>
      <c r="B688" s="11" t="s">
        <v>3694</v>
      </c>
      <c r="C688" s="11" t="s">
        <v>10501</v>
      </c>
      <c r="D688" s="21">
        <v>42784</v>
      </c>
      <c r="E688" s="21"/>
      <c r="F688" s="21" t="s">
        <v>14659</v>
      </c>
      <c r="G688" s="11" t="s">
        <v>2</v>
      </c>
      <c r="H688" s="11" t="s">
        <v>16</v>
      </c>
      <c r="I688" s="11" t="s">
        <v>4</v>
      </c>
      <c r="J688" s="12">
        <v>3</v>
      </c>
      <c r="K688" s="12">
        <v>153057.21</v>
      </c>
      <c r="L688" s="12">
        <v>0</v>
      </c>
      <c r="M688" s="12">
        <v>0</v>
      </c>
      <c r="N688" s="12">
        <f t="shared" si="31"/>
        <v>153057.21</v>
      </c>
      <c r="O688" s="11" t="s">
        <v>5</v>
      </c>
      <c r="P688" s="13">
        <v>0</v>
      </c>
      <c r="Q688" s="11" t="s">
        <v>6</v>
      </c>
      <c r="R688" s="13">
        <v>0</v>
      </c>
      <c r="S688" s="13">
        <v>0</v>
      </c>
      <c r="T688" s="11" t="s">
        <v>7</v>
      </c>
      <c r="U688" s="11" t="s">
        <v>8</v>
      </c>
      <c r="V688" s="15">
        <v>0</v>
      </c>
      <c r="W688" s="13">
        <v>0</v>
      </c>
      <c r="X688" s="15">
        <v>0</v>
      </c>
      <c r="Y688" s="15">
        <v>0</v>
      </c>
      <c r="Z688" s="13">
        <v>0</v>
      </c>
      <c r="AA688" s="15">
        <v>0</v>
      </c>
      <c r="AB688" s="13">
        <v>0</v>
      </c>
      <c r="AC688" s="15">
        <v>0</v>
      </c>
      <c r="AD688" s="13">
        <v>0</v>
      </c>
      <c r="AE688" s="15">
        <v>0</v>
      </c>
      <c r="AF688" s="13">
        <v>0</v>
      </c>
      <c r="AG688" s="15">
        <v>0</v>
      </c>
      <c r="AH688" s="13">
        <v>0</v>
      </c>
      <c r="AI688" s="15">
        <v>0</v>
      </c>
      <c r="AJ688" s="11" t="s">
        <v>17</v>
      </c>
      <c r="AK688" s="11" t="s">
        <v>1398</v>
      </c>
      <c r="AL688" s="22">
        <f t="shared" si="30"/>
        <v>2508</v>
      </c>
      <c r="AM688" s="11" t="str">
        <f>VLOOKUP(O688,Sheet2!$D$6:$E$14,2,FALSE)</f>
        <v>Spare parts</v>
      </c>
      <c r="AN688" s="11" t="str">
        <f>VLOOKUP(F688,Sheet2!$E$10:$F$13,2,FALSE)</f>
        <v>SPM</v>
      </c>
      <c r="AO688" s="35" t="s">
        <v>14668</v>
      </c>
      <c r="AP688">
        <f>MATCH(AN688,Sheet2!$F$5:$F$18,0)</f>
        <v>6</v>
      </c>
      <c r="AQ688">
        <f>MATCH(AO688,Sheet2!$F$5:$K$5,0)</f>
        <v>6</v>
      </c>
      <c r="AR688" s="33">
        <f>INDEX(Sheet2!$F$5:$K$18,OPaL!AP688,OPaL!AQ688)</f>
        <v>0.15</v>
      </c>
      <c r="AS688" s="1">
        <f t="shared" si="32"/>
        <v>130098.62849999999</v>
      </c>
    </row>
    <row r="689" spans="1:45" x14ac:dyDescent="0.2">
      <c r="A689" s="11" t="s">
        <v>1192</v>
      </c>
      <c r="B689" s="11" t="s">
        <v>1193</v>
      </c>
      <c r="C689" s="11" t="s">
        <v>10502</v>
      </c>
      <c r="D689" s="21">
        <v>44664</v>
      </c>
      <c r="E689" s="21" t="s">
        <v>9697</v>
      </c>
      <c r="F689" s="21" t="s">
        <v>14659</v>
      </c>
      <c r="G689" s="11" t="s">
        <v>2</v>
      </c>
      <c r="H689" s="11" t="s">
        <v>16</v>
      </c>
      <c r="I689" s="11" t="s">
        <v>4</v>
      </c>
      <c r="J689" s="13">
        <v>2</v>
      </c>
      <c r="K689" s="12">
        <v>152386.68</v>
      </c>
      <c r="L689" s="12">
        <v>0</v>
      </c>
      <c r="M689" s="12">
        <v>0</v>
      </c>
      <c r="N689" s="12">
        <f t="shared" si="31"/>
        <v>152386.68</v>
      </c>
      <c r="O689" s="11" t="s">
        <v>5</v>
      </c>
      <c r="P689" s="13">
        <v>0</v>
      </c>
      <c r="Q689" s="11" t="s">
        <v>6</v>
      </c>
      <c r="R689" s="13">
        <v>0</v>
      </c>
      <c r="S689" s="13">
        <v>0</v>
      </c>
      <c r="T689" s="11" t="s">
        <v>7</v>
      </c>
      <c r="U689" s="11" t="s">
        <v>8</v>
      </c>
      <c r="V689" s="15">
        <v>0</v>
      </c>
      <c r="W689" s="13">
        <v>0</v>
      </c>
      <c r="X689" s="15">
        <v>0</v>
      </c>
      <c r="Y689" s="15">
        <v>0</v>
      </c>
      <c r="Z689" s="13">
        <v>0</v>
      </c>
      <c r="AA689" s="15">
        <v>0</v>
      </c>
      <c r="AB689" s="13">
        <v>0</v>
      </c>
      <c r="AC689" s="15">
        <v>0</v>
      </c>
      <c r="AD689" s="13">
        <v>0</v>
      </c>
      <c r="AE689" s="15">
        <v>0</v>
      </c>
      <c r="AF689" s="13">
        <v>0</v>
      </c>
      <c r="AG689" s="15">
        <v>0</v>
      </c>
      <c r="AH689" s="13">
        <v>0</v>
      </c>
      <c r="AI689" s="15">
        <v>0</v>
      </c>
      <c r="AJ689" s="11" t="s">
        <v>17</v>
      </c>
      <c r="AK689" s="11" t="s">
        <v>13</v>
      </c>
      <c r="AL689" s="22">
        <f t="shared" si="30"/>
        <v>628</v>
      </c>
      <c r="AM689" s="11" t="str">
        <f>VLOOKUP(O689,Sheet2!$D$6:$E$14,2,FALSE)</f>
        <v>Spare parts</v>
      </c>
      <c r="AN689" s="11" t="str">
        <f>VLOOKUP(F689,Sheet2!$E$10:$F$13,2,FALSE)</f>
        <v>SPM</v>
      </c>
      <c r="AO689" s="35" t="s">
        <v>14668</v>
      </c>
      <c r="AP689">
        <f>MATCH(AN689,Sheet2!$F$5:$F$18,0)</f>
        <v>6</v>
      </c>
      <c r="AQ689">
        <f>MATCH(AO689,Sheet2!$F$5:$K$5,0)</f>
        <v>6</v>
      </c>
      <c r="AR689" s="33">
        <f>INDEX(Sheet2!$F$5:$K$18,OPaL!AP689,OPaL!AQ689)</f>
        <v>0.15</v>
      </c>
      <c r="AS689" s="1">
        <f t="shared" si="32"/>
        <v>129528.67799999999</v>
      </c>
    </row>
    <row r="690" spans="1:45" x14ac:dyDescent="0.2">
      <c r="A690" s="11" t="s">
        <v>1250</v>
      </c>
      <c r="B690" s="11" t="s">
        <v>1251</v>
      </c>
      <c r="C690" s="11" t="s">
        <v>10503</v>
      </c>
      <c r="D690" s="21">
        <v>44805</v>
      </c>
      <c r="E690" s="21" t="s">
        <v>9697</v>
      </c>
      <c r="F690" s="21" t="s">
        <v>14659</v>
      </c>
      <c r="G690" s="11" t="s">
        <v>2</v>
      </c>
      <c r="H690" s="11" t="s">
        <v>16</v>
      </c>
      <c r="I690" s="11" t="s">
        <v>4</v>
      </c>
      <c r="J690" s="13">
        <v>20</v>
      </c>
      <c r="K690" s="12">
        <v>152386.68</v>
      </c>
      <c r="L690" s="12">
        <v>0</v>
      </c>
      <c r="M690" s="12">
        <v>0</v>
      </c>
      <c r="N690" s="12">
        <f t="shared" si="31"/>
        <v>152386.68</v>
      </c>
      <c r="O690" s="11" t="s">
        <v>5</v>
      </c>
      <c r="P690" s="13">
        <v>0</v>
      </c>
      <c r="Q690" s="11" t="s">
        <v>6</v>
      </c>
      <c r="R690" s="13">
        <v>0</v>
      </c>
      <c r="S690" s="13">
        <v>0</v>
      </c>
      <c r="T690" s="11" t="s">
        <v>7</v>
      </c>
      <c r="U690" s="11" t="s">
        <v>8</v>
      </c>
      <c r="V690" s="15">
        <v>0</v>
      </c>
      <c r="W690" s="13">
        <v>0</v>
      </c>
      <c r="X690" s="15">
        <v>0</v>
      </c>
      <c r="Y690" s="15">
        <v>0</v>
      </c>
      <c r="Z690" s="13">
        <v>0</v>
      </c>
      <c r="AA690" s="15">
        <v>0</v>
      </c>
      <c r="AB690" s="13">
        <v>0</v>
      </c>
      <c r="AC690" s="15">
        <v>0</v>
      </c>
      <c r="AD690" s="13">
        <v>0</v>
      </c>
      <c r="AE690" s="15">
        <v>0</v>
      </c>
      <c r="AF690" s="13">
        <v>0</v>
      </c>
      <c r="AG690" s="15">
        <v>0</v>
      </c>
      <c r="AH690" s="13">
        <v>0</v>
      </c>
      <c r="AI690" s="15">
        <v>0</v>
      </c>
      <c r="AJ690" s="11" t="s">
        <v>17</v>
      </c>
      <c r="AK690" s="11" t="s">
        <v>13</v>
      </c>
      <c r="AL690" s="22">
        <f t="shared" si="30"/>
        <v>487</v>
      </c>
      <c r="AM690" s="11" t="str">
        <f>VLOOKUP(O690,Sheet2!$D$6:$E$14,2,FALSE)</f>
        <v>Spare parts</v>
      </c>
      <c r="AN690" s="11" t="str">
        <f>VLOOKUP(F690,Sheet2!$E$10:$F$13,2,FALSE)</f>
        <v>SPM</v>
      </c>
      <c r="AO690" s="35" t="s">
        <v>14668</v>
      </c>
      <c r="AP690">
        <f>MATCH(AN690,Sheet2!$F$5:$F$18,0)</f>
        <v>6</v>
      </c>
      <c r="AQ690">
        <f>MATCH(AO690,Sheet2!$F$5:$K$5,0)</f>
        <v>6</v>
      </c>
      <c r="AR690" s="33">
        <f>INDEX(Sheet2!$F$5:$K$18,OPaL!AP690,OPaL!AQ690)</f>
        <v>0.15</v>
      </c>
      <c r="AS690" s="1">
        <f t="shared" si="32"/>
        <v>129528.67799999999</v>
      </c>
    </row>
    <row r="691" spans="1:45" x14ac:dyDescent="0.2">
      <c r="A691" s="11" t="s">
        <v>1266</v>
      </c>
      <c r="B691" s="11" t="s">
        <v>1267</v>
      </c>
      <c r="C691" s="11" t="s">
        <v>10504</v>
      </c>
      <c r="D691" s="21">
        <v>42788</v>
      </c>
      <c r="E691" s="21" t="s">
        <v>9697</v>
      </c>
      <c r="F691" s="21" t="s">
        <v>14659</v>
      </c>
      <c r="G691" s="11" t="s">
        <v>2</v>
      </c>
      <c r="H691" s="11" t="s">
        <v>16</v>
      </c>
      <c r="I691" s="11" t="s">
        <v>4</v>
      </c>
      <c r="J691" s="12">
        <v>20</v>
      </c>
      <c r="K691" s="12">
        <v>152386.68</v>
      </c>
      <c r="L691" s="12">
        <v>0</v>
      </c>
      <c r="M691" s="12">
        <v>0</v>
      </c>
      <c r="N691" s="12">
        <f t="shared" si="31"/>
        <v>152386.68</v>
      </c>
      <c r="O691" s="11" t="s">
        <v>5</v>
      </c>
      <c r="P691" s="13">
        <v>0</v>
      </c>
      <c r="Q691" s="11" t="s">
        <v>6</v>
      </c>
      <c r="R691" s="13">
        <v>0</v>
      </c>
      <c r="S691" s="13">
        <v>0</v>
      </c>
      <c r="T691" s="11" t="s">
        <v>7</v>
      </c>
      <c r="U691" s="11" t="s">
        <v>8</v>
      </c>
      <c r="V691" s="15">
        <v>0</v>
      </c>
      <c r="W691" s="13">
        <v>0</v>
      </c>
      <c r="X691" s="15">
        <v>0</v>
      </c>
      <c r="Y691" s="15">
        <v>0</v>
      </c>
      <c r="Z691" s="13">
        <v>0</v>
      </c>
      <c r="AA691" s="15">
        <v>0</v>
      </c>
      <c r="AB691" s="13">
        <v>0</v>
      </c>
      <c r="AC691" s="15">
        <v>0</v>
      </c>
      <c r="AD691" s="13">
        <v>0</v>
      </c>
      <c r="AE691" s="15">
        <v>0</v>
      </c>
      <c r="AF691" s="13">
        <v>0</v>
      </c>
      <c r="AG691" s="15">
        <v>0</v>
      </c>
      <c r="AH691" s="13">
        <v>0</v>
      </c>
      <c r="AI691" s="15">
        <v>0</v>
      </c>
      <c r="AJ691" s="11" t="s">
        <v>17</v>
      </c>
      <c r="AK691" s="11" t="s">
        <v>13</v>
      </c>
      <c r="AL691" s="22">
        <f t="shared" si="30"/>
        <v>2504</v>
      </c>
      <c r="AM691" s="11" t="str">
        <f>VLOOKUP(O691,Sheet2!$D$6:$E$14,2,FALSE)</f>
        <v>Spare parts</v>
      </c>
      <c r="AN691" s="11" t="str">
        <f>VLOOKUP(F691,Sheet2!$E$10:$F$13,2,FALSE)</f>
        <v>SPM</v>
      </c>
      <c r="AO691" s="35" t="s">
        <v>14668</v>
      </c>
      <c r="AP691">
        <f>MATCH(AN691,Sheet2!$F$5:$F$18,0)</f>
        <v>6</v>
      </c>
      <c r="AQ691">
        <f>MATCH(AO691,Sheet2!$F$5:$K$5,0)</f>
        <v>6</v>
      </c>
      <c r="AR691" s="33">
        <f>INDEX(Sheet2!$F$5:$K$18,OPaL!AP691,OPaL!AQ691)</f>
        <v>0.15</v>
      </c>
      <c r="AS691" s="1">
        <f t="shared" si="32"/>
        <v>129528.67799999999</v>
      </c>
    </row>
    <row r="692" spans="1:45" x14ac:dyDescent="0.2">
      <c r="A692" s="11" t="s">
        <v>633</v>
      </c>
      <c r="B692" s="11" t="s">
        <v>634</v>
      </c>
      <c r="C692" s="11" t="s">
        <v>10505</v>
      </c>
      <c r="D692" s="21">
        <v>43496</v>
      </c>
      <c r="E692" s="21" t="s">
        <v>9697</v>
      </c>
      <c r="F692" s="21" t="s">
        <v>14659</v>
      </c>
      <c r="G692" s="11" t="s">
        <v>2</v>
      </c>
      <c r="H692" s="11" t="s">
        <v>3</v>
      </c>
      <c r="I692" s="11" t="s">
        <v>4</v>
      </c>
      <c r="J692" s="13">
        <v>2</v>
      </c>
      <c r="K692" s="12">
        <v>152272</v>
      </c>
      <c r="L692" s="12">
        <v>0</v>
      </c>
      <c r="M692" s="12">
        <v>0</v>
      </c>
      <c r="N692" s="12">
        <f t="shared" si="31"/>
        <v>152272</v>
      </c>
      <c r="O692" s="11" t="s">
        <v>5</v>
      </c>
      <c r="P692" s="13">
        <v>0</v>
      </c>
      <c r="Q692" s="11" t="s">
        <v>6</v>
      </c>
      <c r="R692" s="13">
        <v>0</v>
      </c>
      <c r="S692" s="13">
        <v>0</v>
      </c>
      <c r="T692" s="11" t="s">
        <v>7</v>
      </c>
      <c r="U692" s="11" t="s">
        <v>8</v>
      </c>
      <c r="V692" s="15">
        <v>0</v>
      </c>
      <c r="W692" s="13">
        <v>0</v>
      </c>
      <c r="X692" s="15">
        <v>0</v>
      </c>
      <c r="Y692" s="15">
        <v>0</v>
      </c>
      <c r="Z692" s="13">
        <v>0</v>
      </c>
      <c r="AA692" s="15">
        <v>0</v>
      </c>
      <c r="AB692" s="13">
        <v>0</v>
      </c>
      <c r="AC692" s="15">
        <v>0</v>
      </c>
      <c r="AD692" s="13">
        <v>0</v>
      </c>
      <c r="AE692" s="15">
        <v>0</v>
      </c>
      <c r="AF692" s="13">
        <v>0</v>
      </c>
      <c r="AG692" s="15">
        <v>0</v>
      </c>
      <c r="AH692" s="13">
        <v>0</v>
      </c>
      <c r="AI692" s="15">
        <v>0</v>
      </c>
      <c r="AJ692" s="11" t="s">
        <v>9</v>
      </c>
      <c r="AK692" s="11" t="s">
        <v>13</v>
      </c>
      <c r="AL692" s="22">
        <f t="shared" si="30"/>
        <v>1796</v>
      </c>
      <c r="AM692" s="11" t="str">
        <f>VLOOKUP(O692,Sheet2!$D$6:$E$14,2,FALSE)</f>
        <v>Spare parts</v>
      </c>
      <c r="AN692" s="11" t="str">
        <f>VLOOKUP(F692,Sheet2!$E$10:$F$13,2,FALSE)</f>
        <v>SPM</v>
      </c>
      <c r="AO692" s="35" t="s">
        <v>14668</v>
      </c>
      <c r="AP692">
        <f>MATCH(AN692,Sheet2!$F$5:$F$18,0)</f>
        <v>6</v>
      </c>
      <c r="AQ692">
        <f>MATCH(AO692,Sheet2!$F$5:$K$5,0)</f>
        <v>6</v>
      </c>
      <c r="AR692" s="33">
        <f>INDEX(Sheet2!$F$5:$K$18,OPaL!AP692,OPaL!AQ692)</f>
        <v>0.15</v>
      </c>
      <c r="AS692" s="1">
        <f t="shared" si="32"/>
        <v>129431.2</v>
      </c>
    </row>
    <row r="693" spans="1:45" x14ac:dyDescent="0.2">
      <c r="A693" s="11" t="s">
        <v>5295</v>
      </c>
      <c r="B693" s="11" t="s">
        <v>5296</v>
      </c>
      <c r="C693" s="11" t="s">
        <v>10506</v>
      </c>
      <c r="D693" s="21">
        <v>43467</v>
      </c>
      <c r="E693" s="21" t="s">
        <v>9697</v>
      </c>
      <c r="F693" s="21" t="s">
        <v>14659</v>
      </c>
      <c r="G693" s="11" t="s">
        <v>2</v>
      </c>
      <c r="H693" s="11" t="s">
        <v>3</v>
      </c>
      <c r="I693" s="11" t="s">
        <v>4</v>
      </c>
      <c r="J693" s="12">
        <v>1</v>
      </c>
      <c r="K693" s="12">
        <v>151657.04999999999</v>
      </c>
      <c r="L693" s="12">
        <v>0</v>
      </c>
      <c r="M693" s="12">
        <v>0</v>
      </c>
      <c r="N693" s="12">
        <f t="shared" si="31"/>
        <v>151657.04999999999</v>
      </c>
      <c r="O693" s="11" t="s">
        <v>5</v>
      </c>
      <c r="P693" s="13">
        <v>0</v>
      </c>
      <c r="Q693" s="11" t="s">
        <v>6</v>
      </c>
      <c r="R693" s="13">
        <v>0</v>
      </c>
      <c r="S693" s="13">
        <v>0</v>
      </c>
      <c r="T693" s="11" t="s">
        <v>7</v>
      </c>
      <c r="U693" s="11" t="s">
        <v>8</v>
      </c>
      <c r="V693" s="15">
        <v>0</v>
      </c>
      <c r="W693" s="13">
        <v>0</v>
      </c>
      <c r="X693" s="15">
        <v>0</v>
      </c>
      <c r="Y693" s="15">
        <v>0</v>
      </c>
      <c r="Z693" s="13">
        <v>0</v>
      </c>
      <c r="AA693" s="15">
        <v>0</v>
      </c>
      <c r="AB693" s="13">
        <v>0</v>
      </c>
      <c r="AC693" s="15">
        <v>0</v>
      </c>
      <c r="AD693" s="13">
        <v>0</v>
      </c>
      <c r="AE693" s="15">
        <v>0</v>
      </c>
      <c r="AF693" s="13">
        <v>0</v>
      </c>
      <c r="AG693" s="15">
        <v>0</v>
      </c>
      <c r="AH693" s="13">
        <v>0</v>
      </c>
      <c r="AI693" s="15">
        <v>0</v>
      </c>
      <c r="AJ693" s="11" t="s">
        <v>9</v>
      </c>
      <c r="AK693" s="11" t="s">
        <v>1398</v>
      </c>
      <c r="AL693" s="22">
        <f t="shared" si="30"/>
        <v>1825</v>
      </c>
      <c r="AM693" s="11" t="str">
        <f>VLOOKUP(O693,Sheet2!$D$6:$E$14,2,FALSE)</f>
        <v>Spare parts</v>
      </c>
      <c r="AN693" s="11" t="str">
        <f>VLOOKUP(F693,Sheet2!$E$10:$F$13,2,FALSE)</f>
        <v>SPM</v>
      </c>
      <c r="AO693" s="35" t="s">
        <v>14668</v>
      </c>
      <c r="AP693">
        <f>MATCH(AN693,Sheet2!$F$5:$F$18,0)</f>
        <v>6</v>
      </c>
      <c r="AQ693">
        <f>MATCH(AO693,Sheet2!$F$5:$K$5,0)</f>
        <v>6</v>
      </c>
      <c r="AR693" s="33">
        <f>INDEX(Sheet2!$F$5:$K$18,OPaL!AP693,OPaL!AQ693)</f>
        <v>0.15</v>
      </c>
      <c r="AS693" s="1">
        <f t="shared" si="32"/>
        <v>128908.49249999999</v>
      </c>
    </row>
    <row r="694" spans="1:45" x14ac:dyDescent="0.2">
      <c r="A694" s="11" t="s">
        <v>5625</v>
      </c>
      <c r="B694" s="11" t="s">
        <v>5626</v>
      </c>
      <c r="C694" s="11" t="s">
        <v>10507</v>
      </c>
      <c r="D694" s="21">
        <v>42550</v>
      </c>
      <c r="E694" s="21" t="s">
        <v>9697</v>
      </c>
      <c r="F694" s="21" t="s">
        <v>14658</v>
      </c>
      <c r="G694" s="11" t="s">
        <v>2</v>
      </c>
      <c r="H694" s="11" t="s">
        <v>16</v>
      </c>
      <c r="I694" s="11" t="s">
        <v>4</v>
      </c>
      <c r="J694" s="12">
        <v>2</v>
      </c>
      <c r="K694" s="12">
        <v>151655</v>
      </c>
      <c r="L694" s="12">
        <v>0</v>
      </c>
      <c r="M694" s="12">
        <v>0</v>
      </c>
      <c r="N694" s="12">
        <f t="shared" si="31"/>
        <v>151655</v>
      </c>
      <c r="O694" s="11" t="s">
        <v>5</v>
      </c>
      <c r="P694" s="13">
        <v>0</v>
      </c>
      <c r="Q694" s="11" t="s">
        <v>6</v>
      </c>
      <c r="R694" s="13">
        <v>0</v>
      </c>
      <c r="S694" s="13">
        <v>0</v>
      </c>
      <c r="T694" s="11" t="s">
        <v>7</v>
      </c>
      <c r="U694" s="11" t="s">
        <v>8</v>
      </c>
      <c r="V694" s="15">
        <v>0</v>
      </c>
      <c r="W694" s="13">
        <v>0</v>
      </c>
      <c r="X694" s="15">
        <v>0</v>
      </c>
      <c r="Y694" s="15">
        <v>0</v>
      </c>
      <c r="Z694" s="13">
        <v>0</v>
      </c>
      <c r="AA694" s="15">
        <v>0</v>
      </c>
      <c r="AB694" s="13">
        <v>0</v>
      </c>
      <c r="AC694" s="15">
        <v>0</v>
      </c>
      <c r="AD694" s="13">
        <v>0</v>
      </c>
      <c r="AE694" s="15">
        <v>0</v>
      </c>
      <c r="AF694" s="13">
        <v>0</v>
      </c>
      <c r="AG694" s="15">
        <v>0</v>
      </c>
      <c r="AH694" s="13">
        <v>0</v>
      </c>
      <c r="AI694" s="15">
        <v>0</v>
      </c>
      <c r="AJ694" s="11" t="s">
        <v>17</v>
      </c>
      <c r="AK694" s="11" t="s">
        <v>1398</v>
      </c>
      <c r="AL694" s="22">
        <f t="shared" si="30"/>
        <v>2742</v>
      </c>
      <c r="AM694" s="11" t="str">
        <f>VLOOKUP(O694,Sheet2!$D$6:$E$14,2,FALSE)</f>
        <v>Spare parts</v>
      </c>
      <c r="AN694" s="11" t="str">
        <f>VLOOKUP(F694,Sheet2!$E$10:$F$13,2,FALSE)</f>
        <v>SPE</v>
      </c>
      <c r="AO694" s="35" t="s">
        <v>14668</v>
      </c>
      <c r="AP694">
        <f>MATCH(AN694,Sheet2!$F$5:$F$18,0)</f>
        <v>7</v>
      </c>
      <c r="AQ694">
        <f>MATCH(AO694,Sheet2!$F$5:$K$5,0)</f>
        <v>6</v>
      </c>
      <c r="AR694" s="33">
        <f>INDEX(Sheet2!$F$5:$K$18,OPaL!AP694,OPaL!AQ694)</f>
        <v>0.15</v>
      </c>
      <c r="AS694" s="1">
        <f t="shared" si="32"/>
        <v>128906.75</v>
      </c>
    </row>
    <row r="695" spans="1:45" x14ac:dyDescent="0.2">
      <c r="A695" s="11" t="s">
        <v>5653</v>
      </c>
      <c r="B695" s="11" t="s">
        <v>5654</v>
      </c>
      <c r="C695" s="11" t="s">
        <v>10508</v>
      </c>
      <c r="D695" s="21">
        <v>43402</v>
      </c>
      <c r="E695" s="21" t="s">
        <v>9697</v>
      </c>
      <c r="F695" s="21" t="s">
        <v>14659</v>
      </c>
      <c r="G695" s="11" t="s">
        <v>2</v>
      </c>
      <c r="H695" s="11" t="s">
        <v>16</v>
      </c>
      <c r="I695" s="11" t="s">
        <v>4</v>
      </c>
      <c r="J695" s="12">
        <v>2</v>
      </c>
      <c r="K695" s="12">
        <v>151222.39999999999</v>
      </c>
      <c r="L695" s="12">
        <v>0</v>
      </c>
      <c r="M695" s="12">
        <v>0</v>
      </c>
      <c r="N695" s="12">
        <f t="shared" si="31"/>
        <v>151222.39999999999</v>
      </c>
      <c r="O695" s="11" t="s">
        <v>5</v>
      </c>
      <c r="P695" s="13">
        <v>0</v>
      </c>
      <c r="Q695" s="11" t="s">
        <v>6</v>
      </c>
      <c r="R695" s="13">
        <v>0</v>
      </c>
      <c r="S695" s="13">
        <v>0</v>
      </c>
      <c r="T695" s="11" t="s">
        <v>7</v>
      </c>
      <c r="U695" s="11" t="s">
        <v>8</v>
      </c>
      <c r="V695" s="15">
        <v>0</v>
      </c>
      <c r="W695" s="13">
        <v>0</v>
      </c>
      <c r="X695" s="15">
        <v>0</v>
      </c>
      <c r="Y695" s="15">
        <v>0</v>
      </c>
      <c r="Z695" s="13">
        <v>0</v>
      </c>
      <c r="AA695" s="15">
        <v>0</v>
      </c>
      <c r="AB695" s="13">
        <v>0</v>
      </c>
      <c r="AC695" s="15">
        <v>0</v>
      </c>
      <c r="AD695" s="13">
        <v>0</v>
      </c>
      <c r="AE695" s="15">
        <v>0</v>
      </c>
      <c r="AF695" s="13">
        <v>0</v>
      </c>
      <c r="AG695" s="15">
        <v>0</v>
      </c>
      <c r="AH695" s="13">
        <v>0</v>
      </c>
      <c r="AI695" s="15">
        <v>0</v>
      </c>
      <c r="AJ695" s="11" t="s">
        <v>17</v>
      </c>
      <c r="AK695" s="11" t="s">
        <v>1398</v>
      </c>
      <c r="AL695" s="22">
        <f t="shared" si="30"/>
        <v>1890</v>
      </c>
      <c r="AM695" s="11" t="str">
        <f>VLOOKUP(O695,Sheet2!$D$6:$E$14,2,FALSE)</f>
        <v>Spare parts</v>
      </c>
      <c r="AN695" s="11" t="str">
        <f>VLOOKUP(F695,Sheet2!$E$10:$F$13,2,FALSE)</f>
        <v>SPM</v>
      </c>
      <c r="AO695" s="35" t="s">
        <v>14668</v>
      </c>
      <c r="AP695">
        <f>MATCH(AN695,Sheet2!$F$5:$F$18,0)</f>
        <v>6</v>
      </c>
      <c r="AQ695">
        <f>MATCH(AO695,Sheet2!$F$5:$K$5,0)</f>
        <v>6</v>
      </c>
      <c r="AR695" s="33">
        <f>INDEX(Sheet2!$F$5:$K$18,OPaL!AP695,OPaL!AQ695)</f>
        <v>0.15</v>
      </c>
      <c r="AS695" s="1">
        <f t="shared" si="32"/>
        <v>128539.04</v>
      </c>
    </row>
    <row r="696" spans="1:45" x14ac:dyDescent="0.2">
      <c r="A696" s="11" t="s">
        <v>9502</v>
      </c>
      <c r="B696" s="11" t="s">
        <v>9503</v>
      </c>
      <c r="C696" s="11" t="s">
        <v>10509</v>
      </c>
      <c r="D696" s="21">
        <v>44897</v>
      </c>
      <c r="E696" s="21"/>
      <c r="F696" s="21" t="s">
        <v>14659</v>
      </c>
      <c r="G696" s="11" t="s">
        <v>2</v>
      </c>
      <c r="H696" s="11" t="s">
        <v>3</v>
      </c>
      <c r="I696" s="11" t="s">
        <v>4</v>
      </c>
      <c r="J696" s="12">
        <v>72</v>
      </c>
      <c r="K696" s="12">
        <v>151200</v>
      </c>
      <c r="L696" s="12">
        <v>0</v>
      </c>
      <c r="M696" s="12">
        <v>0</v>
      </c>
      <c r="N696" s="12">
        <f t="shared" si="31"/>
        <v>151200</v>
      </c>
      <c r="O696" s="11" t="s">
        <v>8227</v>
      </c>
      <c r="P696" s="13">
        <v>0</v>
      </c>
      <c r="Q696" s="11" t="s">
        <v>6</v>
      </c>
      <c r="R696" s="13">
        <v>0</v>
      </c>
      <c r="S696" s="13">
        <v>0</v>
      </c>
      <c r="T696" s="11" t="s">
        <v>7</v>
      </c>
      <c r="U696" s="11" t="s">
        <v>8</v>
      </c>
      <c r="V696" s="15">
        <v>0</v>
      </c>
      <c r="W696" s="13">
        <v>0</v>
      </c>
      <c r="X696" s="15">
        <v>0</v>
      </c>
      <c r="Y696" s="15">
        <v>0</v>
      </c>
      <c r="Z696" s="13">
        <v>0</v>
      </c>
      <c r="AA696" s="15">
        <v>0</v>
      </c>
      <c r="AB696" s="13">
        <v>0</v>
      </c>
      <c r="AC696" s="15">
        <v>0</v>
      </c>
      <c r="AD696" s="13">
        <v>0</v>
      </c>
      <c r="AE696" s="15">
        <v>0</v>
      </c>
      <c r="AF696" s="13">
        <v>0</v>
      </c>
      <c r="AG696" s="15">
        <v>0</v>
      </c>
      <c r="AH696" s="13">
        <v>0</v>
      </c>
      <c r="AI696" s="15">
        <v>0</v>
      </c>
      <c r="AJ696" s="11" t="s">
        <v>9</v>
      </c>
      <c r="AK696" s="11" t="s">
        <v>8228</v>
      </c>
      <c r="AL696" s="22">
        <f t="shared" si="30"/>
        <v>395</v>
      </c>
      <c r="AM696" s="11" t="str">
        <f>VLOOKUP(O696,Sheet2!$D$6:$E$14,2,FALSE)</f>
        <v>Consumables</v>
      </c>
      <c r="AN696" s="11" t="str">
        <f>VLOOKUP(F696,Sheet2!$E$15:$F$18,2,FALSE)</f>
        <v>CM</v>
      </c>
      <c r="AO696" s="35" t="s">
        <v>14668</v>
      </c>
      <c r="AP696">
        <f>MATCH(AN696,Sheet2!$F$5:$F$18,0)</f>
        <v>13</v>
      </c>
      <c r="AQ696">
        <f>MATCH(AO696,Sheet2!$F$5:$K$5,0)</f>
        <v>6</v>
      </c>
      <c r="AR696" s="33">
        <f>INDEX(Sheet2!$F$5:$K$18,OPaL!AP696,OPaL!AQ696)</f>
        <v>0.2</v>
      </c>
      <c r="AS696" s="1">
        <f t="shared" si="32"/>
        <v>120960</v>
      </c>
    </row>
    <row r="697" spans="1:45" x14ac:dyDescent="0.2">
      <c r="A697" s="11" t="s">
        <v>5285</v>
      </c>
      <c r="B697" s="11" t="s">
        <v>5286</v>
      </c>
      <c r="C697" s="11" t="s">
        <v>10510</v>
      </c>
      <c r="D697" s="21">
        <v>43789</v>
      </c>
      <c r="E697" s="21" t="s">
        <v>9697</v>
      </c>
      <c r="F697" s="21" t="s">
        <v>14658</v>
      </c>
      <c r="G697" s="11" t="s">
        <v>2</v>
      </c>
      <c r="H697" s="11" t="s">
        <v>16</v>
      </c>
      <c r="I697" s="11" t="s">
        <v>4</v>
      </c>
      <c r="J697" s="12">
        <v>3</v>
      </c>
      <c r="K697" s="12">
        <v>150471.62</v>
      </c>
      <c r="L697" s="12">
        <v>0</v>
      </c>
      <c r="M697" s="12">
        <v>0</v>
      </c>
      <c r="N697" s="12">
        <f t="shared" si="31"/>
        <v>150471.62</v>
      </c>
      <c r="O697" s="11" t="s">
        <v>5</v>
      </c>
      <c r="P697" s="13">
        <v>0</v>
      </c>
      <c r="Q697" s="11" t="s">
        <v>6</v>
      </c>
      <c r="R697" s="13">
        <v>0</v>
      </c>
      <c r="S697" s="13">
        <v>0</v>
      </c>
      <c r="T697" s="11" t="s">
        <v>7</v>
      </c>
      <c r="U697" s="11" t="s">
        <v>8</v>
      </c>
      <c r="V697" s="15">
        <v>0</v>
      </c>
      <c r="W697" s="13">
        <v>0</v>
      </c>
      <c r="X697" s="15">
        <v>0</v>
      </c>
      <c r="Y697" s="15">
        <v>0</v>
      </c>
      <c r="Z697" s="13">
        <v>0</v>
      </c>
      <c r="AA697" s="15">
        <v>0</v>
      </c>
      <c r="AB697" s="13">
        <v>0</v>
      </c>
      <c r="AC697" s="15">
        <v>0</v>
      </c>
      <c r="AD697" s="13">
        <v>0</v>
      </c>
      <c r="AE697" s="15">
        <v>0</v>
      </c>
      <c r="AF697" s="13">
        <v>0</v>
      </c>
      <c r="AG697" s="15">
        <v>0</v>
      </c>
      <c r="AH697" s="13">
        <v>0</v>
      </c>
      <c r="AI697" s="15">
        <v>0</v>
      </c>
      <c r="AJ697" s="11" t="s">
        <v>17</v>
      </c>
      <c r="AK697" s="11" t="s">
        <v>1398</v>
      </c>
      <c r="AL697" s="22">
        <f t="shared" si="30"/>
        <v>1503</v>
      </c>
      <c r="AM697" s="11" t="str">
        <f>VLOOKUP(O697,Sheet2!$D$6:$E$14,2,FALSE)</f>
        <v>Spare parts</v>
      </c>
      <c r="AN697" s="11" t="str">
        <f>VLOOKUP(F697,Sheet2!$E$10:$F$13,2,FALSE)</f>
        <v>SPE</v>
      </c>
      <c r="AO697" s="35" t="s">
        <v>14668</v>
      </c>
      <c r="AP697">
        <f>MATCH(AN697,Sheet2!$F$5:$F$18,0)</f>
        <v>7</v>
      </c>
      <c r="AQ697">
        <f>MATCH(AO697,Sheet2!$F$5:$K$5,0)</f>
        <v>6</v>
      </c>
      <c r="AR697" s="33">
        <f>INDEX(Sheet2!$F$5:$K$18,OPaL!AP697,OPaL!AQ697)</f>
        <v>0.15</v>
      </c>
      <c r="AS697" s="1">
        <f t="shared" si="32"/>
        <v>127900.87699999999</v>
      </c>
    </row>
    <row r="698" spans="1:45" x14ac:dyDescent="0.2">
      <c r="A698" s="11" t="s">
        <v>4075</v>
      </c>
      <c r="B698" s="11" t="s">
        <v>4076</v>
      </c>
      <c r="C698" s="11" t="s">
        <v>10511</v>
      </c>
      <c r="D698" s="21">
        <v>44728</v>
      </c>
      <c r="E698" s="21" t="s">
        <v>9697</v>
      </c>
      <c r="F698" s="21" t="s">
        <v>14659</v>
      </c>
      <c r="G698" s="11" t="s">
        <v>2</v>
      </c>
      <c r="H698" s="11" t="s">
        <v>3</v>
      </c>
      <c r="I698" s="11" t="s">
        <v>4</v>
      </c>
      <c r="J698" s="13">
        <v>2</v>
      </c>
      <c r="K698" s="12">
        <v>150116.68</v>
      </c>
      <c r="L698" s="12">
        <v>0</v>
      </c>
      <c r="M698" s="12">
        <v>0</v>
      </c>
      <c r="N698" s="12">
        <f t="shared" si="31"/>
        <v>150116.68</v>
      </c>
      <c r="O698" s="11" t="s">
        <v>5</v>
      </c>
      <c r="P698" s="13">
        <v>0</v>
      </c>
      <c r="Q698" s="11" t="s">
        <v>6</v>
      </c>
      <c r="R698" s="13">
        <v>0</v>
      </c>
      <c r="S698" s="13">
        <v>0</v>
      </c>
      <c r="T698" s="11" t="s">
        <v>7</v>
      </c>
      <c r="U698" s="11" t="s">
        <v>8</v>
      </c>
      <c r="V698" s="15">
        <v>0</v>
      </c>
      <c r="W698" s="13">
        <v>0</v>
      </c>
      <c r="X698" s="15">
        <v>0</v>
      </c>
      <c r="Y698" s="15">
        <v>0</v>
      </c>
      <c r="Z698" s="13">
        <v>0</v>
      </c>
      <c r="AA698" s="15">
        <v>0</v>
      </c>
      <c r="AB698" s="13">
        <v>0</v>
      </c>
      <c r="AC698" s="15">
        <v>0</v>
      </c>
      <c r="AD698" s="13">
        <v>0</v>
      </c>
      <c r="AE698" s="15">
        <v>0</v>
      </c>
      <c r="AF698" s="13">
        <v>0</v>
      </c>
      <c r="AG698" s="15">
        <v>0</v>
      </c>
      <c r="AH698" s="13">
        <v>0</v>
      </c>
      <c r="AI698" s="15">
        <v>0</v>
      </c>
      <c r="AJ698" s="11" t="s">
        <v>9</v>
      </c>
      <c r="AK698" s="11" t="s">
        <v>1398</v>
      </c>
      <c r="AL698" s="22">
        <f t="shared" si="30"/>
        <v>564</v>
      </c>
      <c r="AM698" s="11" t="str">
        <f>VLOOKUP(O698,Sheet2!$D$6:$E$14,2,FALSE)</f>
        <v>Spare parts</v>
      </c>
      <c r="AN698" s="11" t="str">
        <f>VLOOKUP(F698,Sheet2!$E$10:$F$13,2,FALSE)</f>
        <v>SPM</v>
      </c>
      <c r="AO698" s="35" t="s">
        <v>14668</v>
      </c>
      <c r="AP698">
        <f>MATCH(AN698,Sheet2!$F$5:$F$18,0)</f>
        <v>6</v>
      </c>
      <c r="AQ698">
        <f>MATCH(AO698,Sheet2!$F$5:$K$5,0)</f>
        <v>6</v>
      </c>
      <c r="AR698" s="33">
        <f>INDEX(Sheet2!$F$5:$K$18,OPaL!AP698,OPaL!AQ698)</f>
        <v>0.15</v>
      </c>
      <c r="AS698" s="1">
        <f t="shared" si="32"/>
        <v>127599.17799999999</v>
      </c>
    </row>
    <row r="699" spans="1:45" x14ac:dyDescent="0.2">
      <c r="A699" s="11" t="s">
        <v>2805</v>
      </c>
      <c r="B699" s="11" t="s">
        <v>2806</v>
      </c>
      <c r="C699" s="11" t="s">
        <v>10512</v>
      </c>
      <c r="D699" s="21">
        <v>42665</v>
      </c>
      <c r="E699" s="21" t="s">
        <v>9697</v>
      </c>
      <c r="F699" s="21" t="s">
        <v>14659</v>
      </c>
      <c r="G699" s="11" t="s">
        <v>2</v>
      </c>
      <c r="H699" s="11" t="s">
        <v>16</v>
      </c>
      <c r="I699" s="11" t="s">
        <v>4</v>
      </c>
      <c r="J699" s="12">
        <v>1</v>
      </c>
      <c r="K699" s="12">
        <v>149603.51999999999</v>
      </c>
      <c r="L699" s="12">
        <v>0</v>
      </c>
      <c r="M699" s="12">
        <v>0</v>
      </c>
      <c r="N699" s="12">
        <f t="shared" si="31"/>
        <v>149603.51999999999</v>
      </c>
      <c r="O699" s="11" t="s">
        <v>5</v>
      </c>
      <c r="P699" s="13">
        <v>0</v>
      </c>
      <c r="Q699" s="11" t="s">
        <v>6</v>
      </c>
      <c r="R699" s="13">
        <v>0</v>
      </c>
      <c r="S699" s="13">
        <v>0</v>
      </c>
      <c r="T699" s="11" t="s">
        <v>7</v>
      </c>
      <c r="U699" s="11" t="s">
        <v>8</v>
      </c>
      <c r="V699" s="15">
        <v>0</v>
      </c>
      <c r="W699" s="13">
        <v>0</v>
      </c>
      <c r="X699" s="15">
        <v>0</v>
      </c>
      <c r="Y699" s="15">
        <v>0</v>
      </c>
      <c r="Z699" s="13">
        <v>0</v>
      </c>
      <c r="AA699" s="15">
        <v>0</v>
      </c>
      <c r="AB699" s="13">
        <v>0</v>
      </c>
      <c r="AC699" s="15">
        <v>0</v>
      </c>
      <c r="AD699" s="13">
        <v>0</v>
      </c>
      <c r="AE699" s="15">
        <v>0</v>
      </c>
      <c r="AF699" s="13">
        <v>0</v>
      </c>
      <c r="AG699" s="15">
        <v>0</v>
      </c>
      <c r="AH699" s="13">
        <v>0</v>
      </c>
      <c r="AI699" s="15">
        <v>0</v>
      </c>
      <c r="AJ699" s="11" t="s">
        <v>17</v>
      </c>
      <c r="AK699" s="11" t="s">
        <v>13</v>
      </c>
      <c r="AL699" s="22">
        <f t="shared" si="30"/>
        <v>2627</v>
      </c>
      <c r="AM699" s="11" t="str">
        <f>VLOOKUP(O699,Sheet2!$D$6:$E$14,2,FALSE)</f>
        <v>Spare parts</v>
      </c>
      <c r="AN699" s="11" t="str">
        <f>VLOOKUP(F699,Sheet2!$E$10:$F$13,2,FALSE)</f>
        <v>SPM</v>
      </c>
      <c r="AO699" s="35" t="s">
        <v>14668</v>
      </c>
      <c r="AP699">
        <f>MATCH(AN699,Sheet2!$F$5:$F$18,0)</f>
        <v>6</v>
      </c>
      <c r="AQ699">
        <f>MATCH(AO699,Sheet2!$F$5:$K$5,0)</f>
        <v>6</v>
      </c>
      <c r="AR699" s="33">
        <f>INDEX(Sheet2!$F$5:$K$18,OPaL!AP699,OPaL!AQ699)</f>
        <v>0.15</v>
      </c>
      <c r="AS699" s="1">
        <f t="shared" si="32"/>
        <v>127162.99199999998</v>
      </c>
    </row>
    <row r="700" spans="1:45" x14ac:dyDescent="0.2">
      <c r="A700" s="11" t="s">
        <v>5035</v>
      </c>
      <c r="B700" s="11" t="s">
        <v>5036</v>
      </c>
      <c r="C700" s="11" t="s">
        <v>10513</v>
      </c>
      <c r="D700" s="21">
        <v>44816</v>
      </c>
      <c r="E700" s="21" t="s">
        <v>9697</v>
      </c>
      <c r="F700" s="21" t="s">
        <v>14659</v>
      </c>
      <c r="G700" s="11" t="s">
        <v>2</v>
      </c>
      <c r="H700" s="11" t="s">
        <v>3</v>
      </c>
      <c r="I700" s="11" t="s">
        <v>4</v>
      </c>
      <c r="J700" s="12">
        <v>1</v>
      </c>
      <c r="K700" s="12">
        <v>149449.76999999999</v>
      </c>
      <c r="L700" s="12">
        <v>0</v>
      </c>
      <c r="M700" s="12">
        <v>0</v>
      </c>
      <c r="N700" s="12">
        <f t="shared" si="31"/>
        <v>149449.76999999999</v>
      </c>
      <c r="O700" s="11" t="s">
        <v>5</v>
      </c>
      <c r="P700" s="13">
        <v>0</v>
      </c>
      <c r="Q700" s="11" t="s">
        <v>6</v>
      </c>
      <c r="R700" s="13">
        <v>0</v>
      </c>
      <c r="S700" s="13">
        <v>0</v>
      </c>
      <c r="T700" s="11" t="s">
        <v>7</v>
      </c>
      <c r="U700" s="11" t="s">
        <v>8</v>
      </c>
      <c r="V700" s="15">
        <v>0</v>
      </c>
      <c r="W700" s="13">
        <v>0</v>
      </c>
      <c r="X700" s="15">
        <v>0</v>
      </c>
      <c r="Y700" s="15">
        <v>0</v>
      </c>
      <c r="Z700" s="13">
        <v>0</v>
      </c>
      <c r="AA700" s="15">
        <v>0</v>
      </c>
      <c r="AB700" s="13">
        <v>0</v>
      </c>
      <c r="AC700" s="15">
        <v>0</v>
      </c>
      <c r="AD700" s="13">
        <v>0</v>
      </c>
      <c r="AE700" s="15">
        <v>0</v>
      </c>
      <c r="AF700" s="13">
        <v>0</v>
      </c>
      <c r="AG700" s="15">
        <v>0</v>
      </c>
      <c r="AH700" s="13">
        <v>0</v>
      </c>
      <c r="AI700" s="15">
        <v>0</v>
      </c>
      <c r="AJ700" s="11" t="s">
        <v>9</v>
      </c>
      <c r="AK700" s="11" t="s">
        <v>1398</v>
      </c>
      <c r="AL700" s="22">
        <f t="shared" si="30"/>
        <v>476</v>
      </c>
      <c r="AM700" s="11" t="str">
        <f>VLOOKUP(O700,Sheet2!$D$6:$E$14,2,FALSE)</f>
        <v>Spare parts</v>
      </c>
      <c r="AN700" s="11" t="str">
        <f>VLOOKUP(F700,Sheet2!$E$10:$F$13,2,FALSE)</f>
        <v>SPM</v>
      </c>
      <c r="AO700" s="35" t="s">
        <v>14668</v>
      </c>
      <c r="AP700">
        <f>MATCH(AN700,Sheet2!$F$5:$F$18,0)</f>
        <v>6</v>
      </c>
      <c r="AQ700">
        <f>MATCH(AO700,Sheet2!$F$5:$K$5,0)</f>
        <v>6</v>
      </c>
      <c r="AR700" s="33">
        <f>INDEX(Sheet2!$F$5:$K$18,OPaL!AP700,OPaL!AQ700)</f>
        <v>0.15</v>
      </c>
      <c r="AS700" s="1">
        <f t="shared" si="32"/>
        <v>127032.30449999998</v>
      </c>
    </row>
    <row r="701" spans="1:45" x14ac:dyDescent="0.2">
      <c r="A701" s="11" t="s">
        <v>6455</v>
      </c>
      <c r="B701" s="11" t="s">
        <v>6456</v>
      </c>
      <c r="C701" s="11" t="s">
        <v>10514</v>
      </c>
      <c r="D701" s="21">
        <v>42941</v>
      </c>
      <c r="E701" s="21" t="s">
        <v>9697</v>
      </c>
      <c r="F701" s="21" t="s">
        <v>14659</v>
      </c>
      <c r="G701" s="11" t="s">
        <v>2</v>
      </c>
      <c r="H701" s="11" t="s">
        <v>3</v>
      </c>
      <c r="I701" s="11" t="s">
        <v>4</v>
      </c>
      <c r="J701" s="12">
        <v>8</v>
      </c>
      <c r="K701" s="12">
        <v>148992</v>
      </c>
      <c r="L701" s="12">
        <v>0</v>
      </c>
      <c r="M701" s="12">
        <v>0</v>
      </c>
      <c r="N701" s="12">
        <f t="shared" si="31"/>
        <v>148992</v>
      </c>
      <c r="O701" s="11" t="s">
        <v>5</v>
      </c>
      <c r="P701" s="13">
        <v>0</v>
      </c>
      <c r="Q701" s="11" t="s">
        <v>6</v>
      </c>
      <c r="R701" s="13">
        <v>0</v>
      </c>
      <c r="S701" s="13">
        <v>0</v>
      </c>
      <c r="T701" s="11" t="s">
        <v>7</v>
      </c>
      <c r="U701" s="11" t="s">
        <v>8</v>
      </c>
      <c r="V701" s="15">
        <v>0</v>
      </c>
      <c r="W701" s="13">
        <v>0</v>
      </c>
      <c r="X701" s="15">
        <v>0</v>
      </c>
      <c r="Y701" s="15">
        <v>0</v>
      </c>
      <c r="Z701" s="13">
        <v>0</v>
      </c>
      <c r="AA701" s="15">
        <v>0</v>
      </c>
      <c r="AB701" s="13">
        <v>0</v>
      </c>
      <c r="AC701" s="15">
        <v>0</v>
      </c>
      <c r="AD701" s="13">
        <v>0</v>
      </c>
      <c r="AE701" s="15">
        <v>0</v>
      </c>
      <c r="AF701" s="13">
        <v>0</v>
      </c>
      <c r="AG701" s="15">
        <v>0</v>
      </c>
      <c r="AH701" s="13">
        <v>0</v>
      </c>
      <c r="AI701" s="15">
        <v>0</v>
      </c>
      <c r="AJ701" s="11" t="s">
        <v>9</v>
      </c>
      <c r="AK701" s="11" t="s">
        <v>13</v>
      </c>
      <c r="AL701" s="22">
        <f t="shared" si="30"/>
        <v>2351</v>
      </c>
      <c r="AM701" s="11" t="str">
        <f>VLOOKUP(O701,Sheet2!$D$6:$E$14,2,FALSE)</f>
        <v>Spare parts</v>
      </c>
      <c r="AN701" s="11" t="str">
        <f>VLOOKUP(F701,Sheet2!$E$10:$F$13,2,FALSE)</f>
        <v>SPM</v>
      </c>
      <c r="AO701" s="35" t="s">
        <v>14668</v>
      </c>
      <c r="AP701">
        <f>MATCH(AN701,Sheet2!$F$5:$F$18,0)</f>
        <v>6</v>
      </c>
      <c r="AQ701">
        <f>MATCH(AO701,Sheet2!$F$5:$K$5,0)</f>
        <v>6</v>
      </c>
      <c r="AR701" s="33">
        <f>INDEX(Sheet2!$F$5:$K$18,OPaL!AP701,OPaL!AQ701)</f>
        <v>0.15</v>
      </c>
      <c r="AS701" s="1">
        <f t="shared" si="32"/>
        <v>126643.2</v>
      </c>
    </row>
    <row r="702" spans="1:45" x14ac:dyDescent="0.2">
      <c r="A702" s="11" t="s">
        <v>6575</v>
      </c>
      <c r="B702" s="11" t="s">
        <v>6576</v>
      </c>
      <c r="C702" s="11" t="s">
        <v>10515</v>
      </c>
      <c r="D702" s="21">
        <v>42941</v>
      </c>
      <c r="E702" s="21" t="s">
        <v>9697</v>
      </c>
      <c r="F702" s="21" t="s">
        <v>14659</v>
      </c>
      <c r="G702" s="11" t="s">
        <v>2</v>
      </c>
      <c r="H702" s="11" t="s">
        <v>3</v>
      </c>
      <c r="I702" s="11" t="s">
        <v>4</v>
      </c>
      <c r="J702" s="13">
        <v>4</v>
      </c>
      <c r="K702" s="12">
        <v>148992</v>
      </c>
      <c r="L702" s="12">
        <v>0</v>
      </c>
      <c r="M702" s="12">
        <v>0</v>
      </c>
      <c r="N702" s="12">
        <f t="shared" si="31"/>
        <v>148992</v>
      </c>
      <c r="O702" s="11" t="s">
        <v>5</v>
      </c>
      <c r="P702" s="13">
        <v>0</v>
      </c>
      <c r="Q702" s="11" t="s">
        <v>6</v>
      </c>
      <c r="R702" s="13">
        <v>0</v>
      </c>
      <c r="S702" s="13">
        <v>0</v>
      </c>
      <c r="T702" s="11" t="s">
        <v>7</v>
      </c>
      <c r="U702" s="11" t="s">
        <v>8</v>
      </c>
      <c r="V702" s="15">
        <v>0</v>
      </c>
      <c r="W702" s="13">
        <v>0</v>
      </c>
      <c r="X702" s="15">
        <v>0</v>
      </c>
      <c r="Y702" s="15">
        <v>0</v>
      </c>
      <c r="Z702" s="13">
        <v>0</v>
      </c>
      <c r="AA702" s="15">
        <v>0</v>
      </c>
      <c r="AB702" s="13">
        <v>0</v>
      </c>
      <c r="AC702" s="15">
        <v>0</v>
      </c>
      <c r="AD702" s="13">
        <v>0</v>
      </c>
      <c r="AE702" s="15">
        <v>0</v>
      </c>
      <c r="AF702" s="13">
        <v>0</v>
      </c>
      <c r="AG702" s="15">
        <v>0</v>
      </c>
      <c r="AH702" s="13">
        <v>0</v>
      </c>
      <c r="AI702" s="15">
        <v>0</v>
      </c>
      <c r="AJ702" s="11" t="s">
        <v>9</v>
      </c>
      <c r="AK702" s="11" t="s">
        <v>13</v>
      </c>
      <c r="AL702" s="22">
        <f t="shared" si="30"/>
        <v>2351</v>
      </c>
      <c r="AM702" s="11" t="str">
        <f>VLOOKUP(O702,Sheet2!$D$6:$E$14,2,FALSE)</f>
        <v>Spare parts</v>
      </c>
      <c r="AN702" s="11" t="str">
        <f>VLOOKUP(F702,Sheet2!$E$10:$F$13,2,FALSE)</f>
        <v>SPM</v>
      </c>
      <c r="AO702" s="35" t="s">
        <v>14668</v>
      </c>
      <c r="AP702">
        <f>MATCH(AN702,Sheet2!$F$5:$F$18,0)</f>
        <v>6</v>
      </c>
      <c r="AQ702">
        <f>MATCH(AO702,Sheet2!$F$5:$K$5,0)</f>
        <v>6</v>
      </c>
      <c r="AR702" s="33">
        <f>INDEX(Sheet2!$F$5:$K$18,OPaL!AP702,OPaL!AQ702)</f>
        <v>0.15</v>
      </c>
      <c r="AS702" s="1">
        <f t="shared" si="32"/>
        <v>126643.2</v>
      </c>
    </row>
    <row r="703" spans="1:45" x14ac:dyDescent="0.2">
      <c r="A703" s="11" t="s">
        <v>6581</v>
      </c>
      <c r="B703" s="11" t="s">
        <v>6582</v>
      </c>
      <c r="C703" s="11" t="s">
        <v>10516</v>
      </c>
      <c r="D703" s="21">
        <v>42941</v>
      </c>
      <c r="E703" s="21" t="s">
        <v>9697</v>
      </c>
      <c r="F703" s="21" t="s">
        <v>14659</v>
      </c>
      <c r="G703" s="11" t="s">
        <v>2</v>
      </c>
      <c r="H703" s="11" t="s">
        <v>3</v>
      </c>
      <c r="I703" s="11" t="s">
        <v>4</v>
      </c>
      <c r="J703" s="13">
        <v>2</v>
      </c>
      <c r="K703" s="12">
        <v>148992</v>
      </c>
      <c r="L703" s="12">
        <v>0</v>
      </c>
      <c r="M703" s="12">
        <v>0</v>
      </c>
      <c r="N703" s="12">
        <f t="shared" si="31"/>
        <v>148992</v>
      </c>
      <c r="O703" s="11" t="s">
        <v>5</v>
      </c>
      <c r="P703" s="13">
        <v>0</v>
      </c>
      <c r="Q703" s="11" t="s">
        <v>6</v>
      </c>
      <c r="R703" s="13">
        <v>0</v>
      </c>
      <c r="S703" s="13">
        <v>0</v>
      </c>
      <c r="T703" s="11" t="s">
        <v>7</v>
      </c>
      <c r="U703" s="11" t="s">
        <v>8</v>
      </c>
      <c r="V703" s="15">
        <v>0</v>
      </c>
      <c r="W703" s="13">
        <v>0</v>
      </c>
      <c r="X703" s="15">
        <v>0</v>
      </c>
      <c r="Y703" s="15">
        <v>0</v>
      </c>
      <c r="Z703" s="13">
        <v>0</v>
      </c>
      <c r="AA703" s="15">
        <v>0</v>
      </c>
      <c r="AB703" s="13">
        <v>0</v>
      </c>
      <c r="AC703" s="15">
        <v>0</v>
      </c>
      <c r="AD703" s="13">
        <v>0</v>
      </c>
      <c r="AE703" s="15">
        <v>0</v>
      </c>
      <c r="AF703" s="13">
        <v>0</v>
      </c>
      <c r="AG703" s="15">
        <v>0</v>
      </c>
      <c r="AH703" s="13">
        <v>0</v>
      </c>
      <c r="AI703" s="15">
        <v>0</v>
      </c>
      <c r="AJ703" s="11" t="s">
        <v>9</v>
      </c>
      <c r="AK703" s="11" t="s">
        <v>13</v>
      </c>
      <c r="AL703" s="22">
        <f t="shared" si="30"/>
        <v>2351</v>
      </c>
      <c r="AM703" s="11" t="str">
        <f>VLOOKUP(O703,Sheet2!$D$6:$E$14,2,FALSE)</f>
        <v>Spare parts</v>
      </c>
      <c r="AN703" s="11" t="str">
        <f>VLOOKUP(F703,Sheet2!$E$10:$F$13,2,FALSE)</f>
        <v>SPM</v>
      </c>
      <c r="AO703" s="35" t="s">
        <v>14668</v>
      </c>
      <c r="AP703">
        <f>MATCH(AN703,Sheet2!$F$5:$F$18,0)</f>
        <v>6</v>
      </c>
      <c r="AQ703">
        <f>MATCH(AO703,Sheet2!$F$5:$K$5,0)</f>
        <v>6</v>
      </c>
      <c r="AR703" s="33">
        <f>INDEX(Sheet2!$F$5:$K$18,OPaL!AP703,OPaL!AQ703)</f>
        <v>0.15</v>
      </c>
      <c r="AS703" s="1">
        <f t="shared" si="32"/>
        <v>126643.2</v>
      </c>
    </row>
    <row r="704" spans="1:45" x14ac:dyDescent="0.2">
      <c r="A704" s="11" t="s">
        <v>6583</v>
      </c>
      <c r="B704" s="11" t="s">
        <v>6584</v>
      </c>
      <c r="C704" s="11" t="s">
        <v>10517</v>
      </c>
      <c r="D704" s="21">
        <v>42941</v>
      </c>
      <c r="E704" s="21" t="s">
        <v>9697</v>
      </c>
      <c r="F704" s="21" t="s">
        <v>14659</v>
      </c>
      <c r="G704" s="11" t="s">
        <v>2</v>
      </c>
      <c r="H704" s="11" t="s">
        <v>3</v>
      </c>
      <c r="I704" s="11" t="s">
        <v>4</v>
      </c>
      <c r="J704" s="13">
        <v>2</v>
      </c>
      <c r="K704" s="12">
        <v>148992</v>
      </c>
      <c r="L704" s="12">
        <v>0</v>
      </c>
      <c r="M704" s="12">
        <v>0</v>
      </c>
      <c r="N704" s="12">
        <f t="shared" si="31"/>
        <v>148992</v>
      </c>
      <c r="O704" s="11" t="s">
        <v>5</v>
      </c>
      <c r="P704" s="13">
        <v>0</v>
      </c>
      <c r="Q704" s="11" t="s">
        <v>6</v>
      </c>
      <c r="R704" s="13">
        <v>0</v>
      </c>
      <c r="S704" s="13">
        <v>0</v>
      </c>
      <c r="T704" s="11" t="s">
        <v>7</v>
      </c>
      <c r="U704" s="11" t="s">
        <v>8</v>
      </c>
      <c r="V704" s="15">
        <v>0</v>
      </c>
      <c r="W704" s="13">
        <v>0</v>
      </c>
      <c r="X704" s="15">
        <v>0</v>
      </c>
      <c r="Y704" s="15">
        <v>0</v>
      </c>
      <c r="Z704" s="13">
        <v>0</v>
      </c>
      <c r="AA704" s="15">
        <v>0</v>
      </c>
      <c r="AB704" s="13">
        <v>0</v>
      </c>
      <c r="AC704" s="15">
        <v>0</v>
      </c>
      <c r="AD704" s="13">
        <v>0</v>
      </c>
      <c r="AE704" s="15">
        <v>0</v>
      </c>
      <c r="AF704" s="13">
        <v>0</v>
      </c>
      <c r="AG704" s="15">
        <v>0</v>
      </c>
      <c r="AH704" s="13">
        <v>0</v>
      </c>
      <c r="AI704" s="15">
        <v>0</v>
      </c>
      <c r="AJ704" s="11" t="s">
        <v>9</v>
      </c>
      <c r="AK704" s="11" t="s">
        <v>13</v>
      </c>
      <c r="AL704" s="22">
        <f t="shared" si="30"/>
        <v>2351</v>
      </c>
      <c r="AM704" s="11" t="str">
        <f>VLOOKUP(O704,Sheet2!$D$6:$E$14,2,FALSE)</f>
        <v>Spare parts</v>
      </c>
      <c r="AN704" s="11" t="str">
        <f>VLOOKUP(F704,Sheet2!$E$10:$F$13,2,FALSE)</f>
        <v>SPM</v>
      </c>
      <c r="AO704" s="35" t="s">
        <v>14668</v>
      </c>
      <c r="AP704">
        <f>MATCH(AN704,Sheet2!$F$5:$F$18,0)</f>
        <v>6</v>
      </c>
      <c r="AQ704">
        <f>MATCH(AO704,Sheet2!$F$5:$K$5,0)</f>
        <v>6</v>
      </c>
      <c r="AR704" s="33">
        <f>INDEX(Sheet2!$F$5:$K$18,OPaL!AP704,OPaL!AQ704)</f>
        <v>0.15</v>
      </c>
      <c r="AS704" s="1">
        <f t="shared" si="32"/>
        <v>126643.2</v>
      </c>
    </row>
    <row r="705" spans="1:45" x14ac:dyDescent="0.2">
      <c r="A705" s="11" t="s">
        <v>2405</v>
      </c>
      <c r="B705" s="11" t="s">
        <v>2406</v>
      </c>
      <c r="C705" s="11" t="s">
        <v>10518</v>
      </c>
      <c r="D705" s="21">
        <v>42947</v>
      </c>
      <c r="E705" s="21" t="s">
        <v>9723</v>
      </c>
      <c r="F705" s="21" t="s">
        <v>14659</v>
      </c>
      <c r="G705" s="11" t="s">
        <v>2</v>
      </c>
      <c r="H705" s="11" t="s">
        <v>16</v>
      </c>
      <c r="I705" s="11" t="s">
        <v>4</v>
      </c>
      <c r="J705" s="13">
        <v>3</v>
      </c>
      <c r="K705" s="12">
        <v>148890.25</v>
      </c>
      <c r="L705" s="12">
        <v>0</v>
      </c>
      <c r="M705" s="12">
        <v>0</v>
      </c>
      <c r="N705" s="12">
        <f t="shared" si="31"/>
        <v>148890.25</v>
      </c>
      <c r="O705" s="11" t="s">
        <v>5</v>
      </c>
      <c r="P705" s="13">
        <v>0</v>
      </c>
      <c r="Q705" s="11" t="s">
        <v>6</v>
      </c>
      <c r="R705" s="13">
        <v>0</v>
      </c>
      <c r="S705" s="13">
        <v>0</v>
      </c>
      <c r="T705" s="11" t="s">
        <v>7</v>
      </c>
      <c r="U705" s="11" t="s">
        <v>8</v>
      </c>
      <c r="V705" s="15">
        <v>0</v>
      </c>
      <c r="W705" s="13">
        <v>0</v>
      </c>
      <c r="X705" s="15">
        <v>0</v>
      </c>
      <c r="Y705" s="15">
        <v>0</v>
      </c>
      <c r="Z705" s="13">
        <v>0</v>
      </c>
      <c r="AA705" s="15">
        <v>0</v>
      </c>
      <c r="AB705" s="13">
        <v>0</v>
      </c>
      <c r="AC705" s="15">
        <v>0</v>
      </c>
      <c r="AD705" s="13">
        <v>0</v>
      </c>
      <c r="AE705" s="15">
        <v>0</v>
      </c>
      <c r="AF705" s="13">
        <v>0</v>
      </c>
      <c r="AG705" s="15">
        <v>0</v>
      </c>
      <c r="AH705" s="13">
        <v>0</v>
      </c>
      <c r="AI705" s="15">
        <v>0</v>
      </c>
      <c r="AJ705" s="11" t="s">
        <v>17</v>
      </c>
      <c r="AK705" s="11" t="s">
        <v>13</v>
      </c>
      <c r="AL705" s="22">
        <f t="shared" si="30"/>
        <v>2345</v>
      </c>
      <c r="AM705" s="11" t="str">
        <f>VLOOKUP(O705,Sheet2!$D$6:$E$14,2,FALSE)</f>
        <v>Spare parts</v>
      </c>
      <c r="AN705" s="11" t="str">
        <f>VLOOKUP(F705,Sheet2!$E$10:$F$13,2,FALSE)</f>
        <v>SPM</v>
      </c>
      <c r="AO705" s="35" t="s">
        <v>14668</v>
      </c>
      <c r="AP705">
        <f>MATCH(AN705,Sheet2!$F$5:$F$18,0)</f>
        <v>6</v>
      </c>
      <c r="AQ705">
        <f>MATCH(AO705,Sheet2!$F$5:$K$5,0)</f>
        <v>6</v>
      </c>
      <c r="AR705" s="33">
        <f>INDEX(Sheet2!$F$5:$K$18,OPaL!AP705,OPaL!AQ705)</f>
        <v>0.15</v>
      </c>
      <c r="AS705" s="1">
        <f t="shared" si="32"/>
        <v>126556.71249999999</v>
      </c>
    </row>
    <row r="706" spans="1:45" x14ac:dyDescent="0.2">
      <c r="A706" s="11" t="s">
        <v>3607</v>
      </c>
      <c r="B706" s="11" t="s">
        <v>3608</v>
      </c>
      <c r="C706" s="11" t="s">
        <v>10519</v>
      </c>
      <c r="D706" s="21">
        <v>43189</v>
      </c>
      <c r="E706" s="21" t="s">
        <v>9697</v>
      </c>
      <c r="F706" s="21" t="s">
        <v>14659</v>
      </c>
      <c r="G706" s="11" t="s">
        <v>2</v>
      </c>
      <c r="H706" s="11" t="s">
        <v>3</v>
      </c>
      <c r="I706" s="11" t="s">
        <v>4</v>
      </c>
      <c r="J706" s="12">
        <v>1</v>
      </c>
      <c r="K706" s="12">
        <v>148524.75</v>
      </c>
      <c r="L706" s="12">
        <v>0</v>
      </c>
      <c r="M706" s="12">
        <v>0</v>
      </c>
      <c r="N706" s="12">
        <f t="shared" si="31"/>
        <v>148524.75</v>
      </c>
      <c r="O706" s="11" t="s">
        <v>5</v>
      </c>
      <c r="P706" s="13">
        <v>0</v>
      </c>
      <c r="Q706" s="11" t="s">
        <v>6</v>
      </c>
      <c r="R706" s="13">
        <v>0</v>
      </c>
      <c r="S706" s="13">
        <v>0</v>
      </c>
      <c r="T706" s="11" t="s">
        <v>7</v>
      </c>
      <c r="U706" s="11" t="s">
        <v>8</v>
      </c>
      <c r="V706" s="15">
        <v>0</v>
      </c>
      <c r="W706" s="13">
        <v>0</v>
      </c>
      <c r="X706" s="15">
        <v>0</v>
      </c>
      <c r="Y706" s="15">
        <v>0</v>
      </c>
      <c r="Z706" s="13">
        <v>0</v>
      </c>
      <c r="AA706" s="15">
        <v>0</v>
      </c>
      <c r="AB706" s="13">
        <v>0</v>
      </c>
      <c r="AC706" s="15">
        <v>0</v>
      </c>
      <c r="AD706" s="13">
        <v>0</v>
      </c>
      <c r="AE706" s="15">
        <v>0</v>
      </c>
      <c r="AF706" s="13">
        <v>0</v>
      </c>
      <c r="AG706" s="15">
        <v>0</v>
      </c>
      <c r="AH706" s="13">
        <v>0</v>
      </c>
      <c r="AI706" s="15">
        <v>0</v>
      </c>
      <c r="AJ706" s="11" t="s">
        <v>9</v>
      </c>
      <c r="AK706" s="11" t="s">
        <v>1398</v>
      </c>
      <c r="AL706" s="22">
        <f t="shared" si="30"/>
        <v>2103</v>
      </c>
      <c r="AM706" s="11" t="str">
        <f>VLOOKUP(O706,Sheet2!$D$6:$E$14,2,FALSE)</f>
        <v>Spare parts</v>
      </c>
      <c r="AN706" s="11" t="str">
        <f>VLOOKUP(F706,Sheet2!$E$10:$F$13,2,FALSE)</f>
        <v>SPM</v>
      </c>
      <c r="AO706" s="35" t="s">
        <v>14668</v>
      </c>
      <c r="AP706">
        <f>MATCH(AN706,Sheet2!$F$5:$F$18,0)</f>
        <v>6</v>
      </c>
      <c r="AQ706">
        <f>MATCH(AO706,Sheet2!$F$5:$K$5,0)</f>
        <v>6</v>
      </c>
      <c r="AR706" s="33">
        <f>INDEX(Sheet2!$F$5:$K$18,OPaL!AP706,OPaL!AQ706)</f>
        <v>0.15</v>
      </c>
      <c r="AS706" s="1">
        <f t="shared" si="32"/>
        <v>126246.03749999999</v>
      </c>
    </row>
    <row r="707" spans="1:45" x14ac:dyDescent="0.2">
      <c r="A707" s="11" t="s">
        <v>3607</v>
      </c>
      <c r="B707" s="11" t="s">
        <v>3608</v>
      </c>
      <c r="C707" s="11" t="s">
        <v>10519</v>
      </c>
      <c r="D707" s="21">
        <v>43189</v>
      </c>
      <c r="E707" s="21" t="s">
        <v>9697</v>
      </c>
      <c r="F707" s="21" t="s">
        <v>14659</v>
      </c>
      <c r="G707" s="11" t="s">
        <v>2</v>
      </c>
      <c r="H707" s="11" t="s">
        <v>16</v>
      </c>
      <c r="I707" s="11" t="s">
        <v>4</v>
      </c>
      <c r="J707" s="12">
        <v>1</v>
      </c>
      <c r="K707" s="12">
        <v>148524.75</v>
      </c>
      <c r="L707" s="12">
        <v>0</v>
      </c>
      <c r="M707" s="12">
        <v>0</v>
      </c>
      <c r="N707" s="12">
        <f t="shared" si="31"/>
        <v>148524.75</v>
      </c>
      <c r="O707" s="11" t="s">
        <v>5</v>
      </c>
      <c r="P707" s="13">
        <v>0</v>
      </c>
      <c r="Q707" s="11" t="s">
        <v>6</v>
      </c>
      <c r="R707" s="13">
        <v>0</v>
      </c>
      <c r="S707" s="13">
        <v>0</v>
      </c>
      <c r="T707" s="11" t="s">
        <v>7</v>
      </c>
      <c r="U707" s="11" t="s">
        <v>8</v>
      </c>
      <c r="V707" s="15">
        <v>0</v>
      </c>
      <c r="W707" s="13">
        <v>0</v>
      </c>
      <c r="X707" s="15">
        <v>0</v>
      </c>
      <c r="Y707" s="15">
        <v>0</v>
      </c>
      <c r="Z707" s="13">
        <v>0</v>
      </c>
      <c r="AA707" s="15">
        <v>0</v>
      </c>
      <c r="AB707" s="13">
        <v>0</v>
      </c>
      <c r="AC707" s="15">
        <v>0</v>
      </c>
      <c r="AD707" s="13">
        <v>0</v>
      </c>
      <c r="AE707" s="15">
        <v>0</v>
      </c>
      <c r="AF707" s="13">
        <v>0</v>
      </c>
      <c r="AG707" s="15">
        <v>0</v>
      </c>
      <c r="AH707" s="13">
        <v>0</v>
      </c>
      <c r="AI707" s="15">
        <v>0</v>
      </c>
      <c r="AJ707" s="11" t="s">
        <v>17</v>
      </c>
      <c r="AK707" s="11" t="s">
        <v>1398</v>
      </c>
      <c r="AL707" s="22">
        <f t="shared" si="30"/>
        <v>2103</v>
      </c>
      <c r="AM707" s="11" t="str">
        <f>VLOOKUP(O707,Sheet2!$D$6:$E$14,2,FALSE)</f>
        <v>Spare parts</v>
      </c>
      <c r="AN707" s="11" t="str">
        <f>VLOOKUP(F707,Sheet2!$E$10:$F$13,2,FALSE)</f>
        <v>SPM</v>
      </c>
      <c r="AO707" s="35" t="s">
        <v>14668</v>
      </c>
      <c r="AP707">
        <f>MATCH(AN707,Sheet2!$F$5:$F$18,0)</f>
        <v>6</v>
      </c>
      <c r="AQ707">
        <f>MATCH(AO707,Sheet2!$F$5:$K$5,0)</f>
        <v>6</v>
      </c>
      <c r="AR707" s="33">
        <f>INDEX(Sheet2!$F$5:$K$18,OPaL!AP707,OPaL!AQ707)</f>
        <v>0.15</v>
      </c>
      <c r="AS707" s="1">
        <f t="shared" si="32"/>
        <v>126246.03749999999</v>
      </c>
    </row>
    <row r="708" spans="1:45" x14ac:dyDescent="0.2">
      <c r="A708" s="11" t="s">
        <v>5689</v>
      </c>
      <c r="B708" s="11" t="s">
        <v>5690</v>
      </c>
      <c r="C708" s="11" t="s">
        <v>10520</v>
      </c>
      <c r="D708" s="21">
        <v>42550</v>
      </c>
      <c r="E708" s="21" t="s">
        <v>9703</v>
      </c>
      <c r="F708" s="21" t="s">
        <v>14658</v>
      </c>
      <c r="G708" s="11" t="s">
        <v>2</v>
      </c>
      <c r="H708" s="11" t="s">
        <v>16</v>
      </c>
      <c r="I708" s="11" t="s">
        <v>4</v>
      </c>
      <c r="J708" s="12">
        <v>2</v>
      </c>
      <c r="K708" s="12">
        <v>148384</v>
      </c>
      <c r="L708" s="12">
        <v>0</v>
      </c>
      <c r="M708" s="12">
        <v>0</v>
      </c>
      <c r="N708" s="12">
        <f t="shared" si="31"/>
        <v>148384</v>
      </c>
      <c r="O708" s="11" t="s">
        <v>5</v>
      </c>
      <c r="P708" s="13">
        <v>0</v>
      </c>
      <c r="Q708" s="11" t="s">
        <v>6</v>
      </c>
      <c r="R708" s="13">
        <v>0</v>
      </c>
      <c r="S708" s="13">
        <v>0</v>
      </c>
      <c r="T708" s="11" t="s">
        <v>7</v>
      </c>
      <c r="U708" s="11" t="s">
        <v>8</v>
      </c>
      <c r="V708" s="15">
        <v>0</v>
      </c>
      <c r="W708" s="13">
        <v>0</v>
      </c>
      <c r="X708" s="15">
        <v>0</v>
      </c>
      <c r="Y708" s="15">
        <v>0</v>
      </c>
      <c r="Z708" s="13">
        <v>0</v>
      </c>
      <c r="AA708" s="15">
        <v>0</v>
      </c>
      <c r="AB708" s="13">
        <v>0</v>
      </c>
      <c r="AC708" s="15">
        <v>0</v>
      </c>
      <c r="AD708" s="13">
        <v>0</v>
      </c>
      <c r="AE708" s="15">
        <v>0</v>
      </c>
      <c r="AF708" s="13">
        <v>0</v>
      </c>
      <c r="AG708" s="15">
        <v>0</v>
      </c>
      <c r="AH708" s="13">
        <v>0</v>
      </c>
      <c r="AI708" s="15">
        <v>0</v>
      </c>
      <c r="AJ708" s="11" t="s">
        <v>17</v>
      </c>
      <c r="AK708" s="11" t="s">
        <v>1398</v>
      </c>
      <c r="AL708" s="22">
        <f t="shared" ref="AL708:AL771" si="33">$D$2-D708</f>
        <v>2742</v>
      </c>
      <c r="AM708" s="11" t="str">
        <f>VLOOKUP(O708,Sheet2!$D$6:$E$14,2,FALSE)</f>
        <v>Spare parts</v>
      </c>
      <c r="AN708" s="11" t="str">
        <f>VLOOKUP(F708,Sheet2!$E$10:$F$13,2,FALSE)</f>
        <v>SPE</v>
      </c>
      <c r="AO708" s="35" t="s">
        <v>14668</v>
      </c>
      <c r="AP708">
        <f>MATCH(AN708,Sheet2!$F$5:$F$18,0)</f>
        <v>7</v>
      </c>
      <c r="AQ708">
        <f>MATCH(AO708,Sheet2!$F$5:$K$5,0)</f>
        <v>6</v>
      </c>
      <c r="AR708" s="33">
        <f>INDEX(Sheet2!$F$5:$K$18,OPaL!AP708,OPaL!AQ708)</f>
        <v>0.15</v>
      </c>
      <c r="AS708" s="1">
        <f t="shared" si="32"/>
        <v>126126.39999999999</v>
      </c>
    </row>
    <row r="709" spans="1:45" x14ac:dyDescent="0.2">
      <c r="A709" s="11" t="s">
        <v>8272</v>
      </c>
      <c r="B709" s="11" t="s">
        <v>8273</v>
      </c>
      <c r="C709" s="11" t="s">
        <v>10521</v>
      </c>
      <c r="D709" s="21">
        <v>45291</v>
      </c>
      <c r="E709" s="21" t="s">
        <v>9695</v>
      </c>
      <c r="F709" s="21" t="s">
        <v>14656</v>
      </c>
      <c r="G709" s="11" t="s">
        <v>2</v>
      </c>
      <c r="H709" s="11" t="s">
        <v>8243</v>
      </c>
      <c r="I709" s="11" t="s">
        <v>2347</v>
      </c>
      <c r="J709" s="12">
        <v>6448</v>
      </c>
      <c r="K709" s="12">
        <v>148304</v>
      </c>
      <c r="L709" s="12">
        <v>0</v>
      </c>
      <c r="M709" s="12">
        <v>0</v>
      </c>
      <c r="N709" s="12">
        <f t="shared" ref="N709:N772" si="34">M709+K709</f>
        <v>148304</v>
      </c>
      <c r="O709" s="11" t="s">
        <v>8227</v>
      </c>
      <c r="P709" s="13">
        <v>0</v>
      </c>
      <c r="Q709" s="11" t="s">
        <v>6</v>
      </c>
      <c r="R709" s="14">
        <v>0</v>
      </c>
      <c r="S709" s="14">
        <v>0</v>
      </c>
      <c r="T709" s="11" t="s">
        <v>7</v>
      </c>
      <c r="U709" s="11" t="s">
        <v>8</v>
      </c>
      <c r="V709" s="15">
        <v>0</v>
      </c>
      <c r="W709" s="14">
        <v>0</v>
      </c>
      <c r="X709" s="15">
        <v>0</v>
      </c>
      <c r="Y709" s="15">
        <v>0</v>
      </c>
      <c r="Z709" s="14">
        <v>0</v>
      </c>
      <c r="AA709" s="15">
        <v>0</v>
      </c>
      <c r="AB709" s="14">
        <v>0</v>
      </c>
      <c r="AC709" s="15">
        <v>0</v>
      </c>
      <c r="AD709" s="14">
        <v>0</v>
      </c>
      <c r="AE709" s="15">
        <v>0</v>
      </c>
      <c r="AF709" s="14">
        <v>0</v>
      </c>
      <c r="AG709" s="15">
        <v>0</v>
      </c>
      <c r="AH709" s="14">
        <v>0</v>
      </c>
      <c r="AI709" s="15">
        <v>0</v>
      </c>
      <c r="AJ709" s="11" t="s">
        <v>8244</v>
      </c>
      <c r="AK709" s="11" t="s">
        <v>8163</v>
      </c>
      <c r="AL709" s="22">
        <f t="shared" si="33"/>
        <v>1</v>
      </c>
      <c r="AM709" s="11" t="str">
        <f>VLOOKUP(O709,Sheet2!$D$6:$E$14,2,FALSE)</f>
        <v>Consumables</v>
      </c>
      <c r="AN709" s="11" t="str">
        <f>VLOOKUP(F709,Sheet2!$E$15:$F$18,2,FALSE)</f>
        <v>CC</v>
      </c>
      <c r="AO709" s="35" t="s">
        <v>14664</v>
      </c>
      <c r="AP709">
        <f>MATCH(AN709,Sheet2!$F$5:$F$18,0)</f>
        <v>11</v>
      </c>
      <c r="AQ709">
        <f>MATCH(AO709,Sheet2!$F$5:$K$5,0)</f>
        <v>2</v>
      </c>
      <c r="AR709" s="33">
        <f>INDEX(Sheet2!$F$5:$K$18,OPaL!AP709,OPaL!AQ709)</f>
        <v>0</v>
      </c>
      <c r="AS709" s="1">
        <f t="shared" ref="AS709:AS772" si="35">N709*(1-AR709)</f>
        <v>148304</v>
      </c>
    </row>
    <row r="710" spans="1:45" x14ac:dyDescent="0.2">
      <c r="A710" s="11" t="s">
        <v>5015</v>
      </c>
      <c r="B710" s="11" t="s">
        <v>5016</v>
      </c>
      <c r="C710" s="11" t="s">
        <v>10522</v>
      </c>
      <c r="D710" s="21">
        <v>44728</v>
      </c>
      <c r="E710" s="21" t="s">
        <v>9697</v>
      </c>
      <c r="F710" s="21" t="s">
        <v>14659</v>
      </c>
      <c r="G710" s="11" t="s">
        <v>2</v>
      </c>
      <c r="H710" s="11" t="s">
        <v>3</v>
      </c>
      <c r="I710" s="11" t="s">
        <v>4</v>
      </c>
      <c r="J710" s="12">
        <v>17</v>
      </c>
      <c r="K710" s="12">
        <v>148165.71</v>
      </c>
      <c r="L710" s="12">
        <v>0</v>
      </c>
      <c r="M710" s="12">
        <v>0</v>
      </c>
      <c r="N710" s="12">
        <f t="shared" si="34"/>
        <v>148165.71</v>
      </c>
      <c r="O710" s="11" t="s">
        <v>5</v>
      </c>
      <c r="P710" s="13">
        <v>0</v>
      </c>
      <c r="Q710" s="11" t="s">
        <v>6</v>
      </c>
      <c r="R710" s="13">
        <v>0</v>
      </c>
      <c r="S710" s="13">
        <v>0</v>
      </c>
      <c r="T710" s="11" t="s">
        <v>7</v>
      </c>
      <c r="U710" s="11" t="s">
        <v>8</v>
      </c>
      <c r="V710" s="15">
        <v>0</v>
      </c>
      <c r="W710" s="13">
        <v>0</v>
      </c>
      <c r="X710" s="15">
        <v>0</v>
      </c>
      <c r="Y710" s="15">
        <v>0</v>
      </c>
      <c r="Z710" s="13">
        <v>0</v>
      </c>
      <c r="AA710" s="15">
        <v>0</v>
      </c>
      <c r="AB710" s="13">
        <v>0</v>
      </c>
      <c r="AC710" s="15">
        <v>0</v>
      </c>
      <c r="AD710" s="13">
        <v>0</v>
      </c>
      <c r="AE710" s="15">
        <v>0</v>
      </c>
      <c r="AF710" s="13">
        <v>0</v>
      </c>
      <c r="AG710" s="15">
        <v>0</v>
      </c>
      <c r="AH710" s="13">
        <v>0</v>
      </c>
      <c r="AI710" s="15">
        <v>0</v>
      </c>
      <c r="AJ710" s="11" t="s">
        <v>9</v>
      </c>
      <c r="AK710" s="11" t="s">
        <v>1398</v>
      </c>
      <c r="AL710" s="22">
        <f t="shared" si="33"/>
        <v>564</v>
      </c>
      <c r="AM710" s="11" t="str">
        <f>VLOOKUP(O710,Sheet2!$D$6:$E$14,2,FALSE)</f>
        <v>Spare parts</v>
      </c>
      <c r="AN710" s="11" t="str">
        <f>VLOOKUP(F710,Sheet2!$E$10:$F$13,2,FALSE)</f>
        <v>SPM</v>
      </c>
      <c r="AO710" s="35" t="s">
        <v>14668</v>
      </c>
      <c r="AP710">
        <f>MATCH(AN710,Sheet2!$F$5:$F$18,0)</f>
        <v>6</v>
      </c>
      <c r="AQ710">
        <f>MATCH(AO710,Sheet2!$F$5:$K$5,0)</f>
        <v>6</v>
      </c>
      <c r="AR710" s="33">
        <f>INDEX(Sheet2!$F$5:$K$18,OPaL!AP710,OPaL!AQ710)</f>
        <v>0.15</v>
      </c>
      <c r="AS710" s="1">
        <f t="shared" si="35"/>
        <v>125940.85349999998</v>
      </c>
    </row>
    <row r="711" spans="1:45" x14ac:dyDescent="0.2">
      <c r="A711" s="11" t="s">
        <v>6335</v>
      </c>
      <c r="B711" s="11" t="s">
        <v>6336</v>
      </c>
      <c r="C711" s="11" t="s">
        <v>10523</v>
      </c>
      <c r="D711" s="21">
        <v>42587</v>
      </c>
      <c r="E711" s="21" t="s">
        <v>9697</v>
      </c>
      <c r="F711" s="21" t="s">
        <v>14659</v>
      </c>
      <c r="G711" s="11" t="s">
        <v>2</v>
      </c>
      <c r="H711" s="11" t="s">
        <v>16</v>
      </c>
      <c r="I711" s="11" t="s">
        <v>4</v>
      </c>
      <c r="J711" s="12">
        <v>1</v>
      </c>
      <c r="K711" s="12">
        <v>148026.70000000001</v>
      </c>
      <c r="L711" s="12">
        <v>0</v>
      </c>
      <c r="M711" s="12">
        <v>0</v>
      </c>
      <c r="N711" s="12">
        <f t="shared" si="34"/>
        <v>148026.70000000001</v>
      </c>
      <c r="O711" s="11" t="s">
        <v>5</v>
      </c>
      <c r="P711" s="13">
        <v>0</v>
      </c>
      <c r="Q711" s="11" t="s">
        <v>6</v>
      </c>
      <c r="R711" s="13">
        <v>0</v>
      </c>
      <c r="S711" s="13">
        <v>0</v>
      </c>
      <c r="T711" s="11" t="s">
        <v>7</v>
      </c>
      <c r="U711" s="11" t="s">
        <v>8</v>
      </c>
      <c r="V711" s="15">
        <v>0</v>
      </c>
      <c r="W711" s="13">
        <v>0</v>
      </c>
      <c r="X711" s="15">
        <v>0</v>
      </c>
      <c r="Y711" s="15">
        <v>0</v>
      </c>
      <c r="Z711" s="13">
        <v>0</v>
      </c>
      <c r="AA711" s="15">
        <v>0</v>
      </c>
      <c r="AB711" s="13">
        <v>0</v>
      </c>
      <c r="AC711" s="15">
        <v>0</v>
      </c>
      <c r="AD711" s="13">
        <v>0</v>
      </c>
      <c r="AE711" s="15">
        <v>0</v>
      </c>
      <c r="AF711" s="13">
        <v>0</v>
      </c>
      <c r="AG711" s="15">
        <v>0</v>
      </c>
      <c r="AH711" s="13">
        <v>0</v>
      </c>
      <c r="AI711" s="15">
        <v>0</v>
      </c>
      <c r="AJ711" s="11" t="s">
        <v>17</v>
      </c>
      <c r="AK711" s="11" t="s">
        <v>13</v>
      </c>
      <c r="AL711" s="22">
        <f t="shared" si="33"/>
        <v>2705</v>
      </c>
      <c r="AM711" s="11" t="str">
        <f>VLOOKUP(O711,Sheet2!$D$6:$E$14,2,FALSE)</f>
        <v>Spare parts</v>
      </c>
      <c r="AN711" s="11" t="str">
        <f>VLOOKUP(F711,Sheet2!$E$10:$F$13,2,FALSE)</f>
        <v>SPM</v>
      </c>
      <c r="AO711" s="35" t="s">
        <v>14668</v>
      </c>
      <c r="AP711">
        <f>MATCH(AN711,Sheet2!$F$5:$F$18,0)</f>
        <v>6</v>
      </c>
      <c r="AQ711">
        <f>MATCH(AO711,Sheet2!$F$5:$K$5,0)</f>
        <v>6</v>
      </c>
      <c r="AR711" s="33">
        <f>INDEX(Sheet2!$F$5:$K$18,OPaL!AP711,OPaL!AQ711)</f>
        <v>0.15</v>
      </c>
      <c r="AS711" s="1">
        <f t="shared" si="35"/>
        <v>125822.69500000001</v>
      </c>
    </row>
    <row r="712" spans="1:45" x14ac:dyDescent="0.2">
      <c r="A712" s="11" t="s">
        <v>6793</v>
      </c>
      <c r="B712" s="11" t="s">
        <v>6794</v>
      </c>
      <c r="C712" s="11" t="s">
        <v>10524</v>
      </c>
      <c r="D712" s="21">
        <v>42352</v>
      </c>
      <c r="E712" s="21" t="s">
        <v>9697</v>
      </c>
      <c r="F712" s="21" t="s">
        <v>14659</v>
      </c>
      <c r="G712" s="11" t="s">
        <v>2</v>
      </c>
      <c r="H712" s="11" t="s">
        <v>16</v>
      </c>
      <c r="I712" s="11" t="s">
        <v>4</v>
      </c>
      <c r="J712" s="13">
        <v>2</v>
      </c>
      <c r="K712" s="12">
        <v>147828.89000000001</v>
      </c>
      <c r="L712" s="12">
        <v>0</v>
      </c>
      <c r="M712" s="12">
        <v>0</v>
      </c>
      <c r="N712" s="12">
        <f t="shared" si="34"/>
        <v>147828.89000000001</v>
      </c>
      <c r="O712" s="11" t="s">
        <v>5</v>
      </c>
      <c r="P712" s="13">
        <v>0</v>
      </c>
      <c r="Q712" s="11" t="s">
        <v>6</v>
      </c>
      <c r="R712" s="13">
        <v>0</v>
      </c>
      <c r="S712" s="13">
        <v>0</v>
      </c>
      <c r="T712" s="11" t="s">
        <v>7</v>
      </c>
      <c r="U712" s="11" t="s">
        <v>8</v>
      </c>
      <c r="V712" s="15">
        <v>0</v>
      </c>
      <c r="W712" s="13">
        <v>0</v>
      </c>
      <c r="X712" s="15">
        <v>0</v>
      </c>
      <c r="Y712" s="15">
        <v>0</v>
      </c>
      <c r="Z712" s="13">
        <v>0</v>
      </c>
      <c r="AA712" s="15">
        <v>0</v>
      </c>
      <c r="AB712" s="13">
        <v>0</v>
      </c>
      <c r="AC712" s="15">
        <v>0</v>
      </c>
      <c r="AD712" s="13">
        <v>0</v>
      </c>
      <c r="AE712" s="15">
        <v>0</v>
      </c>
      <c r="AF712" s="13">
        <v>0</v>
      </c>
      <c r="AG712" s="15">
        <v>0</v>
      </c>
      <c r="AH712" s="13">
        <v>0</v>
      </c>
      <c r="AI712" s="15">
        <v>0</v>
      </c>
      <c r="AJ712" s="11" t="s">
        <v>17</v>
      </c>
      <c r="AK712" s="11" t="s">
        <v>13</v>
      </c>
      <c r="AL712" s="22">
        <f t="shared" si="33"/>
        <v>2940</v>
      </c>
      <c r="AM712" s="11" t="str">
        <f>VLOOKUP(O712,Sheet2!$D$6:$E$14,2,FALSE)</f>
        <v>Spare parts</v>
      </c>
      <c r="AN712" s="11" t="str">
        <f>VLOOKUP(F712,Sheet2!$E$10:$F$13,2,FALSE)</f>
        <v>SPM</v>
      </c>
      <c r="AO712" s="35" t="s">
        <v>14668</v>
      </c>
      <c r="AP712">
        <f>MATCH(AN712,Sheet2!$F$5:$F$18,0)</f>
        <v>6</v>
      </c>
      <c r="AQ712">
        <f>MATCH(AO712,Sheet2!$F$5:$K$5,0)</f>
        <v>6</v>
      </c>
      <c r="AR712" s="33">
        <f>INDEX(Sheet2!$F$5:$K$18,OPaL!AP712,OPaL!AQ712)</f>
        <v>0.15</v>
      </c>
      <c r="AS712" s="1">
        <f t="shared" si="35"/>
        <v>125654.55650000001</v>
      </c>
    </row>
    <row r="713" spans="1:45" x14ac:dyDescent="0.2">
      <c r="A713" s="11" t="s">
        <v>6795</v>
      </c>
      <c r="B713" s="11" t="s">
        <v>6796</v>
      </c>
      <c r="C713" s="11" t="s">
        <v>10525</v>
      </c>
      <c r="D713" s="21">
        <v>42352</v>
      </c>
      <c r="E713" s="21" t="s">
        <v>9697</v>
      </c>
      <c r="F713" s="21" t="s">
        <v>14659</v>
      </c>
      <c r="G713" s="11" t="s">
        <v>2</v>
      </c>
      <c r="H713" s="11" t="s">
        <v>16</v>
      </c>
      <c r="I713" s="11" t="s">
        <v>4</v>
      </c>
      <c r="J713" s="13">
        <v>2</v>
      </c>
      <c r="K713" s="12">
        <v>147828.89000000001</v>
      </c>
      <c r="L713" s="12">
        <v>0</v>
      </c>
      <c r="M713" s="12">
        <v>0</v>
      </c>
      <c r="N713" s="12">
        <f t="shared" si="34"/>
        <v>147828.89000000001</v>
      </c>
      <c r="O713" s="11" t="s">
        <v>5</v>
      </c>
      <c r="P713" s="13">
        <v>0</v>
      </c>
      <c r="Q713" s="11" t="s">
        <v>6</v>
      </c>
      <c r="R713" s="13">
        <v>0</v>
      </c>
      <c r="S713" s="13">
        <v>0</v>
      </c>
      <c r="T713" s="11" t="s">
        <v>7</v>
      </c>
      <c r="U713" s="11" t="s">
        <v>8</v>
      </c>
      <c r="V713" s="15">
        <v>0</v>
      </c>
      <c r="W713" s="13">
        <v>0</v>
      </c>
      <c r="X713" s="15">
        <v>0</v>
      </c>
      <c r="Y713" s="15">
        <v>0</v>
      </c>
      <c r="Z713" s="13">
        <v>0</v>
      </c>
      <c r="AA713" s="15">
        <v>0</v>
      </c>
      <c r="AB713" s="13">
        <v>0</v>
      </c>
      <c r="AC713" s="15">
        <v>0</v>
      </c>
      <c r="AD713" s="13">
        <v>0</v>
      </c>
      <c r="AE713" s="15">
        <v>0</v>
      </c>
      <c r="AF713" s="13">
        <v>0</v>
      </c>
      <c r="AG713" s="15">
        <v>0</v>
      </c>
      <c r="AH713" s="13">
        <v>0</v>
      </c>
      <c r="AI713" s="15">
        <v>0</v>
      </c>
      <c r="AJ713" s="11" t="s">
        <v>17</v>
      </c>
      <c r="AK713" s="11" t="s">
        <v>13</v>
      </c>
      <c r="AL713" s="22">
        <f t="shared" si="33"/>
        <v>2940</v>
      </c>
      <c r="AM713" s="11" t="str">
        <f>VLOOKUP(O713,Sheet2!$D$6:$E$14,2,FALSE)</f>
        <v>Spare parts</v>
      </c>
      <c r="AN713" s="11" t="str">
        <f>VLOOKUP(F713,Sheet2!$E$10:$F$13,2,FALSE)</f>
        <v>SPM</v>
      </c>
      <c r="AO713" s="35" t="s">
        <v>14668</v>
      </c>
      <c r="AP713">
        <f>MATCH(AN713,Sheet2!$F$5:$F$18,0)</f>
        <v>6</v>
      </c>
      <c r="AQ713">
        <f>MATCH(AO713,Sheet2!$F$5:$K$5,0)</f>
        <v>6</v>
      </c>
      <c r="AR713" s="33">
        <f>INDEX(Sheet2!$F$5:$K$18,OPaL!AP713,OPaL!AQ713)</f>
        <v>0.15</v>
      </c>
      <c r="AS713" s="1">
        <f t="shared" si="35"/>
        <v>125654.55650000001</v>
      </c>
    </row>
    <row r="714" spans="1:45" x14ac:dyDescent="0.2">
      <c r="A714" s="11" t="s">
        <v>2975</v>
      </c>
      <c r="B714" s="11" t="s">
        <v>2976</v>
      </c>
      <c r="C714" s="11" t="s">
        <v>10526</v>
      </c>
      <c r="D714" s="21">
        <v>42959</v>
      </c>
      <c r="E714" s="21" t="s">
        <v>9697</v>
      </c>
      <c r="F714" s="21" t="s">
        <v>14659</v>
      </c>
      <c r="G714" s="11" t="s">
        <v>2</v>
      </c>
      <c r="H714" s="11" t="s">
        <v>16</v>
      </c>
      <c r="I714" s="11" t="s">
        <v>4</v>
      </c>
      <c r="J714" s="12">
        <v>1</v>
      </c>
      <c r="K714" s="12">
        <v>147430.44</v>
      </c>
      <c r="L714" s="12">
        <v>0</v>
      </c>
      <c r="M714" s="12">
        <v>0</v>
      </c>
      <c r="N714" s="12">
        <f t="shared" si="34"/>
        <v>147430.44</v>
      </c>
      <c r="O714" s="11" t="s">
        <v>5</v>
      </c>
      <c r="P714" s="13">
        <v>0</v>
      </c>
      <c r="Q714" s="11" t="s">
        <v>6</v>
      </c>
      <c r="R714" s="13">
        <v>0</v>
      </c>
      <c r="S714" s="13">
        <v>0</v>
      </c>
      <c r="T714" s="11" t="s">
        <v>7</v>
      </c>
      <c r="U714" s="11" t="s">
        <v>8</v>
      </c>
      <c r="V714" s="15">
        <v>0</v>
      </c>
      <c r="W714" s="13">
        <v>0</v>
      </c>
      <c r="X714" s="15">
        <v>0</v>
      </c>
      <c r="Y714" s="15">
        <v>0</v>
      </c>
      <c r="Z714" s="13">
        <v>0</v>
      </c>
      <c r="AA714" s="15">
        <v>0</v>
      </c>
      <c r="AB714" s="13">
        <v>0</v>
      </c>
      <c r="AC714" s="15">
        <v>0</v>
      </c>
      <c r="AD714" s="13">
        <v>0</v>
      </c>
      <c r="AE714" s="15">
        <v>0</v>
      </c>
      <c r="AF714" s="13">
        <v>0</v>
      </c>
      <c r="AG714" s="15">
        <v>0</v>
      </c>
      <c r="AH714" s="13">
        <v>0</v>
      </c>
      <c r="AI714" s="15">
        <v>0</v>
      </c>
      <c r="AJ714" s="11" t="s">
        <v>17</v>
      </c>
      <c r="AK714" s="11" t="s">
        <v>13</v>
      </c>
      <c r="AL714" s="22">
        <f t="shared" si="33"/>
        <v>2333</v>
      </c>
      <c r="AM714" s="11" t="str">
        <f>VLOOKUP(O714,Sheet2!$D$6:$E$14,2,FALSE)</f>
        <v>Spare parts</v>
      </c>
      <c r="AN714" s="11" t="str">
        <f>VLOOKUP(F714,Sheet2!$E$10:$F$13,2,FALSE)</f>
        <v>SPM</v>
      </c>
      <c r="AO714" s="35" t="s">
        <v>14668</v>
      </c>
      <c r="AP714">
        <f>MATCH(AN714,Sheet2!$F$5:$F$18,0)</f>
        <v>6</v>
      </c>
      <c r="AQ714">
        <f>MATCH(AO714,Sheet2!$F$5:$K$5,0)</f>
        <v>6</v>
      </c>
      <c r="AR714" s="33">
        <f>INDEX(Sheet2!$F$5:$K$18,OPaL!AP714,OPaL!AQ714)</f>
        <v>0.15</v>
      </c>
      <c r="AS714" s="1">
        <f t="shared" si="35"/>
        <v>125315.874</v>
      </c>
    </row>
    <row r="715" spans="1:45" x14ac:dyDescent="0.2">
      <c r="A715" s="11" t="s">
        <v>8072</v>
      </c>
      <c r="B715" s="11" t="s">
        <v>8073</v>
      </c>
      <c r="C715" s="11" t="s">
        <v>10527</v>
      </c>
      <c r="D715" s="21">
        <v>43096</v>
      </c>
      <c r="E715" s="21" t="s">
        <v>9697</v>
      </c>
      <c r="F715" s="21" t="s">
        <v>14658</v>
      </c>
      <c r="G715" s="11" t="s">
        <v>2</v>
      </c>
      <c r="H715" s="11" t="s">
        <v>16</v>
      </c>
      <c r="I715" s="11" t="s">
        <v>4</v>
      </c>
      <c r="J715" s="12">
        <v>1</v>
      </c>
      <c r="K715" s="12">
        <v>147276.09</v>
      </c>
      <c r="L715" s="12">
        <v>0</v>
      </c>
      <c r="M715" s="12">
        <v>0</v>
      </c>
      <c r="N715" s="12">
        <f t="shared" si="34"/>
        <v>147276.09</v>
      </c>
      <c r="O715" s="11" t="s">
        <v>5</v>
      </c>
      <c r="P715" s="13">
        <v>0</v>
      </c>
      <c r="Q715" s="11" t="s">
        <v>6</v>
      </c>
      <c r="R715" s="13">
        <v>0</v>
      </c>
      <c r="S715" s="13">
        <v>0</v>
      </c>
      <c r="T715" s="11" t="s">
        <v>7</v>
      </c>
      <c r="U715" s="11" t="s">
        <v>8</v>
      </c>
      <c r="V715" s="15">
        <v>0</v>
      </c>
      <c r="W715" s="13">
        <v>0</v>
      </c>
      <c r="X715" s="15">
        <v>0</v>
      </c>
      <c r="Y715" s="15">
        <v>0</v>
      </c>
      <c r="Z715" s="13">
        <v>0</v>
      </c>
      <c r="AA715" s="15">
        <v>0</v>
      </c>
      <c r="AB715" s="13">
        <v>0</v>
      </c>
      <c r="AC715" s="15">
        <v>0</v>
      </c>
      <c r="AD715" s="13">
        <v>0</v>
      </c>
      <c r="AE715" s="15">
        <v>0</v>
      </c>
      <c r="AF715" s="13">
        <v>0</v>
      </c>
      <c r="AG715" s="15">
        <v>0</v>
      </c>
      <c r="AH715" s="13">
        <v>0</v>
      </c>
      <c r="AI715" s="15">
        <v>0</v>
      </c>
      <c r="AJ715" s="11" t="s">
        <v>17</v>
      </c>
      <c r="AK715" s="11" t="s">
        <v>1398</v>
      </c>
      <c r="AL715" s="22">
        <f t="shared" si="33"/>
        <v>2196</v>
      </c>
      <c r="AM715" s="11" t="str">
        <f>VLOOKUP(O715,Sheet2!$D$6:$E$14,2,FALSE)</f>
        <v>Spare parts</v>
      </c>
      <c r="AN715" s="11" t="str">
        <f>VLOOKUP(F715,Sheet2!$E$10:$F$13,2,FALSE)</f>
        <v>SPE</v>
      </c>
      <c r="AO715" s="35" t="s">
        <v>14668</v>
      </c>
      <c r="AP715">
        <f>MATCH(AN715,Sheet2!$F$5:$F$18,0)</f>
        <v>7</v>
      </c>
      <c r="AQ715">
        <f>MATCH(AO715,Sheet2!$F$5:$K$5,0)</f>
        <v>6</v>
      </c>
      <c r="AR715" s="33">
        <f>INDEX(Sheet2!$F$5:$K$18,OPaL!AP715,OPaL!AQ715)</f>
        <v>0.15</v>
      </c>
      <c r="AS715" s="1">
        <f t="shared" si="35"/>
        <v>125184.67649999999</v>
      </c>
    </row>
    <row r="716" spans="1:45" x14ac:dyDescent="0.2">
      <c r="A716" s="11" t="s">
        <v>7876</v>
      </c>
      <c r="B716" s="11" t="s">
        <v>7877</v>
      </c>
      <c r="C716" s="11" t="s">
        <v>10528</v>
      </c>
      <c r="D716" s="21">
        <v>44816</v>
      </c>
      <c r="E716" s="21" t="s">
        <v>9697</v>
      </c>
      <c r="F716" s="21" t="s">
        <v>14659</v>
      </c>
      <c r="G716" s="11" t="s">
        <v>2</v>
      </c>
      <c r="H716" s="11" t="s">
        <v>3</v>
      </c>
      <c r="I716" s="11" t="s">
        <v>4</v>
      </c>
      <c r="J716" s="12">
        <v>1</v>
      </c>
      <c r="K716" s="12">
        <v>147083.82999999999</v>
      </c>
      <c r="L716" s="12">
        <v>0</v>
      </c>
      <c r="M716" s="12">
        <v>0</v>
      </c>
      <c r="N716" s="12">
        <f t="shared" si="34"/>
        <v>147083.82999999999</v>
      </c>
      <c r="O716" s="11" t="s">
        <v>5</v>
      </c>
      <c r="P716" s="13">
        <v>0</v>
      </c>
      <c r="Q716" s="11" t="s">
        <v>6</v>
      </c>
      <c r="R716" s="13">
        <v>0</v>
      </c>
      <c r="S716" s="13">
        <v>0</v>
      </c>
      <c r="T716" s="11" t="s">
        <v>7</v>
      </c>
      <c r="U716" s="11" t="s">
        <v>8</v>
      </c>
      <c r="V716" s="15">
        <v>0</v>
      </c>
      <c r="W716" s="13">
        <v>0</v>
      </c>
      <c r="X716" s="15">
        <v>0</v>
      </c>
      <c r="Y716" s="15">
        <v>0</v>
      </c>
      <c r="Z716" s="13">
        <v>0</v>
      </c>
      <c r="AA716" s="15">
        <v>0</v>
      </c>
      <c r="AB716" s="13">
        <v>0</v>
      </c>
      <c r="AC716" s="15">
        <v>0</v>
      </c>
      <c r="AD716" s="13">
        <v>0</v>
      </c>
      <c r="AE716" s="15">
        <v>0</v>
      </c>
      <c r="AF716" s="13">
        <v>0</v>
      </c>
      <c r="AG716" s="15">
        <v>0</v>
      </c>
      <c r="AH716" s="13">
        <v>0</v>
      </c>
      <c r="AI716" s="15">
        <v>0</v>
      </c>
      <c r="AJ716" s="11" t="s">
        <v>9</v>
      </c>
      <c r="AK716" s="11" t="s">
        <v>1398</v>
      </c>
      <c r="AL716" s="22">
        <f t="shared" si="33"/>
        <v>476</v>
      </c>
      <c r="AM716" s="11" t="str">
        <f>VLOOKUP(O716,Sheet2!$D$6:$E$14,2,FALSE)</f>
        <v>Spare parts</v>
      </c>
      <c r="AN716" s="11" t="str">
        <f>VLOOKUP(F716,Sheet2!$E$10:$F$13,2,FALSE)</f>
        <v>SPM</v>
      </c>
      <c r="AO716" s="35" t="s">
        <v>14668</v>
      </c>
      <c r="AP716">
        <f>MATCH(AN716,Sheet2!$F$5:$F$18,0)</f>
        <v>6</v>
      </c>
      <c r="AQ716">
        <f>MATCH(AO716,Sheet2!$F$5:$K$5,0)</f>
        <v>6</v>
      </c>
      <c r="AR716" s="33">
        <f>INDEX(Sheet2!$F$5:$K$18,OPaL!AP716,OPaL!AQ716)</f>
        <v>0.15</v>
      </c>
      <c r="AS716" s="1">
        <f t="shared" si="35"/>
        <v>125021.25549999998</v>
      </c>
    </row>
    <row r="717" spans="1:45" x14ac:dyDescent="0.2">
      <c r="A717" s="11" t="s">
        <v>4935</v>
      </c>
      <c r="B717" s="11" t="s">
        <v>4936</v>
      </c>
      <c r="C717" s="11" t="s">
        <v>10529</v>
      </c>
      <c r="D717" s="21">
        <v>44709</v>
      </c>
      <c r="E717" s="21" t="s">
        <v>9697</v>
      </c>
      <c r="F717" s="21" t="s">
        <v>14659</v>
      </c>
      <c r="G717" s="11" t="s">
        <v>2</v>
      </c>
      <c r="H717" s="11" t="s">
        <v>350</v>
      </c>
      <c r="I717" s="11" t="s">
        <v>4</v>
      </c>
      <c r="J717" s="13">
        <v>2</v>
      </c>
      <c r="K717" s="12">
        <v>146896.67000000001</v>
      </c>
      <c r="L717" s="12">
        <v>0</v>
      </c>
      <c r="M717" s="12">
        <v>0</v>
      </c>
      <c r="N717" s="12">
        <f t="shared" si="34"/>
        <v>146896.67000000001</v>
      </c>
      <c r="O717" s="11" t="s">
        <v>5</v>
      </c>
      <c r="P717" s="13">
        <v>0</v>
      </c>
      <c r="Q717" s="11" t="s">
        <v>6</v>
      </c>
      <c r="R717" s="13">
        <v>0</v>
      </c>
      <c r="S717" s="13">
        <v>0</v>
      </c>
      <c r="T717" s="11" t="s">
        <v>7</v>
      </c>
      <c r="U717" s="11" t="s">
        <v>8</v>
      </c>
      <c r="V717" s="15">
        <v>0</v>
      </c>
      <c r="W717" s="13">
        <v>0</v>
      </c>
      <c r="X717" s="15">
        <v>0</v>
      </c>
      <c r="Y717" s="15">
        <v>0</v>
      </c>
      <c r="Z717" s="13">
        <v>0</v>
      </c>
      <c r="AA717" s="15">
        <v>0</v>
      </c>
      <c r="AB717" s="13">
        <v>0</v>
      </c>
      <c r="AC717" s="15">
        <v>0</v>
      </c>
      <c r="AD717" s="13">
        <v>0</v>
      </c>
      <c r="AE717" s="15">
        <v>0</v>
      </c>
      <c r="AF717" s="13">
        <v>0</v>
      </c>
      <c r="AG717" s="15">
        <v>0</v>
      </c>
      <c r="AH717" s="13">
        <v>0</v>
      </c>
      <c r="AI717" s="15">
        <v>0</v>
      </c>
      <c r="AJ717" s="11" t="s">
        <v>352</v>
      </c>
      <c r="AK717" s="11" t="s">
        <v>1398</v>
      </c>
      <c r="AL717" s="22">
        <f t="shared" si="33"/>
        <v>583</v>
      </c>
      <c r="AM717" s="11" t="str">
        <f>VLOOKUP(O717,Sheet2!$D$6:$E$14,2,FALSE)</f>
        <v>Spare parts</v>
      </c>
      <c r="AN717" s="11" t="str">
        <f>VLOOKUP(F717,Sheet2!$E$10:$F$13,2,FALSE)</f>
        <v>SPM</v>
      </c>
      <c r="AO717" s="35" t="s">
        <v>14668</v>
      </c>
      <c r="AP717">
        <f>MATCH(AN717,Sheet2!$F$5:$F$18,0)</f>
        <v>6</v>
      </c>
      <c r="AQ717">
        <f>MATCH(AO717,Sheet2!$F$5:$K$5,0)</f>
        <v>6</v>
      </c>
      <c r="AR717" s="33">
        <f>INDEX(Sheet2!$F$5:$K$18,OPaL!AP717,OPaL!AQ717)</f>
        <v>0.15</v>
      </c>
      <c r="AS717" s="1">
        <f t="shared" si="35"/>
        <v>124862.1695</v>
      </c>
    </row>
    <row r="718" spans="1:45" x14ac:dyDescent="0.2">
      <c r="A718" s="11" t="s">
        <v>5637</v>
      </c>
      <c r="B718" s="11" t="s">
        <v>5638</v>
      </c>
      <c r="C718" s="11" t="s">
        <v>10530</v>
      </c>
      <c r="D718" s="21">
        <v>43189</v>
      </c>
      <c r="E718" s="21" t="s">
        <v>9697</v>
      </c>
      <c r="F718" s="21" t="s">
        <v>14659</v>
      </c>
      <c r="G718" s="11" t="s">
        <v>2</v>
      </c>
      <c r="H718" s="11" t="s">
        <v>16</v>
      </c>
      <c r="I718" s="11" t="s">
        <v>4</v>
      </c>
      <c r="J718" s="12">
        <v>1</v>
      </c>
      <c r="K718" s="12">
        <v>146601.38</v>
      </c>
      <c r="L718" s="12">
        <v>0</v>
      </c>
      <c r="M718" s="12">
        <v>0</v>
      </c>
      <c r="N718" s="12">
        <f t="shared" si="34"/>
        <v>146601.38</v>
      </c>
      <c r="O718" s="11" t="s">
        <v>5</v>
      </c>
      <c r="P718" s="13">
        <v>0</v>
      </c>
      <c r="Q718" s="11" t="s">
        <v>6</v>
      </c>
      <c r="R718" s="13">
        <v>0</v>
      </c>
      <c r="S718" s="13">
        <v>0</v>
      </c>
      <c r="T718" s="11" t="s">
        <v>7</v>
      </c>
      <c r="U718" s="11" t="s">
        <v>8</v>
      </c>
      <c r="V718" s="15">
        <v>0</v>
      </c>
      <c r="W718" s="13">
        <v>0</v>
      </c>
      <c r="X718" s="15">
        <v>0</v>
      </c>
      <c r="Y718" s="15">
        <v>0</v>
      </c>
      <c r="Z718" s="13">
        <v>0</v>
      </c>
      <c r="AA718" s="15">
        <v>0</v>
      </c>
      <c r="AB718" s="13">
        <v>0</v>
      </c>
      <c r="AC718" s="15">
        <v>0</v>
      </c>
      <c r="AD718" s="13">
        <v>0</v>
      </c>
      <c r="AE718" s="15">
        <v>0</v>
      </c>
      <c r="AF718" s="13">
        <v>0</v>
      </c>
      <c r="AG718" s="15">
        <v>0</v>
      </c>
      <c r="AH718" s="13">
        <v>0</v>
      </c>
      <c r="AI718" s="15">
        <v>0</v>
      </c>
      <c r="AJ718" s="11" t="s">
        <v>17</v>
      </c>
      <c r="AK718" s="11" t="s">
        <v>1398</v>
      </c>
      <c r="AL718" s="22">
        <f t="shared" si="33"/>
        <v>2103</v>
      </c>
      <c r="AM718" s="11" t="str">
        <f>VLOOKUP(O718,Sheet2!$D$6:$E$14,2,FALSE)</f>
        <v>Spare parts</v>
      </c>
      <c r="AN718" s="11" t="str">
        <f>VLOOKUP(F718,Sheet2!$E$10:$F$13,2,FALSE)</f>
        <v>SPM</v>
      </c>
      <c r="AO718" s="35" t="s">
        <v>14668</v>
      </c>
      <c r="AP718">
        <f>MATCH(AN718,Sheet2!$F$5:$F$18,0)</f>
        <v>6</v>
      </c>
      <c r="AQ718">
        <f>MATCH(AO718,Sheet2!$F$5:$K$5,0)</f>
        <v>6</v>
      </c>
      <c r="AR718" s="33">
        <f>INDEX(Sheet2!$F$5:$K$18,OPaL!AP718,OPaL!AQ718)</f>
        <v>0.15</v>
      </c>
      <c r="AS718" s="1">
        <f t="shared" si="35"/>
        <v>124611.173</v>
      </c>
    </row>
    <row r="719" spans="1:45" x14ac:dyDescent="0.2">
      <c r="A719" s="11" t="s">
        <v>1356</v>
      </c>
      <c r="B719" s="11" t="s">
        <v>1357</v>
      </c>
      <c r="C719" s="11" t="s">
        <v>10531</v>
      </c>
      <c r="D719" s="21">
        <v>44719</v>
      </c>
      <c r="E719" s="21" t="s">
        <v>9697</v>
      </c>
      <c r="F719" s="21" t="s">
        <v>14659</v>
      </c>
      <c r="G719" s="11" t="s">
        <v>2</v>
      </c>
      <c r="H719" s="11" t="s">
        <v>16</v>
      </c>
      <c r="I719" s="11" t="s">
        <v>4</v>
      </c>
      <c r="J719" s="13">
        <v>4</v>
      </c>
      <c r="K719" s="12">
        <v>146568.79999999999</v>
      </c>
      <c r="L719" s="12">
        <v>0</v>
      </c>
      <c r="M719" s="12">
        <v>0</v>
      </c>
      <c r="N719" s="12">
        <f t="shared" si="34"/>
        <v>146568.79999999999</v>
      </c>
      <c r="O719" s="11" t="s">
        <v>5</v>
      </c>
      <c r="P719" s="13">
        <v>0</v>
      </c>
      <c r="Q719" s="11" t="s">
        <v>6</v>
      </c>
      <c r="R719" s="13">
        <v>0</v>
      </c>
      <c r="S719" s="13">
        <v>0</v>
      </c>
      <c r="T719" s="11" t="s">
        <v>7</v>
      </c>
      <c r="U719" s="11" t="s">
        <v>8</v>
      </c>
      <c r="V719" s="15">
        <v>0</v>
      </c>
      <c r="W719" s="13">
        <v>0</v>
      </c>
      <c r="X719" s="15">
        <v>0</v>
      </c>
      <c r="Y719" s="15">
        <v>0</v>
      </c>
      <c r="Z719" s="13">
        <v>0</v>
      </c>
      <c r="AA719" s="15">
        <v>0</v>
      </c>
      <c r="AB719" s="13">
        <v>0</v>
      </c>
      <c r="AC719" s="15">
        <v>0</v>
      </c>
      <c r="AD719" s="13">
        <v>0</v>
      </c>
      <c r="AE719" s="15">
        <v>0</v>
      </c>
      <c r="AF719" s="13">
        <v>0</v>
      </c>
      <c r="AG719" s="15">
        <v>0</v>
      </c>
      <c r="AH719" s="13">
        <v>0</v>
      </c>
      <c r="AI719" s="15">
        <v>0</v>
      </c>
      <c r="AJ719" s="11" t="s">
        <v>17</v>
      </c>
      <c r="AK719" s="11" t="s">
        <v>13</v>
      </c>
      <c r="AL719" s="22">
        <f t="shared" si="33"/>
        <v>573</v>
      </c>
      <c r="AM719" s="11" t="str">
        <f>VLOOKUP(O719,Sheet2!$D$6:$E$14,2,FALSE)</f>
        <v>Spare parts</v>
      </c>
      <c r="AN719" s="11" t="str">
        <f>VLOOKUP(F719,Sheet2!$E$10:$F$13,2,FALSE)</f>
        <v>SPM</v>
      </c>
      <c r="AO719" s="35" t="s">
        <v>14668</v>
      </c>
      <c r="AP719">
        <f>MATCH(AN719,Sheet2!$F$5:$F$18,0)</f>
        <v>6</v>
      </c>
      <c r="AQ719">
        <f>MATCH(AO719,Sheet2!$F$5:$K$5,0)</f>
        <v>6</v>
      </c>
      <c r="AR719" s="33">
        <f>INDEX(Sheet2!$F$5:$K$18,OPaL!AP719,OPaL!AQ719)</f>
        <v>0.15</v>
      </c>
      <c r="AS719" s="1">
        <f t="shared" si="35"/>
        <v>124583.47999999998</v>
      </c>
    </row>
    <row r="720" spans="1:45" x14ac:dyDescent="0.2">
      <c r="A720" s="11" t="s">
        <v>3209</v>
      </c>
      <c r="B720" s="11" t="s">
        <v>3210</v>
      </c>
      <c r="C720" s="11" t="s">
        <v>10532</v>
      </c>
      <c r="D720" s="21">
        <v>44800</v>
      </c>
      <c r="E720" s="21" t="s">
        <v>9750</v>
      </c>
      <c r="F720" s="21" t="s">
        <v>14659</v>
      </c>
      <c r="G720" s="11" t="s">
        <v>2</v>
      </c>
      <c r="H720" s="11" t="s">
        <v>16</v>
      </c>
      <c r="I720" s="11" t="s">
        <v>4</v>
      </c>
      <c r="J720" s="12">
        <v>8</v>
      </c>
      <c r="K720" s="12">
        <v>145717</v>
      </c>
      <c r="L720" s="12">
        <v>0</v>
      </c>
      <c r="M720" s="12">
        <v>0</v>
      </c>
      <c r="N720" s="12">
        <f t="shared" si="34"/>
        <v>145717</v>
      </c>
      <c r="O720" s="11" t="s">
        <v>5</v>
      </c>
      <c r="P720" s="13">
        <v>0</v>
      </c>
      <c r="Q720" s="11" t="s">
        <v>6</v>
      </c>
      <c r="R720" s="13">
        <v>0</v>
      </c>
      <c r="S720" s="13">
        <v>0</v>
      </c>
      <c r="T720" s="11" t="s">
        <v>7</v>
      </c>
      <c r="U720" s="11" t="s">
        <v>8</v>
      </c>
      <c r="V720" s="15">
        <v>0</v>
      </c>
      <c r="W720" s="13">
        <v>0</v>
      </c>
      <c r="X720" s="15">
        <v>0</v>
      </c>
      <c r="Y720" s="15">
        <v>0</v>
      </c>
      <c r="Z720" s="13">
        <v>0</v>
      </c>
      <c r="AA720" s="15">
        <v>0</v>
      </c>
      <c r="AB720" s="13">
        <v>0</v>
      </c>
      <c r="AC720" s="15">
        <v>0</v>
      </c>
      <c r="AD720" s="13">
        <v>0</v>
      </c>
      <c r="AE720" s="15">
        <v>0</v>
      </c>
      <c r="AF720" s="13">
        <v>0</v>
      </c>
      <c r="AG720" s="15">
        <v>0</v>
      </c>
      <c r="AH720" s="13">
        <v>0</v>
      </c>
      <c r="AI720" s="15">
        <v>0</v>
      </c>
      <c r="AJ720" s="11" t="s">
        <v>17</v>
      </c>
      <c r="AK720" s="11" t="s">
        <v>13</v>
      </c>
      <c r="AL720" s="22">
        <f t="shared" si="33"/>
        <v>492</v>
      </c>
      <c r="AM720" s="11" t="str">
        <f>VLOOKUP(O720,Sheet2!$D$6:$E$14,2,FALSE)</f>
        <v>Spare parts</v>
      </c>
      <c r="AN720" s="11" t="str">
        <f>VLOOKUP(F720,Sheet2!$E$10:$F$13,2,FALSE)</f>
        <v>SPM</v>
      </c>
      <c r="AO720" s="35" t="s">
        <v>14668</v>
      </c>
      <c r="AP720">
        <f>MATCH(AN720,Sheet2!$F$5:$F$18,0)</f>
        <v>6</v>
      </c>
      <c r="AQ720">
        <f>MATCH(AO720,Sheet2!$F$5:$K$5,0)</f>
        <v>6</v>
      </c>
      <c r="AR720" s="33">
        <f>INDEX(Sheet2!$F$5:$K$18,OPaL!AP720,OPaL!AQ720)</f>
        <v>0.15</v>
      </c>
      <c r="AS720" s="1">
        <f t="shared" si="35"/>
        <v>123859.45</v>
      </c>
    </row>
    <row r="721" spans="1:45" x14ac:dyDescent="0.2">
      <c r="A721" s="11" t="s">
        <v>5347</v>
      </c>
      <c r="B721" s="11" t="s">
        <v>5348</v>
      </c>
      <c r="C721" s="11" t="s">
        <v>10533</v>
      </c>
      <c r="D721" s="21">
        <v>45056</v>
      </c>
      <c r="E721" s="21" t="s">
        <v>9703</v>
      </c>
      <c r="F721" s="21" t="s">
        <v>14658</v>
      </c>
      <c r="G721" s="11" t="s">
        <v>2</v>
      </c>
      <c r="H721" s="11" t="s">
        <v>16</v>
      </c>
      <c r="I721" s="11" t="s">
        <v>4</v>
      </c>
      <c r="J721" s="12">
        <v>3</v>
      </c>
      <c r="K721" s="12">
        <v>145378.34</v>
      </c>
      <c r="L721" s="12">
        <v>0</v>
      </c>
      <c r="M721" s="12">
        <v>0</v>
      </c>
      <c r="N721" s="12">
        <f t="shared" si="34"/>
        <v>145378.34</v>
      </c>
      <c r="O721" s="11" t="s">
        <v>5</v>
      </c>
      <c r="P721" s="13">
        <v>0</v>
      </c>
      <c r="Q721" s="11" t="s">
        <v>6</v>
      </c>
      <c r="R721" s="13">
        <v>0</v>
      </c>
      <c r="S721" s="13">
        <v>0</v>
      </c>
      <c r="T721" s="11" t="s">
        <v>7</v>
      </c>
      <c r="U721" s="11" t="s">
        <v>8</v>
      </c>
      <c r="V721" s="15">
        <v>0</v>
      </c>
      <c r="W721" s="13">
        <v>0</v>
      </c>
      <c r="X721" s="15">
        <v>0</v>
      </c>
      <c r="Y721" s="15">
        <v>0</v>
      </c>
      <c r="Z721" s="13">
        <v>0</v>
      </c>
      <c r="AA721" s="15">
        <v>0</v>
      </c>
      <c r="AB721" s="13">
        <v>0</v>
      </c>
      <c r="AC721" s="15">
        <v>0</v>
      </c>
      <c r="AD721" s="13">
        <v>0</v>
      </c>
      <c r="AE721" s="15">
        <v>0</v>
      </c>
      <c r="AF721" s="13">
        <v>0</v>
      </c>
      <c r="AG721" s="15">
        <v>0</v>
      </c>
      <c r="AH721" s="13">
        <v>0</v>
      </c>
      <c r="AI721" s="15">
        <v>0</v>
      </c>
      <c r="AJ721" s="11" t="s">
        <v>17</v>
      </c>
      <c r="AK721" s="11" t="s">
        <v>1398</v>
      </c>
      <c r="AL721" s="22">
        <f t="shared" si="33"/>
        <v>236</v>
      </c>
      <c r="AM721" s="11" t="str">
        <f>VLOOKUP(O721,Sheet2!$D$6:$E$14,2,FALSE)</f>
        <v>Spare parts</v>
      </c>
      <c r="AN721" s="11" t="str">
        <f>VLOOKUP(F721,Sheet2!$E$10:$F$13,2,FALSE)</f>
        <v>SPE</v>
      </c>
      <c r="AO721" s="35" t="s">
        <v>14666</v>
      </c>
      <c r="AP721">
        <f>MATCH(AN721,Sheet2!$F$5:$F$18,0)</f>
        <v>7</v>
      </c>
      <c r="AQ721">
        <f>MATCH(AO721,Sheet2!$F$5:$K$5,0)</f>
        <v>4</v>
      </c>
      <c r="AR721" s="33">
        <f>INDEX(Sheet2!$F$5:$K$18,OPaL!AP721,OPaL!AQ721)</f>
        <v>0.05</v>
      </c>
      <c r="AS721" s="1">
        <f t="shared" si="35"/>
        <v>138109.42299999998</v>
      </c>
    </row>
    <row r="722" spans="1:45" x14ac:dyDescent="0.2">
      <c r="A722" s="11" t="s">
        <v>3047</v>
      </c>
      <c r="B722" s="11" t="s">
        <v>3048</v>
      </c>
      <c r="C722" s="11" t="s">
        <v>10534</v>
      </c>
      <c r="D722" s="21">
        <v>44335</v>
      </c>
      <c r="E722" s="21" t="s">
        <v>9697</v>
      </c>
      <c r="F722" s="21" t="s">
        <v>14659</v>
      </c>
      <c r="G722" s="11" t="s">
        <v>2</v>
      </c>
      <c r="H722" s="11" t="s">
        <v>3</v>
      </c>
      <c r="I722" s="11" t="s">
        <v>4</v>
      </c>
      <c r="J722" s="12">
        <v>2</v>
      </c>
      <c r="K722" s="12">
        <v>145134.21</v>
      </c>
      <c r="L722" s="12">
        <v>0</v>
      </c>
      <c r="M722" s="12">
        <v>0</v>
      </c>
      <c r="N722" s="12">
        <f t="shared" si="34"/>
        <v>145134.21</v>
      </c>
      <c r="O722" s="11" t="s">
        <v>5</v>
      </c>
      <c r="P722" s="13">
        <v>0</v>
      </c>
      <c r="Q722" s="11" t="s">
        <v>6</v>
      </c>
      <c r="R722" s="13">
        <v>0</v>
      </c>
      <c r="S722" s="13">
        <v>0</v>
      </c>
      <c r="T722" s="11" t="s">
        <v>7</v>
      </c>
      <c r="U722" s="11" t="s">
        <v>8</v>
      </c>
      <c r="V722" s="15">
        <v>0</v>
      </c>
      <c r="W722" s="13">
        <v>0</v>
      </c>
      <c r="X722" s="15">
        <v>0</v>
      </c>
      <c r="Y722" s="15">
        <v>0</v>
      </c>
      <c r="Z722" s="13">
        <v>0</v>
      </c>
      <c r="AA722" s="15">
        <v>0</v>
      </c>
      <c r="AB722" s="13">
        <v>0</v>
      </c>
      <c r="AC722" s="15">
        <v>0</v>
      </c>
      <c r="AD722" s="13">
        <v>0</v>
      </c>
      <c r="AE722" s="15">
        <v>0</v>
      </c>
      <c r="AF722" s="13">
        <v>0</v>
      </c>
      <c r="AG722" s="15">
        <v>0</v>
      </c>
      <c r="AH722" s="13">
        <v>0</v>
      </c>
      <c r="AI722" s="15">
        <v>0</v>
      </c>
      <c r="AJ722" s="11" t="s">
        <v>9</v>
      </c>
      <c r="AK722" s="11" t="s">
        <v>13</v>
      </c>
      <c r="AL722" s="22">
        <f t="shared" si="33"/>
        <v>957</v>
      </c>
      <c r="AM722" s="11" t="str">
        <f>VLOOKUP(O722,Sheet2!$D$6:$E$14,2,FALSE)</f>
        <v>Spare parts</v>
      </c>
      <c r="AN722" s="11" t="str">
        <f>VLOOKUP(F722,Sheet2!$E$10:$F$13,2,FALSE)</f>
        <v>SPM</v>
      </c>
      <c r="AO722" s="35" t="s">
        <v>14668</v>
      </c>
      <c r="AP722">
        <f>MATCH(AN722,Sheet2!$F$5:$F$18,0)</f>
        <v>6</v>
      </c>
      <c r="AQ722">
        <f>MATCH(AO722,Sheet2!$F$5:$K$5,0)</f>
        <v>6</v>
      </c>
      <c r="AR722" s="33">
        <f>INDEX(Sheet2!$F$5:$K$18,OPaL!AP722,OPaL!AQ722)</f>
        <v>0.15</v>
      </c>
      <c r="AS722" s="1">
        <f t="shared" si="35"/>
        <v>123364.07849999999</v>
      </c>
    </row>
    <row r="723" spans="1:45" x14ac:dyDescent="0.2">
      <c r="A723" s="11" t="s">
        <v>1797</v>
      </c>
      <c r="B723" s="11" t="s">
        <v>1798</v>
      </c>
      <c r="C723" s="11" t="s">
        <v>10535</v>
      </c>
      <c r="D723" s="21">
        <v>42943</v>
      </c>
      <c r="E723" s="21" t="s">
        <v>9697</v>
      </c>
      <c r="F723" s="21" t="s">
        <v>14659</v>
      </c>
      <c r="G723" s="11" t="s">
        <v>2</v>
      </c>
      <c r="H723" s="11" t="s">
        <v>16</v>
      </c>
      <c r="I723" s="11" t="s">
        <v>4</v>
      </c>
      <c r="J723" s="12">
        <v>1</v>
      </c>
      <c r="K723" s="12">
        <v>144934.45000000001</v>
      </c>
      <c r="L723" s="12">
        <v>0</v>
      </c>
      <c r="M723" s="12">
        <v>0</v>
      </c>
      <c r="N723" s="12">
        <f t="shared" si="34"/>
        <v>144934.45000000001</v>
      </c>
      <c r="O723" s="11" t="s">
        <v>5</v>
      </c>
      <c r="P723" s="13">
        <v>0</v>
      </c>
      <c r="Q723" s="11" t="s">
        <v>6</v>
      </c>
      <c r="R723" s="13">
        <v>0</v>
      </c>
      <c r="S723" s="13">
        <v>0</v>
      </c>
      <c r="T723" s="11" t="s">
        <v>7</v>
      </c>
      <c r="U723" s="11" t="s">
        <v>8</v>
      </c>
      <c r="V723" s="15">
        <v>0</v>
      </c>
      <c r="W723" s="13">
        <v>0</v>
      </c>
      <c r="X723" s="15">
        <v>0</v>
      </c>
      <c r="Y723" s="15">
        <v>0</v>
      </c>
      <c r="Z723" s="13">
        <v>0</v>
      </c>
      <c r="AA723" s="15">
        <v>0</v>
      </c>
      <c r="AB723" s="13">
        <v>0</v>
      </c>
      <c r="AC723" s="15">
        <v>0</v>
      </c>
      <c r="AD723" s="13">
        <v>0</v>
      </c>
      <c r="AE723" s="15">
        <v>0</v>
      </c>
      <c r="AF723" s="13">
        <v>0</v>
      </c>
      <c r="AG723" s="15">
        <v>0</v>
      </c>
      <c r="AH723" s="13">
        <v>0</v>
      </c>
      <c r="AI723" s="15">
        <v>0</v>
      </c>
      <c r="AJ723" s="11" t="s">
        <v>17</v>
      </c>
      <c r="AK723" s="11" t="s">
        <v>13</v>
      </c>
      <c r="AL723" s="22">
        <f t="shared" si="33"/>
        <v>2349</v>
      </c>
      <c r="AM723" s="11" t="str">
        <f>VLOOKUP(O723,Sheet2!$D$6:$E$14,2,FALSE)</f>
        <v>Spare parts</v>
      </c>
      <c r="AN723" s="11" t="str">
        <f>VLOOKUP(F723,Sheet2!$E$10:$F$13,2,FALSE)</f>
        <v>SPM</v>
      </c>
      <c r="AO723" s="35" t="s">
        <v>14668</v>
      </c>
      <c r="AP723">
        <f>MATCH(AN723,Sheet2!$F$5:$F$18,0)</f>
        <v>6</v>
      </c>
      <c r="AQ723">
        <f>MATCH(AO723,Sheet2!$F$5:$K$5,0)</f>
        <v>6</v>
      </c>
      <c r="AR723" s="33">
        <f>INDEX(Sheet2!$F$5:$K$18,OPaL!AP723,OPaL!AQ723)</f>
        <v>0.15</v>
      </c>
      <c r="AS723" s="1">
        <f t="shared" si="35"/>
        <v>123194.2825</v>
      </c>
    </row>
    <row r="724" spans="1:45" x14ac:dyDescent="0.2">
      <c r="A724" s="11" t="s">
        <v>3279</v>
      </c>
      <c r="B724" s="11" t="s">
        <v>3280</v>
      </c>
      <c r="C724" s="11" t="s">
        <v>10536</v>
      </c>
      <c r="D724" s="21">
        <v>45284</v>
      </c>
      <c r="E724" s="21" t="s">
        <v>9697</v>
      </c>
      <c r="F724" s="21" t="s">
        <v>14659</v>
      </c>
      <c r="G724" s="11" t="s">
        <v>2</v>
      </c>
      <c r="H724" s="11" t="s">
        <v>3</v>
      </c>
      <c r="I724" s="11" t="s">
        <v>4</v>
      </c>
      <c r="J724" s="13">
        <v>24</v>
      </c>
      <c r="K724" s="12">
        <v>144923.04</v>
      </c>
      <c r="L724" s="12">
        <v>0</v>
      </c>
      <c r="M724" s="12">
        <v>0</v>
      </c>
      <c r="N724" s="12">
        <f t="shared" si="34"/>
        <v>144923.04</v>
      </c>
      <c r="O724" s="11" t="s">
        <v>5</v>
      </c>
      <c r="P724" s="13">
        <v>0</v>
      </c>
      <c r="Q724" s="11" t="s">
        <v>6</v>
      </c>
      <c r="R724" s="13">
        <v>0</v>
      </c>
      <c r="S724" s="13">
        <v>0</v>
      </c>
      <c r="T724" s="11" t="s">
        <v>7</v>
      </c>
      <c r="U724" s="11" t="s">
        <v>8</v>
      </c>
      <c r="V724" s="15">
        <v>0</v>
      </c>
      <c r="W724" s="13">
        <v>0</v>
      </c>
      <c r="X724" s="15">
        <v>0</v>
      </c>
      <c r="Y724" s="15">
        <v>0</v>
      </c>
      <c r="Z724" s="13">
        <v>0</v>
      </c>
      <c r="AA724" s="15">
        <v>0</v>
      </c>
      <c r="AB724" s="13">
        <v>0</v>
      </c>
      <c r="AC724" s="15">
        <v>0</v>
      </c>
      <c r="AD724" s="13">
        <v>0</v>
      </c>
      <c r="AE724" s="15">
        <v>0</v>
      </c>
      <c r="AF724" s="13">
        <v>0</v>
      </c>
      <c r="AG724" s="15">
        <v>0</v>
      </c>
      <c r="AH724" s="13">
        <v>0</v>
      </c>
      <c r="AI724" s="15">
        <v>0</v>
      </c>
      <c r="AJ724" s="11" t="s">
        <v>9</v>
      </c>
      <c r="AK724" s="11" t="s">
        <v>13</v>
      </c>
      <c r="AL724" s="22">
        <f t="shared" si="33"/>
        <v>8</v>
      </c>
      <c r="AM724" s="11" t="str">
        <f>VLOOKUP(O724,Sheet2!$D$6:$E$14,2,FALSE)</f>
        <v>Spare parts</v>
      </c>
      <c r="AN724" s="11" t="str">
        <f>VLOOKUP(F724,Sheet2!$E$10:$F$13,2,FALSE)</f>
        <v>SPM</v>
      </c>
      <c r="AO724" s="35" t="s">
        <v>14664</v>
      </c>
      <c r="AP724">
        <f>MATCH(AN724,Sheet2!$F$5:$F$18,0)</f>
        <v>6</v>
      </c>
      <c r="AQ724">
        <f>MATCH(AO724,Sheet2!$F$5:$K$5,0)</f>
        <v>2</v>
      </c>
      <c r="AR724" s="33">
        <f>INDEX(Sheet2!$F$5:$K$18,OPaL!AP724,OPaL!AQ724)</f>
        <v>0</v>
      </c>
      <c r="AS724" s="1">
        <f t="shared" si="35"/>
        <v>144923.04</v>
      </c>
    </row>
    <row r="725" spans="1:45" x14ac:dyDescent="0.2">
      <c r="A725" s="11" t="s">
        <v>932</v>
      </c>
      <c r="B725" s="11" t="s">
        <v>933</v>
      </c>
      <c r="C725" s="11" t="s">
        <v>10537</v>
      </c>
      <c r="D725" s="21">
        <v>44547</v>
      </c>
      <c r="E725" s="21"/>
      <c r="F725" s="21" t="s">
        <v>14659</v>
      </c>
      <c r="G725" s="11" t="s">
        <v>2</v>
      </c>
      <c r="H725" s="11" t="s">
        <v>350</v>
      </c>
      <c r="I725" s="11" t="s">
        <v>4</v>
      </c>
      <c r="J725" s="12">
        <v>2</v>
      </c>
      <c r="K725" s="12">
        <v>144781.45000000001</v>
      </c>
      <c r="L725" s="12">
        <v>0</v>
      </c>
      <c r="M725" s="12">
        <v>0</v>
      </c>
      <c r="N725" s="12">
        <f t="shared" si="34"/>
        <v>144781.45000000001</v>
      </c>
      <c r="O725" s="11" t="s">
        <v>5</v>
      </c>
      <c r="P725" s="13">
        <v>0</v>
      </c>
      <c r="Q725" s="11" t="s">
        <v>6</v>
      </c>
      <c r="R725" s="13">
        <v>0</v>
      </c>
      <c r="S725" s="13">
        <v>0</v>
      </c>
      <c r="T725" s="11" t="s">
        <v>7</v>
      </c>
      <c r="U725" s="11" t="s">
        <v>8</v>
      </c>
      <c r="V725" s="15">
        <v>0</v>
      </c>
      <c r="W725" s="13">
        <v>0</v>
      </c>
      <c r="X725" s="15">
        <v>0</v>
      </c>
      <c r="Y725" s="15">
        <v>0</v>
      </c>
      <c r="Z725" s="13">
        <v>0</v>
      </c>
      <c r="AA725" s="15">
        <v>0</v>
      </c>
      <c r="AB725" s="13">
        <v>0</v>
      </c>
      <c r="AC725" s="15">
        <v>0</v>
      </c>
      <c r="AD725" s="13">
        <v>0</v>
      </c>
      <c r="AE725" s="15">
        <v>0</v>
      </c>
      <c r="AF725" s="13">
        <v>0</v>
      </c>
      <c r="AG725" s="15">
        <v>0</v>
      </c>
      <c r="AH725" s="13">
        <v>0</v>
      </c>
      <c r="AI725" s="15">
        <v>0</v>
      </c>
      <c r="AJ725" s="11" t="s">
        <v>352</v>
      </c>
      <c r="AK725" s="11" t="s">
        <v>13</v>
      </c>
      <c r="AL725" s="22">
        <f t="shared" si="33"/>
        <v>745</v>
      </c>
      <c r="AM725" s="11" t="str">
        <f>VLOOKUP(O725,Sheet2!$D$6:$E$14,2,FALSE)</f>
        <v>Spare parts</v>
      </c>
      <c r="AN725" s="11" t="str">
        <f>VLOOKUP(F725,Sheet2!$E$10:$F$13,2,FALSE)</f>
        <v>SPM</v>
      </c>
      <c r="AO725" s="35" t="s">
        <v>14668</v>
      </c>
      <c r="AP725">
        <f>MATCH(AN725,Sheet2!$F$5:$F$18,0)</f>
        <v>6</v>
      </c>
      <c r="AQ725">
        <f>MATCH(AO725,Sheet2!$F$5:$K$5,0)</f>
        <v>6</v>
      </c>
      <c r="AR725" s="33">
        <f>INDEX(Sheet2!$F$5:$K$18,OPaL!AP725,OPaL!AQ725)</f>
        <v>0.15</v>
      </c>
      <c r="AS725" s="1">
        <f t="shared" si="35"/>
        <v>123064.23250000001</v>
      </c>
    </row>
    <row r="726" spans="1:45" x14ac:dyDescent="0.2">
      <c r="A726" s="11" t="s">
        <v>1270</v>
      </c>
      <c r="B726" s="11" t="s">
        <v>1271</v>
      </c>
      <c r="C726" s="11" t="s">
        <v>10538</v>
      </c>
      <c r="D726" s="21">
        <v>42788</v>
      </c>
      <c r="E726" s="21" t="s">
        <v>9697</v>
      </c>
      <c r="F726" s="21" t="s">
        <v>14659</v>
      </c>
      <c r="G726" s="11" t="s">
        <v>2</v>
      </c>
      <c r="H726" s="11" t="s">
        <v>16</v>
      </c>
      <c r="I726" s="11" t="s">
        <v>4</v>
      </c>
      <c r="J726" s="13">
        <v>4</v>
      </c>
      <c r="K726" s="12">
        <v>144767.92000000001</v>
      </c>
      <c r="L726" s="12">
        <v>0</v>
      </c>
      <c r="M726" s="12">
        <v>0</v>
      </c>
      <c r="N726" s="12">
        <f t="shared" si="34"/>
        <v>144767.92000000001</v>
      </c>
      <c r="O726" s="11" t="s">
        <v>5</v>
      </c>
      <c r="P726" s="13">
        <v>0</v>
      </c>
      <c r="Q726" s="11" t="s">
        <v>6</v>
      </c>
      <c r="R726" s="13">
        <v>0</v>
      </c>
      <c r="S726" s="13">
        <v>0</v>
      </c>
      <c r="T726" s="11" t="s">
        <v>7</v>
      </c>
      <c r="U726" s="11" t="s">
        <v>8</v>
      </c>
      <c r="V726" s="15">
        <v>0</v>
      </c>
      <c r="W726" s="13">
        <v>0</v>
      </c>
      <c r="X726" s="15">
        <v>0</v>
      </c>
      <c r="Y726" s="15">
        <v>0</v>
      </c>
      <c r="Z726" s="13">
        <v>0</v>
      </c>
      <c r="AA726" s="15">
        <v>0</v>
      </c>
      <c r="AB726" s="13">
        <v>0</v>
      </c>
      <c r="AC726" s="15">
        <v>0</v>
      </c>
      <c r="AD726" s="13">
        <v>0</v>
      </c>
      <c r="AE726" s="15">
        <v>0</v>
      </c>
      <c r="AF726" s="13">
        <v>0</v>
      </c>
      <c r="AG726" s="15">
        <v>0</v>
      </c>
      <c r="AH726" s="13">
        <v>0</v>
      </c>
      <c r="AI726" s="15">
        <v>0</v>
      </c>
      <c r="AJ726" s="11" t="s">
        <v>17</v>
      </c>
      <c r="AK726" s="11" t="s">
        <v>13</v>
      </c>
      <c r="AL726" s="22">
        <f t="shared" si="33"/>
        <v>2504</v>
      </c>
      <c r="AM726" s="11" t="str">
        <f>VLOOKUP(O726,Sheet2!$D$6:$E$14,2,FALSE)</f>
        <v>Spare parts</v>
      </c>
      <c r="AN726" s="11" t="str">
        <f>VLOOKUP(F726,Sheet2!$E$10:$F$13,2,FALSE)</f>
        <v>SPM</v>
      </c>
      <c r="AO726" s="35" t="s">
        <v>14668</v>
      </c>
      <c r="AP726">
        <f>MATCH(AN726,Sheet2!$F$5:$F$18,0)</f>
        <v>6</v>
      </c>
      <c r="AQ726">
        <f>MATCH(AO726,Sheet2!$F$5:$K$5,0)</f>
        <v>6</v>
      </c>
      <c r="AR726" s="33">
        <f>INDEX(Sheet2!$F$5:$K$18,OPaL!AP726,OPaL!AQ726)</f>
        <v>0.15</v>
      </c>
      <c r="AS726" s="1">
        <f t="shared" si="35"/>
        <v>123052.732</v>
      </c>
    </row>
    <row r="727" spans="1:45" x14ac:dyDescent="0.2">
      <c r="A727" s="11" t="s">
        <v>1276</v>
      </c>
      <c r="B727" s="11" t="s">
        <v>1277</v>
      </c>
      <c r="C727" s="11" t="s">
        <v>10539</v>
      </c>
      <c r="D727" s="21">
        <v>42788</v>
      </c>
      <c r="E727" s="21" t="s">
        <v>9697</v>
      </c>
      <c r="F727" s="21" t="s">
        <v>14659</v>
      </c>
      <c r="G727" s="11" t="s">
        <v>2</v>
      </c>
      <c r="H727" s="11" t="s">
        <v>16</v>
      </c>
      <c r="I727" s="11" t="s">
        <v>4</v>
      </c>
      <c r="J727" s="13">
        <v>4</v>
      </c>
      <c r="K727" s="12">
        <v>144767.92000000001</v>
      </c>
      <c r="L727" s="12">
        <v>0</v>
      </c>
      <c r="M727" s="12">
        <v>0</v>
      </c>
      <c r="N727" s="12">
        <f t="shared" si="34"/>
        <v>144767.92000000001</v>
      </c>
      <c r="O727" s="11" t="s">
        <v>5</v>
      </c>
      <c r="P727" s="13">
        <v>0</v>
      </c>
      <c r="Q727" s="11" t="s">
        <v>6</v>
      </c>
      <c r="R727" s="13">
        <v>0</v>
      </c>
      <c r="S727" s="13">
        <v>0</v>
      </c>
      <c r="T727" s="11" t="s">
        <v>7</v>
      </c>
      <c r="U727" s="11" t="s">
        <v>8</v>
      </c>
      <c r="V727" s="15">
        <v>0</v>
      </c>
      <c r="W727" s="13">
        <v>0</v>
      </c>
      <c r="X727" s="15">
        <v>0</v>
      </c>
      <c r="Y727" s="15">
        <v>0</v>
      </c>
      <c r="Z727" s="13">
        <v>0</v>
      </c>
      <c r="AA727" s="15">
        <v>0</v>
      </c>
      <c r="AB727" s="13">
        <v>0</v>
      </c>
      <c r="AC727" s="15">
        <v>0</v>
      </c>
      <c r="AD727" s="13">
        <v>0</v>
      </c>
      <c r="AE727" s="15">
        <v>0</v>
      </c>
      <c r="AF727" s="13">
        <v>0</v>
      </c>
      <c r="AG727" s="15">
        <v>0</v>
      </c>
      <c r="AH727" s="13">
        <v>0</v>
      </c>
      <c r="AI727" s="15">
        <v>0</v>
      </c>
      <c r="AJ727" s="11" t="s">
        <v>17</v>
      </c>
      <c r="AK727" s="11" t="s">
        <v>13</v>
      </c>
      <c r="AL727" s="22">
        <f t="shared" si="33"/>
        <v>2504</v>
      </c>
      <c r="AM727" s="11" t="str">
        <f>VLOOKUP(O727,Sheet2!$D$6:$E$14,2,FALSE)</f>
        <v>Spare parts</v>
      </c>
      <c r="AN727" s="11" t="str">
        <f>VLOOKUP(F727,Sheet2!$E$10:$F$13,2,FALSE)</f>
        <v>SPM</v>
      </c>
      <c r="AO727" s="35" t="s">
        <v>14668</v>
      </c>
      <c r="AP727">
        <f>MATCH(AN727,Sheet2!$F$5:$F$18,0)</f>
        <v>6</v>
      </c>
      <c r="AQ727">
        <f>MATCH(AO727,Sheet2!$F$5:$K$5,0)</f>
        <v>6</v>
      </c>
      <c r="AR727" s="33">
        <f>INDEX(Sheet2!$F$5:$K$18,OPaL!AP727,OPaL!AQ727)</f>
        <v>0.15</v>
      </c>
      <c r="AS727" s="1">
        <f t="shared" si="35"/>
        <v>123052.732</v>
      </c>
    </row>
    <row r="728" spans="1:45" x14ac:dyDescent="0.2">
      <c r="A728" s="11" t="s">
        <v>1304</v>
      </c>
      <c r="B728" s="11" t="s">
        <v>1305</v>
      </c>
      <c r="C728" s="11" t="s">
        <v>10540</v>
      </c>
      <c r="D728" s="21">
        <v>42788</v>
      </c>
      <c r="E728" s="21" t="s">
        <v>9697</v>
      </c>
      <c r="F728" s="21" t="s">
        <v>14659</v>
      </c>
      <c r="G728" s="11" t="s">
        <v>2</v>
      </c>
      <c r="H728" s="11" t="s">
        <v>16</v>
      </c>
      <c r="I728" s="11" t="s">
        <v>4</v>
      </c>
      <c r="J728" s="13">
        <v>4</v>
      </c>
      <c r="K728" s="12">
        <v>144767.92000000001</v>
      </c>
      <c r="L728" s="12">
        <v>0</v>
      </c>
      <c r="M728" s="12">
        <v>0</v>
      </c>
      <c r="N728" s="12">
        <f t="shared" si="34"/>
        <v>144767.92000000001</v>
      </c>
      <c r="O728" s="11" t="s">
        <v>5</v>
      </c>
      <c r="P728" s="13">
        <v>0</v>
      </c>
      <c r="Q728" s="11" t="s">
        <v>6</v>
      </c>
      <c r="R728" s="13">
        <v>0</v>
      </c>
      <c r="S728" s="13">
        <v>0</v>
      </c>
      <c r="T728" s="11" t="s">
        <v>7</v>
      </c>
      <c r="U728" s="11" t="s">
        <v>8</v>
      </c>
      <c r="V728" s="15">
        <v>0</v>
      </c>
      <c r="W728" s="13">
        <v>0</v>
      </c>
      <c r="X728" s="15">
        <v>0</v>
      </c>
      <c r="Y728" s="15">
        <v>0</v>
      </c>
      <c r="Z728" s="13">
        <v>0</v>
      </c>
      <c r="AA728" s="15">
        <v>0</v>
      </c>
      <c r="AB728" s="13">
        <v>0</v>
      </c>
      <c r="AC728" s="15">
        <v>0</v>
      </c>
      <c r="AD728" s="13">
        <v>0</v>
      </c>
      <c r="AE728" s="15">
        <v>0</v>
      </c>
      <c r="AF728" s="13">
        <v>0</v>
      </c>
      <c r="AG728" s="15">
        <v>0</v>
      </c>
      <c r="AH728" s="13">
        <v>0</v>
      </c>
      <c r="AI728" s="15">
        <v>0</v>
      </c>
      <c r="AJ728" s="11" t="s">
        <v>17</v>
      </c>
      <c r="AK728" s="11" t="s">
        <v>13</v>
      </c>
      <c r="AL728" s="22">
        <f t="shared" si="33"/>
        <v>2504</v>
      </c>
      <c r="AM728" s="11" t="str">
        <f>VLOOKUP(O728,Sheet2!$D$6:$E$14,2,FALSE)</f>
        <v>Spare parts</v>
      </c>
      <c r="AN728" s="11" t="str">
        <f>VLOOKUP(F728,Sheet2!$E$10:$F$13,2,FALSE)</f>
        <v>SPM</v>
      </c>
      <c r="AO728" s="35" t="s">
        <v>14668</v>
      </c>
      <c r="AP728">
        <f>MATCH(AN728,Sheet2!$F$5:$F$18,0)</f>
        <v>6</v>
      </c>
      <c r="AQ728">
        <f>MATCH(AO728,Sheet2!$F$5:$K$5,0)</f>
        <v>6</v>
      </c>
      <c r="AR728" s="33">
        <f>INDEX(Sheet2!$F$5:$K$18,OPaL!AP728,OPaL!AQ728)</f>
        <v>0.15</v>
      </c>
      <c r="AS728" s="1">
        <f t="shared" si="35"/>
        <v>123052.732</v>
      </c>
    </row>
    <row r="729" spans="1:45" x14ac:dyDescent="0.2">
      <c r="A729" s="11" t="s">
        <v>3449</v>
      </c>
      <c r="B729" s="11" t="s">
        <v>3450</v>
      </c>
      <c r="C729" s="11" t="s">
        <v>10541</v>
      </c>
      <c r="D729" s="21">
        <v>43189</v>
      </c>
      <c r="E729" s="21" t="s">
        <v>9697</v>
      </c>
      <c r="F729" s="21" t="s">
        <v>14659</v>
      </c>
      <c r="G729" s="11" t="s">
        <v>2</v>
      </c>
      <c r="H729" s="11" t="s">
        <v>16</v>
      </c>
      <c r="I729" s="11" t="s">
        <v>4</v>
      </c>
      <c r="J729" s="12">
        <v>1</v>
      </c>
      <c r="K729" s="12">
        <v>143797.01999999999</v>
      </c>
      <c r="L729" s="12">
        <v>0</v>
      </c>
      <c r="M729" s="12">
        <v>0</v>
      </c>
      <c r="N729" s="12">
        <f t="shared" si="34"/>
        <v>143797.01999999999</v>
      </c>
      <c r="O729" s="11" t="s">
        <v>5</v>
      </c>
      <c r="P729" s="13">
        <v>0</v>
      </c>
      <c r="Q729" s="11" t="s">
        <v>6</v>
      </c>
      <c r="R729" s="13">
        <v>0</v>
      </c>
      <c r="S729" s="13">
        <v>0</v>
      </c>
      <c r="T729" s="11" t="s">
        <v>7</v>
      </c>
      <c r="U729" s="11" t="s">
        <v>8</v>
      </c>
      <c r="V729" s="15">
        <v>0</v>
      </c>
      <c r="W729" s="13">
        <v>0</v>
      </c>
      <c r="X729" s="15">
        <v>0</v>
      </c>
      <c r="Y729" s="15">
        <v>0</v>
      </c>
      <c r="Z729" s="13">
        <v>0</v>
      </c>
      <c r="AA729" s="15">
        <v>0</v>
      </c>
      <c r="AB729" s="13">
        <v>0</v>
      </c>
      <c r="AC729" s="15">
        <v>0</v>
      </c>
      <c r="AD729" s="13">
        <v>0</v>
      </c>
      <c r="AE729" s="15">
        <v>0</v>
      </c>
      <c r="AF729" s="13">
        <v>0</v>
      </c>
      <c r="AG729" s="15">
        <v>0</v>
      </c>
      <c r="AH729" s="13">
        <v>0</v>
      </c>
      <c r="AI729" s="15">
        <v>0</v>
      </c>
      <c r="AJ729" s="11" t="s">
        <v>17</v>
      </c>
      <c r="AK729" s="11" t="s">
        <v>1398</v>
      </c>
      <c r="AL729" s="22">
        <f t="shared" si="33"/>
        <v>2103</v>
      </c>
      <c r="AM729" s="11" t="str">
        <f>VLOOKUP(O729,Sheet2!$D$6:$E$14,2,FALSE)</f>
        <v>Spare parts</v>
      </c>
      <c r="AN729" s="11" t="str">
        <f>VLOOKUP(F729,Sheet2!$E$10:$F$13,2,FALSE)</f>
        <v>SPM</v>
      </c>
      <c r="AO729" s="35" t="s">
        <v>14668</v>
      </c>
      <c r="AP729">
        <f>MATCH(AN729,Sheet2!$F$5:$F$18,0)</f>
        <v>6</v>
      </c>
      <c r="AQ729">
        <f>MATCH(AO729,Sheet2!$F$5:$K$5,0)</f>
        <v>6</v>
      </c>
      <c r="AR729" s="33">
        <f>INDEX(Sheet2!$F$5:$K$18,OPaL!AP729,OPaL!AQ729)</f>
        <v>0.15</v>
      </c>
      <c r="AS729" s="1">
        <f t="shared" si="35"/>
        <v>122227.46699999999</v>
      </c>
    </row>
    <row r="730" spans="1:45" x14ac:dyDescent="0.2">
      <c r="A730" s="11" t="s">
        <v>3455</v>
      </c>
      <c r="B730" s="11" t="s">
        <v>3456</v>
      </c>
      <c r="C730" s="11" t="s">
        <v>10542</v>
      </c>
      <c r="D730" s="21">
        <v>43189</v>
      </c>
      <c r="E730" s="21" t="s">
        <v>9697</v>
      </c>
      <c r="F730" s="21" t="s">
        <v>14659</v>
      </c>
      <c r="G730" s="11" t="s">
        <v>2</v>
      </c>
      <c r="H730" s="11" t="s">
        <v>16</v>
      </c>
      <c r="I730" s="11" t="s">
        <v>4</v>
      </c>
      <c r="J730" s="12">
        <v>1</v>
      </c>
      <c r="K730" s="12">
        <v>143797.01999999999</v>
      </c>
      <c r="L730" s="12">
        <v>0</v>
      </c>
      <c r="M730" s="12">
        <v>0</v>
      </c>
      <c r="N730" s="12">
        <f t="shared" si="34"/>
        <v>143797.01999999999</v>
      </c>
      <c r="O730" s="11" t="s">
        <v>5</v>
      </c>
      <c r="P730" s="13">
        <v>0</v>
      </c>
      <c r="Q730" s="11" t="s">
        <v>6</v>
      </c>
      <c r="R730" s="13">
        <v>0</v>
      </c>
      <c r="S730" s="13">
        <v>0</v>
      </c>
      <c r="T730" s="11" t="s">
        <v>7</v>
      </c>
      <c r="U730" s="11" t="s">
        <v>8</v>
      </c>
      <c r="V730" s="15">
        <v>0</v>
      </c>
      <c r="W730" s="13">
        <v>0</v>
      </c>
      <c r="X730" s="15">
        <v>0</v>
      </c>
      <c r="Y730" s="15">
        <v>0</v>
      </c>
      <c r="Z730" s="13">
        <v>0</v>
      </c>
      <c r="AA730" s="15">
        <v>0</v>
      </c>
      <c r="AB730" s="13">
        <v>0</v>
      </c>
      <c r="AC730" s="15">
        <v>0</v>
      </c>
      <c r="AD730" s="13">
        <v>0</v>
      </c>
      <c r="AE730" s="15">
        <v>0</v>
      </c>
      <c r="AF730" s="13">
        <v>0</v>
      </c>
      <c r="AG730" s="15">
        <v>0</v>
      </c>
      <c r="AH730" s="13">
        <v>0</v>
      </c>
      <c r="AI730" s="15">
        <v>0</v>
      </c>
      <c r="AJ730" s="11" t="s">
        <v>17</v>
      </c>
      <c r="AK730" s="11" t="s">
        <v>1398</v>
      </c>
      <c r="AL730" s="22">
        <f t="shared" si="33"/>
        <v>2103</v>
      </c>
      <c r="AM730" s="11" t="str">
        <f>VLOOKUP(O730,Sheet2!$D$6:$E$14,2,FALSE)</f>
        <v>Spare parts</v>
      </c>
      <c r="AN730" s="11" t="str">
        <f>VLOOKUP(F730,Sheet2!$E$10:$F$13,2,FALSE)</f>
        <v>SPM</v>
      </c>
      <c r="AO730" s="35" t="s">
        <v>14668</v>
      </c>
      <c r="AP730">
        <f>MATCH(AN730,Sheet2!$F$5:$F$18,0)</f>
        <v>6</v>
      </c>
      <c r="AQ730">
        <f>MATCH(AO730,Sheet2!$F$5:$K$5,0)</f>
        <v>6</v>
      </c>
      <c r="AR730" s="33">
        <f>INDEX(Sheet2!$F$5:$K$18,OPaL!AP730,OPaL!AQ730)</f>
        <v>0.15</v>
      </c>
      <c r="AS730" s="1">
        <f t="shared" si="35"/>
        <v>122227.46699999999</v>
      </c>
    </row>
    <row r="731" spans="1:45" x14ac:dyDescent="0.2">
      <c r="A731" s="11" t="s">
        <v>1795</v>
      </c>
      <c r="B731" s="11" t="s">
        <v>1796</v>
      </c>
      <c r="C731" s="11" t="s">
        <v>10543</v>
      </c>
      <c r="D731" s="21">
        <v>42943</v>
      </c>
      <c r="E731" s="21" t="s">
        <v>9697</v>
      </c>
      <c r="F731" s="21" t="s">
        <v>14659</v>
      </c>
      <c r="G731" s="11" t="s">
        <v>2</v>
      </c>
      <c r="H731" s="11" t="s">
        <v>16</v>
      </c>
      <c r="I731" s="11" t="s">
        <v>4</v>
      </c>
      <c r="J731" s="13">
        <v>2</v>
      </c>
      <c r="K731" s="12">
        <v>143228.60999999999</v>
      </c>
      <c r="L731" s="12">
        <v>0</v>
      </c>
      <c r="M731" s="12">
        <v>0</v>
      </c>
      <c r="N731" s="12">
        <f t="shared" si="34"/>
        <v>143228.60999999999</v>
      </c>
      <c r="O731" s="11" t="s">
        <v>5</v>
      </c>
      <c r="P731" s="13">
        <v>0</v>
      </c>
      <c r="Q731" s="11" t="s">
        <v>6</v>
      </c>
      <c r="R731" s="13">
        <v>0</v>
      </c>
      <c r="S731" s="13">
        <v>0</v>
      </c>
      <c r="T731" s="11" t="s">
        <v>7</v>
      </c>
      <c r="U731" s="11" t="s">
        <v>8</v>
      </c>
      <c r="V731" s="15">
        <v>0</v>
      </c>
      <c r="W731" s="13">
        <v>0</v>
      </c>
      <c r="X731" s="15">
        <v>0</v>
      </c>
      <c r="Y731" s="15">
        <v>0</v>
      </c>
      <c r="Z731" s="13">
        <v>0</v>
      </c>
      <c r="AA731" s="15">
        <v>0</v>
      </c>
      <c r="AB731" s="13">
        <v>0</v>
      </c>
      <c r="AC731" s="15">
        <v>0</v>
      </c>
      <c r="AD731" s="13">
        <v>0</v>
      </c>
      <c r="AE731" s="15">
        <v>0</v>
      </c>
      <c r="AF731" s="13">
        <v>0</v>
      </c>
      <c r="AG731" s="15">
        <v>0</v>
      </c>
      <c r="AH731" s="13">
        <v>0</v>
      </c>
      <c r="AI731" s="15">
        <v>0</v>
      </c>
      <c r="AJ731" s="11" t="s">
        <v>17</v>
      </c>
      <c r="AK731" s="11" t="s">
        <v>13</v>
      </c>
      <c r="AL731" s="22">
        <f t="shared" si="33"/>
        <v>2349</v>
      </c>
      <c r="AM731" s="11" t="str">
        <f>VLOOKUP(O731,Sheet2!$D$6:$E$14,2,FALSE)</f>
        <v>Spare parts</v>
      </c>
      <c r="AN731" s="11" t="str">
        <f>VLOOKUP(F731,Sheet2!$E$10:$F$13,2,FALSE)</f>
        <v>SPM</v>
      </c>
      <c r="AO731" s="35" t="s">
        <v>14668</v>
      </c>
      <c r="AP731">
        <f>MATCH(AN731,Sheet2!$F$5:$F$18,0)</f>
        <v>6</v>
      </c>
      <c r="AQ731">
        <f>MATCH(AO731,Sheet2!$F$5:$K$5,0)</f>
        <v>6</v>
      </c>
      <c r="AR731" s="33">
        <f>INDEX(Sheet2!$F$5:$K$18,OPaL!AP731,OPaL!AQ731)</f>
        <v>0.15</v>
      </c>
      <c r="AS731" s="1">
        <f t="shared" si="35"/>
        <v>121744.31849999998</v>
      </c>
    </row>
    <row r="732" spans="1:45" x14ac:dyDescent="0.2">
      <c r="A732" s="11" t="s">
        <v>2287</v>
      </c>
      <c r="B732" s="11" t="s">
        <v>2288</v>
      </c>
      <c r="C732" s="11" t="s">
        <v>10544</v>
      </c>
      <c r="D732" s="21">
        <v>43061</v>
      </c>
      <c r="E732" s="21" t="s">
        <v>9697</v>
      </c>
      <c r="F732" s="21" t="s">
        <v>14658</v>
      </c>
      <c r="G732" s="11" t="s">
        <v>2</v>
      </c>
      <c r="H732" s="11" t="s">
        <v>3</v>
      </c>
      <c r="I732" s="11" t="s">
        <v>4</v>
      </c>
      <c r="J732" s="12">
        <v>9</v>
      </c>
      <c r="K732" s="12">
        <v>143076.78</v>
      </c>
      <c r="L732" s="12">
        <v>0</v>
      </c>
      <c r="M732" s="12">
        <v>0</v>
      </c>
      <c r="N732" s="12">
        <f t="shared" si="34"/>
        <v>143076.78</v>
      </c>
      <c r="O732" s="11" t="s">
        <v>5</v>
      </c>
      <c r="P732" s="13">
        <v>0</v>
      </c>
      <c r="Q732" s="11" t="s">
        <v>6</v>
      </c>
      <c r="R732" s="13">
        <v>0</v>
      </c>
      <c r="S732" s="13">
        <v>0</v>
      </c>
      <c r="T732" s="11" t="s">
        <v>7</v>
      </c>
      <c r="U732" s="11" t="s">
        <v>8</v>
      </c>
      <c r="V732" s="15">
        <v>0</v>
      </c>
      <c r="W732" s="13">
        <v>0</v>
      </c>
      <c r="X732" s="15">
        <v>0</v>
      </c>
      <c r="Y732" s="15">
        <v>0</v>
      </c>
      <c r="Z732" s="13">
        <v>0</v>
      </c>
      <c r="AA732" s="15">
        <v>0</v>
      </c>
      <c r="AB732" s="13">
        <v>0</v>
      </c>
      <c r="AC732" s="15">
        <v>0</v>
      </c>
      <c r="AD732" s="13">
        <v>0</v>
      </c>
      <c r="AE732" s="15">
        <v>0</v>
      </c>
      <c r="AF732" s="13">
        <v>0</v>
      </c>
      <c r="AG732" s="15">
        <v>0</v>
      </c>
      <c r="AH732" s="13">
        <v>0</v>
      </c>
      <c r="AI732" s="15">
        <v>0</v>
      </c>
      <c r="AJ732" s="11" t="s">
        <v>9</v>
      </c>
      <c r="AK732" s="11" t="s">
        <v>10</v>
      </c>
      <c r="AL732" s="22">
        <f t="shared" si="33"/>
        <v>2231</v>
      </c>
      <c r="AM732" s="11" t="str">
        <f>VLOOKUP(O732,Sheet2!$D$6:$E$14,2,FALSE)</f>
        <v>Spare parts</v>
      </c>
      <c r="AN732" s="11" t="str">
        <f>VLOOKUP(F732,Sheet2!$E$10:$F$13,2,FALSE)</f>
        <v>SPE</v>
      </c>
      <c r="AO732" s="35" t="s">
        <v>14668</v>
      </c>
      <c r="AP732">
        <f>MATCH(AN732,Sheet2!$F$5:$F$18,0)</f>
        <v>7</v>
      </c>
      <c r="AQ732">
        <f>MATCH(AO732,Sheet2!$F$5:$K$5,0)</f>
        <v>6</v>
      </c>
      <c r="AR732" s="33">
        <f>INDEX(Sheet2!$F$5:$K$18,OPaL!AP732,OPaL!AQ732)</f>
        <v>0.15</v>
      </c>
      <c r="AS732" s="1">
        <f t="shared" si="35"/>
        <v>121615.26299999999</v>
      </c>
    </row>
    <row r="733" spans="1:45" x14ac:dyDescent="0.2">
      <c r="A733" s="11" t="s">
        <v>5575</v>
      </c>
      <c r="B733" s="11" t="s">
        <v>5576</v>
      </c>
      <c r="C733" s="11" t="s">
        <v>10545</v>
      </c>
      <c r="D733" s="21">
        <v>43285</v>
      </c>
      <c r="E733" s="21" t="s">
        <v>9751</v>
      </c>
      <c r="F733" s="21" t="s">
        <v>14658</v>
      </c>
      <c r="G733" s="11" t="s">
        <v>2</v>
      </c>
      <c r="H733" s="11" t="s">
        <v>3</v>
      </c>
      <c r="I733" s="11" t="s">
        <v>4</v>
      </c>
      <c r="J733" s="12">
        <v>1</v>
      </c>
      <c r="K733" s="12">
        <v>142470.95000000001</v>
      </c>
      <c r="L733" s="12">
        <v>0</v>
      </c>
      <c r="M733" s="12">
        <v>0</v>
      </c>
      <c r="N733" s="12">
        <f t="shared" si="34"/>
        <v>142470.95000000001</v>
      </c>
      <c r="O733" s="11" t="s">
        <v>5</v>
      </c>
      <c r="P733" s="13">
        <v>0</v>
      </c>
      <c r="Q733" s="11" t="s">
        <v>6</v>
      </c>
      <c r="R733" s="13">
        <v>0</v>
      </c>
      <c r="S733" s="13">
        <v>0</v>
      </c>
      <c r="T733" s="11" t="s">
        <v>7</v>
      </c>
      <c r="U733" s="11" t="s">
        <v>8</v>
      </c>
      <c r="V733" s="15">
        <v>0</v>
      </c>
      <c r="W733" s="13">
        <v>0</v>
      </c>
      <c r="X733" s="15">
        <v>0</v>
      </c>
      <c r="Y733" s="15">
        <v>0</v>
      </c>
      <c r="Z733" s="13">
        <v>0</v>
      </c>
      <c r="AA733" s="15">
        <v>0</v>
      </c>
      <c r="AB733" s="13">
        <v>0</v>
      </c>
      <c r="AC733" s="15">
        <v>0</v>
      </c>
      <c r="AD733" s="13">
        <v>0</v>
      </c>
      <c r="AE733" s="15">
        <v>0</v>
      </c>
      <c r="AF733" s="13">
        <v>0</v>
      </c>
      <c r="AG733" s="15">
        <v>0</v>
      </c>
      <c r="AH733" s="13">
        <v>0</v>
      </c>
      <c r="AI733" s="15">
        <v>0</v>
      </c>
      <c r="AJ733" s="11" t="s">
        <v>9</v>
      </c>
      <c r="AK733" s="11" t="s">
        <v>1398</v>
      </c>
      <c r="AL733" s="22">
        <f t="shared" si="33"/>
        <v>2007</v>
      </c>
      <c r="AM733" s="11" t="str">
        <f>VLOOKUP(O733,Sheet2!$D$6:$E$14,2,FALSE)</f>
        <v>Spare parts</v>
      </c>
      <c r="AN733" s="11" t="str">
        <f>VLOOKUP(F733,Sheet2!$E$10:$F$13,2,FALSE)</f>
        <v>SPE</v>
      </c>
      <c r="AO733" s="35" t="s">
        <v>14668</v>
      </c>
      <c r="AP733">
        <f>MATCH(AN733,Sheet2!$F$5:$F$18,0)</f>
        <v>7</v>
      </c>
      <c r="AQ733">
        <f>MATCH(AO733,Sheet2!$F$5:$K$5,0)</f>
        <v>6</v>
      </c>
      <c r="AR733" s="33">
        <f>INDEX(Sheet2!$F$5:$K$18,OPaL!AP733,OPaL!AQ733)</f>
        <v>0.15</v>
      </c>
      <c r="AS733" s="1">
        <f t="shared" si="35"/>
        <v>121100.30750000001</v>
      </c>
    </row>
    <row r="734" spans="1:45" x14ac:dyDescent="0.2">
      <c r="A734" s="11" t="s">
        <v>6003</v>
      </c>
      <c r="B734" s="11" t="s">
        <v>6004</v>
      </c>
      <c r="C734" s="11" t="s">
        <v>10546</v>
      </c>
      <c r="D734" s="21">
        <v>42941</v>
      </c>
      <c r="E734" s="21" t="s">
        <v>9697</v>
      </c>
      <c r="F734" s="21" t="s">
        <v>14659</v>
      </c>
      <c r="G734" s="11" t="s">
        <v>2</v>
      </c>
      <c r="H734" s="11" t="s">
        <v>3</v>
      </c>
      <c r="I734" s="11" t="s">
        <v>4</v>
      </c>
      <c r="J734" s="13">
        <v>8</v>
      </c>
      <c r="K734" s="12">
        <v>142299</v>
      </c>
      <c r="L734" s="12">
        <v>0</v>
      </c>
      <c r="M734" s="12">
        <v>0</v>
      </c>
      <c r="N734" s="12">
        <f t="shared" si="34"/>
        <v>142299</v>
      </c>
      <c r="O734" s="11" t="s">
        <v>5</v>
      </c>
      <c r="P734" s="13">
        <v>0</v>
      </c>
      <c r="Q734" s="11" t="s">
        <v>6</v>
      </c>
      <c r="R734" s="13">
        <v>0</v>
      </c>
      <c r="S734" s="13">
        <v>0</v>
      </c>
      <c r="T734" s="11" t="s">
        <v>7</v>
      </c>
      <c r="U734" s="11" t="s">
        <v>8</v>
      </c>
      <c r="V734" s="15">
        <v>0</v>
      </c>
      <c r="W734" s="13">
        <v>0</v>
      </c>
      <c r="X734" s="15">
        <v>0</v>
      </c>
      <c r="Y734" s="15">
        <v>0</v>
      </c>
      <c r="Z734" s="13">
        <v>0</v>
      </c>
      <c r="AA734" s="15">
        <v>0</v>
      </c>
      <c r="AB734" s="13">
        <v>0</v>
      </c>
      <c r="AC734" s="15">
        <v>0</v>
      </c>
      <c r="AD734" s="13">
        <v>0</v>
      </c>
      <c r="AE734" s="15">
        <v>0</v>
      </c>
      <c r="AF734" s="13">
        <v>0</v>
      </c>
      <c r="AG734" s="15">
        <v>0</v>
      </c>
      <c r="AH734" s="13">
        <v>0</v>
      </c>
      <c r="AI734" s="15">
        <v>0</v>
      </c>
      <c r="AJ734" s="11" t="s">
        <v>9</v>
      </c>
      <c r="AK734" s="11" t="s">
        <v>13</v>
      </c>
      <c r="AL734" s="22">
        <f t="shared" si="33"/>
        <v>2351</v>
      </c>
      <c r="AM734" s="11" t="str">
        <f>VLOOKUP(O734,Sheet2!$D$6:$E$14,2,FALSE)</f>
        <v>Spare parts</v>
      </c>
      <c r="AN734" s="11" t="str">
        <f>VLOOKUP(F734,Sheet2!$E$10:$F$13,2,FALSE)</f>
        <v>SPM</v>
      </c>
      <c r="AO734" s="35" t="s">
        <v>14668</v>
      </c>
      <c r="AP734">
        <f>MATCH(AN734,Sheet2!$F$5:$F$18,0)</f>
        <v>6</v>
      </c>
      <c r="AQ734">
        <f>MATCH(AO734,Sheet2!$F$5:$K$5,0)</f>
        <v>6</v>
      </c>
      <c r="AR734" s="33">
        <f>INDEX(Sheet2!$F$5:$K$18,OPaL!AP734,OPaL!AQ734)</f>
        <v>0.15</v>
      </c>
      <c r="AS734" s="1">
        <f t="shared" si="35"/>
        <v>120954.15</v>
      </c>
    </row>
    <row r="735" spans="1:45" x14ac:dyDescent="0.2">
      <c r="A735" s="11" t="s">
        <v>6019</v>
      </c>
      <c r="B735" s="11" t="s">
        <v>6020</v>
      </c>
      <c r="C735" s="11" t="s">
        <v>10547</v>
      </c>
      <c r="D735" s="21">
        <v>42941</v>
      </c>
      <c r="E735" s="21" t="s">
        <v>9697</v>
      </c>
      <c r="F735" s="21" t="s">
        <v>14659</v>
      </c>
      <c r="G735" s="11" t="s">
        <v>2</v>
      </c>
      <c r="H735" s="11" t="s">
        <v>3</v>
      </c>
      <c r="I735" s="11" t="s">
        <v>4</v>
      </c>
      <c r="J735" s="13">
        <v>6</v>
      </c>
      <c r="K735" s="12">
        <v>142299</v>
      </c>
      <c r="L735" s="12">
        <v>0</v>
      </c>
      <c r="M735" s="12">
        <v>0</v>
      </c>
      <c r="N735" s="12">
        <f t="shared" si="34"/>
        <v>142299</v>
      </c>
      <c r="O735" s="11" t="s">
        <v>5</v>
      </c>
      <c r="P735" s="13">
        <v>0</v>
      </c>
      <c r="Q735" s="11" t="s">
        <v>6</v>
      </c>
      <c r="R735" s="13">
        <v>0</v>
      </c>
      <c r="S735" s="13">
        <v>0</v>
      </c>
      <c r="T735" s="11" t="s">
        <v>7</v>
      </c>
      <c r="U735" s="11" t="s">
        <v>8</v>
      </c>
      <c r="V735" s="15">
        <v>0</v>
      </c>
      <c r="W735" s="13">
        <v>0</v>
      </c>
      <c r="X735" s="15">
        <v>0</v>
      </c>
      <c r="Y735" s="15">
        <v>0</v>
      </c>
      <c r="Z735" s="13">
        <v>0</v>
      </c>
      <c r="AA735" s="15">
        <v>0</v>
      </c>
      <c r="AB735" s="13">
        <v>0</v>
      </c>
      <c r="AC735" s="15">
        <v>0</v>
      </c>
      <c r="AD735" s="13">
        <v>0</v>
      </c>
      <c r="AE735" s="15">
        <v>0</v>
      </c>
      <c r="AF735" s="13">
        <v>0</v>
      </c>
      <c r="AG735" s="15">
        <v>0</v>
      </c>
      <c r="AH735" s="13">
        <v>0</v>
      </c>
      <c r="AI735" s="15">
        <v>0</v>
      </c>
      <c r="AJ735" s="11" t="s">
        <v>9</v>
      </c>
      <c r="AK735" s="11" t="s">
        <v>13</v>
      </c>
      <c r="AL735" s="22">
        <f t="shared" si="33"/>
        <v>2351</v>
      </c>
      <c r="AM735" s="11" t="str">
        <f>VLOOKUP(O735,Sheet2!$D$6:$E$14,2,FALSE)</f>
        <v>Spare parts</v>
      </c>
      <c r="AN735" s="11" t="str">
        <f>VLOOKUP(F735,Sheet2!$E$10:$F$13,2,FALSE)</f>
        <v>SPM</v>
      </c>
      <c r="AO735" s="35" t="s">
        <v>14668</v>
      </c>
      <c r="AP735">
        <f>MATCH(AN735,Sheet2!$F$5:$F$18,0)</f>
        <v>6</v>
      </c>
      <c r="AQ735">
        <f>MATCH(AO735,Sheet2!$F$5:$K$5,0)</f>
        <v>6</v>
      </c>
      <c r="AR735" s="33">
        <f>INDEX(Sheet2!$F$5:$K$18,OPaL!AP735,OPaL!AQ735)</f>
        <v>0.15</v>
      </c>
      <c r="AS735" s="1">
        <f t="shared" si="35"/>
        <v>120954.15</v>
      </c>
    </row>
    <row r="736" spans="1:45" x14ac:dyDescent="0.2">
      <c r="A736" s="11" t="s">
        <v>7333</v>
      </c>
      <c r="B736" s="11" t="s">
        <v>7334</v>
      </c>
      <c r="C736" s="11" t="s">
        <v>10548</v>
      </c>
      <c r="D736" s="21">
        <v>42941</v>
      </c>
      <c r="E736" s="21" t="s">
        <v>9697</v>
      </c>
      <c r="F736" s="21" t="s">
        <v>14659</v>
      </c>
      <c r="G736" s="11" t="s">
        <v>2</v>
      </c>
      <c r="H736" s="11" t="s">
        <v>3</v>
      </c>
      <c r="I736" s="11" t="s">
        <v>4</v>
      </c>
      <c r="J736" s="13">
        <v>4</v>
      </c>
      <c r="K736" s="12">
        <v>142299</v>
      </c>
      <c r="L736" s="12">
        <v>0</v>
      </c>
      <c r="M736" s="12">
        <v>0</v>
      </c>
      <c r="N736" s="12">
        <f t="shared" si="34"/>
        <v>142299</v>
      </c>
      <c r="O736" s="11" t="s">
        <v>5</v>
      </c>
      <c r="P736" s="13">
        <v>0</v>
      </c>
      <c r="Q736" s="11" t="s">
        <v>6</v>
      </c>
      <c r="R736" s="13">
        <v>0</v>
      </c>
      <c r="S736" s="13">
        <v>0</v>
      </c>
      <c r="T736" s="11" t="s">
        <v>7</v>
      </c>
      <c r="U736" s="11" t="s">
        <v>8</v>
      </c>
      <c r="V736" s="15">
        <v>0</v>
      </c>
      <c r="W736" s="13">
        <v>0</v>
      </c>
      <c r="X736" s="15">
        <v>0</v>
      </c>
      <c r="Y736" s="15">
        <v>0</v>
      </c>
      <c r="Z736" s="13">
        <v>0</v>
      </c>
      <c r="AA736" s="15">
        <v>0</v>
      </c>
      <c r="AB736" s="13">
        <v>0</v>
      </c>
      <c r="AC736" s="15">
        <v>0</v>
      </c>
      <c r="AD736" s="13">
        <v>0</v>
      </c>
      <c r="AE736" s="15">
        <v>0</v>
      </c>
      <c r="AF736" s="13">
        <v>0</v>
      </c>
      <c r="AG736" s="15">
        <v>0</v>
      </c>
      <c r="AH736" s="13">
        <v>0</v>
      </c>
      <c r="AI736" s="15">
        <v>0</v>
      </c>
      <c r="AJ736" s="11" t="s">
        <v>9</v>
      </c>
      <c r="AK736" s="11" t="s">
        <v>13</v>
      </c>
      <c r="AL736" s="22">
        <f t="shared" si="33"/>
        <v>2351</v>
      </c>
      <c r="AM736" s="11" t="str">
        <f>VLOOKUP(O736,Sheet2!$D$6:$E$14,2,FALSE)</f>
        <v>Spare parts</v>
      </c>
      <c r="AN736" s="11" t="str">
        <f>VLOOKUP(F736,Sheet2!$E$10:$F$13,2,FALSE)</f>
        <v>SPM</v>
      </c>
      <c r="AO736" s="35" t="s">
        <v>14668</v>
      </c>
      <c r="AP736">
        <f>MATCH(AN736,Sheet2!$F$5:$F$18,0)</f>
        <v>6</v>
      </c>
      <c r="AQ736">
        <f>MATCH(AO736,Sheet2!$F$5:$K$5,0)</f>
        <v>6</v>
      </c>
      <c r="AR736" s="33">
        <f>INDEX(Sheet2!$F$5:$K$18,OPaL!AP736,OPaL!AQ736)</f>
        <v>0.15</v>
      </c>
      <c r="AS736" s="1">
        <f t="shared" si="35"/>
        <v>120954.15</v>
      </c>
    </row>
    <row r="737" spans="1:45" x14ac:dyDescent="0.2">
      <c r="A737" s="11" t="s">
        <v>4129</v>
      </c>
      <c r="B737" s="11" t="s">
        <v>4130</v>
      </c>
      <c r="C737" s="11" t="s">
        <v>10549</v>
      </c>
      <c r="D737" s="21">
        <v>44816</v>
      </c>
      <c r="E737" s="21" t="s">
        <v>9697</v>
      </c>
      <c r="F737" s="21" t="s">
        <v>14659</v>
      </c>
      <c r="G737" s="11" t="s">
        <v>2</v>
      </c>
      <c r="H737" s="11" t="s">
        <v>3</v>
      </c>
      <c r="I737" s="11" t="s">
        <v>351</v>
      </c>
      <c r="J737" s="12">
        <v>2</v>
      </c>
      <c r="K737" s="12">
        <v>141957.21</v>
      </c>
      <c r="L737" s="12">
        <v>0</v>
      </c>
      <c r="M737" s="12">
        <v>0</v>
      </c>
      <c r="N737" s="12">
        <f t="shared" si="34"/>
        <v>141957.21</v>
      </c>
      <c r="O737" s="11" t="s">
        <v>5</v>
      </c>
      <c r="P737" s="13">
        <v>0</v>
      </c>
      <c r="Q737" s="11" t="s">
        <v>6</v>
      </c>
      <c r="R737" s="13">
        <v>0</v>
      </c>
      <c r="S737" s="13">
        <v>0</v>
      </c>
      <c r="T737" s="11" t="s">
        <v>7</v>
      </c>
      <c r="U737" s="11" t="s">
        <v>8</v>
      </c>
      <c r="V737" s="15">
        <v>0</v>
      </c>
      <c r="W737" s="13">
        <v>0</v>
      </c>
      <c r="X737" s="15">
        <v>0</v>
      </c>
      <c r="Y737" s="15">
        <v>0</v>
      </c>
      <c r="Z737" s="13">
        <v>0</v>
      </c>
      <c r="AA737" s="15">
        <v>0</v>
      </c>
      <c r="AB737" s="13">
        <v>0</v>
      </c>
      <c r="AC737" s="15">
        <v>0</v>
      </c>
      <c r="AD737" s="13">
        <v>0</v>
      </c>
      <c r="AE737" s="15">
        <v>0</v>
      </c>
      <c r="AF737" s="13">
        <v>0</v>
      </c>
      <c r="AG737" s="15">
        <v>0</v>
      </c>
      <c r="AH737" s="13">
        <v>0</v>
      </c>
      <c r="AI737" s="15">
        <v>0</v>
      </c>
      <c r="AJ737" s="11" t="s">
        <v>9</v>
      </c>
      <c r="AK737" s="11" t="s">
        <v>1398</v>
      </c>
      <c r="AL737" s="22">
        <f t="shared" si="33"/>
        <v>476</v>
      </c>
      <c r="AM737" s="11" t="str">
        <f>VLOOKUP(O737,Sheet2!$D$6:$E$14,2,FALSE)</f>
        <v>Spare parts</v>
      </c>
      <c r="AN737" s="11" t="str">
        <f>VLOOKUP(F737,Sheet2!$E$10:$F$13,2,FALSE)</f>
        <v>SPM</v>
      </c>
      <c r="AO737" s="35" t="s">
        <v>14668</v>
      </c>
      <c r="AP737">
        <f>MATCH(AN737,Sheet2!$F$5:$F$18,0)</f>
        <v>6</v>
      </c>
      <c r="AQ737">
        <f>MATCH(AO737,Sheet2!$F$5:$K$5,0)</f>
        <v>6</v>
      </c>
      <c r="AR737" s="33">
        <f>INDEX(Sheet2!$F$5:$K$18,OPaL!AP737,OPaL!AQ737)</f>
        <v>0.15</v>
      </c>
      <c r="AS737" s="1">
        <f t="shared" si="35"/>
        <v>120663.62849999999</v>
      </c>
    </row>
    <row r="738" spans="1:45" x14ac:dyDescent="0.2">
      <c r="A738" s="11" t="s">
        <v>1945</v>
      </c>
      <c r="B738" s="11" t="s">
        <v>1946</v>
      </c>
      <c r="C738" s="11" t="s">
        <v>10550</v>
      </c>
      <c r="D738" s="21">
        <v>42943</v>
      </c>
      <c r="E738" s="21" t="s">
        <v>9697</v>
      </c>
      <c r="F738" s="21" t="s">
        <v>14659</v>
      </c>
      <c r="G738" s="11" t="s">
        <v>2</v>
      </c>
      <c r="H738" s="11" t="s">
        <v>16</v>
      </c>
      <c r="I738" s="11" t="s">
        <v>4</v>
      </c>
      <c r="J738" s="12">
        <v>2</v>
      </c>
      <c r="K738" s="12">
        <v>141525.04</v>
      </c>
      <c r="L738" s="12">
        <v>0</v>
      </c>
      <c r="M738" s="12">
        <v>0</v>
      </c>
      <c r="N738" s="12">
        <f t="shared" si="34"/>
        <v>141525.04</v>
      </c>
      <c r="O738" s="11" t="s">
        <v>5</v>
      </c>
      <c r="P738" s="13">
        <v>0</v>
      </c>
      <c r="Q738" s="11" t="s">
        <v>6</v>
      </c>
      <c r="R738" s="13">
        <v>0</v>
      </c>
      <c r="S738" s="13">
        <v>0</v>
      </c>
      <c r="T738" s="11" t="s">
        <v>7</v>
      </c>
      <c r="U738" s="11" t="s">
        <v>8</v>
      </c>
      <c r="V738" s="15">
        <v>0</v>
      </c>
      <c r="W738" s="13">
        <v>0</v>
      </c>
      <c r="X738" s="15">
        <v>0</v>
      </c>
      <c r="Y738" s="15">
        <v>0</v>
      </c>
      <c r="Z738" s="13">
        <v>0</v>
      </c>
      <c r="AA738" s="15">
        <v>0</v>
      </c>
      <c r="AB738" s="13">
        <v>0</v>
      </c>
      <c r="AC738" s="15">
        <v>0</v>
      </c>
      <c r="AD738" s="13">
        <v>0</v>
      </c>
      <c r="AE738" s="15">
        <v>0</v>
      </c>
      <c r="AF738" s="13">
        <v>0</v>
      </c>
      <c r="AG738" s="15">
        <v>0</v>
      </c>
      <c r="AH738" s="13">
        <v>0</v>
      </c>
      <c r="AI738" s="15">
        <v>0</v>
      </c>
      <c r="AJ738" s="11" t="s">
        <v>17</v>
      </c>
      <c r="AK738" s="11" t="s">
        <v>13</v>
      </c>
      <c r="AL738" s="22">
        <f t="shared" si="33"/>
        <v>2349</v>
      </c>
      <c r="AM738" s="11" t="str">
        <f>VLOOKUP(O738,Sheet2!$D$6:$E$14,2,FALSE)</f>
        <v>Spare parts</v>
      </c>
      <c r="AN738" s="11" t="str">
        <f>VLOOKUP(F738,Sheet2!$E$10:$F$13,2,FALSE)</f>
        <v>SPM</v>
      </c>
      <c r="AO738" s="35" t="s">
        <v>14668</v>
      </c>
      <c r="AP738">
        <f>MATCH(AN738,Sheet2!$F$5:$F$18,0)</f>
        <v>6</v>
      </c>
      <c r="AQ738">
        <f>MATCH(AO738,Sheet2!$F$5:$K$5,0)</f>
        <v>6</v>
      </c>
      <c r="AR738" s="33">
        <f>INDEX(Sheet2!$F$5:$K$18,OPaL!AP738,OPaL!AQ738)</f>
        <v>0.15</v>
      </c>
      <c r="AS738" s="1">
        <f t="shared" si="35"/>
        <v>120296.284</v>
      </c>
    </row>
    <row r="739" spans="1:45" x14ac:dyDescent="0.2">
      <c r="A739" s="11" t="s">
        <v>1651</v>
      </c>
      <c r="B739" s="11" t="s">
        <v>1652</v>
      </c>
      <c r="C739" s="11" t="s">
        <v>10551</v>
      </c>
      <c r="D739" s="21">
        <v>42942</v>
      </c>
      <c r="E739" s="21" t="s">
        <v>9726</v>
      </c>
      <c r="F739" s="21" t="s">
        <v>14658</v>
      </c>
      <c r="G739" s="11" t="s">
        <v>2</v>
      </c>
      <c r="H739" s="11" t="s">
        <v>16</v>
      </c>
      <c r="I739" s="11" t="s">
        <v>4</v>
      </c>
      <c r="J739" s="12">
        <v>2</v>
      </c>
      <c r="K739" s="12">
        <v>141237.39000000001</v>
      </c>
      <c r="L739" s="12">
        <v>0</v>
      </c>
      <c r="M739" s="12">
        <v>0</v>
      </c>
      <c r="N739" s="12">
        <f t="shared" si="34"/>
        <v>141237.39000000001</v>
      </c>
      <c r="O739" s="11" t="s">
        <v>5</v>
      </c>
      <c r="P739" s="13">
        <v>0</v>
      </c>
      <c r="Q739" s="11" t="s">
        <v>6</v>
      </c>
      <c r="R739" s="13">
        <v>0</v>
      </c>
      <c r="S739" s="13">
        <v>0</v>
      </c>
      <c r="T739" s="11" t="s">
        <v>7</v>
      </c>
      <c r="U739" s="11" t="s">
        <v>8</v>
      </c>
      <c r="V739" s="15">
        <v>0</v>
      </c>
      <c r="W739" s="13">
        <v>0</v>
      </c>
      <c r="X739" s="15">
        <v>0</v>
      </c>
      <c r="Y739" s="15">
        <v>0</v>
      </c>
      <c r="Z739" s="13">
        <v>0</v>
      </c>
      <c r="AA739" s="15">
        <v>0</v>
      </c>
      <c r="AB739" s="13">
        <v>0</v>
      </c>
      <c r="AC739" s="15">
        <v>0</v>
      </c>
      <c r="AD739" s="13">
        <v>0</v>
      </c>
      <c r="AE739" s="15">
        <v>0</v>
      </c>
      <c r="AF739" s="13">
        <v>0</v>
      </c>
      <c r="AG739" s="15">
        <v>0</v>
      </c>
      <c r="AH739" s="13">
        <v>0</v>
      </c>
      <c r="AI739" s="15">
        <v>0</v>
      </c>
      <c r="AJ739" s="11" t="s">
        <v>17</v>
      </c>
      <c r="AK739" s="11" t="s">
        <v>10</v>
      </c>
      <c r="AL739" s="22">
        <f t="shared" si="33"/>
        <v>2350</v>
      </c>
      <c r="AM739" s="11" t="str">
        <f>VLOOKUP(O739,Sheet2!$D$6:$E$14,2,FALSE)</f>
        <v>Spare parts</v>
      </c>
      <c r="AN739" s="11" t="str">
        <f>VLOOKUP(F739,Sheet2!$E$10:$F$13,2,FALSE)</f>
        <v>SPE</v>
      </c>
      <c r="AO739" s="35" t="s">
        <v>14668</v>
      </c>
      <c r="AP739">
        <f>MATCH(AN739,Sheet2!$F$5:$F$18,0)</f>
        <v>7</v>
      </c>
      <c r="AQ739">
        <f>MATCH(AO739,Sheet2!$F$5:$K$5,0)</f>
        <v>6</v>
      </c>
      <c r="AR739" s="33">
        <f>INDEX(Sheet2!$F$5:$K$18,OPaL!AP739,OPaL!AQ739)</f>
        <v>0.15</v>
      </c>
      <c r="AS739" s="1">
        <f t="shared" si="35"/>
        <v>120051.78150000001</v>
      </c>
    </row>
    <row r="740" spans="1:45" x14ac:dyDescent="0.2">
      <c r="A740" s="11" t="s">
        <v>1054</v>
      </c>
      <c r="B740" s="11" t="s">
        <v>1055</v>
      </c>
      <c r="C740" s="11" t="s">
        <v>10552</v>
      </c>
      <c r="D740" s="21">
        <v>45103</v>
      </c>
      <c r="E740" s="21" t="s">
        <v>9697</v>
      </c>
      <c r="F740" s="21" t="s">
        <v>14659</v>
      </c>
      <c r="G740" s="11" t="s">
        <v>2</v>
      </c>
      <c r="H740" s="11" t="s">
        <v>16</v>
      </c>
      <c r="I740" s="11" t="s">
        <v>4</v>
      </c>
      <c r="J740" s="12">
        <v>18</v>
      </c>
      <c r="K740" s="12">
        <v>140917.51999999999</v>
      </c>
      <c r="L740" s="12">
        <v>0</v>
      </c>
      <c r="M740" s="12">
        <v>0</v>
      </c>
      <c r="N740" s="12">
        <f t="shared" si="34"/>
        <v>140917.51999999999</v>
      </c>
      <c r="O740" s="11" t="s">
        <v>5</v>
      </c>
      <c r="P740" s="13">
        <v>0</v>
      </c>
      <c r="Q740" s="11" t="s">
        <v>6</v>
      </c>
      <c r="R740" s="13">
        <v>0</v>
      </c>
      <c r="S740" s="13">
        <v>0</v>
      </c>
      <c r="T740" s="11" t="s">
        <v>7</v>
      </c>
      <c r="U740" s="11" t="s">
        <v>8</v>
      </c>
      <c r="V740" s="15">
        <v>0</v>
      </c>
      <c r="W740" s="13">
        <v>0</v>
      </c>
      <c r="X740" s="15">
        <v>0</v>
      </c>
      <c r="Y740" s="15">
        <v>0</v>
      </c>
      <c r="Z740" s="13">
        <v>0</v>
      </c>
      <c r="AA740" s="15">
        <v>0</v>
      </c>
      <c r="AB740" s="13">
        <v>0</v>
      </c>
      <c r="AC740" s="15">
        <v>0</v>
      </c>
      <c r="AD740" s="13">
        <v>0</v>
      </c>
      <c r="AE740" s="15">
        <v>0</v>
      </c>
      <c r="AF740" s="13">
        <v>0</v>
      </c>
      <c r="AG740" s="15">
        <v>0</v>
      </c>
      <c r="AH740" s="13">
        <v>0</v>
      </c>
      <c r="AI740" s="15">
        <v>0</v>
      </c>
      <c r="AJ740" s="11" t="s">
        <v>17</v>
      </c>
      <c r="AK740" s="11" t="s">
        <v>13</v>
      </c>
      <c r="AL740" s="22">
        <f t="shared" si="33"/>
        <v>189</v>
      </c>
      <c r="AM740" s="11" t="str">
        <f>VLOOKUP(O740,Sheet2!$D$6:$E$14,2,FALSE)</f>
        <v>Spare parts</v>
      </c>
      <c r="AN740" s="11" t="str">
        <f>VLOOKUP(F740,Sheet2!$E$10:$F$13,2,FALSE)</f>
        <v>SPM</v>
      </c>
      <c r="AO740" s="35" t="s">
        <v>14666</v>
      </c>
      <c r="AP740">
        <f>MATCH(AN740,Sheet2!$F$5:$F$18,0)</f>
        <v>6</v>
      </c>
      <c r="AQ740">
        <f>MATCH(AO740,Sheet2!$F$5:$K$5,0)</f>
        <v>4</v>
      </c>
      <c r="AR740" s="33">
        <f>INDEX(Sheet2!$F$5:$K$18,OPaL!AP740,OPaL!AQ740)</f>
        <v>0.05</v>
      </c>
      <c r="AS740" s="1">
        <f t="shared" si="35"/>
        <v>133871.64399999997</v>
      </c>
    </row>
    <row r="741" spans="1:45" x14ac:dyDescent="0.2">
      <c r="A741" s="11" t="s">
        <v>2993</v>
      </c>
      <c r="B741" s="11" t="s">
        <v>2994</v>
      </c>
      <c r="C741" s="11" t="s">
        <v>10553</v>
      </c>
      <c r="D741" s="21">
        <v>42959</v>
      </c>
      <c r="E741" s="21" t="s">
        <v>9697</v>
      </c>
      <c r="F741" s="21" t="s">
        <v>14659</v>
      </c>
      <c r="G741" s="11" t="s">
        <v>2</v>
      </c>
      <c r="H741" s="11" t="s">
        <v>16</v>
      </c>
      <c r="I741" s="11" t="s">
        <v>4</v>
      </c>
      <c r="J741" s="12">
        <v>1</v>
      </c>
      <c r="K741" s="12">
        <v>140761.78</v>
      </c>
      <c r="L741" s="12">
        <v>0</v>
      </c>
      <c r="M741" s="12">
        <v>0</v>
      </c>
      <c r="N741" s="12">
        <f t="shared" si="34"/>
        <v>140761.78</v>
      </c>
      <c r="O741" s="11" t="s">
        <v>5</v>
      </c>
      <c r="P741" s="13">
        <v>0</v>
      </c>
      <c r="Q741" s="11" t="s">
        <v>6</v>
      </c>
      <c r="R741" s="13">
        <v>0</v>
      </c>
      <c r="S741" s="13">
        <v>0</v>
      </c>
      <c r="T741" s="11" t="s">
        <v>7</v>
      </c>
      <c r="U741" s="11" t="s">
        <v>8</v>
      </c>
      <c r="V741" s="15">
        <v>0</v>
      </c>
      <c r="W741" s="13">
        <v>0</v>
      </c>
      <c r="X741" s="15">
        <v>0</v>
      </c>
      <c r="Y741" s="15">
        <v>0</v>
      </c>
      <c r="Z741" s="13">
        <v>0</v>
      </c>
      <c r="AA741" s="15">
        <v>0</v>
      </c>
      <c r="AB741" s="13">
        <v>0</v>
      </c>
      <c r="AC741" s="15">
        <v>0</v>
      </c>
      <c r="AD741" s="13">
        <v>0</v>
      </c>
      <c r="AE741" s="15">
        <v>0</v>
      </c>
      <c r="AF741" s="13">
        <v>0</v>
      </c>
      <c r="AG741" s="15">
        <v>0</v>
      </c>
      <c r="AH741" s="13">
        <v>0</v>
      </c>
      <c r="AI741" s="15">
        <v>0</v>
      </c>
      <c r="AJ741" s="11" t="s">
        <v>17</v>
      </c>
      <c r="AK741" s="11" t="s">
        <v>13</v>
      </c>
      <c r="AL741" s="22">
        <f t="shared" si="33"/>
        <v>2333</v>
      </c>
      <c r="AM741" s="11" t="str">
        <f>VLOOKUP(O741,Sheet2!$D$6:$E$14,2,FALSE)</f>
        <v>Spare parts</v>
      </c>
      <c r="AN741" s="11" t="str">
        <f>VLOOKUP(F741,Sheet2!$E$10:$F$13,2,FALSE)</f>
        <v>SPM</v>
      </c>
      <c r="AO741" s="35" t="s">
        <v>14668</v>
      </c>
      <c r="AP741">
        <f>MATCH(AN741,Sheet2!$F$5:$F$18,0)</f>
        <v>6</v>
      </c>
      <c r="AQ741">
        <f>MATCH(AO741,Sheet2!$F$5:$K$5,0)</f>
        <v>6</v>
      </c>
      <c r="AR741" s="33">
        <f>INDEX(Sheet2!$F$5:$K$18,OPaL!AP741,OPaL!AQ741)</f>
        <v>0.15</v>
      </c>
      <c r="AS741" s="1">
        <f t="shared" si="35"/>
        <v>119647.51299999999</v>
      </c>
    </row>
    <row r="742" spans="1:45" x14ac:dyDescent="0.2">
      <c r="A742" s="11" t="s">
        <v>5331</v>
      </c>
      <c r="B742" s="11" t="s">
        <v>5332</v>
      </c>
      <c r="C742" s="11" t="s">
        <v>10554</v>
      </c>
      <c r="D742" s="21">
        <v>42550</v>
      </c>
      <c r="E742" s="21" t="s">
        <v>9704</v>
      </c>
      <c r="F742" s="21" t="s">
        <v>14658</v>
      </c>
      <c r="G742" s="11" t="s">
        <v>2</v>
      </c>
      <c r="H742" s="11" t="s">
        <v>16</v>
      </c>
      <c r="I742" s="11" t="s">
        <v>4</v>
      </c>
      <c r="J742" s="12">
        <v>14</v>
      </c>
      <c r="K742" s="12">
        <v>140490</v>
      </c>
      <c r="L742" s="12">
        <v>0</v>
      </c>
      <c r="M742" s="12">
        <v>0</v>
      </c>
      <c r="N742" s="12">
        <f t="shared" si="34"/>
        <v>140490</v>
      </c>
      <c r="O742" s="11" t="s">
        <v>5</v>
      </c>
      <c r="P742" s="13">
        <v>0</v>
      </c>
      <c r="Q742" s="11" t="s">
        <v>6</v>
      </c>
      <c r="R742" s="13">
        <v>0</v>
      </c>
      <c r="S742" s="13">
        <v>0</v>
      </c>
      <c r="T742" s="11" t="s">
        <v>7</v>
      </c>
      <c r="U742" s="11" t="s">
        <v>8</v>
      </c>
      <c r="V742" s="15">
        <v>0</v>
      </c>
      <c r="W742" s="13">
        <v>0</v>
      </c>
      <c r="X742" s="15">
        <v>0</v>
      </c>
      <c r="Y742" s="15">
        <v>0</v>
      </c>
      <c r="Z742" s="13">
        <v>0</v>
      </c>
      <c r="AA742" s="15">
        <v>0</v>
      </c>
      <c r="AB742" s="13">
        <v>0</v>
      </c>
      <c r="AC742" s="15">
        <v>0</v>
      </c>
      <c r="AD742" s="13">
        <v>0</v>
      </c>
      <c r="AE742" s="15">
        <v>0</v>
      </c>
      <c r="AF742" s="13">
        <v>0</v>
      </c>
      <c r="AG742" s="15">
        <v>0</v>
      </c>
      <c r="AH742" s="13">
        <v>0</v>
      </c>
      <c r="AI742" s="15">
        <v>0</v>
      </c>
      <c r="AJ742" s="11" t="s">
        <v>17</v>
      </c>
      <c r="AK742" s="11" t="s">
        <v>1398</v>
      </c>
      <c r="AL742" s="22">
        <f t="shared" si="33"/>
        <v>2742</v>
      </c>
      <c r="AM742" s="11" t="str">
        <f>VLOOKUP(O742,Sheet2!$D$6:$E$14,2,FALSE)</f>
        <v>Spare parts</v>
      </c>
      <c r="AN742" s="11" t="str">
        <f>VLOOKUP(F742,Sheet2!$E$10:$F$13,2,FALSE)</f>
        <v>SPE</v>
      </c>
      <c r="AO742" s="35" t="s">
        <v>14668</v>
      </c>
      <c r="AP742">
        <f>MATCH(AN742,Sheet2!$F$5:$F$18,0)</f>
        <v>7</v>
      </c>
      <c r="AQ742">
        <f>MATCH(AO742,Sheet2!$F$5:$K$5,0)</f>
        <v>6</v>
      </c>
      <c r="AR742" s="33">
        <f>INDEX(Sheet2!$F$5:$K$18,OPaL!AP742,OPaL!AQ742)</f>
        <v>0.15</v>
      </c>
      <c r="AS742" s="1">
        <f t="shared" si="35"/>
        <v>119416.5</v>
      </c>
    </row>
    <row r="743" spans="1:45" x14ac:dyDescent="0.2">
      <c r="A743" s="11" t="s">
        <v>3951</v>
      </c>
      <c r="B743" s="11" t="s">
        <v>3952</v>
      </c>
      <c r="C743" s="11" t="s">
        <v>10555</v>
      </c>
      <c r="D743" s="21">
        <v>42784</v>
      </c>
      <c r="E743" s="21" t="s">
        <v>9697</v>
      </c>
      <c r="F743" s="21" t="s">
        <v>14659</v>
      </c>
      <c r="G743" s="11" t="s">
        <v>2</v>
      </c>
      <c r="H743" s="11" t="s">
        <v>16</v>
      </c>
      <c r="I743" s="11" t="s">
        <v>4</v>
      </c>
      <c r="J743" s="12">
        <v>1</v>
      </c>
      <c r="K743" s="12">
        <v>140268.69</v>
      </c>
      <c r="L743" s="12">
        <v>0</v>
      </c>
      <c r="M743" s="12">
        <v>0</v>
      </c>
      <c r="N743" s="12">
        <f t="shared" si="34"/>
        <v>140268.69</v>
      </c>
      <c r="O743" s="11" t="s">
        <v>5</v>
      </c>
      <c r="P743" s="13">
        <v>0</v>
      </c>
      <c r="Q743" s="11" t="s">
        <v>6</v>
      </c>
      <c r="R743" s="13">
        <v>0</v>
      </c>
      <c r="S743" s="13">
        <v>0</v>
      </c>
      <c r="T743" s="11" t="s">
        <v>7</v>
      </c>
      <c r="U743" s="11" t="s">
        <v>8</v>
      </c>
      <c r="V743" s="15">
        <v>0</v>
      </c>
      <c r="W743" s="13">
        <v>0</v>
      </c>
      <c r="X743" s="15">
        <v>0</v>
      </c>
      <c r="Y743" s="15">
        <v>0</v>
      </c>
      <c r="Z743" s="13">
        <v>0</v>
      </c>
      <c r="AA743" s="15">
        <v>0</v>
      </c>
      <c r="AB743" s="13">
        <v>0</v>
      </c>
      <c r="AC743" s="15">
        <v>0</v>
      </c>
      <c r="AD743" s="13">
        <v>0</v>
      </c>
      <c r="AE743" s="15">
        <v>0</v>
      </c>
      <c r="AF743" s="13">
        <v>0</v>
      </c>
      <c r="AG743" s="15">
        <v>0</v>
      </c>
      <c r="AH743" s="13">
        <v>0</v>
      </c>
      <c r="AI743" s="15">
        <v>0</v>
      </c>
      <c r="AJ743" s="11" t="s">
        <v>17</v>
      </c>
      <c r="AK743" s="11" t="s">
        <v>1398</v>
      </c>
      <c r="AL743" s="22">
        <f t="shared" si="33"/>
        <v>2508</v>
      </c>
      <c r="AM743" s="11" t="str">
        <f>VLOOKUP(O743,Sheet2!$D$6:$E$14,2,FALSE)</f>
        <v>Spare parts</v>
      </c>
      <c r="AN743" s="11" t="str">
        <f>VLOOKUP(F743,Sheet2!$E$10:$F$13,2,FALSE)</f>
        <v>SPM</v>
      </c>
      <c r="AO743" s="35" t="s">
        <v>14668</v>
      </c>
      <c r="AP743">
        <f>MATCH(AN743,Sheet2!$F$5:$F$18,0)</f>
        <v>6</v>
      </c>
      <c r="AQ743">
        <f>MATCH(AO743,Sheet2!$F$5:$K$5,0)</f>
        <v>6</v>
      </c>
      <c r="AR743" s="33">
        <f>INDEX(Sheet2!$F$5:$K$18,OPaL!AP743,OPaL!AQ743)</f>
        <v>0.15</v>
      </c>
      <c r="AS743" s="1">
        <f t="shared" si="35"/>
        <v>119228.38649999999</v>
      </c>
    </row>
    <row r="744" spans="1:45" x14ac:dyDescent="0.2">
      <c r="A744" s="11" t="s">
        <v>3373</v>
      </c>
      <c r="B744" s="11" t="s">
        <v>3374</v>
      </c>
      <c r="C744" s="11" t="s">
        <v>10556</v>
      </c>
      <c r="D744" s="21">
        <v>43189</v>
      </c>
      <c r="E744" s="21" t="s">
        <v>9697</v>
      </c>
      <c r="F744" s="21" t="s">
        <v>14659</v>
      </c>
      <c r="G744" s="11" t="s">
        <v>2</v>
      </c>
      <c r="H744" s="11" t="s">
        <v>3</v>
      </c>
      <c r="I744" s="11" t="s">
        <v>4</v>
      </c>
      <c r="J744" s="12">
        <v>2</v>
      </c>
      <c r="K744" s="12">
        <v>139359.14000000001</v>
      </c>
      <c r="L744" s="12">
        <v>0</v>
      </c>
      <c r="M744" s="12">
        <v>0</v>
      </c>
      <c r="N744" s="12">
        <f t="shared" si="34"/>
        <v>139359.14000000001</v>
      </c>
      <c r="O744" s="11" t="s">
        <v>5</v>
      </c>
      <c r="P744" s="13">
        <v>0</v>
      </c>
      <c r="Q744" s="11" t="s">
        <v>6</v>
      </c>
      <c r="R744" s="13">
        <v>0</v>
      </c>
      <c r="S744" s="13">
        <v>0</v>
      </c>
      <c r="T744" s="11" t="s">
        <v>7</v>
      </c>
      <c r="U744" s="11" t="s">
        <v>8</v>
      </c>
      <c r="V744" s="15">
        <v>0</v>
      </c>
      <c r="W744" s="13">
        <v>0</v>
      </c>
      <c r="X744" s="15">
        <v>0</v>
      </c>
      <c r="Y744" s="15">
        <v>0</v>
      </c>
      <c r="Z744" s="13">
        <v>0</v>
      </c>
      <c r="AA744" s="15">
        <v>0</v>
      </c>
      <c r="AB744" s="13">
        <v>0</v>
      </c>
      <c r="AC744" s="15">
        <v>0</v>
      </c>
      <c r="AD744" s="13">
        <v>0</v>
      </c>
      <c r="AE744" s="15">
        <v>0</v>
      </c>
      <c r="AF744" s="13">
        <v>0</v>
      </c>
      <c r="AG744" s="15">
        <v>0</v>
      </c>
      <c r="AH744" s="13">
        <v>0</v>
      </c>
      <c r="AI744" s="15">
        <v>0</v>
      </c>
      <c r="AJ744" s="11" t="s">
        <v>9</v>
      </c>
      <c r="AK744" s="11" t="s">
        <v>1398</v>
      </c>
      <c r="AL744" s="22">
        <f t="shared" si="33"/>
        <v>2103</v>
      </c>
      <c r="AM744" s="11" t="str">
        <f>VLOOKUP(O744,Sheet2!$D$6:$E$14,2,FALSE)</f>
        <v>Spare parts</v>
      </c>
      <c r="AN744" s="11" t="str">
        <f>VLOOKUP(F744,Sheet2!$E$10:$F$13,2,FALSE)</f>
        <v>SPM</v>
      </c>
      <c r="AO744" s="35" t="s">
        <v>14668</v>
      </c>
      <c r="AP744">
        <f>MATCH(AN744,Sheet2!$F$5:$F$18,0)</f>
        <v>6</v>
      </c>
      <c r="AQ744">
        <f>MATCH(AO744,Sheet2!$F$5:$K$5,0)</f>
        <v>6</v>
      </c>
      <c r="AR744" s="33">
        <f>INDEX(Sheet2!$F$5:$K$18,OPaL!AP744,OPaL!AQ744)</f>
        <v>0.15</v>
      </c>
      <c r="AS744" s="1">
        <f t="shared" si="35"/>
        <v>118455.26900000001</v>
      </c>
    </row>
    <row r="745" spans="1:45" x14ac:dyDescent="0.2">
      <c r="A745" s="11" t="s">
        <v>3373</v>
      </c>
      <c r="B745" s="11" t="s">
        <v>3374</v>
      </c>
      <c r="C745" s="11" t="s">
        <v>10556</v>
      </c>
      <c r="D745" s="21">
        <v>43189</v>
      </c>
      <c r="E745" s="21" t="s">
        <v>9697</v>
      </c>
      <c r="F745" s="21" t="s">
        <v>14659</v>
      </c>
      <c r="G745" s="11" t="s">
        <v>2</v>
      </c>
      <c r="H745" s="11" t="s">
        <v>16</v>
      </c>
      <c r="I745" s="11" t="s">
        <v>4</v>
      </c>
      <c r="J745" s="12">
        <v>2</v>
      </c>
      <c r="K745" s="12">
        <v>139359.14000000001</v>
      </c>
      <c r="L745" s="12">
        <v>0</v>
      </c>
      <c r="M745" s="12">
        <v>0</v>
      </c>
      <c r="N745" s="12">
        <f t="shared" si="34"/>
        <v>139359.14000000001</v>
      </c>
      <c r="O745" s="11" t="s">
        <v>5</v>
      </c>
      <c r="P745" s="13">
        <v>0</v>
      </c>
      <c r="Q745" s="11" t="s">
        <v>6</v>
      </c>
      <c r="R745" s="13">
        <v>0</v>
      </c>
      <c r="S745" s="13">
        <v>0</v>
      </c>
      <c r="T745" s="11" t="s">
        <v>7</v>
      </c>
      <c r="U745" s="11" t="s">
        <v>8</v>
      </c>
      <c r="V745" s="15">
        <v>0</v>
      </c>
      <c r="W745" s="13">
        <v>0</v>
      </c>
      <c r="X745" s="15">
        <v>0</v>
      </c>
      <c r="Y745" s="15">
        <v>0</v>
      </c>
      <c r="Z745" s="13">
        <v>0</v>
      </c>
      <c r="AA745" s="15">
        <v>0</v>
      </c>
      <c r="AB745" s="13">
        <v>0</v>
      </c>
      <c r="AC745" s="15">
        <v>0</v>
      </c>
      <c r="AD745" s="13">
        <v>0</v>
      </c>
      <c r="AE745" s="15">
        <v>0</v>
      </c>
      <c r="AF745" s="13">
        <v>0</v>
      </c>
      <c r="AG745" s="15">
        <v>0</v>
      </c>
      <c r="AH745" s="13">
        <v>0</v>
      </c>
      <c r="AI745" s="15">
        <v>0</v>
      </c>
      <c r="AJ745" s="11" t="s">
        <v>17</v>
      </c>
      <c r="AK745" s="11" t="s">
        <v>1398</v>
      </c>
      <c r="AL745" s="22">
        <f t="shared" si="33"/>
        <v>2103</v>
      </c>
      <c r="AM745" s="11" t="str">
        <f>VLOOKUP(O745,Sheet2!$D$6:$E$14,2,FALSE)</f>
        <v>Spare parts</v>
      </c>
      <c r="AN745" s="11" t="str">
        <f>VLOOKUP(F745,Sheet2!$E$10:$F$13,2,FALSE)</f>
        <v>SPM</v>
      </c>
      <c r="AO745" s="35" t="s">
        <v>14668</v>
      </c>
      <c r="AP745">
        <f>MATCH(AN745,Sheet2!$F$5:$F$18,0)</f>
        <v>6</v>
      </c>
      <c r="AQ745">
        <f>MATCH(AO745,Sheet2!$F$5:$K$5,0)</f>
        <v>6</v>
      </c>
      <c r="AR745" s="33">
        <f>INDEX(Sheet2!$F$5:$K$18,OPaL!AP745,OPaL!AQ745)</f>
        <v>0.15</v>
      </c>
      <c r="AS745" s="1">
        <f t="shared" si="35"/>
        <v>118455.26900000001</v>
      </c>
    </row>
    <row r="746" spans="1:45" x14ac:dyDescent="0.2">
      <c r="A746" s="11" t="s">
        <v>3133</v>
      </c>
      <c r="B746" s="11" t="s">
        <v>3134</v>
      </c>
      <c r="C746" s="11" t="s">
        <v>10557</v>
      </c>
      <c r="D746" s="21">
        <v>44977</v>
      </c>
      <c r="E746" s="21" t="s">
        <v>9697</v>
      </c>
      <c r="F746" s="21" t="s">
        <v>14659</v>
      </c>
      <c r="G746" s="11" t="s">
        <v>2</v>
      </c>
      <c r="H746" s="11" t="s">
        <v>3</v>
      </c>
      <c r="I746" s="11" t="s">
        <v>4</v>
      </c>
      <c r="J746" s="12">
        <v>1</v>
      </c>
      <c r="K746" s="12">
        <v>139281.49</v>
      </c>
      <c r="L746" s="12">
        <v>0</v>
      </c>
      <c r="M746" s="12">
        <v>0</v>
      </c>
      <c r="N746" s="12">
        <f t="shared" si="34"/>
        <v>139281.49</v>
      </c>
      <c r="O746" s="11" t="s">
        <v>5</v>
      </c>
      <c r="P746" s="13">
        <v>0</v>
      </c>
      <c r="Q746" s="11" t="s">
        <v>6</v>
      </c>
      <c r="R746" s="13">
        <v>0</v>
      </c>
      <c r="S746" s="13">
        <v>0</v>
      </c>
      <c r="T746" s="11" t="s">
        <v>7</v>
      </c>
      <c r="U746" s="11" t="s">
        <v>8</v>
      </c>
      <c r="V746" s="15">
        <v>0</v>
      </c>
      <c r="W746" s="13">
        <v>0</v>
      </c>
      <c r="X746" s="15">
        <v>0</v>
      </c>
      <c r="Y746" s="15">
        <v>0</v>
      </c>
      <c r="Z746" s="13">
        <v>0</v>
      </c>
      <c r="AA746" s="15">
        <v>0</v>
      </c>
      <c r="AB746" s="13">
        <v>0</v>
      </c>
      <c r="AC746" s="15">
        <v>0</v>
      </c>
      <c r="AD746" s="13">
        <v>0</v>
      </c>
      <c r="AE746" s="15">
        <v>0</v>
      </c>
      <c r="AF746" s="13">
        <v>0</v>
      </c>
      <c r="AG746" s="15">
        <v>0</v>
      </c>
      <c r="AH746" s="13">
        <v>0</v>
      </c>
      <c r="AI746" s="15">
        <v>0</v>
      </c>
      <c r="AJ746" s="11" t="s">
        <v>9</v>
      </c>
      <c r="AK746" s="11" t="s">
        <v>13</v>
      </c>
      <c r="AL746" s="22">
        <f t="shared" si="33"/>
        <v>315</v>
      </c>
      <c r="AM746" s="11" t="str">
        <f>VLOOKUP(O746,Sheet2!$D$6:$E$14,2,FALSE)</f>
        <v>Spare parts</v>
      </c>
      <c r="AN746" s="11" t="str">
        <f>VLOOKUP(F746,Sheet2!$E$10:$F$13,2,FALSE)</f>
        <v>SPM</v>
      </c>
      <c r="AO746" s="35" t="s">
        <v>14667</v>
      </c>
      <c r="AP746">
        <f>MATCH(AN746,Sheet2!$F$5:$F$18,0)</f>
        <v>6</v>
      </c>
      <c r="AQ746">
        <f>MATCH(AO746,Sheet2!$F$5:$K$5,0)</f>
        <v>5</v>
      </c>
      <c r="AR746" s="33">
        <f>INDEX(Sheet2!$F$5:$K$18,OPaL!AP746,OPaL!AQ746)</f>
        <v>0.1</v>
      </c>
      <c r="AS746" s="1">
        <f t="shared" si="35"/>
        <v>125353.341</v>
      </c>
    </row>
    <row r="747" spans="1:45" x14ac:dyDescent="0.2">
      <c r="A747" s="11" t="s">
        <v>3605</v>
      </c>
      <c r="B747" s="11" t="s">
        <v>3606</v>
      </c>
      <c r="C747" s="11" t="s">
        <v>10558</v>
      </c>
      <c r="D747" s="21">
        <v>44393</v>
      </c>
      <c r="E747" s="21" t="s">
        <v>9697</v>
      </c>
      <c r="F747" s="21" t="s">
        <v>14659</v>
      </c>
      <c r="G747" s="11" t="s">
        <v>2</v>
      </c>
      <c r="H747" s="11" t="s">
        <v>3</v>
      </c>
      <c r="I747" s="11" t="s">
        <v>4</v>
      </c>
      <c r="J747" s="12">
        <v>1</v>
      </c>
      <c r="K747" s="12">
        <v>139238.57</v>
      </c>
      <c r="L747" s="12">
        <v>0</v>
      </c>
      <c r="M747" s="12">
        <v>0</v>
      </c>
      <c r="N747" s="12">
        <f t="shared" si="34"/>
        <v>139238.57</v>
      </c>
      <c r="O747" s="11" t="s">
        <v>5</v>
      </c>
      <c r="P747" s="13">
        <v>0</v>
      </c>
      <c r="Q747" s="11" t="s">
        <v>6</v>
      </c>
      <c r="R747" s="13">
        <v>0</v>
      </c>
      <c r="S747" s="13">
        <v>0</v>
      </c>
      <c r="T747" s="11" t="s">
        <v>7</v>
      </c>
      <c r="U747" s="11" t="s">
        <v>8</v>
      </c>
      <c r="V747" s="15">
        <v>0</v>
      </c>
      <c r="W747" s="13">
        <v>0</v>
      </c>
      <c r="X747" s="15">
        <v>0</v>
      </c>
      <c r="Y747" s="15">
        <v>0</v>
      </c>
      <c r="Z747" s="13">
        <v>0</v>
      </c>
      <c r="AA747" s="15">
        <v>0</v>
      </c>
      <c r="AB747" s="13">
        <v>0</v>
      </c>
      <c r="AC747" s="15">
        <v>0</v>
      </c>
      <c r="AD747" s="13">
        <v>0</v>
      </c>
      <c r="AE747" s="15">
        <v>0</v>
      </c>
      <c r="AF747" s="13">
        <v>0</v>
      </c>
      <c r="AG747" s="15">
        <v>0</v>
      </c>
      <c r="AH747" s="13">
        <v>0</v>
      </c>
      <c r="AI747" s="15">
        <v>0</v>
      </c>
      <c r="AJ747" s="11" t="s">
        <v>9</v>
      </c>
      <c r="AK747" s="11" t="s">
        <v>1398</v>
      </c>
      <c r="AL747" s="22">
        <f t="shared" si="33"/>
        <v>899</v>
      </c>
      <c r="AM747" s="11" t="str">
        <f>VLOOKUP(O747,Sheet2!$D$6:$E$14,2,FALSE)</f>
        <v>Spare parts</v>
      </c>
      <c r="AN747" s="11" t="str">
        <f>VLOOKUP(F747,Sheet2!$E$10:$F$13,2,FALSE)</f>
        <v>SPM</v>
      </c>
      <c r="AO747" s="35" t="s">
        <v>14668</v>
      </c>
      <c r="AP747">
        <f>MATCH(AN747,Sheet2!$F$5:$F$18,0)</f>
        <v>6</v>
      </c>
      <c r="AQ747">
        <f>MATCH(AO747,Sheet2!$F$5:$K$5,0)</f>
        <v>6</v>
      </c>
      <c r="AR747" s="33">
        <f>INDEX(Sheet2!$F$5:$K$18,OPaL!AP747,OPaL!AQ747)</f>
        <v>0.15</v>
      </c>
      <c r="AS747" s="1">
        <f t="shared" si="35"/>
        <v>118352.78450000001</v>
      </c>
    </row>
    <row r="748" spans="1:45" x14ac:dyDescent="0.2">
      <c r="A748" s="11" t="s">
        <v>3605</v>
      </c>
      <c r="B748" s="11" t="s">
        <v>3606</v>
      </c>
      <c r="C748" s="11" t="s">
        <v>10558</v>
      </c>
      <c r="D748" s="21">
        <v>44393</v>
      </c>
      <c r="E748" s="21" t="s">
        <v>9697</v>
      </c>
      <c r="F748" s="21" t="s">
        <v>14659</v>
      </c>
      <c r="G748" s="11" t="s">
        <v>2</v>
      </c>
      <c r="H748" s="11" t="s">
        <v>16</v>
      </c>
      <c r="I748" s="11" t="s">
        <v>4</v>
      </c>
      <c r="J748" s="12">
        <v>1</v>
      </c>
      <c r="K748" s="12">
        <v>139238.57</v>
      </c>
      <c r="L748" s="12">
        <v>0</v>
      </c>
      <c r="M748" s="12">
        <v>0</v>
      </c>
      <c r="N748" s="12">
        <f t="shared" si="34"/>
        <v>139238.57</v>
      </c>
      <c r="O748" s="11" t="s">
        <v>5</v>
      </c>
      <c r="P748" s="13">
        <v>0</v>
      </c>
      <c r="Q748" s="11" t="s">
        <v>6</v>
      </c>
      <c r="R748" s="13">
        <v>0</v>
      </c>
      <c r="S748" s="13">
        <v>0</v>
      </c>
      <c r="T748" s="11" t="s">
        <v>7</v>
      </c>
      <c r="U748" s="11" t="s">
        <v>8</v>
      </c>
      <c r="V748" s="15">
        <v>0</v>
      </c>
      <c r="W748" s="13">
        <v>0</v>
      </c>
      <c r="X748" s="15">
        <v>0</v>
      </c>
      <c r="Y748" s="15">
        <v>0</v>
      </c>
      <c r="Z748" s="13">
        <v>0</v>
      </c>
      <c r="AA748" s="15">
        <v>0</v>
      </c>
      <c r="AB748" s="13">
        <v>0</v>
      </c>
      <c r="AC748" s="15">
        <v>0</v>
      </c>
      <c r="AD748" s="13">
        <v>0</v>
      </c>
      <c r="AE748" s="15">
        <v>0</v>
      </c>
      <c r="AF748" s="13">
        <v>0</v>
      </c>
      <c r="AG748" s="15">
        <v>0</v>
      </c>
      <c r="AH748" s="13">
        <v>0</v>
      </c>
      <c r="AI748" s="15">
        <v>0</v>
      </c>
      <c r="AJ748" s="11" t="s">
        <v>17</v>
      </c>
      <c r="AK748" s="11" t="s">
        <v>1398</v>
      </c>
      <c r="AL748" s="22">
        <f t="shared" si="33"/>
        <v>899</v>
      </c>
      <c r="AM748" s="11" t="str">
        <f>VLOOKUP(O748,Sheet2!$D$6:$E$14,2,FALSE)</f>
        <v>Spare parts</v>
      </c>
      <c r="AN748" s="11" t="str">
        <f>VLOOKUP(F748,Sheet2!$E$10:$F$13,2,FALSE)</f>
        <v>SPM</v>
      </c>
      <c r="AO748" s="35" t="s">
        <v>14668</v>
      </c>
      <c r="AP748">
        <f>MATCH(AN748,Sheet2!$F$5:$F$18,0)</f>
        <v>6</v>
      </c>
      <c r="AQ748">
        <f>MATCH(AO748,Sheet2!$F$5:$K$5,0)</f>
        <v>6</v>
      </c>
      <c r="AR748" s="33">
        <f>INDEX(Sheet2!$F$5:$K$18,OPaL!AP748,OPaL!AQ748)</f>
        <v>0.15</v>
      </c>
      <c r="AS748" s="1">
        <f t="shared" si="35"/>
        <v>118352.78450000001</v>
      </c>
    </row>
    <row r="749" spans="1:45" x14ac:dyDescent="0.2">
      <c r="A749" s="11" t="s">
        <v>5321</v>
      </c>
      <c r="B749" s="11" t="s">
        <v>5322</v>
      </c>
      <c r="C749" s="11" t="s">
        <v>10559</v>
      </c>
      <c r="D749" s="21">
        <v>42963</v>
      </c>
      <c r="E749" s="21" t="s">
        <v>9697</v>
      </c>
      <c r="F749" s="21" t="s">
        <v>14658</v>
      </c>
      <c r="G749" s="11" t="s">
        <v>2</v>
      </c>
      <c r="H749" s="11" t="s">
        <v>16</v>
      </c>
      <c r="I749" s="11" t="s">
        <v>4</v>
      </c>
      <c r="J749" s="12">
        <v>2</v>
      </c>
      <c r="K749" s="12">
        <v>139175.04000000001</v>
      </c>
      <c r="L749" s="12">
        <v>0</v>
      </c>
      <c r="M749" s="12">
        <v>0</v>
      </c>
      <c r="N749" s="12">
        <f t="shared" si="34"/>
        <v>139175.04000000001</v>
      </c>
      <c r="O749" s="11" t="s">
        <v>5</v>
      </c>
      <c r="P749" s="13">
        <v>0</v>
      </c>
      <c r="Q749" s="11" t="s">
        <v>6</v>
      </c>
      <c r="R749" s="13">
        <v>0</v>
      </c>
      <c r="S749" s="13">
        <v>0</v>
      </c>
      <c r="T749" s="11" t="s">
        <v>7</v>
      </c>
      <c r="U749" s="11" t="s">
        <v>8</v>
      </c>
      <c r="V749" s="15">
        <v>0</v>
      </c>
      <c r="W749" s="13">
        <v>0</v>
      </c>
      <c r="X749" s="15">
        <v>0</v>
      </c>
      <c r="Y749" s="15">
        <v>0</v>
      </c>
      <c r="Z749" s="13">
        <v>0</v>
      </c>
      <c r="AA749" s="15">
        <v>0</v>
      </c>
      <c r="AB749" s="13">
        <v>0</v>
      </c>
      <c r="AC749" s="15">
        <v>0</v>
      </c>
      <c r="AD749" s="13">
        <v>0</v>
      </c>
      <c r="AE749" s="15">
        <v>0</v>
      </c>
      <c r="AF749" s="13">
        <v>0</v>
      </c>
      <c r="AG749" s="15">
        <v>0</v>
      </c>
      <c r="AH749" s="13">
        <v>0</v>
      </c>
      <c r="AI749" s="15">
        <v>0</v>
      </c>
      <c r="AJ749" s="11" t="s">
        <v>17</v>
      </c>
      <c r="AK749" s="11" t="s">
        <v>1398</v>
      </c>
      <c r="AL749" s="22">
        <f t="shared" si="33"/>
        <v>2329</v>
      </c>
      <c r="AM749" s="11" t="str">
        <f>VLOOKUP(O749,Sheet2!$D$6:$E$14,2,FALSE)</f>
        <v>Spare parts</v>
      </c>
      <c r="AN749" s="11" t="str">
        <f>VLOOKUP(F749,Sheet2!$E$10:$F$13,2,FALSE)</f>
        <v>SPE</v>
      </c>
      <c r="AO749" s="35" t="s">
        <v>14668</v>
      </c>
      <c r="AP749">
        <f>MATCH(AN749,Sheet2!$F$5:$F$18,0)</f>
        <v>7</v>
      </c>
      <c r="AQ749">
        <f>MATCH(AO749,Sheet2!$F$5:$K$5,0)</f>
        <v>6</v>
      </c>
      <c r="AR749" s="33">
        <f>INDEX(Sheet2!$F$5:$K$18,OPaL!AP749,OPaL!AQ749)</f>
        <v>0.15</v>
      </c>
      <c r="AS749" s="1">
        <f t="shared" si="35"/>
        <v>118298.784</v>
      </c>
    </row>
    <row r="750" spans="1:45" x14ac:dyDescent="0.2">
      <c r="A750" s="11" t="s">
        <v>3389</v>
      </c>
      <c r="B750" s="11" t="s">
        <v>3390</v>
      </c>
      <c r="C750" s="11" t="s">
        <v>10560</v>
      </c>
      <c r="D750" s="21">
        <v>43032</v>
      </c>
      <c r="E750" s="21" t="s">
        <v>9697</v>
      </c>
      <c r="F750" s="21" t="s">
        <v>14658</v>
      </c>
      <c r="G750" s="11" t="s">
        <v>2</v>
      </c>
      <c r="H750" s="11" t="s">
        <v>16</v>
      </c>
      <c r="I750" s="11" t="s">
        <v>4</v>
      </c>
      <c r="J750" s="12">
        <v>2</v>
      </c>
      <c r="K750" s="12">
        <v>138370.04999999999</v>
      </c>
      <c r="L750" s="12">
        <v>0</v>
      </c>
      <c r="M750" s="12">
        <v>0</v>
      </c>
      <c r="N750" s="12">
        <f t="shared" si="34"/>
        <v>138370.04999999999</v>
      </c>
      <c r="O750" s="11" t="s">
        <v>5</v>
      </c>
      <c r="P750" s="13">
        <v>0</v>
      </c>
      <c r="Q750" s="11" t="s">
        <v>6</v>
      </c>
      <c r="R750" s="13">
        <v>0</v>
      </c>
      <c r="S750" s="13">
        <v>0</v>
      </c>
      <c r="T750" s="11" t="s">
        <v>7</v>
      </c>
      <c r="U750" s="11" t="s">
        <v>8</v>
      </c>
      <c r="V750" s="15">
        <v>0</v>
      </c>
      <c r="W750" s="13">
        <v>0</v>
      </c>
      <c r="X750" s="15">
        <v>0</v>
      </c>
      <c r="Y750" s="15">
        <v>0</v>
      </c>
      <c r="Z750" s="13">
        <v>0</v>
      </c>
      <c r="AA750" s="15">
        <v>0</v>
      </c>
      <c r="AB750" s="13">
        <v>0</v>
      </c>
      <c r="AC750" s="15">
        <v>0</v>
      </c>
      <c r="AD750" s="13">
        <v>0</v>
      </c>
      <c r="AE750" s="15">
        <v>0</v>
      </c>
      <c r="AF750" s="13">
        <v>0</v>
      </c>
      <c r="AG750" s="15">
        <v>0</v>
      </c>
      <c r="AH750" s="13">
        <v>0</v>
      </c>
      <c r="AI750" s="15">
        <v>0</v>
      </c>
      <c r="AJ750" s="11" t="s">
        <v>17</v>
      </c>
      <c r="AK750" s="11" t="s">
        <v>1398</v>
      </c>
      <c r="AL750" s="22">
        <f t="shared" si="33"/>
        <v>2260</v>
      </c>
      <c r="AM750" s="11" t="str">
        <f>VLOOKUP(O750,Sheet2!$D$6:$E$14,2,FALSE)</f>
        <v>Spare parts</v>
      </c>
      <c r="AN750" s="11" t="str">
        <f>VLOOKUP(F750,Sheet2!$E$10:$F$13,2,FALSE)</f>
        <v>SPE</v>
      </c>
      <c r="AO750" s="35" t="s">
        <v>14668</v>
      </c>
      <c r="AP750">
        <f>MATCH(AN750,Sheet2!$F$5:$F$18,0)</f>
        <v>7</v>
      </c>
      <c r="AQ750">
        <f>MATCH(AO750,Sheet2!$F$5:$K$5,0)</f>
        <v>6</v>
      </c>
      <c r="AR750" s="33">
        <f>INDEX(Sheet2!$F$5:$K$18,OPaL!AP750,OPaL!AQ750)</f>
        <v>0.15</v>
      </c>
      <c r="AS750" s="1">
        <f t="shared" si="35"/>
        <v>117614.54249999998</v>
      </c>
    </row>
    <row r="751" spans="1:45" x14ac:dyDescent="0.2">
      <c r="A751" s="11" t="s">
        <v>3635</v>
      </c>
      <c r="B751" s="11" t="s">
        <v>3636</v>
      </c>
      <c r="C751" s="11" t="s">
        <v>10561</v>
      </c>
      <c r="D751" s="21">
        <v>42784</v>
      </c>
      <c r="E751" s="21" t="s">
        <v>9749</v>
      </c>
      <c r="F751" s="21" t="s">
        <v>14659</v>
      </c>
      <c r="G751" s="11" t="s">
        <v>2</v>
      </c>
      <c r="H751" s="11" t="s">
        <v>3</v>
      </c>
      <c r="I751" s="11" t="s">
        <v>4</v>
      </c>
      <c r="J751" s="12">
        <v>1</v>
      </c>
      <c r="K751" s="12">
        <v>138294.81</v>
      </c>
      <c r="L751" s="12">
        <v>0</v>
      </c>
      <c r="M751" s="12">
        <v>0</v>
      </c>
      <c r="N751" s="12">
        <f t="shared" si="34"/>
        <v>138294.81</v>
      </c>
      <c r="O751" s="11" t="s">
        <v>5</v>
      </c>
      <c r="P751" s="13">
        <v>0</v>
      </c>
      <c r="Q751" s="11" t="s">
        <v>6</v>
      </c>
      <c r="R751" s="13">
        <v>0</v>
      </c>
      <c r="S751" s="13">
        <v>0</v>
      </c>
      <c r="T751" s="11" t="s">
        <v>7</v>
      </c>
      <c r="U751" s="11" t="s">
        <v>8</v>
      </c>
      <c r="V751" s="15">
        <v>0</v>
      </c>
      <c r="W751" s="13">
        <v>0</v>
      </c>
      <c r="X751" s="15">
        <v>0</v>
      </c>
      <c r="Y751" s="15">
        <v>0</v>
      </c>
      <c r="Z751" s="13">
        <v>0</v>
      </c>
      <c r="AA751" s="15">
        <v>0</v>
      </c>
      <c r="AB751" s="13">
        <v>0</v>
      </c>
      <c r="AC751" s="15">
        <v>0</v>
      </c>
      <c r="AD751" s="13">
        <v>0</v>
      </c>
      <c r="AE751" s="15">
        <v>0</v>
      </c>
      <c r="AF751" s="13">
        <v>0</v>
      </c>
      <c r="AG751" s="15">
        <v>0</v>
      </c>
      <c r="AH751" s="13">
        <v>0</v>
      </c>
      <c r="AI751" s="15">
        <v>0</v>
      </c>
      <c r="AJ751" s="11" t="s">
        <v>9</v>
      </c>
      <c r="AK751" s="11" t="s">
        <v>1398</v>
      </c>
      <c r="AL751" s="22">
        <f t="shared" si="33"/>
        <v>2508</v>
      </c>
      <c r="AM751" s="11" t="str">
        <f>VLOOKUP(O751,Sheet2!$D$6:$E$14,2,FALSE)</f>
        <v>Spare parts</v>
      </c>
      <c r="AN751" s="11" t="str">
        <f>VLOOKUP(F751,Sheet2!$E$10:$F$13,2,FALSE)</f>
        <v>SPM</v>
      </c>
      <c r="AO751" s="35" t="s">
        <v>14668</v>
      </c>
      <c r="AP751">
        <f>MATCH(AN751,Sheet2!$F$5:$F$18,0)</f>
        <v>6</v>
      </c>
      <c r="AQ751">
        <f>MATCH(AO751,Sheet2!$F$5:$K$5,0)</f>
        <v>6</v>
      </c>
      <c r="AR751" s="33">
        <f>INDEX(Sheet2!$F$5:$K$18,OPaL!AP751,OPaL!AQ751)</f>
        <v>0.15</v>
      </c>
      <c r="AS751" s="1">
        <f t="shared" si="35"/>
        <v>117550.5885</v>
      </c>
    </row>
    <row r="752" spans="1:45" x14ac:dyDescent="0.2">
      <c r="A752" s="11" t="s">
        <v>1156</v>
      </c>
      <c r="B752" s="11" t="s">
        <v>1157</v>
      </c>
      <c r="C752" s="11" t="s">
        <v>10562</v>
      </c>
      <c r="D752" s="21">
        <v>43118</v>
      </c>
      <c r="E752" s="21" t="s">
        <v>9697</v>
      </c>
      <c r="F752" s="21" t="s">
        <v>14659</v>
      </c>
      <c r="G752" s="11" t="s">
        <v>2</v>
      </c>
      <c r="H752" s="11" t="s">
        <v>16</v>
      </c>
      <c r="I752" s="11" t="s">
        <v>4</v>
      </c>
      <c r="J752" s="13">
        <v>2</v>
      </c>
      <c r="K752" s="12">
        <v>138209.73000000001</v>
      </c>
      <c r="L752" s="12">
        <v>0</v>
      </c>
      <c r="M752" s="12">
        <v>0</v>
      </c>
      <c r="N752" s="12">
        <f t="shared" si="34"/>
        <v>138209.73000000001</v>
      </c>
      <c r="O752" s="11" t="s">
        <v>5</v>
      </c>
      <c r="P752" s="13">
        <v>0</v>
      </c>
      <c r="Q752" s="11" t="s">
        <v>6</v>
      </c>
      <c r="R752" s="13">
        <v>0</v>
      </c>
      <c r="S752" s="13">
        <v>0</v>
      </c>
      <c r="T752" s="11" t="s">
        <v>7</v>
      </c>
      <c r="U752" s="11" t="s">
        <v>8</v>
      </c>
      <c r="V752" s="15">
        <v>0</v>
      </c>
      <c r="W752" s="13">
        <v>0</v>
      </c>
      <c r="X752" s="15">
        <v>0</v>
      </c>
      <c r="Y752" s="15">
        <v>0</v>
      </c>
      <c r="Z752" s="13">
        <v>0</v>
      </c>
      <c r="AA752" s="15">
        <v>0</v>
      </c>
      <c r="AB752" s="13">
        <v>0</v>
      </c>
      <c r="AC752" s="15">
        <v>0</v>
      </c>
      <c r="AD752" s="13">
        <v>0</v>
      </c>
      <c r="AE752" s="15">
        <v>0</v>
      </c>
      <c r="AF752" s="13">
        <v>0</v>
      </c>
      <c r="AG752" s="15">
        <v>0</v>
      </c>
      <c r="AH752" s="13">
        <v>0</v>
      </c>
      <c r="AI752" s="15">
        <v>0</v>
      </c>
      <c r="AJ752" s="11" t="s">
        <v>17</v>
      </c>
      <c r="AK752" s="11" t="s">
        <v>13</v>
      </c>
      <c r="AL752" s="22">
        <f t="shared" si="33"/>
        <v>2174</v>
      </c>
      <c r="AM752" s="11" t="str">
        <f>VLOOKUP(O752,Sheet2!$D$6:$E$14,2,FALSE)</f>
        <v>Spare parts</v>
      </c>
      <c r="AN752" s="11" t="str">
        <f>VLOOKUP(F752,Sheet2!$E$10:$F$13,2,FALSE)</f>
        <v>SPM</v>
      </c>
      <c r="AO752" s="35" t="s">
        <v>14668</v>
      </c>
      <c r="AP752">
        <f>MATCH(AN752,Sheet2!$F$5:$F$18,0)</f>
        <v>6</v>
      </c>
      <c r="AQ752">
        <f>MATCH(AO752,Sheet2!$F$5:$K$5,0)</f>
        <v>6</v>
      </c>
      <c r="AR752" s="33">
        <f>INDEX(Sheet2!$F$5:$K$18,OPaL!AP752,OPaL!AQ752)</f>
        <v>0.15</v>
      </c>
      <c r="AS752" s="1">
        <f t="shared" si="35"/>
        <v>117478.2705</v>
      </c>
    </row>
    <row r="753" spans="1:45" x14ac:dyDescent="0.2">
      <c r="A753" s="11" t="s">
        <v>8664</v>
      </c>
      <c r="B753" s="11" t="s">
        <v>8665</v>
      </c>
      <c r="C753" s="11" t="s">
        <v>10563</v>
      </c>
      <c r="D753" s="21">
        <v>44685</v>
      </c>
      <c r="E753" s="21" t="s">
        <v>9731</v>
      </c>
      <c r="F753" s="21" t="s">
        <v>14659</v>
      </c>
      <c r="G753" s="11" t="s">
        <v>2</v>
      </c>
      <c r="H753" s="11" t="s">
        <v>350</v>
      </c>
      <c r="I753" s="11" t="s">
        <v>4</v>
      </c>
      <c r="J753" s="13">
        <v>17</v>
      </c>
      <c r="K753" s="12">
        <v>137904.09</v>
      </c>
      <c r="L753" s="12">
        <v>0</v>
      </c>
      <c r="M753" s="12">
        <v>0</v>
      </c>
      <c r="N753" s="12">
        <f t="shared" si="34"/>
        <v>137904.09</v>
      </c>
      <c r="O753" s="11" t="s">
        <v>8227</v>
      </c>
      <c r="P753" s="13">
        <v>0</v>
      </c>
      <c r="Q753" s="11" t="s">
        <v>6</v>
      </c>
      <c r="R753" s="13">
        <v>0</v>
      </c>
      <c r="S753" s="13">
        <v>0</v>
      </c>
      <c r="T753" s="11" t="s">
        <v>7</v>
      </c>
      <c r="U753" s="11" t="s">
        <v>8</v>
      </c>
      <c r="V753" s="15">
        <v>0</v>
      </c>
      <c r="W753" s="13">
        <v>0</v>
      </c>
      <c r="X753" s="15">
        <v>0</v>
      </c>
      <c r="Y753" s="15">
        <v>0</v>
      </c>
      <c r="Z753" s="13">
        <v>0</v>
      </c>
      <c r="AA753" s="15">
        <v>0</v>
      </c>
      <c r="AB753" s="13">
        <v>0</v>
      </c>
      <c r="AC753" s="15">
        <v>0</v>
      </c>
      <c r="AD753" s="13">
        <v>0</v>
      </c>
      <c r="AE753" s="15">
        <v>0</v>
      </c>
      <c r="AF753" s="13">
        <v>0</v>
      </c>
      <c r="AG753" s="15">
        <v>0</v>
      </c>
      <c r="AH753" s="13">
        <v>0</v>
      </c>
      <c r="AI753" s="15">
        <v>0</v>
      </c>
      <c r="AJ753" s="11" t="s">
        <v>352</v>
      </c>
      <c r="AK753" s="11" t="s">
        <v>8228</v>
      </c>
      <c r="AL753" s="22">
        <f t="shared" si="33"/>
        <v>607</v>
      </c>
      <c r="AM753" s="11" t="str">
        <f>VLOOKUP(O753,Sheet2!$D$6:$E$14,2,FALSE)</f>
        <v>Consumables</v>
      </c>
      <c r="AN753" s="11" t="str">
        <f>VLOOKUP(F753,Sheet2!$E$15:$F$18,2,FALSE)</f>
        <v>CM</v>
      </c>
      <c r="AO753" s="35" t="s">
        <v>14668</v>
      </c>
      <c r="AP753">
        <f>MATCH(AN753,Sheet2!$F$5:$F$18,0)</f>
        <v>13</v>
      </c>
      <c r="AQ753">
        <f>MATCH(AO753,Sheet2!$F$5:$K$5,0)</f>
        <v>6</v>
      </c>
      <c r="AR753" s="33">
        <f>INDEX(Sheet2!$F$5:$K$18,OPaL!AP753,OPaL!AQ753)</f>
        <v>0.2</v>
      </c>
      <c r="AS753" s="1">
        <f t="shared" si="35"/>
        <v>110323.272</v>
      </c>
    </row>
    <row r="754" spans="1:45" x14ac:dyDescent="0.2">
      <c r="A754" s="11" t="s">
        <v>5439</v>
      </c>
      <c r="B754" s="11" t="s">
        <v>5440</v>
      </c>
      <c r="C754" s="11" t="s">
        <v>10564</v>
      </c>
      <c r="D754" s="21">
        <v>44988</v>
      </c>
      <c r="E754" s="21" t="s">
        <v>9732</v>
      </c>
      <c r="F754" s="21" t="s">
        <v>14658</v>
      </c>
      <c r="G754" s="11" t="s">
        <v>2</v>
      </c>
      <c r="H754" s="11" t="s">
        <v>16</v>
      </c>
      <c r="I754" s="11" t="s">
        <v>4</v>
      </c>
      <c r="J754" s="12">
        <v>1</v>
      </c>
      <c r="K754" s="12">
        <v>137328.57</v>
      </c>
      <c r="L754" s="12">
        <v>0</v>
      </c>
      <c r="M754" s="12">
        <v>0</v>
      </c>
      <c r="N754" s="12">
        <f t="shared" si="34"/>
        <v>137328.57</v>
      </c>
      <c r="O754" s="11" t="s">
        <v>5</v>
      </c>
      <c r="P754" s="13">
        <v>0</v>
      </c>
      <c r="Q754" s="11" t="s">
        <v>6</v>
      </c>
      <c r="R754" s="13">
        <v>0</v>
      </c>
      <c r="S754" s="13">
        <v>0</v>
      </c>
      <c r="T754" s="11" t="s">
        <v>7</v>
      </c>
      <c r="U754" s="11" t="s">
        <v>8</v>
      </c>
      <c r="V754" s="15">
        <v>0</v>
      </c>
      <c r="W754" s="13">
        <v>0</v>
      </c>
      <c r="X754" s="15">
        <v>0</v>
      </c>
      <c r="Y754" s="15">
        <v>0</v>
      </c>
      <c r="Z754" s="13">
        <v>0</v>
      </c>
      <c r="AA754" s="15">
        <v>0</v>
      </c>
      <c r="AB754" s="13">
        <v>0</v>
      </c>
      <c r="AC754" s="15">
        <v>0</v>
      </c>
      <c r="AD754" s="13">
        <v>0</v>
      </c>
      <c r="AE754" s="15">
        <v>0</v>
      </c>
      <c r="AF754" s="13">
        <v>0</v>
      </c>
      <c r="AG754" s="15">
        <v>0</v>
      </c>
      <c r="AH754" s="13">
        <v>0</v>
      </c>
      <c r="AI754" s="15">
        <v>0</v>
      </c>
      <c r="AJ754" s="11" t="s">
        <v>17</v>
      </c>
      <c r="AK754" s="11" t="s">
        <v>1398</v>
      </c>
      <c r="AL754" s="22">
        <f t="shared" si="33"/>
        <v>304</v>
      </c>
      <c r="AM754" s="11" t="str">
        <f>VLOOKUP(O754,Sheet2!$D$6:$E$14,2,FALSE)</f>
        <v>Spare parts</v>
      </c>
      <c r="AN754" s="11" t="str">
        <f>VLOOKUP(F754,Sheet2!$E$10:$F$13,2,FALSE)</f>
        <v>SPE</v>
      </c>
      <c r="AO754" s="35" t="s">
        <v>14667</v>
      </c>
      <c r="AP754">
        <f>MATCH(AN754,Sheet2!$F$5:$F$18,0)</f>
        <v>7</v>
      </c>
      <c r="AQ754">
        <f>MATCH(AO754,Sheet2!$F$5:$K$5,0)</f>
        <v>5</v>
      </c>
      <c r="AR754" s="33">
        <f>INDEX(Sheet2!$F$5:$K$18,OPaL!AP754,OPaL!AQ754)</f>
        <v>0.1</v>
      </c>
      <c r="AS754" s="1">
        <f t="shared" si="35"/>
        <v>123595.713</v>
      </c>
    </row>
    <row r="755" spans="1:45" x14ac:dyDescent="0.2">
      <c r="A755" s="11" t="s">
        <v>6039</v>
      </c>
      <c r="B755" s="11" t="s">
        <v>6040</v>
      </c>
      <c r="C755" s="11" t="s">
        <v>10565</v>
      </c>
      <c r="D755" s="21">
        <v>42941</v>
      </c>
      <c r="E755" s="21" t="s">
        <v>9697</v>
      </c>
      <c r="F755" s="21" t="s">
        <v>14659</v>
      </c>
      <c r="G755" s="11" t="s">
        <v>2</v>
      </c>
      <c r="H755" s="11" t="s">
        <v>3</v>
      </c>
      <c r="I755" s="11" t="s">
        <v>4</v>
      </c>
      <c r="J755" s="12">
        <v>4</v>
      </c>
      <c r="K755" s="12">
        <v>136576</v>
      </c>
      <c r="L755" s="12">
        <v>0</v>
      </c>
      <c r="M755" s="12">
        <v>0</v>
      </c>
      <c r="N755" s="12">
        <f t="shared" si="34"/>
        <v>136576</v>
      </c>
      <c r="O755" s="11" t="s">
        <v>5</v>
      </c>
      <c r="P755" s="13">
        <v>0</v>
      </c>
      <c r="Q755" s="11" t="s">
        <v>6</v>
      </c>
      <c r="R755" s="13">
        <v>0</v>
      </c>
      <c r="S755" s="13">
        <v>0</v>
      </c>
      <c r="T755" s="11" t="s">
        <v>7</v>
      </c>
      <c r="U755" s="11" t="s">
        <v>8</v>
      </c>
      <c r="V755" s="15">
        <v>0</v>
      </c>
      <c r="W755" s="13">
        <v>0</v>
      </c>
      <c r="X755" s="15">
        <v>0</v>
      </c>
      <c r="Y755" s="15">
        <v>0</v>
      </c>
      <c r="Z755" s="13">
        <v>0</v>
      </c>
      <c r="AA755" s="15">
        <v>0</v>
      </c>
      <c r="AB755" s="13">
        <v>0</v>
      </c>
      <c r="AC755" s="15">
        <v>0</v>
      </c>
      <c r="AD755" s="13">
        <v>0</v>
      </c>
      <c r="AE755" s="15">
        <v>0</v>
      </c>
      <c r="AF755" s="13">
        <v>0</v>
      </c>
      <c r="AG755" s="15">
        <v>0</v>
      </c>
      <c r="AH755" s="13">
        <v>0</v>
      </c>
      <c r="AI755" s="15">
        <v>0</v>
      </c>
      <c r="AJ755" s="11" t="s">
        <v>9</v>
      </c>
      <c r="AK755" s="11" t="s">
        <v>13</v>
      </c>
      <c r="AL755" s="22">
        <f t="shared" si="33"/>
        <v>2351</v>
      </c>
      <c r="AM755" s="11" t="str">
        <f>VLOOKUP(O755,Sheet2!$D$6:$E$14,2,FALSE)</f>
        <v>Spare parts</v>
      </c>
      <c r="AN755" s="11" t="str">
        <f>VLOOKUP(F755,Sheet2!$E$10:$F$13,2,FALSE)</f>
        <v>SPM</v>
      </c>
      <c r="AO755" s="35" t="s">
        <v>14668</v>
      </c>
      <c r="AP755">
        <f>MATCH(AN755,Sheet2!$F$5:$F$18,0)</f>
        <v>6</v>
      </c>
      <c r="AQ755">
        <f>MATCH(AO755,Sheet2!$F$5:$K$5,0)</f>
        <v>6</v>
      </c>
      <c r="AR755" s="33">
        <f>INDEX(Sheet2!$F$5:$K$18,OPaL!AP755,OPaL!AQ755)</f>
        <v>0.15</v>
      </c>
      <c r="AS755" s="1">
        <f t="shared" si="35"/>
        <v>116089.59999999999</v>
      </c>
    </row>
    <row r="756" spans="1:45" x14ac:dyDescent="0.2">
      <c r="A756" s="11" t="s">
        <v>7281</v>
      </c>
      <c r="B756" s="11" t="s">
        <v>7282</v>
      </c>
      <c r="C756" s="11" t="s">
        <v>10566</v>
      </c>
      <c r="D756" s="21">
        <v>42941</v>
      </c>
      <c r="E756" s="21" t="s">
        <v>9697</v>
      </c>
      <c r="F756" s="21" t="s">
        <v>14659</v>
      </c>
      <c r="G756" s="11" t="s">
        <v>2</v>
      </c>
      <c r="H756" s="11" t="s">
        <v>3</v>
      </c>
      <c r="I756" s="11" t="s">
        <v>4</v>
      </c>
      <c r="J756" s="12">
        <v>2</v>
      </c>
      <c r="K756" s="12">
        <v>136576</v>
      </c>
      <c r="L756" s="12">
        <v>0</v>
      </c>
      <c r="M756" s="12">
        <v>0</v>
      </c>
      <c r="N756" s="12">
        <f t="shared" si="34"/>
        <v>136576</v>
      </c>
      <c r="O756" s="11" t="s">
        <v>5</v>
      </c>
      <c r="P756" s="13">
        <v>0</v>
      </c>
      <c r="Q756" s="11" t="s">
        <v>6</v>
      </c>
      <c r="R756" s="13">
        <v>0</v>
      </c>
      <c r="S756" s="13">
        <v>0</v>
      </c>
      <c r="T756" s="11" t="s">
        <v>7</v>
      </c>
      <c r="U756" s="11" t="s">
        <v>8</v>
      </c>
      <c r="V756" s="15">
        <v>0</v>
      </c>
      <c r="W756" s="13">
        <v>0</v>
      </c>
      <c r="X756" s="15">
        <v>0</v>
      </c>
      <c r="Y756" s="15">
        <v>0</v>
      </c>
      <c r="Z756" s="13">
        <v>0</v>
      </c>
      <c r="AA756" s="15">
        <v>0</v>
      </c>
      <c r="AB756" s="13">
        <v>0</v>
      </c>
      <c r="AC756" s="15">
        <v>0</v>
      </c>
      <c r="AD756" s="13">
        <v>0</v>
      </c>
      <c r="AE756" s="15">
        <v>0</v>
      </c>
      <c r="AF756" s="13">
        <v>0</v>
      </c>
      <c r="AG756" s="15">
        <v>0</v>
      </c>
      <c r="AH756" s="13">
        <v>0</v>
      </c>
      <c r="AI756" s="15">
        <v>0</v>
      </c>
      <c r="AJ756" s="11" t="s">
        <v>9</v>
      </c>
      <c r="AK756" s="11" t="s">
        <v>13</v>
      </c>
      <c r="AL756" s="22">
        <f t="shared" si="33"/>
        <v>2351</v>
      </c>
      <c r="AM756" s="11" t="str">
        <f>VLOOKUP(O756,Sheet2!$D$6:$E$14,2,FALSE)</f>
        <v>Spare parts</v>
      </c>
      <c r="AN756" s="11" t="str">
        <f>VLOOKUP(F756,Sheet2!$E$10:$F$13,2,FALSE)</f>
        <v>SPM</v>
      </c>
      <c r="AO756" s="35" t="s">
        <v>14668</v>
      </c>
      <c r="AP756">
        <f>MATCH(AN756,Sheet2!$F$5:$F$18,0)</f>
        <v>6</v>
      </c>
      <c r="AQ756">
        <f>MATCH(AO756,Sheet2!$F$5:$K$5,0)</f>
        <v>6</v>
      </c>
      <c r="AR756" s="33">
        <f>INDEX(Sheet2!$F$5:$K$18,OPaL!AP756,OPaL!AQ756)</f>
        <v>0.15</v>
      </c>
      <c r="AS756" s="1">
        <f t="shared" si="35"/>
        <v>116089.59999999999</v>
      </c>
    </row>
    <row r="757" spans="1:45" x14ac:dyDescent="0.2">
      <c r="A757" s="11" t="s">
        <v>1182</v>
      </c>
      <c r="B757" s="11" t="s">
        <v>1183</v>
      </c>
      <c r="C757" s="11" t="s">
        <v>10567</v>
      </c>
      <c r="D757" s="21">
        <v>42788</v>
      </c>
      <c r="E757" s="21" t="s">
        <v>9697</v>
      </c>
      <c r="F757" s="21" t="s">
        <v>14659</v>
      </c>
      <c r="G757" s="11" t="s">
        <v>2</v>
      </c>
      <c r="H757" s="11" t="s">
        <v>16</v>
      </c>
      <c r="I757" s="11" t="s">
        <v>4</v>
      </c>
      <c r="J757" s="13">
        <v>1</v>
      </c>
      <c r="K757" s="12">
        <v>136513.42000000001</v>
      </c>
      <c r="L757" s="12">
        <v>0</v>
      </c>
      <c r="M757" s="12">
        <v>0</v>
      </c>
      <c r="N757" s="12">
        <f t="shared" si="34"/>
        <v>136513.42000000001</v>
      </c>
      <c r="O757" s="11" t="s">
        <v>5</v>
      </c>
      <c r="P757" s="13">
        <v>0</v>
      </c>
      <c r="Q757" s="11" t="s">
        <v>6</v>
      </c>
      <c r="R757" s="13">
        <v>0</v>
      </c>
      <c r="S757" s="13">
        <v>0</v>
      </c>
      <c r="T757" s="11" t="s">
        <v>7</v>
      </c>
      <c r="U757" s="11" t="s">
        <v>8</v>
      </c>
      <c r="V757" s="15">
        <v>0</v>
      </c>
      <c r="W757" s="13">
        <v>0</v>
      </c>
      <c r="X757" s="15">
        <v>0</v>
      </c>
      <c r="Y757" s="15">
        <v>0</v>
      </c>
      <c r="Z757" s="13">
        <v>0</v>
      </c>
      <c r="AA757" s="15">
        <v>0</v>
      </c>
      <c r="AB757" s="13">
        <v>0</v>
      </c>
      <c r="AC757" s="15">
        <v>0</v>
      </c>
      <c r="AD757" s="13">
        <v>0</v>
      </c>
      <c r="AE757" s="15">
        <v>0</v>
      </c>
      <c r="AF757" s="13">
        <v>0</v>
      </c>
      <c r="AG757" s="15">
        <v>0</v>
      </c>
      <c r="AH757" s="13">
        <v>0</v>
      </c>
      <c r="AI757" s="15">
        <v>0</v>
      </c>
      <c r="AJ757" s="11" t="s">
        <v>17</v>
      </c>
      <c r="AK757" s="11" t="s">
        <v>13</v>
      </c>
      <c r="AL757" s="22">
        <f t="shared" si="33"/>
        <v>2504</v>
      </c>
      <c r="AM757" s="11" t="str">
        <f>VLOOKUP(O757,Sheet2!$D$6:$E$14,2,FALSE)</f>
        <v>Spare parts</v>
      </c>
      <c r="AN757" s="11" t="str">
        <f>VLOOKUP(F757,Sheet2!$E$10:$F$13,2,FALSE)</f>
        <v>SPM</v>
      </c>
      <c r="AO757" s="35" t="s">
        <v>14668</v>
      </c>
      <c r="AP757">
        <f>MATCH(AN757,Sheet2!$F$5:$F$18,0)</f>
        <v>6</v>
      </c>
      <c r="AQ757">
        <f>MATCH(AO757,Sheet2!$F$5:$K$5,0)</f>
        <v>6</v>
      </c>
      <c r="AR757" s="33">
        <f>INDEX(Sheet2!$F$5:$K$18,OPaL!AP757,OPaL!AQ757)</f>
        <v>0.15</v>
      </c>
      <c r="AS757" s="1">
        <f t="shared" si="35"/>
        <v>116036.40700000001</v>
      </c>
    </row>
    <row r="758" spans="1:45" x14ac:dyDescent="0.2">
      <c r="A758" s="11" t="s">
        <v>1643</v>
      </c>
      <c r="B758" s="11" t="s">
        <v>1644</v>
      </c>
      <c r="C758" s="11" t="s">
        <v>10568</v>
      </c>
      <c r="D758" s="21">
        <v>42942</v>
      </c>
      <c r="E758" s="21" t="s">
        <v>9726</v>
      </c>
      <c r="F758" s="21" t="s">
        <v>14658</v>
      </c>
      <c r="G758" s="11" t="s">
        <v>2</v>
      </c>
      <c r="H758" s="11" t="s">
        <v>16</v>
      </c>
      <c r="I758" s="11" t="s">
        <v>4</v>
      </c>
      <c r="J758" s="12">
        <v>3</v>
      </c>
      <c r="K758" s="12">
        <v>136171.45000000001</v>
      </c>
      <c r="L758" s="12">
        <v>0</v>
      </c>
      <c r="M758" s="12">
        <v>0</v>
      </c>
      <c r="N758" s="12">
        <f t="shared" si="34"/>
        <v>136171.45000000001</v>
      </c>
      <c r="O758" s="11" t="s">
        <v>5</v>
      </c>
      <c r="P758" s="13">
        <v>0</v>
      </c>
      <c r="Q758" s="11" t="s">
        <v>6</v>
      </c>
      <c r="R758" s="13">
        <v>0</v>
      </c>
      <c r="S758" s="13">
        <v>0</v>
      </c>
      <c r="T758" s="11" t="s">
        <v>7</v>
      </c>
      <c r="U758" s="11" t="s">
        <v>8</v>
      </c>
      <c r="V758" s="15">
        <v>0</v>
      </c>
      <c r="W758" s="13">
        <v>0</v>
      </c>
      <c r="X758" s="15">
        <v>0</v>
      </c>
      <c r="Y758" s="15">
        <v>0</v>
      </c>
      <c r="Z758" s="13">
        <v>0</v>
      </c>
      <c r="AA758" s="15">
        <v>0</v>
      </c>
      <c r="AB758" s="13">
        <v>0</v>
      </c>
      <c r="AC758" s="15">
        <v>0</v>
      </c>
      <c r="AD758" s="13">
        <v>0</v>
      </c>
      <c r="AE758" s="15">
        <v>0</v>
      </c>
      <c r="AF758" s="13">
        <v>0</v>
      </c>
      <c r="AG758" s="15">
        <v>0</v>
      </c>
      <c r="AH758" s="13">
        <v>0</v>
      </c>
      <c r="AI758" s="15">
        <v>0</v>
      </c>
      <c r="AJ758" s="11" t="s">
        <v>17</v>
      </c>
      <c r="AK758" s="11" t="s">
        <v>10</v>
      </c>
      <c r="AL758" s="22">
        <f t="shared" si="33"/>
        <v>2350</v>
      </c>
      <c r="AM758" s="11" t="str">
        <f>VLOOKUP(O758,Sheet2!$D$6:$E$14,2,FALSE)</f>
        <v>Spare parts</v>
      </c>
      <c r="AN758" s="11" t="str">
        <f>VLOOKUP(F758,Sheet2!$E$10:$F$13,2,FALSE)</f>
        <v>SPE</v>
      </c>
      <c r="AO758" s="35" t="s">
        <v>14668</v>
      </c>
      <c r="AP758">
        <f>MATCH(AN758,Sheet2!$F$5:$F$18,0)</f>
        <v>7</v>
      </c>
      <c r="AQ758">
        <f>MATCH(AO758,Sheet2!$F$5:$K$5,0)</f>
        <v>6</v>
      </c>
      <c r="AR758" s="33">
        <f>INDEX(Sheet2!$F$5:$K$18,OPaL!AP758,OPaL!AQ758)</f>
        <v>0.15</v>
      </c>
      <c r="AS758" s="1">
        <f t="shared" si="35"/>
        <v>115745.73250000001</v>
      </c>
    </row>
    <row r="759" spans="1:45" x14ac:dyDescent="0.2">
      <c r="A759" s="11" t="s">
        <v>9192</v>
      </c>
      <c r="B759" s="11" t="s">
        <v>9193</v>
      </c>
      <c r="C759" s="11" t="s">
        <v>10569</v>
      </c>
      <c r="D759" s="21">
        <v>45146</v>
      </c>
      <c r="E759" s="21" t="s">
        <v>9752</v>
      </c>
      <c r="F759" s="21" t="s">
        <v>14659</v>
      </c>
      <c r="G759" s="11" t="s">
        <v>2</v>
      </c>
      <c r="H759" s="11" t="s">
        <v>3</v>
      </c>
      <c r="I759" s="11" t="s">
        <v>4</v>
      </c>
      <c r="J759" s="13">
        <v>12</v>
      </c>
      <c r="K759" s="12">
        <v>135974.10999999999</v>
      </c>
      <c r="L759" s="12">
        <v>0</v>
      </c>
      <c r="M759" s="12">
        <v>0</v>
      </c>
      <c r="N759" s="12">
        <f t="shared" si="34"/>
        <v>135974.10999999999</v>
      </c>
      <c r="O759" s="11" t="s">
        <v>8227</v>
      </c>
      <c r="P759" s="13">
        <v>0</v>
      </c>
      <c r="Q759" s="11" t="s">
        <v>6</v>
      </c>
      <c r="R759" s="13">
        <v>0</v>
      </c>
      <c r="S759" s="13">
        <v>0</v>
      </c>
      <c r="T759" s="11" t="s">
        <v>7</v>
      </c>
      <c r="U759" s="11" t="s">
        <v>8</v>
      </c>
      <c r="V759" s="15">
        <v>0</v>
      </c>
      <c r="W759" s="13">
        <v>0</v>
      </c>
      <c r="X759" s="15">
        <v>0</v>
      </c>
      <c r="Y759" s="15">
        <v>0</v>
      </c>
      <c r="Z759" s="13">
        <v>0</v>
      </c>
      <c r="AA759" s="15">
        <v>0</v>
      </c>
      <c r="AB759" s="13">
        <v>0</v>
      </c>
      <c r="AC759" s="15">
        <v>0</v>
      </c>
      <c r="AD759" s="13">
        <v>0</v>
      </c>
      <c r="AE759" s="15">
        <v>0</v>
      </c>
      <c r="AF759" s="13">
        <v>0</v>
      </c>
      <c r="AG759" s="15">
        <v>0</v>
      </c>
      <c r="AH759" s="13">
        <v>0</v>
      </c>
      <c r="AI759" s="15">
        <v>0</v>
      </c>
      <c r="AJ759" s="11" t="s">
        <v>9</v>
      </c>
      <c r="AK759" s="11" t="s">
        <v>8228</v>
      </c>
      <c r="AL759" s="22">
        <f t="shared" si="33"/>
        <v>146</v>
      </c>
      <c r="AM759" s="11" t="str">
        <f>VLOOKUP(O759,Sheet2!$D$6:$E$14,2,FALSE)</f>
        <v>Consumables</v>
      </c>
      <c r="AN759" s="11" t="str">
        <f>VLOOKUP(F759,Sheet2!$E$15:$F$18,2,FALSE)</f>
        <v>CM</v>
      </c>
      <c r="AO759" s="35" t="s">
        <v>14665</v>
      </c>
      <c r="AP759">
        <f>MATCH(AN759,Sheet2!$F$5:$F$18,0)</f>
        <v>13</v>
      </c>
      <c r="AQ759">
        <f>MATCH(AO759,Sheet2!$F$5:$K$5,0)</f>
        <v>3</v>
      </c>
      <c r="AR759" s="33">
        <f>INDEX(Sheet2!$F$5:$K$18,OPaL!AP759,OPaL!AQ759)</f>
        <v>0</v>
      </c>
      <c r="AS759" s="1">
        <f t="shared" si="35"/>
        <v>135974.10999999999</v>
      </c>
    </row>
    <row r="760" spans="1:45" x14ac:dyDescent="0.2">
      <c r="A760" s="11" t="s">
        <v>5345</v>
      </c>
      <c r="B760" s="11" t="s">
        <v>5346</v>
      </c>
      <c r="C760" s="11" t="s">
        <v>10570</v>
      </c>
      <c r="D760" s="21">
        <v>44488</v>
      </c>
      <c r="E760" s="21" t="s">
        <v>9703</v>
      </c>
      <c r="F760" s="21" t="s">
        <v>14658</v>
      </c>
      <c r="G760" s="11" t="s">
        <v>2</v>
      </c>
      <c r="H760" s="11" t="s">
        <v>16</v>
      </c>
      <c r="I760" s="11" t="s">
        <v>4</v>
      </c>
      <c r="J760" s="12">
        <v>3</v>
      </c>
      <c r="K760" s="12">
        <v>135723.9</v>
      </c>
      <c r="L760" s="12">
        <v>0</v>
      </c>
      <c r="M760" s="12">
        <v>0</v>
      </c>
      <c r="N760" s="12">
        <f t="shared" si="34"/>
        <v>135723.9</v>
      </c>
      <c r="O760" s="11" t="s">
        <v>5</v>
      </c>
      <c r="P760" s="13">
        <v>0</v>
      </c>
      <c r="Q760" s="11" t="s">
        <v>6</v>
      </c>
      <c r="R760" s="13">
        <v>0</v>
      </c>
      <c r="S760" s="13">
        <v>0</v>
      </c>
      <c r="T760" s="11" t="s">
        <v>7</v>
      </c>
      <c r="U760" s="11" t="s">
        <v>8</v>
      </c>
      <c r="V760" s="15">
        <v>0</v>
      </c>
      <c r="W760" s="13">
        <v>0</v>
      </c>
      <c r="X760" s="15">
        <v>0</v>
      </c>
      <c r="Y760" s="15">
        <v>0</v>
      </c>
      <c r="Z760" s="13">
        <v>0</v>
      </c>
      <c r="AA760" s="15">
        <v>0</v>
      </c>
      <c r="AB760" s="13">
        <v>0</v>
      </c>
      <c r="AC760" s="15">
        <v>0</v>
      </c>
      <c r="AD760" s="13">
        <v>0</v>
      </c>
      <c r="AE760" s="15">
        <v>0</v>
      </c>
      <c r="AF760" s="13">
        <v>0</v>
      </c>
      <c r="AG760" s="15">
        <v>0</v>
      </c>
      <c r="AH760" s="13">
        <v>0</v>
      </c>
      <c r="AI760" s="15">
        <v>0</v>
      </c>
      <c r="AJ760" s="11" t="s">
        <v>17</v>
      </c>
      <c r="AK760" s="11" t="s">
        <v>1398</v>
      </c>
      <c r="AL760" s="22">
        <f t="shared" si="33"/>
        <v>804</v>
      </c>
      <c r="AM760" s="11" t="str">
        <f>VLOOKUP(O760,Sheet2!$D$6:$E$14,2,FALSE)</f>
        <v>Spare parts</v>
      </c>
      <c r="AN760" s="11" t="str">
        <f>VLOOKUP(F760,Sheet2!$E$10:$F$13,2,FALSE)</f>
        <v>SPE</v>
      </c>
      <c r="AO760" s="35" t="s">
        <v>14668</v>
      </c>
      <c r="AP760">
        <f>MATCH(AN760,Sheet2!$F$5:$F$18,0)</f>
        <v>7</v>
      </c>
      <c r="AQ760">
        <f>MATCH(AO760,Sheet2!$F$5:$K$5,0)</f>
        <v>6</v>
      </c>
      <c r="AR760" s="33">
        <f>INDEX(Sheet2!$F$5:$K$18,OPaL!AP760,OPaL!AQ760)</f>
        <v>0.15</v>
      </c>
      <c r="AS760" s="1">
        <f t="shared" si="35"/>
        <v>115365.31499999999</v>
      </c>
    </row>
    <row r="761" spans="1:45" x14ac:dyDescent="0.2">
      <c r="A761" s="11" t="s">
        <v>4125</v>
      </c>
      <c r="B761" s="11" t="s">
        <v>4126</v>
      </c>
      <c r="C761" s="11" t="s">
        <v>10571</v>
      </c>
      <c r="D761" s="21">
        <v>44816</v>
      </c>
      <c r="E761" s="21" t="s">
        <v>9697</v>
      </c>
      <c r="F761" s="21" t="s">
        <v>14659</v>
      </c>
      <c r="G761" s="11" t="s">
        <v>2</v>
      </c>
      <c r="H761" s="11" t="s">
        <v>3</v>
      </c>
      <c r="I761" s="11" t="s">
        <v>4</v>
      </c>
      <c r="J761" s="12">
        <v>1</v>
      </c>
      <c r="K761" s="12">
        <v>135648.04</v>
      </c>
      <c r="L761" s="12">
        <v>0</v>
      </c>
      <c r="M761" s="12">
        <v>0</v>
      </c>
      <c r="N761" s="12">
        <f t="shared" si="34"/>
        <v>135648.04</v>
      </c>
      <c r="O761" s="11" t="s">
        <v>5</v>
      </c>
      <c r="P761" s="13">
        <v>0</v>
      </c>
      <c r="Q761" s="11" t="s">
        <v>6</v>
      </c>
      <c r="R761" s="13">
        <v>0</v>
      </c>
      <c r="S761" s="13">
        <v>0</v>
      </c>
      <c r="T761" s="11" t="s">
        <v>7</v>
      </c>
      <c r="U761" s="11" t="s">
        <v>8</v>
      </c>
      <c r="V761" s="15">
        <v>0</v>
      </c>
      <c r="W761" s="13">
        <v>0</v>
      </c>
      <c r="X761" s="15">
        <v>0</v>
      </c>
      <c r="Y761" s="15">
        <v>0</v>
      </c>
      <c r="Z761" s="13">
        <v>0</v>
      </c>
      <c r="AA761" s="15">
        <v>0</v>
      </c>
      <c r="AB761" s="13">
        <v>0</v>
      </c>
      <c r="AC761" s="15">
        <v>0</v>
      </c>
      <c r="AD761" s="13">
        <v>0</v>
      </c>
      <c r="AE761" s="15">
        <v>0</v>
      </c>
      <c r="AF761" s="13">
        <v>0</v>
      </c>
      <c r="AG761" s="15">
        <v>0</v>
      </c>
      <c r="AH761" s="13">
        <v>0</v>
      </c>
      <c r="AI761" s="15">
        <v>0</v>
      </c>
      <c r="AJ761" s="11" t="s">
        <v>9</v>
      </c>
      <c r="AK761" s="11" t="s">
        <v>1398</v>
      </c>
      <c r="AL761" s="22">
        <f t="shared" si="33"/>
        <v>476</v>
      </c>
      <c r="AM761" s="11" t="str">
        <f>VLOOKUP(O761,Sheet2!$D$6:$E$14,2,FALSE)</f>
        <v>Spare parts</v>
      </c>
      <c r="AN761" s="11" t="str">
        <f>VLOOKUP(F761,Sheet2!$E$10:$F$13,2,FALSE)</f>
        <v>SPM</v>
      </c>
      <c r="AO761" s="35" t="s">
        <v>14668</v>
      </c>
      <c r="AP761">
        <f>MATCH(AN761,Sheet2!$F$5:$F$18,0)</f>
        <v>6</v>
      </c>
      <c r="AQ761">
        <f>MATCH(AO761,Sheet2!$F$5:$K$5,0)</f>
        <v>6</v>
      </c>
      <c r="AR761" s="33">
        <f>INDEX(Sheet2!$F$5:$K$18,OPaL!AP761,OPaL!AQ761)</f>
        <v>0.15</v>
      </c>
      <c r="AS761" s="1">
        <f t="shared" si="35"/>
        <v>115300.834</v>
      </c>
    </row>
    <row r="762" spans="1:45" x14ac:dyDescent="0.2">
      <c r="A762" s="11" t="s">
        <v>4157</v>
      </c>
      <c r="B762" s="11" t="s">
        <v>4158</v>
      </c>
      <c r="C762" s="11" t="s">
        <v>10572</v>
      </c>
      <c r="D762" s="21">
        <v>44667</v>
      </c>
      <c r="E762" s="21" t="s">
        <v>9697</v>
      </c>
      <c r="F762" s="21" t="s">
        <v>14659</v>
      </c>
      <c r="G762" s="11" t="s">
        <v>2</v>
      </c>
      <c r="H762" s="11" t="s">
        <v>350</v>
      </c>
      <c r="I762" s="11" t="s">
        <v>4</v>
      </c>
      <c r="J762" s="12">
        <v>2</v>
      </c>
      <c r="K762" s="12">
        <v>135015.29999999999</v>
      </c>
      <c r="L762" s="12">
        <v>0</v>
      </c>
      <c r="M762" s="12">
        <v>0</v>
      </c>
      <c r="N762" s="12">
        <f t="shared" si="34"/>
        <v>135015.29999999999</v>
      </c>
      <c r="O762" s="11" t="s">
        <v>5</v>
      </c>
      <c r="P762" s="13">
        <v>0</v>
      </c>
      <c r="Q762" s="11" t="s">
        <v>6</v>
      </c>
      <c r="R762" s="13">
        <v>0</v>
      </c>
      <c r="S762" s="13">
        <v>0</v>
      </c>
      <c r="T762" s="11" t="s">
        <v>7</v>
      </c>
      <c r="U762" s="11" t="s">
        <v>8</v>
      </c>
      <c r="V762" s="15">
        <v>0</v>
      </c>
      <c r="W762" s="13">
        <v>0</v>
      </c>
      <c r="X762" s="15">
        <v>0</v>
      </c>
      <c r="Y762" s="15">
        <v>0</v>
      </c>
      <c r="Z762" s="13">
        <v>0</v>
      </c>
      <c r="AA762" s="15">
        <v>0</v>
      </c>
      <c r="AB762" s="13">
        <v>0</v>
      </c>
      <c r="AC762" s="15">
        <v>0</v>
      </c>
      <c r="AD762" s="13">
        <v>0</v>
      </c>
      <c r="AE762" s="15">
        <v>0</v>
      </c>
      <c r="AF762" s="13">
        <v>0</v>
      </c>
      <c r="AG762" s="15">
        <v>0</v>
      </c>
      <c r="AH762" s="13">
        <v>0</v>
      </c>
      <c r="AI762" s="15">
        <v>0</v>
      </c>
      <c r="AJ762" s="11" t="s">
        <v>352</v>
      </c>
      <c r="AK762" s="11" t="s">
        <v>1398</v>
      </c>
      <c r="AL762" s="22">
        <f t="shared" si="33"/>
        <v>625</v>
      </c>
      <c r="AM762" s="11" t="str">
        <f>VLOOKUP(O762,Sheet2!$D$6:$E$14,2,FALSE)</f>
        <v>Spare parts</v>
      </c>
      <c r="AN762" s="11" t="str">
        <f>VLOOKUP(F762,Sheet2!$E$10:$F$13,2,FALSE)</f>
        <v>SPM</v>
      </c>
      <c r="AO762" s="35" t="s">
        <v>14668</v>
      </c>
      <c r="AP762">
        <f>MATCH(AN762,Sheet2!$F$5:$F$18,0)</f>
        <v>6</v>
      </c>
      <c r="AQ762">
        <f>MATCH(AO762,Sheet2!$F$5:$K$5,0)</f>
        <v>6</v>
      </c>
      <c r="AR762" s="33">
        <f>INDEX(Sheet2!$F$5:$K$18,OPaL!AP762,OPaL!AQ762)</f>
        <v>0.15</v>
      </c>
      <c r="AS762" s="1">
        <f t="shared" si="35"/>
        <v>114763.00499999999</v>
      </c>
    </row>
    <row r="763" spans="1:45" x14ac:dyDescent="0.2">
      <c r="A763" s="11" t="s">
        <v>3337</v>
      </c>
      <c r="B763" s="11" t="s">
        <v>3338</v>
      </c>
      <c r="C763" s="11" t="s">
        <v>10573</v>
      </c>
      <c r="D763" s="21">
        <v>43189</v>
      </c>
      <c r="E763" s="21" t="s">
        <v>9697</v>
      </c>
      <c r="F763" s="21" t="s">
        <v>14659</v>
      </c>
      <c r="G763" s="11" t="s">
        <v>2</v>
      </c>
      <c r="H763" s="11" t="s">
        <v>3</v>
      </c>
      <c r="I763" s="11" t="s">
        <v>4</v>
      </c>
      <c r="J763" s="12">
        <v>3</v>
      </c>
      <c r="K763" s="12">
        <v>134911.45000000001</v>
      </c>
      <c r="L763" s="12">
        <v>0</v>
      </c>
      <c r="M763" s="12">
        <v>0</v>
      </c>
      <c r="N763" s="12">
        <f t="shared" si="34"/>
        <v>134911.45000000001</v>
      </c>
      <c r="O763" s="11" t="s">
        <v>5</v>
      </c>
      <c r="P763" s="13">
        <v>0</v>
      </c>
      <c r="Q763" s="11" t="s">
        <v>6</v>
      </c>
      <c r="R763" s="13">
        <v>0</v>
      </c>
      <c r="S763" s="13">
        <v>0</v>
      </c>
      <c r="T763" s="11" t="s">
        <v>7</v>
      </c>
      <c r="U763" s="11" t="s">
        <v>8</v>
      </c>
      <c r="V763" s="15">
        <v>0</v>
      </c>
      <c r="W763" s="13">
        <v>0</v>
      </c>
      <c r="X763" s="15">
        <v>0</v>
      </c>
      <c r="Y763" s="15">
        <v>0</v>
      </c>
      <c r="Z763" s="13">
        <v>0</v>
      </c>
      <c r="AA763" s="15">
        <v>0</v>
      </c>
      <c r="AB763" s="13">
        <v>0</v>
      </c>
      <c r="AC763" s="15">
        <v>0</v>
      </c>
      <c r="AD763" s="13">
        <v>0</v>
      </c>
      <c r="AE763" s="15">
        <v>0</v>
      </c>
      <c r="AF763" s="13">
        <v>0</v>
      </c>
      <c r="AG763" s="15">
        <v>0</v>
      </c>
      <c r="AH763" s="13">
        <v>0</v>
      </c>
      <c r="AI763" s="15">
        <v>0</v>
      </c>
      <c r="AJ763" s="11" t="s">
        <v>9</v>
      </c>
      <c r="AK763" s="11" t="s">
        <v>1398</v>
      </c>
      <c r="AL763" s="22">
        <f t="shared" si="33"/>
        <v>2103</v>
      </c>
      <c r="AM763" s="11" t="str">
        <f>VLOOKUP(O763,Sheet2!$D$6:$E$14,2,FALSE)</f>
        <v>Spare parts</v>
      </c>
      <c r="AN763" s="11" t="str">
        <f>VLOOKUP(F763,Sheet2!$E$10:$F$13,2,FALSE)</f>
        <v>SPM</v>
      </c>
      <c r="AO763" s="35" t="s">
        <v>14668</v>
      </c>
      <c r="AP763">
        <f>MATCH(AN763,Sheet2!$F$5:$F$18,0)</f>
        <v>6</v>
      </c>
      <c r="AQ763">
        <f>MATCH(AO763,Sheet2!$F$5:$K$5,0)</f>
        <v>6</v>
      </c>
      <c r="AR763" s="33">
        <f>INDEX(Sheet2!$F$5:$K$18,OPaL!AP763,OPaL!AQ763)</f>
        <v>0.15</v>
      </c>
      <c r="AS763" s="1">
        <f t="shared" si="35"/>
        <v>114674.73250000001</v>
      </c>
    </row>
    <row r="764" spans="1:45" x14ac:dyDescent="0.2">
      <c r="A764" s="11" t="s">
        <v>3337</v>
      </c>
      <c r="B764" s="11" t="s">
        <v>3338</v>
      </c>
      <c r="C764" s="11" t="s">
        <v>10573</v>
      </c>
      <c r="D764" s="21">
        <v>43189</v>
      </c>
      <c r="E764" s="21" t="s">
        <v>9697</v>
      </c>
      <c r="F764" s="21" t="s">
        <v>14659</v>
      </c>
      <c r="G764" s="11" t="s">
        <v>2</v>
      </c>
      <c r="H764" s="11" t="s">
        <v>16</v>
      </c>
      <c r="I764" s="11" t="s">
        <v>4</v>
      </c>
      <c r="J764" s="12">
        <v>3</v>
      </c>
      <c r="K764" s="12">
        <v>134911.45000000001</v>
      </c>
      <c r="L764" s="12">
        <v>0</v>
      </c>
      <c r="M764" s="12">
        <v>0</v>
      </c>
      <c r="N764" s="12">
        <f t="shared" si="34"/>
        <v>134911.45000000001</v>
      </c>
      <c r="O764" s="11" t="s">
        <v>5</v>
      </c>
      <c r="P764" s="13">
        <v>0</v>
      </c>
      <c r="Q764" s="11" t="s">
        <v>6</v>
      </c>
      <c r="R764" s="13">
        <v>0</v>
      </c>
      <c r="S764" s="13">
        <v>0</v>
      </c>
      <c r="T764" s="11" t="s">
        <v>7</v>
      </c>
      <c r="U764" s="11" t="s">
        <v>8</v>
      </c>
      <c r="V764" s="15">
        <v>0</v>
      </c>
      <c r="W764" s="13">
        <v>0</v>
      </c>
      <c r="X764" s="15">
        <v>0</v>
      </c>
      <c r="Y764" s="15">
        <v>0</v>
      </c>
      <c r="Z764" s="13">
        <v>0</v>
      </c>
      <c r="AA764" s="15">
        <v>0</v>
      </c>
      <c r="AB764" s="13">
        <v>0</v>
      </c>
      <c r="AC764" s="15">
        <v>0</v>
      </c>
      <c r="AD764" s="13">
        <v>0</v>
      </c>
      <c r="AE764" s="15">
        <v>0</v>
      </c>
      <c r="AF764" s="13">
        <v>0</v>
      </c>
      <c r="AG764" s="15">
        <v>0</v>
      </c>
      <c r="AH764" s="13">
        <v>0</v>
      </c>
      <c r="AI764" s="15">
        <v>0</v>
      </c>
      <c r="AJ764" s="11" t="s">
        <v>17</v>
      </c>
      <c r="AK764" s="11" t="s">
        <v>1398</v>
      </c>
      <c r="AL764" s="22">
        <f t="shared" si="33"/>
        <v>2103</v>
      </c>
      <c r="AM764" s="11" t="str">
        <f>VLOOKUP(O764,Sheet2!$D$6:$E$14,2,FALSE)</f>
        <v>Spare parts</v>
      </c>
      <c r="AN764" s="11" t="str">
        <f>VLOOKUP(F764,Sheet2!$E$10:$F$13,2,FALSE)</f>
        <v>SPM</v>
      </c>
      <c r="AO764" s="35" t="s">
        <v>14668</v>
      </c>
      <c r="AP764">
        <f>MATCH(AN764,Sheet2!$F$5:$F$18,0)</f>
        <v>6</v>
      </c>
      <c r="AQ764">
        <f>MATCH(AO764,Sheet2!$F$5:$K$5,0)</f>
        <v>6</v>
      </c>
      <c r="AR764" s="33">
        <f>INDEX(Sheet2!$F$5:$K$18,OPaL!AP764,OPaL!AQ764)</f>
        <v>0.15</v>
      </c>
      <c r="AS764" s="1">
        <f t="shared" si="35"/>
        <v>114674.73250000001</v>
      </c>
    </row>
    <row r="765" spans="1:45" x14ac:dyDescent="0.2">
      <c r="A765" s="11" t="s">
        <v>7671</v>
      </c>
      <c r="B765" s="11" t="s">
        <v>7672</v>
      </c>
      <c r="C765" s="11" t="s">
        <v>10574</v>
      </c>
      <c r="D765" s="21">
        <v>42871</v>
      </c>
      <c r="E765" s="21" t="s">
        <v>9726</v>
      </c>
      <c r="F765" s="21" t="s">
        <v>14658</v>
      </c>
      <c r="G765" s="11" t="s">
        <v>2</v>
      </c>
      <c r="H765" s="11" t="s">
        <v>3</v>
      </c>
      <c r="I765" s="11" t="s">
        <v>4</v>
      </c>
      <c r="J765" s="12">
        <v>5</v>
      </c>
      <c r="K765" s="12">
        <v>134536.17000000001</v>
      </c>
      <c r="L765" s="12">
        <v>0</v>
      </c>
      <c r="M765" s="12">
        <v>0</v>
      </c>
      <c r="N765" s="12">
        <f t="shared" si="34"/>
        <v>134536.17000000001</v>
      </c>
      <c r="O765" s="11" t="s">
        <v>5</v>
      </c>
      <c r="P765" s="13">
        <v>0</v>
      </c>
      <c r="Q765" s="11" t="s">
        <v>6</v>
      </c>
      <c r="R765" s="13">
        <v>0</v>
      </c>
      <c r="S765" s="13">
        <v>0</v>
      </c>
      <c r="T765" s="11" t="s">
        <v>7</v>
      </c>
      <c r="U765" s="11" t="s">
        <v>8</v>
      </c>
      <c r="V765" s="15">
        <v>0</v>
      </c>
      <c r="W765" s="13">
        <v>0</v>
      </c>
      <c r="X765" s="15">
        <v>0</v>
      </c>
      <c r="Y765" s="15">
        <v>0</v>
      </c>
      <c r="Z765" s="13">
        <v>0</v>
      </c>
      <c r="AA765" s="15">
        <v>0</v>
      </c>
      <c r="AB765" s="13">
        <v>0</v>
      </c>
      <c r="AC765" s="15">
        <v>0</v>
      </c>
      <c r="AD765" s="13">
        <v>0</v>
      </c>
      <c r="AE765" s="15">
        <v>0</v>
      </c>
      <c r="AF765" s="13">
        <v>0</v>
      </c>
      <c r="AG765" s="15">
        <v>0</v>
      </c>
      <c r="AH765" s="13">
        <v>0</v>
      </c>
      <c r="AI765" s="15">
        <v>0</v>
      </c>
      <c r="AJ765" s="11" t="s">
        <v>9</v>
      </c>
      <c r="AK765" s="11" t="s">
        <v>10</v>
      </c>
      <c r="AL765" s="22">
        <f t="shared" si="33"/>
        <v>2421</v>
      </c>
      <c r="AM765" s="11" t="str">
        <f>VLOOKUP(O765,Sheet2!$D$6:$E$14,2,FALSE)</f>
        <v>Spare parts</v>
      </c>
      <c r="AN765" s="11" t="str">
        <f>VLOOKUP(F765,Sheet2!$E$10:$F$13,2,FALSE)</f>
        <v>SPE</v>
      </c>
      <c r="AO765" s="35" t="s">
        <v>14668</v>
      </c>
      <c r="AP765">
        <f>MATCH(AN765,Sheet2!$F$5:$F$18,0)</f>
        <v>7</v>
      </c>
      <c r="AQ765">
        <f>MATCH(AO765,Sheet2!$F$5:$K$5,0)</f>
        <v>6</v>
      </c>
      <c r="AR765" s="33">
        <f>INDEX(Sheet2!$F$5:$K$18,OPaL!AP765,OPaL!AQ765)</f>
        <v>0.15</v>
      </c>
      <c r="AS765" s="1">
        <f t="shared" si="35"/>
        <v>114355.7445</v>
      </c>
    </row>
    <row r="766" spans="1:45" x14ac:dyDescent="0.2">
      <c r="A766" s="11" t="s">
        <v>3317</v>
      </c>
      <c r="B766" s="11" t="s">
        <v>3318</v>
      </c>
      <c r="C766" s="11" t="s">
        <v>10286</v>
      </c>
      <c r="D766" s="21">
        <v>43189</v>
      </c>
      <c r="E766" s="21" t="s">
        <v>9697</v>
      </c>
      <c r="F766" s="21" t="s">
        <v>14658</v>
      </c>
      <c r="G766" s="11" t="s">
        <v>2</v>
      </c>
      <c r="H766" s="11" t="s">
        <v>16</v>
      </c>
      <c r="I766" s="11" t="s">
        <v>4</v>
      </c>
      <c r="J766" s="12">
        <v>1</v>
      </c>
      <c r="K766" s="12">
        <v>133749.42000000001</v>
      </c>
      <c r="L766" s="12">
        <v>0</v>
      </c>
      <c r="M766" s="12">
        <v>0</v>
      </c>
      <c r="N766" s="12">
        <f t="shared" si="34"/>
        <v>133749.42000000001</v>
      </c>
      <c r="O766" s="11" t="s">
        <v>5</v>
      </c>
      <c r="P766" s="13">
        <v>0</v>
      </c>
      <c r="Q766" s="11" t="s">
        <v>6</v>
      </c>
      <c r="R766" s="13">
        <v>0</v>
      </c>
      <c r="S766" s="13">
        <v>0</v>
      </c>
      <c r="T766" s="11" t="s">
        <v>7</v>
      </c>
      <c r="U766" s="11" t="s">
        <v>8</v>
      </c>
      <c r="V766" s="15">
        <v>0</v>
      </c>
      <c r="W766" s="13">
        <v>0</v>
      </c>
      <c r="X766" s="15">
        <v>0</v>
      </c>
      <c r="Y766" s="15">
        <v>0</v>
      </c>
      <c r="Z766" s="13">
        <v>0</v>
      </c>
      <c r="AA766" s="15">
        <v>0</v>
      </c>
      <c r="AB766" s="13">
        <v>0</v>
      </c>
      <c r="AC766" s="15">
        <v>0</v>
      </c>
      <c r="AD766" s="13">
        <v>0</v>
      </c>
      <c r="AE766" s="15">
        <v>0</v>
      </c>
      <c r="AF766" s="13">
        <v>0</v>
      </c>
      <c r="AG766" s="15">
        <v>0</v>
      </c>
      <c r="AH766" s="13">
        <v>0</v>
      </c>
      <c r="AI766" s="15">
        <v>0</v>
      </c>
      <c r="AJ766" s="11" t="s">
        <v>17</v>
      </c>
      <c r="AK766" s="11" t="s">
        <v>1398</v>
      </c>
      <c r="AL766" s="22">
        <f t="shared" si="33"/>
        <v>2103</v>
      </c>
      <c r="AM766" s="11" t="str">
        <f>VLOOKUP(O766,Sheet2!$D$6:$E$14,2,FALSE)</f>
        <v>Spare parts</v>
      </c>
      <c r="AN766" s="11" t="str">
        <f>VLOOKUP(F766,Sheet2!$E$10:$F$13,2,FALSE)</f>
        <v>SPE</v>
      </c>
      <c r="AO766" s="35" t="s">
        <v>14668</v>
      </c>
      <c r="AP766">
        <f>MATCH(AN766,Sheet2!$F$5:$F$18,0)</f>
        <v>7</v>
      </c>
      <c r="AQ766">
        <f>MATCH(AO766,Sheet2!$F$5:$K$5,0)</f>
        <v>6</v>
      </c>
      <c r="AR766" s="33">
        <f>INDEX(Sheet2!$F$5:$K$18,OPaL!AP766,OPaL!AQ766)</f>
        <v>0.15</v>
      </c>
      <c r="AS766" s="1">
        <f t="shared" si="35"/>
        <v>113687.00700000001</v>
      </c>
    </row>
    <row r="767" spans="1:45" x14ac:dyDescent="0.2">
      <c r="A767" s="11" t="s">
        <v>2364</v>
      </c>
      <c r="B767" s="11" t="s">
        <v>2365</v>
      </c>
      <c r="C767" s="11" t="s">
        <v>10287</v>
      </c>
      <c r="D767" s="21">
        <v>43274</v>
      </c>
      <c r="E767" s="21" t="s">
        <v>9697</v>
      </c>
      <c r="F767" s="21" t="s">
        <v>14659</v>
      </c>
      <c r="G767" s="11" t="s">
        <v>2</v>
      </c>
      <c r="H767" s="11" t="s">
        <v>16</v>
      </c>
      <c r="I767" s="11" t="s">
        <v>4</v>
      </c>
      <c r="J767" s="12">
        <v>1</v>
      </c>
      <c r="K767" s="12">
        <v>133562.73000000001</v>
      </c>
      <c r="L767" s="12">
        <v>0</v>
      </c>
      <c r="M767" s="12">
        <v>0</v>
      </c>
      <c r="N767" s="12">
        <f t="shared" si="34"/>
        <v>133562.73000000001</v>
      </c>
      <c r="O767" s="11" t="s">
        <v>5</v>
      </c>
      <c r="P767" s="13">
        <v>0</v>
      </c>
      <c r="Q767" s="11" t="s">
        <v>6</v>
      </c>
      <c r="R767" s="13">
        <v>0</v>
      </c>
      <c r="S767" s="13">
        <v>0</v>
      </c>
      <c r="T767" s="11" t="s">
        <v>7</v>
      </c>
      <c r="U767" s="11" t="s">
        <v>8</v>
      </c>
      <c r="V767" s="15">
        <v>0</v>
      </c>
      <c r="W767" s="13">
        <v>0</v>
      </c>
      <c r="X767" s="15">
        <v>0</v>
      </c>
      <c r="Y767" s="15">
        <v>0</v>
      </c>
      <c r="Z767" s="13">
        <v>0</v>
      </c>
      <c r="AA767" s="15">
        <v>0</v>
      </c>
      <c r="AB767" s="13">
        <v>0</v>
      </c>
      <c r="AC767" s="15">
        <v>0</v>
      </c>
      <c r="AD767" s="13">
        <v>0</v>
      </c>
      <c r="AE767" s="15">
        <v>0</v>
      </c>
      <c r="AF767" s="13">
        <v>0</v>
      </c>
      <c r="AG767" s="15">
        <v>0</v>
      </c>
      <c r="AH767" s="13">
        <v>0</v>
      </c>
      <c r="AI767" s="15">
        <v>0</v>
      </c>
      <c r="AJ767" s="11" t="s">
        <v>17</v>
      </c>
      <c r="AK767" s="11" t="s">
        <v>1398</v>
      </c>
      <c r="AL767" s="22">
        <f t="shared" si="33"/>
        <v>2018</v>
      </c>
      <c r="AM767" s="11" t="str">
        <f>VLOOKUP(O767,Sheet2!$D$6:$E$14,2,FALSE)</f>
        <v>Spare parts</v>
      </c>
      <c r="AN767" s="11" t="str">
        <f>VLOOKUP(F767,Sheet2!$E$10:$F$13,2,FALSE)</f>
        <v>SPM</v>
      </c>
      <c r="AO767" s="35" t="s">
        <v>14668</v>
      </c>
      <c r="AP767">
        <f>MATCH(AN767,Sheet2!$F$5:$F$18,0)</f>
        <v>6</v>
      </c>
      <c r="AQ767">
        <f>MATCH(AO767,Sheet2!$F$5:$K$5,0)</f>
        <v>6</v>
      </c>
      <c r="AR767" s="33">
        <f>INDEX(Sheet2!$F$5:$K$18,OPaL!AP767,OPaL!AQ767)</f>
        <v>0.15</v>
      </c>
      <c r="AS767" s="1">
        <f t="shared" si="35"/>
        <v>113528.3205</v>
      </c>
    </row>
    <row r="768" spans="1:45" x14ac:dyDescent="0.2">
      <c r="A768" s="11" t="s">
        <v>342</v>
      </c>
      <c r="B768" s="11" t="s">
        <v>343</v>
      </c>
      <c r="C768" s="11" t="s">
        <v>10575</v>
      </c>
      <c r="D768" s="21">
        <v>44023</v>
      </c>
      <c r="E768" s="21" t="s">
        <v>9697</v>
      </c>
      <c r="F768" s="21" t="s">
        <v>14659</v>
      </c>
      <c r="G768" s="11" t="s">
        <v>2</v>
      </c>
      <c r="H768" s="11" t="s">
        <v>3</v>
      </c>
      <c r="I768" s="11" t="s">
        <v>4</v>
      </c>
      <c r="J768" s="12">
        <v>1</v>
      </c>
      <c r="K768" s="12">
        <v>132499.06</v>
      </c>
      <c r="L768" s="12">
        <v>0</v>
      </c>
      <c r="M768" s="12">
        <v>0</v>
      </c>
      <c r="N768" s="12">
        <f t="shared" si="34"/>
        <v>132499.06</v>
      </c>
      <c r="O768" s="11" t="s">
        <v>5</v>
      </c>
      <c r="P768" s="13">
        <v>0</v>
      </c>
      <c r="Q768" s="11" t="s">
        <v>6</v>
      </c>
      <c r="R768" s="13">
        <v>0</v>
      </c>
      <c r="S768" s="13">
        <v>0</v>
      </c>
      <c r="T768" s="11" t="s">
        <v>7</v>
      </c>
      <c r="U768" s="11" t="s">
        <v>8</v>
      </c>
      <c r="V768" s="15">
        <v>0</v>
      </c>
      <c r="W768" s="13">
        <v>0</v>
      </c>
      <c r="X768" s="15">
        <v>0</v>
      </c>
      <c r="Y768" s="15">
        <v>0</v>
      </c>
      <c r="Z768" s="13">
        <v>0</v>
      </c>
      <c r="AA768" s="15">
        <v>0</v>
      </c>
      <c r="AB768" s="13">
        <v>0</v>
      </c>
      <c r="AC768" s="15">
        <v>0</v>
      </c>
      <c r="AD768" s="13">
        <v>0</v>
      </c>
      <c r="AE768" s="15">
        <v>0</v>
      </c>
      <c r="AF768" s="13">
        <v>0</v>
      </c>
      <c r="AG768" s="15">
        <v>0</v>
      </c>
      <c r="AH768" s="13">
        <v>0</v>
      </c>
      <c r="AI768" s="15">
        <v>0</v>
      </c>
      <c r="AJ768" s="11" t="s">
        <v>9</v>
      </c>
      <c r="AK768" s="11" t="s">
        <v>13</v>
      </c>
      <c r="AL768" s="22">
        <f t="shared" si="33"/>
        <v>1269</v>
      </c>
      <c r="AM768" s="11" t="str">
        <f>VLOOKUP(O768,Sheet2!$D$6:$E$14,2,FALSE)</f>
        <v>Spare parts</v>
      </c>
      <c r="AN768" s="11" t="str">
        <f>VLOOKUP(F768,Sheet2!$E$10:$F$13,2,FALSE)</f>
        <v>SPM</v>
      </c>
      <c r="AO768" s="35" t="s">
        <v>14668</v>
      </c>
      <c r="AP768">
        <f>MATCH(AN768,Sheet2!$F$5:$F$18,0)</f>
        <v>6</v>
      </c>
      <c r="AQ768">
        <f>MATCH(AO768,Sheet2!$F$5:$K$5,0)</f>
        <v>6</v>
      </c>
      <c r="AR768" s="33">
        <f>INDEX(Sheet2!$F$5:$K$18,OPaL!AP768,OPaL!AQ768)</f>
        <v>0.15</v>
      </c>
      <c r="AS768" s="1">
        <f t="shared" si="35"/>
        <v>112624.201</v>
      </c>
    </row>
    <row r="769" spans="1:45" x14ac:dyDescent="0.2">
      <c r="A769" s="11" t="s">
        <v>8115</v>
      </c>
      <c r="B769" s="11" t="s">
        <v>8116</v>
      </c>
      <c r="C769" s="11" t="s">
        <v>10576</v>
      </c>
      <c r="D769" s="21">
        <v>43265</v>
      </c>
      <c r="E769" s="21" t="s">
        <v>9722</v>
      </c>
      <c r="F769" s="21" t="s">
        <v>14658</v>
      </c>
      <c r="G769" s="11" t="s">
        <v>2</v>
      </c>
      <c r="H769" s="11" t="s">
        <v>16</v>
      </c>
      <c r="I769" s="11" t="s">
        <v>4</v>
      </c>
      <c r="J769" s="12">
        <v>5</v>
      </c>
      <c r="K769" s="12">
        <v>132440</v>
      </c>
      <c r="L769" s="12">
        <v>0</v>
      </c>
      <c r="M769" s="12">
        <v>0</v>
      </c>
      <c r="N769" s="12">
        <f t="shared" si="34"/>
        <v>132440</v>
      </c>
      <c r="O769" s="11" t="s">
        <v>5</v>
      </c>
      <c r="P769" s="13">
        <v>0</v>
      </c>
      <c r="Q769" s="11" t="s">
        <v>6</v>
      </c>
      <c r="R769" s="13">
        <v>0</v>
      </c>
      <c r="S769" s="13">
        <v>0</v>
      </c>
      <c r="T769" s="11" t="s">
        <v>7</v>
      </c>
      <c r="U769" s="11" t="s">
        <v>8</v>
      </c>
      <c r="V769" s="15">
        <v>0</v>
      </c>
      <c r="W769" s="13">
        <v>0</v>
      </c>
      <c r="X769" s="15">
        <v>0</v>
      </c>
      <c r="Y769" s="15">
        <v>0</v>
      </c>
      <c r="Z769" s="13">
        <v>0</v>
      </c>
      <c r="AA769" s="15">
        <v>0</v>
      </c>
      <c r="AB769" s="13">
        <v>0</v>
      </c>
      <c r="AC769" s="15">
        <v>0</v>
      </c>
      <c r="AD769" s="13">
        <v>0</v>
      </c>
      <c r="AE769" s="15">
        <v>0</v>
      </c>
      <c r="AF769" s="13">
        <v>0</v>
      </c>
      <c r="AG769" s="15">
        <v>0</v>
      </c>
      <c r="AH769" s="13">
        <v>0</v>
      </c>
      <c r="AI769" s="15">
        <v>0</v>
      </c>
      <c r="AJ769" s="11" t="s">
        <v>17</v>
      </c>
      <c r="AK769" s="11" t="s">
        <v>1398</v>
      </c>
      <c r="AL769" s="22">
        <f t="shared" si="33"/>
        <v>2027</v>
      </c>
      <c r="AM769" s="11" t="str">
        <f>VLOOKUP(O769,Sheet2!$D$6:$E$14,2,FALSE)</f>
        <v>Spare parts</v>
      </c>
      <c r="AN769" s="11" t="str">
        <f>VLOOKUP(F769,Sheet2!$E$10:$F$13,2,FALSE)</f>
        <v>SPE</v>
      </c>
      <c r="AO769" s="35" t="s">
        <v>14668</v>
      </c>
      <c r="AP769">
        <f>MATCH(AN769,Sheet2!$F$5:$F$18,0)</f>
        <v>7</v>
      </c>
      <c r="AQ769">
        <f>MATCH(AO769,Sheet2!$F$5:$K$5,0)</f>
        <v>6</v>
      </c>
      <c r="AR769" s="33">
        <f>INDEX(Sheet2!$F$5:$K$18,OPaL!AP769,OPaL!AQ769)</f>
        <v>0.15</v>
      </c>
      <c r="AS769" s="1">
        <f t="shared" si="35"/>
        <v>112574</v>
      </c>
    </row>
    <row r="770" spans="1:45" x14ac:dyDescent="0.2">
      <c r="A770" s="11" t="s">
        <v>5487</v>
      </c>
      <c r="B770" s="11" t="s">
        <v>5488</v>
      </c>
      <c r="C770" s="11" t="s">
        <v>10577</v>
      </c>
      <c r="D770" s="21">
        <v>43003</v>
      </c>
      <c r="E770" s="21" t="s">
        <v>9708</v>
      </c>
      <c r="F770" s="21" t="s">
        <v>14658</v>
      </c>
      <c r="G770" s="11" t="s">
        <v>2</v>
      </c>
      <c r="H770" s="11" t="s">
        <v>3</v>
      </c>
      <c r="I770" s="11" t="s">
        <v>4</v>
      </c>
      <c r="J770" s="12">
        <v>3</v>
      </c>
      <c r="K770" s="12">
        <v>132385.78</v>
      </c>
      <c r="L770" s="12">
        <v>0</v>
      </c>
      <c r="M770" s="12">
        <v>0</v>
      </c>
      <c r="N770" s="12">
        <f t="shared" si="34"/>
        <v>132385.78</v>
      </c>
      <c r="O770" s="11" t="s">
        <v>5</v>
      </c>
      <c r="P770" s="13">
        <v>0</v>
      </c>
      <c r="Q770" s="11" t="s">
        <v>6</v>
      </c>
      <c r="R770" s="13">
        <v>0</v>
      </c>
      <c r="S770" s="13">
        <v>0</v>
      </c>
      <c r="T770" s="11" t="s">
        <v>7</v>
      </c>
      <c r="U770" s="11" t="s">
        <v>8</v>
      </c>
      <c r="V770" s="15">
        <v>0</v>
      </c>
      <c r="W770" s="13">
        <v>0</v>
      </c>
      <c r="X770" s="15">
        <v>0</v>
      </c>
      <c r="Y770" s="15">
        <v>0</v>
      </c>
      <c r="Z770" s="13">
        <v>0</v>
      </c>
      <c r="AA770" s="15">
        <v>0</v>
      </c>
      <c r="AB770" s="13">
        <v>0</v>
      </c>
      <c r="AC770" s="15">
        <v>0</v>
      </c>
      <c r="AD770" s="13">
        <v>0</v>
      </c>
      <c r="AE770" s="15">
        <v>0</v>
      </c>
      <c r="AF770" s="13">
        <v>0</v>
      </c>
      <c r="AG770" s="15">
        <v>0</v>
      </c>
      <c r="AH770" s="13">
        <v>0</v>
      </c>
      <c r="AI770" s="15">
        <v>0</v>
      </c>
      <c r="AJ770" s="11" t="s">
        <v>9</v>
      </c>
      <c r="AK770" s="11" t="s">
        <v>1398</v>
      </c>
      <c r="AL770" s="22">
        <f t="shared" si="33"/>
        <v>2289</v>
      </c>
      <c r="AM770" s="11" t="str">
        <f>VLOOKUP(O770,Sheet2!$D$6:$E$14,2,FALSE)</f>
        <v>Spare parts</v>
      </c>
      <c r="AN770" s="11" t="str">
        <f>VLOOKUP(F770,Sheet2!$E$10:$F$13,2,FALSE)</f>
        <v>SPE</v>
      </c>
      <c r="AO770" s="35" t="s">
        <v>14668</v>
      </c>
      <c r="AP770">
        <f>MATCH(AN770,Sheet2!$F$5:$F$18,0)</f>
        <v>7</v>
      </c>
      <c r="AQ770">
        <f>MATCH(AO770,Sheet2!$F$5:$K$5,0)</f>
        <v>6</v>
      </c>
      <c r="AR770" s="33">
        <f>INDEX(Sheet2!$F$5:$K$18,OPaL!AP770,OPaL!AQ770)</f>
        <v>0.15</v>
      </c>
      <c r="AS770" s="1">
        <f t="shared" si="35"/>
        <v>112527.913</v>
      </c>
    </row>
    <row r="771" spans="1:45" x14ac:dyDescent="0.2">
      <c r="A771" s="11" t="s">
        <v>3459</v>
      </c>
      <c r="B771" s="11" t="s">
        <v>3460</v>
      </c>
      <c r="C771" s="11" t="s">
        <v>10578</v>
      </c>
      <c r="D771" s="21">
        <v>43189</v>
      </c>
      <c r="E771" s="21" t="s">
        <v>9697</v>
      </c>
      <c r="F771" s="21" t="s">
        <v>14659</v>
      </c>
      <c r="G771" s="11" t="s">
        <v>2</v>
      </c>
      <c r="H771" s="11" t="s">
        <v>16</v>
      </c>
      <c r="I771" s="11" t="s">
        <v>4</v>
      </c>
      <c r="J771" s="12">
        <v>1</v>
      </c>
      <c r="K771" s="12">
        <v>132181.99</v>
      </c>
      <c r="L771" s="12">
        <v>0</v>
      </c>
      <c r="M771" s="12">
        <v>0</v>
      </c>
      <c r="N771" s="12">
        <f t="shared" si="34"/>
        <v>132181.99</v>
      </c>
      <c r="O771" s="11" t="s">
        <v>5</v>
      </c>
      <c r="P771" s="13">
        <v>0</v>
      </c>
      <c r="Q771" s="11" t="s">
        <v>6</v>
      </c>
      <c r="R771" s="13">
        <v>0</v>
      </c>
      <c r="S771" s="13">
        <v>0</v>
      </c>
      <c r="T771" s="11" t="s">
        <v>7</v>
      </c>
      <c r="U771" s="11" t="s">
        <v>8</v>
      </c>
      <c r="V771" s="15">
        <v>0</v>
      </c>
      <c r="W771" s="13">
        <v>0</v>
      </c>
      <c r="X771" s="15">
        <v>0</v>
      </c>
      <c r="Y771" s="15">
        <v>0</v>
      </c>
      <c r="Z771" s="13">
        <v>0</v>
      </c>
      <c r="AA771" s="15">
        <v>0</v>
      </c>
      <c r="AB771" s="13">
        <v>0</v>
      </c>
      <c r="AC771" s="15">
        <v>0</v>
      </c>
      <c r="AD771" s="13">
        <v>0</v>
      </c>
      <c r="AE771" s="15">
        <v>0</v>
      </c>
      <c r="AF771" s="13">
        <v>0</v>
      </c>
      <c r="AG771" s="15">
        <v>0</v>
      </c>
      <c r="AH771" s="13">
        <v>0</v>
      </c>
      <c r="AI771" s="15">
        <v>0</v>
      </c>
      <c r="AJ771" s="11" t="s">
        <v>17</v>
      </c>
      <c r="AK771" s="11" t="s">
        <v>1398</v>
      </c>
      <c r="AL771" s="22">
        <f t="shared" si="33"/>
        <v>2103</v>
      </c>
      <c r="AM771" s="11" t="str">
        <f>VLOOKUP(O771,Sheet2!$D$6:$E$14,2,FALSE)</f>
        <v>Spare parts</v>
      </c>
      <c r="AN771" s="11" t="str">
        <f>VLOOKUP(F771,Sheet2!$E$10:$F$13,2,FALSE)</f>
        <v>SPM</v>
      </c>
      <c r="AO771" s="35" t="s">
        <v>14668</v>
      </c>
      <c r="AP771">
        <f>MATCH(AN771,Sheet2!$F$5:$F$18,0)</f>
        <v>6</v>
      </c>
      <c r="AQ771">
        <f>MATCH(AO771,Sheet2!$F$5:$K$5,0)</f>
        <v>6</v>
      </c>
      <c r="AR771" s="33">
        <f>INDEX(Sheet2!$F$5:$K$18,OPaL!AP771,OPaL!AQ771)</f>
        <v>0.15</v>
      </c>
      <c r="AS771" s="1">
        <f t="shared" si="35"/>
        <v>112354.69149999999</v>
      </c>
    </row>
    <row r="772" spans="1:45" x14ac:dyDescent="0.2">
      <c r="A772" s="11" t="s">
        <v>3489</v>
      </c>
      <c r="B772" s="11" t="s">
        <v>3490</v>
      </c>
      <c r="C772" s="11" t="s">
        <v>10579</v>
      </c>
      <c r="D772" s="21">
        <v>43189</v>
      </c>
      <c r="E772" s="21" t="s">
        <v>9697</v>
      </c>
      <c r="F772" s="21" t="s">
        <v>14659</v>
      </c>
      <c r="G772" s="11" t="s">
        <v>2</v>
      </c>
      <c r="H772" s="11" t="s">
        <v>16</v>
      </c>
      <c r="I772" s="11" t="s">
        <v>4</v>
      </c>
      <c r="J772" s="12">
        <v>1</v>
      </c>
      <c r="K772" s="12">
        <v>132181.99</v>
      </c>
      <c r="L772" s="12">
        <v>0</v>
      </c>
      <c r="M772" s="12">
        <v>0</v>
      </c>
      <c r="N772" s="12">
        <f t="shared" si="34"/>
        <v>132181.99</v>
      </c>
      <c r="O772" s="11" t="s">
        <v>5</v>
      </c>
      <c r="P772" s="13">
        <v>0</v>
      </c>
      <c r="Q772" s="11" t="s">
        <v>6</v>
      </c>
      <c r="R772" s="13">
        <v>0</v>
      </c>
      <c r="S772" s="13">
        <v>0</v>
      </c>
      <c r="T772" s="11" t="s">
        <v>7</v>
      </c>
      <c r="U772" s="11" t="s">
        <v>8</v>
      </c>
      <c r="V772" s="15">
        <v>0</v>
      </c>
      <c r="W772" s="13">
        <v>0</v>
      </c>
      <c r="X772" s="15">
        <v>0</v>
      </c>
      <c r="Y772" s="15">
        <v>0</v>
      </c>
      <c r="Z772" s="13">
        <v>0</v>
      </c>
      <c r="AA772" s="15">
        <v>0</v>
      </c>
      <c r="AB772" s="13">
        <v>0</v>
      </c>
      <c r="AC772" s="15">
        <v>0</v>
      </c>
      <c r="AD772" s="13">
        <v>0</v>
      </c>
      <c r="AE772" s="15">
        <v>0</v>
      </c>
      <c r="AF772" s="13">
        <v>0</v>
      </c>
      <c r="AG772" s="15">
        <v>0</v>
      </c>
      <c r="AH772" s="13">
        <v>0</v>
      </c>
      <c r="AI772" s="15">
        <v>0</v>
      </c>
      <c r="AJ772" s="11" t="s">
        <v>17</v>
      </c>
      <c r="AK772" s="11" t="s">
        <v>1398</v>
      </c>
      <c r="AL772" s="22">
        <f t="shared" ref="AL772:AL835" si="36">$D$2-D772</f>
        <v>2103</v>
      </c>
      <c r="AM772" s="11" t="str">
        <f>VLOOKUP(O772,Sheet2!$D$6:$E$14,2,FALSE)</f>
        <v>Spare parts</v>
      </c>
      <c r="AN772" s="11" t="str">
        <f>VLOOKUP(F772,Sheet2!$E$10:$F$13,2,FALSE)</f>
        <v>SPM</v>
      </c>
      <c r="AO772" s="35" t="s">
        <v>14668</v>
      </c>
      <c r="AP772">
        <f>MATCH(AN772,Sheet2!$F$5:$F$18,0)</f>
        <v>6</v>
      </c>
      <c r="AQ772">
        <f>MATCH(AO772,Sheet2!$F$5:$K$5,0)</f>
        <v>6</v>
      </c>
      <c r="AR772" s="33">
        <f>INDEX(Sheet2!$F$5:$K$18,OPaL!AP772,OPaL!AQ772)</f>
        <v>0.15</v>
      </c>
      <c r="AS772" s="1">
        <f t="shared" si="35"/>
        <v>112354.69149999999</v>
      </c>
    </row>
    <row r="773" spans="1:45" x14ac:dyDescent="0.2">
      <c r="A773" s="11" t="s">
        <v>3533</v>
      </c>
      <c r="B773" s="11" t="s">
        <v>3534</v>
      </c>
      <c r="C773" s="11" t="s">
        <v>10580</v>
      </c>
      <c r="D773" s="21">
        <v>43189</v>
      </c>
      <c r="E773" s="21" t="s">
        <v>9697</v>
      </c>
      <c r="F773" s="21" t="s">
        <v>14659</v>
      </c>
      <c r="G773" s="11" t="s">
        <v>2</v>
      </c>
      <c r="H773" s="11" t="s">
        <v>16</v>
      </c>
      <c r="I773" s="11" t="s">
        <v>4</v>
      </c>
      <c r="J773" s="12">
        <v>1</v>
      </c>
      <c r="K773" s="12">
        <v>132181.99</v>
      </c>
      <c r="L773" s="12">
        <v>0</v>
      </c>
      <c r="M773" s="12">
        <v>0</v>
      </c>
      <c r="N773" s="12">
        <f t="shared" ref="N773:N836" si="37">M773+K773</f>
        <v>132181.99</v>
      </c>
      <c r="O773" s="11" t="s">
        <v>5</v>
      </c>
      <c r="P773" s="13">
        <v>0</v>
      </c>
      <c r="Q773" s="11" t="s">
        <v>6</v>
      </c>
      <c r="R773" s="13">
        <v>0</v>
      </c>
      <c r="S773" s="13">
        <v>0</v>
      </c>
      <c r="T773" s="11" t="s">
        <v>7</v>
      </c>
      <c r="U773" s="11" t="s">
        <v>8</v>
      </c>
      <c r="V773" s="15">
        <v>0</v>
      </c>
      <c r="W773" s="13">
        <v>0</v>
      </c>
      <c r="X773" s="15">
        <v>0</v>
      </c>
      <c r="Y773" s="15">
        <v>0</v>
      </c>
      <c r="Z773" s="13">
        <v>0</v>
      </c>
      <c r="AA773" s="15">
        <v>0</v>
      </c>
      <c r="AB773" s="13">
        <v>0</v>
      </c>
      <c r="AC773" s="15">
        <v>0</v>
      </c>
      <c r="AD773" s="13">
        <v>0</v>
      </c>
      <c r="AE773" s="15">
        <v>0</v>
      </c>
      <c r="AF773" s="13">
        <v>0</v>
      </c>
      <c r="AG773" s="15">
        <v>0</v>
      </c>
      <c r="AH773" s="13">
        <v>0</v>
      </c>
      <c r="AI773" s="15">
        <v>0</v>
      </c>
      <c r="AJ773" s="11" t="s">
        <v>17</v>
      </c>
      <c r="AK773" s="11" t="s">
        <v>1398</v>
      </c>
      <c r="AL773" s="22">
        <f t="shared" si="36"/>
        <v>2103</v>
      </c>
      <c r="AM773" s="11" t="str">
        <f>VLOOKUP(O773,Sheet2!$D$6:$E$14,2,FALSE)</f>
        <v>Spare parts</v>
      </c>
      <c r="AN773" s="11" t="str">
        <f>VLOOKUP(F773,Sheet2!$E$10:$F$13,2,FALSE)</f>
        <v>SPM</v>
      </c>
      <c r="AO773" s="35" t="s">
        <v>14668</v>
      </c>
      <c r="AP773">
        <f>MATCH(AN773,Sheet2!$F$5:$F$18,0)</f>
        <v>6</v>
      </c>
      <c r="AQ773">
        <f>MATCH(AO773,Sheet2!$F$5:$K$5,0)</f>
        <v>6</v>
      </c>
      <c r="AR773" s="33">
        <f>INDEX(Sheet2!$F$5:$K$18,OPaL!AP773,OPaL!AQ773)</f>
        <v>0.15</v>
      </c>
      <c r="AS773" s="1">
        <f t="shared" ref="AS773:AS836" si="38">N773*(1-AR773)</f>
        <v>112354.69149999999</v>
      </c>
    </row>
    <row r="774" spans="1:45" x14ac:dyDescent="0.2">
      <c r="A774" s="11" t="s">
        <v>3335</v>
      </c>
      <c r="B774" s="11" t="s">
        <v>3336</v>
      </c>
      <c r="C774" s="11" t="s">
        <v>10440</v>
      </c>
      <c r="D774" s="21">
        <v>43189</v>
      </c>
      <c r="E774" s="21" t="s">
        <v>9697</v>
      </c>
      <c r="F774" s="21" t="s">
        <v>14659</v>
      </c>
      <c r="G774" s="11" t="s">
        <v>2</v>
      </c>
      <c r="H774" s="11" t="s">
        <v>16</v>
      </c>
      <c r="I774" s="11" t="s">
        <v>4</v>
      </c>
      <c r="J774" s="12">
        <v>3</v>
      </c>
      <c r="K774" s="12">
        <v>132002.75</v>
      </c>
      <c r="L774" s="12">
        <v>0</v>
      </c>
      <c r="M774" s="12">
        <v>0</v>
      </c>
      <c r="N774" s="12">
        <f t="shared" si="37"/>
        <v>132002.75</v>
      </c>
      <c r="O774" s="11" t="s">
        <v>5</v>
      </c>
      <c r="P774" s="13">
        <v>0</v>
      </c>
      <c r="Q774" s="11" t="s">
        <v>6</v>
      </c>
      <c r="R774" s="13">
        <v>0</v>
      </c>
      <c r="S774" s="13">
        <v>0</v>
      </c>
      <c r="T774" s="11" t="s">
        <v>7</v>
      </c>
      <c r="U774" s="11" t="s">
        <v>8</v>
      </c>
      <c r="V774" s="15">
        <v>0</v>
      </c>
      <c r="W774" s="13">
        <v>0</v>
      </c>
      <c r="X774" s="15">
        <v>0</v>
      </c>
      <c r="Y774" s="15">
        <v>0</v>
      </c>
      <c r="Z774" s="13">
        <v>0</v>
      </c>
      <c r="AA774" s="15">
        <v>0</v>
      </c>
      <c r="AB774" s="13">
        <v>0</v>
      </c>
      <c r="AC774" s="15">
        <v>0</v>
      </c>
      <c r="AD774" s="13">
        <v>0</v>
      </c>
      <c r="AE774" s="15">
        <v>0</v>
      </c>
      <c r="AF774" s="13">
        <v>0</v>
      </c>
      <c r="AG774" s="15">
        <v>0</v>
      </c>
      <c r="AH774" s="13">
        <v>0</v>
      </c>
      <c r="AI774" s="15">
        <v>0</v>
      </c>
      <c r="AJ774" s="11" t="s">
        <v>17</v>
      </c>
      <c r="AK774" s="11" t="s">
        <v>1398</v>
      </c>
      <c r="AL774" s="22">
        <f t="shared" si="36"/>
        <v>2103</v>
      </c>
      <c r="AM774" s="11" t="str">
        <f>VLOOKUP(O774,Sheet2!$D$6:$E$14,2,FALSE)</f>
        <v>Spare parts</v>
      </c>
      <c r="AN774" s="11" t="str">
        <f>VLOOKUP(F774,Sheet2!$E$10:$F$13,2,FALSE)</f>
        <v>SPM</v>
      </c>
      <c r="AO774" s="35" t="s">
        <v>14668</v>
      </c>
      <c r="AP774">
        <f>MATCH(AN774,Sheet2!$F$5:$F$18,0)</f>
        <v>6</v>
      </c>
      <c r="AQ774">
        <f>MATCH(AO774,Sheet2!$F$5:$K$5,0)</f>
        <v>6</v>
      </c>
      <c r="AR774" s="33">
        <f>INDEX(Sheet2!$F$5:$K$18,OPaL!AP774,OPaL!AQ774)</f>
        <v>0.15</v>
      </c>
      <c r="AS774" s="1">
        <f t="shared" si="38"/>
        <v>112202.33749999999</v>
      </c>
    </row>
    <row r="775" spans="1:45" x14ac:dyDescent="0.2">
      <c r="A775" s="11" t="s">
        <v>8927</v>
      </c>
      <c r="B775" s="11" t="s">
        <v>8928</v>
      </c>
      <c r="C775" s="11" t="s">
        <v>10581</v>
      </c>
      <c r="D775" s="21">
        <v>45080</v>
      </c>
      <c r="E775" s="21" t="s">
        <v>9739</v>
      </c>
      <c r="F775" s="21" t="s">
        <v>14659</v>
      </c>
      <c r="G775" s="11" t="s">
        <v>2</v>
      </c>
      <c r="H775" s="11" t="s">
        <v>350</v>
      </c>
      <c r="I775" s="11" t="s">
        <v>4</v>
      </c>
      <c r="J775" s="13">
        <v>94</v>
      </c>
      <c r="K775" s="12">
        <v>131797.57</v>
      </c>
      <c r="L775" s="12">
        <v>0</v>
      </c>
      <c r="M775" s="12">
        <v>0</v>
      </c>
      <c r="N775" s="12">
        <f t="shared" si="37"/>
        <v>131797.57</v>
      </c>
      <c r="O775" s="11" t="s">
        <v>8227</v>
      </c>
      <c r="P775" s="13">
        <v>0</v>
      </c>
      <c r="Q775" s="11" t="s">
        <v>6</v>
      </c>
      <c r="R775" s="13">
        <v>0</v>
      </c>
      <c r="S775" s="13">
        <v>0</v>
      </c>
      <c r="T775" s="11" t="s">
        <v>7</v>
      </c>
      <c r="U775" s="11" t="s">
        <v>8</v>
      </c>
      <c r="V775" s="15">
        <v>0</v>
      </c>
      <c r="W775" s="13">
        <v>0</v>
      </c>
      <c r="X775" s="15">
        <v>0</v>
      </c>
      <c r="Y775" s="15">
        <v>0</v>
      </c>
      <c r="Z775" s="13">
        <v>0</v>
      </c>
      <c r="AA775" s="15">
        <v>0</v>
      </c>
      <c r="AB775" s="13">
        <v>0</v>
      </c>
      <c r="AC775" s="15">
        <v>0</v>
      </c>
      <c r="AD775" s="13">
        <v>0</v>
      </c>
      <c r="AE775" s="15">
        <v>0</v>
      </c>
      <c r="AF775" s="13">
        <v>0</v>
      </c>
      <c r="AG775" s="15">
        <v>0</v>
      </c>
      <c r="AH775" s="13">
        <v>0</v>
      </c>
      <c r="AI775" s="15">
        <v>0</v>
      </c>
      <c r="AJ775" s="11" t="s">
        <v>352</v>
      </c>
      <c r="AK775" s="11" t="s">
        <v>8228</v>
      </c>
      <c r="AL775" s="22">
        <f t="shared" si="36"/>
        <v>212</v>
      </c>
      <c r="AM775" s="11" t="str">
        <f>VLOOKUP(O775,Sheet2!$D$6:$E$14,2,FALSE)</f>
        <v>Consumables</v>
      </c>
      <c r="AN775" s="11" t="str">
        <f>VLOOKUP(F775,Sheet2!$E$15:$F$18,2,FALSE)</f>
        <v>CM</v>
      </c>
      <c r="AO775" s="35" t="s">
        <v>14666</v>
      </c>
      <c r="AP775">
        <f>MATCH(AN775,Sheet2!$F$5:$F$18,0)</f>
        <v>13</v>
      </c>
      <c r="AQ775">
        <f>MATCH(AO775,Sheet2!$F$5:$K$5,0)</f>
        <v>4</v>
      </c>
      <c r="AR775" s="33">
        <f>INDEX(Sheet2!$F$5:$K$18,OPaL!AP775,OPaL!AQ775)</f>
        <v>0.05</v>
      </c>
      <c r="AS775" s="1">
        <f t="shared" si="38"/>
        <v>125207.6915</v>
      </c>
    </row>
    <row r="776" spans="1:45" x14ac:dyDescent="0.2">
      <c r="A776" s="11" t="s">
        <v>2913</v>
      </c>
      <c r="B776" s="11" t="s">
        <v>2914</v>
      </c>
      <c r="C776" s="11" t="s">
        <v>10582</v>
      </c>
      <c r="D776" s="21">
        <v>42424</v>
      </c>
      <c r="E776" s="21" t="s">
        <v>9697</v>
      </c>
      <c r="F776" s="21" t="s">
        <v>14659</v>
      </c>
      <c r="G776" s="11" t="s">
        <v>2</v>
      </c>
      <c r="H776" s="11" t="s">
        <v>16</v>
      </c>
      <c r="I776" s="11" t="s">
        <v>4</v>
      </c>
      <c r="J776" s="12">
        <v>2</v>
      </c>
      <c r="K776" s="12">
        <v>131775.04999999999</v>
      </c>
      <c r="L776" s="12">
        <v>0</v>
      </c>
      <c r="M776" s="12">
        <v>0</v>
      </c>
      <c r="N776" s="12">
        <f t="shared" si="37"/>
        <v>131775.04999999999</v>
      </c>
      <c r="O776" s="11" t="s">
        <v>5</v>
      </c>
      <c r="P776" s="13">
        <v>0</v>
      </c>
      <c r="Q776" s="11" t="s">
        <v>6</v>
      </c>
      <c r="R776" s="13">
        <v>0</v>
      </c>
      <c r="S776" s="13">
        <v>0</v>
      </c>
      <c r="T776" s="11" t="s">
        <v>7</v>
      </c>
      <c r="U776" s="11" t="s">
        <v>8</v>
      </c>
      <c r="V776" s="15">
        <v>0</v>
      </c>
      <c r="W776" s="13">
        <v>0</v>
      </c>
      <c r="X776" s="15">
        <v>0</v>
      </c>
      <c r="Y776" s="15">
        <v>0</v>
      </c>
      <c r="Z776" s="13">
        <v>0</v>
      </c>
      <c r="AA776" s="15">
        <v>0</v>
      </c>
      <c r="AB776" s="13">
        <v>0</v>
      </c>
      <c r="AC776" s="15">
        <v>0</v>
      </c>
      <c r="AD776" s="13">
        <v>0</v>
      </c>
      <c r="AE776" s="15">
        <v>0</v>
      </c>
      <c r="AF776" s="13">
        <v>0</v>
      </c>
      <c r="AG776" s="15">
        <v>0</v>
      </c>
      <c r="AH776" s="13">
        <v>0</v>
      </c>
      <c r="AI776" s="15">
        <v>0</v>
      </c>
      <c r="AJ776" s="11" t="s">
        <v>17</v>
      </c>
      <c r="AK776" s="11" t="s">
        <v>13</v>
      </c>
      <c r="AL776" s="22">
        <f t="shared" si="36"/>
        <v>2868</v>
      </c>
      <c r="AM776" s="11" t="str">
        <f>VLOOKUP(O776,Sheet2!$D$6:$E$14,2,FALSE)</f>
        <v>Spare parts</v>
      </c>
      <c r="AN776" s="11" t="str">
        <f>VLOOKUP(F776,Sheet2!$E$10:$F$13,2,FALSE)</f>
        <v>SPM</v>
      </c>
      <c r="AO776" s="35" t="s">
        <v>14668</v>
      </c>
      <c r="AP776">
        <f>MATCH(AN776,Sheet2!$F$5:$F$18,0)</f>
        <v>6</v>
      </c>
      <c r="AQ776">
        <f>MATCH(AO776,Sheet2!$F$5:$K$5,0)</f>
        <v>6</v>
      </c>
      <c r="AR776" s="33">
        <f>INDEX(Sheet2!$F$5:$K$18,OPaL!AP776,OPaL!AQ776)</f>
        <v>0.15</v>
      </c>
      <c r="AS776" s="1">
        <f t="shared" si="38"/>
        <v>112008.79249999998</v>
      </c>
    </row>
    <row r="777" spans="1:45" x14ac:dyDescent="0.2">
      <c r="A777" s="11" t="s">
        <v>6767</v>
      </c>
      <c r="B777" s="11" t="s">
        <v>6768</v>
      </c>
      <c r="C777" s="11" t="s">
        <v>10583</v>
      </c>
      <c r="D777" s="21">
        <v>43061</v>
      </c>
      <c r="E777" s="21" t="s">
        <v>9697</v>
      </c>
      <c r="F777" s="21" t="s">
        <v>14659</v>
      </c>
      <c r="G777" s="11" t="s">
        <v>2</v>
      </c>
      <c r="H777" s="11" t="s">
        <v>16</v>
      </c>
      <c r="I777" s="11" t="s">
        <v>4</v>
      </c>
      <c r="J777" s="13">
        <v>1</v>
      </c>
      <c r="K777" s="12">
        <v>130906.69</v>
      </c>
      <c r="L777" s="12">
        <v>0</v>
      </c>
      <c r="M777" s="12">
        <v>0</v>
      </c>
      <c r="N777" s="12">
        <f t="shared" si="37"/>
        <v>130906.69</v>
      </c>
      <c r="O777" s="11" t="s">
        <v>5</v>
      </c>
      <c r="P777" s="13">
        <v>0</v>
      </c>
      <c r="Q777" s="11" t="s">
        <v>6</v>
      </c>
      <c r="R777" s="13">
        <v>0</v>
      </c>
      <c r="S777" s="13">
        <v>0</v>
      </c>
      <c r="T777" s="11" t="s">
        <v>7</v>
      </c>
      <c r="U777" s="11" t="s">
        <v>8</v>
      </c>
      <c r="V777" s="15">
        <v>0</v>
      </c>
      <c r="W777" s="13">
        <v>0</v>
      </c>
      <c r="X777" s="15">
        <v>0</v>
      </c>
      <c r="Y777" s="15">
        <v>0</v>
      </c>
      <c r="Z777" s="13">
        <v>0</v>
      </c>
      <c r="AA777" s="15">
        <v>0</v>
      </c>
      <c r="AB777" s="13">
        <v>0</v>
      </c>
      <c r="AC777" s="15">
        <v>0</v>
      </c>
      <c r="AD777" s="13">
        <v>0</v>
      </c>
      <c r="AE777" s="15">
        <v>0</v>
      </c>
      <c r="AF777" s="13">
        <v>0</v>
      </c>
      <c r="AG777" s="15">
        <v>0</v>
      </c>
      <c r="AH777" s="13">
        <v>0</v>
      </c>
      <c r="AI777" s="15">
        <v>0</v>
      </c>
      <c r="AJ777" s="11" t="s">
        <v>17</v>
      </c>
      <c r="AK777" s="11" t="s">
        <v>13</v>
      </c>
      <c r="AL777" s="22">
        <f t="shared" si="36"/>
        <v>2231</v>
      </c>
      <c r="AM777" s="11" t="str">
        <f>VLOOKUP(O777,Sheet2!$D$6:$E$14,2,FALSE)</f>
        <v>Spare parts</v>
      </c>
      <c r="AN777" s="11" t="str">
        <f>VLOOKUP(F777,Sheet2!$E$10:$F$13,2,FALSE)</f>
        <v>SPM</v>
      </c>
      <c r="AO777" s="35" t="s">
        <v>14668</v>
      </c>
      <c r="AP777">
        <f>MATCH(AN777,Sheet2!$F$5:$F$18,0)</f>
        <v>6</v>
      </c>
      <c r="AQ777">
        <f>MATCH(AO777,Sheet2!$F$5:$K$5,0)</f>
        <v>6</v>
      </c>
      <c r="AR777" s="33">
        <f>INDEX(Sheet2!$F$5:$K$18,OPaL!AP777,OPaL!AQ777)</f>
        <v>0.15</v>
      </c>
      <c r="AS777" s="1">
        <f t="shared" si="38"/>
        <v>111270.6865</v>
      </c>
    </row>
    <row r="778" spans="1:45" x14ac:dyDescent="0.2">
      <c r="A778" s="11" t="s">
        <v>7331</v>
      </c>
      <c r="B778" s="11" t="s">
        <v>7332</v>
      </c>
      <c r="C778" s="11" t="s">
        <v>10584</v>
      </c>
      <c r="D778" s="21">
        <v>42941</v>
      </c>
      <c r="E778" s="21" t="s">
        <v>9697</v>
      </c>
      <c r="F778" s="21" t="s">
        <v>14659</v>
      </c>
      <c r="G778" s="11" t="s">
        <v>2</v>
      </c>
      <c r="H778" s="11" t="s">
        <v>3</v>
      </c>
      <c r="I778" s="11" t="s">
        <v>4</v>
      </c>
      <c r="J778" s="13">
        <v>2</v>
      </c>
      <c r="K778" s="12">
        <v>130440.75</v>
      </c>
      <c r="L778" s="12">
        <v>0</v>
      </c>
      <c r="M778" s="12">
        <v>0</v>
      </c>
      <c r="N778" s="12">
        <f t="shared" si="37"/>
        <v>130440.75</v>
      </c>
      <c r="O778" s="11" t="s">
        <v>5</v>
      </c>
      <c r="P778" s="13">
        <v>0</v>
      </c>
      <c r="Q778" s="11" t="s">
        <v>6</v>
      </c>
      <c r="R778" s="13">
        <v>0</v>
      </c>
      <c r="S778" s="13">
        <v>0</v>
      </c>
      <c r="T778" s="11" t="s">
        <v>7</v>
      </c>
      <c r="U778" s="11" t="s">
        <v>8</v>
      </c>
      <c r="V778" s="15">
        <v>0</v>
      </c>
      <c r="W778" s="13">
        <v>0</v>
      </c>
      <c r="X778" s="15">
        <v>0</v>
      </c>
      <c r="Y778" s="15">
        <v>0</v>
      </c>
      <c r="Z778" s="13">
        <v>0</v>
      </c>
      <c r="AA778" s="15">
        <v>0</v>
      </c>
      <c r="AB778" s="13">
        <v>0</v>
      </c>
      <c r="AC778" s="15">
        <v>0</v>
      </c>
      <c r="AD778" s="13">
        <v>0</v>
      </c>
      <c r="AE778" s="15">
        <v>0</v>
      </c>
      <c r="AF778" s="13">
        <v>0</v>
      </c>
      <c r="AG778" s="15">
        <v>0</v>
      </c>
      <c r="AH778" s="13">
        <v>0</v>
      </c>
      <c r="AI778" s="15">
        <v>0</v>
      </c>
      <c r="AJ778" s="11" t="s">
        <v>9</v>
      </c>
      <c r="AK778" s="11" t="s">
        <v>13</v>
      </c>
      <c r="AL778" s="22">
        <f t="shared" si="36"/>
        <v>2351</v>
      </c>
      <c r="AM778" s="11" t="str">
        <f>VLOOKUP(O778,Sheet2!$D$6:$E$14,2,FALSE)</f>
        <v>Spare parts</v>
      </c>
      <c r="AN778" s="11" t="str">
        <f>VLOOKUP(F778,Sheet2!$E$10:$F$13,2,FALSE)</f>
        <v>SPM</v>
      </c>
      <c r="AO778" s="35" t="s">
        <v>14668</v>
      </c>
      <c r="AP778">
        <f>MATCH(AN778,Sheet2!$F$5:$F$18,0)</f>
        <v>6</v>
      </c>
      <c r="AQ778">
        <f>MATCH(AO778,Sheet2!$F$5:$K$5,0)</f>
        <v>6</v>
      </c>
      <c r="AR778" s="33">
        <f>INDEX(Sheet2!$F$5:$K$18,OPaL!AP778,OPaL!AQ778)</f>
        <v>0.15</v>
      </c>
      <c r="AS778" s="1">
        <f t="shared" si="38"/>
        <v>110874.6375</v>
      </c>
    </row>
    <row r="779" spans="1:45" x14ac:dyDescent="0.2">
      <c r="A779" s="11" t="s">
        <v>5451</v>
      </c>
      <c r="B779" s="11" t="s">
        <v>5452</v>
      </c>
      <c r="C779" s="11" t="s">
        <v>10585</v>
      </c>
      <c r="D779" s="21">
        <v>43328</v>
      </c>
      <c r="E779" s="21" t="s">
        <v>9697</v>
      </c>
      <c r="F779" s="21" t="s">
        <v>14659</v>
      </c>
      <c r="G779" s="11" t="s">
        <v>2</v>
      </c>
      <c r="H779" s="11" t="s">
        <v>350</v>
      </c>
      <c r="I779" s="11" t="s">
        <v>4</v>
      </c>
      <c r="J779" s="12">
        <v>1</v>
      </c>
      <c r="K779" s="12">
        <v>130177.83</v>
      </c>
      <c r="L779" s="12">
        <v>0</v>
      </c>
      <c r="M779" s="12">
        <v>0</v>
      </c>
      <c r="N779" s="12">
        <f t="shared" si="37"/>
        <v>130177.83</v>
      </c>
      <c r="O779" s="11" t="s">
        <v>5</v>
      </c>
      <c r="P779" s="13">
        <v>0</v>
      </c>
      <c r="Q779" s="11" t="s">
        <v>6</v>
      </c>
      <c r="R779" s="13">
        <v>0</v>
      </c>
      <c r="S779" s="13">
        <v>0</v>
      </c>
      <c r="T779" s="11" t="s">
        <v>7</v>
      </c>
      <c r="U779" s="11" t="s">
        <v>8</v>
      </c>
      <c r="V779" s="15">
        <v>0</v>
      </c>
      <c r="W779" s="13">
        <v>0</v>
      </c>
      <c r="X779" s="15">
        <v>0</v>
      </c>
      <c r="Y779" s="15">
        <v>0</v>
      </c>
      <c r="Z779" s="13">
        <v>0</v>
      </c>
      <c r="AA779" s="15">
        <v>0</v>
      </c>
      <c r="AB779" s="13">
        <v>0</v>
      </c>
      <c r="AC779" s="15">
        <v>0</v>
      </c>
      <c r="AD779" s="13">
        <v>0</v>
      </c>
      <c r="AE779" s="15">
        <v>0</v>
      </c>
      <c r="AF779" s="13">
        <v>0</v>
      </c>
      <c r="AG779" s="15">
        <v>0</v>
      </c>
      <c r="AH779" s="13">
        <v>0</v>
      </c>
      <c r="AI779" s="15">
        <v>0</v>
      </c>
      <c r="AJ779" s="11" t="s">
        <v>352</v>
      </c>
      <c r="AK779" s="11" t="s">
        <v>1398</v>
      </c>
      <c r="AL779" s="22">
        <f t="shared" si="36"/>
        <v>1964</v>
      </c>
      <c r="AM779" s="11" t="str">
        <f>VLOOKUP(O779,Sheet2!$D$6:$E$14,2,FALSE)</f>
        <v>Spare parts</v>
      </c>
      <c r="AN779" s="11" t="str">
        <f>VLOOKUP(F779,Sheet2!$E$10:$F$13,2,FALSE)</f>
        <v>SPM</v>
      </c>
      <c r="AO779" s="35" t="s">
        <v>14668</v>
      </c>
      <c r="AP779">
        <f>MATCH(AN779,Sheet2!$F$5:$F$18,0)</f>
        <v>6</v>
      </c>
      <c r="AQ779">
        <f>MATCH(AO779,Sheet2!$F$5:$K$5,0)</f>
        <v>6</v>
      </c>
      <c r="AR779" s="33">
        <f>INDEX(Sheet2!$F$5:$K$18,OPaL!AP779,OPaL!AQ779)</f>
        <v>0.15</v>
      </c>
      <c r="AS779" s="1">
        <f t="shared" si="38"/>
        <v>110651.15549999999</v>
      </c>
    </row>
    <row r="780" spans="1:45" x14ac:dyDescent="0.2">
      <c r="A780" s="11" t="s">
        <v>5349</v>
      </c>
      <c r="B780" s="11" t="s">
        <v>5350</v>
      </c>
      <c r="C780" s="11" t="s">
        <v>10586</v>
      </c>
      <c r="D780" s="21">
        <v>45062</v>
      </c>
      <c r="E780" s="21" t="s">
        <v>9703</v>
      </c>
      <c r="F780" s="21" t="s">
        <v>14658</v>
      </c>
      <c r="G780" s="11" t="s">
        <v>2</v>
      </c>
      <c r="H780" s="11" t="s">
        <v>16</v>
      </c>
      <c r="I780" s="11" t="s">
        <v>4</v>
      </c>
      <c r="J780" s="12">
        <v>6</v>
      </c>
      <c r="K780" s="12">
        <v>129540</v>
      </c>
      <c r="L780" s="12">
        <v>0</v>
      </c>
      <c r="M780" s="12">
        <v>0</v>
      </c>
      <c r="N780" s="12">
        <f t="shared" si="37"/>
        <v>129540</v>
      </c>
      <c r="O780" s="11" t="s">
        <v>5</v>
      </c>
      <c r="P780" s="13">
        <v>0</v>
      </c>
      <c r="Q780" s="11" t="s">
        <v>6</v>
      </c>
      <c r="R780" s="13">
        <v>0</v>
      </c>
      <c r="S780" s="13">
        <v>0</v>
      </c>
      <c r="T780" s="11" t="s">
        <v>7</v>
      </c>
      <c r="U780" s="11" t="s">
        <v>8</v>
      </c>
      <c r="V780" s="15">
        <v>0</v>
      </c>
      <c r="W780" s="13">
        <v>0</v>
      </c>
      <c r="X780" s="15">
        <v>0</v>
      </c>
      <c r="Y780" s="15">
        <v>0</v>
      </c>
      <c r="Z780" s="13">
        <v>0</v>
      </c>
      <c r="AA780" s="15">
        <v>0</v>
      </c>
      <c r="AB780" s="13">
        <v>0</v>
      </c>
      <c r="AC780" s="15">
        <v>0</v>
      </c>
      <c r="AD780" s="13">
        <v>0</v>
      </c>
      <c r="AE780" s="15">
        <v>0</v>
      </c>
      <c r="AF780" s="13">
        <v>0</v>
      </c>
      <c r="AG780" s="15">
        <v>0</v>
      </c>
      <c r="AH780" s="13">
        <v>0</v>
      </c>
      <c r="AI780" s="15">
        <v>0</v>
      </c>
      <c r="AJ780" s="11" t="s">
        <v>17</v>
      </c>
      <c r="AK780" s="11" t="s">
        <v>1398</v>
      </c>
      <c r="AL780" s="22">
        <f t="shared" si="36"/>
        <v>230</v>
      </c>
      <c r="AM780" s="11" t="str">
        <f>VLOOKUP(O780,Sheet2!$D$6:$E$14,2,FALSE)</f>
        <v>Spare parts</v>
      </c>
      <c r="AN780" s="11" t="str">
        <f>VLOOKUP(F780,Sheet2!$E$10:$F$13,2,FALSE)</f>
        <v>SPE</v>
      </c>
      <c r="AO780" s="35" t="s">
        <v>14666</v>
      </c>
      <c r="AP780">
        <f>MATCH(AN780,Sheet2!$F$5:$F$18,0)</f>
        <v>7</v>
      </c>
      <c r="AQ780">
        <f>MATCH(AO780,Sheet2!$F$5:$K$5,0)</f>
        <v>4</v>
      </c>
      <c r="AR780" s="33">
        <f>INDEX(Sheet2!$F$5:$K$18,OPaL!AP780,OPaL!AQ780)</f>
        <v>0.05</v>
      </c>
      <c r="AS780" s="1">
        <f t="shared" si="38"/>
        <v>123063</v>
      </c>
    </row>
    <row r="781" spans="1:45" x14ac:dyDescent="0.2">
      <c r="A781" s="11" t="s">
        <v>3973</v>
      </c>
      <c r="B781" s="11" t="s">
        <v>3974</v>
      </c>
      <c r="C781" s="11" t="s">
        <v>10587</v>
      </c>
      <c r="D781" s="21">
        <v>43113</v>
      </c>
      <c r="E781" s="21" t="s">
        <v>9697</v>
      </c>
      <c r="F781" s="21" t="s">
        <v>14659</v>
      </c>
      <c r="G781" s="11" t="s">
        <v>2</v>
      </c>
      <c r="H781" s="11" t="s">
        <v>16</v>
      </c>
      <c r="I781" s="11" t="s">
        <v>351</v>
      </c>
      <c r="J781" s="12">
        <v>4</v>
      </c>
      <c r="K781" s="12">
        <v>129406.42</v>
      </c>
      <c r="L781" s="12">
        <v>0</v>
      </c>
      <c r="M781" s="12">
        <v>0</v>
      </c>
      <c r="N781" s="12">
        <f t="shared" si="37"/>
        <v>129406.42</v>
      </c>
      <c r="O781" s="11" t="s">
        <v>5</v>
      </c>
      <c r="P781" s="13">
        <v>0</v>
      </c>
      <c r="Q781" s="11" t="s">
        <v>6</v>
      </c>
      <c r="R781" s="13">
        <v>0</v>
      </c>
      <c r="S781" s="13">
        <v>0</v>
      </c>
      <c r="T781" s="11" t="s">
        <v>7</v>
      </c>
      <c r="U781" s="11" t="s">
        <v>8</v>
      </c>
      <c r="V781" s="15">
        <v>0</v>
      </c>
      <c r="W781" s="13">
        <v>0</v>
      </c>
      <c r="X781" s="15">
        <v>0</v>
      </c>
      <c r="Y781" s="15">
        <v>0</v>
      </c>
      <c r="Z781" s="13">
        <v>0</v>
      </c>
      <c r="AA781" s="15">
        <v>0</v>
      </c>
      <c r="AB781" s="13">
        <v>0</v>
      </c>
      <c r="AC781" s="15">
        <v>0</v>
      </c>
      <c r="AD781" s="13">
        <v>0</v>
      </c>
      <c r="AE781" s="15">
        <v>0</v>
      </c>
      <c r="AF781" s="13">
        <v>0</v>
      </c>
      <c r="AG781" s="15">
        <v>0</v>
      </c>
      <c r="AH781" s="13">
        <v>0</v>
      </c>
      <c r="AI781" s="15">
        <v>0</v>
      </c>
      <c r="AJ781" s="11" t="s">
        <v>17</v>
      </c>
      <c r="AK781" s="11" t="s">
        <v>1398</v>
      </c>
      <c r="AL781" s="22">
        <f t="shared" si="36"/>
        <v>2179</v>
      </c>
      <c r="AM781" s="11" t="str">
        <f>VLOOKUP(O781,Sheet2!$D$6:$E$14,2,FALSE)</f>
        <v>Spare parts</v>
      </c>
      <c r="AN781" s="11" t="str">
        <f>VLOOKUP(F781,Sheet2!$E$10:$F$13,2,FALSE)</f>
        <v>SPM</v>
      </c>
      <c r="AO781" s="35" t="s">
        <v>14668</v>
      </c>
      <c r="AP781">
        <f>MATCH(AN781,Sheet2!$F$5:$F$18,0)</f>
        <v>6</v>
      </c>
      <c r="AQ781">
        <f>MATCH(AO781,Sheet2!$F$5:$K$5,0)</f>
        <v>6</v>
      </c>
      <c r="AR781" s="33">
        <f>INDEX(Sheet2!$F$5:$K$18,OPaL!AP781,OPaL!AQ781)</f>
        <v>0.15</v>
      </c>
      <c r="AS781" s="1">
        <f t="shared" si="38"/>
        <v>109995.45699999999</v>
      </c>
    </row>
    <row r="782" spans="1:45" x14ac:dyDescent="0.2">
      <c r="A782" s="11" t="s">
        <v>1407</v>
      </c>
      <c r="B782" s="11" t="s">
        <v>1408</v>
      </c>
      <c r="C782" s="11" t="s">
        <v>10588</v>
      </c>
      <c r="D782" s="21">
        <v>44028</v>
      </c>
      <c r="E782" s="21" t="s">
        <v>9697</v>
      </c>
      <c r="F782" s="21" t="s">
        <v>14658</v>
      </c>
      <c r="G782" s="11" t="s">
        <v>2</v>
      </c>
      <c r="H782" s="11" t="s">
        <v>3</v>
      </c>
      <c r="I782" s="11" t="s">
        <v>4</v>
      </c>
      <c r="J782" s="12">
        <v>2</v>
      </c>
      <c r="K782" s="12">
        <v>128610.18</v>
      </c>
      <c r="L782" s="12">
        <v>0</v>
      </c>
      <c r="M782" s="12">
        <v>0</v>
      </c>
      <c r="N782" s="12">
        <f t="shared" si="37"/>
        <v>128610.18</v>
      </c>
      <c r="O782" s="11" t="s">
        <v>5</v>
      </c>
      <c r="P782" s="13">
        <v>0</v>
      </c>
      <c r="Q782" s="11" t="s">
        <v>6</v>
      </c>
      <c r="R782" s="13">
        <v>0</v>
      </c>
      <c r="S782" s="13">
        <v>0</v>
      </c>
      <c r="T782" s="11" t="s">
        <v>7</v>
      </c>
      <c r="U782" s="11" t="s">
        <v>8</v>
      </c>
      <c r="V782" s="15">
        <v>0</v>
      </c>
      <c r="W782" s="13">
        <v>0</v>
      </c>
      <c r="X782" s="15">
        <v>0</v>
      </c>
      <c r="Y782" s="15">
        <v>0</v>
      </c>
      <c r="Z782" s="13">
        <v>0</v>
      </c>
      <c r="AA782" s="15">
        <v>0</v>
      </c>
      <c r="AB782" s="13">
        <v>0</v>
      </c>
      <c r="AC782" s="15">
        <v>0</v>
      </c>
      <c r="AD782" s="13">
        <v>0</v>
      </c>
      <c r="AE782" s="15">
        <v>0</v>
      </c>
      <c r="AF782" s="13">
        <v>0</v>
      </c>
      <c r="AG782" s="15">
        <v>0</v>
      </c>
      <c r="AH782" s="13">
        <v>0</v>
      </c>
      <c r="AI782" s="15">
        <v>0</v>
      </c>
      <c r="AJ782" s="11" t="s">
        <v>9</v>
      </c>
      <c r="AK782" s="11" t="s">
        <v>1398</v>
      </c>
      <c r="AL782" s="22">
        <f t="shared" si="36"/>
        <v>1264</v>
      </c>
      <c r="AM782" s="11" t="str">
        <f>VLOOKUP(O782,Sheet2!$D$6:$E$14,2,FALSE)</f>
        <v>Spare parts</v>
      </c>
      <c r="AN782" s="11" t="str">
        <f>VLOOKUP(F782,Sheet2!$E$10:$F$13,2,FALSE)</f>
        <v>SPE</v>
      </c>
      <c r="AO782" s="35" t="s">
        <v>14668</v>
      </c>
      <c r="AP782">
        <f>MATCH(AN782,Sheet2!$F$5:$F$18,0)</f>
        <v>7</v>
      </c>
      <c r="AQ782">
        <f>MATCH(AO782,Sheet2!$F$5:$K$5,0)</f>
        <v>6</v>
      </c>
      <c r="AR782" s="33">
        <f>INDEX(Sheet2!$F$5:$K$18,OPaL!AP782,OPaL!AQ782)</f>
        <v>0.15</v>
      </c>
      <c r="AS782" s="1">
        <f t="shared" si="38"/>
        <v>109318.65299999999</v>
      </c>
    </row>
    <row r="783" spans="1:45" x14ac:dyDescent="0.2">
      <c r="A783" s="11" t="s">
        <v>314</v>
      </c>
      <c r="B783" s="11" t="s">
        <v>315</v>
      </c>
      <c r="C783" s="11" t="s">
        <v>10589</v>
      </c>
      <c r="D783" s="21">
        <v>42775</v>
      </c>
      <c r="E783" s="21" t="s">
        <v>9697</v>
      </c>
      <c r="F783" s="21" t="s">
        <v>14659</v>
      </c>
      <c r="G783" s="11" t="s">
        <v>2</v>
      </c>
      <c r="H783" s="11" t="s">
        <v>16</v>
      </c>
      <c r="I783" s="11" t="s">
        <v>4</v>
      </c>
      <c r="J783" s="12">
        <v>1</v>
      </c>
      <c r="K783" s="12">
        <v>128457.42</v>
      </c>
      <c r="L783" s="12">
        <v>0</v>
      </c>
      <c r="M783" s="12">
        <v>0</v>
      </c>
      <c r="N783" s="12">
        <f t="shared" si="37"/>
        <v>128457.42</v>
      </c>
      <c r="O783" s="11" t="s">
        <v>5</v>
      </c>
      <c r="P783" s="13">
        <v>0</v>
      </c>
      <c r="Q783" s="11" t="s">
        <v>6</v>
      </c>
      <c r="R783" s="13">
        <v>0</v>
      </c>
      <c r="S783" s="13">
        <v>0</v>
      </c>
      <c r="T783" s="11" t="s">
        <v>7</v>
      </c>
      <c r="U783" s="11" t="s">
        <v>8</v>
      </c>
      <c r="V783" s="15">
        <v>0</v>
      </c>
      <c r="W783" s="13">
        <v>0</v>
      </c>
      <c r="X783" s="15">
        <v>0</v>
      </c>
      <c r="Y783" s="15">
        <v>0</v>
      </c>
      <c r="Z783" s="13">
        <v>0</v>
      </c>
      <c r="AA783" s="15">
        <v>0</v>
      </c>
      <c r="AB783" s="13">
        <v>0</v>
      </c>
      <c r="AC783" s="15">
        <v>0</v>
      </c>
      <c r="AD783" s="13">
        <v>0</v>
      </c>
      <c r="AE783" s="15">
        <v>0</v>
      </c>
      <c r="AF783" s="13">
        <v>0</v>
      </c>
      <c r="AG783" s="15">
        <v>0</v>
      </c>
      <c r="AH783" s="13">
        <v>0</v>
      </c>
      <c r="AI783" s="15">
        <v>0</v>
      </c>
      <c r="AJ783" s="11" t="s">
        <v>17</v>
      </c>
      <c r="AK783" s="11" t="s">
        <v>13</v>
      </c>
      <c r="AL783" s="22">
        <f t="shared" si="36"/>
        <v>2517</v>
      </c>
      <c r="AM783" s="11" t="str">
        <f>VLOOKUP(O783,Sheet2!$D$6:$E$14,2,FALSE)</f>
        <v>Spare parts</v>
      </c>
      <c r="AN783" s="11" t="str">
        <f>VLOOKUP(F783,Sheet2!$E$10:$F$13,2,FALSE)</f>
        <v>SPM</v>
      </c>
      <c r="AO783" s="35" t="s">
        <v>14668</v>
      </c>
      <c r="AP783">
        <f>MATCH(AN783,Sheet2!$F$5:$F$18,0)</f>
        <v>6</v>
      </c>
      <c r="AQ783">
        <f>MATCH(AO783,Sheet2!$F$5:$K$5,0)</f>
        <v>6</v>
      </c>
      <c r="AR783" s="33">
        <f>INDEX(Sheet2!$F$5:$K$18,OPaL!AP783,OPaL!AQ783)</f>
        <v>0.15</v>
      </c>
      <c r="AS783" s="1">
        <f t="shared" si="38"/>
        <v>109188.807</v>
      </c>
    </row>
    <row r="784" spans="1:45" x14ac:dyDescent="0.2">
      <c r="A784" s="11" t="s">
        <v>2475</v>
      </c>
      <c r="B784" s="11" t="s">
        <v>2476</v>
      </c>
      <c r="C784" s="11" t="s">
        <v>10590</v>
      </c>
      <c r="D784" s="21">
        <v>45208</v>
      </c>
      <c r="E784" s="21" t="s">
        <v>9697</v>
      </c>
      <c r="F784" s="21" t="s">
        <v>14659</v>
      </c>
      <c r="G784" s="11" t="s">
        <v>2</v>
      </c>
      <c r="H784" s="11" t="s">
        <v>3</v>
      </c>
      <c r="I784" s="11" t="s">
        <v>4</v>
      </c>
      <c r="J784" s="13">
        <v>2</v>
      </c>
      <c r="K784" s="12">
        <v>127623.42</v>
      </c>
      <c r="L784" s="12">
        <v>0</v>
      </c>
      <c r="M784" s="12">
        <v>0</v>
      </c>
      <c r="N784" s="12">
        <f t="shared" si="37"/>
        <v>127623.42</v>
      </c>
      <c r="O784" s="11" t="s">
        <v>5</v>
      </c>
      <c r="P784" s="13">
        <v>0</v>
      </c>
      <c r="Q784" s="11" t="s">
        <v>6</v>
      </c>
      <c r="R784" s="13">
        <v>0</v>
      </c>
      <c r="S784" s="13">
        <v>0</v>
      </c>
      <c r="T784" s="11" t="s">
        <v>7</v>
      </c>
      <c r="U784" s="11" t="s">
        <v>8</v>
      </c>
      <c r="V784" s="15">
        <v>0</v>
      </c>
      <c r="W784" s="13">
        <v>0</v>
      </c>
      <c r="X784" s="15">
        <v>0</v>
      </c>
      <c r="Y784" s="15">
        <v>0</v>
      </c>
      <c r="Z784" s="13">
        <v>0</v>
      </c>
      <c r="AA784" s="15">
        <v>0</v>
      </c>
      <c r="AB784" s="13">
        <v>0</v>
      </c>
      <c r="AC784" s="15">
        <v>0</v>
      </c>
      <c r="AD784" s="13">
        <v>0</v>
      </c>
      <c r="AE784" s="15">
        <v>0</v>
      </c>
      <c r="AF784" s="13">
        <v>0</v>
      </c>
      <c r="AG784" s="15">
        <v>0</v>
      </c>
      <c r="AH784" s="13">
        <v>0</v>
      </c>
      <c r="AI784" s="15">
        <v>0</v>
      </c>
      <c r="AJ784" s="11" t="s">
        <v>9</v>
      </c>
      <c r="AK784" s="11" t="s">
        <v>13</v>
      </c>
      <c r="AL784" s="22">
        <f t="shared" si="36"/>
        <v>84</v>
      </c>
      <c r="AM784" s="11" t="str">
        <f>VLOOKUP(O784,Sheet2!$D$6:$E$14,2,FALSE)</f>
        <v>Spare parts</v>
      </c>
      <c r="AN784" s="11" t="str">
        <f>VLOOKUP(F784,Sheet2!$E$10:$F$13,2,FALSE)</f>
        <v>SPM</v>
      </c>
      <c r="AO784" s="35" t="s">
        <v>14664</v>
      </c>
      <c r="AP784">
        <f>MATCH(AN784,Sheet2!$F$5:$F$18,0)</f>
        <v>6</v>
      </c>
      <c r="AQ784">
        <f>MATCH(AO784,Sheet2!$F$5:$K$5,0)</f>
        <v>2</v>
      </c>
      <c r="AR784" s="33">
        <f>INDEX(Sheet2!$F$5:$K$18,OPaL!AP784,OPaL!AQ784)</f>
        <v>0</v>
      </c>
      <c r="AS784" s="1">
        <f t="shared" si="38"/>
        <v>127623.42</v>
      </c>
    </row>
    <row r="785" spans="1:45" x14ac:dyDescent="0.2">
      <c r="A785" s="11" t="s">
        <v>8756</v>
      </c>
      <c r="B785" s="11" t="s">
        <v>8757</v>
      </c>
      <c r="C785" s="11" t="s">
        <v>10591</v>
      </c>
      <c r="D785" s="21">
        <v>44797</v>
      </c>
      <c r="E785" s="21" t="s">
        <v>9753</v>
      </c>
      <c r="F785" s="21" t="s">
        <v>14659</v>
      </c>
      <c r="G785" s="11" t="s">
        <v>2</v>
      </c>
      <c r="H785" s="11" t="s">
        <v>350</v>
      </c>
      <c r="I785" s="11" t="s">
        <v>4</v>
      </c>
      <c r="J785" s="12">
        <v>2</v>
      </c>
      <c r="K785" s="12">
        <v>127000</v>
      </c>
      <c r="L785" s="12">
        <v>0</v>
      </c>
      <c r="M785" s="12">
        <v>0</v>
      </c>
      <c r="N785" s="12">
        <f t="shared" si="37"/>
        <v>127000</v>
      </c>
      <c r="O785" s="11" t="s">
        <v>8227</v>
      </c>
      <c r="P785" s="13">
        <v>0</v>
      </c>
      <c r="Q785" s="11" t="s">
        <v>6</v>
      </c>
      <c r="R785" s="13">
        <v>0</v>
      </c>
      <c r="S785" s="13">
        <v>0</v>
      </c>
      <c r="T785" s="11" t="s">
        <v>7</v>
      </c>
      <c r="U785" s="11" t="s">
        <v>8</v>
      </c>
      <c r="V785" s="15">
        <v>0</v>
      </c>
      <c r="W785" s="13">
        <v>0</v>
      </c>
      <c r="X785" s="15">
        <v>0</v>
      </c>
      <c r="Y785" s="15">
        <v>0</v>
      </c>
      <c r="Z785" s="13">
        <v>0</v>
      </c>
      <c r="AA785" s="15">
        <v>0</v>
      </c>
      <c r="AB785" s="13">
        <v>0</v>
      </c>
      <c r="AC785" s="15">
        <v>0</v>
      </c>
      <c r="AD785" s="13">
        <v>0</v>
      </c>
      <c r="AE785" s="15">
        <v>0</v>
      </c>
      <c r="AF785" s="13">
        <v>0</v>
      </c>
      <c r="AG785" s="15">
        <v>0</v>
      </c>
      <c r="AH785" s="13">
        <v>0</v>
      </c>
      <c r="AI785" s="15">
        <v>0</v>
      </c>
      <c r="AJ785" s="11" t="s">
        <v>352</v>
      </c>
      <c r="AK785" s="11" t="s">
        <v>8228</v>
      </c>
      <c r="AL785" s="22">
        <f t="shared" si="36"/>
        <v>495</v>
      </c>
      <c r="AM785" s="11" t="str">
        <f>VLOOKUP(O785,Sheet2!$D$6:$E$14,2,FALSE)</f>
        <v>Consumables</v>
      </c>
      <c r="AN785" s="11" t="str">
        <f>VLOOKUP(F785,Sheet2!$E$15:$F$18,2,FALSE)</f>
        <v>CM</v>
      </c>
      <c r="AO785" s="35" t="s">
        <v>14668</v>
      </c>
      <c r="AP785">
        <f>MATCH(AN785,Sheet2!$F$5:$F$18,0)</f>
        <v>13</v>
      </c>
      <c r="AQ785">
        <f>MATCH(AO785,Sheet2!$F$5:$K$5,0)</f>
        <v>6</v>
      </c>
      <c r="AR785" s="33">
        <f>INDEX(Sheet2!$F$5:$K$18,OPaL!AP785,OPaL!AQ785)</f>
        <v>0.2</v>
      </c>
      <c r="AS785" s="1">
        <f t="shared" si="38"/>
        <v>101600</v>
      </c>
    </row>
    <row r="786" spans="1:45" x14ac:dyDescent="0.2">
      <c r="A786" s="11" t="s">
        <v>1040</v>
      </c>
      <c r="B786" s="11" t="s">
        <v>1041</v>
      </c>
      <c r="C786" s="11" t="s">
        <v>10592</v>
      </c>
      <c r="D786" s="21">
        <v>42788</v>
      </c>
      <c r="E786" s="21" t="s">
        <v>9697</v>
      </c>
      <c r="F786" s="21" t="s">
        <v>14659</v>
      </c>
      <c r="G786" s="11" t="s">
        <v>2</v>
      </c>
      <c r="H786" s="11" t="s">
        <v>16</v>
      </c>
      <c r="I786" s="11" t="s">
        <v>4</v>
      </c>
      <c r="J786" s="12">
        <v>1</v>
      </c>
      <c r="K786" s="12">
        <v>126989.34</v>
      </c>
      <c r="L786" s="12">
        <v>0</v>
      </c>
      <c r="M786" s="12">
        <v>0</v>
      </c>
      <c r="N786" s="12">
        <f t="shared" si="37"/>
        <v>126989.34</v>
      </c>
      <c r="O786" s="11" t="s">
        <v>5</v>
      </c>
      <c r="P786" s="13">
        <v>0</v>
      </c>
      <c r="Q786" s="11" t="s">
        <v>6</v>
      </c>
      <c r="R786" s="13">
        <v>0</v>
      </c>
      <c r="S786" s="13">
        <v>0</v>
      </c>
      <c r="T786" s="11" t="s">
        <v>7</v>
      </c>
      <c r="U786" s="11" t="s">
        <v>8</v>
      </c>
      <c r="V786" s="15">
        <v>0</v>
      </c>
      <c r="W786" s="13">
        <v>0</v>
      </c>
      <c r="X786" s="15">
        <v>0</v>
      </c>
      <c r="Y786" s="15">
        <v>0</v>
      </c>
      <c r="Z786" s="13">
        <v>0</v>
      </c>
      <c r="AA786" s="15">
        <v>0</v>
      </c>
      <c r="AB786" s="13">
        <v>0</v>
      </c>
      <c r="AC786" s="15">
        <v>0</v>
      </c>
      <c r="AD786" s="13">
        <v>0</v>
      </c>
      <c r="AE786" s="15">
        <v>0</v>
      </c>
      <c r="AF786" s="13">
        <v>0</v>
      </c>
      <c r="AG786" s="15">
        <v>0</v>
      </c>
      <c r="AH786" s="13">
        <v>0</v>
      </c>
      <c r="AI786" s="15">
        <v>0</v>
      </c>
      <c r="AJ786" s="11" t="s">
        <v>17</v>
      </c>
      <c r="AK786" s="11" t="s">
        <v>13</v>
      </c>
      <c r="AL786" s="22">
        <f t="shared" si="36"/>
        <v>2504</v>
      </c>
      <c r="AM786" s="11" t="str">
        <f>VLOOKUP(O786,Sheet2!$D$6:$E$14,2,FALSE)</f>
        <v>Spare parts</v>
      </c>
      <c r="AN786" s="11" t="str">
        <f>VLOOKUP(F786,Sheet2!$E$10:$F$13,2,FALSE)</f>
        <v>SPM</v>
      </c>
      <c r="AO786" s="35" t="s">
        <v>14668</v>
      </c>
      <c r="AP786">
        <f>MATCH(AN786,Sheet2!$F$5:$F$18,0)</f>
        <v>6</v>
      </c>
      <c r="AQ786">
        <f>MATCH(AO786,Sheet2!$F$5:$K$5,0)</f>
        <v>6</v>
      </c>
      <c r="AR786" s="33">
        <f>INDEX(Sheet2!$F$5:$K$18,OPaL!AP786,OPaL!AQ786)</f>
        <v>0.15</v>
      </c>
      <c r="AS786" s="1">
        <f t="shared" si="38"/>
        <v>107940.939</v>
      </c>
    </row>
    <row r="787" spans="1:45" x14ac:dyDescent="0.2">
      <c r="A787" s="11" t="s">
        <v>1324</v>
      </c>
      <c r="B787" s="11" t="s">
        <v>1325</v>
      </c>
      <c r="C787" s="11" t="s">
        <v>10593</v>
      </c>
      <c r="D787" s="21">
        <v>45129</v>
      </c>
      <c r="E787" s="21" t="s">
        <v>9697</v>
      </c>
      <c r="F787" s="21" t="s">
        <v>14659</v>
      </c>
      <c r="G787" s="11" t="s">
        <v>2</v>
      </c>
      <c r="H787" s="11" t="s">
        <v>16</v>
      </c>
      <c r="I787" s="11" t="s">
        <v>4</v>
      </c>
      <c r="J787" s="13">
        <v>2</v>
      </c>
      <c r="K787" s="12">
        <v>126989.34</v>
      </c>
      <c r="L787" s="12">
        <v>0</v>
      </c>
      <c r="M787" s="12">
        <v>0</v>
      </c>
      <c r="N787" s="12">
        <f t="shared" si="37"/>
        <v>126989.34</v>
      </c>
      <c r="O787" s="11" t="s">
        <v>5</v>
      </c>
      <c r="P787" s="13">
        <v>0</v>
      </c>
      <c r="Q787" s="11" t="s">
        <v>6</v>
      </c>
      <c r="R787" s="13">
        <v>0</v>
      </c>
      <c r="S787" s="13">
        <v>0</v>
      </c>
      <c r="T787" s="11" t="s">
        <v>7</v>
      </c>
      <c r="U787" s="11" t="s">
        <v>8</v>
      </c>
      <c r="V787" s="15">
        <v>0</v>
      </c>
      <c r="W787" s="13">
        <v>0</v>
      </c>
      <c r="X787" s="15">
        <v>0</v>
      </c>
      <c r="Y787" s="15">
        <v>0</v>
      </c>
      <c r="Z787" s="13">
        <v>0</v>
      </c>
      <c r="AA787" s="15">
        <v>0</v>
      </c>
      <c r="AB787" s="13">
        <v>0</v>
      </c>
      <c r="AC787" s="15">
        <v>0</v>
      </c>
      <c r="AD787" s="13">
        <v>0</v>
      </c>
      <c r="AE787" s="15">
        <v>0</v>
      </c>
      <c r="AF787" s="13">
        <v>0</v>
      </c>
      <c r="AG787" s="15">
        <v>0</v>
      </c>
      <c r="AH787" s="13">
        <v>0</v>
      </c>
      <c r="AI787" s="15">
        <v>0</v>
      </c>
      <c r="AJ787" s="11" t="s">
        <v>17</v>
      </c>
      <c r="AK787" s="11" t="s">
        <v>13</v>
      </c>
      <c r="AL787" s="22">
        <f t="shared" si="36"/>
        <v>163</v>
      </c>
      <c r="AM787" s="11" t="str">
        <f>VLOOKUP(O787,Sheet2!$D$6:$E$14,2,FALSE)</f>
        <v>Spare parts</v>
      </c>
      <c r="AN787" s="11" t="str">
        <f>VLOOKUP(F787,Sheet2!$E$10:$F$13,2,FALSE)</f>
        <v>SPM</v>
      </c>
      <c r="AO787" s="35" t="s">
        <v>14665</v>
      </c>
      <c r="AP787">
        <f>MATCH(AN787,Sheet2!$F$5:$F$18,0)</f>
        <v>6</v>
      </c>
      <c r="AQ787">
        <f>MATCH(AO787,Sheet2!$F$5:$K$5,0)</f>
        <v>3</v>
      </c>
      <c r="AR787" s="33">
        <f>INDEX(Sheet2!$F$5:$K$18,OPaL!AP787,OPaL!AQ787)</f>
        <v>0</v>
      </c>
      <c r="AS787" s="1">
        <f t="shared" si="38"/>
        <v>126989.34</v>
      </c>
    </row>
    <row r="788" spans="1:45" x14ac:dyDescent="0.2">
      <c r="A788" s="11" t="s">
        <v>1332</v>
      </c>
      <c r="B788" s="11" t="s">
        <v>1333</v>
      </c>
      <c r="C788" s="11" t="s">
        <v>10594</v>
      </c>
      <c r="D788" s="21">
        <v>45129</v>
      </c>
      <c r="E788" s="21" t="s">
        <v>9697</v>
      </c>
      <c r="F788" s="21" t="s">
        <v>14659</v>
      </c>
      <c r="G788" s="11" t="s">
        <v>2</v>
      </c>
      <c r="H788" s="11" t="s">
        <v>16</v>
      </c>
      <c r="I788" s="11" t="s">
        <v>4</v>
      </c>
      <c r="J788" s="13">
        <v>2</v>
      </c>
      <c r="K788" s="12">
        <v>126989.34</v>
      </c>
      <c r="L788" s="12">
        <v>0</v>
      </c>
      <c r="M788" s="12">
        <v>0</v>
      </c>
      <c r="N788" s="12">
        <f t="shared" si="37"/>
        <v>126989.34</v>
      </c>
      <c r="O788" s="11" t="s">
        <v>5</v>
      </c>
      <c r="P788" s="13">
        <v>0</v>
      </c>
      <c r="Q788" s="11" t="s">
        <v>6</v>
      </c>
      <c r="R788" s="13">
        <v>0</v>
      </c>
      <c r="S788" s="13">
        <v>0</v>
      </c>
      <c r="T788" s="11" t="s">
        <v>7</v>
      </c>
      <c r="U788" s="11" t="s">
        <v>8</v>
      </c>
      <c r="V788" s="15">
        <v>0</v>
      </c>
      <c r="W788" s="13">
        <v>0</v>
      </c>
      <c r="X788" s="15">
        <v>0</v>
      </c>
      <c r="Y788" s="15">
        <v>0</v>
      </c>
      <c r="Z788" s="13">
        <v>0</v>
      </c>
      <c r="AA788" s="15">
        <v>0</v>
      </c>
      <c r="AB788" s="13">
        <v>0</v>
      </c>
      <c r="AC788" s="15">
        <v>0</v>
      </c>
      <c r="AD788" s="13">
        <v>0</v>
      </c>
      <c r="AE788" s="15">
        <v>0</v>
      </c>
      <c r="AF788" s="13">
        <v>0</v>
      </c>
      <c r="AG788" s="15">
        <v>0</v>
      </c>
      <c r="AH788" s="13">
        <v>0</v>
      </c>
      <c r="AI788" s="15">
        <v>0</v>
      </c>
      <c r="AJ788" s="11" t="s">
        <v>17</v>
      </c>
      <c r="AK788" s="11" t="s">
        <v>13</v>
      </c>
      <c r="AL788" s="22">
        <f t="shared" si="36"/>
        <v>163</v>
      </c>
      <c r="AM788" s="11" t="str">
        <f>VLOOKUP(O788,Sheet2!$D$6:$E$14,2,FALSE)</f>
        <v>Spare parts</v>
      </c>
      <c r="AN788" s="11" t="str">
        <f>VLOOKUP(F788,Sheet2!$E$10:$F$13,2,FALSE)</f>
        <v>SPM</v>
      </c>
      <c r="AO788" s="35" t="s">
        <v>14665</v>
      </c>
      <c r="AP788">
        <f>MATCH(AN788,Sheet2!$F$5:$F$18,0)</f>
        <v>6</v>
      </c>
      <c r="AQ788">
        <f>MATCH(AO788,Sheet2!$F$5:$K$5,0)</f>
        <v>3</v>
      </c>
      <c r="AR788" s="33">
        <f>INDEX(Sheet2!$F$5:$K$18,OPaL!AP788,OPaL!AQ788)</f>
        <v>0</v>
      </c>
      <c r="AS788" s="1">
        <f t="shared" si="38"/>
        <v>126989.34</v>
      </c>
    </row>
    <row r="789" spans="1:45" x14ac:dyDescent="0.2">
      <c r="A789" s="11" t="s">
        <v>4185</v>
      </c>
      <c r="B789" s="11" t="s">
        <v>4186</v>
      </c>
      <c r="C789" s="11" t="s">
        <v>10595</v>
      </c>
      <c r="D789" s="21">
        <v>44923</v>
      </c>
      <c r="E789" s="21" t="s">
        <v>9697</v>
      </c>
      <c r="F789" s="21" t="s">
        <v>14659</v>
      </c>
      <c r="G789" s="11" t="s">
        <v>2</v>
      </c>
      <c r="H789" s="11" t="s">
        <v>350</v>
      </c>
      <c r="I789" s="11" t="s">
        <v>351</v>
      </c>
      <c r="J789" s="12">
        <v>2</v>
      </c>
      <c r="K789" s="12">
        <v>125958.88</v>
      </c>
      <c r="L789" s="12">
        <v>0</v>
      </c>
      <c r="M789" s="12">
        <v>0</v>
      </c>
      <c r="N789" s="12">
        <f t="shared" si="37"/>
        <v>125958.88</v>
      </c>
      <c r="O789" s="11" t="s">
        <v>5</v>
      </c>
      <c r="P789" s="13">
        <v>0</v>
      </c>
      <c r="Q789" s="11" t="s">
        <v>6</v>
      </c>
      <c r="R789" s="13">
        <v>0</v>
      </c>
      <c r="S789" s="13">
        <v>0</v>
      </c>
      <c r="T789" s="11" t="s">
        <v>7</v>
      </c>
      <c r="U789" s="11" t="s">
        <v>8</v>
      </c>
      <c r="V789" s="15">
        <v>0</v>
      </c>
      <c r="W789" s="13">
        <v>0</v>
      </c>
      <c r="X789" s="15">
        <v>0</v>
      </c>
      <c r="Y789" s="15">
        <v>0</v>
      </c>
      <c r="Z789" s="13">
        <v>0</v>
      </c>
      <c r="AA789" s="15">
        <v>0</v>
      </c>
      <c r="AB789" s="13">
        <v>0</v>
      </c>
      <c r="AC789" s="15">
        <v>0</v>
      </c>
      <c r="AD789" s="13">
        <v>0</v>
      </c>
      <c r="AE789" s="15">
        <v>0</v>
      </c>
      <c r="AF789" s="13">
        <v>0</v>
      </c>
      <c r="AG789" s="15">
        <v>0</v>
      </c>
      <c r="AH789" s="13">
        <v>0</v>
      </c>
      <c r="AI789" s="15">
        <v>0</v>
      </c>
      <c r="AJ789" s="11" t="s">
        <v>352</v>
      </c>
      <c r="AK789" s="11" t="s">
        <v>1398</v>
      </c>
      <c r="AL789" s="22">
        <f t="shared" si="36"/>
        <v>369</v>
      </c>
      <c r="AM789" s="11" t="str">
        <f>VLOOKUP(O789,Sheet2!$D$6:$E$14,2,FALSE)</f>
        <v>Spare parts</v>
      </c>
      <c r="AN789" s="11" t="str">
        <f>VLOOKUP(F789,Sheet2!$E$10:$F$13,2,FALSE)</f>
        <v>SPM</v>
      </c>
      <c r="AO789" s="35" t="s">
        <v>14668</v>
      </c>
      <c r="AP789">
        <f>MATCH(AN789,Sheet2!$F$5:$F$18,0)</f>
        <v>6</v>
      </c>
      <c r="AQ789">
        <f>MATCH(AO789,Sheet2!$F$5:$K$5,0)</f>
        <v>6</v>
      </c>
      <c r="AR789" s="33">
        <f>INDEX(Sheet2!$F$5:$K$18,OPaL!AP789,OPaL!AQ789)</f>
        <v>0.15</v>
      </c>
      <c r="AS789" s="1">
        <f t="shared" si="38"/>
        <v>107065.048</v>
      </c>
    </row>
    <row r="790" spans="1:45" x14ac:dyDescent="0.2">
      <c r="A790" s="11" t="s">
        <v>5299</v>
      </c>
      <c r="B790" s="11" t="s">
        <v>5300</v>
      </c>
      <c r="C790" s="11" t="s">
        <v>10596</v>
      </c>
      <c r="D790" s="21">
        <v>42784</v>
      </c>
      <c r="E790" s="21" t="s">
        <v>9697</v>
      </c>
      <c r="F790" s="21" t="s">
        <v>14659</v>
      </c>
      <c r="G790" s="11" t="s">
        <v>2</v>
      </c>
      <c r="H790" s="11" t="s">
        <v>16</v>
      </c>
      <c r="I790" s="11" t="s">
        <v>4</v>
      </c>
      <c r="J790" s="12">
        <v>3</v>
      </c>
      <c r="K790" s="12">
        <v>125680.86</v>
      </c>
      <c r="L790" s="12">
        <v>0</v>
      </c>
      <c r="M790" s="12">
        <v>0</v>
      </c>
      <c r="N790" s="12">
        <f t="shared" si="37"/>
        <v>125680.86</v>
      </c>
      <c r="O790" s="11" t="s">
        <v>5</v>
      </c>
      <c r="P790" s="13">
        <v>0</v>
      </c>
      <c r="Q790" s="11" t="s">
        <v>6</v>
      </c>
      <c r="R790" s="13">
        <v>0</v>
      </c>
      <c r="S790" s="13">
        <v>0</v>
      </c>
      <c r="T790" s="11" t="s">
        <v>7</v>
      </c>
      <c r="U790" s="11" t="s">
        <v>8</v>
      </c>
      <c r="V790" s="15">
        <v>0</v>
      </c>
      <c r="W790" s="13">
        <v>0</v>
      </c>
      <c r="X790" s="15">
        <v>0</v>
      </c>
      <c r="Y790" s="15">
        <v>0</v>
      </c>
      <c r="Z790" s="13">
        <v>0</v>
      </c>
      <c r="AA790" s="15">
        <v>0</v>
      </c>
      <c r="AB790" s="13">
        <v>0</v>
      </c>
      <c r="AC790" s="15">
        <v>0</v>
      </c>
      <c r="AD790" s="13">
        <v>0</v>
      </c>
      <c r="AE790" s="15">
        <v>0</v>
      </c>
      <c r="AF790" s="13">
        <v>0</v>
      </c>
      <c r="AG790" s="15">
        <v>0</v>
      </c>
      <c r="AH790" s="13">
        <v>0</v>
      </c>
      <c r="AI790" s="15">
        <v>0</v>
      </c>
      <c r="AJ790" s="11" t="s">
        <v>17</v>
      </c>
      <c r="AK790" s="11" t="s">
        <v>1398</v>
      </c>
      <c r="AL790" s="22">
        <f t="shared" si="36"/>
        <v>2508</v>
      </c>
      <c r="AM790" s="11" t="str">
        <f>VLOOKUP(O790,Sheet2!$D$6:$E$14,2,FALSE)</f>
        <v>Spare parts</v>
      </c>
      <c r="AN790" s="11" t="str">
        <f>VLOOKUP(F790,Sheet2!$E$10:$F$13,2,FALSE)</f>
        <v>SPM</v>
      </c>
      <c r="AO790" s="35" t="s">
        <v>14668</v>
      </c>
      <c r="AP790">
        <f>MATCH(AN790,Sheet2!$F$5:$F$18,0)</f>
        <v>6</v>
      </c>
      <c r="AQ790">
        <f>MATCH(AO790,Sheet2!$F$5:$K$5,0)</f>
        <v>6</v>
      </c>
      <c r="AR790" s="33">
        <f>INDEX(Sheet2!$F$5:$K$18,OPaL!AP790,OPaL!AQ790)</f>
        <v>0.15</v>
      </c>
      <c r="AS790" s="1">
        <f t="shared" si="38"/>
        <v>106828.731</v>
      </c>
    </row>
    <row r="791" spans="1:45" x14ac:dyDescent="0.2">
      <c r="A791" s="11" t="s">
        <v>5301</v>
      </c>
      <c r="B791" s="11" t="s">
        <v>5302</v>
      </c>
      <c r="C791" s="11" t="s">
        <v>10597</v>
      </c>
      <c r="D791" s="21">
        <v>42784</v>
      </c>
      <c r="E791" s="21" t="s">
        <v>9697</v>
      </c>
      <c r="F791" s="21" t="s">
        <v>14659</v>
      </c>
      <c r="G791" s="11" t="s">
        <v>2</v>
      </c>
      <c r="H791" s="11" t="s">
        <v>16</v>
      </c>
      <c r="I791" s="11" t="s">
        <v>4</v>
      </c>
      <c r="J791" s="12">
        <v>2</v>
      </c>
      <c r="K791" s="12">
        <v>125465.9</v>
      </c>
      <c r="L791" s="12">
        <v>0</v>
      </c>
      <c r="M791" s="12">
        <v>0</v>
      </c>
      <c r="N791" s="12">
        <f t="shared" si="37"/>
        <v>125465.9</v>
      </c>
      <c r="O791" s="11" t="s">
        <v>5</v>
      </c>
      <c r="P791" s="13">
        <v>0</v>
      </c>
      <c r="Q791" s="11" t="s">
        <v>6</v>
      </c>
      <c r="R791" s="13">
        <v>0</v>
      </c>
      <c r="S791" s="13">
        <v>0</v>
      </c>
      <c r="T791" s="11" t="s">
        <v>7</v>
      </c>
      <c r="U791" s="11" t="s">
        <v>8</v>
      </c>
      <c r="V791" s="15">
        <v>0</v>
      </c>
      <c r="W791" s="13">
        <v>0</v>
      </c>
      <c r="X791" s="15">
        <v>0</v>
      </c>
      <c r="Y791" s="15">
        <v>0</v>
      </c>
      <c r="Z791" s="13">
        <v>0</v>
      </c>
      <c r="AA791" s="15">
        <v>0</v>
      </c>
      <c r="AB791" s="13">
        <v>0</v>
      </c>
      <c r="AC791" s="15">
        <v>0</v>
      </c>
      <c r="AD791" s="13">
        <v>0</v>
      </c>
      <c r="AE791" s="15">
        <v>0</v>
      </c>
      <c r="AF791" s="13">
        <v>0</v>
      </c>
      <c r="AG791" s="15">
        <v>0</v>
      </c>
      <c r="AH791" s="13">
        <v>0</v>
      </c>
      <c r="AI791" s="15">
        <v>0</v>
      </c>
      <c r="AJ791" s="11" t="s">
        <v>17</v>
      </c>
      <c r="AK791" s="11" t="s">
        <v>1398</v>
      </c>
      <c r="AL791" s="22">
        <f t="shared" si="36"/>
        <v>2508</v>
      </c>
      <c r="AM791" s="11" t="str">
        <f>VLOOKUP(O791,Sheet2!$D$6:$E$14,2,FALSE)</f>
        <v>Spare parts</v>
      </c>
      <c r="AN791" s="11" t="str">
        <f>VLOOKUP(F791,Sheet2!$E$10:$F$13,2,FALSE)</f>
        <v>SPM</v>
      </c>
      <c r="AO791" s="35" t="s">
        <v>14668</v>
      </c>
      <c r="AP791">
        <f>MATCH(AN791,Sheet2!$F$5:$F$18,0)</f>
        <v>6</v>
      </c>
      <c r="AQ791">
        <f>MATCH(AO791,Sheet2!$F$5:$K$5,0)</f>
        <v>6</v>
      </c>
      <c r="AR791" s="33">
        <f>INDEX(Sheet2!$F$5:$K$18,OPaL!AP791,OPaL!AQ791)</f>
        <v>0.15</v>
      </c>
      <c r="AS791" s="1">
        <f t="shared" si="38"/>
        <v>106646.015</v>
      </c>
    </row>
    <row r="792" spans="1:45" x14ac:dyDescent="0.2">
      <c r="A792" s="11" t="s">
        <v>968</v>
      </c>
      <c r="B792" s="11" t="s">
        <v>969</v>
      </c>
      <c r="C792" s="11" t="s">
        <v>10598</v>
      </c>
      <c r="D792" s="21">
        <v>43118</v>
      </c>
      <c r="E792" s="21" t="s">
        <v>9697</v>
      </c>
      <c r="F792" s="21" t="s">
        <v>14659</v>
      </c>
      <c r="G792" s="11" t="s">
        <v>2</v>
      </c>
      <c r="H792" s="11" t="s">
        <v>16</v>
      </c>
      <c r="I792" s="11" t="s">
        <v>4</v>
      </c>
      <c r="J792" s="12">
        <v>4</v>
      </c>
      <c r="K792" s="12">
        <v>125310.21</v>
      </c>
      <c r="L792" s="12">
        <v>0</v>
      </c>
      <c r="M792" s="12">
        <v>0</v>
      </c>
      <c r="N792" s="12">
        <f t="shared" si="37"/>
        <v>125310.21</v>
      </c>
      <c r="O792" s="11" t="s">
        <v>5</v>
      </c>
      <c r="P792" s="13">
        <v>0</v>
      </c>
      <c r="Q792" s="11" t="s">
        <v>6</v>
      </c>
      <c r="R792" s="13">
        <v>0</v>
      </c>
      <c r="S792" s="13">
        <v>0</v>
      </c>
      <c r="T792" s="11" t="s">
        <v>7</v>
      </c>
      <c r="U792" s="11" t="s">
        <v>8</v>
      </c>
      <c r="V792" s="15">
        <v>0</v>
      </c>
      <c r="W792" s="13">
        <v>0</v>
      </c>
      <c r="X792" s="15">
        <v>0</v>
      </c>
      <c r="Y792" s="15">
        <v>0</v>
      </c>
      <c r="Z792" s="13">
        <v>0</v>
      </c>
      <c r="AA792" s="15">
        <v>0</v>
      </c>
      <c r="AB792" s="13">
        <v>0</v>
      </c>
      <c r="AC792" s="15">
        <v>0</v>
      </c>
      <c r="AD792" s="13">
        <v>0</v>
      </c>
      <c r="AE792" s="15">
        <v>0</v>
      </c>
      <c r="AF792" s="13">
        <v>0</v>
      </c>
      <c r="AG792" s="15">
        <v>0</v>
      </c>
      <c r="AH792" s="13">
        <v>0</v>
      </c>
      <c r="AI792" s="15">
        <v>0</v>
      </c>
      <c r="AJ792" s="11" t="s">
        <v>17</v>
      </c>
      <c r="AK792" s="11" t="s">
        <v>13</v>
      </c>
      <c r="AL792" s="22">
        <f t="shared" si="36"/>
        <v>2174</v>
      </c>
      <c r="AM792" s="11" t="str">
        <f>VLOOKUP(O792,Sheet2!$D$6:$E$14,2,FALSE)</f>
        <v>Spare parts</v>
      </c>
      <c r="AN792" s="11" t="str">
        <f>VLOOKUP(F792,Sheet2!$E$10:$F$13,2,FALSE)</f>
        <v>SPM</v>
      </c>
      <c r="AO792" s="35" t="s">
        <v>14668</v>
      </c>
      <c r="AP792">
        <f>MATCH(AN792,Sheet2!$F$5:$F$18,0)</f>
        <v>6</v>
      </c>
      <c r="AQ792">
        <f>MATCH(AO792,Sheet2!$F$5:$K$5,0)</f>
        <v>6</v>
      </c>
      <c r="AR792" s="33">
        <f>INDEX(Sheet2!$F$5:$K$18,OPaL!AP792,OPaL!AQ792)</f>
        <v>0.15</v>
      </c>
      <c r="AS792" s="1">
        <f t="shared" si="38"/>
        <v>106513.67850000001</v>
      </c>
    </row>
    <row r="793" spans="1:45" x14ac:dyDescent="0.2">
      <c r="A793" s="11" t="s">
        <v>9434</v>
      </c>
      <c r="B793" s="11" t="s">
        <v>9435</v>
      </c>
      <c r="C793" s="11" t="s">
        <v>10599</v>
      </c>
      <c r="D793" s="21">
        <v>45271</v>
      </c>
      <c r="E793" s="21" t="s">
        <v>9754</v>
      </c>
      <c r="F793" s="21" t="s">
        <v>14659</v>
      </c>
      <c r="G793" s="11" t="s">
        <v>2</v>
      </c>
      <c r="H793" s="11" t="s">
        <v>3</v>
      </c>
      <c r="I793" s="11" t="s">
        <v>8179</v>
      </c>
      <c r="J793" s="12">
        <v>1.6359999999999999</v>
      </c>
      <c r="K793" s="12">
        <v>125008.74</v>
      </c>
      <c r="L793" s="12">
        <v>0</v>
      </c>
      <c r="M793" s="12">
        <v>0</v>
      </c>
      <c r="N793" s="12">
        <f t="shared" si="37"/>
        <v>125008.74</v>
      </c>
      <c r="O793" s="11" t="s">
        <v>8227</v>
      </c>
      <c r="P793" s="13">
        <v>0</v>
      </c>
      <c r="Q793" s="11" t="s">
        <v>6</v>
      </c>
      <c r="R793" s="14">
        <v>0</v>
      </c>
      <c r="S793" s="14">
        <v>0</v>
      </c>
      <c r="T793" s="11" t="s">
        <v>7</v>
      </c>
      <c r="U793" s="11" t="s">
        <v>8</v>
      </c>
      <c r="V793" s="15">
        <v>0</v>
      </c>
      <c r="W793" s="14">
        <v>0</v>
      </c>
      <c r="X793" s="15">
        <v>0</v>
      </c>
      <c r="Y793" s="15">
        <v>0</v>
      </c>
      <c r="Z793" s="14">
        <v>0</v>
      </c>
      <c r="AA793" s="15">
        <v>0</v>
      </c>
      <c r="AB793" s="14">
        <v>0</v>
      </c>
      <c r="AC793" s="15">
        <v>0</v>
      </c>
      <c r="AD793" s="14">
        <v>0</v>
      </c>
      <c r="AE793" s="15">
        <v>0</v>
      </c>
      <c r="AF793" s="14">
        <v>0</v>
      </c>
      <c r="AG793" s="15">
        <v>0</v>
      </c>
      <c r="AH793" s="14">
        <v>0</v>
      </c>
      <c r="AI793" s="15">
        <v>0</v>
      </c>
      <c r="AJ793" s="11" t="s">
        <v>9</v>
      </c>
      <c r="AK793" s="11" t="s">
        <v>8228</v>
      </c>
      <c r="AL793" s="22">
        <f t="shared" si="36"/>
        <v>21</v>
      </c>
      <c r="AM793" s="11" t="str">
        <f>VLOOKUP(O793,Sheet2!$D$6:$E$14,2,FALSE)</f>
        <v>Consumables</v>
      </c>
      <c r="AN793" s="11" t="str">
        <f>VLOOKUP(F793,Sheet2!$E$15:$F$18,2,FALSE)</f>
        <v>CM</v>
      </c>
      <c r="AO793" s="35" t="s">
        <v>14664</v>
      </c>
      <c r="AP793">
        <f>MATCH(AN793,Sheet2!$F$5:$F$18,0)</f>
        <v>13</v>
      </c>
      <c r="AQ793">
        <f>MATCH(AO793,Sheet2!$F$5:$K$5,0)</f>
        <v>2</v>
      </c>
      <c r="AR793" s="33">
        <f>INDEX(Sheet2!$F$5:$K$18,OPaL!AP793,OPaL!AQ793)</f>
        <v>0</v>
      </c>
      <c r="AS793" s="1">
        <f t="shared" si="38"/>
        <v>125008.74</v>
      </c>
    </row>
    <row r="794" spans="1:45" x14ac:dyDescent="0.2">
      <c r="A794" s="11" t="s">
        <v>5633</v>
      </c>
      <c r="B794" s="11" t="s">
        <v>5634</v>
      </c>
      <c r="C794" s="11" t="s">
        <v>10600</v>
      </c>
      <c r="D794" s="21">
        <v>43189</v>
      </c>
      <c r="E794" s="21" t="s">
        <v>9697</v>
      </c>
      <c r="F794" s="21" t="s">
        <v>14659</v>
      </c>
      <c r="G794" s="11" t="s">
        <v>2</v>
      </c>
      <c r="H794" s="11" t="s">
        <v>16</v>
      </c>
      <c r="I794" s="11" t="s">
        <v>4</v>
      </c>
      <c r="J794" s="12">
        <v>1</v>
      </c>
      <c r="K794" s="12">
        <v>124972.29</v>
      </c>
      <c r="L794" s="12">
        <v>0</v>
      </c>
      <c r="M794" s="12">
        <v>0</v>
      </c>
      <c r="N794" s="12">
        <f t="shared" si="37"/>
        <v>124972.29</v>
      </c>
      <c r="O794" s="11" t="s">
        <v>5</v>
      </c>
      <c r="P794" s="13">
        <v>0</v>
      </c>
      <c r="Q794" s="11" t="s">
        <v>6</v>
      </c>
      <c r="R794" s="13">
        <v>0</v>
      </c>
      <c r="S794" s="13">
        <v>0</v>
      </c>
      <c r="T794" s="11" t="s">
        <v>7</v>
      </c>
      <c r="U794" s="11" t="s">
        <v>8</v>
      </c>
      <c r="V794" s="15">
        <v>0</v>
      </c>
      <c r="W794" s="13">
        <v>0</v>
      </c>
      <c r="X794" s="15">
        <v>0</v>
      </c>
      <c r="Y794" s="15">
        <v>0</v>
      </c>
      <c r="Z794" s="13">
        <v>0</v>
      </c>
      <c r="AA794" s="15">
        <v>0</v>
      </c>
      <c r="AB794" s="13">
        <v>0</v>
      </c>
      <c r="AC794" s="15">
        <v>0</v>
      </c>
      <c r="AD794" s="13">
        <v>0</v>
      </c>
      <c r="AE794" s="15">
        <v>0</v>
      </c>
      <c r="AF794" s="13">
        <v>0</v>
      </c>
      <c r="AG794" s="15">
        <v>0</v>
      </c>
      <c r="AH794" s="13">
        <v>0</v>
      </c>
      <c r="AI794" s="15">
        <v>0</v>
      </c>
      <c r="AJ794" s="11" t="s">
        <v>17</v>
      </c>
      <c r="AK794" s="11" t="s">
        <v>1398</v>
      </c>
      <c r="AL794" s="22">
        <f t="shared" si="36"/>
        <v>2103</v>
      </c>
      <c r="AM794" s="11" t="str">
        <f>VLOOKUP(O794,Sheet2!$D$6:$E$14,2,FALSE)</f>
        <v>Spare parts</v>
      </c>
      <c r="AN794" s="11" t="str">
        <f>VLOOKUP(F794,Sheet2!$E$10:$F$13,2,FALSE)</f>
        <v>SPM</v>
      </c>
      <c r="AO794" s="35" t="s">
        <v>14668</v>
      </c>
      <c r="AP794">
        <f>MATCH(AN794,Sheet2!$F$5:$F$18,0)</f>
        <v>6</v>
      </c>
      <c r="AQ794">
        <f>MATCH(AO794,Sheet2!$F$5:$K$5,0)</f>
        <v>6</v>
      </c>
      <c r="AR794" s="33">
        <f>INDEX(Sheet2!$F$5:$K$18,OPaL!AP794,OPaL!AQ794)</f>
        <v>0.15</v>
      </c>
      <c r="AS794" s="1">
        <f t="shared" si="38"/>
        <v>106226.44649999999</v>
      </c>
    </row>
    <row r="795" spans="1:45" x14ac:dyDescent="0.2">
      <c r="A795" s="11" t="s">
        <v>5723</v>
      </c>
      <c r="B795" s="11" t="s">
        <v>5724</v>
      </c>
      <c r="C795" s="11" t="s">
        <v>10601</v>
      </c>
      <c r="D795" s="21">
        <v>42550</v>
      </c>
      <c r="E795" s="21" t="s">
        <v>9718</v>
      </c>
      <c r="F795" s="21" t="s">
        <v>14658</v>
      </c>
      <c r="G795" s="11" t="s">
        <v>2</v>
      </c>
      <c r="H795" s="11" t="s">
        <v>16</v>
      </c>
      <c r="I795" s="11" t="s">
        <v>4</v>
      </c>
      <c r="J795" s="12">
        <v>5</v>
      </c>
      <c r="K795" s="12">
        <v>124175</v>
      </c>
      <c r="L795" s="12">
        <v>0</v>
      </c>
      <c r="M795" s="12">
        <v>0</v>
      </c>
      <c r="N795" s="12">
        <f t="shared" si="37"/>
        <v>124175</v>
      </c>
      <c r="O795" s="11" t="s">
        <v>5</v>
      </c>
      <c r="P795" s="13">
        <v>0</v>
      </c>
      <c r="Q795" s="11" t="s">
        <v>6</v>
      </c>
      <c r="R795" s="13">
        <v>0</v>
      </c>
      <c r="S795" s="13">
        <v>0</v>
      </c>
      <c r="T795" s="11" t="s">
        <v>7</v>
      </c>
      <c r="U795" s="11" t="s">
        <v>8</v>
      </c>
      <c r="V795" s="15">
        <v>0</v>
      </c>
      <c r="W795" s="13">
        <v>0</v>
      </c>
      <c r="X795" s="15">
        <v>0</v>
      </c>
      <c r="Y795" s="15">
        <v>0</v>
      </c>
      <c r="Z795" s="13">
        <v>0</v>
      </c>
      <c r="AA795" s="15">
        <v>0</v>
      </c>
      <c r="AB795" s="13">
        <v>0</v>
      </c>
      <c r="AC795" s="15">
        <v>0</v>
      </c>
      <c r="AD795" s="13">
        <v>0</v>
      </c>
      <c r="AE795" s="15">
        <v>0</v>
      </c>
      <c r="AF795" s="13">
        <v>0</v>
      </c>
      <c r="AG795" s="15">
        <v>0</v>
      </c>
      <c r="AH795" s="13">
        <v>0</v>
      </c>
      <c r="AI795" s="15">
        <v>0</v>
      </c>
      <c r="AJ795" s="11" t="s">
        <v>17</v>
      </c>
      <c r="AK795" s="11" t="s">
        <v>1398</v>
      </c>
      <c r="AL795" s="22">
        <f t="shared" si="36"/>
        <v>2742</v>
      </c>
      <c r="AM795" s="11" t="str">
        <f>VLOOKUP(O795,Sheet2!$D$6:$E$14,2,FALSE)</f>
        <v>Spare parts</v>
      </c>
      <c r="AN795" s="11" t="str">
        <f>VLOOKUP(F795,Sheet2!$E$10:$F$13,2,FALSE)</f>
        <v>SPE</v>
      </c>
      <c r="AO795" s="35" t="s">
        <v>14668</v>
      </c>
      <c r="AP795">
        <f>MATCH(AN795,Sheet2!$F$5:$F$18,0)</f>
        <v>7</v>
      </c>
      <c r="AQ795">
        <f>MATCH(AO795,Sheet2!$F$5:$K$5,0)</f>
        <v>6</v>
      </c>
      <c r="AR795" s="33">
        <f>INDEX(Sheet2!$F$5:$K$18,OPaL!AP795,OPaL!AQ795)</f>
        <v>0.15</v>
      </c>
      <c r="AS795" s="1">
        <f t="shared" si="38"/>
        <v>105548.75</v>
      </c>
    </row>
    <row r="796" spans="1:45" x14ac:dyDescent="0.2">
      <c r="A796" s="11" t="s">
        <v>3535</v>
      </c>
      <c r="B796" s="11" t="s">
        <v>3536</v>
      </c>
      <c r="C796" s="11" t="s">
        <v>10602</v>
      </c>
      <c r="D796" s="21">
        <v>43189</v>
      </c>
      <c r="E796" s="21" t="s">
        <v>9697</v>
      </c>
      <c r="F796" s="21" t="s">
        <v>14659</v>
      </c>
      <c r="G796" s="11" t="s">
        <v>2</v>
      </c>
      <c r="H796" s="11" t="s">
        <v>16</v>
      </c>
      <c r="I796" s="11" t="s">
        <v>4</v>
      </c>
      <c r="J796" s="12">
        <v>1</v>
      </c>
      <c r="K796" s="12">
        <v>124170.3</v>
      </c>
      <c r="L796" s="12">
        <v>0</v>
      </c>
      <c r="M796" s="12">
        <v>0</v>
      </c>
      <c r="N796" s="12">
        <f t="shared" si="37"/>
        <v>124170.3</v>
      </c>
      <c r="O796" s="11" t="s">
        <v>5</v>
      </c>
      <c r="P796" s="13">
        <v>0</v>
      </c>
      <c r="Q796" s="11" t="s">
        <v>6</v>
      </c>
      <c r="R796" s="13">
        <v>0</v>
      </c>
      <c r="S796" s="13">
        <v>0</v>
      </c>
      <c r="T796" s="11" t="s">
        <v>7</v>
      </c>
      <c r="U796" s="11" t="s">
        <v>8</v>
      </c>
      <c r="V796" s="15">
        <v>0</v>
      </c>
      <c r="W796" s="13">
        <v>0</v>
      </c>
      <c r="X796" s="15">
        <v>0</v>
      </c>
      <c r="Y796" s="15">
        <v>0</v>
      </c>
      <c r="Z796" s="13">
        <v>0</v>
      </c>
      <c r="AA796" s="15">
        <v>0</v>
      </c>
      <c r="AB796" s="13">
        <v>0</v>
      </c>
      <c r="AC796" s="15">
        <v>0</v>
      </c>
      <c r="AD796" s="13">
        <v>0</v>
      </c>
      <c r="AE796" s="15">
        <v>0</v>
      </c>
      <c r="AF796" s="13">
        <v>0</v>
      </c>
      <c r="AG796" s="15">
        <v>0</v>
      </c>
      <c r="AH796" s="13">
        <v>0</v>
      </c>
      <c r="AI796" s="15">
        <v>0</v>
      </c>
      <c r="AJ796" s="11" t="s">
        <v>17</v>
      </c>
      <c r="AK796" s="11" t="s">
        <v>1398</v>
      </c>
      <c r="AL796" s="22">
        <f t="shared" si="36"/>
        <v>2103</v>
      </c>
      <c r="AM796" s="11" t="str">
        <f>VLOOKUP(O796,Sheet2!$D$6:$E$14,2,FALSE)</f>
        <v>Spare parts</v>
      </c>
      <c r="AN796" s="11" t="str">
        <f>VLOOKUP(F796,Sheet2!$E$10:$F$13,2,FALSE)</f>
        <v>SPM</v>
      </c>
      <c r="AO796" s="35" t="s">
        <v>14668</v>
      </c>
      <c r="AP796">
        <f>MATCH(AN796,Sheet2!$F$5:$F$18,0)</f>
        <v>6</v>
      </c>
      <c r="AQ796">
        <f>MATCH(AO796,Sheet2!$F$5:$K$5,0)</f>
        <v>6</v>
      </c>
      <c r="AR796" s="33">
        <f>INDEX(Sheet2!$F$5:$K$18,OPaL!AP796,OPaL!AQ796)</f>
        <v>0.15</v>
      </c>
      <c r="AS796" s="1">
        <f t="shared" si="38"/>
        <v>105544.755</v>
      </c>
    </row>
    <row r="797" spans="1:45" x14ac:dyDescent="0.2">
      <c r="A797" s="11" t="s">
        <v>5351</v>
      </c>
      <c r="B797" s="11" t="s">
        <v>5352</v>
      </c>
      <c r="C797" s="11" t="s">
        <v>10603</v>
      </c>
      <c r="D797" s="21">
        <v>44158</v>
      </c>
      <c r="E797" s="21" t="s">
        <v>9703</v>
      </c>
      <c r="F797" s="21" t="s">
        <v>14658</v>
      </c>
      <c r="G797" s="11" t="s">
        <v>2</v>
      </c>
      <c r="H797" s="11" t="s">
        <v>16</v>
      </c>
      <c r="I797" s="11" t="s">
        <v>4</v>
      </c>
      <c r="J797" s="12">
        <v>2</v>
      </c>
      <c r="K797" s="12">
        <v>124018.4</v>
      </c>
      <c r="L797" s="12">
        <v>0</v>
      </c>
      <c r="M797" s="12">
        <v>0</v>
      </c>
      <c r="N797" s="12">
        <f t="shared" si="37"/>
        <v>124018.4</v>
      </c>
      <c r="O797" s="11" t="s">
        <v>5</v>
      </c>
      <c r="P797" s="13">
        <v>0</v>
      </c>
      <c r="Q797" s="11" t="s">
        <v>6</v>
      </c>
      <c r="R797" s="13">
        <v>0</v>
      </c>
      <c r="S797" s="13">
        <v>0</v>
      </c>
      <c r="T797" s="11" t="s">
        <v>7</v>
      </c>
      <c r="U797" s="11" t="s">
        <v>8</v>
      </c>
      <c r="V797" s="15">
        <v>0</v>
      </c>
      <c r="W797" s="13">
        <v>0</v>
      </c>
      <c r="X797" s="15">
        <v>0</v>
      </c>
      <c r="Y797" s="15">
        <v>0</v>
      </c>
      <c r="Z797" s="13">
        <v>0</v>
      </c>
      <c r="AA797" s="15">
        <v>0</v>
      </c>
      <c r="AB797" s="13">
        <v>0</v>
      </c>
      <c r="AC797" s="15">
        <v>0</v>
      </c>
      <c r="AD797" s="13">
        <v>0</v>
      </c>
      <c r="AE797" s="15">
        <v>0</v>
      </c>
      <c r="AF797" s="13">
        <v>0</v>
      </c>
      <c r="AG797" s="15">
        <v>0</v>
      </c>
      <c r="AH797" s="13">
        <v>0</v>
      </c>
      <c r="AI797" s="15">
        <v>0</v>
      </c>
      <c r="AJ797" s="11" t="s">
        <v>17</v>
      </c>
      <c r="AK797" s="11" t="s">
        <v>1398</v>
      </c>
      <c r="AL797" s="22">
        <f t="shared" si="36"/>
        <v>1134</v>
      </c>
      <c r="AM797" s="11" t="str">
        <f>VLOOKUP(O797,Sheet2!$D$6:$E$14,2,FALSE)</f>
        <v>Spare parts</v>
      </c>
      <c r="AN797" s="11" t="str">
        <f>VLOOKUP(F797,Sheet2!$E$10:$F$13,2,FALSE)</f>
        <v>SPE</v>
      </c>
      <c r="AO797" s="35" t="s">
        <v>14668</v>
      </c>
      <c r="AP797">
        <f>MATCH(AN797,Sheet2!$F$5:$F$18,0)</f>
        <v>7</v>
      </c>
      <c r="AQ797">
        <f>MATCH(AO797,Sheet2!$F$5:$K$5,0)</f>
        <v>6</v>
      </c>
      <c r="AR797" s="33">
        <f>INDEX(Sheet2!$F$5:$K$18,OPaL!AP797,OPaL!AQ797)</f>
        <v>0.15</v>
      </c>
      <c r="AS797" s="1">
        <f t="shared" si="38"/>
        <v>105415.64</v>
      </c>
    </row>
    <row r="798" spans="1:45" x14ac:dyDescent="0.2">
      <c r="A798" s="11" t="s">
        <v>577</v>
      </c>
      <c r="B798" s="11" t="s">
        <v>578</v>
      </c>
      <c r="C798" s="11" t="s">
        <v>10604</v>
      </c>
      <c r="D798" s="21">
        <v>44708</v>
      </c>
      <c r="E798" s="21" t="s">
        <v>9697</v>
      </c>
      <c r="F798" s="21" t="s">
        <v>14659</v>
      </c>
      <c r="G798" s="11" t="s">
        <v>2</v>
      </c>
      <c r="H798" s="11" t="s">
        <v>350</v>
      </c>
      <c r="I798" s="11" t="s">
        <v>4</v>
      </c>
      <c r="J798" s="12">
        <v>2</v>
      </c>
      <c r="K798" s="12">
        <v>123052.24</v>
      </c>
      <c r="L798" s="12">
        <v>0</v>
      </c>
      <c r="M798" s="12">
        <v>0</v>
      </c>
      <c r="N798" s="12">
        <f t="shared" si="37"/>
        <v>123052.24</v>
      </c>
      <c r="O798" s="11" t="s">
        <v>5</v>
      </c>
      <c r="P798" s="13">
        <v>0</v>
      </c>
      <c r="Q798" s="11" t="s">
        <v>6</v>
      </c>
      <c r="R798" s="13">
        <v>0</v>
      </c>
      <c r="S798" s="13">
        <v>0</v>
      </c>
      <c r="T798" s="11" t="s">
        <v>7</v>
      </c>
      <c r="U798" s="11" t="s">
        <v>8</v>
      </c>
      <c r="V798" s="15">
        <v>0</v>
      </c>
      <c r="W798" s="13">
        <v>0</v>
      </c>
      <c r="X798" s="15">
        <v>0</v>
      </c>
      <c r="Y798" s="15">
        <v>0</v>
      </c>
      <c r="Z798" s="13">
        <v>0</v>
      </c>
      <c r="AA798" s="15">
        <v>0</v>
      </c>
      <c r="AB798" s="13">
        <v>0</v>
      </c>
      <c r="AC798" s="15">
        <v>0</v>
      </c>
      <c r="AD798" s="13">
        <v>0</v>
      </c>
      <c r="AE798" s="15">
        <v>0</v>
      </c>
      <c r="AF798" s="13">
        <v>0</v>
      </c>
      <c r="AG798" s="15">
        <v>0</v>
      </c>
      <c r="AH798" s="13">
        <v>0</v>
      </c>
      <c r="AI798" s="15">
        <v>0</v>
      </c>
      <c r="AJ798" s="11" t="s">
        <v>352</v>
      </c>
      <c r="AK798" s="11" t="s">
        <v>13</v>
      </c>
      <c r="AL798" s="22">
        <f t="shared" si="36"/>
        <v>584</v>
      </c>
      <c r="AM798" s="11" t="str">
        <f>VLOOKUP(O798,Sheet2!$D$6:$E$14,2,FALSE)</f>
        <v>Spare parts</v>
      </c>
      <c r="AN798" s="11" t="str">
        <f>VLOOKUP(F798,Sheet2!$E$10:$F$13,2,FALSE)</f>
        <v>SPM</v>
      </c>
      <c r="AO798" s="35" t="s">
        <v>14668</v>
      </c>
      <c r="AP798">
        <f>MATCH(AN798,Sheet2!$F$5:$F$18,0)</f>
        <v>6</v>
      </c>
      <c r="AQ798">
        <f>MATCH(AO798,Sheet2!$F$5:$K$5,0)</f>
        <v>6</v>
      </c>
      <c r="AR798" s="33">
        <f>INDEX(Sheet2!$F$5:$K$18,OPaL!AP798,OPaL!AQ798)</f>
        <v>0.15</v>
      </c>
      <c r="AS798" s="1">
        <f t="shared" si="38"/>
        <v>104594.40399999999</v>
      </c>
    </row>
    <row r="799" spans="1:45" x14ac:dyDescent="0.2">
      <c r="A799" s="11" t="s">
        <v>5233</v>
      </c>
      <c r="B799" s="11" t="s">
        <v>5234</v>
      </c>
      <c r="C799" s="11" t="s">
        <v>10605</v>
      </c>
      <c r="D799" s="21">
        <v>44923</v>
      </c>
      <c r="E799" s="21" t="s">
        <v>9697</v>
      </c>
      <c r="F799" s="21" t="s">
        <v>14659</v>
      </c>
      <c r="G799" s="11" t="s">
        <v>2</v>
      </c>
      <c r="H799" s="11" t="s">
        <v>350</v>
      </c>
      <c r="I799" s="11" t="s">
        <v>351</v>
      </c>
      <c r="J799" s="12">
        <v>2</v>
      </c>
      <c r="K799" s="12">
        <v>122808.32000000001</v>
      </c>
      <c r="L799" s="12">
        <v>0</v>
      </c>
      <c r="M799" s="12">
        <v>0</v>
      </c>
      <c r="N799" s="12">
        <f t="shared" si="37"/>
        <v>122808.32000000001</v>
      </c>
      <c r="O799" s="11" t="s">
        <v>5</v>
      </c>
      <c r="P799" s="13">
        <v>0</v>
      </c>
      <c r="Q799" s="11" t="s">
        <v>6</v>
      </c>
      <c r="R799" s="13">
        <v>0</v>
      </c>
      <c r="S799" s="13">
        <v>0</v>
      </c>
      <c r="T799" s="11" t="s">
        <v>7</v>
      </c>
      <c r="U799" s="11" t="s">
        <v>8</v>
      </c>
      <c r="V799" s="15">
        <v>0</v>
      </c>
      <c r="W799" s="13">
        <v>0</v>
      </c>
      <c r="X799" s="15">
        <v>0</v>
      </c>
      <c r="Y799" s="15">
        <v>0</v>
      </c>
      <c r="Z799" s="13">
        <v>0</v>
      </c>
      <c r="AA799" s="15">
        <v>0</v>
      </c>
      <c r="AB799" s="13">
        <v>0</v>
      </c>
      <c r="AC799" s="15">
        <v>0</v>
      </c>
      <c r="AD799" s="13">
        <v>0</v>
      </c>
      <c r="AE799" s="15">
        <v>0</v>
      </c>
      <c r="AF799" s="13">
        <v>0</v>
      </c>
      <c r="AG799" s="15">
        <v>0</v>
      </c>
      <c r="AH799" s="13">
        <v>0</v>
      </c>
      <c r="AI799" s="15">
        <v>0</v>
      </c>
      <c r="AJ799" s="11" t="s">
        <v>352</v>
      </c>
      <c r="AK799" s="11" t="s">
        <v>1398</v>
      </c>
      <c r="AL799" s="22">
        <f t="shared" si="36"/>
        <v>369</v>
      </c>
      <c r="AM799" s="11" t="str">
        <f>VLOOKUP(O799,Sheet2!$D$6:$E$14,2,FALSE)</f>
        <v>Spare parts</v>
      </c>
      <c r="AN799" s="11" t="str">
        <f>VLOOKUP(F799,Sheet2!$E$10:$F$13,2,FALSE)</f>
        <v>SPM</v>
      </c>
      <c r="AO799" s="35" t="s">
        <v>14668</v>
      </c>
      <c r="AP799">
        <f>MATCH(AN799,Sheet2!$F$5:$F$18,0)</f>
        <v>6</v>
      </c>
      <c r="AQ799">
        <f>MATCH(AO799,Sheet2!$F$5:$K$5,0)</f>
        <v>6</v>
      </c>
      <c r="AR799" s="33">
        <f>INDEX(Sheet2!$F$5:$K$18,OPaL!AP799,OPaL!AQ799)</f>
        <v>0.15</v>
      </c>
      <c r="AS799" s="1">
        <f t="shared" si="38"/>
        <v>104387.072</v>
      </c>
    </row>
    <row r="800" spans="1:45" x14ac:dyDescent="0.2">
      <c r="A800" s="11" t="s">
        <v>3285</v>
      </c>
      <c r="B800" s="11" t="s">
        <v>3286</v>
      </c>
      <c r="C800" s="11" t="s">
        <v>10606</v>
      </c>
      <c r="D800" s="21">
        <v>43747</v>
      </c>
      <c r="E800" s="21" t="s">
        <v>9697</v>
      </c>
      <c r="F800" s="21" t="s">
        <v>14659</v>
      </c>
      <c r="G800" s="11" t="s">
        <v>2</v>
      </c>
      <c r="H800" s="11" t="s">
        <v>3</v>
      </c>
      <c r="I800" s="11" t="s">
        <v>4</v>
      </c>
      <c r="J800" s="12">
        <v>48</v>
      </c>
      <c r="K800" s="12">
        <v>122561.08</v>
      </c>
      <c r="L800" s="12">
        <v>0</v>
      </c>
      <c r="M800" s="12">
        <v>0</v>
      </c>
      <c r="N800" s="12">
        <f t="shared" si="37"/>
        <v>122561.08</v>
      </c>
      <c r="O800" s="11" t="s">
        <v>5</v>
      </c>
      <c r="P800" s="13">
        <v>0</v>
      </c>
      <c r="Q800" s="11" t="s">
        <v>6</v>
      </c>
      <c r="R800" s="13">
        <v>0</v>
      </c>
      <c r="S800" s="13">
        <v>0</v>
      </c>
      <c r="T800" s="11" t="s">
        <v>7</v>
      </c>
      <c r="U800" s="11" t="s">
        <v>8</v>
      </c>
      <c r="V800" s="15">
        <v>0</v>
      </c>
      <c r="W800" s="13">
        <v>0</v>
      </c>
      <c r="X800" s="15">
        <v>0</v>
      </c>
      <c r="Y800" s="15">
        <v>0</v>
      </c>
      <c r="Z800" s="13">
        <v>0</v>
      </c>
      <c r="AA800" s="15">
        <v>0</v>
      </c>
      <c r="AB800" s="13">
        <v>0</v>
      </c>
      <c r="AC800" s="15">
        <v>0</v>
      </c>
      <c r="AD800" s="13">
        <v>0</v>
      </c>
      <c r="AE800" s="15">
        <v>0</v>
      </c>
      <c r="AF800" s="13">
        <v>0</v>
      </c>
      <c r="AG800" s="15">
        <v>0</v>
      </c>
      <c r="AH800" s="13">
        <v>0</v>
      </c>
      <c r="AI800" s="15">
        <v>0</v>
      </c>
      <c r="AJ800" s="11" t="s">
        <v>9</v>
      </c>
      <c r="AK800" s="11" t="s">
        <v>13</v>
      </c>
      <c r="AL800" s="22">
        <f t="shared" si="36"/>
        <v>1545</v>
      </c>
      <c r="AM800" s="11" t="str">
        <f>VLOOKUP(O800,Sheet2!$D$6:$E$14,2,FALSE)</f>
        <v>Spare parts</v>
      </c>
      <c r="AN800" s="11" t="str">
        <f>VLOOKUP(F800,Sheet2!$E$10:$F$13,2,FALSE)</f>
        <v>SPM</v>
      </c>
      <c r="AO800" s="35" t="s">
        <v>14668</v>
      </c>
      <c r="AP800">
        <f>MATCH(AN800,Sheet2!$F$5:$F$18,0)</f>
        <v>6</v>
      </c>
      <c r="AQ800">
        <f>MATCH(AO800,Sheet2!$F$5:$K$5,0)</f>
        <v>6</v>
      </c>
      <c r="AR800" s="33">
        <f>INDEX(Sheet2!$F$5:$K$18,OPaL!AP800,OPaL!AQ800)</f>
        <v>0.15</v>
      </c>
      <c r="AS800" s="1">
        <f t="shared" si="38"/>
        <v>104176.91800000001</v>
      </c>
    </row>
    <row r="801" spans="1:45" x14ac:dyDescent="0.2">
      <c r="A801" s="11" t="s">
        <v>3615</v>
      </c>
      <c r="B801" s="11" t="s">
        <v>3616</v>
      </c>
      <c r="C801" s="11" t="s">
        <v>10607</v>
      </c>
      <c r="D801" s="21">
        <v>43598</v>
      </c>
      <c r="E801" s="21"/>
      <c r="F801" s="21" t="s">
        <v>14659</v>
      </c>
      <c r="G801" s="11" t="s">
        <v>2</v>
      </c>
      <c r="H801" s="11" t="s">
        <v>3</v>
      </c>
      <c r="I801" s="11" t="s">
        <v>4</v>
      </c>
      <c r="J801" s="12">
        <v>1</v>
      </c>
      <c r="K801" s="12">
        <v>121926.39</v>
      </c>
      <c r="L801" s="12">
        <v>0</v>
      </c>
      <c r="M801" s="12">
        <v>0</v>
      </c>
      <c r="N801" s="12">
        <f t="shared" si="37"/>
        <v>121926.39</v>
      </c>
      <c r="O801" s="11" t="s">
        <v>5</v>
      </c>
      <c r="P801" s="13">
        <v>0</v>
      </c>
      <c r="Q801" s="11" t="s">
        <v>6</v>
      </c>
      <c r="R801" s="13">
        <v>0</v>
      </c>
      <c r="S801" s="13">
        <v>0</v>
      </c>
      <c r="T801" s="11" t="s">
        <v>7</v>
      </c>
      <c r="U801" s="11" t="s">
        <v>8</v>
      </c>
      <c r="V801" s="15">
        <v>0</v>
      </c>
      <c r="W801" s="13">
        <v>0</v>
      </c>
      <c r="X801" s="15">
        <v>0</v>
      </c>
      <c r="Y801" s="15">
        <v>0</v>
      </c>
      <c r="Z801" s="13">
        <v>0</v>
      </c>
      <c r="AA801" s="15">
        <v>0</v>
      </c>
      <c r="AB801" s="13">
        <v>0</v>
      </c>
      <c r="AC801" s="15">
        <v>0</v>
      </c>
      <c r="AD801" s="13">
        <v>0</v>
      </c>
      <c r="AE801" s="15">
        <v>0</v>
      </c>
      <c r="AF801" s="13">
        <v>0</v>
      </c>
      <c r="AG801" s="15">
        <v>0</v>
      </c>
      <c r="AH801" s="13">
        <v>0</v>
      </c>
      <c r="AI801" s="15">
        <v>0</v>
      </c>
      <c r="AJ801" s="11" t="s">
        <v>9</v>
      </c>
      <c r="AK801" s="11" t="s">
        <v>1398</v>
      </c>
      <c r="AL801" s="22">
        <f t="shared" si="36"/>
        <v>1694</v>
      </c>
      <c r="AM801" s="11" t="str">
        <f>VLOOKUP(O801,Sheet2!$D$6:$E$14,2,FALSE)</f>
        <v>Spare parts</v>
      </c>
      <c r="AN801" s="11" t="str">
        <f>VLOOKUP(F801,Sheet2!$E$10:$F$13,2,FALSE)</f>
        <v>SPM</v>
      </c>
      <c r="AO801" s="35" t="s">
        <v>14668</v>
      </c>
      <c r="AP801">
        <f>MATCH(AN801,Sheet2!$F$5:$F$18,0)</f>
        <v>6</v>
      </c>
      <c r="AQ801">
        <f>MATCH(AO801,Sheet2!$F$5:$K$5,0)</f>
        <v>6</v>
      </c>
      <c r="AR801" s="33">
        <f>INDEX(Sheet2!$F$5:$K$18,OPaL!AP801,OPaL!AQ801)</f>
        <v>0.15</v>
      </c>
      <c r="AS801" s="1">
        <f t="shared" si="38"/>
        <v>103637.43149999999</v>
      </c>
    </row>
    <row r="802" spans="1:45" x14ac:dyDescent="0.2">
      <c r="A802" s="11" t="s">
        <v>4853</v>
      </c>
      <c r="B802" s="11" t="s">
        <v>4854</v>
      </c>
      <c r="C802" s="11" t="s">
        <v>10608</v>
      </c>
      <c r="D802" s="21">
        <v>44728</v>
      </c>
      <c r="E802" s="21" t="s">
        <v>9697</v>
      </c>
      <c r="F802" s="21" t="s">
        <v>14659</v>
      </c>
      <c r="G802" s="11" t="s">
        <v>2</v>
      </c>
      <c r="H802" s="11" t="s">
        <v>3</v>
      </c>
      <c r="I802" s="11" t="s">
        <v>4</v>
      </c>
      <c r="J802" s="13">
        <v>2</v>
      </c>
      <c r="K802" s="12">
        <v>121895.34</v>
      </c>
      <c r="L802" s="12">
        <v>0</v>
      </c>
      <c r="M802" s="12">
        <v>0</v>
      </c>
      <c r="N802" s="12">
        <f t="shared" si="37"/>
        <v>121895.34</v>
      </c>
      <c r="O802" s="11" t="s">
        <v>5</v>
      </c>
      <c r="P802" s="13">
        <v>0</v>
      </c>
      <c r="Q802" s="11" t="s">
        <v>6</v>
      </c>
      <c r="R802" s="13">
        <v>0</v>
      </c>
      <c r="S802" s="13">
        <v>0</v>
      </c>
      <c r="T802" s="11" t="s">
        <v>7</v>
      </c>
      <c r="U802" s="11" t="s">
        <v>8</v>
      </c>
      <c r="V802" s="15">
        <v>0</v>
      </c>
      <c r="W802" s="13">
        <v>0</v>
      </c>
      <c r="X802" s="15">
        <v>0</v>
      </c>
      <c r="Y802" s="15">
        <v>0</v>
      </c>
      <c r="Z802" s="13">
        <v>0</v>
      </c>
      <c r="AA802" s="15">
        <v>0</v>
      </c>
      <c r="AB802" s="13">
        <v>0</v>
      </c>
      <c r="AC802" s="15">
        <v>0</v>
      </c>
      <c r="AD802" s="13">
        <v>0</v>
      </c>
      <c r="AE802" s="15">
        <v>0</v>
      </c>
      <c r="AF802" s="13">
        <v>0</v>
      </c>
      <c r="AG802" s="15">
        <v>0</v>
      </c>
      <c r="AH802" s="13">
        <v>0</v>
      </c>
      <c r="AI802" s="15">
        <v>0</v>
      </c>
      <c r="AJ802" s="11" t="s">
        <v>9</v>
      </c>
      <c r="AK802" s="11" t="s">
        <v>1398</v>
      </c>
      <c r="AL802" s="22">
        <f t="shared" si="36"/>
        <v>564</v>
      </c>
      <c r="AM802" s="11" t="str">
        <f>VLOOKUP(O802,Sheet2!$D$6:$E$14,2,FALSE)</f>
        <v>Spare parts</v>
      </c>
      <c r="AN802" s="11" t="str">
        <f>VLOOKUP(F802,Sheet2!$E$10:$F$13,2,FALSE)</f>
        <v>SPM</v>
      </c>
      <c r="AO802" s="35" t="s">
        <v>14668</v>
      </c>
      <c r="AP802">
        <f>MATCH(AN802,Sheet2!$F$5:$F$18,0)</f>
        <v>6</v>
      </c>
      <c r="AQ802">
        <f>MATCH(AO802,Sheet2!$F$5:$K$5,0)</f>
        <v>6</v>
      </c>
      <c r="AR802" s="33">
        <f>INDEX(Sheet2!$F$5:$K$18,OPaL!AP802,OPaL!AQ802)</f>
        <v>0.15</v>
      </c>
      <c r="AS802" s="1">
        <f t="shared" si="38"/>
        <v>103611.03899999999</v>
      </c>
    </row>
    <row r="803" spans="1:45" x14ac:dyDescent="0.2">
      <c r="A803" s="11" t="s">
        <v>988</v>
      </c>
      <c r="B803" s="11" t="s">
        <v>989</v>
      </c>
      <c r="C803" s="11" t="s">
        <v>10609</v>
      </c>
      <c r="D803" s="21">
        <v>42417</v>
      </c>
      <c r="E803" s="21" t="s">
        <v>9697</v>
      </c>
      <c r="F803" s="21" t="s">
        <v>14659</v>
      </c>
      <c r="G803" s="11" t="s">
        <v>2</v>
      </c>
      <c r="H803" s="11" t="s">
        <v>3</v>
      </c>
      <c r="I803" s="11" t="s">
        <v>4</v>
      </c>
      <c r="J803" s="12">
        <v>1</v>
      </c>
      <c r="K803" s="12">
        <v>121639.29</v>
      </c>
      <c r="L803" s="12">
        <v>0</v>
      </c>
      <c r="M803" s="12">
        <v>0</v>
      </c>
      <c r="N803" s="12">
        <f t="shared" si="37"/>
        <v>121639.29</v>
      </c>
      <c r="O803" s="11" t="s">
        <v>5</v>
      </c>
      <c r="P803" s="13">
        <v>0</v>
      </c>
      <c r="Q803" s="11" t="s">
        <v>6</v>
      </c>
      <c r="R803" s="13">
        <v>0</v>
      </c>
      <c r="S803" s="13">
        <v>0</v>
      </c>
      <c r="T803" s="11" t="s">
        <v>7</v>
      </c>
      <c r="U803" s="11" t="s">
        <v>8</v>
      </c>
      <c r="V803" s="15">
        <v>0</v>
      </c>
      <c r="W803" s="13">
        <v>0</v>
      </c>
      <c r="X803" s="15">
        <v>0</v>
      </c>
      <c r="Y803" s="15">
        <v>0</v>
      </c>
      <c r="Z803" s="13">
        <v>0</v>
      </c>
      <c r="AA803" s="15">
        <v>0</v>
      </c>
      <c r="AB803" s="13">
        <v>0</v>
      </c>
      <c r="AC803" s="15">
        <v>0</v>
      </c>
      <c r="AD803" s="13">
        <v>0</v>
      </c>
      <c r="AE803" s="15">
        <v>0</v>
      </c>
      <c r="AF803" s="13">
        <v>0</v>
      </c>
      <c r="AG803" s="15">
        <v>0</v>
      </c>
      <c r="AH803" s="13">
        <v>0</v>
      </c>
      <c r="AI803" s="15">
        <v>0</v>
      </c>
      <c r="AJ803" s="11" t="s">
        <v>9</v>
      </c>
      <c r="AK803" s="11" t="s">
        <v>13</v>
      </c>
      <c r="AL803" s="22">
        <f t="shared" si="36"/>
        <v>2875</v>
      </c>
      <c r="AM803" s="11" t="str">
        <f>VLOOKUP(O803,Sheet2!$D$6:$E$14,2,FALSE)</f>
        <v>Spare parts</v>
      </c>
      <c r="AN803" s="11" t="str">
        <f>VLOOKUP(F803,Sheet2!$E$10:$F$13,2,FALSE)</f>
        <v>SPM</v>
      </c>
      <c r="AO803" s="35" t="s">
        <v>14668</v>
      </c>
      <c r="AP803">
        <f>MATCH(AN803,Sheet2!$F$5:$F$18,0)</f>
        <v>6</v>
      </c>
      <c r="AQ803">
        <f>MATCH(AO803,Sheet2!$F$5:$K$5,0)</f>
        <v>6</v>
      </c>
      <c r="AR803" s="33">
        <f>INDEX(Sheet2!$F$5:$K$18,OPaL!AP803,OPaL!AQ803)</f>
        <v>0.15</v>
      </c>
      <c r="AS803" s="1">
        <f t="shared" si="38"/>
        <v>103393.39649999999</v>
      </c>
    </row>
    <row r="804" spans="1:45" x14ac:dyDescent="0.2">
      <c r="A804" s="11" t="s">
        <v>3611</v>
      </c>
      <c r="B804" s="11" t="s">
        <v>3612</v>
      </c>
      <c r="C804" s="11" t="s">
        <v>10610</v>
      </c>
      <c r="D804" s="21">
        <v>44169</v>
      </c>
      <c r="E804" s="21" t="s">
        <v>9755</v>
      </c>
      <c r="F804" s="21" t="s">
        <v>14656</v>
      </c>
      <c r="G804" s="11" t="s">
        <v>2</v>
      </c>
      <c r="H804" s="11" t="s">
        <v>3</v>
      </c>
      <c r="I804" s="11" t="s">
        <v>351</v>
      </c>
      <c r="J804" s="12">
        <v>2</v>
      </c>
      <c r="K804" s="12">
        <v>121600</v>
      </c>
      <c r="L804" s="12">
        <v>0</v>
      </c>
      <c r="M804" s="12">
        <v>0</v>
      </c>
      <c r="N804" s="12">
        <f t="shared" si="37"/>
        <v>121600</v>
      </c>
      <c r="O804" s="11" t="s">
        <v>5</v>
      </c>
      <c r="P804" s="13">
        <v>0</v>
      </c>
      <c r="Q804" s="11" t="s">
        <v>6</v>
      </c>
      <c r="R804" s="13">
        <v>0</v>
      </c>
      <c r="S804" s="13">
        <v>0</v>
      </c>
      <c r="T804" s="11" t="s">
        <v>7</v>
      </c>
      <c r="U804" s="11" t="s">
        <v>8</v>
      </c>
      <c r="V804" s="15">
        <v>0</v>
      </c>
      <c r="W804" s="13">
        <v>0</v>
      </c>
      <c r="X804" s="15">
        <v>0</v>
      </c>
      <c r="Y804" s="15">
        <v>0</v>
      </c>
      <c r="Z804" s="13">
        <v>0</v>
      </c>
      <c r="AA804" s="15">
        <v>0</v>
      </c>
      <c r="AB804" s="13">
        <v>0</v>
      </c>
      <c r="AC804" s="15">
        <v>0</v>
      </c>
      <c r="AD804" s="13">
        <v>0</v>
      </c>
      <c r="AE804" s="15">
        <v>0</v>
      </c>
      <c r="AF804" s="13">
        <v>0</v>
      </c>
      <c r="AG804" s="15">
        <v>0</v>
      </c>
      <c r="AH804" s="13">
        <v>0</v>
      </c>
      <c r="AI804" s="15">
        <v>0</v>
      </c>
      <c r="AJ804" s="11" t="s">
        <v>9</v>
      </c>
      <c r="AK804" s="11" t="s">
        <v>1398</v>
      </c>
      <c r="AL804" s="22">
        <f t="shared" si="36"/>
        <v>1123</v>
      </c>
      <c r="AM804" s="11" t="str">
        <f>VLOOKUP(O804,Sheet2!$D$6:$E$14,2,FALSE)</f>
        <v>Spare parts</v>
      </c>
      <c r="AN804" s="11" t="str">
        <f>VLOOKUP(F804,Sheet2!$E$12:$F$13,2,FALSE)</f>
        <v>SPC</v>
      </c>
      <c r="AO804" s="35" t="s">
        <v>14668</v>
      </c>
      <c r="AP804">
        <f>MATCH(AN804,Sheet2!$F$5:$F$18,0)</f>
        <v>8</v>
      </c>
      <c r="AQ804">
        <f>MATCH(AO804,Sheet2!$F$5:$K$5,0)</f>
        <v>6</v>
      </c>
      <c r="AR804" s="33">
        <f>INDEX(Sheet2!$F$5:$K$18,OPaL!AP804,OPaL!AQ804)</f>
        <v>0.2</v>
      </c>
      <c r="AS804" s="1">
        <f t="shared" si="38"/>
        <v>97280</v>
      </c>
    </row>
    <row r="805" spans="1:45" x14ac:dyDescent="0.2">
      <c r="A805" s="11" t="s">
        <v>1186</v>
      </c>
      <c r="B805" s="11" t="s">
        <v>1187</v>
      </c>
      <c r="C805" s="11" t="s">
        <v>10611</v>
      </c>
      <c r="D805" s="21">
        <v>42788</v>
      </c>
      <c r="E805" s="21" t="s">
        <v>9697</v>
      </c>
      <c r="F805" s="21" t="s">
        <v>14659</v>
      </c>
      <c r="G805" s="11" t="s">
        <v>2</v>
      </c>
      <c r="H805" s="11" t="s">
        <v>16</v>
      </c>
      <c r="I805" s="11" t="s">
        <v>4</v>
      </c>
      <c r="J805" s="13">
        <v>1</v>
      </c>
      <c r="K805" s="12">
        <v>120639.51</v>
      </c>
      <c r="L805" s="12">
        <v>0</v>
      </c>
      <c r="M805" s="12">
        <v>0</v>
      </c>
      <c r="N805" s="12">
        <f t="shared" si="37"/>
        <v>120639.51</v>
      </c>
      <c r="O805" s="11" t="s">
        <v>5</v>
      </c>
      <c r="P805" s="13">
        <v>0</v>
      </c>
      <c r="Q805" s="11" t="s">
        <v>6</v>
      </c>
      <c r="R805" s="13">
        <v>0</v>
      </c>
      <c r="S805" s="13">
        <v>0</v>
      </c>
      <c r="T805" s="11" t="s">
        <v>7</v>
      </c>
      <c r="U805" s="11" t="s">
        <v>8</v>
      </c>
      <c r="V805" s="15">
        <v>0</v>
      </c>
      <c r="W805" s="13">
        <v>0</v>
      </c>
      <c r="X805" s="15">
        <v>0</v>
      </c>
      <c r="Y805" s="15">
        <v>0</v>
      </c>
      <c r="Z805" s="13">
        <v>0</v>
      </c>
      <c r="AA805" s="15">
        <v>0</v>
      </c>
      <c r="AB805" s="13">
        <v>0</v>
      </c>
      <c r="AC805" s="15">
        <v>0</v>
      </c>
      <c r="AD805" s="13">
        <v>0</v>
      </c>
      <c r="AE805" s="15">
        <v>0</v>
      </c>
      <c r="AF805" s="13">
        <v>0</v>
      </c>
      <c r="AG805" s="15">
        <v>0</v>
      </c>
      <c r="AH805" s="13">
        <v>0</v>
      </c>
      <c r="AI805" s="15">
        <v>0</v>
      </c>
      <c r="AJ805" s="11" t="s">
        <v>17</v>
      </c>
      <c r="AK805" s="11" t="s">
        <v>13</v>
      </c>
      <c r="AL805" s="22">
        <f t="shared" si="36"/>
        <v>2504</v>
      </c>
      <c r="AM805" s="11" t="str">
        <f>VLOOKUP(O805,Sheet2!$D$6:$E$14,2,FALSE)</f>
        <v>Spare parts</v>
      </c>
      <c r="AN805" s="11" t="str">
        <f>VLOOKUP(F805,Sheet2!$E$10:$F$13,2,FALSE)</f>
        <v>SPM</v>
      </c>
      <c r="AO805" s="35" t="s">
        <v>14668</v>
      </c>
      <c r="AP805">
        <f>MATCH(AN805,Sheet2!$F$5:$F$18,0)</f>
        <v>6</v>
      </c>
      <c r="AQ805">
        <f>MATCH(AO805,Sheet2!$F$5:$K$5,0)</f>
        <v>6</v>
      </c>
      <c r="AR805" s="33">
        <f>INDEX(Sheet2!$F$5:$K$18,OPaL!AP805,OPaL!AQ805)</f>
        <v>0.15</v>
      </c>
      <c r="AS805" s="1">
        <f t="shared" si="38"/>
        <v>102543.58349999999</v>
      </c>
    </row>
    <row r="806" spans="1:45" x14ac:dyDescent="0.2">
      <c r="A806" s="11" t="s">
        <v>1188</v>
      </c>
      <c r="B806" s="11" t="s">
        <v>1189</v>
      </c>
      <c r="C806" s="11" t="s">
        <v>10612</v>
      </c>
      <c r="D806" s="21">
        <v>42788</v>
      </c>
      <c r="E806" s="21" t="s">
        <v>9697</v>
      </c>
      <c r="F806" s="21" t="s">
        <v>14659</v>
      </c>
      <c r="G806" s="11" t="s">
        <v>2</v>
      </c>
      <c r="H806" s="11" t="s">
        <v>16</v>
      </c>
      <c r="I806" s="11" t="s">
        <v>4</v>
      </c>
      <c r="J806" s="13">
        <v>2</v>
      </c>
      <c r="K806" s="12">
        <v>120639.51</v>
      </c>
      <c r="L806" s="12">
        <v>0</v>
      </c>
      <c r="M806" s="12">
        <v>0</v>
      </c>
      <c r="N806" s="12">
        <f t="shared" si="37"/>
        <v>120639.51</v>
      </c>
      <c r="O806" s="11" t="s">
        <v>5</v>
      </c>
      <c r="P806" s="13">
        <v>0</v>
      </c>
      <c r="Q806" s="11" t="s">
        <v>6</v>
      </c>
      <c r="R806" s="13">
        <v>0</v>
      </c>
      <c r="S806" s="13">
        <v>0</v>
      </c>
      <c r="T806" s="11" t="s">
        <v>7</v>
      </c>
      <c r="U806" s="11" t="s">
        <v>8</v>
      </c>
      <c r="V806" s="15">
        <v>0</v>
      </c>
      <c r="W806" s="13">
        <v>0</v>
      </c>
      <c r="X806" s="15">
        <v>0</v>
      </c>
      <c r="Y806" s="15">
        <v>0</v>
      </c>
      <c r="Z806" s="13">
        <v>0</v>
      </c>
      <c r="AA806" s="15">
        <v>0</v>
      </c>
      <c r="AB806" s="13">
        <v>0</v>
      </c>
      <c r="AC806" s="15">
        <v>0</v>
      </c>
      <c r="AD806" s="13">
        <v>0</v>
      </c>
      <c r="AE806" s="15">
        <v>0</v>
      </c>
      <c r="AF806" s="13">
        <v>0</v>
      </c>
      <c r="AG806" s="15">
        <v>0</v>
      </c>
      <c r="AH806" s="13">
        <v>0</v>
      </c>
      <c r="AI806" s="15">
        <v>0</v>
      </c>
      <c r="AJ806" s="11" t="s">
        <v>17</v>
      </c>
      <c r="AK806" s="11" t="s">
        <v>13</v>
      </c>
      <c r="AL806" s="22">
        <f t="shared" si="36"/>
        <v>2504</v>
      </c>
      <c r="AM806" s="11" t="str">
        <f>VLOOKUP(O806,Sheet2!$D$6:$E$14,2,FALSE)</f>
        <v>Spare parts</v>
      </c>
      <c r="AN806" s="11" t="str">
        <f>VLOOKUP(F806,Sheet2!$E$10:$F$13,2,FALSE)</f>
        <v>SPM</v>
      </c>
      <c r="AO806" s="35" t="s">
        <v>14668</v>
      </c>
      <c r="AP806">
        <f>MATCH(AN806,Sheet2!$F$5:$F$18,0)</f>
        <v>6</v>
      </c>
      <c r="AQ806">
        <f>MATCH(AO806,Sheet2!$F$5:$K$5,0)</f>
        <v>6</v>
      </c>
      <c r="AR806" s="33">
        <f>INDEX(Sheet2!$F$5:$K$18,OPaL!AP806,OPaL!AQ806)</f>
        <v>0.15</v>
      </c>
      <c r="AS806" s="1">
        <f t="shared" si="38"/>
        <v>102543.58349999999</v>
      </c>
    </row>
    <row r="807" spans="1:45" x14ac:dyDescent="0.2">
      <c r="A807" s="11" t="s">
        <v>2132</v>
      </c>
      <c r="B807" s="11" t="s">
        <v>2133</v>
      </c>
      <c r="C807" s="11" t="s">
        <v>10613</v>
      </c>
      <c r="D807" s="21">
        <v>44156</v>
      </c>
      <c r="E807" s="21" t="s">
        <v>9697</v>
      </c>
      <c r="F807" s="21" t="s">
        <v>14658</v>
      </c>
      <c r="G807" s="11" t="s">
        <v>2</v>
      </c>
      <c r="H807" s="11" t="s">
        <v>3</v>
      </c>
      <c r="I807" s="11" t="s">
        <v>4</v>
      </c>
      <c r="J807" s="12">
        <v>38</v>
      </c>
      <c r="K807" s="12">
        <v>120564.26</v>
      </c>
      <c r="L807" s="12">
        <v>0</v>
      </c>
      <c r="M807" s="12">
        <v>0</v>
      </c>
      <c r="N807" s="12">
        <f t="shared" si="37"/>
        <v>120564.26</v>
      </c>
      <c r="O807" s="11" t="s">
        <v>5</v>
      </c>
      <c r="P807" s="13">
        <v>0</v>
      </c>
      <c r="Q807" s="11" t="s">
        <v>6</v>
      </c>
      <c r="R807" s="13">
        <v>0</v>
      </c>
      <c r="S807" s="13">
        <v>0</v>
      </c>
      <c r="T807" s="11" t="s">
        <v>7</v>
      </c>
      <c r="U807" s="11" t="s">
        <v>8</v>
      </c>
      <c r="V807" s="15">
        <v>0</v>
      </c>
      <c r="W807" s="13">
        <v>0</v>
      </c>
      <c r="X807" s="15">
        <v>0</v>
      </c>
      <c r="Y807" s="15">
        <v>0</v>
      </c>
      <c r="Z807" s="13">
        <v>0</v>
      </c>
      <c r="AA807" s="15">
        <v>0</v>
      </c>
      <c r="AB807" s="13">
        <v>0</v>
      </c>
      <c r="AC807" s="15">
        <v>0</v>
      </c>
      <c r="AD807" s="13">
        <v>0</v>
      </c>
      <c r="AE807" s="15">
        <v>0</v>
      </c>
      <c r="AF807" s="13">
        <v>0</v>
      </c>
      <c r="AG807" s="15">
        <v>0</v>
      </c>
      <c r="AH807" s="13">
        <v>0</v>
      </c>
      <c r="AI807" s="15">
        <v>0</v>
      </c>
      <c r="AJ807" s="11" t="s">
        <v>9</v>
      </c>
      <c r="AK807" s="11" t="s">
        <v>13</v>
      </c>
      <c r="AL807" s="22">
        <f t="shared" si="36"/>
        <v>1136</v>
      </c>
      <c r="AM807" s="11" t="str">
        <f>VLOOKUP(O807,Sheet2!$D$6:$E$14,2,FALSE)</f>
        <v>Spare parts</v>
      </c>
      <c r="AN807" s="11" t="str">
        <f>VLOOKUP(F807,Sheet2!$E$10:$F$13,2,FALSE)</f>
        <v>SPE</v>
      </c>
      <c r="AO807" s="35" t="s">
        <v>14668</v>
      </c>
      <c r="AP807">
        <f>MATCH(AN807,Sheet2!$F$5:$F$18,0)</f>
        <v>7</v>
      </c>
      <c r="AQ807">
        <f>MATCH(AO807,Sheet2!$F$5:$K$5,0)</f>
        <v>6</v>
      </c>
      <c r="AR807" s="33">
        <f>INDEX(Sheet2!$F$5:$K$18,OPaL!AP807,OPaL!AQ807)</f>
        <v>0.15</v>
      </c>
      <c r="AS807" s="1">
        <f t="shared" si="38"/>
        <v>102479.621</v>
      </c>
    </row>
    <row r="808" spans="1:45" x14ac:dyDescent="0.2">
      <c r="A808" s="11" t="s">
        <v>4435</v>
      </c>
      <c r="B808" s="11" t="s">
        <v>4436</v>
      </c>
      <c r="C808" s="11" t="s">
        <v>10614</v>
      </c>
      <c r="D808" s="21">
        <v>42963</v>
      </c>
      <c r="E808" s="21" t="s">
        <v>9697</v>
      </c>
      <c r="F808" s="21" t="s">
        <v>14659</v>
      </c>
      <c r="G808" s="11" t="s">
        <v>2</v>
      </c>
      <c r="H808" s="11" t="s">
        <v>16</v>
      </c>
      <c r="I808" s="11" t="s">
        <v>351</v>
      </c>
      <c r="J808" s="12">
        <v>1</v>
      </c>
      <c r="K808" s="12">
        <v>120139.3</v>
      </c>
      <c r="L808" s="12">
        <v>0</v>
      </c>
      <c r="M808" s="12">
        <v>0</v>
      </c>
      <c r="N808" s="12">
        <f t="shared" si="37"/>
        <v>120139.3</v>
      </c>
      <c r="O808" s="11" t="s">
        <v>5</v>
      </c>
      <c r="P808" s="13">
        <v>0</v>
      </c>
      <c r="Q808" s="11" t="s">
        <v>6</v>
      </c>
      <c r="R808" s="13">
        <v>0</v>
      </c>
      <c r="S808" s="13">
        <v>0</v>
      </c>
      <c r="T808" s="11" t="s">
        <v>7</v>
      </c>
      <c r="U808" s="11" t="s">
        <v>8</v>
      </c>
      <c r="V808" s="15">
        <v>0</v>
      </c>
      <c r="W808" s="13">
        <v>0</v>
      </c>
      <c r="X808" s="15">
        <v>0</v>
      </c>
      <c r="Y808" s="15">
        <v>0</v>
      </c>
      <c r="Z808" s="13">
        <v>0</v>
      </c>
      <c r="AA808" s="15">
        <v>0</v>
      </c>
      <c r="AB808" s="13">
        <v>0</v>
      </c>
      <c r="AC808" s="15">
        <v>0</v>
      </c>
      <c r="AD808" s="13">
        <v>0</v>
      </c>
      <c r="AE808" s="15">
        <v>0</v>
      </c>
      <c r="AF808" s="13">
        <v>0</v>
      </c>
      <c r="AG808" s="15">
        <v>0</v>
      </c>
      <c r="AH808" s="13">
        <v>0</v>
      </c>
      <c r="AI808" s="15">
        <v>0</v>
      </c>
      <c r="AJ808" s="11" t="s">
        <v>17</v>
      </c>
      <c r="AK808" s="11" t="s">
        <v>1398</v>
      </c>
      <c r="AL808" s="22">
        <f t="shared" si="36"/>
        <v>2329</v>
      </c>
      <c r="AM808" s="11" t="str">
        <f>VLOOKUP(O808,Sheet2!$D$6:$E$14,2,FALSE)</f>
        <v>Spare parts</v>
      </c>
      <c r="AN808" s="11" t="str">
        <f>VLOOKUP(F808,Sheet2!$E$10:$F$13,2,FALSE)</f>
        <v>SPM</v>
      </c>
      <c r="AO808" s="35" t="s">
        <v>14668</v>
      </c>
      <c r="AP808">
        <f>MATCH(AN808,Sheet2!$F$5:$F$18,0)</f>
        <v>6</v>
      </c>
      <c r="AQ808">
        <f>MATCH(AO808,Sheet2!$F$5:$K$5,0)</f>
        <v>6</v>
      </c>
      <c r="AR808" s="33">
        <f>INDEX(Sheet2!$F$5:$K$18,OPaL!AP808,OPaL!AQ808)</f>
        <v>0.15</v>
      </c>
      <c r="AS808" s="1">
        <f t="shared" si="38"/>
        <v>102118.405</v>
      </c>
    </row>
    <row r="809" spans="1:45" x14ac:dyDescent="0.2">
      <c r="A809" s="11" t="s">
        <v>751</v>
      </c>
      <c r="B809" s="11" t="s">
        <v>752</v>
      </c>
      <c r="C809" s="11" t="s">
        <v>10615</v>
      </c>
      <c r="D809" s="21">
        <v>44708</v>
      </c>
      <c r="E809" s="21" t="s">
        <v>9697</v>
      </c>
      <c r="F809" s="21" t="s">
        <v>14659</v>
      </c>
      <c r="G809" s="11" t="s">
        <v>2</v>
      </c>
      <c r="H809" s="11" t="s">
        <v>16</v>
      </c>
      <c r="I809" s="11" t="s">
        <v>4</v>
      </c>
      <c r="J809" s="12">
        <v>8</v>
      </c>
      <c r="K809" s="12">
        <v>119849.76</v>
      </c>
      <c r="L809" s="12">
        <v>0</v>
      </c>
      <c r="M809" s="12">
        <v>0</v>
      </c>
      <c r="N809" s="12">
        <f t="shared" si="37"/>
        <v>119849.76</v>
      </c>
      <c r="O809" s="11" t="s">
        <v>5</v>
      </c>
      <c r="P809" s="13">
        <v>0</v>
      </c>
      <c r="Q809" s="11" t="s">
        <v>6</v>
      </c>
      <c r="R809" s="13">
        <v>0</v>
      </c>
      <c r="S809" s="13">
        <v>0</v>
      </c>
      <c r="T809" s="11" t="s">
        <v>7</v>
      </c>
      <c r="U809" s="11" t="s">
        <v>8</v>
      </c>
      <c r="V809" s="15">
        <v>0</v>
      </c>
      <c r="W809" s="13">
        <v>0</v>
      </c>
      <c r="X809" s="15">
        <v>0</v>
      </c>
      <c r="Y809" s="15">
        <v>0</v>
      </c>
      <c r="Z809" s="13">
        <v>0</v>
      </c>
      <c r="AA809" s="15">
        <v>0</v>
      </c>
      <c r="AB809" s="13">
        <v>0</v>
      </c>
      <c r="AC809" s="15">
        <v>0</v>
      </c>
      <c r="AD809" s="13">
        <v>0</v>
      </c>
      <c r="AE809" s="15">
        <v>0</v>
      </c>
      <c r="AF809" s="13">
        <v>0</v>
      </c>
      <c r="AG809" s="15">
        <v>0</v>
      </c>
      <c r="AH809" s="13">
        <v>0</v>
      </c>
      <c r="AI809" s="15">
        <v>0</v>
      </c>
      <c r="AJ809" s="11" t="s">
        <v>17</v>
      </c>
      <c r="AK809" s="11" t="s">
        <v>13</v>
      </c>
      <c r="AL809" s="22">
        <f t="shared" si="36"/>
        <v>584</v>
      </c>
      <c r="AM809" s="11" t="str">
        <f>VLOOKUP(O809,Sheet2!$D$6:$E$14,2,FALSE)</f>
        <v>Spare parts</v>
      </c>
      <c r="AN809" s="11" t="str">
        <f>VLOOKUP(F809,Sheet2!$E$10:$F$13,2,FALSE)</f>
        <v>SPM</v>
      </c>
      <c r="AO809" s="35" t="s">
        <v>14668</v>
      </c>
      <c r="AP809">
        <f>MATCH(AN809,Sheet2!$F$5:$F$18,0)</f>
        <v>6</v>
      </c>
      <c r="AQ809">
        <f>MATCH(AO809,Sheet2!$F$5:$K$5,0)</f>
        <v>6</v>
      </c>
      <c r="AR809" s="33">
        <f>INDEX(Sheet2!$F$5:$K$18,OPaL!AP809,OPaL!AQ809)</f>
        <v>0.15</v>
      </c>
      <c r="AS809" s="1">
        <f t="shared" si="38"/>
        <v>101872.29599999999</v>
      </c>
    </row>
    <row r="810" spans="1:45" x14ac:dyDescent="0.2">
      <c r="A810" s="11" t="s">
        <v>2977</v>
      </c>
      <c r="B810" s="11" t="s">
        <v>2978</v>
      </c>
      <c r="C810" s="11" t="s">
        <v>10616</v>
      </c>
      <c r="D810" s="21">
        <v>42959</v>
      </c>
      <c r="E810" s="21" t="s">
        <v>9697</v>
      </c>
      <c r="F810" s="21" t="s">
        <v>14659</v>
      </c>
      <c r="G810" s="11" t="s">
        <v>2</v>
      </c>
      <c r="H810" s="11" t="s">
        <v>16</v>
      </c>
      <c r="I810" s="11" t="s">
        <v>4</v>
      </c>
      <c r="J810" s="12">
        <v>1</v>
      </c>
      <c r="K810" s="12">
        <v>119836.32</v>
      </c>
      <c r="L810" s="12">
        <v>0</v>
      </c>
      <c r="M810" s="12">
        <v>0</v>
      </c>
      <c r="N810" s="12">
        <f t="shared" si="37"/>
        <v>119836.32</v>
      </c>
      <c r="O810" s="11" t="s">
        <v>5</v>
      </c>
      <c r="P810" s="13">
        <v>0</v>
      </c>
      <c r="Q810" s="11" t="s">
        <v>6</v>
      </c>
      <c r="R810" s="13">
        <v>0</v>
      </c>
      <c r="S810" s="13">
        <v>0</v>
      </c>
      <c r="T810" s="11" t="s">
        <v>7</v>
      </c>
      <c r="U810" s="11" t="s">
        <v>8</v>
      </c>
      <c r="V810" s="15">
        <v>0</v>
      </c>
      <c r="W810" s="13">
        <v>0</v>
      </c>
      <c r="X810" s="15">
        <v>0</v>
      </c>
      <c r="Y810" s="15">
        <v>0</v>
      </c>
      <c r="Z810" s="13">
        <v>0</v>
      </c>
      <c r="AA810" s="15">
        <v>0</v>
      </c>
      <c r="AB810" s="13">
        <v>0</v>
      </c>
      <c r="AC810" s="15">
        <v>0</v>
      </c>
      <c r="AD810" s="13">
        <v>0</v>
      </c>
      <c r="AE810" s="15">
        <v>0</v>
      </c>
      <c r="AF810" s="13">
        <v>0</v>
      </c>
      <c r="AG810" s="15">
        <v>0</v>
      </c>
      <c r="AH810" s="13">
        <v>0</v>
      </c>
      <c r="AI810" s="15">
        <v>0</v>
      </c>
      <c r="AJ810" s="11" t="s">
        <v>17</v>
      </c>
      <c r="AK810" s="11" t="s">
        <v>13</v>
      </c>
      <c r="AL810" s="22">
        <f t="shared" si="36"/>
        <v>2333</v>
      </c>
      <c r="AM810" s="11" t="str">
        <f>VLOOKUP(O810,Sheet2!$D$6:$E$14,2,FALSE)</f>
        <v>Spare parts</v>
      </c>
      <c r="AN810" s="11" t="str">
        <f>VLOOKUP(F810,Sheet2!$E$10:$F$13,2,FALSE)</f>
        <v>SPM</v>
      </c>
      <c r="AO810" s="35" t="s">
        <v>14668</v>
      </c>
      <c r="AP810">
        <f>MATCH(AN810,Sheet2!$F$5:$F$18,0)</f>
        <v>6</v>
      </c>
      <c r="AQ810">
        <f>MATCH(AO810,Sheet2!$F$5:$K$5,0)</f>
        <v>6</v>
      </c>
      <c r="AR810" s="33">
        <f>INDEX(Sheet2!$F$5:$K$18,OPaL!AP810,OPaL!AQ810)</f>
        <v>0.15</v>
      </c>
      <c r="AS810" s="1">
        <f t="shared" si="38"/>
        <v>101860.872</v>
      </c>
    </row>
    <row r="811" spans="1:45" x14ac:dyDescent="0.2">
      <c r="A811" s="11" t="s">
        <v>3695</v>
      </c>
      <c r="B811" s="11" t="s">
        <v>3696</v>
      </c>
      <c r="C811" s="11" t="s">
        <v>10617</v>
      </c>
      <c r="D811" s="21">
        <v>42784</v>
      </c>
      <c r="E811" s="21"/>
      <c r="F811" s="21" t="s">
        <v>14659</v>
      </c>
      <c r="G811" s="11" t="s">
        <v>2</v>
      </c>
      <c r="H811" s="11" t="s">
        <v>16</v>
      </c>
      <c r="I811" s="11" t="s">
        <v>4</v>
      </c>
      <c r="J811" s="12">
        <v>2</v>
      </c>
      <c r="K811" s="12">
        <v>119285.26</v>
      </c>
      <c r="L811" s="12">
        <v>0</v>
      </c>
      <c r="M811" s="12">
        <v>0</v>
      </c>
      <c r="N811" s="12">
        <f t="shared" si="37"/>
        <v>119285.26</v>
      </c>
      <c r="O811" s="11" t="s">
        <v>5</v>
      </c>
      <c r="P811" s="13">
        <v>0</v>
      </c>
      <c r="Q811" s="11" t="s">
        <v>6</v>
      </c>
      <c r="R811" s="13">
        <v>0</v>
      </c>
      <c r="S811" s="13">
        <v>0</v>
      </c>
      <c r="T811" s="11" t="s">
        <v>7</v>
      </c>
      <c r="U811" s="11" t="s">
        <v>8</v>
      </c>
      <c r="V811" s="15">
        <v>0</v>
      </c>
      <c r="W811" s="13">
        <v>0</v>
      </c>
      <c r="X811" s="15">
        <v>0</v>
      </c>
      <c r="Y811" s="15">
        <v>0</v>
      </c>
      <c r="Z811" s="13">
        <v>0</v>
      </c>
      <c r="AA811" s="15">
        <v>0</v>
      </c>
      <c r="AB811" s="13">
        <v>0</v>
      </c>
      <c r="AC811" s="15">
        <v>0</v>
      </c>
      <c r="AD811" s="13">
        <v>0</v>
      </c>
      <c r="AE811" s="15">
        <v>0</v>
      </c>
      <c r="AF811" s="13">
        <v>0</v>
      </c>
      <c r="AG811" s="15">
        <v>0</v>
      </c>
      <c r="AH811" s="13">
        <v>0</v>
      </c>
      <c r="AI811" s="15">
        <v>0</v>
      </c>
      <c r="AJ811" s="11" t="s">
        <v>17</v>
      </c>
      <c r="AK811" s="11" t="s">
        <v>1398</v>
      </c>
      <c r="AL811" s="22">
        <f t="shared" si="36"/>
        <v>2508</v>
      </c>
      <c r="AM811" s="11" t="str">
        <f>VLOOKUP(O811,Sheet2!$D$6:$E$14,2,FALSE)</f>
        <v>Spare parts</v>
      </c>
      <c r="AN811" s="11" t="str">
        <f>VLOOKUP(F811,Sheet2!$E$10:$F$13,2,FALSE)</f>
        <v>SPM</v>
      </c>
      <c r="AO811" s="35" t="s">
        <v>14668</v>
      </c>
      <c r="AP811">
        <f>MATCH(AN811,Sheet2!$F$5:$F$18,0)</f>
        <v>6</v>
      </c>
      <c r="AQ811">
        <f>MATCH(AO811,Sheet2!$F$5:$K$5,0)</f>
        <v>6</v>
      </c>
      <c r="AR811" s="33">
        <f>INDEX(Sheet2!$F$5:$K$18,OPaL!AP811,OPaL!AQ811)</f>
        <v>0.15</v>
      </c>
      <c r="AS811" s="1">
        <f t="shared" si="38"/>
        <v>101392.47099999999</v>
      </c>
    </row>
    <row r="812" spans="1:45" x14ac:dyDescent="0.2">
      <c r="A812" s="11" t="s">
        <v>7353</v>
      </c>
      <c r="B812" s="11" t="s">
        <v>7354</v>
      </c>
      <c r="C812" s="11" t="s">
        <v>10618</v>
      </c>
      <c r="D812" s="21">
        <v>44767</v>
      </c>
      <c r="E812" s="21" t="s">
        <v>9697</v>
      </c>
      <c r="F812" s="21" t="s">
        <v>14659</v>
      </c>
      <c r="G812" s="11" t="s">
        <v>2</v>
      </c>
      <c r="H812" s="11" t="s">
        <v>16</v>
      </c>
      <c r="I812" s="11" t="s">
        <v>4</v>
      </c>
      <c r="J812" s="12">
        <v>3</v>
      </c>
      <c r="K812" s="12">
        <v>119036.39</v>
      </c>
      <c r="L812" s="12">
        <v>0</v>
      </c>
      <c r="M812" s="12">
        <v>0</v>
      </c>
      <c r="N812" s="12">
        <f t="shared" si="37"/>
        <v>119036.39</v>
      </c>
      <c r="O812" s="11" t="s">
        <v>5</v>
      </c>
      <c r="P812" s="13">
        <v>0</v>
      </c>
      <c r="Q812" s="11" t="s">
        <v>6</v>
      </c>
      <c r="R812" s="13">
        <v>0</v>
      </c>
      <c r="S812" s="13">
        <v>0</v>
      </c>
      <c r="T812" s="11" t="s">
        <v>7</v>
      </c>
      <c r="U812" s="11" t="s">
        <v>8</v>
      </c>
      <c r="V812" s="15">
        <v>0</v>
      </c>
      <c r="W812" s="13">
        <v>0</v>
      </c>
      <c r="X812" s="15">
        <v>0</v>
      </c>
      <c r="Y812" s="15">
        <v>0</v>
      </c>
      <c r="Z812" s="13">
        <v>0</v>
      </c>
      <c r="AA812" s="15">
        <v>0</v>
      </c>
      <c r="AB812" s="13">
        <v>0</v>
      </c>
      <c r="AC812" s="15">
        <v>0</v>
      </c>
      <c r="AD812" s="13">
        <v>0</v>
      </c>
      <c r="AE812" s="15">
        <v>0</v>
      </c>
      <c r="AF812" s="13">
        <v>0</v>
      </c>
      <c r="AG812" s="15">
        <v>0</v>
      </c>
      <c r="AH812" s="13">
        <v>0</v>
      </c>
      <c r="AI812" s="15">
        <v>0</v>
      </c>
      <c r="AJ812" s="11" t="s">
        <v>17</v>
      </c>
      <c r="AK812" s="11" t="s">
        <v>13</v>
      </c>
      <c r="AL812" s="22">
        <f t="shared" si="36"/>
        <v>525</v>
      </c>
      <c r="AM812" s="11" t="str">
        <f>VLOOKUP(O812,Sheet2!$D$6:$E$14,2,FALSE)</f>
        <v>Spare parts</v>
      </c>
      <c r="AN812" s="11" t="str">
        <f>VLOOKUP(F812,Sheet2!$E$10:$F$13,2,FALSE)</f>
        <v>SPM</v>
      </c>
      <c r="AO812" s="35" t="s">
        <v>14668</v>
      </c>
      <c r="AP812">
        <f>MATCH(AN812,Sheet2!$F$5:$F$18,0)</f>
        <v>6</v>
      </c>
      <c r="AQ812">
        <f>MATCH(AO812,Sheet2!$F$5:$K$5,0)</f>
        <v>6</v>
      </c>
      <c r="AR812" s="33">
        <f>INDEX(Sheet2!$F$5:$K$18,OPaL!AP812,OPaL!AQ812)</f>
        <v>0.15</v>
      </c>
      <c r="AS812" s="1">
        <f t="shared" si="38"/>
        <v>101180.93149999999</v>
      </c>
    </row>
    <row r="813" spans="1:45" x14ac:dyDescent="0.2">
      <c r="A813" s="11" t="s">
        <v>3517</v>
      </c>
      <c r="B813" s="11" t="s">
        <v>3518</v>
      </c>
      <c r="C813" s="11" t="s">
        <v>10619</v>
      </c>
      <c r="D813" s="21">
        <v>43189</v>
      </c>
      <c r="E813" s="21" t="s">
        <v>9697</v>
      </c>
      <c r="F813" s="21" t="s">
        <v>14659</v>
      </c>
      <c r="G813" s="11" t="s">
        <v>2</v>
      </c>
      <c r="H813" s="11" t="s">
        <v>16</v>
      </c>
      <c r="I813" s="11" t="s">
        <v>4</v>
      </c>
      <c r="J813" s="12">
        <v>1</v>
      </c>
      <c r="K813" s="12">
        <v>118963.71</v>
      </c>
      <c r="L813" s="12">
        <v>0</v>
      </c>
      <c r="M813" s="12">
        <v>0</v>
      </c>
      <c r="N813" s="12">
        <f t="shared" si="37"/>
        <v>118963.71</v>
      </c>
      <c r="O813" s="11" t="s">
        <v>5</v>
      </c>
      <c r="P813" s="13">
        <v>0</v>
      </c>
      <c r="Q813" s="11" t="s">
        <v>6</v>
      </c>
      <c r="R813" s="13">
        <v>0</v>
      </c>
      <c r="S813" s="13">
        <v>0</v>
      </c>
      <c r="T813" s="11" t="s">
        <v>7</v>
      </c>
      <c r="U813" s="11" t="s">
        <v>8</v>
      </c>
      <c r="V813" s="15">
        <v>0</v>
      </c>
      <c r="W813" s="13">
        <v>0</v>
      </c>
      <c r="X813" s="15">
        <v>0</v>
      </c>
      <c r="Y813" s="15">
        <v>0</v>
      </c>
      <c r="Z813" s="13">
        <v>0</v>
      </c>
      <c r="AA813" s="15">
        <v>0</v>
      </c>
      <c r="AB813" s="13">
        <v>0</v>
      </c>
      <c r="AC813" s="15">
        <v>0</v>
      </c>
      <c r="AD813" s="13">
        <v>0</v>
      </c>
      <c r="AE813" s="15">
        <v>0</v>
      </c>
      <c r="AF813" s="13">
        <v>0</v>
      </c>
      <c r="AG813" s="15">
        <v>0</v>
      </c>
      <c r="AH813" s="13">
        <v>0</v>
      </c>
      <c r="AI813" s="15">
        <v>0</v>
      </c>
      <c r="AJ813" s="11" t="s">
        <v>17</v>
      </c>
      <c r="AK813" s="11" t="s">
        <v>1398</v>
      </c>
      <c r="AL813" s="22">
        <f t="shared" si="36"/>
        <v>2103</v>
      </c>
      <c r="AM813" s="11" t="str">
        <f>VLOOKUP(O813,Sheet2!$D$6:$E$14,2,FALSE)</f>
        <v>Spare parts</v>
      </c>
      <c r="AN813" s="11" t="str">
        <f>VLOOKUP(F813,Sheet2!$E$10:$F$13,2,FALSE)</f>
        <v>SPM</v>
      </c>
      <c r="AO813" s="35" t="s">
        <v>14668</v>
      </c>
      <c r="AP813">
        <f>MATCH(AN813,Sheet2!$F$5:$F$18,0)</f>
        <v>6</v>
      </c>
      <c r="AQ813">
        <f>MATCH(AO813,Sheet2!$F$5:$K$5,0)</f>
        <v>6</v>
      </c>
      <c r="AR813" s="33">
        <f>INDEX(Sheet2!$F$5:$K$18,OPaL!AP813,OPaL!AQ813)</f>
        <v>0.15</v>
      </c>
      <c r="AS813" s="1">
        <f t="shared" si="38"/>
        <v>101119.1535</v>
      </c>
    </row>
    <row r="814" spans="1:45" x14ac:dyDescent="0.2">
      <c r="A814" s="11" t="s">
        <v>3537</v>
      </c>
      <c r="B814" s="11" t="s">
        <v>3538</v>
      </c>
      <c r="C814" s="11" t="s">
        <v>10620</v>
      </c>
      <c r="D814" s="21">
        <v>43189</v>
      </c>
      <c r="E814" s="21" t="s">
        <v>9697</v>
      </c>
      <c r="F814" s="21" t="s">
        <v>14659</v>
      </c>
      <c r="G814" s="11" t="s">
        <v>2</v>
      </c>
      <c r="H814" s="11" t="s">
        <v>16</v>
      </c>
      <c r="I814" s="11" t="s">
        <v>4</v>
      </c>
      <c r="J814" s="12">
        <v>1</v>
      </c>
      <c r="K814" s="12">
        <v>118963.71</v>
      </c>
      <c r="L814" s="12">
        <v>0</v>
      </c>
      <c r="M814" s="12">
        <v>0</v>
      </c>
      <c r="N814" s="12">
        <f t="shared" si="37"/>
        <v>118963.71</v>
      </c>
      <c r="O814" s="11" t="s">
        <v>5</v>
      </c>
      <c r="P814" s="13">
        <v>0</v>
      </c>
      <c r="Q814" s="11" t="s">
        <v>6</v>
      </c>
      <c r="R814" s="13">
        <v>0</v>
      </c>
      <c r="S814" s="13">
        <v>0</v>
      </c>
      <c r="T814" s="11" t="s">
        <v>7</v>
      </c>
      <c r="U814" s="11" t="s">
        <v>8</v>
      </c>
      <c r="V814" s="15">
        <v>0</v>
      </c>
      <c r="W814" s="13">
        <v>0</v>
      </c>
      <c r="X814" s="15">
        <v>0</v>
      </c>
      <c r="Y814" s="15">
        <v>0</v>
      </c>
      <c r="Z814" s="13">
        <v>0</v>
      </c>
      <c r="AA814" s="15">
        <v>0</v>
      </c>
      <c r="AB814" s="13">
        <v>0</v>
      </c>
      <c r="AC814" s="15">
        <v>0</v>
      </c>
      <c r="AD814" s="13">
        <v>0</v>
      </c>
      <c r="AE814" s="15">
        <v>0</v>
      </c>
      <c r="AF814" s="13">
        <v>0</v>
      </c>
      <c r="AG814" s="15">
        <v>0</v>
      </c>
      <c r="AH814" s="13">
        <v>0</v>
      </c>
      <c r="AI814" s="15">
        <v>0</v>
      </c>
      <c r="AJ814" s="11" t="s">
        <v>17</v>
      </c>
      <c r="AK814" s="11" t="s">
        <v>1398</v>
      </c>
      <c r="AL814" s="22">
        <f t="shared" si="36"/>
        <v>2103</v>
      </c>
      <c r="AM814" s="11" t="str">
        <f>VLOOKUP(O814,Sheet2!$D$6:$E$14,2,FALSE)</f>
        <v>Spare parts</v>
      </c>
      <c r="AN814" s="11" t="str">
        <f>VLOOKUP(F814,Sheet2!$E$10:$F$13,2,FALSE)</f>
        <v>SPM</v>
      </c>
      <c r="AO814" s="35" t="s">
        <v>14668</v>
      </c>
      <c r="AP814">
        <f>MATCH(AN814,Sheet2!$F$5:$F$18,0)</f>
        <v>6</v>
      </c>
      <c r="AQ814">
        <f>MATCH(AO814,Sheet2!$F$5:$K$5,0)</f>
        <v>6</v>
      </c>
      <c r="AR814" s="33">
        <f>INDEX(Sheet2!$F$5:$K$18,OPaL!AP814,OPaL!AQ814)</f>
        <v>0.15</v>
      </c>
      <c r="AS814" s="1">
        <f t="shared" si="38"/>
        <v>101119.1535</v>
      </c>
    </row>
    <row r="815" spans="1:45" x14ac:dyDescent="0.2">
      <c r="A815" s="11" t="s">
        <v>3541</v>
      </c>
      <c r="B815" s="11" t="s">
        <v>3542</v>
      </c>
      <c r="C815" s="11" t="s">
        <v>10621</v>
      </c>
      <c r="D815" s="21">
        <v>43189</v>
      </c>
      <c r="E815" s="21" t="s">
        <v>9697</v>
      </c>
      <c r="F815" s="21" t="s">
        <v>14659</v>
      </c>
      <c r="G815" s="11" t="s">
        <v>2</v>
      </c>
      <c r="H815" s="11" t="s">
        <v>16</v>
      </c>
      <c r="I815" s="11" t="s">
        <v>4</v>
      </c>
      <c r="J815" s="12">
        <v>1</v>
      </c>
      <c r="K815" s="12">
        <v>118963.71</v>
      </c>
      <c r="L815" s="12">
        <v>0</v>
      </c>
      <c r="M815" s="12">
        <v>0</v>
      </c>
      <c r="N815" s="12">
        <f t="shared" si="37"/>
        <v>118963.71</v>
      </c>
      <c r="O815" s="11" t="s">
        <v>5</v>
      </c>
      <c r="P815" s="13">
        <v>0</v>
      </c>
      <c r="Q815" s="11" t="s">
        <v>6</v>
      </c>
      <c r="R815" s="13">
        <v>0</v>
      </c>
      <c r="S815" s="13">
        <v>0</v>
      </c>
      <c r="T815" s="11" t="s">
        <v>7</v>
      </c>
      <c r="U815" s="11" t="s">
        <v>8</v>
      </c>
      <c r="V815" s="15">
        <v>0</v>
      </c>
      <c r="W815" s="13">
        <v>0</v>
      </c>
      <c r="X815" s="15">
        <v>0</v>
      </c>
      <c r="Y815" s="15">
        <v>0</v>
      </c>
      <c r="Z815" s="13">
        <v>0</v>
      </c>
      <c r="AA815" s="15">
        <v>0</v>
      </c>
      <c r="AB815" s="13">
        <v>0</v>
      </c>
      <c r="AC815" s="15">
        <v>0</v>
      </c>
      <c r="AD815" s="13">
        <v>0</v>
      </c>
      <c r="AE815" s="15">
        <v>0</v>
      </c>
      <c r="AF815" s="13">
        <v>0</v>
      </c>
      <c r="AG815" s="15">
        <v>0</v>
      </c>
      <c r="AH815" s="13">
        <v>0</v>
      </c>
      <c r="AI815" s="15">
        <v>0</v>
      </c>
      <c r="AJ815" s="11" t="s">
        <v>17</v>
      </c>
      <c r="AK815" s="11" t="s">
        <v>1398</v>
      </c>
      <c r="AL815" s="22">
        <f t="shared" si="36"/>
        <v>2103</v>
      </c>
      <c r="AM815" s="11" t="str">
        <f>VLOOKUP(O815,Sheet2!$D$6:$E$14,2,FALSE)</f>
        <v>Spare parts</v>
      </c>
      <c r="AN815" s="11" t="str">
        <f>VLOOKUP(F815,Sheet2!$E$10:$F$13,2,FALSE)</f>
        <v>SPM</v>
      </c>
      <c r="AO815" s="35" t="s">
        <v>14668</v>
      </c>
      <c r="AP815">
        <f>MATCH(AN815,Sheet2!$F$5:$F$18,0)</f>
        <v>6</v>
      </c>
      <c r="AQ815">
        <f>MATCH(AO815,Sheet2!$F$5:$K$5,0)</f>
        <v>6</v>
      </c>
      <c r="AR815" s="33">
        <f>INDEX(Sheet2!$F$5:$K$18,OPaL!AP815,OPaL!AQ815)</f>
        <v>0.15</v>
      </c>
      <c r="AS815" s="1">
        <f t="shared" si="38"/>
        <v>101119.1535</v>
      </c>
    </row>
    <row r="816" spans="1:45" x14ac:dyDescent="0.2">
      <c r="A816" s="11" t="s">
        <v>631</v>
      </c>
      <c r="B816" s="11" t="s">
        <v>632</v>
      </c>
      <c r="C816" s="11" t="s">
        <v>10622</v>
      </c>
      <c r="D816" s="21">
        <v>43496</v>
      </c>
      <c r="E816" s="21" t="s">
        <v>9697</v>
      </c>
      <c r="F816" s="21" t="s">
        <v>14659</v>
      </c>
      <c r="G816" s="11" t="s">
        <v>2</v>
      </c>
      <c r="H816" s="11" t="s">
        <v>3</v>
      </c>
      <c r="I816" s="11" t="s">
        <v>4</v>
      </c>
      <c r="J816" s="13">
        <v>2</v>
      </c>
      <c r="K816" s="12">
        <v>118640.93</v>
      </c>
      <c r="L816" s="12">
        <v>0</v>
      </c>
      <c r="M816" s="12">
        <v>0</v>
      </c>
      <c r="N816" s="12">
        <f t="shared" si="37"/>
        <v>118640.93</v>
      </c>
      <c r="O816" s="11" t="s">
        <v>5</v>
      </c>
      <c r="P816" s="13">
        <v>0</v>
      </c>
      <c r="Q816" s="11" t="s">
        <v>6</v>
      </c>
      <c r="R816" s="13">
        <v>0</v>
      </c>
      <c r="S816" s="13">
        <v>0</v>
      </c>
      <c r="T816" s="11" t="s">
        <v>7</v>
      </c>
      <c r="U816" s="11" t="s">
        <v>8</v>
      </c>
      <c r="V816" s="15">
        <v>0</v>
      </c>
      <c r="W816" s="13">
        <v>0</v>
      </c>
      <c r="X816" s="15">
        <v>0</v>
      </c>
      <c r="Y816" s="15">
        <v>0</v>
      </c>
      <c r="Z816" s="13">
        <v>0</v>
      </c>
      <c r="AA816" s="15">
        <v>0</v>
      </c>
      <c r="AB816" s="13">
        <v>0</v>
      </c>
      <c r="AC816" s="15">
        <v>0</v>
      </c>
      <c r="AD816" s="13">
        <v>0</v>
      </c>
      <c r="AE816" s="15">
        <v>0</v>
      </c>
      <c r="AF816" s="13">
        <v>0</v>
      </c>
      <c r="AG816" s="15">
        <v>0</v>
      </c>
      <c r="AH816" s="13">
        <v>0</v>
      </c>
      <c r="AI816" s="15">
        <v>0</v>
      </c>
      <c r="AJ816" s="11" t="s">
        <v>9</v>
      </c>
      <c r="AK816" s="11" t="s">
        <v>13</v>
      </c>
      <c r="AL816" s="22">
        <f t="shared" si="36"/>
        <v>1796</v>
      </c>
      <c r="AM816" s="11" t="str">
        <f>VLOOKUP(O816,Sheet2!$D$6:$E$14,2,FALSE)</f>
        <v>Spare parts</v>
      </c>
      <c r="AN816" s="11" t="str">
        <f>VLOOKUP(F816,Sheet2!$E$10:$F$13,2,FALSE)</f>
        <v>SPM</v>
      </c>
      <c r="AO816" s="35" t="s">
        <v>14668</v>
      </c>
      <c r="AP816">
        <f>MATCH(AN816,Sheet2!$F$5:$F$18,0)</f>
        <v>6</v>
      </c>
      <c r="AQ816">
        <f>MATCH(AO816,Sheet2!$F$5:$K$5,0)</f>
        <v>6</v>
      </c>
      <c r="AR816" s="33">
        <f>INDEX(Sheet2!$F$5:$K$18,OPaL!AP816,OPaL!AQ816)</f>
        <v>0.15</v>
      </c>
      <c r="AS816" s="1">
        <f t="shared" si="38"/>
        <v>100844.79049999999</v>
      </c>
    </row>
    <row r="817" spans="1:45" x14ac:dyDescent="0.2">
      <c r="A817" s="11" t="s">
        <v>7317</v>
      </c>
      <c r="B817" s="11" t="s">
        <v>7318</v>
      </c>
      <c r="C817" s="11" t="s">
        <v>10623</v>
      </c>
      <c r="D817" s="21">
        <v>42941</v>
      </c>
      <c r="E817" s="21" t="s">
        <v>9697</v>
      </c>
      <c r="F817" s="21" t="s">
        <v>14659</v>
      </c>
      <c r="G817" s="11" t="s">
        <v>2</v>
      </c>
      <c r="H817" s="11" t="s">
        <v>3</v>
      </c>
      <c r="I817" s="11" t="s">
        <v>4</v>
      </c>
      <c r="J817" s="13">
        <v>2</v>
      </c>
      <c r="K817" s="12">
        <v>118582.5</v>
      </c>
      <c r="L817" s="12">
        <v>0</v>
      </c>
      <c r="M817" s="12">
        <v>0</v>
      </c>
      <c r="N817" s="12">
        <f t="shared" si="37"/>
        <v>118582.5</v>
      </c>
      <c r="O817" s="11" t="s">
        <v>5</v>
      </c>
      <c r="P817" s="13">
        <v>0</v>
      </c>
      <c r="Q817" s="11" t="s">
        <v>6</v>
      </c>
      <c r="R817" s="13">
        <v>0</v>
      </c>
      <c r="S817" s="13">
        <v>0</v>
      </c>
      <c r="T817" s="11" t="s">
        <v>7</v>
      </c>
      <c r="U817" s="11" t="s">
        <v>8</v>
      </c>
      <c r="V817" s="15">
        <v>0</v>
      </c>
      <c r="W817" s="13">
        <v>0</v>
      </c>
      <c r="X817" s="15">
        <v>0</v>
      </c>
      <c r="Y817" s="15">
        <v>0</v>
      </c>
      <c r="Z817" s="13">
        <v>0</v>
      </c>
      <c r="AA817" s="15">
        <v>0</v>
      </c>
      <c r="AB817" s="13">
        <v>0</v>
      </c>
      <c r="AC817" s="15">
        <v>0</v>
      </c>
      <c r="AD817" s="13">
        <v>0</v>
      </c>
      <c r="AE817" s="15">
        <v>0</v>
      </c>
      <c r="AF817" s="13">
        <v>0</v>
      </c>
      <c r="AG817" s="15">
        <v>0</v>
      </c>
      <c r="AH817" s="13">
        <v>0</v>
      </c>
      <c r="AI817" s="15">
        <v>0</v>
      </c>
      <c r="AJ817" s="11" t="s">
        <v>9</v>
      </c>
      <c r="AK817" s="11" t="s">
        <v>13</v>
      </c>
      <c r="AL817" s="22">
        <f t="shared" si="36"/>
        <v>2351</v>
      </c>
      <c r="AM817" s="11" t="str">
        <f>VLOOKUP(O817,Sheet2!$D$6:$E$14,2,FALSE)</f>
        <v>Spare parts</v>
      </c>
      <c r="AN817" s="11" t="str">
        <f>VLOOKUP(F817,Sheet2!$E$10:$F$13,2,FALSE)</f>
        <v>SPM</v>
      </c>
      <c r="AO817" s="35" t="s">
        <v>14668</v>
      </c>
      <c r="AP817">
        <f>MATCH(AN817,Sheet2!$F$5:$F$18,0)</f>
        <v>6</v>
      </c>
      <c r="AQ817">
        <f>MATCH(AO817,Sheet2!$F$5:$K$5,0)</f>
        <v>6</v>
      </c>
      <c r="AR817" s="33">
        <f>INDEX(Sheet2!$F$5:$K$18,OPaL!AP817,OPaL!AQ817)</f>
        <v>0.15</v>
      </c>
      <c r="AS817" s="1">
        <f t="shared" si="38"/>
        <v>100795.125</v>
      </c>
    </row>
    <row r="818" spans="1:45" x14ac:dyDescent="0.2">
      <c r="A818" s="11" t="s">
        <v>7321</v>
      </c>
      <c r="B818" s="11" t="s">
        <v>7322</v>
      </c>
      <c r="C818" s="11" t="s">
        <v>10624</v>
      </c>
      <c r="D818" s="21">
        <v>42941</v>
      </c>
      <c r="E818" s="21" t="s">
        <v>9697</v>
      </c>
      <c r="F818" s="21" t="s">
        <v>14659</v>
      </c>
      <c r="G818" s="11" t="s">
        <v>2</v>
      </c>
      <c r="H818" s="11" t="s">
        <v>3</v>
      </c>
      <c r="I818" s="11" t="s">
        <v>4</v>
      </c>
      <c r="J818" s="13">
        <v>2</v>
      </c>
      <c r="K818" s="12">
        <v>118582.5</v>
      </c>
      <c r="L818" s="12">
        <v>0</v>
      </c>
      <c r="M818" s="12">
        <v>0</v>
      </c>
      <c r="N818" s="12">
        <f t="shared" si="37"/>
        <v>118582.5</v>
      </c>
      <c r="O818" s="11" t="s">
        <v>5</v>
      </c>
      <c r="P818" s="13">
        <v>0</v>
      </c>
      <c r="Q818" s="11" t="s">
        <v>6</v>
      </c>
      <c r="R818" s="13">
        <v>0</v>
      </c>
      <c r="S818" s="13">
        <v>0</v>
      </c>
      <c r="T818" s="11" t="s">
        <v>7</v>
      </c>
      <c r="U818" s="11" t="s">
        <v>8</v>
      </c>
      <c r="V818" s="15">
        <v>0</v>
      </c>
      <c r="W818" s="13">
        <v>0</v>
      </c>
      <c r="X818" s="15">
        <v>0</v>
      </c>
      <c r="Y818" s="15">
        <v>0</v>
      </c>
      <c r="Z818" s="13">
        <v>0</v>
      </c>
      <c r="AA818" s="15">
        <v>0</v>
      </c>
      <c r="AB818" s="13">
        <v>0</v>
      </c>
      <c r="AC818" s="15">
        <v>0</v>
      </c>
      <c r="AD818" s="13">
        <v>0</v>
      </c>
      <c r="AE818" s="15">
        <v>0</v>
      </c>
      <c r="AF818" s="13">
        <v>0</v>
      </c>
      <c r="AG818" s="15">
        <v>0</v>
      </c>
      <c r="AH818" s="13">
        <v>0</v>
      </c>
      <c r="AI818" s="15">
        <v>0</v>
      </c>
      <c r="AJ818" s="11" t="s">
        <v>9</v>
      </c>
      <c r="AK818" s="11" t="s">
        <v>13</v>
      </c>
      <c r="AL818" s="22">
        <f t="shared" si="36"/>
        <v>2351</v>
      </c>
      <c r="AM818" s="11" t="str">
        <f>VLOOKUP(O818,Sheet2!$D$6:$E$14,2,FALSE)</f>
        <v>Spare parts</v>
      </c>
      <c r="AN818" s="11" t="str">
        <f>VLOOKUP(F818,Sheet2!$E$10:$F$13,2,FALSE)</f>
        <v>SPM</v>
      </c>
      <c r="AO818" s="35" t="s">
        <v>14668</v>
      </c>
      <c r="AP818">
        <f>MATCH(AN818,Sheet2!$F$5:$F$18,0)</f>
        <v>6</v>
      </c>
      <c r="AQ818">
        <f>MATCH(AO818,Sheet2!$F$5:$K$5,0)</f>
        <v>6</v>
      </c>
      <c r="AR818" s="33">
        <f>INDEX(Sheet2!$F$5:$K$18,OPaL!AP818,OPaL!AQ818)</f>
        <v>0.15</v>
      </c>
      <c r="AS818" s="1">
        <f t="shared" si="38"/>
        <v>100795.125</v>
      </c>
    </row>
    <row r="819" spans="1:45" x14ac:dyDescent="0.2">
      <c r="A819" s="11" t="s">
        <v>8866</v>
      </c>
      <c r="B819" s="11" t="s">
        <v>8867</v>
      </c>
      <c r="C819" s="11" t="s">
        <v>10625</v>
      </c>
      <c r="D819" s="21">
        <v>45229</v>
      </c>
      <c r="E819" s="21" t="s">
        <v>9739</v>
      </c>
      <c r="F819" s="21" t="s">
        <v>14659</v>
      </c>
      <c r="G819" s="11" t="s">
        <v>2</v>
      </c>
      <c r="H819" s="11" t="s">
        <v>16</v>
      </c>
      <c r="I819" s="11" t="s">
        <v>4</v>
      </c>
      <c r="J819" s="13">
        <v>23</v>
      </c>
      <c r="K819" s="12">
        <v>118106.54</v>
      </c>
      <c r="L819" s="12">
        <v>0</v>
      </c>
      <c r="M819" s="12">
        <v>0</v>
      </c>
      <c r="N819" s="12">
        <f t="shared" si="37"/>
        <v>118106.54</v>
      </c>
      <c r="O819" s="11" t="s">
        <v>8227</v>
      </c>
      <c r="P819" s="13">
        <v>0</v>
      </c>
      <c r="Q819" s="11" t="s">
        <v>6</v>
      </c>
      <c r="R819" s="13">
        <v>0</v>
      </c>
      <c r="S819" s="13">
        <v>0</v>
      </c>
      <c r="T819" s="11" t="s">
        <v>7</v>
      </c>
      <c r="U819" s="11" t="s">
        <v>8</v>
      </c>
      <c r="V819" s="15">
        <v>0</v>
      </c>
      <c r="W819" s="13">
        <v>0</v>
      </c>
      <c r="X819" s="15">
        <v>0</v>
      </c>
      <c r="Y819" s="15">
        <v>0</v>
      </c>
      <c r="Z819" s="13">
        <v>0</v>
      </c>
      <c r="AA819" s="15">
        <v>0</v>
      </c>
      <c r="AB819" s="13">
        <v>0</v>
      </c>
      <c r="AC819" s="15">
        <v>0</v>
      </c>
      <c r="AD819" s="13">
        <v>0</v>
      </c>
      <c r="AE819" s="15">
        <v>0</v>
      </c>
      <c r="AF819" s="13">
        <v>0</v>
      </c>
      <c r="AG819" s="15">
        <v>0</v>
      </c>
      <c r="AH819" s="13">
        <v>0</v>
      </c>
      <c r="AI819" s="15">
        <v>0</v>
      </c>
      <c r="AJ819" s="11" t="s">
        <v>17</v>
      </c>
      <c r="AK819" s="11" t="s">
        <v>8228</v>
      </c>
      <c r="AL819" s="22">
        <f t="shared" si="36"/>
        <v>63</v>
      </c>
      <c r="AM819" s="11" t="str">
        <f>VLOOKUP(O819,Sheet2!$D$6:$E$14,2,FALSE)</f>
        <v>Consumables</v>
      </c>
      <c r="AN819" s="11" t="str">
        <f>VLOOKUP(F819,Sheet2!$E$15:$F$18,2,FALSE)</f>
        <v>CM</v>
      </c>
      <c r="AO819" s="35" t="s">
        <v>14664</v>
      </c>
      <c r="AP819">
        <f>MATCH(AN819,Sheet2!$F$5:$F$18,0)</f>
        <v>13</v>
      </c>
      <c r="AQ819">
        <f>MATCH(AO819,Sheet2!$F$5:$K$5,0)</f>
        <v>2</v>
      </c>
      <c r="AR819" s="33">
        <f>INDEX(Sheet2!$F$5:$K$18,OPaL!AP819,OPaL!AQ819)</f>
        <v>0</v>
      </c>
      <c r="AS819" s="1">
        <f t="shared" si="38"/>
        <v>118106.54</v>
      </c>
    </row>
    <row r="820" spans="1:45" x14ac:dyDescent="0.2">
      <c r="A820" s="11" t="s">
        <v>3623</v>
      </c>
      <c r="B820" s="11" t="s">
        <v>3624</v>
      </c>
      <c r="C820" s="11" t="s">
        <v>10626</v>
      </c>
      <c r="D820" s="21">
        <v>43598</v>
      </c>
      <c r="E820" s="21"/>
      <c r="F820" s="21" t="s">
        <v>14659</v>
      </c>
      <c r="G820" s="11" t="s">
        <v>2</v>
      </c>
      <c r="H820" s="11" t="s">
        <v>3</v>
      </c>
      <c r="I820" s="11" t="s">
        <v>2214</v>
      </c>
      <c r="J820" s="12">
        <v>1</v>
      </c>
      <c r="K820" s="12">
        <v>117811.72</v>
      </c>
      <c r="L820" s="12">
        <v>0</v>
      </c>
      <c r="M820" s="12">
        <v>0</v>
      </c>
      <c r="N820" s="12">
        <f t="shared" si="37"/>
        <v>117811.72</v>
      </c>
      <c r="O820" s="11" t="s">
        <v>5</v>
      </c>
      <c r="P820" s="13">
        <v>0</v>
      </c>
      <c r="Q820" s="11" t="s">
        <v>6</v>
      </c>
      <c r="R820" s="13">
        <v>0</v>
      </c>
      <c r="S820" s="13">
        <v>0</v>
      </c>
      <c r="T820" s="11" t="s">
        <v>7</v>
      </c>
      <c r="U820" s="11" t="s">
        <v>8</v>
      </c>
      <c r="V820" s="15">
        <v>0</v>
      </c>
      <c r="W820" s="13">
        <v>0</v>
      </c>
      <c r="X820" s="15">
        <v>0</v>
      </c>
      <c r="Y820" s="15">
        <v>0</v>
      </c>
      <c r="Z820" s="13">
        <v>0</v>
      </c>
      <c r="AA820" s="15">
        <v>0</v>
      </c>
      <c r="AB820" s="13">
        <v>0</v>
      </c>
      <c r="AC820" s="15">
        <v>0</v>
      </c>
      <c r="AD820" s="13">
        <v>0</v>
      </c>
      <c r="AE820" s="15">
        <v>0</v>
      </c>
      <c r="AF820" s="13">
        <v>0</v>
      </c>
      <c r="AG820" s="15">
        <v>0</v>
      </c>
      <c r="AH820" s="13">
        <v>0</v>
      </c>
      <c r="AI820" s="15">
        <v>0</v>
      </c>
      <c r="AJ820" s="11" t="s">
        <v>9</v>
      </c>
      <c r="AK820" s="11" t="s">
        <v>1398</v>
      </c>
      <c r="AL820" s="22">
        <f t="shared" si="36"/>
        <v>1694</v>
      </c>
      <c r="AM820" s="11" t="str">
        <f>VLOOKUP(O820,Sheet2!$D$6:$E$14,2,FALSE)</f>
        <v>Spare parts</v>
      </c>
      <c r="AN820" s="11" t="str">
        <f>VLOOKUP(F820,Sheet2!$E$10:$F$13,2,FALSE)</f>
        <v>SPM</v>
      </c>
      <c r="AO820" s="35" t="s">
        <v>14668</v>
      </c>
      <c r="AP820">
        <f>MATCH(AN820,Sheet2!$F$5:$F$18,0)</f>
        <v>6</v>
      </c>
      <c r="AQ820">
        <f>MATCH(AO820,Sheet2!$F$5:$K$5,0)</f>
        <v>6</v>
      </c>
      <c r="AR820" s="33">
        <f>INDEX(Sheet2!$F$5:$K$18,OPaL!AP820,OPaL!AQ820)</f>
        <v>0.15</v>
      </c>
      <c r="AS820" s="1">
        <f t="shared" si="38"/>
        <v>100139.962</v>
      </c>
    </row>
    <row r="821" spans="1:45" x14ac:dyDescent="0.2">
      <c r="A821" s="11" t="s">
        <v>8950</v>
      </c>
      <c r="B821" s="11" t="s">
        <v>8951</v>
      </c>
      <c r="C821" s="11" t="s">
        <v>10627</v>
      </c>
      <c r="D821" s="21">
        <v>45093</v>
      </c>
      <c r="E821" s="21" t="s">
        <v>9739</v>
      </c>
      <c r="F821" s="21" t="s">
        <v>14659</v>
      </c>
      <c r="G821" s="11" t="s">
        <v>2</v>
      </c>
      <c r="H821" s="11" t="s">
        <v>350</v>
      </c>
      <c r="I821" s="11" t="s">
        <v>4</v>
      </c>
      <c r="J821" s="13">
        <v>86</v>
      </c>
      <c r="K821" s="12">
        <v>117560.66</v>
      </c>
      <c r="L821" s="12">
        <v>0</v>
      </c>
      <c r="M821" s="12">
        <v>0</v>
      </c>
      <c r="N821" s="12">
        <f t="shared" si="37"/>
        <v>117560.66</v>
      </c>
      <c r="O821" s="11" t="s">
        <v>8227</v>
      </c>
      <c r="P821" s="13">
        <v>0</v>
      </c>
      <c r="Q821" s="11" t="s">
        <v>6</v>
      </c>
      <c r="R821" s="13">
        <v>0</v>
      </c>
      <c r="S821" s="13">
        <v>0</v>
      </c>
      <c r="T821" s="11" t="s">
        <v>7</v>
      </c>
      <c r="U821" s="11" t="s">
        <v>8</v>
      </c>
      <c r="V821" s="15">
        <v>0</v>
      </c>
      <c r="W821" s="13">
        <v>0</v>
      </c>
      <c r="X821" s="15">
        <v>0</v>
      </c>
      <c r="Y821" s="15">
        <v>0</v>
      </c>
      <c r="Z821" s="13">
        <v>0</v>
      </c>
      <c r="AA821" s="15">
        <v>0</v>
      </c>
      <c r="AB821" s="13">
        <v>0</v>
      </c>
      <c r="AC821" s="15">
        <v>0</v>
      </c>
      <c r="AD821" s="13">
        <v>0</v>
      </c>
      <c r="AE821" s="15">
        <v>0</v>
      </c>
      <c r="AF821" s="13">
        <v>0</v>
      </c>
      <c r="AG821" s="15">
        <v>0</v>
      </c>
      <c r="AH821" s="13">
        <v>0</v>
      </c>
      <c r="AI821" s="15">
        <v>0</v>
      </c>
      <c r="AJ821" s="11" t="s">
        <v>352</v>
      </c>
      <c r="AK821" s="11" t="s">
        <v>8228</v>
      </c>
      <c r="AL821" s="22">
        <f t="shared" si="36"/>
        <v>199</v>
      </c>
      <c r="AM821" s="11" t="str">
        <f>VLOOKUP(O821,Sheet2!$D$6:$E$14,2,FALSE)</f>
        <v>Consumables</v>
      </c>
      <c r="AN821" s="11" t="str">
        <f>VLOOKUP(F821,Sheet2!$E$15:$F$18,2,FALSE)</f>
        <v>CM</v>
      </c>
      <c r="AO821" s="35" t="s">
        <v>14666</v>
      </c>
      <c r="AP821">
        <f>MATCH(AN821,Sheet2!$F$5:$F$18,0)</f>
        <v>13</v>
      </c>
      <c r="AQ821">
        <f>MATCH(AO821,Sheet2!$F$5:$K$5,0)</f>
        <v>4</v>
      </c>
      <c r="AR821" s="33">
        <f>INDEX(Sheet2!$F$5:$K$18,OPaL!AP821,OPaL!AQ821)</f>
        <v>0.05</v>
      </c>
      <c r="AS821" s="1">
        <f t="shared" si="38"/>
        <v>111682.62699999999</v>
      </c>
    </row>
    <row r="822" spans="1:45" x14ac:dyDescent="0.2">
      <c r="A822" s="11" t="s">
        <v>3599</v>
      </c>
      <c r="B822" s="11" t="s">
        <v>3600</v>
      </c>
      <c r="C822" s="11" t="s">
        <v>10628</v>
      </c>
      <c r="D822" s="21">
        <v>43189</v>
      </c>
      <c r="E822" s="21" t="s">
        <v>9697</v>
      </c>
      <c r="F822" s="21" t="s">
        <v>14659</v>
      </c>
      <c r="G822" s="11" t="s">
        <v>2</v>
      </c>
      <c r="H822" s="11" t="s">
        <v>3</v>
      </c>
      <c r="I822" s="11" t="s">
        <v>4</v>
      </c>
      <c r="J822" s="12">
        <v>1</v>
      </c>
      <c r="K822" s="12">
        <v>117284.98</v>
      </c>
      <c r="L822" s="12">
        <v>0</v>
      </c>
      <c r="M822" s="12">
        <v>0</v>
      </c>
      <c r="N822" s="12">
        <f t="shared" si="37"/>
        <v>117284.98</v>
      </c>
      <c r="O822" s="11" t="s">
        <v>5</v>
      </c>
      <c r="P822" s="13">
        <v>0</v>
      </c>
      <c r="Q822" s="11" t="s">
        <v>6</v>
      </c>
      <c r="R822" s="13">
        <v>0</v>
      </c>
      <c r="S822" s="13">
        <v>0</v>
      </c>
      <c r="T822" s="11" t="s">
        <v>7</v>
      </c>
      <c r="U822" s="11" t="s">
        <v>8</v>
      </c>
      <c r="V822" s="15">
        <v>0</v>
      </c>
      <c r="W822" s="13">
        <v>0</v>
      </c>
      <c r="X822" s="15">
        <v>0</v>
      </c>
      <c r="Y822" s="15">
        <v>0</v>
      </c>
      <c r="Z822" s="13">
        <v>0</v>
      </c>
      <c r="AA822" s="15">
        <v>0</v>
      </c>
      <c r="AB822" s="13">
        <v>0</v>
      </c>
      <c r="AC822" s="15">
        <v>0</v>
      </c>
      <c r="AD822" s="13">
        <v>0</v>
      </c>
      <c r="AE822" s="15">
        <v>0</v>
      </c>
      <c r="AF822" s="13">
        <v>0</v>
      </c>
      <c r="AG822" s="15">
        <v>0</v>
      </c>
      <c r="AH822" s="13">
        <v>0</v>
      </c>
      <c r="AI822" s="15">
        <v>0</v>
      </c>
      <c r="AJ822" s="11" t="s">
        <v>9</v>
      </c>
      <c r="AK822" s="11" t="s">
        <v>1398</v>
      </c>
      <c r="AL822" s="22">
        <f t="shared" si="36"/>
        <v>2103</v>
      </c>
      <c r="AM822" s="11" t="str">
        <f>VLOOKUP(O822,Sheet2!$D$6:$E$14,2,FALSE)</f>
        <v>Spare parts</v>
      </c>
      <c r="AN822" s="11" t="str">
        <f>VLOOKUP(F822,Sheet2!$E$10:$F$13,2,FALSE)</f>
        <v>SPM</v>
      </c>
      <c r="AO822" s="35" t="s">
        <v>14668</v>
      </c>
      <c r="AP822">
        <f>MATCH(AN822,Sheet2!$F$5:$F$18,0)</f>
        <v>6</v>
      </c>
      <c r="AQ822">
        <f>MATCH(AO822,Sheet2!$F$5:$K$5,0)</f>
        <v>6</v>
      </c>
      <c r="AR822" s="33">
        <f>INDEX(Sheet2!$F$5:$K$18,OPaL!AP822,OPaL!AQ822)</f>
        <v>0.15</v>
      </c>
      <c r="AS822" s="1">
        <f t="shared" si="38"/>
        <v>99692.232999999993</v>
      </c>
    </row>
    <row r="823" spans="1:45" x14ac:dyDescent="0.2">
      <c r="A823" s="11" t="s">
        <v>3599</v>
      </c>
      <c r="B823" s="11" t="s">
        <v>3600</v>
      </c>
      <c r="C823" s="11" t="s">
        <v>10628</v>
      </c>
      <c r="D823" s="21">
        <v>43189</v>
      </c>
      <c r="E823" s="21" t="s">
        <v>9697</v>
      </c>
      <c r="F823" s="21" t="s">
        <v>14659</v>
      </c>
      <c r="G823" s="11" t="s">
        <v>2</v>
      </c>
      <c r="H823" s="11" t="s">
        <v>16</v>
      </c>
      <c r="I823" s="11" t="s">
        <v>4</v>
      </c>
      <c r="J823" s="12">
        <v>1</v>
      </c>
      <c r="K823" s="12">
        <v>117284.98</v>
      </c>
      <c r="L823" s="12">
        <v>0</v>
      </c>
      <c r="M823" s="12">
        <v>0</v>
      </c>
      <c r="N823" s="12">
        <f t="shared" si="37"/>
        <v>117284.98</v>
      </c>
      <c r="O823" s="11" t="s">
        <v>5</v>
      </c>
      <c r="P823" s="13">
        <v>0</v>
      </c>
      <c r="Q823" s="11" t="s">
        <v>6</v>
      </c>
      <c r="R823" s="13">
        <v>0</v>
      </c>
      <c r="S823" s="13">
        <v>0</v>
      </c>
      <c r="T823" s="11" t="s">
        <v>7</v>
      </c>
      <c r="U823" s="11" t="s">
        <v>8</v>
      </c>
      <c r="V823" s="15">
        <v>0</v>
      </c>
      <c r="W823" s="13">
        <v>0</v>
      </c>
      <c r="X823" s="15">
        <v>0</v>
      </c>
      <c r="Y823" s="15">
        <v>0</v>
      </c>
      <c r="Z823" s="13">
        <v>0</v>
      </c>
      <c r="AA823" s="15">
        <v>0</v>
      </c>
      <c r="AB823" s="13">
        <v>0</v>
      </c>
      <c r="AC823" s="15">
        <v>0</v>
      </c>
      <c r="AD823" s="13">
        <v>0</v>
      </c>
      <c r="AE823" s="15">
        <v>0</v>
      </c>
      <c r="AF823" s="13">
        <v>0</v>
      </c>
      <c r="AG823" s="15">
        <v>0</v>
      </c>
      <c r="AH823" s="13">
        <v>0</v>
      </c>
      <c r="AI823" s="15">
        <v>0</v>
      </c>
      <c r="AJ823" s="11" t="s">
        <v>17</v>
      </c>
      <c r="AK823" s="11" t="s">
        <v>1398</v>
      </c>
      <c r="AL823" s="22">
        <f t="shared" si="36"/>
        <v>2103</v>
      </c>
      <c r="AM823" s="11" t="str">
        <f>VLOOKUP(O823,Sheet2!$D$6:$E$14,2,FALSE)</f>
        <v>Spare parts</v>
      </c>
      <c r="AN823" s="11" t="str">
        <f>VLOOKUP(F823,Sheet2!$E$10:$F$13,2,FALSE)</f>
        <v>SPM</v>
      </c>
      <c r="AO823" s="35" t="s">
        <v>14668</v>
      </c>
      <c r="AP823">
        <f>MATCH(AN823,Sheet2!$F$5:$F$18,0)</f>
        <v>6</v>
      </c>
      <c r="AQ823">
        <f>MATCH(AO823,Sheet2!$F$5:$K$5,0)</f>
        <v>6</v>
      </c>
      <c r="AR823" s="33">
        <f>INDEX(Sheet2!$F$5:$K$18,OPaL!AP823,OPaL!AQ823)</f>
        <v>0.15</v>
      </c>
      <c r="AS823" s="1">
        <f t="shared" si="38"/>
        <v>99692.232999999993</v>
      </c>
    </row>
    <row r="824" spans="1:45" x14ac:dyDescent="0.2">
      <c r="A824" s="11" t="s">
        <v>7886</v>
      </c>
      <c r="B824" s="11" t="s">
        <v>7887</v>
      </c>
      <c r="C824" s="11" t="s">
        <v>10629</v>
      </c>
      <c r="D824" s="21">
        <v>44791</v>
      </c>
      <c r="E824" s="21" t="s">
        <v>9697</v>
      </c>
      <c r="F824" s="21" t="s">
        <v>14659</v>
      </c>
      <c r="G824" s="11" t="s">
        <v>2</v>
      </c>
      <c r="H824" s="11" t="s">
        <v>350</v>
      </c>
      <c r="I824" s="11" t="s">
        <v>4</v>
      </c>
      <c r="J824" s="12">
        <v>15</v>
      </c>
      <c r="K824" s="12">
        <v>117214.65</v>
      </c>
      <c r="L824" s="12">
        <v>0</v>
      </c>
      <c r="M824" s="12">
        <v>0</v>
      </c>
      <c r="N824" s="12">
        <f t="shared" si="37"/>
        <v>117214.65</v>
      </c>
      <c r="O824" s="11" t="s">
        <v>5</v>
      </c>
      <c r="P824" s="13">
        <v>0</v>
      </c>
      <c r="Q824" s="11" t="s">
        <v>6</v>
      </c>
      <c r="R824" s="13">
        <v>0</v>
      </c>
      <c r="S824" s="13">
        <v>0</v>
      </c>
      <c r="T824" s="11" t="s">
        <v>7</v>
      </c>
      <c r="U824" s="11" t="s">
        <v>8</v>
      </c>
      <c r="V824" s="15">
        <v>0</v>
      </c>
      <c r="W824" s="13">
        <v>0</v>
      </c>
      <c r="X824" s="15">
        <v>0</v>
      </c>
      <c r="Y824" s="15">
        <v>0</v>
      </c>
      <c r="Z824" s="13">
        <v>0</v>
      </c>
      <c r="AA824" s="15">
        <v>0</v>
      </c>
      <c r="AB824" s="13">
        <v>0</v>
      </c>
      <c r="AC824" s="15">
        <v>0</v>
      </c>
      <c r="AD824" s="13">
        <v>0</v>
      </c>
      <c r="AE824" s="15">
        <v>0</v>
      </c>
      <c r="AF824" s="13">
        <v>0</v>
      </c>
      <c r="AG824" s="15">
        <v>0</v>
      </c>
      <c r="AH824" s="13">
        <v>0</v>
      </c>
      <c r="AI824" s="15">
        <v>0</v>
      </c>
      <c r="AJ824" s="11" t="s">
        <v>352</v>
      </c>
      <c r="AK824" s="11" t="s">
        <v>13</v>
      </c>
      <c r="AL824" s="22">
        <f t="shared" si="36"/>
        <v>501</v>
      </c>
      <c r="AM824" s="11" t="str">
        <f>VLOOKUP(O824,Sheet2!$D$6:$E$14,2,FALSE)</f>
        <v>Spare parts</v>
      </c>
      <c r="AN824" s="11" t="str">
        <f>VLOOKUP(F824,Sheet2!$E$10:$F$13,2,FALSE)</f>
        <v>SPM</v>
      </c>
      <c r="AO824" s="35" t="s">
        <v>14668</v>
      </c>
      <c r="AP824">
        <f>MATCH(AN824,Sheet2!$F$5:$F$18,0)</f>
        <v>6</v>
      </c>
      <c r="AQ824">
        <f>MATCH(AO824,Sheet2!$F$5:$K$5,0)</f>
        <v>6</v>
      </c>
      <c r="AR824" s="33">
        <f>INDEX(Sheet2!$F$5:$K$18,OPaL!AP824,OPaL!AQ824)</f>
        <v>0.15</v>
      </c>
      <c r="AS824" s="1">
        <f t="shared" si="38"/>
        <v>99632.452499999999</v>
      </c>
    </row>
    <row r="825" spans="1:45" x14ac:dyDescent="0.2">
      <c r="A825" s="11" t="s">
        <v>1340</v>
      </c>
      <c r="B825" s="11" t="s">
        <v>1341</v>
      </c>
      <c r="C825" s="11" t="s">
        <v>10630</v>
      </c>
      <c r="D825" s="21">
        <v>45129</v>
      </c>
      <c r="E825" s="21" t="s">
        <v>9697</v>
      </c>
      <c r="F825" s="21" t="s">
        <v>14659</v>
      </c>
      <c r="G825" s="11" t="s">
        <v>2</v>
      </c>
      <c r="H825" s="11" t="s">
        <v>16</v>
      </c>
      <c r="I825" s="11" t="s">
        <v>4</v>
      </c>
      <c r="J825" s="13">
        <v>4</v>
      </c>
      <c r="K825" s="12">
        <v>116830.16</v>
      </c>
      <c r="L825" s="12">
        <v>0</v>
      </c>
      <c r="M825" s="12">
        <v>0</v>
      </c>
      <c r="N825" s="12">
        <f t="shared" si="37"/>
        <v>116830.16</v>
      </c>
      <c r="O825" s="11" t="s">
        <v>5</v>
      </c>
      <c r="P825" s="13">
        <v>0</v>
      </c>
      <c r="Q825" s="11" t="s">
        <v>6</v>
      </c>
      <c r="R825" s="13">
        <v>0</v>
      </c>
      <c r="S825" s="13">
        <v>0</v>
      </c>
      <c r="T825" s="11" t="s">
        <v>7</v>
      </c>
      <c r="U825" s="11" t="s">
        <v>8</v>
      </c>
      <c r="V825" s="15">
        <v>0</v>
      </c>
      <c r="W825" s="13">
        <v>0</v>
      </c>
      <c r="X825" s="15">
        <v>0</v>
      </c>
      <c r="Y825" s="15">
        <v>0</v>
      </c>
      <c r="Z825" s="13">
        <v>0</v>
      </c>
      <c r="AA825" s="15">
        <v>0</v>
      </c>
      <c r="AB825" s="13">
        <v>0</v>
      </c>
      <c r="AC825" s="15">
        <v>0</v>
      </c>
      <c r="AD825" s="13">
        <v>0</v>
      </c>
      <c r="AE825" s="15">
        <v>0</v>
      </c>
      <c r="AF825" s="13">
        <v>0</v>
      </c>
      <c r="AG825" s="15">
        <v>0</v>
      </c>
      <c r="AH825" s="13">
        <v>0</v>
      </c>
      <c r="AI825" s="15">
        <v>0</v>
      </c>
      <c r="AJ825" s="11" t="s">
        <v>17</v>
      </c>
      <c r="AK825" s="11" t="s">
        <v>13</v>
      </c>
      <c r="AL825" s="22">
        <f t="shared" si="36"/>
        <v>163</v>
      </c>
      <c r="AM825" s="11" t="str">
        <f>VLOOKUP(O825,Sheet2!$D$6:$E$14,2,FALSE)</f>
        <v>Spare parts</v>
      </c>
      <c r="AN825" s="11" t="str">
        <f>VLOOKUP(F825,Sheet2!$E$10:$F$13,2,FALSE)</f>
        <v>SPM</v>
      </c>
      <c r="AO825" s="35" t="s">
        <v>14665</v>
      </c>
      <c r="AP825">
        <f>MATCH(AN825,Sheet2!$F$5:$F$18,0)</f>
        <v>6</v>
      </c>
      <c r="AQ825">
        <f>MATCH(AO825,Sheet2!$F$5:$K$5,0)</f>
        <v>3</v>
      </c>
      <c r="AR825" s="33">
        <f>INDEX(Sheet2!$F$5:$K$18,OPaL!AP825,OPaL!AQ825)</f>
        <v>0</v>
      </c>
      <c r="AS825" s="1">
        <f t="shared" si="38"/>
        <v>116830.16</v>
      </c>
    </row>
    <row r="826" spans="1:45" x14ac:dyDescent="0.2">
      <c r="A826" s="11" t="s">
        <v>1108</v>
      </c>
      <c r="B826" s="11" t="s">
        <v>1109</v>
      </c>
      <c r="C826" s="11" t="s">
        <v>10631</v>
      </c>
      <c r="D826" s="21">
        <v>42788</v>
      </c>
      <c r="E826" s="21" t="s">
        <v>9697</v>
      </c>
      <c r="F826" s="21" t="s">
        <v>14659</v>
      </c>
      <c r="G826" s="11" t="s">
        <v>2</v>
      </c>
      <c r="H826" s="11" t="s">
        <v>16</v>
      </c>
      <c r="I826" s="11" t="s">
        <v>4</v>
      </c>
      <c r="J826" s="13">
        <v>4</v>
      </c>
      <c r="K826" s="12">
        <v>116830.14</v>
      </c>
      <c r="L826" s="12">
        <v>0</v>
      </c>
      <c r="M826" s="12">
        <v>0</v>
      </c>
      <c r="N826" s="12">
        <f t="shared" si="37"/>
        <v>116830.14</v>
      </c>
      <c r="O826" s="11" t="s">
        <v>5</v>
      </c>
      <c r="P826" s="13">
        <v>0</v>
      </c>
      <c r="Q826" s="11" t="s">
        <v>6</v>
      </c>
      <c r="R826" s="13">
        <v>0</v>
      </c>
      <c r="S826" s="13">
        <v>0</v>
      </c>
      <c r="T826" s="11" t="s">
        <v>7</v>
      </c>
      <c r="U826" s="11" t="s">
        <v>8</v>
      </c>
      <c r="V826" s="15">
        <v>0</v>
      </c>
      <c r="W826" s="13">
        <v>0</v>
      </c>
      <c r="X826" s="15">
        <v>0</v>
      </c>
      <c r="Y826" s="15">
        <v>0</v>
      </c>
      <c r="Z826" s="13">
        <v>0</v>
      </c>
      <c r="AA826" s="15">
        <v>0</v>
      </c>
      <c r="AB826" s="13">
        <v>0</v>
      </c>
      <c r="AC826" s="15">
        <v>0</v>
      </c>
      <c r="AD826" s="13">
        <v>0</v>
      </c>
      <c r="AE826" s="15">
        <v>0</v>
      </c>
      <c r="AF826" s="13">
        <v>0</v>
      </c>
      <c r="AG826" s="15">
        <v>0</v>
      </c>
      <c r="AH826" s="13">
        <v>0</v>
      </c>
      <c r="AI826" s="15">
        <v>0</v>
      </c>
      <c r="AJ826" s="11" t="s">
        <v>17</v>
      </c>
      <c r="AK826" s="11" t="s">
        <v>13</v>
      </c>
      <c r="AL826" s="22">
        <f t="shared" si="36"/>
        <v>2504</v>
      </c>
      <c r="AM826" s="11" t="str">
        <f>VLOOKUP(O826,Sheet2!$D$6:$E$14,2,FALSE)</f>
        <v>Spare parts</v>
      </c>
      <c r="AN826" s="11" t="str">
        <f>VLOOKUP(F826,Sheet2!$E$10:$F$13,2,FALSE)</f>
        <v>SPM</v>
      </c>
      <c r="AO826" s="35" t="s">
        <v>14668</v>
      </c>
      <c r="AP826">
        <f>MATCH(AN826,Sheet2!$F$5:$F$18,0)</f>
        <v>6</v>
      </c>
      <c r="AQ826">
        <f>MATCH(AO826,Sheet2!$F$5:$K$5,0)</f>
        <v>6</v>
      </c>
      <c r="AR826" s="33">
        <f>INDEX(Sheet2!$F$5:$K$18,OPaL!AP826,OPaL!AQ826)</f>
        <v>0.15</v>
      </c>
      <c r="AS826" s="1">
        <f t="shared" si="38"/>
        <v>99305.618999999992</v>
      </c>
    </row>
    <row r="827" spans="1:45" x14ac:dyDescent="0.2">
      <c r="A827" s="11" t="s">
        <v>1110</v>
      </c>
      <c r="B827" s="11" t="s">
        <v>1111</v>
      </c>
      <c r="C827" s="11" t="s">
        <v>10632</v>
      </c>
      <c r="D827" s="21">
        <v>42788</v>
      </c>
      <c r="E827" s="21" t="s">
        <v>9697</v>
      </c>
      <c r="F827" s="21" t="s">
        <v>14659</v>
      </c>
      <c r="G827" s="11" t="s">
        <v>2</v>
      </c>
      <c r="H827" s="11" t="s">
        <v>16</v>
      </c>
      <c r="I827" s="11" t="s">
        <v>4</v>
      </c>
      <c r="J827" s="13">
        <v>4</v>
      </c>
      <c r="K827" s="12">
        <v>116830.14</v>
      </c>
      <c r="L827" s="12">
        <v>0</v>
      </c>
      <c r="M827" s="12">
        <v>0</v>
      </c>
      <c r="N827" s="12">
        <f t="shared" si="37"/>
        <v>116830.14</v>
      </c>
      <c r="O827" s="11" t="s">
        <v>5</v>
      </c>
      <c r="P827" s="13">
        <v>0</v>
      </c>
      <c r="Q827" s="11" t="s">
        <v>6</v>
      </c>
      <c r="R827" s="13">
        <v>0</v>
      </c>
      <c r="S827" s="13">
        <v>0</v>
      </c>
      <c r="T827" s="11" t="s">
        <v>7</v>
      </c>
      <c r="U827" s="11" t="s">
        <v>8</v>
      </c>
      <c r="V827" s="15">
        <v>0</v>
      </c>
      <c r="W827" s="13">
        <v>0</v>
      </c>
      <c r="X827" s="15">
        <v>0</v>
      </c>
      <c r="Y827" s="15">
        <v>0</v>
      </c>
      <c r="Z827" s="13">
        <v>0</v>
      </c>
      <c r="AA827" s="15">
        <v>0</v>
      </c>
      <c r="AB827" s="13">
        <v>0</v>
      </c>
      <c r="AC827" s="15">
        <v>0</v>
      </c>
      <c r="AD827" s="13">
        <v>0</v>
      </c>
      <c r="AE827" s="15">
        <v>0</v>
      </c>
      <c r="AF827" s="13">
        <v>0</v>
      </c>
      <c r="AG827" s="15">
        <v>0</v>
      </c>
      <c r="AH827" s="13">
        <v>0</v>
      </c>
      <c r="AI827" s="15">
        <v>0</v>
      </c>
      <c r="AJ827" s="11" t="s">
        <v>17</v>
      </c>
      <c r="AK827" s="11" t="s">
        <v>13</v>
      </c>
      <c r="AL827" s="22">
        <f t="shared" si="36"/>
        <v>2504</v>
      </c>
      <c r="AM827" s="11" t="str">
        <f>VLOOKUP(O827,Sheet2!$D$6:$E$14,2,FALSE)</f>
        <v>Spare parts</v>
      </c>
      <c r="AN827" s="11" t="str">
        <f>VLOOKUP(F827,Sheet2!$E$10:$F$13,2,FALSE)</f>
        <v>SPM</v>
      </c>
      <c r="AO827" s="35" t="s">
        <v>14668</v>
      </c>
      <c r="AP827">
        <f>MATCH(AN827,Sheet2!$F$5:$F$18,0)</f>
        <v>6</v>
      </c>
      <c r="AQ827">
        <f>MATCH(AO827,Sheet2!$F$5:$K$5,0)</f>
        <v>6</v>
      </c>
      <c r="AR827" s="33">
        <f>INDEX(Sheet2!$F$5:$K$18,OPaL!AP827,OPaL!AQ827)</f>
        <v>0.15</v>
      </c>
      <c r="AS827" s="1">
        <f t="shared" si="38"/>
        <v>99305.618999999992</v>
      </c>
    </row>
    <row r="828" spans="1:45" x14ac:dyDescent="0.2">
      <c r="A828" s="11" t="s">
        <v>1120</v>
      </c>
      <c r="B828" s="11" t="s">
        <v>1121</v>
      </c>
      <c r="C828" s="11" t="s">
        <v>10633</v>
      </c>
      <c r="D828" s="21">
        <v>42788</v>
      </c>
      <c r="E828" s="21" t="s">
        <v>9697</v>
      </c>
      <c r="F828" s="21" t="s">
        <v>14659</v>
      </c>
      <c r="G828" s="11" t="s">
        <v>2</v>
      </c>
      <c r="H828" s="11" t="s">
        <v>16</v>
      </c>
      <c r="I828" s="11" t="s">
        <v>4</v>
      </c>
      <c r="J828" s="12">
        <v>4</v>
      </c>
      <c r="K828" s="12">
        <v>116830.14</v>
      </c>
      <c r="L828" s="12">
        <v>0</v>
      </c>
      <c r="M828" s="12">
        <v>0</v>
      </c>
      <c r="N828" s="12">
        <f t="shared" si="37"/>
        <v>116830.14</v>
      </c>
      <c r="O828" s="11" t="s">
        <v>5</v>
      </c>
      <c r="P828" s="13">
        <v>0</v>
      </c>
      <c r="Q828" s="11" t="s">
        <v>6</v>
      </c>
      <c r="R828" s="13">
        <v>0</v>
      </c>
      <c r="S828" s="13">
        <v>0</v>
      </c>
      <c r="T828" s="11" t="s">
        <v>7</v>
      </c>
      <c r="U828" s="11" t="s">
        <v>8</v>
      </c>
      <c r="V828" s="15">
        <v>0</v>
      </c>
      <c r="W828" s="13">
        <v>0</v>
      </c>
      <c r="X828" s="15">
        <v>0</v>
      </c>
      <c r="Y828" s="15">
        <v>0</v>
      </c>
      <c r="Z828" s="13">
        <v>0</v>
      </c>
      <c r="AA828" s="15">
        <v>0</v>
      </c>
      <c r="AB828" s="13">
        <v>0</v>
      </c>
      <c r="AC828" s="15">
        <v>0</v>
      </c>
      <c r="AD828" s="13">
        <v>0</v>
      </c>
      <c r="AE828" s="15">
        <v>0</v>
      </c>
      <c r="AF828" s="13">
        <v>0</v>
      </c>
      <c r="AG828" s="15">
        <v>0</v>
      </c>
      <c r="AH828" s="13">
        <v>0</v>
      </c>
      <c r="AI828" s="15">
        <v>0</v>
      </c>
      <c r="AJ828" s="11" t="s">
        <v>17</v>
      </c>
      <c r="AK828" s="11" t="s">
        <v>13</v>
      </c>
      <c r="AL828" s="22">
        <f t="shared" si="36"/>
        <v>2504</v>
      </c>
      <c r="AM828" s="11" t="str">
        <f>VLOOKUP(O828,Sheet2!$D$6:$E$14,2,FALSE)</f>
        <v>Spare parts</v>
      </c>
      <c r="AN828" s="11" t="str">
        <f>VLOOKUP(F828,Sheet2!$E$10:$F$13,2,FALSE)</f>
        <v>SPM</v>
      </c>
      <c r="AO828" s="35" t="s">
        <v>14668</v>
      </c>
      <c r="AP828">
        <f>MATCH(AN828,Sheet2!$F$5:$F$18,0)</f>
        <v>6</v>
      </c>
      <c r="AQ828">
        <f>MATCH(AO828,Sheet2!$F$5:$K$5,0)</f>
        <v>6</v>
      </c>
      <c r="AR828" s="33">
        <f>INDEX(Sheet2!$F$5:$K$18,OPaL!AP828,OPaL!AQ828)</f>
        <v>0.15</v>
      </c>
      <c r="AS828" s="1">
        <f t="shared" si="38"/>
        <v>99305.618999999992</v>
      </c>
    </row>
    <row r="829" spans="1:45" x14ac:dyDescent="0.2">
      <c r="A829" s="11" t="s">
        <v>1302</v>
      </c>
      <c r="B829" s="11" t="s">
        <v>1303</v>
      </c>
      <c r="C829" s="11" t="s">
        <v>10634</v>
      </c>
      <c r="D829" s="21">
        <v>42788</v>
      </c>
      <c r="E829" s="21" t="s">
        <v>9697</v>
      </c>
      <c r="F829" s="21" t="s">
        <v>14659</v>
      </c>
      <c r="G829" s="11" t="s">
        <v>2</v>
      </c>
      <c r="H829" s="11" t="s">
        <v>16</v>
      </c>
      <c r="I829" s="11" t="s">
        <v>4</v>
      </c>
      <c r="J829" s="13">
        <v>4</v>
      </c>
      <c r="K829" s="12">
        <v>116829.48</v>
      </c>
      <c r="L829" s="12">
        <v>0</v>
      </c>
      <c r="M829" s="12">
        <v>0</v>
      </c>
      <c r="N829" s="12">
        <f t="shared" si="37"/>
        <v>116829.48</v>
      </c>
      <c r="O829" s="11" t="s">
        <v>5</v>
      </c>
      <c r="P829" s="13">
        <v>0</v>
      </c>
      <c r="Q829" s="11" t="s">
        <v>6</v>
      </c>
      <c r="R829" s="13">
        <v>0</v>
      </c>
      <c r="S829" s="13">
        <v>0</v>
      </c>
      <c r="T829" s="11" t="s">
        <v>7</v>
      </c>
      <c r="U829" s="11" t="s">
        <v>8</v>
      </c>
      <c r="V829" s="15">
        <v>0</v>
      </c>
      <c r="W829" s="13">
        <v>0</v>
      </c>
      <c r="X829" s="15">
        <v>0</v>
      </c>
      <c r="Y829" s="15">
        <v>0</v>
      </c>
      <c r="Z829" s="13">
        <v>0</v>
      </c>
      <c r="AA829" s="15">
        <v>0</v>
      </c>
      <c r="AB829" s="13">
        <v>0</v>
      </c>
      <c r="AC829" s="15">
        <v>0</v>
      </c>
      <c r="AD829" s="13">
        <v>0</v>
      </c>
      <c r="AE829" s="15">
        <v>0</v>
      </c>
      <c r="AF829" s="13">
        <v>0</v>
      </c>
      <c r="AG829" s="15">
        <v>0</v>
      </c>
      <c r="AH829" s="13">
        <v>0</v>
      </c>
      <c r="AI829" s="15">
        <v>0</v>
      </c>
      <c r="AJ829" s="11" t="s">
        <v>17</v>
      </c>
      <c r="AK829" s="11" t="s">
        <v>13</v>
      </c>
      <c r="AL829" s="22">
        <f t="shared" si="36"/>
        <v>2504</v>
      </c>
      <c r="AM829" s="11" t="str">
        <f>VLOOKUP(O829,Sheet2!$D$6:$E$14,2,FALSE)</f>
        <v>Spare parts</v>
      </c>
      <c r="AN829" s="11" t="str">
        <f>VLOOKUP(F829,Sheet2!$E$10:$F$13,2,FALSE)</f>
        <v>SPM</v>
      </c>
      <c r="AO829" s="35" t="s">
        <v>14668</v>
      </c>
      <c r="AP829">
        <f>MATCH(AN829,Sheet2!$F$5:$F$18,0)</f>
        <v>6</v>
      </c>
      <c r="AQ829">
        <f>MATCH(AO829,Sheet2!$F$5:$K$5,0)</f>
        <v>6</v>
      </c>
      <c r="AR829" s="33">
        <f>INDEX(Sheet2!$F$5:$K$18,OPaL!AP829,OPaL!AQ829)</f>
        <v>0.15</v>
      </c>
      <c r="AS829" s="1">
        <f t="shared" si="38"/>
        <v>99305.05799999999</v>
      </c>
    </row>
    <row r="830" spans="1:45" x14ac:dyDescent="0.2">
      <c r="A830" s="11" t="s">
        <v>2889</v>
      </c>
      <c r="B830" s="11" t="s">
        <v>2890</v>
      </c>
      <c r="C830" s="11" t="s">
        <v>10635</v>
      </c>
      <c r="D830" s="21">
        <v>42424</v>
      </c>
      <c r="E830" s="21" t="s">
        <v>9697</v>
      </c>
      <c r="F830" s="21" t="s">
        <v>14659</v>
      </c>
      <c r="G830" s="11" t="s">
        <v>2</v>
      </c>
      <c r="H830" s="11" t="s">
        <v>16</v>
      </c>
      <c r="I830" s="11" t="s">
        <v>4</v>
      </c>
      <c r="J830" s="12">
        <v>2</v>
      </c>
      <c r="K830" s="12">
        <v>116261.52</v>
      </c>
      <c r="L830" s="12">
        <v>0</v>
      </c>
      <c r="M830" s="12">
        <v>0</v>
      </c>
      <c r="N830" s="12">
        <f t="shared" si="37"/>
        <v>116261.52</v>
      </c>
      <c r="O830" s="11" t="s">
        <v>5</v>
      </c>
      <c r="P830" s="13">
        <v>0</v>
      </c>
      <c r="Q830" s="11" t="s">
        <v>6</v>
      </c>
      <c r="R830" s="13">
        <v>0</v>
      </c>
      <c r="S830" s="13">
        <v>0</v>
      </c>
      <c r="T830" s="11" t="s">
        <v>7</v>
      </c>
      <c r="U830" s="11" t="s">
        <v>8</v>
      </c>
      <c r="V830" s="15">
        <v>0</v>
      </c>
      <c r="W830" s="13">
        <v>0</v>
      </c>
      <c r="X830" s="15">
        <v>0</v>
      </c>
      <c r="Y830" s="15">
        <v>0</v>
      </c>
      <c r="Z830" s="13">
        <v>0</v>
      </c>
      <c r="AA830" s="15">
        <v>0</v>
      </c>
      <c r="AB830" s="13">
        <v>0</v>
      </c>
      <c r="AC830" s="15">
        <v>0</v>
      </c>
      <c r="AD830" s="13">
        <v>0</v>
      </c>
      <c r="AE830" s="15">
        <v>0</v>
      </c>
      <c r="AF830" s="13">
        <v>0</v>
      </c>
      <c r="AG830" s="15">
        <v>0</v>
      </c>
      <c r="AH830" s="13">
        <v>0</v>
      </c>
      <c r="AI830" s="15">
        <v>0</v>
      </c>
      <c r="AJ830" s="11" t="s">
        <v>17</v>
      </c>
      <c r="AK830" s="11" t="s">
        <v>13</v>
      </c>
      <c r="AL830" s="22">
        <f t="shared" si="36"/>
        <v>2868</v>
      </c>
      <c r="AM830" s="11" t="str">
        <f>VLOOKUP(O830,Sheet2!$D$6:$E$14,2,FALSE)</f>
        <v>Spare parts</v>
      </c>
      <c r="AN830" s="11" t="str">
        <f>VLOOKUP(F830,Sheet2!$E$10:$F$13,2,FALSE)</f>
        <v>SPM</v>
      </c>
      <c r="AO830" s="35" t="s">
        <v>14668</v>
      </c>
      <c r="AP830">
        <f>MATCH(AN830,Sheet2!$F$5:$F$18,0)</f>
        <v>6</v>
      </c>
      <c r="AQ830">
        <f>MATCH(AO830,Sheet2!$F$5:$K$5,0)</f>
        <v>6</v>
      </c>
      <c r="AR830" s="33">
        <f>INDEX(Sheet2!$F$5:$K$18,OPaL!AP830,OPaL!AQ830)</f>
        <v>0.15</v>
      </c>
      <c r="AS830" s="1">
        <f t="shared" si="38"/>
        <v>98822.292000000001</v>
      </c>
    </row>
    <row r="831" spans="1:45" x14ac:dyDescent="0.2">
      <c r="A831" s="11" t="s">
        <v>4109</v>
      </c>
      <c r="B831" s="11" t="s">
        <v>4110</v>
      </c>
      <c r="C831" s="11" t="s">
        <v>10636</v>
      </c>
      <c r="D831" s="21">
        <v>44882</v>
      </c>
      <c r="E831" s="21" t="s">
        <v>9697</v>
      </c>
      <c r="F831" s="21" t="s">
        <v>14659</v>
      </c>
      <c r="G831" s="11" t="s">
        <v>2</v>
      </c>
      <c r="H831" s="11" t="s">
        <v>3</v>
      </c>
      <c r="I831" s="11" t="s">
        <v>4</v>
      </c>
      <c r="J831" s="12">
        <v>1</v>
      </c>
      <c r="K831" s="12">
        <v>116033</v>
      </c>
      <c r="L831" s="12">
        <v>0</v>
      </c>
      <c r="M831" s="12">
        <v>0</v>
      </c>
      <c r="N831" s="12">
        <f t="shared" si="37"/>
        <v>116033</v>
      </c>
      <c r="O831" s="11" t="s">
        <v>5</v>
      </c>
      <c r="P831" s="13">
        <v>0</v>
      </c>
      <c r="Q831" s="11" t="s">
        <v>6</v>
      </c>
      <c r="R831" s="13">
        <v>0</v>
      </c>
      <c r="S831" s="13">
        <v>0</v>
      </c>
      <c r="T831" s="11" t="s">
        <v>7</v>
      </c>
      <c r="U831" s="11" t="s">
        <v>8</v>
      </c>
      <c r="V831" s="15">
        <v>0</v>
      </c>
      <c r="W831" s="13">
        <v>0</v>
      </c>
      <c r="X831" s="15">
        <v>0</v>
      </c>
      <c r="Y831" s="15">
        <v>0</v>
      </c>
      <c r="Z831" s="13">
        <v>0</v>
      </c>
      <c r="AA831" s="15">
        <v>0</v>
      </c>
      <c r="AB831" s="13">
        <v>0</v>
      </c>
      <c r="AC831" s="15">
        <v>0</v>
      </c>
      <c r="AD831" s="13">
        <v>0</v>
      </c>
      <c r="AE831" s="15">
        <v>0</v>
      </c>
      <c r="AF831" s="13">
        <v>0</v>
      </c>
      <c r="AG831" s="15">
        <v>0</v>
      </c>
      <c r="AH831" s="13">
        <v>0</v>
      </c>
      <c r="AI831" s="15">
        <v>0</v>
      </c>
      <c r="AJ831" s="11" t="s">
        <v>9</v>
      </c>
      <c r="AK831" s="11" t="s">
        <v>1398</v>
      </c>
      <c r="AL831" s="22">
        <f t="shared" si="36"/>
        <v>410</v>
      </c>
      <c r="AM831" s="11" t="str">
        <f>VLOOKUP(O831,Sheet2!$D$6:$E$14,2,FALSE)</f>
        <v>Spare parts</v>
      </c>
      <c r="AN831" s="11" t="str">
        <f>VLOOKUP(F831,Sheet2!$E$10:$F$13,2,FALSE)</f>
        <v>SPM</v>
      </c>
      <c r="AO831" s="35" t="s">
        <v>14668</v>
      </c>
      <c r="AP831">
        <f>MATCH(AN831,Sheet2!$F$5:$F$18,0)</f>
        <v>6</v>
      </c>
      <c r="AQ831">
        <f>MATCH(AO831,Sheet2!$F$5:$K$5,0)</f>
        <v>6</v>
      </c>
      <c r="AR831" s="33">
        <f>INDEX(Sheet2!$F$5:$K$18,OPaL!AP831,OPaL!AQ831)</f>
        <v>0.15</v>
      </c>
      <c r="AS831" s="1">
        <f t="shared" si="38"/>
        <v>98628.05</v>
      </c>
    </row>
    <row r="832" spans="1:45" x14ac:dyDescent="0.2">
      <c r="A832" s="11" t="s">
        <v>5033</v>
      </c>
      <c r="B832" s="11" t="s">
        <v>5034</v>
      </c>
      <c r="C832" s="11" t="s">
        <v>10637</v>
      </c>
      <c r="D832" s="21">
        <v>44816</v>
      </c>
      <c r="E832" s="21" t="s">
        <v>9697</v>
      </c>
      <c r="F832" s="21" t="s">
        <v>14659</v>
      </c>
      <c r="G832" s="11" t="s">
        <v>2</v>
      </c>
      <c r="H832" s="11" t="s">
        <v>3</v>
      </c>
      <c r="I832" s="11" t="s">
        <v>4</v>
      </c>
      <c r="J832" s="12">
        <v>1</v>
      </c>
      <c r="K832" s="12">
        <v>115143.23</v>
      </c>
      <c r="L832" s="12">
        <v>0</v>
      </c>
      <c r="M832" s="12">
        <v>0</v>
      </c>
      <c r="N832" s="12">
        <f t="shared" si="37"/>
        <v>115143.23</v>
      </c>
      <c r="O832" s="11" t="s">
        <v>5</v>
      </c>
      <c r="P832" s="13">
        <v>0</v>
      </c>
      <c r="Q832" s="11" t="s">
        <v>6</v>
      </c>
      <c r="R832" s="13">
        <v>0</v>
      </c>
      <c r="S832" s="13">
        <v>0</v>
      </c>
      <c r="T832" s="11" t="s">
        <v>7</v>
      </c>
      <c r="U832" s="11" t="s">
        <v>8</v>
      </c>
      <c r="V832" s="15">
        <v>0</v>
      </c>
      <c r="W832" s="13">
        <v>0</v>
      </c>
      <c r="X832" s="15">
        <v>0</v>
      </c>
      <c r="Y832" s="15">
        <v>0</v>
      </c>
      <c r="Z832" s="13">
        <v>0</v>
      </c>
      <c r="AA832" s="15">
        <v>0</v>
      </c>
      <c r="AB832" s="13">
        <v>0</v>
      </c>
      <c r="AC832" s="15">
        <v>0</v>
      </c>
      <c r="AD832" s="13">
        <v>0</v>
      </c>
      <c r="AE832" s="15">
        <v>0</v>
      </c>
      <c r="AF832" s="13">
        <v>0</v>
      </c>
      <c r="AG832" s="15">
        <v>0</v>
      </c>
      <c r="AH832" s="13">
        <v>0</v>
      </c>
      <c r="AI832" s="15">
        <v>0</v>
      </c>
      <c r="AJ832" s="11" t="s">
        <v>9</v>
      </c>
      <c r="AK832" s="11" t="s">
        <v>1398</v>
      </c>
      <c r="AL832" s="22">
        <f t="shared" si="36"/>
        <v>476</v>
      </c>
      <c r="AM832" s="11" t="str">
        <f>VLOOKUP(O832,Sheet2!$D$6:$E$14,2,FALSE)</f>
        <v>Spare parts</v>
      </c>
      <c r="AN832" s="11" t="str">
        <f>VLOOKUP(F832,Sheet2!$E$10:$F$13,2,FALSE)</f>
        <v>SPM</v>
      </c>
      <c r="AO832" s="35" t="s">
        <v>14668</v>
      </c>
      <c r="AP832">
        <f>MATCH(AN832,Sheet2!$F$5:$F$18,0)</f>
        <v>6</v>
      </c>
      <c r="AQ832">
        <f>MATCH(AO832,Sheet2!$F$5:$K$5,0)</f>
        <v>6</v>
      </c>
      <c r="AR832" s="33">
        <f>INDEX(Sheet2!$F$5:$K$18,OPaL!AP832,OPaL!AQ832)</f>
        <v>0.15</v>
      </c>
      <c r="AS832" s="1">
        <f t="shared" si="38"/>
        <v>97871.74549999999</v>
      </c>
    </row>
    <row r="833" spans="1:45" x14ac:dyDescent="0.2">
      <c r="A833" s="11" t="s">
        <v>5221</v>
      </c>
      <c r="B833" s="11" t="s">
        <v>5222</v>
      </c>
      <c r="C833" s="11" t="s">
        <v>10638</v>
      </c>
      <c r="D833" s="21">
        <v>42784</v>
      </c>
      <c r="E833" s="21" t="s">
        <v>9697</v>
      </c>
      <c r="F833" s="21" t="s">
        <v>14659</v>
      </c>
      <c r="G833" s="11" t="s">
        <v>2</v>
      </c>
      <c r="H833" s="11" t="s">
        <v>16</v>
      </c>
      <c r="I833" s="11" t="s">
        <v>4</v>
      </c>
      <c r="J833" s="12">
        <v>1</v>
      </c>
      <c r="K833" s="12">
        <v>114757.55</v>
      </c>
      <c r="L833" s="12">
        <v>0</v>
      </c>
      <c r="M833" s="12">
        <v>0</v>
      </c>
      <c r="N833" s="12">
        <f t="shared" si="37"/>
        <v>114757.55</v>
      </c>
      <c r="O833" s="11" t="s">
        <v>5</v>
      </c>
      <c r="P833" s="13">
        <v>0</v>
      </c>
      <c r="Q833" s="11" t="s">
        <v>6</v>
      </c>
      <c r="R833" s="13">
        <v>0</v>
      </c>
      <c r="S833" s="13">
        <v>0</v>
      </c>
      <c r="T833" s="11" t="s">
        <v>7</v>
      </c>
      <c r="U833" s="11" t="s">
        <v>8</v>
      </c>
      <c r="V833" s="15">
        <v>0</v>
      </c>
      <c r="W833" s="13">
        <v>0</v>
      </c>
      <c r="X833" s="15">
        <v>0</v>
      </c>
      <c r="Y833" s="15">
        <v>0</v>
      </c>
      <c r="Z833" s="13">
        <v>0</v>
      </c>
      <c r="AA833" s="15">
        <v>0</v>
      </c>
      <c r="AB833" s="13">
        <v>0</v>
      </c>
      <c r="AC833" s="15">
        <v>0</v>
      </c>
      <c r="AD833" s="13">
        <v>0</v>
      </c>
      <c r="AE833" s="15">
        <v>0</v>
      </c>
      <c r="AF833" s="13">
        <v>0</v>
      </c>
      <c r="AG833" s="15">
        <v>0</v>
      </c>
      <c r="AH833" s="13">
        <v>0</v>
      </c>
      <c r="AI833" s="15">
        <v>0</v>
      </c>
      <c r="AJ833" s="11" t="s">
        <v>17</v>
      </c>
      <c r="AK833" s="11" t="s">
        <v>1398</v>
      </c>
      <c r="AL833" s="22">
        <f t="shared" si="36"/>
        <v>2508</v>
      </c>
      <c r="AM833" s="11" t="str">
        <f>VLOOKUP(O833,Sheet2!$D$6:$E$14,2,FALSE)</f>
        <v>Spare parts</v>
      </c>
      <c r="AN833" s="11" t="str">
        <f>VLOOKUP(F833,Sheet2!$E$10:$F$13,2,FALSE)</f>
        <v>SPM</v>
      </c>
      <c r="AO833" s="35" t="s">
        <v>14668</v>
      </c>
      <c r="AP833">
        <f>MATCH(AN833,Sheet2!$F$5:$F$18,0)</f>
        <v>6</v>
      </c>
      <c r="AQ833">
        <f>MATCH(AO833,Sheet2!$F$5:$K$5,0)</f>
        <v>6</v>
      </c>
      <c r="AR833" s="33">
        <f>INDEX(Sheet2!$F$5:$K$18,OPaL!AP833,OPaL!AQ833)</f>
        <v>0.15</v>
      </c>
      <c r="AS833" s="1">
        <f t="shared" si="38"/>
        <v>97543.917499999996</v>
      </c>
    </row>
    <row r="834" spans="1:45" x14ac:dyDescent="0.2">
      <c r="A834" s="11" t="s">
        <v>665</v>
      </c>
      <c r="B834" s="11" t="s">
        <v>666</v>
      </c>
      <c r="C834" s="11" t="s">
        <v>10639</v>
      </c>
      <c r="D834" s="21">
        <v>43496</v>
      </c>
      <c r="E834" s="21" t="s">
        <v>9697</v>
      </c>
      <c r="F834" s="21" t="s">
        <v>14659</v>
      </c>
      <c r="G834" s="11" t="s">
        <v>2</v>
      </c>
      <c r="H834" s="11" t="s">
        <v>3</v>
      </c>
      <c r="I834" s="11" t="s">
        <v>4</v>
      </c>
      <c r="J834" s="12">
        <v>1</v>
      </c>
      <c r="K834" s="12">
        <v>114557.04</v>
      </c>
      <c r="L834" s="12">
        <v>0</v>
      </c>
      <c r="M834" s="12">
        <v>0</v>
      </c>
      <c r="N834" s="12">
        <f t="shared" si="37"/>
        <v>114557.04</v>
      </c>
      <c r="O834" s="11" t="s">
        <v>5</v>
      </c>
      <c r="P834" s="13">
        <v>0</v>
      </c>
      <c r="Q834" s="11" t="s">
        <v>6</v>
      </c>
      <c r="R834" s="13">
        <v>0</v>
      </c>
      <c r="S834" s="13">
        <v>0</v>
      </c>
      <c r="T834" s="11" t="s">
        <v>7</v>
      </c>
      <c r="U834" s="11" t="s">
        <v>8</v>
      </c>
      <c r="V834" s="15">
        <v>0</v>
      </c>
      <c r="W834" s="13">
        <v>0</v>
      </c>
      <c r="X834" s="15">
        <v>0</v>
      </c>
      <c r="Y834" s="15">
        <v>0</v>
      </c>
      <c r="Z834" s="13">
        <v>0</v>
      </c>
      <c r="AA834" s="15">
        <v>0</v>
      </c>
      <c r="AB834" s="13">
        <v>0</v>
      </c>
      <c r="AC834" s="15">
        <v>0</v>
      </c>
      <c r="AD834" s="13">
        <v>0</v>
      </c>
      <c r="AE834" s="15">
        <v>0</v>
      </c>
      <c r="AF834" s="13">
        <v>0</v>
      </c>
      <c r="AG834" s="15">
        <v>0</v>
      </c>
      <c r="AH834" s="13">
        <v>0</v>
      </c>
      <c r="AI834" s="15">
        <v>0</v>
      </c>
      <c r="AJ834" s="11" t="s">
        <v>9</v>
      </c>
      <c r="AK834" s="11" t="s">
        <v>13</v>
      </c>
      <c r="AL834" s="22">
        <f t="shared" si="36"/>
        <v>1796</v>
      </c>
      <c r="AM834" s="11" t="str">
        <f>VLOOKUP(O834,Sheet2!$D$6:$E$14,2,FALSE)</f>
        <v>Spare parts</v>
      </c>
      <c r="AN834" s="11" t="str">
        <f>VLOOKUP(F834,Sheet2!$E$10:$F$13,2,FALSE)</f>
        <v>SPM</v>
      </c>
      <c r="AO834" s="35" t="s">
        <v>14668</v>
      </c>
      <c r="AP834">
        <f>MATCH(AN834,Sheet2!$F$5:$F$18,0)</f>
        <v>6</v>
      </c>
      <c r="AQ834">
        <f>MATCH(AO834,Sheet2!$F$5:$K$5,0)</f>
        <v>6</v>
      </c>
      <c r="AR834" s="33">
        <f>INDEX(Sheet2!$F$5:$K$18,OPaL!AP834,OPaL!AQ834)</f>
        <v>0.15</v>
      </c>
      <c r="AS834" s="1">
        <f t="shared" si="38"/>
        <v>97373.483999999997</v>
      </c>
    </row>
    <row r="835" spans="1:45" x14ac:dyDescent="0.2">
      <c r="A835" s="11" t="s">
        <v>1170</v>
      </c>
      <c r="B835" s="11" t="s">
        <v>1171</v>
      </c>
      <c r="C835" s="11" t="s">
        <v>10640</v>
      </c>
      <c r="D835" s="21">
        <v>42788</v>
      </c>
      <c r="E835" s="21" t="s">
        <v>9697</v>
      </c>
      <c r="F835" s="21" t="s">
        <v>14659</v>
      </c>
      <c r="G835" s="11" t="s">
        <v>2</v>
      </c>
      <c r="H835" s="11" t="s">
        <v>16</v>
      </c>
      <c r="I835" s="11" t="s">
        <v>4</v>
      </c>
      <c r="J835" s="12">
        <v>4</v>
      </c>
      <c r="K835" s="12">
        <v>114290.32</v>
      </c>
      <c r="L835" s="12">
        <v>0</v>
      </c>
      <c r="M835" s="12">
        <v>0</v>
      </c>
      <c r="N835" s="12">
        <f t="shared" si="37"/>
        <v>114290.32</v>
      </c>
      <c r="O835" s="11" t="s">
        <v>5</v>
      </c>
      <c r="P835" s="13">
        <v>0</v>
      </c>
      <c r="Q835" s="11" t="s">
        <v>6</v>
      </c>
      <c r="R835" s="13">
        <v>0</v>
      </c>
      <c r="S835" s="13">
        <v>0</v>
      </c>
      <c r="T835" s="11" t="s">
        <v>7</v>
      </c>
      <c r="U835" s="11" t="s">
        <v>8</v>
      </c>
      <c r="V835" s="15">
        <v>0</v>
      </c>
      <c r="W835" s="13">
        <v>0</v>
      </c>
      <c r="X835" s="15">
        <v>0</v>
      </c>
      <c r="Y835" s="15">
        <v>0</v>
      </c>
      <c r="Z835" s="13">
        <v>0</v>
      </c>
      <c r="AA835" s="15">
        <v>0</v>
      </c>
      <c r="AB835" s="13">
        <v>0</v>
      </c>
      <c r="AC835" s="15">
        <v>0</v>
      </c>
      <c r="AD835" s="13">
        <v>0</v>
      </c>
      <c r="AE835" s="15">
        <v>0</v>
      </c>
      <c r="AF835" s="13">
        <v>0</v>
      </c>
      <c r="AG835" s="15">
        <v>0</v>
      </c>
      <c r="AH835" s="13">
        <v>0</v>
      </c>
      <c r="AI835" s="15">
        <v>0</v>
      </c>
      <c r="AJ835" s="11" t="s">
        <v>17</v>
      </c>
      <c r="AK835" s="11" t="s">
        <v>13</v>
      </c>
      <c r="AL835" s="22">
        <f t="shared" si="36"/>
        <v>2504</v>
      </c>
      <c r="AM835" s="11" t="str">
        <f>VLOOKUP(O835,Sheet2!$D$6:$E$14,2,FALSE)</f>
        <v>Spare parts</v>
      </c>
      <c r="AN835" s="11" t="str">
        <f>VLOOKUP(F835,Sheet2!$E$10:$F$13,2,FALSE)</f>
        <v>SPM</v>
      </c>
      <c r="AO835" s="35" t="s">
        <v>14668</v>
      </c>
      <c r="AP835">
        <f>MATCH(AN835,Sheet2!$F$5:$F$18,0)</f>
        <v>6</v>
      </c>
      <c r="AQ835">
        <f>MATCH(AO835,Sheet2!$F$5:$K$5,0)</f>
        <v>6</v>
      </c>
      <c r="AR835" s="33">
        <f>INDEX(Sheet2!$F$5:$K$18,OPaL!AP835,OPaL!AQ835)</f>
        <v>0.15</v>
      </c>
      <c r="AS835" s="1">
        <f t="shared" si="38"/>
        <v>97146.771999999997</v>
      </c>
    </row>
    <row r="836" spans="1:45" x14ac:dyDescent="0.2">
      <c r="A836" s="11" t="s">
        <v>1174</v>
      </c>
      <c r="B836" s="11" t="s">
        <v>1175</v>
      </c>
      <c r="C836" s="11" t="s">
        <v>10641</v>
      </c>
      <c r="D836" s="21">
        <v>42788</v>
      </c>
      <c r="E836" s="21" t="s">
        <v>9697</v>
      </c>
      <c r="F836" s="21" t="s">
        <v>14659</v>
      </c>
      <c r="G836" s="11" t="s">
        <v>2</v>
      </c>
      <c r="H836" s="11" t="s">
        <v>16</v>
      </c>
      <c r="I836" s="11" t="s">
        <v>4</v>
      </c>
      <c r="J836" s="13">
        <v>4</v>
      </c>
      <c r="K836" s="12">
        <v>114290.32</v>
      </c>
      <c r="L836" s="12">
        <v>0</v>
      </c>
      <c r="M836" s="12">
        <v>0</v>
      </c>
      <c r="N836" s="12">
        <f t="shared" si="37"/>
        <v>114290.32</v>
      </c>
      <c r="O836" s="11" t="s">
        <v>5</v>
      </c>
      <c r="P836" s="13">
        <v>0</v>
      </c>
      <c r="Q836" s="11" t="s">
        <v>6</v>
      </c>
      <c r="R836" s="13">
        <v>0</v>
      </c>
      <c r="S836" s="13">
        <v>0</v>
      </c>
      <c r="T836" s="11" t="s">
        <v>7</v>
      </c>
      <c r="U836" s="11" t="s">
        <v>8</v>
      </c>
      <c r="V836" s="15">
        <v>0</v>
      </c>
      <c r="W836" s="13">
        <v>0</v>
      </c>
      <c r="X836" s="15">
        <v>0</v>
      </c>
      <c r="Y836" s="15">
        <v>0</v>
      </c>
      <c r="Z836" s="13">
        <v>0</v>
      </c>
      <c r="AA836" s="15">
        <v>0</v>
      </c>
      <c r="AB836" s="13">
        <v>0</v>
      </c>
      <c r="AC836" s="15">
        <v>0</v>
      </c>
      <c r="AD836" s="13">
        <v>0</v>
      </c>
      <c r="AE836" s="15">
        <v>0</v>
      </c>
      <c r="AF836" s="13">
        <v>0</v>
      </c>
      <c r="AG836" s="15">
        <v>0</v>
      </c>
      <c r="AH836" s="13">
        <v>0</v>
      </c>
      <c r="AI836" s="15">
        <v>0</v>
      </c>
      <c r="AJ836" s="11" t="s">
        <v>17</v>
      </c>
      <c r="AK836" s="11" t="s">
        <v>13</v>
      </c>
      <c r="AL836" s="22">
        <f t="shared" ref="AL836:AL899" si="39">$D$2-D836</f>
        <v>2504</v>
      </c>
      <c r="AM836" s="11" t="str">
        <f>VLOOKUP(O836,Sheet2!$D$6:$E$14,2,FALSE)</f>
        <v>Spare parts</v>
      </c>
      <c r="AN836" s="11" t="str">
        <f>VLOOKUP(F836,Sheet2!$E$10:$F$13,2,FALSE)</f>
        <v>SPM</v>
      </c>
      <c r="AO836" s="35" t="s">
        <v>14668</v>
      </c>
      <c r="AP836">
        <f>MATCH(AN836,Sheet2!$F$5:$F$18,0)</f>
        <v>6</v>
      </c>
      <c r="AQ836">
        <f>MATCH(AO836,Sheet2!$F$5:$K$5,0)</f>
        <v>6</v>
      </c>
      <c r="AR836" s="33">
        <f>INDEX(Sheet2!$F$5:$K$18,OPaL!AP836,OPaL!AQ836)</f>
        <v>0.15</v>
      </c>
      <c r="AS836" s="1">
        <f t="shared" si="38"/>
        <v>97146.771999999997</v>
      </c>
    </row>
    <row r="837" spans="1:45" x14ac:dyDescent="0.2">
      <c r="A837" s="11" t="s">
        <v>2519</v>
      </c>
      <c r="B837" s="11" t="s">
        <v>2520</v>
      </c>
      <c r="C837" s="11" t="s">
        <v>10642</v>
      </c>
      <c r="D837" s="21">
        <v>44452</v>
      </c>
      <c r="E837" s="21" t="s">
        <v>9697</v>
      </c>
      <c r="F837" s="21" t="s">
        <v>14659</v>
      </c>
      <c r="G837" s="11" t="s">
        <v>2</v>
      </c>
      <c r="H837" s="11" t="s">
        <v>3</v>
      </c>
      <c r="I837" s="11" t="s">
        <v>4</v>
      </c>
      <c r="J837" s="12">
        <v>1</v>
      </c>
      <c r="K837" s="12">
        <v>114133.81</v>
      </c>
      <c r="L837" s="12">
        <v>0</v>
      </c>
      <c r="M837" s="12">
        <v>0</v>
      </c>
      <c r="N837" s="12">
        <f t="shared" ref="N837:N900" si="40">M837+K837</f>
        <v>114133.81</v>
      </c>
      <c r="O837" s="11" t="s">
        <v>5</v>
      </c>
      <c r="P837" s="13">
        <v>0</v>
      </c>
      <c r="Q837" s="11" t="s">
        <v>6</v>
      </c>
      <c r="R837" s="13">
        <v>0</v>
      </c>
      <c r="S837" s="13">
        <v>0</v>
      </c>
      <c r="T837" s="11" t="s">
        <v>7</v>
      </c>
      <c r="U837" s="11" t="s">
        <v>8</v>
      </c>
      <c r="V837" s="15">
        <v>0</v>
      </c>
      <c r="W837" s="13">
        <v>0</v>
      </c>
      <c r="X837" s="15">
        <v>0</v>
      </c>
      <c r="Y837" s="15">
        <v>0</v>
      </c>
      <c r="Z837" s="13">
        <v>0</v>
      </c>
      <c r="AA837" s="15">
        <v>0</v>
      </c>
      <c r="AB837" s="13">
        <v>0</v>
      </c>
      <c r="AC837" s="15">
        <v>0</v>
      </c>
      <c r="AD837" s="13">
        <v>0</v>
      </c>
      <c r="AE837" s="15">
        <v>0</v>
      </c>
      <c r="AF837" s="13">
        <v>0</v>
      </c>
      <c r="AG837" s="15">
        <v>0</v>
      </c>
      <c r="AH837" s="13">
        <v>0</v>
      </c>
      <c r="AI837" s="15">
        <v>0</v>
      </c>
      <c r="AJ837" s="11" t="s">
        <v>9</v>
      </c>
      <c r="AK837" s="11" t="s">
        <v>13</v>
      </c>
      <c r="AL837" s="22">
        <f t="shared" si="39"/>
        <v>840</v>
      </c>
      <c r="AM837" s="11" t="str">
        <f>VLOOKUP(O837,Sheet2!$D$6:$E$14,2,FALSE)</f>
        <v>Spare parts</v>
      </c>
      <c r="AN837" s="11" t="str">
        <f>VLOOKUP(F837,Sheet2!$E$10:$F$13,2,FALSE)</f>
        <v>SPM</v>
      </c>
      <c r="AO837" s="35" t="s">
        <v>14668</v>
      </c>
      <c r="AP837">
        <f>MATCH(AN837,Sheet2!$F$5:$F$18,0)</f>
        <v>6</v>
      </c>
      <c r="AQ837">
        <f>MATCH(AO837,Sheet2!$F$5:$K$5,0)</f>
        <v>6</v>
      </c>
      <c r="AR837" s="33">
        <f>INDEX(Sheet2!$F$5:$K$18,OPaL!AP837,OPaL!AQ837)</f>
        <v>0.15</v>
      </c>
      <c r="AS837" s="1">
        <f t="shared" ref="AS837:AS900" si="41">N837*(1-AR837)</f>
        <v>97013.738499999992</v>
      </c>
    </row>
    <row r="838" spans="1:45" x14ac:dyDescent="0.2">
      <c r="A838" s="11" t="s">
        <v>2521</v>
      </c>
      <c r="B838" s="11" t="s">
        <v>2522</v>
      </c>
      <c r="C838" s="11" t="s">
        <v>10643</v>
      </c>
      <c r="D838" s="21">
        <v>44452</v>
      </c>
      <c r="E838" s="21" t="s">
        <v>9697</v>
      </c>
      <c r="F838" s="21" t="s">
        <v>14659</v>
      </c>
      <c r="G838" s="11" t="s">
        <v>2</v>
      </c>
      <c r="H838" s="11" t="s">
        <v>3</v>
      </c>
      <c r="I838" s="11" t="s">
        <v>4</v>
      </c>
      <c r="J838" s="12">
        <v>1</v>
      </c>
      <c r="K838" s="12">
        <v>114133.81</v>
      </c>
      <c r="L838" s="12">
        <v>0</v>
      </c>
      <c r="M838" s="12">
        <v>0</v>
      </c>
      <c r="N838" s="12">
        <f t="shared" si="40"/>
        <v>114133.81</v>
      </c>
      <c r="O838" s="11" t="s">
        <v>5</v>
      </c>
      <c r="P838" s="13">
        <v>0</v>
      </c>
      <c r="Q838" s="11" t="s">
        <v>6</v>
      </c>
      <c r="R838" s="13">
        <v>0</v>
      </c>
      <c r="S838" s="13">
        <v>0</v>
      </c>
      <c r="T838" s="11" t="s">
        <v>7</v>
      </c>
      <c r="U838" s="11" t="s">
        <v>8</v>
      </c>
      <c r="V838" s="15">
        <v>0</v>
      </c>
      <c r="W838" s="13">
        <v>0</v>
      </c>
      <c r="X838" s="15">
        <v>0</v>
      </c>
      <c r="Y838" s="15">
        <v>0</v>
      </c>
      <c r="Z838" s="13">
        <v>0</v>
      </c>
      <c r="AA838" s="15">
        <v>0</v>
      </c>
      <c r="AB838" s="13">
        <v>0</v>
      </c>
      <c r="AC838" s="15">
        <v>0</v>
      </c>
      <c r="AD838" s="13">
        <v>0</v>
      </c>
      <c r="AE838" s="15">
        <v>0</v>
      </c>
      <c r="AF838" s="13">
        <v>0</v>
      </c>
      <c r="AG838" s="15">
        <v>0</v>
      </c>
      <c r="AH838" s="13">
        <v>0</v>
      </c>
      <c r="AI838" s="15">
        <v>0</v>
      </c>
      <c r="AJ838" s="11" t="s">
        <v>9</v>
      </c>
      <c r="AK838" s="11" t="s">
        <v>13</v>
      </c>
      <c r="AL838" s="22">
        <f t="shared" si="39"/>
        <v>840</v>
      </c>
      <c r="AM838" s="11" t="str">
        <f>VLOOKUP(O838,Sheet2!$D$6:$E$14,2,FALSE)</f>
        <v>Spare parts</v>
      </c>
      <c r="AN838" s="11" t="str">
        <f>VLOOKUP(F838,Sheet2!$E$10:$F$13,2,FALSE)</f>
        <v>SPM</v>
      </c>
      <c r="AO838" s="35" t="s">
        <v>14668</v>
      </c>
      <c r="AP838">
        <f>MATCH(AN838,Sheet2!$F$5:$F$18,0)</f>
        <v>6</v>
      </c>
      <c r="AQ838">
        <f>MATCH(AO838,Sheet2!$F$5:$K$5,0)</f>
        <v>6</v>
      </c>
      <c r="AR838" s="33">
        <f>INDEX(Sheet2!$F$5:$K$18,OPaL!AP838,OPaL!AQ838)</f>
        <v>0.15</v>
      </c>
      <c r="AS838" s="1">
        <f t="shared" si="41"/>
        <v>97013.738499999992</v>
      </c>
    </row>
    <row r="839" spans="1:45" x14ac:dyDescent="0.2">
      <c r="A839" s="11" t="s">
        <v>2817</v>
      </c>
      <c r="B839" s="11" t="s">
        <v>2818</v>
      </c>
      <c r="C839" s="11" t="s">
        <v>10644</v>
      </c>
      <c r="D839" s="21">
        <v>42424</v>
      </c>
      <c r="E839" s="21" t="s">
        <v>9697</v>
      </c>
      <c r="F839" s="21" t="s">
        <v>14659</v>
      </c>
      <c r="G839" s="11" t="s">
        <v>2</v>
      </c>
      <c r="H839" s="11" t="s">
        <v>16</v>
      </c>
      <c r="I839" s="11" t="s">
        <v>4</v>
      </c>
      <c r="J839" s="12">
        <v>1</v>
      </c>
      <c r="K839" s="12">
        <v>113977.32</v>
      </c>
      <c r="L839" s="12">
        <v>0</v>
      </c>
      <c r="M839" s="12">
        <v>0</v>
      </c>
      <c r="N839" s="12">
        <f t="shared" si="40"/>
        <v>113977.32</v>
      </c>
      <c r="O839" s="11" t="s">
        <v>5</v>
      </c>
      <c r="P839" s="13">
        <v>0</v>
      </c>
      <c r="Q839" s="11" t="s">
        <v>6</v>
      </c>
      <c r="R839" s="13">
        <v>0</v>
      </c>
      <c r="S839" s="13">
        <v>0</v>
      </c>
      <c r="T839" s="11" t="s">
        <v>7</v>
      </c>
      <c r="U839" s="11" t="s">
        <v>8</v>
      </c>
      <c r="V839" s="15">
        <v>0</v>
      </c>
      <c r="W839" s="13">
        <v>0</v>
      </c>
      <c r="X839" s="15">
        <v>0</v>
      </c>
      <c r="Y839" s="15">
        <v>0</v>
      </c>
      <c r="Z839" s="13">
        <v>0</v>
      </c>
      <c r="AA839" s="15">
        <v>0</v>
      </c>
      <c r="AB839" s="13">
        <v>0</v>
      </c>
      <c r="AC839" s="15">
        <v>0</v>
      </c>
      <c r="AD839" s="13">
        <v>0</v>
      </c>
      <c r="AE839" s="15">
        <v>0</v>
      </c>
      <c r="AF839" s="13">
        <v>0</v>
      </c>
      <c r="AG839" s="15">
        <v>0</v>
      </c>
      <c r="AH839" s="13">
        <v>0</v>
      </c>
      <c r="AI839" s="15">
        <v>0</v>
      </c>
      <c r="AJ839" s="11" t="s">
        <v>17</v>
      </c>
      <c r="AK839" s="11" t="s">
        <v>13</v>
      </c>
      <c r="AL839" s="22">
        <f t="shared" si="39"/>
        <v>2868</v>
      </c>
      <c r="AM839" s="11" t="str">
        <f>VLOOKUP(O839,Sheet2!$D$6:$E$14,2,FALSE)</f>
        <v>Spare parts</v>
      </c>
      <c r="AN839" s="11" t="str">
        <f>VLOOKUP(F839,Sheet2!$E$10:$F$13,2,FALSE)</f>
        <v>SPM</v>
      </c>
      <c r="AO839" s="35" t="s">
        <v>14668</v>
      </c>
      <c r="AP839">
        <f>MATCH(AN839,Sheet2!$F$5:$F$18,0)</f>
        <v>6</v>
      </c>
      <c r="AQ839">
        <f>MATCH(AO839,Sheet2!$F$5:$K$5,0)</f>
        <v>6</v>
      </c>
      <c r="AR839" s="33">
        <f>INDEX(Sheet2!$F$5:$K$18,OPaL!AP839,OPaL!AQ839)</f>
        <v>0.15</v>
      </c>
      <c r="AS839" s="1">
        <f t="shared" si="41"/>
        <v>96880.722000000009</v>
      </c>
    </row>
    <row r="840" spans="1:45" x14ac:dyDescent="0.2">
      <c r="A840" s="11" t="s">
        <v>2819</v>
      </c>
      <c r="B840" s="11" t="s">
        <v>2820</v>
      </c>
      <c r="C840" s="11" t="s">
        <v>10645</v>
      </c>
      <c r="D840" s="21">
        <v>42424</v>
      </c>
      <c r="E840" s="21" t="s">
        <v>9697</v>
      </c>
      <c r="F840" s="21" t="s">
        <v>14659</v>
      </c>
      <c r="G840" s="11" t="s">
        <v>2</v>
      </c>
      <c r="H840" s="11" t="s">
        <v>16</v>
      </c>
      <c r="I840" s="11" t="s">
        <v>4</v>
      </c>
      <c r="J840" s="12">
        <v>1</v>
      </c>
      <c r="K840" s="12">
        <v>113977.32</v>
      </c>
      <c r="L840" s="12">
        <v>0</v>
      </c>
      <c r="M840" s="12">
        <v>0</v>
      </c>
      <c r="N840" s="12">
        <f t="shared" si="40"/>
        <v>113977.32</v>
      </c>
      <c r="O840" s="11" t="s">
        <v>5</v>
      </c>
      <c r="P840" s="13">
        <v>0</v>
      </c>
      <c r="Q840" s="11" t="s">
        <v>6</v>
      </c>
      <c r="R840" s="13">
        <v>0</v>
      </c>
      <c r="S840" s="13">
        <v>0</v>
      </c>
      <c r="T840" s="11" t="s">
        <v>7</v>
      </c>
      <c r="U840" s="11" t="s">
        <v>8</v>
      </c>
      <c r="V840" s="15">
        <v>0</v>
      </c>
      <c r="W840" s="13">
        <v>0</v>
      </c>
      <c r="X840" s="15">
        <v>0</v>
      </c>
      <c r="Y840" s="15">
        <v>0</v>
      </c>
      <c r="Z840" s="13">
        <v>0</v>
      </c>
      <c r="AA840" s="15">
        <v>0</v>
      </c>
      <c r="AB840" s="13">
        <v>0</v>
      </c>
      <c r="AC840" s="15">
        <v>0</v>
      </c>
      <c r="AD840" s="13">
        <v>0</v>
      </c>
      <c r="AE840" s="15">
        <v>0</v>
      </c>
      <c r="AF840" s="13">
        <v>0</v>
      </c>
      <c r="AG840" s="15">
        <v>0</v>
      </c>
      <c r="AH840" s="13">
        <v>0</v>
      </c>
      <c r="AI840" s="15">
        <v>0</v>
      </c>
      <c r="AJ840" s="11" t="s">
        <v>17</v>
      </c>
      <c r="AK840" s="11" t="s">
        <v>13</v>
      </c>
      <c r="AL840" s="22">
        <f t="shared" si="39"/>
        <v>2868</v>
      </c>
      <c r="AM840" s="11" t="str">
        <f>VLOOKUP(O840,Sheet2!$D$6:$E$14,2,FALSE)</f>
        <v>Spare parts</v>
      </c>
      <c r="AN840" s="11" t="str">
        <f>VLOOKUP(F840,Sheet2!$E$10:$F$13,2,FALSE)</f>
        <v>SPM</v>
      </c>
      <c r="AO840" s="35" t="s">
        <v>14668</v>
      </c>
      <c r="AP840">
        <f>MATCH(AN840,Sheet2!$F$5:$F$18,0)</f>
        <v>6</v>
      </c>
      <c r="AQ840">
        <f>MATCH(AO840,Sheet2!$F$5:$K$5,0)</f>
        <v>6</v>
      </c>
      <c r="AR840" s="33">
        <f>INDEX(Sheet2!$F$5:$K$18,OPaL!AP840,OPaL!AQ840)</f>
        <v>0.15</v>
      </c>
      <c r="AS840" s="1">
        <f t="shared" si="41"/>
        <v>96880.722000000009</v>
      </c>
    </row>
    <row r="841" spans="1:45" x14ac:dyDescent="0.2">
      <c r="A841" s="11" t="s">
        <v>5145</v>
      </c>
      <c r="B841" s="11" t="s">
        <v>5146</v>
      </c>
      <c r="C841" s="11" t="s">
        <v>10646</v>
      </c>
      <c r="D841" s="21">
        <v>42784</v>
      </c>
      <c r="E841" s="21" t="s">
        <v>9697</v>
      </c>
      <c r="F841" s="21" t="s">
        <v>14659</v>
      </c>
      <c r="G841" s="11" t="s">
        <v>2</v>
      </c>
      <c r="H841" s="11" t="s">
        <v>16</v>
      </c>
      <c r="I841" s="11" t="s">
        <v>4</v>
      </c>
      <c r="J841" s="13">
        <v>1</v>
      </c>
      <c r="K841" s="12">
        <v>113895.27</v>
      </c>
      <c r="L841" s="12">
        <v>0</v>
      </c>
      <c r="M841" s="12">
        <v>0</v>
      </c>
      <c r="N841" s="12">
        <f t="shared" si="40"/>
        <v>113895.27</v>
      </c>
      <c r="O841" s="11" t="s">
        <v>5</v>
      </c>
      <c r="P841" s="13">
        <v>0</v>
      </c>
      <c r="Q841" s="11" t="s">
        <v>6</v>
      </c>
      <c r="R841" s="13">
        <v>0</v>
      </c>
      <c r="S841" s="13">
        <v>0</v>
      </c>
      <c r="T841" s="11" t="s">
        <v>7</v>
      </c>
      <c r="U841" s="11" t="s">
        <v>8</v>
      </c>
      <c r="V841" s="15">
        <v>0</v>
      </c>
      <c r="W841" s="13">
        <v>0</v>
      </c>
      <c r="X841" s="15">
        <v>0</v>
      </c>
      <c r="Y841" s="15">
        <v>0</v>
      </c>
      <c r="Z841" s="13">
        <v>0</v>
      </c>
      <c r="AA841" s="15">
        <v>0</v>
      </c>
      <c r="AB841" s="13">
        <v>0</v>
      </c>
      <c r="AC841" s="15">
        <v>0</v>
      </c>
      <c r="AD841" s="13">
        <v>0</v>
      </c>
      <c r="AE841" s="15">
        <v>0</v>
      </c>
      <c r="AF841" s="13">
        <v>0</v>
      </c>
      <c r="AG841" s="15">
        <v>0</v>
      </c>
      <c r="AH841" s="13">
        <v>0</v>
      </c>
      <c r="AI841" s="15">
        <v>0</v>
      </c>
      <c r="AJ841" s="11" t="s">
        <v>17</v>
      </c>
      <c r="AK841" s="11" t="s">
        <v>1398</v>
      </c>
      <c r="AL841" s="22">
        <f t="shared" si="39"/>
        <v>2508</v>
      </c>
      <c r="AM841" s="11" t="str">
        <f>VLOOKUP(O841,Sheet2!$D$6:$E$14,2,FALSE)</f>
        <v>Spare parts</v>
      </c>
      <c r="AN841" s="11" t="str">
        <f>VLOOKUP(F841,Sheet2!$E$10:$F$13,2,FALSE)</f>
        <v>SPM</v>
      </c>
      <c r="AO841" s="35" t="s">
        <v>14668</v>
      </c>
      <c r="AP841">
        <f>MATCH(AN841,Sheet2!$F$5:$F$18,0)</f>
        <v>6</v>
      </c>
      <c r="AQ841">
        <f>MATCH(AO841,Sheet2!$F$5:$K$5,0)</f>
        <v>6</v>
      </c>
      <c r="AR841" s="33">
        <f>INDEX(Sheet2!$F$5:$K$18,OPaL!AP841,OPaL!AQ841)</f>
        <v>0.15</v>
      </c>
      <c r="AS841" s="1">
        <f t="shared" si="41"/>
        <v>96810.979500000001</v>
      </c>
    </row>
    <row r="842" spans="1:45" x14ac:dyDescent="0.2">
      <c r="A842" s="11" t="s">
        <v>7475</v>
      </c>
      <c r="B842" s="11" t="s">
        <v>7476</v>
      </c>
      <c r="C842" s="11" t="s">
        <v>10647</v>
      </c>
      <c r="D842" s="21">
        <v>43475</v>
      </c>
      <c r="E842" s="21" t="s">
        <v>9697</v>
      </c>
      <c r="F842" s="21" t="s">
        <v>14659</v>
      </c>
      <c r="G842" s="11" t="s">
        <v>2</v>
      </c>
      <c r="H842" s="11" t="s">
        <v>16</v>
      </c>
      <c r="I842" s="11" t="s">
        <v>4</v>
      </c>
      <c r="J842" s="12">
        <v>6</v>
      </c>
      <c r="K842" s="12">
        <v>113871.49</v>
      </c>
      <c r="L842" s="12">
        <v>0</v>
      </c>
      <c r="M842" s="12">
        <v>0</v>
      </c>
      <c r="N842" s="12">
        <f t="shared" si="40"/>
        <v>113871.49</v>
      </c>
      <c r="O842" s="11" t="s">
        <v>5</v>
      </c>
      <c r="P842" s="13">
        <v>0</v>
      </c>
      <c r="Q842" s="11" t="s">
        <v>6</v>
      </c>
      <c r="R842" s="13">
        <v>0</v>
      </c>
      <c r="S842" s="13">
        <v>0</v>
      </c>
      <c r="T842" s="11" t="s">
        <v>7</v>
      </c>
      <c r="U842" s="11" t="s">
        <v>8</v>
      </c>
      <c r="V842" s="15">
        <v>0</v>
      </c>
      <c r="W842" s="13">
        <v>0</v>
      </c>
      <c r="X842" s="15">
        <v>0</v>
      </c>
      <c r="Y842" s="15">
        <v>0</v>
      </c>
      <c r="Z842" s="13">
        <v>0</v>
      </c>
      <c r="AA842" s="15">
        <v>0</v>
      </c>
      <c r="AB842" s="13">
        <v>0</v>
      </c>
      <c r="AC842" s="15">
        <v>0</v>
      </c>
      <c r="AD842" s="13">
        <v>0</v>
      </c>
      <c r="AE842" s="15">
        <v>0</v>
      </c>
      <c r="AF842" s="13">
        <v>0</v>
      </c>
      <c r="AG842" s="15">
        <v>0</v>
      </c>
      <c r="AH842" s="13">
        <v>0</v>
      </c>
      <c r="AI842" s="15">
        <v>0</v>
      </c>
      <c r="AJ842" s="11" t="s">
        <v>17</v>
      </c>
      <c r="AK842" s="11" t="s">
        <v>13</v>
      </c>
      <c r="AL842" s="22">
        <f t="shared" si="39"/>
        <v>1817</v>
      </c>
      <c r="AM842" s="11" t="str">
        <f>VLOOKUP(O842,Sheet2!$D$6:$E$14,2,FALSE)</f>
        <v>Spare parts</v>
      </c>
      <c r="AN842" s="11" t="str">
        <f>VLOOKUP(F842,Sheet2!$E$10:$F$13,2,FALSE)</f>
        <v>SPM</v>
      </c>
      <c r="AO842" s="35" t="s">
        <v>14668</v>
      </c>
      <c r="AP842">
        <f>MATCH(AN842,Sheet2!$F$5:$F$18,0)</f>
        <v>6</v>
      </c>
      <c r="AQ842">
        <f>MATCH(AO842,Sheet2!$F$5:$K$5,0)</f>
        <v>6</v>
      </c>
      <c r="AR842" s="33">
        <f>INDEX(Sheet2!$F$5:$K$18,OPaL!AP842,OPaL!AQ842)</f>
        <v>0.15</v>
      </c>
      <c r="AS842" s="1">
        <f t="shared" si="41"/>
        <v>96790.766499999998</v>
      </c>
    </row>
    <row r="843" spans="1:45" x14ac:dyDescent="0.2">
      <c r="A843" s="11" t="s">
        <v>7820</v>
      </c>
      <c r="B843" s="11" t="s">
        <v>7821</v>
      </c>
      <c r="C843" s="11" t="s">
        <v>10648</v>
      </c>
      <c r="D843" s="21">
        <v>42392</v>
      </c>
      <c r="E843" s="21" t="s">
        <v>9697</v>
      </c>
      <c r="F843" s="21" t="s">
        <v>14659</v>
      </c>
      <c r="G843" s="11" t="s">
        <v>2</v>
      </c>
      <c r="H843" s="11" t="s">
        <v>16</v>
      </c>
      <c r="I843" s="11" t="s">
        <v>4</v>
      </c>
      <c r="J843" s="12">
        <v>3</v>
      </c>
      <c r="K843" s="12">
        <v>113503.27</v>
      </c>
      <c r="L843" s="12">
        <v>0</v>
      </c>
      <c r="M843" s="12">
        <v>0</v>
      </c>
      <c r="N843" s="12">
        <f t="shared" si="40"/>
        <v>113503.27</v>
      </c>
      <c r="O843" s="11" t="s">
        <v>5</v>
      </c>
      <c r="P843" s="13">
        <v>0</v>
      </c>
      <c r="Q843" s="11" t="s">
        <v>6</v>
      </c>
      <c r="R843" s="13">
        <v>0</v>
      </c>
      <c r="S843" s="13">
        <v>0</v>
      </c>
      <c r="T843" s="11" t="s">
        <v>7</v>
      </c>
      <c r="U843" s="11" t="s">
        <v>8</v>
      </c>
      <c r="V843" s="15">
        <v>0</v>
      </c>
      <c r="W843" s="13">
        <v>0</v>
      </c>
      <c r="X843" s="15">
        <v>0</v>
      </c>
      <c r="Y843" s="15">
        <v>0</v>
      </c>
      <c r="Z843" s="13">
        <v>0</v>
      </c>
      <c r="AA843" s="15">
        <v>0</v>
      </c>
      <c r="AB843" s="13">
        <v>0</v>
      </c>
      <c r="AC843" s="15">
        <v>0</v>
      </c>
      <c r="AD843" s="13">
        <v>0</v>
      </c>
      <c r="AE843" s="15">
        <v>0</v>
      </c>
      <c r="AF843" s="13">
        <v>0</v>
      </c>
      <c r="AG843" s="15">
        <v>0</v>
      </c>
      <c r="AH843" s="13">
        <v>0</v>
      </c>
      <c r="AI843" s="15">
        <v>0</v>
      </c>
      <c r="AJ843" s="11" t="s">
        <v>17</v>
      </c>
      <c r="AK843" s="11" t="s">
        <v>13</v>
      </c>
      <c r="AL843" s="22">
        <f t="shared" si="39"/>
        <v>2900</v>
      </c>
      <c r="AM843" s="11" t="str">
        <f>VLOOKUP(O843,Sheet2!$D$6:$E$14,2,FALSE)</f>
        <v>Spare parts</v>
      </c>
      <c r="AN843" s="11" t="str">
        <f>VLOOKUP(F843,Sheet2!$E$10:$F$13,2,FALSE)</f>
        <v>SPM</v>
      </c>
      <c r="AO843" s="35" t="s">
        <v>14668</v>
      </c>
      <c r="AP843">
        <f>MATCH(AN843,Sheet2!$F$5:$F$18,0)</f>
        <v>6</v>
      </c>
      <c r="AQ843">
        <f>MATCH(AO843,Sheet2!$F$5:$K$5,0)</f>
        <v>6</v>
      </c>
      <c r="AR843" s="33">
        <f>INDEX(Sheet2!$F$5:$K$18,OPaL!AP843,OPaL!AQ843)</f>
        <v>0.15</v>
      </c>
      <c r="AS843" s="1">
        <f t="shared" si="41"/>
        <v>96477.779500000004</v>
      </c>
    </row>
    <row r="844" spans="1:45" x14ac:dyDescent="0.2">
      <c r="A844" s="11" t="s">
        <v>5375</v>
      </c>
      <c r="B844" s="11" t="s">
        <v>5376</v>
      </c>
      <c r="C844" s="11" t="s">
        <v>10649</v>
      </c>
      <c r="D844" s="21">
        <v>45259</v>
      </c>
      <c r="E844" s="21" t="s">
        <v>9703</v>
      </c>
      <c r="F844" s="21" t="s">
        <v>14658</v>
      </c>
      <c r="G844" s="11" t="s">
        <v>2</v>
      </c>
      <c r="H844" s="11" t="s">
        <v>16</v>
      </c>
      <c r="I844" s="11" t="s">
        <v>4</v>
      </c>
      <c r="J844" s="12">
        <v>1</v>
      </c>
      <c r="K844" s="12">
        <v>113109.45</v>
      </c>
      <c r="L844" s="12">
        <v>0</v>
      </c>
      <c r="M844" s="12">
        <v>0</v>
      </c>
      <c r="N844" s="12">
        <f t="shared" si="40"/>
        <v>113109.45</v>
      </c>
      <c r="O844" s="11" t="s">
        <v>5</v>
      </c>
      <c r="P844" s="13">
        <v>0</v>
      </c>
      <c r="Q844" s="11" t="s">
        <v>6</v>
      </c>
      <c r="R844" s="13">
        <v>0</v>
      </c>
      <c r="S844" s="13">
        <v>0</v>
      </c>
      <c r="T844" s="11" t="s">
        <v>7</v>
      </c>
      <c r="U844" s="11" t="s">
        <v>8</v>
      </c>
      <c r="V844" s="15">
        <v>0</v>
      </c>
      <c r="W844" s="13">
        <v>0</v>
      </c>
      <c r="X844" s="15">
        <v>0</v>
      </c>
      <c r="Y844" s="15">
        <v>0</v>
      </c>
      <c r="Z844" s="13">
        <v>0</v>
      </c>
      <c r="AA844" s="15">
        <v>0</v>
      </c>
      <c r="AB844" s="13">
        <v>0</v>
      </c>
      <c r="AC844" s="15">
        <v>0</v>
      </c>
      <c r="AD844" s="13">
        <v>0</v>
      </c>
      <c r="AE844" s="15">
        <v>0</v>
      </c>
      <c r="AF844" s="13">
        <v>0</v>
      </c>
      <c r="AG844" s="15">
        <v>0</v>
      </c>
      <c r="AH844" s="13">
        <v>0</v>
      </c>
      <c r="AI844" s="15">
        <v>0</v>
      </c>
      <c r="AJ844" s="11" t="s">
        <v>17</v>
      </c>
      <c r="AK844" s="11" t="s">
        <v>1398</v>
      </c>
      <c r="AL844" s="22">
        <f t="shared" si="39"/>
        <v>33</v>
      </c>
      <c r="AM844" s="11" t="str">
        <f>VLOOKUP(O844,Sheet2!$D$6:$E$14,2,FALSE)</f>
        <v>Spare parts</v>
      </c>
      <c r="AN844" s="11" t="str">
        <f>VLOOKUP(F844,Sheet2!$E$10:$F$13,2,FALSE)</f>
        <v>SPE</v>
      </c>
      <c r="AO844" s="35" t="s">
        <v>14664</v>
      </c>
      <c r="AP844">
        <f>MATCH(AN844,Sheet2!$F$5:$F$18,0)</f>
        <v>7</v>
      </c>
      <c r="AQ844">
        <f>MATCH(AO844,Sheet2!$F$5:$K$5,0)</f>
        <v>2</v>
      </c>
      <c r="AR844" s="33">
        <f>INDEX(Sheet2!$F$5:$K$18,OPaL!AP844,OPaL!AQ844)</f>
        <v>0</v>
      </c>
      <c r="AS844" s="1">
        <f t="shared" si="41"/>
        <v>113109.45</v>
      </c>
    </row>
    <row r="845" spans="1:45" x14ac:dyDescent="0.2">
      <c r="A845" s="11" t="s">
        <v>6431</v>
      </c>
      <c r="B845" s="11" t="s">
        <v>6432</v>
      </c>
      <c r="C845" s="11" t="s">
        <v>10650</v>
      </c>
      <c r="D845" s="21">
        <v>42941</v>
      </c>
      <c r="E845" s="21" t="s">
        <v>9697</v>
      </c>
      <c r="F845" s="21" t="s">
        <v>14659</v>
      </c>
      <c r="G845" s="11" t="s">
        <v>2</v>
      </c>
      <c r="H845" s="11" t="s">
        <v>3</v>
      </c>
      <c r="I845" s="11" t="s">
        <v>4</v>
      </c>
      <c r="J845" s="13">
        <v>3</v>
      </c>
      <c r="K845" s="12">
        <v>111744</v>
      </c>
      <c r="L845" s="12">
        <v>0</v>
      </c>
      <c r="M845" s="12">
        <v>0</v>
      </c>
      <c r="N845" s="12">
        <f t="shared" si="40"/>
        <v>111744</v>
      </c>
      <c r="O845" s="11" t="s">
        <v>5</v>
      </c>
      <c r="P845" s="13">
        <v>0</v>
      </c>
      <c r="Q845" s="11" t="s">
        <v>6</v>
      </c>
      <c r="R845" s="13">
        <v>0</v>
      </c>
      <c r="S845" s="13">
        <v>0</v>
      </c>
      <c r="T845" s="11" t="s">
        <v>7</v>
      </c>
      <c r="U845" s="11" t="s">
        <v>8</v>
      </c>
      <c r="V845" s="15">
        <v>0</v>
      </c>
      <c r="W845" s="13">
        <v>0</v>
      </c>
      <c r="X845" s="15">
        <v>0</v>
      </c>
      <c r="Y845" s="15">
        <v>0</v>
      </c>
      <c r="Z845" s="13">
        <v>0</v>
      </c>
      <c r="AA845" s="15">
        <v>0</v>
      </c>
      <c r="AB845" s="13">
        <v>0</v>
      </c>
      <c r="AC845" s="15">
        <v>0</v>
      </c>
      <c r="AD845" s="13">
        <v>0</v>
      </c>
      <c r="AE845" s="15">
        <v>0</v>
      </c>
      <c r="AF845" s="13">
        <v>0</v>
      </c>
      <c r="AG845" s="15">
        <v>0</v>
      </c>
      <c r="AH845" s="13">
        <v>0</v>
      </c>
      <c r="AI845" s="15">
        <v>0</v>
      </c>
      <c r="AJ845" s="11" t="s">
        <v>9</v>
      </c>
      <c r="AK845" s="11" t="s">
        <v>13</v>
      </c>
      <c r="AL845" s="22">
        <f t="shared" si="39"/>
        <v>2351</v>
      </c>
      <c r="AM845" s="11" t="str">
        <f>VLOOKUP(O845,Sheet2!$D$6:$E$14,2,FALSE)</f>
        <v>Spare parts</v>
      </c>
      <c r="AN845" s="11" t="str">
        <f>VLOOKUP(F845,Sheet2!$E$10:$F$13,2,FALSE)</f>
        <v>SPM</v>
      </c>
      <c r="AO845" s="35" t="s">
        <v>14668</v>
      </c>
      <c r="AP845">
        <f>MATCH(AN845,Sheet2!$F$5:$F$18,0)</f>
        <v>6</v>
      </c>
      <c r="AQ845">
        <f>MATCH(AO845,Sheet2!$F$5:$K$5,0)</f>
        <v>6</v>
      </c>
      <c r="AR845" s="33">
        <f>INDEX(Sheet2!$F$5:$K$18,OPaL!AP845,OPaL!AQ845)</f>
        <v>0.15</v>
      </c>
      <c r="AS845" s="1">
        <f t="shared" si="41"/>
        <v>94982.399999999994</v>
      </c>
    </row>
    <row r="846" spans="1:45" x14ac:dyDescent="0.2">
      <c r="A846" s="11" t="s">
        <v>7325</v>
      </c>
      <c r="B846" s="11" t="s">
        <v>7326</v>
      </c>
      <c r="C846" s="11" t="s">
        <v>10651</v>
      </c>
      <c r="D846" s="21">
        <v>42941</v>
      </c>
      <c r="E846" s="21" t="s">
        <v>9697</v>
      </c>
      <c r="F846" s="21" t="s">
        <v>14659</v>
      </c>
      <c r="G846" s="11" t="s">
        <v>2</v>
      </c>
      <c r="H846" s="11" t="s">
        <v>3</v>
      </c>
      <c r="I846" s="11" t="s">
        <v>4</v>
      </c>
      <c r="J846" s="12">
        <v>4</v>
      </c>
      <c r="K846" s="12">
        <v>111744</v>
      </c>
      <c r="L846" s="12">
        <v>0</v>
      </c>
      <c r="M846" s="12">
        <v>0</v>
      </c>
      <c r="N846" s="12">
        <f t="shared" si="40"/>
        <v>111744</v>
      </c>
      <c r="O846" s="11" t="s">
        <v>5</v>
      </c>
      <c r="P846" s="13">
        <v>0</v>
      </c>
      <c r="Q846" s="11" t="s">
        <v>6</v>
      </c>
      <c r="R846" s="13">
        <v>0</v>
      </c>
      <c r="S846" s="13">
        <v>0</v>
      </c>
      <c r="T846" s="11" t="s">
        <v>7</v>
      </c>
      <c r="U846" s="11" t="s">
        <v>8</v>
      </c>
      <c r="V846" s="15">
        <v>0</v>
      </c>
      <c r="W846" s="13">
        <v>0</v>
      </c>
      <c r="X846" s="15">
        <v>0</v>
      </c>
      <c r="Y846" s="15">
        <v>0</v>
      </c>
      <c r="Z846" s="13">
        <v>0</v>
      </c>
      <c r="AA846" s="15">
        <v>0</v>
      </c>
      <c r="AB846" s="13">
        <v>0</v>
      </c>
      <c r="AC846" s="15">
        <v>0</v>
      </c>
      <c r="AD846" s="13">
        <v>0</v>
      </c>
      <c r="AE846" s="15">
        <v>0</v>
      </c>
      <c r="AF846" s="13">
        <v>0</v>
      </c>
      <c r="AG846" s="15">
        <v>0</v>
      </c>
      <c r="AH846" s="13">
        <v>0</v>
      </c>
      <c r="AI846" s="15">
        <v>0</v>
      </c>
      <c r="AJ846" s="11" t="s">
        <v>9</v>
      </c>
      <c r="AK846" s="11" t="s">
        <v>13</v>
      </c>
      <c r="AL846" s="22">
        <f t="shared" si="39"/>
        <v>2351</v>
      </c>
      <c r="AM846" s="11" t="str">
        <f>VLOOKUP(O846,Sheet2!$D$6:$E$14,2,FALSE)</f>
        <v>Spare parts</v>
      </c>
      <c r="AN846" s="11" t="str">
        <f>VLOOKUP(F846,Sheet2!$E$10:$F$13,2,FALSE)</f>
        <v>SPM</v>
      </c>
      <c r="AO846" s="35" t="s">
        <v>14668</v>
      </c>
      <c r="AP846">
        <f>MATCH(AN846,Sheet2!$F$5:$F$18,0)</f>
        <v>6</v>
      </c>
      <c r="AQ846">
        <f>MATCH(AO846,Sheet2!$F$5:$K$5,0)</f>
        <v>6</v>
      </c>
      <c r="AR846" s="33">
        <f>INDEX(Sheet2!$F$5:$K$18,OPaL!AP846,OPaL!AQ846)</f>
        <v>0.15</v>
      </c>
      <c r="AS846" s="1">
        <f t="shared" si="41"/>
        <v>94982.399999999994</v>
      </c>
    </row>
    <row r="847" spans="1:45" x14ac:dyDescent="0.2">
      <c r="A847" s="11" t="s">
        <v>5419</v>
      </c>
      <c r="B847" s="11" t="s">
        <v>5420</v>
      </c>
      <c r="C847" s="11" t="s">
        <v>10652</v>
      </c>
      <c r="D847" s="21">
        <v>43003</v>
      </c>
      <c r="E847" s="21" t="s">
        <v>9703</v>
      </c>
      <c r="F847" s="21" t="s">
        <v>14658</v>
      </c>
      <c r="G847" s="11" t="s">
        <v>2</v>
      </c>
      <c r="H847" s="11" t="s">
        <v>16</v>
      </c>
      <c r="I847" s="11" t="s">
        <v>4</v>
      </c>
      <c r="J847" s="12">
        <v>2</v>
      </c>
      <c r="K847" s="12">
        <v>111499.69</v>
      </c>
      <c r="L847" s="12">
        <v>0</v>
      </c>
      <c r="M847" s="12">
        <v>0</v>
      </c>
      <c r="N847" s="12">
        <f t="shared" si="40"/>
        <v>111499.69</v>
      </c>
      <c r="O847" s="11" t="s">
        <v>5</v>
      </c>
      <c r="P847" s="13">
        <v>0</v>
      </c>
      <c r="Q847" s="11" t="s">
        <v>6</v>
      </c>
      <c r="R847" s="13">
        <v>0</v>
      </c>
      <c r="S847" s="13">
        <v>0</v>
      </c>
      <c r="T847" s="11" t="s">
        <v>7</v>
      </c>
      <c r="U847" s="11" t="s">
        <v>8</v>
      </c>
      <c r="V847" s="15">
        <v>0</v>
      </c>
      <c r="W847" s="13">
        <v>0</v>
      </c>
      <c r="X847" s="15">
        <v>0</v>
      </c>
      <c r="Y847" s="15">
        <v>0</v>
      </c>
      <c r="Z847" s="13">
        <v>0</v>
      </c>
      <c r="AA847" s="15">
        <v>0</v>
      </c>
      <c r="AB847" s="13">
        <v>0</v>
      </c>
      <c r="AC847" s="15">
        <v>0</v>
      </c>
      <c r="AD847" s="13">
        <v>0</v>
      </c>
      <c r="AE847" s="15">
        <v>0</v>
      </c>
      <c r="AF847" s="13">
        <v>0</v>
      </c>
      <c r="AG847" s="15">
        <v>0</v>
      </c>
      <c r="AH847" s="13">
        <v>0</v>
      </c>
      <c r="AI847" s="15">
        <v>0</v>
      </c>
      <c r="AJ847" s="11" t="s">
        <v>17</v>
      </c>
      <c r="AK847" s="11" t="s">
        <v>1398</v>
      </c>
      <c r="AL847" s="22">
        <f t="shared" si="39"/>
        <v>2289</v>
      </c>
      <c r="AM847" s="11" t="str">
        <f>VLOOKUP(O847,Sheet2!$D$6:$E$14,2,FALSE)</f>
        <v>Spare parts</v>
      </c>
      <c r="AN847" s="11" t="str">
        <f>VLOOKUP(F847,Sheet2!$E$10:$F$13,2,FALSE)</f>
        <v>SPE</v>
      </c>
      <c r="AO847" s="35" t="s">
        <v>14668</v>
      </c>
      <c r="AP847">
        <f>MATCH(AN847,Sheet2!$F$5:$F$18,0)</f>
        <v>7</v>
      </c>
      <c r="AQ847">
        <f>MATCH(AO847,Sheet2!$F$5:$K$5,0)</f>
        <v>6</v>
      </c>
      <c r="AR847" s="33">
        <f>INDEX(Sheet2!$F$5:$K$18,OPaL!AP847,OPaL!AQ847)</f>
        <v>0.15</v>
      </c>
      <c r="AS847" s="1">
        <f t="shared" si="41"/>
        <v>94774.736499999999</v>
      </c>
    </row>
    <row r="848" spans="1:45" x14ac:dyDescent="0.2">
      <c r="A848" s="11" t="s">
        <v>2273</v>
      </c>
      <c r="B848" s="11" t="s">
        <v>2274</v>
      </c>
      <c r="C848" s="11" t="s">
        <v>10653</v>
      </c>
      <c r="D848" s="21">
        <v>43061</v>
      </c>
      <c r="E848" s="21" t="s">
        <v>9697</v>
      </c>
      <c r="F848" s="21" t="s">
        <v>14658</v>
      </c>
      <c r="G848" s="11" t="s">
        <v>2</v>
      </c>
      <c r="H848" s="11" t="s">
        <v>3</v>
      </c>
      <c r="I848" s="11" t="s">
        <v>4</v>
      </c>
      <c r="J848" s="12">
        <v>4</v>
      </c>
      <c r="K848" s="12">
        <v>110800.2</v>
      </c>
      <c r="L848" s="12">
        <v>0</v>
      </c>
      <c r="M848" s="12">
        <v>0</v>
      </c>
      <c r="N848" s="12">
        <f t="shared" si="40"/>
        <v>110800.2</v>
      </c>
      <c r="O848" s="11" t="s">
        <v>5</v>
      </c>
      <c r="P848" s="13">
        <v>0</v>
      </c>
      <c r="Q848" s="11" t="s">
        <v>6</v>
      </c>
      <c r="R848" s="13">
        <v>0</v>
      </c>
      <c r="S848" s="13">
        <v>0</v>
      </c>
      <c r="T848" s="11" t="s">
        <v>7</v>
      </c>
      <c r="U848" s="11" t="s">
        <v>8</v>
      </c>
      <c r="V848" s="15">
        <v>0</v>
      </c>
      <c r="W848" s="13">
        <v>0</v>
      </c>
      <c r="X848" s="15">
        <v>0</v>
      </c>
      <c r="Y848" s="15">
        <v>0</v>
      </c>
      <c r="Z848" s="13">
        <v>0</v>
      </c>
      <c r="AA848" s="15">
        <v>0</v>
      </c>
      <c r="AB848" s="13">
        <v>0</v>
      </c>
      <c r="AC848" s="15">
        <v>0</v>
      </c>
      <c r="AD848" s="13">
        <v>0</v>
      </c>
      <c r="AE848" s="15">
        <v>0</v>
      </c>
      <c r="AF848" s="13">
        <v>0</v>
      </c>
      <c r="AG848" s="15">
        <v>0</v>
      </c>
      <c r="AH848" s="13">
        <v>0</v>
      </c>
      <c r="AI848" s="15">
        <v>0</v>
      </c>
      <c r="AJ848" s="11" t="s">
        <v>9</v>
      </c>
      <c r="AK848" s="11" t="s">
        <v>10</v>
      </c>
      <c r="AL848" s="22">
        <f t="shared" si="39"/>
        <v>2231</v>
      </c>
      <c r="AM848" s="11" t="str">
        <f>VLOOKUP(O848,Sheet2!$D$6:$E$14,2,FALSE)</f>
        <v>Spare parts</v>
      </c>
      <c r="AN848" s="11" t="str">
        <f>VLOOKUP(F848,Sheet2!$E$10:$F$13,2,FALSE)</f>
        <v>SPE</v>
      </c>
      <c r="AO848" s="35" t="s">
        <v>14668</v>
      </c>
      <c r="AP848">
        <f>MATCH(AN848,Sheet2!$F$5:$F$18,0)</f>
        <v>7</v>
      </c>
      <c r="AQ848">
        <f>MATCH(AO848,Sheet2!$F$5:$K$5,0)</f>
        <v>6</v>
      </c>
      <c r="AR848" s="33">
        <f>INDEX(Sheet2!$F$5:$K$18,OPaL!AP848,OPaL!AQ848)</f>
        <v>0.15</v>
      </c>
      <c r="AS848" s="1">
        <f t="shared" si="41"/>
        <v>94180.17</v>
      </c>
    </row>
    <row r="849" spans="1:45" x14ac:dyDescent="0.2">
      <c r="A849" s="11" t="s">
        <v>7375</v>
      </c>
      <c r="B849" s="11" t="s">
        <v>7376</v>
      </c>
      <c r="C849" s="11" t="s">
        <v>10654</v>
      </c>
      <c r="D849" s="21">
        <v>45292</v>
      </c>
      <c r="E849" s="21" t="s">
        <v>9697</v>
      </c>
      <c r="F849" s="21" t="s">
        <v>14659</v>
      </c>
      <c r="G849" s="11" t="s">
        <v>2</v>
      </c>
      <c r="H849" s="11" t="s">
        <v>16</v>
      </c>
      <c r="I849" s="11" t="s">
        <v>4</v>
      </c>
      <c r="J849" s="12">
        <v>1</v>
      </c>
      <c r="K849" s="12">
        <v>110638.23</v>
      </c>
      <c r="L849" s="12">
        <v>0</v>
      </c>
      <c r="M849" s="12">
        <v>0</v>
      </c>
      <c r="N849" s="12">
        <f t="shared" si="40"/>
        <v>110638.23</v>
      </c>
      <c r="O849" s="11" t="s">
        <v>5</v>
      </c>
      <c r="P849" s="13">
        <v>0</v>
      </c>
      <c r="Q849" s="11" t="s">
        <v>6</v>
      </c>
      <c r="R849" s="13">
        <v>0</v>
      </c>
      <c r="S849" s="13">
        <v>0</v>
      </c>
      <c r="T849" s="11" t="s">
        <v>7</v>
      </c>
      <c r="U849" s="11" t="s">
        <v>8</v>
      </c>
      <c r="V849" s="15">
        <v>0</v>
      </c>
      <c r="W849" s="13">
        <v>0</v>
      </c>
      <c r="X849" s="15">
        <v>0</v>
      </c>
      <c r="Y849" s="15">
        <v>0</v>
      </c>
      <c r="Z849" s="13">
        <v>0</v>
      </c>
      <c r="AA849" s="15">
        <v>0</v>
      </c>
      <c r="AB849" s="13">
        <v>0</v>
      </c>
      <c r="AC849" s="15">
        <v>0</v>
      </c>
      <c r="AD849" s="13">
        <v>0</v>
      </c>
      <c r="AE849" s="15">
        <v>0</v>
      </c>
      <c r="AF849" s="13">
        <v>0</v>
      </c>
      <c r="AG849" s="15">
        <v>0</v>
      </c>
      <c r="AH849" s="13">
        <v>0</v>
      </c>
      <c r="AI849" s="15">
        <v>0</v>
      </c>
      <c r="AJ849" s="11" t="s">
        <v>17</v>
      </c>
      <c r="AK849" s="11" t="s">
        <v>13</v>
      </c>
      <c r="AL849" s="22">
        <f t="shared" si="39"/>
        <v>0</v>
      </c>
      <c r="AM849" s="11" t="str">
        <f>VLOOKUP(O849,Sheet2!$D$6:$E$14,2,FALSE)</f>
        <v>Spare parts</v>
      </c>
      <c r="AN849" s="11" t="str">
        <f>VLOOKUP(F849,Sheet2!$E$10:$F$13,2,FALSE)</f>
        <v>SPM</v>
      </c>
      <c r="AO849" s="35" t="s">
        <v>14664</v>
      </c>
      <c r="AP849">
        <f>MATCH(AN849,Sheet2!$F$5:$F$18,0)</f>
        <v>6</v>
      </c>
      <c r="AQ849">
        <f>MATCH(AO849,Sheet2!$F$5:$K$5,0)</f>
        <v>2</v>
      </c>
      <c r="AR849" s="33">
        <f>INDEX(Sheet2!$F$5:$K$18,OPaL!AP849,OPaL!AQ849)</f>
        <v>0</v>
      </c>
      <c r="AS849" s="1">
        <f t="shared" si="41"/>
        <v>110638.23</v>
      </c>
    </row>
    <row r="850" spans="1:45" x14ac:dyDescent="0.2">
      <c r="A850" s="11" t="s">
        <v>4139</v>
      </c>
      <c r="B850" s="11" t="s">
        <v>4140</v>
      </c>
      <c r="C850" s="11" t="s">
        <v>10655</v>
      </c>
      <c r="D850" s="21">
        <v>44667</v>
      </c>
      <c r="E850" s="21" t="s">
        <v>9697</v>
      </c>
      <c r="F850" s="21" t="s">
        <v>14659</v>
      </c>
      <c r="G850" s="11" t="s">
        <v>2</v>
      </c>
      <c r="H850" s="11" t="s">
        <v>350</v>
      </c>
      <c r="I850" s="11" t="s">
        <v>4</v>
      </c>
      <c r="J850" s="12">
        <v>1</v>
      </c>
      <c r="K850" s="12">
        <v>110073.60000000001</v>
      </c>
      <c r="L850" s="12">
        <v>0</v>
      </c>
      <c r="M850" s="12">
        <v>0</v>
      </c>
      <c r="N850" s="12">
        <f t="shared" si="40"/>
        <v>110073.60000000001</v>
      </c>
      <c r="O850" s="11" t="s">
        <v>5</v>
      </c>
      <c r="P850" s="13">
        <v>0</v>
      </c>
      <c r="Q850" s="11" t="s">
        <v>6</v>
      </c>
      <c r="R850" s="13">
        <v>0</v>
      </c>
      <c r="S850" s="13">
        <v>0</v>
      </c>
      <c r="T850" s="11" t="s">
        <v>7</v>
      </c>
      <c r="U850" s="11" t="s">
        <v>8</v>
      </c>
      <c r="V850" s="15">
        <v>0</v>
      </c>
      <c r="W850" s="13">
        <v>0</v>
      </c>
      <c r="X850" s="15">
        <v>0</v>
      </c>
      <c r="Y850" s="15">
        <v>0</v>
      </c>
      <c r="Z850" s="13">
        <v>0</v>
      </c>
      <c r="AA850" s="15">
        <v>0</v>
      </c>
      <c r="AB850" s="13">
        <v>0</v>
      </c>
      <c r="AC850" s="15">
        <v>0</v>
      </c>
      <c r="AD850" s="13">
        <v>0</v>
      </c>
      <c r="AE850" s="15">
        <v>0</v>
      </c>
      <c r="AF850" s="13">
        <v>0</v>
      </c>
      <c r="AG850" s="15">
        <v>0</v>
      </c>
      <c r="AH850" s="13">
        <v>0</v>
      </c>
      <c r="AI850" s="15">
        <v>0</v>
      </c>
      <c r="AJ850" s="11" t="s">
        <v>352</v>
      </c>
      <c r="AK850" s="11" t="s">
        <v>1398</v>
      </c>
      <c r="AL850" s="22">
        <f t="shared" si="39"/>
        <v>625</v>
      </c>
      <c r="AM850" s="11" t="str">
        <f>VLOOKUP(O850,Sheet2!$D$6:$E$14,2,FALSE)</f>
        <v>Spare parts</v>
      </c>
      <c r="AN850" s="11" t="str">
        <f>VLOOKUP(F850,Sheet2!$E$10:$F$13,2,FALSE)</f>
        <v>SPM</v>
      </c>
      <c r="AO850" s="35" t="s">
        <v>14668</v>
      </c>
      <c r="AP850">
        <f>MATCH(AN850,Sheet2!$F$5:$F$18,0)</f>
        <v>6</v>
      </c>
      <c r="AQ850">
        <f>MATCH(AO850,Sheet2!$F$5:$K$5,0)</f>
        <v>6</v>
      </c>
      <c r="AR850" s="33">
        <f>INDEX(Sheet2!$F$5:$K$18,OPaL!AP850,OPaL!AQ850)</f>
        <v>0.15</v>
      </c>
      <c r="AS850" s="1">
        <f t="shared" si="41"/>
        <v>93562.559999999998</v>
      </c>
    </row>
    <row r="851" spans="1:45" x14ac:dyDescent="0.2">
      <c r="A851" s="11" t="s">
        <v>4069</v>
      </c>
      <c r="B851" s="11" t="s">
        <v>4070</v>
      </c>
      <c r="C851" s="11" t="s">
        <v>10656</v>
      </c>
      <c r="D851" s="21">
        <v>43584</v>
      </c>
      <c r="E851" s="21" t="s">
        <v>9697</v>
      </c>
      <c r="F851" s="21" t="s">
        <v>14659</v>
      </c>
      <c r="G851" s="11" t="s">
        <v>2</v>
      </c>
      <c r="H851" s="11" t="s">
        <v>3</v>
      </c>
      <c r="I851" s="11" t="s">
        <v>351</v>
      </c>
      <c r="J851" s="12">
        <v>2</v>
      </c>
      <c r="K851" s="12">
        <v>109517.56</v>
      </c>
      <c r="L851" s="12">
        <v>0</v>
      </c>
      <c r="M851" s="12">
        <v>0</v>
      </c>
      <c r="N851" s="12">
        <f t="shared" si="40"/>
        <v>109517.56</v>
      </c>
      <c r="O851" s="11" t="s">
        <v>5</v>
      </c>
      <c r="P851" s="13">
        <v>0</v>
      </c>
      <c r="Q851" s="11" t="s">
        <v>6</v>
      </c>
      <c r="R851" s="13">
        <v>0</v>
      </c>
      <c r="S851" s="13">
        <v>0</v>
      </c>
      <c r="T851" s="11" t="s">
        <v>7</v>
      </c>
      <c r="U851" s="11" t="s">
        <v>8</v>
      </c>
      <c r="V851" s="15">
        <v>0</v>
      </c>
      <c r="W851" s="13">
        <v>0</v>
      </c>
      <c r="X851" s="15">
        <v>0</v>
      </c>
      <c r="Y851" s="15">
        <v>0</v>
      </c>
      <c r="Z851" s="13">
        <v>0</v>
      </c>
      <c r="AA851" s="15">
        <v>0</v>
      </c>
      <c r="AB851" s="13">
        <v>0</v>
      </c>
      <c r="AC851" s="15">
        <v>0</v>
      </c>
      <c r="AD851" s="13">
        <v>0</v>
      </c>
      <c r="AE851" s="15">
        <v>0</v>
      </c>
      <c r="AF851" s="13">
        <v>0</v>
      </c>
      <c r="AG851" s="15">
        <v>0</v>
      </c>
      <c r="AH851" s="13">
        <v>0</v>
      </c>
      <c r="AI851" s="15">
        <v>0</v>
      </c>
      <c r="AJ851" s="11" t="s">
        <v>9</v>
      </c>
      <c r="AK851" s="11" t="s">
        <v>13</v>
      </c>
      <c r="AL851" s="22">
        <f t="shared" si="39"/>
        <v>1708</v>
      </c>
      <c r="AM851" s="11" t="str">
        <f>VLOOKUP(O851,Sheet2!$D$6:$E$14,2,FALSE)</f>
        <v>Spare parts</v>
      </c>
      <c r="AN851" s="11" t="str">
        <f>VLOOKUP(F851,Sheet2!$E$10:$F$13,2,FALSE)</f>
        <v>SPM</v>
      </c>
      <c r="AO851" s="35" t="s">
        <v>14668</v>
      </c>
      <c r="AP851">
        <f>MATCH(AN851,Sheet2!$F$5:$F$18,0)</f>
        <v>6</v>
      </c>
      <c r="AQ851">
        <f>MATCH(AO851,Sheet2!$F$5:$K$5,0)</f>
        <v>6</v>
      </c>
      <c r="AR851" s="33">
        <f>INDEX(Sheet2!$F$5:$K$18,OPaL!AP851,OPaL!AQ851)</f>
        <v>0.15</v>
      </c>
      <c r="AS851" s="1">
        <f t="shared" si="41"/>
        <v>93089.925999999992</v>
      </c>
    </row>
    <row r="852" spans="1:45" x14ac:dyDescent="0.2">
      <c r="A852" s="11" t="s">
        <v>643</v>
      </c>
      <c r="B852" s="11" t="s">
        <v>644</v>
      </c>
      <c r="C852" s="11" t="s">
        <v>10657</v>
      </c>
      <c r="D852" s="21">
        <v>43496</v>
      </c>
      <c r="E852" s="21" t="s">
        <v>9697</v>
      </c>
      <c r="F852" s="21" t="s">
        <v>14659</v>
      </c>
      <c r="G852" s="11" t="s">
        <v>2</v>
      </c>
      <c r="H852" s="11" t="s">
        <v>3</v>
      </c>
      <c r="I852" s="11" t="s">
        <v>4</v>
      </c>
      <c r="J852" s="12">
        <v>2</v>
      </c>
      <c r="K852" s="12">
        <v>109443.41</v>
      </c>
      <c r="L852" s="12">
        <v>0</v>
      </c>
      <c r="M852" s="12">
        <v>0</v>
      </c>
      <c r="N852" s="12">
        <f t="shared" si="40"/>
        <v>109443.41</v>
      </c>
      <c r="O852" s="11" t="s">
        <v>5</v>
      </c>
      <c r="P852" s="13">
        <v>0</v>
      </c>
      <c r="Q852" s="11" t="s">
        <v>6</v>
      </c>
      <c r="R852" s="13">
        <v>0</v>
      </c>
      <c r="S852" s="13">
        <v>0</v>
      </c>
      <c r="T852" s="11" t="s">
        <v>7</v>
      </c>
      <c r="U852" s="11" t="s">
        <v>8</v>
      </c>
      <c r="V852" s="15">
        <v>0</v>
      </c>
      <c r="W852" s="13">
        <v>0</v>
      </c>
      <c r="X852" s="15">
        <v>0</v>
      </c>
      <c r="Y852" s="15">
        <v>0</v>
      </c>
      <c r="Z852" s="13">
        <v>0</v>
      </c>
      <c r="AA852" s="15">
        <v>0</v>
      </c>
      <c r="AB852" s="13">
        <v>0</v>
      </c>
      <c r="AC852" s="15">
        <v>0</v>
      </c>
      <c r="AD852" s="13">
        <v>0</v>
      </c>
      <c r="AE852" s="15">
        <v>0</v>
      </c>
      <c r="AF852" s="13">
        <v>0</v>
      </c>
      <c r="AG852" s="15">
        <v>0</v>
      </c>
      <c r="AH852" s="13">
        <v>0</v>
      </c>
      <c r="AI852" s="15">
        <v>0</v>
      </c>
      <c r="AJ852" s="11" t="s">
        <v>9</v>
      </c>
      <c r="AK852" s="11" t="s">
        <v>13</v>
      </c>
      <c r="AL852" s="22">
        <f t="shared" si="39"/>
        <v>1796</v>
      </c>
      <c r="AM852" s="11" t="str">
        <f>VLOOKUP(O852,Sheet2!$D$6:$E$14,2,FALSE)</f>
        <v>Spare parts</v>
      </c>
      <c r="AN852" s="11" t="str">
        <f>VLOOKUP(F852,Sheet2!$E$10:$F$13,2,FALSE)</f>
        <v>SPM</v>
      </c>
      <c r="AO852" s="35" t="s">
        <v>14668</v>
      </c>
      <c r="AP852">
        <f>MATCH(AN852,Sheet2!$F$5:$F$18,0)</f>
        <v>6</v>
      </c>
      <c r="AQ852">
        <f>MATCH(AO852,Sheet2!$F$5:$K$5,0)</f>
        <v>6</v>
      </c>
      <c r="AR852" s="33">
        <f>INDEX(Sheet2!$F$5:$K$18,OPaL!AP852,OPaL!AQ852)</f>
        <v>0.15</v>
      </c>
      <c r="AS852" s="1">
        <f t="shared" si="41"/>
        <v>93026.898499999996</v>
      </c>
    </row>
    <row r="853" spans="1:45" x14ac:dyDescent="0.2">
      <c r="A853" s="11" t="s">
        <v>2034</v>
      </c>
      <c r="B853" s="11" t="s">
        <v>2035</v>
      </c>
      <c r="C853" s="11" t="s">
        <v>10658</v>
      </c>
      <c r="D853" s="21">
        <v>42872</v>
      </c>
      <c r="E853" s="21" t="s">
        <v>9697</v>
      </c>
      <c r="F853" s="21" t="s">
        <v>14658</v>
      </c>
      <c r="G853" s="11" t="s">
        <v>2</v>
      </c>
      <c r="H853" s="11" t="s">
        <v>16</v>
      </c>
      <c r="I853" s="11" t="s">
        <v>4</v>
      </c>
      <c r="J853" s="12">
        <v>2</v>
      </c>
      <c r="K853" s="12">
        <v>109298.42</v>
      </c>
      <c r="L853" s="12">
        <v>0</v>
      </c>
      <c r="M853" s="12">
        <v>0</v>
      </c>
      <c r="N853" s="12">
        <f t="shared" si="40"/>
        <v>109298.42</v>
      </c>
      <c r="O853" s="11" t="s">
        <v>5</v>
      </c>
      <c r="P853" s="13">
        <v>0</v>
      </c>
      <c r="Q853" s="11" t="s">
        <v>6</v>
      </c>
      <c r="R853" s="13">
        <v>0</v>
      </c>
      <c r="S853" s="13">
        <v>0</v>
      </c>
      <c r="T853" s="11" t="s">
        <v>7</v>
      </c>
      <c r="U853" s="11" t="s">
        <v>8</v>
      </c>
      <c r="V853" s="15">
        <v>0</v>
      </c>
      <c r="W853" s="13">
        <v>0</v>
      </c>
      <c r="X853" s="15">
        <v>0</v>
      </c>
      <c r="Y853" s="15">
        <v>0</v>
      </c>
      <c r="Z853" s="13">
        <v>0</v>
      </c>
      <c r="AA853" s="15">
        <v>0</v>
      </c>
      <c r="AB853" s="13">
        <v>0</v>
      </c>
      <c r="AC853" s="15">
        <v>0</v>
      </c>
      <c r="AD853" s="13">
        <v>0</v>
      </c>
      <c r="AE853" s="15">
        <v>0</v>
      </c>
      <c r="AF853" s="13">
        <v>0</v>
      </c>
      <c r="AG853" s="15">
        <v>0</v>
      </c>
      <c r="AH853" s="13">
        <v>0</v>
      </c>
      <c r="AI853" s="15">
        <v>0</v>
      </c>
      <c r="AJ853" s="11" t="s">
        <v>17</v>
      </c>
      <c r="AK853" s="11" t="s">
        <v>13</v>
      </c>
      <c r="AL853" s="22">
        <f t="shared" si="39"/>
        <v>2420</v>
      </c>
      <c r="AM853" s="11" t="str">
        <f>VLOOKUP(O853,Sheet2!$D$6:$E$14,2,FALSE)</f>
        <v>Spare parts</v>
      </c>
      <c r="AN853" s="11" t="str">
        <f>VLOOKUP(F853,Sheet2!$E$10:$F$13,2,FALSE)</f>
        <v>SPE</v>
      </c>
      <c r="AO853" s="35" t="s">
        <v>14668</v>
      </c>
      <c r="AP853">
        <f>MATCH(AN853,Sheet2!$F$5:$F$18,0)</f>
        <v>7</v>
      </c>
      <c r="AQ853">
        <f>MATCH(AO853,Sheet2!$F$5:$K$5,0)</f>
        <v>6</v>
      </c>
      <c r="AR853" s="33">
        <f>INDEX(Sheet2!$F$5:$K$18,OPaL!AP853,OPaL!AQ853)</f>
        <v>0.15</v>
      </c>
      <c r="AS853" s="1">
        <f t="shared" si="41"/>
        <v>92903.656999999992</v>
      </c>
    </row>
    <row r="854" spans="1:45" x14ac:dyDescent="0.2">
      <c r="A854" s="11" t="s">
        <v>5367</v>
      </c>
      <c r="B854" s="11" t="s">
        <v>5368</v>
      </c>
      <c r="C854" s="11" t="s">
        <v>10659</v>
      </c>
      <c r="D854" s="21">
        <v>42816</v>
      </c>
      <c r="E854" s="21" t="s">
        <v>9703</v>
      </c>
      <c r="F854" s="21" t="s">
        <v>14658</v>
      </c>
      <c r="G854" s="11" t="s">
        <v>2</v>
      </c>
      <c r="H854" s="11" t="s">
        <v>16</v>
      </c>
      <c r="I854" s="11" t="s">
        <v>4</v>
      </c>
      <c r="J854" s="12">
        <v>2</v>
      </c>
      <c r="K854" s="12">
        <v>109236.67</v>
      </c>
      <c r="L854" s="12">
        <v>0</v>
      </c>
      <c r="M854" s="12">
        <v>0</v>
      </c>
      <c r="N854" s="12">
        <f t="shared" si="40"/>
        <v>109236.67</v>
      </c>
      <c r="O854" s="11" t="s">
        <v>5</v>
      </c>
      <c r="P854" s="13">
        <v>0</v>
      </c>
      <c r="Q854" s="11" t="s">
        <v>6</v>
      </c>
      <c r="R854" s="13">
        <v>0</v>
      </c>
      <c r="S854" s="13">
        <v>0</v>
      </c>
      <c r="T854" s="11" t="s">
        <v>7</v>
      </c>
      <c r="U854" s="11" t="s">
        <v>8</v>
      </c>
      <c r="V854" s="15">
        <v>0</v>
      </c>
      <c r="W854" s="13">
        <v>0</v>
      </c>
      <c r="X854" s="15">
        <v>0</v>
      </c>
      <c r="Y854" s="15">
        <v>0</v>
      </c>
      <c r="Z854" s="13">
        <v>0</v>
      </c>
      <c r="AA854" s="15">
        <v>0</v>
      </c>
      <c r="AB854" s="13">
        <v>0</v>
      </c>
      <c r="AC854" s="15">
        <v>0</v>
      </c>
      <c r="AD854" s="13">
        <v>0</v>
      </c>
      <c r="AE854" s="15">
        <v>0</v>
      </c>
      <c r="AF854" s="13">
        <v>0</v>
      </c>
      <c r="AG854" s="15">
        <v>0</v>
      </c>
      <c r="AH854" s="13">
        <v>0</v>
      </c>
      <c r="AI854" s="15">
        <v>0</v>
      </c>
      <c r="AJ854" s="11" t="s">
        <v>17</v>
      </c>
      <c r="AK854" s="11" t="s">
        <v>1398</v>
      </c>
      <c r="AL854" s="22">
        <f t="shared" si="39"/>
        <v>2476</v>
      </c>
      <c r="AM854" s="11" t="str">
        <f>VLOOKUP(O854,Sheet2!$D$6:$E$14,2,FALSE)</f>
        <v>Spare parts</v>
      </c>
      <c r="AN854" s="11" t="str">
        <f>VLOOKUP(F854,Sheet2!$E$10:$F$13,2,FALSE)</f>
        <v>SPE</v>
      </c>
      <c r="AO854" s="35" t="s">
        <v>14668</v>
      </c>
      <c r="AP854">
        <f>MATCH(AN854,Sheet2!$F$5:$F$18,0)</f>
        <v>7</v>
      </c>
      <c r="AQ854">
        <f>MATCH(AO854,Sheet2!$F$5:$K$5,0)</f>
        <v>6</v>
      </c>
      <c r="AR854" s="33">
        <f>INDEX(Sheet2!$F$5:$K$18,OPaL!AP854,OPaL!AQ854)</f>
        <v>0.15</v>
      </c>
      <c r="AS854" s="1">
        <f t="shared" si="41"/>
        <v>92851.169499999989</v>
      </c>
    </row>
    <row r="855" spans="1:45" x14ac:dyDescent="0.2">
      <c r="A855" s="11" t="s">
        <v>1799</v>
      </c>
      <c r="B855" s="11" t="s">
        <v>1800</v>
      </c>
      <c r="C855" s="11" t="s">
        <v>10660</v>
      </c>
      <c r="D855" s="21">
        <v>42943</v>
      </c>
      <c r="E855" s="21" t="s">
        <v>9697</v>
      </c>
      <c r="F855" s="21" t="s">
        <v>14659</v>
      </c>
      <c r="G855" s="11" t="s">
        <v>2</v>
      </c>
      <c r="H855" s="11" t="s">
        <v>16</v>
      </c>
      <c r="I855" s="11" t="s">
        <v>4</v>
      </c>
      <c r="J855" s="12">
        <v>1</v>
      </c>
      <c r="K855" s="12">
        <v>109126.92</v>
      </c>
      <c r="L855" s="12">
        <v>0</v>
      </c>
      <c r="M855" s="12">
        <v>0</v>
      </c>
      <c r="N855" s="12">
        <f t="shared" si="40"/>
        <v>109126.92</v>
      </c>
      <c r="O855" s="11" t="s">
        <v>5</v>
      </c>
      <c r="P855" s="13">
        <v>0</v>
      </c>
      <c r="Q855" s="11" t="s">
        <v>6</v>
      </c>
      <c r="R855" s="13">
        <v>0</v>
      </c>
      <c r="S855" s="13">
        <v>0</v>
      </c>
      <c r="T855" s="11" t="s">
        <v>7</v>
      </c>
      <c r="U855" s="11" t="s">
        <v>8</v>
      </c>
      <c r="V855" s="15">
        <v>0</v>
      </c>
      <c r="W855" s="13">
        <v>0</v>
      </c>
      <c r="X855" s="15">
        <v>0</v>
      </c>
      <c r="Y855" s="15">
        <v>0</v>
      </c>
      <c r="Z855" s="13">
        <v>0</v>
      </c>
      <c r="AA855" s="15">
        <v>0</v>
      </c>
      <c r="AB855" s="13">
        <v>0</v>
      </c>
      <c r="AC855" s="15">
        <v>0</v>
      </c>
      <c r="AD855" s="13">
        <v>0</v>
      </c>
      <c r="AE855" s="15">
        <v>0</v>
      </c>
      <c r="AF855" s="13">
        <v>0</v>
      </c>
      <c r="AG855" s="15">
        <v>0</v>
      </c>
      <c r="AH855" s="13">
        <v>0</v>
      </c>
      <c r="AI855" s="15">
        <v>0</v>
      </c>
      <c r="AJ855" s="11" t="s">
        <v>17</v>
      </c>
      <c r="AK855" s="11" t="s">
        <v>13</v>
      </c>
      <c r="AL855" s="22">
        <f t="shared" si="39"/>
        <v>2349</v>
      </c>
      <c r="AM855" s="11" t="str">
        <f>VLOOKUP(O855,Sheet2!$D$6:$E$14,2,FALSE)</f>
        <v>Spare parts</v>
      </c>
      <c r="AN855" s="11" t="str">
        <f>VLOOKUP(F855,Sheet2!$E$10:$F$13,2,FALSE)</f>
        <v>SPM</v>
      </c>
      <c r="AO855" s="35" t="s">
        <v>14668</v>
      </c>
      <c r="AP855">
        <f>MATCH(AN855,Sheet2!$F$5:$F$18,0)</f>
        <v>6</v>
      </c>
      <c r="AQ855">
        <f>MATCH(AO855,Sheet2!$F$5:$K$5,0)</f>
        <v>6</v>
      </c>
      <c r="AR855" s="33">
        <f>INDEX(Sheet2!$F$5:$K$18,OPaL!AP855,OPaL!AQ855)</f>
        <v>0.15</v>
      </c>
      <c r="AS855" s="1">
        <f t="shared" si="41"/>
        <v>92757.881999999998</v>
      </c>
    </row>
    <row r="856" spans="1:45" x14ac:dyDescent="0.2">
      <c r="A856" s="11" t="s">
        <v>1659</v>
      </c>
      <c r="B856" s="11" t="s">
        <v>1660</v>
      </c>
      <c r="C856" s="11" t="s">
        <v>10661</v>
      </c>
      <c r="D856" s="21">
        <v>42942</v>
      </c>
      <c r="E856" s="21" t="s">
        <v>9726</v>
      </c>
      <c r="F856" s="21" t="s">
        <v>14658</v>
      </c>
      <c r="G856" s="11" t="s">
        <v>2</v>
      </c>
      <c r="H856" s="11" t="s">
        <v>16</v>
      </c>
      <c r="I856" s="11" t="s">
        <v>4</v>
      </c>
      <c r="J856" s="12">
        <v>3</v>
      </c>
      <c r="K856" s="12">
        <v>108815.67999999999</v>
      </c>
      <c r="L856" s="12">
        <v>0</v>
      </c>
      <c r="M856" s="12">
        <v>0</v>
      </c>
      <c r="N856" s="12">
        <f t="shared" si="40"/>
        <v>108815.67999999999</v>
      </c>
      <c r="O856" s="11" t="s">
        <v>5</v>
      </c>
      <c r="P856" s="13">
        <v>0</v>
      </c>
      <c r="Q856" s="11" t="s">
        <v>6</v>
      </c>
      <c r="R856" s="13">
        <v>0</v>
      </c>
      <c r="S856" s="13">
        <v>0</v>
      </c>
      <c r="T856" s="11" t="s">
        <v>7</v>
      </c>
      <c r="U856" s="11" t="s">
        <v>8</v>
      </c>
      <c r="V856" s="15">
        <v>0</v>
      </c>
      <c r="W856" s="13">
        <v>0</v>
      </c>
      <c r="X856" s="15">
        <v>0</v>
      </c>
      <c r="Y856" s="15">
        <v>0</v>
      </c>
      <c r="Z856" s="13">
        <v>0</v>
      </c>
      <c r="AA856" s="15">
        <v>0</v>
      </c>
      <c r="AB856" s="13">
        <v>0</v>
      </c>
      <c r="AC856" s="15">
        <v>0</v>
      </c>
      <c r="AD856" s="13">
        <v>0</v>
      </c>
      <c r="AE856" s="15">
        <v>0</v>
      </c>
      <c r="AF856" s="13">
        <v>0</v>
      </c>
      <c r="AG856" s="15">
        <v>0</v>
      </c>
      <c r="AH856" s="13">
        <v>0</v>
      </c>
      <c r="AI856" s="15">
        <v>0</v>
      </c>
      <c r="AJ856" s="11" t="s">
        <v>17</v>
      </c>
      <c r="AK856" s="11" t="s">
        <v>10</v>
      </c>
      <c r="AL856" s="22">
        <f t="shared" si="39"/>
        <v>2350</v>
      </c>
      <c r="AM856" s="11" t="str">
        <f>VLOOKUP(O856,Sheet2!$D$6:$E$14,2,FALSE)</f>
        <v>Spare parts</v>
      </c>
      <c r="AN856" s="11" t="str">
        <f>VLOOKUP(F856,Sheet2!$E$10:$F$13,2,FALSE)</f>
        <v>SPE</v>
      </c>
      <c r="AO856" s="35" t="s">
        <v>14668</v>
      </c>
      <c r="AP856">
        <f>MATCH(AN856,Sheet2!$F$5:$F$18,0)</f>
        <v>7</v>
      </c>
      <c r="AQ856">
        <f>MATCH(AO856,Sheet2!$F$5:$K$5,0)</f>
        <v>6</v>
      </c>
      <c r="AR856" s="33">
        <f>INDEX(Sheet2!$F$5:$K$18,OPaL!AP856,OPaL!AQ856)</f>
        <v>0.15</v>
      </c>
      <c r="AS856" s="1">
        <f t="shared" si="41"/>
        <v>92493.327999999994</v>
      </c>
    </row>
    <row r="857" spans="1:45" x14ac:dyDescent="0.2">
      <c r="A857" s="11" t="s">
        <v>8896</v>
      </c>
      <c r="B857" s="11" t="s">
        <v>8897</v>
      </c>
      <c r="C857" s="11" t="s">
        <v>10662</v>
      </c>
      <c r="D857" s="21">
        <v>45272</v>
      </c>
      <c r="E857" s="21" t="s">
        <v>9739</v>
      </c>
      <c r="F857" s="21" t="s">
        <v>14659</v>
      </c>
      <c r="G857" s="11" t="s">
        <v>2</v>
      </c>
      <c r="H857" s="11" t="s">
        <v>350</v>
      </c>
      <c r="I857" s="11" t="s">
        <v>4</v>
      </c>
      <c r="J857" s="13">
        <v>69</v>
      </c>
      <c r="K857" s="12">
        <v>108728.73</v>
      </c>
      <c r="L857" s="12">
        <v>0</v>
      </c>
      <c r="M857" s="12">
        <v>0</v>
      </c>
      <c r="N857" s="12">
        <f t="shared" si="40"/>
        <v>108728.73</v>
      </c>
      <c r="O857" s="11" t="s">
        <v>8227</v>
      </c>
      <c r="P857" s="13">
        <v>0</v>
      </c>
      <c r="Q857" s="11" t="s">
        <v>6</v>
      </c>
      <c r="R857" s="13">
        <v>0</v>
      </c>
      <c r="S857" s="13">
        <v>0</v>
      </c>
      <c r="T857" s="11" t="s">
        <v>7</v>
      </c>
      <c r="U857" s="11" t="s">
        <v>8</v>
      </c>
      <c r="V857" s="15">
        <v>0</v>
      </c>
      <c r="W857" s="13">
        <v>0</v>
      </c>
      <c r="X857" s="15">
        <v>0</v>
      </c>
      <c r="Y857" s="15">
        <v>0</v>
      </c>
      <c r="Z857" s="13">
        <v>0</v>
      </c>
      <c r="AA857" s="15">
        <v>0</v>
      </c>
      <c r="AB857" s="13">
        <v>0</v>
      </c>
      <c r="AC857" s="15">
        <v>0</v>
      </c>
      <c r="AD857" s="13">
        <v>0</v>
      </c>
      <c r="AE857" s="15">
        <v>0</v>
      </c>
      <c r="AF857" s="13">
        <v>0</v>
      </c>
      <c r="AG857" s="15">
        <v>0</v>
      </c>
      <c r="AH857" s="13">
        <v>0</v>
      </c>
      <c r="AI857" s="15">
        <v>0</v>
      </c>
      <c r="AJ857" s="11" t="s">
        <v>352</v>
      </c>
      <c r="AK857" s="11" t="s">
        <v>8228</v>
      </c>
      <c r="AL857" s="22">
        <f t="shared" si="39"/>
        <v>20</v>
      </c>
      <c r="AM857" s="11" t="str">
        <f>VLOOKUP(O857,Sheet2!$D$6:$E$14,2,FALSE)</f>
        <v>Consumables</v>
      </c>
      <c r="AN857" s="11" t="str">
        <f>VLOOKUP(F857,Sheet2!$E$15:$F$18,2,FALSE)</f>
        <v>CM</v>
      </c>
      <c r="AO857" s="35" t="s">
        <v>14664</v>
      </c>
      <c r="AP857">
        <f>MATCH(AN857,Sheet2!$F$5:$F$18,0)</f>
        <v>13</v>
      </c>
      <c r="AQ857">
        <f>MATCH(AO857,Sheet2!$F$5:$K$5,0)</f>
        <v>2</v>
      </c>
      <c r="AR857" s="33">
        <f>INDEX(Sheet2!$F$5:$K$18,OPaL!AP857,OPaL!AQ857)</f>
        <v>0</v>
      </c>
      <c r="AS857" s="1">
        <f t="shared" si="41"/>
        <v>108728.73</v>
      </c>
    </row>
    <row r="858" spans="1:45" x14ac:dyDescent="0.2">
      <c r="A858" s="11" t="s">
        <v>2467</v>
      </c>
      <c r="B858" s="11" t="s">
        <v>2468</v>
      </c>
      <c r="C858" s="11" t="s">
        <v>10663</v>
      </c>
      <c r="D858" s="21">
        <v>44736</v>
      </c>
      <c r="E858" s="21" t="s">
        <v>9697</v>
      </c>
      <c r="F858" s="21" t="s">
        <v>14659</v>
      </c>
      <c r="G858" s="11" t="s">
        <v>2</v>
      </c>
      <c r="H858" s="11" t="s">
        <v>16</v>
      </c>
      <c r="I858" s="11" t="s">
        <v>4</v>
      </c>
      <c r="J858" s="13">
        <v>3</v>
      </c>
      <c r="K858" s="12">
        <v>108630.89</v>
      </c>
      <c r="L858" s="12">
        <v>0</v>
      </c>
      <c r="M858" s="12">
        <v>0</v>
      </c>
      <c r="N858" s="12">
        <f t="shared" si="40"/>
        <v>108630.89</v>
      </c>
      <c r="O858" s="11" t="s">
        <v>5</v>
      </c>
      <c r="P858" s="13">
        <v>0</v>
      </c>
      <c r="Q858" s="11" t="s">
        <v>6</v>
      </c>
      <c r="R858" s="13">
        <v>0</v>
      </c>
      <c r="S858" s="13">
        <v>0</v>
      </c>
      <c r="T858" s="11" t="s">
        <v>7</v>
      </c>
      <c r="U858" s="11" t="s">
        <v>8</v>
      </c>
      <c r="V858" s="15">
        <v>0</v>
      </c>
      <c r="W858" s="13">
        <v>0</v>
      </c>
      <c r="X858" s="15">
        <v>0</v>
      </c>
      <c r="Y858" s="15">
        <v>0</v>
      </c>
      <c r="Z858" s="13">
        <v>0</v>
      </c>
      <c r="AA858" s="15">
        <v>0</v>
      </c>
      <c r="AB858" s="13">
        <v>0</v>
      </c>
      <c r="AC858" s="15">
        <v>0</v>
      </c>
      <c r="AD858" s="13">
        <v>0</v>
      </c>
      <c r="AE858" s="15">
        <v>0</v>
      </c>
      <c r="AF858" s="13">
        <v>0</v>
      </c>
      <c r="AG858" s="15">
        <v>0</v>
      </c>
      <c r="AH858" s="13">
        <v>0</v>
      </c>
      <c r="AI858" s="15">
        <v>0</v>
      </c>
      <c r="AJ858" s="11" t="s">
        <v>17</v>
      </c>
      <c r="AK858" s="11" t="s">
        <v>13</v>
      </c>
      <c r="AL858" s="22">
        <f t="shared" si="39"/>
        <v>556</v>
      </c>
      <c r="AM858" s="11" t="str">
        <f>VLOOKUP(O858,Sheet2!$D$6:$E$14,2,FALSE)</f>
        <v>Spare parts</v>
      </c>
      <c r="AN858" s="11" t="str">
        <f>VLOOKUP(F858,Sheet2!$E$10:$F$13,2,FALSE)</f>
        <v>SPM</v>
      </c>
      <c r="AO858" s="35" t="s">
        <v>14668</v>
      </c>
      <c r="AP858">
        <f>MATCH(AN858,Sheet2!$F$5:$F$18,0)</f>
        <v>6</v>
      </c>
      <c r="AQ858">
        <f>MATCH(AO858,Sheet2!$F$5:$K$5,0)</f>
        <v>6</v>
      </c>
      <c r="AR858" s="33">
        <f>INDEX(Sheet2!$F$5:$K$18,OPaL!AP858,OPaL!AQ858)</f>
        <v>0.15</v>
      </c>
      <c r="AS858" s="1">
        <f t="shared" si="41"/>
        <v>92336.256500000003</v>
      </c>
    </row>
    <row r="859" spans="1:45" x14ac:dyDescent="0.2">
      <c r="A859" s="11" t="s">
        <v>984</v>
      </c>
      <c r="B859" s="11" t="s">
        <v>985</v>
      </c>
      <c r="C859" s="11" t="s">
        <v>10664</v>
      </c>
      <c r="D859" s="21">
        <v>43109</v>
      </c>
      <c r="E859" s="21" t="s">
        <v>9697</v>
      </c>
      <c r="F859" s="21" t="s">
        <v>14659</v>
      </c>
      <c r="G859" s="11" t="s">
        <v>2</v>
      </c>
      <c r="H859" s="11" t="s">
        <v>16</v>
      </c>
      <c r="I859" s="11" t="s">
        <v>4</v>
      </c>
      <c r="J859" s="12">
        <v>1</v>
      </c>
      <c r="K859" s="12">
        <v>108467.42</v>
      </c>
      <c r="L859" s="12">
        <v>0</v>
      </c>
      <c r="M859" s="12">
        <v>0</v>
      </c>
      <c r="N859" s="12">
        <f t="shared" si="40"/>
        <v>108467.42</v>
      </c>
      <c r="O859" s="11" t="s">
        <v>5</v>
      </c>
      <c r="P859" s="13">
        <v>0</v>
      </c>
      <c r="Q859" s="11" t="s">
        <v>6</v>
      </c>
      <c r="R859" s="13">
        <v>0</v>
      </c>
      <c r="S859" s="13">
        <v>0</v>
      </c>
      <c r="T859" s="11" t="s">
        <v>7</v>
      </c>
      <c r="U859" s="11" t="s">
        <v>8</v>
      </c>
      <c r="V859" s="15">
        <v>0</v>
      </c>
      <c r="W859" s="13">
        <v>0</v>
      </c>
      <c r="X859" s="15">
        <v>0</v>
      </c>
      <c r="Y859" s="15">
        <v>0</v>
      </c>
      <c r="Z859" s="13">
        <v>0</v>
      </c>
      <c r="AA859" s="15">
        <v>0</v>
      </c>
      <c r="AB859" s="13">
        <v>0</v>
      </c>
      <c r="AC859" s="15">
        <v>0</v>
      </c>
      <c r="AD859" s="13">
        <v>0</v>
      </c>
      <c r="AE859" s="15">
        <v>0</v>
      </c>
      <c r="AF859" s="13">
        <v>0</v>
      </c>
      <c r="AG859" s="15">
        <v>0</v>
      </c>
      <c r="AH859" s="13">
        <v>0</v>
      </c>
      <c r="AI859" s="15">
        <v>0</v>
      </c>
      <c r="AJ859" s="11" t="s">
        <v>17</v>
      </c>
      <c r="AK859" s="11" t="s">
        <v>13</v>
      </c>
      <c r="AL859" s="22">
        <f t="shared" si="39"/>
        <v>2183</v>
      </c>
      <c r="AM859" s="11" t="str">
        <f>VLOOKUP(O859,Sheet2!$D$6:$E$14,2,FALSE)</f>
        <v>Spare parts</v>
      </c>
      <c r="AN859" s="11" t="str">
        <f>VLOOKUP(F859,Sheet2!$E$10:$F$13,2,FALSE)</f>
        <v>SPM</v>
      </c>
      <c r="AO859" s="35" t="s">
        <v>14668</v>
      </c>
      <c r="AP859">
        <f>MATCH(AN859,Sheet2!$F$5:$F$18,0)</f>
        <v>6</v>
      </c>
      <c r="AQ859">
        <f>MATCH(AO859,Sheet2!$F$5:$K$5,0)</f>
        <v>6</v>
      </c>
      <c r="AR859" s="33">
        <f>INDEX(Sheet2!$F$5:$K$18,OPaL!AP859,OPaL!AQ859)</f>
        <v>0.15</v>
      </c>
      <c r="AS859" s="1">
        <f t="shared" si="41"/>
        <v>92197.307000000001</v>
      </c>
    </row>
    <row r="860" spans="1:45" x14ac:dyDescent="0.2">
      <c r="A860" s="11" t="s">
        <v>1052</v>
      </c>
      <c r="B860" s="11" t="s">
        <v>1053</v>
      </c>
      <c r="C860" s="11" t="s">
        <v>10665</v>
      </c>
      <c r="D860" s="21">
        <v>44533</v>
      </c>
      <c r="E860" s="21" t="s">
        <v>9697</v>
      </c>
      <c r="F860" s="21" t="s">
        <v>14659</v>
      </c>
      <c r="G860" s="11" t="s">
        <v>2</v>
      </c>
      <c r="H860" s="11" t="s">
        <v>3</v>
      </c>
      <c r="I860" s="11" t="s">
        <v>4</v>
      </c>
      <c r="J860" s="12">
        <v>3</v>
      </c>
      <c r="K860" s="12">
        <v>108068.29</v>
      </c>
      <c r="L860" s="12">
        <v>0</v>
      </c>
      <c r="M860" s="12">
        <v>0</v>
      </c>
      <c r="N860" s="12">
        <f t="shared" si="40"/>
        <v>108068.29</v>
      </c>
      <c r="O860" s="11" t="s">
        <v>5</v>
      </c>
      <c r="P860" s="13">
        <v>0</v>
      </c>
      <c r="Q860" s="11" t="s">
        <v>6</v>
      </c>
      <c r="R860" s="13">
        <v>0</v>
      </c>
      <c r="S860" s="13">
        <v>0</v>
      </c>
      <c r="T860" s="11" t="s">
        <v>7</v>
      </c>
      <c r="U860" s="11" t="s">
        <v>8</v>
      </c>
      <c r="V860" s="15">
        <v>0</v>
      </c>
      <c r="W860" s="13">
        <v>0</v>
      </c>
      <c r="X860" s="15">
        <v>0</v>
      </c>
      <c r="Y860" s="15">
        <v>0</v>
      </c>
      <c r="Z860" s="13">
        <v>0</v>
      </c>
      <c r="AA860" s="15">
        <v>0</v>
      </c>
      <c r="AB860" s="13">
        <v>0</v>
      </c>
      <c r="AC860" s="15">
        <v>0</v>
      </c>
      <c r="AD860" s="13">
        <v>0</v>
      </c>
      <c r="AE860" s="15">
        <v>0</v>
      </c>
      <c r="AF860" s="13">
        <v>0</v>
      </c>
      <c r="AG860" s="15">
        <v>0</v>
      </c>
      <c r="AH860" s="13">
        <v>0</v>
      </c>
      <c r="AI860" s="15">
        <v>0</v>
      </c>
      <c r="AJ860" s="11" t="s">
        <v>9</v>
      </c>
      <c r="AK860" s="11" t="s">
        <v>13</v>
      </c>
      <c r="AL860" s="22">
        <f t="shared" si="39"/>
        <v>759</v>
      </c>
      <c r="AM860" s="11" t="str">
        <f>VLOOKUP(O860,Sheet2!$D$6:$E$14,2,FALSE)</f>
        <v>Spare parts</v>
      </c>
      <c r="AN860" s="11" t="str">
        <f>VLOOKUP(F860,Sheet2!$E$10:$F$13,2,FALSE)</f>
        <v>SPM</v>
      </c>
      <c r="AO860" s="35" t="s">
        <v>14668</v>
      </c>
      <c r="AP860">
        <f>MATCH(AN860,Sheet2!$F$5:$F$18,0)</f>
        <v>6</v>
      </c>
      <c r="AQ860">
        <f>MATCH(AO860,Sheet2!$F$5:$K$5,0)</f>
        <v>6</v>
      </c>
      <c r="AR860" s="33">
        <f>INDEX(Sheet2!$F$5:$K$18,OPaL!AP860,OPaL!AQ860)</f>
        <v>0.15</v>
      </c>
      <c r="AS860" s="1">
        <f t="shared" si="41"/>
        <v>91858.046499999997</v>
      </c>
    </row>
    <row r="861" spans="1:45" x14ac:dyDescent="0.2">
      <c r="A861" s="11" t="s">
        <v>6107</v>
      </c>
      <c r="B861" s="11" t="s">
        <v>6108</v>
      </c>
      <c r="C861" s="11" t="s">
        <v>10666</v>
      </c>
      <c r="D861" s="21">
        <v>43547</v>
      </c>
      <c r="E861" s="21" t="s">
        <v>9697</v>
      </c>
      <c r="F861" s="21" t="s">
        <v>14659</v>
      </c>
      <c r="G861" s="11" t="s">
        <v>2</v>
      </c>
      <c r="H861" s="11" t="s">
        <v>16</v>
      </c>
      <c r="I861" s="11" t="s">
        <v>4</v>
      </c>
      <c r="J861" s="13">
        <v>4</v>
      </c>
      <c r="K861" s="12">
        <v>107912.66</v>
      </c>
      <c r="L861" s="12">
        <v>0</v>
      </c>
      <c r="M861" s="12">
        <v>0</v>
      </c>
      <c r="N861" s="12">
        <f t="shared" si="40"/>
        <v>107912.66</v>
      </c>
      <c r="O861" s="11" t="s">
        <v>5</v>
      </c>
      <c r="P861" s="13">
        <v>0</v>
      </c>
      <c r="Q861" s="11" t="s">
        <v>6</v>
      </c>
      <c r="R861" s="13">
        <v>0</v>
      </c>
      <c r="S861" s="13">
        <v>0</v>
      </c>
      <c r="T861" s="11" t="s">
        <v>7</v>
      </c>
      <c r="U861" s="11" t="s">
        <v>8</v>
      </c>
      <c r="V861" s="15">
        <v>0</v>
      </c>
      <c r="W861" s="13">
        <v>0</v>
      </c>
      <c r="X861" s="15">
        <v>0</v>
      </c>
      <c r="Y861" s="15">
        <v>0</v>
      </c>
      <c r="Z861" s="13">
        <v>0</v>
      </c>
      <c r="AA861" s="15">
        <v>0</v>
      </c>
      <c r="AB861" s="13">
        <v>0</v>
      </c>
      <c r="AC861" s="15">
        <v>0</v>
      </c>
      <c r="AD861" s="13">
        <v>0</v>
      </c>
      <c r="AE861" s="15">
        <v>0</v>
      </c>
      <c r="AF861" s="13">
        <v>0</v>
      </c>
      <c r="AG861" s="15">
        <v>0</v>
      </c>
      <c r="AH861" s="13">
        <v>0</v>
      </c>
      <c r="AI861" s="15">
        <v>0</v>
      </c>
      <c r="AJ861" s="11" t="s">
        <v>17</v>
      </c>
      <c r="AK861" s="11" t="s">
        <v>13</v>
      </c>
      <c r="AL861" s="22">
        <f t="shared" si="39"/>
        <v>1745</v>
      </c>
      <c r="AM861" s="11" t="str">
        <f>VLOOKUP(O861,Sheet2!$D$6:$E$14,2,FALSE)</f>
        <v>Spare parts</v>
      </c>
      <c r="AN861" s="11" t="str">
        <f>VLOOKUP(F861,Sheet2!$E$10:$F$13,2,FALSE)</f>
        <v>SPM</v>
      </c>
      <c r="AO861" s="35" t="s">
        <v>14668</v>
      </c>
      <c r="AP861">
        <f>MATCH(AN861,Sheet2!$F$5:$F$18,0)</f>
        <v>6</v>
      </c>
      <c r="AQ861">
        <f>MATCH(AO861,Sheet2!$F$5:$K$5,0)</f>
        <v>6</v>
      </c>
      <c r="AR861" s="33">
        <f>INDEX(Sheet2!$F$5:$K$18,OPaL!AP861,OPaL!AQ861)</f>
        <v>0.15</v>
      </c>
      <c r="AS861" s="1">
        <f t="shared" si="41"/>
        <v>91725.760999999999</v>
      </c>
    </row>
    <row r="862" spans="1:45" x14ac:dyDescent="0.2">
      <c r="A862" s="11" t="s">
        <v>1913</v>
      </c>
      <c r="B862" s="11" t="s">
        <v>1914</v>
      </c>
      <c r="C862" s="11" t="s">
        <v>10667</v>
      </c>
      <c r="D862" s="21">
        <v>42943</v>
      </c>
      <c r="E862" s="21" t="s">
        <v>9697</v>
      </c>
      <c r="F862" s="21" t="s">
        <v>14659</v>
      </c>
      <c r="G862" s="11" t="s">
        <v>2</v>
      </c>
      <c r="H862" s="11" t="s">
        <v>16</v>
      </c>
      <c r="I862" s="11" t="s">
        <v>4</v>
      </c>
      <c r="J862" s="12">
        <v>2</v>
      </c>
      <c r="K862" s="12">
        <v>107422.59</v>
      </c>
      <c r="L862" s="12">
        <v>0</v>
      </c>
      <c r="M862" s="12">
        <v>0</v>
      </c>
      <c r="N862" s="12">
        <f t="shared" si="40"/>
        <v>107422.59</v>
      </c>
      <c r="O862" s="11" t="s">
        <v>5</v>
      </c>
      <c r="P862" s="13">
        <v>0</v>
      </c>
      <c r="Q862" s="11" t="s">
        <v>6</v>
      </c>
      <c r="R862" s="13">
        <v>0</v>
      </c>
      <c r="S862" s="13">
        <v>0</v>
      </c>
      <c r="T862" s="11" t="s">
        <v>7</v>
      </c>
      <c r="U862" s="11" t="s">
        <v>8</v>
      </c>
      <c r="V862" s="15">
        <v>0</v>
      </c>
      <c r="W862" s="13">
        <v>0</v>
      </c>
      <c r="X862" s="15">
        <v>0</v>
      </c>
      <c r="Y862" s="15">
        <v>0</v>
      </c>
      <c r="Z862" s="13">
        <v>0</v>
      </c>
      <c r="AA862" s="15">
        <v>0</v>
      </c>
      <c r="AB862" s="13">
        <v>0</v>
      </c>
      <c r="AC862" s="15">
        <v>0</v>
      </c>
      <c r="AD862" s="13">
        <v>0</v>
      </c>
      <c r="AE862" s="15">
        <v>0</v>
      </c>
      <c r="AF862" s="13">
        <v>0</v>
      </c>
      <c r="AG862" s="15">
        <v>0</v>
      </c>
      <c r="AH862" s="13">
        <v>0</v>
      </c>
      <c r="AI862" s="15">
        <v>0</v>
      </c>
      <c r="AJ862" s="11" t="s">
        <v>17</v>
      </c>
      <c r="AK862" s="11" t="s">
        <v>13</v>
      </c>
      <c r="AL862" s="22">
        <f t="shared" si="39"/>
        <v>2349</v>
      </c>
      <c r="AM862" s="11" t="str">
        <f>VLOOKUP(O862,Sheet2!$D$6:$E$14,2,FALSE)</f>
        <v>Spare parts</v>
      </c>
      <c r="AN862" s="11" t="str">
        <f>VLOOKUP(F862,Sheet2!$E$10:$F$13,2,FALSE)</f>
        <v>SPM</v>
      </c>
      <c r="AO862" s="35" t="s">
        <v>14668</v>
      </c>
      <c r="AP862">
        <f>MATCH(AN862,Sheet2!$F$5:$F$18,0)</f>
        <v>6</v>
      </c>
      <c r="AQ862">
        <f>MATCH(AO862,Sheet2!$F$5:$K$5,0)</f>
        <v>6</v>
      </c>
      <c r="AR862" s="33">
        <f>INDEX(Sheet2!$F$5:$K$18,OPaL!AP862,OPaL!AQ862)</f>
        <v>0.15</v>
      </c>
      <c r="AS862" s="1">
        <f t="shared" si="41"/>
        <v>91309.201499999996</v>
      </c>
    </row>
    <row r="863" spans="1:45" x14ac:dyDescent="0.2">
      <c r="A863" s="11" t="s">
        <v>1973</v>
      </c>
      <c r="B863" s="11" t="s">
        <v>1974</v>
      </c>
      <c r="C863" s="11" t="s">
        <v>10668</v>
      </c>
      <c r="D863" s="21">
        <v>42943</v>
      </c>
      <c r="E863" s="21" t="s">
        <v>9697</v>
      </c>
      <c r="F863" s="21" t="s">
        <v>14659</v>
      </c>
      <c r="G863" s="11" t="s">
        <v>2</v>
      </c>
      <c r="H863" s="11" t="s">
        <v>16</v>
      </c>
      <c r="I863" s="11" t="s">
        <v>4</v>
      </c>
      <c r="J863" s="12">
        <v>2</v>
      </c>
      <c r="K863" s="12">
        <v>107422.59</v>
      </c>
      <c r="L863" s="12">
        <v>0</v>
      </c>
      <c r="M863" s="12">
        <v>0</v>
      </c>
      <c r="N863" s="12">
        <f t="shared" si="40"/>
        <v>107422.59</v>
      </c>
      <c r="O863" s="11" t="s">
        <v>5</v>
      </c>
      <c r="P863" s="13">
        <v>0</v>
      </c>
      <c r="Q863" s="11" t="s">
        <v>6</v>
      </c>
      <c r="R863" s="13">
        <v>0</v>
      </c>
      <c r="S863" s="13">
        <v>0</v>
      </c>
      <c r="T863" s="11" t="s">
        <v>7</v>
      </c>
      <c r="U863" s="11" t="s">
        <v>8</v>
      </c>
      <c r="V863" s="15">
        <v>0</v>
      </c>
      <c r="W863" s="13">
        <v>0</v>
      </c>
      <c r="X863" s="15">
        <v>0</v>
      </c>
      <c r="Y863" s="15">
        <v>0</v>
      </c>
      <c r="Z863" s="13">
        <v>0</v>
      </c>
      <c r="AA863" s="15">
        <v>0</v>
      </c>
      <c r="AB863" s="13">
        <v>0</v>
      </c>
      <c r="AC863" s="15">
        <v>0</v>
      </c>
      <c r="AD863" s="13">
        <v>0</v>
      </c>
      <c r="AE863" s="15">
        <v>0</v>
      </c>
      <c r="AF863" s="13">
        <v>0</v>
      </c>
      <c r="AG863" s="15">
        <v>0</v>
      </c>
      <c r="AH863" s="13">
        <v>0</v>
      </c>
      <c r="AI863" s="15">
        <v>0</v>
      </c>
      <c r="AJ863" s="11" t="s">
        <v>17</v>
      </c>
      <c r="AK863" s="11" t="s">
        <v>13</v>
      </c>
      <c r="AL863" s="22">
        <f t="shared" si="39"/>
        <v>2349</v>
      </c>
      <c r="AM863" s="11" t="str">
        <f>VLOOKUP(O863,Sheet2!$D$6:$E$14,2,FALSE)</f>
        <v>Spare parts</v>
      </c>
      <c r="AN863" s="11" t="str">
        <f>VLOOKUP(F863,Sheet2!$E$10:$F$13,2,FALSE)</f>
        <v>SPM</v>
      </c>
      <c r="AO863" s="35" t="s">
        <v>14668</v>
      </c>
      <c r="AP863">
        <f>MATCH(AN863,Sheet2!$F$5:$F$18,0)</f>
        <v>6</v>
      </c>
      <c r="AQ863">
        <f>MATCH(AO863,Sheet2!$F$5:$K$5,0)</f>
        <v>6</v>
      </c>
      <c r="AR863" s="33">
        <f>INDEX(Sheet2!$F$5:$K$18,OPaL!AP863,OPaL!AQ863)</f>
        <v>0.15</v>
      </c>
      <c r="AS863" s="1">
        <f t="shared" si="41"/>
        <v>91309.201499999996</v>
      </c>
    </row>
    <row r="864" spans="1:45" x14ac:dyDescent="0.2">
      <c r="A864" s="11" t="s">
        <v>2523</v>
      </c>
      <c r="B864" s="11" t="s">
        <v>2524</v>
      </c>
      <c r="C864" s="11" t="s">
        <v>10669</v>
      </c>
      <c r="D864" s="21">
        <v>44452</v>
      </c>
      <c r="E864" s="21" t="s">
        <v>9697</v>
      </c>
      <c r="F864" s="21" t="s">
        <v>14659</v>
      </c>
      <c r="G864" s="11" t="s">
        <v>2</v>
      </c>
      <c r="H864" s="11" t="s">
        <v>3</v>
      </c>
      <c r="I864" s="11" t="s">
        <v>4</v>
      </c>
      <c r="J864" s="12">
        <v>1</v>
      </c>
      <c r="K864" s="12">
        <v>107322.51</v>
      </c>
      <c r="L864" s="12">
        <v>0</v>
      </c>
      <c r="M864" s="12">
        <v>0</v>
      </c>
      <c r="N864" s="12">
        <f t="shared" si="40"/>
        <v>107322.51</v>
      </c>
      <c r="O864" s="11" t="s">
        <v>5</v>
      </c>
      <c r="P864" s="13">
        <v>0</v>
      </c>
      <c r="Q864" s="11" t="s">
        <v>6</v>
      </c>
      <c r="R864" s="13">
        <v>0</v>
      </c>
      <c r="S864" s="13">
        <v>0</v>
      </c>
      <c r="T864" s="11" t="s">
        <v>7</v>
      </c>
      <c r="U864" s="11" t="s">
        <v>8</v>
      </c>
      <c r="V864" s="15">
        <v>0</v>
      </c>
      <c r="W864" s="13">
        <v>0</v>
      </c>
      <c r="X864" s="15">
        <v>0</v>
      </c>
      <c r="Y864" s="15">
        <v>0</v>
      </c>
      <c r="Z864" s="13">
        <v>0</v>
      </c>
      <c r="AA864" s="15">
        <v>0</v>
      </c>
      <c r="AB864" s="13">
        <v>0</v>
      </c>
      <c r="AC864" s="15">
        <v>0</v>
      </c>
      <c r="AD864" s="13">
        <v>0</v>
      </c>
      <c r="AE864" s="15">
        <v>0</v>
      </c>
      <c r="AF864" s="13">
        <v>0</v>
      </c>
      <c r="AG864" s="15">
        <v>0</v>
      </c>
      <c r="AH864" s="13">
        <v>0</v>
      </c>
      <c r="AI864" s="15">
        <v>0</v>
      </c>
      <c r="AJ864" s="11" t="s">
        <v>9</v>
      </c>
      <c r="AK864" s="11" t="s">
        <v>13</v>
      </c>
      <c r="AL864" s="22">
        <f t="shared" si="39"/>
        <v>840</v>
      </c>
      <c r="AM864" s="11" t="str">
        <f>VLOOKUP(O864,Sheet2!$D$6:$E$14,2,FALSE)</f>
        <v>Spare parts</v>
      </c>
      <c r="AN864" s="11" t="str">
        <f>VLOOKUP(F864,Sheet2!$E$10:$F$13,2,FALSE)</f>
        <v>SPM</v>
      </c>
      <c r="AO864" s="35" t="s">
        <v>14668</v>
      </c>
      <c r="AP864">
        <f>MATCH(AN864,Sheet2!$F$5:$F$18,0)</f>
        <v>6</v>
      </c>
      <c r="AQ864">
        <f>MATCH(AO864,Sheet2!$F$5:$K$5,0)</f>
        <v>6</v>
      </c>
      <c r="AR864" s="33">
        <f>INDEX(Sheet2!$F$5:$K$18,OPaL!AP864,OPaL!AQ864)</f>
        <v>0.15</v>
      </c>
      <c r="AS864" s="1">
        <f t="shared" si="41"/>
        <v>91224.133499999996</v>
      </c>
    </row>
    <row r="865" spans="1:45" x14ac:dyDescent="0.2">
      <c r="A865" s="11" t="s">
        <v>2525</v>
      </c>
      <c r="B865" s="11" t="s">
        <v>2526</v>
      </c>
      <c r="C865" s="11" t="s">
        <v>10670</v>
      </c>
      <c r="D865" s="21">
        <v>44452</v>
      </c>
      <c r="E865" s="21" t="s">
        <v>9697</v>
      </c>
      <c r="F865" s="21" t="s">
        <v>14659</v>
      </c>
      <c r="G865" s="11" t="s">
        <v>2</v>
      </c>
      <c r="H865" s="11" t="s">
        <v>3</v>
      </c>
      <c r="I865" s="11" t="s">
        <v>4</v>
      </c>
      <c r="J865" s="12">
        <v>1</v>
      </c>
      <c r="K865" s="12">
        <v>107322.51</v>
      </c>
      <c r="L865" s="12">
        <v>0</v>
      </c>
      <c r="M865" s="12">
        <v>0</v>
      </c>
      <c r="N865" s="12">
        <f t="shared" si="40"/>
        <v>107322.51</v>
      </c>
      <c r="O865" s="11" t="s">
        <v>5</v>
      </c>
      <c r="P865" s="13">
        <v>0</v>
      </c>
      <c r="Q865" s="11" t="s">
        <v>6</v>
      </c>
      <c r="R865" s="13">
        <v>0</v>
      </c>
      <c r="S865" s="13">
        <v>0</v>
      </c>
      <c r="T865" s="11" t="s">
        <v>7</v>
      </c>
      <c r="U865" s="11" t="s">
        <v>8</v>
      </c>
      <c r="V865" s="15">
        <v>0</v>
      </c>
      <c r="W865" s="13">
        <v>0</v>
      </c>
      <c r="X865" s="15">
        <v>0</v>
      </c>
      <c r="Y865" s="15">
        <v>0</v>
      </c>
      <c r="Z865" s="13">
        <v>0</v>
      </c>
      <c r="AA865" s="15">
        <v>0</v>
      </c>
      <c r="AB865" s="13">
        <v>0</v>
      </c>
      <c r="AC865" s="15">
        <v>0</v>
      </c>
      <c r="AD865" s="13">
        <v>0</v>
      </c>
      <c r="AE865" s="15">
        <v>0</v>
      </c>
      <c r="AF865" s="13">
        <v>0</v>
      </c>
      <c r="AG865" s="15">
        <v>0</v>
      </c>
      <c r="AH865" s="13">
        <v>0</v>
      </c>
      <c r="AI865" s="15">
        <v>0</v>
      </c>
      <c r="AJ865" s="11" t="s">
        <v>9</v>
      </c>
      <c r="AK865" s="11" t="s">
        <v>13</v>
      </c>
      <c r="AL865" s="22">
        <f t="shared" si="39"/>
        <v>840</v>
      </c>
      <c r="AM865" s="11" t="str">
        <f>VLOOKUP(O865,Sheet2!$D$6:$E$14,2,FALSE)</f>
        <v>Spare parts</v>
      </c>
      <c r="AN865" s="11" t="str">
        <f>VLOOKUP(F865,Sheet2!$E$10:$F$13,2,FALSE)</f>
        <v>SPM</v>
      </c>
      <c r="AO865" s="35" t="s">
        <v>14668</v>
      </c>
      <c r="AP865">
        <f>MATCH(AN865,Sheet2!$F$5:$F$18,0)</f>
        <v>6</v>
      </c>
      <c r="AQ865">
        <f>MATCH(AO865,Sheet2!$F$5:$K$5,0)</f>
        <v>6</v>
      </c>
      <c r="AR865" s="33">
        <f>INDEX(Sheet2!$F$5:$K$18,OPaL!AP865,OPaL!AQ865)</f>
        <v>0.15</v>
      </c>
      <c r="AS865" s="1">
        <f t="shared" si="41"/>
        <v>91224.133499999996</v>
      </c>
    </row>
    <row r="866" spans="1:45" x14ac:dyDescent="0.2">
      <c r="A866" s="11" t="s">
        <v>3773</v>
      </c>
      <c r="B866" s="11" t="s">
        <v>3774</v>
      </c>
      <c r="C866" s="11" t="s">
        <v>10671</v>
      </c>
      <c r="D866" s="21">
        <v>42784</v>
      </c>
      <c r="E866" s="21" t="s">
        <v>9697</v>
      </c>
      <c r="F866" s="21" t="s">
        <v>14659</v>
      </c>
      <c r="G866" s="11" t="s">
        <v>2</v>
      </c>
      <c r="H866" s="11" t="s">
        <v>16</v>
      </c>
      <c r="I866" s="11" t="s">
        <v>4</v>
      </c>
      <c r="J866" s="12">
        <v>1</v>
      </c>
      <c r="K866" s="12">
        <v>107070.23</v>
      </c>
      <c r="L866" s="12">
        <v>0</v>
      </c>
      <c r="M866" s="12">
        <v>0</v>
      </c>
      <c r="N866" s="12">
        <f t="shared" si="40"/>
        <v>107070.23</v>
      </c>
      <c r="O866" s="11" t="s">
        <v>5</v>
      </c>
      <c r="P866" s="13">
        <v>0</v>
      </c>
      <c r="Q866" s="11" t="s">
        <v>6</v>
      </c>
      <c r="R866" s="13">
        <v>0</v>
      </c>
      <c r="S866" s="13">
        <v>0</v>
      </c>
      <c r="T866" s="11" t="s">
        <v>7</v>
      </c>
      <c r="U866" s="11" t="s">
        <v>8</v>
      </c>
      <c r="V866" s="15">
        <v>0</v>
      </c>
      <c r="W866" s="13">
        <v>0</v>
      </c>
      <c r="X866" s="15">
        <v>0</v>
      </c>
      <c r="Y866" s="15">
        <v>0</v>
      </c>
      <c r="Z866" s="13">
        <v>0</v>
      </c>
      <c r="AA866" s="15">
        <v>0</v>
      </c>
      <c r="AB866" s="13">
        <v>0</v>
      </c>
      <c r="AC866" s="15">
        <v>0</v>
      </c>
      <c r="AD866" s="13">
        <v>0</v>
      </c>
      <c r="AE866" s="15">
        <v>0</v>
      </c>
      <c r="AF866" s="13">
        <v>0</v>
      </c>
      <c r="AG866" s="15">
        <v>0</v>
      </c>
      <c r="AH866" s="13">
        <v>0</v>
      </c>
      <c r="AI866" s="15">
        <v>0</v>
      </c>
      <c r="AJ866" s="11" t="s">
        <v>17</v>
      </c>
      <c r="AK866" s="11" t="s">
        <v>1398</v>
      </c>
      <c r="AL866" s="22">
        <f t="shared" si="39"/>
        <v>2508</v>
      </c>
      <c r="AM866" s="11" t="str">
        <f>VLOOKUP(O866,Sheet2!$D$6:$E$14,2,FALSE)</f>
        <v>Spare parts</v>
      </c>
      <c r="AN866" s="11" t="str">
        <f>VLOOKUP(F866,Sheet2!$E$10:$F$13,2,FALSE)</f>
        <v>SPM</v>
      </c>
      <c r="AO866" s="35" t="s">
        <v>14668</v>
      </c>
      <c r="AP866">
        <f>MATCH(AN866,Sheet2!$F$5:$F$18,0)</f>
        <v>6</v>
      </c>
      <c r="AQ866">
        <f>MATCH(AO866,Sheet2!$F$5:$K$5,0)</f>
        <v>6</v>
      </c>
      <c r="AR866" s="33">
        <f>INDEX(Sheet2!$F$5:$K$18,OPaL!AP866,OPaL!AQ866)</f>
        <v>0.15</v>
      </c>
      <c r="AS866" s="1">
        <f t="shared" si="41"/>
        <v>91009.695499999987</v>
      </c>
    </row>
    <row r="867" spans="1:45" x14ac:dyDescent="0.2">
      <c r="A867" s="11" t="s">
        <v>4945</v>
      </c>
      <c r="B867" s="11" t="s">
        <v>4946</v>
      </c>
      <c r="C867" s="11" t="s">
        <v>10672</v>
      </c>
      <c r="D867" s="21">
        <v>44667</v>
      </c>
      <c r="E867" s="21" t="s">
        <v>9697</v>
      </c>
      <c r="F867" s="21" t="s">
        <v>14659</v>
      </c>
      <c r="G867" s="11" t="s">
        <v>2</v>
      </c>
      <c r="H867" s="11" t="s">
        <v>350</v>
      </c>
      <c r="I867" s="11" t="s">
        <v>4</v>
      </c>
      <c r="J867" s="13">
        <v>1</v>
      </c>
      <c r="K867" s="12">
        <v>107062.2</v>
      </c>
      <c r="L867" s="12">
        <v>0</v>
      </c>
      <c r="M867" s="12">
        <v>0</v>
      </c>
      <c r="N867" s="12">
        <f t="shared" si="40"/>
        <v>107062.2</v>
      </c>
      <c r="O867" s="11" t="s">
        <v>5</v>
      </c>
      <c r="P867" s="13">
        <v>0</v>
      </c>
      <c r="Q867" s="11" t="s">
        <v>6</v>
      </c>
      <c r="R867" s="13">
        <v>0</v>
      </c>
      <c r="S867" s="13">
        <v>0</v>
      </c>
      <c r="T867" s="11" t="s">
        <v>7</v>
      </c>
      <c r="U867" s="11" t="s">
        <v>8</v>
      </c>
      <c r="V867" s="15">
        <v>0</v>
      </c>
      <c r="W867" s="13">
        <v>0</v>
      </c>
      <c r="X867" s="15">
        <v>0</v>
      </c>
      <c r="Y867" s="15">
        <v>0</v>
      </c>
      <c r="Z867" s="13">
        <v>0</v>
      </c>
      <c r="AA867" s="15">
        <v>0</v>
      </c>
      <c r="AB867" s="13">
        <v>0</v>
      </c>
      <c r="AC867" s="15">
        <v>0</v>
      </c>
      <c r="AD867" s="13">
        <v>0</v>
      </c>
      <c r="AE867" s="15">
        <v>0</v>
      </c>
      <c r="AF867" s="13">
        <v>0</v>
      </c>
      <c r="AG867" s="15">
        <v>0</v>
      </c>
      <c r="AH867" s="13">
        <v>0</v>
      </c>
      <c r="AI867" s="15">
        <v>0</v>
      </c>
      <c r="AJ867" s="11" t="s">
        <v>352</v>
      </c>
      <c r="AK867" s="11" t="s">
        <v>1398</v>
      </c>
      <c r="AL867" s="22">
        <f t="shared" si="39"/>
        <v>625</v>
      </c>
      <c r="AM867" s="11" t="str">
        <f>VLOOKUP(O867,Sheet2!$D$6:$E$14,2,FALSE)</f>
        <v>Spare parts</v>
      </c>
      <c r="AN867" s="11" t="str">
        <f>VLOOKUP(F867,Sheet2!$E$10:$F$13,2,FALSE)</f>
        <v>SPM</v>
      </c>
      <c r="AO867" s="35" t="s">
        <v>14668</v>
      </c>
      <c r="AP867">
        <f>MATCH(AN867,Sheet2!$F$5:$F$18,0)</f>
        <v>6</v>
      </c>
      <c r="AQ867">
        <f>MATCH(AO867,Sheet2!$F$5:$K$5,0)</f>
        <v>6</v>
      </c>
      <c r="AR867" s="33">
        <f>INDEX(Sheet2!$F$5:$K$18,OPaL!AP867,OPaL!AQ867)</f>
        <v>0.15</v>
      </c>
      <c r="AS867" s="1">
        <f t="shared" si="41"/>
        <v>91002.87</v>
      </c>
    </row>
    <row r="868" spans="1:45" x14ac:dyDescent="0.2">
      <c r="A868" s="11" t="s">
        <v>5491</v>
      </c>
      <c r="B868" s="11" t="s">
        <v>5492</v>
      </c>
      <c r="C868" s="11" t="s">
        <v>10673</v>
      </c>
      <c r="D868" s="21">
        <v>43007</v>
      </c>
      <c r="E868" s="21" t="s">
        <v>9756</v>
      </c>
      <c r="F868" s="21" t="s">
        <v>14658</v>
      </c>
      <c r="G868" s="11" t="s">
        <v>2</v>
      </c>
      <c r="H868" s="11" t="s">
        <v>16</v>
      </c>
      <c r="I868" s="11" t="s">
        <v>4</v>
      </c>
      <c r="J868" s="12">
        <v>2</v>
      </c>
      <c r="K868" s="12">
        <v>106777.60000000001</v>
      </c>
      <c r="L868" s="12">
        <v>0</v>
      </c>
      <c r="M868" s="12">
        <v>0</v>
      </c>
      <c r="N868" s="12">
        <f t="shared" si="40"/>
        <v>106777.60000000001</v>
      </c>
      <c r="O868" s="11" t="s">
        <v>5</v>
      </c>
      <c r="P868" s="13">
        <v>0</v>
      </c>
      <c r="Q868" s="11" t="s">
        <v>6</v>
      </c>
      <c r="R868" s="13">
        <v>0</v>
      </c>
      <c r="S868" s="13">
        <v>0</v>
      </c>
      <c r="T868" s="11" t="s">
        <v>7</v>
      </c>
      <c r="U868" s="11" t="s">
        <v>8</v>
      </c>
      <c r="V868" s="15">
        <v>0</v>
      </c>
      <c r="W868" s="13">
        <v>0</v>
      </c>
      <c r="X868" s="15">
        <v>0</v>
      </c>
      <c r="Y868" s="15">
        <v>0</v>
      </c>
      <c r="Z868" s="13">
        <v>0</v>
      </c>
      <c r="AA868" s="15">
        <v>0</v>
      </c>
      <c r="AB868" s="13">
        <v>0</v>
      </c>
      <c r="AC868" s="15">
        <v>0</v>
      </c>
      <c r="AD868" s="13">
        <v>0</v>
      </c>
      <c r="AE868" s="15">
        <v>0</v>
      </c>
      <c r="AF868" s="13">
        <v>0</v>
      </c>
      <c r="AG868" s="15">
        <v>0</v>
      </c>
      <c r="AH868" s="13">
        <v>0</v>
      </c>
      <c r="AI868" s="15">
        <v>0</v>
      </c>
      <c r="AJ868" s="11" t="s">
        <v>17</v>
      </c>
      <c r="AK868" s="11" t="s">
        <v>1398</v>
      </c>
      <c r="AL868" s="22">
        <f t="shared" si="39"/>
        <v>2285</v>
      </c>
      <c r="AM868" s="11" t="str">
        <f>VLOOKUP(O868,Sheet2!$D$6:$E$14,2,FALSE)</f>
        <v>Spare parts</v>
      </c>
      <c r="AN868" s="11" t="str">
        <f>VLOOKUP(F868,Sheet2!$E$10:$F$13,2,FALSE)</f>
        <v>SPE</v>
      </c>
      <c r="AO868" s="35" t="s">
        <v>14668</v>
      </c>
      <c r="AP868">
        <f>MATCH(AN868,Sheet2!$F$5:$F$18,0)</f>
        <v>7</v>
      </c>
      <c r="AQ868">
        <f>MATCH(AO868,Sheet2!$F$5:$K$5,0)</f>
        <v>6</v>
      </c>
      <c r="AR868" s="33">
        <f>INDEX(Sheet2!$F$5:$K$18,OPaL!AP868,OPaL!AQ868)</f>
        <v>0.15</v>
      </c>
      <c r="AS868" s="1">
        <f t="shared" si="41"/>
        <v>90760.960000000006</v>
      </c>
    </row>
    <row r="869" spans="1:45" x14ac:dyDescent="0.2">
      <c r="A869" s="11" t="s">
        <v>1246</v>
      </c>
      <c r="B869" s="11" t="s">
        <v>1247</v>
      </c>
      <c r="C869" s="11" t="s">
        <v>10674</v>
      </c>
      <c r="D869" s="21">
        <v>42788</v>
      </c>
      <c r="E869" s="21" t="s">
        <v>9697</v>
      </c>
      <c r="F869" s="21" t="s">
        <v>14659</v>
      </c>
      <c r="G869" s="11" t="s">
        <v>2</v>
      </c>
      <c r="H869" s="11" t="s">
        <v>16</v>
      </c>
      <c r="I869" s="11" t="s">
        <v>4</v>
      </c>
      <c r="J869" s="13">
        <v>14</v>
      </c>
      <c r="K869" s="12">
        <v>106670.93</v>
      </c>
      <c r="L869" s="12">
        <v>0</v>
      </c>
      <c r="M869" s="12">
        <v>0</v>
      </c>
      <c r="N869" s="12">
        <f t="shared" si="40"/>
        <v>106670.93</v>
      </c>
      <c r="O869" s="11" t="s">
        <v>5</v>
      </c>
      <c r="P869" s="13">
        <v>0</v>
      </c>
      <c r="Q869" s="11" t="s">
        <v>6</v>
      </c>
      <c r="R869" s="13">
        <v>0</v>
      </c>
      <c r="S869" s="13">
        <v>0</v>
      </c>
      <c r="T869" s="11" t="s">
        <v>7</v>
      </c>
      <c r="U869" s="11" t="s">
        <v>8</v>
      </c>
      <c r="V869" s="15">
        <v>0</v>
      </c>
      <c r="W869" s="13">
        <v>0</v>
      </c>
      <c r="X869" s="15">
        <v>0</v>
      </c>
      <c r="Y869" s="15">
        <v>0</v>
      </c>
      <c r="Z869" s="13">
        <v>0</v>
      </c>
      <c r="AA869" s="15">
        <v>0</v>
      </c>
      <c r="AB869" s="13">
        <v>0</v>
      </c>
      <c r="AC869" s="15">
        <v>0</v>
      </c>
      <c r="AD869" s="13">
        <v>0</v>
      </c>
      <c r="AE869" s="15">
        <v>0</v>
      </c>
      <c r="AF869" s="13">
        <v>0</v>
      </c>
      <c r="AG869" s="15">
        <v>0</v>
      </c>
      <c r="AH869" s="13">
        <v>0</v>
      </c>
      <c r="AI869" s="15">
        <v>0</v>
      </c>
      <c r="AJ869" s="11" t="s">
        <v>17</v>
      </c>
      <c r="AK869" s="11" t="s">
        <v>13</v>
      </c>
      <c r="AL869" s="22">
        <f t="shared" si="39"/>
        <v>2504</v>
      </c>
      <c r="AM869" s="11" t="str">
        <f>VLOOKUP(O869,Sheet2!$D$6:$E$14,2,FALSE)</f>
        <v>Spare parts</v>
      </c>
      <c r="AN869" s="11" t="str">
        <f>VLOOKUP(F869,Sheet2!$E$10:$F$13,2,FALSE)</f>
        <v>SPM</v>
      </c>
      <c r="AO869" s="35" t="s">
        <v>14668</v>
      </c>
      <c r="AP869">
        <f>MATCH(AN869,Sheet2!$F$5:$F$18,0)</f>
        <v>6</v>
      </c>
      <c r="AQ869">
        <f>MATCH(AO869,Sheet2!$F$5:$K$5,0)</f>
        <v>6</v>
      </c>
      <c r="AR869" s="33">
        <f>INDEX(Sheet2!$F$5:$K$18,OPaL!AP869,OPaL!AQ869)</f>
        <v>0.15</v>
      </c>
      <c r="AS869" s="1">
        <f t="shared" si="41"/>
        <v>90670.290499999988</v>
      </c>
    </row>
    <row r="870" spans="1:45" x14ac:dyDescent="0.2">
      <c r="A870" s="11" t="s">
        <v>8872</v>
      </c>
      <c r="B870" s="11" t="s">
        <v>8873</v>
      </c>
      <c r="C870" s="11" t="s">
        <v>10675</v>
      </c>
      <c r="D870" s="21">
        <v>45226</v>
      </c>
      <c r="E870" s="21" t="s">
        <v>9739</v>
      </c>
      <c r="F870" s="21" t="s">
        <v>14659</v>
      </c>
      <c r="G870" s="11" t="s">
        <v>2</v>
      </c>
      <c r="H870" s="11" t="s">
        <v>350</v>
      </c>
      <c r="I870" s="11" t="s">
        <v>4</v>
      </c>
      <c r="J870" s="13">
        <v>232</v>
      </c>
      <c r="K870" s="12">
        <v>106637.72</v>
      </c>
      <c r="L870" s="12">
        <v>0</v>
      </c>
      <c r="M870" s="12">
        <v>0</v>
      </c>
      <c r="N870" s="12">
        <f t="shared" si="40"/>
        <v>106637.72</v>
      </c>
      <c r="O870" s="11" t="s">
        <v>8227</v>
      </c>
      <c r="P870" s="13">
        <v>0</v>
      </c>
      <c r="Q870" s="11" t="s">
        <v>6</v>
      </c>
      <c r="R870" s="13">
        <v>0</v>
      </c>
      <c r="S870" s="13">
        <v>0</v>
      </c>
      <c r="T870" s="11" t="s">
        <v>7</v>
      </c>
      <c r="U870" s="11" t="s">
        <v>8</v>
      </c>
      <c r="V870" s="15">
        <v>0</v>
      </c>
      <c r="W870" s="13">
        <v>0</v>
      </c>
      <c r="X870" s="15">
        <v>0</v>
      </c>
      <c r="Y870" s="15">
        <v>0</v>
      </c>
      <c r="Z870" s="13">
        <v>0</v>
      </c>
      <c r="AA870" s="15">
        <v>0</v>
      </c>
      <c r="AB870" s="13">
        <v>0</v>
      </c>
      <c r="AC870" s="15">
        <v>0</v>
      </c>
      <c r="AD870" s="13">
        <v>0</v>
      </c>
      <c r="AE870" s="15">
        <v>0</v>
      </c>
      <c r="AF870" s="13">
        <v>0</v>
      </c>
      <c r="AG870" s="15">
        <v>0</v>
      </c>
      <c r="AH870" s="13">
        <v>0</v>
      </c>
      <c r="AI870" s="15">
        <v>0</v>
      </c>
      <c r="AJ870" s="11" t="s">
        <v>352</v>
      </c>
      <c r="AK870" s="11" t="s">
        <v>8228</v>
      </c>
      <c r="AL870" s="22">
        <f t="shared" si="39"/>
        <v>66</v>
      </c>
      <c r="AM870" s="11" t="str">
        <f>VLOOKUP(O870,Sheet2!$D$6:$E$14,2,FALSE)</f>
        <v>Consumables</v>
      </c>
      <c r="AN870" s="11" t="str">
        <f>VLOOKUP(F870,Sheet2!$E$15:$F$18,2,FALSE)</f>
        <v>CM</v>
      </c>
      <c r="AO870" s="35" t="s">
        <v>14664</v>
      </c>
      <c r="AP870">
        <f>MATCH(AN870,Sheet2!$F$5:$F$18,0)</f>
        <v>13</v>
      </c>
      <c r="AQ870">
        <f>MATCH(AO870,Sheet2!$F$5:$K$5,0)</f>
        <v>2</v>
      </c>
      <c r="AR870" s="33">
        <f>INDEX(Sheet2!$F$5:$K$18,OPaL!AP870,OPaL!AQ870)</f>
        <v>0</v>
      </c>
      <c r="AS870" s="1">
        <f t="shared" si="41"/>
        <v>106637.72</v>
      </c>
    </row>
    <row r="871" spans="1:45" x14ac:dyDescent="0.2">
      <c r="A871" s="11" t="s">
        <v>3451</v>
      </c>
      <c r="B871" s="11" t="s">
        <v>3452</v>
      </c>
      <c r="C871" s="11" t="s">
        <v>10676</v>
      </c>
      <c r="D871" s="21">
        <v>43189</v>
      </c>
      <c r="E871" s="21" t="s">
        <v>9697</v>
      </c>
      <c r="F871" s="21" t="s">
        <v>14659</v>
      </c>
      <c r="G871" s="11" t="s">
        <v>2</v>
      </c>
      <c r="H871" s="11" t="s">
        <v>16</v>
      </c>
      <c r="I871" s="11" t="s">
        <v>4</v>
      </c>
      <c r="J871" s="12">
        <v>1</v>
      </c>
      <c r="K871" s="12">
        <v>106146.06</v>
      </c>
      <c r="L871" s="12">
        <v>0</v>
      </c>
      <c r="M871" s="12">
        <v>0</v>
      </c>
      <c r="N871" s="12">
        <f t="shared" si="40"/>
        <v>106146.06</v>
      </c>
      <c r="O871" s="11" t="s">
        <v>5</v>
      </c>
      <c r="P871" s="13">
        <v>0</v>
      </c>
      <c r="Q871" s="11" t="s">
        <v>6</v>
      </c>
      <c r="R871" s="13">
        <v>0</v>
      </c>
      <c r="S871" s="13">
        <v>0</v>
      </c>
      <c r="T871" s="11" t="s">
        <v>7</v>
      </c>
      <c r="U871" s="11" t="s">
        <v>8</v>
      </c>
      <c r="V871" s="15">
        <v>0</v>
      </c>
      <c r="W871" s="13">
        <v>0</v>
      </c>
      <c r="X871" s="15">
        <v>0</v>
      </c>
      <c r="Y871" s="15">
        <v>0</v>
      </c>
      <c r="Z871" s="13">
        <v>0</v>
      </c>
      <c r="AA871" s="15">
        <v>0</v>
      </c>
      <c r="AB871" s="13">
        <v>0</v>
      </c>
      <c r="AC871" s="15">
        <v>0</v>
      </c>
      <c r="AD871" s="13">
        <v>0</v>
      </c>
      <c r="AE871" s="15">
        <v>0</v>
      </c>
      <c r="AF871" s="13">
        <v>0</v>
      </c>
      <c r="AG871" s="15">
        <v>0</v>
      </c>
      <c r="AH871" s="13">
        <v>0</v>
      </c>
      <c r="AI871" s="15">
        <v>0</v>
      </c>
      <c r="AJ871" s="11" t="s">
        <v>17</v>
      </c>
      <c r="AK871" s="11" t="s">
        <v>1398</v>
      </c>
      <c r="AL871" s="22">
        <f t="shared" si="39"/>
        <v>2103</v>
      </c>
      <c r="AM871" s="11" t="str">
        <f>VLOOKUP(O871,Sheet2!$D$6:$E$14,2,FALSE)</f>
        <v>Spare parts</v>
      </c>
      <c r="AN871" s="11" t="str">
        <f>VLOOKUP(F871,Sheet2!$E$10:$F$13,2,FALSE)</f>
        <v>SPM</v>
      </c>
      <c r="AO871" s="35" t="s">
        <v>14668</v>
      </c>
      <c r="AP871">
        <f>MATCH(AN871,Sheet2!$F$5:$F$18,0)</f>
        <v>6</v>
      </c>
      <c r="AQ871">
        <f>MATCH(AO871,Sheet2!$F$5:$K$5,0)</f>
        <v>6</v>
      </c>
      <c r="AR871" s="33">
        <f>INDEX(Sheet2!$F$5:$K$18,OPaL!AP871,OPaL!AQ871)</f>
        <v>0.15</v>
      </c>
      <c r="AS871" s="1">
        <f t="shared" si="41"/>
        <v>90224.150999999998</v>
      </c>
    </row>
    <row r="872" spans="1:45" x14ac:dyDescent="0.2">
      <c r="A872" s="11" t="s">
        <v>3467</v>
      </c>
      <c r="B872" s="11" t="s">
        <v>3468</v>
      </c>
      <c r="C872" s="11" t="s">
        <v>10677</v>
      </c>
      <c r="D872" s="21">
        <v>43536</v>
      </c>
      <c r="E872" s="21" t="s">
        <v>9697</v>
      </c>
      <c r="F872" s="21" t="s">
        <v>14659</v>
      </c>
      <c r="G872" s="11" t="s">
        <v>2</v>
      </c>
      <c r="H872" s="11" t="s">
        <v>3</v>
      </c>
      <c r="I872" s="11" t="s">
        <v>4</v>
      </c>
      <c r="J872" s="12">
        <v>1</v>
      </c>
      <c r="K872" s="12">
        <v>106146.06</v>
      </c>
      <c r="L872" s="12">
        <v>0</v>
      </c>
      <c r="M872" s="12">
        <v>0</v>
      </c>
      <c r="N872" s="12">
        <f t="shared" si="40"/>
        <v>106146.06</v>
      </c>
      <c r="O872" s="11" t="s">
        <v>5</v>
      </c>
      <c r="P872" s="13">
        <v>0</v>
      </c>
      <c r="Q872" s="11" t="s">
        <v>6</v>
      </c>
      <c r="R872" s="13">
        <v>0</v>
      </c>
      <c r="S872" s="13">
        <v>0</v>
      </c>
      <c r="T872" s="11" t="s">
        <v>7</v>
      </c>
      <c r="U872" s="11" t="s">
        <v>8</v>
      </c>
      <c r="V872" s="15">
        <v>0</v>
      </c>
      <c r="W872" s="13">
        <v>0</v>
      </c>
      <c r="X872" s="15">
        <v>0</v>
      </c>
      <c r="Y872" s="15">
        <v>0</v>
      </c>
      <c r="Z872" s="13">
        <v>0</v>
      </c>
      <c r="AA872" s="15">
        <v>0</v>
      </c>
      <c r="AB872" s="13">
        <v>0</v>
      </c>
      <c r="AC872" s="15">
        <v>0</v>
      </c>
      <c r="AD872" s="13">
        <v>0</v>
      </c>
      <c r="AE872" s="15">
        <v>0</v>
      </c>
      <c r="AF872" s="13">
        <v>0</v>
      </c>
      <c r="AG872" s="15">
        <v>0</v>
      </c>
      <c r="AH872" s="13">
        <v>0</v>
      </c>
      <c r="AI872" s="15">
        <v>0</v>
      </c>
      <c r="AJ872" s="11" t="s">
        <v>9</v>
      </c>
      <c r="AK872" s="11" t="s">
        <v>1398</v>
      </c>
      <c r="AL872" s="22">
        <f t="shared" si="39"/>
        <v>1756</v>
      </c>
      <c r="AM872" s="11" t="str">
        <f>VLOOKUP(O872,Sheet2!$D$6:$E$14,2,FALSE)</f>
        <v>Spare parts</v>
      </c>
      <c r="AN872" s="11" t="str">
        <f>VLOOKUP(F872,Sheet2!$E$10:$F$13,2,FALSE)</f>
        <v>SPM</v>
      </c>
      <c r="AO872" s="35" t="s">
        <v>14668</v>
      </c>
      <c r="AP872">
        <f>MATCH(AN872,Sheet2!$F$5:$F$18,0)</f>
        <v>6</v>
      </c>
      <c r="AQ872">
        <f>MATCH(AO872,Sheet2!$F$5:$K$5,0)</f>
        <v>6</v>
      </c>
      <c r="AR872" s="33">
        <f>INDEX(Sheet2!$F$5:$K$18,OPaL!AP872,OPaL!AQ872)</f>
        <v>0.15</v>
      </c>
      <c r="AS872" s="1">
        <f t="shared" si="41"/>
        <v>90224.150999999998</v>
      </c>
    </row>
    <row r="873" spans="1:45" x14ac:dyDescent="0.2">
      <c r="A873" s="11" t="s">
        <v>3471</v>
      </c>
      <c r="B873" s="11" t="s">
        <v>3472</v>
      </c>
      <c r="C873" s="11" t="s">
        <v>10678</v>
      </c>
      <c r="D873" s="21">
        <v>43189</v>
      </c>
      <c r="E873" s="21" t="s">
        <v>9697</v>
      </c>
      <c r="F873" s="21" t="s">
        <v>14659</v>
      </c>
      <c r="G873" s="11" t="s">
        <v>2</v>
      </c>
      <c r="H873" s="11" t="s">
        <v>16</v>
      </c>
      <c r="I873" s="11" t="s">
        <v>4</v>
      </c>
      <c r="J873" s="12">
        <v>1</v>
      </c>
      <c r="K873" s="12">
        <v>106146.06</v>
      </c>
      <c r="L873" s="12">
        <v>0</v>
      </c>
      <c r="M873" s="12">
        <v>0</v>
      </c>
      <c r="N873" s="12">
        <f t="shared" si="40"/>
        <v>106146.06</v>
      </c>
      <c r="O873" s="11" t="s">
        <v>5</v>
      </c>
      <c r="P873" s="13">
        <v>0</v>
      </c>
      <c r="Q873" s="11" t="s">
        <v>6</v>
      </c>
      <c r="R873" s="13">
        <v>0</v>
      </c>
      <c r="S873" s="13">
        <v>0</v>
      </c>
      <c r="T873" s="11" t="s">
        <v>7</v>
      </c>
      <c r="U873" s="11" t="s">
        <v>8</v>
      </c>
      <c r="V873" s="15">
        <v>0</v>
      </c>
      <c r="W873" s="13">
        <v>0</v>
      </c>
      <c r="X873" s="15">
        <v>0</v>
      </c>
      <c r="Y873" s="15">
        <v>0</v>
      </c>
      <c r="Z873" s="13">
        <v>0</v>
      </c>
      <c r="AA873" s="15">
        <v>0</v>
      </c>
      <c r="AB873" s="13">
        <v>0</v>
      </c>
      <c r="AC873" s="15">
        <v>0</v>
      </c>
      <c r="AD873" s="13">
        <v>0</v>
      </c>
      <c r="AE873" s="15">
        <v>0</v>
      </c>
      <c r="AF873" s="13">
        <v>0</v>
      </c>
      <c r="AG873" s="15">
        <v>0</v>
      </c>
      <c r="AH873" s="13">
        <v>0</v>
      </c>
      <c r="AI873" s="15">
        <v>0</v>
      </c>
      <c r="AJ873" s="11" t="s">
        <v>17</v>
      </c>
      <c r="AK873" s="11" t="s">
        <v>1398</v>
      </c>
      <c r="AL873" s="22">
        <f t="shared" si="39"/>
        <v>2103</v>
      </c>
      <c r="AM873" s="11" t="str">
        <f>VLOOKUP(O873,Sheet2!$D$6:$E$14,2,FALSE)</f>
        <v>Spare parts</v>
      </c>
      <c r="AN873" s="11" t="str">
        <f>VLOOKUP(F873,Sheet2!$E$10:$F$13,2,FALSE)</f>
        <v>SPM</v>
      </c>
      <c r="AO873" s="35" t="s">
        <v>14668</v>
      </c>
      <c r="AP873">
        <f>MATCH(AN873,Sheet2!$F$5:$F$18,0)</f>
        <v>6</v>
      </c>
      <c r="AQ873">
        <f>MATCH(AO873,Sheet2!$F$5:$K$5,0)</f>
        <v>6</v>
      </c>
      <c r="AR873" s="33">
        <f>INDEX(Sheet2!$F$5:$K$18,OPaL!AP873,OPaL!AQ873)</f>
        <v>0.15</v>
      </c>
      <c r="AS873" s="1">
        <f t="shared" si="41"/>
        <v>90224.150999999998</v>
      </c>
    </row>
    <row r="874" spans="1:45" x14ac:dyDescent="0.2">
      <c r="A874" s="11" t="s">
        <v>5387</v>
      </c>
      <c r="B874" s="11" t="s">
        <v>5388</v>
      </c>
      <c r="C874" s="11" t="s">
        <v>10679</v>
      </c>
      <c r="D874" s="21">
        <v>42816</v>
      </c>
      <c r="E874" s="21" t="s">
        <v>9703</v>
      </c>
      <c r="F874" s="21" t="s">
        <v>14658</v>
      </c>
      <c r="G874" s="11" t="s">
        <v>2</v>
      </c>
      <c r="H874" s="11" t="s">
        <v>16</v>
      </c>
      <c r="I874" s="11" t="s">
        <v>4</v>
      </c>
      <c r="J874" s="12">
        <v>2</v>
      </c>
      <c r="K874" s="12">
        <v>105984.5</v>
      </c>
      <c r="L874" s="12">
        <v>0</v>
      </c>
      <c r="M874" s="12">
        <v>0</v>
      </c>
      <c r="N874" s="12">
        <f t="shared" si="40"/>
        <v>105984.5</v>
      </c>
      <c r="O874" s="11" t="s">
        <v>5</v>
      </c>
      <c r="P874" s="13">
        <v>0</v>
      </c>
      <c r="Q874" s="11" t="s">
        <v>6</v>
      </c>
      <c r="R874" s="13">
        <v>0</v>
      </c>
      <c r="S874" s="13">
        <v>0</v>
      </c>
      <c r="T874" s="11" t="s">
        <v>7</v>
      </c>
      <c r="U874" s="11" t="s">
        <v>8</v>
      </c>
      <c r="V874" s="15">
        <v>0</v>
      </c>
      <c r="W874" s="13">
        <v>0</v>
      </c>
      <c r="X874" s="15">
        <v>0</v>
      </c>
      <c r="Y874" s="15">
        <v>0</v>
      </c>
      <c r="Z874" s="13">
        <v>0</v>
      </c>
      <c r="AA874" s="15">
        <v>0</v>
      </c>
      <c r="AB874" s="13">
        <v>0</v>
      </c>
      <c r="AC874" s="15">
        <v>0</v>
      </c>
      <c r="AD874" s="13">
        <v>0</v>
      </c>
      <c r="AE874" s="15">
        <v>0</v>
      </c>
      <c r="AF874" s="13">
        <v>0</v>
      </c>
      <c r="AG874" s="15">
        <v>0</v>
      </c>
      <c r="AH874" s="13">
        <v>0</v>
      </c>
      <c r="AI874" s="15">
        <v>0</v>
      </c>
      <c r="AJ874" s="11" t="s">
        <v>17</v>
      </c>
      <c r="AK874" s="11" t="s">
        <v>1398</v>
      </c>
      <c r="AL874" s="22">
        <f t="shared" si="39"/>
        <v>2476</v>
      </c>
      <c r="AM874" s="11" t="str">
        <f>VLOOKUP(O874,Sheet2!$D$6:$E$14,2,FALSE)</f>
        <v>Spare parts</v>
      </c>
      <c r="AN874" s="11" t="str">
        <f>VLOOKUP(F874,Sheet2!$E$10:$F$13,2,FALSE)</f>
        <v>SPE</v>
      </c>
      <c r="AO874" s="35" t="s">
        <v>14668</v>
      </c>
      <c r="AP874">
        <f>MATCH(AN874,Sheet2!$F$5:$F$18,0)</f>
        <v>7</v>
      </c>
      <c r="AQ874">
        <f>MATCH(AO874,Sheet2!$F$5:$K$5,0)</f>
        <v>6</v>
      </c>
      <c r="AR874" s="33">
        <f>INDEX(Sheet2!$F$5:$K$18,OPaL!AP874,OPaL!AQ874)</f>
        <v>0.15</v>
      </c>
      <c r="AS874" s="1">
        <f t="shared" si="41"/>
        <v>90086.824999999997</v>
      </c>
    </row>
    <row r="875" spans="1:45" x14ac:dyDescent="0.2">
      <c r="A875" s="11" t="s">
        <v>5679</v>
      </c>
      <c r="B875" s="11" t="s">
        <v>5680</v>
      </c>
      <c r="C875" s="11" t="s">
        <v>10680</v>
      </c>
      <c r="D875" s="21">
        <v>44818</v>
      </c>
      <c r="E875" s="21" t="s">
        <v>9703</v>
      </c>
      <c r="F875" s="21" t="s">
        <v>14658</v>
      </c>
      <c r="G875" s="11" t="s">
        <v>2</v>
      </c>
      <c r="H875" s="11" t="s">
        <v>16</v>
      </c>
      <c r="I875" s="11" t="s">
        <v>4</v>
      </c>
      <c r="J875" s="12">
        <v>3</v>
      </c>
      <c r="K875" s="12">
        <v>105493.91</v>
      </c>
      <c r="L875" s="12">
        <v>0</v>
      </c>
      <c r="M875" s="12">
        <v>0</v>
      </c>
      <c r="N875" s="12">
        <f t="shared" si="40"/>
        <v>105493.91</v>
      </c>
      <c r="O875" s="11" t="s">
        <v>5</v>
      </c>
      <c r="P875" s="13">
        <v>0</v>
      </c>
      <c r="Q875" s="11" t="s">
        <v>6</v>
      </c>
      <c r="R875" s="13">
        <v>0</v>
      </c>
      <c r="S875" s="13">
        <v>0</v>
      </c>
      <c r="T875" s="11" t="s">
        <v>7</v>
      </c>
      <c r="U875" s="11" t="s">
        <v>8</v>
      </c>
      <c r="V875" s="15">
        <v>0</v>
      </c>
      <c r="W875" s="13">
        <v>0</v>
      </c>
      <c r="X875" s="15">
        <v>0</v>
      </c>
      <c r="Y875" s="15">
        <v>0</v>
      </c>
      <c r="Z875" s="13">
        <v>0</v>
      </c>
      <c r="AA875" s="15">
        <v>0</v>
      </c>
      <c r="AB875" s="13">
        <v>0</v>
      </c>
      <c r="AC875" s="15">
        <v>0</v>
      </c>
      <c r="AD875" s="13">
        <v>0</v>
      </c>
      <c r="AE875" s="15">
        <v>0</v>
      </c>
      <c r="AF875" s="13">
        <v>0</v>
      </c>
      <c r="AG875" s="15">
        <v>0</v>
      </c>
      <c r="AH875" s="13">
        <v>0</v>
      </c>
      <c r="AI875" s="15">
        <v>0</v>
      </c>
      <c r="AJ875" s="11" t="s">
        <v>17</v>
      </c>
      <c r="AK875" s="11" t="s">
        <v>1398</v>
      </c>
      <c r="AL875" s="22">
        <f t="shared" si="39"/>
        <v>474</v>
      </c>
      <c r="AM875" s="11" t="str">
        <f>VLOOKUP(O875,Sheet2!$D$6:$E$14,2,FALSE)</f>
        <v>Spare parts</v>
      </c>
      <c r="AN875" s="11" t="str">
        <f>VLOOKUP(F875,Sheet2!$E$10:$F$13,2,FALSE)</f>
        <v>SPE</v>
      </c>
      <c r="AO875" s="35" t="s">
        <v>14668</v>
      </c>
      <c r="AP875">
        <f>MATCH(AN875,Sheet2!$F$5:$F$18,0)</f>
        <v>7</v>
      </c>
      <c r="AQ875">
        <f>MATCH(AO875,Sheet2!$F$5:$K$5,0)</f>
        <v>6</v>
      </c>
      <c r="AR875" s="33">
        <f>INDEX(Sheet2!$F$5:$K$18,OPaL!AP875,OPaL!AQ875)</f>
        <v>0.15</v>
      </c>
      <c r="AS875" s="1">
        <f t="shared" si="41"/>
        <v>89669.823499999999</v>
      </c>
    </row>
    <row r="876" spans="1:45" x14ac:dyDescent="0.2">
      <c r="A876" s="11" t="s">
        <v>5189</v>
      </c>
      <c r="B876" s="11" t="s">
        <v>5190</v>
      </c>
      <c r="C876" s="11" t="s">
        <v>10681</v>
      </c>
      <c r="D876" s="21">
        <v>42784</v>
      </c>
      <c r="E876" s="21" t="s">
        <v>9697</v>
      </c>
      <c r="F876" s="21" t="s">
        <v>14659</v>
      </c>
      <c r="G876" s="11" t="s">
        <v>2</v>
      </c>
      <c r="H876" s="11" t="s">
        <v>16</v>
      </c>
      <c r="I876" s="11" t="s">
        <v>4</v>
      </c>
      <c r="J876" s="12">
        <v>1</v>
      </c>
      <c r="K876" s="12">
        <v>105488.83</v>
      </c>
      <c r="L876" s="12">
        <v>0</v>
      </c>
      <c r="M876" s="12">
        <v>0</v>
      </c>
      <c r="N876" s="12">
        <f t="shared" si="40"/>
        <v>105488.83</v>
      </c>
      <c r="O876" s="11" t="s">
        <v>5</v>
      </c>
      <c r="P876" s="13">
        <v>0</v>
      </c>
      <c r="Q876" s="11" t="s">
        <v>6</v>
      </c>
      <c r="R876" s="13">
        <v>0</v>
      </c>
      <c r="S876" s="13">
        <v>0</v>
      </c>
      <c r="T876" s="11" t="s">
        <v>7</v>
      </c>
      <c r="U876" s="11" t="s">
        <v>8</v>
      </c>
      <c r="V876" s="15">
        <v>0</v>
      </c>
      <c r="W876" s="13">
        <v>0</v>
      </c>
      <c r="X876" s="15">
        <v>0</v>
      </c>
      <c r="Y876" s="15">
        <v>0</v>
      </c>
      <c r="Z876" s="13">
        <v>0</v>
      </c>
      <c r="AA876" s="15">
        <v>0</v>
      </c>
      <c r="AB876" s="13">
        <v>0</v>
      </c>
      <c r="AC876" s="15">
        <v>0</v>
      </c>
      <c r="AD876" s="13">
        <v>0</v>
      </c>
      <c r="AE876" s="15">
        <v>0</v>
      </c>
      <c r="AF876" s="13">
        <v>0</v>
      </c>
      <c r="AG876" s="15">
        <v>0</v>
      </c>
      <c r="AH876" s="13">
        <v>0</v>
      </c>
      <c r="AI876" s="15">
        <v>0</v>
      </c>
      <c r="AJ876" s="11" t="s">
        <v>17</v>
      </c>
      <c r="AK876" s="11" t="s">
        <v>1398</v>
      </c>
      <c r="AL876" s="22">
        <f t="shared" si="39"/>
        <v>2508</v>
      </c>
      <c r="AM876" s="11" t="str">
        <f>VLOOKUP(O876,Sheet2!$D$6:$E$14,2,FALSE)</f>
        <v>Spare parts</v>
      </c>
      <c r="AN876" s="11" t="str">
        <f>VLOOKUP(F876,Sheet2!$E$10:$F$13,2,FALSE)</f>
        <v>SPM</v>
      </c>
      <c r="AO876" s="35" t="s">
        <v>14668</v>
      </c>
      <c r="AP876">
        <f>MATCH(AN876,Sheet2!$F$5:$F$18,0)</f>
        <v>6</v>
      </c>
      <c r="AQ876">
        <f>MATCH(AO876,Sheet2!$F$5:$K$5,0)</f>
        <v>6</v>
      </c>
      <c r="AR876" s="33">
        <f>INDEX(Sheet2!$F$5:$K$18,OPaL!AP876,OPaL!AQ876)</f>
        <v>0.15</v>
      </c>
      <c r="AS876" s="1">
        <f t="shared" si="41"/>
        <v>89665.505499999999</v>
      </c>
    </row>
    <row r="877" spans="1:45" x14ac:dyDescent="0.2">
      <c r="A877" s="11" t="s">
        <v>5369</v>
      </c>
      <c r="B877" s="11" t="s">
        <v>5370</v>
      </c>
      <c r="C877" s="11" t="s">
        <v>10682</v>
      </c>
      <c r="D877" s="21">
        <v>43257</v>
      </c>
      <c r="E877" s="21" t="s">
        <v>9703</v>
      </c>
      <c r="F877" s="21" t="s">
        <v>14658</v>
      </c>
      <c r="G877" s="11" t="s">
        <v>2</v>
      </c>
      <c r="H877" s="11" t="s">
        <v>16</v>
      </c>
      <c r="I877" s="11" t="s">
        <v>4</v>
      </c>
      <c r="J877" s="12">
        <v>1</v>
      </c>
      <c r="K877" s="12">
        <v>104956.63</v>
      </c>
      <c r="L877" s="12">
        <v>0</v>
      </c>
      <c r="M877" s="12">
        <v>0</v>
      </c>
      <c r="N877" s="12">
        <f t="shared" si="40"/>
        <v>104956.63</v>
      </c>
      <c r="O877" s="11" t="s">
        <v>5</v>
      </c>
      <c r="P877" s="13">
        <v>0</v>
      </c>
      <c r="Q877" s="11" t="s">
        <v>6</v>
      </c>
      <c r="R877" s="13">
        <v>0</v>
      </c>
      <c r="S877" s="13">
        <v>0</v>
      </c>
      <c r="T877" s="11" t="s">
        <v>7</v>
      </c>
      <c r="U877" s="11" t="s">
        <v>8</v>
      </c>
      <c r="V877" s="15">
        <v>0</v>
      </c>
      <c r="W877" s="13">
        <v>0</v>
      </c>
      <c r="X877" s="15">
        <v>0</v>
      </c>
      <c r="Y877" s="15">
        <v>0</v>
      </c>
      <c r="Z877" s="13">
        <v>0</v>
      </c>
      <c r="AA877" s="15">
        <v>0</v>
      </c>
      <c r="AB877" s="13">
        <v>0</v>
      </c>
      <c r="AC877" s="15">
        <v>0</v>
      </c>
      <c r="AD877" s="13">
        <v>0</v>
      </c>
      <c r="AE877" s="15">
        <v>0</v>
      </c>
      <c r="AF877" s="13">
        <v>0</v>
      </c>
      <c r="AG877" s="15">
        <v>0</v>
      </c>
      <c r="AH877" s="13">
        <v>0</v>
      </c>
      <c r="AI877" s="15">
        <v>0</v>
      </c>
      <c r="AJ877" s="11" t="s">
        <v>17</v>
      </c>
      <c r="AK877" s="11" t="s">
        <v>1398</v>
      </c>
      <c r="AL877" s="22">
        <f t="shared" si="39"/>
        <v>2035</v>
      </c>
      <c r="AM877" s="11" t="str">
        <f>VLOOKUP(O877,Sheet2!$D$6:$E$14,2,FALSE)</f>
        <v>Spare parts</v>
      </c>
      <c r="AN877" s="11" t="str">
        <f>VLOOKUP(F877,Sheet2!$E$10:$F$13,2,FALSE)</f>
        <v>SPE</v>
      </c>
      <c r="AO877" s="35" t="s">
        <v>14668</v>
      </c>
      <c r="AP877">
        <f>MATCH(AN877,Sheet2!$F$5:$F$18,0)</f>
        <v>7</v>
      </c>
      <c r="AQ877">
        <f>MATCH(AO877,Sheet2!$F$5:$K$5,0)</f>
        <v>6</v>
      </c>
      <c r="AR877" s="33">
        <f>INDEX(Sheet2!$F$5:$K$18,OPaL!AP877,OPaL!AQ877)</f>
        <v>0.15</v>
      </c>
      <c r="AS877" s="1">
        <f t="shared" si="41"/>
        <v>89213.135500000004</v>
      </c>
    </row>
    <row r="878" spans="1:45" x14ac:dyDescent="0.2">
      <c r="A878" s="11" t="s">
        <v>9312</v>
      </c>
      <c r="B878" s="11" t="s">
        <v>9313</v>
      </c>
      <c r="C878" s="11" t="s">
        <v>10683</v>
      </c>
      <c r="D878" s="21">
        <v>44657</v>
      </c>
      <c r="E878" s="21" t="s">
        <v>9757</v>
      </c>
      <c r="F878" s="21" t="s">
        <v>14659</v>
      </c>
      <c r="G878" s="11" t="s">
        <v>2</v>
      </c>
      <c r="H878" s="11" t="s">
        <v>3</v>
      </c>
      <c r="I878" s="11" t="s">
        <v>4</v>
      </c>
      <c r="J878" s="13">
        <v>17</v>
      </c>
      <c r="K878" s="12">
        <v>104735.52</v>
      </c>
      <c r="L878" s="12">
        <v>0</v>
      </c>
      <c r="M878" s="12">
        <v>0</v>
      </c>
      <c r="N878" s="12">
        <f t="shared" si="40"/>
        <v>104735.52</v>
      </c>
      <c r="O878" s="11" t="s">
        <v>8227</v>
      </c>
      <c r="P878" s="13">
        <v>0</v>
      </c>
      <c r="Q878" s="11" t="s">
        <v>6</v>
      </c>
      <c r="R878" s="13">
        <v>0</v>
      </c>
      <c r="S878" s="13">
        <v>0</v>
      </c>
      <c r="T878" s="11" t="s">
        <v>7</v>
      </c>
      <c r="U878" s="11" t="s">
        <v>8</v>
      </c>
      <c r="V878" s="15">
        <v>0</v>
      </c>
      <c r="W878" s="13">
        <v>0</v>
      </c>
      <c r="X878" s="15">
        <v>0</v>
      </c>
      <c r="Y878" s="15">
        <v>0</v>
      </c>
      <c r="Z878" s="13">
        <v>0</v>
      </c>
      <c r="AA878" s="15">
        <v>0</v>
      </c>
      <c r="AB878" s="13">
        <v>0</v>
      </c>
      <c r="AC878" s="15">
        <v>0</v>
      </c>
      <c r="AD878" s="13">
        <v>0</v>
      </c>
      <c r="AE878" s="15">
        <v>0</v>
      </c>
      <c r="AF878" s="13">
        <v>0</v>
      </c>
      <c r="AG878" s="15">
        <v>0</v>
      </c>
      <c r="AH878" s="13">
        <v>0</v>
      </c>
      <c r="AI878" s="15">
        <v>0</v>
      </c>
      <c r="AJ878" s="11" t="s">
        <v>9</v>
      </c>
      <c r="AK878" s="11" t="s">
        <v>8228</v>
      </c>
      <c r="AL878" s="22">
        <f t="shared" si="39"/>
        <v>635</v>
      </c>
      <c r="AM878" s="11" t="str">
        <f>VLOOKUP(O878,Sheet2!$D$6:$E$14,2,FALSE)</f>
        <v>Consumables</v>
      </c>
      <c r="AN878" s="11" t="str">
        <f>VLOOKUP(F878,Sheet2!$E$15:$F$18,2,FALSE)</f>
        <v>CM</v>
      </c>
      <c r="AO878" s="35" t="s">
        <v>14668</v>
      </c>
      <c r="AP878">
        <f>MATCH(AN878,Sheet2!$F$5:$F$18,0)</f>
        <v>13</v>
      </c>
      <c r="AQ878">
        <f>MATCH(AO878,Sheet2!$F$5:$K$5,0)</f>
        <v>6</v>
      </c>
      <c r="AR878" s="33">
        <f>INDEX(Sheet2!$F$5:$K$18,OPaL!AP878,OPaL!AQ878)</f>
        <v>0.2</v>
      </c>
      <c r="AS878" s="1">
        <f t="shared" si="41"/>
        <v>83788.416000000012</v>
      </c>
    </row>
    <row r="879" spans="1:45" x14ac:dyDescent="0.2">
      <c r="A879" s="11" t="s">
        <v>5389</v>
      </c>
      <c r="B879" s="11" t="s">
        <v>5390</v>
      </c>
      <c r="C879" s="11" t="s">
        <v>10684</v>
      </c>
      <c r="D879" s="21">
        <v>43003</v>
      </c>
      <c r="E879" s="21" t="s">
        <v>9703</v>
      </c>
      <c r="F879" s="21" t="s">
        <v>14658</v>
      </c>
      <c r="G879" s="11" t="s">
        <v>2</v>
      </c>
      <c r="H879" s="11" t="s">
        <v>16</v>
      </c>
      <c r="I879" s="11" t="s">
        <v>4</v>
      </c>
      <c r="J879" s="12">
        <v>1</v>
      </c>
      <c r="K879" s="12">
        <v>104090.7</v>
      </c>
      <c r="L879" s="12">
        <v>0</v>
      </c>
      <c r="M879" s="12">
        <v>0</v>
      </c>
      <c r="N879" s="12">
        <f t="shared" si="40"/>
        <v>104090.7</v>
      </c>
      <c r="O879" s="11" t="s">
        <v>5</v>
      </c>
      <c r="P879" s="13">
        <v>0</v>
      </c>
      <c r="Q879" s="11" t="s">
        <v>6</v>
      </c>
      <c r="R879" s="13">
        <v>0</v>
      </c>
      <c r="S879" s="13">
        <v>0</v>
      </c>
      <c r="T879" s="11" t="s">
        <v>7</v>
      </c>
      <c r="U879" s="11" t="s">
        <v>8</v>
      </c>
      <c r="V879" s="15">
        <v>0</v>
      </c>
      <c r="W879" s="13">
        <v>0</v>
      </c>
      <c r="X879" s="15">
        <v>0</v>
      </c>
      <c r="Y879" s="15">
        <v>0</v>
      </c>
      <c r="Z879" s="13">
        <v>0</v>
      </c>
      <c r="AA879" s="15">
        <v>0</v>
      </c>
      <c r="AB879" s="13">
        <v>0</v>
      </c>
      <c r="AC879" s="15">
        <v>0</v>
      </c>
      <c r="AD879" s="13">
        <v>0</v>
      </c>
      <c r="AE879" s="15">
        <v>0</v>
      </c>
      <c r="AF879" s="13">
        <v>0</v>
      </c>
      <c r="AG879" s="15">
        <v>0</v>
      </c>
      <c r="AH879" s="13">
        <v>0</v>
      </c>
      <c r="AI879" s="15">
        <v>0</v>
      </c>
      <c r="AJ879" s="11" t="s">
        <v>17</v>
      </c>
      <c r="AK879" s="11" t="s">
        <v>1398</v>
      </c>
      <c r="AL879" s="22">
        <f t="shared" si="39"/>
        <v>2289</v>
      </c>
      <c r="AM879" s="11" t="str">
        <f>VLOOKUP(O879,Sheet2!$D$6:$E$14,2,FALSE)</f>
        <v>Spare parts</v>
      </c>
      <c r="AN879" s="11" t="str">
        <f>VLOOKUP(F879,Sheet2!$E$10:$F$13,2,FALSE)</f>
        <v>SPE</v>
      </c>
      <c r="AO879" s="35" t="s">
        <v>14668</v>
      </c>
      <c r="AP879">
        <f>MATCH(AN879,Sheet2!$F$5:$F$18,0)</f>
        <v>7</v>
      </c>
      <c r="AQ879">
        <f>MATCH(AO879,Sheet2!$F$5:$K$5,0)</f>
        <v>6</v>
      </c>
      <c r="AR879" s="33">
        <f>INDEX(Sheet2!$F$5:$K$18,OPaL!AP879,OPaL!AQ879)</f>
        <v>0.15</v>
      </c>
      <c r="AS879" s="1">
        <f t="shared" si="41"/>
        <v>88477.095000000001</v>
      </c>
    </row>
    <row r="880" spans="1:45" x14ac:dyDescent="0.2">
      <c r="A880" s="11" t="s">
        <v>1895</v>
      </c>
      <c r="B880" s="11" t="s">
        <v>1896</v>
      </c>
      <c r="C880" s="11" t="s">
        <v>10685</v>
      </c>
      <c r="D880" s="21">
        <v>42943</v>
      </c>
      <c r="E880" s="21" t="s">
        <v>9697</v>
      </c>
      <c r="F880" s="21" t="s">
        <v>14659</v>
      </c>
      <c r="G880" s="11" t="s">
        <v>2</v>
      </c>
      <c r="H880" s="11" t="s">
        <v>16</v>
      </c>
      <c r="I880" s="11" t="s">
        <v>4</v>
      </c>
      <c r="J880" s="12">
        <v>1</v>
      </c>
      <c r="K880" s="12">
        <v>104011.67</v>
      </c>
      <c r="L880" s="12">
        <v>0</v>
      </c>
      <c r="M880" s="12">
        <v>0</v>
      </c>
      <c r="N880" s="12">
        <f t="shared" si="40"/>
        <v>104011.67</v>
      </c>
      <c r="O880" s="11" t="s">
        <v>5</v>
      </c>
      <c r="P880" s="13">
        <v>0</v>
      </c>
      <c r="Q880" s="11" t="s">
        <v>6</v>
      </c>
      <c r="R880" s="13">
        <v>0</v>
      </c>
      <c r="S880" s="13">
        <v>0</v>
      </c>
      <c r="T880" s="11" t="s">
        <v>7</v>
      </c>
      <c r="U880" s="11" t="s">
        <v>8</v>
      </c>
      <c r="V880" s="15">
        <v>0</v>
      </c>
      <c r="W880" s="13">
        <v>0</v>
      </c>
      <c r="X880" s="15">
        <v>0</v>
      </c>
      <c r="Y880" s="15">
        <v>0</v>
      </c>
      <c r="Z880" s="13">
        <v>0</v>
      </c>
      <c r="AA880" s="15">
        <v>0</v>
      </c>
      <c r="AB880" s="13">
        <v>0</v>
      </c>
      <c r="AC880" s="15">
        <v>0</v>
      </c>
      <c r="AD880" s="13">
        <v>0</v>
      </c>
      <c r="AE880" s="15">
        <v>0</v>
      </c>
      <c r="AF880" s="13">
        <v>0</v>
      </c>
      <c r="AG880" s="15">
        <v>0</v>
      </c>
      <c r="AH880" s="13">
        <v>0</v>
      </c>
      <c r="AI880" s="15">
        <v>0</v>
      </c>
      <c r="AJ880" s="11" t="s">
        <v>17</v>
      </c>
      <c r="AK880" s="11" t="s">
        <v>13</v>
      </c>
      <c r="AL880" s="22">
        <f t="shared" si="39"/>
        <v>2349</v>
      </c>
      <c r="AM880" s="11" t="str">
        <f>VLOOKUP(O880,Sheet2!$D$6:$E$14,2,FALSE)</f>
        <v>Spare parts</v>
      </c>
      <c r="AN880" s="11" t="str">
        <f>VLOOKUP(F880,Sheet2!$E$10:$F$13,2,FALSE)</f>
        <v>SPM</v>
      </c>
      <c r="AO880" s="35" t="s">
        <v>14668</v>
      </c>
      <c r="AP880">
        <f>MATCH(AN880,Sheet2!$F$5:$F$18,0)</f>
        <v>6</v>
      </c>
      <c r="AQ880">
        <f>MATCH(AO880,Sheet2!$F$5:$K$5,0)</f>
        <v>6</v>
      </c>
      <c r="AR880" s="33">
        <f>INDEX(Sheet2!$F$5:$K$18,OPaL!AP880,OPaL!AQ880)</f>
        <v>0.15</v>
      </c>
      <c r="AS880" s="1">
        <f t="shared" si="41"/>
        <v>88409.919499999989</v>
      </c>
    </row>
    <row r="881" spans="1:45" x14ac:dyDescent="0.2">
      <c r="A881" s="11" t="s">
        <v>5429</v>
      </c>
      <c r="B881" s="11" t="s">
        <v>5430</v>
      </c>
      <c r="C881" s="11" t="s">
        <v>10686</v>
      </c>
      <c r="D881" s="21">
        <v>42875</v>
      </c>
      <c r="E881" s="21" t="s">
        <v>9703</v>
      </c>
      <c r="F881" s="21" t="s">
        <v>14658</v>
      </c>
      <c r="G881" s="11" t="s">
        <v>2</v>
      </c>
      <c r="H881" s="11" t="s">
        <v>350</v>
      </c>
      <c r="I881" s="11" t="s">
        <v>4</v>
      </c>
      <c r="J881" s="12">
        <v>1</v>
      </c>
      <c r="K881" s="12">
        <v>103877.93</v>
      </c>
      <c r="L881" s="12">
        <v>0</v>
      </c>
      <c r="M881" s="12">
        <v>0</v>
      </c>
      <c r="N881" s="12">
        <f t="shared" si="40"/>
        <v>103877.93</v>
      </c>
      <c r="O881" s="11" t="s">
        <v>5</v>
      </c>
      <c r="P881" s="13">
        <v>0</v>
      </c>
      <c r="Q881" s="11" t="s">
        <v>6</v>
      </c>
      <c r="R881" s="13">
        <v>0</v>
      </c>
      <c r="S881" s="13">
        <v>0</v>
      </c>
      <c r="T881" s="11" t="s">
        <v>7</v>
      </c>
      <c r="U881" s="11" t="s">
        <v>8</v>
      </c>
      <c r="V881" s="15">
        <v>0</v>
      </c>
      <c r="W881" s="13">
        <v>0</v>
      </c>
      <c r="X881" s="15">
        <v>0</v>
      </c>
      <c r="Y881" s="15">
        <v>0</v>
      </c>
      <c r="Z881" s="13">
        <v>0</v>
      </c>
      <c r="AA881" s="15">
        <v>0</v>
      </c>
      <c r="AB881" s="13">
        <v>0</v>
      </c>
      <c r="AC881" s="15">
        <v>0</v>
      </c>
      <c r="AD881" s="13">
        <v>0</v>
      </c>
      <c r="AE881" s="15">
        <v>0</v>
      </c>
      <c r="AF881" s="13">
        <v>0</v>
      </c>
      <c r="AG881" s="15">
        <v>0</v>
      </c>
      <c r="AH881" s="13">
        <v>0</v>
      </c>
      <c r="AI881" s="15">
        <v>0</v>
      </c>
      <c r="AJ881" s="11" t="s">
        <v>352</v>
      </c>
      <c r="AK881" s="11" t="s">
        <v>1398</v>
      </c>
      <c r="AL881" s="22">
        <f t="shared" si="39"/>
        <v>2417</v>
      </c>
      <c r="AM881" s="11" t="str">
        <f>VLOOKUP(O881,Sheet2!$D$6:$E$14,2,FALSE)</f>
        <v>Spare parts</v>
      </c>
      <c r="AN881" s="11" t="str">
        <f>VLOOKUP(F881,Sheet2!$E$10:$F$13,2,FALSE)</f>
        <v>SPE</v>
      </c>
      <c r="AO881" s="35" t="s">
        <v>14668</v>
      </c>
      <c r="AP881">
        <f>MATCH(AN881,Sheet2!$F$5:$F$18,0)</f>
        <v>7</v>
      </c>
      <c r="AQ881">
        <f>MATCH(AO881,Sheet2!$F$5:$K$5,0)</f>
        <v>6</v>
      </c>
      <c r="AR881" s="33">
        <f>INDEX(Sheet2!$F$5:$K$18,OPaL!AP881,OPaL!AQ881)</f>
        <v>0.15</v>
      </c>
      <c r="AS881" s="1">
        <f t="shared" si="41"/>
        <v>88296.240499999985</v>
      </c>
    </row>
    <row r="882" spans="1:45" x14ac:dyDescent="0.2">
      <c r="A882" s="11" t="s">
        <v>689</v>
      </c>
      <c r="B882" s="11" t="s">
        <v>690</v>
      </c>
      <c r="C882" s="11" t="s">
        <v>10687</v>
      </c>
      <c r="D882" s="21">
        <v>45002</v>
      </c>
      <c r="E882" s="21" t="s">
        <v>9697</v>
      </c>
      <c r="F882" s="21" t="s">
        <v>14659</v>
      </c>
      <c r="G882" s="11" t="s">
        <v>2</v>
      </c>
      <c r="H882" s="11" t="s">
        <v>3</v>
      </c>
      <c r="I882" s="11" t="s">
        <v>4</v>
      </c>
      <c r="J882" s="12">
        <v>10</v>
      </c>
      <c r="K882" s="12">
        <v>103658.95</v>
      </c>
      <c r="L882" s="12">
        <v>0</v>
      </c>
      <c r="M882" s="12">
        <v>0</v>
      </c>
      <c r="N882" s="12">
        <f t="shared" si="40"/>
        <v>103658.95</v>
      </c>
      <c r="O882" s="11" t="s">
        <v>5</v>
      </c>
      <c r="P882" s="13">
        <v>0</v>
      </c>
      <c r="Q882" s="11" t="s">
        <v>6</v>
      </c>
      <c r="R882" s="13">
        <v>0</v>
      </c>
      <c r="S882" s="13">
        <v>0</v>
      </c>
      <c r="T882" s="11" t="s">
        <v>7</v>
      </c>
      <c r="U882" s="11" t="s">
        <v>8</v>
      </c>
      <c r="V882" s="15">
        <v>0</v>
      </c>
      <c r="W882" s="13">
        <v>0</v>
      </c>
      <c r="X882" s="15">
        <v>0</v>
      </c>
      <c r="Y882" s="15">
        <v>0</v>
      </c>
      <c r="Z882" s="13">
        <v>0</v>
      </c>
      <c r="AA882" s="15">
        <v>0</v>
      </c>
      <c r="AB882" s="13">
        <v>0</v>
      </c>
      <c r="AC882" s="15">
        <v>0</v>
      </c>
      <c r="AD882" s="13">
        <v>0</v>
      </c>
      <c r="AE882" s="15">
        <v>0</v>
      </c>
      <c r="AF882" s="13">
        <v>0</v>
      </c>
      <c r="AG882" s="15">
        <v>0</v>
      </c>
      <c r="AH882" s="13">
        <v>0</v>
      </c>
      <c r="AI882" s="15">
        <v>0</v>
      </c>
      <c r="AJ882" s="11" t="s">
        <v>9</v>
      </c>
      <c r="AK882" s="11" t="s">
        <v>13</v>
      </c>
      <c r="AL882" s="22">
        <f t="shared" si="39"/>
        <v>290</v>
      </c>
      <c r="AM882" s="11" t="str">
        <f>VLOOKUP(O882,Sheet2!$D$6:$E$14,2,FALSE)</f>
        <v>Spare parts</v>
      </c>
      <c r="AN882" s="11" t="str">
        <f>VLOOKUP(F882,Sheet2!$E$10:$F$13,2,FALSE)</f>
        <v>SPM</v>
      </c>
      <c r="AO882" s="35" t="s">
        <v>14667</v>
      </c>
      <c r="AP882">
        <f>MATCH(AN882,Sheet2!$F$5:$F$18,0)</f>
        <v>6</v>
      </c>
      <c r="AQ882">
        <f>MATCH(AO882,Sheet2!$F$5:$K$5,0)</f>
        <v>5</v>
      </c>
      <c r="AR882" s="33">
        <f>INDEX(Sheet2!$F$5:$K$18,OPaL!AP882,OPaL!AQ882)</f>
        <v>0.1</v>
      </c>
      <c r="AS882" s="1">
        <f t="shared" si="41"/>
        <v>93293.054999999993</v>
      </c>
    </row>
    <row r="883" spans="1:45" x14ac:dyDescent="0.2">
      <c r="A883" s="11" t="s">
        <v>6789</v>
      </c>
      <c r="B883" s="11" t="s">
        <v>6790</v>
      </c>
      <c r="C883" s="11" t="s">
        <v>10688</v>
      </c>
      <c r="D883" s="21">
        <v>42352</v>
      </c>
      <c r="E883" s="21" t="s">
        <v>9697</v>
      </c>
      <c r="F883" s="21" t="s">
        <v>14659</v>
      </c>
      <c r="G883" s="11" t="s">
        <v>2</v>
      </c>
      <c r="H883" s="11" t="s">
        <v>16</v>
      </c>
      <c r="I883" s="11" t="s">
        <v>4</v>
      </c>
      <c r="J883" s="13">
        <v>2</v>
      </c>
      <c r="K883" s="12">
        <v>103624.67</v>
      </c>
      <c r="L883" s="12">
        <v>0</v>
      </c>
      <c r="M883" s="12">
        <v>0</v>
      </c>
      <c r="N883" s="12">
        <f t="shared" si="40"/>
        <v>103624.67</v>
      </c>
      <c r="O883" s="11" t="s">
        <v>5</v>
      </c>
      <c r="P883" s="13">
        <v>0</v>
      </c>
      <c r="Q883" s="11" t="s">
        <v>6</v>
      </c>
      <c r="R883" s="13">
        <v>0</v>
      </c>
      <c r="S883" s="13">
        <v>0</v>
      </c>
      <c r="T883" s="11" t="s">
        <v>7</v>
      </c>
      <c r="U883" s="11" t="s">
        <v>8</v>
      </c>
      <c r="V883" s="15">
        <v>0</v>
      </c>
      <c r="W883" s="13">
        <v>0</v>
      </c>
      <c r="X883" s="15">
        <v>0</v>
      </c>
      <c r="Y883" s="15">
        <v>0</v>
      </c>
      <c r="Z883" s="13">
        <v>0</v>
      </c>
      <c r="AA883" s="15">
        <v>0</v>
      </c>
      <c r="AB883" s="13">
        <v>0</v>
      </c>
      <c r="AC883" s="15">
        <v>0</v>
      </c>
      <c r="AD883" s="13">
        <v>0</v>
      </c>
      <c r="AE883" s="15">
        <v>0</v>
      </c>
      <c r="AF883" s="13">
        <v>0</v>
      </c>
      <c r="AG883" s="15">
        <v>0</v>
      </c>
      <c r="AH883" s="13">
        <v>0</v>
      </c>
      <c r="AI883" s="15">
        <v>0</v>
      </c>
      <c r="AJ883" s="11" t="s">
        <v>17</v>
      </c>
      <c r="AK883" s="11" t="s">
        <v>13</v>
      </c>
      <c r="AL883" s="22">
        <f t="shared" si="39"/>
        <v>2940</v>
      </c>
      <c r="AM883" s="11" t="str">
        <f>VLOOKUP(O883,Sheet2!$D$6:$E$14,2,FALSE)</f>
        <v>Spare parts</v>
      </c>
      <c r="AN883" s="11" t="str">
        <f>VLOOKUP(F883,Sheet2!$E$10:$F$13,2,FALSE)</f>
        <v>SPM</v>
      </c>
      <c r="AO883" s="35" t="s">
        <v>14668</v>
      </c>
      <c r="AP883">
        <f>MATCH(AN883,Sheet2!$F$5:$F$18,0)</f>
        <v>6</v>
      </c>
      <c r="AQ883">
        <f>MATCH(AO883,Sheet2!$F$5:$K$5,0)</f>
        <v>6</v>
      </c>
      <c r="AR883" s="33">
        <f>INDEX(Sheet2!$F$5:$K$18,OPaL!AP883,OPaL!AQ883)</f>
        <v>0.15</v>
      </c>
      <c r="AS883" s="1">
        <f t="shared" si="41"/>
        <v>88080.969499999992</v>
      </c>
    </row>
    <row r="884" spans="1:45" x14ac:dyDescent="0.2">
      <c r="A884" s="11" t="s">
        <v>6791</v>
      </c>
      <c r="B884" s="11" t="s">
        <v>6792</v>
      </c>
      <c r="C884" s="11" t="s">
        <v>10689</v>
      </c>
      <c r="D884" s="21">
        <v>42352</v>
      </c>
      <c r="E884" s="21" t="s">
        <v>9697</v>
      </c>
      <c r="F884" s="21" t="s">
        <v>14659</v>
      </c>
      <c r="G884" s="11" t="s">
        <v>2</v>
      </c>
      <c r="H884" s="11" t="s">
        <v>16</v>
      </c>
      <c r="I884" s="11" t="s">
        <v>4</v>
      </c>
      <c r="J884" s="13">
        <v>2</v>
      </c>
      <c r="K884" s="12">
        <v>103624.67</v>
      </c>
      <c r="L884" s="12">
        <v>0</v>
      </c>
      <c r="M884" s="12">
        <v>0</v>
      </c>
      <c r="N884" s="12">
        <f t="shared" si="40"/>
        <v>103624.67</v>
      </c>
      <c r="O884" s="11" t="s">
        <v>5</v>
      </c>
      <c r="P884" s="13">
        <v>0</v>
      </c>
      <c r="Q884" s="11" t="s">
        <v>6</v>
      </c>
      <c r="R884" s="13">
        <v>0</v>
      </c>
      <c r="S884" s="13">
        <v>0</v>
      </c>
      <c r="T884" s="11" t="s">
        <v>7</v>
      </c>
      <c r="U884" s="11" t="s">
        <v>8</v>
      </c>
      <c r="V884" s="15">
        <v>0</v>
      </c>
      <c r="W884" s="13">
        <v>0</v>
      </c>
      <c r="X884" s="15">
        <v>0</v>
      </c>
      <c r="Y884" s="15">
        <v>0</v>
      </c>
      <c r="Z884" s="13">
        <v>0</v>
      </c>
      <c r="AA884" s="15">
        <v>0</v>
      </c>
      <c r="AB884" s="13">
        <v>0</v>
      </c>
      <c r="AC884" s="15">
        <v>0</v>
      </c>
      <c r="AD884" s="13">
        <v>0</v>
      </c>
      <c r="AE884" s="15">
        <v>0</v>
      </c>
      <c r="AF884" s="13">
        <v>0</v>
      </c>
      <c r="AG884" s="15">
        <v>0</v>
      </c>
      <c r="AH884" s="13">
        <v>0</v>
      </c>
      <c r="AI884" s="15">
        <v>0</v>
      </c>
      <c r="AJ884" s="11" t="s">
        <v>17</v>
      </c>
      <c r="AK884" s="11" t="s">
        <v>13</v>
      </c>
      <c r="AL884" s="22">
        <f t="shared" si="39"/>
        <v>2940</v>
      </c>
      <c r="AM884" s="11" t="str">
        <f>VLOOKUP(O884,Sheet2!$D$6:$E$14,2,FALSE)</f>
        <v>Spare parts</v>
      </c>
      <c r="AN884" s="11" t="str">
        <f>VLOOKUP(F884,Sheet2!$E$10:$F$13,2,FALSE)</f>
        <v>SPM</v>
      </c>
      <c r="AO884" s="35" t="s">
        <v>14668</v>
      </c>
      <c r="AP884">
        <f>MATCH(AN884,Sheet2!$F$5:$F$18,0)</f>
        <v>6</v>
      </c>
      <c r="AQ884">
        <f>MATCH(AO884,Sheet2!$F$5:$K$5,0)</f>
        <v>6</v>
      </c>
      <c r="AR884" s="33">
        <f>INDEX(Sheet2!$F$5:$K$18,OPaL!AP884,OPaL!AQ884)</f>
        <v>0.15</v>
      </c>
      <c r="AS884" s="1">
        <f t="shared" si="41"/>
        <v>88080.969499999992</v>
      </c>
    </row>
    <row r="885" spans="1:45" x14ac:dyDescent="0.2">
      <c r="A885" s="11" t="s">
        <v>2221</v>
      </c>
      <c r="B885" s="11" t="s">
        <v>2222</v>
      </c>
      <c r="C885" s="11" t="s">
        <v>10690</v>
      </c>
      <c r="D885" s="21">
        <v>44034</v>
      </c>
      <c r="E885" s="21" t="s">
        <v>9758</v>
      </c>
      <c r="F885" s="21" t="s">
        <v>14659</v>
      </c>
      <c r="G885" s="11" t="s">
        <v>2</v>
      </c>
      <c r="H885" s="11" t="s">
        <v>3</v>
      </c>
      <c r="I885" s="11" t="s">
        <v>4</v>
      </c>
      <c r="J885" s="12">
        <v>6</v>
      </c>
      <c r="K885" s="12">
        <v>103410.14</v>
      </c>
      <c r="L885" s="12">
        <v>0</v>
      </c>
      <c r="M885" s="12">
        <v>0</v>
      </c>
      <c r="N885" s="12">
        <f t="shared" si="40"/>
        <v>103410.14</v>
      </c>
      <c r="O885" s="11" t="s">
        <v>5</v>
      </c>
      <c r="P885" s="13">
        <v>0</v>
      </c>
      <c r="Q885" s="11" t="s">
        <v>6</v>
      </c>
      <c r="R885" s="13">
        <v>0</v>
      </c>
      <c r="S885" s="13">
        <v>0</v>
      </c>
      <c r="T885" s="11" t="s">
        <v>7</v>
      </c>
      <c r="U885" s="11" t="s">
        <v>8</v>
      </c>
      <c r="V885" s="15">
        <v>0</v>
      </c>
      <c r="W885" s="13">
        <v>0</v>
      </c>
      <c r="X885" s="15">
        <v>0</v>
      </c>
      <c r="Y885" s="15">
        <v>0</v>
      </c>
      <c r="Z885" s="13">
        <v>0</v>
      </c>
      <c r="AA885" s="15">
        <v>0</v>
      </c>
      <c r="AB885" s="13">
        <v>0</v>
      </c>
      <c r="AC885" s="15">
        <v>0</v>
      </c>
      <c r="AD885" s="13">
        <v>0</v>
      </c>
      <c r="AE885" s="15">
        <v>0</v>
      </c>
      <c r="AF885" s="13">
        <v>0</v>
      </c>
      <c r="AG885" s="15">
        <v>0</v>
      </c>
      <c r="AH885" s="13">
        <v>0</v>
      </c>
      <c r="AI885" s="15">
        <v>0</v>
      </c>
      <c r="AJ885" s="11" t="s">
        <v>9</v>
      </c>
      <c r="AK885" s="11" t="s">
        <v>10</v>
      </c>
      <c r="AL885" s="22">
        <f t="shared" si="39"/>
        <v>1258</v>
      </c>
      <c r="AM885" s="11" t="str">
        <f>VLOOKUP(O885,Sheet2!$D$6:$E$14,2,FALSE)</f>
        <v>Spare parts</v>
      </c>
      <c r="AN885" s="11" t="str">
        <f>VLOOKUP(F885,Sheet2!$E$10:$F$13,2,FALSE)</f>
        <v>SPM</v>
      </c>
      <c r="AO885" s="35" t="s">
        <v>14668</v>
      </c>
      <c r="AP885">
        <f>MATCH(AN885,Sheet2!$F$5:$F$18,0)</f>
        <v>6</v>
      </c>
      <c r="AQ885">
        <f>MATCH(AO885,Sheet2!$F$5:$K$5,0)</f>
        <v>6</v>
      </c>
      <c r="AR885" s="33">
        <f>INDEX(Sheet2!$F$5:$K$18,OPaL!AP885,OPaL!AQ885)</f>
        <v>0.15</v>
      </c>
      <c r="AS885" s="1">
        <f t="shared" si="41"/>
        <v>87898.618999999992</v>
      </c>
    </row>
    <row r="886" spans="1:45" x14ac:dyDescent="0.2">
      <c r="A886" s="11" t="s">
        <v>7848</v>
      </c>
      <c r="B886" s="11" t="s">
        <v>7849</v>
      </c>
      <c r="C886" s="11" t="s">
        <v>10691</v>
      </c>
      <c r="D886" s="21">
        <v>43246</v>
      </c>
      <c r="E886" s="21" t="s">
        <v>9697</v>
      </c>
      <c r="F886" s="21" t="s">
        <v>14659</v>
      </c>
      <c r="G886" s="11" t="s">
        <v>2</v>
      </c>
      <c r="H886" s="11" t="s">
        <v>3</v>
      </c>
      <c r="I886" s="11" t="s">
        <v>4</v>
      </c>
      <c r="J886" s="12">
        <v>2</v>
      </c>
      <c r="K886" s="12">
        <v>102971</v>
      </c>
      <c r="L886" s="12">
        <v>0</v>
      </c>
      <c r="M886" s="12">
        <v>0</v>
      </c>
      <c r="N886" s="12">
        <f t="shared" si="40"/>
        <v>102971</v>
      </c>
      <c r="O886" s="11" t="s">
        <v>5</v>
      </c>
      <c r="P886" s="13">
        <v>0</v>
      </c>
      <c r="Q886" s="11" t="s">
        <v>6</v>
      </c>
      <c r="R886" s="13">
        <v>0</v>
      </c>
      <c r="S886" s="13">
        <v>0</v>
      </c>
      <c r="T886" s="11" t="s">
        <v>7</v>
      </c>
      <c r="U886" s="11" t="s">
        <v>8</v>
      </c>
      <c r="V886" s="15">
        <v>0</v>
      </c>
      <c r="W886" s="13">
        <v>0</v>
      </c>
      <c r="X886" s="15">
        <v>0</v>
      </c>
      <c r="Y886" s="15">
        <v>0</v>
      </c>
      <c r="Z886" s="13">
        <v>0</v>
      </c>
      <c r="AA886" s="15">
        <v>0</v>
      </c>
      <c r="AB886" s="13">
        <v>0</v>
      </c>
      <c r="AC886" s="15">
        <v>0</v>
      </c>
      <c r="AD886" s="13">
        <v>0</v>
      </c>
      <c r="AE886" s="15">
        <v>0</v>
      </c>
      <c r="AF886" s="13">
        <v>0</v>
      </c>
      <c r="AG886" s="15">
        <v>0</v>
      </c>
      <c r="AH886" s="13">
        <v>0</v>
      </c>
      <c r="AI886" s="15">
        <v>0</v>
      </c>
      <c r="AJ886" s="11" t="s">
        <v>9</v>
      </c>
      <c r="AK886" s="11" t="s">
        <v>13</v>
      </c>
      <c r="AL886" s="22">
        <f t="shared" si="39"/>
        <v>2046</v>
      </c>
      <c r="AM886" s="11" t="str">
        <f>VLOOKUP(O886,Sheet2!$D$6:$E$14,2,FALSE)</f>
        <v>Spare parts</v>
      </c>
      <c r="AN886" s="11" t="str">
        <f>VLOOKUP(F886,Sheet2!$E$10:$F$13,2,FALSE)</f>
        <v>SPM</v>
      </c>
      <c r="AO886" s="35" t="s">
        <v>14668</v>
      </c>
      <c r="AP886">
        <f>MATCH(AN886,Sheet2!$F$5:$F$18,0)</f>
        <v>6</v>
      </c>
      <c r="AQ886">
        <f>MATCH(AO886,Sheet2!$F$5:$K$5,0)</f>
        <v>6</v>
      </c>
      <c r="AR886" s="33">
        <f>INDEX(Sheet2!$F$5:$K$18,OPaL!AP886,OPaL!AQ886)</f>
        <v>0.15</v>
      </c>
      <c r="AS886" s="1">
        <f t="shared" si="41"/>
        <v>87525.349999999991</v>
      </c>
    </row>
    <row r="887" spans="1:45" x14ac:dyDescent="0.2">
      <c r="A887" s="11" t="s">
        <v>1392</v>
      </c>
      <c r="B887" s="11" t="s">
        <v>1393</v>
      </c>
      <c r="C887" s="11" t="s">
        <v>10692</v>
      </c>
      <c r="D887" s="21">
        <v>45234</v>
      </c>
      <c r="E887" s="21" t="s">
        <v>9697</v>
      </c>
      <c r="F887" s="21" t="s">
        <v>14659</v>
      </c>
      <c r="G887" s="11" t="s">
        <v>2</v>
      </c>
      <c r="H887" s="11" t="s">
        <v>3</v>
      </c>
      <c r="I887" s="11" t="s">
        <v>4</v>
      </c>
      <c r="J887" s="12">
        <v>8</v>
      </c>
      <c r="K887" s="12">
        <v>102954.75</v>
      </c>
      <c r="L887" s="12">
        <v>0</v>
      </c>
      <c r="M887" s="12">
        <v>0</v>
      </c>
      <c r="N887" s="12">
        <f t="shared" si="40"/>
        <v>102954.75</v>
      </c>
      <c r="O887" s="11" t="s">
        <v>5</v>
      </c>
      <c r="P887" s="13">
        <v>0</v>
      </c>
      <c r="Q887" s="11" t="s">
        <v>6</v>
      </c>
      <c r="R887" s="13">
        <v>0</v>
      </c>
      <c r="S887" s="13">
        <v>0</v>
      </c>
      <c r="T887" s="11" t="s">
        <v>7</v>
      </c>
      <c r="U887" s="11" t="s">
        <v>8</v>
      </c>
      <c r="V887" s="15">
        <v>0</v>
      </c>
      <c r="W887" s="13">
        <v>0</v>
      </c>
      <c r="X887" s="15">
        <v>0</v>
      </c>
      <c r="Y887" s="15">
        <v>0</v>
      </c>
      <c r="Z887" s="13">
        <v>0</v>
      </c>
      <c r="AA887" s="15">
        <v>0</v>
      </c>
      <c r="AB887" s="13">
        <v>0</v>
      </c>
      <c r="AC887" s="15">
        <v>0</v>
      </c>
      <c r="AD887" s="13">
        <v>0</v>
      </c>
      <c r="AE887" s="15">
        <v>0</v>
      </c>
      <c r="AF887" s="13">
        <v>0</v>
      </c>
      <c r="AG887" s="15">
        <v>0</v>
      </c>
      <c r="AH887" s="13">
        <v>0</v>
      </c>
      <c r="AI887" s="15">
        <v>0</v>
      </c>
      <c r="AJ887" s="11" t="s">
        <v>9</v>
      </c>
      <c r="AK887" s="11" t="s">
        <v>13</v>
      </c>
      <c r="AL887" s="22">
        <f t="shared" si="39"/>
        <v>58</v>
      </c>
      <c r="AM887" s="11" t="str">
        <f>VLOOKUP(O887,Sheet2!$D$6:$E$14,2,FALSE)</f>
        <v>Spare parts</v>
      </c>
      <c r="AN887" s="11" t="str">
        <f>VLOOKUP(F887,Sheet2!$E$10:$F$13,2,FALSE)</f>
        <v>SPM</v>
      </c>
      <c r="AO887" s="35" t="s">
        <v>14664</v>
      </c>
      <c r="AP887">
        <f>MATCH(AN887,Sheet2!$F$5:$F$18,0)</f>
        <v>6</v>
      </c>
      <c r="AQ887">
        <f>MATCH(AO887,Sheet2!$F$5:$K$5,0)</f>
        <v>2</v>
      </c>
      <c r="AR887" s="33">
        <f>INDEX(Sheet2!$F$5:$K$18,OPaL!AP887,OPaL!AQ887)</f>
        <v>0</v>
      </c>
      <c r="AS887" s="1">
        <f t="shared" si="41"/>
        <v>102954.75</v>
      </c>
    </row>
    <row r="888" spans="1:45" x14ac:dyDescent="0.2">
      <c r="A888" s="11" t="s">
        <v>1390</v>
      </c>
      <c r="B888" s="11" t="s">
        <v>1391</v>
      </c>
      <c r="C888" s="11" t="s">
        <v>10693</v>
      </c>
      <c r="D888" s="21">
        <v>45227</v>
      </c>
      <c r="E888" s="21" t="s">
        <v>9697</v>
      </c>
      <c r="F888" s="21" t="s">
        <v>14659</v>
      </c>
      <c r="G888" s="11" t="s">
        <v>2</v>
      </c>
      <c r="H888" s="11" t="s">
        <v>3</v>
      </c>
      <c r="I888" s="11" t="s">
        <v>4</v>
      </c>
      <c r="J888" s="12">
        <v>116</v>
      </c>
      <c r="K888" s="12">
        <v>102725.84</v>
      </c>
      <c r="L888" s="12">
        <v>0</v>
      </c>
      <c r="M888" s="12">
        <v>0</v>
      </c>
      <c r="N888" s="12">
        <f t="shared" si="40"/>
        <v>102725.84</v>
      </c>
      <c r="O888" s="11" t="s">
        <v>5</v>
      </c>
      <c r="P888" s="13">
        <v>0</v>
      </c>
      <c r="Q888" s="11" t="s">
        <v>6</v>
      </c>
      <c r="R888" s="13">
        <v>0</v>
      </c>
      <c r="S888" s="13">
        <v>0</v>
      </c>
      <c r="T888" s="11" t="s">
        <v>7</v>
      </c>
      <c r="U888" s="11" t="s">
        <v>8</v>
      </c>
      <c r="V888" s="15">
        <v>0</v>
      </c>
      <c r="W888" s="13">
        <v>0</v>
      </c>
      <c r="X888" s="15">
        <v>0</v>
      </c>
      <c r="Y888" s="15">
        <v>0</v>
      </c>
      <c r="Z888" s="13">
        <v>0</v>
      </c>
      <c r="AA888" s="15">
        <v>0</v>
      </c>
      <c r="AB888" s="13">
        <v>0</v>
      </c>
      <c r="AC888" s="15">
        <v>0</v>
      </c>
      <c r="AD888" s="13">
        <v>0</v>
      </c>
      <c r="AE888" s="15">
        <v>0</v>
      </c>
      <c r="AF888" s="13">
        <v>0</v>
      </c>
      <c r="AG888" s="15">
        <v>0</v>
      </c>
      <c r="AH888" s="13">
        <v>0</v>
      </c>
      <c r="AI888" s="15">
        <v>0</v>
      </c>
      <c r="AJ888" s="11" t="s">
        <v>9</v>
      </c>
      <c r="AK888" s="11" t="s">
        <v>13</v>
      </c>
      <c r="AL888" s="22">
        <f t="shared" si="39"/>
        <v>65</v>
      </c>
      <c r="AM888" s="11" t="str">
        <f>VLOOKUP(O888,Sheet2!$D$6:$E$14,2,FALSE)</f>
        <v>Spare parts</v>
      </c>
      <c r="AN888" s="11" t="str">
        <f>VLOOKUP(F888,Sheet2!$E$10:$F$13,2,FALSE)</f>
        <v>SPM</v>
      </c>
      <c r="AO888" s="35" t="s">
        <v>14664</v>
      </c>
      <c r="AP888">
        <f>MATCH(AN888,Sheet2!$F$5:$F$18,0)</f>
        <v>6</v>
      </c>
      <c r="AQ888">
        <f>MATCH(AO888,Sheet2!$F$5:$K$5,0)</f>
        <v>2</v>
      </c>
      <c r="AR888" s="33">
        <f>INDEX(Sheet2!$F$5:$K$18,OPaL!AP888,OPaL!AQ888)</f>
        <v>0</v>
      </c>
      <c r="AS888" s="1">
        <f t="shared" si="41"/>
        <v>102725.84</v>
      </c>
    </row>
    <row r="889" spans="1:45" x14ac:dyDescent="0.2">
      <c r="A889" s="11" t="s">
        <v>3645</v>
      </c>
      <c r="B889" s="11" t="s">
        <v>3646</v>
      </c>
      <c r="C889" s="11" t="s">
        <v>10694</v>
      </c>
      <c r="D889" s="21">
        <v>43452</v>
      </c>
      <c r="E889" s="21" t="s">
        <v>9759</v>
      </c>
      <c r="F889" s="21" t="s">
        <v>14659</v>
      </c>
      <c r="G889" s="11" t="s">
        <v>2</v>
      </c>
      <c r="H889" s="11" t="s">
        <v>3</v>
      </c>
      <c r="I889" s="11" t="s">
        <v>4</v>
      </c>
      <c r="J889" s="12">
        <v>1</v>
      </c>
      <c r="K889" s="12">
        <v>102451.2</v>
      </c>
      <c r="L889" s="12">
        <v>0</v>
      </c>
      <c r="M889" s="12">
        <v>0</v>
      </c>
      <c r="N889" s="12">
        <f t="shared" si="40"/>
        <v>102451.2</v>
      </c>
      <c r="O889" s="11" t="s">
        <v>5</v>
      </c>
      <c r="P889" s="13">
        <v>0</v>
      </c>
      <c r="Q889" s="11" t="s">
        <v>6</v>
      </c>
      <c r="R889" s="13">
        <v>0</v>
      </c>
      <c r="S889" s="13">
        <v>0</v>
      </c>
      <c r="T889" s="11" t="s">
        <v>7</v>
      </c>
      <c r="U889" s="11" t="s">
        <v>8</v>
      </c>
      <c r="V889" s="15">
        <v>0</v>
      </c>
      <c r="W889" s="13">
        <v>0</v>
      </c>
      <c r="X889" s="15">
        <v>0</v>
      </c>
      <c r="Y889" s="15">
        <v>0</v>
      </c>
      <c r="Z889" s="13">
        <v>0</v>
      </c>
      <c r="AA889" s="15">
        <v>0</v>
      </c>
      <c r="AB889" s="13">
        <v>0</v>
      </c>
      <c r="AC889" s="15">
        <v>0</v>
      </c>
      <c r="AD889" s="13">
        <v>0</v>
      </c>
      <c r="AE889" s="15">
        <v>0</v>
      </c>
      <c r="AF889" s="13">
        <v>0</v>
      </c>
      <c r="AG889" s="15">
        <v>0</v>
      </c>
      <c r="AH889" s="13">
        <v>0</v>
      </c>
      <c r="AI889" s="15">
        <v>0</v>
      </c>
      <c r="AJ889" s="11" t="s">
        <v>9</v>
      </c>
      <c r="AK889" s="11" t="s">
        <v>1398</v>
      </c>
      <c r="AL889" s="22">
        <f t="shared" si="39"/>
        <v>1840</v>
      </c>
      <c r="AM889" s="11" t="str">
        <f>VLOOKUP(O889,Sheet2!$D$6:$E$14,2,FALSE)</f>
        <v>Spare parts</v>
      </c>
      <c r="AN889" s="11" t="str">
        <f>VLOOKUP(F889,Sheet2!$E$10:$F$13,2,FALSE)</f>
        <v>SPM</v>
      </c>
      <c r="AO889" s="35" t="s">
        <v>14668</v>
      </c>
      <c r="AP889">
        <f>MATCH(AN889,Sheet2!$F$5:$F$18,0)</f>
        <v>6</v>
      </c>
      <c r="AQ889">
        <f>MATCH(AO889,Sheet2!$F$5:$K$5,0)</f>
        <v>6</v>
      </c>
      <c r="AR889" s="33">
        <f>INDEX(Sheet2!$F$5:$K$18,OPaL!AP889,OPaL!AQ889)</f>
        <v>0.15</v>
      </c>
      <c r="AS889" s="1">
        <f t="shared" si="41"/>
        <v>87083.51999999999</v>
      </c>
    </row>
    <row r="890" spans="1:45" x14ac:dyDescent="0.2">
      <c r="A890" s="11" t="s">
        <v>9364</v>
      </c>
      <c r="B890" s="11" t="s">
        <v>9365</v>
      </c>
      <c r="C890" s="11" t="s">
        <v>10695</v>
      </c>
      <c r="D890" s="21">
        <v>42838</v>
      </c>
      <c r="E890" s="21" t="s">
        <v>9697</v>
      </c>
      <c r="F890" s="21" t="s">
        <v>14658</v>
      </c>
      <c r="G890" s="11" t="s">
        <v>2</v>
      </c>
      <c r="H890" s="11" t="s">
        <v>3</v>
      </c>
      <c r="I890" s="11" t="s">
        <v>4</v>
      </c>
      <c r="J890" s="12">
        <v>2</v>
      </c>
      <c r="K890" s="12">
        <v>102050</v>
      </c>
      <c r="L890" s="12">
        <v>0</v>
      </c>
      <c r="M890" s="12">
        <v>0</v>
      </c>
      <c r="N890" s="12">
        <f t="shared" si="40"/>
        <v>102050</v>
      </c>
      <c r="O890" s="11" t="s">
        <v>8227</v>
      </c>
      <c r="P890" s="13">
        <v>0</v>
      </c>
      <c r="Q890" s="11" t="s">
        <v>6</v>
      </c>
      <c r="R890" s="13">
        <v>0</v>
      </c>
      <c r="S890" s="13">
        <v>0</v>
      </c>
      <c r="T890" s="11" t="s">
        <v>7</v>
      </c>
      <c r="U890" s="11" t="s">
        <v>8</v>
      </c>
      <c r="V890" s="15">
        <v>0</v>
      </c>
      <c r="W890" s="13">
        <v>0</v>
      </c>
      <c r="X890" s="15">
        <v>0</v>
      </c>
      <c r="Y890" s="15">
        <v>0</v>
      </c>
      <c r="Z890" s="13">
        <v>0</v>
      </c>
      <c r="AA890" s="15">
        <v>0</v>
      </c>
      <c r="AB890" s="13">
        <v>0</v>
      </c>
      <c r="AC890" s="15">
        <v>0</v>
      </c>
      <c r="AD890" s="13">
        <v>0</v>
      </c>
      <c r="AE890" s="15">
        <v>0</v>
      </c>
      <c r="AF890" s="13">
        <v>0</v>
      </c>
      <c r="AG890" s="15">
        <v>0</v>
      </c>
      <c r="AH890" s="13">
        <v>0</v>
      </c>
      <c r="AI890" s="15">
        <v>0</v>
      </c>
      <c r="AJ890" s="11" t="s">
        <v>9</v>
      </c>
      <c r="AK890" s="11" t="s">
        <v>8228</v>
      </c>
      <c r="AL890" s="22">
        <f t="shared" si="39"/>
        <v>2454</v>
      </c>
      <c r="AM890" s="11" t="str">
        <f>VLOOKUP(O890,Sheet2!$D$6:$E$14,2,FALSE)</f>
        <v>Consumables</v>
      </c>
      <c r="AN890" s="11" t="str">
        <f>VLOOKUP(F890,Sheet2!$E$15:$F$19,2,FALSE)</f>
        <v>CE</v>
      </c>
      <c r="AO890" s="35" t="s">
        <v>14668</v>
      </c>
      <c r="AP890">
        <f>MATCH(AN890,Sheet2!$F$5:$F$19,0)</f>
        <v>15</v>
      </c>
      <c r="AQ890">
        <f>MATCH(AO890,Sheet2!$F$5:$K$5,0)</f>
        <v>6</v>
      </c>
      <c r="AR890" s="33">
        <f>INDEX(Sheet2!$F$5:$K$19,OPaL!AP890,OPaL!AQ890)</f>
        <v>0.3</v>
      </c>
      <c r="AS890" s="1">
        <f t="shared" si="41"/>
        <v>71435</v>
      </c>
    </row>
    <row r="891" spans="1:45" x14ac:dyDescent="0.2">
      <c r="A891" s="11" t="s">
        <v>1417</v>
      </c>
      <c r="B891" s="11" t="s">
        <v>1418</v>
      </c>
      <c r="C891" s="11" t="s">
        <v>10696</v>
      </c>
      <c r="D891" s="21">
        <v>42550</v>
      </c>
      <c r="E891" s="21" t="s">
        <v>9760</v>
      </c>
      <c r="F891" s="21" t="s">
        <v>14658</v>
      </c>
      <c r="G891" s="11" t="s">
        <v>2</v>
      </c>
      <c r="H891" s="11" t="s">
        <v>16</v>
      </c>
      <c r="I891" s="11" t="s">
        <v>4</v>
      </c>
      <c r="J891" s="12">
        <v>4</v>
      </c>
      <c r="K891" s="12">
        <v>101828</v>
      </c>
      <c r="L891" s="12">
        <v>0</v>
      </c>
      <c r="M891" s="12">
        <v>0</v>
      </c>
      <c r="N891" s="12">
        <f t="shared" si="40"/>
        <v>101828</v>
      </c>
      <c r="O891" s="11" t="s">
        <v>5</v>
      </c>
      <c r="P891" s="13">
        <v>0</v>
      </c>
      <c r="Q891" s="11" t="s">
        <v>6</v>
      </c>
      <c r="R891" s="13">
        <v>0</v>
      </c>
      <c r="S891" s="13">
        <v>0</v>
      </c>
      <c r="T891" s="11" t="s">
        <v>7</v>
      </c>
      <c r="U891" s="11" t="s">
        <v>8</v>
      </c>
      <c r="V891" s="15">
        <v>0</v>
      </c>
      <c r="W891" s="13">
        <v>0</v>
      </c>
      <c r="X891" s="15">
        <v>0</v>
      </c>
      <c r="Y891" s="15">
        <v>0</v>
      </c>
      <c r="Z891" s="13">
        <v>0</v>
      </c>
      <c r="AA891" s="15">
        <v>0</v>
      </c>
      <c r="AB891" s="13">
        <v>0</v>
      </c>
      <c r="AC891" s="15">
        <v>0</v>
      </c>
      <c r="AD891" s="13">
        <v>0</v>
      </c>
      <c r="AE891" s="15">
        <v>0</v>
      </c>
      <c r="AF891" s="13">
        <v>0</v>
      </c>
      <c r="AG891" s="15">
        <v>0</v>
      </c>
      <c r="AH891" s="13">
        <v>0</v>
      </c>
      <c r="AI891" s="15">
        <v>0</v>
      </c>
      <c r="AJ891" s="11" t="s">
        <v>17</v>
      </c>
      <c r="AK891" s="11" t="s">
        <v>1398</v>
      </c>
      <c r="AL891" s="22">
        <f t="shared" si="39"/>
        <v>2742</v>
      </c>
      <c r="AM891" s="11" t="str">
        <f>VLOOKUP(O891,Sheet2!$D$6:$E$14,2,FALSE)</f>
        <v>Spare parts</v>
      </c>
      <c r="AN891" s="11" t="str">
        <f>VLOOKUP(F891,Sheet2!$E$10:$F$13,2,FALSE)</f>
        <v>SPE</v>
      </c>
      <c r="AO891" s="35" t="s">
        <v>14668</v>
      </c>
      <c r="AP891">
        <f>MATCH(AN891,Sheet2!$F$5:$F$18,0)</f>
        <v>7</v>
      </c>
      <c r="AQ891">
        <f>MATCH(AO891,Sheet2!$F$5:$K$5,0)</f>
        <v>6</v>
      </c>
      <c r="AR891" s="33">
        <f>INDEX(Sheet2!$F$5:$K$18,OPaL!AP891,OPaL!AQ891)</f>
        <v>0.15</v>
      </c>
      <c r="AS891" s="1">
        <f t="shared" si="41"/>
        <v>86553.8</v>
      </c>
    </row>
    <row r="892" spans="1:45" x14ac:dyDescent="0.2">
      <c r="A892" s="11" t="s">
        <v>1320</v>
      </c>
      <c r="B892" s="11" t="s">
        <v>1321</v>
      </c>
      <c r="C892" s="11" t="s">
        <v>10697</v>
      </c>
      <c r="D892" s="21">
        <v>45129</v>
      </c>
      <c r="E892" s="21" t="s">
        <v>9697</v>
      </c>
      <c r="F892" s="21" t="s">
        <v>14659</v>
      </c>
      <c r="G892" s="11" t="s">
        <v>2</v>
      </c>
      <c r="H892" s="11" t="s">
        <v>16</v>
      </c>
      <c r="I892" s="11" t="s">
        <v>4</v>
      </c>
      <c r="J892" s="13">
        <v>2</v>
      </c>
      <c r="K892" s="12">
        <v>101591.34</v>
      </c>
      <c r="L892" s="12">
        <v>0</v>
      </c>
      <c r="M892" s="12">
        <v>0</v>
      </c>
      <c r="N892" s="12">
        <f t="shared" si="40"/>
        <v>101591.34</v>
      </c>
      <c r="O892" s="11" t="s">
        <v>5</v>
      </c>
      <c r="P892" s="13">
        <v>0</v>
      </c>
      <c r="Q892" s="11" t="s">
        <v>6</v>
      </c>
      <c r="R892" s="13">
        <v>0</v>
      </c>
      <c r="S892" s="13">
        <v>0</v>
      </c>
      <c r="T892" s="11" t="s">
        <v>7</v>
      </c>
      <c r="U892" s="11" t="s">
        <v>8</v>
      </c>
      <c r="V892" s="15">
        <v>0</v>
      </c>
      <c r="W892" s="13">
        <v>0</v>
      </c>
      <c r="X892" s="15">
        <v>0</v>
      </c>
      <c r="Y892" s="15">
        <v>0</v>
      </c>
      <c r="Z892" s="13">
        <v>0</v>
      </c>
      <c r="AA892" s="15">
        <v>0</v>
      </c>
      <c r="AB892" s="13">
        <v>0</v>
      </c>
      <c r="AC892" s="15">
        <v>0</v>
      </c>
      <c r="AD892" s="13">
        <v>0</v>
      </c>
      <c r="AE892" s="15">
        <v>0</v>
      </c>
      <c r="AF892" s="13">
        <v>0</v>
      </c>
      <c r="AG892" s="15">
        <v>0</v>
      </c>
      <c r="AH892" s="13">
        <v>0</v>
      </c>
      <c r="AI892" s="15">
        <v>0</v>
      </c>
      <c r="AJ892" s="11" t="s">
        <v>17</v>
      </c>
      <c r="AK892" s="11" t="s">
        <v>13</v>
      </c>
      <c r="AL892" s="22">
        <f t="shared" si="39"/>
        <v>163</v>
      </c>
      <c r="AM892" s="11" t="str">
        <f>VLOOKUP(O892,Sheet2!$D$6:$E$14,2,FALSE)</f>
        <v>Spare parts</v>
      </c>
      <c r="AN892" s="11" t="str">
        <f>VLOOKUP(F892,Sheet2!$E$10:$F$13,2,FALSE)</f>
        <v>SPM</v>
      </c>
      <c r="AO892" s="35" t="s">
        <v>14665</v>
      </c>
      <c r="AP892">
        <f>MATCH(AN892,Sheet2!$F$5:$F$18,0)</f>
        <v>6</v>
      </c>
      <c r="AQ892">
        <f>MATCH(AO892,Sheet2!$F$5:$K$5,0)</f>
        <v>3</v>
      </c>
      <c r="AR892" s="33">
        <f>INDEX(Sheet2!$F$5:$K$18,OPaL!AP892,OPaL!AQ892)</f>
        <v>0</v>
      </c>
      <c r="AS892" s="1">
        <f t="shared" si="41"/>
        <v>101591.34</v>
      </c>
    </row>
    <row r="893" spans="1:45" x14ac:dyDescent="0.2">
      <c r="A893" s="11" t="s">
        <v>635</v>
      </c>
      <c r="B893" s="11" t="s">
        <v>636</v>
      </c>
      <c r="C893" s="11" t="s">
        <v>10698</v>
      </c>
      <c r="D893" s="21">
        <v>43496</v>
      </c>
      <c r="E893" s="21" t="s">
        <v>9697</v>
      </c>
      <c r="F893" s="21" t="s">
        <v>14659</v>
      </c>
      <c r="G893" s="11" t="s">
        <v>2</v>
      </c>
      <c r="H893" s="11" t="s">
        <v>3</v>
      </c>
      <c r="I893" s="11" t="s">
        <v>4</v>
      </c>
      <c r="J893" s="12">
        <v>2</v>
      </c>
      <c r="K893" s="12">
        <v>101515.29</v>
      </c>
      <c r="L893" s="12">
        <v>0</v>
      </c>
      <c r="M893" s="12">
        <v>0</v>
      </c>
      <c r="N893" s="12">
        <f t="shared" si="40"/>
        <v>101515.29</v>
      </c>
      <c r="O893" s="11" t="s">
        <v>5</v>
      </c>
      <c r="P893" s="13">
        <v>0</v>
      </c>
      <c r="Q893" s="11" t="s">
        <v>6</v>
      </c>
      <c r="R893" s="13">
        <v>0</v>
      </c>
      <c r="S893" s="13">
        <v>0</v>
      </c>
      <c r="T893" s="11" t="s">
        <v>7</v>
      </c>
      <c r="U893" s="11" t="s">
        <v>8</v>
      </c>
      <c r="V893" s="15">
        <v>0</v>
      </c>
      <c r="W893" s="13">
        <v>0</v>
      </c>
      <c r="X893" s="15">
        <v>0</v>
      </c>
      <c r="Y893" s="15">
        <v>0</v>
      </c>
      <c r="Z893" s="13">
        <v>0</v>
      </c>
      <c r="AA893" s="15">
        <v>0</v>
      </c>
      <c r="AB893" s="13">
        <v>0</v>
      </c>
      <c r="AC893" s="15">
        <v>0</v>
      </c>
      <c r="AD893" s="13">
        <v>0</v>
      </c>
      <c r="AE893" s="15">
        <v>0</v>
      </c>
      <c r="AF893" s="13">
        <v>0</v>
      </c>
      <c r="AG893" s="15">
        <v>0</v>
      </c>
      <c r="AH893" s="13">
        <v>0</v>
      </c>
      <c r="AI893" s="15">
        <v>0</v>
      </c>
      <c r="AJ893" s="11" t="s">
        <v>9</v>
      </c>
      <c r="AK893" s="11" t="s">
        <v>13</v>
      </c>
      <c r="AL893" s="22">
        <f t="shared" si="39"/>
        <v>1796</v>
      </c>
      <c r="AM893" s="11" t="str">
        <f>VLOOKUP(O893,Sheet2!$D$6:$E$14,2,FALSE)</f>
        <v>Spare parts</v>
      </c>
      <c r="AN893" s="11" t="str">
        <f>VLOOKUP(F893,Sheet2!$E$10:$F$13,2,FALSE)</f>
        <v>SPM</v>
      </c>
      <c r="AO893" s="35" t="s">
        <v>14668</v>
      </c>
      <c r="AP893">
        <f>MATCH(AN893,Sheet2!$F$5:$F$18,0)</f>
        <v>6</v>
      </c>
      <c r="AQ893">
        <f>MATCH(AO893,Sheet2!$F$5:$K$5,0)</f>
        <v>6</v>
      </c>
      <c r="AR893" s="33">
        <f>INDEX(Sheet2!$F$5:$K$18,OPaL!AP893,OPaL!AQ893)</f>
        <v>0.15</v>
      </c>
      <c r="AS893" s="1">
        <f t="shared" si="41"/>
        <v>86287.996499999994</v>
      </c>
    </row>
    <row r="894" spans="1:45" x14ac:dyDescent="0.2">
      <c r="A894" s="11" t="s">
        <v>901</v>
      </c>
      <c r="B894" s="11" t="s">
        <v>902</v>
      </c>
      <c r="C894" s="11" t="s">
        <v>10699</v>
      </c>
      <c r="D894" s="21">
        <v>43749</v>
      </c>
      <c r="E894" s="21" t="s">
        <v>9697</v>
      </c>
      <c r="F894" s="21" t="s">
        <v>14659</v>
      </c>
      <c r="G894" s="11" t="s">
        <v>2</v>
      </c>
      <c r="H894" s="11" t="s">
        <v>16</v>
      </c>
      <c r="I894" s="11" t="s">
        <v>4</v>
      </c>
      <c r="J894" s="12">
        <v>48</v>
      </c>
      <c r="K894" s="12">
        <v>101506.09</v>
      </c>
      <c r="L894" s="12">
        <v>0</v>
      </c>
      <c r="M894" s="12">
        <v>0</v>
      </c>
      <c r="N894" s="12">
        <f t="shared" si="40"/>
        <v>101506.09</v>
      </c>
      <c r="O894" s="11" t="s">
        <v>5</v>
      </c>
      <c r="P894" s="13">
        <v>0</v>
      </c>
      <c r="Q894" s="11" t="s">
        <v>6</v>
      </c>
      <c r="R894" s="13">
        <v>0</v>
      </c>
      <c r="S894" s="13">
        <v>0</v>
      </c>
      <c r="T894" s="11" t="s">
        <v>7</v>
      </c>
      <c r="U894" s="11" t="s">
        <v>8</v>
      </c>
      <c r="V894" s="15">
        <v>0</v>
      </c>
      <c r="W894" s="13">
        <v>0</v>
      </c>
      <c r="X894" s="15">
        <v>0</v>
      </c>
      <c r="Y894" s="15">
        <v>0</v>
      </c>
      <c r="Z894" s="13">
        <v>0</v>
      </c>
      <c r="AA894" s="15">
        <v>0</v>
      </c>
      <c r="AB894" s="13">
        <v>0</v>
      </c>
      <c r="AC894" s="15">
        <v>0</v>
      </c>
      <c r="AD894" s="13">
        <v>0</v>
      </c>
      <c r="AE894" s="15">
        <v>0</v>
      </c>
      <c r="AF894" s="13">
        <v>0</v>
      </c>
      <c r="AG894" s="15">
        <v>0</v>
      </c>
      <c r="AH894" s="13">
        <v>0</v>
      </c>
      <c r="AI894" s="15">
        <v>0</v>
      </c>
      <c r="AJ894" s="11" t="s">
        <v>17</v>
      </c>
      <c r="AK894" s="11" t="s">
        <v>13</v>
      </c>
      <c r="AL894" s="22">
        <f t="shared" si="39"/>
        <v>1543</v>
      </c>
      <c r="AM894" s="11" t="str">
        <f>VLOOKUP(O894,Sheet2!$D$6:$E$14,2,FALSE)</f>
        <v>Spare parts</v>
      </c>
      <c r="AN894" s="11" t="str">
        <f>VLOOKUP(F894,Sheet2!$E$10:$F$13,2,FALSE)</f>
        <v>SPM</v>
      </c>
      <c r="AO894" s="35" t="s">
        <v>14668</v>
      </c>
      <c r="AP894">
        <f>MATCH(AN894,Sheet2!$F$5:$F$18,0)</f>
        <v>6</v>
      </c>
      <c r="AQ894">
        <f>MATCH(AO894,Sheet2!$F$5:$K$5,0)</f>
        <v>6</v>
      </c>
      <c r="AR894" s="33">
        <f>INDEX(Sheet2!$F$5:$K$18,OPaL!AP894,OPaL!AQ894)</f>
        <v>0.15</v>
      </c>
      <c r="AS894" s="1">
        <f t="shared" si="41"/>
        <v>86280.176500000001</v>
      </c>
    </row>
    <row r="895" spans="1:45" x14ac:dyDescent="0.2">
      <c r="A895" s="11" t="s">
        <v>4939</v>
      </c>
      <c r="B895" s="11" t="s">
        <v>4940</v>
      </c>
      <c r="C895" s="11" t="s">
        <v>10700</v>
      </c>
      <c r="D895" s="21">
        <v>44882</v>
      </c>
      <c r="E895" s="21" t="s">
        <v>9697</v>
      </c>
      <c r="F895" s="21" t="s">
        <v>14659</v>
      </c>
      <c r="G895" s="11" t="s">
        <v>2</v>
      </c>
      <c r="H895" s="11" t="s">
        <v>3</v>
      </c>
      <c r="I895" s="11" t="s">
        <v>4</v>
      </c>
      <c r="J895" s="13">
        <v>1</v>
      </c>
      <c r="K895" s="12">
        <v>101471</v>
      </c>
      <c r="L895" s="12">
        <v>0</v>
      </c>
      <c r="M895" s="12">
        <v>0</v>
      </c>
      <c r="N895" s="12">
        <f t="shared" si="40"/>
        <v>101471</v>
      </c>
      <c r="O895" s="11" t="s">
        <v>5</v>
      </c>
      <c r="P895" s="13">
        <v>0</v>
      </c>
      <c r="Q895" s="11" t="s">
        <v>6</v>
      </c>
      <c r="R895" s="13">
        <v>0</v>
      </c>
      <c r="S895" s="13">
        <v>0</v>
      </c>
      <c r="T895" s="11" t="s">
        <v>7</v>
      </c>
      <c r="U895" s="11" t="s">
        <v>8</v>
      </c>
      <c r="V895" s="15">
        <v>0</v>
      </c>
      <c r="W895" s="13">
        <v>0</v>
      </c>
      <c r="X895" s="15">
        <v>0</v>
      </c>
      <c r="Y895" s="15">
        <v>0</v>
      </c>
      <c r="Z895" s="13">
        <v>0</v>
      </c>
      <c r="AA895" s="15">
        <v>0</v>
      </c>
      <c r="AB895" s="13">
        <v>0</v>
      </c>
      <c r="AC895" s="15">
        <v>0</v>
      </c>
      <c r="AD895" s="13">
        <v>0</v>
      </c>
      <c r="AE895" s="15">
        <v>0</v>
      </c>
      <c r="AF895" s="13">
        <v>0</v>
      </c>
      <c r="AG895" s="15">
        <v>0</v>
      </c>
      <c r="AH895" s="13">
        <v>0</v>
      </c>
      <c r="AI895" s="15">
        <v>0</v>
      </c>
      <c r="AJ895" s="11" t="s">
        <v>9</v>
      </c>
      <c r="AK895" s="11" t="s">
        <v>1398</v>
      </c>
      <c r="AL895" s="22">
        <f t="shared" si="39"/>
        <v>410</v>
      </c>
      <c r="AM895" s="11" t="str">
        <f>VLOOKUP(O895,Sheet2!$D$6:$E$14,2,FALSE)</f>
        <v>Spare parts</v>
      </c>
      <c r="AN895" s="11" t="str">
        <f>VLOOKUP(F895,Sheet2!$E$10:$F$13,2,FALSE)</f>
        <v>SPM</v>
      </c>
      <c r="AO895" s="35" t="s">
        <v>14668</v>
      </c>
      <c r="AP895">
        <f>MATCH(AN895,Sheet2!$F$5:$F$18,0)</f>
        <v>6</v>
      </c>
      <c r="AQ895">
        <f>MATCH(AO895,Sheet2!$F$5:$K$5,0)</f>
        <v>6</v>
      </c>
      <c r="AR895" s="33">
        <f>INDEX(Sheet2!$F$5:$K$18,OPaL!AP895,OPaL!AQ895)</f>
        <v>0.15</v>
      </c>
      <c r="AS895" s="1">
        <f t="shared" si="41"/>
        <v>86250.349999999991</v>
      </c>
    </row>
    <row r="896" spans="1:45" x14ac:dyDescent="0.2">
      <c r="A896" s="11" t="s">
        <v>5605</v>
      </c>
      <c r="B896" s="11" t="s">
        <v>5606</v>
      </c>
      <c r="C896" s="11" t="s">
        <v>10701</v>
      </c>
      <c r="D896" s="21">
        <v>44404</v>
      </c>
      <c r="E896" s="21" t="s">
        <v>9736</v>
      </c>
      <c r="F896" s="21" t="s">
        <v>14659</v>
      </c>
      <c r="G896" s="11" t="s">
        <v>2</v>
      </c>
      <c r="H896" s="11" t="s">
        <v>3</v>
      </c>
      <c r="I896" s="11" t="s">
        <v>4</v>
      </c>
      <c r="J896" s="12">
        <v>1</v>
      </c>
      <c r="K896" s="12">
        <v>101000</v>
      </c>
      <c r="L896" s="12">
        <v>0</v>
      </c>
      <c r="M896" s="12">
        <v>0</v>
      </c>
      <c r="N896" s="12">
        <f t="shared" si="40"/>
        <v>101000</v>
      </c>
      <c r="O896" s="11" t="s">
        <v>5</v>
      </c>
      <c r="P896" s="13">
        <v>0</v>
      </c>
      <c r="Q896" s="11" t="s">
        <v>6</v>
      </c>
      <c r="R896" s="13">
        <v>0</v>
      </c>
      <c r="S896" s="13">
        <v>0</v>
      </c>
      <c r="T896" s="11" t="s">
        <v>7</v>
      </c>
      <c r="U896" s="11" t="s">
        <v>8</v>
      </c>
      <c r="V896" s="15">
        <v>0</v>
      </c>
      <c r="W896" s="13">
        <v>0</v>
      </c>
      <c r="X896" s="15">
        <v>0</v>
      </c>
      <c r="Y896" s="15">
        <v>0</v>
      </c>
      <c r="Z896" s="13">
        <v>0</v>
      </c>
      <c r="AA896" s="15">
        <v>0</v>
      </c>
      <c r="AB896" s="13">
        <v>0</v>
      </c>
      <c r="AC896" s="15">
        <v>0</v>
      </c>
      <c r="AD896" s="13">
        <v>0</v>
      </c>
      <c r="AE896" s="15">
        <v>0</v>
      </c>
      <c r="AF896" s="13">
        <v>0</v>
      </c>
      <c r="AG896" s="15">
        <v>0</v>
      </c>
      <c r="AH896" s="13">
        <v>0</v>
      </c>
      <c r="AI896" s="15">
        <v>0</v>
      </c>
      <c r="AJ896" s="11" t="s">
        <v>9</v>
      </c>
      <c r="AK896" s="11" t="s">
        <v>1398</v>
      </c>
      <c r="AL896" s="22">
        <f t="shared" si="39"/>
        <v>888</v>
      </c>
      <c r="AM896" s="11" t="str">
        <f>VLOOKUP(O896,Sheet2!$D$6:$E$14,2,FALSE)</f>
        <v>Spare parts</v>
      </c>
      <c r="AN896" s="11" t="str">
        <f>VLOOKUP(F896,Sheet2!$E$10:$F$13,2,FALSE)</f>
        <v>SPM</v>
      </c>
      <c r="AO896" s="35" t="s">
        <v>14668</v>
      </c>
      <c r="AP896">
        <f>MATCH(AN896,Sheet2!$F$5:$F$18,0)</f>
        <v>6</v>
      </c>
      <c r="AQ896">
        <f>MATCH(AO896,Sheet2!$F$5:$K$5,0)</f>
        <v>6</v>
      </c>
      <c r="AR896" s="33">
        <f>INDEX(Sheet2!$F$5:$K$18,OPaL!AP896,OPaL!AQ896)</f>
        <v>0.15</v>
      </c>
      <c r="AS896" s="1">
        <f t="shared" si="41"/>
        <v>85850</v>
      </c>
    </row>
    <row r="897" spans="1:45" x14ac:dyDescent="0.2">
      <c r="A897" s="11" t="s">
        <v>5617</v>
      </c>
      <c r="B897" s="11" t="s">
        <v>5618</v>
      </c>
      <c r="C897" s="11" t="s">
        <v>10702</v>
      </c>
      <c r="D897" s="21">
        <v>44404</v>
      </c>
      <c r="E897" s="21" t="s">
        <v>9736</v>
      </c>
      <c r="F897" s="21" t="s">
        <v>14659</v>
      </c>
      <c r="G897" s="11" t="s">
        <v>2</v>
      </c>
      <c r="H897" s="11" t="s">
        <v>3</v>
      </c>
      <c r="I897" s="11" t="s">
        <v>4</v>
      </c>
      <c r="J897" s="12">
        <v>1</v>
      </c>
      <c r="K897" s="12">
        <v>101000</v>
      </c>
      <c r="L897" s="12">
        <v>0</v>
      </c>
      <c r="M897" s="12">
        <v>0</v>
      </c>
      <c r="N897" s="12">
        <f t="shared" si="40"/>
        <v>101000</v>
      </c>
      <c r="O897" s="11" t="s">
        <v>5</v>
      </c>
      <c r="P897" s="13">
        <v>0</v>
      </c>
      <c r="Q897" s="11" t="s">
        <v>6</v>
      </c>
      <c r="R897" s="13">
        <v>0</v>
      </c>
      <c r="S897" s="13">
        <v>0</v>
      </c>
      <c r="T897" s="11" t="s">
        <v>7</v>
      </c>
      <c r="U897" s="11" t="s">
        <v>8</v>
      </c>
      <c r="V897" s="15">
        <v>0</v>
      </c>
      <c r="W897" s="13">
        <v>0</v>
      </c>
      <c r="X897" s="15">
        <v>0</v>
      </c>
      <c r="Y897" s="15">
        <v>0</v>
      </c>
      <c r="Z897" s="13">
        <v>0</v>
      </c>
      <c r="AA897" s="15">
        <v>0</v>
      </c>
      <c r="AB897" s="13">
        <v>0</v>
      </c>
      <c r="AC897" s="15">
        <v>0</v>
      </c>
      <c r="AD897" s="13">
        <v>0</v>
      </c>
      <c r="AE897" s="15">
        <v>0</v>
      </c>
      <c r="AF897" s="13">
        <v>0</v>
      </c>
      <c r="AG897" s="15">
        <v>0</v>
      </c>
      <c r="AH897" s="13">
        <v>0</v>
      </c>
      <c r="AI897" s="15">
        <v>0</v>
      </c>
      <c r="AJ897" s="11" t="s">
        <v>9</v>
      </c>
      <c r="AK897" s="11" t="s">
        <v>1398</v>
      </c>
      <c r="AL897" s="22">
        <f t="shared" si="39"/>
        <v>888</v>
      </c>
      <c r="AM897" s="11" t="str">
        <f>VLOOKUP(O897,Sheet2!$D$6:$E$14,2,FALSE)</f>
        <v>Spare parts</v>
      </c>
      <c r="AN897" s="11" t="str">
        <f>VLOOKUP(F897,Sheet2!$E$10:$F$13,2,FALSE)</f>
        <v>SPM</v>
      </c>
      <c r="AO897" s="35" t="s">
        <v>14668</v>
      </c>
      <c r="AP897">
        <f>MATCH(AN897,Sheet2!$F$5:$F$18,0)</f>
        <v>6</v>
      </c>
      <c r="AQ897">
        <f>MATCH(AO897,Sheet2!$F$5:$K$5,0)</f>
        <v>6</v>
      </c>
      <c r="AR897" s="33">
        <f>INDEX(Sheet2!$F$5:$K$18,OPaL!AP897,OPaL!AQ897)</f>
        <v>0.15</v>
      </c>
      <c r="AS897" s="1">
        <f t="shared" si="41"/>
        <v>85850</v>
      </c>
    </row>
    <row r="898" spans="1:45" x14ac:dyDescent="0.2">
      <c r="A898" s="11" t="s">
        <v>2827</v>
      </c>
      <c r="B898" s="11" t="s">
        <v>2828</v>
      </c>
      <c r="C898" s="11" t="s">
        <v>10703</v>
      </c>
      <c r="D898" s="21">
        <v>42424</v>
      </c>
      <c r="E898" s="21" t="s">
        <v>9697</v>
      </c>
      <c r="F898" s="21" t="s">
        <v>14659</v>
      </c>
      <c r="G898" s="11" t="s">
        <v>2</v>
      </c>
      <c r="H898" s="11" t="s">
        <v>16</v>
      </c>
      <c r="I898" s="11" t="s">
        <v>4</v>
      </c>
      <c r="J898" s="12">
        <v>1</v>
      </c>
      <c r="K898" s="12">
        <v>100213.97</v>
      </c>
      <c r="L898" s="12">
        <v>0</v>
      </c>
      <c r="M898" s="12">
        <v>0</v>
      </c>
      <c r="N898" s="12">
        <f t="shared" si="40"/>
        <v>100213.97</v>
      </c>
      <c r="O898" s="11" t="s">
        <v>5</v>
      </c>
      <c r="P898" s="13">
        <v>0</v>
      </c>
      <c r="Q898" s="11" t="s">
        <v>6</v>
      </c>
      <c r="R898" s="13">
        <v>0</v>
      </c>
      <c r="S898" s="13">
        <v>0</v>
      </c>
      <c r="T898" s="11" t="s">
        <v>7</v>
      </c>
      <c r="U898" s="11" t="s">
        <v>8</v>
      </c>
      <c r="V898" s="15">
        <v>0</v>
      </c>
      <c r="W898" s="13">
        <v>0</v>
      </c>
      <c r="X898" s="15">
        <v>0</v>
      </c>
      <c r="Y898" s="15">
        <v>0</v>
      </c>
      <c r="Z898" s="13">
        <v>0</v>
      </c>
      <c r="AA898" s="15">
        <v>0</v>
      </c>
      <c r="AB898" s="13">
        <v>0</v>
      </c>
      <c r="AC898" s="15">
        <v>0</v>
      </c>
      <c r="AD898" s="13">
        <v>0</v>
      </c>
      <c r="AE898" s="15">
        <v>0</v>
      </c>
      <c r="AF898" s="13">
        <v>0</v>
      </c>
      <c r="AG898" s="15">
        <v>0</v>
      </c>
      <c r="AH898" s="13">
        <v>0</v>
      </c>
      <c r="AI898" s="15">
        <v>0</v>
      </c>
      <c r="AJ898" s="11" t="s">
        <v>17</v>
      </c>
      <c r="AK898" s="11" t="s">
        <v>13</v>
      </c>
      <c r="AL898" s="22">
        <f t="shared" si="39"/>
        <v>2868</v>
      </c>
      <c r="AM898" s="11" t="str">
        <f>VLOOKUP(O898,Sheet2!$D$6:$E$14,2,FALSE)</f>
        <v>Spare parts</v>
      </c>
      <c r="AN898" s="11" t="str">
        <f>VLOOKUP(F898,Sheet2!$E$10:$F$13,2,FALSE)</f>
        <v>SPM</v>
      </c>
      <c r="AO898" s="35" t="s">
        <v>14668</v>
      </c>
      <c r="AP898">
        <f>MATCH(AN898,Sheet2!$F$5:$F$18,0)</f>
        <v>6</v>
      </c>
      <c r="AQ898">
        <f>MATCH(AO898,Sheet2!$F$5:$K$5,0)</f>
        <v>6</v>
      </c>
      <c r="AR898" s="33">
        <f>INDEX(Sheet2!$F$5:$K$18,OPaL!AP898,OPaL!AQ898)</f>
        <v>0.15</v>
      </c>
      <c r="AS898" s="1">
        <f t="shared" si="41"/>
        <v>85181.874500000005</v>
      </c>
    </row>
    <row r="899" spans="1:45" x14ac:dyDescent="0.2">
      <c r="A899" s="11" t="s">
        <v>2833</v>
      </c>
      <c r="B899" s="11" t="s">
        <v>2834</v>
      </c>
      <c r="C899" s="11" t="s">
        <v>10704</v>
      </c>
      <c r="D899" s="21">
        <v>42424</v>
      </c>
      <c r="E899" s="21" t="s">
        <v>9697</v>
      </c>
      <c r="F899" s="21" t="s">
        <v>14659</v>
      </c>
      <c r="G899" s="11" t="s">
        <v>2</v>
      </c>
      <c r="H899" s="11" t="s">
        <v>16</v>
      </c>
      <c r="I899" s="11" t="s">
        <v>4</v>
      </c>
      <c r="J899" s="12">
        <v>1</v>
      </c>
      <c r="K899" s="12">
        <v>100213.97</v>
      </c>
      <c r="L899" s="12">
        <v>0</v>
      </c>
      <c r="M899" s="12">
        <v>0</v>
      </c>
      <c r="N899" s="12">
        <f t="shared" si="40"/>
        <v>100213.97</v>
      </c>
      <c r="O899" s="11" t="s">
        <v>5</v>
      </c>
      <c r="P899" s="13">
        <v>0</v>
      </c>
      <c r="Q899" s="11" t="s">
        <v>6</v>
      </c>
      <c r="R899" s="13">
        <v>0</v>
      </c>
      <c r="S899" s="13">
        <v>0</v>
      </c>
      <c r="T899" s="11" t="s">
        <v>7</v>
      </c>
      <c r="U899" s="11" t="s">
        <v>8</v>
      </c>
      <c r="V899" s="15">
        <v>0</v>
      </c>
      <c r="W899" s="13">
        <v>0</v>
      </c>
      <c r="X899" s="15">
        <v>0</v>
      </c>
      <c r="Y899" s="15">
        <v>0</v>
      </c>
      <c r="Z899" s="13">
        <v>0</v>
      </c>
      <c r="AA899" s="15">
        <v>0</v>
      </c>
      <c r="AB899" s="13">
        <v>0</v>
      </c>
      <c r="AC899" s="15">
        <v>0</v>
      </c>
      <c r="AD899" s="13">
        <v>0</v>
      </c>
      <c r="AE899" s="15">
        <v>0</v>
      </c>
      <c r="AF899" s="13">
        <v>0</v>
      </c>
      <c r="AG899" s="15">
        <v>0</v>
      </c>
      <c r="AH899" s="13">
        <v>0</v>
      </c>
      <c r="AI899" s="15">
        <v>0</v>
      </c>
      <c r="AJ899" s="11" t="s">
        <v>17</v>
      </c>
      <c r="AK899" s="11" t="s">
        <v>13</v>
      </c>
      <c r="AL899" s="22">
        <f t="shared" si="39"/>
        <v>2868</v>
      </c>
      <c r="AM899" s="11" t="str">
        <f>VLOOKUP(O899,Sheet2!$D$6:$E$14,2,FALSE)</f>
        <v>Spare parts</v>
      </c>
      <c r="AN899" s="11" t="str">
        <f>VLOOKUP(F899,Sheet2!$E$10:$F$13,2,FALSE)</f>
        <v>SPM</v>
      </c>
      <c r="AO899" s="35" t="s">
        <v>14668</v>
      </c>
      <c r="AP899">
        <f>MATCH(AN899,Sheet2!$F$5:$F$18,0)</f>
        <v>6</v>
      </c>
      <c r="AQ899">
        <f>MATCH(AO899,Sheet2!$F$5:$K$5,0)</f>
        <v>6</v>
      </c>
      <c r="AR899" s="33">
        <f>INDEX(Sheet2!$F$5:$K$18,OPaL!AP899,OPaL!AQ899)</f>
        <v>0.15</v>
      </c>
      <c r="AS899" s="1">
        <f t="shared" si="41"/>
        <v>85181.874500000005</v>
      </c>
    </row>
    <row r="900" spans="1:45" x14ac:dyDescent="0.2">
      <c r="A900" s="11" t="s">
        <v>9170</v>
      </c>
      <c r="B900" s="11" t="s">
        <v>9171</v>
      </c>
      <c r="C900" s="11" t="s">
        <v>10705</v>
      </c>
      <c r="D900" s="21">
        <v>44649</v>
      </c>
      <c r="E900" s="21" t="s">
        <v>9752</v>
      </c>
      <c r="F900" s="21" t="s">
        <v>14659</v>
      </c>
      <c r="G900" s="11" t="s">
        <v>2</v>
      </c>
      <c r="H900" s="11" t="s">
        <v>16</v>
      </c>
      <c r="I900" s="11" t="s">
        <v>4</v>
      </c>
      <c r="J900" s="13">
        <v>149</v>
      </c>
      <c r="K900" s="12">
        <v>100029.75</v>
      </c>
      <c r="L900" s="12">
        <v>0</v>
      </c>
      <c r="M900" s="12">
        <v>0</v>
      </c>
      <c r="N900" s="12">
        <f t="shared" si="40"/>
        <v>100029.75</v>
      </c>
      <c r="O900" s="11" t="s">
        <v>8227</v>
      </c>
      <c r="P900" s="13">
        <v>0</v>
      </c>
      <c r="Q900" s="11" t="s">
        <v>6</v>
      </c>
      <c r="R900" s="13">
        <v>0</v>
      </c>
      <c r="S900" s="13">
        <v>0</v>
      </c>
      <c r="T900" s="11" t="s">
        <v>7</v>
      </c>
      <c r="U900" s="11" t="s">
        <v>8</v>
      </c>
      <c r="V900" s="15">
        <v>0</v>
      </c>
      <c r="W900" s="13">
        <v>0</v>
      </c>
      <c r="X900" s="15">
        <v>0</v>
      </c>
      <c r="Y900" s="15">
        <v>0</v>
      </c>
      <c r="Z900" s="13">
        <v>0</v>
      </c>
      <c r="AA900" s="15">
        <v>0</v>
      </c>
      <c r="AB900" s="13">
        <v>0</v>
      </c>
      <c r="AC900" s="15">
        <v>0</v>
      </c>
      <c r="AD900" s="13">
        <v>0</v>
      </c>
      <c r="AE900" s="15">
        <v>0</v>
      </c>
      <c r="AF900" s="13">
        <v>0</v>
      </c>
      <c r="AG900" s="15">
        <v>0</v>
      </c>
      <c r="AH900" s="13">
        <v>0</v>
      </c>
      <c r="AI900" s="15">
        <v>0</v>
      </c>
      <c r="AJ900" s="11" t="s">
        <v>17</v>
      </c>
      <c r="AK900" s="11" t="s">
        <v>8228</v>
      </c>
      <c r="AL900" s="22">
        <f t="shared" ref="AL900:AL963" si="42">$D$2-D900</f>
        <v>643</v>
      </c>
      <c r="AM900" s="11" t="str">
        <f>VLOOKUP(O900,Sheet2!$D$6:$E$14,2,FALSE)</f>
        <v>Consumables</v>
      </c>
      <c r="AN900" s="11" t="str">
        <f>VLOOKUP(F900,Sheet2!$E$15:$F$18,2,FALSE)</f>
        <v>CM</v>
      </c>
      <c r="AO900" s="35" t="s">
        <v>14668</v>
      </c>
      <c r="AP900">
        <f>MATCH(AN900,Sheet2!$F$5:$F$18,0)</f>
        <v>13</v>
      </c>
      <c r="AQ900">
        <f>MATCH(AO900,Sheet2!$F$5:$K$5,0)</f>
        <v>6</v>
      </c>
      <c r="AR900" s="33">
        <f>INDEX(Sheet2!$F$5:$K$18,OPaL!AP900,OPaL!AQ900)</f>
        <v>0.2</v>
      </c>
      <c r="AS900" s="1">
        <f t="shared" si="41"/>
        <v>80023.8</v>
      </c>
    </row>
    <row r="901" spans="1:45" x14ac:dyDescent="0.2">
      <c r="A901" s="11" t="s">
        <v>5685</v>
      </c>
      <c r="B901" s="11" t="s">
        <v>5686</v>
      </c>
      <c r="C901" s="11" t="s">
        <v>10706</v>
      </c>
      <c r="D901" s="21">
        <v>42550</v>
      </c>
      <c r="E901" s="21" t="s">
        <v>9703</v>
      </c>
      <c r="F901" s="21" t="s">
        <v>14658</v>
      </c>
      <c r="G901" s="11" t="s">
        <v>2</v>
      </c>
      <c r="H901" s="11" t="s">
        <v>16</v>
      </c>
      <c r="I901" s="11" t="s">
        <v>4</v>
      </c>
      <c r="J901" s="12">
        <v>2</v>
      </c>
      <c r="K901" s="12">
        <v>99930</v>
      </c>
      <c r="L901" s="12">
        <v>0</v>
      </c>
      <c r="M901" s="12">
        <v>0</v>
      </c>
      <c r="N901" s="12">
        <f t="shared" ref="N901:N964" si="43">M901+K901</f>
        <v>99930</v>
      </c>
      <c r="O901" s="11" t="s">
        <v>5</v>
      </c>
      <c r="P901" s="13">
        <v>0</v>
      </c>
      <c r="Q901" s="11" t="s">
        <v>6</v>
      </c>
      <c r="R901" s="13">
        <v>0</v>
      </c>
      <c r="S901" s="13">
        <v>0</v>
      </c>
      <c r="T901" s="11" t="s">
        <v>7</v>
      </c>
      <c r="U901" s="11" t="s">
        <v>8</v>
      </c>
      <c r="V901" s="15">
        <v>0</v>
      </c>
      <c r="W901" s="13">
        <v>0</v>
      </c>
      <c r="X901" s="15">
        <v>0</v>
      </c>
      <c r="Y901" s="15">
        <v>0</v>
      </c>
      <c r="Z901" s="13">
        <v>0</v>
      </c>
      <c r="AA901" s="15">
        <v>0</v>
      </c>
      <c r="AB901" s="13">
        <v>0</v>
      </c>
      <c r="AC901" s="15">
        <v>0</v>
      </c>
      <c r="AD901" s="13">
        <v>0</v>
      </c>
      <c r="AE901" s="15">
        <v>0</v>
      </c>
      <c r="AF901" s="13">
        <v>0</v>
      </c>
      <c r="AG901" s="15">
        <v>0</v>
      </c>
      <c r="AH901" s="13">
        <v>0</v>
      </c>
      <c r="AI901" s="15">
        <v>0</v>
      </c>
      <c r="AJ901" s="11" t="s">
        <v>17</v>
      </c>
      <c r="AK901" s="11" t="s">
        <v>1398</v>
      </c>
      <c r="AL901" s="22">
        <f t="shared" si="42"/>
        <v>2742</v>
      </c>
      <c r="AM901" s="11" t="str">
        <f>VLOOKUP(O901,Sheet2!$D$6:$E$14,2,FALSE)</f>
        <v>Spare parts</v>
      </c>
      <c r="AN901" s="11" t="str">
        <f>VLOOKUP(F901,Sheet2!$E$10:$F$13,2,FALSE)</f>
        <v>SPE</v>
      </c>
      <c r="AO901" s="35" t="s">
        <v>14668</v>
      </c>
      <c r="AP901">
        <f>MATCH(AN901,Sheet2!$F$5:$F$18,0)</f>
        <v>7</v>
      </c>
      <c r="AQ901">
        <f>MATCH(AO901,Sheet2!$F$5:$K$5,0)</f>
        <v>6</v>
      </c>
      <c r="AR901" s="33">
        <f>INDEX(Sheet2!$F$5:$K$18,OPaL!AP901,OPaL!AQ901)</f>
        <v>0.15</v>
      </c>
      <c r="AS901" s="1">
        <f t="shared" ref="AS901:AS964" si="44">N901*(1-AR901)</f>
        <v>84940.5</v>
      </c>
    </row>
    <row r="902" spans="1:45" x14ac:dyDescent="0.2">
      <c r="A902" s="11" t="s">
        <v>1933</v>
      </c>
      <c r="B902" s="11" t="s">
        <v>1934</v>
      </c>
      <c r="C902" s="11" t="s">
        <v>10707</v>
      </c>
      <c r="D902" s="21">
        <v>42943</v>
      </c>
      <c r="E902" s="21" t="s">
        <v>9697</v>
      </c>
      <c r="F902" s="21" t="s">
        <v>14659</v>
      </c>
      <c r="G902" s="11" t="s">
        <v>2</v>
      </c>
      <c r="H902" s="11" t="s">
        <v>16</v>
      </c>
      <c r="I902" s="11" t="s">
        <v>4</v>
      </c>
      <c r="J902" s="12">
        <v>1</v>
      </c>
      <c r="K902" s="12">
        <v>99748.2</v>
      </c>
      <c r="L902" s="12">
        <v>0</v>
      </c>
      <c r="M902" s="12">
        <v>0</v>
      </c>
      <c r="N902" s="12">
        <f t="shared" si="43"/>
        <v>99748.2</v>
      </c>
      <c r="O902" s="11" t="s">
        <v>5</v>
      </c>
      <c r="P902" s="13">
        <v>0</v>
      </c>
      <c r="Q902" s="11" t="s">
        <v>6</v>
      </c>
      <c r="R902" s="13">
        <v>0</v>
      </c>
      <c r="S902" s="13">
        <v>0</v>
      </c>
      <c r="T902" s="11" t="s">
        <v>7</v>
      </c>
      <c r="U902" s="11" t="s">
        <v>8</v>
      </c>
      <c r="V902" s="15">
        <v>0</v>
      </c>
      <c r="W902" s="13">
        <v>0</v>
      </c>
      <c r="X902" s="15">
        <v>0</v>
      </c>
      <c r="Y902" s="15">
        <v>0</v>
      </c>
      <c r="Z902" s="13">
        <v>0</v>
      </c>
      <c r="AA902" s="15">
        <v>0</v>
      </c>
      <c r="AB902" s="13">
        <v>0</v>
      </c>
      <c r="AC902" s="15">
        <v>0</v>
      </c>
      <c r="AD902" s="13">
        <v>0</v>
      </c>
      <c r="AE902" s="15">
        <v>0</v>
      </c>
      <c r="AF902" s="13">
        <v>0</v>
      </c>
      <c r="AG902" s="15">
        <v>0</v>
      </c>
      <c r="AH902" s="13">
        <v>0</v>
      </c>
      <c r="AI902" s="15">
        <v>0</v>
      </c>
      <c r="AJ902" s="11" t="s">
        <v>17</v>
      </c>
      <c r="AK902" s="11" t="s">
        <v>13</v>
      </c>
      <c r="AL902" s="22">
        <f t="shared" si="42"/>
        <v>2349</v>
      </c>
      <c r="AM902" s="11" t="str">
        <f>VLOOKUP(O902,Sheet2!$D$6:$E$14,2,FALSE)</f>
        <v>Spare parts</v>
      </c>
      <c r="AN902" s="11" t="str">
        <f>VLOOKUP(F902,Sheet2!$E$10:$F$13,2,FALSE)</f>
        <v>SPM</v>
      </c>
      <c r="AO902" s="35" t="s">
        <v>14668</v>
      </c>
      <c r="AP902">
        <f>MATCH(AN902,Sheet2!$F$5:$F$18,0)</f>
        <v>6</v>
      </c>
      <c r="AQ902">
        <f>MATCH(AO902,Sheet2!$F$5:$K$5,0)</f>
        <v>6</v>
      </c>
      <c r="AR902" s="33">
        <f>INDEX(Sheet2!$F$5:$K$18,OPaL!AP902,OPaL!AQ902)</f>
        <v>0.15</v>
      </c>
      <c r="AS902" s="1">
        <f t="shared" si="44"/>
        <v>84785.97</v>
      </c>
    </row>
    <row r="903" spans="1:45" x14ac:dyDescent="0.2">
      <c r="A903" s="11" t="s">
        <v>2170</v>
      </c>
      <c r="B903" s="11" t="s">
        <v>2171</v>
      </c>
      <c r="C903" s="11" t="s">
        <v>10708</v>
      </c>
      <c r="D903" s="21">
        <v>44492</v>
      </c>
      <c r="E903" s="21" t="s">
        <v>9697</v>
      </c>
      <c r="F903" s="21" t="s">
        <v>14658</v>
      </c>
      <c r="G903" s="11" t="s">
        <v>2</v>
      </c>
      <c r="H903" s="11" t="s">
        <v>16</v>
      </c>
      <c r="I903" s="11" t="s">
        <v>4</v>
      </c>
      <c r="J903" s="12">
        <v>3</v>
      </c>
      <c r="K903" s="12">
        <v>99356.24</v>
      </c>
      <c r="L903" s="12">
        <v>0</v>
      </c>
      <c r="M903" s="12">
        <v>0</v>
      </c>
      <c r="N903" s="12">
        <f t="shared" si="43"/>
        <v>99356.24</v>
      </c>
      <c r="O903" s="11" t="s">
        <v>5</v>
      </c>
      <c r="P903" s="13">
        <v>0</v>
      </c>
      <c r="Q903" s="11" t="s">
        <v>6</v>
      </c>
      <c r="R903" s="13">
        <v>0</v>
      </c>
      <c r="S903" s="13">
        <v>0</v>
      </c>
      <c r="T903" s="11" t="s">
        <v>7</v>
      </c>
      <c r="U903" s="11" t="s">
        <v>8</v>
      </c>
      <c r="V903" s="15">
        <v>0</v>
      </c>
      <c r="W903" s="13">
        <v>0</v>
      </c>
      <c r="X903" s="15">
        <v>0</v>
      </c>
      <c r="Y903" s="15">
        <v>0</v>
      </c>
      <c r="Z903" s="13">
        <v>0</v>
      </c>
      <c r="AA903" s="15">
        <v>0</v>
      </c>
      <c r="AB903" s="13">
        <v>0</v>
      </c>
      <c r="AC903" s="15">
        <v>0</v>
      </c>
      <c r="AD903" s="13">
        <v>0</v>
      </c>
      <c r="AE903" s="15">
        <v>0</v>
      </c>
      <c r="AF903" s="13">
        <v>0</v>
      </c>
      <c r="AG903" s="15">
        <v>0</v>
      </c>
      <c r="AH903" s="13">
        <v>0</v>
      </c>
      <c r="AI903" s="15">
        <v>0</v>
      </c>
      <c r="AJ903" s="11" t="s">
        <v>17</v>
      </c>
      <c r="AK903" s="11" t="s">
        <v>13</v>
      </c>
      <c r="AL903" s="22">
        <f t="shared" si="42"/>
        <v>800</v>
      </c>
      <c r="AM903" s="11" t="str">
        <f>VLOOKUP(O903,Sheet2!$D$6:$E$14,2,FALSE)</f>
        <v>Spare parts</v>
      </c>
      <c r="AN903" s="11" t="str">
        <f>VLOOKUP(F903,Sheet2!$E$10:$F$13,2,FALSE)</f>
        <v>SPE</v>
      </c>
      <c r="AO903" s="35" t="s">
        <v>14668</v>
      </c>
      <c r="AP903">
        <f>MATCH(AN903,Sheet2!$F$5:$F$18,0)</f>
        <v>7</v>
      </c>
      <c r="AQ903">
        <f>MATCH(AO903,Sheet2!$F$5:$K$5,0)</f>
        <v>6</v>
      </c>
      <c r="AR903" s="33">
        <f>INDEX(Sheet2!$F$5:$K$18,OPaL!AP903,OPaL!AQ903)</f>
        <v>0.15</v>
      </c>
      <c r="AS903" s="1">
        <f t="shared" si="44"/>
        <v>84452.804000000004</v>
      </c>
    </row>
    <row r="904" spans="1:45" x14ac:dyDescent="0.2">
      <c r="A904" s="11" t="s">
        <v>5227</v>
      </c>
      <c r="B904" s="11" t="s">
        <v>5228</v>
      </c>
      <c r="C904" s="11" t="s">
        <v>10709</v>
      </c>
      <c r="D904" s="21">
        <v>44923</v>
      </c>
      <c r="E904" s="21" t="s">
        <v>9697</v>
      </c>
      <c r="F904" s="21" t="s">
        <v>14659</v>
      </c>
      <c r="G904" s="11" t="s">
        <v>2</v>
      </c>
      <c r="H904" s="11" t="s">
        <v>16</v>
      </c>
      <c r="I904" s="11" t="s">
        <v>351</v>
      </c>
      <c r="J904" s="12">
        <v>1</v>
      </c>
      <c r="K904" s="12">
        <v>99338.2</v>
      </c>
      <c r="L904" s="12">
        <v>0</v>
      </c>
      <c r="M904" s="12">
        <v>0</v>
      </c>
      <c r="N904" s="12">
        <f t="shared" si="43"/>
        <v>99338.2</v>
      </c>
      <c r="O904" s="11" t="s">
        <v>5</v>
      </c>
      <c r="P904" s="13">
        <v>0</v>
      </c>
      <c r="Q904" s="11" t="s">
        <v>6</v>
      </c>
      <c r="R904" s="13">
        <v>0</v>
      </c>
      <c r="S904" s="13">
        <v>0</v>
      </c>
      <c r="T904" s="11" t="s">
        <v>7</v>
      </c>
      <c r="U904" s="11" t="s">
        <v>8</v>
      </c>
      <c r="V904" s="15">
        <v>0</v>
      </c>
      <c r="W904" s="13">
        <v>0</v>
      </c>
      <c r="X904" s="15">
        <v>0</v>
      </c>
      <c r="Y904" s="15">
        <v>0</v>
      </c>
      <c r="Z904" s="13">
        <v>0</v>
      </c>
      <c r="AA904" s="15">
        <v>0</v>
      </c>
      <c r="AB904" s="13">
        <v>0</v>
      </c>
      <c r="AC904" s="15">
        <v>0</v>
      </c>
      <c r="AD904" s="13">
        <v>0</v>
      </c>
      <c r="AE904" s="15">
        <v>0</v>
      </c>
      <c r="AF904" s="13">
        <v>0</v>
      </c>
      <c r="AG904" s="15">
        <v>0</v>
      </c>
      <c r="AH904" s="13">
        <v>0</v>
      </c>
      <c r="AI904" s="15">
        <v>0</v>
      </c>
      <c r="AJ904" s="11" t="s">
        <v>17</v>
      </c>
      <c r="AK904" s="11" t="s">
        <v>1398</v>
      </c>
      <c r="AL904" s="22">
        <f t="shared" si="42"/>
        <v>369</v>
      </c>
      <c r="AM904" s="11" t="str">
        <f>VLOOKUP(O904,Sheet2!$D$6:$E$14,2,FALSE)</f>
        <v>Spare parts</v>
      </c>
      <c r="AN904" s="11" t="str">
        <f>VLOOKUP(F904,Sheet2!$E$10:$F$13,2,FALSE)</f>
        <v>SPM</v>
      </c>
      <c r="AO904" s="35" t="s">
        <v>14668</v>
      </c>
      <c r="AP904">
        <f>MATCH(AN904,Sheet2!$F$5:$F$18,0)</f>
        <v>6</v>
      </c>
      <c r="AQ904">
        <f>MATCH(AO904,Sheet2!$F$5:$K$5,0)</f>
        <v>6</v>
      </c>
      <c r="AR904" s="33">
        <f>INDEX(Sheet2!$F$5:$K$18,OPaL!AP904,OPaL!AQ904)</f>
        <v>0.15</v>
      </c>
      <c r="AS904" s="1">
        <f t="shared" si="44"/>
        <v>84437.47</v>
      </c>
    </row>
    <row r="905" spans="1:45" x14ac:dyDescent="0.2">
      <c r="A905" s="11" t="s">
        <v>5227</v>
      </c>
      <c r="B905" s="11" t="s">
        <v>5228</v>
      </c>
      <c r="C905" s="11" t="s">
        <v>10709</v>
      </c>
      <c r="D905" s="21">
        <v>44923</v>
      </c>
      <c r="E905" s="21" t="s">
        <v>9697</v>
      </c>
      <c r="F905" s="21" t="s">
        <v>14659</v>
      </c>
      <c r="G905" s="11" t="s">
        <v>2</v>
      </c>
      <c r="H905" s="11" t="s">
        <v>350</v>
      </c>
      <c r="I905" s="11" t="s">
        <v>351</v>
      </c>
      <c r="J905" s="12">
        <v>1</v>
      </c>
      <c r="K905" s="12">
        <v>99338.2</v>
      </c>
      <c r="L905" s="12">
        <v>0</v>
      </c>
      <c r="M905" s="12">
        <v>0</v>
      </c>
      <c r="N905" s="12">
        <f t="shared" si="43"/>
        <v>99338.2</v>
      </c>
      <c r="O905" s="11" t="s">
        <v>5</v>
      </c>
      <c r="P905" s="13">
        <v>0</v>
      </c>
      <c r="Q905" s="11" t="s">
        <v>6</v>
      </c>
      <c r="R905" s="13">
        <v>0</v>
      </c>
      <c r="S905" s="13">
        <v>0</v>
      </c>
      <c r="T905" s="11" t="s">
        <v>7</v>
      </c>
      <c r="U905" s="11" t="s">
        <v>8</v>
      </c>
      <c r="V905" s="15">
        <v>0</v>
      </c>
      <c r="W905" s="13">
        <v>0</v>
      </c>
      <c r="X905" s="15">
        <v>0</v>
      </c>
      <c r="Y905" s="15">
        <v>0</v>
      </c>
      <c r="Z905" s="13">
        <v>0</v>
      </c>
      <c r="AA905" s="15">
        <v>0</v>
      </c>
      <c r="AB905" s="13">
        <v>0</v>
      </c>
      <c r="AC905" s="15">
        <v>0</v>
      </c>
      <c r="AD905" s="13">
        <v>0</v>
      </c>
      <c r="AE905" s="15">
        <v>0</v>
      </c>
      <c r="AF905" s="13">
        <v>0</v>
      </c>
      <c r="AG905" s="15">
        <v>0</v>
      </c>
      <c r="AH905" s="13">
        <v>0</v>
      </c>
      <c r="AI905" s="15">
        <v>0</v>
      </c>
      <c r="AJ905" s="11" t="s">
        <v>352</v>
      </c>
      <c r="AK905" s="11" t="s">
        <v>1398</v>
      </c>
      <c r="AL905" s="22">
        <f t="shared" si="42"/>
        <v>369</v>
      </c>
      <c r="AM905" s="11" t="str">
        <f>VLOOKUP(O905,Sheet2!$D$6:$E$14,2,FALSE)</f>
        <v>Spare parts</v>
      </c>
      <c r="AN905" s="11" t="str">
        <f>VLOOKUP(F905,Sheet2!$E$10:$F$13,2,FALSE)</f>
        <v>SPM</v>
      </c>
      <c r="AO905" s="35" t="s">
        <v>14668</v>
      </c>
      <c r="AP905">
        <f>MATCH(AN905,Sheet2!$F$5:$F$18,0)</f>
        <v>6</v>
      </c>
      <c r="AQ905">
        <f>MATCH(AO905,Sheet2!$F$5:$K$5,0)</f>
        <v>6</v>
      </c>
      <c r="AR905" s="33">
        <f>INDEX(Sheet2!$F$5:$K$18,OPaL!AP905,OPaL!AQ905)</f>
        <v>0.15</v>
      </c>
      <c r="AS905" s="1">
        <f t="shared" si="44"/>
        <v>84437.47</v>
      </c>
    </row>
    <row r="906" spans="1:45" x14ac:dyDescent="0.2">
      <c r="A906" s="11" t="s">
        <v>4211</v>
      </c>
      <c r="B906" s="11" t="s">
        <v>4212</v>
      </c>
      <c r="C906" s="11" t="s">
        <v>10710</v>
      </c>
      <c r="D906" s="21">
        <v>45209</v>
      </c>
      <c r="E906" s="21" t="s">
        <v>9697</v>
      </c>
      <c r="F906" s="21" t="s">
        <v>14659</v>
      </c>
      <c r="G906" s="11" t="s">
        <v>2</v>
      </c>
      <c r="H906" s="11" t="s">
        <v>16</v>
      </c>
      <c r="I906" s="11" t="s">
        <v>4</v>
      </c>
      <c r="J906" s="13">
        <v>8</v>
      </c>
      <c r="K906" s="12">
        <v>99058.67</v>
      </c>
      <c r="L906" s="12">
        <v>0</v>
      </c>
      <c r="M906" s="12">
        <v>0</v>
      </c>
      <c r="N906" s="12">
        <f t="shared" si="43"/>
        <v>99058.67</v>
      </c>
      <c r="O906" s="11" t="s">
        <v>5</v>
      </c>
      <c r="P906" s="13">
        <v>0</v>
      </c>
      <c r="Q906" s="11" t="s">
        <v>6</v>
      </c>
      <c r="R906" s="13">
        <v>0</v>
      </c>
      <c r="S906" s="13">
        <v>0</v>
      </c>
      <c r="T906" s="11" t="s">
        <v>7</v>
      </c>
      <c r="U906" s="11" t="s">
        <v>8</v>
      </c>
      <c r="V906" s="15">
        <v>0</v>
      </c>
      <c r="W906" s="13">
        <v>0</v>
      </c>
      <c r="X906" s="15">
        <v>0</v>
      </c>
      <c r="Y906" s="15">
        <v>0</v>
      </c>
      <c r="Z906" s="13">
        <v>0</v>
      </c>
      <c r="AA906" s="15">
        <v>0</v>
      </c>
      <c r="AB906" s="13">
        <v>0</v>
      </c>
      <c r="AC906" s="15">
        <v>0</v>
      </c>
      <c r="AD906" s="13">
        <v>0</v>
      </c>
      <c r="AE906" s="15">
        <v>0</v>
      </c>
      <c r="AF906" s="13">
        <v>0</v>
      </c>
      <c r="AG906" s="15">
        <v>0</v>
      </c>
      <c r="AH906" s="13">
        <v>0</v>
      </c>
      <c r="AI906" s="15">
        <v>0</v>
      </c>
      <c r="AJ906" s="11" t="s">
        <v>17</v>
      </c>
      <c r="AK906" s="11" t="s">
        <v>1398</v>
      </c>
      <c r="AL906" s="22">
        <f t="shared" si="42"/>
        <v>83</v>
      </c>
      <c r="AM906" s="11" t="str">
        <f>VLOOKUP(O906,Sheet2!$D$6:$E$14,2,FALSE)</f>
        <v>Spare parts</v>
      </c>
      <c r="AN906" s="11" t="str">
        <f>VLOOKUP(F906,Sheet2!$E$10:$F$13,2,FALSE)</f>
        <v>SPM</v>
      </c>
      <c r="AO906" s="35" t="s">
        <v>14664</v>
      </c>
      <c r="AP906">
        <f>MATCH(AN906,Sheet2!$F$5:$F$18,0)</f>
        <v>6</v>
      </c>
      <c r="AQ906">
        <f>MATCH(AO906,Sheet2!$F$5:$K$5,0)</f>
        <v>2</v>
      </c>
      <c r="AR906" s="33">
        <f>INDEX(Sheet2!$F$5:$K$18,OPaL!AP906,OPaL!AQ906)</f>
        <v>0</v>
      </c>
      <c r="AS906" s="1">
        <f t="shared" si="44"/>
        <v>99058.67</v>
      </c>
    </row>
    <row r="907" spans="1:45" x14ac:dyDescent="0.2">
      <c r="A907" s="11" t="s">
        <v>5421</v>
      </c>
      <c r="B907" s="11" t="s">
        <v>5422</v>
      </c>
      <c r="C907" s="11" t="s">
        <v>10711</v>
      </c>
      <c r="D907" s="21">
        <v>45170</v>
      </c>
      <c r="E907" s="21" t="s">
        <v>9703</v>
      </c>
      <c r="F907" s="21" t="s">
        <v>14658</v>
      </c>
      <c r="G907" s="11" t="s">
        <v>2</v>
      </c>
      <c r="H907" s="11" t="s">
        <v>3</v>
      </c>
      <c r="I907" s="11" t="s">
        <v>4</v>
      </c>
      <c r="J907" s="12">
        <v>3</v>
      </c>
      <c r="K907" s="12">
        <v>99000</v>
      </c>
      <c r="L907" s="12">
        <v>0</v>
      </c>
      <c r="M907" s="12">
        <v>0</v>
      </c>
      <c r="N907" s="12">
        <f t="shared" si="43"/>
        <v>99000</v>
      </c>
      <c r="O907" s="11" t="s">
        <v>5</v>
      </c>
      <c r="P907" s="13">
        <v>0</v>
      </c>
      <c r="Q907" s="11" t="s">
        <v>6</v>
      </c>
      <c r="R907" s="13">
        <v>0</v>
      </c>
      <c r="S907" s="13">
        <v>0</v>
      </c>
      <c r="T907" s="11" t="s">
        <v>7</v>
      </c>
      <c r="U907" s="11" t="s">
        <v>8</v>
      </c>
      <c r="V907" s="15">
        <v>0</v>
      </c>
      <c r="W907" s="13">
        <v>0</v>
      </c>
      <c r="X907" s="15">
        <v>0</v>
      </c>
      <c r="Y907" s="15">
        <v>0</v>
      </c>
      <c r="Z907" s="13">
        <v>0</v>
      </c>
      <c r="AA907" s="15">
        <v>0</v>
      </c>
      <c r="AB907" s="13">
        <v>0</v>
      </c>
      <c r="AC907" s="15">
        <v>0</v>
      </c>
      <c r="AD907" s="13">
        <v>0</v>
      </c>
      <c r="AE907" s="15">
        <v>0</v>
      </c>
      <c r="AF907" s="13">
        <v>0</v>
      </c>
      <c r="AG907" s="15">
        <v>0</v>
      </c>
      <c r="AH907" s="13">
        <v>0</v>
      </c>
      <c r="AI907" s="15">
        <v>0</v>
      </c>
      <c r="AJ907" s="11" t="s">
        <v>9</v>
      </c>
      <c r="AK907" s="11" t="s">
        <v>1398</v>
      </c>
      <c r="AL907" s="22">
        <f t="shared" si="42"/>
        <v>122</v>
      </c>
      <c r="AM907" s="11" t="str">
        <f>VLOOKUP(O907,Sheet2!$D$6:$E$14,2,FALSE)</f>
        <v>Spare parts</v>
      </c>
      <c r="AN907" s="11" t="str">
        <f>VLOOKUP(F907,Sheet2!$E$10:$F$13,2,FALSE)</f>
        <v>SPE</v>
      </c>
      <c r="AO907" s="35" t="s">
        <v>14665</v>
      </c>
      <c r="AP907">
        <f>MATCH(AN907,Sheet2!$F$5:$F$18,0)</f>
        <v>7</v>
      </c>
      <c r="AQ907">
        <f>MATCH(AO907,Sheet2!$F$5:$K$5,0)</f>
        <v>3</v>
      </c>
      <c r="AR907" s="33">
        <f>INDEX(Sheet2!$F$5:$K$18,OPaL!AP907,OPaL!AQ907)</f>
        <v>0.05</v>
      </c>
      <c r="AS907" s="1">
        <f t="shared" si="44"/>
        <v>94050</v>
      </c>
    </row>
    <row r="908" spans="1:45" x14ac:dyDescent="0.2">
      <c r="A908" s="11" t="s">
        <v>1927</v>
      </c>
      <c r="B908" s="11" t="s">
        <v>1928</v>
      </c>
      <c r="C908" s="11" t="s">
        <v>10712</v>
      </c>
      <c r="D908" s="21">
        <v>42943</v>
      </c>
      <c r="E908" s="21" t="s">
        <v>9697</v>
      </c>
      <c r="F908" s="21" t="s">
        <v>14659</v>
      </c>
      <c r="G908" s="11" t="s">
        <v>2</v>
      </c>
      <c r="H908" s="11" t="s">
        <v>16</v>
      </c>
      <c r="I908" s="11" t="s">
        <v>4</v>
      </c>
      <c r="J908" s="12">
        <v>1</v>
      </c>
      <c r="K908" s="12">
        <v>98895.66</v>
      </c>
      <c r="L908" s="12">
        <v>0</v>
      </c>
      <c r="M908" s="12">
        <v>0</v>
      </c>
      <c r="N908" s="12">
        <f t="shared" si="43"/>
        <v>98895.66</v>
      </c>
      <c r="O908" s="11" t="s">
        <v>5</v>
      </c>
      <c r="P908" s="13">
        <v>0</v>
      </c>
      <c r="Q908" s="11" t="s">
        <v>6</v>
      </c>
      <c r="R908" s="13">
        <v>0</v>
      </c>
      <c r="S908" s="13">
        <v>0</v>
      </c>
      <c r="T908" s="11" t="s">
        <v>7</v>
      </c>
      <c r="U908" s="11" t="s">
        <v>8</v>
      </c>
      <c r="V908" s="15">
        <v>0</v>
      </c>
      <c r="W908" s="13">
        <v>0</v>
      </c>
      <c r="X908" s="15">
        <v>0</v>
      </c>
      <c r="Y908" s="15">
        <v>0</v>
      </c>
      <c r="Z908" s="13">
        <v>0</v>
      </c>
      <c r="AA908" s="15">
        <v>0</v>
      </c>
      <c r="AB908" s="13">
        <v>0</v>
      </c>
      <c r="AC908" s="15">
        <v>0</v>
      </c>
      <c r="AD908" s="13">
        <v>0</v>
      </c>
      <c r="AE908" s="15">
        <v>0</v>
      </c>
      <c r="AF908" s="13">
        <v>0</v>
      </c>
      <c r="AG908" s="15">
        <v>0</v>
      </c>
      <c r="AH908" s="13">
        <v>0</v>
      </c>
      <c r="AI908" s="15">
        <v>0</v>
      </c>
      <c r="AJ908" s="11" t="s">
        <v>17</v>
      </c>
      <c r="AK908" s="11" t="s">
        <v>13</v>
      </c>
      <c r="AL908" s="22">
        <f t="shared" si="42"/>
        <v>2349</v>
      </c>
      <c r="AM908" s="11" t="str">
        <f>VLOOKUP(O908,Sheet2!$D$6:$E$14,2,FALSE)</f>
        <v>Spare parts</v>
      </c>
      <c r="AN908" s="11" t="str">
        <f>VLOOKUP(F908,Sheet2!$E$10:$F$13,2,FALSE)</f>
        <v>SPM</v>
      </c>
      <c r="AO908" s="35" t="s">
        <v>14668</v>
      </c>
      <c r="AP908">
        <f>MATCH(AN908,Sheet2!$F$5:$F$18,0)</f>
        <v>6</v>
      </c>
      <c r="AQ908">
        <f>MATCH(AO908,Sheet2!$F$5:$K$5,0)</f>
        <v>6</v>
      </c>
      <c r="AR908" s="33">
        <f>INDEX(Sheet2!$F$5:$K$18,OPaL!AP908,OPaL!AQ908)</f>
        <v>0.15</v>
      </c>
      <c r="AS908" s="1">
        <f t="shared" si="44"/>
        <v>84061.311000000002</v>
      </c>
    </row>
    <row r="909" spans="1:45" x14ac:dyDescent="0.2">
      <c r="A909" s="11" t="s">
        <v>2407</v>
      </c>
      <c r="B909" s="11" t="s">
        <v>2408</v>
      </c>
      <c r="C909" s="11" t="s">
        <v>10713</v>
      </c>
      <c r="D909" s="21">
        <v>44848</v>
      </c>
      <c r="E909" s="21" t="s">
        <v>9723</v>
      </c>
      <c r="F909" s="21" t="s">
        <v>14659</v>
      </c>
      <c r="G909" s="11" t="s">
        <v>2</v>
      </c>
      <c r="H909" s="11" t="s">
        <v>3</v>
      </c>
      <c r="I909" s="11" t="s">
        <v>4</v>
      </c>
      <c r="J909" s="13">
        <v>1</v>
      </c>
      <c r="K909" s="12">
        <v>98880</v>
      </c>
      <c r="L909" s="12">
        <v>0</v>
      </c>
      <c r="M909" s="12">
        <v>0</v>
      </c>
      <c r="N909" s="12">
        <f t="shared" si="43"/>
        <v>98880</v>
      </c>
      <c r="O909" s="11" t="s">
        <v>5</v>
      </c>
      <c r="P909" s="13">
        <v>0</v>
      </c>
      <c r="Q909" s="11" t="s">
        <v>6</v>
      </c>
      <c r="R909" s="13">
        <v>0</v>
      </c>
      <c r="S909" s="13">
        <v>0</v>
      </c>
      <c r="T909" s="11" t="s">
        <v>7</v>
      </c>
      <c r="U909" s="11" t="s">
        <v>8</v>
      </c>
      <c r="V909" s="15">
        <v>0</v>
      </c>
      <c r="W909" s="13">
        <v>0</v>
      </c>
      <c r="X909" s="15">
        <v>0</v>
      </c>
      <c r="Y909" s="15">
        <v>0</v>
      </c>
      <c r="Z909" s="13">
        <v>0</v>
      </c>
      <c r="AA909" s="15">
        <v>0</v>
      </c>
      <c r="AB909" s="13">
        <v>0</v>
      </c>
      <c r="AC909" s="15">
        <v>0</v>
      </c>
      <c r="AD909" s="13">
        <v>0</v>
      </c>
      <c r="AE909" s="15">
        <v>0</v>
      </c>
      <c r="AF909" s="13">
        <v>0</v>
      </c>
      <c r="AG909" s="15">
        <v>0</v>
      </c>
      <c r="AH909" s="13">
        <v>0</v>
      </c>
      <c r="AI909" s="15">
        <v>0</v>
      </c>
      <c r="AJ909" s="11" t="s">
        <v>9</v>
      </c>
      <c r="AK909" s="11" t="s">
        <v>13</v>
      </c>
      <c r="AL909" s="22">
        <f t="shared" si="42"/>
        <v>444</v>
      </c>
      <c r="AM909" s="11" t="str">
        <f>VLOOKUP(O909,Sheet2!$D$6:$E$14,2,FALSE)</f>
        <v>Spare parts</v>
      </c>
      <c r="AN909" s="11" t="str">
        <f>VLOOKUP(F909,Sheet2!$E$10:$F$13,2,FALSE)</f>
        <v>SPM</v>
      </c>
      <c r="AO909" s="35" t="s">
        <v>14668</v>
      </c>
      <c r="AP909">
        <f>MATCH(AN909,Sheet2!$F$5:$F$18,0)</f>
        <v>6</v>
      </c>
      <c r="AQ909">
        <f>MATCH(AO909,Sheet2!$F$5:$K$5,0)</f>
        <v>6</v>
      </c>
      <c r="AR909" s="33">
        <f>INDEX(Sheet2!$F$5:$K$18,OPaL!AP909,OPaL!AQ909)</f>
        <v>0.15</v>
      </c>
      <c r="AS909" s="1">
        <f t="shared" si="44"/>
        <v>84048</v>
      </c>
    </row>
    <row r="910" spans="1:45" x14ac:dyDescent="0.2">
      <c r="A910" s="11" t="s">
        <v>5163</v>
      </c>
      <c r="B910" s="11" t="s">
        <v>5164</v>
      </c>
      <c r="C910" s="11" t="s">
        <v>10714</v>
      </c>
      <c r="D910" s="21">
        <v>42775</v>
      </c>
      <c r="E910" s="21" t="s">
        <v>9697</v>
      </c>
      <c r="F910" s="21" t="s">
        <v>14659</v>
      </c>
      <c r="G910" s="11" t="s">
        <v>2</v>
      </c>
      <c r="H910" s="11" t="s">
        <v>3</v>
      </c>
      <c r="I910" s="11" t="s">
        <v>351</v>
      </c>
      <c r="J910" s="12">
        <v>1</v>
      </c>
      <c r="K910" s="12">
        <v>98746.55</v>
      </c>
      <c r="L910" s="12">
        <v>0</v>
      </c>
      <c r="M910" s="12">
        <v>0</v>
      </c>
      <c r="N910" s="12">
        <f t="shared" si="43"/>
        <v>98746.55</v>
      </c>
      <c r="O910" s="11" t="s">
        <v>5</v>
      </c>
      <c r="P910" s="13">
        <v>0</v>
      </c>
      <c r="Q910" s="11" t="s">
        <v>6</v>
      </c>
      <c r="R910" s="13">
        <v>0</v>
      </c>
      <c r="S910" s="13">
        <v>0</v>
      </c>
      <c r="T910" s="11" t="s">
        <v>7</v>
      </c>
      <c r="U910" s="11" t="s">
        <v>8</v>
      </c>
      <c r="V910" s="15">
        <v>0</v>
      </c>
      <c r="W910" s="13">
        <v>0</v>
      </c>
      <c r="X910" s="15">
        <v>0</v>
      </c>
      <c r="Y910" s="15">
        <v>0</v>
      </c>
      <c r="Z910" s="13">
        <v>0</v>
      </c>
      <c r="AA910" s="15">
        <v>0</v>
      </c>
      <c r="AB910" s="13">
        <v>0</v>
      </c>
      <c r="AC910" s="15">
        <v>0</v>
      </c>
      <c r="AD910" s="13">
        <v>0</v>
      </c>
      <c r="AE910" s="15">
        <v>0</v>
      </c>
      <c r="AF910" s="13">
        <v>0</v>
      </c>
      <c r="AG910" s="15">
        <v>0</v>
      </c>
      <c r="AH910" s="13">
        <v>0</v>
      </c>
      <c r="AI910" s="15">
        <v>0</v>
      </c>
      <c r="AJ910" s="11" t="s">
        <v>9</v>
      </c>
      <c r="AK910" s="11" t="s">
        <v>1398</v>
      </c>
      <c r="AL910" s="22">
        <f t="shared" si="42"/>
        <v>2517</v>
      </c>
      <c r="AM910" s="11" t="str">
        <f>VLOOKUP(O910,Sheet2!$D$6:$E$14,2,FALSE)</f>
        <v>Spare parts</v>
      </c>
      <c r="AN910" s="11" t="str">
        <f>VLOOKUP(F910,Sheet2!$E$10:$F$13,2,FALSE)</f>
        <v>SPM</v>
      </c>
      <c r="AO910" s="35" t="s">
        <v>14668</v>
      </c>
      <c r="AP910">
        <f>MATCH(AN910,Sheet2!$F$5:$F$18,0)</f>
        <v>6</v>
      </c>
      <c r="AQ910">
        <f>MATCH(AO910,Sheet2!$F$5:$K$5,0)</f>
        <v>6</v>
      </c>
      <c r="AR910" s="33">
        <f>INDEX(Sheet2!$F$5:$K$18,OPaL!AP910,OPaL!AQ910)</f>
        <v>0.15</v>
      </c>
      <c r="AS910" s="1">
        <f t="shared" si="44"/>
        <v>83934.567500000005</v>
      </c>
    </row>
    <row r="911" spans="1:45" x14ac:dyDescent="0.2">
      <c r="A911" s="11" t="s">
        <v>5165</v>
      </c>
      <c r="B911" s="11" t="s">
        <v>5166</v>
      </c>
      <c r="C911" s="11" t="s">
        <v>10715</v>
      </c>
      <c r="D911" s="21">
        <v>42775</v>
      </c>
      <c r="E911" s="21" t="s">
        <v>9697</v>
      </c>
      <c r="F911" s="21" t="s">
        <v>14659</v>
      </c>
      <c r="G911" s="11" t="s">
        <v>2</v>
      </c>
      <c r="H911" s="11" t="s">
        <v>3</v>
      </c>
      <c r="I911" s="11" t="s">
        <v>351</v>
      </c>
      <c r="J911" s="12">
        <v>1</v>
      </c>
      <c r="K911" s="12">
        <v>98746.55</v>
      </c>
      <c r="L911" s="12">
        <v>0</v>
      </c>
      <c r="M911" s="12">
        <v>0</v>
      </c>
      <c r="N911" s="12">
        <f t="shared" si="43"/>
        <v>98746.55</v>
      </c>
      <c r="O911" s="11" t="s">
        <v>5</v>
      </c>
      <c r="P911" s="13">
        <v>0</v>
      </c>
      <c r="Q911" s="11" t="s">
        <v>6</v>
      </c>
      <c r="R911" s="13">
        <v>0</v>
      </c>
      <c r="S911" s="13">
        <v>0</v>
      </c>
      <c r="T911" s="11" t="s">
        <v>7</v>
      </c>
      <c r="U911" s="11" t="s">
        <v>8</v>
      </c>
      <c r="V911" s="15">
        <v>0</v>
      </c>
      <c r="W911" s="13">
        <v>0</v>
      </c>
      <c r="X911" s="15">
        <v>0</v>
      </c>
      <c r="Y911" s="15">
        <v>0</v>
      </c>
      <c r="Z911" s="13">
        <v>0</v>
      </c>
      <c r="AA911" s="15">
        <v>0</v>
      </c>
      <c r="AB911" s="13">
        <v>0</v>
      </c>
      <c r="AC911" s="15">
        <v>0</v>
      </c>
      <c r="AD911" s="13">
        <v>0</v>
      </c>
      <c r="AE911" s="15">
        <v>0</v>
      </c>
      <c r="AF911" s="13">
        <v>0</v>
      </c>
      <c r="AG911" s="15">
        <v>0</v>
      </c>
      <c r="AH911" s="13">
        <v>0</v>
      </c>
      <c r="AI911" s="15">
        <v>0</v>
      </c>
      <c r="AJ911" s="11" t="s">
        <v>9</v>
      </c>
      <c r="AK911" s="11" t="s">
        <v>1398</v>
      </c>
      <c r="AL911" s="22">
        <f t="shared" si="42"/>
        <v>2517</v>
      </c>
      <c r="AM911" s="11" t="str">
        <f>VLOOKUP(O911,Sheet2!$D$6:$E$14,2,FALSE)</f>
        <v>Spare parts</v>
      </c>
      <c r="AN911" s="11" t="str">
        <f>VLOOKUP(F911,Sheet2!$E$10:$F$13,2,FALSE)</f>
        <v>SPM</v>
      </c>
      <c r="AO911" s="35" t="s">
        <v>14668</v>
      </c>
      <c r="AP911">
        <f>MATCH(AN911,Sheet2!$F$5:$F$18,0)</f>
        <v>6</v>
      </c>
      <c r="AQ911">
        <f>MATCH(AO911,Sheet2!$F$5:$K$5,0)</f>
        <v>6</v>
      </c>
      <c r="AR911" s="33">
        <f>INDEX(Sheet2!$F$5:$K$18,OPaL!AP911,OPaL!AQ911)</f>
        <v>0.15</v>
      </c>
      <c r="AS911" s="1">
        <f t="shared" si="44"/>
        <v>83934.567500000005</v>
      </c>
    </row>
    <row r="912" spans="1:45" x14ac:dyDescent="0.2">
      <c r="A912" s="11" t="s">
        <v>3569</v>
      </c>
      <c r="B912" s="11" t="s">
        <v>3570</v>
      </c>
      <c r="C912" s="11" t="s">
        <v>10716</v>
      </c>
      <c r="D912" s="21">
        <v>43502</v>
      </c>
      <c r="E912" s="21" t="s">
        <v>9697</v>
      </c>
      <c r="F912" s="21" t="s">
        <v>14659</v>
      </c>
      <c r="G912" s="11" t="s">
        <v>2</v>
      </c>
      <c r="H912" s="11" t="s">
        <v>3</v>
      </c>
      <c r="I912" s="11" t="s">
        <v>4</v>
      </c>
      <c r="J912" s="12">
        <v>1</v>
      </c>
      <c r="K912" s="12">
        <v>97158.33</v>
      </c>
      <c r="L912" s="12">
        <v>0</v>
      </c>
      <c r="M912" s="12">
        <v>0</v>
      </c>
      <c r="N912" s="12">
        <f t="shared" si="43"/>
        <v>97158.33</v>
      </c>
      <c r="O912" s="11" t="s">
        <v>5</v>
      </c>
      <c r="P912" s="13">
        <v>0</v>
      </c>
      <c r="Q912" s="11" t="s">
        <v>6</v>
      </c>
      <c r="R912" s="13">
        <v>0</v>
      </c>
      <c r="S912" s="13">
        <v>0</v>
      </c>
      <c r="T912" s="11" t="s">
        <v>7</v>
      </c>
      <c r="U912" s="11" t="s">
        <v>8</v>
      </c>
      <c r="V912" s="15">
        <v>0</v>
      </c>
      <c r="W912" s="13">
        <v>0</v>
      </c>
      <c r="X912" s="15">
        <v>0</v>
      </c>
      <c r="Y912" s="15">
        <v>0</v>
      </c>
      <c r="Z912" s="13">
        <v>0</v>
      </c>
      <c r="AA912" s="15">
        <v>0</v>
      </c>
      <c r="AB912" s="13">
        <v>0</v>
      </c>
      <c r="AC912" s="15">
        <v>0</v>
      </c>
      <c r="AD912" s="13">
        <v>0</v>
      </c>
      <c r="AE912" s="15">
        <v>0</v>
      </c>
      <c r="AF912" s="13">
        <v>0</v>
      </c>
      <c r="AG912" s="15">
        <v>0</v>
      </c>
      <c r="AH912" s="13">
        <v>0</v>
      </c>
      <c r="AI912" s="15">
        <v>0</v>
      </c>
      <c r="AJ912" s="11" t="s">
        <v>9</v>
      </c>
      <c r="AK912" s="11" t="s">
        <v>1398</v>
      </c>
      <c r="AL912" s="22">
        <f t="shared" si="42"/>
        <v>1790</v>
      </c>
      <c r="AM912" s="11" t="str">
        <f>VLOOKUP(O912,Sheet2!$D$6:$E$14,2,FALSE)</f>
        <v>Spare parts</v>
      </c>
      <c r="AN912" s="11" t="str">
        <f>VLOOKUP(F912,Sheet2!$E$10:$F$13,2,FALSE)</f>
        <v>SPM</v>
      </c>
      <c r="AO912" s="35" t="s">
        <v>14668</v>
      </c>
      <c r="AP912">
        <f>MATCH(AN912,Sheet2!$F$5:$F$18,0)</f>
        <v>6</v>
      </c>
      <c r="AQ912">
        <f>MATCH(AO912,Sheet2!$F$5:$K$5,0)</f>
        <v>6</v>
      </c>
      <c r="AR912" s="33">
        <f>INDEX(Sheet2!$F$5:$K$18,OPaL!AP912,OPaL!AQ912)</f>
        <v>0.15</v>
      </c>
      <c r="AS912" s="1">
        <f t="shared" si="44"/>
        <v>82584.580499999996</v>
      </c>
    </row>
    <row r="913" spans="1:45" x14ac:dyDescent="0.2">
      <c r="A913" s="11" t="s">
        <v>3409</v>
      </c>
      <c r="B913" s="11" t="s">
        <v>3410</v>
      </c>
      <c r="C913" s="11" t="s">
        <v>10717</v>
      </c>
      <c r="D913" s="21">
        <v>45239</v>
      </c>
      <c r="E913" s="21" t="s">
        <v>9697</v>
      </c>
      <c r="F913" s="21" t="s">
        <v>14659</v>
      </c>
      <c r="G913" s="11" t="s">
        <v>2</v>
      </c>
      <c r="H913" s="11" t="s">
        <v>16</v>
      </c>
      <c r="I913" s="11" t="s">
        <v>4</v>
      </c>
      <c r="J913" s="12">
        <v>1</v>
      </c>
      <c r="K913" s="12">
        <v>96646.45</v>
      </c>
      <c r="L913" s="12">
        <v>0</v>
      </c>
      <c r="M913" s="12">
        <v>0</v>
      </c>
      <c r="N913" s="12">
        <f t="shared" si="43"/>
        <v>96646.45</v>
      </c>
      <c r="O913" s="11" t="s">
        <v>5</v>
      </c>
      <c r="P913" s="13">
        <v>0</v>
      </c>
      <c r="Q913" s="11" t="s">
        <v>6</v>
      </c>
      <c r="R913" s="13">
        <v>0</v>
      </c>
      <c r="S913" s="13">
        <v>0</v>
      </c>
      <c r="T913" s="11" t="s">
        <v>7</v>
      </c>
      <c r="U913" s="11" t="s">
        <v>8</v>
      </c>
      <c r="V913" s="15">
        <v>0</v>
      </c>
      <c r="W913" s="13">
        <v>0</v>
      </c>
      <c r="X913" s="15">
        <v>0</v>
      </c>
      <c r="Y913" s="15">
        <v>0</v>
      </c>
      <c r="Z913" s="13">
        <v>0</v>
      </c>
      <c r="AA913" s="15">
        <v>0</v>
      </c>
      <c r="AB913" s="13">
        <v>0</v>
      </c>
      <c r="AC913" s="15">
        <v>0</v>
      </c>
      <c r="AD913" s="13">
        <v>0</v>
      </c>
      <c r="AE913" s="15">
        <v>0</v>
      </c>
      <c r="AF913" s="13">
        <v>0</v>
      </c>
      <c r="AG913" s="15">
        <v>0</v>
      </c>
      <c r="AH913" s="13">
        <v>0</v>
      </c>
      <c r="AI913" s="15">
        <v>0</v>
      </c>
      <c r="AJ913" s="11" t="s">
        <v>17</v>
      </c>
      <c r="AK913" s="11" t="s">
        <v>1398</v>
      </c>
      <c r="AL913" s="22">
        <f t="shared" si="42"/>
        <v>53</v>
      </c>
      <c r="AM913" s="11" t="str">
        <f>VLOOKUP(O913,Sheet2!$D$6:$E$14,2,FALSE)</f>
        <v>Spare parts</v>
      </c>
      <c r="AN913" s="11" t="str">
        <f>VLOOKUP(F913,Sheet2!$E$10:$F$13,2,FALSE)</f>
        <v>SPM</v>
      </c>
      <c r="AO913" s="35" t="s">
        <v>14664</v>
      </c>
      <c r="AP913">
        <f>MATCH(AN913,Sheet2!$F$5:$F$18,0)</f>
        <v>6</v>
      </c>
      <c r="AQ913">
        <f>MATCH(AO913,Sheet2!$F$5:$K$5,0)</f>
        <v>2</v>
      </c>
      <c r="AR913" s="33">
        <f>INDEX(Sheet2!$F$5:$K$18,OPaL!AP913,OPaL!AQ913)</f>
        <v>0</v>
      </c>
      <c r="AS913" s="1">
        <f t="shared" si="44"/>
        <v>96646.45</v>
      </c>
    </row>
    <row r="914" spans="1:45" x14ac:dyDescent="0.2">
      <c r="A914" s="11" t="s">
        <v>1136</v>
      </c>
      <c r="B914" s="11" t="s">
        <v>1137</v>
      </c>
      <c r="C914" s="11" t="s">
        <v>10718</v>
      </c>
      <c r="D914" s="21">
        <v>44719</v>
      </c>
      <c r="E914" s="21" t="s">
        <v>9697</v>
      </c>
      <c r="F914" s="21" t="s">
        <v>14659</v>
      </c>
      <c r="G914" s="11" t="s">
        <v>2</v>
      </c>
      <c r="H914" s="11" t="s">
        <v>16</v>
      </c>
      <c r="I914" s="11" t="s">
        <v>4</v>
      </c>
      <c r="J914" s="12">
        <v>4</v>
      </c>
      <c r="K914" s="12">
        <v>96450.82</v>
      </c>
      <c r="L914" s="12">
        <v>0</v>
      </c>
      <c r="M914" s="12">
        <v>0</v>
      </c>
      <c r="N914" s="12">
        <f t="shared" si="43"/>
        <v>96450.82</v>
      </c>
      <c r="O914" s="11" t="s">
        <v>5</v>
      </c>
      <c r="P914" s="13">
        <v>0</v>
      </c>
      <c r="Q914" s="11" t="s">
        <v>6</v>
      </c>
      <c r="R914" s="13">
        <v>0</v>
      </c>
      <c r="S914" s="13">
        <v>0</v>
      </c>
      <c r="T914" s="11" t="s">
        <v>7</v>
      </c>
      <c r="U914" s="11" t="s">
        <v>8</v>
      </c>
      <c r="V914" s="15">
        <v>0</v>
      </c>
      <c r="W914" s="13">
        <v>0</v>
      </c>
      <c r="X914" s="15">
        <v>0</v>
      </c>
      <c r="Y914" s="15">
        <v>0</v>
      </c>
      <c r="Z914" s="13">
        <v>0</v>
      </c>
      <c r="AA914" s="15">
        <v>0</v>
      </c>
      <c r="AB914" s="13">
        <v>0</v>
      </c>
      <c r="AC914" s="15">
        <v>0</v>
      </c>
      <c r="AD914" s="13">
        <v>0</v>
      </c>
      <c r="AE914" s="15">
        <v>0</v>
      </c>
      <c r="AF914" s="13">
        <v>0</v>
      </c>
      <c r="AG914" s="15">
        <v>0</v>
      </c>
      <c r="AH914" s="13">
        <v>0</v>
      </c>
      <c r="AI914" s="15">
        <v>0</v>
      </c>
      <c r="AJ914" s="11" t="s">
        <v>17</v>
      </c>
      <c r="AK914" s="11" t="s">
        <v>13</v>
      </c>
      <c r="AL914" s="22">
        <f t="shared" si="42"/>
        <v>573</v>
      </c>
      <c r="AM914" s="11" t="str">
        <f>VLOOKUP(O914,Sheet2!$D$6:$E$14,2,FALSE)</f>
        <v>Spare parts</v>
      </c>
      <c r="AN914" s="11" t="str">
        <f>VLOOKUP(F914,Sheet2!$E$10:$F$13,2,FALSE)</f>
        <v>SPM</v>
      </c>
      <c r="AO914" s="35" t="s">
        <v>14668</v>
      </c>
      <c r="AP914">
        <f>MATCH(AN914,Sheet2!$F$5:$F$18,0)</f>
        <v>6</v>
      </c>
      <c r="AQ914">
        <f>MATCH(AO914,Sheet2!$F$5:$K$5,0)</f>
        <v>6</v>
      </c>
      <c r="AR914" s="33">
        <f>INDEX(Sheet2!$F$5:$K$18,OPaL!AP914,OPaL!AQ914)</f>
        <v>0.15</v>
      </c>
      <c r="AS914" s="1">
        <f t="shared" si="44"/>
        <v>81983.197</v>
      </c>
    </row>
    <row r="915" spans="1:45" x14ac:dyDescent="0.2">
      <c r="A915" s="11" t="s">
        <v>5521</v>
      </c>
      <c r="B915" s="11" t="s">
        <v>5522</v>
      </c>
      <c r="C915" s="11" t="s">
        <v>10719</v>
      </c>
      <c r="D915" s="21">
        <v>42816</v>
      </c>
      <c r="E915" s="21" t="s">
        <v>9740</v>
      </c>
      <c r="F915" s="21" t="s">
        <v>14658</v>
      </c>
      <c r="G915" s="11" t="s">
        <v>2</v>
      </c>
      <c r="H915" s="11" t="s">
        <v>16</v>
      </c>
      <c r="I915" s="11" t="s">
        <v>4</v>
      </c>
      <c r="J915" s="12">
        <v>2</v>
      </c>
      <c r="K915" s="12">
        <v>96320</v>
      </c>
      <c r="L915" s="12">
        <v>0</v>
      </c>
      <c r="M915" s="12">
        <v>0</v>
      </c>
      <c r="N915" s="12">
        <f t="shared" si="43"/>
        <v>96320</v>
      </c>
      <c r="O915" s="11" t="s">
        <v>5</v>
      </c>
      <c r="P915" s="13">
        <v>0</v>
      </c>
      <c r="Q915" s="11" t="s">
        <v>6</v>
      </c>
      <c r="R915" s="13">
        <v>0</v>
      </c>
      <c r="S915" s="13">
        <v>0</v>
      </c>
      <c r="T915" s="11" t="s">
        <v>7</v>
      </c>
      <c r="U915" s="11" t="s">
        <v>8</v>
      </c>
      <c r="V915" s="15">
        <v>0</v>
      </c>
      <c r="W915" s="13">
        <v>0</v>
      </c>
      <c r="X915" s="15">
        <v>0</v>
      </c>
      <c r="Y915" s="15">
        <v>0</v>
      </c>
      <c r="Z915" s="13">
        <v>0</v>
      </c>
      <c r="AA915" s="15">
        <v>0</v>
      </c>
      <c r="AB915" s="13">
        <v>0</v>
      </c>
      <c r="AC915" s="15">
        <v>0</v>
      </c>
      <c r="AD915" s="13">
        <v>0</v>
      </c>
      <c r="AE915" s="15">
        <v>0</v>
      </c>
      <c r="AF915" s="13">
        <v>0</v>
      </c>
      <c r="AG915" s="15">
        <v>0</v>
      </c>
      <c r="AH915" s="13">
        <v>0</v>
      </c>
      <c r="AI915" s="15">
        <v>0</v>
      </c>
      <c r="AJ915" s="11" t="s">
        <v>17</v>
      </c>
      <c r="AK915" s="11" t="s">
        <v>1398</v>
      </c>
      <c r="AL915" s="22">
        <f t="shared" si="42"/>
        <v>2476</v>
      </c>
      <c r="AM915" s="11" t="str">
        <f>VLOOKUP(O915,Sheet2!$D$6:$E$14,2,FALSE)</f>
        <v>Spare parts</v>
      </c>
      <c r="AN915" s="11" t="str">
        <f>VLOOKUP(F915,Sheet2!$E$10:$F$13,2,FALSE)</f>
        <v>SPE</v>
      </c>
      <c r="AO915" s="35" t="s">
        <v>14668</v>
      </c>
      <c r="AP915">
        <f>MATCH(AN915,Sheet2!$F$5:$F$18,0)</f>
        <v>7</v>
      </c>
      <c r="AQ915">
        <f>MATCH(AO915,Sheet2!$F$5:$K$5,0)</f>
        <v>6</v>
      </c>
      <c r="AR915" s="33">
        <f>INDEX(Sheet2!$F$5:$K$18,OPaL!AP915,OPaL!AQ915)</f>
        <v>0.15</v>
      </c>
      <c r="AS915" s="1">
        <f t="shared" si="44"/>
        <v>81872</v>
      </c>
    </row>
    <row r="916" spans="1:45" x14ac:dyDescent="0.2">
      <c r="A916" s="11" t="s">
        <v>8750</v>
      </c>
      <c r="B916" s="11" t="s">
        <v>8751</v>
      </c>
      <c r="C916" s="11" t="s">
        <v>10720</v>
      </c>
      <c r="D916" s="21">
        <v>44797</v>
      </c>
      <c r="E916" s="21" t="s">
        <v>9753</v>
      </c>
      <c r="F916" s="21" t="s">
        <v>14659</v>
      </c>
      <c r="G916" s="11" t="s">
        <v>2</v>
      </c>
      <c r="H916" s="11" t="s">
        <v>350</v>
      </c>
      <c r="I916" s="11" t="s">
        <v>4</v>
      </c>
      <c r="J916" s="12">
        <v>2</v>
      </c>
      <c r="K916" s="12">
        <v>96000</v>
      </c>
      <c r="L916" s="12">
        <v>0</v>
      </c>
      <c r="M916" s="12">
        <v>0</v>
      </c>
      <c r="N916" s="12">
        <f t="shared" si="43"/>
        <v>96000</v>
      </c>
      <c r="O916" s="11" t="s">
        <v>8227</v>
      </c>
      <c r="P916" s="13">
        <v>0</v>
      </c>
      <c r="Q916" s="11" t="s">
        <v>6</v>
      </c>
      <c r="R916" s="13">
        <v>0</v>
      </c>
      <c r="S916" s="13">
        <v>0</v>
      </c>
      <c r="T916" s="11" t="s">
        <v>7</v>
      </c>
      <c r="U916" s="11" t="s">
        <v>8</v>
      </c>
      <c r="V916" s="15">
        <v>0</v>
      </c>
      <c r="W916" s="13">
        <v>0</v>
      </c>
      <c r="X916" s="15">
        <v>0</v>
      </c>
      <c r="Y916" s="15">
        <v>0</v>
      </c>
      <c r="Z916" s="13">
        <v>0</v>
      </c>
      <c r="AA916" s="15">
        <v>0</v>
      </c>
      <c r="AB916" s="13">
        <v>0</v>
      </c>
      <c r="AC916" s="15">
        <v>0</v>
      </c>
      <c r="AD916" s="13">
        <v>0</v>
      </c>
      <c r="AE916" s="15">
        <v>0</v>
      </c>
      <c r="AF916" s="13">
        <v>0</v>
      </c>
      <c r="AG916" s="15">
        <v>0</v>
      </c>
      <c r="AH916" s="13">
        <v>0</v>
      </c>
      <c r="AI916" s="15">
        <v>0</v>
      </c>
      <c r="AJ916" s="11" t="s">
        <v>352</v>
      </c>
      <c r="AK916" s="11" t="s">
        <v>8228</v>
      </c>
      <c r="AL916" s="22">
        <f t="shared" si="42"/>
        <v>495</v>
      </c>
      <c r="AM916" s="11" t="str">
        <f>VLOOKUP(O916,Sheet2!$D$6:$E$14,2,FALSE)</f>
        <v>Consumables</v>
      </c>
      <c r="AN916" s="11" t="str">
        <f>VLOOKUP(F916,Sheet2!$E$15:$F$18,2,FALSE)</f>
        <v>CM</v>
      </c>
      <c r="AO916" s="35" t="s">
        <v>14668</v>
      </c>
      <c r="AP916">
        <f>MATCH(AN916,Sheet2!$F$5:$F$18,0)</f>
        <v>13</v>
      </c>
      <c r="AQ916">
        <f>MATCH(AO916,Sheet2!$F$5:$K$5,0)</f>
        <v>6</v>
      </c>
      <c r="AR916" s="33">
        <f>INDEX(Sheet2!$F$5:$K$18,OPaL!AP916,OPaL!AQ916)</f>
        <v>0.2</v>
      </c>
      <c r="AS916" s="1">
        <f t="shared" si="44"/>
        <v>76800</v>
      </c>
    </row>
    <row r="917" spans="1:45" x14ac:dyDescent="0.2">
      <c r="A917" s="11" t="s">
        <v>8107</v>
      </c>
      <c r="B917" s="11" t="s">
        <v>8108</v>
      </c>
      <c r="C917" s="11" t="s">
        <v>10721</v>
      </c>
      <c r="D917" s="21">
        <v>44805</v>
      </c>
      <c r="E917" s="21" t="s">
        <v>9722</v>
      </c>
      <c r="F917" s="21" t="s">
        <v>14658</v>
      </c>
      <c r="G917" s="11" t="s">
        <v>2</v>
      </c>
      <c r="H917" s="11" t="s">
        <v>16</v>
      </c>
      <c r="I917" s="11" t="s">
        <v>4</v>
      </c>
      <c r="J917" s="12">
        <v>5</v>
      </c>
      <c r="K917" s="12">
        <v>95976</v>
      </c>
      <c r="L917" s="12">
        <v>0</v>
      </c>
      <c r="M917" s="12">
        <v>0</v>
      </c>
      <c r="N917" s="12">
        <f t="shared" si="43"/>
        <v>95976</v>
      </c>
      <c r="O917" s="11" t="s">
        <v>5</v>
      </c>
      <c r="P917" s="13">
        <v>0</v>
      </c>
      <c r="Q917" s="11" t="s">
        <v>6</v>
      </c>
      <c r="R917" s="13">
        <v>0</v>
      </c>
      <c r="S917" s="13">
        <v>0</v>
      </c>
      <c r="T917" s="11" t="s">
        <v>7</v>
      </c>
      <c r="U917" s="11" t="s">
        <v>8</v>
      </c>
      <c r="V917" s="15">
        <v>0</v>
      </c>
      <c r="W917" s="13">
        <v>0</v>
      </c>
      <c r="X917" s="15">
        <v>0</v>
      </c>
      <c r="Y917" s="15">
        <v>0</v>
      </c>
      <c r="Z917" s="13">
        <v>0</v>
      </c>
      <c r="AA917" s="15">
        <v>0</v>
      </c>
      <c r="AB917" s="13">
        <v>0</v>
      </c>
      <c r="AC917" s="15">
        <v>0</v>
      </c>
      <c r="AD917" s="13">
        <v>0</v>
      </c>
      <c r="AE917" s="15">
        <v>0</v>
      </c>
      <c r="AF917" s="13">
        <v>0</v>
      </c>
      <c r="AG917" s="15">
        <v>0</v>
      </c>
      <c r="AH917" s="13">
        <v>0</v>
      </c>
      <c r="AI917" s="15">
        <v>0</v>
      </c>
      <c r="AJ917" s="11" t="s">
        <v>17</v>
      </c>
      <c r="AK917" s="11" t="s">
        <v>1398</v>
      </c>
      <c r="AL917" s="22">
        <f t="shared" si="42"/>
        <v>487</v>
      </c>
      <c r="AM917" s="11" t="str">
        <f>VLOOKUP(O917,Sheet2!$D$6:$E$14,2,FALSE)</f>
        <v>Spare parts</v>
      </c>
      <c r="AN917" s="11" t="str">
        <f>VLOOKUP(F917,Sheet2!$E$10:$F$13,2,FALSE)</f>
        <v>SPE</v>
      </c>
      <c r="AO917" s="35" t="s">
        <v>14668</v>
      </c>
      <c r="AP917">
        <f>MATCH(AN917,Sheet2!$F$5:$F$18,0)</f>
        <v>7</v>
      </c>
      <c r="AQ917">
        <f>MATCH(AO917,Sheet2!$F$5:$K$5,0)</f>
        <v>6</v>
      </c>
      <c r="AR917" s="33">
        <f>INDEX(Sheet2!$F$5:$K$18,OPaL!AP917,OPaL!AQ917)</f>
        <v>0.15</v>
      </c>
      <c r="AS917" s="1">
        <f t="shared" si="44"/>
        <v>81579.599999999991</v>
      </c>
    </row>
    <row r="918" spans="1:45" x14ac:dyDescent="0.2">
      <c r="A918" s="11" t="s">
        <v>3731</v>
      </c>
      <c r="B918" s="11" t="s">
        <v>3732</v>
      </c>
      <c r="C918" s="11" t="s">
        <v>10722</v>
      </c>
      <c r="D918" s="21">
        <v>42784</v>
      </c>
      <c r="E918" s="21" t="s">
        <v>9697</v>
      </c>
      <c r="F918" s="21" t="s">
        <v>14659</v>
      </c>
      <c r="G918" s="11" t="s">
        <v>2</v>
      </c>
      <c r="H918" s="11" t="s">
        <v>16</v>
      </c>
      <c r="I918" s="11" t="s">
        <v>4</v>
      </c>
      <c r="J918" s="12">
        <v>1</v>
      </c>
      <c r="K918" s="12">
        <v>95931.4</v>
      </c>
      <c r="L918" s="12">
        <v>0</v>
      </c>
      <c r="M918" s="12">
        <v>0</v>
      </c>
      <c r="N918" s="12">
        <f t="shared" si="43"/>
        <v>95931.4</v>
      </c>
      <c r="O918" s="11" t="s">
        <v>5</v>
      </c>
      <c r="P918" s="13">
        <v>0</v>
      </c>
      <c r="Q918" s="11" t="s">
        <v>6</v>
      </c>
      <c r="R918" s="13">
        <v>0</v>
      </c>
      <c r="S918" s="13">
        <v>0</v>
      </c>
      <c r="T918" s="11" t="s">
        <v>7</v>
      </c>
      <c r="U918" s="11" t="s">
        <v>8</v>
      </c>
      <c r="V918" s="15">
        <v>0</v>
      </c>
      <c r="W918" s="13">
        <v>0</v>
      </c>
      <c r="X918" s="15">
        <v>0</v>
      </c>
      <c r="Y918" s="15">
        <v>0</v>
      </c>
      <c r="Z918" s="13">
        <v>0</v>
      </c>
      <c r="AA918" s="15">
        <v>0</v>
      </c>
      <c r="AB918" s="13">
        <v>0</v>
      </c>
      <c r="AC918" s="15">
        <v>0</v>
      </c>
      <c r="AD918" s="13">
        <v>0</v>
      </c>
      <c r="AE918" s="15">
        <v>0</v>
      </c>
      <c r="AF918" s="13">
        <v>0</v>
      </c>
      <c r="AG918" s="15">
        <v>0</v>
      </c>
      <c r="AH918" s="13">
        <v>0</v>
      </c>
      <c r="AI918" s="15">
        <v>0</v>
      </c>
      <c r="AJ918" s="11" t="s">
        <v>17</v>
      </c>
      <c r="AK918" s="11" t="s">
        <v>1398</v>
      </c>
      <c r="AL918" s="22">
        <f t="shared" si="42"/>
        <v>2508</v>
      </c>
      <c r="AM918" s="11" t="str">
        <f>VLOOKUP(O918,Sheet2!$D$6:$E$14,2,FALSE)</f>
        <v>Spare parts</v>
      </c>
      <c r="AN918" s="11" t="str">
        <f>VLOOKUP(F918,Sheet2!$E$10:$F$13,2,FALSE)</f>
        <v>SPM</v>
      </c>
      <c r="AO918" s="35" t="s">
        <v>14668</v>
      </c>
      <c r="AP918">
        <f>MATCH(AN918,Sheet2!$F$5:$F$18,0)</f>
        <v>6</v>
      </c>
      <c r="AQ918">
        <f>MATCH(AO918,Sheet2!$F$5:$K$5,0)</f>
        <v>6</v>
      </c>
      <c r="AR918" s="33">
        <f>INDEX(Sheet2!$F$5:$K$18,OPaL!AP918,OPaL!AQ918)</f>
        <v>0.15</v>
      </c>
      <c r="AS918" s="1">
        <f t="shared" si="44"/>
        <v>81541.689999999988</v>
      </c>
    </row>
    <row r="919" spans="1:45" x14ac:dyDescent="0.2">
      <c r="A919" s="11" t="s">
        <v>6797</v>
      </c>
      <c r="B919" s="11" t="s">
        <v>6798</v>
      </c>
      <c r="C919" s="11" t="s">
        <v>10723</v>
      </c>
      <c r="D919" s="21">
        <v>42352</v>
      </c>
      <c r="E919" s="21" t="s">
        <v>9697</v>
      </c>
      <c r="F919" s="21" t="s">
        <v>14659</v>
      </c>
      <c r="G919" s="11" t="s">
        <v>2</v>
      </c>
      <c r="H919" s="11" t="s">
        <v>16</v>
      </c>
      <c r="I919" s="11" t="s">
        <v>4</v>
      </c>
      <c r="J919" s="13">
        <v>2</v>
      </c>
      <c r="K919" s="12">
        <v>95860.61</v>
      </c>
      <c r="L919" s="12">
        <v>0</v>
      </c>
      <c r="M919" s="12">
        <v>0</v>
      </c>
      <c r="N919" s="12">
        <f t="shared" si="43"/>
        <v>95860.61</v>
      </c>
      <c r="O919" s="11" t="s">
        <v>5</v>
      </c>
      <c r="P919" s="13">
        <v>0</v>
      </c>
      <c r="Q919" s="11" t="s">
        <v>6</v>
      </c>
      <c r="R919" s="13">
        <v>0</v>
      </c>
      <c r="S919" s="13">
        <v>0</v>
      </c>
      <c r="T919" s="11" t="s">
        <v>7</v>
      </c>
      <c r="U919" s="11" t="s">
        <v>8</v>
      </c>
      <c r="V919" s="15">
        <v>0</v>
      </c>
      <c r="W919" s="13">
        <v>0</v>
      </c>
      <c r="X919" s="15">
        <v>0</v>
      </c>
      <c r="Y919" s="15">
        <v>0</v>
      </c>
      <c r="Z919" s="13">
        <v>0</v>
      </c>
      <c r="AA919" s="15">
        <v>0</v>
      </c>
      <c r="AB919" s="13">
        <v>0</v>
      </c>
      <c r="AC919" s="15">
        <v>0</v>
      </c>
      <c r="AD919" s="13">
        <v>0</v>
      </c>
      <c r="AE919" s="15">
        <v>0</v>
      </c>
      <c r="AF919" s="13">
        <v>0</v>
      </c>
      <c r="AG919" s="15">
        <v>0</v>
      </c>
      <c r="AH919" s="13">
        <v>0</v>
      </c>
      <c r="AI919" s="15">
        <v>0</v>
      </c>
      <c r="AJ919" s="11" t="s">
        <v>17</v>
      </c>
      <c r="AK919" s="11" t="s">
        <v>13</v>
      </c>
      <c r="AL919" s="22">
        <f t="shared" si="42"/>
        <v>2940</v>
      </c>
      <c r="AM919" s="11" t="str">
        <f>VLOOKUP(O919,Sheet2!$D$6:$E$14,2,FALSE)</f>
        <v>Spare parts</v>
      </c>
      <c r="AN919" s="11" t="str">
        <f>VLOOKUP(F919,Sheet2!$E$10:$F$13,2,FALSE)</f>
        <v>SPM</v>
      </c>
      <c r="AO919" s="35" t="s">
        <v>14668</v>
      </c>
      <c r="AP919">
        <f>MATCH(AN919,Sheet2!$F$5:$F$18,0)</f>
        <v>6</v>
      </c>
      <c r="AQ919">
        <f>MATCH(AO919,Sheet2!$F$5:$K$5,0)</f>
        <v>6</v>
      </c>
      <c r="AR919" s="33">
        <f>INDEX(Sheet2!$F$5:$K$18,OPaL!AP919,OPaL!AQ919)</f>
        <v>0.15</v>
      </c>
      <c r="AS919" s="1">
        <f t="shared" si="44"/>
        <v>81481.518500000006</v>
      </c>
    </row>
    <row r="920" spans="1:45" x14ac:dyDescent="0.2">
      <c r="A920" s="11" t="s">
        <v>6799</v>
      </c>
      <c r="B920" s="11" t="s">
        <v>6800</v>
      </c>
      <c r="C920" s="11" t="s">
        <v>10724</v>
      </c>
      <c r="D920" s="21">
        <v>42352</v>
      </c>
      <c r="E920" s="21" t="s">
        <v>9697</v>
      </c>
      <c r="F920" s="21" t="s">
        <v>14659</v>
      </c>
      <c r="G920" s="11" t="s">
        <v>2</v>
      </c>
      <c r="H920" s="11" t="s">
        <v>16</v>
      </c>
      <c r="I920" s="11" t="s">
        <v>4</v>
      </c>
      <c r="J920" s="13">
        <v>2</v>
      </c>
      <c r="K920" s="12">
        <v>95860.61</v>
      </c>
      <c r="L920" s="12">
        <v>0</v>
      </c>
      <c r="M920" s="12">
        <v>0</v>
      </c>
      <c r="N920" s="12">
        <f t="shared" si="43"/>
        <v>95860.61</v>
      </c>
      <c r="O920" s="11" t="s">
        <v>5</v>
      </c>
      <c r="P920" s="13">
        <v>0</v>
      </c>
      <c r="Q920" s="11" t="s">
        <v>6</v>
      </c>
      <c r="R920" s="13">
        <v>0</v>
      </c>
      <c r="S920" s="13">
        <v>0</v>
      </c>
      <c r="T920" s="11" t="s">
        <v>7</v>
      </c>
      <c r="U920" s="11" t="s">
        <v>8</v>
      </c>
      <c r="V920" s="15">
        <v>0</v>
      </c>
      <c r="W920" s="13">
        <v>0</v>
      </c>
      <c r="X920" s="15">
        <v>0</v>
      </c>
      <c r="Y920" s="15">
        <v>0</v>
      </c>
      <c r="Z920" s="13">
        <v>0</v>
      </c>
      <c r="AA920" s="15">
        <v>0</v>
      </c>
      <c r="AB920" s="13">
        <v>0</v>
      </c>
      <c r="AC920" s="15">
        <v>0</v>
      </c>
      <c r="AD920" s="13">
        <v>0</v>
      </c>
      <c r="AE920" s="15">
        <v>0</v>
      </c>
      <c r="AF920" s="13">
        <v>0</v>
      </c>
      <c r="AG920" s="15">
        <v>0</v>
      </c>
      <c r="AH920" s="13">
        <v>0</v>
      </c>
      <c r="AI920" s="15">
        <v>0</v>
      </c>
      <c r="AJ920" s="11" t="s">
        <v>17</v>
      </c>
      <c r="AK920" s="11" t="s">
        <v>13</v>
      </c>
      <c r="AL920" s="22">
        <f t="shared" si="42"/>
        <v>2940</v>
      </c>
      <c r="AM920" s="11" t="str">
        <f>VLOOKUP(O920,Sheet2!$D$6:$E$14,2,FALSE)</f>
        <v>Spare parts</v>
      </c>
      <c r="AN920" s="11" t="str">
        <f>VLOOKUP(F920,Sheet2!$E$10:$F$13,2,FALSE)</f>
        <v>SPM</v>
      </c>
      <c r="AO920" s="35" t="s">
        <v>14668</v>
      </c>
      <c r="AP920">
        <f>MATCH(AN920,Sheet2!$F$5:$F$18,0)</f>
        <v>6</v>
      </c>
      <c r="AQ920">
        <f>MATCH(AO920,Sheet2!$F$5:$K$5,0)</f>
        <v>6</v>
      </c>
      <c r="AR920" s="33">
        <f>INDEX(Sheet2!$F$5:$K$18,OPaL!AP920,OPaL!AQ920)</f>
        <v>0.15</v>
      </c>
      <c r="AS920" s="1">
        <f t="shared" si="44"/>
        <v>81481.518500000006</v>
      </c>
    </row>
    <row r="921" spans="1:45" x14ac:dyDescent="0.2">
      <c r="A921" s="11" t="s">
        <v>567</v>
      </c>
      <c r="B921" s="11" t="s">
        <v>568</v>
      </c>
      <c r="C921" s="11" t="s">
        <v>10725</v>
      </c>
      <c r="D921" s="21">
        <v>42775</v>
      </c>
      <c r="E921" s="21" t="s">
        <v>9697</v>
      </c>
      <c r="F921" s="21" t="s">
        <v>14659</v>
      </c>
      <c r="G921" s="11" t="s">
        <v>2</v>
      </c>
      <c r="H921" s="11" t="s">
        <v>16</v>
      </c>
      <c r="I921" s="11" t="s">
        <v>4</v>
      </c>
      <c r="J921" s="12">
        <v>2</v>
      </c>
      <c r="K921" s="12">
        <v>95153.73</v>
      </c>
      <c r="L921" s="12">
        <v>0</v>
      </c>
      <c r="M921" s="12">
        <v>0</v>
      </c>
      <c r="N921" s="12">
        <f t="shared" si="43"/>
        <v>95153.73</v>
      </c>
      <c r="O921" s="11" t="s">
        <v>5</v>
      </c>
      <c r="P921" s="13">
        <v>0</v>
      </c>
      <c r="Q921" s="11" t="s">
        <v>6</v>
      </c>
      <c r="R921" s="13">
        <v>0</v>
      </c>
      <c r="S921" s="13">
        <v>0</v>
      </c>
      <c r="T921" s="11" t="s">
        <v>7</v>
      </c>
      <c r="U921" s="11" t="s">
        <v>8</v>
      </c>
      <c r="V921" s="15">
        <v>0</v>
      </c>
      <c r="W921" s="13">
        <v>0</v>
      </c>
      <c r="X921" s="15">
        <v>0</v>
      </c>
      <c r="Y921" s="15">
        <v>0</v>
      </c>
      <c r="Z921" s="13">
        <v>0</v>
      </c>
      <c r="AA921" s="15">
        <v>0</v>
      </c>
      <c r="AB921" s="13">
        <v>0</v>
      </c>
      <c r="AC921" s="15">
        <v>0</v>
      </c>
      <c r="AD921" s="13">
        <v>0</v>
      </c>
      <c r="AE921" s="15">
        <v>0</v>
      </c>
      <c r="AF921" s="13">
        <v>0</v>
      </c>
      <c r="AG921" s="15">
        <v>0</v>
      </c>
      <c r="AH921" s="13">
        <v>0</v>
      </c>
      <c r="AI921" s="15">
        <v>0</v>
      </c>
      <c r="AJ921" s="11" t="s">
        <v>17</v>
      </c>
      <c r="AK921" s="11" t="s">
        <v>13</v>
      </c>
      <c r="AL921" s="22">
        <f t="shared" si="42"/>
        <v>2517</v>
      </c>
      <c r="AM921" s="11" t="str">
        <f>VLOOKUP(O921,Sheet2!$D$6:$E$14,2,FALSE)</f>
        <v>Spare parts</v>
      </c>
      <c r="AN921" s="11" t="str">
        <f>VLOOKUP(F921,Sheet2!$E$10:$F$13,2,FALSE)</f>
        <v>SPM</v>
      </c>
      <c r="AO921" s="35" t="s">
        <v>14668</v>
      </c>
      <c r="AP921">
        <f>MATCH(AN921,Sheet2!$F$5:$F$18,0)</f>
        <v>6</v>
      </c>
      <c r="AQ921">
        <f>MATCH(AO921,Sheet2!$F$5:$K$5,0)</f>
        <v>6</v>
      </c>
      <c r="AR921" s="33">
        <f>INDEX(Sheet2!$F$5:$K$18,OPaL!AP921,OPaL!AQ921)</f>
        <v>0.15</v>
      </c>
      <c r="AS921" s="1">
        <f t="shared" si="44"/>
        <v>80880.670499999993</v>
      </c>
    </row>
    <row r="922" spans="1:45" x14ac:dyDescent="0.2">
      <c r="A922" s="11" t="s">
        <v>6077</v>
      </c>
      <c r="B922" s="11" t="s">
        <v>6078</v>
      </c>
      <c r="C922" s="11" t="s">
        <v>10726</v>
      </c>
      <c r="D922" s="21">
        <v>43630</v>
      </c>
      <c r="E922" s="21" t="s">
        <v>9697</v>
      </c>
      <c r="F922" s="21" t="s">
        <v>14659</v>
      </c>
      <c r="G922" s="11" t="s">
        <v>2</v>
      </c>
      <c r="H922" s="11" t="s">
        <v>3</v>
      </c>
      <c r="I922" s="11" t="s">
        <v>4</v>
      </c>
      <c r="J922" s="13">
        <v>4</v>
      </c>
      <c r="K922" s="12">
        <v>94866</v>
      </c>
      <c r="L922" s="12">
        <v>0</v>
      </c>
      <c r="M922" s="12">
        <v>0</v>
      </c>
      <c r="N922" s="12">
        <f t="shared" si="43"/>
        <v>94866</v>
      </c>
      <c r="O922" s="11" t="s">
        <v>5</v>
      </c>
      <c r="P922" s="13">
        <v>0</v>
      </c>
      <c r="Q922" s="11" t="s">
        <v>6</v>
      </c>
      <c r="R922" s="13">
        <v>0</v>
      </c>
      <c r="S922" s="13">
        <v>0</v>
      </c>
      <c r="T922" s="11" t="s">
        <v>7</v>
      </c>
      <c r="U922" s="11" t="s">
        <v>8</v>
      </c>
      <c r="V922" s="15">
        <v>0</v>
      </c>
      <c r="W922" s="13">
        <v>0</v>
      </c>
      <c r="X922" s="15">
        <v>0</v>
      </c>
      <c r="Y922" s="15">
        <v>0</v>
      </c>
      <c r="Z922" s="13">
        <v>0</v>
      </c>
      <c r="AA922" s="15">
        <v>0</v>
      </c>
      <c r="AB922" s="13">
        <v>0</v>
      </c>
      <c r="AC922" s="15">
        <v>0</v>
      </c>
      <c r="AD922" s="13">
        <v>0</v>
      </c>
      <c r="AE922" s="15">
        <v>0</v>
      </c>
      <c r="AF922" s="13">
        <v>0</v>
      </c>
      <c r="AG922" s="15">
        <v>0</v>
      </c>
      <c r="AH922" s="13">
        <v>0</v>
      </c>
      <c r="AI922" s="15">
        <v>0</v>
      </c>
      <c r="AJ922" s="11" t="s">
        <v>9</v>
      </c>
      <c r="AK922" s="11" t="s">
        <v>13</v>
      </c>
      <c r="AL922" s="22">
        <f t="shared" si="42"/>
        <v>1662</v>
      </c>
      <c r="AM922" s="11" t="str">
        <f>VLOOKUP(O922,Sheet2!$D$6:$E$14,2,FALSE)</f>
        <v>Spare parts</v>
      </c>
      <c r="AN922" s="11" t="str">
        <f>VLOOKUP(F922,Sheet2!$E$10:$F$13,2,FALSE)</f>
        <v>SPM</v>
      </c>
      <c r="AO922" s="35" t="s">
        <v>14668</v>
      </c>
      <c r="AP922">
        <f>MATCH(AN922,Sheet2!$F$5:$F$18,0)</f>
        <v>6</v>
      </c>
      <c r="AQ922">
        <f>MATCH(AO922,Sheet2!$F$5:$K$5,0)</f>
        <v>6</v>
      </c>
      <c r="AR922" s="33">
        <f>INDEX(Sheet2!$F$5:$K$18,OPaL!AP922,OPaL!AQ922)</f>
        <v>0.15</v>
      </c>
      <c r="AS922" s="1">
        <f t="shared" si="44"/>
        <v>80636.099999999991</v>
      </c>
    </row>
    <row r="923" spans="1:45" x14ac:dyDescent="0.2">
      <c r="A923" s="11" t="s">
        <v>5083</v>
      </c>
      <c r="B923" s="11" t="s">
        <v>5084</v>
      </c>
      <c r="C923" s="11" t="s">
        <v>10727</v>
      </c>
      <c r="D923" s="21">
        <v>43387</v>
      </c>
      <c r="E923" s="21" t="s">
        <v>9697</v>
      </c>
      <c r="F923" s="21" t="s">
        <v>14659</v>
      </c>
      <c r="G923" s="11" t="s">
        <v>2</v>
      </c>
      <c r="H923" s="11" t="s">
        <v>16</v>
      </c>
      <c r="I923" s="11" t="s">
        <v>4</v>
      </c>
      <c r="J923" s="13">
        <v>2</v>
      </c>
      <c r="K923" s="12">
        <v>94462</v>
      </c>
      <c r="L923" s="12">
        <v>0</v>
      </c>
      <c r="M923" s="12">
        <v>0</v>
      </c>
      <c r="N923" s="12">
        <f t="shared" si="43"/>
        <v>94462</v>
      </c>
      <c r="O923" s="11" t="s">
        <v>5</v>
      </c>
      <c r="P923" s="13">
        <v>0</v>
      </c>
      <c r="Q923" s="11" t="s">
        <v>6</v>
      </c>
      <c r="R923" s="13">
        <v>0</v>
      </c>
      <c r="S923" s="13">
        <v>0</v>
      </c>
      <c r="T923" s="11" t="s">
        <v>7</v>
      </c>
      <c r="U923" s="11" t="s">
        <v>8</v>
      </c>
      <c r="V923" s="15">
        <v>0</v>
      </c>
      <c r="W923" s="13">
        <v>0</v>
      </c>
      <c r="X923" s="15">
        <v>0</v>
      </c>
      <c r="Y923" s="15">
        <v>0</v>
      </c>
      <c r="Z923" s="13">
        <v>0</v>
      </c>
      <c r="AA923" s="15">
        <v>0</v>
      </c>
      <c r="AB923" s="13">
        <v>0</v>
      </c>
      <c r="AC923" s="15">
        <v>0</v>
      </c>
      <c r="AD923" s="13">
        <v>0</v>
      </c>
      <c r="AE923" s="15">
        <v>0</v>
      </c>
      <c r="AF923" s="13">
        <v>0</v>
      </c>
      <c r="AG923" s="15">
        <v>0</v>
      </c>
      <c r="AH923" s="13">
        <v>0</v>
      </c>
      <c r="AI923" s="15">
        <v>0</v>
      </c>
      <c r="AJ923" s="11" t="s">
        <v>17</v>
      </c>
      <c r="AK923" s="11" t="s">
        <v>1398</v>
      </c>
      <c r="AL923" s="22">
        <f t="shared" si="42"/>
        <v>1905</v>
      </c>
      <c r="AM923" s="11" t="str">
        <f>VLOOKUP(O923,Sheet2!$D$6:$E$14,2,FALSE)</f>
        <v>Spare parts</v>
      </c>
      <c r="AN923" s="11" t="str">
        <f>VLOOKUP(F923,Sheet2!$E$10:$F$13,2,FALSE)</f>
        <v>SPM</v>
      </c>
      <c r="AO923" s="35" t="s">
        <v>14668</v>
      </c>
      <c r="AP923">
        <f>MATCH(AN923,Sheet2!$F$5:$F$18,0)</f>
        <v>6</v>
      </c>
      <c r="AQ923">
        <f>MATCH(AO923,Sheet2!$F$5:$K$5,0)</f>
        <v>6</v>
      </c>
      <c r="AR923" s="33">
        <f>INDEX(Sheet2!$F$5:$K$18,OPaL!AP923,OPaL!AQ923)</f>
        <v>0.15</v>
      </c>
      <c r="AS923" s="1">
        <f t="shared" si="44"/>
        <v>80292.7</v>
      </c>
    </row>
    <row r="924" spans="1:45" x14ac:dyDescent="0.2">
      <c r="A924" s="11" t="s">
        <v>966</v>
      </c>
      <c r="B924" s="11" t="s">
        <v>967</v>
      </c>
      <c r="C924" s="11" t="s">
        <v>10728</v>
      </c>
      <c r="D924" s="21">
        <v>43118</v>
      </c>
      <c r="E924" s="21" t="s">
        <v>9697</v>
      </c>
      <c r="F924" s="21" t="s">
        <v>14659</v>
      </c>
      <c r="G924" s="11" t="s">
        <v>2</v>
      </c>
      <c r="H924" s="11" t="s">
        <v>16</v>
      </c>
      <c r="I924" s="11" t="s">
        <v>4</v>
      </c>
      <c r="J924" s="13">
        <v>2</v>
      </c>
      <c r="K924" s="12">
        <v>94443.21</v>
      </c>
      <c r="L924" s="12">
        <v>0</v>
      </c>
      <c r="M924" s="12">
        <v>0</v>
      </c>
      <c r="N924" s="12">
        <f t="shared" si="43"/>
        <v>94443.21</v>
      </c>
      <c r="O924" s="11" t="s">
        <v>5</v>
      </c>
      <c r="P924" s="13">
        <v>0</v>
      </c>
      <c r="Q924" s="11" t="s">
        <v>6</v>
      </c>
      <c r="R924" s="13">
        <v>0</v>
      </c>
      <c r="S924" s="13">
        <v>0</v>
      </c>
      <c r="T924" s="11" t="s">
        <v>7</v>
      </c>
      <c r="U924" s="11" t="s">
        <v>8</v>
      </c>
      <c r="V924" s="15">
        <v>0</v>
      </c>
      <c r="W924" s="13">
        <v>0</v>
      </c>
      <c r="X924" s="15">
        <v>0</v>
      </c>
      <c r="Y924" s="15">
        <v>0</v>
      </c>
      <c r="Z924" s="13">
        <v>0</v>
      </c>
      <c r="AA924" s="15">
        <v>0</v>
      </c>
      <c r="AB924" s="13">
        <v>0</v>
      </c>
      <c r="AC924" s="15">
        <v>0</v>
      </c>
      <c r="AD924" s="13">
        <v>0</v>
      </c>
      <c r="AE924" s="15">
        <v>0</v>
      </c>
      <c r="AF924" s="13">
        <v>0</v>
      </c>
      <c r="AG924" s="15">
        <v>0</v>
      </c>
      <c r="AH924" s="13">
        <v>0</v>
      </c>
      <c r="AI924" s="15">
        <v>0</v>
      </c>
      <c r="AJ924" s="11" t="s">
        <v>17</v>
      </c>
      <c r="AK924" s="11" t="s">
        <v>13</v>
      </c>
      <c r="AL924" s="22">
        <f t="shared" si="42"/>
        <v>2174</v>
      </c>
      <c r="AM924" s="11" t="str">
        <f>VLOOKUP(O924,Sheet2!$D$6:$E$14,2,FALSE)</f>
        <v>Spare parts</v>
      </c>
      <c r="AN924" s="11" t="str">
        <f>VLOOKUP(F924,Sheet2!$E$10:$F$13,2,FALSE)</f>
        <v>SPM</v>
      </c>
      <c r="AO924" s="35" t="s">
        <v>14668</v>
      </c>
      <c r="AP924">
        <f>MATCH(AN924,Sheet2!$F$5:$F$18,0)</f>
        <v>6</v>
      </c>
      <c r="AQ924">
        <f>MATCH(AO924,Sheet2!$F$5:$K$5,0)</f>
        <v>6</v>
      </c>
      <c r="AR924" s="33">
        <f>INDEX(Sheet2!$F$5:$K$18,OPaL!AP924,OPaL!AQ924)</f>
        <v>0.15</v>
      </c>
      <c r="AS924" s="1">
        <f t="shared" si="44"/>
        <v>80276.728499999997</v>
      </c>
    </row>
    <row r="925" spans="1:45" x14ac:dyDescent="0.2">
      <c r="A925" s="11" t="s">
        <v>5695</v>
      </c>
      <c r="B925" s="11" t="s">
        <v>5696</v>
      </c>
      <c r="C925" s="11" t="s">
        <v>10729</v>
      </c>
      <c r="D925" s="21">
        <v>44439</v>
      </c>
      <c r="E925" s="21" t="s">
        <v>9703</v>
      </c>
      <c r="F925" s="21" t="s">
        <v>14658</v>
      </c>
      <c r="G925" s="11" t="s">
        <v>2</v>
      </c>
      <c r="H925" s="11" t="s">
        <v>16</v>
      </c>
      <c r="I925" s="11" t="s">
        <v>4</v>
      </c>
      <c r="J925" s="12">
        <v>4</v>
      </c>
      <c r="K925" s="12">
        <v>94384</v>
      </c>
      <c r="L925" s="12">
        <v>0</v>
      </c>
      <c r="M925" s="12">
        <v>0</v>
      </c>
      <c r="N925" s="12">
        <f t="shared" si="43"/>
        <v>94384</v>
      </c>
      <c r="O925" s="11" t="s">
        <v>5</v>
      </c>
      <c r="P925" s="13">
        <v>0</v>
      </c>
      <c r="Q925" s="11" t="s">
        <v>6</v>
      </c>
      <c r="R925" s="13">
        <v>0</v>
      </c>
      <c r="S925" s="13">
        <v>0</v>
      </c>
      <c r="T925" s="11" t="s">
        <v>7</v>
      </c>
      <c r="U925" s="11" t="s">
        <v>8</v>
      </c>
      <c r="V925" s="15">
        <v>0</v>
      </c>
      <c r="W925" s="13">
        <v>0</v>
      </c>
      <c r="X925" s="15">
        <v>0</v>
      </c>
      <c r="Y925" s="15">
        <v>0</v>
      </c>
      <c r="Z925" s="13">
        <v>0</v>
      </c>
      <c r="AA925" s="15">
        <v>0</v>
      </c>
      <c r="AB925" s="13">
        <v>0</v>
      </c>
      <c r="AC925" s="15">
        <v>0</v>
      </c>
      <c r="AD925" s="13">
        <v>0</v>
      </c>
      <c r="AE925" s="15">
        <v>0</v>
      </c>
      <c r="AF925" s="13">
        <v>0</v>
      </c>
      <c r="AG925" s="15">
        <v>0</v>
      </c>
      <c r="AH925" s="13">
        <v>0</v>
      </c>
      <c r="AI925" s="15">
        <v>0</v>
      </c>
      <c r="AJ925" s="11" t="s">
        <v>17</v>
      </c>
      <c r="AK925" s="11" t="s">
        <v>1398</v>
      </c>
      <c r="AL925" s="22">
        <f t="shared" si="42"/>
        <v>853</v>
      </c>
      <c r="AM925" s="11" t="str">
        <f>VLOOKUP(O925,Sheet2!$D$6:$E$14,2,FALSE)</f>
        <v>Spare parts</v>
      </c>
      <c r="AN925" s="11" t="str">
        <f>VLOOKUP(F925,Sheet2!$E$10:$F$13,2,FALSE)</f>
        <v>SPE</v>
      </c>
      <c r="AO925" s="35" t="s">
        <v>14668</v>
      </c>
      <c r="AP925">
        <f>MATCH(AN925,Sheet2!$F$5:$F$18,0)</f>
        <v>7</v>
      </c>
      <c r="AQ925">
        <f>MATCH(AO925,Sheet2!$F$5:$K$5,0)</f>
        <v>6</v>
      </c>
      <c r="AR925" s="33">
        <f>INDEX(Sheet2!$F$5:$K$18,OPaL!AP925,OPaL!AQ925)</f>
        <v>0.15</v>
      </c>
      <c r="AS925" s="1">
        <f t="shared" si="44"/>
        <v>80226.399999999994</v>
      </c>
    </row>
    <row r="926" spans="1:45" x14ac:dyDescent="0.2">
      <c r="A926" s="11" t="s">
        <v>6109</v>
      </c>
      <c r="B926" s="11" t="s">
        <v>6110</v>
      </c>
      <c r="C926" s="11" t="s">
        <v>10730</v>
      </c>
      <c r="D926" s="21">
        <v>43547</v>
      </c>
      <c r="E926" s="21" t="s">
        <v>9697</v>
      </c>
      <c r="F926" s="21" t="s">
        <v>14659</v>
      </c>
      <c r="G926" s="11" t="s">
        <v>2</v>
      </c>
      <c r="H926" s="11" t="s">
        <v>16</v>
      </c>
      <c r="I926" s="11" t="s">
        <v>4</v>
      </c>
      <c r="J926" s="13">
        <v>4</v>
      </c>
      <c r="K926" s="12">
        <v>94328.98</v>
      </c>
      <c r="L926" s="12">
        <v>0</v>
      </c>
      <c r="M926" s="12">
        <v>0</v>
      </c>
      <c r="N926" s="12">
        <f t="shared" si="43"/>
        <v>94328.98</v>
      </c>
      <c r="O926" s="11" t="s">
        <v>5</v>
      </c>
      <c r="P926" s="13">
        <v>0</v>
      </c>
      <c r="Q926" s="11" t="s">
        <v>6</v>
      </c>
      <c r="R926" s="13">
        <v>0</v>
      </c>
      <c r="S926" s="13">
        <v>0</v>
      </c>
      <c r="T926" s="11" t="s">
        <v>7</v>
      </c>
      <c r="U926" s="11" t="s">
        <v>8</v>
      </c>
      <c r="V926" s="15">
        <v>0</v>
      </c>
      <c r="W926" s="13">
        <v>0</v>
      </c>
      <c r="X926" s="15">
        <v>0</v>
      </c>
      <c r="Y926" s="15">
        <v>0</v>
      </c>
      <c r="Z926" s="13">
        <v>0</v>
      </c>
      <c r="AA926" s="15">
        <v>0</v>
      </c>
      <c r="AB926" s="13">
        <v>0</v>
      </c>
      <c r="AC926" s="15">
        <v>0</v>
      </c>
      <c r="AD926" s="13">
        <v>0</v>
      </c>
      <c r="AE926" s="15">
        <v>0</v>
      </c>
      <c r="AF926" s="13">
        <v>0</v>
      </c>
      <c r="AG926" s="15">
        <v>0</v>
      </c>
      <c r="AH926" s="13">
        <v>0</v>
      </c>
      <c r="AI926" s="15">
        <v>0</v>
      </c>
      <c r="AJ926" s="11" t="s">
        <v>17</v>
      </c>
      <c r="AK926" s="11" t="s">
        <v>13</v>
      </c>
      <c r="AL926" s="22">
        <f t="shared" si="42"/>
        <v>1745</v>
      </c>
      <c r="AM926" s="11" t="str">
        <f>VLOOKUP(O926,Sheet2!$D$6:$E$14,2,FALSE)</f>
        <v>Spare parts</v>
      </c>
      <c r="AN926" s="11" t="str">
        <f>VLOOKUP(F926,Sheet2!$E$10:$F$13,2,FALSE)</f>
        <v>SPM</v>
      </c>
      <c r="AO926" s="35" t="s">
        <v>14668</v>
      </c>
      <c r="AP926">
        <f>MATCH(AN926,Sheet2!$F$5:$F$18,0)</f>
        <v>6</v>
      </c>
      <c r="AQ926">
        <f>MATCH(AO926,Sheet2!$F$5:$K$5,0)</f>
        <v>6</v>
      </c>
      <c r="AR926" s="33">
        <f>INDEX(Sheet2!$F$5:$K$18,OPaL!AP926,OPaL!AQ926)</f>
        <v>0.15</v>
      </c>
      <c r="AS926" s="1">
        <f t="shared" si="44"/>
        <v>80179.633000000002</v>
      </c>
    </row>
    <row r="927" spans="1:45" x14ac:dyDescent="0.2">
      <c r="A927" s="11" t="s">
        <v>5703</v>
      </c>
      <c r="B927" s="11" t="s">
        <v>5704</v>
      </c>
      <c r="C927" s="11" t="s">
        <v>10731</v>
      </c>
      <c r="D927" s="21">
        <v>44740</v>
      </c>
      <c r="E927" s="21" t="s">
        <v>9703</v>
      </c>
      <c r="F927" s="21" t="s">
        <v>14658</v>
      </c>
      <c r="G927" s="11" t="s">
        <v>2</v>
      </c>
      <c r="H927" s="11" t="s">
        <v>16</v>
      </c>
      <c r="I927" s="11" t="s">
        <v>4</v>
      </c>
      <c r="J927" s="12">
        <v>4</v>
      </c>
      <c r="K927" s="12">
        <v>94141.71</v>
      </c>
      <c r="L927" s="12">
        <v>0</v>
      </c>
      <c r="M927" s="12">
        <v>0</v>
      </c>
      <c r="N927" s="12">
        <f t="shared" si="43"/>
        <v>94141.71</v>
      </c>
      <c r="O927" s="11" t="s">
        <v>5</v>
      </c>
      <c r="P927" s="13">
        <v>0</v>
      </c>
      <c r="Q927" s="11" t="s">
        <v>6</v>
      </c>
      <c r="R927" s="13">
        <v>0</v>
      </c>
      <c r="S927" s="13">
        <v>0</v>
      </c>
      <c r="T927" s="11" t="s">
        <v>7</v>
      </c>
      <c r="U927" s="11" t="s">
        <v>8</v>
      </c>
      <c r="V927" s="15">
        <v>0</v>
      </c>
      <c r="W927" s="13">
        <v>0</v>
      </c>
      <c r="X927" s="15">
        <v>0</v>
      </c>
      <c r="Y927" s="15">
        <v>0</v>
      </c>
      <c r="Z927" s="13">
        <v>0</v>
      </c>
      <c r="AA927" s="15">
        <v>0</v>
      </c>
      <c r="AB927" s="13">
        <v>0</v>
      </c>
      <c r="AC927" s="15">
        <v>0</v>
      </c>
      <c r="AD927" s="13">
        <v>0</v>
      </c>
      <c r="AE927" s="15">
        <v>0</v>
      </c>
      <c r="AF927" s="13">
        <v>0</v>
      </c>
      <c r="AG927" s="15">
        <v>0</v>
      </c>
      <c r="AH927" s="13">
        <v>0</v>
      </c>
      <c r="AI927" s="15">
        <v>0</v>
      </c>
      <c r="AJ927" s="11" t="s">
        <v>17</v>
      </c>
      <c r="AK927" s="11" t="s">
        <v>1398</v>
      </c>
      <c r="AL927" s="22">
        <f t="shared" si="42"/>
        <v>552</v>
      </c>
      <c r="AM927" s="11" t="str">
        <f>VLOOKUP(O927,Sheet2!$D$6:$E$14,2,FALSE)</f>
        <v>Spare parts</v>
      </c>
      <c r="AN927" s="11" t="str">
        <f>VLOOKUP(F927,Sheet2!$E$10:$F$13,2,FALSE)</f>
        <v>SPE</v>
      </c>
      <c r="AO927" s="35" t="s">
        <v>14668</v>
      </c>
      <c r="AP927">
        <f>MATCH(AN927,Sheet2!$F$5:$F$18,0)</f>
        <v>7</v>
      </c>
      <c r="AQ927">
        <f>MATCH(AO927,Sheet2!$F$5:$K$5,0)</f>
        <v>6</v>
      </c>
      <c r="AR927" s="33">
        <f>INDEX(Sheet2!$F$5:$K$18,OPaL!AP927,OPaL!AQ927)</f>
        <v>0.15</v>
      </c>
      <c r="AS927" s="1">
        <f t="shared" si="44"/>
        <v>80020.453500000003</v>
      </c>
    </row>
    <row r="928" spans="1:45" x14ac:dyDescent="0.2">
      <c r="A928" s="11" t="s">
        <v>5407</v>
      </c>
      <c r="B928" s="11" t="s">
        <v>5408</v>
      </c>
      <c r="C928" s="11" t="s">
        <v>10732</v>
      </c>
      <c r="D928" s="21">
        <v>43003</v>
      </c>
      <c r="E928" s="21" t="s">
        <v>9703</v>
      </c>
      <c r="F928" s="21" t="s">
        <v>14658</v>
      </c>
      <c r="G928" s="11" t="s">
        <v>2</v>
      </c>
      <c r="H928" s="11" t="s">
        <v>16</v>
      </c>
      <c r="I928" s="11" t="s">
        <v>4</v>
      </c>
      <c r="J928" s="12">
        <v>3</v>
      </c>
      <c r="K928" s="12">
        <v>94102.48</v>
      </c>
      <c r="L928" s="12">
        <v>0</v>
      </c>
      <c r="M928" s="12">
        <v>0</v>
      </c>
      <c r="N928" s="12">
        <f t="shared" si="43"/>
        <v>94102.48</v>
      </c>
      <c r="O928" s="11" t="s">
        <v>5</v>
      </c>
      <c r="P928" s="13">
        <v>0</v>
      </c>
      <c r="Q928" s="11" t="s">
        <v>6</v>
      </c>
      <c r="R928" s="13">
        <v>0</v>
      </c>
      <c r="S928" s="13">
        <v>0</v>
      </c>
      <c r="T928" s="11" t="s">
        <v>7</v>
      </c>
      <c r="U928" s="11" t="s">
        <v>8</v>
      </c>
      <c r="V928" s="15">
        <v>0</v>
      </c>
      <c r="W928" s="13">
        <v>0</v>
      </c>
      <c r="X928" s="15">
        <v>0</v>
      </c>
      <c r="Y928" s="15">
        <v>0</v>
      </c>
      <c r="Z928" s="13">
        <v>0</v>
      </c>
      <c r="AA928" s="15">
        <v>0</v>
      </c>
      <c r="AB928" s="13">
        <v>0</v>
      </c>
      <c r="AC928" s="15">
        <v>0</v>
      </c>
      <c r="AD928" s="13">
        <v>0</v>
      </c>
      <c r="AE928" s="15">
        <v>0</v>
      </c>
      <c r="AF928" s="13">
        <v>0</v>
      </c>
      <c r="AG928" s="15">
        <v>0</v>
      </c>
      <c r="AH928" s="13">
        <v>0</v>
      </c>
      <c r="AI928" s="15">
        <v>0</v>
      </c>
      <c r="AJ928" s="11" t="s">
        <v>17</v>
      </c>
      <c r="AK928" s="11" t="s">
        <v>1398</v>
      </c>
      <c r="AL928" s="22">
        <f t="shared" si="42"/>
        <v>2289</v>
      </c>
      <c r="AM928" s="11" t="str">
        <f>VLOOKUP(O928,Sheet2!$D$6:$E$14,2,FALSE)</f>
        <v>Spare parts</v>
      </c>
      <c r="AN928" s="11" t="str">
        <f>VLOOKUP(F928,Sheet2!$E$10:$F$13,2,FALSE)</f>
        <v>SPE</v>
      </c>
      <c r="AO928" s="35" t="s">
        <v>14668</v>
      </c>
      <c r="AP928">
        <f>MATCH(AN928,Sheet2!$F$5:$F$18,0)</f>
        <v>7</v>
      </c>
      <c r="AQ928">
        <f>MATCH(AO928,Sheet2!$F$5:$K$5,0)</f>
        <v>6</v>
      </c>
      <c r="AR928" s="33">
        <f>INDEX(Sheet2!$F$5:$K$18,OPaL!AP928,OPaL!AQ928)</f>
        <v>0.15</v>
      </c>
      <c r="AS928" s="1">
        <f t="shared" si="44"/>
        <v>79987.107999999993</v>
      </c>
    </row>
    <row r="929" spans="1:45" x14ac:dyDescent="0.2">
      <c r="A929" s="11" t="s">
        <v>8018</v>
      </c>
      <c r="B929" s="11" t="s">
        <v>8019</v>
      </c>
      <c r="C929" s="11" t="s">
        <v>10733</v>
      </c>
      <c r="D929" s="21">
        <v>44791</v>
      </c>
      <c r="E929" s="21" t="s">
        <v>9697</v>
      </c>
      <c r="F929" s="21" t="s">
        <v>14659</v>
      </c>
      <c r="G929" s="11" t="s">
        <v>2</v>
      </c>
      <c r="H929" s="11" t="s">
        <v>350</v>
      </c>
      <c r="I929" s="11" t="s">
        <v>4</v>
      </c>
      <c r="J929" s="12">
        <v>20</v>
      </c>
      <c r="K929" s="12">
        <v>93552.4</v>
      </c>
      <c r="L929" s="12">
        <v>0</v>
      </c>
      <c r="M929" s="12">
        <v>0</v>
      </c>
      <c r="N929" s="12">
        <f t="shared" si="43"/>
        <v>93552.4</v>
      </c>
      <c r="O929" s="11" t="s">
        <v>5</v>
      </c>
      <c r="P929" s="13">
        <v>0</v>
      </c>
      <c r="Q929" s="11" t="s">
        <v>6</v>
      </c>
      <c r="R929" s="13">
        <v>0</v>
      </c>
      <c r="S929" s="13">
        <v>0</v>
      </c>
      <c r="T929" s="11" t="s">
        <v>7</v>
      </c>
      <c r="U929" s="11" t="s">
        <v>8</v>
      </c>
      <c r="V929" s="15">
        <v>0</v>
      </c>
      <c r="W929" s="13">
        <v>0</v>
      </c>
      <c r="X929" s="15">
        <v>0</v>
      </c>
      <c r="Y929" s="15">
        <v>0</v>
      </c>
      <c r="Z929" s="13">
        <v>0</v>
      </c>
      <c r="AA929" s="15">
        <v>0</v>
      </c>
      <c r="AB929" s="13">
        <v>0</v>
      </c>
      <c r="AC929" s="15">
        <v>0</v>
      </c>
      <c r="AD929" s="13">
        <v>0</v>
      </c>
      <c r="AE929" s="15">
        <v>0</v>
      </c>
      <c r="AF929" s="13">
        <v>0</v>
      </c>
      <c r="AG929" s="15">
        <v>0</v>
      </c>
      <c r="AH929" s="13">
        <v>0</v>
      </c>
      <c r="AI929" s="15">
        <v>0</v>
      </c>
      <c r="AJ929" s="11" t="s">
        <v>352</v>
      </c>
      <c r="AK929" s="11" t="s">
        <v>13</v>
      </c>
      <c r="AL929" s="22">
        <f t="shared" si="42"/>
        <v>501</v>
      </c>
      <c r="AM929" s="11" t="str">
        <f>VLOOKUP(O929,Sheet2!$D$6:$E$14,2,FALSE)</f>
        <v>Spare parts</v>
      </c>
      <c r="AN929" s="11" t="str">
        <f>VLOOKUP(F929,Sheet2!$E$10:$F$13,2,FALSE)</f>
        <v>SPM</v>
      </c>
      <c r="AO929" s="35" t="s">
        <v>14668</v>
      </c>
      <c r="AP929">
        <f>MATCH(AN929,Sheet2!$F$5:$F$18,0)</f>
        <v>6</v>
      </c>
      <c r="AQ929">
        <f>MATCH(AO929,Sheet2!$F$5:$K$5,0)</f>
        <v>6</v>
      </c>
      <c r="AR929" s="33">
        <f>INDEX(Sheet2!$F$5:$K$18,OPaL!AP929,OPaL!AQ929)</f>
        <v>0.15</v>
      </c>
      <c r="AS929" s="1">
        <f t="shared" si="44"/>
        <v>79519.539999999994</v>
      </c>
    </row>
    <row r="930" spans="1:45" x14ac:dyDescent="0.2">
      <c r="A930" s="11" t="s">
        <v>8898</v>
      </c>
      <c r="B930" s="11" t="s">
        <v>8899</v>
      </c>
      <c r="C930" s="11" t="s">
        <v>10734</v>
      </c>
      <c r="D930" s="21">
        <v>45272</v>
      </c>
      <c r="E930" s="21" t="s">
        <v>9739</v>
      </c>
      <c r="F930" s="21" t="s">
        <v>14659</v>
      </c>
      <c r="G930" s="11" t="s">
        <v>2</v>
      </c>
      <c r="H930" s="11" t="s">
        <v>350</v>
      </c>
      <c r="I930" s="11" t="s">
        <v>4</v>
      </c>
      <c r="J930" s="13">
        <v>94</v>
      </c>
      <c r="K930" s="12">
        <v>93478.01</v>
      </c>
      <c r="L930" s="12">
        <v>0</v>
      </c>
      <c r="M930" s="12">
        <v>0</v>
      </c>
      <c r="N930" s="12">
        <f t="shared" si="43"/>
        <v>93478.01</v>
      </c>
      <c r="O930" s="11" t="s">
        <v>8227</v>
      </c>
      <c r="P930" s="13">
        <v>0</v>
      </c>
      <c r="Q930" s="11" t="s">
        <v>6</v>
      </c>
      <c r="R930" s="13">
        <v>0</v>
      </c>
      <c r="S930" s="13">
        <v>0</v>
      </c>
      <c r="T930" s="11" t="s">
        <v>7</v>
      </c>
      <c r="U930" s="11" t="s">
        <v>8</v>
      </c>
      <c r="V930" s="15">
        <v>0</v>
      </c>
      <c r="W930" s="13">
        <v>0</v>
      </c>
      <c r="X930" s="15">
        <v>0</v>
      </c>
      <c r="Y930" s="15">
        <v>0</v>
      </c>
      <c r="Z930" s="13">
        <v>0</v>
      </c>
      <c r="AA930" s="15">
        <v>0</v>
      </c>
      <c r="AB930" s="13">
        <v>0</v>
      </c>
      <c r="AC930" s="15">
        <v>0</v>
      </c>
      <c r="AD930" s="13">
        <v>0</v>
      </c>
      <c r="AE930" s="15">
        <v>0</v>
      </c>
      <c r="AF930" s="13">
        <v>0</v>
      </c>
      <c r="AG930" s="15">
        <v>0</v>
      </c>
      <c r="AH930" s="13">
        <v>0</v>
      </c>
      <c r="AI930" s="15">
        <v>0</v>
      </c>
      <c r="AJ930" s="11" t="s">
        <v>352</v>
      </c>
      <c r="AK930" s="11" t="s">
        <v>8228</v>
      </c>
      <c r="AL930" s="22">
        <f t="shared" si="42"/>
        <v>20</v>
      </c>
      <c r="AM930" s="11" t="str">
        <f>VLOOKUP(O930,Sheet2!$D$6:$E$14,2,FALSE)</f>
        <v>Consumables</v>
      </c>
      <c r="AN930" s="11" t="str">
        <f>VLOOKUP(F930,Sheet2!$E$15:$F$18,2,FALSE)</f>
        <v>CM</v>
      </c>
      <c r="AO930" s="35" t="s">
        <v>14664</v>
      </c>
      <c r="AP930">
        <f>MATCH(AN930,Sheet2!$F$5:$F$18,0)</f>
        <v>13</v>
      </c>
      <c r="AQ930">
        <f>MATCH(AO930,Sheet2!$F$5:$K$5,0)</f>
        <v>2</v>
      </c>
      <c r="AR930" s="33">
        <f>INDEX(Sheet2!$F$5:$K$18,OPaL!AP930,OPaL!AQ930)</f>
        <v>0</v>
      </c>
      <c r="AS930" s="1">
        <f t="shared" si="44"/>
        <v>93478.01</v>
      </c>
    </row>
    <row r="931" spans="1:45" x14ac:dyDescent="0.2">
      <c r="A931" s="11" t="s">
        <v>7838</v>
      </c>
      <c r="B931" s="11" t="s">
        <v>7839</v>
      </c>
      <c r="C931" s="11" t="s">
        <v>10735</v>
      </c>
      <c r="D931" s="21">
        <v>43109</v>
      </c>
      <c r="E931" s="21" t="s">
        <v>9697</v>
      </c>
      <c r="F931" s="21" t="s">
        <v>14659</v>
      </c>
      <c r="G931" s="11" t="s">
        <v>2</v>
      </c>
      <c r="H931" s="11" t="s">
        <v>16</v>
      </c>
      <c r="I931" s="11" t="s">
        <v>4</v>
      </c>
      <c r="J931" s="12">
        <v>1</v>
      </c>
      <c r="K931" s="12">
        <v>93389.99</v>
      </c>
      <c r="L931" s="12">
        <v>0</v>
      </c>
      <c r="M931" s="12">
        <v>0</v>
      </c>
      <c r="N931" s="12">
        <f t="shared" si="43"/>
        <v>93389.99</v>
      </c>
      <c r="O931" s="11" t="s">
        <v>5</v>
      </c>
      <c r="P931" s="13">
        <v>0</v>
      </c>
      <c r="Q931" s="11" t="s">
        <v>6</v>
      </c>
      <c r="R931" s="13">
        <v>0</v>
      </c>
      <c r="S931" s="13">
        <v>0</v>
      </c>
      <c r="T931" s="11" t="s">
        <v>7</v>
      </c>
      <c r="U931" s="11" t="s">
        <v>8</v>
      </c>
      <c r="V931" s="15">
        <v>0</v>
      </c>
      <c r="W931" s="13">
        <v>0</v>
      </c>
      <c r="X931" s="15">
        <v>0</v>
      </c>
      <c r="Y931" s="15">
        <v>0</v>
      </c>
      <c r="Z931" s="13">
        <v>0</v>
      </c>
      <c r="AA931" s="15">
        <v>0</v>
      </c>
      <c r="AB931" s="13">
        <v>0</v>
      </c>
      <c r="AC931" s="15">
        <v>0</v>
      </c>
      <c r="AD931" s="13">
        <v>0</v>
      </c>
      <c r="AE931" s="15">
        <v>0</v>
      </c>
      <c r="AF931" s="13">
        <v>0</v>
      </c>
      <c r="AG931" s="15">
        <v>0</v>
      </c>
      <c r="AH931" s="13">
        <v>0</v>
      </c>
      <c r="AI931" s="15">
        <v>0</v>
      </c>
      <c r="AJ931" s="11" t="s">
        <v>17</v>
      </c>
      <c r="AK931" s="11" t="s">
        <v>1398</v>
      </c>
      <c r="AL931" s="22">
        <f t="shared" si="42"/>
        <v>2183</v>
      </c>
      <c r="AM931" s="11" t="str">
        <f>VLOOKUP(O931,Sheet2!$D$6:$E$14,2,FALSE)</f>
        <v>Spare parts</v>
      </c>
      <c r="AN931" s="11" t="str">
        <f>VLOOKUP(F931,Sheet2!$E$10:$F$13,2,FALSE)</f>
        <v>SPM</v>
      </c>
      <c r="AO931" s="35" t="s">
        <v>14668</v>
      </c>
      <c r="AP931">
        <f>MATCH(AN931,Sheet2!$F$5:$F$18,0)</f>
        <v>6</v>
      </c>
      <c r="AQ931">
        <f>MATCH(AO931,Sheet2!$F$5:$K$5,0)</f>
        <v>6</v>
      </c>
      <c r="AR931" s="33">
        <f>INDEX(Sheet2!$F$5:$K$18,OPaL!AP931,OPaL!AQ931)</f>
        <v>0.15</v>
      </c>
      <c r="AS931" s="1">
        <f t="shared" si="44"/>
        <v>79381.491500000004</v>
      </c>
    </row>
    <row r="932" spans="1:45" x14ac:dyDescent="0.2">
      <c r="A932" s="11" t="s">
        <v>1701</v>
      </c>
      <c r="B932" s="11" t="s">
        <v>1702</v>
      </c>
      <c r="C932" s="11" t="s">
        <v>10736</v>
      </c>
      <c r="D932" s="21">
        <v>42999</v>
      </c>
      <c r="E932" s="21" t="s">
        <v>9697</v>
      </c>
      <c r="F932" s="21" t="s">
        <v>14658</v>
      </c>
      <c r="G932" s="11" t="s">
        <v>2</v>
      </c>
      <c r="H932" s="11" t="s">
        <v>16</v>
      </c>
      <c r="I932" s="11" t="s">
        <v>4</v>
      </c>
      <c r="J932" s="12">
        <v>1</v>
      </c>
      <c r="K932" s="12">
        <v>93329.84</v>
      </c>
      <c r="L932" s="12">
        <v>0</v>
      </c>
      <c r="M932" s="12">
        <v>0</v>
      </c>
      <c r="N932" s="12">
        <f t="shared" si="43"/>
        <v>93329.84</v>
      </c>
      <c r="O932" s="11" t="s">
        <v>5</v>
      </c>
      <c r="P932" s="13">
        <v>0</v>
      </c>
      <c r="Q932" s="11" t="s">
        <v>6</v>
      </c>
      <c r="R932" s="13">
        <v>0</v>
      </c>
      <c r="S932" s="13">
        <v>0</v>
      </c>
      <c r="T932" s="11" t="s">
        <v>7</v>
      </c>
      <c r="U932" s="11" t="s">
        <v>8</v>
      </c>
      <c r="V932" s="15">
        <v>0</v>
      </c>
      <c r="W932" s="13">
        <v>0</v>
      </c>
      <c r="X932" s="15">
        <v>0</v>
      </c>
      <c r="Y932" s="15">
        <v>0</v>
      </c>
      <c r="Z932" s="13">
        <v>0</v>
      </c>
      <c r="AA932" s="15">
        <v>0</v>
      </c>
      <c r="AB932" s="13">
        <v>0</v>
      </c>
      <c r="AC932" s="15">
        <v>0</v>
      </c>
      <c r="AD932" s="13">
        <v>0</v>
      </c>
      <c r="AE932" s="15">
        <v>0</v>
      </c>
      <c r="AF932" s="13">
        <v>0</v>
      </c>
      <c r="AG932" s="15">
        <v>0</v>
      </c>
      <c r="AH932" s="13">
        <v>0</v>
      </c>
      <c r="AI932" s="15">
        <v>0</v>
      </c>
      <c r="AJ932" s="11" t="s">
        <v>17</v>
      </c>
      <c r="AK932" s="11" t="s">
        <v>1398</v>
      </c>
      <c r="AL932" s="22">
        <f t="shared" si="42"/>
        <v>2293</v>
      </c>
      <c r="AM932" s="11" t="str">
        <f>VLOOKUP(O932,Sheet2!$D$6:$E$14,2,FALSE)</f>
        <v>Spare parts</v>
      </c>
      <c r="AN932" s="11" t="str">
        <f>VLOOKUP(F932,Sheet2!$E$10:$F$13,2,FALSE)</f>
        <v>SPE</v>
      </c>
      <c r="AO932" s="35" t="s">
        <v>14668</v>
      </c>
      <c r="AP932">
        <f>MATCH(AN932,Sheet2!$F$5:$F$18,0)</f>
        <v>7</v>
      </c>
      <c r="AQ932">
        <f>MATCH(AO932,Sheet2!$F$5:$K$5,0)</f>
        <v>6</v>
      </c>
      <c r="AR932" s="33">
        <f>INDEX(Sheet2!$F$5:$K$18,OPaL!AP932,OPaL!AQ932)</f>
        <v>0.15</v>
      </c>
      <c r="AS932" s="1">
        <f t="shared" si="44"/>
        <v>79330.364000000001</v>
      </c>
    </row>
    <row r="933" spans="1:45" x14ac:dyDescent="0.2">
      <c r="A933" s="11" t="s">
        <v>911</v>
      </c>
      <c r="B933" s="11" t="s">
        <v>912</v>
      </c>
      <c r="C933" s="11" t="s">
        <v>10737</v>
      </c>
      <c r="D933" s="21">
        <v>42947</v>
      </c>
      <c r="E933" s="21" t="s">
        <v>9697</v>
      </c>
      <c r="F933" s="21" t="s">
        <v>14659</v>
      </c>
      <c r="G933" s="11" t="s">
        <v>2</v>
      </c>
      <c r="H933" s="11" t="s">
        <v>16</v>
      </c>
      <c r="I933" s="11" t="s">
        <v>4</v>
      </c>
      <c r="J933" s="12">
        <v>48</v>
      </c>
      <c r="K933" s="12">
        <v>93030.720000000001</v>
      </c>
      <c r="L933" s="12">
        <v>0</v>
      </c>
      <c r="M933" s="12">
        <v>0</v>
      </c>
      <c r="N933" s="12">
        <f t="shared" si="43"/>
        <v>93030.720000000001</v>
      </c>
      <c r="O933" s="11" t="s">
        <v>5</v>
      </c>
      <c r="P933" s="13">
        <v>0</v>
      </c>
      <c r="Q933" s="11" t="s">
        <v>6</v>
      </c>
      <c r="R933" s="13">
        <v>0</v>
      </c>
      <c r="S933" s="13">
        <v>0</v>
      </c>
      <c r="T933" s="11" t="s">
        <v>7</v>
      </c>
      <c r="U933" s="11" t="s">
        <v>8</v>
      </c>
      <c r="V933" s="15">
        <v>0</v>
      </c>
      <c r="W933" s="13">
        <v>0</v>
      </c>
      <c r="X933" s="15">
        <v>0</v>
      </c>
      <c r="Y933" s="15">
        <v>0</v>
      </c>
      <c r="Z933" s="13">
        <v>0</v>
      </c>
      <c r="AA933" s="15">
        <v>0</v>
      </c>
      <c r="AB933" s="13">
        <v>0</v>
      </c>
      <c r="AC933" s="15">
        <v>0</v>
      </c>
      <c r="AD933" s="13">
        <v>0</v>
      </c>
      <c r="AE933" s="15">
        <v>0</v>
      </c>
      <c r="AF933" s="13">
        <v>0</v>
      </c>
      <c r="AG933" s="15">
        <v>0</v>
      </c>
      <c r="AH933" s="13">
        <v>0</v>
      </c>
      <c r="AI933" s="15">
        <v>0</v>
      </c>
      <c r="AJ933" s="11" t="s">
        <v>17</v>
      </c>
      <c r="AK933" s="11" t="s">
        <v>13</v>
      </c>
      <c r="AL933" s="22">
        <f t="shared" si="42"/>
        <v>2345</v>
      </c>
      <c r="AM933" s="11" t="str">
        <f>VLOOKUP(O933,Sheet2!$D$6:$E$14,2,FALSE)</f>
        <v>Spare parts</v>
      </c>
      <c r="AN933" s="11" t="str">
        <f>VLOOKUP(F933,Sheet2!$E$10:$F$13,2,FALSE)</f>
        <v>SPM</v>
      </c>
      <c r="AO933" s="35" t="s">
        <v>14668</v>
      </c>
      <c r="AP933">
        <f>MATCH(AN933,Sheet2!$F$5:$F$18,0)</f>
        <v>6</v>
      </c>
      <c r="AQ933">
        <f>MATCH(AO933,Sheet2!$F$5:$K$5,0)</f>
        <v>6</v>
      </c>
      <c r="AR933" s="33">
        <f>INDEX(Sheet2!$F$5:$K$18,OPaL!AP933,OPaL!AQ933)</f>
        <v>0.15</v>
      </c>
      <c r="AS933" s="1">
        <f t="shared" si="44"/>
        <v>79076.111999999994</v>
      </c>
    </row>
    <row r="934" spans="1:45" x14ac:dyDescent="0.2">
      <c r="A934" s="11" t="s">
        <v>304</v>
      </c>
      <c r="B934" s="11" t="s">
        <v>305</v>
      </c>
      <c r="C934" s="11" t="s">
        <v>10738</v>
      </c>
      <c r="D934" s="21">
        <v>44206</v>
      </c>
      <c r="E934" s="21" t="s">
        <v>9697</v>
      </c>
      <c r="F934" s="21" t="s">
        <v>14659</v>
      </c>
      <c r="G934" s="11" t="s">
        <v>2</v>
      </c>
      <c r="H934" s="11" t="s">
        <v>3</v>
      </c>
      <c r="I934" s="11" t="s">
        <v>4</v>
      </c>
      <c r="J934" s="12">
        <v>1</v>
      </c>
      <c r="K934" s="12">
        <v>92922.17</v>
      </c>
      <c r="L934" s="12">
        <v>0</v>
      </c>
      <c r="M934" s="12">
        <v>0</v>
      </c>
      <c r="N934" s="12">
        <f t="shared" si="43"/>
        <v>92922.17</v>
      </c>
      <c r="O934" s="11" t="s">
        <v>5</v>
      </c>
      <c r="P934" s="13">
        <v>0</v>
      </c>
      <c r="Q934" s="11" t="s">
        <v>6</v>
      </c>
      <c r="R934" s="13">
        <v>0</v>
      </c>
      <c r="S934" s="13">
        <v>0</v>
      </c>
      <c r="T934" s="11" t="s">
        <v>7</v>
      </c>
      <c r="U934" s="11" t="s">
        <v>8</v>
      </c>
      <c r="V934" s="15">
        <v>0</v>
      </c>
      <c r="W934" s="13">
        <v>0</v>
      </c>
      <c r="X934" s="15">
        <v>0</v>
      </c>
      <c r="Y934" s="15">
        <v>0</v>
      </c>
      <c r="Z934" s="13">
        <v>0</v>
      </c>
      <c r="AA934" s="15">
        <v>0</v>
      </c>
      <c r="AB934" s="13">
        <v>0</v>
      </c>
      <c r="AC934" s="15">
        <v>0</v>
      </c>
      <c r="AD934" s="13">
        <v>0</v>
      </c>
      <c r="AE934" s="15">
        <v>0</v>
      </c>
      <c r="AF934" s="13">
        <v>0</v>
      </c>
      <c r="AG934" s="15">
        <v>0</v>
      </c>
      <c r="AH934" s="13">
        <v>0</v>
      </c>
      <c r="AI934" s="15">
        <v>0</v>
      </c>
      <c r="AJ934" s="11" t="s">
        <v>9</v>
      </c>
      <c r="AK934" s="11" t="s">
        <v>13</v>
      </c>
      <c r="AL934" s="22">
        <f t="shared" si="42"/>
        <v>1086</v>
      </c>
      <c r="AM934" s="11" t="str">
        <f>VLOOKUP(O934,Sheet2!$D$6:$E$14,2,FALSE)</f>
        <v>Spare parts</v>
      </c>
      <c r="AN934" s="11" t="str">
        <f>VLOOKUP(F934,Sheet2!$E$10:$F$13,2,FALSE)</f>
        <v>SPM</v>
      </c>
      <c r="AO934" s="35" t="s">
        <v>14668</v>
      </c>
      <c r="AP934">
        <f>MATCH(AN934,Sheet2!$F$5:$F$18,0)</f>
        <v>6</v>
      </c>
      <c r="AQ934">
        <f>MATCH(AO934,Sheet2!$F$5:$K$5,0)</f>
        <v>6</v>
      </c>
      <c r="AR934" s="33">
        <f>INDEX(Sheet2!$F$5:$K$18,OPaL!AP934,OPaL!AQ934)</f>
        <v>0.15</v>
      </c>
      <c r="AS934" s="1">
        <f t="shared" si="44"/>
        <v>78983.844499999992</v>
      </c>
    </row>
    <row r="935" spans="1:45" x14ac:dyDescent="0.2">
      <c r="A935" s="11" t="s">
        <v>1475</v>
      </c>
      <c r="B935" s="11" t="s">
        <v>1476</v>
      </c>
      <c r="C935" s="11" t="s">
        <v>10739</v>
      </c>
      <c r="D935" s="21">
        <v>43909</v>
      </c>
      <c r="E935" s="21" t="s">
        <v>9697</v>
      </c>
      <c r="F935" s="21" t="s">
        <v>14659</v>
      </c>
      <c r="G935" s="11" t="s">
        <v>2</v>
      </c>
      <c r="H935" s="11" t="s">
        <v>3</v>
      </c>
      <c r="I935" s="11" t="s">
        <v>4</v>
      </c>
      <c r="J935" s="12">
        <v>2</v>
      </c>
      <c r="K935" s="12">
        <v>92475.55</v>
      </c>
      <c r="L935" s="12">
        <v>0</v>
      </c>
      <c r="M935" s="12">
        <v>0</v>
      </c>
      <c r="N935" s="12">
        <f t="shared" si="43"/>
        <v>92475.55</v>
      </c>
      <c r="O935" s="11" t="s">
        <v>5</v>
      </c>
      <c r="P935" s="13">
        <v>0</v>
      </c>
      <c r="Q935" s="11" t="s">
        <v>6</v>
      </c>
      <c r="R935" s="13">
        <v>0</v>
      </c>
      <c r="S935" s="13">
        <v>0</v>
      </c>
      <c r="T935" s="11" t="s">
        <v>7</v>
      </c>
      <c r="U935" s="11" t="s">
        <v>8</v>
      </c>
      <c r="V935" s="15">
        <v>0</v>
      </c>
      <c r="W935" s="13">
        <v>0</v>
      </c>
      <c r="X935" s="15">
        <v>0</v>
      </c>
      <c r="Y935" s="15">
        <v>0</v>
      </c>
      <c r="Z935" s="13">
        <v>0</v>
      </c>
      <c r="AA935" s="15">
        <v>0</v>
      </c>
      <c r="AB935" s="13">
        <v>0</v>
      </c>
      <c r="AC935" s="15">
        <v>0</v>
      </c>
      <c r="AD935" s="13">
        <v>0</v>
      </c>
      <c r="AE935" s="15">
        <v>0</v>
      </c>
      <c r="AF935" s="13">
        <v>0</v>
      </c>
      <c r="AG935" s="15">
        <v>0</v>
      </c>
      <c r="AH935" s="13">
        <v>0</v>
      </c>
      <c r="AI935" s="15">
        <v>0</v>
      </c>
      <c r="AJ935" s="11" t="s">
        <v>9</v>
      </c>
      <c r="AK935" s="11" t="s">
        <v>10</v>
      </c>
      <c r="AL935" s="22">
        <f t="shared" si="42"/>
        <v>1383</v>
      </c>
      <c r="AM935" s="11" t="str">
        <f>VLOOKUP(O935,Sheet2!$D$6:$E$14,2,FALSE)</f>
        <v>Spare parts</v>
      </c>
      <c r="AN935" s="11" t="str">
        <f>VLOOKUP(F935,Sheet2!$E$10:$F$13,2,FALSE)</f>
        <v>SPM</v>
      </c>
      <c r="AO935" s="35" t="s">
        <v>14668</v>
      </c>
      <c r="AP935">
        <f>MATCH(AN935,Sheet2!$F$5:$F$18,0)</f>
        <v>6</v>
      </c>
      <c r="AQ935">
        <f>MATCH(AO935,Sheet2!$F$5:$K$5,0)</f>
        <v>6</v>
      </c>
      <c r="AR935" s="33">
        <f>INDEX(Sheet2!$F$5:$K$18,OPaL!AP935,OPaL!AQ935)</f>
        <v>0.15</v>
      </c>
      <c r="AS935" s="1">
        <f t="shared" si="44"/>
        <v>78604.217499999999</v>
      </c>
    </row>
    <row r="936" spans="1:45" x14ac:dyDescent="0.2">
      <c r="A936" s="11" t="s">
        <v>8225</v>
      </c>
      <c r="B936" s="11" t="s">
        <v>8226</v>
      </c>
      <c r="C936" s="11" t="s">
        <v>9890</v>
      </c>
      <c r="D936" s="21">
        <v>45260</v>
      </c>
      <c r="E936" s="21" t="s">
        <v>9695</v>
      </c>
      <c r="F936" s="21" t="s">
        <v>14656</v>
      </c>
      <c r="G936" s="11" t="s">
        <v>2</v>
      </c>
      <c r="H936" s="11" t="s">
        <v>8153</v>
      </c>
      <c r="I936" s="11" t="s">
        <v>2347</v>
      </c>
      <c r="J936" s="12">
        <v>300</v>
      </c>
      <c r="K936" s="12">
        <v>92400</v>
      </c>
      <c r="L936" s="12">
        <v>0</v>
      </c>
      <c r="M936" s="12">
        <v>0</v>
      </c>
      <c r="N936" s="12">
        <f t="shared" si="43"/>
        <v>92400</v>
      </c>
      <c r="O936" s="11" t="s">
        <v>8149</v>
      </c>
      <c r="P936" s="13">
        <v>0</v>
      </c>
      <c r="Q936" s="11" t="s">
        <v>6</v>
      </c>
      <c r="R936" s="14">
        <v>0</v>
      </c>
      <c r="S936" s="14">
        <v>0</v>
      </c>
      <c r="T936" s="11" t="s">
        <v>7</v>
      </c>
      <c r="U936" s="11" t="s">
        <v>8</v>
      </c>
      <c r="V936" s="15">
        <v>0</v>
      </c>
      <c r="W936" s="14">
        <v>0</v>
      </c>
      <c r="X936" s="15">
        <v>0</v>
      </c>
      <c r="Y936" s="15">
        <v>0</v>
      </c>
      <c r="Z936" s="14">
        <v>0</v>
      </c>
      <c r="AA936" s="15">
        <v>0</v>
      </c>
      <c r="AB936" s="14">
        <v>0</v>
      </c>
      <c r="AC936" s="15">
        <v>0</v>
      </c>
      <c r="AD936" s="14">
        <v>0</v>
      </c>
      <c r="AE936" s="15">
        <v>0</v>
      </c>
      <c r="AF936" s="14">
        <v>0</v>
      </c>
      <c r="AG936" s="15">
        <v>0</v>
      </c>
      <c r="AH936" s="14">
        <v>0</v>
      </c>
      <c r="AI936" s="15">
        <v>0</v>
      </c>
      <c r="AJ936" s="11" t="s">
        <v>8154</v>
      </c>
      <c r="AK936" s="11" t="s">
        <v>8150</v>
      </c>
      <c r="AL936" s="22">
        <f t="shared" si="42"/>
        <v>32</v>
      </c>
      <c r="AM936" s="11" t="str">
        <f>VLOOKUP(O936,Sheet2!$D$6:$E$14,2,FALSE)</f>
        <v>Raw Material</v>
      </c>
      <c r="AN936" s="11" t="str">
        <f>VLOOKUP(F936,Sheet2!$E$7:$F$8,2,FALSE)</f>
        <v>RMC</v>
      </c>
      <c r="AO936" s="35" t="s">
        <v>14664</v>
      </c>
      <c r="AP936">
        <f>MATCH(AN936,Sheet2!$F$5:$F$18,0)</f>
        <v>3</v>
      </c>
      <c r="AQ936">
        <f>MATCH(AO936,Sheet2!$F$5:$K$5,0)</f>
        <v>2</v>
      </c>
      <c r="AR936" s="33">
        <f>INDEX(Sheet2!$F$5:$K$18,OPaL!AP936,OPaL!AQ936)</f>
        <v>0</v>
      </c>
      <c r="AS936" s="1">
        <f t="shared" si="44"/>
        <v>92400</v>
      </c>
    </row>
    <row r="937" spans="1:45" x14ac:dyDescent="0.2">
      <c r="A937" s="11" t="s">
        <v>2350</v>
      </c>
      <c r="B937" s="11" t="s">
        <v>2351</v>
      </c>
      <c r="C937" s="11" t="s">
        <v>10740</v>
      </c>
      <c r="D937" s="21">
        <v>44742</v>
      </c>
      <c r="E937" s="21" t="s">
        <v>9747</v>
      </c>
      <c r="F937" s="21" t="s">
        <v>14659</v>
      </c>
      <c r="G937" s="11" t="s">
        <v>2</v>
      </c>
      <c r="H937" s="11" t="s">
        <v>350</v>
      </c>
      <c r="I937" s="11" t="s">
        <v>4</v>
      </c>
      <c r="J937" s="13">
        <v>1</v>
      </c>
      <c r="K937" s="12">
        <v>91885.86</v>
      </c>
      <c r="L937" s="12">
        <v>0</v>
      </c>
      <c r="M937" s="12">
        <v>0</v>
      </c>
      <c r="N937" s="12">
        <f t="shared" si="43"/>
        <v>91885.86</v>
      </c>
      <c r="O937" s="11" t="s">
        <v>5</v>
      </c>
      <c r="P937" s="13">
        <v>0</v>
      </c>
      <c r="Q937" s="11" t="s">
        <v>6</v>
      </c>
      <c r="R937" s="13">
        <v>0</v>
      </c>
      <c r="S937" s="13">
        <v>0</v>
      </c>
      <c r="T937" s="11" t="s">
        <v>7</v>
      </c>
      <c r="U937" s="11" t="s">
        <v>8</v>
      </c>
      <c r="V937" s="15">
        <v>0</v>
      </c>
      <c r="W937" s="13">
        <v>0</v>
      </c>
      <c r="X937" s="15">
        <v>0</v>
      </c>
      <c r="Y937" s="15">
        <v>0</v>
      </c>
      <c r="Z937" s="13">
        <v>0</v>
      </c>
      <c r="AA937" s="15">
        <v>0</v>
      </c>
      <c r="AB937" s="13">
        <v>0</v>
      </c>
      <c r="AC937" s="15">
        <v>0</v>
      </c>
      <c r="AD937" s="13">
        <v>0</v>
      </c>
      <c r="AE937" s="15">
        <v>0</v>
      </c>
      <c r="AF937" s="13">
        <v>0</v>
      </c>
      <c r="AG937" s="15">
        <v>0</v>
      </c>
      <c r="AH937" s="13">
        <v>0</v>
      </c>
      <c r="AI937" s="15">
        <v>0</v>
      </c>
      <c r="AJ937" s="11" t="s">
        <v>352</v>
      </c>
      <c r="AK937" s="11" t="s">
        <v>13</v>
      </c>
      <c r="AL937" s="22">
        <f t="shared" si="42"/>
        <v>550</v>
      </c>
      <c r="AM937" s="11" t="str">
        <f>VLOOKUP(O937,Sheet2!$D$6:$E$14,2,FALSE)</f>
        <v>Spare parts</v>
      </c>
      <c r="AN937" s="11" t="str">
        <f>VLOOKUP(F937,Sheet2!$E$10:$F$13,2,FALSE)</f>
        <v>SPM</v>
      </c>
      <c r="AO937" s="35" t="s">
        <v>14668</v>
      </c>
      <c r="AP937">
        <f>MATCH(AN937,Sheet2!$F$5:$F$18,0)</f>
        <v>6</v>
      </c>
      <c r="AQ937">
        <f>MATCH(AO937,Sheet2!$F$5:$K$5,0)</f>
        <v>6</v>
      </c>
      <c r="AR937" s="33">
        <f>INDEX(Sheet2!$F$5:$K$18,OPaL!AP937,OPaL!AQ937)</f>
        <v>0.15</v>
      </c>
      <c r="AS937" s="1">
        <f t="shared" si="44"/>
        <v>78102.981</v>
      </c>
    </row>
    <row r="938" spans="1:45" x14ac:dyDescent="0.2">
      <c r="A938" s="11" t="s">
        <v>2354</v>
      </c>
      <c r="B938" s="11" t="s">
        <v>2355</v>
      </c>
      <c r="C938" s="11" t="s">
        <v>10741</v>
      </c>
      <c r="D938" s="21">
        <v>43340</v>
      </c>
      <c r="E938" s="21" t="s">
        <v>9761</v>
      </c>
      <c r="F938" s="21" t="s">
        <v>14659</v>
      </c>
      <c r="G938" s="11" t="s">
        <v>2</v>
      </c>
      <c r="H938" s="11" t="s">
        <v>350</v>
      </c>
      <c r="I938" s="11" t="s">
        <v>4</v>
      </c>
      <c r="J938" s="13">
        <v>1</v>
      </c>
      <c r="K938" s="12">
        <v>91885.86</v>
      </c>
      <c r="L938" s="12">
        <v>0</v>
      </c>
      <c r="M938" s="12">
        <v>0</v>
      </c>
      <c r="N938" s="12">
        <f t="shared" si="43"/>
        <v>91885.86</v>
      </c>
      <c r="O938" s="11" t="s">
        <v>5</v>
      </c>
      <c r="P938" s="13">
        <v>0</v>
      </c>
      <c r="Q938" s="11" t="s">
        <v>6</v>
      </c>
      <c r="R938" s="13">
        <v>0</v>
      </c>
      <c r="S938" s="13">
        <v>0</v>
      </c>
      <c r="T938" s="11" t="s">
        <v>7</v>
      </c>
      <c r="U938" s="11" t="s">
        <v>8</v>
      </c>
      <c r="V938" s="15">
        <v>0</v>
      </c>
      <c r="W938" s="13">
        <v>0</v>
      </c>
      <c r="X938" s="15">
        <v>0</v>
      </c>
      <c r="Y938" s="15">
        <v>0</v>
      </c>
      <c r="Z938" s="13">
        <v>0</v>
      </c>
      <c r="AA938" s="15">
        <v>0</v>
      </c>
      <c r="AB938" s="13">
        <v>0</v>
      </c>
      <c r="AC938" s="15">
        <v>0</v>
      </c>
      <c r="AD938" s="13">
        <v>0</v>
      </c>
      <c r="AE938" s="15">
        <v>0</v>
      </c>
      <c r="AF938" s="13">
        <v>0</v>
      </c>
      <c r="AG938" s="15">
        <v>0</v>
      </c>
      <c r="AH938" s="13">
        <v>0</v>
      </c>
      <c r="AI938" s="15">
        <v>0</v>
      </c>
      <c r="AJ938" s="11" t="s">
        <v>352</v>
      </c>
      <c r="AK938" s="11" t="s">
        <v>13</v>
      </c>
      <c r="AL938" s="22">
        <f t="shared" si="42"/>
        <v>1952</v>
      </c>
      <c r="AM938" s="11" t="str">
        <f>VLOOKUP(O938,Sheet2!$D$6:$E$14,2,FALSE)</f>
        <v>Spare parts</v>
      </c>
      <c r="AN938" s="11" t="str">
        <f>VLOOKUP(F938,Sheet2!$E$10:$F$13,2,FALSE)</f>
        <v>SPM</v>
      </c>
      <c r="AO938" s="35" t="s">
        <v>14668</v>
      </c>
      <c r="AP938">
        <f>MATCH(AN938,Sheet2!$F$5:$F$18,0)</f>
        <v>6</v>
      </c>
      <c r="AQ938">
        <f>MATCH(AO938,Sheet2!$F$5:$K$5,0)</f>
        <v>6</v>
      </c>
      <c r="AR938" s="33">
        <f>INDEX(Sheet2!$F$5:$K$18,OPaL!AP938,OPaL!AQ938)</f>
        <v>0.15</v>
      </c>
      <c r="AS938" s="1">
        <f t="shared" si="44"/>
        <v>78102.981</v>
      </c>
    </row>
    <row r="939" spans="1:45" x14ac:dyDescent="0.2">
      <c r="A939" s="11" t="s">
        <v>2356</v>
      </c>
      <c r="B939" s="11" t="s">
        <v>2357</v>
      </c>
      <c r="C939" s="11" t="s">
        <v>10742</v>
      </c>
      <c r="D939" s="21">
        <v>43340</v>
      </c>
      <c r="E939" s="21" t="s">
        <v>9761</v>
      </c>
      <c r="F939" s="21" t="s">
        <v>14659</v>
      </c>
      <c r="G939" s="11" t="s">
        <v>2</v>
      </c>
      <c r="H939" s="11" t="s">
        <v>350</v>
      </c>
      <c r="I939" s="11" t="s">
        <v>4</v>
      </c>
      <c r="J939" s="13">
        <v>1</v>
      </c>
      <c r="K939" s="12">
        <v>91885.86</v>
      </c>
      <c r="L939" s="12">
        <v>0</v>
      </c>
      <c r="M939" s="12">
        <v>0</v>
      </c>
      <c r="N939" s="12">
        <f t="shared" si="43"/>
        <v>91885.86</v>
      </c>
      <c r="O939" s="11" t="s">
        <v>5</v>
      </c>
      <c r="P939" s="13">
        <v>0</v>
      </c>
      <c r="Q939" s="11" t="s">
        <v>6</v>
      </c>
      <c r="R939" s="13">
        <v>0</v>
      </c>
      <c r="S939" s="13">
        <v>0</v>
      </c>
      <c r="T939" s="11" t="s">
        <v>7</v>
      </c>
      <c r="U939" s="11" t="s">
        <v>8</v>
      </c>
      <c r="V939" s="15">
        <v>0</v>
      </c>
      <c r="W939" s="13">
        <v>0</v>
      </c>
      <c r="X939" s="15">
        <v>0</v>
      </c>
      <c r="Y939" s="15">
        <v>0</v>
      </c>
      <c r="Z939" s="13">
        <v>0</v>
      </c>
      <c r="AA939" s="15">
        <v>0</v>
      </c>
      <c r="AB939" s="13">
        <v>0</v>
      </c>
      <c r="AC939" s="15">
        <v>0</v>
      </c>
      <c r="AD939" s="13">
        <v>0</v>
      </c>
      <c r="AE939" s="15">
        <v>0</v>
      </c>
      <c r="AF939" s="13">
        <v>0</v>
      </c>
      <c r="AG939" s="15">
        <v>0</v>
      </c>
      <c r="AH939" s="13">
        <v>0</v>
      </c>
      <c r="AI939" s="15">
        <v>0</v>
      </c>
      <c r="AJ939" s="11" t="s">
        <v>352</v>
      </c>
      <c r="AK939" s="11" t="s">
        <v>13</v>
      </c>
      <c r="AL939" s="22">
        <f t="shared" si="42"/>
        <v>1952</v>
      </c>
      <c r="AM939" s="11" t="str">
        <f>VLOOKUP(O939,Sheet2!$D$6:$E$14,2,FALSE)</f>
        <v>Spare parts</v>
      </c>
      <c r="AN939" s="11" t="str">
        <f>VLOOKUP(F939,Sheet2!$E$10:$F$13,2,FALSE)</f>
        <v>SPM</v>
      </c>
      <c r="AO939" s="35" t="s">
        <v>14668</v>
      </c>
      <c r="AP939">
        <f>MATCH(AN939,Sheet2!$F$5:$F$18,0)</f>
        <v>6</v>
      </c>
      <c r="AQ939">
        <f>MATCH(AO939,Sheet2!$F$5:$K$5,0)</f>
        <v>6</v>
      </c>
      <c r="AR939" s="33">
        <f>INDEX(Sheet2!$F$5:$K$18,OPaL!AP939,OPaL!AQ939)</f>
        <v>0.15</v>
      </c>
      <c r="AS939" s="1">
        <f t="shared" si="44"/>
        <v>78102.981</v>
      </c>
    </row>
    <row r="940" spans="1:45" x14ac:dyDescent="0.2">
      <c r="A940" s="11" t="s">
        <v>8010</v>
      </c>
      <c r="B940" s="11" t="s">
        <v>8011</v>
      </c>
      <c r="C940" s="11" t="s">
        <v>10743</v>
      </c>
      <c r="D940" s="21">
        <v>44791</v>
      </c>
      <c r="E940" s="21" t="s">
        <v>9697</v>
      </c>
      <c r="F940" s="21" t="s">
        <v>14659</v>
      </c>
      <c r="G940" s="11" t="s">
        <v>2</v>
      </c>
      <c r="H940" s="11" t="s">
        <v>16</v>
      </c>
      <c r="I940" s="11" t="s">
        <v>4</v>
      </c>
      <c r="J940" s="12">
        <v>4</v>
      </c>
      <c r="K940" s="12">
        <v>91646.76</v>
      </c>
      <c r="L940" s="12">
        <v>0</v>
      </c>
      <c r="M940" s="12">
        <v>0</v>
      </c>
      <c r="N940" s="12">
        <f t="shared" si="43"/>
        <v>91646.76</v>
      </c>
      <c r="O940" s="11" t="s">
        <v>5</v>
      </c>
      <c r="P940" s="13">
        <v>0</v>
      </c>
      <c r="Q940" s="11" t="s">
        <v>6</v>
      </c>
      <c r="R940" s="13">
        <v>0</v>
      </c>
      <c r="S940" s="13">
        <v>0</v>
      </c>
      <c r="T940" s="11" t="s">
        <v>7</v>
      </c>
      <c r="U940" s="11" t="s">
        <v>8</v>
      </c>
      <c r="V940" s="15">
        <v>0</v>
      </c>
      <c r="W940" s="13">
        <v>0</v>
      </c>
      <c r="X940" s="15">
        <v>0</v>
      </c>
      <c r="Y940" s="15">
        <v>0</v>
      </c>
      <c r="Z940" s="13">
        <v>0</v>
      </c>
      <c r="AA940" s="15">
        <v>0</v>
      </c>
      <c r="AB940" s="13">
        <v>0</v>
      </c>
      <c r="AC940" s="15">
        <v>0</v>
      </c>
      <c r="AD940" s="13">
        <v>0</v>
      </c>
      <c r="AE940" s="15">
        <v>0</v>
      </c>
      <c r="AF940" s="13">
        <v>0</v>
      </c>
      <c r="AG940" s="15">
        <v>0</v>
      </c>
      <c r="AH940" s="13">
        <v>0</v>
      </c>
      <c r="AI940" s="15">
        <v>0</v>
      </c>
      <c r="AJ940" s="11" t="s">
        <v>17</v>
      </c>
      <c r="AK940" s="11" t="s">
        <v>13</v>
      </c>
      <c r="AL940" s="22">
        <f t="shared" si="42"/>
        <v>501</v>
      </c>
      <c r="AM940" s="11" t="str">
        <f>VLOOKUP(O940,Sheet2!$D$6:$E$14,2,FALSE)</f>
        <v>Spare parts</v>
      </c>
      <c r="AN940" s="11" t="str">
        <f>VLOOKUP(F940,Sheet2!$E$10:$F$13,2,FALSE)</f>
        <v>SPM</v>
      </c>
      <c r="AO940" s="35" t="s">
        <v>14668</v>
      </c>
      <c r="AP940">
        <f>MATCH(AN940,Sheet2!$F$5:$F$18,0)</f>
        <v>6</v>
      </c>
      <c r="AQ940">
        <f>MATCH(AO940,Sheet2!$F$5:$K$5,0)</f>
        <v>6</v>
      </c>
      <c r="AR940" s="33">
        <f>INDEX(Sheet2!$F$5:$K$18,OPaL!AP940,OPaL!AQ940)</f>
        <v>0.15</v>
      </c>
      <c r="AS940" s="1">
        <f t="shared" si="44"/>
        <v>77899.745999999999</v>
      </c>
    </row>
    <row r="941" spans="1:45" x14ac:dyDescent="0.2">
      <c r="A941" s="11" t="s">
        <v>2443</v>
      </c>
      <c r="B941" s="11" t="s">
        <v>2444</v>
      </c>
      <c r="C941" s="11" t="s">
        <v>10744</v>
      </c>
      <c r="D941" s="21">
        <v>43496</v>
      </c>
      <c r="E941" s="21" t="s">
        <v>9762</v>
      </c>
      <c r="F941" s="21" t="s">
        <v>14659</v>
      </c>
      <c r="G941" s="11" t="s">
        <v>2</v>
      </c>
      <c r="H941" s="11" t="s">
        <v>3</v>
      </c>
      <c r="I941" s="11" t="s">
        <v>4</v>
      </c>
      <c r="J941" s="12">
        <v>1</v>
      </c>
      <c r="K941" s="12">
        <v>91645.97</v>
      </c>
      <c r="L941" s="12">
        <v>0</v>
      </c>
      <c r="M941" s="12">
        <v>0</v>
      </c>
      <c r="N941" s="12">
        <f t="shared" si="43"/>
        <v>91645.97</v>
      </c>
      <c r="O941" s="11" t="s">
        <v>5</v>
      </c>
      <c r="P941" s="13">
        <v>0</v>
      </c>
      <c r="Q941" s="11" t="s">
        <v>6</v>
      </c>
      <c r="R941" s="13">
        <v>0</v>
      </c>
      <c r="S941" s="13">
        <v>0</v>
      </c>
      <c r="T941" s="11" t="s">
        <v>7</v>
      </c>
      <c r="U941" s="11" t="s">
        <v>8</v>
      </c>
      <c r="V941" s="15">
        <v>0</v>
      </c>
      <c r="W941" s="13">
        <v>0</v>
      </c>
      <c r="X941" s="15">
        <v>0</v>
      </c>
      <c r="Y941" s="15">
        <v>0</v>
      </c>
      <c r="Z941" s="13">
        <v>0</v>
      </c>
      <c r="AA941" s="15">
        <v>0</v>
      </c>
      <c r="AB941" s="13">
        <v>0</v>
      </c>
      <c r="AC941" s="15">
        <v>0</v>
      </c>
      <c r="AD941" s="13">
        <v>0</v>
      </c>
      <c r="AE941" s="15">
        <v>0</v>
      </c>
      <c r="AF941" s="13">
        <v>0</v>
      </c>
      <c r="AG941" s="15">
        <v>0</v>
      </c>
      <c r="AH941" s="13">
        <v>0</v>
      </c>
      <c r="AI941" s="15">
        <v>0</v>
      </c>
      <c r="AJ941" s="11" t="s">
        <v>9</v>
      </c>
      <c r="AK941" s="11" t="s">
        <v>13</v>
      </c>
      <c r="AL941" s="22">
        <f t="shared" si="42"/>
        <v>1796</v>
      </c>
      <c r="AM941" s="11" t="str">
        <f>VLOOKUP(O941,Sheet2!$D$6:$E$14,2,FALSE)</f>
        <v>Spare parts</v>
      </c>
      <c r="AN941" s="11" t="str">
        <f>VLOOKUP(F941,Sheet2!$E$10:$F$13,2,FALSE)</f>
        <v>SPM</v>
      </c>
      <c r="AO941" s="35" t="s">
        <v>14668</v>
      </c>
      <c r="AP941">
        <f>MATCH(AN941,Sheet2!$F$5:$F$18,0)</f>
        <v>6</v>
      </c>
      <c r="AQ941">
        <f>MATCH(AO941,Sheet2!$F$5:$K$5,0)</f>
        <v>6</v>
      </c>
      <c r="AR941" s="33">
        <f>INDEX(Sheet2!$F$5:$K$18,OPaL!AP941,OPaL!AQ941)</f>
        <v>0.15</v>
      </c>
      <c r="AS941" s="1">
        <f t="shared" si="44"/>
        <v>77899.074500000002</v>
      </c>
    </row>
    <row r="942" spans="1:45" x14ac:dyDescent="0.2">
      <c r="A942" s="11" t="s">
        <v>8930</v>
      </c>
      <c r="B942" s="11" t="s">
        <v>8919</v>
      </c>
      <c r="C942" s="11" t="s">
        <v>10745</v>
      </c>
      <c r="D942" s="21">
        <v>42899</v>
      </c>
      <c r="E942" s="21" t="s">
        <v>9739</v>
      </c>
      <c r="F942" s="21" t="s">
        <v>14659</v>
      </c>
      <c r="G942" s="11" t="s">
        <v>2</v>
      </c>
      <c r="H942" s="11" t="s">
        <v>16</v>
      </c>
      <c r="I942" s="11" t="s">
        <v>4</v>
      </c>
      <c r="J942" s="13">
        <v>47</v>
      </c>
      <c r="K942" s="12">
        <v>91629.74</v>
      </c>
      <c r="L942" s="12">
        <v>0</v>
      </c>
      <c r="M942" s="12">
        <v>0</v>
      </c>
      <c r="N942" s="12">
        <f t="shared" si="43"/>
        <v>91629.74</v>
      </c>
      <c r="O942" s="11" t="s">
        <v>8227</v>
      </c>
      <c r="P942" s="13">
        <v>0</v>
      </c>
      <c r="Q942" s="11" t="s">
        <v>6</v>
      </c>
      <c r="R942" s="13">
        <v>0</v>
      </c>
      <c r="S942" s="13">
        <v>0</v>
      </c>
      <c r="T942" s="11" t="s">
        <v>7</v>
      </c>
      <c r="U942" s="11" t="s">
        <v>8</v>
      </c>
      <c r="V942" s="15">
        <v>0</v>
      </c>
      <c r="W942" s="13">
        <v>0</v>
      </c>
      <c r="X942" s="15">
        <v>0</v>
      </c>
      <c r="Y942" s="15">
        <v>0</v>
      </c>
      <c r="Z942" s="13">
        <v>0</v>
      </c>
      <c r="AA942" s="15">
        <v>0</v>
      </c>
      <c r="AB942" s="13">
        <v>0</v>
      </c>
      <c r="AC942" s="15">
        <v>0</v>
      </c>
      <c r="AD942" s="13">
        <v>0</v>
      </c>
      <c r="AE942" s="15">
        <v>0</v>
      </c>
      <c r="AF942" s="13">
        <v>0</v>
      </c>
      <c r="AG942" s="15">
        <v>0</v>
      </c>
      <c r="AH942" s="13">
        <v>0</v>
      </c>
      <c r="AI942" s="15">
        <v>0</v>
      </c>
      <c r="AJ942" s="11" t="s">
        <v>17</v>
      </c>
      <c r="AK942" s="11" t="s">
        <v>8228</v>
      </c>
      <c r="AL942" s="22">
        <f t="shared" si="42"/>
        <v>2393</v>
      </c>
      <c r="AM942" s="11" t="str">
        <f>VLOOKUP(O942,Sheet2!$D$6:$E$14,2,FALSE)</f>
        <v>Consumables</v>
      </c>
      <c r="AN942" s="11" t="str">
        <f>VLOOKUP(F942,Sheet2!$E$15:$F$18,2,FALSE)</f>
        <v>CM</v>
      </c>
      <c r="AO942" s="35" t="s">
        <v>14668</v>
      </c>
      <c r="AP942">
        <f>MATCH(AN942,Sheet2!$F$5:$F$18,0)</f>
        <v>13</v>
      </c>
      <c r="AQ942">
        <f>MATCH(AO942,Sheet2!$F$5:$K$5,0)</f>
        <v>6</v>
      </c>
      <c r="AR942" s="33">
        <f>INDEX(Sheet2!$F$5:$K$18,OPaL!AP942,OPaL!AQ942)</f>
        <v>0.2</v>
      </c>
      <c r="AS942" s="1">
        <f t="shared" si="44"/>
        <v>73303.792000000001</v>
      </c>
    </row>
    <row r="943" spans="1:45" x14ac:dyDescent="0.2">
      <c r="A943" s="11" t="s">
        <v>7804</v>
      </c>
      <c r="B943" s="11" t="s">
        <v>7805</v>
      </c>
      <c r="C943" s="11" t="s">
        <v>10746</v>
      </c>
      <c r="D943" s="21">
        <v>43106</v>
      </c>
      <c r="E943" s="21" t="s">
        <v>9697</v>
      </c>
      <c r="F943" s="21" t="s">
        <v>14659</v>
      </c>
      <c r="G943" s="11" t="s">
        <v>2</v>
      </c>
      <c r="H943" s="11" t="s">
        <v>16</v>
      </c>
      <c r="I943" s="11" t="s">
        <v>4</v>
      </c>
      <c r="J943" s="12">
        <v>3</v>
      </c>
      <c r="K943" s="12">
        <v>91523.72</v>
      </c>
      <c r="L943" s="12">
        <v>0</v>
      </c>
      <c r="M943" s="12">
        <v>0</v>
      </c>
      <c r="N943" s="12">
        <f t="shared" si="43"/>
        <v>91523.72</v>
      </c>
      <c r="O943" s="11" t="s">
        <v>5</v>
      </c>
      <c r="P943" s="13">
        <v>0</v>
      </c>
      <c r="Q943" s="11" t="s">
        <v>6</v>
      </c>
      <c r="R943" s="13">
        <v>0</v>
      </c>
      <c r="S943" s="13">
        <v>0</v>
      </c>
      <c r="T943" s="11" t="s">
        <v>7</v>
      </c>
      <c r="U943" s="11" t="s">
        <v>8</v>
      </c>
      <c r="V943" s="15">
        <v>0</v>
      </c>
      <c r="W943" s="13">
        <v>0</v>
      </c>
      <c r="X943" s="15">
        <v>0</v>
      </c>
      <c r="Y943" s="15">
        <v>0</v>
      </c>
      <c r="Z943" s="13">
        <v>0</v>
      </c>
      <c r="AA943" s="15">
        <v>0</v>
      </c>
      <c r="AB943" s="13">
        <v>0</v>
      </c>
      <c r="AC943" s="15">
        <v>0</v>
      </c>
      <c r="AD943" s="13">
        <v>0</v>
      </c>
      <c r="AE943" s="15">
        <v>0</v>
      </c>
      <c r="AF943" s="13">
        <v>0</v>
      </c>
      <c r="AG943" s="15">
        <v>0</v>
      </c>
      <c r="AH943" s="13">
        <v>0</v>
      </c>
      <c r="AI943" s="15">
        <v>0</v>
      </c>
      <c r="AJ943" s="11" t="s">
        <v>17</v>
      </c>
      <c r="AK943" s="11" t="s">
        <v>13</v>
      </c>
      <c r="AL943" s="22">
        <f t="shared" si="42"/>
        <v>2186</v>
      </c>
      <c r="AM943" s="11" t="str">
        <f>VLOOKUP(O943,Sheet2!$D$6:$E$14,2,FALSE)</f>
        <v>Spare parts</v>
      </c>
      <c r="AN943" s="11" t="str">
        <f>VLOOKUP(F943,Sheet2!$E$10:$F$13,2,FALSE)</f>
        <v>SPM</v>
      </c>
      <c r="AO943" s="35" t="s">
        <v>14668</v>
      </c>
      <c r="AP943">
        <f>MATCH(AN943,Sheet2!$F$5:$F$18,0)</f>
        <v>6</v>
      </c>
      <c r="AQ943">
        <f>MATCH(AO943,Sheet2!$F$5:$K$5,0)</f>
        <v>6</v>
      </c>
      <c r="AR943" s="33">
        <f>INDEX(Sheet2!$F$5:$K$18,OPaL!AP943,OPaL!AQ943)</f>
        <v>0.15</v>
      </c>
      <c r="AS943" s="1">
        <f t="shared" si="44"/>
        <v>77795.161999999997</v>
      </c>
    </row>
    <row r="944" spans="1:45" x14ac:dyDescent="0.2">
      <c r="A944" s="11" t="s">
        <v>1262</v>
      </c>
      <c r="B944" s="11" t="s">
        <v>1263</v>
      </c>
      <c r="C944" s="11" t="s">
        <v>10747</v>
      </c>
      <c r="D944" s="21">
        <v>42788</v>
      </c>
      <c r="E944" s="21" t="s">
        <v>9697</v>
      </c>
      <c r="F944" s="21" t="s">
        <v>14659</v>
      </c>
      <c r="G944" s="11" t="s">
        <v>2</v>
      </c>
      <c r="H944" s="11" t="s">
        <v>16</v>
      </c>
      <c r="I944" s="11" t="s">
        <v>4</v>
      </c>
      <c r="J944" s="12">
        <v>12</v>
      </c>
      <c r="K944" s="12">
        <v>91432.14</v>
      </c>
      <c r="L944" s="12">
        <v>0</v>
      </c>
      <c r="M944" s="12">
        <v>0</v>
      </c>
      <c r="N944" s="12">
        <f t="shared" si="43"/>
        <v>91432.14</v>
      </c>
      <c r="O944" s="11" t="s">
        <v>5</v>
      </c>
      <c r="P944" s="13">
        <v>0</v>
      </c>
      <c r="Q944" s="11" t="s">
        <v>6</v>
      </c>
      <c r="R944" s="13">
        <v>0</v>
      </c>
      <c r="S944" s="13">
        <v>0</v>
      </c>
      <c r="T944" s="11" t="s">
        <v>7</v>
      </c>
      <c r="U944" s="11" t="s">
        <v>8</v>
      </c>
      <c r="V944" s="15">
        <v>0</v>
      </c>
      <c r="W944" s="13">
        <v>0</v>
      </c>
      <c r="X944" s="15">
        <v>0</v>
      </c>
      <c r="Y944" s="15">
        <v>0</v>
      </c>
      <c r="Z944" s="13">
        <v>0</v>
      </c>
      <c r="AA944" s="15">
        <v>0</v>
      </c>
      <c r="AB944" s="13">
        <v>0</v>
      </c>
      <c r="AC944" s="15">
        <v>0</v>
      </c>
      <c r="AD944" s="13">
        <v>0</v>
      </c>
      <c r="AE944" s="15">
        <v>0</v>
      </c>
      <c r="AF944" s="13">
        <v>0</v>
      </c>
      <c r="AG944" s="15">
        <v>0</v>
      </c>
      <c r="AH944" s="13">
        <v>0</v>
      </c>
      <c r="AI944" s="15">
        <v>0</v>
      </c>
      <c r="AJ944" s="11" t="s">
        <v>17</v>
      </c>
      <c r="AK944" s="11" t="s">
        <v>13</v>
      </c>
      <c r="AL944" s="22">
        <f t="shared" si="42"/>
        <v>2504</v>
      </c>
      <c r="AM944" s="11" t="str">
        <f>VLOOKUP(O944,Sheet2!$D$6:$E$14,2,FALSE)</f>
        <v>Spare parts</v>
      </c>
      <c r="AN944" s="11" t="str">
        <f>VLOOKUP(F944,Sheet2!$E$10:$F$13,2,FALSE)</f>
        <v>SPM</v>
      </c>
      <c r="AO944" s="35" t="s">
        <v>14668</v>
      </c>
      <c r="AP944">
        <f>MATCH(AN944,Sheet2!$F$5:$F$18,0)</f>
        <v>6</v>
      </c>
      <c r="AQ944">
        <f>MATCH(AO944,Sheet2!$F$5:$K$5,0)</f>
        <v>6</v>
      </c>
      <c r="AR944" s="33">
        <f>INDEX(Sheet2!$F$5:$K$18,OPaL!AP944,OPaL!AQ944)</f>
        <v>0.15</v>
      </c>
      <c r="AS944" s="1">
        <f t="shared" si="44"/>
        <v>77717.319000000003</v>
      </c>
    </row>
    <row r="945" spans="1:45" x14ac:dyDescent="0.2">
      <c r="A945" s="11" t="s">
        <v>1264</v>
      </c>
      <c r="B945" s="11" t="s">
        <v>1265</v>
      </c>
      <c r="C945" s="11" t="s">
        <v>10748</v>
      </c>
      <c r="D945" s="21">
        <v>42788</v>
      </c>
      <c r="E945" s="21" t="s">
        <v>9697</v>
      </c>
      <c r="F945" s="21" t="s">
        <v>14659</v>
      </c>
      <c r="G945" s="11" t="s">
        <v>2</v>
      </c>
      <c r="H945" s="11" t="s">
        <v>16</v>
      </c>
      <c r="I945" s="11" t="s">
        <v>4</v>
      </c>
      <c r="J945" s="12">
        <v>12</v>
      </c>
      <c r="K945" s="12">
        <v>91432.14</v>
      </c>
      <c r="L945" s="12">
        <v>0</v>
      </c>
      <c r="M945" s="12">
        <v>0</v>
      </c>
      <c r="N945" s="12">
        <f t="shared" si="43"/>
        <v>91432.14</v>
      </c>
      <c r="O945" s="11" t="s">
        <v>5</v>
      </c>
      <c r="P945" s="13">
        <v>0</v>
      </c>
      <c r="Q945" s="11" t="s">
        <v>6</v>
      </c>
      <c r="R945" s="13">
        <v>0</v>
      </c>
      <c r="S945" s="13">
        <v>0</v>
      </c>
      <c r="T945" s="11" t="s">
        <v>7</v>
      </c>
      <c r="U945" s="11" t="s">
        <v>8</v>
      </c>
      <c r="V945" s="15">
        <v>0</v>
      </c>
      <c r="W945" s="13">
        <v>0</v>
      </c>
      <c r="X945" s="15">
        <v>0</v>
      </c>
      <c r="Y945" s="15">
        <v>0</v>
      </c>
      <c r="Z945" s="13">
        <v>0</v>
      </c>
      <c r="AA945" s="15">
        <v>0</v>
      </c>
      <c r="AB945" s="13">
        <v>0</v>
      </c>
      <c r="AC945" s="15">
        <v>0</v>
      </c>
      <c r="AD945" s="13">
        <v>0</v>
      </c>
      <c r="AE945" s="15">
        <v>0</v>
      </c>
      <c r="AF945" s="13">
        <v>0</v>
      </c>
      <c r="AG945" s="15">
        <v>0</v>
      </c>
      <c r="AH945" s="13">
        <v>0</v>
      </c>
      <c r="AI945" s="15">
        <v>0</v>
      </c>
      <c r="AJ945" s="11" t="s">
        <v>17</v>
      </c>
      <c r="AK945" s="11" t="s">
        <v>13</v>
      </c>
      <c r="AL945" s="22">
        <f t="shared" si="42"/>
        <v>2504</v>
      </c>
      <c r="AM945" s="11" t="str">
        <f>VLOOKUP(O945,Sheet2!$D$6:$E$14,2,FALSE)</f>
        <v>Spare parts</v>
      </c>
      <c r="AN945" s="11" t="str">
        <f>VLOOKUP(F945,Sheet2!$E$10:$F$13,2,FALSE)</f>
        <v>SPM</v>
      </c>
      <c r="AO945" s="35" t="s">
        <v>14668</v>
      </c>
      <c r="AP945">
        <f>MATCH(AN945,Sheet2!$F$5:$F$18,0)</f>
        <v>6</v>
      </c>
      <c r="AQ945">
        <f>MATCH(AO945,Sheet2!$F$5:$K$5,0)</f>
        <v>6</v>
      </c>
      <c r="AR945" s="33">
        <f>INDEX(Sheet2!$F$5:$K$18,OPaL!AP945,OPaL!AQ945)</f>
        <v>0.15</v>
      </c>
      <c r="AS945" s="1">
        <f t="shared" si="44"/>
        <v>77717.319000000003</v>
      </c>
    </row>
    <row r="946" spans="1:45" x14ac:dyDescent="0.2">
      <c r="A946" s="11" t="s">
        <v>1384</v>
      </c>
      <c r="B946" s="11" t="s">
        <v>1385</v>
      </c>
      <c r="C946" s="11" t="s">
        <v>10749</v>
      </c>
      <c r="D946" s="21">
        <v>42788</v>
      </c>
      <c r="E946" s="21" t="s">
        <v>9697</v>
      </c>
      <c r="F946" s="21" t="s">
        <v>14659</v>
      </c>
      <c r="G946" s="11" t="s">
        <v>2</v>
      </c>
      <c r="H946" s="11" t="s">
        <v>16</v>
      </c>
      <c r="I946" s="11" t="s">
        <v>4</v>
      </c>
      <c r="J946" s="12">
        <v>12</v>
      </c>
      <c r="K946" s="12">
        <v>91432.14</v>
      </c>
      <c r="L946" s="12">
        <v>0</v>
      </c>
      <c r="M946" s="12">
        <v>0</v>
      </c>
      <c r="N946" s="12">
        <f t="shared" si="43"/>
        <v>91432.14</v>
      </c>
      <c r="O946" s="11" t="s">
        <v>5</v>
      </c>
      <c r="P946" s="13">
        <v>0</v>
      </c>
      <c r="Q946" s="11" t="s">
        <v>6</v>
      </c>
      <c r="R946" s="13">
        <v>0</v>
      </c>
      <c r="S946" s="13">
        <v>0</v>
      </c>
      <c r="T946" s="11" t="s">
        <v>7</v>
      </c>
      <c r="U946" s="11" t="s">
        <v>8</v>
      </c>
      <c r="V946" s="15">
        <v>0</v>
      </c>
      <c r="W946" s="13">
        <v>0</v>
      </c>
      <c r="X946" s="15">
        <v>0</v>
      </c>
      <c r="Y946" s="15">
        <v>0</v>
      </c>
      <c r="Z946" s="13">
        <v>0</v>
      </c>
      <c r="AA946" s="15">
        <v>0</v>
      </c>
      <c r="AB946" s="13">
        <v>0</v>
      </c>
      <c r="AC946" s="15">
        <v>0</v>
      </c>
      <c r="AD946" s="13">
        <v>0</v>
      </c>
      <c r="AE946" s="15">
        <v>0</v>
      </c>
      <c r="AF946" s="13">
        <v>0</v>
      </c>
      <c r="AG946" s="15">
        <v>0</v>
      </c>
      <c r="AH946" s="13">
        <v>0</v>
      </c>
      <c r="AI946" s="15">
        <v>0</v>
      </c>
      <c r="AJ946" s="11" t="s">
        <v>17</v>
      </c>
      <c r="AK946" s="11" t="s">
        <v>13</v>
      </c>
      <c r="AL946" s="22">
        <f t="shared" si="42"/>
        <v>2504</v>
      </c>
      <c r="AM946" s="11" t="str">
        <f>VLOOKUP(O946,Sheet2!$D$6:$E$14,2,FALSE)</f>
        <v>Spare parts</v>
      </c>
      <c r="AN946" s="11" t="str">
        <f>VLOOKUP(F946,Sheet2!$E$10:$F$13,2,FALSE)</f>
        <v>SPM</v>
      </c>
      <c r="AO946" s="35" t="s">
        <v>14668</v>
      </c>
      <c r="AP946">
        <f>MATCH(AN946,Sheet2!$F$5:$F$18,0)</f>
        <v>6</v>
      </c>
      <c r="AQ946">
        <f>MATCH(AO946,Sheet2!$F$5:$K$5,0)</f>
        <v>6</v>
      </c>
      <c r="AR946" s="33">
        <f>INDEX(Sheet2!$F$5:$K$18,OPaL!AP946,OPaL!AQ946)</f>
        <v>0.15</v>
      </c>
      <c r="AS946" s="1">
        <f t="shared" si="44"/>
        <v>77717.319000000003</v>
      </c>
    </row>
    <row r="947" spans="1:45" x14ac:dyDescent="0.2">
      <c r="A947" s="11" t="s">
        <v>8912</v>
      </c>
      <c r="B947" s="11" t="s">
        <v>8913</v>
      </c>
      <c r="C947" s="11" t="s">
        <v>10750</v>
      </c>
      <c r="D947" s="21">
        <v>45189</v>
      </c>
      <c r="E947" s="21" t="s">
        <v>9739</v>
      </c>
      <c r="F947" s="21" t="s">
        <v>14659</v>
      </c>
      <c r="G947" s="11" t="s">
        <v>2</v>
      </c>
      <c r="H947" s="11" t="s">
        <v>16</v>
      </c>
      <c r="I947" s="11" t="s">
        <v>4</v>
      </c>
      <c r="J947" s="13">
        <v>272</v>
      </c>
      <c r="K947" s="12">
        <v>91419.29</v>
      </c>
      <c r="L947" s="12">
        <v>0</v>
      </c>
      <c r="M947" s="12">
        <v>0</v>
      </c>
      <c r="N947" s="12">
        <f t="shared" si="43"/>
        <v>91419.29</v>
      </c>
      <c r="O947" s="11" t="s">
        <v>8227</v>
      </c>
      <c r="P947" s="13">
        <v>0</v>
      </c>
      <c r="Q947" s="11" t="s">
        <v>6</v>
      </c>
      <c r="R947" s="13">
        <v>0</v>
      </c>
      <c r="S947" s="13">
        <v>0</v>
      </c>
      <c r="T947" s="11" t="s">
        <v>7</v>
      </c>
      <c r="U947" s="11" t="s">
        <v>8</v>
      </c>
      <c r="V947" s="15">
        <v>0</v>
      </c>
      <c r="W947" s="13">
        <v>0</v>
      </c>
      <c r="X947" s="15">
        <v>0</v>
      </c>
      <c r="Y947" s="15">
        <v>0</v>
      </c>
      <c r="Z947" s="13">
        <v>0</v>
      </c>
      <c r="AA947" s="15">
        <v>0</v>
      </c>
      <c r="AB947" s="13">
        <v>0</v>
      </c>
      <c r="AC947" s="15">
        <v>0</v>
      </c>
      <c r="AD947" s="13">
        <v>0</v>
      </c>
      <c r="AE947" s="15">
        <v>0</v>
      </c>
      <c r="AF947" s="13">
        <v>0</v>
      </c>
      <c r="AG947" s="15">
        <v>0</v>
      </c>
      <c r="AH947" s="13">
        <v>0</v>
      </c>
      <c r="AI947" s="15">
        <v>0</v>
      </c>
      <c r="AJ947" s="11" t="s">
        <v>17</v>
      </c>
      <c r="AK947" s="11" t="s">
        <v>8228</v>
      </c>
      <c r="AL947" s="22">
        <f t="shared" si="42"/>
        <v>103</v>
      </c>
      <c r="AM947" s="11" t="str">
        <f>VLOOKUP(O947,Sheet2!$D$6:$E$14,2,FALSE)</f>
        <v>Consumables</v>
      </c>
      <c r="AN947" s="11" t="str">
        <f>VLOOKUP(F947,Sheet2!$E$15:$F$18,2,FALSE)</f>
        <v>CM</v>
      </c>
      <c r="AO947" s="35" t="s">
        <v>14665</v>
      </c>
      <c r="AP947">
        <f>MATCH(AN947,Sheet2!$F$5:$F$18,0)</f>
        <v>13</v>
      </c>
      <c r="AQ947">
        <f>MATCH(AO947,Sheet2!$F$5:$K$5,0)</f>
        <v>3</v>
      </c>
      <c r="AR947" s="33">
        <f>INDEX(Sheet2!$F$5:$K$18,OPaL!AP947,OPaL!AQ947)</f>
        <v>0</v>
      </c>
      <c r="AS947" s="1">
        <f t="shared" si="44"/>
        <v>91419.29</v>
      </c>
    </row>
    <row r="948" spans="1:45" x14ac:dyDescent="0.2">
      <c r="A948" s="11" t="s">
        <v>3681</v>
      </c>
      <c r="B948" s="11" t="s">
        <v>3682</v>
      </c>
      <c r="C948" s="11" t="s">
        <v>10751</v>
      </c>
      <c r="D948" s="21">
        <v>42784</v>
      </c>
      <c r="E948" s="21" t="s">
        <v>9697</v>
      </c>
      <c r="F948" s="21" t="s">
        <v>14659</v>
      </c>
      <c r="G948" s="11" t="s">
        <v>2</v>
      </c>
      <c r="H948" s="11" t="s">
        <v>16</v>
      </c>
      <c r="I948" s="11" t="s">
        <v>4</v>
      </c>
      <c r="J948" s="13">
        <v>1</v>
      </c>
      <c r="K948" s="12">
        <v>91403.67</v>
      </c>
      <c r="L948" s="12">
        <v>0</v>
      </c>
      <c r="M948" s="12">
        <v>0</v>
      </c>
      <c r="N948" s="12">
        <f t="shared" si="43"/>
        <v>91403.67</v>
      </c>
      <c r="O948" s="11" t="s">
        <v>5</v>
      </c>
      <c r="P948" s="13">
        <v>0</v>
      </c>
      <c r="Q948" s="11" t="s">
        <v>6</v>
      </c>
      <c r="R948" s="13">
        <v>0</v>
      </c>
      <c r="S948" s="13">
        <v>0</v>
      </c>
      <c r="T948" s="11" t="s">
        <v>7</v>
      </c>
      <c r="U948" s="11" t="s">
        <v>8</v>
      </c>
      <c r="V948" s="15">
        <v>0</v>
      </c>
      <c r="W948" s="13">
        <v>0</v>
      </c>
      <c r="X948" s="15">
        <v>0</v>
      </c>
      <c r="Y948" s="15">
        <v>0</v>
      </c>
      <c r="Z948" s="13">
        <v>0</v>
      </c>
      <c r="AA948" s="15">
        <v>0</v>
      </c>
      <c r="AB948" s="13">
        <v>0</v>
      </c>
      <c r="AC948" s="15">
        <v>0</v>
      </c>
      <c r="AD948" s="13">
        <v>0</v>
      </c>
      <c r="AE948" s="15">
        <v>0</v>
      </c>
      <c r="AF948" s="13">
        <v>0</v>
      </c>
      <c r="AG948" s="15">
        <v>0</v>
      </c>
      <c r="AH948" s="13">
        <v>0</v>
      </c>
      <c r="AI948" s="15">
        <v>0</v>
      </c>
      <c r="AJ948" s="11" t="s">
        <v>17</v>
      </c>
      <c r="AK948" s="11" t="s">
        <v>1398</v>
      </c>
      <c r="AL948" s="22">
        <f t="shared" si="42"/>
        <v>2508</v>
      </c>
      <c r="AM948" s="11" t="str">
        <f>VLOOKUP(O948,Sheet2!$D$6:$E$14,2,FALSE)</f>
        <v>Spare parts</v>
      </c>
      <c r="AN948" s="11" t="str">
        <f>VLOOKUP(F948,Sheet2!$E$10:$F$13,2,FALSE)</f>
        <v>SPM</v>
      </c>
      <c r="AO948" s="35" t="s">
        <v>14668</v>
      </c>
      <c r="AP948">
        <f>MATCH(AN948,Sheet2!$F$5:$F$18,0)</f>
        <v>6</v>
      </c>
      <c r="AQ948">
        <f>MATCH(AO948,Sheet2!$F$5:$K$5,0)</f>
        <v>6</v>
      </c>
      <c r="AR948" s="33">
        <f>INDEX(Sheet2!$F$5:$K$18,OPaL!AP948,OPaL!AQ948)</f>
        <v>0.15</v>
      </c>
      <c r="AS948" s="1">
        <f t="shared" si="44"/>
        <v>77693.119500000001</v>
      </c>
    </row>
    <row r="949" spans="1:45" x14ac:dyDescent="0.2">
      <c r="A949" s="11" t="s">
        <v>8278</v>
      </c>
      <c r="B949" s="11" t="s">
        <v>8279</v>
      </c>
      <c r="C949" s="11" t="s">
        <v>10009</v>
      </c>
      <c r="D949" s="21">
        <v>45291</v>
      </c>
      <c r="E949" s="21" t="s">
        <v>9695</v>
      </c>
      <c r="F949" s="21" t="s">
        <v>14656</v>
      </c>
      <c r="G949" s="11" t="s">
        <v>2</v>
      </c>
      <c r="H949" s="11" t="s">
        <v>8243</v>
      </c>
      <c r="I949" s="11" t="s">
        <v>8179</v>
      </c>
      <c r="J949" s="12">
        <v>1.125</v>
      </c>
      <c r="K949" s="12">
        <v>91125</v>
      </c>
      <c r="L949" s="12">
        <v>0</v>
      </c>
      <c r="M949" s="12">
        <v>0</v>
      </c>
      <c r="N949" s="12">
        <f t="shared" si="43"/>
        <v>91125</v>
      </c>
      <c r="O949" s="11" t="s">
        <v>8227</v>
      </c>
      <c r="P949" s="13">
        <v>0</v>
      </c>
      <c r="Q949" s="11" t="s">
        <v>6</v>
      </c>
      <c r="R949" s="14">
        <v>0</v>
      </c>
      <c r="S949" s="14">
        <v>0</v>
      </c>
      <c r="T949" s="11" t="s">
        <v>7</v>
      </c>
      <c r="U949" s="11" t="s">
        <v>8</v>
      </c>
      <c r="V949" s="15">
        <v>0</v>
      </c>
      <c r="W949" s="14">
        <v>0</v>
      </c>
      <c r="X949" s="15">
        <v>0</v>
      </c>
      <c r="Y949" s="15">
        <v>0</v>
      </c>
      <c r="Z949" s="14">
        <v>0</v>
      </c>
      <c r="AA949" s="15">
        <v>0</v>
      </c>
      <c r="AB949" s="14">
        <v>0</v>
      </c>
      <c r="AC949" s="15">
        <v>0</v>
      </c>
      <c r="AD949" s="14">
        <v>0</v>
      </c>
      <c r="AE949" s="15">
        <v>0</v>
      </c>
      <c r="AF949" s="14">
        <v>0</v>
      </c>
      <c r="AG949" s="15">
        <v>0</v>
      </c>
      <c r="AH949" s="14">
        <v>0</v>
      </c>
      <c r="AI949" s="15">
        <v>0</v>
      </c>
      <c r="AJ949" s="11" t="s">
        <v>8244</v>
      </c>
      <c r="AK949" s="11" t="s">
        <v>8163</v>
      </c>
      <c r="AL949" s="22">
        <f t="shared" si="42"/>
        <v>1</v>
      </c>
      <c r="AM949" s="11" t="str">
        <f>VLOOKUP(O949,Sheet2!$D$6:$E$14,2,FALSE)</f>
        <v>Consumables</v>
      </c>
      <c r="AN949" s="11" t="str">
        <f>VLOOKUP(F949,Sheet2!$E$15:$F$18,2,FALSE)</f>
        <v>CC</v>
      </c>
      <c r="AO949" s="35" t="s">
        <v>14664</v>
      </c>
      <c r="AP949">
        <f>MATCH(AN949,Sheet2!$F$5:$F$18,0)</f>
        <v>11</v>
      </c>
      <c r="AQ949">
        <f>MATCH(AO949,Sheet2!$F$5:$K$5,0)</f>
        <v>2</v>
      </c>
      <c r="AR949" s="33">
        <f>INDEX(Sheet2!$F$5:$K$18,OPaL!AP949,OPaL!AQ949)</f>
        <v>0</v>
      </c>
      <c r="AS949" s="1">
        <f t="shared" si="44"/>
        <v>91125</v>
      </c>
    </row>
    <row r="950" spans="1:45" x14ac:dyDescent="0.2">
      <c r="A950" s="11" t="s">
        <v>2104</v>
      </c>
      <c r="B950" s="11" t="s">
        <v>2105</v>
      </c>
      <c r="C950" s="11" t="s">
        <v>10752</v>
      </c>
      <c r="D950" s="21">
        <v>45013</v>
      </c>
      <c r="E950" s="21" t="s">
        <v>9697</v>
      </c>
      <c r="F950" s="21" t="s">
        <v>14658</v>
      </c>
      <c r="G950" s="11" t="s">
        <v>2</v>
      </c>
      <c r="H950" s="11" t="s">
        <v>3</v>
      </c>
      <c r="I950" s="11" t="s">
        <v>4</v>
      </c>
      <c r="J950" s="12">
        <v>1</v>
      </c>
      <c r="K950" s="12">
        <v>90723.57</v>
      </c>
      <c r="L950" s="12">
        <v>0</v>
      </c>
      <c r="M950" s="12">
        <v>0</v>
      </c>
      <c r="N950" s="12">
        <f t="shared" si="43"/>
        <v>90723.57</v>
      </c>
      <c r="O950" s="11" t="s">
        <v>5</v>
      </c>
      <c r="P950" s="13">
        <v>0</v>
      </c>
      <c r="Q950" s="11" t="s">
        <v>6</v>
      </c>
      <c r="R950" s="13">
        <v>0</v>
      </c>
      <c r="S950" s="13">
        <v>0</v>
      </c>
      <c r="T950" s="11" t="s">
        <v>7</v>
      </c>
      <c r="U950" s="11" t="s">
        <v>8</v>
      </c>
      <c r="V950" s="15">
        <v>0</v>
      </c>
      <c r="W950" s="13">
        <v>0</v>
      </c>
      <c r="X950" s="15">
        <v>0</v>
      </c>
      <c r="Y950" s="15">
        <v>0</v>
      </c>
      <c r="Z950" s="13">
        <v>0</v>
      </c>
      <c r="AA950" s="15">
        <v>0</v>
      </c>
      <c r="AB950" s="13">
        <v>0</v>
      </c>
      <c r="AC950" s="15">
        <v>0</v>
      </c>
      <c r="AD950" s="13">
        <v>0</v>
      </c>
      <c r="AE950" s="15">
        <v>0</v>
      </c>
      <c r="AF950" s="13">
        <v>0</v>
      </c>
      <c r="AG950" s="15">
        <v>0</v>
      </c>
      <c r="AH950" s="13">
        <v>0</v>
      </c>
      <c r="AI950" s="15">
        <v>0</v>
      </c>
      <c r="AJ950" s="11" t="s">
        <v>9</v>
      </c>
      <c r="AK950" s="11" t="s">
        <v>13</v>
      </c>
      <c r="AL950" s="22">
        <f t="shared" si="42"/>
        <v>279</v>
      </c>
      <c r="AM950" s="11" t="str">
        <f>VLOOKUP(O950,Sheet2!$D$6:$E$14,2,FALSE)</f>
        <v>Spare parts</v>
      </c>
      <c r="AN950" s="11" t="str">
        <f>VLOOKUP(F950,Sheet2!$E$10:$F$13,2,FALSE)</f>
        <v>SPE</v>
      </c>
      <c r="AO950" s="35" t="s">
        <v>14667</v>
      </c>
      <c r="AP950">
        <f>MATCH(AN950,Sheet2!$F$5:$F$18,0)</f>
        <v>7</v>
      </c>
      <c r="AQ950">
        <f>MATCH(AO950,Sheet2!$F$5:$K$5,0)</f>
        <v>5</v>
      </c>
      <c r="AR950" s="33">
        <f>INDEX(Sheet2!$F$5:$K$18,OPaL!AP950,OPaL!AQ950)</f>
        <v>0.1</v>
      </c>
      <c r="AS950" s="1">
        <f t="shared" si="44"/>
        <v>81651.213000000003</v>
      </c>
    </row>
    <row r="951" spans="1:45" x14ac:dyDescent="0.2">
      <c r="A951" s="11" t="s">
        <v>1649</v>
      </c>
      <c r="B951" s="11" t="s">
        <v>1650</v>
      </c>
      <c r="C951" s="11" t="s">
        <v>10753</v>
      </c>
      <c r="D951" s="21">
        <v>42942</v>
      </c>
      <c r="E951" s="21" t="s">
        <v>9697</v>
      </c>
      <c r="F951" s="21" t="s">
        <v>14659</v>
      </c>
      <c r="G951" s="11" t="s">
        <v>2</v>
      </c>
      <c r="H951" s="11" t="s">
        <v>16</v>
      </c>
      <c r="I951" s="11" t="s">
        <v>4</v>
      </c>
      <c r="J951" s="13">
        <v>1</v>
      </c>
      <c r="K951" s="12">
        <v>90578.76</v>
      </c>
      <c r="L951" s="12">
        <v>0</v>
      </c>
      <c r="M951" s="12">
        <v>0</v>
      </c>
      <c r="N951" s="12">
        <f t="shared" si="43"/>
        <v>90578.76</v>
      </c>
      <c r="O951" s="11" t="s">
        <v>5</v>
      </c>
      <c r="P951" s="13">
        <v>0</v>
      </c>
      <c r="Q951" s="11" t="s">
        <v>6</v>
      </c>
      <c r="R951" s="13">
        <v>0</v>
      </c>
      <c r="S951" s="13">
        <v>0</v>
      </c>
      <c r="T951" s="11" t="s">
        <v>7</v>
      </c>
      <c r="U951" s="11" t="s">
        <v>8</v>
      </c>
      <c r="V951" s="15">
        <v>0</v>
      </c>
      <c r="W951" s="13">
        <v>0</v>
      </c>
      <c r="X951" s="15">
        <v>0</v>
      </c>
      <c r="Y951" s="15">
        <v>0</v>
      </c>
      <c r="Z951" s="13">
        <v>0</v>
      </c>
      <c r="AA951" s="15">
        <v>0</v>
      </c>
      <c r="AB951" s="13">
        <v>0</v>
      </c>
      <c r="AC951" s="15">
        <v>0</v>
      </c>
      <c r="AD951" s="13">
        <v>0</v>
      </c>
      <c r="AE951" s="15">
        <v>0</v>
      </c>
      <c r="AF951" s="13">
        <v>0</v>
      </c>
      <c r="AG951" s="15">
        <v>0</v>
      </c>
      <c r="AH951" s="13">
        <v>0</v>
      </c>
      <c r="AI951" s="15">
        <v>0</v>
      </c>
      <c r="AJ951" s="11" t="s">
        <v>17</v>
      </c>
      <c r="AK951" s="11" t="s">
        <v>10</v>
      </c>
      <c r="AL951" s="22">
        <f t="shared" si="42"/>
        <v>2350</v>
      </c>
      <c r="AM951" s="11" t="str">
        <f>VLOOKUP(O951,Sheet2!$D$6:$E$14,2,FALSE)</f>
        <v>Spare parts</v>
      </c>
      <c r="AN951" s="11" t="str">
        <f>VLOOKUP(F951,Sheet2!$E$10:$F$13,2,FALSE)</f>
        <v>SPM</v>
      </c>
      <c r="AO951" s="35" t="s">
        <v>14668</v>
      </c>
      <c r="AP951">
        <f>MATCH(AN951,Sheet2!$F$5:$F$18,0)</f>
        <v>6</v>
      </c>
      <c r="AQ951">
        <f>MATCH(AO951,Sheet2!$F$5:$K$5,0)</f>
        <v>6</v>
      </c>
      <c r="AR951" s="33">
        <f>INDEX(Sheet2!$F$5:$K$18,OPaL!AP951,OPaL!AQ951)</f>
        <v>0.15</v>
      </c>
      <c r="AS951" s="1">
        <f t="shared" si="44"/>
        <v>76991.945999999996</v>
      </c>
    </row>
    <row r="952" spans="1:45" x14ac:dyDescent="0.2">
      <c r="A952" s="11" t="s">
        <v>3543</v>
      </c>
      <c r="B952" s="11" t="s">
        <v>3544</v>
      </c>
      <c r="C952" s="11" t="s">
        <v>10754</v>
      </c>
      <c r="D952" s="21">
        <v>43189</v>
      </c>
      <c r="E952" s="21" t="s">
        <v>9697</v>
      </c>
      <c r="F952" s="21" t="s">
        <v>14659</v>
      </c>
      <c r="G952" s="11" t="s">
        <v>2</v>
      </c>
      <c r="H952" s="11" t="s">
        <v>16</v>
      </c>
      <c r="I952" s="11" t="s">
        <v>4</v>
      </c>
      <c r="J952" s="12">
        <v>1</v>
      </c>
      <c r="K952" s="12">
        <v>90524.81</v>
      </c>
      <c r="L952" s="12">
        <v>0</v>
      </c>
      <c r="M952" s="12">
        <v>0</v>
      </c>
      <c r="N952" s="12">
        <f t="shared" si="43"/>
        <v>90524.81</v>
      </c>
      <c r="O952" s="11" t="s">
        <v>5</v>
      </c>
      <c r="P952" s="13">
        <v>0</v>
      </c>
      <c r="Q952" s="11" t="s">
        <v>6</v>
      </c>
      <c r="R952" s="13">
        <v>0</v>
      </c>
      <c r="S952" s="13">
        <v>0</v>
      </c>
      <c r="T952" s="11" t="s">
        <v>7</v>
      </c>
      <c r="U952" s="11" t="s">
        <v>8</v>
      </c>
      <c r="V952" s="15">
        <v>0</v>
      </c>
      <c r="W952" s="13">
        <v>0</v>
      </c>
      <c r="X952" s="15">
        <v>0</v>
      </c>
      <c r="Y952" s="15">
        <v>0</v>
      </c>
      <c r="Z952" s="13">
        <v>0</v>
      </c>
      <c r="AA952" s="15">
        <v>0</v>
      </c>
      <c r="AB952" s="13">
        <v>0</v>
      </c>
      <c r="AC952" s="15">
        <v>0</v>
      </c>
      <c r="AD952" s="13">
        <v>0</v>
      </c>
      <c r="AE952" s="15">
        <v>0</v>
      </c>
      <c r="AF952" s="13">
        <v>0</v>
      </c>
      <c r="AG952" s="15">
        <v>0</v>
      </c>
      <c r="AH952" s="13">
        <v>0</v>
      </c>
      <c r="AI952" s="15">
        <v>0</v>
      </c>
      <c r="AJ952" s="11" t="s">
        <v>17</v>
      </c>
      <c r="AK952" s="11" t="s">
        <v>1398</v>
      </c>
      <c r="AL952" s="22">
        <f t="shared" si="42"/>
        <v>2103</v>
      </c>
      <c r="AM952" s="11" t="str">
        <f>VLOOKUP(O952,Sheet2!$D$6:$E$14,2,FALSE)</f>
        <v>Spare parts</v>
      </c>
      <c r="AN952" s="11" t="str">
        <f>VLOOKUP(F952,Sheet2!$E$10:$F$13,2,FALSE)</f>
        <v>SPM</v>
      </c>
      <c r="AO952" s="35" t="s">
        <v>14668</v>
      </c>
      <c r="AP952">
        <f>MATCH(AN952,Sheet2!$F$5:$F$18,0)</f>
        <v>6</v>
      </c>
      <c r="AQ952">
        <f>MATCH(AO952,Sheet2!$F$5:$K$5,0)</f>
        <v>6</v>
      </c>
      <c r="AR952" s="33">
        <f>INDEX(Sheet2!$F$5:$K$18,OPaL!AP952,OPaL!AQ952)</f>
        <v>0.15</v>
      </c>
      <c r="AS952" s="1">
        <f t="shared" si="44"/>
        <v>76946.088499999998</v>
      </c>
    </row>
    <row r="953" spans="1:45" x14ac:dyDescent="0.2">
      <c r="A953" s="11" t="s">
        <v>3385</v>
      </c>
      <c r="B953" s="11" t="s">
        <v>3386</v>
      </c>
      <c r="C953" s="11" t="s">
        <v>10755</v>
      </c>
      <c r="D953" s="21">
        <v>43032</v>
      </c>
      <c r="E953" s="21" t="s">
        <v>9697</v>
      </c>
      <c r="F953" s="21" t="s">
        <v>14659</v>
      </c>
      <c r="G953" s="11" t="s">
        <v>2</v>
      </c>
      <c r="H953" s="11" t="s">
        <v>16</v>
      </c>
      <c r="I953" s="11" t="s">
        <v>4</v>
      </c>
      <c r="J953" s="12">
        <v>2</v>
      </c>
      <c r="K953" s="12">
        <v>90415.08</v>
      </c>
      <c r="L953" s="12">
        <v>0</v>
      </c>
      <c r="M953" s="12">
        <v>0</v>
      </c>
      <c r="N953" s="12">
        <f t="shared" si="43"/>
        <v>90415.08</v>
      </c>
      <c r="O953" s="11" t="s">
        <v>5</v>
      </c>
      <c r="P953" s="13">
        <v>0</v>
      </c>
      <c r="Q953" s="11" t="s">
        <v>6</v>
      </c>
      <c r="R953" s="13">
        <v>0</v>
      </c>
      <c r="S953" s="13">
        <v>0</v>
      </c>
      <c r="T953" s="11" t="s">
        <v>7</v>
      </c>
      <c r="U953" s="11" t="s">
        <v>8</v>
      </c>
      <c r="V953" s="15">
        <v>0</v>
      </c>
      <c r="W953" s="13">
        <v>0</v>
      </c>
      <c r="X953" s="15">
        <v>0</v>
      </c>
      <c r="Y953" s="15">
        <v>0</v>
      </c>
      <c r="Z953" s="13">
        <v>0</v>
      </c>
      <c r="AA953" s="15">
        <v>0</v>
      </c>
      <c r="AB953" s="13">
        <v>0</v>
      </c>
      <c r="AC953" s="15">
        <v>0</v>
      </c>
      <c r="AD953" s="13">
        <v>0</v>
      </c>
      <c r="AE953" s="15">
        <v>0</v>
      </c>
      <c r="AF953" s="13">
        <v>0</v>
      </c>
      <c r="AG953" s="15">
        <v>0</v>
      </c>
      <c r="AH953" s="13">
        <v>0</v>
      </c>
      <c r="AI953" s="15">
        <v>0</v>
      </c>
      <c r="AJ953" s="11" t="s">
        <v>17</v>
      </c>
      <c r="AK953" s="11" t="s">
        <v>1398</v>
      </c>
      <c r="AL953" s="22">
        <f t="shared" si="42"/>
        <v>2260</v>
      </c>
      <c r="AM953" s="11" t="str">
        <f>VLOOKUP(O953,Sheet2!$D$6:$E$14,2,FALSE)</f>
        <v>Spare parts</v>
      </c>
      <c r="AN953" s="11" t="str">
        <f>VLOOKUP(F953,Sheet2!$E$10:$F$13,2,FALSE)</f>
        <v>SPM</v>
      </c>
      <c r="AO953" s="35" t="s">
        <v>14668</v>
      </c>
      <c r="AP953">
        <f>MATCH(AN953,Sheet2!$F$5:$F$18,0)</f>
        <v>6</v>
      </c>
      <c r="AQ953">
        <f>MATCH(AO953,Sheet2!$F$5:$K$5,0)</f>
        <v>6</v>
      </c>
      <c r="AR953" s="33">
        <f>INDEX(Sheet2!$F$5:$K$18,OPaL!AP953,OPaL!AQ953)</f>
        <v>0.15</v>
      </c>
      <c r="AS953" s="1">
        <f t="shared" si="44"/>
        <v>76852.817999999999</v>
      </c>
    </row>
    <row r="954" spans="1:45" x14ac:dyDescent="0.2">
      <c r="A954" s="11" t="s">
        <v>5201</v>
      </c>
      <c r="B954" s="11" t="s">
        <v>5202</v>
      </c>
      <c r="C954" s="11" t="s">
        <v>10756</v>
      </c>
      <c r="D954" s="21">
        <v>42784</v>
      </c>
      <c r="E954" s="21" t="s">
        <v>9697</v>
      </c>
      <c r="F954" s="21" t="s">
        <v>14659</v>
      </c>
      <c r="G954" s="11" t="s">
        <v>2</v>
      </c>
      <c r="H954" s="11" t="s">
        <v>16</v>
      </c>
      <c r="I954" s="11" t="s">
        <v>4</v>
      </c>
      <c r="J954" s="12">
        <v>1</v>
      </c>
      <c r="K954" s="12">
        <v>90325.88</v>
      </c>
      <c r="L954" s="12">
        <v>0</v>
      </c>
      <c r="M954" s="12">
        <v>0</v>
      </c>
      <c r="N954" s="12">
        <f t="shared" si="43"/>
        <v>90325.88</v>
      </c>
      <c r="O954" s="11" t="s">
        <v>5</v>
      </c>
      <c r="P954" s="13">
        <v>0</v>
      </c>
      <c r="Q954" s="11" t="s">
        <v>6</v>
      </c>
      <c r="R954" s="13">
        <v>0</v>
      </c>
      <c r="S954" s="13">
        <v>0</v>
      </c>
      <c r="T954" s="11" t="s">
        <v>7</v>
      </c>
      <c r="U954" s="11" t="s">
        <v>8</v>
      </c>
      <c r="V954" s="15">
        <v>0</v>
      </c>
      <c r="W954" s="13">
        <v>0</v>
      </c>
      <c r="X954" s="15">
        <v>0</v>
      </c>
      <c r="Y954" s="15">
        <v>0</v>
      </c>
      <c r="Z954" s="13">
        <v>0</v>
      </c>
      <c r="AA954" s="15">
        <v>0</v>
      </c>
      <c r="AB954" s="13">
        <v>0</v>
      </c>
      <c r="AC954" s="15">
        <v>0</v>
      </c>
      <c r="AD954" s="13">
        <v>0</v>
      </c>
      <c r="AE954" s="15">
        <v>0</v>
      </c>
      <c r="AF954" s="13">
        <v>0</v>
      </c>
      <c r="AG954" s="15">
        <v>0</v>
      </c>
      <c r="AH954" s="13">
        <v>0</v>
      </c>
      <c r="AI954" s="15">
        <v>0</v>
      </c>
      <c r="AJ954" s="11" t="s">
        <v>17</v>
      </c>
      <c r="AK954" s="11" t="s">
        <v>1398</v>
      </c>
      <c r="AL954" s="22">
        <f t="shared" si="42"/>
        <v>2508</v>
      </c>
      <c r="AM954" s="11" t="str">
        <f>VLOOKUP(O954,Sheet2!$D$6:$E$14,2,FALSE)</f>
        <v>Spare parts</v>
      </c>
      <c r="AN954" s="11" t="str">
        <f>VLOOKUP(F954,Sheet2!$E$10:$F$13,2,FALSE)</f>
        <v>SPM</v>
      </c>
      <c r="AO954" s="35" t="s">
        <v>14668</v>
      </c>
      <c r="AP954">
        <f>MATCH(AN954,Sheet2!$F$5:$F$18,0)</f>
        <v>6</v>
      </c>
      <c r="AQ954">
        <f>MATCH(AO954,Sheet2!$F$5:$K$5,0)</f>
        <v>6</v>
      </c>
      <c r="AR954" s="33">
        <f>INDEX(Sheet2!$F$5:$K$18,OPaL!AP954,OPaL!AQ954)</f>
        <v>0.15</v>
      </c>
      <c r="AS954" s="1">
        <f t="shared" si="44"/>
        <v>76776.998000000007</v>
      </c>
    </row>
    <row r="955" spans="1:45" x14ac:dyDescent="0.2">
      <c r="A955" s="11" t="s">
        <v>5457</v>
      </c>
      <c r="B955" s="11" t="s">
        <v>5458</v>
      </c>
      <c r="C955" s="11" t="s">
        <v>10757</v>
      </c>
      <c r="D955" s="21">
        <v>42550</v>
      </c>
      <c r="E955" s="21" t="s">
        <v>9697</v>
      </c>
      <c r="F955" s="21" t="s">
        <v>14659</v>
      </c>
      <c r="G955" s="11" t="s">
        <v>2</v>
      </c>
      <c r="H955" s="11" t="s">
        <v>16</v>
      </c>
      <c r="I955" s="11" t="s">
        <v>4</v>
      </c>
      <c r="J955" s="12">
        <v>2</v>
      </c>
      <c r="K955" s="12">
        <v>89824.67</v>
      </c>
      <c r="L955" s="12">
        <v>0</v>
      </c>
      <c r="M955" s="12">
        <v>0</v>
      </c>
      <c r="N955" s="12">
        <f t="shared" si="43"/>
        <v>89824.67</v>
      </c>
      <c r="O955" s="11" t="s">
        <v>5</v>
      </c>
      <c r="P955" s="13">
        <v>0</v>
      </c>
      <c r="Q955" s="11" t="s">
        <v>6</v>
      </c>
      <c r="R955" s="13">
        <v>0</v>
      </c>
      <c r="S955" s="13">
        <v>0</v>
      </c>
      <c r="T955" s="11" t="s">
        <v>7</v>
      </c>
      <c r="U955" s="11" t="s">
        <v>8</v>
      </c>
      <c r="V955" s="15">
        <v>0</v>
      </c>
      <c r="W955" s="13">
        <v>0</v>
      </c>
      <c r="X955" s="15">
        <v>0</v>
      </c>
      <c r="Y955" s="15">
        <v>0</v>
      </c>
      <c r="Z955" s="13">
        <v>0</v>
      </c>
      <c r="AA955" s="15">
        <v>0</v>
      </c>
      <c r="AB955" s="13">
        <v>0</v>
      </c>
      <c r="AC955" s="15">
        <v>0</v>
      </c>
      <c r="AD955" s="13">
        <v>0</v>
      </c>
      <c r="AE955" s="15">
        <v>0</v>
      </c>
      <c r="AF955" s="13">
        <v>0</v>
      </c>
      <c r="AG955" s="15">
        <v>0</v>
      </c>
      <c r="AH955" s="13">
        <v>0</v>
      </c>
      <c r="AI955" s="15">
        <v>0</v>
      </c>
      <c r="AJ955" s="11" t="s">
        <v>17</v>
      </c>
      <c r="AK955" s="11" t="s">
        <v>1398</v>
      </c>
      <c r="AL955" s="22">
        <f t="shared" si="42"/>
        <v>2742</v>
      </c>
      <c r="AM955" s="11" t="str">
        <f>VLOOKUP(O955,Sheet2!$D$6:$E$14,2,FALSE)</f>
        <v>Spare parts</v>
      </c>
      <c r="AN955" s="11" t="str">
        <f>VLOOKUP(F955,Sheet2!$E$10:$F$13,2,FALSE)</f>
        <v>SPM</v>
      </c>
      <c r="AO955" s="35" t="s">
        <v>14668</v>
      </c>
      <c r="AP955">
        <f>MATCH(AN955,Sheet2!$F$5:$F$18,0)</f>
        <v>6</v>
      </c>
      <c r="AQ955">
        <f>MATCH(AO955,Sheet2!$F$5:$K$5,0)</f>
        <v>6</v>
      </c>
      <c r="AR955" s="33">
        <f>INDEX(Sheet2!$F$5:$K$18,OPaL!AP955,OPaL!AQ955)</f>
        <v>0.15</v>
      </c>
      <c r="AS955" s="1">
        <f t="shared" si="44"/>
        <v>76350.969499999992</v>
      </c>
    </row>
    <row r="956" spans="1:45" x14ac:dyDescent="0.2">
      <c r="A956" s="11" t="s">
        <v>7473</v>
      </c>
      <c r="B956" s="11" t="s">
        <v>7474</v>
      </c>
      <c r="C956" s="11" t="s">
        <v>10758</v>
      </c>
      <c r="D956" s="21">
        <v>43343</v>
      </c>
      <c r="E956" s="21" t="s">
        <v>9697</v>
      </c>
      <c r="F956" s="21" t="s">
        <v>14659</v>
      </c>
      <c r="G956" s="11" t="s">
        <v>2</v>
      </c>
      <c r="H956" s="11" t="s">
        <v>16</v>
      </c>
      <c r="I956" s="11" t="s">
        <v>4</v>
      </c>
      <c r="J956" s="12">
        <v>1</v>
      </c>
      <c r="K956" s="12">
        <v>89734.5</v>
      </c>
      <c r="L956" s="12">
        <v>0</v>
      </c>
      <c r="M956" s="12">
        <v>0</v>
      </c>
      <c r="N956" s="12">
        <f t="shared" si="43"/>
        <v>89734.5</v>
      </c>
      <c r="O956" s="11" t="s">
        <v>5</v>
      </c>
      <c r="P956" s="13">
        <v>0</v>
      </c>
      <c r="Q956" s="11" t="s">
        <v>6</v>
      </c>
      <c r="R956" s="13">
        <v>0</v>
      </c>
      <c r="S956" s="13">
        <v>0</v>
      </c>
      <c r="T956" s="11" t="s">
        <v>7</v>
      </c>
      <c r="U956" s="11" t="s">
        <v>8</v>
      </c>
      <c r="V956" s="15">
        <v>0</v>
      </c>
      <c r="W956" s="13">
        <v>0</v>
      </c>
      <c r="X956" s="15">
        <v>0</v>
      </c>
      <c r="Y956" s="15">
        <v>0</v>
      </c>
      <c r="Z956" s="13">
        <v>0</v>
      </c>
      <c r="AA956" s="15">
        <v>0</v>
      </c>
      <c r="AB956" s="13">
        <v>0</v>
      </c>
      <c r="AC956" s="15">
        <v>0</v>
      </c>
      <c r="AD956" s="13">
        <v>0</v>
      </c>
      <c r="AE956" s="15">
        <v>0</v>
      </c>
      <c r="AF956" s="13">
        <v>0</v>
      </c>
      <c r="AG956" s="15">
        <v>0</v>
      </c>
      <c r="AH956" s="13">
        <v>0</v>
      </c>
      <c r="AI956" s="15">
        <v>0</v>
      </c>
      <c r="AJ956" s="11" t="s">
        <v>17</v>
      </c>
      <c r="AK956" s="11" t="s">
        <v>13</v>
      </c>
      <c r="AL956" s="22">
        <f t="shared" si="42"/>
        <v>1949</v>
      </c>
      <c r="AM956" s="11" t="str">
        <f>VLOOKUP(O956,Sheet2!$D$6:$E$14,2,FALSE)</f>
        <v>Spare parts</v>
      </c>
      <c r="AN956" s="11" t="str">
        <f>VLOOKUP(F956,Sheet2!$E$10:$F$13,2,FALSE)</f>
        <v>SPM</v>
      </c>
      <c r="AO956" s="35" t="s">
        <v>14668</v>
      </c>
      <c r="AP956">
        <f>MATCH(AN956,Sheet2!$F$5:$F$18,0)</f>
        <v>6</v>
      </c>
      <c r="AQ956">
        <f>MATCH(AO956,Sheet2!$F$5:$K$5,0)</f>
        <v>6</v>
      </c>
      <c r="AR956" s="33">
        <f>INDEX(Sheet2!$F$5:$K$18,OPaL!AP956,OPaL!AQ956)</f>
        <v>0.15</v>
      </c>
      <c r="AS956" s="1">
        <f t="shared" si="44"/>
        <v>76274.324999999997</v>
      </c>
    </row>
    <row r="957" spans="1:45" x14ac:dyDescent="0.2">
      <c r="A957" s="11" t="s">
        <v>5519</v>
      </c>
      <c r="B957" s="11" t="s">
        <v>5520</v>
      </c>
      <c r="C957" s="11" t="s">
        <v>10759</v>
      </c>
      <c r="D957" s="21">
        <v>42816</v>
      </c>
      <c r="E957" s="21" t="s">
        <v>9743</v>
      </c>
      <c r="F957" s="21" t="s">
        <v>14658</v>
      </c>
      <c r="G957" s="11" t="s">
        <v>2</v>
      </c>
      <c r="H957" s="11" t="s">
        <v>16</v>
      </c>
      <c r="I957" s="11" t="s">
        <v>4</v>
      </c>
      <c r="J957" s="12">
        <v>2</v>
      </c>
      <c r="K957" s="12">
        <v>89577.600000000006</v>
      </c>
      <c r="L957" s="12">
        <v>0</v>
      </c>
      <c r="M957" s="12">
        <v>0</v>
      </c>
      <c r="N957" s="12">
        <f t="shared" si="43"/>
        <v>89577.600000000006</v>
      </c>
      <c r="O957" s="11" t="s">
        <v>5</v>
      </c>
      <c r="P957" s="13">
        <v>0</v>
      </c>
      <c r="Q957" s="11" t="s">
        <v>6</v>
      </c>
      <c r="R957" s="13">
        <v>0</v>
      </c>
      <c r="S957" s="13">
        <v>0</v>
      </c>
      <c r="T957" s="11" t="s">
        <v>7</v>
      </c>
      <c r="U957" s="11" t="s">
        <v>8</v>
      </c>
      <c r="V957" s="15">
        <v>0</v>
      </c>
      <c r="W957" s="13">
        <v>0</v>
      </c>
      <c r="X957" s="15">
        <v>0</v>
      </c>
      <c r="Y957" s="15">
        <v>0</v>
      </c>
      <c r="Z957" s="13">
        <v>0</v>
      </c>
      <c r="AA957" s="15">
        <v>0</v>
      </c>
      <c r="AB957" s="13">
        <v>0</v>
      </c>
      <c r="AC957" s="15">
        <v>0</v>
      </c>
      <c r="AD957" s="13">
        <v>0</v>
      </c>
      <c r="AE957" s="15">
        <v>0</v>
      </c>
      <c r="AF957" s="13">
        <v>0</v>
      </c>
      <c r="AG957" s="15">
        <v>0</v>
      </c>
      <c r="AH957" s="13">
        <v>0</v>
      </c>
      <c r="AI957" s="15">
        <v>0</v>
      </c>
      <c r="AJ957" s="11" t="s">
        <v>17</v>
      </c>
      <c r="AK957" s="11" t="s">
        <v>1398</v>
      </c>
      <c r="AL957" s="22">
        <f t="shared" si="42"/>
        <v>2476</v>
      </c>
      <c r="AM957" s="11" t="str">
        <f>VLOOKUP(O957,Sheet2!$D$6:$E$14,2,FALSE)</f>
        <v>Spare parts</v>
      </c>
      <c r="AN957" s="11" t="str">
        <f>VLOOKUP(F957,Sheet2!$E$10:$F$13,2,FALSE)</f>
        <v>SPE</v>
      </c>
      <c r="AO957" s="35" t="s">
        <v>14668</v>
      </c>
      <c r="AP957">
        <f>MATCH(AN957,Sheet2!$F$5:$F$18,0)</f>
        <v>7</v>
      </c>
      <c r="AQ957">
        <f>MATCH(AO957,Sheet2!$F$5:$K$5,0)</f>
        <v>6</v>
      </c>
      <c r="AR957" s="33">
        <f>INDEX(Sheet2!$F$5:$K$18,OPaL!AP957,OPaL!AQ957)</f>
        <v>0.15</v>
      </c>
      <c r="AS957" s="1">
        <f t="shared" si="44"/>
        <v>76140.960000000006</v>
      </c>
    </row>
    <row r="958" spans="1:45" x14ac:dyDescent="0.2">
      <c r="A958" s="11" t="s">
        <v>6783</v>
      </c>
      <c r="B958" s="11" t="s">
        <v>6784</v>
      </c>
      <c r="C958" s="11" t="s">
        <v>10760</v>
      </c>
      <c r="D958" s="21">
        <v>42403</v>
      </c>
      <c r="E958" s="21" t="s">
        <v>9697</v>
      </c>
      <c r="F958" s="21" t="s">
        <v>14659</v>
      </c>
      <c r="G958" s="11" t="s">
        <v>2</v>
      </c>
      <c r="H958" s="11" t="s">
        <v>16</v>
      </c>
      <c r="I958" s="11" t="s">
        <v>4</v>
      </c>
      <c r="J958" s="13">
        <v>2</v>
      </c>
      <c r="K958" s="12">
        <v>88884.46</v>
      </c>
      <c r="L958" s="12">
        <v>0</v>
      </c>
      <c r="M958" s="12">
        <v>0</v>
      </c>
      <c r="N958" s="12">
        <f t="shared" si="43"/>
        <v>88884.46</v>
      </c>
      <c r="O958" s="11" t="s">
        <v>5</v>
      </c>
      <c r="P958" s="13">
        <v>0</v>
      </c>
      <c r="Q958" s="11" t="s">
        <v>6</v>
      </c>
      <c r="R958" s="13">
        <v>0</v>
      </c>
      <c r="S958" s="13">
        <v>0</v>
      </c>
      <c r="T958" s="11" t="s">
        <v>7</v>
      </c>
      <c r="U958" s="11" t="s">
        <v>8</v>
      </c>
      <c r="V958" s="15">
        <v>0</v>
      </c>
      <c r="W958" s="13">
        <v>0</v>
      </c>
      <c r="X958" s="15">
        <v>0</v>
      </c>
      <c r="Y958" s="15">
        <v>0</v>
      </c>
      <c r="Z958" s="13">
        <v>0</v>
      </c>
      <c r="AA958" s="15">
        <v>0</v>
      </c>
      <c r="AB958" s="13">
        <v>0</v>
      </c>
      <c r="AC958" s="15">
        <v>0</v>
      </c>
      <c r="AD958" s="13">
        <v>0</v>
      </c>
      <c r="AE958" s="15">
        <v>0</v>
      </c>
      <c r="AF958" s="13">
        <v>0</v>
      </c>
      <c r="AG958" s="15">
        <v>0</v>
      </c>
      <c r="AH958" s="13">
        <v>0</v>
      </c>
      <c r="AI958" s="15">
        <v>0</v>
      </c>
      <c r="AJ958" s="11" t="s">
        <v>17</v>
      </c>
      <c r="AK958" s="11" t="s">
        <v>13</v>
      </c>
      <c r="AL958" s="22">
        <f t="shared" si="42"/>
        <v>2889</v>
      </c>
      <c r="AM958" s="11" t="str">
        <f>VLOOKUP(O958,Sheet2!$D$6:$E$14,2,FALSE)</f>
        <v>Spare parts</v>
      </c>
      <c r="AN958" s="11" t="str">
        <f>VLOOKUP(F958,Sheet2!$E$10:$F$13,2,FALSE)</f>
        <v>SPM</v>
      </c>
      <c r="AO958" s="35" t="s">
        <v>14668</v>
      </c>
      <c r="AP958">
        <f>MATCH(AN958,Sheet2!$F$5:$F$18,0)</f>
        <v>6</v>
      </c>
      <c r="AQ958">
        <f>MATCH(AO958,Sheet2!$F$5:$K$5,0)</f>
        <v>6</v>
      </c>
      <c r="AR958" s="33">
        <f>INDEX(Sheet2!$F$5:$K$18,OPaL!AP958,OPaL!AQ958)</f>
        <v>0.15</v>
      </c>
      <c r="AS958" s="1">
        <f t="shared" si="44"/>
        <v>75551.790999999997</v>
      </c>
    </row>
    <row r="959" spans="1:45" x14ac:dyDescent="0.2">
      <c r="A959" s="11" t="s">
        <v>5721</v>
      </c>
      <c r="B959" s="11" t="s">
        <v>5722</v>
      </c>
      <c r="C959" s="11" t="s">
        <v>10761</v>
      </c>
      <c r="D959" s="21">
        <v>42550</v>
      </c>
      <c r="E959" s="21" t="s">
        <v>9718</v>
      </c>
      <c r="F959" s="21" t="s">
        <v>14658</v>
      </c>
      <c r="G959" s="11" t="s">
        <v>2</v>
      </c>
      <c r="H959" s="11" t="s">
        <v>16</v>
      </c>
      <c r="I959" s="11" t="s">
        <v>4</v>
      </c>
      <c r="J959" s="12">
        <v>5</v>
      </c>
      <c r="K959" s="12">
        <v>88860</v>
      </c>
      <c r="L959" s="12">
        <v>0</v>
      </c>
      <c r="M959" s="12">
        <v>0</v>
      </c>
      <c r="N959" s="12">
        <f t="shared" si="43"/>
        <v>88860</v>
      </c>
      <c r="O959" s="11" t="s">
        <v>5</v>
      </c>
      <c r="P959" s="13">
        <v>0</v>
      </c>
      <c r="Q959" s="11" t="s">
        <v>6</v>
      </c>
      <c r="R959" s="13">
        <v>0</v>
      </c>
      <c r="S959" s="13">
        <v>0</v>
      </c>
      <c r="T959" s="11" t="s">
        <v>7</v>
      </c>
      <c r="U959" s="11" t="s">
        <v>8</v>
      </c>
      <c r="V959" s="15">
        <v>0</v>
      </c>
      <c r="W959" s="13">
        <v>0</v>
      </c>
      <c r="X959" s="15">
        <v>0</v>
      </c>
      <c r="Y959" s="15">
        <v>0</v>
      </c>
      <c r="Z959" s="13">
        <v>0</v>
      </c>
      <c r="AA959" s="15">
        <v>0</v>
      </c>
      <c r="AB959" s="13">
        <v>0</v>
      </c>
      <c r="AC959" s="15">
        <v>0</v>
      </c>
      <c r="AD959" s="13">
        <v>0</v>
      </c>
      <c r="AE959" s="15">
        <v>0</v>
      </c>
      <c r="AF959" s="13">
        <v>0</v>
      </c>
      <c r="AG959" s="15">
        <v>0</v>
      </c>
      <c r="AH959" s="13">
        <v>0</v>
      </c>
      <c r="AI959" s="15">
        <v>0</v>
      </c>
      <c r="AJ959" s="11" t="s">
        <v>17</v>
      </c>
      <c r="AK959" s="11" t="s">
        <v>1398</v>
      </c>
      <c r="AL959" s="22">
        <f t="shared" si="42"/>
        <v>2742</v>
      </c>
      <c r="AM959" s="11" t="str">
        <f>VLOOKUP(O959,Sheet2!$D$6:$E$14,2,FALSE)</f>
        <v>Spare parts</v>
      </c>
      <c r="AN959" s="11" t="str">
        <f>VLOOKUP(F959,Sheet2!$E$10:$F$13,2,FALSE)</f>
        <v>SPE</v>
      </c>
      <c r="AO959" s="35" t="s">
        <v>14668</v>
      </c>
      <c r="AP959">
        <f>MATCH(AN959,Sheet2!$F$5:$F$18,0)</f>
        <v>7</v>
      </c>
      <c r="AQ959">
        <f>MATCH(AO959,Sheet2!$F$5:$K$5,0)</f>
        <v>6</v>
      </c>
      <c r="AR959" s="33">
        <f>INDEX(Sheet2!$F$5:$K$18,OPaL!AP959,OPaL!AQ959)</f>
        <v>0.15</v>
      </c>
      <c r="AS959" s="1">
        <f t="shared" si="44"/>
        <v>75531</v>
      </c>
    </row>
    <row r="960" spans="1:45" x14ac:dyDescent="0.2">
      <c r="A960" s="11" t="s">
        <v>1641</v>
      </c>
      <c r="B960" s="11" t="s">
        <v>1642</v>
      </c>
      <c r="C960" s="11" t="s">
        <v>10762</v>
      </c>
      <c r="D960" s="21">
        <v>42942</v>
      </c>
      <c r="E960" s="21" t="s">
        <v>9726</v>
      </c>
      <c r="F960" s="21" t="s">
        <v>14658</v>
      </c>
      <c r="G960" s="11" t="s">
        <v>2</v>
      </c>
      <c r="H960" s="11" t="s">
        <v>16</v>
      </c>
      <c r="I960" s="11" t="s">
        <v>4</v>
      </c>
      <c r="J960" s="12">
        <v>1</v>
      </c>
      <c r="K960" s="12">
        <v>88754.39</v>
      </c>
      <c r="L960" s="12">
        <v>0</v>
      </c>
      <c r="M960" s="12">
        <v>0</v>
      </c>
      <c r="N960" s="12">
        <f t="shared" si="43"/>
        <v>88754.39</v>
      </c>
      <c r="O960" s="11" t="s">
        <v>5</v>
      </c>
      <c r="P960" s="13">
        <v>0</v>
      </c>
      <c r="Q960" s="11" t="s">
        <v>6</v>
      </c>
      <c r="R960" s="13">
        <v>0</v>
      </c>
      <c r="S960" s="13">
        <v>0</v>
      </c>
      <c r="T960" s="11" t="s">
        <v>7</v>
      </c>
      <c r="U960" s="11" t="s">
        <v>8</v>
      </c>
      <c r="V960" s="15">
        <v>0</v>
      </c>
      <c r="W960" s="13">
        <v>0</v>
      </c>
      <c r="X960" s="15">
        <v>0</v>
      </c>
      <c r="Y960" s="15">
        <v>0</v>
      </c>
      <c r="Z960" s="13">
        <v>0</v>
      </c>
      <c r="AA960" s="15">
        <v>0</v>
      </c>
      <c r="AB960" s="13">
        <v>0</v>
      </c>
      <c r="AC960" s="15">
        <v>0</v>
      </c>
      <c r="AD960" s="13">
        <v>0</v>
      </c>
      <c r="AE960" s="15">
        <v>0</v>
      </c>
      <c r="AF960" s="13">
        <v>0</v>
      </c>
      <c r="AG960" s="15">
        <v>0</v>
      </c>
      <c r="AH960" s="13">
        <v>0</v>
      </c>
      <c r="AI960" s="15">
        <v>0</v>
      </c>
      <c r="AJ960" s="11" t="s">
        <v>17</v>
      </c>
      <c r="AK960" s="11" t="s">
        <v>10</v>
      </c>
      <c r="AL960" s="22">
        <f t="shared" si="42"/>
        <v>2350</v>
      </c>
      <c r="AM960" s="11" t="str">
        <f>VLOOKUP(O960,Sheet2!$D$6:$E$14,2,FALSE)</f>
        <v>Spare parts</v>
      </c>
      <c r="AN960" s="11" t="str">
        <f>VLOOKUP(F960,Sheet2!$E$10:$F$13,2,FALSE)</f>
        <v>SPE</v>
      </c>
      <c r="AO960" s="35" t="s">
        <v>14668</v>
      </c>
      <c r="AP960">
        <f>MATCH(AN960,Sheet2!$F$5:$F$18,0)</f>
        <v>7</v>
      </c>
      <c r="AQ960">
        <f>MATCH(AO960,Sheet2!$F$5:$K$5,0)</f>
        <v>6</v>
      </c>
      <c r="AR960" s="33">
        <f>INDEX(Sheet2!$F$5:$K$18,OPaL!AP960,OPaL!AQ960)</f>
        <v>0.15</v>
      </c>
      <c r="AS960" s="1">
        <f t="shared" si="44"/>
        <v>75441.231499999994</v>
      </c>
    </row>
    <row r="961" spans="1:45" x14ac:dyDescent="0.2">
      <c r="A961" s="11" t="s">
        <v>7351</v>
      </c>
      <c r="B961" s="11" t="s">
        <v>7352</v>
      </c>
      <c r="C961" s="11" t="s">
        <v>10763</v>
      </c>
      <c r="D961" s="21">
        <v>42587</v>
      </c>
      <c r="E961" s="21" t="s">
        <v>9697</v>
      </c>
      <c r="F961" s="21" t="s">
        <v>14659</v>
      </c>
      <c r="G961" s="11" t="s">
        <v>2</v>
      </c>
      <c r="H961" s="11" t="s">
        <v>16</v>
      </c>
      <c r="I961" s="11" t="s">
        <v>4</v>
      </c>
      <c r="J961" s="12">
        <v>2</v>
      </c>
      <c r="K961" s="12">
        <v>88749.82</v>
      </c>
      <c r="L961" s="12">
        <v>0</v>
      </c>
      <c r="M961" s="12">
        <v>0</v>
      </c>
      <c r="N961" s="12">
        <f t="shared" si="43"/>
        <v>88749.82</v>
      </c>
      <c r="O961" s="11" t="s">
        <v>5</v>
      </c>
      <c r="P961" s="13">
        <v>0</v>
      </c>
      <c r="Q961" s="11" t="s">
        <v>6</v>
      </c>
      <c r="R961" s="13">
        <v>0</v>
      </c>
      <c r="S961" s="13">
        <v>0</v>
      </c>
      <c r="T961" s="11" t="s">
        <v>7</v>
      </c>
      <c r="U961" s="11" t="s">
        <v>8</v>
      </c>
      <c r="V961" s="15">
        <v>0</v>
      </c>
      <c r="W961" s="13">
        <v>0</v>
      </c>
      <c r="X961" s="15">
        <v>0</v>
      </c>
      <c r="Y961" s="15">
        <v>0</v>
      </c>
      <c r="Z961" s="13">
        <v>0</v>
      </c>
      <c r="AA961" s="15">
        <v>0</v>
      </c>
      <c r="AB961" s="13">
        <v>0</v>
      </c>
      <c r="AC961" s="15">
        <v>0</v>
      </c>
      <c r="AD961" s="13">
        <v>0</v>
      </c>
      <c r="AE961" s="15">
        <v>0</v>
      </c>
      <c r="AF961" s="13">
        <v>0</v>
      </c>
      <c r="AG961" s="15">
        <v>0</v>
      </c>
      <c r="AH961" s="13">
        <v>0</v>
      </c>
      <c r="AI961" s="15">
        <v>0</v>
      </c>
      <c r="AJ961" s="11" t="s">
        <v>17</v>
      </c>
      <c r="AK961" s="11" t="s">
        <v>13</v>
      </c>
      <c r="AL961" s="22">
        <f t="shared" si="42"/>
        <v>2705</v>
      </c>
      <c r="AM961" s="11" t="str">
        <f>VLOOKUP(O961,Sheet2!$D$6:$E$14,2,FALSE)</f>
        <v>Spare parts</v>
      </c>
      <c r="AN961" s="11" t="str">
        <f>VLOOKUP(F961,Sheet2!$E$10:$F$13,2,FALSE)</f>
        <v>SPM</v>
      </c>
      <c r="AO961" s="35" t="s">
        <v>14668</v>
      </c>
      <c r="AP961">
        <f>MATCH(AN961,Sheet2!$F$5:$F$18,0)</f>
        <v>6</v>
      </c>
      <c r="AQ961">
        <f>MATCH(AO961,Sheet2!$F$5:$K$5,0)</f>
        <v>6</v>
      </c>
      <c r="AR961" s="33">
        <f>INDEX(Sheet2!$F$5:$K$18,OPaL!AP961,OPaL!AQ961)</f>
        <v>0.15</v>
      </c>
      <c r="AS961" s="1">
        <f t="shared" si="44"/>
        <v>75437.347000000009</v>
      </c>
    </row>
    <row r="962" spans="1:45" x14ac:dyDescent="0.2">
      <c r="A962" s="11" t="s">
        <v>1987</v>
      </c>
      <c r="B962" s="11" t="s">
        <v>1988</v>
      </c>
      <c r="C962" s="11" t="s">
        <v>10764</v>
      </c>
      <c r="D962" s="21">
        <v>42943</v>
      </c>
      <c r="E962" s="21" t="s">
        <v>9697</v>
      </c>
      <c r="F962" s="21" t="s">
        <v>14659</v>
      </c>
      <c r="G962" s="11" t="s">
        <v>2</v>
      </c>
      <c r="H962" s="11" t="s">
        <v>16</v>
      </c>
      <c r="I962" s="11" t="s">
        <v>4</v>
      </c>
      <c r="J962" s="12">
        <v>1</v>
      </c>
      <c r="K962" s="12">
        <v>88665.91</v>
      </c>
      <c r="L962" s="12">
        <v>0</v>
      </c>
      <c r="M962" s="12">
        <v>0</v>
      </c>
      <c r="N962" s="12">
        <f t="shared" si="43"/>
        <v>88665.91</v>
      </c>
      <c r="O962" s="11" t="s">
        <v>5</v>
      </c>
      <c r="P962" s="13">
        <v>0</v>
      </c>
      <c r="Q962" s="11" t="s">
        <v>6</v>
      </c>
      <c r="R962" s="13">
        <v>0</v>
      </c>
      <c r="S962" s="13">
        <v>0</v>
      </c>
      <c r="T962" s="11" t="s">
        <v>7</v>
      </c>
      <c r="U962" s="11" t="s">
        <v>8</v>
      </c>
      <c r="V962" s="15">
        <v>0</v>
      </c>
      <c r="W962" s="13">
        <v>0</v>
      </c>
      <c r="X962" s="15">
        <v>0</v>
      </c>
      <c r="Y962" s="15">
        <v>0</v>
      </c>
      <c r="Z962" s="13">
        <v>0</v>
      </c>
      <c r="AA962" s="15">
        <v>0</v>
      </c>
      <c r="AB962" s="13">
        <v>0</v>
      </c>
      <c r="AC962" s="15">
        <v>0</v>
      </c>
      <c r="AD962" s="13">
        <v>0</v>
      </c>
      <c r="AE962" s="15">
        <v>0</v>
      </c>
      <c r="AF962" s="13">
        <v>0</v>
      </c>
      <c r="AG962" s="15">
        <v>0</v>
      </c>
      <c r="AH962" s="13">
        <v>0</v>
      </c>
      <c r="AI962" s="15">
        <v>0</v>
      </c>
      <c r="AJ962" s="11" t="s">
        <v>17</v>
      </c>
      <c r="AK962" s="11" t="s">
        <v>13</v>
      </c>
      <c r="AL962" s="22">
        <f t="shared" si="42"/>
        <v>2349</v>
      </c>
      <c r="AM962" s="11" t="str">
        <f>VLOOKUP(O962,Sheet2!$D$6:$E$14,2,FALSE)</f>
        <v>Spare parts</v>
      </c>
      <c r="AN962" s="11" t="str">
        <f>VLOOKUP(F962,Sheet2!$E$10:$F$13,2,FALSE)</f>
        <v>SPM</v>
      </c>
      <c r="AO962" s="35" t="s">
        <v>14668</v>
      </c>
      <c r="AP962">
        <f>MATCH(AN962,Sheet2!$F$5:$F$18,0)</f>
        <v>6</v>
      </c>
      <c r="AQ962">
        <f>MATCH(AO962,Sheet2!$F$5:$K$5,0)</f>
        <v>6</v>
      </c>
      <c r="AR962" s="33">
        <f>INDEX(Sheet2!$F$5:$K$18,OPaL!AP962,OPaL!AQ962)</f>
        <v>0.15</v>
      </c>
      <c r="AS962" s="1">
        <f t="shared" si="44"/>
        <v>75366.023499999996</v>
      </c>
    </row>
    <row r="963" spans="1:45" x14ac:dyDescent="0.2">
      <c r="A963" s="11" t="s">
        <v>5727</v>
      </c>
      <c r="B963" s="11" t="s">
        <v>5728</v>
      </c>
      <c r="C963" s="11" t="s">
        <v>10765</v>
      </c>
      <c r="D963" s="21">
        <v>42550</v>
      </c>
      <c r="E963" s="21" t="s">
        <v>9718</v>
      </c>
      <c r="F963" s="21" t="s">
        <v>14658</v>
      </c>
      <c r="G963" s="11" t="s">
        <v>2</v>
      </c>
      <c r="H963" s="11" t="s">
        <v>16</v>
      </c>
      <c r="I963" s="11" t="s">
        <v>4</v>
      </c>
      <c r="J963" s="12">
        <v>5</v>
      </c>
      <c r="K963" s="12">
        <v>88612.5</v>
      </c>
      <c r="L963" s="12">
        <v>0</v>
      </c>
      <c r="M963" s="12">
        <v>0</v>
      </c>
      <c r="N963" s="12">
        <f t="shared" si="43"/>
        <v>88612.5</v>
      </c>
      <c r="O963" s="11" t="s">
        <v>5</v>
      </c>
      <c r="P963" s="13">
        <v>0</v>
      </c>
      <c r="Q963" s="11" t="s">
        <v>6</v>
      </c>
      <c r="R963" s="13">
        <v>0</v>
      </c>
      <c r="S963" s="13">
        <v>0</v>
      </c>
      <c r="T963" s="11" t="s">
        <v>7</v>
      </c>
      <c r="U963" s="11" t="s">
        <v>8</v>
      </c>
      <c r="V963" s="15">
        <v>0</v>
      </c>
      <c r="W963" s="13">
        <v>0</v>
      </c>
      <c r="X963" s="15">
        <v>0</v>
      </c>
      <c r="Y963" s="15">
        <v>0</v>
      </c>
      <c r="Z963" s="13">
        <v>0</v>
      </c>
      <c r="AA963" s="15">
        <v>0</v>
      </c>
      <c r="AB963" s="13">
        <v>0</v>
      </c>
      <c r="AC963" s="15">
        <v>0</v>
      </c>
      <c r="AD963" s="13">
        <v>0</v>
      </c>
      <c r="AE963" s="15">
        <v>0</v>
      </c>
      <c r="AF963" s="13">
        <v>0</v>
      </c>
      <c r="AG963" s="15">
        <v>0</v>
      </c>
      <c r="AH963" s="13">
        <v>0</v>
      </c>
      <c r="AI963" s="15">
        <v>0</v>
      </c>
      <c r="AJ963" s="11" t="s">
        <v>17</v>
      </c>
      <c r="AK963" s="11" t="s">
        <v>1398</v>
      </c>
      <c r="AL963" s="22">
        <f t="shared" si="42"/>
        <v>2742</v>
      </c>
      <c r="AM963" s="11" t="str">
        <f>VLOOKUP(O963,Sheet2!$D$6:$E$14,2,FALSE)</f>
        <v>Spare parts</v>
      </c>
      <c r="AN963" s="11" t="str">
        <f>VLOOKUP(F963,Sheet2!$E$10:$F$13,2,FALSE)</f>
        <v>SPE</v>
      </c>
      <c r="AO963" s="35" t="s">
        <v>14668</v>
      </c>
      <c r="AP963">
        <f>MATCH(AN963,Sheet2!$F$5:$F$18,0)</f>
        <v>7</v>
      </c>
      <c r="AQ963">
        <f>MATCH(AO963,Sheet2!$F$5:$K$5,0)</f>
        <v>6</v>
      </c>
      <c r="AR963" s="33">
        <f>INDEX(Sheet2!$F$5:$K$18,OPaL!AP963,OPaL!AQ963)</f>
        <v>0.15</v>
      </c>
      <c r="AS963" s="1">
        <f t="shared" si="44"/>
        <v>75320.625</v>
      </c>
    </row>
    <row r="964" spans="1:45" x14ac:dyDescent="0.2">
      <c r="A964" s="11" t="s">
        <v>5399</v>
      </c>
      <c r="B964" s="11" t="s">
        <v>5400</v>
      </c>
      <c r="C964" s="11" t="s">
        <v>10766</v>
      </c>
      <c r="D964" s="21">
        <v>42999</v>
      </c>
      <c r="E964" s="21" t="s">
        <v>9744</v>
      </c>
      <c r="F964" s="21" t="s">
        <v>14658</v>
      </c>
      <c r="G964" s="11" t="s">
        <v>2</v>
      </c>
      <c r="H964" s="11" t="s">
        <v>16</v>
      </c>
      <c r="I964" s="11" t="s">
        <v>4</v>
      </c>
      <c r="J964" s="12">
        <v>3</v>
      </c>
      <c r="K964" s="12">
        <v>88014</v>
      </c>
      <c r="L964" s="12">
        <v>0</v>
      </c>
      <c r="M964" s="12">
        <v>0</v>
      </c>
      <c r="N964" s="12">
        <f t="shared" si="43"/>
        <v>88014</v>
      </c>
      <c r="O964" s="11" t="s">
        <v>5</v>
      </c>
      <c r="P964" s="13">
        <v>0</v>
      </c>
      <c r="Q964" s="11" t="s">
        <v>6</v>
      </c>
      <c r="R964" s="13">
        <v>0</v>
      </c>
      <c r="S964" s="13">
        <v>0</v>
      </c>
      <c r="T964" s="11" t="s">
        <v>7</v>
      </c>
      <c r="U964" s="11" t="s">
        <v>8</v>
      </c>
      <c r="V964" s="15">
        <v>0</v>
      </c>
      <c r="W964" s="13">
        <v>0</v>
      </c>
      <c r="X964" s="15">
        <v>0</v>
      </c>
      <c r="Y964" s="15">
        <v>0</v>
      </c>
      <c r="Z964" s="13">
        <v>0</v>
      </c>
      <c r="AA964" s="15">
        <v>0</v>
      </c>
      <c r="AB964" s="13">
        <v>0</v>
      </c>
      <c r="AC964" s="15">
        <v>0</v>
      </c>
      <c r="AD964" s="13">
        <v>0</v>
      </c>
      <c r="AE964" s="15">
        <v>0</v>
      </c>
      <c r="AF964" s="13">
        <v>0</v>
      </c>
      <c r="AG964" s="15">
        <v>0</v>
      </c>
      <c r="AH964" s="13">
        <v>0</v>
      </c>
      <c r="AI964" s="15">
        <v>0</v>
      </c>
      <c r="AJ964" s="11" t="s">
        <v>17</v>
      </c>
      <c r="AK964" s="11" t="s">
        <v>1398</v>
      </c>
      <c r="AL964" s="22">
        <f t="shared" ref="AL964:AL1027" si="45">$D$2-D964</f>
        <v>2293</v>
      </c>
      <c r="AM964" s="11" t="str">
        <f>VLOOKUP(O964,Sheet2!$D$6:$E$14,2,FALSE)</f>
        <v>Spare parts</v>
      </c>
      <c r="AN964" s="11" t="str">
        <f>VLOOKUP(F964,Sheet2!$E$10:$F$13,2,FALSE)</f>
        <v>SPE</v>
      </c>
      <c r="AO964" s="35" t="s">
        <v>14668</v>
      </c>
      <c r="AP964">
        <f>MATCH(AN964,Sheet2!$F$5:$F$18,0)</f>
        <v>7</v>
      </c>
      <c r="AQ964">
        <f>MATCH(AO964,Sheet2!$F$5:$K$5,0)</f>
        <v>6</v>
      </c>
      <c r="AR964" s="33">
        <f>INDEX(Sheet2!$F$5:$K$18,OPaL!AP964,OPaL!AQ964)</f>
        <v>0.15</v>
      </c>
      <c r="AS964" s="1">
        <f t="shared" si="44"/>
        <v>74811.899999999994</v>
      </c>
    </row>
    <row r="965" spans="1:45" x14ac:dyDescent="0.2">
      <c r="A965" s="11" t="s">
        <v>5079</v>
      </c>
      <c r="B965" s="11" t="s">
        <v>5080</v>
      </c>
      <c r="C965" s="11" t="s">
        <v>10767</v>
      </c>
      <c r="D965" s="21">
        <v>44110</v>
      </c>
      <c r="E965" s="21" t="s">
        <v>9697</v>
      </c>
      <c r="F965" s="21" t="s">
        <v>14659</v>
      </c>
      <c r="G965" s="11" t="s">
        <v>2</v>
      </c>
      <c r="H965" s="11" t="s">
        <v>16</v>
      </c>
      <c r="I965" s="11" t="s">
        <v>4</v>
      </c>
      <c r="J965" s="12">
        <v>3</v>
      </c>
      <c r="K965" s="12">
        <v>88008</v>
      </c>
      <c r="L965" s="12">
        <v>0</v>
      </c>
      <c r="M965" s="12">
        <v>0</v>
      </c>
      <c r="N965" s="12">
        <f t="shared" ref="N965:N1028" si="46">M965+K965</f>
        <v>88008</v>
      </c>
      <c r="O965" s="11" t="s">
        <v>5</v>
      </c>
      <c r="P965" s="13">
        <v>0</v>
      </c>
      <c r="Q965" s="11" t="s">
        <v>6</v>
      </c>
      <c r="R965" s="13">
        <v>0</v>
      </c>
      <c r="S965" s="13">
        <v>0</v>
      </c>
      <c r="T965" s="11" t="s">
        <v>7</v>
      </c>
      <c r="U965" s="11" t="s">
        <v>8</v>
      </c>
      <c r="V965" s="15">
        <v>0</v>
      </c>
      <c r="W965" s="13">
        <v>0</v>
      </c>
      <c r="X965" s="15">
        <v>0</v>
      </c>
      <c r="Y965" s="15">
        <v>0</v>
      </c>
      <c r="Z965" s="13">
        <v>0</v>
      </c>
      <c r="AA965" s="15">
        <v>0</v>
      </c>
      <c r="AB965" s="13">
        <v>0</v>
      </c>
      <c r="AC965" s="15">
        <v>0</v>
      </c>
      <c r="AD965" s="13">
        <v>0</v>
      </c>
      <c r="AE965" s="15">
        <v>0</v>
      </c>
      <c r="AF965" s="13">
        <v>0</v>
      </c>
      <c r="AG965" s="15">
        <v>0</v>
      </c>
      <c r="AH965" s="13">
        <v>0</v>
      </c>
      <c r="AI965" s="15">
        <v>0</v>
      </c>
      <c r="AJ965" s="11" t="s">
        <v>17</v>
      </c>
      <c r="AK965" s="11" t="s">
        <v>1398</v>
      </c>
      <c r="AL965" s="22">
        <f t="shared" si="45"/>
        <v>1182</v>
      </c>
      <c r="AM965" s="11" t="str">
        <f>VLOOKUP(O965,Sheet2!$D$6:$E$14,2,FALSE)</f>
        <v>Spare parts</v>
      </c>
      <c r="AN965" s="11" t="str">
        <f>VLOOKUP(F965,Sheet2!$E$10:$F$13,2,FALSE)</f>
        <v>SPM</v>
      </c>
      <c r="AO965" s="35" t="s">
        <v>14668</v>
      </c>
      <c r="AP965">
        <f>MATCH(AN965,Sheet2!$F$5:$F$18,0)</f>
        <v>6</v>
      </c>
      <c r="AQ965">
        <f>MATCH(AO965,Sheet2!$F$5:$K$5,0)</f>
        <v>6</v>
      </c>
      <c r="AR965" s="33">
        <f>INDEX(Sheet2!$F$5:$K$18,OPaL!AP965,OPaL!AQ965)</f>
        <v>0.15</v>
      </c>
      <c r="AS965" s="1">
        <f t="shared" ref="AS965:AS1028" si="47">N965*(1-AR965)</f>
        <v>74806.8</v>
      </c>
    </row>
    <row r="966" spans="1:45" x14ac:dyDescent="0.2">
      <c r="A966" s="11" t="s">
        <v>2447</v>
      </c>
      <c r="B966" s="11" t="s">
        <v>2448</v>
      </c>
      <c r="C966" s="11" t="s">
        <v>10768</v>
      </c>
      <c r="D966" s="21">
        <v>43496</v>
      </c>
      <c r="E966" s="21" t="s">
        <v>9762</v>
      </c>
      <c r="F966" s="21" t="s">
        <v>14659</v>
      </c>
      <c r="G966" s="11" t="s">
        <v>2</v>
      </c>
      <c r="H966" s="11" t="s">
        <v>3</v>
      </c>
      <c r="I966" s="11" t="s">
        <v>4</v>
      </c>
      <c r="J966" s="12">
        <v>2</v>
      </c>
      <c r="K966" s="12">
        <v>87930.34</v>
      </c>
      <c r="L966" s="12">
        <v>0</v>
      </c>
      <c r="M966" s="12">
        <v>0</v>
      </c>
      <c r="N966" s="12">
        <f t="shared" si="46"/>
        <v>87930.34</v>
      </c>
      <c r="O966" s="11" t="s">
        <v>5</v>
      </c>
      <c r="P966" s="13">
        <v>0</v>
      </c>
      <c r="Q966" s="11" t="s">
        <v>6</v>
      </c>
      <c r="R966" s="13">
        <v>0</v>
      </c>
      <c r="S966" s="13">
        <v>0</v>
      </c>
      <c r="T966" s="11" t="s">
        <v>7</v>
      </c>
      <c r="U966" s="11" t="s">
        <v>8</v>
      </c>
      <c r="V966" s="15">
        <v>0</v>
      </c>
      <c r="W966" s="13">
        <v>0</v>
      </c>
      <c r="X966" s="15">
        <v>0</v>
      </c>
      <c r="Y966" s="15">
        <v>0</v>
      </c>
      <c r="Z966" s="13">
        <v>0</v>
      </c>
      <c r="AA966" s="15">
        <v>0</v>
      </c>
      <c r="AB966" s="13">
        <v>0</v>
      </c>
      <c r="AC966" s="15">
        <v>0</v>
      </c>
      <c r="AD966" s="13">
        <v>0</v>
      </c>
      <c r="AE966" s="15">
        <v>0</v>
      </c>
      <c r="AF966" s="13">
        <v>0</v>
      </c>
      <c r="AG966" s="15">
        <v>0</v>
      </c>
      <c r="AH966" s="13">
        <v>0</v>
      </c>
      <c r="AI966" s="15">
        <v>0</v>
      </c>
      <c r="AJ966" s="11" t="s">
        <v>9</v>
      </c>
      <c r="AK966" s="11" t="s">
        <v>13</v>
      </c>
      <c r="AL966" s="22">
        <f t="shared" si="45"/>
        <v>1796</v>
      </c>
      <c r="AM966" s="11" t="str">
        <f>VLOOKUP(O966,Sheet2!$D$6:$E$14,2,FALSE)</f>
        <v>Spare parts</v>
      </c>
      <c r="AN966" s="11" t="str">
        <f>VLOOKUP(F966,Sheet2!$E$10:$F$13,2,FALSE)</f>
        <v>SPM</v>
      </c>
      <c r="AO966" s="35" t="s">
        <v>14668</v>
      </c>
      <c r="AP966">
        <f>MATCH(AN966,Sheet2!$F$5:$F$18,0)</f>
        <v>6</v>
      </c>
      <c r="AQ966">
        <f>MATCH(AO966,Sheet2!$F$5:$K$5,0)</f>
        <v>6</v>
      </c>
      <c r="AR966" s="33">
        <f>INDEX(Sheet2!$F$5:$K$18,OPaL!AP966,OPaL!AQ966)</f>
        <v>0.15</v>
      </c>
      <c r="AS966" s="1">
        <f t="shared" si="47"/>
        <v>74740.78899999999</v>
      </c>
    </row>
    <row r="967" spans="1:45" x14ac:dyDescent="0.2">
      <c r="A967" s="11" t="s">
        <v>2168</v>
      </c>
      <c r="B967" s="11" t="s">
        <v>2169</v>
      </c>
      <c r="C967" s="11" t="s">
        <v>10295</v>
      </c>
      <c r="D967" s="21">
        <v>42642</v>
      </c>
      <c r="E967" s="21" t="s">
        <v>9697</v>
      </c>
      <c r="F967" s="21" t="s">
        <v>14658</v>
      </c>
      <c r="G967" s="11" t="s">
        <v>2</v>
      </c>
      <c r="H967" s="11" t="s">
        <v>3</v>
      </c>
      <c r="I967" s="11" t="s">
        <v>4</v>
      </c>
      <c r="J967" s="12">
        <v>1</v>
      </c>
      <c r="K967" s="12">
        <v>87876.87</v>
      </c>
      <c r="L967" s="12">
        <v>0</v>
      </c>
      <c r="M967" s="12">
        <v>0</v>
      </c>
      <c r="N967" s="12">
        <f t="shared" si="46"/>
        <v>87876.87</v>
      </c>
      <c r="O967" s="11" t="s">
        <v>5</v>
      </c>
      <c r="P967" s="13">
        <v>0</v>
      </c>
      <c r="Q967" s="11" t="s">
        <v>6</v>
      </c>
      <c r="R967" s="13">
        <v>0</v>
      </c>
      <c r="S967" s="13">
        <v>0</v>
      </c>
      <c r="T967" s="11" t="s">
        <v>7</v>
      </c>
      <c r="U967" s="11" t="s">
        <v>8</v>
      </c>
      <c r="V967" s="15">
        <v>0</v>
      </c>
      <c r="W967" s="13">
        <v>0</v>
      </c>
      <c r="X967" s="15">
        <v>0</v>
      </c>
      <c r="Y967" s="15">
        <v>0</v>
      </c>
      <c r="Z967" s="13">
        <v>0</v>
      </c>
      <c r="AA967" s="15">
        <v>0</v>
      </c>
      <c r="AB967" s="13">
        <v>0</v>
      </c>
      <c r="AC967" s="15">
        <v>0</v>
      </c>
      <c r="AD967" s="13">
        <v>0</v>
      </c>
      <c r="AE967" s="15">
        <v>0</v>
      </c>
      <c r="AF967" s="13">
        <v>0</v>
      </c>
      <c r="AG967" s="15">
        <v>0</v>
      </c>
      <c r="AH967" s="13">
        <v>0</v>
      </c>
      <c r="AI967" s="15">
        <v>0</v>
      </c>
      <c r="AJ967" s="11" t="s">
        <v>9</v>
      </c>
      <c r="AK967" s="11" t="s">
        <v>13</v>
      </c>
      <c r="AL967" s="22">
        <f t="shared" si="45"/>
        <v>2650</v>
      </c>
      <c r="AM967" s="11" t="str">
        <f>VLOOKUP(O967,Sheet2!$D$6:$E$14,2,FALSE)</f>
        <v>Spare parts</v>
      </c>
      <c r="AN967" s="11" t="str">
        <f>VLOOKUP(F967,Sheet2!$E$10:$F$13,2,FALSE)</f>
        <v>SPE</v>
      </c>
      <c r="AO967" s="35" t="s">
        <v>14668</v>
      </c>
      <c r="AP967">
        <f>MATCH(AN967,Sheet2!$F$5:$F$18,0)</f>
        <v>7</v>
      </c>
      <c r="AQ967">
        <f>MATCH(AO967,Sheet2!$F$5:$K$5,0)</f>
        <v>6</v>
      </c>
      <c r="AR967" s="33">
        <f>INDEX(Sheet2!$F$5:$K$18,OPaL!AP967,OPaL!AQ967)</f>
        <v>0.15</v>
      </c>
      <c r="AS967" s="1">
        <f t="shared" si="47"/>
        <v>74695.339499999987</v>
      </c>
    </row>
    <row r="968" spans="1:45" x14ac:dyDescent="0.2">
      <c r="A968" s="11" t="s">
        <v>2162</v>
      </c>
      <c r="B968" s="11" t="s">
        <v>2163</v>
      </c>
      <c r="C968" s="11" t="s">
        <v>10769</v>
      </c>
      <c r="D968" s="21">
        <v>42872</v>
      </c>
      <c r="E968" s="21" t="s">
        <v>9697</v>
      </c>
      <c r="F968" s="21" t="s">
        <v>14658</v>
      </c>
      <c r="G968" s="11" t="s">
        <v>2</v>
      </c>
      <c r="H968" s="11" t="s">
        <v>16</v>
      </c>
      <c r="I968" s="11" t="s">
        <v>4</v>
      </c>
      <c r="J968" s="12">
        <v>1</v>
      </c>
      <c r="K968" s="12">
        <v>87434.71</v>
      </c>
      <c r="L968" s="12">
        <v>0</v>
      </c>
      <c r="M968" s="12">
        <v>0</v>
      </c>
      <c r="N968" s="12">
        <f t="shared" si="46"/>
        <v>87434.71</v>
      </c>
      <c r="O968" s="11" t="s">
        <v>5</v>
      </c>
      <c r="P968" s="13">
        <v>0</v>
      </c>
      <c r="Q968" s="11" t="s">
        <v>6</v>
      </c>
      <c r="R968" s="13">
        <v>0</v>
      </c>
      <c r="S968" s="13">
        <v>0</v>
      </c>
      <c r="T968" s="11" t="s">
        <v>7</v>
      </c>
      <c r="U968" s="11" t="s">
        <v>8</v>
      </c>
      <c r="V968" s="15">
        <v>0</v>
      </c>
      <c r="W968" s="13">
        <v>0</v>
      </c>
      <c r="X968" s="15">
        <v>0</v>
      </c>
      <c r="Y968" s="15">
        <v>0</v>
      </c>
      <c r="Z968" s="13">
        <v>0</v>
      </c>
      <c r="AA968" s="15">
        <v>0</v>
      </c>
      <c r="AB968" s="13">
        <v>0</v>
      </c>
      <c r="AC968" s="15">
        <v>0</v>
      </c>
      <c r="AD968" s="13">
        <v>0</v>
      </c>
      <c r="AE968" s="15">
        <v>0</v>
      </c>
      <c r="AF968" s="13">
        <v>0</v>
      </c>
      <c r="AG968" s="15">
        <v>0</v>
      </c>
      <c r="AH968" s="13">
        <v>0</v>
      </c>
      <c r="AI968" s="15">
        <v>0</v>
      </c>
      <c r="AJ968" s="11" t="s">
        <v>17</v>
      </c>
      <c r="AK968" s="11" t="s">
        <v>13</v>
      </c>
      <c r="AL968" s="22">
        <f t="shared" si="45"/>
        <v>2420</v>
      </c>
      <c r="AM968" s="11" t="str">
        <f>VLOOKUP(O968,Sheet2!$D$6:$E$14,2,FALSE)</f>
        <v>Spare parts</v>
      </c>
      <c r="AN968" s="11" t="str">
        <f>VLOOKUP(F968,Sheet2!$E$10:$F$13,2,FALSE)</f>
        <v>SPE</v>
      </c>
      <c r="AO968" s="35" t="s">
        <v>14668</v>
      </c>
      <c r="AP968">
        <f>MATCH(AN968,Sheet2!$F$5:$F$18,0)</f>
        <v>7</v>
      </c>
      <c r="AQ968">
        <f>MATCH(AO968,Sheet2!$F$5:$K$5,0)</f>
        <v>6</v>
      </c>
      <c r="AR968" s="33">
        <f>INDEX(Sheet2!$F$5:$K$18,OPaL!AP968,OPaL!AQ968)</f>
        <v>0.15</v>
      </c>
      <c r="AS968" s="1">
        <f t="shared" si="47"/>
        <v>74319.503500000006</v>
      </c>
    </row>
    <row r="969" spans="1:45" x14ac:dyDescent="0.2">
      <c r="A969" s="11" t="s">
        <v>2164</v>
      </c>
      <c r="B969" s="11" t="s">
        <v>2165</v>
      </c>
      <c r="C969" s="11" t="s">
        <v>10770</v>
      </c>
      <c r="D969" s="21">
        <v>42872</v>
      </c>
      <c r="E969" s="21" t="s">
        <v>9697</v>
      </c>
      <c r="F969" s="21" t="s">
        <v>14658</v>
      </c>
      <c r="G969" s="11" t="s">
        <v>2</v>
      </c>
      <c r="H969" s="11" t="s">
        <v>16</v>
      </c>
      <c r="I969" s="11" t="s">
        <v>4</v>
      </c>
      <c r="J969" s="12">
        <v>1</v>
      </c>
      <c r="K969" s="12">
        <v>87434.71</v>
      </c>
      <c r="L969" s="12">
        <v>0</v>
      </c>
      <c r="M969" s="12">
        <v>0</v>
      </c>
      <c r="N969" s="12">
        <f t="shared" si="46"/>
        <v>87434.71</v>
      </c>
      <c r="O969" s="11" t="s">
        <v>5</v>
      </c>
      <c r="P969" s="13">
        <v>0</v>
      </c>
      <c r="Q969" s="11" t="s">
        <v>6</v>
      </c>
      <c r="R969" s="13">
        <v>0</v>
      </c>
      <c r="S969" s="13">
        <v>0</v>
      </c>
      <c r="T969" s="11" t="s">
        <v>7</v>
      </c>
      <c r="U969" s="11" t="s">
        <v>8</v>
      </c>
      <c r="V969" s="15">
        <v>0</v>
      </c>
      <c r="W969" s="13">
        <v>0</v>
      </c>
      <c r="X969" s="15">
        <v>0</v>
      </c>
      <c r="Y969" s="15">
        <v>0</v>
      </c>
      <c r="Z969" s="13">
        <v>0</v>
      </c>
      <c r="AA969" s="15">
        <v>0</v>
      </c>
      <c r="AB969" s="13">
        <v>0</v>
      </c>
      <c r="AC969" s="15">
        <v>0</v>
      </c>
      <c r="AD969" s="13">
        <v>0</v>
      </c>
      <c r="AE969" s="15">
        <v>0</v>
      </c>
      <c r="AF969" s="13">
        <v>0</v>
      </c>
      <c r="AG969" s="15">
        <v>0</v>
      </c>
      <c r="AH969" s="13">
        <v>0</v>
      </c>
      <c r="AI969" s="15">
        <v>0</v>
      </c>
      <c r="AJ969" s="11" t="s">
        <v>17</v>
      </c>
      <c r="AK969" s="11" t="s">
        <v>13</v>
      </c>
      <c r="AL969" s="22">
        <f t="shared" si="45"/>
        <v>2420</v>
      </c>
      <c r="AM969" s="11" t="str">
        <f>VLOOKUP(O969,Sheet2!$D$6:$E$14,2,FALSE)</f>
        <v>Spare parts</v>
      </c>
      <c r="AN969" s="11" t="str">
        <f>VLOOKUP(F969,Sheet2!$E$10:$F$13,2,FALSE)</f>
        <v>SPE</v>
      </c>
      <c r="AO969" s="35" t="s">
        <v>14668</v>
      </c>
      <c r="AP969">
        <f>MATCH(AN969,Sheet2!$F$5:$F$18,0)</f>
        <v>7</v>
      </c>
      <c r="AQ969">
        <f>MATCH(AO969,Sheet2!$F$5:$K$5,0)</f>
        <v>6</v>
      </c>
      <c r="AR969" s="33">
        <f>INDEX(Sheet2!$F$5:$K$18,OPaL!AP969,OPaL!AQ969)</f>
        <v>0.15</v>
      </c>
      <c r="AS969" s="1">
        <f t="shared" si="47"/>
        <v>74319.503500000006</v>
      </c>
    </row>
    <row r="970" spans="1:45" x14ac:dyDescent="0.2">
      <c r="A970" s="11" t="s">
        <v>8734</v>
      </c>
      <c r="B970" s="11" t="s">
        <v>8735</v>
      </c>
      <c r="C970" s="11" t="s">
        <v>10771</v>
      </c>
      <c r="D970" s="21">
        <v>44856</v>
      </c>
      <c r="E970" s="21" t="s">
        <v>9763</v>
      </c>
      <c r="F970" s="21" t="s">
        <v>14659</v>
      </c>
      <c r="G970" s="11" t="s">
        <v>2</v>
      </c>
      <c r="H970" s="11" t="s">
        <v>350</v>
      </c>
      <c r="I970" s="11" t="s">
        <v>4</v>
      </c>
      <c r="J970" s="13">
        <v>7</v>
      </c>
      <c r="K970" s="12">
        <v>87360</v>
      </c>
      <c r="L970" s="12">
        <v>0</v>
      </c>
      <c r="M970" s="12">
        <v>0</v>
      </c>
      <c r="N970" s="12">
        <f t="shared" si="46"/>
        <v>87360</v>
      </c>
      <c r="O970" s="11" t="s">
        <v>8227</v>
      </c>
      <c r="P970" s="13">
        <v>0</v>
      </c>
      <c r="Q970" s="11" t="s">
        <v>6</v>
      </c>
      <c r="R970" s="13">
        <v>0</v>
      </c>
      <c r="S970" s="13">
        <v>0</v>
      </c>
      <c r="T970" s="11" t="s">
        <v>7</v>
      </c>
      <c r="U970" s="11" t="s">
        <v>8</v>
      </c>
      <c r="V970" s="15">
        <v>0</v>
      </c>
      <c r="W970" s="13">
        <v>0</v>
      </c>
      <c r="X970" s="15">
        <v>0</v>
      </c>
      <c r="Y970" s="15">
        <v>0</v>
      </c>
      <c r="Z970" s="13">
        <v>0</v>
      </c>
      <c r="AA970" s="15">
        <v>0</v>
      </c>
      <c r="AB970" s="13">
        <v>0</v>
      </c>
      <c r="AC970" s="15">
        <v>0</v>
      </c>
      <c r="AD970" s="13">
        <v>0</v>
      </c>
      <c r="AE970" s="15">
        <v>0</v>
      </c>
      <c r="AF970" s="13">
        <v>0</v>
      </c>
      <c r="AG970" s="15">
        <v>0</v>
      </c>
      <c r="AH970" s="13">
        <v>0</v>
      </c>
      <c r="AI970" s="15">
        <v>0</v>
      </c>
      <c r="AJ970" s="11" t="s">
        <v>352</v>
      </c>
      <c r="AK970" s="11" t="s">
        <v>8228</v>
      </c>
      <c r="AL970" s="22">
        <f t="shared" si="45"/>
        <v>436</v>
      </c>
      <c r="AM970" s="11" t="str">
        <f>VLOOKUP(O970,Sheet2!$D$6:$E$14,2,FALSE)</f>
        <v>Consumables</v>
      </c>
      <c r="AN970" s="11" t="str">
        <f>VLOOKUP(F970,Sheet2!$E$15:$F$18,2,FALSE)</f>
        <v>CM</v>
      </c>
      <c r="AO970" s="35" t="s">
        <v>14668</v>
      </c>
      <c r="AP970">
        <f>MATCH(AN970,Sheet2!$F$5:$F$18,0)</f>
        <v>13</v>
      </c>
      <c r="AQ970">
        <f>MATCH(AO970,Sheet2!$F$5:$K$5,0)</f>
        <v>6</v>
      </c>
      <c r="AR970" s="33">
        <f>INDEX(Sheet2!$F$5:$K$18,OPaL!AP970,OPaL!AQ970)</f>
        <v>0.2</v>
      </c>
      <c r="AS970" s="1">
        <f t="shared" si="47"/>
        <v>69888</v>
      </c>
    </row>
    <row r="971" spans="1:45" x14ac:dyDescent="0.2">
      <c r="A971" s="11" t="s">
        <v>2575</v>
      </c>
      <c r="B971" s="11" t="s">
        <v>2576</v>
      </c>
      <c r="C971" s="11" t="s">
        <v>10772</v>
      </c>
      <c r="D971" s="21">
        <v>44469</v>
      </c>
      <c r="E971" s="21" t="s">
        <v>9697</v>
      </c>
      <c r="F971" s="21" t="s">
        <v>14659</v>
      </c>
      <c r="G971" s="11" t="s">
        <v>2</v>
      </c>
      <c r="H971" s="11" t="s">
        <v>350</v>
      </c>
      <c r="I971" s="11" t="s">
        <v>4</v>
      </c>
      <c r="J971" s="12">
        <v>1</v>
      </c>
      <c r="K971" s="12">
        <v>87130.42</v>
      </c>
      <c r="L971" s="12">
        <v>0</v>
      </c>
      <c r="M971" s="12">
        <v>0</v>
      </c>
      <c r="N971" s="12">
        <f t="shared" si="46"/>
        <v>87130.42</v>
      </c>
      <c r="O971" s="11" t="s">
        <v>5</v>
      </c>
      <c r="P971" s="13">
        <v>0</v>
      </c>
      <c r="Q971" s="11" t="s">
        <v>6</v>
      </c>
      <c r="R971" s="13">
        <v>0</v>
      </c>
      <c r="S971" s="13">
        <v>0</v>
      </c>
      <c r="T971" s="11" t="s">
        <v>7</v>
      </c>
      <c r="U971" s="11" t="s">
        <v>8</v>
      </c>
      <c r="V971" s="15">
        <v>0</v>
      </c>
      <c r="W971" s="13">
        <v>0</v>
      </c>
      <c r="X971" s="15">
        <v>0</v>
      </c>
      <c r="Y971" s="15">
        <v>0</v>
      </c>
      <c r="Z971" s="13">
        <v>0</v>
      </c>
      <c r="AA971" s="15">
        <v>0</v>
      </c>
      <c r="AB971" s="13">
        <v>0</v>
      </c>
      <c r="AC971" s="15">
        <v>0</v>
      </c>
      <c r="AD971" s="13">
        <v>0</v>
      </c>
      <c r="AE971" s="15">
        <v>0</v>
      </c>
      <c r="AF971" s="13">
        <v>0</v>
      </c>
      <c r="AG971" s="15">
        <v>0</v>
      </c>
      <c r="AH971" s="13">
        <v>0</v>
      </c>
      <c r="AI971" s="15">
        <v>0</v>
      </c>
      <c r="AJ971" s="11" t="s">
        <v>352</v>
      </c>
      <c r="AK971" s="11" t="s">
        <v>13</v>
      </c>
      <c r="AL971" s="22">
        <f t="shared" si="45"/>
        <v>823</v>
      </c>
      <c r="AM971" s="11" t="str">
        <f>VLOOKUP(O971,Sheet2!$D$6:$E$14,2,FALSE)</f>
        <v>Spare parts</v>
      </c>
      <c r="AN971" s="11" t="str">
        <f>VLOOKUP(F971,Sheet2!$E$10:$F$13,2,FALSE)</f>
        <v>SPM</v>
      </c>
      <c r="AO971" s="35" t="s">
        <v>14668</v>
      </c>
      <c r="AP971">
        <f>MATCH(AN971,Sheet2!$F$5:$F$18,0)</f>
        <v>6</v>
      </c>
      <c r="AQ971">
        <f>MATCH(AO971,Sheet2!$F$5:$K$5,0)</f>
        <v>6</v>
      </c>
      <c r="AR971" s="33">
        <f>INDEX(Sheet2!$F$5:$K$18,OPaL!AP971,OPaL!AQ971)</f>
        <v>0.15</v>
      </c>
      <c r="AS971" s="1">
        <f t="shared" si="47"/>
        <v>74060.857000000004</v>
      </c>
    </row>
    <row r="972" spans="1:45" x14ac:dyDescent="0.2">
      <c r="A972" s="11" t="s">
        <v>1427</v>
      </c>
      <c r="B972" s="11" t="s">
        <v>1428</v>
      </c>
      <c r="C972" s="11" t="s">
        <v>10773</v>
      </c>
      <c r="D972" s="21">
        <v>42745</v>
      </c>
      <c r="E972" s="21" t="s">
        <v>9744</v>
      </c>
      <c r="F972" s="21" t="s">
        <v>14658</v>
      </c>
      <c r="G972" s="11" t="s">
        <v>2</v>
      </c>
      <c r="H972" s="11" t="s">
        <v>16</v>
      </c>
      <c r="I972" s="11" t="s">
        <v>4</v>
      </c>
      <c r="J972" s="12">
        <v>2</v>
      </c>
      <c r="K972" s="12">
        <v>86670.399999999994</v>
      </c>
      <c r="L972" s="12">
        <v>0</v>
      </c>
      <c r="M972" s="12">
        <v>0</v>
      </c>
      <c r="N972" s="12">
        <f t="shared" si="46"/>
        <v>86670.399999999994</v>
      </c>
      <c r="O972" s="11" t="s">
        <v>5</v>
      </c>
      <c r="P972" s="13">
        <v>0</v>
      </c>
      <c r="Q972" s="11" t="s">
        <v>6</v>
      </c>
      <c r="R972" s="13">
        <v>0</v>
      </c>
      <c r="S972" s="13">
        <v>0</v>
      </c>
      <c r="T972" s="11" t="s">
        <v>7</v>
      </c>
      <c r="U972" s="11" t="s">
        <v>8</v>
      </c>
      <c r="V972" s="15">
        <v>0</v>
      </c>
      <c r="W972" s="13">
        <v>0</v>
      </c>
      <c r="X972" s="15">
        <v>0</v>
      </c>
      <c r="Y972" s="15">
        <v>0</v>
      </c>
      <c r="Z972" s="13">
        <v>0</v>
      </c>
      <c r="AA972" s="15">
        <v>0</v>
      </c>
      <c r="AB972" s="13">
        <v>0</v>
      </c>
      <c r="AC972" s="15">
        <v>0</v>
      </c>
      <c r="AD972" s="13">
        <v>0</v>
      </c>
      <c r="AE972" s="15">
        <v>0</v>
      </c>
      <c r="AF972" s="13">
        <v>0</v>
      </c>
      <c r="AG972" s="15">
        <v>0</v>
      </c>
      <c r="AH972" s="13">
        <v>0</v>
      </c>
      <c r="AI972" s="15">
        <v>0</v>
      </c>
      <c r="AJ972" s="11" t="s">
        <v>17</v>
      </c>
      <c r="AK972" s="11" t="s">
        <v>1398</v>
      </c>
      <c r="AL972" s="22">
        <f t="shared" si="45"/>
        <v>2547</v>
      </c>
      <c r="AM972" s="11" t="str">
        <f>VLOOKUP(O972,Sheet2!$D$6:$E$14,2,FALSE)</f>
        <v>Spare parts</v>
      </c>
      <c r="AN972" s="11" t="str">
        <f>VLOOKUP(F972,Sheet2!$E$10:$F$13,2,FALSE)</f>
        <v>SPE</v>
      </c>
      <c r="AO972" s="35" t="s">
        <v>14668</v>
      </c>
      <c r="AP972">
        <f>MATCH(AN972,Sheet2!$F$5:$F$18,0)</f>
        <v>7</v>
      </c>
      <c r="AQ972">
        <f>MATCH(AO972,Sheet2!$F$5:$K$5,0)</f>
        <v>6</v>
      </c>
      <c r="AR972" s="33">
        <f>INDEX(Sheet2!$F$5:$K$18,OPaL!AP972,OPaL!AQ972)</f>
        <v>0.15</v>
      </c>
      <c r="AS972" s="1">
        <f t="shared" si="47"/>
        <v>73669.84</v>
      </c>
    </row>
    <row r="973" spans="1:45" x14ac:dyDescent="0.2">
      <c r="A973" s="11" t="s">
        <v>6165</v>
      </c>
      <c r="B973" s="11" t="s">
        <v>6166</v>
      </c>
      <c r="C973" s="11" t="s">
        <v>10774</v>
      </c>
      <c r="D973" s="21">
        <v>45170</v>
      </c>
      <c r="E973" s="21" t="s">
        <v>9697</v>
      </c>
      <c r="F973" s="21" t="s">
        <v>14659</v>
      </c>
      <c r="G973" s="11" t="s">
        <v>2</v>
      </c>
      <c r="H973" s="11" t="s">
        <v>16</v>
      </c>
      <c r="I973" s="11" t="s">
        <v>4</v>
      </c>
      <c r="J973" s="12">
        <v>2</v>
      </c>
      <c r="K973" s="12">
        <v>86471.53</v>
      </c>
      <c r="L973" s="12">
        <v>0</v>
      </c>
      <c r="M973" s="12">
        <v>0</v>
      </c>
      <c r="N973" s="12">
        <f t="shared" si="46"/>
        <v>86471.53</v>
      </c>
      <c r="O973" s="11" t="s">
        <v>5</v>
      </c>
      <c r="P973" s="13">
        <v>0</v>
      </c>
      <c r="Q973" s="11" t="s">
        <v>6</v>
      </c>
      <c r="R973" s="13">
        <v>0</v>
      </c>
      <c r="S973" s="13">
        <v>0</v>
      </c>
      <c r="T973" s="11" t="s">
        <v>7</v>
      </c>
      <c r="U973" s="11" t="s">
        <v>8</v>
      </c>
      <c r="V973" s="15">
        <v>0</v>
      </c>
      <c r="W973" s="13">
        <v>0</v>
      </c>
      <c r="X973" s="15">
        <v>0</v>
      </c>
      <c r="Y973" s="15">
        <v>0</v>
      </c>
      <c r="Z973" s="13">
        <v>0</v>
      </c>
      <c r="AA973" s="15">
        <v>0</v>
      </c>
      <c r="AB973" s="13">
        <v>0</v>
      </c>
      <c r="AC973" s="15">
        <v>0</v>
      </c>
      <c r="AD973" s="13">
        <v>0</v>
      </c>
      <c r="AE973" s="15">
        <v>0</v>
      </c>
      <c r="AF973" s="13">
        <v>0</v>
      </c>
      <c r="AG973" s="15">
        <v>0</v>
      </c>
      <c r="AH973" s="13">
        <v>0</v>
      </c>
      <c r="AI973" s="15">
        <v>0</v>
      </c>
      <c r="AJ973" s="11" t="s">
        <v>17</v>
      </c>
      <c r="AK973" s="11" t="s">
        <v>13</v>
      </c>
      <c r="AL973" s="22">
        <f t="shared" si="45"/>
        <v>122</v>
      </c>
      <c r="AM973" s="11" t="str">
        <f>VLOOKUP(O973,Sheet2!$D$6:$E$14,2,FALSE)</f>
        <v>Spare parts</v>
      </c>
      <c r="AN973" s="11" t="str">
        <f>VLOOKUP(F973,Sheet2!$E$10:$F$13,2,FALSE)</f>
        <v>SPM</v>
      </c>
      <c r="AO973" s="35" t="s">
        <v>14665</v>
      </c>
      <c r="AP973">
        <f>MATCH(AN973,Sheet2!$F$5:$F$18,0)</f>
        <v>6</v>
      </c>
      <c r="AQ973">
        <f>MATCH(AO973,Sheet2!$F$5:$K$5,0)</f>
        <v>3</v>
      </c>
      <c r="AR973" s="33">
        <f>INDEX(Sheet2!$F$5:$K$18,OPaL!AP973,OPaL!AQ973)</f>
        <v>0</v>
      </c>
      <c r="AS973" s="1">
        <f t="shared" si="47"/>
        <v>86471.53</v>
      </c>
    </row>
    <row r="974" spans="1:45" x14ac:dyDescent="0.2">
      <c r="A974" s="11" t="s">
        <v>3307</v>
      </c>
      <c r="B974" s="11" t="s">
        <v>3308</v>
      </c>
      <c r="C974" s="11" t="s">
        <v>10775</v>
      </c>
      <c r="D974" s="21">
        <v>43189</v>
      </c>
      <c r="E974" s="21" t="s">
        <v>9697</v>
      </c>
      <c r="F974" s="21" t="s">
        <v>14659</v>
      </c>
      <c r="G974" s="11" t="s">
        <v>2</v>
      </c>
      <c r="H974" s="11" t="s">
        <v>3</v>
      </c>
      <c r="I974" s="11" t="s">
        <v>4</v>
      </c>
      <c r="J974" s="12">
        <v>1</v>
      </c>
      <c r="K974" s="12">
        <v>86396.62</v>
      </c>
      <c r="L974" s="12">
        <v>0</v>
      </c>
      <c r="M974" s="12">
        <v>0</v>
      </c>
      <c r="N974" s="12">
        <f t="shared" si="46"/>
        <v>86396.62</v>
      </c>
      <c r="O974" s="11" t="s">
        <v>5</v>
      </c>
      <c r="P974" s="13">
        <v>0</v>
      </c>
      <c r="Q974" s="11" t="s">
        <v>6</v>
      </c>
      <c r="R974" s="13">
        <v>0</v>
      </c>
      <c r="S974" s="13">
        <v>0</v>
      </c>
      <c r="T974" s="11" t="s">
        <v>7</v>
      </c>
      <c r="U974" s="11" t="s">
        <v>8</v>
      </c>
      <c r="V974" s="15">
        <v>0</v>
      </c>
      <c r="W974" s="13">
        <v>0</v>
      </c>
      <c r="X974" s="15">
        <v>0</v>
      </c>
      <c r="Y974" s="15">
        <v>0</v>
      </c>
      <c r="Z974" s="13">
        <v>0</v>
      </c>
      <c r="AA974" s="15">
        <v>0</v>
      </c>
      <c r="AB974" s="13">
        <v>0</v>
      </c>
      <c r="AC974" s="15">
        <v>0</v>
      </c>
      <c r="AD974" s="13">
        <v>0</v>
      </c>
      <c r="AE974" s="15">
        <v>0</v>
      </c>
      <c r="AF974" s="13">
        <v>0</v>
      </c>
      <c r="AG974" s="15">
        <v>0</v>
      </c>
      <c r="AH974" s="13">
        <v>0</v>
      </c>
      <c r="AI974" s="15">
        <v>0</v>
      </c>
      <c r="AJ974" s="11" t="s">
        <v>9</v>
      </c>
      <c r="AK974" s="11" t="s">
        <v>1398</v>
      </c>
      <c r="AL974" s="22">
        <f t="shared" si="45"/>
        <v>2103</v>
      </c>
      <c r="AM974" s="11" t="str">
        <f>VLOOKUP(O974,Sheet2!$D$6:$E$14,2,FALSE)</f>
        <v>Spare parts</v>
      </c>
      <c r="AN974" s="11" t="str">
        <f>VLOOKUP(F974,Sheet2!$E$10:$F$13,2,FALSE)</f>
        <v>SPM</v>
      </c>
      <c r="AO974" s="35" t="s">
        <v>14668</v>
      </c>
      <c r="AP974">
        <f>MATCH(AN974,Sheet2!$F$5:$F$18,0)</f>
        <v>6</v>
      </c>
      <c r="AQ974">
        <f>MATCH(AO974,Sheet2!$F$5:$K$5,0)</f>
        <v>6</v>
      </c>
      <c r="AR974" s="33">
        <f>INDEX(Sheet2!$F$5:$K$18,OPaL!AP974,OPaL!AQ974)</f>
        <v>0.15</v>
      </c>
      <c r="AS974" s="1">
        <f t="shared" si="47"/>
        <v>73437.126999999993</v>
      </c>
    </row>
    <row r="975" spans="1:45" x14ac:dyDescent="0.2">
      <c r="A975" s="11" t="s">
        <v>3307</v>
      </c>
      <c r="B975" s="11" t="s">
        <v>3308</v>
      </c>
      <c r="C975" s="11" t="s">
        <v>10775</v>
      </c>
      <c r="D975" s="21">
        <v>43189</v>
      </c>
      <c r="E975" s="21" t="s">
        <v>9697</v>
      </c>
      <c r="F975" s="21" t="s">
        <v>14659</v>
      </c>
      <c r="G975" s="11" t="s">
        <v>2</v>
      </c>
      <c r="H975" s="11" t="s">
        <v>16</v>
      </c>
      <c r="I975" s="11" t="s">
        <v>4</v>
      </c>
      <c r="J975" s="12">
        <v>1</v>
      </c>
      <c r="K975" s="12">
        <v>86396.62</v>
      </c>
      <c r="L975" s="12">
        <v>0</v>
      </c>
      <c r="M975" s="12">
        <v>0</v>
      </c>
      <c r="N975" s="12">
        <f t="shared" si="46"/>
        <v>86396.62</v>
      </c>
      <c r="O975" s="11" t="s">
        <v>5</v>
      </c>
      <c r="P975" s="13">
        <v>0</v>
      </c>
      <c r="Q975" s="11" t="s">
        <v>6</v>
      </c>
      <c r="R975" s="13">
        <v>0</v>
      </c>
      <c r="S975" s="13">
        <v>0</v>
      </c>
      <c r="T975" s="11" t="s">
        <v>7</v>
      </c>
      <c r="U975" s="11" t="s">
        <v>8</v>
      </c>
      <c r="V975" s="15">
        <v>0</v>
      </c>
      <c r="W975" s="13">
        <v>0</v>
      </c>
      <c r="X975" s="15">
        <v>0</v>
      </c>
      <c r="Y975" s="15">
        <v>0</v>
      </c>
      <c r="Z975" s="13">
        <v>0</v>
      </c>
      <c r="AA975" s="15">
        <v>0</v>
      </c>
      <c r="AB975" s="13">
        <v>0</v>
      </c>
      <c r="AC975" s="15">
        <v>0</v>
      </c>
      <c r="AD975" s="13">
        <v>0</v>
      </c>
      <c r="AE975" s="15">
        <v>0</v>
      </c>
      <c r="AF975" s="13">
        <v>0</v>
      </c>
      <c r="AG975" s="15">
        <v>0</v>
      </c>
      <c r="AH975" s="13">
        <v>0</v>
      </c>
      <c r="AI975" s="15">
        <v>0</v>
      </c>
      <c r="AJ975" s="11" t="s">
        <v>17</v>
      </c>
      <c r="AK975" s="11" t="s">
        <v>1398</v>
      </c>
      <c r="AL975" s="22">
        <f t="shared" si="45"/>
        <v>2103</v>
      </c>
      <c r="AM975" s="11" t="str">
        <f>VLOOKUP(O975,Sheet2!$D$6:$E$14,2,FALSE)</f>
        <v>Spare parts</v>
      </c>
      <c r="AN975" s="11" t="str">
        <f>VLOOKUP(F975,Sheet2!$E$10:$F$13,2,FALSE)</f>
        <v>SPM</v>
      </c>
      <c r="AO975" s="35" t="s">
        <v>14668</v>
      </c>
      <c r="AP975">
        <f>MATCH(AN975,Sheet2!$F$5:$F$18,0)</f>
        <v>6</v>
      </c>
      <c r="AQ975">
        <f>MATCH(AO975,Sheet2!$F$5:$K$5,0)</f>
        <v>6</v>
      </c>
      <c r="AR975" s="33">
        <f>INDEX(Sheet2!$F$5:$K$18,OPaL!AP975,OPaL!AQ975)</f>
        <v>0.15</v>
      </c>
      <c r="AS975" s="1">
        <f t="shared" si="47"/>
        <v>73437.126999999993</v>
      </c>
    </row>
    <row r="976" spans="1:45" x14ac:dyDescent="0.2">
      <c r="A976" s="11" t="s">
        <v>1290</v>
      </c>
      <c r="B976" s="11" t="s">
        <v>1291</v>
      </c>
      <c r="C976" s="11" t="s">
        <v>10776</v>
      </c>
      <c r="D976" s="21">
        <v>42788</v>
      </c>
      <c r="E976" s="21" t="s">
        <v>9697</v>
      </c>
      <c r="F976" s="21" t="s">
        <v>14659</v>
      </c>
      <c r="G976" s="11" t="s">
        <v>2</v>
      </c>
      <c r="H976" s="11" t="s">
        <v>16</v>
      </c>
      <c r="I976" s="11" t="s">
        <v>4</v>
      </c>
      <c r="J976" s="13">
        <v>2</v>
      </c>
      <c r="K976" s="12">
        <v>86352.54</v>
      </c>
      <c r="L976" s="12">
        <v>0</v>
      </c>
      <c r="M976" s="12">
        <v>0</v>
      </c>
      <c r="N976" s="12">
        <f t="shared" si="46"/>
        <v>86352.54</v>
      </c>
      <c r="O976" s="11" t="s">
        <v>5</v>
      </c>
      <c r="P976" s="13">
        <v>0</v>
      </c>
      <c r="Q976" s="11" t="s">
        <v>6</v>
      </c>
      <c r="R976" s="13">
        <v>0</v>
      </c>
      <c r="S976" s="13">
        <v>0</v>
      </c>
      <c r="T976" s="11" t="s">
        <v>7</v>
      </c>
      <c r="U976" s="11" t="s">
        <v>8</v>
      </c>
      <c r="V976" s="15">
        <v>0</v>
      </c>
      <c r="W976" s="13">
        <v>0</v>
      </c>
      <c r="X976" s="15">
        <v>0</v>
      </c>
      <c r="Y976" s="15">
        <v>0</v>
      </c>
      <c r="Z976" s="13">
        <v>0</v>
      </c>
      <c r="AA976" s="15">
        <v>0</v>
      </c>
      <c r="AB976" s="13">
        <v>0</v>
      </c>
      <c r="AC976" s="15">
        <v>0</v>
      </c>
      <c r="AD976" s="13">
        <v>0</v>
      </c>
      <c r="AE976" s="15">
        <v>0</v>
      </c>
      <c r="AF976" s="13">
        <v>0</v>
      </c>
      <c r="AG976" s="15">
        <v>0</v>
      </c>
      <c r="AH976" s="13">
        <v>0</v>
      </c>
      <c r="AI976" s="15">
        <v>0</v>
      </c>
      <c r="AJ976" s="11" t="s">
        <v>17</v>
      </c>
      <c r="AK976" s="11" t="s">
        <v>13</v>
      </c>
      <c r="AL976" s="22">
        <f t="shared" si="45"/>
        <v>2504</v>
      </c>
      <c r="AM976" s="11" t="str">
        <f>VLOOKUP(O976,Sheet2!$D$6:$E$14,2,FALSE)</f>
        <v>Spare parts</v>
      </c>
      <c r="AN976" s="11" t="str">
        <f>VLOOKUP(F976,Sheet2!$E$10:$F$13,2,FALSE)</f>
        <v>SPM</v>
      </c>
      <c r="AO976" s="35" t="s">
        <v>14668</v>
      </c>
      <c r="AP976">
        <f>MATCH(AN976,Sheet2!$F$5:$F$18,0)</f>
        <v>6</v>
      </c>
      <c r="AQ976">
        <f>MATCH(AO976,Sheet2!$F$5:$K$5,0)</f>
        <v>6</v>
      </c>
      <c r="AR976" s="33">
        <f>INDEX(Sheet2!$F$5:$K$18,OPaL!AP976,OPaL!AQ976)</f>
        <v>0.15</v>
      </c>
      <c r="AS976" s="1">
        <f t="shared" si="47"/>
        <v>73399.659</v>
      </c>
    </row>
    <row r="977" spans="1:45" x14ac:dyDescent="0.2">
      <c r="A977" s="11" t="s">
        <v>1342</v>
      </c>
      <c r="B977" s="11" t="s">
        <v>1343</v>
      </c>
      <c r="C977" s="11" t="s">
        <v>10777</v>
      </c>
      <c r="D977" s="21">
        <v>45129</v>
      </c>
      <c r="E977" s="21" t="s">
        <v>9697</v>
      </c>
      <c r="F977" s="21" t="s">
        <v>14659</v>
      </c>
      <c r="G977" s="11" t="s">
        <v>2</v>
      </c>
      <c r="H977" s="11" t="s">
        <v>16</v>
      </c>
      <c r="I977" s="11" t="s">
        <v>4</v>
      </c>
      <c r="J977" s="13">
        <v>2</v>
      </c>
      <c r="K977" s="12">
        <v>86352.54</v>
      </c>
      <c r="L977" s="12">
        <v>0</v>
      </c>
      <c r="M977" s="12">
        <v>0</v>
      </c>
      <c r="N977" s="12">
        <f t="shared" si="46"/>
        <v>86352.54</v>
      </c>
      <c r="O977" s="11" t="s">
        <v>5</v>
      </c>
      <c r="P977" s="13">
        <v>0</v>
      </c>
      <c r="Q977" s="11" t="s">
        <v>6</v>
      </c>
      <c r="R977" s="13">
        <v>0</v>
      </c>
      <c r="S977" s="13">
        <v>0</v>
      </c>
      <c r="T977" s="11" t="s">
        <v>7</v>
      </c>
      <c r="U977" s="11" t="s">
        <v>8</v>
      </c>
      <c r="V977" s="15">
        <v>0</v>
      </c>
      <c r="W977" s="13">
        <v>0</v>
      </c>
      <c r="X977" s="15">
        <v>0</v>
      </c>
      <c r="Y977" s="15">
        <v>0</v>
      </c>
      <c r="Z977" s="13">
        <v>0</v>
      </c>
      <c r="AA977" s="15">
        <v>0</v>
      </c>
      <c r="AB977" s="13">
        <v>0</v>
      </c>
      <c r="AC977" s="15">
        <v>0</v>
      </c>
      <c r="AD977" s="13">
        <v>0</v>
      </c>
      <c r="AE977" s="15">
        <v>0</v>
      </c>
      <c r="AF977" s="13">
        <v>0</v>
      </c>
      <c r="AG977" s="15">
        <v>0</v>
      </c>
      <c r="AH977" s="13">
        <v>0</v>
      </c>
      <c r="AI977" s="15">
        <v>0</v>
      </c>
      <c r="AJ977" s="11" t="s">
        <v>17</v>
      </c>
      <c r="AK977" s="11" t="s">
        <v>13</v>
      </c>
      <c r="AL977" s="22">
        <f t="shared" si="45"/>
        <v>163</v>
      </c>
      <c r="AM977" s="11" t="str">
        <f>VLOOKUP(O977,Sheet2!$D$6:$E$14,2,FALSE)</f>
        <v>Spare parts</v>
      </c>
      <c r="AN977" s="11" t="str">
        <f>VLOOKUP(F977,Sheet2!$E$10:$F$13,2,FALSE)</f>
        <v>SPM</v>
      </c>
      <c r="AO977" s="35" t="s">
        <v>14665</v>
      </c>
      <c r="AP977">
        <f>MATCH(AN977,Sheet2!$F$5:$F$18,0)</f>
        <v>6</v>
      </c>
      <c r="AQ977">
        <f>MATCH(AO977,Sheet2!$F$5:$K$5,0)</f>
        <v>3</v>
      </c>
      <c r="AR977" s="33">
        <f>INDEX(Sheet2!$F$5:$K$18,OPaL!AP977,OPaL!AQ977)</f>
        <v>0</v>
      </c>
      <c r="AS977" s="1">
        <f t="shared" si="47"/>
        <v>86352.54</v>
      </c>
    </row>
    <row r="978" spans="1:45" x14ac:dyDescent="0.2">
      <c r="A978" s="11" t="s">
        <v>6269</v>
      </c>
      <c r="B978" s="11" t="s">
        <v>6270</v>
      </c>
      <c r="C978" s="11" t="s">
        <v>10778</v>
      </c>
      <c r="D978" s="21">
        <v>43129</v>
      </c>
      <c r="E978" s="21" t="s">
        <v>9697</v>
      </c>
      <c r="F978" s="21" t="s">
        <v>14659</v>
      </c>
      <c r="G978" s="11" t="s">
        <v>2</v>
      </c>
      <c r="H978" s="11" t="s">
        <v>16</v>
      </c>
      <c r="I978" s="11" t="s">
        <v>4</v>
      </c>
      <c r="J978" s="12">
        <v>1</v>
      </c>
      <c r="K978" s="12">
        <v>86173.96</v>
      </c>
      <c r="L978" s="12">
        <v>0</v>
      </c>
      <c r="M978" s="12">
        <v>0</v>
      </c>
      <c r="N978" s="12">
        <f t="shared" si="46"/>
        <v>86173.96</v>
      </c>
      <c r="O978" s="11" t="s">
        <v>5</v>
      </c>
      <c r="P978" s="13">
        <v>0</v>
      </c>
      <c r="Q978" s="11" t="s">
        <v>6</v>
      </c>
      <c r="R978" s="13">
        <v>0</v>
      </c>
      <c r="S978" s="13">
        <v>0</v>
      </c>
      <c r="T978" s="11" t="s">
        <v>7</v>
      </c>
      <c r="U978" s="11" t="s">
        <v>8</v>
      </c>
      <c r="V978" s="15">
        <v>0</v>
      </c>
      <c r="W978" s="13">
        <v>0</v>
      </c>
      <c r="X978" s="15">
        <v>0</v>
      </c>
      <c r="Y978" s="15">
        <v>0</v>
      </c>
      <c r="Z978" s="13">
        <v>0</v>
      </c>
      <c r="AA978" s="15">
        <v>0</v>
      </c>
      <c r="AB978" s="13">
        <v>0</v>
      </c>
      <c r="AC978" s="15">
        <v>0</v>
      </c>
      <c r="AD978" s="13">
        <v>0</v>
      </c>
      <c r="AE978" s="15">
        <v>0</v>
      </c>
      <c r="AF978" s="13">
        <v>0</v>
      </c>
      <c r="AG978" s="15">
        <v>0</v>
      </c>
      <c r="AH978" s="13">
        <v>0</v>
      </c>
      <c r="AI978" s="15">
        <v>0</v>
      </c>
      <c r="AJ978" s="11" t="s">
        <v>17</v>
      </c>
      <c r="AK978" s="11" t="s">
        <v>13</v>
      </c>
      <c r="AL978" s="22">
        <f t="shared" si="45"/>
        <v>2163</v>
      </c>
      <c r="AM978" s="11" t="str">
        <f>VLOOKUP(O978,Sheet2!$D$6:$E$14,2,FALSE)</f>
        <v>Spare parts</v>
      </c>
      <c r="AN978" s="11" t="str">
        <f>VLOOKUP(F978,Sheet2!$E$10:$F$13,2,FALSE)</f>
        <v>SPM</v>
      </c>
      <c r="AO978" s="35" t="s">
        <v>14668</v>
      </c>
      <c r="AP978">
        <f>MATCH(AN978,Sheet2!$F$5:$F$18,0)</f>
        <v>6</v>
      </c>
      <c r="AQ978">
        <f>MATCH(AO978,Sheet2!$F$5:$K$5,0)</f>
        <v>6</v>
      </c>
      <c r="AR978" s="33">
        <f>INDEX(Sheet2!$F$5:$K$18,OPaL!AP978,OPaL!AQ978)</f>
        <v>0.15</v>
      </c>
      <c r="AS978" s="1">
        <f t="shared" si="47"/>
        <v>73247.866000000009</v>
      </c>
    </row>
    <row r="979" spans="1:45" x14ac:dyDescent="0.2">
      <c r="A979" s="11" t="s">
        <v>5167</v>
      </c>
      <c r="B979" s="11" t="s">
        <v>5168</v>
      </c>
      <c r="C979" s="11" t="s">
        <v>10779</v>
      </c>
      <c r="D979" s="21">
        <v>44923</v>
      </c>
      <c r="E979" s="21" t="s">
        <v>9697</v>
      </c>
      <c r="F979" s="21" t="s">
        <v>14659</v>
      </c>
      <c r="G979" s="11" t="s">
        <v>2</v>
      </c>
      <c r="H979" s="11" t="s">
        <v>3</v>
      </c>
      <c r="I979" s="11" t="s">
        <v>4</v>
      </c>
      <c r="J979" s="12">
        <v>1</v>
      </c>
      <c r="K979" s="12">
        <v>84942.12</v>
      </c>
      <c r="L979" s="12">
        <v>0</v>
      </c>
      <c r="M979" s="12">
        <v>0</v>
      </c>
      <c r="N979" s="12">
        <f t="shared" si="46"/>
        <v>84942.12</v>
      </c>
      <c r="O979" s="11" t="s">
        <v>5</v>
      </c>
      <c r="P979" s="13">
        <v>0</v>
      </c>
      <c r="Q979" s="11" t="s">
        <v>6</v>
      </c>
      <c r="R979" s="13">
        <v>0</v>
      </c>
      <c r="S979" s="13">
        <v>0</v>
      </c>
      <c r="T979" s="11" t="s">
        <v>7</v>
      </c>
      <c r="U979" s="11" t="s">
        <v>8</v>
      </c>
      <c r="V979" s="15">
        <v>0</v>
      </c>
      <c r="W979" s="13">
        <v>0</v>
      </c>
      <c r="X979" s="15">
        <v>0</v>
      </c>
      <c r="Y979" s="15">
        <v>0</v>
      </c>
      <c r="Z979" s="13">
        <v>0</v>
      </c>
      <c r="AA979" s="15">
        <v>0</v>
      </c>
      <c r="AB979" s="13">
        <v>0</v>
      </c>
      <c r="AC979" s="15">
        <v>0</v>
      </c>
      <c r="AD979" s="13">
        <v>0</v>
      </c>
      <c r="AE979" s="15">
        <v>0</v>
      </c>
      <c r="AF979" s="13">
        <v>0</v>
      </c>
      <c r="AG979" s="15">
        <v>0</v>
      </c>
      <c r="AH979" s="13">
        <v>0</v>
      </c>
      <c r="AI979" s="15">
        <v>0</v>
      </c>
      <c r="AJ979" s="11" t="s">
        <v>9</v>
      </c>
      <c r="AK979" s="11" t="s">
        <v>1398</v>
      </c>
      <c r="AL979" s="22">
        <f t="shared" si="45"/>
        <v>369</v>
      </c>
      <c r="AM979" s="11" t="str">
        <f>VLOOKUP(O979,Sheet2!$D$6:$E$14,2,FALSE)</f>
        <v>Spare parts</v>
      </c>
      <c r="AN979" s="11" t="str">
        <f>VLOOKUP(F979,Sheet2!$E$10:$F$13,2,FALSE)</f>
        <v>SPM</v>
      </c>
      <c r="AO979" s="35" t="s">
        <v>14668</v>
      </c>
      <c r="AP979">
        <f>MATCH(AN979,Sheet2!$F$5:$F$18,0)</f>
        <v>6</v>
      </c>
      <c r="AQ979">
        <f>MATCH(AO979,Sheet2!$F$5:$K$5,0)</f>
        <v>6</v>
      </c>
      <c r="AR979" s="33">
        <f>INDEX(Sheet2!$F$5:$K$18,OPaL!AP979,OPaL!AQ979)</f>
        <v>0.15</v>
      </c>
      <c r="AS979" s="1">
        <f t="shared" si="47"/>
        <v>72200.801999999996</v>
      </c>
    </row>
    <row r="980" spans="1:45" x14ac:dyDescent="0.2">
      <c r="A980" s="11" t="s">
        <v>1647</v>
      </c>
      <c r="B980" s="11" t="s">
        <v>1648</v>
      </c>
      <c r="C980" s="11" t="s">
        <v>10780</v>
      </c>
      <c r="D980" s="21">
        <v>42942</v>
      </c>
      <c r="E980" s="21" t="s">
        <v>9726</v>
      </c>
      <c r="F980" s="21" t="s">
        <v>14658</v>
      </c>
      <c r="G980" s="11" t="s">
        <v>2</v>
      </c>
      <c r="H980" s="11" t="s">
        <v>16</v>
      </c>
      <c r="I980" s="11" t="s">
        <v>4</v>
      </c>
      <c r="J980" s="12">
        <v>1</v>
      </c>
      <c r="K980" s="12">
        <v>83384.759999999995</v>
      </c>
      <c r="L980" s="12">
        <v>0</v>
      </c>
      <c r="M980" s="12">
        <v>0</v>
      </c>
      <c r="N980" s="12">
        <f t="shared" si="46"/>
        <v>83384.759999999995</v>
      </c>
      <c r="O980" s="11" t="s">
        <v>5</v>
      </c>
      <c r="P980" s="13">
        <v>0</v>
      </c>
      <c r="Q980" s="11" t="s">
        <v>6</v>
      </c>
      <c r="R980" s="13">
        <v>0</v>
      </c>
      <c r="S980" s="13">
        <v>0</v>
      </c>
      <c r="T980" s="11" t="s">
        <v>7</v>
      </c>
      <c r="U980" s="11" t="s">
        <v>8</v>
      </c>
      <c r="V980" s="15">
        <v>0</v>
      </c>
      <c r="W980" s="13">
        <v>0</v>
      </c>
      <c r="X980" s="15">
        <v>0</v>
      </c>
      <c r="Y980" s="15">
        <v>0</v>
      </c>
      <c r="Z980" s="13">
        <v>0</v>
      </c>
      <c r="AA980" s="15">
        <v>0</v>
      </c>
      <c r="AB980" s="13">
        <v>0</v>
      </c>
      <c r="AC980" s="15">
        <v>0</v>
      </c>
      <c r="AD980" s="13">
        <v>0</v>
      </c>
      <c r="AE980" s="15">
        <v>0</v>
      </c>
      <c r="AF980" s="13">
        <v>0</v>
      </c>
      <c r="AG980" s="15">
        <v>0</v>
      </c>
      <c r="AH980" s="13">
        <v>0</v>
      </c>
      <c r="AI980" s="15">
        <v>0</v>
      </c>
      <c r="AJ980" s="11" t="s">
        <v>17</v>
      </c>
      <c r="AK980" s="11" t="s">
        <v>10</v>
      </c>
      <c r="AL980" s="22">
        <f t="shared" si="45"/>
        <v>2350</v>
      </c>
      <c r="AM980" s="11" t="str">
        <f>VLOOKUP(O980,Sheet2!$D$6:$E$14,2,FALSE)</f>
        <v>Spare parts</v>
      </c>
      <c r="AN980" s="11" t="str">
        <f>VLOOKUP(F980,Sheet2!$E$10:$F$13,2,FALSE)</f>
        <v>SPE</v>
      </c>
      <c r="AO980" s="35" t="s">
        <v>14668</v>
      </c>
      <c r="AP980">
        <f>MATCH(AN980,Sheet2!$F$5:$F$18,0)</f>
        <v>7</v>
      </c>
      <c r="AQ980">
        <f>MATCH(AO980,Sheet2!$F$5:$K$5,0)</f>
        <v>6</v>
      </c>
      <c r="AR980" s="33">
        <f>INDEX(Sheet2!$F$5:$K$18,OPaL!AP980,OPaL!AQ980)</f>
        <v>0.15</v>
      </c>
      <c r="AS980" s="1">
        <f t="shared" si="47"/>
        <v>70877.045999999988</v>
      </c>
    </row>
    <row r="981" spans="1:45" x14ac:dyDescent="0.2">
      <c r="A981" s="11" t="s">
        <v>4889</v>
      </c>
      <c r="B981" s="11" t="s">
        <v>4890</v>
      </c>
      <c r="C981" s="11" t="s">
        <v>10781</v>
      </c>
      <c r="D981" s="21">
        <v>44728</v>
      </c>
      <c r="E981" s="21" t="s">
        <v>9697</v>
      </c>
      <c r="F981" s="21" t="s">
        <v>14659</v>
      </c>
      <c r="G981" s="11" t="s">
        <v>2</v>
      </c>
      <c r="H981" s="11" t="s">
        <v>3</v>
      </c>
      <c r="I981" s="11" t="s">
        <v>4</v>
      </c>
      <c r="J981" s="13">
        <v>6</v>
      </c>
      <c r="K981" s="12">
        <v>83324.28</v>
      </c>
      <c r="L981" s="12">
        <v>0</v>
      </c>
      <c r="M981" s="12">
        <v>0</v>
      </c>
      <c r="N981" s="12">
        <f t="shared" si="46"/>
        <v>83324.28</v>
      </c>
      <c r="O981" s="11" t="s">
        <v>5</v>
      </c>
      <c r="P981" s="13">
        <v>0</v>
      </c>
      <c r="Q981" s="11" t="s">
        <v>6</v>
      </c>
      <c r="R981" s="13">
        <v>0</v>
      </c>
      <c r="S981" s="13">
        <v>0</v>
      </c>
      <c r="T981" s="11" t="s">
        <v>7</v>
      </c>
      <c r="U981" s="11" t="s">
        <v>8</v>
      </c>
      <c r="V981" s="15">
        <v>0</v>
      </c>
      <c r="W981" s="13">
        <v>0</v>
      </c>
      <c r="X981" s="15">
        <v>0</v>
      </c>
      <c r="Y981" s="15">
        <v>0</v>
      </c>
      <c r="Z981" s="13">
        <v>0</v>
      </c>
      <c r="AA981" s="15">
        <v>0</v>
      </c>
      <c r="AB981" s="13">
        <v>0</v>
      </c>
      <c r="AC981" s="15">
        <v>0</v>
      </c>
      <c r="AD981" s="13">
        <v>0</v>
      </c>
      <c r="AE981" s="15">
        <v>0</v>
      </c>
      <c r="AF981" s="13">
        <v>0</v>
      </c>
      <c r="AG981" s="15">
        <v>0</v>
      </c>
      <c r="AH981" s="13">
        <v>0</v>
      </c>
      <c r="AI981" s="15">
        <v>0</v>
      </c>
      <c r="AJ981" s="11" t="s">
        <v>9</v>
      </c>
      <c r="AK981" s="11" t="s">
        <v>1398</v>
      </c>
      <c r="AL981" s="22">
        <f t="shared" si="45"/>
        <v>564</v>
      </c>
      <c r="AM981" s="11" t="str">
        <f>VLOOKUP(O981,Sheet2!$D$6:$E$14,2,FALSE)</f>
        <v>Spare parts</v>
      </c>
      <c r="AN981" s="11" t="str">
        <f>VLOOKUP(F981,Sheet2!$E$10:$F$13,2,FALSE)</f>
        <v>SPM</v>
      </c>
      <c r="AO981" s="35" t="s">
        <v>14668</v>
      </c>
      <c r="AP981">
        <f>MATCH(AN981,Sheet2!$F$5:$F$18,0)</f>
        <v>6</v>
      </c>
      <c r="AQ981">
        <f>MATCH(AO981,Sheet2!$F$5:$K$5,0)</f>
        <v>6</v>
      </c>
      <c r="AR981" s="33">
        <f>INDEX(Sheet2!$F$5:$K$18,OPaL!AP981,OPaL!AQ981)</f>
        <v>0.15</v>
      </c>
      <c r="AS981" s="1">
        <f t="shared" si="47"/>
        <v>70825.637999999992</v>
      </c>
    </row>
    <row r="982" spans="1:45" x14ac:dyDescent="0.2">
      <c r="A982" s="11" t="s">
        <v>8964</v>
      </c>
      <c r="B982" s="11" t="s">
        <v>8965</v>
      </c>
      <c r="C982" s="11" t="s">
        <v>10782</v>
      </c>
      <c r="D982" s="21">
        <v>45287</v>
      </c>
      <c r="E982" s="21" t="s">
        <v>9739</v>
      </c>
      <c r="F982" s="21" t="s">
        <v>14659</v>
      </c>
      <c r="G982" s="11" t="s">
        <v>2</v>
      </c>
      <c r="H982" s="11" t="s">
        <v>3</v>
      </c>
      <c r="I982" s="11" t="s">
        <v>4</v>
      </c>
      <c r="J982" s="13">
        <v>21</v>
      </c>
      <c r="K982" s="12">
        <v>83274.490000000005</v>
      </c>
      <c r="L982" s="12">
        <v>0</v>
      </c>
      <c r="M982" s="12">
        <v>0</v>
      </c>
      <c r="N982" s="12">
        <f t="shared" si="46"/>
        <v>83274.490000000005</v>
      </c>
      <c r="O982" s="11" t="s">
        <v>8227</v>
      </c>
      <c r="P982" s="13">
        <v>0</v>
      </c>
      <c r="Q982" s="11" t="s">
        <v>6</v>
      </c>
      <c r="R982" s="13">
        <v>0</v>
      </c>
      <c r="S982" s="13">
        <v>0</v>
      </c>
      <c r="T982" s="11" t="s">
        <v>7</v>
      </c>
      <c r="U982" s="11" t="s">
        <v>8</v>
      </c>
      <c r="V982" s="15">
        <v>0</v>
      </c>
      <c r="W982" s="13">
        <v>0</v>
      </c>
      <c r="X982" s="15">
        <v>0</v>
      </c>
      <c r="Y982" s="15">
        <v>0</v>
      </c>
      <c r="Z982" s="13">
        <v>0</v>
      </c>
      <c r="AA982" s="15">
        <v>0</v>
      </c>
      <c r="AB982" s="13">
        <v>0</v>
      </c>
      <c r="AC982" s="15">
        <v>0</v>
      </c>
      <c r="AD982" s="13">
        <v>0</v>
      </c>
      <c r="AE982" s="15">
        <v>0</v>
      </c>
      <c r="AF982" s="13">
        <v>0</v>
      </c>
      <c r="AG982" s="15">
        <v>0</v>
      </c>
      <c r="AH982" s="13">
        <v>0</v>
      </c>
      <c r="AI982" s="15">
        <v>0</v>
      </c>
      <c r="AJ982" s="11" t="s">
        <v>9</v>
      </c>
      <c r="AK982" s="11" t="s">
        <v>8228</v>
      </c>
      <c r="AL982" s="22">
        <f t="shared" si="45"/>
        <v>5</v>
      </c>
      <c r="AM982" s="11" t="str">
        <f>VLOOKUP(O982,Sheet2!$D$6:$E$14,2,FALSE)</f>
        <v>Consumables</v>
      </c>
      <c r="AN982" s="11" t="str">
        <f>VLOOKUP(F982,Sheet2!$E$15:$F$18,2,FALSE)</f>
        <v>CM</v>
      </c>
      <c r="AO982" s="35" t="s">
        <v>14664</v>
      </c>
      <c r="AP982">
        <f>MATCH(AN982,Sheet2!$F$5:$F$18,0)</f>
        <v>13</v>
      </c>
      <c r="AQ982">
        <f>MATCH(AO982,Sheet2!$F$5:$K$5,0)</f>
        <v>2</v>
      </c>
      <c r="AR982" s="33">
        <f>INDEX(Sheet2!$F$5:$K$18,OPaL!AP982,OPaL!AQ982)</f>
        <v>0</v>
      </c>
      <c r="AS982" s="1">
        <f t="shared" si="47"/>
        <v>83274.490000000005</v>
      </c>
    </row>
    <row r="983" spans="1:45" x14ac:dyDescent="0.2">
      <c r="A983" s="11" t="s">
        <v>6103</v>
      </c>
      <c r="B983" s="11" t="s">
        <v>6104</v>
      </c>
      <c r="C983" s="11" t="s">
        <v>10783</v>
      </c>
      <c r="D983" s="21">
        <v>42422</v>
      </c>
      <c r="E983" s="21" t="s">
        <v>9697</v>
      </c>
      <c r="F983" s="21" t="s">
        <v>14659</v>
      </c>
      <c r="G983" s="11" t="s">
        <v>2</v>
      </c>
      <c r="H983" s="11" t="s">
        <v>3</v>
      </c>
      <c r="I983" s="11" t="s">
        <v>4</v>
      </c>
      <c r="J983" s="13">
        <v>10</v>
      </c>
      <c r="K983" s="12">
        <v>82773.64</v>
      </c>
      <c r="L983" s="12">
        <v>0</v>
      </c>
      <c r="M983" s="12">
        <v>0</v>
      </c>
      <c r="N983" s="12">
        <f t="shared" si="46"/>
        <v>82773.64</v>
      </c>
      <c r="O983" s="11" t="s">
        <v>5</v>
      </c>
      <c r="P983" s="13">
        <v>0</v>
      </c>
      <c r="Q983" s="11" t="s">
        <v>6</v>
      </c>
      <c r="R983" s="13">
        <v>0</v>
      </c>
      <c r="S983" s="13">
        <v>0</v>
      </c>
      <c r="T983" s="11" t="s">
        <v>7</v>
      </c>
      <c r="U983" s="11" t="s">
        <v>8</v>
      </c>
      <c r="V983" s="15">
        <v>0</v>
      </c>
      <c r="W983" s="13">
        <v>0</v>
      </c>
      <c r="X983" s="15">
        <v>0</v>
      </c>
      <c r="Y983" s="15">
        <v>0</v>
      </c>
      <c r="Z983" s="13">
        <v>0</v>
      </c>
      <c r="AA983" s="15">
        <v>0</v>
      </c>
      <c r="AB983" s="13">
        <v>0</v>
      </c>
      <c r="AC983" s="15">
        <v>0</v>
      </c>
      <c r="AD983" s="13">
        <v>0</v>
      </c>
      <c r="AE983" s="15">
        <v>0</v>
      </c>
      <c r="AF983" s="13">
        <v>0</v>
      </c>
      <c r="AG983" s="15">
        <v>0</v>
      </c>
      <c r="AH983" s="13">
        <v>0</v>
      </c>
      <c r="AI983" s="15">
        <v>0</v>
      </c>
      <c r="AJ983" s="11" t="s">
        <v>9</v>
      </c>
      <c r="AK983" s="11" t="s">
        <v>13</v>
      </c>
      <c r="AL983" s="22">
        <f t="shared" si="45"/>
        <v>2870</v>
      </c>
      <c r="AM983" s="11" t="str">
        <f>VLOOKUP(O983,Sheet2!$D$6:$E$14,2,FALSE)</f>
        <v>Spare parts</v>
      </c>
      <c r="AN983" s="11" t="str">
        <f>VLOOKUP(F983,Sheet2!$E$10:$F$13,2,FALSE)</f>
        <v>SPM</v>
      </c>
      <c r="AO983" s="35" t="s">
        <v>14668</v>
      </c>
      <c r="AP983">
        <f>MATCH(AN983,Sheet2!$F$5:$F$18,0)</f>
        <v>6</v>
      </c>
      <c r="AQ983">
        <f>MATCH(AO983,Sheet2!$F$5:$K$5,0)</f>
        <v>6</v>
      </c>
      <c r="AR983" s="33">
        <f>INDEX(Sheet2!$F$5:$K$18,OPaL!AP983,OPaL!AQ983)</f>
        <v>0.15</v>
      </c>
      <c r="AS983" s="1">
        <f t="shared" si="47"/>
        <v>70357.593999999997</v>
      </c>
    </row>
    <row r="984" spans="1:45" x14ac:dyDescent="0.2">
      <c r="A984" s="11" t="s">
        <v>5213</v>
      </c>
      <c r="B984" s="11" t="s">
        <v>5214</v>
      </c>
      <c r="C984" s="11" t="s">
        <v>10784</v>
      </c>
      <c r="D984" s="21">
        <v>42784</v>
      </c>
      <c r="E984" s="21" t="s">
        <v>9697</v>
      </c>
      <c r="F984" s="21" t="s">
        <v>14659</v>
      </c>
      <c r="G984" s="11" t="s">
        <v>2</v>
      </c>
      <c r="H984" s="11" t="s">
        <v>16</v>
      </c>
      <c r="I984" s="11" t="s">
        <v>4</v>
      </c>
      <c r="J984" s="12">
        <v>1</v>
      </c>
      <c r="K984" s="12">
        <v>82709.350000000006</v>
      </c>
      <c r="L984" s="12">
        <v>0</v>
      </c>
      <c r="M984" s="12">
        <v>0</v>
      </c>
      <c r="N984" s="12">
        <f t="shared" si="46"/>
        <v>82709.350000000006</v>
      </c>
      <c r="O984" s="11" t="s">
        <v>5</v>
      </c>
      <c r="P984" s="13">
        <v>0</v>
      </c>
      <c r="Q984" s="11" t="s">
        <v>6</v>
      </c>
      <c r="R984" s="13">
        <v>0</v>
      </c>
      <c r="S984" s="13">
        <v>0</v>
      </c>
      <c r="T984" s="11" t="s">
        <v>7</v>
      </c>
      <c r="U984" s="11" t="s">
        <v>8</v>
      </c>
      <c r="V984" s="15">
        <v>0</v>
      </c>
      <c r="W984" s="13">
        <v>0</v>
      </c>
      <c r="X984" s="15">
        <v>0</v>
      </c>
      <c r="Y984" s="15">
        <v>0</v>
      </c>
      <c r="Z984" s="13">
        <v>0</v>
      </c>
      <c r="AA984" s="15">
        <v>0</v>
      </c>
      <c r="AB984" s="13">
        <v>0</v>
      </c>
      <c r="AC984" s="15">
        <v>0</v>
      </c>
      <c r="AD984" s="13">
        <v>0</v>
      </c>
      <c r="AE984" s="15">
        <v>0</v>
      </c>
      <c r="AF984" s="13">
        <v>0</v>
      </c>
      <c r="AG984" s="15">
        <v>0</v>
      </c>
      <c r="AH984" s="13">
        <v>0</v>
      </c>
      <c r="AI984" s="15">
        <v>0</v>
      </c>
      <c r="AJ984" s="11" t="s">
        <v>17</v>
      </c>
      <c r="AK984" s="11" t="s">
        <v>1398</v>
      </c>
      <c r="AL984" s="22">
        <f t="shared" si="45"/>
        <v>2508</v>
      </c>
      <c r="AM984" s="11" t="str">
        <f>VLOOKUP(O984,Sheet2!$D$6:$E$14,2,FALSE)</f>
        <v>Spare parts</v>
      </c>
      <c r="AN984" s="11" t="str">
        <f>VLOOKUP(F984,Sheet2!$E$10:$F$13,2,FALSE)</f>
        <v>SPM</v>
      </c>
      <c r="AO984" s="35" t="s">
        <v>14668</v>
      </c>
      <c r="AP984">
        <f>MATCH(AN984,Sheet2!$F$5:$F$18,0)</f>
        <v>6</v>
      </c>
      <c r="AQ984">
        <f>MATCH(AO984,Sheet2!$F$5:$K$5,0)</f>
        <v>6</v>
      </c>
      <c r="AR984" s="33">
        <f>INDEX(Sheet2!$F$5:$K$18,OPaL!AP984,OPaL!AQ984)</f>
        <v>0.15</v>
      </c>
      <c r="AS984" s="1">
        <f t="shared" si="47"/>
        <v>70302.947500000009</v>
      </c>
    </row>
    <row r="985" spans="1:45" x14ac:dyDescent="0.2">
      <c r="A985" s="11" t="s">
        <v>3957</v>
      </c>
      <c r="B985" s="11" t="s">
        <v>3958</v>
      </c>
      <c r="C985" s="11" t="s">
        <v>10785</v>
      </c>
      <c r="D985" s="21">
        <v>42784</v>
      </c>
      <c r="E985" s="21" t="s">
        <v>9697</v>
      </c>
      <c r="F985" s="21" t="s">
        <v>14659</v>
      </c>
      <c r="G985" s="11" t="s">
        <v>2</v>
      </c>
      <c r="H985" s="11" t="s">
        <v>16</v>
      </c>
      <c r="I985" s="11" t="s">
        <v>4</v>
      </c>
      <c r="J985" s="12">
        <v>1</v>
      </c>
      <c r="K985" s="12">
        <v>82637.740000000005</v>
      </c>
      <c r="L985" s="12">
        <v>0</v>
      </c>
      <c r="M985" s="12">
        <v>0</v>
      </c>
      <c r="N985" s="12">
        <f t="shared" si="46"/>
        <v>82637.740000000005</v>
      </c>
      <c r="O985" s="11" t="s">
        <v>5</v>
      </c>
      <c r="P985" s="13">
        <v>0</v>
      </c>
      <c r="Q985" s="11" t="s">
        <v>6</v>
      </c>
      <c r="R985" s="13">
        <v>0</v>
      </c>
      <c r="S985" s="13">
        <v>0</v>
      </c>
      <c r="T985" s="11" t="s">
        <v>7</v>
      </c>
      <c r="U985" s="11" t="s">
        <v>8</v>
      </c>
      <c r="V985" s="15">
        <v>0</v>
      </c>
      <c r="W985" s="13">
        <v>0</v>
      </c>
      <c r="X985" s="15">
        <v>0</v>
      </c>
      <c r="Y985" s="15">
        <v>0</v>
      </c>
      <c r="Z985" s="13">
        <v>0</v>
      </c>
      <c r="AA985" s="15">
        <v>0</v>
      </c>
      <c r="AB985" s="13">
        <v>0</v>
      </c>
      <c r="AC985" s="15">
        <v>0</v>
      </c>
      <c r="AD985" s="13">
        <v>0</v>
      </c>
      <c r="AE985" s="15">
        <v>0</v>
      </c>
      <c r="AF985" s="13">
        <v>0</v>
      </c>
      <c r="AG985" s="15">
        <v>0</v>
      </c>
      <c r="AH985" s="13">
        <v>0</v>
      </c>
      <c r="AI985" s="15">
        <v>0</v>
      </c>
      <c r="AJ985" s="11" t="s">
        <v>17</v>
      </c>
      <c r="AK985" s="11" t="s">
        <v>1398</v>
      </c>
      <c r="AL985" s="22">
        <f t="shared" si="45"/>
        <v>2508</v>
      </c>
      <c r="AM985" s="11" t="str">
        <f>VLOOKUP(O985,Sheet2!$D$6:$E$14,2,FALSE)</f>
        <v>Spare parts</v>
      </c>
      <c r="AN985" s="11" t="str">
        <f>VLOOKUP(F985,Sheet2!$E$10:$F$13,2,FALSE)</f>
        <v>SPM</v>
      </c>
      <c r="AO985" s="35" t="s">
        <v>14668</v>
      </c>
      <c r="AP985">
        <f>MATCH(AN985,Sheet2!$F$5:$F$18,0)</f>
        <v>6</v>
      </c>
      <c r="AQ985">
        <f>MATCH(AO985,Sheet2!$F$5:$K$5,0)</f>
        <v>6</v>
      </c>
      <c r="AR985" s="33">
        <f>INDEX(Sheet2!$F$5:$K$18,OPaL!AP985,OPaL!AQ985)</f>
        <v>0.15</v>
      </c>
      <c r="AS985" s="1">
        <f t="shared" si="47"/>
        <v>70242.078999999998</v>
      </c>
    </row>
    <row r="986" spans="1:45" x14ac:dyDescent="0.2">
      <c r="A986" s="11" t="s">
        <v>8292</v>
      </c>
      <c r="B986" s="11" t="s">
        <v>8293</v>
      </c>
      <c r="C986" s="11" t="s">
        <v>10786</v>
      </c>
      <c r="D986" s="21">
        <v>45291</v>
      </c>
      <c r="E986" s="21" t="s">
        <v>9695</v>
      </c>
      <c r="F986" s="21" t="s">
        <v>14656</v>
      </c>
      <c r="G986" s="11" t="s">
        <v>2</v>
      </c>
      <c r="H986" s="11" t="s">
        <v>8243</v>
      </c>
      <c r="I986" s="11" t="s">
        <v>2347</v>
      </c>
      <c r="J986" s="12">
        <v>277</v>
      </c>
      <c r="K986" s="12">
        <v>82546</v>
      </c>
      <c r="L986" s="12">
        <v>0</v>
      </c>
      <c r="M986" s="12">
        <v>0</v>
      </c>
      <c r="N986" s="12">
        <f t="shared" si="46"/>
        <v>82546</v>
      </c>
      <c r="O986" s="11" t="s">
        <v>8227</v>
      </c>
      <c r="P986" s="13">
        <v>0</v>
      </c>
      <c r="Q986" s="11" t="s">
        <v>6</v>
      </c>
      <c r="R986" s="14">
        <v>0</v>
      </c>
      <c r="S986" s="14">
        <v>0</v>
      </c>
      <c r="T986" s="11" t="s">
        <v>7</v>
      </c>
      <c r="U986" s="11" t="s">
        <v>8</v>
      </c>
      <c r="V986" s="15">
        <v>0</v>
      </c>
      <c r="W986" s="14">
        <v>0</v>
      </c>
      <c r="X986" s="15">
        <v>0</v>
      </c>
      <c r="Y986" s="15">
        <v>0</v>
      </c>
      <c r="Z986" s="14">
        <v>0</v>
      </c>
      <c r="AA986" s="15">
        <v>0</v>
      </c>
      <c r="AB986" s="14">
        <v>0</v>
      </c>
      <c r="AC986" s="15">
        <v>0</v>
      </c>
      <c r="AD986" s="14">
        <v>0</v>
      </c>
      <c r="AE986" s="15">
        <v>0</v>
      </c>
      <c r="AF986" s="14">
        <v>0</v>
      </c>
      <c r="AG986" s="15">
        <v>0</v>
      </c>
      <c r="AH986" s="14">
        <v>0</v>
      </c>
      <c r="AI986" s="15">
        <v>0</v>
      </c>
      <c r="AJ986" s="11" t="s">
        <v>8244</v>
      </c>
      <c r="AK986" s="11" t="s">
        <v>8163</v>
      </c>
      <c r="AL986" s="22">
        <f t="shared" si="45"/>
        <v>1</v>
      </c>
      <c r="AM986" s="11" t="str">
        <f>VLOOKUP(O986,Sheet2!$D$6:$E$14,2,FALSE)</f>
        <v>Consumables</v>
      </c>
      <c r="AN986" s="11" t="str">
        <f>VLOOKUP(F986,Sheet2!$E$15:$F$18,2,FALSE)</f>
        <v>CC</v>
      </c>
      <c r="AO986" s="35" t="s">
        <v>14664</v>
      </c>
      <c r="AP986">
        <f>MATCH(AN986,Sheet2!$F$5:$F$18,0)</f>
        <v>11</v>
      </c>
      <c r="AQ986">
        <f>MATCH(AO986,Sheet2!$F$5:$K$5,0)</f>
        <v>2</v>
      </c>
      <c r="AR986" s="33">
        <f>INDEX(Sheet2!$F$5:$K$18,OPaL!AP986,OPaL!AQ986)</f>
        <v>0</v>
      </c>
      <c r="AS986" s="1">
        <f t="shared" si="47"/>
        <v>82546</v>
      </c>
    </row>
    <row r="987" spans="1:45" x14ac:dyDescent="0.2">
      <c r="A987" s="11" t="s">
        <v>1046</v>
      </c>
      <c r="B987" s="11" t="s">
        <v>1047</v>
      </c>
      <c r="C987" s="11" t="s">
        <v>10787</v>
      </c>
      <c r="D987" s="21">
        <v>42788</v>
      </c>
      <c r="E987" s="21" t="s">
        <v>9697</v>
      </c>
      <c r="F987" s="21" t="s">
        <v>14659</v>
      </c>
      <c r="G987" s="11" t="s">
        <v>2</v>
      </c>
      <c r="H987" s="11" t="s">
        <v>16</v>
      </c>
      <c r="I987" s="11" t="s">
        <v>4</v>
      </c>
      <c r="J987" s="12">
        <v>1</v>
      </c>
      <c r="K987" s="12">
        <v>82543.16</v>
      </c>
      <c r="L987" s="12">
        <v>0</v>
      </c>
      <c r="M987" s="12">
        <v>0</v>
      </c>
      <c r="N987" s="12">
        <f t="shared" si="46"/>
        <v>82543.16</v>
      </c>
      <c r="O987" s="11" t="s">
        <v>5</v>
      </c>
      <c r="P987" s="13">
        <v>0</v>
      </c>
      <c r="Q987" s="11" t="s">
        <v>6</v>
      </c>
      <c r="R987" s="13">
        <v>0</v>
      </c>
      <c r="S987" s="13">
        <v>0</v>
      </c>
      <c r="T987" s="11" t="s">
        <v>7</v>
      </c>
      <c r="U987" s="11" t="s">
        <v>8</v>
      </c>
      <c r="V987" s="15">
        <v>0</v>
      </c>
      <c r="W987" s="13">
        <v>0</v>
      </c>
      <c r="X987" s="15">
        <v>0</v>
      </c>
      <c r="Y987" s="15">
        <v>0</v>
      </c>
      <c r="Z987" s="13">
        <v>0</v>
      </c>
      <c r="AA987" s="15">
        <v>0</v>
      </c>
      <c r="AB987" s="13">
        <v>0</v>
      </c>
      <c r="AC987" s="15">
        <v>0</v>
      </c>
      <c r="AD987" s="13">
        <v>0</v>
      </c>
      <c r="AE987" s="15">
        <v>0</v>
      </c>
      <c r="AF987" s="13">
        <v>0</v>
      </c>
      <c r="AG987" s="15">
        <v>0</v>
      </c>
      <c r="AH987" s="13">
        <v>0</v>
      </c>
      <c r="AI987" s="15">
        <v>0</v>
      </c>
      <c r="AJ987" s="11" t="s">
        <v>17</v>
      </c>
      <c r="AK987" s="11" t="s">
        <v>13</v>
      </c>
      <c r="AL987" s="22">
        <f t="shared" si="45"/>
        <v>2504</v>
      </c>
      <c r="AM987" s="11" t="str">
        <f>VLOOKUP(O987,Sheet2!$D$6:$E$14,2,FALSE)</f>
        <v>Spare parts</v>
      </c>
      <c r="AN987" s="11" t="str">
        <f>VLOOKUP(F987,Sheet2!$E$10:$F$13,2,FALSE)</f>
        <v>SPM</v>
      </c>
      <c r="AO987" s="35" t="s">
        <v>14668</v>
      </c>
      <c r="AP987">
        <f>MATCH(AN987,Sheet2!$F$5:$F$18,0)</f>
        <v>6</v>
      </c>
      <c r="AQ987">
        <f>MATCH(AO987,Sheet2!$F$5:$K$5,0)</f>
        <v>6</v>
      </c>
      <c r="AR987" s="33">
        <f>INDEX(Sheet2!$F$5:$K$18,OPaL!AP987,OPaL!AQ987)</f>
        <v>0.15</v>
      </c>
      <c r="AS987" s="1">
        <f t="shared" si="47"/>
        <v>70161.686000000002</v>
      </c>
    </row>
    <row r="988" spans="1:45" x14ac:dyDescent="0.2">
      <c r="A988" s="11" t="s">
        <v>1128</v>
      </c>
      <c r="B988" s="11" t="s">
        <v>1129</v>
      </c>
      <c r="C988" s="11" t="s">
        <v>10788</v>
      </c>
      <c r="D988" s="21">
        <v>45129</v>
      </c>
      <c r="E988" s="21" t="s">
        <v>9697</v>
      </c>
      <c r="F988" s="21" t="s">
        <v>14659</v>
      </c>
      <c r="G988" s="11" t="s">
        <v>2</v>
      </c>
      <c r="H988" s="11" t="s">
        <v>16</v>
      </c>
      <c r="I988" s="11" t="s">
        <v>4</v>
      </c>
      <c r="J988" s="12">
        <v>1</v>
      </c>
      <c r="K988" s="12">
        <v>82543.16</v>
      </c>
      <c r="L988" s="12">
        <v>0</v>
      </c>
      <c r="M988" s="12">
        <v>0</v>
      </c>
      <c r="N988" s="12">
        <f t="shared" si="46"/>
        <v>82543.16</v>
      </c>
      <c r="O988" s="11" t="s">
        <v>5</v>
      </c>
      <c r="P988" s="13">
        <v>0</v>
      </c>
      <c r="Q988" s="11" t="s">
        <v>6</v>
      </c>
      <c r="R988" s="13">
        <v>0</v>
      </c>
      <c r="S988" s="13">
        <v>0</v>
      </c>
      <c r="T988" s="11" t="s">
        <v>7</v>
      </c>
      <c r="U988" s="11" t="s">
        <v>8</v>
      </c>
      <c r="V988" s="15">
        <v>0</v>
      </c>
      <c r="W988" s="13">
        <v>0</v>
      </c>
      <c r="X988" s="15">
        <v>0</v>
      </c>
      <c r="Y988" s="15">
        <v>0</v>
      </c>
      <c r="Z988" s="13">
        <v>0</v>
      </c>
      <c r="AA988" s="15">
        <v>0</v>
      </c>
      <c r="AB988" s="13">
        <v>0</v>
      </c>
      <c r="AC988" s="15">
        <v>0</v>
      </c>
      <c r="AD988" s="13">
        <v>0</v>
      </c>
      <c r="AE988" s="15">
        <v>0</v>
      </c>
      <c r="AF988" s="13">
        <v>0</v>
      </c>
      <c r="AG988" s="15">
        <v>0</v>
      </c>
      <c r="AH988" s="13">
        <v>0</v>
      </c>
      <c r="AI988" s="15">
        <v>0</v>
      </c>
      <c r="AJ988" s="11" t="s">
        <v>17</v>
      </c>
      <c r="AK988" s="11" t="s">
        <v>13</v>
      </c>
      <c r="AL988" s="22">
        <f t="shared" si="45"/>
        <v>163</v>
      </c>
      <c r="AM988" s="11" t="str">
        <f>VLOOKUP(O988,Sheet2!$D$6:$E$14,2,FALSE)</f>
        <v>Spare parts</v>
      </c>
      <c r="AN988" s="11" t="str">
        <f>VLOOKUP(F988,Sheet2!$E$10:$F$13,2,FALSE)</f>
        <v>SPM</v>
      </c>
      <c r="AO988" s="35" t="s">
        <v>14665</v>
      </c>
      <c r="AP988">
        <f>MATCH(AN988,Sheet2!$F$5:$F$18,0)</f>
        <v>6</v>
      </c>
      <c r="AQ988">
        <f>MATCH(AO988,Sheet2!$F$5:$K$5,0)</f>
        <v>3</v>
      </c>
      <c r="AR988" s="33">
        <f>INDEX(Sheet2!$F$5:$K$18,OPaL!AP988,OPaL!AQ988)</f>
        <v>0</v>
      </c>
      <c r="AS988" s="1">
        <f t="shared" si="47"/>
        <v>82543.16</v>
      </c>
    </row>
    <row r="989" spans="1:45" x14ac:dyDescent="0.2">
      <c r="A989" s="11" t="s">
        <v>7888</v>
      </c>
      <c r="B989" s="11" t="s">
        <v>7889</v>
      </c>
      <c r="C989" s="11" t="s">
        <v>10471</v>
      </c>
      <c r="D989" s="21">
        <v>44791</v>
      </c>
      <c r="E989" s="21" t="s">
        <v>9697</v>
      </c>
      <c r="F989" s="21" t="s">
        <v>14659</v>
      </c>
      <c r="G989" s="11" t="s">
        <v>2</v>
      </c>
      <c r="H989" s="11" t="s">
        <v>350</v>
      </c>
      <c r="I989" s="11" t="s">
        <v>4</v>
      </c>
      <c r="J989" s="13">
        <v>2</v>
      </c>
      <c r="K989" s="12">
        <v>82318.78</v>
      </c>
      <c r="L989" s="12">
        <v>0</v>
      </c>
      <c r="M989" s="12">
        <v>0</v>
      </c>
      <c r="N989" s="12">
        <f t="shared" si="46"/>
        <v>82318.78</v>
      </c>
      <c r="O989" s="11" t="s">
        <v>5</v>
      </c>
      <c r="P989" s="13">
        <v>0</v>
      </c>
      <c r="Q989" s="11" t="s">
        <v>6</v>
      </c>
      <c r="R989" s="13">
        <v>0</v>
      </c>
      <c r="S989" s="13">
        <v>0</v>
      </c>
      <c r="T989" s="11" t="s">
        <v>7</v>
      </c>
      <c r="U989" s="11" t="s">
        <v>8</v>
      </c>
      <c r="V989" s="15">
        <v>0</v>
      </c>
      <c r="W989" s="13">
        <v>0</v>
      </c>
      <c r="X989" s="15">
        <v>0</v>
      </c>
      <c r="Y989" s="15">
        <v>0</v>
      </c>
      <c r="Z989" s="13">
        <v>0</v>
      </c>
      <c r="AA989" s="15">
        <v>0</v>
      </c>
      <c r="AB989" s="13">
        <v>0</v>
      </c>
      <c r="AC989" s="15">
        <v>0</v>
      </c>
      <c r="AD989" s="13">
        <v>0</v>
      </c>
      <c r="AE989" s="15">
        <v>0</v>
      </c>
      <c r="AF989" s="13">
        <v>0</v>
      </c>
      <c r="AG989" s="15">
        <v>0</v>
      </c>
      <c r="AH989" s="13">
        <v>0</v>
      </c>
      <c r="AI989" s="15">
        <v>0</v>
      </c>
      <c r="AJ989" s="11" t="s">
        <v>352</v>
      </c>
      <c r="AK989" s="11" t="s">
        <v>13</v>
      </c>
      <c r="AL989" s="22">
        <f t="shared" si="45"/>
        <v>501</v>
      </c>
      <c r="AM989" s="11" t="str">
        <f>VLOOKUP(O989,Sheet2!$D$6:$E$14,2,FALSE)</f>
        <v>Spare parts</v>
      </c>
      <c r="AN989" s="11" t="str">
        <f>VLOOKUP(F989,Sheet2!$E$10:$F$13,2,FALSE)</f>
        <v>SPM</v>
      </c>
      <c r="AO989" s="35" t="s">
        <v>14668</v>
      </c>
      <c r="AP989">
        <f>MATCH(AN989,Sheet2!$F$5:$F$18,0)</f>
        <v>6</v>
      </c>
      <c r="AQ989">
        <f>MATCH(AO989,Sheet2!$F$5:$K$5,0)</f>
        <v>6</v>
      </c>
      <c r="AR989" s="33">
        <f>INDEX(Sheet2!$F$5:$K$18,OPaL!AP989,OPaL!AQ989)</f>
        <v>0.15</v>
      </c>
      <c r="AS989" s="1">
        <f t="shared" si="47"/>
        <v>69970.963000000003</v>
      </c>
    </row>
    <row r="990" spans="1:45" x14ac:dyDescent="0.2">
      <c r="A990" s="11" t="s">
        <v>583</v>
      </c>
      <c r="B990" s="11" t="s">
        <v>584</v>
      </c>
      <c r="C990" s="11" t="s">
        <v>10789</v>
      </c>
      <c r="D990" s="21">
        <v>44545</v>
      </c>
      <c r="E990" s="21" t="s">
        <v>9697</v>
      </c>
      <c r="F990" s="21" t="s">
        <v>14659</v>
      </c>
      <c r="G990" s="11" t="s">
        <v>2</v>
      </c>
      <c r="H990" s="11" t="s">
        <v>350</v>
      </c>
      <c r="I990" s="11" t="s">
        <v>4</v>
      </c>
      <c r="J990" s="12">
        <v>1</v>
      </c>
      <c r="K990" s="12">
        <v>82067.58</v>
      </c>
      <c r="L990" s="12">
        <v>0</v>
      </c>
      <c r="M990" s="12">
        <v>0</v>
      </c>
      <c r="N990" s="12">
        <f t="shared" si="46"/>
        <v>82067.58</v>
      </c>
      <c r="O990" s="11" t="s">
        <v>5</v>
      </c>
      <c r="P990" s="13">
        <v>0</v>
      </c>
      <c r="Q990" s="11" t="s">
        <v>6</v>
      </c>
      <c r="R990" s="13">
        <v>0</v>
      </c>
      <c r="S990" s="13">
        <v>0</v>
      </c>
      <c r="T990" s="11" t="s">
        <v>7</v>
      </c>
      <c r="U990" s="11" t="s">
        <v>8</v>
      </c>
      <c r="V990" s="15">
        <v>0</v>
      </c>
      <c r="W990" s="13">
        <v>0</v>
      </c>
      <c r="X990" s="15">
        <v>0</v>
      </c>
      <c r="Y990" s="15">
        <v>0</v>
      </c>
      <c r="Z990" s="13">
        <v>0</v>
      </c>
      <c r="AA990" s="15">
        <v>0</v>
      </c>
      <c r="AB990" s="13">
        <v>0</v>
      </c>
      <c r="AC990" s="15">
        <v>0</v>
      </c>
      <c r="AD990" s="13">
        <v>0</v>
      </c>
      <c r="AE990" s="15">
        <v>0</v>
      </c>
      <c r="AF990" s="13">
        <v>0</v>
      </c>
      <c r="AG990" s="15">
        <v>0</v>
      </c>
      <c r="AH990" s="13">
        <v>0</v>
      </c>
      <c r="AI990" s="15">
        <v>0</v>
      </c>
      <c r="AJ990" s="11" t="s">
        <v>352</v>
      </c>
      <c r="AK990" s="11" t="s">
        <v>13</v>
      </c>
      <c r="AL990" s="22">
        <f t="shared" si="45"/>
        <v>747</v>
      </c>
      <c r="AM990" s="11" t="str">
        <f>VLOOKUP(O990,Sheet2!$D$6:$E$14,2,FALSE)</f>
        <v>Spare parts</v>
      </c>
      <c r="AN990" s="11" t="str">
        <f>VLOOKUP(F990,Sheet2!$E$10:$F$13,2,FALSE)</f>
        <v>SPM</v>
      </c>
      <c r="AO990" s="35" t="s">
        <v>14668</v>
      </c>
      <c r="AP990">
        <f>MATCH(AN990,Sheet2!$F$5:$F$18,0)</f>
        <v>6</v>
      </c>
      <c r="AQ990">
        <f>MATCH(AO990,Sheet2!$F$5:$K$5,0)</f>
        <v>6</v>
      </c>
      <c r="AR990" s="33">
        <f>INDEX(Sheet2!$F$5:$K$18,OPaL!AP990,OPaL!AQ990)</f>
        <v>0.15</v>
      </c>
      <c r="AS990" s="1">
        <f t="shared" si="47"/>
        <v>69757.442999999999</v>
      </c>
    </row>
    <row r="991" spans="1:45" x14ac:dyDescent="0.2">
      <c r="A991" s="11" t="s">
        <v>6419</v>
      </c>
      <c r="B991" s="11" t="s">
        <v>6420</v>
      </c>
      <c r="C991" s="11" t="s">
        <v>10790</v>
      </c>
      <c r="D991" s="21">
        <v>42941</v>
      </c>
      <c r="E991" s="21" t="s">
        <v>9697</v>
      </c>
      <c r="F991" s="21" t="s">
        <v>14659</v>
      </c>
      <c r="G991" s="11" t="s">
        <v>2</v>
      </c>
      <c r="H991" s="11" t="s">
        <v>3</v>
      </c>
      <c r="I991" s="11" t="s">
        <v>4</v>
      </c>
      <c r="J991" s="13">
        <v>2</v>
      </c>
      <c r="K991" s="12">
        <v>81945.600000000006</v>
      </c>
      <c r="L991" s="12">
        <v>0</v>
      </c>
      <c r="M991" s="12">
        <v>0</v>
      </c>
      <c r="N991" s="12">
        <f t="shared" si="46"/>
        <v>81945.600000000006</v>
      </c>
      <c r="O991" s="11" t="s">
        <v>5</v>
      </c>
      <c r="P991" s="13">
        <v>0</v>
      </c>
      <c r="Q991" s="11" t="s">
        <v>6</v>
      </c>
      <c r="R991" s="13">
        <v>0</v>
      </c>
      <c r="S991" s="13">
        <v>0</v>
      </c>
      <c r="T991" s="11" t="s">
        <v>7</v>
      </c>
      <c r="U991" s="11" t="s">
        <v>8</v>
      </c>
      <c r="V991" s="15">
        <v>0</v>
      </c>
      <c r="W991" s="13">
        <v>0</v>
      </c>
      <c r="X991" s="15">
        <v>0</v>
      </c>
      <c r="Y991" s="15">
        <v>0</v>
      </c>
      <c r="Z991" s="13">
        <v>0</v>
      </c>
      <c r="AA991" s="15">
        <v>0</v>
      </c>
      <c r="AB991" s="13">
        <v>0</v>
      </c>
      <c r="AC991" s="15">
        <v>0</v>
      </c>
      <c r="AD991" s="13">
        <v>0</v>
      </c>
      <c r="AE991" s="15">
        <v>0</v>
      </c>
      <c r="AF991" s="13">
        <v>0</v>
      </c>
      <c r="AG991" s="15">
        <v>0</v>
      </c>
      <c r="AH991" s="13">
        <v>0</v>
      </c>
      <c r="AI991" s="15">
        <v>0</v>
      </c>
      <c r="AJ991" s="11" t="s">
        <v>9</v>
      </c>
      <c r="AK991" s="11" t="s">
        <v>13</v>
      </c>
      <c r="AL991" s="22">
        <f t="shared" si="45"/>
        <v>2351</v>
      </c>
      <c r="AM991" s="11" t="str">
        <f>VLOOKUP(O991,Sheet2!$D$6:$E$14,2,FALSE)</f>
        <v>Spare parts</v>
      </c>
      <c r="AN991" s="11" t="str">
        <f>VLOOKUP(F991,Sheet2!$E$10:$F$13,2,FALSE)</f>
        <v>SPM</v>
      </c>
      <c r="AO991" s="35" t="s">
        <v>14668</v>
      </c>
      <c r="AP991">
        <f>MATCH(AN991,Sheet2!$F$5:$F$18,0)</f>
        <v>6</v>
      </c>
      <c r="AQ991">
        <f>MATCH(AO991,Sheet2!$F$5:$K$5,0)</f>
        <v>6</v>
      </c>
      <c r="AR991" s="33">
        <f>INDEX(Sheet2!$F$5:$K$18,OPaL!AP991,OPaL!AQ991)</f>
        <v>0.15</v>
      </c>
      <c r="AS991" s="1">
        <f t="shared" si="47"/>
        <v>69653.760000000009</v>
      </c>
    </row>
    <row r="992" spans="1:45" x14ac:dyDescent="0.2">
      <c r="A992" s="11" t="s">
        <v>982</v>
      </c>
      <c r="B992" s="11" t="s">
        <v>983</v>
      </c>
      <c r="C992" s="11" t="s">
        <v>10791</v>
      </c>
      <c r="D992" s="21">
        <v>43109</v>
      </c>
      <c r="E992" s="21" t="s">
        <v>9697</v>
      </c>
      <c r="F992" s="21" t="s">
        <v>14659</v>
      </c>
      <c r="G992" s="11" t="s">
        <v>2</v>
      </c>
      <c r="H992" s="11" t="s">
        <v>16</v>
      </c>
      <c r="I992" s="11" t="s">
        <v>4</v>
      </c>
      <c r="J992" s="12">
        <v>1</v>
      </c>
      <c r="K992" s="12">
        <v>81787.37</v>
      </c>
      <c r="L992" s="12">
        <v>0</v>
      </c>
      <c r="M992" s="12">
        <v>0</v>
      </c>
      <c r="N992" s="12">
        <f t="shared" si="46"/>
        <v>81787.37</v>
      </c>
      <c r="O992" s="11" t="s">
        <v>5</v>
      </c>
      <c r="P992" s="13">
        <v>0</v>
      </c>
      <c r="Q992" s="11" t="s">
        <v>6</v>
      </c>
      <c r="R992" s="13">
        <v>0</v>
      </c>
      <c r="S992" s="13">
        <v>0</v>
      </c>
      <c r="T992" s="11" t="s">
        <v>7</v>
      </c>
      <c r="U992" s="11" t="s">
        <v>8</v>
      </c>
      <c r="V992" s="15">
        <v>0</v>
      </c>
      <c r="W992" s="13">
        <v>0</v>
      </c>
      <c r="X992" s="15">
        <v>0</v>
      </c>
      <c r="Y992" s="15">
        <v>0</v>
      </c>
      <c r="Z992" s="13">
        <v>0</v>
      </c>
      <c r="AA992" s="15">
        <v>0</v>
      </c>
      <c r="AB992" s="13">
        <v>0</v>
      </c>
      <c r="AC992" s="15">
        <v>0</v>
      </c>
      <c r="AD992" s="13">
        <v>0</v>
      </c>
      <c r="AE992" s="15">
        <v>0</v>
      </c>
      <c r="AF992" s="13">
        <v>0</v>
      </c>
      <c r="AG992" s="15">
        <v>0</v>
      </c>
      <c r="AH992" s="13">
        <v>0</v>
      </c>
      <c r="AI992" s="15">
        <v>0</v>
      </c>
      <c r="AJ992" s="11" t="s">
        <v>17</v>
      </c>
      <c r="AK992" s="11" t="s">
        <v>13</v>
      </c>
      <c r="AL992" s="22">
        <f t="shared" si="45"/>
        <v>2183</v>
      </c>
      <c r="AM992" s="11" t="str">
        <f>VLOOKUP(O992,Sheet2!$D$6:$E$14,2,FALSE)</f>
        <v>Spare parts</v>
      </c>
      <c r="AN992" s="11" t="str">
        <f>VLOOKUP(F992,Sheet2!$E$10:$F$13,2,FALSE)</f>
        <v>SPM</v>
      </c>
      <c r="AO992" s="35" t="s">
        <v>14668</v>
      </c>
      <c r="AP992">
        <f>MATCH(AN992,Sheet2!$F$5:$F$18,0)</f>
        <v>6</v>
      </c>
      <c r="AQ992">
        <f>MATCH(AO992,Sheet2!$F$5:$K$5,0)</f>
        <v>6</v>
      </c>
      <c r="AR992" s="33">
        <f>INDEX(Sheet2!$F$5:$K$18,OPaL!AP992,OPaL!AQ992)</f>
        <v>0.15</v>
      </c>
      <c r="AS992" s="1">
        <f t="shared" si="47"/>
        <v>69519.26449999999</v>
      </c>
    </row>
    <row r="993" spans="1:45" x14ac:dyDescent="0.2">
      <c r="A993" s="11" t="s">
        <v>1653</v>
      </c>
      <c r="B993" s="11" t="s">
        <v>1654</v>
      </c>
      <c r="C993" s="11" t="s">
        <v>10792</v>
      </c>
      <c r="D993" s="21">
        <v>42942</v>
      </c>
      <c r="E993" s="21" t="s">
        <v>9726</v>
      </c>
      <c r="F993" s="21" t="s">
        <v>14658</v>
      </c>
      <c r="G993" s="11" t="s">
        <v>2</v>
      </c>
      <c r="H993" s="11" t="s">
        <v>16</v>
      </c>
      <c r="I993" s="11" t="s">
        <v>4</v>
      </c>
      <c r="J993" s="12">
        <v>1</v>
      </c>
      <c r="K993" s="12">
        <v>81561.149999999994</v>
      </c>
      <c r="L993" s="12">
        <v>0</v>
      </c>
      <c r="M993" s="12">
        <v>0</v>
      </c>
      <c r="N993" s="12">
        <f t="shared" si="46"/>
        <v>81561.149999999994</v>
      </c>
      <c r="O993" s="11" t="s">
        <v>5</v>
      </c>
      <c r="P993" s="13">
        <v>0</v>
      </c>
      <c r="Q993" s="11" t="s">
        <v>6</v>
      </c>
      <c r="R993" s="13">
        <v>0</v>
      </c>
      <c r="S993" s="13">
        <v>0</v>
      </c>
      <c r="T993" s="11" t="s">
        <v>7</v>
      </c>
      <c r="U993" s="11" t="s">
        <v>8</v>
      </c>
      <c r="V993" s="15">
        <v>0</v>
      </c>
      <c r="W993" s="13">
        <v>0</v>
      </c>
      <c r="X993" s="15">
        <v>0</v>
      </c>
      <c r="Y993" s="15">
        <v>0</v>
      </c>
      <c r="Z993" s="13">
        <v>0</v>
      </c>
      <c r="AA993" s="15">
        <v>0</v>
      </c>
      <c r="AB993" s="13">
        <v>0</v>
      </c>
      <c r="AC993" s="15">
        <v>0</v>
      </c>
      <c r="AD993" s="13">
        <v>0</v>
      </c>
      <c r="AE993" s="15">
        <v>0</v>
      </c>
      <c r="AF993" s="13">
        <v>0</v>
      </c>
      <c r="AG993" s="15">
        <v>0</v>
      </c>
      <c r="AH993" s="13">
        <v>0</v>
      </c>
      <c r="AI993" s="15">
        <v>0</v>
      </c>
      <c r="AJ993" s="11" t="s">
        <v>17</v>
      </c>
      <c r="AK993" s="11" t="s">
        <v>10</v>
      </c>
      <c r="AL993" s="22">
        <f t="shared" si="45"/>
        <v>2350</v>
      </c>
      <c r="AM993" s="11" t="str">
        <f>VLOOKUP(O993,Sheet2!$D$6:$E$14,2,FALSE)</f>
        <v>Spare parts</v>
      </c>
      <c r="AN993" s="11" t="str">
        <f>VLOOKUP(F993,Sheet2!$E$10:$F$13,2,FALSE)</f>
        <v>SPE</v>
      </c>
      <c r="AO993" s="35" t="s">
        <v>14668</v>
      </c>
      <c r="AP993">
        <f>MATCH(AN993,Sheet2!$F$5:$F$18,0)</f>
        <v>7</v>
      </c>
      <c r="AQ993">
        <f>MATCH(AO993,Sheet2!$F$5:$K$5,0)</f>
        <v>6</v>
      </c>
      <c r="AR993" s="33">
        <f>INDEX(Sheet2!$F$5:$K$18,OPaL!AP993,OPaL!AQ993)</f>
        <v>0.15</v>
      </c>
      <c r="AS993" s="1">
        <f t="shared" si="47"/>
        <v>69326.977499999994</v>
      </c>
    </row>
    <row r="994" spans="1:45" x14ac:dyDescent="0.2">
      <c r="A994" s="11" t="s">
        <v>3499</v>
      </c>
      <c r="B994" s="11" t="s">
        <v>3500</v>
      </c>
      <c r="C994" s="11" t="s">
        <v>10793</v>
      </c>
      <c r="D994" s="21">
        <v>43189</v>
      </c>
      <c r="E994" s="21" t="s">
        <v>9697</v>
      </c>
      <c r="F994" s="21" t="s">
        <v>14659</v>
      </c>
      <c r="G994" s="11" t="s">
        <v>2</v>
      </c>
      <c r="H994" s="11" t="s">
        <v>16</v>
      </c>
      <c r="I994" s="11" t="s">
        <v>4</v>
      </c>
      <c r="J994" s="12">
        <v>1</v>
      </c>
      <c r="K994" s="12">
        <v>81311.25</v>
      </c>
      <c r="L994" s="12">
        <v>0</v>
      </c>
      <c r="M994" s="12">
        <v>0</v>
      </c>
      <c r="N994" s="12">
        <f t="shared" si="46"/>
        <v>81311.25</v>
      </c>
      <c r="O994" s="11" t="s">
        <v>5</v>
      </c>
      <c r="P994" s="13">
        <v>0</v>
      </c>
      <c r="Q994" s="11" t="s">
        <v>6</v>
      </c>
      <c r="R994" s="13">
        <v>0</v>
      </c>
      <c r="S994" s="13">
        <v>0</v>
      </c>
      <c r="T994" s="11" t="s">
        <v>7</v>
      </c>
      <c r="U994" s="11" t="s">
        <v>8</v>
      </c>
      <c r="V994" s="15">
        <v>0</v>
      </c>
      <c r="W994" s="13">
        <v>0</v>
      </c>
      <c r="X994" s="15">
        <v>0</v>
      </c>
      <c r="Y994" s="15">
        <v>0</v>
      </c>
      <c r="Z994" s="13">
        <v>0</v>
      </c>
      <c r="AA994" s="15">
        <v>0</v>
      </c>
      <c r="AB994" s="13">
        <v>0</v>
      </c>
      <c r="AC994" s="15">
        <v>0</v>
      </c>
      <c r="AD994" s="13">
        <v>0</v>
      </c>
      <c r="AE994" s="15">
        <v>0</v>
      </c>
      <c r="AF994" s="13">
        <v>0</v>
      </c>
      <c r="AG994" s="15">
        <v>0</v>
      </c>
      <c r="AH994" s="13">
        <v>0</v>
      </c>
      <c r="AI994" s="15">
        <v>0</v>
      </c>
      <c r="AJ994" s="11" t="s">
        <v>17</v>
      </c>
      <c r="AK994" s="11" t="s">
        <v>1398</v>
      </c>
      <c r="AL994" s="22">
        <f t="shared" si="45"/>
        <v>2103</v>
      </c>
      <c r="AM994" s="11" t="str">
        <f>VLOOKUP(O994,Sheet2!$D$6:$E$14,2,FALSE)</f>
        <v>Spare parts</v>
      </c>
      <c r="AN994" s="11" t="str">
        <f>VLOOKUP(F994,Sheet2!$E$10:$F$13,2,FALSE)</f>
        <v>SPM</v>
      </c>
      <c r="AO994" s="35" t="s">
        <v>14668</v>
      </c>
      <c r="AP994">
        <f>MATCH(AN994,Sheet2!$F$5:$F$18,0)</f>
        <v>6</v>
      </c>
      <c r="AQ994">
        <f>MATCH(AO994,Sheet2!$F$5:$K$5,0)</f>
        <v>6</v>
      </c>
      <c r="AR994" s="33">
        <f>INDEX(Sheet2!$F$5:$K$18,OPaL!AP994,OPaL!AQ994)</f>
        <v>0.15</v>
      </c>
      <c r="AS994" s="1">
        <f t="shared" si="47"/>
        <v>69114.5625</v>
      </c>
    </row>
    <row r="995" spans="1:45" x14ac:dyDescent="0.2">
      <c r="A995" s="11" t="s">
        <v>4911</v>
      </c>
      <c r="B995" s="11" t="s">
        <v>4912</v>
      </c>
      <c r="C995" s="11" t="s">
        <v>10794</v>
      </c>
      <c r="D995" s="21">
        <v>44796</v>
      </c>
      <c r="E995" s="21" t="s">
        <v>9697</v>
      </c>
      <c r="F995" s="21" t="s">
        <v>14659</v>
      </c>
      <c r="G995" s="11" t="s">
        <v>2</v>
      </c>
      <c r="H995" s="11" t="s">
        <v>350</v>
      </c>
      <c r="I995" s="11" t="s">
        <v>4</v>
      </c>
      <c r="J995" s="12">
        <v>216</v>
      </c>
      <c r="K995" s="12">
        <v>81194.399999999994</v>
      </c>
      <c r="L995" s="12">
        <v>0</v>
      </c>
      <c r="M995" s="12">
        <v>0</v>
      </c>
      <c r="N995" s="12">
        <f t="shared" si="46"/>
        <v>81194.399999999994</v>
      </c>
      <c r="O995" s="11" t="s">
        <v>5</v>
      </c>
      <c r="P995" s="13">
        <v>0</v>
      </c>
      <c r="Q995" s="11" t="s">
        <v>6</v>
      </c>
      <c r="R995" s="13">
        <v>0</v>
      </c>
      <c r="S995" s="13">
        <v>0</v>
      </c>
      <c r="T995" s="11" t="s">
        <v>7</v>
      </c>
      <c r="U995" s="11" t="s">
        <v>8</v>
      </c>
      <c r="V995" s="15">
        <v>0</v>
      </c>
      <c r="W995" s="13">
        <v>0</v>
      </c>
      <c r="X995" s="15">
        <v>0</v>
      </c>
      <c r="Y995" s="15">
        <v>0</v>
      </c>
      <c r="Z995" s="13">
        <v>0</v>
      </c>
      <c r="AA995" s="15">
        <v>0</v>
      </c>
      <c r="AB995" s="13">
        <v>0</v>
      </c>
      <c r="AC995" s="15">
        <v>0</v>
      </c>
      <c r="AD995" s="13">
        <v>0</v>
      </c>
      <c r="AE995" s="15">
        <v>0</v>
      </c>
      <c r="AF995" s="13">
        <v>0</v>
      </c>
      <c r="AG995" s="15">
        <v>0</v>
      </c>
      <c r="AH995" s="13">
        <v>0</v>
      </c>
      <c r="AI995" s="15">
        <v>0</v>
      </c>
      <c r="AJ995" s="11" t="s">
        <v>352</v>
      </c>
      <c r="AK995" s="11" t="s">
        <v>1398</v>
      </c>
      <c r="AL995" s="22">
        <f t="shared" si="45"/>
        <v>496</v>
      </c>
      <c r="AM995" s="11" t="str">
        <f>VLOOKUP(O995,Sheet2!$D$6:$E$14,2,FALSE)</f>
        <v>Spare parts</v>
      </c>
      <c r="AN995" s="11" t="str">
        <f>VLOOKUP(F995,Sheet2!$E$10:$F$13,2,FALSE)</f>
        <v>SPM</v>
      </c>
      <c r="AO995" s="35" t="s">
        <v>14668</v>
      </c>
      <c r="AP995">
        <f>MATCH(AN995,Sheet2!$F$5:$F$18,0)</f>
        <v>6</v>
      </c>
      <c r="AQ995">
        <f>MATCH(AO995,Sheet2!$F$5:$K$5,0)</f>
        <v>6</v>
      </c>
      <c r="AR995" s="33">
        <f>INDEX(Sheet2!$F$5:$K$18,OPaL!AP995,OPaL!AQ995)</f>
        <v>0.15</v>
      </c>
      <c r="AS995" s="1">
        <f t="shared" si="47"/>
        <v>69015.239999999991</v>
      </c>
    </row>
    <row r="996" spans="1:45" x14ac:dyDescent="0.2">
      <c r="A996" s="11" t="s">
        <v>449</v>
      </c>
      <c r="B996" s="11" t="s">
        <v>450</v>
      </c>
      <c r="C996" s="11" t="s">
        <v>10795</v>
      </c>
      <c r="D996" s="21">
        <v>44719</v>
      </c>
      <c r="E996" s="21" t="s">
        <v>9697</v>
      </c>
      <c r="F996" s="21" t="s">
        <v>14659</v>
      </c>
      <c r="G996" s="11" t="s">
        <v>2</v>
      </c>
      <c r="H996" s="11" t="s">
        <v>350</v>
      </c>
      <c r="I996" s="11" t="s">
        <v>4</v>
      </c>
      <c r="J996" s="13">
        <v>6</v>
      </c>
      <c r="K996" s="12">
        <v>81145.919999999998</v>
      </c>
      <c r="L996" s="12">
        <v>0</v>
      </c>
      <c r="M996" s="12">
        <v>0</v>
      </c>
      <c r="N996" s="12">
        <f t="shared" si="46"/>
        <v>81145.919999999998</v>
      </c>
      <c r="O996" s="11" t="s">
        <v>5</v>
      </c>
      <c r="P996" s="13">
        <v>0</v>
      </c>
      <c r="Q996" s="11" t="s">
        <v>6</v>
      </c>
      <c r="R996" s="13">
        <v>0</v>
      </c>
      <c r="S996" s="13">
        <v>0</v>
      </c>
      <c r="T996" s="11" t="s">
        <v>7</v>
      </c>
      <c r="U996" s="11" t="s">
        <v>8</v>
      </c>
      <c r="V996" s="15">
        <v>0</v>
      </c>
      <c r="W996" s="13">
        <v>0</v>
      </c>
      <c r="X996" s="15">
        <v>0</v>
      </c>
      <c r="Y996" s="15">
        <v>0</v>
      </c>
      <c r="Z996" s="13">
        <v>0</v>
      </c>
      <c r="AA996" s="15">
        <v>0</v>
      </c>
      <c r="AB996" s="13">
        <v>0</v>
      </c>
      <c r="AC996" s="15">
        <v>0</v>
      </c>
      <c r="AD996" s="13">
        <v>0</v>
      </c>
      <c r="AE996" s="15">
        <v>0</v>
      </c>
      <c r="AF996" s="13">
        <v>0</v>
      </c>
      <c r="AG996" s="15">
        <v>0</v>
      </c>
      <c r="AH996" s="13">
        <v>0</v>
      </c>
      <c r="AI996" s="15">
        <v>0</v>
      </c>
      <c r="AJ996" s="11" t="s">
        <v>352</v>
      </c>
      <c r="AK996" s="11" t="s">
        <v>13</v>
      </c>
      <c r="AL996" s="22">
        <f t="shared" si="45"/>
        <v>573</v>
      </c>
      <c r="AM996" s="11" t="str">
        <f>VLOOKUP(O996,Sheet2!$D$6:$E$14,2,FALSE)</f>
        <v>Spare parts</v>
      </c>
      <c r="AN996" s="11" t="str">
        <f>VLOOKUP(F996,Sheet2!$E$10:$F$13,2,FALSE)</f>
        <v>SPM</v>
      </c>
      <c r="AO996" s="35" t="s">
        <v>14668</v>
      </c>
      <c r="AP996">
        <f>MATCH(AN996,Sheet2!$F$5:$F$18,0)</f>
        <v>6</v>
      </c>
      <c r="AQ996">
        <f>MATCH(AO996,Sheet2!$F$5:$K$5,0)</f>
        <v>6</v>
      </c>
      <c r="AR996" s="33">
        <f>INDEX(Sheet2!$F$5:$K$18,OPaL!AP996,OPaL!AQ996)</f>
        <v>0.15</v>
      </c>
      <c r="AS996" s="1">
        <f t="shared" si="47"/>
        <v>68974.031999999992</v>
      </c>
    </row>
    <row r="997" spans="1:45" x14ac:dyDescent="0.2">
      <c r="A997" s="11" t="s">
        <v>5023</v>
      </c>
      <c r="B997" s="11" t="s">
        <v>5024</v>
      </c>
      <c r="C997" s="11" t="s">
        <v>10796</v>
      </c>
      <c r="D997" s="21">
        <v>44728</v>
      </c>
      <c r="E997" s="21" t="s">
        <v>9697</v>
      </c>
      <c r="F997" s="21" t="s">
        <v>14659</v>
      </c>
      <c r="G997" s="11" t="s">
        <v>2</v>
      </c>
      <c r="H997" s="11" t="s">
        <v>3</v>
      </c>
      <c r="I997" s="11" t="s">
        <v>4</v>
      </c>
      <c r="J997" s="12">
        <v>8</v>
      </c>
      <c r="K997" s="12">
        <v>80920.56</v>
      </c>
      <c r="L997" s="12">
        <v>0</v>
      </c>
      <c r="M997" s="12">
        <v>0</v>
      </c>
      <c r="N997" s="12">
        <f t="shared" si="46"/>
        <v>80920.56</v>
      </c>
      <c r="O997" s="11" t="s">
        <v>5</v>
      </c>
      <c r="P997" s="13">
        <v>0</v>
      </c>
      <c r="Q997" s="11" t="s">
        <v>6</v>
      </c>
      <c r="R997" s="13">
        <v>0</v>
      </c>
      <c r="S997" s="13">
        <v>0</v>
      </c>
      <c r="T997" s="11" t="s">
        <v>7</v>
      </c>
      <c r="U997" s="11" t="s">
        <v>8</v>
      </c>
      <c r="V997" s="15">
        <v>0</v>
      </c>
      <c r="W997" s="13">
        <v>0</v>
      </c>
      <c r="X997" s="15">
        <v>0</v>
      </c>
      <c r="Y997" s="15">
        <v>0</v>
      </c>
      <c r="Z997" s="13">
        <v>0</v>
      </c>
      <c r="AA997" s="15">
        <v>0</v>
      </c>
      <c r="AB997" s="13">
        <v>0</v>
      </c>
      <c r="AC997" s="15">
        <v>0</v>
      </c>
      <c r="AD997" s="13">
        <v>0</v>
      </c>
      <c r="AE997" s="15">
        <v>0</v>
      </c>
      <c r="AF997" s="13">
        <v>0</v>
      </c>
      <c r="AG997" s="15">
        <v>0</v>
      </c>
      <c r="AH997" s="13">
        <v>0</v>
      </c>
      <c r="AI997" s="15">
        <v>0</v>
      </c>
      <c r="AJ997" s="11" t="s">
        <v>9</v>
      </c>
      <c r="AK997" s="11" t="s">
        <v>1398</v>
      </c>
      <c r="AL997" s="22">
        <f t="shared" si="45"/>
        <v>564</v>
      </c>
      <c r="AM997" s="11" t="str">
        <f>VLOOKUP(O997,Sheet2!$D$6:$E$14,2,FALSE)</f>
        <v>Spare parts</v>
      </c>
      <c r="AN997" s="11" t="str">
        <f>VLOOKUP(F997,Sheet2!$E$10:$F$13,2,FALSE)</f>
        <v>SPM</v>
      </c>
      <c r="AO997" s="35" t="s">
        <v>14668</v>
      </c>
      <c r="AP997">
        <f>MATCH(AN997,Sheet2!$F$5:$F$18,0)</f>
        <v>6</v>
      </c>
      <c r="AQ997">
        <f>MATCH(AO997,Sheet2!$F$5:$K$5,0)</f>
        <v>6</v>
      </c>
      <c r="AR997" s="33">
        <f>INDEX(Sheet2!$F$5:$K$18,OPaL!AP997,OPaL!AQ997)</f>
        <v>0.15</v>
      </c>
      <c r="AS997" s="1">
        <f t="shared" si="47"/>
        <v>68782.475999999995</v>
      </c>
    </row>
    <row r="998" spans="1:45" x14ac:dyDescent="0.2">
      <c r="A998" s="11" t="s">
        <v>970</v>
      </c>
      <c r="B998" s="11" t="s">
        <v>971</v>
      </c>
      <c r="C998" s="11" t="s">
        <v>10797</v>
      </c>
      <c r="D998" s="21">
        <v>43118</v>
      </c>
      <c r="E998" s="21" t="s">
        <v>9697</v>
      </c>
      <c r="F998" s="21" t="s">
        <v>14659</v>
      </c>
      <c r="G998" s="11" t="s">
        <v>2</v>
      </c>
      <c r="H998" s="11" t="s">
        <v>16</v>
      </c>
      <c r="I998" s="11" t="s">
        <v>4</v>
      </c>
      <c r="J998" s="12">
        <v>4</v>
      </c>
      <c r="K998" s="12">
        <v>80622.3</v>
      </c>
      <c r="L998" s="12">
        <v>0</v>
      </c>
      <c r="M998" s="12">
        <v>0</v>
      </c>
      <c r="N998" s="12">
        <f t="shared" si="46"/>
        <v>80622.3</v>
      </c>
      <c r="O998" s="11" t="s">
        <v>5</v>
      </c>
      <c r="P998" s="13">
        <v>0</v>
      </c>
      <c r="Q998" s="11" t="s">
        <v>6</v>
      </c>
      <c r="R998" s="13">
        <v>0</v>
      </c>
      <c r="S998" s="13">
        <v>0</v>
      </c>
      <c r="T998" s="11" t="s">
        <v>7</v>
      </c>
      <c r="U998" s="11" t="s">
        <v>8</v>
      </c>
      <c r="V998" s="15">
        <v>0</v>
      </c>
      <c r="W998" s="13">
        <v>0</v>
      </c>
      <c r="X998" s="15">
        <v>0</v>
      </c>
      <c r="Y998" s="15">
        <v>0</v>
      </c>
      <c r="Z998" s="13">
        <v>0</v>
      </c>
      <c r="AA998" s="15">
        <v>0</v>
      </c>
      <c r="AB998" s="13">
        <v>0</v>
      </c>
      <c r="AC998" s="15">
        <v>0</v>
      </c>
      <c r="AD998" s="13">
        <v>0</v>
      </c>
      <c r="AE998" s="15">
        <v>0</v>
      </c>
      <c r="AF998" s="13">
        <v>0</v>
      </c>
      <c r="AG998" s="15">
        <v>0</v>
      </c>
      <c r="AH998" s="13">
        <v>0</v>
      </c>
      <c r="AI998" s="15">
        <v>0</v>
      </c>
      <c r="AJ998" s="11" t="s">
        <v>17</v>
      </c>
      <c r="AK998" s="11" t="s">
        <v>13</v>
      </c>
      <c r="AL998" s="22">
        <f t="shared" si="45"/>
        <v>2174</v>
      </c>
      <c r="AM998" s="11" t="str">
        <f>VLOOKUP(O998,Sheet2!$D$6:$E$14,2,FALSE)</f>
        <v>Spare parts</v>
      </c>
      <c r="AN998" s="11" t="str">
        <f>VLOOKUP(F998,Sheet2!$E$10:$F$13,2,FALSE)</f>
        <v>SPM</v>
      </c>
      <c r="AO998" s="35" t="s">
        <v>14668</v>
      </c>
      <c r="AP998">
        <f>MATCH(AN998,Sheet2!$F$5:$F$18,0)</f>
        <v>6</v>
      </c>
      <c r="AQ998">
        <f>MATCH(AO998,Sheet2!$F$5:$K$5,0)</f>
        <v>6</v>
      </c>
      <c r="AR998" s="33">
        <f>INDEX(Sheet2!$F$5:$K$18,OPaL!AP998,OPaL!AQ998)</f>
        <v>0.15</v>
      </c>
      <c r="AS998" s="1">
        <f t="shared" si="47"/>
        <v>68528.955000000002</v>
      </c>
    </row>
    <row r="999" spans="1:45" x14ac:dyDescent="0.2">
      <c r="A999" s="11" t="s">
        <v>3441</v>
      </c>
      <c r="B999" s="11" t="s">
        <v>3442</v>
      </c>
      <c r="C999" s="11" t="s">
        <v>10480</v>
      </c>
      <c r="D999" s="21">
        <v>43189</v>
      </c>
      <c r="E999" s="21" t="s">
        <v>9697</v>
      </c>
      <c r="F999" s="21" t="s">
        <v>14659</v>
      </c>
      <c r="G999" s="11" t="s">
        <v>2</v>
      </c>
      <c r="H999" s="11" t="s">
        <v>16</v>
      </c>
      <c r="I999" s="11" t="s">
        <v>4</v>
      </c>
      <c r="J999" s="12">
        <v>1</v>
      </c>
      <c r="K999" s="12">
        <v>80466.13</v>
      </c>
      <c r="L999" s="12">
        <v>0</v>
      </c>
      <c r="M999" s="12">
        <v>0</v>
      </c>
      <c r="N999" s="12">
        <f t="shared" si="46"/>
        <v>80466.13</v>
      </c>
      <c r="O999" s="11" t="s">
        <v>5</v>
      </c>
      <c r="P999" s="13">
        <v>0</v>
      </c>
      <c r="Q999" s="11" t="s">
        <v>6</v>
      </c>
      <c r="R999" s="13">
        <v>0</v>
      </c>
      <c r="S999" s="13">
        <v>0</v>
      </c>
      <c r="T999" s="11" t="s">
        <v>7</v>
      </c>
      <c r="U999" s="11" t="s">
        <v>8</v>
      </c>
      <c r="V999" s="15">
        <v>0</v>
      </c>
      <c r="W999" s="13">
        <v>0</v>
      </c>
      <c r="X999" s="15">
        <v>0</v>
      </c>
      <c r="Y999" s="15">
        <v>0</v>
      </c>
      <c r="Z999" s="13">
        <v>0</v>
      </c>
      <c r="AA999" s="15">
        <v>0</v>
      </c>
      <c r="AB999" s="13">
        <v>0</v>
      </c>
      <c r="AC999" s="15">
        <v>0</v>
      </c>
      <c r="AD999" s="13">
        <v>0</v>
      </c>
      <c r="AE999" s="15">
        <v>0</v>
      </c>
      <c r="AF999" s="13">
        <v>0</v>
      </c>
      <c r="AG999" s="15">
        <v>0</v>
      </c>
      <c r="AH999" s="13">
        <v>0</v>
      </c>
      <c r="AI999" s="15">
        <v>0</v>
      </c>
      <c r="AJ999" s="11" t="s">
        <v>17</v>
      </c>
      <c r="AK999" s="11" t="s">
        <v>1398</v>
      </c>
      <c r="AL999" s="22">
        <f t="shared" si="45"/>
        <v>2103</v>
      </c>
      <c r="AM999" s="11" t="str">
        <f>VLOOKUP(O999,Sheet2!$D$6:$E$14,2,FALSE)</f>
        <v>Spare parts</v>
      </c>
      <c r="AN999" s="11" t="str">
        <f>VLOOKUP(F999,Sheet2!$E$10:$F$13,2,FALSE)</f>
        <v>SPM</v>
      </c>
      <c r="AO999" s="35" t="s">
        <v>14668</v>
      </c>
      <c r="AP999">
        <f>MATCH(AN999,Sheet2!$F$5:$F$18,0)</f>
        <v>6</v>
      </c>
      <c r="AQ999">
        <f>MATCH(AO999,Sheet2!$F$5:$K$5,0)</f>
        <v>6</v>
      </c>
      <c r="AR999" s="33">
        <f>INDEX(Sheet2!$F$5:$K$18,OPaL!AP999,OPaL!AQ999)</f>
        <v>0.15</v>
      </c>
      <c r="AS999" s="1">
        <f t="shared" si="47"/>
        <v>68396.210500000001</v>
      </c>
    </row>
    <row r="1000" spans="1:45" x14ac:dyDescent="0.2">
      <c r="A1000" s="11" t="s">
        <v>9370</v>
      </c>
      <c r="B1000" s="11" t="s">
        <v>9371</v>
      </c>
      <c r="C1000" s="11" t="s">
        <v>10798</v>
      </c>
      <c r="D1000" s="21">
        <v>43356</v>
      </c>
      <c r="E1000" s="21" t="s">
        <v>9764</v>
      </c>
      <c r="F1000" s="21" t="s">
        <v>14659</v>
      </c>
      <c r="G1000" s="11" t="s">
        <v>2</v>
      </c>
      <c r="H1000" s="11" t="s">
        <v>3</v>
      </c>
      <c r="I1000" s="11" t="s">
        <v>4</v>
      </c>
      <c r="J1000" s="13">
        <v>2</v>
      </c>
      <c r="K1000" s="12">
        <v>80330</v>
      </c>
      <c r="L1000" s="12">
        <v>0</v>
      </c>
      <c r="M1000" s="12">
        <v>0</v>
      </c>
      <c r="N1000" s="12">
        <f t="shared" si="46"/>
        <v>80330</v>
      </c>
      <c r="O1000" s="11" t="s">
        <v>8227</v>
      </c>
      <c r="P1000" s="13">
        <v>0</v>
      </c>
      <c r="Q1000" s="11" t="s">
        <v>6</v>
      </c>
      <c r="R1000" s="13">
        <v>0</v>
      </c>
      <c r="S1000" s="13">
        <v>0</v>
      </c>
      <c r="T1000" s="11" t="s">
        <v>7</v>
      </c>
      <c r="U1000" s="11" t="s">
        <v>8</v>
      </c>
      <c r="V1000" s="15">
        <v>0</v>
      </c>
      <c r="W1000" s="13">
        <v>0</v>
      </c>
      <c r="X1000" s="15">
        <v>0</v>
      </c>
      <c r="Y1000" s="15">
        <v>0</v>
      </c>
      <c r="Z1000" s="13">
        <v>0</v>
      </c>
      <c r="AA1000" s="15">
        <v>0</v>
      </c>
      <c r="AB1000" s="13">
        <v>0</v>
      </c>
      <c r="AC1000" s="15">
        <v>0</v>
      </c>
      <c r="AD1000" s="13">
        <v>0</v>
      </c>
      <c r="AE1000" s="15">
        <v>0</v>
      </c>
      <c r="AF1000" s="13">
        <v>0</v>
      </c>
      <c r="AG1000" s="15">
        <v>0</v>
      </c>
      <c r="AH1000" s="13">
        <v>0</v>
      </c>
      <c r="AI1000" s="15">
        <v>0</v>
      </c>
      <c r="AJ1000" s="11" t="s">
        <v>9</v>
      </c>
      <c r="AK1000" s="11" t="s">
        <v>8228</v>
      </c>
      <c r="AL1000" s="22">
        <f t="shared" si="45"/>
        <v>1936</v>
      </c>
      <c r="AM1000" s="11" t="str">
        <f>VLOOKUP(O1000,Sheet2!$D$6:$E$14,2,FALSE)</f>
        <v>Consumables</v>
      </c>
      <c r="AN1000" s="11" t="str">
        <f>VLOOKUP(F1000,Sheet2!$E$15:$F$18,2,FALSE)</f>
        <v>CM</v>
      </c>
      <c r="AO1000" s="35" t="s">
        <v>14668</v>
      </c>
      <c r="AP1000">
        <f>MATCH(AN1000,Sheet2!$F$5:$F$18,0)</f>
        <v>13</v>
      </c>
      <c r="AQ1000">
        <f>MATCH(AO1000,Sheet2!$F$5:$K$5,0)</f>
        <v>6</v>
      </c>
      <c r="AR1000" s="33">
        <f>INDEX(Sheet2!$F$5:$K$18,OPaL!AP1000,OPaL!AQ1000)</f>
        <v>0.2</v>
      </c>
      <c r="AS1000" s="1">
        <f t="shared" si="47"/>
        <v>64264</v>
      </c>
    </row>
    <row r="1001" spans="1:45" x14ac:dyDescent="0.2">
      <c r="A1001" s="11" t="s">
        <v>5223</v>
      </c>
      <c r="B1001" s="11" t="s">
        <v>5224</v>
      </c>
      <c r="C1001" s="11" t="s">
        <v>10799</v>
      </c>
      <c r="D1001" s="21">
        <v>42784</v>
      </c>
      <c r="E1001" s="21" t="s">
        <v>9697</v>
      </c>
      <c r="F1001" s="21" t="s">
        <v>14659</v>
      </c>
      <c r="G1001" s="11" t="s">
        <v>2</v>
      </c>
      <c r="H1001" s="11" t="s">
        <v>16</v>
      </c>
      <c r="I1001" s="11" t="s">
        <v>4</v>
      </c>
      <c r="J1001" s="12">
        <v>1</v>
      </c>
      <c r="K1001" s="12">
        <v>80122.539999999994</v>
      </c>
      <c r="L1001" s="12">
        <v>0</v>
      </c>
      <c r="M1001" s="12">
        <v>0</v>
      </c>
      <c r="N1001" s="12">
        <f t="shared" si="46"/>
        <v>80122.539999999994</v>
      </c>
      <c r="O1001" s="11" t="s">
        <v>5</v>
      </c>
      <c r="P1001" s="13">
        <v>0</v>
      </c>
      <c r="Q1001" s="11" t="s">
        <v>6</v>
      </c>
      <c r="R1001" s="13">
        <v>0</v>
      </c>
      <c r="S1001" s="13">
        <v>0</v>
      </c>
      <c r="T1001" s="11" t="s">
        <v>7</v>
      </c>
      <c r="U1001" s="11" t="s">
        <v>8</v>
      </c>
      <c r="V1001" s="15">
        <v>0</v>
      </c>
      <c r="W1001" s="13">
        <v>0</v>
      </c>
      <c r="X1001" s="15">
        <v>0</v>
      </c>
      <c r="Y1001" s="15">
        <v>0</v>
      </c>
      <c r="Z1001" s="13">
        <v>0</v>
      </c>
      <c r="AA1001" s="15">
        <v>0</v>
      </c>
      <c r="AB1001" s="13">
        <v>0</v>
      </c>
      <c r="AC1001" s="15">
        <v>0</v>
      </c>
      <c r="AD1001" s="13">
        <v>0</v>
      </c>
      <c r="AE1001" s="15">
        <v>0</v>
      </c>
      <c r="AF1001" s="13">
        <v>0</v>
      </c>
      <c r="AG1001" s="15">
        <v>0</v>
      </c>
      <c r="AH1001" s="13">
        <v>0</v>
      </c>
      <c r="AI1001" s="15">
        <v>0</v>
      </c>
      <c r="AJ1001" s="11" t="s">
        <v>17</v>
      </c>
      <c r="AK1001" s="11" t="s">
        <v>1398</v>
      </c>
      <c r="AL1001" s="22">
        <f t="shared" si="45"/>
        <v>2508</v>
      </c>
      <c r="AM1001" s="11" t="str">
        <f>VLOOKUP(O1001,Sheet2!$D$6:$E$14,2,FALSE)</f>
        <v>Spare parts</v>
      </c>
      <c r="AN1001" s="11" t="str">
        <f>VLOOKUP(F1001,Sheet2!$E$10:$F$13,2,FALSE)</f>
        <v>SPM</v>
      </c>
      <c r="AO1001" s="35" t="s">
        <v>14668</v>
      </c>
      <c r="AP1001">
        <f>MATCH(AN1001,Sheet2!$F$5:$F$18,0)</f>
        <v>6</v>
      </c>
      <c r="AQ1001">
        <f>MATCH(AO1001,Sheet2!$F$5:$K$5,0)</f>
        <v>6</v>
      </c>
      <c r="AR1001" s="33">
        <f>INDEX(Sheet2!$F$5:$K$18,OPaL!AP1001,OPaL!AQ1001)</f>
        <v>0.15</v>
      </c>
      <c r="AS1001" s="1">
        <f t="shared" si="47"/>
        <v>68104.159</v>
      </c>
    </row>
    <row r="1002" spans="1:45" x14ac:dyDescent="0.2">
      <c r="A1002" s="11" t="s">
        <v>9448</v>
      </c>
      <c r="B1002" s="11" t="s">
        <v>9449</v>
      </c>
      <c r="C1002" s="11" t="s">
        <v>10800</v>
      </c>
      <c r="D1002" s="21">
        <v>45268</v>
      </c>
      <c r="E1002" s="21" t="s">
        <v>9765</v>
      </c>
      <c r="F1002" s="21" t="s">
        <v>14659</v>
      </c>
      <c r="G1002" s="11" t="s">
        <v>2</v>
      </c>
      <c r="H1002" s="11" t="s">
        <v>3</v>
      </c>
      <c r="I1002" s="11" t="s">
        <v>8179</v>
      </c>
      <c r="J1002" s="12">
        <v>1.421</v>
      </c>
      <c r="K1002" s="12">
        <v>80057.31</v>
      </c>
      <c r="L1002" s="12">
        <v>0</v>
      </c>
      <c r="M1002" s="12">
        <v>0</v>
      </c>
      <c r="N1002" s="12">
        <f t="shared" si="46"/>
        <v>80057.31</v>
      </c>
      <c r="O1002" s="11" t="s">
        <v>8227</v>
      </c>
      <c r="P1002" s="13">
        <v>0</v>
      </c>
      <c r="Q1002" s="11" t="s">
        <v>6</v>
      </c>
      <c r="R1002" s="14">
        <v>0</v>
      </c>
      <c r="S1002" s="14">
        <v>0</v>
      </c>
      <c r="T1002" s="11" t="s">
        <v>7</v>
      </c>
      <c r="U1002" s="11" t="s">
        <v>8</v>
      </c>
      <c r="V1002" s="15">
        <v>0</v>
      </c>
      <c r="W1002" s="14">
        <v>0</v>
      </c>
      <c r="X1002" s="15">
        <v>0</v>
      </c>
      <c r="Y1002" s="15">
        <v>0</v>
      </c>
      <c r="Z1002" s="14">
        <v>0</v>
      </c>
      <c r="AA1002" s="15">
        <v>0</v>
      </c>
      <c r="AB1002" s="14">
        <v>0</v>
      </c>
      <c r="AC1002" s="15">
        <v>0</v>
      </c>
      <c r="AD1002" s="14">
        <v>0</v>
      </c>
      <c r="AE1002" s="15">
        <v>0</v>
      </c>
      <c r="AF1002" s="14">
        <v>0</v>
      </c>
      <c r="AG1002" s="15">
        <v>0</v>
      </c>
      <c r="AH1002" s="14">
        <v>0</v>
      </c>
      <c r="AI1002" s="15">
        <v>0</v>
      </c>
      <c r="AJ1002" s="11" t="s">
        <v>9</v>
      </c>
      <c r="AK1002" s="11" t="s">
        <v>8228</v>
      </c>
      <c r="AL1002" s="22">
        <f t="shared" si="45"/>
        <v>24</v>
      </c>
      <c r="AM1002" s="11" t="str">
        <f>VLOOKUP(O1002,Sheet2!$D$6:$E$14,2,FALSE)</f>
        <v>Consumables</v>
      </c>
      <c r="AN1002" s="11" t="str">
        <f>VLOOKUP(F1002,Sheet2!$E$15:$F$18,2,FALSE)</f>
        <v>CM</v>
      </c>
      <c r="AO1002" s="35" t="s">
        <v>14664</v>
      </c>
      <c r="AP1002">
        <f>MATCH(AN1002,Sheet2!$F$5:$F$18,0)</f>
        <v>13</v>
      </c>
      <c r="AQ1002">
        <f>MATCH(AO1002,Sheet2!$F$5:$K$5,0)</f>
        <v>2</v>
      </c>
      <c r="AR1002" s="33">
        <f>INDEX(Sheet2!$F$5:$K$18,OPaL!AP1002,OPaL!AQ1002)</f>
        <v>0</v>
      </c>
      <c r="AS1002" s="1">
        <f t="shared" si="47"/>
        <v>80057.31</v>
      </c>
    </row>
    <row r="1003" spans="1:45" x14ac:dyDescent="0.2">
      <c r="A1003" s="11" t="s">
        <v>3595</v>
      </c>
      <c r="B1003" s="11" t="s">
        <v>3596</v>
      </c>
      <c r="C1003" s="11" t="s">
        <v>10801</v>
      </c>
      <c r="D1003" s="21">
        <v>44393</v>
      </c>
      <c r="E1003" s="21" t="s">
        <v>9697</v>
      </c>
      <c r="F1003" s="21" t="s">
        <v>14659</v>
      </c>
      <c r="G1003" s="11" t="s">
        <v>2</v>
      </c>
      <c r="H1003" s="11" t="s">
        <v>3</v>
      </c>
      <c r="I1003" s="11" t="s">
        <v>4</v>
      </c>
      <c r="J1003" s="12">
        <v>1</v>
      </c>
      <c r="K1003" s="12">
        <v>80007.210000000006</v>
      </c>
      <c r="L1003" s="12">
        <v>0</v>
      </c>
      <c r="M1003" s="12">
        <v>0</v>
      </c>
      <c r="N1003" s="12">
        <f t="shared" si="46"/>
        <v>80007.210000000006</v>
      </c>
      <c r="O1003" s="11" t="s">
        <v>5</v>
      </c>
      <c r="P1003" s="13">
        <v>0</v>
      </c>
      <c r="Q1003" s="11" t="s">
        <v>6</v>
      </c>
      <c r="R1003" s="13">
        <v>0</v>
      </c>
      <c r="S1003" s="13">
        <v>0</v>
      </c>
      <c r="T1003" s="11" t="s">
        <v>7</v>
      </c>
      <c r="U1003" s="11" t="s">
        <v>8</v>
      </c>
      <c r="V1003" s="15">
        <v>0</v>
      </c>
      <c r="W1003" s="13">
        <v>0</v>
      </c>
      <c r="X1003" s="15">
        <v>0</v>
      </c>
      <c r="Y1003" s="15">
        <v>0</v>
      </c>
      <c r="Z1003" s="13">
        <v>0</v>
      </c>
      <c r="AA1003" s="15">
        <v>0</v>
      </c>
      <c r="AB1003" s="13">
        <v>0</v>
      </c>
      <c r="AC1003" s="15">
        <v>0</v>
      </c>
      <c r="AD1003" s="13">
        <v>0</v>
      </c>
      <c r="AE1003" s="15">
        <v>0</v>
      </c>
      <c r="AF1003" s="13">
        <v>0</v>
      </c>
      <c r="AG1003" s="15">
        <v>0</v>
      </c>
      <c r="AH1003" s="13">
        <v>0</v>
      </c>
      <c r="AI1003" s="15">
        <v>0</v>
      </c>
      <c r="AJ1003" s="11" t="s">
        <v>9</v>
      </c>
      <c r="AK1003" s="11" t="s">
        <v>1398</v>
      </c>
      <c r="AL1003" s="22">
        <f t="shared" si="45"/>
        <v>899</v>
      </c>
      <c r="AM1003" s="11" t="str">
        <f>VLOOKUP(O1003,Sheet2!$D$6:$E$14,2,FALSE)</f>
        <v>Spare parts</v>
      </c>
      <c r="AN1003" s="11" t="str">
        <f>VLOOKUP(F1003,Sheet2!$E$10:$F$13,2,FALSE)</f>
        <v>SPM</v>
      </c>
      <c r="AO1003" s="35" t="s">
        <v>14668</v>
      </c>
      <c r="AP1003">
        <f>MATCH(AN1003,Sheet2!$F$5:$F$18,0)</f>
        <v>6</v>
      </c>
      <c r="AQ1003">
        <f>MATCH(AO1003,Sheet2!$F$5:$K$5,0)</f>
        <v>6</v>
      </c>
      <c r="AR1003" s="33">
        <f>INDEX(Sheet2!$F$5:$K$18,OPaL!AP1003,OPaL!AQ1003)</f>
        <v>0.15</v>
      </c>
      <c r="AS1003" s="1">
        <f t="shared" si="47"/>
        <v>68006.128500000006</v>
      </c>
    </row>
    <row r="1004" spans="1:45" x14ac:dyDescent="0.2">
      <c r="A1004" s="11" t="s">
        <v>3595</v>
      </c>
      <c r="B1004" s="11" t="s">
        <v>3596</v>
      </c>
      <c r="C1004" s="11" t="s">
        <v>10801</v>
      </c>
      <c r="D1004" s="21">
        <v>44393</v>
      </c>
      <c r="E1004" s="21" t="s">
        <v>9697</v>
      </c>
      <c r="F1004" s="21" t="s">
        <v>14659</v>
      </c>
      <c r="G1004" s="11" t="s">
        <v>2</v>
      </c>
      <c r="H1004" s="11" t="s">
        <v>16</v>
      </c>
      <c r="I1004" s="11" t="s">
        <v>4</v>
      </c>
      <c r="J1004" s="12">
        <v>1</v>
      </c>
      <c r="K1004" s="12">
        <v>80007.210000000006</v>
      </c>
      <c r="L1004" s="12">
        <v>0</v>
      </c>
      <c r="M1004" s="12">
        <v>0</v>
      </c>
      <c r="N1004" s="12">
        <f t="shared" si="46"/>
        <v>80007.210000000006</v>
      </c>
      <c r="O1004" s="11" t="s">
        <v>5</v>
      </c>
      <c r="P1004" s="13">
        <v>0</v>
      </c>
      <c r="Q1004" s="11" t="s">
        <v>6</v>
      </c>
      <c r="R1004" s="13">
        <v>0</v>
      </c>
      <c r="S1004" s="13">
        <v>0</v>
      </c>
      <c r="T1004" s="11" t="s">
        <v>7</v>
      </c>
      <c r="U1004" s="11" t="s">
        <v>8</v>
      </c>
      <c r="V1004" s="15">
        <v>0</v>
      </c>
      <c r="W1004" s="13">
        <v>0</v>
      </c>
      <c r="X1004" s="15">
        <v>0</v>
      </c>
      <c r="Y1004" s="15">
        <v>0</v>
      </c>
      <c r="Z1004" s="13">
        <v>0</v>
      </c>
      <c r="AA1004" s="15">
        <v>0</v>
      </c>
      <c r="AB1004" s="13">
        <v>0</v>
      </c>
      <c r="AC1004" s="15">
        <v>0</v>
      </c>
      <c r="AD1004" s="13">
        <v>0</v>
      </c>
      <c r="AE1004" s="15">
        <v>0</v>
      </c>
      <c r="AF1004" s="13">
        <v>0</v>
      </c>
      <c r="AG1004" s="15">
        <v>0</v>
      </c>
      <c r="AH1004" s="13">
        <v>0</v>
      </c>
      <c r="AI1004" s="15">
        <v>0</v>
      </c>
      <c r="AJ1004" s="11" t="s">
        <v>17</v>
      </c>
      <c r="AK1004" s="11" t="s">
        <v>1398</v>
      </c>
      <c r="AL1004" s="22">
        <f t="shared" si="45"/>
        <v>899</v>
      </c>
      <c r="AM1004" s="11" t="str">
        <f>VLOOKUP(O1004,Sheet2!$D$6:$E$14,2,FALSE)</f>
        <v>Spare parts</v>
      </c>
      <c r="AN1004" s="11" t="str">
        <f>VLOOKUP(F1004,Sheet2!$E$10:$F$13,2,FALSE)</f>
        <v>SPM</v>
      </c>
      <c r="AO1004" s="35" t="s">
        <v>14668</v>
      </c>
      <c r="AP1004">
        <f>MATCH(AN1004,Sheet2!$F$5:$F$18,0)</f>
        <v>6</v>
      </c>
      <c r="AQ1004">
        <f>MATCH(AO1004,Sheet2!$F$5:$K$5,0)</f>
        <v>6</v>
      </c>
      <c r="AR1004" s="33">
        <f>INDEX(Sheet2!$F$5:$K$18,OPaL!AP1004,OPaL!AQ1004)</f>
        <v>0.15</v>
      </c>
      <c r="AS1004" s="1">
        <f t="shared" si="47"/>
        <v>68006.128500000006</v>
      </c>
    </row>
    <row r="1005" spans="1:45" x14ac:dyDescent="0.2">
      <c r="A1005" s="11" t="s">
        <v>3639</v>
      </c>
      <c r="B1005" s="11" t="s">
        <v>3640</v>
      </c>
      <c r="C1005" s="11" t="s">
        <v>10802</v>
      </c>
      <c r="D1005" s="21">
        <v>43275</v>
      </c>
      <c r="E1005" s="21" t="s">
        <v>9749</v>
      </c>
      <c r="F1005" s="21" t="s">
        <v>14659</v>
      </c>
      <c r="G1005" s="11" t="s">
        <v>2</v>
      </c>
      <c r="H1005" s="11" t="s">
        <v>3</v>
      </c>
      <c r="I1005" s="11" t="s">
        <v>4</v>
      </c>
      <c r="J1005" s="12">
        <v>4</v>
      </c>
      <c r="K1005" s="12">
        <v>80004.429999999993</v>
      </c>
      <c r="L1005" s="12">
        <v>0</v>
      </c>
      <c r="M1005" s="12">
        <v>0</v>
      </c>
      <c r="N1005" s="12">
        <f t="shared" si="46"/>
        <v>80004.429999999993</v>
      </c>
      <c r="O1005" s="11" t="s">
        <v>5</v>
      </c>
      <c r="P1005" s="13">
        <v>0</v>
      </c>
      <c r="Q1005" s="11" t="s">
        <v>6</v>
      </c>
      <c r="R1005" s="13">
        <v>0</v>
      </c>
      <c r="S1005" s="13">
        <v>0</v>
      </c>
      <c r="T1005" s="11" t="s">
        <v>7</v>
      </c>
      <c r="U1005" s="11" t="s">
        <v>8</v>
      </c>
      <c r="V1005" s="15">
        <v>0</v>
      </c>
      <c r="W1005" s="13">
        <v>0</v>
      </c>
      <c r="X1005" s="15">
        <v>0</v>
      </c>
      <c r="Y1005" s="15">
        <v>0</v>
      </c>
      <c r="Z1005" s="13">
        <v>0</v>
      </c>
      <c r="AA1005" s="15">
        <v>0</v>
      </c>
      <c r="AB1005" s="13">
        <v>0</v>
      </c>
      <c r="AC1005" s="15">
        <v>0</v>
      </c>
      <c r="AD1005" s="13">
        <v>0</v>
      </c>
      <c r="AE1005" s="15">
        <v>0</v>
      </c>
      <c r="AF1005" s="13">
        <v>0</v>
      </c>
      <c r="AG1005" s="15">
        <v>0</v>
      </c>
      <c r="AH1005" s="13">
        <v>0</v>
      </c>
      <c r="AI1005" s="15">
        <v>0</v>
      </c>
      <c r="AJ1005" s="11" t="s">
        <v>9</v>
      </c>
      <c r="AK1005" s="11" t="s">
        <v>1398</v>
      </c>
      <c r="AL1005" s="22">
        <f t="shared" si="45"/>
        <v>2017</v>
      </c>
      <c r="AM1005" s="11" t="str">
        <f>VLOOKUP(O1005,Sheet2!$D$6:$E$14,2,FALSE)</f>
        <v>Spare parts</v>
      </c>
      <c r="AN1005" s="11" t="str">
        <f>VLOOKUP(F1005,Sheet2!$E$10:$F$13,2,FALSE)</f>
        <v>SPM</v>
      </c>
      <c r="AO1005" s="35" t="s">
        <v>14668</v>
      </c>
      <c r="AP1005">
        <f>MATCH(AN1005,Sheet2!$F$5:$F$18,0)</f>
        <v>6</v>
      </c>
      <c r="AQ1005">
        <f>MATCH(AO1005,Sheet2!$F$5:$K$5,0)</f>
        <v>6</v>
      </c>
      <c r="AR1005" s="33">
        <f>INDEX(Sheet2!$F$5:$K$18,OPaL!AP1005,OPaL!AQ1005)</f>
        <v>0.15</v>
      </c>
      <c r="AS1005" s="1">
        <f t="shared" si="47"/>
        <v>68003.765499999994</v>
      </c>
    </row>
    <row r="1006" spans="1:45" x14ac:dyDescent="0.2">
      <c r="A1006" s="11" t="s">
        <v>8038</v>
      </c>
      <c r="B1006" s="11" t="s">
        <v>8039</v>
      </c>
      <c r="C1006" s="11" t="s">
        <v>10803</v>
      </c>
      <c r="D1006" s="21">
        <v>44791</v>
      </c>
      <c r="E1006" s="21" t="s">
        <v>9697</v>
      </c>
      <c r="F1006" s="21" t="s">
        <v>14659</v>
      </c>
      <c r="G1006" s="11" t="s">
        <v>2</v>
      </c>
      <c r="H1006" s="11" t="s">
        <v>350</v>
      </c>
      <c r="I1006" s="11" t="s">
        <v>4</v>
      </c>
      <c r="J1006" s="12">
        <v>12</v>
      </c>
      <c r="K1006" s="12">
        <v>79695.360000000001</v>
      </c>
      <c r="L1006" s="12">
        <v>0</v>
      </c>
      <c r="M1006" s="12">
        <v>0</v>
      </c>
      <c r="N1006" s="12">
        <f t="shared" si="46"/>
        <v>79695.360000000001</v>
      </c>
      <c r="O1006" s="11" t="s">
        <v>5</v>
      </c>
      <c r="P1006" s="13">
        <v>0</v>
      </c>
      <c r="Q1006" s="11" t="s">
        <v>6</v>
      </c>
      <c r="R1006" s="13">
        <v>0</v>
      </c>
      <c r="S1006" s="13">
        <v>0</v>
      </c>
      <c r="T1006" s="11" t="s">
        <v>7</v>
      </c>
      <c r="U1006" s="11" t="s">
        <v>8</v>
      </c>
      <c r="V1006" s="15">
        <v>0</v>
      </c>
      <c r="W1006" s="13">
        <v>0</v>
      </c>
      <c r="X1006" s="15">
        <v>0</v>
      </c>
      <c r="Y1006" s="15">
        <v>0</v>
      </c>
      <c r="Z1006" s="13">
        <v>0</v>
      </c>
      <c r="AA1006" s="15">
        <v>0</v>
      </c>
      <c r="AB1006" s="13">
        <v>0</v>
      </c>
      <c r="AC1006" s="15">
        <v>0</v>
      </c>
      <c r="AD1006" s="13">
        <v>0</v>
      </c>
      <c r="AE1006" s="15">
        <v>0</v>
      </c>
      <c r="AF1006" s="13">
        <v>0</v>
      </c>
      <c r="AG1006" s="15">
        <v>0</v>
      </c>
      <c r="AH1006" s="13">
        <v>0</v>
      </c>
      <c r="AI1006" s="15">
        <v>0</v>
      </c>
      <c r="AJ1006" s="11" t="s">
        <v>352</v>
      </c>
      <c r="AK1006" s="11" t="s">
        <v>13</v>
      </c>
      <c r="AL1006" s="22">
        <f t="shared" si="45"/>
        <v>501</v>
      </c>
      <c r="AM1006" s="11" t="str">
        <f>VLOOKUP(O1006,Sheet2!$D$6:$E$14,2,FALSE)</f>
        <v>Spare parts</v>
      </c>
      <c r="AN1006" s="11" t="str">
        <f>VLOOKUP(F1006,Sheet2!$E$10:$F$13,2,FALSE)</f>
        <v>SPM</v>
      </c>
      <c r="AO1006" s="35" t="s">
        <v>14668</v>
      </c>
      <c r="AP1006">
        <f>MATCH(AN1006,Sheet2!$F$5:$F$18,0)</f>
        <v>6</v>
      </c>
      <c r="AQ1006">
        <f>MATCH(AO1006,Sheet2!$F$5:$K$5,0)</f>
        <v>6</v>
      </c>
      <c r="AR1006" s="33">
        <f>INDEX(Sheet2!$F$5:$K$18,OPaL!AP1006,OPaL!AQ1006)</f>
        <v>0.15</v>
      </c>
      <c r="AS1006" s="1">
        <f t="shared" si="47"/>
        <v>67741.055999999997</v>
      </c>
    </row>
    <row r="1007" spans="1:45" x14ac:dyDescent="0.2">
      <c r="A1007" s="11" t="s">
        <v>7247</v>
      </c>
      <c r="B1007" s="11" t="s">
        <v>7248</v>
      </c>
      <c r="C1007" s="11" t="s">
        <v>10804</v>
      </c>
      <c r="D1007" s="21">
        <v>42872</v>
      </c>
      <c r="E1007" s="21" t="s">
        <v>9697</v>
      </c>
      <c r="F1007" s="21" t="s">
        <v>14659</v>
      </c>
      <c r="G1007" s="11" t="s">
        <v>2</v>
      </c>
      <c r="H1007" s="11" t="s">
        <v>16</v>
      </c>
      <c r="I1007" s="11" t="s">
        <v>4</v>
      </c>
      <c r="J1007" s="12">
        <v>4</v>
      </c>
      <c r="K1007" s="12">
        <v>79511.58</v>
      </c>
      <c r="L1007" s="12">
        <v>0</v>
      </c>
      <c r="M1007" s="12">
        <v>0</v>
      </c>
      <c r="N1007" s="12">
        <f t="shared" si="46"/>
        <v>79511.58</v>
      </c>
      <c r="O1007" s="11" t="s">
        <v>5</v>
      </c>
      <c r="P1007" s="13">
        <v>0</v>
      </c>
      <c r="Q1007" s="11" t="s">
        <v>6</v>
      </c>
      <c r="R1007" s="13">
        <v>0</v>
      </c>
      <c r="S1007" s="13">
        <v>0</v>
      </c>
      <c r="T1007" s="11" t="s">
        <v>7</v>
      </c>
      <c r="U1007" s="11" t="s">
        <v>8</v>
      </c>
      <c r="V1007" s="15">
        <v>0</v>
      </c>
      <c r="W1007" s="13">
        <v>0</v>
      </c>
      <c r="X1007" s="15">
        <v>0</v>
      </c>
      <c r="Y1007" s="15">
        <v>0</v>
      </c>
      <c r="Z1007" s="13">
        <v>0</v>
      </c>
      <c r="AA1007" s="15">
        <v>0</v>
      </c>
      <c r="AB1007" s="13">
        <v>0</v>
      </c>
      <c r="AC1007" s="15">
        <v>0</v>
      </c>
      <c r="AD1007" s="13">
        <v>0</v>
      </c>
      <c r="AE1007" s="15">
        <v>0</v>
      </c>
      <c r="AF1007" s="13">
        <v>0</v>
      </c>
      <c r="AG1007" s="15">
        <v>0</v>
      </c>
      <c r="AH1007" s="13">
        <v>0</v>
      </c>
      <c r="AI1007" s="15">
        <v>0</v>
      </c>
      <c r="AJ1007" s="11" t="s">
        <v>17</v>
      </c>
      <c r="AK1007" s="11" t="s">
        <v>13</v>
      </c>
      <c r="AL1007" s="22">
        <f t="shared" si="45"/>
        <v>2420</v>
      </c>
      <c r="AM1007" s="11" t="str">
        <f>VLOOKUP(O1007,Sheet2!$D$6:$E$14,2,FALSE)</f>
        <v>Spare parts</v>
      </c>
      <c r="AN1007" s="11" t="str">
        <f>VLOOKUP(F1007,Sheet2!$E$10:$F$13,2,FALSE)</f>
        <v>SPM</v>
      </c>
      <c r="AO1007" s="35" t="s">
        <v>14668</v>
      </c>
      <c r="AP1007">
        <f>MATCH(AN1007,Sheet2!$F$5:$F$18,0)</f>
        <v>6</v>
      </c>
      <c r="AQ1007">
        <f>MATCH(AO1007,Sheet2!$F$5:$K$5,0)</f>
        <v>6</v>
      </c>
      <c r="AR1007" s="33">
        <f>INDEX(Sheet2!$F$5:$K$18,OPaL!AP1007,OPaL!AQ1007)</f>
        <v>0.15</v>
      </c>
      <c r="AS1007" s="1">
        <f t="shared" si="47"/>
        <v>67584.842999999993</v>
      </c>
    </row>
    <row r="1008" spans="1:45" x14ac:dyDescent="0.2">
      <c r="A1008" s="11" t="s">
        <v>8348</v>
      </c>
      <c r="B1008" s="11" t="s">
        <v>8349</v>
      </c>
      <c r="C1008" s="11" t="s">
        <v>10805</v>
      </c>
      <c r="D1008" s="21">
        <v>45288</v>
      </c>
      <c r="E1008" s="21" t="s">
        <v>9766</v>
      </c>
      <c r="F1008" s="21" t="s">
        <v>14659</v>
      </c>
      <c r="G1008" s="11" t="s">
        <v>2</v>
      </c>
      <c r="H1008" s="11" t="s">
        <v>3</v>
      </c>
      <c r="I1008" s="11" t="s">
        <v>8346</v>
      </c>
      <c r="J1008" s="12">
        <v>58</v>
      </c>
      <c r="K1008" s="12">
        <v>79460</v>
      </c>
      <c r="L1008" s="12">
        <v>0</v>
      </c>
      <c r="M1008" s="12">
        <v>0</v>
      </c>
      <c r="N1008" s="12">
        <f t="shared" si="46"/>
        <v>79460</v>
      </c>
      <c r="O1008" s="11" t="s">
        <v>8227</v>
      </c>
      <c r="P1008" s="13">
        <v>0</v>
      </c>
      <c r="Q1008" s="11" t="s">
        <v>6</v>
      </c>
      <c r="R1008" s="13">
        <v>0</v>
      </c>
      <c r="S1008" s="13">
        <v>0</v>
      </c>
      <c r="T1008" s="11" t="s">
        <v>7</v>
      </c>
      <c r="U1008" s="11" t="s">
        <v>8</v>
      </c>
      <c r="V1008" s="15">
        <v>0</v>
      </c>
      <c r="W1008" s="13">
        <v>0</v>
      </c>
      <c r="X1008" s="15">
        <v>0</v>
      </c>
      <c r="Y1008" s="15">
        <v>0</v>
      </c>
      <c r="Z1008" s="13">
        <v>0</v>
      </c>
      <c r="AA1008" s="15">
        <v>0</v>
      </c>
      <c r="AB1008" s="13">
        <v>0</v>
      </c>
      <c r="AC1008" s="15">
        <v>0</v>
      </c>
      <c r="AD1008" s="13">
        <v>0</v>
      </c>
      <c r="AE1008" s="15">
        <v>0</v>
      </c>
      <c r="AF1008" s="13">
        <v>0</v>
      </c>
      <c r="AG1008" s="15">
        <v>0</v>
      </c>
      <c r="AH1008" s="13">
        <v>0</v>
      </c>
      <c r="AI1008" s="15">
        <v>0</v>
      </c>
      <c r="AJ1008" s="11" t="s">
        <v>9</v>
      </c>
      <c r="AK1008" s="11" t="s">
        <v>8347</v>
      </c>
      <c r="AL1008" s="22">
        <f t="shared" si="45"/>
        <v>4</v>
      </c>
      <c r="AM1008" s="11" t="str">
        <f>VLOOKUP(O1008,Sheet2!$D$6:$E$14,2,FALSE)</f>
        <v>Consumables</v>
      </c>
      <c r="AN1008" s="11" t="str">
        <f>VLOOKUP(F1008,Sheet2!$E$15:$F$18,2,FALSE)</f>
        <v>CM</v>
      </c>
      <c r="AO1008" s="35" t="s">
        <v>14664</v>
      </c>
      <c r="AP1008">
        <f>MATCH(AN1008,Sheet2!$F$5:$F$18,0)</f>
        <v>13</v>
      </c>
      <c r="AQ1008">
        <f>MATCH(AO1008,Sheet2!$F$5:$K$5,0)</f>
        <v>2</v>
      </c>
      <c r="AR1008" s="33">
        <f>INDEX(Sheet2!$F$5:$K$18,OPaL!AP1008,OPaL!AQ1008)</f>
        <v>0</v>
      </c>
      <c r="AS1008" s="1">
        <f t="shared" si="47"/>
        <v>79460</v>
      </c>
    </row>
    <row r="1009" spans="1:45" x14ac:dyDescent="0.2">
      <c r="A1009" s="11" t="s">
        <v>4145</v>
      </c>
      <c r="B1009" s="11" t="s">
        <v>4146</v>
      </c>
      <c r="C1009" s="11" t="s">
        <v>10806</v>
      </c>
      <c r="D1009" s="21">
        <v>44667</v>
      </c>
      <c r="E1009" s="21" t="s">
        <v>9697</v>
      </c>
      <c r="F1009" s="21" t="s">
        <v>14659</v>
      </c>
      <c r="G1009" s="11" t="s">
        <v>2</v>
      </c>
      <c r="H1009" s="11" t="s">
        <v>350</v>
      </c>
      <c r="I1009" s="11" t="s">
        <v>4</v>
      </c>
      <c r="J1009" s="12">
        <v>2</v>
      </c>
      <c r="K1009" s="12">
        <v>79107</v>
      </c>
      <c r="L1009" s="12">
        <v>0</v>
      </c>
      <c r="M1009" s="12">
        <v>0</v>
      </c>
      <c r="N1009" s="12">
        <f t="shared" si="46"/>
        <v>79107</v>
      </c>
      <c r="O1009" s="11" t="s">
        <v>5</v>
      </c>
      <c r="P1009" s="13">
        <v>0</v>
      </c>
      <c r="Q1009" s="11" t="s">
        <v>6</v>
      </c>
      <c r="R1009" s="13">
        <v>0</v>
      </c>
      <c r="S1009" s="13">
        <v>0</v>
      </c>
      <c r="T1009" s="11" t="s">
        <v>7</v>
      </c>
      <c r="U1009" s="11" t="s">
        <v>8</v>
      </c>
      <c r="V1009" s="15">
        <v>0</v>
      </c>
      <c r="W1009" s="13">
        <v>0</v>
      </c>
      <c r="X1009" s="15">
        <v>0</v>
      </c>
      <c r="Y1009" s="15">
        <v>0</v>
      </c>
      <c r="Z1009" s="13">
        <v>0</v>
      </c>
      <c r="AA1009" s="15">
        <v>0</v>
      </c>
      <c r="AB1009" s="13">
        <v>0</v>
      </c>
      <c r="AC1009" s="15">
        <v>0</v>
      </c>
      <c r="AD1009" s="13">
        <v>0</v>
      </c>
      <c r="AE1009" s="15">
        <v>0</v>
      </c>
      <c r="AF1009" s="13">
        <v>0</v>
      </c>
      <c r="AG1009" s="15">
        <v>0</v>
      </c>
      <c r="AH1009" s="13">
        <v>0</v>
      </c>
      <c r="AI1009" s="15">
        <v>0</v>
      </c>
      <c r="AJ1009" s="11" t="s">
        <v>352</v>
      </c>
      <c r="AK1009" s="11" t="s">
        <v>1398</v>
      </c>
      <c r="AL1009" s="22">
        <f t="shared" si="45"/>
        <v>625</v>
      </c>
      <c r="AM1009" s="11" t="str">
        <f>VLOOKUP(O1009,Sheet2!$D$6:$E$14,2,FALSE)</f>
        <v>Spare parts</v>
      </c>
      <c r="AN1009" s="11" t="str">
        <f>VLOOKUP(F1009,Sheet2!$E$10:$F$13,2,FALSE)</f>
        <v>SPM</v>
      </c>
      <c r="AO1009" s="35" t="s">
        <v>14668</v>
      </c>
      <c r="AP1009">
        <f>MATCH(AN1009,Sheet2!$F$5:$F$18,0)</f>
        <v>6</v>
      </c>
      <c r="AQ1009">
        <f>MATCH(AO1009,Sheet2!$F$5:$K$5,0)</f>
        <v>6</v>
      </c>
      <c r="AR1009" s="33">
        <f>INDEX(Sheet2!$F$5:$K$18,OPaL!AP1009,OPaL!AQ1009)</f>
        <v>0.15</v>
      </c>
      <c r="AS1009" s="1">
        <f t="shared" si="47"/>
        <v>67240.95</v>
      </c>
    </row>
    <row r="1010" spans="1:45" x14ac:dyDescent="0.2">
      <c r="A1010" s="11" t="s">
        <v>9638</v>
      </c>
      <c r="B1010" s="11" t="s">
        <v>9639</v>
      </c>
      <c r="C1010" s="11" t="s">
        <v>10807</v>
      </c>
      <c r="D1010" s="21">
        <v>45077</v>
      </c>
      <c r="E1010" s="21" t="s">
        <v>9767</v>
      </c>
      <c r="F1010" s="21" t="s">
        <v>14659</v>
      </c>
      <c r="G1010" s="11" t="s">
        <v>2</v>
      </c>
      <c r="H1010" s="11" t="s">
        <v>350</v>
      </c>
      <c r="I1010" s="11" t="s">
        <v>4</v>
      </c>
      <c r="J1010" s="12">
        <v>10</v>
      </c>
      <c r="K1010" s="12">
        <v>78940</v>
      </c>
      <c r="L1010" s="12">
        <v>0</v>
      </c>
      <c r="M1010" s="12">
        <v>0</v>
      </c>
      <c r="N1010" s="12">
        <f t="shared" si="46"/>
        <v>78940</v>
      </c>
      <c r="O1010" s="11" t="s">
        <v>8227</v>
      </c>
      <c r="P1010" s="13">
        <v>0</v>
      </c>
      <c r="Q1010" s="11" t="s">
        <v>6</v>
      </c>
      <c r="R1010" s="13">
        <v>0</v>
      </c>
      <c r="S1010" s="13">
        <v>0</v>
      </c>
      <c r="T1010" s="11" t="s">
        <v>7</v>
      </c>
      <c r="U1010" s="11" t="s">
        <v>8</v>
      </c>
      <c r="V1010" s="15">
        <v>0</v>
      </c>
      <c r="W1010" s="13">
        <v>0</v>
      </c>
      <c r="X1010" s="15">
        <v>0</v>
      </c>
      <c r="Y1010" s="15">
        <v>0</v>
      </c>
      <c r="Z1010" s="13">
        <v>0</v>
      </c>
      <c r="AA1010" s="15">
        <v>0</v>
      </c>
      <c r="AB1010" s="13">
        <v>0</v>
      </c>
      <c r="AC1010" s="15">
        <v>0</v>
      </c>
      <c r="AD1010" s="13">
        <v>0</v>
      </c>
      <c r="AE1010" s="15">
        <v>0</v>
      </c>
      <c r="AF1010" s="13">
        <v>0</v>
      </c>
      <c r="AG1010" s="15">
        <v>0</v>
      </c>
      <c r="AH1010" s="13">
        <v>0</v>
      </c>
      <c r="AI1010" s="15">
        <v>0</v>
      </c>
      <c r="AJ1010" s="11" t="s">
        <v>352</v>
      </c>
      <c r="AK1010" s="11" t="s">
        <v>8296</v>
      </c>
      <c r="AL1010" s="22">
        <f t="shared" si="45"/>
        <v>215</v>
      </c>
      <c r="AM1010" s="11" t="str">
        <f>VLOOKUP(O1010,Sheet2!$D$6:$E$14,2,FALSE)</f>
        <v>Consumables</v>
      </c>
      <c r="AN1010" s="11" t="str">
        <f>VLOOKUP(F1010,Sheet2!$E$15:$F$18,2,FALSE)</f>
        <v>CM</v>
      </c>
      <c r="AO1010" s="35" t="s">
        <v>14666</v>
      </c>
      <c r="AP1010">
        <f>MATCH(AN1010,Sheet2!$F$5:$F$18,0)</f>
        <v>13</v>
      </c>
      <c r="AQ1010">
        <f>MATCH(AO1010,Sheet2!$F$5:$K$5,0)</f>
        <v>4</v>
      </c>
      <c r="AR1010" s="33">
        <f>INDEX(Sheet2!$F$5:$K$18,OPaL!AP1010,OPaL!AQ1010)</f>
        <v>0.05</v>
      </c>
      <c r="AS1010" s="1">
        <f t="shared" si="47"/>
        <v>74993</v>
      </c>
    </row>
    <row r="1011" spans="1:45" x14ac:dyDescent="0.2">
      <c r="A1011" s="11" t="s">
        <v>3481</v>
      </c>
      <c r="B1011" s="11" t="s">
        <v>3482</v>
      </c>
      <c r="C1011" s="11" t="s">
        <v>10808</v>
      </c>
      <c r="D1011" s="21">
        <v>43189</v>
      </c>
      <c r="E1011" s="21" t="s">
        <v>9697</v>
      </c>
      <c r="F1011" s="21" t="s">
        <v>14659</v>
      </c>
      <c r="G1011" s="11" t="s">
        <v>2</v>
      </c>
      <c r="H1011" s="11" t="s">
        <v>16</v>
      </c>
      <c r="I1011" s="11" t="s">
        <v>4</v>
      </c>
      <c r="J1011" s="12">
        <v>1</v>
      </c>
      <c r="K1011" s="12">
        <v>78908.27</v>
      </c>
      <c r="L1011" s="12">
        <v>0</v>
      </c>
      <c r="M1011" s="12">
        <v>0</v>
      </c>
      <c r="N1011" s="12">
        <f t="shared" si="46"/>
        <v>78908.27</v>
      </c>
      <c r="O1011" s="11" t="s">
        <v>5</v>
      </c>
      <c r="P1011" s="13">
        <v>0</v>
      </c>
      <c r="Q1011" s="11" t="s">
        <v>6</v>
      </c>
      <c r="R1011" s="13">
        <v>0</v>
      </c>
      <c r="S1011" s="13">
        <v>0</v>
      </c>
      <c r="T1011" s="11" t="s">
        <v>7</v>
      </c>
      <c r="U1011" s="11" t="s">
        <v>8</v>
      </c>
      <c r="V1011" s="15">
        <v>0</v>
      </c>
      <c r="W1011" s="13">
        <v>0</v>
      </c>
      <c r="X1011" s="15">
        <v>0</v>
      </c>
      <c r="Y1011" s="15">
        <v>0</v>
      </c>
      <c r="Z1011" s="13">
        <v>0</v>
      </c>
      <c r="AA1011" s="15">
        <v>0</v>
      </c>
      <c r="AB1011" s="13">
        <v>0</v>
      </c>
      <c r="AC1011" s="15">
        <v>0</v>
      </c>
      <c r="AD1011" s="13">
        <v>0</v>
      </c>
      <c r="AE1011" s="15">
        <v>0</v>
      </c>
      <c r="AF1011" s="13">
        <v>0</v>
      </c>
      <c r="AG1011" s="15">
        <v>0</v>
      </c>
      <c r="AH1011" s="13">
        <v>0</v>
      </c>
      <c r="AI1011" s="15">
        <v>0</v>
      </c>
      <c r="AJ1011" s="11" t="s">
        <v>17</v>
      </c>
      <c r="AK1011" s="11" t="s">
        <v>1398</v>
      </c>
      <c r="AL1011" s="22">
        <f t="shared" si="45"/>
        <v>2103</v>
      </c>
      <c r="AM1011" s="11" t="str">
        <f>VLOOKUP(O1011,Sheet2!$D$6:$E$14,2,FALSE)</f>
        <v>Spare parts</v>
      </c>
      <c r="AN1011" s="11" t="str">
        <f>VLOOKUP(F1011,Sheet2!$E$10:$F$13,2,FALSE)</f>
        <v>SPM</v>
      </c>
      <c r="AO1011" s="35" t="s">
        <v>14668</v>
      </c>
      <c r="AP1011">
        <f>MATCH(AN1011,Sheet2!$F$5:$F$18,0)</f>
        <v>6</v>
      </c>
      <c r="AQ1011">
        <f>MATCH(AO1011,Sheet2!$F$5:$K$5,0)</f>
        <v>6</v>
      </c>
      <c r="AR1011" s="33">
        <f>INDEX(Sheet2!$F$5:$K$18,OPaL!AP1011,OPaL!AQ1011)</f>
        <v>0.15</v>
      </c>
      <c r="AS1011" s="1">
        <f t="shared" si="47"/>
        <v>67072.029500000004</v>
      </c>
    </row>
    <row r="1012" spans="1:45" x14ac:dyDescent="0.2">
      <c r="A1012" s="11" t="s">
        <v>3485</v>
      </c>
      <c r="B1012" s="11" t="s">
        <v>3486</v>
      </c>
      <c r="C1012" s="11" t="s">
        <v>10809</v>
      </c>
      <c r="D1012" s="21">
        <v>43189</v>
      </c>
      <c r="E1012" s="21" t="s">
        <v>9697</v>
      </c>
      <c r="F1012" s="21" t="s">
        <v>14659</v>
      </c>
      <c r="G1012" s="11" t="s">
        <v>2</v>
      </c>
      <c r="H1012" s="11" t="s">
        <v>16</v>
      </c>
      <c r="I1012" s="11" t="s">
        <v>4</v>
      </c>
      <c r="J1012" s="12">
        <v>1</v>
      </c>
      <c r="K1012" s="12">
        <v>78908.27</v>
      </c>
      <c r="L1012" s="12">
        <v>0</v>
      </c>
      <c r="M1012" s="12">
        <v>0</v>
      </c>
      <c r="N1012" s="12">
        <f t="shared" si="46"/>
        <v>78908.27</v>
      </c>
      <c r="O1012" s="11" t="s">
        <v>5</v>
      </c>
      <c r="P1012" s="13">
        <v>0</v>
      </c>
      <c r="Q1012" s="11" t="s">
        <v>6</v>
      </c>
      <c r="R1012" s="13">
        <v>0</v>
      </c>
      <c r="S1012" s="13">
        <v>0</v>
      </c>
      <c r="T1012" s="11" t="s">
        <v>7</v>
      </c>
      <c r="U1012" s="11" t="s">
        <v>8</v>
      </c>
      <c r="V1012" s="15">
        <v>0</v>
      </c>
      <c r="W1012" s="13">
        <v>0</v>
      </c>
      <c r="X1012" s="15">
        <v>0</v>
      </c>
      <c r="Y1012" s="15">
        <v>0</v>
      </c>
      <c r="Z1012" s="13">
        <v>0</v>
      </c>
      <c r="AA1012" s="15">
        <v>0</v>
      </c>
      <c r="AB1012" s="13">
        <v>0</v>
      </c>
      <c r="AC1012" s="15">
        <v>0</v>
      </c>
      <c r="AD1012" s="13">
        <v>0</v>
      </c>
      <c r="AE1012" s="15">
        <v>0</v>
      </c>
      <c r="AF1012" s="13">
        <v>0</v>
      </c>
      <c r="AG1012" s="15">
        <v>0</v>
      </c>
      <c r="AH1012" s="13">
        <v>0</v>
      </c>
      <c r="AI1012" s="15">
        <v>0</v>
      </c>
      <c r="AJ1012" s="11" t="s">
        <v>17</v>
      </c>
      <c r="AK1012" s="11" t="s">
        <v>1398</v>
      </c>
      <c r="AL1012" s="22">
        <f t="shared" si="45"/>
        <v>2103</v>
      </c>
      <c r="AM1012" s="11" t="str">
        <f>VLOOKUP(O1012,Sheet2!$D$6:$E$14,2,FALSE)</f>
        <v>Spare parts</v>
      </c>
      <c r="AN1012" s="11" t="str">
        <f>VLOOKUP(F1012,Sheet2!$E$10:$F$13,2,FALSE)</f>
        <v>SPM</v>
      </c>
      <c r="AO1012" s="35" t="s">
        <v>14668</v>
      </c>
      <c r="AP1012">
        <f>MATCH(AN1012,Sheet2!$F$5:$F$18,0)</f>
        <v>6</v>
      </c>
      <c r="AQ1012">
        <f>MATCH(AO1012,Sheet2!$F$5:$K$5,0)</f>
        <v>6</v>
      </c>
      <c r="AR1012" s="33">
        <f>INDEX(Sheet2!$F$5:$K$18,OPaL!AP1012,OPaL!AQ1012)</f>
        <v>0.15</v>
      </c>
      <c r="AS1012" s="1">
        <f t="shared" si="47"/>
        <v>67072.029500000004</v>
      </c>
    </row>
    <row r="1013" spans="1:45" x14ac:dyDescent="0.2">
      <c r="A1013" s="11" t="s">
        <v>3525</v>
      </c>
      <c r="B1013" s="11" t="s">
        <v>3526</v>
      </c>
      <c r="C1013" s="11" t="s">
        <v>10810</v>
      </c>
      <c r="D1013" s="21">
        <v>43189</v>
      </c>
      <c r="E1013" s="21" t="s">
        <v>9697</v>
      </c>
      <c r="F1013" s="21" t="s">
        <v>14659</v>
      </c>
      <c r="G1013" s="11" t="s">
        <v>2</v>
      </c>
      <c r="H1013" s="11" t="s">
        <v>16</v>
      </c>
      <c r="I1013" s="11" t="s">
        <v>4</v>
      </c>
      <c r="J1013" s="12">
        <v>1</v>
      </c>
      <c r="K1013" s="12">
        <v>78908.27</v>
      </c>
      <c r="L1013" s="12">
        <v>0</v>
      </c>
      <c r="M1013" s="12">
        <v>0</v>
      </c>
      <c r="N1013" s="12">
        <f t="shared" si="46"/>
        <v>78908.27</v>
      </c>
      <c r="O1013" s="11" t="s">
        <v>5</v>
      </c>
      <c r="P1013" s="13">
        <v>0</v>
      </c>
      <c r="Q1013" s="11" t="s">
        <v>6</v>
      </c>
      <c r="R1013" s="13">
        <v>0</v>
      </c>
      <c r="S1013" s="13">
        <v>0</v>
      </c>
      <c r="T1013" s="11" t="s">
        <v>7</v>
      </c>
      <c r="U1013" s="11" t="s">
        <v>8</v>
      </c>
      <c r="V1013" s="15">
        <v>0</v>
      </c>
      <c r="W1013" s="13">
        <v>0</v>
      </c>
      <c r="X1013" s="15">
        <v>0</v>
      </c>
      <c r="Y1013" s="15">
        <v>0</v>
      </c>
      <c r="Z1013" s="13">
        <v>0</v>
      </c>
      <c r="AA1013" s="15">
        <v>0</v>
      </c>
      <c r="AB1013" s="13">
        <v>0</v>
      </c>
      <c r="AC1013" s="15">
        <v>0</v>
      </c>
      <c r="AD1013" s="13">
        <v>0</v>
      </c>
      <c r="AE1013" s="15">
        <v>0</v>
      </c>
      <c r="AF1013" s="13">
        <v>0</v>
      </c>
      <c r="AG1013" s="15">
        <v>0</v>
      </c>
      <c r="AH1013" s="13">
        <v>0</v>
      </c>
      <c r="AI1013" s="15">
        <v>0</v>
      </c>
      <c r="AJ1013" s="11" t="s">
        <v>17</v>
      </c>
      <c r="AK1013" s="11" t="s">
        <v>1398</v>
      </c>
      <c r="AL1013" s="22">
        <f t="shared" si="45"/>
        <v>2103</v>
      </c>
      <c r="AM1013" s="11" t="str">
        <f>VLOOKUP(O1013,Sheet2!$D$6:$E$14,2,FALSE)</f>
        <v>Spare parts</v>
      </c>
      <c r="AN1013" s="11" t="str">
        <f>VLOOKUP(F1013,Sheet2!$E$10:$F$13,2,FALSE)</f>
        <v>SPM</v>
      </c>
      <c r="AO1013" s="35" t="s">
        <v>14668</v>
      </c>
      <c r="AP1013">
        <f>MATCH(AN1013,Sheet2!$F$5:$F$18,0)</f>
        <v>6</v>
      </c>
      <c r="AQ1013">
        <f>MATCH(AO1013,Sheet2!$F$5:$K$5,0)</f>
        <v>6</v>
      </c>
      <c r="AR1013" s="33">
        <f>INDEX(Sheet2!$F$5:$K$18,OPaL!AP1013,OPaL!AQ1013)</f>
        <v>0.15</v>
      </c>
      <c r="AS1013" s="1">
        <f t="shared" si="47"/>
        <v>67072.029500000004</v>
      </c>
    </row>
    <row r="1014" spans="1:45" x14ac:dyDescent="0.2">
      <c r="A1014" s="11" t="s">
        <v>3705</v>
      </c>
      <c r="B1014" s="11" t="s">
        <v>3706</v>
      </c>
      <c r="C1014" s="11" t="s">
        <v>10811</v>
      </c>
      <c r="D1014" s="21">
        <v>42784</v>
      </c>
      <c r="E1014" s="21" t="s">
        <v>9697</v>
      </c>
      <c r="F1014" s="21" t="s">
        <v>14659</v>
      </c>
      <c r="G1014" s="11" t="s">
        <v>2</v>
      </c>
      <c r="H1014" s="11" t="s">
        <v>16</v>
      </c>
      <c r="I1014" s="11" t="s">
        <v>4</v>
      </c>
      <c r="J1014" s="12">
        <v>2</v>
      </c>
      <c r="K1014" s="12">
        <v>78611.899999999994</v>
      </c>
      <c r="L1014" s="12">
        <v>0</v>
      </c>
      <c r="M1014" s="12">
        <v>0</v>
      </c>
      <c r="N1014" s="12">
        <f t="shared" si="46"/>
        <v>78611.899999999994</v>
      </c>
      <c r="O1014" s="11" t="s">
        <v>5</v>
      </c>
      <c r="P1014" s="13">
        <v>0</v>
      </c>
      <c r="Q1014" s="11" t="s">
        <v>6</v>
      </c>
      <c r="R1014" s="13">
        <v>0</v>
      </c>
      <c r="S1014" s="13">
        <v>0</v>
      </c>
      <c r="T1014" s="11" t="s">
        <v>7</v>
      </c>
      <c r="U1014" s="11" t="s">
        <v>8</v>
      </c>
      <c r="V1014" s="15">
        <v>0</v>
      </c>
      <c r="W1014" s="13">
        <v>0</v>
      </c>
      <c r="X1014" s="15">
        <v>0</v>
      </c>
      <c r="Y1014" s="15">
        <v>0</v>
      </c>
      <c r="Z1014" s="13">
        <v>0</v>
      </c>
      <c r="AA1014" s="15">
        <v>0</v>
      </c>
      <c r="AB1014" s="13">
        <v>0</v>
      </c>
      <c r="AC1014" s="15">
        <v>0</v>
      </c>
      <c r="AD1014" s="13">
        <v>0</v>
      </c>
      <c r="AE1014" s="15">
        <v>0</v>
      </c>
      <c r="AF1014" s="13">
        <v>0</v>
      </c>
      <c r="AG1014" s="15">
        <v>0</v>
      </c>
      <c r="AH1014" s="13">
        <v>0</v>
      </c>
      <c r="AI1014" s="15">
        <v>0</v>
      </c>
      <c r="AJ1014" s="11" t="s">
        <v>17</v>
      </c>
      <c r="AK1014" s="11" t="s">
        <v>1398</v>
      </c>
      <c r="AL1014" s="22">
        <f t="shared" si="45"/>
        <v>2508</v>
      </c>
      <c r="AM1014" s="11" t="str">
        <f>VLOOKUP(O1014,Sheet2!$D$6:$E$14,2,FALSE)</f>
        <v>Spare parts</v>
      </c>
      <c r="AN1014" s="11" t="str">
        <f>VLOOKUP(F1014,Sheet2!$E$10:$F$13,2,FALSE)</f>
        <v>SPM</v>
      </c>
      <c r="AO1014" s="35" t="s">
        <v>14668</v>
      </c>
      <c r="AP1014">
        <f>MATCH(AN1014,Sheet2!$F$5:$F$18,0)</f>
        <v>6</v>
      </c>
      <c r="AQ1014">
        <f>MATCH(AO1014,Sheet2!$F$5:$K$5,0)</f>
        <v>6</v>
      </c>
      <c r="AR1014" s="33">
        <f>INDEX(Sheet2!$F$5:$K$18,OPaL!AP1014,OPaL!AQ1014)</f>
        <v>0.15</v>
      </c>
      <c r="AS1014" s="1">
        <f t="shared" si="47"/>
        <v>66820.114999999991</v>
      </c>
    </row>
    <row r="1015" spans="1:45" x14ac:dyDescent="0.2">
      <c r="A1015" s="11" t="s">
        <v>4883</v>
      </c>
      <c r="B1015" s="11" t="s">
        <v>4884</v>
      </c>
      <c r="C1015" s="11" t="s">
        <v>10812</v>
      </c>
      <c r="D1015" s="21">
        <v>44728</v>
      </c>
      <c r="E1015" s="21" t="s">
        <v>9697</v>
      </c>
      <c r="F1015" s="21" t="s">
        <v>14659</v>
      </c>
      <c r="G1015" s="11" t="s">
        <v>2</v>
      </c>
      <c r="H1015" s="11" t="s">
        <v>3</v>
      </c>
      <c r="I1015" s="11" t="s">
        <v>4</v>
      </c>
      <c r="J1015" s="12">
        <v>2</v>
      </c>
      <c r="K1015" s="12">
        <v>78518.880000000005</v>
      </c>
      <c r="L1015" s="12">
        <v>0</v>
      </c>
      <c r="M1015" s="12">
        <v>0</v>
      </c>
      <c r="N1015" s="12">
        <f t="shared" si="46"/>
        <v>78518.880000000005</v>
      </c>
      <c r="O1015" s="11" t="s">
        <v>5</v>
      </c>
      <c r="P1015" s="13">
        <v>0</v>
      </c>
      <c r="Q1015" s="11" t="s">
        <v>6</v>
      </c>
      <c r="R1015" s="13">
        <v>0</v>
      </c>
      <c r="S1015" s="13">
        <v>0</v>
      </c>
      <c r="T1015" s="11" t="s">
        <v>7</v>
      </c>
      <c r="U1015" s="11" t="s">
        <v>8</v>
      </c>
      <c r="V1015" s="15">
        <v>0</v>
      </c>
      <c r="W1015" s="13">
        <v>0</v>
      </c>
      <c r="X1015" s="15">
        <v>0</v>
      </c>
      <c r="Y1015" s="15">
        <v>0</v>
      </c>
      <c r="Z1015" s="13">
        <v>0</v>
      </c>
      <c r="AA1015" s="15">
        <v>0</v>
      </c>
      <c r="AB1015" s="13">
        <v>0</v>
      </c>
      <c r="AC1015" s="15">
        <v>0</v>
      </c>
      <c r="AD1015" s="13">
        <v>0</v>
      </c>
      <c r="AE1015" s="15">
        <v>0</v>
      </c>
      <c r="AF1015" s="13">
        <v>0</v>
      </c>
      <c r="AG1015" s="15">
        <v>0</v>
      </c>
      <c r="AH1015" s="13">
        <v>0</v>
      </c>
      <c r="AI1015" s="15">
        <v>0</v>
      </c>
      <c r="AJ1015" s="11" t="s">
        <v>9</v>
      </c>
      <c r="AK1015" s="11" t="s">
        <v>1398</v>
      </c>
      <c r="AL1015" s="22">
        <f t="shared" si="45"/>
        <v>564</v>
      </c>
      <c r="AM1015" s="11" t="str">
        <f>VLOOKUP(O1015,Sheet2!$D$6:$E$14,2,FALSE)</f>
        <v>Spare parts</v>
      </c>
      <c r="AN1015" s="11" t="str">
        <f>VLOOKUP(F1015,Sheet2!$E$10:$F$13,2,FALSE)</f>
        <v>SPM</v>
      </c>
      <c r="AO1015" s="35" t="s">
        <v>14668</v>
      </c>
      <c r="AP1015">
        <f>MATCH(AN1015,Sheet2!$F$5:$F$18,0)</f>
        <v>6</v>
      </c>
      <c r="AQ1015">
        <f>MATCH(AO1015,Sheet2!$F$5:$K$5,0)</f>
        <v>6</v>
      </c>
      <c r="AR1015" s="33">
        <f>INDEX(Sheet2!$F$5:$K$18,OPaL!AP1015,OPaL!AQ1015)</f>
        <v>0.15</v>
      </c>
      <c r="AS1015" s="1">
        <f t="shared" si="47"/>
        <v>66741.047999999995</v>
      </c>
    </row>
    <row r="1016" spans="1:45" x14ac:dyDescent="0.2">
      <c r="A1016" s="11" t="s">
        <v>3445</v>
      </c>
      <c r="B1016" s="11" t="s">
        <v>3446</v>
      </c>
      <c r="C1016" s="11" t="s">
        <v>10813</v>
      </c>
      <c r="D1016" s="21">
        <v>43189</v>
      </c>
      <c r="E1016" s="21" t="s">
        <v>9697</v>
      </c>
      <c r="F1016" s="21" t="s">
        <v>14659</v>
      </c>
      <c r="G1016" s="11" t="s">
        <v>2</v>
      </c>
      <c r="H1016" s="11" t="s">
        <v>16</v>
      </c>
      <c r="I1016" s="11" t="s">
        <v>4</v>
      </c>
      <c r="J1016" s="12">
        <v>1</v>
      </c>
      <c r="K1016" s="12">
        <v>78508.399999999994</v>
      </c>
      <c r="L1016" s="12">
        <v>0</v>
      </c>
      <c r="M1016" s="12">
        <v>0</v>
      </c>
      <c r="N1016" s="12">
        <f t="shared" si="46"/>
        <v>78508.399999999994</v>
      </c>
      <c r="O1016" s="11" t="s">
        <v>5</v>
      </c>
      <c r="P1016" s="13">
        <v>0</v>
      </c>
      <c r="Q1016" s="11" t="s">
        <v>6</v>
      </c>
      <c r="R1016" s="13">
        <v>0</v>
      </c>
      <c r="S1016" s="13">
        <v>0</v>
      </c>
      <c r="T1016" s="11" t="s">
        <v>7</v>
      </c>
      <c r="U1016" s="11" t="s">
        <v>8</v>
      </c>
      <c r="V1016" s="15">
        <v>0</v>
      </c>
      <c r="W1016" s="13">
        <v>0</v>
      </c>
      <c r="X1016" s="15">
        <v>0</v>
      </c>
      <c r="Y1016" s="15">
        <v>0</v>
      </c>
      <c r="Z1016" s="13">
        <v>0</v>
      </c>
      <c r="AA1016" s="15">
        <v>0</v>
      </c>
      <c r="AB1016" s="13">
        <v>0</v>
      </c>
      <c r="AC1016" s="15">
        <v>0</v>
      </c>
      <c r="AD1016" s="13">
        <v>0</v>
      </c>
      <c r="AE1016" s="15">
        <v>0</v>
      </c>
      <c r="AF1016" s="13">
        <v>0</v>
      </c>
      <c r="AG1016" s="15">
        <v>0</v>
      </c>
      <c r="AH1016" s="13">
        <v>0</v>
      </c>
      <c r="AI1016" s="15">
        <v>0</v>
      </c>
      <c r="AJ1016" s="11" t="s">
        <v>17</v>
      </c>
      <c r="AK1016" s="11" t="s">
        <v>1398</v>
      </c>
      <c r="AL1016" s="22">
        <f t="shared" si="45"/>
        <v>2103</v>
      </c>
      <c r="AM1016" s="11" t="str">
        <f>VLOOKUP(O1016,Sheet2!$D$6:$E$14,2,FALSE)</f>
        <v>Spare parts</v>
      </c>
      <c r="AN1016" s="11" t="str">
        <f>VLOOKUP(F1016,Sheet2!$E$10:$F$13,2,FALSE)</f>
        <v>SPM</v>
      </c>
      <c r="AO1016" s="35" t="s">
        <v>14668</v>
      </c>
      <c r="AP1016">
        <f>MATCH(AN1016,Sheet2!$F$5:$F$18,0)</f>
        <v>6</v>
      </c>
      <c r="AQ1016">
        <f>MATCH(AO1016,Sheet2!$F$5:$K$5,0)</f>
        <v>6</v>
      </c>
      <c r="AR1016" s="33">
        <f>INDEX(Sheet2!$F$5:$K$18,OPaL!AP1016,OPaL!AQ1016)</f>
        <v>0.15</v>
      </c>
      <c r="AS1016" s="1">
        <f t="shared" si="47"/>
        <v>66732.14</v>
      </c>
    </row>
    <row r="1017" spans="1:45" x14ac:dyDescent="0.2">
      <c r="A1017" s="11" t="s">
        <v>3457</v>
      </c>
      <c r="B1017" s="11" t="s">
        <v>3458</v>
      </c>
      <c r="C1017" s="11" t="s">
        <v>10814</v>
      </c>
      <c r="D1017" s="21">
        <v>43189</v>
      </c>
      <c r="E1017" s="21" t="s">
        <v>9697</v>
      </c>
      <c r="F1017" s="21" t="s">
        <v>14659</v>
      </c>
      <c r="G1017" s="11" t="s">
        <v>2</v>
      </c>
      <c r="H1017" s="11" t="s">
        <v>16</v>
      </c>
      <c r="I1017" s="11" t="s">
        <v>4</v>
      </c>
      <c r="J1017" s="12">
        <v>1</v>
      </c>
      <c r="K1017" s="12">
        <v>78508.399999999994</v>
      </c>
      <c r="L1017" s="12">
        <v>0</v>
      </c>
      <c r="M1017" s="12">
        <v>0</v>
      </c>
      <c r="N1017" s="12">
        <f t="shared" si="46"/>
        <v>78508.399999999994</v>
      </c>
      <c r="O1017" s="11" t="s">
        <v>5</v>
      </c>
      <c r="P1017" s="13">
        <v>0</v>
      </c>
      <c r="Q1017" s="11" t="s">
        <v>6</v>
      </c>
      <c r="R1017" s="13">
        <v>0</v>
      </c>
      <c r="S1017" s="13">
        <v>0</v>
      </c>
      <c r="T1017" s="11" t="s">
        <v>7</v>
      </c>
      <c r="U1017" s="11" t="s">
        <v>8</v>
      </c>
      <c r="V1017" s="15">
        <v>0</v>
      </c>
      <c r="W1017" s="13">
        <v>0</v>
      </c>
      <c r="X1017" s="15">
        <v>0</v>
      </c>
      <c r="Y1017" s="15">
        <v>0</v>
      </c>
      <c r="Z1017" s="13">
        <v>0</v>
      </c>
      <c r="AA1017" s="15">
        <v>0</v>
      </c>
      <c r="AB1017" s="13">
        <v>0</v>
      </c>
      <c r="AC1017" s="15">
        <v>0</v>
      </c>
      <c r="AD1017" s="13">
        <v>0</v>
      </c>
      <c r="AE1017" s="15">
        <v>0</v>
      </c>
      <c r="AF1017" s="13">
        <v>0</v>
      </c>
      <c r="AG1017" s="15">
        <v>0</v>
      </c>
      <c r="AH1017" s="13">
        <v>0</v>
      </c>
      <c r="AI1017" s="15">
        <v>0</v>
      </c>
      <c r="AJ1017" s="11" t="s">
        <v>17</v>
      </c>
      <c r="AK1017" s="11" t="s">
        <v>1398</v>
      </c>
      <c r="AL1017" s="22">
        <f t="shared" si="45"/>
        <v>2103</v>
      </c>
      <c r="AM1017" s="11" t="str">
        <f>VLOOKUP(O1017,Sheet2!$D$6:$E$14,2,FALSE)</f>
        <v>Spare parts</v>
      </c>
      <c r="AN1017" s="11" t="str">
        <f>VLOOKUP(F1017,Sheet2!$E$10:$F$13,2,FALSE)</f>
        <v>SPM</v>
      </c>
      <c r="AO1017" s="35" t="s">
        <v>14668</v>
      </c>
      <c r="AP1017">
        <f>MATCH(AN1017,Sheet2!$F$5:$F$18,0)</f>
        <v>6</v>
      </c>
      <c r="AQ1017">
        <f>MATCH(AO1017,Sheet2!$F$5:$K$5,0)</f>
        <v>6</v>
      </c>
      <c r="AR1017" s="33">
        <f>INDEX(Sheet2!$F$5:$K$18,OPaL!AP1017,OPaL!AQ1017)</f>
        <v>0.15</v>
      </c>
      <c r="AS1017" s="1">
        <f t="shared" si="47"/>
        <v>66732.14</v>
      </c>
    </row>
    <row r="1018" spans="1:45" x14ac:dyDescent="0.2">
      <c r="A1018" s="11" t="s">
        <v>3473</v>
      </c>
      <c r="B1018" s="11" t="s">
        <v>3474</v>
      </c>
      <c r="C1018" s="11" t="s">
        <v>10815</v>
      </c>
      <c r="D1018" s="21">
        <v>43189</v>
      </c>
      <c r="E1018" s="21" t="s">
        <v>9697</v>
      </c>
      <c r="F1018" s="21" t="s">
        <v>14659</v>
      </c>
      <c r="G1018" s="11" t="s">
        <v>2</v>
      </c>
      <c r="H1018" s="11" t="s">
        <v>16</v>
      </c>
      <c r="I1018" s="11" t="s">
        <v>4</v>
      </c>
      <c r="J1018" s="12">
        <v>1</v>
      </c>
      <c r="K1018" s="12">
        <v>78508.399999999994</v>
      </c>
      <c r="L1018" s="12">
        <v>0</v>
      </c>
      <c r="M1018" s="12">
        <v>0</v>
      </c>
      <c r="N1018" s="12">
        <f t="shared" si="46"/>
        <v>78508.399999999994</v>
      </c>
      <c r="O1018" s="11" t="s">
        <v>5</v>
      </c>
      <c r="P1018" s="13">
        <v>0</v>
      </c>
      <c r="Q1018" s="11" t="s">
        <v>6</v>
      </c>
      <c r="R1018" s="13">
        <v>0</v>
      </c>
      <c r="S1018" s="13">
        <v>0</v>
      </c>
      <c r="T1018" s="11" t="s">
        <v>7</v>
      </c>
      <c r="U1018" s="11" t="s">
        <v>8</v>
      </c>
      <c r="V1018" s="15">
        <v>0</v>
      </c>
      <c r="W1018" s="13">
        <v>0</v>
      </c>
      <c r="X1018" s="15">
        <v>0</v>
      </c>
      <c r="Y1018" s="15">
        <v>0</v>
      </c>
      <c r="Z1018" s="13">
        <v>0</v>
      </c>
      <c r="AA1018" s="15">
        <v>0</v>
      </c>
      <c r="AB1018" s="13">
        <v>0</v>
      </c>
      <c r="AC1018" s="15">
        <v>0</v>
      </c>
      <c r="AD1018" s="13">
        <v>0</v>
      </c>
      <c r="AE1018" s="15">
        <v>0</v>
      </c>
      <c r="AF1018" s="13">
        <v>0</v>
      </c>
      <c r="AG1018" s="15">
        <v>0</v>
      </c>
      <c r="AH1018" s="13">
        <v>0</v>
      </c>
      <c r="AI1018" s="15">
        <v>0</v>
      </c>
      <c r="AJ1018" s="11" t="s">
        <v>17</v>
      </c>
      <c r="AK1018" s="11" t="s">
        <v>1398</v>
      </c>
      <c r="AL1018" s="22">
        <f t="shared" si="45"/>
        <v>2103</v>
      </c>
      <c r="AM1018" s="11" t="str">
        <f>VLOOKUP(O1018,Sheet2!$D$6:$E$14,2,FALSE)</f>
        <v>Spare parts</v>
      </c>
      <c r="AN1018" s="11" t="str">
        <f>VLOOKUP(F1018,Sheet2!$E$10:$F$13,2,FALSE)</f>
        <v>SPM</v>
      </c>
      <c r="AO1018" s="35" t="s">
        <v>14668</v>
      </c>
      <c r="AP1018">
        <f>MATCH(AN1018,Sheet2!$F$5:$F$18,0)</f>
        <v>6</v>
      </c>
      <c r="AQ1018">
        <f>MATCH(AO1018,Sheet2!$F$5:$K$5,0)</f>
        <v>6</v>
      </c>
      <c r="AR1018" s="33">
        <f>INDEX(Sheet2!$F$5:$K$18,OPaL!AP1018,OPaL!AQ1018)</f>
        <v>0.15</v>
      </c>
      <c r="AS1018" s="1">
        <f t="shared" si="47"/>
        <v>66732.14</v>
      </c>
    </row>
    <row r="1019" spans="1:45" x14ac:dyDescent="0.2">
      <c r="A1019" s="11" t="s">
        <v>3487</v>
      </c>
      <c r="B1019" s="11" t="s">
        <v>3488</v>
      </c>
      <c r="C1019" s="11" t="s">
        <v>10816</v>
      </c>
      <c r="D1019" s="21">
        <v>43189</v>
      </c>
      <c r="E1019" s="21" t="s">
        <v>9697</v>
      </c>
      <c r="F1019" s="21" t="s">
        <v>14659</v>
      </c>
      <c r="G1019" s="11" t="s">
        <v>2</v>
      </c>
      <c r="H1019" s="11" t="s">
        <v>16</v>
      </c>
      <c r="I1019" s="11" t="s">
        <v>4</v>
      </c>
      <c r="J1019" s="12">
        <v>1</v>
      </c>
      <c r="K1019" s="12">
        <v>78508.399999999994</v>
      </c>
      <c r="L1019" s="12">
        <v>0</v>
      </c>
      <c r="M1019" s="12">
        <v>0</v>
      </c>
      <c r="N1019" s="12">
        <f t="shared" si="46"/>
        <v>78508.399999999994</v>
      </c>
      <c r="O1019" s="11" t="s">
        <v>5</v>
      </c>
      <c r="P1019" s="13">
        <v>0</v>
      </c>
      <c r="Q1019" s="11" t="s">
        <v>6</v>
      </c>
      <c r="R1019" s="13">
        <v>0</v>
      </c>
      <c r="S1019" s="13">
        <v>0</v>
      </c>
      <c r="T1019" s="11" t="s">
        <v>7</v>
      </c>
      <c r="U1019" s="11" t="s">
        <v>8</v>
      </c>
      <c r="V1019" s="15">
        <v>0</v>
      </c>
      <c r="W1019" s="13">
        <v>0</v>
      </c>
      <c r="X1019" s="15">
        <v>0</v>
      </c>
      <c r="Y1019" s="15">
        <v>0</v>
      </c>
      <c r="Z1019" s="13">
        <v>0</v>
      </c>
      <c r="AA1019" s="15">
        <v>0</v>
      </c>
      <c r="AB1019" s="13">
        <v>0</v>
      </c>
      <c r="AC1019" s="15">
        <v>0</v>
      </c>
      <c r="AD1019" s="13">
        <v>0</v>
      </c>
      <c r="AE1019" s="15">
        <v>0</v>
      </c>
      <c r="AF1019" s="13">
        <v>0</v>
      </c>
      <c r="AG1019" s="15">
        <v>0</v>
      </c>
      <c r="AH1019" s="13">
        <v>0</v>
      </c>
      <c r="AI1019" s="15">
        <v>0</v>
      </c>
      <c r="AJ1019" s="11" t="s">
        <v>17</v>
      </c>
      <c r="AK1019" s="11" t="s">
        <v>1398</v>
      </c>
      <c r="AL1019" s="22">
        <f t="shared" si="45"/>
        <v>2103</v>
      </c>
      <c r="AM1019" s="11" t="str">
        <f>VLOOKUP(O1019,Sheet2!$D$6:$E$14,2,FALSE)</f>
        <v>Spare parts</v>
      </c>
      <c r="AN1019" s="11" t="str">
        <f>VLOOKUP(F1019,Sheet2!$E$10:$F$13,2,FALSE)</f>
        <v>SPM</v>
      </c>
      <c r="AO1019" s="35" t="s">
        <v>14668</v>
      </c>
      <c r="AP1019">
        <f>MATCH(AN1019,Sheet2!$F$5:$F$18,0)</f>
        <v>6</v>
      </c>
      <c r="AQ1019">
        <f>MATCH(AO1019,Sheet2!$F$5:$K$5,0)</f>
        <v>6</v>
      </c>
      <c r="AR1019" s="33">
        <f>INDEX(Sheet2!$F$5:$K$18,OPaL!AP1019,OPaL!AQ1019)</f>
        <v>0.15</v>
      </c>
      <c r="AS1019" s="1">
        <f t="shared" si="47"/>
        <v>66732.14</v>
      </c>
    </row>
    <row r="1020" spans="1:45" x14ac:dyDescent="0.2">
      <c r="A1020" s="11" t="s">
        <v>3491</v>
      </c>
      <c r="B1020" s="11" t="s">
        <v>3492</v>
      </c>
      <c r="C1020" s="11" t="s">
        <v>10817</v>
      </c>
      <c r="D1020" s="21">
        <v>43189</v>
      </c>
      <c r="E1020" s="21" t="s">
        <v>9697</v>
      </c>
      <c r="F1020" s="21" t="s">
        <v>14659</v>
      </c>
      <c r="G1020" s="11" t="s">
        <v>2</v>
      </c>
      <c r="H1020" s="11" t="s">
        <v>16</v>
      </c>
      <c r="I1020" s="11" t="s">
        <v>4</v>
      </c>
      <c r="J1020" s="12">
        <v>1</v>
      </c>
      <c r="K1020" s="12">
        <v>78508.399999999994</v>
      </c>
      <c r="L1020" s="12">
        <v>0</v>
      </c>
      <c r="M1020" s="12">
        <v>0</v>
      </c>
      <c r="N1020" s="12">
        <f t="shared" si="46"/>
        <v>78508.399999999994</v>
      </c>
      <c r="O1020" s="11" t="s">
        <v>5</v>
      </c>
      <c r="P1020" s="13">
        <v>0</v>
      </c>
      <c r="Q1020" s="11" t="s">
        <v>6</v>
      </c>
      <c r="R1020" s="13">
        <v>0</v>
      </c>
      <c r="S1020" s="13">
        <v>0</v>
      </c>
      <c r="T1020" s="11" t="s">
        <v>7</v>
      </c>
      <c r="U1020" s="11" t="s">
        <v>8</v>
      </c>
      <c r="V1020" s="15">
        <v>0</v>
      </c>
      <c r="W1020" s="13">
        <v>0</v>
      </c>
      <c r="X1020" s="15">
        <v>0</v>
      </c>
      <c r="Y1020" s="15">
        <v>0</v>
      </c>
      <c r="Z1020" s="13">
        <v>0</v>
      </c>
      <c r="AA1020" s="15">
        <v>0</v>
      </c>
      <c r="AB1020" s="13">
        <v>0</v>
      </c>
      <c r="AC1020" s="15">
        <v>0</v>
      </c>
      <c r="AD1020" s="13">
        <v>0</v>
      </c>
      <c r="AE1020" s="15">
        <v>0</v>
      </c>
      <c r="AF1020" s="13">
        <v>0</v>
      </c>
      <c r="AG1020" s="15">
        <v>0</v>
      </c>
      <c r="AH1020" s="13">
        <v>0</v>
      </c>
      <c r="AI1020" s="15">
        <v>0</v>
      </c>
      <c r="AJ1020" s="11" t="s">
        <v>17</v>
      </c>
      <c r="AK1020" s="11" t="s">
        <v>1398</v>
      </c>
      <c r="AL1020" s="22">
        <f t="shared" si="45"/>
        <v>2103</v>
      </c>
      <c r="AM1020" s="11" t="str">
        <f>VLOOKUP(O1020,Sheet2!$D$6:$E$14,2,FALSE)</f>
        <v>Spare parts</v>
      </c>
      <c r="AN1020" s="11" t="str">
        <f>VLOOKUP(F1020,Sheet2!$E$10:$F$13,2,FALSE)</f>
        <v>SPM</v>
      </c>
      <c r="AO1020" s="35" t="s">
        <v>14668</v>
      </c>
      <c r="AP1020">
        <f>MATCH(AN1020,Sheet2!$F$5:$F$18,0)</f>
        <v>6</v>
      </c>
      <c r="AQ1020">
        <f>MATCH(AO1020,Sheet2!$F$5:$K$5,0)</f>
        <v>6</v>
      </c>
      <c r="AR1020" s="33">
        <f>INDEX(Sheet2!$F$5:$K$18,OPaL!AP1020,OPaL!AQ1020)</f>
        <v>0.15</v>
      </c>
      <c r="AS1020" s="1">
        <f t="shared" si="47"/>
        <v>66732.14</v>
      </c>
    </row>
    <row r="1021" spans="1:45" x14ac:dyDescent="0.2">
      <c r="A1021" s="11" t="s">
        <v>3503</v>
      </c>
      <c r="B1021" s="11" t="s">
        <v>3504</v>
      </c>
      <c r="C1021" s="11" t="s">
        <v>10818</v>
      </c>
      <c r="D1021" s="21">
        <v>43189</v>
      </c>
      <c r="E1021" s="21" t="s">
        <v>9697</v>
      </c>
      <c r="F1021" s="21" t="s">
        <v>14659</v>
      </c>
      <c r="G1021" s="11" t="s">
        <v>2</v>
      </c>
      <c r="H1021" s="11" t="s">
        <v>16</v>
      </c>
      <c r="I1021" s="11" t="s">
        <v>4</v>
      </c>
      <c r="J1021" s="12">
        <v>1</v>
      </c>
      <c r="K1021" s="12">
        <v>78508.399999999994</v>
      </c>
      <c r="L1021" s="12">
        <v>0</v>
      </c>
      <c r="M1021" s="12">
        <v>0</v>
      </c>
      <c r="N1021" s="12">
        <f t="shared" si="46"/>
        <v>78508.399999999994</v>
      </c>
      <c r="O1021" s="11" t="s">
        <v>5</v>
      </c>
      <c r="P1021" s="13">
        <v>0</v>
      </c>
      <c r="Q1021" s="11" t="s">
        <v>6</v>
      </c>
      <c r="R1021" s="13">
        <v>0</v>
      </c>
      <c r="S1021" s="13">
        <v>0</v>
      </c>
      <c r="T1021" s="11" t="s">
        <v>7</v>
      </c>
      <c r="U1021" s="11" t="s">
        <v>8</v>
      </c>
      <c r="V1021" s="15">
        <v>0</v>
      </c>
      <c r="W1021" s="13">
        <v>0</v>
      </c>
      <c r="X1021" s="15">
        <v>0</v>
      </c>
      <c r="Y1021" s="15">
        <v>0</v>
      </c>
      <c r="Z1021" s="13">
        <v>0</v>
      </c>
      <c r="AA1021" s="15">
        <v>0</v>
      </c>
      <c r="AB1021" s="13">
        <v>0</v>
      </c>
      <c r="AC1021" s="15">
        <v>0</v>
      </c>
      <c r="AD1021" s="13">
        <v>0</v>
      </c>
      <c r="AE1021" s="15">
        <v>0</v>
      </c>
      <c r="AF1021" s="13">
        <v>0</v>
      </c>
      <c r="AG1021" s="15">
        <v>0</v>
      </c>
      <c r="AH1021" s="13">
        <v>0</v>
      </c>
      <c r="AI1021" s="15">
        <v>0</v>
      </c>
      <c r="AJ1021" s="11" t="s">
        <v>17</v>
      </c>
      <c r="AK1021" s="11" t="s">
        <v>1398</v>
      </c>
      <c r="AL1021" s="22">
        <f t="shared" si="45"/>
        <v>2103</v>
      </c>
      <c r="AM1021" s="11" t="str">
        <f>VLOOKUP(O1021,Sheet2!$D$6:$E$14,2,FALSE)</f>
        <v>Spare parts</v>
      </c>
      <c r="AN1021" s="11" t="str">
        <f>VLOOKUP(F1021,Sheet2!$E$10:$F$13,2,FALSE)</f>
        <v>SPM</v>
      </c>
      <c r="AO1021" s="35" t="s">
        <v>14668</v>
      </c>
      <c r="AP1021">
        <f>MATCH(AN1021,Sheet2!$F$5:$F$18,0)</f>
        <v>6</v>
      </c>
      <c r="AQ1021">
        <f>MATCH(AO1021,Sheet2!$F$5:$K$5,0)</f>
        <v>6</v>
      </c>
      <c r="AR1021" s="33">
        <f>INDEX(Sheet2!$F$5:$K$18,OPaL!AP1021,OPaL!AQ1021)</f>
        <v>0.15</v>
      </c>
      <c r="AS1021" s="1">
        <f t="shared" si="47"/>
        <v>66732.14</v>
      </c>
    </row>
    <row r="1022" spans="1:45" x14ac:dyDescent="0.2">
      <c r="A1022" s="11" t="s">
        <v>3513</v>
      </c>
      <c r="B1022" s="11" t="s">
        <v>3514</v>
      </c>
      <c r="C1022" s="11" t="s">
        <v>10819</v>
      </c>
      <c r="D1022" s="21">
        <v>43189</v>
      </c>
      <c r="E1022" s="21" t="s">
        <v>9697</v>
      </c>
      <c r="F1022" s="21" t="s">
        <v>14659</v>
      </c>
      <c r="G1022" s="11" t="s">
        <v>2</v>
      </c>
      <c r="H1022" s="11" t="s">
        <v>16</v>
      </c>
      <c r="I1022" s="11" t="s">
        <v>4</v>
      </c>
      <c r="J1022" s="12">
        <v>1</v>
      </c>
      <c r="K1022" s="12">
        <v>78508.399999999994</v>
      </c>
      <c r="L1022" s="12">
        <v>0</v>
      </c>
      <c r="M1022" s="12">
        <v>0</v>
      </c>
      <c r="N1022" s="12">
        <f t="shared" si="46"/>
        <v>78508.399999999994</v>
      </c>
      <c r="O1022" s="11" t="s">
        <v>5</v>
      </c>
      <c r="P1022" s="13">
        <v>0</v>
      </c>
      <c r="Q1022" s="11" t="s">
        <v>6</v>
      </c>
      <c r="R1022" s="13">
        <v>0</v>
      </c>
      <c r="S1022" s="13">
        <v>0</v>
      </c>
      <c r="T1022" s="11" t="s">
        <v>7</v>
      </c>
      <c r="U1022" s="11" t="s">
        <v>8</v>
      </c>
      <c r="V1022" s="15">
        <v>0</v>
      </c>
      <c r="W1022" s="13">
        <v>0</v>
      </c>
      <c r="X1022" s="15">
        <v>0</v>
      </c>
      <c r="Y1022" s="15">
        <v>0</v>
      </c>
      <c r="Z1022" s="13">
        <v>0</v>
      </c>
      <c r="AA1022" s="15">
        <v>0</v>
      </c>
      <c r="AB1022" s="13">
        <v>0</v>
      </c>
      <c r="AC1022" s="15">
        <v>0</v>
      </c>
      <c r="AD1022" s="13">
        <v>0</v>
      </c>
      <c r="AE1022" s="15">
        <v>0</v>
      </c>
      <c r="AF1022" s="13">
        <v>0</v>
      </c>
      <c r="AG1022" s="15">
        <v>0</v>
      </c>
      <c r="AH1022" s="13">
        <v>0</v>
      </c>
      <c r="AI1022" s="15">
        <v>0</v>
      </c>
      <c r="AJ1022" s="11" t="s">
        <v>17</v>
      </c>
      <c r="AK1022" s="11" t="s">
        <v>1398</v>
      </c>
      <c r="AL1022" s="22">
        <f t="shared" si="45"/>
        <v>2103</v>
      </c>
      <c r="AM1022" s="11" t="str">
        <f>VLOOKUP(O1022,Sheet2!$D$6:$E$14,2,FALSE)</f>
        <v>Spare parts</v>
      </c>
      <c r="AN1022" s="11" t="str">
        <f>VLOOKUP(F1022,Sheet2!$E$10:$F$13,2,FALSE)</f>
        <v>SPM</v>
      </c>
      <c r="AO1022" s="35" t="s">
        <v>14668</v>
      </c>
      <c r="AP1022">
        <f>MATCH(AN1022,Sheet2!$F$5:$F$18,0)</f>
        <v>6</v>
      </c>
      <c r="AQ1022">
        <f>MATCH(AO1022,Sheet2!$F$5:$K$5,0)</f>
        <v>6</v>
      </c>
      <c r="AR1022" s="33">
        <f>INDEX(Sheet2!$F$5:$K$18,OPaL!AP1022,OPaL!AQ1022)</f>
        <v>0.15</v>
      </c>
      <c r="AS1022" s="1">
        <f t="shared" si="47"/>
        <v>66732.14</v>
      </c>
    </row>
    <row r="1023" spans="1:45" x14ac:dyDescent="0.2">
      <c r="A1023" s="11" t="s">
        <v>3521</v>
      </c>
      <c r="B1023" s="11" t="s">
        <v>3522</v>
      </c>
      <c r="C1023" s="11" t="s">
        <v>10820</v>
      </c>
      <c r="D1023" s="21">
        <v>43189</v>
      </c>
      <c r="E1023" s="21" t="s">
        <v>9697</v>
      </c>
      <c r="F1023" s="21" t="s">
        <v>14659</v>
      </c>
      <c r="G1023" s="11" t="s">
        <v>2</v>
      </c>
      <c r="H1023" s="11" t="s">
        <v>16</v>
      </c>
      <c r="I1023" s="11" t="s">
        <v>4</v>
      </c>
      <c r="J1023" s="12">
        <v>1</v>
      </c>
      <c r="K1023" s="12">
        <v>78508.399999999994</v>
      </c>
      <c r="L1023" s="12">
        <v>0</v>
      </c>
      <c r="M1023" s="12">
        <v>0</v>
      </c>
      <c r="N1023" s="12">
        <f t="shared" si="46"/>
        <v>78508.399999999994</v>
      </c>
      <c r="O1023" s="11" t="s">
        <v>5</v>
      </c>
      <c r="P1023" s="13">
        <v>0</v>
      </c>
      <c r="Q1023" s="11" t="s">
        <v>6</v>
      </c>
      <c r="R1023" s="13">
        <v>0</v>
      </c>
      <c r="S1023" s="13">
        <v>0</v>
      </c>
      <c r="T1023" s="11" t="s">
        <v>7</v>
      </c>
      <c r="U1023" s="11" t="s">
        <v>8</v>
      </c>
      <c r="V1023" s="15">
        <v>0</v>
      </c>
      <c r="W1023" s="13">
        <v>0</v>
      </c>
      <c r="X1023" s="15">
        <v>0</v>
      </c>
      <c r="Y1023" s="15">
        <v>0</v>
      </c>
      <c r="Z1023" s="13">
        <v>0</v>
      </c>
      <c r="AA1023" s="15">
        <v>0</v>
      </c>
      <c r="AB1023" s="13">
        <v>0</v>
      </c>
      <c r="AC1023" s="15">
        <v>0</v>
      </c>
      <c r="AD1023" s="13">
        <v>0</v>
      </c>
      <c r="AE1023" s="15">
        <v>0</v>
      </c>
      <c r="AF1023" s="13">
        <v>0</v>
      </c>
      <c r="AG1023" s="15">
        <v>0</v>
      </c>
      <c r="AH1023" s="13">
        <v>0</v>
      </c>
      <c r="AI1023" s="15">
        <v>0</v>
      </c>
      <c r="AJ1023" s="11" t="s">
        <v>17</v>
      </c>
      <c r="AK1023" s="11" t="s">
        <v>1398</v>
      </c>
      <c r="AL1023" s="22">
        <f t="shared" si="45"/>
        <v>2103</v>
      </c>
      <c r="AM1023" s="11" t="str">
        <f>VLOOKUP(O1023,Sheet2!$D$6:$E$14,2,FALSE)</f>
        <v>Spare parts</v>
      </c>
      <c r="AN1023" s="11" t="str">
        <f>VLOOKUP(F1023,Sheet2!$E$10:$F$13,2,FALSE)</f>
        <v>SPM</v>
      </c>
      <c r="AO1023" s="35" t="s">
        <v>14668</v>
      </c>
      <c r="AP1023">
        <f>MATCH(AN1023,Sheet2!$F$5:$F$18,0)</f>
        <v>6</v>
      </c>
      <c r="AQ1023">
        <f>MATCH(AO1023,Sheet2!$F$5:$K$5,0)</f>
        <v>6</v>
      </c>
      <c r="AR1023" s="33">
        <f>INDEX(Sheet2!$F$5:$K$18,OPaL!AP1023,OPaL!AQ1023)</f>
        <v>0.15</v>
      </c>
      <c r="AS1023" s="1">
        <f t="shared" si="47"/>
        <v>66732.14</v>
      </c>
    </row>
    <row r="1024" spans="1:45" x14ac:dyDescent="0.2">
      <c r="A1024" s="11" t="s">
        <v>3527</v>
      </c>
      <c r="B1024" s="11" t="s">
        <v>3528</v>
      </c>
      <c r="C1024" s="11" t="s">
        <v>10821</v>
      </c>
      <c r="D1024" s="21">
        <v>43189</v>
      </c>
      <c r="E1024" s="21" t="s">
        <v>9697</v>
      </c>
      <c r="F1024" s="21" t="s">
        <v>14659</v>
      </c>
      <c r="G1024" s="11" t="s">
        <v>2</v>
      </c>
      <c r="H1024" s="11" t="s">
        <v>16</v>
      </c>
      <c r="I1024" s="11" t="s">
        <v>4</v>
      </c>
      <c r="J1024" s="12">
        <v>1</v>
      </c>
      <c r="K1024" s="12">
        <v>78508.399999999994</v>
      </c>
      <c r="L1024" s="12">
        <v>0</v>
      </c>
      <c r="M1024" s="12">
        <v>0</v>
      </c>
      <c r="N1024" s="12">
        <f t="shared" si="46"/>
        <v>78508.399999999994</v>
      </c>
      <c r="O1024" s="11" t="s">
        <v>5</v>
      </c>
      <c r="P1024" s="13">
        <v>0</v>
      </c>
      <c r="Q1024" s="11" t="s">
        <v>6</v>
      </c>
      <c r="R1024" s="13">
        <v>0</v>
      </c>
      <c r="S1024" s="13">
        <v>0</v>
      </c>
      <c r="T1024" s="11" t="s">
        <v>7</v>
      </c>
      <c r="U1024" s="11" t="s">
        <v>8</v>
      </c>
      <c r="V1024" s="15">
        <v>0</v>
      </c>
      <c r="W1024" s="13">
        <v>0</v>
      </c>
      <c r="X1024" s="15">
        <v>0</v>
      </c>
      <c r="Y1024" s="15">
        <v>0</v>
      </c>
      <c r="Z1024" s="13">
        <v>0</v>
      </c>
      <c r="AA1024" s="15">
        <v>0</v>
      </c>
      <c r="AB1024" s="13">
        <v>0</v>
      </c>
      <c r="AC1024" s="15">
        <v>0</v>
      </c>
      <c r="AD1024" s="13">
        <v>0</v>
      </c>
      <c r="AE1024" s="15">
        <v>0</v>
      </c>
      <c r="AF1024" s="13">
        <v>0</v>
      </c>
      <c r="AG1024" s="15">
        <v>0</v>
      </c>
      <c r="AH1024" s="13">
        <v>0</v>
      </c>
      <c r="AI1024" s="15">
        <v>0</v>
      </c>
      <c r="AJ1024" s="11" t="s">
        <v>17</v>
      </c>
      <c r="AK1024" s="11" t="s">
        <v>1398</v>
      </c>
      <c r="AL1024" s="22">
        <f t="shared" si="45"/>
        <v>2103</v>
      </c>
      <c r="AM1024" s="11" t="str">
        <f>VLOOKUP(O1024,Sheet2!$D$6:$E$14,2,FALSE)</f>
        <v>Spare parts</v>
      </c>
      <c r="AN1024" s="11" t="str">
        <f>VLOOKUP(F1024,Sheet2!$E$10:$F$13,2,FALSE)</f>
        <v>SPM</v>
      </c>
      <c r="AO1024" s="35" t="s">
        <v>14668</v>
      </c>
      <c r="AP1024">
        <f>MATCH(AN1024,Sheet2!$F$5:$F$18,0)</f>
        <v>6</v>
      </c>
      <c r="AQ1024">
        <f>MATCH(AO1024,Sheet2!$F$5:$K$5,0)</f>
        <v>6</v>
      </c>
      <c r="AR1024" s="33">
        <f>INDEX(Sheet2!$F$5:$K$18,OPaL!AP1024,OPaL!AQ1024)</f>
        <v>0.15</v>
      </c>
      <c r="AS1024" s="1">
        <f t="shared" si="47"/>
        <v>66732.14</v>
      </c>
    </row>
    <row r="1025" spans="1:45" x14ac:dyDescent="0.2">
      <c r="A1025" s="11" t="s">
        <v>1771</v>
      </c>
      <c r="B1025" s="11" t="s">
        <v>1772</v>
      </c>
      <c r="C1025" s="11" t="s">
        <v>10822</v>
      </c>
      <c r="D1025" s="21">
        <v>42943</v>
      </c>
      <c r="E1025" s="21" t="s">
        <v>9697</v>
      </c>
      <c r="F1025" s="21" t="s">
        <v>14659</v>
      </c>
      <c r="G1025" s="11" t="s">
        <v>2</v>
      </c>
      <c r="H1025" s="11" t="s">
        <v>16</v>
      </c>
      <c r="I1025" s="11" t="s">
        <v>4</v>
      </c>
      <c r="J1025" s="12">
        <v>1</v>
      </c>
      <c r="K1025" s="12">
        <v>77582.86</v>
      </c>
      <c r="L1025" s="12">
        <v>0</v>
      </c>
      <c r="M1025" s="12">
        <v>0</v>
      </c>
      <c r="N1025" s="12">
        <f t="shared" si="46"/>
        <v>77582.86</v>
      </c>
      <c r="O1025" s="11" t="s">
        <v>5</v>
      </c>
      <c r="P1025" s="13">
        <v>0</v>
      </c>
      <c r="Q1025" s="11" t="s">
        <v>6</v>
      </c>
      <c r="R1025" s="13">
        <v>0</v>
      </c>
      <c r="S1025" s="13">
        <v>0</v>
      </c>
      <c r="T1025" s="11" t="s">
        <v>7</v>
      </c>
      <c r="U1025" s="11" t="s">
        <v>8</v>
      </c>
      <c r="V1025" s="15">
        <v>0</v>
      </c>
      <c r="W1025" s="13">
        <v>0</v>
      </c>
      <c r="X1025" s="15">
        <v>0</v>
      </c>
      <c r="Y1025" s="15">
        <v>0</v>
      </c>
      <c r="Z1025" s="13">
        <v>0</v>
      </c>
      <c r="AA1025" s="15">
        <v>0</v>
      </c>
      <c r="AB1025" s="13">
        <v>0</v>
      </c>
      <c r="AC1025" s="15">
        <v>0</v>
      </c>
      <c r="AD1025" s="13">
        <v>0</v>
      </c>
      <c r="AE1025" s="15">
        <v>0</v>
      </c>
      <c r="AF1025" s="13">
        <v>0</v>
      </c>
      <c r="AG1025" s="15">
        <v>0</v>
      </c>
      <c r="AH1025" s="13">
        <v>0</v>
      </c>
      <c r="AI1025" s="15">
        <v>0</v>
      </c>
      <c r="AJ1025" s="11" t="s">
        <v>17</v>
      </c>
      <c r="AK1025" s="11" t="s">
        <v>13</v>
      </c>
      <c r="AL1025" s="22">
        <f t="shared" si="45"/>
        <v>2349</v>
      </c>
      <c r="AM1025" s="11" t="str">
        <f>VLOOKUP(O1025,Sheet2!$D$6:$E$14,2,FALSE)</f>
        <v>Spare parts</v>
      </c>
      <c r="AN1025" s="11" t="str">
        <f>VLOOKUP(F1025,Sheet2!$E$10:$F$13,2,FALSE)</f>
        <v>SPM</v>
      </c>
      <c r="AO1025" s="35" t="s">
        <v>14668</v>
      </c>
      <c r="AP1025">
        <f>MATCH(AN1025,Sheet2!$F$5:$F$18,0)</f>
        <v>6</v>
      </c>
      <c r="AQ1025">
        <f>MATCH(AO1025,Sheet2!$F$5:$K$5,0)</f>
        <v>6</v>
      </c>
      <c r="AR1025" s="33">
        <f>INDEX(Sheet2!$F$5:$K$18,OPaL!AP1025,OPaL!AQ1025)</f>
        <v>0.15</v>
      </c>
      <c r="AS1025" s="1">
        <f t="shared" si="47"/>
        <v>65945.430999999997</v>
      </c>
    </row>
    <row r="1026" spans="1:45" x14ac:dyDescent="0.2">
      <c r="A1026" s="11" t="s">
        <v>7589</v>
      </c>
      <c r="B1026" s="11" t="s">
        <v>7590</v>
      </c>
      <c r="C1026" s="11" t="s">
        <v>10823</v>
      </c>
      <c r="D1026" s="21">
        <v>42550</v>
      </c>
      <c r="E1026" s="21" t="s">
        <v>9725</v>
      </c>
      <c r="F1026" s="21" t="s">
        <v>14658</v>
      </c>
      <c r="G1026" s="11" t="s">
        <v>2</v>
      </c>
      <c r="H1026" s="11" t="s">
        <v>16</v>
      </c>
      <c r="I1026" s="11" t="s">
        <v>4</v>
      </c>
      <c r="J1026" s="12">
        <v>150</v>
      </c>
      <c r="K1026" s="12">
        <v>77400</v>
      </c>
      <c r="L1026" s="12">
        <v>0</v>
      </c>
      <c r="M1026" s="12">
        <v>0</v>
      </c>
      <c r="N1026" s="12">
        <f t="shared" si="46"/>
        <v>77400</v>
      </c>
      <c r="O1026" s="11" t="s">
        <v>5</v>
      </c>
      <c r="P1026" s="13">
        <v>0</v>
      </c>
      <c r="Q1026" s="11" t="s">
        <v>6</v>
      </c>
      <c r="R1026" s="13">
        <v>0</v>
      </c>
      <c r="S1026" s="13">
        <v>0</v>
      </c>
      <c r="T1026" s="11" t="s">
        <v>7</v>
      </c>
      <c r="U1026" s="11" t="s">
        <v>8</v>
      </c>
      <c r="V1026" s="15">
        <v>0</v>
      </c>
      <c r="W1026" s="13">
        <v>0</v>
      </c>
      <c r="X1026" s="15">
        <v>0</v>
      </c>
      <c r="Y1026" s="15">
        <v>0</v>
      </c>
      <c r="Z1026" s="13">
        <v>0</v>
      </c>
      <c r="AA1026" s="15">
        <v>0</v>
      </c>
      <c r="AB1026" s="13">
        <v>0</v>
      </c>
      <c r="AC1026" s="15">
        <v>0</v>
      </c>
      <c r="AD1026" s="13">
        <v>0</v>
      </c>
      <c r="AE1026" s="15">
        <v>0</v>
      </c>
      <c r="AF1026" s="13">
        <v>0</v>
      </c>
      <c r="AG1026" s="15">
        <v>0</v>
      </c>
      <c r="AH1026" s="13">
        <v>0</v>
      </c>
      <c r="AI1026" s="15">
        <v>0</v>
      </c>
      <c r="AJ1026" s="11" t="s">
        <v>17</v>
      </c>
      <c r="AK1026" s="11" t="s">
        <v>1398</v>
      </c>
      <c r="AL1026" s="22">
        <f t="shared" si="45"/>
        <v>2742</v>
      </c>
      <c r="AM1026" s="11" t="str">
        <f>VLOOKUP(O1026,Sheet2!$D$6:$E$14,2,FALSE)</f>
        <v>Spare parts</v>
      </c>
      <c r="AN1026" s="11" t="str">
        <f>VLOOKUP(F1026,Sheet2!$E$10:$F$13,2,FALSE)</f>
        <v>SPE</v>
      </c>
      <c r="AO1026" s="35" t="s">
        <v>14668</v>
      </c>
      <c r="AP1026">
        <f>MATCH(AN1026,Sheet2!$F$5:$F$18,0)</f>
        <v>7</v>
      </c>
      <c r="AQ1026">
        <f>MATCH(AO1026,Sheet2!$F$5:$K$5,0)</f>
        <v>6</v>
      </c>
      <c r="AR1026" s="33">
        <f>INDEX(Sheet2!$F$5:$K$18,OPaL!AP1026,OPaL!AQ1026)</f>
        <v>0.15</v>
      </c>
      <c r="AS1026" s="1">
        <f t="shared" si="47"/>
        <v>65790</v>
      </c>
    </row>
    <row r="1027" spans="1:45" x14ac:dyDescent="0.2">
      <c r="A1027" s="11" t="s">
        <v>6143</v>
      </c>
      <c r="B1027" s="11" t="s">
        <v>6144</v>
      </c>
      <c r="C1027" s="11" t="s">
        <v>10824</v>
      </c>
      <c r="D1027" s="21">
        <v>43061</v>
      </c>
      <c r="E1027" s="21" t="s">
        <v>9697</v>
      </c>
      <c r="F1027" s="21" t="s">
        <v>14659</v>
      </c>
      <c r="G1027" s="11" t="s">
        <v>2</v>
      </c>
      <c r="H1027" s="11" t="s">
        <v>16</v>
      </c>
      <c r="I1027" s="11" t="s">
        <v>351</v>
      </c>
      <c r="J1027" s="12">
        <v>1</v>
      </c>
      <c r="K1027" s="12">
        <v>77364.52</v>
      </c>
      <c r="L1027" s="12">
        <v>0</v>
      </c>
      <c r="M1027" s="12">
        <v>0</v>
      </c>
      <c r="N1027" s="12">
        <f t="shared" si="46"/>
        <v>77364.52</v>
      </c>
      <c r="O1027" s="11" t="s">
        <v>5</v>
      </c>
      <c r="P1027" s="13">
        <v>0</v>
      </c>
      <c r="Q1027" s="11" t="s">
        <v>6</v>
      </c>
      <c r="R1027" s="13">
        <v>0</v>
      </c>
      <c r="S1027" s="13">
        <v>0</v>
      </c>
      <c r="T1027" s="11" t="s">
        <v>7</v>
      </c>
      <c r="U1027" s="11" t="s">
        <v>8</v>
      </c>
      <c r="V1027" s="15">
        <v>0</v>
      </c>
      <c r="W1027" s="13">
        <v>0</v>
      </c>
      <c r="X1027" s="15">
        <v>0</v>
      </c>
      <c r="Y1027" s="15">
        <v>0</v>
      </c>
      <c r="Z1027" s="13">
        <v>0</v>
      </c>
      <c r="AA1027" s="15">
        <v>0</v>
      </c>
      <c r="AB1027" s="13">
        <v>0</v>
      </c>
      <c r="AC1027" s="15">
        <v>0</v>
      </c>
      <c r="AD1027" s="13">
        <v>0</v>
      </c>
      <c r="AE1027" s="15">
        <v>0</v>
      </c>
      <c r="AF1027" s="13">
        <v>0</v>
      </c>
      <c r="AG1027" s="15">
        <v>0</v>
      </c>
      <c r="AH1027" s="13">
        <v>0</v>
      </c>
      <c r="AI1027" s="15">
        <v>0</v>
      </c>
      <c r="AJ1027" s="11" t="s">
        <v>17</v>
      </c>
      <c r="AK1027" s="11" t="s">
        <v>13</v>
      </c>
      <c r="AL1027" s="22">
        <f t="shared" si="45"/>
        <v>2231</v>
      </c>
      <c r="AM1027" s="11" t="str">
        <f>VLOOKUP(O1027,Sheet2!$D$6:$E$14,2,FALSE)</f>
        <v>Spare parts</v>
      </c>
      <c r="AN1027" s="11" t="str">
        <f>VLOOKUP(F1027,Sheet2!$E$10:$F$13,2,FALSE)</f>
        <v>SPM</v>
      </c>
      <c r="AO1027" s="35" t="s">
        <v>14668</v>
      </c>
      <c r="AP1027">
        <f>MATCH(AN1027,Sheet2!$F$5:$F$18,0)</f>
        <v>6</v>
      </c>
      <c r="AQ1027">
        <f>MATCH(AO1027,Sheet2!$F$5:$K$5,0)</f>
        <v>6</v>
      </c>
      <c r="AR1027" s="33">
        <f>INDEX(Sheet2!$F$5:$K$18,OPaL!AP1027,OPaL!AQ1027)</f>
        <v>0.15</v>
      </c>
      <c r="AS1027" s="1">
        <f t="shared" si="47"/>
        <v>65759.842000000004</v>
      </c>
    </row>
    <row r="1028" spans="1:45" x14ac:dyDescent="0.2">
      <c r="A1028" s="11" t="s">
        <v>8028</v>
      </c>
      <c r="B1028" s="11" t="s">
        <v>8029</v>
      </c>
      <c r="C1028" s="11" t="s">
        <v>10825</v>
      </c>
      <c r="D1028" s="21">
        <v>44791</v>
      </c>
      <c r="E1028" s="21" t="s">
        <v>9697</v>
      </c>
      <c r="F1028" s="21" t="s">
        <v>14659</v>
      </c>
      <c r="G1028" s="11" t="s">
        <v>2</v>
      </c>
      <c r="H1028" s="11" t="s">
        <v>350</v>
      </c>
      <c r="I1028" s="11" t="s">
        <v>4</v>
      </c>
      <c r="J1028" s="12">
        <v>74</v>
      </c>
      <c r="K1028" s="12">
        <v>76925.960000000006</v>
      </c>
      <c r="L1028" s="12">
        <v>0</v>
      </c>
      <c r="M1028" s="12">
        <v>0</v>
      </c>
      <c r="N1028" s="12">
        <f t="shared" si="46"/>
        <v>76925.960000000006</v>
      </c>
      <c r="O1028" s="11" t="s">
        <v>5</v>
      </c>
      <c r="P1028" s="13">
        <v>0</v>
      </c>
      <c r="Q1028" s="11" t="s">
        <v>6</v>
      </c>
      <c r="R1028" s="13">
        <v>0</v>
      </c>
      <c r="S1028" s="13">
        <v>0</v>
      </c>
      <c r="T1028" s="11" t="s">
        <v>7</v>
      </c>
      <c r="U1028" s="11" t="s">
        <v>8</v>
      </c>
      <c r="V1028" s="15">
        <v>0</v>
      </c>
      <c r="W1028" s="13">
        <v>0</v>
      </c>
      <c r="X1028" s="15">
        <v>0</v>
      </c>
      <c r="Y1028" s="15">
        <v>0</v>
      </c>
      <c r="Z1028" s="13">
        <v>0</v>
      </c>
      <c r="AA1028" s="15">
        <v>0</v>
      </c>
      <c r="AB1028" s="13">
        <v>0</v>
      </c>
      <c r="AC1028" s="15">
        <v>0</v>
      </c>
      <c r="AD1028" s="13">
        <v>0</v>
      </c>
      <c r="AE1028" s="15">
        <v>0</v>
      </c>
      <c r="AF1028" s="13">
        <v>0</v>
      </c>
      <c r="AG1028" s="15">
        <v>0</v>
      </c>
      <c r="AH1028" s="13">
        <v>0</v>
      </c>
      <c r="AI1028" s="15">
        <v>0</v>
      </c>
      <c r="AJ1028" s="11" t="s">
        <v>352</v>
      </c>
      <c r="AK1028" s="11" t="s">
        <v>13</v>
      </c>
      <c r="AL1028" s="22">
        <f t="shared" ref="AL1028:AL1091" si="48">$D$2-D1028</f>
        <v>501</v>
      </c>
      <c r="AM1028" s="11" t="str">
        <f>VLOOKUP(O1028,Sheet2!$D$6:$E$14,2,FALSE)</f>
        <v>Spare parts</v>
      </c>
      <c r="AN1028" s="11" t="str">
        <f>VLOOKUP(F1028,Sheet2!$E$10:$F$13,2,FALSE)</f>
        <v>SPM</v>
      </c>
      <c r="AO1028" s="35" t="s">
        <v>14668</v>
      </c>
      <c r="AP1028">
        <f>MATCH(AN1028,Sheet2!$F$5:$F$18,0)</f>
        <v>6</v>
      </c>
      <c r="AQ1028">
        <f>MATCH(AO1028,Sheet2!$F$5:$K$5,0)</f>
        <v>6</v>
      </c>
      <c r="AR1028" s="33">
        <f>INDEX(Sheet2!$F$5:$K$18,OPaL!AP1028,OPaL!AQ1028)</f>
        <v>0.15</v>
      </c>
      <c r="AS1028" s="1">
        <f t="shared" si="47"/>
        <v>65387.066000000006</v>
      </c>
    </row>
    <row r="1029" spans="1:45" x14ac:dyDescent="0.2">
      <c r="A1029" s="11" t="s">
        <v>8900</v>
      </c>
      <c r="B1029" s="11" t="s">
        <v>8901</v>
      </c>
      <c r="C1029" s="11" t="s">
        <v>10826</v>
      </c>
      <c r="D1029" s="21">
        <v>44809</v>
      </c>
      <c r="E1029" s="21" t="s">
        <v>9739</v>
      </c>
      <c r="F1029" s="21" t="s">
        <v>14659</v>
      </c>
      <c r="G1029" s="11" t="s">
        <v>2</v>
      </c>
      <c r="H1029" s="11" t="s">
        <v>350</v>
      </c>
      <c r="I1029" s="11" t="s">
        <v>4</v>
      </c>
      <c r="J1029" s="13">
        <v>100</v>
      </c>
      <c r="K1029" s="12">
        <v>76822.080000000002</v>
      </c>
      <c r="L1029" s="12">
        <v>0</v>
      </c>
      <c r="M1029" s="12">
        <v>0</v>
      </c>
      <c r="N1029" s="12">
        <f t="shared" ref="N1029:N1092" si="49">M1029+K1029</f>
        <v>76822.080000000002</v>
      </c>
      <c r="O1029" s="11" t="s">
        <v>8227</v>
      </c>
      <c r="P1029" s="13">
        <v>0</v>
      </c>
      <c r="Q1029" s="11" t="s">
        <v>6</v>
      </c>
      <c r="R1029" s="13">
        <v>0</v>
      </c>
      <c r="S1029" s="13">
        <v>0</v>
      </c>
      <c r="T1029" s="11" t="s">
        <v>7</v>
      </c>
      <c r="U1029" s="11" t="s">
        <v>8</v>
      </c>
      <c r="V1029" s="15">
        <v>0</v>
      </c>
      <c r="W1029" s="13">
        <v>0</v>
      </c>
      <c r="X1029" s="15">
        <v>0</v>
      </c>
      <c r="Y1029" s="15">
        <v>0</v>
      </c>
      <c r="Z1029" s="13">
        <v>0</v>
      </c>
      <c r="AA1029" s="15">
        <v>0</v>
      </c>
      <c r="AB1029" s="13">
        <v>0</v>
      </c>
      <c r="AC1029" s="15">
        <v>0</v>
      </c>
      <c r="AD1029" s="13">
        <v>0</v>
      </c>
      <c r="AE1029" s="15">
        <v>0</v>
      </c>
      <c r="AF1029" s="13">
        <v>0</v>
      </c>
      <c r="AG1029" s="15">
        <v>0</v>
      </c>
      <c r="AH1029" s="13">
        <v>0</v>
      </c>
      <c r="AI1029" s="15">
        <v>0</v>
      </c>
      <c r="AJ1029" s="11" t="s">
        <v>352</v>
      </c>
      <c r="AK1029" s="11" t="s">
        <v>8228</v>
      </c>
      <c r="AL1029" s="22">
        <f t="shared" si="48"/>
        <v>483</v>
      </c>
      <c r="AM1029" s="11" t="str">
        <f>VLOOKUP(O1029,Sheet2!$D$6:$E$14,2,FALSE)</f>
        <v>Consumables</v>
      </c>
      <c r="AN1029" s="11" t="str">
        <f>VLOOKUP(F1029,Sheet2!$E$15:$F$18,2,FALSE)</f>
        <v>CM</v>
      </c>
      <c r="AO1029" s="35" t="s">
        <v>14668</v>
      </c>
      <c r="AP1029">
        <f>MATCH(AN1029,Sheet2!$F$5:$F$18,0)</f>
        <v>13</v>
      </c>
      <c r="AQ1029">
        <f>MATCH(AO1029,Sheet2!$F$5:$K$5,0)</f>
        <v>6</v>
      </c>
      <c r="AR1029" s="33">
        <f>INDEX(Sheet2!$F$5:$K$18,OPaL!AP1029,OPaL!AQ1029)</f>
        <v>0.2</v>
      </c>
      <c r="AS1029" s="1">
        <f t="shared" ref="AS1029:AS1092" si="50">N1029*(1-AR1029)</f>
        <v>61457.664000000004</v>
      </c>
    </row>
    <row r="1030" spans="1:45" x14ac:dyDescent="0.2">
      <c r="A1030" s="11" t="s">
        <v>6303</v>
      </c>
      <c r="B1030" s="11" t="s">
        <v>6304</v>
      </c>
      <c r="C1030" s="11" t="s">
        <v>10827</v>
      </c>
      <c r="D1030" s="21">
        <v>43129</v>
      </c>
      <c r="E1030" s="21" t="s">
        <v>9697</v>
      </c>
      <c r="F1030" s="21" t="s">
        <v>14659</v>
      </c>
      <c r="G1030" s="11" t="s">
        <v>2</v>
      </c>
      <c r="H1030" s="11" t="s">
        <v>16</v>
      </c>
      <c r="I1030" s="11" t="s">
        <v>4</v>
      </c>
      <c r="J1030" s="12">
        <v>1</v>
      </c>
      <c r="K1030" s="12">
        <v>76786.66</v>
      </c>
      <c r="L1030" s="12">
        <v>0</v>
      </c>
      <c r="M1030" s="12">
        <v>0</v>
      </c>
      <c r="N1030" s="12">
        <f t="shared" si="49"/>
        <v>76786.66</v>
      </c>
      <c r="O1030" s="11" t="s">
        <v>5</v>
      </c>
      <c r="P1030" s="13">
        <v>0</v>
      </c>
      <c r="Q1030" s="11" t="s">
        <v>6</v>
      </c>
      <c r="R1030" s="13">
        <v>0</v>
      </c>
      <c r="S1030" s="13">
        <v>0</v>
      </c>
      <c r="T1030" s="11" t="s">
        <v>7</v>
      </c>
      <c r="U1030" s="11" t="s">
        <v>8</v>
      </c>
      <c r="V1030" s="15">
        <v>0</v>
      </c>
      <c r="W1030" s="13">
        <v>0</v>
      </c>
      <c r="X1030" s="15">
        <v>0</v>
      </c>
      <c r="Y1030" s="15">
        <v>0</v>
      </c>
      <c r="Z1030" s="13">
        <v>0</v>
      </c>
      <c r="AA1030" s="15">
        <v>0</v>
      </c>
      <c r="AB1030" s="13">
        <v>0</v>
      </c>
      <c r="AC1030" s="15">
        <v>0</v>
      </c>
      <c r="AD1030" s="13">
        <v>0</v>
      </c>
      <c r="AE1030" s="15">
        <v>0</v>
      </c>
      <c r="AF1030" s="13">
        <v>0</v>
      </c>
      <c r="AG1030" s="15">
        <v>0</v>
      </c>
      <c r="AH1030" s="13">
        <v>0</v>
      </c>
      <c r="AI1030" s="15">
        <v>0</v>
      </c>
      <c r="AJ1030" s="11" t="s">
        <v>17</v>
      </c>
      <c r="AK1030" s="11" t="s">
        <v>13</v>
      </c>
      <c r="AL1030" s="22">
        <f t="shared" si="48"/>
        <v>2163</v>
      </c>
      <c r="AM1030" s="11" t="str">
        <f>VLOOKUP(O1030,Sheet2!$D$6:$E$14,2,FALSE)</f>
        <v>Spare parts</v>
      </c>
      <c r="AN1030" s="11" t="str">
        <f>VLOOKUP(F1030,Sheet2!$E$10:$F$13,2,FALSE)</f>
        <v>SPM</v>
      </c>
      <c r="AO1030" s="35" t="s">
        <v>14668</v>
      </c>
      <c r="AP1030">
        <f>MATCH(AN1030,Sheet2!$F$5:$F$18,0)</f>
        <v>6</v>
      </c>
      <c r="AQ1030">
        <f>MATCH(AO1030,Sheet2!$F$5:$K$5,0)</f>
        <v>6</v>
      </c>
      <c r="AR1030" s="33">
        <f>INDEX(Sheet2!$F$5:$K$18,OPaL!AP1030,OPaL!AQ1030)</f>
        <v>0.15</v>
      </c>
      <c r="AS1030" s="1">
        <f t="shared" si="50"/>
        <v>65268.661</v>
      </c>
    </row>
    <row r="1031" spans="1:45" x14ac:dyDescent="0.2">
      <c r="A1031" s="11" t="s">
        <v>1805</v>
      </c>
      <c r="B1031" s="11" t="s">
        <v>1806</v>
      </c>
      <c r="C1031" s="11" t="s">
        <v>10828</v>
      </c>
      <c r="D1031" s="21">
        <v>42943</v>
      </c>
      <c r="E1031" s="21" t="s">
        <v>9697</v>
      </c>
      <c r="F1031" s="21" t="s">
        <v>14659</v>
      </c>
      <c r="G1031" s="11" t="s">
        <v>2</v>
      </c>
      <c r="H1031" s="11" t="s">
        <v>16</v>
      </c>
      <c r="I1031" s="11" t="s">
        <v>4</v>
      </c>
      <c r="J1031" s="12">
        <v>1</v>
      </c>
      <c r="K1031" s="12">
        <v>76730.320000000007</v>
      </c>
      <c r="L1031" s="12">
        <v>0</v>
      </c>
      <c r="M1031" s="12">
        <v>0</v>
      </c>
      <c r="N1031" s="12">
        <f t="shared" si="49"/>
        <v>76730.320000000007</v>
      </c>
      <c r="O1031" s="11" t="s">
        <v>5</v>
      </c>
      <c r="P1031" s="13">
        <v>0</v>
      </c>
      <c r="Q1031" s="11" t="s">
        <v>6</v>
      </c>
      <c r="R1031" s="13">
        <v>0</v>
      </c>
      <c r="S1031" s="13">
        <v>0</v>
      </c>
      <c r="T1031" s="11" t="s">
        <v>7</v>
      </c>
      <c r="U1031" s="11" t="s">
        <v>8</v>
      </c>
      <c r="V1031" s="15">
        <v>0</v>
      </c>
      <c r="W1031" s="13">
        <v>0</v>
      </c>
      <c r="X1031" s="15">
        <v>0</v>
      </c>
      <c r="Y1031" s="15">
        <v>0</v>
      </c>
      <c r="Z1031" s="13">
        <v>0</v>
      </c>
      <c r="AA1031" s="15">
        <v>0</v>
      </c>
      <c r="AB1031" s="13">
        <v>0</v>
      </c>
      <c r="AC1031" s="15">
        <v>0</v>
      </c>
      <c r="AD1031" s="13">
        <v>0</v>
      </c>
      <c r="AE1031" s="15">
        <v>0</v>
      </c>
      <c r="AF1031" s="13">
        <v>0</v>
      </c>
      <c r="AG1031" s="15">
        <v>0</v>
      </c>
      <c r="AH1031" s="13">
        <v>0</v>
      </c>
      <c r="AI1031" s="15">
        <v>0</v>
      </c>
      <c r="AJ1031" s="11" t="s">
        <v>17</v>
      </c>
      <c r="AK1031" s="11" t="s">
        <v>13</v>
      </c>
      <c r="AL1031" s="22">
        <f t="shared" si="48"/>
        <v>2349</v>
      </c>
      <c r="AM1031" s="11" t="str">
        <f>VLOOKUP(O1031,Sheet2!$D$6:$E$14,2,FALSE)</f>
        <v>Spare parts</v>
      </c>
      <c r="AN1031" s="11" t="str">
        <f>VLOOKUP(F1031,Sheet2!$E$10:$F$13,2,FALSE)</f>
        <v>SPM</v>
      </c>
      <c r="AO1031" s="35" t="s">
        <v>14668</v>
      </c>
      <c r="AP1031">
        <f>MATCH(AN1031,Sheet2!$F$5:$F$18,0)</f>
        <v>6</v>
      </c>
      <c r="AQ1031">
        <f>MATCH(AO1031,Sheet2!$F$5:$K$5,0)</f>
        <v>6</v>
      </c>
      <c r="AR1031" s="33">
        <f>INDEX(Sheet2!$F$5:$K$18,OPaL!AP1031,OPaL!AQ1031)</f>
        <v>0.15</v>
      </c>
      <c r="AS1031" s="1">
        <f t="shared" si="50"/>
        <v>65220.772000000004</v>
      </c>
    </row>
    <row r="1032" spans="1:45" x14ac:dyDescent="0.2">
      <c r="A1032" s="11" t="s">
        <v>447</v>
      </c>
      <c r="B1032" s="11" t="s">
        <v>448</v>
      </c>
      <c r="C1032" s="11" t="s">
        <v>10829</v>
      </c>
      <c r="D1032" s="21">
        <v>44651</v>
      </c>
      <c r="E1032" s="21" t="s">
        <v>9697</v>
      </c>
      <c r="F1032" s="21" t="s">
        <v>14659</v>
      </c>
      <c r="G1032" s="11" t="s">
        <v>2</v>
      </c>
      <c r="H1032" s="11" t="s">
        <v>3</v>
      </c>
      <c r="I1032" s="11" t="s">
        <v>4</v>
      </c>
      <c r="J1032" s="13">
        <v>3</v>
      </c>
      <c r="K1032" s="12">
        <v>76165.03</v>
      </c>
      <c r="L1032" s="12">
        <v>0</v>
      </c>
      <c r="M1032" s="12">
        <v>0</v>
      </c>
      <c r="N1032" s="12">
        <f t="shared" si="49"/>
        <v>76165.03</v>
      </c>
      <c r="O1032" s="11" t="s">
        <v>5</v>
      </c>
      <c r="P1032" s="13">
        <v>0</v>
      </c>
      <c r="Q1032" s="11" t="s">
        <v>6</v>
      </c>
      <c r="R1032" s="13">
        <v>0</v>
      </c>
      <c r="S1032" s="13">
        <v>0</v>
      </c>
      <c r="T1032" s="11" t="s">
        <v>7</v>
      </c>
      <c r="U1032" s="11" t="s">
        <v>8</v>
      </c>
      <c r="V1032" s="15">
        <v>0</v>
      </c>
      <c r="W1032" s="13">
        <v>0</v>
      </c>
      <c r="X1032" s="15">
        <v>0</v>
      </c>
      <c r="Y1032" s="15">
        <v>0</v>
      </c>
      <c r="Z1032" s="13">
        <v>0</v>
      </c>
      <c r="AA1032" s="15">
        <v>0</v>
      </c>
      <c r="AB1032" s="13">
        <v>0</v>
      </c>
      <c r="AC1032" s="15">
        <v>0</v>
      </c>
      <c r="AD1032" s="13">
        <v>0</v>
      </c>
      <c r="AE1032" s="15">
        <v>0</v>
      </c>
      <c r="AF1032" s="13">
        <v>0</v>
      </c>
      <c r="AG1032" s="15">
        <v>0</v>
      </c>
      <c r="AH1032" s="13">
        <v>0</v>
      </c>
      <c r="AI1032" s="15">
        <v>0</v>
      </c>
      <c r="AJ1032" s="11" t="s">
        <v>9</v>
      </c>
      <c r="AK1032" s="11" t="s">
        <v>13</v>
      </c>
      <c r="AL1032" s="22">
        <f t="shared" si="48"/>
        <v>641</v>
      </c>
      <c r="AM1032" s="11" t="str">
        <f>VLOOKUP(O1032,Sheet2!$D$6:$E$14,2,FALSE)</f>
        <v>Spare parts</v>
      </c>
      <c r="AN1032" s="11" t="str">
        <f>VLOOKUP(F1032,Sheet2!$E$10:$F$13,2,FALSE)</f>
        <v>SPM</v>
      </c>
      <c r="AO1032" s="35" t="s">
        <v>14668</v>
      </c>
      <c r="AP1032">
        <f>MATCH(AN1032,Sheet2!$F$5:$F$18,0)</f>
        <v>6</v>
      </c>
      <c r="AQ1032">
        <f>MATCH(AO1032,Sheet2!$F$5:$K$5,0)</f>
        <v>6</v>
      </c>
      <c r="AR1032" s="33">
        <f>INDEX(Sheet2!$F$5:$K$18,OPaL!AP1032,OPaL!AQ1032)</f>
        <v>0.15</v>
      </c>
      <c r="AS1032" s="1">
        <f t="shared" si="50"/>
        <v>64740.275499999996</v>
      </c>
    </row>
    <row r="1033" spans="1:45" x14ac:dyDescent="0.2">
      <c r="A1033" s="11" t="s">
        <v>5255</v>
      </c>
      <c r="B1033" s="11" t="s">
        <v>5256</v>
      </c>
      <c r="C1033" s="11" t="s">
        <v>10830</v>
      </c>
      <c r="D1033" s="21">
        <v>42784</v>
      </c>
      <c r="E1033" s="21" t="s">
        <v>9697</v>
      </c>
      <c r="F1033" s="21" t="s">
        <v>14659</v>
      </c>
      <c r="G1033" s="11" t="s">
        <v>2</v>
      </c>
      <c r="H1033" s="11" t="s">
        <v>16</v>
      </c>
      <c r="I1033" s="11" t="s">
        <v>351</v>
      </c>
      <c r="J1033" s="12">
        <v>1</v>
      </c>
      <c r="K1033" s="12">
        <v>75955.09</v>
      </c>
      <c r="L1033" s="12">
        <v>0</v>
      </c>
      <c r="M1033" s="12">
        <v>0</v>
      </c>
      <c r="N1033" s="12">
        <f t="shared" si="49"/>
        <v>75955.09</v>
      </c>
      <c r="O1033" s="11" t="s">
        <v>5</v>
      </c>
      <c r="P1033" s="13">
        <v>0</v>
      </c>
      <c r="Q1033" s="11" t="s">
        <v>6</v>
      </c>
      <c r="R1033" s="13">
        <v>0</v>
      </c>
      <c r="S1033" s="13">
        <v>0</v>
      </c>
      <c r="T1033" s="11" t="s">
        <v>7</v>
      </c>
      <c r="U1033" s="11" t="s">
        <v>8</v>
      </c>
      <c r="V1033" s="15">
        <v>0</v>
      </c>
      <c r="W1033" s="13">
        <v>0</v>
      </c>
      <c r="X1033" s="15">
        <v>0</v>
      </c>
      <c r="Y1033" s="15">
        <v>0</v>
      </c>
      <c r="Z1033" s="13">
        <v>0</v>
      </c>
      <c r="AA1033" s="15">
        <v>0</v>
      </c>
      <c r="AB1033" s="13">
        <v>0</v>
      </c>
      <c r="AC1033" s="15">
        <v>0</v>
      </c>
      <c r="AD1033" s="13">
        <v>0</v>
      </c>
      <c r="AE1033" s="15">
        <v>0</v>
      </c>
      <c r="AF1033" s="13">
        <v>0</v>
      </c>
      <c r="AG1033" s="15">
        <v>0</v>
      </c>
      <c r="AH1033" s="13">
        <v>0</v>
      </c>
      <c r="AI1033" s="15">
        <v>0</v>
      </c>
      <c r="AJ1033" s="11" t="s">
        <v>17</v>
      </c>
      <c r="AK1033" s="11" t="s">
        <v>1398</v>
      </c>
      <c r="AL1033" s="22">
        <f t="shared" si="48"/>
        <v>2508</v>
      </c>
      <c r="AM1033" s="11" t="str">
        <f>VLOOKUP(O1033,Sheet2!$D$6:$E$14,2,FALSE)</f>
        <v>Spare parts</v>
      </c>
      <c r="AN1033" s="11" t="str">
        <f>VLOOKUP(F1033,Sheet2!$E$10:$F$13,2,FALSE)</f>
        <v>SPM</v>
      </c>
      <c r="AO1033" s="35" t="s">
        <v>14668</v>
      </c>
      <c r="AP1033">
        <f>MATCH(AN1033,Sheet2!$F$5:$F$18,0)</f>
        <v>6</v>
      </c>
      <c r="AQ1033">
        <f>MATCH(AO1033,Sheet2!$F$5:$K$5,0)</f>
        <v>6</v>
      </c>
      <c r="AR1033" s="33">
        <f>INDEX(Sheet2!$F$5:$K$18,OPaL!AP1033,OPaL!AQ1033)</f>
        <v>0.15</v>
      </c>
      <c r="AS1033" s="1">
        <f t="shared" si="50"/>
        <v>64561.826499999996</v>
      </c>
    </row>
    <row r="1034" spans="1:45" x14ac:dyDescent="0.2">
      <c r="A1034" s="11" t="s">
        <v>6359</v>
      </c>
      <c r="B1034" s="11" t="s">
        <v>6360</v>
      </c>
      <c r="C1034" s="11" t="s">
        <v>10831</v>
      </c>
      <c r="D1034" s="21">
        <v>43150</v>
      </c>
      <c r="E1034" s="21"/>
      <c r="F1034" s="21" t="s">
        <v>14659</v>
      </c>
      <c r="G1034" s="11" t="s">
        <v>2</v>
      </c>
      <c r="H1034" s="11" t="s">
        <v>3</v>
      </c>
      <c r="I1034" s="11" t="s">
        <v>4</v>
      </c>
      <c r="J1034" s="12">
        <v>1</v>
      </c>
      <c r="K1034" s="12">
        <v>75854</v>
      </c>
      <c r="L1034" s="12">
        <v>0</v>
      </c>
      <c r="M1034" s="12">
        <v>0</v>
      </c>
      <c r="N1034" s="12">
        <f t="shared" si="49"/>
        <v>75854</v>
      </c>
      <c r="O1034" s="11" t="s">
        <v>5</v>
      </c>
      <c r="P1034" s="13">
        <v>0</v>
      </c>
      <c r="Q1034" s="11" t="s">
        <v>6</v>
      </c>
      <c r="R1034" s="13">
        <v>0</v>
      </c>
      <c r="S1034" s="13">
        <v>0</v>
      </c>
      <c r="T1034" s="11" t="s">
        <v>7</v>
      </c>
      <c r="U1034" s="11" t="s">
        <v>8</v>
      </c>
      <c r="V1034" s="15">
        <v>0</v>
      </c>
      <c r="W1034" s="13">
        <v>0</v>
      </c>
      <c r="X1034" s="15">
        <v>0</v>
      </c>
      <c r="Y1034" s="15">
        <v>0</v>
      </c>
      <c r="Z1034" s="13">
        <v>0</v>
      </c>
      <c r="AA1034" s="15">
        <v>0</v>
      </c>
      <c r="AB1034" s="13">
        <v>0</v>
      </c>
      <c r="AC1034" s="15">
        <v>0</v>
      </c>
      <c r="AD1034" s="13">
        <v>0</v>
      </c>
      <c r="AE1034" s="15">
        <v>0</v>
      </c>
      <c r="AF1034" s="13">
        <v>0</v>
      </c>
      <c r="AG1034" s="15">
        <v>0</v>
      </c>
      <c r="AH1034" s="13">
        <v>0</v>
      </c>
      <c r="AI1034" s="15">
        <v>0</v>
      </c>
      <c r="AJ1034" s="11" t="s">
        <v>9</v>
      </c>
      <c r="AK1034" s="11" t="s">
        <v>13</v>
      </c>
      <c r="AL1034" s="22">
        <f t="shared" si="48"/>
        <v>2142</v>
      </c>
      <c r="AM1034" s="11" t="str">
        <f>VLOOKUP(O1034,Sheet2!$D$6:$E$14,2,FALSE)</f>
        <v>Spare parts</v>
      </c>
      <c r="AN1034" s="11" t="str">
        <f>VLOOKUP(F1034,Sheet2!$E$10:$F$13,2,FALSE)</f>
        <v>SPM</v>
      </c>
      <c r="AO1034" s="35" t="s">
        <v>14668</v>
      </c>
      <c r="AP1034">
        <f>MATCH(AN1034,Sheet2!$F$5:$F$18,0)</f>
        <v>6</v>
      </c>
      <c r="AQ1034">
        <f>MATCH(AO1034,Sheet2!$F$5:$K$5,0)</f>
        <v>6</v>
      </c>
      <c r="AR1034" s="33">
        <f>INDEX(Sheet2!$F$5:$K$18,OPaL!AP1034,OPaL!AQ1034)</f>
        <v>0.15</v>
      </c>
      <c r="AS1034" s="1">
        <f t="shared" si="50"/>
        <v>64475.9</v>
      </c>
    </row>
    <row r="1035" spans="1:45" x14ac:dyDescent="0.2">
      <c r="A1035" s="11" t="s">
        <v>691</v>
      </c>
      <c r="B1035" s="11" t="s">
        <v>692</v>
      </c>
      <c r="C1035" s="11" t="s">
        <v>10832</v>
      </c>
      <c r="D1035" s="21">
        <v>44723</v>
      </c>
      <c r="E1035" s="21" t="s">
        <v>9697</v>
      </c>
      <c r="F1035" s="21" t="s">
        <v>14659</v>
      </c>
      <c r="G1035" s="11" t="s">
        <v>2</v>
      </c>
      <c r="H1035" s="11" t="s">
        <v>3</v>
      </c>
      <c r="I1035" s="11" t="s">
        <v>4</v>
      </c>
      <c r="J1035" s="12">
        <v>4</v>
      </c>
      <c r="K1035" s="12">
        <v>75628.039999999994</v>
      </c>
      <c r="L1035" s="12">
        <v>0</v>
      </c>
      <c r="M1035" s="12">
        <v>0</v>
      </c>
      <c r="N1035" s="12">
        <f t="shared" si="49"/>
        <v>75628.039999999994</v>
      </c>
      <c r="O1035" s="11" t="s">
        <v>5</v>
      </c>
      <c r="P1035" s="13">
        <v>0</v>
      </c>
      <c r="Q1035" s="11" t="s">
        <v>6</v>
      </c>
      <c r="R1035" s="13">
        <v>0</v>
      </c>
      <c r="S1035" s="13">
        <v>0</v>
      </c>
      <c r="T1035" s="11" t="s">
        <v>7</v>
      </c>
      <c r="U1035" s="11" t="s">
        <v>8</v>
      </c>
      <c r="V1035" s="15">
        <v>0</v>
      </c>
      <c r="W1035" s="13">
        <v>0</v>
      </c>
      <c r="X1035" s="15">
        <v>0</v>
      </c>
      <c r="Y1035" s="15">
        <v>0</v>
      </c>
      <c r="Z1035" s="13">
        <v>0</v>
      </c>
      <c r="AA1035" s="15">
        <v>0</v>
      </c>
      <c r="AB1035" s="13">
        <v>0</v>
      </c>
      <c r="AC1035" s="15">
        <v>0</v>
      </c>
      <c r="AD1035" s="13">
        <v>0</v>
      </c>
      <c r="AE1035" s="15">
        <v>0</v>
      </c>
      <c r="AF1035" s="13">
        <v>0</v>
      </c>
      <c r="AG1035" s="15">
        <v>0</v>
      </c>
      <c r="AH1035" s="13">
        <v>0</v>
      </c>
      <c r="AI1035" s="15">
        <v>0</v>
      </c>
      <c r="AJ1035" s="11" t="s">
        <v>9</v>
      </c>
      <c r="AK1035" s="11" t="s">
        <v>13</v>
      </c>
      <c r="AL1035" s="22">
        <f t="shared" si="48"/>
        <v>569</v>
      </c>
      <c r="AM1035" s="11" t="str">
        <f>VLOOKUP(O1035,Sheet2!$D$6:$E$14,2,FALSE)</f>
        <v>Spare parts</v>
      </c>
      <c r="AN1035" s="11" t="str">
        <f>VLOOKUP(F1035,Sheet2!$E$10:$F$13,2,FALSE)</f>
        <v>SPM</v>
      </c>
      <c r="AO1035" s="35" t="s">
        <v>14668</v>
      </c>
      <c r="AP1035">
        <f>MATCH(AN1035,Sheet2!$F$5:$F$18,0)</f>
        <v>6</v>
      </c>
      <c r="AQ1035">
        <f>MATCH(AO1035,Sheet2!$F$5:$K$5,0)</f>
        <v>6</v>
      </c>
      <c r="AR1035" s="33">
        <f>INDEX(Sheet2!$F$5:$K$18,OPaL!AP1035,OPaL!AQ1035)</f>
        <v>0.15</v>
      </c>
      <c r="AS1035" s="1">
        <f t="shared" si="50"/>
        <v>64283.833999999995</v>
      </c>
    </row>
    <row r="1036" spans="1:45" x14ac:dyDescent="0.2">
      <c r="A1036" s="11" t="s">
        <v>6091</v>
      </c>
      <c r="B1036" s="11" t="s">
        <v>6092</v>
      </c>
      <c r="C1036" s="11" t="s">
        <v>10833</v>
      </c>
      <c r="D1036" s="21">
        <v>43991</v>
      </c>
      <c r="E1036" s="21" t="s">
        <v>9697</v>
      </c>
      <c r="F1036" s="21" t="s">
        <v>14659</v>
      </c>
      <c r="G1036" s="11" t="s">
        <v>2</v>
      </c>
      <c r="H1036" s="11" t="s">
        <v>3</v>
      </c>
      <c r="I1036" s="11" t="s">
        <v>4</v>
      </c>
      <c r="J1036" s="12">
        <v>4</v>
      </c>
      <c r="K1036" s="12">
        <v>75366.44</v>
      </c>
      <c r="L1036" s="12">
        <v>0</v>
      </c>
      <c r="M1036" s="12">
        <v>0</v>
      </c>
      <c r="N1036" s="12">
        <f t="shared" si="49"/>
        <v>75366.44</v>
      </c>
      <c r="O1036" s="11" t="s">
        <v>5</v>
      </c>
      <c r="P1036" s="13">
        <v>0</v>
      </c>
      <c r="Q1036" s="11" t="s">
        <v>6</v>
      </c>
      <c r="R1036" s="13">
        <v>0</v>
      </c>
      <c r="S1036" s="13">
        <v>0</v>
      </c>
      <c r="T1036" s="11" t="s">
        <v>7</v>
      </c>
      <c r="U1036" s="11" t="s">
        <v>8</v>
      </c>
      <c r="V1036" s="15">
        <v>0</v>
      </c>
      <c r="W1036" s="13">
        <v>0</v>
      </c>
      <c r="X1036" s="15">
        <v>0</v>
      </c>
      <c r="Y1036" s="15">
        <v>0</v>
      </c>
      <c r="Z1036" s="13">
        <v>0</v>
      </c>
      <c r="AA1036" s="15">
        <v>0</v>
      </c>
      <c r="AB1036" s="13">
        <v>0</v>
      </c>
      <c r="AC1036" s="15">
        <v>0</v>
      </c>
      <c r="AD1036" s="13">
        <v>0</v>
      </c>
      <c r="AE1036" s="15">
        <v>0</v>
      </c>
      <c r="AF1036" s="13">
        <v>0</v>
      </c>
      <c r="AG1036" s="15">
        <v>0</v>
      </c>
      <c r="AH1036" s="13">
        <v>0</v>
      </c>
      <c r="AI1036" s="15">
        <v>0</v>
      </c>
      <c r="AJ1036" s="11" t="s">
        <v>9</v>
      </c>
      <c r="AK1036" s="11" t="s">
        <v>13</v>
      </c>
      <c r="AL1036" s="22">
        <f t="shared" si="48"/>
        <v>1301</v>
      </c>
      <c r="AM1036" s="11" t="str">
        <f>VLOOKUP(O1036,Sheet2!$D$6:$E$14,2,FALSE)</f>
        <v>Spare parts</v>
      </c>
      <c r="AN1036" s="11" t="str">
        <f>VLOOKUP(F1036,Sheet2!$E$10:$F$13,2,FALSE)</f>
        <v>SPM</v>
      </c>
      <c r="AO1036" s="35" t="s">
        <v>14668</v>
      </c>
      <c r="AP1036">
        <f>MATCH(AN1036,Sheet2!$F$5:$F$18,0)</f>
        <v>6</v>
      </c>
      <c r="AQ1036">
        <f>MATCH(AO1036,Sheet2!$F$5:$K$5,0)</f>
        <v>6</v>
      </c>
      <c r="AR1036" s="33">
        <f>INDEX(Sheet2!$F$5:$K$18,OPaL!AP1036,OPaL!AQ1036)</f>
        <v>0.15</v>
      </c>
      <c r="AS1036" s="1">
        <f t="shared" si="50"/>
        <v>64061.474000000002</v>
      </c>
    </row>
    <row r="1037" spans="1:45" x14ac:dyDescent="0.2">
      <c r="A1037" s="11" t="s">
        <v>4171</v>
      </c>
      <c r="B1037" s="11" t="s">
        <v>4172</v>
      </c>
      <c r="C1037" s="11" t="s">
        <v>10834</v>
      </c>
      <c r="D1037" s="21">
        <v>44667</v>
      </c>
      <c r="E1037" s="21" t="s">
        <v>9697</v>
      </c>
      <c r="F1037" s="21" t="s">
        <v>14659</v>
      </c>
      <c r="G1037" s="11" t="s">
        <v>2</v>
      </c>
      <c r="H1037" s="11" t="s">
        <v>350</v>
      </c>
      <c r="I1037" s="11" t="s">
        <v>4</v>
      </c>
      <c r="J1037" s="12">
        <v>1</v>
      </c>
      <c r="K1037" s="12">
        <v>75260.850000000006</v>
      </c>
      <c r="L1037" s="12">
        <v>0</v>
      </c>
      <c r="M1037" s="12">
        <v>0</v>
      </c>
      <c r="N1037" s="12">
        <f t="shared" si="49"/>
        <v>75260.850000000006</v>
      </c>
      <c r="O1037" s="11" t="s">
        <v>5</v>
      </c>
      <c r="P1037" s="13">
        <v>0</v>
      </c>
      <c r="Q1037" s="11" t="s">
        <v>6</v>
      </c>
      <c r="R1037" s="13">
        <v>0</v>
      </c>
      <c r="S1037" s="13">
        <v>0</v>
      </c>
      <c r="T1037" s="11" t="s">
        <v>7</v>
      </c>
      <c r="U1037" s="11" t="s">
        <v>8</v>
      </c>
      <c r="V1037" s="15">
        <v>0</v>
      </c>
      <c r="W1037" s="13">
        <v>0</v>
      </c>
      <c r="X1037" s="15">
        <v>0</v>
      </c>
      <c r="Y1037" s="15">
        <v>0</v>
      </c>
      <c r="Z1037" s="13">
        <v>0</v>
      </c>
      <c r="AA1037" s="15">
        <v>0</v>
      </c>
      <c r="AB1037" s="13">
        <v>0</v>
      </c>
      <c r="AC1037" s="15">
        <v>0</v>
      </c>
      <c r="AD1037" s="13">
        <v>0</v>
      </c>
      <c r="AE1037" s="15">
        <v>0</v>
      </c>
      <c r="AF1037" s="13">
        <v>0</v>
      </c>
      <c r="AG1037" s="15">
        <v>0</v>
      </c>
      <c r="AH1037" s="13">
        <v>0</v>
      </c>
      <c r="AI1037" s="15">
        <v>0</v>
      </c>
      <c r="AJ1037" s="11" t="s">
        <v>352</v>
      </c>
      <c r="AK1037" s="11" t="s">
        <v>1398</v>
      </c>
      <c r="AL1037" s="22">
        <f t="shared" si="48"/>
        <v>625</v>
      </c>
      <c r="AM1037" s="11" t="str">
        <f>VLOOKUP(O1037,Sheet2!$D$6:$E$14,2,FALSE)</f>
        <v>Spare parts</v>
      </c>
      <c r="AN1037" s="11" t="str">
        <f>VLOOKUP(F1037,Sheet2!$E$10:$F$13,2,FALSE)</f>
        <v>SPM</v>
      </c>
      <c r="AO1037" s="35" t="s">
        <v>14668</v>
      </c>
      <c r="AP1037">
        <f>MATCH(AN1037,Sheet2!$F$5:$F$18,0)</f>
        <v>6</v>
      </c>
      <c r="AQ1037">
        <f>MATCH(AO1037,Sheet2!$F$5:$K$5,0)</f>
        <v>6</v>
      </c>
      <c r="AR1037" s="33">
        <f>INDEX(Sheet2!$F$5:$K$18,OPaL!AP1037,OPaL!AQ1037)</f>
        <v>0.15</v>
      </c>
      <c r="AS1037" s="1">
        <f t="shared" si="50"/>
        <v>63971.722500000003</v>
      </c>
    </row>
    <row r="1038" spans="1:45" x14ac:dyDescent="0.2">
      <c r="A1038" s="11" t="s">
        <v>8688</v>
      </c>
      <c r="B1038" s="11" t="s">
        <v>8689</v>
      </c>
      <c r="C1038" s="11" t="s">
        <v>10835</v>
      </c>
      <c r="D1038" s="21">
        <v>45024</v>
      </c>
      <c r="E1038" s="21" t="s">
        <v>9731</v>
      </c>
      <c r="F1038" s="21" t="s">
        <v>14659</v>
      </c>
      <c r="G1038" s="11" t="s">
        <v>2</v>
      </c>
      <c r="H1038" s="11" t="s">
        <v>350</v>
      </c>
      <c r="I1038" s="11" t="s">
        <v>4</v>
      </c>
      <c r="J1038" s="13">
        <v>1</v>
      </c>
      <c r="K1038" s="12">
        <v>74880</v>
      </c>
      <c r="L1038" s="12">
        <v>0</v>
      </c>
      <c r="M1038" s="12">
        <v>0</v>
      </c>
      <c r="N1038" s="12">
        <f t="shared" si="49"/>
        <v>74880</v>
      </c>
      <c r="O1038" s="11" t="s">
        <v>8227</v>
      </c>
      <c r="P1038" s="13">
        <v>0</v>
      </c>
      <c r="Q1038" s="11" t="s">
        <v>6</v>
      </c>
      <c r="R1038" s="13">
        <v>0</v>
      </c>
      <c r="S1038" s="13">
        <v>0</v>
      </c>
      <c r="T1038" s="11" t="s">
        <v>7</v>
      </c>
      <c r="U1038" s="11" t="s">
        <v>8</v>
      </c>
      <c r="V1038" s="15">
        <v>0</v>
      </c>
      <c r="W1038" s="13">
        <v>0</v>
      </c>
      <c r="X1038" s="15">
        <v>0</v>
      </c>
      <c r="Y1038" s="15">
        <v>0</v>
      </c>
      <c r="Z1038" s="13">
        <v>0</v>
      </c>
      <c r="AA1038" s="15">
        <v>0</v>
      </c>
      <c r="AB1038" s="13">
        <v>0</v>
      </c>
      <c r="AC1038" s="15">
        <v>0</v>
      </c>
      <c r="AD1038" s="13">
        <v>0</v>
      </c>
      <c r="AE1038" s="15">
        <v>0</v>
      </c>
      <c r="AF1038" s="13">
        <v>0</v>
      </c>
      <c r="AG1038" s="15">
        <v>0</v>
      </c>
      <c r="AH1038" s="13">
        <v>0</v>
      </c>
      <c r="AI1038" s="15">
        <v>0</v>
      </c>
      <c r="AJ1038" s="11" t="s">
        <v>352</v>
      </c>
      <c r="AK1038" s="11" t="s">
        <v>8228</v>
      </c>
      <c r="AL1038" s="22">
        <f t="shared" si="48"/>
        <v>268</v>
      </c>
      <c r="AM1038" s="11" t="str">
        <f>VLOOKUP(O1038,Sheet2!$D$6:$E$14,2,FALSE)</f>
        <v>Consumables</v>
      </c>
      <c r="AN1038" s="11" t="str">
        <f>VLOOKUP(F1038,Sheet2!$E$15:$F$18,2,FALSE)</f>
        <v>CM</v>
      </c>
      <c r="AO1038" s="35" t="s">
        <v>14666</v>
      </c>
      <c r="AP1038">
        <f>MATCH(AN1038,Sheet2!$F$5:$F$18,0)</f>
        <v>13</v>
      </c>
      <c r="AQ1038">
        <f>MATCH(AO1038,Sheet2!$F$5:$K$5,0)</f>
        <v>4</v>
      </c>
      <c r="AR1038" s="33">
        <f>INDEX(Sheet2!$F$5:$K$18,OPaL!AP1038,OPaL!AQ1038)</f>
        <v>0.05</v>
      </c>
      <c r="AS1038" s="1">
        <f t="shared" si="50"/>
        <v>71136</v>
      </c>
    </row>
    <row r="1039" spans="1:45" x14ac:dyDescent="0.2">
      <c r="A1039" s="11" t="s">
        <v>7960</v>
      </c>
      <c r="B1039" s="11" t="s">
        <v>7961</v>
      </c>
      <c r="C1039" s="11" t="s">
        <v>10836</v>
      </c>
      <c r="D1039" s="21">
        <v>43109</v>
      </c>
      <c r="E1039" s="21" t="s">
        <v>9697</v>
      </c>
      <c r="F1039" s="21" t="s">
        <v>14659</v>
      </c>
      <c r="G1039" s="11" t="s">
        <v>2</v>
      </c>
      <c r="H1039" s="11" t="s">
        <v>16</v>
      </c>
      <c r="I1039" s="11" t="s">
        <v>4</v>
      </c>
      <c r="J1039" s="13">
        <v>1</v>
      </c>
      <c r="K1039" s="12">
        <v>74667.429999999993</v>
      </c>
      <c r="L1039" s="12">
        <v>0</v>
      </c>
      <c r="M1039" s="12">
        <v>0</v>
      </c>
      <c r="N1039" s="12">
        <f t="shared" si="49"/>
        <v>74667.429999999993</v>
      </c>
      <c r="O1039" s="11" t="s">
        <v>5</v>
      </c>
      <c r="P1039" s="13">
        <v>0</v>
      </c>
      <c r="Q1039" s="11" t="s">
        <v>6</v>
      </c>
      <c r="R1039" s="13">
        <v>0</v>
      </c>
      <c r="S1039" s="13">
        <v>0</v>
      </c>
      <c r="T1039" s="11" t="s">
        <v>7</v>
      </c>
      <c r="U1039" s="11" t="s">
        <v>8</v>
      </c>
      <c r="V1039" s="15">
        <v>0</v>
      </c>
      <c r="W1039" s="13">
        <v>0</v>
      </c>
      <c r="X1039" s="15">
        <v>0</v>
      </c>
      <c r="Y1039" s="15">
        <v>0</v>
      </c>
      <c r="Z1039" s="13">
        <v>0</v>
      </c>
      <c r="AA1039" s="15">
        <v>0</v>
      </c>
      <c r="AB1039" s="13">
        <v>0</v>
      </c>
      <c r="AC1039" s="15">
        <v>0</v>
      </c>
      <c r="AD1039" s="13">
        <v>0</v>
      </c>
      <c r="AE1039" s="15">
        <v>0</v>
      </c>
      <c r="AF1039" s="13">
        <v>0</v>
      </c>
      <c r="AG1039" s="15">
        <v>0</v>
      </c>
      <c r="AH1039" s="13">
        <v>0</v>
      </c>
      <c r="AI1039" s="15">
        <v>0</v>
      </c>
      <c r="AJ1039" s="11" t="s">
        <v>17</v>
      </c>
      <c r="AK1039" s="11" t="s">
        <v>1398</v>
      </c>
      <c r="AL1039" s="22">
        <f t="shared" si="48"/>
        <v>2183</v>
      </c>
      <c r="AM1039" s="11" t="str">
        <f>VLOOKUP(O1039,Sheet2!$D$6:$E$14,2,FALSE)</f>
        <v>Spare parts</v>
      </c>
      <c r="AN1039" s="11" t="str">
        <f>VLOOKUP(F1039,Sheet2!$E$10:$F$13,2,FALSE)</f>
        <v>SPM</v>
      </c>
      <c r="AO1039" s="35" t="s">
        <v>14668</v>
      </c>
      <c r="AP1039">
        <f>MATCH(AN1039,Sheet2!$F$5:$F$18,0)</f>
        <v>6</v>
      </c>
      <c r="AQ1039">
        <f>MATCH(AO1039,Sheet2!$F$5:$K$5,0)</f>
        <v>6</v>
      </c>
      <c r="AR1039" s="33">
        <f>INDEX(Sheet2!$F$5:$K$18,OPaL!AP1039,OPaL!AQ1039)</f>
        <v>0.15</v>
      </c>
      <c r="AS1039" s="1">
        <f t="shared" si="50"/>
        <v>63467.31549999999</v>
      </c>
    </row>
    <row r="1040" spans="1:45" x14ac:dyDescent="0.2">
      <c r="A1040" s="11" t="s">
        <v>5967</v>
      </c>
      <c r="B1040" s="11" t="s">
        <v>5968</v>
      </c>
      <c r="C1040" s="11" t="s">
        <v>10837</v>
      </c>
      <c r="D1040" s="21">
        <v>42941</v>
      </c>
      <c r="E1040" s="21" t="s">
        <v>9697</v>
      </c>
      <c r="F1040" s="21" t="s">
        <v>14659</v>
      </c>
      <c r="G1040" s="11" t="s">
        <v>2</v>
      </c>
      <c r="H1040" s="11" t="s">
        <v>3</v>
      </c>
      <c r="I1040" s="11" t="s">
        <v>4</v>
      </c>
      <c r="J1040" s="12">
        <v>2</v>
      </c>
      <c r="K1040" s="12">
        <v>74496</v>
      </c>
      <c r="L1040" s="12">
        <v>0</v>
      </c>
      <c r="M1040" s="12">
        <v>0</v>
      </c>
      <c r="N1040" s="12">
        <f t="shared" si="49"/>
        <v>74496</v>
      </c>
      <c r="O1040" s="11" t="s">
        <v>5</v>
      </c>
      <c r="P1040" s="13">
        <v>0</v>
      </c>
      <c r="Q1040" s="11" t="s">
        <v>6</v>
      </c>
      <c r="R1040" s="13">
        <v>0</v>
      </c>
      <c r="S1040" s="13">
        <v>0</v>
      </c>
      <c r="T1040" s="11" t="s">
        <v>7</v>
      </c>
      <c r="U1040" s="11" t="s">
        <v>8</v>
      </c>
      <c r="V1040" s="15">
        <v>0</v>
      </c>
      <c r="W1040" s="13">
        <v>0</v>
      </c>
      <c r="X1040" s="15">
        <v>0</v>
      </c>
      <c r="Y1040" s="15">
        <v>0</v>
      </c>
      <c r="Z1040" s="13">
        <v>0</v>
      </c>
      <c r="AA1040" s="15">
        <v>0</v>
      </c>
      <c r="AB1040" s="13">
        <v>0</v>
      </c>
      <c r="AC1040" s="15">
        <v>0</v>
      </c>
      <c r="AD1040" s="13">
        <v>0</v>
      </c>
      <c r="AE1040" s="15">
        <v>0</v>
      </c>
      <c r="AF1040" s="13">
        <v>0</v>
      </c>
      <c r="AG1040" s="15">
        <v>0</v>
      </c>
      <c r="AH1040" s="13">
        <v>0</v>
      </c>
      <c r="AI1040" s="15">
        <v>0</v>
      </c>
      <c r="AJ1040" s="11" t="s">
        <v>9</v>
      </c>
      <c r="AK1040" s="11" t="s">
        <v>13</v>
      </c>
      <c r="AL1040" s="22">
        <f t="shared" si="48"/>
        <v>2351</v>
      </c>
      <c r="AM1040" s="11" t="str">
        <f>VLOOKUP(O1040,Sheet2!$D$6:$E$14,2,FALSE)</f>
        <v>Spare parts</v>
      </c>
      <c r="AN1040" s="11" t="str">
        <f>VLOOKUP(F1040,Sheet2!$E$10:$F$13,2,FALSE)</f>
        <v>SPM</v>
      </c>
      <c r="AO1040" s="35" t="s">
        <v>14668</v>
      </c>
      <c r="AP1040">
        <f>MATCH(AN1040,Sheet2!$F$5:$F$18,0)</f>
        <v>6</v>
      </c>
      <c r="AQ1040">
        <f>MATCH(AO1040,Sheet2!$F$5:$K$5,0)</f>
        <v>6</v>
      </c>
      <c r="AR1040" s="33">
        <f>INDEX(Sheet2!$F$5:$K$18,OPaL!AP1040,OPaL!AQ1040)</f>
        <v>0.15</v>
      </c>
      <c r="AS1040" s="1">
        <f t="shared" si="50"/>
        <v>63321.599999999999</v>
      </c>
    </row>
    <row r="1041" spans="1:45" x14ac:dyDescent="0.2">
      <c r="A1041" s="11" t="s">
        <v>5969</v>
      </c>
      <c r="B1041" s="11" t="s">
        <v>5970</v>
      </c>
      <c r="C1041" s="11" t="s">
        <v>10838</v>
      </c>
      <c r="D1041" s="21">
        <v>42941</v>
      </c>
      <c r="E1041" s="21" t="s">
        <v>9697</v>
      </c>
      <c r="F1041" s="21" t="s">
        <v>14659</v>
      </c>
      <c r="G1041" s="11" t="s">
        <v>2</v>
      </c>
      <c r="H1041" s="11" t="s">
        <v>3</v>
      </c>
      <c r="I1041" s="11" t="s">
        <v>4</v>
      </c>
      <c r="J1041" s="12">
        <v>2</v>
      </c>
      <c r="K1041" s="12">
        <v>74496</v>
      </c>
      <c r="L1041" s="12">
        <v>0</v>
      </c>
      <c r="M1041" s="12">
        <v>0</v>
      </c>
      <c r="N1041" s="12">
        <f t="shared" si="49"/>
        <v>74496</v>
      </c>
      <c r="O1041" s="11" t="s">
        <v>5</v>
      </c>
      <c r="P1041" s="13">
        <v>0</v>
      </c>
      <c r="Q1041" s="11" t="s">
        <v>6</v>
      </c>
      <c r="R1041" s="13">
        <v>0</v>
      </c>
      <c r="S1041" s="13">
        <v>0</v>
      </c>
      <c r="T1041" s="11" t="s">
        <v>7</v>
      </c>
      <c r="U1041" s="11" t="s">
        <v>8</v>
      </c>
      <c r="V1041" s="15">
        <v>0</v>
      </c>
      <c r="W1041" s="13">
        <v>0</v>
      </c>
      <c r="X1041" s="15">
        <v>0</v>
      </c>
      <c r="Y1041" s="15">
        <v>0</v>
      </c>
      <c r="Z1041" s="13">
        <v>0</v>
      </c>
      <c r="AA1041" s="15">
        <v>0</v>
      </c>
      <c r="AB1041" s="13">
        <v>0</v>
      </c>
      <c r="AC1041" s="15">
        <v>0</v>
      </c>
      <c r="AD1041" s="13">
        <v>0</v>
      </c>
      <c r="AE1041" s="15">
        <v>0</v>
      </c>
      <c r="AF1041" s="13">
        <v>0</v>
      </c>
      <c r="AG1041" s="15">
        <v>0</v>
      </c>
      <c r="AH1041" s="13">
        <v>0</v>
      </c>
      <c r="AI1041" s="15">
        <v>0</v>
      </c>
      <c r="AJ1041" s="11" t="s">
        <v>9</v>
      </c>
      <c r="AK1041" s="11" t="s">
        <v>13</v>
      </c>
      <c r="AL1041" s="22">
        <f t="shared" si="48"/>
        <v>2351</v>
      </c>
      <c r="AM1041" s="11" t="str">
        <f>VLOOKUP(O1041,Sheet2!$D$6:$E$14,2,FALSE)</f>
        <v>Spare parts</v>
      </c>
      <c r="AN1041" s="11" t="str">
        <f>VLOOKUP(F1041,Sheet2!$E$10:$F$13,2,FALSE)</f>
        <v>SPM</v>
      </c>
      <c r="AO1041" s="35" t="s">
        <v>14668</v>
      </c>
      <c r="AP1041">
        <f>MATCH(AN1041,Sheet2!$F$5:$F$18,0)</f>
        <v>6</v>
      </c>
      <c r="AQ1041">
        <f>MATCH(AO1041,Sheet2!$F$5:$K$5,0)</f>
        <v>6</v>
      </c>
      <c r="AR1041" s="33">
        <f>INDEX(Sheet2!$F$5:$K$18,OPaL!AP1041,OPaL!AQ1041)</f>
        <v>0.15</v>
      </c>
      <c r="AS1041" s="1">
        <f t="shared" si="50"/>
        <v>63321.599999999999</v>
      </c>
    </row>
    <row r="1042" spans="1:45" x14ac:dyDescent="0.2">
      <c r="A1042" s="11" t="s">
        <v>6037</v>
      </c>
      <c r="B1042" s="11" t="s">
        <v>6038</v>
      </c>
      <c r="C1042" s="11" t="s">
        <v>10839</v>
      </c>
      <c r="D1042" s="21">
        <v>42941</v>
      </c>
      <c r="E1042" s="21" t="s">
        <v>9697</v>
      </c>
      <c r="F1042" s="21" t="s">
        <v>14659</v>
      </c>
      <c r="G1042" s="11" t="s">
        <v>2</v>
      </c>
      <c r="H1042" s="11" t="s">
        <v>3</v>
      </c>
      <c r="I1042" s="11" t="s">
        <v>4</v>
      </c>
      <c r="J1042" s="12">
        <v>2</v>
      </c>
      <c r="K1042" s="12">
        <v>74496</v>
      </c>
      <c r="L1042" s="12">
        <v>0</v>
      </c>
      <c r="M1042" s="12">
        <v>0</v>
      </c>
      <c r="N1042" s="12">
        <f t="shared" si="49"/>
        <v>74496</v>
      </c>
      <c r="O1042" s="11" t="s">
        <v>5</v>
      </c>
      <c r="P1042" s="13">
        <v>0</v>
      </c>
      <c r="Q1042" s="11" t="s">
        <v>6</v>
      </c>
      <c r="R1042" s="13">
        <v>0</v>
      </c>
      <c r="S1042" s="13">
        <v>0</v>
      </c>
      <c r="T1042" s="11" t="s">
        <v>7</v>
      </c>
      <c r="U1042" s="11" t="s">
        <v>8</v>
      </c>
      <c r="V1042" s="15">
        <v>0</v>
      </c>
      <c r="W1042" s="13">
        <v>0</v>
      </c>
      <c r="X1042" s="15">
        <v>0</v>
      </c>
      <c r="Y1042" s="15">
        <v>0</v>
      </c>
      <c r="Z1042" s="13">
        <v>0</v>
      </c>
      <c r="AA1042" s="15">
        <v>0</v>
      </c>
      <c r="AB1042" s="13">
        <v>0</v>
      </c>
      <c r="AC1042" s="15">
        <v>0</v>
      </c>
      <c r="AD1042" s="13">
        <v>0</v>
      </c>
      <c r="AE1042" s="15">
        <v>0</v>
      </c>
      <c r="AF1042" s="13">
        <v>0</v>
      </c>
      <c r="AG1042" s="15">
        <v>0</v>
      </c>
      <c r="AH1042" s="13">
        <v>0</v>
      </c>
      <c r="AI1042" s="15">
        <v>0</v>
      </c>
      <c r="AJ1042" s="11" t="s">
        <v>9</v>
      </c>
      <c r="AK1042" s="11" t="s">
        <v>13</v>
      </c>
      <c r="AL1042" s="22">
        <f t="shared" si="48"/>
        <v>2351</v>
      </c>
      <c r="AM1042" s="11" t="str">
        <f>VLOOKUP(O1042,Sheet2!$D$6:$E$14,2,FALSE)</f>
        <v>Spare parts</v>
      </c>
      <c r="AN1042" s="11" t="str">
        <f>VLOOKUP(F1042,Sheet2!$E$10:$F$13,2,FALSE)</f>
        <v>SPM</v>
      </c>
      <c r="AO1042" s="35" t="s">
        <v>14668</v>
      </c>
      <c r="AP1042">
        <f>MATCH(AN1042,Sheet2!$F$5:$F$18,0)</f>
        <v>6</v>
      </c>
      <c r="AQ1042">
        <f>MATCH(AO1042,Sheet2!$F$5:$K$5,0)</f>
        <v>6</v>
      </c>
      <c r="AR1042" s="33">
        <f>INDEX(Sheet2!$F$5:$K$18,OPaL!AP1042,OPaL!AQ1042)</f>
        <v>0.15</v>
      </c>
      <c r="AS1042" s="1">
        <f t="shared" si="50"/>
        <v>63321.599999999999</v>
      </c>
    </row>
    <row r="1043" spans="1:45" x14ac:dyDescent="0.2">
      <c r="A1043" s="11" t="s">
        <v>6049</v>
      </c>
      <c r="B1043" s="11" t="s">
        <v>6050</v>
      </c>
      <c r="C1043" s="11" t="s">
        <v>10840</v>
      </c>
      <c r="D1043" s="21">
        <v>42941</v>
      </c>
      <c r="E1043" s="21" t="s">
        <v>9697</v>
      </c>
      <c r="F1043" s="21" t="s">
        <v>14659</v>
      </c>
      <c r="G1043" s="11" t="s">
        <v>2</v>
      </c>
      <c r="H1043" s="11" t="s">
        <v>3</v>
      </c>
      <c r="I1043" s="11" t="s">
        <v>4</v>
      </c>
      <c r="J1043" s="12">
        <v>2</v>
      </c>
      <c r="K1043" s="12">
        <v>74496</v>
      </c>
      <c r="L1043" s="12">
        <v>0</v>
      </c>
      <c r="M1043" s="12">
        <v>0</v>
      </c>
      <c r="N1043" s="12">
        <f t="shared" si="49"/>
        <v>74496</v>
      </c>
      <c r="O1043" s="11" t="s">
        <v>5</v>
      </c>
      <c r="P1043" s="13">
        <v>0</v>
      </c>
      <c r="Q1043" s="11" t="s">
        <v>6</v>
      </c>
      <c r="R1043" s="13">
        <v>0</v>
      </c>
      <c r="S1043" s="13">
        <v>0</v>
      </c>
      <c r="T1043" s="11" t="s">
        <v>7</v>
      </c>
      <c r="U1043" s="11" t="s">
        <v>8</v>
      </c>
      <c r="V1043" s="15">
        <v>0</v>
      </c>
      <c r="W1043" s="13">
        <v>0</v>
      </c>
      <c r="X1043" s="15">
        <v>0</v>
      </c>
      <c r="Y1043" s="15">
        <v>0</v>
      </c>
      <c r="Z1043" s="13">
        <v>0</v>
      </c>
      <c r="AA1043" s="15">
        <v>0</v>
      </c>
      <c r="AB1043" s="13">
        <v>0</v>
      </c>
      <c r="AC1043" s="15">
        <v>0</v>
      </c>
      <c r="AD1043" s="13">
        <v>0</v>
      </c>
      <c r="AE1043" s="15">
        <v>0</v>
      </c>
      <c r="AF1043" s="13">
        <v>0</v>
      </c>
      <c r="AG1043" s="15">
        <v>0</v>
      </c>
      <c r="AH1043" s="13">
        <v>0</v>
      </c>
      <c r="AI1043" s="15">
        <v>0</v>
      </c>
      <c r="AJ1043" s="11" t="s">
        <v>9</v>
      </c>
      <c r="AK1043" s="11" t="s">
        <v>13</v>
      </c>
      <c r="AL1043" s="22">
        <f t="shared" si="48"/>
        <v>2351</v>
      </c>
      <c r="AM1043" s="11" t="str">
        <f>VLOOKUP(O1043,Sheet2!$D$6:$E$14,2,FALSE)</f>
        <v>Spare parts</v>
      </c>
      <c r="AN1043" s="11" t="str">
        <f>VLOOKUP(F1043,Sheet2!$E$10:$F$13,2,FALSE)</f>
        <v>SPM</v>
      </c>
      <c r="AO1043" s="35" t="s">
        <v>14668</v>
      </c>
      <c r="AP1043">
        <f>MATCH(AN1043,Sheet2!$F$5:$F$18,0)</f>
        <v>6</v>
      </c>
      <c r="AQ1043">
        <f>MATCH(AO1043,Sheet2!$F$5:$K$5,0)</f>
        <v>6</v>
      </c>
      <c r="AR1043" s="33">
        <f>INDEX(Sheet2!$F$5:$K$18,OPaL!AP1043,OPaL!AQ1043)</f>
        <v>0.15</v>
      </c>
      <c r="AS1043" s="1">
        <f t="shared" si="50"/>
        <v>63321.599999999999</v>
      </c>
    </row>
    <row r="1044" spans="1:45" x14ac:dyDescent="0.2">
      <c r="A1044" s="11" t="s">
        <v>6381</v>
      </c>
      <c r="B1044" s="11" t="s">
        <v>6382</v>
      </c>
      <c r="C1044" s="11" t="s">
        <v>10841</v>
      </c>
      <c r="D1044" s="21">
        <v>44930</v>
      </c>
      <c r="E1044" s="21" t="s">
        <v>9697</v>
      </c>
      <c r="F1044" s="21" t="s">
        <v>14659</v>
      </c>
      <c r="G1044" s="11" t="s">
        <v>2</v>
      </c>
      <c r="H1044" s="11" t="s">
        <v>3</v>
      </c>
      <c r="I1044" s="11" t="s">
        <v>4</v>
      </c>
      <c r="J1044" s="13">
        <v>2</v>
      </c>
      <c r="K1044" s="12">
        <v>74496</v>
      </c>
      <c r="L1044" s="12">
        <v>0</v>
      </c>
      <c r="M1044" s="12">
        <v>0</v>
      </c>
      <c r="N1044" s="12">
        <f t="shared" si="49"/>
        <v>74496</v>
      </c>
      <c r="O1044" s="11" t="s">
        <v>5</v>
      </c>
      <c r="P1044" s="13">
        <v>0</v>
      </c>
      <c r="Q1044" s="11" t="s">
        <v>6</v>
      </c>
      <c r="R1044" s="13">
        <v>0</v>
      </c>
      <c r="S1044" s="13">
        <v>0</v>
      </c>
      <c r="T1044" s="11" t="s">
        <v>7</v>
      </c>
      <c r="U1044" s="11" t="s">
        <v>8</v>
      </c>
      <c r="V1044" s="15">
        <v>0</v>
      </c>
      <c r="W1044" s="13">
        <v>0</v>
      </c>
      <c r="X1044" s="15">
        <v>0</v>
      </c>
      <c r="Y1044" s="15">
        <v>0</v>
      </c>
      <c r="Z1044" s="13">
        <v>0</v>
      </c>
      <c r="AA1044" s="15">
        <v>0</v>
      </c>
      <c r="AB1044" s="13">
        <v>0</v>
      </c>
      <c r="AC1044" s="15">
        <v>0</v>
      </c>
      <c r="AD1044" s="13">
        <v>0</v>
      </c>
      <c r="AE1044" s="15">
        <v>0</v>
      </c>
      <c r="AF1044" s="13">
        <v>0</v>
      </c>
      <c r="AG1044" s="15">
        <v>0</v>
      </c>
      <c r="AH1044" s="13">
        <v>0</v>
      </c>
      <c r="AI1044" s="15">
        <v>0</v>
      </c>
      <c r="AJ1044" s="11" t="s">
        <v>9</v>
      </c>
      <c r="AK1044" s="11" t="s">
        <v>13</v>
      </c>
      <c r="AL1044" s="22">
        <f t="shared" si="48"/>
        <v>362</v>
      </c>
      <c r="AM1044" s="11" t="str">
        <f>VLOOKUP(O1044,Sheet2!$D$6:$E$14,2,FALSE)</f>
        <v>Spare parts</v>
      </c>
      <c r="AN1044" s="11" t="str">
        <f>VLOOKUP(F1044,Sheet2!$E$10:$F$13,2,FALSE)</f>
        <v>SPM</v>
      </c>
      <c r="AO1044" s="35" t="s">
        <v>14667</v>
      </c>
      <c r="AP1044">
        <f>MATCH(AN1044,Sheet2!$F$5:$F$18,0)</f>
        <v>6</v>
      </c>
      <c r="AQ1044">
        <f>MATCH(AO1044,Sheet2!$F$5:$K$5,0)</f>
        <v>5</v>
      </c>
      <c r="AR1044" s="33">
        <f>INDEX(Sheet2!$F$5:$K$18,OPaL!AP1044,OPaL!AQ1044)</f>
        <v>0.1</v>
      </c>
      <c r="AS1044" s="1">
        <f t="shared" si="50"/>
        <v>67046.400000000009</v>
      </c>
    </row>
    <row r="1045" spans="1:45" x14ac:dyDescent="0.2">
      <c r="A1045" s="11" t="s">
        <v>6439</v>
      </c>
      <c r="B1045" s="11" t="s">
        <v>6440</v>
      </c>
      <c r="C1045" s="11" t="s">
        <v>10842</v>
      </c>
      <c r="D1045" s="21">
        <v>42941</v>
      </c>
      <c r="E1045" s="21" t="s">
        <v>9697</v>
      </c>
      <c r="F1045" s="21" t="s">
        <v>14659</v>
      </c>
      <c r="G1045" s="11" t="s">
        <v>2</v>
      </c>
      <c r="H1045" s="11" t="s">
        <v>3</v>
      </c>
      <c r="I1045" s="11" t="s">
        <v>4</v>
      </c>
      <c r="J1045" s="13">
        <v>2</v>
      </c>
      <c r="K1045" s="12">
        <v>74496</v>
      </c>
      <c r="L1045" s="12">
        <v>0</v>
      </c>
      <c r="M1045" s="12">
        <v>0</v>
      </c>
      <c r="N1045" s="12">
        <f t="shared" si="49"/>
        <v>74496</v>
      </c>
      <c r="O1045" s="11" t="s">
        <v>5</v>
      </c>
      <c r="P1045" s="13">
        <v>0</v>
      </c>
      <c r="Q1045" s="11" t="s">
        <v>6</v>
      </c>
      <c r="R1045" s="13">
        <v>0</v>
      </c>
      <c r="S1045" s="13">
        <v>0</v>
      </c>
      <c r="T1045" s="11" t="s">
        <v>7</v>
      </c>
      <c r="U1045" s="11" t="s">
        <v>8</v>
      </c>
      <c r="V1045" s="15">
        <v>0</v>
      </c>
      <c r="W1045" s="13">
        <v>0</v>
      </c>
      <c r="X1045" s="15">
        <v>0</v>
      </c>
      <c r="Y1045" s="15">
        <v>0</v>
      </c>
      <c r="Z1045" s="13">
        <v>0</v>
      </c>
      <c r="AA1045" s="15">
        <v>0</v>
      </c>
      <c r="AB1045" s="13">
        <v>0</v>
      </c>
      <c r="AC1045" s="15">
        <v>0</v>
      </c>
      <c r="AD1045" s="13">
        <v>0</v>
      </c>
      <c r="AE1045" s="15">
        <v>0</v>
      </c>
      <c r="AF1045" s="13">
        <v>0</v>
      </c>
      <c r="AG1045" s="15">
        <v>0</v>
      </c>
      <c r="AH1045" s="13">
        <v>0</v>
      </c>
      <c r="AI1045" s="15">
        <v>0</v>
      </c>
      <c r="AJ1045" s="11" t="s">
        <v>9</v>
      </c>
      <c r="AK1045" s="11" t="s">
        <v>13</v>
      </c>
      <c r="AL1045" s="22">
        <f t="shared" si="48"/>
        <v>2351</v>
      </c>
      <c r="AM1045" s="11" t="str">
        <f>VLOOKUP(O1045,Sheet2!$D$6:$E$14,2,FALSE)</f>
        <v>Spare parts</v>
      </c>
      <c r="AN1045" s="11" t="str">
        <f>VLOOKUP(F1045,Sheet2!$E$10:$F$13,2,FALSE)</f>
        <v>SPM</v>
      </c>
      <c r="AO1045" s="35" t="s">
        <v>14668</v>
      </c>
      <c r="AP1045">
        <f>MATCH(AN1045,Sheet2!$F$5:$F$18,0)</f>
        <v>6</v>
      </c>
      <c r="AQ1045">
        <f>MATCH(AO1045,Sheet2!$F$5:$K$5,0)</f>
        <v>6</v>
      </c>
      <c r="AR1045" s="33">
        <f>INDEX(Sheet2!$F$5:$K$18,OPaL!AP1045,OPaL!AQ1045)</f>
        <v>0.15</v>
      </c>
      <c r="AS1045" s="1">
        <f t="shared" si="50"/>
        <v>63321.599999999999</v>
      </c>
    </row>
    <row r="1046" spans="1:45" x14ac:dyDescent="0.2">
      <c r="A1046" s="11" t="s">
        <v>6451</v>
      </c>
      <c r="B1046" s="11" t="s">
        <v>6452</v>
      </c>
      <c r="C1046" s="11" t="s">
        <v>10843</v>
      </c>
      <c r="D1046" s="21">
        <v>42941</v>
      </c>
      <c r="E1046" s="21" t="s">
        <v>9697</v>
      </c>
      <c r="F1046" s="21" t="s">
        <v>14659</v>
      </c>
      <c r="G1046" s="11" t="s">
        <v>2</v>
      </c>
      <c r="H1046" s="11" t="s">
        <v>3</v>
      </c>
      <c r="I1046" s="11" t="s">
        <v>4</v>
      </c>
      <c r="J1046" s="13">
        <v>2</v>
      </c>
      <c r="K1046" s="12">
        <v>74496</v>
      </c>
      <c r="L1046" s="12">
        <v>0</v>
      </c>
      <c r="M1046" s="12">
        <v>0</v>
      </c>
      <c r="N1046" s="12">
        <f t="shared" si="49"/>
        <v>74496</v>
      </c>
      <c r="O1046" s="11" t="s">
        <v>5</v>
      </c>
      <c r="P1046" s="13">
        <v>0</v>
      </c>
      <c r="Q1046" s="11" t="s">
        <v>6</v>
      </c>
      <c r="R1046" s="13">
        <v>0</v>
      </c>
      <c r="S1046" s="13">
        <v>0</v>
      </c>
      <c r="T1046" s="11" t="s">
        <v>7</v>
      </c>
      <c r="U1046" s="11" t="s">
        <v>8</v>
      </c>
      <c r="V1046" s="15">
        <v>0</v>
      </c>
      <c r="W1046" s="13">
        <v>0</v>
      </c>
      <c r="X1046" s="15">
        <v>0</v>
      </c>
      <c r="Y1046" s="15">
        <v>0</v>
      </c>
      <c r="Z1046" s="13">
        <v>0</v>
      </c>
      <c r="AA1046" s="15">
        <v>0</v>
      </c>
      <c r="AB1046" s="13">
        <v>0</v>
      </c>
      <c r="AC1046" s="15">
        <v>0</v>
      </c>
      <c r="AD1046" s="13">
        <v>0</v>
      </c>
      <c r="AE1046" s="15">
        <v>0</v>
      </c>
      <c r="AF1046" s="13">
        <v>0</v>
      </c>
      <c r="AG1046" s="15">
        <v>0</v>
      </c>
      <c r="AH1046" s="13">
        <v>0</v>
      </c>
      <c r="AI1046" s="15">
        <v>0</v>
      </c>
      <c r="AJ1046" s="11" t="s">
        <v>9</v>
      </c>
      <c r="AK1046" s="11" t="s">
        <v>13</v>
      </c>
      <c r="AL1046" s="22">
        <f t="shared" si="48"/>
        <v>2351</v>
      </c>
      <c r="AM1046" s="11" t="str">
        <f>VLOOKUP(O1046,Sheet2!$D$6:$E$14,2,FALSE)</f>
        <v>Spare parts</v>
      </c>
      <c r="AN1046" s="11" t="str">
        <f>VLOOKUP(F1046,Sheet2!$E$10:$F$13,2,FALSE)</f>
        <v>SPM</v>
      </c>
      <c r="AO1046" s="35" t="s">
        <v>14668</v>
      </c>
      <c r="AP1046">
        <f>MATCH(AN1046,Sheet2!$F$5:$F$18,0)</f>
        <v>6</v>
      </c>
      <c r="AQ1046">
        <f>MATCH(AO1046,Sheet2!$F$5:$K$5,0)</f>
        <v>6</v>
      </c>
      <c r="AR1046" s="33">
        <f>INDEX(Sheet2!$F$5:$K$18,OPaL!AP1046,OPaL!AQ1046)</f>
        <v>0.15</v>
      </c>
      <c r="AS1046" s="1">
        <f t="shared" si="50"/>
        <v>63321.599999999999</v>
      </c>
    </row>
    <row r="1047" spans="1:45" x14ac:dyDescent="0.2">
      <c r="A1047" s="11" t="s">
        <v>6459</v>
      </c>
      <c r="B1047" s="11" t="s">
        <v>6460</v>
      </c>
      <c r="C1047" s="11" t="s">
        <v>10844</v>
      </c>
      <c r="D1047" s="21">
        <v>42941</v>
      </c>
      <c r="E1047" s="21" t="s">
        <v>9697</v>
      </c>
      <c r="F1047" s="21" t="s">
        <v>14659</v>
      </c>
      <c r="G1047" s="11" t="s">
        <v>2</v>
      </c>
      <c r="H1047" s="11" t="s">
        <v>3</v>
      </c>
      <c r="I1047" s="11" t="s">
        <v>4</v>
      </c>
      <c r="J1047" s="13">
        <v>2</v>
      </c>
      <c r="K1047" s="12">
        <v>74496</v>
      </c>
      <c r="L1047" s="12">
        <v>0</v>
      </c>
      <c r="M1047" s="12">
        <v>0</v>
      </c>
      <c r="N1047" s="12">
        <f t="shared" si="49"/>
        <v>74496</v>
      </c>
      <c r="O1047" s="11" t="s">
        <v>5</v>
      </c>
      <c r="P1047" s="13">
        <v>0</v>
      </c>
      <c r="Q1047" s="11" t="s">
        <v>6</v>
      </c>
      <c r="R1047" s="13">
        <v>0</v>
      </c>
      <c r="S1047" s="13">
        <v>0</v>
      </c>
      <c r="T1047" s="11" t="s">
        <v>7</v>
      </c>
      <c r="U1047" s="11" t="s">
        <v>8</v>
      </c>
      <c r="V1047" s="15">
        <v>0</v>
      </c>
      <c r="W1047" s="13">
        <v>0</v>
      </c>
      <c r="X1047" s="15">
        <v>0</v>
      </c>
      <c r="Y1047" s="15">
        <v>0</v>
      </c>
      <c r="Z1047" s="13">
        <v>0</v>
      </c>
      <c r="AA1047" s="15">
        <v>0</v>
      </c>
      <c r="AB1047" s="13">
        <v>0</v>
      </c>
      <c r="AC1047" s="15">
        <v>0</v>
      </c>
      <c r="AD1047" s="13">
        <v>0</v>
      </c>
      <c r="AE1047" s="15">
        <v>0</v>
      </c>
      <c r="AF1047" s="13">
        <v>0</v>
      </c>
      <c r="AG1047" s="15">
        <v>0</v>
      </c>
      <c r="AH1047" s="13">
        <v>0</v>
      </c>
      <c r="AI1047" s="15">
        <v>0</v>
      </c>
      <c r="AJ1047" s="11" t="s">
        <v>9</v>
      </c>
      <c r="AK1047" s="11" t="s">
        <v>13</v>
      </c>
      <c r="AL1047" s="22">
        <f t="shared" si="48"/>
        <v>2351</v>
      </c>
      <c r="AM1047" s="11" t="str">
        <f>VLOOKUP(O1047,Sheet2!$D$6:$E$14,2,FALSE)</f>
        <v>Spare parts</v>
      </c>
      <c r="AN1047" s="11" t="str">
        <f>VLOOKUP(F1047,Sheet2!$E$10:$F$13,2,FALSE)</f>
        <v>SPM</v>
      </c>
      <c r="AO1047" s="35" t="s">
        <v>14668</v>
      </c>
      <c r="AP1047">
        <f>MATCH(AN1047,Sheet2!$F$5:$F$18,0)</f>
        <v>6</v>
      </c>
      <c r="AQ1047">
        <f>MATCH(AO1047,Sheet2!$F$5:$K$5,0)</f>
        <v>6</v>
      </c>
      <c r="AR1047" s="33">
        <f>INDEX(Sheet2!$F$5:$K$18,OPaL!AP1047,OPaL!AQ1047)</f>
        <v>0.15</v>
      </c>
      <c r="AS1047" s="1">
        <f t="shared" si="50"/>
        <v>63321.599999999999</v>
      </c>
    </row>
    <row r="1048" spans="1:45" x14ac:dyDescent="0.2">
      <c r="A1048" s="11" t="s">
        <v>6559</v>
      </c>
      <c r="B1048" s="11" t="s">
        <v>6560</v>
      </c>
      <c r="C1048" s="11" t="s">
        <v>10845</v>
      </c>
      <c r="D1048" s="21">
        <v>42941</v>
      </c>
      <c r="E1048" s="21" t="s">
        <v>9697</v>
      </c>
      <c r="F1048" s="21" t="s">
        <v>14659</v>
      </c>
      <c r="G1048" s="11" t="s">
        <v>2</v>
      </c>
      <c r="H1048" s="11" t="s">
        <v>3</v>
      </c>
      <c r="I1048" s="11" t="s">
        <v>4</v>
      </c>
      <c r="J1048" s="13">
        <v>2</v>
      </c>
      <c r="K1048" s="12">
        <v>74496</v>
      </c>
      <c r="L1048" s="12">
        <v>0</v>
      </c>
      <c r="M1048" s="12">
        <v>0</v>
      </c>
      <c r="N1048" s="12">
        <f t="shared" si="49"/>
        <v>74496</v>
      </c>
      <c r="O1048" s="11" t="s">
        <v>5</v>
      </c>
      <c r="P1048" s="13">
        <v>0</v>
      </c>
      <c r="Q1048" s="11" t="s">
        <v>6</v>
      </c>
      <c r="R1048" s="13">
        <v>0</v>
      </c>
      <c r="S1048" s="13">
        <v>0</v>
      </c>
      <c r="T1048" s="11" t="s">
        <v>7</v>
      </c>
      <c r="U1048" s="11" t="s">
        <v>8</v>
      </c>
      <c r="V1048" s="15">
        <v>0</v>
      </c>
      <c r="W1048" s="13">
        <v>0</v>
      </c>
      <c r="X1048" s="15">
        <v>0</v>
      </c>
      <c r="Y1048" s="15">
        <v>0</v>
      </c>
      <c r="Z1048" s="13">
        <v>0</v>
      </c>
      <c r="AA1048" s="15">
        <v>0</v>
      </c>
      <c r="AB1048" s="13">
        <v>0</v>
      </c>
      <c r="AC1048" s="15">
        <v>0</v>
      </c>
      <c r="AD1048" s="13">
        <v>0</v>
      </c>
      <c r="AE1048" s="15">
        <v>0</v>
      </c>
      <c r="AF1048" s="13">
        <v>0</v>
      </c>
      <c r="AG1048" s="15">
        <v>0</v>
      </c>
      <c r="AH1048" s="13">
        <v>0</v>
      </c>
      <c r="AI1048" s="15">
        <v>0</v>
      </c>
      <c r="AJ1048" s="11" t="s">
        <v>9</v>
      </c>
      <c r="AK1048" s="11" t="s">
        <v>13</v>
      </c>
      <c r="AL1048" s="22">
        <f t="shared" si="48"/>
        <v>2351</v>
      </c>
      <c r="AM1048" s="11" t="str">
        <f>VLOOKUP(O1048,Sheet2!$D$6:$E$14,2,FALSE)</f>
        <v>Spare parts</v>
      </c>
      <c r="AN1048" s="11" t="str">
        <f>VLOOKUP(F1048,Sheet2!$E$10:$F$13,2,FALSE)</f>
        <v>SPM</v>
      </c>
      <c r="AO1048" s="35" t="s">
        <v>14668</v>
      </c>
      <c r="AP1048">
        <f>MATCH(AN1048,Sheet2!$F$5:$F$18,0)</f>
        <v>6</v>
      </c>
      <c r="AQ1048">
        <f>MATCH(AO1048,Sheet2!$F$5:$K$5,0)</f>
        <v>6</v>
      </c>
      <c r="AR1048" s="33">
        <f>INDEX(Sheet2!$F$5:$K$18,OPaL!AP1048,OPaL!AQ1048)</f>
        <v>0.15</v>
      </c>
      <c r="AS1048" s="1">
        <f t="shared" si="50"/>
        <v>63321.599999999999</v>
      </c>
    </row>
    <row r="1049" spans="1:45" x14ac:dyDescent="0.2">
      <c r="A1049" s="11" t="s">
        <v>5561</v>
      </c>
      <c r="B1049" s="11" t="s">
        <v>5562</v>
      </c>
      <c r="C1049" s="11" t="s">
        <v>10846</v>
      </c>
      <c r="D1049" s="21">
        <v>43301</v>
      </c>
      <c r="E1049" s="21" t="s">
        <v>9768</v>
      </c>
      <c r="F1049" s="21" t="s">
        <v>14658</v>
      </c>
      <c r="G1049" s="11" t="s">
        <v>2</v>
      </c>
      <c r="H1049" s="11" t="s">
        <v>16</v>
      </c>
      <c r="I1049" s="11" t="s">
        <v>4</v>
      </c>
      <c r="J1049" s="12">
        <v>1</v>
      </c>
      <c r="K1049" s="12">
        <v>74367.72</v>
      </c>
      <c r="L1049" s="12">
        <v>0</v>
      </c>
      <c r="M1049" s="12">
        <v>0</v>
      </c>
      <c r="N1049" s="12">
        <f t="shared" si="49"/>
        <v>74367.72</v>
      </c>
      <c r="O1049" s="11" t="s">
        <v>5</v>
      </c>
      <c r="P1049" s="13">
        <v>0</v>
      </c>
      <c r="Q1049" s="11" t="s">
        <v>6</v>
      </c>
      <c r="R1049" s="13">
        <v>0</v>
      </c>
      <c r="S1049" s="13">
        <v>0</v>
      </c>
      <c r="T1049" s="11" t="s">
        <v>7</v>
      </c>
      <c r="U1049" s="11" t="s">
        <v>8</v>
      </c>
      <c r="V1049" s="15">
        <v>0</v>
      </c>
      <c r="W1049" s="13">
        <v>0</v>
      </c>
      <c r="X1049" s="15">
        <v>0</v>
      </c>
      <c r="Y1049" s="15">
        <v>0</v>
      </c>
      <c r="Z1049" s="13">
        <v>0</v>
      </c>
      <c r="AA1049" s="15">
        <v>0</v>
      </c>
      <c r="AB1049" s="13">
        <v>0</v>
      </c>
      <c r="AC1049" s="15">
        <v>0</v>
      </c>
      <c r="AD1049" s="13">
        <v>0</v>
      </c>
      <c r="AE1049" s="15">
        <v>0</v>
      </c>
      <c r="AF1049" s="13">
        <v>0</v>
      </c>
      <c r="AG1049" s="15">
        <v>0</v>
      </c>
      <c r="AH1049" s="13">
        <v>0</v>
      </c>
      <c r="AI1049" s="15">
        <v>0</v>
      </c>
      <c r="AJ1049" s="11" t="s">
        <v>17</v>
      </c>
      <c r="AK1049" s="11" t="s">
        <v>1398</v>
      </c>
      <c r="AL1049" s="22">
        <f t="shared" si="48"/>
        <v>1991</v>
      </c>
      <c r="AM1049" s="11" t="str">
        <f>VLOOKUP(O1049,Sheet2!$D$6:$E$14,2,FALSE)</f>
        <v>Spare parts</v>
      </c>
      <c r="AN1049" s="11" t="str">
        <f>VLOOKUP(F1049,Sheet2!$E$10:$F$13,2,FALSE)</f>
        <v>SPE</v>
      </c>
      <c r="AO1049" s="35" t="s">
        <v>14668</v>
      </c>
      <c r="AP1049">
        <f>MATCH(AN1049,Sheet2!$F$5:$F$18,0)</f>
        <v>7</v>
      </c>
      <c r="AQ1049">
        <f>MATCH(AO1049,Sheet2!$F$5:$K$5,0)</f>
        <v>6</v>
      </c>
      <c r="AR1049" s="33">
        <f>INDEX(Sheet2!$F$5:$K$18,OPaL!AP1049,OPaL!AQ1049)</f>
        <v>0.15</v>
      </c>
      <c r="AS1049" s="1">
        <f t="shared" si="50"/>
        <v>63212.561999999998</v>
      </c>
    </row>
    <row r="1050" spans="1:45" x14ac:dyDescent="0.2">
      <c r="A1050" s="11" t="s">
        <v>4017</v>
      </c>
      <c r="B1050" s="11" t="s">
        <v>4018</v>
      </c>
      <c r="C1050" s="11" t="s">
        <v>10847</v>
      </c>
      <c r="D1050" s="21">
        <v>42975</v>
      </c>
      <c r="E1050" s="21" t="s">
        <v>9697</v>
      </c>
      <c r="F1050" s="21" t="s">
        <v>14659</v>
      </c>
      <c r="G1050" s="11" t="s">
        <v>2</v>
      </c>
      <c r="H1050" s="11" t="s">
        <v>16</v>
      </c>
      <c r="I1050" s="11" t="s">
        <v>4</v>
      </c>
      <c r="J1050" s="12">
        <v>1</v>
      </c>
      <c r="K1050" s="12">
        <v>74259</v>
      </c>
      <c r="L1050" s="12">
        <v>0</v>
      </c>
      <c r="M1050" s="12">
        <v>0</v>
      </c>
      <c r="N1050" s="12">
        <f t="shared" si="49"/>
        <v>74259</v>
      </c>
      <c r="O1050" s="11" t="s">
        <v>5</v>
      </c>
      <c r="P1050" s="13">
        <v>0</v>
      </c>
      <c r="Q1050" s="11" t="s">
        <v>6</v>
      </c>
      <c r="R1050" s="13">
        <v>0</v>
      </c>
      <c r="S1050" s="13">
        <v>0</v>
      </c>
      <c r="T1050" s="11" t="s">
        <v>7</v>
      </c>
      <c r="U1050" s="11" t="s">
        <v>8</v>
      </c>
      <c r="V1050" s="15">
        <v>0</v>
      </c>
      <c r="W1050" s="13">
        <v>0</v>
      </c>
      <c r="X1050" s="15">
        <v>0</v>
      </c>
      <c r="Y1050" s="15">
        <v>0</v>
      </c>
      <c r="Z1050" s="13">
        <v>0</v>
      </c>
      <c r="AA1050" s="15">
        <v>0</v>
      </c>
      <c r="AB1050" s="13">
        <v>0</v>
      </c>
      <c r="AC1050" s="15">
        <v>0</v>
      </c>
      <c r="AD1050" s="13">
        <v>0</v>
      </c>
      <c r="AE1050" s="15">
        <v>0</v>
      </c>
      <c r="AF1050" s="13">
        <v>0</v>
      </c>
      <c r="AG1050" s="15">
        <v>0</v>
      </c>
      <c r="AH1050" s="13">
        <v>0</v>
      </c>
      <c r="AI1050" s="15">
        <v>0</v>
      </c>
      <c r="AJ1050" s="11" t="s">
        <v>17</v>
      </c>
      <c r="AK1050" s="11" t="s">
        <v>1398</v>
      </c>
      <c r="AL1050" s="22">
        <f t="shared" si="48"/>
        <v>2317</v>
      </c>
      <c r="AM1050" s="11" t="str">
        <f>VLOOKUP(O1050,Sheet2!$D$6:$E$14,2,FALSE)</f>
        <v>Spare parts</v>
      </c>
      <c r="AN1050" s="11" t="str">
        <f>VLOOKUP(F1050,Sheet2!$E$10:$F$13,2,FALSE)</f>
        <v>SPM</v>
      </c>
      <c r="AO1050" s="35" t="s">
        <v>14668</v>
      </c>
      <c r="AP1050">
        <f>MATCH(AN1050,Sheet2!$F$5:$F$18,0)</f>
        <v>6</v>
      </c>
      <c r="AQ1050">
        <f>MATCH(AO1050,Sheet2!$F$5:$K$5,0)</f>
        <v>6</v>
      </c>
      <c r="AR1050" s="33">
        <f>INDEX(Sheet2!$F$5:$K$18,OPaL!AP1050,OPaL!AQ1050)</f>
        <v>0.15</v>
      </c>
      <c r="AS1050" s="1">
        <f t="shared" si="50"/>
        <v>63120.15</v>
      </c>
    </row>
    <row r="1051" spans="1:45" x14ac:dyDescent="0.2">
      <c r="A1051" s="11" t="s">
        <v>1751</v>
      </c>
      <c r="B1051" s="11" t="s">
        <v>1752</v>
      </c>
      <c r="C1051" s="11" t="s">
        <v>10848</v>
      </c>
      <c r="D1051" s="21">
        <v>42528</v>
      </c>
      <c r="E1051" s="21" t="s">
        <v>9769</v>
      </c>
      <c r="F1051" s="21" t="s">
        <v>14658</v>
      </c>
      <c r="G1051" s="11" t="s">
        <v>2</v>
      </c>
      <c r="H1051" s="11" t="s">
        <v>16</v>
      </c>
      <c r="I1051" s="11" t="s">
        <v>4</v>
      </c>
      <c r="J1051" s="12">
        <v>3</v>
      </c>
      <c r="K1051" s="12">
        <v>74225.97</v>
      </c>
      <c r="L1051" s="12">
        <v>0</v>
      </c>
      <c r="M1051" s="12">
        <v>0</v>
      </c>
      <c r="N1051" s="12">
        <f t="shared" si="49"/>
        <v>74225.97</v>
      </c>
      <c r="O1051" s="11" t="s">
        <v>5</v>
      </c>
      <c r="P1051" s="13">
        <v>0</v>
      </c>
      <c r="Q1051" s="11" t="s">
        <v>6</v>
      </c>
      <c r="R1051" s="13">
        <v>0</v>
      </c>
      <c r="S1051" s="13">
        <v>0</v>
      </c>
      <c r="T1051" s="11" t="s">
        <v>7</v>
      </c>
      <c r="U1051" s="11" t="s">
        <v>8</v>
      </c>
      <c r="V1051" s="15">
        <v>0</v>
      </c>
      <c r="W1051" s="13">
        <v>0</v>
      </c>
      <c r="X1051" s="15">
        <v>0</v>
      </c>
      <c r="Y1051" s="15">
        <v>0</v>
      </c>
      <c r="Z1051" s="13">
        <v>0</v>
      </c>
      <c r="AA1051" s="15">
        <v>0</v>
      </c>
      <c r="AB1051" s="13">
        <v>0</v>
      </c>
      <c r="AC1051" s="15">
        <v>0</v>
      </c>
      <c r="AD1051" s="13">
        <v>0</v>
      </c>
      <c r="AE1051" s="15">
        <v>0</v>
      </c>
      <c r="AF1051" s="13">
        <v>0</v>
      </c>
      <c r="AG1051" s="15">
        <v>0</v>
      </c>
      <c r="AH1051" s="13">
        <v>0</v>
      </c>
      <c r="AI1051" s="15">
        <v>0</v>
      </c>
      <c r="AJ1051" s="11" t="s">
        <v>17</v>
      </c>
      <c r="AK1051" s="11" t="s">
        <v>10</v>
      </c>
      <c r="AL1051" s="22">
        <f t="shared" si="48"/>
        <v>2764</v>
      </c>
      <c r="AM1051" s="11" t="str">
        <f>VLOOKUP(O1051,Sheet2!$D$6:$E$14,2,FALSE)</f>
        <v>Spare parts</v>
      </c>
      <c r="AN1051" s="11" t="str">
        <f>VLOOKUP(F1051,Sheet2!$E$10:$F$13,2,FALSE)</f>
        <v>SPE</v>
      </c>
      <c r="AO1051" s="35" t="s">
        <v>14668</v>
      </c>
      <c r="AP1051">
        <f>MATCH(AN1051,Sheet2!$F$5:$F$18,0)</f>
        <v>7</v>
      </c>
      <c r="AQ1051">
        <f>MATCH(AO1051,Sheet2!$F$5:$K$5,0)</f>
        <v>6</v>
      </c>
      <c r="AR1051" s="33">
        <f>INDEX(Sheet2!$F$5:$K$18,OPaL!AP1051,OPaL!AQ1051)</f>
        <v>0.15</v>
      </c>
      <c r="AS1051" s="1">
        <f t="shared" si="50"/>
        <v>63092.074500000002</v>
      </c>
    </row>
    <row r="1052" spans="1:45" x14ac:dyDescent="0.2">
      <c r="A1052" s="11" t="s">
        <v>5659</v>
      </c>
      <c r="B1052" s="11" t="s">
        <v>5660</v>
      </c>
      <c r="C1052" s="11" t="s">
        <v>10849</v>
      </c>
      <c r="D1052" s="21">
        <v>44991</v>
      </c>
      <c r="E1052" s="21" t="s">
        <v>9697</v>
      </c>
      <c r="F1052" s="21" t="s">
        <v>14659</v>
      </c>
      <c r="G1052" s="11" t="s">
        <v>2</v>
      </c>
      <c r="H1052" s="11" t="s">
        <v>16</v>
      </c>
      <c r="I1052" s="11" t="s">
        <v>4</v>
      </c>
      <c r="J1052" s="12">
        <v>4</v>
      </c>
      <c r="K1052" s="12">
        <v>74110.55</v>
      </c>
      <c r="L1052" s="12">
        <v>0</v>
      </c>
      <c r="M1052" s="12">
        <v>0</v>
      </c>
      <c r="N1052" s="12">
        <f t="shared" si="49"/>
        <v>74110.55</v>
      </c>
      <c r="O1052" s="11" t="s">
        <v>5</v>
      </c>
      <c r="P1052" s="13">
        <v>0</v>
      </c>
      <c r="Q1052" s="11" t="s">
        <v>6</v>
      </c>
      <c r="R1052" s="13">
        <v>0</v>
      </c>
      <c r="S1052" s="13">
        <v>0</v>
      </c>
      <c r="T1052" s="11" t="s">
        <v>7</v>
      </c>
      <c r="U1052" s="11" t="s">
        <v>8</v>
      </c>
      <c r="V1052" s="15">
        <v>0</v>
      </c>
      <c r="W1052" s="13">
        <v>0</v>
      </c>
      <c r="X1052" s="15">
        <v>0</v>
      </c>
      <c r="Y1052" s="15">
        <v>0</v>
      </c>
      <c r="Z1052" s="13">
        <v>0</v>
      </c>
      <c r="AA1052" s="15">
        <v>0</v>
      </c>
      <c r="AB1052" s="13">
        <v>0</v>
      </c>
      <c r="AC1052" s="15">
        <v>0</v>
      </c>
      <c r="AD1052" s="13">
        <v>0</v>
      </c>
      <c r="AE1052" s="15">
        <v>0</v>
      </c>
      <c r="AF1052" s="13">
        <v>0</v>
      </c>
      <c r="AG1052" s="15">
        <v>0</v>
      </c>
      <c r="AH1052" s="13">
        <v>0</v>
      </c>
      <c r="AI1052" s="15">
        <v>0</v>
      </c>
      <c r="AJ1052" s="11" t="s">
        <v>17</v>
      </c>
      <c r="AK1052" s="11" t="s">
        <v>13</v>
      </c>
      <c r="AL1052" s="22">
        <f t="shared" si="48"/>
        <v>301</v>
      </c>
      <c r="AM1052" s="11" t="str">
        <f>VLOOKUP(O1052,Sheet2!$D$6:$E$14,2,FALSE)</f>
        <v>Spare parts</v>
      </c>
      <c r="AN1052" s="11" t="str">
        <f>VLOOKUP(F1052,Sheet2!$E$10:$F$13,2,FALSE)</f>
        <v>SPM</v>
      </c>
      <c r="AO1052" s="35" t="s">
        <v>14667</v>
      </c>
      <c r="AP1052">
        <f>MATCH(AN1052,Sheet2!$F$5:$F$18,0)</f>
        <v>6</v>
      </c>
      <c r="AQ1052">
        <f>MATCH(AO1052,Sheet2!$F$5:$K$5,0)</f>
        <v>5</v>
      </c>
      <c r="AR1052" s="33">
        <f>INDEX(Sheet2!$F$5:$K$18,OPaL!AP1052,OPaL!AQ1052)</f>
        <v>0.1</v>
      </c>
      <c r="AS1052" s="1">
        <f t="shared" si="50"/>
        <v>66699.49500000001</v>
      </c>
    </row>
    <row r="1053" spans="1:45" x14ac:dyDescent="0.2">
      <c r="A1053" s="11" t="s">
        <v>3573</v>
      </c>
      <c r="B1053" s="11" t="s">
        <v>3574</v>
      </c>
      <c r="C1053" s="11" t="s">
        <v>10850</v>
      </c>
      <c r="D1053" s="21">
        <v>43312</v>
      </c>
      <c r="E1053" s="21" t="s">
        <v>9697</v>
      </c>
      <c r="F1053" s="21" t="s">
        <v>14659</v>
      </c>
      <c r="G1053" s="11" t="s">
        <v>2</v>
      </c>
      <c r="H1053" s="11" t="s">
        <v>3</v>
      </c>
      <c r="I1053" s="11" t="s">
        <v>4</v>
      </c>
      <c r="J1053" s="12">
        <v>1</v>
      </c>
      <c r="K1053" s="12">
        <v>73937.600000000006</v>
      </c>
      <c r="L1053" s="12">
        <v>0</v>
      </c>
      <c r="M1053" s="12">
        <v>0</v>
      </c>
      <c r="N1053" s="12">
        <f t="shared" si="49"/>
        <v>73937.600000000006</v>
      </c>
      <c r="O1053" s="11" t="s">
        <v>5</v>
      </c>
      <c r="P1053" s="13">
        <v>0</v>
      </c>
      <c r="Q1053" s="11" t="s">
        <v>6</v>
      </c>
      <c r="R1053" s="13">
        <v>0</v>
      </c>
      <c r="S1053" s="13">
        <v>0</v>
      </c>
      <c r="T1053" s="11" t="s">
        <v>7</v>
      </c>
      <c r="U1053" s="11" t="s">
        <v>8</v>
      </c>
      <c r="V1053" s="15">
        <v>0</v>
      </c>
      <c r="W1053" s="13">
        <v>0</v>
      </c>
      <c r="X1053" s="15">
        <v>0</v>
      </c>
      <c r="Y1053" s="15">
        <v>0</v>
      </c>
      <c r="Z1053" s="13">
        <v>0</v>
      </c>
      <c r="AA1053" s="15">
        <v>0</v>
      </c>
      <c r="AB1053" s="13">
        <v>0</v>
      </c>
      <c r="AC1053" s="15">
        <v>0</v>
      </c>
      <c r="AD1053" s="13">
        <v>0</v>
      </c>
      <c r="AE1053" s="15">
        <v>0</v>
      </c>
      <c r="AF1053" s="13">
        <v>0</v>
      </c>
      <c r="AG1053" s="15">
        <v>0</v>
      </c>
      <c r="AH1053" s="13">
        <v>0</v>
      </c>
      <c r="AI1053" s="15">
        <v>0</v>
      </c>
      <c r="AJ1053" s="11" t="s">
        <v>9</v>
      </c>
      <c r="AK1053" s="11" t="s">
        <v>1398</v>
      </c>
      <c r="AL1053" s="22">
        <f t="shared" si="48"/>
        <v>1980</v>
      </c>
      <c r="AM1053" s="11" t="str">
        <f>VLOOKUP(O1053,Sheet2!$D$6:$E$14,2,FALSE)</f>
        <v>Spare parts</v>
      </c>
      <c r="AN1053" s="11" t="str">
        <f>VLOOKUP(F1053,Sheet2!$E$10:$F$13,2,FALSE)</f>
        <v>SPM</v>
      </c>
      <c r="AO1053" s="35" t="s">
        <v>14668</v>
      </c>
      <c r="AP1053">
        <f>MATCH(AN1053,Sheet2!$F$5:$F$18,0)</f>
        <v>6</v>
      </c>
      <c r="AQ1053">
        <f>MATCH(AO1053,Sheet2!$F$5:$K$5,0)</f>
        <v>6</v>
      </c>
      <c r="AR1053" s="33">
        <f>INDEX(Sheet2!$F$5:$K$18,OPaL!AP1053,OPaL!AQ1053)</f>
        <v>0.15</v>
      </c>
      <c r="AS1053" s="1">
        <f t="shared" si="50"/>
        <v>62846.960000000006</v>
      </c>
    </row>
    <row r="1054" spans="1:45" x14ac:dyDescent="0.2">
      <c r="A1054" s="11" t="s">
        <v>3573</v>
      </c>
      <c r="B1054" s="11" t="s">
        <v>3574</v>
      </c>
      <c r="C1054" s="11" t="s">
        <v>10850</v>
      </c>
      <c r="D1054" s="21">
        <v>43312</v>
      </c>
      <c r="E1054" s="21" t="s">
        <v>9697</v>
      </c>
      <c r="F1054" s="21" t="s">
        <v>14659</v>
      </c>
      <c r="G1054" s="11" t="s">
        <v>2</v>
      </c>
      <c r="H1054" s="11" t="s">
        <v>16</v>
      </c>
      <c r="I1054" s="11" t="s">
        <v>4</v>
      </c>
      <c r="J1054" s="12">
        <v>1</v>
      </c>
      <c r="K1054" s="12">
        <v>73937.600000000006</v>
      </c>
      <c r="L1054" s="12">
        <v>0</v>
      </c>
      <c r="M1054" s="12">
        <v>0</v>
      </c>
      <c r="N1054" s="12">
        <f t="shared" si="49"/>
        <v>73937.600000000006</v>
      </c>
      <c r="O1054" s="11" t="s">
        <v>5</v>
      </c>
      <c r="P1054" s="13">
        <v>0</v>
      </c>
      <c r="Q1054" s="11" t="s">
        <v>6</v>
      </c>
      <c r="R1054" s="13">
        <v>0</v>
      </c>
      <c r="S1054" s="13">
        <v>0</v>
      </c>
      <c r="T1054" s="11" t="s">
        <v>7</v>
      </c>
      <c r="U1054" s="11" t="s">
        <v>8</v>
      </c>
      <c r="V1054" s="15">
        <v>0</v>
      </c>
      <c r="W1054" s="13">
        <v>0</v>
      </c>
      <c r="X1054" s="15">
        <v>0</v>
      </c>
      <c r="Y1054" s="15">
        <v>0</v>
      </c>
      <c r="Z1054" s="13">
        <v>0</v>
      </c>
      <c r="AA1054" s="15">
        <v>0</v>
      </c>
      <c r="AB1054" s="13">
        <v>0</v>
      </c>
      <c r="AC1054" s="15">
        <v>0</v>
      </c>
      <c r="AD1054" s="13">
        <v>0</v>
      </c>
      <c r="AE1054" s="15">
        <v>0</v>
      </c>
      <c r="AF1054" s="13">
        <v>0</v>
      </c>
      <c r="AG1054" s="15">
        <v>0</v>
      </c>
      <c r="AH1054" s="13">
        <v>0</v>
      </c>
      <c r="AI1054" s="15">
        <v>0</v>
      </c>
      <c r="AJ1054" s="11" t="s">
        <v>17</v>
      </c>
      <c r="AK1054" s="11" t="s">
        <v>1398</v>
      </c>
      <c r="AL1054" s="22">
        <f t="shared" si="48"/>
        <v>1980</v>
      </c>
      <c r="AM1054" s="11" t="str">
        <f>VLOOKUP(O1054,Sheet2!$D$6:$E$14,2,FALSE)</f>
        <v>Spare parts</v>
      </c>
      <c r="AN1054" s="11" t="str">
        <f>VLOOKUP(F1054,Sheet2!$E$10:$F$13,2,FALSE)</f>
        <v>SPM</v>
      </c>
      <c r="AO1054" s="35" t="s">
        <v>14668</v>
      </c>
      <c r="AP1054">
        <f>MATCH(AN1054,Sheet2!$F$5:$F$18,0)</f>
        <v>6</v>
      </c>
      <c r="AQ1054">
        <f>MATCH(AO1054,Sheet2!$F$5:$K$5,0)</f>
        <v>6</v>
      </c>
      <c r="AR1054" s="33">
        <f>INDEX(Sheet2!$F$5:$K$18,OPaL!AP1054,OPaL!AQ1054)</f>
        <v>0.15</v>
      </c>
      <c r="AS1054" s="1">
        <f t="shared" si="50"/>
        <v>62846.960000000006</v>
      </c>
    </row>
    <row r="1055" spans="1:45" x14ac:dyDescent="0.2">
      <c r="A1055" s="11" t="s">
        <v>4095</v>
      </c>
      <c r="B1055" s="11" t="s">
        <v>4096</v>
      </c>
      <c r="C1055" s="11" t="s">
        <v>10851</v>
      </c>
      <c r="D1055" s="21">
        <v>44796</v>
      </c>
      <c r="E1055" s="21" t="s">
        <v>9697</v>
      </c>
      <c r="F1055" s="21" t="s">
        <v>14659</v>
      </c>
      <c r="G1055" s="11" t="s">
        <v>2</v>
      </c>
      <c r="H1055" s="11" t="s">
        <v>350</v>
      </c>
      <c r="I1055" s="11" t="s">
        <v>4</v>
      </c>
      <c r="J1055" s="12">
        <v>4</v>
      </c>
      <c r="K1055" s="12">
        <v>73785.600000000006</v>
      </c>
      <c r="L1055" s="12">
        <v>0</v>
      </c>
      <c r="M1055" s="12">
        <v>0</v>
      </c>
      <c r="N1055" s="12">
        <f t="shared" si="49"/>
        <v>73785.600000000006</v>
      </c>
      <c r="O1055" s="11" t="s">
        <v>5</v>
      </c>
      <c r="P1055" s="13">
        <v>0</v>
      </c>
      <c r="Q1055" s="11" t="s">
        <v>6</v>
      </c>
      <c r="R1055" s="13">
        <v>0</v>
      </c>
      <c r="S1055" s="13">
        <v>0</v>
      </c>
      <c r="T1055" s="11" t="s">
        <v>7</v>
      </c>
      <c r="U1055" s="11" t="s">
        <v>8</v>
      </c>
      <c r="V1055" s="15">
        <v>0</v>
      </c>
      <c r="W1055" s="13">
        <v>0</v>
      </c>
      <c r="X1055" s="15">
        <v>0</v>
      </c>
      <c r="Y1055" s="15">
        <v>0</v>
      </c>
      <c r="Z1055" s="13">
        <v>0</v>
      </c>
      <c r="AA1055" s="15">
        <v>0</v>
      </c>
      <c r="AB1055" s="13">
        <v>0</v>
      </c>
      <c r="AC1055" s="15">
        <v>0</v>
      </c>
      <c r="AD1055" s="13">
        <v>0</v>
      </c>
      <c r="AE1055" s="15">
        <v>0</v>
      </c>
      <c r="AF1055" s="13">
        <v>0</v>
      </c>
      <c r="AG1055" s="15">
        <v>0</v>
      </c>
      <c r="AH1055" s="13">
        <v>0</v>
      </c>
      <c r="AI1055" s="15">
        <v>0</v>
      </c>
      <c r="AJ1055" s="11" t="s">
        <v>352</v>
      </c>
      <c r="AK1055" s="11" t="s">
        <v>1398</v>
      </c>
      <c r="AL1055" s="22">
        <f t="shared" si="48"/>
        <v>496</v>
      </c>
      <c r="AM1055" s="11" t="str">
        <f>VLOOKUP(O1055,Sheet2!$D$6:$E$14,2,FALSE)</f>
        <v>Spare parts</v>
      </c>
      <c r="AN1055" s="11" t="str">
        <f>VLOOKUP(F1055,Sheet2!$E$10:$F$13,2,FALSE)</f>
        <v>SPM</v>
      </c>
      <c r="AO1055" s="35" t="s">
        <v>14668</v>
      </c>
      <c r="AP1055">
        <f>MATCH(AN1055,Sheet2!$F$5:$F$18,0)</f>
        <v>6</v>
      </c>
      <c r="AQ1055">
        <f>MATCH(AO1055,Sheet2!$F$5:$K$5,0)</f>
        <v>6</v>
      </c>
      <c r="AR1055" s="33">
        <f>INDEX(Sheet2!$F$5:$K$18,OPaL!AP1055,OPaL!AQ1055)</f>
        <v>0.15</v>
      </c>
      <c r="AS1055" s="1">
        <f t="shared" si="50"/>
        <v>62717.760000000002</v>
      </c>
    </row>
    <row r="1056" spans="1:45" x14ac:dyDescent="0.2">
      <c r="A1056" s="11" t="s">
        <v>1543</v>
      </c>
      <c r="B1056" s="11" t="s">
        <v>1544</v>
      </c>
      <c r="C1056" s="11" t="s">
        <v>10852</v>
      </c>
      <c r="D1056" s="21">
        <v>42812</v>
      </c>
      <c r="E1056" s="21" t="s">
        <v>9697</v>
      </c>
      <c r="F1056" s="21" t="s">
        <v>14658</v>
      </c>
      <c r="G1056" s="11" t="s">
        <v>2</v>
      </c>
      <c r="H1056" s="11" t="s">
        <v>16</v>
      </c>
      <c r="I1056" s="11" t="s">
        <v>4</v>
      </c>
      <c r="J1056" s="12">
        <v>6</v>
      </c>
      <c r="K1056" s="12">
        <v>73770.48</v>
      </c>
      <c r="L1056" s="12">
        <v>0</v>
      </c>
      <c r="M1056" s="12">
        <v>0</v>
      </c>
      <c r="N1056" s="12">
        <f t="shared" si="49"/>
        <v>73770.48</v>
      </c>
      <c r="O1056" s="11" t="s">
        <v>5</v>
      </c>
      <c r="P1056" s="13">
        <v>0</v>
      </c>
      <c r="Q1056" s="11" t="s">
        <v>6</v>
      </c>
      <c r="R1056" s="13">
        <v>0</v>
      </c>
      <c r="S1056" s="13">
        <v>0</v>
      </c>
      <c r="T1056" s="11" t="s">
        <v>7</v>
      </c>
      <c r="U1056" s="11" t="s">
        <v>8</v>
      </c>
      <c r="V1056" s="15">
        <v>0</v>
      </c>
      <c r="W1056" s="13">
        <v>0</v>
      </c>
      <c r="X1056" s="15">
        <v>0</v>
      </c>
      <c r="Y1056" s="15">
        <v>0</v>
      </c>
      <c r="Z1056" s="13">
        <v>0</v>
      </c>
      <c r="AA1056" s="15">
        <v>0</v>
      </c>
      <c r="AB1056" s="13">
        <v>0</v>
      </c>
      <c r="AC1056" s="15">
        <v>0</v>
      </c>
      <c r="AD1056" s="13">
        <v>0</v>
      </c>
      <c r="AE1056" s="15">
        <v>0</v>
      </c>
      <c r="AF1056" s="13">
        <v>0</v>
      </c>
      <c r="AG1056" s="15">
        <v>0</v>
      </c>
      <c r="AH1056" s="13">
        <v>0</v>
      </c>
      <c r="AI1056" s="15">
        <v>0</v>
      </c>
      <c r="AJ1056" s="11" t="s">
        <v>17</v>
      </c>
      <c r="AK1056" s="11" t="s">
        <v>10</v>
      </c>
      <c r="AL1056" s="22">
        <f t="shared" si="48"/>
        <v>2480</v>
      </c>
      <c r="AM1056" s="11" t="str">
        <f>VLOOKUP(O1056,Sheet2!$D$6:$E$14,2,FALSE)</f>
        <v>Spare parts</v>
      </c>
      <c r="AN1056" s="11" t="str">
        <f>VLOOKUP(F1056,Sheet2!$E$10:$F$13,2,FALSE)</f>
        <v>SPE</v>
      </c>
      <c r="AO1056" s="35" t="s">
        <v>14668</v>
      </c>
      <c r="AP1056">
        <f>MATCH(AN1056,Sheet2!$F$5:$F$18,0)</f>
        <v>7</v>
      </c>
      <c r="AQ1056">
        <f>MATCH(AO1056,Sheet2!$F$5:$K$5,0)</f>
        <v>6</v>
      </c>
      <c r="AR1056" s="33">
        <f>INDEX(Sheet2!$F$5:$K$18,OPaL!AP1056,OPaL!AQ1056)</f>
        <v>0.15</v>
      </c>
      <c r="AS1056" s="1">
        <f t="shared" si="50"/>
        <v>62704.907999999996</v>
      </c>
    </row>
    <row r="1057" spans="1:45" x14ac:dyDescent="0.2">
      <c r="A1057" s="11" t="s">
        <v>3311</v>
      </c>
      <c r="B1057" s="11" t="s">
        <v>3312</v>
      </c>
      <c r="C1057" s="11" t="s">
        <v>10853</v>
      </c>
      <c r="D1057" s="21">
        <v>43189</v>
      </c>
      <c r="E1057" s="21" t="s">
        <v>9697</v>
      </c>
      <c r="F1057" s="21" t="s">
        <v>14659</v>
      </c>
      <c r="G1057" s="11" t="s">
        <v>2</v>
      </c>
      <c r="H1057" s="11" t="s">
        <v>3</v>
      </c>
      <c r="I1057" s="11" t="s">
        <v>4</v>
      </c>
      <c r="J1057" s="12">
        <v>1</v>
      </c>
      <c r="K1057" s="12">
        <v>73738.36</v>
      </c>
      <c r="L1057" s="12">
        <v>0</v>
      </c>
      <c r="M1057" s="12">
        <v>0</v>
      </c>
      <c r="N1057" s="12">
        <f t="shared" si="49"/>
        <v>73738.36</v>
      </c>
      <c r="O1057" s="11" t="s">
        <v>5</v>
      </c>
      <c r="P1057" s="13">
        <v>0</v>
      </c>
      <c r="Q1057" s="11" t="s">
        <v>6</v>
      </c>
      <c r="R1057" s="13">
        <v>0</v>
      </c>
      <c r="S1057" s="13">
        <v>0</v>
      </c>
      <c r="T1057" s="11" t="s">
        <v>7</v>
      </c>
      <c r="U1057" s="11" t="s">
        <v>8</v>
      </c>
      <c r="V1057" s="15">
        <v>0</v>
      </c>
      <c r="W1057" s="13">
        <v>0</v>
      </c>
      <c r="X1057" s="15">
        <v>0</v>
      </c>
      <c r="Y1057" s="15">
        <v>0</v>
      </c>
      <c r="Z1057" s="13">
        <v>0</v>
      </c>
      <c r="AA1057" s="15">
        <v>0</v>
      </c>
      <c r="AB1057" s="13">
        <v>0</v>
      </c>
      <c r="AC1057" s="15">
        <v>0</v>
      </c>
      <c r="AD1057" s="13">
        <v>0</v>
      </c>
      <c r="AE1057" s="15">
        <v>0</v>
      </c>
      <c r="AF1057" s="13">
        <v>0</v>
      </c>
      <c r="AG1057" s="15">
        <v>0</v>
      </c>
      <c r="AH1057" s="13">
        <v>0</v>
      </c>
      <c r="AI1057" s="15">
        <v>0</v>
      </c>
      <c r="AJ1057" s="11" t="s">
        <v>9</v>
      </c>
      <c r="AK1057" s="11" t="s">
        <v>1398</v>
      </c>
      <c r="AL1057" s="22">
        <f t="shared" si="48"/>
        <v>2103</v>
      </c>
      <c r="AM1057" s="11" t="str">
        <f>VLOOKUP(O1057,Sheet2!$D$6:$E$14,2,FALSE)</f>
        <v>Spare parts</v>
      </c>
      <c r="AN1057" s="11" t="str">
        <f>VLOOKUP(F1057,Sheet2!$E$10:$F$13,2,FALSE)</f>
        <v>SPM</v>
      </c>
      <c r="AO1057" s="35" t="s">
        <v>14668</v>
      </c>
      <c r="AP1057">
        <f>MATCH(AN1057,Sheet2!$F$5:$F$18,0)</f>
        <v>6</v>
      </c>
      <c r="AQ1057">
        <f>MATCH(AO1057,Sheet2!$F$5:$K$5,0)</f>
        <v>6</v>
      </c>
      <c r="AR1057" s="33">
        <f>INDEX(Sheet2!$F$5:$K$18,OPaL!AP1057,OPaL!AQ1057)</f>
        <v>0.15</v>
      </c>
      <c r="AS1057" s="1">
        <f t="shared" si="50"/>
        <v>62677.606</v>
      </c>
    </row>
    <row r="1058" spans="1:45" x14ac:dyDescent="0.2">
      <c r="A1058" s="11" t="s">
        <v>3311</v>
      </c>
      <c r="B1058" s="11" t="s">
        <v>3312</v>
      </c>
      <c r="C1058" s="11" t="s">
        <v>10853</v>
      </c>
      <c r="D1058" s="21">
        <v>43189</v>
      </c>
      <c r="E1058" s="21" t="s">
        <v>9697</v>
      </c>
      <c r="F1058" s="21" t="s">
        <v>14659</v>
      </c>
      <c r="G1058" s="11" t="s">
        <v>2</v>
      </c>
      <c r="H1058" s="11" t="s">
        <v>16</v>
      </c>
      <c r="I1058" s="11" t="s">
        <v>4</v>
      </c>
      <c r="J1058" s="12">
        <v>1</v>
      </c>
      <c r="K1058" s="12">
        <v>73738.36</v>
      </c>
      <c r="L1058" s="12">
        <v>0</v>
      </c>
      <c r="M1058" s="12">
        <v>0</v>
      </c>
      <c r="N1058" s="12">
        <f t="shared" si="49"/>
        <v>73738.36</v>
      </c>
      <c r="O1058" s="11" t="s">
        <v>5</v>
      </c>
      <c r="P1058" s="13">
        <v>0</v>
      </c>
      <c r="Q1058" s="11" t="s">
        <v>6</v>
      </c>
      <c r="R1058" s="13">
        <v>0</v>
      </c>
      <c r="S1058" s="13">
        <v>0</v>
      </c>
      <c r="T1058" s="11" t="s">
        <v>7</v>
      </c>
      <c r="U1058" s="11" t="s">
        <v>8</v>
      </c>
      <c r="V1058" s="15">
        <v>0</v>
      </c>
      <c r="W1058" s="13">
        <v>0</v>
      </c>
      <c r="X1058" s="15">
        <v>0</v>
      </c>
      <c r="Y1058" s="15">
        <v>0</v>
      </c>
      <c r="Z1058" s="13">
        <v>0</v>
      </c>
      <c r="AA1058" s="15">
        <v>0</v>
      </c>
      <c r="AB1058" s="13">
        <v>0</v>
      </c>
      <c r="AC1058" s="15">
        <v>0</v>
      </c>
      <c r="AD1058" s="13">
        <v>0</v>
      </c>
      <c r="AE1058" s="15">
        <v>0</v>
      </c>
      <c r="AF1058" s="13">
        <v>0</v>
      </c>
      <c r="AG1058" s="15">
        <v>0</v>
      </c>
      <c r="AH1058" s="13">
        <v>0</v>
      </c>
      <c r="AI1058" s="15">
        <v>0</v>
      </c>
      <c r="AJ1058" s="11" t="s">
        <v>17</v>
      </c>
      <c r="AK1058" s="11" t="s">
        <v>1398</v>
      </c>
      <c r="AL1058" s="22">
        <f t="shared" si="48"/>
        <v>2103</v>
      </c>
      <c r="AM1058" s="11" t="str">
        <f>VLOOKUP(O1058,Sheet2!$D$6:$E$14,2,FALSE)</f>
        <v>Spare parts</v>
      </c>
      <c r="AN1058" s="11" t="str">
        <f>VLOOKUP(F1058,Sheet2!$E$10:$F$13,2,FALSE)</f>
        <v>SPM</v>
      </c>
      <c r="AO1058" s="35" t="s">
        <v>14668</v>
      </c>
      <c r="AP1058">
        <f>MATCH(AN1058,Sheet2!$F$5:$F$18,0)</f>
        <v>6</v>
      </c>
      <c r="AQ1058">
        <f>MATCH(AO1058,Sheet2!$F$5:$K$5,0)</f>
        <v>6</v>
      </c>
      <c r="AR1058" s="33">
        <f>INDEX(Sheet2!$F$5:$K$18,OPaL!AP1058,OPaL!AQ1058)</f>
        <v>0.15</v>
      </c>
      <c r="AS1058" s="1">
        <f t="shared" si="50"/>
        <v>62677.606</v>
      </c>
    </row>
    <row r="1059" spans="1:45" x14ac:dyDescent="0.2">
      <c r="A1059" s="11" t="s">
        <v>4167</v>
      </c>
      <c r="B1059" s="11" t="s">
        <v>4168</v>
      </c>
      <c r="C1059" s="11" t="s">
        <v>10854</v>
      </c>
      <c r="D1059" s="21">
        <v>44667</v>
      </c>
      <c r="E1059" s="21" t="s">
        <v>9697</v>
      </c>
      <c r="F1059" s="21" t="s">
        <v>14659</v>
      </c>
      <c r="G1059" s="11" t="s">
        <v>2</v>
      </c>
      <c r="H1059" s="11" t="s">
        <v>350</v>
      </c>
      <c r="I1059" s="11" t="s">
        <v>4</v>
      </c>
      <c r="J1059" s="12">
        <v>2</v>
      </c>
      <c r="K1059" s="12">
        <v>73663.8</v>
      </c>
      <c r="L1059" s="12">
        <v>0</v>
      </c>
      <c r="M1059" s="12">
        <v>0</v>
      </c>
      <c r="N1059" s="12">
        <f t="shared" si="49"/>
        <v>73663.8</v>
      </c>
      <c r="O1059" s="11" t="s">
        <v>5</v>
      </c>
      <c r="P1059" s="13">
        <v>0</v>
      </c>
      <c r="Q1059" s="11" t="s">
        <v>6</v>
      </c>
      <c r="R1059" s="13">
        <v>0</v>
      </c>
      <c r="S1059" s="13">
        <v>0</v>
      </c>
      <c r="T1059" s="11" t="s">
        <v>7</v>
      </c>
      <c r="U1059" s="11" t="s">
        <v>8</v>
      </c>
      <c r="V1059" s="15">
        <v>0</v>
      </c>
      <c r="W1059" s="13">
        <v>0</v>
      </c>
      <c r="X1059" s="15">
        <v>0</v>
      </c>
      <c r="Y1059" s="15">
        <v>0</v>
      </c>
      <c r="Z1059" s="13">
        <v>0</v>
      </c>
      <c r="AA1059" s="15">
        <v>0</v>
      </c>
      <c r="AB1059" s="13">
        <v>0</v>
      </c>
      <c r="AC1059" s="15">
        <v>0</v>
      </c>
      <c r="AD1059" s="13">
        <v>0</v>
      </c>
      <c r="AE1059" s="15">
        <v>0</v>
      </c>
      <c r="AF1059" s="13">
        <v>0</v>
      </c>
      <c r="AG1059" s="15">
        <v>0</v>
      </c>
      <c r="AH1059" s="13">
        <v>0</v>
      </c>
      <c r="AI1059" s="15">
        <v>0</v>
      </c>
      <c r="AJ1059" s="11" t="s">
        <v>352</v>
      </c>
      <c r="AK1059" s="11" t="s">
        <v>1398</v>
      </c>
      <c r="AL1059" s="22">
        <f t="shared" si="48"/>
        <v>625</v>
      </c>
      <c r="AM1059" s="11" t="str">
        <f>VLOOKUP(O1059,Sheet2!$D$6:$E$14,2,FALSE)</f>
        <v>Spare parts</v>
      </c>
      <c r="AN1059" s="11" t="str">
        <f>VLOOKUP(F1059,Sheet2!$E$10:$F$13,2,FALSE)</f>
        <v>SPM</v>
      </c>
      <c r="AO1059" s="35" t="s">
        <v>14668</v>
      </c>
      <c r="AP1059">
        <f>MATCH(AN1059,Sheet2!$F$5:$F$18,0)</f>
        <v>6</v>
      </c>
      <c r="AQ1059">
        <f>MATCH(AO1059,Sheet2!$F$5:$K$5,0)</f>
        <v>6</v>
      </c>
      <c r="AR1059" s="33">
        <f>INDEX(Sheet2!$F$5:$K$18,OPaL!AP1059,OPaL!AQ1059)</f>
        <v>0.15</v>
      </c>
      <c r="AS1059" s="1">
        <f t="shared" si="50"/>
        <v>62614.23</v>
      </c>
    </row>
    <row r="1060" spans="1:45" x14ac:dyDescent="0.2">
      <c r="A1060" s="11" t="s">
        <v>4935</v>
      </c>
      <c r="B1060" s="11" t="s">
        <v>4936</v>
      </c>
      <c r="C1060" s="11" t="s">
        <v>10529</v>
      </c>
      <c r="D1060" s="21">
        <v>44709</v>
      </c>
      <c r="E1060" s="21" t="s">
        <v>9697</v>
      </c>
      <c r="F1060" s="21" t="s">
        <v>14659</v>
      </c>
      <c r="G1060" s="11" t="s">
        <v>2</v>
      </c>
      <c r="H1060" s="11" t="s">
        <v>3</v>
      </c>
      <c r="I1060" s="11" t="s">
        <v>4</v>
      </c>
      <c r="J1060" s="13">
        <v>1</v>
      </c>
      <c r="K1060" s="12">
        <v>73448.33</v>
      </c>
      <c r="L1060" s="12">
        <v>0</v>
      </c>
      <c r="M1060" s="12">
        <v>0</v>
      </c>
      <c r="N1060" s="12">
        <f t="shared" si="49"/>
        <v>73448.33</v>
      </c>
      <c r="O1060" s="11" t="s">
        <v>5</v>
      </c>
      <c r="P1060" s="13">
        <v>0</v>
      </c>
      <c r="Q1060" s="11" t="s">
        <v>6</v>
      </c>
      <c r="R1060" s="13">
        <v>0</v>
      </c>
      <c r="S1060" s="13">
        <v>0</v>
      </c>
      <c r="T1060" s="11" t="s">
        <v>7</v>
      </c>
      <c r="U1060" s="11" t="s">
        <v>8</v>
      </c>
      <c r="V1060" s="15">
        <v>0</v>
      </c>
      <c r="W1060" s="13">
        <v>0</v>
      </c>
      <c r="X1060" s="15">
        <v>0</v>
      </c>
      <c r="Y1060" s="15">
        <v>0</v>
      </c>
      <c r="Z1060" s="13">
        <v>0</v>
      </c>
      <c r="AA1060" s="15">
        <v>0</v>
      </c>
      <c r="AB1060" s="13">
        <v>0</v>
      </c>
      <c r="AC1060" s="15">
        <v>0</v>
      </c>
      <c r="AD1060" s="13">
        <v>0</v>
      </c>
      <c r="AE1060" s="15">
        <v>0</v>
      </c>
      <c r="AF1060" s="13">
        <v>0</v>
      </c>
      <c r="AG1060" s="15">
        <v>0</v>
      </c>
      <c r="AH1060" s="13">
        <v>0</v>
      </c>
      <c r="AI1060" s="15">
        <v>0</v>
      </c>
      <c r="AJ1060" s="11" t="s">
        <v>9</v>
      </c>
      <c r="AK1060" s="11" t="s">
        <v>1398</v>
      </c>
      <c r="AL1060" s="22">
        <f t="shared" si="48"/>
        <v>583</v>
      </c>
      <c r="AM1060" s="11" t="str">
        <f>VLOOKUP(O1060,Sheet2!$D$6:$E$14,2,FALSE)</f>
        <v>Spare parts</v>
      </c>
      <c r="AN1060" s="11" t="str">
        <f>VLOOKUP(F1060,Sheet2!$E$10:$F$13,2,FALSE)</f>
        <v>SPM</v>
      </c>
      <c r="AO1060" s="35" t="s">
        <v>14668</v>
      </c>
      <c r="AP1060">
        <f>MATCH(AN1060,Sheet2!$F$5:$F$18,0)</f>
        <v>6</v>
      </c>
      <c r="AQ1060">
        <f>MATCH(AO1060,Sheet2!$F$5:$K$5,0)</f>
        <v>6</v>
      </c>
      <c r="AR1060" s="33">
        <f>INDEX(Sheet2!$F$5:$K$18,OPaL!AP1060,OPaL!AQ1060)</f>
        <v>0.15</v>
      </c>
      <c r="AS1060" s="1">
        <f t="shared" si="50"/>
        <v>62431.080499999996</v>
      </c>
    </row>
    <row r="1061" spans="1:45" x14ac:dyDescent="0.2">
      <c r="A1061" s="11" t="s">
        <v>1803</v>
      </c>
      <c r="B1061" s="11" t="s">
        <v>1804</v>
      </c>
      <c r="C1061" s="11" t="s">
        <v>10855</v>
      </c>
      <c r="D1061" s="21">
        <v>42943</v>
      </c>
      <c r="E1061" s="21" t="s">
        <v>9697</v>
      </c>
      <c r="F1061" s="21" t="s">
        <v>14659</v>
      </c>
      <c r="G1061" s="11" t="s">
        <v>2</v>
      </c>
      <c r="H1061" s="11" t="s">
        <v>16</v>
      </c>
      <c r="I1061" s="11" t="s">
        <v>4</v>
      </c>
      <c r="J1061" s="12">
        <v>1</v>
      </c>
      <c r="K1061" s="12">
        <v>73319.38</v>
      </c>
      <c r="L1061" s="12">
        <v>0</v>
      </c>
      <c r="M1061" s="12">
        <v>0</v>
      </c>
      <c r="N1061" s="12">
        <f t="shared" si="49"/>
        <v>73319.38</v>
      </c>
      <c r="O1061" s="11" t="s">
        <v>5</v>
      </c>
      <c r="P1061" s="13">
        <v>0</v>
      </c>
      <c r="Q1061" s="11" t="s">
        <v>6</v>
      </c>
      <c r="R1061" s="13">
        <v>0</v>
      </c>
      <c r="S1061" s="13">
        <v>0</v>
      </c>
      <c r="T1061" s="11" t="s">
        <v>7</v>
      </c>
      <c r="U1061" s="11" t="s">
        <v>8</v>
      </c>
      <c r="V1061" s="15">
        <v>0</v>
      </c>
      <c r="W1061" s="13">
        <v>0</v>
      </c>
      <c r="X1061" s="15">
        <v>0</v>
      </c>
      <c r="Y1061" s="15">
        <v>0</v>
      </c>
      <c r="Z1061" s="13">
        <v>0</v>
      </c>
      <c r="AA1061" s="15">
        <v>0</v>
      </c>
      <c r="AB1061" s="13">
        <v>0</v>
      </c>
      <c r="AC1061" s="15">
        <v>0</v>
      </c>
      <c r="AD1061" s="13">
        <v>0</v>
      </c>
      <c r="AE1061" s="15">
        <v>0</v>
      </c>
      <c r="AF1061" s="13">
        <v>0</v>
      </c>
      <c r="AG1061" s="15">
        <v>0</v>
      </c>
      <c r="AH1061" s="13">
        <v>0</v>
      </c>
      <c r="AI1061" s="15">
        <v>0</v>
      </c>
      <c r="AJ1061" s="11" t="s">
        <v>17</v>
      </c>
      <c r="AK1061" s="11" t="s">
        <v>13</v>
      </c>
      <c r="AL1061" s="22">
        <f t="shared" si="48"/>
        <v>2349</v>
      </c>
      <c r="AM1061" s="11" t="str">
        <f>VLOOKUP(O1061,Sheet2!$D$6:$E$14,2,FALSE)</f>
        <v>Spare parts</v>
      </c>
      <c r="AN1061" s="11" t="str">
        <f>VLOOKUP(F1061,Sheet2!$E$10:$F$13,2,FALSE)</f>
        <v>SPM</v>
      </c>
      <c r="AO1061" s="35" t="s">
        <v>14668</v>
      </c>
      <c r="AP1061">
        <f>MATCH(AN1061,Sheet2!$F$5:$F$18,0)</f>
        <v>6</v>
      </c>
      <c r="AQ1061">
        <f>MATCH(AO1061,Sheet2!$F$5:$K$5,0)</f>
        <v>6</v>
      </c>
      <c r="AR1061" s="33">
        <f>INDEX(Sheet2!$F$5:$K$18,OPaL!AP1061,OPaL!AQ1061)</f>
        <v>0.15</v>
      </c>
      <c r="AS1061" s="1">
        <f t="shared" si="50"/>
        <v>62321.473000000005</v>
      </c>
    </row>
    <row r="1062" spans="1:45" x14ac:dyDescent="0.2">
      <c r="A1062" s="11" t="s">
        <v>5197</v>
      </c>
      <c r="B1062" s="11" t="s">
        <v>5198</v>
      </c>
      <c r="C1062" s="11" t="s">
        <v>10856</v>
      </c>
      <c r="D1062" s="21">
        <v>42784</v>
      </c>
      <c r="E1062" s="21" t="s">
        <v>9697</v>
      </c>
      <c r="F1062" s="21" t="s">
        <v>14659</v>
      </c>
      <c r="G1062" s="11" t="s">
        <v>2</v>
      </c>
      <c r="H1062" s="11" t="s">
        <v>16</v>
      </c>
      <c r="I1062" s="11" t="s">
        <v>4</v>
      </c>
      <c r="J1062" s="12">
        <v>1</v>
      </c>
      <c r="K1062" s="12">
        <v>72576.78</v>
      </c>
      <c r="L1062" s="12">
        <v>0</v>
      </c>
      <c r="M1062" s="12">
        <v>0</v>
      </c>
      <c r="N1062" s="12">
        <f t="shared" si="49"/>
        <v>72576.78</v>
      </c>
      <c r="O1062" s="11" t="s">
        <v>5</v>
      </c>
      <c r="P1062" s="13">
        <v>0</v>
      </c>
      <c r="Q1062" s="11" t="s">
        <v>6</v>
      </c>
      <c r="R1062" s="13">
        <v>0</v>
      </c>
      <c r="S1062" s="13">
        <v>0</v>
      </c>
      <c r="T1062" s="11" t="s">
        <v>7</v>
      </c>
      <c r="U1062" s="11" t="s">
        <v>8</v>
      </c>
      <c r="V1062" s="15">
        <v>0</v>
      </c>
      <c r="W1062" s="13">
        <v>0</v>
      </c>
      <c r="X1062" s="15">
        <v>0</v>
      </c>
      <c r="Y1062" s="15">
        <v>0</v>
      </c>
      <c r="Z1062" s="13">
        <v>0</v>
      </c>
      <c r="AA1062" s="15">
        <v>0</v>
      </c>
      <c r="AB1062" s="13">
        <v>0</v>
      </c>
      <c r="AC1062" s="15">
        <v>0</v>
      </c>
      <c r="AD1062" s="13">
        <v>0</v>
      </c>
      <c r="AE1062" s="15">
        <v>0</v>
      </c>
      <c r="AF1062" s="13">
        <v>0</v>
      </c>
      <c r="AG1062" s="15">
        <v>0</v>
      </c>
      <c r="AH1062" s="13">
        <v>0</v>
      </c>
      <c r="AI1062" s="15">
        <v>0</v>
      </c>
      <c r="AJ1062" s="11" t="s">
        <v>17</v>
      </c>
      <c r="AK1062" s="11" t="s">
        <v>1398</v>
      </c>
      <c r="AL1062" s="22">
        <f t="shared" si="48"/>
        <v>2508</v>
      </c>
      <c r="AM1062" s="11" t="str">
        <f>VLOOKUP(O1062,Sheet2!$D$6:$E$14,2,FALSE)</f>
        <v>Spare parts</v>
      </c>
      <c r="AN1062" s="11" t="str">
        <f>VLOOKUP(F1062,Sheet2!$E$10:$F$13,2,FALSE)</f>
        <v>SPM</v>
      </c>
      <c r="AO1062" s="35" t="s">
        <v>14668</v>
      </c>
      <c r="AP1062">
        <f>MATCH(AN1062,Sheet2!$F$5:$F$18,0)</f>
        <v>6</v>
      </c>
      <c r="AQ1062">
        <f>MATCH(AO1062,Sheet2!$F$5:$K$5,0)</f>
        <v>6</v>
      </c>
      <c r="AR1062" s="33">
        <f>INDEX(Sheet2!$F$5:$K$18,OPaL!AP1062,OPaL!AQ1062)</f>
        <v>0.15</v>
      </c>
      <c r="AS1062" s="1">
        <f t="shared" si="50"/>
        <v>61690.262999999999</v>
      </c>
    </row>
    <row r="1063" spans="1:45" x14ac:dyDescent="0.2">
      <c r="A1063" s="11" t="s">
        <v>9282</v>
      </c>
      <c r="B1063" s="11" t="s">
        <v>9283</v>
      </c>
      <c r="C1063" s="11" t="s">
        <v>10857</v>
      </c>
      <c r="D1063" s="21">
        <v>44680</v>
      </c>
      <c r="E1063" s="21" t="s">
        <v>9770</v>
      </c>
      <c r="F1063" s="21" t="s">
        <v>14659</v>
      </c>
      <c r="G1063" s="11" t="s">
        <v>2</v>
      </c>
      <c r="H1063" s="11" t="s">
        <v>3</v>
      </c>
      <c r="I1063" s="11" t="s">
        <v>4</v>
      </c>
      <c r="J1063" s="13">
        <v>2</v>
      </c>
      <c r="K1063" s="12">
        <v>72571.33</v>
      </c>
      <c r="L1063" s="12">
        <v>0</v>
      </c>
      <c r="M1063" s="12">
        <v>0</v>
      </c>
      <c r="N1063" s="12">
        <f t="shared" si="49"/>
        <v>72571.33</v>
      </c>
      <c r="O1063" s="11" t="s">
        <v>8227</v>
      </c>
      <c r="P1063" s="13">
        <v>0</v>
      </c>
      <c r="Q1063" s="11" t="s">
        <v>6</v>
      </c>
      <c r="R1063" s="13">
        <v>0</v>
      </c>
      <c r="S1063" s="13">
        <v>0</v>
      </c>
      <c r="T1063" s="11" t="s">
        <v>7</v>
      </c>
      <c r="U1063" s="11" t="s">
        <v>8</v>
      </c>
      <c r="V1063" s="15">
        <v>0</v>
      </c>
      <c r="W1063" s="13">
        <v>0</v>
      </c>
      <c r="X1063" s="15">
        <v>0</v>
      </c>
      <c r="Y1063" s="15">
        <v>0</v>
      </c>
      <c r="Z1063" s="13">
        <v>0</v>
      </c>
      <c r="AA1063" s="15">
        <v>0</v>
      </c>
      <c r="AB1063" s="13">
        <v>0</v>
      </c>
      <c r="AC1063" s="15">
        <v>0</v>
      </c>
      <c r="AD1063" s="13">
        <v>0</v>
      </c>
      <c r="AE1063" s="15">
        <v>0</v>
      </c>
      <c r="AF1063" s="13">
        <v>0</v>
      </c>
      <c r="AG1063" s="15">
        <v>0</v>
      </c>
      <c r="AH1063" s="13">
        <v>0</v>
      </c>
      <c r="AI1063" s="15">
        <v>0</v>
      </c>
      <c r="AJ1063" s="11" t="s">
        <v>9</v>
      </c>
      <c r="AK1063" s="11" t="s">
        <v>8228</v>
      </c>
      <c r="AL1063" s="22">
        <f t="shared" si="48"/>
        <v>612</v>
      </c>
      <c r="AM1063" s="11" t="str">
        <f>VLOOKUP(O1063,Sheet2!$D$6:$E$14,2,FALSE)</f>
        <v>Consumables</v>
      </c>
      <c r="AN1063" s="11" t="str">
        <f>VLOOKUP(F1063,Sheet2!$E$15:$F$18,2,FALSE)</f>
        <v>CM</v>
      </c>
      <c r="AO1063" s="35" t="s">
        <v>14668</v>
      </c>
      <c r="AP1063">
        <f>MATCH(AN1063,Sheet2!$F$5:$F$18,0)</f>
        <v>13</v>
      </c>
      <c r="AQ1063">
        <f>MATCH(AO1063,Sheet2!$F$5:$K$5,0)</f>
        <v>6</v>
      </c>
      <c r="AR1063" s="33">
        <f>INDEX(Sheet2!$F$5:$K$18,OPaL!AP1063,OPaL!AQ1063)</f>
        <v>0.2</v>
      </c>
      <c r="AS1063" s="1">
        <f t="shared" si="50"/>
        <v>58057.064000000006</v>
      </c>
    </row>
    <row r="1064" spans="1:45" x14ac:dyDescent="0.2">
      <c r="A1064" s="11" t="s">
        <v>3507</v>
      </c>
      <c r="B1064" s="11" t="s">
        <v>3508</v>
      </c>
      <c r="C1064" s="11" t="s">
        <v>10858</v>
      </c>
      <c r="D1064" s="21">
        <v>43189</v>
      </c>
      <c r="E1064" s="21" t="s">
        <v>9697</v>
      </c>
      <c r="F1064" s="21" t="s">
        <v>14659</v>
      </c>
      <c r="G1064" s="11" t="s">
        <v>2</v>
      </c>
      <c r="H1064" s="11" t="s">
        <v>16</v>
      </c>
      <c r="I1064" s="11" t="s">
        <v>4</v>
      </c>
      <c r="J1064" s="12">
        <v>1</v>
      </c>
      <c r="K1064" s="12">
        <v>72499.820000000007</v>
      </c>
      <c r="L1064" s="12">
        <v>0</v>
      </c>
      <c r="M1064" s="12">
        <v>0</v>
      </c>
      <c r="N1064" s="12">
        <f t="shared" si="49"/>
        <v>72499.820000000007</v>
      </c>
      <c r="O1064" s="11" t="s">
        <v>5</v>
      </c>
      <c r="P1064" s="13">
        <v>0</v>
      </c>
      <c r="Q1064" s="11" t="s">
        <v>6</v>
      </c>
      <c r="R1064" s="13">
        <v>0</v>
      </c>
      <c r="S1064" s="13">
        <v>0</v>
      </c>
      <c r="T1064" s="11" t="s">
        <v>7</v>
      </c>
      <c r="U1064" s="11" t="s">
        <v>8</v>
      </c>
      <c r="V1064" s="15">
        <v>0</v>
      </c>
      <c r="W1064" s="13">
        <v>0</v>
      </c>
      <c r="X1064" s="15">
        <v>0</v>
      </c>
      <c r="Y1064" s="15">
        <v>0</v>
      </c>
      <c r="Z1064" s="13">
        <v>0</v>
      </c>
      <c r="AA1064" s="15">
        <v>0</v>
      </c>
      <c r="AB1064" s="13">
        <v>0</v>
      </c>
      <c r="AC1064" s="15">
        <v>0</v>
      </c>
      <c r="AD1064" s="13">
        <v>0</v>
      </c>
      <c r="AE1064" s="15">
        <v>0</v>
      </c>
      <c r="AF1064" s="13">
        <v>0</v>
      </c>
      <c r="AG1064" s="15">
        <v>0</v>
      </c>
      <c r="AH1064" s="13">
        <v>0</v>
      </c>
      <c r="AI1064" s="15">
        <v>0</v>
      </c>
      <c r="AJ1064" s="11" t="s">
        <v>17</v>
      </c>
      <c r="AK1064" s="11" t="s">
        <v>1398</v>
      </c>
      <c r="AL1064" s="22">
        <f t="shared" si="48"/>
        <v>2103</v>
      </c>
      <c r="AM1064" s="11" t="str">
        <f>VLOOKUP(O1064,Sheet2!$D$6:$E$14,2,FALSE)</f>
        <v>Spare parts</v>
      </c>
      <c r="AN1064" s="11" t="str">
        <f>VLOOKUP(F1064,Sheet2!$E$10:$F$13,2,FALSE)</f>
        <v>SPM</v>
      </c>
      <c r="AO1064" s="35" t="s">
        <v>14668</v>
      </c>
      <c r="AP1064">
        <f>MATCH(AN1064,Sheet2!$F$5:$F$18,0)</f>
        <v>6</v>
      </c>
      <c r="AQ1064">
        <f>MATCH(AO1064,Sheet2!$F$5:$K$5,0)</f>
        <v>6</v>
      </c>
      <c r="AR1064" s="33">
        <f>INDEX(Sheet2!$F$5:$K$18,OPaL!AP1064,OPaL!AQ1064)</f>
        <v>0.15</v>
      </c>
      <c r="AS1064" s="1">
        <f t="shared" si="50"/>
        <v>61624.847000000002</v>
      </c>
    </row>
    <row r="1065" spans="1:45" x14ac:dyDescent="0.2">
      <c r="A1065" s="11" t="s">
        <v>3511</v>
      </c>
      <c r="B1065" s="11" t="s">
        <v>3512</v>
      </c>
      <c r="C1065" s="11" t="s">
        <v>10859</v>
      </c>
      <c r="D1065" s="21">
        <v>43189</v>
      </c>
      <c r="E1065" s="21" t="s">
        <v>9697</v>
      </c>
      <c r="F1065" s="21" t="s">
        <v>14659</v>
      </c>
      <c r="G1065" s="11" t="s">
        <v>2</v>
      </c>
      <c r="H1065" s="11" t="s">
        <v>16</v>
      </c>
      <c r="I1065" s="11" t="s">
        <v>4</v>
      </c>
      <c r="J1065" s="12">
        <v>1</v>
      </c>
      <c r="K1065" s="12">
        <v>72499.820000000007</v>
      </c>
      <c r="L1065" s="12">
        <v>0</v>
      </c>
      <c r="M1065" s="12">
        <v>0</v>
      </c>
      <c r="N1065" s="12">
        <f t="shared" si="49"/>
        <v>72499.820000000007</v>
      </c>
      <c r="O1065" s="11" t="s">
        <v>5</v>
      </c>
      <c r="P1065" s="13">
        <v>0</v>
      </c>
      <c r="Q1065" s="11" t="s">
        <v>6</v>
      </c>
      <c r="R1065" s="13">
        <v>0</v>
      </c>
      <c r="S1065" s="13">
        <v>0</v>
      </c>
      <c r="T1065" s="11" t="s">
        <v>7</v>
      </c>
      <c r="U1065" s="11" t="s">
        <v>8</v>
      </c>
      <c r="V1065" s="15">
        <v>0</v>
      </c>
      <c r="W1065" s="13">
        <v>0</v>
      </c>
      <c r="X1065" s="15">
        <v>0</v>
      </c>
      <c r="Y1065" s="15">
        <v>0</v>
      </c>
      <c r="Z1065" s="13">
        <v>0</v>
      </c>
      <c r="AA1065" s="15">
        <v>0</v>
      </c>
      <c r="AB1065" s="13">
        <v>0</v>
      </c>
      <c r="AC1065" s="15">
        <v>0</v>
      </c>
      <c r="AD1065" s="13">
        <v>0</v>
      </c>
      <c r="AE1065" s="15">
        <v>0</v>
      </c>
      <c r="AF1065" s="13">
        <v>0</v>
      </c>
      <c r="AG1065" s="15">
        <v>0</v>
      </c>
      <c r="AH1065" s="13">
        <v>0</v>
      </c>
      <c r="AI1065" s="15">
        <v>0</v>
      </c>
      <c r="AJ1065" s="11" t="s">
        <v>17</v>
      </c>
      <c r="AK1065" s="11" t="s">
        <v>1398</v>
      </c>
      <c r="AL1065" s="22">
        <f t="shared" si="48"/>
        <v>2103</v>
      </c>
      <c r="AM1065" s="11" t="str">
        <f>VLOOKUP(O1065,Sheet2!$D$6:$E$14,2,FALSE)</f>
        <v>Spare parts</v>
      </c>
      <c r="AN1065" s="11" t="str">
        <f>VLOOKUP(F1065,Sheet2!$E$10:$F$13,2,FALSE)</f>
        <v>SPM</v>
      </c>
      <c r="AO1065" s="35" t="s">
        <v>14668</v>
      </c>
      <c r="AP1065">
        <f>MATCH(AN1065,Sheet2!$F$5:$F$18,0)</f>
        <v>6</v>
      </c>
      <c r="AQ1065">
        <f>MATCH(AO1065,Sheet2!$F$5:$K$5,0)</f>
        <v>6</v>
      </c>
      <c r="AR1065" s="33">
        <f>INDEX(Sheet2!$F$5:$K$18,OPaL!AP1065,OPaL!AQ1065)</f>
        <v>0.15</v>
      </c>
      <c r="AS1065" s="1">
        <f t="shared" si="50"/>
        <v>61624.847000000002</v>
      </c>
    </row>
    <row r="1066" spans="1:45" x14ac:dyDescent="0.2">
      <c r="A1066" s="11" t="s">
        <v>3519</v>
      </c>
      <c r="B1066" s="11" t="s">
        <v>3520</v>
      </c>
      <c r="C1066" s="11" t="s">
        <v>10860</v>
      </c>
      <c r="D1066" s="21">
        <v>43189</v>
      </c>
      <c r="E1066" s="21" t="s">
        <v>9697</v>
      </c>
      <c r="F1066" s="21" t="s">
        <v>14659</v>
      </c>
      <c r="G1066" s="11" t="s">
        <v>2</v>
      </c>
      <c r="H1066" s="11" t="s">
        <v>16</v>
      </c>
      <c r="I1066" s="11" t="s">
        <v>4</v>
      </c>
      <c r="J1066" s="12">
        <v>1</v>
      </c>
      <c r="K1066" s="12">
        <v>72499.820000000007</v>
      </c>
      <c r="L1066" s="12">
        <v>0</v>
      </c>
      <c r="M1066" s="12">
        <v>0</v>
      </c>
      <c r="N1066" s="12">
        <f t="shared" si="49"/>
        <v>72499.820000000007</v>
      </c>
      <c r="O1066" s="11" t="s">
        <v>5</v>
      </c>
      <c r="P1066" s="13">
        <v>0</v>
      </c>
      <c r="Q1066" s="11" t="s">
        <v>6</v>
      </c>
      <c r="R1066" s="13">
        <v>0</v>
      </c>
      <c r="S1066" s="13">
        <v>0</v>
      </c>
      <c r="T1066" s="11" t="s">
        <v>7</v>
      </c>
      <c r="U1066" s="11" t="s">
        <v>8</v>
      </c>
      <c r="V1066" s="15">
        <v>0</v>
      </c>
      <c r="W1066" s="13">
        <v>0</v>
      </c>
      <c r="X1066" s="15">
        <v>0</v>
      </c>
      <c r="Y1066" s="15">
        <v>0</v>
      </c>
      <c r="Z1066" s="13">
        <v>0</v>
      </c>
      <c r="AA1066" s="15">
        <v>0</v>
      </c>
      <c r="AB1066" s="13">
        <v>0</v>
      </c>
      <c r="AC1066" s="15">
        <v>0</v>
      </c>
      <c r="AD1066" s="13">
        <v>0</v>
      </c>
      <c r="AE1066" s="15">
        <v>0</v>
      </c>
      <c r="AF1066" s="13">
        <v>0</v>
      </c>
      <c r="AG1066" s="15">
        <v>0</v>
      </c>
      <c r="AH1066" s="13">
        <v>0</v>
      </c>
      <c r="AI1066" s="15">
        <v>0</v>
      </c>
      <c r="AJ1066" s="11" t="s">
        <v>17</v>
      </c>
      <c r="AK1066" s="11" t="s">
        <v>1398</v>
      </c>
      <c r="AL1066" s="22">
        <f t="shared" si="48"/>
        <v>2103</v>
      </c>
      <c r="AM1066" s="11" t="str">
        <f>VLOOKUP(O1066,Sheet2!$D$6:$E$14,2,FALSE)</f>
        <v>Spare parts</v>
      </c>
      <c r="AN1066" s="11" t="str">
        <f>VLOOKUP(F1066,Sheet2!$E$10:$F$13,2,FALSE)</f>
        <v>SPM</v>
      </c>
      <c r="AO1066" s="35" t="s">
        <v>14668</v>
      </c>
      <c r="AP1066">
        <f>MATCH(AN1066,Sheet2!$F$5:$F$18,0)</f>
        <v>6</v>
      </c>
      <c r="AQ1066">
        <f>MATCH(AO1066,Sheet2!$F$5:$K$5,0)</f>
        <v>6</v>
      </c>
      <c r="AR1066" s="33">
        <f>INDEX(Sheet2!$F$5:$K$18,OPaL!AP1066,OPaL!AQ1066)</f>
        <v>0.15</v>
      </c>
      <c r="AS1066" s="1">
        <f t="shared" si="50"/>
        <v>61624.847000000002</v>
      </c>
    </row>
    <row r="1067" spans="1:45" x14ac:dyDescent="0.2">
      <c r="A1067" s="11" t="s">
        <v>3549</v>
      </c>
      <c r="B1067" s="11" t="s">
        <v>3550</v>
      </c>
      <c r="C1067" s="11" t="s">
        <v>10861</v>
      </c>
      <c r="D1067" s="21">
        <v>43189</v>
      </c>
      <c r="E1067" s="21" t="s">
        <v>9697</v>
      </c>
      <c r="F1067" s="21" t="s">
        <v>14659</v>
      </c>
      <c r="G1067" s="11" t="s">
        <v>2</v>
      </c>
      <c r="H1067" s="11" t="s">
        <v>16</v>
      </c>
      <c r="I1067" s="11" t="s">
        <v>4</v>
      </c>
      <c r="J1067" s="12">
        <v>1</v>
      </c>
      <c r="K1067" s="12">
        <v>72499.820000000007</v>
      </c>
      <c r="L1067" s="12">
        <v>0</v>
      </c>
      <c r="M1067" s="12">
        <v>0</v>
      </c>
      <c r="N1067" s="12">
        <f t="shared" si="49"/>
        <v>72499.820000000007</v>
      </c>
      <c r="O1067" s="11" t="s">
        <v>5</v>
      </c>
      <c r="P1067" s="13">
        <v>0</v>
      </c>
      <c r="Q1067" s="11" t="s">
        <v>6</v>
      </c>
      <c r="R1067" s="13">
        <v>0</v>
      </c>
      <c r="S1067" s="13">
        <v>0</v>
      </c>
      <c r="T1067" s="11" t="s">
        <v>7</v>
      </c>
      <c r="U1067" s="11" t="s">
        <v>8</v>
      </c>
      <c r="V1067" s="15">
        <v>0</v>
      </c>
      <c r="W1067" s="13">
        <v>0</v>
      </c>
      <c r="X1067" s="15">
        <v>0</v>
      </c>
      <c r="Y1067" s="15">
        <v>0</v>
      </c>
      <c r="Z1067" s="13">
        <v>0</v>
      </c>
      <c r="AA1067" s="15">
        <v>0</v>
      </c>
      <c r="AB1067" s="13">
        <v>0</v>
      </c>
      <c r="AC1067" s="15">
        <v>0</v>
      </c>
      <c r="AD1067" s="13">
        <v>0</v>
      </c>
      <c r="AE1067" s="15">
        <v>0</v>
      </c>
      <c r="AF1067" s="13">
        <v>0</v>
      </c>
      <c r="AG1067" s="15">
        <v>0</v>
      </c>
      <c r="AH1067" s="13">
        <v>0</v>
      </c>
      <c r="AI1067" s="15">
        <v>0</v>
      </c>
      <c r="AJ1067" s="11" t="s">
        <v>17</v>
      </c>
      <c r="AK1067" s="11" t="s">
        <v>1398</v>
      </c>
      <c r="AL1067" s="22">
        <f t="shared" si="48"/>
        <v>2103</v>
      </c>
      <c r="AM1067" s="11" t="str">
        <f>VLOOKUP(O1067,Sheet2!$D$6:$E$14,2,FALSE)</f>
        <v>Spare parts</v>
      </c>
      <c r="AN1067" s="11" t="str">
        <f>VLOOKUP(F1067,Sheet2!$E$10:$F$13,2,FALSE)</f>
        <v>SPM</v>
      </c>
      <c r="AO1067" s="35" t="s">
        <v>14668</v>
      </c>
      <c r="AP1067">
        <f>MATCH(AN1067,Sheet2!$F$5:$F$18,0)</f>
        <v>6</v>
      </c>
      <c r="AQ1067">
        <f>MATCH(AO1067,Sheet2!$F$5:$K$5,0)</f>
        <v>6</v>
      </c>
      <c r="AR1067" s="33">
        <f>INDEX(Sheet2!$F$5:$K$18,OPaL!AP1067,OPaL!AQ1067)</f>
        <v>0.15</v>
      </c>
      <c r="AS1067" s="1">
        <f t="shared" si="50"/>
        <v>61624.847000000002</v>
      </c>
    </row>
    <row r="1068" spans="1:45" x14ac:dyDescent="0.2">
      <c r="A1068" s="11" t="s">
        <v>1989</v>
      </c>
      <c r="B1068" s="11" t="s">
        <v>1990</v>
      </c>
      <c r="C1068" s="11" t="s">
        <v>10862</v>
      </c>
      <c r="D1068" s="21">
        <v>42943</v>
      </c>
      <c r="E1068" s="21" t="s">
        <v>9697</v>
      </c>
      <c r="F1068" s="21" t="s">
        <v>14659</v>
      </c>
      <c r="G1068" s="11" t="s">
        <v>2</v>
      </c>
      <c r="H1068" s="11" t="s">
        <v>16</v>
      </c>
      <c r="I1068" s="11" t="s">
        <v>4</v>
      </c>
      <c r="J1068" s="12">
        <v>1</v>
      </c>
      <c r="K1068" s="12">
        <v>72467.59</v>
      </c>
      <c r="L1068" s="12">
        <v>0</v>
      </c>
      <c r="M1068" s="12">
        <v>0</v>
      </c>
      <c r="N1068" s="12">
        <f t="shared" si="49"/>
        <v>72467.59</v>
      </c>
      <c r="O1068" s="11" t="s">
        <v>5</v>
      </c>
      <c r="P1068" s="13">
        <v>0</v>
      </c>
      <c r="Q1068" s="11" t="s">
        <v>6</v>
      </c>
      <c r="R1068" s="13">
        <v>0</v>
      </c>
      <c r="S1068" s="13">
        <v>0</v>
      </c>
      <c r="T1068" s="11" t="s">
        <v>7</v>
      </c>
      <c r="U1068" s="11" t="s">
        <v>8</v>
      </c>
      <c r="V1068" s="15">
        <v>0</v>
      </c>
      <c r="W1068" s="13">
        <v>0</v>
      </c>
      <c r="X1068" s="15">
        <v>0</v>
      </c>
      <c r="Y1068" s="15">
        <v>0</v>
      </c>
      <c r="Z1068" s="13">
        <v>0</v>
      </c>
      <c r="AA1068" s="15">
        <v>0</v>
      </c>
      <c r="AB1068" s="13">
        <v>0</v>
      </c>
      <c r="AC1068" s="15">
        <v>0</v>
      </c>
      <c r="AD1068" s="13">
        <v>0</v>
      </c>
      <c r="AE1068" s="15">
        <v>0</v>
      </c>
      <c r="AF1068" s="13">
        <v>0</v>
      </c>
      <c r="AG1068" s="15">
        <v>0</v>
      </c>
      <c r="AH1068" s="13">
        <v>0</v>
      </c>
      <c r="AI1068" s="15">
        <v>0</v>
      </c>
      <c r="AJ1068" s="11" t="s">
        <v>17</v>
      </c>
      <c r="AK1068" s="11" t="s">
        <v>13</v>
      </c>
      <c r="AL1068" s="22">
        <f t="shared" si="48"/>
        <v>2349</v>
      </c>
      <c r="AM1068" s="11" t="str">
        <f>VLOOKUP(O1068,Sheet2!$D$6:$E$14,2,FALSE)</f>
        <v>Spare parts</v>
      </c>
      <c r="AN1068" s="11" t="str">
        <f>VLOOKUP(F1068,Sheet2!$E$10:$F$13,2,FALSE)</f>
        <v>SPM</v>
      </c>
      <c r="AO1068" s="35" t="s">
        <v>14668</v>
      </c>
      <c r="AP1068">
        <f>MATCH(AN1068,Sheet2!$F$5:$F$18,0)</f>
        <v>6</v>
      </c>
      <c r="AQ1068">
        <f>MATCH(AO1068,Sheet2!$F$5:$K$5,0)</f>
        <v>6</v>
      </c>
      <c r="AR1068" s="33">
        <f>INDEX(Sheet2!$F$5:$K$18,OPaL!AP1068,OPaL!AQ1068)</f>
        <v>0.15</v>
      </c>
      <c r="AS1068" s="1">
        <f t="shared" si="50"/>
        <v>61597.451499999996</v>
      </c>
    </row>
    <row r="1069" spans="1:45" x14ac:dyDescent="0.2">
      <c r="A1069" s="11" t="s">
        <v>1991</v>
      </c>
      <c r="B1069" s="11" t="s">
        <v>1992</v>
      </c>
      <c r="C1069" s="11" t="s">
        <v>10863</v>
      </c>
      <c r="D1069" s="21">
        <v>42943</v>
      </c>
      <c r="E1069" s="21" t="s">
        <v>9697</v>
      </c>
      <c r="F1069" s="21" t="s">
        <v>14659</v>
      </c>
      <c r="G1069" s="11" t="s">
        <v>2</v>
      </c>
      <c r="H1069" s="11" t="s">
        <v>16</v>
      </c>
      <c r="I1069" s="11" t="s">
        <v>4</v>
      </c>
      <c r="J1069" s="12">
        <v>1</v>
      </c>
      <c r="K1069" s="12">
        <v>72467.59</v>
      </c>
      <c r="L1069" s="12">
        <v>0</v>
      </c>
      <c r="M1069" s="12">
        <v>0</v>
      </c>
      <c r="N1069" s="12">
        <f t="shared" si="49"/>
        <v>72467.59</v>
      </c>
      <c r="O1069" s="11" t="s">
        <v>5</v>
      </c>
      <c r="P1069" s="13">
        <v>0</v>
      </c>
      <c r="Q1069" s="11" t="s">
        <v>6</v>
      </c>
      <c r="R1069" s="13">
        <v>0</v>
      </c>
      <c r="S1069" s="13">
        <v>0</v>
      </c>
      <c r="T1069" s="11" t="s">
        <v>7</v>
      </c>
      <c r="U1069" s="11" t="s">
        <v>8</v>
      </c>
      <c r="V1069" s="15">
        <v>0</v>
      </c>
      <c r="W1069" s="13">
        <v>0</v>
      </c>
      <c r="X1069" s="15">
        <v>0</v>
      </c>
      <c r="Y1069" s="15">
        <v>0</v>
      </c>
      <c r="Z1069" s="13">
        <v>0</v>
      </c>
      <c r="AA1069" s="15">
        <v>0</v>
      </c>
      <c r="AB1069" s="13">
        <v>0</v>
      </c>
      <c r="AC1069" s="15">
        <v>0</v>
      </c>
      <c r="AD1069" s="13">
        <v>0</v>
      </c>
      <c r="AE1069" s="15">
        <v>0</v>
      </c>
      <c r="AF1069" s="13">
        <v>0</v>
      </c>
      <c r="AG1069" s="15">
        <v>0</v>
      </c>
      <c r="AH1069" s="13">
        <v>0</v>
      </c>
      <c r="AI1069" s="15">
        <v>0</v>
      </c>
      <c r="AJ1069" s="11" t="s">
        <v>17</v>
      </c>
      <c r="AK1069" s="11" t="s">
        <v>13</v>
      </c>
      <c r="AL1069" s="22">
        <f t="shared" si="48"/>
        <v>2349</v>
      </c>
      <c r="AM1069" s="11" t="str">
        <f>VLOOKUP(O1069,Sheet2!$D$6:$E$14,2,FALSE)</f>
        <v>Spare parts</v>
      </c>
      <c r="AN1069" s="11" t="str">
        <f>VLOOKUP(F1069,Sheet2!$E$10:$F$13,2,FALSE)</f>
        <v>SPM</v>
      </c>
      <c r="AO1069" s="35" t="s">
        <v>14668</v>
      </c>
      <c r="AP1069">
        <f>MATCH(AN1069,Sheet2!$F$5:$F$18,0)</f>
        <v>6</v>
      </c>
      <c r="AQ1069">
        <f>MATCH(AO1069,Sheet2!$F$5:$K$5,0)</f>
        <v>6</v>
      </c>
      <c r="AR1069" s="33">
        <f>INDEX(Sheet2!$F$5:$K$18,OPaL!AP1069,OPaL!AQ1069)</f>
        <v>0.15</v>
      </c>
      <c r="AS1069" s="1">
        <f t="shared" si="50"/>
        <v>61597.451499999996</v>
      </c>
    </row>
    <row r="1070" spans="1:45" x14ac:dyDescent="0.2">
      <c r="A1070" s="11" t="s">
        <v>1282</v>
      </c>
      <c r="B1070" s="11" t="s">
        <v>1283</v>
      </c>
      <c r="C1070" s="11" t="s">
        <v>10864</v>
      </c>
      <c r="D1070" s="21">
        <v>42788</v>
      </c>
      <c r="E1070" s="21" t="s">
        <v>9697</v>
      </c>
      <c r="F1070" s="21" t="s">
        <v>14659</v>
      </c>
      <c r="G1070" s="11" t="s">
        <v>2</v>
      </c>
      <c r="H1070" s="11" t="s">
        <v>16</v>
      </c>
      <c r="I1070" s="11" t="s">
        <v>4</v>
      </c>
      <c r="J1070" s="13">
        <v>2</v>
      </c>
      <c r="K1070" s="12">
        <v>72383.960000000006</v>
      </c>
      <c r="L1070" s="12">
        <v>0</v>
      </c>
      <c r="M1070" s="12">
        <v>0</v>
      </c>
      <c r="N1070" s="12">
        <f t="shared" si="49"/>
        <v>72383.960000000006</v>
      </c>
      <c r="O1070" s="11" t="s">
        <v>5</v>
      </c>
      <c r="P1070" s="13">
        <v>0</v>
      </c>
      <c r="Q1070" s="11" t="s">
        <v>6</v>
      </c>
      <c r="R1070" s="13">
        <v>0</v>
      </c>
      <c r="S1070" s="13">
        <v>0</v>
      </c>
      <c r="T1070" s="11" t="s">
        <v>7</v>
      </c>
      <c r="U1070" s="11" t="s">
        <v>8</v>
      </c>
      <c r="V1070" s="15">
        <v>0</v>
      </c>
      <c r="W1070" s="13">
        <v>0</v>
      </c>
      <c r="X1070" s="15">
        <v>0</v>
      </c>
      <c r="Y1070" s="15">
        <v>0</v>
      </c>
      <c r="Z1070" s="13">
        <v>0</v>
      </c>
      <c r="AA1070" s="15">
        <v>0</v>
      </c>
      <c r="AB1070" s="13">
        <v>0</v>
      </c>
      <c r="AC1070" s="15">
        <v>0</v>
      </c>
      <c r="AD1070" s="13">
        <v>0</v>
      </c>
      <c r="AE1070" s="15">
        <v>0</v>
      </c>
      <c r="AF1070" s="13">
        <v>0</v>
      </c>
      <c r="AG1070" s="15">
        <v>0</v>
      </c>
      <c r="AH1070" s="13">
        <v>0</v>
      </c>
      <c r="AI1070" s="15">
        <v>0</v>
      </c>
      <c r="AJ1070" s="11" t="s">
        <v>17</v>
      </c>
      <c r="AK1070" s="11" t="s">
        <v>13</v>
      </c>
      <c r="AL1070" s="22">
        <f t="shared" si="48"/>
        <v>2504</v>
      </c>
      <c r="AM1070" s="11" t="str">
        <f>VLOOKUP(O1070,Sheet2!$D$6:$E$14,2,FALSE)</f>
        <v>Spare parts</v>
      </c>
      <c r="AN1070" s="11" t="str">
        <f>VLOOKUP(F1070,Sheet2!$E$10:$F$13,2,FALSE)</f>
        <v>SPM</v>
      </c>
      <c r="AO1070" s="35" t="s">
        <v>14668</v>
      </c>
      <c r="AP1070">
        <f>MATCH(AN1070,Sheet2!$F$5:$F$18,0)</f>
        <v>6</v>
      </c>
      <c r="AQ1070">
        <f>MATCH(AO1070,Sheet2!$F$5:$K$5,0)</f>
        <v>6</v>
      </c>
      <c r="AR1070" s="33">
        <f>INDEX(Sheet2!$F$5:$K$18,OPaL!AP1070,OPaL!AQ1070)</f>
        <v>0.15</v>
      </c>
      <c r="AS1070" s="1">
        <f t="shared" si="50"/>
        <v>61526.366000000002</v>
      </c>
    </row>
    <row r="1071" spans="1:45" x14ac:dyDescent="0.2">
      <c r="A1071" s="11" t="s">
        <v>1288</v>
      </c>
      <c r="B1071" s="11" t="s">
        <v>1289</v>
      </c>
      <c r="C1071" s="11" t="s">
        <v>10865</v>
      </c>
      <c r="D1071" s="21">
        <v>42788</v>
      </c>
      <c r="E1071" s="21" t="s">
        <v>9697</v>
      </c>
      <c r="F1071" s="21" t="s">
        <v>14659</v>
      </c>
      <c r="G1071" s="11" t="s">
        <v>2</v>
      </c>
      <c r="H1071" s="11" t="s">
        <v>16</v>
      </c>
      <c r="I1071" s="11" t="s">
        <v>4</v>
      </c>
      <c r="J1071" s="13">
        <v>2</v>
      </c>
      <c r="K1071" s="12">
        <v>72383.960000000006</v>
      </c>
      <c r="L1071" s="12">
        <v>0</v>
      </c>
      <c r="M1071" s="12">
        <v>0</v>
      </c>
      <c r="N1071" s="12">
        <f t="shared" si="49"/>
        <v>72383.960000000006</v>
      </c>
      <c r="O1071" s="11" t="s">
        <v>5</v>
      </c>
      <c r="P1071" s="13">
        <v>0</v>
      </c>
      <c r="Q1071" s="11" t="s">
        <v>6</v>
      </c>
      <c r="R1071" s="13">
        <v>0</v>
      </c>
      <c r="S1071" s="13">
        <v>0</v>
      </c>
      <c r="T1071" s="11" t="s">
        <v>7</v>
      </c>
      <c r="U1071" s="11" t="s">
        <v>8</v>
      </c>
      <c r="V1071" s="15">
        <v>0</v>
      </c>
      <c r="W1071" s="13">
        <v>0</v>
      </c>
      <c r="X1071" s="15">
        <v>0</v>
      </c>
      <c r="Y1071" s="15">
        <v>0</v>
      </c>
      <c r="Z1071" s="13">
        <v>0</v>
      </c>
      <c r="AA1071" s="15">
        <v>0</v>
      </c>
      <c r="AB1071" s="13">
        <v>0</v>
      </c>
      <c r="AC1071" s="15">
        <v>0</v>
      </c>
      <c r="AD1071" s="13">
        <v>0</v>
      </c>
      <c r="AE1071" s="15">
        <v>0</v>
      </c>
      <c r="AF1071" s="13">
        <v>0</v>
      </c>
      <c r="AG1071" s="15">
        <v>0</v>
      </c>
      <c r="AH1071" s="13">
        <v>0</v>
      </c>
      <c r="AI1071" s="15">
        <v>0</v>
      </c>
      <c r="AJ1071" s="11" t="s">
        <v>17</v>
      </c>
      <c r="AK1071" s="11" t="s">
        <v>13</v>
      </c>
      <c r="AL1071" s="22">
        <f t="shared" si="48"/>
        <v>2504</v>
      </c>
      <c r="AM1071" s="11" t="str">
        <f>VLOOKUP(O1071,Sheet2!$D$6:$E$14,2,FALSE)</f>
        <v>Spare parts</v>
      </c>
      <c r="AN1071" s="11" t="str">
        <f>VLOOKUP(F1071,Sheet2!$E$10:$F$13,2,FALSE)</f>
        <v>SPM</v>
      </c>
      <c r="AO1071" s="35" t="s">
        <v>14668</v>
      </c>
      <c r="AP1071">
        <f>MATCH(AN1071,Sheet2!$F$5:$F$18,0)</f>
        <v>6</v>
      </c>
      <c r="AQ1071">
        <f>MATCH(AO1071,Sheet2!$F$5:$K$5,0)</f>
        <v>6</v>
      </c>
      <c r="AR1071" s="33">
        <f>INDEX(Sheet2!$F$5:$K$18,OPaL!AP1071,OPaL!AQ1071)</f>
        <v>0.15</v>
      </c>
      <c r="AS1071" s="1">
        <f t="shared" si="50"/>
        <v>61526.366000000002</v>
      </c>
    </row>
    <row r="1072" spans="1:45" x14ac:dyDescent="0.2">
      <c r="A1072" s="11" t="s">
        <v>1901</v>
      </c>
      <c r="B1072" s="11" t="s">
        <v>1902</v>
      </c>
      <c r="C1072" s="11" t="s">
        <v>10866</v>
      </c>
      <c r="D1072" s="21">
        <v>42943</v>
      </c>
      <c r="E1072" s="21" t="s">
        <v>9697</v>
      </c>
      <c r="F1072" s="21" t="s">
        <v>14659</v>
      </c>
      <c r="G1072" s="11" t="s">
        <v>2</v>
      </c>
      <c r="H1072" s="11" t="s">
        <v>16</v>
      </c>
      <c r="I1072" s="11" t="s">
        <v>4</v>
      </c>
      <c r="J1072" s="12">
        <v>4</v>
      </c>
      <c r="K1072" s="12">
        <v>72296.19</v>
      </c>
      <c r="L1072" s="12">
        <v>0</v>
      </c>
      <c r="M1072" s="12">
        <v>0</v>
      </c>
      <c r="N1072" s="12">
        <f t="shared" si="49"/>
        <v>72296.19</v>
      </c>
      <c r="O1072" s="11" t="s">
        <v>5</v>
      </c>
      <c r="P1072" s="13">
        <v>0</v>
      </c>
      <c r="Q1072" s="11" t="s">
        <v>6</v>
      </c>
      <c r="R1072" s="13">
        <v>0</v>
      </c>
      <c r="S1072" s="13">
        <v>0</v>
      </c>
      <c r="T1072" s="11" t="s">
        <v>7</v>
      </c>
      <c r="U1072" s="11" t="s">
        <v>8</v>
      </c>
      <c r="V1072" s="15">
        <v>0</v>
      </c>
      <c r="W1072" s="13">
        <v>0</v>
      </c>
      <c r="X1072" s="15">
        <v>0</v>
      </c>
      <c r="Y1072" s="15">
        <v>0</v>
      </c>
      <c r="Z1072" s="13">
        <v>0</v>
      </c>
      <c r="AA1072" s="15">
        <v>0</v>
      </c>
      <c r="AB1072" s="13">
        <v>0</v>
      </c>
      <c r="AC1072" s="15">
        <v>0</v>
      </c>
      <c r="AD1072" s="13">
        <v>0</v>
      </c>
      <c r="AE1072" s="15">
        <v>0</v>
      </c>
      <c r="AF1072" s="13">
        <v>0</v>
      </c>
      <c r="AG1072" s="15">
        <v>0</v>
      </c>
      <c r="AH1072" s="13">
        <v>0</v>
      </c>
      <c r="AI1072" s="15">
        <v>0</v>
      </c>
      <c r="AJ1072" s="11" t="s">
        <v>17</v>
      </c>
      <c r="AK1072" s="11" t="s">
        <v>13</v>
      </c>
      <c r="AL1072" s="22">
        <f t="shared" si="48"/>
        <v>2349</v>
      </c>
      <c r="AM1072" s="11" t="str">
        <f>VLOOKUP(O1072,Sheet2!$D$6:$E$14,2,FALSE)</f>
        <v>Spare parts</v>
      </c>
      <c r="AN1072" s="11" t="str">
        <f>VLOOKUP(F1072,Sheet2!$E$10:$F$13,2,FALSE)</f>
        <v>SPM</v>
      </c>
      <c r="AO1072" s="35" t="s">
        <v>14668</v>
      </c>
      <c r="AP1072">
        <f>MATCH(AN1072,Sheet2!$F$5:$F$18,0)</f>
        <v>6</v>
      </c>
      <c r="AQ1072">
        <f>MATCH(AO1072,Sheet2!$F$5:$K$5,0)</f>
        <v>6</v>
      </c>
      <c r="AR1072" s="33">
        <f>INDEX(Sheet2!$F$5:$K$18,OPaL!AP1072,OPaL!AQ1072)</f>
        <v>0.15</v>
      </c>
      <c r="AS1072" s="1">
        <f t="shared" si="50"/>
        <v>61451.761500000001</v>
      </c>
    </row>
    <row r="1073" spans="1:45" x14ac:dyDescent="0.2">
      <c r="A1073" s="11" t="s">
        <v>8910</v>
      </c>
      <c r="B1073" s="11" t="s">
        <v>8911</v>
      </c>
      <c r="C1073" s="11" t="s">
        <v>10867</v>
      </c>
      <c r="D1073" s="21">
        <v>45217</v>
      </c>
      <c r="E1073" s="21" t="s">
        <v>9739</v>
      </c>
      <c r="F1073" s="21" t="s">
        <v>14659</v>
      </c>
      <c r="G1073" s="11" t="s">
        <v>2</v>
      </c>
      <c r="H1073" s="11" t="s">
        <v>16</v>
      </c>
      <c r="I1073" s="11" t="s">
        <v>4</v>
      </c>
      <c r="J1073" s="13">
        <v>245</v>
      </c>
      <c r="K1073" s="12">
        <v>72220.69</v>
      </c>
      <c r="L1073" s="12">
        <v>0</v>
      </c>
      <c r="M1073" s="12">
        <v>0</v>
      </c>
      <c r="N1073" s="12">
        <f t="shared" si="49"/>
        <v>72220.69</v>
      </c>
      <c r="O1073" s="11" t="s">
        <v>8227</v>
      </c>
      <c r="P1073" s="13">
        <v>0</v>
      </c>
      <c r="Q1073" s="11" t="s">
        <v>6</v>
      </c>
      <c r="R1073" s="13">
        <v>0</v>
      </c>
      <c r="S1073" s="13">
        <v>0</v>
      </c>
      <c r="T1073" s="11" t="s">
        <v>7</v>
      </c>
      <c r="U1073" s="11" t="s">
        <v>8</v>
      </c>
      <c r="V1073" s="15">
        <v>0</v>
      </c>
      <c r="W1073" s="13">
        <v>0</v>
      </c>
      <c r="X1073" s="15">
        <v>0</v>
      </c>
      <c r="Y1073" s="15">
        <v>0</v>
      </c>
      <c r="Z1073" s="13">
        <v>0</v>
      </c>
      <c r="AA1073" s="15">
        <v>0</v>
      </c>
      <c r="AB1073" s="13">
        <v>0</v>
      </c>
      <c r="AC1073" s="15">
        <v>0</v>
      </c>
      <c r="AD1073" s="13">
        <v>0</v>
      </c>
      <c r="AE1073" s="15">
        <v>0</v>
      </c>
      <c r="AF1073" s="13">
        <v>0</v>
      </c>
      <c r="AG1073" s="15">
        <v>0</v>
      </c>
      <c r="AH1073" s="13">
        <v>0</v>
      </c>
      <c r="AI1073" s="15">
        <v>0</v>
      </c>
      <c r="AJ1073" s="11" t="s">
        <v>17</v>
      </c>
      <c r="AK1073" s="11" t="s">
        <v>8228</v>
      </c>
      <c r="AL1073" s="22">
        <f t="shared" si="48"/>
        <v>75</v>
      </c>
      <c r="AM1073" s="11" t="str">
        <f>VLOOKUP(O1073,Sheet2!$D$6:$E$14,2,FALSE)</f>
        <v>Consumables</v>
      </c>
      <c r="AN1073" s="11" t="str">
        <f>VLOOKUP(F1073,Sheet2!$E$15:$F$18,2,FALSE)</f>
        <v>CM</v>
      </c>
      <c r="AO1073" s="35" t="s">
        <v>14664</v>
      </c>
      <c r="AP1073">
        <f>MATCH(AN1073,Sheet2!$F$5:$F$18,0)</f>
        <v>13</v>
      </c>
      <c r="AQ1073">
        <f>MATCH(AO1073,Sheet2!$F$5:$K$5,0)</f>
        <v>2</v>
      </c>
      <c r="AR1073" s="33">
        <f>INDEX(Sheet2!$F$5:$K$18,OPaL!AP1073,OPaL!AQ1073)</f>
        <v>0</v>
      </c>
      <c r="AS1073" s="1">
        <f t="shared" si="50"/>
        <v>72220.69</v>
      </c>
    </row>
    <row r="1074" spans="1:45" x14ac:dyDescent="0.2">
      <c r="A1074" s="11" t="s">
        <v>3391</v>
      </c>
      <c r="B1074" s="11" t="s">
        <v>3392</v>
      </c>
      <c r="C1074" s="11" t="s">
        <v>10868</v>
      </c>
      <c r="D1074" s="21">
        <v>43598</v>
      </c>
      <c r="E1074" s="21" t="s">
        <v>9697</v>
      </c>
      <c r="F1074" s="21" t="s">
        <v>14659</v>
      </c>
      <c r="G1074" s="11" t="s">
        <v>2</v>
      </c>
      <c r="H1074" s="11" t="s">
        <v>3</v>
      </c>
      <c r="I1074" s="11" t="s">
        <v>4</v>
      </c>
      <c r="J1074" s="12">
        <v>1</v>
      </c>
      <c r="K1074" s="12">
        <v>71770.25</v>
      </c>
      <c r="L1074" s="12">
        <v>0</v>
      </c>
      <c r="M1074" s="12">
        <v>0</v>
      </c>
      <c r="N1074" s="12">
        <f t="shared" si="49"/>
        <v>71770.25</v>
      </c>
      <c r="O1074" s="11" t="s">
        <v>5</v>
      </c>
      <c r="P1074" s="13">
        <v>0</v>
      </c>
      <c r="Q1074" s="11" t="s">
        <v>6</v>
      </c>
      <c r="R1074" s="13">
        <v>0</v>
      </c>
      <c r="S1074" s="13">
        <v>0</v>
      </c>
      <c r="T1074" s="11" t="s">
        <v>7</v>
      </c>
      <c r="U1074" s="11" t="s">
        <v>8</v>
      </c>
      <c r="V1074" s="15">
        <v>0</v>
      </c>
      <c r="W1074" s="13">
        <v>0</v>
      </c>
      <c r="X1074" s="15">
        <v>0</v>
      </c>
      <c r="Y1074" s="15">
        <v>0</v>
      </c>
      <c r="Z1074" s="13">
        <v>0</v>
      </c>
      <c r="AA1074" s="15">
        <v>0</v>
      </c>
      <c r="AB1074" s="13">
        <v>0</v>
      </c>
      <c r="AC1074" s="15">
        <v>0</v>
      </c>
      <c r="AD1074" s="13">
        <v>0</v>
      </c>
      <c r="AE1074" s="15">
        <v>0</v>
      </c>
      <c r="AF1074" s="13">
        <v>0</v>
      </c>
      <c r="AG1074" s="15">
        <v>0</v>
      </c>
      <c r="AH1074" s="13">
        <v>0</v>
      </c>
      <c r="AI1074" s="15">
        <v>0</v>
      </c>
      <c r="AJ1074" s="11" t="s">
        <v>9</v>
      </c>
      <c r="AK1074" s="11" t="s">
        <v>1398</v>
      </c>
      <c r="AL1074" s="22">
        <f t="shared" si="48"/>
        <v>1694</v>
      </c>
      <c r="AM1074" s="11" t="str">
        <f>VLOOKUP(O1074,Sheet2!$D$6:$E$14,2,FALSE)</f>
        <v>Spare parts</v>
      </c>
      <c r="AN1074" s="11" t="str">
        <f>VLOOKUP(F1074,Sheet2!$E$10:$F$13,2,FALSE)</f>
        <v>SPM</v>
      </c>
      <c r="AO1074" s="35" t="s">
        <v>14668</v>
      </c>
      <c r="AP1074">
        <f>MATCH(AN1074,Sheet2!$F$5:$F$18,0)</f>
        <v>6</v>
      </c>
      <c r="AQ1074">
        <f>MATCH(AO1074,Sheet2!$F$5:$K$5,0)</f>
        <v>6</v>
      </c>
      <c r="AR1074" s="33">
        <f>INDEX(Sheet2!$F$5:$K$18,OPaL!AP1074,OPaL!AQ1074)</f>
        <v>0.15</v>
      </c>
      <c r="AS1074" s="1">
        <f t="shared" si="50"/>
        <v>61004.712500000001</v>
      </c>
    </row>
    <row r="1075" spans="1:45" x14ac:dyDescent="0.2">
      <c r="A1075" s="11" t="s">
        <v>1401</v>
      </c>
      <c r="B1075" s="11" t="s">
        <v>1402</v>
      </c>
      <c r="C1075" s="11" t="s">
        <v>10869</v>
      </c>
      <c r="D1075" s="21">
        <v>44028</v>
      </c>
      <c r="E1075" s="21" t="s">
        <v>9697</v>
      </c>
      <c r="F1075" s="21" t="s">
        <v>14658</v>
      </c>
      <c r="G1075" s="11" t="s">
        <v>2</v>
      </c>
      <c r="H1075" s="11" t="s">
        <v>3</v>
      </c>
      <c r="I1075" s="11" t="s">
        <v>4</v>
      </c>
      <c r="J1075" s="12">
        <v>3</v>
      </c>
      <c r="K1075" s="12">
        <v>71766.070000000007</v>
      </c>
      <c r="L1075" s="12">
        <v>0</v>
      </c>
      <c r="M1075" s="12">
        <v>0</v>
      </c>
      <c r="N1075" s="12">
        <f t="shared" si="49"/>
        <v>71766.070000000007</v>
      </c>
      <c r="O1075" s="11" t="s">
        <v>5</v>
      </c>
      <c r="P1075" s="13">
        <v>0</v>
      </c>
      <c r="Q1075" s="11" t="s">
        <v>6</v>
      </c>
      <c r="R1075" s="13">
        <v>0</v>
      </c>
      <c r="S1075" s="13">
        <v>0</v>
      </c>
      <c r="T1075" s="11" t="s">
        <v>7</v>
      </c>
      <c r="U1075" s="11" t="s">
        <v>8</v>
      </c>
      <c r="V1075" s="15">
        <v>0</v>
      </c>
      <c r="W1075" s="13">
        <v>0</v>
      </c>
      <c r="X1075" s="15">
        <v>0</v>
      </c>
      <c r="Y1075" s="15">
        <v>0</v>
      </c>
      <c r="Z1075" s="13">
        <v>0</v>
      </c>
      <c r="AA1075" s="15">
        <v>0</v>
      </c>
      <c r="AB1075" s="13">
        <v>0</v>
      </c>
      <c r="AC1075" s="15">
        <v>0</v>
      </c>
      <c r="AD1075" s="13">
        <v>0</v>
      </c>
      <c r="AE1075" s="15">
        <v>0</v>
      </c>
      <c r="AF1075" s="13">
        <v>0</v>
      </c>
      <c r="AG1075" s="15">
        <v>0</v>
      </c>
      <c r="AH1075" s="13">
        <v>0</v>
      </c>
      <c r="AI1075" s="15">
        <v>0</v>
      </c>
      <c r="AJ1075" s="11" t="s">
        <v>9</v>
      </c>
      <c r="AK1075" s="11" t="s">
        <v>1398</v>
      </c>
      <c r="AL1075" s="22">
        <f t="shared" si="48"/>
        <v>1264</v>
      </c>
      <c r="AM1075" s="11" t="str">
        <f>VLOOKUP(O1075,Sheet2!$D$6:$E$14,2,FALSE)</f>
        <v>Spare parts</v>
      </c>
      <c r="AN1075" s="11" t="str">
        <f>VLOOKUP(F1075,Sheet2!$E$10:$F$13,2,FALSE)</f>
        <v>SPE</v>
      </c>
      <c r="AO1075" s="35" t="s">
        <v>14668</v>
      </c>
      <c r="AP1075">
        <f>MATCH(AN1075,Sheet2!$F$5:$F$18,0)</f>
        <v>7</v>
      </c>
      <c r="AQ1075">
        <f>MATCH(AO1075,Sheet2!$F$5:$K$5,0)</f>
        <v>6</v>
      </c>
      <c r="AR1075" s="33">
        <f>INDEX(Sheet2!$F$5:$K$18,OPaL!AP1075,OPaL!AQ1075)</f>
        <v>0.15</v>
      </c>
      <c r="AS1075" s="1">
        <f t="shared" si="50"/>
        <v>61001.159500000002</v>
      </c>
    </row>
    <row r="1076" spans="1:45" x14ac:dyDescent="0.2">
      <c r="A1076" s="11" t="s">
        <v>4931</v>
      </c>
      <c r="B1076" s="11" t="s">
        <v>4932</v>
      </c>
      <c r="C1076" s="11" t="s">
        <v>10870</v>
      </c>
      <c r="D1076" s="21">
        <v>44882</v>
      </c>
      <c r="E1076" s="21" t="s">
        <v>9697</v>
      </c>
      <c r="F1076" s="21" t="s">
        <v>14659</v>
      </c>
      <c r="G1076" s="11" t="s">
        <v>2</v>
      </c>
      <c r="H1076" s="11" t="s">
        <v>3</v>
      </c>
      <c r="I1076" s="11" t="s">
        <v>4</v>
      </c>
      <c r="J1076" s="13">
        <v>1</v>
      </c>
      <c r="K1076" s="12">
        <v>71747</v>
      </c>
      <c r="L1076" s="12">
        <v>0</v>
      </c>
      <c r="M1076" s="12">
        <v>0</v>
      </c>
      <c r="N1076" s="12">
        <f t="shared" si="49"/>
        <v>71747</v>
      </c>
      <c r="O1076" s="11" t="s">
        <v>5</v>
      </c>
      <c r="P1076" s="13">
        <v>0</v>
      </c>
      <c r="Q1076" s="11" t="s">
        <v>6</v>
      </c>
      <c r="R1076" s="13">
        <v>0</v>
      </c>
      <c r="S1076" s="13">
        <v>0</v>
      </c>
      <c r="T1076" s="11" t="s">
        <v>7</v>
      </c>
      <c r="U1076" s="11" t="s">
        <v>8</v>
      </c>
      <c r="V1076" s="15">
        <v>0</v>
      </c>
      <c r="W1076" s="13">
        <v>0</v>
      </c>
      <c r="X1076" s="15">
        <v>0</v>
      </c>
      <c r="Y1076" s="15">
        <v>0</v>
      </c>
      <c r="Z1076" s="13">
        <v>0</v>
      </c>
      <c r="AA1076" s="15">
        <v>0</v>
      </c>
      <c r="AB1076" s="13">
        <v>0</v>
      </c>
      <c r="AC1076" s="15">
        <v>0</v>
      </c>
      <c r="AD1076" s="13">
        <v>0</v>
      </c>
      <c r="AE1076" s="15">
        <v>0</v>
      </c>
      <c r="AF1076" s="13">
        <v>0</v>
      </c>
      <c r="AG1076" s="15">
        <v>0</v>
      </c>
      <c r="AH1076" s="13">
        <v>0</v>
      </c>
      <c r="AI1076" s="15">
        <v>0</v>
      </c>
      <c r="AJ1076" s="11" t="s">
        <v>9</v>
      </c>
      <c r="AK1076" s="11" t="s">
        <v>1398</v>
      </c>
      <c r="AL1076" s="22">
        <f t="shared" si="48"/>
        <v>410</v>
      </c>
      <c r="AM1076" s="11" t="str">
        <f>VLOOKUP(O1076,Sheet2!$D$6:$E$14,2,FALSE)</f>
        <v>Spare parts</v>
      </c>
      <c r="AN1076" s="11" t="str">
        <f>VLOOKUP(F1076,Sheet2!$E$10:$F$13,2,FALSE)</f>
        <v>SPM</v>
      </c>
      <c r="AO1076" s="35" t="s">
        <v>14668</v>
      </c>
      <c r="AP1076">
        <f>MATCH(AN1076,Sheet2!$F$5:$F$18,0)</f>
        <v>6</v>
      </c>
      <c r="AQ1076">
        <f>MATCH(AO1076,Sheet2!$F$5:$K$5,0)</f>
        <v>6</v>
      </c>
      <c r="AR1076" s="33">
        <f>INDEX(Sheet2!$F$5:$K$18,OPaL!AP1076,OPaL!AQ1076)</f>
        <v>0.15</v>
      </c>
      <c r="AS1076" s="1">
        <f t="shared" si="50"/>
        <v>60984.95</v>
      </c>
    </row>
    <row r="1077" spans="1:45" x14ac:dyDescent="0.2">
      <c r="A1077" s="11" t="s">
        <v>8330</v>
      </c>
      <c r="B1077" s="11" t="s">
        <v>8331</v>
      </c>
      <c r="C1077" s="11" t="s">
        <v>10871</v>
      </c>
      <c r="D1077" s="21">
        <v>44844</v>
      </c>
      <c r="E1077" s="21" t="s">
        <v>9771</v>
      </c>
      <c r="F1077" s="21" t="s">
        <v>14659</v>
      </c>
      <c r="G1077" s="11" t="s">
        <v>2</v>
      </c>
      <c r="H1077" s="11" t="s">
        <v>3</v>
      </c>
      <c r="I1077" s="11" t="s">
        <v>4</v>
      </c>
      <c r="J1077" s="12">
        <v>136</v>
      </c>
      <c r="K1077" s="12">
        <v>71745.58</v>
      </c>
      <c r="L1077" s="12">
        <v>0</v>
      </c>
      <c r="M1077" s="12">
        <v>0</v>
      </c>
      <c r="N1077" s="12">
        <f t="shared" si="49"/>
        <v>71745.58</v>
      </c>
      <c r="O1077" s="11" t="s">
        <v>8227</v>
      </c>
      <c r="P1077" s="13">
        <v>0</v>
      </c>
      <c r="Q1077" s="11" t="s">
        <v>6</v>
      </c>
      <c r="R1077" s="13">
        <v>0</v>
      </c>
      <c r="S1077" s="13">
        <v>0</v>
      </c>
      <c r="T1077" s="11" t="s">
        <v>7</v>
      </c>
      <c r="U1077" s="11" t="s">
        <v>8</v>
      </c>
      <c r="V1077" s="15">
        <v>0</v>
      </c>
      <c r="W1077" s="13">
        <v>0</v>
      </c>
      <c r="X1077" s="15">
        <v>0</v>
      </c>
      <c r="Y1077" s="15">
        <v>0</v>
      </c>
      <c r="Z1077" s="13">
        <v>0</v>
      </c>
      <c r="AA1077" s="15">
        <v>0</v>
      </c>
      <c r="AB1077" s="13">
        <v>0</v>
      </c>
      <c r="AC1077" s="15">
        <v>0</v>
      </c>
      <c r="AD1077" s="13">
        <v>0</v>
      </c>
      <c r="AE1077" s="15">
        <v>0</v>
      </c>
      <c r="AF1077" s="13">
        <v>0</v>
      </c>
      <c r="AG1077" s="15">
        <v>0</v>
      </c>
      <c r="AH1077" s="13">
        <v>0</v>
      </c>
      <c r="AI1077" s="15">
        <v>0</v>
      </c>
      <c r="AJ1077" s="11" t="s">
        <v>9</v>
      </c>
      <c r="AK1077" s="11" t="s">
        <v>8228</v>
      </c>
      <c r="AL1077" s="22">
        <f t="shared" si="48"/>
        <v>448</v>
      </c>
      <c r="AM1077" s="11" t="str">
        <f>VLOOKUP(O1077,Sheet2!$D$6:$E$14,2,FALSE)</f>
        <v>Consumables</v>
      </c>
      <c r="AN1077" s="11" t="str">
        <f>VLOOKUP(F1077,Sheet2!$E$15:$F$18,2,FALSE)</f>
        <v>CM</v>
      </c>
      <c r="AO1077" s="35" t="s">
        <v>14668</v>
      </c>
      <c r="AP1077">
        <f>MATCH(AN1077,Sheet2!$F$5:$F$18,0)</f>
        <v>13</v>
      </c>
      <c r="AQ1077">
        <f>MATCH(AO1077,Sheet2!$F$5:$K$5,0)</f>
        <v>6</v>
      </c>
      <c r="AR1077" s="33">
        <f>INDEX(Sheet2!$F$5:$K$18,OPaL!AP1077,OPaL!AQ1077)</f>
        <v>0.2</v>
      </c>
      <c r="AS1077" s="1">
        <f t="shared" si="50"/>
        <v>57396.464000000007</v>
      </c>
    </row>
    <row r="1078" spans="1:45" x14ac:dyDescent="0.2">
      <c r="A1078" s="11" t="s">
        <v>974</v>
      </c>
      <c r="B1078" s="11" t="s">
        <v>975</v>
      </c>
      <c r="C1078" s="11" t="s">
        <v>10872</v>
      </c>
      <c r="D1078" s="21">
        <v>43109</v>
      </c>
      <c r="E1078" s="21" t="s">
        <v>9697</v>
      </c>
      <c r="F1078" s="21" t="s">
        <v>14659</v>
      </c>
      <c r="G1078" s="11" t="s">
        <v>2</v>
      </c>
      <c r="H1078" s="11" t="s">
        <v>16</v>
      </c>
      <c r="I1078" s="11" t="s">
        <v>351</v>
      </c>
      <c r="J1078" s="12">
        <v>4</v>
      </c>
      <c r="K1078" s="12">
        <v>71728.33</v>
      </c>
      <c r="L1078" s="12">
        <v>0</v>
      </c>
      <c r="M1078" s="12">
        <v>0</v>
      </c>
      <c r="N1078" s="12">
        <f t="shared" si="49"/>
        <v>71728.33</v>
      </c>
      <c r="O1078" s="11" t="s">
        <v>5</v>
      </c>
      <c r="P1078" s="13">
        <v>0</v>
      </c>
      <c r="Q1078" s="11" t="s">
        <v>6</v>
      </c>
      <c r="R1078" s="13">
        <v>0</v>
      </c>
      <c r="S1078" s="13">
        <v>0</v>
      </c>
      <c r="T1078" s="11" t="s">
        <v>7</v>
      </c>
      <c r="U1078" s="11" t="s">
        <v>8</v>
      </c>
      <c r="V1078" s="15">
        <v>0</v>
      </c>
      <c r="W1078" s="13">
        <v>0</v>
      </c>
      <c r="X1078" s="15">
        <v>0</v>
      </c>
      <c r="Y1078" s="15">
        <v>0</v>
      </c>
      <c r="Z1078" s="13">
        <v>0</v>
      </c>
      <c r="AA1078" s="15">
        <v>0</v>
      </c>
      <c r="AB1078" s="13">
        <v>0</v>
      </c>
      <c r="AC1078" s="15">
        <v>0</v>
      </c>
      <c r="AD1078" s="13">
        <v>0</v>
      </c>
      <c r="AE1078" s="15">
        <v>0</v>
      </c>
      <c r="AF1078" s="13">
        <v>0</v>
      </c>
      <c r="AG1078" s="15">
        <v>0</v>
      </c>
      <c r="AH1078" s="13">
        <v>0</v>
      </c>
      <c r="AI1078" s="15">
        <v>0</v>
      </c>
      <c r="AJ1078" s="11" t="s">
        <v>17</v>
      </c>
      <c r="AK1078" s="11" t="s">
        <v>13</v>
      </c>
      <c r="AL1078" s="22">
        <f t="shared" si="48"/>
        <v>2183</v>
      </c>
      <c r="AM1078" s="11" t="str">
        <f>VLOOKUP(O1078,Sheet2!$D$6:$E$14,2,FALSE)</f>
        <v>Spare parts</v>
      </c>
      <c r="AN1078" s="11" t="str">
        <f>VLOOKUP(F1078,Sheet2!$E$10:$F$13,2,FALSE)</f>
        <v>SPM</v>
      </c>
      <c r="AO1078" s="35" t="s">
        <v>14668</v>
      </c>
      <c r="AP1078">
        <f>MATCH(AN1078,Sheet2!$F$5:$F$18,0)</f>
        <v>6</v>
      </c>
      <c r="AQ1078">
        <f>MATCH(AO1078,Sheet2!$F$5:$K$5,0)</f>
        <v>6</v>
      </c>
      <c r="AR1078" s="33">
        <f>INDEX(Sheet2!$F$5:$K$18,OPaL!AP1078,OPaL!AQ1078)</f>
        <v>0.15</v>
      </c>
      <c r="AS1078" s="1">
        <f t="shared" si="50"/>
        <v>60969.080499999996</v>
      </c>
    </row>
    <row r="1079" spans="1:45" x14ac:dyDescent="0.2">
      <c r="A1079" s="11" t="s">
        <v>9630</v>
      </c>
      <c r="B1079" s="11" t="s">
        <v>9631</v>
      </c>
      <c r="C1079" s="11" t="s">
        <v>10873</v>
      </c>
      <c r="D1079" s="21">
        <v>42847</v>
      </c>
      <c r="E1079" s="21" t="s">
        <v>9712</v>
      </c>
      <c r="F1079" s="21" t="s">
        <v>14659</v>
      </c>
      <c r="G1079" s="11" t="s">
        <v>2</v>
      </c>
      <c r="H1079" s="11" t="s">
        <v>3</v>
      </c>
      <c r="I1079" s="11" t="s">
        <v>4</v>
      </c>
      <c r="J1079" s="12">
        <v>1</v>
      </c>
      <c r="K1079" s="12">
        <v>71605.8</v>
      </c>
      <c r="L1079" s="12">
        <v>0</v>
      </c>
      <c r="M1079" s="12">
        <v>0</v>
      </c>
      <c r="N1079" s="12">
        <f t="shared" si="49"/>
        <v>71605.8</v>
      </c>
      <c r="O1079" s="11" t="s">
        <v>8227</v>
      </c>
      <c r="P1079" s="13">
        <v>0</v>
      </c>
      <c r="Q1079" s="11" t="s">
        <v>6</v>
      </c>
      <c r="R1079" s="13">
        <v>0</v>
      </c>
      <c r="S1079" s="13">
        <v>0</v>
      </c>
      <c r="T1079" s="11" t="s">
        <v>7</v>
      </c>
      <c r="U1079" s="11" t="s">
        <v>8</v>
      </c>
      <c r="V1079" s="15">
        <v>0</v>
      </c>
      <c r="W1079" s="13">
        <v>0</v>
      </c>
      <c r="X1079" s="15">
        <v>0</v>
      </c>
      <c r="Y1079" s="15">
        <v>0</v>
      </c>
      <c r="Z1079" s="13">
        <v>0</v>
      </c>
      <c r="AA1079" s="15">
        <v>0</v>
      </c>
      <c r="AB1079" s="13">
        <v>0</v>
      </c>
      <c r="AC1079" s="15">
        <v>0</v>
      </c>
      <c r="AD1079" s="13">
        <v>0</v>
      </c>
      <c r="AE1079" s="15">
        <v>0</v>
      </c>
      <c r="AF1079" s="13">
        <v>0</v>
      </c>
      <c r="AG1079" s="15">
        <v>0</v>
      </c>
      <c r="AH1079" s="13">
        <v>0</v>
      </c>
      <c r="AI1079" s="15">
        <v>0</v>
      </c>
      <c r="AJ1079" s="11" t="s">
        <v>9</v>
      </c>
      <c r="AK1079" s="11" t="s">
        <v>8228</v>
      </c>
      <c r="AL1079" s="22">
        <f t="shared" si="48"/>
        <v>2445</v>
      </c>
      <c r="AM1079" s="11" t="str">
        <f>VLOOKUP(O1079,Sheet2!$D$6:$E$14,2,FALSE)</f>
        <v>Consumables</v>
      </c>
      <c r="AN1079" s="11" t="str">
        <f>VLOOKUP(F1079,Sheet2!$E$15:$F$18,2,FALSE)</f>
        <v>CM</v>
      </c>
      <c r="AO1079" s="35" t="s">
        <v>14668</v>
      </c>
      <c r="AP1079">
        <f>MATCH(AN1079,Sheet2!$F$5:$F$18,0)</f>
        <v>13</v>
      </c>
      <c r="AQ1079">
        <f>MATCH(AO1079,Sheet2!$F$5:$K$5,0)</f>
        <v>6</v>
      </c>
      <c r="AR1079" s="33">
        <f>INDEX(Sheet2!$F$5:$K$18,OPaL!AP1079,OPaL!AQ1079)</f>
        <v>0.2</v>
      </c>
      <c r="AS1079" s="1">
        <f t="shared" si="50"/>
        <v>57284.640000000007</v>
      </c>
    </row>
    <row r="1080" spans="1:45" x14ac:dyDescent="0.2">
      <c r="A1080" s="11" t="s">
        <v>7780</v>
      </c>
      <c r="B1080" s="11" t="s">
        <v>7781</v>
      </c>
      <c r="C1080" s="11" t="s">
        <v>10874</v>
      </c>
      <c r="D1080" s="21">
        <v>44753</v>
      </c>
      <c r="E1080" s="21" t="s">
        <v>9697</v>
      </c>
      <c r="F1080" s="21" t="s">
        <v>14659</v>
      </c>
      <c r="G1080" s="11" t="s">
        <v>2</v>
      </c>
      <c r="H1080" s="11" t="s">
        <v>16</v>
      </c>
      <c r="I1080" s="11" t="s">
        <v>4</v>
      </c>
      <c r="J1080" s="12">
        <v>1</v>
      </c>
      <c r="K1080" s="12">
        <v>71502</v>
      </c>
      <c r="L1080" s="12">
        <v>0</v>
      </c>
      <c r="M1080" s="12">
        <v>0</v>
      </c>
      <c r="N1080" s="12">
        <f t="shared" si="49"/>
        <v>71502</v>
      </c>
      <c r="O1080" s="11" t="s">
        <v>5</v>
      </c>
      <c r="P1080" s="13">
        <v>0</v>
      </c>
      <c r="Q1080" s="11" t="s">
        <v>6</v>
      </c>
      <c r="R1080" s="13">
        <v>0</v>
      </c>
      <c r="S1080" s="13">
        <v>0</v>
      </c>
      <c r="T1080" s="11" t="s">
        <v>7</v>
      </c>
      <c r="U1080" s="11" t="s">
        <v>8</v>
      </c>
      <c r="V1080" s="15">
        <v>0</v>
      </c>
      <c r="W1080" s="13">
        <v>0</v>
      </c>
      <c r="X1080" s="15">
        <v>0</v>
      </c>
      <c r="Y1080" s="15">
        <v>0</v>
      </c>
      <c r="Z1080" s="13">
        <v>0</v>
      </c>
      <c r="AA1080" s="15">
        <v>0</v>
      </c>
      <c r="AB1080" s="13">
        <v>0</v>
      </c>
      <c r="AC1080" s="15">
        <v>0</v>
      </c>
      <c r="AD1080" s="13">
        <v>0</v>
      </c>
      <c r="AE1080" s="15">
        <v>0</v>
      </c>
      <c r="AF1080" s="13">
        <v>0</v>
      </c>
      <c r="AG1080" s="15">
        <v>0</v>
      </c>
      <c r="AH1080" s="13">
        <v>0</v>
      </c>
      <c r="AI1080" s="15">
        <v>0</v>
      </c>
      <c r="AJ1080" s="11" t="s">
        <v>17</v>
      </c>
      <c r="AK1080" s="11" t="s">
        <v>13</v>
      </c>
      <c r="AL1080" s="22">
        <f t="shared" si="48"/>
        <v>539</v>
      </c>
      <c r="AM1080" s="11" t="str">
        <f>VLOOKUP(O1080,Sheet2!$D$6:$E$14,2,FALSE)</f>
        <v>Spare parts</v>
      </c>
      <c r="AN1080" s="11" t="str">
        <f>VLOOKUP(F1080,Sheet2!$E$10:$F$13,2,FALSE)</f>
        <v>SPM</v>
      </c>
      <c r="AO1080" s="35" t="s">
        <v>14668</v>
      </c>
      <c r="AP1080">
        <f>MATCH(AN1080,Sheet2!$F$5:$F$18,0)</f>
        <v>6</v>
      </c>
      <c r="AQ1080">
        <f>MATCH(AO1080,Sheet2!$F$5:$K$5,0)</f>
        <v>6</v>
      </c>
      <c r="AR1080" s="33">
        <f>INDEX(Sheet2!$F$5:$K$18,OPaL!AP1080,OPaL!AQ1080)</f>
        <v>0.15</v>
      </c>
      <c r="AS1080" s="1">
        <f t="shared" si="50"/>
        <v>60776.7</v>
      </c>
    </row>
    <row r="1081" spans="1:45" x14ac:dyDescent="0.2">
      <c r="A1081" s="11" t="s">
        <v>2210</v>
      </c>
      <c r="B1081" s="11" t="s">
        <v>2211</v>
      </c>
      <c r="C1081" s="11" t="s">
        <v>10875</v>
      </c>
      <c r="D1081" s="21">
        <v>44742</v>
      </c>
      <c r="E1081" s="21" t="s">
        <v>9772</v>
      </c>
      <c r="F1081" s="21" t="s">
        <v>14659</v>
      </c>
      <c r="G1081" s="11" t="s">
        <v>2</v>
      </c>
      <c r="H1081" s="11" t="s">
        <v>3</v>
      </c>
      <c r="I1081" s="11" t="s">
        <v>4</v>
      </c>
      <c r="J1081" s="12">
        <v>3</v>
      </c>
      <c r="K1081" s="12">
        <v>71425.77</v>
      </c>
      <c r="L1081" s="12">
        <v>0</v>
      </c>
      <c r="M1081" s="12">
        <v>0</v>
      </c>
      <c r="N1081" s="12">
        <f t="shared" si="49"/>
        <v>71425.77</v>
      </c>
      <c r="O1081" s="11" t="s">
        <v>5</v>
      </c>
      <c r="P1081" s="13">
        <v>0</v>
      </c>
      <c r="Q1081" s="11" t="s">
        <v>6</v>
      </c>
      <c r="R1081" s="13">
        <v>0</v>
      </c>
      <c r="S1081" s="13">
        <v>0</v>
      </c>
      <c r="T1081" s="11" t="s">
        <v>7</v>
      </c>
      <c r="U1081" s="11" t="s">
        <v>8</v>
      </c>
      <c r="V1081" s="15">
        <v>0</v>
      </c>
      <c r="W1081" s="13">
        <v>0</v>
      </c>
      <c r="X1081" s="15">
        <v>0</v>
      </c>
      <c r="Y1081" s="15">
        <v>0</v>
      </c>
      <c r="Z1081" s="13">
        <v>0</v>
      </c>
      <c r="AA1081" s="15">
        <v>0</v>
      </c>
      <c r="AB1081" s="13">
        <v>0</v>
      </c>
      <c r="AC1081" s="15">
        <v>0</v>
      </c>
      <c r="AD1081" s="13">
        <v>0</v>
      </c>
      <c r="AE1081" s="15">
        <v>0</v>
      </c>
      <c r="AF1081" s="13">
        <v>0</v>
      </c>
      <c r="AG1081" s="15">
        <v>0</v>
      </c>
      <c r="AH1081" s="13">
        <v>0</v>
      </c>
      <c r="AI1081" s="15">
        <v>0</v>
      </c>
      <c r="AJ1081" s="11" t="s">
        <v>9</v>
      </c>
      <c r="AK1081" s="11" t="s">
        <v>13</v>
      </c>
      <c r="AL1081" s="22">
        <f t="shared" si="48"/>
        <v>550</v>
      </c>
      <c r="AM1081" s="11" t="str">
        <f>VLOOKUP(O1081,Sheet2!$D$6:$E$14,2,FALSE)</f>
        <v>Spare parts</v>
      </c>
      <c r="AN1081" s="11" t="str">
        <f>VLOOKUP(F1081,Sheet2!$E$10:$F$13,2,FALSE)</f>
        <v>SPM</v>
      </c>
      <c r="AO1081" s="35" t="s">
        <v>14668</v>
      </c>
      <c r="AP1081">
        <f>MATCH(AN1081,Sheet2!$F$5:$F$18,0)</f>
        <v>6</v>
      </c>
      <c r="AQ1081">
        <f>MATCH(AO1081,Sheet2!$F$5:$K$5,0)</f>
        <v>6</v>
      </c>
      <c r="AR1081" s="33">
        <f>INDEX(Sheet2!$F$5:$K$18,OPaL!AP1081,OPaL!AQ1081)</f>
        <v>0.15</v>
      </c>
      <c r="AS1081" s="1">
        <f t="shared" si="50"/>
        <v>60711.904500000004</v>
      </c>
    </row>
    <row r="1082" spans="1:45" x14ac:dyDescent="0.2">
      <c r="A1082" s="11" t="s">
        <v>5629</v>
      </c>
      <c r="B1082" s="11" t="s">
        <v>5630</v>
      </c>
      <c r="C1082" s="11" t="s">
        <v>10876</v>
      </c>
      <c r="D1082" s="21">
        <v>42665</v>
      </c>
      <c r="E1082" s="21" t="s">
        <v>9697</v>
      </c>
      <c r="F1082" s="21" t="s">
        <v>14659</v>
      </c>
      <c r="G1082" s="11" t="s">
        <v>2</v>
      </c>
      <c r="H1082" s="11" t="s">
        <v>16</v>
      </c>
      <c r="I1082" s="11" t="s">
        <v>4</v>
      </c>
      <c r="J1082" s="13">
        <v>42</v>
      </c>
      <c r="K1082" s="12">
        <v>71257.86</v>
      </c>
      <c r="L1082" s="12">
        <v>0</v>
      </c>
      <c r="M1082" s="12">
        <v>0</v>
      </c>
      <c r="N1082" s="12">
        <f t="shared" si="49"/>
        <v>71257.86</v>
      </c>
      <c r="O1082" s="11" t="s">
        <v>5</v>
      </c>
      <c r="P1082" s="13">
        <v>0</v>
      </c>
      <c r="Q1082" s="11" t="s">
        <v>6</v>
      </c>
      <c r="R1082" s="13">
        <v>0</v>
      </c>
      <c r="S1082" s="13">
        <v>0</v>
      </c>
      <c r="T1082" s="11" t="s">
        <v>7</v>
      </c>
      <c r="U1082" s="11" t="s">
        <v>8</v>
      </c>
      <c r="V1082" s="15">
        <v>0</v>
      </c>
      <c r="W1082" s="13">
        <v>0</v>
      </c>
      <c r="X1082" s="15">
        <v>0</v>
      </c>
      <c r="Y1082" s="15">
        <v>0</v>
      </c>
      <c r="Z1082" s="13">
        <v>0</v>
      </c>
      <c r="AA1082" s="15">
        <v>0</v>
      </c>
      <c r="AB1082" s="13">
        <v>0</v>
      </c>
      <c r="AC1082" s="15">
        <v>0</v>
      </c>
      <c r="AD1082" s="13">
        <v>0</v>
      </c>
      <c r="AE1082" s="15">
        <v>0</v>
      </c>
      <c r="AF1082" s="13">
        <v>0</v>
      </c>
      <c r="AG1082" s="15">
        <v>0</v>
      </c>
      <c r="AH1082" s="13">
        <v>0</v>
      </c>
      <c r="AI1082" s="15">
        <v>0</v>
      </c>
      <c r="AJ1082" s="11" t="s">
        <v>17</v>
      </c>
      <c r="AK1082" s="11" t="s">
        <v>1398</v>
      </c>
      <c r="AL1082" s="22">
        <f t="shared" si="48"/>
        <v>2627</v>
      </c>
      <c r="AM1082" s="11" t="str">
        <f>VLOOKUP(O1082,Sheet2!$D$6:$E$14,2,FALSE)</f>
        <v>Spare parts</v>
      </c>
      <c r="AN1082" s="11" t="str">
        <f>VLOOKUP(F1082,Sheet2!$E$10:$F$13,2,FALSE)</f>
        <v>SPM</v>
      </c>
      <c r="AO1082" s="35" t="s">
        <v>14668</v>
      </c>
      <c r="AP1082">
        <f>MATCH(AN1082,Sheet2!$F$5:$F$18,0)</f>
        <v>6</v>
      </c>
      <c r="AQ1082">
        <f>MATCH(AO1082,Sheet2!$F$5:$K$5,0)</f>
        <v>6</v>
      </c>
      <c r="AR1082" s="33">
        <f>INDEX(Sheet2!$F$5:$K$18,OPaL!AP1082,OPaL!AQ1082)</f>
        <v>0.15</v>
      </c>
      <c r="AS1082" s="1">
        <f t="shared" si="50"/>
        <v>60569.180999999997</v>
      </c>
    </row>
    <row r="1083" spans="1:45" x14ac:dyDescent="0.2">
      <c r="A1083" s="11" t="s">
        <v>5377</v>
      </c>
      <c r="B1083" s="11" t="s">
        <v>5378</v>
      </c>
      <c r="C1083" s="11" t="s">
        <v>10877</v>
      </c>
      <c r="D1083" s="21">
        <v>42816</v>
      </c>
      <c r="E1083" s="21" t="s">
        <v>9703</v>
      </c>
      <c r="F1083" s="21" t="s">
        <v>14658</v>
      </c>
      <c r="G1083" s="11" t="s">
        <v>2</v>
      </c>
      <c r="H1083" s="11" t="s">
        <v>16</v>
      </c>
      <c r="I1083" s="11" t="s">
        <v>4</v>
      </c>
      <c r="J1083" s="12">
        <v>3</v>
      </c>
      <c r="K1083" s="12">
        <v>71208</v>
      </c>
      <c r="L1083" s="12">
        <v>0</v>
      </c>
      <c r="M1083" s="12">
        <v>0</v>
      </c>
      <c r="N1083" s="12">
        <f t="shared" si="49"/>
        <v>71208</v>
      </c>
      <c r="O1083" s="11" t="s">
        <v>5</v>
      </c>
      <c r="P1083" s="13">
        <v>0</v>
      </c>
      <c r="Q1083" s="11" t="s">
        <v>6</v>
      </c>
      <c r="R1083" s="13">
        <v>0</v>
      </c>
      <c r="S1083" s="13">
        <v>0</v>
      </c>
      <c r="T1083" s="11" t="s">
        <v>7</v>
      </c>
      <c r="U1083" s="11" t="s">
        <v>8</v>
      </c>
      <c r="V1083" s="15">
        <v>0</v>
      </c>
      <c r="W1083" s="13">
        <v>0</v>
      </c>
      <c r="X1083" s="15">
        <v>0</v>
      </c>
      <c r="Y1083" s="15">
        <v>0</v>
      </c>
      <c r="Z1083" s="13">
        <v>0</v>
      </c>
      <c r="AA1083" s="15">
        <v>0</v>
      </c>
      <c r="AB1083" s="13">
        <v>0</v>
      </c>
      <c r="AC1083" s="15">
        <v>0</v>
      </c>
      <c r="AD1083" s="13">
        <v>0</v>
      </c>
      <c r="AE1083" s="15">
        <v>0</v>
      </c>
      <c r="AF1083" s="13">
        <v>0</v>
      </c>
      <c r="AG1083" s="15">
        <v>0</v>
      </c>
      <c r="AH1083" s="13">
        <v>0</v>
      </c>
      <c r="AI1083" s="15">
        <v>0</v>
      </c>
      <c r="AJ1083" s="11" t="s">
        <v>17</v>
      </c>
      <c r="AK1083" s="11" t="s">
        <v>1398</v>
      </c>
      <c r="AL1083" s="22">
        <f t="shared" si="48"/>
        <v>2476</v>
      </c>
      <c r="AM1083" s="11" t="str">
        <f>VLOOKUP(O1083,Sheet2!$D$6:$E$14,2,FALSE)</f>
        <v>Spare parts</v>
      </c>
      <c r="AN1083" s="11" t="str">
        <f>VLOOKUP(F1083,Sheet2!$E$10:$F$13,2,FALSE)</f>
        <v>SPE</v>
      </c>
      <c r="AO1083" s="35" t="s">
        <v>14668</v>
      </c>
      <c r="AP1083">
        <f>MATCH(AN1083,Sheet2!$F$5:$F$18,0)</f>
        <v>7</v>
      </c>
      <c r="AQ1083">
        <f>MATCH(AO1083,Sheet2!$F$5:$K$5,0)</f>
        <v>6</v>
      </c>
      <c r="AR1083" s="33">
        <f>INDEX(Sheet2!$F$5:$K$18,OPaL!AP1083,OPaL!AQ1083)</f>
        <v>0.15</v>
      </c>
      <c r="AS1083" s="1">
        <f t="shared" si="50"/>
        <v>60526.799999999996</v>
      </c>
    </row>
    <row r="1084" spans="1:45" x14ac:dyDescent="0.2">
      <c r="A1084" s="11" t="s">
        <v>9406</v>
      </c>
      <c r="B1084" s="11" t="s">
        <v>9407</v>
      </c>
      <c r="C1084" s="11" t="s">
        <v>10878</v>
      </c>
      <c r="D1084" s="21">
        <v>43356</v>
      </c>
      <c r="E1084" s="21" t="s">
        <v>9723</v>
      </c>
      <c r="F1084" s="21" t="s">
        <v>14659</v>
      </c>
      <c r="G1084" s="11" t="s">
        <v>2</v>
      </c>
      <c r="H1084" s="11" t="s">
        <v>3</v>
      </c>
      <c r="I1084" s="11" t="s">
        <v>4</v>
      </c>
      <c r="J1084" s="13">
        <v>2</v>
      </c>
      <c r="K1084" s="12">
        <v>71100</v>
      </c>
      <c r="L1084" s="12">
        <v>0</v>
      </c>
      <c r="M1084" s="12">
        <v>0</v>
      </c>
      <c r="N1084" s="12">
        <f t="shared" si="49"/>
        <v>71100</v>
      </c>
      <c r="O1084" s="11" t="s">
        <v>8227</v>
      </c>
      <c r="P1084" s="13">
        <v>0</v>
      </c>
      <c r="Q1084" s="11" t="s">
        <v>6</v>
      </c>
      <c r="R1084" s="13">
        <v>0</v>
      </c>
      <c r="S1084" s="13">
        <v>0</v>
      </c>
      <c r="T1084" s="11" t="s">
        <v>7</v>
      </c>
      <c r="U1084" s="11" t="s">
        <v>8</v>
      </c>
      <c r="V1084" s="15">
        <v>0</v>
      </c>
      <c r="W1084" s="13">
        <v>0</v>
      </c>
      <c r="X1084" s="15">
        <v>0</v>
      </c>
      <c r="Y1084" s="15">
        <v>0</v>
      </c>
      <c r="Z1084" s="13">
        <v>0</v>
      </c>
      <c r="AA1084" s="15">
        <v>0</v>
      </c>
      <c r="AB1084" s="13">
        <v>0</v>
      </c>
      <c r="AC1084" s="15">
        <v>0</v>
      </c>
      <c r="AD1084" s="13">
        <v>0</v>
      </c>
      <c r="AE1084" s="15">
        <v>0</v>
      </c>
      <c r="AF1084" s="13">
        <v>0</v>
      </c>
      <c r="AG1084" s="15">
        <v>0</v>
      </c>
      <c r="AH1084" s="13">
        <v>0</v>
      </c>
      <c r="AI1084" s="15">
        <v>0</v>
      </c>
      <c r="AJ1084" s="11" t="s">
        <v>9</v>
      </c>
      <c r="AK1084" s="11" t="s">
        <v>8228</v>
      </c>
      <c r="AL1084" s="22">
        <f t="shared" si="48"/>
        <v>1936</v>
      </c>
      <c r="AM1084" s="11" t="str">
        <f>VLOOKUP(O1084,Sheet2!$D$6:$E$14,2,FALSE)</f>
        <v>Consumables</v>
      </c>
      <c r="AN1084" s="11" t="str">
        <f>VLOOKUP(F1084,Sheet2!$E$15:$F$18,2,FALSE)</f>
        <v>CM</v>
      </c>
      <c r="AO1084" s="35" t="s">
        <v>14668</v>
      </c>
      <c r="AP1084">
        <f>MATCH(AN1084,Sheet2!$F$5:$F$18,0)</f>
        <v>13</v>
      </c>
      <c r="AQ1084">
        <f>MATCH(AO1084,Sheet2!$F$5:$K$5,0)</f>
        <v>6</v>
      </c>
      <c r="AR1084" s="33">
        <f>INDEX(Sheet2!$F$5:$K$18,OPaL!AP1084,OPaL!AQ1084)</f>
        <v>0.2</v>
      </c>
      <c r="AS1084" s="1">
        <f t="shared" si="50"/>
        <v>56880</v>
      </c>
    </row>
    <row r="1085" spans="1:45" x14ac:dyDescent="0.2">
      <c r="A1085" s="11" t="s">
        <v>5229</v>
      </c>
      <c r="B1085" s="11" t="s">
        <v>5230</v>
      </c>
      <c r="C1085" s="11" t="s">
        <v>10879</v>
      </c>
      <c r="D1085" s="21">
        <v>44923</v>
      </c>
      <c r="E1085" s="21" t="s">
        <v>9697</v>
      </c>
      <c r="F1085" s="21" t="s">
        <v>14659</v>
      </c>
      <c r="G1085" s="11" t="s">
        <v>2</v>
      </c>
      <c r="H1085" s="11" t="s">
        <v>16</v>
      </c>
      <c r="I1085" s="11" t="s">
        <v>351</v>
      </c>
      <c r="J1085" s="12">
        <v>1</v>
      </c>
      <c r="K1085" s="12">
        <v>70780.62</v>
      </c>
      <c r="L1085" s="12">
        <v>0</v>
      </c>
      <c r="M1085" s="12">
        <v>0</v>
      </c>
      <c r="N1085" s="12">
        <f t="shared" si="49"/>
        <v>70780.62</v>
      </c>
      <c r="O1085" s="11" t="s">
        <v>5</v>
      </c>
      <c r="P1085" s="13">
        <v>0</v>
      </c>
      <c r="Q1085" s="11" t="s">
        <v>6</v>
      </c>
      <c r="R1085" s="13">
        <v>0</v>
      </c>
      <c r="S1085" s="13">
        <v>0</v>
      </c>
      <c r="T1085" s="11" t="s">
        <v>7</v>
      </c>
      <c r="U1085" s="11" t="s">
        <v>8</v>
      </c>
      <c r="V1085" s="15">
        <v>0</v>
      </c>
      <c r="W1085" s="13">
        <v>0</v>
      </c>
      <c r="X1085" s="15">
        <v>0</v>
      </c>
      <c r="Y1085" s="15">
        <v>0</v>
      </c>
      <c r="Z1085" s="13">
        <v>0</v>
      </c>
      <c r="AA1085" s="15">
        <v>0</v>
      </c>
      <c r="AB1085" s="13">
        <v>0</v>
      </c>
      <c r="AC1085" s="15">
        <v>0</v>
      </c>
      <c r="AD1085" s="13">
        <v>0</v>
      </c>
      <c r="AE1085" s="15">
        <v>0</v>
      </c>
      <c r="AF1085" s="13">
        <v>0</v>
      </c>
      <c r="AG1085" s="15">
        <v>0</v>
      </c>
      <c r="AH1085" s="13">
        <v>0</v>
      </c>
      <c r="AI1085" s="15">
        <v>0</v>
      </c>
      <c r="AJ1085" s="11" t="s">
        <v>17</v>
      </c>
      <c r="AK1085" s="11" t="s">
        <v>1398</v>
      </c>
      <c r="AL1085" s="22">
        <f t="shared" si="48"/>
        <v>369</v>
      </c>
      <c r="AM1085" s="11" t="str">
        <f>VLOOKUP(O1085,Sheet2!$D$6:$E$14,2,FALSE)</f>
        <v>Spare parts</v>
      </c>
      <c r="AN1085" s="11" t="str">
        <f>VLOOKUP(F1085,Sheet2!$E$10:$F$13,2,FALSE)</f>
        <v>SPM</v>
      </c>
      <c r="AO1085" s="35" t="s">
        <v>14668</v>
      </c>
      <c r="AP1085">
        <f>MATCH(AN1085,Sheet2!$F$5:$F$18,0)</f>
        <v>6</v>
      </c>
      <c r="AQ1085">
        <f>MATCH(AO1085,Sheet2!$F$5:$K$5,0)</f>
        <v>6</v>
      </c>
      <c r="AR1085" s="33">
        <f>INDEX(Sheet2!$F$5:$K$18,OPaL!AP1085,OPaL!AQ1085)</f>
        <v>0.15</v>
      </c>
      <c r="AS1085" s="1">
        <f t="shared" si="50"/>
        <v>60163.526999999995</v>
      </c>
    </row>
    <row r="1086" spans="1:45" x14ac:dyDescent="0.2">
      <c r="A1086" s="11" t="s">
        <v>7489</v>
      </c>
      <c r="B1086" s="11" t="s">
        <v>7490</v>
      </c>
      <c r="C1086" s="11" t="s">
        <v>10880</v>
      </c>
      <c r="D1086" s="21">
        <v>42587</v>
      </c>
      <c r="E1086" s="21" t="s">
        <v>9697</v>
      </c>
      <c r="F1086" s="21" t="s">
        <v>14659</v>
      </c>
      <c r="G1086" s="11" t="s">
        <v>2</v>
      </c>
      <c r="H1086" s="11" t="s">
        <v>16</v>
      </c>
      <c r="I1086" s="11" t="s">
        <v>4</v>
      </c>
      <c r="J1086" s="12">
        <v>2</v>
      </c>
      <c r="K1086" s="12">
        <v>70775.839999999997</v>
      </c>
      <c r="L1086" s="12">
        <v>0</v>
      </c>
      <c r="M1086" s="12">
        <v>0</v>
      </c>
      <c r="N1086" s="12">
        <f t="shared" si="49"/>
        <v>70775.839999999997</v>
      </c>
      <c r="O1086" s="11" t="s">
        <v>5</v>
      </c>
      <c r="P1086" s="13">
        <v>0</v>
      </c>
      <c r="Q1086" s="11" t="s">
        <v>6</v>
      </c>
      <c r="R1086" s="13">
        <v>0</v>
      </c>
      <c r="S1086" s="13">
        <v>0</v>
      </c>
      <c r="T1086" s="11" t="s">
        <v>7</v>
      </c>
      <c r="U1086" s="11" t="s">
        <v>8</v>
      </c>
      <c r="V1086" s="15">
        <v>0</v>
      </c>
      <c r="W1086" s="13">
        <v>0</v>
      </c>
      <c r="X1086" s="15">
        <v>0</v>
      </c>
      <c r="Y1086" s="15">
        <v>0</v>
      </c>
      <c r="Z1086" s="13">
        <v>0</v>
      </c>
      <c r="AA1086" s="15">
        <v>0</v>
      </c>
      <c r="AB1086" s="13">
        <v>0</v>
      </c>
      <c r="AC1086" s="15">
        <v>0</v>
      </c>
      <c r="AD1086" s="13">
        <v>0</v>
      </c>
      <c r="AE1086" s="15">
        <v>0</v>
      </c>
      <c r="AF1086" s="13">
        <v>0</v>
      </c>
      <c r="AG1086" s="15">
        <v>0</v>
      </c>
      <c r="AH1086" s="13">
        <v>0</v>
      </c>
      <c r="AI1086" s="15">
        <v>0</v>
      </c>
      <c r="AJ1086" s="11" t="s">
        <v>17</v>
      </c>
      <c r="AK1086" s="11" t="s">
        <v>13</v>
      </c>
      <c r="AL1086" s="22">
        <f t="shared" si="48"/>
        <v>2705</v>
      </c>
      <c r="AM1086" s="11" t="str">
        <f>VLOOKUP(O1086,Sheet2!$D$6:$E$14,2,FALSE)</f>
        <v>Spare parts</v>
      </c>
      <c r="AN1086" s="11" t="str">
        <f>VLOOKUP(F1086,Sheet2!$E$10:$F$13,2,FALSE)</f>
        <v>SPM</v>
      </c>
      <c r="AO1086" s="35" t="s">
        <v>14668</v>
      </c>
      <c r="AP1086">
        <f>MATCH(AN1086,Sheet2!$F$5:$F$18,0)</f>
        <v>6</v>
      </c>
      <c r="AQ1086">
        <f>MATCH(AO1086,Sheet2!$F$5:$K$5,0)</f>
        <v>6</v>
      </c>
      <c r="AR1086" s="33">
        <f>INDEX(Sheet2!$F$5:$K$18,OPaL!AP1086,OPaL!AQ1086)</f>
        <v>0.15</v>
      </c>
      <c r="AS1086" s="1">
        <f t="shared" si="50"/>
        <v>60159.463999999993</v>
      </c>
    </row>
    <row r="1087" spans="1:45" x14ac:dyDescent="0.2">
      <c r="A1087" s="11" t="s">
        <v>8113</v>
      </c>
      <c r="B1087" s="11" t="s">
        <v>8114</v>
      </c>
      <c r="C1087" s="11" t="s">
        <v>10881</v>
      </c>
      <c r="D1087" s="21">
        <v>44709</v>
      </c>
      <c r="E1087" s="21" t="s">
        <v>9722</v>
      </c>
      <c r="F1087" s="21" t="s">
        <v>14658</v>
      </c>
      <c r="G1087" s="11" t="s">
        <v>2</v>
      </c>
      <c r="H1087" s="11" t="s">
        <v>16</v>
      </c>
      <c r="I1087" s="11" t="s">
        <v>4</v>
      </c>
      <c r="J1087" s="12">
        <v>3</v>
      </c>
      <c r="K1087" s="12">
        <v>69969.600000000006</v>
      </c>
      <c r="L1087" s="12">
        <v>0</v>
      </c>
      <c r="M1087" s="12">
        <v>0</v>
      </c>
      <c r="N1087" s="12">
        <f t="shared" si="49"/>
        <v>69969.600000000006</v>
      </c>
      <c r="O1087" s="11" t="s">
        <v>5</v>
      </c>
      <c r="P1087" s="13">
        <v>0</v>
      </c>
      <c r="Q1087" s="11" t="s">
        <v>6</v>
      </c>
      <c r="R1087" s="13">
        <v>0</v>
      </c>
      <c r="S1087" s="13">
        <v>0</v>
      </c>
      <c r="T1087" s="11" t="s">
        <v>7</v>
      </c>
      <c r="U1087" s="11" t="s">
        <v>8</v>
      </c>
      <c r="V1087" s="15">
        <v>0</v>
      </c>
      <c r="W1087" s="13">
        <v>0</v>
      </c>
      <c r="X1087" s="15">
        <v>0</v>
      </c>
      <c r="Y1087" s="15">
        <v>0</v>
      </c>
      <c r="Z1087" s="13">
        <v>0</v>
      </c>
      <c r="AA1087" s="15">
        <v>0</v>
      </c>
      <c r="AB1087" s="13">
        <v>0</v>
      </c>
      <c r="AC1087" s="15">
        <v>0</v>
      </c>
      <c r="AD1087" s="13">
        <v>0</v>
      </c>
      <c r="AE1087" s="15">
        <v>0</v>
      </c>
      <c r="AF1087" s="13">
        <v>0</v>
      </c>
      <c r="AG1087" s="15">
        <v>0</v>
      </c>
      <c r="AH1087" s="13">
        <v>0</v>
      </c>
      <c r="AI1087" s="15">
        <v>0</v>
      </c>
      <c r="AJ1087" s="11" t="s">
        <v>17</v>
      </c>
      <c r="AK1087" s="11" t="s">
        <v>1398</v>
      </c>
      <c r="AL1087" s="22">
        <f t="shared" si="48"/>
        <v>583</v>
      </c>
      <c r="AM1087" s="11" t="str">
        <f>VLOOKUP(O1087,Sheet2!$D$6:$E$14,2,FALSE)</f>
        <v>Spare parts</v>
      </c>
      <c r="AN1087" s="11" t="str">
        <f>VLOOKUP(F1087,Sheet2!$E$10:$F$13,2,FALSE)</f>
        <v>SPE</v>
      </c>
      <c r="AO1087" s="35" t="s">
        <v>14668</v>
      </c>
      <c r="AP1087">
        <f>MATCH(AN1087,Sheet2!$F$5:$F$18,0)</f>
        <v>7</v>
      </c>
      <c r="AQ1087">
        <f>MATCH(AO1087,Sheet2!$F$5:$K$5,0)</f>
        <v>6</v>
      </c>
      <c r="AR1087" s="33">
        <f>INDEX(Sheet2!$F$5:$K$18,OPaL!AP1087,OPaL!AQ1087)</f>
        <v>0.15</v>
      </c>
      <c r="AS1087" s="1">
        <f t="shared" si="50"/>
        <v>59474.16</v>
      </c>
    </row>
    <row r="1088" spans="1:45" x14ac:dyDescent="0.2">
      <c r="A1088" s="11" t="s">
        <v>637</v>
      </c>
      <c r="B1088" s="11" t="s">
        <v>638</v>
      </c>
      <c r="C1088" s="11" t="s">
        <v>10882</v>
      </c>
      <c r="D1088" s="21">
        <v>43496</v>
      </c>
      <c r="E1088" s="21" t="s">
        <v>9697</v>
      </c>
      <c r="F1088" s="21" t="s">
        <v>14659</v>
      </c>
      <c r="G1088" s="11" t="s">
        <v>2</v>
      </c>
      <c r="H1088" s="11" t="s">
        <v>3</v>
      </c>
      <c r="I1088" s="11" t="s">
        <v>4</v>
      </c>
      <c r="J1088" s="12">
        <v>2</v>
      </c>
      <c r="K1088" s="12">
        <v>69740.14</v>
      </c>
      <c r="L1088" s="12">
        <v>0</v>
      </c>
      <c r="M1088" s="12">
        <v>0</v>
      </c>
      <c r="N1088" s="12">
        <f t="shared" si="49"/>
        <v>69740.14</v>
      </c>
      <c r="O1088" s="11" t="s">
        <v>5</v>
      </c>
      <c r="P1088" s="13">
        <v>0</v>
      </c>
      <c r="Q1088" s="11" t="s">
        <v>6</v>
      </c>
      <c r="R1088" s="13">
        <v>0</v>
      </c>
      <c r="S1088" s="13">
        <v>0</v>
      </c>
      <c r="T1088" s="11" t="s">
        <v>7</v>
      </c>
      <c r="U1088" s="11" t="s">
        <v>8</v>
      </c>
      <c r="V1088" s="15">
        <v>0</v>
      </c>
      <c r="W1088" s="13">
        <v>0</v>
      </c>
      <c r="X1088" s="15">
        <v>0</v>
      </c>
      <c r="Y1088" s="15">
        <v>0</v>
      </c>
      <c r="Z1088" s="13">
        <v>0</v>
      </c>
      <c r="AA1088" s="15">
        <v>0</v>
      </c>
      <c r="AB1088" s="13">
        <v>0</v>
      </c>
      <c r="AC1088" s="15">
        <v>0</v>
      </c>
      <c r="AD1088" s="13">
        <v>0</v>
      </c>
      <c r="AE1088" s="15">
        <v>0</v>
      </c>
      <c r="AF1088" s="13">
        <v>0</v>
      </c>
      <c r="AG1088" s="15">
        <v>0</v>
      </c>
      <c r="AH1088" s="13">
        <v>0</v>
      </c>
      <c r="AI1088" s="15">
        <v>0</v>
      </c>
      <c r="AJ1088" s="11" t="s">
        <v>9</v>
      </c>
      <c r="AK1088" s="11" t="s">
        <v>13</v>
      </c>
      <c r="AL1088" s="22">
        <f t="shared" si="48"/>
        <v>1796</v>
      </c>
      <c r="AM1088" s="11" t="str">
        <f>VLOOKUP(O1088,Sheet2!$D$6:$E$14,2,FALSE)</f>
        <v>Spare parts</v>
      </c>
      <c r="AN1088" s="11" t="str">
        <f>VLOOKUP(F1088,Sheet2!$E$10:$F$13,2,FALSE)</f>
        <v>SPM</v>
      </c>
      <c r="AO1088" s="35" t="s">
        <v>14668</v>
      </c>
      <c r="AP1088">
        <f>MATCH(AN1088,Sheet2!$F$5:$F$18,0)</f>
        <v>6</v>
      </c>
      <c r="AQ1088">
        <f>MATCH(AO1088,Sheet2!$F$5:$K$5,0)</f>
        <v>6</v>
      </c>
      <c r="AR1088" s="33">
        <f>INDEX(Sheet2!$F$5:$K$18,OPaL!AP1088,OPaL!AQ1088)</f>
        <v>0.15</v>
      </c>
      <c r="AS1088" s="1">
        <f t="shared" si="50"/>
        <v>59279.118999999999</v>
      </c>
    </row>
    <row r="1089" spans="1:45" x14ac:dyDescent="0.2">
      <c r="A1089" s="11" t="s">
        <v>4431</v>
      </c>
      <c r="B1089" s="11" t="s">
        <v>4432</v>
      </c>
      <c r="C1089" s="11" t="s">
        <v>10883</v>
      </c>
      <c r="D1089" s="21">
        <v>42963</v>
      </c>
      <c r="E1089" s="21" t="s">
        <v>9697</v>
      </c>
      <c r="F1089" s="21" t="s">
        <v>14659</v>
      </c>
      <c r="G1089" s="11" t="s">
        <v>2</v>
      </c>
      <c r="H1089" s="11" t="s">
        <v>16</v>
      </c>
      <c r="I1089" s="11" t="s">
        <v>351</v>
      </c>
      <c r="J1089" s="12">
        <v>1</v>
      </c>
      <c r="K1089" s="12">
        <v>69588.27</v>
      </c>
      <c r="L1089" s="12">
        <v>0</v>
      </c>
      <c r="M1089" s="12">
        <v>0</v>
      </c>
      <c r="N1089" s="12">
        <f t="shared" si="49"/>
        <v>69588.27</v>
      </c>
      <c r="O1089" s="11" t="s">
        <v>5</v>
      </c>
      <c r="P1089" s="13">
        <v>0</v>
      </c>
      <c r="Q1089" s="11" t="s">
        <v>6</v>
      </c>
      <c r="R1089" s="13">
        <v>0</v>
      </c>
      <c r="S1089" s="13">
        <v>0</v>
      </c>
      <c r="T1089" s="11" t="s">
        <v>7</v>
      </c>
      <c r="U1089" s="11" t="s">
        <v>8</v>
      </c>
      <c r="V1089" s="15">
        <v>0</v>
      </c>
      <c r="W1089" s="13">
        <v>0</v>
      </c>
      <c r="X1089" s="15">
        <v>0</v>
      </c>
      <c r="Y1089" s="15">
        <v>0</v>
      </c>
      <c r="Z1089" s="13">
        <v>0</v>
      </c>
      <c r="AA1089" s="15">
        <v>0</v>
      </c>
      <c r="AB1089" s="13">
        <v>0</v>
      </c>
      <c r="AC1089" s="15">
        <v>0</v>
      </c>
      <c r="AD1089" s="13">
        <v>0</v>
      </c>
      <c r="AE1089" s="15">
        <v>0</v>
      </c>
      <c r="AF1089" s="13">
        <v>0</v>
      </c>
      <c r="AG1089" s="15">
        <v>0</v>
      </c>
      <c r="AH1089" s="13">
        <v>0</v>
      </c>
      <c r="AI1089" s="15">
        <v>0</v>
      </c>
      <c r="AJ1089" s="11" t="s">
        <v>17</v>
      </c>
      <c r="AK1089" s="11" t="s">
        <v>1398</v>
      </c>
      <c r="AL1089" s="22">
        <f t="shared" si="48"/>
        <v>2329</v>
      </c>
      <c r="AM1089" s="11" t="str">
        <f>VLOOKUP(O1089,Sheet2!$D$6:$E$14,2,FALSE)</f>
        <v>Spare parts</v>
      </c>
      <c r="AN1089" s="11" t="str">
        <f>VLOOKUP(F1089,Sheet2!$E$10:$F$13,2,FALSE)</f>
        <v>SPM</v>
      </c>
      <c r="AO1089" s="35" t="s">
        <v>14668</v>
      </c>
      <c r="AP1089">
        <f>MATCH(AN1089,Sheet2!$F$5:$F$18,0)</f>
        <v>6</v>
      </c>
      <c r="AQ1089">
        <f>MATCH(AO1089,Sheet2!$F$5:$K$5,0)</f>
        <v>6</v>
      </c>
      <c r="AR1089" s="33">
        <f>INDEX(Sheet2!$F$5:$K$18,OPaL!AP1089,OPaL!AQ1089)</f>
        <v>0.15</v>
      </c>
      <c r="AS1089" s="1">
        <f t="shared" si="50"/>
        <v>59150.029500000004</v>
      </c>
    </row>
    <row r="1090" spans="1:45" x14ac:dyDescent="0.2">
      <c r="A1090" s="11" t="s">
        <v>302</v>
      </c>
      <c r="B1090" s="11" t="s">
        <v>303</v>
      </c>
      <c r="C1090" s="11" t="s">
        <v>10884</v>
      </c>
      <c r="D1090" s="21">
        <v>42775</v>
      </c>
      <c r="E1090" s="21" t="s">
        <v>9697</v>
      </c>
      <c r="F1090" s="21" t="s">
        <v>14659</v>
      </c>
      <c r="G1090" s="11" t="s">
        <v>2</v>
      </c>
      <c r="H1090" s="11" t="s">
        <v>16</v>
      </c>
      <c r="I1090" s="11" t="s">
        <v>4</v>
      </c>
      <c r="J1090" s="12">
        <v>1</v>
      </c>
      <c r="K1090" s="12">
        <v>69581.33</v>
      </c>
      <c r="L1090" s="12">
        <v>0</v>
      </c>
      <c r="M1090" s="12">
        <v>0</v>
      </c>
      <c r="N1090" s="12">
        <f t="shared" si="49"/>
        <v>69581.33</v>
      </c>
      <c r="O1090" s="11" t="s">
        <v>5</v>
      </c>
      <c r="P1090" s="13">
        <v>0</v>
      </c>
      <c r="Q1090" s="11" t="s">
        <v>6</v>
      </c>
      <c r="R1090" s="13">
        <v>0</v>
      </c>
      <c r="S1090" s="13">
        <v>0</v>
      </c>
      <c r="T1090" s="11" t="s">
        <v>7</v>
      </c>
      <c r="U1090" s="11" t="s">
        <v>8</v>
      </c>
      <c r="V1090" s="15">
        <v>0</v>
      </c>
      <c r="W1090" s="13">
        <v>0</v>
      </c>
      <c r="X1090" s="15">
        <v>0</v>
      </c>
      <c r="Y1090" s="15">
        <v>0</v>
      </c>
      <c r="Z1090" s="13">
        <v>0</v>
      </c>
      <c r="AA1090" s="15">
        <v>0</v>
      </c>
      <c r="AB1090" s="13">
        <v>0</v>
      </c>
      <c r="AC1090" s="15">
        <v>0</v>
      </c>
      <c r="AD1090" s="13">
        <v>0</v>
      </c>
      <c r="AE1090" s="15">
        <v>0</v>
      </c>
      <c r="AF1090" s="13">
        <v>0</v>
      </c>
      <c r="AG1090" s="15">
        <v>0</v>
      </c>
      <c r="AH1090" s="13">
        <v>0</v>
      </c>
      <c r="AI1090" s="15">
        <v>0</v>
      </c>
      <c r="AJ1090" s="11" t="s">
        <v>17</v>
      </c>
      <c r="AK1090" s="11" t="s">
        <v>13</v>
      </c>
      <c r="AL1090" s="22">
        <f t="shared" si="48"/>
        <v>2517</v>
      </c>
      <c r="AM1090" s="11" t="str">
        <f>VLOOKUP(O1090,Sheet2!$D$6:$E$14,2,FALSE)</f>
        <v>Spare parts</v>
      </c>
      <c r="AN1090" s="11" t="str">
        <f>VLOOKUP(F1090,Sheet2!$E$10:$F$13,2,FALSE)</f>
        <v>SPM</v>
      </c>
      <c r="AO1090" s="35" t="s">
        <v>14668</v>
      </c>
      <c r="AP1090">
        <f>MATCH(AN1090,Sheet2!$F$5:$F$18,0)</f>
        <v>6</v>
      </c>
      <c r="AQ1090">
        <f>MATCH(AO1090,Sheet2!$F$5:$K$5,0)</f>
        <v>6</v>
      </c>
      <c r="AR1090" s="33">
        <f>INDEX(Sheet2!$F$5:$K$18,OPaL!AP1090,OPaL!AQ1090)</f>
        <v>0.15</v>
      </c>
      <c r="AS1090" s="1">
        <f t="shared" si="50"/>
        <v>59144.130499999999</v>
      </c>
    </row>
    <row r="1091" spans="1:45" x14ac:dyDescent="0.2">
      <c r="A1091" s="11" t="s">
        <v>3663</v>
      </c>
      <c r="B1091" s="11" t="s">
        <v>3664</v>
      </c>
      <c r="C1091" s="11" t="s">
        <v>10885</v>
      </c>
      <c r="D1091" s="21">
        <v>42784</v>
      </c>
      <c r="E1091" s="21" t="s">
        <v>9697</v>
      </c>
      <c r="F1091" s="21" t="s">
        <v>14659</v>
      </c>
      <c r="G1091" s="11" t="s">
        <v>2</v>
      </c>
      <c r="H1091" s="11" t="s">
        <v>16</v>
      </c>
      <c r="I1091" s="11" t="s">
        <v>4</v>
      </c>
      <c r="J1091" s="12">
        <v>1</v>
      </c>
      <c r="K1091" s="12">
        <v>69558.83</v>
      </c>
      <c r="L1091" s="12">
        <v>0</v>
      </c>
      <c r="M1091" s="12">
        <v>0</v>
      </c>
      <c r="N1091" s="12">
        <f t="shared" si="49"/>
        <v>69558.83</v>
      </c>
      <c r="O1091" s="11" t="s">
        <v>5</v>
      </c>
      <c r="P1091" s="13">
        <v>0</v>
      </c>
      <c r="Q1091" s="11" t="s">
        <v>6</v>
      </c>
      <c r="R1091" s="13">
        <v>0</v>
      </c>
      <c r="S1091" s="13">
        <v>0</v>
      </c>
      <c r="T1091" s="11" t="s">
        <v>7</v>
      </c>
      <c r="U1091" s="11" t="s">
        <v>8</v>
      </c>
      <c r="V1091" s="15">
        <v>0</v>
      </c>
      <c r="W1091" s="13">
        <v>0</v>
      </c>
      <c r="X1091" s="15">
        <v>0</v>
      </c>
      <c r="Y1091" s="15">
        <v>0</v>
      </c>
      <c r="Z1091" s="13">
        <v>0</v>
      </c>
      <c r="AA1091" s="15">
        <v>0</v>
      </c>
      <c r="AB1091" s="13">
        <v>0</v>
      </c>
      <c r="AC1091" s="15">
        <v>0</v>
      </c>
      <c r="AD1091" s="13">
        <v>0</v>
      </c>
      <c r="AE1091" s="15">
        <v>0</v>
      </c>
      <c r="AF1091" s="13">
        <v>0</v>
      </c>
      <c r="AG1091" s="15">
        <v>0</v>
      </c>
      <c r="AH1091" s="13">
        <v>0</v>
      </c>
      <c r="AI1091" s="15">
        <v>0</v>
      </c>
      <c r="AJ1091" s="11" t="s">
        <v>17</v>
      </c>
      <c r="AK1091" s="11" t="s">
        <v>1398</v>
      </c>
      <c r="AL1091" s="22">
        <f t="shared" si="48"/>
        <v>2508</v>
      </c>
      <c r="AM1091" s="11" t="str">
        <f>VLOOKUP(O1091,Sheet2!$D$6:$E$14,2,FALSE)</f>
        <v>Spare parts</v>
      </c>
      <c r="AN1091" s="11" t="str">
        <f>VLOOKUP(F1091,Sheet2!$E$10:$F$13,2,FALSE)</f>
        <v>SPM</v>
      </c>
      <c r="AO1091" s="35" t="s">
        <v>14668</v>
      </c>
      <c r="AP1091">
        <f>MATCH(AN1091,Sheet2!$F$5:$F$18,0)</f>
        <v>6</v>
      </c>
      <c r="AQ1091">
        <f>MATCH(AO1091,Sheet2!$F$5:$K$5,0)</f>
        <v>6</v>
      </c>
      <c r="AR1091" s="33">
        <f>INDEX(Sheet2!$F$5:$K$18,OPaL!AP1091,OPaL!AQ1091)</f>
        <v>0.15</v>
      </c>
      <c r="AS1091" s="1">
        <f t="shared" si="50"/>
        <v>59125.005499999999</v>
      </c>
    </row>
    <row r="1092" spans="1:45" x14ac:dyDescent="0.2">
      <c r="A1092" s="11" t="s">
        <v>659</v>
      </c>
      <c r="B1092" s="11" t="s">
        <v>660</v>
      </c>
      <c r="C1092" s="11" t="s">
        <v>10886</v>
      </c>
      <c r="D1092" s="21">
        <v>43496</v>
      </c>
      <c r="E1092" s="21" t="s">
        <v>9697</v>
      </c>
      <c r="F1092" s="21" t="s">
        <v>14659</v>
      </c>
      <c r="G1092" s="11" t="s">
        <v>2</v>
      </c>
      <c r="H1092" s="11" t="s">
        <v>3</v>
      </c>
      <c r="I1092" s="11" t="s">
        <v>4</v>
      </c>
      <c r="J1092" s="12">
        <v>56</v>
      </c>
      <c r="K1092" s="12">
        <v>69353.179999999993</v>
      </c>
      <c r="L1092" s="12">
        <v>0</v>
      </c>
      <c r="M1092" s="12">
        <v>0</v>
      </c>
      <c r="N1092" s="12">
        <f t="shared" si="49"/>
        <v>69353.179999999993</v>
      </c>
      <c r="O1092" s="11" t="s">
        <v>5</v>
      </c>
      <c r="P1092" s="13">
        <v>0</v>
      </c>
      <c r="Q1092" s="11" t="s">
        <v>6</v>
      </c>
      <c r="R1092" s="13">
        <v>0</v>
      </c>
      <c r="S1092" s="13">
        <v>0</v>
      </c>
      <c r="T1092" s="11" t="s">
        <v>7</v>
      </c>
      <c r="U1092" s="11" t="s">
        <v>8</v>
      </c>
      <c r="V1092" s="15">
        <v>0</v>
      </c>
      <c r="W1092" s="13">
        <v>0</v>
      </c>
      <c r="X1092" s="15">
        <v>0</v>
      </c>
      <c r="Y1092" s="15">
        <v>0</v>
      </c>
      <c r="Z1092" s="13">
        <v>0</v>
      </c>
      <c r="AA1092" s="15">
        <v>0</v>
      </c>
      <c r="AB1092" s="13">
        <v>0</v>
      </c>
      <c r="AC1092" s="15">
        <v>0</v>
      </c>
      <c r="AD1092" s="13">
        <v>0</v>
      </c>
      <c r="AE1092" s="15">
        <v>0</v>
      </c>
      <c r="AF1092" s="13">
        <v>0</v>
      </c>
      <c r="AG1092" s="15">
        <v>0</v>
      </c>
      <c r="AH1092" s="13">
        <v>0</v>
      </c>
      <c r="AI1092" s="15">
        <v>0</v>
      </c>
      <c r="AJ1092" s="11" t="s">
        <v>9</v>
      </c>
      <c r="AK1092" s="11" t="s">
        <v>13</v>
      </c>
      <c r="AL1092" s="22">
        <f t="shared" ref="AL1092:AL1155" si="51">$D$2-D1092</f>
        <v>1796</v>
      </c>
      <c r="AM1092" s="11" t="str">
        <f>VLOOKUP(O1092,Sheet2!$D$6:$E$14,2,FALSE)</f>
        <v>Spare parts</v>
      </c>
      <c r="AN1092" s="11" t="str">
        <f>VLOOKUP(F1092,Sheet2!$E$10:$F$13,2,FALSE)</f>
        <v>SPM</v>
      </c>
      <c r="AO1092" s="35" t="s">
        <v>14668</v>
      </c>
      <c r="AP1092">
        <f>MATCH(AN1092,Sheet2!$F$5:$F$18,0)</f>
        <v>6</v>
      </c>
      <c r="AQ1092">
        <f>MATCH(AO1092,Sheet2!$F$5:$K$5,0)</f>
        <v>6</v>
      </c>
      <c r="AR1092" s="33">
        <f>INDEX(Sheet2!$F$5:$K$18,OPaL!AP1092,OPaL!AQ1092)</f>
        <v>0.15</v>
      </c>
      <c r="AS1092" s="1">
        <f t="shared" si="50"/>
        <v>58950.202999999994</v>
      </c>
    </row>
    <row r="1093" spans="1:45" x14ac:dyDescent="0.2">
      <c r="A1093" s="11" t="s">
        <v>6187</v>
      </c>
      <c r="B1093" s="11" t="s">
        <v>6188</v>
      </c>
      <c r="C1093" s="11" t="s">
        <v>10887</v>
      </c>
      <c r="D1093" s="21">
        <v>42973</v>
      </c>
      <c r="E1093" s="21" t="s">
        <v>9697</v>
      </c>
      <c r="F1093" s="21" t="s">
        <v>14659</v>
      </c>
      <c r="G1093" s="11" t="s">
        <v>2</v>
      </c>
      <c r="H1093" s="11" t="s">
        <v>16</v>
      </c>
      <c r="I1093" s="11" t="s">
        <v>4</v>
      </c>
      <c r="J1093" s="12">
        <v>3</v>
      </c>
      <c r="K1093" s="12">
        <v>69015.360000000001</v>
      </c>
      <c r="L1093" s="12">
        <v>0</v>
      </c>
      <c r="M1093" s="12">
        <v>0</v>
      </c>
      <c r="N1093" s="12">
        <f t="shared" ref="N1093:N1156" si="52">M1093+K1093</f>
        <v>69015.360000000001</v>
      </c>
      <c r="O1093" s="11" t="s">
        <v>5</v>
      </c>
      <c r="P1093" s="13">
        <v>0</v>
      </c>
      <c r="Q1093" s="11" t="s">
        <v>6</v>
      </c>
      <c r="R1093" s="13">
        <v>0</v>
      </c>
      <c r="S1093" s="13">
        <v>0</v>
      </c>
      <c r="T1093" s="11" t="s">
        <v>7</v>
      </c>
      <c r="U1093" s="11" t="s">
        <v>8</v>
      </c>
      <c r="V1093" s="15">
        <v>0</v>
      </c>
      <c r="W1093" s="13">
        <v>0</v>
      </c>
      <c r="X1093" s="15">
        <v>0</v>
      </c>
      <c r="Y1093" s="15">
        <v>0</v>
      </c>
      <c r="Z1093" s="13">
        <v>0</v>
      </c>
      <c r="AA1093" s="15">
        <v>0</v>
      </c>
      <c r="AB1093" s="13">
        <v>0</v>
      </c>
      <c r="AC1093" s="15">
        <v>0</v>
      </c>
      <c r="AD1093" s="13">
        <v>0</v>
      </c>
      <c r="AE1093" s="15">
        <v>0</v>
      </c>
      <c r="AF1093" s="13">
        <v>0</v>
      </c>
      <c r="AG1093" s="15">
        <v>0</v>
      </c>
      <c r="AH1093" s="13">
        <v>0</v>
      </c>
      <c r="AI1093" s="15">
        <v>0</v>
      </c>
      <c r="AJ1093" s="11" t="s">
        <v>17</v>
      </c>
      <c r="AK1093" s="11" t="s">
        <v>13</v>
      </c>
      <c r="AL1093" s="22">
        <f t="shared" si="51"/>
        <v>2319</v>
      </c>
      <c r="AM1093" s="11" t="str">
        <f>VLOOKUP(O1093,Sheet2!$D$6:$E$14,2,FALSE)</f>
        <v>Spare parts</v>
      </c>
      <c r="AN1093" s="11" t="str">
        <f>VLOOKUP(F1093,Sheet2!$E$10:$F$13,2,FALSE)</f>
        <v>SPM</v>
      </c>
      <c r="AO1093" s="35" t="s">
        <v>14668</v>
      </c>
      <c r="AP1093">
        <f>MATCH(AN1093,Sheet2!$F$5:$F$18,0)</f>
        <v>6</v>
      </c>
      <c r="AQ1093">
        <f>MATCH(AO1093,Sheet2!$F$5:$K$5,0)</f>
        <v>6</v>
      </c>
      <c r="AR1093" s="33">
        <f>INDEX(Sheet2!$F$5:$K$18,OPaL!AP1093,OPaL!AQ1093)</f>
        <v>0.15</v>
      </c>
      <c r="AS1093" s="1">
        <f t="shared" ref="AS1093:AS1156" si="53">N1093*(1-AR1093)</f>
        <v>58663.055999999997</v>
      </c>
    </row>
    <row r="1094" spans="1:45" x14ac:dyDescent="0.2">
      <c r="A1094" s="11" t="s">
        <v>7347</v>
      </c>
      <c r="B1094" s="11" t="s">
        <v>7348</v>
      </c>
      <c r="C1094" s="11" t="s">
        <v>10888</v>
      </c>
      <c r="D1094" s="21">
        <v>42587</v>
      </c>
      <c r="E1094" s="21" t="s">
        <v>9697</v>
      </c>
      <c r="F1094" s="21" t="s">
        <v>14659</v>
      </c>
      <c r="G1094" s="11" t="s">
        <v>2</v>
      </c>
      <c r="H1094" s="11" t="s">
        <v>16</v>
      </c>
      <c r="I1094" s="11" t="s">
        <v>351</v>
      </c>
      <c r="J1094" s="12">
        <v>5</v>
      </c>
      <c r="K1094" s="12">
        <v>68529.009999999995</v>
      </c>
      <c r="L1094" s="12">
        <v>0</v>
      </c>
      <c r="M1094" s="12">
        <v>0</v>
      </c>
      <c r="N1094" s="12">
        <f t="shared" si="52"/>
        <v>68529.009999999995</v>
      </c>
      <c r="O1094" s="11" t="s">
        <v>5</v>
      </c>
      <c r="P1094" s="13">
        <v>0</v>
      </c>
      <c r="Q1094" s="11" t="s">
        <v>6</v>
      </c>
      <c r="R1094" s="13">
        <v>0</v>
      </c>
      <c r="S1094" s="13">
        <v>0</v>
      </c>
      <c r="T1094" s="11" t="s">
        <v>7</v>
      </c>
      <c r="U1094" s="11" t="s">
        <v>8</v>
      </c>
      <c r="V1094" s="15">
        <v>0</v>
      </c>
      <c r="W1094" s="13">
        <v>0</v>
      </c>
      <c r="X1094" s="15">
        <v>0</v>
      </c>
      <c r="Y1094" s="15">
        <v>0</v>
      </c>
      <c r="Z1094" s="13">
        <v>0</v>
      </c>
      <c r="AA1094" s="15">
        <v>0</v>
      </c>
      <c r="AB1094" s="13">
        <v>0</v>
      </c>
      <c r="AC1094" s="15">
        <v>0</v>
      </c>
      <c r="AD1094" s="13">
        <v>0</v>
      </c>
      <c r="AE1094" s="15">
        <v>0</v>
      </c>
      <c r="AF1094" s="13">
        <v>0</v>
      </c>
      <c r="AG1094" s="15">
        <v>0</v>
      </c>
      <c r="AH1094" s="13">
        <v>0</v>
      </c>
      <c r="AI1094" s="15">
        <v>0</v>
      </c>
      <c r="AJ1094" s="11" t="s">
        <v>17</v>
      </c>
      <c r="AK1094" s="11" t="s">
        <v>13</v>
      </c>
      <c r="AL1094" s="22">
        <f t="shared" si="51"/>
        <v>2705</v>
      </c>
      <c r="AM1094" s="11" t="str">
        <f>VLOOKUP(O1094,Sheet2!$D$6:$E$14,2,FALSE)</f>
        <v>Spare parts</v>
      </c>
      <c r="AN1094" s="11" t="str">
        <f>VLOOKUP(F1094,Sheet2!$E$10:$F$13,2,FALSE)</f>
        <v>SPM</v>
      </c>
      <c r="AO1094" s="35" t="s">
        <v>14668</v>
      </c>
      <c r="AP1094">
        <f>MATCH(AN1094,Sheet2!$F$5:$F$18,0)</f>
        <v>6</v>
      </c>
      <c r="AQ1094">
        <f>MATCH(AO1094,Sheet2!$F$5:$K$5,0)</f>
        <v>6</v>
      </c>
      <c r="AR1094" s="33">
        <f>INDEX(Sheet2!$F$5:$K$18,OPaL!AP1094,OPaL!AQ1094)</f>
        <v>0.15</v>
      </c>
      <c r="AS1094" s="1">
        <f t="shared" si="53"/>
        <v>58249.65849999999</v>
      </c>
    </row>
    <row r="1095" spans="1:45" x14ac:dyDescent="0.2">
      <c r="A1095" s="11" t="s">
        <v>5155</v>
      </c>
      <c r="B1095" s="11" t="s">
        <v>5156</v>
      </c>
      <c r="C1095" s="11" t="s">
        <v>10889</v>
      </c>
      <c r="D1095" s="21">
        <v>44923</v>
      </c>
      <c r="E1095" s="21" t="s">
        <v>9697</v>
      </c>
      <c r="F1095" s="21" t="s">
        <v>14659</v>
      </c>
      <c r="G1095" s="11" t="s">
        <v>2</v>
      </c>
      <c r="H1095" s="11" t="s">
        <v>16</v>
      </c>
      <c r="I1095" s="11" t="s">
        <v>4</v>
      </c>
      <c r="J1095" s="12">
        <v>3</v>
      </c>
      <c r="K1095" s="12">
        <v>68423.490000000005</v>
      </c>
      <c r="L1095" s="12">
        <v>0</v>
      </c>
      <c r="M1095" s="12">
        <v>0</v>
      </c>
      <c r="N1095" s="12">
        <f t="shared" si="52"/>
        <v>68423.490000000005</v>
      </c>
      <c r="O1095" s="11" t="s">
        <v>5</v>
      </c>
      <c r="P1095" s="13">
        <v>0</v>
      </c>
      <c r="Q1095" s="11" t="s">
        <v>6</v>
      </c>
      <c r="R1095" s="13">
        <v>0</v>
      </c>
      <c r="S1095" s="13">
        <v>0</v>
      </c>
      <c r="T1095" s="11" t="s">
        <v>7</v>
      </c>
      <c r="U1095" s="11" t="s">
        <v>8</v>
      </c>
      <c r="V1095" s="15">
        <v>0</v>
      </c>
      <c r="W1095" s="13">
        <v>0</v>
      </c>
      <c r="X1095" s="15">
        <v>0</v>
      </c>
      <c r="Y1095" s="15">
        <v>0</v>
      </c>
      <c r="Z1095" s="13">
        <v>0</v>
      </c>
      <c r="AA1095" s="15">
        <v>0</v>
      </c>
      <c r="AB1095" s="13">
        <v>0</v>
      </c>
      <c r="AC1095" s="15">
        <v>0</v>
      </c>
      <c r="AD1095" s="13">
        <v>0</v>
      </c>
      <c r="AE1095" s="15">
        <v>0</v>
      </c>
      <c r="AF1095" s="13">
        <v>0</v>
      </c>
      <c r="AG1095" s="15">
        <v>0</v>
      </c>
      <c r="AH1095" s="13">
        <v>0</v>
      </c>
      <c r="AI1095" s="15">
        <v>0</v>
      </c>
      <c r="AJ1095" s="11" t="s">
        <v>17</v>
      </c>
      <c r="AK1095" s="11" t="s">
        <v>1398</v>
      </c>
      <c r="AL1095" s="22">
        <f t="shared" si="51"/>
        <v>369</v>
      </c>
      <c r="AM1095" s="11" t="str">
        <f>VLOOKUP(O1095,Sheet2!$D$6:$E$14,2,FALSE)</f>
        <v>Spare parts</v>
      </c>
      <c r="AN1095" s="11" t="str">
        <f>VLOOKUP(F1095,Sheet2!$E$10:$F$13,2,FALSE)</f>
        <v>SPM</v>
      </c>
      <c r="AO1095" s="35" t="s">
        <v>14668</v>
      </c>
      <c r="AP1095">
        <f>MATCH(AN1095,Sheet2!$F$5:$F$18,0)</f>
        <v>6</v>
      </c>
      <c r="AQ1095">
        <f>MATCH(AO1095,Sheet2!$F$5:$K$5,0)</f>
        <v>6</v>
      </c>
      <c r="AR1095" s="33">
        <f>INDEX(Sheet2!$F$5:$K$18,OPaL!AP1095,OPaL!AQ1095)</f>
        <v>0.15</v>
      </c>
      <c r="AS1095" s="1">
        <f t="shared" si="53"/>
        <v>58159.966500000002</v>
      </c>
    </row>
    <row r="1096" spans="1:45" x14ac:dyDescent="0.2">
      <c r="A1096" s="11" t="s">
        <v>585</v>
      </c>
      <c r="B1096" s="11" t="s">
        <v>586</v>
      </c>
      <c r="C1096" s="11" t="s">
        <v>10890</v>
      </c>
      <c r="D1096" s="21">
        <v>44545</v>
      </c>
      <c r="E1096" s="21" t="s">
        <v>9697</v>
      </c>
      <c r="F1096" s="21" t="s">
        <v>14659</v>
      </c>
      <c r="G1096" s="11" t="s">
        <v>2</v>
      </c>
      <c r="H1096" s="11" t="s">
        <v>350</v>
      </c>
      <c r="I1096" s="11" t="s">
        <v>4</v>
      </c>
      <c r="J1096" s="12">
        <v>1</v>
      </c>
      <c r="K1096" s="12">
        <v>68389.86</v>
      </c>
      <c r="L1096" s="12">
        <v>0</v>
      </c>
      <c r="M1096" s="12">
        <v>0</v>
      </c>
      <c r="N1096" s="12">
        <f t="shared" si="52"/>
        <v>68389.86</v>
      </c>
      <c r="O1096" s="11" t="s">
        <v>5</v>
      </c>
      <c r="P1096" s="13">
        <v>0</v>
      </c>
      <c r="Q1096" s="11" t="s">
        <v>6</v>
      </c>
      <c r="R1096" s="13">
        <v>0</v>
      </c>
      <c r="S1096" s="13">
        <v>0</v>
      </c>
      <c r="T1096" s="11" t="s">
        <v>7</v>
      </c>
      <c r="U1096" s="11" t="s">
        <v>8</v>
      </c>
      <c r="V1096" s="15">
        <v>0</v>
      </c>
      <c r="W1096" s="13">
        <v>0</v>
      </c>
      <c r="X1096" s="15">
        <v>0</v>
      </c>
      <c r="Y1096" s="15">
        <v>0</v>
      </c>
      <c r="Z1096" s="13">
        <v>0</v>
      </c>
      <c r="AA1096" s="15">
        <v>0</v>
      </c>
      <c r="AB1096" s="13">
        <v>0</v>
      </c>
      <c r="AC1096" s="15">
        <v>0</v>
      </c>
      <c r="AD1096" s="13">
        <v>0</v>
      </c>
      <c r="AE1096" s="15">
        <v>0</v>
      </c>
      <c r="AF1096" s="13">
        <v>0</v>
      </c>
      <c r="AG1096" s="15">
        <v>0</v>
      </c>
      <c r="AH1096" s="13">
        <v>0</v>
      </c>
      <c r="AI1096" s="15">
        <v>0</v>
      </c>
      <c r="AJ1096" s="11" t="s">
        <v>352</v>
      </c>
      <c r="AK1096" s="11" t="s">
        <v>13</v>
      </c>
      <c r="AL1096" s="22">
        <f t="shared" si="51"/>
        <v>747</v>
      </c>
      <c r="AM1096" s="11" t="str">
        <f>VLOOKUP(O1096,Sheet2!$D$6:$E$14,2,FALSE)</f>
        <v>Spare parts</v>
      </c>
      <c r="AN1096" s="11" t="str">
        <f>VLOOKUP(F1096,Sheet2!$E$10:$F$13,2,FALSE)</f>
        <v>SPM</v>
      </c>
      <c r="AO1096" s="35" t="s">
        <v>14668</v>
      </c>
      <c r="AP1096">
        <f>MATCH(AN1096,Sheet2!$F$5:$F$18,0)</f>
        <v>6</v>
      </c>
      <c r="AQ1096">
        <f>MATCH(AO1096,Sheet2!$F$5:$K$5,0)</f>
        <v>6</v>
      </c>
      <c r="AR1096" s="33">
        <f>INDEX(Sheet2!$F$5:$K$18,OPaL!AP1096,OPaL!AQ1096)</f>
        <v>0.15</v>
      </c>
      <c r="AS1096" s="1">
        <f t="shared" si="53"/>
        <v>58131.381000000001</v>
      </c>
    </row>
    <row r="1097" spans="1:45" x14ac:dyDescent="0.2">
      <c r="A1097" s="11" t="s">
        <v>7814</v>
      </c>
      <c r="B1097" s="11" t="s">
        <v>7815</v>
      </c>
      <c r="C1097" s="11" t="s">
        <v>10891</v>
      </c>
      <c r="D1097" s="21">
        <v>43007</v>
      </c>
      <c r="E1097" s="21" t="s">
        <v>9697</v>
      </c>
      <c r="F1097" s="21" t="s">
        <v>14659</v>
      </c>
      <c r="G1097" s="11" t="s">
        <v>2</v>
      </c>
      <c r="H1097" s="11" t="s">
        <v>16</v>
      </c>
      <c r="I1097" s="11" t="s">
        <v>2214</v>
      </c>
      <c r="J1097" s="12">
        <v>1</v>
      </c>
      <c r="K1097" s="12">
        <v>68290.5</v>
      </c>
      <c r="L1097" s="12">
        <v>0</v>
      </c>
      <c r="M1097" s="12">
        <v>0</v>
      </c>
      <c r="N1097" s="12">
        <f t="shared" si="52"/>
        <v>68290.5</v>
      </c>
      <c r="O1097" s="11" t="s">
        <v>5</v>
      </c>
      <c r="P1097" s="13">
        <v>0</v>
      </c>
      <c r="Q1097" s="11" t="s">
        <v>6</v>
      </c>
      <c r="R1097" s="13">
        <v>0</v>
      </c>
      <c r="S1097" s="13">
        <v>0</v>
      </c>
      <c r="T1097" s="11" t="s">
        <v>7</v>
      </c>
      <c r="U1097" s="11" t="s">
        <v>8</v>
      </c>
      <c r="V1097" s="15">
        <v>0</v>
      </c>
      <c r="W1097" s="13">
        <v>0</v>
      </c>
      <c r="X1097" s="15">
        <v>0</v>
      </c>
      <c r="Y1097" s="15">
        <v>0</v>
      </c>
      <c r="Z1097" s="13">
        <v>0</v>
      </c>
      <c r="AA1097" s="15">
        <v>0</v>
      </c>
      <c r="AB1097" s="13">
        <v>0</v>
      </c>
      <c r="AC1097" s="15">
        <v>0</v>
      </c>
      <c r="AD1097" s="13">
        <v>0</v>
      </c>
      <c r="AE1097" s="15">
        <v>0</v>
      </c>
      <c r="AF1097" s="13">
        <v>0</v>
      </c>
      <c r="AG1097" s="15">
        <v>0</v>
      </c>
      <c r="AH1097" s="13">
        <v>0</v>
      </c>
      <c r="AI1097" s="15">
        <v>0</v>
      </c>
      <c r="AJ1097" s="11" t="s">
        <v>17</v>
      </c>
      <c r="AK1097" s="11" t="s">
        <v>13</v>
      </c>
      <c r="AL1097" s="22">
        <f t="shared" si="51"/>
        <v>2285</v>
      </c>
      <c r="AM1097" s="11" t="str">
        <f>VLOOKUP(O1097,Sheet2!$D$6:$E$14,2,FALSE)</f>
        <v>Spare parts</v>
      </c>
      <c r="AN1097" s="11" t="str">
        <f>VLOOKUP(F1097,Sheet2!$E$10:$F$13,2,FALSE)</f>
        <v>SPM</v>
      </c>
      <c r="AO1097" s="35" t="s">
        <v>14668</v>
      </c>
      <c r="AP1097">
        <f>MATCH(AN1097,Sheet2!$F$5:$F$18,0)</f>
        <v>6</v>
      </c>
      <c r="AQ1097">
        <f>MATCH(AO1097,Sheet2!$F$5:$K$5,0)</f>
        <v>6</v>
      </c>
      <c r="AR1097" s="33">
        <f>INDEX(Sheet2!$F$5:$K$18,OPaL!AP1097,OPaL!AQ1097)</f>
        <v>0.15</v>
      </c>
      <c r="AS1097" s="1">
        <f t="shared" si="53"/>
        <v>58046.924999999996</v>
      </c>
    </row>
    <row r="1098" spans="1:45" x14ac:dyDescent="0.2">
      <c r="A1098" s="11" t="s">
        <v>6553</v>
      </c>
      <c r="B1098" s="11" t="s">
        <v>6554</v>
      </c>
      <c r="C1098" s="11" t="s">
        <v>10892</v>
      </c>
      <c r="D1098" s="21">
        <v>42941</v>
      </c>
      <c r="E1098" s="21" t="s">
        <v>9697</v>
      </c>
      <c r="F1098" s="21" t="s">
        <v>14659</v>
      </c>
      <c r="G1098" s="11" t="s">
        <v>2</v>
      </c>
      <c r="H1098" s="11" t="s">
        <v>3</v>
      </c>
      <c r="I1098" s="11" t="s">
        <v>4</v>
      </c>
      <c r="J1098" s="13">
        <v>2</v>
      </c>
      <c r="K1098" s="12">
        <v>68288</v>
      </c>
      <c r="L1098" s="12">
        <v>0</v>
      </c>
      <c r="M1098" s="12">
        <v>0</v>
      </c>
      <c r="N1098" s="12">
        <f t="shared" si="52"/>
        <v>68288</v>
      </c>
      <c r="O1098" s="11" t="s">
        <v>5</v>
      </c>
      <c r="P1098" s="13">
        <v>0</v>
      </c>
      <c r="Q1098" s="11" t="s">
        <v>6</v>
      </c>
      <c r="R1098" s="13">
        <v>0</v>
      </c>
      <c r="S1098" s="13">
        <v>0</v>
      </c>
      <c r="T1098" s="11" t="s">
        <v>7</v>
      </c>
      <c r="U1098" s="11" t="s">
        <v>8</v>
      </c>
      <c r="V1098" s="15">
        <v>0</v>
      </c>
      <c r="W1098" s="13">
        <v>0</v>
      </c>
      <c r="X1098" s="15">
        <v>0</v>
      </c>
      <c r="Y1098" s="15">
        <v>0</v>
      </c>
      <c r="Z1098" s="13">
        <v>0</v>
      </c>
      <c r="AA1098" s="15">
        <v>0</v>
      </c>
      <c r="AB1098" s="13">
        <v>0</v>
      </c>
      <c r="AC1098" s="15">
        <v>0</v>
      </c>
      <c r="AD1098" s="13">
        <v>0</v>
      </c>
      <c r="AE1098" s="15">
        <v>0</v>
      </c>
      <c r="AF1098" s="13">
        <v>0</v>
      </c>
      <c r="AG1098" s="15">
        <v>0</v>
      </c>
      <c r="AH1098" s="13">
        <v>0</v>
      </c>
      <c r="AI1098" s="15">
        <v>0</v>
      </c>
      <c r="AJ1098" s="11" t="s">
        <v>9</v>
      </c>
      <c r="AK1098" s="11" t="s">
        <v>13</v>
      </c>
      <c r="AL1098" s="22">
        <f t="shared" si="51"/>
        <v>2351</v>
      </c>
      <c r="AM1098" s="11" t="str">
        <f>VLOOKUP(O1098,Sheet2!$D$6:$E$14,2,FALSE)</f>
        <v>Spare parts</v>
      </c>
      <c r="AN1098" s="11" t="str">
        <f>VLOOKUP(F1098,Sheet2!$E$10:$F$13,2,FALSE)</f>
        <v>SPM</v>
      </c>
      <c r="AO1098" s="35" t="s">
        <v>14668</v>
      </c>
      <c r="AP1098">
        <f>MATCH(AN1098,Sheet2!$F$5:$F$18,0)</f>
        <v>6</v>
      </c>
      <c r="AQ1098">
        <f>MATCH(AO1098,Sheet2!$F$5:$K$5,0)</f>
        <v>6</v>
      </c>
      <c r="AR1098" s="33">
        <f>INDEX(Sheet2!$F$5:$K$18,OPaL!AP1098,OPaL!AQ1098)</f>
        <v>0.15</v>
      </c>
      <c r="AS1098" s="1">
        <f t="shared" si="53"/>
        <v>58044.799999999996</v>
      </c>
    </row>
    <row r="1099" spans="1:45" x14ac:dyDescent="0.2">
      <c r="A1099" s="11" t="s">
        <v>6555</v>
      </c>
      <c r="B1099" s="11" t="s">
        <v>6556</v>
      </c>
      <c r="C1099" s="11" t="s">
        <v>10893</v>
      </c>
      <c r="D1099" s="21">
        <v>42941</v>
      </c>
      <c r="E1099" s="21" t="s">
        <v>9697</v>
      </c>
      <c r="F1099" s="21" t="s">
        <v>14659</v>
      </c>
      <c r="G1099" s="11" t="s">
        <v>2</v>
      </c>
      <c r="H1099" s="11" t="s">
        <v>3</v>
      </c>
      <c r="I1099" s="11" t="s">
        <v>4</v>
      </c>
      <c r="J1099" s="13">
        <v>2</v>
      </c>
      <c r="K1099" s="12">
        <v>68288</v>
      </c>
      <c r="L1099" s="12">
        <v>0</v>
      </c>
      <c r="M1099" s="12">
        <v>0</v>
      </c>
      <c r="N1099" s="12">
        <f t="shared" si="52"/>
        <v>68288</v>
      </c>
      <c r="O1099" s="11" t="s">
        <v>5</v>
      </c>
      <c r="P1099" s="13">
        <v>0</v>
      </c>
      <c r="Q1099" s="11" t="s">
        <v>6</v>
      </c>
      <c r="R1099" s="13">
        <v>0</v>
      </c>
      <c r="S1099" s="13">
        <v>0</v>
      </c>
      <c r="T1099" s="11" t="s">
        <v>7</v>
      </c>
      <c r="U1099" s="11" t="s">
        <v>8</v>
      </c>
      <c r="V1099" s="15">
        <v>0</v>
      </c>
      <c r="W1099" s="13">
        <v>0</v>
      </c>
      <c r="X1099" s="15">
        <v>0</v>
      </c>
      <c r="Y1099" s="15">
        <v>0</v>
      </c>
      <c r="Z1099" s="13">
        <v>0</v>
      </c>
      <c r="AA1099" s="15">
        <v>0</v>
      </c>
      <c r="AB1099" s="13">
        <v>0</v>
      </c>
      <c r="AC1099" s="15">
        <v>0</v>
      </c>
      <c r="AD1099" s="13">
        <v>0</v>
      </c>
      <c r="AE1099" s="15">
        <v>0</v>
      </c>
      <c r="AF1099" s="13">
        <v>0</v>
      </c>
      <c r="AG1099" s="15">
        <v>0</v>
      </c>
      <c r="AH1099" s="13">
        <v>0</v>
      </c>
      <c r="AI1099" s="15">
        <v>0</v>
      </c>
      <c r="AJ1099" s="11" t="s">
        <v>9</v>
      </c>
      <c r="AK1099" s="11" t="s">
        <v>13</v>
      </c>
      <c r="AL1099" s="22">
        <f t="shared" si="51"/>
        <v>2351</v>
      </c>
      <c r="AM1099" s="11" t="str">
        <f>VLOOKUP(O1099,Sheet2!$D$6:$E$14,2,FALSE)</f>
        <v>Spare parts</v>
      </c>
      <c r="AN1099" s="11" t="str">
        <f>VLOOKUP(F1099,Sheet2!$E$10:$F$13,2,FALSE)</f>
        <v>SPM</v>
      </c>
      <c r="AO1099" s="35" t="s">
        <v>14668</v>
      </c>
      <c r="AP1099">
        <f>MATCH(AN1099,Sheet2!$F$5:$F$18,0)</f>
        <v>6</v>
      </c>
      <c r="AQ1099">
        <f>MATCH(AO1099,Sheet2!$F$5:$K$5,0)</f>
        <v>6</v>
      </c>
      <c r="AR1099" s="33">
        <f>INDEX(Sheet2!$F$5:$K$18,OPaL!AP1099,OPaL!AQ1099)</f>
        <v>0.15</v>
      </c>
      <c r="AS1099" s="1">
        <f t="shared" si="53"/>
        <v>58044.799999999996</v>
      </c>
    </row>
    <row r="1100" spans="1:45" x14ac:dyDescent="0.2">
      <c r="A1100" s="11" t="s">
        <v>6569</v>
      </c>
      <c r="B1100" s="11" t="s">
        <v>6570</v>
      </c>
      <c r="C1100" s="11" t="s">
        <v>10894</v>
      </c>
      <c r="D1100" s="21">
        <v>42941</v>
      </c>
      <c r="E1100" s="21" t="s">
        <v>9697</v>
      </c>
      <c r="F1100" s="21" t="s">
        <v>14659</v>
      </c>
      <c r="G1100" s="11" t="s">
        <v>2</v>
      </c>
      <c r="H1100" s="11" t="s">
        <v>3</v>
      </c>
      <c r="I1100" s="11" t="s">
        <v>4</v>
      </c>
      <c r="J1100" s="13">
        <v>2</v>
      </c>
      <c r="K1100" s="12">
        <v>68288</v>
      </c>
      <c r="L1100" s="12">
        <v>0</v>
      </c>
      <c r="M1100" s="12">
        <v>0</v>
      </c>
      <c r="N1100" s="12">
        <f t="shared" si="52"/>
        <v>68288</v>
      </c>
      <c r="O1100" s="11" t="s">
        <v>5</v>
      </c>
      <c r="P1100" s="13">
        <v>0</v>
      </c>
      <c r="Q1100" s="11" t="s">
        <v>6</v>
      </c>
      <c r="R1100" s="13">
        <v>0</v>
      </c>
      <c r="S1100" s="13">
        <v>0</v>
      </c>
      <c r="T1100" s="11" t="s">
        <v>7</v>
      </c>
      <c r="U1100" s="11" t="s">
        <v>8</v>
      </c>
      <c r="V1100" s="15">
        <v>0</v>
      </c>
      <c r="W1100" s="13">
        <v>0</v>
      </c>
      <c r="X1100" s="15">
        <v>0</v>
      </c>
      <c r="Y1100" s="15">
        <v>0</v>
      </c>
      <c r="Z1100" s="13">
        <v>0</v>
      </c>
      <c r="AA1100" s="15">
        <v>0</v>
      </c>
      <c r="AB1100" s="13">
        <v>0</v>
      </c>
      <c r="AC1100" s="15">
        <v>0</v>
      </c>
      <c r="AD1100" s="13">
        <v>0</v>
      </c>
      <c r="AE1100" s="15">
        <v>0</v>
      </c>
      <c r="AF1100" s="13">
        <v>0</v>
      </c>
      <c r="AG1100" s="15">
        <v>0</v>
      </c>
      <c r="AH1100" s="13">
        <v>0</v>
      </c>
      <c r="AI1100" s="15">
        <v>0</v>
      </c>
      <c r="AJ1100" s="11" t="s">
        <v>9</v>
      </c>
      <c r="AK1100" s="11" t="s">
        <v>13</v>
      </c>
      <c r="AL1100" s="22">
        <f t="shared" si="51"/>
        <v>2351</v>
      </c>
      <c r="AM1100" s="11" t="str">
        <f>VLOOKUP(O1100,Sheet2!$D$6:$E$14,2,FALSE)</f>
        <v>Spare parts</v>
      </c>
      <c r="AN1100" s="11" t="str">
        <f>VLOOKUP(F1100,Sheet2!$E$10:$F$13,2,FALSE)</f>
        <v>SPM</v>
      </c>
      <c r="AO1100" s="35" t="s">
        <v>14668</v>
      </c>
      <c r="AP1100">
        <f>MATCH(AN1100,Sheet2!$F$5:$F$18,0)</f>
        <v>6</v>
      </c>
      <c r="AQ1100">
        <f>MATCH(AO1100,Sheet2!$F$5:$K$5,0)</f>
        <v>6</v>
      </c>
      <c r="AR1100" s="33">
        <f>INDEX(Sheet2!$F$5:$K$18,OPaL!AP1100,OPaL!AQ1100)</f>
        <v>0.15</v>
      </c>
      <c r="AS1100" s="1">
        <f t="shared" si="53"/>
        <v>58044.799999999996</v>
      </c>
    </row>
    <row r="1101" spans="1:45" x14ac:dyDescent="0.2">
      <c r="A1101" s="11" t="s">
        <v>6571</v>
      </c>
      <c r="B1101" s="11" t="s">
        <v>6572</v>
      </c>
      <c r="C1101" s="11" t="s">
        <v>10895</v>
      </c>
      <c r="D1101" s="21">
        <v>42941</v>
      </c>
      <c r="E1101" s="21" t="s">
        <v>9697</v>
      </c>
      <c r="F1101" s="21" t="s">
        <v>14659</v>
      </c>
      <c r="G1101" s="11" t="s">
        <v>2</v>
      </c>
      <c r="H1101" s="11" t="s">
        <v>3</v>
      </c>
      <c r="I1101" s="11" t="s">
        <v>4</v>
      </c>
      <c r="J1101" s="13">
        <v>2</v>
      </c>
      <c r="K1101" s="12">
        <v>68288</v>
      </c>
      <c r="L1101" s="12">
        <v>0</v>
      </c>
      <c r="M1101" s="12">
        <v>0</v>
      </c>
      <c r="N1101" s="12">
        <f t="shared" si="52"/>
        <v>68288</v>
      </c>
      <c r="O1101" s="11" t="s">
        <v>5</v>
      </c>
      <c r="P1101" s="13">
        <v>0</v>
      </c>
      <c r="Q1101" s="11" t="s">
        <v>6</v>
      </c>
      <c r="R1101" s="13">
        <v>0</v>
      </c>
      <c r="S1101" s="13">
        <v>0</v>
      </c>
      <c r="T1101" s="11" t="s">
        <v>7</v>
      </c>
      <c r="U1101" s="11" t="s">
        <v>8</v>
      </c>
      <c r="V1101" s="15">
        <v>0</v>
      </c>
      <c r="W1101" s="13">
        <v>0</v>
      </c>
      <c r="X1101" s="15">
        <v>0</v>
      </c>
      <c r="Y1101" s="15">
        <v>0</v>
      </c>
      <c r="Z1101" s="13">
        <v>0</v>
      </c>
      <c r="AA1101" s="15">
        <v>0</v>
      </c>
      <c r="AB1101" s="13">
        <v>0</v>
      </c>
      <c r="AC1101" s="15">
        <v>0</v>
      </c>
      <c r="AD1101" s="13">
        <v>0</v>
      </c>
      <c r="AE1101" s="15">
        <v>0</v>
      </c>
      <c r="AF1101" s="13">
        <v>0</v>
      </c>
      <c r="AG1101" s="15">
        <v>0</v>
      </c>
      <c r="AH1101" s="13">
        <v>0</v>
      </c>
      <c r="AI1101" s="15">
        <v>0</v>
      </c>
      <c r="AJ1101" s="11" t="s">
        <v>9</v>
      </c>
      <c r="AK1101" s="11" t="s">
        <v>13</v>
      </c>
      <c r="AL1101" s="22">
        <f t="shared" si="51"/>
        <v>2351</v>
      </c>
      <c r="AM1101" s="11" t="str">
        <f>VLOOKUP(O1101,Sheet2!$D$6:$E$14,2,FALSE)</f>
        <v>Spare parts</v>
      </c>
      <c r="AN1101" s="11" t="str">
        <f>VLOOKUP(F1101,Sheet2!$E$10:$F$13,2,FALSE)</f>
        <v>SPM</v>
      </c>
      <c r="AO1101" s="35" t="s">
        <v>14668</v>
      </c>
      <c r="AP1101">
        <f>MATCH(AN1101,Sheet2!$F$5:$F$18,0)</f>
        <v>6</v>
      </c>
      <c r="AQ1101">
        <f>MATCH(AO1101,Sheet2!$F$5:$K$5,0)</f>
        <v>6</v>
      </c>
      <c r="AR1101" s="33">
        <f>INDEX(Sheet2!$F$5:$K$18,OPaL!AP1101,OPaL!AQ1101)</f>
        <v>0.15</v>
      </c>
      <c r="AS1101" s="1">
        <f t="shared" si="53"/>
        <v>58044.799999999996</v>
      </c>
    </row>
    <row r="1102" spans="1:45" x14ac:dyDescent="0.2">
      <c r="A1102" s="11" t="s">
        <v>7401</v>
      </c>
      <c r="B1102" s="11" t="s">
        <v>7402</v>
      </c>
      <c r="C1102" s="11" t="s">
        <v>10896</v>
      </c>
      <c r="D1102" s="21">
        <v>43907</v>
      </c>
      <c r="E1102" s="21" t="s">
        <v>9697</v>
      </c>
      <c r="F1102" s="21" t="s">
        <v>14659</v>
      </c>
      <c r="G1102" s="11" t="s">
        <v>2</v>
      </c>
      <c r="H1102" s="11" t="s">
        <v>3</v>
      </c>
      <c r="I1102" s="11" t="s">
        <v>4</v>
      </c>
      <c r="J1102" s="13">
        <v>2</v>
      </c>
      <c r="K1102" s="12">
        <v>68287.990000000005</v>
      </c>
      <c r="L1102" s="12">
        <v>0</v>
      </c>
      <c r="M1102" s="12">
        <v>0</v>
      </c>
      <c r="N1102" s="12">
        <f t="shared" si="52"/>
        <v>68287.990000000005</v>
      </c>
      <c r="O1102" s="11" t="s">
        <v>5</v>
      </c>
      <c r="P1102" s="13">
        <v>0</v>
      </c>
      <c r="Q1102" s="11" t="s">
        <v>6</v>
      </c>
      <c r="R1102" s="13">
        <v>0</v>
      </c>
      <c r="S1102" s="13">
        <v>0</v>
      </c>
      <c r="T1102" s="11" t="s">
        <v>7</v>
      </c>
      <c r="U1102" s="11" t="s">
        <v>8</v>
      </c>
      <c r="V1102" s="15">
        <v>0</v>
      </c>
      <c r="W1102" s="13">
        <v>0</v>
      </c>
      <c r="X1102" s="15">
        <v>0</v>
      </c>
      <c r="Y1102" s="15">
        <v>0</v>
      </c>
      <c r="Z1102" s="13">
        <v>0</v>
      </c>
      <c r="AA1102" s="15">
        <v>0</v>
      </c>
      <c r="AB1102" s="13">
        <v>0</v>
      </c>
      <c r="AC1102" s="15">
        <v>0</v>
      </c>
      <c r="AD1102" s="13">
        <v>0</v>
      </c>
      <c r="AE1102" s="15">
        <v>0</v>
      </c>
      <c r="AF1102" s="13">
        <v>0</v>
      </c>
      <c r="AG1102" s="15">
        <v>0</v>
      </c>
      <c r="AH1102" s="13">
        <v>0</v>
      </c>
      <c r="AI1102" s="15">
        <v>0</v>
      </c>
      <c r="AJ1102" s="11" t="s">
        <v>9</v>
      </c>
      <c r="AK1102" s="11" t="s">
        <v>13</v>
      </c>
      <c r="AL1102" s="22">
        <f t="shared" si="51"/>
        <v>1385</v>
      </c>
      <c r="AM1102" s="11" t="str">
        <f>VLOOKUP(O1102,Sheet2!$D$6:$E$14,2,FALSE)</f>
        <v>Spare parts</v>
      </c>
      <c r="AN1102" s="11" t="str">
        <f>VLOOKUP(F1102,Sheet2!$E$10:$F$13,2,FALSE)</f>
        <v>SPM</v>
      </c>
      <c r="AO1102" s="35" t="s">
        <v>14668</v>
      </c>
      <c r="AP1102">
        <f>MATCH(AN1102,Sheet2!$F$5:$F$18,0)</f>
        <v>6</v>
      </c>
      <c r="AQ1102">
        <f>MATCH(AO1102,Sheet2!$F$5:$K$5,0)</f>
        <v>6</v>
      </c>
      <c r="AR1102" s="33">
        <f>INDEX(Sheet2!$F$5:$K$18,OPaL!AP1102,OPaL!AQ1102)</f>
        <v>0.15</v>
      </c>
      <c r="AS1102" s="1">
        <f t="shared" si="53"/>
        <v>58044.791499999999</v>
      </c>
    </row>
    <row r="1103" spans="1:45" x14ac:dyDescent="0.2">
      <c r="A1103" s="11" t="s">
        <v>1791</v>
      </c>
      <c r="B1103" s="11" t="s">
        <v>1792</v>
      </c>
      <c r="C1103" s="11" t="s">
        <v>10897</v>
      </c>
      <c r="D1103" s="21">
        <v>42943</v>
      </c>
      <c r="E1103" s="21" t="s">
        <v>9697</v>
      </c>
      <c r="F1103" s="21" t="s">
        <v>14659</v>
      </c>
      <c r="G1103" s="11" t="s">
        <v>2</v>
      </c>
      <c r="H1103" s="11" t="s">
        <v>16</v>
      </c>
      <c r="I1103" s="11" t="s">
        <v>4</v>
      </c>
      <c r="J1103" s="13">
        <v>2</v>
      </c>
      <c r="K1103" s="12">
        <v>68204.14</v>
      </c>
      <c r="L1103" s="12">
        <v>0</v>
      </c>
      <c r="M1103" s="12">
        <v>0</v>
      </c>
      <c r="N1103" s="12">
        <f t="shared" si="52"/>
        <v>68204.14</v>
      </c>
      <c r="O1103" s="11" t="s">
        <v>5</v>
      </c>
      <c r="P1103" s="13">
        <v>0</v>
      </c>
      <c r="Q1103" s="11" t="s">
        <v>6</v>
      </c>
      <c r="R1103" s="13">
        <v>0</v>
      </c>
      <c r="S1103" s="13">
        <v>0</v>
      </c>
      <c r="T1103" s="11" t="s">
        <v>7</v>
      </c>
      <c r="U1103" s="11" t="s">
        <v>8</v>
      </c>
      <c r="V1103" s="15">
        <v>0</v>
      </c>
      <c r="W1103" s="13">
        <v>0</v>
      </c>
      <c r="X1103" s="15">
        <v>0</v>
      </c>
      <c r="Y1103" s="15">
        <v>0</v>
      </c>
      <c r="Z1103" s="13">
        <v>0</v>
      </c>
      <c r="AA1103" s="15">
        <v>0</v>
      </c>
      <c r="AB1103" s="13">
        <v>0</v>
      </c>
      <c r="AC1103" s="15">
        <v>0</v>
      </c>
      <c r="AD1103" s="13">
        <v>0</v>
      </c>
      <c r="AE1103" s="15">
        <v>0</v>
      </c>
      <c r="AF1103" s="13">
        <v>0</v>
      </c>
      <c r="AG1103" s="15">
        <v>0</v>
      </c>
      <c r="AH1103" s="13">
        <v>0</v>
      </c>
      <c r="AI1103" s="15">
        <v>0</v>
      </c>
      <c r="AJ1103" s="11" t="s">
        <v>17</v>
      </c>
      <c r="AK1103" s="11" t="s">
        <v>13</v>
      </c>
      <c r="AL1103" s="22">
        <f t="shared" si="51"/>
        <v>2349</v>
      </c>
      <c r="AM1103" s="11" t="str">
        <f>VLOOKUP(O1103,Sheet2!$D$6:$E$14,2,FALSE)</f>
        <v>Spare parts</v>
      </c>
      <c r="AN1103" s="11" t="str">
        <f>VLOOKUP(F1103,Sheet2!$E$10:$F$13,2,FALSE)</f>
        <v>SPM</v>
      </c>
      <c r="AO1103" s="35" t="s">
        <v>14668</v>
      </c>
      <c r="AP1103">
        <f>MATCH(AN1103,Sheet2!$F$5:$F$18,0)</f>
        <v>6</v>
      </c>
      <c r="AQ1103">
        <f>MATCH(AO1103,Sheet2!$F$5:$K$5,0)</f>
        <v>6</v>
      </c>
      <c r="AR1103" s="33">
        <f>INDEX(Sheet2!$F$5:$K$18,OPaL!AP1103,OPaL!AQ1103)</f>
        <v>0.15</v>
      </c>
      <c r="AS1103" s="1">
        <f t="shared" si="53"/>
        <v>57973.519</v>
      </c>
    </row>
    <row r="1104" spans="1:45" x14ac:dyDescent="0.2">
      <c r="A1104" s="11" t="s">
        <v>1793</v>
      </c>
      <c r="B1104" s="11" t="s">
        <v>1794</v>
      </c>
      <c r="C1104" s="11" t="s">
        <v>10898</v>
      </c>
      <c r="D1104" s="21">
        <v>42943</v>
      </c>
      <c r="E1104" s="21" t="s">
        <v>9697</v>
      </c>
      <c r="F1104" s="21" t="s">
        <v>14659</v>
      </c>
      <c r="G1104" s="11" t="s">
        <v>2</v>
      </c>
      <c r="H1104" s="11" t="s">
        <v>16</v>
      </c>
      <c r="I1104" s="11" t="s">
        <v>4</v>
      </c>
      <c r="J1104" s="13">
        <v>2</v>
      </c>
      <c r="K1104" s="12">
        <v>68204.14</v>
      </c>
      <c r="L1104" s="12">
        <v>0</v>
      </c>
      <c r="M1104" s="12">
        <v>0</v>
      </c>
      <c r="N1104" s="12">
        <f t="shared" si="52"/>
        <v>68204.14</v>
      </c>
      <c r="O1104" s="11" t="s">
        <v>5</v>
      </c>
      <c r="P1104" s="13">
        <v>0</v>
      </c>
      <c r="Q1104" s="11" t="s">
        <v>6</v>
      </c>
      <c r="R1104" s="13">
        <v>0</v>
      </c>
      <c r="S1104" s="13">
        <v>0</v>
      </c>
      <c r="T1104" s="11" t="s">
        <v>7</v>
      </c>
      <c r="U1104" s="11" t="s">
        <v>8</v>
      </c>
      <c r="V1104" s="15">
        <v>0</v>
      </c>
      <c r="W1104" s="13">
        <v>0</v>
      </c>
      <c r="X1104" s="15">
        <v>0</v>
      </c>
      <c r="Y1104" s="15">
        <v>0</v>
      </c>
      <c r="Z1104" s="13">
        <v>0</v>
      </c>
      <c r="AA1104" s="15">
        <v>0</v>
      </c>
      <c r="AB1104" s="13">
        <v>0</v>
      </c>
      <c r="AC1104" s="15">
        <v>0</v>
      </c>
      <c r="AD1104" s="13">
        <v>0</v>
      </c>
      <c r="AE1104" s="15">
        <v>0</v>
      </c>
      <c r="AF1104" s="13">
        <v>0</v>
      </c>
      <c r="AG1104" s="15">
        <v>0</v>
      </c>
      <c r="AH1104" s="13">
        <v>0</v>
      </c>
      <c r="AI1104" s="15">
        <v>0</v>
      </c>
      <c r="AJ1104" s="11" t="s">
        <v>17</v>
      </c>
      <c r="AK1104" s="11" t="s">
        <v>13</v>
      </c>
      <c r="AL1104" s="22">
        <f t="shared" si="51"/>
        <v>2349</v>
      </c>
      <c r="AM1104" s="11" t="str">
        <f>VLOOKUP(O1104,Sheet2!$D$6:$E$14,2,FALSE)</f>
        <v>Spare parts</v>
      </c>
      <c r="AN1104" s="11" t="str">
        <f>VLOOKUP(F1104,Sheet2!$E$10:$F$13,2,FALSE)</f>
        <v>SPM</v>
      </c>
      <c r="AO1104" s="35" t="s">
        <v>14668</v>
      </c>
      <c r="AP1104">
        <f>MATCH(AN1104,Sheet2!$F$5:$F$18,0)</f>
        <v>6</v>
      </c>
      <c r="AQ1104">
        <f>MATCH(AO1104,Sheet2!$F$5:$K$5,0)</f>
        <v>6</v>
      </c>
      <c r="AR1104" s="33">
        <f>INDEX(Sheet2!$F$5:$K$18,OPaL!AP1104,OPaL!AQ1104)</f>
        <v>0.15</v>
      </c>
      <c r="AS1104" s="1">
        <f t="shared" si="53"/>
        <v>57973.519</v>
      </c>
    </row>
    <row r="1105" spans="1:45" x14ac:dyDescent="0.2">
      <c r="A1105" s="11" t="s">
        <v>4151</v>
      </c>
      <c r="B1105" s="11" t="s">
        <v>4152</v>
      </c>
      <c r="C1105" s="11" t="s">
        <v>10899</v>
      </c>
      <c r="D1105" s="21">
        <v>44667</v>
      </c>
      <c r="E1105" s="21" t="s">
        <v>9697</v>
      </c>
      <c r="F1105" s="21" t="s">
        <v>14659</v>
      </c>
      <c r="G1105" s="11" t="s">
        <v>2</v>
      </c>
      <c r="H1105" s="11" t="s">
        <v>350</v>
      </c>
      <c r="I1105" s="11" t="s">
        <v>4</v>
      </c>
      <c r="J1105" s="12">
        <v>1</v>
      </c>
      <c r="K1105" s="12">
        <v>68160.75</v>
      </c>
      <c r="L1105" s="12">
        <v>0</v>
      </c>
      <c r="M1105" s="12">
        <v>0</v>
      </c>
      <c r="N1105" s="12">
        <f t="shared" si="52"/>
        <v>68160.75</v>
      </c>
      <c r="O1105" s="11" t="s">
        <v>5</v>
      </c>
      <c r="P1105" s="13">
        <v>0</v>
      </c>
      <c r="Q1105" s="11" t="s">
        <v>6</v>
      </c>
      <c r="R1105" s="13">
        <v>0</v>
      </c>
      <c r="S1105" s="13">
        <v>0</v>
      </c>
      <c r="T1105" s="11" t="s">
        <v>7</v>
      </c>
      <c r="U1105" s="11" t="s">
        <v>8</v>
      </c>
      <c r="V1105" s="15">
        <v>0</v>
      </c>
      <c r="W1105" s="13">
        <v>0</v>
      </c>
      <c r="X1105" s="15">
        <v>0</v>
      </c>
      <c r="Y1105" s="15">
        <v>0</v>
      </c>
      <c r="Z1105" s="13">
        <v>0</v>
      </c>
      <c r="AA1105" s="15">
        <v>0</v>
      </c>
      <c r="AB1105" s="13">
        <v>0</v>
      </c>
      <c r="AC1105" s="15">
        <v>0</v>
      </c>
      <c r="AD1105" s="13">
        <v>0</v>
      </c>
      <c r="AE1105" s="15">
        <v>0</v>
      </c>
      <c r="AF1105" s="13">
        <v>0</v>
      </c>
      <c r="AG1105" s="15">
        <v>0</v>
      </c>
      <c r="AH1105" s="13">
        <v>0</v>
      </c>
      <c r="AI1105" s="15">
        <v>0</v>
      </c>
      <c r="AJ1105" s="11" t="s">
        <v>352</v>
      </c>
      <c r="AK1105" s="11" t="s">
        <v>1398</v>
      </c>
      <c r="AL1105" s="22">
        <f t="shared" si="51"/>
        <v>625</v>
      </c>
      <c r="AM1105" s="11" t="str">
        <f>VLOOKUP(O1105,Sheet2!$D$6:$E$14,2,FALSE)</f>
        <v>Spare parts</v>
      </c>
      <c r="AN1105" s="11" t="str">
        <f>VLOOKUP(F1105,Sheet2!$E$10:$F$13,2,FALSE)</f>
        <v>SPM</v>
      </c>
      <c r="AO1105" s="35" t="s">
        <v>14668</v>
      </c>
      <c r="AP1105">
        <f>MATCH(AN1105,Sheet2!$F$5:$F$18,0)</f>
        <v>6</v>
      </c>
      <c r="AQ1105">
        <f>MATCH(AO1105,Sheet2!$F$5:$K$5,0)</f>
        <v>6</v>
      </c>
      <c r="AR1105" s="33">
        <f>INDEX(Sheet2!$F$5:$K$18,OPaL!AP1105,OPaL!AQ1105)</f>
        <v>0.15</v>
      </c>
      <c r="AS1105" s="1">
        <f t="shared" si="53"/>
        <v>57936.637499999997</v>
      </c>
    </row>
    <row r="1106" spans="1:45" x14ac:dyDescent="0.2">
      <c r="A1106" s="11" t="s">
        <v>3743</v>
      </c>
      <c r="B1106" s="11" t="s">
        <v>3744</v>
      </c>
      <c r="C1106" s="11" t="s">
        <v>10900</v>
      </c>
      <c r="D1106" s="21">
        <v>42784</v>
      </c>
      <c r="E1106" s="21" t="s">
        <v>9697</v>
      </c>
      <c r="F1106" s="21" t="s">
        <v>14659</v>
      </c>
      <c r="G1106" s="11" t="s">
        <v>2</v>
      </c>
      <c r="H1106" s="11" t="s">
        <v>16</v>
      </c>
      <c r="I1106" s="11" t="s">
        <v>4</v>
      </c>
      <c r="J1106" s="12">
        <v>1</v>
      </c>
      <c r="K1106" s="12">
        <v>68121.429999999993</v>
      </c>
      <c r="L1106" s="12">
        <v>0</v>
      </c>
      <c r="M1106" s="12">
        <v>0</v>
      </c>
      <c r="N1106" s="12">
        <f t="shared" si="52"/>
        <v>68121.429999999993</v>
      </c>
      <c r="O1106" s="11" t="s">
        <v>5</v>
      </c>
      <c r="P1106" s="13">
        <v>0</v>
      </c>
      <c r="Q1106" s="11" t="s">
        <v>6</v>
      </c>
      <c r="R1106" s="13">
        <v>0</v>
      </c>
      <c r="S1106" s="13">
        <v>0</v>
      </c>
      <c r="T1106" s="11" t="s">
        <v>7</v>
      </c>
      <c r="U1106" s="11" t="s">
        <v>8</v>
      </c>
      <c r="V1106" s="15">
        <v>0</v>
      </c>
      <c r="W1106" s="13">
        <v>0</v>
      </c>
      <c r="X1106" s="15">
        <v>0</v>
      </c>
      <c r="Y1106" s="15">
        <v>0</v>
      </c>
      <c r="Z1106" s="13">
        <v>0</v>
      </c>
      <c r="AA1106" s="15">
        <v>0</v>
      </c>
      <c r="AB1106" s="13">
        <v>0</v>
      </c>
      <c r="AC1106" s="15">
        <v>0</v>
      </c>
      <c r="AD1106" s="13">
        <v>0</v>
      </c>
      <c r="AE1106" s="15">
        <v>0</v>
      </c>
      <c r="AF1106" s="13">
        <v>0</v>
      </c>
      <c r="AG1106" s="15">
        <v>0</v>
      </c>
      <c r="AH1106" s="13">
        <v>0</v>
      </c>
      <c r="AI1106" s="15">
        <v>0</v>
      </c>
      <c r="AJ1106" s="11" t="s">
        <v>17</v>
      </c>
      <c r="AK1106" s="11" t="s">
        <v>1398</v>
      </c>
      <c r="AL1106" s="22">
        <f t="shared" si="51"/>
        <v>2508</v>
      </c>
      <c r="AM1106" s="11" t="str">
        <f>VLOOKUP(O1106,Sheet2!$D$6:$E$14,2,FALSE)</f>
        <v>Spare parts</v>
      </c>
      <c r="AN1106" s="11" t="str">
        <f>VLOOKUP(F1106,Sheet2!$E$10:$F$13,2,FALSE)</f>
        <v>SPM</v>
      </c>
      <c r="AO1106" s="35" t="s">
        <v>14668</v>
      </c>
      <c r="AP1106">
        <f>MATCH(AN1106,Sheet2!$F$5:$F$18,0)</f>
        <v>6</v>
      </c>
      <c r="AQ1106">
        <f>MATCH(AO1106,Sheet2!$F$5:$K$5,0)</f>
        <v>6</v>
      </c>
      <c r="AR1106" s="33">
        <f>INDEX(Sheet2!$F$5:$K$18,OPaL!AP1106,OPaL!AQ1106)</f>
        <v>0.15</v>
      </c>
      <c r="AS1106" s="1">
        <f t="shared" si="53"/>
        <v>57903.215499999991</v>
      </c>
    </row>
    <row r="1107" spans="1:45" x14ac:dyDescent="0.2">
      <c r="A1107" s="11" t="s">
        <v>5571</v>
      </c>
      <c r="B1107" s="11" t="s">
        <v>5572</v>
      </c>
      <c r="C1107" s="11" t="s">
        <v>10901</v>
      </c>
      <c r="D1107" s="21">
        <v>43036</v>
      </c>
      <c r="E1107" s="21" t="s">
        <v>9743</v>
      </c>
      <c r="F1107" s="21" t="s">
        <v>14658</v>
      </c>
      <c r="G1107" s="11" t="s">
        <v>2</v>
      </c>
      <c r="H1107" s="11" t="s">
        <v>3</v>
      </c>
      <c r="I1107" s="11" t="s">
        <v>4</v>
      </c>
      <c r="J1107" s="12">
        <v>2</v>
      </c>
      <c r="K1107" s="12">
        <v>68000.44</v>
      </c>
      <c r="L1107" s="12">
        <v>0</v>
      </c>
      <c r="M1107" s="12">
        <v>0</v>
      </c>
      <c r="N1107" s="12">
        <f t="shared" si="52"/>
        <v>68000.44</v>
      </c>
      <c r="O1107" s="11" t="s">
        <v>5</v>
      </c>
      <c r="P1107" s="13">
        <v>0</v>
      </c>
      <c r="Q1107" s="11" t="s">
        <v>6</v>
      </c>
      <c r="R1107" s="13">
        <v>0</v>
      </c>
      <c r="S1107" s="13">
        <v>0</v>
      </c>
      <c r="T1107" s="11" t="s">
        <v>7</v>
      </c>
      <c r="U1107" s="11" t="s">
        <v>8</v>
      </c>
      <c r="V1107" s="15">
        <v>0</v>
      </c>
      <c r="W1107" s="13">
        <v>0</v>
      </c>
      <c r="X1107" s="15">
        <v>0</v>
      </c>
      <c r="Y1107" s="15">
        <v>0</v>
      </c>
      <c r="Z1107" s="13">
        <v>0</v>
      </c>
      <c r="AA1107" s="15">
        <v>0</v>
      </c>
      <c r="AB1107" s="13">
        <v>0</v>
      </c>
      <c r="AC1107" s="15">
        <v>0</v>
      </c>
      <c r="AD1107" s="13">
        <v>0</v>
      </c>
      <c r="AE1107" s="15">
        <v>0</v>
      </c>
      <c r="AF1107" s="13">
        <v>0</v>
      </c>
      <c r="AG1107" s="15">
        <v>0</v>
      </c>
      <c r="AH1107" s="13">
        <v>0</v>
      </c>
      <c r="AI1107" s="15">
        <v>0</v>
      </c>
      <c r="AJ1107" s="11" t="s">
        <v>9</v>
      </c>
      <c r="AK1107" s="11" t="s">
        <v>1398</v>
      </c>
      <c r="AL1107" s="22">
        <f t="shared" si="51"/>
        <v>2256</v>
      </c>
      <c r="AM1107" s="11" t="str">
        <f>VLOOKUP(O1107,Sheet2!$D$6:$E$14,2,FALSE)</f>
        <v>Spare parts</v>
      </c>
      <c r="AN1107" s="11" t="str">
        <f>VLOOKUP(F1107,Sheet2!$E$10:$F$13,2,FALSE)</f>
        <v>SPE</v>
      </c>
      <c r="AO1107" s="35" t="s">
        <v>14668</v>
      </c>
      <c r="AP1107">
        <f>MATCH(AN1107,Sheet2!$F$5:$F$18,0)</f>
        <v>7</v>
      </c>
      <c r="AQ1107">
        <f>MATCH(AO1107,Sheet2!$F$5:$K$5,0)</f>
        <v>6</v>
      </c>
      <c r="AR1107" s="33">
        <f>INDEX(Sheet2!$F$5:$K$18,OPaL!AP1107,OPaL!AQ1107)</f>
        <v>0.15</v>
      </c>
      <c r="AS1107" s="1">
        <f t="shared" si="53"/>
        <v>57800.374000000003</v>
      </c>
    </row>
    <row r="1108" spans="1:45" x14ac:dyDescent="0.2">
      <c r="A1108" s="11" t="s">
        <v>2050</v>
      </c>
      <c r="B1108" s="11" t="s">
        <v>2051</v>
      </c>
      <c r="C1108" s="11" t="s">
        <v>10902</v>
      </c>
      <c r="D1108" s="21">
        <v>42872</v>
      </c>
      <c r="E1108" s="21" t="s">
        <v>9697</v>
      </c>
      <c r="F1108" s="21" t="s">
        <v>14658</v>
      </c>
      <c r="G1108" s="11" t="s">
        <v>2</v>
      </c>
      <c r="H1108" s="11" t="s">
        <v>16</v>
      </c>
      <c r="I1108" s="11" t="s">
        <v>4</v>
      </c>
      <c r="J1108" s="12">
        <v>2</v>
      </c>
      <c r="K1108" s="12">
        <v>67845.960000000006</v>
      </c>
      <c r="L1108" s="12">
        <v>0</v>
      </c>
      <c r="M1108" s="12">
        <v>0</v>
      </c>
      <c r="N1108" s="12">
        <f t="shared" si="52"/>
        <v>67845.960000000006</v>
      </c>
      <c r="O1108" s="11" t="s">
        <v>5</v>
      </c>
      <c r="P1108" s="13">
        <v>0</v>
      </c>
      <c r="Q1108" s="11" t="s">
        <v>6</v>
      </c>
      <c r="R1108" s="13">
        <v>0</v>
      </c>
      <c r="S1108" s="13">
        <v>0</v>
      </c>
      <c r="T1108" s="11" t="s">
        <v>7</v>
      </c>
      <c r="U1108" s="11" t="s">
        <v>8</v>
      </c>
      <c r="V1108" s="15">
        <v>0</v>
      </c>
      <c r="W1108" s="13">
        <v>0</v>
      </c>
      <c r="X1108" s="15">
        <v>0</v>
      </c>
      <c r="Y1108" s="15">
        <v>0</v>
      </c>
      <c r="Z1108" s="13">
        <v>0</v>
      </c>
      <c r="AA1108" s="15">
        <v>0</v>
      </c>
      <c r="AB1108" s="13">
        <v>0</v>
      </c>
      <c r="AC1108" s="15">
        <v>0</v>
      </c>
      <c r="AD1108" s="13">
        <v>0</v>
      </c>
      <c r="AE1108" s="15">
        <v>0</v>
      </c>
      <c r="AF1108" s="13">
        <v>0</v>
      </c>
      <c r="AG1108" s="15">
        <v>0</v>
      </c>
      <c r="AH1108" s="13">
        <v>0</v>
      </c>
      <c r="AI1108" s="15">
        <v>0</v>
      </c>
      <c r="AJ1108" s="11" t="s">
        <v>17</v>
      </c>
      <c r="AK1108" s="11" t="s">
        <v>13</v>
      </c>
      <c r="AL1108" s="22">
        <f t="shared" si="51"/>
        <v>2420</v>
      </c>
      <c r="AM1108" s="11" t="str">
        <f>VLOOKUP(O1108,Sheet2!$D$6:$E$14,2,FALSE)</f>
        <v>Spare parts</v>
      </c>
      <c r="AN1108" s="11" t="str">
        <f>VLOOKUP(F1108,Sheet2!$E$10:$F$13,2,FALSE)</f>
        <v>SPE</v>
      </c>
      <c r="AO1108" s="35" t="s">
        <v>14668</v>
      </c>
      <c r="AP1108">
        <f>MATCH(AN1108,Sheet2!$F$5:$F$18,0)</f>
        <v>7</v>
      </c>
      <c r="AQ1108">
        <f>MATCH(AO1108,Sheet2!$F$5:$K$5,0)</f>
        <v>6</v>
      </c>
      <c r="AR1108" s="33">
        <f>INDEX(Sheet2!$F$5:$K$18,OPaL!AP1108,OPaL!AQ1108)</f>
        <v>0.15</v>
      </c>
      <c r="AS1108" s="1">
        <f t="shared" si="53"/>
        <v>57669.066000000006</v>
      </c>
    </row>
    <row r="1109" spans="1:45" x14ac:dyDescent="0.2">
      <c r="A1109" s="11" t="s">
        <v>9132</v>
      </c>
      <c r="B1109" s="11" t="s">
        <v>9133</v>
      </c>
      <c r="C1109" s="11" t="s">
        <v>10903</v>
      </c>
      <c r="D1109" s="21">
        <v>44754</v>
      </c>
      <c r="E1109" s="21" t="s">
        <v>9773</v>
      </c>
      <c r="F1109" s="21" t="s">
        <v>14659</v>
      </c>
      <c r="G1109" s="11" t="s">
        <v>2</v>
      </c>
      <c r="H1109" s="11" t="s">
        <v>350</v>
      </c>
      <c r="I1109" s="11" t="s">
        <v>4</v>
      </c>
      <c r="J1109" s="13">
        <v>52</v>
      </c>
      <c r="K1109" s="12">
        <v>67808</v>
      </c>
      <c r="L1109" s="12">
        <v>0</v>
      </c>
      <c r="M1109" s="12">
        <v>0</v>
      </c>
      <c r="N1109" s="12">
        <f t="shared" si="52"/>
        <v>67808</v>
      </c>
      <c r="O1109" s="11" t="s">
        <v>8227</v>
      </c>
      <c r="P1109" s="13">
        <v>0</v>
      </c>
      <c r="Q1109" s="11" t="s">
        <v>6</v>
      </c>
      <c r="R1109" s="13">
        <v>0</v>
      </c>
      <c r="S1109" s="13">
        <v>0</v>
      </c>
      <c r="T1109" s="11" t="s">
        <v>7</v>
      </c>
      <c r="U1109" s="11" t="s">
        <v>8</v>
      </c>
      <c r="V1109" s="15">
        <v>0</v>
      </c>
      <c r="W1109" s="13">
        <v>0</v>
      </c>
      <c r="X1109" s="15">
        <v>0</v>
      </c>
      <c r="Y1109" s="15">
        <v>0</v>
      </c>
      <c r="Z1109" s="13">
        <v>0</v>
      </c>
      <c r="AA1109" s="15">
        <v>0</v>
      </c>
      <c r="AB1109" s="13">
        <v>0</v>
      </c>
      <c r="AC1109" s="15">
        <v>0</v>
      </c>
      <c r="AD1109" s="13">
        <v>0</v>
      </c>
      <c r="AE1109" s="15">
        <v>0</v>
      </c>
      <c r="AF1109" s="13">
        <v>0</v>
      </c>
      <c r="AG1109" s="15">
        <v>0</v>
      </c>
      <c r="AH1109" s="13">
        <v>0</v>
      </c>
      <c r="AI1109" s="15">
        <v>0</v>
      </c>
      <c r="AJ1109" s="11" t="s">
        <v>352</v>
      </c>
      <c r="AK1109" s="11" t="s">
        <v>8228</v>
      </c>
      <c r="AL1109" s="22">
        <f t="shared" si="51"/>
        <v>538</v>
      </c>
      <c r="AM1109" s="11" t="str">
        <f>VLOOKUP(O1109,Sheet2!$D$6:$E$14,2,FALSE)</f>
        <v>Consumables</v>
      </c>
      <c r="AN1109" s="11" t="str">
        <f>VLOOKUP(F1109,Sheet2!$E$15:$F$18,2,FALSE)</f>
        <v>CM</v>
      </c>
      <c r="AO1109" s="35" t="s">
        <v>14668</v>
      </c>
      <c r="AP1109">
        <f>MATCH(AN1109,Sheet2!$F$5:$F$18,0)</f>
        <v>13</v>
      </c>
      <c r="AQ1109">
        <f>MATCH(AO1109,Sheet2!$F$5:$K$5,0)</f>
        <v>6</v>
      </c>
      <c r="AR1109" s="33">
        <f>INDEX(Sheet2!$F$5:$K$18,OPaL!AP1109,OPaL!AQ1109)</f>
        <v>0.2</v>
      </c>
      <c r="AS1109" s="1">
        <f t="shared" si="53"/>
        <v>54246.400000000001</v>
      </c>
    </row>
    <row r="1110" spans="1:45" x14ac:dyDescent="0.2">
      <c r="A1110" s="11" t="s">
        <v>6147</v>
      </c>
      <c r="B1110" s="11" t="s">
        <v>6148</v>
      </c>
      <c r="C1110" s="11" t="s">
        <v>10904</v>
      </c>
      <c r="D1110" s="21">
        <v>43061</v>
      </c>
      <c r="E1110" s="21" t="s">
        <v>9697</v>
      </c>
      <c r="F1110" s="21" t="s">
        <v>14659</v>
      </c>
      <c r="G1110" s="11" t="s">
        <v>2</v>
      </c>
      <c r="H1110" s="11" t="s">
        <v>16</v>
      </c>
      <c r="I1110" s="11" t="s">
        <v>4</v>
      </c>
      <c r="J1110" s="13">
        <v>1</v>
      </c>
      <c r="K1110" s="12">
        <v>67790.53</v>
      </c>
      <c r="L1110" s="12">
        <v>0</v>
      </c>
      <c r="M1110" s="12">
        <v>0</v>
      </c>
      <c r="N1110" s="12">
        <f t="shared" si="52"/>
        <v>67790.53</v>
      </c>
      <c r="O1110" s="11" t="s">
        <v>5</v>
      </c>
      <c r="P1110" s="13">
        <v>0</v>
      </c>
      <c r="Q1110" s="11" t="s">
        <v>6</v>
      </c>
      <c r="R1110" s="13">
        <v>0</v>
      </c>
      <c r="S1110" s="13">
        <v>0</v>
      </c>
      <c r="T1110" s="11" t="s">
        <v>7</v>
      </c>
      <c r="U1110" s="11" t="s">
        <v>8</v>
      </c>
      <c r="V1110" s="15">
        <v>0</v>
      </c>
      <c r="W1110" s="13">
        <v>0</v>
      </c>
      <c r="X1110" s="15">
        <v>0</v>
      </c>
      <c r="Y1110" s="15">
        <v>0</v>
      </c>
      <c r="Z1110" s="13">
        <v>0</v>
      </c>
      <c r="AA1110" s="15">
        <v>0</v>
      </c>
      <c r="AB1110" s="13">
        <v>0</v>
      </c>
      <c r="AC1110" s="15">
        <v>0</v>
      </c>
      <c r="AD1110" s="13">
        <v>0</v>
      </c>
      <c r="AE1110" s="15">
        <v>0</v>
      </c>
      <c r="AF1110" s="13">
        <v>0</v>
      </c>
      <c r="AG1110" s="15">
        <v>0</v>
      </c>
      <c r="AH1110" s="13">
        <v>0</v>
      </c>
      <c r="AI1110" s="15">
        <v>0</v>
      </c>
      <c r="AJ1110" s="11" t="s">
        <v>17</v>
      </c>
      <c r="AK1110" s="11" t="s">
        <v>13</v>
      </c>
      <c r="AL1110" s="22">
        <f t="shared" si="51"/>
        <v>2231</v>
      </c>
      <c r="AM1110" s="11" t="str">
        <f>VLOOKUP(O1110,Sheet2!$D$6:$E$14,2,FALSE)</f>
        <v>Spare parts</v>
      </c>
      <c r="AN1110" s="11" t="str">
        <f>VLOOKUP(F1110,Sheet2!$E$10:$F$13,2,FALSE)</f>
        <v>SPM</v>
      </c>
      <c r="AO1110" s="35" t="s">
        <v>14668</v>
      </c>
      <c r="AP1110">
        <f>MATCH(AN1110,Sheet2!$F$5:$F$18,0)</f>
        <v>6</v>
      </c>
      <c r="AQ1110">
        <f>MATCH(AO1110,Sheet2!$F$5:$K$5,0)</f>
        <v>6</v>
      </c>
      <c r="AR1110" s="33">
        <f>INDEX(Sheet2!$F$5:$K$18,OPaL!AP1110,OPaL!AQ1110)</f>
        <v>0.15</v>
      </c>
      <c r="AS1110" s="1">
        <f t="shared" si="53"/>
        <v>57621.950499999999</v>
      </c>
    </row>
    <row r="1111" spans="1:45" x14ac:dyDescent="0.2">
      <c r="A1111" s="11" t="s">
        <v>8168</v>
      </c>
      <c r="B1111" s="11" t="s">
        <v>8169</v>
      </c>
      <c r="C1111" s="11" t="s">
        <v>6</v>
      </c>
      <c r="D1111" s="21">
        <v>45157</v>
      </c>
      <c r="E1111" s="21"/>
      <c r="F1111" s="21" t="s">
        <v>14656</v>
      </c>
      <c r="G1111" s="11" t="s">
        <v>2</v>
      </c>
      <c r="H1111" s="11" t="s">
        <v>8157</v>
      </c>
      <c r="I1111" s="11" t="s">
        <v>2347</v>
      </c>
      <c r="J1111" s="12">
        <v>880</v>
      </c>
      <c r="K1111" s="12">
        <v>67760</v>
      </c>
      <c r="L1111" s="12">
        <v>0</v>
      </c>
      <c r="M1111" s="12">
        <v>0</v>
      </c>
      <c r="N1111" s="12">
        <f t="shared" si="52"/>
        <v>67760</v>
      </c>
      <c r="O1111" s="11" t="s">
        <v>8149</v>
      </c>
      <c r="P1111" s="13">
        <v>0</v>
      </c>
      <c r="Q1111" s="11" t="s">
        <v>6</v>
      </c>
      <c r="R1111" s="14">
        <v>0</v>
      </c>
      <c r="S1111" s="14">
        <v>0</v>
      </c>
      <c r="T1111" s="11" t="s">
        <v>7</v>
      </c>
      <c r="U1111" s="11" t="s">
        <v>8</v>
      </c>
      <c r="V1111" s="15">
        <v>0</v>
      </c>
      <c r="W1111" s="14">
        <v>0</v>
      </c>
      <c r="X1111" s="15">
        <v>0</v>
      </c>
      <c r="Y1111" s="15">
        <v>0</v>
      </c>
      <c r="Z1111" s="14">
        <v>0</v>
      </c>
      <c r="AA1111" s="15">
        <v>0</v>
      </c>
      <c r="AB1111" s="14">
        <v>0</v>
      </c>
      <c r="AC1111" s="15">
        <v>0</v>
      </c>
      <c r="AD1111" s="14">
        <v>0</v>
      </c>
      <c r="AE1111" s="15">
        <v>0</v>
      </c>
      <c r="AF1111" s="14">
        <v>0</v>
      </c>
      <c r="AG1111" s="15">
        <v>0</v>
      </c>
      <c r="AH1111" s="14">
        <v>0</v>
      </c>
      <c r="AI1111" s="15">
        <v>0</v>
      </c>
      <c r="AJ1111" s="11" t="s">
        <v>8158</v>
      </c>
      <c r="AK1111" s="11" t="s">
        <v>8150</v>
      </c>
      <c r="AL1111" s="22">
        <f t="shared" si="51"/>
        <v>135</v>
      </c>
      <c r="AM1111" s="11" t="str">
        <f>VLOOKUP(O1111,Sheet2!$D$6:$E$14,2,FALSE)</f>
        <v>Raw Material</v>
      </c>
      <c r="AN1111" s="11" t="str">
        <f>VLOOKUP(F1111,Sheet2!$E$7:$F$8,2,FALSE)</f>
        <v>RMC</v>
      </c>
      <c r="AO1111" s="35" t="s">
        <v>14665</v>
      </c>
      <c r="AP1111">
        <f>MATCH(AN1111,Sheet2!$F$5:$F$18,0)</f>
        <v>3</v>
      </c>
      <c r="AQ1111">
        <f>MATCH(AO1111,Sheet2!$F$5:$K$5,0)</f>
        <v>3</v>
      </c>
      <c r="AR1111" s="33">
        <f>INDEX(Sheet2!$F$5:$K$18,OPaL!AP1111,OPaL!AQ1111)</f>
        <v>0</v>
      </c>
      <c r="AS1111" s="1">
        <f t="shared" si="53"/>
        <v>67760</v>
      </c>
    </row>
    <row r="1112" spans="1:45" x14ac:dyDescent="0.2">
      <c r="A1112" s="11" t="s">
        <v>3453</v>
      </c>
      <c r="B1112" s="11" t="s">
        <v>3454</v>
      </c>
      <c r="C1112" s="11" t="s">
        <v>10905</v>
      </c>
      <c r="D1112" s="21">
        <v>43189</v>
      </c>
      <c r="E1112" s="21" t="s">
        <v>9697</v>
      </c>
      <c r="F1112" s="21" t="s">
        <v>14659</v>
      </c>
      <c r="G1112" s="11" t="s">
        <v>2</v>
      </c>
      <c r="H1112" s="11" t="s">
        <v>16</v>
      </c>
      <c r="I1112" s="11" t="s">
        <v>4</v>
      </c>
      <c r="J1112" s="12">
        <v>1</v>
      </c>
      <c r="K1112" s="12">
        <v>67693.11</v>
      </c>
      <c r="L1112" s="12">
        <v>0</v>
      </c>
      <c r="M1112" s="12">
        <v>0</v>
      </c>
      <c r="N1112" s="12">
        <f t="shared" si="52"/>
        <v>67693.11</v>
      </c>
      <c r="O1112" s="11" t="s">
        <v>5</v>
      </c>
      <c r="P1112" s="13">
        <v>0</v>
      </c>
      <c r="Q1112" s="11" t="s">
        <v>6</v>
      </c>
      <c r="R1112" s="13">
        <v>0</v>
      </c>
      <c r="S1112" s="13">
        <v>0</v>
      </c>
      <c r="T1112" s="11" t="s">
        <v>7</v>
      </c>
      <c r="U1112" s="11" t="s">
        <v>8</v>
      </c>
      <c r="V1112" s="15">
        <v>0</v>
      </c>
      <c r="W1112" s="13">
        <v>0</v>
      </c>
      <c r="X1112" s="15">
        <v>0</v>
      </c>
      <c r="Y1112" s="15">
        <v>0</v>
      </c>
      <c r="Z1112" s="13">
        <v>0</v>
      </c>
      <c r="AA1112" s="15">
        <v>0</v>
      </c>
      <c r="AB1112" s="13">
        <v>0</v>
      </c>
      <c r="AC1112" s="15">
        <v>0</v>
      </c>
      <c r="AD1112" s="13">
        <v>0</v>
      </c>
      <c r="AE1112" s="15">
        <v>0</v>
      </c>
      <c r="AF1112" s="13">
        <v>0</v>
      </c>
      <c r="AG1112" s="15">
        <v>0</v>
      </c>
      <c r="AH1112" s="13">
        <v>0</v>
      </c>
      <c r="AI1112" s="15">
        <v>0</v>
      </c>
      <c r="AJ1112" s="11" t="s">
        <v>17</v>
      </c>
      <c r="AK1112" s="11" t="s">
        <v>1398</v>
      </c>
      <c r="AL1112" s="22">
        <f t="shared" si="51"/>
        <v>2103</v>
      </c>
      <c r="AM1112" s="11" t="str">
        <f>VLOOKUP(O1112,Sheet2!$D$6:$E$14,2,FALSE)</f>
        <v>Spare parts</v>
      </c>
      <c r="AN1112" s="11" t="str">
        <f>VLOOKUP(F1112,Sheet2!$E$10:$F$13,2,FALSE)</f>
        <v>SPM</v>
      </c>
      <c r="AO1112" s="35" t="s">
        <v>14668</v>
      </c>
      <c r="AP1112">
        <f>MATCH(AN1112,Sheet2!$F$5:$F$18,0)</f>
        <v>6</v>
      </c>
      <c r="AQ1112">
        <f>MATCH(AO1112,Sheet2!$F$5:$K$5,0)</f>
        <v>6</v>
      </c>
      <c r="AR1112" s="33">
        <f>INDEX(Sheet2!$F$5:$K$18,OPaL!AP1112,OPaL!AQ1112)</f>
        <v>0.15</v>
      </c>
      <c r="AS1112" s="1">
        <f t="shared" si="53"/>
        <v>57539.143499999998</v>
      </c>
    </row>
    <row r="1113" spans="1:45" x14ac:dyDescent="0.2">
      <c r="A1113" s="11" t="s">
        <v>3461</v>
      </c>
      <c r="B1113" s="11" t="s">
        <v>3462</v>
      </c>
      <c r="C1113" s="11" t="s">
        <v>10906</v>
      </c>
      <c r="D1113" s="21">
        <v>43189</v>
      </c>
      <c r="E1113" s="21" t="s">
        <v>9697</v>
      </c>
      <c r="F1113" s="21" t="s">
        <v>14659</v>
      </c>
      <c r="G1113" s="11" t="s">
        <v>2</v>
      </c>
      <c r="H1113" s="11" t="s">
        <v>16</v>
      </c>
      <c r="I1113" s="11" t="s">
        <v>4</v>
      </c>
      <c r="J1113" s="12">
        <v>1</v>
      </c>
      <c r="K1113" s="12">
        <v>67693.11</v>
      </c>
      <c r="L1113" s="12">
        <v>0</v>
      </c>
      <c r="M1113" s="12">
        <v>0</v>
      </c>
      <c r="N1113" s="12">
        <f t="shared" si="52"/>
        <v>67693.11</v>
      </c>
      <c r="O1113" s="11" t="s">
        <v>5</v>
      </c>
      <c r="P1113" s="13">
        <v>0</v>
      </c>
      <c r="Q1113" s="11" t="s">
        <v>6</v>
      </c>
      <c r="R1113" s="13">
        <v>0</v>
      </c>
      <c r="S1113" s="13">
        <v>0</v>
      </c>
      <c r="T1113" s="11" t="s">
        <v>7</v>
      </c>
      <c r="U1113" s="11" t="s">
        <v>8</v>
      </c>
      <c r="V1113" s="15">
        <v>0</v>
      </c>
      <c r="W1113" s="13">
        <v>0</v>
      </c>
      <c r="X1113" s="15">
        <v>0</v>
      </c>
      <c r="Y1113" s="15">
        <v>0</v>
      </c>
      <c r="Z1113" s="13">
        <v>0</v>
      </c>
      <c r="AA1113" s="15">
        <v>0</v>
      </c>
      <c r="AB1113" s="13">
        <v>0</v>
      </c>
      <c r="AC1113" s="15">
        <v>0</v>
      </c>
      <c r="AD1113" s="13">
        <v>0</v>
      </c>
      <c r="AE1113" s="15">
        <v>0</v>
      </c>
      <c r="AF1113" s="13">
        <v>0</v>
      </c>
      <c r="AG1113" s="15">
        <v>0</v>
      </c>
      <c r="AH1113" s="13">
        <v>0</v>
      </c>
      <c r="AI1113" s="15">
        <v>0</v>
      </c>
      <c r="AJ1113" s="11" t="s">
        <v>17</v>
      </c>
      <c r="AK1113" s="11" t="s">
        <v>1398</v>
      </c>
      <c r="AL1113" s="22">
        <f t="shared" si="51"/>
        <v>2103</v>
      </c>
      <c r="AM1113" s="11" t="str">
        <f>VLOOKUP(O1113,Sheet2!$D$6:$E$14,2,FALSE)</f>
        <v>Spare parts</v>
      </c>
      <c r="AN1113" s="11" t="str">
        <f>VLOOKUP(F1113,Sheet2!$E$10:$F$13,2,FALSE)</f>
        <v>SPM</v>
      </c>
      <c r="AO1113" s="35" t="s">
        <v>14668</v>
      </c>
      <c r="AP1113">
        <f>MATCH(AN1113,Sheet2!$F$5:$F$18,0)</f>
        <v>6</v>
      </c>
      <c r="AQ1113">
        <f>MATCH(AO1113,Sheet2!$F$5:$K$5,0)</f>
        <v>6</v>
      </c>
      <c r="AR1113" s="33">
        <f>INDEX(Sheet2!$F$5:$K$18,OPaL!AP1113,OPaL!AQ1113)</f>
        <v>0.15</v>
      </c>
      <c r="AS1113" s="1">
        <f t="shared" si="53"/>
        <v>57539.143499999998</v>
      </c>
    </row>
    <row r="1114" spans="1:45" x14ac:dyDescent="0.2">
      <c r="A1114" s="11" t="s">
        <v>3463</v>
      </c>
      <c r="B1114" s="11" t="s">
        <v>3464</v>
      </c>
      <c r="C1114" s="11" t="s">
        <v>10907</v>
      </c>
      <c r="D1114" s="21">
        <v>43189</v>
      </c>
      <c r="E1114" s="21" t="s">
        <v>9697</v>
      </c>
      <c r="F1114" s="21" t="s">
        <v>14659</v>
      </c>
      <c r="G1114" s="11" t="s">
        <v>2</v>
      </c>
      <c r="H1114" s="11" t="s">
        <v>16</v>
      </c>
      <c r="I1114" s="11" t="s">
        <v>4</v>
      </c>
      <c r="J1114" s="12">
        <v>1</v>
      </c>
      <c r="K1114" s="12">
        <v>67693.11</v>
      </c>
      <c r="L1114" s="12">
        <v>0</v>
      </c>
      <c r="M1114" s="12">
        <v>0</v>
      </c>
      <c r="N1114" s="12">
        <f t="shared" si="52"/>
        <v>67693.11</v>
      </c>
      <c r="O1114" s="11" t="s">
        <v>5</v>
      </c>
      <c r="P1114" s="13">
        <v>0</v>
      </c>
      <c r="Q1114" s="11" t="s">
        <v>6</v>
      </c>
      <c r="R1114" s="13">
        <v>0</v>
      </c>
      <c r="S1114" s="13">
        <v>0</v>
      </c>
      <c r="T1114" s="11" t="s">
        <v>7</v>
      </c>
      <c r="U1114" s="11" t="s">
        <v>8</v>
      </c>
      <c r="V1114" s="15">
        <v>0</v>
      </c>
      <c r="W1114" s="13">
        <v>0</v>
      </c>
      <c r="X1114" s="15">
        <v>0</v>
      </c>
      <c r="Y1114" s="15">
        <v>0</v>
      </c>
      <c r="Z1114" s="13">
        <v>0</v>
      </c>
      <c r="AA1114" s="15">
        <v>0</v>
      </c>
      <c r="AB1114" s="13">
        <v>0</v>
      </c>
      <c r="AC1114" s="15">
        <v>0</v>
      </c>
      <c r="AD1114" s="13">
        <v>0</v>
      </c>
      <c r="AE1114" s="15">
        <v>0</v>
      </c>
      <c r="AF1114" s="13">
        <v>0</v>
      </c>
      <c r="AG1114" s="15">
        <v>0</v>
      </c>
      <c r="AH1114" s="13">
        <v>0</v>
      </c>
      <c r="AI1114" s="15">
        <v>0</v>
      </c>
      <c r="AJ1114" s="11" t="s">
        <v>17</v>
      </c>
      <c r="AK1114" s="11" t="s">
        <v>1398</v>
      </c>
      <c r="AL1114" s="22">
        <f t="shared" si="51"/>
        <v>2103</v>
      </c>
      <c r="AM1114" s="11" t="str">
        <f>VLOOKUP(O1114,Sheet2!$D$6:$E$14,2,FALSE)</f>
        <v>Spare parts</v>
      </c>
      <c r="AN1114" s="11" t="str">
        <f>VLOOKUP(F1114,Sheet2!$E$10:$F$13,2,FALSE)</f>
        <v>SPM</v>
      </c>
      <c r="AO1114" s="35" t="s">
        <v>14668</v>
      </c>
      <c r="AP1114">
        <f>MATCH(AN1114,Sheet2!$F$5:$F$18,0)</f>
        <v>6</v>
      </c>
      <c r="AQ1114">
        <f>MATCH(AO1114,Sheet2!$F$5:$K$5,0)</f>
        <v>6</v>
      </c>
      <c r="AR1114" s="33">
        <f>INDEX(Sheet2!$F$5:$K$18,OPaL!AP1114,OPaL!AQ1114)</f>
        <v>0.15</v>
      </c>
      <c r="AS1114" s="1">
        <f t="shared" si="53"/>
        <v>57539.143499999998</v>
      </c>
    </row>
    <row r="1115" spans="1:45" x14ac:dyDescent="0.2">
      <c r="A1115" s="11" t="s">
        <v>3465</v>
      </c>
      <c r="B1115" s="11" t="s">
        <v>3466</v>
      </c>
      <c r="C1115" s="11" t="s">
        <v>10908</v>
      </c>
      <c r="D1115" s="21">
        <v>43536</v>
      </c>
      <c r="E1115" s="21" t="s">
        <v>9697</v>
      </c>
      <c r="F1115" s="21" t="s">
        <v>14659</v>
      </c>
      <c r="G1115" s="11" t="s">
        <v>2</v>
      </c>
      <c r="H1115" s="11" t="s">
        <v>3</v>
      </c>
      <c r="I1115" s="11" t="s">
        <v>4</v>
      </c>
      <c r="J1115" s="12">
        <v>1</v>
      </c>
      <c r="K1115" s="12">
        <v>67693.11</v>
      </c>
      <c r="L1115" s="12">
        <v>0</v>
      </c>
      <c r="M1115" s="12">
        <v>0</v>
      </c>
      <c r="N1115" s="12">
        <f t="shared" si="52"/>
        <v>67693.11</v>
      </c>
      <c r="O1115" s="11" t="s">
        <v>5</v>
      </c>
      <c r="P1115" s="13">
        <v>0</v>
      </c>
      <c r="Q1115" s="11" t="s">
        <v>6</v>
      </c>
      <c r="R1115" s="13">
        <v>0</v>
      </c>
      <c r="S1115" s="13">
        <v>0</v>
      </c>
      <c r="T1115" s="11" t="s">
        <v>7</v>
      </c>
      <c r="U1115" s="11" t="s">
        <v>8</v>
      </c>
      <c r="V1115" s="15">
        <v>0</v>
      </c>
      <c r="W1115" s="13">
        <v>0</v>
      </c>
      <c r="X1115" s="15">
        <v>0</v>
      </c>
      <c r="Y1115" s="15">
        <v>0</v>
      </c>
      <c r="Z1115" s="13">
        <v>0</v>
      </c>
      <c r="AA1115" s="15">
        <v>0</v>
      </c>
      <c r="AB1115" s="13">
        <v>0</v>
      </c>
      <c r="AC1115" s="15">
        <v>0</v>
      </c>
      <c r="AD1115" s="13">
        <v>0</v>
      </c>
      <c r="AE1115" s="15">
        <v>0</v>
      </c>
      <c r="AF1115" s="13">
        <v>0</v>
      </c>
      <c r="AG1115" s="15">
        <v>0</v>
      </c>
      <c r="AH1115" s="13">
        <v>0</v>
      </c>
      <c r="AI1115" s="15">
        <v>0</v>
      </c>
      <c r="AJ1115" s="11" t="s">
        <v>9</v>
      </c>
      <c r="AK1115" s="11" t="s">
        <v>1398</v>
      </c>
      <c r="AL1115" s="22">
        <f t="shared" si="51"/>
        <v>1756</v>
      </c>
      <c r="AM1115" s="11" t="str">
        <f>VLOOKUP(O1115,Sheet2!$D$6:$E$14,2,FALSE)</f>
        <v>Spare parts</v>
      </c>
      <c r="AN1115" s="11" t="str">
        <f>VLOOKUP(F1115,Sheet2!$E$10:$F$13,2,FALSE)</f>
        <v>SPM</v>
      </c>
      <c r="AO1115" s="35" t="s">
        <v>14668</v>
      </c>
      <c r="AP1115">
        <f>MATCH(AN1115,Sheet2!$F$5:$F$18,0)</f>
        <v>6</v>
      </c>
      <c r="AQ1115">
        <f>MATCH(AO1115,Sheet2!$F$5:$K$5,0)</f>
        <v>6</v>
      </c>
      <c r="AR1115" s="33">
        <f>INDEX(Sheet2!$F$5:$K$18,OPaL!AP1115,OPaL!AQ1115)</f>
        <v>0.15</v>
      </c>
      <c r="AS1115" s="1">
        <f t="shared" si="53"/>
        <v>57539.143499999998</v>
      </c>
    </row>
    <row r="1116" spans="1:45" x14ac:dyDescent="0.2">
      <c r="A1116" s="11" t="s">
        <v>3469</v>
      </c>
      <c r="B1116" s="11" t="s">
        <v>3470</v>
      </c>
      <c r="C1116" s="11" t="s">
        <v>10909</v>
      </c>
      <c r="D1116" s="21">
        <v>43189</v>
      </c>
      <c r="E1116" s="21" t="s">
        <v>9697</v>
      </c>
      <c r="F1116" s="21" t="s">
        <v>14659</v>
      </c>
      <c r="G1116" s="11" t="s">
        <v>2</v>
      </c>
      <c r="H1116" s="11" t="s">
        <v>16</v>
      </c>
      <c r="I1116" s="11" t="s">
        <v>4</v>
      </c>
      <c r="J1116" s="12">
        <v>1</v>
      </c>
      <c r="K1116" s="12">
        <v>67693.11</v>
      </c>
      <c r="L1116" s="12">
        <v>0</v>
      </c>
      <c r="M1116" s="12">
        <v>0</v>
      </c>
      <c r="N1116" s="12">
        <f t="shared" si="52"/>
        <v>67693.11</v>
      </c>
      <c r="O1116" s="11" t="s">
        <v>5</v>
      </c>
      <c r="P1116" s="13">
        <v>0</v>
      </c>
      <c r="Q1116" s="11" t="s">
        <v>6</v>
      </c>
      <c r="R1116" s="13">
        <v>0</v>
      </c>
      <c r="S1116" s="13">
        <v>0</v>
      </c>
      <c r="T1116" s="11" t="s">
        <v>7</v>
      </c>
      <c r="U1116" s="11" t="s">
        <v>8</v>
      </c>
      <c r="V1116" s="15">
        <v>0</v>
      </c>
      <c r="W1116" s="13">
        <v>0</v>
      </c>
      <c r="X1116" s="15">
        <v>0</v>
      </c>
      <c r="Y1116" s="15">
        <v>0</v>
      </c>
      <c r="Z1116" s="13">
        <v>0</v>
      </c>
      <c r="AA1116" s="15">
        <v>0</v>
      </c>
      <c r="AB1116" s="13">
        <v>0</v>
      </c>
      <c r="AC1116" s="15">
        <v>0</v>
      </c>
      <c r="AD1116" s="13">
        <v>0</v>
      </c>
      <c r="AE1116" s="15">
        <v>0</v>
      </c>
      <c r="AF1116" s="13">
        <v>0</v>
      </c>
      <c r="AG1116" s="15">
        <v>0</v>
      </c>
      <c r="AH1116" s="13">
        <v>0</v>
      </c>
      <c r="AI1116" s="15">
        <v>0</v>
      </c>
      <c r="AJ1116" s="11" t="s">
        <v>17</v>
      </c>
      <c r="AK1116" s="11" t="s">
        <v>1398</v>
      </c>
      <c r="AL1116" s="22">
        <f t="shared" si="51"/>
        <v>2103</v>
      </c>
      <c r="AM1116" s="11" t="str">
        <f>VLOOKUP(O1116,Sheet2!$D$6:$E$14,2,FALSE)</f>
        <v>Spare parts</v>
      </c>
      <c r="AN1116" s="11" t="str">
        <f>VLOOKUP(F1116,Sheet2!$E$10:$F$13,2,FALSE)</f>
        <v>SPM</v>
      </c>
      <c r="AO1116" s="35" t="s">
        <v>14668</v>
      </c>
      <c r="AP1116">
        <f>MATCH(AN1116,Sheet2!$F$5:$F$18,0)</f>
        <v>6</v>
      </c>
      <c r="AQ1116">
        <f>MATCH(AO1116,Sheet2!$F$5:$K$5,0)</f>
        <v>6</v>
      </c>
      <c r="AR1116" s="33">
        <f>INDEX(Sheet2!$F$5:$K$18,OPaL!AP1116,OPaL!AQ1116)</f>
        <v>0.15</v>
      </c>
      <c r="AS1116" s="1">
        <f t="shared" si="53"/>
        <v>57539.143499999998</v>
      </c>
    </row>
    <row r="1117" spans="1:45" x14ac:dyDescent="0.2">
      <c r="A1117" s="11" t="s">
        <v>3477</v>
      </c>
      <c r="B1117" s="11" t="s">
        <v>3478</v>
      </c>
      <c r="C1117" s="11" t="s">
        <v>10910</v>
      </c>
      <c r="D1117" s="21">
        <v>43189</v>
      </c>
      <c r="E1117" s="21" t="s">
        <v>9697</v>
      </c>
      <c r="F1117" s="21" t="s">
        <v>14659</v>
      </c>
      <c r="G1117" s="11" t="s">
        <v>2</v>
      </c>
      <c r="H1117" s="11" t="s">
        <v>16</v>
      </c>
      <c r="I1117" s="11" t="s">
        <v>4</v>
      </c>
      <c r="J1117" s="12">
        <v>1</v>
      </c>
      <c r="K1117" s="12">
        <v>67693.11</v>
      </c>
      <c r="L1117" s="12">
        <v>0</v>
      </c>
      <c r="M1117" s="12">
        <v>0</v>
      </c>
      <c r="N1117" s="12">
        <f t="shared" si="52"/>
        <v>67693.11</v>
      </c>
      <c r="O1117" s="11" t="s">
        <v>5</v>
      </c>
      <c r="P1117" s="13">
        <v>0</v>
      </c>
      <c r="Q1117" s="11" t="s">
        <v>6</v>
      </c>
      <c r="R1117" s="13">
        <v>0</v>
      </c>
      <c r="S1117" s="13">
        <v>0</v>
      </c>
      <c r="T1117" s="11" t="s">
        <v>7</v>
      </c>
      <c r="U1117" s="11" t="s">
        <v>8</v>
      </c>
      <c r="V1117" s="15">
        <v>0</v>
      </c>
      <c r="W1117" s="13">
        <v>0</v>
      </c>
      <c r="X1117" s="15">
        <v>0</v>
      </c>
      <c r="Y1117" s="15">
        <v>0</v>
      </c>
      <c r="Z1117" s="13">
        <v>0</v>
      </c>
      <c r="AA1117" s="15">
        <v>0</v>
      </c>
      <c r="AB1117" s="13">
        <v>0</v>
      </c>
      <c r="AC1117" s="15">
        <v>0</v>
      </c>
      <c r="AD1117" s="13">
        <v>0</v>
      </c>
      <c r="AE1117" s="15">
        <v>0</v>
      </c>
      <c r="AF1117" s="13">
        <v>0</v>
      </c>
      <c r="AG1117" s="15">
        <v>0</v>
      </c>
      <c r="AH1117" s="13">
        <v>0</v>
      </c>
      <c r="AI1117" s="15">
        <v>0</v>
      </c>
      <c r="AJ1117" s="11" t="s">
        <v>17</v>
      </c>
      <c r="AK1117" s="11" t="s">
        <v>1398</v>
      </c>
      <c r="AL1117" s="22">
        <f t="shared" si="51"/>
        <v>2103</v>
      </c>
      <c r="AM1117" s="11" t="str">
        <f>VLOOKUP(O1117,Sheet2!$D$6:$E$14,2,FALSE)</f>
        <v>Spare parts</v>
      </c>
      <c r="AN1117" s="11" t="str">
        <f>VLOOKUP(F1117,Sheet2!$E$10:$F$13,2,FALSE)</f>
        <v>SPM</v>
      </c>
      <c r="AO1117" s="35" t="s">
        <v>14668</v>
      </c>
      <c r="AP1117">
        <f>MATCH(AN1117,Sheet2!$F$5:$F$18,0)</f>
        <v>6</v>
      </c>
      <c r="AQ1117">
        <f>MATCH(AO1117,Sheet2!$F$5:$K$5,0)</f>
        <v>6</v>
      </c>
      <c r="AR1117" s="33">
        <f>INDEX(Sheet2!$F$5:$K$18,OPaL!AP1117,OPaL!AQ1117)</f>
        <v>0.15</v>
      </c>
      <c r="AS1117" s="1">
        <f t="shared" si="53"/>
        <v>57539.143499999998</v>
      </c>
    </row>
    <row r="1118" spans="1:45" x14ac:dyDescent="0.2">
      <c r="A1118" s="11" t="s">
        <v>3479</v>
      </c>
      <c r="B1118" s="11" t="s">
        <v>3480</v>
      </c>
      <c r="C1118" s="11" t="s">
        <v>10911</v>
      </c>
      <c r="D1118" s="21">
        <v>43189</v>
      </c>
      <c r="E1118" s="21" t="s">
        <v>9697</v>
      </c>
      <c r="F1118" s="21" t="s">
        <v>14659</v>
      </c>
      <c r="G1118" s="11" t="s">
        <v>2</v>
      </c>
      <c r="H1118" s="11" t="s">
        <v>16</v>
      </c>
      <c r="I1118" s="11" t="s">
        <v>4</v>
      </c>
      <c r="J1118" s="12">
        <v>1</v>
      </c>
      <c r="K1118" s="12">
        <v>67693.11</v>
      </c>
      <c r="L1118" s="12">
        <v>0</v>
      </c>
      <c r="M1118" s="12">
        <v>0</v>
      </c>
      <c r="N1118" s="12">
        <f t="shared" si="52"/>
        <v>67693.11</v>
      </c>
      <c r="O1118" s="11" t="s">
        <v>5</v>
      </c>
      <c r="P1118" s="13">
        <v>0</v>
      </c>
      <c r="Q1118" s="11" t="s">
        <v>6</v>
      </c>
      <c r="R1118" s="13">
        <v>0</v>
      </c>
      <c r="S1118" s="13">
        <v>0</v>
      </c>
      <c r="T1118" s="11" t="s">
        <v>7</v>
      </c>
      <c r="U1118" s="11" t="s">
        <v>8</v>
      </c>
      <c r="V1118" s="15">
        <v>0</v>
      </c>
      <c r="W1118" s="13">
        <v>0</v>
      </c>
      <c r="X1118" s="15">
        <v>0</v>
      </c>
      <c r="Y1118" s="15">
        <v>0</v>
      </c>
      <c r="Z1118" s="13">
        <v>0</v>
      </c>
      <c r="AA1118" s="15">
        <v>0</v>
      </c>
      <c r="AB1118" s="13">
        <v>0</v>
      </c>
      <c r="AC1118" s="15">
        <v>0</v>
      </c>
      <c r="AD1118" s="13">
        <v>0</v>
      </c>
      <c r="AE1118" s="15">
        <v>0</v>
      </c>
      <c r="AF1118" s="13">
        <v>0</v>
      </c>
      <c r="AG1118" s="15">
        <v>0</v>
      </c>
      <c r="AH1118" s="13">
        <v>0</v>
      </c>
      <c r="AI1118" s="15">
        <v>0</v>
      </c>
      <c r="AJ1118" s="11" t="s">
        <v>17</v>
      </c>
      <c r="AK1118" s="11" t="s">
        <v>1398</v>
      </c>
      <c r="AL1118" s="22">
        <f t="shared" si="51"/>
        <v>2103</v>
      </c>
      <c r="AM1118" s="11" t="str">
        <f>VLOOKUP(O1118,Sheet2!$D$6:$E$14,2,FALSE)</f>
        <v>Spare parts</v>
      </c>
      <c r="AN1118" s="11" t="str">
        <f>VLOOKUP(F1118,Sheet2!$E$10:$F$13,2,FALSE)</f>
        <v>SPM</v>
      </c>
      <c r="AO1118" s="35" t="s">
        <v>14668</v>
      </c>
      <c r="AP1118">
        <f>MATCH(AN1118,Sheet2!$F$5:$F$18,0)</f>
        <v>6</v>
      </c>
      <c r="AQ1118">
        <f>MATCH(AO1118,Sheet2!$F$5:$K$5,0)</f>
        <v>6</v>
      </c>
      <c r="AR1118" s="33">
        <f>INDEX(Sheet2!$F$5:$K$18,OPaL!AP1118,OPaL!AQ1118)</f>
        <v>0.15</v>
      </c>
      <c r="AS1118" s="1">
        <f t="shared" si="53"/>
        <v>57539.143499999998</v>
      </c>
    </row>
    <row r="1119" spans="1:45" x14ac:dyDescent="0.2">
      <c r="A1119" s="11" t="s">
        <v>3493</v>
      </c>
      <c r="B1119" s="11" t="s">
        <v>3494</v>
      </c>
      <c r="C1119" s="11" t="s">
        <v>10912</v>
      </c>
      <c r="D1119" s="21">
        <v>43189</v>
      </c>
      <c r="E1119" s="21" t="s">
        <v>9697</v>
      </c>
      <c r="F1119" s="21" t="s">
        <v>14659</v>
      </c>
      <c r="G1119" s="11" t="s">
        <v>2</v>
      </c>
      <c r="H1119" s="11" t="s">
        <v>16</v>
      </c>
      <c r="I1119" s="11" t="s">
        <v>4</v>
      </c>
      <c r="J1119" s="12">
        <v>1</v>
      </c>
      <c r="K1119" s="12">
        <v>67693.11</v>
      </c>
      <c r="L1119" s="12">
        <v>0</v>
      </c>
      <c r="M1119" s="12">
        <v>0</v>
      </c>
      <c r="N1119" s="12">
        <f t="shared" si="52"/>
        <v>67693.11</v>
      </c>
      <c r="O1119" s="11" t="s">
        <v>5</v>
      </c>
      <c r="P1119" s="13">
        <v>0</v>
      </c>
      <c r="Q1119" s="11" t="s">
        <v>6</v>
      </c>
      <c r="R1119" s="13">
        <v>0</v>
      </c>
      <c r="S1119" s="13">
        <v>0</v>
      </c>
      <c r="T1119" s="11" t="s">
        <v>7</v>
      </c>
      <c r="U1119" s="11" t="s">
        <v>8</v>
      </c>
      <c r="V1119" s="15">
        <v>0</v>
      </c>
      <c r="W1119" s="13">
        <v>0</v>
      </c>
      <c r="X1119" s="15">
        <v>0</v>
      </c>
      <c r="Y1119" s="15">
        <v>0</v>
      </c>
      <c r="Z1119" s="13">
        <v>0</v>
      </c>
      <c r="AA1119" s="15">
        <v>0</v>
      </c>
      <c r="AB1119" s="13">
        <v>0</v>
      </c>
      <c r="AC1119" s="15">
        <v>0</v>
      </c>
      <c r="AD1119" s="13">
        <v>0</v>
      </c>
      <c r="AE1119" s="15">
        <v>0</v>
      </c>
      <c r="AF1119" s="13">
        <v>0</v>
      </c>
      <c r="AG1119" s="15">
        <v>0</v>
      </c>
      <c r="AH1119" s="13">
        <v>0</v>
      </c>
      <c r="AI1119" s="15">
        <v>0</v>
      </c>
      <c r="AJ1119" s="11" t="s">
        <v>17</v>
      </c>
      <c r="AK1119" s="11" t="s">
        <v>1398</v>
      </c>
      <c r="AL1119" s="22">
        <f t="shared" si="51"/>
        <v>2103</v>
      </c>
      <c r="AM1119" s="11" t="str">
        <f>VLOOKUP(O1119,Sheet2!$D$6:$E$14,2,FALSE)</f>
        <v>Spare parts</v>
      </c>
      <c r="AN1119" s="11" t="str">
        <f>VLOOKUP(F1119,Sheet2!$E$10:$F$13,2,FALSE)</f>
        <v>SPM</v>
      </c>
      <c r="AO1119" s="35" t="s">
        <v>14668</v>
      </c>
      <c r="AP1119">
        <f>MATCH(AN1119,Sheet2!$F$5:$F$18,0)</f>
        <v>6</v>
      </c>
      <c r="AQ1119">
        <f>MATCH(AO1119,Sheet2!$F$5:$K$5,0)</f>
        <v>6</v>
      </c>
      <c r="AR1119" s="33">
        <f>INDEX(Sheet2!$F$5:$K$18,OPaL!AP1119,OPaL!AQ1119)</f>
        <v>0.15</v>
      </c>
      <c r="AS1119" s="1">
        <f t="shared" si="53"/>
        <v>57539.143499999998</v>
      </c>
    </row>
    <row r="1120" spans="1:45" x14ac:dyDescent="0.2">
      <c r="A1120" s="11" t="s">
        <v>4111</v>
      </c>
      <c r="B1120" s="11" t="s">
        <v>4112</v>
      </c>
      <c r="C1120" s="11" t="s">
        <v>10913</v>
      </c>
      <c r="D1120" s="21">
        <v>44882</v>
      </c>
      <c r="E1120" s="21" t="s">
        <v>9697</v>
      </c>
      <c r="F1120" s="21" t="s">
        <v>14659</v>
      </c>
      <c r="G1120" s="11" t="s">
        <v>2</v>
      </c>
      <c r="H1120" s="11" t="s">
        <v>3</v>
      </c>
      <c r="I1120" s="11" t="s">
        <v>4</v>
      </c>
      <c r="J1120" s="12">
        <v>1</v>
      </c>
      <c r="K1120" s="12">
        <v>67613</v>
      </c>
      <c r="L1120" s="12">
        <v>0</v>
      </c>
      <c r="M1120" s="12">
        <v>0</v>
      </c>
      <c r="N1120" s="12">
        <f t="shared" si="52"/>
        <v>67613</v>
      </c>
      <c r="O1120" s="11" t="s">
        <v>5</v>
      </c>
      <c r="P1120" s="13">
        <v>0</v>
      </c>
      <c r="Q1120" s="11" t="s">
        <v>6</v>
      </c>
      <c r="R1120" s="13">
        <v>0</v>
      </c>
      <c r="S1120" s="13">
        <v>0</v>
      </c>
      <c r="T1120" s="11" t="s">
        <v>7</v>
      </c>
      <c r="U1120" s="11" t="s">
        <v>8</v>
      </c>
      <c r="V1120" s="15">
        <v>0</v>
      </c>
      <c r="W1120" s="13">
        <v>0</v>
      </c>
      <c r="X1120" s="15">
        <v>0</v>
      </c>
      <c r="Y1120" s="15">
        <v>0</v>
      </c>
      <c r="Z1120" s="13">
        <v>0</v>
      </c>
      <c r="AA1120" s="15">
        <v>0</v>
      </c>
      <c r="AB1120" s="13">
        <v>0</v>
      </c>
      <c r="AC1120" s="15">
        <v>0</v>
      </c>
      <c r="AD1120" s="13">
        <v>0</v>
      </c>
      <c r="AE1120" s="15">
        <v>0</v>
      </c>
      <c r="AF1120" s="13">
        <v>0</v>
      </c>
      <c r="AG1120" s="15">
        <v>0</v>
      </c>
      <c r="AH1120" s="13">
        <v>0</v>
      </c>
      <c r="AI1120" s="15">
        <v>0</v>
      </c>
      <c r="AJ1120" s="11" t="s">
        <v>9</v>
      </c>
      <c r="AK1120" s="11" t="s">
        <v>1398</v>
      </c>
      <c r="AL1120" s="22">
        <f t="shared" si="51"/>
        <v>410</v>
      </c>
      <c r="AM1120" s="11" t="str">
        <f>VLOOKUP(O1120,Sheet2!$D$6:$E$14,2,FALSE)</f>
        <v>Spare parts</v>
      </c>
      <c r="AN1120" s="11" t="str">
        <f>VLOOKUP(F1120,Sheet2!$E$10:$F$13,2,FALSE)</f>
        <v>SPM</v>
      </c>
      <c r="AO1120" s="35" t="s">
        <v>14668</v>
      </c>
      <c r="AP1120">
        <f>MATCH(AN1120,Sheet2!$F$5:$F$18,0)</f>
        <v>6</v>
      </c>
      <c r="AQ1120">
        <f>MATCH(AO1120,Sheet2!$F$5:$K$5,0)</f>
        <v>6</v>
      </c>
      <c r="AR1120" s="33">
        <f>INDEX(Sheet2!$F$5:$K$18,OPaL!AP1120,OPaL!AQ1120)</f>
        <v>0.15</v>
      </c>
      <c r="AS1120" s="1">
        <f t="shared" si="53"/>
        <v>57471.049999999996</v>
      </c>
    </row>
    <row r="1121" spans="1:45" x14ac:dyDescent="0.2">
      <c r="A1121" s="11" t="s">
        <v>7762</v>
      </c>
      <c r="B1121" s="11" t="s">
        <v>7763</v>
      </c>
      <c r="C1121" s="11" t="s">
        <v>10914</v>
      </c>
      <c r="D1121" s="21">
        <v>43533</v>
      </c>
      <c r="E1121" s="21" t="s">
        <v>9774</v>
      </c>
      <c r="F1121" s="21" t="s">
        <v>14659</v>
      </c>
      <c r="G1121" s="11" t="s">
        <v>2</v>
      </c>
      <c r="H1121" s="11" t="s">
        <v>3</v>
      </c>
      <c r="I1121" s="11" t="s">
        <v>4</v>
      </c>
      <c r="J1121" s="12">
        <v>6</v>
      </c>
      <c r="K1121" s="12">
        <v>67584</v>
      </c>
      <c r="L1121" s="12">
        <v>0</v>
      </c>
      <c r="M1121" s="12">
        <v>0</v>
      </c>
      <c r="N1121" s="12">
        <f t="shared" si="52"/>
        <v>67584</v>
      </c>
      <c r="O1121" s="11" t="s">
        <v>5</v>
      </c>
      <c r="P1121" s="13">
        <v>0</v>
      </c>
      <c r="Q1121" s="11" t="s">
        <v>6</v>
      </c>
      <c r="R1121" s="13">
        <v>0</v>
      </c>
      <c r="S1121" s="13">
        <v>0</v>
      </c>
      <c r="T1121" s="11" t="s">
        <v>7</v>
      </c>
      <c r="U1121" s="11" t="s">
        <v>8</v>
      </c>
      <c r="V1121" s="15">
        <v>0</v>
      </c>
      <c r="W1121" s="13">
        <v>0</v>
      </c>
      <c r="X1121" s="15">
        <v>0</v>
      </c>
      <c r="Y1121" s="15">
        <v>0</v>
      </c>
      <c r="Z1121" s="13">
        <v>0</v>
      </c>
      <c r="AA1121" s="15">
        <v>0</v>
      </c>
      <c r="AB1121" s="13">
        <v>0</v>
      </c>
      <c r="AC1121" s="15">
        <v>0</v>
      </c>
      <c r="AD1121" s="13">
        <v>0</v>
      </c>
      <c r="AE1121" s="15">
        <v>0</v>
      </c>
      <c r="AF1121" s="13">
        <v>0</v>
      </c>
      <c r="AG1121" s="15">
        <v>0</v>
      </c>
      <c r="AH1121" s="13">
        <v>0</v>
      </c>
      <c r="AI1121" s="15">
        <v>0</v>
      </c>
      <c r="AJ1121" s="11" t="s">
        <v>9</v>
      </c>
      <c r="AK1121" s="11" t="s">
        <v>13</v>
      </c>
      <c r="AL1121" s="22">
        <f t="shared" si="51"/>
        <v>1759</v>
      </c>
      <c r="AM1121" s="11" t="str">
        <f>VLOOKUP(O1121,Sheet2!$D$6:$E$14,2,FALSE)</f>
        <v>Spare parts</v>
      </c>
      <c r="AN1121" s="11" t="str">
        <f>VLOOKUP(F1121,Sheet2!$E$10:$F$13,2,FALSE)</f>
        <v>SPM</v>
      </c>
      <c r="AO1121" s="35" t="s">
        <v>14668</v>
      </c>
      <c r="AP1121">
        <f>MATCH(AN1121,Sheet2!$F$5:$F$18,0)</f>
        <v>6</v>
      </c>
      <c r="AQ1121">
        <f>MATCH(AO1121,Sheet2!$F$5:$K$5,0)</f>
        <v>6</v>
      </c>
      <c r="AR1121" s="33">
        <f>INDEX(Sheet2!$F$5:$K$18,OPaL!AP1121,OPaL!AQ1121)</f>
        <v>0.15</v>
      </c>
      <c r="AS1121" s="1">
        <f t="shared" si="53"/>
        <v>57446.400000000001</v>
      </c>
    </row>
    <row r="1122" spans="1:45" x14ac:dyDescent="0.2">
      <c r="A1122" s="11" t="s">
        <v>5151</v>
      </c>
      <c r="B1122" s="11" t="s">
        <v>5152</v>
      </c>
      <c r="C1122" s="11" t="s">
        <v>10915</v>
      </c>
      <c r="D1122" s="21">
        <v>42784</v>
      </c>
      <c r="E1122" s="21" t="s">
        <v>9697</v>
      </c>
      <c r="F1122" s="21" t="s">
        <v>14659</v>
      </c>
      <c r="G1122" s="11" t="s">
        <v>2</v>
      </c>
      <c r="H1122" s="11" t="s">
        <v>16</v>
      </c>
      <c r="I1122" s="11" t="s">
        <v>4</v>
      </c>
      <c r="J1122" s="12">
        <v>1</v>
      </c>
      <c r="K1122" s="12">
        <v>67474.789999999994</v>
      </c>
      <c r="L1122" s="12">
        <v>0</v>
      </c>
      <c r="M1122" s="12">
        <v>0</v>
      </c>
      <c r="N1122" s="12">
        <f t="shared" si="52"/>
        <v>67474.789999999994</v>
      </c>
      <c r="O1122" s="11" t="s">
        <v>5</v>
      </c>
      <c r="P1122" s="13">
        <v>0</v>
      </c>
      <c r="Q1122" s="11" t="s">
        <v>6</v>
      </c>
      <c r="R1122" s="13">
        <v>0</v>
      </c>
      <c r="S1122" s="13">
        <v>0</v>
      </c>
      <c r="T1122" s="11" t="s">
        <v>7</v>
      </c>
      <c r="U1122" s="11" t="s">
        <v>8</v>
      </c>
      <c r="V1122" s="15">
        <v>0</v>
      </c>
      <c r="W1122" s="13">
        <v>0</v>
      </c>
      <c r="X1122" s="15">
        <v>0</v>
      </c>
      <c r="Y1122" s="15">
        <v>0</v>
      </c>
      <c r="Z1122" s="13">
        <v>0</v>
      </c>
      <c r="AA1122" s="15">
        <v>0</v>
      </c>
      <c r="AB1122" s="13">
        <v>0</v>
      </c>
      <c r="AC1122" s="15">
        <v>0</v>
      </c>
      <c r="AD1122" s="13">
        <v>0</v>
      </c>
      <c r="AE1122" s="15">
        <v>0</v>
      </c>
      <c r="AF1122" s="13">
        <v>0</v>
      </c>
      <c r="AG1122" s="15">
        <v>0</v>
      </c>
      <c r="AH1122" s="13">
        <v>0</v>
      </c>
      <c r="AI1122" s="15">
        <v>0</v>
      </c>
      <c r="AJ1122" s="11" t="s">
        <v>17</v>
      </c>
      <c r="AK1122" s="11" t="s">
        <v>1398</v>
      </c>
      <c r="AL1122" s="22">
        <f t="shared" si="51"/>
        <v>2508</v>
      </c>
      <c r="AM1122" s="11" t="str">
        <f>VLOOKUP(O1122,Sheet2!$D$6:$E$14,2,FALSE)</f>
        <v>Spare parts</v>
      </c>
      <c r="AN1122" s="11" t="str">
        <f>VLOOKUP(F1122,Sheet2!$E$10:$F$13,2,FALSE)</f>
        <v>SPM</v>
      </c>
      <c r="AO1122" s="35" t="s">
        <v>14668</v>
      </c>
      <c r="AP1122">
        <f>MATCH(AN1122,Sheet2!$F$5:$F$18,0)</f>
        <v>6</v>
      </c>
      <c r="AQ1122">
        <f>MATCH(AO1122,Sheet2!$F$5:$K$5,0)</f>
        <v>6</v>
      </c>
      <c r="AR1122" s="33">
        <f>INDEX(Sheet2!$F$5:$K$18,OPaL!AP1122,OPaL!AQ1122)</f>
        <v>0.15</v>
      </c>
      <c r="AS1122" s="1">
        <f t="shared" si="53"/>
        <v>57353.571499999991</v>
      </c>
    </row>
    <row r="1123" spans="1:45" x14ac:dyDescent="0.2">
      <c r="A1123" s="11" t="s">
        <v>2108</v>
      </c>
      <c r="B1123" s="11" t="s">
        <v>2109</v>
      </c>
      <c r="C1123" s="11" t="s">
        <v>10916</v>
      </c>
      <c r="D1123" s="21">
        <v>42872</v>
      </c>
      <c r="E1123" s="21" t="s">
        <v>9697</v>
      </c>
      <c r="F1123" s="21" t="s">
        <v>14658</v>
      </c>
      <c r="G1123" s="11" t="s">
        <v>2</v>
      </c>
      <c r="H1123" s="11" t="s">
        <v>16</v>
      </c>
      <c r="I1123" s="11" t="s">
        <v>4</v>
      </c>
      <c r="J1123" s="13">
        <v>2</v>
      </c>
      <c r="K1123" s="12">
        <v>67463.429999999993</v>
      </c>
      <c r="L1123" s="12">
        <v>0</v>
      </c>
      <c r="M1123" s="12">
        <v>0</v>
      </c>
      <c r="N1123" s="12">
        <f t="shared" si="52"/>
        <v>67463.429999999993</v>
      </c>
      <c r="O1123" s="11" t="s">
        <v>5</v>
      </c>
      <c r="P1123" s="13">
        <v>0</v>
      </c>
      <c r="Q1123" s="11" t="s">
        <v>6</v>
      </c>
      <c r="R1123" s="13">
        <v>0</v>
      </c>
      <c r="S1123" s="13">
        <v>0</v>
      </c>
      <c r="T1123" s="11" t="s">
        <v>7</v>
      </c>
      <c r="U1123" s="11" t="s">
        <v>8</v>
      </c>
      <c r="V1123" s="15">
        <v>0</v>
      </c>
      <c r="W1123" s="13">
        <v>0</v>
      </c>
      <c r="X1123" s="15">
        <v>0</v>
      </c>
      <c r="Y1123" s="15">
        <v>0</v>
      </c>
      <c r="Z1123" s="13">
        <v>0</v>
      </c>
      <c r="AA1123" s="15">
        <v>0</v>
      </c>
      <c r="AB1123" s="13">
        <v>0</v>
      </c>
      <c r="AC1123" s="15">
        <v>0</v>
      </c>
      <c r="AD1123" s="13">
        <v>0</v>
      </c>
      <c r="AE1123" s="15">
        <v>0</v>
      </c>
      <c r="AF1123" s="13">
        <v>0</v>
      </c>
      <c r="AG1123" s="15">
        <v>0</v>
      </c>
      <c r="AH1123" s="13">
        <v>0</v>
      </c>
      <c r="AI1123" s="15">
        <v>0</v>
      </c>
      <c r="AJ1123" s="11" t="s">
        <v>17</v>
      </c>
      <c r="AK1123" s="11" t="s">
        <v>13</v>
      </c>
      <c r="AL1123" s="22">
        <f t="shared" si="51"/>
        <v>2420</v>
      </c>
      <c r="AM1123" s="11" t="str">
        <f>VLOOKUP(O1123,Sheet2!$D$6:$E$14,2,FALSE)</f>
        <v>Spare parts</v>
      </c>
      <c r="AN1123" s="11" t="str">
        <f>VLOOKUP(F1123,Sheet2!$E$10:$F$13,2,FALSE)</f>
        <v>SPE</v>
      </c>
      <c r="AO1123" s="35" t="s">
        <v>14668</v>
      </c>
      <c r="AP1123">
        <f>MATCH(AN1123,Sheet2!$F$5:$F$18,0)</f>
        <v>7</v>
      </c>
      <c r="AQ1123">
        <f>MATCH(AO1123,Sheet2!$F$5:$K$5,0)</f>
        <v>6</v>
      </c>
      <c r="AR1123" s="33">
        <f>INDEX(Sheet2!$F$5:$K$18,OPaL!AP1123,OPaL!AQ1123)</f>
        <v>0.15</v>
      </c>
      <c r="AS1123" s="1">
        <f t="shared" si="53"/>
        <v>57343.915499999996</v>
      </c>
    </row>
    <row r="1124" spans="1:45" x14ac:dyDescent="0.2">
      <c r="A1124" s="11" t="s">
        <v>4121</v>
      </c>
      <c r="B1124" s="11" t="s">
        <v>4122</v>
      </c>
      <c r="C1124" s="11" t="s">
        <v>10917</v>
      </c>
      <c r="D1124" s="21">
        <v>44882</v>
      </c>
      <c r="E1124" s="21" t="s">
        <v>9697</v>
      </c>
      <c r="F1124" s="21" t="s">
        <v>14659</v>
      </c>
      <c r="G1124" s="11" t="s">
        <v>2</v>
      </c>
      <c r="H1124" s="11" t="s">
        <v>3</v>
      </c>
      <c r="I1124" s="11" t="s">
        <v>4</v>
      </c>
      <c r="J1124" s="12">
        <v>1</v>
      </c>
      <c r="K1124" s="12">
        <v>67377</v>
      </c>
      <c r="L1124" s="12">
        <v>0</v>
      </c>
      <c r="M1124" s="12">
        <v>0</v>
      </c>
      <c r="N1124" s="12">
        <f t="shared" si="52"/>
        <v>67377</v>
      </c>
      <c r="O1124" s="11" t="s">
        <v>5</v>
      </c>
      <c r="P1124" s="13">
        <v>0</v>
      </c>
      <c r="Q1124" s="11" t="s">
        <v>6</v>
      </c>
      <c r="R1124" s="13">
        <v>0</v>
      </c>
      <c r="S1124" s="13">
        <v>0</v>
      </c>
      <c r="T1124" s="11" t="s">
        <v>7</v>
      </c>
      <c r="U1124" s="11" t="s">
        <v>8</v>
      </c>
      <c r="V1124" s="15">
        <v>0</v>
      </c>
      <c r="W1124" s="13">
        <v>0</v>
      </c>
      <c r="X1124" s="15">
        <v>0</v>
      </c>
      <c r="Y1124" s="15">
        <v>0</v>
      </c>
      <c r="Z1124" s="13">
        <v>0</v>
      </c>
      <c r="AA1124" s="15">
        <v>0</v>
      </c>
      <c r="AB1124" s="13">
        <v>0</v>
      </c>
      <c r="AC1124" s="15">
        <v>0</v>
      </c>
      <c r="AD1124" s="13">
        <v>0</v>
      </c>
      <c r="AE1124" s="15">
        <v>0</v>
      </c>
      <c r="AF1124" s="13">
        <v>0</v>
      </c>
      <c r="AG1124" s="15">
        <v>0</v>
      </c>
      <c r="AH1124" s="13">
        <v>0</v>
      </c>
      <c r="AI1124" s="15">
        <v>0</v>
      </c>
      <c r="AJ1124" s="11" t="s">
        <v>9</v>
      </c>
      <c r="AK1124" s="11" t="s">
        <v>1398</v>
      </c>
      <c r="AL1124" s="22">
        <f t="shared" si="51"/>
        <v>410</v>
      </c>
      <c r="AM1124" s="11" t="str">
        <f>VLOOKUP(O1124,Sheet2!$D$6:$E$14,2,FALSE)</f>
        <v>Spare parts</v>
      </c>
      <c r="AN1124" s="11" t="str">
        <f>VLOOKUP(F1124,Sheet2!$E$10:$F$13,2,FALSE)</f>
        <v>SPM</v>
      </c>
      <c r="AO1124" s="35" t="s">
        <v>14668</v>
      </c>
      <c r="AP1124">
        <f>MATCH(AN1124,Sheet2!$F$5:$F$18,0)</f>
        <v>6</v>
      </c>
      <c r="AQ1124">
        <f>MATCH(AO1124,Sheet2!$F$5:$K$5,0)</f>
        <v>6</v>
      </c>
      <c r="AR1124" s="33">
        <f>INDEX(Sheet2!$F$5:$K$18,OPaL!AP1124,OPaL!AQ1124)</f>
        <v>0.15</v>
      </c>
      <c r="AS1124" s="1">
        <f t="shared" si="53"/>
        <v>57270.45</v>
      </c>
    </row>
    <row r="1125" spans="1:45" x14ac:dyDescent="0.2">
      <c r="A1125" s="11" t="s">
        <v>5357</v>
      </c>
      <c r="B1125" s="11" t="s">
        <v>5358</v>
      </c>
      <c r="C1125" s="11" t="s">
        <v>10918</v>
      </c>
      <c r="D1125" s="21">
        <v>42665</v>
      </c>
      <c r="E1125" s="21" t="s">
        <v>9703</v>
      </c>
      <c r="F1125" s="21" t="s">
        <v>14658</v>
      </c>
      <c r="G1125" s="11" t="s">
        <v>2</v>
      </c>
      <c r="H1125" s="11" t="s">
        <v>16</v>
      </c>
      <c r="I1125" s="11" t="s">
        <v>4</v>
      </c>
      <c r="J1125" s="12">
        <v>1</v>
      </c>
      <c r="K1125" s="12">
        <v>67253.820000000007</v>
      </c>
      <c r="L1125" s="12">
        <v>0</v>
      </c>
      <c r="M1125" s="12">
        <v>0</v>
      </c>
      <c r="N1125" s="12">
        <f t="shared" si="52"/>
        <v>67253.820000000007</v>
      </c>
      <c r="O1125" s="11" t="s">
        <v>5</v>
      </c>
      <c r="P1125" s="13">
        <v>0</v>
      </c>
      <c r="Q1125" s="11" t="s">
        <v>6</v>
      </c>
      <c r="R1125" s="13">
        <v>0</v>
      </c>
      <c r="S1125" s="13">
        <v>0</v>
      </c>
      <c r="T1125" s="11" t="s">
        <v>7</v>
      </c>
      <c r="U1125" s="11" t="s">
        <v>8</v>
      </c>
      <c r="V1125" s="15">
        <v>0</v>
      </c>
      <c r="W1125" s="13">
        <v>0</v>
      </c>
      <c r="X1125" s="15">
        <v>0</v>
      </c>
      <c r="Y1125" s="15">
        <v>0</v>
      </c>
      <c r="Z1125" s="13">
        <v>0</v>
      </c>
      <c r="AA1125" s="15">
        <v>0</v>
      </c>
      <c r="AB1125" s="13">
        <v>0</v>
      </c>
      <c r="AC1125" s="15">
        <v>0</v>
      </c>
      <c r="AD1125" s="13">
        <v>0</v>
      </c>
      <c r="AE1125" s="15">
        <v>0</v>
      </c>
      <c r="AF1125" s="13">
        <v>0</v>
      </c>
      <c r="AG1125" s="15">
        <v>0</v>
      </c>
      <c r="AH1125" s="13">
        <v>0</v>
      </c>
      <c r="AI1125" s="15">
        <v>0</v>
      </c>
      <c r="AJ1125" s="11" t="s">
        <v>17</v>
      </c>
      <c r="AK1125" s="11" t="s">
        <v>1398</v>
      </c>
      <c r="AL1125" s="22">
        <f t="shared" si="51"/>
        <v>2627</v>
      </c>
      <c r="AM1125" s="11" t="str">
        <f>VLOOKUP(O1125,Sheet2!$D$6:$E$14,2,FALSE)</f>
        <v>Spare parts</v>
      </c>
      <c r="AN1125" s="11" t="str">
        <f>VLOOKUP(F1125,Sheet2!$E$10:$F$13,2,FALSE)</f>
        <v>SPE</v>
      </c>
      <c r="AO1125" s="35" t="s">
        <v>14668</v>
      </c>
      <c r="AP1125">
        <f>MATCH(AN1125,Sheet2!$F$5:$F$18,0)</f>
        <v>7</v>
      </c>
      <c r="AQ1125">
        <f>MATCH(AO1125,Sheet2!$F$5:$K$5,0)</f>
        <v>6</v>
      </c>
      <c r="AR1125" s="33">
        <f>INDEX(Sheet2!$F$5:$K$18,OPaL!AP1125,OPaL!AQ1125)</f>
        <v>0.15</v>
      </c>
      <c r="AS1125" s="1">
        <f t="shared" si="53"/>
        <v>57165.747000000003</v>
      </c>
    </row>
    <row r="1126" spans="1:45" x14ac:dyDescent="0.2">
      <c r="A1126" s="11" t="s">
        <v>7501</v>
      </c>
      <c r="B1126" s="11" t="s">
        <v>7502</v>
      </c>
      <c r="C1126" s="11" t="s">
        <v>10919</v>
      </c>
      <c r="D1126" s="21">
        <v>42587</v>
      </c>
      <c r="E1126" s="21" t="s">
        <v>9697</v>
      </c>
      <c r="F1126" s="21" t="s">
        <v>14659</v>
      </c>
      <c r="G1126" s="11" t="s">
        <v>2</v>
      </c>
      <c r="H1126" s="11" t="s">
        <v>16</v>
      </c>
      <c r="I1126" s="11" t="s">
        <v>4</v>
      </c>
      <c r="J1126" s="12">
        <v>2</v>
      </c>
      <c r="K1126" s="12">
        <v>67165.490000000005</v>
      </c>
      <c r="L1126" s="12">
        <v>0</v>
      </c>
      <c r="M1126" s="12">
        <v>0</v>
      </c>
      <c r="N1126" s="12">
        <f t="shared" si="52"/>
        <v>67165.490000000005</v>
      </c>
      <c r="O1126" s="11" t="s">
        <v>5</v>
      </c>
      <c r="P1126" s="13">
        <v>0</v>
      </c>
      <c r="Q1126" s="11" t="s">
        <v>6</v>
      </c>
      <c r="R1126" s="13">
        <v>0</v>
      </c>
      <c r="S1126" s="13">
        <v>0</v>
      </c>
      <c r="T1126" s="11" t="s">
        <v>7</v>
      </c>
      <c r="U1126" s="11" t="s">
        <v>8</v>
      </c>
      <c r="V1126" s="15">
        <v>0</v>
      </c>
      <c r="W1126" s="13">
        <v>0</v>
      </c>
      <c r="X1126" s="15">
        <v>0</v>
      </c>
      <c r="Y1126" s="15">
        <v>0</v>
      </c>
      <c r="Z1126" s="13">
        <v>0</v>
      </c>
      <c r="AA1126" s="15">
        <v>0</v>
      </c>
      <c r="AB1126" s="13">
        <v>0</v>
      </c>
      <c r="AC1126" s="15">
        <v>0</v>
      </c>
      <c r="AD1126" s="13">
        <v>0</v>
      </c>
      <c r="AE1126" s="15">
        <v>0</v>
      </c>
      <c r="AF1126" s="13">
        <v>0</v>
      </c>
      <c r="AG1126" s="15">
        <v>0</v>
      </c>
      <c r="AH1126" s="13">
        <v>0</v>
      </c>
      <c r="AI1126" s="15">
        <v>0</v>
      </c>
      <c r="AJ1126" s="11" t="s">
        <v>17</v>
      </c>
      <c r="AK1126" s="11" t="s">
        <v>13</v>
      </c>
      <c r="AL1126" s="22">
        <f t="shared" si="51"/>
        <v>2705</v>
      </c>
      <c r="AM1126" s="11" t="str">
        <f>VLOOKUP(O1126,Sheet2!$D$6:$E$14,2,FALSE)</f>
        <v>Spare parts</v>
      </c>
      <c r="AN1126" s="11" t="str">
        <f>VLOOKUP(F1126,Sheet2!$E$10:$F$13,2,FALSE)</f>
        <v>SPM</v>
      </c>
      <c r="AO1126" s="35" t="s">
        <v>14668</v>
      </c>
      <c r="AP1126">
        <f>MATCH(AN1126,Sheet2!$F$5:$F$18,0)</f>
        <v>6</v>
      </c>
      <c r="AQ1126">
        <f>MATCH(AO1126,Sheet2!$F$5:$K$5,0)</f>
        <v>6</v>
      </c>
      <c r="AR1126" s="33">
        <f>INDEX(Sheet2!$F$5:$K$18,OPaL!AP1126,OPaL!AQ1126)</f>
        <v>0.15</v>
      </c>
      <c r="AS1126" s="1">
        <f t="shared" si="53"/>
        <v>57090.666499999999</v>
      </c>
    </row>
    <row r="1127" spans="1:45" x14ac:dyDescent="0.2">
      <c r="A1127" s="11" t="s">
        <v>1639</v>
      </c>
      <c r="B1127" s="11" t="s">
        <v>1640</v>
      </c>
      <c r="C1127" s="11" t="s">
        <v>10920</v>
      </c>
      <c r="D1127" s="21">
        <v>42942</v>
      </c>
      <c r="E1127" s="21" t="s">
        <v>9726</v>
      </c>
      <c r="F1127" s="21" t="s">
        <v>14658</v>
      </c>
      <c r="G1127" s="11" t="s">
        <v>2</v>
      </c>
      <c r="H1127" s="11" t="s">
        <v>16</v>
      </c>
      <c r="I1127" s="11" t="s">
        <v>4</v>
      </c>
      <c r="J1127" s="12">
        <v>1</v>
      </c>
      <c r="K1127" s="12">
        <v>67072.679999999993</v>
      </c>
      <c r="L1127" s="12">
        <v>0</v>
      </c>
      <c r="M1127" s="12">
        <v>0</v>
      </c>
      <c r="N1127" s="12">
        <f t="shared" si="52"/>
        <v>67072.679999999993</v>
      </c>
      <c r="O1127" s="11" t="s">
        <v>5</v>
      </c>
      <c r="P1127" s="13">
        <v>0</v>
      </c>
      <c r="Q1127" s="11" t="s">
        <v>6</v>
      </c>
      <c r="R1127" s="13">
        <v>0</v>
      </c>
      <c r="S1127" s="13">
        <v>0</v>
      </c>
      <c r="T1127" s="11" t="s">
        <v>7</v>
      </c>
      <c r="U1127" s="11" t="s">
        <v>8</v>
      </c>
      <c r="V1127" s="15">
        <v>0</v>
      </c>
      <c r="W1127" s="13">
        <v>0</v>
      </c>
      <c r="X1127" s="15">
        <v>0</v>
      </c>
      <c r="Y1127" s="15">
        <v>0</v>
      </c>
      <c r="Z1127" s="13">
        <v>0</v>
      </c>
      <c r="AA1127" s="15">
        <v>0</v>
      </c>
      <c r="AB1127" s="13">
        <v>0</v>
      </c>
      <c r="AC1127" s="15">
        <v>0</v>
      </c>
      <c r="AD1127" s="13">
        <v>0</v>
      </c>
      <c r="AE1127" s="15">
        <v>0</v>
      </c>
      <c r="AF1127" s="13">
        <v>0</v>
      </c>
      <c r="AG1127" s="15">
        <v>0</v>
      </c>
      <c r="AH1127" s="13">
        <v>0</v>
      </c>
      <c r="AI1127" s="15">
        <v>0</v>
      </c>
      <c r="AJ1127" s="11" t="s">
        <v>17</v>
      </c>
      <c r="AK1127" s="11" t="s">
        <v>10</v>
      </c>
      <c r="AL1127" s="22">
        <f t="shared" si="51"/>
        <v>2350</v>
      </c>
      <c r="AM1127" s="11" t="str">
        <f>VLOOKUP(O1127,Sheet2!$D$6:$E$14,2,FALSE)</f>
        <v>Spare parts</v>
      </c>
      <c r="AN1127" s="11" t="str">
        <f>VLOOKUP(F1127,Sheet2!$E$10:$F$13,2,FALSE)</f>
        <v>SPE</v>
      </c>
      <c r="AO1127" s="35" t="s">
        <v>14668</v>
      </c>
      <c r="AP1127">
        <f>MATCH(AN1127,Sheet2!$F$5:$F$18,0)</f>
        <v>7</v>
      </c>
      <c r="AQ1127">
        <f>MATCH(AO1127,Sheet2!$F$5:$K$5,0)</f>
        <v>6</v>
      </c>
      <c r="AR1127" s="33">
        <f>INDEX(Sheet2!$F$5:$K$18,OPaL!AP1127,OPaL!AQ1127)</f>
        <v>0.15</v>
      </c>
      <c r="AS1127" s="1">
        <f t="shared" si="53"/>
        <v>57011.777999999991</v>
      </c>
    </row>
    <row r="1128" spans="1:45" x14ac:dyDescent="0.2">
      <c r="A1128" s="11" t="s">
        <v>6299</v>
      </c>
      <c r="B1128" s="11" t="s">
        <v>6300</v>
      </c>
      <c r="C1128" s="11" t="s">
        <v>10921</v>
      </c>
      <c r="D1128" s="21">
        <v>43129</v>
      </c>
      <c r="E1128" s="21" t="s">
        <v>9697</v>
      </c>
      <c r="F1128" s="21" t="s">
        <v>14659</v>
      </c>
      <c r="G1128" s="11" t="s">
        <v>2</v>
      </c>
      <c r="H1128" s="11" t="s">
        <v>16</v>
      </c>
      <c r="I1128" s="11" t="s">
        <v>4</v>
      </c>
      <c r="J1128" s="12">
        <v>1</v>
      </c>
      <c r="K1128" s="12">
        <v>67049.61</v>
      </c>
      <c r="L1128" s="12">
        <v>0</v>
      </c>
      <c r="M1128" s="12">
        <v>0</v>
      </c>
      <c r="N1128" s="12">
        <f t="shared" si="52"/>
        <v>67049.61</v>
      </c>
      <c r="O1128" s="11" t="s">
        <v>5</v>
      </c>
      <c r="P1128" s="13">
        <v>0</v>
      </c>
      <c r="Q1128" s="11" t="s">
        <v>6</v>
      </c>
      <c r="R1128" s="13">
        <v>0</v>
      </c>
      <c r="S1128" s="13">
        <v>0</v>
      </c>
      <c r="T1128" s="11" t="s">
        <v>7</v>
      </c>
      <c r="U1128" s="11" t="s">
        <v>8</v>
      </c>
      <c r="V1128" s="15">
        <v>0</v>
      </c>
      <c r="W1128" s="13">
        <v>0</v>
      </c>
      <c r="X1128" s="15">
        <v>0</v>
      </c>
      <c r="Y1128" s="15">
        <v>0</v>
      </c>
      <c r="Z1128" s="13">
        <v>0</v>
      </c>
      <c r="AA1128" s="15">
        <v>0</v>
      </c>
      <c r="AB1128" s="13">
        <v>0</v>
      </c>
      <c r="AC1128" s="15">
        <v>0</v>
      </c>
      <c r="AD1128" s="13">
        <v>0</v>
      </c>
      <c r="AE1128" s="15">
        <v>0</v>
      </c>
      <c r="AF1128" s="13">
        <v>0</v>
      </c>
      <c r="AG1128" s="15">
        <v>0</v>
      </c>
      <c r="AH1128" s="13">
        <v>0</v>
      </c>
      <c r="AI1128" s="15">
        <v>0</v>
      </c>
      <c r="AJ1128" s="11" t="s">
        <v>17</v>
      </c>
      <c r="AK1128" s="11" t="s">
        <v>13</v>
      </c>
      <c r="AL1128" s="22">
        <f t="shared" si="51"/>
        <v>2163</v>
      </c>
      <c r="AM1128" s="11" t="str">
        <f>VLOOKUP(O1128,Sheet2!$D$6:$E$14,2,FALSE)</f>
        <v>Spare parts</v>
      </c>
      <c r="AN1128" s="11" t="str">
        <f>VLOOKUP(F1128,Sheet2!$E$10:$F$13,2,FALSE)</f>
        <v>SPM</v>
      </c>
      <c r="AO1128" s="35" t="s">
        <v>14668</v>
      </c>
      <c r="AP1128">
        <f>MATCH(AN1128,Sheet2!$F$5:$F$18,0)</f>
        <v>6</v>
      </c>
      <c r="AQ1128">
        <f>MATCH(AO1128,Sheet2!$F$5:$K$5,0)</f>
        <v>6</v>
      </c>
      <c r="AR1128" s="33">
        <f>INDEX(Sheet2!$F$5:$K$18,OPaL!AP1128,OPaL!AQ1128)</f>
        <v>0.15</v>
      </c>
      <c r="AS1128" s="1">
        <f t="shared" si="53"/>
        <v>56992.1685</v>
      </c>
    </row>
    <row r="1129" spans="1:45" x14ac:dyDescent="0.2">
      <c r="A1129" s="11" t="s">
        <v>6301</v>
      </c>
      <c r="B1129" s="11" t="s">
        <v>6302</v>
      </c>
      <c r="C1129" s="11" t="s">
        <v>10922</v>
      </c>
      <c r="D1129" s="21">
        <v>43129</v>
      </c>
      <c r="E1129" s="21" t="s">
        <v>9697</v>
      </c>
      <c r="F1129" s="21" t="s">
        <v>14659</v>
      </c>
      <c r="G1129" s="11" t="s">
        <v>2</v>
      </c>
      <c r="H1129" s="11" t="s">
        <v>16</v>
      </c>
      <c r="I1129" s="11" t="s">
        <v>4</v>
      </c>
      <c r="J1129" s="12">
        <v>1</v>
      </c>
      <c r="K1129" s="12">
        <v>67049.61</v>
      </c>
      <c r="L1129" s="12">
        <v>0</v>
      </c>
      <c r="M1129" s="12">
        <v>0</v>
      </c>
      <c r="N1129" s="12">
        <f t="shared" si="52"/>
        <v>67049.61</v>
      </c>
      <c r="O1129" s="11" t="s">
        <v>5</v>
      </c>
      <c r="P1129" s="13">
        <v>0</v>
      </c>
      <c r="Q1129" s="11" t="s">
        <v>6</v>
      </c>
      <c r="R1129" s="13">
        <v>0</v>
      </c>
      <c r="S1129" s="13">
        <v>0</v>
      </c>
      <c r="T1129" s="11" t="s">
        <v>7</v>
      </c>
      <c r="U1129" s="11" t="s">
        <v>8</v>
      </c>
      <c r="V1129" s="15">
        <v>0</v>
      </c>
      <c r="W1129" s="13">
        <v>0</v>
      </c>
      <c r="X1129" s="15">
        <v>0</v>
      </c>
      <c r="Y1129" s="15">
        <v>0</v>
      </c>
      <c r="Z1129" s="13">
        <v>0</v>
      </c>
      <c r="AA1129" s="15">
        <v>0</v>
      </c>
      <c r="AB1129" s="13">
        <v>0</v>
      </c>
      <c r="AC1129" s="15">
        <v>0</v>
      </c>
      <c r="AD1129" s="13">
        <v>0</v>
      </c>
      <c r="AE1129" s="15">
        <v>0</v>
      </c>
      <c r="AF1129" s="13">
        <v>0</v>
      </c>
      <c r="AG1129" s="15">
        <v>0</v>
      </c>
      <c r="AH1129" s="13">
        <v>0</v>
      </c>
      <c r="AI1129" s="15">
        <v>0</v>
      </c>
      <c r="AJ1129" s="11" t="s">
        <v>17</v>
      </c>
      <c r="AK1129" s="11" t="s">
        <v>13</v>
      </c>
      <c r="AL1129" s="22">
        <f t="shared" si="51"/>
        <v>2163</v>
      </c>
      <c r="AM1129" s="11" t="str">
        <f>VLOOKUP(O1129,Sheet2!$D$6:$E$14,2,FALSE)</f>
        <v>Spare parts</v>
      </c>
      <c r="AN1129" s="11" t="str">
        <f>VLOOKUP(F1129,Sheet2!$E$10:$F$13,2,FALSE)</f>
        <v>SPM</v>
      </c>
      <c r="AO1129" s="35" t="s">
        <v>14668</v>
      </c>
      <c r="AP1129">
        <f>MATCH(AN1129,Sheet2!$F$5:$F$18,0)</f>
        <v>6</v>
      </c>
      <c r="AQ1129">
        <f>MATCH(AO1129,Sheet2!$F$5:$K$5,0)</f>
        <v>6</v>
      </c>
      <c r="AR1129" s="33">
        <f>INDEX(Sheet2!$F$5:$K$18,OPaL!AP1129,OPaL!AQ1129)</f>
        <v>0.15</v>
      </c>
      <c r="AS1129" s="1">
        <f t="shared" si="53"/>
        <v>56992.1685</v>
      </c>
    </row>
    <row r="1130" spans="1:45" x14ac:dyDescent="0.2">
      <c r="A1130" s="11" t="s">
        <v>3495</v>
      </c>
      <c r="B1130" s="11" t="s">
        <v>3496</v>
      </c>
      <c r="C1130" s="11" t="s">
        <v>10923</v>
      </c>
      <c r="D1130" s="21">
        <v>43445</v>
      </c>
      <c r="E1130" s="21" t="s">
        <v>9697</v>
      </c>
      <c r="F1130" s="21" t="s">
        <v>14659</v>
      </c>
      <c r="G1130" s="11" t="s">
        <v>2</v>
      </c>
      <c r="H1130" s="11" t="s">
        <v>16</v>
      </c>
      <c r="I1130" s="11" t="s">
        <v>4</v>
      </c>
      <c r="J1130" s="12">
        <v>1</v>
      </c>
      <c r="K1130" s="12">
        <v>66891.86</v>
      </c>
      <c r="L1130" s="12">
        <v>0</v>
      </c>
      <c r="M1130" s="12">
        <v>0</v>
      </c>
      <c r="N1130" s="12">
        <f t="shared" si="52"/>
        <v>66891.86</v>
      </c>
      <c r="O1130" s="11" t="s">
        <v>5</v>
      </c>
      <c r="P1130" s="13">
        <v>0</v>
      </c>
      <c r="Q1130" s="11" t="s">
        <v>6</v>
      </c>
      <c r="R1130" s="13">
        <v>0</v>
      </c>
      <c r="S1130" s="13">
        <v>0</v>
      </c>
      <c r="T1130" s="11" t="s">
        <v>7</v>
      </c>
      <c r="U1130" s="11" t="s">
        <v>8</v>
      </c>
      <c r="V1130" s="15">
        <v>0</v>
      </c>
      <c r="W1130" s="13">
        <v>0</v>
      </c>
      <c r="X1130" s="15">
        <v>0</v>
      </c>
      <c r="Y1130" s="15">
        <v>0</v>
      </c>
      <c r="Z1130" s="13">
        <v>0</v>
      </c>
      <c r="AA1130" s="15">
        <v>0</v>
      </c>
      <c r="AB1130" s="13">
        <v>0</v>
      </c>
      <c r="AC1130" s="15">
        <v>0</v>
      </c>
      <c r="AD1130" s="13">
        <v>0</v>
      </c>
      <c r="AE1130" s="15">
        <v>0</v>
      </c>
      <c r="AF1130" s="13">
        <v>0</v>
      </c>
      <c r="AG1130" s="15">
        <v>0</v>
      </c>
      <c r="AH1130" s="13">
        <v>0</v>
      </c>
      <c r="AI1130" s="15">
        <v>0</v>
      </c>
      <c r="AJ1130" s="11" t="s">
        <v>17</v>
      </c>
      <c r="AK1130" s="11" t="s">
        <v>1398</v>
      </c>
      <c r="AL1130" s="22">
        <f t="shared" si="51"/>
        <v>1847</v>
      </c>
      <c r="AM1130" s="11" t="str">
        <f>VLOOKUP(O1130,Sheet2!$D$6:$E$14,2,FALSE)</f>
        <v>Spare parts</v>
      </c>
      <c r="AN1130" s="11" t="str">
        <f>VLOOKUP(F1130,Sheet2!$E$10:$F$13,2,FALSE)</f>
        <v>SPM</v>
      </c>
      <c r="AO1130" s="35" t="s">
        <v>14668</v>
      </c>
      <c r="AP1130">
        <f>MATCH(AN1130,Sheet2!$F$5:$F$18,0)</f>
        <v>6</v>
      </c>
      <c r="AQ1130">
        <f>MATCH(AO1130,Sheet2!$F$5:$K$5,0)</f>
        <v>6</v>
      </c>
      <c r="AR1130" s="33">
        <f>INDEX(Sheet2!$F$5:$K$18,OPaL!AP1130,OPaL!AQ1130)</f>
        <v>0.15</v>
      </c>
      <c r="AS1130" s="1">
        <f t="shared" si="53"/>
        <v>56858.080999999998</v>
      </c>
    </row>
    <row r="1131" spans="1:45" x14ac:dyDescent="0.2">
      <c r="A1131" s="11" t="s">
        <v>4425</v>
      </c>
      <c r="B1131" s="11" t="s">
        <v>4426</v>
      </c>
      <c r="C1131" s="11" t="s">
        <v>10924</v>
      </c>
      <c r="D1131" s="21">
        <v>43467</v>
      </c>
      <c r="E1131" s="21" t="s">
        <v>9697</v>
      </c>
      <c r="F1131" s="21" t="s">
        <v>14659</v>
      </c>
      <c r="G1131" s="11" t="s">
        <v>2</v>
      </c>
      <c r="H1131" s="11" t="s">
        <v>3</v>
      </c>
      <c r="I1131" s="11" t="s">
        <v>4</v>
      </c>
      <c r="J1131" s="13">
        <v>1</v>
      </c>
      <c r="K1131" s="12">
        <v>66775.02</v>
      </c>
      <c r="L1131" s="12">
        <v>0</v>
      </c>
      <c r="M1131" s="12">
        <v>0</v>
      </c>
      <c r="N1131" s="12">
        <f t="shared" si="52"/>
        <v>66775.02</v>
      </c>
      <c r="O1131" s="11" t="s">
        <v>5</v>
      </c>
      <c r="P1131" s="13">
        <v>0</v>
      </c>
      <c r="Q1131" s="11" t="s">
        <v>6</v>
      </c>
      <c r="R1131" s="13">
        <v>0</v>
      </c>
      <c r="S1131" s="13">
        <v>0</v>
      </c>
      <c r="T1131" s="11" t="s">
        <v>7</v>
      </c>
      <c r="U1131" s="11" t="s">
        <v>8</v>
      </c>
      <c r="V1131" s="15">
        <v>0</v>
      </c>
      <c r="W1131" s="13">
        <v>0</v>
      </c>
      <c r="X1131" s="15">
        <v>0</v>
      </c>
      <c r="Y1131" s="15">
        <v>0</v>
      </c>
      <c r="Z1131" s="13">
        <v>0</v>
      </c>
      <c r="AA1131" s="15">
        <v>0</v>
      </c>
      <c r="AB1131" s="13">
        <v>0</v>
      </c>
      <c r="AC1131" s="15">
        <v>0</v>
      </c>
      <c r="AD1131" s="13">
        <v>0</v>
      </c>
      <c r="AE1131" s="15">
        <v>0</v>
      </c>
      <c r="AF1131" s="13">
        <v>0</v>
      </c>
      <c r="AG1131" s="15">
        <v>0</v>
      </c>
      <c r="AH1131" s="13">
        <v>0</v>
      </c>
      <c r="AI1131" s="15">
        <v>0</v>
      </c>
      <c r="AJ1131" s="11" t="s">
        <v>9</v>
      </c>
      <c r="AK1131" s="11" t="s">
        <v>1398</v>
      </c>
      <c r="AL1131" s="22">
        <f t="shared" si="51"/>
        <v>1825</v>
      </c>
      <c r="AM1131" s="11" t="str">
        <f>VLOOKUP(O1131,Sheet2!$D$6:$E$14,2,FALSE)</f>
        <v>Spare parts</v>
      </c>
      <c r="AN1131" s="11" t="str">
        <f>VLOOKUP(F1131,Sheet2!$E$10:$F$13,2,FALSE)</f>
        <v>SPM</v>
      </c>
      <c r="AO1131" s="35" t="s">
        <v>14668</v>
      </c>
      <c r="AP1131">
        <f>MATCH(AN1131,Sheet2!$F$5:$F$18,0)</f>
        <v>6</v>
      </c>
      <c r="AQ1131">
        <f>MATCH(AO1131,Sheet2!$F$5:$K$5,0)</f>
        <v>6</v>
      </c>
      <c r="AR1131" s="33">
        <f>INDEX(Sheet2!$F$5:$K$18,OPaL!AP1131,OPaL!AQ1131)</f>
        <v>0.15</v>
      </c>
      <c r="AS1131" s="1">
        <f t="shared" si="53"/>
        <v>56758.767</v>
      </c>
    </row>
    <row r="1132" spans="1:45" x14ac:dyDescent="0.2">
      <c r="A1132" s="11" t="s">
        <v>9168</v>
      </c>
      <c r="B1132" s="11" t="s">
        <v>9169</v>
      </c>
      <c r="C1132" s="11" t="s">
        <v>10925</v>
      </c>
      <c r="D1132" s="21">
        <v>44649</v>
      </c>
      <c r="E1132" s="21" t="s">
        <v>9752</v>
      </c>
      <c r="F1132" s="21" t="s">
        <v>14659</v>
      </c>
      <c r="G1132" s="11" t="s">
        <v>2</v>
      </c>
      <c r="H1132" s="11" t="s">
        <v>16</v>
      </c>
      <c r="I1132" s="11" t="s">
        <v>4</v>
      </c>
      <c r="J1132" s="13">
        <v>149</v>
      </c>
      <c r="K1132" s="12">
        <v>66700.55</v>
      </c>
      <c r="L1132" s="12">
        <v>0</v>
      </c>
      <c r="M1132" s="12">
        <v>0</v>
      </c>
      <c r="N1132" s="12">
        <f t="shared" si="52"/>
        <v>66700.55</v>
      </c>
      <c r="O1132" s="11" t="s">
        <v>8227</v>
      </c>
      <c r="P1132" s="13">
        <v>0</v>
      </c>
      <c r="Q1132" s="11" t="s">
        <v>6</v>
      </c>
      <c r="R1132" s="13">
        <v>0</v>
      </c>
      <c r="S1132" s="13">
        <v>0</v>
      </c>
      <c r="T1132" s="11" t="s">
        <v>7</v>
      </c>
      <c r="U1132" s="11" t="s">
        <v>8</v>
      </c>
      <c r="V1132" s="15">
        <v>0</v>
      </c>
      <c r="W1132" s="13">
        <v>0</v>
      </c>
      <c r="X1132" s="15">
        <v>0</v>
      </c>
      <c r="Y1132" s="15">
        <v>0</v>
      </c>
      <c r="Z1132" s="13">
        <v>0</v>
      </c>
      <c r="AA1132" s="15">
        <v>0</v>
      </c>
      <c r="AB1132" s="13">
        <v>0</v>
      </c>
      <c r="AC1132" s="15">
        <v>0</v>
      </c>
      <c r="AD1132" s="13">
        <v>0</v>
      </c>
      <c r="AE1132" s="15">
        <v>0</v>
      </c>
      <c r="AF1132" s="13">
        <v>0</v>
      </c>
      <c r="AG1132" s="15">
        <v>0</v>
      </c>
      <c r="AH1132" s="13">
        <v>0</v>
      </c>
      <c r="AI1132" s="15">
        <v>0</v>
      </c>
      <c r="AJ1132" s="11" t="s">
        <v>17</v>
      </c>
      <c r="AK1132" s="11" t="s">
        <v>8228</v>
      </c>
      <c r="AL1132" s="22">
        <f t="shared" si="51"/>
        <v>643</v>
      </c>
      <c r="AM1132" s="11" t="str">
        <f>VLOOKUP(O1132,Sheet2!$D$6:$E$14,2,FALSE)</f>
        <v>Consumables</v>
      </c>
      <c r="AN1132" s="11" t="str">
        <f>VLOOKUP(F1132,Sheet2!$E$15:$F$18,2,FALSE)</f>
        <v>CM</v>
      </c>
      <c r="AO1132" s="35" t="s">
        <v>14668</v>
      </c>
      <c r="AP1132">
        <f>MATCH(AN1132,Sheet2!$F$5:$F$18,0)</f>
        <v>13</v>
      </c>
      <c r="AQ1132">
        <f>MATCH(AO1132,Sheet2!$F$5:$K$5,0)</f>
        <v>6</v>
      </c>
      <c r="AR1132" s="33">
        <f>INDEX(Sheet2!$F$5:$K$18,OPaL!AP1132,OPaL!AQ1132)</f>
        <v>0.2</v>
      </c>
      <c r="AS1132" s="1">
        <f t="shared" si="53"/>
        <v>53360.44</v>
      </c>
    </row>
    <row r="1133" spans="1:45" x14ac:dyDescent="0.2">
      <c r="A1133" s="11" t="s">
        <v>5849</v>
      </c>
      <c r="B1133" s="11" t="s">
        <v>5850</v>
      </c>
      <c r="C1133" s="11" t="s">
        <v>10926</v>
      </c>
      <c r="D1133" s="21">
        <v>44767</v>
      </c>
      <c r="E1133" s="21" t="s">
        <v>9697</v>
      </c>
      <c r="F1133" s="21" t="s">
        <v>14659</v>
      </c>
      <c r="G1133" s="11" t="s">
        <v>2</v>
      </c>
      <c r="H1133" s="11" t="s">
        <v>3</v>
      </c>
      <c r="I1133" s="11" t="s">
        <v>4</v>
      </c>
      <c r="J1133" s="12">
        <v>2</v>
      </c>
      <c r="K1133" s="12">
        <v>66698.5</v>
      </c>
      <c r="L1133" s="12">
        <v>0</v>
      </c>
      <c r="M1133" s="12">
        <v>0</v>
      </c>
      <c r="N1133" s="12">
        <f t="shared" si="52"/>
        <v>66698.5</v>
      </c>
      <c r="O1133" s="11" t="s">
        <v>5</v>
      </c>
      <c r="P1133" s="13">
        <v>0</v>
      </c>
      <c r="Q1133" s="11" t="s">
        <v>6</v>
      </c>
      <c r="R1133" s="13">
        <v>0</v>
      </c>
      <c r="S1133" s="13">
        <v>0</v>
      </c>
      <c r="T1133" s="11" t="s">
        <v>7</v>
      </c>
      <c r="U1133" s="11" t="s">
        <v>8</v>
      </c>
      <c r="V1133" s="15">
        <v>0</v>
      </c>
      <c r="W1133" s="13">
        <v>0</v>
      </c>
      <c r="X1133" s="15">
        <v>0</v>
      </c>
      <c r="Y1133" s="15">
        <v>0</v>
      </c>
      <c r="Z1133" s="13">
        <v>0</v>
      </c>
      <c r="AA1133" s="15">
        <v>0</v>
      </c>
      <c r="AB1133" s="13">
        <v>0</v>
      </c>
      <c r="AC1133" s="15">
        <v>0</v>
      </c>
      <c r="AD1133" s="13">
        <v>0</v>
      </c>
      <c r="AE1133" s="15">
        <v>0</v>
      </c>
      <c r="AF1133" s="13">
        <v>0</v>
      </c>
      <c r="AG1133" s="15">
        <v>0</v>
      </c>
      <c r="AH1133" s="13">
        <v>0</v>
      </c>
      <c r="AI1133" s="15">
        <v>0</v>
      </c>
      <c r="AJ1133" s="11" t="s">
        <v>9</v>
      </c>
      <c r="AK1133" s="11" t="s">
        <v>13</v>
      </c>
      <c r="AL1133" s="22">
        <f t="shared" si="51"/>
        <v>525</v>
      </c>
      <c r="AM1133" s="11" t="str">
        <f>VLOOKUP(O1133,Sheet2!$D$6:$E$14,2,FALSE)</f>
        <v>Spare parts</v>
      </c>
      <c r="AN1133" s="11" t="str">
        <f>VLOOKUP(F1133,Sheet2!$E$10:$F$13,2,FALSE)</f>
        <v>SPM</v>
      </c>
      <c r="AO1133" s="35" t="s">
        <v>14668</v>
      </c>
      <c r="AP1133">
        <f>MATCH(AN1133,Sheet2!$F$5:$F$18,0)</f>
        <v>6</v>
      </c>
      <c r="AQ1133">
        <f>MATCH(AO1133,Sheet2!$F$5:$K$5,0)</f>
        <v>6</v>
      </c>
      <c r="AR1133" s="33">
        <f>INDEX(Sheet2!$F$5:$K$18,OPaL!AP1133,OPaL!AQ1133)</f>
        <v>0.15</v>
      </c>
      <c r="AS1133" s="1">
        <f t="shared" si="53"/>
        <v>56693.724999999999</v>
      </c>
    </row>
    <row r="1134" spans="1:45" x14ac:dyDescent="0.2">
      <c r="A1134" s="11" t="s">
        <v>435</v>
      </c>
      <c r="B1134" s="11" t="s">
        <v>436</v>
      </c>
      <c r="C1134" s="11" t="s">
        <v>10927</v>
      </c>
      <c r="D1134" s="21">
        <v>42775</v>
      </c>
      <c r="E1134" s="21" t="s">
        <v>9697</v>
      </c>
      <c r="F1134" s="21" t="s">
        <v>14659</v>
      </c>
      <c r="G1134" s="11" t="s">
        <v>2</v>
      </c>
      <c r="H1134" s="11" t="s">
        <v>16</v>
      </c>
      <c r="I1134" s="11" t="s">
        <v>4</v>
      </c>
      <c r="J1134" s="13">
        <v>2</v>
      </c>
      <c r="K1134" s="12">
        <v>66607.38</v>
      </c>
      <c r="L1134" s="12">
        <v>0</v>
      </c>
      <c r="M1134" s="12">
        <v>0</v>
      </c>
      <c r="N1134" s="12">
        <f t="shared" si="52"/>
        <v>66607.38</v>
      </c>
      <c r="O1134" s="11" t="s">
        <v>5</v>
      </c>
      <c r="P1134" s="13">
        <v>0</v>
      </c>
      <c r="Q1134" s="11" t="s">
        <v>6</v>
      </c>
      <c r="R1134" s="13">
        <v>0</v>
      </c>
      <c r="S1134" s="13">
        <v>0</v>
      </c>
      <c r="T1134" s="11" t="s">
        <v>7</v>
      </c>
      <c r="U1134" s="11" t="s">
        <v>8</v>
      </c>
      <c r="V1134" s="15">
        <v>0</v>
      </c>
      <c r="W1134" s="13">
        <v>0</v>
      </c>
      <c r="X1134" s="15">
        <v>0</v>
      </c>
      <c r="Y1134" s="15">
        <v>0</v>
      </c>
      <c r="Z1134" s="13">
        <v>0</v>
      </c>
      <c r="AA1134" s="15">
        <v>0</v>
      </c>
      <c r="AB1134" s="13">
        <v>0</v>
      </c>
      <c r="AC1134" s="15">
        <v>0</v>
      </c>
      <c r="AD1134" s="13">
        <v>0</v>
      </c>
      <c r="AE1134" s="15">
        <v>0</v>
      </c>
      <c r="AF1134" s="13">
        <v>0</v>
      </c>
      <c r="AG1134" s="15">
        <v>0</v>
      </c>
      <c r="AH1134" s="13">
        <v>0</v>
      </c>
      <c r="AI1134" s="15">
        <v>0</v>
      </c>
      <c r="AJ1134" s="11" t="s">
        <v>17</v>
      </c>
      <c r="AK1134" s="11" t="s">
        <v>13</v>
      </c>
      <c r="AL1134" s="22">
        <f t="shared" si="51"/>
        <v>2517</v>
      </c>
      <c r="AM1134" s="11" t="str">
        <f>VLOOKUP(O1134,Sheet2!$D$6:$E$14,2,FALSE)</f>
        <v>Spare parts</v>
      </c>
      <c r="AN1134" s="11" t="str">
        <f>VLOOKUP(F1134,Sheet2!$E$10:$F$13,2,FALSE)</f>
        <v>SPM</v>
      </c>
      <c r="AO1134" s="35" t="s">
        <v>14668</v>
      </c>
      <c r="AP1134">
        <f>MATCH(AN1134,Sheet2!$F$5:$F$18,0)</f>
        <v>6</v>
      </c>
      <c r="AQ1134">
        <f>MATCH(AO1134,Sheet2!$F$5:$K$5,0)</f>
        <v>6</v>
      </c>
      <c r="AR1134" s="33">
        <f>INDEX(Sheet2!$F$5:$K$18,OPaL!AP1134,OPaL!AQ1134)</f>
        <v>0.15</v>
      </c>
      <c r="AS1134" s="1">
        <f t="shared" si="53"/>
        <v>56616.273000000001</v>
      </c>
    </row>
    <row r="1135" spans="1:45" x14ac:dyDescent="0.2">
      <c r="A1135" s="11" t="s">
        <v>6319</v>
      </c>
      <c r="B1135" s="11" t="s">
        <v>6320</v>
      </c>
      <c r="C1135" s="11" t="s">
        <v>10928</v>
      </c>
      <c r="D1135" s="21">
        <v>42821</v>
      </c>
      <c r="E1135" s="21" t="s">
        <v>9697</v>
      </c>
      <c r="F1135" s="21" t="s">
        <v>14659</v>
      </c>
      <c r="G1135" s="11" t="s">
        <v>2</v>
      </c>
      <c r="H1135" s="11" t="s">
        <v>16</v>
      </c>
      <c r="I1135" s="11" t="s">
        <v>4</v>
      </c>
      <c r="J1135" s="13">
        <v>4</v>
      </c>
      <c r="K1135" s="12">
        <v>66545.679999999993</v>
      </c>
      <c r="L1135" s="12">
        <v>0</v>
      </c>
      <c r="M1135" s="12">
        <v>0</v>
      </c>
      <c r="N1135" s="12">
        <f t="shared" si="52"/>
        <v>66545.679999999993</v>
      </c>
      <c r="O1135" s="11" t="s">
        <v>5</v>
      </c>
      <c r="P1135" s="13">
        <v>0</v>
      </c>
      <c r="Q1135" s="11" t="s">
        <v>6</v>
      </c>
      <c r="R1135" s="13">
        <v>0</v>
      </c>
      <c r="S1135" s="13">
        <v>0</v>
      </c>
      <c r="T1135" s="11" t="s">
        <v>7</v>
      </c>
      <c r="U1135" s="11" t="s">
        <v>8</v>
      </c>
      <c r="V1135" s="15">
        <v>0</v>
      </c>
      <c r="W1135" s="13">
        <v>0</v>
      </c>
      <c r="X1135" s="15">
        <v>0</v>
      </c>
      <c r="Y1135" s="15">
        <v>0</v>
      </c>
      <c r="Z1135" s="13">
        <v>0</v>
      </c>
      <c r="AA1135" s="15">
        <v>0</v>
      </c>
      <c r="AB1135" s="13">
        <v>0</v>
      </c>
      <c r="AC1135" s="15">
        <v>0</v>
      </c>
      <c r="AD1135" s="13">
        <v>0</v>
      </c>
      <c r="AE1135" s="15">
        <v>0</v>
      </c>
      <c r="AF1135" s="13">
        <v>0</v>
      </c>
      <c r="AG1135" s="15">
        <v>0</v>
      </c>
      <c r="AH1135" s="13">
        <v>0</v>
      </c>
      <c r="AI1135" s="15">
        <v>0</v>
      </c>
      <c r="AJ1135" s="11" t="s">
        <v>17</v>
      </c>
      <c r="AK1135" s="11" t="s">
        <v>13</v>
      </c>
      <c r="AL1135" s="22">
        <f t="shared" si="51"/>
        <v>2471</v>
      </c>
      <c r="AM1135" s="11" t="str">
        <f>VLOOKUP(O1135,Sheet2!$D$6:$E$14,2,FALSE)</f>
        <v>Spare parts</v>
      </c>
      <c r="AN1135" s="11" t="str">
        <f>VLOOKUP(F1135,Sheet2!$E$10:$F$13,2,FALSE)</f>
        <v>SPM</v>
      </c>
      <c r="AO1135" s="35" t="s">
        <v>14668</v>
      </c>
      <c r="AP1135">
        <f>MATCH(AN1135,Sheet2!$F$5:$F$18,0)</f>
        <v>6</v>
      </c>
      <c r="AQ1135">
        <f>MATCH(AO1135,Sheet2!$F$5:$K$5,0)</f>
        <v>6</v>
      </c>
      <c r="AR1135" s="33">
        <f>INDEX(Sheet2!$F$5:$K$18,OPaL!AP1135,OPaL!AQ1135)</f>
        <v>0.15</v>
      </c>
      <c r="AS1135" s="1">
        <f t="shared" si="53"/>
        <v>56563.827999999994</v>
      </c>
    </row>
    <row r="1136" spans="1:45" x14ac:dyDescent="0.2">
      <c r="A1136" s="11" t="s">
        <v>7561</v>
      </c>
      <c r="B1136" s="11" t="s">
        <v>7562</v>
      </c>
      <c r="C1136" s="11" t="s">
        <v>10929</v>
      </c>
      <c r="D1136" s="21">
        <v>45169</v>
      </c>
      <c r="E1136" s="21" t="s">
        <v>9726</v>
      </c>
      <c r="F1136" s="21" t="s">
        <v>14658</v>
      </c>
      <c r="G1136" s="11" t="s">
        <v>2</v>
      </c>
      <c r="H1136" s="11" t="s">
        <v>16</v>
      </c>
      <c r="I1136" s="11" t="s">
        <v>4</v>
      </c>
      <c r="J1136" s="12">
        <v>11</v>
      </c>
      <c r="K1136" s="12">
        <v>66523.38</v>
      </c>
      <c r="L1136" s="12">
        <v>0</v>
      </c>
      <c r="M1136" s="12">
        <v>0</v>
      </c>
      <c r="N1136" s="12">
        <f t="shared" si="52"/>
        <v>66523.38</v>
      </c>
      <c r="O1136" s="11" t="s">
        <v>5</v>
      </c>
      <c r="P1136" s="13">
        <v>0</v>
      </c>
      <c r="Q1136" s="11" t="s">
        <v>6</v>
      </c>
      <c r="R1136" s="13">
        <v>0</v>
      </c>
      <c r="S1136" s="13">
        <v>0</v>
      </c>
      <c r="T1136" s="11" t="s">
        <v>7</v>
      </c>
      <c r="U1136" s="11" t="s">
        <v>8</v>
      </c>
      <c r="V1136" s="15">
        <v>0</v>
      </c>
      <c r="W1136" s="13">
        <v>0</v>
      </c>
      <c r="X1136" s="15">
        <v>0</v>
      </c>
      <c r="Y1136" s="15">
        <v>0</v>
      </c>
      <c r="Z1136" s="13">
        <v>0</v>
      </c>
      <c r="AA1136" s="15">
        <v>0</v>
      </c>
      <c r="AB1136" s="13">
        <v>0</v>
      </c>
      <c r="AC1136" s="15">
        <v>0</v>
      </c>
      <c r="AD1136" s="13">
        <v>0</v>
      </c>
      <c r="AE1136" s="15">
        <v>0</v>
      </c>
      <c r="AF1136" s="13">
        <v>0</v>
      </c>
      <c r="AG1136" s="15">
        <v>0</v>
      </c>
      <c r="AH1136" s="13">
        <v>0</v>
      </c>
      <c r="AI1136" s="15">
        <v>0</v>
      </c>
      <c r="AJ1136" s="11" t="s">
        <v>17</v>
      </c>
      <c r="AK1136" s="11" t="s">
        <v>13</v>
      </c>
      <c r="AL1136" s="22">
        <f t="shared" si="51"/>
        <v>123</v>
      </c>
      <c r="AM1136" s="11" t="str">
        <f>VLOOKUP(O1136,Sheet2!$D$6:$E$14,2,FALSE)</f>
        <v>Spare parts</v>
      </c>
      <c r="AN1136" s="11" t="str">
        <f>VLOOKUP(F1136,Sheet2!$E$10:$F$13,2,FALSE)</f>
        <v>SPE</v>
      </c>
      <c r="AO1136" s="35" t="s">
        <v>14665</v>
      </c>
      <c r="AP1136">
        <f>MATCH(AN1136,Sheet2!$F$5:$F$18,0)</f>
        <v>7</v>
      </c>
      <c r="AQ1136">
        <f>MATCH(AO1136,Sheet2!$F$5:$K$5,0)</f>
        <v>3</v>
      </c>
      <c r="AR1136" s="33">
        <f>INDEX(Sheet2!$F$5:$K$18,OPaL!AP1136,OPaL!AQ1136)</f>
        <v>0.05</v>
      </c>
      <c r="AS1136" s="1">
        <f t="shared" si="53"/>
        <v>63197.211000000003</v>
      </c>
    </row>
    <row r="1137" spans="1:45" x14ac:dyDescent="0.2">
      <c r="A1137" s="11" t="s">
        <v>6297</v>
      </c>
      <c r="B1137" s="11" t="s">
        <v>6298</v>
      </c>
      <c r="C1137" s="11" t="s">
        <v>10930</v>
      </c>
      <c r="D1137" s="21">
        <v>43129</v>
      </c>
      <c r="E1137" s="21" t="s">
        <v>9697</v>
      </c>
      <c r="F1137" s="21" t="s">
        <v>14659</v>
      </c>
      <c r="G1137" s="11" t="s">
        <v>2</v>
      </c>
      <c r="H1137" s="11" t="s">
        <v>16</v>
      </c>
      <c r="I1137" s="11" t="s">
        <v>4</v>
      </c>
      <c r="J1137" s="12">
        <v>1</v>
      </c>
      <c r="K1137" s="12">
        <v>66346.960000000006</v>
      </c>
      <c r="L1137" s="12">
        <v>0</v>
      </c>
      <c r="M1137" s="12">
        <v>0</v>
      </c>
      <c r="N1137" s="12">
        <f t="shared" si="52"/>
        <v>66346.960000000006</v>
      </c>
      <c r="O1137" s="11" t="s">
        <v>5</v>
      </c>
      <c r="P1137" s="13">
        <v>0</v>
      </c>
      <c r="Q1137" s="11" t="s">
        <v>6</v>
      </c>
      <c r="R1137" s="13">
        <v>0</v>
      </c>
      <c r="S1137" s="13">
        <v>0</v>
      </c>
      <c r="T1137" s="11" t="s">
        <v>7</v>
      </c>
      <c r="U1137" s="11" t="s">
        <v>8</v>
      </c>
      <c r="V1137" s="15">
        <v>0</v>
      </c>
      <c r="W1137" s="13">
        <v>0</v>
      </c>
      <c r="X1137" s="15">
        <v>0</v>
      </c>
      <c r="Y1137" s="15">
        <v>0</v>
      </c>
      <c r="Z1137" s="13">
        <v>0</v>
      </c>
      <c r="AA1137" s="15">
        <v>0</v>
      </c>
      <c r="AB1137" s="13">
        <v>0</v>
      </c>
      <c r="AC1137" s="15">
        <v>0</v>
      </c>
      <c r="AD1137" s="13">
        <v>0</v>
      </c>
      <c r="AE1137" s="15">
        <v>0</v>
      </c>
      <c r="AF1137" s="13">
        <v>0</v>
      </c>
      <c r="AG1137" s="15">
        <v>0</v>
      </c>
      <c r="AH1137" s="13">
        <v>0</v>
      </c>
      <c r="AI1137" s="15">
        <v>0</v>
      </c>
      <c r="AJ1137" s="11" t="s">
        <v>17</v>
      </c>
      <c r="AK1137" s="11" t="s">
        <v>13</v>
      </c>
      <c r="AL1137" s="22">
        <f t="shared" si="51"/>
        <v>2163</v>
      </c>
      <c r="AM1137" s="11" t="str">
        <f>VLOOKUP(O1137,Sheet2!$D$6:$E$14,2,FALSE)</f>
        <v>Spare parts</v>
      </c>
      <c r="AN1137" s="11" t="str">
        <f>VLOOKUP(F1137,Sheet2!$E$10:$F$13,2,FALSE)</f>
        <v>SPM</v>
      </c>
      <c r="AO1137" s="35" t="s">
        <v>14668</v>
      </c>
      <c r="AP1137">
        <f>MATCH(AN1137,Sheet2!$F$5:$F$18,0)</f>
        <v>6</v>
      </c>
      <c r="AQ1137">
        <f>MATCH(AO1137,Sheet2!$F$5:$K$5,0)</f>
        <v>6</v>
      </c>
      <c r="AR1137" s="33">
        <f>INDEX(Sheet2!$F$5:$K$18,OPaL!AP1137,OPaL!AQ1137)</f>
        <v>0.15</v>
      </c>
      <c r="AS1137" s="1">
        <f t="shared" si="53"/>
        <v>56394.916000000005</v>
      </c>
    </row>
    <row r="1138" spans="1:45" x14ac:dyDescent="0.2">
      <c r="A1138" s="11" t="s">
        <v>4099</v>
      </c>
      <c r="B1138" s="11" t="s">
        <v>4100</v>
      </c>
      <c r="C1138" s="11" t="s">
        <v>10931</v>
      </c>
      <c r="D1138" s="21">
        <v>44667</v>
      </c>
      <c r="E1138" s="21" t="s">
        <v>9697</v>
      </c>
      <c r="F1138" s="21" t="s">
        <v>14659</v>
      </c>
      <c r="G1138" s="11" t="s">
        <v>2</v>
      </c>
      <c r="H1138" s="11" t="s">
        <v>350</v>
      </c>
      <c r="I1138" s="11" t="s">
        <v>4</v>
      </c>
      <c r="J1138" s="12">
        <v>1</v>
      </c>
      <c r="K1138" s="12">
        <v>66333.75</v>
      </c>
      <c r="L1138" s="12">
        <v>0</v>
      </c>
      <c r="M1138" s="12">
        <v>0</v>
      </c>
      <c r="N1138" s="12">
        <f t="shared" si="52"/>
        <v>66333.75</v>
      </c>
      <c r="O1138" s="11" t="s">
        <v>5</v>
      </c>
      <c r="P1138" s="13">
        <v>0</v>
      </c>
      <c r="Q1138" s="11" t="s">
        <v>6</v>
      </c>
      <c r="R1138" s="13">
        <v>0</v>
      </c>
      <c r="S1138" s="13">
        <v>0</v>
      </c>
      <c r="T1138" s="11" t="s">
        <v>7</v>
      </c>
      <c r="U1138" s="11" t="s">
        <v>8</v>
      </c>
      <c r="V1138" s="15">
        <v>0</v>
      </c>
      <c r="W1138" s="13">
        <v>0</v>
      </c>
      <c r="X1138" s="15">
        <v>0</v>
      </c>
      <c r="Y1138" s="15">
        <v>0</v>
      </c>
      <c r="Z1138" s="13">
        <v>0</v>
      </c>
      <c r="AA1138" s="15">
        <v>0</v>
      </c>
      <c r="AB1138" s="13">
        <v>0</v>
      </c>
      <c r="AC1138" s="15">
        <v>0</v>
      </c>
      <c r="AD1138" s="13">
        <v>0</v>
      </c>
      <c r="AE1138" s="15">
        <v>0</v>
      </c>
      <c r="AF1138" s="13">
        <v>0</v>
      </c>
      <c r="AG1138" s="15">
        <v>0</v>
      </c>
      <c r="AH1138" s="13">
        <v>0</v>
      </c>
      <c r="AI1138" s="15">
        <v>0</v>
      </c>
      <c r="AJ1138" s="11" t="s">
        <v>352</v>
      </c>
      <c r="AK1138" s="11" t="s">
        <v>1398</v>
      </c>
      <c r="AL1138" s="22">
        <f t="shared" si="51"/>
        <v>625</v>
      </c>
      <c r="AM1138" s="11" t="str">
        <f>VLOOKUP(O1138,Sheet2!$D$6:$E$14,2,FALSE)</f>
        <v>Spare parts</v>
      </c>
      <c r="AN1138" s="11" t="str">
        <f>VLOOKUP(F1138,Sheet2!$E$10:$F$13,2,FALSE)</f>
        <v>SPM</v>
      </c>
      <c r="AO1138" s="35" t="s">
        <v>14668</v>
      </c>
      <c r="AP1138">
        <f>MATCH(AN1138,Sheet2!$F$5:$F$18,0)</f>
        <v>6</v>
      </c>
      <c r="AQ1138">
        <f>MATCH(AO1138,Sheet2!$F$5:$K$5,0)</f>
        <v>6</v>
      </c>
      <c r="AR1138" s="33">
        <f>INDEX(Sheet2!$F$5:$K$18,OPaL!AP1138,OPaL!AQ1138)</f>
        <v>0.15</v>
      </c>
      <c r="AS1138" s="1">
        <f t="shared" si="53"/>
        <v>56383.6875</v>
      </c>
    </row>
    <row r="1139" spans="1:45" x14ac:dyDescent="0.2">
      <c r="A1139" s="11" t="s">
        <v>2871</v>
      </c>
      <c r="B1139" s="11" t="s">
        <v>2872</v>
      </c>
      <c r="C1139" s="11" t="s">
        <v>10932</v>
      </c>
      <c r="D1139" s="21">
        <v>43285</v>
      </c>
      <c r="E1139" s="21"/>
      <c r="F1139" s="21" t="s">
        <v>14659</v>
      </c>
      <c r="G1139" s="11" t="s">
        <v>2</v>
      </c>
      <c r="H1139" s="11" t="s">
        <v>3</v>
      </c>
      <c r="I1139" s="11" t="s">
        <v>4</v>
      </c>
      <c r="J1139" s="12">
        <v>1</v>
      </c>
      <c r="K1139" s="12">
        <v>66300.17</v>
      </c>
      <c r="L1139" s="12">
        <v>0</v>
      </c>
      <c r="M1139" s="12">
        <v>0</v>
      </c>
      <c r="N1139" s="12">
        <f t="shared" si="52"/>
        <v>66300.17</v>
      </c>
      <c r="O1139" s="11" t="s">
        <v>5</v>
      </c>
      <c r="P1139" s="13">
        <v>0</v>
      </c>
      <c r="Q1139" s="11" t="s">
        <v>6</v>
      </c>
      <c r="R1139" s="13">
        <v>0</v>
      </c>
      <c r="S1139" s="13">
        <v>0</v>
      </c>
      <c r="T1139" s="11" t="s">
        <v>7</v>
      </c>
      <c r="U1139" s="11" t="s">
        <v>8</v>
      </c>
      <c r="V1139" s="15">
        <v>0</v>
      </c>
      <c r="W1139" s="13">
        <v>0</v>
      </c>
      <c r="X1139" s="15">
        <v>0</v>
      </c>
      <c r="Y1139" s="15">
        <v>0</v>
      </c>
      <c r="Z1139" s="13">
        <v>0</v>
      </c>
      <c r="AA1139" s="15">
        <v>0</v>
      </c>
      <c r="AB1139" s="13">
        <v>0</v>
      </c>
      <c r="AC1139" s="15">
        <v>0</v>
      </c>
      <c r="AD1139" s="13">
        <v>0</v>
      </c>
      <c r="AE1139" s="15">
        <v>0</v>
      </c>
      <c r="AF1139" s="13">
        <v>0</v>
      </c>
      <c r="AG1139" s="15">
        <v>0</v>
      </c>
      <c r="AH1139" s="13">
        <v>0</v>
      </c>
      <c r="AI1139" s="15">
        <v>0</v>
      </c>
      <c r="AJ1139" s="11" t="s">
        <v>9</v>
      </c>
      <c r="AK1139" s="11" t="s">
        <v>13</v>
      </c>
      <c r="AL1139" s="22">
        <f t="shared" si="51"/>
        <v>2007</v>
      </c>
      <c r="AM1139" s="11" t="str">
        <f>VLOOKUP(O1139,Sheet2!$D$6:$E$14,2,FALSE)</f>
        <v>Spare parts</v>
      </c>
      <c r="AN1139" s="11" t="str">
        <f>VLOOKUP(F1139,Sheet2!$E$10:$F$13,2,FALSE)</f>
        <v>SPM</v>
      </c>
      <c r="AO1139" s="35" t="s">
        <v>14668</v>
      </c>
      <c r="AP1139">
        <f>MATCH(AN1139,Sheet2!$F$5:$F$18,0)</f>
        <v>6</v>
      </c>
      <c r="AQ1139">
        <f>MATCH(AO1139,Sheet2!$F$5:$K$5,0)</f>
        <v>6</v>
      </c>
      <c r="AR1139" s="33">
        <f>INDEX(Sheet2!$F$5:$K$18,OPaL!AP1139,OPaL!AQ1139)</f>
        <v>0.15</v>
      </c>
      <c r="AS1139" s="1">
        <f t="shared" si="53"/>
        <v>56355.144499999995</v>
      </c>
    </row>
    <row r="1140" spans="1:45" x14ac:dyDescent="0.2">
      <c r="A1140" s="11" t="s">
        <v>5725</v>
      </c>
      <c r="B1140" s="11" t="s">
        <v>5726</v>
      </c>
      <c r="C1140" s="11" t="s">
        <v>10933</v>
      </c>
      <c r="D1140" s="21">
        <v>42550</v>
      </c>
      <c r="E1140" s="21" t="s">
        <v>9718</v>
      </c>
      <c r="F1140" s="21" t="s">
        <v>14658</v>
      </c>
      <c r="G1140" s="11" t="s">
        <v>2</v>
      </c>
      <c r="H1140" s="11" t="s">
        <v>16</v>
      </c>
      <c r="I1140" s="11" t="s">
        <v>4</v>
      </c>
      <c r="J1140" s="12">
        <v>2</v>
      </c>
      <c r="K1140" s="12">
        <v>66226</v>
      </c>
      <c r="L1140" s="12">
        <v>0</v>
      </c>
      <c r="M1140" s="12">
        <v>0</v>
      </c>
      <c r="N1140" s="12">
        <f t="shared" si="52"/>
        <v>66226</v>
      </c>
      <c r="O1140" s="11" t="s">
        <v>5</v>
      </c>
      <c r="P1140" s="13">
        <v>0</v>
      </c>
      <c r="Q1140" s="11" t="s">
        <v>6</v>
      </c>
      <c r="R1140" s="13">
        <v>0</v>
      </c>
      <c r="S1140" s="13">
        <v>0</v>
      </c>
      <c r="T1140" s="11" t="s">
        <v>7</v>
      </c>
      <c r="U1140" s="11" t="s">
        <v>8</v>
      </c>
      <c r="V1140" s="15">
        <v>0</v>
      </c>
      <c r="W1140" s="13">
        <v>0</v>
      </c>
      <c r="X1140" s="15">
        <v>0</v>
      </c>
      <c r="Y1140" s="15">
        <v>0</v>
      </c>
      <c r="Z1140" s="13">
        <v>0</v>
      </c>
      <c r="AA1140" s="15">
        <v>0</v>
      </c>
      <c r="AB1140" s="13">
        <v>0</v>
      </c>
      <c r="AC1140" s="15">
        <v>0</v>
      </c>
      <c r="AD1140" s="13">
        <v>0</v>
      </c>
      <c r="AE1140" s="15">
        <v>0</v>
      </c>
      <c r="AF1140" s="13">
        <v>0</v>
      </c>
      <c r="AG1140" s="15">
        <v>0</v>
      </c>
      <c r="AH1140" s="13">
        <v>0</v>
      </c>
      <c r="AI1140" s="15">
        <v>0</v>
      </c>
      <c r="AJ1140" s="11" t="s">
        <v>17</v>
      </c>
      <c r="AK1140" s="11" t="s">
        <v>1398</v>
      </c>
      <c r="AL1140" s="22">
        <f t="shared" si="51"/>
        <v>2742</v>
      </c>
      <c r="AM1140" s="11" t="str">
        <f>VLOOKUP(O1140,Sheet2!$D$6:$E$14,2,FALSE)</f>
        <v>Spare parts</v>
      </c>
      <c r="AN1140" s="11" t="str">
        <f>VLOOKUP(F1140,Sheet2!$E$10:$F$13,2,FALSE)</f>
        <v>SPE</v>
      </c>
      <c r="AO1140" s="35" t="s">
        <v>14668</v>
      </c>
      <c r="AP1140">
        <f>MATCH(AN1140,Sheet2!$F$5:$F$18,0)</f>
        <v>7</v>
      </c>
      <c r="AQ1140">
        <f>MATCH(AO1140,Sheet2!$F$5:$K$5,0)</f>
        <v>6</v>
      </c>
      <c r="AR1140" s="33">
        <f>INDEX(Sheet2!$F$5:$K$18,OPaL!AP1140,OPaL!AQ1140)</f>
        <v>0.15</v>
      </c>
      <c r="AS1140" s="1">
        <f t="shared" si="53"/>
        <v>56292.1</v>
      </c>
    </row>
    <row r="1141" spans="1:45" x14ac:dyDescent="0.2">
      <c r="A1141" s="11" t="s">
        <v>2925</v>
      </c>
      <c r="B1141" s="11" t="s">
        <v>2926</v>
      </c>
      <c r="C1141" s="11" t="s">
        <v>10934</v>
      </c>
      <c r="D1141" s="21">
        <v>42424</v>
      </c>
      <c r="E1141" s="21" t="s">
        <v>9697</v>
      </c>
      <c r="F1141" s="21" t="s">
        <v>14659</v>
      </c>
      <c r="G1141" s="11" t="s">
        <v>2</v>
      </c>
      <c r="H1141" s="11" t="s">
        <v>16</v>
      </c>
      <c r="I1141" s="11" t="s">
        <v>4</v>
      </c>
      <c r="J1141" s="12">
        <v>1</v>
      </c>
      <c r="K1141" s="12">
        <v>65887.53</v>
      </c>
      <c r="L1141" s="12">
        <v>0</v>
      </c>
      <c r="M1141" s="12">
        <v>0</v>
      </c>
      <c r="N1141" s="12">
        <f t="shared" si="52"/>
        <v>65887.53</v>
      </c>
      <c r="O1141" s="11" t="s">
        <v>5</v>
      </c>
      <c r="P1141" s="13">
        <v>0</v>
      </c>
      <c r="Q1141" s="11" t="s">
        <v>6</v>
      </c>
      <c r="R1141" s="13">
        <v>0</v>
      </c>
      <c r="S1141" s="13">
        <v>0</v>
      </c>
      <c r="T1141" s="11" t="s">
        <v>7</v>
      </c>
      <c r="U1141" s="11" t="s">
        <v>8</v>
      </c>
      <c r="V1141" s="15">
        <v>0</v>
      </c>
      <c r="W1141" s="13">
        <v>0</v>
      </c>
      <c r="X1141" s="15">
        <v>0</v>
      </c>
      <c r="Y1141" s="15">
        <v>0</v>
      </c>
      <c r="Z1141" s="13">
        <v>0</v>
      </c>
      <c r="AA1141" s="15">
        <v>0</v>
      </c>
      <c r="AB1141" s="13">
        <v>0</v>
      </c>
      <c r="AC1141" s="15">
        <v>0</v>
      </c>
      <c r="AD1141" s="13">
        <v>0</v>
      </c>
      <c r="AE1141" s="15">
        <v>0</v>
      </c>
      <c r="AF1141" s="13">
        <v>0</v>
      </c>
      <c r="AG1141" s="15">
        <v>0</v>
      </c>
      <c r="AH1141" s="13">
        <v>0</v>
      </c>
      <c r="AI1141" s="15">
        <v>0</v>
      </c>
      <c r="AJ1141" s="11" t="s">
        <v>17</v>
      </c>
      <c r="AK1141" s="11" t="s">
        <v>13</v>
      </c>
      <c r="AL1141" s="22">
        <f t="shared" si="51"/>
        <v>2868</v>
      </c>
      <c r="AM1141" s="11" t="str">
        <f>VLOOKUP(O1141,Sheet2!$D$6:$E$14,2,FALSE)</f>
        <v>Spare parts</v>
      </c>
      <c r="AN1141" s="11" t="str">
        <f>VLOOKUP(F1141,Sheet2!$E$10:$F$13,2,FALSE)</f>
        <v>SPM</v>
      </c>
      <c r="AO1141" s="35" t="s">
        <v>14668</v>
      </c>
      <c r="AP1141">
        <f>MATCH(AN1141,Sheet2!$F$5:$F$18,0)</f>
        <v>6</v>
      </c>
      <c r="AQ1141">
        <f>MATCH(AO1141,Sheet2!$F$5:$K$5,0)</f>
        <v>6</v>
      </c>
      <c r="AR1141" s="33">
        <f>INDEX(Sheet2!$F$5:$K$18,OPaL!AP1141,OPaL!AQ1141)</f>
        <v>0.15</v>
      </c>
      <c r="AS1141" s="1">
        <f t="shared" si="53"/>
        <v>56004.400499999996</v>
      </c>
    </row>
    <row r="1142" spans="1:45" x14ac:dyDescent="0.2">
      <c r="A1142" s="11" t="s">
        <v>7964</v>
      </c>
      <c r="B1142" s="11" t="s">
        <v>7965</v>
      </c>
      <c r="C1142" s="11" t="s">
        <v>10935</v>
      </c>
      <c r="D1142" s="21">
        <v>43109</v>
      </c>
      <c r="E1142" s="21" t="s">
        <v>9697</v>
      </c>
      <c r="F1142" s="21" t="s">
        <v>14659</v>
      </c>
      <c r="G1142" s="11" t="s">
        <v>2</v>
      </c>
      <c r="H1142" s="11" t="s">
        <v>16</v>
      </c>
      <c r="I1142" s="11" t="s">
        <v>4</v>
      </c>
      <c r="J1142" s="13">
        <v>1</v>
      </c>
      <c r="K1142" s="12">
        <v>65807.72</v>
      </c>
      <c r="L1142" s="12">
        <v>0</v>
      </c>
      <c r="M1142" s="12">
        <v>0</v>
      </c>
      <c r="N1142" s="12">
        <f t="shared" si="52"/>
        <v>65807.72</v>
      </c>
      <c r="O1142" s="11" t="s">
        <v>5</v>
      </c>
      <c r="P1142" s="13">
        <v>0</v>
      </c>
      <c r="Q1142" s="11" t="s">
        <v>6</v>
      </c>
      <c r="R1142" s="13">
        <v>0</v>
      </c>
      <c r="S1142" s="13">
        <v>0</v>
      </c>
      <c r="T1142" s="11" t="s">
        <v>7</v>
      </c>
      <c r="U1142" s="11" t="s">
        <v>8</v>
      </c>
      <c r="V1142" s="15">
        <v>0</v>
      </c>
      <c r="W1142" s="13">
        <v>0</v>
      </c>
      <c r="X1142" s="15">
        <v>0</v>
      </c>
      <c r="Y1142" s="15">
        <v>0</v>
      </c>
      <c r="Z1142" s="13">
        <v>0</v>
      </c>
      <c r="AA1142" s="15">
        <v>0</v>
      </c>
      <c r="AB1142" s="13">
        <v>0</v>
      </c>
      <c r="AC1142" s="15">
        <v>0</v>
      </c>
      <c r="AD1142" s="13">
        <v>0</v>
      </c>
      <c r="AE1142" s="15">
        <v>0</v>
      </c>
      <c r="AF1142" s="13">
        <v>0</v>
      </c>
      <c r="AG1142" s="15">
        <v>0</v>
      </c>
      <c r="AH1142" s="13">
        <v>0</v>
      </c>
      <c r="AI1142" s="15">
        <v>0</v>
      </c>
      <c r="AJ1142" s="11" t="s">
        <v>17</v>
      </c>
      <c r="AK1142" s="11" t="s">
        <v>1398</v>
      </c>
      <c r="AL1142" s="22">
        <f t="shared" si="51"/>
        <v>2183</v>
      </c>
      <c r="AM1142" s="11" t="str">
        <f>VLOOKUP(O1142,Sheet2!$D$6:$E$14,2,FALSE)</f>
        <v>Spare parts</v>
      </c>
      <c r="AN1142" s="11" t="str">
        <f>VLOOKUP(F1142,Sheet2!$E$10:$F$13,2,FALSE)</f>
        <v>SPM</v>
      </c>
      <c r="AO1142" s="35" t="s">
        <v>14668</v>
      </c>
      <c r="AP1142">
        <f>MATCH(AN1142,Sheet2!$F$5:$F$18,0)</f>
        <v>6</v>
      </c>
      <c r="AQ1142">
        <f>MATCH(AO1142,Sheet2!$F$5:$K$5,0)</f>
        <v>6</v>
      </c>
      <c r="AR1142" s="33">
        <f>INDEX(Sheet2!$F$5:$K$18,OPaL!AP1142,OPaL!AQ1142)</f>
        <v>0.15</v>
      </c>
      <c r="AS1142" s="1">
        <f t="shared" si="53"/>
        <v>55936.561999999998</v>
      </c>
    </row>
    <row r="1143" spans="1:45" x14ac:dyDescent="0.2">
      <c r="A1143" s="11" t="s">
        <v>5837</v>
      </c>
      <c r="B1143" s="11" t="s">
        <v>5838</v>
      </c>
      <c r="C1143" s="11" t="s">
        <v>10936</v>
      </c>
      <c r="D1143" s="21">
        <v>44294</v>
      </c>
      <c r="E1143" s="21" t="s">
        <v>9697</v>
      </c>
      <c r="F1143" s="21" t="s">
        <v>14659</v>
      </c>
      <c r="G1143" s="11" t="s">
        <v>2</v>
      </c>
      <c r="H1143" s="11" t="s">
        <v>3</v>
      </c>
      <c r="I1143" s="11" t="s">
        <v>4</v>
      </c>
      <c r="J1143" s="13">
        <v>1</v>
      </c>
      <c r="K1143" s="12">
        <v>65793.070000000007</v>
      </c>
      <c r="L1143" s="12">
        <v>0</v>
      </c>
      <c r="M1143" s="12">
        <v>0</v>
      </c>
      <c r="N1143" s="12">
        <f t="shared" si="52"/>
        <v>65793.070000000007</v>
      </c>
      <c r="O1143" s="11" t="s">
        <v>5</v>
      </c>
      <c r="P1143" s="13">
        <v>0</v>
      </c>
      <c r="Q1143" s="11" t="s">
        <v>6</v>
      </c>
      <c r="R1143" s="13">
        <v>0</v>
      </c>
      <c r="S1143" s="13">
        <v>0</v>
      </c>
      <c r="T1143" s="11" t="s">
        <v>7</v>
      </c>
      <c r="U1143" s="11" t="s">
        <v>8</v>
      </c>
      <c r="V1143" s="15">
        <v>0</v>
      </c>
      <c r="W1143" s="13">
        <v>0</v>
      </c>
      <c r="X1143" s="15">
        <v>0</v>
      </c>
      <c r="Y1143" s="15">
        <v>0</v>
      </c>
      <c r="Z1143" s="13">
        <v>0</v>
      </c>
      <c r="AA1143" s="15">
        <v>0</v>
      </c>
      <c r="AB1143" s="13">
        <v>0</v>
      </c>
      <c r="AC1143" s="15">
        <v>0</v>
      </c>
      <c r="AD1143" s="13">
        <v>0</v>
      </c>
      <c r="AE1143" s="15">
        <v>0</v>
      </c>
      <c r="AF1143" s="13">
        <v>0</v>
      </c>
      <c r="AG1143" s="15">
        <v>0</v>
      </c>
      <c r="AH1143" s="13">
        <v>0</v>
      </c>
      <c r="AI1143" s="15">
        <v>0</v>
      </c>
      <c r="AJ1143" s="11" t="s">
        <v>9</v>
      </c>
      <c r="AK1143" s="11" t="s">
        <v>13</v>
      </c>
      <c r="AL1143" s="22">
        <f t="shared" si="51"/>
        <v>998</v>
      </c>
      <c r="AM1143" s="11" t="str">
        <f>VLOOKUP(O1143,Sheet2!$D$6:$E$14,2,FALSE)</f>
        <v>Spare parts</v>
      </c>
      <c r="AN1143" s="11" t="str">
        <f>VLOOKUP(F1143,Sheet2!$E$10:$F$13,2,FALSE)</f>
        <v>SPM</v>
      </c>
      <c r="AO1143" s="35" t="s">
        <v>14668</v>
      </c>
      <c r="AP1143">
        <f>MATCH(AN1143,Sheet2!$F$5:$F$18,0)</f>
        <v>6</v>
      </c>
      <c r="AQ1143">
        <f>MATCH(AO1143,Sheet2!$F$5:$K$5,0)</f>
        <v>6</v>
      </c>
      <c r="AR1143" s="33">
        <f>INDEX(Sheet2!$F$5:$K$18,OPaL!AP1143,OPaL!AQ1143)</f>
        <v>0.15</v>
      </c>
      <c r="AS1143" s="1">
        <f t="shared" si="53"/>
        <v>55924.109500000006</v>
      </c>
    </row>
    <row r="1144" spans="1:45" x14ac:dyDescent="0.2">
      <c r="A1144" s="11" t="s">
        <v>6115</v>
      </c>
      <c r="B1144" s="11" t="s">
        <v>6116</v>
      </c>
      <c r="C1144" s="11" t="s">
        <v>10937</v>
      </c>
      <c r="D1144" s="21">
        <v>42270</v>
      </c>
      <c r="E1144" s="21" t="s">
        <v>9697</v>
      </c>
      <c r="F1144" s="21" t="s">
        <v>14659</v>
      </c>
      <c r="G1144" s="11" t="s">
        <v>2</v>
      </c>
      <c r="H1144" s="11" t="s">
        <v>16</v>
      </c>
      <c r="I1144" s="11" t="s">
        <v>4</v>
      </c>
      <c r="J1144" s="13">
        <v>6</v>
      </c>
      <c r="K1144" s="12">
        <v>65769</v>
      </c>
      <c r="L1144" s="12">
        <v>0</v>
      </c>
      <c r="M1144" s="12">
        <v>0</v>
      </c>
      <c r="N1144" s="12">
        <f t="shared" si="52"/>
        <v>65769</v>
      </c>
      <c r="O1144" s="11" t="s">
        <v>5</v>
      </c>
      <c r="P1144" s="13">
        <v>0</v>
      </c>
      <c r="Q1144" s="11" t="s">
        <v>6</v>
      </c>
      <c r="R1144" s="13">
        <v>0</v>
      </c>
      <c r="S1144" s="13">
        <v>0</v>
      </c>
      <c r="T1144" s="11" t="s">
        <v>7</v>
      </c>
      <c r="U1144" s="11" t="s">
        <v>8</v>
      </c>
      <c r="V1144" s="15">
        <v>0</v>
      </c>
      <c r="W1144" s="13">
        <v>0</v>
      </c>
      <c r="X1144" s="15">
        <v>0</v>
      </c>
      <c r="Y1144" s="15">
        <v>0</v>
      </c>
      <c r="Z1144" s="13">
        <v>0</v>
      </c>
      <c r="AA1144" s="15">
        <v>0</v>
      </c>
      <c r="AB1144" s="13">
        <v>0</v>
      </c>
      <c r="AC1144" s="15">
        <v>0</v>
      </c>
      <c r="AD1144" s="13">
        <v>0</v>
      </c>
      <c r="AE1144" s="15">
        <v>0</v>
      </c>
      <c r="AF1144" s="13">
        <v>0</v>
      </c>
      <c r="AG1144" s="15">
        <v>0</v>
      </c>
      <c r="AH1144" s="13">
        <v>0</v>
      </c>
      <c r="AI1144" s="15">
        <v>0</v>
      </c>
      <c r="AJ1144" s="11" t="s">
        <v>17</v>
      </c>
      <c r="AK1144" s="11" t="s">
        <v>13</v>
      </c>
      <c r="AL1144" s="22">
        <f t="shared" si="51"/>
        <v>3022</v>
      </c>
      <c r="AM1144" s="11" t="str">
        <f>VLOOKUP(O1144,Sheet2!$D$6:$E$14,2,FALSE)</f>
        <v>Spare parts</v>
      </c>
      <c r="AN1144" s="11" t="str">
        <f>VLOOKUP(F1144,Sheet2!$E$10:$F$13,2,FALSE)</f>
        <v>SPM</v>
      </c>
      <c r="AO1144" s="35" t="s">
        <v>14668</v>
      </c>
      <c r="AP1144">
        <f>MATCH(AN1144,Sheet2!$F$5:$F$18,0)</f>
        <v>6</v>
      </c>
      <c r="AQ1144">
        <f>MATCH(AO1144,Sheet2!$F$5:$K$5,0)</f>
        <v>6</v>
      </c>
      <c r="AR1144" s="33">
        <f>INDEX(Sheet2!$F$5:$K$18,OPaL!AP1144,OPaL!AQ1144)</f>
        <v>0.15</v>
      </c>
      <c r="AS1144" s="1">
        <f t="shared" si="53"/>
        <v>55903.65</v>
      </c>
    </row>
    <row r="1145" spans="1:45" x14ac:dyDescent="0.2">
      <c r="A1145" s="11" t="s">
        <v>3689</v>
      </c>
      <c r="B1145" s="11" t="s">
        <v>3690</v>
      </c>
      <c r="C1145" s="11" t="s">
        <v>10938</v>
      </c>
      <c r="D1145" s="21">
        <v>44520</v>
      </c>
      <c r="E1145" s="21" t="s">
        <v>9697</v>
      </c>
      <c r="F1145" s="21" t="s">
        <v>14659</v>
      </c>
      <c r="G1145" s="11" t="s">
        <v>2</v>
      </c>
      <c r="H1145" s="11" t="s">
        <v>16</v>
      </c>
      <c r="I1145" s="11" t="s">
        <v>4</v>
      </c>
      <c r="J1145" s="12">
        <v>2</v>
      </c>
      <c r="K1145" s="12">
        <v>65553.77</v>
      </c>
      <c r="L1145" s="12">
        <v>0</v>
      </c>
      <c r="M1145" s="12">
        <v>0</v>
      </c>
      <c r="N1145" s="12">
        <f t="shared" si="52"/>
        <v>65553.77</v>
      </c>
      <c r="O1145" s="11" t="s">
        <v>5</v>
      </c>
      <c r="P1145" s="13">
        <v>0</v>
      </c>
      <c r="Q1145" s="11" t="s">
        <v>6</v>
      </c>
      <c r="R1145" s="13">
        <v>0</v>
      </c>
      <c r="S1145" s="13">
        <v>0</v>
      </c>
      <c r="T1145" s="11" t="s">
        <v>7</v>
      </c>
      <c r="U1145" s="11" t="s">
        <v>8</v>
      </c>
      <c r="V1145" s="15">
        <v>0</v>
      </c>
      <c r="W1145" s="13">
        <v>0</v>
      </c>
      <c r="X1145" s="15">
        <v>0</v>
      </c>
      <c r="Y1145" s="15">
        <v>0</v>
      </c>
      <c r="Z1145" s="13">
        <v>0</v>
      </c>
      <c r="AA1145" s="15">
        <v>0</v>
      </c>
      <c r="AB1145" s="13">
        <v>0</v>
      </c>
      <c r="AC1145" s="15">
        <v>0</v>
      </c>
      <c r="AD1145" s="13">
        <v>0</v>
      </c>
      <c r="AE1145" s="15">
        <v>0</v>
      </c>
      <c r="AF1145" s="13">
        <v>0</v>
      </c>
      <c r="AG1145" s="15">
        <v>0</v>
      </c>
      <c r="AH1145" s="13">
        <v>0</v>
      </c>
      <c r="AI1145" s="15">
        <v>0</v>
      </c>
      <c r="AJ1145" s="11" t="s">
        <v>17</v>
      </c>
      <c r="AK1145" s="11" t="s">
        <v>1398</v>
      </c>
      <c r="AL1145" s="22">
        <f t="shared" si="51"/>
        <v>772</v>
      </c>
      <c r="AM1145" s="11" t="str">
        <f>VLOOKUP(O1145,Sheet2!$D$6:$E$14,2,FALSE)</f>
        <v>Spare parts</v>
      </c>
      <c r="AN1145" s="11" t="str">
        <f>VLOOKUP(F1145,Sheet2!$E$10:$F$13,2,FALSE)</f>
        <v>SPM</v>
      </c>
      <c r="AO1145" s="35" t="s">
        <v>14668</v>
      </c>
      <c r="AP1145">
        <f>MATCH(AN1145,Sheet2!$F$5:$F$18,0)</f>
        <v>6</v>
      </c>
      <c r="AQ1145">
        <f>MATCH(AO1145,Sheet2!$F$5:$K$5,0)</f>
        <v>6</v>
      </c>
      <c r="AR1145" s="33">
        <f>INDEX(Sheet2!$F$5:$K$18,OPaL!AP1145,OPaL!AQ1145)</f>
        <v>0.15</v>
      </c>
      <c r="AS1145" s="1">
        <f t="shared" si="53"/>
        <v>55720.7045</v>
      </c>
    </row>
    <row r="1146" spans="1:45" x14ac:dyDescent="0.2">
      <c r="A1146" s="11" t="s">
        <v>2593</v>
      </c>
      <c r="B1146" s="11" t="s">
        <v>2594</v>
      </c>
      <c r="C1146" s="11" t="s">
        <v>10939</v>
      </c>
      <c r="D1146" s="21">
        <v>44436</v>
      </c>
      <c r="E1146" s="21" t="s">
        <v>9697</v>
      </c>
      <c r="F1146" s="21" t="s">
        <v>14659</v>
      </c>
      <c r="G1146" s="11" t="s">
        <v>2</v>
      </c>
      <c r="H1146" s="11" t="s">
        <v>350</v>
      </c>
      <c r="I1146" s="11" t="s">
        <v>4</v>
      </c>
      <c r="J1146" s="13">
        <v>1</v>
      </c>
      <c r="K1146" s="12">
        <v>65409.31</v>
      </c>
      <c r="L1146" s="12">
        <v>0</v>
      </c>
      <c r="M1146" s="12">
        <v>0</v>
      </c>
      <c r="N1146" s="12">
        <f t="shared" si="52"/>
        <v>65409.31</v>
      </c>
      <c r="O1146" s="11" t="s">
        <v>5</v>
      </c>
      <c r="P1146" s="13">
        <v>0</v>
      </c>
      <c r="Q1146" s="11" t="s">
        <v>6</v>
      </c>
      <c r="R1146" s="13">
        <v>0</v>
      </c>
      <c r="S1146" s="13">
        <v>0</v>
      </c>
      <c r="T1146" s="11" t="s">
        <v>7</v>
      </c>
      <c r="U1146" s="11" t="s">
        <v>8</v>
      </c>
      <c r="V1146" s="15">
        <v>0</v>
      </c>
      <c r="W1146" s="13">
        <v>0</v>
      </c>
      <c r="X1146" s="15">
        <v>0</v>
      </c>
      <c r="Y1146" s="15">
        <v>0</v>
      </c>
      <c r="Z1146" s="13">
        <v>0</v>
      </c>
      <c r="AA1146" s="15">
        <v>0</v>
      </c>
      <c r="AB1146" s="13">
        <v>0</v>
      </c>
      <c r="AC1146" s="15">
        <v>0</v>
      </c>
      <c r="AD1146" s="13">
        <v>0</v>
      </c>
      <c r="AE1146" s="15">
        <v>0</v>
      </c>
      <c r="AF1146" s="13">
        <v>0</v>
      </c>
      <c r="AG1146" s="15">
        <v>0</v>
      </c>
      <c r="AH1146" s="13">
        <v>0</v>
      </c>
      <c r="AI1146" s="15">
        <v>0</v>
      </c>
      <c r="AJ1146" s="11" t="s">
        <v>352</v>
      </c>
      <c r="AK1146" s="11" t="s">
        <v>13</v>
      </c>
      <c r="AL1146" s="22">
        <f t="shared" si="51"/>
        <v>856</v>
      </c>
      <c r="AM1146" s="11" t="str">
        <f>VLOOKUP(O1146,Sheet2!$D$6:$E$14,2,FALSE)</f>
        <v>Spare parts</v>
      </c>
      <c r="AN1146" s="11" t="str">
        <f>VLOOKUP(F1146,Sheet2!$E$10:$F$13,2,FALSE)</f>
        <v>SPM</v>
      </c>
      <c r="AO1146" s="35" t="s">
        <v>14668</v>
      </c>
      <c r="AP1146">
        <f>MATCH(AN1146,Sheet2!$F$5:$F$18,0)</f>
        <v>6</v>
      </c>
      <c r="AQ1146">
        <f>MATCH(AO1146,Sheet2!$F$5:$K$5,0)</f>
        <v>6</v>
      </c>
      <c r="AR1146" s="33">
        <f>INDEX(Sheet2!$F$5:$K$18,OPaL!AP1146,OPaL!AQ1146)</f>
        <v>0.15</v>
      </c>
      <c r="AS1146" s="1">
        <f t="shared" si="53"/>
        <v>55597.913499999995</v>
      </c>
    </row>
    <row r="1147" spans="1:45" x14ac:dyDescent="0.2">
      <c r="A1147" s="11" t="s">
        <v>7311</v>
      </c>
      <c r="B1147" s="11" t="s">
        <v>7312</v>
      </c>
      <c r="C1147" s="11" t="s">
        <v>10940</v>
      </c>
      <c r="D1147" s="21">
        <v>42941</v>
      </c>
      <c r="E1147" s="21" t="s">
        <v>9697</v>
      </c>
      <c r="F1147" s="21" t="s">
        <v>14659</v>
      </c>
      <c r="G1147" s="11" t="s">
        <v>2</v>
      </c>
      <c r="H1147" s="11" t="s">
        <v>3</v>
      </c>
      <c r="I1147" s="11" t="s">
        <v>4</v>
      </c>
      <c r="J1147" s="13">
        <v>2</v>
      </c>
      <c r="K1147" s="12">
        <v>65220.37</v>
      </c>
      <c r="L1147" s="12">
        <v>0</v>
      </c>
      <c r="M1147" s="12">
        <v>0</v>
      </c>
      <c r="N1147" s="12">
        <f t="shared" si="52"/>
        <v>65220.37</v>
      </c>
      <c r="O1147" s="11" t="s">
        <v>5</v>
      </c>
      <c r="P1147" s="13">
        <v>0</v>
      </c>
      <c r="Q1147" s="11" t="s">
        <v>6</v>
      </c>
      <c r="R1147" s="13">
        <v>0</v>
      </c>
      <c r="S1147" s="13">
        <v>0</v>
      </c>
      <c r="T1147" s="11" t="s">
        <v>7</v>
      </c>
      <c r="U1147" s="11" t="s">
        <v>8</v>
      </c>
      <c r="V1147" s="15">
        <v>0</v>
      </c>
      <c r="W1147" s="13">
        <v>0</v>
      </c>
      <c r="X1147" s="15">
        <v>0</v>
      </c>
      <c r="Y1147" s="15">
        <v>0</v>
      </c>
      <c r="Z1147" s="13">
        <v>0</v>
      </c>
      <c r="AA1147" s="15">
        <v>0</v>
      </c>
      <c r="AB1147" s="13">
        <v>0</v>
      </c>
      <c r="AC1147" s="15">
        <v>0</v>
      </c>
      <c r="AD1147" s="13">
        <v>0</v>
      </c>
      <c r="AE1147" s="15">
        <v>0</v>
      </c>
      <c r="AF1147" s="13">
        <v>0</v>
      </c>
      <c r="AG1147" s="15">
        <v>0</v>
      </c>
      <c r="AH1147" s="13">
        <v>0</v>
      </c>
      <c r="AI1147" s="15">
        <v>0</v>
      </c>
      <c r="AJ1147" s="11" t="s">
        <v>9</v>
      </c>
      <c r="AK1147" s="11" t="s">
        <v>13</v>
      </c>
      <c r="AL1147" s="22">
        <f t="shared" si="51"/>
        <v>2351</v>
      </c>
      <c r="AM1147" s="11" t="str">
        <f>VLOOKUP(O1147,Sheet2!$D$6:$E$14,2,FALSE)</f>
        <v>Spare parts</v>
      </c>
      <c r="AN1147" s="11" t="str">
        <f>VLOOKUP(F1147,Sheet2!$E$10:$F$13,2,FALSE)</f>
        <v>SPM</v>
      </c>
      <c r="AO1147" s="35" t="s">
        <v>14668</v>
      </c>
      <c r="AP1147">
        <f>MATCH(AN1147,Sheet2!$F$5:$F$18,0)</f>
        <v>6</v>
      </c>
      <c r="AQ1147">
        <f>MATCH(AO1147,Sheet2!$F$5:$K$5,0)</f>
        <v>6</v>
      </c>
      <c r="AR1147" s="33">
        <f>INDEX(Sheet2!$F$5:$K$18,OPaL!AP1147,OPaL!AQ1147)</f>
        <v>0.15</v>
      </c>
      <c r="AS1147" s="1">
        <f t="shared" si="53"/>
        <v>55437.3145</v>
      </c>
    </row>
    <row r="1148" spans="1:45" x14ac:dyDescent="0.2">
      <c r="A1148" s="11" t="s">
        <v>5413</v>
      </c>
      <c r="B1148" s="11" t="s">
        <v>5414</v>
      </c>
      <c r="C1148" s="11" t="s">
        <v>10941</v>
      </c>
      <c r="D1148" s="21">
        <v>43339</v>
      </c>
      <c r="E1148" s="21" t="s">
        <v>9703</v>
      </c>
      <c r="F1148" s="21" t="s">
        <v>14658</v>
      </c>
      <c r="G1148" s="11" t="s">
        <v>2</v>
      </c>
      <c r="H1148" s="11" t="s">
        <v>16</v>
      </c>
      <c r="I1148" s="11" t="s">
        <v>4</v>
      </c>
      <c r="J1148" s="12">
        <v>1</v>
      </c>
      <c r="K1148" s="12">
        <v>65078.15</v>
      </c>
      <c r="L1148" s="12">
        <v>0</v>
      </c>
      <c r="M1148" s="12">
        <v>0</v>
      </c>
      <c r="N1148" s="12">
        <f t="shared" si="52"/>
        <v>65078.15</v>
      </c>
      <c r="O1148" s="11" t="s">
        <v>5</v>
      </c>
      <c r="P1148" s="13">
        <v>0</v>
      </c>
      <c r="Q1148" s="11" t="s">
        <v>6</v>
      </c>
      <c r="R1148" s="13">
        <v>0</v>
      </c>
      <c r="S1148" s="13">
        <v>0</v>
      </c>
      <c r="T1148" s="11" t="s">
        <v>7</v>
      </c>
      <c r="U1148" s="11" t="s">
        <v>8</v>
      </c>
      <c r="V1148" s="15">
        <v>0</v>
      </c>
      <c r="W1148" s="13">
        <v>0</v>
      </c>
      <c r="X1148" s="15">
        <v>0</v>
      </c>
      <c r="Y1148" s="15">
        <v>0</v>
      </c>
      <c r="Z1148" s="13">
        <v>0</v>
      </c>
      <c r="AA1148" s="15">
        <v>0</v>
      </c>
      <c r="AB1148" s="13">
        <v>0</v>
      </c>
      <c r="AC1148" s="15">
        <v>0</v>
      </c>
      <c r="AD1148" s="13">
        <v>0</v>
      </c>
      <c r="AE1148" s="15">
        <v>0</v>
      </c>
      <c r="AF1148" s="13">
        <v>0</v>
      </c>
      <c r="AG1148" s="15">
        <v>0</v>
      </c>
      <c r="AH1148" s="13">
        <v>0</v>
      </c>
      <c r="AI1148" s="15">
        <v>0</v>
      </c>
      <c r="AJ1148" s="11" t="s">
        <v>17</v>
      </c>
      <c r="AK1148" s="11" t="s">
        <v>1398</v>
      </c>
      <c r="AL1148" s="22">
        <f t="shared" si="51"/>
        <v>1953</v>
      </c>
      <c r="AM1148" s="11" t="str">
        <f>VLOOKUP(O1148,Sheet2!$D$6:$E$14,2,FALSE)</f>
        <v>Spare parts</v>
      </c>
      <c r="AN1148" s="11" t="str">
        <f>VLOOKUP(F1148,Sheet2!$E$10:$F$13,2,FALSE)</f>
        <v>SPE</v>
      </c>
      <c r="AO1148" s="35" t="s">
        <v>14668</v>
      </c>
      <c r="AP1148">
        <f>MATCH(AN1148,Sheet2!$F$5:$F$18,0)</f>
        <v>7</v>
      </c>
      <c r="AQ1148">
        <f>MATCH(AO1148,Sheet2!$F$5:$K$5,0)</f>
        <v>6</v>
      </c>
      <c r="AR1148" s="33">
        <f>INDEX(Sheet2!$F$5:$K$18,OPaL!AP1148,OPaL!AQ1148)</f>
        <v>0.15</v>
      </c>
      <c r="AS1148" s="1">
        <f t="shared" si="53"/>
        <v>55316.427499999998</v>
      </c>
    </row>
    <row r="1149" spans="1:45" x14ac:dyDescent="0.2">
      <c r="A1149" s="11" t="s">
        <v>6741</v>
      </c>
      <c r="B1149" s="11" t="s">
        <v>6742</v>
      </c>
      <c r="C1149" s="11" t="s">
        <v>10942</v>
      </c>
      <c r="D1149" s="21">
        <v>43061</v>
      </c>
      <c r="E1149" s="21" t="s">
        <v>9697</v>
      </c>
      <c r="F1149" s="21" t="s">
        <v>14659</v>
      </c>
      <c r="G1149" s="11" t="s">
        <v>2</v>
      </c>
      <c r="H1149" s="11" t="s">
        <v>16</v>
      </c>
      <c r="I1149" s="11" t="s">
        <v>4</v>
      </c>
      <c r="J1149" s="13">
        <v>4</v>
      </c>
      <c r="K1149" s="12">
        <v>65065.33</v>
      </c>
      <c r="L1149" s="12">
        <v>0</v>
      </c>
      <c r="M1149" s="12">
        <v>0</v>
      </c>
      <c r="N1149" s="12">
        <f t="shared" si="52"/>
        <v>65065.33</v>
      </c>
      <c r="O1149" s="11" t="s">
        <v>5</v>
      </c>
      <c r="P1149" s="13">
        <v>0</v>
      </c>
      <c r="Q1149" s="11" t="s">
        <v>6</v>
      </c>
      <c r="R1149" s="13">
        <v>0</v>
      </c>
      <c r="S1149" s="13">
        <v>0</v>
      </c>
      <c r="T1149" s="11" t="s">
        <v>7</v>
      </c>
      <c r="U1149" s="11" t="s">
        <v>8</v>
      </c>
      <c r="V1149" s="15">
        <v>0</v>
      </c>
      <c r="W1149" s="13">
        <v>0</v>
      </c>
      <c r="X1149" s="15">
        <v>0</v>
      </c>
      <c r="Y1149" s="15">
        <v>0</v>
      </c>
      <c r="Z1149" s="13">
        <v>0</v>
      </c>
      <c r="AA1149" s="15">
        <v>0</v>
      </c>
      <c r="AB1149" s="13">
        <v>0</v>
      </c>
      <c r="AC1149" s="15">
        <v>0</v>
      </c>
      <c r="AD1149" s="13">
        <v>0</v>
      </c>
      <c r="AE1149" s="15">
        <v>0</v>
      </c>
      <c r="AF1149" s="13">
        <v>0</v>
      </c>
      <c r="AG1149" s="15">
        <v>0</v>
      </c>
      <c r="AH1149" s="13">
        <v>0</v>
      </c>
      <c r="AI1149" s="15">
        <v>0</v>
      </c>
      <c r="AJ1149" s="11" t="s">
        <v>17</v>
      </c>
      <c r="AK1149" s="11" t="s">
        <v>13</v>
      </c>
      <c r="AL1149" s="22">
        <f t="shared" si="51"/>
        <v>2231</v>
      </c>
      <c r="AM1149" s="11" t="str">
        <f>VLOOKUP(O1149,Sheet2!$D$6:$E$14,2,FALSE)</f>
        <v>Spare parts</v>
      </c>
      <c r="AN1149" s="11" t="str">
        <f>VLOOKUP(F1149,Sheet2!$E$10:$F$13,2,FALSE)</f>
        <v>SPM</v>
      </c>
      <c r="AO1149" s="35" t="s">
        <v>14668</v>
      </c>
      <c r="AP1149">
        <f>MATCH(AN1149,Sheet2!$F$5:$F$18,0)</f>
        <v>6</v>
      </c>
      <c r="AQ1149">
        <f>MATCH(AO1149,Sheet2!$F$5:$K$5,0)</f>
        <v>6</v>
      </c>
      <c r="AR1149" s="33">
        <f>INDEX(Sheet2!$F$5:$K$18,OPaL!AP1149,OPaL!AQ1149)</f>
        <v>0.15</v>
      </c>
      <c r="AS1149" s="1">
        <f t="shared" si="53"/>
        <v>55305.530500000001</v>
      </c>
    </row>
    <row r="1150" spans="1:45" x14ac:dyDescent="0.2">
      <c r="A1150" s="11" t="s">
        <v>8245</v>
      </c>
      <c r="B1150" s="11" t="s">
        <v>8246</v>
      </c>
      <c r="C1150" s="11" t="s">
        <v>10943</v>
      </c>
      <c r="D1150" s="21">
        <v>45291</v>
      </c>
      <c r="E1150" s="21" t="s">
        <v>9695</v>
      </c>
      <c r="F1150" s="21" t="s">
        <v>14656</v>
      </c>
      <c r="G1150" s="11" t="s">
        <v>2</v>
      </c>
      <c r="H1150" s="11" t="s">
        <v>8151</v>
      </c>
      <c r="I1150" s="11" t="s">
        <v>2347</v>
      </c>
      <c r="J1150" s="12">
        <v>2500</v>
      </c>
      <c r="K1150" s="12">
        <v>64987.5</v>
      </c>
      <c r="L1150" s="12">
        <v>0</v>
      </c>
      <c r="M1150" s="12">
        <v>0</v>
      </c>
      <c r="N1150" s="12">
        <f t="shared" si="52"/>
        <v>64987.5</v>
      </c>
      <c r="O1150" s="11" t="s">
        <v>8227</v>
      </c>
      <c r="P1150" s="13">
        <v>0</v>
      </c>
      <c r="Q1150" s="11" t="s">
        <v>6</v>
      </c>
      <c r="R1150" s="14">
        <v>0</v>
      </c>
      <c r="S1150" s="14">
        <v>0</v>
      </c>
      <c r="T1150" s="11" t="s">
        <v>7</v>
      </c>
      <c r="U1150" s="11" t="s">
        <v>8</v>
      </c>
      <c r="V1150" s="15">
        <v>0</v>
      </c>
      <c r="W1150" s="14">
        <v>0</v>
      </c>
      <c r="X1150" s="15">
        <v>0</v>
      </c>
      <c r="Y1150" s="15">
        <v>0</v>
      </c>
      <c r="Z1150" s="14">
        <v>0</v>
      </c>
      <c r="AA1150" s="15">
        <v>0</v>
      </c>
      <c r="AB1150" s="14">
        <v>0</v>
      </c>
      <c r="AC1150" s="15">
        <v>0</v>
      </c>
      <c r="AD1150" s="14">
        <v>0</v>
      </c>
      <c r="AE1150" s="15">
        <v>0</v>
      </c>
      <c r="AF1150" s="14">
        <v>0</v>
      </c>
      <c r="AG1150" s="15">
        <v>0</v>
      </c>
      <c r="AH1150" s="14">
        <v>0</v>
      </c>
      <c r="AI1150" s="15">
        <v>0</v>
      </c>
      <c r="AJ1150" s="11" t="s">
        <v>8152</v>
      </c>
      <c r="AK1150" s="11" t="s">
        <v>8163</v>
      </c>
      <c r="AL1150" s="22">
        <f t="shared" si="51"/>
        <v>1</v>
      </c>
      <c r="AM1150" s="11" t="str">
        <f>VLOOKUP(O1150,Sheet2!$D$6:$E$14,2,FALSE)</f>
        <v>Consumables</v>
      </c>
      <c r="AN1150" s="11" t="str">
        <f>VLOOKUP(F1150,Sheet2!$E$15:$F$18,2,FALSE)</f>
        <v>CC</v>
      </c>
      <c r="AO1150" s="35" t="s">
        <v>14664</v>
      </c>
      <c r="AP1150">
        <f>MATCH(AN1150,Sheet2!$F$5:$F$18,0)</f>
        <v>11</v>
      </c>
      <c r="AQ1150">
        <f>MATCH(AO1150,Sheet2!$F$5:$K$5,0)</f>
        <v>2</v>
      </c>
      <c r="AR1150" s="33">
        <f>INDEX(Sheet2!$F$5:$K$18,OPaL!AP1150,OPaL!AQ1150)</f>
        <v>0</v>
      </c>
      <c r="AS1150" s="1">
        <f t="shared" si="53"/>
        <v>64987.5</v>
      </c>
    </row>
    <row r="1151" spans="1:45" x14ac:dyDescent="0.2">
      <c r="A1151" s="11" t="s">
        <v>1995</v>
      </c>
      <c r="B1151" s="11" t="s">
        <v>1996</v>
      </c>
      <c r="C1151" s="11" t="s">
        <v>10944</v>
      </c>
      <c r="D1151" s="21">
        <v>42943</v>
      </c>
      <c r="E1151" s="21" t="s">
        <v>9697</v>
      </c>
      <c r="F1151" s="21" t="s">
        <v>14659</v>
      </c>
      <c r="G1151" s="11" t="s">
        <v>2</v>
      </c>
      <c r="H1151" s="11" t="s">
        <v>16</v>
      </c>
      <c r="I1151" s="11" t="s">
        <v>4</v>
      </c>
      <c r="J1151" s="12">
        <v>1</v>
      </c>
      <c r="K1151" s="12">
        <v>64794.720000000001</v>
      </c>
      <c r="L1151" s="12">
        <v>0</v>
      </c>
      <c r="M1151" s="12">
        <v>0</v>
      </c>
      <c r="N1151" s="12">
        <f t="shared" si="52"/>
        <v>64794.720000000001</v>
      </c>
      <c r="O1151" s="11" t="s">
        <v>5</v>
      </c>
      <c r="P1151" s="13">
        <v>0</v>
      </c>
      <c r="Q1151" s="11" t="s">
        <v>6</v>
      </c>
      <c r="R1151" s="13">
        <v>0</v>
      </c>
      <c r="S1151" s="13">
        <v>0</v>
      </c>
      <c r="T1151" s="11" t="s">
        <v>7</v>
      </c>
      <c r="U1151" s="11" t="s">
        <v>8</v>
      </c>
      <c r="V1151" s="15">
        <v>0</v>
      </c>
      <c r="W1151" s="13">
        <v>0</v>
      </c>
      <c r="X1151" s="15">
        <v>0</v>
      </c>
      <c r="Y1151" s="15">
        <v>0</v>
      </c>
      <c r="Z1151" s="13">
        <v>0</v>
      </c>
      <c r="AA1151" s="15">
        <v>0</v>
      </c>
      <c r="AB1151" s="13">
        <v>0</v>
      </c>
      <c r="AC1151" s="15">
        <v>0</v>
      </c>
      <c r="AD1151" s="13">
        <v>0</v>
      </c>
      <c r="AE1151" s="15">
        <v>0</v>
      </c>
      <c r="AF1151" s="13">
        <v>0</v>
      </c>
      <c r="AG1151" s="15">
        <v>0</v>
      </c>
      <c r="AH1151" s="13">
        <v>0</v>
      </c>
      <c r="AI1151" s="15">
        <v>0</v>
      </c>
      <c r="AJ1151" s="11" t="s">
        <v>17</v>
      </c>
      <c r="AK1151" s="11" t="s">
        <v>13</v>
      </c>
      <c r="AL1151" s="22">
        <f t="shared" si="51"/>
        <v>2349</v>
      </c>
      <c r="AM1151" s="11" t="str">
        <f>VLOOKUP(O1151,Sheet2!$D$6:$E$14,2,FALSE)</f>
        <v>Spare parts</v>
      </c>
      <c r="AN1151" s="11" t="str">
        <f>VLOOKUP(F1151,Sheet2!$E$10:$F$13,2,FALSE)</f>
        <v>SPM</v>
      </c>
      <c r="AO1151" s="35" t="s">
        <v>14668</v>
      </c>
      <c r="AP1151">
        <f>MATCH(AN1151,Sheet2!$F$5:$F$18,0)</f>
        <v>6</v>
      </c>
      <c r="AQ1151">
        <f>MATCH(AO1151,Sheet2!$F$5:$K$5,0)</f>
        <v>6</v>
      </c>
      <c r="AR1151" s="33">
        <f>INDEX(Sheet2!$F$5:$K$18,OPaL!AP1151,OPaL!AQ1151)</f>
        <v>0.15</v>
      </c>
      <c r="AS1151" s="1">
        <f t="shared" si="53"/>
        <v>55075.512000000002</v>
      </c>
    </row>
    <row r="1152" spans="1:45" x14ac:dyDescent="0.2">
      <c r="A1152" s="11" t="s">
        <v>3305</v>
      </c>
      <c r="B1152" s="11" t="s">
        <v>3306</v>
      </c>
      <c r="C1152" s="11" t="s">
        <v>10945</v>
      </c>
      <c r="D1152" s="21">
        <v>43189</v>
      </c>
      <c r="E1152" s="21" t="s">
        <v>9697</v>
      </c>
      <c r="F1152" s="21" t="s">
        <v>14659</v>
      </c>
      <c r="G1152" s="11" t="s">
        <v>2</v>
      </c>
      <c r="H1152" s="11" t="s">
        <v>16</v>
      </c>
      <c r="I1152" s="11" t="s">
        <v>4</v>
      </c>
      <c r="J1152" s="12">
        <v>2</v>
      </c>
      <c r="K1152" s="12">
        <v>64728.51</v>
      </c>
      <c r="L1152" s="12">
        <v>0</v>
      </c>
      <c r="M1152" s="12">
        <v>0</v>
      </c>
      <c r="N1152" s="12">
        <f t="shared" si="52"/>
        <v>64728.51</v>
      </c>
      <c r="O1152" s="11" t="s">
        <v>5</v>
      </c>
      <c r="P1152" s="13">
        <v>0</v>
      </c>
      <c r="Q1152" s="11" t="s">
        <v>6</v>
      </c>
      <c r="R1152" s="13">
        <v>0</v>
      </c>
      <c r="S1152" s="13">
        <v>0</v>
      </c>
      <c r="T1152" s="11" t="s">
        <v>7</v>
      </c>
      <c r="U1152" s="11" t="s">
        <v>8</v>
      </c>
      <c r="V1152" s="15">
        <v>0</v>
      </c>
      <c r="W1152" s="13">
        <v>0</v>
      </c>
      <c r="X1152" s="15">
        <v>0</v>
      </c>
      <c r="Y1152" s="15">
        <v>0</v>
      </c>
      <c r="Z1152" s="13">
        <v>0</v>
      </c>
      <c r="AA1152" s="15">
        <v>0</v>
      </c>
      <c r="AB1152" s="13">
        <v>0</v>
      </c>
      <c r="AC1152" s="15">
        <v>0</v>
      </c>
      <c r="AD1152" s="13">
        <v>0</v>
      </c>
      <c r="AE1152" s="15">
        <v>0</v>
      </c>
      <c r="AF1152" s="13">
        <v>0</v>
      </c>
      <c r="AG1152" s="15">
        <v>0</v>
      </c>
      <c r="AH1152" s="13">
        <v>0</v>
      </c>
      <c r="AI1152" s="15">
        <v>0</v>
      </c>
      <c r="AJ1152" s="11" t="s">
        <v>17</v>
      </c>
      <c r="AK1152" s="11" t="s">
        <v>1398</v>
      </c>
      <c r="AL1152" s="22">
        <f t="shared" si="51"/>
        <v>2103</v>
      </c>
      <c r="AM1152" s="11" t="str">
        <f>VLOOKUP(O1152,Sheet2!$D$6:$E$14,2,FALSE)</f>
        <v>Spare parts</v>
      </c>
      <c r="AN1152" s="11" t="str">
        <f>VLOOKUP(F1152,Sheet2!$E$10:$F$13,2,FALSE)</f>
        <v>SPM</v>
      </c>
      <c r="AO1152" s="35" t="s">
        <v>14668</v>
      </c>
      <c r="AP1152">
        <f>MATCH(AN1152,Sheet2!$F$5:$F$18,0)</f>
        <v>6</v>
      </c>
      <c r="AQ1152">
        <f>MATCH(AO1152,Sheet2!$F$5:$K$5,0)</f>
        <v>6</v>
      </c>
      <c r="AR1152" s="33">
        <f>INDEX(Sheet2!$F$5:$K$18,OPaL!AP1152,OPaL!AQ1152)</f>
        <v>0.15</v>
      </c>
      <c r="AS1152" s="1">
        <f t="shared" si="53"/>
        <v>55019.233500000002</v>
      </c>
    </row>
    <row r="1153" spans="1:45" x14ac:dyDescent="0.2">
      <c r="A1153" s="11" t="s">
        <v>9404</v>
      </c>
      <c r="B1153" s="11" t="s">
        <v>9405</v>
      </c>
      <c r="C1153" s="11" t="s">
        <v>10946</v>
      </c>
      <c r="D1153" s="21">
        <v>42665</v>
      </c>
      <c r="E1153" s="21" t="s">
        <v>9723</v>
      </c>
      <c r="F1153" s="21" t="s">
        <v>14659</v>
      </c>
      <c r="G1153" s="11" t="s">
        <v>2</v>
      </c>
      <c r="H1153" s="11" t="s">
        <v>16</v>
      </c>
      <c r="I1153" s="11" t="s">
        <v>4</v>
      </c>
      <c r="J1153" s="13">
        <v>1</v>
      </c>
      <c r="K1153" s="12">
        <v>64601.66</v>
      </c>
      <c r="L1153" s="12">
        <v>0</v>
      </c>
      <c r="M1153" s="12">
        <v>0</v>
      </c>
      <c r="N1153" s="12">
        <f t="shared" si="52"/>
        <v>64601.66</v>
      </c>
      <c r="O1153" s="11" t="s">
        <v>8227</v>
      </c>
      <c r="P1153" s="13">
        <v>0</v>
      </c>
      <c r="Q1153" s="11" t="s">
        <v>6</v>
      </c>
      <c r="R1153" s="13">
        <v>0</v>
      </c>
      <c r="S1153" s="13">
        <v>0</v>
      </c>
      <c r="T1153" s="11" t="s">
        <v>7</v>
      </c>
      <c r="U1153" s="11" t="s">
        <v>8</v>
      </c>
      <c r="V1153" s="15">
        <v>0</v>
      </c>
      <c r="W1153" s="13">
        <v>0</v>
      </c>
      <c r="X1153" s="15">
        <v>0</v>
      </c>
      <c r="Y1153" s="15">
        <v>0</v>
      </c>
      <c r="Z1153" s="13">
        <v>0</v>
      </c>
      <c r="AA1153" s="15">
        <v>0</v>
      </c>
      <c r="AB1153" s="13">
        <v>0</v>
      </c>
      <c r="AC1153" s="15">
        <v>0</v>
      </c>
      <c r="AD1153" s="13">
        <v>0</v>
      </c>
      <c r="AE1153" s="15">
        <v>0</v>
      </c>
      <c r="AF1153" s="13">
        <v>0</v>
      </c>
      <c r="AG1153" s="15">
        <v>0</v>
      </c>
      <c r="AH1153" s="13">
        <v>0</v>
      </c>
      <c r="AI1153" s="15">
        <v>0</v>
      </c>
      <c r="AJ1153" s="11" t="s">
        <v>17</v>
      </c>
      <c r="AK1153" s="11" t="s">
        <v>8228</v>
      </c>
      <c r="AL1153" s="22">
        <f t="shared" si="51"/>
        <v>2627</v>
      </c>
      <c r="AM1153" s="11" t="str">
        <f>VLOOKUP(O1153,Sheet2!$D$6:$E$14,2,FALSE)</f>
        <v>Consumables</v>
      </c>
      <c r="AN1153" s="11" t="str">
        <f>VLOOKUP(F1153,Sheet2!$E$15:$F$18,2,FALSE)</f>
        <v>CM</v>
      </c>
      <c r="AO1153" s="35" t="s">
        <v>14668</v>
      </c>
      <c r="AP1153">
        <f>MATCH(AN1153,Sheet2!$F$5:$F$18,0)</f>
        <v>13</v>
      </c>
      <c r="AQ1153">
        <f>MATCH(AO1153,Sheet2!$F$5:$K$5,0)</f>
        <v>6</v>
      </c>
      <c r="AR1153" s="33">
        <f>INDEX(Sheet2!$F$5:$K$18,OPaL!AP1153,OPaL!AQ1153)</f>
        <v>0.2</v>
      </c>
      <c r="AS1153" s="1">
        <f t="shared" si="53"/>
        <v>51681.328000000009</v>
      </c>
    </row>
    <row r="1154" spans="1:45" x14ac:dyDescent="0.2">
      <c r="A1154" s="11" t="s">
        <v>1977</v>
      </c>
      <c r="B1154" s="11" t="s">
        <v>1978</v>
      </c>
      <c r="C1154" s="11" t="s">
        <v>10947</v>
      </c>
      <c r="D1154" s="21">
        <v>42943</v>
      </c>
      <c r="E1154" s="21" t="s">
        <v>9697</v>
      </c>
      <c r="F1154" s="21" t="s">
        <v>14658</v>
      </c>
      <c r="G1154" s="11" t="s">
        <v>2</v>
      </c>
      <c r="H1154" s="11" t="s">
        <v>16</v>
      </c>
      <c r="I1154" s="11" t="s">
        <v>4</v>
      </c>
      <c r="J1154" s="12">
        <v>1</v>
      </c>
      <c r="K1154" s="12">
        <v>63941.43</v>
      </c>
      <c r="L1154" s="12">
        <v>0</v>
      </c>
      <c r="M1154" s="12">
        <v>0</v>
      </c>
      <c r="N1154" s="12">
        <f t="shared" si="52"/>
        <v>63941.43</v>
      </c>
      <c r="O1154" s="11" t="s">
        <v>5</v>
      </c>
      <c r="P1154" s="13">
        <v>0</v>
      </c>
      <c r="Q1154" s="11" t="s">
        <v>6</v>
      </c>
      <c r="R1154" s="13">
        <v>0</v>
      </c>
      <c r="S1154" s="13">
        <v>0</v>
      </c>
      <c r="T1154" s="11" t="s">
        <v>7</v>
      </c>
      <c r="U1154" s="11" t="s">
        <v>8</v>
      </c>
      <c r="V1154" s="15">
        <v>0</v>
      </c>
      <c r="W1154" s="13">
        <v>0</v>
      </c>
      <c r="X1154" s="15">
        <v>0</v>
      </c>
      <c r="Y1154" s="15">
        <v>0</v>
      </c>
      <c r="Z1154" s="13">
        <v>0</v>
      </c>
      <c r="AA1154" s="15">
        <v>0</v>
      </c>
      <c r="AB1154" s="13">
        <v>0</v>
      </c>
      <c r="AC1154" s="15">
        <v>0</v>
      </c>
      <c r="AD1154" s="13">
        <v>0</v>
      </c>
      <c r="AE1154" s="15">
        <v>0</v>
      </c>
      <c r="AF1154" s="13">
        <v>0</v>
      </c>
      <c r="AG1154" s="15">
        <v>0</v>
      </c>
      <c r="AH1154" s="13">
        <v>0</v>
      </c>
      <c r="AI1154" s="15">
        <v>0</v>
      </c>
      <c r="AJ1154" s="11" t="s">
        <v>17</v>
      </c>
      <c r="AK1154" s="11" t="s">
        <v>13</v>
      </c>
      <c r="AL1154" s="22">
        <f t="shared" si="51"/>
        <v>2349</v>
      </c>
      <c r="AM1154" s="11" t="str">
        <f>VLOOKUP(O1154,Sheet2!$D$6:$E$14,2,FALSE)</f>
        <v>Spare parts</v>
      </c>
      <c r="AN1154" s="11" t="str">
        <f>VLOOKUP(F1154,Sheet2!$E$10:$F$13,2,FALSE)</f>
        <v>SPE</v>
      </c>
      <c r="AO1154" s="35" t="s">
        <v>14668</v>
      </c>
      <c r="AP1154">
        <f>MATCH(AN1154,Sheet2!$F$5:$F$18,0)</f>
        <v>7</v>
      </c>
      <c r="AQ1154">
        <f>MATCH(AO1154,Sheet2!$F$5:$K$5,0)</f>
        <v>6</v>
      </c>
      <c r="AR1154" s="33">
        <f>INDEX(Sheet2!$F$5:$K$18,OPaL!AP1154,OPaL!AQ1154)</f>
        <v>0.15</v>
      </c>
      <c r="AS1154" s="1">
        <f t="shared" si="53"/>
        <v>54350.215499999998</v>
      </c>
    </row>
    <row r="1155" spans="1:45" x14ac:dyDescent="0.2">
      <c r="A1155" s="11" t="s">
        <v>6313</v>
      </c>
      <c r="B1155" s="11" t="s">
        <v>6314</v>
      </c>
      <c r="C1155" s="11" t="s">
        <v>10948</v>
      </c>
      <c r="D1155" s="21">
        <v>44415</v>
      </c>
      <c r="E1155" s="21" t="s">
        <v>9697</v>
      </c>
      <c r="F1155" s="21" t="s">
        <v>14659</v>
      </c>
      <c r="G1155" s="11" t="s">
        <v>2</v>
      </c>
      <c r="H1155" s="11" t="s">
        <v>3</v>
      </c>
      <c r="I1155" s="11" t="s">
        <v>4</v>
      </c>
      <c r="J1155" s="13">
        <v>2</v>
      </c>
      <c r="K1155" s="12">
        <v>63923.53</v>
      </c>
      <c r="L1155" s="12">
        <v>0</v>
      </c>
      <c r="M1155" s="12">
        <v>0</v>
      </c>
      <c r="N1155" s="12">
        <f t="shared" si="52"/>
        <v>63923.53</v>
      </c>
      <c r="O1155" s="11" t="s">
        <v>5</v>
      </c>
      <c r="P1155" s="13">
        <v>0</v>
      </c>
      <c r="Q1155" s="11" t="s">
        <v>6</v>
      </c>
      <c r="R1155" s="13">
        <v>0</v>
      </c>
      <c r="S1155" s="13">
        <v>0</v>
      </c>
      <c r="T1155" s="11" t="s">
        <v>7</v>
      </c>
      <c r="U1155" s="11" t="s">
        <v>8</v>
      </c>
      <c r="V1155" s="15">
        <v>0</v>
      </c>
      <c r="W1155" s="13">
        <v>0</v>
      </c>
      <c r="X1155" s="15">
        <v>0</v>
      </c>
      <c r="Y1155" s="15">
        <v>0</v>
      </c>
      <c r="Z1155" s="13">
        <v>0</v>
      </c>
      <c r="AA1155" s="15">
        <v>0</v>
      </c>
      <c r="AB1155" s="13">
        <v>0</v>
      </c>
      <c r="AC1155" s="15">
        <v>0</v>
      </c>
      <c r="AD1155" s="13">
        <v>0</v>
      </c>
      <c r="AE1155" s="15">
        <v>0</v>
      </c>
      <c r="AF1155" s="13">
        <v>0</v>
      </c>
      <c r="AG1155" s="15">
        <v>0</v>
      </c>
      <c r="AH1155" s="13">
        <v>0</v>
      </c>
      <c r="AI1155" s="15">
        <v>0</v>
      </c>
      <c r="AJ1155" s="11" t="s">
        <v>9</v>
      </c>
      <c r="AK1155" s="11" t="s">
        <v>13</v>
      </c>
      <c r="AL1155" s="22">
        <f t="shared" si="51"/>
        <v>877</v>
      </c>
      <c r="AM1155" s="11" t="str">
        <f>VLOOKUP(O1155,Sheet2!$D$6:$E$14,2,FALSE)</f>
        <v>Spare parts</v>
      </c>
      <c r="AN1155" s="11" t="str">
        <f>VLOOKUP(F1155,Sheet2!$E$10:$F$13,2,FALSE)</f>
        <v>SPM</v>
      </c>
      <c r="AO1155" s="35" t="s">
        <v>14668</v>
      </c>
      <c r="AP1155">
        <f>MATCH(AN1155,Sheet2!$F$5:$F$18,0)</f>
        <v>6</v>
      </c>
      <c r="AQ1155">
        <f>MATCH(AO1155,Sheet2!$F$5:$K$5,0)</f>
        <v>6</v>
      </c>
      <c r="AR1155" s="33">
        <f>INDEX(Sheet2!$F$5:$K$18,OPaL!AP1155,OPaL!AQ1155)</f>
        <v>0.15</v>
      </c>
      <c r="AS1155" s="1">
        <f t="shared" si="53"/>
        <v>54335.000499999995</v>
      </c>
    </row>
    <row r="1156" spans="1:45" x14ac:dyDescent="0.2">
      <c r="A1156" s="11" t="s">
        <v>5097</v>
      </c>
      <c r="B1156" s="11" t="s">
        <v>5098</v>
      </c>
      <c r="C1156" s="11" t="s">
        <v>10307</v>
      </c>
      <c r="D1156" s="21">
        <v>42390</v>
      </c>
      <c r="E1156" s="21" t="s">
        <v>9697</v>
      </c>
      <c r="F1156" s="21" t="s">
        <v>14659</v>
      </c>
      <c r="G1156" s="11" t="s">
        <v>2</v>
      </c>
      <c r="H1156" s="11" t="s">
        <v>3</v>
      </c>
      <c r="I1156" s="11" t="s">
        <v>4</v>
      </c>
      <c r="J1156" s="13">
        <v>1</v>
      </c>
      <c r="K1156" s="12">
        <v>63892.6</v>
      </c>
      <c r="L1156" s="12">
        <v>0</v>
      </c>
      <c r="M1156" s="12">
        <v>0</v>
      </c>
      <c r="N1156" s="12">
        <f t="shared" si="52"/>
        <v>63892.6</v>
      </c>
      <c r="O1156" s="11" t="s">
        <v>5</v>
      </c>
      <c r="P1156" s="13">
        <v>0</v>
      </c>
      <c r="Q1156" s="11" t="s">
        <v>6</v>
      </c>
      <c r="R1156" s="13">
        <v>0</v>
      </c>
      <c r="S1156" s="13">
        <v>0</v>
      </c>
      <c r="T1156" s="11" t="s">
        <v>7</v>
      </c>
      <c r="U1156" s="11" t="s">
        <v>8</v>
      </c>
      <c r="V1156" s="15">
        <v>0</v>
      </c>
      <c r="W1156" s="13">
        <v>0</v>
      </c>
      <c r="X1156" s="15">
        <v>0</v>
      </c>
      <c r="Y1156" s="15">
        <v>0</v>
      </c>
      <c r="Z1156" s="13">
        <v>0</v>
      </c>
      <c r="AA1156" s="15">
        <v>0</v>
      </c>
      <c r="AB1156" s="13">
        <v>0</v>
      </c>
      <c r="AC1156" s="15">
        <v>0</v>
      </c>
      <c r="AD1156" s="13">
        <v>0</v>
      </c>
      <c r="AE1156" s="15">
        <v>0</v>
      </c>
      <c r="AF1156" s="13">
        <v>0</v>
      </c>
      <c r="AG1156" s="15">
        <v>0</v>
      </c>
      <c r="AH1156" s="13">
        <v>0</v>
      </c>
      <c r="AI1156" s="15">
        <v>0</v>
      </c>
      <c r="AJ1156" s="11" t="s">
        <v>9</v>
      </c>
      <c r="AK1156" s="11" t="s">
        <v>1398</v>
      </c>
      <c r="AL1156" s="22">
        <f t="shared" ref="AL1156:AL1219" si="54">$D$2-D1156</f>
        <v>2902</v>
      </c>
      <c r="AM1156" s="11" t="str">
        <f>VLOOKUP(O1156,Sheet2!$D$6:$E$14,2,FALSE)</f>
        <v>Spare parts</v>
      </c>
      <c r="AN1156" s="11" t="str">
        <f>VLOOKUP(F1156,Sheet2!$E$10:$F$13,2,FALSE)</f>
        <v>SPM</v>
      </c>
      <c r="AO1156" s="35" t="s">
        <v>14668</v>
      </c>
      <c r="AP1156">
        <f>MATCH(AN1156,Sheet2!$F$5:$F$18,0)</f>
        <v>6</v>
      </c>
      <c r="AQ1156">
        <f>MATCH(AO1156,Sheet2!$F$5:$K$5,0)</f>
        <v>6</v>
      </c>
      <c r="AR1156" s="33">
        <f>INDEX(Sheet2!$F$5:$K$18,OPaL!AP1156,OPaL!AQ1156)</f>
        <v>0.15</v>
      </c>
      <c r="AS1156" s="1">
        <f t="shared" si="53"/>
        <v>54308.71</v>
      </c>
    </row>
    <row r="1157" spans="1:45" x14ac:dyDescent="0.2">
      <c r="A1157" s="11" t="s">
        <v>857</v>
      </c>
      <c r="B1157" s="11" t="s">
        <v>858</v>
      </c>
      <c r="C1157" s="11" t="s">
        <v>10949</v>
      </c>
      <c r="D1157" s="21">
        <v>42903</v>
      </c>
      <c r="E1157" s="21" t="s">
        <v>9697</v>
      </c>
      <c r="F1157" s="21" t="s">
        <v>14659</v>
      </c>
      <c r="G1157" s="11" t="s">
        <v>2</v>
      </c>
      <c r="H1157" s="11" t="s">
        <v>16</v>
      </c>
      <c r="I1157" s="11" t="s">
        <v>351</v>
      </c>
      <c r="J1157" s="13">
        <v>2</v>
      </c>
      <c r="K1157" s="12">
        <v>63725.78</v>
      </c>
      <c r="L1157" s="12">
        <v>0</v>
      </c>
      <c r="M1157" s="12">
        <v>0</v>
      </c>
      <c r="N1157" s="12">
        <f t="shared" ref="N1157:N1220" si="55">M1157+K1157</f>
        <v>63725.78</v>
      </c>
      <c r="O1157" s="11" t="s">
        <v>5</v>
      </c>
      <c r="P1157" s="13">
        <v>0</v>
      </c>
      <c r="Q1157" s="11" t="s">
        <v>6</v>
      </c>
      <c r="R1157" s="13">
        <v>0</v>
      </c>
      <c r="S1157" s="13">
        <v>0</v>
      </c>
      <c r="T1157" s="11" t="s">
        <v>7</v>
      </c>
      <c r="U1157" s="11" t="s">
        <v>8</v>
      </c>
      <c r="V1157" s="15">
        <v>0</v>
      </c>
      <c r="W1157" s="13">
        <v>0</v>
      </c>
      <c r="X1157" s="15">
        <v>0</v>
      </c>
      <c r="Y1157" s="15">
        <v>0</v>
      </c>
      <c r="Z1157" s="13">
        <v>0</v>
      </c>
      <c r="AA1157" s="15">
        <v>0</v>
      </c>
      <c r="AB1157" s="13">
        <v>0</v>
      </c>
      <c r="AC1157" s="15">
        <v>0</v>
      </c>
      <c r="AD1157" s="13">
        <v>0</v>
      </c>
      <c r="AE1157" s="15">
        <v>0</v>
      </c>
      <c r="AF1157" s="13">
        <v>0</v>
      </c>
      <c r="AG1157" s="15">
        <v>0</v>
      </c>
      <c r="AH1157" s="13">
        <v>0</v>
      </c>
      <c r="AI1157" s="15">
        <v>0</v>
      </c>
      <c r="AJ1157" s="11" t="s">
        <v>17</v>
      </c>
      <c r="AK1157" s="11" t="s">
        <v>13</v>
      </c>
      <c r="AL1157" s="22">
        <f t="shared" si="54"/>
        <v>2389</v>
      </c>
      <c r="AM1157" s="11" t="str">
        <f>VLOOKUP(O1157,Sheet2!$D$6:$E$14,2,FALSE)</f>
        <v>Spare parts</v>
      </c>
      <c r="AN1157" s="11" t="str">
        <f>VLOOKUP(F1157,Sheet2!$E$10:$F$13,2,FALSE)</f>
        <v>SPM</v>
      </c>
      <c r="AO1157" s="35" t="s">
        <v>14668</v>
      </c>
      <c r="AP1157">
        <f>MATCH(AN1157,Sheet2!$F$5:$F$18,0)</f>
        <v>6</v>
      </c>
      <c r="AQ1157">
        <f>MATCH(AO1157,Sheet2!$F$5:$K$5,0)</f>
        <v>6</v>
      </c>
      <c r="AR1157" s="33">
        <f>INDEX(Sheet2!$F$5:$K$18,OPaL!AP1157,OPaL!AQ1157)</f>
        <v>0.15</v>
      </c>
      <c r="AS1157" s="1">
        <f t="shared" ref="AS1157:AS1220" si="56">N1157*(1-AR1157)</f>
        <v>54166.913</v>
      </c>
    </row>
    <row r="1158" spans="1:45" x14ac:dyDescent="0.2">
      <c r="A1158" s="11" t="s">
        <v>3723</v>
      </c>
      <c r="B1158" s="11" t="s">
        <v>3724</v>
      </c>
      <c r="C1158" s="11" t="s">
        <v>10950</v>
      </c>
      <c r="D1158" s="21">
        <v>42784</v>
      </c>
      <c r="E1158" s="21" t="s">
        <v>9697</v>
      </c>
      <c r="F1158" s="21" t="s">
        <v>14659</v>
      </c>
      <c r="G1158" s="11" t="s">
        <v>2</v>
      </c>
      <c r="H1158" s="11" t="s">
        <v>16</v>
      </c>
      <c r="I1158" s="11" t="s">
        <v>4</v>
      </c>
      <c r="J1158" s="12">
        <v>1</v>
      </c>
      <c r="K1158" s="12">
        <v>63666.84</v>
      </c>
      <c r="L1158" s="12">
        <v>0</v>
      </c>
      <c r="M1158" s="12">
        <v>0</v>
      </c>
      <c r="N1158" s="12">
        <f t="shared" si="55"/>
        <v>63666.84</v>
      </c>
      <c r="O1158" s="11" t="s">
        <v>5</v>
      </c>
      <c r="P1158" s="13">
        <v>0</v>
      </c>
      <c r="Q1158" s="11" t="s">
        <v>6</v>
      </c>
      <c r="R1158" s="13">
        <v>0</v>
      </c>
      <c r="S1158" s="13">
        <v>0</v>
      </c>
      <c r="T1158" s="11" t="s">
        <v>7</v>
      </c>
      <c r="U1158" s="11" t="s">
        <v>8</v>
      </c>
      <c r="V1158" s="15">
        <v>0</v>
      </c>
      <c r="W1158" s="13">
        <v>0</v>
      </c>
      <c r="X1158" s="15">
        <v>0</v>
      </c>
      <c r="Y1158" s="15">
        <v>0</v>
      </c>
      <c r="Z1158" s="13">
        <v>0</v>
      </c>
      <c r="AA1158" s="15">
        <v>0</v>
      </c>
      <c r="AB1158" s="13">
        <v>0</v>
      </c>
      <c r="AC1158" s="15">
        <v>0</v>
      </c>
      <c r="AD1158" s="13">
        <v>0</v>
      </c>
      <c r="AE1158" s="15">
        <v>0</v>
      </c>
      <c r="AF1158" s="13">
        <v>0</v>
      </c>
      <c r="AG1158" s="15">
        <v>0</v>
      </c>
      <c r="AH1158" s="13">
        <v>0</v>
      </c>
      <c r="AI1158" s="15">
        <v>0</v>
      </c>
      <c r="AJ1158" s="11" t="s">
        <v>17</v>
      </c>
      <c r="AK1158" s="11" t="s">
        <v>1398</v>
      </c>
      <c r="AL1158" s="22">
        <f t="shared" si="54"/>
        <v>2508</v>
      </c>
      <c r="AM1158" s="11" t="str">
        <f>VLOOKUP(O1158,Sheet2!$D$6:$E$14,2,FALSE)</f>
        <v>Spare parts</v>
      </c>
      <c r="AN1158" s="11" t="str">
        <f>VLOOKUP(F1158,Sheet2!$E$10:$F$13,2,FALSE)</f>
        <v>SPM</v>
      </c>
      <c r="AO1158" s="35" t="s">
        <v>14668</v>
      </c>
      <c r="AP1158">
        <f>MATCH(AN1158,Sheet2!$F$5:$F$18,0)</f>
        <v>6</v>
      </c>
      <c r="AQ1158">
        <f>MATCH(AO1158,Sheet2!$F$5:$K$5,0)</f>
        <v>6</v>
      </c>
      <c r="AR1158" s="33">
        <f>INDEX(Sheet2!$F$5:$K$18,OPaL!AP1158,OPaL!AQ1158)</f>
        <v>0.15</v>
      </c>
      <c r="AS1158" s="1">
        <f t="shared" si="56"/>
        <v>54116.813999999998</v>
      </c>
    </row>
    <row r="1159" spans="1:45" x14ac:dyDescent="0.2">
      <c r="A1159" s="11" t="s">
        <v>7383</v>
      </c>
      <c r="B1159" s="11" t="s">
        <v>7384</v>
      </c>
      <c r="C1159" s="11" t="s">
        <v>10951</v>
      </c>
      <c r="D1159" s="21">
        <v>44294</v>
      </c>
      <c r="E1159" s="21" t="s">
        <v>9697</v>
      </c>
      <c r="F1159" s="21" t="s">
        <v>14659</v>
      </c>
      <c r="G1159" s="11" t="s">
        <v>2</v>
      </c>
      <c r="H1159" s="11" t="s">
        <v>3</v>
      </c>
      <c r="I1159" s="11" t="s">
        <v>4</v>
      </c>
      <c r="J1159" s="12">
        <v>1</v>
      </c>
      <c r="K1159" s="12">
        <v>63475.13</v>
      </c>
      <c r="L1159" s="12">
        <v>0</v>
      </c>
      <c r="M1159" s="12">
        <v>0</v>
      </c>
      <c r="N1159" s="12">
        <f t="shared" si="55"/>
        <v>63475.13</v>
      </c>
      <c r="O1159" s="11" t="s">
        <v>5</v>
      </c>
      <c r="P1159" s="13">
        <v>0</v>
      </c>
      <c r="Q1159" s="11" t="s">
        <v>6</v>
      </c>
      <c r="R1159" s="13">
        <v>0</v>
      </c>
      <c r="S1159" s="13">
        <v>0</v>
      </c>
      <c r="T1159" s="11" t="s">
        <v>7</v>
      </c>
      <c r="U1159" s="11" t="s">
        <v>8</v>
      </c>
      <c r="V1159" s="15">
        <v>0</v>
      </c>
      <c r="W1159" s="13">
        <v>0</v>
      </c>
      <c r="X1159" s="15">
        <v>0</v>
      </c>
      <c r="Y1159" s="15">
        <v>0</v>
      </c>
      <c r="Z1159" s="13">
        <v>0</v>
      </c>
      <c r="AA1159" s="15">
        <v>0</v>
      </c>
      <c r="AB1159" s="13">
        <v>0</v>
      </c>
      <c r="AC1159" s="15">
        <v>0</v>
      </c>
      <c r="AD1159" s="13">
        <v>0</v>
      </c>
      <c r="AE1159" s="15">
        <v>0</v>
      </c>
      <c r="AF1159" s="13">
        <v>0</v>
      </c>
      <c r="AG1159" s="15">
        <v>0</v>
      </c>
      <c r="AH1159" s="13">
        <v>0</v>
      </c>
      <c r="AI1159" s="15">
        <v>0</v>
      </c>
      <c r="AJ1159" s="11" t="s">
        <v>9</v>
      </c>
      <c r="AK1159" s="11" t="s">
        <v>13</v>
      </c>
      <c r="AL1159" s="22">
        <f t="shared" si="54"/>
        <v>998</v>
      </c>
      <c r="AM1159" s="11" t="str">
        <f>VLOOKUP(O1159,Sheet2!$D$6:$E$14,2,FALSE)</f>
        <v>Spare parts</v>
      </c>
      <c r="AN1159" s="11" t="str">
        <f>VLOOKUP(F1159,Sheet2!$E$10:$F$13,2,FALSE)</f>
        <v>SPM</v>
      </c>
      <c r="AO1159" s="35" t="s">
        <v>14668</v>
      </c>
      <c r="AP1159">
        <f>MATCH(AN1159,Sheet2!$F$5:$F$18,0)</f>
        <v>6</v>
      </c>
      <c r="AQ1159">
        <f>MATCH(AO1159,Sheet2!$F$5:$K$5,0)</f>
        <v>6</v>
      </c>
      <c r="AR1159" s="33">
        <f>INDEX(Sheet2!$F$5:$K$18,OPaL!AP1159,OPaL!AQ1159)</f>
        <v>0.15</v>
      </c>
      <c r="AS1159" s="1">
        <f t="shared" si="56"/>
        <v>53953.860499999995</v>
      </c>
    </row>
    <row r="1160" spans="1:45" x14ac:dyDescent="0.2">
      <c r="A1160" s="11" t="s">
        <v>3619</v>
      </c>
      <c r="B1160" s="11" t="s">
        <v>3620</v>
      </c>
      <c r="C1160" s="11" t="s">
        <v>10952</v>
      </c>
      <c r="D1160" s="21">
        <v>43598</v>
      </c>
      <c r="E1160" s="21"/>
      <c r="F1160" s="21" t="s">
        <v>14658</v>
      </c>
      <c r="G1160" s="11" t="s">
        <v>2</v>
      </c>
      <c r="H1160" s="11" t="s">
        <v>3</v>
      </c>
      <c r="I1160" s="11" t="s">
        <v>2214</v>
      </c>
      <c r="J1160" s="12">
        <v>1</v>
      </c>
      <c r="K1160" s="12">
        <v>63350.35</v>
      </c>
      <c r="L1160" s="12">
        <v>0</v>
      </c>
      <c r="M1160" s="12">
        <v>0</v>
      </c>
      <c r="N1160" s="12">
        <f t="shared" si="55"/>
        <v>63350.35</v>
      </c>
      <c r="O1160" s="11" t="s">
        <v>5</v>
      </c>
      <c r="P1160" s="13">
        <v>0</v>
      </c>
      <c r="Q1160" s="11" t="s">
        <v>6</v>
      </c>
      <c r="R1160" s="13">
        <v>0</v>
      </c>
      <c r="S1160" s="13">
        <v>0</v>
      </c>
      <c r="T1160" s="11" t="s">
        <v>7</v>
      </c>
      <c r="U1160" s="11" t="s">
        <v>8</v>
      </c>
      <c r="V1160" s="15">
        <v>0</v>
      </c>
      <c r="W1160" s="13">
        <v>0</v>
      </c>
      <c r="X1160" s="15">
        <v>0</v>
      </c>
      <c r="Y1160" s="15">
        <v>0</v>
      </c>
      <c r="Z1160" s="13">
        <v>0</v>
      </c>
      <c r="AA1160" s="15">
        <v>0</v>
      </c>
      <c r="AB1160" s="13">
        <v>0</v>
      </c>
      <c r="AC1160" s="15">
        <v>0</v>
      </c>
      <c r="AD1160" s="13">
        <v>0</v>
      </c>
      <c r="AE1160" s="15">
        <v>0</v>
      </c>
      <c r="AF1160" s="13">
        <v>0</v>
      </c>
      <c r="AG1160" s="15">
        <v>0</v>
      </c>
      <c r="AH1160" s="13">
        <v>0</v>
      </c>
      <c r="AI1160" s="15">
        <v>0</v>
      </c>
      <c r="AJ1160" s="11" t="s">
        <v>9</v>
      </c>
      <c r="AK1160" s="11" t="s">
        <v>1398</v>
      </c>
      <c r="AL1160" s="22">
        <f t="shared" si="54"/>
        <v>1694</v>
      </c>
      <c r="AM1160" s="11" t="str">
        <f>VLOOKUP(O1160,Sheet2!$D$6:$E$14,2,FALSE)</f>
        <v>Spare parts</v>
      </c>
      <c r="AN1160" s="11" t="str">
        <f>VLOOKUP(F1160,Sheet2!$E$10:$F$13,2,FALSE)</f>
        <v>SPE</v>
      </c>
      <c r="AO1160" s="35" t="s">
        <v>14668</v>
      </c>
      <c r="AP1160">
        <f>MATCH(AN1160,Sheet2!$F$5:$F$18,0)</f>
        <v>7</v>
      </c>
      <c r="AQ1160">
        <f>MATCH(AO1160,Sheet2!$F$5:$K$5,0)</f>
        <v>6</v>
      </c>
      <c r="AR1160" s="33">
        <f>INDEX(Sheet2!$F$5:$K$18,OPaL!AP1160,OPaL!AQ1160)</f>
        <v>0.15</v>
      </c>
      <c r="AS1160" s="1">
        <f t="shared" si="56"/>
        <v>53847.797500000001</v>
      </c>
    </row>
    <row r="1161" spans="1:45" x14ac:dyDescent="0.2">
      <c r="A1161" s="11" t="s">
        <v>2397</v>
      </c>
      <c r="B1161" s="11" t="s">
        <v>2398</v>
      </c>
      <c r="C1161" s="11" t="s">
        <v>10953</v>
      </c>
      <c r="D1161" s="21">
        <v>42418</v>
      </c>
      <c r="E1161" s="21" t="s">
        <v>9723</v>
      </c>
      <c r="F1161" s="21" t="s">
        <v>14659</v>
      </c>
      <c r="G1161" s="11" t="s">
        <v>2</v>
      </c>
      <c r="H1161" s="11" t="s">
        <v>3</v>
      </c>
      <c r="I1161" s="11" t="s">
        <v>4</v>
      </c>
      <c r="J1161" s="13">
        <v>2</v>
      </c>
      <c r="K1161" s="12">
        <v>63088.71</v>
      </c>
      <c r="L1161" s="12">
        <v>0</v>
      </c>
      <c r="M1161" s="12">
        <v>0</v>
      </c>
      <c r="N1161" s="12">
        <f t="shared" si="55"/>
        <v>63088.71</v>
      </c>
      <c r="O1161" s="11" t="s">
        <v>5</v>
      </c>
      <c r="P1161" s="13">
        <v>0</v>
      </c>
      <c r="Q1161" s="11" t="s">
        <v>6</v>
      </c>
      <c r="R1161" s="13">
        <v>0</v>
      </c>
      <c r="S1161" s="13">
        <v>0</v>
      </c>
      <c r="T1161" s="11" t="s">
        <v>7</v>
      </c>
      <c r="U1161" s="11" t="s">
        <v>8</v>
      </c>
      <c r="V1161" s="15">
        <v>0</v>
      </c>
      <c r="W1161" s="13">
        <v>0</v>
      </c>
      <c r="X1161" s="15">
        <v>0</v>
      </c>
      <c r="Y1161" s="15">
        <v>0</v>
      </c>
      <c r="Z1161" s="13">
        <v>0</v>
      </c>
      <c r="AA1161" s="15">
        <v>0</v>
      </c>
      <c r="AB1161" s="13">
        <v>0</v>
      </c>
      <c r="AC1161" s="15">
        <v>0</v>
      </c>
      <c r="AD1161" s="13">
        <v>0</v>
      </c>
      <c r="AE1161" s="15">
        <v>0</v>
      </c>
      <c r="AF1161" s="13">
        <v>0</v>
      </c>
      <c r="AG1161" s="15">
        <v>0</v>
      </c>
      <c r="AH1161" s="13">
        <v>0</v>
      </c>
      <c r="AI1161" s="15">
        <v>0</v>
      </c>
      <c r="AJ1161" s="11" t="s">
        <v>9</v>
      </c>
      <c r="AK1161" s="11" t="s">
        <v>13</v>
      </c>
      <c r="AL1161" s="22">
        <f t="shared" si="54"/>
        <v>2874</v>
      </c>
      <c r="AM1161" s="11" t="str">
        <f>VLOOKUP(O1161,Sheet2!$D$6:$E$14,2,FALSE)</f>
        <v>Spare parts</v>
      </c>
      <c r="AN1161" s="11" t="str">
        <f>VLOOKUP(F1161,Sheet2!$E$10:$F$13,2,FALSE)</f>
        <v>SPM</v>
      </c>
      <c r="AO1161" s="35" t="s">
        <v>14668</v>
      </c>
      <c r="AP1161">
        <f>MATCH(AN1161,Sheet2!$F$5:$F$18,0)</f>
        <v>6</v>
      </c>
      <c r="AQ1161">
        <f>MATCH(AO1161,Sheet2!$F$5:$K$5,0)</f>
        <v>6</v>
      </c>
      <c r="AR1161" s="33">
        <f>INDEX(Sheet2!$F$5:$K$18,OPaL!AP1161,OPaL!AQ1161)</f>
        <v>0.15</v>
      </c>
      <c r="AS1161" s="1">
        <f t="shared" si="56"/>
        <v>53625.4035</v>
      </c>
    </row>
    <row r="1162" spans="1:45" x14ac:dyDescent="0.2">
      <c r="A1162" s="11" t="s">
        <v>2040</v>
      </c>
      <c r="B1162" s="11" t="s">
        <v>2041</v>
      </c>
      <c r="C1162" s="11" t="s">
        <v>10954</v>
      </c>
      <c r="D1162" s="21">
        <v>42872</v>
      </c>
      <c r="E1162" s="21" t="s">
        <v>9697</v>
      </c>
      <c r="F1162" s="21" t="s">
        <v>14658</v>
      </c>
      <c r="G1162" s="11" t="s">
        <v>2</v>
      </c>
      <c r="H1162" s="11" t="s">
        <v>16</v>
      </c>
      <c r="I1162" s="11" t="s">
        <v>4</v>
      </c>
      <c r="J1162" s="12">
        <v>1</v>
      </c>
      <c r="K1162" s="12">
        <v>62923.6</v>
      </c>
      <c r="L1162" s="12">
        <v>0</v>
      </c>
      <c r="M1162" s="12">
        <v>0</v>
      </c>
      <c r="N1162" s="12">
        <f t="shared" si="55"/>
        <v>62923.6</v>
      </c>
      <c r="O1162" s="11" t="s">
        <v>5</v>
      </c>
      <c r="P1162" s="13">
        <v>0</v>
      </c>
      <c r="Q1162" s="11" t="s">
        <v>6</v>
      </c>
      <c r="R1162" s="13">
        <v>0</v>
      </c>
      <c r="S1162" s="13">
        <v>0</v>
      </c>
      <c r="T1162" s="11" t="s">
        <v>7</v>
      </c>
      <c r="U1162" s="11" t="s">
        <v>8</v>
      </c>
      <c r="V1162" s="15">
        <v>0</v>
      </c>
      <c r="W1162" s="13">
        <v>0</v>
      </c>
      <c r="X1162" s="15">
        <v>0</v>
      </c>
      <c r="Y1162" s="15">
        <v>0</v>
      </c>
      <c r="Z1162" s="13">
        <v>0</v>
      </c>
      <c r="AA1162" s="15">
        <v>0</v>
      </c>
      <c r="AB1162" s="13">
        <v>0</v>
      </c>
      <c r="AC1162" s="15">
        <v>0</v>
      </c>
      <c r="AD1162" s="13">
        <v>0</v>
      </c>
      <c r="AE1162" s="15">
        <v>0</v>
      </c>
      <c r="AF1162" s="13">
        <v>0</v>
      </c>
      <c r="AG1162" s="15">
        <v>0</v>
      </c>
      <c r="AH1162" s="13">
        <v>0</v>
      </c>
      <c r="AI1162" s="15">
        <v>0</v>
      </c>
      <c r="AJ1162" s="11" t="s">
        <v>17</v>
      </c>
      <c r="AK1162" s="11" t="s">
        <v>13</v>
      </c>
      <c r="AL1162" s="22">
        <f t="shared" si="54"/>
        <v>2420</v>
      </c>
      <c r="AM1162" s="11" t="str">
        <f>VLOOKUP(O1162,Sheet2!$D$6:$E$14,2,FALSE)</f>
        <v>Spare parts</v>
      </c>
      <c r="AN1162" s="11" t="str">
        <f>VLOOKUP(F1162,Sheet2!$E$10:$F$13,2,FALSE)</f>
        <v>SPE</v>
      </c>
      <c r="AO1162" s="35" t="s">
        <v>14668</v>
      </c>
      <c r="AP1162">
        <f>MATCH(AN1162,Sheet2!$F$5:$F$18,0)</f>
        <v>7</v>
      </c>
      <c r="AQ1162">
        <f>MATCH(AO1162,Sheet2!$F$5:$K$5,0)</f>
        <v>6</v>
      </c>
      <c r="AR1162" s="33">
        <f>INDEX(Sheet2!$F$5:$K$18,OPaL!AP1162,OPaL!AQ1162)</f>
        <v>0.15</v>
      </c>
      <c r="AS1162" s="1">
        <f t="shared" si="56"/>
        <v>53485.06</v>
      </c>
    </row>
    <row r="1163" spans="1:45" x14ac:dyDescent="0.2">
      <c r="A1163" s="11" t="s">
        <v>9626</v>
      </c>
      <c r="B1163" s="11" t="s">
        <v>9627</v>
      </c>
      <c r="C1163" s="11" t="s">
        <v>10955</v>
      </c>
      <c r="D1163" s="21">
        <v>44379</v>
      </c>
      <c r="E1163" s="21" t="s">
        <v>9775</v>
      </c>
      <c r="F1163" s="21" t="s">
        <v>14659</v>
      </c>
      <c r="G1163" s="11" t="s">
        <v>2</v>
      </c>
      <c r="H1163" s="11" t="s">
        <v>3</v>
      </c>
      <c r="I1163" s="11" t="s">
        <v>4</v>
      </c>
      <c r="J1163" s="12">
        <v>2</v>
      </c>
      <c r="K1163" s="12">
        <v>62816</v>
      </c>
      <c r="L1163" s="12">
        <v>0</v>
      </c>
      <c r="M1163" s="12">
        <v>0</v>
      </c>
      <c r="N1163" s="12">
        <f t="shared" si="55"/>
        <v>62816</v>
      </c>
      <c r="O1163" s="11" t="s">
        <v>8227</v>
      </c>
      <c r="P1163" s="13">
        <v>0</v>
      </c>
      <c r="Q1163" s="11" t="s">
        <v>6</v>
      </c>
      <c r="R1163" s="13">
        <v>0</v>
      </c>
      <c r="S1163" s="13">
        <v>0</v>
      </c>
      <c r="T1163" s="11" t="s">
        <v>7</v>
      </c>
      <c r="U1163" s="11" t="s">
        <v>8</v>
      </c>
      <c r="V1163" s="15">
        <v>0</v>
      </c>
      <c r="W1163" s="13">
        <v>0</v>
      </c>
      <c r="X1163" s="15">
        <v>0</v>
      </c>
      <c r="Y1163" s="15">
        <v>0</v>
      </c>
      <c r="Z1163" s="13">
        <v>0</v>
      </c>
      <c r="AA1163" s="15">
        <v>0</v>
      </c>
      <c r="AB1163" s="13">
        <v>0</v>
      </c>
      <c r="AC1163" s="15">
        <v>0</v>
      </c>
      <c r="AD1163" s="13">
        <v>0</v>
      </c>
      <c r="AE1163" s="15">
        <v>0</v>
      </c>
      <c r="AF1163" s="13">
        <v>0</v>
      </c>
      <c r="AG1163" s="15">
        <v>0</v>
      </c>
      <c r="AH1163" s="13">
        <v>0</v>
      </c>
      <c r="AI1163" s="15">
        <v>0</v>
      </c>
      <c r="AJ1163" s="11" t="s">
        <v>9</v>
      </c>
      <c r="AK1163" s="11" t="s">
        <v>8228</v>
      </c>
      <c r="AL1163" s="22">
        <f t="shared" si="54"/>
        <v>913</v>
      </c>
      <c r="AM1163" s="11" t="str">
        <f>VLOOKUP(O1163,Sheet2!$D$6:$E$14,2,FALSE)</f>
        <v>Consumables</v>
      </c>
      <c r="AN1163" s="11" t="str">
        <f>VLOOKUP(F1163,Sheet2!$E$15:$F$18,2,FALSE)</f>
        <v>CM</v>
      </c>
      <c r="AO1163" s="35" t="s">
        <v>14668</v>
      </c>
      <c r="AP1163">
        <f>MATCH(AN1163,Sheet2!$F$5:$F$18,0)</f>
        <v>13</v>
      </c>
      <c r="AQ1163">
        <f>MATCH(AO1163,Sheet2!$F$5:$K$5,0)</f>
        <v>6</v>
      </c>
      <c r="AR1163" s="33">
        <f>INDEX(Sheet2!$F$5:$K$18,OPaL!AP1163,OPaL!AQ1163)</f>
        <v>0.2</v>
      </c>
      <c r="AS1163" s="1">
        <f t="shared" si="56"/>
        <v>50252.800000000003</v>
      </c>
    </row>
    <row r="1164" spans="1:45" x14ac:dyDescent="0.2">
      <c r="A1164" s="11" t="s">
        <v>5407</v>
      </c>
      <c r="B1164" s="11" t="s">
        <v>5408</v>
      </c>
      <c r="C1164" s="11" t="s">
        <v>10732</v>
      </c>
      <c r="D1164" s="21">
        <v>43003</v>
      </c>
      <c r="E1164" s="21" t="s">
        <v>9703</v>
      </c>
      <c r="F1164" s="21" t="s">
        <v>14658</v>
      </c>
      <c r="G1164" s="11" t="s">
        <v>2</v>
      </c>
      <c r="H1164" s="11" t="s">
        <v>3</v>
      </c>
      <c r="I1164" s="11" t="s">
        <v>4</v>
      </c>
      <c r="J1164" s="12">
        <v>2</v>
      </c>
      <c r="K1164" s="12">
        <v>62734.99</v>
      </c>
      <c r="L1164" s="12">
        <v>0</v>
      </c>
      <c r="M1164" s="12">
        <v>0</v>
      </c>
      <c r="N1164" s="12">
        <f t="shared" si="55"/>
        <v>62734.99</v>
      </c>
      <c r="O1164" s="11" t="s">
        <v>5</v>
      </c>
      <c r="P1164" s="13">
        <v>0</v>
      </c>
      <c r="Q1164" s="11" t="s">
        <v>6</v>
      </c>
      <c r="R1164" s="13">
        <v>0</v>
      </c>
      <c r="S1164" s="13">
        <v>0</v>
      </c>
      <c r="T1164" s="11" t="s">
        <v>7</v>
      </c>
      <c r="U1164" s="11" t="s">
        <v>8</v>
      </c>
      <c r="V1164" s="15">
        <v>0</v>
      </c>
      <c r="W1164" s="13">
        <v>0</v>
      </c>
      <c r="X1164" s="15">
        <v>0</v>
      </c>
      <c r="Y1164" s="15">
        <v>0</v>
      </c>
      <c r="Z1164" s="13">
        <v>0</v>
      </c>
      <c r="AA1164" s="15">
        <v>0</v>
      </c>
      <c r="AB1164" s="13">
        <v>0</v>
      </c>
      <c r="AC1164" s="15">
        <v>0</v>
      </c>
      <c r="AD1164" s="13">
        <v>0</v>
      </c>
      <c r="AE1164" s="15">
        <v>0</v>
      </c>
      <c r="AF1164" s="13">
        <v>0</v>
      </c>
      <c r="AG1164" s="15">
        <v>0</v>
      </c>
      <c r="AH1164" s="13">
        <v>0</v>
      </c>
      <c r="AI1164" s="15">
        <v>0</v>
      </c>
      <c r="AJ1164" s="11" t="s">
        <v>9</v>
      </c>
      <c r="AK1164" s="11" t="s">
        <v>1398</v>
      </c>
      <c r="AL1164" s="22">
        <f t="shared" si="54"/>
        <v>2289</v>
      </c>
      <c r="AM1164" s="11" t="str">
        <f>VLOOKUP(O1164,Sheet2!$D$6:$E$14,2,FALSE)</f>
        <v>Spare parts</v>
      </c>
      <c r="AN1164" s="11" t="str">
        <f>VLOOKUP(F1164,Sheet2!$E$10:$F$13,2,FALSE)</f>
        <v>SPE</v>
      </c>
      <c r="AO1164" s="35" t="s">
        <v>14668</v>
      </c>
      <c r="AP1164">
        <f>MATCH(AN1164,Sheet2!$F$5:$F$18,0)</f>
        <v>7</v>
      </c>
      <c r="AQ1164">
        <f>MATCH(AO1164,Sheet2!$F$5:$K$5,0)</f>
        <v>6</v>
      </c>
      <c r="AR1164" s="33">
        <f>INDEX(Sheet2!$F$5:$K$18,OPaL!AP1164,OPaL!AQ1164)</f>
        <v>0.15</v>
      </c>
      <c r="AS1164" s="1">
        <f t="shared" si="56"/>
        <v>53324.741499999996</v>
      </c>
    </row>
    <row r="1165" spans="1:45" x14ac:dyDescent="0.2">
      <c r="A1165" s="11" t="s">
        <v>3283</v>
      </c>
      <c r="B1165" s="11" t="s">
        <v>3284</v>
      </c>
      <c r="C1165" s="11" t="s">
        <v>10956</v>
      </c>
      <c r="D1165" s="21">
        <v>43686</v>
      </c>
      <c r="E1165" s="21" t="s">
        <v>9697</v>
      </c>
      <c r="F1165" s="21" t="s">
        <v>14659</v>
      </c>
      <c r="G1165" s="11" t="s">
        <v>2</v>
      </c>
      <c r="H1165" s="11" t="s">
        <v>3</v>
      </c>
      <c r="I1165" s="11" t="s">
        <v>4</v>
      </c>
      <c r="J1165" s="12">
        <v>11</v>
      </c>
      <c r="K1165" s="12">
        <v>62734.19</v>
      </c>
      <c r="L1165" s="12">
        <v>0</v>
      </c>
      <c r="M1165" s="12">
        <v>0</v>
      </c>
      <c r="N1165" s="12">
        <f t="shared" si="55"/>
        <v>62734.19</v>
      </c>
      <c r="O1165" s="11" t="s">
        <v>5</v>
      </c>
      <c r="P1165" s="13">
        <v>0</v>
      </c>
      <c r="Q1165" s="11" t="s">
        <v>6</v>
      </c>
      <c r="R1165" s="13">
        <v>0</v>
      </c>
      <c r="S1165" s="13">
        <v>0</v>
      </c>
      <c r="T1165" s="11" t="s">
        <v>7</v>
      </c>
      <c r="U1165" s="11" t="s">
        <v>8</v>
      </c>
      <c r="V1165" s="15">
        <v>0</v>
      </c>
      <c r="W1165" s="13">
        <v>0</v>
      </c>
      <c r="X1165" s="15">
        <v>0</v>
      </c>
      <c r="Y1165" s="15">
        <v>0</v>
      </c>
      <c r="Z1165" s="13">
        <v>0</v>
      </c>
      <c r="AA1165" s="15">
        <v>0</v>
      </c>
      <c r="AB1165" s="13">
        <v>0</v>
      </c>
      <c r="AC1165" s="15">
        <v>0</v>
      </c>
      <c r="AD1165" s="13">
        <v>0</v>
      </c>
      <c r="AE1165" s="15">
        <v>0</v>
      </c>
      <c r="AF1165" s="13">
        <v>0</v>
      </c>
      <c r="AG1165" s="15">
        <v>0</v>
      </c>
      <c r="AH1165" s="13">
        <v>0</v>
      </c>
      <c r="AI1165" s="15">
        <v>0</v>
      </c>
      <c r="AJ1165" s="11" t="s">
        <v>9</v>
      </c>
      <c r="AK1165" s="11" t="s">
        <v>13</v>
      </c>
      <c r="AL1165" s="22">
        <f t="shared" si="54"/>
        <v>1606</v>
      </c>
      <c r="AM1165" s="11" t="str">
        <f>VLOOKUP(O1165,Sheet2!$D$6:$E$14,2,FALSE)</f>
        <v>Spare parts</v>
      </c>
      <c r="AN1165" s="11" t="str">
        <f>VLOOKUP(F1165,Sheet2!$E$10:$F$13,2,FALSE)</f>
        <v>SPM</v>
      </c>
      <c r="AO1165" s="35" t="s">
        <v>14668</v>
      </c>
      <c r="AP1165">
        <f>MATCH(AN1165,Sheet2!$F$5:$F$18,0)</f>
        <v>6</v>
      </c>
      <c r="AQ1165">
        <f>MATCH(AO1165,Sheet2!$F$5:$K$5,0)</f>
        <v>6</v>
      </c>
      <c r="AR1165" s="33">
        <f>INDEX(Sheet2!$F$5:$K$18,OPaL!AP1165,OPaL!AQ1165)</f>
        <v>0.15</v>
      </c>
      <c r="AS1165" s="1">
        <f t="shared" si="56"/>
        <v>53324.061500000003</v>
      </c>
    </row>
    <row r="1166" spans="1:45" x14ac:dyDescent="0.2">
      <c r="A1166" s="11" t="s">
        <v>4881</v>
      </c>
      <c r="B1166" s="11" t="s">
        <v>4882</v>
      </c>
      <c r="C1166" s="11" t="s">
        <v>10957</v>
      </c>
      <c r="D1166" s="21">
        <v>44728</v>
      </c>
      <c r="E1166" s="21" t="s">
        <v>9697</v>
      </c>
      <c r="F1166" s="21" t="s">
        <v>14659</v>
      </c>
      <c r="G1166" s="11" t="s">
        <v>2</v>
      </c>
      <c r="H1166" s="11" t="s">
        <v>3</v>
      </c>
      <c r="I1166" s="11" t="s">
        <v>4</v>
      </c>
      <c r="J1166" s="12">
        <v>5</v>
      </c>
      <c r="K1166" s="12">
        <v>62537.5</v>
      </c>
      <c r="L1166" s="12">
        <v>0</v>
      </c>
      <c r="M1166" s="12">
        <v>0</v>
      </c>
      <c r="N1166" s="12">
        <f t="shared" si="55"/>
        <v>62537.5</v>
      </c>
      <c r="O1166" s="11" t="s">
        <v>5</v>
      </c>
      <c r="P1166" s="13">
        <v>0</v>
      </c>
      <c r="Q1166" s="11" t="s">
        <v>6</v>
      </c>
      <c r="R1166" s="13">
        <v>0</v>
      </c>
      <c r="S1166" s="13">
        <v>0</v>
      </c>
      <c r="T1166" s="11" t="s">
        <v>7</v>
      </c>
      <c r="U1166" s="11" t="s">
        <v>8</v>
      </c>
      <c r="V1166" s="15">
        <v>0</v>
      </c>
      <c r="W1166" s="13">
        <v>0</v>
      </c>
      <c r="X1166" s="15">
        <v>0</v>
      </c>
      <c r="Y1166" s="15">
        <v>0</v>
      </c>
      <c r="Z1166" s="13">
        <v>0</v>
      </c>
      <c r="AA1166" s="15">
        <v>0</v>
      </c>
      <c r="AB1166" s="13">
        <v>0</v>
      </c>
      <c r="AC1166" s="15">
        <v>0</v>
      </c>
      <c r="AD1166" s="13">
        <v>0</v>
      </c>
      <c r="AE1166" s="15">
        <v>0</v>
      </c>
      <c r="AF1166" s="13">
        <v>0</v>
      </c>
      <c r="AG1166" s="15">
        <v>0</v>
      </c>
      <c r="AH1166" s="13">
        <v>0</v>
      </c>
      <c r="AI1166" s="15">
        <v>0</v>
      </c>
      <c r="AJ1166" s="11" t="s">
        <v>9</v>
      </c>
      <c r="AK1166" s="11" t="s">
        <v>1398</v>
      </c>
      <c r="AL1166" s="22">
        <f t="shared" si="54"/>
        <v>564</v>
      </c>
      <c r="AM1166" s="11" t="str">
        <f>VLOOKUP(O1166,Sheet2!$D$6:$E$14,2,FALSE)</f>
        <v>Spare parts</v>
      </c>
      <c r="AN1166" s="11" t="str">
        <f>VLOOKUP(F1166,Sheet2!$E$10:$F$13,2,FALSE)</f>
        <v>SPM</v>
      </c>
      <c r="AO1166" s="35" t="s">
        <v>14668</v>
      </c>
      <c r="AP1166">
        <f>MATCH(AN1166,Sheet2!$F$5:$F$18,0)</f>
        <v>6</v>
      </c>
      <c r="AQ1166">
        <f>MATCH(AO1166,Sheet2!$F$5:$K$5,0)</f>
        <v>6</v>
      </c>
      <c r="AR1166" s="33">
        <f>INDEX(Sheet2!$F$5:$K$18,OPaL!AP1166,OPaL!AQ1166)</f>
        <v>0.15</v>
      </c>
      <c r="AS1166" s="1">
        <f t="shared" si="56"/>
        <v>53156.875</v>
      </c>
    </row>
    <row r="1167" spans="1:45" x14ac:dyDescent="0.2">
      <c r="A1167" s="11" t="s">
        <v>8784</v>
      </c>
      <c r="B1167" s="11" t="s">
        <v>8785</v>
      </c>
      <c r="C1167" s="11" t="s">
        <v>10958</v>
      </c>
      <c r="D1167" s="21">
        <v>44673</v>
      </c>
      <c r="E1167" s="21" t="s">
        <v>9746</v>
      </c>
      <c r="F1167" s="21" t="s">
        <v>14659</v>
      </c>
      <c r="G1167" s="11" t="s">
        <v>2</v>
      </c>
      <c r="H1167" s="11" t="s">
        <v>350</v>
      </c>
      <c r="I1167" s="11" t="s">
        <v>4</v>
      </c>
      <c r="J1167" s="12">
        <v>2</v>
      </c>
      <c r="K1167" s="12">
        <v>62370</v>
      </c>
      <c r="L1167" s="12">
        <v>0</v>
      </c>
      <c r="M1167" s="12">
        <v>0</v>
      </c>
      <c r="N1167" s="12">
        <f t="shared" si="55"/>
        <v>62370</v>
      </c>
      <c r="O1167" s="11" t="s">
        <v>8227</v>
      </c>
      <c r="P1167" s="13">
        <v>0</v>
      </c>
      <c r="Q1167" s="11" t="s">
        <v>6</v>
      </c>
      <c r="R1167" s="13">
        <v>0</v>
      </c>
      <c r="S1167" s="13">
        <v>0</v>
      </c>
      <c r="T1167" s="11" t="s">
        <v>7</v>
      </c>
      <c r="U1167" s="11" t="s">
        <v>8</v>
      </c>
      <c r="V1167" s="15">
        <v>0</v>
      </c>
      <c r="W1167" s="13">
        <v>0</v>
      </c>
      <c r="X1167" s="15">
        <v>0</v>
      </c>
      <c r="Y1167" s="15">
        <v>0</v>
      </c>
      <c r="Z1167" s="13">
        <v>0</v>
      </c>
      <c r="AA1167" s="15">
        <v>0</v>
      </c>
      <c r="AB1167" s="13">
        <v>0</v>
      </c>
      <c r="AC1167" s="15">
        <v>0</v>
      </c>
      <c r="AD1167" s="13">
        <v>0</v>
      </c>
      <c r="AE1167" s="15">
        <v>0</v>
      </c>
      <c r="AF1167" s="13">
        <v>0</v>
      </c>
      <c r="AG1167" s="15">
        <v>0</v>
      </c>
      <c r="AH1167" s="13">
        <v>0</v>
      </c>
      <c r="AI1167" s="15">
        <v>0</v>
      </c>
      <c r="AJ1167" s="11" t="s">
        <v>352</v>
      </c>
      <c r="AK1167" s="11" t="s">
        <v>8228</v>
      </c>
      <c r="AL1167" s="22">
        <f t="shared" si="54"/>
        <v>619</v>
      </c>
      <c r="AM1167" s="11" t="str">
        <f>VLOOKUP(O1167,Sheet2!$D$6:$E$14,2,FALSE)</f>
        <v>Consumables</v>
      </c>
      <c r="AN1167" s="11" t="str">
        <f>VLOOKUP(F1167,Sheet2!$E$15:$F$18,2,FALSE)</f>
        <v>CM</v>
      </c>
      <c r="AO1167" s="35" t="s">
        <v>14668</v>
      </c>
      <c r="AP1167">
        <f>MATCH(AN1167,Sheet2!$F$5:$F$18,0)</f>
        <v>13</v>
      </c>
      <c r="AQ1167">
        <f>MATCH(AO1167,Sheet2!$F$5:$K$5,0)</f>
        <v>6</v>
      </c>
      <c r="AR1167" s="33">
        <f>INDEX(Sheet2!$F$5:$K$18,OPaL!AP1167,OPaL!AQ1167)</f>
        <v>0.2</v>
      </c>
      <c r="AS1167" s="1">
        <f t="shared" si="56"/>
        <v>49896</v>
      </c>
    </row>
    <row r="1168" spans="1:45" x14ac:dyDescent="0.2">
      <c r="A1168" s="11" t="s">
        <v>7816</v>
      </c>
      <c r="B1168" s="11" t="s">
        <v>7817</v>
      </c>
      <c r="C1168" s="11" t="s">
        <v>10959</v>
      </c>
      <c r="D1168" s="21">
        <v>42392</v>
      </c>
      <c r="E1168" s="21" t="s">
        <v>9697</v>
      </c>
      <c r="F1168" s="21" t="s">
        <v>14659</v>
      </c>
      <c r="G1168" s="11" t="s">
        <v>2</v>
      </c>
      <c r="H1168" s="11" t="s">
        <v>16</v>
      </c>
      <c r="I1168" s="11" t="s">
        <v>4</v>
      </c>
      <c r="J1168" s="12">
        <v>5</v>
      </c>
      <c r="K1168" s="12">
        <v>62260.3</v>
      </c>
      <c r="L1168" s="12">
        <v>0</v>
      </c>
      <c r="M1168" s="12">
        <v>0</v>
      </c>
      <c r="N1168" s="12">
        <f t="shared" si="55"/>
        <v>62260.3</v>
      </c>
      <c r="O1168" s="11" t="s">
        <v>5</v>
      </c>
      <c r="P1168" s="13">
        <v>0</v>
      </c>
      <c r="Q1168" s="11" t="s">
        <v>6</v>
      </c>
      <c r="R1168" s="13">
        <v>0</v>
      </c>
      <c r="S1168" s="13">
        <v>0</v>
      </c>
      <c r="T1168" s="11" t="s">
        <v>7</v>
      </c>
      <c r="U1168" s="11" t="s">
        <v>8</v>
      </c>
      <c r="V1168" s="15">
        <v>0</v>
      </c>
      <c r="W1168" s="13">
        <v>0</v>
      </c>
      <c r="X1168" s="15">
        <v>0</v>
      </c>
      <c r="Y1168" s="15">
        <v>0</v>
      </c>
      <c r="Z1168" s="13">
        <v>0</v>
      </c>
      <c r="AA1168" s="15">
        <v>0</v>
      </c>
      <c r="AB1168" s="13">
        <v>0</v>
      </c>
      <c r="AC1168" s="15">
        <v>0</v>
      </c>
      <c r="AD1168" s="13">
        <v>0</v>
      </c>
      <c r="AE1168" s="15">
        <v>0</v>
      </c>
      <c r="AF1168" s="13">
        <v>0</v>
      </c>
      <c r="AG1168" s="15">
        <v>0</v>
      </c>
      <c r="AH1168" s="13">
        <v>0</v>
      </c>
      <c r="AI1168" s="15">
        <v>0</v>
      </c>
      <c r="AJ1168" s="11" t="s">
        <v>17</v>
      </c>
      <c r="AK1168" s="11" t="s">
        <v>13</v>
      </c>
      <c r="AL1168" s="22">
        <f t="shared" si="54"/>
        <v>2900</v>
      </c>
      <c r="AM1168" s="11" t="str">
        <f>VLOOKUP(O1168,Sheet2!$D$6:$E$14,2,FALSE)</f>
        <v>Spare parts</v>
      </c>
      <c r="AN1168" s="11" t="str">
        <f>VLOOKUP(F1168,Sheet2!$E$10:$F$13,2,FALSE)</f>
        <v>SPM</v>
      </c>
      <c r="AO1168" s="35" t="s">
        <v>14668</v>
      </c>
      <c r="AP1168">
        <f>MATCH(AN1168,Sheet2!$F$5:$F$18,0)</f>
        <v>6</v>
      </c>
      <c r="AQ1168">
        <f>MATCH(AO1168,Sheet2!$F$5:$K$5,0)</f>
        <v>6</v>
      </c>
      <c r="AR1168" s="33">
        <f>INDEX(Sheet2!$F$5:$K$18,OPaL!AP1168,OPaL!AQ1168)</f>
        <v>0.15</v>
      </c>
      <c r="AS1168" s="1">
        <f t="shared" si="56"/>
        <v>52921.255000000005</v>
      </c>
    </row>
    <row r="1169" spans="1:45" x14ac:dyDescent="0.2">
      <c r="A1169" s="11" t="s">
        <v>4149</v>
      </c>
      <c r="B1169" s="11" t="s">
        <v>4150</v>
      </c>
      <c r="C1169" s="11" t="s">
        <v>10960</v>
      </c>
      <c r="D1169" s="21">
        <v>44796</v>
      </c>
      <c r="E1169" s="21" t="s">
        <v>9697</v>
      </c>
      <c r="F1169" s="21" t="s">
        <v>14659</v>
      </c>
      <c r="G1169" s="11" t="s">
        <v>2</v>
      </c>
      <c r="H1169" s="11" t="s">
        <v>350</v>
      </c>
      <c r="I1169" s="11" t="s">
        <v>4</v>
      </c>
      <c r="J1169" s="12">
        <v>2</v>
      </c>
      <c r="K1169" s="12">
        <v>62197.8</v>
      </c>
      <c r="L1169" s="12">
        <v>0</v>
      </c>
      <c r="M1169" s="12">
        <v>0</v>
      </c>
      <c r="N1169" s="12">
        <f t="shared" si="55"/>
        <v>62197.8</v>
      </c>
      <c r="O1169" s="11" t="s">
        <v>5</v>
      </c>
      <c r="P1169" s="13">
        <v>0</v>
      </c>
      <c r="Q1169" s="11" t="s">
        <v>6</v>
      </c>
      <c r="R1169" s="13">
        <v>0</v>
      </c>
      <c r="S1169" s="13">
        <v>0</v>
      </c>
      <c r="T1169" s="11" t="s">
        <v>7</v>
      </c>
      <c r="U1169" s="11" t="s">
        <v>8</v>
      </c>
      <c r="V1169" s="15">
        <v>0</v>
      </c>
      <c r="W1169" s="13">
        <v>0</v>
      </c>
      <c r="X1169" s="15">
        <v>0</v>
      </c>
      <c r="Y1169" s="15">
        <v>0</v>
      </c>
      <c r="Z1169" s="13">
        <v>0</v>
      </c>
      <c r="AA1169" s="15">
        <v>0</v>
      </c>
      <c r="AB1169" s="13">
        <v>0</v>
      </c>
      <c r="AC1169" s="15">
        <v>0</v>
      </c>
      <c r="AD1169" s="13">
        <v>0</v>
      </c>
      <c r="AE1169" s="15">
        <v>0</v>
      </c>
      <c r="AF1169" s="13">
        <v>0</v>
      </c>
      <c r="AG1169" s="15">
        <v>0</v>
      </c>
      <c r="AH1169" s="13">
        <v>0</v>
      </c>
      <c r="AI1169" s="15">
        <v>0</v>
      </c>
      <c r="AJ1169" s="11" t="s">
        <v>352</v>
      </c>
      <c r="AK1169" s="11" t="s">
        <v>1398</v>
      </c>
      <c r="AL1169" s="22">
        <f t="shared" si="54"/>
        <v>496</v>
      </c>
      <c r="AM1169" s="11" t="str">
        <f>VLOOKUP(O1169,Sheet2!$D$6:$E$14,2,FALSE)</f>
        <v>Spare parts</v>
      </c>
      <c r="AN1169" s="11" t="str">
        <f>VLOOKUP(F1169,Sheet2!$E$10:$F$13,2,FALSE)</f>
        <v>SPM</v>
      </c>
      <c r="AO1169" s="35" t="s">
        <v>14668</v>
      </c>
      <c r="AP1169">
        <f>MATCH(AN1169,Sheet2!$F$5:$F$18,0)</f>
        <v>6</v>
      </c>
      <c r="AQ1169">
        <f>MATCH(AO1169,Sheet2!$F$5:$K$5,0)</f>
        <v>6</v>
      </c>
      <c r="AR1169" s="33">
        <f>INDEX(Sheet2!$F$5:$K$18,OPaL!AP1169,OPaL!AQ1169)</f>
        <v>0.15</v>
      </c>
      <c r="AS1169" s="1">
        <f t="shared" si="56"/>
        <v>52868.130000000005</v>
      </c>
    </row>
    <row r="1170" spans="1:45" x14ac:dyDescent="0.2">
      <c r="A1170" s="11" t="s">
        <v>4929</v>
      </c>
      <c r="B1170" s="11" t="s">
        <v>4930</v>
      </c>
      <c r="C1170" s="11" t="s">
        <v>10961</v>
      </c>
      <c r="D1170" s="21">
        <v>44796</v>
      </c>
      <c r="E1170" s="21" t="s">
        <v>9697</v>
      </c>
      <c r="F1170" s="21" t="s">
        <v>14659</v>
      </c>
      <c r="G1170" s="11" t="s">
        <v>2</v>
      </c>
      <c r="H1170" s="11" t="s">
        <v>350</v>
      </c>
      <c r="I1170" s="11" t="s">
        <v>4</v>
      </c>
      <c r="J1170" s="13">
        <v>2</v>
      </c>
      <c r="K1170" s="12">
        <v>62149.5</v>
      </c>
      <c r="L1170" s="12">
        <v>0</v>
      </c>
      <c r="M1170" s="12">
        <v>0</v>
      </c>
      <c r="N1170" s="12">
        <f t="shared" si="55"/>
        <v>62149.5</v>
      </c>
      <c r="O1170" s="11" t="s">
        <v>5</v>
      </c>
      <c r="P1170" s="13">
        <v>0</v>
      </c>
      <c r="Q1170" s="11" t="s">
        <v>6</v>
      </c>
      <c r="R1170" s="13">
        <v>0</v>
      </c>
      <c r="S1170" s="13">
        <v>0</v>
      </c>
      <c r="T1170" s="11" t="s">
        <v>7</v>
      </c>
      <c r="U1170" s="11" t="s">
        <v>8</v>
      </c>
      <c r="V1170" s="15">
        <v>0</v>
      </c>
      <c r="W1170" s="13">
        <v>0</v>
      </c>
      <c r="X1170" s="15">
        <v>0</v>
      </c>
      <c r="Y1170" s="15">
        <v>0</v>
      </c>
      <c r="Z1170" s="13">
        <v>0</v>
      </c>
      <c r="AA1170" s="15">
        <v>0</v>
      </c>
      <c r="AB1170" s="13">
        <v>0</v>
      </c>
      <c r="AC1170" s="15">
        <v>0</v>
      </c>
      <c r="AD1170" s="13">
        <v>0</v>
      </c>
      <c r="AE1170" s="15">
        <v>0</v>
      </c>
      <c r="AF1170" s="13">
        <v>0</v>
      </c>
      <c r="AG1170" s="15">
        <v>0</v>
      </c>
      <c r="AH1170" s="13">
        <v>0</v>
      </c>
      <c r="AI1170" s="15">
        <v>0</v>
      </c>
      <c r="AJ1170" s="11" t="s">
        <v>352</v>
      </c>
      <c r="AK1170" s="11" t="s">
        <v>1398</v>
      </c>
      <c r="AL1170" s="22">
        <f t="shared" si="54"/>
        <v>496</v>
      </c>
      <c r="AM1170" s="11" t="str">
        <f>VLOOKUP(O1170,Sheet2!$D$6:$E$14,2,FALSE)</f>
        <v>Spare parts</v>
      </c>
      <c r="AN1170" s="11" t="str">
        <f>VLOOKUP(F1170,Sheet2!$E$10:$F$13,2,FALSE)</f>
        <v>SPM</v>
      </c>
      <c r="AO1170" s="35" t="s">
        <v>14668</v>
      </c>
      <c r="AP1170">
        <f>MATCH(AN1170,Sheet2!$F$5:$F$18,0)</f>
        <v>6</v>
      </c>
      <c r="AQ1170">
        <f>MATCH(AO1170,Sheet2!$F$5:$K$5,0)</f>
        <v>6</v>
      </c>
      <c r="AR1170" s="33">
        <f>INDEX(Sheet2!$F$5:$K$18,OPaL!AP1170,OPaL!AQ1170)</f>
        <v>0.15</v>
      </c>
      <c r="AS1170" s="1">
        <f t="shared" si="56"/>
        <v>52827.074999999997</v>
      </c>
    </row>
    <row r="1171" spans="1:45" x14ac:dyDescent="0.2">
      <c r="A1171" s="11" t="s">
        <v>6013</v>
      </c>
      <c r="B1171" s="11" t="s">
        <v>6014</v>
      </c>
      <c r="C1171" s="11" t="s">
        <v>10962</v>
      </c>
      <c r="D1171" s="21">
        <v>42941</v>
      </c>
      <c r="E1171" s="21" t="s">
        <v>9697</v>
      </c>
      <c r="F1171" s="21" t="s">
        <v>14659</v>
      </c>
      <c r="G1171" s="11" t="s">
        <v>2</v>
      </c>
      <c r="H1171" s="11" t="s">
        <v>3</v>
      </c>
      <c r="I1171" s="11" t="s">
        <v>4</v>
      </c>
      <c r="J1171" s="13">
        <v>2</v>
      </c>
      <c r="K1171" s="12">
        <v>62080</v>
      </c>
      <c r="L1171" s="12">
        <v>0</v>
      </c>
      <c r="M1171" s="12">
        <v>0</v>
      </c>
      <c r="N1171" s="12">
        <f t="shared" si="55"/>
        <v>62080</v>
      </c>
      <c r="O1171" s="11" t="s">
        <v>5</v>
      </c>
      <c r="P1171" s="13">
        <v>0</v>
      </c>
      <c r="Q1171" s="11" t="s">
        <v>6</v>
      </c>
      <c r="R1171" s="13">
        <v>0</v>
      </c>
      <c r="S1171" s="13">
        <v>0</v>
      </c>
      <c r="T1171" s="11" t="s">
        <v>7</v>
      </c>
      <c r="U1171" s="11" t="s">
        <v>8</v>
      </c>
      <c r="V1171" s="15">
        <v>0</v>
      </c>
      <c r="W1171" s="13">
        <v>0</v>
      </c>
      <c r="X1171" s="15">
        <v>0</v>
      </c>
      <c r="Y1171" s="15">
        <v>0</v>
      </c>
      <c r="Z1171" s="13">
        <v>0</v>
      </c>
      <c r="AA1171" s="15">
        <v>0</v>
      </c>
      <c r="AB1171" s="13">
        <v>0</v>
      </c>
      <c r="AC1171" s="15">
        <v>0</v>
      </c>
      <c r="AD1171" s="13">
        <v>0</v>
      </c>
      <c r="AE1171" s="15">
        <v>0</v>
      </c>
      <c r="AF1171" s="13">
        <v>0</v>
      </c>
      <c r="AG1171" s="15">
        <v>0</v>
      </c>
      <c r="AH1171" s="13">
        <v>0</v>
      </c>
      <c r="AI1171" s="15">
        <v>0</v>
      </c>
      <c r="AJ1171" s="11" t="s">
        <v>9</v>
      </c>
      <c r="AK1171" s="11" t="s">
        <v>13</v>
      </c>
      <c r="AL1171" s="22">
        <f t="shared" si="54"/>
        <v>2351</v>
      </c>
      <c r="AM1171" s="11" t="str">
        <f>VLOOKUP(O1171,Sheet2!$D$6:$E$14,2,FALSE)</f>
        <v>Spare parts</v>
      </c>
      <c r="AN1171" s="11" t="str">
        <f>VLOOKUP(F1171,Sheet2!$E$10:$F$13,2,FALSE)</f>
        <v>SPM</v>
      </c>
      <c r="AO1171" s="35" t="s">
        <v>14668</v>
      </c>
      <c r="AP1171">
        <f>MATCH(AN1171,Sheet2!$F$5:$F$18,0)</f>
        <v>6</v>
      </c>
      <c r="AQ1171">
        <f>MATCH(AO1171,Sheet2!$F$5:$K$5,0)</f>
        <v>6</v>
      </c>
      <c r="AR1171" s="33">
        <f>INDEX(Sheet2!$F$5:$K$18,OPaL!AP1171,OPaL!AQ1171)</f>
        <v>0.15</v>
      </c>
      <c r="AS1171" s="1">
        <f t="shared" si="56"/>
        <v>52768</v>
      </c>
    </row>
    <row r="1172" spans="1:45" x14ac:dyDescent="0.2">
      <c r="A1172" s="11" t="s">
        <v>3261</v>
      </c>
      <c r="B1172" s="11" t="s">
        <v>3262</v>
      </c>
      <c r="C1172" s="11" t="s">
        <v>10963</v>
      </c>
      <c r="D1172" s="21">
        <v>43670</v>
      </c>
      <c r="E1172" s="21" t="s">
        <v>9750</v>
      </c>
      <c r="F1172" s="21" t="s">
        <v>14659</v>
      </c>
      <c r="G1172" s="11" t="s">
        <v>2</v>
      </c>
      <c r="H1172" s="11" t="s">
        <v>3</v>
      </c>
      <c r="I1172" s="11" t="s">
        <v>4</v>
      </c>
      <c r="J1172" s="12">
        <v>2</v>
      </c>
      <c r="K1172" s="12">
        <v>61991.09</v>
      </c>
      <c r="L1172" s="12">
        <v>0</v>
      </c>
      <c r="M1172" s="12">
        <v>0</v>
      </c>
      <c r="N1172" s="12">
        <f t="shared" si="55"/>
        <v>61991.09</v>
      </c>
      <c r="O1172" s="11" t="s">
        <v>5</v>
      </c>
      <c r="P1172" s="13">
        <v>0</v>
      </c>
      <c r="Q1172" s="11" t="s">
        <v>6</v>
      </c>
      <c r="R1172" s="13">
        <v>0</v>
      </c>
      <c r="S1172" s="13">
        <v>0</v>
      </c>
      <c r="T1172" s="11" t="s">
        <v>7</v>
      </c>
      <c r="U1172" s="11" t="s">
        <v>8</v>
      </c>
      <c r="V1172" s="15">
        <v>0</v>
      </c>
      <c r="W1172" s="13">
        <v>0</v>
      </c>
      <c r="X1172" s="15">
        <v>0</v>
      </c>
      <c r="Y1172" s="15">
        <v>0</v>
      </c>
      <c r="Z1172" s="13">
        <v>0</v>
      </c>
      <c r="AA1172" s="15">
        <v>0</v>
      </c>
      <c r="AB1172" s="13">
        <v>0</v>
      </c>
      <c r="AC1172" s="15">
        <v>0</v>
      </c>
      <c r="AD1172" s="13">
        <v>0</v>
      </c>
      <c r="AE1172" s="15">
        <v>0</v>
      </c>
      <c r="AF1172" s="13">
        <v>0</v>
      </c>
      <c r="AG1172" s="15">
        <v>0</v>
      </c>
      <c r="AH1172" s="13">
        <v>0</v>
      </c>
      <c r="AI1172" s="15">
        <v>0</v>
      </c>
      <c r="AJ1172" s="11" t="s">
        <v>9</v>
      </c>
      <c r="AK1172" s="11" t="s">
        <v>13</v>
      </c>
      <c r="AL1172" s="22">
        <f t="shared" si="54"/>
        <v>1622</v>
      </c>
      <c r="AM1172" s="11" t="str">
        <f>VLOOKUP(O1172,Sheet2!$D$6:$E$14,2,FALSE)</f>
        <v>Spare parts</v>
      </c>
      <c r="AN1172" s="11" t="str">
        <f>VLOOKUP(F1172,Sheet2!$E$10:$F$13,2,FALSE)</f>
        <v>SPM</v>
      </c>
      <c r="AO1172" s="35" t="s">
        <v>14668</v>
      </c>
      <c r="AP1172">
        <f>MATCH(AN1172,Sheet2!$F$5:$F$18,0)</f>
        <v>6</v>
      </c>
      <c r="AQ1172">
        <f>MATCH(AO1172,Sheet2!$F$5:$K$5,0)</f>
        <v>6</v>
      </c>
      <c r="AR1172" s="33">
        <f>INDEX(Sheet2!$F$5:$K$18,OPaL!AP1172,OPaL!AQ1172)</f>
        <v>0.15</v>
      </c>
      <c r="AS1172" s="1">
        <f t="shared" si="56"/>
        <v>52692.426499999994</v>
      </c>
    </row>
    <row r="1173" spans="1:45" x14ac:dyDescent="0.2">
      <c r="A1173" s="11" t="s">
        <v>2285</v>
      </c>
      <c r="B1173" s="11" t="s">
        <v>2286</v>
      </c>
      <c r="C1173" s="11" t="s">
        <v>10964</v>
      </c>
      <c r="D1173" s="21">
        <v>44478</v>
      </c>
      <c r="E1173" s="21" t="s">
        <v>9697</v>
      </c>
      <c r="F1173" s="21" t="s">
        <v>14658</v>
      </c>
      <c r="G1173" s="11" t="s">
        <v>2</v>
      </c>
      <c r="H1173" s="11" t="s">
        <v>3</v>
      </c>
      <c r="I1173" s="11" t="s">
        <v>4</v>
      </c>
      <c r="J1173" s="12">
        <v>7</v>
      </c>
      <c r="K1173" s="12">
        <v>61975.199999999997</v>
      </c>
      <c r="L1173" s="12">
        <v>0</v>
      </c>
      <c r="M1173" s="12">
        <v>0</v>
      </c>
      <c r="N1173" s="12">
        <f t="shared" si="55"/>
        <v>61975.199999999997</v>
      </c>
      <c r="O1173" s="11" t="s">
        <v>5</v>
      </c>
      <c r="P1173" s="13">
        <v>0</v>
      </c>
      <c r="Q1173" s="11" t="s">
        <v>6</v>
      </c>
      <c r="R1173" s="13">
        <v>0</v>
      </c>
      <c r="S1173" s="13">
        <v>0</v>
      </c>
      <c r="T1173" s="11" t="s">
        <v>7</v>
      </c>
      <c r="U1173" s="11" t="s">
        <v>8</v>
      </c>
      <c r="V1173" s="15">
        <v>0</v>
      </c>
      <c r="W1173" s="13">
        <v>0</v>
      </c>
      <c r="X1173" s="15">
        <v>0</v>
      </c>
      <c r="Y1173" s="15">
        <v>0</v>
      </c>
      <c r="Z1173" s="13">
        <v>0</v>
      </c>
      <c r="AA1173" s="15">
        <v>0</v>
      </c>
      <c r="AB1173" s="13">
        <v>0</v>
      </c>
      <c r="AC1173" s="15">
        <v>0</v>
      </c>
      <c r="AD1173" s="13">
        <v>0</v>
      </c>
      <c r="AE1173" s="15">
        <v>0</v>
      </c>
      <c r="AF1173" s="13">
        <v>0</v>
      </c>
      <c r="AG1173" s="15">
        <v>0</v>
      </c>
      <c r="AH1173" s="13">
        <v>0</v>
      </c>
      <c r="AI1173" s="15">
        <v>0</v>
      </c>
      <c r="AJ1173" s="11" t="s">
        <v>9</v>
      </c>
      <c r="AK1173" s="11" t="s">
        <v>10</v>
      </c>
      <c r="AL1173" s="22">
        <f t="shared" si="54"/>
        <v>814</v>
      </c>
      <c r="AM1173" s="11" t="str">
        <f>VLOOKUP(O1173,Sheet2!$D$6:$E$14,2,FALSE)</f>
        <v>Spare parts</v>
      </c>
      <c r="AN1173" s="11" t="str">
        <f>VLOOKUP(F1173,Sheet2!$E$10:$F$13,2,FALSE)</f>
        <v>SPE</v>
      </c>
      <c r="AO1173" s="35" t="s">
        <v>14668</v>
      </c>
      <c r="AP1173">
        <f>MATCH(AN1173,Sheet2!$F$5:$F$18,0)</f>
        <v>7</v>
      </c>
      <c r="AQ1173">
        <f>MATCH(AO1173,Sheet2!$F$5:$K$5,0)</f>
        <v>6</v>
      </c>
      <c r="AR1173" s="33">
        <f>INDEX(Sheet2!$F$5:$K$18,OPaL!AP1173,OPaL!AQ1173)</f>
        <v>0.15</v>
      </c>
      <c r="AS1173" s="1">
        <f t="shared" si="56"/>
        <v>52678.92</v>
      </c>
    </row>
    <row r="1174" spans="1:45" x14ac:dyDescent="0.2">
      <c r="A1174" s="11" t="s">
        <v>1413</v>
      </c>
      <c r="B1174" s="11" t="s">
        <v>1414</v>
      </c>
      <c r="C1174" s="11" t="s">
        <v>10965</v>
      </c>
      <c r="D1174" s="21">
        <v>43004</v>
      </c>
      <c r="E1174" s="21" t="s">
        <v>9703</v>
      </c>
      <c r="F1174" s="21" t="s">
        <v>14658</v>
      </c>
      <c r="G1174" s="11" t="s">
        <v>2</v>
      </c>
      <c r="H1174" s="11" t="s">
        <v>3</v>
      </c>
      <c r="I1174" s="11" t="s">
        <v>4</v>
      </c>
      <c r="J1174" s="12">
        <v>1</v>
      </c>
      <c r="K1174" s="12">
        <v>61887.9</v>
      </c>
      <c r="L1174" s="12">
        <v>0</v>
      </c>
      <c r="M1174" s="12">
        <v>0</v>
      </c>
      <c r="N1174" s="12">
        <f t="shared" si="55"/>
        <v>61887.9</v>
      </c>
      <c r="O1174" s="11" t="s">
        <v>5</v>
      </c>
      <c r="P1174" s="13">
        <v>0</v>
      </c>
      <c r="Q1174" s="11" t="s">
        <v>6</v>
      </c>
      <c r="R1174" s="13">
        <v>0</v>
      </c>
      <c r="S1174" s="13">
        <v>0</v>
      </c>
      <c r="T1174" s="11" t="s">
        <v>7</v>
      </c>
      <c r="U1174" s="11" t="s">
        <v>8</v>
      </c>
      <c r="V1174" s="15">
        <v>0</v>
      </c>
      <c r="W1174" s="13">
        <v>0</v>
      </c>
      <c r="X1174" s="15">
        <v>0</v>
      </c>
      <c r="Y1174" s="15">
        <v>0</v>
      </c>
      <c r="Z1174" s="13">
        <v>0</v>
      </c>
      <c r="AA1174" s="15">
        <v>0</v>
      </c>
      <c r="AB1174" s="13">
        <v>0</v>
      </c>
      <c r="AC1174" s="15">
        <v>0</v>
      </c>
      <c r="AD1174" s="13">
        <v>0</v>
      </c>
      <c r="AE1174" s="15">
        <v>0</v>
      </c>
      <c r="AF1174" s="13">
        <v>0</v>
      </c>
      <c r="AG1174" s="15">
        <v>0</v>
      </c>
      <c r="AH1174" s="13">
        <v>0</v>
      </c>
      <c r="AI1174" s="15">
        <v>0</v>
      </c>
      <c r="AJ1174" s="11" t="s">
        <v>9</v>
      </c>
      <c r="AK1174" s="11" t="s">
        <v>1398</v>
      </c>
      <c r="AL1174" s="22">
        <f t="shared" si="54"/>
        <v>2288</v>
      </c>
      <c r="AM1174" s="11" t="str">
        <f>VLOOKUP(O1174,Sheet2!$D$6:$E$14,2,FALSE)</f>
        <v>Spare parts</v>
      </c>
      <c r="AN1174" s="11" t="str">
        <f>VLOOKUP(F1174,Sheet2!$E$10:$F$13,2,FALSE)</f>
        <v>SPE</v>
      </c>
      <c r="AO1174" s="35" t="s">
        <v>14668</v>
      </c>
      <c r="AP1174">
        <f>MATCH(AN1174,Sheet2!$F$5:$F$18,0)</f>
        <v>7</v>
      </c>
      <c r="AQ1174">
        <f>MATCH(AO1174,Sheet2!$F$5:$K$5,0)</f>
        <v>6</v>
      </c>
      <c r="AR1174" s="33">
        <f>INDEX(Sheet2!$F$5:$K$18,OPaL!AP1174,OPaL!AQ1174)</f>
        <v>0.15</v>
      </c>
      <c r="AS1174" s="1">
        <f t="shared" si="56"/>
        <v>52604.714999999997</v>
      </c>
    </row>
    <row r="1175" spans="1:45" x14ac:dyDescent="0.2">
      <c r="A1175" s="11" t="s">
        <v>3271</v>
      </c>
      <c r="B1175" s="11" t="s">
        <v>3272</v>
      </c>
      <c r="C1175" s="11" t="s">
        <v>10966</v>
      </c>
      <c r="D1175" s="21">
        <v>42799</v>
      </c>
      <c r="E1175" s="21" t="s">
        <v>9697</v>
      </c>
      <c r="F1175" s="21" t="s">
        <v>14659</v>
      </c>
      <c r="G1175" s="11" t="s">
        <v>2</v>
      </c>
      <c r="H1175" s="11" t="s">
        <v>16</v>
      </c>
      <c r="I1175" s="11" t="s">
        <v>4</v>
      </c>
      <c r="J1175" s="12">
        <v>9</v>
      </c>
      <c r="K1175" s="12">
        <v>61839</v>
      </c>
      <c r="L1175" s="12">
        <v>0</v>
      </c>
      <c r="M1175" s="12">
        <v>0</v>
      </c>
      <c r="N1175" s="12">
        <f t="shared" si="55"/>
        <v>61839</v>
      </c>
      <c r="O1175" s="11" t="s">
        <v>5</v>
      </c>
      <c r="P1175" s="13">
        <v>0</v>
      </c>
      <c r="Q1175" s="11" t="s">
        <v>6</v>
      </c>
      <c r="R1175" s="13">
        <v>0</v>
      </c>
      <c r="S1175" s="13">
        <v>0</v>
      </c>
      <c r="T1175" s="11" t="s">
        <v>7</v>
      </c>
      <c r="U1175" s="11" t="s">
        <v>8</v>
      </c>
      <c r="V1175" s="15">
        <v>0</v>
      </c>
      <c r="W1175" s="13">
        <v>0</v>
      </c>
      <c r="X1175" s="15">
        <v>0</v>
      </c>
      <c r="Y1175" s="15">
        <v>0</v>
      </c>
      <c r="Z1175" s="13">
        <v>0</v>
      </c>
      <c r="AA1175" s="15">
        <v>0</v>
      </c>
      <c r="AB1175" s="13">
        <v>0</v>
      </c>
      <c r="AC1175" s="15">
        <v>0</v>
      </c>
      <c r="AD1175" s="13">
        <v>0</v>
      </c>
      <c r="AE1175" s="15">
        <v>0</v>
      </c>
      <c r="AF1175" s="13">
        <v>0</v>
      </c>
      <c r="AG1175" s="15">
        <v>0</v>
      </c>
      <c r="AH1175" s="13">
        <v>0</v>
      </c>
      <c r="AI1175" s="15">
        <v>0</v>
      </c>
      <c r="AJ1175" s="11" t="s">
        <v>17</v>
      </c>
      <c r="AK1175" s="11" t="s">
        <v>13</v>
      </c>
      <c r="AL1175" s="22">
        <f t="shared" si="54"/>
        <v>2493</v>
      </c>
      <c r="AM1175" s="11" t="str">
        <f>VLOOKUP(O1175,Sheet2!$D$6:$E$14,2,FALSE)</f>
        <v>Spare parts</v>
      </c>
      <c r="AN1175" s="11" t="str">
        <f>VLOOKUP(F1175,Sheet2!$E$10:$F$13,2,FALSE)</f>
        <v>SPM</v>
      </c>
      <c r="AO1175" s="35" t="s">
        <v>14668</v>
      </c>
      <c r="AP1175">
        <f>MATCH(AN1175,Sheet2!$F$5:$F$18,0)</f>
        <v>6</v>
      </c>
      <c r="AQ1175">
        <f>MATCH(AO1175,Sheet2!$F$5:$K$5,0)</f>
        <v>6</v>
      </c>
      <c r="AR1175" s="33">
        <f>INDEX(Sheet2!$F$5:$K$18,OPaL!AP1175,OPaL!AQ1175)</f>
        <v>0.15</v>
      </c>
      <c r="AS1175" s="1">
        <f t="shared" si="56"/>
        <v>52563.15</v>
      </c>
    </row>
    <row r="1176" spans="1:45" x14ac:dyDescent="0.2">
      <c r="A1176" s="11" t="s">
        <v>8012</v>
      </c>
      <c r="B1176" s="11" t="s">
        <v>8013</v>
      </c>
      <c r="C1176" s="11" t="s">
        <v>10967</v>
      </c>
      <c r="D1176" s="21">
        <v>44791</v>
      </c>
      <c r="E1176" s="21" t="s">
        <v>9697</v>
      </c>
      <c r="F1176" s="21" t="s">
        <v>14659</v>
      </c>
      <c r="G1176" s="11" t="s">
        <v>2</v>
      </c>
      <c r="H1176" s="11" t="s">
        <v>350</v>
      </c>
      <c r="I1176" s="11" t="s">
        <v>4</v>
      </c>
      <c r="J1176" s="12">
        <v>60</v>
      </c>
      <c r="K1176" s="12">
        <v>61830</v>
      </c>
      <c r="L1176" s="12">
        <v>0</v>
      </c>
      <c r="M1176" s="12">
        <v>0</v>
      </c>
      <c r="N1176" s="12">
        <f t="shared" si="55"/>
        <v>61830</v>
      </c>
      <c r="O1176" s="11" t="s">
        <v>5</v>
      </c>
      <c r="P1176" s="13">
        <v>0</v>
      </c>
      <c r="Q1176" s="11" t="s">
        <v>6</v>
      </c>
      <c r="R1176" s="13">
        <v>0</v>
      </c>
      <c r="S1176" s="13">
        <v>0</v>
      </c>
      <c r="T1176" s="11" t="s">
        <v>7</v>
      </c>
      <c r="U1176" s="11" t="s">
        <v>8</v>
      </c>
      <c r="V1176" s="15">
        <v>0</v>
      </c>
      <c r="W1176" s="13">
        <v>0</v>
      </c>
      <c r="X1176" s="15">
        <v>0</v>
      </c>
      <c r="Y1176" s="15">
        <v>0</v>
      </c>
      <c r="Z1176" s="13">
        <v>0</v>
      </c>
      <c r="AA1176" s="15">
        <v>0</v>
      </c>
      <c r="AB1176" s="13">
        <v>0</v>
      </c>
      <c r="AC1176" s="15">
        <v>0</v>
      </c>
      <c r="AD1176" s="13">
        <v>0</v>
      </c>
      <c r="AE1176" s="15">
        <v>0</v>
      </c>
      <c r="AF1176" s="13">
        <v>0</v>
      </c>
      <c r="AG1176" s="15">
        <v>0</v>
      </c>
      <c r="AH1176" s="13">
        <v>0</v>
      </c>
      <c r="AI1176" s="15">
        <v>0</v>
      </c>
      <c r="AJ1176" s="11" t="s">
        <v>352</v>
      </c>
      <c r="AK1176" s="11" t="s">
        <v>13</v>
      </c>
      <c r="AL1176" s="22">
        <f t="shared" si="54"/>
        <v>501</v>
      </c>
      <c r="AM1176" s="11" t="str">
        <f>VLOOKUP(O1176,Sheet2!$D$6:$E$14,2,FALSE)</f>
        <v>Spare parts</v>
      </c>
      <c r="AN1176" s="11" t="str">
        <f>VLOOKUP(F1176,Sheet2!$E$10:$F$13,2,FALSE)</f>
        <v>SPM</v>
      </c>
      <c r="AO1176" s="35" t="s">
        <v>14668</v>
      </c>
      <c r="AP1176">
        <f>MATCH(AN1176,Sheet2!$F$5:$F$18,0)</f>
        <v>6</v>
      </c>
      <c r="AQ1176">
        <f>MATCH(AO1176,Sheet2!$F$5:$K$5,0)</f>
        <v>6</v>
      </c>
      <c r="AR1176" s="33">
        <f>INDEX(Sheet2!$F$5:$K$18,OPaL!AP1176,OPaL!AQ1176)</f>
        <v>0.15</v>
      </c>
      <c r="AS1176" s="1">
        <f t="shared" si="56"/>
        <v>52555.5</v>
      </c>
    </row>
    <row r="1177" spans="1:45" x14ac:dyDescent="0.2">
      <c r="A1177" s="11" t="s">
        <v>8282</v>
      </c>
      <c r="B1177" s="11" t="s">
        <v>8283</v>
      </c>
      <c r="C1177" s="11" t="s">
        <v>10968</v>
      </c>
      <c r="D1177" s="21">
        <v>45291</v>
      </c>
      <c r="E1177" s="21" t="s">
        <v>9695</v>
      </c>
      <c r="F1177" s="21" t="s">
        <v>14656</v>
      </c>
      <c r="G1177" s="11" t="s">
        <v>2</v>
      </c>
      <c r="H1177" s="11" t="s">
        <v>8243</v>
      </c>
      <c r="I1177" s="11" t="s">
        <v>8265</v>
      </c>
      <c r="J1177" s="12">
        <v>3.68</v>
      </c>
      <c r="K1177" s="12">
        <v>61631.18</v>
      </c>
      <c r="L1177" s="12">
        <v>0</v>
      </c>
      <c r="M1177" s="12">
        <v>0</v>
      </c>
      <c r="N1177" s="12">
        <f t="shared" si="55"/>
        <v>61631.18</v>
      </c>
      <c r="O1177" s="11" t="s">
        <v>8227</v>
      </c>
      <c r="P1177" s="13">
        <v>0</v>
      </c>
      <c r="Q1177" s="11" t="s">
        <v>6</v>
      </c>
      <c r="R1177" s="14">
        <v>0</v>
      </c>
      <c r="S1177" s="14">
        <v>0</v>
      </c>
      <c r="T1177" s="11" t="s">
        <v>7</v>
      </c>
      <c r="U1177" s="11" t="s">
        <v>8</v>
      </c>
      <c r="V1177" s="15">
        <v>0</v>
      </c>
      <c r="W1177" s="14">
        <v>0</v>
      </c>
      <c r="X1177" s="15">
        <v>0</v>
      </c>
      <c r="Y1177" s="15">
        <v>0</v>
      </c>
      <c r="Z1177" s="14">
        <v>0</v>
      </c>
      <c r="AA1177" s="15">
        <v>0</v>
      </c>
      <c r="AB1177" s="14">
        <v>0</v>
      </c>
      <c r="AC1177" s="15">
        <v>0</v>
      </c>
      <c r="AD1177" s="14">
        <v>0</v>
      </c>
      <c r="AE1177" s="15">
        <v>0</v>
      </c>
      <c r="AF1177" s="14">
        <v>0</v>
      </c>
      <c r="AG1177" s="15">
        <v>0</v>
      </c>
      <c r="AH1177" s="14">
        <v>0</v>
      </c>
      <c r="AI1177" s="15">
        <v>0</v>
      </c>
      <c r="AJ1177" s="11" t="s">
        <v>8244</v>
      </c>
      <c r="AK1177" s="11" t="s">
        <v>8163</v>
      </c>
      <c r="AL1177" s="22">
        <f t="shared" si="54"/>
        <v>1</v>
      </c>
      <c r="AM1177" s="11" t="str">
        <f>VLOOKUP(O1177,Sheet2!$D$6:$E$14,2,FALSE)</f>
        <v>Consumables</v>
      </c>
      <c r="AN1177" s="11" t="str">
        <f>VLOOKUP(F1177,Sheet2!$E$15:$F$18,2,FALSE)</f>
        <v>CC</v>
      </c>
      <c r="AO1177" s="35" t="s">
        <v>14664</v>
      </c>
      <c r="AP1177">
        <f>MATCH(AN1177,Sheet2!$F$5:$F$18,0)</f>
        <v>11</v>
      </c>
      <c r="AQ1177">
        <f>MATCH(AO1177,Sheet2!$F$5:$K$5,0)</f>
        <v>2</v>
      </c>
      <c r="AR1177" s="33">
        <f>INDEX(Sheet2!$F$5:$K$18,OPaL!AP1177,OPaL!AQ1177)</f>
        <v>0</v>
      </c>
      <c r="AS1177" s="1">
        <f t="shared" si="56"/>
        <v>61631.18</v>
      </c>
    </row>
    <row r="1178" spans="1:45" x14ac:dyDescent="0.2">
      <c r="A1178" s="11" t="s">
        <v>6345</v>
      </c>
      <c r="B1178" s="11" t="s">
        <v>6346</v>
      </c>
      <c r="C1178" s="11" t="s">
        <v>10969</v>
      </c>
      <c r="D1178" s="21">
        <v>42587</v>
      </c>
      <c r="E1178" s="21" t="s">
        <v>9697</v>
      </c>
      <c r="F1178" s="21" t="s">
        <v>14659</v>
      </c>
      <c r="G1178" s="11" t="s">
        <v>2</v>
      </c>
      <c r="H1178" s="11" t="s">
        <v>16</v>
      </c>
      <c r="I1178" s="11" t="s">
        <v>4</v>
      </c>
      <c r="J1178" s="12">
        <v>1</v>
      </c>
      <c r="K1178" s="12">
        <v>61573.07</v>
      </c>
      <c r="L1178" s="12">
        <v>0</v>
      </c>
      <c r="M1178" s="12">
        <v>0</v>
      </c>
      <c r="N1178" s="12">
        <f t="shared" si="55"/>
        <v>61573.07</v>
      </c>
      <c r="O1178" s="11" t="s">
        <v>5</v>
      </c>
      <c r="P1178" s="13">
        <v>0</v>
      </c>
      <c r="Q1178" s="11" t="s">
        <v>6</v>
      </c>
      <c r="R1178" s="13">
        <v>0</v>
      </c>
      <c r="S1178" s="13">
        <v>0</v>
      </c>
      <c r="T1178" s="11" t="s">
        <v>7</v>
      </c>
      <c r="U1178" s="11" t="s">
        <v>8</v>
      </c>
      <c r="V1178" s="15">
        <v>0</v>
      </c>
      <c r="W1178" s="13">
        <v>0</v>
      </c>
      <c r="X1178" s="15">
        <v>0</v>
      </c>
      <c r="Y1178" s="15">
        <v>0</v>
      </c>
      <c r="Z1178" s="13">
        <v>0</v>
      </c>
      <c r="AA1178" s="15">
        <v>0</v>
      </c>
      <c r="AB1178" s="13">
        <v>0</v>
      </c>
      <c r="AC1178" s="15">
        <v>0</v>
      </c>
      <c r="AD1178" s="13">
        <v>0</v>
      </c>
      <c r="AE1178" s="15">
        <v>0</v>
      </c>
      <c r="AF1178" s="13">
        <v>0</v>
      </c>
      <c r="AG1178" s="15">
        <v>0</v>
      </c>
      <c r="AH1178" s="13">
        <v>0</v>
      </c>
      <c r="AI1178" s="15">
        <v>0</v>
      </c>
      <c r="AJ1178" s="11" t="s">
        <v>17</v>
      </c>
      <c r="AK1178" s="11" t="s">
        <v>13</v>
      </c>
      <c r="AL1178" s="22">
        <f t="shared" si="54"/>
        <v>2705</v>
      </c>
      <c r="AM1178" s="11" t="str">
        <f>VLOOKUP(O1178,Sheet2!$D$6:$E$14,2,FALSE)</f>
        <v>Spare parts</v>
      </c>
      <c r="AN1178" s="11" t="str">
        <f>VLOOKUP(F1178,Sheet2!$E$10:$F$13,2,FALSE)</f>
        <v>SPM</v>
      </c>
      <c r="AO1178" s="35" t="s">
        <v>14668</v>
      </c>
      <c r="AP1178">
        <f>MATCH(AN1178,Sheet2!$F$5:$F$18,0)</f>
        <v>6</v>
      </c>
      <c r="AQ1178">
        <f>MATCH(AO1178,Sheet2!$F$5:$K$5,0)</f>
        <v>6</v>
      </c>
      <c r="AR1178" s="33">
        <f>INDEX(Sheet2!$F$5:$K$18,OPaL!AP1178,OPaL!AQ1178)</f>
        <v>0.15</v>
      </c>
      <c r="AS1178" s="1">
        <f t="shared" si="56"/>
        <v>52337.109499999999</v>
      </c>
    </row>
    <row r="1179" spans="1:45" x14ac:dyDescent="0.2">
      <c r="A1179" s="11" t="s">
        <v>4153</v>
      </c>
      <c r="B1179" s="11" t="s">
        <v>4154</v>
      </c>
      <c r="C1179" s="11" t="s">
        <v>10970</v>
      </c>
      <c r="D1179" s="21">
        <v>44667</v>
      </c>
      <c r="E1179" s="21" t="s">
        <v>9697</v>
      </c>
      <c r="F1179" s="21" t="s">
        <v>14659</v>
      </c>
      <c r="G1179" s="11" t="s">
        <v>2</v>
      </c>
      <c r="H1179" s="11" t="s">
        <v>350</v>
      </c>
      <c r="I1179" s="11" t="s">
        <v>4</v>
      </c>
      <c r="J1179" s="12">
        <v>1</v>
      </c>
      <c r="K1179" s="12">
        <v>61483.8</v>
      </c>
      <c r="L1179" s="12">
        <v>0</v>
      </c>
      <c r="M1179" s="12">
        <v>0</v>
      </c>
      <c r="N1179" s="12">
        <f t="shared" si="55"/>
        <v>61483.8</v>
      </c>
      <c r="O1179" s="11" t="s">
        <v>5</v>
      </c>
      <c r="P1179" s="13">
        <v>0</v>
      </c>
      <c r="Q1179" s="11" t="s">
        <v>6</v>
      </c>
      <c r="R1179" s="13">
        <v>0</v>
      </c>
      <c r="S1179" s="13">
        <v>0</v>
      </c>
      <c r="T1179" s="11" t="s">
        <v>7</v>
      </c>
      <c r="U1179" s="11" t="s">
        <v>8</v>
      </c>
      <c r="V1179" s="15">
        <v>0</v>
      </c>
      <c r="W1179" s="13">
        <v>0</v>
      </c>
      <c r="X1179" s="15">
        <v>0</v>
      </c>
      <c r="Y1179" s="15">
        <v>0</v>
      </c>
      <c r="Z1179" s="13">
        <v>0</v>
      </c>
      <c r="AA1179" s="15">
        <v>0</v>
      </c>
      <c r="AB1179" s="13">
        <v>0</v>
      </c>
      <c r="AC1179" s="15">
        <v>0</v>
      </c>
      <c r="AD1179" s="13">
        <v>0</v>
      </c>
      <c r="AE1179" s="15">
        <v>0</v>
      </c>
      <c r="AF1179" s="13">
        <v>0</v>
      </c>
      <c r="AG1179" s="15">
        <v>0</v>
      </c>
      <c r="AH1179" s="13">
        <v>0</v>
      </c>
      <c r="AI1179" s="15">
        <v>0</v>
      </c>
      <c r="AJ1179" s="11" t="s">
        <v>352</v>
      </c>
      <c r="AK1179" s="11" t="s">
        <v>1398</v>
      </c>
      <c r="AL1179" s="22">
        <f t="shared" si="54"/>
        <v>625</v>
      </c>
      <c r="AM1179" s="11" t="str">
        <f>VLOOKUP(O1179,Sheet2!$D$6:$E$14,2,FALSE)</f>
        <v>Spare parts</v>
      </c>
      <c r="AN1179" s="11" t="str">
        <f>VLOOKUP(F1179,Sheet2!$E$10:$F$13,2,FALSE)</f>
        <v>SPM</v>
      </c>
      <c r="AO1179" s="35" t="s">
        <v>14668</v>
      </c>
      <c r="AP1179">
        <f>MATCH(AN1179,Sheet2!$F$5:$F$18,0)</f>
        <v>6</v>
      </c>
      <c r="AQ1179">
        <f>MATCH(AO1179,Sheet2!$F$5:$K$5,0)</f>
        <v>6</v>
      </c>
      <c r="AR1179" s="33">
        <f>INDEX(Sheet2!$F$5:$K$18,OPaL!AP1179,OPaL!AQ1179)</f>
        <v>0.15</v>
      </c>
      <c r="AS1179" s="1">
        <f t="shared" si="56"/>
        <v>52261.23</v>
      </c>
    </row>
    <row r="1180" spans="1:45" x14ac:dyDescent="0.2">
      <c r="A1180" s="11" t="s">
        <v>1775</v>
      </c>
      <c r="B1180" s="11" t="s">
        <v>1776</v>
      </c>
      <c r="C1180" s="11" t="s">
        <v>10971</v>
      </c>
      <c r="D1180" s="21">
        <v>42943</v>
      </c>
      <c r="E1180" s="21" t="s">
        <v>9697</v>
      </c>
      <c r="F1180" s="21" t="s">
        <v>14659</v>
      </c>
      <c r="G1180" s="11" t="s">
        <v>2</v>
      </c>
      <c r="H1180" s="11" t="s">
        <v>16</v>
      </c>
      <c r="I1180" s="11" t="s">
        <v>4</v>
      </c>
      <c r="J1180" s="12">
        <v>200</v>
      </c>
      <c r="K1180" s="12">
        <v>61422.14</v>
      </c>
      <c r="L1180" s="12">
        <v>0</v>
      </c>
      <c r="M1180" s="12">
        <v>0</v>
      </c>
      <c r="N1180" s="12">
        <f t="shared" si="55"/>
        <v>61422.14</v>
      </c>
      <c r="O1180" s="11" t="s">
        <v>5</v>
      </c>
      <c r="P1180" s="13">
        <v>0</v>
      </c>
      <c r="Q1180" s="11" t="s">
        <v>6</v>
      </c>
      <c r="R1180" s="13">
        <v>0</v>
      </c>
      <c r="S1180" s="13">
        <v>0</v>
      </c>
      <c r="T1180" s="11" t="s">
        <v>7</v>
      </c>
      <c r="U1180" s="11" t="s">
        <v>8</v>
      </c>
      <c r="V1180" s="15">
        <v>0</v>
      </c>
      <c r="W1180" s="13">
        <v>0</v>
      </c>
      <c r="X1180" s="15">
        <v>0</v>
      </c>
      <c r="Y1180" s="15">
        <v>0</v>
      </c>
      <c r="Z1180" s="13">
        <v>0</v>
      </c>
      <c r="AA1180" s="15">
        <v>0</v>
      </c>
      <c r="AB1180" s="13">
        <v>0</v>
      </c>
      <c r="AC1180" s="15">
        <v>0</v>
      </c>
      <c r="AD1180" s="13">
        <v>0</v>
      </c>
      <c r="AE1180" s="15">
        <v>0</v>
      </c>
      <c r="AF1180" s="13">
        <v>0</v>
      </c>
      <c r="AG1180" s="15">
        <v>0</v>
      </c>
      <c r="AH1180" s="13">
        <v>0</v>
      </c>
      <c r="AI1180" s="15">
        <v>0</v>
      </c>
      <c r="AJ1180" s="11" t="s">
        <v>17</v>
      </c>
      <c r="AK1180" s="11" t="s">
        <v>13</v>
      </c>
      <c r="AL1180" s="22">
        <f t="shared" si="54"/>
        <v>2349</v>
      </c>
      <c r="AM1180" s="11" t="str">
        <f>VLOOKUP(O1180,Sheet2!$D$6:$E$14,2,FALSE)</f>
        <v>Spare parts</v>
      </c>
      <c r="AN1180" s="11" t="str">
        <f>VLOOKUP(F1180,Sheet2!$E$10:$F$13,2,FALSE)</f>
        <v>SPM</v>
      </c>
      <c r="AO1180" s="35" t="s">
        <v>14668</v>
      </c>
      <c r="AP1180">
        <f>MATCH(AN1180,Sheet2!$F$5:$F$18,0)</f>
        <v>6</v>
      </c>
      <c r="AQ1180">
        <f>MATCH(AO1180,Sheet2!$F$5:$K$5,0)</f>
        <v>6</v>
      </c>
      <c r="AR1180" s="33">
        <f>INDEX(Sheet2!$F$5:$K$18,OPaL!AP1180,OPaL!AQ1180)</f>
        <v>0.15</v>
      </c>
      <c r="AS1180" s="1">
        <f t="shared" si="56"/>
        <v>52208.818999999996</v>
      </c>
    </row>
    <row r="1181" spans="1:45" x14ac:dyDescent="0.2">
      <c r="A1181" s="11" t="s">
        <v>5233</v>
      </c>
      <c r="B1181" s="11" t="s">
        <v>5234</v>
      </c>
      <c r="C1181" s="11" t="s">
        <v>10605</v>
      </c>
      <c r="D1181" s="21">
        <v>44923</v>
      </c>
      <c r="E1181" s="21" t="s">
        <v>9697</v>
      </c>
      <c r="F1181" s="21" t="s">
        <v>14659</v>
      </c>
      <c r="G1181" s="11" t="s">
        <v>2</v>
      </c>
      <c r="H1181" s="11" t="s">
        <v>16</v>
      </c>
      <c r="I1181" s="11" t="s">
        <v>351</v>
      </c>
      <c r="J1181" s="12">
        <v>1</v>
      </c>
      <c r="K1181" s="12">
        <v>61404.160000000003</v>
      </c>
      <c r="L1181" s="12">
        <v>0</v>
      </c>
      <c r="M1181" s="12">
        <v>0</v>
      </c>
      <c r="N1181" s="12">
        <f t="shared" si="55"/>
        <v>61404.160000000003</v>
      </c>
      <c r="O1181" s="11" t="s">
        <v>5</v>
      </c>
      <c r="P1181" s="13">
        <v>0</v>
      </c>
      <c r="Q1181" s="11" t="s">
        <v>6</v>
      </c>
      <c r="R1181" s="13">
        <v>0</v>
      </c>
      <c r="S1181" s="13">
        <v>0</v>
      </c>
      <c r="T1181" s="11" t="s">
        <v>7</v>
      </c>
      <c r="U1181" s="11" t="s">
        <v>8</v>
      </c>
      <c r="V1181" s="15">
        <v>0</v>
      </c>
      <c r="W1181" s="13">
        <v>0</v>
      </c>
      <c r="X1181" s="15">
        <v>0</v>
      </c>
      <c r="Y1181" s="15">
        <v>0</v>
      </c>
      <c r="Z1181" s="13">
        <v>0</v>
      </c>
      <c r="AA1181" s="15">
        <v>0</v>
      </c>
      <c r="AB1181" s="13">
        <v>0</v>
      </c>
      <c r="AC1181" s="15">
        <v>0</v>
      </c>
      <c r="AD1181" s="13">
        <v>0</v>
      </c>
      <c r="AE1181" s="15">
        <v>0</v>
      </c>
      <c r="AF1181" s="13">
        <v>0</v>
      </c>
      <c r="AG1181" s="15">
        <v>0</v>
      </c>
      <c r="AH1181" s="13">
        <v>0</v>
      </c>
      <c r="AI1181" s="15">
        <v>0</v>
      </c>
      <c r="AJ1181" s="11" t="s">
        <v>17</v>
      </c>
      <c r="AK1181" s="11" t="s">
        <v>1398</v>
      </c>
      <c r="AL1181" s="22">
        <f t="shared" si="54"/>
        <v>369</v>
      </c>
      <c r="AM1181" s="11" t="str">
        <f>VLOOKUP(O1181,Sheet2!$D$6:$E$14,2,FALSE)</f>
        <v>Spare parts</v>
      </c>
      <c r="AN1181" s="11" t="str">
        <f>VLOOKUP(F1181,Sheet2!$E$10:$F$13,2,FALSE)</f>
        <v>SPM</v>
      </c>
      <c r="AO1181" s="35" t="s">
        <v>14668</v>
      </c>
      <c r="AP1181">
        <f>MATCH(AN1181,Sheet2!$F$5:$F$18,0)</f>
        <v>6</v>
      </c>
      <c r="AQ1181">
        <f>MATCH(AO1181,Sheet2!$F$5:$K$5,0)</f>
        <v>6</v>
      </c>
      <c r="AR1181" s="33">
        <f>INDEX(Sheet2!$F$5:$K$18,OPaL!AP1181,OPaL!AQ1181)</f>
        <v>0.15</v>
      </c>
      <c r="AS1181" s="1">
        <f t="shared" si="56"/>
        <v>52193.536</v>
      </c>
    </row>
    <row r="1182" spans="1:45" x14ac:dyDescent="0.2">
      <c r="A1182" s="11" t="s">
        <v>3379</v>
      </c>
      <c r="B1182" s="11" t="s">
        <v>3380</v>
      </c>
      <c r="C1182" s="11" t="s">
        <v>10972</v>
      </c>
      <c r="D1182" s="21">
        <v>43032</v>
      </c>
      <c r="E1182" s="21" t="s">
        <v>9697</v>
      </c>
      <c r="F1182" s="21" t="s">
        <v>14659</v>
      </c>
      <c r="G1182" s="11" t="s">
        <v>2</v>
      </c>
      <c r="H1182" s="11" t="s">
        <v>16</v>
      </c>
      <c r="I1182" s="11" t="s">
        <v>4</v>
      </c>
      <c r="J1182" s="12">
        <v>2</v>
      </c>
      <c r="K1182" s="12">
        <v>61334.6</v>
      </c>
      <c r="L1182" s="12">
        <v>0</v>
      </c>
      <c r="M1182" s="12">
        <v>0</v>
      </c>
      <c r="N1182" s="12">
        <f t="shared" si="55"/>
        <v>61334.6</v>
      </c>
      <c r="O1182" s="11" t="s">
        <v>5</v>
      </c>
      <c r="P1182" s="13">
        <v>0</v>
      </c>
      <c r="Q1182" s="11" t="s">
        <v>6</v>
      </c>
      <c r="R1182" s="13">
        <v>0</v>
      </c>
      <c r="S1182" s="13">
        <v>0</v>
      </c>
      <c r="T1182" s="11" t="s">
        <v>7</v>
      </c>
      <c r="U1182" s="11" t="s">
        <v>8</v>
      </c>
      <c r="V1182" s="15">
        <v>0</v>
      </c>
      <c r="W1182" s="13">
        <v>0</v>
      </c>
      <c r="X1182" s="15">
        <v>0</v>
      </c>
      <c r="Y1182" s="15">
        <v>0</v>
      </c>
      <c r="Z1182" s="13">
        <v>0</v>
      </c>
      <c r="AA1182" s="15">
        <v>0</v>
      </c>
      <c r="AB1182" s="13">
        <v>0</v>
      </c>
      <c r="AC1182" s="15">
        <v>0</v>
      </c>
      <c r="AD1182" s="13">
        <v>0</v>
      </c>
      <c r="AE1182" s="15">
        <v>0</v>
      </c>
      <c r="AF1182" s="13">
        <v>0</v>
      </c>
      <c r="AG1182" s="15">
        <v>0</v>
      </c>
      <c r="AH1182" s="13">
        <v>0</v>
      </c>
      <c r="AI1182" s="15">
        <v>0</v>
      </c>
      <c r="AJ1182" s="11" t="s">
        <v>17</v>
      </c>
      <c r="AK1182" s="11" t="s">
        <v>1398</v>
      </c>
      <c r="AL1182" s="22">
        <f t="shared" si="54"/>
        <v>2260</v>
      </c>
      <c r="AM1182" s="11" t="str">
        <f>VLOOKUP(O1182,Sheet2!$D$6:$E$14,2,FALSE)</f>
        <v>Spare parts</v>
      </c>
      <c r="AN1182" s="11" t="str">
        <f>VLOOKUP(F1182,Sheet2!$E$10:$F$13,2,FALSE)</f>
        <v>SPM</v>
      </c>
      <c r="AO1182" s="35" t="s">
        <v>14668</v>
      </c>
      <c r="AP1182">
        <f>MATCH(AN1182,Sheet2!$F$5:$F$18,0)</f>
        <v>6</v>
      </c>
      <c r="AQ1182">
        <f>MATCH(AO1182,Sheet2!$F$5:$K$5,0)</f>
        <v>6</v>
      </c>
      <c r="AR1182" s="33">
        <f>INDEX(Sheet2!$F$5:$K$18,OPaL!AP1182,OPaL!AQ1182)</f>
        <v>0.15</v>
      </c>
      <c r="AS1182" s="1">
        <f t="shared" si="56"/>
        <v>52134.409999999996</v>
      </c>
    </row>
    <row r="1183" spans="1:45" x14ac:dyDescent="0.2">
      <c r="A1183" s="11" t="s">
        <v>9452</v>
      </c>
      <c r="B1183" s="11" t="s">
        <v>9453</v>
      </c>
      <c r="C1183" s="11" t="s">
        <v>10973</v>
      </c>
      <c r="D1183" s="21">
        <v>45203</v>
      </c>
      <c r="E1183" s="21" t="s">
        <v>9765</v>
      </c>
      <c r="F1183" s="21" t="s">
        <v>14659</v>
      </c>
      <c r="G1183" s="11" t="s">
        <v>2</v>
      </c>
      <c r="H1183" s="11" t="s">
        <v>3</v>
      </c>
      <c r="I1183" s="11" t="s">
        <v>8179</v>
      </c>
      <c r="J1183" s="12">
        <v>0.96899999999999997</v>
      </c>
      <c r="K1183" s="12">
        <v>61008.23</v>
      </c>
      <c r="L1183" s="12">
        <v>0</v>
      </c>
      <c r="M1183" s="12">
        <v>0</v>
      </c>
      <c r="N1183" s="12">
        <f t="shared" si="55"/>
        <v>61008.23</v>
      </c>
      <c r="O1183" s="11" t="s">
        <v>8227</v>
      </c>
      <c r="P1183" s="13">
        <v>0</v>
      </c>
      <c r="Q1183" s="11" t="s">
        <v>6</v>
      </c>
      <c r="R1183" s="14">
        <v>0</v>
      </c>
      <c r="S1183" s="14">
        <v>0</v>
      </c>
      <c r="T1183" s="11" t="s">
        <v>7</v>
      </c>
      <c r="U1183" s="11" t="s">
        <v>8</v>
      </c>
      <c r="V1183" s="15">
        <v>0</v>
      </c>
      <c r="W1183" s="14">
        <v>0</v>
      </c>
      <c r="X1183" s="15">
        <v>0</v>
      </c>
      <c r="Y1183" s="15">
        <v>0</v>
      </c>
      <c r="Z1183" s="14">
        <v>0</v>
      </c>
      <c r="AA1183" s="15">
        <v>0</v>
      </c>
      <c r="AB1183" s="14">
        <v>0</v>
      </c>
      <c r="AC1183" s="15">
        <v>0</v>
      </c>
      <c r="AD1183" s="14">
        <v>0</v>
      </c>
      <c r="AE1183" s="15">
        <v>0</v>
      </c>
      <c r="AF1183" s="14">
        <v>0</v>
      </c>
      <c r="AG1183" s="15">
        <v>0</v>
      </c>
      <c r="AH1183" s="14">
        <v>0</v>
      </c>
      <c r="AI1183" s="15">
        <v>0</v>
      </c>
      <c r="AJ1183" s="11" t="s">
        <v>9</v>
      </c>
      <c r="AK1183" s="11" t="s">
        <v>8228</v>
      </c>
      <c r="AL1183" s="22">
        <f t="shared" si="54"/>
        <v>89</v>
      </c>
      <c r="AM1183" s="11" t="str">
        <f>VLOOKUP(O1183,Sheet2!$D$6:$E$14,2,FALSE)</f>
        <v>Consumables</v>
      </c>
      <c r="AN1183" s="11" t="str">
        <f>VLOOKUP(F1183,Sheet2!$E$15:$F$18,2,FALSE)</f>
        <v>CM</v>
      </c>
      <c r="AO1183" s="35" t="s">
        <v>14664</v>
      </c>
      <c r="AP1183">
        <f>MATCH(AN1183,Sheet2!$F$5:$F$18,0)</f>
        <v>13</v>
      </c>
      <c r="AQ1183">
        <f>MATCH(AO1183,Sheet2!$F$5:$K$5,0)</f>
        <v>2</v>
      </c>
      <c r="AR1183" s="33">
        <f>INDEX(Sheet2!$F$5:$K$18,OPaL!AP1183,OPaL!AQ1183)</f>
        <v>0</v>
      </c>
      <c r="AS1183" s="1">
        <f t="shared" si="56"/>
        <v>61008.23</v>
      </c>
    </row>
    <row r="1184" spans="1:45" x14ac:dyDescent="0.2">
      <c r="A1184" s="11" t="s">
        <v>1380</v>
      </c>
      <c r="B1184" s="11" t="s">
        <v>1381</v>
      </c>
      <c r="C1184" s="11" t="s">
        <v>10974</v>
      </c>
      <c r="D1184" s="21">
        <v>42788</v>
      </c>
      <c r="E1184" s="21" t="s">
        <v>9697</v>
      </c>
      <c r="F1184" s="21" t="s">
        <v>14659</v>
      </c>
      <c r="G1184" s="11" t="s">
        <v>2</v>
      </c>
      <c r="H1184" s="11" t="s">
        <v>16</v>
      </c>
      <c r="I1184" s="11" t="s">
        <v>4</v>
      </c>
      <c r="J1184" s="12">
        <v>8</v>
      </c>
      <c r="K1184" s="12">
        <v>60954.54</v>
      </c>
      <c r="L1184" s="12">
        <v>0</v>
      </c>
      <c r="M1184" s="12">
        <v>0</v>
      </c>
      <c r="N1184" s="12">
        <f t="shared" si="55"/>
        <v>60954.54</v>
      </c>
      <c r="O1184" s="11" t="s">
        <v>5</v>
      </c>
      <c r="P1184" s="13">
        <v>0</v>
      </c>
      <c r="Q1184" s="11" t="s">
        <v>6</v>
      </c>
      <c r="R1184" s="13">
        <v>0</v>
      </c>
      <c r="S1184" s="13">
        <v>0</v>
      </c>
      <c r="T1184" s="11" t="s">
        <v>7</v>
      </c>
      <c r="U1184" s="11" t="s">
        <v>8</v>
      </c>
      <c r="V1184" s="15">
        <v>0</v>
      </c>
      <c r="W1184" s="13">
        <v>0</v>
      </c>
      <c r="X1184" s="15">
        <v>0</v>
      </c>
      <c r="Y1184" s="15">
        <v>0</v>
      </c>
      <c r="Z1184" s="13">
        <v>0</v>
      </c>
      <c r="AA1184" s="15">
        <v>0</v>
      </c>
      <c r="AB1184" s="13">
        <v>0</v>
      </c>
      <c r="AC1184" s="15">
        <v>0</v>
      </c>
      <c r="AD1184" s="13">
        <v>0</v>
      </c>
      <c r="AE1184" s="15">
        <v>0</v>
      </c>
      <c r="AF1184" s="13">
        <v>0</v>
      </c>
      <c r="AG1184" s="15">
        <v>0</v>
      </c>
      <c r="AH1184" s="13">
        <v>0</v>
      </c>
      <c r="AI1184" s="15">
        <v>0</v>
      </c>
      <c r="AJ1184" s="11" t="s">
        <v>17</v>
      </c>
      <c r="AK1184" s="11" t="s">
        <v>13</v>
      </c>
      <c r="AL1184" s="22">
        <f t="shared" si="54"/>
        <v>2504</v>
      </c>
      <c r="AM1184" s="11" t="str">
        <f>VLOOKUP(O1184,Sheet2!$D$6:$E$14,2,FALSE)</f>
        <v>Spare parts</v>
      </c>
      <c r="AN1184" s="11" t="str">
        <f>VLOOKUP(F1184,Sheet2!$E$10:$F$13,2,FALSE)</f>
        <v>SPM</v>
      </c>
      <c r="AO1184" s="35" t="s">
        <v>14668</v>
      </c>
      <c r="AP1184">
        <f>MATCH(AN1184,Sheet2!$F$5:$F$18,0)</f>
        <v>6</v>
      </c>
      <c r="AQ1184">
        <f>MATCH(AO1184,Sheet2!$F$5:$K$5,0)</f>
        <v>6</v>
      </c>
      <c r="AR1184" s="33">
        <f>INDEX(Sheet2!$F$5:$K$18,OPaL!AP1184,OPaL!AQ1184)</f>
        <v>0.15</v>
      </c>
      <c r="AS1184" s="1">
        <f t="shared" si="56"/>
        <v>51811.358999999997</v>
      </c>
    </row>
    <row r="1185" spans="1:45" x14ac:dyDescent="0.2">
      <c r="A1185" s="11" t="s">
        <v>9532</v>
      </c>
      <c r="B1185" s="11" t="s">
        <v>9533</v>
      </c>
      <c r="C1185" s="11" t="s">
        <v>10975</v>
      </c>
      <c r="D1185" s="21">
        <v>44142</v>
      </c>
      <c r="E1185" s="21" t="s">
        <v>9697</v>
      </c>
      <c r="F1185" s="21" t="s">
        <v>14659</v>
      </c>
      <c r="G1185" s="11" t="s">
        <v>2</v>
      </c>
      <c r="H1185" s="11" t="s">
        <v>16</v>
      </c>
      <c r="I1185" s="11" t="s">
        <v>4</v>
      </c>
      <c r="J1185" s="12">
        <v>5</v>
      </c>
      <c r="K1185" s="12">
        <v>60793.35</v>
      </c>
      <c r="L1185" s="12">
        <v>0</v>
      </c>
      <c r="M1185" s="12">
        <v>0</v>
      </c>
      <c r="N1185" s="12">
        <f t="shared" si="55"/>
        <v>60793.35</v>
      </c>
      <c r="O1185" s="11" t="s">
        <v>8227</v>
      </c>
      <c r="P1185" s="13">
        <v>0</v>
      </c>
      <c r="Q1185" s="11" t="s">
        <v>6</v>
      </c>
      <c r="R1185" s="13">
        <v>0</v>
      </c>
      <c r="S1185" s="13">
        <v>0</v>
      </c>
      <c r="T1185" s="11" t="s">
        <v>7</v>
      </c>
      <c r="U1185" s="11" t="s">
        <v>8</v>
      </c>
      <c r="V1185" s="15">
        <v>0</v>
      </c>
      <c r="W1185" s="13">
        <v>0</v>
      </c>
      <c r="X1185" s="15">
        <v>0</v>
      </c>
      <c r="Y1185" s="15">
        <v>0</v>
      </c>
      <c r="Z1185" s="13">
        <v>0</v>
      </c>
      <c r="AA1185" s="15">
        <v>0</v>
      </c>
      <c r="AB1185" s="13">
        <v>0</v>
      </c>
      <c r="AC1185" s="15">
        <v>0</v>
      </c>
      <c r="AD1185" s="13">
        <v>0</v>
      </c>
      <c r="AE1185" s="15">
        <v>0</v>
      </c>
      <c r="AF1185" s="13">
        <v>0</v>
      </c>
      <c r="AG1185" s="15">
        <v>0</v>
      </c>
      <c r="AH1185" s="13">
        <v>0</v>
      </c>
      <c r="AI1185" s="15">
        <v>0</v>
      </c>
      <c r="AJ1185" s="11" t="s">
        <v>17</v>
      </c>
      <c r="AK1185" s="11" t="s">
        <v>8296</v>
      </c>
      <c r="AL1185" s="22">
        <f t="shared" si="54"/>
        <v>1150</v>
      </c>
      <c r="AM1185" s="11" t="str">
        <f>VLOOKUP(O1185,Sheet2!$D$6:$E$14,2,FALSE)</f>
        <v>Consumables</v>
      </c>
      <c r="AN1185" s="11" t="str">
        <f>VLOOKUP(F1185,Sheet2!$E$15:$F$18,2,FALSE)</f>
        <v>CM</v>
      </c>
      <c r="AO1185" s="35" t="s">
        <v>14668</v>
      </c>
      <c r="AP1185">
        <f>MATCH(AN1185,Sheet2!$F$5:$F$18,0)</f>
        <v>13</v>
      </c>
      <c r="AQ1185">
        <f>MATCH(AO1185,Sheet2!$F$5:$K$5,0)</f>
        <v>6</v>
      </c>
      <c r="AR1185" s="33">
        <f>INDEX(Sheet2!$F$5:$K$18,OPaL!AP1185,OPaL!AQ1185)</f>
        <v>0.2</v>
      </c>
      <c r="AS1185" s="1">
        <f t="shared" si="56"/>
        <v>48634.68</v>
      </c>
    </row>
    <row r="1186" spans="1:45" x14ac:dyDescent="0.2">
      <c r="A1186" s="11" t="s">
        <v>4131</v>
      </c>
      <c r="B1186" s="11" t="s">
        <v>4132</v>
      </c>
      <c r="C1186" s="11" t="s">
        <v>10976</v>
      </c>
      <c r="D1186" s="21">
        <v>44816</v>
      </c>
      <c r="E1186" s="21" t="s">
        <v>9697</v>
      </c>
      <c r="F1186" s="21" t="s">
        <v>14659</v>
      </c>
      <c r="G1186" s="11" t="s">
        <v>2</v>
      </c>
      <c r="H1186" s="11" t="s">
        <v>3</v>
      </c>
      <c r="I1186" s="11" t="s">
        <v>4</v>
      </c>
      <c r="J1186" s="12">
        <v>1</v>
      </c>
      <c r="K1186" s="12">
        <v>60725.79</v>
      </c>
      <c r="L1186" s="12">
        <v>0</v>
      </c>
      <c r="M1186" s="12">
        <v>0</v>
      </c>
      <c r="N1186" s="12">
        <f t="shared" si="55"/>
        <v>60725.79</v>
      </c>
      <c r="O1186" s="11" t="s">
        <v>5</v>
      </c>
      <c r="P1186" s="13">
        <v>0</v>
      </c>
      <c r="Q1186" s="11" t="s">
        <v>6</v>
      </c>
      <c r="R1186" s="13">
        <v>0</v>
      </c>
      <c r="S1186" s="13">
        <v>0</v>
      </c>
      <c r="T1186" s="11" t="s">
        <v>7</v>
      </c>
      <c r="U1186" s="11" t="s">
        <v>8</v>
      </c>
      <c r="V1186" s="15">
        <v>0</v>
      </c>
      <c r="W1186" s="13">
        <v>0</v>
      </c>
      <c r="X1186" s="15">
        <v>0</v>
      </c>
      <c r="Y1186" s="15">
        <v>0</v>
      </c>
      <c r="Z1186" s="13">
        <v>0</v>
      </c>
      <c r="AA1186" s="15">
        <v>0</v>
      </c>
      <c r="AB1186" s="13">
        <v>0</v>
      </c>
      <c r="AC1186" s="15">
        <v>0</v>
      </c>
      <c r="AD1186" s="13">
        <v>0</v>
      </c>
      <c r="AE1186" s="15">
        <v>0</v>
      </c>
      <c r="AF1186" s="13">
        <v>0</v>
      </c>
      <c r="AG1186" s="15">
        <v>0</v>
      </c>
      <c r="AH1186" s="13">
        <v>0</v>
      </c>
      <c r="AI1186" s="15">
        <v>0</v>
      </c>
      <c r="AJ1186" s="11" t="s">
        <v>9</v>
      </c>
      <c r="AK1186" s="11" t="s">
        <v>1398</v>
      </c>
      <c r="AL1186" s="22">
        <f t="shared" si="54"/>
        <v>476</v>
      </c>
      <c r="AM1186" s="11" t="str">
        <f>VLOOKUP(O1186,Sheet2!$D$6:$E$14,2,FALSE)</f>
        <v>Spare parts</v>
      </c>
      <c r="AN1186" s="11" t="str">
        <f>VLOOKUP(F1186,Sheet2!$E$10:$F$13,2,FALSE)</f>
        <v>SPM</v>
      </c>
      <c r="AO1186" s="35" t="s">
        <v>14668</v>
      </c>
      <c r="AP1186">
        <f>MATCH(AN1186,Sheet2!$F$5:$F$18,0)</f>
        <v>6</v>
      </c>
      <c r="AQ1186">
        <f>MATCH(AO1186,Sheet2!$F$5:$K$5,0)</f>
        <v>6</v>
      </c>
      <c r="AR1186" s="33">
        <f>INDEX(Sheet2!$F$5:$K$18,OPaL!AP1186,OPaL!AQ1186)</f>
        <v>0.15</v>
      </c>
      <c r="AS1186" s="1">
        <f t="shared" si="56"/>
        <v>51616.921499999997</v>
      </c>
    </row>
    <row r="1187" spans="1:45" x14ac:dyDescent="0.2">
      <c r="A1187" s="11" t="s">
        <v>3565</v>
      </c>
      <c r="B1187" s="11" t="s">
        <v>3566</v>
      </c>
      <c r="C1187" s="11" t="s">
        <v>10977</v>
      </c>
      <c r="D1187" s="21">
        <v>43189</v>
      </c>
      <c r="E1187" s="21" t="s">
        <v>9697</v>
      </c>
      <c r="F1187" s="21" t="s">
        <v>14659</v>
      </c>
      <c r="G1187" s="11" t="s">
        <v>2</v>
      </c>
      <c r="H1187" s="11" t="s">
        <v>16</v>
      </c>
      <c r="I1187" s="11" t="s">
        <v>4</v>
      </c>
      <c r="J1187" s="13">
        <v>1</v>
      </c>
      <c r="K1187" s="12">
        <v>60562.79</v>
      </c>
      <c r="L1187" s="12">
        <v>0</v>
      </c>
      <c r="M1187" s="12">
        <v>0</v>
      </c>
      <c r="N1187" s="12">
        <f t="shared" si="55"/>
        <v>60562.79</v>
      </c>
      <c r="O1187" s="11" t="s">
        <v>5</v>
      </c>
      <c r="P1187" s="13">
        <v>0</v>
      </c>
      <c r="Q1187" s="11" t="s">
        <v>6</v>
      </c>
      <c r="R1187" s="13">
        <v>0</v>
      </c>
      <c r="S1187" s="13">
        <v>0</v>
      </c>
      <c r="T1187" s="11" t="s">
        <v>7</v>
      </c>
      <c r="U1187" s="11" t="s">
        <v>8</v>
      </c>
      <c r="V1187" s="15">
        <v>0</v>
      </c>
      <c r="W1187" s="13">
        <v>0</v>
      </c>
      <c r="X1187" s="15">
        <v>0</v>
      </c>
      <c r="Y1187" s="15">
        <v>0</v>
      </c>
      <c r="Z1187" s="13">
        <v>0</v>
      </c>
      <c r="AA1187" s="15">
        <v>0</v>
      </c>
      <c r="AB1187" s="13">
        <v>0</v>
      </c>
      <c r="AC1187" s="15">
        <v>0</v>
      </c>
      <c r="AD1187" s="13">
        <v>0</v>
      </c>
      <c r="AE1187" s="15">
        <v>0</v>
      </c>
      <c r="AF1187" s="13">
        <v>0</v>
      </c>
      <c r="AG1187" s="15">
        <v>0</v>
      </c>
      <c r="AH1187" s="13">
        <v>0</v>
      </c>
      <c r="AI1187" s="15">
        <v>0</v>
      </c>
      <c r="AJ1187" s="11" t="s">
        <v>17</v>
      </c>
      <c r="AK1187" s="11" t="s">
        <v>1398</v>
      </c>
      <c r="AL1187" s="22">
        <f t="shared" si="54"/>
        <v>2103</v>
      </c>
      <c r="AM1187" s="11" t="str">
        <f>VLOOKUP(O1187,Sheet2!$D$6:$E$14,2,FALSE)</f>
        <v>Spare parts</v>
      </c>
      <c r="AN1187" s="11" t="str">
        <f>VLOOKUP(F1187,Sheet2!$E$10:$F$13,2,FALSE)</f>
        <v>SPM</v>
      </c>
      <c r="AO1187" s="35" t="s">
        <v>14668</v>
      </c>
      <c r="AP1187">
        <f>MATCH(AN1187,Sheet2!$F$5:$F$18,0)</f>
        <v>6</v>
      </c>
      <c r="AQ1187">
        <f>MATCH(AO1187,Sheet2!$F$5:$K$5,0)</f>
        <v>6</v>
      </c>
      <c r="AR1187" s="33">
        <f>INDEX(Sheet2!$F$5:$K$18,OPaL!AP1187,OPaL!AQ1187)</f>
        <v>0.15</v>
      </c>
      <c r="AS1187" s="1">
        <f t="shared" si="56"/>
        <v>51478.371500000001</v>
      </c>
    </row>
    <row r="1188" spans="1:45" x14ac:dyDescent="0.2">
      <c r="A1188" s="11" t="s">
        <v>7709</v>
      </c>
      <c r="B1188" s="11" t="s">
        <v>7710</v>
      </c>
      <c r="C1188" s="11" t="s">
        <v>10978</v>
      </c>
      <c r="D1188" s="21">
        <v>42906</v>
      </c>
      <c r="E1188" s="21" t="s">
        <v>9776</v>
      </c>
      <c r="F1188" s="21" t="s">
        <v>14658</v>
      </c>
      <c r="G1188" s="11" t="s">
        <v>2</v>
      </c>
      <c r="H1188" s="11" t="s">
        <v>3</v>
      </c>
      <c r="I1188" s="11" t="s">
        <v>4</v>
      </c>
      <c r="J1188" s="12">
        <v>6</v>
      </c>
      <c r="K1188" s="12">
        <v>60480</v>
      </c>
      <c r="L1188" s="12">
        <v>0</v>
      </c>
      <c r="M1188" s="12">
        <v>0</v>
      </c>
      <c r="N1188" s="12">
        <f t="shared" si="55"/>
        <v>60480</v>
      </c>
      <c r="O1188" s="11" t="s">
        <v>5</v>
      </c>
      <c r="P1188" s="13">
        <v>0</v>
      </c>
      <c r="Q1188" s="11" t="s">
        <v>6</v>
      </c>
      <c r="R1188" s="13">
        <v>0</v>
      </c>
      <c r="S1188" s="13">
        <v>0</v>
      </c>
      <c r="T1188" s="11" t="s">
        <v>7</v>
      </c>
      <c r="U1188" s="11" t="s">
        <v>8</v>
      </c>
      <c r="V1188" s="15">
        <v>0</v>
      </c>
      <c r="W1188" s="13">
        <v>0</v>
      </c>
      <c r="X1188" s="15">
        <v>0</v>
      </c>
      <c r="Y1188" s="15">
        <v>0</v>
      </c>
      <c r="Z1188" s="13">
        <v>0</v>
      </c>
      <c r="AA1188" s="15">
        <v>0</v>
      </c>
      <c r="AB1188" s="13">
        <v>0</v>
      </c>
      <c r="AC1188" s="15">
        <v>0</v>
      </c>
      <c r="AD1188" s="13">
        <v>0</v>
      </c>
      <c r="AE1188" s="15">
        <v>0</v>
      </c>
      <c r="AF1188" s="13">
        <v>0</v>
      </c>
      <c r="AG1188" s="15">
        <v>0</v>
      </c>
      <c r="AH1188" s="13">
        <v>0</v>
      </c>
      <c r="AI1188" s="15">
        <v>0</v>
      </c>
      <c r="AJ1188" s="11" t="s">
        <v>9</v>
      </c>
      <c r="AK1188" s="11" t="s">
        <v>10</v>
      </c>
      <c r="AL1188" s="22">
        <f t="shared" si="54"/>
        <v>2386</v>
      </c>
      <c r="AM1188" s="11" t="str">
        <f>VLOOKUP(O1188,Sheet2!$D$6:$E$14,2,FALSE)</f>
        <v>Spare parts</v>
      </c>
      <c r="AN1188" s="11" t="str">
        <f>VLOOKUP(F1188,Sheet2!$E$10:$F$13,2,FALSE)</f>
        <v>SPE</v>
      </c>
      <c r="AO1188" s="35" t="s">
        <v>14668</v>
      </c>
      <c r="AP1188">
        <f>MATCH(AN1188,Sheet2!$F$5:$F$18,0)</f>
        <v>7</v>
      </c>
      <c r="AQ1188">
        <f>MATCH(AO1188,Sheet2!$F$5:$K$5,0)</f>
        <v>6</v>
      </c>
      <c r="AR1188" s="33">
        <f>INDEX(Sheet2!$F$5:$K$18,OPaL!AP1188,OPaL!AQ1188)</f>
        <v>0.15</v>
      </c>
      <c r="AS1188" s="1">
        <f t="shared" si="56"/>
        <v>51408</v>
      </c>
    </row>
    <row r="1189" spans="1:45" x14ac:dyDescent="0.2">
      <c r="A1189" s="11" t="s">
        <v>5075</v>
      </c>
      <c r="B1189" s="11" t="s">
        <v>5076</v>
      </c>
      <c r="C1189" s="11" t="s">
        <v>10979</v>
      </c>
      <c r="D1189" s="21">
        <v>44709</v>
      </c>
      <c r="E1189" s="21" t="s">
        <v>9697</v>
      </c>
      <c r="F1189" s="21" t="s">
        <v>14659</v>
      </c>
      <c r="G1189" s="11" t="s">
        <v>2</v>
      </c>
      <c r="H1189" s="11" t="s">
        <v>16</v>
      </c>
      <c r="I1189" s="11" t="s">
        <v>4</v>
      </c>
      <c r="J1189" s="12">
        <v>3</v>
      </c>
      <c r="K1189" s="12">
        <v>60432</v>
      </c>
      <c r="L1189" s="12">
        <v>0</v>
      </c>
      <c r="M1189" s="12">
        <v>0</v>
      </c>
      <c r="N1189" s="12">
        <f t="shared" si="55"/>
        <v>60432</v>
      </c>
      <c r="O1189" s="11" t="s">
        <v>5</v>
      </c>
      <c r="P1189" s="13">
        <v>0</v>
      </c>
      <c r="Q1189" s="11" t="s">
        <v>6</v>
      </c>
      <c r="R1189" s="13">
        <v>0</v>
      </c>
      <c r="S1189" s="13">
        <v>0</v>
      </c>
      <c r="T1189" s="11" t="s">
        <v>7</v>
      </c>
      <c r="U1189" s="11" t="s">
        <v>8</v>
      </c>
      <c r="V1189" s="15">
        <v>0</v>
      </c>
      <c r="W1189" s="13">
        <v>0</v>
      </c>
      <c r="X1189" s="15">
        <v>0</v>
      </c>
      <c r="Y1189" s="15">
        <v>0</v>
      </c>
      <c r="Z1189" s="13">
        <v>0</v>
      </c>
      <c r="AA1189" s="15">
        <v>0</v>
      </c>
      <c r="AB1189" s="13">
        <v>0</v>
      </c>
      <c r="AC1189" s="15">
        <v>0</v>
      </c>
      <c r="AD1189" s="13">
        <v>0</v>
      </c>
      <c r="AE1189" s="15">
        <v>0</v>
      </c>
      <c r="AF1189" s="13">
        <v>0</v>
      </c>
      <c r="AG1189" s="15">
        <v>0</v>
      </c>
      <c r="AH1189" s="13">
        <v>0</v>
      </c>
      <c r="AI1189" s="15">
        <v>0</v>
      </c>
      <c r="AJ1189" s="11" t="s">
        <v>17</v>
      </c>
      <c r="AK1189" s="11" t="s">
        <v>1398</v>
      </c>
      <c r="AL1189" s="22">
        <f t="shared" si="54"/>
        <v>583</v>
      </c>
      <c r="AM1189" s="11" t="str">
        <f>VLOOKUP(O1189,Sheet2!$D$6:$E$14,2,FALSE)</f>
        <v>Spare parts</v>
      </c>
      <c r="AN1189" s="11" t="str">
        <f>VLOOKUP(F1189,Sheet2!$E$10:$F$13,2,FALSE)</f>
        <v>SPM</v>
      </c>
      <c r="AO1189" s="35" t="s">
        <v>14668</v>
      </c>
      <c r="AP1189">
        <f>MATCH(AN1189,Sheet2!$F$5:$F$18,0)</f>
        <v>6</v>
      </c>
      <c r="AQ1189">
        <f>MATCH(AO1189,Sheet2!$F$5:$K$5,0)</f>
        <v>6</v>
      </c>
      <c r="AR1189" s="33">
        <f>INDEX(Sheet2!$F$5:$K$18,OPaL!AP1189,OPaL!AQ1189)</f>
        <v>0.15</v>
      </c>
      <c r="AS1189" s="1">
        <f t="shared" si="56"/>
        <v>51367.199999999997</v>
      </c>
    </row>
    <row r="1190" spans="1:45" x14ac:dyDescent="0.2">
      <c r="A1190" s="11" t="s">
        <v>2271</v>
      </c>
      <c r="B1190" s="11" t="s">
        <v>2272</v>
      </c>
      <c r="C1190" s="11" t="s">
        <v>10980</v>
      </c>
      <c r="D1190" s="21">
        <v>43061</v>
      </c>
      <c r="E1190" s="21" t="s">
        <v>9697</v>
      </c>
      <c r="F1190" s="21" t="s">
        <v>14658</v>
      </c>
      <c r="G1190" s="11" t="s">
        <v>2</v>
      </c>
      <c r="H1190" s="11" t="s">
        <v>3</v>
      </c>
      <c r="I1190" s="11" t="s">
        <v>4</v>
      </c>
      <c r="J1190" s="12">
        <v>4</v>
      </c>
      <c r="K1190" s="12">
        <v>60412.800000000003</v>
      </c>
      <c r="L1190" s="12">
        <v>0</v>
      </c>
      <c r="M1190" s="12">
        <v>0</v>
      </c>
      <c r="N1190" s="12">
        <f t="shared" si="55"/>
        <v>60412.800000000003</v>
      </c>
      <c r="O1190" s="11" t="s">
        <v>5</v>
      </c>
      <c r="P1190" s="13">
        <v>0</v>
      </c>
      <c r="Q1190" s="11" t="s">
        <v>6</v>
      </c>
      <c r="R1190" s="13">
        <v>0</v>
      </c>
      <c r="S1190" s="13">
        <v>0</v>
      </c>
      <c r="T1190" s="11" t="s">
        <v>7</v>
      </c>
      <c r="U1190" s="11" t="s">
        <v>8</v>
      </c>
      <c r="V1190" s="15">
        <v>0</v>
      </c>
      <c r="W1190" s="13">
        <v>0</v>
      </c>
      <c r="X1190" s="15">
        <v>0</v>
      </c>
      <c r="Y1190" s="15">
        <v>0</v>
      </c>
      <c r="Z1190" s="13">
        <v>0</v>
      </c>
      <c r="AA1190" s="15">
        <v>0</v>
      </c>
      <c r="AB1190" s="13">
        <v>0</v>
      </c>
      <c r="AC1190" s="15">
        <v>0</v>
      </c>
      <c r="AD1190" s="13">
        <v>0</v>
      </c>
      <c r="AE1190" s="15">
        <v>0</v>
      </c>
      <c r="AF1190" s="13">
        <v>0</v>
      </c>
      <c r="AG1190" s="15">
        <v>0</v>
      </c>
      <c r="AH1190" s="13">
        <v>0</v>
      </c>
      <c r="AI1190" s="15">
        <v>0</v>
      </c>
      <c r="AJ1190" s="11" t="s">
        <v>9</v>
      </c>
      <c r="AK1190" s="11" t="s">
        <v>10</v>
      </c>
      <c r="AL1190" s="22">
        <f t="shared" si="54"/>
        <v>2231</v>
      </c>
      <c r="AM1190" s="11" t="str">
        <f>VLOOKUP(O1190,Sheet2!$D$6:$E$14,2,FALSE)</f>
        <v>Spare parts</v>
      </c>
      <c r="AN1190" s="11" t="str">
        <f>VLOOKUP(F1190,Sheet2!$E$10:$F$13,2,FALSE)</f>
        <v>SPE</v>
      </c>
      <c r="AO1190" s="35" t="s">
        <v>14668</v>
      </c>
      <c r="AP1190">
        <f>MATCH(AN1190,Sheet2!$F$5:$F$18,0)</f>
        <v>7</v>
      </c>
      <c r="AQ1190">
        <f>MATCH(AO1190,Sheet2!$F$5:$K$5,0)</f>
        <v>6</v>
      </c>
      <c r="AR1190" s="33">
        <f>INDEX(Sheet2!$F$5:$K$18,OPaL!AP1190,OPaL!AQ1190)</f>
        <v>0.15</v>
      </c>
      <c r="AS1190" s="1">
        <f t="shared" si="56"/>
        <v>51350.880000000005</v>
      </c>
    </row>
    <row r="1191" spans="1:45" x14ac:dyDescent="0.2">
      <c r="A1191" s="11" t="s">
        <v>1048</v>
      </c>
      <c r="B1191" s="11" t="s">
        <v>1049</v>
      </c>
      <c r="C1191" s="11" t="s">
        <v>10981</v>
      </c>
      <c r="D1191" s="21">
        <v>42788</v>
      </c>
      <c r="E1191" s="21" t="s">
        <v>9697</v>
      </c>
      <c r="F1191" s="21" t="s">
        <v>14659</v>
      </c>
      <c r="G1191" s="11" t="s">
        <v>2</v>
      </c>
      <c r="H1191" s="11" t="s">
        <v>16</v>
      </c>
      <c r="I1191" s="11" t="s">
        <v>4</v>
      </c>
      <c r="J1191" s="12">
        <v>1</v>
      </c>
      <c r="K1191" s="12">
        <v>60320.08</v>
      </c>
      <c r="L1191" s="12">
        <v>0</v>
      </c>
      <c r="M1191" s="12">
        <v>0</v>
      </c>
      <c r="N1191" s="12">
        <f t="shared" si="55"/>
        <v>60320.08</v>
      </c>
      <c r="O1191" s="11" t="s">
        <v>5</v>
      </c>
      <c r="P1191" s="13">
        <v>0</v>
      </c>
      <c r="Q1191" s="11" t="s">
        <v>6</v>
      </c>
      <c r="R1191" s="13">
        <v>0</v>
      </c>
      <c r="S1191" s="13">
        <v>0</v>
      </c>
      <c r="T1191" s="11" t="s">
        <v>7</v>
      </c>
      <c r="U1191" s="11" t="s">
        <v>8</v>
      </c>
      <c r="V1191" s="15">
        <v>0</v>
      </c>
      <c r="W1191" s="13">
        <v>0</v>
      </c>
      <c r="X1191" s="15">
        <v>0</v>
      </c>
      <c r="Y1191" s="15">
        <v>0</v>
      </c>
      <c r="Z1191" s="13">
        <v>0</v>
      </c>
      <c r="AA1191" s="15">
        <v>0</v>
      </c>
      <c r="AB1191" s="13">
        <v>0</v>
      </c>
      <c r="AC1191" s="15">
        <v>0</v>
      </c>
      <c r="AD1191" s="13">
        <v>0</v>
      </c>
      <c r="AE1191" s="15">
        <v>0</v>
      </c>
      <c r="AF1191" s="13">
        <v>0</v>
      </c>
      <c r="AG1191" s="15">
        <v>0</v>
      </c>
      <c r="AH1191" s="13">
        <v>0</v>
      </c>
      <c r="AI1191" s="15">
        <v>0</v>
      </c>
      <c r="AJ1191" s="11" t="s">
        <v>17</v>
      </c>
      <c r="AK1191" s="11" t="s">
        <v>13</v>
      </c>
      <c r="AL1191" s="22">
        <f t="shared" si="54"/>
        <v>2504</v>
      </c>
      <c r="AM1191" s="11" t="str">
        <f>VLOOKUP(O1191,Sheet2!$D$6:$E$14,2,FALSE)</f>
        <v>Spare parts</v>
      </c>
      <c r="AN1191" s="11" t="str">
        <f>VLOOKUP(F1191,Sheet2!$E$10:$F$13,2,FALSE)</f>
        <v>SPM</v>
      </c>
      <c r="AO1191" s="35" t="s">
        <v>14668</v>
      </c>
      <c r="AP1191">
        <f>MATCH(AN1191,Sheet2!$F$5:$F$18,0)</f>
        <v>6</v>
      </c>
      <c r="AQ1191">
        <f>MATCH(AO1191,Sheet2!$F$5:$K$5,0)</f>
        <v>6</v>
      </c>
      <c r="AR1191" s="33">
        <f>INDEX(Sheet2!$F$5:$K$18,OPaL!AP1191,OPaL!AQ1191)</f>
        <v>0.15</v>
      </c>
      <c r="AS1191" s="1">
        <f t="shared" si="56"/>
        <v>51272.067999999999</v>
      </c>
    </row>
    <row r="1192" spans="1:45" x14ac:dyDescent="0.2">
      <c r="A1192" s="11" t="s">
        <v>2014</v>
      </c>
      <c r="B1192" s="11" t="s">
        <v>2015</v>
      </c>
      <c r="C1192" s="11" t="s">
        <v>10982</v>
      </c>
      <c r="D1192" s="21">
        <v>42788</v>
      </c>
      <c r="E1192" s="21" t="s">
        <v>9697</v>
      </c>
      <c r="F1192" s="21" t="s">
        <v>14659</v>
      </c>
      <c r="G1192" s="11" t="s">
        <v>2</v>
      </c>
      <c r="H1192" s="11" t="s">
        <v>16</v>
      </c>
      <c r="I1192" s="11" t="s">
        <v>4</v>
      </c>
      <c r="J1192" s="12">
        <v>1</v>
      </c>
      <c r="K1192" s="12">
        <v>60320.08</v>
      </c>
      <c r="L1192" s="12">
        <v>0</v>
      </c>
      <c r="M1192" s="12">
        <v>0</v>
      </c>
      <c r="N1192" s="12">
        <f t="shared" si="55"/>
        <v>60320.08</v>
      </c>
      <c r="O1192" s="11" t="s">
        <v>5</v>
      </c>
      <c r="P1192" s="13">
        <v>0</v>
      </c>
      <c r="Q1192" s="11" t="s">
        <v>6</v>
      </c>
      <c r="R1192" s="13">
        <v>0</v>
      </c>
      <c r="S1192" s="13">
        <v>0</v>
      </c>
      <c r="T1192" s="11" t="s">
        <v>7</v>
      </c>
      <c r="U1192" s="11" t="s">
        <v>8</v>
      </c>
      <c r="V1192" s="15">
        <v>0</v>
      </c>
      <c r="W1192" s="13">
        <v>0</v>
      </c>
      <c r="X1192" s="15">
        <v>0</v>
      </c>
      <c r="Y1192" s="15">
        <v>0</v>
      </c>
      <c r="Z1192" s="13">
        <v>0</v>
      </c>
      <c r="AA1192" s="15">
        <v>0</v>
      </c>
      <c r="AB1192" s="13">
        <v>0</v>
      </c>
      <c r="AC1192" s="15">
        <v>0</v>
      </c>
      <c r="AD1192" s="13">
        <v>0</v>
      </c>
      <c r="AE1192" s="15">
        <v>0</v>
      </c>
      <c r="AF1192" s="13">
        <v>0</v>
      </c>
      <c r="AG1192" s="15">
        <v>0</v>
      </c>
      <c r="AH1192" s="13">
        <v>0</v>
      </c>
      <c r="AI1192" s="15">
        <v>0</v>
      </c>
      <c r="AJ1192" s="11" t="s">
        <v>17</v>
      </c>
      <c r="AK1192" s="11" t="s">
        <v>13</v>
      </c>
      <c r="AL1192" s="22">
        <f t="shared" si="54"/>
        <v>2504</v>
      </c>
      <c r="AM1192" s="11" t="str">
        <f>VLOOKUP(O1192,Sheet2!$D$6:$E$14,2,FALSE)</f>
        <v>Spare parts</v>
      </c>
      <c r="AN1192" s="11" t="str">
        <f>VLOOKUP(F1192,Sheet2!$E$10:$F$13,2,FALSE)</f>
        <v>SPM</v>
      </c>
      <c r="AO1192" s="35" t="s">
        <v>14668</v>
      </c>
      <c r="AP1192">
        <f>MATCH(AN1192,Sheet2!$F$5:$F$18,0)</f>
        <v>6</v>
      </c>
      <c r="AQ1192">
        <f>MATCH(AO1192,Sheet2!$F$5:$K$5,0)</f>
        <v>6</v>
      </c>
      <c r="AR1192" s="33">
        <f>INDEX(Sheet2!$F$5:$K$18,OPaL!AP1192,OPaL!AQ1192)</f>
        <v>0.15</v>
      </c>
      <c r="AS1192" s="1">
        <f t="shared" si="56"/>
        <v>51272.067999999999</v>
      </c>
    </row>
    <row r="1193" spans="1:45" x14ac:dyDescent="0.2">
      <c r="A1193" s="11" t="s">
        <v>7223</v>
      </c>
      <c r="B1193" s="11" t="s">
        <v>7224</v>
      </c>
      <c r="C1193" s="11" t="s">
        <v>10983</v>
      </c>
      <c r="D1193" s="21">
        <v>44415</v>
      </c>
      <c r="E1193" s="21" t="s">
        <v>9697</v>
      </c>
      <c r="F1193" s="21" t="s">
        <v>14659</v>
      </c>
      <c r="G1193" s="11" t="s">
        <v>2</v>
      </c>
      <c r="H1193" s="11" t="s">
        <v>3</v>
      </c>
      <c r="I1193" s="11" t="s">
        <v>4</v>
      </c>
      <c r="J1193" s="12">
        <v>2</v>
      </c>
      <c r="K1193" s="12">
        <v>60318.13</v>
      </c>
      <c r="L1193" s="12">
        <v>0</v>
      </c>
      <c r="M1193" s="12">
        <v>0</v>
      </c>
      <c r="N1193" s="12">
        <f t="shared" si="55"/>
        <v>60318.13</v>
      </c>
      <c r="O1193" s="11" t="s">
        <v>5</v>
      </c>
      <c r="P1193" s="13">
        <v>0</v>
      </c>
      <c r="Q1193" s="11" t="s">
        <v>6</v>
      </c>
      <c r="R1193" s="13">
        <v>0</v>
      </c>
      <c r="S1193" s="13">
        <v>0</v>
      </c>
      <c r="T1193" s="11" t="s">
        <v>7</v>
      </c>
      <c r="U1193" s="11" t="s">
        <v>8</v>
      </c>
      <c r="V1193" s="15">
        <v>0</v>
      </c>
      <c r="W1193" s="13">
        <v>0</v>
      </c>
      <c r="X1193" s="15">
        <v>0</v>
      </c>
      <c r="Y1193" s="15">
        <v>0</v>
      </c>
      <c r="Z1193" s="13">
        <v>0</v>
      </c>
      <c r="AA1193" s="15">
        <v>0</v>
      </c>
      <c r="AB1193" s="13">
        <v>0</v>
      </c>
      <c r="AC1193" s="15">
        <v>0</v>
      </c>
      <c r="AD1193" s="13">
        <v>0</v>
      </c>
      <c r="AE1193" s="15">
        <v>0</v>
      </c>
      <c r="AF1193" s="13">
        <v>0</v>
      </c>
      <c r="AG1193" s="15">
        <v>0</v>
      </c>
      <c r="AH1193" s="13">
        <v>0</v>
      </c>
      <c r="AI1193" s="15">
        <v>0</v>
      </c>
      <c r="AJ1193" s="11" t="s">
        <v>9</v>
      </c>
      <c r="AK1193" s="11" t="s">
        <v>13</v>
      </c>
      <c r="AL1193" s="22">
        <f t="shared" si="54"/>
        <v>877</v>
      </c>
      <c r="AM1193" s="11" t="str">
        <f>VLOOKUP(O1193,Sheet2!$D$6:$E$14,2,FALSE)</f>
        <v>Spare parts</v>
      </c>
      <c r="AN1193" s="11" t="str">
        <f>VLOOKUP(F1193,Sheet2!$E$10:$F$13,2,FALSE)</f>
        <v>SPM</v>
      </c>
      <c r="AO1193" s="35" t="s">
        <v>14668</v>
      </c>
      <c r="AP1193">
        <f>MATCH(AN1193,Sheet2!$F$5:$F$18,0)</f>
        <v>6</v>
      </c>
      <c r="AQ1193">
        <f>MATCH(AO1193,Sheet2!$F$5:$K$5,0)</f>
        <v>6</v>
      </c>
      <c r="AR1193" s="33">
        <f>INDEX(Sheet2!$F$5:$K$18,OPaL!AP1193,OPaL!AQ1193)</f>
        <v>0.15</v>
      </c>
      <c r="AS1193" s="1">
        <f t="shared" si="56"/>
        <v>51270.410499999998</v>
      </c>
    </row>
    <row r="1194" spans="1:45" x14ac:dyDescent="0.2">
      <c r="A1194" s="11" t="s">
        <v>3297</v>
      </c>
      <c r="B1194" s="11" t="s">
        <v>3298</v>
      </c>
      <c r="C1194" s="11" t="s">
        <v>10984</v>
      </c>
      <c r="D1194" s="21">
        <v>43189</v>
      </c>
      <c r="E1194" s="21" t="s">
        <v>9697</v>
      </c>
      <c r="F1194" s="21" t="s">
        <v>14659</v>
      </c>
      <c r="G1194" s="11" t="s">
        <v>2</v>
      </c>
      <c r="H1194" s="11" t="s">
        <v>3</v>
      </c>
      <c r="I1194" s="11" t="s">
        <v>4</v>
      </c>
      <c r="J1194" s="12">
        <v>1</v>
      </c>
      <c r="K1194" s="12">
        <v>60303.73</v>
      </c>
      <c r="L1194" s="12">
        <v>0</v>
      </c>
      <c r="M1194" s="12">
        <v>0</v>
      </c>
      <c r="N1194" s="12">
        <f t="shared" si="55"/>
        <v>60303.73</v>
      </c>
      <c r="O1194" s="11" t="s">
        <v>5</v>
      </c>
      <c r="P1194" s="13">
        <v>0</v>
      </c>
      <c r="Q1194" s="11" t="s">
        <v>6</v>
      </c>
      <c r="R1194" s="13">
        <v>0</v>
      </c>
      <c r="S1194" s="13">
        <v>0</v>
      </c>
      <c r="T1194" s="11" t="s">
        <v>7</v>
      </c>
      <c r="U1194" s="11" t="s">
        <v>8</v>
      </c>
      <c r="V1194" s="15">
        <v>0</v>
      </c>
      <c r="W1194" s="13">
        <v>0</v>
      </c>
      <c r="X1194" s="15">
        <v>0</v>
      </c>
      <c r="Y1194" s="15">
        <v>0</v>
      </c>
      <c r="Z1194" s="13">
        <v>0</v>
      </c>
      <c r="AA1194" s="15">
        <v>0</v>
      </c>
      <c r="AB1194" s="13">
        <v>0</v>
      </c>
      <c r="AC1194" s="15">
        <v>0</v>
      </c>
      <c r="AD1194" s="13">
        <v>0</v>
      </c>
      <c r="AE1194" s="15">
        <v>0</v>
      </c>
      <c r="AF1194" s="13">
        <v>0</v>
      </c>
      <c r="AG1194" s="15">
        <v>0</v>
      </c>
      <c r="AH1194" s="13">
        <v>0</v>
      </c>
      <c r="AI1194" s="15">
        <v>0</v>
      </c>
      <c r="AJ1194" s="11" t="s">
        <v>9</v>
      </c>
      <c r="AK1194" s="11" t="s">
        <v>1398</v>
      </c>
      <c r="AL1194" s="22">
        <f t="shared" si="54"/>
        <v>2103</v>
      </c>
      <c r="AM1194" s="11" t="str">
        <f>VLOOKUP(O1194,Sheet2!$D$6:$E$14,2,FALSE)</f>
        <v>Spare parts</v>
      </c>
      <c r="AN1194" s="11" t="str">
        <f>VLOOKUP(F1194,Sheet2!$E$10:$F$13,2,FALSE)</f>
        <v>SPM</v>
      </c>
      <c r="AO1194" s="35" t="s">
        <v>14668</v>
      </c>
      <c r="AP1194">
        <f>MATCH(AN1194,Sheet2!$F$5:$F$18,0)</f>
        <v>6</v>
      </c>
      <c r="AQ1194">
        <f>MATCH(AO1194,Sheet2!$F$5:$K$5,0)</f>
        <v>6</v>
      </c>
      <c r="AR1194" s="33">
        <f>INDEX(Sheet2!$F$5:$K$18,OPaL!AP1194,OPaL!AQ1194)</f>
        <v>0.15</v>
      </c>
      <c r="AS1194" s="1">
        <f t="shared" si="56"/>
        <v>51258.1705</v>
      </c>
    </row>
    <row r="1195" spans="1:45" x14ac:dyDescent="0.2">
      <c r="A1195" s="11" t="s">
        <v>3297</v>
      </c>
      <c r="B1195" s="11" t="s">
        <v>3298</v>
      </c>
      <c r="C1195" s="11" t="s">
        <v>10984</v>
      </c>
      <c r="D1195" s="21">
        <v>43189</v>
      </c>
      <c r="E1195" s="21" t="s">
        <v>9697</v>
      </c>
      <c r="F1195" s="21" t="s">
        <v>14659</v>
      </c>
      <c r="G1195" s="11" t="s">
        <v>2</v>
      </c>
      <c r="H1195" s="11" t="s">
        <v>16</v>
      </c>
      <c r="I1195" s="11" t="s">
        <v>4</v>
      </c>
      <c r="J1195" s="12">
        <v>1</v>
      </c>
      <c r="K1195" s="12">
        <v>60303.73</v>
      </c>
      <c r="L1195" s="12">
        <v>0</v>
      </c>
      <c r="M1195" s="12">
        <v>0</v>
      </c>
      <c r="N1195" s="12">
        <f t="shared" si="55"/>
        <v>60303.73</v>
      </c>
      <c r="O1195" s="11" t="s">
        <v>5</v>
      </c>
      <c r="P1195" s="13">
        <v>0</v>
      </c>
      <c r="Q1195" s="11" t="s">
        <v>6</v>
      </c>
      <c r="R1195" s="13">
        <v>0</v>
      </c>
      <c r="S1195" s="13">
        <v>0</v>
      </c>
      <c r="T1195" s="11" t="s">
        <v>7</v>
      </c>
      <c r="U1195" s="11" t="s">
        <v>8</v>
      </c>
      <c r="V1195" s="15">
        <v>0</v>
      </c>
      <c r="W1195" s="13">
        <v>0</v>
      </c>
      <c r="X1195" s="15">
        <v>0</v>
      </c>
      <c r="Y1195" s="15">
        <v>0</v>
      </c>
      <c r="Z1195" s="13">
        <v>0</v>
      </c>
      <c r="AA1195" s="15">
        <v>0</v>
      </c>
      <c r="AB1195" s="13">
        <v>0</v>
      </c>
      <c r="AC1195" s="15">
        <v>0</v>
      </c>
      <c r="AD1195" s="13">
        <v>0</v>
      </c>
      <c r="AE1195" s="15">
        <v>0</v>
      </c>
      <c r="AF1195" s="13">
        <v>0</v>
      </c>
      <c r="AG1195" s="15">
        <v>0</v>
      </c>
      <c r="AH1195" s="13">
        <v>0</v>
      </c>
      <c r="AI1195" s="15">
        <v>0</v>
      </c>
      <c r="AJ1195" s="11" t="s">
        <v>17</v>
      </c>
      <c r="AK1195" s="11" t="s">
        <v>1398</v>
      </c>
      <c r="AL1195" s="22">
        <f t="shared" si="54"/>
        <v>2103</v>
      </c>
      <c r="AM1195" s="11" t="str">
        <f>VLOOKUP(O1195,Sheet2!$D$6:$E$14,2,FALSE)</f>
        <v>Spare parts</v>
      </c>
      <c r="AN1195" s="11" t="str">
        <f>VLOOKUP(F1195,Sheet2!$E$10:$F$13,2,FALSE)</f>
        <v>SPM</v>
      </c>
      <c r="AO1195" s="35" t="s">
        <v>14668</v>
      </c>
      <c r="AP1195">
        <f>MATCH(AN1195,Sheet2!$F$5:$F$18,0)</f>
        <v>6</v>
      </c>
      <c r="AQ1195">
        <f>MATCH(AO1195,Sheet2!$F$5:$K$5,0)</f>
        <v>6</v>
      </c>
      <c r="AR1195" s="33">
        <f>INDEX(Sheet2!$F$5:$K$18,OPaL!AP1195,OPaL!AQ1195)</f>
        <v>0.15</v>
      </c>
      <c r="AS1195" s="1">
        <f t="shared" si="56"/>
        <v>51258.1705</v>
      </c>
    </row>
    <row r="1196" spans="1:45" x14ac:dyDescent="0.2">
      <c r="A1196" s="11" t="s">
        <v>9314</v>
      </c>
      <c r="B1196" s="11" t="s">
        <v>9315</v>
      </c>
      <c r="C1196" s="11" t="s">
        <v>10985</v>
      </c>
      <c r="D1196" s="21">
        <v>44659</v>
      </c>
      <c r="E1196" s="21" t="s">
        <v>9757</v>
      </c>
      <c r="F1196" s="21" t="s">
        <v>14659</v>
      </c>
      <c r="G1196" s="11" t="s">
        <v>2</v>
      </c>
      <c r="H1196" s="11" t="s">
        <v>3</v>
      </c>
      <c r="I1196" s="11" t="s">
        <v>4</v>
      </c>
      <c r="J1196" s="13">
        <v>5</v>
      </c>
      <c r="K1196" s="12">
        <v>60092.81</v>
      </c>
      <c r="L1196" s="12">
        <v>0</v>
      </c>
      <c r="M1196" s="12">
        <v>0</v>
      </c>
      <c r="N1196" s="12">
        <f t="shared" si="55"/>
        <v>60092.81</v>
      </c>
      <c r="O1196" s="11" t="s">
        <v>8227</v>
      </c>
      <c r="P1196" s="13">
        <v>0</v>
      </c>
      <c r="Q1196" s="11" t="s">
        <v>6</v>
      </c>
      <c r="R1196" s="13">
        <v>0</v>
      </c>
      <c r="S1196" s="13">
        <v>0</v>
      </c>
      <c r="T1196" s="11" t="s">
        <v>7</v>
      </c>
      <c r="U1196" s="11" t="s">
        <v>8</v>
      </c>
      <c r="V1196" s="15">
        <v>0</v>
      </c>
      <c r="W1196" s="13">
        <v>0</v>
      </c>
      <c r="X1196" s="15">
        <v>0</v>
      </c>
      <c r="Y1196" s="15">
        <v>0</v>
      </c>
      <c r="Z1196" s="13">
        <v>0</v>
      </c>
      <c r="AA1196" s="15">
        <v>0</v>
      </c>
      <c r="AB1196" s="13">
        <v>0</v>
      </c>
      <c r="AC1196" s="15">
        <v>0</v>
      </c>
      <c r="AD1196" s="13">
        <v>0</v>
      </c>
      <c r="AE1196" s="15">
        <v>0</v>
      </c>
      <c r="AF1196" s="13">
        <v>0</v>
      </c>
      <c r="AG1196" s="15">
        <v>0</v>
      </c>
      <c r="AH1196" s="13">
        <v>0</v>
      </c>
      <c r="AI1196" s="15">
        <v>0</v>
      </c>
      <c r="AJ1196" s="11" t="s">
        <v>9</v>
      </c>
      <c r="AK1196" s="11" t="s">
        <v>8228</v>
      </c>
      <c r="AL1196" s="22">
        <f t="shared" si="54"/>
        <v>633</v>
      </c>
      <c r="AM1196" s="11" t="str">
        <f>VLOOKUP(O1196,Sheet2!$D$6:$E$14,2,FALSE)</f>
        <v>Consumables</v>
      </c>
      <c r="AN1196" s="11" t="str">
        <f>VLOOKUP(F1196,Sheet2!$E$15:$F$18,2,FALSE)</f>
        <v>CM</v>
      </c>
      <c r="AO1196" s="35" t="s">
        <v>14668</v>
      </c>
      <c r="AP1196">
        <f>MATCH(AN1196,Sheet2!$F$5:$F$18,0)</f>
        <v>13</v>
      </c>
      <c r="AQ1196">
        <f>MATCH(AO1196,Sheet2!$F$5:$K$5,0)</f>
        <v>6</v>
      </c>
      <c r="AR1196" s="33">
        <f>INDEX(Sheet2!$F$5:$K$18,OPaL!AP1196,OPaL!AQ1196)</f>
        <v>0.2</v>
      </c>
      <c r="AS1196" s="1">
        <f t="shared" si="56"/>
        <v>48074.248</v>
      </c>
    </row>
    <row r="1197" spans="1:45" x14ac:dyDescent="0.2">
      <c r="A1197" s="11" t="s">
        <v>6105</v>
      </c>
      <c r="B1197" s="11" t="s">
        <v>6106</v>
      </c>
      <c r="C1197" s="11" t="s">
        <v>10986</v>
      </c>
      <c r="D1197" s="21">
        <v>42422</v>
      </c>
      <c r="E1197" s="21" t="s">
        <v>9697</v>
      </c>
      <c r="F1197" s="21" t="s">
        <v>14659</v>
      </c>
      <c r="G1197" s="11" t="s">
        <v>2</v>
      </c>
      <c r="H1197" s="11" t="s">
        <v>3</v>
      </c>
      <c r="I1197" s="11" t="s">
        <v>4</v>
      </c>
      <c r="J1197" s="12">
        <v>1</v>
      </c>
      <c r="K1197" s="12">
        <v>59878.07</v>
      </c>
      <c r="L1197" s="12">
        <v>0</v>
      </c>
      <c r="M1197" s="12">
        <v>0</v>
      </c>
      <c r="N1197" s="12">
        <f t="shared" si="55"/>
        <v>59878.07</v>
      </c>
      <c r="O1197" s="11" t="s">
        <v>5</v>
      </c>
      <c r="P1197" s="13">
        <v>0</v>
      </c>
      <c r="Q1197" s="11" t="s">
        <v>6</v>
      </c>
      <c r="R1197" s="13">
        <v>0</v>
      </c>
      <c r="S1197" s="13">
        <v>0</v>
      </c>
      <c r="T1197" s="11" t="s">
        <v>7</v>
      </c>
      <c r="U1197" s="11" t="s">
        <v>8</v>
      </c>
      <c r="V1197" s="15">
        <v>0</v>
      </c>
      <c r="W1197" s="13">
        <v>0</v>
      </c>
      <c r="X1197" s="15">
        <v>0</v>
      </c>
      <c r="Y1197" s="15">
        <v>0</v>
      </c>
      <c r="Z1197" s="13">
        <v>0</v>
      </c>
      <c r="AA1197" s="15">
        <v>0</v>
      </c>
      <c r="AB1197" s="13">
        <v>0</v>
      </c>
      <c r="AC1197" s="15">
        <v>0</v>
      </c>
      <c r="AD1197" s="13">
        <v>0</v>
      </c>
      <c r="AE1197" s="15">
        <v>0</v>
      </c>
      <c r="AF1197" s="13">
        <v>0</v>
      </c>
      <c r="AG1197" s="15">
        <v>0</v>
      </c>
      <c r="AH1197" s="13">
        <v>0</v>
      </c>
      <c r="AI1197" s="15">
        <v>0</v>
      </c>
      <c r="AJ1197" s="11" t="s">
        <v>9</v>
      </c>
      <c r="AK1197" s="11" t="s">
        <v>13</v>
      </c>
      <c r="AL1197" s="22">
        <f t="shared" si="54"/>
        <v>2870</v>
      </c>
      <c r="AM1197" s="11" t="str">
        <f>VLOOKUP(O1197,Sheet2!$D$6:$E$14,2,FALSE)</f>
        <v>Spare parts</v>
      </c>
      <c r="AN1197" s="11" t="str">
        <f>VLOOKUP(F1197,Sheet2!$E$10:$F$13,2,FALSE)</f>
        <v>SPM</v>
      </c>
      <c r="AO1197" s="35" t="s">
        <v>14668</v>
      </c>
      <c r="AP1197">
        <f>MATCH(AN1197,Sheet2!$F$5:$F$18,0)</f>
        <v>6</v>
      </c>
      <c r="AQ1197">
        <f>MATCH(AO1197,Sheet2!$F$5:$K$5,0)</f>
        <v>6</v>
      </c>
      <c r="AR1197" s="33">
        <f>INDEX(Sheet2!$F$5:$K$18,OPaL!AP1197,OPaL!AQ1197)</f>
        <v>0.15</v>
      </c>
      <c r="AS1197" s="1">
        <f t="shared" si="56"/>
        <v>50896.359499999999</v>
      </c>
    </row>
    <row r="1198" spans="1:45" x14ac:dyDescent="0.2">
      <c r="A1198" s="11" t="s">
        <v>6105</v>
      </c>
      <c r="B1198" s="11" t="s">
        <v>6106</v>
      </c>
      <c r="C1198" s="11" t="s">
        <v>10986</v>
      </c>
      <c r="D1198" s="21">
        <v>42422</v>
      </c>
      <c r="E1198" s="21" t="s">
        <v>9697</v>
      </c>
      <c r="F1198" s="21" t="s">
        <v>14659</v>
      </c>
      <c r="G1198" s="11" t="s">
        <v>2</v>
      </c>
      <c r="H1198" s="11" t="s">
        <v>16</v>
      </c>
      <c r="I1198" s="11" t="s">
        <v>4</v>
      </c>
      <c r="J1198" s="12">
        <v>1</v>
      </c>
      <c r="K1198" s="12">
        <v>59878.07</v>
      </c>
      <c r="L1198" s="12">
        <v>0</v>
      </c>
      <c r="M1198" s="12">
        <v>0</v>
      </c>
      <c r="N1198" s="12">
        <f t="shared" si="55"/>
        <v>59878.07</v>
      </c>
      <c r="O1198" s="11" t="s">
        <v>5</v>
      </c>
      <c r="P1198" s="13">
        <v>0</v>
      </c>
      <c r="Q1198" s="11" t="s">
        <v>6</v>
      </c>
      <c r="R1198" s="13">
        <v>0</v>
      </c>
      <c r="S1198" s="13">
        <v>0</v>
      </c>
      <c r="T1198" s="11" t="s">
        <v>7</v>
      </c>
      <c r="U1198" s="11" t="s">
        <v>8</v>
      </c>
      <c r="V1198" s="15">
        <v>0</v>
      </c>
      <c r="W1198" s="13">
        <v>0</v>
      </c>
      <c r="X1198" s="15">
        <v>0</v>
      </c>
      <c r="Y1198" s="15">
        <v>0</v>
      </c>
      <c r="Z1198" s="13">
        <v>0</v>
      </c>
      <c r="AA1198" s="15">
        <v>0</v>
      </c>
      <c r="AB1198" s="13">
        <v>0</v>
      </c>
      <c r="AC1198" s="15">
        <v>0</v>
      </c>
      <c r="AD1198" s="13">
        <v>0</v>
      </c>
      <c r="AE1198" s="15">
        <v>0</v>
      </c>
      <c r="AF1198" s="13">
        <v>0</v>
      </c>
      <c r="AG1198" s="15">
        <v>0</v>
      </c>
      <c r="AH1198" s="13">
        <v>0</v>
      </c>
      <c r="AI1198" s="15">
        <v>0</v>
      </c>
      <c r="AJ1198" s="11" t="s">
        <v>17</v>
      </c>
      <c r="AK1198" s="11" t="s">
        <v>13</v>
      </c>
      <c r="AL1198" s="22">
        <f t="shared" si="54"/>
        <v>2870</v>
      </c>
      <c r="AM1198" s="11" t="str">
        <f>VLOOKUP(O1198,Sheet2!$D$6:$E$14,2,FALSE)</f>
        <v>Spare parts</v>
      </c>
      <c r="AN1198" s="11" t="str">
        <f>VLOOKUP(F1198,Sheet2!$E$10:$F$13,2,FALSE)</f>
        <v>SPM</v>
      </c>
      <c r="AO1198" s="35" t="s">
        <v>14668</v>
      </c>
      <c r="AP1198">
        <f>MATCH(AN1198,Sheet2!$F$5:$F$18,0)</f>
        <v>6</v>
      </c>
      <c r="AQ1198">
        <f>MATCH(AO1198,Sheet2!$F$5:$K$5,0)</f>
        <v>6</v>
      </c>
      <c r="AR1198" s="33">
        <f>INDEX(Sheet2!$F$5:$K$18,OPaL!AP1198,OPaL!AQ1198)</f>
        <v>0.15</v>
      </c>
      <c r="AS1198" s="1">
        <f t="shared" si="56"/>
        <v>50896.359499999999</v>
      </c>
    </row>
    <row r="1199" spans="1:45" x14ac:dyDescent="0.2">
      <c r="A1199" s="11" t="s">
        <v>3395</v>
      </c>
      <c r="B1199" s="11" t="s">
        <v>3396</v>
      </c>
      <c r="C1199" s="11" t="s">
        <v>10987</v>
      </c>
      <c r="D1199" s="21">
        <v>43598</v>
      </c>
      <c r="E1199" s="21" t="s">
        <v>9697</v>
      </c>
      <c r="F1199" s="21" t="s">
        <v>14659</v>
      </c>
      <c r="G1199" s="11" t="s">
        <v>2</v>
      </c>
      <c r="H1199" s="11" t="s">
        <v>3</v>
      </c>
      <c r="I1199" s="11" t="s">
        <v>4</v>
      </c>
      <c r="J1199" s="12">
        <v>1</v>
      </c>
      <c r="K1199" s="12">
        <v>59812.59</v>
      </c>
      <c r="L1199" s="12">
        <v>0</v>
      </c>
      <c r="M1199" s="12">
        <v>0</v>
      </c>
      <c r="N1199" s="12">
        <f t="shared" si="55"/>
        <v>59812.59</v>
      </c>
      <c r="O1199" s="11" t="s">
        <v>5</v>
      </c>
      <c r="P1199" s="13">
        <v>0</v>
      </c>
      <c r="Q1199" s="11" t="s">
        <v>6</v>
      </c>
      <c r="R1199" s="13">
        <v>0</v>
      </c>
      <c r="S1199" s="13">
        <v>0</v>
      </c>
      <c r="T1199" s="11" t="s">
        <v>7</v>
      </c>
      <c r="U1199" s="11" t="s">
        <v>8</v>
      </c>
      <c r="V1199" s="15">
        <v>0</v>
      </c>
      <c r="W1199" s="13">
        <v>0</v>
      </c>
      <c r="X1199" s="15">
        <v>0</v>
      </c>
      <c r="Y1199" s="15">
        <v>0</v>
      </c>
      <c r="Z1199" s="13">
        <v>0</v>
      </c>
      <c r="AA1199" s="15">
        <v>0</v>
      </c>
      <c r="AB1199" s="13">
        <v>0</v>
      </c>
      <c r="AC1199" s="15">
        <v>0</v>
      </c>
      <c r="AD1199" s="13">
        <v>0</v>
      </c>
      <c r="AE1199" s="15">
        <v>0</v>
      </c>
      <c r="AF1199" s="13">
        <v>0</v>
      </c>
      <c r="AG1199" s="15">
        <v>0</v>
      </c>
      <c r="AH1199" s="13">
        <v>0</v>
      </c>
      <c r="AI1199" s="15">
        <v>0</v>
      </c>
      <c r="AJ1199" s="11" t="s">
        <v>9</v>
      </c>
      <c r="AK1199" s="11" t="s">
        <v>1398</v>
      </c>
      <c r="AL1199" s="22">
        <f t="shared" si="54"/>
        <v>1694</v>
      </c>
      <c r="AM1199" s="11" t="str">
        <f>VLOOKUP(O1199,Sheet2!$D$6:$E$14,2,FALSE)</f>
        <v>Spare parts</v>
      </c>
      <c r="AN1199" s="11" t="str">
        <f>VLOOKUP(F1199,Sheet2!$E$10:$F$13,2,FALSE)</f>
        <v>SPM</v>
      </c>
      <c r="AO1199" s="35" t="s">
        <v>14668</v>
      </c>
      <c r="AP1199">
        <f>MATCH(AN1199,Sheet2!$F$5:$F$18,0)</f>
        <v>6</v>
      </c>
      <c r="AQ1199">
        <f>MATCH(AO1199,Sheet2!$F$5:$K$5,0)</f>
        <v>6</v>
      </c>
      <c r="AR1199" s="33">
        <f>INDEX(Sheet2!$F$5:$K$18,OPaL!AP1199,OPaL!AQ1199)</f>
        <v>0.15</v>
      </c>
      <c r="AS1199" s="1">
        <f t="shared" si="56"/>
        <v>50840.701499999996</v>
      </c>
    </row>
    <row r="1200" spans="1:45" x14ac:dyDescent="0.2">
      <c r="A1200" s="11" t="s">
        <v>1819</v>
      </c>
      <c r="B1200" s="11" t="s">
        <v>1820</v>
      </c>
      <c r="C1200" s="11" t="s">
        <v>10988</v>
      </c>
      <c r="D1200" s="21">
        <v>42943</v>
      </c>
      <c r="E1200" s="21" t="s">
        <v>9697</v>
      </c>
      <c r="F1200" s="21" t="s">
        <v>14659</v>
      </c>
      <c r="G1200" s="11" t="s">
        <v>2</v>
      </c>
      <c r="H1200" s="11" t="s">
        <v>16</v>
      </c>
      <c r="I1200" s="11" t="s">
        <v>4</v>
      </c>
      <c r="J1200" s="12">
        <v>1</v>
      </c>
      <c r="K1200" s="12">
        <v>59679.47</v>
      </c>
      <c r="L1200" s="12">
        <v>0</v>
      </c>
      <c r="M1200" s="12">
        <v>0</v>
      </c>
      <c r="N1200" s="12">
        <f t="shared" si="55"/>
        <v>59679.47</v>
      </c>
      <c r="O1200" s="11" t="s">
        <v>5</v>
      </c>
      <c r="P1200" s="13">
        <v>0</v>
      </c>
      <c r="Q1200" s="11" t="s">
        <v>6</v>
      </c>
      <c r="R1200" s="13">
        <v>0</v>
      </c>
      <c r="S1200" s="13">
        <v>0</v>
      </c>
      <c r="T1200" s="11" t="s">
        <v>7</v>
      </c>
      <c r="U1200" s="11" t="s">
        <v>8</v>
      </c>
      <c r="V1200" s="15">
        <v>0</v>
      </c>
      <c r="W1200" s="13">
        <v>0</v>
      </c>
      <c r="X1200" s="15">
        <v>0</v>
      </c>
      <c r="Y1200" s="15">
        <v>0</v>
      </c>
      <c r="Z1200" s="13">
        <v>0</v>
      </c>
      <c r="AA1200" s="15">
        <v>0</v>
      </c>
      <c r="AB1200" s="13">
        <v>0</v>
      </c>
      <c r="AC1200" s="15">
        <v>0</v>
      </c>
      <c r="AD1200" s="13">
        <v>0</v>
      </c>
      <c r="AE1200" s="15">
        <v>0</v>
      </c>
      <c r="AF1200" s="13">
        <v>0</v>
      </c>
      <c r="AG1200" s="15">
        <v>0</v>
      </c>
      <c r="AH1200" s="13">
        <v>0</v>
      </c>
      <c r="AI1200" s="15">
        <v>0</v>
      </c>
      <c r="AJ1200" s="11" t="s">
        <v>17</v>
      </c>
      <c r="AK1200" s="11" t="s">
        <v>13</v>
      </c>
      <c r="AL1200" s="22">
        <f t="shared" si="54"/>
        <v>2349</v>
      </c>
      <c r="AM1200" s="11" t="str">
        <f>VLOOKUP(O1200,Sheet2!$D$6:$E$14,2,FALSE)</f>
        <v>Spare parts</v>
      </c>
      <c r="AN1200" s="11" t="str">
        <f>VLOOKUP(F1200,Sheet2!$E$10:$F$13,2,FALSE)</f>
        <v>SPM</v>
      </c>
      <c r="AO1200" s="35" t="s">
        <v>14668</v>
      </c>
      <c r="AP1200">
        <f>MATCH(AN1200,Sheet2!$F$5:$F$18,0)</f>
        <v>6</v>
      </c>
      <c r="AQ1200">
        <f>MATCH(AO1200,Sheet2!$F$5:$K$5,0)</f>
        <v>6</v>
      </c>
      <c r="AR1200" s="33">
        <f>INDEX(Sheet2!$F$5:$K$18,OPaL!AP1200,OPaL!AQ1200)</f>
        <v>0.15</v>
      </c>
      <c r="AS1200" s="1">
        <f t="shared" si="56"/>
        <v>50727.549500000001</v>
      </c>
    </row>
    <row r="1201" spans="1:45" x14ac:dyDescent="0.2">
      <c r="A1201" s="11" t="s">
        <v>3333</v>
      </c>
      <c r="B1201" s="11" t="s">
        <v>3334</v>
      </c>
      <c r="C1201" s="11" t="s">
        <v>10989</v>
      </c>
      <c r="D1201" s="21">
        <v>44263</v>
      </c>
      <c r="E1201" s="21" t="s">
        <v>9697</v>
      </c>
      <c r="F1201" s="21" t="s">
        <v>14658</v>
      </c>
      <c r="G1201" s="11" t="s">
        <v>2</v>
      </c>
      <c r="H1201" s="11" t="s">
        <v>3</v>
      </c>
      <c r="I1201" s="11" t="s">
        <v>4</v>
      </c>
      <c r="J1201" s="12">
        <v>2</v>
      </c>
      <c r="K1201" s="12">
        <v>59576.47</v>
      </c>
      <c r="L1201" s="12">
        <v>0</v>
      </c>
      <c r="M1201" s="12">
        <v>0</v>
      </c>
      <c r="N1201" s="12">
        <f t="shared" si="55"/>
        <v>59576.47</v>
      </c>
      <c r="O1201" s="11" t="s">
        <v>5</v>
      </c>
      <c r="P1201" s="13">
        <v>0</v>
      </c>
      <c r="Q1201" s="11" t="s">
        <v>6</v>
      </c>
      <c r="R1201" s="13">
        <v>0</v>
      </c>
      <c r="S1201" s="13">
        <v>0</v>
      </c>
      <c r="T1201" s="11" t="s">
        <v>7</v>
      </c>
      <c r="U1201" s="11" t="s">
        <v>8</v>
      </c>
      <c r="V1201" s="15">
        <v>0</v>
      </c>
      <c r="W1201" s="13">
        <v>0</v>
      </c>
      <c r="X1201" s="15">
        <v>0</v>
      </c>
      <c r="Y1201" s="15">
        <v>0</v>
      </c>
      <c r="Z1201" s="13">
        <v>0</v>
      </c>
      <c r="AA1201" s="15">
        <v>0</v>
      </c>
      <c r="AB1201" s="13">
        <v>0</v>
      </c>
      <c r="AC1201" s="15">
        <v>0</v>
      </c>
      <c r="AD1201" s="13">
        <v>0</v>
      </c>
      <c r="AE1201" s="15">
        <v>0</v>
      </c>
      <c r="AF1201" s="13">
        <v>0</v>
      </c>
      <c r="AG1201" s="15">
        <v>0</v>
      </c>
      <c r="AH1201" s="13">
        <v>0</v>
      </c>
      <c r="AI1201" s="15">
        <v>0</v>
      </c>
      <c r="AJ1201" s="11" t="s">
        <v>9</v>
      </c>
      <c r="AK1201" s="11" t="s">
        <v>1398</v>
      </c>
      <c r="AL1201" s="22">
        <f t="shared" si="54"/>
        <v>1029</v>
      </c>
      <c r="AM1201" s="11" t="str">
        <f>VLOOKUP(O1201,Sheet2!$D$6:$E$14,2,FALSE)</f>
        <v>Spare parts</v>
      </c>
      <c r="AN1201" s="11" t="str">
        <f>VLOOKUP(F1201,Sheet2!$E$10:$F$13,2,FALSE)</f>
        <v>SPE</v>
      </c>
      <c r="AO1201" s="35" t="s">
        <v>14668</v>
      </c>
      <c r="AP1201">
        <f>MATCH(AN1201,Sheet2!$F$5:$F$18,0)</f>
        <v>7</v>
      </c>
      <c r="AQ1201">
        <f>MATCH(AO1201,Sheet2!$F$5:$K$5,0)</f>
        <v>6</v>
      </c>
      <c r="AR1201" s="33">
        <f>INDEX(Sheet2!$F$5:$K$18,OPaL!AP1201,OPaL!AQ1201)</f>
        <v>0.15</v>
      </c>
      <c r="AS1201" s="1">
        <f t="shared" si="56"/>
        <v>50639.999499999998</v>
      </c>
    </row>
    <row r="1202" spans="1:45" x14ac:dyDescent="0.2">
      <c r="A1202" s="11" t="s">
        <v>3333</v>
      </c>
      <c r="B1202" s="11" t="s">
        <v>3334</v>
      </c>
      <c r="C1202" s="11" t="s">
        <v>10989</v>
      </c>
      <c r="D1202" s="21">
        <v>44263</v>
      </c>
      <c r="E1202" s="21" t="s">
        <v>9697</v>
      </c>
      <c r="F1202" s="21" t="s">
        <v>14658</v>
      </c>
      <c r="G1202" s="11" t="s">
        <v>2</v>
      </c>
      <c r="H1202" s="11" t="s">
        <v>16</v>
      </c>
      <c r="I1202" s="11" t="s">
        <v>4</v>
      </c>
      <c r="J1202" s="12">
        <v>2</v>
      </c>
      <c r="K1202" s="12">
        <v>59576.47</v>
      </c>
      <c r="L1202" s="12">
        <v>0</v>
      </c>
      <c r="M1202" s="12">
        <v>0</v>
      </c>
      <c r="N1202" s="12">
        <f t="shared" si="55"/>
        <v>59576.47</v>
      </c>
      <c r="O1202" s="11" t="s">
        <v>5</v>
      </c>
      <c r="P1202" s="13">
        <v>0</v>
      </c>
      <c r="Q1202" s="11" t="s">
        <v>6</v>
      </c>
      <c r="R1202" s="13">
        <v>0</v>
      </c>
      <c r="S1202" s="13">
        <v>0</v>
      </c>
      <c r="T1202" s="11" t="s">
        <v>7</v>
      </c>
      <c r="U1202" s="11" t="s">
        <v>8</v>
      </c>
      <c r="V1202" s="15">
        <v>0</v>
      </c>
      <c r="W1202" s="13">
        <v>0</v>
      </c>
      <c r="X1202" s="15">
        <v>0</v>
      </c>
      <c r="Y1202" s="15">
        <v>0</v>
      </c>
      <c r="Z1202" s="13">
        <v>0</v>
      </c>
      <c r="AA1202" s="15">
        <v>0</v>
      </c>
      <c r="AB1202" s="13">
        <v>0</v>
      </c>
      <c r="AC1202" s="15">
        <v>0</v>
      </c>
      <c r="AD1202" s="13">
        <v>0</v>
      </c>
      <c r="AE1202" s="15">
        <v>0</v>
      </c>
      <c r="AF1202" s="13">
        <v>0</v>
      </c>
      <c r="AG1202" s="15">
        <v>0</v>
      </c>
      <c r="AH1202" s="13">
        <v>0</v>
      </c>
      <c r="AI1202" s="15">
        <v>0</v>
      </c>
      <c r="AJ1202" s="11" t="s">
        <v>17</v>
      </c>
      <c r="AK1202" s="11" t="s">
        <v>1398</v>
      </c>
      <c r="AL1202" s="22">
        <f t="shared" si="54"/>
        <v>1029</v>
      </c>
      <c r="AM1202" s="11" t="str">
        <f>VLOOKUP(O1202,Sheet2!$D$6:$E$14,2,FALSE)</f>
        <v>Spare parts</v>
      </c>
      <c r="AN1202" s="11" t="str">
        <f>VLOOKUP(F1202,Sheet2!$E$10:$F$13,2,FALSE)</f>
        <v>SPE</v>
      </c>
      <c r="AO1202" s="35" t="s">
        <v>14668</v>
      </c>
      <c r="AP1202">
        <f>MATCH(AN1202,Sheet2!$F$5:$F$18,0)</f>
        <v>7</v>
      </c>
      <c r="AQ1202">
        <f>MATCH(AO1202,Sheet2!$F$5:$K$5,0)</f>
        <v>6</v>
      </c>
      <c r="AR1202" s="33">
        <f>INDEX(Sheet2!$F$5:$K$18,OPaL!AP1202,OPaL!AQ1202)</f>
        <v>0.15</v>
      </c>
      <c r="AS1202" s="1">
        <f t="shared" si="56"/>
        <v>50639.999499999998</v>
      </c>
    </row>
    <row r="1203" spans="1:45" x14ac:dyDescent="0.2">
      <c r="A1203" s="11" t="s">
        <v>5209</v>
      </c>
      <c r="B1203" s="11" t="s">
        <v>5210</v>
      </c>
      <c r="C1203" s="11" t="s">
        <v>10990</v>
      </c>
      <c r="D1203" s="21">
        <v>42784</v>
      </c>
      <c r="E1203" s="21" t="s">
        <v>9697</v>
      </c>
      <c r="F1203" s="21" t="s">
        <v>14659</v>
      </c>
      <c r="G1203" s="11" t="s">
        <v>2</v>
      </c>
      <c r="H1203" s="11" t="s">
        <v>16</v>
      </c>
      <c r="I1203" s="11" t="s">
        <v>4</v>
      </c>
      <c r="J1203" s="12">
        <v>1</v>
      </c>
      <c r="K1203" s="12">
        <v>59498.74</v>
      </c>
      <c r="L1203" s="12">
        <v>0</v>
      </c>
      <c r="M1203" s="12">
        <v>0</v>
      </c>
      <c r="N1203" s="12">
        <f t="shared" si="55"/>
        <v>59498.74</v>
      </c>
      <c r="O1203" s="11" t="s">
        <v>5</v>
      </c>
      <c r="P1203" s="13">
        <v>0</v>
      </c>
      <c r="Q1203" s="11" t="s">
        <v>6</v>
      </c>
      <c r="R1203" s="13">
        <v>0</v>
      </c>
      <c r="S1203" s="13">
        <v>0</v>
      </c>
      <c r="T1203" s="11" t="s">
        <v>7</v>
      </c>
      <c r="U1203" s="11" t="s">
        <v>8</v>
      </c>
      <c r="V1203" s="15">
        <v>0</v>
      </c>
      <c r="W1203" s="13">
        <v>0</v>
      </c>
      <c r="X1203" s="15">
        <v>0</v>
      </c>
      <c r="Y1203" s="15">
        <v>0</v>
      </c>
      <c r="Z1203" s="13">
        <v>0</v>
      </c>
      <c r="AA1203" s="15">
        <v>0</v>
      </c>
      <c r="AB1203" s="13">
        <v>0</v>
      </c>
      <c r="AC1203" s="15">
        <v>0</v>
      </c>
      <c r="AD1203" s="13">
        <v>0</v>
      </c>
      <c r="AE1203" s="15">
        <v>0</v>
      </c>
      <c r="AF1203" s="13">
        <v>0</v>
      </c>
      <c r="AG1203" s="15">
        <v>0</v>
      </c>
      <c r="AH1203" s="13">
        <v>0</v>
      </c>
      <c r="AI1203" s="15">
        <v>0</v>
      </c>
      <c r="AJ1203" s="11" t="s">
        <v>17</v>
      </c>
      <c r="AK1203" s="11" t="s">
        <v>1398</v>
      </c>
      <c r="AL1203" s="22">
        <f t="shared" si="54"/>
        <v>2508</v>
      </c>
      <c r="AM1203" s="11" t="str">
        <f>VLOOKUP(O1203,Sheet2!$D$6:$E$14,2,FALSE)</f>
        <v>Spare parts</v>
      </c>
      <c r="AN1203" s="11" t="str">
        <f>VLOOKUP(F1203,Sheet2!$E$10:$F$13,2,FALSE)</f>
        <v>SPM</v>
      </c>
      <c r="AO1203" s="35" t="s">
        <v>14668</v>
      </c>
      <c r="AP1203">
        <f>MATCH(AN1203,Sheet2!$F$5:$F$18,0)</f>
        <v>6</v>
      </c>
      <c r="AQ1203">
        <f>MATCH(AO1203,Sheet2!$F$5:$K$5,0)</f>
        <v>6</v>
      </c>
      <c r="AR1203" s="33">
        <f>INDEX(Sheet2!$F$5:$K$18,OPaL!AP1203,OPaL!AQ1203)</f>
        <v>0.15</v>
      </c>
      <c r="AS1203" s="1">
        <f t="shared" si="56"/>
        <v>50573.928999999996</v>
      </c>
    </row>
    <row r="1204" spans="1:45" x14ac:dyDescent="0.2">
      <c r="A1204" s="11" t="s">
        <v>353</v>
      </c>
      <c r="B1204" s="11" t="s">
        <v>354</v>
      </c>
      <c r="C1204" s="11" t="s">
        <v>10991</v>
      </c>
      <c r="D1204" s="21">
        <v>43496</v>
      </c>
      <c r="E1204" s="21" t="s">
        <v>9697</v>
      </c>
      <c r="F1204" s="21" t="s">
        <v>14659</v>
      </c>
      <c r="G1204" s="11" t="s">
        <v>2</v>
      </c>
      <c r="H1204" s="11" t="s">
        <v>3</v>
      </c>
      <c r="I1204" s="11" t="s">
        <v>4</v>
      </c>
      <c r="J1204" s="13">
        <v>4</v>
      </c>
      <c r="K1204" s="12">
        <v>59445.77</v>
      </c>
      <c r="L1204" s="12">
        <v>0</v>
      </c>
      <c r="M1204" s="12">
        <v>0</v>
      </c>
      <c r="N1204" s="12">
        <f t="shared" si="55"/>
        <v>59445.77</v>
      </c>
      <c r="O1204" s="11" t="s">
        <v>5</v>
      </c>
      <c r="P1204" s="13">
        <v>0</v>
      </c>
      <c r="Q1204" s="11" t="s">
        <v>6</v>
      </c>
      <c r="R1204" s="13">
        <v>0</v>
      </c>
      <c r="S1204" s="13">
        <v>0</v>
      </c>
      <c r="T1204" s="11" t="s">
        <v>7</v>
      </c>
      <c r="U1204" s="11" t="s">
        <v>8</v>
      </c>
      <c r="V1204" s="15">
        <v>0</v>
      </c>
      <c r="W1204" s="13">
        <v>0</v>
      </c>
      <c r="X1204" s="15">
        <v>0</v>
      </c>
      <c r="Y1204" s="15">
        <v>0</v>
      </c>
      <c r="Z1204" s="13">
        <v>0</v>
      </c>
      <c r="AA1204" s="15">
        <v>0</v>
      </c>
      <c r="AB1204" s="13">
        <v>0</v>
      </c>
      <c r="AC1204" s="15">
        <v>0</v>
      </c>
      <c r="AD1204" s="13">
        <v>0</v>
      </c>
      <c r="AE1204" s="15">
        <v>0</v>
      </c>
      <c r="AF1204" s="13">
        <v>0</v>
      </c>
      <c r="AG1204" s="15">
        <v>0</v>
      </c>
      <c r="AH1204" s="13">
        <v>0</v>
      </c>
      <c r="AI1204" s="15">
        <v>0</v>
      </c>
      <c r="AJ1204" s="11" t="s">
        <v>9</v>
      </c>
      <c r="AK1204" s="11" t="s">
        <v>13</v>
      </c>
      <c r="AL1204" s="22">
        <f t="shared" si="54"/>
        <v>1796</v>
      </c>
      <c r="AM1204" s="11" t="str">
        <f>VLOOKUP(O1204,Sheet2!$D$6:$E$14,2,FALSE)</f>
        <v>Spare parts</v>
      </c>
      <c r="AN1204" s="11" t="str">
        <f>VLOOKUP(F1204,Sheet2!$E$10:$F$13,2,FALSE)</f>
        <v>SPM</v>
      </c>
      <c r="AO1204" s="35" t="s">
        <v>14668</v>
      </c>
      <c r="AP1204">
        <f>MATCH(AN1204,Sheet2!$F$5:$F$18,0)</f>
        <v>6</v>
      </c>
      <c r="AQ1204">
        <f>MATCH(AO1204,Sheet2!$F$5:$K$5,0)</f>
        <v>6</v>
      </c>
      <c r="AR1204" s="33">
        <f>INDEX(Sheet2!$F$5:$K$18,OPaL!AP1204,OPaL!AQ1204)</f>
        <v>0.15</v>
      </c>
      <c r="AS1204" s="1">
        <f t="shared" si="56"/>
        <v>50528.904499999997</v>
      </c>
    </row>
    <row r="1205" spans="1:45" x14ac:dyDescent="0.2">
      <c r="A1205" s="11" t="s">
        <v>3341</v>
      </c>
      <c r="B1205" s="11" t="s">
        <v>3342</v>
      </c>
      <c r="C1205" s="11" t="s">
        <v>10992</v>
      </c>
      <c r="D1205" s="21">
        <v>43503</v>
      </c>
      <c r="E1205" s="21" t="s">
        <v>9697</v>
      </c>
      <c r="F1205" s="21" t="s">
        <v>14659</v>
      </c>
      <c r="G1205" s="11" t="s">
        <v>2</v>
      </c>
      <c r="H1205" s="11" t="s">
        <v>3</v>
      </c>
      <c r="I1205" s="11" t="s">
        <v>4</v>
      </c>
      <c r="J1205" s="13">
        <v>4</v>
      </c>
      <c r="K1205" s="12">
        <v>59387.24</v>
      </c>
      <c r="L1205" s="12">
        <v>0</v>
      </c>
      <c r="M1205" s="12">
        <v>0</v>
      </c>
      <c r="N1205" s="12">
        <f t="shared" si="55"/>
        <v>59387.24</v>
      </c>
      <c r="O1205" s="11" t="s">
        <v>5</v>
      </c>
      <c r="P1205" s="13">
        <v>0</v>
      </c>
      <c r="Q1205" s="11" t="s">
        <v>6</v>
      </c>
      <c r="R1205" s="13">
        <v>0</v>
      </c>
      <c r="S1205" s="13">
        <v>0</v>
      </c>
      <c r="T1205" s="11" t="s">
        <v>7</v>
      </c>
      <c r="U1205" s="11" t="s">
        <v>8</v>
      </c>
      <c r="V1205" s="15">
        <v>0</v>
      </c>
      <c r="W1205" s="13">
        <v>0</v>
      </c>
      <c r="X1205" s="15">
        <v>0</v>
      </c>
      <c r="Y1205" s="15">
        <v>0</v>
      </c>
      <c r="Z1205" s="13">
        <v>0</v>
      </c>
      <c r="AA1205" s="15">
        <v>0</v>
      </c>
      <c r="AB1205" s="13">
        <v>0</v>
      </c>
      <c r="AC1205" s="15">
        <v>0</v>
      </c>
      <c r="AD1205" s="13">
        <v>0</v>
      </c>
      <c r="AE1205" s="15">
        <v>0</v>
      </c>
      <c r="AF1205" s="13">
        <v>0</v>
      </c>
      <c r="AG1205" s="15">
        <v>0</v>
      </c>
      <c r="AH1205" s="13">
        <v>0</v>
      </c>
      <c r="AI1205" s="15">
        <v>0</v>
      </c>
      <c r="AJ1205" s="11" t="s">
        <v>9</v>
      </c>
      <c r="AK1205" s="11" t="s">
        <v>1398</v>
      </c>
      <c r="AL1205" s="22">
        <f t="shared" si="54"/>
        <v>1789</v>
      </c>
      <c r="AM1205" s="11" t="str">
        <f>VLOOKUP(O1205,Sheet2!$D$6:$E$14,2,FALSE)</f>
        <v>Spare parts</v>
      </c>
      <c r="AN1205" s="11" t="str">
        <f>VLOOKUP(F1205,Sheet2!$E$10:$F$13,2,FALSE)</f>
        <v>SPM</v>
      </c>
      <c r="AO1205" s="35" t="s">
        <v>14668</v>
      </c>
      <c r="AP1205">
        <f>MATCH(AN1205,Sheet2!$F$5:$F$18,0)</f>
        <v>6</v>
      </c>
      <c r="AQ1205">
        <f>MATCH(AO1205,Sheet2!$F$5:$K$5,0)</f>
        <v>6</v>
      </c>
      <c r="AR1205" s="33">
        <f>INDEX(Sheet2!$F$5:$K$18,OPaL!AP1205,OPaL!AQ1205)</f>
        <v>0.15</v>
      </c>
      <c r="AS1205" s="1">
        <f t="shared" si="56"/>
        <v>50479.153999999995</v>
      </c>
    </row>
    <row r="1206" spans="1:45" x14ac:dyDescent="0.2">
      <c r="A1206" s="11" t="s">
        <v>3341</v>
      </c>
      <c r="B1206" s="11" t="s">
        <v>3342</v>
      </c>
      <c r="C1206" s="11" t="s">
        <v>10992</v>
      </c>
      <c r="D1206" s="21">
        <v>43503</v>
      </c>
      <c r="E1206" s="21" t="s">
        <v>9697</v>
      </c>
      <c r="F1206" s="21" t="s">
        <v>14659</v>
      </c>
      <c r="G1206" s="11" t="s">
        <v>2</v>
      </c>
      <c r="H1206" s="11" t="s">
        <v>16</v>
      </c>
      <c r="I1206" s="11" t="s">
        <v>4</v>
      </c>
      <c r="J1206" s="13">
        <v>4</v>
      </c>
      <c r="K1206" s="12">
        <v>59387.24</v>
      </c>
      <c r="L1206" s="12">
        <v>0</v>
      </c>
      <c r="M1206" s="12">
        <v>0</v>
      </c>
      <c r="N1206" s="12">
        <f t="shared" si="55"/>
        <v>59387.24</v>
      </c>
      <c r="O1206" s="11" t="s">
        <v>5</v>
      </c>
      <c r="P1206" s="13">
        <v>0</v>
      </c>
      <c r="Q1206" s="11" t="s">
        <v>6</v>
      </c>
      <c r="R1206" s="13">
        <v>0</v>
      </c>
      <c r="S1206" s="13">
        <v>0</v>
      </c>
      <c r="T1206" s="11" t="s">
        <v>7</v>
      </c>
      <c r="U1206" s="11" t="s">
        <v>8</v>
      </c>
      <c r="V1206" s="15">
        <v>0</v>
      </c>
      <c r="W1206" s="13">
        <v>0</v>
      </c>
      <c r="X1206" s="15">
        <v>0</v>
      </c>
      <c r="Y1206" s="15">
        <v>0</v>
      </c>
      <c r="Z1206" s="13">
        <v>0</v>
      </c>
      <c r="AA1206" s="15">
        <v>0</v>
      </c>
      <c r="AB1206" s="13">
        <v>0</v>
      </c>
      <c r="AC1206" s="15">
        <v>0</v>
      </c>
      <c r="AD1206" s="13">
        <v>0</v>
      </c>
      <c r="AE1206" s="15">
        <v>0</v>
      </c>
      <c r="AF1206" s="13">
        <v>0</v>
      </c>
      <c r="AG1206" s="15">
        <v>0</v>
      </c>
      <c r="AH1206" s="13">
        <v>0</v>
      </c>
      <c r="AI1206" s="15">
        <v>0</v>
      </c>
      <c r="AJ1206" s="11" t="s">
        <v>17</v>
      </c>
      <c r="AK1206" s="11" t="s">
        <v>1398</v>
      </c>
      <c r="AL1206" s="22">
        <f t="shared" si="54"/>
        <v>1789</v>
      </c>
      <c r="AM1206" s="11" t="str">
        <f>VLOOKUP(O1206,Sheet2!$D$6:$E$14,2,FALSE)</f>
        <v>Spare parts</v>
      </c>
      <c r="AN1206" s="11" t="str">
        <f>VLOOKUP(F1206,Sheet2!$E$10:$F$13,2,FALSE)</f>
        <v>SPM</v>
      </c>
      <c r="AO1206" s="35" t="s">
        <v>14668</v>
      </c>
      <c r="AP1206">
        <f>MATCH(AN1206,Sheet2!$F$5:$F$18,0)</f>
        <v>6</v>
      </c>
      <c r="AQ1206">
        <f>MATCH(AO1206,Sheet2!$F$5:$K$5,0)</f>
        <v>6</v>
      </c>
      <c r="AR1206" s="33">
        <f>INDEX(Sheet2!$F$5:$K$18,OPaL!AP1206,OPaL!AQ1206)</f>
        <v>0.15</v>
      </c>
      <c r="AS1206" s="1">
        <f t="shared" si="56"/>
        <v>50479.153999999995</v>
      </c>
    </row>
    <row r="1207" spans="1:45" x14ac:dyDescent="0.2">
      <c r="A1207" s="11" t="s">
        <v>6941</v>
      </c>
      <c r="B1207" s="11" t="s">
        <v>6942</v>
      </c>
      <c r="C1207" s="11" t="s">
        <v>10993</v>
      </c>
      <c r="D1207" s="21">
        <v>42916</v>
      </c>
      <c r="E1207" s="21" t="s">
        <v>9697</v>
      </c>
      <c r="F1207" s="21" t="s">
        <v>14659</v>
      </c>
      <c r="G1207" s="11" t="s">
        <v>2</v>
      </c>
      <c r="H1207" s="11" t="s">
        <v>16</v>
      </c>
      <c r="I1207" s="11" t="s">
        <v>4</v>
      </c>
      <c r="J1207" s="13">
        <v>1</v>
      </c>
      <c r="K1207" s="12">
        <v>59237.03</v>
      </c>
      <c r="L1207" s="12">
        <v>0</v>
      </c>
      <c r="M1207" s="12">
        <v>0</v>
      </c>
      <c r="N1207" s="12">
        <f t="shared" si="55"/>
        <v>59237.03</v>
      </c>
      <c r="O1207" s="11" t="s">
        <v>5</v>
      </c>
      <c r="P1207" s="13">
        <v>0</v>
      </c>
      <c r="Q1207" s="11" t="s">
        <v>6</v>
      </c>
      <c r="R1207" s="13">
        <v>0</v>
      </c>
      <c r="S1207" s="13">
        <v>0</v>
      </c>
      <c r="T1207" s="11" t="s">
        <v>7</v>
      </c>
      <c r="U1207" s="11" t="s">
        <v>8</v>
      </c>
      <c r="V1207" s="15">
        <v>0</v>
      </c>
      <c r="W1207" s="13">
        <v>0</v>
      </c>
      <c r="X1207" s="15">
        <v>0</v>
      </c>
      <c r="Y1207" s="15">
        <v>0</v>
      </c>
      <c r="Z1207" s="13">
        <v>0</v>
      </c>
      <c r="AA1207" s="15">
        <v>0</v>
      </c>
      <c r="AB1207" s="13">
        <v>0</v>
      </c>
      <c r="AC1207" s="15">
        <v>0</v>
      </c>
      <c r="AD1207" s="13">
        <v>0</v>
      </c>
      <c r="AE1207" s="15">
        <v>0</v>
      </c>
      <c r="AF1207" s="13">
        <v>0</v>
      </c>
      <c r="AG1207" s="15">
        <v>0</v>
      </c>
      <c r="AH1207" s="13">
        <v>0</v>
      </c>
      <c r="AI1207" s="15">
        <v>0</v>
      </c>
      <c r="AJ1207" s="11" t="s">
        <v>17</v>
      </c>
      <c r="AK1207" s="11" t="s">
        <v>13</v>
      </c>
      <c r="AL1207" s="22">
        <f t="shared" si="54"/>
        <v>2376</v>
      </c>
      <c r="AM1207" s="11" t="str">
        <f>VLOOKUP(O1207,Sheet2!$D$6:$E$14,2,FALSE)</f>
        <v>Spare parts</v>
      </c>
      <c r="AN1207" s="11" t="str">
        <f>VLOOKUP(F1207,Sheet2!$E$10:$F$13,2,FALSE)</f>
        <v>SPM</v>
      </c>
      <c r="AO1207" s="35" t="s">
        <v>14668</v>
      </c>
      <c r="AP1207">
        <f>MATCH(AN1207,Sheet2!$F$5:$F$18,0)</f>
        <v>6</v>
      </c>
      <c r="AQ1207">
        <f>MATCH(AO1207,Sheet2!$F$5:$K$5,0)</f>
        <v>6</v>
      </c>
      <c r="AR1207" s="33">
        <f>INDEX(Sheet2!$F$5:$K$18,OPaL!AP1207,OPaL!AQ1207)</f>
        <v>0.15</v>
      </c>
      <c r="AS1207" s="1">
        <f t="shared" si="56"/>
        <v>50351.4755</v>
      </c>
    </row>
    <row r="1208" spans="1:45" x14ac:dyDescent="0.2">
      <c r="A1208" s="11" t="s">
        <v>3313</v>
      </c>
      <c r="B1208" s="11" t="s">
        <v>3314</v>
      </c>
      <c r="C1208" s="11" t="s">
        <v>10994</v>
      </c>
      <c r="D1208" s="21">
        <v>43189</v>
      </c>
      <c r="E1208" s="21" t="s">
        <v>9697</v>
      </c>
      <c r="F1208" s="21" t="s">
        <v>14658</v>
      </c>
      <c r="G1208" s="11" t="s">
        <v>2</v>
      </c>
      <c r="H1208" s="11" t="s">
        <v>3</v>
      </c>
      <c r="I1208" s="11" t="s">
        <v>4</v>
      </c>
      <c r="J1208" s="12">
        <v>1</v>
      </c>
      <c r="K1208" s="12">
        <v>59231.360000000001</v>
      </c>
      <c r="L1208" s="12">
        <v>0</v>
      </c>
      <c r="M1208" s="12">
        <v>0</v>
      </c>
      <c r="N1208" s="12">
        <f t="shared" si="55"/>
        <v>59231.360000000001</v>
      </c>
      <c r="O1208" s="11" t="s">
        <v>5</v>
      </c>
      <c r="P1208" s="13">
        <v>0</v>
      </c>
      <c r="Q1208" s="11" t="s">
        <v>6</v>
      </c>
      <c r="R1208" s="13">
        <v>0</v>
      </c>
      <c r="S1208" s="13">
        <v>0</v>
      </c>
      <c r="T1208" s="11" t="s">
        <v>7</v>
      </c>
      <c r="U1208" s="11" t="s">
        <v>8</v>
      </c>
      <c r="V1208" s="15">
        <v>0</v>
      </c>
      <c r="W1208" s="13">
        <v>0</v>
      </c>
      <c r="X1208" s="15">
        <v>0</v>
      </c>
      <c r="Y1208" s="15">
        <v>0</v>
      </c>
      <c r="Z1208" s="13">
        <v>0</v>
      </c>
      <c r="AA1208" s="15">
        <v>0</v>
      </c>
      <c r="AB1208" s="13">
        <v>0</v>
      </c>
      <c r="AC1208" s="15">
        <v>0</v>
      </c>
      <c r="AD1208" s="13">
        <v>0</v>
      </c>
      <c r="AE1208" s="15">
        <v>0</v>
      </c>
      <c r="AF1208" s="13">
        <v>0</v>
      </c>
      <c r="AG1208" s="15">
        <v>0</v>
      </c>
      <c r="AH1208" s="13">
        <v>0</v>
      </c>
      <c r="AI1208" s="15">
        <v>0</v>
      </c>
      <c r="AJ1208" s="11" t="s">
        <v>9</v>
      </c>
      <c r="AK1208" s="11" t="s">
        <v>1398</v>
      </c>
      <c r="AL1208" s="22">
        <f t="shared" si="54"/>
        <v>2103</v>
      </c>
      <c r="AM1208" s="11" t="str">
        <f>VLOOKUP(O1208,Sheet2!$D$6:$E$14,2,FALSE)</f>
        <v>Spare parts</v>
      </c>
      <c r="AN1208" s="11" t="str">
        <f>VLOOKUP(F1208,Sheet2!$E$10:$F$13,2,FALSE)</f>
        <v>SPE</v>
      </c>
      <c r="AO1208" s="35" t="s">
        <v>14668</v>
      </c>
      <c r="AP1208">
        <f>MATCH(AN1208,Sheet2!$F$5:$F$18,0)</f>
        <v>7</v>
      </c>
      <c r="AQ1208">
        <f>MATCH(AO1208,Sheet2!$F$5:$K$5,0)</f>
        <v>6</v>
      </c>
      <c r="AR1208" s="33">
        <f>INDEX(Sheet2!$F$5:$K$18,OPaL!AP1208,OPaL!AQ1208)</f>
        <v>0.15</v>
      </c>
      <c r="AS1208" s="1">
        <f t="shared" si="56"/>
        <v>50346.656000000003</v>
      </c>
    </row>
    <row r="1209" spans="1:45" x14ac:dyDescent="0.2">
      <c r="A1209" s="11" t="s">
        <v>3313</v>
      </c>
      <c r="B1209" s="11" t="s">
        <v>3314</v>
      </c>
      <c r="C1209" s="11" t="s">
        <v>10994</v>
      </c>
      <c r="D1209" s="21">
        <v>43189</v>
      </c>
      <c r="E1209" s="21" t="s">
        <v>9697</v>
      </c>
      <c r="F1209" s="21" t="s">
        <v>14658</v>
      </c>
      <c r="G1209" s="11" t="s">
        <v>2</v>
      </c>
      <c r="H1209" s="11" t="s">
        <v>16</v>
      </c>
      <c r="I1209" s="11" t="s">
        <v>4</v>
      </c>
      <c r="J1209" s="12">
        <v>1</v>
      </c>
      <c r="K1209" s="12">
        <v>59231.360000000001</v>
      </c>
      <c r="L1209" s="12">
        <v>0</v>
      </c>
      <c r="M1209" s="12">
        <v>0</v>
      </c>
      <c r="N1209" s="12">
        <f t="shared" si="55"/>
        <v>59231.360000000001</v>
      </c>
      <c r="O1209" s="11" t="s">
        <v>5</v>
      </c>
      <c r="P1209" s="13">
        <v>0</v>
      </c>
      <c r="Q1209" s="11" t="s">
        <v>6</v>
      </c>
      <c r="R1209" s="13">
        <v>0</v>
      </c>
      <c r="S1209" s="13">
        <v>0</v>
      </c>
      <c r="T1209" s="11" t="s">
        <v>7</v>
      </c>
      <c r="U1209" s="11" t="s">
        <v>8</v>
      </c>
      <c r="V1209" s="15">
        <v>0</v>
      </c>
      <c r="W1209" s="13">
        <v>0</v>
      </c>
      <c r="X1209" s="15">
        <v>0</v>
      </c>
      <c r="Y1209" s="15">
        <v>0</v>
      </c>
      <c r="Z1209" s="13">
        <v>0</v>
      </c>
      <c r="AA1209" s="15">
        <v>0</v>
      </c>
      <c r="AB1209" s="13">
        <v>0</v>
      </c>
      <c r="AC1209" s="15">
        <v>0</v>
      </c>
      <c r="AD1209" s="13">
        <v>0</v>
      </c>
      <c r="AE1209" s="15">
        <v>0</v>
      </c>
      <c r="AF1209" s="13">
        <v>0</v>
      </c>
      <c r="AG1209" s="15">
        <v>0</v>
      </c>
      <c r="AH1209" s="13">
        <v>0</v>
      </c>
      <c r="AI1209" s="15">
        <v>0</v>
      </c>
      <c r="AJ1209" s="11" t="s">
        <v>17</v>
      </c>
      <c r="AK1209" s="11" t="s">
        <v>1398</v>
      </c>
      <c r="AL1209" s="22">
        <f t="shared" si="54"/>
        <v>2103</v>
      </c>
      <c r="AM1209" s="11" t="str">
        <f>VLOOKUP(O1209,Sheet2!$D$6:$E$14,2,FALSE)</f>
        <v>Spare parts</v>
      </c>
      <c r="AN1209" s="11" t="str">
        <f>VLOOKUP(F1209,Sheet2!$E$10:$F$13,2,FALSE)</f>
        <v>SPE</v>
      </c>
      <c r="AO1209" s="35" t="s">
        <v>14668</v>
      </c>
      <c r="AP1209">
        <f>MATCH(AN1209,Sheet2!$F$5:$F$18,0)</f>
        <v>7</v>
      </c>
      <c r="AQ1209">
        <f>MATCH(AO1209,Sheet2!$F$5:$K$5,0)</f>
        <v>6</v>
      </c>
      <c r="AR1209" s="33">
        <f>INDEX(Sheet2!$F$5:$K$18,OPaL!AP1209,OPaL!AQ1209)</f>
        <v>0.15</v>
      </c>
      <c r="AS1209" s="1">
        <f t="shared" si="56"/>
        <v>50346.656000000003</v>
      </c>
    </row>
    <row r="1210" spans="1:45" x14ac:dyDescent="0.2">
      <c r="A1210" s="11" t="s">
        <v>322</v>
      </c>
      <c r="B1210" s="11" t="s">
        <v>323</v>
      </c>
      <c r="C1210" s="11" t="s">
        <v>10995</v>
      </c>
      <c r="D1210" s="21">
        <v>42775</v>
      </c>
      <c r="E1210" s="21" t="s">
        <v>9697</v>
      </c>
      <c r="F1210" s="21" t="s">
        <v>14659</v>
      </c>
      <c r="G1210" s="11" t="s">
        <v>2</v>
      </c>
      <c r="H1210" s="11" t="s">
        <v>16</v>
      </c>
      <c r="I1210" s="11" t="s">
        <v>4</v>
      </c>
      <c r="J1210" s="12">
        <v>1</v>
      </c>
      <c r="K1210" s="12">
        <v>58876.75</v>
      </c>
      <c r="L1210" s="12">
        <v>0</v>
      </c>
      <c r="M1210" s="12">
        <v>0</v>
      </c>
      <c r="N1210" s="12">
        <f t="shared" si="55"/>
        <v>58876.75</v>
      </c>
      <c r="O1210" s="11" t="s">
        <v>5</v>
      </c>
      <c r="P1210" s="13">
        <v>0</v>
      </c>
      <c r="Q1210" s="11" t="s">
        <v>6</v>
      </c>
      <c r="R1210" s="13">
        <v>0</v>
      </c>
      <c r="S1210" s="13">
        <v>0</v>
      </c>
      <c r="T1210" s="11" t="s">
        <v>7</v>
      </c>
      <c r="U1210" s="11" t="s">
        <v>8</v>
      </c>
      <c r="V1210" s="15">
        <v>0</v>
      </c>
      <c r="W1210" s="13">
        <v>0</v>
      </c>
      <c r="X1210" s="15">
        <v>0</v>
      </c>
      <c r="Y1210" s="15">
        <v>0</v>
      </c>
      <c r="Z1210" s="13">
        <v>0</v>
      </c>
      <c r="AA1210" s="15">
        <v>0</v>
      </c>
      <c r="AB1210" s="13">
        <v>0</v>
      </c>
      <c r="AC1210" s="15">
        <v>0</v>
      </c>
      <c r="AD1210" s="13">
        <v>0</v>
      </c>
      <c r="AE1210" s="15">
        <v>0</v>
      </c>
      <c r="AF1210" s="13">
        <v>0</v>
      </c>
      <c r="AG1210" s="15">
        <v>0</v>
      </c>
      <c r="AH1210" s="13">
        <v>0</v>
      </c>
      <c r="AI1210" s="15">
        <v>0</v>
      </c>
      <c r="AJ1210" s="11" t="s">
        <v>17</v>
      </c>
      <c r="AK1210" s="11" t="s">
        <v>13</v>
      </c>
      <c r="AL1210" s="22">
        <f t="shared" si="54"/>
        <v>2517</v>
      </c>
      <c r="AM1210" s="11" t="str">
        <f>VLOOKUP(O1210,Sheet2!$D$6:$E$14,2,FALSE)</f>
        <v>Spare parts</v>
      </c>
      <c r="AN1210" s="11" t="str">
        <f>VLOOKUP(F1210,Sheet2!$E$10:$F$13,2,FALSE)</f>
        <v>SPM</v>
      </c>
      <c r="AO1210" s="35" t="s">
        <v>14668</v>
      </c>
      <c r="AP1210">
        <f>MATCH(AN1210,Sheet2!$F$5:$F$18,0)</f>
        <v>6</v>
      </c>
      <c r="AQ1210">
        <f>MATCH(AO1210,Sheet2!$F$5:$K$5,0)</f>
        <v>6</v>
      </c>
      <c r="AR1210" s="33">
        <f>INDEX(Sheet2!$F$5:$K$18,OPaL!AP1210,OPaL!AQ1210)</f>
        <v>0.15</v>
      </c>
      <c r="AS1210" s="1">
        <f t="shared" si="56"/>
        <v>50045.237499999996</v>
      </c>
    </row>
    <row r="1211" spans="1:45" x14ac:dyDescent="0.2">
      <c r="A1211" s="11" t="s">
        <v>3583</v>
      </c>
      <c r="B1211" s="11" t="s">
        <v>3584</v>
      </c>
      <c r="C1211" s="11" t="s">
        <v>10996</v>
      </c>
      <c r="D1211" s="21">
        <v>44463</v>
      </c>
      <c r="E1211" s="21" t="s">
        <v>9697</v>
      </c>
      <c r="F1211" s="21" t="s">
        <v>14659</v>
      </c>
      <c r="G1211" s="11" t="s">
        <v>2</v>
      </c>
      <c r="H1211" s="11" t="s">
        <v>3</v>
      </c>
      <c r="I1211" s="11" t="s">
        <v>4</v>
      </c>
      <c r="J1211" s="12">
        <v>1</v>
      </c>
      <c r="K1211" s="12">
        <v>58803.91</v>
      </c>
      <c r="L1211" s="12">
        <v>0</v>
      </c>
      <c r="M1211" s="12">
        <v>0</v>
      </c>
      <c r="N1211" s="12">
        <f t="shared" si="55"/>
        <v>58803.91</v>
      </c>
      <c r="O1211" s="11" t="s">
        <v>5</v>
      </c>
      <c r="P1211" s="13">
        <v>0</v>
      </c>
      <c r="Q1211" s="11" t="s">
        <v>6</v>
      </c>
      <c r="R1211" s="13">
        <v>0</v>
      </c>
      <c r="S1211" s="13">
        <v>0</v>
      </c>
      <c r="T1211" s="11" t="s">
        <v>7</v>
      </c>
      <c r="U1211" s="11" t="s">
        <v>8</v>
      </c>
      <c r="V1211" s="15">
        <v>0</v>
      </c>
      <c r="W1211" s="13">
        <v>0</v>
      </c>
      <c r="X1211" s="15">
        <v>0</v>
      </c>
      <c r="Y1211" s="15">
        <v>0</v>
      </c>
      <c r="Z1211" s="13">
        <v>0</v>
      </c>
      <c r="AA1211" s="15">
        <v>0</v>
      </c>
      <c r="AB1211" s="13">
        <v>0</v>
      </c>
      <c r="AC1211" s="15">
        <v>0</v>
      </c>
      <c r="AD1211" s="13">
        <v>0</v>
      </c>
      <c r="AE1211" s="15">
        <v>0</v>
      </c>
      <c r="AF1211" s="13">
        <v>0</v>
      </c>
      <c r="AG1211" s="15">
        <v>0</v>
      </c>
      <c r="AH1211" s="13">
        <v>0</v>
      </c>
      <c r="AI1211" s="15">
        <v>0</v>
      </c>
      <c r="AJ1211" s="11" t="s">
        <v>9</v>
      </c>
      <c r="AK1211" s="11" t="s">
        <v>1398</v>
      </c>
      <c r="AL1211" s="22">
        <f t="shared" si="54"/>
        <v>829</v>
      </c>
      <c r="AM1211" s="11" t="str">
        <f>VLOOKUP(O1211,Sheet2!$D$6:$E$14,2,FALSE)</f>
        <v>Spare parts</v>
      </c>
      <c r="AN1211" s="11" t="str">
        <f>VLOOKUP(F1211,Sheet2!$E$10:$F$13,2,FALSE)</f>
        <v>SPM</v>
      </c>
      <c r="AO1211" s="35" t="s">
        <v>14668</v>
      </c>
      <c r="AP1211">
        <f>MATCH(AN1211,Sheet2!$F$5:$F$18,0)</f>
        <v>6</v>
      </c>
      <c r="AQ1211">
        <f>MATCH(AO1211,Sheet2!$F$5:$K$5,0)</f>
        <v>6</v>
      </c>
      <c r="AR1211" s="33">
        <f>INDEX(Sheet2!$F$5:$K$18,OPaL!AP1211,OPaL!AQ1211)</f>
        <v>0.15</v>
      </c>
      <c r="AS1211" s="1">
        <f t="shared" si="56"/>
        <v>49983.323499999999</v>
      </c>
    </row>
    <row r="1212" spans="1:45" x14ac:dyDescent="0.2">
      <c r="A1212" s="11" t="s">
        <v>2339</v>
      </c>
      <c r="B1212" s="11" t="s">
        <v>2340</v>
      </c>
      <c r="C1212" s="11" t="s">
        <v>10997</v>
      </c>
      <c r="D1212" s="21">
        <v>43703</v>
      </c>
      <c r="E1212" s="21" t="s">
        <v>9697</v>
      </c>
      <c r="F1212" s="21" t="s">
        <v>14658</v>
      </c>
      <c r="G1212" s="11" t="s">
        <v>2</v>
      </c>
      <c r="H1212" s="11" t="s">
        <v>3</v>
      </c>
      <c r="I1212" s="11" t="s">
        <v>4</v>
      </c>
      <c r="J1212" s="12">
        <v>1</v>
      </c>
      <c r="K1212" s="12">
        <v>58519.55</v>
      </c>
      <c r="L1212" s="12">
        <v>0</v>
      </c>
      <c r="M1212" s="12">
        <v>0</v>
      </c>
      <c r="N1212" s="12">
        <f t="shared" si="55"/>
        <v>58519.55</v>
      </c>
      <c r="O1212" s="11" t="s">
        <v>5</v>
      </c>
      <c r="P1212" s="13">
        <v>0</v>
      </c>
      <c r="Q1212" s="11" t="s">
        <v>6</v>
      </c>
      <c r="R1212" s="13">
        <v>0</v>
      </c>
      <c r="S1212" s="13">
        <v>0</v>
      </c>
      <c r="T1212" s="11" t="s">
        <v>7</v>
      </c>
      <c r="U1212" s="11" t="s">
        <v>8</v>
      </c>
      <c r="V1212" s="15">
        <v>0</v>
      </c>
      <c r="W1212" s="13">
        <v>0</v>
      </c>
      <c r="X1212" s="15">
        <v>0</v>
      </c>
      <c r="Y1212" s="15">
        <v>0</v>
      </c>
      <c r="Z1212" s="13">
        <v>0</v>
      </c>
      <c r="AA1212" s="15">
        <v>0</v>
      </c>
      <c r="AB1212" s="13">
        <v>0</v>
      </c>
      <c r="AC1212" s="15">
        <v>0</v>
      </c>
      <c r="AD1212" s="13">
        <v>0</v>
      </c>
      <c r="AE1212" s="15">
        <v>0</v>
      </c>
      <c r="AF1212" s="13">
        <v>0</v>
      </c>
      <c r="AG1212" s="15">
        <v>0</v>
      </c>
      <c r="AH1212" s="13">
        <v>0</v>
      </c>
      <c r="AI1212" s="15">
        <v>0</v>
      </c>
      <c r="AJ1212" s="11" t="s">
        <v>9</v>
      </c>
      <c r="AK1212" s="11" t="s">
        <v>10</v>
      </c>
      <c r="AL1212" s="22">
        <f t="shared" si="54"/>
        <v>1589</v>
      </c>
      <c r="AM1212" s="11" t="str">
        <f>VLOOKUP(O1212,Sheet2!$D$6:$E$14,2,FALSE)</f>
        <v>Spare parts</v>
      </c>
      <c r="AN1212" s="11" t="str">
        <f>VLOOKUP(F1212,Sheet2!$E$10:$F$13,2,FALSE)</f>
        <v>SPE</v>
      </c>
      <c r="AO1212" s="35" t="s">
        <v>14668</v>
      </c>
      <c r="AP1212">
        <f>MATCH(AN1212,Sheet2!$F$5:$F$18,0)</f>
        <v>7</v>
      </c>
      <c r="AQ1212">
        <f>MATCH(AO1212,Sheet2!$F$5:$K$5,0)</f>
        <v>6</v>
      </c>
      <c r="AR1212" s="33">
        <f>INDEX(Sheet2!$F$5:$K$18,OPaL!AP1212,OPaL!AQ1212)</f>
        <v>0.15</v>
      </c>
      <c r="AS1212" s="1">
        <f t="shared" si="56"/>
        <v>49741.6175</v>
      </c>
    </row>
    <row r="1213" spans="1:45" x14ac:dyDescent="0.2">
      <c r="A1213" s="11" t="s">
        <v>3593</v>
      </c>
      <c r="B1213" s="11" t="s">
        <v>3594</v>
      </c>
      <c r="C1213" s="11" t="s">
        <v>10998</v>
      </c>
      <c r="D1213" s="21">
        <v>44393</v>
      </c>
      <c r="E1213" s="21" t="s">
        <v>9697</v>
      </c>
      <c r="F1213" s="21" t="s">
        <v>14659</v>
      </c>
      <c r="G1213" s="11" t="s">
        <v>2</v>
      </c>
      <c r="H1213" s="11" t="s">
        <v>3</v>
      </c>
      <c r="I1213" s="11" t="s">
        <v>4</v>
      </c>
      <c r="J1213" s="12">
        <v>1</v>
      </c>
      <c r="K1213" s="12">
        <v>58494.68</v>
      </c>
      <c r="L1213" s="12">
        <v>0</v>
      </c>
      <c r="M1213" s="12">
        <v>0</v>
      </c>
      <c r="N1213" s="12">
        <f t="shared" si="55"/>
        <v>58494.68</v>
      </c>
      <c r="O1213" s="11" t="s">
        <v>5</v>
      </c>
      <c r="P1213" s="13">
        <v>0</v>
      </c>
      <c r="Q1213" s="11" t="s">
        <v>6</v>
      </c>
      <c r="R1213" s="13">
        <v>0</v>
      </c>
      <c r="S1213" s="13">
        <v>0</v>
      </c>
      <c r="T1213" s="11" t="s">
        <v>7</v>
      </c>
      <c r="U1213" s="11" t="s">
        <v>8</v>
      </c>
      <c r="V1213" s="15">
        <v>0</v>
      </c>
      <c r="W1213" s="13">
        <v>0</v>
      </c>
      <c r="X1213" s="15">
        <v>0</v>
      </c>
      <c r="Y1213" s="15">
        <v>0</v>
      </c>
      <c r="Z1213" s="13">
        <v>0</v>
      </c>
      <c r="AA1213" s="15">
        <v>0</v>
      </c>
      <c r="AB1213" s="13">
        <v>0</v>
      </c>
      <c r="AC1213" s="15">
        <v>0</v>
      </c>
      <c r="AD1213" s="13">
        <v>0</v>
      </c>
      <c r="AE1213" s="15">
        <v>0</v>
      </c>
      <c r="AF1213" s="13">
        <v>0</v>
      </c>
      <c r="AG1213" s="15">
        <v>0</v>
      </c>
      <c r="AH1213" s="13">
        <v>0</v>
      </c>
      <c r="AI1213" s="15">
        <v>0</v>
      </c>
      <c r="AJ1213" s="11" t="s">
        <v>9</v>
      </c>
      <c r="AK1213" s="11" t="s">
        <v>1398</v>
      </c>
      <c r="AL1213" s="22">
        <f t="shared" si="54"/>
        <v>899</v>
      </c>
      <c r="AM1213" s="11" t="str">
        <f>VLOOKUP(O1213,Sheet2!$D$6:$E$14,2,FALSE)</f>
        <v>Spare parts</v>
      </c>
      <c r="AN1213" s="11" t="str">
        <f>VLOOKUP(F1213,Sheet2!$E$10:$F$13,2,FALSE)</f>
        <v>SPM</v>
      </c>
      <c r="AO1213" s="35" t="s">
        <v>14668</v>
      </c>
      <c r="AP1213">
        <f>MATCH(AN1213,Sheet2!$F$5:$F$18,0)</f>
        <v>6</v>
      </c>
      <c r="AQ1213">
        <f>MATCH(AO1213,Sheet2!$F$5:$K$5,0)</f>
        <v>6</v>
      </c>
      <c r="AR1213" s="33">
        <f>INDEX(Sheet2!$F$5:$K$18,OPaL!AP1213,OPaL!AQ1213)</f>
        <v>0.15</v>
      </c>
      <c r="AS1213" s="1">
        <f t="shared" si="56"/>
        <v>49720.477999999996</v>
      </c>
    </row>
    <row r="1214" spans="1:45" x14ac:dyDescent="0.2">
      <c r="A1214" s="11" t="s">
        <v>3593</v>
      </c>
      <c r="B1214" s="11" t="s">
        <v>3594</v>
      </c>
      <c r="C1214" s="11" t="s">
        <v>10998</v>
      </c>
      <c r="D1214" s="21">
        <v>44393</v>
      </c>
      <c r="E1214" s="21" t="s">
        <v>9697</v>
      </c>
      <c r="F1214" s="21" t="s">
        <v>14659</v>
      </c>
      <c r="G1214" s="11" t="s">
        <v>2</v>
      </c>
      <c r="H1214" s="11" t="s">
        <v>16</v>
      </c>
      <c r="I1214" s="11" t="s">
        <v>4</v>
      </c>
      <c r="J1214" s="12">
        <v>1</v>
      </c>
      <c r="K1214" s="12">
        <v>58494.68</v>
      </c>
      <c r="L1214" s="12">
        <v>0</v>
      </c>
      <c r="M1214" s="12">
        <v>0</v>
      </c>
      <c r="N1214" s="12">
        <f t="shared" si="55"/>
        <v>58494.68</v>
      </c>
      <c r="O1214" s="11" t="s">
        <v>5</v>
      </c>
      <c r="P1214" s="13">
        <v>0</v>
      </c>
      <c r="Q1214" s="11" t="s">
        <v>6</v>
      </c>
      <c r="R1214" s="13">
        <v>0</v>
      </c>
      <c r="S1214" s="13">
        <v>0</v>
      </c>
      <c r="T1214" s="11" t="s">
        <v>7</v>
      </c>
      <c r="U1214" s="11" t="s">
        <v>8</v>
      </c>
      <c r="V1214" s="15">
        <v>0</v>
      </c>
      <c r="W1214" s="13">
        <v>0</v>
      </c>
      <c r="X1214" s="15">
        <v>0</v>
      </c>
      <c r="Y1214" s="15">
        <v>0</v>
      </c>
      <c r="Z1214" s="13">
        <v>0</v>
      </c>
      <c r="AA1214" s="15">
        <v>0</v>
      </c>
      <c r="AB1214" s="13">
        <v>0</v>
      </c>
      <c r="AC1214" s="15">
        <v>0</v>
      </c>
      <c r="AD1214" s="13">
        <v>0</v>
      </c>
      <c r="AE1214" s="15">
        <v>0</v>
      </c>
      <c r="AF1214" s="13">
        <v>0</v>
      </c>
      <c r="AG1214" s="15">
        <v>0</v>
      </c>
      <c r="AH1214" s="13">
        <v>0</v>
      </c>
      <c r="AI1214" s="15">
        <v>0</v>
      </c>
      <c r="AJ1214" s="11" t="s">
        <v>17</v>
      </c>
      <c r="AK1214" s="11" t="s">
        <v>1398</v>
      </c>
      <c r="AL1214" s="22">
        <f t="shared" si="54"/>
        <v>899</v>
      </c>
      <c r="AM1214" s="11" t="str">
        <f>VLOOKUP(O1214,Sheet2!$D$6:$E$14,2,FALSE)</f>
        <v>Spare parts</v>
      </c>
      <c r="AN1214" s="11" t="str">
        <f>VLOOKUP(F1214,Sheet2!$E$10:$F$13,2,FALSE)</f>
        <v>SPM</v>
      </c>
      <c r="AO1214" s="35" t="s">
        <v>14668</v>
      </c>
      <c r="AP1214">
        <f>MATCH(AN1214,Sheet2!$F$5:$F$18,0)</f>
        <v>6</v>
      </c>
      <c r="AQ1214">
        <f>MATCH(AO1214,Sheet2!$F$5:$K$5,0)</f>
        <v>6</v>
      </c>
      <c r="AR1214" s="33">
        <f>INDEX(Sheet2!$F$5:$K$18,OPaL!AP1214,OPaL!AQ1214)</f>
        <v>0.15</v>
      </c>
      <c r="AS1214" s="1">
        <f t="shared" si="56"/>
        <v>49720.477999999996</v>
      </c>
    </row>
    <row r="1215" spans="1:45" x14ac:dyDescent="0.2">
      <c r="A1215" s="11" t="s">
        <v>3339</v>
      </c>
      <c r="B1215" s="11" t="s">
        <v>3340</v>
      </c>
      <c r="C1215" s="11" t="s">
        <v>10999</v>
      </c>
      <c r="D1215" s="21">
        <v>43245</v>
      </c>
      <c r="E1215" s="21" t="s">
        <v>9697</v>
      </c>
      <c r="F1215" s="21" t="s">
        <v>14659</v>
      </c>
      <c r="G1215" s="11" t="s">
        <v>2</v>
      </c>
      <c r="H1215" s="11" t="s">
        <v>3</v>
      </c>
      <c r="I1215" s="11" t="s">
        <v>4</v>
      </c>
      <c r="J1215" s="12">
        <v>5</v>
      </c>
      <c r="K1215" s="12">
        <v>58429.8</v>
      </c>
      <c r="L1215" s="12">
        <v>0</v>
      </c>
      <c r="M1215" s="12">
        <v>0</v>
      </c>
      <c r="N1215" s="12">
        <f t="shared" si="55"/>
        <v>58429.8</v>
      </c>
      <c r="O1215" s="11" t="s">
        <v>5</v>
      </c>
      <c r="P1215" s="13">
        <v>0</v>
      </c>
      <c r="Q1215" s="11" t="s">
        <v>6</v>
      </c>
      <c r="R1215" s="13">
        <v>0</v>
      </c>
      <c r="S1215" s="13">
        <v>0</v>
      </c>
      <c r="T1215" s="11" t="s">
        <v>7</v>
      </c>
      <c r="U1215" s="11" t="s">
        <v>8</v>
      </c>
      <c r="V1215" s="15">
        <v>0</v>
      </c>
      <c r="W1215" s="13">
        <v>0</v>
      </c>
      <c r="X1215" s="15">
        <v>0</v>
      </c>
      <c r="Y1215" s="15">
        <v>0</v>
      </c>
      <c r="Z1215" s="13">
        <v>0</v>
      </c>
      <c r="AA1215" s="15">
        <v>0</v>
      </c>
      <c r="AB1215" s="13">
        <v>0</v>
      </c>
      <c r="AC1215" s="15">
        <v>0</v>
      </c>
      <c r="AD1215" s="13">
        <v>0</v>
      </c>
      <c r="AE1215" s="15">
        <v>0</v>
      </c>
      <c r="AF1215" s="13">
        <v>0</v>
      </c>
      <c r="AG1215" s="15">
        <v>0</v>
      </c>
      <c r="AH1215" s="13">
        <v>0</v>
      </c>
      <c r="AI1215" s="15">
        <v>0</v>
      </c>
      <c r="AJ1215" s="11" t="s">
        <v>9</v>
      </c>
      <c r="AK1215" s="11" t="s">
        <v>1398</v>
      </c>
      <c r="AL1215" s="22">
        <f t="shared" si="54"/>
        <v>2047</v>
      </c>
      <c r="AM1215" s="11" t="str">
        <f>VLOOKUP(O1215,Sheet2!$D$6:$E$14,2,FALSE)</f>
        <v>Spare parts</v>
      </c>
      <c r="AN1215" s="11" t="str">
        <f>VLOOKUP(F1215,Sheet2!$E$10:$F$13,2,FALSE)</f>
        <v>SPM</v>
      </c>
      <c r="AO1215" s="35" t="s">
        <v>14668</v>
      </c>
      <c r="AP1215">
        <f>MATCH(AN1215,Sheet2!$F$5:$F$18,0)</f>
        <v>6</v>
      </c>
      <c r="AQ1215">
        <f>MATCH(AO1215,Sheet2!$F$5:$K$5,0)</f>
        <v>6</v>
      </c>
      <c r="AR1215" s="33">
        <f>INDEX(Sheet2!$F$5:$K$18,OPaL!AP1215,OPaL!AQ1215)</f>
        <v>0.15</v>
      </c>
      <c r="AS1215" s="1">
        <f t="shared" si="56"/>
        <v>49665.33</v>
      </c>
    </row>
    <row r="1216" spans="1:45" x14ac:dyDescent="0.2">
      <c r="A1216" s="11" t="s">
        <v>1058</v>
      </c>
      <c r="B1216" s="11" t="s">
        <v>1059</v>
      </c>
      <c r="C1216" s="11" t="s">
        <v>11000</v>
      </c>
      <c r="D1216" s="21">
        <v>42788</v>
      </c>
      <c r="E1216" s="21" t="s">
        <v>9697</v>
      </c>
      <c r="F1216" s="21" t="s">
        <v>14659</v>
      </c>
      <c r="G1216" s="11" t="s">
        <v>2</v>
      </c>
      <c r="H1216" s="11" t="s">
        <v>16</v>
      </c>
      <c r="I1216" s="11" t="s">
        <v>4</v>
      </c>
      <c r="J1216" s="12">
        <v>4</v>
      </c>
      <c r="K1216" s="12">
        <v>58414.74</v>
      </c>
      <c r="L1216" s="12">
        <v>0</v>
      </c>
      <c r="M1216" s="12">
        <v>0</v>
      </c>
      <c r="N1216" s="12">
        <f t="shared" si="55"/>
        <v>58414.74</v>
      </c>
      <c r="O1216" s="11" t="s">
        <v>5</v>
      </c>
      <c r="P1216" s="13">
        <v>0</v>
      </c>
      <c r="Q1216" s="11" t="s">
        <v>6</v>
      </c>
      <c r="R1216" s="13">
        <v>0</v>
      </c>
      <c r="S1216" s="13">
        <v>0</v>
      </c>
      <c r="T1216" s="11" t="s">
        <v>7</v>
      </c>
      <c r="U1216" s="11" t="s">
        <v>8</v>
      </c>
      <c r="V1216" s="15">
        <v>0</v>
      </c>
      <c r="W1216" s="13">
        <v>0</v>
      </c>
      <c r="X1216" s="15">
        <v>0</v>
      </c>
      <c r="Y1216" s="15">
        <v>0</v>
      </c>
      <c r="Z1216" s="13">
        <v>0</v>
      </c>
      <c r="AA1216" s="15">
        <v>0</v>
      </c>
      <c r="AB1216" s="13">
        <v>0</v>
      </c>
      <c r="AC1216" s="15">
        <v>0</v>
      </c>
      <c r="AD1216" s="13">
        <v>0</v>
      </c>
      <c r="AE1216" s="15">
        <v>0</v>
      </c>
      <c r="AF1216" s="13">
        <v>0</v>
      </c>
      <c r="AG1216" s="15">
        <v>0</v>
      </c>
      <c r="AH1216" s="13">
        <v>0</v>
      </c>
      <c r="AI1216" s="15">
        <v>0</v>
      </c>
      <c r="AJ1216" s="11" t="s">
        <v>17</v>
      </c>
      <c r="AK1216" s="11" t="s">
        <v>13</v>
      </c>
      <c r="AL1216" s="22">
        <f t="shared" si="54"/>
        <v>2504</v>
      </c>
      <c r="AM1216" s="11" t="str">
        <f>VLOOKUP(O1216,Sheet2!$D$6:$E$14,2,FALSE)</f>
        <v>Spare parts</v>
      </c>
      <c r="AN1216" s="11" t="str">
        <f>VLOOKUP(F1216,Sheet2!$E$10:$F$13,2,FALSE)</f>
        <v>SPM</v>
      </c>
      <c r="AO1216" s="35" t="s">
        <v>14668</v>
      </c>
      <c r="AP1216">
        <f>MATCH(AN1216,Sheet2!$F$5:$F$18,0)</f>
        <v>6</v>
      </c>
      <c r="AQ1216">
        <f>MATCH(AO1216,Sheet2!$F$5:$K$5,0)</f>
        <v>6</v>
      </c>
      <c r="AR1216" s="33">
        <f>INDEX(Sheet2!$F$5:$K$18,OPaL!AP1216,OPaL!AQ1216)</f>
        <v>0.15</v>
      </c>
      <c r="AS1216" s="1">
        <f t="shared" si="56"/>
        <v>49652.528999999995</v>
      </c>
    </row>
    <row r="1217" spans="1:45" x14ac:dyDescent="0.2">
      <c r="A1217" s="11" t="s">
        <v>1060</v>
      </c>
      <c r="B1217" s="11" t="s">
        <v>1061</v>
      </c>
      <c r="C1217" s="11" t="s">
        <v>11001</v>
      </c>
      <c r="D1217" s="21">
        <v>42788</v>
      </c>
      <c r="E1217" s="21" t="s">
        <v>9697</v>
      </c>
      <c r="F1217" s="21" t="s">
        <v>14659</v>
      </c>
      <c r="G1217" s="11" t="s">
        <v>2</v>
      </c>
      <c r="H1217" s="11" t="s">
        <v>16</v>
      </c>
      <c r="I1217" s="11" t="s">
        <v>4</v>
      </c>
      <c r="J1217" s="12">
        <v>2</v>
      </c>
      <c r="K1217" s="12">
        <v>58414.74</v>
      </c>
      <c r="L1217" s="12">
        <v>0</v>
      </c>
      <c r="M1217" s="12">
        <v>0</v>
      </c>
      <c r="N1217" s="12">
        <f t="shared" si="55"/>
        <v>58414.74</v>
      </c>
      <c r="O1217" s="11" t="s">
        <v>5</v>
      </c>
      <c r="P1217" s="13">
        <v>0</v>
      </c>
      <c r="Q1217" s="11" t="s">
        <v>6</v>
      </c>
      <c r="R1217" s="13">
        <v>0</v>
      </c>
      <c r="S1217" s="13">
        <v>0</v>
      </c>
      <c r="T1217" s="11" t="s">
        <v>7</v>
      </c>
      <c r="U1217" s="11" t="s">
        <v>8</v>
      </c>
      <c r="V1217" s="15">
        <v>0</v>
      </c>
      <c r="W1217" s="13">
        <v>0</v>
      </c>
      <c r="X1217" s="15">
        <v>0</v>
      </c>
      <c r="Y1217" s="15">
        <v>0</v>
      </c>
      <c r="Z1217" s="13">
        <v>0</v>
      </c>
      <c r="AA1217" s="15">
        <v>0</v>
      </c>
      <c r="AB1217" s="13">
        <v>0</v>
      </c>
      <c r="AC1217" s="15">
        <v>0</v>
      </c>
      <c r="AD1217" s="13">
        <v>0</v>
      </c>
      <c r="AE1217" s="15">
        <v>0</v>
      </c>
      <c r="AF1217" s="13">
        <v>0</v>
      </c>
      <c r="AG1217" s="15">
        <v>0</v>
      </c>
      <c r="AH1217" s="13">
        <v>0</v>
      </c>
      <c r="AI1217" s="15">
        <v>0</v>
      </c>
      <c r="AJ1217" s="11" t="s">
        <v>17</v>
      </c>
      <c r="AK1217" s="11" t="s">
        <v>13</v>
      </c>
      <c r="AL1217" s="22">
        <f t="shared" si="54"/>
        <v>2504</v>
      </c>
      <c r="AM1217" s="11" t="str">
        <f>VLOOKUP(O1217,Sheet2!$D$6:$E$14,2,FALSE)</f>
        <v>Spare parts</v>
      </c>
      <c r="AN1217" s="11" t="str">
        <f>VLOOKUP(F1217,Sheet2!$E$10:$F$13,2,FALSE)</f>
        <v>SPM</v>
      </c>
      <c r="AO1217" s="35" t="s">
        <v>14668</v>
      </c>
      <c r="AP1217">
        <f>MATCH(AN1217,Sheet2!$F$5:$F$18,0)</f>
        <v>6</v>
      </c>
      <c r="AQ1217">
        <f>MATCH(AO1217,Sheet2!$F$5:$K$5,0)</f>
        <v>6</v>
      </c>
      <c r="AR1217" s="33">
        <f>INDEX(Sheet2!$F$5:$K$18,OPaL!AP1217,OPaL!AQ1217)</f>
        <v>0.15</v>
      </c>
      <c r="AS1217" s="1">
        <f t="shared" si="56"/>
        <v>49652.528999999995</v>
      </c>
    </row>
    <row r="1218" spans="1:45" x14ac:dyDescent="0.2">
      <c r="A1218" s="11" t="s">
        <v>1294</v>
      </c>
      <c r="B1218" s="11" t="s">
        <v>1295</v>
      </c>
      <c r="C1218" s="11" t="s">
        <v>11002</v>
      </c>
      <c r="D1218" s="21">
        <v>42788</v>
      </c>
      <c r="E1218" s="21" t="s">
        <v>9697</v>
      </c>
      <c r="F1218" s="21" t="s">
        <v>14659</v>
      </c>
      <c r="G1218" s="11" t="s">
        <v>2</v>
      </c>
      <c r="H1218" s="11" t="s">
        <v>16</v>
      </c>
      <c r="I1218" s="11" t="s">
        <v>4</v>
      </c>
      <c r="J1218" s="13">
        <v>2</v>
      </c>
      <c r="K1218" s="12">
        <v>58414.74</v>
      </c>
      <c r="L1218" s="12">
        <v>0</v>
      </c>
      <c r="M1218" s="12">
        <v>0</v>
      </c>
      <c r="N1218" s="12">
        <f t="shared" si="55"/>
        <v>58414.74</v>
      </c>
      <c r="O1218" s="11" t="s">
        <v>5</v>
      </c>
      <c r="P1218" s="13">
        <v>0</v>
      </c>
      <c r="Q1218" s="11" t="s">
        <v>6</v>
      </c>
      <c r="R1218" s="13">
        <v>0</v>
      </c>
      <c r="S1218" s="13">
        <v>0</v>
      </c>
      <c r="T1218" s="11" t="s">
        <v>7</v>
      </c>
      <c r="U1218" s="11" t="s">
        <v>8</v>
      </c>
      <c r="V1218" s="15">
        <v>0</v>
      </c>
      <c r="W1218" s="13">
        <v>0</v>
      </c>
      <c r="X1218" s="15">
        <v>0</v>
      </c>
      <c r="Y1218" s="15">
        <v>0</v>
      </c>
      <c r="Z1218" s="13">
        <v>0</v>
      </c>
      <c r="AA1218" s="15">
        <v>0</v>
      </c>
      <c r="AB1218" s="13">
        <v>0</v>
      </c>
      <c r="AC1218" s="15">
        <v>0</v>
      </c>
      <c r="AD1218" s="13">
        <v>0</v>
      </c>
      <c r="AE1218" s="15">
        <v>0</v>
      </c>
      <c r="AF1218" s="13">
        <v>0</v>
      </c>
      <c r="AG1218" s="15">
        <v>0</v>
      </c>
      <c r="AH1218" s="13">
        <v>0</v>
      </c>
      <c r="AI1218" s="15">
        <v>0</v>
      </c>
      <c r="AJ1218" s="11" t="s">
        <v>17</v>
      </c>
      <c r="AK1218" s="11" t="s">
        <v>13</v>
      </c>
      <c r="AL1218" s="22">
        <f t="shared" si="54"/>
        <v>2504</v>
      </c>
      <c r="AM1218" s="11" t="str">
        <f>VLOOKUP(O1218,Sheet2!$D$6:$E$14,2,FALSE)</f>
        <v>Spare parts</v>
      </c>
      <c r="AN1218" s="11" t="str">
        <f>VLOOKUP(F1218,Sheet2!$E$10:$F$13,2,FALSE)</f>
        <v>SPM</v>
      </c>
      <c r="AO1218" s="35" t="s">
        <v>14668</v>
      </c>
      <c r="AP1218">
        <f>MATCH(AN1218,Sheet2!$F$5:$F$18,0)</f>
        <v>6</v>
      </c>
      <c r="AQ1218">
        <f>MATCH(AO1218,Sheet2!$F$5:$K$5,0)</f>
        <v>6</v>
      </c>
      <c r="AR1218" s="33">
        <f>INDEX(Sheet2!$F$5:$K$18,OPaL!AP1218,OPaL!AQ1218)</f>
        <v>0.15</v>
      </c>
      <c r="AS1218" s="1">
        <f t="shared" si="56"/>
        <v>49652.528999999995</v>
      </c>
    </row>
    <row r="1219" spans="1:45" x14ac:dyDescent="0.2">
      <c r="A1219" s="11" t="s">
        <v>1300</v>
      </c>
      <c r="B1219" s="11" t="s">
        <v>1301</v>
      </c>
      <c r="C1219" s="11" t="s">
        <v>11003</v>
      </c>
      <c r="D1219" s="21">
        <v>42788</v>
      </c>
      <c r="E1219" s="21" t="s">
        <v>9697</v>
      </c>
      <c r="F1219" s="21" t="s">
        <v>14659</v>
      </c>
      <c r="G1219" s="11" t="s">
        <v>2</v>
      </c>
      <c r="H1219" s="11" t="s">
        <v>16</v>
      </c>
      <c r="I1219" s="11" t="s">
        <v>4</v>
      </c>
      <c r="J1219" s="13">
        <v>2</v>
      </c>
      <c r="K1219" s="12">
        <v>58414.74</v>
      </c>
      <c r="L1219" s="12">
        <v>0</v>
      </c>
      <c r="M1219" s="12">
        <v>0</v>
      </c>
      <c r="N1219" s="12">
        <f t="shared" si="55"/>
        <v>58414.74</v>
      </c>
      <c r="O1219" s="11" t="s">
        <v>5</v>
      </c>
      <c r="P1219" s="13">
        <v>0</v>
      </c>
      <c r="Q1219" s="11" t="s">
        <v>6</v>
      </c>
      <c r="R1219" s="13">
        <v>0</v>
      </c>
      <c r="S1219" s="13">
        <v>0</v>
      </c>
      <c r="T1219" s="11" t="s">
        <v>7</v>
      </c>
      <c r="U1219" s="11" t="s">
        <v>8</v>
      </c>
      <c r="V1219" s="15">
        <v>0</v>
      </c>
      <c r="W1219" s="13">
        <v>0</v>
      </c>
      <c r="X1219" s="15">
        <v>0</v>
      </c>
      <c r="Y1219" s="15">
        <v>0</v>
      </c>
      <c r="Z1219" s="13">
        <v>0</v>
      </c>
      <c r="AA1219" s="15">
        <v>0</v>
      </c>
      <c r="AB1219" s="13">
        <v>0</v>
      </c>
      <c r="AC1219" s="15">
        <v>0</v>
      </c>
      <c r="AD1219" s="13">
        <v>0</v>
      </c>
      <c r="AE1219" s="15">
        <v>0</v>
      </c>
      <c r="AF1219" s="13">
        <v>0</v>
      </c>
      <c r="AG1219" s="15">
        <v>0</v>
      </c>
      <c r="AH1219" s="13">
        <v>0</v>
      </c>
      <c r="AI1219" s="15">
        <v>0</v>
      </c>
      <c r="AJ1219" s="11" t="s">
        <v>17</v>
      </c>
      <c r="AK1219" s="11" t="s">
        <v>13</v>
      </c>
      <c r="AL1219" s="22">
        <f t="shared" si="54"/>
        <v>2504</v>
      </c>
      <c r="AM1219" s="11" t="str">
        <f>VLOOKUP(O1219,Sheet2!$D$6:$E$14,2,FALSE)</f>
        <v>Spare parts</v>
      </c>
      <c r="AN1219" s="11" t="str">
        <f>VLOOKUP(F1219,Sheet2!$E$10:$F$13,2,FALSE)</f>
        <v>SPM</v>
      </c>
      <c r="AO1219" s="35" t="s">
        <v>14668</v>
      </c>
      <c r="AP1219">
        <f>MATCH(AN1219,Sheet2!$F$5:$F$18,0)</f>
        <v>6</v>
      </c>
      <c r="AQ1219">
        <f>MATCH(AO1219,Sheet2!$F$5:$K$5,0)</f>
        <v>6</v>
      </c>
      <c r="AR1219" s="33">
        <f>INDEX(Sheet2!$F$5:$K$18,OPaL!AP1219,OPaL!AQ1219)</f>
        <v>0.15</v>
      </c>
      <c r="AS1219" s="1">
        <f t="shared" si="56"/>
        <v>49652.528999999995</v>
      </c>
    </row>
    <row r="1220" spans="1:45" x14ac:dyDescent="0.2">
      <c r="A1220" s="11" t="s">
        <v>1308</v>
      </c>
      <c r="B1220" s="11" t="s">
        <v>1309</v>
      </c>
      <c r="C1220" s="11" t="s">
        <v>11004</v>
      </c>
      <c r="D1220" s="21">
        <v>42788</v>
      </c>
      <c r="E1220" s="21" t="s">
        <v>9697</v>
      </c>
      <c r="F1220" s="21" t="s">
        <v>14659</v>
      </c>
      <c r="G1220" s="11" t="s">
        <v>2</v>
      </c>
      <c r="H1220" s="11" t="s">
        <v>16</v>
      </c>
      <c r="I1220" s="11" t="s">
        <v>4</v>
      </c>
      <c r="J1220" s="13">
        <v>2</v>
      </c>
      <c r="K1220" s="12">
        <v>58414.74</v>
      </c>
      <c r="L1220" s="12">
        <v>0</v>
      </c>
      <c r="M1220" s="12">
        <v>0</v>
      </c>
      <c r="N1220" s="12">
        <f t="shared" si="55"/>
        <v>58414.74</v>
      </c>
      <c r="O1220" s="11" t="s">
        <v>5</v>
      </c>
      <c r="P1220" s="13">
        <v>0</v>
      </c>
      <c r="Q1220" s="11" t="s">
        <v>6</v>
      </c>
      <c r="R1220" s="13">
        <v>0</v>
      </c>
      <c r="S1220" s="13">
        <v>0</v>
      </c>
      <c r="T1220" s="11" t="s">
        <v>7</v>
      </c>
      <c r="U1220" s="11" t="s">
        <v>8</v>
      </c>
      <c r="V1220" s="15">
        <v>0</v>
      </c>
      <c r="W1220" s="13">
        <v>0</v>
      </c>
      <c r="X1220" s="15">
        <v>0</v>
      </c>
      <c r="Y1220" s="15">
        <v>0</v>
      </c>
      <c r="Z1220" s="13">
        <v>0</v>
      </c>
      <c r="AA1220" s="15">
        <v>0</v>
      </c>
      <c r="AB1220" s="13">
        <v>0</v>
      </c>
      <c r="AC1220" s="15">
        <v>0</v>
      </c>
      <c r="AD1220" s="13">
        <v>0</v>
      </c>
      <c r="AE1220" s="15">
        <v>0</v>
      </c>
      <c r="AF1220" s="13">
        <v>0</v>
      </c>
      <c r="AG1220" s="15">
        <v>0</v>
      </c>
      <c r="AH1220" s="13">
        <v>0</v>
      </c>
      <c r="AI1220" s="15">
        <v>0</v>
      </c>
      <c r="AJ1220" s="11" t="s">
        <v>17</v>
      </c>
      <c r="AK1220" s="11" t="s">
        <v>13</v>
      </c>
      <c r="AL1220" s="22">
        <f t="shared" ref="AL1220:AL1283" si="57">$D$2-D1220</f>
        <v>2504</v>
      </c>
      <c r="AM1220" s="11" t="str">
        <f>VLOOKUP(O1220,Sheet2!$D$6:$E$14,2,FALSE)</f>
        <v>Spare parts</v>
      </c>
      <c r="AN1220" s="11" t="str">
        <f>VLOOKUP(F1220,Sheet2!$E$10:$F$13,2,FALSE)</f>
        <v>SPM</v>
      </c>
      <c r="AO1220" s="35" t="s">
        <v>14668</v>
      </c>
      <c r="AP1220">
        <f>MATCH(AN1220,Sheet2!$F$5:$F$18,0)</f>
        <v>6</v>
      </c>
      <c r="AQ1220">
        <f>MATCH(AO1220,Sheet2!$F$5:$K$5,0)</f>
        <v>6</v>
      </c>
      <c r="AR1220" s="33">
        <f>INDEX(Sheet2!$F$5:$K$18,OPaL!AP1220,OPaL!AQ1220)</f>
        <v>0.15</v>
      </c>
      <c r="AS1220" s="1">
        <f t="shared" si="56"/>
        <v>49652.528999999995</v>
      </c>
    </row>
    <row r="1221" spans="1:45" x14ac:dyDescent="0.2">
      <c r="A1221" s="11" t="s">
        <v>1078</v>
      </c>
      <c r="B1221" s="11" t="s">
        <v>1079</v>
      </c>
      <c r="C1221" s="11" t="s">
        <v>11005</v>
      </c>
      <c r="D1221" s="21">
        <v>44660</v>
      </c>
      <c r="E1221" s="21" t="s">
        <v>9697</v>
      </c>
      <c r="F1221" s="21" t="s">
        <v>14659</v>
      </c>
      <c r="G1221" s="11" t="s">
        <v>2</v>
      </c>
      <c r="H1221" s="11" t="s">
        <v>3</v>
      </c>
      <c r="I1221" s="11" t="s">
        <v>4</v>
      </c>
      <c r="J1221" s="13">
        <v>5</v>
      </c>
      <c r="K1221" s="12">
        <v>58296.22</v>
      </c>
      <c r="L1221" s="12">
        <v>0</v>
      </c>
      <c r="M1221" s="12">
        <v>0</v>
      </c>
      <c r="N1221" s="12">
        <f t="shared" ref="N1221:N1284" si="58">M1221+K1221</f>
        <v>58296.22</v>
      </c>
      <c r="O1221" s="11" t="s">
        <v>5</v>
      </c>
      <c r="P1221" s="13">
        <v>0</v>
      </c>
      <c r="Q1221" s="11" t="s">
        <v>6</v>
      </c>
      <c r="R1221" s="13">
        <v>0</v>
      </c>
      <c r="S1221" s="13">
        <v>0</v>
      </c>
      <c r="T1221" s="11" t="s">
        <v>7</v>
      </c>
      <c r="U1221" s="11" t="s">
        <v>8</v>
      </c>
      <c r="V1221" s="15">
        <v>0</v>
      </c>
      <c r="W1221" s="13">
        <v>0</v>
      </c>
      <c r="X1221" s="15">
        <v>0</v>
      </c>
      <c r="Y1221" s="15">
        <v>0</v>
      </c>
      <c r="Z1221" s="13">
        <v>0</v>
      </c>
      <c r="AA1221" s="15">
        <v>0</v>
      </c>
      <c r="AB1221" s="13">
        <v>0</v>
      </c>
      <c r="AC1221" s="15">
        <v>0</v>
      </c>
      <c r="AD1221" s="13">
        <v>0</v>
      </c>
      <c r="AE1221" s="15">
        <v>0</v>
      </c>
      <c r="AF1221" s="13">
        <v>0</v>
      </c>
      <c r="AG1221" s="15">
        <v>0</v>
      </c>
      <c r="AH1221" s="13">
        <v>0</v>
      </c>
      <c r="AI1221" s="15">
        <v>0</v>
      </c>
      <c r="AJ1221" s="11" t="s">
        <v>9</v>
      </c>
      <c r="AK1221" s="11" t="s">
        <v>13</v>
      </c>
      <c r="AL1221" s="22">
        <f t="shared" si="57"/>
        <v>632</v>
      </c>
      <c r="AM1221" s="11" t="str">
        <f>VLOOKUP(O1221,Sheet2!$D$6:$E$14,2,FALSE)</f>
        <v>Spare parts</v>
      </c>
      <c r="AN1221" s="11" t="str">
        <f>VLOOKUP(F1221,Sheet2!$E$10:$F$13,2,FALSE)</f>
        <v>SPM</v>
      </c>
      <c r="AO1221" s="35" t="s">
        <v>14668</v>
      </c>
      <c r="AP1221">
        <f>MATCH(AN1221,Sheet2!$F$5:$F$18,0)</f>
        <v>6</v>
      </c>
      <c r="AQ1221">
        <f>MATCH(AO1221,Sheet2!$F$5:$K$5,0)</f>
        <v>6</v>
      </c>
      <c r="AR1221" s="33">
        <f>INDEX(Sheet2!$F$5:$K$18,OPaL!AP1221,OPaL!AQ1221)</f>
        <v>0.15</v>
      </c>
      <c r="AS1221" s="1">
        <f t="shared" ref="AS1221:AS1284" si="59">N1221*(1-AR1221)</f>
        <v>49551.786999999997</v>
      </c>
    </row>
    <row r="1222" spans="1:45" x14ac:dyDescent="0.2">
      <c r="A1222" s="11" t="s">
        <v>5921</v>
      </c>
      <c r="B1222" s="11" t="s">
        <v>5922</v>
      </c>
      <c r="C1222" s="11" t="s">
        <v>11006</v>
      </c>
      <c r="D1222" s="21">
        <v>44767</v>
      </c>
      <c r="E1222" s="21" t="s">
        <v>9697</v>
      </c>
      <c r="F1222" s="21" t="s">
        <v>14659</v>
      </c>
      <c r="G1222" s="11" t="s">
        <v>2</v>
      </c>
      <c r="H1222" s="11" t="s">
        <v>3</v>
      </c>
      <c r="I1222" s="11" t="s">
        <v>4</v>
      </c>
      <c r="J1222" s="12">
        <v>2</v>
      </c>
      <c r="K1222" s="12">
        <v>58234.98</v>
      </c>
      <c r="L1222" s="12">
        <v>0</v>
      </c>
      <c r="M1222" s="12">
        <v>0</v>
      </c>
      <c r="N1222" s="12">
        <f t="shared" si="58"/>
        <v>58234.98</v>
      </c>
      <c r="O1222" s="11" t="s">
        <v>5</v>
      </c>
      <c r="P1222" s="13">
        <v>0</v>
      </c>
      <c r="Q1222" s="11" t="s">
        <v>6</v>
      </c>
      <c r="R1222" s="13">
        <v>0</v>
      </c>
      <c r="S1222" s="13">
        <v>0</v>
      </c>
      <c r="T1222" s="11" t="s">
        <v>7</v>
      </c>
      <c r="U1222" s="11" t="s">
        <v>8</v>
      </c>
      <c r="V1222" s="15">
        <v>0</v>
      </c>
      <c r="W1222" s="13">
        <v>0</v>
      </c>
      <c r="X1222" s="15">
        <v>0</v>
      </c>
      <c r="Y1222" s="15">
        <v>0</v>
      </c>
      <c r="Z1222" s="13">
        <v>0</v>
      </c>
      <c r="AA1222" s="15">
        <v>0</v>
      </c>
      <c r="AB1222" s="13">
        <v>0</v>
      </c>
      <c r="AC1222" s="15">
        <v>0</v>
      </c>
      <c r="AD1222" s="13">
        <v>0</v>
      </c>
      <c r="AE1222" s="15">
        <v>0</v>
      </c>
      <c r="AF1222" s="13">
        <v>0</v>
      </c>
      <c r="AG1222" s="15">
        <v>0</v>
      </c>
      <c r="AH1222" s="13">
        <v>0</v>
      </c>
      <c r="AI1222" s="15">
        <v>0</v>
      </c>
      <c r="AJ1222" s="11" t="s">
        <v>9</v>
      </c>
      <c r="AK1222" s="11" t="s">
        <v>13</v>
      </c>
      <c r="AL1222" s="22">
        <f t="shared" si="57"/>
        <v>525</v>
      </c>
      <c r="AM1222" s="11" t="str">
        <f>VLOOKUP(O1222,Sheet2!$D$6:$E$14,2,FALSE)</f>
        <v>Spare parts</v>
      </c>
      <c r="AN1222" s="11" t="str">
        <f>VLOOKUP(F1222,Sheet2!$E$10:$F$13,2,FALSE)</f>
        <v>SPM</v>
      </c>
      <c r="AO1222" s="35" t="s">
        <v>14668</v>
      </c>
      <c r="AP1222">
        <f>MATCH(AN1222,Sheet2!$F$5:$F$18,0)</f>
        <v>6</v>
      </c>
      <c r="AQ1222">
        <f>MATCH(AO1222,Sheet2!$F$5:$K$5,0)</f>
        <v>6</v>
      </c>
      <c r="AR1222" s="33">
        <f>INDEX(Sheet2!$F$5:$K$18,OPaL!AP1222,OPaL!AQ1222)</f>
        <v>0.15</v>
      </c>
      <c r="AS1222" s="1">
        <f t="shared" si="59"/>
        <v>49499.733</v>
      </c>
    </row>
    <row r="1223" spans="1:45" x14ac:dyDescent="0.2">
      <c r="A1223" s="11" t="s">
        <v>930</v>
      </c>
      <c r="B1223" s="11" t="s">
        <v>931</v>
      </c>
      <c r="C1223" s="11" t="s">
        <v>11007</v>
      </c>
      <c r="D1223" s="21">
        <v>44270</v>
      </c>
      <c r="E1223" s="21" t="s">
        <v>9697</v>
      </c>
      <c r="F1223" s="21" t="s">
        <v>14659</v>
      </c>
      <c r="G1223" s="11" t="s">
        <v>2</v>
      </c>
      <c r="H1223" s="11" t="s">
        <v>3</v>
      </c>
      <c r="I1223" s="11" t="s">
        <v>4</v>
      </c>
      <c r="J1223" s="12">
        <v>6</v>
      </c>
      <c r="K1223" s="12">
        <v>58193.05</v>
      </c>
      <c r="L1223" s="12">
        <v>0</v>
      </c>
      <c r="M1223" s="12">
        <v>0</v>
      </c>
      <c r="N1223" s="12">
        <f t="shared" si="58"/>
        <v>58193.05</v>
      </c>
      <c r="O1223" s="11" t="s">
        <v>5</v>
      </c>
      <c r="P1223" s="13">
        <v>0</v>
      </c>
      <c r="Q1223" s="11" t="s">
        <v>6</v>
      </c>
      <c r="R1223" s="13">
        <v>0</v>
      </c>
      <c r="S1223" s="13">
        <v>0</v>
      </c>
      <c r="T1223" s="11" t="s">
        <v>7</v>
      </c>
      <c r="U1223" s="11" t="s">
        <v>8</v>
      </c>
      <c r="V1223" s="15">
        <v>0</v>
      </c>
      <c r="W1223" s="13">
        <v>0</v>
      </c>
      <c r="X1223" s="15">
        <v>0</v>
      </c>
      <c r="Y1223" s="15">
        <v>0</v>
      </c>
      <c r="Z1223" s="13">
        <v>0</v>
      </c>
      <c r="AA1223" s="15">
        <v>0</v>
      </c>
      <c r="AB1223" s="13">
        <v>0</v>
      </c>
      <c r="AC1223" s="15">
        <v>0</v>
      </c>
      <c r="AD1223" s="13">
        <v>0</v>
      </c>
      <c r="AE1223" s="15">
        <v>0</v>
      </c>
      <c r="AF1223" s="13">
        <v>0</v>
      </c>
      <c r="AG1223" s="15">
        <v>0</v>
      </c>
      <c r="AH1223" s="13">
        <v>0</v>
      </c>
      <c r="AI1223" s="15">
        <v>0</v>
      </c>
      <c r="AJ1223" s="11" t="s">
        <v>9</v>
      </c>
      <c r="AK1223" s="11" t="s">
        <v>13</v>
      </c>
      <c r="AL1223" s="22">
        <f t="shared" si="57"/>
        <v>1022</v>
      </c>
      <c r="AM1223" s="11" t="str">
        <f>VLOOKUP(O1223,Sheet2!$D$6:$E$14,2,FALSE)</f>
        <v>Spare parts</v>
      </c>
      <c r="AN1223" s="11" t="str">
        <f>VLOOKUP(F1223,Sheet2!$E$10:$F$13,2,FALSE)</f>
        <v>SPM</v>
      </c>
      <c r="AO1223" s="35" t="s">
        <v>14668</v>
      </c>
      <c r="AP1223">
        <f>MATCH(AN1223,Sheet2!$F$5:$F$18,0)</f>
        <v>6</v>
      </c>
      <c r="AQ1223">
        <f>MATCH(AO1223,Sheet2!$F$5:$K$5,0)</f>
        <v>6</v>
      </c>
      <c r="AR1223" s="33">
        <f>INDEX(Sheet2!$F$5:$K$18,OPaL!AP1223,OPaL!AQ1223)</f>
        <v>0.15</v>
      </c>
      <c r="AS1223" s="1">
        <f t="shared" si="59"/>
        <v>49464.092499999999</v>
      </c>
    </row>
    <row r="1224" spans="1:45" x14ac:dyDescent="0.2">
      <c r="A1224" s="11" t="s">
        <v>2897</v>
      </c>
      <c r="B1224" s="11" t="s">
        <v>2898</v>
      </c>
      <c r="C1224" s="11" t="s">
        <v>11008</v>
      </c>
      <c r="D1224" s="21">
        <v>42424</v>
      </c>
      <c r="E1224" s="21" t="s">
        <v>9697</v>
      </c>
      <c r="F1224" s="21" t="s">
        <v>14659</v>
      </c>
      <c r="G1224" s="11" t="s">
        <v>2</v>
      </c>
      <c r="H1224" s="11" t="s">
        <v>16</v>
      </c>
      <c r="I1224" s="11" t="s">
        <v>4</v>
      </c>
      <c r="J1224" s="12">
        <v>1</v>
      </c>
      <c r="K1224" s="12">
        <v>58130.77</v>
      </c>
      <c r="L1224" s="12">
        <v>0</v>
      </c>
      <c r="M1224" s="12">
        <v>0</v>
      </c>
      <c r="N1224" s="12">
        <f t="shared" si="58"/>
        <v>58130.77</v>
      </c>
      <c r="O1224" s="11" t="s">
        <v>5</v>
      </c>
      <c r="P1224" s="13">
        <v>0</v>
      </c>
      <c r="Q1224" s="11" t="s">
        <v>6</v>
      </c>
      <c r="R1224" s="13">
        <v>0</v>
      </c>
      <c r="S1224" s="13">
        <v>0</v>
      </c>
      <c r="T1224" s="11" t="s">
        <v>7</v>
      </c>
      <c r="U1224" s="11" t="s">
        <v>8</v>
      </c>
      <c r="V1224" s="15">
        <v>0</v>
      </c>
      <c r="W1224" s="13">
        <v>0</v>
      </c>
      <c r="X1224" s="15">
        <v>0</v>
      </c>
      <c r="Y1224" s="15">
        <v>0</v>
      </c>
      <c r="Z1224" s="13">
        <v>0</v>
      </c>
      <c r="AA1224" s="15">
        <v>0</v>
      </c>
      <c r="AB1224" s="13">
        <v>0</v>
      </c>
      <c r="AC1224" s="15">
        <v>0</v>
      </c>
      <c r="AD1224" s="13">
        <v>0</v>
      </c>
      <c r="AE1224" s="15">
        <v>0</v>
      </c>
      <c r="AF1224" s="13">
        <v>0</v>
      </c>
      <c r="AG1224" s="15">
        <v>0</v>
      </c>
      <c r="AH1224" s="13">
        <v>0</v>
      </c>
      <c r="AI1224" s="15">
        <v>0</v>
      </c>
      <c r="AJ1224" s="11" t="s">
        <v>17</v>
      </c>
      <c r="AK1224" s="11" t="s">
        <v>13</v>
      </c>
      <c r="AL1224" s="22">
        <f t="shared" si="57"/>
        <v>2868</v>
      </c>
      <c r="AM1224" s="11" t="str">
        <f>VLOOKUP(O1224,Sheet2!$D$6:$E$14,2,FALSE)</f>
        <v>Spare parts</v>
      </c>
      <c r="AN1224" s="11" t="str">
        <f>VLOOKUP(F1224,Sheet2!$E$10:$F$13,2,FALSE)</f>
        <v>SPM</v>
      </c>
      <c r="AO1224" s="35" t="s">
        <v>14668</v>
      </c>
      <c r="AP1224">
        <f>MATCH(AN1224,Sheet2!$F$5:$F$18,0)</f>
        <v>6</v>
      </c>
      <c r="AQ1224">
        <f>MATCH(AO1224,Sheet2!$F$5:$K$5,0)</f>
        <v>6</v>
      </c>
      <c r="AR1224" s="33">
        <f>INDEX(Sheet2!$F$5:$K$18,OPaL!AP1224,OPaL!AQ1224)</f>
        <v>0.15</v>
      </c>
      <c r="AS1224" s="1">
        <f t="shared" si="59"/>
        <v>49411.154499999997</v>
      </c>
    </row>
    <row r="1225" spans="1:45" x14ac:dyDescent="0.2">
      <c r="A1225" s="11" t="s">
        <v>5835</v>
      </c>
      <c r="B1225" s="11" t="s">
        <v>5836</v>
      </c>
      <c r="C1225" s="11" t="s">
        <v>11009</v>
      </c>
      <c r="D1225" s="21">
        <v>44294</v>
      </c>
      <c r="E1225" s="21" t="s">
        <v>9697</v>
      </c>
      <c r="F1225" s="21" t="s">
        <v>14659</v>
      </c>
      <c r="G1225" s="11" t="s">
        <v>2</v>
      </c>
      <c r="H1225" s="11" t="s">
        <v>3</v>
      </c>
      <c r="I1225" s="11" t="s">
        <v>4</v>
      </c>
      <c r="J1225" s="12">
        <v>1</v>
      </c>
      <c r="K1225" s="12">
        <v>57833.04</v>
      </c>
      <c r="L1225" s="12">
        <v>0</v>
      </c>
      <c r="M1225" s="12">
        <v>0</v>
      </c>
      <c r="N1225" s="12">
        <f t="shared" si="58"/>
        <v>57833.04</v>
      </c>
      <c r="O1225" s="11" t="s">
        <v>5</v>
      </c>
      <c r="P1225" s="13">
        <v>0</v>
      </c>
      <c r="Q1225" s="11" t="s">
        <v>6</v>
      </c>
      <c r="R1225" s="13">
        <v>0</v>
      </c>
      <c r="S1225" s="13">
        <v>0</v>
      </c>
      <c r="T1225" s="11" t="s">
        <v>7</v>
      </c>
      <c r="U1225" s="11" t="s">
        <v>8</v>
      </c>
      <c r="V1225" s="15">
        <v>0</v>
      </c>
      <c r="W1225" s="13">
        <v>0</v>
      </c>
      <c r="X1225" s="15">
        <v>0</v>
      </c>
      <c r="Y1225" s="15">
        <v>0</v>
      </c>
      <c r="Z1225" s="13">
        <v>0</v>
      </c>
      <c r="AA1225" s="15">
        <v>0</v>
      </c>
      <c r="AB1225" s="13">
        <v>0</v>
      </c>
      <c r="AC1225" s="15">
        <v>0</v>
      </c>
      <c r="AD1225" s="13">
        <v>0</v>
      </c>
      <c r="AE1225" s="15">
        <v>0</v>
      </c>
      <c r="AF1225" s="13">
        <v>0</v>
      </c>
      <c r="AG1225" s="15">
        <v>0</v>
      </c>
      <c r="AH1225" s="13">
        <v>0</v>
      </c>
      <c r="AI1225" s="15">
        <v>0</v>
      </c>
      <c r="AJ1225" s="11" t="s">
        <v>9</v>
      </c>
      <c r="AK1225" s="11" t="s">
        <v>13</v>
      </c>
      <c r="AL1225" s="22">
        <f t="shared" si="57"/>
        <v>998</v>
      </c>
      <c r="AM1225" s="11" t="str">
        <f>VLOOKUP(O1225,Sheet2!$D$6:$E$14,2,FALSE)</f>
        <v>Spare parts</v>
      </c>
      <c r="AN1225" s="11" t="str">
        <f>VLOOKUP(F1225,Sheet2!$E$10:$F$13,2,FALSE)</f>
        <v>SPM</v>
      </c>
      <c r="AO1225" s="35" t="s">
        <v>14668</v>
      </c>
      <c r="AP1225">
        <f>MATCH(AN1225,Sheet2!$F$5:$F$18,0)</f>
        <v>6</v>
      </c>
      <c r="AQ1225">
        <f>MATCH(AO1225,Sheet2!$F$5:$K$5,0)</f>
        <v>6</v>
      </c>
      <c r="AR1225" s="33">
        <f>INDEX(Sheet2!$F$5:$K$18,OPaL!AP1225,OPaL!AQ1225)</f>
        <v>0.15</v>
      </c>
      <c r="AS1225" s="1">
        <f t="shared" si="59"/>
        <v>49158.084000000003</v>
      </c>
    </row>
    <row r="1226" spans="1:45" x14ac:dyDescent="0.2">
      <c r="A1226" s="11" t="s">
        <v>7884</v>
      </c>
      <c r="B1226" s="11" t="s">
        <v>7885</v>
      </c>
      <c r="C1226" s="11" t="s">
        <v>11010</v>
      </c>
      <c r="D1226" s="21">
        <v>43109</v>
      </c>
      <c r="E1226" s="21" t="s">
        <v>9697</v>
      </c>
      <c r="F1226" s="21" t="s">
        <v>14659</v>
      </c>
      <c r="G1226" s="11" t="s">
        <v>2</v>
      </c>
      <c r="H1226" s="11" t="s">
        <v>3</v>
      </c>
      <c r="I1226" s="11" t="s">
        <v>4</v>
      </c>
      <c r="J1226" s="13">
        <v>2</v>
      </c>
      <c r="K1226" s="12">
        <v>57777.18</v>
      </c>
      <c r="L1226" s="12">
        <v>0</v>
      </c>
      <c r="M1226" s="12">
        <v>0</v>
      </c>
      <c r="N1226" s="12">
        <f t="shared" si="58"/>
        <v>57777.18</v>
      </c>
      <c r="O1226" s="11" t="s">
        <v>5</v>
      </c>
      <c r="P1226" s="13">
        <v>0</v>
      </c>
      <c r="Q1226" s="11" t="s">
        <v>6</v>
      </c>
      <c r="R1226" s="13">
        <v>0</v>
      </c>
      <c r="S1226" s="13">
        <v>0</v>
      </c>
      <c r="T1226" s="11" t="s">
        <v>7</v>
      </c>
      <c r="U1226" s="11" t="s">
        <v>8</v>
      </c>
      <c r="V1226" s="15">
        <v>0</v>
      </c>
      <c r="W1226" s="13">
        <v>0</v>
      </c>
      <c r="X1226" s="15">
        <v>0</v>
      </c>
      <c r="Y1226" s="15">
        <v>0</v>
      </c>
      <c r="Z1226" s="13">
        <v>0</v>
      </c>
      <c r="AA1226" s="15">
        <v>0</v>
      </c>
      <c r="AB1226" s="13">
        <v>0</v>
      </c>
      <c r="AC1226" s="15">
        <v>0</v>
      </c>
      <c r="AD1226" s="13">
        <v>0</v>
      </c>
      <c r="AE1226" s="15">
        <v>0</v>
      </c>
      <c r="AF1226" s="13">
        <v>0</v>
      </c>
      <c r="AG1226" s="15">
        <v>0</v>
      </c>
      <c r="AH1226" s="13">
        <v>0</v>
      </c>
      <c r="AI1226" s="15">
        <v>0</v>
      </c>
      <c r="AJ1226" s="11" t="s">
        <v>9</v>
      </c>
      <c r="AK1226" s="11" t="s">
        <v>13</v>
      </c>
      <c r="AL1226" s="22">
        <f t="shared" si="57"/>
        <v>2183</v>
      </c>
      <c r="AM1226" s="11" t="str">
        <f>VLOOKUP(O1226,Sheet2!$D$6:$E$14,2,FALSE)</f>
        <v>Spare parts</v>
      </c>
      <c r="AN1226" s="11" t="str">
        <f>VLOOKUP(F1226,Sheet2!$E$10:$F$13,2,FALSE)</f>
        <v>SPM</v>
      </c>
      <c r="AO1226" s="35" t="s">
        <v>14668</v>
      </c>
      <c r="AP1226">
        <f>MATCH(AN1226,Sheet2!$F$5:$F$18,0)</f>
        <v>6</v>
      </c>
      <c r="AQ1226">
        <f>MATCH(AO1226,Sheet2!$F$5:$K$5,0)</f>
        <v>6</v>
      </c>
      <c r="AR1226" s="33">
        <f>INDEX(Sheet2!$F$5:$K$18,OPaL!AP1226,OPaL!AQ1226)</f>
        <v>0.15</v>
      </c>
      <c r="AS1226" s="1">
        <f t="shared" si="59"/>
        <v>49110.602999999996</v>
      </c>
    </row>
    <row r="1227" spans="1:45" x14ac:dyDescent="0.2">
      <c r="A1227" s="11" t="s">
        <v>8282</v>
      </c>
      <c r="B1227" s="11" t="s">
        <v>8283</v>
      </c>
      <c r="C1227" s="11" t="s">
        <v>10968</v>
      </c>
      <c r="D1227" s="21">
        <v>45291</v>
      </c>
      <c r="E1227" s="21" t="s">
        <v>9695</v>
      </c>
      <c r="F1227" s="21" t="s">
        <v>14656</v>
      </c>
      <c r="G1227" s="11" t="s">
        <v>2</v>
      </c>
      <c r="H1227" s="11" t="s">
        <v>8151</v>
      </c>
      <c r="I1227" s="11" t="s">
        <v>8265</v>
      </c>
      <c r="J1227" s="12">
        <v>3.44</v>
      </c>
      <c r="K1227" s="12">
        <v>57611.75</v>
      </c>
      <c r="L1227" s="12">
        <v>0</v>
      </c>
      <c r="M1227" s="12">
        <v>0</v>
      </c>
      <c r="N1227" s="12">
        <f t="shared" si="58"/>
        <v>57611.75</v>
      </c>
      <c r="O1227" s="11" t="s">
        <v>8227</v>
      </c>
      <c r="P1227" s="13">
        <v>0</v>
      </c>
      <c r="Q1227" s="11" t="s">
        <v>6</v>
      </c>
      <c r="R1227" s="14">
        <v>0</v>
      </c>
      <c r="S1227" s="14">
        <v>0</v>
      </c>
      <c r="T1227" s="11" t="s">
        <v>7</v>
      </c>
      <c r="U1227" s="11" t="s">
        <v>8</v>
      </c>
      <c r="V1227" s="15">
        <v>0</v>
      </c>
      <c r="W1227" s="14">
        <v>0</v>
      </c>
      <c r="X1227" s="15">
        <v>0</v>
      </c>
      <c r="Y1227" s="15">
        <v>0</v>
      </c>
      <c r="Z1227" s="14">
        <v>0</v>
      </c>
      <c r="AA1227" s="15">
        <v>0</v>
      </c>
      <c r="AB1227" s="14">
        <v>0</v>
      </c>
      <c r="AC1227" s="15">
        <v>0</v>
      </c>
      <c r="AD1227" s="14">
        <v>0</v>
      </c>
      <c r="AE1227" s="15">
        <v>0</v>
      </c>
      <c r="AF1227" s="14">
        <v>0</v>
      </c>
      <c r="AG1227" s="15">
        <v>0</v>
      </c>
      <c r="AH1227" s="14">
        <v>0</v>
      </c>
      <c r="AI1227" s="15">
        <v>0</v>
      </c>
      <c r="AJ1227" s="11" t="s">
        <v>8152</v>
      </c>
      <c r="AK1227" s="11" t="s">
        <v>8163</v>
      </c>
      <c r="AL1227" s="22">
        <f t="shared" si="57"/>
        <v>1</v>
      </c>
      <c r="AM1227" s="11" t="str">
        <f>VLOOKUP(O1227,Sheet2!$D$6:$E$14,2,FALSE)</f>
        <v>Consumables</v>
      </c>
      <c r="AN1227" s="11" t="str">
        <f>VLOOKUP(F1227,Sheet2!$E$15:$F$18,2,FALSE)</f>
        <v>CC</v>
      </c>
      <c r="AO1227" s="35" t="s">
        <v>14664</v>
      </c>
      <c r="AP1227">
        <f>MATCH(AN1227,Sheet2!$F$5:$F$18,0)</f>
        <v>11</v>
      </c>
      <c r="AQ1227">
        <f>MATCH(AO1227,Sheet2!$F$5:$K$5,0)</f>
        <v>2</v>
      </c>
      <c r="AR1227" s="33">
        <f>INDEX(Sheet2!$F$5:$K$18,OPaL!AP1227,OPaL!AQ1227)</f>
        <v>0</v>
      </c>
      <c r="AS1227" s="1">
        <f t="shared" si="59"/>
        <v>57611.75</v>
      </c>
    </row>
    <row r="1228" spans="1:45" x14ac:dyDescent="0.2">
      <c r="A1228" s="11" t="s">
        <v>6059</v>
      </c>
      <c r="B1228" s="11" t="s">
        <v>6060</v>
      </c>
      <c r="C1228" s="11" t="s">
        <v>11011</v>
      </c>
      <c r="D1228" s="21">
        <v>43732</v>
      </c>
      <c r="E1228" s="21" t="s">
        <v>9697</v>
      </c>
      <c r="F1228" s="21" t="s">
        <v>14659</v>
      </c>
      <c r="G1228" s="11" t="s">
        <v>2</v>
      </c>
      <c r="H1228" s="11" t="s">
        <v>3</v>
      </c>
      <c r="I1228" s="11" t="s">
        <v>4</v>
      </c>
      <c r="J1228" s="12">
        <v>1</v>
      </c>
      <c r="K1228" s="12">
        <v>57545.25</v>
      </c>
      <c r="L1228" s="12">
        <v>0</v>
      </c>
      <c r="M1228" s="12">
        <v>0</v>
      </c>
      <c r="N1228" s="12">
        <f t="shared" si="58"/>
        <v>57545.25</v>
      </c>
      <c r="O1228" s="11" t="s">
        <v>5</v>
      </c>
      <c r="P1228" s="13">
        <v>0</v>
      </c>
      <c r="Q1228" s="11" t="s">
        <v>6</v>
      </c>
      <c r="R1228" s="13">
        <v>0</v>
      </c>
      <c r="S1228" s="13">
        <v>0</v>
      </c>
      <c r="T1228" s="11" t="s">
        <v>7</v>
      </c>
      <c r="U1228" s="11" t="s">
        <v>8</v>
      </c>
      <c r="V1228" s="15">
        <v>0</v>
      </c>
      <c r="W1228" s="13">
        <v>0</v>
      </c>
      <c r="X1228" s="15">
        <v>0</v>
      </c>
      <c r="Y1228" s="15">
        <v>0</v>
      </c>
      <c r="Z1228" s="13">
        <v>0</v>
      </c>
      <c r="AA1228" s="15">
        <v>0</v>
      </c>
      <c r="AB1228" s="13">
        <v>0</v>
      </c>
      <c r="AC1228" s="15">
        <v>0</v>
      </c>
      <c r="AD1228" s="13">
        <v>0</v>
      </c>
      <c r="AE1228" s="15">
        <v>0</v>
      </c>
      <c r="AF1228" s="13">
        <v>0</v>
      </c>
      <c r="AG1228" s="15">
        <v>0</v>
      </c>
      <c r="AH1228" s="13">
        <v>0</v>
      </c>
      <c r="AI1228" s="15">
        <v>0</v>
      </c>
      <c r="AJ1228" s="11" t="s">
        <v>9</v>
      </c>
      <c r="AK1228" s="11" t="s">
        <v>13</v>
      </c>
      <c r="AL1228" s="22">
        <f t="shared" si="57"/>
        <v>1560</v>
      </c>
      <c r="AM1228" s="11" t="str">
        <f>VLOOKUP(O1228,Sheet2!$D$6:$E$14,2,FALSE)</f>
        <v>Spare parts</v>
      </c>
      <c r="AN1228" s="11" t="str">
        <f>VLOOKUP(F1228,Sheet2!$E$10:$F$13,2,FALSE)</f>
        <v>SPM</v>
      </c>
      <c r="AO1228" s="35" t="s">
        <v>14668</v>
      </c>
      <c r="AP1228">
        <f>MATCH(AN1228,Sheet2!$F$5:$F$18,0)</f>
        <v>6</v>
      </c>
      <c r="AQ1228">
        <f>MATCH(AO1228,Sheet2!$F$5:$K$5,0)</f>
        <v>6</v>
      </c>
      <c r="AR1228" s="33">
        <f>INDEX(Sheet2!$F$5:$K$18,OPaL!AP1228,OPaL!AQ1228)</f>
        <v>0.15</v>
      </c>
      <c r="AS1228" s="1">
        <f t="shared" si="59"/>
        <v>48913.462500000001</v>
      </c>
    </row>
    <row r="1229" spans="1:45" x14ac:dyDescent="0.2">
      <c r="A1229" s="11" t="s">
        <v>3637</v>
      </c>
      <c r="B1229" s="11" t="s">
        <v>3638</v>
      </c>
      <c r="C1229" s="11" t="s">
        <v>11012</v>
      </c>
      <c r="D1229" s="21">
        <v>42784</v>
      </c>
      <c r="E1229" s="21" t="s">
        <v>9749</v>
      </c>
      <c r="F1229" s="21" t="s">
        <v>14659</v>
      </c>
      <c r="G1229" s="11" t="s">
        <v>2</v>
      </c>
      <c r="H1229" s="11" t="s">
        <v>3</v>
      </c>
      <c r="I1229" s="11" t="s">
        <v>4</v>
      </c>
      <c r="J1229" s="12">
        <v>1</v>
      </c>
      <c r="K1229" s="12">
        <v>57443.58</v>
      </c>
      <c r="L1229" s="12">
        <v>0</v>
      </c>
      <c r="M1229" s="12">
        <v>0</v>
      </c>
      <c r="N1229" s="12">
        <f t="shared" si="58"/>
        <v>57443.58</v>
      </c>
      <c r="O1229" s="11" t="s">
        <v>5</v>
      </c>
      <c r="P1229" s="13">
        <v>0</v>
      </c>
      <c r="Q1229" s="11" t="s">
        <v>6</v>
      </c>
      <c r="R1229" s="13">
        <v>0</v>
      </c>
      <c r="S1229" s="13">
        <v>0</v>
      </c>
      <c r="T1229" s="11" t="s">
        <v>7</v>
      </c>
      <c r="U1229" s="11" t="s">
        <v>8</v>
      </c>
      <c r="V1229" s="15">
        <v>0</v>
      </c>
      <c r="W1229" s="13">
        <v>0</v>
      </c>
      <c r="X1229" s="15">
        <v>0</v>
      </c>
      <c r="Y1229" s="15">
        <v>0</v>
      </c>
      <c r="Z1229" s="13">
        <v>0</v>
      </c>
      <c r="AA1229" s="15">
        <v>0</v>
      </c>
      <c r="AB1229" s="13">
        <v>0</v>
      </c>
      <c r="AC1229" s="15">
        <v>0</v>
      </c>
      <c r="AD1229" s="13">
        <v>0</v>
      </c>
      <c r="AE1229" s="15">
        <v>0</v>
      </c>
      <c r="AF1229" s="13">
        <v>0</v>
      </c>
      <c r="AG1229" s="15">
        <v>0</v>
      </c>
      <c r="AH1229" s="13">
        <v>0</v>
      </c>
      <c r="AI1229" s="15">
        <v>0</v>
      </c>
      <c r="AJ1229" s="11" t="s">
        <v>9</v>
      </c>
      <c r="AK1229" s="11" t="s">
        <v>1398</v>
      </c>
      <c r="AL1229" s="22">
        <f t="shared" si="57"/>
        <v>2508</v>
      </c>
      <c r="AM1229" s="11" t="str">
        <f>VLOOKUP(O1229,Sheet2!$D$6:$E$14,2,FALSE)</f>
        <v>Spare parts</v>
      </c>
      <c r="AN1229" s="11" t="str">
        <f>VLOOKUP(F1229,Sheet2!$E$10:$F$13,2,FALSE)</f>
        <v>SPM</v>
      </c>
      <c r="AO1229" s="35" t="s">
        <v>14668</v>
      </c>
      <c r="AP1229">
        <f>MATCH(AN1229,Sheet2!$F$5:$F$18,0)</f>
        <v>6</v>
      </c>
      <c r="AQ1229">
        <f>MATCH(AO1229,Sheet2!$F$5:$K$5,0)</f>
        <v>6</v>
      </c>
      <c r="AR1229" s="33">
        <f>INDEX(Sheet2!$F$5:$K$18,OPaL!AP1229,OPaL!AQ1229)</f>
        <v>0.15</v>
      </c>
      <c r="AS1229" s="1">
        <f t="shared" si="59"/>
        <v>48827.042999999998</v>
      </c>
    </row>
    <row r="1230" spans="1:45" x14ac:dyDescent="0.2">
      <c r="A1230" s="11" t="s">
        <v>3375</v>
      </c>
      <c r="B1230" s="11" t="s">
        <v>3376</v>
      </c>
      <c r="C1230" s="11" t="s">
        <v>11013</v>
      </c>
      <c r="D1230" s="21">
        <v>43032</v>
      </c>
      <c r="E1230" s="21" t="s">
        <v>9697</v>
      </c>
      <c r="F1230" s="21" t="s">
        <v>14659</v>
      </c>
      <c r="G1230" s="11" t="s">
        <v>2</v>
      </c>
      <c r="H1230" s="11" t="s">
        <v>16</v>
      </c>
      <c r="I1230" s="11" t="s">
        <v>4</v>
      </c>
      <c r="J1230" s="12">
        <v>2</v>
      </c>
      <c r="K1230" s="12">
        <v>57181.67</v>
      </c>
      <c r="L1230" s="12">
        <v>0</v>
      </c>
      <c r="M1230" s="12">
        <v>0</v>
      </c>
      <c r="N1230" s="12">
        <f t="shared" si="58"/>
        <v>57181.67</v>
      </c>
      <c r="O1230" s="11" t="s">
        <v>5</v>
      </c>
      <c r="P1230" s="13">
        <v>0</v>
      </c>
      <c r="Q1230" s="11" t="s">
        <v>6</v>
      </c>
      <c r="R1230" s="13">
        <v>0</v>
      </c>
      <c r="S1230" s="13">
        <v>0</v>
      </c>
      <c r="T1230" s="11" t="s">
        <v>7</v>
      </c>
      <c r="U1230" s="11" t="s">
        <v>8</v>
      </c>
      <c r="V1230" s="15">
        <v>0</v>
      </c>
      <c r="W1230" s="13">
        <v>0</v>
      </c>
      <c r="X1230" s="15">
        <v>0</v>
      </c>
      <c r="Y1230" s="15">
        <v>0</v>
      </c>
      <c r="Z1230" s="13">
        <v>0</v>
      </c>
      <c r="AA1230" s="15">
        <v>0</v>
      </c>
      <c r="AB1230" s="13">
        <v>0</v>
      </c>
      <c r="AC1230" s="15">
        <v>0</v>
      </c>
      <c r="AD1230" s="13">
        <v>0</v>
      </c>
      <c r="AE1230" s="15">
        <v>0</v>
      </c>
      <c r="AF1230" s="13">
        <v>0</v>
      </c>
      <c r="AG1230" s="15">
        <v>0</v>
      </c>
      <c r="AH1230" s="13">
        <v>0</v>
      </c>
      <c r="AI1230" s="15">
        <v>0</v>
      </c>
      <c r="AJ1230" s="11" t="s">
        <v>17</v>
      </c>
      <c r="AK1230" s="11" t="s">
        <v>1398</v>
      </c>
      <c r="AL1230" s="22">
        <f t="shared" si="57"/>
        <v>2260</v>
      </c>
      <c r="AM1230" s="11" t="str">
        <f>VLOOKUP(O1230,Sheet2!$D$6:$E$14,2,FALSE)</f>
        <v>Spare parts</v>
      </c>
      <c r="AN1230" s="11" t="str">
        <f>VLOOKUP(F1230,Sheet2!$E$10:$F$13,2,FALSE)</f>
        <v>SPM</v>
      </c>
      <c r="AO1230" s="35" t="s">
        <v>14668</v>
      </c>
      <c r="AP1230">
        <f>MATCH(AN1230,Sheet2!$F$5:$F$18,0)</f>
        <v>6</v>
      </c>
      <c r="AQ1230">
        <f>MATCH(AO1230,Sheet2!$F$5:$K$5,0)</f>
        <v>6</v>
      </c>
      <c r="AR1230" s="33">
        <f>INDEX(Sheet2!$F$5:$K$18,OPaL!AP1230,OPaL!AQ1230)</f>
        <v>0.15</v>
      </c>
      <c r="AS1230" s="1">
        <f t="shared" si="59"/>
        <v>48604.419499999996</v>
      </c>
    </row>
    <row r="1231" spans="1:45" x14ac:dyDescent="0.2">
      <c r="A1231" s="11" t="s">
        <v>3135</v>
      </c>
      <c r="B1231" s="11" t="s">
        <v>3136</v>
      </c>
      <c r="C1231" s="11" t="s">
        <v>11014</v>
      </c>
      <c r="D1231" s="21">
        <v>44977</v>
      </c>
      <c r="E1231" s="21" t="s">
        <v>9697</v>
      </c>
      <c r="F1231" s="21" t="s">
        <v>14659</v>
      </c>
      <c r="G1231" s="11" t="s">
        <v>2</v>
      </c>
      <c r="H1231" s="11" t="s">
        <v>3</v>
      </c>
      <c r="I1231" s="11" t="s">
        <v>4</v>
      </c>
      <c r="J1231" s="13">
        <v>2</v>
      </c>
      <c r="K1231" s="12">
        <v>57165.5</v>
      </c>
      <c r="L1231" s="12">
        <v>0</v>
      </c>
      <c r="M1231" s="12">
        <v>0</v>
      </c>
      <c r="N1231" s="12">
        <f t="shared" si="58"/>
        <v>57165.5</v>
      </c>
      <c r="O1231" s="11" t="s">
        <v>5</v>
      </c>
      <c r="P1231" s="13">
        <v>0</v>
      </c>
      <c r="Q1231" s="11" t="s">
        <v>6</v>
      </c>
      <c r="R1231" s="13">
        <v>0</v>
      </c>
      <c r="S1231" s="13">
        <v>0</v>
      </c>
      <c r="T1231" s="11" t="s">
        <v>7</v>
      </c>
      <c r="U1231" s="11" t="s">
        <v>8</v>
      </c>
      <c r="V1231" s="15">
        <v>0</v>
      </c>
      <c r="W1231" s="13">
        <v>0</v>
      </c>
      <c r="X1231" s="15">
        <v>0</v>
      </c>
      <c r="Y1231" s="15">
        <v>0</v>
      </c>
      <c r="Z1231" s="13">
        <v>0</v>
      </c>
      <c r="AA1231" s="15">
        <v>0</v>
      </c>
      <c r="AB1231" s="13">
        <v>0</v>
      </c>
      <c r="AC1231" s="15">
        <v>0</v>
      </c>
      <c r="AD1231" s="13">
        <v>0</v>
      </c>
      <c r="AE1231" s="15">
        <v>0</v>
      </c>
      <c r="AF1231" s="13">
        <v>0</v>
      </c>
      <c r="AG1231" s="15">
        <v>0</v>
      </c>
      <c r="AH1231" s="13">
        <v>0</v>
      </c>
      <c r="AI1231" s="15">
        <v>0</v>
      </c>
      <c r="AJ1231" s="11" t="s">
        <v>9</v>
      </c>
      <c r="AK1231" s="11" t="s">
        <v>13</v>
      </c>
      <c r="AL1231" s="22">
        <f t="shared" si="57"/>
        <v>315</v>
      </c>
      <c r="AM1231" s="11" t="str">
        <f>VLOOKUP(O1231,Sheet2!$D$6:$E$14,2,FALSE)</f>
        <v>Spare parts</v>
      </c>
      <c r="AN1231" s="11" t="str">
        <f>VLOOKUP(F1231,Sheet2!$E$10:$F$13,2,FALSE)</f>
        <v>SPM</v>
      </c>
      <c r="AO1231" s="35" t="s">
        <v>14667</v>
      </c>
      <c r="AP1231">
        <f>MATCH(AN1231,Sheet2!$F$5:$F$18,0)</f>
        <v>6</v>
      </c>
      <c r="AQ1231">
        <f>MATCH(AO1231,Sheet2!$F$5:$K$5,0)</f>
        <v>5</v>
      </c>
      <c r="AR1231" s="33">
        <f>INDEX(Sheet2!$F$5:$K$18,OPaL!AP1231,OPaL!AQ1231)</f>
        <v>0.1</v>
      </c>
      <c r="AS1231" s="1">
        <f t="shared" si="59"/>
        <v>51448.950000000004</v>
      </c>
    </row>
    <row r="1232" spans="1:45" x14ac:dyDescent="0.2">
      <c r="A1232" s="11" t="s">
        <v>675</v>
      </c>
      <c r="B1232" s="11" t="s">
        <v>676</v>
      </c>
      <c r="C1232" s="11" t="s">
        <v>11015</v>
      </c>
      <c r="D1232" s="21">
        <v>42775</v>
      </c>
      <c r="E1232" s="21" t="s">
        <v>9697</v>
      </c>
      <c r="F1232" s="21" t="s">
        <v>14659</v>
      </c>
      <c r="G1232" s="11" t="s">
        <v>2</v>
      </c>
      <c r="H1232" s="11" t="s">
        <v>16</v>
      </c>
      <c r="I1232" s="11" t="s">
        <v>4</v>
      </c>
      <c r="J1232" s="12">
        <v>1</v>
      </c>
      <c r="K1232" s="12">
        <v>57092.12</v>
      </c>
      <c r="L1232" s="12">
        <v>0</v>
      </c>
      <c r="M1232" s="12">
        <v>0</v>
      </c>
      <c r="N1232" s="12">
        <f t="shared" si="58"/>
        <v>57092.12</v>
      </c>
      <c r="O1232" s="11" t="s">
        <v>5</v>
      </c>
      <c r="P1232" s="13">
        <v>0</v>
      </c>
      <c r="Q1232" s="11" t="s">
        <v>6</v>
      </c>
      <c r="R1232" s="13">
        <v>0</v>
      </c>
      <c r="S1232" s="13">
        <v>0</v>
      </c>
      <c r="T1232" s="11" t="s">
        <v>7</v>
      </c>
      <c r="U1232" s="11" t="s">
        <v>8</v>
      </c>
      <c r="V1232" s="15">
        <v>0</v>
      </c>
      <c r="W1232" s="13">
        <v>0</v>
      </c>
      <c r="X1232" s="15">
        <v>0</v>
      </c>
      <c r="Y1232" s="15">
        <v>0</v>
      </c>
      <c r="Z1232" s="13">
        <v>0</v>
      </c>
      <c r="AA1232" s="15">
        <v>0</v>
      </c>
      <c r="AB1232" s="13">
        <v>0</v>
      </c>
      <c r="AC1232" s="15">
        <v>0</v>
      </c>
      <c r="AD1232" s="13">
        <v>0</v>
      </c>
      <c r="AE1232" s="15">
        <v>0</v>
      </c>
      <c r="AF1232" s="13">
        <v>0</v>
      </c>
      <c r="AG1232" s="15">
        <v>0</v>
      </c>
      <c r="AH1232" s="13">
        <v>0</v>
      </c>
      <c r="AI1232" s="15">
        <v>0</v>
      </c>
      <c r="AJ1232" s="11" t="s">
        <v>17</v>
      </c>
      <c r="AK1232" s="11" t="s">
        <v>13</v>
      </c>
      <c r="AL1232" s="22">
        <f t="shared" si="57"/>
        <v>2517</v>
      </c>
      <c r="AM1232" s="11" t="str">
        <f>VLOOKUP(O1232,Sheet2!$D$6:$E$14,2,FALSE)</f>
        <v>Spare parts</v>
      </c>
      <c r="AN1232" s="11" t="str">
        <f>VLOOKUP(F1232,Sheet2!$E$10:$F$13,2,FALSE)</f>
        <v>SPM</v>
      </c>
      <c r="AO1232" s="35" t="s">
        <v>14668</v>
      </c>
      <c r="AP1232">
        <f>MATCH(AN1232,Sheet2!$F$5:$F$18,0)</f>
        <v>6</v>
      </c>
      <c r="AQ1232">
        <f>MATCH(AO1232,Sheet2!$F$5:$K$5,0)</f>
        <v>6</v>
      </c>
      <c r="AR1232" s="33">
        <f>INDEX(Sheet2!$F$5:$K$18,OPaL!AP1232,OPaL!AQ1232)</f>
        <v>0.15</v>
      </c>
      <c r="AS1232" s="1">
        <f t="shared" si="59"/>
        <v>48528.302000000003</v>
      </c>
    </row>
    <row r="1233" spans="1:45" x14ac:dyDescent="0.2">
      <c r="A1233" s="11" t="s">
        <v>5147</v>
      </c>
      <c r="B1233" s="11" t="s">
        <v>5148</v>
      </c>
      <c r="C1233" s="11" t="s">
        <v>11016</v>
      </c>
      <c r="D1233" s="21">
        <v>44923</v>
      </c>
      <c r="E1233" s="21" t="s">
        <v>9697</v>
      </c>
      <c r="F1233" s="21" t="s">
        <v>14659</v>
      </c>
      <c r="G1233" s="11" t="s">
        <v>2</v>
      </c>
      <c r="H1233" s="11" t="s">
        <v>3</v>
      </c>
      <c r="I1233" s="11" t="s">
        <v>4</v>
      </c>
      <c r="J1233" s="12">
        <v>1</v>
      </c>
      <c r="K1233" s="12">
        <v>57078.62</v>
      </c>
      <c r="L1233" s="12">
        <v>0</v>
      </c>
      <c r="M1233" s="12">
        <v>0</v>
      </c>
      <c r="N1233" s="12">
        <f t="shared" si="58"/>
        <v>57078.62</v>
      </c>
      <c r="O1233" s="11" t="s">
        <v>5</v>
      </c>
      <c r="P1233" s="13">
        <v>0</v>
      </c>
      <c r="Q1233" s="11" t="s">
        <v>6</v>
      </c>
      <c r="R1233" s="13">
        <v>0</v>
      </c>
      <c r="S1233" s="13">
        <v>0</v>
      </c>
      <c r="T1233" s="11" t="s">
        <v>7</v>
      </c>
      <c r="U1233" s="11" t="s">
        <v>8</v>
      </c>
      <c r="V1233" s="15">
        <v>0</v>
      </c>
      <c r="W1233" s="13">
        <v>0</v>
      </c>
      <c r="X1233" s="15">
        <v>0</v>
      </c>
      <c r="Y1233" s="15">
        <v>0</v>
      </c>
      <c r="Z1233" s="13">
        <v>0</v>
      </c>
      <c r="AA1233" s="15">
        <v>0</v>
      </c>
      <c r="AB1233" s="13">
        <v>0</v>
      </c>
      <c r="AC1233" s="15">
        <v>0</v>
      </c>
      <c r="AD1233" s="13">
        <v>0</v>
      </c>
      <c r="AE1233" s="15">
        <v>0</v>
      </c>
      <c r="AF1233" s="13">
        <v>0</v>
      </c>
      <c r="AG1233" s="15">
        <v>0</v>
      </c>
      <c r="AH1233" s="13">
        <v>0</v>
      </c>
      <c r="AI1233" s="15">
        <v>0</v>
      </c>
      <c r="AJ1233" s="11" t="s">
        <v>9</v>
      </c>
      <c r="AK1233" s="11" t="s">
        <v>1398</v>
      </c>
      <c r="AL1233" s="22">
        <f t="shared" si="57"/>
        <v>369</v>
      </c>
      <c r="AM1233" s="11" t="str">
        <f>VLOOKUP(O1233,Sheet2!$D$6:$E$14,2,FALSE)</f>
        <v>Spare parts</v>
      </c>
      <c r="AN1233" s="11" t="str">
        <f>VLOOKUP(F1233,Sheet2!$E$10:$F$13,2,FALSE)</f>
        <v>SPM</v>
      </c>
      <c r="AO1233" s="35" t="s">
        <v>14668</v>
      </c>
      <c r="AP1233">
        <f>MATCH(AN1233,Sheet2!$F$5:$F$18,0)</f>
        <v>6</v>
      </c>
      <c r="AQ1233">
        <f>MATCH(AO1233,Sheet2!$F$5:$K$5,0)</f>
        <v>6</v>
      </c>
      <c r="AR1233" s="33">
        <f>INDEX(Sheet2!$F$5:$K$18,OPaL!AP1233,OPaL!AQ1233)</f>
        <v>0.15</v>
      </c>
      <c r="AS1233" s="1">
        <f t="shared" si="59"/>
        <v>48516.826999999997</v>
      </c>
    </row>
    <row r="1234" spans="1:45" x14ac:dyDescent="0.2">
      <c r="A1234" s="11" t="s">
        <v>5147</v>
      </c>
      <c r="B1234" s="11" t="s">
        <v>5148</v>
      </c>
      <c r="C1234" s="11" t="s">
        <v>11016</v>
      </c>
      <c r="D1234" s="21">
        <v>44923</v>
      </c>
      <c r="E1234" s="21" t="s">
        <v>9697</v>
      </c>
      <c r="F1234" s="21" t="s">
        <v>14659</v>
      </c>
      <c r="G1234" s="11" t="s">
        <v>2</v>
      </c>
      <c r="H1234" s="11" t="s">
        <v>350</v>
      </c>
      <c r="I1234" s="11" t="s">
        <v>4</v>
      </c>
      <c r="J1234" s="12">
        <v>1</v>
      </c>
      <c r="K1234" s="12">
        <v>57078.62</v>
      </c>
      <c r="L1234" s="12">
        <v>0</v>
      </c>
      <c r="M1234" s="12">
        <v>0</v>
      </c>
      <c r="N1234" s="12">
        <f t="shared" si="58"/>
        <v>57078.62</v>
      </c>
      <c r="O1234" s="11" t="s">
        <v>5</v>
      </c>
      <c r="P1234" s="13">
        <v>0</v>
      </c>
      <c r="Q1234" s="11" t="s">
        <v>6</v>
      </c>
      <c r="R1234" s="13">
        <v>0</v>
      </c>
      <c r="S1234" s="13">
        <v>0</v>
      </c>
      <c r="T1234" s="11" t="s">
        <v>7</v>
      </c>
      <c r="U1234" s="11" t="s">
        <v>8</v>
      </c>
      <c r="V1234" s="15">
        <v>0</v>
      </c>
      <c r="W1234" s="13">
        <v>0</v>
      </c>
      <c r="X1234" s="15">
        <v>0</v>
      </c>
      <c r="Y1234" s="15">
        <v>0</v>
      </c>
      <c r="Z1234" s="13">
        <v>0</v>
      </c>
      <c r="AA1234" s="15">
        <v>0</v>
      </c>
      <c r="AB1234" s="13">
        <v>0</v>
      </c>
      <c r="AC1234" s="15">
        <v>0</v>
      </c>
      <c r="AD1234" s="13">
        <v>0</v>
      </c>
      <c r="AE1234" s="15">
        <v>0</v>
      </c>
      <c r="AF1234" s="13">
        <v>0</v>
      </c>
      <c r="AG1234" s="15">
        <v>0</v>
      </c>
      <c r="AH1234" s="13">
        <v>0</v>
      </c>
      <c r="AI1234" s="15">
        <v>0</v>
      </c>
      <c r="AJ1234" s="11" t="s">
        <v>352</v>
      </c>
      <c r="AK1234" s="11" t="s">
        <v>1398</v>
      </c>
      <c r="AL1234" s="22">
        <f t="shared" si="57"/>
        <v>369</v>
      </c>
      <c r="AM1234" s="11" t="str">
        <f>VLOOKUP(O1234,Sheet2!$D$6:$E$14,2,FALSE)</f>
        <v>Spare parts</v>
      </c>
      <c r="AN1234" s="11" t="str">
        <f>VLOOKUP(F1234,Sheet2!$E$10:$F$13,2,FALSE)</f>
        <v>SPM</v>
      </c>
      <c r="AO1234" s="35" t="s">
        <v>14668</v>
      </c>
      <c r="AP1234">
        <f>MATCH(AN1234,Sheet2!$F$5:$F$18,0)</f>
        <v>6</v>
      </c>
      <c r="AQ1234">
        <f>MATCH(AO1234,Sheet2!$F$5:$K$5,0)</f>
        <v>6</v>
      </c>
      <c r="AR1234" s="33">
        <f>INDEX(Sheet2!$F$5:$K$18,OPaL!AP1234,OPaL!AQ1234)</f>
        <v>0.15</v>
      </c>
      <c r="AS1234" s="1">
        <f t="shared" si="59"/>
        <v>48516.826999999997</v>
      </c>
    </row>
    <row r="1235" spans="1:45" x14ac:dyDescent="0.2">
      <c r="A1235" s="11" t="s">
        <v>2048</v>
      </c>
      <c r="B1235" s="11" t="s">
        <v>2049</v>
      </c>
      <c r="C1235" s="11" t="s">
        <v>11017</v>
      </c>
      <c r="D1235" s="21">
        <v>42872</v>
      </c>
      <c r="E1235" s="21" t="s">
        <v>9697</v>
      </c>
      <c r="F1235" s="21" t="s">
        <v>14658</v>
      </c>
      <c r="G1235" s="11" t="s">
        <v>2</v>
      </c>
      <c r="H1235" s="11" t="s">
        <v>16</v>
      </c>
      <c r="I1235" s="11" t="s">
        <v>4</v>
      </c>
      <c r="J1235" s="12">
        <v>2</v>
      </c>
      <c r="K1235" s="12">
        <v>56914.1</v>
      </c>
      <c r="L1235" s="12">
        <v>0</v>
      </c>
      <c r="M1235" s="12">
        <v>0</v>
      </c>
      <c r="N1235" s="12">
        <f t="shared" si="58"/>
        <v>56914.1</v>
      </c>
      <c r="O1235" s="11" t="s">
        <v>5</v>
      </c>
      <c r="P1235" s="13">
        <v>0</v>
      </c>
      <c r="Q1235" s="11" t="s">
        <v>6</v>
      </c>
      <c r="R1235" s="13">
        <v>0</v>
      </c>
      <c r="S1235" s="13">
        <v>0</v>
      </c>
      <c r="T1235" s="11" t="s">
        <v>7</v>
      </c>
      <c r="U1235" s="11" t="s">
        <v>8</v>
      </c>
      <c r="V1235" s="15">
        <v>0</v>
      </c>
      <c r="W1235" s="13">
        <v>0</v>
      </c>
      <c r="X1235" s="15">
        <v>0</v>
      </c>
      <c r="Y1235" s="15">
        <v>0</v>
      </c>
      <c r="Z1235" s="13">
        <v>0</v>
      </c>
      <c r="AA1235" s="15">
        <v>0</v>
      </c>
      <c r="AB1235" s="13">
        <v>0</v>
      </c>
      <c r="AC1235" s="15">
        <v>0</v>
      </c>
      <c r="AD1235" s="13">
        <v>0</v>
      </c>
      <c r="AE1235" s="15">
        <v>0</v>
      </c>
      <c r="AF1235" s="13">
        <v>0</v>
      </c>
      <c r="AG1235" s="15">
        <v>0</v>
      </c>
      <c r="AH1235" s="13">
        <v>0</v>
      </c>
      <c r="AI1235" s="15">
        <v>0</v>
      </c>
      <c r="AJ1235" s="11" t="s">
        <v>17</v>
      </c>
      <c r="AK1235" s="11" t="s">
        <v>13</v>
      </c>
      <c r="AL1235" s="22">
        <f t="shared" si="57"/>
        <v>2420</v>
      </c>
      <c r="AM1235" s="11" t="str">
        <f>VLOOKUP(O1235,Sheet2!$D$6:$E$14,2,FALSE)</f>
        <v>Spare parts</v>
      </c>
      <c r="AN1235" s="11" t="str">
        <f>VLOOKUP(F1235,Sheet2!$E$10:$F$13,2,FALSE)</f>
        <v>SPE</v>
      </c>
      <c r="AO1235" s="35" t="s">
        <v>14668</v>
      </c>
      <c r="AP1235">
        <f>MATCH(AN1235,Sheet2!$F$5:$F$18,0)</f>
        <v>7</v>
      </c>
      <c r="AQ1235">
        <f>MATCH(AO1235,Sheet2!$F$5:$K$5,0)</f>
        <v>6</v>
      </c>
      <c r="AR1235" s="33">
        <f>INDEX(Sheet2!$F$5:$K$18,OPaL!AP1235,OPaL!AQ1235)</f>
        <v>0.15</v>
      </c>
      <c r="AS1235" s="1">
        <f t="shared" si="59"/>
        <v>48376.985000000001</v>
      </c>
    </row>
    <row r="1236" spans="1:45" x14ac:dyDescent="0.2">
      <c r="A1236" s="11" t="s">
        <v>2879</v>
      </c>
      <c r="B1236" s="11" t="s">
        <v>2880</v>
      </c>
      <c r="C1236" s="11" t="s">
        <v>11018</v>
      </c>
      <c r="D1236" s="21">
        <v>43285</v>
      </c>
      <c r="E1236" s="21"/>
      <c r="F1236" s="21" t="s">
        <v>14659</v>
      </c>
      <c r="G1236" s="11" t="s">
        <v>2</v>
      </c>
      <c r="H1236" s="11" t="s">
        <v>3</v>
      </c>
      <c r="I1236" s="11" t="s">
        <v>4</v>
      </c>
      <c r="J1236" s="12">
        <v>1</v>
      </c>
      <c r="K1236" s="12">
        <v>56861.8</v>
      </c>
      <c r="L1236" s="12">
        <v>0</v>
      </c>
      <c r="M1236" s="12">
        <v>0</v>
      </c>
      <c r="N1236" s="12">
        <f t="shared" si="58"/>
        <v>56861.8</v>
      </c>
      <c r="O1236" s="11" t="s">
        <v>5</v>
      </c>
      <c r="P1236" s="13">
        <v>0</v>
      </c>
      <c r="Q1236" s="11" t="s">
        <v>6</v>
      </c>
      <c r="R1236" s="13">
        <v>0</v>
      </c>
      <c r="S1236" s="13">
        <v>0</v>
      </c>
      <c r="T1236" s="11" t="s">
        <v>7</v>
      </c>
      <c r="U1236" s="11" t="s">
        <v>8</v>
      </c>
      <c r="V1236" s="15">
        <v>0</v>
      </c>
      <c r="W1236" s="13">
        <v>0</v>
      </c>
      <c r="X1236" s="15">
        <v>0</v>
      </c>
      <c r="Y1236" s="15">
        <v>0</v>
      </c>
      <c r="Z1236" s="13">
        <v>0</v>
      </c>
      <c r="AA1236" s="15">
        <v>0</v>
      </c>
      <c r="AB1236" s="13">
        <v>0</v>
      </c>
      <c r="AC1236" s="15">
        <v>0</v>
      </c>
      <c r="AD1236" s="13">
        <v>0</v>
      </c>
      <c r="AE1236" s="15">
        <v>0</v>
      </c>
      <c r="AF1236" s="13">
        <v>0</v>
      </c>
      <c r="AG1236" s="15">
        <v>0</v>
      </c>
      <c r="AH1236" s="13">
        <v>0</v>
      </c>
      <c r="AI1236" s="15">
        <v>0</v>
      </c>
      <c r="AJ1236" s="11" t="s">
        <v>9</v>
      </c>
      <c r="AK1236" s="11" t="s">
        <v>13</v>
      </c>
      <c r="AL1236" s="22">
        <f t="shared" si="57"/>
        <v>2007</v>
      </c>
      <c r="AM1236" s="11" t="str">
        <f>VLOOKUP(O1236,Sheet2!$D$6:$E$14,2,FALSE)</f>
        <v>Spare parts</v>
      </c>
      <c r="AN1236" s="11" t="str">
        <f>VLOOKUP(F1236,Sheet2!$E$10:$F$13,2,FALSE)</f>
        <v>SPM</v>
      </c>
      <c r="AO1236" s="35" t="s">
        <v>14668</v>
      </c>
      <c r="AP1236">
        <f>MATCH(AN1236,Sheet2!$F$5:$F$18,0)</f>
        <v>6</v>
      </c>
      <c r="AQ1236">
        <f>MATCH(AO1236,Sheet2!$F$5:$K$5,0)</f>
        <v>6</v>
      </c>
      <c r="AR1236" s="33">
        <f>INDEX(Sheet2!$F$5:$K$18,OPaL!AP1236,OPaL!AQ1236)</f>
        <v>0.15</v>
      </c>
      <c r="AS1236" s="1">
        <f t="shared" si="59"/>
        <v>48332.53</v>
      </c>
    </row>
    <row r="1237" spans="1:45" x14ac:dyDescent="0.2">
      <c r="A1237" s="11" t="s">
        <v>5719</v>
      </c>
      <c r="B1237" s="11" t="s">
        <v>5720</v>
      </c>
      <c r="C1237" s="11" t="s">
        <v>11019</v>
      </c>
      <c r="D1237" s="21">
        <v>42550</v>
      </c>
      <c r="E1237" s="21" t="s">
        <v>9718</v>
      </c>
      <c r="F1237" s="21" t="s">
        <v>14658</v>
      </c>
      <c r="G1237" s="11" t="s">
        <v>2</v>
      </c>
      <c r="H1237" s="11" t="s">
        <v>16</v>
      </c>
      <c r="I1237" s="11" t="s">
        <v>4</v>
      </c>
      <c r="J1237" s="12">
        <v>5</v>
      </c>
      <c r="K1237" s="12">
        <v>56625</v>
      </c>
      <c r="L1237" s="12">
        <v>0</v>
      </c>
      <c r="M1237" s="12">
        <v>0</v>
      </c>
      <c r="N1237" s="12">
        <f t="shared" si="58"/>
        <v>56625</v>
      </c>
      <c r="O1237" s="11" t="s">
        <v>5</v>
      </c>
      <c r="P1237" s="13">
        <v>0</v>
      </c>
      <c r="Q1237" s="11" t="s">
        <v>6</v>
      </c>
      <c r="R1237" s="13">
        <v>0</v>
      </c>
      <c r="S1237" s="13">
        <v>0</v>
      </c>
      <c r="T1237" s="11" t="s">
        <v>7</v>
      </c>
      <c r="U1237" s="11" t="s">
        <v>8</v>
      </c>
      <c r="V1237" s="15">
        <v>0</v>
      </c>
      <c r="W1237" s="13">
        <v>0</v>
      </c>
      <c r="X1237" s="15">
        <v>0</v>
      </c>
      <c r="Y1237" s="15">
        <v>0</v>
      </c>
      <c r="Z1237" s="13">
        <v>0</v>
      </c>
      <c r="AA1237" s="15">
        <v>0</v>
      </c>
      <c r="AB1237" s="13">
        <v>0</v>
      </c>
      <c r="AC1237" s="15">
        <v>0</v>
      </c>
      <c r="AD1237" s="13">
        <v>0</v>
      </c>
      <c r="AE1237" s="15">
        <v>0</v>
      </c>
      <c r="AF1237" s="13">
        <v>0</v>
      </c>
      <c r="AG1237" s="15">
        <v>0</v>
      </c>
      <c r="AH1237" s="13">
        <v>0</v>
      </c>
      <c r="AI1237" s="15">
        <v>0</v>
      </c>
      <c r="AJ1237" s="11" t="s">
        <v>17</v>
      </c>
      <c r="AK1237" s="11" t="s">
        <v>1398</v>
      </c>
      <c r="AL1237" s="22">
        <f t="shared" si="57"/>
        <v>2742</v>
      </c>
      <c r="AM1237" s="11" t="str">
        <f>VLOOKUP(O1237,Sheet2!$D$6:$E$14,2,FALSE)</f>
        <v>Spare parts</v>
      </c>
      <c r="AN1237" s="11" t="str">
        <f>VLOOKUP(F1237,Sheet2!$E$10:$F$13,2,FALSE)</f>
        <v>SPE</v>
      </c>
      <c r="AO1237" s="35" t="s">
        <v>14668</v>
      </c>
      <c r="AP1237">
        <f>MATCH(AN1237,Sheet2!$F$5:$F$18,0)</f>
        <v>7</v>
      </c>
      <c r="AQ1237">
        <f>MATCH(AO1237,Sheet2!$F$5:$K$5,0)</f>
        <v>6</v>
      </c>
      <c r="AR1237" s="33">
        <f>INDEX(Sheet2!$F$5:$K$18,OPaL!AP1237,OPaL!AQ1237)</f>
        <v>0.15</v>
      </c>
      <c r="AS1237" s="1">
        <f t="shared" si="59"/>
        <v>48131.25</v>
      </c>
    </row>
    <row r="1238" spans="1:45" x14ac:dyDescent="0.2">
      <c r="A1238" s="11" t="s">
        <v>5735</v>
      </c>
      <c r="B1238" s="11" t="s">
        <v>5736</v>
      </c>
      <c r="C1238" s="11" t="s">
        <v>11020</v>
      </c>
      <c r="D1238" s="21">
        <v>44426</v>
      </c>
      <c r="E1238" s="21"/>
      <c r="F1238" s="21" t="s">
        <v>14658</v>
      </c>
      <c r="G1238" s="11" t="s">
        <v>2</v>
      </c>
      <c r="H1238" s="11" t="s">
        <v>16</v>
      </c>
      <c r="I1238" s="11" t="s">
        <v>4</v>
      </c>
      <c r="J1238" s="12">
        <v>1</v>
      </c>
      <c r="K1238" s="12">
        <v>56590.21</v>
      </c>
      <c r="L1238" s="12">
        <v>0</v>
      </c>
      <c r="M1238" s="12">
        <v>0</v>
      </c>
      <c r="N1238" s="12">
        <f t="shared" si="58"/>
        <v>56590.21</v>
      </c>
      <c r="O1238" s="11" t="s">
        <v>5</v>
      </c>
      <c r="P1238" s="13">
        <v>0</v>
      </c>
      <c r="Q1238" s="11" t="s">
        <v>6</v>
      </c>
      <c r="R1238" s="13">
        <v>0</v>
      </c>
      <c r="S1238" s="13">
        <v>0</v>
      </c>
      <c r="T1238" s="11" t="s">
        <v>7</v>
      </c>
      <c r="U1238" s="11" t="s">
        <v>8</v>
      </c>
      <c r="V1238" s="15">
        <v>0</v>
      </c>
      <c r="W1238" s="13">
        <v>0</v>
      </c>
      <c r="X1238" s="15">
        <v>0</v>
      </c>
      <c r="Y1238" s="15">
        <v>0</v>
      </c>
      <c r="Z1238" s="13">
        <v>0</v>
      </c>
      <c r="AA1238" s="15">
        <v>0</v>
      </c>
      <c r="AB1238" s="13">
        <v>0</v>
      </c>
      <c r="AC1238" s="15">
        <v>0</v>
      </c>
      <c r="AD1238" s="13">
        <v>0</v>
      </c>
      <c r="AE1238" s="15">
        <v>0</v>
      </c>
      <c r="AF1238" s="13">
        <v>0</v>
      </c>
      <c r="AG1238" s="15">
        <v>0</v>
      </c>
      <c r="AH1238" s="13">
        <v>0</v>
      </c>
      <c r="AI1238" s="15">
        <v>0</v>
      </c>
      <c r="AJ1238" s="11" t="s">
        <v>17</v>
      </c>
      <c r="AK1238" s="11" t="s">
        <v>1398</v>
      </c>
      <c r="AL1238" s="22">
        <f t="shared" si="57"/>
        <v>866</v>
      </c>
      <c r="AM1238" s="11" t="str">
        <f>VLOOKUP(O1238,Sheet2!$D$6:$E$14,2,FALSE)</f>
        <v>Spare parts</v>
      </c>
      <c r="AN1238" s="11" t="str">
        <f>VLOOKUP(F1238,Sheet2!$E$10:$F$13,2,FALSE)</f>
        <v>SPE</v>
      </c>
      <c r="AO1238" s="35" t="s">
        <v>14668</v>
      </c>
      <c r="AP1238">
        <f>MATCH(AN1238,Sheet2!$F$5:$F$18,0)</f>
        <v>7</v>
      </c>
      <c r="AQ1238">
        <f>MATCH(AO1238,Sheet2!$F$5:$K$5,0)</f>
        <v>6</v>
      </c>
      <c r="AR1238" s="33">
        <f>INDEX(Sheet2!$F$5:$K$18,OPaL!AP1238,OPaL!AQ1238)</f>
        <v>0.15</v>
      </c>
      <c r="AS1238" s="1">
        <f t="shared" si="59"/>
        <v>48101.678499999995</v>
      </c>
    </row>
    <row r="1239" spans="1:45" x14ac:dyDescent="0.2">
      <c r="A1239" s="11" t="s">
        <v>5843</v>
      </c>
      <c r="B1239" s="11" t="s">
        <v>5844</v>
      </c>
      <c r="C1239" s="11" t="s">
        <v>11021</v>
      </c>
      <c r="D1239" s="21">
        <v>44294</v>
      </c>
      <c r="E1239" s="21" t="s">
        <v>9697</v>
      </c>
      <c r="F1239" s="21" t="s">
        <v>14659</v>
      </c>
      <c r="G1239" s="11" t="s">
        <v>2</v>
      </c>
      <c r="H1239" s="11" t="s">
        <v>3</v>
      </c>
      <c r="I1239" s="11" t="s">
        <v>4</v>
      </c>
      <c r="J1239" s="12">
        <v>1</v>
      </c>
      <c r="K1239" s="12">
        <v>56522.12</v>
      </c>
      <c r="L1239" s="12">
        <v>0</v>
      </c>
      <c r="M1239" s="12">
        <v>0</v>
      </c>
      <c r="N1239" s="12">
        <f t="shared" si="58"/>
        <v>56522.12</v>
      </c>
      <c r="O1239" s="11" t="s">
        <v>5</v>
      </c>
      <c r="P1239" s="13">
        <v>0</v>
      </c>
      <c r="Q1239" s="11" t="s">
        <v>6</v>
      </c>
      <c r="R1239" s="13">
        <v>0</v>
      </c>
      <c r="S1239" s="13">
        <v>0</v>
      </c>
      <c r="T1239" s="11" t="s">
        <v>7</v>
      </c>
      <c r="U1239" s="11" t="s">
        <v>8</v>
      </c>
      <c r="V1239" s="15">
        <v>0</v>
      </c>
      <c r="W1239" s="13">
        <v>0</v>
      </c>
      <c r="X1239" s="15">
        <v>0</v>
      </c>
      <c r="Y1239" s="15">
        <v>0</v>
      </c>
      <c r="Z1239" s="13">
        <v>0</v>
      </c>
      <c r="AA1239" s="15">
        <v>0</v>
      </c>
      <c r="AB1239" s="13">
        <v>0</v>
      </c>
      <c r="AC1239" s="15">
        <v>0</v>
      </c>
      <c r="AD1239" s="13">
        <v>0</v>
      </c>
      <c r="AE1239" s="15">
        <v>0</v>
      </c>
      <c r="AF1239" s="13">
        <v>0</v>
      </c>
      <c r="AG1239" s="15">
        <v>0</v>
      </c>
      <c r="AH1239" s="13">
        <v>0</v>
      </c>
      <c r="AI1239" s="15">
        <v>0</v>
      </c>
      <c r="AJ1239" s="11" t="s">
        <v>9</v>
      </c>
      <c r="AK1239" s="11" t="s">
        <v>13</v>
      </c>
      <c r="AL1239" s="22">
        <f t="shared" si="57"/>
        <v>998</v>
      </c>
      <c r="AM1239" s="11" t="str">
        <f>VLOOKUP(O1239,Sheet2!$D$6:$E$14,2,FALSE)</f>
        <v>Spare parts</v>
      </c>
      <c r="AN1239" s="11" t="str">
        <f>VLOOKUP(F1239,Sheet2!$E$10:$F$13,2,FALSE)</f>
        <v>SPM</v>
      </c>
      <c r="AO1239" s="35" t="s">
        <v>14668</v>
      </c>
      <c r="AP1239">
        <f>MATCH(AN1239,Sheet2!$F$5:$F$18,0)</f>
        <v>6</v>
      </c>
      <c r="AQ1239">
        <f>MATCH(AO1239,Sheet2!$F$5:$K$5,0)</f>
        <v>6</v>
      </c>
      <c r="AR1239" s="33">
        <f>INDEX(Sheet2!$F$5:$K$18,OPaL!AP1239,OPaL!AQ1239)</f>
        <v>0.15</v>
      </c>
      <c r="AS1239" s="1">
        <f t="shared" si="59"/>
        <v>48043.802000000003</v>
      </c>
    </row>
    <row r="1240" spans="1:45" x14ac:dyDescent="0.2">
      <c r="A1240" s="11" t="s">
        <v>5493</v>
      </c>
      <c r="B1240" s="11" t="s">
        <v>5494</v>
      </c>
      <c r="C1240" s="11" t="s">
        <v>11022</v>
      </c>
      <c r="D1240" s="21">
        <v>44369</v>
      </c>
      <c r="E1240" s="21" t="s">
        <v>9777</v>
      </c>
      <c r="F1240" s="21" t="s">
        <v>14658</v>
      </c>
      <c r="G1240" s="11" t="s">
        <v>2</v>
      </c>
      <c r="H1240" s="11" t="s">
        <v>3</v>
      </c>
      <c r="I1240" s="11" t="s">
        <v>4</v>
      </c>
      <c r="J1240" s="12">
        <v>1</v>
      </c>
      <c r="K1240" s="12">
        <v>56164.67</v>
      </c>
      <c r="L1240" s="12">
        <v>0</v>
      </c>
      <c r="M1240" s="12">
        <v>0</v>
      </c>
      <c r="N1240" s="12">
        <f t="shared" si="58"/>
        <v>56164.67</v>
      </c>
      <c r="O1240" s="11" t="s">
        <v>5</v>
      </c>
      <c r="P1240" s="13">
        <v>0</v>
      </c>
      <c r="Q1240" s="11" t="s">
        <v>6</v>
      </c>
      <c r="R1240" s="13">
        <v>0</v>
      </c>
      <c r="S1240" s="13">
        <v>0</v>
      </c>
      <c r="T1240" s="11" t="s">
        <v>7</v>
      </c>
      <c r="U1240" s="11" t="s">
        <v>8</v>
      </c>
      <c r="V1240" s="15">
        <v>0</v>
      </c>
      <c r="W1240" s="13">
        <v>0</v>
      </c>
      <c r="X1240" s="15">
        <v>0</v>
      </c>
      <c r="Y1240" s="15">
        <v>0</v>
      </c>
      <c r="Z1240" s="13">
        <v>0</v>
      </c>
      <c r="AA1240" s="15">
        <v>0</v>
      </c>
      <c r="AB1240" s="13">
        <v>0</v>
      </c>
      <c r="AC1240" s="15">
        <v>0</v>
      </c>
      <c r="AD1240" s="13">
        <v>0</v>
      </c>
      <c r="AE1240" s="15">
        <v>0</v>
      </c>
      <c r="AF1240" s="13">
        <v>0</v>
      </c>
      <c r="AG1240" s="15">
        <v>0</v>
      </c>
      <c r="AH1240" s="13">
        <v>0</v>
      </c>
      <c r="AI1240" s="15">
        <v>0</v>
      </c>
      <c r="AJ1240" s="11" t="s">
        <v>9</v>
      </c>
      <c r="AK1240" s="11" t="s">
        <v>1398</v>
      </c>
      <c r="AL1240" s="22">
        <f t="shared" si="57"/>
        <v>923</v>
      </c>
      <c r="AM1240" s="11" t="str">
        <f>VLOOKUP(O1240,Sheet2!$D$6:$E$14,2,FALSE)</f>
        <v>Spare parts</v>
      </c>
      <c r="AN1240" s="11" t="str">
        <f>VLOOKUP(F1240,Sheet2!$E$10:$F$13,2,FALSE)</f>
        <v>SPE</v>
      </c>
      <c r="AO1240" s="35" t="s">
        <v>14668</v>
      </c>
      <c r="AP1240">
        <f>MATCH(AN1240,Sheet2!$F$5:$F$18,0)</f>
        <v>7</v>
      </c>
      <c r="AQ1240">
        <f>MATCH(AO1240,Sheet2!$F$5:$K$5,0)</f>
        <v>6</v>
      </c>
      <c r="AR1240" s="33">
        <f>INDEX(Sheet2!$F$5:$K$18,OPaL!AP1240,OPaL!AQ1240)</f>
        <v>0.15</v>
      </c>
      <c r="AS1240" s="1">
        <f t="shared" si="59"/>
        <v>47739.969499999999</v>
      </c>
    </row>
    <row r="1241" spans="1:45" x14ac:dyDescent="0.2">
      <c r="A1241" s="11" t="s">
        <v>5493</v>
      </c>
      <c r="B1241" s="11" t="s">
        <v>5494</v>
      </c>
      <c r="C1241" s="11" t="s">
        <v>11022</v>
      </c>
      <c r="D1241" s="21">
        <v>44369</v>
      </c>
      <c r="E1241" s="21" t="s">
        <v>9777</v>
      </c>
      <c r="F1241" s="21" t="s">
        <v>14658</v>
      </c>
      <c r="G1241" s="11" t="s">
        <v>2</v>
      </c>
      <c r="H1241" s="11" t="s">
        <v>16</v>
      </c>
      <c r="I1241" s="11" t="s">
        <v>4</v>
      </c>
      <c r="J1241" s="12">
        <v>1</v>
      </c>
      <c r="K1241" s="12">
        <v>56164.67</v>
      </c>
      <c r="L1241" s="12">
        <v>0</v>
      </c>
      <c r="M1241" s="12">
        <v>0</v>
      </c>
      <c r="N1241" s="12">
        <f t="shared" si="58"/>
        <v>56164.67</v>
      </c>
      <c r="O1241" s="11" t="s">
        <v>5</v>
      </c>
      <c r="P1241" s="13">
        <v>0</v>
      </c>
      <c r="Q1241" s="11" t="s">
        <v>6</v>
      </c>
      <c r="R1241" s="13">
        <v>0</v>
      </c>
      <c r="S1241" s="13">
        <v>0</v>
      </c>
      <c r="T1241" s="11" t="s">
        <v>7</v>
      </c>
      <c r="U1241" s="11" t="s">
        <v>8</v>
      </c>
      <c r="V1241" s="15">
        <v>0</v>
      </c>
      <c r="W1241" s="13">
        <v>0</v>
      </c>
      <c r="X1241" s="15">
        <v>0</v>
      </c>
      <c r="Y1241" s="15">
        <v>0</v>
      </c>
      <c r="Z1241" s="13">
        <v>0</v>
      </c>
      <c r="AA1241" s="15">
        <v>0</v>
      </c>
      <c r="AB1241" s="13">
        <v>0</v>
      </c>
      <c r="AC1241" s="15">
        <v>0</v>
      </c>
      <c r="AD1241" s="13">
        <v>0</v>
      </c>
      <c r="AE1241" s="15">
        <v>0</v>
      </c>
      <c r="AF1241" s="13">
        <v>0</v>
      </c>
      <c r="AG1241" s="15">
        <v>0</v>
      </c>
      <c r="AH1241" s="13">
        <v>0</v>
      </c>
      <c r="AI1241" s="15">
        <v>0</v>
      </c>
      <c r="AJ1241" s="11" t="s">
        <v>17</v>
      </c>
      <c r="AK1241" s="11" t="s">
        <v>1398</v>
      </c>
      <c r="AL1241" s="22">
        <f t="shared" si="57"/>
        <v>923</v>
      </c>
      <c r="AM1241" s="11" t="str">
        <f>VLOOKUP(O1241,Sheet2!$D$6:$E$14,2,FALSE)</f>
        <v>Spare parts</v>
      </c>
      <c r="AN1241" s="11" t="str">
        <f>VLOOKUP(F1241,Sheet2!$E$10:$F$13,2,FALSE)</f>
        <v>SPE</v>
      </c>
      <c r="AO1241" s="35" t="s">
        <v>14668</v>
      </c>
      <c r="AP1241">
        <f>MATCH(AN1241,Sheet2!$F$5:$F$18,0)</f>
        <v>7</v>
      </c>
      <c r="AQ1241">
        <f>MATCH(AO1241,Sheet2!$F$5:$K$5,0)</f>
        <v>6</v>
      </c>
      <c r="AR1241" s="33">
        <f>INDEX(Sheet2!$F$5:$K$18,OPaL!AP1241,OPaL!AQ1241)</f>
        <v>0.15</v>
      </c>
      <c r="AS1241" s="1">
        <f t="shared" si="59"/>
        <v>47739.969499999999</v>
      </c>
    </row>
    <row r="1242" spans="1:45" x14ac:dyDescent="0.2">
      <c r="A1242" s="11" t="s">
        <v>3419</v>
      </c>
      <c r="B1242" s="11" t="s">
        <v>3420</v>
      </c>
      <c r="C1242" s="11" t="s">
        <v>11023</v>
      </c>
      <c r="D1242" s="21">
        <v>43032</v>
      </c>
      <c r="E1242" s="21" t="s">
        <v>9697</v>
      </c>
      <c r="F1242" s="21" t="s">
        <v>14659</v>
      </c>
      <c r="G1242" s="11" t="s">
        <v>2</v>
      </c>
      <c r="H1242" s="11" t="s">
        <v>16</v>
      </c>
      <c r="I1242" s="11" t="s">
        <v>4</v>
      </c>
      <c r="J1242" s="12">
        <v>1</v>
      </c>
      <c r="K1242" s="12">
        <v>56006.94</v>
      </c>
      <c r="L1242" s="12">
        <v>0</v>
      </c>
      <c r="M1242" s="12">
        <v>0</v>
      </c>
      <c r="N1242" s="12">
        <f t="shared" si="58"/>
        <v>56006.94</v>
      </c>
      <c r="O1242" s="11" t="s">
        <v>5</v>
      </c>
      <c r="P1242" s="13">
        <v>0</v>
      </c>
      <c r="Q1242" s="11" t="s">
        <v>6</v>
      </c>
      <c r="R1242" s="13">
        <v>0</v>
      </c>
      <c r="S1242" s="13">
        <v>0</v>
      </c>
      <c r="T1242" s="11" t="s">
        <v>7</v>
      </c>
      <c r="U1242" s="11" t="s">
        <v>8</v>
      </c>
      <c r="V1242" s="15">
        <v>0</v>
      </c>
      <c r="W1242" s="13">
        <v>0</v>
      </c>
      <c r="X1242" s="15">
        <v>0</v>
      </c>
      <c r="Y1242" s="15">
        <v>0</v>
      </c>
      <c r="Z1242" s="13">
        <v>0</v>
      </c>
      <c r="AA1242" s="15">
        <v>0</v>
      </c>
      <c r="AB1242" s="13">
        <v>0</v>
      </c>
      <c r="AC1242" s="15">
        <v>0</v>
      </c>
      <c r="AD1242" s="13">
        <v>0</v>
      </c>
      <c r="AE1242" s="15">
        <v>0</v>
      </c>
      <c r="AF1242" s="13">
        <v>0</v>
      </c>
      <c r="AG1242" s="15">
        <v>0</v>
      </c>
      <c r="AH1242" s="13">
        <v>0</v>
      </c>
      <c r="AI1242" s="15">
        <v>0</v>
      </c>
      <c r="AJ1242" s="11" t="s">
        <v>17</v>
      </c>
      <c r="AK1242" s="11" t="s">
        <v>1398</v>
      </c>
      <c r="AL1242" s="22">
        <f t="shared" si="57"/>
        <v>2260</v>
      </c>
      <c r="AM1242" s="11" t="str">
        <f>VLOOKUP(O1242,Sheet2!$D$6:$E$14,2,FALSE)</f>
        <v>Spare parts</v>
      </c>
      <c r="AN1242" s="11" t="str">
        <f>VLOOKUP(F1242,Sheet2!$E$10:$F$13,2,FALSE)</f>
        <v>SPM</v>
      </c>
      <c r="AO1242" s="35" t="s">
        <v>14668</v>
      </c>
      <c r="AP1242">
        <f>MATCH(AN1242,Sheet2!$F$5:$F$18,0)</f>
        <v>6</v>
      </c>
      <c r="AQ1242">
        <f>MATCH(AO1242,Sheet2!$F$5:$K$5,0)</f>
        <v>6</v>
      </c>
      <c r="AR1242" s="33">
        <f>INDEX(Sheet2!$F$5:$K$18,OPaL!AP1242,OPaL!AQ1242)</f>
        <v>0.15</v>
      </c>
      <c r="AS1242" s="1">
        <f t="shared" si="59"/>
        <v>47605.898999999998</v>
      </c>
    </row>
    <row r="1243" spans="1:45" x14ac:dyDescent="0.2">
      <c r="A1243" s="11" t="s">
        <v>1687</v>
      </c>
      <c r="B1243" s="11" t="s">
        <v>1688</v>
      </c>
      <c r="C1243" s="11" t="s">
        <v>11024</v>
      </c>
      <c r="D1243" s="21">
        <v>43553</v>
      </c>
      <c r="E1243" s="21" t="s">
        <v>9726</v>
      </c>
      <c r="F1243" s="21" t="s">
        <v>14658</v>
      </c>
      <c r="G1243" s="11" t="s">
        <v>2</v>
      </c>
      <c r="H1243" s="11" t="s">
        <v>3</v>
      </c>
      <c r="I1243" s="11" t="s">
        <v>4</v>
      </c>
      <c r="J1243" s="12">
        <v>2</v>
      </c>
      <c r="K1243" s="12">
        <v>56000</v>
      </c>
      <c r="L1243" s="12">
        <v>0</v>
      </c>
      <c r="M1243" s="12">
        <v>0</v>
      </c>
      <c r="N1243" s="12">
        <f t="shared" si="58"/>
        <v>56000</v>
      </c>
      <c r="O1243" s="11" t="s">
        <v>5</v>
      </c>
      <c r="P1243" s="13">
        <v>0</v>
      </c>
      <c r="Q1243" s="11" t="s">
        <v>6</v>
      </c>
      <c r="R1243" s="13">
        <v>0</v>
      </c>
      <c r="S1243" s="13">
        <v>0</v>
      </c>
      <c r="T1243" s="11" t="s">
        <v>7</v>
      </c>
      <c r="U1243" s="11" t="s">
        <v>8</v>
      </c>
      <c r="V1243" s="15">
        <v>0</v>
      </c>
      <c r="W1243" s="13">
        <v>0</v>
      </c>
      <c r="X1243" s="15">
        <v>0</v>
      </c>
      <c r="Y1243" s="15">
        <v>0</v>
      </c>
      <c r="Z1243" s="13">
        <v>0</v>
      </c>
      <c r="AA1243" s="15">
        <v>0</v>
      </c>
      <c r="AB1243" s="13">
        <v>0</v>
      </c>
      <c r="AC1243" s="15">
        <v>0</v>
      </c>
      <c r="AD1243" s="13">
        <v>0</v>
      </c>
      <c r="AE1243" s="15">
        <v>0</v>
      </c>
      <c r="AF1243" s="13">
        <v>0</v>
      </c>
      <c r="AG1243" s="15">
        <v>0</v>
      </c>
      <c r="AH1243" s="13">
        <v>0</v>
      </c>
      <c r="AI1243" s="15">
        <v>0</v>
      </c>
      <c r="AJ1243" s="11" t="s">
        <v>9</v>
      </c>
      <c r="AK1243" s="11" t="s">
        <v>10</v>
      </c>
      <c r="AL1243" s="22">
        <f t="shared" si="57"/>
        <v>1739</v>
      </c>
      <c r="AM1243" s="11" t="str">
        <f>VLOOKUP(O1243,Sheet2!$D$6:$E$14,2,FALSE)</f>
        <v>Spare parts</v>
      </c>
      <c r="AN1243" s="11" t="str">
        <f>VLOOKUP(F1243,Sheet2!$E$10:$F$13,2,FALSE)</f>
        <v>SPE</v>
      </c>
      <c r="AO1243" s="35" t="s">
        <v>14668</v>
      </c>
      <c r="AP1243">
        <f>MATCH(AN1243,Sheet2!$F$5:$F$18,0)</f>
        <v>7</v>
      </c>
      <c r="AQ1243">
        <f>MATCH(AO1243,Sheet2!$F$5:$K$5,0)</f>
        <v>6</v>
      </c>
      <c r="AR1243" s="33">
        <f>INDEX(Sheet2!$F$5:$K$18,OPaL!AP1243,OPaL!AQ1243)</f>
        <v>0.15</v>
      </c>
      <c r="AS1243" s="1">
        <f t="shared" si="59"/>
        <v>47600</v>
      </c>
    </row>
    <row r="1244" spans="1:45" x14ac:dyDescent="0.2">
      <c r="A1244" s="11" t="s">
        <v>1699</v>
      </c>
      <c r="B1244" s="11" t="s">
        <v>1700</v>
      </c>
      <c r="C1244" s="11" t="s">
        <v>11025</v>
      </c>
      <c r="D1244" s="21">
        <v>43553</v>
      </c>
      <c r="E1244" s="21" t="s">
        <v>9726</v>
      </c>
      <c r="F1244" s="21" t="s">
        <v>14658</v>
      </c>
      <c r="G1244" s="11" t="s">
        <v>2</v>
      </c>
      <c r="H1244" s="11" t="s">
        <v>3</v>
      </c>
      <c r="I1244" s="11" t="s">
        <v>4</v>
      </c>
      <c r="J1244" s="12">
        <v>2</v>
      </c>
      <c r="K1244" s="12">
        <v>56000</v>
      </c>
      <c r="L1244" s="12">
        <v>0</v>
      </c>
      <c r="M1244" s="12">
        <v>0</v>
      </c>
      <c r="N1244" s="12">
        <f t="shared" si="58"/>
        <v>56000</v>
      </c>
      <c r="O1244" s="11" t="s">
        <v>5</v>
      </c>
      <c r="P1244" s="13">
        <v>0</v>
      </c>
      <c r="Q1244" s="11" t="s">
        <v>6</v>
      </c>
      <c r="R1244" s="13">
        <v>0</v>
      </c>
      <c r="S1244" s="13">
        <v>0</v>
      </c>
      <c r="T1244" s="11" t="s">
        <v>7</v>
      </c>
      <c r="U1244" s="11" t="s">
        <v>8</v>
      </c>
      <c r="V1244" s="15">
        <v>0</v>
      </c>
      <c r="W1244" s="13">
        <v>0</v>
      </c>
      <c r="X1244" s="15">
        <v>0</v>
      </c>
      <c r="Y1244" s="15">
        <v>0</v>
      </c>
      <c r="Z1244" s="13">
        <v>0</v>
      </c>
      <c r="AA1244" s="15">
        <v>0</v>
      </c>
      <c r="AB1244" s="13">
        <v>0</v>
      </c>
      <c r="AC1244" s="15">
        <v>0</v>
      </c>
      <c r="AD1244" s="13">
        <v>0</v>
      </c>
      <c r="AE1244" s="15">
        <v>0</v>
      </c>
      <c r="AF1244" s="13">
        <v>0</v>
      </c>
      <c r="AG1244" s="15">
        <v>0</v>
      </c>
      <c r="AH1244" s="13">
        <v>0</v>
      </c>
      <c r="AI1244" s="15">
        <v>0</v>
      </c>
      <c r="AJ1244" s="11" t="s">
        <v>9</v>
      </c>
      <c r="AK1244" s="11" t="s">
        <v>10</v>
      </c>
      <c r="AL1244" s="22">
        <f t="shared" si="57"/>
        <v>1739</v>
      </c>
      <c r="AM1244" s="11" t="str">
        <f>VLOOKUP(O1244,Sheet2!$D$6:$E$14,2,FALSE)</f>
        <v>Spare parts</v>
      </c>
      <c r="AN1244" s="11" t="str">
        <f>VLOOKUP(F1244,Sheet2!$E$10:$F$13,2,FALSE)</f>
        <v>SPE</v>
      </c>
      <c r="AO1244" s="35" t="s">
        <v>14668</v>
      </c>
      <c r="AP1244">
        <f>MATCH(AN1244,Sheet2!$F$5:$F$18,0)</f>
        <v>7</v>
      </c>
      <c r="AQ1244">
        <f>MATCH(AO1244,Sheet2!$F$5:$K$5,0)</f>
        <v>6</v>
      </c>
      <c r="AR1244" s="33">
        <f>INDEX(Sheet2!$F$5:$K$18,OPaL!AP1244,OPaL!AQ1244)</f>
        <v>0.15</v>
      </c>
      <c r="AS1244" s="1">
        <f t="shared" si="59"/>
        <v>47600</v>
      </c>
    </row>
    <row r="1245" spans="1:45" x14ac:dyDescent="0.2">
      <c r="A1245" s="11" t="s">
        <v>6069</v>
      </c>
      <c r="B1245" s="11" t="s">
        <v>6070</v>
      </c>
      <c r="C1245" s="11" t="s">
        <v>11026</v>
      </c>
      <c r="D1245" s="21">
        <v>42941</v>
      </c>
      <c r="E1245" s="21" t="s">
        <v>9697</v>
      </c>
      <c r="F1245" s="21" t="s">
        <v>14659</v>
      </c>
      <c r="G1245" s="11" t="s">
        <v>2</v>
      </c>
      <c r="H1245" s="11" t="s">
        <v>3</v>
      </c>
      <c r="I1245" s="11" t="s">
        <v>4</v>
      </c>
      <c r="J1245" s="13">
        <v>2</v>
      </c>
      <c r="K1245" s="12">
        <v>55872</v>
      </c>
      <c r="L1245" s="12">
        <v>0</v>
      </c>
      <c r="M1245" s="12">
        <v>0</v>
      </c>
      <c r="N1245" s="12">
        <f t="shared" si="58"/>
        <v>55872</v>
      </c>
      <c r="O1245" s="11" t="s">
        <v>5</v>
      </c>
      <c r="P1245" s="13">
        <v>0</v>
      </c>
      <c r="Q1245" s="11" t="s">
        <v>6</v>
      </c>
      <c r="R1245" s="13">
        <v>0</v>
      </c>
      <c r="S1245" s="13">
        <v>0</v>
      </c>
      <c r="T1245" s="11" t="s">
        <v>7</v>
      </c>
      <c r="U1245" s="11" t="s">
        <v>8</v>
      </c>
      <c r="V1245" s="15">
        <v>0</v>
      </c>
      <c r="W1245" s="13">
        <v>0</v>
      </c>
      <c r="X1245" s="15">
        <v>0</v>
      </c>
      <c r="Y1245" s="15">
        <v>0</v>
      </c>
      <c r="Z1245" s="13">
        <v>0</v>
      </c>
      <c r="AA1245" s="15">
        <v>0</v>
      </c>
      <c r="AB1245" s="13">
        <v>0</v>
      </c>
      <c r="AC1245" s="15">
        <v>0</v>
      </c>
      <c r="AD1245" s="13">
        <v>0</v>
      </c>
      <c r="AE1245" s="15">
        <v>0</v>
      </c>
      <c r="AF1245" s="13">
        <v>0</v>
      </c>
      <c r="AG1245" s="15">
        <v>0</v>
      </c>
      <c r="AH1245" s="13">
        <v>0</v>
      </c>
      <c r="AI1245" s="15">
        <v>0</v>
      </c>
      <c r="AJ1245" s="11" t="s">
        <v>9</v>
      </c>
      <c r="AK1245" s="11" t="s">
        <v>13</v>
      </c>
      <c r="AL1245" s="22">
        <f t="shared" si="57"/>
        <v>2351</v>
      </c>
      <c r="AM1245" s="11" t="str">
        <f>VLOOKUP(O1245,Sheet2!$D$6:$E$14,2,FALSE)</f>
        <v>Spare parts</v>
      </c>
      <c r="AN1245" s="11" t="str">
        <f>VLOOKUP(F1245,Sheet2!$E$10:$F$13,2,FALSE)</f>
        <v>SPM</v>
      </c>
      <c r="AO1245" s="35" t="s">
        <v>14668</v>
      </c>
      <c r="AP1245">
        <f>MATCH(AN1245,Sheet2!$F$5:$F$18,0)</f>
        <v>6</v>
      </c>
      <c r="AQ1245">
        <f>MATCH(AO1245,Sheet2!$F$5:$K$5,0)</f>
        <v>6</v>
      </c>
      <c r="AR1245" s="33">
        <f>INDEX(Sheet2!$F$5:$K$18,OPaL!AP1245,OPaL!AQ1245)</f>
        <v>0.15</v>
      </c>
      <c r="AS1245" s="1">
        <f t="shared" si="59"/>
        <v>47491.199999999997</v>
      </c>
    </row>
    <row r="1246" spans="1:45" x14ac:dyDescent="0.2">
      <c r="A1246" s="11" t="s">
        <v>6081</v>
      </c>
      <c r="B1246" s="11" t="s">
        <v>6082</v>
      </c>
      <c r="C1246" s="11" t="s">
        <v>11027</v>
      </c>
      <c r="D1246" s="21">
        <v>42941</v>
      </c>
      <c r="E1246" s="21" t="s">
        <v>9697</v>
      </c>
      <c r="F1246" s="21" t="s">
        <v>14659</v>
      </c>
      <c r="G1246" s="11" t="s">
        <v>2</v>
      </c>
      <c r="H1246" s="11" t="s">
        <v>3</v>
      </c>
      <c r="I1246" s="11" t="s">
        <v>4</v>
      </c>
      <c r="J1246" s="13">
        <v>2</v>
      </c>
      <c r="K1246" s="12">
        <v>55872</v>
      </c>
      <c r="L1246" s="12">
        <v>0</v>
      </c>
      <c r="M1246" s="12">
        <v>0</v>
      </c>
      <c r="N1246" s="12">
        <f t="shared" si="58"/>
        <v>55872</v>
      </c>
      <c r="O1246" s="11" t="s">
        <v>5</v>
      </c>
      <c r="P1246" s="13">
        <v>0</v>
      </c>
      <c r="Q1246" s="11" t="s">
        <v>6</v>
      </c>
      <c r="R1246" s="13">
        <v>0</v>
      </c>
      <c r="S1246" s="13">
        <v>0</v>
      </c>
      <c r="T1246" s="11" t="s">
        <v>7</v>
      </c>
      <c r="U1246" s="11" t="s">
        <v>8</v>
      </c>
      <c r="V1246" s="15">
        <v>0</v>
      </c>
      <c r="W1246" s="13">
        <v>0</v>
      </c>
      <c r="X1246" s="15">
        <v>0</v>
      </c>
      <c r="Y1246" s="15">
        <v>0</v>
      </c>
      <c r="Z1246" s="13">
        <v>0</v>
      </c>
      <c r="AA1246" s="15">
        <v>0</v>
      </c>
      <c r="AB1246" s="13">
        <v>0</v>
      </c>
      <c r="AC1246" s="15">
        <v>0</v>
      </c>
      <c r="AD1246" s="13">
        <v>0</v>
      </c>
      <c r="AE1246" s="15">
        <v>0</v>
      </c>
      <c r="AF1246" s="13">
        <v>0</v>
      </c>
      <c r="AG1246" s="15">
        <v>0</v>
      </c>
      <c r="AH1246" s="13">
        <v>0</v>
      </c>
      <c r="AI1246" s="15">
        <v>0</v>
      </c>
      <c r="AJ1246" s="11" t="s">
        <v>9</v>
      </c>
      <c r="AK1246" s="11" t="s">
        <v>13</v>
      </c>
      <c r="AL1246" s="22">
        <f t="shared" si="57"/>
        <v>2351</v>
      </c>
      <c r="AM1246" s="11" t="str">
        <f>VLOOKUP(O1246,Sheet2!$D$6:$E$14,2,FALSE)</f>
        <v>Spare parts</v>
      </c>
      <c r="AN1246" s="11" t="str">
        <f>VLOOKUP(F1246,Sheet2!$E$10:$F$13,2,FALSE)</f>
        <v>SPM</v>
      </c>
      <c r="AO1246" s="35" t="s">
        <v>14668</v>
      </c>
      <c r="AP1246">
        <f>MATCH(AN1246,Sheet2!$F$5:$F$18,0)</f>
        <v>6</v>
      </c>
      <c r="AQ1246">
        <f>MATCH(AO1246,Sheet2!$F$5:$K$5,0)</f>
        <v>6</v>
      </c>
      <c r="AR1246" s="33">
        <f>INDEX(Sheet2!$F$5:$K$18,OPaL!AP1246,OPaL!AQ1246)</f>
        <v>0.15</v>
      </c>
      <c r="AS1246" s="1">
        <f t="shared" si="59"/>
        <v>47491.199999999997</v>
      </c>
    </row>
    <row r="1247" spans="1:45" x14ac:dyDescent="0.2">
      <c r="A1247" s="11" t="s">
        <v>6471</v>
      </c>
      <c r="B1247" s="11" t="s">
        <v>6472</v>
      </c>
      <c r="C1247" s="11" t="s">
        <v>11028</v>
      </c>
      <c r="D1247" s="21">
        <v>42941</v>
      </c>
      <c r="E1247" s="21" t="s">
        <v>9697</v>
      </c>
      <c r="F1247" s="21" t="s">
        <v>14659</v>
      </c>
      <c r="G1247" s="11" t="s">
        <v>2</v>
      </c>
      <c r="H1247" s="11" t="s">
        <v>3</v>
      </c>
      <c r="I1247" s="11" t="s">
        <v>4</v>
      </c>
      <c r="J1247" s="13">
        <v>6</v>
      </c>
      <c r="K1247" s="12">
        <v>55872</v>
      </c>
      <c r="L1247" s="12">
        <v>0</v>
      </c>
      <c r="M1247" s="12">
        <v>0</v>
      </c>
      <c r="N1247" s="12">
        <f t="shared" si="58"/>
        <v>55872</v>
      </c>
      <c r="O1247" s="11" t="s">
        <v>5</v>
      </c>
      <c r="P1247" s="13">
        <v>0</v>
      </c>
      <c r="Q1247" s="11" t="s">
        <v>6</v>
      </c>
      <c r="R1247" s="13">
        <v>0</v>
      </c>
      <c r="S1247" s="13">
        <v>0</v>
      </c>
      <c r="T1247" s="11" t="s">
        <v>7</v>
      </c>
      <c r="U1247" s="11" t="s">
        <v>8</v>
      </c>
      <c r="V1247" s="15">
        <v>0</v>
      </c>
      <c r="W1247" s="13">
        <v>0</v>
      </c>
      <c r="X1247" s="15">
        <v>0</v>
      </c>
      <c r="Y1247" s="15">
        <v>0</v>
      </c>
      <c r="Z1247" s="13">
        <v>0</v>
      </c>
      <c r="AA1247" s="15">
        <v>0</v>
      </c>
      <c r="AB1247" s="13">
        <v>0</v>
      </c>
      <c r="AC1247" s="15">
        <v>0</v>
      </c>
      <c r="AD1247" s="13">
        <v>0</v>
      </c>
      <c r="AE1247" s="15">
        <v>0</v>
      </c>
      <c r="AF1247" s="13">
        <v>0</v>
      </c>
      <c r="AG1247" s="15">
        <v>0</v>
      </c>
      <c r="AH1247" s="13">
        <v>0</v>
      </c>
      <c r="AI1247" s="15">
        <v>0</v>
      </c>
      <c r="AJ1247" s="11" t="s">
        <v>9</v>
      </c>
      <c r="AK1247" s="11" t="s">
        <v>13</v>
      </c>
      <c r="AL1247" s="22">
        <f t="shared" si="57"/>
        <v>2351</v>
      </c>
      <c r="AM1247" s="11" t="str">
        <f>VLOOKUP(O1247,Sheet2!$D$6:$E$14,2,FALSE)</f>
        <v>Spare parts</v>
      </c>
      <c r="AN1247" s="11" t="str">
        <f>VLOOKUP(F1247,Sheet2!$E$10:$F$13,2,FALSE)</f>
        <v>SPM</v>
      </c>
      <c r="AO1247" s="35" t="s">
        <v>14668</v>
      </c>
      <c r="AP1247">
        <f>MATCH(AN1247,Sheet2!$F$5:$F$18,0)</f>
        <v>6</v>
      </c>
      <c r="AQ1247">
        <f>MATCH(AO1247,Sheet2!$F$5:$K$5,0)</f>
        <v>6</v>
      </c>
      <c r="AR1247" s="33">
        <f>INDEX(Sheet2!$F$5:$K$18,OPaL!AP1247,OPaL!AQ1247)</f>
        <v>0.15</v>
      </c>
      <c r="AS1247" s="1">
        <f t="shared" si="59"/>
        <v>47491.199999999997</v>
      </c>
    </row>
    <row r="1248" spans="1:45" x14ac:dyDescent="0.2">
      <c r="A1248" s="11" t="s">
        <v>6547</v>
      </c>
      <c r="B1248" s="11" t="s">
        <v>6548</v>
      </c>
      <c r="C1248" s="11" t="s">
        <v>11029</v>
      </c>
      <c r="D1248" s="21">
        <v>42941</v>
      </c>
      <c r="E1248" s="21" t="s">
        <v>9697</v>
      </c>
      <c r="F1248" s="21" t="s">
        <v>14659</v>
      </c>
      <c r="G1248" s="11" t="s">
        <v>2</v>
      </c>
      <c r="H1248" s="11" t="s">
        <v>3</v>
      </c>
      <c r="I1248" s="11" t="s">
        <v>4</v>
      </c>
      <c r="J1248" s="13">
        <v>2</v>
      </c>
      <c r="K1248" s="12">
        <v>55872</v>
      </c>
      <c r="L1248" s="12">
        <v>0</v>
      </c>
      <c r="M1248" s="12">
        <v>0</v>
      </c>
      <c r="N1248" s="12">
        <f t="shared" si="58"/>
        <v>55872</v>
      </c>
      <c r="O1248" s="11" t="s">
        <v>5</v>
      </c>
      <c r="P1248" s="13">
        <v>0</v>
      </c>
      <c r="Q1248" s="11" t="s">
        <v>6</v>
      </c>
      <c r="R1248" s="13">
        <v>0</v>
      </c>
      <c r="S1248" s="13">
        <v>0</v>
      </c>
      <c r="T1248" s="11" t="s">
        <v>7</v>
      </c>
      <c r="U1248" s="11" t="s">
        <v>8</v>
      </c>
      <c r="V1248" s="15">
        <v>0</v>
      </c>
      <c r="W1248" s="13">
        <v>0</v>
      </c>
      <c r="X1248" s="15">
        <v>0</v>
      </c>
      <c r="Y1248" s="15">
        <v>0</v>
      </c>
      <c r="Z1248" s="13">
        <v>0</v>
      </c>
      <c r="AA1248" s="15">
        <v>0</v>
      </c>
      <c r="AB1248" s="13">
        <v>0</v>
      </c>
      <c r="AC1248" s="15">
        <v>0</v>
      </c>
      <c r="AD1248" s="13">
        <v>0</v>
      </c>
      <c r="AE1248" s="15">
        <v>0</v>
      </c>
      <c r="AF1248" s="13">
        <v>0</v>
      </c>
      <c r="AG1248" s="15">
        <v>0</v>
      </c>
      <c r="AH1248" s="13">
        <v>0</v>
      </c>
      <c r="AI1248" s="15">
        <v>0</v>
      </c>
      <c r="AJ1248" s="11" t="s">
        <v>9</v>
      </c>
      <c r="AK1248" s="11" t="s">
        <v>13</v>
      </c>
      <c r="AL1248" s="22">
        <f t="shared" si="57"/>
        <v>2351</v>
      </c>
      <c r="AM1248" s="11" t="str">
        <f>VLOOKUP(O1248,Sheet2!$D$6:$E$14,2,FALSE)</f>
        <v>Spare parts</v>
      </c>
      <c r="AN1248" s="11" t="str">
        <f>VLOOKUP(F1248,Sheet2!$E$10:$F$13,2,FALSE)</f>
        <v>SPM</v>
      </c>
      <c r="AO1248" s="35" t="s">
        <v>14668</v>
      </c>
      <c r="AP1248">
        <f>MATCH(AN1248,Sheet2!$F$5:$F$18,0)</f>
        <v>6</v>
      </c>
      <c r="AQ1248">
        <f>MATCH(AO1248,Sheet2!$F$5:$K$5,0)</f>
        <v>6</v>
      </c>
      <c r="AR1248" s="33">
        <f>INDEX(Sheet2!$F$5:$K$18,OPaL!AP1248,OPaL!AQ1248)</f>
        <v>0.15</v>
      </c>
      <c r="AS1248" s="1">
        <f t="shared" si="59"/>
        <v>47491.199999999997</v>
      </c>
    </row>
    <row r="1249" spans="1:45" x14ac:dyDescent="0.2">
      <c r="A1249" s="11" t="s">
        <v>6549</v>
      </c>
      <c r="B1249" s="11" t="s">
        <v>6550</v>
      </c>
      <c r="C1249" s="11" t="s">
        <v>11030</v>
      </c>
      <c r="D1249" s="21">
        <v>42941</v>
      </c>
      <c r="E1249" s="21" t="s">
        <v>9697</v>
      </c>
      <c r="F1249" s="21" t="s">
        <v>14659</v>
      </c>
      <c r="G1249" s="11" t="s">
        <v>2</v>
      </c>
      <c r="H1249" s="11" t="s">
        <v>3</v>
      </c>
      <c r="I1249" s="11" t="s">
        <v>4</v>
      </c>
      <c r="J1249" s="13">
        <v>2</v>
      </c>
      <c r="K1249" s="12">
        <v>55872</v>
      </c>
      <c r="L1249" s="12">
        <v>0</v>
      </c>
      <c r="M1249" s="12">
        <v>0</v>
      </c>
      <c r="N1249" s="12">
        <f t="shared" si="58"/>
        <v>55872</v>
      </c>
      <c r="O1249" s="11" t="s">
        <v>5</v>
      </c>
      <c r="P1249" s="13">
        <v>0</v>
      </c>
      <c r="Q1249" s="11" t="s">
        <v>6</v>
      </c>
      <c r="R1249" s="13">
        <v>0</v>
      </c>
      <c r="S1249" s="13">
        <v>0</v>
      </c>
      <c r="T1249" s="11" t="s">
        <v>7</v>
      </c>
      <c r="U1249" s="11" t="s">
        <v>8</v>
      </c>
      <c r="V1249" s="15">
        <v>0</v>
      </c>
      <c r="W1249" s="13">
        <v>0</v>
      </c>
      <c r="X1249" s="15">
        <v>0</v>
      </c>
      <c r="Y1249" s="15">
        <v>0</v>
      </c>
      <c r="Z1249" s="13">
        <v>0</v>
      </c>
      <c r="AA1249" s="15">
        <v>0</v>
      </c>
      <c r="AB1249" s="13">
        <v>0</v>
      </c>
      <c r="AC1249" s="15">
        <v>0</v>
      </c>
      <c r="AD1249" s="13">
        <v>0</v>
      </c>
      <c r="AE1249" s="15">
        <v>0</v>
      </c>
      <c r="AF1249" s="13">
        <v>0</v>
      </c>
      <c r="AG1249" s="15">
        <v>0</v>
      </c>
      <c r="AH1249" s="13">
        <v>0</v>
      </c>
      <c r="AI1249" s="15">
        <v>0</v>
      </c>
      <c r="AJ1249" s="11" t="s">
        <v>9</v>
      </c>
      <c r="AK1249" s="11" t="s">
        <v>13</v>
      </c>
      <c r="AL1249" s="22">
        <f t="shared" si="57"/>
        <v>2351</v>
      </c>
      <c r="AM1249" s="11" t="str">
        <f>VLOOKUP(O1249,Sheet2!$D$6:$E$14,2,FALSE)</f>
        <v>Spare parts</v>
      </c>
      <c r="AN1249" s="11" t="str">
        <f>VLOOKUP(F1249,Sheet2!$E$10:$F$13,2,FALSE)</f>
        <v>SPM</v>
      </c>
      <c r="AO1249" s="35" t="s">
        <v>14668</v>
      </c>
      <c r="AP1249">
        <f>MATCH(AN1249,Sheet2!$F$5:$F$18,0)</f>
        <v>6</v>
      </c>
      <c r="AQ1249">
        <f>MATCH(AO1249,Sheet2!$F$5:$K$5,0)</f>
        <v>6</v>
      </c>
      <c r="AR1249" s="33">
        <f>INDEX(Sheet2!$F$5:$K$18,OPaL!AP1249,OPaL!AQ1249)</f>
        <v>0.15</v>
      </c>
      <c r="AS1249" s="1">
        <f t="shared" si="59"/>
        <v>47491.199999999997</v>
      </c>
    </row>
    <row r="1250" spans="1:45" x14ac:dyDescent="0.2">
      <c r="A1250" s="11" t="s">
        <v>7327</v>
      </c>
      <c r="B1250" s="11" t="s">
        <v>7328</v>
      </c>
      <c r="C1250" s="11" t="s">
        <v>11031</v>
      </c>
      <c r="D1250" s="21">
        <v>42941</v>
      </c>
      <c r="E1250" s="21" t="s">
        <v>9697</v>
      </c>
      <c r="F1250" s="21" t="s">
        <v>14659</v>
      </c>
      <c r="G1250" s="11" t="s">
        <v>2</v>
      </c>
      <c r="H1250" s="11" t="s">
        <v>3</v>
      </c>
      <c r="I1250" s="11" t="s">
        <v>4</v>
      </c>
      <c r="J1250" s="12">
        <v>2</v>
      </c>
      <c r="K1250" s="12">
        <v>55872</v>
      </c>
      <c r="L1250" s="12">
        <v>0</v>
      </c>
      <c r="M1250" s="12">
        <v>0</v>
      </c>
      <c r="N1250" s="12">
        <f t="shared" si="58"/>
        <v>55872</v>
      </c>
      <c r="O1250" s="11" t="s">
        <v>5</v>
      </c>
      <c r="P1250" s="13">
        <v>0</v>
      </c>
      <c r="Q1250" s="11" t="s">
        <v>6</v>
      </c>
      <c r="R1250" s="13">
        <v>0</v>
      </c>
      <c r="S1250" s="13">
        <v>0</v>
      </c>
      <c r="T1250" s="11" t="s">
        <v>7</v>
      </c>
      <c r="U1250" s="11" t="s">
        <v>8</v>
      </c>
      <c r="V1250" s="15">
        <v>0</v>
      </c>
      <c r="W1250" s="13">
        <v>0</v>
      </c>
      <c r="X1250" s="15">
        <v>0</v>
      </c>
      <c r="Y1250" s="15">
        <v>0</v>
      </c>
      <c r="Z1250" s="13">
        <v>0</v>
      </c>
      <c r="AA1250" s="15">
        <v>0</v>
      </c>
      <c r="AB1250" s="13">
        <v>0</v>
      </c>
      <c r="AC1250" s="15">
        <v>0</v>
      </c>
      <c r="AD1250" s="13">
        <v>0</v>
      </c>
      <c r="AE1250" s="15">
        <v>0</v>
      </c>
      <c r="AF1250" s="13">
        <v>0</v>
      </c>
      <c r="AG1250" s="15">
        <v>0</v>
      </c>
      <c r="AH1250" s="13">
        <v>0</v>
      </c>
      <c r="AI1250" s="15">
        <v>0</v>
      </c>
      <c r="AJ1250" s="11" t="s">
        <v>9</v>
      </c>
      <c r="AK1250" s="11" t="s">
        <v>13</v>
      </c>
      <c r="AL1250" s="22">
        <f t="shared" si="57"/>
        <v>2351</v>
      </c>
      <c r="AM1250" s="11" t="str">
        <f>VLOOKUP(O1250,Sheet2!$D$6:$E$14,2,FALSE)</f>
        <v>Spare parts</v>
      </c>
      <c r="AN1250" s="11" t="str">
        <f>VLOOKUP(F1250,Sheet2!$E$10:$F$13,2,FALSE)</f>
        <v>SPM</v>
      </c>
      <c r="AO1250" s="35" t="s">
        <v>14668</v>
      </c>
      <c r="AP1250">
        <f>MATCH(AN1250,Sheet2!$F$5:$F$18,0)</f>
        <v>6</v>
      </c>
      <c r="AQ1250">
        <f>MATCH(AO1250,Sheet2!$F$5:$K$5,0)</f>
        <v>6</v>
      </c>
      <c r="AR1250" s="33">
        <f>INDEX(Sheet2!$F$5:$K$18,OPaL!AP1250,OPaL!AQ1250)</f>
        <v>0.15</v>
      </c>
      <c r="AS1250" s="1">
        <f t="shared" si="59"/>
        <v>47491.199999999997</v>
      </c>
    </row>
    <row r="1251" spans="1:45" x14ac:dyDescent="0.2">
      <c r="A1251" s="11" t="s">
        <v>5141</v>
      </c>
      <c r="B1251" s="11" t="s">
        <v>5142</v>
      </c>
      <c r="C1251" s="11" t="s">
        <v>11032</v>
      </c>
      <c r="D1251" s="21">
        <v>42784</v>
      </c>
      <c r="E1251" s="21" t="s">
        <v>9697</v>
      </c>
      <c r="F1251" s="21" t="s">
        <v>14659</v>
      </c>
      <c r="G1251" s="11" t="s">
        <v>2</v>
      </c>
      <c r="H1251" s="11" t="s">
        <v>16</v>
      </c>
      <c r="I1251" s="11" t="s">
        <v>4</v>
      </c>
      <c r="J1251" s="13">
        <v>1</v>
      </c>
      <c r="K1251" s="12">
        <v>55690.04</v>
      </c>
      <c r="L1251" s="12">
        <v>0</v>
      </c>
      <c r="M1251" s="12">
        <v>0</v>
      </c>
      <c r="N1251" s="12">
        <f t="shared" si="58"/>
        <v>55690.04</v>
      </c>
      <c r="O1251" s="11" t="s">
        <v>5</v>
      </c>
      <c r="P1251" s="13">
        <v>0</v>
      </c>
      <c r="Q1251" s="11" t="s">
        <v>6</v>
      </c>
      <c r="R1251" s="13">
        <v>0</v>
      </c>
      <c r="S1251" s="13">
        <v>0</v>
      </c>
      <c r="T1251" s="11" t="s">
        <v>7</v>
      </c>
      <c r="U1251" s="11" t="s">
        <v>8</v>
      </c>
      <c r="V1251" s="15">
        <v>0</v>
      </c>
      <c r="W1251" s="13">
        <v>0</v>
      </c>
      <c r="X1251" s="15">
        <v>0</v>
      </c>
      <c r="Y1251" s="15">
        <v>0</v>
      </c>
      <c r="Z1251" s="13">
        <v>0</v>
      </c>
      <c r="AA1251" s="15">
        <v>0</v>
      </c>
      <c r="AB1251" s="13">
        <v>0</v>
      </c>
      <c r="AC1251" s="15">
        <v>0</v>
      </c>
      <c r="AD1251" s="13">
        <v>0</v>
      </c>
      <c r="AE1251" s="15">
        <v>0</v>
      </c>
      <c r="AF1251" s="13">
        <v>0</v>
      </c>
      <c r="AG1251" s="15">
        <v>0</v>
      </c>
      <c r="AH1251" s="13">
        <v>0</v>
      </c>
      <c r="AI1251" s="15">
        <v>0</v>
      </c>
      <c r="AJ1251" s="11" t="s">
        <v>17</v>
      </c>
      <c r="AK1251" s="11" t="s">
        <v>1398</v>
      </c>
      <c r="AL1251" s="22">
        <f t="shared" si="57"/>
        <v>2508</v>
      </c>
      <c r="AM1251" s="11" t="str">
        <f>VLOOKUP(O1251,Sheet2!$D$6:$E$14,2,FALSE)</f>
        <v>Spare parts</v>
      </c>
      <c r="AN1251" s="11" t="str">
        <f>VLOOKUP(F1251,Sheet2!$E$10:$F$13,2,FALSE)</f>
        <v>SPM</v>
      </c>
      <c r="AO1251" s="35" t="s">
        <v>14668</v>
      </c>
      <c r="AP1251">
        <f>MATCH(AN1251,Sheet2!$F$5:$F$18,0)</f>
        <v>6</v>
      </c>
      <c r="AQ1251">
        <f>MATCH(AO1251,Sheet2!$F$5:$K$5,0)</f>
        <v>6</v>
      </c>
      <c r="AR1251" s="33">
        <f>INDEX(Sheet2!$F$5:$K$18,OPaL!AP1251,OPaL!AQ1251)</f>
        <v>0.15</v>
      </c>
      <c r="AS1251" s="1">
        <f t="shared" si="59"/>
        <v>47336.534</v>
      </c>
    </row>
    <row r="1252" spans="1:45" x14ac:dyDescent="0.2">
      <c r="A1252" s="11" t="s">
        <v>429</v>
      </c>
      <c r="B1252" s="11" t="s">
        <v>430</v>
      </c>
      <c r="C1252" s="11" t="s">
        <v>11033</v>
      </c>
      <c r="D1252" s="21">
        <v>42986</v>
      </c>
      <c r="E1252" s="21" t="s">
        <v>9697</v>
      </c>
      <c r="F1252" s="21" t="s">
        <v>14659</v>
      </c>
      <c r="G1252" s="11" t="s">
        <v>2</v>
      </c>
      <c r="H1252" s="11" t="s">
        <v>3</v>
      </c>
      <c r="I1252" s="11" t="s">
        <v>4</v>
      </c>
      <c r="J1252" s="12">
        <v>74</v>
      </c>
      <c r="K1252" s="12">
        <v>55615.28</v>
      </c>
      <c r="L1252" s="12">
        <v>0</v>
      </c>
      <c r="M1252" s="12">
        <v>0</v>
      </c>
      <c r="N1252" s="12">
        <f t="shared" si="58"/>
        <v>55615.28</v>
      </c>
      <c r="O1252" s="11" t="s">
        <v>5</v>
      </c>
      <c r="P1252" s="13">
        <v>0</v>
      </c>
      <c r="Q1252" s="11" t="s">
        <v>6</v>
      </c>
      <c r="R1252" s="13">
        <v>0</v>
      </c>
      <c r="S1252" s="13">
        <v>0</v>
      </c>
      <c r="T1252" s="11" t="s">
        <v>7</v>
      </c>
      <c r="U1252" s="11" t="s">
        <v>8</v>
      </c>
      <c r="V1252" s="15">
        <v>0</v>
      </c>
      <c r="W1252" s="13">
        <v>0</v>
      </c>
      <c r="X1252" s="15">
        <v>0</v>
      </c>
      <c r="Y1252" s="15">
        <v>0</v>
      </c>
      <c r="Z1252" s="13">
        <v>0</v>
      </c>
      <c r="AA1252" s="15">
        <v>0</v>
      </c>
      <c r="AB1252" s="13">
        <v>0</v>
      </c>
      <c r="AC1252" s="15">
        <v>0</v>
      </c>
      <c r="AD1252" s="13">
        <v>0</v>
      </c>
      <c r="AE1252" s="15">
        <v>0</v>
      </c>
      <c r="AF1252" s="13">
        <v>0</v>
      </c>
      <c r="AG1252" s="15">
        <v>0</v>
      </c>
      <c r="AH1252" s="13">
        <v>0</v>
      </c>
      <c r="AI1252" s="15">
        <v>0</v>
      </c>
      <c r="AJ1252" s="11" t="s">
        <v>9</v>
      </c>
      <c r="AK1252" s="11" t="s">
        <v>13</v>
      </c>
      <c r="AL1252" s="22">
        <f t="shared" si="57"/>
        <v>2306</v>
      </c>
      <c r="AM1252" s="11" t="str">
        <f>VLOOKUP(O1252,Sheet2!$D$6:$E$14,2,FALSE)</f>
        <v>Spare parts</v>
      </c>
      <c r="AN1252" s="11" t="str">
        <f>VLOOKUP(F1252,Sheet2!$E$10:$F$13,2,FALSE)</f>
        <v>SPM</v>
      </c>
      <c r="AO1252" s="35" t="s">
        <v>14668</v>
      </c>
      <c r="AP1252">
        <f>MATCH(AN1252,Sheet2!$F$5:$F$18,0)</f>
        <v>6</v>
      </c>
      <c r="AQ1252">
        <f>MATCH(AO1252,Sheet2!$F$5:$K$5,0)</f>
        <v>6</v>
      </c>
      <c r="AR1252" s="33">
        <f>INDEX(Sheet2!$F$5:$K$18,OPaL!AP1252,OPaL!AQ1252)</f>
        <v>0.15</v>
      </c>
      <c r="AS1252" s="1">
        <f t="shared" si="59"/>
        <v>47272.987999999998</v>
      </c>
    </row>
    <row r="1253" spans="1:45" x14ac:dyDescent="0.2">
      <c r="A1253" s="11" t="s">
        <v>705</v>
      </c>
      <c r="B1253" s="11" t="s">
        <v>706</v>
      </c>
      <c r="C1253" s="11" t="s">
        <v>11034</v>
      </c>
      <c r="D1253" s="21">
        <v>44723</v>
      </c>
      <c r="E1253" s="21" t="s">
        <v>9697</v>
      </c>
      <c r="F1253" s="21" t="s">
        <v>14659</v>
      </c>
      <c r="G1253" s="11" t="s">
        <v>2</v>
      </c>
      <c r="H1253" s="11" t="s">
        <v>3</v>
      </c>
      <c r="I1253" s="11" t="s">
        <v>4</v>
      </c>
      <c r="J1253" s="12">
        <v>6</v>
      </c>
      <c r="K1253" s="12">
        <v>55555.74</v>
      </c>
      <c r="L1253" s="12">
        <v>0</v>
      </c>
      <c r="M1253" s="12">
        <v>0</v>
      </c>
      <c r="N1253" s="12">
        <f t="shared" si="58"/>
        <v>55555.74</v>
      </c>
      <c r="O1253" s="11" t="s">
        <v>5</v>
      </c>
      <c r="P1253" s="13">
        <v>0</v>
      </c>
      <c r="Q1253" s="11" t="s">
        <v>6</v>
      </c>
      <c r="R1253" s="13">
        <v>0</v>
      </c>
      <c r="S1253" s="13">
        <v>0</v>
      </c>
      <c r="T1253" s="11" t="s">
        <v>7</v>
      </c>
      <c r="U1253" s="11" t="s">
        <v>8</v>
      </c>
      <c r="V1253" s="15">
        <v>0</v>
      </c>
      <c r="W1253" s="13">
        <v>0</v>
      </c>
      <c r="X1253" s="15">
        <v>0</v>
      </c>
      <c r="Y1253" s="15">
        <v>0</v>
      </c>
      <c r="Z1253" s="13">
        <v>0</v>
      </c>
      <c r="AA1253" s="15">
        <v>0</v>
      </c>
      <c r="AB1253" s="13">
        <v>0</v>
      </c>
      <c r="AC1253" s="15">
        <v>0</v>
      </c>
      <c r="AD1253" s="13">
        <v>0</v>
      </c>
      <c r="AE1253" s="15">
        <v>0</v>
      </c>
      <c r="AF1253" s="13">
        <v>0</v>
      </c>
      <c r="AG1253" s="15">
        <v>0</v>
      </c>
      <c r="AH1253" s="13">
        <v>0</v>
      </c>
      <c r="AI1253" s="15">
        <v>0</v>
      </c>
      <c r="AJ1253" s="11" t="s">
        <v>9</v>
      </c>
      <c r="AK1253" s="11" t="s">
        <v>13</v>
      </c>
      <c r="AL1253" s="22">
        <f t="shared" si="57"/>
        <v>569</v>
      </c>
      <c r="AM1253" s="11" t="str">
        <f>VLOOKUP(O1253,Sheet2!$D$6:$E$14,2,FALSE)</f>
        <v>Spare parts</v>
      </c>
      <c r="AN1253" s="11" t="str">
        <f>VLOOKUP(F1253,Sheet2!$E$10:$F$13,2,FALSE)</f>
        <v>SPM</v>
      </c>
      <c r="AO1253" s="35" t="s">
        <v>14668</v>
      </c>
      <c r="AP1253">
        <f>MATCH(AN1253,Sheet2!$F$5:$F$18,0)</f>
        <v>6</v>
      </c>
      <c r="AQ1253">
        <f>MATCH(AO1253,Sheet2!$F$5:$K$5,0)</f>
        <v>6</v>
      </c>
      <c r="AR1253" s="33">
        <f>INDEX(Sheet2!$F$5:$K$18,OPaL!AP1253,OPaL!AQ1253)</f>
        <v>0.15</v>
      </c>
      <c r="AS1253" s="1">
        <f t="shared" si="59"/>
        <v>47222.378999999994</v>
      </c>
    </row>
    <row r="1254" spans="1:45" x14ac:dyDescent="0.2">
      <c r="A1254" s="11" t="s">
        <v>6007</v>
      </c>
      <c r="B1254" s="11" t="s">
        <v>6008</v>
      </c>
      <c r="C1254" s="11" t="s">
        <v>11035</v>
      </c>
      <c r="D1254" s="21">
        <v>44539</v>
      </c>
      <c r="E1254" s="21" t="s">
        <v>9697</v>
      </c>
      <c r="F1254" s="21" t="s">
        <v>14659</v>
      </c>
      <c r="G1254" s="11" t="s">
        <v>2</v>
      </c>
      <c r="H1254" s="11" t="s">
        <v>3</v>
      </c>
      <c r="I1254" s="11" t="s">
        <v>4</v>
      </c>
      <c r="J1254" s="13">
        <v>2</v>
      </c>
      <c r="K1254" s="12">
        <v>55380.15</v>
      </c>
      <c r="L1254" s="12">
        <v>0</v>
      </c>
      <c r="M1254" s="12">
        <v>0</v>
      </c>
      <c r="N1254" s="12">
        <f t="shared" si="58"/>
        <v>55380.15</v>
      </c>
      <c r="O1254" s="11" t="s">
        <v>5</v>
      </c>
      <c r="P1254" s="13">
        <v>0</v>
      </c>
      <c r="Q1254" s="11" t="s">
        <v>6</v>
      </c>
      <c r="R1254" s="13">
        <v>0</v>
      </c>
      <c r="S1254" s="13">
        <v>0</v>
      </c>
      <c r="T1254" s="11" t="s">
        <v>7</v>
      </c>
      <c r="U1254" s="11" t="s">
        <v>8</v>
      </c>
      <c r="V1254" s="15">
        <v>0</v>
      </c>
      <c r="W1254" s="13">
        <v>0</v>
      </c>
      <c r="X1254" s="15">
        <v>0</v>
      </c>
      <c r="Y1254" s="15">
        <v>0</v>
      </c>
      <c r="Z1254" s="13">
        <v>0</v>
      </c>
      <c r="AA1254" s="15">
        <v>0</v>
      </c>
      <c r="AB1254" s="13">
        <v>0</v>
      </c>
      <c r="AC1254" s="15">
        <v>0</v>
      </c>
      <c r="AD1254" s="13">
        <v>0</v>
      </c>
      <c r="AE1254" s="15">
        <v>0</v>
      </c>
      <c r="AF1254" s="13">
        <v>0</v>
      </c>
      <c r="AG1254" s="15">
        <v>0</v>
      </c>
      <c r="AH1254" s="13">
        <v>0</v>
      </c>
      <c r="AI1254" s="15">
        <v>0</v>
      </c>
      <c r="AJ1254" s="11" t="s">
        <v>9</v>
      </c>
      <c r="AK1254" s="11" t="s">
        <v>13</v>
      </c>
      <c r="AL1254" s="22">
        <f t="shared" si="57"/>
        <v>753</v>
      </c>
      <c r="AM1254" s="11" t="str">
        <f>VLOOKUP(O1254,Sheet2!$D$6:$E$14,2,FALSE)</f>
        <v>Spare parts</v>
      </c>
      <c r="AN1254" s="11" t="str">
        <f>VLOOKUP(F1254,Sheet2!$E$10:$F$13,2,FALSE)</f>
        <v>SPM</v>
      </c>
      <c r="AO1254" s="35" t="s">
        <v>14668</v>
      </c>
      <c r="AP1254">
        <f>MATCH(AN1254,Sheet2!$F$5:$F$18,0)</f>
        <v>6</v>
      </c>
      <c r="AQ1254">
        <f>MATCH(AO1254,Sheet2!$F$5:$K$5,0)</f>
        <v>6</v>
      </c>
      <c r="AR1254" s="33">
        <f>INDEX(Sheet2!$F$5:$K$18,OPaL!AP1254,OPaL!AQ1254)</f>
        <v>0.15</v>
      </c>
      <c r="AS1254" s="1">
        <f t="shared" si="59"/>
        <v>47073.127500000002</v>
      </c>
    </row>
    <row r="1255" spans="1:45" x14ac:dyDescent="0.2">
      <c r="A1255" s="11" t="s">
        <v>4173</v>
      </c>
      <c r="B1255" s="11" t="s">
        <v>4174</v>
      </c>
      <c r="C1255" s="11" t="s">
        <v>11036</v>
      </c>
      <c r="D1255" s="21">
        <v>44667</v>
      </c>
      <c r="E1255" s="21" t="s">
        <v>9697</v>
      </c>
      <c r="F1255" s="21" t="s">
        <v>14659</v>
      </c>
      <c r="G1255" s="11" t="s">
        <v>2</v>
      </c>
      <c r="H1255" s="11" t="s">
        <v>350</v>
      </c>
      <c r="I1255" s="11" t="s">
        <v>4</v>
      </c>
      <c r="J1255" s="12">
        <v>1</v>
      </c>
      <c r="K1255" s="12">
        <v>55254.15</v>
      </c>
      <c r="L1255" s="12">
        <v>0</v>
      </c>
      <c r="M1255" s="12">
        <v>0</v>
      </c>
      <c r="N1255" s="12">
        <f t="shared" si="58"/>
        <v>55254.15</v>
      </c>
      <c r="O1255" s="11" t="s">
        <v>5</v>
      </c>
      <c r="P1255" s="13">
        <v>0</v>
      </c>
      <c r="Q1255" s="11" t="s">
        <v>6</v>
      </c>
      <c r="R1255" s="13">
        <v>0</v>
      </c>
      <c r="S1255" s="13">
        <v>0</v>
      </c>
      <c r="T1255" s="11" t="s">
        <v>7</v>
      </c>
      <c r="U1255" s="11" t="s">
        <v>8</v>
      </c>
      <c r="V1255" s="15">
        <v>0</v>
      </c>
      <c r="W1255" s="13">
        <v>0</v>
      </c>
      <c r="X1255" s="15">
        <v>0</v>
      </c>
      <c r="Y1255" s="15">
        <v>0</v>
      </c>
      <c r="Z1255" s="13">
        <v>0</v>
      </c>
      <c r="AA1255" s="15">
        <v>0</v>
      </c>
      <c r="AB1255" s="13">
        <v>0</v>
      </c>
      <c r="AC1255" s="15">
        <v>0</v>
      </c>
      <c r="AD1255" s="13">
        <v>0</v>
      </c>
      <c r="AE1255" s="15">
        <v>0</v>
      </c>
      <c r="AF1255" s="13">
        <v>0</v>
      </c>
      <c r="AG1255" s="15">
        <v>0</v>
      </c>
      <c r="AH1255" s="13">
        <v>0</v>
      </c>
      <c r="AI1255" s="15">
        <v>0</v>
      </c>
      <c r="AJ1255" s="11" t="s">
        <v>352</v>
      </c>
      <c r="AK1255" s="11" t="s">
        <v>1398</v>
      </c>
      <c r="AL1255" s="22">
        <f t="shared" si="57"/>
        <v>625</v>
      </c>
      <c r="AM1255" s="11" t="str">
        <f>VLOOKUP(O1255,Sheet2!$D$6:$E$14,2,FALSE)</f>
        <v>Spare parts</v>
      </c>
      <c r="AN1255" s="11" t="str">
        <f>VLOOKUP(F1255,Sheet2!$E$10:$F$13,2,FALSE)</f>
        <v>SPM</v>
      </c>
      <c r="AO1255" s="35" t="s">
        <v>14668</v>
      </c>
      <c r="AP1255">
        <f>MATCH(AN1255,Sheet2!$F$5:$F$18,0)</f>
        <v>6</v>
      </c>
      <c r="AQ1255">
        <f>MATCH(AO1255,Sheet2!$F$5:$K$5,0)</f>
        <v>6</v>
      </c>
      <c r="AR1255" s="33">
        <f>INDEX(Sheet2!$F$5:$K$18,OPaL!AP1255,OPaL!AQ1255)</f>
        <v>0.15</v>
      </c>
      <c r="AS1255" s="1">
        <f t="shared" si="59"/>
        <v>46966.027499999997</v>
      </c>
    </row>
    <row r="1256" spans="1:45" x14ac:dyDescent="0.2">
      <c r="A1256" s="11" t="s">
        <v>5477</v>
      </c>
      <c r="B1256" s="11" t="s">
        <v>5478</v>
      </c>
      <c r="C1256" s="11" t="s">
        <v>11037</v>
      </c>
      <c r="D1256" s="21">
        <v>43301</v>
      </c>
      <c r="E1256" s="21" t="s">
        <v>9778</v>
      </c>
      <c r="F1256" s="21" t="s">
        <v>14658</v>
      </c>
      <c r="G1256" s="11" t="s">
        <v>2</v>
      </c>
      <c r="H1256" s="11" t="s">
        <v>16</v>
      </c>
      <c r="I1256" s="11" t="s">
        <v>4</v>
      </c>
      <c r="J1256" s="12">
        <v>1</v>
      </c>
      <c r="K1256" s="12">
        <v>55160.160000000003</v>
      </c>
      <c r="L1256" s="12">
        <v>0</v>
      </c>
      <c r="M1256" s="12">
        <v>0</v>
      </c>
      <c r="N1256" s="12">
        <f t="shared" si="58"/>
        <v>55160.160000000003</v>
      </c>
      <c r="O1256" s="11" t="s">
        <v>5</v>
      </c>
      <c r="P1256" s="13">
        <v>0</v>
      </c>
      <c r="Q1256" s="11" t="s">
        <v>6</v>
      </c>
      <c r="R1256" s="13">
        <v>0</v>
      </c>
      <c r="S1256" s="13">
        <v>0</v>
      </c>
      <c r="T1256" s="11" t="s">
        <v>7</v>
      </c>
      <c r="U1256" s="11" t="s">
        <v>8</v>
      </c>
      <c r="V1256" s="15">
        <v>0</v>
      </c>
      <c r="W1256" s="13">
        <v>0</v>
      </c>
      <c r="X1256" s="15">
        <v>0</v>
      </c>
      <c r="Y1256" s="15">
        <v>0</v>
      </c>
      <c r="Z1256" s="13">
        <v>0</v>
      </c>
      <c r="AA1256" s="15">
        <v>0</v>
      </c>
      <c r="AB1256" s="13">
        <v>0</v>
      </c>
      <c r="AC1256" s="15">
        <v>0</v>
      </c>
      <c r="AD1256" s="13">
        <v>0</v>
      </c>
      <c r="AE1256" s="15">
        <v>0</v>
      </c>
      <c r="AF1256" s="13">
        <v>0</v>
      </c>
      <c r="AG1256" s="15">
        <v>0</v>
      </c>
      <c r="AH1256" s="13">
        <v>0</v>
      </c>
      <c r="AI1256" s="15">
        <v>0</v>
      </c>
      <c r="AJ1256" s="11" t="s">
        <v>17</v>
      </c>
      <c r="AK1256" s="11" t="s">
        <v>1398</v>
      </c>
      <c r="AL1256" s="22">
        <f t="shared" si="57"/>
        <v>1991</v>
      </c>
      <c r="AM1256" s="11" t="str">
        <f>VLOOKUP(O1256,Sheet2!$D$6:$E$14,2,FALSE)</f>
        <v>Spare parts</v>
      </c>
      <c r="AN1256" s="11" t="str">
        <f>VLOOKUP(F1256,Sheet2!$E$10:$F$13,2,FALSE)</f>
        <v>SPE</v>
      </c>
      <c r="AO1256" s="35" t="s">
        <v>14668</v>
      </c>
      <c r="AP1256">
        <f>MATCH(AN1256,Sheet2!$F$5:$F$18,0)</f>
        <v>7</v>
      </c>
      <c r="AQ1256">
        <f>MATCH(AO1256,Sheet2!$F$5:$K$5,0)</f>
        <v>6</v>
      </c>
      <c r="AR1256" s="33">
        <f>INDEX(Sheet2!$F$5:$K$18,OPaL!AP1256,OPaL!AQ1256)</f>
        <v>0.15</v>
      </c>
      <c r="AS1256" s="1">
        <f t="shared" si="59"/>
        <v>46886.135999999999</v>
      </c>
    </row>
    <row r="1257" spans="1:45" x14ac:dyDescent="0.2">
      <c r="A1257" s="11" t="s">
        <v>527</v>
      </c>
      <c r="B1257" s="11" t="s">
        <v>528</v>
      </c>
      <c r="C1257" s="11" t="s">
        <v>11038</v>
      </c>
      <c r="D1257" s="21">
        <v>43496</v>
      </c>
      <c r="E1257" s="21" t="s">
        <v>9697</v>
      </c>
      <c r="F1257" s="21" t="s">
        <v>14659</v>
      </c>
      <c r="G1257" s="11" t="s">
        <v>2</v>
      </c>
      <c r="H1257" s="11" t="s">
        <v>3</v>
      </c>
      <c r="I1257" s="11" t="s">
        <v>4</v>
      </c>
      <c r="J1257" s="13">
        <v>2</v>
      </c>
      <c r="K1257" s="12">
        <v>55111.27</v>
      </c>
      <c r="L1257" s="12">
        <v>0</v>
      </c>
      <c r="M1257" s="12">
        <v>0</v>
      </c>
      <c r="N1257" s="12">
        <f t="shared" si="58"/>
        <v>55111.27</v>
      </c>
      <c r="O1257" s="11" t="s">
        <v>5</v>
      </c>
      <c r="P1257" s="13">
        <v>0</v>
      </c>
      <c r="Q1257" s="11" t="s">
        <v>6</v>
      </c>
      <c r="R1257" s="13">
        <v>0</v>
      </c>
      <c r="S1257" s="13">
        <v>0</v>
      </c>
      <c r="T1257" s="11" t="s">
        <v>7</v>
      </c>
      <c r="U1257" s="11" t="s">
        <v>8</v>
      </c>
      <c r="V1257" s="15">
        <v>0</v>
      </c>
      <c r="W1257" s="13">
        <v>0</v>
      </c>
      <c r="X1257" s="15">
        <v>0</v>
      </c>
      <c r="Y1257" s="15">
        <v>0</v>
      </c>
      <c r="Z1257" s="13">
        <v>0</v>
      </c>
      <c r="AA1257" s="15">
        <v>0</v>
      </c>
      <c r="AB1257" s="13">
        <v>0</v>
      </c>
      <c r="AC1257" s="15">
        <v>0</v>
      </c>
      <c r="AD1257" s="13">
        <v>0</v>
      </c>
      <c r="AE1257" s="15">
        <v>0</v>
      </c>
      <c r="AF1257" s="13">
        <v>0</v>
      </c>
      <c r="AG1257" s="15">
        <v>0</v>
      </c>
      <c r="AH1257" s="13">
        <v>0</v>
      </c>
      <c r="AI1257" s="15">
        <v>0</v>
      </c>
      <c r="AJ1257" s="11" t="s">
        <v>9</v>
      </c>
      <c r="AK1257" s="11" t="s">
        <v>13</v>
      </c>
      <c r="AL1257" s="22">
        <f t="shared" si="57"/>
        <v>1796</v>
      </c>
      <c r="AM1257" s="11" t="str">
        <f>VLOOKUP(O1257,Sheet2!$D$6:$E$14,2,FALSE)</f>
        <v>Spare parts</v>
      </c>
      <c r="AN1257" s="11" t="str">
        <f>VLOOKUP(F1257,Sheet2!$E$10:$F$13,2,FALSE)</f>
        <v>SPM</v>
      </c>
      <c r="AO1257" s="35" t="s">
        <v>14668</v>
      </c>
      <c r="AP1257">
        <f>MATCH(AN1257,Sheet2!$F$5:$F$18,0)</f>
        <v>6</v>
      </c>
      <c r="AQ1257">
        <f>MATCH(AO1257,Sheet2!$F$5:$K$5,0)</f>
        <v>6</v>
      </c>
      <c r="AR1257" s="33">
        <f>INDEX(Sheet2!$F$5:$K$18,OPaL!AP1257,OPaL!AQ1257)</f>
        <v>0.15</v>
      </c>
      <c r="AS1257" s="1">
        <f t="shared" si="59"/>
        <v>46844.579499999993</v>
      </c>
    </row>
    <row r="1258" spans="1:45" x14ac:dyDescent="0.2">
      <c r="A1258" s="11" t="s">
        <v>2403</v>
      </c>
      <c r="B1258" s="11" t="s">
        <v>2404</v>
      </c>
      <c r="C1258" s="11" t="s">
        <v>11039</v>
      </c>
      <c r="D1258" s="21">
        <v>42947</v>
      </c>
      <c r="E1258" s="21" t="s">
        <v>9723</v>
      </c>
      <c r="F1258" s="21" t="s">
        <v>14659</v>
      </c>
      <c r="G1258" s="11" t="s">
        <v>2</v>
      </c>
      <c r="H1258" s="11" t="s">
        <v>3</v>
      </c>
      <c r="I1258" s="11" t="s">
        <v>4</v>
      </c>
      <c r="J1258" s="13">
        <v>4</v>
      </c>
      <c r="K1258" s="12">
        <v>55063.19</v>
      </c>
      <c r="L1258" s="12">
        <v>0</v>
      </c>
      <c r="M1258" s="12">
        <v>0</v>
      </c>
      <c r="N1258" s="12">
        <f t="shared" si="58"/>
        <v>55063.19</v>
      </c>
      <c r="O1258" s="11" t="s">
        <v>5</v>
      </c>
      <c r="P1258" s="13">
        <v>0</v>
      </c>
      <c r="Q1258" s="11" t="s">
        <v>6</v>
      </c>
      <c r="R1258" s="13">
        <v>0</v>
      </c>
      <c r="S1258" s="13">
        <v>0</v>
      </c>
      <c r="T1258" s="11" t="s">
        <v>7</v>
      </c>
      <c r="U1258" s="11" t="s">
        <v>8</v>
      </c>
      <c r="V1258" s="15">
        <v>0</v>
      </c>
      <c r="W1258" s="13">
        <v>0</v>
      </c>
      <c r="X1258" s="15">
        <v>0</v>
      </c>
      <c r="Y1258" s="15">
        <v>0</v>
      </c>
      <c r="Z1258" s="13">
        <v>0</v>
      </c>
      <c r="AA1258" s="15">
        <v>0</v>
      </c>
      <c r="AB1258" s="13">
        <v>0</v>
      </c>
      <c r="AC1258" s="15">
        <v>0</v>
      </c>
      <c r="AD1258" s="13">
        <v>0</v>
      </c>
      <c r="AE1258" s="15">
        <v>0</v>
      </c>
      <c r="AF1258" s="13">
        <v>0</v>
      </c>
      <c r="AG1258" s="15">
        <v>0</v>
      </c>
      <c r="AH1258" s="13">
        <v>0</v>
      </c>
      <c r="AI1258" s="15">
        <v>0</v>
      </c>
      <c r="AJ1258" s="11" t="s">
        <v>9</v>
      </c>
      <c r="AK1258" s="11" t="s">
        <v>13</v>
      </c>
      <c r="AL1258" s="22">
        <f t="shared" si="57"/>
        <v>2345</v>
      </c>
      <c r="AM1258" s="11" t="str">
        <f>VLOOKUP(O1258,Sheet2!$D$6:$E$14,2,FALSE)</f>
        <v>Spare parts</v>
      </c>
      <c r="AN1258" s="11" t="str">
        <f>VLOOKUP(F1258,Sheet2!$E$10:$F$13,2,FALSE)</f>
        <v>SPM</v>
      </c>
      <c r="AO1258" s="35" t="s">
        <v>14668</v>
      </c>
      <c r="AP1258">
        <f>MATCH(AN1258,Sheet2!$F$5:$F$18,0)</f>
        <v>6</v>
      </c>
      <c r="AQ1258">
        <f>MATCH(AO1258,Sheet2!$F$5:$K$5,0)</f>
        <v>6</v>
      </c>
      <c r="AR1258" s="33">
        <f>INDEX(Sheet2!$F$5:$K$18,OPaL!AP1258,OPaL!AQ1258)</f>
        <v>0.15</v>
      </c>
      <c r="AS1258" s="1">
        <f t="shared" si="59"/>
        <v>46803.711499999998</v>
      </c>
    </row>
    <row r="1259" spans="1:45" x14ac:dyDescent="0.2">
      <c r="A1259" s="11" t="s">
        <v>6747</v>
      </c>
      <c r="B1259" s="11" t="s">
        <v>6748</v>
      </c>
      <c r="C1259" s="11" t="s">
        <v>11040</v>
      </c>
      <c r="D1259" s="21">
        <v>43061</v>
      </c>
      <c r="E1259" s="21" t="s">
        <v>9697</v>
      </c>
      <c r="F1259" s="21" t="s">
        <v>14659</v>
      </c>
      <c r="G1259" s="11" t="s">
        <v>2</v>
      </c>
      <c r="H1259" s="11" t="s">
        <v>16</v>
      </c>
      <c r="I1259" s="11" t="s">
        <v>4</v>
      </c>
      <c r="J1259" s="13">
        <v>8</v>
      </c>
      <c r="K1259" s="12">
        <v>55018.54</v>
      </c>
      <c r="L1259" s="12">
        <v>0</v>
      </c>
      <c r="M1259" s="12">
        <v>0</v>
      </c>
      <c r="N1259" s="12">
        <f t="shared" si="58"/>
        <v>55018.54</v>
      </c>
      <c r="O1259" s="11" t="s">
        <v>5</v>
      </c>
      <c r="P1259" s="13">
        <v>0</v>
      </c>
      <c r="Q1259" s="11" t="s">
        <v>6</v>
      </c>
      <c r="R1259" s="13">
        <v>0</v>
      </c>
      <c r="S1259" s="13">
        <v>0</v>
      </c>
      <c r="T1259" s="11" t="s">
        <v>7</v>
      </c>
      <c r="U1259" s="11" t="s">
        <v>8</v>
      </c>
      <c r="V1259" s="15">
        <v>0</v>
      </c>
      <c r="W1259" s="13">
        <v>0</v>
      </c>
      <c r="X1259" s="15">
        <v>0</v>
      </c>
      <c r="Y1259" s="15">
        <v>0</v>
      </c>
      <c r="Z1259" s="13">
        <v>0</v>
      </c>
      <c r="AA1259" s="15">
        <v>0</v>
      </c>
      <c r="AB1259" s="13">
        <v>0</v>
      </c>
      <c r="AC1259" s="15">
        <v>0</v>
      </c>
      <c r="AD1259" s="13">
        <v>0</v>
      </c>
      <c r="AE1259" s="15">
        <v>0</v>
      </c>
      <c r="AF1259" s="13">
        <v>0</v>
      </c>
      <c r="AG1259" s="15">
        <v>0</v>
      </c>
      <c r="AH1259" s="13">
        <v>0</v>
      </c>
      <c r="AI1259" s="15">
        <v>0</v>
      </c>
      <c r="AJ1259" s="11" t="s">
        <v>17</v>
      </c>
      <c r="AK1259" s="11" t="s">
        <v>13</v>
      </c>
      <c r="AL1259" s="22">
        <f t="shared" si="57"/>
        <v>2231</v>
      </c>
      <c r="AM1259" s="11" t="str">
        <f>VLOOKUP(O1259,Sheet2!$D$6:$E$14,2,FALSE)</f>
        <v>Spare parts</v>
      </c>
      <c r="AN1259" s="11" t="str">
        <f>VLOOKUP(F1259,Sheet2!$E$10:$F$13,2,FALSE)</f>
        <v>SPM</v>
      </c>
      <c r="AO1259" s="35" t="s">
        <v>14668</v>
      </c>
      <c r="AP1259">
        <f>MATCH(AN1259,Sheet2!$F$5:$F$18,0)</f>
        <v>6</v>
      </c>
      <c r="AQ1259">
        <f>MATCH(AO1259,Sheet2!$F$5:$K$5,0)</f>
        <v>6</v>
      </c>
      <c r="AR1259" s="33">
        <f>INDEX(Sheet2!$F$5:$K$18,OPaL!AP1259,OPaL!AQ1259)</f>
        <v>0.15</v>
      </c>
      <c r="AS1259" s="1">
        <f t="shared" si="59"/>
        <v>46765.758999999998</v>
      </c>
    </row>
    <row r="1260" spans="1:45" x14ac:dyDescent="0.2">
      <c r="A1260" s="11" t="s">
        <v>2911</v>
      </c>
      <c r="B1260" s="11" t="s">
        <v>2912</v>
      </c>
      <c r="C1260" s="11" t="s">
        <v>11041</v>
      </c>
      <c r="D1260" s="21">
        <v>42424</v>
      </c>
      <c r="E1260" s="21" t="s">
        <v>9697</v>
      </c>
      <c r="F1260" s="21" t="s">
        <v>14659</v>
      </c>
      <c r="G1260" s="11" t="s">
        <v>2</v>
      </c>
      <c r="H1260" s="11" t="s">
        <v>3</v>
      </c>
      <c r="I1260" s="11" t="s">
        <v>4</v>
      </c>
      <c r="J1260" s="12">
        <v>1</v>
      </c>
      <c r="K1260" s="12">
        <v>54920.39</v>
      </c>
      <c r="L1260" s="12">
        <v>0</v>
      </c>
      <c r="M1260" s="12">
        <v>0</v>
      </c>
      <c r="N1260" s="12">
        <f t="shared" si="58"/>
        <v>54920.39</v>
      </c>
      <c r="O1260" s="11" t="s">
        <v>5</v>
      </c>
      <c r="P1260" s="13">
        <v>0</v>
      </c>
      <c r="Q1260" s="11" t="s">
        <v>6</v>
      </c>
      <c r="R1260" s="13">
        <v>0</v>
      </c>
      <c r="S1260" s="13">
        <v>0</v>
      </c>
      <c r="T1260" s="11" t="s">
        <v>7</v>
      </c>
      <c r="U1260" s="11" t="s">
        <v>8</v>
      </c>
      <c r="V1260" s="15">
        <v>0</v>
      </c>
      <c r="W1260" s="13">
        <v>0</v>
      </c>
      <c r="X1260" s="15">
        <v>0</v>
      </c>
      <c r="Y1260" s="15">
        <v>0</v>
      </c>
      <c r="Z1260" s="13">
        <v>0</v>
      </c>
      <c r="AA1260" s="15">
        <v>0</v>
      </c>
      <c r="AB1260" s="13">
        <v>0</v>
      </c>
      <c r="AC1260" s="15">
        <v>0</v>
      </c>
      <c r="AD1260" s="13">
        <v>0</v>
      </c>
      <c r="AE1260" s="15">
        <v>0</v>
      </c>
      <c r="AF1260" s="13">
        <v>0</v>
      </c>
      <c r="AG1260" s="15">
        <v>0</v>
      </c>
      <c r="AH1260" s="13">
        <v>0</v>
      </c>
      <c r="AI1260" s="15">
        <v>0</v>
      </c>
      <c r="AJ1260" s="11" t="s">
        <v>9</v>
      </c>
      <c r="AK1260" s="11" t="s">
        <v>13</v>
      </c>
      <c r="AL1260" s="22">
        <f t="shared" si="57"/>
        <v>2868</v>
      </c>
      <c r="AM1260" s="11" t="str">
        <f>VLOOKUP(O1260,Sheet2!$D$6:$E$14,2,FALSE)</f>
        <v>Spare parts</v>
      </c>
      <c r="AN1260" s="11" t="str">
        <f>VLOOKUP(F1260,Sheet2!$E$10:$F$13,2,FALSE)</f>
        <v>SPM</v>
      </c>
      <c r="AO1260" s="35" t="s">
        <v>14668</v>
      </c>
      <c r="AP1260">
        <f>MATCH(AN1260,Sheet2!$F$5:$F$18,0)</f>
        <v>6</v>
      </c>
      <c r="AQ1260">
        <f>MATCH(AO1260,Sheet2!$F$5:$K$5,0)</f>
        <v>6</v>
      </c>
      <c r="AR1260" s="33">
        <f>INDEX(Sheet2!$F$5:$K$18,OPaL!AP1260,OPaL!AQ1260)</f>
        <v>0.15</v>
      </c>
      <c r="AS1260" s="1">
        <f t="shared" si="59"/>
        <v>46682.3315</v>
      </c>
    </row>
    <row r="1261" spans="1:45" x14ac:dyDescent="0.2">
      <c r="A1261" s="11" t="s">
        <v>2911</v>
      </c>
      <c r="B1261" s="11" t="s">
        <v>2912</v>
      </c>
      <c r="C1261" s="11" t="s">
        <v>11041</v>
      </c>
      <c r="D1261" s="21">
        <v>42424</v>
      </c>
      <c r="E1261" s="21" t="s">
        <v>9697</v>
      </c>
      <c r="F1261" s="21" t="s">
        <v>14659</v>
      </c>
      <c r="G1261" s="11" t="s">
        <v>2</v>
      </c>
      <c r="H1261" s="11" t="s">
        <v>16</v>
      </c>
      <c r="I1261" s="11" t="s">
        <v>4</v>
      </c>
      <c r="J1261" s="12">
        <v>1</v>
      </c>
      <c r="K1261" s="12">
        <v>54920.39</v>
      </c>
      <c r="L1261" s="12">
        <v>0</v>
      </c>
      <c r="M1261" s="12">
        <v>0</v>
      </c>
      <c r="N1261" s="12">
        <f t="shared" si="58"/>
        <v>54920.39</v>
      </c>
      <c r="O1261" s="11" t="s">
        <v>5</v>
      </c>
      <c r="P1261" s="13">
        <v>0</v>
      </c>
      <c r="Q1261" s="11" t="s">
        <v>6</v>
      </c>
      <c r="R1261" s="13">
        <v>0</v>
      </c>
      <c r="S1261" s="13">
        <v>0</v>
      </c>
      <c r="T1261" s="11" t="s">
        <v>7</v>
      </c>
      <c r="U1261" s="11" t="s">
        <v>8</v>
      </c>
      <c r="V1261" s="15">
        <v>0</v>
      </c>
      <c r="W1261" s="13">
        <v>0</v>
      </c>
      <c r="X1261" s="15">
        <v>0</v>
      </c>
      <c r="Y1261" s="15">
        <v>0</v>
      </c>
      <c r="Z1261" s="13">
        <v>0</v>
      </c>
      <c r="AA1261" s="15">
        <v>0</v>
      </c>
      <c r="AB1261" s="13">
        <v>0</v>
      </c>
      <c r="AC1261" s="15">
        <v>0</v>
      </c>
      <c r="AD1261" s="13">
        <v>0</v>
      </c>
      <c r="AE1261" s="15">
        <v>0</v>
      </c>
      <c r="AF1261" s="13">
        <v>0</v>
      </c>
      <c r="AG1261" s="15">
        <v>0</v>
      </c>
      <c r="AH1261" s="13">
        <v>0</v>
      </c>
      <c r="AI1261" s="15">
        <v>0</v>
      </c>
      <c r="AJ1261" s="11" t="s">
        <v>17</v>
      </c>
      <c r="AK1261" s="11" t="s">
        <v>13</v>
      </c>
      <c r="AL1261" s="22">
        <f t="shared" si="57"/>
        <v>2868</v>
      </c>
      <c r="AM1261" s="11" t="str">
        <f>VLOOKUP(O1261,Sheet2!$D$6:$E$14,2,FALSE)</f>
        <v>Spare parts</v>
      </c>
      <c r="AN1261" s="11" t="str">
        <f>VLOOKUP(F1261,Sheet2!$E$10:$F$13,2,FALSE)</f>
        <v>SPM</v>
      </c>
      <c r="AO1261" s="35" t="s">
        <v>14668</v>
      </c>
      <c r="AP1261">
        <f>MATCH(AN1261,Sheet2!$F$5:$F$18,0)</f>
        <v>6</v>
      </c>
      <c r="AQ1261">
        <f>MATCH(AO1261,Sheet2!$F$5:$K$5,0)</f>
        <v>6</v>
      </c>
      <c r="AR1261" s="33">
        <f>INDEX(Sheet2!$F$5:$K$18,OPaL!AP1261,OPaL!AQ1261)</f>
        <v>0.15</v>
      </c>
      <c r="AS1261" s="1">
        <f t="shared" si="59"/>
        <v>46682.3315</v>
      </c>
    </row>
    <row r="1262" spans="1:45" x14ac:dyDescent="0.2">
      <c r="A1262" s="11" t="s">
        <v>2178</v>
      </c>
      <c r="B1262" s="11" t="s">
        <v>2179</v>
      </c>
      <c r="C1262" s="11" t="s">
        <v>11042</v>
      </c>
      <c r="D1262" s="21">
        <v>44492</v>
      </c>
      <c r="E1262" s="21" t="s">
        <v>9697</v>
      </c>
      <c r="F1262" s="21" t="s">
        <v>14658</v>
      </c>
      <c r="G1262" s="11" t="s">
        <v>2</v>
      </c>
      <c r="H1262" s="11" t="s">
        <v>3</v>
      </c>
      <c r="I1262" s="11" t="s">
        <v>4</v>
      </c>
      <c r="J1262" s="12">
        <v>2</v>
      </c>
      <c r="K1262" s="12">
        <v>54895.11</v>
      </c>
      <c r="L1262" s="12">
        <v>0</v>
      </c>
      <c r="M1262" s="12">
        <v>0</v>
      </c>
      <c r="N1262" s="12">
        <f t="shared" si="58"/>
        <v>54895.11</v>
      </c>
      <c r="O1262" s="11" t="s">
        <v>5</v>
      </c>
      <c r="P1262" s="13">
        <v>0</v>
      </c>
      <c r="Q1262" s="11" t="s">
        <v>6</v>
      </c>
      <c r="R1262" s="13">
        <v>0</v>
      </c>
      <c r="S1262" s="13">
        <v>0</v>
      </c>
      <c r="T1262" s="11" t="s">
        <v>7</v>
      </c>
      <c r="U1262" s="11" t="s">
        <v>8</v>
      </c>
      <c r="V1262" s="15">
        <v>0</v>
      </c>
      <c r="W1262" s="13">
        <v>0</v>
      </c>
      <c r="X1262" s="15">
        <v>0</v>
      </c>
      <c r="Y1262" s="15">
        <v>0</v>
      </c>
      <c r="Z1262" s="13">
        <v>0</v>
      </c>
      <c r="AA1262" s="15">
        <v>0</v>
      </c>
      <c r="AB1262" s="13">
        <v>0</v>
      </c>
      <c r="AC1262" s="15">
        <v>0</v>
      </c>
      <c r="AD1262" s="13">
        <v>0</v>
      </c>
      <c r="AE1262" s="15">
        <v>0</v>
      </c>
      <c r="AF1262" s="13">
        <v>0</v>
      </c>
      <c r="AG1262" s="15">
        <v>0</v>
      </c>
      <c r="AH1262" s="13">
        <v>0</v>
      </c>
      <c r="AI1262" s="15">
        <v>0</v>
      </c>
      <c r="AJ1262" s="11" t="s">
        <v>9</v>
      </c>
      <c r="AK1262" s="11" t="s">
        <v>13</v>
      </c>
      <c r="AL1262" s="22">
        <f t="shared" si="57"/>
        <v>800</v>
      </c>
      <c r="AM1262" s="11" t="str">
        <f>VLOOKUP(O1262,Sheet2!$D$6:$E$14,2,FALSE)</f>
        <v>Spare parts</v>
      </c>
      <c r="AN1262" s="11" t="str">
        <f>VLOOKUP(F1262,Sheet2!$E$10:$F$13,2,FALSE)</f>
        <v>SPE</v>
      </c>
      <c r="AO1262" s="35" t="s">
        <v>14668</v>
      </c>
      <c r="AP1262">
        <f>MATCH(AN1262,Sheet2!$F$5:$F$18,0)</f>
        <v>7</v>
      </c>
      <c r="AQ1262">
        <f>MATCH(AO1262,Sheet2!$F$5:$K$5,0)</f>
        <v>6</v>
      </c>
      <c r="AR1262" s="33">
        <f>INDEX(Sheet2!$F$5:$K$18,OPaL!AP1262,OPaL!AQ1262)</f>
        <v>0.15</v>
      </c>
      <c r="AS1262" s="1">
        <f t="shared" si="59"/>
        <v>46660.843500000003</v>
      </c>
    </row>
    <row r="1263" spans="1:45" x14ac:dyDescent="0.2">
      <c r="A1263" s="11" t="s">
        <v>2178</v>
      </c>
      <c r="B1263" s="11" t="s">
        <v>2179</v>
      </c>
      <c r="C1263" s="11" t="s">
        <v>11042</v>
      </c>
      <c r="D1263" s="21">
        <v>44492</v>
      </c>
      <c r="E1263" s="21" t="s">
        <v>9697</v>
      </c>
      <c r="F1263" s="21" t="s">
        <v>14658</v>
      </c>
      <c r="G1263" s="11" t="s">
        <v>2</v>
      </c>
      <c r="H1263" s="11" t="s">
        <v>16</v>
      </c>
      <c r="I1263" s="11" t="s">
        <v>4</v>
      </c>
      <c r="J1263" s="12">
        <v>2</v>
      </c>
      <c r="K1263" s="12">
        <v>54895.11</v>
      </c>
      <c r="L1263" s="12">
        <v>0</v>
      </c>
      <c r="M1263" s="12">
        <v>0</v>
      </c>
      <c r="N1263" s="12">
        <f t="shared" si="58"/>
        <v>54895.11</v>
      </c>
      <c r="O1263" s="11" t="s">
        <v>5</v>
      </c>
      <c r="P1263" s="13">
        <v>0</v>
      </c>
      <c r="Q1263" s="11" t="s">
        <v>6</v>
      </c>
      <c r="R1263" s="13">
        <v>0</v>
      </c>
      <c r="S1263" s="13">
        <v>0</v>
      </c>
      <c r="T1263" s="11" t="s">
        <v>7</v>
      </c>
      <c r="U1263" s="11" t="s">
        <v>8</v>
      </c>
      <c r="V1263" s="15">
        <v>0</v>
      </c>
      <c r="W1263" s="13">
        <v>0</v>
      </c>
      <c r="X1263" s="15">
        <v>0</v>
      </c>
      <c r="Y1263" s="15">
        <v>0</v>
      </c>
      <c r="Z1263" s="13">
        <v>0</v>
      </c>
      <c r="AA1263" s="15">
        <v>0</v>
      </c>
      <c r="AB1263" s="13">
        <v>0</v>
      </c>
      <c r="AC1263" s="15">
        <v>0</v>
      </c>
      <c r="AD1263" s="13">
        <v>0</v>
      </c>
      <c r="AE1263" s="15">
        <v>0</v>
      </c>
      <c r="AF1263" s="13">
        <v>0</v>
      </c>
      <c r="AG1263" s="15">
        <v>0</v>
      </c>
      <c r="AH1263" s="13">
        <v>0</v>
      </c>
      <c r="AI1263" s="15">
        <v>0</v>
      </c>
      <c r="AJ1263" s="11" t="s">
        <v>17</v>
      </c>
      <c r="AK1263" s="11" t="s">
        <v>13</v>
      </c>
      <c r="AL1263" s="22">
        <f t="shared" si="57"/>
        <v>800</v>
      </c>
      <c r="AM1263" s="11" t="str">
        <f>VLOOKUP(O1263,Sheet2!$D$6:$E$14,2,FALSE)</f>
        <v>Spare parts</v>
      </c>
      <c r="AN1263" s="11" t="str">
        <f>VLOOKUP(F1263,Sheet2!$E$10:$F$13,2,FALSE)</f>
        <v>SPE</v>
      </c>
      <c r="AO1263" s="35" t="s">
        <v>14668</v>
      </c>
      <c r="AP1263">
        <f>MATCH(AN1263,Sheet2!$F$5:$F$18,0)</f>
        <v>7</v>
      </c>
      <c r="AQ1263">
        <f>MATCH(AO1263,Sheet2!$F$5:$K$5,0)</f>
        <v>6</v>
      </c>
      <c r="AR1263" s="33">
        <f>INDEX(Sheet2!$F$5:$K$18,OPaL!AP1263,OPaL!AQ1263)</f>
        <v>0.15</v>
      </c>
      <c r="AS1263" s="1">
        <f t="shared" si="59"/>
        <v>46660.843500000003</v>
      </c>
    </row>
    <row r="1264" spans="1:45" x14ac:dyDescent="0.2">
      <c r="A1264" s="11" t="s">
        <v>5391</v>
      </c>
      <c r="B1264" s="11" t="s">
        <v>5392</v>
      </c>
      <c r="C1264" s="11" t="s">
        <v>11043</v>
      </c>
      <c r="D1264" s="21">
        <v>43003</v>
      </c>
      <c r="E1264" s="21" t="s">
        <v>9703</v>
      </c>
      <c r="F1264" s="21" t="s">
        <v>14658</v>
      </c>
      <c r="G1264" s="11" t="s">
        <v>2</v>
      </c>
      <c r="H1264" s="11" t="s">
        <v>16</v>
      </c>
      <c r="I1264" s="11" t="s">
        <v>4</v>
      </c>
      <c r="J1264" s="12">
        <v>2</v>
      </c>
      <c r="K1264" s="12">
        <v>54881.4</v>
      </c>
      <c r="L1264" s="12">
        <v>0</v>
      </c>
      <c r="M1264" s="12">
        <v>0</v>
      </c>
      <c r="N1264" s="12">
        <f t="shared" si="58"/>
        <v>54881.4</v>
      </c>
      <c r="O1264" s="11" t="s">
        <v>5</v>
      </c>
      <c r="P1264" s="13">
        <v>0</v>
      </c>
      <c r="Q1264" s="11" t="s">
        <v>6</v>
      </c>
      <c r="R1264" s="13">
        <v>0</v>
      </c>
      <c r="S1264" s="13">
        <v>0</v>
      </c>
      <c r="T1264" s="11" t="s">
        <v>7</v>
      </c>
      <c r="U1264" s="11" t="s">
        <v>8</v>
      </c>
      <c r="V1264" s="15">
        <v>0</v>
      </c>
      <c r="W1264" s="13">
        <v>0</v>
      </c>
      <c r="X1264" s="15">
        <v>0</v>
      </c>
      <c r="Y1264" s="15">
        <v>0</v>
      </c>
      <c r="Z1264" s="13">
        <v>0</v>
      </c>
      <c r="AA1264" s="15">
        <v>0</v>
      </c>
      <c r="AB1264" s="13">
        <v>0</v>
      </c>
      <c r="AC1264" s="15">
        <v>0</v>
      </c>
      <c r="AD1264" s="13">
        <v>0</v>
      </c>
      <c r="AE1264" s="15">
        <v>0</v>
      </c>
      <c r="AF1264" s="13">
        <v>0</v>
      </c>
      <c r="AG1264" s="15">
        <v>0</v>
      </c>
      <c r="AH1264" s="13">
        <v>0</v>
      </c>
      <c r="AI1264" s="15">
        <v>0</v>
      </c>
      <c r="AJ1264" s="11" t="s">
        <v>17</v>
      </c>
      <c r="AK1264" s="11" t="s">
        <v>1398</v>
      </c>
      <c r="AL1264" s="22">
        <f t="shared" si="57"/>
        <v>2289</v>
      </c>
      <c r="AM1264" s="11" t="str">
        <f>VLOOKUP(O1264,Sheet2!$D$6:$E$14,2,FALSE)</f>
        <v>Spare parts</v>
      </c>
      <c r="AN1264" s="11" t="str">
        <f>VLOOKUP(F1264,Sheet2!$E$10:$F$13,2,FALSE)</f>
        <v>SPE</v>
      </c>
      <c r="AO1264" s="35" t="s">
        <v>14668</v>
      </c>
      <c r="AP1264">
        <f>MATCH(AN1264,Sheet2!$F$5:$F$18,0)</f>
        <v>7</v>
      </c>
      <c r="AQ1264">
        <f>MATCH(AO1264,Sheet2!$F$5:$K$5,0)</f>
        <v>6</v>
      </c>
      <c r="AR1264" s="33">
        <f>INDEX(Sheet2!$F$5:$K$18,OPaL!AP1264,OPaL!AQ1264)</f>
        <v>0.15</v>
      </c>
      <c r="AS1264" s="1">
        <f t="shared" si="59"/>
        <v>46649.19</v>
      </c>
    </row>
    <row r="1265" spans="1:45" x14ac:dyDescent="0.2">
      <c r="A1265" s="11" t="s">
        <v>5173</v>
      </c>
      <c r="B1265" s="11" t="s">
        <v>5174</v>
      </c>
      <c r="C1265" s="11" t="s">
        <v>11044</v>
      </c>
      <c r="D1265" s="21">
        <v>42843</v>
      </c>
      <c r="E1265" s="21" t="s">
        <v>9697</v>
      </c>
      <c r="F1265" s="21" t="s">
        <v>14659</v>
      </c>
      <c r="G1265" s="11" t="s">
        <v>2</v>
      </c>
      <c r="H1265" s="11" t="s">
        <v>3</v>
      </c>
      <c r="I1265" s="11" t="s">
        <v>351</v>
      </c>
      <c r="J1265" s="12">
        <v>2</v>
      </c>
      <c r="K1265" s="12">
        <v>54830.37</v>
      </c>
      <c r="L1265" s="12">
        <v>0</v>
      </c>
      <c r="M1265" s="12">
        <v>0</v>
      </c>
      <c r="N1265" s="12">
        <f t="shared" si="58"/>
        <v>54830.37</v>
      </c>
      <c r="O1265" s="11" t="s">
        <v>5</v>
      </c>
      <c r="P1265" s="13">
        <v>0</v>
      </c>
      <c r="Q1265" s="11" t="s">
        <v>6</v>
      </c>
      <c r="R1265" s="13">
        <v>0</v>
      </c>
      <c r="S1265" s="13">
        <v>0</v>
      </c>
      <c r="T1265" s="11" t="s">
        <v>7</v>
      </c>
      <c r="U1265" s="11" t="s">
        <v>8</v>
      </c>
      <c r="V1265" s="15">
        <v>0</v>
      </c>
      <c r="W1265" s="13">
        <v>0</v>
      </c>
      <c r="X1265" s="15">
        <v>0</v>
      </c>
      <c r="Y1265" s="15">
        <v>0</v>
      </c>
      <c r="Z1265" s="13">
        <v>0</v>
      </c>
      <c r="AA1265" s="15">
        <v>0</v>
      </c>
      <c r="AB1265" s="13">
        <v>0</v>
      </c>
      <c r="AC1265" s="15">
        <v>0</v>
      </c>
      <c r="AD1265" s="13">
        <v>0</v>
      </c>
      <c r="AE1265" s="15">
        <v>0</v>
      </c>
      <c r="AF1265" s="13">
        <v>0</v>
      </c>
      <c r="AG1265" s="15">
        <v>0</v>
      </c>
      <c r="AH1265" s="13">
        <v>0</v>
      </c>
      <c r="AI1265" s="15">
        <v>0</v>
      </c>
      <c r="AJ1265" s="11" t="s">
        <v>9</v>
      </c>
      <c r="AK1265" s="11" t="s">
        <v>1398</v>
      </c>
      <c r="AL1265" s="22">
        <f t="shared" si="57"/>
        <v>2449</v>
      </c>
      <c r="AM1265" s="11" t="str">
        <f>VLOOKUP(O1265,Sheet2!$D$6:$E$14,2,FALSE)</f>
        <v>Spare parts</v>
      </c>
      <c r="AN1265" s="11" t="str">
        <f>VLOOKUP(F1265,Sheet2!$E$10:$F$13,2,FALSE)</f>
        <v>SPM</v>
      </c>
      <c r="AO1265" s="35" t="s">
        <v>14668</v>
      </c>
      <c r="AP1265">
        <f>MATCH(AN1265,Sheet2!$F$5:$F$18,0)</f>
        <v>6</v>
      </c>
      <c r="AQ1265">
        <f>MATCH(AO1265,Sheet2!$F$5:$K$5,0)</f>
        <v>6</v>
      </c>
      <c r="AR1265" s="33">
        <f>INDEX(Sheet2!$F$5:$K$18,OPaL!AP1265,OPaL!AQ1265)</f>
        <v>0.15</v>
      </c>
      <c r="AS1265" s="1">
        <f t="shared" si="59"/>
        <v>46605.8145</v>
      </c>
    </row>
    <row r="1266" spans="1:45" x14ac:dyDescent="0.2">
      <c r="A1266" s="11" t="s">
        <v>7892</v>
      </c>
      <c r="B1266" s="11" t="s">
        <v>7893</v>
      </c>
      <c r="C1266" s="11" t="s">
        <v>11045</v>
      </c>
      <c r="D1266" s="21">
        <v>44791</v>
      </c>
      <c r="E1266" s="21" t="s">
        <v>9697</v>
      </c>
      <c r="F1266" s="21" t="s">
        <v>14659</v>
      </c>
      <c r="G1266" s="11" t="s">
        <v>2</v>
      </c>
      <c r="H1266" s="11" t="s">
        <v>350</v>
      </c>
      <c r="I1266" s="11" t="s">
        <v>4</v>
      </c>
      <c r="J1266" s="13">
        <v>1</v>
      </c>
      <c r="K1266" s="12">
        <v>54555.16</v>
      </c>
      <c r="L1266" s="12">
        <v>0</v>
      </c>
      <c r="M1266" s="12">
        <v>0</v>
      </c>
      <c r="N1266" s="12">
        <f t="shared" si="58"/>
        <v>54555.16</v>
      </c>
      <c r="O1266" s="11" t="s">
        <v>5</v>
      </c>
      <c r="P1266" s="13">
        <v>0</v>
      </c>
      <c r="Q1266" s="11" t="s">
        <v>6</v>
      </c>
      <c r="R1266" s="13">
        <v>0</v>
      </c>
      <c r="S1266" s="13">
        <v>0</v>
      </c>
      <c r="T1266" s="11" t="s">
        <v>7</v>
      </c>
      <c r="U1266" s="11" t="s">
        <v>8</v>
      </c>
      <c r="V1266" s="15">
        <v>0</v>
      </c>
      <c r="W1266" s="13">
        <v>0</v>
      </c>
      <c r="X1266" s="15">
        <v>0</v>
      </c>
      <c r="Y1266" s="15">
        <v>0</v>
      </c>
      <c r="Z1266" s="13">
        <v>0</v>
      </c>
      <c r="AA1266" s="15">
        <v>0</v>
      </c>
      <c r="AB1266" s="13">
        <v>0</v>
      </c>
      <c r="AC1266" s="15">
        <v>0</v>
      </c>
      <c r="AD1266" s="13">
        <v>0</v>
      </c>
      <c r="AE1266" s="15">
        <v>0</v>
      </c>
      <c r="AF1266" s="13">
        <v>0</v>
      </c>
      <c r="AG1266" s="15">
        <v>0</v>
      </c>
      <c r="AH1266" s="13">
        <v>0</v>
      </c>
      <c r="AI1266" s="15">
        <v>0</v>
      </c>
      <c r="AJ1266" s="11" t="s">
        <v>352</v>
      </c>
      <c r="AK1266" s="11" t="s">
        <v>13</v>
      </c>
      <c r="AL1266" s="22">
        <f t="shared" si="57"/>
        <v>501</v>
      </c>
      <c r="AM1266" s="11" t="str">
        <f>VLOOKUP(O1266,Sheet2!$D$6:$E$14,2,FALSE)</f>
        <v>Spare parts</v>
      </c>
      <c r="AN1266" s="11" t="str">
        <f>VLOOKUP(F1266,Sheet2!$E$10:$F$13,2,FALSE)</f>
        <v>SPM</v>
      </c>
      <c r="AO1266" s="35" t="s">
        <v>14668</v>
      </c>
      <c r="AP1266">
        <f>MATCH(AN1266,Sheet2!$F$5:$F$18,0)</f>
        <v>6</v>
      </c>
      <c r="AQ1266">
        <f>MATCH(AO1266,Sheet2!$F$5:$K$5,0)</f>
        <v>6</v>
      </c>
      <c r="AR1266" s="33">
        <f>INDEX(Sheet2!$F$5:$K$18,OPaL!AP1266,OPaL!AQ1266)</f>
        <v>0.15</v>
      </c>
      <c r="AS1266" s="1">
        <f t="shared" si="59"/>
        <v>46371.885999999999</v>
      </c>
    </row>
    <row r="1267" spans="1:45" x14ac:dyDescent="0.2">
      <c r="A1267" s="11" t="s">
        <v>5277</v>
      </c>
      <c r="B1267" s="11" t="s">
        <v>5278</v>
      </c>
      <c r="C1267" s="11" t="s">
        <v>11046</v>
      </c>
      <c r="D1267" s="21">
        <v>44667</v>
      </c>
      <c r="E1267" s="21" t="s">
        <v>9697</v>
      </c>
      <c r="F1267" s="21" t="s">
        <v>14659</v>
      </c>
      <c r="G1267" s="11" t="s">
        <v>2</v>
      </c>
      <c r="H1267" s="11" t="s">
        <v>350</v>
      </c>
      <c r="I1267" s="11" t="s">
        <v>4</v>
      </c>
      <c r="J1267" s="12">
        <v>1</v>
      </c>
      <c r="K1267" s="12">
        <v>54552.75</v>
      </c>
      <c r="L1267" s="12">
        <v>0</v>
      </c>
      <c r="M1267" s="12">
        <v>0</v>
      </c>
      <c r="N1267" s="12">
        <f t="shared" si="58"/>
        <v>54552.75</v>
      </c>
      <c r="O1267" s="11" t="s">
        <v>5</v>
      </c>
      <c r="P1267" s="13">
        <v>0</v>
      </c>
      <c r="Q1267" s="11" t="s">
        <v>6</v>
      </c>
      <c r="R1267" s="13">
        <v>0</v>
      </c>
      <c r="S1267" s="13">
        <v>0</v>
      </c>
      <c r="T1267" s="11" t="s">
        <v>7</v>
      </c>
      <c r="U1267" s="11" t="s">
        <v>8</v>
      </c>
      <c r="V1267" s="15">
        <v>0</v>
      </c>
      <c r="W1267" s="13">
        <v>0</v>
      </c>
      <c r="X1267" s="15">
        <v>0</v>
      </c>
      <c r="Y1267" s="15">
        <v>0</v>
      </c>
      <c r="Z1267" s="13">
        <v>0</v>
      </c>
      <c r="AA1267" s="15">
        <v>0</v>
      </c>
      <c r="AB1267" s="13">
        <v>0</v>
      </c>
      <c r="AC1267" s="15">
        <v>0</v>
      </c>
      <c r="AD1267" s="13">
        <v>0</v>
      </c>
      <c r="AE1267" s="15">
        <v>0</v>
      </c>
      <c r="AF1267" s="13">
        <v>0</v>
      </c>
      <c r="AG1267" s="15">
        <v>0</v>
      </c>
      <c r="AH1267" s="13">
        <v>0</v>
      </c>
      <c r="AI1267" s="15">
        <v>0</v>
      </c>
      <c r="AJ1267" s="11" t="s">
        <v>352</v>
      </c>
      <c r="AK1267" s="11" t="s">
        <v>1398</v>
      </c>
      <c r="AL1267" s="22">
        <f t="shared" si="57"/>
        <v>625</v>
      </c>
      <c r="AM1267" s="11" t="str">
        <f>VLOOKUP(O1267,Sheet2!$D$6:$E$14,2,FALSE)</f>
        <v>Spare parts</v>
      </c>
      <c r="AN1267" s="11" t="str">
        <f>VLOOKUP(F1267,Sheet2!$E$10:$F$13,2,FALSE)</f>
        <v>SPM</v>
      </c>
      <c r="AO1267" s="35" t="s">
        <v>14668</v>
      </c>
      <c r="AP1267">
        <f>MATCH(AN1267,Sheet2!$F$5:$F$18,0)</f>
        <v>6</v>
      </c>
      <c r="AQ1267">
        <f>MATCH(AO1267,Sheet2!$F$5:$K$5,0)</f>
        <v>6</v>
      </c>
      <c r="AR1267" s="33">
        <f>INDEX(Sheet2!$F$5:$K$18,OPaL!AP1267,OPaL!AQ1267)</f>
        <v>0.15</v>
      </c>
      <c r="AS1267" s="1">
        <f t="shared" si="59"/>
        <v>46369.837500000001</v>
      </c>
    </row>
    <row r="1268" spans="1:45" x14ac:dyDescent="0.2">
      <c r="A1268" s="11" t="s">
        <v>2471</v>
      </c>
      <c r="B1268" s="11" t="s">
        <v>2472</v>
      </c>
      <c r="C1268" s="11" t="s">
        <v>11047</v>
      </c>
      <c r="D1268" s="21">
        <v>44721</v>
      </c>
      <c r="E1268" s="21" t="s">
        <v>9697</v>
      </c>
      <c r="F1268" s="21" t="s">
        <v>14659</v>
      </c>
      <c r="G1268" s="11" t="s">
        <v>2</v>
      </c>
      <c r="H1268" s="11" t="s">
        <v>16</v>
      </c>
      <c r="I1268" s="11" t="s">
        <v>4</v>
      </c>
      <c r="J1268" s="12">
        <v>2</v>
      </c>
      <c r="K1268" s="12">
        <v>54543.839999999997</v>
      </c>
      <c r="L1268" s="12">
        <v>0</v>
      </c>
      <c r="M1268" s="12">
        <v>0</v>
      </c>
      <c r="N1268" s="12">
        <f t="shared" si="58"/>
        <v>54543.839999999997</v>
      </c>
      <c r="O1268" s="11" t="s">
        <v>5</v>
      </c>
      <c r="P1268" s="13">
        <v>0</v>
      </c>
      <c r="Q1268" s="11" t="s">
        <v>6</v>
      </c>
      <c r="R1268" s="13">
        <v>0</v>
      </c>
      <c r="S1268" s="13">
        <v>0</v>
      </c>
      <c r="T1268" s="11" t="s">
        <v>7</v>
      </c>
      <c r="U1268" s="11" t="s">
        <v>8</v>
      </c>
      <c r="V1268" s="15">
        <v>0</v>
      </c>
      <c r="W1268" s="13">
        <v>0</v>
      </c>
      <c r="X1268" s="15">
        <v>0</v>
      </c>
      <c r="Y1268" s="15">
        <v>0</v>
      </c>
      <c r="Z1268" s="13">
        <v>0</v>
      </c>
      <c r="AA1268" s="15">
        <v>0</v>
      </c>
      <c r="AB1268" s="13">
        <v>0</v>
      </c>
      <c r="AC1268" s="15">
        <v>0</v>
      </c>
      <c r="AD1268" s="13">
        <v>0</v>
      </c>
      <c r="AE1268" s="15">
        <v>0</v>
      </c>
      <c r="AF1268" s="13">
        <v>0</v>
      </c>
      <c r="AG1268" s="15">
        <v>0</v>
      </c>
      <c r="AH1268" s="13">
        <v>0</v>
      </c>
      <c r="AI1268" s="15">
        <v>0</v>
      </c>
      <c r="AJ1268" s="11" t="s">
        <v>17</v>
      </c>
      <c r="AK1268" s="11" t="s">
        <v>13</v>
      </c>
      <c r="AL1268" s="22">
        <f t="shared" si="57"/>
        <v>571</v>
      </c>
      <c r="AM1268" s="11" t="str">
        <f>VLOOKUP(O1268,Sheet2!$D$6:$E$14,2,FALSE)</f>
        <v>Spare parts</v>
      </c>
      <c r="AN1268" s="11" t="str">
        <f>VLOOKUP(F1268,Sheet2!$E$10:$F$13,2,FALSE)</f>
        <v>SPM</v>
      </c>
      <c r="AO1268" s="35" t="s">
        <v>14668</v>
      </c>
      <c r="AP1268">
        <f>MATCH(AN1268,Sheet2!$F$5:$F$18,0)</f>
        <v>6</v>
      </c>
      <c r="AQ1268">
        <f>MATCH(AO1268,Sheet2!$F$5:$K$5,0)</f>
        <v>6</v>
      </c>
      <c r="AR1268" s="33">
        <f>INDEX(Sheet2!$F$5:$K$18,OPaL!AP1268,OPaL!AQ1268)</f>
        <v>0.15</v>
      </c>
      <c r="AS1268" s="1">
        <f t="shared" si="59"/>
        <v>46362.263999999996</v>
      </c>
    </row>
    <row r="1269" spans="1:45" x14ac:dyDescent="0.2">
      <c r="A1269" s="11" t="s">
        <v>7249</v>
      </c>
      <c r="B1269" s="11" t="s">
        <v>7250</v>
      </c>
      <c r="C1269" s="11" t="s">
        <v>11048</v>
      </c>
      <c r="D1269" s="21">
        <v>42872</v>
      </c>
      <c r="E1269" s="21" t="s">
        <v>9697</v>
      </c>
      <c r="F1269" s="21" t="s">
        <v>14659</v>
      </c>
      <c r="G1269" s="11" t="s">
        <v>2</v>
      </c>
      <c r="H1269" s="11" t="s">
        <v>16</v>
      </c>
      <c r="I1269" s="11" t="s">
        <v>4</v>
      </c>
      <c r="J1269" s="12">
        <v>3</v>
      </c>
      <c r="K1269" s="12">
        <v>54496.13</v>
      </c>
      <c r="L1269" s="12">
        <v>0</v>
      </c>
      <c r="M1269" s="12">
        <v>0</v>
      </c>
      <c r="N1269" s="12">
        <f t="shared" si="58"/>
        <v>54496.13</v>
      </c>
      <c r="O1269" s="11" t="s">
        <v>5</v>
      </c>
      <c r="P1269" s="13">
        <v>0</v>
      </c>
      <c r="Q1269" s="11" t="s">
        <v>6</v>
      </c>
      <c r="R1269" s="13">
        <v>0</v>
      </c>
      <c r="S1269" s="13">
        <v>0</v>
      </c>
      <c r="T1269" s="11" t="s">
        <v>7</v>
      </c>
      <c r="U1269" s="11" t="s">
        <v>8</v>
      </c>
      <c r="V1269" s="15">
        <v>0</v>
      </c>
      <c r="W1269" s="13">
        <v>0</v>
      </c>
      <c r="X1269" s="15">
        <v>0</v>
      </c>
      <c r="Y1269" s="15">
        <v>0</v>
      </c>
      <c r="Z1269" s="13">
        <v>0</v>
      </c>
      <c r="AA1269" s="15">
        <v>0</v>
      </c>
      <c r="AB1269" s="13">
        <v>0</v>
      </c>
      <c r="AC1269" s="15">
        <v>0</v>
      </c>
      <c r="AD1269" s="13">
        <v>0</v>
      </c>
      <c r="AE1269" s="15">
        <v>0</v>
      </c>
      <c r="AF1269" s="13">
        <v>0</v>
      </c>
      <c r="AG1269" s="15">
        <v>0</v>
      </c>
      <c r="AH1269" s="13">
        <v>0</v>
      </c>
      <c r="AI1269" s="15">
        <v>0</v>
      </c>
      <c r="AJ1269" s="11" t="s">
        <v>17</v>
      </c>
      <c r="AK1269" s="11" t="s">
        <v>13</v>
      </c>
      <c r="AL1269" s="22">
        <f t="shared" si="57"/>
        <v>2420</v>
      </c>
      <c r="AM1269" s="11" t="str">
        <f>VLOOKUP(O1269,Sheet2!$D$6:$E$14,2,FALSE)</f>
        <v>Spare parts</v>
      </c>
      <c r="AN1269" s="11" t="str">
        <f>VLOOKUP(F1269,Sheet2!$E$10:$F$13,2,FALSE)</f>
        <v>SPM</v>
      </c>
      <c r="AO1269" s="35" t="s">
        <v>14668</v>
      </c>
      <c r="AP1269">
        <f>MATCH(AN1269,Sheet2!$F$5:$F$18,0)</f>
        <v>6</v>
      </c>
      <c r="AQ1269">
        <f>MATCH(AO1269,Sheet2!$F$5:$K$5,0)</f>
        <v>6</v>
      </c>
      <c r="AR1269" s="33">
        <f>INDEX(Sheet2!$F$5:$K$18,OPaL!AP1269,OPaL!AQ1269)</f>
        <v>0.15</v>
      </c>
      <c r="AS1269" s="1">
        <f t="shared" si="59"/>
        <v>46321.710499999994</v>
      </c>
    </row>
    <row r="1270" spans="1:45" x14ac:dyDescent="0.2">
      <c r="A1270" s="11" t="s">
        <v>3821</v>
      </c>
      <c r="B1270" s="11" t="s">
        <v>3822</v>
      </c>
      <c r="C1270" s="11" t="s">
        <v>11049</v>
      </c>
      <c r="D1270" s="21">
        <v>42975</v>
      </c>
      <c r="E1270" s="21" t="s">
        <v>9697</v>
      </c>
      <c r="F1270" s="21" t="s">
        <v>14659</v>
      </c>
      <c r="G1270" s="11" t="s">
        <v>2</v>
      </c>
      <c r="H1270" s="11" t="s">
        <v>16</v>
      </c>
      <c r="I1270" s="11" t="s">
        <v>4</v>
      </c>
      <c r="J1270" s="12">
        <v>1</v>
      </c>
      <c r="K1270" s="12">
        <v>54276</v>
      </c>
      <c r="L1270" s="12">
        <v>0</v>
      </c>
      <c r="M1270" s="12">
        <v>0</v>
      </c>
      <c r="N1270" s="12">
        <f t="shared" si="58"/>
        <v>54276</v>
      </c>
      <c r="O1270" s="11" t="s">
        <v>5</v>
      </c>
      <c r="P1270" s="13">
        <v>0</v>
      </c>
      <c r="Q1270" s="11" t="s">
        <v>6</v>
      </c>
      <c r="R1270" s="13">
        <v>0</v>
      </c>
      <c r="S1270" s="13">
        <v>0</v>
      </c>
      <c r="T1270" s="11" t="s">
        <v>7</v>
      </c>
      <c r="U1270" s="11" t="s">
        <v>8</v>
      </c>
      <c r="V1270" s="15">
        <v>0</v>
      </c>
      <c r="W1270" s="13">
        <v>0</v>
      </c>
      <c r="X1270" s="15">
        <v>0</v>
      </c>
      <c r="Y1270" s="15">
        <v>0</v>
      </c>
      <c r="Z1270" s="13">
        <v>0</v>
      </c>
      <c r="AA1270" s="15">
        <v>0</v>
      </c>
      <c r="AB1270" s="13">
        <v>0</v>
      </c>
      <c r="AC1270" s="15">
        <v>0</v>
      </c>
      <c r="AD1270" s="13">
        <v>0</v>
      </c>
      <c r="AE1270" s="15">
        <v>0</v>
      </c>
      <c r="AF1270" s="13">
        <v>0</v>
      </c>
      <c r="AG1270" s="15">
        <v>0</v>
      </c>
      <c r="AH1270" s="13">
        <v>0</v>
      </c>
      <c r="AI1270" s="15">
        <v>0</v>
      </c>
      <c r="AJ1270" s="11" t="s">
        <v>17</v>
      </c>
      <c r="AK1270" s="11" t="s">
        <v>1398</v>
      </c>
      <c r="AL1270" s="22">
        <f t="shared" si="57"/>
        <v>2317</v>
      </c>
      <c r="AM1270" s="11" t="str">
        <f>VLOOKUP(O1270,Sheet2!$D$6:$E$14,2,FALSE)</f>
        <v>Spare parts</v>
      </c>
      <c r="AN1270" s="11" t="str">
        <f>VLOOKUP(F1270,Sheet2!$E$10:$F$13,2,FALSE)</f>
        <v>SPM</v>
      </c>
      <c r="AO1270" s="35" t="s">
        <v>14668</v>
      </c>
      <c r="AP1270">
        <f>MATCH(AN1270,Sheet2!$F$5:$F$18,0)</f>
        <v>6</v>
      </c>
      <c r="AQ1270">
        <f>MATCH(AO1270,Sheet2!$F$5:$K$5,0)</f>
        <v>6</v>
      </c>
      <c r="AR1270" s="33">
        <f>INDEX(Sheet2!$F$5:$K$18,OPaL!AP1270,OPaL!AQ1270)</f>
        <v>0.15</v>
      </c>
      <c r="AS1270" s="1">
        <f t="shared" si="59"/>
        <v>46134.6</v>
      </c>
    </row>
    <row r="1271" spans="1:45" x14ac:dyDescent="0.2">
      <c r="A1271" s="11" t="s">
        <v>4113</v>
      </c>
      <c r="B1271" s="11" t="s">
        <v>4114</v>
      </c>
      <c r="C1271" s="11" t="s">
        <v>11050</v>
      </c>
      <c r="D1271" s="21">
        <v>44701</v>
      </c>
      <c r="E1271" s="21" t="s">
        <v>9697</v>
      </c>
      <c r="F1271" s="21" t="s">
        <v>14659</v>
      </c>
      <c r="G1271" s="11" t="s">
        <v>2</v>
      </c>
      <c r="H1271" s="11" t="s">
        <v>350</v>
      </c>
      <c r="I1271" s="11" t="s">
        <v>4</v>
      </c>
      <c r="J1271" s="13">
        <v>2</v>
      </c>
      <c r="K1271" s="12">
        <v>54124</v>
      </c>
      <c r="L1271" s="12">
        <v>0</v>
      </c>
      <c r="M1271" s="12">
        <v>0</v>
      </c>
      <c r="N1271" s="12">
        <f t="shared" si="58"/>
        <v>54124</v>
      </c>
      <c r="O1271" s="11" t="s">
        <v>5</v>
      </c>
      <c r="P1271" s="13">
        <v>0</v>
      </c>
      <c r="Q1271" s="11" t="s">
        <v>6</v>
      </c>
      <c r="R1271" s="13">
        <v>0</v>
      </c>
      <c r="S1271" s="13">
        <v>0</v>
      </c>
      <c r="T1271" s="11" t="s">
        <v>7</v>
      </c>
      <c r="U1271" s="11" t="s">
        <v>8</v>
      </c>
      <c r="V1271" s="15">
        <v>0</v>
      </c>
      <c r="W1271" s="13">
        <v>0</v>
      </c>
      <c r="X1271" s="15">
        <v>0</v>
      </c>
      <c r="Y1271" s="15">
        <v>0</v>
      </c>
      <c r="Z1271" s="13">
        <v>0</v>
      </c>
      <c r="AA1271" s="15">
        <v>0</v>
      </c>
      <c r="AB1271" s="13">
        <v>0</v>
      </c>
      <c r="AC1271" s="15">
        <v>0</v>
      </c>
      <c r="AD1271" s="13">
        <v>0</v>
      </c>
      <c r="AE1271" s="15">
        <v>0</v>
      </c>
      <c r="AF1271" s="13">
        <v>0</v>
      </c>
      <c r="AG1271" s="15">
        <v>0</v>
      </c>
      <c r="AH1271" s="13">
        <v>0</v>
      </c>
      <c r="AI1271" s="15">
        <v>0</v>
      </c>
      <c r="AJ1271" s="11" t="s">
        <v>352</v>
      </c>
      <c r="AK1271" s="11" t="s">
        <v>1398</v>
      </c>
      <c r="AL1271" s="22">
        <f t="shared" si="57"/>
        <v>591</v>
      </c>
      <c r="AM1271" s="11" t="str">
        <f>VLOOKUP(O1271,Sheet2!$D$6:$E$14,2,FALSE)</f>
        <v>Spare parts</v>
      </c>
      <c r="AN1271" s="11" t="str">
        <f>VLOOKUP(F1271,Sheet2!$E$10:$F$13,2,FALSE)</f>
        <v>SPM</v>
      </c>
      <c r="AO1271" s="35" t="s">
        <v>14668</v>
      </c>
      <c r="AP1271">
        <f>MATCH(AN1271,Sheet2!$F$5:$F$18,0)</f>
        <v>6</v>
      </c>
      <c r="AQ1271">
        <f>MATCH(AO1271,Sheet2!$F$5:$K$5,0)</f>
        <v>6</v>
      </c>
      <c r="AR1271" s="33">
        <f>INDEX(Sheet2!$F$5:$K$18,OPaL!AP1271,OPaL!AQ1271)</f>
        <v>0.15</v>
      </c>
      <c r="AS1271" s="1">
        <f t="shared" si="59"/>
        <v>46005.4</v>
      </c>
    </row>
    <row r="1272" spans="1:45" x14ac:dyDescent="0.2">
      <c r="A1272" s="11" t="s">
        <v>6151</v>
      </c>
      <c r="B1272" s="11" t="s">
        <v>6152</v>
      </c>
      <c r="C1272" s="11" t="s">
        <v>11051</v>
      </c>
      <c r="D1272" s="21">
        <v>44462</v>
      </c>
      <c r="E1272" s="21" t="s">
        <v>9697</v>
      </c>
      <c r="F1272" s="21" t="s">
        <v>14659</v>
      </c>
      <c r="G1272" s="11" t="s">
        <v>2</v>
      </c>
      <c r="H1272" s="11" t="s">
        <v>3</v>
      </c>
      <c r="I1272" s="11" t="s">
        <v>4</v>
      </c>
      <c r="J1272" s="13">
        <v>4</v>
      </c>
      <c r="K1272" s="12">
        <v>54053.919999999998</v>
      </c>
      <c r="L1272" s="12">
        <v>0</v>
      </c>
      <c r="M1272" s="12">
        <v>0</v>
      </c>
      <c r="N1272" s="12">
        <f t="shared" si="58"/>
        <v>54053.919999999998</v>
      </c>
      <c r="O1272" s="11" t="s">
        <v>5</v>
      </c>
      <c r="P1272" s="13">
        <v>0</v>
      </c>
      <c r="Q1272" s="11" t="s">
        <v>6</v>
      </c>
      <c r="R1272" s="13">
        <v>0</v>
      </c>
      <c r="S1272" s="13">
        <v>0</v>
      </c>
      <c r="T1272" s="11" t="s">
        <v>7</v>
      </c>
      <c r="U1272" s="11" t="s">
        <v>8</v>
      </c>
      <c r="V1272" s="15">
        <v>0</v>
      </c>
      <c r="W1272" s="13">
        <v>0</v>
      </c>
      <c r="X1272" s="15">
        <v>0</v>
      </c>
      <c r="Y1272" s="15">
        <v>0</v>
      </c>
      <c r="Z1272" s="13">
        <v>0</v>
      </c>
      <c r="AA1272" s="15">
        <v>0</v>
      </c>
      <c r="AB1272" s="13">
        <v>0</v>
      </c>
      <c r="AC1272" s="15">
        <v>0</v>
      </c>
      <c r="AD1272" s="13">
        <v>0</v>
      </c>
      <c r="AE1272" s="15">
        <v>0</v>
      </c>
      <c r="AF1272" s="13">
        <v>0</v>
      </c>
      <c r="AG1272" s="15">
        <v>0</v>
      </c>
      <c r="AH1272" s="13">
        <v>0</v>
      </c>
      <c r="AI1272" s="15">
        <v>0</v>
      </c>
      <c r="AJ1272" s="11" t="s">
        <v>9</v>
      </c>
      <c r="AK1272" s="11" t="s">
        <v>13</v>
      </c>
      <c r="AL1272" s="22">
        <f t="shared" si="57"/>
        <v>830</v>
      </c>
      <c r="AM1272" s="11" t="str">
        <f>VLOOKUP(O1272,Sheet2!$D$6:$E$14,2,FALSE)</f>
        <v>Spare parts</v>
      </c>
      <c r="AN1272" s="11" t="str">
        <f>VLOOKUP(F1272,Sheet2!$E$10:$F$13,2,FALSE)</f>
        <v>SPM</v>
      </c>
      <c r="AO1272" s="35" t="s">
        <v>14668</v>
      </c>
      <c r="AP1272">
        <f>MATCH(AN1272,Sheet2!$F$5:$F$18,0)</f>
        <v>6</v>
      </c>
      <c r="AQ1272">
        <f>MATCH(AO1272,Sheet2!$F$5:$K$5,0)</f>
        <v>6</v>
      </c>
      <c r="AR1272" s="33">
        <f>INDEX(Sheet2!$F$5:$K$18,OPaL!AP1272,OPaL!AQ1272)</f>
        <v>0.15</v>
      </c>
      <c r="AS1272" s="1">
        <f t="shared" si="59"/>
        <v>45945.831999999995</v>
      </c>
    </row>
    <row r="1273" spans="1:45" x14ac:dyDescent="0.2">
      <c r="A1273" s="11" t="s">
        <v>5115</v>
      </c>
      <c r="B1273" s="11" t="s">
        <v>5116</v>
      </c>
      <c r="C1273" s="11" t="s">
        <v>11052</v>
      </c>
      <c r="D1273" s="21">
        <v>42427</v>
      </c>
      <c r="E1273" s="21" t="s">
        <v>9697</v>
      </c>
      <c r="F1273" s="21" t="s">
        <v>14659</v>
      </c>
      <c r="G1273" s="11" t="s">
        <v>2</v>
      </c>
      <c r="H1273" s="11" t="s">
        <v>16</v>
      </c>
      <c r="I1273" s="11" t="s">
        <v>4</v>
      </c>
      <c r="J1273" s="12">
        <v>2</v>
      </c>
      <c r="K1273" s="12">
        <v>54018</v>
      </c>
      <c r="L1273" s="12">
        <v>0</v>
      </c>
      <c r="M1273" s="12">
        <v>0</v>
      </c>
      <c r="N1273" s="12">
        <f t="shared" si="58"/>
        <v>54018</v>
      </c>
      <c r="O1273" s="11" t="s">
        <v>5</v>
      </c>
      <c r="P1273" s="13">
        <v>0</v>
      </c>
      <c r="Q1273" s="11" t="s">
        <v>6</v>
      </c>
      <c r="R1273" s="13">
        <v>0</v>
      </c>
      <c r="S1273" s="13">
        <v>0</v>
      </c>
      <c r="T1273" s="11" t="s">
        <v>7</v>
      </c>
      <c r="U1273" s="11" t="s">
        <v>8</v>
      </c>
      <c r="V1273" s="15">
        <v>0</v>
      </c>
      <c r="W1273" s="13">
        <v>0</v>
      </c>
      <c r="X1273" s="15">
        <v>0</v>
      </c>
      <c r="Y1273" s="15">
        <v>0</v>
      </c>
      <c r="Z1273" s="13">
        <v>0</v>
      </c>
      <c r="AA1273" s="15">
        <v>0</v>
      </c>
      <c r="AB1273" s="13">
        <v>0</v>
      </c>
      <c r="AC1273" s="15">
        <v>0</v>
      </c>
      <c r="AD1273" s="13">
        <v>0</v>
      </c>
      <c r="AE1273" s="15">
        <v>0</v>
      </c>
      <c r="AF1273" s="13">
        <v>0</v>
      </c>
      <c r="AG1273" s="15">
        <v>0</v>
      </c>
      <c r="AH1273" s="13">
        <v>0</v>
      </c>
      <c r="AI1273" s="15">
        <v>0</v>
      </c>
      <c r="AJ1273" s="11" t="s">
        <v>17</v>
      </c>
      <c r="AK1273" s="11" t="s">
        <v>1398</v>
      </c>
      <c r="AL1273" s="22">
        <f t="shared" si="57"/>
        <v>2865</v>
      </c>
      <c r="AM1273" s="11" t="str">
        <f>VLOOKUP(O1273,Sheet2!$D$6:$E$14,2,FALSE)</f>
        <v>Spare parts</v>
      </c>
      <c r="AN1273" s="11" t="str">
        <f>VLOOKUP(F1273,Sheet2!$E$10:$F$13,2,FALSE)</f>
        <v>SPM</v>
      </c>
      <c r="AO1273" s="35" t="s">
        <v>14668</v>
      </c>
      <c r="AP1273">
        <f>MATCH(AN1273,Sheet2!$F$5:$F$18,0)</f>
        <v>6</v>
      </c>
      <c r="AQ1273">
        <f>MATCH(AO1273,Sheet2!$F$5:$K$5,0)</f>
        <v>6</v>
      </c>
      <c r="AR1273" s="33">
        <f>INDEX(Sheet2!$F$5:$K$18,OPaL!AP1273,OPaL!AQ1273)</f>
        <v>0.15</v>
      </c>
      <c r="AS1273" s="1">
        <f t="shared" si="59"/>
        <v>45915.299999999996</v>
      </c>
    </row>
    <row r="1274" spans="1:45" x14ac:dyDescent="0.2">
      <c r="A1274" s="11" t="s">
        <v>9120</v>
      </c>
      <c r="B1274" s="11" t="s">
        <v>9121</v>
      </c>
      <c r="C1274" s="11" t="s">
        <v>11053</v>
      </c>
      <c r="D1274" s="21">
        <v>44764</v>
      </c>
      <c r="E1274" s="21" t="s">
        <v>9773</v>
      </c>
      <c r="F1274" s="21" t="s">
        <v>14659</v>
      </c>
      <c r="G1274" s="11" t="s">
        <v>2</v>
      </c>
      <c r="H1274" s="11" t="s">
        <v>350</v>
      </c>
      <c r="I1274" s="11" t="s">
        <v>4</v>
      </c>
      <c r="J1274" s="13">
        <v>48</v>
      </c>
      <c r="K1274" s="12">
        <v>53952</v>
      </c>
      <c r="L1274" s="12">
        <v>0</v>
      </c>
      <c r="M1274" s="12">
        <v>0</v>
      </c>
      <c r="N1274" s="12">
        <f t="shared" si="58"/>
        <v>53952</v>
      </c>
      <c r="O1274" s="11" t="s">
        <v>8227</v>
      </c>
      <c r="P1274" s="13">
        <v>0</v>
      </c>
      <c r="Q1274" s="11" t="s">
        <v>6</v>
      </c>
      <c r="R1274" s="13">
        <v>0</v>
      </c>
      <c r="S1274" s="13">
        <v>0</v>
      </c>
      <c r="T1274" s="11" t="s">
        <v>7</v>
      </c>
      <c r="U1274" s="11" t="s">
        <v>8</v>
      </c>
      <c r="V1274" s="15">
        <v>0</v>
      </c>
      <c r="W1274" s="13">
        <v>0</v>
      </c>
      <c r="X1274" s="15">
        <v>0</v>
      </c>
      <c r="Y1274" s="15">
        <v>0</v>
      </c>
      <c r="Z1274" s="13">
        <v>0</v>
      </c>
      <c r="AA1274" s="15">
        <v>0</v>
      </c>
      <c r="AB1274" s="13">
        <v>0</v>
      </c>
      <c r="AC1274" s="15">
        <v>0</v>
      </c>
      <c r="AD1274" s="13">
        <v>0</v>
      </c>
      <c r="AE1274" s="15">
        <v>0</v>
      </c>
      <c r="AF1274" s="13">
        <v>0</v>
      </c>
      <c r="AG1274" s="15">
        <v>0</v>
      </c>
      <c r="AH1274" s="13">
        <v>0</v>
      </c>
      <c r="AI1274" s="15">
        <v>0</v>
      </c>
      <c r="AJ1274" s="11" t="s">
        <v>352</v>
      </c>
      <c r="AK1274" s="11" t="s">
        <v>8228</v>
      </c>
      <c r="AL1274" s="22">
        <f t="shared" si="57"/>
        <v>528</v>
      </c>
      <c r="AM1274" s="11" t="str">
        <f>VLOOKUP(O1274,Sheet2!$D$6:$E$14,2,FALSE)</f>
        <v>Consumables</v>
      </c>
      <c r="AN1274" s="11" t="str">
        <f>VLOOKUP(F1274,Sheet2!$E$15:$F$18,2,FALSE)</f>
        <v>CM</v>
      </c>
      <c r="AO1274" s="35" t="s">
        <v>14668</v>
      </c>
      <c r="AP1274">
        <f>MATCH(AN1274,Sheet2!$F$5:$F$18,0)</f>
        <v>13</v>
      </c>
      <c r="AQ1274">
        <f>MATCH(AO1274,Sheet2!$F$5:$K$5,0)</f>
        <v>6</v>
      </c>
      <c r="AR1274" s="33">
        <f>INDEX(Sheet2!$F$5:$K$18,OPaL!AP1274,OPaL!AQ1274)</f>
        <v>0.2</v>
      </c>
      <c r="AS1274" s="1">
        <f t="shared" si="59"/>
        <v>43161.600000000006</v>
      </c>
    </row>
    <row r="1275" spans="1:45" x14ac:dyDescent="0.2">
      <c r="A1275" s="11" t="s">
        <v>4453</v>
      </c>
      <c r="B1275" s="11" t="s">
        <v>4454</v>
      </c>
      <c r="C1275" s="11" t="s">
        <v>11054</v>
      </c>
      <c r="D1275" s="21">
        <v>42963</v>
      </c>
      <c r="E1275" s="21" t="s">
        <v>9697</v>
      </c>
      <c r="F1275" s="21" t="s">
        <v>14659</v>
      </c>
      <c r="G1275" s="11" t="s">
        <v>2</v>
      </c>
      <c r="H1275" s="11" t="s">
        <v>16</v>
      </c>
      <c r="I1275" s="11" t="s">
        <v>351</v>
      </c>
      <c r="J1275" s="12">
        <v>1</v>
      </c>
      <c r="K1275" s="12">
        <v>53716.72</v>
      </c>
      <c r="L1275" s="12">
        <v>0</v>
      </c>
      <c r="M1275" s="12">
        <v>0</v>
      </c>
      <c r="N1275" s="12">
        <f t="shared" si="58"/>
        <v>53716.72</v>
      </c>
      <c r="O1275" s="11" t="s">
        <v>5</v>
      </c>
      <c r="P1275" s="13">
        <v>0</v>
      </c>
      <c r="Q1275" s="11" t="s">
        <v>6</v>
      </c>
      <c r="R1275" s="13">
        <v>0</v>
      </c>
      <c r="S1275" s="13">
        <v>0</v>
      </c>
      <c r="T1275" s="11" t="s">
        <v>7</v>
      </c>
      <c r="U1275" s="11" t="s">
        <v>8</v>
      </c>
      <c r="V1275" s="15">
        <v>0</v>
      </c>
      <c r="W1275" s="13">
        <v>0</v>
      </c>
      <c r="X1275" s="15">
        <v>0</v>
      </c>
      <c r="Y1275" s="15">
        <v>0</v>
      </c>
      <c r="Z1275" s="13">
        <v>0</v>
      </c>
      <c r="AA1275" s="15">
        <v>0</v>
      </c>
      <c r="AB1275" s="13">
        <v>0</v>
      </c>
      <c r="AC1275" s="15">
        <v>0</v>
      </c>
      <c r="AD1275" s="13">
        <v>0</v>
      </c>
      <c r="AE1275" s="15">
        <v>0</v>
      </c>
      <c r="AF1275" s="13">
        <v>0</v>
      </c>
      <c r="AG1275" s="15">
        <v>0</v>
      </c>
      <c r="AH1275" s="13">
        <v>0</v>
      </c>
      <c r="AI1275" s="15">
        <v>0</v>
      </c>
      <c r="AJ1275" s="11" t="s">
        <v>17</v>
      </c>
      <c r="AK1275" s="11" t="s">
        <v>1398</v>
      </c>
      <c r="AL1275" s="22">
        <f t="shared" si="57"/>
        <v>2329</v>
      </c>
      <c r="AM1275" s="11" t="str">
        <f>VLOOKUP(O1275,Sheet2!$D$6:$E$14,2,FALSE)</f>
        <v>Spare parts</v>
      </c>
      <c r="AN1275" s="11" t="str">
        <f>VLOOKUP(F1275,Sheet2!$E$10:$F$13,2,FALSE)</f>
        <v>SPM</v>
      </c>
      <c r="AO1275" s="35" t="s">
        <v>14668</v>
      </c>
      <c r="AP1275">
        <f>MATCH(AN1275,Sheet2!$F$5:$F$18,0)</f>
        <v>6</v>
      </c>
      <c r="AQ1275">
        <f>MATCH(AO1275,Sheet2!$F$5:$K$5,0)</f>
        <v>6</v>
      </c>
      <c r="AR1275" s="33">
        <f>INDEX(Sheet2!$F$5:$K$18,OPaL!AP1275,OPaL!AQ1275)</f>
        <v>0.15</v>
      </c>
      <c r="AS1275" s="1">
        <f t="shared" si="59"/>
        <v>45659.212</v>
      </c>
    </row>
    <row r="1276" spans="1:45" x14ac:dyDescent="0.2">
      <c r="A1276" s="11" t="s">
        <v>9194</v>
      </c>
      <c r="B1276" s="11" t="s">
        <v>9195</v>
      </c>
      <c r="C1276" s="11" t="s">
        <v>11055</v>
      </c>
      <c r="D1276" s="21">
        <v>44683</v>
      </c>
      <c r="E1276" s="21" t="s">
        <v>9752</v>
      </c>
      <c r="F1276" s="21" t="s">
        <v>14659</v>
      </c>
      <c r="G1276" s="11" t="s">
        <v>2</v>
      </c>
      <c r="H1276" s="11" t="s">
        <v>350</v>
      </c>
      <c r="I1276" s="11" t="s">
        <v>4</v>
      </c>
      <c r="J1276" s="13">
        <v>8</v>
      </c>
      <c r="K1276" s="12">
        <v>53706.46</v>
      </c>
      <c r="L1276" s="12">
        <v>0</v>
      </c>
      <c r="M1276" s="12">
        <v>0</v>
      </c>
      <c r="N1276" s="12">
        <f t="shared" si="58"/>
        <v>53706.46</v>
      </c>
      <c r="O1276" s="11" t="s">
        <v>8227</v>
      </c>
      <c r="P1276" s="13">
        <v>0</v>
      </c>
      <c r="Q1276" s="11" t="s">
        <v>6</v>
      </c>
      <c r="R1276" s="13">
        <v>0</v>
      </c>
      <c r="S1276" s="13">
        <v>0</v>
      </c>
      <c r="T1276" s="11" t="s">
        <v>7</v>
      </c>
      <c r="U1276" s="11" t="s">
        <v>8</v>
      </c>
      <c r="V1276" s="15">
        <v>0</v>
      </c>
      <c r="W1276" s="13">
        <v>0</v>
      </c>
      <c r="X1276" s="15">
        <v>0</v>
      </c>
      <c r="Y1276" s="15">
        <v>0</v>
      </c>
      <c r="Z1276" s="13">
        <v>0</v>
      </c>
      <c r="AA1276" s="15">
        <v>0</v>
      </c>
      <c r="AB1276" s="13">
        <v>0</v>
      </c>
      <c r="AC1276" s="15">
        <v>0</v>
      </c>
      <c r="AD1276" s="13">
        <v>0</v>
      </c>
      <c r="AE1276" s="15">
        <v>0</v>
      </c>
      <c r="AF1276" s="13">
        <v>0</v>
      </c>
      <c r="AG1276" s="15">
        <v>0</v>
      </c>
      <c r="AH1276" s="13">
        <v>0</v>
      </c>
      <c r="AI1276" s="15">
        <v>0</v>
      </c>
      <c r="AJ1276" s="11" t="s">
        <v>352</v>
      </c>
      <c r="AK1276" s="11" t="s">
        <v>8228</v>
      </c>
      <c r="AL1276" s="22">
        <f t="shared" si="57"/>
        <v>609</v>
      </c>
      <c r="AM1276" s="11" t="str">
        <f>VLOOKUP(O1276,Sheet2!$D$6:$E$14,2,FALSE)</f>
        <v>Consumables</v>
      </c>
      <c r="AN1276" s="11" t="str">
        <f>VLOOKUP(F1276,Sheet2!$E$15:$F$18,2,FALSE)</f>
        <v>CM</v>
      </c>
      <c r="AO1276" s="35" t="s">
        <v>14668</v>
      </c>
      <c r="AP1276">
        <f>MATCH(AN1276,Sheet2!$F$5:$F$18,0)</f>
        <v>13</v>
      </c>
      <c r="AQ1276">
        <f>MATCH(AO1276,Sheet2!$F$5:$K$5,0)</f>
        <v>6</v>
      </c>
      <c r="AR1276" s="33">
        <f>INDEX(Sheet2!$F$5:$K$18,OPaL!AP1276,OPaL!AQ1276)</f>
        <v>0.2</v>
      </c>
      <c r="AS1276" s="1">
        <f t="shared" si="59"/>
        <v>42965.168000000005</v>
      </c>
    </row>
    <row r="1277" spans="1:45" x14ac:dyDescent="0.2">
      <c r="A1277" s="11" t="s">
        <v>7481</v>
      </c>
      <c r="B1277" s="11" t="s">
        <v>7482</v>
      </c>
      <c r="C1277" s="11" t="s">
        <v>11056</v>
      </c>
      <c r="D1277" s="21">
        <v>44482</v>
      </c>
      <c r="E1277" s="21" t="s">
        <v>9697</v>
      </c>
      <c r="F1277" s="21" t="s">
        <v>14659</v>
      </c>
      <c r="G1277" s="11" t="s">
        <v>2</v>
      </c>
      <c r="H1277" s="11" t="s">
        <v>3</v>
      </c>
      <c r="I1277" s="11" t="s">
        <v>4</v>
      </c>
      <c r="J1277" s="12">
        <v>3</v>
      </c>
      <c r="K1277" s="12">
        <v>53649.37</v>
      </c>
      <c r="L1277" s="12">
        <v>0</v>
      </c>
      <c r="M1277" s="12">
        <v>0</v>
      </c>
      <c r="N1277" s="12">
        <f t="shared" si="58"/>
        <v>53649.37</v>
      </c>
      <c r="O1277" s="11" t="s">
        <v>5</v>
      </c>
      <c r="P1277" s="13">
        <v>0</v>
      </c>
      <c r="Q1277" s="11" t="s">
        <v>6</v>
      </c>
      <c r="R1277" s="13">
        <v>0</v>
      </c>
      <c r="S1277" s="13">
        <v>0</v>
      </c>
      <c r="T1277" s="11" t="s">
        <v>7</v>
      </c>
      <c r="U1277" s="11" t="s">
        <v>8</v>
      </c>
      <c r="V1277" s="15">
        <v>0</v>
      </c>
      <c r="W1277" s="13">
        <v>0</v>
      </c>
      <c r="X1277" s="15">
        <v>0</v>
      </c>
      <c r="Y1277" s="15">
        <v>0</v>
      </c>
      <c r="Z1277" s="13">
        <v>0</v>
      </c>
      <c r="AA1277" s="15">
        <v>0</v>
      </c>
      <c r="AB1277" s="13">
        <v>0</v>
      </c>
      <c r="AC1277" s="15">
        <v>0</v>
      </c>
      <c r="AD1277" s="13">
        <v>0</v>
      </c>
      <c r="AE1277" s="15">
        <v>0</v>
      </c>
      <c r="AF1277" s="13">
        <v>0</v>
      </c>
      <c r="AG1277" s="15">
        <v>0</v>
      </c>
      <c r="AH1277" s="13">
        <v>0</v>
      </c>
      <c r="AI1277" s="15">
        <v>0</v>
      </c>
      <c r="AJ1277" s="11" t="s">
        <v>9</v>
      </c>
      <c r="AK1277" s="11" t="s">
        <v>13</v>
      </c>
      <c r="AL1277" s="22">
        <f t="shared" si="57"/>
        <v>810</v>
      </c>
      <c r="AM1277" s="11" t="str">
        <f>VLOOKUP(O1277,Sheet2!$D$6:$E$14,2,FALSE)</f>
        <v>Spare parts</v>
      </c>
      <c r="AN1277" s="11" t="str">
        <f>VLOOKUP(F1277,Sheet2!$E$10:$F$13,2,FALSE)</f>
        <v>SPM</v>
      </c>
      <c r="AO1277" s="35" t="s">
        <v>14668</v>
      </c>
      <c r="AP1277">
        <f>MATCH(AN1277,Sheet2!$F$5:$F$18,0)</f>
        <v>6</v>
      </c>
      <c r="AQ1277">
        <f>MATCH(AO1277,Sheet2!$F$5:$K$5,0)</f>
        <v>6</v>
      </c>
      <c r="AR1277" s="33">
        <f>INDEX(Sheet2!$F$5:$K$18,OPaL!AP1277,OPaL!AQ1277)</f>
        <v>0.15</v>
      </c>
      <c r="AS1277" s="1">
        <f t="shared" si="59"/>
        <v>45601.964500000002</v>
      </c>
    </row>
    <row r="1278" spans="1:45" x14ac:dyDescent="0.2">
      <c r="A1278" s="11" t="s">
        <v>7337</v>
      </c>
      <c r="B1278" s="11" t="s">
        <v>7338</v>
      </c>
      <c r="C1278" s="11" t="s">
        <v>11057</v>
      </c>
      <c r="D1278" s="21">
        <v>42941</v>
      </c>
      <c r="E1278" s="21" t="s">
        <v>9697</v>
      </c>
      <c r="F1278" s="21" t="s">
        <v>14659</v>
      </c>
      <c r="G1278" s="11" t="s">
        <v>2</v>
      </c>
      <c r="H1278" s="11" t="s">
        <v>3</v>
      </c>
      <c r="I1278" s="11" t="s">
        <v>4</v>
      </c>
      <c r="J1278" s="13">
        <v>2</v>
      </c>
      <c r="K1278" s="12">
        <v>53362.12</v>
      </c>
      <c r="L1278" s="12">
        <v>0</v>
      </c>
      <c r="M1278" s="12">
        <v>0</v>
      </c>
      <c r="N1278" s="12">
        <f t="shared" si="58"/>
        <v>53362.12</v>
      </c>
      <c r="O1278" s="11" t="s">
        <v>5</v>
      </c>
      <c r="P1278" s="13">
        <v>0</v>
      </c>
      <c r="Q1278" s="11" t="s">
        <v>6</v>
      </c>
      <c r="R1278" s="13">
        <v>0</v>
      </c>
      <c r="S1278" s="13">
        <v>0</v>
      </c>
      <c r="T1278" s="11" t="s">
        <v>7</v>
      </c>
      <c r="U1278" s="11" t="s">
        <v>8</v>
      </c>
      <c r="V1278" s="15">
        <v>0</v>
      </c>
      <c r="W1278" s="13">
        <v>0</v>
      </c>
      <c r="X1278" s="15">
        <v>0</v>
      </c>
      <c r="Y1278" s="15">
        <v>0</v>
      </c>
      <c r="Z1278" s="13">
        <v>0</v>
      </c>
      <c r="AA1278" s="15">
        <v>0</v>
      </c>
      <c r="AB1278" s="13">
        <v>0</v>
      </c>
      <c r="AC1278" s="15">
        <v>0</v>
      </c>
      <c r="AD1278" s="13">
        <v>0</v>
      </c>
      <c r="AE1278" s="15">
        <v>0</v>
      </c>
      <c r="AF1278" s="13">
        <v>0</v>
      </c>
      <c r="AG1278" s="15">
        <v>0</v>
      </c>
      <c r="AH1278" s="13">
        <v>0</v>
      </c>
      <c r="AI1278" s="15">
        <v>0</v>
      </c>
      <c r="AJ1278" s="11" t="s">
        <v>9</v>
      </c>
      <c r="AK1278" s="11" t="s">
        <v>13</v>
      </c>
      <c r="AL1278" s="22">
        <f t="shared" si="57"/>
        <v>2351</v>
      </c>
      <c r="AM1278" s="11" t="str">
        <f>VLOOKUP(O1278,Sheet2!$D$6:$E$14,2,FALSE)</f>
        <v>Spare parts</v>
      </c>
      <c r="AN1278" s="11" t="str">
        <f>VLOOKUP(F1278,Sheet2!$E$10:$F$13,2,FALSE)</f>
        <v>SPM</v>
      </c>
      <c r="AO1278" s="35" t="s">
        <v>14668</v>
      </c>
      <c r="AP1278">
        <f>MATCH(AN1278,Sheet2!$F$5:$F$18,0)</f>
        <v>6</v>
      </c>
      <c r="AQ1278">
        <f>MATCH(AO1278,Sheet2!$F$5:$K$5,0)</f>
        <v>6</v>
      </c>
      <c r="AR1278" s="33">
        <f>INDEX(Sheet2!$F$5:$K$18,OPaL!AP1278,OPaL!AQ1278)</f>
        <v>0.15</v>
      </c>
      <c r="AS1278" s="1">
        <f t="shared" si="59"/>
        <v>45357.802000000003</v>
      </c>
    </row>
    <row r="1279" spans="1:45" x14ac:dyDescent="0.2">
      <c r="A1279" s="11" t="s">
        <v>7339</v>
      </c>
      <c r="B1279" s="11" t="s">
        <v>7340</v>
      </c>
      <c r="C1279" s="11" t="s">
        <v>11058</v>
      </c>
      <c r="D1279" s="21">
        <v>42941</v>
      </c>
      <c r="E1279" s="21" t="s">
        <v>9697</v>
      </c>
      <c r="F1279" s="21" t="s">
        <v>14659</v>
      </c>
      <c r="G1279" s="11" t="s">
        <v>2</v>
      </c>
      <c r="H1279" s="11" t="s">
        <v>3</v>
      </c>
      <c r="I1279" s="11" t="s">
        <v>4</v>
      </c>
      <c r="J1279" s="13">
        <v>2</v>
      </c>
      <c r="K1279" s="12">
        <v>53362.12</v>
      </c>
      <c r="L1279" s="12">
        <v>0</v>
      </c>
      <c r="M1279" s="12">
        <v>0</v>
      </c>
      <c r="N1279" s="12">
        <f t="shared" si="58"/>
        <v>53362.12</v>
      </c>
      <c r="O1279" s="11" t="s">
        <v>5</v>
      </c>
      <c r="P1279" s="13">
        <v>0</v>
      </c>
      <c r="Q1279" s="11" t="s">
        <v>6</v>
      </c>
      <c r="R1279" s="13">
        <v>0</v>
      </c>
      <c r="S1279" s="13">
        <v>0</v>
      </c>
      <c r="T1279" s="11" t="s">
        <v>7</v>
      </c>
      <c r="U1279" s="11" t="s">
        <v>8</v>
      </c>
      <c r="V1279" s="15">
        <v>0</v>
      </c>
      <c r="W1279" s="13">
        <v>0</v>
      </c>
      <c r="X1279" s="15">
        <v>0</v>
      </c>
      <c r="Y1279" s="15">
        <v>0</v>
      </c>
      <c r="Z1279" s="13">
        <v>0</v>
      </c>
      <c r="AA1279" s="15">
        <v>0</v>
      </c>
      <c r="AB1279" s="13">
        <v>0</v>
      </c>
      <c r="AC1279" s="15">
        <v>0</v>
      </c>
      <c r="AD1279" s="13">
        <v>0</v>
      </c>
      <c r="AE1279" s="15">
        <v>0</v>
      </c>
      <c r="AF1279" s="13">
        <v>0</v>
      </c>
      <c r="AG1279" s="15">
        <v>0</v>
      </c>
      <c r="AH1279" s="13">
        <v>0</v>
      </c>
      <c r="AI1279" s="15">
        <v>0</v>
      </c>
      <c r="AJ1279" s="11" t="s">
        <v>9</v>
      </c>
      <c r="AK1279" s="11" t="s">
        <v>13</v>
      </c>
      <c r="AL1279" s="22">
        <f t="shared" si="57"/>
        <v>2351</v>
      </c>
      <c r="AM1279" s="11" t="str">
        <f>VLOOKUP(O1279,Sheet2!$D$6:$E$14,2,FALSE)</f>
        <v>Spare parts</v>
      </c>
      <c r="AN1279" s="11" t="str">
        <f>VLOOKUP(F1279,Sheet2!$E$10:$F$13,2,FALSE)</f>
        <v>SPM</v>
      </c>
      <c r="AO1279" s="35" t="s">
        <v>14668</v>
      </c>
      <c r="AP1279">
        <f>MATCH(AN1279,Sheet2!$F$5:$F$18,0)</f>
        <v>6</v>
      </c>
      <c r="AQ1279">
        <f>MATCH(AO1279,Sheet2!$F$5:$K$5,0)</f>
        <v>6</v>
      </c>
      <c r="AR1279" s="33">
        <f>INDEX(Sheet2!$F$5:$K$18,OPaL!AP1279,OPaL!AQ1279)</f>
        <v>0.15</v>
      </c>
      <c r="AS1279" s="1">
        <f t="shared" si="59"/>
        <v>45357.802000000003</v>
      </c>
    </row>
    <row r="1280" spans="1:45" x14ac:dyDescent="0.2">
      <c r="A1280" s="11" t="s">
        <v>7341</v>
      </c>
      <c r="B1280" s="11" t="s">
        <v>7342</v>
      </c>
      <c r="C1280" s="11" t="s">
        <v>11059</v>
      </c>
      <c r="D1280" s="21">
        <v>42941</v>
      </c>
      <c r="E1280" s="21" t="s">
        <v>9697</v>
      </c>
      <c r="F1280" s="21" t="s">
        <v>14659</v>
      </c>
      <c r="G1280" s="11" t="s">
        <v>2</v>
      </c>
      <c r="H1280" s="11" t="s">
        <v>3</v>
      </c>
      <c r="I1280" s="11" t="s">
        <v>4</v>
      </c>
      <c r="J1280" s="13">
        <v>2</v>
      </c>
      <c r="K1280" s="12">
        <v>53362.12</v>
      </c>
      <c r="L1280" s="12">
        <v>0</v>
      </c>
      <c r="M1280" s="12">
        <v>0</v>
      </c>
      <c r="N1280" s="12">
        <f t="shared" si="58"/>
        <v>53362.12</v>
      </c>
      <c r="O1280" s="11" t="s">
        <v>5</v>
      </c>
      <c r="P1280" s="13">
        <v>0</v>
      </c>
      <c r="Q1280" s="11" t="s">
        <v>6</v>
      </c>
      <c r="R1280" s="13">
        <v>0</v>
      </c>
      <c r="S1280" s="13">
        <v>0</v>
      </c>
      <c r="T1280" s="11" t="s">
        <v>7</v>
      </c>
      <c r="U1280" s="11" t="s">
        <v>8</v>
      </c>
      <c r="V1280" s="15">
        <v>0</v>
      </c>
      <c r="W1280" s="13">
        <v>0</v>
      </c>
      <c r="X1280" s="15">
        <v>0</v>
      </c>
      <c r="Y1280" s="15">
        <v>0</v>
      </c>
      <c r="Z1280" s="13">
        <v>0</v>
      </c>
      <c r="AA1280" s="15">
        <v>0</v>
      </c>
      <c r="AB1280" s="13">
        <v>0</v>
      </c>
      <c r="AC1280" s="15">
        <v>0</v>
      </c>
      <c r="AD1280" s="13">
        <v>0</v>
      </c>
      <c r="AE1280" s="15">
        <v>0</v>
      </c>
      <c r="AF1280" s="13">
        <v>0</v>
      </c>
      <c r="AG1280" s="15">
        <v>0</v>
      </c>
      <c r="AH1280" s="13">
        <v>0</v>
      </c>
      <c r="AI1280" s="15">
        <v>0</v>
      </c>
      <c r="AJ1280" s="11" t="s">
        <v>9</v>
      </c>
      <c r="AK1280" s="11" t="s">
        <v>13</v>
      </c>
      <c r="AL1280" s="22">
        <f t="shared" si="57"/>
        <v>2351</v>
      </c>
      <c r="AM1280" s="11" t="str">
        <f>VLOOKUP(O1280,Sheet2!$D$6:$E$14,2,FALSE)</f>
        <v>Spare parts</v>
      </c>
      <c r="AN1280" s="11" t="str">
        <f>VLOOKUP(F1280,Sheet2!$E$10:$F$13,2,FALSE)</f>
        <v>SPM</v>
      </c>
      <c r="AO1280" s="35" t="s">
        <v>14668</v>
      </c>
      <c r="AP1280">
        <f>MATCH(AN1280,Sheet2!$F$5:$F$18,0)</f>
        <v>6</v>
      </c>
      <c r="AQ1280">
        <f>MATCH(AO1280,Sheet2!$F$5:$K$5,0)</f>
        <v>6</v>
      </c>
      <c r="AR1280" s="33">
        <f>INDEX(Sheet2!$F$5:$K$18,OPaL!AP1280,OPaL!AQ1280)</f>
        <v>0.15</v>
      </c>
      <c r="AS1280" s="1">
        <f t="shared" si="59"/>
        <v>45357.802000000003</v>
      </c>
    </row>
    <row r="1281" spans="1:45" x14ac:dyDescent="0.2">
      <c r="A1281" s="11" t="s">
        <v>7343</v>
      </c>
      <c r="B1281" s="11" t="s">
        <v>7344</v>
      </c>
      <c r="C1281" s="11" t="s">
        <v>11060</v>
      </c>
      <c r="D1281" s="21">
        <v>42941</v>
      </c>
      <c r="E1281" s="21" t="s">
        <v>9697</v>
      </c>
      <c r="F1281" s="21" t="s">
        <v>14659</v>
      </c>
      <c r="G1281" s="11" t="s">
        <v>2</v>
      </c>
      <c r="H1281" s="11" t="s">
        <v>3</v>
      </c>
      <c r="I1281" s="11" t="s">
        <v>4</v>
      </c>
      <c r="J1281" s="13">
        <v>2</v>
      </c>
      <c r="K1281" s="12">
        <v>53362.12</v>
      </c>
      <c r="L1281" s="12">
        <v>0</v>
      </c>
      <c r="M1281" s="12">
        <v>0</v>
      </c>
      <c r="N1281" s="12">
        <f t="shared" si="58"/>
        <v>53362.12</v>
      </c>
      <c r="O1281" s="11" t="s">
        <v>5</v>
      </c>
      <c r="P1281" s="13">
        <v>0</v>
      </c>
      <c r="Q1281" s="11" t="s">
        <v>6</v>
      </c>
      <c r="R1281" s="13">
        <v>0</v>
      </c>
      <c r="S1281" s="13">
        <v>0</v>
      </c>
      <c r="T1281" s="11" t="s">
        <v>7</v>
      </c>
      <c r="U1281" s="11" t="s">
        <v>8</v>
      </c>
      <c r="V1281" s="15">
        <v>0</v>
      </c>
      <c r="W1281" s="13">
        <v>0</v>
      </c>
      <c r="X1281" s="15">
        <v>0</v>
      </c>
      <c r="Y1281" s="15">
        <v>0</v>
      </c>
      <c r="Z1281" s="13">
        <v>0</v>
      </c>
      <c r="AA1281" s="15">
        <v>0</v>
      </c>
      <c r="AB1281" s="13">
        <v>0</v>
      </c>
      <c r="AC1281" s="15">
        <v>0</v>
      </c>
      <c r="AD1281" s="13">
        <v>0</v>
      </c>
      <c r="AE1281" s="15">
        <v>0</v>
      </c>
      <c r="AF1281" s="13">
        <v>0</v>
      </c>
      <c r="AG1281" s="15">
        <v>0</v>
      </c>
      <c r="AH1281" s="13">
        <v>0</v>
      </c>
      <c r="AI1281" s="15">
        <v>0</v>
      </c>
      <c r="AJ1281" s="11" t="s">
        <v>9</v>
      </c>
      <c r="AK1281" s="11" t="s">
        <v>13</v>
      </c>
      <c r="AL1281" s="22">
        <f t="shared" si="57"/>
        <v>2351</v>
      </c>
      <c r="AM1281" s="11" t="str">
        <f>VLOOKUP(O1281,Sheet2!$D$6:$E$14,2,FALSE)</f>
        <v>Spare parts</v>
      </c>
      <c r="AN1281" s="11" t="str">
        <f>VLOOKUP(F1281,Sheet2!$E$10:$F$13,2,FALSE)</f>
        <v>SPM</v>
      </c>
      <c r="AO1281" s="35" t="s">
        <v>14668</v>
      </c>
      <c r="AP1281">
        <f>MATCH(AN1281,Sheet2!$F$5:$F$18,0)</f>
        <v>6</v>
      </c>
      <c r="AQ1281">
        <f>MATCH(AO1281,Sheet2!$F$5:$K$5,0)</f>
        <v>6</v>
      </c>
      <c r="AR1281" s="33">
        <f>INDEX(Sheet2!$F$5:$K$18,OPaL!AP1281,OPaL!AQ1281)</f>
        <v>0.15</v>
      </c>
      <c r="AS1281" s="1">
        <f t="shared" si="59"/>
        <v>45357.802000000003</v>
      </c>
    </row>
    <row r="1282" spans="1:45" x14ac:dyDescent="0.2">
      <c r="A1282" s="11" t="s">
        <v>2445</v>
      </c>
      <c r="B1282" s="11" t="s">
        <v>2446</v>
      </c>
      <c r="C1282" s="11" t="s">
        <v>11061</v>
      </c>
      <c r="D1282" s="21">
        <v>43496</v>
      </c>
      <c r="E1282" s="21" t="s">
        <v>9762</v>
      </c>
      <c r="F1282" s="21" t="s">
        <v>14659</v>
      </c>
      <c r="G1282" s="11" t="s">
        <v>2</v>
      </c>
      <c r="H1282" s="11" t="s">
        <v>3</v>
      </c>
      <c r="I1282" s="11" t="s">
        <v>4</v>
      </c>
      <c r="J1282" s="12">
        <v>1</v>
      </c>
      <c r="K1282" s="12">
        <v>53253.4</v>
      </c>
      <c r="L1282" s="12">
        <v>0</v>
      </c>
      <c r="M1282" s="12">
        <v>0</v>
      </c>
      <c r="N1282" s="12">
        <f t="shared" si="58"/>
        <v>53253.4</v>
      </c>
      <c r="O1282" s="11" t="s">
        <v>5</v>
      </c>
      <c r="P1282" s="13">
        <v>0</v>
      </c>
      <c r="Q1282" s="11" t="s">
        <v>6</v>
      </c>
      <c r="R1282" s="13">
        <v>0</v>
      </c>
      <c r="S1282" s="13">
        <v>0</v>
      </c>
      <c r="T1282" s="11" t="s">
        <v>7</v>
      </c>
      <c r="U1282" s="11" t="s">
        <v>8</v>
      </c>
      <c r="V1282" s="15">
        <v>0</v>
      </c>
      <c r="W1282" s="13">
        <v>0</v>
      </c>
      <c r="X1282" s="15">
        <v>0</v>
      </c>
      <c r="Y1282" s="15">
        <v>0</v>
      </c>
      <c r="Z1282" s="13">
        <v>0</v>
      </c>
      <c r="AA1282" s="15">
        <v>0</v>
      </c>
      <c r="AB1282" s="13">
        <v>0</v>
      </c>
      <c r="AC1282" s="15">
        <v>0</v>
      </c>
      <c r="AD1282" s="13">
        <v>0</v>
      </c>
      <c r="AE1282" s="15">
        <v>0</v>
      </c>
      <c r="AF1282" s="13">
        <v>0</v>
      </c>
      <c r="AG1282" s="15">
        <v>0</v>
      </c>
      <c r="AH1282" s="13">
        <v>0</v>
      </c>
      <c r="AI1282" s="15">
        <v>0</v>
      </c>
      <c r="AJ1282" s="11" t="s">
        <v>9</v>
      </c>
      <c r="AK1282" s="11" t="s">
        <v>13</v>
      </c>
      <c r="AL1282" s="22">
        <f t="shared" si="57"/>
        <v>1796</v>
      </c>
      <c r="AM1282" s="11" t="str">
        <f>VLOOKUP(O1282,Sheet2!$D$6:$E$14,2,FALSE)</f>
        <v>Spare parts</v>
      </c>
      <c r="AN1282" s="11" t="str">
        <f>VLOOKUP(F1282,Sheet2!$E$10:$F$13,2,FALSE)</f>
        <v>SPM</v>
      </c>
      <c r="AO1282" s="35" t="s">
        <v>14668</v>
      </c>
      <c r="AP1282">
        <f>MATCH(AN1282,Sheet2!$F$5:$F$18,0)</f>
        <v>6</v>
      </c>
      <c r="AQ1282">
        <f>MATCH(AO1282,Sheet2!$F$5:$K$5,0)</f>
        <v>6</v>
      </c>
      <c r="AR1282" s="33">
        <f>INDEX(Sheet2!$F$5:$K$18,OPaL!AP1282,OPaL!AQ1282)</f>
        <v>0.15</v>
      </c>
      <c r="AS1282" s="1">
        <f t="shared" si="59"/>
        <v>45265.39</v>
      </c>
    </row>
    <row r="1283" spans="1:45" x14ac:dyDescent="0.2">
      <c r="A1283" s="11" t="s">
        <v>2192</v>
      </c>
      <c r="B1283" s="11" t="s">
        <v>2193</v>
      </c>
      <c r="C1283" s="11" t="s">
        <v>11062</v>
      </c>
      <c r="D1283" s="21">
        <v>45197</v>
      </c>
      <c r="E1283" s="21" t="s">
        <v>9731</v>
      </c>
      <c r="F1283" s="21" t="s">
        <v>14659</v>
      </c>
      <c r="G1283" s="11" t="s">
        <v>2</v>
      </c>
      <c r="H1283" s="11" t="s">
        <v>350</v>
      </c>
      <c r="I1283" s="11" t="s">
        <v>4</v>
      </c>
      <c r="J1283" s="13">
        <v>10</v>
      </c>
      <c r="K1283" s="12">
        <v>53222.41</v>
      </c>
      <c r="L1283" s="12">
        <v>0</v>
      </c>
      <c r="M1283" s="12">
        <v>0</v>
      </c>
      <c r="N1283" s="12">
        <f t="shared" si="58"/>
        <v>53222.41</v>
      </c>
      <c r="O1283" s="11" t="s">
        <v>5</v>
      </c>
      <c r="P1283" s="13">
        <v>0</v>
      </c>
      <c r="Q1283" s="11" t="s">
        <v>6</v>
      </c>
      <c r="R1283" s="13">
        <v>0</v>
      </c>
      <c r="S1283" s="13">
        <v>0</v>
      </c>
      <c r="T1283" s="11" t="s">
        <v>7</v>
      </c>
      <c r="U1283" s="11" t="s">
        <v>8</v>
      </c>
      <c r="V1283" s="15">
        <v>0</v>
      </c>
      <c r="W1283" s="13">
        <v>0</v>
      </c>
      <c r="X1283" s="15">
        <v>0</v>
      </c>
      <c r="Y1283" s="15">
        <v>0</v>
      </c>
      <c r="Z1283" s="13">
        <v>0</v>
      </c>
      <c r="AA1283" s="15">
        <v>0</v>
      </c>
      <c r="AB1283" s="13">
        <v>0</v>
      </c>
      <c r="AC1283" s="15">
        <v>0</v>
      </c>
      <c r="AD1283" s="13">
        <v>0</v>
      </c>
      <c r="AE1283" s="15">
        <v>0</v>
      </c>
      <c r="AF1283" s="13">
        <v>0</v>
      </c>
      <c r="AG1283" s="15">
        <v>0</v>
      </c>
      <c r="AH1283" s="13">
        <v>0</v>
      </c>
      <c r="AI1283" s="15">
        <v>0</v>
      </c>
      <c r="AJ1283" s="11" t="s">
        <v>352</v>
      </c>
      <c r="AK1283" s="11" t="s">
        <v>13</v>
      </c>
      <c r="AL1283" s="22">
        <f t="shared" si="57"/>
        <v>95</v>
      </c>
      <c r="AM1283" s="11" t="str">
        <f>VLOOKUP(O1283,Sheet2!$D$6:$E$14,2,FALSE)</f>
        <v>Spare parts</v>
      </c>
      <c r="AN1283" s="11" t="str">
        <f>VLOOKUP(F1283,Sheet2!$E$10:$F$13,2,FALSE)</f>
        <v>SPM</v>
      </c>
      <c r="AO1283" s="35" t="s">
        <v>14665</v>
      </c>
      <c r="AP1283">
        <f>MATCH(AN1283,Sheet2!$F$5:$F$18,0)</f>
        <v>6</v>
      </c>
      <c r="AQ1283">
        <f>MATCH(AO1283,Sheet2!$F$5:$K$5,0)</f>
        <v>3</v>
      </c>
      <c r="AR1283" s="33">
        <f>INDEX(Sheet2!$F$5:$K$18,OPaL!AP1283,OPaL!AQ1283)</f>
        <v>0</v>
      </c>
      <c r="AS1283" s="1">
        <f t="shared" si="59"/>
        <v>53222.41</v>
      </c>
    </row>
    <row r="1284" spans="1:45" x14ac:dyDescent="0.2">
      <c r="A1284" s="11" t="s">
        <v>9636</v>
      </c>
      <c r="B1284" s="11" t="s">
        <v>9637</v>
      </c>
      <c r="C1284" s="11" t="s">
        <v>11063</v>
      </c>
      <c r="D1284" s="21">
        <v>45077</v>
      </c>
      <c r="E1284" s="21" t="s">
        <v>9767</v>
      </c>
      <c r="F1284" s="21" t="s">
        <v>14659</v>
      </c>
      <c r="G1284" s="11" t="s">
        <v>2</v>
      </c>
      <c r="H1284" s="11" t="s">
        <v>350</v>
      </c>
      <c r="I1284" s="11" t="s">
        <v>4</v>
      </c>
      <c r="J1284" s="12">
        <v>5</v>
      </c>
      <c r="K1284" s="12">
        <v>53205</v>
      </c>
      <c r="L1284" s="12">
        <v>0</v>
      </c>
      <c r="M1284" s="12">
        <v>0</v>
      </c>
      <c r="N1284" s="12">
        <f t="shared" si="58"/>
        <v>53205</v>
      </c>
      <c r="O1284" s="11" t="s">
        <v>8227</v>
      </c>
      <c r="P1284" s="13">
        <v>0</v>
      </c>
      <c r="Q1284" s="11" t="s">
        <v>6</v>
      </c>
      <c r="R1284" s="13">
        <v>0</v>
      </c>
      <c r="S1284" s="13">
        <v>0</v>
      </c>
      <c r="T1284" s="11" t="s">
        <v>7</v>
      </c>
      <c r="U1284" s="11" t="s">
        <v>8</v>
      </c>
      <c r="V1284" s="15">
        <v>0</v>
      </c>
      <c r="W1284" s="13">
        <v>0</v>
      </c>
      <c r="X1284" s="15">
        <v>0</v>
      </c>
      <c r="Y1284" s="15">
        <v>0</v>
      </c>
      <c r="Z1284" s="13">
        <v>0</v>
      </c>
      <c r="AA1284" s="15">
        <v>0</v>
      </c>
      <c r="AB1284" s="13">
        <v>0</v>
      </c>
      <c r="AC1284" s="15">
        <v>0</v>
      </c>
      <c r="AD1284" s="13">
        <v>0</v>
      </c>
      <c r="AE1284" s="15">
        <v>0</v>
      </c>
      <c r="AF1284" s="13">
        <v>0</v>
      </c>
      <c r="AG1284" s="15">
        <v>0</v>
      </c>
      <c r="AH1284" s="13">
        <v>0</v>
      </c>
      <c r="AI1284" s="15">
        <v>0</v>
      </c>
      <c r="AJ1284" s="11" t="s">
        <v>352</v>
      </c>
      <c r="AK1284" s="11" t="s">
        <v>8296</v>
      </c>
      <c r="AL1284" s="22">
        <f t="shared" ref="AL1284:AL1347" si="60">$D$2-D1284</f>
        <v>215</v>
      </c>
      <c r="AM1284" s="11" t="str">
        <f>VLOOKUP(O1284,Sheet2!$D$6:$E$14,2,FALSE)</f>
        <v>Consumables</v>
      </c>
      <c r="AN1284" s="11" t="str">
        <f>VLOOKUP(F1284,Sheet2!$E$15:$F$18,2,FALSE)</f>
        <v>CM</v>
      </c>
      <c r="AO1284" s="35" t="s">
        <v>14666</v>
      </c>
      <c r="AP1284">
        <f>MATCH(AN1284,Sheet2!$F$5:$F$18,0)</f>
        <v>13</v>
      </c>
      <c r="AQ1284">
        <f>MATCH(AO1284,Sheet2!$F$5:$K$5,0)</f>
        <v>4</v>
      </c>
      <c r="AR1284" s="33">
        <f>INDEX(Sheet2!$F$5:$K$18,OPaL!AP1284,OPaL!AQ1284)</f>
        <v>0.05</v>
      </c>
      <c r="AS1284" s="1">
        <f t="shared" si="59"/>
        <v>50544.75</v>
      </c>
    </row>
    <row r="1285" spans="1:45" x14ac:dyDescent="0.2">
      <c r="A1285" s="11" t="s">
        <v>2435</v>
      </c>
      <c r="B1285" s="11" t="s">
        <v>2436</v>
      </c>
      <c r="C1285" s="11" t="s">
        <v>11064</v>
      </c>
      <c r="D1285" s="21">
        <v>43061</v>
      </c>
      <c r="E1285" s="21" t="s">
        <v>9697</v>
      </c>
      <c r="F1285" s="21" t="s">
        <v>14656</v>
      </c>
      <c r="G1285" s="11" t="s">
        <v>2</v>
      </c>
      <c r="H1285" s="11" t="s">
        <v>16</v>
      </c>
      <c r="I1285" s="11" t="s">
        <v>4</v>
      </c>
      <c r="J1285" s="13">
        <v>1</v>
      </c>
      <c r="K1285" s="12">
        <v>53204.07</v>
      </c>
      <c r="L1285" s="12">
        <v>0</v>
      </c>
      <c r="M1285" s="12">
        <v>0</v>
      </c>
      <c r="N1285" s="12">
        <f t="shared" ref="N1285:N1348" si="61">M1285+K1285</f>
        <v>53204.07</v>
      </c>
      <c r="O1285" s="11" t="s">
        <v>5</v>
      </c>
      <c r="P1285" s="13">
        <v>0</v>
      </c>
      <c r="Q1285" s="11" t="s">
        <v>6</v>
      </c>
      <c r="R1285" s="13">
        <v>0</v>
      </c>
      <c r="S1285" s="13">
        <v>0</v>
      </c>
      <c r="T1285" s="11" t="s">
        <v>7</v>
      </c>
      <c r="U1285" s="11" t="s">
        <v>8</v>
      </c>
      <c r="V1285" s="15">
        <v>0</v>
      </c>
      <c r="W1285" s="13">
        <v>0</v>
      </c>
      <c r="X1285" s="15">
        <v>0</v>
      </c>
      <c r="Y1285" s="15">
        <v>0</v>
      </c>
      <c r="Z1285" s="13">
        <v>0</v>
      </c>
      <c r="AA1285" s="15">
        <v>0</v>
      </c>
      <c r="AB1285" s="13">
        <v>0</v>
      </c>
      <c r="AC1285" s="15">
        <v>0</v>
      </c>
      <c r="AD1285" s="13">
        <v>0</v>
      </c>
      <c r="AE1285" s="15">
        <v>0</v>
      </c>
      <c r="AF1285" s="13">
        <v>0</v>
      </c>
      <c r="AG1285" s="15">
        <v>0</v>
      </c>
      <c r="AH1285" s="13">
        <v>0</v>
      </c>
      <c r="AI1285" s="15">
        <v>0</v>
      </c>
      <c r="AJ1285" s="11" t="s">
        <v>17</v>
      </c>
      <c r="AK1285" s="11" t="s">
        <v>13</v>
      </c>
      <c r="AL1285" s="22">
        <f t="shared" si="60"/>
        <v>2231</v>
      </c>
      <c r="AM1285" s="11" t="str">
        <f>VLOOKUP(O1285,Sheet2!$D$6:$E$14,2,FALSE)</f>
        <v>Spare parts</v>
      </c>
      <c r="AN1285" s="11" t="str">
        <f>VLOOKUP(F1285,Sheet2!$E$12:$F$13,2,FALSE)</f>
        <v>SPC</v>
      </c>
      <c r="AO1285" s="35" t="s">
        <v>14668</v>
      </c>
      <c r="AP1285">
        <f>MATCH(AN1285,Sheet2!$F$5:$F$18,0)</f>
        <v>8</v>
      </c>
      <c r="AQ1285">
        <f>MATCH(AO1285,Sheet2!$F$5:$K$5,0)</f>
        <v>6</v>
      </c>
      <c r="AR1285" s="33">
        <f>INDEX(Sheet2!$F$5:$K$18,OPaL!AP1285,OPaL!AQ1285)</f>
        <v>0.2</v>
      </c>
      <c r="AS1285" s="1">
        <f t="shared" ref="AS1285:AS1348" si="62">N1285*(1-AR1285)</f>
        <v>42563.256000000001</v>
      </c>
    </row>
    <row r="1286" spans="1:45" x14ac:dyDescent="0.2">
      <c r="A1286" s="11" t="s">
        <v>3577</v>
      </c>
      <c r="B1286" s="11" t="s">
        <v>3578</v>
      </c>
      <c r="C1286" s="11" t="s">
        <v>11065</v>
      </c>
      <c r="D1286" s="21">
        <v>43189</v>
      </c>
      <c r="E1286" s="21" t="s">
        <v>9697</v>
      </c>
      <c r="F1286" s="21" t="s">
        <v>14658</v>
      </c>
      <c r="G1286" s="11" t="s">
        <v>2</v>
      </c>
      <c r="H1286" s="11" t="s">
        <v>16</v>
      </c>
      <c r="I1286" s="11" t="s">
        <v>4</v>
      </c>
      <c r="J1286" s="12">
        <v>2</v>
      </c>
      <c r="K1286" s="12">
        <v>53192.84</v>
      </c>
      <c r="L1286" s="12">
        <v>0</v>
      </c>
      <c r="M1286" s="12">
        <v>0</v>
      </c>
      <c r="N1286" s="12">
        <f t="shared" si="61"/>
        <v>53192.84</v>
      </c>
      <c r="O1286" s="11" t="s">
        <v>5</v>
      </c>
      <c r="P1286" s="13">
        <v>0</v>
      </c>
      <c r="Q1286" s="11" t="s">
        <v>6</v>
      </c>
      <c r="R1286" s="13">
        <v>0</v>
      </c>
      <c r="S1286" s="13">
        <v>0</v>
      </c>
      <c r="T1286" s="11" t="s">
        <v>7</v>
      </c>
      <c r="U1286" s="11" t="s">
        <v>8</v>
      </c>
      <c r="V1286" s="15">
        <v>0</v>
      </c>
      <c r="W1286" s="13">
        <v>0</v>
      </c>
      <c r="X1286" s="15">
        <v>0</v>
      </c>
      <c r="Y1286" s="15">
        <v>0</v>
      </c>
      <c r="Z1286" s="13">
        <v>0</v>
      </c>
      <c r="AA1286" s="15">
        <v>0</v>
      </c>
      <c r="AB1286" s="13">
        <v>0</v>
      </c>
      <c r="AC1286" s="15">
        <v>0</v>
      </c>
      <c r="AD1286" s="13">
        <v>0</v>
      </c>
      <c r="AE1286" s="15">
        <v>0</v>
      </c>
      <c r="AF1286" s="13">
        <v>0</v>
      </c>
      <c r="AG1286" s="15">
        <v>0</v>
      </c>
      <c r="AH1286" s="13">
        <v>0</v>
      </c>
      <c r="AI1286" s="15">
        <v>0</v>
      </c>
      <c r="AJ1286" s="11" t="s">
        <v>17</v>
      </c>
      <c r="AK1286" s="11" t="s">
        <v>1398</v>
      </c>
      <c r="AL1286" s="22">
        <f t="shared" si="60"/>
        <v>2103</v>
      </c>
      <c r="AM1286" s="11" t="str">
        <f>VLOOKUP(O1286,Sheet2!$D$6:$E$14,2,FALSE)</f>
        <v>Spare parts</v>
      </c>
      <c r="AN1286" s="11" t="str">
        <f>VLOOKUP(F1286,Sheet2!$E$10:$F$13,2,FALSE)</f>
        <v>SPE</v>
      </c>
      <c r="AO1286" s="35" t="s">
        <v>14668</v>
      </c>
      <c r="AP1286">
        <f>MATCH(AN1286,Sheet2!$F$5:$F$18,0)</f>
        <v>7</v>
      </c>
      <c r="AQ1286">
        <f>MATCH(AO1286,Sheet2!$F$5:$K$5,0)</f>
        <v>6</v>
      </c>
      <c r="AR1286" s="33">
        <f>INDEX(Sheet2!$F$5:$K$18,OPaL!AP1286,OPaL!AQ1286)</f>
        <v>0.15</v>
      </c>
      <c r="AS1286" s="1">
        <f t="shared" si="62"/>
        <v>45213.913999999997</v>
      </c>
    </row>
    <row r="1287" spans="1:45" x14ac:dyDescent="0.2">
      <c r="A1287" s="11" t="s">
        <v>4903</v>
      </c>
      <c r="B1287" s="11" t="s">
        <v>4904</v>
      </c>
      <c r="C1287" s="11" t="s">
        <v>11066</v>
      </c>
      <c r="D1287" s="21">
        <v>44796</v>
      </c>
      <c r="E1287" s="21" t="s">
        <v>9697</v>
      </c>
      <c r="F1287" s="21" t="s">
        <v>14659</v>
      </c>
      <c r="G1287" s="11" t="s">
        <v>2</v>
      </c>
      <c r="H1287" s="11" t="s">
        <v>350</v>
      </c>
      <c r="I1287" s="11" t="s">
        <v>4</v>
      </c>
      <c r="J1287" s="13">
        <v>48</v>
      </c>
      <c r="K1287" s="12">
        <v>52819.199999999997</v>
      </c>
      <c r="L1287" s="12">
        <v>0</v>
      </c>
      <c r="M1287" s="12">
        <v>0</v>
      </c>
      <c r="N1287" s="12">
        <f t="shared" si="61"/>
        <v>52819.199999999997</v>
      </c>
      <c r="O1287" s="11" t="s">
        <v>5</v>
      </c>
      <c r="P1287" s="13">
        <v>0</v>
      </c>
      <c r="Q1287" s="11" t="s">
        <v>6</v>
      </c>
      <c r="R1287" s="13">
        <v>0</v>
      </c>
      <c r="S1287" s="13">
        <v>0</v>
      </c>
      <c r="T1287" s="11" t="s">
        <v>7</v>
      </c>
      <c r="U1287" s="11" t="s">
        <v>8</v>
      </c>
      <c r="V1287" s="15">
        <v>0</v>
      </c>
      <c r="W1287" s="13">
        <v>0</v>
      </c>
      <c r="X1287" s="15">
        <v>0</v>
      </c>
      <c r="Y1287" s="15">
        <v>0</v>
      </c>
      <c r="Z1287" s="13">
        <v>0</v>
      </c>
      <c r="AA1287" s="15">
        <v>0</v>
      </c>
      <c r="AB1287" s="13">
        <v>0</v>
      </c>
      <c r="AC1287" s="15">
        <v>0</v>
      </c>
      <c r="AD1287" s="13">
        <v>0</v>
      </c>
      <c r="AE1287" s="15">
        <v>0</v>
      </c>
      <c r="AF1287" s="13">
        <v>0</v>
      </c>
      <c r="AG1287" s="15">
        <v>0</v>
      </c>
      <c r="AH1287" s="13">
        <v>0</v>
      </c>
      <c r="AI1287" s="15">
        <v>0</v>
      </c>
      <c r="AJ1287" s="11" t="s">
        <v>352</v>
      </c>
      <c r="AK1287" s="11" t="s">
        <v>1398</v>
      </c>
      <c r="AL1287" s="22">
        <f t="shared" si="60"/>
        <v>496</v>
      </c>
      <c r="AM1287" s="11" t="str">
        <f>VLOOKUP(O1287,Sheet2!$D$6:$E$14,2,FALSE)</f>
        <v>Spare parts</v>
      </c>
      <c r="AN1287" s="11" t="str">
        <f>VLOOKUP(F1287,Sheet2!$E$10:$F$13,2,FALSE)</f>
        <v>SPM</v>
      </c>
      <c r="AO1287" s="35" t="s">
        <v>14668</v>
      </c>
      <c r="AP1287">
        <f>MATCH(AN1287,Sheet2!$F$5:$F$18,0)</f>
        <v>6</v>
      </c>
      <c r="AQ1287">
        <f>MATCH(AO1287,Sheet2!$F$5:$K$5,0)</f>
        <v>6</v>
      </c>
      <c r="AR1287" s="33">
        <f>INDEX(Sheet2!$F$5:$K$18,OPaL!AP1287,OPaL!AQ1287)</f>
        <v>0.15</v>
      </c>
      <c r="AS1287" s="1">
        <f t="shared" si="62"/>
        <v>44896.32</v>
      </c>
    </row>
    <row r="1288" spans="1:45" x14ac:dyDescent="0.2">
      <c r="A1288" s="11" t="s">
        <v>5051</v>
      </c>
      <c r="B1288" s="11" t="s">
        <v>5052</v>
      </c>
      <c r="C1288" s="11" t="s">
        <v>11067</v>
      </c>
      <c r="D1288" s="21">
        <v>42416</v>
      </c>
      <c r="E1288" s="21" t="s">
        <v>9697</v>
      </c>
      <c r="F1288" s="21" t="s">
        <v>14659</v>
      </c>
      <c r="G1288" s="11" t="s">
        <v>2</v>
      </c>
      <c r="H1288" s="11" t="s">
        <v>16</v>
      </c>
      <c r="I1288" s="11" t="s">
        <v>4</v>
      </c>
      <c r="J1288" s="12">
        <v>1</v>
      </c>
      <c r="K1288" s="12">
        <v>52795</v>
      </c>
      <c r="L1288" s="12">
        <v>0</v>
      </c>
      <c r="M1288" s="12">
        <v>0</v>
      </c>
      <c r="N1288" s="12">
        <f t="shared" si="61"/>
        <v>52795</v>
      </c>
      <c r="O1288" s="11" t="s">
        <v>5</v>
      </c>
      <c r="P1288" s="13">
        <v>0</v>
      </c>
      <c r="Q1288" s="11" t="s">
        <v>6</v>
      </c>
      <c r="R1288" s="13">
        <v>0</v>
      </c>
      <c r="S1288" s="13">
        <v>0</v>
      </c>
      <c r="T1288" s="11" t="s">
        <v>7</v>
      </c>
      <c r="U1288" s="11" t="s">
        <v>8</v>
      </c>
      <c r="V1288" s="15">
        <v>0</v>
      </c>
      <c r="W1288" s="13">
        <v>0</v>
      </c>
      <c r="X1288" s="15">
        <v>0</v>
      </c>
      <c r="Y1288" s="15">
        <v>0</v>
      </c>
      <c r="Z1288" s="13">
        <v>0</v>
      </c>
      <c r="AA1288" s="15">
        <v>0</v>
      </c>
      <c r="AB1288" s="13">
        <v>0</v>
      </c>
      <c r="AC1288" s="15">
        <v>0</v>
      </c>
      <c r="AD1288" s="13">
        <v>0</v>
      </c>
      <c r="AE1288" s="15">
        <v>0</v>
      </c>
      <c r="AF1288" s="13">
        <v>0</v>
      </c>
      <c r="AG1288" s="15">
        <v>0</v>
      </c>
      <c r="AH1288" s="13">
        <v>0</v>
      </c>
      <c r="AI1288" s="15">
        <v>0</v>
      </c>
      <c r="AJ1288" s="11" t="s">
        <v>17</v>
      </c>
      <c r="AK1288" s="11" t="s">
        <v>1398</v>
      </c>
      <c r="AL1288" s="22">
        <f t="shared" si="60"/>
        <v>2876</v>
      </c>
      <c r="AM1288" s="11" t="str">
        <f>VLOOKUP(O1288,Sheet2!$D$6:$E$14,2,FALSE)</f>
        <v>Spare parts</v>
      </c>
      <c r="AN1288" s="11" t="str">
        <f>VLOOKUP(F1288,Sheet2!$E$10:$F$13,2,FALSE)</f>
        <v>SPM</v>
      </c>
      <c r="AO1288" s="35" t="s">
        <v>14668</v>
      </c>
      <c r="AP1288">
        <f>MATCH(AN1288,Sheet2!$F$5:$F$18,0)</f>
        <v>6</v>
      </c>
      <c r="AQ1288">
        <f>MATCH(AO1288,Sheet2!$F$5:$K$5,0)</f>
        <v>6</v>
      </c>
      <c r="AR1288" s="33">
        <f>INDEX(Sheet2!$F$5:$K$18,OPaL!AP1288,OPaL!AQ1288)</f>
        <v>0.15</v>
      </c>
      <c r="AS1288" s="1">
        <f t="shared" si="62"/>
        <v>44875.75</v>
      </c>
    </row>
    <row r="1289" spans="1:45" x14ac:dyDescent="0.2">
      <c r="A1289" s="11" t="s">
        <v>3947</v>
      </c>
      <c r="B1289" s="11" t="s">
        <v>3948</v>
      </c>
      <c r="C1289" s="11" t="s">
        <v>11068</v>
      </c>
      <c r="D1289" s="21">
        <v>42784</v>
      </c>
      <c r="E1289" s="21" t="s">
        <v>9697</v>
      </c>
      <c r="F1289" s="21" t="s">
        <v>14659</v>
      </c>
      <c r="G1289" s="11" t="s">
        <v>2</v>
      </c>
      <c r="H1289" s="11" t="s">
        <v>16</v>
      </c>
      <c r="I1289" s="11" t="s">
        <v>4</v>
      </c>
      <c r="J1289" s="12">
        <v>1</v>
      </c>
      <c r="K1289" s="12">
        <v>52744.47</v>
      </c>
      <c r="L1289" s="12">
        <v>0</v>
      </c>
      <c r="M1289" s="12">
        <v>0</v>
      </c>
      <c r="N1289" s="12">
        <f t="shared" si="61"/>
        <v>52744.47</v>
      </c>
      <c r="O1289" s="11" t="s">
        <v>5</v>
      </c>
      <c r="P1289" s="13">
        <v>0</v>
      </c>
      <c r="Q1289" s="11" t="s">
        <v>6</v>
      </c>
      <c r="R1289" s="13">
        <v>0</v>
      </c>
      <c r="S1289" s="13">
        <v>0</v>
      </c>
      <c r="T1289" s="11" t="s">
        <v>7</v>
      </c>
      <c r="U1289" s="11" t="s">
        <v>8</v>
      </c>
      <c r="V1289" s="15">
        <v>0</v>
      </c>
      <c r="W1289" s="13">
        <v>0</v>
      </c>
      <c r="X1289" s="15">
        <v>0</v>
      </c>
      <c r="Y1289" s="15">
        <v>0</v>
      </c>
      <c r="Z1289" s="13">
        <v>0</v>
      </c>
      <c r="AA1289" s="15">
        <v>0</v>
      </c>
      <c r="AB1289" s="13">
        <v>0</v>
      </c>
      <c r="AC1289" s="15">
        <v>0</v>
      </c>
      <c r="AD1289" s="13">
        <v>0</v>
      </c>
      <c r="AE1289" s="15">
        <v>0</v>
      </c>
      <c r="AF1289" s="13">
        <v>0</v>
      </c>
      <c r="AG1289" s="15">
        <v>0</v>
      </c>
      <c r="AH1289" s="13">
        <v>0</v>
      </c>
      <c r="AI1289" s="15">
        <v>0</v>
      </c>
      <c r="AJ1289" s="11" t="s">
        <v>17</v>
      </c>
      <c r="AK1289" s="11" t="s">
        <v>1398</v>
      </c>
      <c r="AL1289" s="22">
        <f t="shared" si="60"/>
        <v>2508</v>
      </c>
      <c r="AM1289" s="11" t="str">
        <f>VLOOKUP(O1289,Sheet2!$D$6:$E$14,2,FALSE)</f>
        <v>Spare parts</v>
      </c>
      <c r="AN1289" s="11" t="str">
        <f>VLOOKUP(F1289,Sheet2!$E$10:$F$13,2,FALSE)</f>
        <v>SPM</v>
      </c>
      <c r="AO1289" s="35" t="s">
        <v>14668</v>
      </c>
      <c r="AP1289">
        <f>MATCH(AN1289,Sheet2!$F$5:$F$18,0)</f>
        <v>6</v>
      </c>
      <c r="AQ1289">
        <f>MATCH(AO1289,Sheet2!$F$5:$K$5,0)</f>
        <v>6</v>
      </c>
      <c r="AR1289" s="33">
        <f>INDEX(Sheet2!$F$5:$K$18,OPaL!AP1289,OPaL!AQ1289)</f>
        <v>0.15</v>
      </c>
      <c r="AS1289" s="1">
        <f t="shared" si="62"/>
        <v>44832.799500000001</v>
      </c>
    </row>
    <row r="1290" spans="1:45" x14ac:dyDescent="0.2">
      <c r="A1290" s="11" t="s">
        <v>9448</v>
      </c>
      <c r="B1290" s="11" t="s">
        <v>9449</v>
      </c>
      <c r="C1290" s="11" t="s">
        <v>10800</v>
      </c>
      <c r="D1290" s="21">
        <v>45268</v>
      </c>
      <c r="E1290" s="21" t="s">
        <v>9765</v>
      </c>
      <c r="F1290" s="21" t="s">
        <v>14659</v>
      </c>
      <c r="G1290" s="11" t="s">
        <v>2</v>
      </c>
      <c r="H1290" s="11" t="s">
        <v>350</v>
      </c>
      <c r="I1290" s="11" t="s">
        <v>8179</v>
      </c>
      <c r="J1290" s="12">
        <v>0.93500000000000005</v>
      </c>
      <c r="K1290" s="12">
        <v>52676.7</v>
      </c>
      <c r="L1290" s="12">
        <v>0</v>
      </c>
      <c r="M1290" s="12">
        <v>0</v>
      </c>
      <c r="N1290" s="12">
        <f t="shared" si="61"/>
        <v>52676.7</v>
      </c>
      <c r="O1290" s="11" t="s">
        <v>8227</v>
      </c>
      <c r="P1290" s="13">
        <v>0</v>
      </c>
      <c r="Q1290" s="11" t="s">
        <v>6</v>
      </c>
      <c r="R1290" s="14">
        <v>0</v>
      </c>
      <c r="S1290" s="14">
        <v>0</v>
      </c>
      <c r="T1290" s="11" t="s">
        <v>7</v>
      </c>
      <c r="U1290" s="11" t="s">
        <v>8</v>
      </c>
      <c r="V1290" s="15">
        <v>0</v>
      </c>
      <c r="W1290" s="14">
        <v>0</v>
      </c>
      <c r="X1290" s="15">
        <v>0</v>
      </c>
      <c r="Y1290" s="15">
        <v>0</v>
      </c>
      <c r="Z1290" s="14">
        <v>0</v>
      </c>
      <c r="AA1290" s="15">
        <v>0</v>
      </c>
      <c r="AB1290" s="14">
        <v>0</v>
      </c>
      <c r="AC1290" s="15">
        <v>0</v>
      </c>
      <c r="AD1290" s="14">
        <v>0</v>
      </c>
      <c r="AE1290" s="15">
        <v>0</v>
      </c>
      <c r="AF1290" s="14">
        <v>0</v>
      </c>
      <c r="AG1290" s="15">
        <v>0</v>
      </c>
      <c r="AH1290" s="14">
        <v>0</v>
      </c>
      <c r="AI1290" s="15">
        <v>0</v>
      </c>
      <c r="AJ1290" s="11" t="s">
        <v>352</v>
      </c>
      <c r="AK1290" s="11" t="s">
        <v>8228</v>
      </c>
      <c r="AL1290" s="22">
        <f t="shared" si="60"/>
        <v>24</v>
      </c>
      <c r="AM1290" s="11" t="str">
        <f>VLOOKUP(O1290,Sheet2!$D$6:$E$14,2,FALSE)</f>
        <v>Consumables</v>
      </c>
      <c r="AN1290" s="11" t="str">
        <f>VLOOKUP(F1290,Sheet2!$E$15:$F$18,2,FALSE)</f>
        <v>CM</v>
      </c>
      <c r="AO1290" s="35" t="s">
        <v>14664</v>
      </c>
      <c r="AP1290">
        <f>MATCH(AN1290,Sheet2!$F$5:$F$18,0)</f>
        <v>13</v>
      </c>
      <c r="AQ1290">
        <f>MATCH(AO1290,Sheet2!$F$5:$K$5,0)</f>
        <v>2</v>
      </c>
      <c r="AR1290" s="33">
        <f>INDEX(Sheet2!$F$5:$K$18,OPaL!AP1290,OPaL!AQ1290)</f>
        <v>0</v>
      </c>
      <c r="AS1290" s="1">
        <f t="shared" si="62"/>
        <v>52676.7</v>
      </c>
    </row>
    <row r="1291" spans="1:45" x14ac:dyDescent="0.2">
      <c r="A1291" s="11" t="s">
        <v>346</v>
      </c>
      <c r="B1291" s="11" t="s">
        <v>347</v>
      </c>
      <c r="C1291" s="11" t="s">
        <v>11069</v>
      </c>
      <c r="D1291" s="21">
        <v>43496</v>
      </c>
      <c r="E1291" s="21" t="s">
        <v>9697</v>
      </c>
      <c r="F1291" s="21" t="s">
        <v>14659</v>
      </c>
      <c r="G1291" s="11" t="s">
        <v>2</v>
      </c>
      <c r="H1291" s="11" t="s">
        <v>3</v>
      </c>
      <c r="I1291" s="11" t="s">
        <v>4</v>
      </c>
      <c r="J1291" s="12">
        <v>1</v>
      </c>
      <c r="K1291" s="12">
        <v>52634.55</v>
      </c>
      <c r="L1291" s="12">
        <v>0</v>
      </c>
      <c r="M1291" s="12">
        <v>0</v>
      </c>
      <c r="N1291" s="12">
        <f t="shared" si="61"/>
        <v>52634.55</v>
      </c>
      <c r="O1291" s="11" t="s">
        <v>5</v>
      </c>
      <c r="P1291" s="13">
        <v>0</v>
      </c>
      <c r="Q1291" s="11" t="s">
        <v>6</v>
      </c>
      <c r="R1291" s="13">
        <v>0</v>
      </c>
      <c r="S1291" s="13">
        <v>0</v>
      </c>
      <c r="T1291" s="11" t="s">
        <v>7</v>
      </c>
      <c r="U1291" s="11" t="s">
        <v>8</v>
      </c>
      <c r="V1291" s="15">
        <v>0</v>
      </c>
      <c r="W1291" s="13">
        <v>0</v>
      </c>
      <c r="X1291" s="15">
        <v>0</v>
      </c>
      <c r="Y1291" s="15">
        <v>0</v>
      </c>
      <c r="Z1291" s="13">
        <v>0</v>
      </c>
      <c r="AA1291" s="15">
        <v>0</v>
      </c>
      <c r="AB1291" s="13">
        <v>0</v>
      </c>
      <c r="AC1291" s="15">
        <v>0</v>
      </c>
      <c r="AD1291" s="13">
        <v>0</v>
      </c>
      <c r="AE1291" s="15">
        <v>0</v>
      </c>
      <c r="AF1291" s="13">
        <v>0</v>
      </c>
      <c r="AG1291" s="15">
        <v>0</v>
      </c>
      <c r="AH1291" s="13">
        <v>0</v>
      </c>
      <c r="AI1291" s="15">
        <v>0</v>
      </c>
      <c r="AJ1291" s="11" t="s">
        <v>9</v>
      </c>
      <c r="AK1291" s="11" t="s">
        <v>13</v>
      </c>
      <c r="AL1291" s="22">
        <f t="shared" si="60"/>
        <v>1796</v>
      </c>
      <c r="AM1291" s="11" t="str">
        <f>VLOOKUP(O1291,Sheet2!$D$6:$E$14,2,FALSE)</f>
        <v>Spare parts</v>
      </c>
      <c r="AN1291" s="11" t="str">
        <f>VLOOKUP(F1291,Sheet2!$E$10:$F$13,2,FALSE)</f>
        <v>SPM</v>
      </c>
      <c r="AO1291" s="35" t="s">
        <v>14668</v>
      </c>
      <c r="AP1291">
        <f>MATCH(AN1291,Sheet2!$F$5:$F$18,0)</f>
        <v>6</v>
      </c>
      <c r="AQ1291">
        <f>MATCH(AO1291,Sheet2!$F$5:$K$5,0)</f>
        <v>6</v>
      </c>
      <c r="AR1291" s="33">
        <f>INDEX(Sheet2!$F$5:$K$18,OPaL!AP1291,OPaL!AQ1291)</f>
        <v>0.15</v>
      </c>
      <c r="AS1291" s="1">
        <f t="shared" si="62"/>
        <v>44739.3675</v>
      </c>
    </row>
    <row r="1292" spans="1:45" x14ac:dyDescent="0.2">
      <c r="A1292" s="11" t="s">
        <v>2388</v>
      </c>
      <c r="B1292" s="11" t="s">
        <v>2389</v>
      </c>
      <c r="C1292" s="11" t="s">
        <v>11070</v>
      </c>
      <c r="D1292" s="21">
        <v>43496</v>
      </c>
      <c r="E1292" s="21" t="s">
        <v>9697</v>
      </c>
      <c r="F1292" s="21" t="s">
        <v>14659</v>
      </c>
      <c r="G1292" s="11" t="s">
        <v>2</v>
      </c>
      <c r="H1292" s="11" t="s">
        <v>3</v>
      </c>
      <c r="I1292" s="11" t="s">
        <v>4</v>
      </c>
      <c r="J1292" s="12">
        <v>1</v>
      </c>
      <c r="K1292" s="12">
        <v>52634.55</v>
      </c>
      <c r="L1292" s="12">
        <v>0</v>
      </c>
      <c r="M1292" s="12">
        <v>0</v>
      </c>
      <c r="N1292" s="12">
        <f t="shared" si="61"/>
        <v>52634.55</v>
      </c>
      <c r="O1292" s="11" t="s">
        <v>5</v>
      </c>
      <c r="P1292" s="13">
        <v>0</v>
      </c>
      <c r="Q1292" s="11" t="s">
        <v>6</v>
      </c>
      <c r="R1292" s="13">
        <v>0</v>
      </c>
      <c r="S1292" s="13">
        <v>0</v>
      </c>
      <c r="T1292" s="11" t="s">
        <v>7</v>
      </c>
      <c r="U1292" s="11" t="s">
        <v>8</v>
      </c>
      <c r="V1292" s="15">
        <v>0</v>
      </c>
      <c r="W1292" s="13">
        <v>0</v>
      </c>
      <c r="X1292" s="15">
        <v>0</v>
      </c>
      <c r="Y1292" s="15">
        <v>0</v>
      </c>
      <c r="Z1292" s="13">
        <v>0</v>
      </c>
      <c r="AA1292" s="15">
        <v>0</v>
      </c>
      <c r="AB1292" s="13">
        <v>0</v>
      </c>
      <c r="AC1292" s="15">
        <v>0</v>
      </c>
      <c r="AD1292" s="13">
        <v>0</v>
      </c>
      <c r="AE1292" s="15">
        <v>0</v>
      </c>
      <c r="AF1292" s="13">
        <v>0</v>
      </c>
      <c r="AG1292" s="15">
        <v>0</v>
      </c>
      <c r="AH1292" s="13">
        <v>0</v>
      </c>
      <c r="AI1292" s="15">
        <v>0</v>
      </c>
      <c r="AJ1292" s="11" t="s">
        <v>9</v>
      </c>
      <c r="AK1292" s="11" t="s">
        <v>13</v>
      </c>
      <c r="AL1292" s="22">
        <f t="shared" si="60"/>
        <v>1796</v>
      </c>
      <c r="AM1292" s="11" t="str">
        <f>VLOOKUP(O1292,Sheet2!$D$6:$E$14,2,FALSE)</f>
        <v>Spare parts</v>
      </c>
      <c r="AN1292" s="11" t="str">
        <f>VLOOKUP(F1292,Sheet2!$E$10:$F$13,2,FALSE)</f>
        <v>SPM</v>
      </c>
      <c r="AO1292" s="35" t="s">
        <v>14668</v>
      </c>
      <c r="AP1292">
        <f>MATCH(AN1292,Sheet2!$F$5:$F$18,0)</f>
        <v>6</v>
      </c>
      <c r="AQ1292">
        <f>MATCH(AO1292,Sheet2!$F$5:$K$5,0)</f>
        <v>6</v>
      </c>
      <c r="AR1292" s="33">
        <f>INDEX(Sheet2!$F$5:$K$18,OPaL!AP1292,OPaL!AQ1292)</f>
        <v>0.15</v>
      </c>
      <c r="AS1292" s="1">
        <f t="shared" si="62"/>
        <v>44739.3675</v>
      </c>
    </row>
    <row r="1293" spans="1:45" x14ac:dyDescent="0.2">
      <c r="A1293" s="11" t="s">
        <v>3437</v>
      </c>
      <c r="B1293" s="11" t="s">
        <v>3438</v>
      </c>
      <c r="C1293" s="11" t="s">
        <v>11071</v>
      </c>
      <c r="D1293" s="21">
        <v>43032</v>
      </c>
      <c r="E1293" s="21" t="s">
        <v>9697</v>
      </c>
      <c r="F1293" s="21" t="s">
        <v>14659</v>
      </c>
      <c r="G1293" s="11" t="s">
        <v>2</v>
      </c>
      <c r="H1293" s="11" t="s">
        <v>16</v>
      </c>
      <c r="I1293" s="11" t="s">
        <v>4</v>
      </c>
      <c r="J1293" s="12">
        <v>1</v>
      </c>
      <c r="K1293" s="12">
        <v>52538.1</v>
      </c>
      <c r="L1293" s="12">
        <v>0</v>
      </c>
      <c r="M1293" s="12">
        <v>0</v>
      </c>
      <c r="N1293" s="12">
        <f t="shared" si="61"/>
        <v>52538.1</v>
      </c>
      <c r="O1293" s="11" t="s">
        <v>5</v>
      </c>
      <c r="P1293" s="13">
        <v>0</v>
      </c>
      <c r="Q1293" s="11" t="s">
        <v>6</v>
      </c>
      <c r="R1293" s="13">
        <v>0</v>
      </c>
      <c r="S1293" s="13">
        <v>0</v>
      </c>
      <c r="T1293" s="11" t="s">
        <v>7</v>
      </c>
      <c r="U1293" s="11" t="s">
        <v>8</v>
      </c>
      <c r="V1293" s="15">
        <v>0</v>
      </c>
      <c r="W1293" s="13">
        <v>0</v>
      </c>
      <c r="X1293" s="15">
        <v>0</v>
      </c>
      <c r="Y1293" s="15">
        <v>0</v>
      </c>
      <c r="Z1293" s="13">
        <v>0</v>
      </c>
      <c r="AA1293" s="15">
        <v>0</v>
      </c>
      <c r="AB1293" s="13">
        <v>0</v>
      </c>
      <c r="AC1293" s="15">
        <v>0</v>
      </c>
      <c r="AD1293" s="13">
        <v>0</v>
      </c>
      <c r="AE1293" s="15">
        <v>0</v>
      </c>
      <c r="AF1293" s="13">
        <v>0</v>
      </c>
      <c r="AG1293" s="15">
        <v>0</v>
      </c>
      <c r="AH1293" s="13">
        <v>0</v>
      </c>
      <c r="AI1293" s="15">
        <v>0</v>
      </c>
      <c r="AJ1293" s="11" t="s">
        <v>17</v>
      </c>
      <c r="AK1293" s="11" t="s">
        <v>1398</v>
      </c>
      <c r="AL1293" s="22">
        <f t="shared" si="60"/>
        <v>2260</v>
      </c>
      <c r="AM1293" s="11" t="str">
        <f>VLOOKUP(O1293,Sheet2!$D$6:$E$14,2,FALSE)</f>
        <v>Spare parts</v>
      </c>
      <c r="AN1293" s="11" t="str">
        <f>VLOOKUP(F1293,Sheet2!$E$10:$F$13,2,FALSE)</f>
        <v>SPM</v>
      </c>
      <c r="AO1293" s="35" t="s">
        <v>14668</v>
      </c>
      <c r="AP1293">
        <f>MATCH(AN1293,Sheet2!$F$5:$F$18,0)</f>
        <v>6</v>
      </c>
      <c r="AQ1293">
        <f>MATCH(AO1293,Sheet2!$F$5:$K$5,0)</f>
        <v>6</v>
      </c>
      <c r="AR1293" s="33">
        <f>INDEX(Sheet2!$F$5:$K$18,OPaL!AP1293,OPaL!AQ1293)</f>
        <v>0.15</v>
      </c>
      <c r="AS1293" s="1">
        <f t="shared" si="62"/>
        <v>44657.384999999995</v>
      </c>
    </row>
    <row r="1294" spans="1:45" x14ac:dyDescent="0.2">
      <c r="A1294" s="11" t="s">
        <v>3439</v>
      </c>
      <c r="B1294" s="11" t="s">
        <v>3440</v>
      </c>
      <c r="C1294" s="11" t="s">
        <v>11072</v>
      </c>
      <c r="D1294" s="21">
        <v>43032</v>
      </c>
      <c r="E1294" s="21" t="s">
        <v>9697</v>
      </c>
      <c r="F1294" s="21" t="s">
        <v>14659</v>
      </c>
      <c r="G1294" s="11" t="s">
        <v>2</v>
      </c>
      <c r="H1294" s="11" t="s">
        <v>16</v>
      </c>
      <c r="I1294" s="11" t="s">
        <v>4</v>
      </c>
      <c r="J1294" s="12">
        <v>1</v>
      </c>
      <c r="K1294" s="12">
        <v>52538.1</v>
      </c>
      <c r="L1294" s="12">
        <v>0</v>
      </c>
      <c r="M1294" s="12">
        <v>0</v>
      </c>
      <c r="N1294" s="12">
        <f t="shared" si="61"/>
        <v>52538.1</v>
      </c>
      <c r="O1294" s="11" t="s">
        <v>5</v>
      </c>
      <c r="P1294" s="13">
        <v>0</v>
      </c>
      <c r="Q1294" s="11" t="s">
        <v>6</v>
      </c>
      <c r="R1294" s="13">
        <v>0</v>
      </c>
      <c r="S1294" s="13">
        <v>0</v>
      </c>
      <c r="T1294" s="11" t="s">
        <v>7</v>
      </c>
      <c r="U1294" s="11" t="s">
        <v>8</v>
      </c>
      <c r="V1294" s="15">
        <v>0</v>
      </c>
      <c r="W1294" s="13">
        <v>0</v>
      </c>
      <c r="X1294" s="15">
        <v>0</v>
      </c>
      <c r="Y1294" s="15">
        <v>0</v>
      </c>
      <c r="Z1294" s="13">
        <v>0</v>
      </c>
      <c r="AA1294" s="15">
        <v>0</v>
      </c>
      <c r="AB1294" s="13">
        <v>0</v>
      </c>
      <c r="AC1294" s="15">
        <v>0</v>
      </c>
      <c r="AD1294" s="13">
        <v>0</v>
      </c>
      <c r="AE1294" s="15">
        <v>0</v>
      </c>
      <c r="AF1294" s="13">
        <v>0</v>
      </c>
      <c r="AG1294" s="15">
        <v>0</v>
      </c>
      <c r="AH1294" s="13">
        <v>0</v>
      </c>
      <c r="AI1294" s="15">
        <v>0</v>
      </c>
      <c r="AJ1294" s="11" t="s">
        <v>17</v>
      </c>
      <c r="AK1294" s="11" t="s">
        <v>1398</v>
      </c>
      <c r="AL1294" s="22">
        <f t="shared" si="60"/>
        <v>2260</v>
      </c>
      <c r="AM1294" s="11" t="str">
        <f>VLOOKUP(O1294,Sheet2!$D$6:$E$14,2,FALSE)</f>
        <v>Spare parts</v>
      </c>
      <c r="AN1294" s="11" t="str">
        <f>VLOOKUP(F1294,Sheet2!$E$10:$F$13,2,FALSE)</f>
        <v>SPM</v>
      </c>
      <c r="AO1294" s="35" t="s">
        <v>14668</v>
      </c>
      <c r="AP1294">
        <f>MATCH(AN1294,Sheet2!$F$5:$F$18,0)</f>
        <v>6</v>
      </c>
      <c r="AQ1294">
        <f>MATCH(AO1294,Sheet2!$F$5:$K$5,0)</f>
        <v>6</v>
      </c>
      <c r="AR1294" s="33">
        <f>INDEX(Sheet2!$F$5:$K$18,OPaL!AP1294,OPaL!AQ1294)</f>
        <v>0.15</v>
      </c>
      <c r="AS1294" s="1">
        <f t="shared" si="62"/>
        <v>44657.384999999995</v>
      </c>
    </row>
    <row r="1295" spans="1:45" x14ac:dyDescent="0.2">
      <c r="A1295" s="11" t="s">
        <v>8684</v>
      </c>
      <c r="B1295" s="11" t="s">
        <v>8685</v>
      </c>
      <c r="C1295" s="11" t="s">
        <v>11073</v>
      </c>
      <c r="D1295" s="21">
        <v>45195</v>
      </c>
      <c r="E1295" s="21" t="s">
        <v>9731</v>
      </c>
      <c r="F1295" s="21" t="s">
        <v>14659</v>
      </c>
      <c r="G1295" s="11" t="s">
        <v>2</v>
      </c>
      <c r="H1295" s="11" t="s">
        <v>350</v>
      </c>
      <c r="I1295" s="11" t="s">
        <v>4</v>
      </c>
      <c r="J1295" s="13">
        <v>10</v>
      </c>
      <c r="K1295" s="12">
        <v>52416.04</v>
      </c>
      <c r="L1295" s="12">
        <v>0</v>
      </c>
      <c r="M1295" s="12">
        <v>0</v>
      </c>
      <c r="N1295" s="12">
        <f t="shared" si="61"/>
        <v>52416.04</v>
      </c>
      <c r="O1295" s="11" t="s">
        <v>8227</v>
      </c>
      <c r="P1295" s="13">
        <v>0</v>
      </c>
      <c r="Q1295" s="11" t="s">
        <v>6</v>
      </c>
      <c r="R1295" s="13">
        <v>0</v>
      </c>
      <c r="S1295" s="13">
        <v>0</v>
      </c>
      <c r="T1295" s="11" t="s">
        <v>7</v>
      </c>
      <c r="U1295" s="11" t="s">
        <v>8</v>
      </c>
      <c r="V1295" s="15">
        <v>0</v>
      </c>
      <c r="W1295" s="13">
        <v>0</v>
      </c>
      <c r="X1295" s="15">
        <v>0</v>
      </c>
      <c r="Y1295" s="15">
        <v>0</v>
      </c>
      <c r="Z1295" s="13">
        <v>0</v>
      </c>
      <c r="AA1295" s="15">
        <v>0</v>
      </c>
      <c r="AB1295" s="13">
        <v>0</v>
      </c>
      <c r="AC1295" s="15">
        <v>0</v>
      </c>
      <c r="AD1295" s="13">
        <v>0</v>
      </c>
      <c r="AE1295" s="15">
        <v>0</v>
      </c>
      <c r="AF1295" s="13">
        <v>0</v>
      </c>
      <c r="AG1295" s="15">
        <v>0</v>
      </c>
      <c r="AH1295" s="13">
        <v>0</v>
      </c>
      <c r="AI1295" s="15">
        <v>0</v>
      </c>
      <c r="AJ1295" s="11" t="s">
        <v>352</v>
      </c>
      <c r="AK1295" s="11" t="s">
        <v>8228</v>
      </c>
      <c r="AL1295" s="22">
        <f t="shared" si="60"/>
        <v>97</v>
      </c>
      <c r="AM1295" s="11" t="str">
        <f>VLOOKUP(O1295,Sheet2!$D$6:$E$14,2,FALSE)</f>
        <v>Consumables</v>
      </c>
      <c r="AN1295" s="11" t="str">
        <f>VLOOKUP(F1295,Sheet2!$E$15:$F$18,2,FALSE)</f>
        <v>CM</v>
      </c>
      <c r="AO1295" s="35" t="s">
        <v>14665</v>
      </c>
      <c r="AP1295">
        <f>MATCH(AN1295,Sheet2!$F$5:$F$18,0)</f>
        <v>13</v>
      </c>
      <c r="AQ1295">
        <f>MATCH(AO1295,Sheet2!$F$5:$K$5,0)</f>
        <v>3</v>
      </c>
      <c r="AR1295" s="33">
        <f>INDEX(Sheet2!$F$5:$K$18,OPaL!AP1295,OPaL!AQ1295)</f>
        <v>0</v>
      </c>
      <c r="AS1295" s="1">
        <f t="shared" si="62"/>
        <v>52416.04</v>
      </c>
    </row>
    <row r="1296" spans="1:45" x14ac:dyDescent="0.2">
      <c r="A1296" s="11" t="s">
        <v>1821</v>
      </c>
      <c r="B1296" s="11" t="s">
        <v>1822</v>
      </c>
      <c r="C1296" s="11" t="s">
        <v>11074</v>
      </c>
      <c r="D1296" s="21">
        <v>42943</v>
      </c>
      <c r="E1296" s="21" t="s">
        <v>9697</v>
      </c>
      <c r="F1296" s="21" t="s">
        <v>14659</v>
      </c>
      <c r="G1296" s="11" t="s">
        <v>2</v>
      </c>
      <c r="H1296" s="11" t="s">
        <v>16</v>
      </c>
      <c r="I1296" s="11" t="s">
        <v>4</v>
      </c>
      <c r="J1296" s="12">
        <v>1</v>
      </c>
      <c r="K1296" s="12">
        <v>52341.89</v>
      </c>
      <c r="L1296" s="12">
        <v>0</v>
      </c>
      <c r="M1296" s="12">
        <v>0</v>
      </c>
      <c r="N1296" s="12">
        <f t="shared" si="61"/>
        <v>52341.89</v>
      </c>
      <c r="O1296" s="11" t="s">
        <v>5</v>
      </c>
      <c r="P1296" s="13">
        <v>0</v>
      </c>
      <c r="Q1296" s="11" t="s">
        <v>6</v>
      </c>
      <c r="R1296" s="13">
        <v>0</v>
      </c>
      <c r="S1296" s="13">
        <v>0</v>
      </c>
      <c r="T1296" s="11" t="s">
        <v>7</v>
      </c>
      <c r="U1296" s="11" t="s">
        <v>8</v>
      </c>
      <c r="V1296" s="15">
        <v>0</v>
      </c>
      <c r="W1296" s="13">
        <v>0</v>
      </c>
      <c r="X1296" s="15">
        <v>0</v>
      </c>
      <c r="Y1296" s="15">
        <v>0</v>
      </c>
      <c r="Z1296" s="13">
        <v>0</v>
      </c>
      <c r="AA1296" s="15">
        <v>0</v>
      </c>
      <c r="AB1296" s="13">
        <v>0</v>
      </c>
      <c r="AC1296" s="15">
        <v>0</v>
      </c>
      <c r="AD1296" s="13">
        <v>0</v>
      </c>
      <c r="AE1296" s="15">
        <v>0</v>
      </c>
      <c r="AF1296" s="13">
        <v>0</v>
      </c>
      <c r="AG1296" s="15">
        <v>0</v>
      </c>
      <c r="AH1296" s="13">
        <v>0</v>
      </c>
      <c r="AI1296" s="15">
        <v>0</v>
      </c>
      <c r="AJ1296" s="11" t="s">
        <v>17</v>
      </c>
      <c r="AK1296" s="11" t="s">
        <v>13</v>
      </c>
      <c r="AL1296" s="22">
        <f t="shared" si="60"/>
        <v>2349</v>
      </c>
      <c r="AM1296" s="11" t="str">
        <f>VLOOKUP(O1296,Sheet2!$D$6:$E$14,2,FALSE)</f>
        <v>Spare parts</v>
      </c>
      <c r="AN1296" s="11" t="str">
        <f>VLOOKUP(F1296,Sheet2!$E$10:$F$13,2,FALSE)</f>
        <v>SPM</v>
      </c>
      <c r="AO1296" s="35" t="s">
        <v>14668</v>
      </c>
      <c r="AP1296">
        <f>MATCH(AN1296,Sheet2!$F$5:$F$18,0)</f>
        <v>6</v>
      </c>
      <c r="AQ1296">
        <f>MATCH(AO1296,Sheet2!$F$5:$K$5,0)</f>
        <v>6</v>
      </c>
      <c r="AR1296" s="33">
        <f>INDEX(Sheet2!$F$5:$K$18,OPaL!AP1296,OPaL!AQ1296)</f>
        <v>0.15</v>
      </c>
      <c r="AS1296" s="1">
        <f t="shared" si="62"/>
        <v>44490.606500000002</v>
      </c>
    </row>
    <row r="1297" spans="1:45" x14ac:dyDescent="0.2">
      <c r="A1297" s="11" t="s">
        <v>916</v>
      </c>
      <c r="B1297" s="11" t="s">
        <v>917</v>
      </c>
      <c r="C1297" s="11" t="s">
        <v>11075</v>
      </c>
      <c r="D1297" s="21">
        <v>45045</v>
      </c>
      <c r="E1297" s="21" t="s">
        <v>9697</v>
      </c>
      <c r="F1297" s="21" t="s">
        <v>14659</v>
      </c>
      <c r="G1297" s="11" t="s">
        <v>2</v>
      </c>
      <c r="H1297" s="11" t="s">
        <v>16</v>
      </c>
      <c r="I1297" s="11" t="s">
        <v>4</v>
      </c>
      <c r="J1297" s="12">
        <v>2</v>
      </c>
      <c r="K1297" s="12">
        <v>52284</v>
      </c>
      <c r="L1297" s="12">
        <v>0</v>
      </c>
      <c r="M1297" s="12">
        <v>0</v>
      </c>
      <c r="N1297" s="12">
        <f t="shared" si="61"/>
        <v>52284</v>
      </c>
      <c r="O1297" s="11" t="s">
        <v>5</v>
      </c>
      <c r="P1297" s="13">
        <v>0</v>
      </c>
      <c r="Q1297" s="11" t="s">
        <v>6</v>
      </c>
      <c r="R1297" s="13">
        <v>0</v>
      </c>
      <c r="S1297" s="13">
        <v>0</v>
      </c>
      <c r="T1297" s="11" t="s">
        <v>7</v>
      </c>
      <c r="U1297" s="11" t="s">
        <v>8</v>
      </c>
      <c r="V1297" s="15">
        <v>0</v>
      </c>
      <c r="W1297" s="13">
        <v>0</v>
      </c>
      <c r="X1297" s="15">
        <v>0</v>
      </c>
      <c r="Y1297" s="15">
        <v>0</v>
      </c>
      <c r="Z1297" s="13">
        <v>0</v>
      </c>
      <c r="AA1297" s="15">
        <v>0</v>
      </c>
      <c r="AB1297" s="13">
        <v>0</v>
      </c>
      <c r="AC1297" s="15">
        <v>0</v>
      </c>
      <c r="AD1297" s="13">
        <v>0</v>
      </c>
      <c r="AE1297" s="15">
        <v>0</v>
      </c>
      <c r="AF1297" s="13">
        <v>0</v>
      </c>
      <c r="AG1297" s="15">
        <v>0</v>
      </c>
      <c r="AH1297" s="13">
        <v>0</v>
      </c>
      <c r="AI1297" s="15">
        <v>0</v>
      </c>
      <c r="AJ1297" s="11" t="s">
        <v>17</v>
      </c>
      <c r="AK1297" s="11" t="s">
        <v>13</v>
      </c>
      <c r="AL1297" s="22">
        <f t="shared" si="60"/>
        <v>247</v>
      </c>
      <c r="AM1297" s="11" t="str">
        <f>VLOOKUP(O1297,Sheet2!$D$6:$E$14,2,FALSE)</f>
        <v>Spare parts</v>
      </c>
      <c r="AN1297" s="11" t="str">
        <f>VLOOKUP(F1297,Sheet2!$E$10:$F$13,2,FALSE)</f>
        <v>SPM</v>
      </c>
      <c r="AO1297" s="35" t="s">
        <v>14666</v>
      </c>
      <c r="AP1297">
        <f>MATCH(AN1297,Sheet2!$F$5:$F$18,0)</f>
        <v>6</v>
      </c>
      <c r="AQ1297">
        <f>MATCH(AO1297,Sheet2!$F$5:$K$5,0)</f>
        <v>4</v>
      </c>
      <c r="AR1297" s="33">
        <f>INDEX(Sheet2!$F$5:$K$18,OPaL!AP1297,OPaL!AQ1297)</f>
        <v>0.05</v>
      </c>
      <c r="AS1297" s="1">
        <f t="shared" si="62"/>
        <v>49669.799999999996</v>
      </c>
    </row>
    <row r="1298" spans="1:45" x14ac:dyDescent="0.2">
      <c r="A1298" s="11" t="s">
        <v>5517</v>
      </c>
      <c r="B1298" s="11" t="s">
        <v>5518</v>
      </c>
      <c r="C1298" s="11" t="s">
        <v>11076</v>
      </c>
      <c r="D1298" s="21">
        <v>43020</v>
      </c>
      <c r="E1298" s="21" t="s">
        <v>9743</v>
      </c>
      <c r="F1298" s="21" t="s">
        <v>14658</v>
      </c>
      <c r="G1298" s="11" t="s">
        <v>2</v>
      </c>
      <c r="H1298" s="11" t="s">
        <v>3</v>
      </c>
      <c r="I1298" s="11" t="s">
        <v>4</v>
      </c>
      <c r="J1298" s="12">
        <v>1</v>
      </c>
      <c r="K1298" s="12">
        <v>52112.05</v>
      </c>
      <c r="L1298" s="12">
        <v>0</v>
      </c>
      <c r="M1298" s="12">
        <v>0</v>
      </c>
      <c r="N1298" s="12">
        <f t="shared" si="61"/>
        <v>52112.05</v>
      </c>
      <c r="O1298" s="11" t="s">
        <v>5</v>
      </c>
      <c r="P1298" s="13">
        <v>0</v>
      </c>
      <c r="Q1298" s="11" t="s">
        <v>6</v>
      </c>
      <c r="R1298" s="13">
        <v>0</v>
      </c>
      <c r="S1298" s="13">
        <v>0</v>
      </c>
      <c r="T1298" s="11" t="s">
        <v>7</v>
      </c>
      <c r="U1298" s="11" t="s">
        <v>8</v>
      </c>
      <c r="V1298" s="15">
        <v>0</v>
      </c>
      <c r="W1298" s="13">
        <v>0</v>
      </c>
      <c r="X1298" s="15">
        <v>0</v>
      </c>
      <c r="Y1298" s="15">
        <v>0</v>
      </c>
      <c r="Z1298" s="13">
        <v>0</v>
      </c>
      <c r="AA1298" s="15">
        <v>0</v>
      </c>
      <c r="AB1298" s="13">
        <v>0</v>
      </c>
      <c r="AC1298" s="15">
        <v>0</v>
      </c>
      <c r="AD1298" s="13">
        <v>0</v>
      </c>
      <c r="AE1298" s="15">
        <v>0</v>
      </c>
      <c r="AF1298" s="13">
        <v>0</v>
      </c>
      <c r="AG1298" s="15">
        <v>0</v>
      </c>
      <c r="AH1298" s="13">
        <v>0</v>
      </c>
      <c r="AI1298" s="15">
        <v>0</v>
      </c>
      <c r="AJ1298" s="11" t="s">
        <v>9</v>
      </c>
      <c r="AK1298" s="11" t="s">
        <v>1398</v>
      </c>
      <c r="AL1298" s="22">
        <f t="shared" si="60"/>
        <v>2272</v>
      </c>
      <c r="AM1298" s="11" t="str">
        <f>VLOOKUP(O1298,Sheet2!$D$6:$E$14,2,FALSE)</f>
        <v>Spare parts</v>
      </c>
      <c r="AN1298" s="11" t="str">
        <f>VLOOKUP(F1298,Sheet2!$E$10:$F$13,2,FALSE)</f>
        <v>SPE</v>
      </c>
      <c r="AO1298" s="35" t="s">
        <v>14668</v>
      </c>
      <c r="AP1298">
        <f>MATCH(AN1298,Sheet2!$F$5:$F$18,0)</f>
        <v>7</v>
      </c>
      <c r="AQ1298">
        <f>MATCH(AO1298,Sheet2!$F$5:$K$5,0)</f>
        <v>6</v>
      </c>
      <c r="AR1298" s="33">
        <f>INDEX(Sheet2!$F$5:$K$18,OPaL!AP1298,OPaL!AQ1298)</f>
        <v>0.15</v>
      </c>
      <c r="AS1298" s="1">
        <f t="shared" si="62"/>
        <v>44295.2425</v>
      </c>
    </row>
    <row r="1299" spans="1:45" x14ac:dyDescent="0.2">
      <c r="A1299" s="11" t="s">
        <v>5517</v>
      </c>
      <c r="B1299" s="11" t="s">
        <v>5518</v>
      </c>
      <c r="C1299" s="11" t="s">
        <v>11076</v>
      </c>
      <c r="D1299" s="21">
        <v>43020</v>
      </c>
      <c r="E1299" s="21" t="s">
        <v>9743</v>
      </c>
      <c r="F1299" s="21" t="s">
        <v>14658</v>
      </c>
      <c r="G1299" s="11" t="s">
        <v>2</v>
      </c>
      <c r="H1299" s="11" t="s">
        <v>16</v>
      </c>
      <c r="I1299" s="11" t="s">
        <v>4</v>
      </c>
      <c r="J1299" s="12">
        <v>1</v>
      </c>
      <c r="K1299" s="12">
        <v>52112.05</v>
      </c>
      <c r="L1299" s="12">
        <v>0</v>
      </c>
      <c r="M1299" s="12">
        <v>0</v>
      </c>
      <c r="N1299" s="12">
        <f t="shared" si="61"/>
        <v>52112.05</v>
      </c>
      <c r="O1299" s="11" t="s">
        <v>5</v>
      </c>
      <c r="P1299" s="13">
        <v>0</v>
      </c>
      <c r="Q1299" s="11" t="s">
        <v>6</v>
      </c>
      <c r="R1299" s="13">
        <v>0</v>
      </c>
      <c r="S1299" s="13">
        <v>0</v>
      </c>
      <c r="T1299" s="11" t="s">
        <v>7</v>
      </c>
      <c r="U1299" s="11" t="s">
        <v>8</v>
      </c>
      <c r="V1299" s="15">
        <v>0</v>
      </c>
      <c r="W1299" s="13">
        <v>0</v>
      </c>
      <c r="X1299" s="15">
        <v>0</v>
      </c>
      <c r="Y1299" s="15">
        <v>0</v>
      </c>
      <c r="Z1299" s="13">
        <v>0</v>
      </c>
      <c r="AA1299" s="15">
        <v>0</v>
      </c>
      <c r="AB1299" s="13">
        <v>0</v>
      </c>
      <c r="AC1299" s="15">
        <v>0</v>
      </c>
      <c r="AD1299" s="13">
        <v>0</v>
      </c>
      <c r="AE1299" s="15">
        <v>0</v>
      </c>
      <c r="AF1299" s="13">
        <v>0</v>
      </c>
      <c r="AG1299" s="15">
        <v>0</v>
      </c>
      <c r="AH1299" s="13">
        <v>0</v>
      </c>
      <c r="AI1299" s="15">
        <v>0</v>
      </c>
      <c r="AJ1299" s="11" t="s">
        <v>17</v>
      </c>
      <c r="AK1299" s="11" t="s">
        <v>1398</v>
      </c>
      <c r="AL1299" s="22">
        <f t="shared" si="60"/>
        <v>2272</v>
      </c>
      <c r="AM1299" s="11" t="str">
        <f>VLOOKUP(O1299,Sheet2!$D$6:$E$14,2,FALSE)</f>
        <v>Spare parts</v>
      </c>
      <c r="AN1299" s="11" t="str">
        <f>VLOOKUP(F1299,Sheet2!$E$10:$F$13,2,FALSE)</f>
        <v>SPE</v>
      </c>
      <c r="AO1299" s="35" t="s">
        <v>14668</v>
      </c>
      <c r="AP1299">
        <f>MATCH(AN1299,Sheet2!$F$5:$F$18,0)</f>
        <v>7</v>
      </c>
      <c r="AQ1299">
        <f>MATCH(AO1299,Sheet2!$F$5:$K$5,0)</f>
        <v>6</v>
      </c>
      <c r="AR1299" s="33">
        <f>INDEX(Sheet2!$F$5:$K$18,OPaL!AP1299,OPaL!AQ1299)</f>
        <v>0.15</v>
      </c>
      <c r="AS1299" s="1">
        <f t="shared" si="62"/>
        <v>44295.2425</v>
      </c>
    </row>
    <row r="1300" spans="1:45" x14ac:dyDescent="0.2">
      <c r="A1300" s="11" t="s">
        <v>537</v>
      </c>
      <c r="B1300" s="11" t="s">
        <v>538</v>
      </c>
      <c r="C1300" s="11" t="s">
        <v>11077</v>
      </c>
      <c r="D1300" s="21">
        <v>43496</v>
      </c>
      <c r="E1300" s="21" t="s">
        <v>9697</v>
      </c>
      <c r="F1300" s="21" t="s">
        <v>14659</v>
      </c>
      <c r="G1300" s="11" t="s">
        <v>2</v>
      </c>
      <c r="H1300" s="11" t="s">
        <v>3</v>
      </c>
      <c r="I1300" s="11" t="s">
        <v>4</v>
      </c>
      <c r="J1300" s="13">
        <v>2</v>
      </c>
      <c r="K1300" s="12">
        <v>52015</v>
      </c>
      <c r="L1300" s="12">
        <v>0</v>
      </c>
      <c r="M1300" s="12">
        <v>0</v>
      </c>
      <c r="N1300" s="12">
        <f t="shared" si="61"/>
        <v>52015</v>
      </c>
      <c r="O1300" s="11" t="s">
        <v>5</v>
      </c>
      <c r="P1300" s="13">
        <v>0</v>
      </c>
      <c r="Q1300" s="11" t="s">
        <v>6</v>
      </c>
      <c r="R1300" s="13">
        <v>0</v>
      </c>
      <c r="S1300" s="13">
        <v>0</v>
      </c>
      <c r="T1300" s="11" t="s">
        <v>7</v>
      </c>
      <c r="U1300" s="11" t="s">
        <v>8</v>
      </c>
      <c r="V1300" s="15">
        <v>0</v>
      </c>
      <c r="W1300" s="13">
        <v>0</v>
      </c>
      <c r="X1300" s="15">
        <v>0</v>
      </c>
      <c r="Y1300" s="15">
        <v>0</v>
      </c>
      <c r="Z1300" s="13">
        <v>0</v>
      </c>
      <c r="AA1300" s="15">
        <v>0</v>
      </c>
      <c r="AB1300" s="13">
        <v>0</v>
      </c>
      <c r="AC1300" s="15">
        <v>0</v>
      </c>
      <c r="AD1300" s="13">
        <v>0</v>
      </c>
      <c r="AE1300" s="15">
        <v>0</v>
      </c>
      <c r="AF1300" s="13">
        <v>0</v>
      </c>
      <c r="AG1300" s="15">
        <v>0</v>
      </c>
      <c r="AH1300" s="13">
        <v>0</v>
      </c>
      <c r="AI1300" s="15">
        <v>0</v>
      </c>
      <c r="AJ1300" s="11" t="s">
        <v>9</v>
      </c>
      <c r="AK1300" s="11" t="s">
        <v>13</v>
      </c>
      <c r="AL1300" s="22">
        <f t="shared" si="60"/>
        <v>1796</v>
      </c>
      <c r="AM1300" s="11" t="str">
        <f>VLOOKUP(O1300,Sheet2!$D$6:$E$14,2,FALSE)</f>
        <v>Spare parts</v>
      </c>
      <c r="AN1300" s="11" t="str">
        <f>VLOOKUP(F1300,Sheet2!$E$10:$F$13,2,FALSE)</f>
        <v>SPM</v>
      </c>
      <c r="AO1300" s="35" t="s">
        <v>14668</v>
      </c>
      <c r="AP1300">
        <f>MATCH(AN1300,Sheet2!$F$5:$F$18,0)</f>
        <v>6</v>
      </c>
      <c r="AQ1300">
        <f>MATCH(AO1300,Sheet2!$F$5:$K$5,0)</f>
        <v>6</v>
      </c>
      <c r="AR1300" s="33">
        <f>INDEX(Sheet2!$F$5:$K$18,OPaL!AP1300,OPaL!AQ1300)</f>
        <v>0.15</v>
      </c>
      <c r="AS1300" s="1">
        <f t="shared" si="62"/>
        <v>44212.75</v>
      </c>
    </row>
    <row r="1301" spans="1:45" x14ac:dyDescent="0.2">
      <c r="A1301" s="11" t="s">
        <v>6321</v>
      </c>
      <c r="B1301" s="11" t="s">
        <v>6322</v>
      </c>
      <c r="C1301" s="11" t="s">
        <v>11078</v>
      </c>
      <c r="D1301" s="21">
        <v>42821</v>
      </c>
      <c r="E1301" s="21" t="s">
        <v>9697</v>
      </c>
      <c r="F1301" s="21" t="s">
        <v>14659</v>
      </c>
      <c r="G1301" s="11" t="s">
        <v>2</v>
      </c>
      <c r="H1301" s="11" t="s">
        <v>16</v>
      </c>
      <c r="I1301" s="11" t="s">
        <v>4</v>
      </c>
      <c r="J1301" s="13">
        <v>4</v>
      </c>
      <c r="K1301" s="12">
        <v>51955.44</v>
      </c>
      <c r="L1301" s="12">
        <v>0</v>
      </c>
      <c r="M1301" s="12">
        <v>0</v>
      </c>
      <c r="N1301" s="12">
        <f t="shared" si="61"/>
        <v>51955.44</v>
      </c>
      <c r="O1301" s="11" t="s">
        <v>5</v>
      </c>
      <c r="P1301" s="13">
        <v>0</v>
      </c>
      <c r="Q1301" s="11" t="s">
        <v>6</v>
      </c>
      <c r="R1301" s="13">
        <v>0</v>
      </c>
      <c r="S1301" s="13">
        <v>0</v>
      </c>
      <c r="T1301" s="11" t="s">
        <v>7</v>
      </c>
      <c r="U1301" s="11" t="s">
        <v>8</v>
      </c>
      <c r="V1301" s="15">
        <v>0</v>
      </c>
      <c r="W1301" s="13">
        <v>0</v>
      </c>
      <c r="X1301" s="15">
        <v>0</v>
      </c>
      <c r="Y1301" s="15">
        <v>0</v>
      </c>
      <c r="Z1301" s="13">
        <v>0</v>
      </c>
      <c r="AA1301" s="15">
        <v>0</v>
      </c>
      <c r="AB1301" s="13">
        <v>0</v>
      </c>
      <c r="AC1301" s="15">
        <v>0</v>
      </c>
      <c r="AD1301" s="13">
        <v>0</v>
      </c>
      <c r="AE1301" s="15">
        <v>0</v>
      </c>
      <c r="AF1301" s="13">
        <v>0</v>
      </c>
      <c r="AG1301" s="15">
        <v>0</v>
      </c>
      <c r="AH1301" s="13">
        <v>0</v>
      </c>
      <c r="AI1301" s="15">
        <v>0</v>
      </c>
      <c r="AJ1301" s="11" t="s">
        <v>17</v>
      </c>
      <c r="AK1301" s="11" t="s">
        <v>13</v>
      </c>
      <c r="AL1301" s="22">
        <f t="shared" si="60"/>
        <v>2471</v>
      </c>
      <c r="AM1301" s="11" t="str">
        <f>VLOOKUP(O1301,Sheet2!$D$6:$E$14,2,FALSE)</f>
        <v>Spare parts</v>
      </c>
      <c r="AN1301" s="11" t="str">
        <f>VLOOKUP(F1301,Sheet2!$E$10:$F$13,2,FALSE)</f>
        <v>SPM</v>
      </c>
      <c r="AO1301" s="35" t="s">
        <v>14668</v>
      </c>
      <c r="AP1301">
        <f>MATCH(AN1301,Sheet2!$F$5:$F$18,0)</f>
        <v>6</v>
      </c>
      <c r="AQ1301">
        <f>MATCH(AO1301,Sheet2!$F$5:$K$5,0)</f>
        <v>6</v>
      </c>
      <c r="AR1301" s="33">
        <f>INDEX(Sheet2!$F$5:$K$18,OPaL!AP1301,OPaL!AQ1301)</f>
        <v>0.15</v>
      </c>
      <c r="AS1301" s="1">
        <f t="shared" si="62"/>
        <v>44162.124000000003</v>
      </c>
    </row>
    <row r="1302" spans="1:45" x14ac:dyDescent="0.2">
      <c r="A1302" s="11" t="s">
        <v>5755</v>
      </c>
      <c r="B1302" s="11" t="s">
        <v>5756</v>
      </c>
      <c r="C1302" s="11" t="s">
        <v>11079</v>
      </c>
      <c r="D1302" s="21">
        <v>43202</v>
      </c>
      <c r="E1302" s="21" t="s">
        <v>9779</v>
      </c>
      <c r="F1302" s="21" t="s">
        <v>14658</v>
      </c>
      <c r="G1302" s="11" t="s">
        <v>2</v>
      </c>
      <c r="H1302" s="11" t="s">
        <v>3</v>
      </c>
      <c r="I1302" s="11" t="s">
        <v>4</v>
      </c>
      <c r="J1302" s="12">
        <v>1</v>
      </c>
      <c r="K1302" s="12">
        <v>51824.5</v>
      </c>
      <c r="L1302" s="12">
        <v>0</v>
      </c>
      <c r="M1302" s="12">
        <v>0</v>
      </c>
      <c r="N1302" s="12">
        <f t="shared" si="61"/>
        <v>51824.5</v>
      </c>
      <c r="O1302" s="11" t="s">
        <v>5</v>
      </c>
      <c r="P1302" s="13">
        <v>0</v>
      </c>
      <c r="Q1302" s="11" t="s">
        <v>6</v>
      </c>
      <c r="R1302" s="13">
        <v>0</v>
      </c>
      <c r="S1302" s="13">
        <v>0</v>
      </c>
      <c r="T1302" s="11" t="s">
        <v>7</v>
      </c>
      <c r="U1302" s="11" t="s">
        <v>8</v>
      </c>
      <c r="V1302" s="15">
        <v>0</v>
      </c>
      <c r="W1302" s="13">
        <v>0</v>
      </c>
      <c r="X1302" s="15">
        <v>0</v>
      </c>
      <c r="Y1302" s="15">
        <v>0</v>
      </c>
      <c r="Z1302" s="13">
        <v>0</v>
      </c>
      <c r="AA1302" s="15">
        <v>0</v>
      </c>
      <c r="AB1302" s="13">
        <v>0</v>
      </c>
      <c r="AC1302" s="15">
        <v>0</v>
      </c>
      <c r="AD1302" s="13">
        <v>0</v>
      </c>
      <c r="AE1302" s="15">
        <v>0</v>
      </c>
      <c r="AF1302" s="13">
        <v>0</v>
      </c>
      <c r="AG1302" s="15">
        <v>0</v>
      </c>
      <c r="AH1302" s="13">
        <v>0</v>
      </c>
      <c r="AI1302" s="15">
        <v>0</v>
      </c>
      <c r="AJ1302" s="11" t="s">
        <v>9</v>
      </c>
      <c r="AK1302" s="11" t="s">
        <v>1398</v>
      </c>
      <c r="AL1302" s="22">
        <f t="shared" si="60"/>
        <v>2090</v>
      </c>
      <c r="AM1302" s="11" t="str">
        <f>VLOOKUP(O1302,Sheet2!$D$6:$E$14,2,FALSE)</f>
        <v>Spare parts</v>
      </c>
      <c r="AN1302" s="11" t="str">
        <f>VLOOKUP(F1302,Sheet2!$E$10:$F$13,2,FALSE)</f>
        <v>SPE</v>
      </c>
      <c r="AO1302" s="35" t="s">
        <v>14668</v>
      </c>
      <c r="AP1302">
        <f>MATCH(AN1302,Sheet2!$F$5:$F$18,0)</f>
        <v>7</v>
      </c>
      <c r="AQ1302">
        <f>MATCH(AO1302,Sheet2!$F$5:$K$5,0)</f>
        <v>6</v>
      </c>
      <c r="AR1302" s="33">
        <f>INDEX(Sheet2!$F$5:$K$18,OPaL!AP1302,OPaL!AQ1302)</f>
        <v>0.15</v>
      </c>
      <c r="AS1302" s="1">
        <f t="shared" si="62"/>
        <v>44050.824999999997</v>
      </c>
    </row>
    <row r="1303" spans="1:45" x14ac:dyDescent="0.2">
      <c r="A1303" s="11" t="s">
        <v>5755</v>
      </c>
      <c r="B1303" s="11" t="s">
        <v>5756</v>
      </c>
      <c r="C1303" s="11" t="s">
        <v>11079</v>
      </c>
      <c r="D1303" s="21">
        <v>43202</v>
      </c>
      <c r="E1303" s="21" t="s">
        <v>9779</v>
      </c>
      <c r="F1303" s="21" t="s">
        <v>14658</v>
      </c>
      <c r="G1303" s="11" t="s">
        <v>2</v>
      </c>
      <c r="H1303" s="11" t="s">
        <v>16</v>
      </c>
      <c r="I1303" s="11" t="s">
        <v>4</v>
      </c>
      <c r="J1303" s="12">
        <v>1</v>
      </c>
      <c r="K1303" s="12">
        <v>51824.5</v>
      </c>
      <c r="L1303" s="12">
        <v>0</v>
      </c>
      <c r="M1303" s="12">
        <v>0</v>
      </c>
      <c r="N1303" s="12">
        <f t="shared" si="61"/>
        <v>51824.5</v>
      </c>
      <c r="O1303" s="11" t="s">
        <v>5</v>
      </c>
      <c r="P1303" s="13">
        <v>0</v>
      </c>
      <c r="Q1303" s="11" t="s">
        <v>6</v>
      </c>
      <c r="R1303" s="13">
        <v>0</v>
      </c>
      <c r="S1303" s="13">
        <v>0</v>
      </c>
      <c r="T1303" s="11" t="s">
        <v>7</v>
      </c>
      <c r="U1303" s="11" t="s">
        <v>8</v>
      </c>
      <c r="V1303" s="15">
        <v>0</v>
      </c>
      <c r="W1303" s="13">
        <v>0</v>
      </c>
      <c r="X1303" s="15">
        <v>0</v>
      </c>
      <c r="Y1303" s="15">
        <v>0</v>
      </c>
      <c r="Z1303" s="13">
        <v>0</v>
      </c>
      <c r="AA1303" s="15">
        <v>0</v>
      </c>
      <c r="AB1303" s="13">
        <v>0</v>
      </c>
      <c r="AC1303" s="15">
        <v>0</v>
      </c>
      <c r="AD1303" s="13">
        <v>0</v>
      </c>
      <c r="AE1303" s="15">
        <v>0</v>
      </c>
      <c r="AF1303" s="13">
        <v>0</v>
      </c>
      <c r="AG1303" s="15">
        <v>0</v>
      </c>
      <c r="AH1303" s="13">
        <v>0</v>
      </c>
      <c r="AI1303" s="15">
        <v>0</v>
      </c>
      <c r="AJ1303" s="11" t="s">
        <v>17</v>
      </c>
      <c r="AK1303" s="11" t="s">
        <v>1398</v>
      </c>
      <c r="AL1303" s="22">
        <f t="shared" si="60"/>
        <v>2090</v>
      </c>
      <c r="AM1303" s="11" t="str">
        <f>VLOOKUP(O1303,Sheet2!$D$6:$E$14,2,FALSE)</f>
        <v>Spare parts</v>
      </c>
      <c r="AN1303" s="11" t="str">
        <f>VLOOKUP(F1303,Sheet2!$E$10:$F$13,2,FALSE)</f>
        <v>SPE</v>
      </c>
      <c r="AO1303" s="35" t="s">
        <v>14668</v>
      </c>
      <c r="AP1303">
        <f>MATCH(AN1303,Sheet2!$F$5:$F$18,0)</f>
        <v>7</v>
      </c>
      <c r="AQ1303">
        <f>MATCH(AO1303,Sheet2!$F$5:$K$5,0)</f>
        <v>6</v>
      </c>
      <c r="AR1303" s="33">
        <f>INDEX(Sheet2!$F$5:$K$18,OPaL!AP1303,OPaL!AQ1303)</f>
        <v>0.15</v>
      </c>
      <c r="AS1303" s="1">
        <f t="shared" si="62"/>
        <v>44050.824999999997</v>
      </c>
    </row>
    <row r="1304" spans="1:45" x14ac:dyDescent="0.2">
      <c r="A1304" s="11" t="s">
        <v>6315</v>
      </c>
      <c r="B1304" s="11" t="s">
        <v>6316</v>
      </c>
      <c r="C1304" s="11" t="s">
        <v>11080</v>
      </c>
      <c r="D1304" s="21">
        <v>42821</v>
      </c>
      <c r="E1304" s="21" t="s">
        <v>9697</v>
      </c>
      <c r="F1304" s="21" t="s">
        <v>14659</v>
      </c>
      <c r="G1304" s="11" t="s">
        <v>2</v>
      </c>
      <c r="H1304" s="11" t="s">
        <v>3</v>
      </c>
      <c r="I1304" s="11" t="s">
        <v>4</v>
      </c>
      <c r="J1304" s="13">
        <v>2</v>
      </c>
      <c r="K1304" s="12">
        <v>51707.17</v>
      </c>
      <c r="L1304" s="12">
        <v>0</v>
      </c>
      <c r="M1304" s="12">
        <v>0</v>
      </c>
      <c r="N1304" s="12">
        <f t="shared" si="61"/>
        <v>51707.17</v>
      </c>
      <c r="O1304" s="11" t="s">
        <v>5</v>
      </c>
      <c r="P1304" s="13">
        <v>0</v>
      </c>
      <c r="Q1304" s="11" t="s">
        <v>6</v>
      </c>
      <c r="R1304" s="13">
        <v>0</v>
      </c>
      <c r="S1304" s="13">
        <v>0</v>
      </c>
      <c r="T1304" s="11" t="s">
        <v>7</v>
      </c>
      <c r="U1304" s="11" t="s">
        <v>8</v>
      </c>
      <c r="V1304" s="15">
        <v>0</v>
      </c>
      <c r="W1304" s="13">
        <v>0</v>
      </c>
      <c r="X1304" s="15">
        <v>0</v>
      </c>
      <c r="Y1304" s="15">
        <v>0</v>
      </c>
      <c r="Z1304" s="13">
        <v>0</v>
      </c>
      <c r="AA1304" s="15">
        <v>0</v>
      </c>
      <c r="AB1304" s="13">
        <v>0</v>
      </c>
      <c r="AC1304" s="15">
        <v>0</v>
      </c>
      <c r="AD1304" s="13">
        <v>0</v>
      </c>
      <c r="AE1304" s="15">
        <v>0</v>
      </c>
      <c r="AF1304" s="13">
        <v>0</v>
      </c>
      <c r="AG1304" s="15">
        <v>0</v>
      </c>
      <c r="AH1304" s="13">
        <v>0</v>
      </c>
      <c r="AI1304" s="15">
        <v>0</v>
      </c>
      <c r="AJ1304" s="11" t="s">
        <v>9</v>
      </c>
      <c r="AK1304" s="11" t="s">
        <v>13</v>
      </c>
      <c r="AL1304" s="22">
        <f t="shared" si="60"/>
        <v>2471</v>
      </c>
      <c r="AM1304" s="11" t="str">
        <f>VLOOKUP(O1304,Sheet2!$D$6:$E$14,2,FALSE)</f>
        <v>Spare parts</v>
      </c>
      <c r="AN1304" s="11" t="str">
        <f>VLOOKUP(F1304,Sheet2!$E$10:$F$13,2,FALSE)</f>
        <v>SPM</v>
      </c>
      <c r="AO1304" s="35" t="s">
        <v>14668</v>
      </c>
      <c r="AP1304">
        <f>MATCH(AN1304,Sheet2!$F$5:$F$18,0)</f>
        <v>6</v>
      </c>
      <c r="AQ1304">
        <f>MATCH(AO1304,Sheet2!$F$5:$K$5,0)</f>
        <v>6</v>
      </c>
      <c r="AR1304" s="33">
        <f>INDEX(Sheet2!$F$5:$K$18,OPaL!AP1304,OPaL!AQ1304)</f>
        <v>0.15</v>
      </c>
      <c r="AS1304" s="1">
        <f t="shared" si="62"/>
        <v>43951.094499999999</v>
      </c>
    </row>
    <row r="1305" spans="1:45" x14ac:dyDescent="0.2">
      <c r="A1305" s="11" t="s">
        <v>6315</v>
      </c>
      <c r="B1305" s="11" t="s">
        <v>6316</v>
      </c>
      <c r="C1305" s="11" t="s">
        <v>11080</v>
      </c>
      <c r="D1305" s="21">
        <v>42821</v>
      </c>
      <c r="E1305" s="21" t="s">
        <v>9697</v>
      </c>
      <c r="F1305" s="21" t="s">
        <v>14659</v>
      </c>
      <c r="G1305" s="11" t="s">
        <v>2</v>
      </c>
      <c r="H1305" s="11" t="s">
        <v>16</v>
      </c>
      <c r="I1305" s="11" t="s">
        <v>4</v>
      </c>
      <c r="J1305" s="13">
        <v>2</v>
      </c>
      <c r="K1305" s="12">
        <v>51707.17</v>
      </c>
      <c r="L1305" s="12">
        <v>0</v>
      </c>
      <c r="M1305" s="12">
        <v>0</v>
      </c>
      <c r="N1305" s="12">
        <f t="shared" si="61"/>
        <v>51707.17</v>
      </c>
      <c r="O1305" s="11" t="s">
        <v>5</v>
      </c>
      <c r="P1305" s="13">
        <v>0</v>
      </c>
      <c r="Q1305" s="11" t="s">
        <v>6</v>
      </c>
      <c r="R1305" s="13">
        <v>0</v>
      </c>
      <c r="S1305" s="13">
        <v>0</v>
      </c>
      <c r="T1305" s="11" t="s">
        <v>7</v>
      </c>
      <c r="U1305" s="11" t="s">
        <v>8</v>
      </c>
      <c r="V1305" s="15">
        <v>0</v>
      </c>
      <c r="W1305" s="13">
        <v>0</v>
      </c>
      <c r="X1305" s="15">
        <v>0</v>
      </c>
      <c r="Y1305" s="15">
        <v>0</v>
      </c>
      <c r="Z1305" s="13">
        <v>0</v>
      </c>
      <c r="AA1305" s="15">
        <v>0</v>
      </c>
      <c r="AB1305" s="13">
        <v>0</v>
      </c>
      <c r="AC1305" s="15">
        <v>0</v>
      </c>
      <c r="AD1305" s="13">
        <v>0</v>
      </c>
      <c r="AE1305" s="15">
        <v>0</v>
      </c>
      <c r="AF1305" s="13">
        <v>0</v>
      </c>
      <c r="AG1305" s="15">
        <v>0</v>
      </c>
      <c r="AH1305" s="13">
        <v>0</v>
      </c>
      <c r="AI1305" s="15">
        <v>0</v>
      </c>
      <c r="AJ1305" s="11" t="s">
        <v>17</v>
      </c>
      <c r="AK1305" s="11" t="s">
        <v>13</v>
      </c>
      <c r="AL1305" s="22">
        <f t="shared" si="60"/>
        <v>2471</v>
      </c>
      <c r="AM1305" s="11" t="str">
        <f>VLOOKUP(O1305,Sheet2!$D$6:$E$14,2,FALSE)</f>
        <v>Spare parts</v>
      </c>
      <c r="AN1305" s="11" t="str">
        <f>VLOOKUP(F1305,Sheet2!$E$10:$F$13,2,FALSE)</f>
        <v>SPM</v>
      </c>
      <c r="AO1305" s="35" t="s">
        <v>14668</v>
      </c>
      <c r="AP1305">
        <f>MATCH(AN1305,Sheet2!$F$5:$F$18,0)</f>
        <v>6</v>
      </c>
      <c r="AQ1305">
        <f>MATCH(AO1305,Sheet2!$F$5:$K$5,0)</f>
        <v>6</v>
      </c>
      <c r="AR1305" s="33">
        <f>INDEX(Sheet2!$F$5:$K$18,OPaL!AP1305,OPaL!AQ1305)</f>
        <v>0.15</v>
      </c>
      <c r="AS1305" s="1">
        <f t="shared" si="62"/>
        <v>43951.094499999999</v>
      </c>
    </row>
    <row r="1306" spans="1:45" x14ac:dyDescent="0.2">
      <c r="A1306" s="11" t="s">
        <v>2221</v>
      </c>
      <c r="B1306" s="11" t="s">
        <v>2222</v>
      </c>
      <c r="C1306" s="11" t="s">
        <v>10690</v>
      </c>
      <c r="D1306" s="21">
        <v>44034</v>
      </c>
      <c r="E1306" s="21" t="s">
        <v>9758</v>
      </c>
      <c r="F1306" s="21" t="s">
        <v>14659</v>
      </c>
      <c r="G1306" s="11" t="s">
        <v>2</v>
      </c>
      <c r="H1306" s="11" t="s">
        <v>16</v>
      </c>
      <c r="I1306" s="11" t="s">
        <v>4</v>
      </c>
      <c r="J1306" s="12">
        <v>3</v>
      </c>
      <c r="K1306" s="12">
        <v>51705.07</v>
      </c>
      <c r="L1306" s="12">
        <v>0</v>
      </c>
      <c r="M1306" s="12">
        <v>0</v>
      </c>
      <c r="N1306" s="12">
        <f t="shared" si="61"/>
        <v>51705.07</v>
      </c>
      <c r="O1306" s="11" t="s">
        <v>5</v>
      </c>
      <c r="P1306" s="13">
        <v>0</v>
      </c>
      <c r="Q1306" s="11" t="s">
        <v>6</v>
      </c>
      <c r="R1306" s="13">
        <v>0</v>
      </c>
      <c r="S1306" s="13">
        <v>0</v>
      </c>
      <c r="T1306" s="11" t="s">
        <v>7</v>
      </c>
      <c r="U1306" s="11" t="s">
        <v>8</v>
      </c>
      <c r="V1306" s="15">
        <v>0</v>
      </c>
      <c r="W1306" s="13">
        <v>0</v>
      </c>
      <c r="X1306" s="15">
        <v>0</v>
      </c>
      <c r="Y1306" s="15">
        <v>0</v>
      </c>
      <c r="Z1306" s="13">
        <v>0</v>
      </c>
      <c r="AA1306" s="15">
        <v>0</v>
      </c>
      <c r="AB1306" s="13">
        <v>0</v>
      </c>
      <c r="AC1306" s="15">
        <v>0</v>
      </c>
      <c r="AD1306" s="13">
        <v>0</v>
      </c>
      <c r="AE1306" s="15">
        <v>0</v>
      </c>
      <c r="AF1306" s="13">
        <v>0</v>
      </c>
      <c r="AG1306" s="15">
        <v>0</v>
      </c>
      <c r="AH1306" s="13">
        <v>0</v>
      </c>
      <c r="AI1306" s="15">
        <v>0</v>
      </c>
      <c r="AJ1306" s="11" t="s">
        <v>17</v>
      </c>
      <c r="AK1306" s="11" t="s">
        <v>10</v>
      </c>
      <c r="AL1306" s="22">
        <f t="shared" si="60"/>
        <v>1258</v>
      </c>
      <c r="AM1306" s="11" t="str">
        <f>VLOOKUP(O1306,Sheet2!$D$6:$E$14,2,FALSE)</f>
        <v>Spare parts</v>
      </c>
      <c r="AN1306" s="11" t="str">
        <f>VLOOKUP(F1306,Sheet2!$E$10:$F$13,2,FALSE)</f>
        <v>SPM</v>
      </c>
      <c r="AO1306" s="35" t="s">
        <v>14668</v>
      </c>
      <c r="AP1306">
        <f>MATCH(AN1306,Sheet2!$F$5:$F$18,0)</f>
        <v>6</v>
      </c>
      <c r="AQ1306">
        <f>MATCH(AO1306,Sheet2!$F$5:$K$5,0)</f>
        <v>6</v>
      </c>
      <c r="AR1306" s="33">
        <f>INDEX(Sheet2!$F$5:$K$18,OPaL!AP1306,OPaL!AQ1306)</f>
        <v>0.15</v>
      </c>
      <c r="AS1306" s="1">
        <f t="shared" si="62"/>
        <v>43949.309499999996</v>
      </c>
    </row>
    <row r="1307" spans="1:45" x14ac:dyDescent="0.2">
      <c r="A1307" s="11" t="s">
        <v>3591</v>
      </c>
      <c r="B1307" s="11" t="s">
        <v>3592</v>
      </c>
      <c r="C1307" s="11" t="s">
        <v>11081</v>
      </c>
      <c r="D1307" s="21">
        <v>43445</v>
      </c>
      <c r="E1307" s="21" t="s">
        <v>9697</v>
      </c>
      <c r="F1307" s="21" t="s">
        <v>14658</v>
      </c>
      <c r="G1307" s="11" t="s">
        <v>2</v>
      </c>
      <c r="H1307" s="11" t="s">
        <v>16</v>
      </c>
      <c r="I1307" s="11" t="s">
        <v>4</v>
      </c>
      <c r="J1307" s="12">
        <v>4</v>
      </c>
      <c r="K1307" s="12">
        <v>51591.1</v>
      </c>
      <c r="L1307" s="12">
        <v>0</v>
      </c>
      <c r="M1307" s="12">
        <v>0</v>
      </c>
      <c r="N1307" s="12">
        <f t="shared" si="61"/>
        <v>51591.1</v>
      </c>
      <c r="O1307" s="11" t="s">
        <v>5</v>
      </c>
      <c r="P1307" s="13">
        <v>0</v>
      </c>
      <c r="Q1307" s="11" t="s">
        <v>6</v>
      </c>
      <c r="R1307" s="13">
        <v>0</v>
      </c>
      <c r="S1307" s="13">
        <v>0</v>
      </c>
      <c r="T1307" s="11" t="s">
        <v>7</v>
      </c>
      <c r="U1307" s="11" t="s">
        <v>8</v>
      </c>
      <c r="V1307" s="15">
        <v>0</v>
      </c>
      <c r="W1307" s="13">
        <v>0</v>
      </c>
      <c r="X1307" s="15">
        <v>0</v>
      </c>
      <c r="Y1307" s="15">
        <v>0</v>
      </c>
      <c r="Z1307" s="13">
        <v>0</v>
      </c>
      <c r="AA1307" s="15">
        <v>0</v>
      </c>
      <c r="AB1307" s="13">
        <v>0</v>
      </c>
      <c r="AC1307" s="15">
        <v>0</v>
      </c>
      <c r="AD1307" s="13">
        <v>0</v>
      </c>
      <c r="AE1307" s="15">
        <v>0</v>
      </c>
      <c r="AF1307" s="13">
        <v>0</v>
      </c>
      <c r="AG1307" s="15">
        <v>0</v>
      </c>
      <c r="AH1307" s="13">
        <v>0</v>
      </c>
      <c r="AI1307" s="15">
        <v>0</v>
      </c>
      <c r="AJ1307" s="11" t="s">
        <v>17</v>
      </c>
      <c r="AK1307" s="11" t="s">
        <v>1398</v>
      </c>
      <c r="AL1307" s="22">
        <f t="shared" si="60"/>
        <v>1847</v>
      </c>
      <c r="AM1307" s="11" t="str">
        <f>VLOOKUP(O1307,Sheet2!$D$6:$E$14,2,FALSE)</f>
        <v>Spare parts</v>
      </c>
      <c r="AN1307" s="11" t="str">
        <f>VLOOKUP(F1307,Sheet2!$E$10:$F$13,2,FALSE)</f>
        <v>SPE</v>
      </c>
      <c r="AO1307" s="35" t="s">
        <v>14668</v>
      </c>
      <c r="AP1307">
        <f>MATCH(AN1307,Sheet2!$F$5:$F$18,0)</f>
        <v>7</v>
      </c>
      <c r="AQ1307">
        <f>MATCH(AO1307,Sheet2!$F$5:$K$5,0)</f>
        <v>6</v>
      </c>
      <c r="AR1307" s="33">
        <f>INDEX(Sheet2!$F$5:$K$18,OPaL!AP1307,OPaL!AQ1307)</f>
        <v>0.15</v>
      </c>
      <c r="AS1307" s="1">
        <f t="shared" si="62"/>
        <v>43852.434999999998</v>
      </c>
    </row>
    <row r="1308" spans="1:45" x14ac:dyDescent="0.2">
      <c r="A1308" s="11" t="s">
        <v>2202</v>
      </c>
      <c r="B1308" s="11" t="s">
        <v>2203</v>
      </c>
      <c r="C1308" s="11" t="s">
        <v>11082</v>
      </c>
      <c r="D1308" s="21">
        <v>44668</v>
      </c>
      <c r="E1308" s="21" t="s">
        <v>9731</v>
      </c>
      <c r="F1308" s="21" t="s">
        <v>14659</v>
      </c>
      <c r="G1308" s="11" t="s">
        <v>2</v>
      </c>
      <c r="H1308" s="11" t="s">
        <v>350</v>
      </c>
      <c r="I1308" s="11" t="s">
        <v>4</v>
      </c>
      <c r="J1308" s="13">
        <v>74</v>
      </c>
      <c r="K1308" s="12">
        <v>51556</v>
      </c>
      <c r="L1308" s="12">
        <v>0</v>
      </c>
      <c r="M1308" s="12">
        <v>0</v>
      </c>
      <c r="N1308" s="12">
        <f t="shared" si="61"/>
        <v>51556</v>
      </c>
      <c r="O1308" s="11" t="s">
        <v>5</v>
      </c>
      <c r="P1308" s="13">
        <v>0</v>
      </c>
      <c r="Q1308" s="11" t="s">
        <v>6</v>
      </c>
      <c r="R1308" s="13">
        <v>0</v>
      </c>
      <c r="S1308" s="13">
        <v>0</v>
      </c>
      <c r="T1308" s="11" t="s">
        <v>7</v>
      </c>
      <c r="U1308" s="11" t="s">
        <v>8</v>
      </c>
      <c r="V1308" s="15">
        <v>0</v>
      </c>
      <c r="W1308" s="13">
        <v>0</v>
      </c>
      <c r="X1308" s="15">
        <v>0</v>
      </c>
      <c r="Y1308" s="15">
        <v>0</v>
      </c>
      <c r="Z1308" s="13">
        <v>0</v>
      </c>
      <c r="AA1308" s="15">
        <v>0</v>
      </c>
      <c r="AB1308" s="13">
        <v>0</v>
      </c>
      <c r="AC1308" s="15">
        <v>0</v>
      </c>
      <c r="AD1308" s="13">
        <v>0</v>
      </c>
      <c r="AE1308" s="15">
        <v>0</v>
      </c>
      <c r="AF1308" s="13">
        <v>0</v>
      </c>
      <c r="AG1308" s="15">
        <v>0</v>
      </c>
      <c r="AH1308" s="13">
        <v>0</v>
      </c>
      <c r="AI1308" s="15">
        <v>0</v>
      </c>
      <c r="AJ1308" s="11" t="s">
        <v>352</v>
      </c>
      <c r="AK1308" s="11" t="s">
        <v>13</v>
      </c>
      <c r="AL1308" s="22">
        <f t="shared" si="60"/>
        <v>624</v>
      </c>
      <c r="AM1308" s="11" t="str">
        <f>VLOOKUP(O1308,Sheet2!$D$6:$E$14,2,FALSE)</f>
        <v>Spare parts</v>
      </c>
      <c r="AN1308" s="11" t="str">
        <f>VLOOKUP(F1308,Sheet2!$E$10:$F$13,2,FALSE)</f>
        <v>SPM</v>
      </c>
      <c r="AO1308" s="35" t="s">
        <v>14668</v>
      </c>
      <c r="AP1308">
        <f>MATCH(AN1308,Sheet2!$F$5:$F$18,0)</f>
        <v>6</v>
      </c>
      <c r="AQ1308">
        <f>MATCH(AO1308,Sheet2!$F$5:$K$5,0)</f>
        <v>6</v>
      </c>
      <c r="AR1308" s="33">
        <f>INDEX(Sheet2!$F$5:$K$18,OPaL!AP1308,OPaL!AQ1308)</f>
        <v>0.15</v>
      </c>
      <c r="AS1308" s="1">
        <f t="shared" si="62"/>
        <v>43822.6</v>
      </c>
    </row>
    <row r="1309" spans="1:45" x14ac:dyDescent="0.2">
      <c r="A1309" s="11" t="s">
        <v>5831</v>
      </c>
      <c r="B1309" s="11" t="s">
        <v>5832</v>
      </c>
      <c r="C1309" s="11" t="s">
        <v>11083</v>
      </c>
      <c r="D1309" s="21">
        <v>44294</v>
      </c>
      <c r="E1309" s="21" t="s">
        <v>9697</v>
      </c>
      <c r="F1309" s="21" t="s">
        <v>14659</v>
      </c>
      <c r="G1309" s="11" t="s">
        <v>2</v>
      </c>
      <c r="H1309" s="11" t="s">
        <v>3</v>
      </c>
      <c r="I1309" s="11" t="s">
        <v>4</v>
      </c>
      <c r="J1309" s="12">
        <v>1</v>
      </c>
      <c r="K1309" s="12">
        <v>51484.28</v>
      </c>
      <c r="L1309" s="12">
        <v>0</v>
      </c>
      <c r="M1309" s="12">
        <v>0</v>
      </c>
      <c r="N1309" s="12">
        <f t="shared" si="61"/>
        <v>51484.28</v>
      </c>
      <c r="O1309" s="11" t="s">
        <v>5</v>
      </c>
      <c r="P1309" s="13">
        <v>0</v>
      </c>
      <c r="Q1309" s="11" t="s">
        <v>6</v>
      </c>
      <c r="R1309" s="13">
        <v>0</v>
      </c>
      <c r="S1309" s="13">
        <v>0</v>
      </c>
      <c r="T1309" s="11" t="s">
        <v>7</v>
      </c>
      <c r="U1309" s="11" t="s">
        <v>8</v>
      </c>
      <c r="V1309" s="15">
        <v>0</v>
      </c>
      <c r="W1309" s="13">
        <v>0</v>
      </c>
      <c r="X1309" s="15">
        <v>0</v>
      </c>
      <c r="Y1309" s="15">
        <v>0</v>
      </c>
      <c r="Z1309" s="13">
        <v>0</v>
      </c>
      <c r="AA1309" s="15">
        <v>0</v>
      </c>
      <c r="AB1309" s="13">
        <v>0</v>
      </c>
      <c r="AC1309" s="15">
        <v>0</v>
      </c>
      <c r="AD1309" s="13">
        <v>0</v>
      </c>
      <c r="AE1309" s="15">
        <v>0</v>
      </c>
      <c r="AF1309" s="13">
        <v>0</v>
      </c>
      <c r="AG1309" s="15">
        <v>0</v>
      </c>
      <c r="AH1309" s="13">
        <v>0</v>
      </c>
      <c r="AI1309" s="15">
        <v>0</v>
      </c>
      <c r="AJ1309" s="11" t="s">
        <v>9</v>
      </c>
      <c r="AK1309" s="11" t="s">
        <v>13</v>
      </c>
      <c r="AL1309" s="22">
        <f t="shared" si="60"/>
        <v>998</v>
      </c>
      <c r="AM1309" s="11" t="str">
        <f>VLOOKUP(O1309,Sheet2!$D$6:$E$14,2,FALSE)</f>
        <v>Spare parts</v>
      </c>
      <c r="AN1309" s="11" t="str">
        <f>VLOOKUP(F1309,Sheet2!$E$10:$F$13,2,FALSE)</f>
        <v>SPM</v>
      </c>
      <c r="AO1309" s="35" t="s">
        <v>14668</v>
      </c>
      <c r="AP1309">
        <f>MATCH(AN1309,Sheet2!$F$5:$F$18,0)</f>
        <v>6</v>
      </c>
      <c r="AQ1309">
        <f>MATCH(AO1309,Sheet2!$F$5:$K$5,0)</f>
        <v>6</v>
      </c>
      <c r="AR1309" s="33">
        <f>INDEX(Sheet2!$F$5:$K$18,OPaL!AP1309,OPaL!AQ1309)</f>
        <v>0.15</v>
      </c>
      <c r="AS1309" s="1">
        <f t="shared" si="62"/>
        <v>43761.637999999999</v>
      </c>
    </row>
    <row r="1310" spans="1:45" x14ac:dyDescent="0.2">
      <c r="A1310" s="11" t="s">
        <v>1721</v>
      </c>
      <c r="B1310" s="11" t="s">
        <v>1722</v>
      </c>
      <c r="C1310" s="11" t="s">
        <v>11084</v>
      </c>
      <c r="D1310" s="21">
        <v>44473</v>
      </c>
      <c r="E1310" s="21" t="s">
        <v>9697</v>
      </c>
      <c r="F1310" s="21" t="s">
        <v>14658</v>
      </c>
      <c r="G1310" s="11" t="s">
        <v>2</v>
      </c>
      <c r="H1310" s="11" t="s">
        <v>3</v>
      </c>
      <c r="I1310" s="11" t="s">
        <v>4</v>
      </c>
      <c r="J1310" s="12">
        <v>1</v>
      </c>
      <c r="K1310" s="12">
        <v>51363.040000000001</v>
      </c>
      <c r="L1310" s="12">
        <v>0</v>
      </c>
      <c r="M1310" s="12">
        <v>0</v>
      </c>
      <c r="N1310" s="12">
        <f t="shared" si="61"/>
        <v>51363.040000000001</v>
      </c>
      <c r="O1310" s="11" t="s">
        <v>5</v>
      </c>
      <c r="P1310" s="13">
        <v>0</v>
      </c>
      <c r="Q1310" s="11" t="s">
        <v>6</v>
      </c>
      <c r="R1310" s="13">
        <v>0</v>
      </c>
      <c r="S1310" s="13">
        <v>0</v>
      </c>
      <c r="T1310" s="11" t="s">
        <v>7</v>
      </c>
      <c r="U1310" s="11" t="s">
        <v>8</v>
      </c>
      <c r="V1310" s="15">
        <v>0</v>
      </c>
      <c r="W1310" s="13">
        <v>0</v>
      </c>
      <c r="X1310" s="15">
        <v>0</v>
      </c>
      <c r="Y1310" s="15">
        <v>0</v>
      </c>
      <c r="Z1310" s="13">
        <v>0</v>
      </c>
      <c r="AA1310" s="15">
        <v>0</v>
      </c>
      <c r="AB1310" s="13">
        <v>0</v>
      </c>
      <c r="AC1310" s="15">
        <v>0</v>
      </c>
      <c r="AD1310" s="13">
        <v>0</v>
      </c>
      <c r="AE1310" s="15">
        <v>0</v>
      </c>
      <c r="AF1310" s="13">
        <v>0</v>
      </c>
      <c r="AG1310" s="15">
        <v>0</v>
      </c>
      <c r="AH1310" s="13">
        <v>0</v>
      </c>
      <c r="AI1310" s="15">
        <v>0</v>
      </c>
      <c r="AJ1310" s="11" t="s">
        <v>9</v>
      </c>
      <c r="AK1310" s="11" t="s">
        <v>10</v>
      </c>
      <c r="AL1310" s="22">
        <f t="shared" si="60"/>
        <v>819</v>
      </c>
      <c r="AM1310" s="11" t="str">
        <f>VLOOKUP(O1310,Sheet2!$D$6:$E$14,2,FALSE)</f>
        <v>Spare parts</v>
      </c>
      <c r="AN1310" s="11" t="str">
        <f>VLOOKUP(F1310,Sheet2!$E$10:$F$13,2,FALSE)</f>
        <v>SPE</v>
      </c>
      <c r="AO1310" s="35" t="s">
        <v>14668</v>
      </c>
      <c r="AP1310">
        <f>MATCH(AN1310,Sheet2!$F$5:$F$18,0)</f>
        <v>7</v>
      </c>
      <c r="AQ1310">
        <f>MATCH(AO1310,Sheet2!$F$5:$K$5,0)</f>
        <v>6</v>
      </c>
      <c r="AR1310" s="33">
        <f>INDEX(Sheet2!$F$5:$K$18,OPaL!AP1310,OPaL!AQ1310)</f>
        <v>0.15</v>
      </c>
      <c r="AS1310" s="1">
        <f t="shared" si="62"/>
        <v>43658.584000000003</v>
      </c>
    </row>
    <row r="1311" spans="1:45" x14ac:dyDescent="0.2">
      <c r="A1311" s="11" t="s">
        <v>2176</v>
      </c>
      <c r="B1311" s="11" t="s">
        <v>2177</v>
      </c>
      <c r="C1311" s="11" t="s">
        <v>11085</v>
      </c>
      <c r="D1311" s="21">
        <v>44492</v>
      </c>
      <c r="E1311" s="21" t="s">
        <v>9697</v>
      </c>
      <c r="F1311" s="21" t="s">
        <v>14658</v>
      </c>
      <c r="G1311" s="11" t="s">
        <v>2</v>
      </c>
      <c r="H1311" s="11" t="s">
        <v>16</v>
      </c>
      <c r="I1311" s="11" t="s">
        <v>4</v>
      </c>
      <c r="J1311" s="12">
        <v>2</v>
      </c>
      <c r="K1311" s="12">
        <v>51338.8</v>
      </c>
      <c r="L1311" s="12">
        <v>0</v>
      </c>
      <c r="M1311" s="12">
        <v>0</v>
      </c>
      <c r="N1311" s="12">
        <f t="shared" si="61"/>
        <v>51338.8</v>
      </c>
      <c r="O1311" s="11" t="s">
        <v>5</v>
      </c>
      <c r="P1311" s="13">
        <v>0</v>
      </c>
      <c r="Q1311" s="11" t="s">
        <v>6</v>
      </c>
      <c r="R1311" s="13">
        <v>0</v>
      </c>
      <c r="S1311" s="13">
        <v>0</v>
      </c>
      <c r="T1311" s="11" t="s">
        <v>7</v>
      </c>
      <c r="U1311" s="11" t="s">
        <v>8</v>
      </c>
      <c r="V1311" s="15">
        <v>0</v>
      </c>
      <c r="W1311" s="13">
        <v>0</v>
      </c>
      <c r="X1311" s="15">
        <v>0</v>
      </c>
      <c r="Y1311" s="15">
        <v>0</v>
      </c>
      <c r="Z1311" s="13">
        <v>0</v>
      </c>
      <c r="AA1311" s="15">
        <v>0</v>
      </c>
      <c r="AB1311" s="13">
        <v>0</v>
      </c>
      <c r="AC1311" s="15">
        <v>0</v>
      </c>
      <c r="AD1311" s="13">
        <v>0</v>
      </c>
      <c r="AE1311" s="15">
        <v>0</v>
      </c>
      <c r="AF1311" s="13">
        <v>0</v>
      </c>
      <c r="AG1311" s="15">
        <v>0</v>
      </c>
      <c r="AH1311" s="13">
        <v>0</v>
      </c>
      <c r="AI1311" s="15">
        <v>0</v>
      </c>
      <c r="AJ1311" s="11" t="s">
        <v>17</v>
      </c>
      <c r="AK1311" s="11" t="s">
        <v>13</v>
      </c>
      <c r="AL1311" s="22">
        <f t="shared" si="60"/>
        <v>800</v>
      </c>
      <c r="AM1311" s="11" t="str">
        <f>VLOOKUP(O1311,Sheet2!$D$6:$E$14,2,FALSE)</f>
        <v>Spare parts</v>
      </c>
      <c r="AN1311" s="11" t="str">
        <f>VLOOKUP(F1311,Sheet2!$E$10:$F$13,2,FALSE)</f>
        <v>SPE</v>
      </c>
      <c r="AO1311" s="35" t="s">
        <v>14668</v>
      </c>
      <c r="AP1311">
        <f>MATCH(AN1311,Sheet2!$F$5:$F$18,0)</f>
        <v>7</v>
      </c>
      <c r="AQ1311">
        <f>MATCH(AO1311,Sheet2!$F$5:$K$5,0)</f>
        <v>6</v>
      </c>
      <c r="AR1311" s="33">
        <f>INDEX(Sheet2!$F$5:$K$18,OPaL!AP1311,OPaL!AQ1311)</f>
        <v>0.15</v>
      </c>
      <c r="AS1311" s="1">
        <f t="shared" si="62"/>
        <v>43637.98</v>
      </c>
    </row>
    <row r="1312" spans="1:45" x14ac:dyDescent="0.2">
      <c r="A1312" s="11" t="s">
        <v>5137</v>
      </c>
      <c r="B1312" s="11" t="s">
        <v>5138</v>
      </c>
      <c r="C1312" s="11" t="s">
        <v>11086</v>
      </c>
      <c r="D1312" s="21">
        <v>44667</v>
      </c>
      <c r="E1312" s="21" t="s">
        <v>9697</v>
      </c>
      <c r="F1312" s="21" t="s">
        <v>14659</v>
      </c>
      <c r="G1312" s="11" t="s">
        <v>2</v>
      </c>
      <c r="H1312" s="11" t="s">
        <v>3</v>
      </c>
      <c r="I1312" s="11" t="s">
        <v>4</v>
      </c>
      <c r="J1312" s="13">
        <v>1</v>
      </c>
      <c r="K1312" s="12">
        <v>51276.56</v>
      </c>
      <c r="L1312" s="12">
        <v>0</v>
      </c>
      <c r="M1312" s="12">
        <v>0</v>
      </c>
      <c r="N1312" s="12">
        <f t="shared" si="61"/>
        <v>51276.56</v>
      </c>
      <c r="O1312" s="11" t="s">
        <v>5</v>
      </c>
      <c r="P1312" s="13">
        <v>0</v>
      </c>
      <c r="Q1312" s="11" t="s">
        <v>6</v>
      </c>
      <c r="R1312" s="13">
        <v>0</v>
      </c>
      <c r="S1312" s="13">
        <v>0</v>
      </c>
      <c r="T1312" s="11" t="s">
        <v>7</v>
      </c>
      <c r="U1312" s="11" t="s">
        <v>8</v>
      </c>
      <c r="V1312" s="15">
        <v>0</v>
      </c>
      <c r="W1312" s="13">
        <v>0</v>
      </c>
      <c r="X1312" s="15">
        <v>0</v>
      </c>
      <c r="Y1312" s="15">
        <v>0</v>
      </c>
      <c r="Z1312" s="13">
        <v>0</v>
      </c>
      <c r="AA1312" s="15">
        <v>0</v>
      </c>
      <c r="AB1312" s="13">
        <v>0</v>
      </c>
      <c r="AC1312" s="15">
        <v>0</v>
      </c>
      <c r="AD1312" s="13">
        <v>0</v>
      </c>
      <c r="AE1312" s="15">
        <v>0</v>
      </c>
      <c r="AF1312" s="13">
        <v>0</v>
      </c>
      <c r="AG1312" s="15">
        <v>0</v>
      </c>
      <c r="AH1312" s="13">
        <v>0</v>
      </c>
      <c r="AI1312" s="15">
        <v>0</v>
      </c>
      <c r="AJ1312" s="11" t="s">
        <v>9</v>
      </c>
      <c r="AK1312" s="11" t="s">
        <v>1398</v>
      </c>
      <c r="AL1312" s="22">
        <f t="shared" si="60"/>
        <v>625</v>
      </c>
      <c r="AM1312" s="11" t="str">
        <f>VLOOKUP(O1312,Sheet2!$D$6:$E$14,2,FALSE)</f>
        <v>Spare parts</v>
      </c>
      <c r="AN1312" s="11" t="str">
        <f>VLOOKUP(F1312,Sheet2!$E$10:$F$13,2,FALSE)</f>
        <v>SPM</v>
      </c>
      <c r="AO1312" s="35" t="s">
        <v>14668</v>
      </c>
      <c r="AP1312">
        <f>MATCH(AN1312,Sheet2!$F$5:$F$18,0)</f>
        <v>6</v>
      </c>
      <c r="AQ1312">
        <f>MATCH(AO1312,Sheet2!$F$5:$K$5,0)</f>
        <v>6</v>
      </c>
      <c r="AR1312" s="33">
        <f>INDEX(Sheet2!$F$5:$K$18,OPaL!AP1312,OPaL!AQ1312)</f>
        <v>0.15</v>
      </c>
      <c r="AS1312" s="1">
        <f t="shared" si="62"/>
        <v>43585.075999999994</v>
      </c>
    </row>
    <row r="1313" spans="1:45" x14ac:dyDescent="0.2">
      <c r="A1313" s="11" t="s">
        <v>5573</v>
      </c>
      <c r="B1313" s="11" t="s">
        <v>5574</v>
      </c>
      <c r="C1313" s="11" t="s">
        <v>11087</v>
      </c>
      <c r="D1313" s="21">
        <v>42816</v>
      </c>
      <c r="E1313" s="21" t="s">
        <v>9743</v>
      </c>
      <c r="F1313" s="21" t="s">
        <v>14658</v>
      </c>
      <c r="G1313" s="11" t="s">
        <v>2</v>
      </c>
      <c r="H1313" s="11" t="s">
        <v>16</v>
      </c>
      <c r="I1313" s="11" t="s">
        <v>4</v>
      </c>
      <c r="J1313" s="12">
        <v>1</v>
      </c>
      <c r="K1313" s="12">
        <v>51262.36</v>
      </c>
      <c r="L1313" s="12">
        <v>0</v>
      </c>
      <c r="M1313" s="12">
        <v>0</v>
      </c>
      <c r="N1313" s="12">
        <f t="shared" si="61"/>
        <v>51262.36</v>
      </c>
      <c r="O1313" s="11" t="s">
        <v>5</v>
      </c>
      <c r="P1313" s="13">
        <v>0</v>
      </c>
      <c r="Q1313" s="11" t="s">
        <v>6</v>
      </c>
      <c r="R1313" s="13">
        <v>0</v>
      </c>
      <c r="S1313" s="13">
        <v>0</v>
      </c>
      <c r="T1313" s="11" t="s">
        <v>7</v>
      </c>
      <c r="U1313" s="11" t="s">
        <v>8</v>
      </c>
      <c r="V1313" s="15">
        <v>0</v>
      </c>
      <c r="W1313" s="13">
        <v>0</v>
      </c>
      <c r="X1313" s="15">
        <v>0</v>
      </c>
      <c r="Y1313" s="15">
        <v>0</v>
      </c>
      <c r="Z1313" s="13">
        <v>0</v>
      </c>
      <c r="AA1313" s="15">
        <v>0</v>
      </c>
      <c r="AB1313" s="13">
        <v>0</v>
      </c>
      <c r="AC1313" s="15">
        <v>0</v>
      </c>
      <c r="AD1313" s="13">
        <v>0</v>
      </c>
      <c r="AE1313" s="15">
        <v>0</v>
      </c>
      <c r="AF1313" s="13">
        <v>0</v>
      </c>
      <c r="AG1313" s="15">
        <v>0</v>
      </c>
      <c r="AH1313" s="13">
        <v>0</v>
      </c>
      <c r="AI1313" s="15">
        <v>0</v>
      </c>
      <c r="AJ1313" s="11" t="s">
        <v>17</v>
      </c>
      <c r="AK1313" s="11" t="s">
        <v>1398</v>
      </c>
      <c r="AL1313" s="22">
        <f t="shared" si="60"/>
        <v>2476</v>
      </c>
      <c r="AM1313" s="11" t="str">
        <f>VLOOKUP(O1313,Sheet2!$D$6:$E$14,2,FALSE)</f>
        <v>Spare parts</v>
      </c>
      <c r="AN1313" s="11" t="str">
        <f>VLOOKUP(F1313,Sheet2!$E$10:$F$13,2,FALSE)</f>
        <v>SPE</v>
      </c>
      <c r="AO1313" s="35" t="s">
        <v>14668</v>
      </c>
      <c r="AP1313">
        <f>MATCH(AN1313,Sheet2!$F$5:$F$18,0)</f>
        <v>7</v>
      </c>
      <c r="AQ1313">
        <f>MATCH(AO1313,Sheet2!$F$5:$K$5,0)</f>
        <v>6</v>
      </c>
      <c r="AR1313" s="33">
        <f>INDEX(Sheet2!$F$5:$K$18,OPaL!AP1313,OPaL!AQ1313)</f>
        <v>0.15</v>
      </c>
      <c r="AS1313" s="1">
        <f t="shared" si="62"/>
        <v>43573.006000000001</v>
      </c>
    </row>
    <row r="1314" spans="1:45" x14ac:dyDescent="0.2">
      <c r="A1314" s="11" t="s">
        <v>5573</v>
      </c>
      <c r="B1314" s="11" t="s">
        <v>5574</v>
      </c>
      <c r="C1314" s="11" t="s">
        <v>11087</v>
      </c>
      <c r="D1314" s="21">
        <v>42816</v>
      </c>
      <c r="E1314" s="21" t="s">
        <v>9743</v>
      </c>
      <c r="F1314" s="21" t="s">
        <v>14658</v>
      </c>
      <c r="G1314" s="11" t="s">
        <v>2</v>
      </c>
      <c r="H1314" s="11" t="s">
        <v>350</v>
      </c>
      <c r="I1314" s="11" t="s">
        <v>4</v>
      </c>
      <c r="J1314" s="12">
        <v>1</v>
      </c>
      <c r="K1314" s="12">
        <v>51262.36</v>
      </c>
      <c r="L1314" s="12">
        <v>0</v>
      </c>
      <c r="M1314" s="12">
        <v>0</v>
      </c>
      <c r="N1314" s="12">
        <f t="shared" si="61"/>
        <v>51262.36</v>
      </c>
      <c r="O1314" s="11" t="s">
        <v>5</v>
      </c>
      <c r="P1314" s="13">
        <v>0</v>
      </c>
      <c r="Q1314" s="11" t="s">
        <v>6</v>
      </c>
      <c r="R1314" s="13">
        <v>0</v>
      </c>
      <c r="S1314" s="13">
        <v>0</v>
      </c>
      <c r="T1314" s="11" t="s">
        <v>7</v>
      </c>
      <c r="U1314" s="11" t="s">
        <v>8</v>
      </c>
      <c r="V1314" s="15">
        <v>0</v>
      </c>
      <c r="W1314" s="13">
        <v>0</v>
      </c>
      <c r="X1314" s="15">
        <v>0</v>
      </c>
      <c r="Y1314" s="15">
        <v>0</v>
      </c>
      <c r="Z1314" s="13">
        <v>0</v>
      </c>
      <c r="AA1314" s="15">
        <v>0</v>
      </c>
      <c r="AB1314" s="13">
        <v>0</v>
      </c>
      <c r="AC1314" s="15">
        <v>0</v>
      </c>
      <c r="AD1314" s="13">
        <v>0</v>
      </c>
      <c r="AE1314" s="15">
        <v>0</v>
      </c>
      <c r="AF1314" s="13">
        <v>0</v>
      </c>
      <c r="AG1314" s="15">
        <v>0</v>
      </c>
      <c r="AH1314" s="13">
        <v>0</v>
      </c>
      <c r="AI1314" s="15">
        <v>0</v>
      </c>
      <c r="AJ1314" s="11" t="s">
        <v>352</v>
      </c>
      <c r="AK1314" s="11" t="s">
        <v>1398</v>
      </c>
      <c r="AL1314" s="22">
        <f t="shared" si="60"/>
        <v>2476</v>
      </c>
      <c r="AM1314" s="11" t="str">
        <f>VLOOKUP(O1314,Sheet2!$D$6:$E$14,2,FALSE)</f>
        <v>Spare parts</v>
      </c>
      <c r="AN1314" s="11" t="str">
        <f>VLOOKUP(F1314,Sheet2!$E$10:$F$13,2,FALSE)</f>
        <v>SPE</v>
      </c>
      <c r="AO1314" s="35" t="s">
        <v>14668</v>
      </c>
      <c r="AP1314">
        <f>MATCH(AN1314,Sheet2!$F$5:$F$18,0)</f>
        <v>7</v>
      </c>
      <c r="AQ1314">
        <f>MATCH(AO1314,Sheet2!$F$5:$K$5,0)</f>
        <v>6</v>
      </c>
      <c r="AR1314" s="33">
        <f>INDEX(Sheet2!$F$5:$K$18,OPaL!AP1314,OPaL!AQ1314)</f>
        <v>0.15</v>
      </c>
      <c r="AS1314" s="1">
        <f t="shared" si="62"/>
        <v>43573.006000000001</v>
      </c>
    </row>
    <row r="1315" spans="1:45" x14ac:dyDescent="0.2">
      <c r="A1315" s="11" t="s">
        <v>4825</v>
      </c>
      <c r="B1315" s="11" t="s">
        <v>4826</v>
      </c>
      <c r="C1315" s="11" t="s">
        <v>11088</v>
      </c>
      <c r="D1315" s="21">
        <v>43109</v>
      </c>
      <c r="E1315" s="21" t="s">
        <v>9697</v>
      </c>
      <c r="F1315" s="21" t="s">
        <v>14659</v>
      </c>
      <c r="G1315" s="11" t="s">
        <v>2</v>
      </c>
      <c r="H1315" s="11" t="s">
        <v>16</v>
      </c>
      <c r="I1315" s="11" t="s">
        <v>351</v>
      </c>
      <c r="J1315" s="12">
        <v>1</v>
      </c>
      <c r="K1315" s="12">
        <v>51213.14</v>
      </c>
      <c r="L1315" s="12">
        <v>0</v>
      </c>
      <c r="M1315" s="12">
        <v>0</v>
      </c>
      <c r="N1315" s="12">
        <f t="shared" si="61"/>
        <v>51213.14</v>
      </c>
      <c r="O1315" s="11" t="s">
        <v>5</v>
      </c>
      <c r="P1315" s="13">
        <v>0</v>
      </c>
      <c r="Q1315" s="11" t="s">
        <v>6</v>
      </c>
      <c r="R1315" s="13">
        <v>0</v>
      </c>
      <c r="S1315" s="13">
        <v>0</v>
      </c>
      <c r="T1315" s="11" t="s">
        <v>7</v>
      </c>
      <c r="U1315" s="11" t="s">
        <v>8</v>
      </c>
      <c r="V1315" s="15">
        <v>0</v>
      </c>
      <c r="W1315" s="13">
        <v>0</v>
      </c>
      <c r="X1315" s="15">
        <v>0</v>
      </c>
      <c r="Y1315" s="15">
        <v>0</v>
      </c>
      <c r="Z1315" s="13">
        <v>0</v>
      </c>
      <c r="AA1315" s="15">
        <v>0</v>
      </c>
      <c r="AB1315" s="13">
        <v>0</v>
      </c>
      <c r="AC1315" s="15">
        <v>0</v>
      </c>
      <c r="AD1315" s="13">
        <v>0</v>
      </c>
      <c r="AE1315" s="15">
        <v>0</v>
      </c>
      <c r="AF1315" s="13">
        <v>0</v>
      </c>
      <c r="AG1315" s="15">
        <v>0</v>
      </c>
      <c r="AH1315" s="13">
        <v>0</v>
      </c>
      <c r="AI1315" s="15">
        <v>0</v>
      </c>
      <c r="AJ1315" s="11" t="s">
        <v>17</v>
      </c>
      <c r="AK1315" s="11" t="s">
        <v>1398</v>
      </c>
      <c r="AL1315" s="22">
        <f t="shared" si="60"/>
        <v>2183</v>
      </c>
      <c r="AM1315" s="11" t="str">
        <f>VLOOKUP(O1315,Sheet2!$D$6:$E$14,2,FALSE)</f>
        <v>Spare parts</v>
      </c>
      <c r="AN1315" s="11" t="str">
        <f>VLOOKUP(F1315,Sheet2!$E$10:$F$13,2,FALSE)</f>
        <v>SPM</v>
      </c>
      <c r="AO1315" s="35" t="s">
        <v>14668</v>
      </c>
      <c r="AP1315">
        <f>MATCH(AN1315,Sheet2!$F$5:$F$18,0)</f>
        <v>6</v>
      </c>
      <c r="AQ1315">
        <f>MATCH(AO1315,Sheet2!$F$5:$K$5,0)</f>
        <v>6</v>
      </c>
      <c r="AR1315" s="33">
        <f>INDEX(Sheet2!$F$5:$K$18,OPaL!AP1315,OPaL!AQ1315)</f>
        <v>0.15</v>
      </c>
      <c r="AS1315" s="1">
        <f t="shared" si="62"/>
        <v>43531.169000000002</v>
      </c>
    </row>
    <row r="1316" spans="1:45" x14ac:dyDescent="0.2">
      <c r="A1316" s="11" t="s">
        <v>3653</v>
      </c>
      <c r="B1316" s="11" t="s">
        <v>3654</v>
      </c>
      <c r="C1316" s="11" t="s">
        <v>11089</v>
      </c>
      <c r="D1316" s="21">
        <v>42693</v>
      </c>
      <c r="E1316" s="21" t="s">
        <v>9697</v>
      </c>
      <c r="F1316" s="21" t="s">
        <v>14659</v>
      </c>
      <c r="G1316" s="11" t="s">
        <v>2</v>
      </c>
      <c r="H1316" s="11" t="s">
        <v>3</v>
      </c>
      <c r="I1316" s="11" t="s">
        <v>4</v>
      </c>
      <c r="J1316" s="12">
        <v>1</v>
      </c>
      <c r="K1316" s="12">
        <v>51184.5</v>
      </c>
      <c r="L1316" s="12">
        <v>0</v>
      </c>
      <c r="M1316" s="12">
        <v>0</v>
      </c>
      <c r="N1316" s="12">
        <f t="shared" si="61"/>
        <v>51184.5</v>
      </c>
      <c r="O1316" s="11" t="s">
        <v>5</v>
      </c>
      <c r="P1316" s="13">
        <v>0</v>
      </c>
      <c r="Q1316" s="11" t="s">
        <v>6</v>
      </c>
      <c r="R1316" s="13">
        <v>0</v>
      </c>
      <c r="S1316" s="13">
        <v>0</v>
      </c>
      <c r="T1316" s="11" t="s">
        <v>7</v>
      </c>
      <c r="U1316" s="11" t="s">
        <v>8</v>
      </c>
      <c r="V1316" s="15">
        <v>0</v>
      </c>
      <c r="W1316" s="13">
        <v>0</v>
      </c>
      <c r="X1316" s="15">
        <v>0</v>
      </c>
      <c r="Y1316" s="15">
        <v>0</v>
      </c>
      <c r="Z1316" s="13">
        <v>0</v>
      </c>
      <c r="AA1316" s="15">
        <v>0</v>
      </c>
      <c r="AB1316" s="13">
        <v>0</v>
      </c>
      <c r="AC1316" s="15">
        <v>0</v>
      </c>
      <c r="AD1316" s="13">
        <v>0</v>
      </c>
      <c r="AE1316" s="15">
        <v>0</v>
      </c>
      <c r="AF1316" s="13">
        <v>0</v>
      </c>
      <c r="AG1316" s="15">
        <v>0</v>
      </c>
      <c r="AH1316" s="13">
        <v>0</v>
      </c>
      <c r="AI1316" s="15">
        <v>0</v>
      </c>
      <c r="AJ1316" s="11" t="s">
        <v>9</v>
      </c>
      <c r="AK1316" s="11" t="s">
        <v>1398</v>
      </c>
      <c r="AL1316" s="22">
        <f t="shared" si="60"/>
        <v>2599</v>
      </c>
      <c r="AM1316" s="11" t="str">
        <f>VLOOKUP(O1316,Sheet2!$D$6:$E$14,2,FALSE)</f>
        <v>Spare parts</v>
      </c>
      <c r="AN1316" s="11" t="str">
        <f>VLOOKUP(F1316,Sheet2!$E$10:$F$13,2,FALSE)</f>
        <v>SPM</v>
      </c>
      <c r="AO1316" s="35" t="s">
        <v>14668</v>
      </c>
      <c r="AP1316">
        <f>MATCH(AN1316,Sheet2!$F$5:$F$18,0)</f>
        <v>6</v>
      </c>
      <c r="AQ1316">
        <f>MATCH(AO1316,Sheet2!$F$5:$K$5,0)</f>
        <v>6</v>
      </c>
      <c r="AR1316" s="33">
        <f>INDEX(Sheet2!$F$5:$K$18,OPaL!AP1316,OPaL!AQ1316)</f>
        <v>0.15</v>
      </c>
      <c r="AS1316" s="1">
        <f t="shared" si="62"/>
        <v>43506.824999999997</v>
      </c>
    </row>
    <row r="1317" spans="1:45" x14ac:dyDescent="0.2">
      <c r="A1317" s="11" t="s">
        <v>3653</v>
      </c>
      <c r="B1317" s="11" t="s">
        <v>3654</v>
      </c>
      <c r="C1317" s="11" t="s">
        <v>11089</v>
      </c>
      <c r="D1317" s="21">
        <v>42693</v>
      </c>
      <c r="E1317" s="21" t="s">
        <v>9697</v>
      </c>
      <c r="F1317" s="21" t="s">
        <v>14659</v>
      </c>
      <c r="G1317" s="11" t="s">
        <v>2</v>
      </c>
      <c r="H1317" s="11" t="s">
        <v>16</v>
      </c>
      <c r="I1317" s="11" t="s">
        <v>4</v>
      </c>
      <c r="J1317" s="12">
        <v>1</v>
      </c>
      <c r="K1317" s="12">
        <v>51184.5</v>
      </c>
      <c r="L1317" s="12">
        <v>0</v>
      </c>
      <c r="M1317" s="12">
        <v>0</v>
      </c>
      <c r="N1317" s="12">
        <f t="shared" si="61"/>
        <v>51184.5</v>
      </c>
      <c r="O1317" s="11" t="s">
        <v>5</v>
      </c>
      <c r="P1317" s="13">
        <v>0</v>
      </c>
      <c r="Q1317" s="11" t="s">
        <v>6</v>
      </c>
      <c r="R1317" s="13">
        <v>0</v>
      </c>
      <c r="S1317" s="13">
        <v>0</v>
      </c>
      <c r="T1317" s="11" t="s">
        <v>7</v>
      </c>
      <c r="U1317" s="11" t="s">
        <v>8</v>
      </c>
      <c r="V1317" s="15">
        <v>0</v>
      </c>
      <c r="W1317" s="13">
        <v>0</v>
      </c>
      <c r="X1317" s="15">
        <v>0</v>
      </c>
      <c r="Y1317" s="15">
        <v>0</v>
      </c>
      <c r="Z1317" s="13">
        <v>0</v>
      </c>
      <c r="AA1317" s="15">
        <v>0</v>
      </c>
      <c r="AB1317" s="13">
        <v>0</v>
      </c>
      <c r="AC1317" s="15">
        <v>0</v>
      </c>
      <c r="AD1317" s="13">
        <v>0</v>
      </c>
      <c r="AE1317" s="15">
        <v>0</v>
      </c>
      <c r="AF1317" s="13">
        <v>0</v>
      </c>
      <c r="AG1317" s="15">
        <v>0</v>
      </c>
      <c r="AH1317" s="13">
        <v>0</v>
      </c>
      <c r="AI1317" s="15">
        <v>0</v>
      </c>
      <c r="AJ1317" s="11" t="s">
        <v>17</v>
      </c>
      <c r="AK1317" s="11" t="s">
        <v>1398</v>
      </c>
      <c r="AL1317" s="22">
        <f t="shared" si="60"/>
        <v>2599</v>
      </c>
      <c r="AM1317" s="11" t="str">
        <f>VLOOKUP(O1317,Sheet2!$D$6:$E$14,2,FALSE)</f>
        <v>Spare parts</v>
      </c>
      <c r="AN1317" s="11" t="str">
        <f>VLOOKUP(F1317,Sheet2!$E$10:$F$13,2,FALSE)</f>
        <v>SPM</v>
      </c>
      <c r="AO1317" s="35" t="s">
        <v>14668</v>
      </c>
      <c r="AP1317">
        <f>MATCH(AN1317,Sheet2!$F$5:$F$18,0)</f>
        <v>6</v>
      </c>
      <c r="AQ1317">
        <f>MATCH(AO1317,Sheet2!$F$5:$K$5,0)</f>
        <v>6</v>
      </c>
      <c r="AR1317" s="33">
        <f>INDEX(Sheet2!$F$5:$K$18,OPaL!AP1317,OPaL!AQ1317)</f>
        <v>0.15</v>
      </c>
      <c r="AS1317" s="1">
        <f t="shared" si="62"/>
        <v>43506.824999999997</v>
      </c>
    </row>
    <row r="1318" spans="1:45" x14ac:dyDescent="0.2">
      <c r="A1318" s="11" t="s">
        <v>5845</v>
      </c>
      <c r="B1318" s="11" t="s">
        <v>5846</v>
      </c>
      <c r="C1318" s="11" t="s">
        <v>11090</v>
      </c>
      <c r="D1318" s="21">
        <v>44294</v>
      </c>
      <c r="E1318" s="21" t="s">
        <v>9697</v>
      </c>
      <c r="F1318" s="21" t="s">
        <v>14659</v>
      </c>
      <c r="G1318" s="11" t="s">
        <v>2</v>
      </c>
      <c r="H1318" s="11" t="s">
        <v>3</v>
      </c>
      <c r="I1318" s="11" t="s">
        <v>4</v>
      </c>
      <c r="J1318" s="12">
        <v>1</v>
      </c>
      <c r="K1318" s="12">
        <v>50880.959999999999</v>
      </c>
      <c r="L1318" s="12">
        <v>0</v>
      </c>
      <c r="M1318" s="12">
        <v>0</v>
      </c>
      <c r="N1318" s="12">
        <f t="shared" si="61"/>
        <v>50880.959999999999</v>
      </c>
      <c r="O1318" s="11" t="s">
        <v>5</v>
      </c>
      <c r="P1318" s="13">
        <v>0</v>
      </c>
      <c r="Q1318" s="11" t="s">
        <v>6</v>
      </c>
      <c r="R1318" s="13">
        <v>0</v>
      </c>
      <c r="S1318" s="13">
        <v>0</v>
      </c>
      <c r="T1318" s="11" t="s">
        <v>7</v>
      </c>
      <c r="U1318" s="11" t="s">
        <v>8</v>
      </c>
      <c r="V1318" s="15">
        <v>0</v>
      </c>
      <c r="W1318" s="13">
        <v>0</v>
      </c>
      <c r="X1318" s="15">
        <v>0</v>
      </c>
      <c r="Y1318" s="15">
        <v>0</v>
      </c>
      <c r="Z1318" s="13">
        <v>0</v>
      </c>
      <c r="AA1318" s="15">
        <v>0</v>
      </c>
      <c r="AB1318" s="13">
        <v>0</v>
      </c>
      <c r="AC1318" s="15">
        <v>0</v>
      </c>
      <c r="AD1318" s="13">
        <v>0</v>
      </c>
      <c r="AE1318" s="15">
        <v>0</v>
      </c>
      <c r="AF1318" s="13">
        <v>0</v>
      </c>
      <c r="AG1318" s="15">
        <v>0</v>
      </c>
      <c r="AH1318" s="13">
        <v>0</v>
      </c>
      <c r="AI1318" s="15">
        <v>0</v>
      </c>
      <c r="AJ1318" s="11" t="s">
        <v>9</v>
      </c>
      <c r="AK1318" s="11" t="s">
        <v>13</v>
      </c>
      <c r="AL1318" s="22">
        <f t="shared" si="60"/>
        <v>998</v>
      </c>
      <c r="AM1318" s="11" t="str">
        <f>VLOOKUP(O1318,Sheet2!$D$6:$E$14,2,FALSE)</f>
        <v>Spare parts</v>
      </c>
      <c r="AN1318" s="11" t="str">
        <f>VLOOKUP(F1318,Sheet2!$E$10:$F$13,2,FALSE)</f>
        <v>SPM</v>
      </c>
      <c r="AO1318" s="35" t="s">
        <v>14668</v>
      </c>
      <c r="AP1318">
        <f>MATCH(AN1318,Sheet2!$F$5:$F$18,0)</f>
        <v>6</v>
      </c>
      <c r="AQ1318">
        <f>MATCH(AO1318,Sheet2!$F$5:$K$5,0)</f>
        <v>6</v>
      </c>
      <c r="AR1318" s="33">
        <f>INDEX(Sheet2!$F$5:$K$18,OPaL!AP1318,OPaL!AQ1318)</f>
        <v>0.15</v>
      </c>
      <c r="AS1318" s="1">
        <f t="shared" si="62"/>
        <v>43248.815999999999</v>
      </c>
    </row>
    <row r="1319" spans="1:45" x14ac:dyDescent="0.2">
      <c r="A1319" s="11" t="s">
        <v>7846</v>
      </c>
      <c r="B1319" s="11" t="s">
        <v>7847</v>
      </c>
      <c r="C1319" s="11" t="s">
        <v>11091</v>
      </c>
      <c r="D1319" s="21">
        <v>43246</v>
      </c>
      <c r="E1319" s="21" t="s">
        <v>9697</v>
      </c>
      <c r="F1319" s="21" t="s">
        <v>14659</v>
      </c>
      <c r="G1319" s="11" t="s">
        <v>2</v>
      </c>
      <c r="H1319" s="11" t="s">
        <v>3</v>
      </c>
      <c r="I1319" s="11" t="s">
        <v>351</v>
      </c>
      <c r="J1319" s="12">
        <v>2</v>
      </c>
      <c r="K1319" s="12">
        <v>50801</v>
      </c>
      <c r="L1319" s="12">
        <v>0</v>
      </c>
      <c r="M1319" s="12">
        <v>0</v>
      </c>
      <c r="N1319" s="12">
        <f t="shared" si="61"/>
        <v>50801</v>
      </c>
      <c r="O1319" s="11" t="s">
        <v>5</v>
      </c>
      <c r="P1319" s="13">
        <v>0</v>
      </c>
      <c r="Q1319" s="11" t="s">
        <v>6</v>
      </c>
      <c r="R1319" s="13">
        <v>0</v>
      </c>
      <c r="S1319" s="13">
        <v>0</v>
      </c>
      <c r="T1319" s="11" t="s">
        <v>7</v>
      </c>
      <c r="U1319" s="11" t="s">
        <v>8</v>
      </c>
      <c r="V1319" s="15">
        <v>0</v>
      </c>
      <c r="W1319" s="13">
        <v>0</v>
      </c>
      <c r="X1319" s="15">
        <v>0</v>
      </c>
      <c r="Y1319" s="15">
        <v>0</v>
      </c>
      <c r="Z1319" s="13">
        <v>0</v>
      </c>
      <c r="AA1319" s="15">
        <v>0</v>
      </c>
      <c r="AB1319" s="13">
        <v>0</v>
      </c>
      <c r="AC1319" s="15">
        <v>0</v>
      </c>
      <c r="AD1319" s="13">
        <v>0</v>
      </c>
      <c r="AE1319" s="15">
        <v>0</v>
      </c>
      <c r="AF1319" s="13">
        <v>0</v>
      </c>
      <c r="AG1319" s="15">
        <v>0</v>
      </c>
      <c r="AH1319" s="13">
        <v>0</v>
      </c>
      <c r="AI1319" s="15">
        <v>0</v>
      </c>
      <c r="AJ1319" s="11" t="s">
        <v>9</v>
      </c>
      <c r="AK1319" s="11" t="s">
        <v>13</v>
      </c>
      <c r="AL1319" s="22">
        <f t="shared" si="60"/>
        <v>2046</v>
      </c>
      <c r="AM1319" s="11" t="str">
        <f>VLOOKUP(O1319,Sheet2!$D$6:$E$14,2,FALSE)</f>
        <v>Spare parts</v>
      </c>
      <c r="AN1319" s="11" t="str">
        <f>VLOOKUP(F1319,Sheet2!$E$10:$F$13,2,FALSE)</f>
        <v>SPM</v>
      </c>
      <c r="AO1319" s="35" t="s">
        <v>14668</v>
      </c>
      <c r="AP1319">
        <f>MATCH(AN1319,Sheet2!$F$5:$F$18,0)</f>
        <v>6</v>
      </c>
      <c r="AQ1319">
        <f>MATCH(AO1319,Sheet2!$F$5:$K$5,0)</f>
        <v>6</v>
      </c>
      <c r="AR1319" s="33">
        <f>INDEX(Sheet2!$F$5:$K$18,OPaL!AP1319,OPaL!AQ1319)</f>
        <v>0.15</v>
      </c>
      <c r="AS1319" s="1">
        <f t="shared" si="62"/>
        <v>43180.85</v>
      </c>
    </row>
    <row r="1320" spans="1:45" x14ac:dyDescent="0.2">
      <c r="A1320" s="11" t="s">
        <v>6171</v>
      </c>
      <c r="B1320" s="11" t="s">
        <v>6172</v>
      </c>
      <c r="C1320" s="11" t="s">
        <v>11092</v>
      </c>
      <c r="D1320" s="21">
        <v>42510</v>
      </c>
      <c r="E1320" s="21" t="s">
        <v>9697</v>
      </c>
      <c r="F1320" s="21" t="s">
        <v>14659</v>
      </c>
      <c r="G1320" s="11" t="s">
        <v>2</v>
      </c>
      <c r="H1320" s="11" t="s">
        <v>3</v>
      </c>
      <c r="I1320" s="11" t="s">
        <v>4</v>
      </c>
      <c r="J1320" s="12">
        <v>2</v>
      </c>
      <c r="K1320" s="12">
        <v>50690.69</v>
      </c>
      <c r="L1320" s="12">
        <v>0</v>
      </c>
      <c r="M1320" s="12">
        <v>0</v>
      </c>
      <c r="N1320" s="12">
        <f t="shared" si="61"/>
        <v>50690.69</v>
      </c>
      <c r="O1320" s="11" t="s">
        <v>5</v>
      </c>
      <c r="P1320" s="13">
        <v>0</v>
      </c>
      <c r="Q1320" s="11" t="s">
        <v>6</v>
      </c>
      <c r="R1320" s="13">
        <v>0</v>
      </c>
      <c r="S1320" s="13">
        <v>0</v>
      </c>
      <c r="T1320" s="11" t="s">
        <v>7</v>
      </c>
      <c r="U1320" s="11" t="s">
        <v>8</v>
      </c>
      <c r="V1320" s="15">
        <v>0</v>
      </c>
      <c r="W1320" s="13">
        <v>0</v>
      </c>
      <c r="X1320" s="15">
        <v>0</v>
      </c>
      <c r="Y1320" s="15">
        <v>0</v>
      </c>
      <c r="Z1320" s="13">
        <v>0</v>
      </c>
      <c r="AA1320" s="15">
        <v>0</v>
      </c>
      <c r="AB1320" s="13">
        <v>0</v>
      </c>
      <c r="AC1320" s="15">
        <v>0</v>
      </c>
      <c r="AD1320" s="13">
        <v>0</v>
      </c>
      <c r="AE1320" s="15">
        <v>0</v>
      </c>
      <c r="AF1320" s="13">
        <v>0</v>
      </c>
      <c r="AG1320" s="15">
        <v>0</v>
      </c>
      <c r="AH1320" s="13">
        <v>0</v>
      </c>
      <c r="AI1320" s="15">
        <v>0</v>
      </c>
      <c r="AJ1320" s="11" t="s">
        <v>9</v>
      </c>
      <c r="AK1320" s="11" t="s">
        <v>13</v>
      </c>
      <c r="AL1320" s="22">
        <f t="shared" si="60"/>
        <v>2782</v>
      </c>
      <c r="AM1320" s="11" t="str">
        <f>VLOOKUP(O1320,Sheet2!$D$6:$E$14,2,FALSE)</f>
        <v>Spare parts</v>
      </c>
      <c r="AN1320" s="11" t="str">
        <f>VLOOKUP(F1320,Sheet2!$E$10:$F$13,2,FALSE)</f>
        <v>SPM</v>
      </c>
      <c r="AO1320" s="35" t="s">
        <v>14668</v>
      </c>
      <c r="AP1320">
        <f>MATCH(AN1320,Sheet2!$F$5:$F$18,0)</f>
        <v>6</v>
      </c>
      <c r="AQ1320">
        <f>MATCH(AO1320,Sheet2!$F$5:$K$5,0)</f>
        <v>6</v>
      </c>
      <c r="AR1320" s="33">
        <f>INDEX(Sheet2!$F$5:$K$18,OPaL!AP1320,OPaL!AQ1320)</f>
        <v>0.15</v>
      </c>
      <c r="AS1320" s="1">
        <f t="shared" si="62"/>
        <v>43087.086499999998</v>
      </c>
    </row>
    <row r="1321" spans="1:45" x14ac:dyDescent="0.2">
      <c r="A1321" s="11" t="s">
        <v>3415</v>
      </c>
      <c r="B1321" s="11" t="s">
        <v>3416</v>
      </c>
      <c r="C1321" s="11" t="s">
        <v>11093</v>
      </c>
      <c r="D1321" s="21">
        <v>43032</v>
      </c>
      <c r="E1321" s="21" t="s">
        <v>9697</v>
      </c>
      <c r="F1321" s="21" t="s">
        <v>14659</v>
      </c>
      <c r="G1321" s="11" t="s">
        <v>2</v>
      </c>
      <c r="H1321" s="11" t="s">
        <v>16</v>
      </c>
      <c r="I1321" s="11" t="s">
        <v>4</v>
      </c>
      <c r="J1321" s="12">
        <v>1</v>
      </c>
      <c r="K1321" s="12">
        <v>50594.65</v>
      </c>
      <c r="L1321" s="12">
        <v>0</v>
      </c>
      <c r="M1321" s="12">
        <v>0</v>
      </c>
      <c r="N1321" s="12">
        <f t="shared" si="61"/>
        <v>50594.65</v>
      </c>
      <c r="O1321" s="11" t="s">
        <v>5</v>
      </c>
      <c r="P1321" s="13">
        <v>0</v>
      </c>
      <c r="Q1321" s="11" t="s">
        <v>6</v>
      </c>
      <c r="R1321" s="13">
        <v>0</v>
      </c>
      <c r="S1321" s="13">
        <v>0</v>
      </c>
      <c r="T1321" s="11" t="s">
        <v>7</v>
      </c>
      <c r="U1321" s="11" t="s">
        <v>8</v>
      </c>
      <c r="V1321" s="15">
        <v>0</v>
      </c>
      <c r="W1321" s="13">
        <v>0</v>
      </c>
      <c r="X1321" s="15">
        <v>0</v>
      </c>
      <c r="Y1321" s="15">
        <v>0</v>
      </c>
      <c r="Z1321" s="13">
        <v>0</v>
      </c>
      <c r="AA1321" s="15">
        <v>0</v>
      </c>
      <c r="AB1321" s="13">
        <v>0</v>
      </c>
      <c r="AC1321" s="15">
        <v>0</v>
      </c>
      <c r="AD1321" s="13">
        <v>0</v>
      </c>
      <c r="AE1321" s="15">
        <v>0</v>
      </c>
      <c r="AF1321" s="13">
        <v>0</v>
      </c>
      <c r="AG1321" s="15">
        <v>0</v>
      </c>
      <c r="AH1321" s="13">
        <v>0</v>
      </c>
      <c r="AI1321" s="15">
        <v>0</v>
      </c>
      <c r="AJ1321" s="11" t="s">
        <v>17</v>
      </c>
      <c r="AK1321" s="11" t="s">
        <v>1398</v>
      </c>
      <c r="AL1321" s="22">
        <f t="shared" si="60"/>
        <v>2260</v>
      </c>
      <c r="AM1321" s="11" t="str">
        <f>VLOOKUP(O1321,Sheet2!$D$6:$E$14,2,FALSE)</f>
        <v>Spare parts</v>
      </c>
      <c r="AN1321" s="11" t="str">
        <f>VLOOKUP(F1321,Sheet2!$E$10:$F$13,2,FALSE)</f>
        <v>SPM</v>
      </c>
      <c r="AO1321" s="35" t="s">
        <v>14668</v>
      </c>
      <c r="AP1321">
        <f>MATCH(AN1321,Sheet2!$F$5:$F$18,0)</f>
        <v>6</v>
      </c>
      <c r="AQ1321">
        <f>MATCH(AO1321,Sheet2!$F$5:$K$5,0)</f>
        <v>6</v>
      </c>
      <c r="AR1321" s="33">
        <f>INDEX(Sheet2!$F$5:$K$18,OPaL!AP1321,OPaL!AQ1321)</f>
        <v>0.15</v>
      </c>
      <c r="AS1321" s="1">
        <f t="shared" si="62"/>
        <v>43005.452499999999</v>
      </c>
    </row>
    <row r="1322" spans="1:45" x14ac:dyDescent="0.2">
      <c r="A1322" s="11" t="s">
        <v>3417</v>
      </c>
      <c r="B1322" s="11" t="s">
        <v>3418</v>
      </c>
      <c r="C1322" s="11" t="s">
        <v>11094</v>
      </c>
      <c r="D1322" s="21">
        <v>43032</v>
      </c>
      <c r="E1322" s="21" t="s">
        <v>9697</v>
      </c>
      <c r="F1322" s="21" t="s">
        <v>14659</v>
      </c>
      <c r="G1322" s="11" t="s">
        <v>2</v>
      </c>
      <c r="H1322" s="11" t="s">
        <v>16</v>
      </c>
      <c r="I1322" s="11" t="s">
        <v>4</v>
      </c>
      <c r="J1322" s="12">
        <v>1</v>
      </c>
      <c r="K1322" s="12">
        <v>50594.65</v>
      </c>
      <c r="L1322" s="12">
        <v>0</v>
      </c>
      <c r="M1322" s="12">
        <v>0</v>
      </c>
      <c r="N1322" s="12">
        <f t="shared" si="61"/>
        <v>50594.65</v>
      </c>
      <c r="O1322" s="11" t="s">
        <v>5</v>
      </c>
      <c r="P1322" s="13">
        <v>0</v>
      </c>
      <c r="Q1322" s="11" t="s">
        <v>6</v>
      </c>
      <c r="R1322" s="13">
        <v>0</v>
      </c>
      <c r="S1322" s="13">
        <v>0</v>
      </c>
      <c r="T1322" s="11" t="s">
        <v>7</v>
      </c>
      <c r="U1322" s="11" t="s">
        <v>8</v>
      </c>
      <c r="V1322" s="15">
        <v>0</v>
      </c>
      <c r="W1322" s="13">
        <v>0</v>
      </c>
      <c r="X1322" s="15">
        <v>0</v>
      </c>
      <c r="Y1322" s="15">
        <v>0</v>
      </c>
      <c r="Z1322" s="13">
        <v>0</v>
      </c>
      <c r="AA1322" s="15">
        <v>0</v>
      </c>
      <c r="AB1322" s="13">
        <v>0</v>
      </c>
      <c r="AC1322" s="15">
        <v>0</v>
      </c>
      <c r="AD1322" s="13">
        <v>0</v>
      </c>
      <c r="AE1322" s="15">
        <v>0</v>
      </c>
      <c r="AF1322" s="13">
        <v>0</v>
      </c>
      <c r="AG1322" s="15">
        <v>0</v>
      </c>
      <c r="AH1322" s="13">
        <v>0</v>
      </c>
      <c r="AI1322" s="15">
        <v>0</v>
      </c>
      <c r="AJ1322" s="11" t="s">
        <v>17</v>
      </c>
      <c r="AK1322" s="11" t="s">
        <v>1398</v>
      </c>
      <c r="AL1322" s="22">
        <f t="shared" si="60"/>
        <v>2260</v>
      </c>
      <c r="AM1322" s="11" t="str">
        <f>VLOOKUP(O1322,Sheet2!$D$6:$E$14,2,FALSE)</f>
        <v>Spare parts</v>
      </c>
      <c r="AN1322" s="11" t="str">
        <f>VLOOKUP(F1322,Sheet2!$E$10:$F$13,2,FALSE)</f>
        <v>SPM</v>
      </c>
      <c r="AO1322" s="35" t="s">
        <v>14668</v>
      </c>
      <c r="AP1322">
        <f>MATCH(AN1322,Sheet2!$F$5:$F$18,0)</f>
        <v>6</v>
      </c>
      <c r="AQ1322">
        <f>MATCH(AO1322,Sheet2!$F$5:$K$5,0)</f>
        <v>6</v>
      </c>
      <c r="AR1322" s="33">
        <f>INDEX(Sheet2!$F$5:$K$18,OPaL!AP1322,OPaL!AQ1322)</f>
        <v>0.15</v>
      </c>
      <c r="AS1322" s="1">
        <f t="shared" si="62"/>
        <v>43005.452499999999</v>
      </c>
    </row>
    <row r="1323" spans="1:45" x14ac:dyDescent="0.2">
      <c r="A1323" s="11" t="s">
        <v>9634</v>
      </c>
      <c r="B1323" s="11" t="s">
        <v>9635</v>
      </c>
      <c r="C1323" s="11" t="s">
        <v>11095</v>
      </c>
      <c r="D1323" s="21">
        <v>45167</v>
      </c>
      <c r="E1323" s="21" t="s">
        <v>9712</v>
      </c>
      <c r="F1323" s="21" t="s">
        <v>14659</v>
      </c>
      <c r="G1323" s="11" t="s">
        <v>2</v>
      </c>
      <c r="H1323" s="11" t="s">
        <v>350</v>
      </c>
      <c r="I1323" s="11" t="s">
        <v>4</v>
      </c>
      <c r="J1323" s="12">
        <v>2</v>
      </c>
      <c r="K1323" s="12">
        <v>50576</v>
      </c>
      <c r="L1323" s="12">
        <v>0</v>
      </c>
      <c r="M1323" s="12">
        <v>0</v>
      </c>
      <c r="N1323" s="12">
        <f t="shared" si="61"/>
        <v>50576</v>
      </c>
      <c r="O1323" s="11" t="s">
        <v>8227</v>
      </c>
      <c r="P1323" s="13">
        <v>0</v>
      </c>
      <c r="Q1323" s="11" t="s">
        <v>6</v>
      </c>
      <c r="R1323" s="13">
        <v>0</v>
      </c>
      <c r="S1323" s="13">
        <v>0</v>
      </c>
      <c r="T1323" s="11" t="s">
        <v>7</v>
      </c>
      <c r="U1323" s="11" t="s">
        <v>8</v>
      </c>
      <c r="V1323" s="15">
        <v>0</v>
      </c>
      <c r="W1323" s="13">
        <v>0</v>
      </c>
      <c r="X1323" s="15">
        <v>0</v>
      </c>
      <c r="Y1323" s="15">
        <v>0</v>
      </c>
      <c r="Z1323" s="13">
        <v>0</v>
      </c>
      <c r="AA1323" s="15">
        <v>0</v>
      </c>
      <c r="AB1323" s="13">
        <v>0</v>
      </c>
      <c r="AC1323" s="15">
        <v>0</v>
      </c>
      <c r="AD1323" s="13">
        <v>0</v>
      </c>
      <c r="AE1323" s="15">
        <v>0</v>
      </c>
      <c r="AF1323" s="13">
        <v>0</v>
      </c>
      <c r="AG1323" s="15">
        <v>0</v>
      </c>
      <c r="AH1323" s="13">
        <v>0</v>
      </c>
      <c r="AI1323" s="15">
        <v>0</v>
      </c>
      <c r="AJ1323" s="11" t="s">
        <v>352</v>
      </c>
      <c r="AK1323" s="11" t="s">
        <v>8228</v>
      </c>
      <c r="AL1323" s="22">
        <f t="shared" si="60"/>
        <v>125</v>
      </c>
      <c r="AM1323" s="11" t="str">
        <f>VLOOKUP(O1323,Sheet2!$D$6:$E$14,2,FALSE)</f>
        <v>Consumables</v>
      </c>
      <c r="AN1323" s="11" t="str">
        <f>VLOOKUP(F1323,Sheet2!$E$15:$F$18,2,FALSE)</f>
        <v>CM</v>
      </c>
      <c r="AO1323" s="35" t="s">
        <v>14665</v>
      </c>
      <c r="AP1323">
        <f>MATCH(AN1323,Sheet2!$F$5:$F$18,0)</f>
        <v>13</v>
      </c>
      <c r="AQ1323">
        <f>MATCH(AO1323,Sheet2!$F$5:$K$5,0)</f>
        <v>3</v>
      </c>
      <c r="AR1323" s="33">
        <f>INDEX(Sheet2!$F$5:$K$18,OPaL!AP1323,OPaL!AQ1323)</f>
        <v>0</v>
      </c>
      <c r="AS1323" s="1">
        <f t="shared" si="62"/>
        <v>50576</v>
      </c>
    </row>
    <row r="1324" spans="1:45" x14ac:dyDescent="0.2">
      <c r="A1324" s="11" t="s">
        <v>6357</v>
      </c>
      <c r="B1324" s="11" t="s">
        <v>6358</v>
      </c>
      <c r="C1324" s="11" t="s">
        <v>11096</v>
      </c>
      <c r="D1324" s="21">
        <v>43150</v>
      </c>
      <c r="E1324" s="21"/>
      <c r="F1324" s="21" t="s">
        <v>14659</v>
      </c>
      <c r="G1324" s="11" t="s">
        <v>2</v>
      </c>
      <c r="H1324" s="11" t="s">
        <v>3</v>
      </c>
      <c r="I1324" s="11" t="s">
        <v>4</v>
      </c>
      <c r="J1324" s="12">
        <v>1</v>
      </c>
      <c r="K1324" s="12">
        <v>50528</v>
      </c>
      <c r="L1324" s="12">
        <v>0</v>
      </c>
      <c r="M1324" s="12">
        <v>0</v>
      </c>
      <c r="N1324" s="12">
        <f t="shared" si="61"/>
        <v>50528</v>
      </c>
      <c r="O1324" s="11" t="s">
        <v>5</v>
      </c>
      <c r="P1324" s="13">
        <v>0</v>
      </c>
      <c r="Q1324" s="11" t="s">
        <v>6</v>
      </c>
      <c r="R1324" s="13">
        <v>0</v>
      </c>
      <c r="S1324" s="13">
        <v>0</v>
      </c>
      <c r="T1324" s="11" t="s">
        <v>7</v>
      </c>
      <c r="U1324" s="11" t="s">
        <v>8</v>
      </c>
      <c r="V1324" s="15">
        <v>0</v>
      </c>
      <c r="W1324" s="13">
        <v>0</v>
      </c>
      <c r="X1324" s="15">
        <v>0</v>
      </c>
      <c r="Y1324" s="15">
        <v>0</v>
      </c>
      <c r="Z1324" s="13">
        <v>0</v>
      </c>
      <c r="AA1324" s="15">
        <v>0</v>
      </c>
      <c r="AB1324" s="13">
        <v>0</v>
      </c>
      <c r="AC1324" s="15">
        <v>0</v>
      </c>
      <c r="AD1324" s="13">
        <v>0</v>
      </c>
      <c r="AE1324" s="15">
        <v>0</v>
      </c>
      <c r="AF1324" s="13">
        <v>0</v>
      </c>
      <c r="AG1324" s="15">
        <v>0</v>
      </c>
      <c r="AH1324" s="13">
        <v>0</v>
      </c>
      <c r="AI1324" s="15">
        <v>0</v>
      </c>
      <c r="AJ1324" s="11" t="s">
        <v>9</v>
      </c>
      <c r="AK1324" s="11" t="s">
        <v>13</v>
      </c>
      <c r="AL1324" s="22">
        <f t="shared" si="60"/>
        <v>2142</v>
      </c>
      <c r="AM1324" s="11" t="str">
        <f>VLOOKUP(O1324,Sheet2!$D$6:$E$14,2,FALSE)</f>
        <v>Spare parts</v>
      </c>
      <c r="AN1324" s="11" t="str">
        <f>VLOOKUP(F1324,Sheet2!$E$10:$F$13,2,FALSE)</f>
        <v>SPM</v>
      </c>
      <c r="AO1324" s="35" t="s">
        <v>14668</v>
      </c>
      <c r="AP1324">
        <f>MATCH(AN1324,Sheet2!$F$5:$F$18,0)</f>
        <v>6</v>
      </c>
      <c r="AQ1324">
        <f>MATCH(AO1324,Sheet2!$F$5:$K$5,0)</f>
        <v>6</v>
      </c>
      <c r="AR1324" s="33">
        <f>INDEX(Sheet2!$F$5:$K$18,OPaL!AP1324,OPaL!AQ1324)</f>
        <v>0.15</v>
      </c>
      <c r="AS1324" s="1">
        <f t="shared" si="62"/>
        <v>42948.799999999996</v>
      </c>
    </row>
    <row r="1325" spans="1:45" x14ac:dyDescent="0.2">
      <c r="A1325" s="11" t="s">
        <v>529</v>
      </c>
      <c r="B1325" s="11" t="s">
        <v>530</v>
      </c>
      <c r="C1325" s="11" t="s">
        <v>11097</v>
      </c>
      <c r="D1325" s="21">
        <v>42896</v>
      </c>
      <c r="E1325" s="21" t="s">
        <v>9697</v>
      </c>
      <c r="F1325" s="21" t="s">
        <v>14659</v>
      </c>
      <c r="G1325" s="11" t="s">
        <v>2</v>
      </c>
      <c r="H1325" s="11" t="s">
        <v>3</v>
      </c>
      <c r="I1325" s="11" t="s">
        <v>4</v>
      </c>
      <c r="J1325" s="13">
        <v>2</v>
      </c>
      <c r="K1325" s="12">
        <v>50408</v>
      </c>
      <c r="L1325" s="12">
        <v>0</v>
      </c>
      <c r="M1325" s="12">
        <v>0</v>
      </c>
      <c r="N1325" s="12">
        <f t="shared" si="61"/>
        <v>50408</v>
      </c>
      <c r="O1325" s="11" t="s">
        <v>5</v>
      </c>
      <c r="P1325" s="13">
        <v>0</v>
      </c>
      <c r="Q1325" s="11" t="s">
        <v>6</v>
      </c>
      <c r="R1325" s="13">
        <v>0</v>
      </c>
      <c r="S1325" s="13">
        <v>0</v>
      </c>
      <c r="T1325" s="11" t="s">
        <v>7</v>
      </c>
      <c r="U1325" s="11" t="s">
        <v>8</v>
      </c>
      <c r="V1325" s="15">
        <v>0</v>
      </c>
      <c r="W1325" s="13">
        <v>0</v>
      </c>
      <c r="X1325" s="15">
        <v>0</v>
      </c>
      <c r="Y1325" s="15">
        <v>0</v>
      </c>
      <c r="Z1325" s="13">
        <v>0</v>
      </c>
      <c r="AA1325" s="15">
        <v>0</v>
      </c>
      <c r="AB1325" s="13">
        <v>0</v>
      </c>
      <c r="AC1325" s="15">
        <v>0</v>
      </c>
      <c r="AD1325" s="13">
        <v>0</v>
      </c>
      <c r="AE1325" s="15">
        <v>0</v>
      </c>
      <c r="AF1325" s="13">
        <v>0</v>
      </c>
      <c r="AG1325" s="15">
        <v>0</v>
      </c>
      <c r="AH1325" s="13">
        <v>0</v>
      </c>
      <c r="AI1325" s="15">
        <v>0</v>
      </c>
      <c r="AJ1325" s="11" t="s">
        <v>9</v>
      </c>
      <c r="AK1325" s="11" t="s">
        <v>13</v>
      </c>
      <c r="AL1325" s="22">
        <f t="shared" si="60"/>
        <v>2396</v>
      </c>
      <c r="AM1325" s="11" t="str">
        <f>VLOOKUP(O1325,Sheet2!$D$6:$E$14,2,FALSE)</f>
        <v>Spare parts</v>
      </c>
      <c r="AN1325" s="11" t="str">
        <f>VLOOKUP(F1325,Sheet2!$E$10:$F$13,2,FALSE)</f>
        <v>SPM</v>
      </c>
      <c r="AO1325" s="35" t="s">
        <v>14668</v>
      </c>
      <c r="AP1325">
        <f>MATCH(AN1325,Sheet2!$F$5:$F$18,0)</f>
        <v>6</v>
      </c>
      <c r="AQ1325">
        <f>MATCH(AO1325,Sheet2!$F$5:$K$5,0)</f>
        <v>6</v>
      </c>
      <c r="AR1325" s="33">
        <f>INDEX(Sheet2!$F$5:$K$18,OPaL!AP1325,OPaL!AQ1325)</f>
        <v>0.15</v>
      </c>
      <c r="AS1325" s="1">
        <f t="shared" si="62"/>
        <v>42846.799999999996</v>
      </c>
    </row>
    <row r="1326" spans="1:45" x14ac:dyDescent="0.2">
      <c r="A1326" s="11" t="s">
        <v>4973</v>
      </c>
      <c r="B1326" s="11" t="s">
        <v>4974</v>
      </c>
      <c r="C1326" s="11" t="s">
        <v>11098</v>
      </c>
      <c r="D1326" s="21">
        <v>44667</v>
      </c>
      <c r="E1326" s="21" t="s">
        <v>9697</v>
      </c>
      <c r="F1326" s="21" t="s">
        <v>14659</v>
      </c>
      <c r="G1326" s="11" t="s">
        <v>2</v>
      </c>
      <c r="H1326" s="11" t="s">
        <v>350</v>
      </c>
      <c r="I1326" s="11" t="s">
        <v>4</v>
      </c>
      <c r="J1326" s="13">
        <v>1</v>
      </c>
      <c r="K1326" s="12">
        <v>50367.45</v>
      </c>
      <c r="L1326" s="12">
        <v>0</v>
      </c>
      <c r="M1326" s="12">
        <v>0</v>
      </c>
      <c r="N1326" s="12">
        <f t="shared" si="61"/>
        <v>50367.45</v>
      </c>
      <c r="O1326" s="11" t="s">
        <v>5</v>
      </c>
      <c r="P1326" s="13">
        <v>0</v>
      </c>
      <c r="Q1326" s="11" t="s">
        <v>6</v>
      </c>
      <c r="R1326" s="13">
        <v>0</v>
      </c>
      <c r="S1326" s="13">
        <v>0</v>
      </c>
      <c r="T1326" s="11" t="s">
        <v>7</v>
      </c>
      <c r="U1326" s="11" t="s">
        <v>8</v>
      </c>
      <c r="V1326" s="15">
        <v>0</v>
      </c>
      <c r="W1326" s="13">
        <v>0</v>
      </c>
      <c r="X1326" s="15">
        <v>0</v>
      </c>
      <c r="Y1326" s="15">
        <v>0</v>
      </c>
      <c r="Z1326" s="13">
        <v>0</v>
      </c>
      <c r="AA1326" s="15">
        <v>0</v>
      </c>
      <c r="AB1326" s="13">
        <v>0</v>
      </c>
      <c r="AC1326" s="15">
        <v>0</v>
      </c>
      <c r="AD1326" s="13">
        <v>0</v>
      </c>
      <c r="AE1326" s="15">
        <v>0</v>
      </c>
      <c r="AF1326" s="13">
        <v>0</v>
      </c>
      <c r="AG1326" s="15">
        <v>0</v>
      </c>
      <c r="AH1326" s="13">
        <v>0</v>
      </c>
      <c r="AI1326" s="15">
        <v>0</v>
      </c>
      <c r="AJ1326" s="11" t="s">
        <v>352</v>
      </c>
      <c r="AK1326" s="11" t="s">
        <v>1398</v>
      </c>
      <c r="AL1326" s="22">
        <f t="shared" si="60"/>
        <v>625</v>
      </c>
      <c r="AM1326" s="11" t="str">
        <f>VLOOKUP(O1326,Sheet2!$D$6:$E$14,2,FALSE)</f>
        <v>Spare parts</v>
      </c>
      <c r="AN1326" s="11" t="str">
        <f>VLOOKUP(F1326,Sheet2!$E$10:$F$13,2,FALSE)</f>
        <v>SPM</v>
      </c>
      <c r="AO1326" s="35" t="s">
        <v>14668</v>
      </c>
      <c r="AP1326">
        <f>MATCH(AN1326,Sheet2!$F$5:$F$18,0)</f>
        <v>6</v>
      </c>
      <c r="AQ1326">
        <f>MATCH(AO1326,Sheet2!$F$5:$K$5,0)</f>
        <v>6</v>
      </c>
      <c r="AR1326" s="33">
        <f>INDEX(Sheet2!$F$5:$K$18,OPaL!AP1326,OPaL!AQ1326)</f>
        <v>0.15</v>
      </c>
      <c r="AS1326" s="1">
        <f t="shared" si="62"/>
        <v>42812.332499999997</v>
      </c>
    </row>
    <row r="1327" spans="1:45" x14ac:dyDescent="0.2">
      <c r="A1327" s="11" t="s">
        <v>1857</v>
      </c>
      <c r="B1327" s="11" t="s">
        <v>1858</v>
      </c>
      <c r="C1327" s="11" t="s">
        <v>11099</v>
      </c>
      <c r="D1327" s="21">
        <v>42943</v>
      </c>
      <c r="E1327" s="21" t="s">
        <v>9697</v>
      </c>
      <c r="F1327" s="21" t="s">
        <v>14659</v>
      </c>
      <c r="G1327" s="11" t="s">
        <v>2</v>
      </c>
      <c r="H1327" s="11" t="s">
        <v>16</v>
      </c>
      <c r="I1327" s="11" t="s">
        <v>4</v>
      </c>
      <c r="J1327" s="12">
        <v>1</v>
      </c>
      <c r="K1327" s="12">
        <v>50300.75</v>
      </c>
      <c r="L1327" s="12">
        <v>0</v>
      </c>
      <c r="M1327" s="12">
        <v>0</v>
      </c>
      <c r="N1327" s="12">
        <f t="shared" si="61"/>
        <v>50300.75</v>
      </c>
      <c r="O1327" s="11" t="s">
        <v>5</v>
      </c>
      <c r="P1327" s="13">
        <v>0</v>
      </c>
      <c r="Q1327" s="11" t="s">
        <v>6</v>
      </c>
      <c r="R1327" s="13">
        <v>0</v>
      </c>
      <c r="S1327" s="13">
        <v>0</v>
      </c>
      <c r="T1327" s="11" t="s">
        <v>7</v>
      </c>
      <c r="U1327" s="11" t="s">
        <v>8</v>
      </c>
      <c r="V1327" s="15">
        <v>0</v>
      </c>
      <c r="W1327" s="13">
        <v>0</v>
      </c>
      <c r="X1327" s="15">
        <v>0</v>
      </c>
      <c r="Y1327" s="15">
        <v>0</v>
      </c>
      <c r="Z1327" s="13">
        <v>0</v>
      </c>
      <c r="AA1327" s="15">
        <v>0</v>
      </c>
      <c r="AB1327" s="13">
        <v>0</v>
      </c>
      <c r="AC1327" s="15">
        <v>0</v>
      </c>
      <c r="AD1327" s="13">
        <v>0</v>
      </c>
      <c r="AE1327" s="15">
        <v>0</v>
      </c>
      <c r="AF1327" s="13">
        <v>0</v>
      </c>
      <c r="AG1327" s="15">
        <v>0</v>
      </c>
      <c r="AH1327" s="13">
        <v>0</v>
      </c>
      <c r="AI1327" s="15">
        <v>0</v>
      </c>
      <c r="AJ1327" s="11" t="s">
        <v>17</v>
      </c>
      <c r="AK1327" s="11" t="s">
        <v>13</v>
      </c>
      <c r="AL1327" s="22">
        <f t="shared" si="60"/>
        <v>2349</v>
      </c>
      <c r="AM1327" s="11" t="str">
        <f>VLOOKUP(O1327,Sheet2!$D$6:$E$14,2,FALSE)</f>
        <v>Spare parts</v>
      </c>
      <c r="AN1327" s="11" t="str">
        <f>VLOOKUP(F1327,Sheet2!$E$10:$F$13,2,FALSE)</f>
        <v>SPM</v>
      </c>
      <c r="AO1327" s="35" t="s">
        <v>14668</v>
      </c>
      <c r="AP1327">
        <f>MATCH(AN1327,Sheet2!$F$5:$F$18,0)</f>
        <v>6</v>
      </c>
      <c r="AQ1327">
        <f>MATCH(AO1327,Sheet2!$F$5:$K$5,0)</f>
        <v>6</v>
      </c>
      <c r="AR1327" s="33">
        <f>INDEX(Sheet2!$F$5:$K$18,OPaL!AP1327,OPaL!AQ1327)</f>
        <v>0.15</v>
      </c>
      <c r="AS1327" s="1">
        <f t="shared" si="62"/>
        <v>42755.637499999997</v>
      </c>
    </row>
    <row r="1328" spans="1:45" x14ac:dyDescent="0.2">
      <c r="A1328" s="11" t="s">
        <v>1959</v>
      </c>
      <c r="B1328" s="11" t="s">
        <v>1960</v>
      </c>
      <c r="C1328" s="11" t="s">
        <v>11100</v>
      </c>
      <c r="D1328" s="21">
        <v>42943</v>
      </c>
      <c r="E1328" s="21" t="s">
        <v>9697</v>
      </c>
      <c r="F1328" s="21" t="s">
        <v>14659</v>
      </c>
      <c r="G1328" s="11" t="s">
        <v>2</v>
      </c>
      <c r="H1328" s="11" t="s">
        <v>16</v>
      </c>
      <c r="I1328" s="11" t="s">
        <v>4</v>
      </c>
      <c r="J1328" s="12">
        <v>1</v>
      </c>
      <c r="K1328" s="12">
        <v>50300.75</v>
      </c>
      <c r="L1328" s="12">
        <v>0</v>
      </c>
      <c r="M1328" s="12">
        <v>0</v>
      </c>
      <c r="N1328" s="12">
        <f t="shared" si="61"/>
        <v>50300.75</v>
      </c>
      <c r="O1328" s="11" t="s">
        <v>5</v>
      </c>
      <c r="P1328" s="13">
        <v>0</v>
      </c>
      <c r="Q1328" s="11" t="s">
        <v>6</v>
      </c>
      <c r="R1328" s="13">
        <v>0</v>
      </c>
      <c r="S1328" s="13">
        <v>0</v>
      </c>
      <c r="T1328" s="11" t="s">
        <v>7</v>
      </c>
      <c r="U1328" s="11" t="s">
        <v>8</v>
      </c>
      <c r="V1328" s="15">
        <v>0</v>
      </c>
      <c r="W1328" s="13">
        <v>0</v>
      </c>
      <c r="X1328" s="15">
        <v>0</v>
      </c>
      <c r="Y1328" s="15">
        <v>0</v>
      </c>
      <c r="Z1328" s="13">
        <v>0</v>
      </c>
      <c r="AA1328" s="15">
        <v>0</v>
      </c>
      <c r="AB1328" s="13">
        <v>0</v>
      </c>
      <c r="AC1328" s="15">
        <v>0</v>
      </c>
      <c r="AD1328" s="13">
        <v>0</v>
      </c>
      <c r="AE1328" s="15">
        <v>0</v>
      </c>
      <c r="AF1328" s="13">
        <v>0</v>
      </c>
      <c r="AG1328" s="15">
        <v>0</v>
      </c>
      <c r="AH1328" s="13">
        <v>0</v>
      </c>
      <c r="AI1328" s="15">
        <v>0</v>
      </c>
      <c r="AJ1328" s="11" t="s">
        <v>17</v>
      </c>
      <c r="AK1328" s="11" t="s">
        <v>13</v>
      </c>
      <c r="AL1328" s="22">
        <f t="shared" si="60"/>
        <v>2349</v>
      </c>
      <c r="AM1328" s="11" t="str">
        <f>VLOOKUP(O1328,Sheet2!$D$6:$E$14,2,FALSE)</f>
        <v>Spare parts</v>
      </c>
      <c r="AN1328" s="11" t="str">
        <f>VLOOKUP(F1328,Sheet2!$E$10:$F$13,2,FALSE)</f>
        <v>SPM</v>
      </c>
      <c r="AO1328" s="35" t="s">
        <v>14668</v>
      </c>
      <c r="AP1328">
        <f>MATCH(AN1328,Sheet2!$F$5:$F$18,0)</f>
        <v>6</v>
      </c>
      <c r="AQ1328">
        <f>MATCH(AO1328,Sheet2!$F$5:$K$5,0)</f>
        <v>6</v>
      </c>
      <c r="AR1328" s="33">
        <f>INDEX(Sheet2!$F$5:$K$18,OPaL!AP1328,OPaL!AQ1328)</f>
        <v>0.15</v>
      </c>
      <c r="AS1328" s="1">
        <f t="shared" si="62"/>
        <v>42755.637499999997</v>
      </c>
    </row>
    <row r="1329" spans="1:45" x14ac:dyDescent="0.2">
      <c r="A1329" s="11" t="s">
        <v>4143</v>
      </c>
      <c r="B1329" s="11" t="s">
        <v>4144</v>
      </c>
      <c r="C1329" s="11" t="s">
        <v>11101</v>
      </c>
      <c r="D1329" s="21">
        <v>44667</v>
      </c>
      <c r="E1329" s="21" t="s">
        <v>9697</v>
      </c>
      <c r="F1329" s="21" t="s">
        <v>14659</v>
      </c>
      <c r="G1329" s="11" t="s">
        <v>2</v>
      </c>
      <c r="H1329" s="11" t="s">
        <v>350</v>
      </c>
      <c r="I1329" s="11" t="s">
        <v>4</v>
      </c>
      <c r="J1329" s="12">
        <v>1</v>
      </c>
      <c r="K1329" s="12">
        <v>50174.25</v>
      </c>
      <c r="L1329" s="12">
        <v>0</v>
      </c>
      <c r="M1329" s="12">
        <v>0</v>
      </c>
      <c r="N1329" s="12">
        <f t="shared" si="61"/>
        <v>50174.25</v>
      </c>
      <c r="O1329" s="11" t="s">
        <v>5</v>
      </c>
      <c r="P1329" s="13">
        <v>0</v>
      </c>
      <c r="Q1329" s="11" t="s">
        <v>6</v>
      </c>
      <c r="R1329" s="13">
        <v>0</v>
      </c>
      <c r="S1329" s="13">
        <v>0</v>
      </c>
      <c r="T1329" s="11" t="s">
        <v>7</v>
      </c>
      <c r="U1329" s="11" t="s">
        <v>8</v>
      </c>
      <c r="V1329" s="15">
        <v>0</v>
      </c>
      <c r="W1329" s="13">
        <v>0</v>
      </c>
      <c r="X1329" s="15">
        <v>0</v>
      </c>
      <c r="Y1329" s="15">
        <v>0</v>
      </c>
      <c r="Z1329" s="13">
        <v>0</v>
      </c>
      <c r="AA1329" s="15">
        <v>0</v>
      </c>
      <c r="AB1329" s="13">
        <v>0</v>
      </c>
      <c r="AC1329" s="15">
        <v>0</v>
      </c>
      <c r="AD1329" s="13">
        <v>0</v>
      </c>
      <c r="AE1329" s="15">
        <v>0</v>
      </c>
      <c r="AF1329" s="13">
        <v>0</v>
      </c>
      <c r="AG1329" s="15">
        <v>0</v>
      </c>
      <c r="AH1329" s="13">
        <v>0</v>
      </c>
      <c r="AI1329" s="15">
        <v>0</v>
      </c>
      <c r="AJ1329" s="11" t="s">
        <v>352</v>
      </c>
      <c r="AK1329" s="11" t="s">
        <v>1398</v>
      </c>
      <c r="AL1329" s="22">
        <f t="shared" si="60"/>
        <v>625</v>
      </c>
      <c r="AM1329" s="11" t="str">
        <f>VLOOKUP(O1329,Sheet2!$D$6:$E$14,2,FALSE)</f>
        <v>Spare parts</v>
      </c>
      <c r="AN1329" s="11" t="str">
        <f>VLOOKUP(F1329,Sheet2!$E$10:$F$13,2,FALSE)</f>
        <v>SPM</v>
      </c>
      <c r="AO1329" s="35" t="s">
        <v>14668</v>
      </c>
      <c r="AP1329">
        <f>MATCH(AN1329,Sheet2!$F$5:$F$18,0)</f>
        <v>6</v>
      </c>
      <c r="AQ1329">
        <f>MATCH(AO1329,Sheet2!$F$5:$K$5,0)</f>
        <v>6</v>
      </c>
      <c r="AR1329" s="33">
        <f>INDEX(Sheet2!$F$5:$K$18,OPaL!AP1329,OPaL!AQ1329)</f>
        <v>0.15</v>
      </c>
      <c r="AS1329" s="1">
        <f t="shared" si="62"/>
        <v>42648.112499999996</v>
      </c>
    </row>
    <row r="1330" spans="1:45" x14ac:dyDescent="0.2">
      <c r="A1330" s="11" t="s">
        <v>5395</v>
      </c>
      <c r="B1330" s="11" t="s">
        <v>5396</v>
      </c>
      <c r="C1330" s="11" t="s">
        <v>11102</v>
      </c>
      <c r="D1330" s="21">
        <v>44740</v>
      </c>
      <c r="E1330" s="21" t="s">
        <v>9703</v>
      </c>
      <c r="F1330" s="21" t="s">
        <v>14658</v>
      </c>
      <c r="G1330" s="11" t="s">
        <v>2</v>
      </c>
      <c r="H1330" s="11" t="s">
        <v>16</v>
      </c>
      <c r="I1330" s="11" t="s">
        <v>4</v>
      </c>
      <c r="J1330" s="12">
        <v>1</v>
      </c>
      <c r="K1330" s="12">
        <v>50144.79</v>
      </c>
      <c r="L1330" s="12">
        <v>0</v>
      </c>
      <c r="M1330" s="12">
        <v>0</v>
      </c>
      <c r="N1330" s="12">
        <f t="shared" si="61"/>
        <v>50144.79</v>
      </c>
      <c r="O1330" s="11" t="s">
        <v>5</v>
      </c>
      <c r="P1330" s="13">
        <v>0</v>
      </c>
      <c r="Q1330" s="11" t="s">
        <v>6</v>
      </c>
      <c r="R1330" s="13">
        <v>0</v>
      </c>
      <c r="S1330" s="13">
        <v>0</v>
      </c>
      <c r="T1330" s="11" t="s">
        <v>7</v>
      </c>
      <c r="U1330" s="11" t="s">
        <v>8</v>
      </c>
      <c r="V1330" s="15">
        <v>0</v>
      </c>
      <c r="W1330" s="13">
        <v>0</v>
      </c>
      <c r="X1330" s="15">
        <v>0</v>
      </c>
      <c r="Y1330" s="15">
        <v>0</v>
      </c>
      <c r="Z1330" s="13">
        <v>0</v>
      </c>
      <c r="AA1330" s="15">
        <v>0</v>
      </c>
      <c r="AB1330" s="13">
        <v>0</v>
      </c>
      <c r="AC1330" s="15">
        <v>0</v>
      </c>
      <c r="AD1330" s="13">
        <v>0</v>
      </c>
      <c r="AE1330" s="15">
        <v>0</v>
      </c>
      <c r="AF1330" s="13">
        <v>0</v>
      </c>
      <c r="AG1330" s="15">
        <v>0</v>
      </c>
      <c r="AH1330" s="13">
        <v>0</v>
      </c>
      <c r="AI1330" s="15">
        <v>0</v>
      </c>
      <c r="AJ1330" s="11" t="s">
        <v>17</v>
      </c>
      <c r="AK1330" s="11" t="s">
        <v>1398</v>
      </c>
      <c r="AL1330" s="22">
        <f t="shared" si="60"/>
        <v>552</v>
      </c>
      <c r="AM1330" s="11" t="str">
        <f>VLOOKUP(O1330,Sheet2!$D$6:$E$14,2,FALSE)</f>
        <v>Spare parts</v>
      </c>
      <c r="AN1330" s="11" t="str">
        <f>VLOOKUP(F1330,Sheet2!$E$10:$F$13,2,FALSE)</f>
        <v>SPE</v>
      </c>
      <c r="AO1330" s="35" t="s">
        <v>14668</v>
      </c>
      <c r="AP1330">
        <f>MATCH(AN1330,Sheet2!$F$5:$F$18,0)</f>
        <v>7</v>
      </c>
      <c r="AQ1330">
        <f>MATCH(AO1330,Sheet2!$F$5:$K$5,0)</f>
        <v>6</v>
      </c>
      <c r="AR1330" s="33">
        <f>INDEX(Sheet2!$F$5:$K$18,OPaL!AP1330,OPaL!AQ1330)</f>
        <v>0.15</v>
      </c>
      <c r="AS1330" s="1">
        <f t="shared" si="62"/>
        <v>42623.071499999998</v>
      </c>
    </row>
    <row r="1331" spans="1:45" x14ac:dyDescent="0.2">
      <c r="A1331" s="11" t="s">
        <v>4193</v>
      </c>
      <c r="B1331" s="11" t="s">
        <v>4194</v>
      </c>
      <c r="C1331" s="11" t="s">
        <v>11103</v>
      </c>
      <c r="D1331" s="21">
        <v>45205</v>
      </c>
      <c r="E1331" s="21" t="s">
        <v>9697</v>
      </c>
      <c r="F1331" s="21" t="s">
        <v>14659</v>
      </c>
      <c r="G1331" s="11" t="s">
        <v>2</v>
      </c>
      <c r="H1331" s="11" t="s">
        <v>16</v>
      </c>
      <c r="I1331" s="11" t="s">
        <v>4</v>
      </c>
      <c r="J1331" s="12">
        <v>22</v>
      </c>
      <c r="K1331" s="12">
        <v>50097.13</v>
      </c>
      <c r="L1331" s="12">
        <v>0</v>
      </c>
      <c r="M1331" s="12">
        <v>0</v>
      </c>
      <c r="N1331" s="12">
        <f t="shared" si="61"/>
        <v>50097.13</v>
      </c>
      <c r="O1331" s="11" t="s">
        <v>5</v>
      </c>
      <c r="P1331" s="13">
        <v>0</v>
      </c>
      <c r="Q1331" s="11" t="s">
        <v>6</v>
      </c>
      <c r="R1331" s="13">
        <v>0</v>
      </c>
      <c r="S1331" s="13">
        <v>0</v>
      </c>
      <c r="T1331" s="11" t="s">
        <v>7</v>
      </c>
      <c r="U1331" s="11" t="s">
        <v>8</v>
      </c>
      <c r="V1331" s="15">
        <v>0</v>
      </c>
      <c r="W1331" s="13">
        <v>0</v>
      </c>
      <c r="X1331" s="15">
        <v>0</v>
      </c>
      <c r="Y1331" s="15">
        <v>0</v>
      </c>
      <c r="Z1331" s="13">
        <v>0</v>
      </c>
      <c r="AA1331" s="15">
        <v>0</v>
      </c>
      <c r="AB1331" s="13">
        <v>0</v>
      </c>
      <c r="AC1331" s="15">
        <v>0</v>
      </c>
      <c r="AD1331" s="13">
        <v>0</v>
      </c>
      <c r="AE1331" s="15">
        <v>0</v>
      </c>
      <c r="AF1331" s="13">
        <v>0</v>
      </c>
      <c r="AG1331" s="15">
        <v>0</v>
      </c>
      <c r="AH1331" s="13">
        <v>0</v>
      </c>
      <c r="AI1331" s="15">
        <v>0</v>
      </c>
      <c r="AJ1331" s="11" t="s">
        <v>17</v>
      </c>
      <c r="AK1331" s="11" t="s">
        <v>1398</v>
      </c>
      <c r="AL1331" s="22">
        <f t="shared" si="60"/>
        <v>87</v>
      </c>
      <c r="AM1331" s="11" t="str">
        <f>VLOOKUP(O1331,Sheet2!$D$6:$E$14,2,FALSE)</f>
        <v>Spare parts</v>
      </c>
      <c r="AN1331" s="11" t="str">
        <f>VLOOKUP(F1331,Sheet2!$E$10:$F$13,2,FALSE)</f>
        <v>SPM</v>
      </c>
      <c r="AO1331" s="35" t="s">
        <v>14664</v>
      </c>
      <c r="AP1331">
        <f>MATCH(AN1331,Sheet2!$F$5:$F$18,0)</f>
        <v>6</v>
      </c>
      <c r="AQ1331">
        <f>MATCH(AO1331,Sheet2!$F$5:$K$5,0)</f>
        <v>2</v>
      </c>
      <c r="AR1331" s="33">
        <f>INDEX(Sheet2!$F$5:$K$18,OPaL!AP1331,OPaL!AQ1331)</f>
        <v>0</v>
      </c>
      <c r="AS1331" s="1">
        <f t="shared" si="62"/>
        <v>50097.13</v>
      </c>
    </row>
    <row r="1332" spans="1:45" x14ac:dyDescent="0.2">
      <c r="A1332" s="11" t="s">
        <v>6755</v>
      </c>
      <c r="B1332" s="11" t="s">
        <v>6756</v>
      </c>
      <c r="C1332" s="11" t="s">
        <v>11104</v>
      </c>
      <c r="D1332" s="21">
        <v>42460</v>
      </c>
      <c r="E1332" s="21" t="s">
        <v>9697</v>
      </c>
      <c r="F1332" s="21" t="s">
        <v>14659</v>
      </c>
      <c r="G1332" s="11" t="s">
        <v>2</v>
      </c>
      <c r="H1332" s="11" t="s">
        <v>3</v>
      </c>
      <c r="I1332" s="11" t="s">
        <v>4</v>
      </c>
      <c r="J1332" s="13">
        <v>11</v>
      </c>
      <c r="K1332" s="12">
        <v>50061.41</v>
      </c>
      <c r="L1332" s="12">
        <v>0</v>
      </c>
      <c r="M1332" s="12">
        <v>0</v>
      </c>
      <c r="N1332" s="12">
        <f t="shared" si="61"/>
        <v>50061.41</v>
      </c>
      <c r="O1332" s="11" t="s">
        <v>5</v>
      </c>
      <c r="P1332" s="13">
        <v>0</v>
      </c>
      <c r="Q1332" s="11" t="s">
        <v>6</v>
      </c>
      <c r="R1332" s="13">
        <v>0</v>
      </c>
      <c r="S1332" s="13">
        <v>0</v>
      </c>
      <c r="T1332" s="11" t="s">
        <v>7</v>
      </c>
      <c r="U1332" s="11" t="s">
        <v>8</v>
      </c>
      <c r="V1332" s="15">
        <v>0</v>
      </c>
      <c r="W1332" s="13">
        <v>0</v>
      </c>
      <c r="X1332" s="15">
        <v>0</v>
      </c>
      <c r="Y1332" s="15">
        <v>0</v>
      </c>
      <c r="Z1332" s="13">
        <v>0</v>
      </c>
      <c r="AA1332" s="15">
        <v>0</v>
      </c>
      <c r="AB1332" s="13">
        <v>0</v>
      </c>
      <c r="AC1332" s="15">
        <v>0</v>
      </c>
      <c r="AD1332" s="13">
        <v>0</v>
      </c>
      <c r="AE1332" s="15">
        <v>0</v>
      </c>
      <c r="AF1332" s="13">
        <v>0</v>
      </c>
      <c r="AG1332" s="15">
        <v>0</v>
      </c>
      <c r="AH1332" s="13">
        <v>0</v>
      </c>
      <c r="AI1332" s="15">
        <v>0</v>
      </c>
      <c r="AJ1332" s="11" t="s">
        <v>9</v>
      </c>
      <c r="AK1332" s="11" t="s">
        <v>13</v>
      </c>
      <c r="AL1332" s="22">
        <f t="shared" si="60"/>
        <v>2832</v>
      </c>
      <c r="AM1332" s="11" t="str">
        <f>VLOOKUP(O1332,Sheet2!$D$6:$E$14,2,FALSE)</f>
        <v>Spare parts</v>
      </c>
      <c r="AN1332" s="11" t="str">
        <f>VLOOKUP(F1332,Sheet2!$E$10:$F$13,2,FALSE)</f>
        <v>SPM</v>
      </c>
      <c r="AO1332" s="35" t="s">
        <v>14668</v>
      </c>
      <c r="AP1332">
        <f>MATCH(AN1332,Sheet2!$F$5:$F$18,0)</f>
        <v>6</v>
      </c>
      <c r="AQ1332">
        <f>MATCH(AO1332,Sheet2!$F$5:$K$5,0)</f>
        <v>6</v>
      </c>
      <c r="AR1332" s="33">
        <f>INDEX(Sheet2!$F$5:$K$18,OPaL!AP1332,OPaL!AQ1332)</f>
        <v>0.15</v>
      </c>
      <c r="AS1332" s="1">
        <f t="shared" si="62"/>
        <v>42552.198499999999</v>
      </c>
    </row>
    <row r="1333" spans="1:45" x14ac:dyDescent="0.2">
      <c r="A1333" s="11" t="s">
        <v>2463</v>
      </c>
      <c r="B1333" s="11" t="s">
        <v>2464</v>
      </c>
      <c r="C1333" s="11" t="s">
        <v>11105</v>
      </c>
      <c r="D1333" s="21">
        <v>42923</v>
      </c>
      <c r="E1333" s="21" t="s">
        <v>9701</v>
      </c>
      <c r="F1333" s="21" t="s">
        <v>14659</v>
      </c>
      <c r="G1333" s="11" t="s">
        <v>2</v>
      </c>
      <c r="H1333" s="11" t="s">
        <v>3</v>
      </c>
      <c r="I1333" s="11" t="s">
        <v>351</v>
      </c>
      <c r="J1333" s="12">
        <v>1</v>
      </c>
      <c r="K1333" s="12">
        <v>50000</v>
      </c>
      <c r="L1333" s="12">
        <v>0</v>
      </c>
      <c r="M1333" s="12">
        <v>0</v>
      </c>
      <c r="N1333" s="12">
        <f t="shared" si="61"/>
        <v>50000</v>
      </c>
      <c r="O1333" s="11" t="s">
        <v>5</v>
      </c>
      <c r="P1333" s="13">
        <v>0</v>
      </c>
      <c r="Q1333" s="11" t="s">
        <v>6</v>
      </c>
      <c r="R1333" s="13">
        <v>0</v>
      </c>
      <c r="S1333" s="13">
        <v>0</v>
      </c>
      <c r="T1333" s="11" t="s">
        <v>7</v>
      </c>
      <c r="U1333" s="11" t="s">
        <v>8</v>
      </c>
      <c r="V1333" s="15">
        <v>0</v>
      </c>
      <c r="W1333" s="13">
        <v>0</v>
      </c>
      <c r="X1333" s="15">
        <v>0</v>
      </c>
      <c r="Y1333" s="15">
        <v>0</v>
      </c>
      <c r="Z1333" s="13">
        <v>0</v>
      </c>
      <c r="AA1333" s="15">
        <v>0</v>
      </c>
      <c r="AB1333" s="13">
        <v>0</v>
      </c>
      <c r="AC1333" s="15">
        <v>0</v>
      </c>
      <c r="AD1333" s="13">
        <v>0</v>
      </c>
      <c r="AE1333" s="15">
        <v>0</v>
      </c>
      <c r="AF1333" s="13">
        <v>0</v>
      </c>
      <c r="AG1333" s="15">
        <v>0</v>
      </c>
      <c r="AH1333" s="13">
        <v>0</v>
      </c>
      <c r="AI1333" s="15">
        <v>0</v>
      </c>
      <c r="AJ1333" s="11" t="s">
        <v>9</v>
      </c>
      <c r="AK1333" s="11" t="s">
        <v>13</v>
      </c>
      <c r="AL1333" s="22">
        <f t="shared" si="60"/>
        <v>2369</v>
      </c>
      <c r="AM1333" s="11" t="str">
        <f>VLOOKUP(O1333,Sheet2!$D$6:$E$14,2,FALSE)</f>
        <v>Spare parts</v>
      </c>
      <c r="AN1333" s="11" t="str">
        <f>VLOOKUP(F1333,Sheet2!$E$10:$F$13,2,FALSE)</f>
        <v>SPM</v>
      </c>
      <c r="AO1333" s="35" t="s">
        <v>14668</v>
      </c>
      <c r="AP1333">
        <f>MATCH(AN1333,Sheet2!$F$5:$F$18,0)</f>
        <v>6</v>
      </c>
      <c r="AQ1333">
        <f>MATCH(AO1333,Sheet2!$F$5:$K$5,0)</f>
        <v>6</v>
      </c>
      <c r="AR1333" s="33">
        <f>INDEX(Sheet2!$F$5:$K$18,OPaL!AP1333,OPaL!AQ1333)</f>
        <v>0.15</v>
      </c>
      <c r="AS1333" s="1">
        <f t="shared" si="62"/>
        <v>42500</v>
      </c>
    </row>
    <row r="1334" spans="1:45" x14ac:dyDescent="0.2">
      <c r="A1334" s="11" t="s">
        <v>9048</v>
      </c>
      <c r="B1334" s="11" t="s">
        <v>9049</v>
      </c>
      <c r="C1334" s="11" t="s">
        <v>11106</v>
      </c>
      <c r="D1334" s="21">
        <v>44652</v>
      </c>
      <c r="E1334" s="21" t="s">
        <v>9761</v>
      </c>
      <c r="F1334" s="21" t="s">
        <v>14659</v>
      </c>
      <c r="G1334" s="11" t="s">
        <v>2</v>
      </c>
      <c r="H1334" s="11" t="s">
        <v>350</v>
      </c>
      <c r="I1334" s="11" t="s">
        <v>4</v>
      </c>
      <c r="J1334" s="13">
        <v>1</v>
      </c>
      <c r="K1334" s="12">
        <v>50000</v>
      </c>
      <c r="L1334" s="12">
        <v>0</v>
      </c>
      <c r="M1334" s="12">
        <v>0</v>
      </c>
      <c r="N1334" s="12">
        <f t="shared" si="61"/>
        <v>50000</v>
      </c>
      <c r="O1334" s="11" t="s">
        <v>8227</v>
      </c>
      <c r="P1334" s="13">
        <v>0</v>
      </c>
      <c r="Q1334" s="11" t="s">
        <v>6</v>
      </c>
      <c r="R1334" s="13">
        <v>0</v>
      </c>
      <c r="S1334" s="13">
        <v>0</v>
      </c>
      <c r="T1334" s="11" t="s">
        <v>7</v>
      </c>
      <c r="U1334" s="11" t="s">
        <v>8</v>
      </c>
      <c r="V1334" s="15">
        <v>0</v>
      </c>
      <c r="W1334" s="13">
        <v>0</v>
      </c>
      <c r="X1334" s="15">
        <v>0</v>
      </c>
      <c r="Y1334" s="15">
        <v>0</v>
      </c>
      <c r="Z1334" s="13">
        <v>0</v>
      </c>
      <c r="AA1334" s="15">
        <v>0</v>
      </c>
      <c r="AB1334" s="13">
        <v>0</v>
      </c>
      <c r="AC1334" s="15">
        <v>0</v>
      </c>
      <c r="AD1334" s="13">
        <v>0</v>
      </c>
      <c r="AE1334" s="15">
        <v>0</v>
      </c>
      <c r="AF1334" s="13">
        <v>0</v>
      </c>
      <c r="AG1334" s="15">
        <v>0</v>
      </c>
      <c r="AH1334" s="13">
        <v>0</v>
      </c>
      <c r="AI1334" s="15">
        <v>0</v>
      </c>
      <c r="AJ1334" s="11" t="s">
        <v>352</v>
      </c>
      <c r="AK1334" s="11" t="s">
        <v>8228</v>
      </c>
      <c r="AL1334" s="22">
        <f t="shared" si="60"/>
        <v>640</v>
      </c>
      <c r="AM1334" s="11" t="str">
        <f>VLOOKUP(O1334,Sheet2!$D$6:$E$14,2,FALSE)</f>
        <v>Consumables</v>
      </c>
      <c r="AN1334" s="11" t="str">
        <f>VLOOKUP(F1334,Sheet2!$E$15:$F$18,2,FALSE)</f>
        <v>CM</v>
      </c>
      <c r="AO1334" s="35" t="s">
        <v>14668</v>
      </c>
      <c r="AP1334">
        <f>MATCH(AN1334,Sheet2!$F$5:$F$18,0)</f>
        <v>13</v>
      </c>
      <c r="AQ1334">
        <f>MATCH(AO1334,Sheet2!$F$5:$K$5,0)</f>
        <v>6</v>
      </c>
      <c r="AR1334" s="33">
        <f>INDEX(Sheet2!$F$5:$K$18,OPaL!AP1334,OPaL!AQ1334)</f>
        <v>0.2</v>
      </c>
      <c r="AS1334" s="1">
        <f t="shared" si="62"/>
        <v>40000</v>
      </c>
    </row>
    <row r="1335" spans="1:45" x14ac:dyDescent="0.2">
      <c r="A1335" s="11" t="s">
        <v>5105</v>
      </c>
      <c r="B1335" s="11" t="s">
        <v>5106</v>
      </c>
      <c r="C1335" s="11" t="s">
        <v>11107</v>
      </c>
      <c r="D1335" s="21">
        <v>44709</v>
      </c>
      <c r="E1335" s="21" t="s">
        <v>9697</v>
      </c>
      <c r="F1335" s="21" t="s">
        <v>14659</v>
      </c>
      <c r="G1335" s="11" t="s">
        <v>2</v>
      </c>
      <c r="H1335" s="11" t="s">
        <v>16</v>
      </c>
      <c r="I1335" s="11" t="s">
        <v>4</v>
      </c>
      <c r="J1335" s="12">
        <v>4</v>
      </c>
      <c r="K1335" s="12">
        <v>49912</v>
      </c>
      <c r="L1335" s="12">
        <v>0</v>
      </c>
      <c r="M1335" s="12">
        <v>0</v>
      </c>
      <c r="N1335" s="12">
        <f t="shared" si="61"/>
        <v>49912</v>
      </c>
      <c r="O1335" s="11" t="s">
        <v>5</v>
      </c>
      <c r="P1335" s="13">
        <v>0</v>
      </c>
      <c r="Q1335" s="11" t="s">
        <v>6</v>
      </c>
      <c r="R1335" s="13">
        <v>0</v>
      </c>
      <c r="S1335" s="13">
        <v>0</v>
      </c>
      <c r="T1335" s="11" t="s">
        <v>7</v>
      </c>
      <c r="U1335" s="11" t="s">
        <v>8</v>
      </c>
      <c r="V1335" s="15">
        <v>0</v>
      </c>
      <c r="W1335" s="13">
        <v>0</v>
      </c>
      <c r="X1335" s="15">
        <v>0</v>
      </c>
      <c r="Y1335" s="15">
        <v>0</v>
      </c>
      <c r="Z1335" s="13">
        <v>0</v>
      </c>
      <c r="AA1335" s="15">
        <v>0</v>
      </c>
      <c r="AB1335" s="13">
        <v>0</v>
      </c>
      <c r="AC1335" s="15">
        <v>0</v>
      </c>
      <c r="AD1335" s="13">
        <v>0</v>
      </c>
      <c r="AE1335" s="15">
        <v>0</v>
      </c>
      <c r="AF1335" s="13">
        <v>0</v>
      </c>
      <c r="AG1335" s="15">
        <v>0</v>
      </c>
      <c r="AH1335" s="13">
        <v>0</v>
      </c>
      <c r="AI1335" s="15">
        <v>0</v>
      </c>
      <c r="AJ1335" s="11" t="s">
        <v>17</v>
      </c>
      <c r="AK1335" s="11" t="s">
        <v>1398</v>
      </c>
      <c r="AL1335" s="22">
        <f t="shared" si="60"/>
        <v>583</v>
      </c>
      <c r="AM1335" s="11" t="str">
        <f>VLOOKUP(O1335,Sheet2!$D$6:$E$14,2,FALSE)</f>
        <v>Spare parts</v>
      </c>
      <c r="AN1335" s="11" t="str">
        <f>VLOOKUP(F1335,Sheet2!$E$10:$F$13,2,FALSE)</f>
        <v>SPM</v>
      </c>
      <c r="AO1335" s="35" t="s">
        <v>14668</v>
      </c>
      <c r="AP1335">
        <f>MATCH(AN1335,Sheet2!$F$5:$F$18,0)</f>
        <v>6</v>
      </c>
      <c r="AQ1335">
        <f>MATCH(AO1335,Sheet2!$F$5:$K$5,0)</f>
        <v>6</v>
      </c>
      <c r="AR1335" s="33">
        <f>INDEX(Sheet2!$F$5:$K$18,OPaL!AP1335,OPaL!AQ1335)</f>
        <v>0.15</v>
      </c>
      <c r="AS1335" s="1">
        <f t="shared" si="62"/>
        <v>42425.2</v>
      </c>
    </row>
    <row r="1336" spans="1:45" x14ac:dyDescent="0.2">
      <c r="A1336" s="11" t="s">
        <v>5687</v>
      </c>
      <c r="B1336" s="11" t="s">
        <v>5688</v>
      </c>
      <c r="C1336" s="11" t="s">
        <v>11108</v>
      </c>
      <c r="D1336" s="21">
        <v>42550</v>
      </c>
      <c r="E1336" s="21" t="s">
        <v>9703</v>
      </c>
      <c r="F1336" s="21" t="s">
        <v>14658</v>
      </c>
      <c r="G1336" s="11" t="s">
        <v>2</v>
      </c>
      <c r="H1336" s="11" t="s">
        <v>16</v>
      </c>
      <c r="I1336" s="11" t="s">
        <v>4</v>
      </c>
      <c r="J1336" s="12">
        <v>2</v>
      </c>
      <c r="K1336" s="12">
        <v>49896</v>
      </c>
      <c r="L1336" s="12">
        <v>0</v>
      </c>
      <c r="M1336" s="12">
        <v>0</v>
      </c>
      <c r="N1336" s="12">
        <f t="shared" si="61"/>
        <v>49896</v>
      </c>
      <c r="O1336" s="11" t="s">
        <v>5</v>
      </c>
      <c r="P1336" s="13">
        <v>0</v>
      </c>
      <c r="Q1336" s="11" t="s">
        <v>6</v>
      </c>
      <c r="R1336" s="13">
        <v>0</v>
      </c>
      <c r="S1336" s="13">
        <v>0</v>
      </c>
      <c r="T1336" s="11" t="s">
        <v>7</v>
      </c>
      <c r="U1336" s="11" t="s">
        <v>8</v>
      </c>
      <c r="V1336" s="15">
        <v>0</v>
      </c>
      <c r="W1336" s="13">
        <v>0</v>
      </c>
      <c r="X1336" s="15">
        <v>0</v>
      </c>
      <c r="Y1336" s="15">
        <v>0</v>
      </c>
      <c r="Z1336" s="13">
        <v>0</v>
      </c>
      <c r="AA1336" s="15">
        <v>0</v>
      </c>
      <c r="AB1336" s="13">
        <v>0</v>
      </c>
      <c r="AC1336" s="15">
        <v>0</v>
      </c>
      <c r="AD1336" s="13">
        <v>0</v>
      </c>
      <c r="AE1336" s="15">
        <v>0</v>
      </c>
      <c r="AF1336" s="13">
        <v>0</v>
      </c>
      <c r="AG1336" s="15">
        <v>0</v>
      </c>
      <c r="AH1336" s="13">
        <v>0</v>
      </c>
      <c r="AI1336" s="15">
        <v>0</v>
      </c>
      <c r="AJ1336" s="11" t="s">
        <v>17</v>
      </c>
      <c r="AK1336" s="11" t="s">
        <v>1398</v>
      </c>
      <c r="AL1336" s="22">
        <f t="shared" si="60"/>
        <v>2742</v>
      </c>
      <c r="AM1336" s="11" t="str">
        <f>VLOOKUP(O1336,Sheet2!$D$6:$E$14,2,FALSE)</f>
        <v>Spare parts</v>
      </c>
      <c r="AN1336" s="11" t="str">
        <f>VLOOKUP(F1336,Sheet2!$E$10:$F$13,2,FALSE)</f>
        <v>SPE</v>
      </c>
      <c r="AO1336" s="35" t="s">
        <v>14668</v>
      </c>
      <c r="AP1336">
        <f>MATCH(AN1336,Sheet2!$F$5:$F$18,0)</f>
        <v>7</v>
      </c>
      <c r="AQ1336">
        <f>MATCH(AO1336,Sheet2!$F$5:$K$5,0)</f>
        <v>6</v>
      </c>
      <c r="AR1336" s="33">
        <f>INDEX(Sheet2!$F$5:$K$18,OPaL!AP1336,OPaL!AQ1336)</f>
        <v>0.15</v>
      </c>
      <c r="AS1336" s="1">
        <f t="shared" si="62"/>
        <v>42411.6</v>
      </c>
    </row>
    <row r="1337" spans="1:45" x14ac:dyDescent="0.2">
      <c r="A1337" s="11" t="s">
        <v>693</v>
      </c>
      <c r="B1337" s="11" t="s">
        <v>694</v>
      </c>
      <c r="C1337" s="11" t="s">
        <v>11109</v>
      </c>
      <c r="D1337" s="21">
        <v>44723</v>
      </c>
      <c r="E1337" s="21" t="s">
        <v>9697</v>
      </c>
      <c r="F1337" s="21" t="s">
        <v>14659</v>
      </c>
      <c r="G1337" s="11" t="s">
        <v>2</v>
      </c>
      <c r="H1337" s="11" t="s">
        <v>3</v>
      </c>
      <c r="I1337" s="11" t="s">
        <v>4</v>
      </c>
      <c r="J1337" s="12">
        <v>4</v>
      </c>
      <c r="K1337" s="12">
        <v>49848.24</v>
      </c>
      <c r="L1337" s="12">
        <v>0</v>
      </c>
      <c r="M1337" s="12">
        <v>0</v>
      </c>
      <c r="N1337" s="12">
        <f t="shared" si="61"/>
        <v>49848.24</v>
      </c>
      <c r="O1337" s="11" t="s">
        <v>5</v>
      </c>
      <c r="P1337" s="13">
        <v>0</v>
      </c>
      <c r="Q1337" s="11" t="s">
        <v>6</v>
      </c>
      <c r="R1337" s="13">
        <v>0</v>
      </c>
      <c r="S1337" s="13">
        <v>0</v>
      </c>
      <c r="T1337" s="11" t="s">
        <v>7</v>
      </c>
      <c r="U1337" s="11" t="s">
        <v>8</v>
      </c>
      <c r="V1337" s="15">
        <v>0</v>
      </c>
      <c r="W1337" s="13">
        <v>0</v>
      </c>
      <c r="X1337" s="15">
        <v>0</v>
      </c>
      <c r="Y1337" s="15">
        <v>0</v>
      </c>
      <c r="Z1337" s="13">
        <v>0</v>
      </c>
      <c r="AA1337" s="15">
        <v>0</v>
      </c>
      <c r="AB1337" s="13">
        <v>0</v>
      </c>
      <c r="AC1337" s="15">
        <v>0</v>
      </c>
      <c r="AD1337" s="13">
        <v>0</v>
      </c>
      <c r="AE1337" s="15">
        <v>0</v>
      </c>
      <c r="AF1337" s="13">
        <v>0</v>
      </c>
      <c r="AG1337" s="15">
        <v>0</v>
      </c>
      <c r="AH1337" s="13">
        <v>0</v>
      </c>
      <c r="AI1337" s="15">
        <v>0</v>
      </c>
      <c r="AJ1337" s="11" t="s">
        <v>9</v>
      </c>
      <c r="AK1337" s="11" t="s">
        <v>13</v>
      </c>
      <c r="AL1337" s="22">
        <f t="shared" si="60"/>
        <v>569</v>
      </c>
      <c r="AM1337" s="11" t="str">
        <f>VLOOKUP(O1337,Sheet2!$D$6:$E$14,2,FALSE)</f>
        <v>Spare parts</v>
      </c>
      <c r="AN1337" s="11" t="str">
        <f>VLOOKUP(F1337,Sheet2!$E$10:$F$13,2,FALSE)</f>
        <v>SPM</v>
      </c>
      <c r="AO1337" s="35" t="s">
        <v>14668</v>
      </c>
      <c r="AP1337">
        <f>MATCH(AN1337,Sheet2!$F$5:$F$18,0)</f>
        <v>6</v>
      </c>
      <c r="AQ1337">
        <f>MATCH(AO1337,Sheet2!$F$5:$K$5,0)</f>
        <v>6</v>
      </c>
      <c r="AR1337" s="33">
        <f>INDEX(Sheet2!$F$5:$K$18,OPaL!AP1337,OPaL!AQ1337)</f>
        <v>0.15</v>
      </c>
      <c r="AS1337" s="1">
        <f t="shared" si="62"/>
        <v>42371.003999999994</v>
      </c>
    </row>
    <row r="1338" spans="1:45" x14ac:dyDescent="0.2">
      <c r="A1338" s="11" t="s">
        <v>5707</v>
      </c>
      <c r="B1338" s="11" t="s">
        <v>5708</v>
      </c>
      <c r="C1338" s="11" t="s">
        <v>11110</v>
      </c>
      <c r="D1338" s="21">
        <v>42550</v>
      </c>
      <c r="E1338" s="21" t="s">
        <v>9718</v>
      </c>
      <c r="F1338" s="21" t="s">
        <v>14658</v>
      </c>
      <c r="G1338" s="11" t="s">
        <v>2</v>
      </c>
      <c r="H1338" s="11" t="s">
        <v>16</v>
      </c>
      <c r="I1338" s="11" t="s">
        <v>4</v>
      </c>
      <c r="J1338" s="12">
        <v>5</v>
      </c>
      <c r="K1338" s="12">
        <v>49840</v>
      </c>
      <c r="L1338" s="12">
        <v>0</v>
      </c>
      <c r="M1338" s="12">
        <v>0</v>
      </c>
      <c r="N1338" s="12">
        <f t="shared" si="61"/>
        <v>49840</v>
      </c>
      <c r="O1338" s="11" t="s">
        <v>5</v>
      </c>
      <c r="P1338" s="13">
        <v>0</v>
      </c>
      <c r="Q1338" s="11" t="s">
        <v>6</v>
      </c>
      <c r="R1338" s="13">
        <v>0</v>
      </c>
      <c r="S1338" s="13">
        <v>0</v>
      </c>
      <c r="T1338" s="11" t="s">
        <v>7</v>
      </c>
      <c r="U1338" s="11" t="s">
        <v>8</v>
      </c>
      <c r="V1338" s="15">
        <v>0</v>
      </c>
      <c r="W1338" s="13">
        <v>0</v>
      </c>
      <c r="X1338" s="15">
        <v>0</v>
      </c>
      <c r="Y1338" s="15">
        <v>0</v>
      </c>
      <c r="Z1338" s="13">
        <v>0</v>
      </c>
      <c r="AA1338" s="15">
        <v>0</v>
      </c>
      <c r="AB1338" s="13">
        <v>0</v>
      </c>
      <c r="AC1338" s="15">
        <v>0</v>
      </c>
      <c r="AD1338" s="13">
        <v>0</v>
      </c>
      <c r="AE1338" s="15">
        <v>0</v>
      </c>
      <c r="AF1338" s="13">
        <v>0</v>
      </c>
      <c r="AG1338" s="15">
        <v>0</v>
      </c>
      <c r="AH1338" s="13">
        <v>0</v>
      </c>
      <c r="AI1338" s="15">
        <v>0</v>
      </c>
      <c r="AJ1338" s="11" t="s">
        <v>17</v>
      </c>
      <c r="AK1338" s="11" t="s">
        <v>1398</v>
      </c>
      <c r="AL1338" s="22">
        <f t="shared" si="60"/>
        <v>2742</v>
      </c>
      <c r="AM1338" s="11" t="str">
        <f>VLOOKUP(O1338,Sheet2!$D$6:$E$14,2,FALSE)</f>
        <v>Spare parts</v>
      </c>
      <c r="AN1338" s="11" t="str">
        <f>VLOOKUP(F1338,Sheet2!$E$10:$F$13,2,FALSE)</f>
        <v>SPE</v>
      </c>
      <c r="AO1338" s="35" t="s">
        <v>14668</v>
      </c>
      <c r="AP1338">
        <f>MATCH(AN1338,Sheet2!$F$5:$F$18,0)</f>
        <v>7</v>
      </c>
      <c r="AQ1338">
        <f>MATCH(AO1338,Sheet2!$F$5:$K$5,0)</f>
        <v>6</v>
      </c>
      <c r="AR1338" s="33">
        <f>INDEX(Sheet2!$F$5:$K$18,OPaL!AP1338,OPaL!AQ1338)</f>
        <v>0.15</v>
      </c>
      <c r="AS1338" s="1">
        <f t="shared" si="62"/>
        <v>42364</v>
      </c>
    </row>
    <row r="1339" spans="1:45" x14ac:dyDescent="0.2">
      <c r="A1339" s="11" t="s">
        <v>4221</v>
      </c>
      <c r="B1339" s="11" t="s">
        <v>4222</v>
      </c>
      <c r="C1339" s="11" t="s">
        <v>11111</v>
      </c>
      <c r="D1339" s="21">
        <v>44917</v>
      </c>
      <c r="E1339" s="21"/>
      <c r="F1339" s="21" t="s">
        <v>14659</v>
      </c>
      <c r="G1339" s="11" t="s">
        <v>2</v>
      </c>
      <c r="H1339" s="11" t="s">
        <v>3</v>
      </c>
      <c r="I1339" s="11" t="s">
        <v>4</v>
      </c>
      <c r="J1339" s="13">
        <v>6</v>
      </c>
      <c r="K1339" s="12">
        <v>49812.65</v>
      </c>
      <c r="L1339" s="12">
        <v>0</v>
      </c>
      <c r="M1339" s="12">
        <v>0</v>
      </c>
      <c r="N1339" s="12">
        <f t="shared" si="61"/>
        <v>49812.65</v>
      </c>
      <c r="O1339" s="11" t="s">
        <v>5</v>
      </c>
      <c r="P1339" s="13">
        <v>0</v>
      </c>
      <c r="Q1339" s="11" t="s">
        <v>6</v>
      </c>
      <c r="R1339" s="13">
        <v>0</v>
      </c>
      <c r="S1339" s="13">
        <v>0</v>
      </c>
      <c r="T1339" s="11" t="s">
        <v>7</v>
      </c>
      <c r="U1339" s="11" t="s">
        <v>8</v>
      </c>
      <c r="V1339" s="15">
        <v>0</v>
      </c>
      <c r="W1339" s="13">
        <v>0</v>
      </c>
      <c r="X1339" s="15">
        <v>0</v>
      </c>
      <c r="Y1339" s="15">
        <v>0</v>
      </c>
      <c r="Z1339" s="13">
        <v>0</v>
      </c>
      <c r="AA1339" s="15">
        <v>0</v>
      </c>
      <c r="AB1339" s="13">
        <v>0</v>
      </c>
      <c r="AC1339" s="15">
        <v>0</v>
      </c>
      <c r="AD1339" s="13">
        <v>0</v>
      </c>
      <c r="AE1339" s="15">
        <v>0</v>
      </c>
      <c r="AF1339" s="13">
        <v>0</v>
      </c>
      <c r="AG1339" s="15">
        <v>0</v>
      </c>
      <c r="AH1339" s="13">
        <v>0</v>
      </c>
      <c r="AI1339" s="15">
        <v>0</v>
      </c>
      <c r="AJ1339" s="11" t="s">
        <v>9</v>
      </c>
      <c r="AK1339" s="11" t="s">
        <v>1398</v>
      </c>
      <c r="AL1339" s="22">
        <f t="shared" si="60"/>
        <v>375</v>
      </c>
      <c r="AM1339" s="11" t="str">
        <f>VLOOKUP(O1339,Sheet2!$D$6:$E$14,2,FALSE)</f>
        <v>Spare parts</v>
      </c>
      <c r="AN1339" s="11" t="str">
        <f>VLOOKUP(F1339,Sheet2!$E$10:$F$13,2,FALSE)</f>
        <v>SPM</v>
      </c>
      <c r="AO1339" s="35" t="s">
        <v>14668</v>
      </c>
      <c r="AP1339">
        <f>MATCH(AN1339,Sheet2!$F$5:$F$18,0)</f>
        <v>6</v>
      </c>
      <c r="AQ1339">
        <f>MATCH(AO1339,Sheet2!$F$5:$K$5,0)</f>
        <v>6</v>
      </c>
      <c r="AR1339" s="33">
        <f>INDEX(Sheet2!$F$5:$K$18,OPaL!AP1339,OPaL!AQ1339)</f>
        <v>0.15</v>
      </c>
      <c r="AS1339" s="1">
        <f t="shared" si="62"/>
        <v>42340.752500000002</v>
      </c>
    </row>
    <row r="1340" spans="1:45" x14ac:dyDescent="0.2">
      <c r="A1340" s="11" t="s">
        <v>8898</v>
      </c>
      <c r="B1340" s="11" t="s">
        <v>8899</v>
      </c>
      <c r="C1340" s="11" t="s">
        <v>10734</v>
      </c>
      <c r="D1340" s="21">
        <v>45272</v>
      </c>
      <c r="E1340" s="21" t="s">
        <v>9739</v>
      </c>
      <c r="F1340" s="21" t="s">
        <v>14659</v>
      </c>
      <c r="G1340" s="11" t="s">
        <v>2</v>
      </c>
      <c r="H1340" s="11" t="s">
        <v>3</v>
      </c>
      <c r="I1340" s="11" t="s">
        <v>4</v>
      </c>
      <c r="J1340" s="13">
        <v>50</v>
      </c>
      <c r="K1340" s="12">
        <v>49722.35</v>
      </c>
      <c r="L1340" s="12">
        <v>0</v>
      </c>
      <c r="M1340" s="12">
        <v>0</v>
      </c>
      <c r="N1340" s="12">
        <f t="shared" si="61"/>
        <v>49722.35</v>
      </c>
      <c r="O1340" s="11" t="s">
        <v>8227</v>
      </c>
      <c r="P1340" s="13">
        <v>0</v>
      </c>
      <c r="Q1340" s="11" t="s">
        <v>6</v>
      </c>
      <c r="R1340" s="13">
        <v>0</v>
      </c>
      <c r="S1340" s="13">
        <v>0</v>
      </c>
      <c r="T1340" s="11" t="s">
        <v>7</v>
      </c>
      <c r="U1340" s="11" t="s">
        <v>8</v>
      </c>
      <c r="V1340" s="15">
        <v>0</v>
      </c>
      <c r="W1340" s="13">
        <v>0</v>
      </c>
      <c r="X1340" s="15">
        <v>0</v>
      </c>
      <c r="Y1340" s="15">
        <v>0</v>
      </c>
      <c r="Z1340" s="13">
        <v>0</v>
      </c>
      <c r="AA1340" s="15">
        <v>0</v>
      </c>
      <c r="AB1340" s="13">
        <v>0</v>
      </c>
      <c r="AC1340" s="15">
        <v>0</v>
      </c>
      <c r="AD1340" s="13">
        <v>0</v>
      </c>
      <c r="AE1340" s="15">
        <v>0</v>
      </c>
      <c r="AF1340" s="13">
        <v>0</v>
      </c>
      <c r="AG1340" s="15">
        <v>0</v>
      </c>
      <c r="AH1340" s="13">
        <v>0</v>
      </c>
      <c r="AI1340" s="15">
        <v>0</v>
      </c>
      <c r="AJ1340" s="11" t="s">
        <v>9</v>
      </c>
      <c r="AK1340" s="11" t="s">
        <v>8228</v>
      </c>
      <c r="AL1340" s="22">
        <f t="shared" si="60"/>
        <v>20</v>
      </c>
      <c r="AM1340" s="11" t="str">
        <f>VLOOKUP(O1340,Sheet2!$D$6:$E$14,2,FALSE)</f>
        <v>Consumables</v>
      </c>
      <c r="AN1340" s="11" t="str">
        <f>VLOOKUP(F1340,Sheet2!$E$15:$F$18,2,FALSE)</f>
        <v>CM</v>
      </c>
      <c r="AO1340" s="35" t="s">
        <v>14664</v>
      </c>
      <c r="AP1340">
        <f>MATCH(AN1340,Sheet2!$F$5:$F$18,0)</f>
        <v>13</v>
      </c>
      <c r="AQ1340">
        <f>MATCH(AO1340,Sheet2!$F$5:$K$5,0)</f>
        <v>2</v>
      </c>
      <c r="AR1340" s="33">
        <f>INDEX(Sheet2!$F$5:$K$18,OPaL!AP1340,OPaL!AQ1340)</f>
        <v>0</v>
      </c>
      <c r="AS1340" s="1">
        <f t="shared" si="62"/>
        <v>49722.35</v>
      </c>
    </row>
    <row r="1341" spans="1:45" x14ac:dyDescent="0.2">
      <c r="A1341" s="11" t="s">
        <v>5999</v>
      </c>
      <c r="B1341" s="11" t="s">
        <v>6000</v>
      </c>
      <c r="C1341" s="11" t="s">
        <v>11112</v>
      </c>
      <c r="D1341" s="21">
        <v>42941</v>
      </c>
      <c r="E1341" s="21" t="s">
        <v>9697</v>
      </c>
      <c r="F1341" s="21" t="s">
        <v>14659</v>
      </c>
      <c r="G1341" s="11" t="s">
        <v>2</v>
      </c>
      <c r="H1341" s="11" t="s">
        <v>3</v>
      </c>
      <c r="I1341" s="11" t="s">
        <v>4</v>
      </c>
      <c r="J1341" s="13">
        <v>2</v>
      </c>
      <c r="K1341" s="12">
        <v>49664</v>
      </c>
      <c r="L1341" s="12">
        <v>0</v>
      </c>
      <c r="M1341" s="12">
        <v>0</v>
      </c>
      <c r="N1341" s="12">
        <f t="shared" si="61"/>
        <v>49664</v>
      </c>
      <c r="O1341" s="11" t="s">
        <v>5</v>
      </c>
      <c r="P1341" s="13">
        <v>0</v>
      </c>
      <c r="Q1341" s="11" t="s">
        <v>6</v>
      </c>
      <c r="R1341" s="13">
        <v>0</v>
      </c>
      <c r="S1341" s="13">
        <v>0</v>
      </c>
      <c r="T1341" s="11" t="s">
        <v>7</v>
      </c>
      <c r="U1341" s="11" t="s">
        <v>8</v>
      </c>
      <c r="V1341" s="15">
        <v>0</v>
      </c>
      <c r="W1341" s="13">
        <v>0</v>
      </c>
      <c r="X1341" s="15">
        <v>0</v>
      </c>
      <c r="Y1341" s="15">
        <v>0</v>
      </c>
      <c r="Z1341" s="13">
        <v>0</v>
      </c>
      <c r="AA1341" s="15">
        <v>0</v>
      </c>
      <c r="AB1341" s="13">
        <v>0</v>
      </c>
      <c r="AC1341" s="15">
        <v>0</v>
      </c>
      <c r="AD1341" s="13">
        <v>0</v>
      </c>
      <c r="AE1341" s="15">
        <v>0</v>
      </c>
      <c r="AF1341" s="13">
        <v>0</v>
      </c>
      <c r="AG1341" s="15">
        <v>0</v>
      </c>
      <c r="AH1341" s="13">
        <v>0</v>
      </c>
      <c r="AI1341" s="15">
        <v>0</v>
      </c>
      <c r="AJ1341" s="11" t="s">
        <v>9</v>
      </c>
      <c r="AK1341" s="11" t="s">
        <v>13</v>
      </c>
      <c r="AL1341" s="22">
        <f t="shared" si="60"/>
        <v>2351</v>
      </c>
      <c r="AM1341" s="11" t="str">
        <f>VLOOKUP(O1341,Sheet2!$D$6:$E$14,2,FALSE)</f>
        <v>Spare parts</v>
      </c>
      <c r="AN1341" s="11" t="str">
        <f>VLOOKUP(F1341,Sheet2!$E$10:$F$13,2,FALSE)</f>
        <v>SPM</v>
      </c>
      <c r="AO1341" s="35" t="s">
        <v>14668</v>
      </c>
      <c r="AP1341">
        <f>MATCH(AN1341,Sheet2!$F$5:$F$18,0)</f>
        <v>6</v>
      </c>
      <c r="AQ1341">
        <f>MATCH(AO1341,Sheet2!$F$5:$K$5,0)</f>
        <v>6</v>
      </c>
      <c r="AR1341" s="33">
        <f>INDEX(Sheet2!$F$5:$K$18,OPaL!AP1341,OPaL!AQ1341)</f>
        <v>0.15</v>
      </c>
      <c r="AS1341" s="1">
        <f t="shared" si="62"/>
        <v>42214.400000000001</v>
      </c>
    </row>
    <row r="1342" spans="1:45" x14ac:dyDescent="0.2">
      <c r="A1342" s="11" t="s">
        <v>6001</v>
      </c>
      <c r="B1342" s="11" t="s">
        <v>6002</v>
      </c>
      <c r="C1342" s="11" t="s">
        <v>11113</v>
      </c>
      <c r="D1342" s="21">
        <v>42941</v>
      </c>
      <c r="E1342" s="21" t="s">
        <v>9697</v>
      </c>
      <c r="F1342" s="21" t="s">
        <v>14659</v>
      </c>
      <c r="G1342" s="11" t="s">
        <v>2</v>
      </c>
      <c r="H1342" s="11" t="s">
        <v>3</v>
      </c>
      <c r="I1342" s="11" t="s">
        <v>4</v>
      </c>
      <c r="J1342" s="13">
        <v>2</v>
      </c>
      <c r="K1342" s="12">
        <v>49664</v>
      </c>
      <c r="L1342" s="12">
        <v>0</v>
      </c>
      <c r="M1342" s="12">
        <v>0</v>
      </c>
      <c r="N1342" s="12">
        <f t="shared" si="61"/>
        <v>49664</v>
      </c>
      <c r="O1342" s="11" t="s">
        <v>5</v>
      </c>
      <c r="P1342" s="13">
        <v>0</v>
      </c>
      <c r="Q1342" s="11" t="s">
        <v>6</v>
      </c>
      <c r="R1342" s="13">
        <v>0</v>
      </c>
      <c r="S1342" s="13">
        <v>0</v>
      </c>
      <c r="T1342" s="11" t="s">
        <v>7</v>
      </c>
      <c r="U1342" s="11" t="s">
        <v>8</v>
      </c>
      <c r="V1342" s="15">
        <v>0</v>
      </c>
      <c r="W1342" s="13">
        <v>0</v>
      </c>
      <c r="X1342" s="15">
        <v>0</v>
      </c>
      <c r="Y1342" s="15">
        <v>0</v>
      </c>
      <c r="Z1342" s="13">
        <v>0</v>
      </c>
      <c r="AA1342" s="15">
        <v>0</v>
      </c>
      <c r="AB1342" s="13">
        <v>0</v>
      </c>
      <c r="AC1342" s="15">
        <v>0</v>
      </c>
      <c r="AD1342" s="13">
        <v>0</v>
      </c>
      <c r="AE1342" s="15">
        <v>0</v>
      </c>
      <c r="AF1342" s="13">
        <v>0</v>
      </c>
      <c r="AG1342" s="15">
        <v>0</v>
      </c>
      <c r="AH1342" s="13">
        <v>0</v>
      </c>
      <c r="AI1342" s="15">
        <v>0</v>
      </c>
      <c r="AJ1342" s="11" t="s">
        <v>9</v>
      </c>
      <c r="AK1342" s="11" t="s">
        <v>13</v>
      </c>
      <c r="AL1342" s="22">
        <f t="shared" si="60"/>
        <v>2351</v>
      </c>
      <c r="AM1342" s="11" t="str">
        <f>VLOOKUP(O1342,Sheet2!$D$6:$E$14,2,FALSE)</f>
        <v>Spare parts</v>
      </c>
      <c r="AN1342" s="11" t="str">
        <f>VLOOKUP(F1342,Sheet2!$E$10:$F$13,2,FALSE)</f>
        <v>SPM</v>
      </c>
      <c r="AO1342" s="35" t="s">
        <v>14668</v>
      </c>
      <c r="AP1342">
        <f>MATCH(AN1342,Sheet2!$F$5:$F$18,0)</f>
        <v>6</v>
      </c>
      <c r="AQ1342">
        <f>MATCH(AO1342,Sheet2!$F$5:$K$5,0)</f>
        <v>6</v>
      </c>
      <c r="AR1342" s="33">
        <f>INDEX(Sheet2!$F$5:$K$18,OPaL!AP1342,OPaL!AQ1342)</f>
        <v>0.15</v>
      </c>
      <c r="AS1342" s="1">
        <f t="shared" si="62"/>
        <v>42214.400000000001</v>
      </c>
    </row>
    <row r="1343" spans="1:45" x14ac:dyDescent="0.2">
      <c r="A1343" s="11" t="s">
        <v>6017</v>
      </c>
      <c r="B1343" s="11" t="s">
        <v>6018</v>
      </c>
      <c r="C1343" s="11" t="s">
        <v>11114</v>
      </c>
      <c r="D1343" s="21">
        <v>42941</v>
      </c>
      <c r="E1343" s="21" t="s">
        <v>9697</v>
      </c>
      <c r="F1343" s="21" t="s">
        <v>14659</v>
      </c>
      <c r="G1343" s="11" t="s">
        <v>2</v>
      </c>
      <c r="H1343" s="11" t="s">
        <v>3</v>
      </c>
      <c r="I1343" s="11" t="s">
        <v>4</v>
      </c>
      <c r="J1343" s="13">
        <v>2</v>
      </c>
      <c r="K1343" s="12">
        <v>49664</v>
      </c>
      <c r="L1343" s="12">
        <v>0</v>
      </c>
      <c r="M1343" s="12">
        <v>0</v>
      </c>
      <c r="N1343" s="12">
        <f t="shared" si="61"/>
        <v>49664</v>
      </c>
      <c r="O1343" s="11" t="s">
        <v>5</v>
      </c>
      <c r="P1343" s="13">
        <v>0</v>
      </c>
      <c r="Q1343" s="11" t="s">
        <v>6</v>
      </c>
      <c r="R1343" s="13">
        <v>0</v>
      </c>
      <c r="S1343" s="13">
        <v>0</v>
      </c>
      <c r="T1343" s="11" t="s">
        <v>7</v>
      </c>
      <c r="U1343" s="11" t="s">
        <v>8</v>
      </c>
      <c r="V1343" s="15">
        <v>0</v>
      </c>
      <c r="W1343" s="13">
        <v>0</v>
      </c>
      <c r="X1343" s="15">
        <v>0</v>
      </c>
      <c r="Y1343" s="15">
        <v>0</v>
      </c>
      <c r="Z1343" s="13">
        <v>0</v>
      </c>
      <c r="AA1343" s="15">
        <v>0</v>
      </c>
      <c r="AB1343" s="13">
        <v>0</v>
      </c>
      <c r="AC1343" s="15">
        <v>0</v>
      </c>
      <c r="AD1343" s="13">
        <v>0</v>
      </c>
      <c r="AE1343" s="15">
        <v>0</v>
      </c>
      <c r="AF1343" s="13">
        <v>0</v>
      </c>
      <c r="AG1343" s="15">
        <v>0</v>
      </c>
      <c r="AH1343" s="13">
        <v>0</v>
      </c>
      <c r="AI1343" s="15">
        <v>0</v>
      </c>
      <c r="AJ1343" s="11" t="s">
        <v>9</v>
      </c>
      <c r="AK1343" s="11" t="s">
        <v>13</v>
      </c>
      <c r="AL1343" s="22">
        <f t="shared" si="60"/>
        <v>2351</v>
      </c>
      <c r="AM1343" s="11" t="str">
        <f>VLOOKUP(O1343,Sheet2!$D$6:$E$14,2,FALSE)</f>
        <v>Spare parts</v>
      </c>
      <c r="AN1343" s="11" t="str">
        <f>VLOOKUP(F1343,Sheet2!$E$10:$F$13,2,FALSE)</f>
        <v>SPM</v>
      </c>
      <c r="AO1343" s="35" t="s">
        <v>14668</v>
      </c>
      <c r="AP1343">
        <f>MATCH(AN1343,Sheet2!$F$5:$F$18,0)</f>
        <v>6</v>
      </c>
      <c r="AQ1343">
        <f>MATCH(AO1343,Sheet2!$F$5:$K$5,0)</f>
        <v>6</v>
      </c>
      <c r="AR1343" s="33">
        <f>INDEX(Sheet2!$F$5:$K$18,OPaL!AP1343,OPaL!AQ1343)</f>
        <v>0.15</v>
      </c>
      <c r="AS1343" s="1">
        <f t="shared" si="62"/>
        <v>42214.400000000001</v>
      </c>
    </row>
    <row r="1344" spans="1:45" x14ac:dyDescent="0.2">
      <c r="A1344" s="11" t="s">
        <v>6023</v>
      </c>
      <c r="B1344" s="11" t="s">
        <v>6024</v>
      </c>
      <c r="C1344" s="11" t="s">
        <v>11115</v>
      </c>
      <c r="D1344" s="21">
        <v>42941</v>
      </c>
      <c r="E1344" s="21" t="s">
        <v>9697</v>
      </c>
      <c r="F1344" s="21" t="s">
        <v>14659</v>
      </c>
      <c r="G1344" s="11" t="s">
        <v>2</v>
      </c>
      <c r="H1344" s="11" t="s">
        <v>3</v>
      </c>
      <c r="I1344" s="11" t="s">
        <v>4</v>
      </c>
      <c r="J1344" s="13">
        <v>2</v>
      </c>
      <c r="K1344" s="12">
        <v>49664</v>
      </c>
      <c r="L1344" s="12">
        <v>0</v>
      </c>
      <c r="M1344" s="12">
        <v>0</v>
      </c>
      <c r="N1344" s="12">
        <f t="shared" si="61"/>
        <v>49664</v>
      </c>
      <c r="O1344" s="11" t="s">
        <v>5</v>
      </c>
      <c r="P1344" s="13">
        <v>0</v>
      </c>
      <c r="Q1344" s="11" t="s">
        <v>6</v>
      </c>
      <c r="R1344" s="13">
        <v>0</v>
      </c>
      <c r="S1344" s="13">
        <v>0</v>
      </c>
      <c r="T1344" s="11" t="s">
        <v>7</v>
      </c>
      <c r="U1344" s="11" t="s">
        <v>8</v>
      </c>
      <c r="V1344" s="15">
        <v>0</v>
      </c>
      <c r="W1344" s="13">
        <v>0</v>
      </c>
      <c r="X1344" s="15">
        <v>0</v>
      </c>
      <c r="Y1344" s="15">
        <v>0</v>
      </c>
      <c r="Z1344" s="13">
        <v>0</v>
      </c>
      <c r="AA1344" s="15">
        <v>0</v>
      </c>
      <c r="AB1344" s="13">
        <v>0</v>
      </c>
      <c r="AC1344" s="15">
        <v>0</v>
      </c>
      <c r="AD1344" s="13">
        <v>0</v>
      </c>
      <c r="AE1344" s="15">
        <v>0</v>
      </c>
      <c r="AF1344" s="13">
        <v>0</v>
      </c>
      <c r="AG1344" s="15">
        <v>0</v>
      </c>
      <c r="AH1344" s="13">
        <v>0</v>
      </c>
      <c r="AI1344" s="15">
        <v>0</v>
      </c>
      <c r="AJ1344" s="11" t="s">
        <v>9</v>
      </c>
      <c r="AK1344" s="11" t="s">
        <v>13</v>
      </c>
      <c r="AL1344" s="22">
        <f t="shared" si="60"/>
        <v>2351</v>
      </c>
      <c r="AM1344" s="11" t="str">
        <f>VLOOKUP(O1344,Sheet2!$D$6:$E$14,2,FALSE)</f>
        <v>Spare parts</v>
      </c>
      <c r="AN1344" s="11" t="str">
        <f>VLOOKUP(F1344,Sheet2!$E$10:$F$13,2,FALSE)</f>
        <v>SPM</v>
      </c>
      <c r="AO1344" s="35" t="s">
        <v>14668</v>
      </c>
      <c r="AP1344">
        <f>MATCH(AN1344,Sheet2!$F$5:$F$18,0)</f>
        <v>6</v>
      </c>
      <c r="AQ1344">
        <f>MATCH(AO1344,Sheet2!$F$5:$K$5,0)</f>
        <v>6</v>
      </c>
      <c r="AR1344" s="33">
        <f>INDEX(Sheet2!$F$5:$K$18,OPaL!AP1344,OPaL!AQ1344)</f>
        <v>0.15</v>
      </c>
      <c r="AS1344" s="1">
        <f t="shared" si="62"/>
        <v>42214.400000000001</v>
      </c>
    </row>
    <row r="1345" spans="1:45" x14ac:dyDescent="0.2">
      <c r="A1345" s="11" t="s">
        <v>6067</v>
      </c>
      <c r="B1345" s="11" t="s">
        <v>6068</v>
      </c>
      <c r="C1345" s="11" t="s">
        <v>11116</v>
      </c>
      <c r="D1345" s="21">
        <v>42941</v>
      </c>
      <c r="E1345" s="21" t="s">
        <v>9697</v>
      </c>
      <c r="F1345" s="21" t="s">
        <v>14659</v>
      </c>
      <c r="G1345" s="11" t="s">
        <v>2</v>
      </c>
      <c r="H1345" s="11" t="s">
        <v>3</v>
      </c>
      <c r="I1345" s="11" t="s">
        <v>4</v>
      </c>
      <c r="J1345" s="13">
        <v>2</v>
      </c>
      <c r="K1345" s="12">
        <v>49664</v>
      </c>
      <c r="L1345" s="12">
        <v>0</v>
      </c>
      <c r="M1345" s="12">
        <v>0</v>
      </c>
      <c r="N1345" s="12">
        <f t="shared" si="61"/>
        <v>49664</v>
      </c>
      <c r="O1345" s="11" t="s">
        <v>5</v>
      </c>
      <c r="P1345" s="13">
        <v>0</v>
      </c>
      <c r="Q1345" s="11" t="s">
        <v>6</v>
      </c>
      <c r="R1345" s="13">
        <v>0</v>
      </c>
      <c r="S1345" s="13">
        <v>0</v>
      </c>
      <c r="T1345" s="11" t="s">
        <v>7</v>
      </c>
      <c r="U1345" s="11" t="s">
        <v>8</v>
      </c>
      <c r="V1345" s="15">
        <v>0</v>
      </c>
      <c r="W1345" s="13">
        <v>0</v>
      </c>
      <c r="X1345" s="15">
        <v>0</v>
      </c>
      <c r="Y1345" s="15">
        <v>0</v>
      </c>
      <c r="Z1345" s="13">
        <v>0</v>
      </c>
      <c r="AA1345" s="15">
        <v>0</v>
      </c>
      <c r="AB1345" s="13">
        <v>0</v>
      </c>
      <c r="AC1345" s="15">
        <v>0</v>
      </c>
      <c r="AD1345" s="13">
        <v>0</v>
      </c>
      <c r="AE1345" s="15">
        <v>0</v>
      </c>
      <c r="AF1345" s="13">
        <v>0</v>
      </c>
      <c r="AG1345" s="15">
        <v>0</v>
      </c>
      <c r="AH1345" s="13">
        <v>0</v>
      </c>
      <c r="AI1345" s="15">
        <v>0</v>
      </c>
      <c r="AJ1345" s="11" t="s">
        <v>9</v>
      </c>
      <c r="AK1345" s="11" t="s">
        <v>13</v>
      </c>
      <c r="AL1345" s="22">
        <f t="shared" si="60"/>
        <v>2351</v>
      </c>
      <c r="AM1345" s="11" t="str">
        <f>VLOOKUP(O1345,Sheet2!$D$6:$E$14,2,FALSE)</f>
        <v>Spare parts</v>
      </c>
      <c r="AN1345" s="11" t="str">
        <f>VLOOKUP(F1345,Sheet2!$E$10:$F$13,2,FALSE)</f>
        <v>SPM</v>
      </c>
      <c r="AO1345" s="35" t="s">
        <v>14668</v>
      </c>
      <c r="AP1345">
        <f>MATCH(AN1345,Sheet2!$F$5:$F$18,0)</f>
        <v>6</v>
      </c>
      <c r="AQ1345">
        <f>MATCH(AO1345,Sheet2!$F$5:$K$5,0)</f>
        <v>6</v>
      </c>
      <c r="AR1345" s="33">
        <f>INDEX(Sheet2!$F$5:$K$18,OPaL!AP1345,OPaL!AQ1345)</f>
        <v>0.15</v>
      </c>
      <c r="AS1345" s="1">
        <f t="shared" si="62"/>
        <v>42214.400000000001</v>
      </c>
    </row>
    <row r="1346" spans="1:45" x14ac:dyDescent="0.2">
      <c r="A1346" s="11" t="s">
        <v>6399</v>
      </c>
      <c r="B1346" s="11" t="s">
        <v>6400</v>
      </c>
      <c r="C1346" s="11" t="s">
        <v>11117</v>
      </c>
      <c r="D1346" s="21">
        <v>42941</v>
      </c>
      <c r="E1346" s="21" t="s">
        <v>9697</v>
      </c>
      <c r="F1346" s="21" t="s">
        <v>14659</v>
      </c>
      <c r="G1346" s="11" t="s">
        <v>2</v>
      </c>
      <c r="H1346" s="11" t="s">
        <v>3</v>
      </c>
      <c r="I1346" s="11" t="s">
        <v>4</v>
      </c>
      <c r="J1346" s="13">
        <v>2</v>
      </c>
      <c r="K1346" s="12">
        <v>49664</v>
      </c>
      <c r="L1346" s="12">
        <v>0</v>
      </c>
      <c r="M1346" s="12">
        <v>0</v>
      </c>
      <c r="N1346" s="12">
        <f t="shared" si="61"/>
        <v>49664</v>
      </c>
      <c r="O1346" s="11" t="s">
        <v>5</v>
      </c>
      <c r="P1346" s="13">
        <v>0</v>
      </c>
      <c r="Q1346" s="11" t="s">
        <v>6</v>
      </c>
      <c r="R1346" s="13">
        <v>0</v>
      </c>
      <c r="S1346" s="13">
        <v>0</v>
      </c>
      <c r="T1346" s="11" t="s">
        <v>7</v>
      </c>
      <c r="U1346" s="11" t="s">
        <v>8</v>
      </c>
      <c r="V1346" s="15">
        <v>0</v>
      </c>
      <c r="W1346" s="13">
        <v>0</v>
      </c>
      <c r="X1346" s="15">
        <v>0</v>
      </c>
      <c r="Y1346" s="15">
        <v>0</v>
      </c>
      <c r="Z1346" s="13">
        <v>0</v>
      </c>
      <c r="AA1346" s="15">
        <v>0</v>
      </c>
      <c r="AB1346" s="13">
        <v>0</v>
      </c>
      <c r="AC1346" s="15">
        <v>0</v>
      </c>
      <c r="AD1346" s="13">
        <v>0</v>
      </c>
      <c r="AE1346" s="15">
        <v>0</v>
      </c>
      <c r="AF1346" s="13">
        <v>0</v>
      </c>
      <c r="AG1346" s="15">
        <v>0</v>
      </c>
      <c r="AH1346" s="13">
        <v>0</v>
      </c>
      <c r="AI1346" s="15">
        <v>0</v>
      </c>
      <c r="AJ1346" s="11" t="s">
        <v>9</v>
      </c>
      <c r="AK1346" s="11" t="s">
        <v>13</v>
      </c>
      <c r="AL1346" s="22">
        <f t="shared" si="60"/>
        <v>2351</v>
      </c>
      <c r="AM1346" s="11" t="str">
        <f>VLOOKUP(O1346,Sheet2!$D$6:$E$14,2,FALSE)</f>
        <v>Spare parts</v>
      </c>
      <c r="AN1346" s="11" t="str">
        <f>VLOOKUP(F1346,Sheet2!$E$10:$F$13,2,FALSE)</f>
        <v>SPM</v>
      </c>
      <c r="AO1346" s="35" t="s">
        <v>14668</v>
      </c>
      <c r="AP1346">
        <f>MATCH(AN1346,Sheet2!$F$5:$F$18,0)</f>
        <v>6</v>
      </c>
      <c r="AQ1346">
        <f>MATCH(AO1346,Sheet2!$F$5:$K$5,0)</f>
        <v>6</v>
      </c>
      <c r="AR1346" s="33">
        <f>INDEX(Sheet2!$F$5:$K$18,OPaL!AP1346,OPaL!AQ1346)</f>
        <v>0.15</v>
      </c>
      <c r="AS1346" s="1">
        <f t="shared" si="62"/>
        <v>42214.400000000001</v>
      </c>
    </row>
    <row r="1347" spans="1:45" x14ac:dyDescent="0.2">
      <c r="A1347" s="11" t="s">
        <v>1685</v>
      </c>
      <c r="B1347" s="11" t="s">
        <v>1686</v>
      </c>
      <c r="C1347" s="11" t="s">
        <v>11118</v>
      </c>
      <c r="D1347" s="21">
        <v>43553</v>
      </c>
      <c r="E1347" s="21" t="s">
        <v>9726</v>
      </c>
      <c r="F1347" s="21" t="s">
        <v>14658</v>
      </c>
      <c r="G1347" s="11" t="s">
        <v>2</v>
      </c>
      <c r="H1347" s="11" t="s">
        <v>3</v>
      </c>
      <c r="I1347" s="11" t="s">
        <v>4</v>
      </c>
      <c r="J1347" s="12">
        <v>3</v>
      </c>
      <c r="K1347" s="12">
        <v>49500</v>
      </c>
      <c r="L1347" s="12">
        <v>0</v>
      </c>
      <c r="M1347" s="12">
        <v>0</v>
      </c>
      <c r="N1347" s="12">
        <f t="shared" si="61"/>
        <v>49500</v>
      </c>
      <c r="O1347" s="11" t="s">
        <v>5</v>
      </c>
      <c r="P1347" s="13">
        <v>0</v>
      </c>
      <c r="Q1347" s="11" t="s">
        <v>6</v>
      </c>
      <c r="R1347" s="13">
        <v>0</v>
      </c>
      <c r="S1347" s="13">
        <v>0</v>
      </c>
      <c r="T1347" s="11" t="s">
        <v>7</v>
      </c>
      <c r="U1347" s="11" t="s">
        <v>8</v>
      </c>
      <c r="V1347" s="15">
        <v>0</v>
      </c>
      <c r="W1347" s="13">
        <v>0</v>
      </c>
      <c r="X1347" s="15">
        <v>0</v>
      </c>
      <c r="Y1347" s="15">
        <v>0</v>
      </c>
      <c r="Z1347" s="13">
        <v>0</v>
      </c>
      <c r="AA1347" s="15">
        <v>0</v>
      </c>
      <c r="AB1347" s="13">
        <v>0</v>
      </c>
      <c r="AC1347" s="15">
        <v>0</v>
      </c>
      <c r="AD1347" s="13">
        <v>0</v>
      </c>
      <c r="AE1347" s="15">
        <v>0</v>
      </c>
      <c r="AF1347" s="13">
        <v>0</v>
      </c>
      <c r="AG1347" s="15">
        <v>0</v>
      </c>
      <c r="AH1347" s="13">
        <v>0</v>
      </c>
      <c r="AI1347" s="15">
        <v>0</v>
      </c>
      <c r="AJ1347" s="11" t="s">
        <v>9</v>
      </c>
      <c r="AK1347" s="11" t="s">
        <v>10</v>
      </c>
      <c r="AL1347" s="22">
        <f t="shared" si="60"/>
        <v>1739</v>
      </c>
      <c r="AM1347" s="11" t="str">
        <f>VLOOKUP(O1347,Sheet2!$D$6:$E$14,2,FALSE)</f>
        <v>Spare parts</v>
      </c>
      <c r="AN1347" s="11" t="str">
        <f>VLOOKUP(F1347,Sheet2!$E$10:$F$13,2,FALSE)</f>
        <v>SPE</v>
      </c>
      <c r="AO1347" s="35" t="s">
        <v>14668</v>
      </c>
      <c r="AP1347">
        <f>MATCH(AN1347,Sheet2!$F$5:$F$18,0)</f>
        <v>7</v>
      </c>
      <c r="AQ1347">
        <f>MATCH(AO1347,Sheet2!$F$5:$K$5,0)</f>
        <v>6</v>
      </c>
      <c r="AR1347" s="33">
        <f>INDEX(Sheet2!$F$5:$K$18,OPaL!AP1347,OPaL!AQ1347)</f>
        <v>0.15</v>
      </c>
      <c r="AS1347" s="1">
        <f t="shared" si="62"/>
        <v>42075</v>
      </c>
    </row>
    <row r="1348" spans="1:45" x14ac:dyDescent="0.2">
      <c r="A1348" s="11" t="s">
        <v>1697</v>
      </c>
      <c r="B1348" s="11" t="s">
        <v>1698</v>
      </c>
      <c r="C1348" s="11" t="s">
        <v>11119</v>
      </c>
      <c r="D1348" s="21">
        <v>43553</v>
      </c>
      <c r="E1348" s="21" t="s">
        <v>9726</v>
      </c>
      <c r="F1348" s="21" t="s">
        <v>14658</v>
      </c>
      <c r="G1348" s="11" t="s">
        <v>2</v>
      </c>
      <c r="H1348" s="11" t="s">
        <v>3</v>
      </c>
      <c r="I1348" s="11" t="s">
        <v>4</v>
      </c>
      <c r="J1348" s="12">
        <v>3</v>
      </c>
      <c r="K1348" s="12">
        <v>49500</v>
      </c>
      <c r="L1348" s="12">
        <v>0</v>
      </c>
      <c r="M1348" s="12">
        <v>0</v>
      </c>
      <c r="N1348" s="12">
        <f t="shared" si="61"/>
        <v>49500</v>
      </c>
      <c r="O1348" s="11" t="s">
        <v>5</v>
      </c>
      <c r="P1348" s="13">
        <v>0</v>
      </c>
      <c r="Q1348" s="11" t="s">
        <v>6</v>
      </c>
      <c r="R1348" s="13">
        <v>0</v>
      </c>
      <c r="S1348" s="13">
        <v>0</v>
      </c>
      <c r="T1348" s="11" t="s">
        <v>7</v>
      </c>
      <c r="U1348" s="11" t="s">
        <v>8</v>
      </c>
      <c r="V1348" s="15">
        <v>0</v>
      </c>
      <c r="W1348" s="13">
        <v>0</v>
      </c>
      <c r="X1348" s="15">
        <v>0</v>
      </c>
      <c r="Y1348" s="15">
        <v>0</v>
      </c>
      <c r="Z1348" s="13">
        <v>0</v>
      </c>
      <c r="AA1348" s="15">
        <v>0</v>
      </c>
      <c r="AB1348" s="13">
        <v>0</v>
      </c>
      <c r="AC1348" s="15">
        <v>0</v>
      </c>
      <c r="AD1348" s="13">
        <v>0</v>
      </c>
      <c r="AE1348" s="15">
        <v>0</v>
      </c>
      <c r="AF1348" s="13">
        <v>0</v>
      </c>
      <c r="AG1348" s="15">
        <v>0</v>
      </c>
      <c r="AH1348" s="13">
        <v>0</v>
      </c>
      <c r="AI1348" s="15">
        <v>0</v>
      </c>
      <c r="AJ1348" s="11" t="s">
        <v>9</v>
      </c>
      <c r="AK1348" s="11" t="s">
        <v>10</v>
      </c>
      <c r="AL1348" s="22">
        <f t="shared" ref="AL1348:AL1411" si="63">$D$2-D1348</f>
        <v>1739</v>
      </c>
      <c r="AM1348" s="11" t="str">
        <f>VLOOKUP(O1348,Sheet2!$D$6:$E$14,2,FALSE)</f>
        <v>Spare parts</v>
      </c>
      <c r="AN1348" s="11" t="str">
        <f>VLOOKUP(F1348,Sheet2!$E$10:$F$13,2,FALSE)</f>
        <v>SPE</v>
      </c>
      <c r="AO1348" s="35" t="s">
        <v>14668</v>
      </c>
      <c r="AP1348">
        <f>MATCH(AN1348,Sheet2!$F$5:$F$18,0)</f>
        <v>7</v>
      </c>
      <c r="AQ1348">
        <f>MATCH(AO1348,Sheet2!$F$5:$K$5,0)</f>
        <v>6</v>
      </c>
      <c r="AR1348" s="33">
        <f>INDEX(Sheet2!$F$5:$K$18,OPaL!AP1348,OPaL!AQ1348)</f>
        <v>0.15</v>
      </c>
      <c r="AS1348" s="1">
        <f t="shared" si="62"/>
        <v>42075</v>
      </c>
    </row>
    <row r="1349" spans="1:45" x14ac:dyDescent="0.2">
      <c r="A1349" s="11" t="s">
        <v>4077</v>
      </c>
      <c r="B1349" s="11" t="s">
        <v>4078</v>
      </c>
      <c r="C1349" s="11" t="s">
        <v>11120</v>
      </c>
      <c r="D1349" s="21">
        <v>44796</v>
      </c>
      <c r="E1349" s="21" t="s">
        <v>9697</v>
      </c>
      <c r="F1349" s="21" t="s">
        <v>14659</v>
      </c>
      <c r="G1349" s="11" t="s">
        <v>2</v>
      </c>
      <c r="H1349" s="11" t="s">
        <v>350</v>
      </c>
      <c r="I1349" s="11" t="s">
        <v>4</v>
      </c>
      <c r="J1349" s="12">
        <v>15</v>
      </c>
      <c r="K1349" s="12">
        <v>49344.75</v>
      </c>
      <c r="L1349" s="12">
        <v>0</v>
      </c>
      <c r="M1349" s="12">
        <v>0</v>
      </c>
      <c r="N1349" s="12">
        <f t="shared" ref="N1349:N1412" si="64">M1349+K1349</f>
        <v>49344.75</v>
      </c>
      <c r="O1349" s="11" t="s">
        <v>5</v>
      </c>
      <c r="P1349" s="13">
        <v>0</v>
      </c>
      <c r="Q1349" s="11" t="s">
        <v>6</v>
      </c>
      <c r="R1349" s="13">
        <v>0</v>
      </c>
      <c r="S1349" s="13">
        <v>0</v>
      </c>
      <c r="T1349" s="11" t="s">
        <v>7</v>
      </c>
      <c r="U1349" s="11" t="s">
        <v>8</v>
      </c>
      <c r="V1349" s="15">
        <v>0</v>
      </c>
      <c r="W1349" s="13">
        <v>0</v>
      </c>
      <c r="X1349" s="15">
        <v>0</v>
      </c>
      <c r="Y1349" s="15">
        <v>0</v>
      </c>
      <c r="Z1349" s="13">
        <v>0</v>
      </c>
      <c r="AA1349" s="15">
        <v>0</v>
      </c>
      <c r="AB1349" s="13">
        <v>0</v>
      </c>
      <c r="AC1349" s="15">
        <v>0</v>
      </c>
      <c r="AD1349" s="13">
        <v>0</v>
      </c>
      <c r="AE1349" s="15">
        <v>0</v>
      </c>
      <c r="AF1349" s="13">
        <v>0</v>
      </c>
      <c r="AG1349" s="15">
        <v>0</v>
      </c>
      <c r="AH1349" s="13">
        <v>0</v>
      </c>
      <c r="AI1349" s="15">
        <v>0</v>
      </c>
      <c r="AJ1349" s="11" t="s">
        <v>352</v>
      </c>
      <c r="AK1349" s="11" t="s">
        <v>1398</v>
      </c>
      <c r="AL1349" s="22">
        <f t="shared" si="63"/>
        <v>496</v>
      </c>
      <c r="AM1349" s="11" t="str">
        <f>VLOOKUP(O1349,Sheet2!$D$6:$E$14,2,FALSE)</f>
        <v>Spare parts</v>
      </c>
      <c r="AN1349" s="11" t="str">
        <f>VLOOKUP(F1349,Sheet2!$E$10:$F$13,2,FALSE)</f>
        <v>SPM</v>
      </c>
      <c r="AO1349" s="35" t="s">
        <v>14668</v>
      </c>
      <c r="AP1349">
        <f>MATCH(AN1349,Sheet2!$F$5:$F$18,0)</f>
        <v>6</v>
      </c>
      <c r="AQ1349">
        <f>MATCH(AO1349,Sheet2!$F$5:$K$5,0)</f>
        <v>6</v>
      </c>
      <c r="AR1349" s="33">
        <f>INDEX(Sheet2!$F$5:$K$18,OPaL!AP1349,OPaL!AQ1349)</f>
        <v>0.15</v>
      </c>
      <c r="AS1349" s="1">
        <f t="shared" ref="AS1349:AS1412" si="65">N1349*(1-AR1349)</f>
        <v>41943.037499999999</v>
      </c>
    </row>
    <row r="1350" spans="1:45" x14ac:dyDescent="0.2">
      <c r="A1350" s="11" t="s">
        <v>2311</v>
      </c>
      <c r="B1350" s="11" t="s">
        <v>2312</v>
      </c>
      <c r="C1350" s="11" t="s">
        <v>11121</v>
      </c>
      <c r="D1350" s="21">
        <v>45183</v>
      </c>
      <c r="E1350" s="21" t="s">
        <v>9697</v>
      </c>
      <c r="F1350" s="21" t="s">
        <v>14659</v>
      </c>
      <c r="G1350" s="11" t="s">
        <v>2</v>
      </c>
      <c r="H1350" s="11" t="s">
        <v>3</v>
      </c>
      <c r="I1350" s="11" t="s">
        <v>4</v>
      </c>
      <c r="J1350" s="12">
        <v>7</v>
      </c>
      <c r="K1350" s="12">
        <v>49316.71</v>
      </c>
      <c r="L1350" s="12">
        <v>0</v>
      </c>
      <c r="M1350" s="12">
        <v>0</v>
      </c>
      <c r="N1350" s="12">
        <f t="shared" si="64"/>
        <v>49316.71</v>
      </c>
      <c r="O1350" s="11" t="s">
        <v>5</v>
      </c>
      <c r="P1350" s="13">
        <v>0</v>
      </c>
      <c r="Q1350" s="11" t="s">
        <v>6</v>
      </c>
      <c r="R1350" s="13">
        <v>0</v>
      </c>
      <c r="S1350" s="13">
        <v>0</v>
      </c>
      <c r="T1350" s="11" t="s">
        <v>7</v>
      </c>
      <c r="U1350" s="11" t="s">
        <v>8</v>
      </c>
      <c r="V1350" s="15">
        <v>0</v>
      </c>
      <c r="W1350" s="13">
        <v>0</v>
      </c>
      <c r="X1350" s="15">
        <v>0</v>
      </c>
      <c r="Y1350" s="15">
        <v>0</v>
      </c>
      <c r="Z1350" s="13">
        <v>0</v>
      </c>
      <c r="AA1350" s="15">
        <v>0</v>
      </c>
      <c r="AB1350" s="13">
        <v>0</v>
      </c>
      <c r="AC1350" s="15">
        <v>0</v>
      </c>
      <c r="AD1350" s="13">
        <v>0</v>
      </c>
      <c r="AE1350" s="15">
        <v>0</v>
      </c>
      <c r="AF1350" s="13">
        <v>0</v>
      </c>
      <c r="AG1350" s="15">
        <v>0</v>
      </c>
      <c r="AH1350" s="13">
        <v>0</v>
      </c>
      <c r="AI1350" s="15">
        <v>0</v>
      </c>
      <c r="AJ1350" s="11" t="s">
        <v>9</v>
      </c>
      <c r="AK1350" s="11" t="s">
        <v>10</v>
      </c>
      <c r="AL1350" s="22">
        <f t="shared" si="63"/>
        <v>109</v>
      </c>
      <c r="AM1350" s="11" t="str">
        <f>VLOOKUP(O1350,Sheet2!$D$6:$E$14,2,FALSE)</f>
        <v>Spare parts</v>
      </c>
      <c r="AN1350" s="11" t="str">
        <f>VLOOKUP(F1350,Sheet2!$E$10:$F$13,2,FALSE)</f>
        <v>SPM</v>
      </c>
      <c r="AO1350" s="35" t="s">
        <v>14665</v>
      </c>
      <c r="AP1350">
        <f>MATCH(AN1350,Sheet2!$F$5:$F$18,0)</f>
        <v>6</v>
      </c>
      <c r="AQ1350">
        <f>MATCH(AO1350,Sheet2!$F$5:$K$5,0)</f>
        <v>3</v>
      </c>
      <c r="AR1350" s="33">
        <f>INDEX(Sheet2!$F$5:$K$18,OPaL!AP1350,OPaL!AQ1350)</f>
        <v>0</v>
      </c>
      <c r="AS1350" s="1">
        <f t="shared" si="65"/>
        <v>49316.71</v>
      </c>
    </row>
    <row r="1351" spans="1:45" x14ac:dyDescent="0.2">
      <c r="A1351" s="11" t="s">
        <v>3411</v>
      </c>
      <c r="B1351" s="11" t="s">
        <v>3412</v>
      </c>
      <c r="C1351" s="11" t="s">
        <v>11122</v>
      </c>
      <c r="D1351" s="21">
        <v>45184</v>
      </c>
      <c r="E1351" s="21" t="s">
        <v>9697</v>
      </c>
      <c r="F1351" s="21" t="s">
        <v>14659</v>
      </c>
      <c r="G1351" s="11" t="s">
        <v>2</v>
      </c>
      <c r="H1351" s="11" t="s">
        <v>16</v>
      </c>
      <c r="I1351" s="11" t="s">
        <v>4</v>
      </c>
      <c r="J1351" s="12">
        <v>1</v>
      </c>
      <c r="K1351" s="12">
        <v>49183.13</v>
      </c>
      <c r="L1351" s="12">
        <v>0</v>
      </c>
      <c r="M1351" s="12">
        <v>0</v>
      </c>
      <c r="N1351" s="12">
        <f t="shared" si="64"/>
        <v>49183.13</v>
      </c>
      <c r="O1351" s="11" t="s">
        <v>5</v>
      </c>
      <c r="P1351" s="13">
        <v>0</v>
      </c>
      <c r="Q1351" s="11" t="s">
        <v>6</v>
      </c>
      <c r="R1351" s="13">
        <v>0</v>
      </c>
      <c r="S1351" s="13">
        <v>0</v>
      </c>
      <c r="T1351" s="11" t="s">
        <v>7</v>
      </c>
      <c r="U1351" s="11" t="s">
        <v>8</v>
      </c>
      <c r="V1351" s="15">
        <v>0</v>
      </c>
      <c r="W1351" s="13">
        <v>0</v>
      </c>
      <c r="X1351" s="15">
        <v>0</v>
      </c>
      <c r="Y1351" s="15">
        <v>0</v>
      </c>
      <c r="Z1351" s="13">
        <v>0</v>
      </c>
      <c r="AA1351" s="15">
        <v>0</v>
      </c>
      <c r="AB1351" s="13">
        <v>0</v>
      </c>
      <c r="AC1351" s="15">
        <v>0</v>
      </c>
      <c r="AD1351" s="13">
        <v>0</v>
      </c>
      <c r="AE1351" s="15">
        <v>0</v>
      </c>
      <c r="AF1351" s="13">
        <v>0</v>
      </c>
      <c r="AG1351" s="15">
        <v>0</v>
      </c>
      <c r="AH1351" s="13">
        <v>0</v>
      </c>
      <c r="AI1351" s="15">
        <v>0</v>
      </c>
      <c r="AJ1351" s="11" t="s">
        <v>17</v>
      </c>
      <c r="AK1351" s="11" t="s">
        <v>1398</v>
      </c>
      <c r="AL1351" s="22">
        <f t="shared" si="63"/>
        <v>108</v>
      </c>
      <c r="AM1351" s="11" t="str">
        <f>VLOOKUP(O1351,Sheet2!$D$6:$E$14,2,FALSE)</f>
        <v>Spare parts</v>
      </c>
      <c r="AN1351" s="11" t="str">
        <f>VLOOKUP(F1351,Sheet2!$E$10:$F$13,2,FALSE)</f>
        <v>SPM</v>
      </c>
      <c r="AO1351" s="35" t="s">
        <v>14665</v>
      </c>
      <c r="AP1351">
        <f>MATCH(AN1351,Sheet2!$F$5:$F$18,0)</f>
        <v>6</v>
      </c>
      <c r="AQ1351">
        <f>MATCH(AO1351,Sheet2!$F$5:$K$5,0)</f>
        <v>3</v>
      </c>
      <c r="AR1351" s="33">
        <f>INDEX(Sheet2!$F$5:$K$18,OPaL!AP1351,OPaL!AQ1351)</f>
        <v>0</v>
      </c>
      <c r="AS1351" s="1">
        <f t="shared" si="65"/>
        <v>49183.13</v>
      </c>
    </row>
    <row r="1352" spans="1:45" x14ac:dyDescent="0.2">
      <c r="A1352" s="11" t="s">
        <v>695</v>
      </c>
      <c r="B1352" s="11" t="s">
        <v>696</v>
      </c>
      <c r="C1352" s="11" t="s">
        <v>11123</v>
      </c>
      <c r="D1352" s="21">
        <v>44723</v>
      </c>
      <c r="E1352" s="21" t="s">
        <v>9697</v>
      </c>
      <c r="F1352" s="21" t="s">
        <v>14659</v>
      </c>
      <c r="G1352" s="11" t="s">
        <v>2</v>
      </c>
      <c r="H1352" s="11" t="s">
        <v>3</v>
      </c>
      <c r="I1352" s="11" t="s">
        <v>4</v>
      </c>
      <c r="J1352" s="12">
        <v>4</v>
      </c>
      <c r="K1352" s="12">
        <v>49167.4</v>
      </c>
      <c r="L1352" s="12">
        <v>0</v>
      </c>
      <c r="M1352" s="12">
        <v>0</v>
      </c>
      <c r="N1352" s="12">
        <f t="shared" si="64"/>
        <v>49167.4</v>
      </c>
      <c r="O1352" s="11" t="s">
        <v>5</v>
      </c>
      <c r="P1352" s="13">
        <v>0</v>
      </c>
      <c r="Q1352" s="11" t="s">
        <v>6</v>
      </c>
      <c r="R1352" s="13">
        <v>0</v>
      </c>
      <c r="S1352" s="13">
        <v>0</v>
      </c>
      <c r="T1352" s="11" t="s">
        <v>7</v>
      </c>
      <c r="U1352" s="11" t="s">
        <v>8</v>
      </c>
      <c r="V1352" s="15">
        <v>0</v>
      </c>
      <c r="W1352" s="13">
        <v>0</v>
      </c>
      <c r="X1352" s="15">
        <v>0</v>
      </c>
      <c r="Y1352" s="15">
        <v>0</v>
      </c>
      <c r="Z1352" s="13">
        <v>0</v>
      </c>
      <c r="AA1352" s="15">
        <v>0</v>
      </c>
      <c r="AB1352" s="13">
        <v>0</v>
      </c>
      <c r="AC1352" s="15">
        <v>0</v>
      </c>
      <c r="AD1352" s="13">
        <v>0</v>
      </c>
      <c r="AE1352" s="15">
        <v>0</v>
      </c>
      <c r="AF1352" s="13">
        <v>0</v>
      </c>
      <c r="AG1352" s="15">
        <v>0</v>
      </c>
      <c r="AH1352" s="13">
        <v>0</v>
      </c>
      <c r="AI1352" s="15">
        <v>0</v>
      </c>
      <c r="AJ1352" s="11" t="s">
        <v>9</v>
      </c>
      <c r="AK1352" s="11" t="s">
        <v>13</v>
      </c>
      <c r="AL1352" s="22">
        <f t="shared" si="63"/>
        <v>569</v>
      </c>
      <c r="AM1352" s="11" t="str">
        <f>VLOOKUP(O1352,Sheet2!$D$6:$E$14,2,FALSE)</f>
        <v>Spare parts</v>
      </c>
      <c r="AN1352" s="11" t="str">
        <f>VLOOKUP(F1352,Sheet2!$E$10:$F$13,2,FALSE)</f>
        <v>SPM</v>
      </c>
      <c r="AO1352" s="35" t="s">
        <v>14668</v>
      </c>
      <c r="AP1352">
        <f>MATCH(AN1352,Sheet2!$F$5:$F$18,0)</f>
        <v>6</v>
      </c>
      <c r="AQ1352">
        <f>MATCH(AO1352,Sheet2!$F$5:$K$5,0)</f>
        <v>6</v>
      </c>
      <c r="AR1352" s="33">
        <f>INDEX(Sheet2!$F$5:$K$18,OPaL!AP1352,OPaL!AQ1352)</f>
        <v>0.15</v>
      </c>
      <c r="AS1352" s="1">
        <f t="shared" si="65"/>
        <v>41792.29</v>
      </c>
    </row>
    <row r="1353" spans="1:45" x14ac:dyDescent="0.2">
      <c r="A1353" s="11" t="s">
        <v>5453</v>
      </c>
      <c r="B1353" s="11" t="s">
        <v>5454</v>
      </c>
      <c r="C1353" s="11" t="s">
        <v>11124</v>
      </c>
      <c r="D1353" s="21">
        <v>42550</v>
      </c>
      <c r="E1353" s="21" t="s">
        <v>9697</v>
      </c>
      <c r="F1353" s="21" t="s">
        <v>14658</v>
      </c>
      <c r="G1353" s="11" t="s">
        <v>2</v>
      </c>
      <c r="H1353" s="11" t="s">
        <v>16</v>
      </c>
      <c r="I1353" s="11" t="s">
        <v>4</v>
      </c>
      <c r="J1353" s="12">
        <v>5</v>
      </c>
      <c r="K1353" s="12">
        <v>49160</v>
      </c>
      <c r="L1353" s="12">
        <v>0</v>
      </c>
      <c r="M1353" s="12">
        <v>0</v>
      </c>
      <c r="N1353" s="12">
        <f t="shared" si="64"/>
        <v>49160</v>
      </c>
      <c r="O1353" s="11" t="s">
        <v>5</v>
      </c>
      <c r="P1353" s="13">
        <v>0</v>
      </c>
      <c r="Q1353" s="11" t="s">
        <v>6</v>
      </c>
      <c r="R1353" s="13">
        <v>0</v>
      </c>
      <c r="S1353" s="13">
        <v>0</v>
      </c>
      <c r="T1353" s="11" t="s">
        <v>7</v>
      </c>
      <c r="U1353" s="11" t="s">
        <v>8</v>
      </c>
      <c r="V1353" s="15">
        <v>0</v>
      </c>
      <c r="W1353" s="13">
        <v>0</v>
      </c>
      <c r="X1353" s="15">
        <v>0</v>
      </c>
      <c r="Y1353" s="15">
        <v>0</v>
      </c>
      <c r="Z1353" s="13">
        <v>0</v>
      </c>
      <c r="AA1353" s="15">
        <v>0</v>
      </c>
      <c r="AB1353" s="13">
        <v>0</v>
      </c>
      <c r="AC1353" s="15">
        <v>0</v>
      </c>
      <c r="AD1353" s="13">
        <v>0</v>
      </c>
      <c r="AE1353" s="15">
        <v>0</v>
      </c>
      <c r="AF1353" s="13">
        <v>0</v>
      </c>
      <c r="AG1353" s="15">
        <v>0</v>
      </c>
      <c r="AH1353" s="13">
        <v>0</v>
      </c>
      <c r="AI1353" s="15">
        <v>0</v>
      </c>
      <c r="AJ1353" s="11" t="s">
        <v>17</v>
      </c>
      <c r="AK1353" s="11" t="s">
        <v>1398</v>
      </c>
      <c r="AL1353" s="22">
        <f t="shared" si="63"/>
        <v>2742</v>
      </c>
      <c r="AM1353" s="11" t="str">
        <f>VLOOKUP(O1353,Sheet2!$D$6:$E$14,2,FALSE)</f>
        <v>Spare parts</v>
      </c>
      <c r="AN1353" s="11" t="str">
        <f>VLOOKUP(F1353,Sheet2!$E$10:$F$13,2,FALSE)</f>
        <v>SPE</v>
      </c>
      <c r="AO1353" s="35" t="s">
        <v>14668</v>
      </c>
      <c r="AP1353">
        <f>MATCH(AN1353,Sheet2!$F$5:$F$18,0)</f>
        <v>7</v>
      </c>
      <c r="AQ1353">
        <f>MATCH(AO1353,Sheet2!$F$5:$K$5,0)</f>
        <v>6</v>
      </c>
      <c r="AR1353" s="33">
        <f>INDEX(Sheet2!$F$5:$K$18,OPaL!AP1353,OPaL!AQ1353)</f>
        <v>0.15</v>
      </c>
      <c r="AS1353" s="1">
        <f t="shared" si="65"/>
        <v>41786</v>
      </c>
    </row>
    <row r="1354" spans="1:45" x14ac:dyDescent="0.2">
      <c r="A1354" s="11" t="s">
        <v>2325</v>
      </c>
      <c r="B1354" s="11" t="s">
        <v>2326</v>
      </c>
      <c r="C1354" s="11" t="s">
        <v>11125</v>
      </c>
      <c r="D1354" s="21">
        <v>44128</v>
      </c>
      <c r="E1354" s="21" t="s">
        <v>9697</v>
      </c>
      <c r="F1354" s="21" t="s">
        <v>14659</v>
      </c>
      <c r="G1354" s="11" t="s">
        <v>2</v>
      </c>
      <c r="H1354" s="11" t="s">
        <v>3</v>
      </c>
      <c r="I1354" s="11" t="s">
        <v>4</v>
      </c>
      <c r="J1354" s="12">
        <v>12</v>
      </c>
      <c r="K1354" s="12">
        <v>49140</v>
      </c>
      <c r="L1354" s="12">
        <v>0</v>
      </c>
      <c r="M1354" s="12">
        <v>0</v>
      </c>
      <c r="N1354" s="12">
        <f t="shared" si="64"/>
        <v>49140</v>
      </c>
      <c r="O1354" s="11" t="s">
        <v>5</v>
      </c>
      <c r="P1354" s="13">
        <v>0</v>
      </c>
      <c r="Q1354" s="11" t="s">
        <v>6</v>
      </c>
      <c r="R1354" s="13">
        <v>0</v>
      </c>
      <c r="S1354" s="13">
        <v>0</v>
      </c>
      <c r="T1354" s="11" t="s">
        <v>7</v>
      </c>
      <c r="U1354" s="11" t="s">
        <v>8</v>
      </c>
      <c r="V1354" s="15">
        <v>0</v>
      </c>
      <c r="W1354" s="13">
        <v>0</v>
      </c>
      <c r="X1354" s="15">
        <v>0</v>
      </c>
      <c r="Y1354" s="15">
        <v>0</v>
      </c>
      <c r="Z1354" s="13">
        <v>0</v>
      </c>
      <c r="AA1354" s="15">
        <v>0</v>
      </c>
      <c r="AB1354" s="13">
        <v>0</v>
      </c>
      <c r="AC1354" s="15">
        <v>0</v>
      </c>
      <c r="AD1354" s="13">
        <v>0</v>
      </c>
      <c r="AE1354" s="15">
        <v>0</v>
      </c>
      <c r="AF1354" s="13">
        <v>0</v>
      </c>
      <c r="AG1354" s="15">
        <v>0</v>
      </c>
      <c r="AH1354" s="13">
        <v>0</v>
      </c>
      <c r="AI1354" s="15">
        <v>0</v>
      </c>
      <c r="AJ1354" s="11" t="s">
        <v>9</v>
      </c>
      <c r="AK1354" s="11" t="s">
        <v>13</v>
      </c>
      <c r="AL1354" s="22">
        <f t="shared" si="63"/>
        <v>1164</v>
      </c>
      <c r="AM1354" s="11" t="str">
        <f>VLOOKUP(O1354,Sheet2!$D$6:$E$14,2,FALSE)</f>
        <v>Spare parts</v>
      </c>
      <c r="AN1354" s="11" t="str">
        <f>VLOOKUP(F1354,Sheet2!$E$10:$F$13,2,FALSE)</f>
        <v>SPM</v>
      </c>
      <c r="AO1354" s="35" t="s">
        <v>14668</v>
      </c>
      <c r="AP1354">
        <f>MATCH(AN1354,Sheet2!$F$5:$F$18,0)</f>
        <v>6</v>
      </c>
      <c r="AQ1354">
        <f>MATCH(AO1354,Sheet2!$F$5:$K$5,0)</f>
        <v>6</v>
      </c>
      <c r="AR1354" s="33">
        <f>INDEX(Sheet2!$F$5:$K$18,OPaL!AP1354,OPaL!AQ1354)</f>
        <v>0.15</v>
      </c>
      <c r="AS1354" s="1">
        <f t="shared" si="65"/>
        <v>41769</v>
      </c>
    </row>
    <row r="1355" spans="1:45" x14ac:dyDescent="0.2">
      <c r="A1355" s="11" t="s">
        <v>7802</v>
      </c>
      <c r="B1355" s="11" t="s">
        <v>7803</v>
      </c>
      <c r="C1355" s="11" t="s">
        <v>11126</v>
      </c>
      <c r="D1355" s="21">
        <v>43106</v>
      </c>
      <c r="E1355" s="21" t="s">
        <v>9697</v>
      </c>
      <c r="F1355" s="21" t="s">
        <v>14659</v>
      </c>
      <c r="G1355" s="11" t="s">
        <v>2</v>
      </c>
      <c r="H1355" s="11" t="s">
        <v>16</v>
      </c>
      <c r="I1355" s="11" t="s">
        <v>4</v>
      </c>
      <c r="J1355" s="12">
        <v>2</v>
      </c>
      <c r="K1355" s="12">
        <v>48997.13</v>
      </c>
      <c r="L1355" s="12">
        <v>0</v>
      </c>
      <c r="M1355" s="12">
        <v>0</v>
      </c>
      <c r="N1355" s="12">
        <f t="shared" si="64"/>
        <v>48997.13</v>
      </c>
      <c r="O1355" s="11" t="s">
        <v>5</v>
      </c>
      <c r="P1355" s="13">
        <v>0</v>
      </c>
      <c r="Q1355" s="11" t="s">
        <v>6</v>
      </c>
      <c r="R1355" s="13">
        <v>0</v>
      </c>
      <c r="S1355" s="13">
        <v>0</v>
      </c>
      <c r="T1355" s="11" t="s">
        <v>7</v>
      </c>
      <c r="U1355" s="11" t="s">
        <v>8</v>
      </c>
      <c r="V1355" s="15">
        <v>0</v>
      </c>
      <c r="W1355" s="13">
        <v>0</v>
      </c>
      <c r="X1355" s="15">
        <v>0</v>
      </c>
      <c r="Y1355" s="15">
        <v>0</v>
      </c>
      <c r="Z1355" s="13">
        <v>0</v>
      </c>
      <c r="AA1355" s="15">
        <v>0</v>
      </c>
      <c r="AB1355" s="13">
        <v>0</v>
      </c>
      <c r="AC1355" s="15">
        <v>0</v>
      </c>
      <c r="AD1355" s="13">
        <v>0</v>
      </c>
      <c r="AE1355" s="15">
        <v>0</v>
      </c>
      <c r="AF1355" s="13">
        <v>0</v>
      </c>
      <c r="AG1355" s="15">
        <v>0</v>
      </c>
      <c r="AH1355" s="13">
        <v>0</v>
      </c>
      <c r="AI1355" s="15">
        <v>0</v>
      </c>
      <c r="AJ1355" s="11" t="s">
        <v>17</v>
      </c>
      <c r="AK1355" s="11" t="s">
        <v>13</v>
      </c>
      <c r="AL1355" s="22">
        <f t="shared" si="63"/>
        <v>2186</v>
      </c>
      <c r="AM1355" s="11" t="str">
        <f>VLOOKUP(O1355,Sheet2!$D$6:$E$14,2,FALSE)</f>
        <v>Spare parts</v>
      </c>
      <c r="AN1355" s="11" t="str">
        <f>VLOOKUP(F1355,Sheet2!$E$10:$F$13,2,FALSE)</f>
        <v>SPM</v>
      </c>
      <c r="AO1355" s="35" t="s">
        <v>14668</v>
      </c>
      <c r="AP1355">
        <f>MATCH(AN1355,Sheet2!$F$5:$F$18,0)</f>
        <v>6</v>
      </c>
      <c r="AQ1355">
        <f>MATCH(AO1355,Sheet2!$F$5:$K$5,0)</f>
        <v>6</v>
      </c>
      <c r="AR1355" s="33">
        <f>INDEX(Sheet2!$F$5:$K$18,OPaL!AP1355,OPaL!AQ1355)</f>
        <v>0.15</v>
      </c>
      <c r="AS1355" s="1">
        <f t="shared" si="65"/>
        <v>41647.5605</v>
      </c>
    </row>
    <row r="1356" spans="1:45" x14ac:dyDescent="0.2">
      <c r="A1356" s="11" t="s">
        <v>5601</v>
      </c>
      <c r="B1356" s="11" t="s">
        <v>5602</v>
      </c>
      <c r="C1356" s="11" t="s">
        <v>11127</v>
      </c>
      <c r="D1356" s="21">
        <v>44272</v>
      </c>
      <c r="E1356" s="21" t="s">
        <v>9780</v>
      </c>
      <c r="F1356" s="21" t="s">
        <v>14659</v>
      </c>
      <c r="G1356" s="11" t="s">
        <v>2</v>
      </c>
      <c r="H1356" s="11" t="s">
        <v>3</v>
      </c>
      <c r="I1356" s="11" t="s">
        <v>4</v>
      </c>
      <c r="J1356" s="12">
        <v>2</v>
      </c>
      <c r="K1356" s="12">
        <v>48942.67</v>
      </c>
      <c r="L1356" s="12">
        <v>0</v>
      </c>
      <c r="M1356" s="12">
        <v>0</v>
      </c>
      <c r="N1356" s="12">
        <f t="shared" si="64"/>
        <v>48942.67</v>
      </c>
      <c r="O1356" s="11" t="s">
        <v>5</v>
      </c>
      <c r="P1356" s="13">
        <v>0</v>
      </c>
      <c r="Q1356" s="11" t="s">
        <v>6</v>
      </c>
      <c r="R1356" s="13">
        <v>0</v>
      </c>
      <c r="S1356" s="13">
        <v>0</v>
      </c>
      <c r="T1356" s="11" t="s">
        <v>7</v>
      </c>
      <c r="U1356" s="11" t="s">
        <v>8</v>
      </c>
      <c r="V1356" s="15">
        <v>0</v>
      </c>
      <c r="W1356" s="13">
        <v>0</v>
      </c>
      <c r="X1356" s="15">
        <v>0</v>
      </c>
      <c r="Y1356" s="15">
        <v>0</v>
      </c>
      <c r="Z1356" s="13">
        <v>0</v>
      </c>
      <c r="AA1356" s="15">
        <v>0</v>
      </c>
      <c r="AB1356" s="13">
        <v>0</v>
      </c>
      <c r="AC1356" s="15">
        <v>0</v>
      </c>
      <c r="AD1356" s="13">
        <v>0</v>
      </c>
      <c r="AE1356" s="15">
        <v>0</v>
      </c>
      <c r="AF1356" s="13">
        <v>0</v>
      </c>
      <c r="AG1356" s="15">
        <v>0</v>
      </c>
      <c r="AH1356" s="13">
        <v>0</v>
      </c>
      <c r="AI1356" s="15">
        <v>0</v>
      </c>
      <c r="AJ1356" s="11" t="s">
        <v>9</v>
      </c>
      <c r="AK1356" s="11" t="s">
        <v>1398</v>
      </c>
      <c r="AL1356" s="22">
        <f t="shared" si="63"/>
        <v>1020</v>
      </c>
      <c r="AM1356" s="11" t="str">
        <f>VLOOKUP(O1356,Sheet2!$D$6:$E$14,2,FALSE)</f>
        <v>Spare parts</v>
      </c>
      <c r="AN1356" s="11" t="str">
        <f>VLOOKUP(F1356,Sheet2!$E$10:$F$13,2,FALSE)</f>
        <v>SPM</v>
      </c>
      <c r="AO1356" s="35" t="s">
        <v>14668</v>
      </c>
      <c r="AP1356">
        <f>MATCH(AN1356,Sheet2!$F$5:$F$18,0)</f>
        <v>6</v>
      </c>
      <c r="AQ1356">
        <f>MATCH(AO1356,Sheet2!$F$5:$K$5,0)</f>
        <v>6</v>
      </c>
      <c r="AR1356" s="33">
        <f>INDEX(Sheet2!$F$5:$K$18,OPaL!AP1356,OPaL!AQ1356)</f>
        <v>0.15</v>
      </c>
      <c r="AS1356" s="1">
        <f t="shared" si="65"/>
        <v>41601.269499999995</v>
      </c>
    </row>
    <row r="1357" spans="1:45" x14ac:dyDescent="0.2">
      <c r="A1357" s="11" t="s">
        <v>5175</v>
      </c>
      <c r="B1357" s="11" t="s">
        <v>5176</v>
      </c>
      <c r="C1357" s="11" t="s">
        <v>11128</v>
      </c>
      <c r="D1357" s="21">
        <v>44407</v>
      </c>
      <c r="E1357" s="21" t="s">
        <v>9697</v>
      </c>
      <c r="F1357" s="21" t="s">
        <v>14659</v>
      </c>
      <c r="G1357" s="11" t="s">
        <v>2</v>
      </c>
      <c r="H1357" s="11" t="s">
        <v>3</v>
      </c>
      <c r="I1357" s="11" t="s">
        <v>351</v>
      </c>
      <c r="J1357" s="12">
        <v>7</v>
      </c>
      <c r="K1357" s="12">
        <v>48917.51</v>
      </c>
      <c r="L1357" s="12">
        <v>0</v>
      </c>
      <c r="M1357" s="12">
        <v>0</v>
      </c>
      <c r="N1357" s="12">
        <f t="shared" si="64"/>
        <v>48917.51</v>
      </c>
      <c r="O1357" s="11" t="s">
        <v>5</v>
      </c>
      <c r="P1357" s="13">
        <v>0</v>
      </c>
      <c r="Q1357" s="11" t="s">
        <v>6</v>
      </c>
      <c r="R1357" s="13">
        <v>0</v>
      </c>
      <c r="S1357" s="13">
        <v>0</v>
      </c>
      <c r="T1357" s="11" t="s">
        <v>7</v>
      </c>
      <c r="U1357" s="11" t="s">
        <v>8</v>
      </c>
      <c r="V1357" s="15">
        <v>0</v>
      </c>
      <c r="W1357" s="13">
        <v>0</v>
      </c>
      <c r="X1357" s="15">
        <v>0</v>
      </c>
      <c r="Y1357" s="15">
        <v>0</v>
      </c>
      <c r="Z1357" s="13">
        <v>0</v>
      </c>
      <c r="AA1357" s="15">
        <v>0</v>
      </c>
      <c r="AB1357" s="13">
        <v>0</v>
      </c>
      <c r="AC1357" s="15">
        <v>0</v>
      </c>
      <c r="AD1357" s="13">
        <v>0</v>
      </c>
      <c r="AE1357" s="15">
        <v>0</v>
      </c>
      <c r="AF1357" s="13">
        <v>0</v>
      </c>
      <c r="AG1357" s="15">
        <v>0</v>
      </c>
      <c r="AH1357" s="13">
        <v>0</v>
      </c>
      <c r="AI1357" s="15">
        <v>0</v>
      </c>
      <c r="AJ1357" s="11" t="s">
        <v>9</v>
      </c>
      <c r="AK1357" s="11" t="s">
        <v>1398</v>
      </c>
      <c r="AL1357" s="22">
        <f t="shared" si="63"/>
        <v>885</v>
      </c>
      <c r="AM1357" s="11" t="str">
        <f>VLOOKUP(O1357,Sheet2!$D$6:$E$14,2,FALSE)</f>
        <v>Spare parts</v>
      </c>
      <c r="AN1357" s="11" t="str">
        <f>VLOOKUP(F1357,Sheet2!$E$10:$F$13,2,FALSE)</f>
        <v>SPM</v>
      </c>
      <c r="AO1357" s="35" t="s">
        <v>14668</v>
      </c>
      <c r="AP1357">
        <f>MATCH(AN1357,Sheet2!$F$5:$F$18,0)</f>
        <v>6</v>
      </c>
      <c r="AQ1357">
        <f>MATCH(AO1357,Sheet2!$F$5:$K$5,0)</f>
        <v>6</v>
      </c>
      <c r="AR1357" s="33">
        <f>INDEX(Sheet2!$F$5:$K$18,OPaL!AP1357,OPaL!AQ1357)</f>
        <v>0.15</v>
      </c>
      <c r="AS1357" s="1">
        <f t="shared" si="65"/>
        <v>41579.883500000004</v>
      </c>
    </row>
    <row r="1358" spans="1:45" x14ac:dyDescent="0.2">
      <c r="A1358" s="11" t="s">
        <v>3343</v>
      </c>
      <c r="B1358" s="11" t="s">
        <v>3344</v>
      </c>
      <c r="C1358" s="11" t="s">
        <v>11129</v>
      </c>
      <c r="D1358" s="21">
        <v>43503</v>
      </c>
      <c r="E1358" s="21" t="s">
        <v>9697</v>
      </c>
      <c r="F1358" s="21" t="s">
        <v>14659</v>
      </c>
      <c r="G1358" s="11" t="s">
        <v>2</v>
      </c>
      <c r="H1358" s="11" t="s">
        <v>3</v>
      </c>
      <c r="I1358" s="11" t="s">
        <v>4</v>
      </c>
      <c r="J1358" s="13">
        <v>4</v>
      </c>
      <c r="K1358" s="12">
        <v>48868.2</v>
      </c>
      <c r="L1358" s="12">
        <v>0</v>
      </c>
      <c r="M1358" s="12">
        <v>0</v>
      </c>
      <c r="N1358" s="12">
        <f t="shared" si="64"/>
        <v>48868.2</v>
      </c>
      <c r="O1358" s="11" t="s">
        <v>5</v>
      </c>
      <c r="P1358" s="13">
        <v>0</v>
      </c>
      <c r="Q1358" s="11" t="s">
        <v>6</v>
      </c>
      <c r="R1358" s="13">
        <v>0</v>
      </c>
      <c r="S1358" s="13">
        <v>0</v>
      </c>
      <c r="T1358" s="11" t="s">
        <v>7</v>
      </c>
      <c r="U1358" s="11" t="s">
        <v>8</v>
      </c>
      <c r="V1358" s="15">
        <v>0</v>
      </c>
      <c r="W1358" s="13">
        <v>0</v>
      </c>
      <c r="X1358" s="15">
        <v>0</v>
      </c>
      <c r="Y1358" s="15">
        <v>0</v>
      </c>
      <c r="Z1358" s="13">
        <v>0</v>
      </c>
      <c r="AA1358" s="15">
        <v>0</v>
      </c>
      <c r="AB1358" s="13">
        <v>0</v>
      </c>
      <c r="AC1358" s="15">
        <v>0</v>
      </c>
      <c r="AD1358" s="13">
        <v>0</v>
      </c>
      <c r="AE1358" s="15">
        <v>0</v>
      </c>
      <c r="AF1358" s="13">
        <v>0</v>
      </c>
      <c r="AG1358" s="15">
        <v>0</v>
      </c>
      <c r="AH1358" s="13">
        <v>0</v>
      </c>
      <c r="AI1358" s="15">
        <v>0</v>
      </c>
      <c r="AJ1358" s="11" t="s">
        <v>9</v>
      </c>
      <c r="AK1358" s="11" t="s">
        <v>1398</v>
      </c>
      <c r="AL1358" s="22">
        <f t="shared" si="63"/>
        <v>1789</v>
      </c>
      <c r="AM1358" s="11" t="str">
        <f>VLOOKUP(O1358,Sheet2!$D$6:$E$14,2,FALSE)</f>
        <v>Spare parts</v>
      </c>
      <c r="AN1358" s="11" t="str">
        <f>VLOOKUP(F1358,Sheet2!$E$10:$F$13,2,FALSE)</f>
        <v>SPM</v>
      </c>
      <c r="AO1358" s="35" t="s">
        <v>14668</v>
      </c>
      <c r="AP1358">
        <f>MATCH(AN1358,Sheet2!$F$5:$F$18,0)</f>
        <v>6</v>
      </c>
      <c r="AQ1358">
        <f>MATCH(AO1358,Sheet2!$F$5:$K$5,0)</f>
        <v>6</v>
      </c>
      <c r="AR1358" s="33">
        <f>INDEX(Sheet2!$F$5:$K$18,OPaL!AP1358,OPaL!AQ1358)</f>
        <v>0.15</v>
      </c>
      <c r="AS1358" s="1">
        <f t="shared" si="65"/>
        <v>41537.969999999994</v>
      </c>
    </row>
    <row r="1359" spans="1:45" x14ac:dyDescent="0.2">
      <c r="A1359" s="11" t="s">
        <v>3603</v>
      </c>
      <c r="B1359" s="11" t="s">
        <v>3604</v>
      </c>
      <c r="C1359" s="11" t="s">
        <v>11130</v>
      </c>
      <c r="D1359" s="21">
        <v>43189</v>
      </c>
      <c r="E1359" s="21" t="s">
        <v>9697</v>
      </c>
      <c r="F1359" s="21" t="s">
        <v>14658</v>
      </c>
      <c r="G1359" s="11" t="s">
        <v>2</v>
      </c>
      <c r="H1359" s="11" t="s">
        <v>16</v>
      </c>
      <c r="I1359" s="11" t="s">
        <v>4</v>
      </c>
      <c r="J1359" s="12">
        <v>4</v>
      </c>
      <c r="K1359" s="12">
        <v>48850.48</v>
      </c>
      <c r="L1359" s="12">
        <v>0</v>
      </c>
      <c r="M1359" s="12">
        <v>0</v>
      </c>
      <c r="N1359" s="12">
        <f t="shared" si="64"/>
        <v>48850.48</v>
      </c>
      <c r="O1359" s="11" t="s">
        <v>5</v>
      </c>
      <c r="P1359" s="13">
        <v>0</v>
      </c>
      <c r="Q1359" s="11" t="s">
        <v>6</v>
      </c>
      <c r="R1359" s="13">
        <v>0</v>
      </c>
      <c r="S1359" s="13">
        <v>0</v>
      </c>
      <c r="T1359" s="11" t="s">
        <v>7</v>
      </c>
      <c r="U1359" s="11" t="s">
        <v>8</v>
      </c>
      <c r="V1359" s="15">
        <v>0</v>
      </c>
      <c r="W1359" s="13">
        <v>0</v>
      </c>
      <c r="X1359" s="15">
        <v>0</v>
      </c>
      <c r="Y1359" s="15">
        <v>0</v>
      </c>
      <c r="Z1359" s="13">
        <v>0</v>
      </c>
      <c r="AA1359" s="15">
        <v>0</v>
      </c>
      <c r="AB1359" s="13">
        <v>0</v>
      </c>
      <c r="AC1359" s="15">
        <v>0</v>
      </c>
      <c r="AD1359" s="13">
        <v>0</v>
      </c>
      <c r="AE1359" s="15">
        <v>0</v>
      </c>
      <c r="AF1359" s="13">
        <v>0</v>
      </c>
      <c r="AG1359" s="15">
        <v>0</v>
      </c>
      <c r="AH1359" s="13">
        <v>0</v>
      </c>
      <c r="AI1359" s="15">
        <v>0</v>
      </c>
      <c r="AJ1359" s="11" t="s">
        <v>17</v>
      </c>
      <c r="AK1359" s="11" t="s">
        <v>1398</v>
      </c>
      <c r="AL1359" s="22">
        <f t="shared" si="63"/>
        <v>2103</v>
      </c>
      <c r="AM1359" s="11" t="str">
        <f>VLOOKUP(O1359,Sheet2!$D$6:$E$14,2,FALSE)</f>
        <v>Spare parts</v>
      </c>
      <c r="AN1359" s="11" t="str">
        <f>VLOOKUP(F1359,Sheet2!$E$10:$F$13,2,FALSE)</f>
        <v>SPE</v>
      </c>
      <c r="AO1359" s="35" t="s">
        <v>14668</v>
      </c>
      <c r="AP1359">
        <f>MATCH(AN1359,Sheet2!$F$5:$F$18,0)</f>
        <v>7</v>
      </c>
      <c r="AQ1359">
        <f>MATCH(AO1359,Sheet2!$F$5:$K$5,0)</f>
        <v>6</v>
      </c>
      <c r="AR1359" s="33">
        <f>INDEX(Sheet2!$F$5:$K$18,OPaL!AP1359,OPaL!AQ1359)</f>
        <v>0.15</v>
      </c>
      <c r="AS1359" s="1">
        <f t="shared" si="65"/>
        <v>41522.908000000003</v>
      </c>
    </row>
    <row r="1360" spans="1:45" x14ac:dyDescent="0.2">
      <c r="A1360" s="11" t="s">
        <v>545</v>
      </c>
      <c r="B1360" s="11" t="s">
        <v>546</v>
      </c>
      <c r="C1360" s="11" t="s">
        <v>11131</v>
      </c>
      <c r="D1360" s="21">
        <v>43496</v>
      </c>
      <c r="E1360" s="21" t="s">
        <v>9697</v>
      </c>
      <c r="F1360" s="21" t="s">
        <v>14659</v>
      </c>
      <c r="G1360" s="11" t="s">
        <v>2</v>
      </c>
      <c r="H1360" s="11" t="s">
        <v>3</v>
      </c>
      <c r="I1360" s="11" t="s">
        <v>4</v>
      </c>
      <c r="J1360" s="13">
        <v>3</v>
      </c>
      <c r="K1360" s="12">
        <v>48674.47</v>
      </c>
      <c r="L1360" s="12">
        <v>0</v>
      </c>
      <c r="M1360" s="12">
        <v>0</v>
      </c>
      <c r="N1360" s="12">
        <f t="shared" si="64"/>
        <v>48674.47</v>
      </c>
      <c r="O1360" s="11" t="s">
        <v>5</v>
      </c>
      <c r="P1360" s="13">
        <v>0</v>
      </c>
      <c r="Q1360" s="11" t="s">
        <v>6</v>
      </c>
      <c r="R1360" s="13">
        <v>0</v>
      </c>
      <c r="S1360" s="13">
        <v>0</v>
      </c>
      <c r="T1360" s="11" t="s">
        <v>7</v>
      </c>
      <c r="U1360" s="11" t="s">
        <v>8</v>
      </c>
      <c r="V1360" s="15">
        <v>0</v>
      </c>
      <c r="W1360" s="13">
        <v>0</v>
      </c>
      <c r="X1360" s="15">
        <v>0</v>
      </c>
      <c r="Y1360" s="15">
        <v>0</v>
      </c>
      <c r="Z1360" s="13">
        <v>0</v>
      </c>
      <c r="AA1360" s="15">
        <v>0</v>
      </c>
      <c r="AB1360" s="13">
        <v>0</v>
      </c>
      <c r="AC1360" s="15">
        <v>0</v>
      </c>
      <c r="AD1360" s="13">
        <v>0</v>
      </c>
      <c r="AE1360" s="15">
        <v>0</v>
      </c>
      <c r="AF1360" s="13">
        <v>0</v>
      </c>
      <c r="AG1360" s="15">
        <v>0</v>
      </c>
      <c r="AH1360" s="13">
        <v>0</v>
      </c>
      <c r="AI1360" s="15">
        <v>0</v>
      </c>
      <c r="AJ1360" s="11" t="s">
        <v>9</v>
      </c>
      <c r="AK1360" s="11" t="s">
        <v>13</v>
      </c>
      <c r="AL1360" s="22">
        <f t="shared" si="63"/>
        <v>1796</v>
      </c>
      <c r="AM1360" s="11" t="str">
        <f>VLOOKUP(O1360,Sheet2!$D$6:$E$14,2,FALSE)</f>
        <v>Spare parts</v>
      </c>
      <c r="AN1360" s="11" t="str">
        <f>VLOOKUP(F1360,Sheet2!$E$10:$F$13,2,FALSE)</f>
        <v>SPM</v>
      </c>
      <c r="AO1360" s="35" t="s">
        <v>14668</v>
      </c>
      <c r="AP1360">
        <f>MATCH(AN1360,Sheet2!$F$5:$F$18,0)</f>
        <v>6</v>
      </c>
      <c r="AQ1360">
        <f>MATCH(AO1360,Sheet2!$F$5:$K$5,0)</f>
        <v>6</v>
      </c>
      <c r="AR1360" s="33">
        <f>INDEX(Sheet2!$F$5:$K$18,OPaL!AP1360,OPaL!AQ1360)</f>
        <v>0.15</v>
      </c>
      <c r="AS1360" s="1">
        <f t="shared" si="65"/>
        <v>41373.299500000001</v>
      </c>
    </row>
    <row r="1361" spans="1:45" x14ac:dyDescent="0.2">
      <c r="A1361" s="11" t="s">
        <v>1465</v>
      </c>
      <c r="B1361" s="11" t="s">
        <v>1466</v>
      </c>
      <c r="C1361" s="11" t="s">
        <v>11132</v>
      </c>
      <c r="D1361" s="21">
        <v>44393</v>
      </c>
      <c r="E1361" s="21" t="s">
        <v>9745</v>
      </c>
      <c r="F1361" s="21" t="s">
        <v>14658</v>
      </c>
      <c r="G1361" s="11" t="s">
        <v>2</v>
      </c>
      <c r="H1361" s="11" t="s">
        <v>3</v>
      </c>
      <c r="I1361" s="11" t="s">
        <v>4</v>
      </c>
      <c r="J1361" s="12">
        <v>3</v>
      </c>
      <c r="K1361" s="12">
        <v>48629.7</v>
      </c>
      <c r="L1361" s="12">
        <v>0</v>
      </c>
      <c r="M1361" s="12">
        <v>0</v>
      </c>
      <c r="N1361" s="12">
        <f t="shared" si="64"/>
        <v>48629.7</v>
      </c>
      <c r="O1361" s="11" t="s">
        <v>5</v>
      </c>
      <c r="P1361" s="13">
        <v>0</v>
      </c>
      <c r="Q1361" s="11" t="s">
        <v>6</v>
      </c>
      <c r="R1361" s="13">
        <v>0</v>
      </c>
      <c r="S1361" s="13">
        <v>0</v>
      </c>
      <c r="T1361" s="11" t="s">
        <v>7</v>
      </c>
      <c r="U1361" s="11" t="s">
        <v>8</v>
      </c>
      <c r="V1361" s="15">
        <v>0</v>
      </c>
      <c r="W1361" s="13">
        <v>0</v>
      </c>
      <c r="X1361" s="15">
        <v>0</v>
      </c>
      <c r="Y1361" s="15">
        <v>0</v>
      </c>
      <c r="Z1361" s="13">
        <v>0</v>
      </c>
      <c r="AA1361" s="15">
        <v>0</v>
      </c>
      <c r="AB1361" s="13">
        <v>0</v>
      </c>
      <c r="AC1361" s="15">
        <v>0</v>
      </c>
      <c r="AD1361" s="13">
        <v>0</v>
      </c>
      <c r="AE1361" s="15">
        <v>0</v>
      </c>
      <c r="AF1361" s="13">
        <v>0</v>
      </c>
      <c r="AG1361" s="15">
        <v>0</v>
      </c>
      <c r="AH1361" s="13">
        <v>0</v>
      </c>
      <c r="AI1361" s="15">
        <v>0</v>
      </c>
      <c r="AJ1361" s="11" t="s">
        <v>9</v>
      </c>
      <c r="AK1361" s="11" t="s">
        <v>10</v>
      </c>
      <c r="AL1361" s="22">
        <f t="shared" si="63"/>
        <v>899</v>
      </c>
      <c r="AM1361" s="11" t="str">
        <f>VLOOKUP(O1361,Sheet2!$D$6:$E$14,2,FALSE)</f>
        <v>Spare parts</v>
      </c>
      <c r="AN1361" s="11" t="str">
        <f>VLOOKUP(F1361,Sheet2!$E$10:$F$13,2,FALSE)</f>
        <v>SPE</v>
      </c>
      <c r="AO1361" s="35" t="s">
        <v>14668</v>
      </c>
      <c r="AP1361">
        <f>MATCH(AN1361,Sheet2!$F$5:$F$18,0)</f>
        <v>7</v>
      </c>
      <c r="AQ1361">
        <f>MATCH(AO1361,Sheet2!$F$5:$K$5,0)</f>
        <v>6</v>
      </c>
      <c r="AR1361" s="33">
        <f>INDEX(Sheet2!$F$5:$K$18,OPaL!AP1361,OPaL!AQ1361)</f>
        <v>0.15</v>
      </c>
      <c r="AS1361" s="1">
        <f t="shared" si="65"/>
        <v>41335.244999999995</v>
      </c>
    </row>
    <row r="1362" spans="1:45" x14ac:dyDescent="0.2">
      <c r="A1362" s="11" t="s">
        <v>7768</v>
      </c>
      <c r="B1362" s="11" t="s">
        <v>7769</v>
      </c>
      <c r="C1362" s="11" t="s">
        <v>11133</v>
      </c>
      <c r="D1362" s="21">
        <v>42824</v>
      </c>
      <c r="E1362" s="21" t="s">
        <v>9697</v>
      </c>
      <c r="F1362" s="21" t="s">
        <v>14659</v>
      </c>
      <c r="G1362" s="11" t="s">
        <v>2</v>
      </c>
      <c r="H1362" s="11" t="s">
        <v>16</v>
      </c>
      <c r="I1362" s="11" t="s">
        <v>4</v>
      </c>
      <c r="J1362" s="12">
        <v>2</v>
      </c>
      <c r="K1362" s="12">
        <v>48611.39</v>
      </c>
      <c r="L1362" s="12">
        <v>0</v>
      </c>
      <c r="M1362" s="12">
        <v>0</v>
      </c>
      <c r="N1362" s="12">
        <f t="shared" si="64"/>
        <v>48611.39</v>
      </c>
      <c r="O1362" s="11" t="s">
        <v>5</v>
      </c>
      <c r="P1362" s="13">
        <v>0</v>
      </c>
      <c r="Q1362" s="11" t="s">
        <v>6</v>
      </c>
      <c r="R1362" s="13">
        <v>0</v>
      </c>
      <c r="S1362" s="13">
        <v>0</v>
      </c>
      <c r="T1362" s="11" t="s">
        <v>7</v>
      </c>
      <c r="U1362" s="11" t="s">
        <v>8</v>
      </c>
      <c r="V1362" s="15">
        <v>0</v>
      </c>
      <c r="W1362" s="13">
        <v>0</v>
      </c>
      <c r="X1362" s="15">
        <v>0</v>
      </c>
      <c r="Y1362" s="15">
        <v>0</v>
      </c>
      <c r="Z1362" s="13">
        <v>0</v>
      </c>
      <c r="AA1362" s="15">
        <v>0</v>
      </c>
      <c r="AB1362" s="13">
        <v>0</v>
      </c>
      <c r="AC1362" s="15">
        <v>0</v>
      </c>
      <c r="AD1362" s="13">
        <v>0</v>
      </c>
      <c r="AE1362" s="15">
        <v>0</v>
      </c>
      <c r="AF1362" s="13">
        <v>0</v>
      </c>
      <c r="AG1362" s="15">
        <v>0</v>
      </c>
      <c r="AH1362" s="13">
        <v>0</v>
      </c>
      <c r="AI1362" s="15">
        <v>0</v>
      </c>
      <c r="AJ1362" s="11" t="s">
        <v>17</v>
      </c>
      <c r="AK1362" s="11" t="s">
        <v>13</v>
      </c>
      <c r="AL1362" s="22">
        <f t="shared" si="63"/>
        <v>2468</v>
      </c>
      <c r="AM1362" s="11" t="str">
        <f>VLOOKUP(O1362,Sheet2!$D$6:$E$14,2,FALSE)</f>
        <v>Spare parts</v>
      </c>
      <c r="AN1362" s="11" t="str">
        <f>VLOOKUP(F1362,Sheet2!$E$10:$F$13,2,FALSE)</f>
        <v>SPM</v>
      </c>
      <c r="AO1362" s="35" t="s">
        <v>14668</v>
      </c>
      <c r="AP1362">
        <f>MATCH(AN1362,Sheet2!$F$5:$F$18,0)</f>
        <v>6</v>
      </c>
      <c r="AQ1362">
        <f>MATCH(AO1362,Sheet2!$F$5:$K$5,0)</f>
        <v>6</v>
      </c>
      <c r="AR1362" s="33">
        <f>INDEX(Sheet2!$F$5:$K$18,OPaL!AP1362,OPaL!AQ1362)</f>
        <v>0.15</v>
      </c>
      <c r="AS1362" s="1">
        <f t="shared" si="65"/>
        <v>41319.681499999999</v>
      </c>
    </row>
    <row r="1363" spans="1:45" x14ac:dyDescent="0.2">
      <c r="A1363" s="11" t="s">
        <v>1362</v>
      </c>
      <c r="B1363" s="11" t="s">
        <v>1363</v>
      </c>
      <c r="C1363" s="11" t="s">
        <v>11134</v>
      </c>
      <c r="D1363" s="21">
        <v>44719</v>
      </c>
      <c r="E1363" s="21" t="s">
        <v>9697</v>
      </c>
      <c r="F1363" s="21" t="s">
        <v>14659</v>
      </c>
      <c r="G1363" s="11" t="s">
        <v>2</v>
      </c>
      <c r="H1363" s="11" t="s">
        <v>16</v>
      </c>
      <c r="I1363" s="11" t="s">
        <v>4</v>
      </c>
      <c r="J1363" s="13">
        <v>2</v>
      </c>
      <c r="K1363" s="12">
        <v>48601.14</v>
      </c>
      <c r="L1363" s="12">
        <v>0</v>
      </c>
      <c r="M1363" s="12">
        <v>0</v>
      </c>
      <c r="N1363" s="12">
        <f t="shared" si="64"/>
        <v>48601.14</v>
      </c>
      <c r="O1363" s="11" t="s">
        <v>5</v>
      </c>
      <c r="P1363" s="13">
        <v>0</v>
      </c>
      <c r="Q1363" s="11" t="s">
        <v>6</v>
      </c>
      <c r="R1363" s="13">
        <v>0</v>
      </c>
      <c r="S1363" s="13">
        <v>0</v>
      </c>
      <c r="T1363" s="11" t="s">
        <v>7</v>
      </c>
      <c r="U1363" s="11" t="s">
        <v>8</v>
      </c>
      <c r="V1363" s="15">
        <v>0</v>
      </c>
      <c r="W1363" s="13">
        <v>0</v>
      </c>
      <c r="X1363" s="15">
        <v>0</v>
      </c>
      <c r="Y1363" s="15">
        <v>0</v>
      </c>
      <c r="Z1363" s="13">
        <v>0</v>
      </c>
      <c r="AA1363" s="15">
        <v>0</v>
      </c>
      <c r="AB1363" s="13">
        <v>0</v>
      </c>
      <c r="AC1363" s="15">
        <v>0</v>
      </c>
      <c r="AD1363" s="13">
        <v>0</v>
      </c>
      <c r="AE1363" s="15">
        <v>0</v>
      </c>
      <c r="AF1363" s="13">
        <v>0</v>
      </c>
      <c r="AG1363" s="15">
        <v>0</v>
      </c>
      <c r="AH1363" s="13">
        <v>0</v>
      </c>
      <c r="AI1363" s="15">
        <v>0</v>
      </c>
      <c r="AJ1363" s="11" t="s">
        <v>17</v>
      </c>
      <c r="AK1363" s="11" t="s">
        <v>13</v>
      </c>
      <c r="AL1363" s="22">
        <f t="shared" si="63"/>
        <v>573</v>
      </c>
      <c r="AM1363" s="11" t="str">
        <f>VLOOKUP(O1363,Sheet2!$D$6:$E$14,2,FALSE)</f>
        <v>Spare parts</v>
      </c>
      <c r="AN1363" s="11" t="str">
        <f>VLOOKUP(F1363,Sheet2!$E$10:$F$13,2,FALSE)</f>
        <v>SPM</v>
      </c>
      <c r="AO1363" s="35" t="s">
        <v>14668</v>
      </c>
      <c r="AP1363">
        <f>MATCH(AN1363,Sheet2!$F$5:$F$18,0)</f>
        <v>6</v>
      </c>
      <c r="AQ1363">
        <f>MATCH(AO1363,Sheet2!$F$5:$K$5,0)</f>
        <v>6</v>
      </c>
      <c r="AR1363" s="33">
        <f>INDEX(Sheet2!$F$5:$K$18,OPaL!AP1363,OPaL!AQ1363)</f>
        <v>0.15</v>
      </c>
      <c r="AS1363" s="1">
        <f t="shared" si="65"/>
        <v>41310.968999999997</v>
      </c>
    </row>
    <row r="1364" spans="1:45" x14ac:dyDescent="0.2">
      <c r="A1364" s="11" t="s">
        <v>9622</v>
      </c>
      <c r="B1364" s="11" t="s">
        <v>9623</v>
      </c>
      <c r="C1364" s="11" t="s">
        <v>11135</v>
      </c>
      <c r="D1364" s="21">
        <v>44379</v>
      </c>
      <c r="E1364" s="21" t="s">
        <v>9775</v>
      </c>
      <c r="F1364" s="21" t="s">
        <v>14659</v>
      </c>
      <c r="G1364" s="11" t="s">
        <v>2</v>
      </c>
      <c r="H1364" s="11" t="s">
        <v>3</v>
      </c>
      <c r="I1364" s="11" t="s">
        <v>4</v>
      </c>
      <c r="J1364" s="12">
        <v>6</v>
      </c>
      <c r="K1364" s="12">
        <v>48600</v>
      </c>
      <c r="L1364" s="12">
        <v>0</v>
      </c>
      <c r="M1364" s="12">
        <v>0</v>
      </c>
      <c r="N1364" s="12">
        <f t="shared" si="64"/>
        <v>48600</v>
      </c>
      <c r="O1364" s="11" t="s">
        <v>8227</v>
      </c>
      <c r="P1364" s="13">
        <v>0</v>
      </c>
      <c r="Q1364" s="11" t="s">
        <v>6</v>
      </c>
      <c r="R1364" s="13">
        <v>0</v>
      </c>
      <c r="S1364" s="13">
        <v>0</v>
      </c>
      <c r="T1364" s="11" t="s">
        <v>7</v>
      </c>
      <c r="U1364" s="11" t="s">
        <v>8</v>
      </c>
      <c r="V1364" s="15">
        <v>0</v>
      </c>
      <c r="W1364" s="13">
        <v>0</v>
      </c>
      <c r="X1364" s="15">
        <v>0</v>
      </c>
      <c r="Y1364" s="15">
        <v>0</v>
      </c>
      <c r="Z1364" s="13">
        <v>0</v>
      </c>
      <c r="AA1364" s="15">
        <v>0</v>
      </c>
      <c r="AB1364" s="13">
        <v>0</v>
      </c>
      <c r="AC1364" s="15">
        <v>0</v>
      </c>
      <c r="AD1364" s="13">
        <v>0</v>
      </c>
      <c r="AE1364" s="15">
        <v>0</v>
      </c>
      <c r="AF1364" s="13">
        <v>0</v>
      </c>
      <c r="AG1364" s="15">
        <v>0</v>
      </c>
      <c r="AH1364" s="13">
        <v>0</v>
      </c>
      <c r="AI1364" s="15">
        <v>0</v>
      </c>
      <c r="AJ1364" s="11" t="s">
        <v>9</v>
      </c>
      <c r="AK1364" s="11" t="s">
        <v>8228</v>
      </c>
      <c r="AL1364" s="22">
        <f t="shared" si="63"/>
        <v>913</v>
      </c>
      <c r="AM1364" s="11" t="str">
        <f>VLOOKUP(O1364,Sheet2!$D$6:$E$14,2,FALSE)</f>
        <v>Consumables</v>
      </c>
      <c r="AN1364" s="11" t="str">
        <f>VLOOKUP(F1364,Sheet2!$E$15:$F$18,2,FALSE)</f>
        <v>CM</v>
      </c>
      <c r="AO1364" s="35" t="s">
        <v>14668</v>
      </c>
      <c r="AP1364">
        <f>MATCH(AN1364,Sheet2!$F$5:$F$18,0)</f>
        <v>13</v>
      </c>
      <c r="AQ1364">
        <f>MATCH(AO1364,Sheet2!$F$5:$K$5,0)</f>
        <v>6</v>
      </c>
      <c r="AR1364" s="33">
        <f>INDEX(Sheet2!$F$5:$K$18,OPaL!AP1364,OPaL!AQ1364)</f>
        <v>0.2</v>
      </c>
      <c r="AS1364" s="1">
        <f t="shared" si="65"/>
        <v>38880</v>
      </c>
    </row>
    <row r="1365" spans="1:45" x14ac:dyDescent="0.2">
      <c r="A1365" s="11" t="s">
        <v>3401</v>
      </c>
      <c r="B1365" s="11" t="s">
        <v>3402</v>
      </c>
      <c r="C1365" s="11" t="s">
        <v>11136</v>
      </c>
      <c r="D1365" s="21">
        <v>43598</v>
      </c>
      <c r="E1365" s="21" t="s">
        <v>9697</v>
      </c>
      <c r="F1365" s="21" t="s">
        <v>14658</v>
      </c>
      <c r="G1365" s="11" t="s">
        <v>2</v>
      </c>
      <c r="H1365" s="11" t="s">
        <v>3</v>
      </c>
      <c r="I1365" s="11" t="s">
        <v>4</v>
      </c>
      <c r="J1365" s="12">
        <v>1</v>
      </c>
      <c r="K1365" s="12">
        <v>48491.360000000001</v>
      </c>
      <c r="L1365" s="12">
        <v>0</v>
      </c>
      <c r="M1365" s="12">
        <v>0</v>
      </c>
      <c r="N1365" s="12">
        <f t="shared" si="64"/>
        <v>48491.360000000001</v>
      </c>
      <c r="O1365" s="11" t="s">
        <v>5</v>
      </c>
      <c r="P1365" s="13">
        <v>0</v>
      </c>
      <c r="Q1365" s="11" t="s">
        <v>6</v>
      </c>
      <c r="R1365" s="13">
        <v>0</v>
      </c>
      <c r="S1365" s="13">
        <v>0</v>
      </c>
      <c r="T1365" s="11" t="s">
        <v>7</v>
      </c>
      <c r="U1365" s="11" t="s">
        <v>8</v>
      </c>
      <c r="V1365" s="15">
        <v>0</v>
      </c>
      <c r="W1365" s="13">
        <v>0</v>
      </c>
      <c r="X1365" s="15">
        <v>0</v>
      </c>
      <c r="Y1365" s="15">
        <v>0</v>
      </c>
      <c r="Z1365" s="13">
        <v>0</v>
      </c>
      <c r="AA1365" s="15">
        <v>0</v>
      </c>
      <c r="AB1365" s="13">
        <v>0</v>
      </c>
      <c r="AC1365" s="15">
        <v>0</v>
      </c>
      <c r="AD1365" s="13">
        <v>0</v>
      </c>
      <c r="AE1365" s="15">
        <v>0</v>
      </c>
      <c r="AF1365" s="13">
        <v>0</v>
      </c>
      <c r="AG1365" s="15">
        <v>0</v>
      </c>
      <c r="AH1365" s="13">
        <v>0</v>
      </c>
      <c r="AI1365" s="15">
        <v>0</v>
      </c>
      <c r="AJ1365" s="11" t="s">
        <v>9</v>
      </c>
      <c r="AK1365" s="11" t="s">
        <v>1398</v>
      </c>
      <c r="AL1365" s="22">
        <f t="shared" si="63"/>
        <v>1694</v>
      </c>
      <c r="AM1365" s="11" t="str">
        <f>VLOOKUP(O1365,Sheet2!$D$6:$E$14,2,FALSE)</f>
        <v>Spare parts</v>
      </c>
      <c r="AN1365" s="11" t="str">
        <f>VLOOKUP(F1365,Sheet2!$E$10:$F$13,2,FALSE)</f>
        <v>SPE</v>
      </c>
      <c r="AO1365" s="35" t="s">
        <v>14668</v>
      </c>
      <c r="AP1365">
        <f>MATCH(AN1365,Sheet2!$F$5:$F$18,0)</f>
        <v>7</v>
      </c>
      <c r="AQ1365">
        <f>MATCH(AO1365,Sheet2!$F$5:$K$5,0)</f>
        <v>6</v>
      </c>
      <c r="AR1365" s="33">
        <f>INDEX(Sheet2!$F$5:$K$18,OPaL!AP1365,OPaL!AQ1365)</f>
        <v>0.15</v>
      </c>
      <c r="AS1365" s="1">
        <f t="shared" si="65"/>
        <v>41217.656000000003</v>
      </c>
    </row>
    <row r="1366" spans="1:45" x14ac:dyDescent="0.2">
      <c r="A1366" s="11" t="s">
        <v>2180</v>
      </c>
      <c r="B1366" s="11" t="s">
        <v>2181</v>
      </c>
      <c r="C1366" s="11" t="s">
        <v>11137</v>
      </c>
      <c r="D1366" s="21">
        <v>44492</v>
      </c>
      <c r="E1366" s="21" t="s">
        <v>9697</v>
      </c>
      <c r="F1366" s="21" t="s">
        <v>14658</v>
      </c>
      <c r="G1366" s="11" t="s">
        <v>2</v>
      </c>
      <c r="H1366" s="11" t="s">
        <v>3</v>
      </c>
      <c r="I1366" s="11" t="s">
        <v>4</v>
      </c>
      <c r="J1366" s="12">
        <v>2</v>
      </c>
      <c r="K1366" s="12">
        <v>48395.76</v>
      </c>
      <c r="L1366" s="12">
        <v>0</v>
      </c>
      <c r="M1366" s="12">
        <v>0</v>
      </c>
      <c r="N1366" s="12">
        <f t="shared" si="64"/>
        <v>48395.76</v>
      </c>
      <c r="O1366" s="11" t="s">
        <v>5</v>
      </c>
      <c r="P1366" s="13">
        <v>0</v>
      </c>
      <c r="Q1366" s="11" t="s">
        <v>6</v>
      </c>
      <c r="R1366" s="13">
        <v>0</v>
      </c>
      <c r="S1366" s="13">
        <v>0</v>
      </c>
      <c r="T1366" s="11" t="s">
        <v>7</v>
      </c>
      <c r="U1366" s="11" t="s">
        <v>8</v>
      </c>
      <c r="V1366" s="15">
        <v>0</v>
      </c>
      <c r="W1366" s="13">
        <v>0</v>
      </c>
      <c r="X1366" s="15">
        <v>0</v>
      </c>
      <c r="Y1366" s="15">
        <v>0</v>
      </c>
      <c r="Z1366" s="13">
        <v>0</v>
      </c>
      <c r="AA1366" s="15">
        <v>0</v>
      </c>
      <c r="AB1366" s="13">
        <v>0</v>
      </c>
      <c r="AC1366" s="15">
        <v>0</v>
      </c>
      <c r="AD1366" s="13">
        <v>0</v>
      </c>
      <c r="AE1366" s="15">
        <v>0</v>
      </c>
      <c r="AF1366" s="13">
        <v>0</v>
      </c>
      <c r="AG1366" s="15">
        <v>0</v>
      </c>
      <c r="AH1366" s="13">
        <v>0</v>
      </c>
      <c r="AI1366" s="15">
        <v>0</v>
      </c>
      <c r="AJ1366" s="11" t="s">
        <v>9</v>
      </c>
      <c r="AK1366" s="11" t="s">
        <v>13</v>
      </c>
      <c r="AL1366" s="22">
        <f t="shared" si="63"/>
        <v>800</v>
      </c>
      <c r="AM1366" s="11" t="str">
        <f>VLOOKUP(O1366,Sheet2!$D$6:$E$14,2,FALSE)</f>
        <v>Spare parts</v>
      </c>
      <c r="AN1366" s="11" t="str">
        <f>VLOOKUP(F1366,Sheet2!$E$10:$F$13,2,FALSE)</f>
        <v>SPE</v>
      </c>
      <c r="AO1366" s="35" t="s">
        <v>14668</v>
      </c>
      <c r="AP1366">
        <f>MATCH(AN1366,Sheet2!$F$5:$F$18,0)</f>
        <v>7</v>
      </c>
      <c r="AQ1366">
        <f>MATCH(AO1366,Sheet2!$F$5:$K$5,0)</f>
        <v>6</v>
      </c>
      <c r="AR1366" s="33">
        <f>INDEX(Sheet2!$F$5:$K$18,OPaL!AP1366,OPaL!AQ1366)</f>
        <v>0.15</v>
      </c>
      <c r="AS1366" s="1">
        <f t="shared" si="65"/>
        <v>41136.396000000001</v>
      </c>
    </row>
    <row r="1367" spans="1:45" x14ac:dyDescent="0.2">
      <c r="A1367" s="11" t="s">
        <v>8948</v>
      </c>
      <c r="B1367" s="11" t="s">
        <v>8949</v>
      </c>
      <c r="C1367" s="11" t="s">
        <v>11138</v>
      </c>
      <c r="D1367" s="21">
        <v>42300</v>
      </c>
      <c r="E1367" s="21" t="s">
        <v>9739</v>
      </c>
      <c r="F1367" s="21" t="s">
        <v>14659</v>
      </c>
      <c r="G1367" s="11" t="s">
        <v>2</v>
      </c>
      <c r="H1367" s="11" t="s">
        <v>16</v>
      </c>
      <c r="I1367" s="11" t="s">
        <v>4</v>
      </c>
      <c r="J1367" s="13">
        <v>20</v>
      </c>
      <c r="K1367" s="12">
        <v>48305.13</v>
      </c>
      <c r="L1367" s="12">
        <v>0</v>
      </c>
      <c r="M1367" s="12">
        <v>0</v>
      </c>
      <c r="N1367" s="12">
        <f t="shared" si="64"/>
        <v>48305.13</v>
      </c>
      <c r="O1367" s="11" t="s">
        <v>8227</v>
      </c>
      <c r="P1367" s="13">
        <v>0</v>
      </c>
      <c r="Q1367" s="11" t="s">
        <v>6</v>
      </c>
      <c r="R1367" s="13">
        <v>0</v>
      </c>
      <c r="S1367" s="13">
        <v>0</v>
      </c>
      <c r="T1367" s="11" t="s">
        <v>7</v>
      </c>
      <c r="U1367" s="11" t="s">
        <v>8</v>
      </c>
      <c r="V1367" s="15">
        <v>0</v>
      </c>
      <c r="W1367" s="13">
        <v>0</v>
      </c>
      <c r="X1367" s="15">
        <v>0</v>
      </c>
      <c r="Y1367" s="15">
        <v>0</v>
      </c>
      <c r="Z1367" s="13">
        <v>0</v>
      </c>
      <c r="AA1367" s="15">
        <v>0</v>
      </c>
      <c r="AB1367" s="13">
        <v>0</v>
      </c>
      <c r="AC1367" s="15">
        <v>0</v>
      </c>
      <c r="AD1367" s="13">
        <v>0</v>
      </c>
      <c r="AE1367" s="15">
        <v>0</v>
      </c>
      <c r="AF1367" s="13">
        <v>0</v>
      </c>
      <c r="AG1367" s="15">
        <v>0</v>
      </c>
      <c r="AH1367" s="13">
        <v>0</v>
      </c>
      <c r="AI1367" s="15">
        <v>0</v>
      </c>
      <c r="AJ1367" s="11" t="s">
        <v>17</v>
      </c>
      <c r="AK1367" s="11" t="s">
        <v>8228</v>
      </c>
      <c r="AL1367" s="22">
        <f t="shared" si="63"/>
        <v>2992</v>
      </c>
      <c r="AM1367" s="11" t="str">
        <f>VLOOKUP(O1367,Sheet2!$D$6:$E$14,2,FALSE)</f>
        <v>Consumables</v>
      </c>
      <c r="AN1367" s="11" t="str">
        <f>VLOOKUP(F1367,Sheet2!$E$15:$F$18,2,FALSE)</f>
        <v>CM</v>
      </c>
      <c r="AO1367" s="35" t="s">
        <v>14668</v>
      </c>
      <c r="AP1367">
        <f>MATCH(AN1367,Sheet2!$F$5:$F$18,0)</f>
        <v>13</v>
      </c>
      <c r="AQ1367">
        <f>MATCH(AO1367,Sheet2!$F$5:$K$5,0)</f>
        <v>6</v>
      </c>
      <c r="AR1367" s="33">
        <f>INDEX(Sheet2!$F$5:$K$18,OPaL!AP1367,OPaL!AQ1367)</f>
        <v>0.2</v>
      </c>
      <c r="AS1367" s="1">
        <f t="shared" si="65"/>
        <v>38644.103999999999</v>
      </c>
    </row>
    <row r="1368" spans="1:45" x14ac:dyDescent="0.2">
      <c r="A1368" s="11" t="s">
        <v>2825</v>
      </c>
      <c r="B1368" s="11" t="s">
        <v>2826</v>
      </c>
      <c r="C1368" s="11" t="s">
        <v>11139</v>
      </c>
      <c r="D1368" s="21">
        <v>42424</v>
      </c>
      <c r="E1368" s="21" t="s">
        <v>9697</v>
      </c>
      <c r="F1368" s="21" t="s">
        <v>14659</v>
      </c>
      <c r="G1368" s="11" t="s">
        <v>2</v>
      </c>
      <c r="H1368" s="11" t="s">
        <v>16</v>
      </c>
      <c r="I1368" s="11" t="s">
        <v>4</v>
      </c>
      <c r="J1368" s="12">
        <v>2</v>
      </c>
      <c r="K1368" s="12">
        <v>48285.45</v>
      </c>
      <c r="L1368" s="12">
        <v>0</v>
      </c>
      <c r="M1368" s="12">
        <v>0</v>
      </c>
      <c r="N1368" s="12">
        <f t="shared" si="64"/>
        <v>48285.45</v>
      </c>
      <c r="O1368" s="11" t="s">
        <v>5</v>
      </c>
      <c r="P1368" s="13">
        <v>0</v>
      </c>
      <c r="Q1368" s="11" t="s">
        <v>6</v>
      </c>
      <c r="R1368" s="13">
        <v>0</v>
      </c>
      <c r="S1368" s="13">
        <v>0</v>
      </c>
      <c r="T1368" s="11" t="s">
        <v>7</v>
      </c>
      <c r="U1368" s="11" t="s">
        <v>8</v>
      </c>
      <c r="V1368" s="15">
        <v>0</v>
      </c>
      <c r="W1368" s="13">
        <v>0</v>
      </c>
      <c r="X1368" s="15">
        <v>0</v>
      </c>
      <c r="Y1368" s="15">
        <v>0</v>
      </c>
      <c r="Z1368" s="13">
        <v>0</v>
      </c>
      <c r="AA1368" s="15">
        <v>0</v>
      </c>
      <c r="AB1368" s="13">
        <v>0</v>
      </c>
      <c r="AC1368" s="15">
        <v>0</v>
      </c>
      <c r="AD1368" s="13">
        <v>0</v>
      </c>
      <c r="AE1368" s="15">
        <v>0</v>
      </c>
      <c r="AF1368" s="13">
        <v>0</v>
      </c>
      <c r="AG1368" s="15">
        <v>0</v>
      </c>
      <c r="AH1368" s="13">
        <v>0</v>
      </c>
      <c r="AI1368" s="15">
        <v>0</v>
      </c>
      <c r="AJ1368" s="11" t="s">
        <v>17</v>
      </c>
      <c r="AK1368" s="11" t="s">
        <v>13</v>
      </c>
      <c r="AL1368" s="22">
        <f t="shared" si="63"/>
        <v>2868</v>
      </c>
      <c r="AM1368" s="11" t="str">
        <f>VLOOKUP(O1368,Sheet2!$D$6:$E$14,2,FALSE)</f>
        <v>Spare parts</v>
      </c>
      <c r="AN1368" s="11" t="str">
        <f>VLOOKUP(F1368,Sheet2!$E$10:$F$13,2,FALSE)</f>
        <v>SPM</v>
      </c>
      <c r="AO1368" s="35" t="s">
        <v>14668</v>
      </c>
      <c r="AP1368">
        <f>MATCH(AN1368,Sheet2!$F$5:$F$18,0)</f>
        <v>6</v>
      </c>
      <c r="AQ1368">
        <f>MATCH(AO1368,Sheet2!$F$5:$K$5,0)</f>
        <v>6</v>
      </c>
      <c r="AR1368" s="33">
        <f>INDEX(Sheet2!$F$5:$K$18,OPaL!AP1368,OPaL!AQ1368)</f>
        <v>0.15</v>
      </c>
      <c r="AS1368" s="1">
        <f t="shared" si="65"/>
        <v>41042.6325</v>
      </c>
    </row>
    <row r="1369" spans="1:45" x14ac:dyDescent="0.2">
      <c r="A1369" s="11" t="s">
        <v>9356</v>
      </c>
      <c r="B1369" s="11" t="s">
        <v>9357</v>
      </c>
      <c r="C1369" s="11" t="s">
        <v>11140</v>
      </c>
      <c r="D1369" s="21">
        <v>42875</v>
      </c>
      <c r="E1369" s="21" t="s">
        <v>9739</v>
      </c>
      <c r="F1369" s="21" t="s">
        <v>14659</v>
      </c>
      <c r="G1369" s="11" t="s">
        <v>2</v>
      </c>
      <c r="H1369" s="11" t="s">
        <v>350</v>
      </c>
      <c r="I1369" s="11" t="s">
        <v>4</v>
      </c>
      <c r="J1369" s="13">
        <v>1</v>
      </c>
      <c r="K1369" s="12">
        <v>48240</v>
      </c>
      <c r="L1369" s="12">
        <v>0</v>
      </c>
      <c r="M1369" s="12">
        <v>0</v>
      </c>
      <c r="N1369" s="12">
        <f t="shared" si="64"/>
        <v>48240</v>
      </c>
      <c r="O1369" s="11" t="s">
        <v>8227</v>
      </c>
      <c r="P1369" s="13">
        <v>0</v>
      </c>
      <c r="Q1369" s="11" t="s">
        <v>6</v>
      </c>
      <c r="R1369" s="13">
        <v>0</v>
      </c>
      <c r="S1369" s="13">
        <v>0</v>
      </c>
      <c r="T1369" s="11" t="s">
        <v>7</v>
      </c>
      <c r="U1369" s="11" t="s">
        <v>8</v>
      </c>
      <c r="V1369" s="15">
        <v>0</v>
      </c>
      <c r="W1369" s="13">
        <v>0</v>
      </c>
      <c r="X1369" s="15">
        <v>0</v>
      </c>
      <c r="Y1369" s="15">
        <v>0</v>
      </c>
      <c r="Z1369" s="13">
        <v>0</v>
      </c>
      <c r="AA1369" s="15">
        <v>0</v>
      </c>
      <c r="AB1369" s="13">
        <v>0</v>
      </c>
      <c r="AC1369" s="15">
        <v>0</v>
      </c>
      <c r="AD1369" s="13">
        <v>0</v>
      </c>
      <c r="AE1369" s="15">
        <v>0</v>
      </c>
      <c r="AF1369" s="13">
        <v>0</v>
      </c>
      <c r="AG1369" s="15">
        <v>0</v>
      </c>
      <c r="AH1369" s="13">
        <v>0</v>
      </c>
      <c r="AI1369" s="15">
        <v>0</v>
      </c>
      <c r="AJ1369" s="11" t="s">
        <v>352</v>
      </c>
      <c r="AK1369" s="11" t="s">
        <v>8228</v>
      </c>
      <c r="AL1369" s="22">
        <f t="shared" si="63"/>
        <v>2417</v>
      </c>
      <c r="AM1369" s="11" t="str">
        <f>VLOOKUP(O1369,Sheet2!$D$6:$E$14,2,FALSE)</f>
        <v>Consumables</v>
      </c>
      <c r="AN1369" s="11" t="str">
        <f>VLOOKUP(F1369,Sheet2!$E$15:$F$18,2,FALSE)</f>
        <v>CM</v>
      </c>
      <c r="AO1369" s="35" t="s">
        <v>14668</v>
      </c>
      <c r="AP1369">
        <f>MATCH(AN1369,Sheet2!$F$5:$F$18,0)</f>
        <v>13</v>
      </c>
      <c r="AQ1369">
        <f>MATCH(AO1369,Sheet2!$F$5:$K$5,0)</f>
        <v>6</v>
      </c>
      <c r="AR1369" s="33">
        <f>INDEX(Sheet2!$F$5:$K$18,OPaL!AP1369,OPaL!AQ1369)</f>
        <v>0.2</v>
      </c>
      <c r="AS1369" s="1">
        <f t="shared" si="65"/>
        <v>38592</v>
      </c>
    </row>
    <row r="1370" spans="1:45" x14ac:dyDescent="0.2">
      <c r="A1370" s="11" t="s">
        <v>7565</v>
      </c>
      <c r="B1370" s="11" t="s">
        <v>7566</v>
      </c>
      <c r="C1370" s="11" t="s">
        <v>11141</v>
      </c>
      <c r="D1370" s="21">
        <v>42999</v>
      </c>
      <c r="E1370" s="21" t="s">
        <v>9697</v>
      </c>
      <c r="F1370" s="21" t="s">
        <v>14659</v>
      </c>
      <c r="G1370" s="11" t="s">
        <v>2</v>
      </c>
      <c r="H1370" s="11" t="s">
        <v>16</v>
      </c>
      <c r="I1370" s="11" t="s">
        <v>4</v>
      </c>
      <c r="J1370" s="12">
        <v>1</v>
      </c>
      <c r="K1370" s="12">
        <v>48225.69</v>
      </c>
      <c r="L1370" s="12">
        <v>0</v>
      </c>
      <c r="M1370" s="12">
        <v>0</v>
      </c>
      <c r="N1370" s="12">
        <f t="shared" si="64"/>
        <v>48225.69</v>
      </c>
      <c r="O1370" s="11" t="s">
        <v>5</v>
      </c>
      <c r="P1370" s="13">
        <v>0</v>
      </c>
      <c r="Q1370" s="11" t="s">
        <v>6</v>
      </c>
      <c r="R1370" s="13">
        <v>0</v>
      </c>
      <c r="S1370" s="13">
        <v>0</v>
      </c>
      <c r="T1370" s="11" t="s">
        <v>7</v>
      </c>
      <c r="U1370" s="11" t="s">
        <v>8</v>
      </c>
      <c r="V1370" s="15">
        <v>0</v>
      </c>
      <c r="W1370" s="13">
        <v>0</v>
      </c>
      <c r="X1370" s="15">
        <v>0</v>
      </c>
      <c r="Y1370" s="15">
        <v>0</v>
      </c>
      <c r="Z1370" s="13">
        <v>0</v>
      </c>
      <c r="AA1370" s="15">
        <v>0</v>
      </c>
      <c r="AB1370" s="13">
        <v>0</v>
      </c>
      <c r="AC1370" s="15">
        <v>0</v>
      </c>
      <c r="AD1370" s="13">
        <v>0</v>
      </c>
      <c r="AE1370" s="15">
        <v>0</v>
      </c>
      <c r="AF1370" s="13">
        <v>0</v>
      </c>
      <c r="AG1370" s="15">
        <v>0</v>
      </c>
      <c r="AH1370" s="13">
        <v>0</v>
      </c>
      <c r="AI1370" s="15">
        <v>0</v>
      </c>
      <c r="AJ1370" s="11" t="s">
        <v>17</v>
      </c>
      <c r="AK1370" s="11" t="s">
        <v>1398</v>
      </c>
      <c r="AL1370" s="22">
        <f t="shared" si="63"/>
        <v>2293</v>
      </c>
      <c r="AM1370" s="11" t="str">
        <f>VLOOKUP(O1370,Sheet2!$D$6:$E$14,2,FALSE)</f>
        <v>Spare parts</v>
      </c>
      <c r="AN1370" s="11" t="str">
        <f>VLOOKUP(F1370,Sheet2!$E$10:$F$13,2,FALSE)</f>
        <v>SPM</v>
      </c>
      <c r="AO1370" s="35" t="s">
        <v>14668</v>
      </c>
      <c r="AP1370">
        <f>MATCH(AN1370,Sheet2!$F$5:$F$18,0)</f>
        <v>6</v>
      </c>
      <c r="AQ1370">
        <f>MATCH(AO1370,Sheet2!$F$5:$K$5,0)</f>
        <v>6</v>
      </c>
      <c r="AR1370" s="33">
        <f>INDEX(Sheet2!$F$5:$K$18,OPaL!AP1370,OPaL!AQ1370)</f>
        <v>0.15</v>
      </c>
      <c r="AS1370" s="1">
        <f t="shared" si="65"/>
        <v>40991.836499999998</v>
      </c>
    </row>
    <row r="1371" spans="1:45" x14ac:dyDescent="0.2">
      <c r="A1371" s="11" t="s">
        <v>2058</v>
      </c>
      <c r="B1371" s="11" t="s">
        <v>2059</v>
      </c>
      <c r="C1371" s="11" t="s">
        <v>11142</v>
      </c>
      <c r="D1371" s="21">
        <v>44294</v>
      </c>
      <c r="E1371" s="21" t="s">
        <v>9697</v>
      </c>
      <c r="F1371" s="21" t="s">
        <v>14658</v>
      </c>
      <c r="G1371" s="11" t="s">
        <v>2</v>
      </c>
      <c r="H1371" s="11" t="s">
        <v>3</v>
      </c>
      <c r="I1371" s="11" t="s">
        <v>4</v>
      </c>
      <c r="J1371" s="12">
        <v>1</v>
      </c>
      <c r="K1371" s="12">
        <v>48182.61</v>
      </c>
      <c r="L1371" s="12">
        <v>0</v>
      </c>
      <c r="M1371" s="12">
        <v>0</v>
      </c>
      <c r="N1371" s="12">
        <f t="shared" si="64"/>
        <v>48182.61</v>
      </c>
      <c r="O1371" s="11" t="s">
        <v>5</v>
      </c>
      <c r="P1371" s="13">
        <v>0</v>
      </c>
      <c r="Q1371" s="11" t="s">
        <v>6</v>
      </c>
      <c r="R1371" s="13">
        <v>0</v>
      </c>
      <c r="S1371" s="13">
        <v>0</v>
      </c>
      <c r="T1371" s="11" t="s">
        <v>7</v>
      </c>
      <c r="U1371" s="11" t="s">
        <v>8</v>
      </c>
      <c r="V1371" s="15">
        <v>0</v>
      </c>
      <c r="W1371" s="13">
        <v>0</v>
      </c>
      <c r="X1371" s="15">
        <v>0</v>
      </c>
      <c r="Y1371" s="15">
        <v>0</v>
      </c>
      <c r="Z1371" s="13">
        <v>0</v>
      </c>
      <c r="AA1371" s="15">
        <v>0</v>
      </c>
      <c r="AB1371" s="13">
        <v>0</v>
      </c>
      <c r="AC1371" s="15">
        <v>0</v>
      </c>
      <c r="AD1371" s="13">
        <v>0</v>
      </c>
      <c r="AE1371" s="15">
        <v>0</v>
      </c>
      <c r="AF1371" s="13">
        <v>0</v>
      </c>
      <c r="AG1371" s="15">
        <v>0</v>
      </c>
      <c r="AH1371" s="13">
        <v>0</v>
      </c>
      <c r="AI1371" s="15">
        <v>0</v>
      </c>
      <c r="AJ1371" s="11" t="s">
        <v>9</v>
      </c>
      <c r="AK1371" s="11" t="s">
        <v>13</v>
      </c>
      <c r="AL1371" s="22">
        <f t="shared" si="63"/>
        <v>998</v>
      </c>
      <c r="AM1371" s="11" t="str">
        <f>VLOOKUP(O1371,Sheet2!$D$6:$E$14,2,FALSE)</f>
        <v>Spare parts</v>
      </c>
      <c r="AN1371" s="11" t="str">
        <f>VLOOKUP(F1371,Sheet2!$E$10:$F$13,2,FALSE)</f>
        <v>SPE</v>
      </c>
      <c r="AO1371" s="35" t="s">
        <v>14668</v>
      </c>
      <c r="AP1371">
        <f>MATCH(AN1371,Sheet2!$F$5:$F$18,0)</f>
        <v>7</v>
      </c>
      <c r="AQ1371">
        <f>MATCH(AO1371,Sheet2!$F$5:$K$5,0)</f>
        <v>6</v>
      </c>
      <c r="AR1371" s="33">
        <f>INDEX(Sheet2!$F$5:$K$18,OPaL!AP1371,OPaL!AQ1371)</f>
        <v>0.15</v>
      </c>
      <c r="AS1371" s="1">
        <f t="shared" si="65"/>
        <v>40955.218500000003</v>
      </c>
    </row>
    <row r="1372" spans="1:45" x14ac:dyDescent="0.2">
      <c r="A1372" s="11" t="s">
        <v>8916</v>
      </c>
      <c r="B1372" s="11" t="s">
        <v>8917</v>
      </c>
      <c r="C1372" s="11" t="s">
        <v>11143</v>
      </c>
      <c r="D1372" s="21">
        <v>43006</v>
      </c>
      <c r="E1372" s="21" t="s">
        <v>9739</v>
      </c>
      <c r="F1372" s="21" t="s">
        <v>14659</v>
      </c>
      <c r="G1372" s="11" t="s">
        <v>2</v>
      </c>
      <c r="H1372" s="11" t="s">
        <v>16</v>
      </c>
      <c r="I1372" s="11" t="s">
        <v>4</v>
      </c>
      <c r="J1372" s="13">
        <v>67</v>
      </c>
      <c r="K1372" s="12">
        <v>48153.09</v>
      </c>
      <c r="L1372" s="12">
        <v>0</v>
      </c>
      <c r="M1372" s="12">
        <v>0</v>
      </c>
      <c r="N1372" s="12">
        <f t="shared" si="64"/>
        <v>48153.09</v>
      </c>
      <c r="O1372" s="11" t="s">
        <v>8227</v>
      </c>
      <c r="P1372" s="13">
        <v>0</v>
      </c>
      <c r="Q1372" s="11" t="s">
        <v>6</v>
      </c>
      <c r="R1372" s="13">
        <v>0</v>
      </c>
      <c r="S1372" s="13">
        <v>0</v>
      </c>
      <c r="T1372" s="11" t="s">
        <v>7</v>
      </c>
      <c r="U1372" s="11" t="s">
        <v>8</v>
      </c>
      <c r="V1372" s="15">
        <v>0</v>
      </c>
      <c r="W1372" s="13">
        <v>0</v>
      </c>
      <c r="X1372" s="15">
        <v>0</v>
      </c>
      <c r="Y1372" s="15">
        <v>0</v>
      </c>
      <c r="Z1372" s="13">
        <v>0</v>
      </c>
      <c r="AA1372" s="15">
        <v>0</v>
      </c>
      <c r="AB1372" s="13">
        <v>0</v>
      </c>
      <c r="AC1372" s="15">
        <v>0</v>
      </c>
      <c r="AD1372" s="13">
        <v>0</v>
      </c>
      <c r="AE1372" s="15">
        <v>0</v>
      </c>
      <c r="AF1372" s="13">
        <v>0</v>
      </c>
      <c r="AG1372" s="15">
        <v>0</v>
      </c>
      <c r="AH1372" s="13">
        <v>0</v>
      </c>
      <c r="AI1372" s="15">
        <v>0</v>
      </c>
      <c r="AJ1372" s="11" t="s">
        <v>17</v>
      </c>
      <c r="AK1372" s="11" t="s">
        <v>8228</v>
      </c>
      <c r="AL1372" s="22">
        <f t="shared" si="63"/>
        <v>2286</v>
      </c>
      <c r="AM1372" s="11" t="str">
        <f>VLOOKUP(O1372,Sheet2!$D$6:$E$14,2,FALSE)</f>
        <v>Consumables</v>
      </c>
      <c r="AN1372" s="11" t="str">
        <f>VLOOKUP(F1372,Sheet2!$E$15:$F$18,2,FALSE)</f>
        <v>CM</v>
      </c>
      <c r="AO1372" s="35" t="s">
        <v>14668</v>
      </c>
      <c r="AP1372">
        <f>MATCH(AN1372,Sheet2!$F$5:$F$18,0)</f>
        <v>13</v>
      </c>
      <c r="AQ1372">
        <f>MATCH(AO1372,Sheet2!$F$5:$K$5,0)</f>
        <v>6</v>
      </c>
      <c r="AR1372" s="33">
        <f>INDEX(Sheet2!$F$5:$K$18,OPaL!AP1372,OPaL!AQ1372)</f>
        <v>0.2</v>
      </c>
      <c r="AS1372" s="1">
        <f t="shared" si="65"/>
        <v>38522.472000000002</v>
      </c>
    </row>
    <row r="1373" spans="1:45" x14ac:dyDescent="0.2">
      <c r="A1373" s="11" t="s">
        <v>9552</v>
      </c>
      <c r="B1373" s="11" t="s">
        <v>9553</v>
      </c>
      <c r="C1373" s="11" t="s">
        <v>11144</v>
      </c>
      <c r="D1373" s="21">
        <v>43245</v>
      </c>
      <c r="E1373" s="21" t="s">
        <v>9781</v>
      </c>
      <c r="F1373" s="21" t="s">
        <v>14658</v>
      </c>
      <c r="G1373" s="11" t="s">
        <v>2</v>
      </c>
      <c r="H1373" s="11" t="s">
        <v>16</v>
      </c>
      <c r="I1373" s="11" t="s">
        <v>4</v>
      </c>
      <c r="J1373" s="12">
        <v>7</v>
      </c>
      <c r="K1373" s="12">
        <v>48046.36</v>
      </c>
      <c r="L1373" s="12">
        <v>0</v>
      </c>
      <c r="M1373" s="12">
        <v>0</v>
      </c>
      <c r="N1373" s="12">
        <f t="shared" si="64"/>
        <v>48046.36</v>
      </c>
      <c r="O1373" s="11" t="s">
        <v>8227</v>
      </c>
      <c r="P1373" s="13">
        <v>0</v>
      </c>
      <c r="Q1373" s="11" t="s">
        <v>6</v>
      </c>
      <c r="R1373" s="13">
        <v>0</v>
      </c>
      <c r="S1373" s="13">
        <v>0</v>
      </c>
      <c r="T1373" s="11" t="s">
        <v>7</v>
      </c>
      <c r="U1373" s="11" t="s">
        <v>8</v>
      </c>
      <c r="V1373" s="15">
        <v>0</v>
      </c>
      <c r="W1373" s="13">
        <v>0</v>
      </c>
      <c r="X1373" s="15">
        <v>0</v>
      </c>
      <c r="Y1373" s="15">
        <v>0</v>
      </c>
      <c r="Z1373" s="13">
        <v>0</v>
      </c>
      <c r="AA1373" s="15">
        <v>0</v>
      </c>
      <c r="AB1373" s="13">
        <v>0</v>
      </c>
      <c r="AC1373" s="15">
        <v>0</v>
      </c>
      <c r="AD1373" s="13">
        <v>0</v>
      </c>
      <c r="AE1373" s="15">
        <v>0</v>
      </c>
      <c r="AF1373" s="13">
        <v>0</v>
      </c>
      <c r="AG1373" s="15">
        <v>0</v>
      </c>
      <c r="AH1373" s="13">
        <v>0</v>
      </c>
      <c r="AI1373" s="15">
        <v>0</v>
      </c>
      <c r="AJ1373" s="11" t="s">
        <v>17</v>
      </c>
      <c r="AK1373" s="11" t="s">
        <v>8296</v>
      </c>
      <c r="AL1373" s="22">
        <f t="shared" si="63"/>
        <v>2047</v>
      </c>
      <c r="AM1373" s="11" t="str">
        <f>VLOOKUP(O1373,Sheet2!$D$6:$E$14,2,FALSE)</f>
        <v>Consumables</v>
      </c>
      <c r="AN1373" s="11" t="str">
        <f>VLOOKUP(F1373,Sheet2!$E$15:$F$19,2,FALSE)</f>
        <v>CE</v>
      </c>
      <c r="AO1373" s="35" t="s">
        <v>14668</v>
      </c>
      <c r="AP1373">
        <f>MATCH(AN1373,Sheet2!$F$5:$F$19,0)</f>
        <v>15</v>
      </c>
      <c r="AQ1373">
        <f>MATCH(AO1373,Sheet2!$F$5:$K$5,0)</f>
        <v>6</v>
      </c>
      <c r="AR1373" s="33">
        <f>INDEX(Sheet2!$F$5:$K$19,OPaL!AP1373,OPaL!AQ1373)</f>
        <v>0.3</v>
      </c>
      <c r="AS1373" s="1">
        <f t="shared" si="65"/>
        <v>33632.451999999997</v>
      </c>
    </row>
    <row r="1374" spans="1:45" x14ac:dyDescent="0.2">
      <c r="A1374" s="11" t="s">
        <v>9554</v>
      </c>
      <c r="B1374" s="11" t="s">
        <v>9555</v>
      </c>
      <c r="C1374" s="11" t="s">
        <v>11145</v>
      </c>
      <c r="D1374" s="21">
        <v>43245</v>
      </c>
      <c r="E1374" s="21" t="s">
        <v>9781</v>
      </c>
      <c r="F1374" s="21" t="s">
        <v>14658</v>
      </c>
      <c r="G1374" s="11" t="s">
        <v>2</v>
      </c>
      <c r="H1374" s="11" t="s">
        <v>16</v>
      </c>
      <c r="I1374" s="11" t="s">
        <v>4</v>
      </c>
      <c r="J1374" s="12">
        <v>7</v>
      </c>
      <c r="K1374" s="12">
        <v>48046.36</v>
      </c>
      <c r="L1374" s="12">
        <v>0</v>
      </c>
      <c r="M1374" s="12">
        <v>0</v>
      </c>
      <c r="N1374" s="12">
        <f t="shared" si="64"/>
        <v>48046.36</v>
      </c>
      <c r="O1374" s="11" t="s">
        <v>8227</v>
      </c>
      <c r="P1374" s="13">
        <v>0</v>
      </c>
      <c r="Q1374" s="11" t="s">
        <v>6</v>
      </c>
      <c r="R1374" s="13">
        <v>0</v>
      </c>
      <c r="S1374" s="13">
        <v>0</v>
      </c>
      <c r="T1374" s="11" t="s">
        <v>7</v>
      </c>
      <c r="U1374" s="11" t="s">
        <v>8</v>
      </c>
      <c r="V1374" s="15">
        <v>0</v>
      </c>
      <c r="W1374" s="13">
        <v>0</v>
      </c>
      <c r="X1374" s="15">
        <v>0</v>
      </c>
      <c r="Y1374" s="15">
        <v>0</v>
      </c>
      <c r="Z1374" s="13">
        <v>0</v>
      </c>
      <c r="AA1374" s="15">
        <v>0</v>
      </c>
      <c r="AB1374" s="13">
        <v>0</v>
      </c>
      <c r="AC1374" s="15">
        <v>0</v>
      </c>
      <c r="AD1374" s="13">
        <v>0</v>
      </c>
      <c r="AE1374" s="15">
        <v>0</v>
      </c>
      <c r="AF1374" s="13">
        <v>0</v>
      </c>
      <c r="AG1374" s="15">
        <v>0</v>
      </c>
      <c r="AH1374" s="13">
        <v>0</v>
      </c>
      <c r="AI1374" s="15">
        <v>0</v>
      </c>
      <c r="AJ1374" s="11" t="s">
        <v>17</v>
      </c>
      <c r="AK1374" s="11" t="s">
        <v>8296</v>
      </c>
      <c r="AL1374" s="22">
        <f t="shared" si="63"/>
        <v>2047</v>
      </c>
      <c r="AM1374" s="11" t="str">
        <f>VLOOKUP(O1374,Sheet2!$D$6:$E$14,2,FALSE)</f>
        <v>Consumables</v>
      </c>
      <c r="AN1374" s="11" t="str">
        <f>VLOOKUP(F1374,Sheet2!$E$15:$F$19,2,FALSE)</f>
        <v>CE</v>
      </c>
      <c r="AO1374" s="35" t="s">
        <v>14668</v>
      </c>
      <c r="AP1374">
        <f>MATCH(AN1374,Sheet2!$F$5:$F$19,0)</f>
        <v>15</v>
      </c>
      <c r="AQ1374">
        <f>MATCH(AO1374,Sheet2!$F$5:$K$5,0)</f>
        <v>6</v>
      </c>
      <c r="AR1374" s="33">
        <f>INDEX(Sheet2!$F$5:$K$19,OPaL!AP1374,OPaL!AQ1374)</f>
        <v>0.3</v>
      </c>
      <c r="AS1374" s="1">
        <f t="shared" si="65"/>
        <v>33632.451999999997</v>
      </c>
    </row>
    <row r="1375" spans="1:45" x14ac:dyDescent="0.2">
      <c r="A1375" s="11" t="s">
        <v>5109</v>
      </c>
      <c r="B1375" s="11" t="s">
        <v>5110</v>
      </c>
      <c r="C1375" s="11" t="s">
        <v>11146</v>
      </c>
      <c r="D1375" s="21">
        <v>42427</v>
      </c>
      <c r="E1375" s="21" t="s">
        <v>9697</v>
      </c>
      <c r="F1375" s="21" t="s">
        <v>14659</v>
      </c>
      <c r="G1375" s="11" t="s">
        <v>2</v>
      </c>
      <c r="H1375" s="11" t="s">
        <v>16</v>
      </c>
      <c r="I1375" s="11" t="s">
        <v>4</v>
      </c>
      <c r="J1375" s="12">
        <v>1</v>
      </c>
      <c r="K1375" s="12">
        <v>48035</v>
      </c>
      <c r="L1375" s="12">
        <v>0</v>
      </c>
      <c r="M1375" s="12">
        <v>0</v>
      </c>
      <c r="N1375" s="12">
        <f t="shared" si="64"/>
        <v>48035</v>
      </c>
      <c r="O1375" s="11" t="s">
        <v>5</v>
      </c>
      <c r="P1375" s="13">
        <v>0</v>
      </c>
      <c r="Q1375" s="11" t="s">
        <v>6</v>
      </c>
      <c r="R1375" s="13">
        <v>0</v>
      </c>
      <c r="S1375" s="13">
        <v>0</v>
      </c>
      <c r="T1375" s="11" t="s">
        <v>7</v>
      </c>
      <c r="U1375" s="11" t="s">
        <v>8</v>
      </c>
      <c r="V1375" s="15">
        <v>0</v>
      </c>
      <c r="W1375" s="13">
        <v>0</v>
      </c>
      <c r="X1375" s="15">
        <v>0</v>
      </c>
      <c r="Y1375" s="15">
        <v>0</v>
      </c>
      <c r="Z1375" s="13">
        <v>0</v>
      </c>
      <c r="AA1375" s="15">
        <v>0</v>
      </c>
      <c r="AB1375" s="13">
        <v>0</v>
      </c>
      <c r="AC1375" s="15">
        <v>0</v>
      </c>
      <c r="AD1375" s="13">
        <v>0</v>
      </c>
      <c r="AE1375" s="15">
        <v>0</v>
      </c>
      <c r="AF1375" s="13">
        <v>0</v>
      </c>
      <c r="AG1375" s="15">
        <v>0</v>
      </c>
      <c r="AH1375" s="13">
        <v>0</v>
      </c>
      <c r="AI1375" s="15">
        <v>0</v>
      </c>
      <c r="AJ1375" s="11" t="s">
        <v>17</v>
      </c>
      <c r="AK1375" s="11" t="s">
        <v>1398</v>
      </c>
      <c r="AL1375" s="22">
        <f t="shared" si="63"/>
        <v>2865</v>
      </c>
      <c r="AM1375" s="11" t="str">
        <f>VLOOKUP(O1375,Sheet2!$D$6:$E$14,2,FALSE)</f>
        <v>Spare parts</v>
      </c>
      <c r="AN1375" s="11" t="str">
        <f>VLOOKUP(F1375,Sheet2!$E$10:$F$13,2,FALSE)</f>
        <v>SPM</v>
      </c>
      <c r="AO1375" s="35" t="s">
        <v>14668</v>
      </c>
      <c r="AP1375">
        <f>MATCH(AN1375,Sheet2!$F$5:$F$18,0)</f>
        <v>6</v>
      </c>
      <c r="AQ1375">
        <f>MATCH(AO1375,Sheet2!$F$5:$K$5,0)</f>
        <v>6</v>
      </c>
      <c r="AR1375" s="33">
        <f>INDEX(Sheet2!$F$5:$K$18,OPaL!AP1375,OPaL!AQ1375)</f>
        <v>0.15</v>
      </c>
      <c r="AS1375" s="1">
        <f t="shared" si="65"/>
        <v>40829.75</v>
      </c>
    </row>
    <row r="1376" spans="1:45" x14ac:dyDescent="0.2">
      <c r="A1376" s="11" t="s">
        <v>2068</v>
      </c>
      <c r="B1376" s="11" t="s">
        <v>2069</v>
      </c>
      <c r="C1376" s="11" t="s">
        <v>11147</v>
      </c>
      <c r="D1376" s="21">
        <v>44599</v>
      </c>
      <c r="E1376" s="21" t="s">
        <v>9697</v>
      </c>
      <c r="F1376" s="21" t="s">
        <v>14659</v>
      </c>
      <c r="G1376" s="11" t="s">
        <v>2</v>
      </c>
      <c r="H1376" s="11" t="s">
        <v>350</v>
      </c>
      <c r="I1376" s="11" t="s">
        <v>4</v>
      </c>
      <c r="J1376" s="12">
        <v>2</v>
      </c>
      <c r="K1376" s="12">
        <v>47972.4</v>
      </c>
      <c r="L1376" s="12">
        <v>0</v>
      </c>
      <c r="M1376" s="12">
        <v>0</v>
      </c>
      <c r="N1376" s="12">
        <f t="shared" si="64"/>
        <v>47972.4</v>
      </c>
      <c r="O1376" s="11" t="s">
        <v>5</v>
      </c>
      <c r="P1376" s="13">
        <v>0</v>
      </c>
      <c r="Q1376" s="11" t="s">
        <v>6</v>
      </c>
      <c r="R1376" s="13">
        <v>0</v>
      </c>
      <c r="S1376" s="13">
        <v>0</v>
      </c>
      <c r="T1376" s="11" t="s">
        <v>7</v>
      </c>
      <c r="U1376" s="11" t="s">
        <v>8</v>
      </c>
      <c r="V1376" s="15">
        <v>0</v>
      </c>
      <c r="W1376" s="13">
        <v>0</v>
      </c>
      <c r="X1376" s="15">
        <v>0</v>
      </c>
      <c r="Y1376" s="15">
        <v>0</v>
      </c>
      <c r="Z1376" s="13">
        <v>0</v>
      </c>
      <c r="AA1376" s="15">
        <v>0</v>
      </c>
      <c r="AB1376" s="13">
        <v>0</v>
      </c>
      <c r="AC1376" s="15">
        <v>0</v>
      </c>
      <c r="AD1376" s="13">
        <v>0</v>
      </c>
      <c r="AE1376" s="15">
        <v>0</v>
      </c>
      <c r="AF1376" s="13">
        <v>0</v>
      </c>
      <c r="AG1376" s="15">
        <v>0</v>
      </c>
      <c r="AH1376" s="13">
        <v>0</v>
      </c>
      <c r="AI1376" s="15">
        <v>0</v>
      </c>
      <c r="AJ1376" s="11" t="s">
        <v>352</v>
      </c>
      <c r="AK1376" s="11" t="s">
        <v>13</v>
      </c>
      <c r="AL1376" s="22">
        <f t="shared" si="63"/>
        <v>693</v>
      </c>
      <c r="AM1376" s="11" t="str">
        <f>VLOOKUP(O1376,Sheet2!$D$6:$E$14,2,FALSE)</f>
        <v>Spare parts</v>
      </c>
      <c r="AN1376" s="11" t="str">
        <f>VLOOKUP(F1376,Sheet2!$E$10:$F$13,2,FALSE)</f>
        <v>SPM</v>
      </c>
      <c r="AO1376" s="35" t="s">
        <v>14668</v>
      </c>
      <c r="AP1376">
        <f>MATCH(AN1376,Sheet2!$F$5:$F$18,0)</f>
        <v>6</v>
      </c>
      <c r="AQ1376">
        <f>MATCH(AO1376,Sheet2!$F$5:$K$5,0)</f>
        <v>6</v>
      </c>
      <c r="AR1376" s="33">
        <f>INDEX(Sheet2!$F$5:$K$18,OPaL!AP1376,OPaL!AQ1376)</f>
        <v>0.15</v>
      </c>
      <c r="AS1376" s="1">
        <f t="shared" si="65"/>
        <v>40776.54</v>
      </c>
    </row>
    <row r="1377" spans="1:45" x14ac:dyDescent="0.2">
      <c r="A1377" s="11" t="s">
        <v>8109</v>
      </c>
      <c r="B1377" s="11" t="s">
        <v>8110</v>
      </c>
      <c r="C1377" s="11" t="s">
        <v>11148</v>
      </c>
      <c r="D1377" s="21">
        <v>43500</v>
      </c>
      <c r="E1377" s="21" t="s">
        <v>9722</v>
      </c>
      <c r="F1377" s="21" t="s">
        <v>14658</v>
      </c>
      <c r="G1377" s="11" t="s">
        <v>2</v>
      </c>
      <c r="H1377" s="11" t="s">
        <v>16</v>
      </c>
      <c r="I1377" s="11" t="s">
        <v>4</v>
      </c>
      <c r="J1377" s="12">
        <v>2</v>
      </c>
      <c r="K1377" s="12">
        <v>47919.65</v>
      </c>
      <c r="L1377" s="12">
        <v>0</v>
      </c>
      <c r="M1377" s="12">
        <v>0</v>
      </c>
      <c r="N1377" s="12">
        <f t="shared" si="64"/>
        <v>47919.65</v>
      </c>
      <c r="O1377" s="11" t="s">
        <v>5</v>
      </c>
      <c r="P1377" s="13">
        <v>0</v>
      </c>
      <c r="Q1377" s="11" t="s">
        <v>6</v>
      </c>
      <c r="R1377" s="13">
        <v>0</v>
      </c>
      <c r="S1377" s="13">
        <v>0</v>
      </c>
      <c r="T1377" s="11" t="s">
        <v>7</v>
      </c>
      <c r="U1377" s="11" t="s">
        <v>8</v>
      </c>
      <c r="V1377" s="15">
        <v>0</v>
      </c>
      <c r="W1377" s="13">
        <v>0</v>
      </c>
      <c r="X1377" s="15">
        <v>0</v>
      </c>
      <c r="Y1377" s="15">
        <v>0</v>
      </c>
      <c r="Z1377" s="13">
        <v>0</v>
      </c>
      <c r="AA1377" s="15">
        <v>0</v>
      </c>
      <c r="AB1377" s="13">
        <v>0</v>
      </c>
      <c r="AC1377" s="15">
        <v>0</v>
      </c>
      <c r="AD1377" s="13">
        <v>0</v>
      </c>
      <c r="AE1377" s="15">
        <v>0</v>
      </c>
      <c r="AF1377" s="13">
        <v>0</v>
      </c>
      <c r="AG1377" s="15">
        <v>0</v>
      </c>
      <c r="AH1377" s="13">
        <v>0</v>
      </c>
      <c r="AI1377" s="15">
        <v>0</v>
      </c>
      <c r="AJ1377" s="11" t="s">
        <v>17</v>
      </c>
      <c r="AK1377" s="11" t="s">
        <v>1398</v>
      </c>
      <c r="AL1377" s="22">
        <f t="shared" si="63"/>
        <v>1792</v>
      </c>
      <c r="AM1377" s="11" t="str">
        <f>VLOOKUP(O1377,Sheet2!$D$6:$E$14,2,FALSE)</f>
        <v>Spare parts</v>
      </c>
      <c r="AN1377" s="11" t="str">
        <f>VLOOKUP(F1377,Sheet2!$E$10:$F$13,2,FALSE)</f>
        <v>SPE</v>
      </c>
      <c r="AO1377" s="35" t="s">
        <v>14668</v>
      </c>
      <c r="AP1377">
        <f>MATCH(AN1377,Sheet2!$F$5:$F$18,0)</f>
        <v>7</v>
      </c>
      <c r="AQ1377">
        <f>MATCH(AO1377,Sheet2!$F$5:$K$5,0)</f>
        <v>6</v>
      </c>
      <c r="AR1377" s="33">
        <f>INDEX(Sheet2!$F$5:$K$18,OPaL!AP1377,OPaL!AQ1377)</f>
        <v>0.15</v>
      </c>
      <c r="AS1377" s="1">
        <f t="shared" si="65"/>
        <v>40731.702499999999</v>
      </c>
    </row>
    <row r="1378" spans="1:45" x14ac:dyDescent="0.2">
      <c r="A1378" s="11" t="s">
        <v>4335</v>
      </c>
      <c r="B1378" s="11" t="s">
        <v>4336</v>
      </c>
      <c r="C1378" s="11" t="s">
        <v>11149</v>
      </c>
      <c r="D1378" s="21">
        <v>42975</v>
      </c>
      <c r="E1378" s="21" t="s">
        <v>9697</v>
      </c>
      <c r="F1378" s="21" t="s">
        <v>14659</v>
      </c>
      <c r="G1378" s="11" t="s">
        <v>2</v>
      </c>
      <c r="H1378" s="11" t="s">
        <v>16</v>
      </c>
      <c r="I1378" s="11" t="s">
        <v>4</v>
      </c>
      <c r="J1378" s="13">
        <v>1</v>
      </c>
      <c r="K1378" s="12">
        <v>47907</v>
      </c>
      <c r="L1378" s="12">
        <v>0</v>
      </c>
      <c r="M1378" s="12">
        <v>0</v>
      </c>
      <c r="N1378" s="12">
        <f t="shared" si="64"/>
        <v>47907</v>
      </c>
      <c r="O1378" s="11" t="s">
        <v>5</v>
      </c>
      <c r="P1378" s="13">
        <v>0</v>
      </c>
      <c r="Q1378" s="11" t="s">
        <v>6</v>
      </c>
      <c r="R1378" s="13">
        <v>0</v>
      </c>
      <c r="S1378" s="13">
        <v>0</v>
      </c>
      <c r="T1378" s="11" t="s">
        <v>7</v>
      </c>
      <c r="U1378" s="11" t="s">
        <v>8</v>
      </c>
      <c r="V1378" s="15">
        <v>0</v>
      </c>
      <c r="W1378" s="13">
        <v>0</v>
      </c>
      <c r="X1378" s="15">
        <v>0</v>
      </c>
      <c r="Y1378" s="15">
        <v>0</v>
      </c>
      <c r="Z1378" s="13">
        <v>0</v>
      </c>
      <c r="AA1378" s="15">
        <v>0</v>
      </c>
      <c r="AB1378" s="13">
        <v>0</v>
      </c>
      <c r="AC1378" s="15">
        <v>0</v>
      </c>
      <c r="AD1378" s="13">
        <v>0</v>
      </c>
      <c r="AE1378" s="15">
        <v>0</v>
      </c>
      <c r="AF1378" s="13">
        <v>0</v>
      </c>
      <c r="AG1378" s="15">
        <v>0</v>
      </c>
      <c r="AH1378" s="13">
        <v>0</v>
      </c>
      <c r="AI1378" s="15">
        <v>0</v>
      </c>
      <c r="AJ1378" s="11" t="s">
        <v>17</v>
      </c>
      <c r="AK1378" s="11" t="s">
        <v>1398</v>
      </c>
      <c r="AL1378" s="22">
        <f t="shared" si="63"/>
        <v>2317</v>
      </c>
      <c r="AM1378" s="11" t="str">
        <f>VLOOKUP(O1378,Sheet2!$D$6:$E$14,2,FALSE)</f>
        <v>Spare parts</v>
      </c>
      <c r="AN1378" s="11" t="str">
        <f>VLOOKUP(F1378,Sheet2!$E$10:$F$13,2,FALSE)</f>
        <v>SPM</v>
      </c>
      <c r="AO1378" s="35" t="s">
        <v>14668</v>
      </c>
      <c r="AP1378">
        <f>MATCH(AN1378,Sheet2!$F$5:$F$18,0)</f>
        <v>6</v>
      </c>
      <c r="AQ1378">
        <f>MATCH(AO1378,Sheet2!$F$5:$K$5,0)</f>
        <v>6</v>
      </c>
      <c r="AR1378" s="33">
        <f>INDEX(Sheet2!$F$5:$K$18,OPaL!AP1378,OPaL!AQ1378)</f>
        <v>0.15</v>
      </c>
      <c r="AS1378" s="1">
        <f t="shared" si="65"/>
        <v>40720.949999999997</v>
      </c>
    </row>
    <row r="1379" spans="1:45" x14ac:dyDescent="0.2">
      <c r="A1379" s="11" t="s">
        <v>4337</v>
      </c>
      <c r="B1379" s="11" t="s">
        <v>4338</v>
      </c>
      <c r="C1379" s="11" t="s">
        <v>11150</v>
      </c>
      <c r="D1379" s="21">
        <v>42975</v>
      </c>
      <c r="E1379" s="21" t="s">
        <v>9697</v>
      </c>
      <c r="F1379" s="21" t="s">
        <v>14659</v>
      </c>
      <c r="G1379" s="11" t="s">
        <v>2</v>
      </c>
      <c r="H1379" s="11" t="s">
        <v>16</v>
      </c>
      <c r="I1379" s="11" t="s">
        <v>4</v>
      </c>
      <c r="J1379" s="13">
        <v>1</v>
      </c>
      <c r="K1379" s="12">
        <v>47907</v>
      </c>
      <c r="L1379" s="12">
        <v>0</v>
      </c>
      <c r="M1379" s="12">
        <v>0</v>
      </c>
      <c r="N1379" s="12">
        <f t="shared" si="64"/>
        <v>47907</v>
      </c>
      <c r="O1379" s="11" t="s">
        <v>5</v>
      </c>
      <c r="P1379" s="13">
        <v>0</v>
      </c>
      <c r="Q1379" s="11" t="s">
        <v>6</v>
      </c>
      <c r="R1379" s="13">
        <v>0</v>
      </c>
      <c r="S1379" s="13">
        <v>0</v>
      </c>
      <c r="T1379" s="11" t="s">
        <v>7</v>
      </c>
      <c r="U1379" s="11" t="s">
        <v>8</v>
      </c>
      <c r="V1379" s="15">
        <v>0</v>
      </c>
      <c r="W1379" s="13">
        <v>0</v>
      </c>
      <c r="X1379" s="15">
        <v>0</v>
      </c>
      <c r="Y1379" s="15">
        <v>0</v>
      </c>
      <c r="Z1379" s="13">
        <v>0</v>
      </c>
      <c r="AA1379" s="15">
        <v>0</v>
      </c>
      <c r="AB1379" s="13">
        <v>0</v>
      </c>
      <c r="AC1379" s="15">
        <v>0</v>
      </c>
      <c r="AD1379" s="13">
        <v>0</v>
      </c>
      <c r="AE1379" s="15">
        <v>0</v>
      </c>
      <c r="AF1379" s="13">
        <v>0</v>
      </c>
      <c r="AG1379" s="15">
        <v>0</v>
      </c>
      <c r="AH1379" s="13">
        <v>0</v>
      </c>
      <c r="AI1379" s="15">
        <v>0</v>
      </c>
      <c r="AJ1379" s="11" t="s">
        <v>17</v>
      </c>
      <c r="AK1379" s="11" t="s">
        <v>1398</v>
      </c>
      <c r="AL1379" s="22">
        <f t="shared" si="63"/>
        <v>2317</v>
      </c>
      <c r="AM1379" s="11" t="str">
        <f>VLOOKUP(O1379,Sheet2!$D$6:$E$14,2,FALSE)</f>
        <v>Spare parts</v>
      </c>
      <c r="AN1379" s="11" t="str">
        <f>VLOOKUP(F1379,Sheet2!$E$10:$F$13,2,FALSE)</f>
        <v>SPM</v>
      </c>
      <c r="AO1379" s="35" t="s">
        <v>14668</v>
      </c>
      <c r="AP1379">
        <f>MATCH(AN1379,Sheet2!$F$5:$F$18,0)</f>
        <v>6</v>
      </c>
      <c r="AQ1379">
        <f>MATCH(AO1379,Sheet2!$F$5:$K$5,0)</f>
        <v>6</v>
      </c>
      <c r="AR1379" s="33">
        <f>INDEX(Sheet2!$F$5:$K$18,OPaL!AP1379,OPaL!AQ1379)</f>
        <v>0.15</v>
      </c>
      <c r="AS1379" s="1">
        <f t="shared" si="65"/>
        <v>40720.949999999997</v>
      </c>
    </row>
    <row r="1380" spans="1:45" x14ac:dyDescent="0.2">
      <c r="A1380" s="11" t="s">
        <v>9410</v>
      </c>
      <c r="B1380" s="11" t="s">
        <v>9411</v>
      </c>
      <c r="C1380" s="11" t="s">
        <v>11151</v>
      </c>
      <c r="D1380" s="21">
        <v>44714</v>
      </c>
      <c r="E1380" s="21" t="s">
        <v>9723</v>
      </c>
      <c r="F1380" s="21" t="s">
        <v>14659</v>
      </c>
      <c r="G1380" s="11" t="s">
        <v>2</v>
      </c>
      <c r="H1380" s="11" t="s">
        <v>3</v>
      </c>
      <c r="I1380" s="11" t="s">
        <v>4</v>
      </c>
      <c r="J1380" s="13">
        <v>6</v>
      </c>
      <c r="K1380" s="12">
        <v>47730</v>
      </c>
      <c r="L1380" s="12">
        <v>0</v>
      </c>
      <c r="M1380" s="12">
        <v>0</v>
      </c>
      <c r="N1380" s="12">
        <f t="shared" si="64"/>
        <v>47730</v>
      </c>
      <c r="O1380" s="11" t="s">
        <v>8227</v>
      </c>
      <c r="P1380" s="13">
        <v>0</v>
      </c>
      <c r="Q1380" s="11" t="s">
        <v>6</v>
      </c>
      <c r="R1380" s="13">
        <v>0</v>
      </c>
      <c r="S1380" s="13">
        <v>0</v>
      </c>
      <c r="T1380" s="11" t="s">
        <v>7</v>
      </c>
      <c r="U1380" s="11" t="s">
        <v>8</v>
      </c>
      <c r="V1380" s="15">
        <v>0</v>
      </c>
      <c r="W1380" s="13">
        <v>0</v>
      </c>
      <c r="X1380" s="15">
        <v>0</v>
      </c>
      <c r="Y1380" s="15">
        <v>0</v>
      </c>
      <c r="Z1380" s="13">
        <v>0</v>
      </c>
      <c r="AA1380" s="15">
        <v>0</v>
      </c>
      <c r="AB1380" s="13">
        <v>0</v>
      </c>
      <c r="AC1380" s="15">
        <v>0</v>
      </c>
      <c r="AD1380" s="13">
        <v>0</v>
      </c>
      <c r="AE1380" s="15">
        <v>0</v>
      </c>
      <c r="AF1380" s="13">
        <v>0</v>
      </c>
      <c r="AG1380" s="15">
        <v>0</v>
      </c>
      <c r="AH1380" s="13">
        <v>0</v>
      </c>
      <c r="AI1380" s="15">
        <v>0</v>
      </c>
      <c r="AJ1380" s="11" t="s">
        <v>9</v>
      </c>
      <c r="AK1380" s="11" t="s">
        <v>8228</v>
      </c>
      <c r="AL1380" s="22">
        <f t="shared" si="63"/>
        <v>578</v>
      </c>
      <c r="AM1380" s="11" t="str">
        <f>VLOOKUP(O1380,Sheet2!$D$6:$E$14,2,FALSE)</f>
        <v>Consumables</v>
      </c>
      <c r="AN1380" s="11" t="str">
        <f>VLOOKUP(F1380,Sheet2!$E$15:$F$18,2,FALSE)</f>
        <v>CM</v>
      </c>
      <c r="AO1380" s="35" t="s">
        <v>14668</v>
      </c>
      <c r="AP1380">
        <f>MATCH(AN1380,Sheet2!$F$5:$F$18,0)</f>
        <v>13</v>
      </c>
      <c r="AQ1380">
        <f>MATCH(AO1380,Sheet2!$F$5:$K$5,0)</f>
        <v>6</v>
      </c>
      <c r="AR1380" s="33">
        <f>INDEX(Sheet2!$F$5:$K$18,OPaL!AP1380,OPaL!AQ1380)</f>
        <v>0.2</v>
      </c>
      <c r="AS1380" s="1">
        <f t="shared" si="65"/>
        <v>38184</v>
      </c>
    </row>
    <row r="1381" spans="1:45" x14ac:dyDescent="0.2">
      <c r="A1381" s="11" t="s">
        <v>4835</v>
      </c>
      <c r="B1381" s="11" t="s">
        <v>4836</v>
      </c>
      <c r="C1381" s="11" t="s">
        <v>11152</v>
      </c>
      <c r="D1381" s="21">
        <v>42975</v>
      </c>
      <c r="E1381" s="21" t="s">
        <v>9697</v>
      </c>
      <c r="F1381" s="21" t="s">
        <v>14659</v>
      </c>
      <c r="G1381" s="11" t="s">
        <v>2</v>
      </c>
      <c r="H1381" s="11" t="s">
        <v>16</v>
      </c>
      <c r="I1381" s="11" t="s">
        <v>4</v>
      </c>
      <c r="J1381" s="13">
        <v>10</v>
      </c>
      <c r="K1381" s="12">
        <v>47670</v>
      </c>
      <c r="L1381" s="12">
        <v>0</v>
      </c>
      <c r="M1381" s="12">
        <v>0</v>
      </c>
      <c r="N1381" s="12">
        <f t="shared" si="64"/>
        <v>47670</v>
      </c>
      <c r="O1381" s="11" t="s">
        <v>5</v>
      </c>
      <c r="P1381" s="13">
        <v>0</v>
      </c>
      <c r="Q1381" s="11" t="s">
        <v>6</v>
      </c>
      <c r="R1381" s="13">
        <v>0</v>
      </c>
      <c r="S1381" s="13">
        <v>0</v>
      </c>
      <c r="T1381" s="11" t="s">
        <v>7</v>
      </c>
      <c r="U1381" s="11" t="s">
        <v>8</v>
      </c>
      <c r="V1381" s="15">
        <v>0</v>
      </c>
      <c r="W1381" s="13">
        <v>0</v>
      </c>
      <c r="X1381" s="15">
        <v>0</v>
      </c>
      <c r="Y1381" s="15">
        <v>0</v>
      </c>
      <c r="Z1381" s="13">
        <v>0</v>
      </c>
      <c r="AA1381" s="15">
        <v>0</v>
      </c>
      <c r="AB1381" s="13">
        <v>0</v>
      </c>
      <c r="AC1381" s="15">
        <v>0</v>
      </c>
      <c r="AD1381" s="13">
        <v>0</v>
      </c>
      <c r="AE1381" s="15">
        <v>0</v>
      </c>
      <c r="AF1381" s="13">
        <v>0</v>
      </c>
      <c r="AG1381" s="15">
        <v>0</v>
      </c>
      <c r="AH1381" s="13">
        <v>0</v>
      </c>
      <c r="AI1381" s="15">
        <v>0</v>
      </c>
      <c r="AJ1381" s="11" t="s">
        <v>17</v>
      </c>
      <c r="AK1381" s="11" t="s">
        <v>1398</v>
      </c>
      <c r="AL1381" s="22">
        <f t="shared" si="63"/>
        <v>2317</v>
      </c>
      <c r="AM1381" s="11" t="str">
        <f>VLOOKUP(O1381,Sheet2!$D$6:$E$14,2,FALSE)</f>
        <v>Spare parts</v>
      </c>
      <c r="AN1381" s="11" t="str">
        <f>VLOOKUP(F1381,Sheet2!$E$10:$F$13,2,FALSE)</f>
        <v>SPM</v>
      </c>
      <c r="AO1381" s="35" t="s">
        <v>14668</v>
      </c>
      <c r="AP1381">
        <f>MATCH(AN1381,Sheet2!$F$5:$F$18,0)</f>
        <v>6</v>
      </c>
      <c r="AQ1381">
        <f>MATCH(AO1381,Sheet2!$F$5:$K$5,0)</f>
        <v>6</v>
      </c>
      <c r="AR1381" s="33">
        <f>INDEX(Sheet2!$F$5:$K$18,OPaL!AP1381,OPaL!AQ1381)</f>
        <v>0.15</v>
      </c>
      <c r="AS1381" s="1">
        <f t="shared" si="65"/>
        <v>40519.5</v>
      </c>
    </row>
    <row r="1382" spans="1:45" x14ac:dyDescent="0.2">
      <c r="A1382" s="11" t="s">
        <v>1903</v>
      </c>
      <c r="B1382" s="11" t="s">
        <v>1904</v>
      </c>
      <c r="C1382" s="11" t="s">
        <v>11153</v>
      </c>
      <c r="D1382" s="21">
        <v>42943</v>
      </c>
      <c r="E1382" s="21" t="s">
        <v>9697</v>
      </c>
      <c r="F1382" s="21" t="s">
        <v>14659</v>
      </c>
      <c r="G1382" s="11" t="s">
        <v>2</v>
      </c>
      <c r="H1382" s="11" t="s">
        <v>16</v>
      </c>
      <c r="I1382" s="11" t="s">
        <v>4</v>
      </c>
      <c r="J1382" s="12">
        <v>2</v>
      </c>
      <c r="K1382" s="12">
        <v>47573.21</v>
      </c>
      <c r="L1382" s="12">
        <v>0</v>
      </c>
      <c r="M1382" s="12">
        <v>0</v>
      </c>
      <c r="N1382" s="12">
        <f t="shared" si="64"/>
        <v>47573.21</v>
      </c>
      <c r="O1382" s="11" t="s">
        <v>5</v>
      </c>
      <c r="P1382" s="13">
        <v>0</v>
      </c>
      <c r="Q1382" s="11" t="s">
        <v>6</v>
      </c>
      <c r="R1382" s="13">
        <v>0</v>
      </c>
      <c r="S1382" s="13">
        <v>0</v>
      </c>
      <c r="T1382" s="11" t="s">
        <v>7</v>
      </c>
      <c r="U1382" s="11" t="s">
        <v>8</v>
      </c>
      <c r="V1382" s="15">
        <v>0</v>
      </c>
      <c r="W1382" s="13">
        <v>0</v>
      </c>
      <c r="X1382" s="15">
        <v>0</v>
      </c>
      <c r="Y1382" s="15">
        <v>0</v>
      </c>
      <c r="Z1382" s="13">
        <v>0</v>
      </c>
      <c r="AA1382" s="15">
        <v>0</v>
      </c>
      <c r="AB1382" s="13">
        <v>0</v>
      </c>
      <c r="AC1382" s="15">
        <v>0</v>
      </c>
      <c r="AD1382" s="13">
        <v>0</v>
      </c>
      <c r="AE1382" s="15">
        <v>0</v>
      </c>
      <c r="AF1382" s="13">
        <v>0</v>
      </c>
      <c r="AG1382" s="15">
        <v>0</v>
      </c>
      <c r="AH1382" s="13">
        <v>0</v>
      </c>
      <c r="AI1382" s="15">
        <v>0</v>
      </c>
      <c r="AJ1382" s="11" t="s">
        <v>17</v>
      </c>
      <c r="AK1382" s="11" t="s">
        <v>13</v>
      </c>
      <c r="AL1382" s="22">
        <f t="shared" si="63"/>
        <v>2349</v>
      </c>
      <c r="AM1382" s="11" t="str">
        <f>VLOOKUP(O1382,Sheet2!$D$6:$E$14,2,FALSE)</f>
        <v>Spare parts</v>
      </c>
      <c r="AN1382" s="11" t="str">
        <f>VLOOKUP(F1382,Sheet2!$E$10:$F$13,2,FALSE)</f>
        <v>SPM</v>
      </c>
      <c r="AO1382" s="35" t="s">
        <v>14668</v>
      </c>
      <c r="AP1382">
        <f>MATCH(AN1382,Sheet2!$F$5:$F$18,0)</f>
        <v>6</v>
      </c>
      <c r="AQ1382">
        <f>MATCH(AO1382,Sheet2!$F$5:$K$5,0)</f>
        <v>6</v>
      </c>
      <c r="AR1382" s="33">
        <f>INDEX(Sheet2!$F$5:$K$18,OPaL!AP1382,OPaL!AQ1382)</f>
        <v>0.15</v>
      </c>
      <c r="AS1382" s="1">
        <f t="shared" si="65"/>
        <v>40437.228499999997</v>
      </c>
    </row>
    <row r="1383" spans="1:45" x14ac:dyDescent="0.2">
      <c r="A1383" s="11" t="s">
        <v>9286</v>
      </c>
      <c r="B1383" s="11" t="s">
        <v>9287</v>
      </c>
      <c r="C1383" s="11" t="s">
        <v>11154</v>
      </c>
      <c r="D1383" s="21">
        <v>42976</v>
      </c>
      <c r="E1383" s="21" t="s">
        <v>9770</v>
      </c>
      <c r="F1383" s="21" t="s">
        <v>14659</v>
      </c>
      <c r="G1383" s="11" t="s">
        <v>2</v>
      </c>
      <c r="H1383" s="11" t="s">
        <v>350</v>
      </c>
      <c r="I1383" s="11" t="s">
        <v>4</v>
      </c>
      <c r="J1383" s="13">
        <v>1</v>
      </c>
      <c r="K1383" s="12">
        <v>47532</v>
      </c>
      <c r="L1383" s="12">
        <v>0</v>
      </c>
      <c r="M1383" s="12">
        <v>0</v>
      </c>
      <c r="N1383" s="12">
        <f t="shared" si="64"/>
        <v>47532</v>
      </c>
      <c r="O1383" s="11" t="s">
        <v>8227</v>
      </c>
      <c r="P1383" s="13">
        <v>0</v>
      </c>
      <c r="Q1383" s="11" t="s">
        <v>6</v>
      </c>
      <c r="R1383" s="13">
        <v>0</v>
      </c>
      <c r="S1383" s="13">
        <v>0</v>
      </c>
      <c r="T1383" s="11" t="s">
        <v>7</v>
      </c>
      <c r="U1383" s="11" t="s">
        <v>8</v>
      </c>
      <c r="V1383" s="15">
        <v>0</v>
      </c>
      <c r="W1383" s="13">
        <v>0</v>
      </c>
      <c r="X1383" s="15">
        <v>0</v>
      </c>
      <c r="Y1383" s="15">
        <v>0</v>
      </c>
      <c r="Z1383" s="13">
        <v>0</v>
      </c>
      <c r="AA1383" s="15">
        <v>0</v>
      </c>
      <c r="AB1383" s="13">
        <v>0</v>
      </c>
      <c r="AC1383" s="15">
        <v>0</v>
      </c>
      <c r="AD1383" s="13">
        <v>0</v>
      </c>
      <c r="AE1383" s="15">
        <v>0</v>
      </c>
      <c r="AF1383" s="13">
        <v>0</v>
      </c>
      <c r="AG1383" s="15">
        <v>0</v>
      </c>
      <c r="AH1383" s="13">
        <v>0</v>
      </c>
      <c r="AI1383" s="15">
        <v>0</v>
      </c>
      <c r="AJ1383" s="11" t="s">
        <v>352</v>
      </c>
      <c r="AK1383" s="11" t="s">
        <v>8228</v>
      </c>
      <c r="AL1383" s="22">
        <f t="shared" si="63"/>
        <v>2316</v>
      </c>
      <c r="AM1383" s="11" t="str">
        <f>VLOOKUP(O1383,Sheet2!$D$6:$E$14,2,FALSE)</f>
        <v>Consumables</v>
      </c>
      <c r="AN1383" s="11" t="str">
        <f>VLOOKUP(F1383,Sheet2!$E$15:$F$18,2,FALSE)</f>
        <v>CM</v>
      </c>
      <c r="AO1383" s="35" t="s">
        <v>14668</v>
      </c>
      <c r="AP1383">
        <f>MATCH(AN1383,Sheet2!$F$5:$F$18,0)</f>
        <v>13</v>
      </c>
      <c r="AQ1383">
        <f>MATCH(AO1383,Sheet2!$F$5:$K$5,0)</f>
        <v>6</v>
      </c>
      <c r="AR1383" s="33">
        <f>INDEX(Sheet2!$F$5:$K$18,OPaL!AP1383,OPaL!AQ1383)</f>
        <v>0.2</v>
      </c>
      <c r="AS1383" s="1">
        <f t="shared" si="65"/>
        <v>38025.599999999999</v>
      </c>
    </row>
    <row r="1384" spans="1:45" x14ac:dyDescent="0.2">
      <c r="A1384" s="11" t="s">
        <v>1421</v>
      </c>
      <c r="B1384" s="11" t="s">
        <v>1422</v>
      </c>
      <c r="C1384" s="11" t="s">
        <v>11155</v>
      </c>
      <c r="D1384" s="21">
        <v>42875</v>
      </c>
      <c r="E1384" s="21" t="s">
        <v>9703</v>
      </c>
      <c r="F1384" s="21" t="s">
        <v>14658</v>
      </c>
      <c r="G1384" s="11" t="s">
        <v>2</v>
      </c>
      <c r="H1384" s="11" t="s">
        <v>350</v>
      </c>
      <c r="I1384" s="11" t="s">
        <v>4</v>
      </c>
      <c r="J1384" s="12">
        <v>1</v>
      </c>
      <c r="K1384" s="12">
        <v>47510.01</v>
      </c>
      <c r="L1384" s="12">
        <v>0</v>
      </c>
      <c r="M1384" s="12">
        <v>0</v>
      </c>
      <c r="N1384" s="12">
        <f t="shared" si="64"/>
        <v>47510.01</v>
      </c>
      <c r="O1384" s="11" t="s">
        <v>5</v>
      </c>
      <c r="P1384" s="13">
        <v>0</v>
      </c>
      <c r="Q1384" s="11" t="s">
        <v>6</v>
      </c>
      <c r="R1384" s="13">
        <v>0</v>
      </c>
      <c r="S1384" s="13">
        <v>0</v>
      </c>
      <c r="T1384" s="11" t="s">
        <v>7</v>
      </c>
      <c r="U1384" s="11" t="s">
        <v>8</v>
      </c>
      <c r="V1384" s="15">
        <v>0</v>
      </c>
      <c r="W1384" s="13">
        <v>0</v>
      </c>
      <c r="X1384" s="15">
        <v>0</v>
      </c>
      <c r="Y1384" s="15">
        <v>0</v>
      </c>
      <c r="Z1384" s="13">
        <v>0</v>
      </c>
      <c r="AA1384" s="15">
        <v>0</v>
      </c>
      <c r="AB1384" s="13">
        <v>0</v>
      </c>
      <c r="AC1384" s="15">
        <v>0</v>
      </c>
      <c r="AD1384" s="13">
        <v>0</v>
      </c>
      <c r="AE1384" s="15">
        <v>0</v>
      </c>
      <c r="AF1384" s="13">
        <v>0</v>
      </c>
      <c r="AG1384" s="15">
        <v>0</v>
      </c>
      <c r="AH1384" s="13">
        <v>0</v>
      </c>
      <c r="AI1384" s="15">
        <v>0</v>
      </c>
      <c r="AJ1384" s="11" t="s">
        <v>352</v>
      </c>
      <c r="AK1384" s="11" t="s">
        <v>1398</v>
      </c>
      <c r="AL1384" s="22">
        <f t="shared" si="63"/>
        <v>2417</v>
      </c>
      <c r="AM1384" s="11" t="str">
        <f>VLOOKUP(O1384,Sheet2!$D$6:$E$14,2,FALSE)</f>
        <v>Spare parts</v>
      </c>
      <c r="AN1384" s="11" t="str">
        <f>VLOOKUP(F1384,Sheet2!$E$10:$F$13,2,FALSE)</f>
        <v>SPE</v>
      </c>
      <c r="AO1384" s="35" t="s">
        <v>14668</v>
      </c>
      <c r="AP1384">
        <f>MATCH(AN1384,Sheet2!$F$5:$F$18,0)</f>
        <v>7</v>
      </c>
      <c r="AQ1384">
        <f>MATCH(AO1384,Sheet2!$F$5:$K$5,0)</f>
        <v>6</v>
      </c>
      <c r="AR1384" s="33">
        <f>INDEX(Sheet2!$F$5:$K$18,OPaL!AP1384,OPaL!AQ1384)</f>
        <v>0.15</v>
      </c>
      <c r="AS1384" s="1">
        <f t="shared" si="65"/>
        <v>40383.508500000004</v>
      </c>
    </row>
    <row r="1385" spans="1:45" x14ac:dyDescent="0.2">
      <c r="A1385" s="11" t="s">
        <v>7423</v>
      </c>
      <c r="B1385" s="11" t="s">
        <v>7424</v>
      </c>
      <c r="C1385" s="11" t="s">
        <v>11156</v>
      </c>
      <c r="D1385" s="21">
        <v>44411</v>
      </c>
      <c r="E1385" s="21" t="s">
        <v>9697</v>
      </c>
      <c r="F1385" s="21" t="s">
        <v>14659</v>
      </c>
      <c r="G1385" s="11" t="s">
        <v>2</v>
      </c>
      <c r="H1385" s="11" t="s">
        <v>16</v>
      </c>
      <c r="I1385" s="11" t="s">
        <v>4</v>
      </c>
      <c r="J1385" s="13">
        <v>11</v>
      </c>
      <c r="K1385" s="12">
        <v>47481.94</v>
      </c>
      <c r="L1385" s="12">
        <v>0</v>
      </c>
      <c r="M1385" s="12">
        <v>0</v>
      </c>
      <c r="N1385" s="12">
        <f t="shared" si="64"/>
        <v>47481.94</v>
      </c>
      <c r="O1385" s="11" t="s">
        <v>5</v>
      </c>
      <c r="P1385" s="13">
        <v>0</v>
      </c>
      <c r="Q1385" s="11" t="s">
        <v>6</v>
      </c>
      <c r="R1385" s="13">
        <v>0</v>
      </c>
      <c r="S1385" s="13">
        <v>0</v>
      </c>
      <c r="T1385" s="11" t="s">
        <v>7</v>
      </c>
      <c r="U1385" s="11" t="s">
        <v>8</v>
      </c>
      <c r="V1385" s="15">
        <v>0</v>
      </c>
      <c r="W1385" s="13">
        <v>0</v>
      </c>
      <c r="X1385" s="15">
        <v>0</v>
      </c>
      <c r="Y1385" s="15">
        <v>0</v>
      </c>
      <c r="Z1385" s="13">
        <v>0</v>
      </c>
      <c r="AA1385" s="15">
        <v>0</v>
      </c>
      <c r="AB1385" s="13">
        <v>0</v>
      </c>
      <c r="AC1385" s="15">
        <v>0</v>
      </c>
      <c r="AD1385" s="13">
        <v>0</v>
      </c>
      <c r="AE1385" s="15">
        <v>0</v>
      </c>
      <c r="AF1385" s="13">
        <v>0</v>
      </c>
      <c r="AG1385" s="15">
        <v>0</v>
      </c>
      <c r="AH1385" s="13">
        <v>0</v>
      </c>
      <c r="AI1385" s="15">
        <v>0</v>
      </c>
      <c r="AJ1385" s="11" t="s">
        <v>17</v>
      </c>
      <c r="AK1385" s="11" t="s">
        <v>13</v>
      </c>
      <c r="AL1385" s="22">
        <f t="shared" si="63"/>
        <v>881</v>
      </c>
      <c r="AM1385" s="11" t="str">
        <f>VLOOKUP(O1385,Sheet2!$D$6:$E$14,2,FALSE)</f>
        <v>Spare parts</v>
      </c>
      <c r="AN1385" s="11" t="str">
        <f>VLOOKUP(F1385,Sheet2!$E$10:$F$13,2,FALSE)</f>
        <v>SPM</v>
      </c>
      <c r="AO1385" s="35" t="s">
        <v>14668</v>
      </c>
      <c r="AP1385">
        <f>MATCH(AN1385,Sheet2!$F$5:$F$18,0)</f>
        <v>6</v>
      </c>
      <c r="AQ1385">
        <f>MATCH(AO1385,Sheet2!$F$5:$K$5,0)</f>
        <v>6</v>
      </c>
      <c r="AR1385" s="33">
        <f>INDEX(Sheet2!$F$5:$K$18,OPaL!AP1385,OPaL!AQ1385)</f>
        <v>0.15</v>
      </c>
      <c r="AS1385" s="1">
        <f t="shared" si="65"/>
        <v>40359.648999999998</v>
      </c>
    </row>
    <row r="1386" spans="1:45" x14ac:dyDescent="0.2">
      <c r="A1386" s="11" t="s">
        <v>1457</v>
      </c>
      <c r="B1386" s="11" t="s">
        <v>1458</v>
      </c>
      <c r="C1386" s="11" t="s">
        <v>11157</v>
      </c>
      <c r="D1386" s="21">
        <v>42699</v>
      </c>
      <c r="E1386" s="21" t="s">
        <v>9744</v>
      </c>
      <c r="F1386" s="21" t="s">
        <v>14658</v>
      </c>
      <c r="G1386" s="11" t="s">
        <v>2</v>
      </c>
      <c r="H1386" s="11" t="s">
        <v>16</v>
      </c>
      <c r="I1386" s="11" t="s">
        <v>4</v>
      </c>
      <c r="J1386" s="12">
        <v>1</v>
      </c>
      <c r="K1386" s="12">
        <v>47431.06</v>
      </c>
      <c r="L1386" s="12">
        <v>0</v>
      </c>
      <c r="M1386" s="12">
        <v>0</v>
      </c>
      <c r="N1386" s="12">
        <f t="shared" si="64"/>
        <v>47431.06</v>
      </c>
      <c r="O1386" s="11" t="s">
        <v>5</v>
      </c>
      <c r="P1386" s="13">
        <v>0</v>
      </c>
      <c r="Q1386" s="11" t="s">
        <v>6</v>
      </c>
      <c r="R1386" s="13">
        <v>0</v>
      </c>
      <c r="S1386" s="13">
        <v>0</v>
      </c>
      <c r="T1386" s="11" t="s">
        <v>7</v>
      </c>
      <c r="U1386" s="11" t="s">
        <v>8</v>
      </c>
      <c r="V1386" s="15">
        <v>0</v>
      </c>
      <c r="W1386" s="13">
        <v>0</v>
      </c>
      <c r="X1386" s="15">
        <v>0</v>
      </c>
      <c r="Y1386" s="15">
        <v>0</v>
      </c>
      <c r="Z1386" s="13">
        <v>0</v>
      </c>
      <c r="AA1386" s="15">
        <v>0</v>
      </c>
      <c r="AB1386" s="13">
        <v>0</v>
      </c>
      <c r="AC1386" s="15">
        <v>0</v>
      </c>
      <c r="AD1386" s="13">
        <v>0</v>
      </c>
      <c r="AE1386" s="15">
        <v>0</v>
      </c>
      <c r="AF1386" s="13">
        <v>0</v>
      </c>
      <c r="AG1386" s="15">
        <v>0</v>
      </c>
      <c r="AH1386" s="13">
        <v>0</v>
      </c>
      <c r="AI1386" s="15">
        <v>0</v>
      </c>
      <c r="AJ1386" s="11" t="s">
        <v>17</v>
      </c>
      <c r="AK1386" s="11" t="s">
        <v>1398</v>
      </c>
      <c r="AL1386" s="22">
        <f t="shared" si="63"/>
        <v>2593</v>
      </c>
      <c r="AM1386" s="11" t="str">
        <f>VLOOKUP(O1386,Sheet2!$D$6:$E$14,2,FALSE)</f>
        <v>Spare parts</v>
      </c>
      <c r="AN1386" s="11" t="str">
        <f>VLOOKUP(F1386,Sheet2!$E$10:$F$13,2,FALSE)</f>
        <v>SPE</v>
      </c>
      <c r="AO1386" s="35" t="s">
        <v>14668</v>
      </c>
      <c r="AP1386">
        <f>MATCH(AN1386,Sheet2!$F$5:$F$18,0)</f>
        <v>7</v>
      </c>
      <c r="AQ1386">
        <f>MATCH(AO1386,Sheet2!$F$5:$K$5,0)</f>
        <v>6</v>
      </c>
      <c r="AR1386" s="33">
        <f>INDEX(Sheet2!$F$5:$K$18,OPaL!AP1386,OPaL!AQ1386)</f>
        <v>0.15</v>
      </c>
      <c r="AS1386" s="1">
        <f t="shared" si="65"/>
        <v>40316.400999999998</v>
      </c>
    </row>
    <row r="1387" spans="1:45" x14ac:dyDescent="0.2">
      <c r="A1387" s="11" t="s">
        <v>8656</v>
      </c>
      <c r="B1387" s="11" t="s">
        <v>8657</v>
      </c>
      <c r="C1387" s="11" t="s">
        <v>11158</v>
      </c>
      <c r="D1387" s="21">
        <v>43123</v>
      </c>
      <c r="E1387" s="21" t="s">
        <v>9763</v>
      </c>
      <c r="F1387" s="21" t="s">
        <v>14659</v>
      </c>
      <c r="G1387" s="11" t="s">
        <v>2</v>
      </c>
      <c r="H1387" s="11" t="s">
        <v>350</v>
      </c>
      <c r="I1387" s="11" t="s">
        <v>4</v>
      </c>
      <c r="J1387" s="13">
        <v>4</v>
      </c>
      <c r="K1387" s="12">
        <v>47424</v>
      </c>
      <c r="L1387" s="12">
        <v>0</v>
      </c>
      <c r="M1387" s="12">
        <v>0</v>
      </c>
      <c r="N1387" s="12">
        <f t="shared" si="64"/>
        <v>47424</v>
      </c>
      <c r="O1387" s="11" t="s">
        <v>8227</v>
      </c>
      <c r="P1387" s="13">
        <v>0</v>
      </c>
      <c r="Q1387" s="11" t="s">
        <v>6</v>
      </c>
      <c r="R1387" s="13">
        <v>0</v>
      </c>
      <c r="S1387" s="13">
        <v>0</v>
      </c>
      <c r="T1387" s="11" t="s">
        <v>7</v>
      </c>
      <c r="U1387" s="11" t="s">
        <v>8</v>
      </c>
      <c r="V1387" s="15">
        <v>0</v>
      </c>
      <c r="W1387" s="13">
        <v>0</v>
      </c>
      <c r="X1387" s="15">
        <v>0</v>
      </c>
      <c r="Y1387" s="15">
        <v>0</v>
      </c>
      <c r="Z1387" s="13">
        <v>0</v>
      </c>
      <c r="AA1387" s="15">
        <v>0</v>
      </c>
      <c r="AB1387" s="13">
        <v>0</v>
      </c>
      <c r="AC1387" s="15">
        <v>0</v>
      </c>
      <c r="AD1387" s="13">
        <v>0</v>
      </c>
      <c r="AE1387" s="15">
        <v>0</v>
      </c>
      <c r="AF1387" s="13">
        <v>0</v>
      </c>
      <c r="AG1387" s="15">
        <v>0</v>
      </c>
      <c r="AH1387" s="13">
        <v>0</v>
      </c>
      <c r="AI1387" s="15">
        <v>0</v>
      </c>
      <c r="AJ1387" s="11" t="s">
        <v>352</v>
      </c>
      <c r="AK1387" s="11" t="s">
        <v>8228</v>
      </c>
      <c r="AL1387" s="22">
        <f t="shared" si="63"/>
        <v>2169</v>
      </c>
      <c r="AM1387" s="11" t="str">
        <f>VLOOKUP(O1387,Sheet2!$D$6:$E$14,2,FALSE)</f>
        <v>Consumables</v>
      </c>
      <c r="AN1387" s="11" t="str">
        <f>VLOOKUP(F1387,Sheet2!$E$15:$F$18,2,FALSE)</f>
        <v>CM</v>
      </c>
      <c r="AO1387" s="35" t="s">
        <v>14668</v>
      </c>
      <c r="AP1387">
        <f>MATCH(AN1387,Sheet2!$F$5:$F$18,0)</f>
        <v>13</v>
      </c>
      <c r="AQ1387">
        <f>MATCH(AO1387,Sheet2!$F$5:$K$5,0)</f>
        <v>6</v>
      </c>
      <c r="AR1387" s="33">
        <f>INDEX(Sheet2!$F$5:$K$18,OPaL!AP1387,OPaL!AQ1387)</f>
        <v>0.2</v>
      </c>
      <c r="AS1387" s="1">
        <f t="shared" si="65"/>
        <v>37939.200000000004</v>
      </c>
    </row>
    <row r="1388" spans="1:45" x14ac:dyDescent="0.2">
      <c r="A1388" s="11" t="s">
        <v>4201</v>
      </c>
      <c r="B1388" s="11" t="s">
        <v>4202</v>
      </c>
      <c r="C1388" s="11" t="s">
        <v>11159</v>
      </c>
      <c r="D1388" s="21">
        <v>44653</v>
      </c>
      <c r="E1388" s="21" t="s">
        <v>9697</v>
      </c>
      <c r="F1388" s="21" t="s">
        <v>14659</v>
      </c>
      <c r="G1388" s="11" t="s">
        <v>2</v>
      </c>
      <c r="H1388" s="11" t="s">
        <v>16</v>
      </c>
      <c r="I1388" s="11" t="s">
        <v>4</v>
      </c>
      <c r="J1388" s="12">
        <v>16</v>
      </c>
      <c r="K1388" s="12">
        <v>47310.32</v>
      </c>
      <c r="L1388" s="12">
        <v>0</v>
      </c>
      <c r="M1388" s="12">
        <v>0</v>
      </c>
      <c r="N1388" s="12">
        <f t="shared" si="64"/>
        <v>47310.32</v>
      </c>
      <c r="O1388" s="11" t="s">
        <v>5</v>
      </c>
      <c r="P1388" s="13">
        <v>0</v>
      </c>
      <c r="Q1388" s="11" t="s">
        <v>6</v>
      </c>
      <c r="R1388" s="13">
        <v>0</v>
      </c>
      <c r="S1388" s="13">
        <v>0</v>
      </c>
      <c r="T1388" s="11" t="s">
        <v>7</v>
      </c>
      <c r="U1388" s="11" t="s">
        <v>8</v>
      </c>
      <c r="V1388" s="15">
        <v>0</v>
      </c>
      <c r="W1388" s="13">
        <v>0</v>
      </c>
      <c r="X1388" s="15">
        <v>0</v>
      </c>
      <c r="Y1388" s="15">
        <v>0</v>
      </c>
      <c r="Z1388" s="13">
        <v>0</v>
      </c>
      <c r="AA1388" s="15">
        <v>0</v>
      </c>
      <c r="AB1388" s="13">
        <v>0</v>
      </c>
      <c r="AC1388" s="15">
        <v>0</v>
      </c>
      <c r="AD1388" s="13">
        <v>0</v>
      </c>
      <c r="AE1388" s="15">
        <v>0</v>
      </c>
      <c r="AF1388" s="13">
        <v>0</v>
      </c>
      <c r="AG1388" s="15">
        <v>0</v>
      </c>
      <c r="AH1388" s="13">
        <v>0</v>
      </c>
      <c r="AI1388" s="15">
        <v>0</v>
      </c>
      <c r="AJ1388" s="11" t="s">
        <v>17</v>
      </c>
      <c r="AK1388" s="11" t="s">
        <v>1398</v>
      </c>
      <c r="AL1388" s="22">
        <f t="shared" si="63"/>
        <v>639</v>
      </c>
      <c r="AM1388" s="11" t="str">
        <f>VLOOKUP(O1388,Sheet2!$D$6:$E$14,2,FALSE)</f>
        <v>Spare parts</v>
      </c>
      <c r="AN1388" s="11" t="str">
        <f>VLOOKUP(F1388,Sheet2!$E$10:$F$13,2,FALSE)</f>
        <v>SPM</v>
      </c>
      <c r="AO1388" s="35" t="s">
        <v>14668</v>
      </c>
      <c r="AP1388">
        <f>MATCH(AN1388,Sheet2!$F$5:$F$18,0)</f>
        <v>6</v>
      </c>
      <c r="AQ1388">
        <f>MATCH(AO1388,Sheet2!$F$5:$K$5,0)</f>
        <v>6</v>
      </c>
      <c r="AR1388" s="33">
        <f>INDEX(Sheet2!$F$5:$K$18,OPaL!AP1388,OPaL!AQ1388)</f>
        <v>0.15</v>
      </c>
      <c r="AS1388" s="1">
        <f t="shared" si="65"/>
        <v>40213.771999999997</v>
      </c>
    </row>
    <row r="1389" spans="1:45" x14ac:dyDescent="0.2">
      <c r="A1389" s="11" t="s">
        <v>5281</v>
      </c>
      <c r="B1389" s="11" t="s">
        <v>5282</v>
      </c>
      <c r="C1389" s="11" t="s">
        <v>11160</v>
      </c>
      <c r="D1389" s="21">
        <v>42784</v>
      </c>
      <c r="E1389" s="21" t="s">
        <v>9697</v>
      </c>
      <c r="F1389" s="21" t="s">
        <v>14659</v>
      </c>
      <c r="G1389" s="11" t="s">
        <v>2</v>
      </c>
      <c r="H1389" s="11" t="s">
        <v>16</v>
      </c>
      <c r="I1389" s="11" t="s">
        <v>4</v>
      </c>
      <c r="J1389" s="12">
        <v>1</v>
      </c>
      <c r="K1389" s="12">
        <v>47282.86</v>
      </c>
      <c r="L1389" s="12">
        <v>0</v>
      </c>
      <c r="M1389" s="12">
        <v>0</v>
      </c>
      <c r="N1389" s="12">
        <f t="shared" si="64"/>
        <v>47282.86</v>
      </c>
      <c r="O1389" s="11" t="s">
        <v>5</v>
      </c>
      <c r="P1389" s="13">
        <v>0</v>
      </c>
      <c r="Q1389" s="11" t="s">
        <v>6</v>
      </c>
      <c r="R1389" s="13">
        <v>0</v>
      </c>
      <c r="S1389" s="13">
        <v>0</v>
      </c>
      <c r="T1389" s="11" t="s">
        <v>7</v>
      </c>
      <c r="U1389" s="11" t="s">
        <v>8</v>
      </c>
      <c r="V1389" s="15">
        <v>0</v>
      </c>
      <c r="W1389" s="13">
        <v>0</v>
      </c>
      <c r="X1389" s="15">
        <v>0</v>
      </c>
      <c r="Y1389" s="15">
        <v>0</v>
      </c>
      <c r="Z1389" s="13">
        <v>0</v>
      </c>
      <c r="AA1389" s="15">
        <v>0</v>
      </c>
      <c r="AB1389" s="13">
        <v>0</v>
      </c>
      <c r="AC1389" s="15">
        <v>0</v>
      </c>
      <c r="AD1389" s="13">
        <v>0</v>
      </c>
      <c r="AE1389" s="15">
        <v>0</v>
      </c>
      <c r="AF1389" s="13">
        <v>0</v>
      </c>
      <c r="AG1389" s="15">
        <v>0</v>
      </c>
      <c r="AH1389" s="13">
        <v>0</v>
      </c>
      <c r="AI1389" s="15">
        <v>0</v>
      </c>
      <c r="AJ1389" s="11" t="s">
        <v>17</v>
      </c>
      <c r="AK1389" s="11" t="s">
        <v>1398</v>
      </c>
      <c r="AL1389" s="22">
        <f t="shared" si="63"/>
        <v>2508</v>
      </c>
      <c r="AM1389" s="11" t="str">
        <f>VLOOKUP(O1389,Sheet2!$D$6:$E$14,2,FALSE)</f>
        <v>Spare parts</v>
      </c>
      <c r="AN1389" s="11" t="str">
        <f>VLOOKUP(F1389,Sheet2!$E$10:$F$13,2,FALSE)</f>
        <v>SPM</v>
      </c>
      <c r="AO1389" s="35" t="s">
        <v>14668</v>
      </c>
      <c r="AP1389">
        <f>MATCH(AN1389,Sheet2!$F$5:$F$18,0)</f>
        <v>6</v>
      </c>
      <c r="AQ1389">
        <f>MATCH(AO1389,Sheet2!$F$5:$K$5,0)</f>
        <v>6</v>
      </c>
      <c r="AR1389" s="33">
        <f>INDEX(Sheet2!$F$5:$K$18,OPaL!AP1389,OPaL!AQ1389)</f>
        <v>0.15</v>
      </c>
      <c r="AS1389" s="1">
        <f t="shared" si="65"/>
        <v>40190.430999999997</v>
      </c>
    </row>
    <row r="1390" spans="1:45" x14ac:dyDescent="0.2">
      <c r="A1390" s="11" t="s">
        <v>5739</v>
      </c>
      <c r="B1390" s="11" t="s">
        <v>5740</v>
      </c>
      <c r="C1390" s="11" t="s">
        <v>11161</v>
      </c>
      <c r="D1390" s="21">
        <v>42963</v>
      </c>
      <c r="E1390" s="21" t="s">
        <v>9697</v>
      </c>
      <c r="F1390" s="21" t="s">
        <v>14659</v>
      </c>
      <c r="G1390" s="11" t="s">
        <v>2</v>
      </c>
      <c r="H1390" s="11" t="s">
        <v>16</v>
      </c>
      <c r="I1390" s="11" t="s">
        <v>4</v>
      </c>
      <c r="J1390" s="12">
        <v>1</v>
      </c>
      <c r="K1390" s="12">
        <v>47165.74</v>
      </c>
      <c r="L1390" s="12">
        <v>0</v>
      </c>
      <c r="M1390" s="12">
        <v>0</v>
      </c>
      <c r="N1390" s="12">
        <f t="shared" si="64"/>
        <v>47165.74</v>
      </c>
      <c r="O1390" s="11" t="s">
        <v>5</v>
      </c>
      <c r="P1390" s="13">
        <v>0</v>
      </c>
      <c r="Q1390" s="11" t="s">
        <v>6</v>
      </c>
      <c r="R1390" s="13">
        <v>0</v>
      </c>
      <c r="S1390" s="13">
        <v>0</v>
      </c>
      <c r="T1390" s="11" t="s">
        <v>7</v>
      </c>
      <c r="U1390" s="11" t="s">
        <v>8</v>
      </c>
      <c r="V1390" s="15">
        <v>0</v>
      </c>
      <c r="W1390" s="13">
        <v>0</v>
      </c>
      <c r="X1390" s="15">
        <v>0</v>
      </c>
      <c r="Y1390" s="15">
        <v>0</v>
      </c>
      <c r="Z1390" s="13">
        <v>0</v>
      </c>
      <c r="AA1390" s="15">
        <v>0</v>
      </c>
      <c r="AB1390" s="13">
        <v>0</v>
      </c>
      <c r="AC1390" s="15">
        <v>0</v>
      </c>
      <c r="AD1390" s="13">
        <v>0</v>
      </c>
      <c r="AE1390" s="15">
        <v>0</v>
      </c>
      <c r="AF1390" s="13">
        <v>0</v>
      </c>
      <c r="AG1390" s="15">
        <v>0</v>
      </c>
      <c r="AH1390" s="13">
        <v>0</v>
      </c>
      <c r="AI1390" s="15">
        <v>0</v>
      </c>
      <c r="AJ1390" s="11" t="s">
        <v>17</v>
      </c>
      <c r="AK1390" s="11" t="s">
        <v>1398</v>
      </c>
      <c r="AL1390" s="22">
        <f t="shared" si="63"/>
        <v>2329</v>
      </c>
      <c r="AM1390" s="11" t="str">
        <f>VLOOKUP(O1390,Sheet2!$D$6:$E$14,2,FALSE)</f>
        <v>Spare parts</v>
      </c>
      <c r="AN1390" s="11" t="str">
        <f>VLOOKUP(F1390,Sheet2!$E$10:$F$13,2,FALSE)</f>
        <v>SPM</v>
      </c>
      <c r="AO1390" s="35" t="s">
        <v>14668</v>
      </c>
      <c r="AP1390">
        <f>MATCH(AN1390,Sheet2!$F$5:$F$18,0)</f>
        <v>6</v>
      </c>
      <c r="AQ1390">
        <f>MATCH(AO1390,Sheet2!$F$5:$K$5,0)</f>
        <v>6</v>
      </c>
      <c r="AR1390" s="33">
        <f>INDEX(Sheet2!$F$5:$K$18,OPaL!AP1390,OPaL!AQ1390)</f>
        <v>0.15</v>
      </c>
      <c r="AS1390" s="1">
        <f t="shared" si="65"/>
        <v>40090.879000000001</v>
      </c>
    </row>
    <row r="1391" spans="1:45" x14ac:dyDescent="0.2">
      <c r="A1391" s="11" t="s">
        <v>8672</v>
      </c>
      <c r="B1391" s="11" t="s">
        <v>8673</v>
      </c>
      <c r="C1391" s="11" t="s">
        <v>11162</v>
      </c>
      <c r="D1391" s="21">
        <v>45100</v>
      </c>
      <c r="E1391" s="21" t="s">
        <v>9731</v>
      </c>
      <c r="F1391" s="21" t="s">
        <v>14659</v>
      </c>
      <c r="G1391" s="11" t="s">
        <v>2</v>
      </c>
      <c r="H1391" s="11" t="s">
        <v>350</v>
      </c>
      <c r="I1391" s="11" t="s">
        <v>4</v>
      </c>
      <c r="J1391" s="13">
        <v>128</v>
      </c>
      <c r="K1391" s="12">
        <v>46952.33</v>
      </c>
      <c r="L1391" s="12">
        <v>0</v>
      </c>
      <c r="M1391" s="12">
        <v>0</v>
      </c>
      <c r="N1391" s="12">
        <f t="shared" si="64"/>
        <v>46952.33</v>
      </c>
      <c r="O1391" s="11" t="s">
        <v>8227</v>
      </c>
      <c r="P1391" s="13">
        <v>0</v>
      </c>
      <c r="Q1391" s="11" t="s">
        <v>6</v>
      </c>
      <c r="R1391" s="13">
        <v>0</v>
      </c>
      <c r="S1391" s="13">
        <v>0</v>
      </c>
      <c r="T1391" s="11" t="s">
        <v>7</v>
      </c>
      <c r="U1391" s="11" t="s">
        <v>8</v>
      </c>
      <c r="V1391" s="15">
        <v>0</v>
      </c>
      <c r="W1391" s="13">
        <v>0</v>
      </c>
      <c r="X1391" s="15">
        <v>0</v>
      </c>
      <c r="Y1391" s="15">
        <v>0</v>
      </c>
      <c r="Z1391" s="13">
        <v>0</v>
      </c>
      <c r="AA1391" s="15">
        <v>0</v>
      </c>
      <c r="AB1391" s="13">
        <v>0</v>
      </c>
      <c r="AC1391" s="15">
        <v>0</v>
      </c>
      <c r="AD1391" s="13">
        <v>0</v>
      </c>
      <c r="AE1391" s="15">
        <v>0</v>
      </c>
      <c r="AF1391" s="13">
        <v>0</v>
      </c>
      <c r="AG1391" s="15">
        <v>0</v>
      </c>
      <c r="AH1391" s="13">
        <v>0</v>
      </c>
      <c r="AI1391" s="15">
        <v>0</v>
      </c>
      <c r="AJ1391" s="11" t="s">
        <v>352</v>
      </c>
      <c r="AK1391" s="11" t="s">
        <v>8228</v>
      </c>
      <c r="AL1391" s="22">
        <f t="shared" si="63"/>
        <v>192</v>
      </c>
      <c r="AM1391" s="11" t="str">
        <f>VLOOKUP(O1391,Sheet2!$D$6:$E$14,2,FALSE)</f>
        <v>Consumables</v>
      </c>
      <c r="AN1391" s="11" t="str">
        <f>VLOOKUP(F1391,Sheet2!$E$15:$F$18,2,FALSE)</f>
        <v>CM</v>
      </c>
      <c r="AO1391" s="35" t="s">
        <v>14666</v>
      </c>
      <c r="AP1391">
        <f>MATCH(AN1391,Sheet2!$F$5:$F$18,0)</f>
        <v>13</v>
      </c>
      <c r="AQ1391">
        <f>MATCH(AO1391,Sheet2!$F$5:$K$5,0)</f>
        <v>4</v>
      </c>
      <c r="AR1391" s="33">
        <f>INDEX(Sheet2!$F$5:$K$18,OPaL!AP1391,OPaL!AQ1391)</f>
        <v>0.05</v>
      </c>
      <c r="AS1391" s="1">
        <f t="shared" si="65"/>
        <v>44604.713499999998</v>
      </c>
    </row>
    <row r="1392" spans="1:45" x14ac:dyDescent="0.2">
      <c r="A1392" s="11" t="s">
        <v>8024</v>
      </c>
      <c r="B1392" s="11" t="s">
        <v>8025</v>
      </c>
      <c r="C1392" s="11" t="s">
        <v>11163</v>
      </c>
      <c r="D1392" s="21">
        <v>44791</v>
      </c>
      <c r="E1392" s="21" t="s">
        <v>9697</v>
      </c>
      <c r="F1392" s="21" t="s">
        <v>14659</v>
      </c>
      <c r="G1392" s="11" t="s">
        <v>2</v>
      </c>
      <c r="H1392" s="11" t="s">
        <v>16</v>
      </c>
      <c r="I1392" s="11" t="s">
        <v>4</v>
      </c>
      <c r="J1392" s="12">
        <v>2</v>
      </c>
      <c r="K1392" s="12">
        <v>46836.56</v>
      </c>
      <c r="L1392" s="12">
        <v>0</v>
      </c>
      <c r="M1392" s="12">
        <v>0</v>
      </c>
      <c r="N1392" s="12">
        <f t="shared" si="64"/>
        <v>46836.56</v>
      </c>
      <c r="O1392" s="11" t="s">
        <v>5</v>
      </c>
      <c r="P1392" s="13">
        <v>0</v>
      </c>
      <c r="Q1392" s="11" t="s">
        <v>6</v>
      </c>
      <c r="R1392" s="13">
        <v>0</v>
      </c>
      <c r="S1392" s="13">
        <v>0</v>
      </c>
      <c r="T1392" s="11" t="s">
        <v>7</v>
      </c>
      <c r="U1392" s="11" t="s">
        <v>8</v>
      </c>
      <c r="V1392" s="15">
        <v>0</v>
      </c>
      <c r="W1392" s="13">
        <v>0</v>
      </c>
      <c r="X1392" s="15">
        <v>0</v>
      </c>
      <c r="Y1392" s="15">
        <v>0</v>
      </c>
      <c r="Z1392" s="13">
        <v>0</v>
      </c>
      <c r="AA1392" s="15">
        <v>0</v>
      </c>
      <c r="AB1392" s="13">
        <v>0</v>
      </c>
      <c r="AC1392" s="15">
        <v>0</v>
      </c>
      <c r="AD1392" s="13">
        <v>0</v>
      </c>
      <c r="AE1392" s="15">
        <v>0</v>
      </c>
      <c r="AF1392" s="13">
        <v>0</v>
      </c>
      <c r="AG1392" s="15">
        <v>0</v>
      </c>
      <c r="AH1392" s="13">
        <v>0</v>
      </c>
      <c r="AI1392" s="15">
        <v>0</v>
      </c>
      <c r="AJ1392" s="11" t="s">
        <v>17</v>
      </c>
      <c r="AK1392" s="11" t="s">
        <v>13</v>
      </c>
      <c r="AL1392" s="22">
        <f t="shared" si="63"/>
        <v>501</v>
      </c>
      <c r="AM1392" s="11" t="str">
        <f>VLOOKUP(O1392,Sheet2!$D$6:$E$14,2,FALSE)</f>
        <v>Spare parts</v>
      </c>
      <c r="AN1392" s="11" t="str">
        <f>VLOOKUP(F1392,Sheet2!$E$10:$F$13,2,FALSE)</f>
        <v>SPM</v>
      </c>
      <c r="AO1392" s="35" t="s">
        <v>14668</v>
      </c>
      <c r="AP1392">
        <f>MATCH(AN1392,Sheet2!$F$5:$F$18,0)</f>
        <v>6</v>
      </c>
      <c r="AQ1392">
        <f>MATCH(AO1392,Sheet2!$F$5:$K$5,0)</f>
        <v>6</v>
      </c>
      <c r="AR1392" s="33">
        <f>INDEX(Sheet2!$F$5:$K$18,OPaL!AP1392,OPaL!AQ1392)</f>
        <v>0.15</v>
      </c>
      <c r="AS1392" s="1">
        <f t="shared" si="65"/>
        <v>39811.075999999994</v>
      </c>
    </row>
    <row r="1393" spans="1:45" x14ac:dyDescent="0.2">
      <c r="A1393" s="11" t="s">
        <v>5085</v>
      </c>
      <c r="B1393" s="11" t="s">
        <v>5086</v>
      </c>
      <c r="C1393" s="11" t="s">
        <v>11164</v>
      </c>
      <c r="D1393" s="21">
        <v>44701</v>
      </c>
      <c r="E1393" s="21" t="s">
        <v>9697</v>
      </c>
      <c r="F1393" s="21" t="s">
        <v>14659</v>
      </c>
      <c r="G1393" s="11" t="s">
        <v>2</v>
      </c>
      <c r="H1393" s="11" t="s">
        <v>16</v>
      </c>
      <c r="I1393" s="11" t="s">
        <v>4</v>
      </c>
      <c r="J1393" s="12">
        <v>4</v>
      </c>
      <c r="K1393" s="12">
        <v>46832</v>
      </c>
      <c r="L1393" s="12">
        <v>0</v>
      </c>
      <c r="M1393" s="12">
        <v>0</v>
      </c>
      <c r="N1393" s="12">
        <f t="shared" si="64"/>
        <v>46832</v>
      </c>
      <c r="O1393" s="11" t="s">
        <v>5</v>
      </c>
      <c r="P1393" s="13">
        <v>0</v>
      </c>
      <c r="Q1393" s="11" t="s">
        <v>6</v>
      </c>
      <c r="R1393" s="13">
        <v>0</v>
      </c>
      <c r="S1393" s="13">
        <v>0</v>
      </c>
      <c r="T1393" s="11" t="s">
        <v>7</v>
      </c>
      <c r="U1393" s="11" t="s">
        <v>8</v>
      </c>
      <c r="V1393" s="15">
        <v>0</v>
      </c>
      <c r="W1393" s="13">
        <v>0</v>
      </c>
      <c r="X1393" s="15">
        <v>0</v>
      </c>
      <c r="Y1393" s="15">
        <v>0</v>
      </c>
      <c r="Z1393" s="13">
        <v>0</v>
      </c>
      <c r="AA1393" s="15">
        <v>0</v>
      </c>
      <c r="AB1393" s="13">
        <v>0</v>
      </c>
      <c r="AC1393" s="15">
        <v>0</v>
      </c>
      <c r="AD1393" s="13">
        <v>0</v>
      </c>
      <c r="AE1393" s="15">
        <v>0</v>
      </c>
      <c r="AF1393" s="13">
        <v>0</v>
      </c>
      <c r="AG1393" s="15">
        <v>0</v>
      </c>
      <c r="AH1393" s="13">
        <v>0</v>
      </c>
      <c r="AI1393" s="15">
        <v>0</v>
      </c>
      <c r="AJ1393" s="11" t="s">
        <v>17</v>
      </c>
      <c r="AK1393" s="11" t="s">
        <v>1398</v>
      </c>
      <c r="AL1393" s="22">
        <f t="shared" si="63"/>
        <v>591</v>
      </c>
      <c r="AM1393" s="11" t="str">
        <f>VLOOKUP(O1393,Sheet2!$D$6:$E$14,2,FALSE)</f>
        <v>Spare parts</v>
      </c>
      <c r="AN1393" s="11" t="str">
        <f>VLOOKUP(F1393,Sheet2!$E$10:$F$13,2,FALSE)</f>
        <v>SPM</v>
      </c>
      <c r="AO1393" s="35" t="s">
        <v>14668</v>
      </c>
      <c r="AP1393">
        <f>MATCH(AN1393,Sheet2!$F$5:$F$18,0)</f>
        <v>6</v>
      </c>
      <c r="AQ1393">
        <f>MATCH(AO1393,Sheet2!$F$5:$K$5,0)</f>
        <v>6</v>
      </c>
      <c r="AR1393" s="33">
        <f>INDEX(Sheet2!$F$5:$K$18,OPaL!AP1393,OPaL!AQ1393)</f>
        <v>0.15</v>
      </c>
      <c r="AS1393" s="1">
        <f t="shared" si="65"/>
        <v>39807.199999999997</v>
      </c>
    </row>
    <row r="1394" spans="1:45" x14ac:dyDescent="0.2">
      <c r="A1394" s="11" t="s">
        <v>9610</v>
      </c>
      <c r="B1394" s="11" t="s">
        <v>9611</v>
      </c>
      <c r="C1394" s="11" t="s">
        <v>11165</v>
      </c>
      <c r="D1394" s="21">
        <v>44644</v>
      </c>
      <c r="E1394" s="21" t="s">
        <v>9782</v>
      </c>
      <c r="F1394" s="21" t="s">
        <v>14659</v>
      </c>
      <c r="G1394" s="11" t="s">
        <v>2</v>
      </c>
      <c r="H1394" s="11" t="s">
        <v>350</v>
      </c>
      <c r="I1394" s="11" t="s">
        <v>7751</v>
      </c>
      <c r="J1394" s="12">
        <v>18.18</v>
      </c>
      <c r="K1394" s="12">
        <v>46831.68</v>
      </c>
      <c r="L1394" s="12">
        <v>0</v>
      </c>
      <c r="M1394" s="12">
        <v>0</v>
      </c>
      <c r="N1394" s="12">
        <f t="shared" si="64"/>
        <v>46831.68</v>
      </c>
      <c r="O1394" s="11" t="s">
        <v>8227</v>
      </c>
      <c r="P1394" s="13">
        <v>0</v>
      </c>
      <c r="Q1394" s="11" t="s">
        <v>6</v>
      </c>
      <c r="R1394" s="15">
        <v>0</v>
      </c>
      <c r="S1394" s="15">
        <v>0</v>
      </c>
      <c r="T1394" s="11" t="s">
        <v>7</v>
      </c>
      <c r="U1394" s="11" t="s">
        <v>8</v>
      </c>
      <c r="V1394" s="15">
        <v>0</v>
      </c>
      <c r="W1394" s="15">
        <v>0</v>
      </c>
      <c r="X1394" s="15">
        <v>0</v>
      </c>
      <c r="Y1394" s="15">
        <v>0</v>
      </c>
      <c r="Z1394" s="15">
        <v>0</v>
      </c>
      <c r="AA1394" s="15">
        <v>0</v>
      </c>
      <c r="AB1394" s="15">
        <v>0</v>
      </c>
      <c r="AC1394" s="15">
        <v>0</v>
      </c>
      <c r="AD1394" s="15">
        <v>0</v>
      </c>
      <c r="AE1394" s="15">
        <v>0</v>
      </c>
      <c r="AF1394" s="15">
        <v>0</v>
      </c>
      <c r="AG1394" s="15">
        <v>0</v>
      </c>
      <c r="AH1394" s="15">
        <v>0</v>
      </c>
      <c r="AI1394" s="15">
        <v>0</v>
      </c>
      <c r="AJ1394" s="11" t="s">
        <v>352</v>
      </c>
      <c r="AK1394" s="11" t="s">
        <v>8228</v>
      </c>
      <c r="AL1394" s="22">
        <f t="shared" si="63"/>
        <v>648</v>
      </c>
      <c r="AM1394" s="11" t="str">
        <f>VLOOKUP(O1394,Sheet2!$D$6:$E$14,2,FALSE)</f>
        <v>Consumables</v>
      </c>
      <c r="AN1394" s="11" t="str">
        <f>VLOOKUP(F1394,Sheet2!$E$15:$F$18,2,FALSE)</f>
        <v>CM</v>
      </c>
      <c r="AO1394" s="35" t="s">
        <v>14668</v>
      </c>
      <c r="AP1394">
        <f>MATCH(AN1394,Sheet2!$F$5:$F$18,0)</f>
        <v>13</v>
      </c>
      <c r="AQ1394">
        <f>MATCH(AO1394,Sheet2!$F$5:$K$5,0)</f>
        <v>6</v>
      </c>
      <c r="AR1394" s="33">
        <f>INDEX(Sheet2!$F$5:$K$18,OPaL!AP1394,OPaL!AQ1394)</f>
        <v>0.2</v>
      </c>
      <c r="AS1394" s="1">
        <f t="shared" si="65"/>
        <v>37465.344000000005</v>
      </c>
    </row>
    <row r="1395" spans="1:45" x14ac:dyDescent="0.2">
      <c r="A1395" s="11" t="s">
        <v>8286</v>
      </c>
      <c r="B1395" s="11" t="s">
        <v>8287</v>
      </c>
      <c r="C1395" s="11" t="s">
        <v>11166</v>
      </c>
      <c r="D1395" s="21">
        <v>45291</v>
      </c>
      <c r="E1395" s="21" t="s">
        <v>9695</v>
      </c>
      <c r="F1395" s="21" t="s">
        <v>14656</v>
      </c>
      <c r="G1395" s="11" t="s">
        <v>2</v>
      </c>
      <c r="H1395" s="11" t="s">
        <v>8243</v>
      </c>
      <c r="I1395" s="11" t="s">
        <v>2347</v>
      </c>
      <c r="J1395" s="12">
        <v>112</v>
      </c>
      <c r="K1395" s="12">
        <v>46816</v>
      </c>
      <c r="L1395" s="12">
        <v>0</v>
      </c>
      <c r="M1395" s="12">
        <v>0</v>
      </c>
      <c r="N1395" s="12">
        <f t="shared" si="64"/>
        <v>46816</v>
      </c>
      <c r="O1395" s="11" t="s">
        <v>8227</v>
      </c>
      <c r="P1395" s="13">
        <v>0</v>
      </c>
      <c r="Q1395" s="11" t="s">
        <v>6</v>
      </c>
      <c r="R1395" s="14">
        <v>0</v>
      </c>
      <c r="S1395" s="14">
        <v>0</v>
      </c>
      <c r="T1395" s="11" t="s">
        <v>7</v>
      </c>
      <c r="U1395" s="11" t="s">
        <v>8</v>
      </c>
      <c r="V1395" s="15">
        <v>0</v>
      </c>
      <c r="W1395" s="14">
        <v>0</v>
      </c>
      <c r="X1395" s="15">
        <v>0</v>
      </c>
      <c r="Y1395" s="15">
        <v>0</v>
      </c>
      <c r="Z1395" s="14">
        <v>0</v>
      </c>
      <c r="AA1395" s="15">
        <v>0</v>
      </c>
      <c r="AB1395" s="14">
        <v>0</v>
      </c>
      <c r="AC1395" s="15">
        <v>0</v>
      </c>
      <c r="AD1395" s="14">
        <v>0</v>
      </c>
      <c r="AE1395" s="15">
        <v>0</v>
      </c>
      <c r="AF1395" s="14">
        <v>0</v>
      </c>
      <c r="AG1395" s="15">
        <v>0</v>
      </c>
      <c r="AH1395" s="14">
        <v>0</v>
      </c>
      <c r="AI1395" s="15">
        <v>0</v>
      </c>
      <c r="AJ1395" s="11" t="s">
        <v>8244</v>
      </c>
      <c r="AK1395" s="11" t="s">
        <v>8163</v>
      </c>
      <c r="AL1395" s="22">
        <f t="shared" si="63"/>
        <v>1</v>
      </c>
      <c r="AM1395" s="11" t="str">
        <f>VLOOKUP(O1395,Sheet2!$D$6:$E$14,2,FALSE)</f>
        <v>Consumables</v>
      </c>
      <c r="AN1395" s="11" t="str">
        <f>VLOOKUP(F1395,Sheet2!$E$15:$F$18,2,FALSE)</f>
        <v>CC</v>
      </c>
      <c r="AO1395" s="35" t="s">
        <v>14664</v>
      </c>
      <c r="AP1395">
        <f>MATCH(AN1395,Sheet2!$F$5:$F$18,0)</f>
        <v>11</v>
      </c>
      <c r="AQ1395">
        <f>MATCH(AO1395,Sheet2!$F$5:$K$5,0)</f>
        <v>2</v>
      </c>
      <c r="AR1395" s="33">
        <f>INDEX(Sheet2!$F$5:$K$18,OPaL!AP1395,OPaL!AQ1395)</f>
        <v>0</v>
      </c>
      <c r="AS1395" s="1">
        <f t="shared" si="65"/>
        <v>46816</v>
      </c>
    </row>
    <row r="1396" spans="1:45" x14ac:dyDescent="0.2">
      <c r="A1396" s="11" t="s">
        <v>5047</v>
      </c>
      <c r="B1396" s="11" t="s">
        <v>5048</v>
      </c>
      <c r="C1396" s="11" t="s">
        <v>11167</v>
      </c>
      <c r="D1396" s="21">
        <v>42416</v>
      </c>
      <c r="E1396" s="21" t="s">
        <v>9697</v>
      </c>
      <c r="F1396" s="21" t="s">
        <v>14659</v>
      </c>
      <c r="G1396" s="11" t="s">
        <v>2</v>
      </c>
      <c r="H1396" s="11" t="s">
        <v>16</v>
      </c>
      <c r="I1396" s="11" t="s">
        <v>4</v>
      </c>
      <c r="J1396" s="12">
        <v>1</v>
      </c>
      <c r="K1396" s="12">
        <v>46769</v>
      </c>
      <c r="L1396" s="12">
        <v>0</v>
      </c>
      <c r="M1396" s="12">
        <v>0</v>
      </c>
      <c r="N1396" s="12">
        <f t="shared" si="64"/>
        <v>46769</v>
      </c>
      <c r="O1396" s="11" t="s">
        <v>5</v>
      </c>
      <c r="P1396" s="13">
        <v>0</v>
      </c>
      <c r="Q1396" s="11" t="s">
        <v>6</v>
      </c>
      <c r="R1396" s="13">
        <v>0</v>
      </c>
      <c r="S1396" s="13">
        <v>0</v>
      </c>
      <c r="T1396" s="11" t="s">
        <v>7</v>
      </c>
      <c r="U1396" s="11" t="s">
        <v>8</v>
      </c>
      <c r="V1396" s="15">
        <v>0</v>
      </c>
      <c r="W1396" s="13">
        <v>0</v>
      </c>
      <c r="X1396" s="15">
        <v>0</v>
      </c>
      <c r="Y1396" s="15">
        <v>0</v>
      </c>
      <c r="Z1396" s="13">
        <v>0</v>
      </c>
      <c r="AA1396" s="15">
        <v>0</v>
      </c>
      <c r="AB1396" s="13">
        <v>0</v>
      </c>
      <c r="AC1396" s="15">
        <v>0</v>
      </c>
      <c r="AD1396" s="13">
        <v>0</v>
      </c>
      <c r="AE1396" s="15">
        <v>0</v>
      </c>
      <c r="AF1396" s="13">
        <v>0</v>
      </c>
      <c r="AG1396" s="15">
        <v>0</v>
      </c>
      <c r="AH1396" s="13">
        <v>0</v>
      </c>
      <c r="AI1396" s="15">
        <v>0</v>
      </c>
      <c r="AJ1396" s="11" t="s">
        <v>17</v>
      </c>
      <c r="AK1396" s="11" t="s">
        <v>1398</v>
      </c>
      <c r="AL1396" s="22">
        <f t="shared" si="63"/>
        <v>2876</v>
      </c>
      <c r="AM1396" s="11" t="str">
        <f>VLOOKUP(O1396,Sheet2!$D$6:$E$14,2,FALSE)</f>
        <v>Spare parts</v>
      </c>
      <c r="AN1396" s="11" t="str">
        <f>VLOOKUP(F1396,Sheet2!$E$10:$F$13,2,FALSE)</f>
        <v>SPM</v>
      </c>
      <c r="AO1396" s="35" t="s">
        <v>14668</v>
      </c>
      <c r="AP1396">
        <f>MATCH(AN1396,Sheet2!$F$5:$F$18,0)</f>
        <v>6</v>
      </c>
      <c r="AQ1396">
        <f>MATCH(AO1396,Sheet2!$F$5:$K$5,0)</f>
        <v>6</v>
      </c>
      <c r="AR1396" s="33">
        <f>INDEX(Sheet2!$F$5:$K$18,OPaL!AP1396,OPaL!AQ1396)</f>
        <v>0.15</v>
      </c>
      <c r="AS1396" s="1">
        <f t="shared" si="65"/>
        <v>39753.65</v>
      </c>
    </row>
    <row r="1397" spans="1:45" x14ac:dyDescent="0.2">
      <c r="A1397" s="11" t="s">
        <v>3303</v>
      </c>
      <c r="B1397" s="11" t="s">
        <v>3304</v>
      </c>
      <c r="C1397" s="11" t="s">
        <v>11168</v>
      </c>
      <c r="D1397" s="21">
        <v>43189</v>
      </c>
      <c r="E1397" s="21" t="s">
        <v>9697</v>
      </c>
      <c r="F1397" s="21" t="s">
        <v>14659</v>
      </c>
      <c r="G1397" s="11" t="s">
        <v>2</v>
      </c>
      <c r="H1397" s="11" t="s">
        <v>16</v>
      </c>
      <c r="I1397" s="11" t="s">
        <v>4</v>
      </c>
      <c r="J1397" s="12">
        <v>1</v>
      </c>
      <c r="K1397" s="12">
        <v>46704.27</v>
      </c>
      <c r="L1397" s="12">
        <v>0</v>
      </c>
      <c r="M1397" s="12">
        <v>0</v>
      </c>
      <c r="N1397" s="12">
        <f t="shared" si="64"/>
        <v>46704.27</v>
      </c>
      <c r="O1397" s="11" t="s">
        <v>5</v>
      </c>
      <c r="P1397" s="13">
        <v>0</v>
      </c>
      <c r="Q1397" s="11" t="s">
        <v>6</v>
      </c>
      <c r="R1397" s="13">
        <v>0</v>
      </c>
      <c r="S1397" s="13">
        <v>0</v>
      </c>
      <c r="T1397" s="11" t="s">
        <v>7</v>
      </c>
      <c r="U1397" s="11" t="s">
        <v>8</v>
      </c>
      <c r="V1397" s="15">
        <v>0</v>
      </c>
      <c r="W1397" s="13">
        <v>0</v>
      </c>
      <c r="X1397" s="15">
        <v>0</v>
      </c>
      <c r="Y1397" s="15">
        <v>0</v>
      </c>
      <c r="Z1397" s="13">
        <v>0</v>
      </c>
      <c r="AA1397" s="15">
        <v>0</v>
      </c>
      <c r="AB1397" s="13">
        <v>0</v>
      </c>
      <c r="AC1397" s="15">
        <v>0</v>
      </c>
      <c r="AD1397" s="13">
        <v>0</v>
      </c>
      <c r="AE1397" s="15">
        <v>0</v>
      </c>
      <c r="AF1397" s="13">
        <v>0</v>
      </c>
      <c r="AG1397" s="15">
        <v>0</v>
      </c>
      <c r="AH1397" s="13">
        <v>0</v>
      </c>
      <c r="AI1397" s="15">
        <v>0</v>
      </c>
      <c r="AJ1397" s="11" t="s">
        <v>17</v>
      </c>
      <c r="AK1397" s="11" t="s">
        <v>1398</v>
      </c>
      <c r="AL1397" s="22">
        <f t="shared" si="63"/>
        <v>2103</v>
      </c>
      <c r="AM1397" s="11" t="str">
        <f>VLOOKUP(O1397,Sheet2!$D$6:$E$14,2,FALSE)</f>
        <v>Spare parts</v>
      </c>
      <c r="AN1397" s="11" t="str">
        <f>VLOOKUP(F1397,Sheet2!$E$10:$F$13,2,FALSE)</f>
        <v>SPM</v>
      </c>
      <c r="AO1397" s="35" t="s">
        <v>14668</v>
      </c>
      <c r="AP1397">
        <f>MATCH(AN1397,Sheet2!$F$5:$F$18,0)</f>
        <v>6</v>
      </c>
      <c r="AQ1397">
        <f>MATCH(AO1397,Sheet2!$F$5:$K$5,0)</f>
        <v>6</v>
      </c>
      <c r="AR1397" s="33">
        <f>INDEX(Sheet2!$F$5:$K$18,OPaL!AP1397,OPaL!AQ1397)</f>
        <v>0.15</v>
      </c>
      <c r="AS1397" s="1">
        <f t="shared" si="65"/>
        <v>39698.629499999995</v>
      </c>
    </row>
    <row r="1398" spans="1:45" x14ac:dyDescent="0.2">
      <c r="A1398" s="11" t="s">
        <v>5401</v>
      </c>
      <c r="B1398" s="11" t="s">
        <v>5402</v>
      </c>
      <c r="C1398" s="11" t="s">
        <v>11169</v>
      </c>
      <c r="D1398" s="21">
        <v>43003</v>
      </c>
      <c r="E1398" s="21" t="s">
        <v>9703</v>
      </c>
      <c r="F1398" s="21" t="s">
        <v>14658</v>
      </c>
      <c r="G1398" s="11" t="s">
        <v>2</v>
      </c>
      <c r="H1398" s="11" t="s">
        <v>16</v>
      </c>
      <c r="I1398" s="11" t="s">
        <v>4</v>
      </c>
      <c r="J1398" s="12">
        <v>1</v>
      </c>
      <c r="K1398" s="12">
        <v>46602.43</v>
      </c>
      <c r="L1398" s="12">
        <v>0</v>
      </c>
      <c r="M1398" s="12">
        <v>0</v>
      </c>
      <c r="N1398" s="12">
        <f t="shared" si="64"/>
        <v>46602.43</v>
      </c>
      <c r="O1398" s="11" t="s">
        <v>5</v>
      </c>
      <c r="P1398" s="13">
        <v>0</v>
      </c>
      <c r="Q1398" s="11" t="s">
        <v>6</v>
      </c>
      <c r="R1398" s="13">
        <v>0</v>
      </c>
      <c r="S1398" s="13">
        <v>0</v>
      </c>
      <c r="T1398" s="11" t="s">
        <v>7</v>
      </c>
      <c r="U1398" s="11" t="s">
        <v>8</v>
      </c>
      <c r="V1398" s="15">
        <v>0</v>
      </c>
      <c r="W1398" s="13">
        <v>0</v>
      </c>
      <c r="X1398" s="15">
        <v>0</v>
      </c>
      <c r="Y1398" s="15">
        <v>0</v>
      </c>
      <c r="Z1398" s="13">
        <v>0</v>
      </c>
      <c r="AA1398" s="15">
        <v>0</v>
      </c>
      <c r="AB1398" s="13">
        <v>0</v>
      </c>
      <c r="AC1398" s="15">
        <v>0</v>
      </c>
      <c r="AD1398" s="13">
        <v>0</v>
      </c>
      <c r="AE1398" s="15">
        <v>0</v>
      </c>
      <c r="AF1398" s="13">
        <v>0</v>
      </c>
      <c r="AG1398" s="15">
        <v>0</v>
      </c>
      <c r="AH1398" s="13">
        <v>0</v>
      </c>
      <c r="AI1398" s="15">
        <v>0</v>
      </c>
      <c r="AJ1398" s="11" t="s">
        <v>17</v>
      </c>
      <c r="AK1398" s="11" t="s">
        <v>1398</v>
      </c>
      <c r="AL1398" s="22">
        <f t="shared" si="63"/>
        <v>2289</v>
      </c>
      <c r="AM1398" s="11" t="str">
        <f>VLOOKUP(O1398,Sheet2!$D$6:$E$14,2,FALSE)</f>
        <v>Spare parts</v>
      </c>
      <c r="AN1398" s="11" t="str">
        <f>VLOOKUP(F1398,Sheet2!$E$10:$F$13,2,FALSE)</f>
        <v>SPE</v>
      </c>
      <c r="AO1398" s="35" t="s">
        <v>14668</v>
      </c>
      <c r="AP1398">
        <f>MATCH(AN1398,Sheet2!$F$5:$F$18,0)</f>
        <v>7</v>
      </c>
      <c r="AQ1398">
        <f>MATCH(AO1398,Sheet2!$F$5:$K$5,0)</f>
        <v>6</v>
      </c>
      <c r="AR1398" s="33">
        <f>INDEX(Sheet2!$F$5:$K$18,OPaL!AP1398,OPaL!AQ1398)</f>
        <v>0.15</v>
      </c>
      <c r="AS1398" s="1">
        <f t="shared" si="65"/>
        <v>39612.065499999997</v>
      </c>
    </row>
    <row r="1399" spans="1:45" x14ac:dyDescent="0.2">
      <c r="A1399" s="11" t="s">
        <v>5935</v>
      </c>
      <c r="B1399" s="11" t="s">
        <v>5936</v>
      </c>
      <c r="C1399" s="11" t="s">
        <v>11170</v>
      </c>
      <c r="D1399" s="21">
        <v>42916</v>
      </c>
      <c r="E1399" s="21" t="s">
        <v>9697</v>
      </c>
      <c r="F1399" s="21" t="s">
        <v>14659</v>
      </c>
      <c r="G1399" s="11" t="s">
        <v>2</v>
      </c>
      <c r="H1399" s="11" t="s">
        <v>16</v>
      </c>
      <c r="I1399" s="11" t="s">
        <v>4</v>
      </c>
      <c r="J1399" s="12">
        <v>1</v>
      </c>
      <c r="K1399" s="12">
        <v>46591.57</v>
      </c>
      <c r="L1399" s="12">
        <v>0</v>
      </c>
      <c r="M1399" s="12">
        <v>0</v>
      </c>
      <c r="N1399" s="12">
        <f t="shared" si="64"/>
        <v>46591.57</v>
      </c>
      <c r="O1399" s="11" t="s">
        <v>5</v>
      </c>
      <c r="P1399" s="13">
        <v>0</v>
      </c>
      <c r="Q1399" s="11" t="s">
        <v>6</v>
      </c>
      <c r="R1399" s="13">
        <v>0</v>
      </c>
      <c r="S1399" s="13">
        <v>0</v>
      </c>
      <c r="T1399" s="11" t="s">
        <v>7</v>
      </c>
      <c r="U1399" s="11" t="s">
        <v>8</v>
      </c>
      <c r="V1399" s="15">
        <v>0</v>
      </c>
      <c r="W1399" s="13">
        <v>0</v>
      </c>
      <c r="X1399" s="15">
        <v>0</v>
      </c>
      <c r="Y1399" s="15">
        <v>0</v>
      </c>
      <c r="Z1399" s="13">
        <v>0</v>
      </c>
      <c r="AA1399" s="15">
        <v>0</v>
      </c>
      <c r="AB1399" s="13">
        <v>0</v>
      </c>
      <c r="AC1399" s="15">
        <v>0</v>
      </c>
      <c r="AD1399" s="13">
        <v>0</v>
      </c>
      <c r="AE1399" s="15">
        <v>0</v>
      </c>
      <c r="AF1399" s="13">
        <v>0</v>
      </c>
      <c r="AG1399" s="15">
        <v>0</v>
      </c>
      <c r="AH1399" s="13">
        <v>0</v>
      </c>
      <c r="AI1399" s="15">
        <v>0</v>
      </c>
      <c r="AJ1399" s="11" t="s">
        <v>17</v>
      </c>
      <c r="AK1399" s="11" t="s">
        <v>13</v>
      </c>
      <c r="AL1399" s="22">
        <f t="shared" si="63"/>
        <v>2376</v>
      </c>
      <c r="AM1399" s="11" t="str">
        <f>VLOOKUP(O1399,Sheet2!$D$6:$E$14,2,FALSE)</f>
        <v>Spare parts</v>
      </c>
      <c r="AN1399" s="11" t="str">
        <f>VLOOKUP(F1399,Sheet2!$E$10:$F$13,2,FALSE)</f>
        <v>SPM</v>
      </c>
      <c r="AO1399" s="35" t="s">
        <v>14668</v>
      </c>
      <c r="AP1399">
        <f>MATCH(AN1399,Sheet2!$F$5:$F$18,0)</f>
        <v>6</v>
      </c>
      <c r="AQ1399">
        <f>MATCH(AO1399,Sheet2!$F$5:$K$5,0)</f>
        <v>6</v>
      </c>
      <c r="AR1399" s="33">
        <f>INDEX(Sheet2!$F$5:$K$18,OPaL!AP1399,OPaL!AQ1399)</f>
        <v>0.15</v>
      </c>
      <c r="AS1399" s="1">
        <f t="shared" si="65"/>
        <v>39602.834499999997</v>
      </c>
    </row>
    <row r="1400" spans="1:45" x14ac:dyDescent="0.2">
      <c r="A1400" s="11" t="s">
        <v>7880</v>
      </c>
      <c r="B1400" s="11" t="s">
        <v>7881</v>
      </c>
      <c r="C1400" s="11" t="s">
        <v>11171</v>
      </c>
      <c r="D1400" s="21">
        <v>43109</v>
      </c>
      <c r="E1400" s="21" t="s">
        <v>9697</v>
      </c>
      <c r="F1400" s="21" t="s">
        <v>14659</v>
      </c>
      <c r="G1400" s="11" t="s">
        <v>2</v>
      </c>
      <c r="H1400" s="11" t="s">
        <v>16</v>
      </c>
      <c r="I1400" s="11" t="s">
        <v>4</v>
      </c>
      <c r="J1400" s="13">
        <v>2</v>
      </c>
      <c r="K1400" s="12">
        <v>46485.81</v>
      </c>
      <c r="L1400" s="12">
        <v>0</v>
      </c>
      <c r="M1400" s="12">
        <v>0</v>
      </c>
      <c r="N1400" s="12">
        <f t="shared" si="64"/>
        <v>46485.81</v>
      </c>
      <c r="O1400" s="11" t="s">
        <v>5</v>
      </c>
      <c r="P1400" s="13">
        <v>0</v>
      </c>
      <c r="Q1400" s="11" t="s">
        <v>6</v>
      </c>
      <c r="R1400" s="13">
        <v>0</v>
      </c>
      <c r="S1400" s="13">
        <v>0</v>
      </c>
      <c r="T1400" s="11" t="s">
        <v>7</v>
      </c>
      <c r="U1400" s="11" t="s">
        <v>8</v>
      </c>
      <c r="V1400" s="15">
        <v>0</v>
      </c>
      <c r="W1400" s="13">
        <v>0</v>
      </c>
      <c r="X1400" s="15">
        <v>0</v>
      </c>
      <c r="Y1400" s="15">
        <v>0</v>
      </c>
      <c r="Z1400" s="13">
        <v>0</v>
      </c>
      <c r="AA1400" s="15">
        <v>0</v>
      </c>
      <c r="AB1400" s="13">
        <v>0</v>
      </c>
      <c r="AC1400" s="15">
        <v>0</v>
      </c>
      <c r="AD1400" s="13">
        <v>0</v>
      </c>
      <c r="AE1400" s="15">
        <v>0</v>
      </c>
      <c r="AF1400" s="13">
        <v>0</v>
      </c>
      <c r="AG1400" s="15">
        <v>0</v>
      </c>
      <c r="AH1400" s="13">
        <v>0</v>
      </c>
      <c r="AI1400" s="15">
        <v>0</v>
      </c>
      <c r="AJ1400" s="11" t="s">
        <v>17</v>
      </c>
      <c r="AK1400" s="11" t="s">
        <v>13</v>
      </c>
      <c r="AL1400" s="22">
        <f t="shared" si="63"/>
        <v>2183</v>
      </c>
      <c r="AM1400" s="11" t="str">
        <f>VLOOKUP(O1400,Sheet2!$D$6:$E$14,2,FALSE)</f>
        <v>Spare parts</v>
      </c>
      <c r="AN1400" s="11" t="str">
        <f>VLOOKUP(F1400,Sheet2!$E$10:$F$13,2,FALSE)</f>
        <v>SPM</v>
      </c>
      <c r="AO1400" s="35" t="s">
        <v>14668</v>
      </c>
      <c r="AP1400">
        <f>MATCH(AN1400,Sheet2!$F$5:$F$18,0)</f>
        <v>6</v>
      </c>
      <c r="AQ1400">
        <f>MATCH(AO1400,Sheet2!$F$5:$K$5,0)</f>
        <v>6</v>
      </c>
      <c r="AR1400" s="33">
        <f>INDEX(Sheet2!$F$5:$K$18,OPaL!AP1400,OPaL!AQ1400)</f>
        <v>0.15</v>
      </c>
      <c r="AS1400" s="1">
        <f t="shared" si="65"/>
        <v>39512.938499999997</v>
      </c>
    </row>
    <row r="1401" spans="1:45" x14ac:dyDescent="0.2">
      <c r="A1401" s="11" t="s">
        <v>8927</v>
      </c>
      <c r="B1401" s="11" t="s">
        <v>8928</v>
      </c>
      <c r="C1401" s="11" t="s">
        <v>10581</v>
      </c>
      <c r="D1401" s="21">
        <v>45080</v>
      </c>
      <c r="E1401" s="21" t="s">
        <v>9739</v>
      </c>
      <c r="F1401" s="21" t="s">
        <v>14659</v>
      </c>
      <c r="G1401" s="11" t="s">
        <v>2</v>
      </c>
      <c r="H1401" s="11" t="s">
        <v>16</v>
      </c>
      <c r="I1401" s="11" t="s">
        <v>4</v>
      </c>
      <c r="J1401" s="13">
        <v>33</v>
      </c>
      <c r="K1401" s="12">
        <v>46269.36</v>
      </c>
      <c r="L1401" s="12">
        <v>0</v>
      </c>
      <c r="M1401" s="12">
        <v>0</v>
      </c>
      <c r="N1401" s="12">
        <f t="shared" si="64"/>
        <v>46269.36</v>
      </c>
      <c r="O1401" s="11" t="s">
        <v>8227</v>
      </c>
      <c r="P1401" s="13">
        <v>0</v>
      </c>
      <c r="Q1401" s="11" t="s">
        <v>6</v>
      </c>
      <c r="R1401" s="13">
        <v>0</v>
      </c>
      <c r="S1401" s="13">
        <v>0</v>
      </c>
      <c r="T1401" s="11" t="s">
        <v>7</v>
      </c>
      <c r="U1401" s="11" t="s">
        <v>8</v>
      </c>
      <c r="V1401" s="15">
        <v>0</v>
      </c>
      <c r="W1401" s="13">
        <v>0</v>
      </c>
      <c r="X1401" s="15">
        <v>0</v>
      </c>
      <c r="Y1401" s="15">
        <v>0</v>
      </c>
      <c r="Z1401" s="13">
        <v>0</v>
      </c>
      <c r="AA1401" s="15">
        <v>0</v>
      </c>
      <c r="AB1401" s="13">
        <v>0</v>
      </c>
      <c r="AC1401" s="15">
        <v>0</v>
      </c>
      <c r="AD1401" s="13">
        <v>0</v>
      </c>
      <c r="AE1401" s="15">
        <v>0</v>
      </c>
      <c r="AF1401" s="13">
        <v>0</v>
      </c>
      <c r="AG1401" s="15">
        <v>0</v>
      </c>
      <c r="AH1401" s="13">
        <v>0</v>
      </c>
      <c r="AI1401" s="15">
        <v>0</v>
      </c>
      <c r="AJ1401" s="11" t="s">
        <v>17</v>
      </c>
      <c r="AK1401" s="11" t="s">
        <v>8228</v>
      </c>
      <c r="AL1401" s="22">
        <f t="shared" si="63"/>
        <v>212</v>
      </c>
      <c r="AM1401" s="11" t="str">
        <f>VLOOKUP(O1401,Sheet2!$D$6:$E$14,2,FALSE)</f>
        <v>Consumables</v>
      </c>
      <c r="AN1401" s="11" t="str">
        <f>VLOOKUP(F1401,Sheet2!$E$15:$F$18,2,FALSE)</f>
        <v>CM</v>
      </c>
      <c r="AO1401" s="35" t="s">
        <v>14666</v>
      </c>
      <c r="AP1401">
        <f>MATCH(AN1401,Sheet2!$F$5:$F$18,0)</f>
        <v>13</v>
      </c>
      <c r="AQ1401">
        <f>MATCH(AO1401,Sheet2!$F$5:$K$5,0)</f>
        <v>4</v>
      </c>
      <c r="AR1401" s="33">
        <f>INDEX(Sheet2!$F$5:$K$18,OPaL!AP1401,OPaL!AQ1401)</f>
        <v>0.05</v>
      </c>
      <c r="AS1401" s="1">
        <f t="shared" si="65"/>
        <v>43955.892</v>
      </c>
    </row>
    <row r="1402" spans="1:45" x14ac:dyDescent="0.2">
      <c r="A1402" s="11" t="s">
        <v>5425</v>
      </c>
      <c r="B1402" s="11" t="s">
        <v>5426</v>
      </c>
      <c r="C1402" s="11" t="s">
        <v>11172</v>
      </c>
      <c r="D1402" s="21">
        <v>43003</v>
      </c>
      <c r="E1402" s="21" t="s">
        <v>9703</v>
      </c>
      <c r="F1402" s="21" t="s">
        <v>14658</v>
      </c>
      <c r="G1402" s="11" t="s">
        <v>2</v>
      </c>
      <c r="H1402" s="11" t="s">
        <v>16</v>
      </c>
      <c r="I1402" s="11" t="s">
        <v>4</v>
      </c>
      <c r="J1402" s="12">
        <v>1</v>
      </c>
      <c r="K1402" s="12">
        <v>46231.5</v>
      </c>
      <c r="L1402" s="12">
        <v>0</v>
      </c>
      <c r="M1402" s="12">
        <v>0</v>
      </c>
      <c r="N1402" s="12">
        <f t="shared" si="64"/>
        <v>46231.5</v>
      </c>
      <c r="O1402" s="11" t="s">
        <v>5</v>
      </c>
      <c r="P1402" s="13">
        <v>0</v>
      </c>
      <c r="Q1402" s="11" t="s">
        <v>6</v>
      </c>
      <c r="R1402" s="13">
        <v>0</v>
      </c>
      <c r="S1402" s="13">
        <v>0</v>
      </c>
      <c r="T1402" s="11" t="s">
        <v>7</v>
      </c>
      <c r="U1402" s="11" t="s">
        <v>8</v>
      </c>
      <c r="V1402" s="15">
        <v>0</v>
      </c>
      <c r="W1402" s="13">
        <v>0</v>
      </c>
      <c r="X1402" s="15">
        <v>0</v>
      </c>
      <c r="Y1402" s="15">
        <v>0</v>
      </c>
      <c r="Z1402" s="13">
        <v>0</v>
      </c>
      <c r="AA1402" s="15">
        <v>0</v>
      </c>
      <c r="AB1402" s="13">
        <v>0</v>
      </c>
      <c r="AC1402" s="15">
        <v>0</v>
      </c>
      <c r="AD1402" s="13">
        <v>0</v>
      </c>
      <c r="AE1402" s="15">
        <v>0</v>
      </c>
      <c r="AF1402" s="13">
        <v>0</v>
      </c>
      <c r="AG1402" s="15">
        <v>0</v>
      </c>
      <c r="AH1402" s="13">
        <v>0</v>
      </c>
      <c r="AI1402" s="15">
        <v>0</v>
      </c>
      <c r="AJ1402" s="11" t="s">
        <v>17</v>
      </c>
      <c r="AK1402" s="11" t="s">
        <v>1398</v>
      </c>
      <c r="AL1402" s="22">
        <f t="shared" si="63"/>
        <v>2289</v>
      </c>
      <c r="AM1402" s="11" t="str">
        <f>VLOOKUP(O1402,Sheet2!$D$6:$E$14,2,FALSE)</f>
        <v>Spare parts</v>
      </c>
      <c r="AN1402" s="11" t="str">
        <f>VLOOKUP(F1402,Sheet2!$E$10:$F$13,2,FALSE)</f>
        <v>SPE</v>
      </c>
      <c r="AO1402" s="35" t="s">
        <v>14668</v>
      </c>
      <c r="AP1402">
        <f>MATCH(AN1402,Sheet2!$F$5:$F$18,0)</f>
        <v>7</v>
      </c>
      <c r="AQ1402">
        <f>MATCH(AO1402,Sheet2!$F$5:$K$5,0)</f>
        <v>6</v>
      </c>
      <c r="AR1402" s="33">
        <f>INDEX(Sheet2!$F$5:$K$18,OPaL!AP1402,OPaL!AQ1402)</f>
        <v>0.15</v>
      </c>
      <c r="AS1402" s="1">
        <f t="shared" si="65"/>
        <v>39296.775000000001</v>
      </c>
    </row>
    <row r="1403" spans="1:45" x14ac:dyDescent="0.2">
      <c r="A1403" s="11" t="s">
        <v>7818</v>
      </c>
      <c r="B1403" s="11" t="s">
        <v>7819</v>
      </c>
      <c r="C1403" s="11" t="s">
        <v>11173</v>
      </c>
      <c r="D1403" s="21">
        <v>42392</v>
      </c>
      <c r="E1403" s="21" t="s">
        <v>9697</v>
      </c>
      <c r="F1403" s="21" t="s">
        <v>14659</v>
      </c>
      <c r="G1403" s="11" t="s">
        <v>2</v>
      </c>
      <c r="H1403" s="11" t="s">
        <v>16</v>
      </c>
      <c r="I1403" s="11" t="s">
        <v>4</v>
      </c>
      <c r="J1403" s="12">
        <v>4</v>
      </c>
      <c r="K1403" s="12">
        <v>46161.62</v>
      </c>
      <c r="L1403" s="12">
        <v>0</v>
      </c>
      <c r="M1403" s="12">
        <v>0</v>
      </c>
      <c r="N1403" s="12">
        <f t="shared" si="64"/>
        <v>46161.62</v>
      </c>
      <c r="O1403" s="11" t="s">
        <v>5</v>
      </c>
      <c r="P1403" s="13">
        <v>0</v>
      </c>
      <c r="Q1403" s="11" t="s">
        <v>6</v>
      </c>
      <c r="R1403" s="13">
        <v>0</v>
      </c>
      <c r="S1403" s="13">
        <v>0</v>
      </c>
      <c r="T1403" s="11" t="s">
        <v>7</v>
      </c>
      <c r="U1403" s="11" t="s">
        <v>8</v>
      </c>
      <c r="V1403" s="15">
        <v>0</v>
      </c>
      <c r="W1403" s="13">
        <v>0</v>
      </c>
      <c r="X1403" s="15">
        <v>0</v>
      </c>
      <c r="Y1403" s="15">
        <v>0</v>
      </c>
      <c r="Z1403" s="13">
        <v>0</v>
      </c>
      <c r="AA1403" s="15">
        <v>0</v>
      </c>
      <c r="AB1403" s="13">
        <v>0</v>
      </c>
      <c r="AC1403" s="15">
        <v>0</v>
      </c>
      <c r="AD1403" s="13">
        <v>0</v>
      </c>
      <c r="AE1403" s="15">
        <v>0</v>
      </c>
      <c r="AF1403" s="13">
        <v>0</v>
      </c>
      <c r="AG1403" s="15">
        <v>0</v>
      </c>
      <c r="AH1403" s="13">
        <v>0</v>
      </c>
      <c r="AI1403" s="15">
        <v>0</v>
      </c>
      <c r="AJ1403" s="11" t="s">
        <v>17</v>
      </c>
      <c r="AK1403" s="11" t="s">
        <v>13</v>
      </c>
      <c r="AL1403" s="22">
        <f t="shared" si="63"/>
        <v>2900</v>
      </c>
      <c r="AM1403" s="11" t="str">
        <f>VLOOKUP(O1403,Sheet2!$D$6:$E$14,2,FALSE)</f>
        <v>Spare parts</v>
      </c>
      <c r="AN1403" s="11" t="str">
        <f>VLOOKUP(F1403,Sheet2!$E$10:$F$13,2,FALSE)</f>
        <v>SPM</v>
      </c>
      <c r="AO1403" s="35" t="s">
        <v>14668</v>
      </c>
      <c r="AP1403">
        <f>MATCH(AN1403,Sheet2!$F$5:$F$18,0)</f>
        <v>6</v>
      </c>
      <c r="AQ1403">
        <f>MATCH(AO1403,Sheet2!$F$5:$K$5,0)</f>
        <v>6</v>
      </c>
      <c r="AR1403" s="33">
        <f>INDEX(Sheet2!$F$5:$K$18,OPaL!AP1403,OPaL!AQ1403)</f>
        <v>0.15</v>
      </c>
      <c r="AS1403" s="1">
        <f t="shared" si="65"/>
        <v>39237.377</v>
      </c>
    </row>
    <row r="1404" spans="1:45" x14ac:dyDescent="0.2">
      <c r="A1404" s="11" t="s">
        <v>1979</v>
      </c>
      <c r="B1404" s="11" t="s">
        <v>1980</v>
      </c>
      <c r="C1404" s="11" t="s">
        <v>11174</v>
      </c>
      <c r="D1404" s="21">
        <v>42943</v>
      </c>
      <c r="E1404" s="21" t="s">
        <v>9697</v>
      </c>
      <c r="F1404" s="21" t="s">
        <v>14658</v>
      </c>
      <c r="G1404" s="11" t="s">
        <v>2</v>
      </c>
      <c r="H1404" s="11" t="s">
        <v>16</v>
      </c>
      <c r="I1404" s="11" t="s">
        <v>4</v>
      </c>
      <c r="J1404" s="12">
        <v>1</v>
      </c>
      <c r="K1404" s="12">
        <v>46038.03</v>
      </c>
      <c r="L1404" s="12">
        <v>0</v>
      </c>
      <c r="M1404" s="12">
        <v>0</v>
      </c>
      <c r="N1404" s="12">
        <f t="shared" si="64"/>
        <v>46038.03</v>
      </c>
      <c r="O1404" s="11" t="s">
        <v>5</v>
      </c>
      <c r="P1404" s="13">
        <v>0</v>
      </c>
      <c r="Q1404" s="11" t="s">
        <v>6</v>
      </c>
      <c r="R1404" s="13">
        <v>0</v>
      </c>
      <c r="S1404" s="13">
        <v>0</v>
      </c>
      <c r="T1404" s="11" t="s">
        <v>7</v>
      </c>
      <c r="U1404" s="11" t="s">
        <v>8</v>
      </c>
      <c r="V1404" s="15">
        <v>0</v>
      </c>
      <c r="W1404" s="13">
        <v>0</v>
      </c>
      <c r="X1404" s="15">
        <v>0</v>
      </c>
      <c r="Y1404" s="15">
        <v>0</v>
      </c>
      <c r="Z1404" s="13">
        <v>0</v>
      </c>
      <c r="AA1404" s="15">
        <v>0</v>
      </c>
      <c r="AB1404" s="13">
        <v>0</v>
      </c>
      <c r="AC1404" s="15">
        <v>0</v>
      </c>
      <c r="AD1404" s="13">
        <v>0</v>
      </c>
      <c r="AE1404" s="15">
        <v>0</v>
      </c>
      <c r="AF1404" s="13">
        <v>0</v>
      </c>
      <c r="AG1404" s="15">
        <v>0</v>
      </c>
      <c r="AH1404" s="13">
        <v>0</v>
      </c>
      <c r="AI1404" s="15">
        <v>0</v>
      </c>
      <c r="AJ1404" s="11" t="s">
        <v>17</v>
      </c>
      <c r="AK1404" s="11" t="s">
        <v>13</v>
      </c>
      <c r="AL1404" s="22">
        <f t="shared" si="63"/>
        <v>2349</v>
      </c>
      <c r="AM1404" s="11" t="str">
        <f>VLOOKUP(O1404,Sheet2!$D$6:$E$14,2,FALSE)</f>
        <v>Spare parts</v>
      </c>
      <c r="AN1404" s="11" t="str">
        <f>VLOOKUP(F1404,Sheet2!$E$10:$F$13,2,FALSE)</f>
        <v>SPE</v>
      </c>
      <c r="AO1404" s="35" t="s">
        <v>14668</v>
      </c>
      <c r="AP1404">
        <f>MATCH(AN1404,Sheet2!$F$5:$F$18,0)</f>
        <v>7</v>
      </c>
      <c r="AQ1404">
        <f>MATCH(AO1404,Sheet2!$F$5:$K$5,0)</f>
        <v>6</v>
      </c>
      <c r="AR1404" s="33">
        <f>INDEX(Sheet2!$F$5:$K$18,OPaL!AP1404,OPaL!AQ1404)</f>
        <v>0.15</v>
      </c>
      <c r="AS1404" s="1">
        <f t="shared" si="65"/>
        <v>39132.325499999999</v>
      </c>
    </row>
    <row r="1405" spans="1:45" x14ac:dyDescent="0.2">
      <c r="A1405" s="11" t="s">
        <v>7227</v>
      </c>
      <c r="B1405" s="11" t="s">
        <v>7228</v>
      </c>
      <c r="C1405" s="11" t="s">
        <v>11175</v>
      </c>
      <c r="D1405" s="21">
        <v>42821</v>
      </c>
      <c r="E1405" s="21" t="s">
        <v>9697</v>
      </c>
      <c r="F1405" s="21" t="s">
        <v>14659</v>
      </c>
      <c r="G1405" s="11" t="s">
        <v>2</v>
      </c>
      <c r="H1405" s="11" t="s">
        <v>16</v>
      </c>
      <c r="I1405" s="11" t="s">
        <v>4</v>
      </c>
      <c r="J1405" s="12">
        <v>4</v>
      </c>
      <c r="K1405" s="12">
        <v>45905.84</v>
      </c>
      <c r="L1405" s="12">
        <v>0</v>
      </c>
      <c r="M1405" s="12">
        <v>0</v>
      </c>
      <c r="N1405" s="12">
        <f t="shared" si="64"/>
        <v>45905.84</v>
      </c>
      <c r="O1405" s="11" t="s">
        <v>5</v>
      </c>
      <c r="P1405" s="13">
        <v>0</v>
      </c>
      <c r="Q1405" s="11" t="s">
        <v>6</v>
      </c>
      <c r="R1405" s="13">
        <v>0</v>
      </c>
      <c r="S1405" s="13">
        <v>0</v>
      </c>
      <c r="T1405" s="11" t="s">
        <v>7</v>
      </c>
      <c r="U1405" s="11" t="s">
        <v>8</v>
      </c>
      <c r="V1405" s="15">
        <v>0</v>
      </c>
      <c r="W1405" s="13">
        <v>0</v>
      </c>
      <c r="X1405" s="15">
        <v>0</v>
      </c>
      <c r="Y1405" s="15">
        <v>0</v>
      </c>
      <c r="Z1405" s="13">
        <v>0</v>
      </c>
      <c r="AA1405" s="15">
        <v>0</v>
      </c>
      <c r="AB1405" s="13">
        <v>0</v>
      </c>
      <c r="AC1405" s="15">
        <v>0</v>
      </c>
      <c r="AD1405" s="13">
        <v>0</v>
      </c>
      <c r="AE1405" s="15">
        <v>0</v>
      </c>
      <c r="AF1405" s="13">
        <v>0</v>
      </c>
      <c r="AG1405" s="15">
        <v>0</v>
      </c>
      <c r="AH1405" s="13">
        <v>0</v>
      </c>
      <c r="AI1405" s="15">
        <v>0</v>
      </c>
      <c r="AJ1405" s="11" t="s">
        <v>17</v>
      </c>
      <c r="AK1405" s="11" t="s">
        <v>13</v>
      </c>
      <c r="AL1405" s="22">
        <f t="shared" si="63"/>
        <v>2471</v>
      </c>
      <c r="AM1405" s="11" t="str">
        <f>VLOOKUP(O1405,Sheet2!$D$6:$E$14,2,FALSE)</f>
        <v>Spare parts</v>
      </c>
      <c r="AN1405" s="11" t="str">
        <f>VLOOKUP(F1405,Sheet2!$E$10:$F$13,2,FALSE)</f>
        <v>SPM</v>
      </c>
      <c r="AO1405" s="35" t="s">
        <v>14668</v>
      </c>
      <c r="AP1405">
        <f>MATCH(AN1405,Sheet2!$F$5:$F$18,0)</f>
        <v>6</v>
      </c>
      <c r="AQ1405">
        <f>MATCH(AO1405,Sheet2!$F$5:$K$5,0)</f>
        <v>6</v>
      </c>
      <c r="AR1405" s="33">
        <f>INDEX(Sheet2!$F$5:$K$18,OPaL!AP1405,OPaL!AQ1405)</f>
        <v>0.15</v>
      </c>
      <c r="AS1405" s="1">
        <f t="shared" si="65"/>
        <v>39019.963999999993</v>
      </c>
    </row>
    <row r="1406" spans="1:45" x14ac:dyDescent="0.2">
      <c r="A1406" s="11" t="s">
        <v>1785</v>
      </c>
      <c r="B1406" s="11" t="s">
        <v>1786</v>
      </c>
      <c r="C1406" s="11" t="s">
        <v>11176</v>
      </c>
      <c r="D1406" s="21">
        <v>42943</v>
      </c>
      <c r="E1406" s="21" t="s">
        <v>9697</v>
      </c>
      <c r="F1406" s="21" t="s">
        <v>14659</v>
      </c>
      <c r="G1406" s="11" t="s">
        <v>2</v>
      </c>
      <c r="H1406" s="11" t="s">
        <v>16</v>
      </c>
      <c r="I1406" s="11" t="s">
        <v>4</v>
      </c>
      <c r="J1406" s="13">
        <v>2</v>
      </c>
      <c r="K1406" s="12">
        <v>45866.63</v>
      </c>
      <c r="L1406" s="12">
        <v>0</v>
      </c>
      <c r="M1406" s="12">
        <v>0</v>
      </c>
      <c r="N1406" s="12">
        <f t="shared" si="64"/>
        <v>45866.63</v>
      </c>
      <c r="O1406" s="11" t="s">
        <v>5</v>
      </c>
      <c r="P1406" s="13">
        <v>0</v>
      </c>
      <c r="Q1406" s="11" t="s">
        <v>6</v>
      </c>
      <c r="R1406" s="13">
        <v>0</v>
      </c>
      <c r="S1406" s="13">
        <v>0</v>
      </c>
      <c r="T1406" s="11" t="s">
        <v>7</v>
      </c>
      <c r="U1406" s="11" t="s">
        <v>8</v>
      </c>
      <c r="V1406" s="15">
        <v>0</v>
      </c>
      <c r="W1406" s="13">
        <v>0</v>
      </c>
      <c r="X1406" s="15">
        <v>0</v>
      </c>
      <c r="Y1406" s="15">
        <v>0</v>
      </c>
      <c r="Z1406" s="13">
        <v>0</v>
      </c>
      <c r="AA1406" s="15">
        <v>0</v>
      </c>
      <c r="AB1406" s="13">
        <v>0</v>
      </c>
      <c r="AC1406" s="15">
        <v>0</v>
      </c>
      <c r="AD1406" s="13">
        <v>0</v>
      </c>
      <c r="AE1406" s="15">
        <v>0</v>
      </c>
      <c r="AF1406" s="13">
        <v>0</v>
      </c>
      <c r="AG1406" s="15">
        <v>0</v>
      </c>
      <c r="AH1406" s="13">
        <v>0</v>
      </c>
      <c r="AI1406" s="15">
        <v>0</v>
      </c>
      <c r="AJ1406" s="11" t="s">
        <v>17</v>
      </c>
      <c r="AK1406" s="11" t="s">
        <v>13</v>
      </c>
      <c r="AL1406" s="22">
        <f t="shared" si="63"/>
        <v>2349</v>
      </c>
      <c r="AM1406" s="11" t="str">
        <f>VLOOKUP(O1406,Sheet2!$D$6:$E$14,2,FALSE)</f>
        <v>Spare parts</v>
      </c>
      <c r="AN1406" s="11" t="str">
        <f>VLOOKUP(F1406,Sheet2!$E$10:$F$13,2,FALSE)</f>
        <v>SPM</v>
      </c>
      <c r="AO1406" s="35" t="s">
        <v>14668</v>
      </c>
      <c r="AP1406">
        <f>MATCH(AN1406,Sheet2!$F$5:$F$18,0)</f>
        <v>6</v>
      </c>
      <c r="AQ1406">
        <f>MATCH(AO1406,Sheet2!$F$5:$K$5,0)</f>
        <v>6</v>
      </c>
      <c r="AR1406" s="33">
        <f>INDEX(Sheet2!$F$5:$K$18,OPaL!AP1406,OPaL!AQ1406)</f>
        <v>0.15</v>
      </c>
      <c r="AS1406" s="1">
        <f t="shared" si="65"/>
        <v>38986.635499999997</v>
      </c>
    </row>
    <row r="1407" spans="1:45" x14ac:dyDescent="0.2">
      <c r="A1407" s="11" t="s">
        <v>3127</v>
      </c>
      <c r="B1407" s="11" t="s">
        <v>3128</v>
      </c>
      <c r="C1407" s="11" t="s">
        <v>11177</v>
      </c>
      <c r="D1407" s="21">
        <v>44879</v>
      </c>
      <c r="E1407" s="21" t="s">
        <v>9697</v>
      </c>
      <c r="F1407" s="21" t="s">
        <v>14659</v>
      </c>
      <c r="G1407" s="11" t="s">
        <v>2</v>
      </c>
      <c r="H1407" s="11" t="s">
        <v>3</v>
      </c>
      <c r="I1407" s="11" t="s">
        <v>4</v>
      </c>
      <c r="J1407" s="12">
        <v>1</v>
      </c>
      <c r="K1407" s="12">
        <v>45851.39</v>
      </c>
      <c r="L1407" s="12">
        <v>0</v>
      </c>
      <c r="M1407" s="12">
        <v>0</v>
      </c>
      <c r="N1407" s="12">
        <f t="shared" si="64"/>
        <v>45851.39</v>
      </c>
      <c r="O1407" s="11" t="s">
        <v>5</v>
      </c>
      <c r="P1407" s="13">
        <v>0</v>
      </c>
      <c r="Q1407" s="11" t="s">
        <v>6</v>
      </c>
      <c r="R1407" s="13">
        <v>0</v>
      </c>
      <c r="S1407" s="13">
        <v>0</v>
      </c>
      <c r="T1407" s="11" t="s">
        <v>7</v>
      </c>
      <c r="U1407" s="11" t="s">
        <v>8</v>
      </c>
      <c r="V1407" s="15">
        <v>0</v>
      </c>
      <c r="W1407" s="13">
        <v>0</v>
      </c>
      <c r="X1407" s="15">
        <v>0</v>
      </c>
      <c r="Y1407" s="15">
        <v>0</v>
      </c>
      <c r="Z1407" s="13">
        <v>0</v>
      </c>
      <c r="AA1407" s="15">
        <v>0</v>
      </c>
      <c r="AB1407" s="13">
        <v>0</v>
      </c>
      <c r="AC1407" s="15">
        <v>0</v>
      </c>
      <c r="AD1407" s="13">
        <v>0</v>
      </c>
      <c r="AE1407" s="15">
        <v>0</v>
      </c>
      <c r="AF1407" s="13">
        <v>0</v>
      </c>
      <c r="AG1407" s="15">
        <v>0</v>
      </c>
      <c r="AH1407" s="13">
        <v>0</v>
      </c>
      <c r="AI1407" s="15">
        <v>0</v>
      </c>
      <c r="AJ1407" s="11" t="s">
        <v>9</v>
      </c>
      <c r="AK1407" s="11" t="s">
        <v>13</v>
      </c>
      <c r="AL1407" s="22">
        <f t="shared" si="63"/>
        <v>413</v>
      </c>
      <c r="AM1407" s="11" t="str">
        <f>VLOOKUP(O1407,Sheet2!$D$6:$E$14,2,FALSE)</f>
        <v>Spare parts</v>
      </c>
      <c r="AN1407" s="11" t="str">
        <f>VLOOKUP(F1407,Sheet2!$E$10:$F$13,2,FALSE)</f>
        <v>SPM</v>
      </c>
      <c r="AO1407" s="35" t="s">
        <v>14668</v>
      </c>
      <c r="AP1407">
        <f>MATCH(AN1407,Sheet2!$F$5:$F$18,0)</f>
        <v>6</v>
      </c>
      <c r="AQ1407">
        <f>MATCH(AO1407,Sheet2!$F$5:$K$5,0)</f>
        <v>6</v>
      </c>
      <c r="AR1407" s="33">
        <f>INDEX(Sheet2!$F$5:$K$18,OPaL!AP1407,OPaL!AQ1407)</f>
        <v>0.15</v>
      </c>
      <c r="AS1407" s="1">
        <f t="shared" si="65"/>
        <v>38973.681499999999</v>
      </c>
    </row>
    <row r="1408" spans="1:45" x14ac:dyDescent="0.2">
      <c r="A1408" s="11" t="s">
        <v>8026</v>
      </c>
      <c r="B1408" s="11" t="s">
        <v>8027</v>
      </c>
      <c r="C1408" s="11" t="s">
        <v>11178</v>
      </c>
      <c r="D1408" s="21">
        <v>44791</v>
      </c>
      <c r="E1408" s="21" t="s">
        <v>9697</v>
      </c>
      <c r="F1408" s="21" t="s">
        <v>14659</v>
      </c>
      <c r="G1408" s="11" t="s">
        <v>2</v>
      </c>
      <c r="H1408" s="11" t="s">
        <v>16</v>
      </c>
      <c r="I1408" s="11" t="s">
        <v>4</v>
      </c>
      <c r="J1408" s="12">
        <v>2</v>
      </c>
      <c r="K1408" s="12">
        <v>45824.26</v>
      </c>
      <c r="L1408" s="12">
        <v>0</v>
      </c>
      <c r="M1408" s="12">
        <v>0</v>
      </c>
      <c r="N1408" s="12">
        <f t="shared" si="64"/>
        <v>45824.26</v>
      </c>
      <c r="O1408" s="11" t="s">
        <v>5</v>
      </c>
      <c r="P1408" s="13">
        <v>0</v>
      </c>
      <c r="Q1408" s="11" t="s">
        <v>6</v>
      </c>
      <c r="R1408" s="13">
        <v>0</v>
      </c>
      <c r="S1408" s="13">
        <v>0</v>
      </c>
      <c r="T1408" s="11" t="s">
        <v>7</v>
      </c>
      <c r="U1408" s="11" t="s">
        <v>8</v>
      </c>
      <c r="V1408" s="15">
        <v>0</v>
      </c>
      <c r="W1408" s="13">
        <v>0</v>
      </c>
      <c r="X1408" s="15">
        <v>0</v>
      </c>
      <c r="Y1408" s="15">
        <v>0</v>
      </c>
      <c r="Z1408" s="13">
        <v>0</v>
      </c>
      <c r="AA1408" s="15">
        <v>0</v>
      </c>
      <c r="AB1408" s="13">
        <v>0</v>
      </c>
      <c r="AC1408" s="15">
        <v>0</v>
      </c>
      <c r="AD1408" s="13">
        <v>0</v>
      </c>
      <c r="AE1408" s="15">
        <v>0</v>
      </c>
      <c r="AF1408" s="13">
        <v>0</v>
      </c>
      <c r="AG1408" s="15">
        <v>0</v>
      </c>
      <c r="AH1408" s="13">
        <v>0</v>
      </c>
      <c r="AI1408" s="15">
        <v>0</v>
      </c>
      <c r="AJ1408" s="11" t="s">
        <v>17</v>
      </c>
      <c r="AK1408" s="11" t="s">
        <v>13</v>
      </c>
      <c r="AL1408" s="22">
        <f t="shared" si="63"/>
        <v>501</v>
      </c>
      <c r="AM1408" s="11" t="str">
        <f>VLOOKUP(O1408,Sheet2!$D$6:$E$14,2,FALSE)</f>
        <v>Spare parts</v>
      </c>
      <c r="AN1408" s="11" t="str">
        <f>VLOOKUP(F1408,Sheet2!$E$10:$F$13,2,FALSE)</f>
        <v>SPM</v>
      </c>
      <c r="AO1408" s="35" t="s">
        <v>14668</v>
      </c>
      <c r="AP1408">
        <f>MATCH(AN1408,Sheet2!$F$5:$F$18,0)</f>
        <v>6</v>
      </c>
      <c r="AQ1408">
        <f>MATCH(AO1408,Sheet2!$F$5:$K$5,0)</f>
        <v>6</v>
      </c>
      <c r="AR1408" s="33">
        <f>INDEX(Sheet2!$F$5:$K$18,OPaL!AP1408,OPaL!AQ1408)</f>
        <v>0.15</v>
      </c>
      <c r="AS1408" s="1">
        <f t="shared" si="65"/>
        <v>38950.620999999999</v>
      </c>
    </row>
    <row r="1409" spans="1:45" x14ac:dyDescent="0.2">
      <c r="A1409" s="11" t="s">
        <v>1196</v>
      </c>
      <c r="B1409" s="11" t="s">
        <v>1197</v>
      </c>
      <c r="C1409" s="11" t="s">
        <v>11179</v>
      </c>
      <c r="D1409" s="21">
        <v>44665</v>
      </c>
      <c r="E1409" s="21" t="s">
        <v>9697</v>
      </c>
      <c r="F1409" s="21" t="s">
        <v>14659</v>
      </c>
      <c r="G1409" s="11" t="s">
        <v>2</v>
      </c>
      <c r="H1409" s="11" t="s">
        <v>16</v>
      </c>
      <c r="I1409" s="11" t="s">
        <v>4</v>
      </c>
      <c r="J1409" s="13">
        <v>6</v>
      </c>
      <c r="K1409" s="12">
        <v>45716</v>
      </c>
      <c r="L1409" s="12">
        <v>0</v>
      </c>
      <c r="M1409" s="12">
        <v>0</v>
      </c>
      <c r="N1409" s="12">
        <f t="shared" si="64"/>
        <v>45716</v>
      </c>
      <c r="O1409" s="11" t="s">
        <v>5</v>
      </c>
      <c r="P1409" s="13">
        <v>0</v>
      </c>
      <c r="Q1409" s="11" t="s">
        <v>6</v>
      </c>
      <c r="R1409" s="13">
        <v>0</v>
      </c>
      <c r="S1409" s="13">
        <v>0</v>
      </c>
      <c r="T1409" s="11" t="s">
        <v>7</v>
      </c>
      <c r="U1409" s="11" t="s">
        <v>8</v>
      </c>
      <c r="V1409" s="15">
        <v>0</v>
      </c>
      <c r="W1409" s="13">
        <v>0</v>
      </c>
      <c r="X1409" s="15">
        <v>0</v>
      </c>
      <c r="Y1409" s="15">
        <v>0</v>
      </c>
      <c r="Z1409" s="13">
        <v>0</v>
      </c>
      <c r="AA1409" s="15">
        <v>0</v>
      </c>
      <c r="AB1409" s="13">
        <v>0</v>
      </c>
      <c r="AC1409" s="15">
        <v>0</v>
      </c>
      <c r="AD1409" s="13">
        <v>0</v>
      </c>
      <c r="AE1409" s="15">
        <v>0</v>
      </c>
      <c r="AF1409" s="13">
        <v>0</v>
      </c>
      <c r="AG1409" s="15">
        <v>0</v>
      </c>
      <c r="AH1409" s="13">
        <v>0</v>
      </c>
      <c r="AI1409" s="15">
        <v>0</v>
      </c>
      <c r="AJ1409" s="11" t="s">
        <v>17</v>
      </c>
      <c r="AK1409" s="11" t="s">
        <v>13</v>
      </c>
      <c r="AL1409" s="22">
        <f t="shared" si="63"/>
        <v>627</v>
      </c>
      <c r="AM1409" s="11" t="str">
        <f>VLOOKUP(O1409,Sheet2!$D$6:$E$14,2,FALSE)</f>
        <v>Spare parts</v>
      </c>
      <c r="AN1409" s="11" t="str">
        <f>VLOOKUP(F1409,Sheet2!$E$10:$F$13,2,FALSE)</f>
        <v>SPM</v>
      </c>
      <c r="AO1409" s="35" t="s">
        <v>14668</v>
      </c>
      <c r="AP1409">
        <f>MATCH(AN1409,Sheet2!$F$5:$F$18,0)</f>
        <v>6</v>
      </c>
      <c r="AQ1409">
        <f>MATCH(AO1409,Sheet2!$F$5:$K$5,0)</f>
        <v>6</v>
      </c>
      <c r="AR1409" s="33">
        <f>INDEX(Sheet2!$F$5:$K$18,OPaL!AP1409,OPaL!AQ1409)</f>
        <v>0.15</v>
      </c>
      <c r="AS1409" s="1">
        <f t="shared" si="65"/>
        <v>38858.6</v>
      </c>
    </row>
    <row r="1410" spans="1:45" x14ac:dyDescent="0.2">
      <c r="A1410" s="11" t="s">
        <v>1248</v>
      </c>
      <c r="B1410" s="11" t="s">
        <v>1249</v>
      </c>
      <c r="C1410" s="11" t="s">
        <v>11180</v>
      </c>
      <c r="D1410" s="21">
        <v>42788</v>
      </c>
      <c r="E1410" s="21" t="s">
        <v>9697</v>
      </c>
      <c r="F1410" s="21" t="s">
        <v>14659</v>
      </c>
      <c r="G1410" s="11" t="s">
        <v>2</v>
      </c>
      <c r="H1410" s="11" t="s">
        <v>16</v>
      </c>
      <c r="I1410" s="11" t="s">
        <v>4</v>
      </c>
      <c r="J1410" s="13">
        <v>6</v>
      </c>
      <c r="K1410" s="12">
        <v>45715.74</v>
      </c>
      <c r="L1410" s="12">
        <v>0</v>
      </c>
      <c r="M1410" s="12">
        <v>0</v>
      </c>
      <c r="N1410" s="12">
        <f t="shared" si="64"/>
        <v>45715.74</v>
      </c>
      <c r="O1410" s="11" t="s">
        <v>5</v>
      </c>
      <c r="P1410" s="13">
        <v>0</v>
      </c>
      <c r="Q1410" s="11" t="s">
        <v>6</v>
      </c>
      <c r="R1410" s="13">
        <v>0</v>
      </c>
      <c r="S1410" s="13">
        <v>0</v>
      </c>
      <c r="T1410" s="11" t="s">
        <v>7</v>
      </c>
      <c r="U1410" s="11" t="s">
        <v>8</v>
      </c>
      <c r="V1410" s="15">
        <v>0</v>
      </c>
      <c r="W1410" s="13">
        <v>0</v>
      </c>
      <c r="X1410" s="15">
        <v>0</v>
      </c>
      <c r="Y1410" s="15">
        <v>0</v>
      </c>
      <c r="Z1410" s="13">
        <v>0</v>
      </c>
      <c r="AA1410" s="15">
        <v>0</v>
      </c>
      <c r="AB1410" s="13">
        <v>0</v>
      </c>
      <c r="AC1410" s="15">
        <v>0</v>
      </c>
      <c r="AD1410" s="13">
        <v>0</v>
      </c>
      <c r="AE1410" s="15">
        <v>0</v>
      </c>
      <c r="AF1410" s="13">
        <v>0</v>
      </c>
      <c r="AG1410" s="15">
        <v>0</v>
      </c>
      <c r="AH1410" s="13">
        <v>0</v>
      </c>
      <c r="AI1410" s="15">
        <v>0</v>
      </c>
      <c r="AJ1410" s="11" t="s">
        <v>17</v>
      </c>
      <c r="AK1410" s="11" t="s">
        <v>13</v>
      </c>
      <c r="AL1410" s="22">
        <f t="shared" si="63"/>
        <v>2504</v>
      </c>
      <c r="AM1410" s="11" t="str">
        <f>VLOOKUP(O1410,Sheet2!$D$6:$E$14,2,FALSE)</f>
        <v>Spare parts</v>
      </c>
      <c r="AN1410" s="11" t="str">
        <f>VLOOKUP(F1410,Sheet2!$E$10:$F$13,2,FALSE)</f>
        <v>SPM</v>
      </c>
      <c r="AO1410" s="35" t="s">
        <v>14668</v>
      </c>
      <c r="AP1410">
        <f>MATCH(AN1410,Sheet2!$F$5:$F$18,0)</f>
        <v>6</v>
      </c>
      <c r="AQ1410">
        <f>MATCH(AO1410,Sheet2!$F$5:$K$5,0)</f>
        <v>6</v>
      </c>
      <c r="AR1410" s="33">
        <f>INDEX(Sheet2!$F$5:$K$18,OPaL!AP1410,OPaL!AQ1410)</f>
        <v>0.15</v>
      </c>
      <c r="AS1410" s="1">
        <f t="shared" si="65"/>
        <v>38858.379000000001</v>
      </c>
    </row>
    <row r="1411" spans="1:45" x14ac:dyDescent="0.2">
      <c r="A1411" s="11" t="s">
        <v>1368</v>
      </c>
      <c r="B1411" s="11" t="s">
        <v>1369</v>
      </c>
      <c r="C1411" s="11" t="s">
        <v>11181</v>
      </c>
      <c r="D1411" s="21">
        <v>42788</v>
      </c>
      <c r="E1411" s="21" t="s">
        <v>9697</v>
      </c>
      <c r="F1411" s="21" t="s">
        <v>14659</v>
      </c>
      <c r="G1411" s="11" t="s">
        <v>2</v>
      </c>
      <c r="H1411" s="11" t="s">
        <v>16</v>
      </c>
      <c r="I1411" s="11" t="s">
        <v>4</v>
      </c>
      <c r="J1411" s="12">
        <v>6</v>
      </c>
      <c r="K1411" s="12">
        <v>45715.74</v>
      </c>
      <c r="L1411" s="12">
        <v>0</v>
      </c>
      <c r="M1411" s="12">
        <v>0</v>
      </c>
      <c r="N1411" s="12">
        <f t="shared" si="64"/>
        <v>45715.74</v>
      </c>
      <c r="O1411" s="11" t="s">
        <v>5</v>
      </c>
      <c r="P1411" s="13">
        <v>0</v>
      </c>
      <c r="Q1411" s="11" t="s">
        <v>6</v>
      </c>
      <c r="R1411" s="13">
        <v>0</v>
      </c>
      <c r="S1411" s="13">
        <v>0</v>
      </c>
      <c r="T1411" s="11" t="s">
        <v>7</v>
      </c>
      <c r="U1411" s="11" t="s">
        <v>8</v>
      </c>
      <c r="V1411" s="15">
        <v>0</v>
      </c>
      <c r="W1411" s="13">
        <v>0</v>
      </c>
      <c r="X1411" s="15">
        <v>0</v>
      </c>
      <c r="Y1411" s="15">
        <v>0</v>
      </c>
      <c r="Z1411" s="13">
        <v>0</v>
      </c>
      <c r="AA1411" s="15">
        <v>0</v>
      </c>
      <c r="AB1411" s="13">
        <v>0</v>
      </c>
      <c r="AC1411" s="15">
        <v>0</v>
      </c>
      <c r="AD1411" s="13">
        <v>0</v>
      </c>
      <c r="AE1411" s="15">
        <v>0</v>
      </c>
      <c r="AF1411" s="13">
        <v>0</v>
      </c>
      <c r="AG1411" s="15">
        <v>0</v>
      </c>
      <c r="AH1411" s="13">
        <v>0</v>
      </c>
      <c r="AI1411" s="15">
        <v>0</v>
      </c>
      <c r="AJ1411" s="11" t="s">
        <v>17</v>
      </c>
      <c r="AK1411" s="11" t="s">
        <v>13</v>
      </c>
      <c r="AL1411" s="22">
        <f t="shared" si="63"/>
        <v>2504</v>
      </c>
      <c r="AM1411" s="11" t="str">
        <f>VLOOKUP(O1411,Sheet2!$D$6:$E$14,2,FALSE)</f>
        <v>Spare parts</v>
      </c>
      <c r="AN1411" s="11" t="str">
        <f>VLOOKUP(F1411,Sheet2!$E$10:$F$13,2,FALSE)</f>
        <v>SPM</v>
      </c>
      <c r="AO1411" s="35" t="s">
        <v>14668</v>
      </c>
      <c r="AP1411">
        <f>MATCH(AN1411,Sheet2!$F$5:$F$18,0)</f>
        <v>6</v>
      </c>
      <c r="AQ1411">
        <f>MATCH(AO1411,Sheet2!$F$5:$K$5,0)</f>
        <v>6</v>
      </c>
      <c r="AR1411" s="33">
        <f>INDEX(Sheet2!$F$5:$K$18,OPaL!AP1411,OPaL!AQ1411)</f>
        <v>0.15</v>
      </c>
      <c r="AS1411" s="1">
        <f t="shared" si="65"/>
        <v>38858.379000000001</v>
      </c>
    </row>
    <row r="1412" spans="1:45" x14ac:dyDescent="0.2">
      <c r="A1412" s="11" t="s">
        <v>9180</v>
      </c>
      <c r="B1412" s="11" t="s">
        <v>9181</v>
      </c>
      <c r="C1412" s="11" t="s">
        <v>11182</v>
      </c>
      <c r="D1412" s="21">
        <v>44649</v>
      </c>
      <c r="E1412" s="21" t="s">
        <v>9752</v>
      </c>
      <c r="F1412" s="21" t="s">
        <v>14659</v>
      </c>
      <c r="G1412" s="11" t="s">
        <v>2</v>
      </c>
      <c r="H1412" s="11" t="s">
        <v>3</v>
      </c>
      <c r="I1412" s="11" t="s">
        <v>4</v>
      </c>
      <c r="J1412" s="13">
        <v>20</v>
      </c>
      <c r="K1412" s="12">
        <v>45713.13</v>
      </c>
      <c r="L1412" s="12">
        <v>0</v>
      </c>
      <c r="M1412" s="12">
        <v>0</v>
      </c>
      <c r="N1412" s="12">
        <f t="shared" si="64"/>
        <v>45713.13</v>
      </c>
      <c r="O1412" s="11" t="s">
        <v>8227</v>
      </c>
      <c r="P1412" s="13">
        <v>0</v>
      </c>
      <c r="Q1412" s="11" t="s">
        <v>6</v>
      </c>
      <c r="R1412" s="13">
        <v>0</v>
      </c>
      <c r="S1412" s="13">
        <v>0</v>
      </c>
      <c r="T1412" s="11" t="s">
        <v>7</v>
      </c>
      <c r="U1412" s="11" t="s">
        <v>8</v>
      </c>
      <c r="V1412" s="15">
        <v>0</v>
      </c>
      <c r="W1412" s="13">
        <v>0</v>
      </c>
      <c r="X1412" s="15">
        <v>0</v>
      </c>
      <c r="Y1412" s="15">
        <v>0</v>
      </c>
      <c r="Z1412" s="13">
        <v>0</v>
      </c>
      <c r="AA1412" s="15">
        <v>0</v>
      </c>
      <c r="AB1412" s="13">
        <v>0</v>
      </c>
      <c r="AC1412" s="15">
        <v>0</v>
      </c>
      <c r="AD1412" s="13">
        <v>0</v>
      </c>
      <c r="AE1412" s="15">
        <v>0</v>
      </c>
      <c r="AF1412" s="13">
        <v>0</v>
      </c>
      <c r="AG1412" s="15">
        <v>0</v>
      </c>
      <c r="AH1412" s="13">
        <v>0</v>
      </c>
      <c r="AI1412" s="15">
        <v>0</v>
      </c>
      <c r="AJ1412" s="11" t="s">
        <v>9</v>
      </c>
      <c r="AK1412" s="11" t="s">
        <v>8228</v>
      </c>
      <c r="AL1412" s="22">
        <f t="shared" ref="AL1412:AL1475" si="66">$D$2-D1412</f>
        <v>643</v>
      </c>
      <c r="AM1412" s="11" t="str">
        <f>VLOOKUP(O1412,Sheet2!$D$6:$E$14,2,FALSE)</f>
        <v>Consumables</v>
      </c>
      <c r="AN1412" s="11" t="str">
        <f>VLOOKUP(F1412,Sheet2!$E$15:$F$18,2,FALSE)</f>
        <v>CM</v>
      </c>
      <c r="AO1412" s="35" t="s">
        <v>14668</v>
      </c>
      <c r="AP1412">
        <f>MATCH(AN1412,Sheet2!$F$5:$F$18,0)</f>
        <v>13</v>
      </c>
      <c r="AQ1412">
        <f>MATCH(AO1412,Sheet2!$F$5:$K$5,0)</f>
        <v>6</v>
      </c>
      <c r="AR1412" s="33">
        <f>INDEX(Sheet2!$F$5:$K$18,OPaL!AP1412,OPaL!AQ1412)</f>
        <v>0.2</v>
      </c>
      <c r="AS1412" s="1">
        <f t="shared" si="65"/>
        <v>36570.504000000001</v>
      </c>
    </row>
    <row r="1413" spans="1:45" x14ac:dyDescent="0.2">
      <c r="A1413" s="11" t="s">
        <v>9114</v>
      </c>
      <c r="B1413" s="11" t="s">
        <v>9115</v>
      </c>
      <c r="C1413" s="11" t="s">
        <v>11183</v>
      </c>
      <c r="D1413" s="21">
        <v>44683</v>
      </c>
      <c r="E1413" s="21" t="s">
        <v>9773</v>
      </c>
      <c r="F1413" s="21" t="s">
        <v>14659</v>
      </c>
      <c r="G1413" s="11" t="s">
        <v>2</v>
      </c>
      <c r="H1413" s="11" t="s">
        <v>350</v>
      </c>
      <c r="I1413" s="11" t="s">
        <v>4</v>
      </c>
      <c r="J1413" s="13">
        <v>200</v>
      </c>
      <c r="K1413" s="12">
        <v>45600</v>
      </c>
      <c r="L1413" s="12">
        <v>0</v>
      </c>
      <c r="M1413" s="12">
        <v>0</v>
      </c>
      <c r="N1413" s="12">
        <f t="shared" ref="N1413:N1476" si="67">M1413+K1413</f>
        <v>45600</v>
      </c>
      <c r="O1413" s="11" t="s">
        <v>8227</v>
      </c>
      <c r="P1413" s="13">
        <v>0</v>
      </c>
      <c r="Q1413" s="11" t="s">
        <v>6</v>
      </c>
      <c r="R1413" s="13">
        <v>0</v>
      </c>
      <c r="S1413" s="13">
        <v>0</v>
      </c>
      <c r="T1413" s="11" t="s">
        <v>7</v>
      </c>
      <c r="U1413" s="11" t="s">
        <v>8</v>
      </c>
      <c r="V1413" s="15">
        <v>0</v>
      </c>
      <c r="W1413" s="13">
        <v>0</v>
      </c>
      <c r="X1413" s="15">
        <v>0</v>
      </c>
      <c r="Y1413" s="15">
        <v>0</v>
      </c>
      <c r="Z1413" s="13">
        <v>0</v>
      </c>
      <c r="AA1413" s="15">
        <v>0</v>
      </c>
      <c r="AB1413" s="13">
        <v>0</v>
      </c>
      <c r="AC1413" s="15">
        <v>0</v>
      </c>
      <c r="AD1413" s="13">
        <v>0</v>
      </c>
      <c r="AE1413" s="15">
        <v>0</v>
      </c>
      <c r="AF1413" s="13">
        <v>0</v>
      </c>
      <c r="AG1413" s="15">
        <v>0</v>
      </c>
      <c r="AH1413" s="13">
        <v>0</v>
      </c>
      <c r="AI1413" s="15">
        <v>0</v>
      </c>
      <c r="AJ1413" s="11" t="s">
        <v>352</v>
      </c>
      <c r="AK1413" s="11" t="s">
        <v>8228</v>
      </c>
      <c r="AL1413" s="22">
        <f t="shared" si="66"/>
        <v>609</v>
      </c>
      <c r="AM1413" s="11" t="str">
        <f>VLOOKUP(O1413,Sheet2!$D$6:$E$14,2,FALSE)</f>
        <v>Consumables</v>
      </c>
      <c r="AN1413" s="11" t="str">
        <f>VLOOKUP(F1413,Sheet2!$E$15:$F$18,2,FALSE)</f>
        <v>CM</v>
      </c>
      <c r="AO1413" s="35" t="s">
        <v>14668</v>
      </c>
      <c r="AP1413">
        <f>MATCH(AN1413,Sheet2!$F$5:$F$18,0)</f>
        <v>13</v>
      </c>
      <c r="AQ1413">
        <f>MATCH(AO1413,Sheet2!$F$5:$K$5,0)</f>
        <v>6</v>
      </c>
      <c r="AR1413" s="33">
        <f>INDEX(Sheet2!$F$5:$K$18,OPaL!AP1413,OPaL!AQ1413)</f>
        <v>0.2</v>
      </c>
      <c r="AS1413" s="1">
        <f t="shared" ref="AS1413:AS1476" si="68">N1413*(1-AR1413)</f>
        <v>36480</v>
      </c>
    </row>
    <row r="1414" spans="1:45" x14ac:dyDescent="0.2">
      <c r="A1414" s="11" t="s">
        <v>9440</v>
      </c>
      <c r="B1414" s="11" t="s">
        <v>9441</v>
      </c>
      <c r="C1414" s="11" t="s">
        <v>10189</v>
      </c>
      <c r="D1414" s="21">
        <v>45055</v>
      </c>
      <c r="E1414" s="21" t="s">
        <v>9705</v>
      </c>
      <c r="F1414" s="21" t="s">
        <v>14659</v>
      </c>
      <c r="G1414" s="11" t="s">
        <v>2</v>
      </c>
      <c r="H1414" s="11" t="s">
        <v>350</v>
      </c>
      <c r="I1414" s="11" t="s">
        <v>8179</v>
      </c>
      <c r="J1414" s="12">
        <v>0.81399999999999995</v>
      </c>
      <c r="K1414" s="12">
        <v>45596.59</v>
      </c>
      <c r="L1414" s="12">
        <v>0</v>
      </c>
      <c r="M1414" s="12">
        <v>0</v>
      </c>
      <c r="N1414" s="12">
        <f t="shared" si="67"/>
        <v>45596.59</v>
      </c>
      <c r="O1414" s="11" t="s">
        <v>8227</v>
      </c>
      <c r="P1414" s="13">
        <v>0</v>
      </c>
      <c r="Q1414" s="11" t="s">
        <v>6</v>
      </c>
      <c r="R1414" s="14">
        <v>0</v>
      </c>
      <c r="S1414" s="14">
        <v>0</v>
      </c>
      <c r="T1414" s="11" t="s">
        <v>7</v>
      </c>
      <c r="U1414" s="11" t="s">
        <v>8</v>
      </c>
      <c r="V1414" s="15">
        <v>0</v>
      </c>
      <c r="W1414" s="14">
        <v>0</v>
      </c>
      <c r="X1414" s="15">
        <v>0</v>
      </c>
      <c r="Y1414" s="15">
        <v>0</v>
      </c>
      <c r="Z1414" s="14">
        <v>0</v>
      </c>
      <c r="AA1414" s="15">
        <v>0</v>
      </c>
      <c r="AB1414" s="14">
        <v>0</v>
      </c>
      <c r="AC1414" s="15">
        <v>0</v>
      </c>
      <c r="AD1414" s="14">
        <v>0</v>
      </c>
      <c r="AE1414" s="15">
        <v>0</v>
      </c>
      <c r="AF1414" s="14">
        <v>0</v>
      </c>
      <c r="AG1414" s="15">
        <v>0</v>
      </c>
      <c r="AH1414" s="14">
        <v>0</v>
      </c>
      <c r="AI1414" s="15">
        <v>0</v>
      </c>
      <c r="AJ1414" s="11" t="s">
        <v>352</v>
      </c>
      <c r="AK1414" s="11" t="s">
        <v>8228</v>
      </c>
      <c r="AL1414" s="22">
        <f t="shared" si="66"/>
        <v>237</v>
      </c>
      <c r="AM1414" s="11" t="str">
        <f>VLOOKUP(O1414,Sheet2!$D$6:$E$14,2,FALSE)</f>
        <v>Consumables</v>
      </c>
      <c r="AN1414" s="11" t="str">
        <f>VLOOKUP(F1414,Sheet2!$E$15:$F$18,2,FALSE)</f>
        <v>CM</v>
      </c>
      <c r="AO1414" s="35" t="s">
        <v>14666</v>
      </c>
      <c r="AP1414">
        <f>MATCH(AN1414,Sheet2!$F$5:$F$18,0)</f>
        <v>13</v>
      </c>
      <c r="AQ1414">
        <f>MATCH(AO1414,Sheet2!$F$5:$K$5,0)</f>
        <v>4</v>
      </c>
      <c r="AR1414" s="33">
        <f>INDEX(Sheet2!$F$5:$K$18,OPaL!AP1414,OPaL!AQ1414)</f>
        <v>0.05</v>
      </c>
      <c r="AS1414" s="1">
        <f t="shared" si="68"/>
        <v>43316.760499999997</v>
      </c>
    </row>
    <row r="1415" spans="1:45" x14ac:dyDescent="0.2">
      <c r="A1415" s="11" t="s">
        <v>581</v>
      </c>
      <c r="B1415" s="11" t="s">
        <v>582</v>
      </c>
      <c r="C1415" s="11" t="s">
        <v>11184</v>
      </c>
      <c r="D1415" s="21">
        <v>44719</v>
      </c>
      <c r="E1415" s="21" t="s">
        <v>9697</v>
      </c>
      <c r="F1415" s="21" t="s">
        <v>14659</v>
      </c>
      <c r="G1415" s="11" t="s">
        <v>2</v>
      </c>
      <c r="H1415" s="11" t="s">
        <v>350</v>
      </c>
      <c r="I1415" s="11" t="s">
        <v>4</v>
      </c>
      <c r="J1415" s="12">
        <v>16</v>
      </c>
      <c r="K1415" s="12">
        <v>45592.959999999999</v>
      </c>
      <c r="L1415" s="12">
        <v>0</v>
      </c>
      <c r="M1415" s="12">
        <v>0</v>
      </c>
      <c r="N1415" s="12">
        <f t="shared" si="67"/>
        <v>45592.959999999999</v>
      </c>
      <c r="O1415" s="11" t="s">
        <v>5</v>
      </c>
      <c r="P1415" s="13">
        <v>0</v>
      </c>
      <c r="Q1415" s="11" t="s">
        <v>6</v>
      </c>
      <c r="R1415" s="13">
        <v>0</v>
      </c>
      <c r="S1415" s="13">
        <v>0</v>
      </c>
      <c r="T1415" s="11" t="s">
        <v>7</v>
      </c>
      <c r="U1415" s="11" t="s">
        <v>8</v>
      </c>
      <c r="V1415" s="15">
        <v>0</v>
      </c>
      <c r="W1415" s="13">
        <v>0</v>
      </c>
      <c r="X1415" s="15">
        <v>0</v>
      </c>
      <c r="Y1415" s="15">
        <v>0</v>
      </c>
      <c r="Z1415" s="13">
        <v>0</v>
      </c>
      <c r="AA1415" s="15">
        <v>0</v>
      </c>
      <c r="AB1415" s="13">
        <v>0</v>
      </c>
      <c r="AC1415" s="15">
        <v>0</v>
      </c>
      <c r="AD1415" s="13">
        <v>0</v>
      </c>
      <c r="AE1415" s="15">
        <v>0</v>
      </c>
      <c r="AF1415" s="13">
        <v>0</v>
      </c>
      <c r="AG1415" s="15">
        <v>0</v>
      </c>
      <c r="AH1415" s="13">
        <v>0</v>
      </c>
      <c r="AI1415" s="15">
        <v>0</v>
      </c>
      <c r="AJ1415" s="11" t="s">
        <v>352</v>
      </c>
      <c r="AK1415" s="11" t="s">
        <v>13</v>
      </c>
      <c r="AL1415" s="22">
        <f t="shared" si="66"/>
        <v>573</v>
      </c>
      <c r="AM1415" s="11" t="str">
        <f>VLOOKUP(O1415,Sheet2!$D$6:$E$14,2,FALSE)</f>
        <v>Spare parts</v>
      </c>
      <c r="AN1415" s="11" t="str">
        <f>VLOOKUP(F1415,Sheet2!$E$10:$F$13,2,FALSE)</f>
        <v>SPM</v>
      </c>
      <c r="AO1415" s="35" t="s">
        <v>14668</v>
      </c>
      <c r="AP1415">
        <f>MATCH(AN1415,Sheet2!$F$5:$F$18,0)</f>
        <v>6</v>
      </c>
      <c r="AQ1415">
        <f>MATCH(AO1415,Sheet2!$F$5:$K$5,0)</f>
        <v>6</v>
      </c>
      <c r="AR1415" s="33">
        <f>INDEX(Sheet2!$F$5:$K$18,OPaL!AP1415,OPaL!AQ1415)</f>
        <v>0.15</v>
      </c>
      <c r="AS1415" s="1">
        <f t="shared" si="68"/>
        <v>38754.015999999996</v>
      </c>
    </row>
    <row r="1416" spans="1:45" x14ac:dyDescent="0.2">
      <c r="A1416" s="11" t="s">
        <v>5161</v>
      </c>
      <c r="B1416" s="11" t="s">
        <v>5162</v>
      </c>
      <c r="C1416" s="11" t="s">
        <v>11185</v>
      </c>
      <c r="D1416" s="21">
        <v>42775</v>
      </c>
      <c r="E1416" s="21" t="s">
        <v>9697</v>
      </c>
      <c r="F1416" s="21" t="s">
        <v>14659</v>
      </c>
      <c r="G1416" s="11" t="s">
        <v>2</v>
      </c>
      <c r="H1416" s="11" t="s">
        <v>3</v>
      </c>
      <c r="I1416" s="11" t="s">
        <v>351</v>
      </c>
      <c r="J1416" s="12">
        <v>1</v>
      </c>
      <c r="K1416" s="12">
        <v>45476.1</v>
      </c>
      <c r="L1416" s="12">
        <v>0</v>
      </c>
      <c r="M1416" s="12">
        <v>0</v>
      </c>
      <c r="N1416" s="12">
        <f t="shared" si="67"/>
        <v>45476.1</v>
      </c>
      <c r="O1416" s="11" t="s">
        <v>5</v>
      </c>
      <c r="P1416" s="13">
        <v>0</v>
      </c>
      <c r="Q1416" s="11" t="s">
        <v>6</v>
      </c>
      <c r="R1416" s="13">
        <v>0</v>
      </c>
      <c r="S1416" s="13">
        <v>0</v>
      </c>
      <c r="T1416" s="11" t="s">
        <v>7</v>
      </c>
      <c r="U1416" s="11" t="s">
        <v>8</v>
      </c>
      <c r="V1416" s="15">
        <v>0</v>
      </c>
      <c r="W1416" s="13">
        <v>0</v>
      </c>
      <c r="X1416" s="15">
        <v>0</v>
      </c>
      <c r="Y1416" s="15">
        <v>0</v>
      </c>
      <c r="Z1416" s="13">
        <v>0</v>
      </c>
      <c r="AA1416" s="15">
        <v>0</v>
      </c>
      <c r="AB1416" s="13">
        <v>0</v>
      </c>
      <c r="AC1416" s="15">
        <v>0</v>
      </c>
      <c r="AD1416" s="13">
        <v>0</v>
      </c>
      <c r="AE1416" s="15">
        <v>0</v>
      </c>
      <c r="AF1416" s="13">
        <v>0</v>
      </c>
      <c r="AG1416" s="15">
        <v>0</v>
      </c>
      <c r="AH1416" s="13">
        <v>0</v>
      </c>
      <c r="AI1416" s="15">
        <v>0</v>
      </c>
      <c r="AJ1416" s="11" t="s">
        <v>9</v>
      </c>
      <c r="AK1416" s="11" t="s">
        <v>1398</v>
      </c>
      <c r="AL1416" s="22">
        <f t="shared" si="66"/>
        <v>2517</v>
      </c>
      <c r="AM1416" s="11" t="str">
        <f>VLOOKUP(O1416,Sheet2!$D$6:$E$14,2,FALSE)</f>
        <v>Spare parts</v>
      </c>
      <c r="AN1416" s="11" t="str">
        <f>VLOOKUP(F1416,Sheet2!$E$10:$F$13,2,FALSE)</f>
        <v>SPM</v>
      </c>
      <c r="AO1416" s="35" t="s">
        <v>14668</v>
      </c>
      <c r="AP1416">
        <f>MATCH(AN1416,Sheet2!$F$5:$F$18,0)</f>
        <v>6</v>
      </c>
      <c r="AQ1416">
        <f>MATCH(AO1416,Sheet2!$F$5:$K$5,0)</f>
        <v>6</v>
      </c>
      <c r="AR1416" s="33">
        <f>INDEX(Sheet2!$F$5:$K$18,OPaL!AP1416,OPaL!AQ1416)</f>
        <v>0.15</v>
      </c>
      <c r="AS1416" s="1">
        <f t="shared" si="68"/>
        <v>38654.684999999998</v>
      </c>
    </row>
    <row r="1417" spans="1:45" x14ac:dyDescent="0.2">
      <c r="A1417" s="11" t="s">
        <v>5743</v>
      </c>
      <c r="B1417" s="11" t="s">
        <v>5744</v>
      </c>
      <c r="C1417" s="11" t="s">
        <v>11186</v>
      </c>
      <c r="D1417" s="21">
        <v>42963</v>
      </c>
      <c r="E1417" s="21" t="s">
        <v>9697</v>
      </c>
      <c r="F1417" s="21" t="s">
        <v>14659</v>
      </c>
      <c r="G1417" s="11" t="s">
        <v>2</v>
      </c>
      <c r="H1417" s="11" t="s">
        <v>16</v>
      </c>
      <c r="I1417" s="11" t="s">
        <v>4</v>
      </c>
      <c r="J1417" s="12">
        <v>1</v>
      </c>
      <c r="K1417" s="12">
        <v>45385.48</v>
      </c>
      <c r="L1417" s="12">
        <v>0</v>
      </c>
      <c r="M1417" s="12">
        <v>0</v>
      </c>
      <c r="N1417" s="12">
        <f t="shared" si="67"/>
        <v>45385.48</v>
      </c>
      <c r="O1417" s="11" t="s">
        <v>5</v>
      </c>
      <c r="P1417" s="13">
        <v>0</v>
      </c>
      <c r="Q1417" s="11" t="s">
        <v>6</v>
      </c>
      <c r="R1417" s="13">
        <v>0</v>
      </c>
      <c r="S1417" s="13">
        <v>0</v>
      </c>
      <c r="T1417" s="11" t="s">
        <v>7</v>
      </c>
      <c r="U1417" s="11" t="s">
        <v>8</v>
      </c>
      <c r="V1417" s="15">
        <v>0</v>
      </c>
      <c r="W1417" s="13">
        <v>0</v>
      </c>
      <c r="X1417" s="15">
        <v>0</v>
      </c>
      <c r="Y1417" s="15">
        <v>0</v>
      </c>
      <c r="Z1417" s="13">
        <v>0</v>
      </c>
      <c r="AA1417" s="15">
        <v>0</v>
      </c>
      <c r="AB1417" s="13">
        <v>0</v>
      </c>
      <c r="AC1417" s="15">
        <v>0</v>
      </c>
      <c r="AD1417" s="13">
        <v>0</v>
      </c>
      <c r="AE1417" s="15">
        <v>0</v>
      </c>
      <c r="AF1417" s="13">
        <v>0</v>
      </c>
      <c r="AG1417" s="15">
        <v>0</v>
      </c>
      <c r="AH1417" s="13">
        <v>0</v>
      </c>
      <c r="AI1417" s="15">
        <v>0</v>
      </c>
      <c r="AJ1417" s="11" t="s">
        <v>17</v>
      </c>
      <c r="AK1417" s="11" t="s">
        <v>1398</v>
      </c>
      <c r="AL1417" s="22">
        <f t="shared" si="66"/>
        <v>2329</v>
      </c>
      <c r="AM1417" s="11" t="str">
        <f>VLOOKUP(O1417,Sheet2!$D$6:$E$14,2,FALSE)</f>
        <v>Spare parts</v>
      </c>
      <c r="AN1417" s="11" t="str">
        <f>VLOOKUP(F1417,Sheet2!$E$10:$F$13,2,FALSE)</f>
        <v>SPM</v>
      </c>
      <c r="AO1417" s="35" t="s">
        <v>14668</v>
      </c>
      <c r="AP1417">
        <f>MATCH(AN1417,Sheet2!$F$5:$F$18,0)</f>
        <v>6</v>
      </c>
      <c r="AQ1417">
        <f>MATCH(AO1417,Sheet2!$F$5:$K$5,0)</f>
        <v>6</v>
      </c>
      <c r="AR1417" s="33">
        <f>INDEX(Sheet2!$F$5:$K$18,OPaL!AP1417,OPaL!AQ1417)</f>
        <v>0.15</v>
      </c>
      <c r="AS1417" s="1">
        <f t="shared" si="68"/>
        <v>38577.658000000003</v>
      </c>
    </row>
    <row r="1418" spans="1:45" x14ac:dyDescent="0.2">
      <c r="A1418" s="11" t="s">
        <v>2485</v>
      </c>
      <c r="B1418" s="11" t="s">
        <v>2486</v>
      </c>
      <c r="C1418" s="11" t="s">
        <v>11187</v>
      </c>
      <c r="D1418" s="21">
        <v>43794</v>
      </c>
      <c r="E1418" s="21" t="s">
        <v>9697</v>
      </c>
      <c r="F1418" s="21" t="s">
        <v>14659</v>
      </c>
      <c r="G1418" s="11" t="s">
        <v>2</v>
      </c>
      <c r="H1418" s="11" t="s">
        <v>3</v>
      </c>
      <c r="I1418" s="11" t="s">
        <v>4</v>
      </c>
      <c r="J1418" s="13">
        <v>1</v>
      </c>
      <c r="K1418" s="12">
        <v>45266.76</v>
      </c>
      <c r="L1418" s="12">
        <v>0</v>
      </c>
      <c r="M1418" s="12">
        <v>0</v>
      </c>
      <c r="N1418" s="12">
        <f t="shared" si="67"/>
        <v>45266.76</v>
      </c>
      <c r="O1418" s="11" t="s">
        <v>5</v>
      </c>
      <c r="P1418" s="13">
        <v>0</v>
      </c>
      <c r="Q1418" s="11" t="s">
        <v>6</v>
      </c>
      <c r="R1418" s="13">
        <v>0</v>
      </c>
      <c r="S1418" s="13">
        <v>0</v>
      </c>
      <c r="T1418" s="11" t="s">
        <v>7</v>
      </c>
      <c r="U1418" s="11" t="s">
        <v>8</v>
      </c>
      <c r="V1418" s="15">
        <v>0</v>
      </c>
      <c r="W1418" s="13">
        <v>0</v>
      </c>
      <c r="X1418" s="15">
        <v>0</v>
      </c>
      <c r="Y1418" s="15">
        <v>0</v>
      </c>
      <c r="Z1418" s="13">
        <v>0</v>
      </c>
      <c r="AA1418" s="15">
        <v>0</v>
      </c>
      <c r="AB1418" s="13">
        <v>0</v>
      </c>
      <c r="AC1418" s="15">
        <v>0</v>
      </c>
      <c r="AD1418" s="13">
        <v>0</v>
      </c>
      <c r="AE1418" s="15">
        <v>0</v>
      </c>
      <c r="AF1418" s="13">
        <v>0</v>
      </c>
      <c r="AG1418" s="15">
        <v>0</v>
      </c>
      <c r="AH1418" s="13">
        <v>0</v>
      </c>
      <c r="AI1418" s="15">
        <v>0</v>
      </c>
      <c r="AJ1418" s="11" t="s">
        <v>9</v>
      </c>
      <c r="AK1418" s="11" t="s">
        <v>13</v>
      </c>
      <c r="AL1418" s="22">
        <f t="shared" si="66"/>
        <v>1498</v>
      </c>
      <c r="AM1418" s="11" t="str">
        <f>VLOOKUP(O1418,Sheet2!$D$6:$E$14,2,FALSE)</f>
        <v>Spare parts</v>
      </c>
      <c r="AN1418" s="11" t="str">
        <f>VLOOKUP(F1418,Sheet2!$E$10:$F$13,2,FALSE)</f>
        <v>SPM</v>
      </c>
      <c r="AO1418" s="35" t="s">
        <v>14668</v>
      </c>
      <c r="AP1418">
        <f>MATCH(AN1418,Sheet2!$F$5:$F$18,0)</f>
        <v>6</v>
      </c>
      <c r="AQ1418">
        <f>MATCH(AO1418,Sheet2!$F$5:$K$5,0)</f>
        <v>6</v>
      </c>
      <c r="AR1418" s="33">
        <f>INDEX(Sheet2!$F$5:$K$18,OPaL!AP1418,OPaL!AQ1418)</f>
        <v>0.15</v>
      </c>
      <c r="AS1418" s="1">
        <f t="shared" si="68"/>
        <v>38476.745999999999</v>
      </c>
    </row>
    <row r="1419" spans="1:45" x14ac:dyDescent="0.2">
      <c r="A1419" s="11" t="s">
        <v>1491</v>
      </c>
      <c r="B1419" s="11" t="s">
        <v>1492</v>
      </c>
      <c r="C1419" s="11" t="s">
        <v>11188</v>
      </c>
      <c r="D1419" s="21">
        <v>43959</v>
      </c>
      <c r="E1419" s="21" t="s">
        <v>9697</v>
      </c>
      <c r="F1419" s="21" t="s">
        <v>14659</v>
      </c>
      <c r="G1419" s="11" t="s">
        <v>2</v>
      </c>
      <c r="H1419" s="11" t="s">
        <v>3</v>
      </c>
      <c r="I1419" s="11" t="s">
        <v>4</v>
      </c>
      <c r="J1419" s="12">
        <v>2</v>
      </c>
      <c r="K1419" s="12">
        <v>45247.44</v>
      </c>
      <c r="L1419" s="12">
        <v>0</v>
      </c>
      <c r="M1419" s="12">
        <v>0</v>
      </c>
      <c r="N1419" s="12">
        <f t="shared" si="67"/>
        <v>45247.44</v>
      </c>
      <c r="O1419" s="11" t="s">
        <v>5</v>
      </c>
      <c r="P1419" s="13">
        <v>0</v>
      </c>
      <c r="Q1419" s="11" t="s">
        <v>6</v>
      </c>
      <c r="R1419" s="13">
        <v>0</v>
      </c>
      <c r="S1419" s="13">
        <v>0</v>
      </c>
      <c r="T1419" s="11" t="s">
        <v>7</v>
      </c>
      <c r="U1419" s="11" t="s">
        <v>8</v>
      </c>
      <c r="V1419" s="15">
        <v>0</v>
      </c>
      <c r="W1419" s="13">
        <v>0</v>
      </c>
      <c r="X1419" s="15">
        <v>0</v>
      </c>
      <c r="Y1419" s="15">
        <v>0</v>
      </c>
      <c r="Z1419" s="13">
        <v>0</v>
      </c>
      <c r="AA1419" s="15">
        <v>0</v>
      </c>
      <c r="AB1419" s="13">
        <v>0</v>
      </c>
      <c r="AC1419" s="15">
        <v>0</v>
      </c>
      <c r="AD1419" s="13">
        <v>0</v>
      </c>
      <c r="AE1419" s="15">
        <v>0</v>
      </c>
      <c r="AF1419" s="13">
        <v>0</v>
      </c>
      <c r="AG1419" s="15">
        <v>0</v>
      </c>
      <c r="AH1419" s="13">
        <v>0</v>
      </c>
      <c r="AI1419" s="15">
        <v>0</v>
      </c>
      <c r="AJ1419" s="11" t="s">
        <v>9</v>
      </c>
      <c r="AK1419" s="11" t="s">
        <v>10</v>
      </c>
      <c r="AL1419" s="22">
        <f t="shared" si="66"/>
        <v>1333</v>
      </c>
      <c r="AM1419" s="11" t="str">
        <f>VLOOKUP(O1419,Sheet2!$D$6:$E$14,2,FALSE)</f>
        <v>Spare parts</v>
      </c>
      <c r="AN1419" s="11" t="str">
        <f>VLOOKUP(F1419,Sheet2!$E$10:$F$13,2,FALSE)</f>
        <v>SPM</v>
      </c>
      <c r="AO1419" s="35" t="s">
        <v>14668</v>
      </c>
      <c r="AP1419">
        <f>MATCH(AN1419,Sheet2!$F$5:$F$18,0)</f>
        <v>6</v>
      </c>
      <c r="AQ1419">
        <f>MATCH(AO1419,Sheet2!$F$5:$K$5,0)</f>
        <v>6</v>
      </c>
      <c r="AR1419" s="33">
        <f>INDEX(Sheet2!$F$5:$K$18,OPaL!AP1419,OPaL!AQ1419)</f>
        <v>0.15</v>
      </c>
      <c r="AS1419" s="1">
        <f t="shared" si="68"/>
        <v>38460.324000000001</v>
      </c>
    </row>
    <row r="1420" spans="1:45" x14ac:dyDescent="0.2">
      <c r="A1420" s="11" t="s">
        <v>1493</v>
      </c>
      <c r="B1420" s="11" t="s">
        <v>1494</v>
      </c>
      <c r="C1420" s="11" t="s">
        <v>11189</v>
      </c>
      <c r="D1420" s="21">
        <v>43959</v>
      </c>
      <c r="E1420" s="21" t="s">
        <v>9697</v>
      </c>
      <c r="F1420" s="21" t="s">
        <v>14659</v>
      </c>
      <c r="G1420" s="11" t="s">
        <v>2</v>
      </c>
      <c r="H1420" s="11" t="s">
        <v>3</v>
      </c>
      <c r="I1420" s="11" t="s">
        <v>4</v>
      </c>
      <c r="J1420" s="12">
        <v>2</v>
      </c>
      <c r="K1420" s="12">
        <v>45247.44</v>
      </c>
      <c r="L1420" s="12">
        <v>0</v>
      </c>
      <c r="M1420" s="12">
        <v>0</v>
      </c>
      <c r="N1420" s="12">
        <f t="shared" si="67"/>
        <v>45247.44</v>
      </c>
      <c r="O1420" s="11" t="s">
        <v>5</v>
      </c>
      <c r="P1420" s="13">
        <v>0</v>
      </c>
      <c r="Q1420" s="11" t="s">
        <v>6</v>
      </c>
      <c r="R1420" s="13">
        <v>0</v>
      </c>
      <c r="S1420" s="13">
        <v>0</v>
      </c>
      <c r="T1420" s="11" t="s">
        <v>7</v>
      </c>
      <c r="U1420" s="11" t="s">
        <v>8</v>
      </c>
      <c r="V1420" s="15">
        <v>0</v>
      </c>
      <c r="W1420" s="13">
        <v>0</v>
      </c>
      <c r="X1420" s="15">
        <v>0</v>
      </c>
      <c r="Y1420" s="15">
        <v>0</v>
      </c>
      <c r="Z1420" s="13">
        <v>0</v>
      </c>
      <c r="AA1420" s="15">
        <v>0</v>
      </c>
      <c r="AB1420" s="13">
        <v>0</v>
      </c>
      <c r="AC1420" s="15">
        <v>0</v>
      </c>
      <c r="AD1420" s="13">
        <v>0</v>
      </c>
      <c r="AE1420" s="15">
        <v>0</v>
      </c>
      <c r="AF1420" s="13">
        <v>0</v>
      </c>
      <c r="AG1420" s="15">
        <v>0</v>
      </c>
      <c r="AH1420" s="13">
        <v>0</v>
      </c>
      <c r="AI1420" s="15">
        <v>0</v>
      </c>
      <c r="AJ1420" s="11" t="s">
        <v>9</v>
      </c>
      <c r="AK1420" s="11" t="s">
        <v>10</v>
      </c>
      <c r="AL1420" s="22">
        <f t="shared" si="66"/>
        <v>1333</v>
      </c>
      <c r="AM1420" s="11" t="str">
        <f>VLOOKUP(O1420,Sheet2!$D$6:$E$14,2,FALSE)</f>
        <v>Spare parts</v>
      </c>
      <c r="AN1420" s="11" t="str">
        <f>VLOOKUP(F1420,Sheet2!$E$10:$F$13,2,FALSE)</f>
        <v>SPM</v>
      </c>
      <c r="AO1420" s="35" t="s">
        <v>14668</v>
      </c>
      <c r="AP1420">
        <f>MATCH(AN1420,Sheet2!$F$5:$F$18,0)</f>
        <v>6</v>
      </c>
      <c r="AQ1420">
        <f>MATCH(AO1420,Sheet2!$F$5:$K$5,0)</f>
        <v>6</v>
      </c>
      <c r="AR1420" s="33">
        <f>INDEX(Sheet2!$F$5:$K$18,OPaL!AP1420,OPaL!AQ1420)</f>
        <v>0.15</v>
      </c>
      <c r="AS1420" s="1">
        <f t="shared" si="68"/>
        <v>38460.324000000001</v>
      </c>
    </row>
    <row r="1421" spans="1:45" x14ac:dyDescent="0.2">
      <c r="A1421" s="11" t="s">
        <v>7758</v>
      </c>
      <c r="B1421" s="11" t="s">
        <v>7759</v>
      </c>
      <c r="C1421" s="11" t="s">
        <v>11190</v>
      </c>
      <c r="D1421" s="21">
        <v>43428</v>
      </c>
      <c r="E1421" s="21" t="s">
        <v>9774</v>
      </c>
      <c r="F1421" s="21" t="s">
        <v>14659</v>
      </c>
      <c r="G1421" s="11" t="s">
        <v>2</v>
      </c>
      <c r="H1421" s="11" t="s">
        <v>3</v>
      </c>
      <c r="I1421" s="11" t="s">
        <v>4</v>
      </c>
      <c r="J1421" s="12">
        <v>8</v>
      </c>
      <c r="K1421" s="12">
        <v>45192</v>
      </c>
      <c r="L1421" s="12">
        <v>0</v>
      </c>
      <c r="M1421" s="12">
        <v>0</v>
      </c>
      <c r="N1421" s="12">
        <f t="shared" si="67"/>
        <v>45192</v>
      </c>
      <c r="O1421" s="11" t="s">
        <v>5</v>
      </c>
      <c r="P1421" s="13">
        <v>0</v>
      </c>
      <c r="Q1421" s="11" t="s">
        <v>6</v>
      </c>
      <c r="R1421" s="13">
        <v>0</v>
      </c>
      <c r="S1421" s="13">
        <v>0</v>
      </c>
      <c r="T1421" s="11" t="s">
        <v>7</v>
      </c>
      <c r="U1421" s="11" t="s">
        <v>8</v>
      </c>
      <c r="V1421" s="15">
        <v>0</v>
      </c>
      <c r="W1421" s="13">
        <v>0</v>
      </c>
      <c r="X1421" s="15">
        <v>0</v>
      </c>
      <c r="Y1421" s="15">
        <v>0</v>
      </c>
      <c r="Z1421" s="13">
        <v>0</v>
      </c>
      <c r="AA1421" s="15">
        <v>0</v>
      </c>
      <c r="AB1421" s="13">
        <v>0</v>
      </c>
      <c r="AC1421" s="15">
        <v>0</v>
      </c>
      <c r="AD1421" s="13">
        <v>0</v>
      </c>
      <c r="AE1421" s="15">
        <v>0</v>
      </c>
      <c r="AF1421" s="13">
        <v>0</v>
      </c>
      <c r="AG1421" s="15">
        <v>0</v>
      </c>
      <c r="AH1421" s="13">
        <v>0</v>
      </c>
      <c r="AI1421" s="15">
        <v>0</v>
      </c>
      <c r="AJ1421" s="11" t="s">
        <v>9</v>
      </c>
      <c r="AK1421" s="11" t="s">
        <v>13</v>
      </c>
      <c r="AL1421" s="22">
        <f t="shared" si="66"/>
        <v>1864</v>
      </c>
      <c r="AM1421" s="11" t="str">
        <f>VLOOKUP(O1421,Sheet2!$D$6:$E$14,2,FALSE)</f>
        <v>Spare parts</v>
      </c>
      <c r="AN1421" s="11" t="str">
        <f>VLOOKUP(F1421,Sheet2!$E$10:$F$13,2,FALSE)</f>
        <v>SPM</v>
      </c>
      <c r="AO1421" s="35" t="s">
        <v>14668</v>
      </c>
      <c r="AP1421">
        <f>MATCH(AN1421,Sheet2!$F$5:$F$18,0)</f>
        <v>6</v>
      </c>
      <c r="AQ1421">
        <f>MATCH(AO1421,Sheet2!$F$5:$K$5,0)</f>
        <v>6</v>
      </c>
      <c r="AR1421" s="33">
        <f>INDEX(Sheet2!$F$5:$K$18,OPaL!AP1421,OPaL!AQ1421)</f>
        <v>0.15</v>
      </c>
      <c r="AS1421" s="1">
        <f t="shared" si="68"/>
        <v>38413.199999999997</v>
      </c>
    </row>
    <row r="1422" spans="1:45" x14ac:dyDescent="0.2">
      <c r="A1422" s="11" t="s">
        <v>3617</v>
      </c>
      <c r="B1422" s="11" t="s">
        <v>3618</v>
      </c>
      <c r="C1422" s="11" t="s">
        <v>11191</v>
      </c>
      <c r="D1422" s="21">
        <v>43598</v>
      </c>
      <c r="E1422" s="21"/>
      <c r="F1422" s="21" t="s">
        <v>14658</v>
      </c>
      <c r="G1422" s="11" t="s">
        <v>2</v>
      </c>
      <c r="H1422" s="11" t="s">
        <v>3</v>
      </c>
      <c r="I1422" s="11" t="s">
        <v>2214</v>
      </c>
      <c r="J1422" s="12">
        <v>1</v>
      </c>
      <c r="K1422" s="12">
        <v>45150.07</v>
      </c>
      <c r="L1422" s="12">
        <v>0</v>
      </c>
      <c r="M1422" s="12">
        <v>0</v>
      </c>
      <c r="N1422" s="12">
        <f t="shared" si="67"/>
        <v>45150.07</v>
      </c>
      <c r="O1422" s="11" t="s">
        <v>5</v>
      </c>
      <c r="P1422" s="13">
        <v>0</v>
      </c>
      <c r="Q1422" s="11" t="s">
        <v>6</v>
      </c>
      <c r="R1422" s="13">
        <v>0</v>
      </c>
      <c r="S1422" s="13">
        <v>0</v>
      </c>
      <c r="T1422" s="11" t="s">
        <v>7</v>
      </c>
      <c r="U1422" s="11" t="s">
        <v>8</v>
      </c>
      <c r="V1422" s="15">
        <v>0</v>
      </c>
      <c r="W1422" s="13">
        <v>0</v>
      </c>
      <c r="X1422" s="15">
        <v>0</v>
      </c>
      <c r="Y1422" s="15">
        <v>0</v>
      </c>
      <c r="Z1422" s="13">
        <v>0</v>
      </c>
      <c r="AA1422" s="15">
        <v>0</v>
      </c>
      <c r="AB1422" s="13">
        <v>0</v>
      </c>
      <c r="AC1422" s="15">
        <v>0</v>
      </c>
      <c r="AD1422" s="13">
        <v>0</v>
      </c>
      <c r="AE1422" s="15">
        <v>0</v>
      </c>
      <c r="AF1422" s="13">
        <v>0</v>
      </c>
      <c r="AG1422" s="15">
        <v>0</v>
      </c>
      <c r="AH1422" s="13">
        <v>0</v>
      </c>
      <c r="AI1422" s="15">
        <v>0</v>
      </c>
      <c r="AJ1422" s="11" t="s">
        <v>9</v>
      </c>
      <c r="AK1422" s="11" t="s">
        <v>1398</v>
      </c>
      <c r="AL1422" s="22">
        <f t="shared" si="66"/>
        <v>1694</v>
      </c>
      <c r="AM1422" s="11" t="str">
        <f>VLOOKUP(O1422,Sheet2!$D$6:$E$14,2,FALSE)</f>
        <v>Spare parts</v>
      </c>
      <c r="AN1422" s="11" t="str">
        <f>VLOOKUP(F1422,Sheet2!$E$10:$F$13,2,FALSE)</f>
        <v>SPE</v>
      </c>
      <c r="AO1422" s="35" t="s">
        <v>14668</v>
      </c>
      <c r="AP1422">
        <f>MATCH(AN1422,Sheet2!$F$5:$F$18,0)</f>
        <v>7</v>
      </c>
      <c r="AQ1422">
        <f>MATCH(AO1422,Sheet2!$F$5:$K$5,0)</f>
        <v>6</v>
      </c>
      <c r="AR1422" s="33">
        <f>INDEX(Sheet2!$F$5:$K$18,OPaL!AP1422,OPaL!AQ1422)</f>
        <v>0.15</v>
      </c>
      <c r="AS1422" s="1">
        <f t="shared" si="68"/>
        <v>38377.559499999996</v>
      </c>
    </row>
    <row r="1423" spans="1:45" x14ac:dyDescent="0.2">
      <c r="A1423" s="11" t="s">
        <v>9116</v>
      </c>
      <c r="B1423" s="11" t="s">
        <v>9117</v>
      </c>
      <c r="C1423" s="11" t="s">
        <v>11192</v>
      </c>
      <c r="D1423" s="21">
        <v>44646</v>
      </c>
      <c r="E1423" s="21" t="s">
        <v>9773</v>
      </c>
      <c r="F1423" s="21" t="s">
        <v>14659</v>
      </c>
      <c r="G1423" s="11" t="s">
        <v>2</v>
      </c>
      <c r="H1423" s="11" t="s">
        <v>350</v>
      </c>
      <c r="I1423" s="11" t="s">
        <v>4</v>
      </c>
      <c r="J1423" s="13">
        <v>80</v>
      </c>
      <c r="K1423" s="12">
        <v>45120</v>
      </c>
      <c r="L1423" s="12">
        <v>0</v>
      </c>
      <c r="M1423" s="12">
        <v>0</v>
      </c>
      <c r="N1423" s="12">
        <f t="shared" si="67"/>
        <v>45120</v>
      </c>
      <c r="O1423" s="11" t="s">
        <v>8227</v>
      </c>
      <c r="P1423" s="13">
        <v>0</v>
      </c>
      <c r="Q1423" s="11" t="s">
        <v>6</v>
      </c>
      <c r="R1423" s="13">
        <v>0</v>
      </c>
      <c r="S1423" s="13">
        <v>0</v>
      </c>
      <c r="T1423" s="11" t="s">
        <v>7</v>
      </c>
      <c r="U1423" s="11" t="s">
        <v>8</v>
      </c>
      <c r="V1423" s="15">
        <v>0</v>
      </c>
      <c r="W1423" s="13">
        <v>0</v>
      </c>
      <c r="X1423" s="15">
        <v>0</v>
      </c>
      <c r="Y1423" s="15">
        <v>0</v>
      </c>
      <c r="Z1423" s="13">
        <v>0</v>
      </c>
      <c r="AA1423" s="15">
        <v>0</v>
      </c>
      <c r="AB1423" s="13">
        <v>0</v>
      </c>
      <c r="AC1423" s="15">
        <v>0</v>
      </c>
      <c r="AD1423" s="13">
        <v>0</v>
      </c>
      <c r="AE1423" s="15">
        <v>0</v>
      </c>
      <c r="AF1423" s="13">
        <v>0</v>
      </c>
      <c r="AG1423" s="15">
        <v>0</v>
      </c>
      <c r="AH1423" s="13">
        <v>0</v>
      </c>
      <c r="AI1423" s="15">
        <v>0</v>
      </c>
      <c r="AJ1423" s="11" t="s">
        <v>352</v>
      </c>
      <c r="AK1423" s="11" t="s">
        <v>8228</v>
      </c>
      <c r="AL1423" s="22">
        <f t="shared" si="66"/>
        <v>646</v>
      </c>
      <c r="AM1423" s="11" t="str">
        <f>VLOOKUP(O1423,Sheet2!$D$6:$E$14,2,FALSE)</f>
        <v>Consumables</v>
      </c>
      <c r="AN1423" s="11" t="str">
        <f>VLOOKUP(F1423,Sheet2!$E$15:$F$18,2,FALSE)</f>
        <v>CM</v>
      </c>
      <c r="AO1423" s="35" t="s">
        <v>14668</v>
      </c>
      <c r="AP1423">
        <f>MATCH(AN1423,Sheet2!$F$5:$F$18,0)</f>
        <v>13</v>
      </c>
      <c r="AQ1423">
        <f>MATCH(AO1423,Sheet2!$F$5:$K$5,0)</f>
        <v>6</v>
      </c>
      <c r="AR1423" s="33">
        <f>INDEX(Sheet2!$F$5:$K$18,OPaL!AP1423,OPaL!AQ1423)</f>
        <v>0.2</v>
      </c>
      <c r="AS1423" s="1">
        <f t="shared" si="68"/>
        <v>36096</v>
      </c>
    </row>
    <row r="1424" spans="1:45" x14ac:dyDescent="0.2">
      <c r="A1424" s="11" t="s">
        <v>4165</v>
      </c>
      <c r="B1424" s="11" t="s">
        <v>4166</v>
      </c>
      <c r="C1424" s="11" t="s">
        <v>11193</v>
      </c>
      <c r="D1424" s="21">
        <v>44667</v>
      </c>
      <c r="E1424" s="21" t="s">
        <v>9697</v>
      </c>
      <c r="F1424" s="21" t="s">
        <v>14659</v>
      </c>
      <c r="G1424" s="11" t="s">
        <v>2</v>
      </c>
      <c r="H1424" s="11" t="s">
        <v>350</v>
      </c>
      <c r="I1424" s="11" t="s">
        <v>4</v>
      </c>
      <c r="J1424" s="12">
        <v>1</v>
      </c>
      <c r="K1424" s="12">
        <v>45094.35</v>
      </c>
      <c r="L1424" s="12">
        <v>0</v>
      </c>
      <c r="M1424" s="12">
        <v>0</v>
      </c>
      <c r="N1424" s="12">
        <f t="shared" si="67"/>
        <v>45094.35</v>
      </c>
      <c r="O1424" s="11" t="s">
        <v>5</v>
      </c>
      <c r="P1424" s="13">
        <v>0</v>
      </c>
      <c r="Q1424" s="11" t="s">
        <v>6</v>
      </c>
      <c r="R1424" s="13">
        <v>0</v>
      </c>
      <c r="S1424" s="13">
        <v>0</v>
      </c>
      <c r="T1424" s="11" t="s">
        <v>7</v>
      </c>
      <c r="U1424" s="11" t="s">
        <v>8</v>
      </c>
      <c r="V1424" s="15">
        <v>0</v>
      </c>
      <c r="W1424" s="13">
        <v>0</v>
      </c>
      <c r="X1424" s="15">
        <v>0</v>
      </c>
      <c r="Y1424" s="15">
        <v>0</v>
      </c>
      <c r="Z1424" s="13">
        <v>0</v>
      </c>
      <c r="AA1424" s="15">
        <v>0</v>
      </c>
      <c r="AB1424" s="13">
        <v>0</v>
      </c>
      <c r="AC1424" s="15">
        <v>0</v>
      </c>
      <c r="AD1424" s="13">
        <v>0</v>
      </c>
      <c r="AE1424" s="15">
        <v>0</v>
      </c>
      <c r="AF1424" s="13">
        <v>0</v>
      </c>
      <c r="AG1424" s="15">
        <v>0</v>
      </c>
      <c r="AH1424" s="13">
        <v>0</v>
      </c>
      <c r="AI1424" s="15">
        <v>0</v>
      </c>
      <c r="AJ1424" s="11" t="s">
        <v>352</v>
      </c>
      <c r="AK1424" s="11" t="s">
        <v>1398</v>
      </c>
      <c r="AL1424" s="22">
        <f t="shared" si="66"/>
        <v>625</v>
      </c>
      <c r="AM1424" s="11" t="str">
        <f>VLOOKUP(O1424,Sheet2!$D$6:$E$14,2,FALSE)</f>
        <v>Spare parts</v>
      </c>
      <c r="AN1424" s="11" t="str">
        <f>VLOOKUP(F1424,Sheet2!$E$10:$F$13,2,FALSE)</f>
        <v>SPM</v>
      </c>
      <c r="AO1424" s="35" t="s">
        <v>14668</v>
      </c>
      <c r="AP1424">
        <f>MATCH(AN1424,Sheet2!$F$5:$F$18,0)</f>
        <v>6</v>
      </c>
      <c r="AQ1424">
        <f>MATCH(AO1424,Sheet2!$F$5:$K$5,0)</f>
        <v>6</v>
      </c>
      <c r="AR1424" s="33">
        <f>INDEX(Sheet2!$F$5:$K$18,OPaL!AP1424,OPaL!AQ1424)</f>
        <v>0.15</v>
      </c>
      <c r="AS1424" s="1">
        <f t="shared" si="68"/>
        <v>38330.197499999995</v>
      </c>
    </row>
    <row r="1425" spans="1:45" x14ac:dyDescent="0.2">
      <c r="A1425" s="11" t="s">
        <v>3171</v>
      </c>
      <c r="B1425" s="11" t="s">
        <v>3172</v>
      </c>
      <c r="C1425" s="11" t="s">
        <v>11194</v>
      </c>
      <c r="D1425" s="21">
        <v>43536</v>
      </c>
      <c r="E1425" s="21" t="s">
        <v>9697</v>
      </c>
      <c r="F1425" s="21" t="s">
        <v>14659</v>
      </c>
      <c r="G1425" s="11" t="s">
        <v>2</v>
      </c>
      <c r="H1425" s="11" t="s">
        <v>3</v>
      </c>
      <c r="I1425" s="11" t="s">
        <v>4</v>
      </c>
      <c r="J1425" s="12">
        <v>1</v>
      </c>
      <c r="K1425" s="12">
        <v>45000</v>
      </c>
      <c r="L1425" s="12">
        <v>0</v>
      </c>
      <c r="M1425" s="12">
        <v>0</v>
      </c>
      <c r="N1425" s="12">
        <f t="shared" si="67"/>
        <v>45000</v>
      </c>
      <c r="O1425" s="11" t="s">
        <v>5</v>
      </c>
      <c r="P1425" s="13">
        <v>0</v>
      </c>
      <c r="Q1425" s="11" t="s">
        <v>6</v>
      </c>
      <c r="R1425" s="13">
        <v>0</v>
      </c>
      <c r="S1425" s="13">
        <v>0</v>
      </c>
      <c r="T1425" s="11" t="s">
        <v>7</v>
      </c>
      <c r="U1425" s="11" t="s">
        <v>8</v>
      </c>
      <c r="V1425" s="15">
        <v>0</v>
      </c>
      <c r="W1425" s="13">
        <v>0</v>
      </c>
      <c r="X1425" s="15">
        <v>0</v>
      </c>
      <c r="Y1425" s="15">
        <v>0</v>
      </c>
      <c r="Z1425" s="13">
        <v>0</v>
      </c>
      <c r="AA1425" s="15">
        <v>0</v>
      </c>
      <c r="AB1425" s="13">
        <v>0</v>
      </c>
      <c r="AC1425" s="15">
        <v>0</v>
      </c>
      <c r="AD1425" s="13">
        <v>0</v>
      </c>
      <c r="AE1425" s="15">
        <v>0</v>
      </c>
      <c r="AF1425" s="13">
        <v>0</v>
      </c>
      <c r="AG1425" s="15">
        <v>0</v>
      </c>
      <c r="AH1425" s="13">
        <v>0</v>
      </c>
      <c r="AI1425" s="15">
        <v>0</v>
      </c>
      <c r="AJ1425" s="11" t="s">
        <v>9</v>
      </c>
      <c r="AK1425" s="11" t="s">
        <v>13</v>
      </c>
      <c r="AL1425" s="22">
        <f t="shared" si="66"/>
        <v>1756</v>
      </c>
      <c r="AM1425" s="11" t="str">
        <f>VLOOKUP(O1425,Sheet2!$D$6:$E$14,2,FALSE)</f>
        <v>Spare parts</v>
      </c>
      <c r="AN1425" s="11" t="str">
        <f>VLOOKUP(F1425,Sheet2!$E$10:$F$13,2,FALSE)</f>
        <v>SPM</v>
      </c>
      <c r="AO1425" s="35" t="s">
        <v>14668</v>
      </c>
      <c r="AP1425">
        <f>MATCH(AN1425,Sheet2!$F$5:$F$18,0)</f>
        <v>6</v>
      </c>
      <c r="AQ1425">
        <f>MATCH(AO1425,Sheet2!$F$5:$K$5,0)</f>
        <v>6</v>
      </c>
      <c r="AR1425" s="33">
        <f>INDEX(Sheet2!$F$5:$K$18,OPaL!AP1425,OPaL!AQ1425)</f>
        <v>0.15</v>
      </c>
      <c r="AS1425" s="1">
        <f t="shared" si="68"/>
        <v>38250</v>
      </c>
    </row>
    <row r="1426" spans="1:45" x14ac:dyDescent="0.2">
      <c r="A1426" s="11" t="s">
        <v>9050</v>
      </c>
      <c r="B1426" s="11" t="s">
        <v>9051</v>
      </c>
      <c r="C1426" s="11" t="s">
        <v>11195</v>
      </c>
      <c r="D1426" s="21">
        <v>44652</v>
      </c>
      <c r="E1426" s="21" t="s">
        <v>9761</v>
      </c>
      <c r="F1426" s="21" t="s">
        <v>14659</v>
      </c>
      <c r="G1426" s="11" t="s">
        <v>2</v>
      </c>
      <c r="H1426" s="11" t="s">
        <v>350</v>
      </c>
      <c r="I1426" s="11" t="s">
        <v>4</v>
      </c>
      <c r="J1426" s="13">
        <v>1</v>
      </c>
      <c r="K1426" s="12">
        <v>45000</v>
      </c>
      <c r="L1426" s="12">
        <v>0</v>
      </c>
      <c r="M1426" s="12">
        <v>0</v>
      </c>
      <c r="N1426" s="12">
        <f t="shared" si="67"/>
        <v>45000</v>
      </c>
      <c r="O1426" s="11" t="s">
        <v>8227</v>
      </c>
      <c r="P1426" s="13">
        <v>0</v>
      </c>
      <c r="Q1426" s="11" t="s">
        <v>6</v>
      </c>
      <c r="R1426" s="13">
        <v>0</v>
      </c>
      <c r="S1426" s="13">
        <v>0</v>
      </c>
      <c r="T1426" s="11" t="s">
        <v>7</v>
      </c>
      <c r="U1426" s="11" t="s">
        <v>8</v>
      </c>
      <c r="V1426" s="15">
        <v>0</v>
      </c>
      <c r="W1426" s="13">
        <v>0</v>
      </c>
      <c r="X1426" s="15">
        <v>0</v>
      </c>
      <c r="Y1426" s="15">
        <v>0</v>
      </c>
      <c r="Z1426" s="13">
        <v>0</v>
      </c>
      <c r="AA1426" s="15">
        <v>0</v>
      </c>
      <c r="AB1426" s="13">
        <v>0</v>
      </c>
      <c r="AC1426" s="15">
        <v>0</v>
      </c>
      <c r="AD1426" s="13">
        <v>0</v>
      </c>
      <c r="AE1426" s="15">
        <v>0</v>
      </c>
      <c r="AF1426" s="13">
        <v>0</v>
      </c>
      <c r="AG1426" s="15">
        <v>0</v>
      </c>
      <c r="AH1426" s="13">
        <v>0</v>
      </c>
      <c r="AI1426" s="15">
        <v>0</v>
      </c>
      <c r="AJ1426" s="11" t="s">
        <v>352</v>
      </c>
      <c r="AK1426" s="11" t="s">
        <v>8228</v>
      </c>
      <c r="AL1426" s="22">
        <f t="shared" si="66"/>
        <v>640</v>
      </c>
      <c r="AM1426" s="11" t="str">
        <f>VLOOKUP(O1426,Sheet2!$D$6:$E$14,2,FALSE)</f>
        <v>Consumables</v>
      </c>
      <c r="AN1426" s="11" t="str">
        <f>VLOOKUP(F1426,Sheet2!$E$15:$F$18,2,FALSE)</f>
        <v>CM</v>
      </c>
      <c r="AO1426" s="35" t="s">
        <v>14668</v>
      </c>
      <c r="AP1426">
        <f>MATCH(AN1426,Sheet2!$F$5:$F$18,0)</f>
        <v>13</v>
      </c>
      <c r="AQ1426">
        <f>MATCH(AO1426,Sheet2!$F$5:$K$5,0)</f>
        <v>6</v>
      </c>
      <c r="AR1426" s="33">
        <f>INDEX(Sheet2!$F$5:$K$18,OPaL!AP1426,OPaL!AQ1426)</f>
        <v>0.2</v>
      </c>
      <c r="AS1426" s="1">
        <f t="shared" si="68"/>
        <v>36000</v>
      </c>
    </row>
    <row r="1427" spans="1:45" x14ac:dyDescent="0.2">
      <c r="A1427" s="11" t="s">
        <v>8846</v>
      </c>
      <c r="B1427" s="11" t="s">
        <v>8847</v>
      </c>
      <c r="C1427" s="11" t="s">
        <v>11196</v>
      </c>
      <c r="D1427" s="21">
        <v>44740</v>
      </c>
      <c r="E1427" s="21" t="s">
        <v>9783</v>
      </c>
      <c r="F1427" s="21" t="s">
        <v>14659</v>
      </c>
      <c r="G1427" s="11" t="s">
        <v>2</v>
      </c>
      <c r="H1427" s="11" t="s">
        <v>350</v>
      </c>
      <c r="I1427" s="11" t="s">
        <v>4</v>
      </c>
      <c r="J1427" s="13">
        <v>5</v>
      </c>
      <c r="K1427" s="12">
        <v>44974.66</v>
      </c>
      <c r="L1427" s="12">
        <v>0</v>
      </c>
      <c r="M1427" s="12">
        <v>0</v>
      </c>
      <c r="N1427" s="12">
        <f t="shared" si="67"/>
        <v>44974.66</v>
      </c>
      <c r="O1427" s="11" t="s">
        <v>8227</v>
      </c>
      <c r="P1427" s="13">
        <v>0</v>
      </c>
      <c r="Q1427" s="11" t="s">
        <v>6</v>
      </c>
      <c r="R1427" s="13">
        <v>0</v>
      </c>
      <c r="S1427" s="13">
        <v>0</v>
      </c>
      <c r="T1427" s="11" t="s">
        <v>7</v>
      </c>
      <c r="U1427" s="11" t="s">
        <v>8</v>
      </c>
      <c r="V1427" s="15">
        <v>0</v>
      </c>
      <c r="W1427" s="13">
        <v>0</v>
      </c>
      <c r="X1427" s="15">
        <v>0</v>
      </c>
      <c r="Y1427" s="15">
        <v>0</v>
      </c>
      <c r="Z1427" s="13">
        <v>0</v>
      </c>
      <c r="AA1427" s="15">
        <v>0</v>
      </c>
      <c r="AB1427" s="13">
        <v>0</v>
      </c>
      <c r="AC1427" s="15">
        <v>0</v>
      </c>
      <c r="AD1427" s="13">
        <v>0</v>
      </c>
      <c r="AE1427" s="15">
        <v>0</v>
      </c>
      <c r="AF1427" s="13">
        <v>0</v>
      </c>
      <c r="AG1427" s="15">
        <v>0</v>
      </c>
      <c r="AH1427" s="13">
        <v>0</v>
      </c>
      <c r="AI1427" s="15">
        <v>0</v>
      </c>
      <c r="AJ1427" s="11" t="s">
        <v>352</v>
      </c>
      <c r="AK1427" s="11" t="s">
        <v>8228</v>
      </c>
      <c r="AL1427" s="22">
        <f t="shared" si="66"/>
        <v>552</v>
      </c>
      <c r="AM1427" s="11" t="str">
        <f>VLOOKUP(O1427,Sheet2!$D$6:$E$14,2,FALSE)</f>
        <v>Consumables</v>
      </c>
      <c r="AN1427" s="11" t="str">
        <f>VLOOKUP(F1427,Sheet2!$E$15:$F$18,2,FALSE)</f>
        <v>CM</v>
      </c>
      <c r="AO1427" s="35" t="s">
        <v>14668</v>
      </c>
      <c r="AP1427">
        <f>MATCH(AN1427,Sheet2!$F$5:$F$18,0)</f>
        <v>13</v>
      </c>
      <c r="AQ1427">
        <f>MATCH(AO1427,Sheet2!$F$5:$K$5,0)</f>
        <v>6</v>
      </c>
      <c r="AR1427" s="33">
        <f>INDEX(Sheet2!$F$5:$K$18,OPaL!AP1427,OPaL!AQ1427)</f>
        <v>0.2</v>
      </c>
      <c r="AS1427" s="1">
        <f t="shared" si="68"/>
        <v>35979.728000000003</v>
      </c>
    </row>
    <row r="1428" spans="1:45" x14ac:dyDescent="0.2">
      <c r="A1428" s="11" t="s">
        <v>6177</v>
      </c>
      <c r="B1428" s="11" t="s">
        <v>6178</v>
      </c>
      <c r="C1428" s="11" t="s">
        <v>11197</v>
      </c>
      <c r="D1428" s="21">
        <v>44894</v>
      </c>
      <c r="E1428" s="21" t="s">
        <v>9697</v>
      </c>
      <c r="F1428" s="21" t="s">
        <v>14659</v>
      </c>
      <c r="G1428" s="11" t="s">
        <v>2</v>
      </c>
      <c r="H1428" s="11" t="s">
        <v>3</v>
      </c>
      <c r="I1428" s="11" t="s">
        <v>4</v>
      </c>
      <c r="J1428" s="12">
        <v>3</v>
      </c>
      <c r="K1428" s="12">
        <v>44950.05</v>
      </c>
      <c r="L1428" s="12">
        <v>0</v>
      </c>
      <c r="M1428" s="12">
        <v>0</v>
      </c>
      <c r="N1428" s="12">
        <f t="shared" si="67"/>
        <v>44950.05</v>
      </c>
      <c r="O1428" s="11" t="s">
        <v>5</v>
      </c>
      <c r="P1428" s="13">
        <v>0</v>
      </c>
      <c r="Q1428" s="11" t="s">
        <v>6</v>
      </c>
      <c r="R1428" s="13">
        <v>0</v>
      </c>
      <c r="S1428" s="13">
        <v>0</v>
      </c>
      <c r="T1428" s="11" t="s">
        <v>7</v>
      </c>
      <c r="U1428" s="11" t="s">
        <v>8</v>
      </c>
      <c r="V1428" s="15">
        <v>0</v>
      </c>
      <c r="W1428" s="13">
        <v>0</v>
      </c>
      <c r="X1428" s="15">
        <v>0</v>
      </c>
      <c r="Y1428" s="15">
        <v>0</v>
      </c>
      <c r="Z1428" s="13">
        <v>0</v>
      </c>
      <c r="AA1428" s="15">
        <v>0</v>
      </c>
      <c r="AB1428" s="13">
        <v>0</v>
      </c>
      <c r="AC1428" s="15">
        <v>0</v>
      </c>
      <c r="AD1428" s="13">
        <v>0</v>
      </c>
      <c r="AE1428" s="15">
        <v>0</v>
      </c>
      <c r="AF1428" s="13">
        <v>0</v>
      </c>
      <c r="AG1428" s="15">
        <v>0</v>
      </c>
      <c r="AH1428" s="13">
        <v>0</v>
      </c>
      <c r="AI1428" s="15">
        <v>0</v>
      </c>
      <c r="AJ1428" s="11" t="s">
        <v>9</v>
      </c>
      <c r="AK1428" s="11" t="s">
        <v>13</v>
      </c>
      <c r="AL1428" s="22">
        <f t="shared" si="66"/>
        <v>398</v>
      </c>
      <c r="AM1428" s="11" t="str">
        <f>VLOOKUP(O1428,Sheet2!$D$6:$E$14,2,FALSE)</f>
        <v>Spare parts</v>
      </c>
      <c r="AN1428" s="11" t="str">
        <f>VLOOKUP(F1428,Sheet2!$E$10:$F$13,2,FALSE)</f>
        <v>SPM</v>
      </c>
      <c r="AO1428" s="35" t="s">
        <v>14668</v>
      </c>
      <c r="AP1428">
        <f>MATCH(AN1428,Sheet2!$F$5:$F$18,0)</f>
        <v>6</v>
      </c>
      <c r="AQ1428">
        <f>MATCH(AO1428,Sheet2!$F$5:$K$5,0)</f>
        <v>6</v>
      </c>
      <c r="AR1428" s="33">
        <f>INDEX(Sheet2!$F$5:$K$18,OPaL!AP1428,OPaL!AQ1428)</f>
        <v>0.15</v>
      </c>
      <c r="AS1428" s="1">
        <f t="shared" si="68"/>
        <v>38207.542500000003</v>
      </c>
    </row>
    <row r="1429" spans="1:45" x14ac:dyDescent="0.2">
      <c r="A1429" s="11" t="s">
        <v>5499</v>
      </c>
      <c r="B1429" s="11" t="s">
        <v>5500</v>
      </c>
      <c r="C1429" s="11" t="s">
        <v>11198</v>
      </c>
      <c r="D1429" s="21">
        <v>43218</v>
      </c>
      <c r="E1429" s="21" t="s">
        <v>9756</v>
      </c>
      <c r="F1429" s="21" t="s">
        <v>14658</v>
      </c>
      <c r="G1429" s="11" t="s">
        <v>2</v>
      </c>
      <c r="H1429" s="11" t="s">
        <v>350</v>
      </c>
      <c r="I1429" s="11" t="s">
        <v>4</v>
      </c>
      <c r="J1429" s="12">
        <v>1</v>
      </c>
      <c r="K1429" s="12">
        <v>44924.61</v>
      </c>
      <c r="L1429" s="12">
        <v>0</v>
      </c>
      <c r="M1429" s="12">
        <v>0</v>
      </c>
      <c r="N1429" s="12">
        <f t="shared" si="67"/>
        <v>44924.61</v>
      </c>
      <c r="O1429" s="11" t="s">
        <v>5</v>
      </c>
      <c r="P1429" s="13">
        <v>0</v>
      </c>
      <c r="Q1429" s="11" t="s">
        <v>6</v>
      </c>
      <c r="R1429" s="13">
        <v>0</v>
      </c>
      <c r="S1429" s="13">
        <v>0</v>
      </c>
      <c r="T1429" s="11" t="s">
        <v>7</v>
      </c>
      <c r="U1429" s="11" t="s">
        <v>8</v>
      </c>
      <c r="V1429" s="15">
        <v>0</v>
      </c>
      <c r="W1429" s="13">
        <v>0</v>
      </c>
      <c r="X1429" s="15">
        <v>0</v>
      </c>
      <c r="Y1429" s="15">
        <v>0</v>
      </c>
      <c r="Z1429" s="13">
        <v>0</v>
      </c>
      <c r="AA1429" s="15">
        <v>0</v>
      </c>
      <c r="AB1429" s="13">
        <v>0</v>
      </c>
      <c r="AC1429" s="15">
        <v>0</v>
      </c>
      <c r="AD1429" s="13">
        <v>0</v>
      </c>
      <c r="AE1429" s="15">
        <v>0</v>
      </c>
      <c r="AF1429" s="13">
        <v>0</v>
      </c>
      <c r="AG1429" s="15">
        <v>0</v>
      </c>
      <c r="AH1429" s="13">
        <v>0</v>
      </c>
      <c r="AI1429" s="15">
        <v>0</v>
      </c>
      <c r="AJ1429" s="11" t="s">
        <v>352</v>
      </c>
      <c r="AK1429" s="11" t="s">
        <v>1398</v>
      </c>
      <c r="AL1429" s="22">
        <f t="shared" si="66"/>
        <v>2074</v>
      </c>
      <c r="AM1429" s="11" t="str">
        <f>VLOOKUP(O1429,Sheet2!$D$6:$E$14,2,FALSE)</f>
        <v>Spare parts</v>
      </c>
      <c r="AN1429" s="11" t="str">
        <f>VLOOKUP(F1429,Sheet2!$E$10:$F$13,2,FALSE)</f>
        <v>SPE</v>
      </c>
      <c r="AO1429" s="35" t="s">
        <v>14668</v>
      </c>
      <c r="AP1429">
        <f>MATCH(AN1429,Sheet2!$F$5:$F$18,0)</f>
        <v>7</v>
      </c>
      <c r="AQ1429">
        <f>MATCH(AO1429,Sheet2!$F$5:$K$5,0)</f>
        <v>6</v>
      </c>
      <c r="AR1429" s="33">
        <f>INDEX(Sheet2!$F$5:$K$18,OPaL!AP1429,OPaL!AQ1429)</f>
        <v>0.15</v>
      </c>
      <c r="AS1429" s="1">
        <f t="shared" si="68"/>
        <v>38185.9185</v>
      </c>
    </row>
    <row r="1430" spans="1:45" x14ac:dyDescent="0.2">
      <c r="A1430" s="11" t="s">
        <v>8782</v>
      </c>
      <c r="B1430" s="11" t="s">
        <v>8783</v>
      </c>
      <c r="C1430" s="11" t="s">
        <v>11199</v>
      </c>
      <c r="D1430" s="21">
        <v>44673</v>
      </c>
      <c r="E1430" s="21" t="s">
        <v>9746</v>
      </c>
      <c r="F1430" s="21" t="s">
        <v>14659</v>
      </c>
      <c r="G1430" s="11" t="s">
        <v>2</v>
      </c>
      <c r="H1430" s="11" t="s">
        <v>350</v>
      </c>
      <c r="I1430" s="11" t="s">
        <v>4</v>
      </c>
      <c r="J1430" s="12">
        <v>2</v>
      </c>
      <c r="K1430" s="12">
        <v>44906.400000000001</v>
      </c>
      <c r="L1430" s="12">
        <v>0</v>
      </c>
      <c r="M1430" s="12">
        <v>0</v>
      </c>
      <c r="N1430" s="12">
        <f t="shared" si="67"/>
        <v>44906.400000000001</v>
      </c>
      <c r="O1430" s="11" t="s">
        <v>8227</v>
      </c>
      <c r="P1430" s="13">
        <v>0</v>
      </c>
      <c r="Q1430" s="11" t="s">
        <v>6</v>
      </c>
      <c r="R1430" s="13">
        <v>0</v>
      </c>
      <c r="S1430" s="13">
        <v>0</v>
      </c>
      <c r="T1430" s="11" t="s">
        <v>7</v>
      </c>
      <c r="U1430" s="11" t="s">
        <v>8</v>
      </c>
      <c r="V1430" s="15">
        <v>0</v>
      </c>
      <c r="W1430" s="13">
        <v>0</v>
      </c>
      <c r="X1430" s="15">
        <v>0</v>
      </c>
      <c r="Y1430" s="15">
        <v>0</v>
      </c>
      <c r="Z1430" s="13">
        <v>0</v>
      </c>
      <c r="AA1430" s="15">
        <v>0</v>
      </c>
      <c r="AB1430" s="13">
        <v>0</v>
      </c>
      <c r="AC1430" s="15">
        <v>0</v>
      </c>
      <c r="AD1430" s="13">
        <v>0</v>
      </c>
      <c r="AE1430" s="15">
        <v>0</v>
      </c>
      <c r="AF1430" s="13">
        <v>0</v>
      </c>
      <c r="AG1430" s="15">
        <v>0</v>
      </c>
      <c r="AH1430" s="13">
        <v>0</v>
      </c>
      <c r="AI1430" s="15">
        <v>0</v>
      </c>
      <c r="AJ1430" s="11" t="s">
        <v>352</v>
      </c>
      <c r="AK1430" s="11" t="s">
        <v>8228</v>
      </c>
      <c r="AL1430" s="22">
        <f t="shared" si="66"/>
        <v>619</v>
      </c>
      <c r="AM1430" s="11" t="str">
        <f>VLOOKUP(O1430,Sheet2!$D$6:$E$14,2,FALSE)</f>
        <v>Consumables</v>
      </c>
      <c r="AN1430" s="11" t="str">
        <f>VLOOKUP(F1430,Sheet2!$E$15:$F$18,2,FALSE)</f>
        <v>CM</v>
      </c>
      <c r="AO1430" s="35" t="s">
        <v>14668</v>
      </c>
      <c r="AP1430">
        <f>MATCH(AN1430,Sheet2!$F$5:$F$18,0)</f>
        <v>13</v>
      </c>
      <c r="AQ1430">
        <f>MATCH(AO1430,Sheet2!$F$5:$K$5,0)</f>
        <v>6</v>
      </c>
      <c r="AR1430" s="33">
        <f>INDEX(Sheet2!$F$5:$K$18,OPaL!AP1430,OPaL!AQ1430)</f>
        <v>0.2</v>
      </c>
      <c r="AS1430" s="1">
        <f t="shared" si="68"/>
        <v>35925.120000000003</v>
      </c>
    </row>
    <row r="1431" spans="1:45" x14ac:dyDescent="0.2">
      <c r="A1431" s="11" t="s">
        <v>2573</v>
      </c>
      <c r="B1431" s="11" t="s">
        <v>2574</v>
      </c>
      <c r="C1431" s="11" t="s">
        <v>11200</v>
      </c>
      <c r="D1431" s="21">
        <v>44436</v>
      </c>
      <c r="E1431" s="21" t="s">
        <v>9697</v>
      </c>
      <c r="F1431" s="21" t="s">
        <v>14659</v>
      </c>
      <c r="G1431" s="11" t="s">
        <v>2</v>
      </c>
      <c r="H1431" s="11" t="s">
        <v>350</v>
      </c>
      <c r="I1431" s="11" t="s">
        <v>4</v>
      </c>
      <c r="J1431" s="13">
        <v>4</v>
      </c>
      <c r="K1431" s="12">
        <v>44869.95</v>
      </c>
      <c r="L1431" s="12">
        <v>0</v>
      </c>
      <c r="M1431" s="12">
        <v>0</v>
      </c>
      <c r="N1431" s="12">
        <f t="shared" si="67"/>
        <v>44869.95</v>
      </c>
      <c r="O1431" s="11" t="s">
        <v>5</v>
      </c>
      <c r="P1431" s="13">
        <v>0</v>
      </c>
      <c r="Q1431" s="11" t="s">
        <v>6</v>
      </c>
      <c r="R1431" s="13">
        <v>0</v>
      </c>
      <c r="S1431" s="13">
        <v>0</v>
      </c>
      <c r="T1431" s="11" t="s">
        <v>7</v>
      </c>
      <c r="U1431" s="11" t="s">
        <v>8</v>
      </c>
      <c r="V1431" s="15">
        <v>0</v>
      </c>
      <c r="W1431" s="13">
        <v>0</v>
      </c>
      <c r="X1431" s="15">
        <v>0</v>
      </c>
      <c r="Y1431" s="15">
        <v>0</v>
      </c>
      <c r="Z1431" s="13">
        <v>0</v>
      </c>
      <c r="AA1431" s="15">
        <v>0</v>
      </c>
      <c r="AB1431" s="13">
        <v>0</v>
      </c>
      <c r="AC1431" s="15">
        <v>0</v>
      </c>
      <c r="AD1431" s="13">
        <v>0</v>
      </c>
      <c r="AE1431" s="15">
        <v>0</v>
      </c>
      <c r="AF1431" s="13">
        <v>0</v>
      </c>
      <c r="AG1431" s="15">
        <v>0</v>
      </c>
      <c r="AH1431" s="13">
        <v>0</v>
      </c>
      <c r="AI1431" s="15">
        <v>0</v>
      </c>
      <c r="AJ1431" s="11" t="s">
        <v>352</v>
      </c>
      <c r="AK1431" s="11" t="s">
        <v>13</v>
      </c>
      <c r="AL1431" s="22">
        <f t="shared" si="66"/>
        <v>856</v>
      </c>
      <c r="AM1431" s="11" t="str">
        <f>VLOOKUP(O1431,Sheet2!$D$6:$E$14,2,FALSE)</f>
        <v>Spare parts</v>
      </c>
      <c r="AN1431" s="11" t="str">
        <f>VLOOKUP(F1431,Sheet2!$E$10:$F$13,2,FALSE)</f>
        <v>SPM</v>
      </c>
      <c r="AO1431" s="35" t="s">
        <v>14668</v>
      </c>
      <c r="AP1431">
        <f>MATCH(AN1431,Sheet2!$F$5:$F$18,0)</f>
        <v>6</v>
      </c>
      <c r="AQ1431">
        <f>MATCH(AO1431,Sheet2!$F$5:$K$5,0)</f>
        <v>6</v>
      </c>
      <c r="AR1431" s="33">
        <f>INDEX(Sheet2!$F$5:$K$18,OPaL!AP1431,OPaL!AQ1431)</f>
        <v>0.15</v>
      </c>
      <c r="AS1431" s="1">
        <f t="shared" si="68"/>
        <v>38139.457499999997</v>
      </c>
    </row>
    <row r="1432" spans="1:45" x14ac:dyDescent="0.2">
      <c r="A1432" s="11" t="s">
        <v>1673</v>
      </c>
      <c r="B1432" s="11" t="s">
        <v>1674</v>
      </c>
      <c r="C1432" s="11" t="s">
        <v>11201</v>
      </c>
      <c r="D1432" s="21">
        <v>43329</v>
      </c>
      <c r="E1432" s="21" t="s">
        <v>9726</v>
      </c>
      <c r="F1432" s="21" t="s">
        <v>14658</v>
      </c>
      <c r="G1432" s="11" t="s">
        <v>2</v>
      </c>
      <c r="H1432" s="11" t="s">
        <v>3</v>
      </c>
      <c r="I1432" s="11" t="s">
        <v>4</v>
      </c>
      <c r="J1432" s="12">
        <v>2</v>
      </c>
      <c r="K1432" s="12">
        <v>44800</v>
      </c>
      <c r="L1432" s="12">
        <v>0</v>
      </c>
      <c r="M1432" s="12">
        <v>0</v>
      </c>
      <c r="N1432" s="12">
        <f t="shared" si="67"/>
        <v>44800</v>
      </c>
      <c r="O1432" s="11" t="s">
        <v>5</v>
      </c>
      <c r="P1432" s="13">
        <v>0</v>
      </c>
      <c r="Q1432" s="11" t="s">
        <v>6</v>
      </c>
      <c r="R1432" s="13">
        <v>0</v>
      </c>
      <c r="S1432" s="13">
        <v>0</v>
      </c>
      <c r="T1432" s="11" t="s">
        <v>7</v>
      </c>
      <c r="U1432" s="11" t="s">
        <v>8</v>
      </c>
      <c r="V1432" s="15">
        <v>0</v>
      </c>
      <c r="W1432" s="13">
        <v>0</v>
      </c>
      <c r="X1432" s="15">
        <v>0</v>
      </c>
      <c r="Y1432" s="15">
        <v>0</v>
      </c>
      <c r="Z1432" s="13">
        <v>0</v>
      </c>
      <c r="AA1432" s="15">
        <v>0</v>
      </c>
      <c r="AB1432" s="13">
        <v>0</v>
      </c>
      <c r="AC1432" s="15">
        <v>0</v>
      </c>
      <c r="AD1432" s="13">
        <v>0</v>
      </c>
      <c r="AE1432" s="15">
        <v>0</v>
      </c>
      <c r="AF1432" s="13">
        <v>0</v>
      </c>
      <c r="AG1432" s="15">
        <v>0</v>
      </c>
      <c r="AH1432" s="13">
        <v>0</v>
      </c>
      <c r="AI1432" s="15">
        <v>0</v>
      </c>
      <c r="AJ1432" s="11" t="s">
        <v>9</v>
      </c>
      <c r="AK1432" s="11" t="s">
        <v>10</v>
      </c>
      <c r="AL1432" s="22">
        <f t="shared" si="66"/>
        <v>1963</v>
      </c>
      <c r="AM1432" s="11" t="str">
        <f>VLOOKUP(O1432,Sheet2!$D$6:$E$14,2,FALSE)</f>
        <v>Spare parts</v>
      </c>
      <c r="AN1432" s="11" t="str">
        <f>VLOOKUP(F1432,Sheet2!$E$10:$F$13,2,FALSE)</f>
        <v>SPE</v>
      </c>
      <c r="AO1432" s="35" t="s">
        <v>14668</v>
      </c>
      <c r="AP1432">
        <f>MATCH(AN1432,Sheet2!$F$5:$F$18,0)</f>
        <v>7</v>
      </c>
      <c r="AQ1432">
        <f>MATCH(AO1432,Sheet2!$F$5:$K$5,0)</f>
        <v>6</v>
      </c>
      <c r="AR1432" s="33">
        <f>INDEX(Sheet2!$F$5:$K$18,OPaL!AP1432,OPaL!AQ1432)</f>
        <v>0.15</v>
      </c>
      <c r="AS1432" s="1">
        <f t="shared" si="68"/>
        <v>38080</v>
      </c>
    </row>
    <row r="1433" spans="1:45" x14ac:dyDescent="0.2">
      <c r="A1433" s="11" t="s">
        <v>9134</v>
      </c>
      <c r="B1433" s="11" t="s">
        <v>9135</v>
      </c>
      <c r="C1433" s="11" t="s">
        <v>11202</v>
      </c>
      <c r="D1433" s="21">
        <v>45113</v>
      </c>
      <c r="E1433" s="21" t="s">
        <v>9773</v>
      </c>
      <c r="F1433" s="21" t="s">
        <v>14659</v>
      </c>
      <c r="G1433" s="11" t="s">
        <v>2</v>
      </c>
      <c r="H1433" s="11" t="s">
        <v>350</v>
      </c>
      <c r="I1433" s="11" t="s">
        <v>4</v>
      </c>
      <c r="J1433" s="13">
        <v>27</v>
      </c>
      <c r="K1433" s="12">
        <v>44604</v>
      </c>
      <c r="L1433" s="12">
        <v>0</v>
      </c>
      <c r="M1433" s="12">
        <v>0</v>
      </c>
      <c r="N1433" s="12">
        <f t="shared" si="67"/>
        <v>44604</v>
      </c>
      <c r="O1433" s="11" t="s">
        <v>8227</v>
      </c>
      <c r="P1433" s="13">
        <v>0</v>
      </c>
      <c r="Q1433" s="11" t="s">
        <v>6</v>
      </c>
      <c r="R1433" s="13">
        <v>0</v>
      </c>
      <c r="S1433" s="13">
        <v>0</v>
      </c>
      <c r="T1433" s="11" t="s">
        <v>7</v>
      </c>
      <c r="U1433" s="11" t="s">
        <v>8</v>
      </c>
      <c r="V1433" s="15">
        <v>0</v>
      </c>
      <c r="W1433" s="13">
        <v>0</v>
      </c>
      <c r="X1433" s="15">
        <v>0</v>
      </c>
      <c r="Y1433" s="15">
        <v>0</v>
      </c>
      <c r="Z1433" s="13">
        <v>0</v>
      </c>
      <c r="AA1433" s="15">
        <v>0</v>
      </c>
      <c r="AB1433" s="13">
        <v>0</v>
      </c>
      <c r="AC1433" s="15">
        <v>0</v>
      </c>
      <c r="AD1433" s="13">
        <v>0</v>
      </c>
      <c r="AE1433" s="15">
        <v>0</v>
      </c>
      <c r="AF1433" s="13">
        <v>0</v>
      </c>
      <c r="AG1433" s="15">
        <v>0</v>
      </c>
      <c r="AH1433" s="13">
        <v>0</v>
      </c>
      <c r="AI1433" s="15">
        <v>0</v>
      </c>
      <c r="AJ1433" s="11" t="s">
        <v>352</v>
      </c>
      <c r="AK1433" s="11" t="s">
        <v>8228</v>
      </c>
      <c r="AL1433" s="22">
        <f t="shared" si="66"/>
        <v>179</v>
      </c>
      <c r="AM1433" s="11" t="str">
        <f>VLOOKUP(O1433,Sheet2!$D$6:$E$14,2,FALSE)</f>
        <v>Consumables</v>
      </c>
      <c r="AN1433" s="11" t="str">
        <f>VLOOKUP(F1433,Sheet2!$E$15:$F$18,2,FALSE)</f>
        <v>CM</v>
      </c>
      <c r="AO1433" s="35" t="s">
        <v>14665</v>
      </c>
      <c r="AP1433">
        <f>MATCH(AN1433,Sheet2!$F$5:$F$18,0)</f>
        <v>13</v>
      </c>
      <c r="AQ1433">
        <f>MATCH(AO1433,Sheet2!$F$5:$K$5,0)</f>
        <v>3</v>
      </c>
      <c r="AR1433" s="33">
        <f>INDEX(Sheet2!$F$5:$K$18,OPaL!AP1433,OPaL!AQ1433)</f>
        <v>0</v>
      </c>
      <c r="AS1433" s="1">
        <f t="shared" si="68"/>
        <v>44604</v>
      </c>
    </row>
    <row r="1434" spans="1:45" x14ac:dyDescent="0.2">
      <c r="A1434" s="11" t="s">
        <v>7439</v>
      </c>
      <c r="B1434" s="11" t="s">
        <v>7440</v>
      </c>
      <c r="C1434" s="11" t="s">
        <v>11203</v>
      </c>
      <c r="D1434" s="21">
        <v>42587</v>
      </c>
      <c r="E1434" s="21" t="s">
        <v>9697</v>
      </c>
      <c r="F1434" s="21" t="s">
        <v>14659</v>
      </c>
      <c r="G1434" s="11" t="s">
        <v>2</v>
      </c>
      <c r="H1434" s="11" t="s">
        <v>3</v>
      </c>
      <c r="I1434" s="11" t="s">
        <v>4</v>
      </c>
      <c r="J1434" s="13">
        <v>2</v>
      </c>
      <c r="K1434" s="12">
        <v>44492.25</v>
      </c>
      <c r="L1434" s="12">
        <v>0</v>
      </c>
      <c r="M1434" s="12">
        <v>0</v>
      </c>
      <c r="N1434" s="12">
        <f t="shared" si="67"/>
        <v>44492.25</v>
      </c>
      <c r="O1434" s="11" t="s">
        <v>5</v>
      </c>
      <c r="P1434" s="13">
        <v>0</v>
      </c>
      <c r="Q1434" s="11" t="s">
        <v>6</v>
      </c>
      <c r="R1434" s="13">
        <v>0</v>
      </c>
      <c r="S1434" s="13">
        <v>0</v>
      </c>
      <c r="T1434" s="11" t="s">
        <v>7</v>
      </c>
      <c r="U1434" s="11" t="s">
        <v>8</v>
      </c>
      <c r="V1434" s="15">
        <v>0</v>
      </c>
      <c r="W1434" s="13">
        <v>0</v>
      </c>
      <c r="X1434" s="15">
        <v>0</v>
      </c>
      <c r="Y1434" s="15">
        <v>0</v>
      </c>
      <c r="Z1434" s="13">
        <v>0</v>
      </c>
      <c r="AA1434" s="15">
        <v>0</v>
      </c>
      <c r="AB1434" s="13">
        <v>0</v>
      </c>
      <c r="AC1434" s="15">
        <v>0</v>
      </c>
      <c r="AD1434" s="13">
        <v>0</v>
      </c>
      <c r="AE1434" s="15">
        <v>0</v>
      </c>
      <c r="AF1434" s="13">
        <v>0</v>
      </c>
      <c r="AG1434" s="15">
        <v>0</v>
      </c>
      <c r="AH1434" s="13">
        <v>0</v>
      </c>
      <c r="AI1434" s="15">
        <v>0</v>
      </c>
      <c r="AJ1434" s="11" t="s">
        <v>9</v>
      </c>
      <c r="AK1434" s="11" t="s">
        <v>13</v>
      </c>
      <c r="AL1434" s="22">
        <f t="shared" si="66"/>
        <v>2705</v>
      </c>
      <c r="AM1434" s="11" t="str">
        <f>VLOOKUP(O1434,Sheet2!$D$6:$E$14,2,FALSE)</f>
        <v>Spare parts</v>
      </c>
      <c r="AN1434" s="11" t="str">
        <f>VLOOKUP(F1434,Sheet2!$E$10:$F$13,2,FALSE)</f>
        <v>SPM</v>
      </c>
      <c r="AO1434" s="35" t="s">
        <v>14668</v>
      </c>
      <c r="AP1434">
        <f>MATCH(AN1434,Sheet2!$F$5:$F$18,0)</f>
        <v>6</v>
      </c>
      <c r="AQ1434">
        <f>MATCH(AO1434,Sheet2!$F$5:$K$5,0)</f>
        <v>6</v>
      </c>
      <c r="AR1434" s="33">
        <f>INDEX(Sheet2!$F$5:$K$18,OPaL!AP1434,OPaL!AQ1434)</f>
        <v>0.15</v>
      </c>
      <c r="AS1434" s="1">
        <f t="shared" si="68"/>
        <v>37818.412499999999</v>
      </c>
    </row>
    <row r="1435" spans="1:45" x14ac:dyDescent="0.2">
      <c r="A1435" s="11" t="s">
        <v>4971</v>
      </c>
      <c r="B1435" s="11" t="s">
        <v>4972</v>
      </c>
      <c r="C1435" s="11" t="s">
        <v>11204</v>
      </c>
      <c r="D1435" s="21">
        <v>44667</v>
      </c>
      <c r="E1435" s="21" t="s">
        <v>9697</v>
      </c>
      <c r="F1435" s="21" t="s">
        <v>14659</v>
      </c>
      <c r="G1435" s="11" t="s">
        <v>2</v>
      </c>
      <c r="H1435" s="11" t="s">
        <v>350</v>
      </c>
      <c r="I1435" s="11" t="s">
        <v>4</v>
      </c>
      <c r="J1435" s="13">
        <v>1</v>
      </c>
      <c r="K1435" s="12">
        <v>44452.800000000003</v>
      </c>
      <c r="L1435" s="12">
        <v>0</v>
      </c>
      <c r="M1435" s="12">
        <v>0</v>
      </c>
      <c r="N1435" s="12">
        <f t="shared" si="67"/>
        <v>44452.800000000003</v>
      </c>
      <c r="O1435" s="11" t="s">
        <v>5</v>
      </c>
      <c r="P1435" s="13">
        <v>0</v>
      </c>
      <c r="Q1435" s="11" t="s">
        <v>6</v>
      </c>
      <c r="R1435" s="13">
        <v>0</v>
      </c>
      <c r="S1435" s="13">
        <v>0</v>
      </c>
      <c r="T1435" s="11" t="s">
        <v>7</v>
      </c>
      <c r="U1435" s="11" t="s">
        <v>8</v>
      </c>
      <c r="V1435" s="15">
        <v>0</v>
      </c>
      <c r="W1435" s="13">
        <v>0</v>
      </c>
      <c r="X1435" s="15">
        <v>0</v>
      </c>
      <c r="Y1435" s="15">
        <v>0</v>
      </c>
      <c r="Z1435" s="13">
        <v>0</v>
      </c>
      <c r="AA1435" s="15">
        <v>0</v>
      </c>
      <c r="AB1435" s="13">
        <v>0</v>
      </c>
      <c r="AC1435" s="15">
        <v>0</v>
      </c>
      <c r="AD1435" s="13">
        <v>0</v>
      </c>
      <c r="AE1435" s="15">
        <v>0</v>
      </c>
      <c r="AF1435" s="13">
        <v>0</v>
      </c>
      <c r="AG1435" s="15">
        <v>0</v>
      </c>
      <c r="AH1435" s="13">
        <v>0</v>
      </c>
      <c r="AI1435" s="15">
        <v>0</v>
      </c>
      <c r="AJ1435" s="11" t="s">
        <v>352</v>
      </c>
      <c r="AK1435" s="11" t="s">
        <v>1398</v>
      </c>
      <c r="AL1435" s="22">
        <f t="shared" si="66"/>
        <v>625</v>
      </c>
      <c r="AM1435" s="11" t="str">
        <f>VLOOKUP(O1435,Sheet2!$D$6:$E$14,2,FALSE)</f>
        <v>Spare parts</v>
      </c>
      <c r="AN1435" s="11" t="str">
        <f>VLOOKUP(F1435,Sheet2!$E$10:$F$13,2,FALSE)</f>
        <v>SPM</v>
      </c>
      <c r="AO1435" s="35" t="s">
        <v>14668</v>
      </c>
      <c r="AP1435">
        <f>MATCH(AN1435,Sheet2!$F$5:$F$18,0)</f>
        <v>6</v>
      </c>
      <c r="AQ1435">
        <f>MATCH(AO1435,Sheet2!$F$5:$K$5,0)</f>
        <v>6</v>
      </c>
      <c r="AR1435" s="33">
        <f>INDEX(Sheet2!$F$5:$K$18,OPaL!AP1435,OPaL!AQ1435)</f>
        <v>0.15</v>
      </c>
      <c r="AS1435" s="1">
        <f t="shared" si="68"/>
        <v>37784.880000000005</v>
      </c>
    </row>
    <row r="1436" spans="1:45" x14ac:dyDescent="0.2">
      <c r="A1436" s="11" t="s">
        <v>2016</v>
      </c>
      <c r="B1436" s="11" t="s">
        <v>2017</v>
      </c>
      <c r="C1436" s="11" t="s">
        <v>11205</v>
      </c>
      <c r="D1436" s="21">
        <v>42788</v>
      </c>
      <c r="E1436" s="21" t="s">
        <v>9697</v>
      </c>
      <c r="F1436" s="21" t="s">
        <v>14659</v>
      </c>
      <c r="G1436" s="11" t="s">
        <v>2</v>
      </c>
      <c r="H1436" s="11" t="s">
        <v>16</v>
      </c>
      <c r="I1436" s="11" t="s">
        <v>4</v>
      </c>
      <c r="J1436" s="12">
        <v>2</v>
      </c>
      <c r="K1436" s="12">
        <v>44446.17</v>
      </c>
      <c r="L1436" s="12">
        <v>0</v>
      </c>
      <c r="M1436" s="12">
        <v>0</v>
      </c>
      <c r="N1436" s="12">
        <f t="shared" si="67"/>
        <v>44446.17</v>
      </c>
      <c r="O1436" s="11" t="s">
        <v>5</v>
      </c>
      <c r="P1436" s="13">
        <v>0</v>
      </c>
      <c r="Q1436" s="11" t="s">
        <v>6</v>
      </c>
      <c r="R1436" s="13">
        <v>0</v>
      </c>
      <c r="S1436" s="13">
        <v>0</v>
      </c>
      <c r="T1436" s="11" t="s">
        <v>7</v>
      </c>
      <c r="U1436" s="11" t="s">
        <v>8</v>
      </c>
      <c r="V1436" s="15">
        <v>0</v>
      </c>
      <c r="W1436" s="13">
        <v>0</v>
      </c>
      <c r="X1436" s="15">
        <v>0</v>
      </c>
      <c r="Y1436" s="15">
        <v>0</v>
      </c>
      <c r="Z1436" s="13">
        <v>0</v>
      </c>
      <c r="AA1436" s="15">
        <v>0</v>
      </c>
      <c r="AB1436" s="13">
        <v>0</v>
      </c>
      <c r="AC1436" s="15">
        <v>0</v>
      </c>
      <c r="AD1436" s="13">
        <v>0</v>
      </c>
      <c r="AE1436" s="15">
        <v>0</v>
      </c>
      <c r="AF1436" s="13">
        <v>0</v>
      </c>
      <c r="AG1436" s="15">
        <v>0</v>
      </c>
      <c r="AH1436" s="13">
        <v>0</v>
      </c>
      <c r="AI1436" s="15">
        <v>0</v>
      </c>
      <c r="AJ1436" s="11" t="s">
        <v>17</v>
      </c>
      <c r="AK1436" s="11" t="s">
        <v>13</v>
      </c>
      <c r="AL1436" s="22">
        <f t="shared" si="66"/>
        <v>2504</v>
      </c>
      <c r="AM1436" s="11" t="str">
        <f>VLOOKUP(O1436,Sheet2!$D$6:$E$14,2,FALSE)</f>
        <v>Spare parts</v>
      </c>
      <c r="AN1436" s="11" t="str">
        <f>VLOOKUP(F1436,Sheet2!$E$10:$F$13,2,FALSE)</f>
        <v>SPM</v>
      </c>
      <c r="AO1436" s="35" t="s">
        <v>14668</v>
      </c>
      <c r="AP1436">
        <f>MATCH(AN1436,Sheet2!$F$5:$F$18,0)</f>
        <v>6</v>
      </c>
      <c r="AQ1436">
        <f>MATCH(AO1436,Sheet2!$F$5:$K$5,0)</f>
        <v>6</v>
      </c>
      <c r="AR1436" s="33">
        <f>INDEX(Sheet2!$F$5:$K$18,OPaL!AP1436,OPaL!AQ1436)</f>
        <v>0.15</v>
      </c>
      <c r="AS1436" s="1">
        <f t="shared" si="68"/>
        <v>37779.244500000001</v>
      </c>
    </row>
    <row r="1437" spans="1:45" x14ac:dyDescent="0.2">
      <c r="A1437" s="11" t="s">
        <v>1409</v>
      </c>
      <c r="B1437" s="11" t="s">
        <v>1410</v>
      </c>
      <c r="C1437" s="11" t="s">
        <v>11206</v>
      </c>
      <c r="D1437" s="21">
        <v>44513</v>
      </c>
      <c r="E1437" s="21" t="s">
        <v>9697</v>
      </c>
      <c r="F1437" s="21" t="s">
        <v>14659</v>
      </c>
      <c r="G1437" s="11" t="s">
        <v>2</v>
      </c>
      <c r="H1437" s="11" t="s">
        <v>3</v>
      </c>
      <c r="I1437" s="11" t="s">
        <v>4</v>
      </c>
      <c r="J1437" s="12">
        <v>3</v>
      </c>
      <c r="K1437" s="12">
        <v>44361.05</v>
      </c>
      <c r="L1437" s="12">
        <v>0</v>
      </c>
      <c r="M1437" s="12">
        <v>0</v>
      </c>
      <c r="N1437" s="12">
        <f t="shared" si="67"/>
        <v>44361.05</v>
      </c>
      <c r="O1437" s="11" t="s">
        <v>5</v>
      </c>
      <c r="P1437" s="13">
        <v>0</v>
      </c>
      <c r="Q1437" s="11" t="s">
        <v>6</v>
      </c>
      <c r="R1437" s="13">
        <v>0</v>
      </c>
      <c r="S1437" s="13">
        <v>0</v>
      </c>
      <c r="T1437" s="11" t="s">
        <v>7</v>
      </c>
      <c r="U1437" s="11" t="s">
        <v>8</v>
      </c>
      <c r="V1437" s="15">
        <v>0</v>
      </c>
      <c r="W1437" s="13">
        <v>0</v>
      </c>
      <c r="X1437" s="15">
        <v>0</v>
      </c>
      <c r="Y1437" s="15">
        <v>0</v>
      </c>
      <c r="Z1437" s="13">
        <v>0</v>
      </c>
      <c r="AA1437" s="15">
        <v>0</v>
      </c>
      <c r="AB1437" s="13">
        <v>0</v>
      </c>
      <c r="AC1437" s="15">
        <v>0</v>
      </c>
      <c r="AD1437" s="13">
        <v>0</v>
      </c>
      <c r="AE1437" s="15">
        <v>0</v>
      </c>
      <c r="AF1437" s="13">
        <v>0</v>
      </c>
      <c r="AG1437" s="15">
        <v>0</v>
      </c>
      <c r="AH1437" s="13">
        <v>0</v>
      </c>
      <c r="AI1437" s="15">
        <v>0</v>
      </c>
      <c r="AJ1437" s="11" t="s">
        <v>9</v>
      </c>
      <c r="AK1437" s="11" t="s">
        <v>1398</v>
      </c>
      <c r="AL1437" s="22">
        <f t="shared" si="66"/>
        <v>779</v>
      </c>
      <c r="AM1437" s="11" t="str">
        <f>VLOOKUP(O1437,Sheet2!$D$6:$E$14,2,FALSE)</f>
        <v>Spare parts</v>
      </c>
      <c r="AN1437" s="11" t="str">
        <f>VLOOKUP(F1437,Sheet2!$E$10:$F$13,2,FALSE)</f>
        <v>SPM</v>
      </c>
      <c r="AO1437" s="35" t="s">
        <v>14668</v>
      </c>
      <c r="AP1437">
        <f>MATCH(AN1437,Sheet2!$F$5:$F$18,0)</f>
        <v>6</v>
      </c>
      <c r="AQ1437">
        <f>MATCH(AO1437,Sheet2!$F$5:$K$5,0)</f>
        <v>6</v>
      </c>
      <c r="AR1437" s="33">
        <f>INDEX(Sheet2!$F$5:$K$18,OPaL!AP1437,OPaL!AQ1437)</f>
        <v>0.15</v>
      </c>
      <c r="AS1437" s="1">
        <f t="shared" si="68"/>
        <v>37706.892500000002</v>
      </c>
    </row>
    <row r="1438" spans="1:45" x14ac:dyDescent="0.2">
      <c r="A1438" s="11" t="s">
        <v>9130</v>
      </c>
      <c r="B1438" s="11" t="s">
        <v>9131</v>
      </c>
      <c r="C1438" s="11" t="s">
        <v>11207</v>
      </c>
      <c r="D1438" s="21">
        <v>44683</v>
      </c>
      <c r="E1438" s="21" t="s">
        <v>9773</v>
      </c>
      <c r="F1438" s="21" t="s">
        <v>14659</v>
      </c>
      <c r="G1438" s="11" t="s">
        <v>2</v>
      </c>
      <c r="H1438" s="11" t="s">
        <v>350</v>
      </c>
      <c r="I1438" s="11" t="s">
        <v>4</v>
      </c>
      <c r="J1438" s="13">
        <v>80</v>
      </c>
      <c r="K1438" s="12">
        <v>44160</v>
      </c>
      <c r="L1438" s="12">
        <v>0</v>
      </c>
      <c r="M1438" s="12">
        <v>0</v>
      </c>
      <c r="N1438" s="12">
        <f t="shared" si="67"/>
        <v>44160</v>
      </c>
      <c r="O1438" s="11" t="s">
        <v>8227</v>
      </c>
      <c r="P1438" s="13">
        <v>0</v>
      </c>
      <c r="Q1438" s="11" t="s">
        <v>6</v>
      </c>
      <c r="R1438" s="13">
        <v>0</v>
      </c>
      <c r="S1438" s="13">
        <v>0</v>
      </c>
      <c r="T1438" s="11" t="s">
        <v>7</v>
      </c>
      <c r="U1438" s="11" t="s">
        <v>8</v>
      </c>
      <c r="V1438" s="15">
        <v>0</v>
      </c>
      <c r="W1438" s="13">
        <v>0</v>
      </c>
      <c r="X1438" s="15">
        <v>0</v>
      </c>
      <c r="Y1438" s="15">
        <v>0</v>
      </c>
      <c r="Z1438" s="13">
        <v>0</v>
      </c>
      <c r="AA1438" s="15">
        <v>0</v>
      </c>
      <c r="AB1438" s="13">
        <v>0</v>
      </c>
      <c r="AC1438" s="15">
        <v>0</v>
      </c>
      <c r="AD1438" s="13">
        <v>0</v>
      </c>
      <c r="AE1438" s="15">
        <v>0</v>
      </c>
      <c r="AF1438" s="13">
        <v>0</v>
      </c>
      <c r="AG1438" s="15">
        <v>0</v>
      </c>
      <c r="AH1438" s="13">
        <v>0</v>
      </c>
      <c r="AI1438" s="15">
        <v>0</v>
      </c>
      <c r="AJ1438" s="11" t="s">
        <v>352</v>
      </c>
      <c r="AK1438" s="11" t="s">
        <v>8228</v>
      </c>
      <c r="AL1438" s="22">
        <f t="shared" si="66"/>
        <v>609</v>
      </c>
      <c r="AM1438" s="11" t="str">
        <f>VLOOKUP(O1438,Sheet2!$D$6:$E$14,2,FALSE)</f>
        <v>Consumables</v>
      </c>
      <c r="AN1438" s="11" t="str">
        <f>VLOOKUP(F1438,Sheet2!$E$15:$F$18,2,FALSE)</f>
        <v>CM</v>
      </c>
      <c r="AO1438" s="35" t="s">
        <v>14668</v>
      </c>
      <c r="AP1438">
        <f>MATCH(AN1438,Sheet2!$F$5:$F$18,0)</f>
        <v>13</v>
      </c>
      <c r="AQ1438">
        <f>MATCH(AO1438,Sheet2!$F$5:$K$5,0)</f>
        <v>6</v>
      </c>
      <c r="AR1438" s="33">
        <f>INDEX(Sheet2!$F$5:$K$18,OPaL!AP1438,OPaL!AQ1438)</f>
        <v>0.2</v>
      </c>
      <c r="AS1438" s="1">
        <f t="shared" si="68"/>
        <v>35328</v>
      </c>
    </row>
    <row r="1439" spans="1:45" x14ac:dyDescent="0.2">
      <c r="A1439" s="11" t="s">
        <v>8111</v>
      </c>
      <c r="B1439" s="11" t="s">
        <v>8112</v>
      </c>
      <c r="C1439" s="11" t="s">
        <v>11208</v>
      </c>
      <c r="D1439" s="21">
        <v>44316</v>
      </c>
      <c r="E1439" s="21" t="s">
        <v>9722</v>
      </c>
      <c r="F1439" s="21" t="s">
        <v>14658</v>
      </c>
      <c r="G1439" s="11" t="s">
        <v>2</v>
      </c>
      <c r="H1439" s="11" t="s">
        <v>350</v>
      </c>
      <c r="I1439" s="11" t="s">
        <v>4</v>
      </c>
      <c r="J1439" s="12">
        <v>1</v>
      </c>
      <c r="K1439" s="12">
        <v>44159.360000000001</v>
      </c>
      <c r="L1439" s="12">
        <v>0</v>
      </c>
      <c r="M1439" s="12">
        <v>0</v>
      </c>
      <c r="N1439" s="12">
        <f t="shared" si="67"/>
        <v>44159.360000000001</v>
      </c>
      <c r="O1439" s="11" t="s">
        <v>5</v>
      </c>
      <c r="P1439" s="13">
        <v>0</v>
      </c>
      <c r="Q1439" s="11" t="s">
        <v>6</v>
      </c>
      <c r="R1439" s="13">
        <v>0</v>
      </c>
      <c r="S1439" s="13">
        <v>0</v>
      </c>
      <c r="T1439" s="11" t="s">
        <v>7</v>
      </c>
      <c r="U1439" s="11" t="s">
        <v>8</v>
      </c>
      <c r="V1439" s="15">
        <v>0</v>
      </c>
      <c r="W1439" s="13">
        <v>0</v>
      </c>
      <c r="X1439" s="15">
        <v>0</v>
      </c>
      <c r="Y1439" s="15">
        <v>0</v>
      </c>
      <c r="Z1439" s="13">
        <v>0</v>
      </c>
      <c r="AA1439" s="15">
        <v>0</v>
      </c>
      <c r="AB1439" s="13">
        <v>0</v>
      </c>
      <c r="AC1439" s="15">
        <v>0</v>
      </c>
      <c r="AD1439" s="13">
        <v>0</v>
      </c>
      <c r="AE1439" s="15">
        <v>0</v>
      </c>
      <c r="AF1439" s="13">
        <v>0</v>
      </c>
      <c r="AG1439" s="15">
        <v>0</v>
      </c>
      <c r="AH1439" s="13">
        <v>0</v>
      </c>
      <c r="AI1439" s="15">
        <v>0</v>
      </c>
      <c r="AJ1439" s="11" t="s">
        <v>352</v>
      </c>
      <c r="AK1439" s="11" t="s">
        <v>1398</v>
      </c>
      <c r="AL1439" s="22">
        <f t="shared" si="66"/>
        <v>976</v>
      </c>
      <c r="AM1439" s="11" t="str">
        <f>VLOOKUP(O1439,Sheet2!$D$6:$E$14,2,FALSE)</f>
        <v>Spare parts</v>
      </c>
      <c r="AN1439" s="11" t="str">
        <f>VLOOKUP(F1439,Sheet2!$E$10:$F$13,2,FALSE)</f>
        <v>SPE</v>
      </c>
      <c r="AO1439" s="35" t="s">
        <v>14668</v>
      </c>
      <c r="AP1439">
        <f>MATCH(AN1439,Sheet2!$F$5:$F$18,0)</f>
        <v>7</v>
      </c>
      <c r="AQ1439">
        <f>MATCH(AO1439,Sheet2!$F$5:$K$5,0)</f>
        <v>6</v>
      </c>
      <c r="AR1439" s="33">
        <f>INDEX(Sheet2!$F$5:$K$18,OPaL!AP1439,OPaL!AQ1439)</f>
        <v>0.15</v>
      </c>
      <c r="AS1439" s="1">
        <f t="shared" si="68"/>
        <v>37535.455999999998</v>
      </c>
    </row>
    <row r="1440" spans="1:45" x14ac:dyDescent="0.2">
      <c r="A1440" s="11" t="s">
        <v>4207</v>
      </c>
      <c r="B1440" s="11" t="s">
        <v>4208</v>
      </c>
      <c r="C1440" s="11" t="s">
        <v>11209</v>
      </c>
      <c r="D1440" s="21">
        <v>44953</v>
      </c>
      <c r="E1440" s="21" t="s">
        <v>9697</v>
      </c>
      <c r="F1440" s="21" t="s">
        <v>14659</v>
      </c>
      <c r="G1440" s="11" t="s">
        <v>2</v>
      </c>
      <c r="H1440" s="11" t="s">
        <v>16</v>
      </c>
      <c r="I1440" s="11" t="s">
        <v>4</v>
      </c>
      <c r="J1440" s="12">
        <v>9</v>
      </c>
      <c r="K1440" s="12">
        <v>44145</v>
      </c>
      <c r="L1440" s="12">
        <v>0</v>
      </c>
      <c r="M1440" s="12">
        <v>0</v>
      </c>
      <c r="N1440" s="12">
        <f t="shared" si="67"/>
        <v>44145</v>
      </c>
      <c r="O1440" s="11" t="s">
        <v>5</v>
      </c>
      <c r="P1440" s="13">
        <v>0</v>
      </c>
      <c r="Q1440" s="11" t="s">
        <v>6</v>
      </c>
      <c r="R1440" s="13">
        <v>0</v>
      </c>
      <c r="S1440" s="13">
        <v>0</v>
      </c>
      <c r="T1440" s="11" t="s">
        <v>7</v>
      </c>
      <c r="U1440" s="11" t="s">
        <v>8</v>
      </c>
      <c r="V1440" s="15">
        <v>0</v>
      </c>
      <c r="W1440" s="13">
        <v>0</v>
      </c>
      <c r="X1440" s="15">
        <v>0</v>
      </c>
      <c r="Y1440" s="15">
        <v>0</v>
      </c>
      <c r="Z1440" s="13">
        <v>0</v>
      </c>
      <c r="AA1440" s="15">
        <v>0</v>
      </c>
      <c r="AB1440" s="13">
        <v>0</v>
      </c>
      <c r="AC1440" s="15">
        <v>0</v>
      </c>
      <c r="AD1440" s="13">
        <v>0</v>
      </c>
      <c r="AE1440" s="15">
        <v>0</v>
      </c>
      <c r="AF1440" s="13">
        <v>0</v>
      </c>
      <c r="AG1440" s="15">
        <v>0</v>
      </c>
      <c r="AH1440" s="13">
        <v>0</v>
      </c>
      <c r="AI1440" s="15">
        <v>0</v>
      </c>
      <c r="AJ1440" s="11" t="s">
        <v>17</v>
      </c>
      <c r="AK1440" s="11" t="s">
        <v>1398</v>
      </c>
      <c r="AL1440" s="22">
        <f t="shared" si="66"/>
        <v>339</v>
      </c>
      <c r="AM1440" s="11" t="str">
        <f>VLOOKUP(O1440,Sheet2!$D$6:$E$14,2,FALSE)</f>
        <v>Spare parts</v>
      </c>
      <c r="AN1440" s="11" t="str">
        <f>VLOOKUP(F1440,Sheet2!$E$10:$F$13,2,FALSE)</f>
        <v>SPM</v>
      </c>
      <c r="AO1440" s="35" t="s">
        <v>14667</v>
      </c>
      <c r="AP1440">
        <f>MATCH(AN1440,Sheet2!$F$5:$F$18,0)</f>
        <v>6</v>
      </c>
      <c r="AQ1440">
        <f>MATCH(AO1440,Sheet2!$F$5:$K$5,0)</f>
        <v>5</v>
      </c>
      <c r="AR1440" s="33">
        <f>INDEX(Sheet2!$F$5:$K$18,OPaL!AP1440,OPaL!AQ1440)</f>
        <v>0.1</v>
      </c>
      <c r="AS1440" s="1">
        <f t="shared" si="68"/>
        <v>39730.5</v>
      </c>
    </row>
    <row r="1441" spans="1:45" x14ac:dyDescent="0.2">
      <c r="A1441" s="11" t="s">
        <v>8864</v>
      </c>
      <c r="B1441" s="11" t="s">
        <v>8865</v>
      </c>
      <c r="C1441" s="11" t="s">
        <v>11210</v>
      </c>
      <c r="D1441" s="21">
        <v>45278</v>
      </c>
      <c r="E1441" s="21" t="s">
        <v>9739</v>
      </c>
      <c r="F1441" s="21" t="s">
        <v>14659</v>
      </c>
      <c r="G1441" s="11" t="s">
        <v>2</v>
      </c>
      <c r="H1441" s="11" t="s">
        <v>3</v>
      </c>
      <c r="I1441" s="11" t="s">
        <v>4</v>
      </c>
      <c r="J1441" s="13">
        <v>18</v>
      </c>
      <c r="K1441" s="12">
        <v>44106.8</v>
      </c>
      <c r="L1441" s="12">
        <v>0</v>
      </c>
      <c r="M1441" s="12">
        <v>0</v>
      </c>
      <c r="N1441" s="12">
        <f t="shared" si="67"/>
        <v>44106.8</v>
      </c>
      <c r="O1441" s="11" t="s">
        <v>8227</v>
      </c>
      <c r="P1441" s="13">
        <v>0</v>
      </c>
      <c r="Q1441" s="11" t="s">
        <v>6</v>
      </c>
      <c r="R1441" s="13">
        <v>0</v>
      </c>
      <c r="S1441" s="13">
        <v>0</v>
      </c>
      <c r="T1441" s="11" t="s">
        <v>7</v>
      </c>
      <c r="U1441" s="11" t="s">
        <v>8</v>
      </c>
      <c r="V1441" s="15">
        <v>0</v>
      </c>
      <c r="W1441" s="13">
        <v>0</v>
      </c>
      <c r="X1441" s="15">
        <v>0</v>
      </c>
      <c r="Y1441" s="15">
        <v>0</v>
      </c>
      <c r="Z1441" s="13">
        <v>0</v>
      </c>
      <c r="AA1441" s="15">
        <v>0</v>
      </c>
      <c r="AB1441" s="13">
        <v>0</v>
      </c>
      <c r="AC1441" s="15">
        <v>0</v>
      </c>
      <c r="AD1441" s="13">
        <v>0</v>
      </c>
      <c r="AE1441" s="15">
        <v>0</v>
      </c>
      <c r="AF1441" s="13">
        <v>0</v>
      </c>
      <c r="AG1441" s="15">
        <v>0</v>
      </c>
      <c r="AH1441" s="13">
        <v>0</v>
      </c>
      <c r="AI1441" s="15">
        <v>0</v>
      </c>
      <c r="AJ1441" s="11" t="s">
        <v>9</v>
      </c>
      <c r="AK1441" s="11" t="s">
        <v>8228</v>
      </c>
      <c r="AL1441" s="22">
        <f t="shared" si="66"/>
        <v>14</v>
      </c>
      <c r="AM1441" s="11" t="str">
        <f>VLOOKUP(O1441,Sheet2!$D$6:$E$14,2,FALSE)</f>
        <v>Consumables</v>
      </c>
      <c r="AN1441" s="11" t="str">
        <f>VLOOKUP(F1441,Sheet2!$E$15:$F$18,2,FALSE)</f>
        <v>CM</v>
      </c>
      <c r="AO1441" s="35" t="s">
        <v>14664</v>
      </c>
      <c r="AP1441">
        <f>MATCH(AN1441,Sheet2!$F$5:$F$18,0)</f>
        <v>13</v>
      </c>
      <c r="AQ1441">
        <f>MATCH(AO1441,Sheet2!$F$5:$K$5,0)</f>
        <v>2</v>
      </c>
      <c r="AR1441" s="33">
        <f>INDEX(Sheet2!$F$5:$K$18,OPaL!AP1441,OPaL!AQ1441)</f>
        <v>0</v>
      </c>
      <c r="AS1441" s="1">
        <f t="shared" si="68"/>
        <v>44106.8</v>
      </c>
    </row>
    <row r="1442" spans="1:45" x14ac:dyDescent="0.2">
      <c r="A1442" s="11" t="s">
        <v>7365</v>
      </c>
      <c r="B1442" s="11" t="s">
        <v>7366</v>
      </c>
      <c r="C1442" s="11" t="s">
        <v>11211</v>
      </c>
      <c r="D1442" s="21">
        <v>42587</v>
      </c>
      <c r="E1442" s="21" t="s">
        <v>9697</v>
      </c>
      <c r="F1442" s="21" t="s">
        <v>14659</v>
      </c>
      <c r="G1442" s="11" t="s">
        <v>2</v>
      </c>
      <c r="H1442" s="11" t="s">
        <v>16</v>
      </c>
      <c r="I1442" s="11" t="s">
        <v>4</v>
      </c>
      <c r="J1442" s="12">
        <v>1</v>
      </c>
      <c r="K1442" s="12">
        <v>44095.17</v>
      </c>
      <c r="L1442" s="12">
        <v>0</v>
      </c>
      <c r="M1442" s="12">
        <v>0</v>
      </c>
      <c r="N1442" s="12">
        <f t="shared" si="67"/>
        <v>44095.17</v>
      </c>
      <c r="O1442" s="11" t="s">
        <v>5</v>
      </c>
      <c r="P1442" s="13">
        <v>0</v>
      </c>
      <c r="Q1442" s="11" t="s">
        <v>6</v>
      </c>
      <c r="R1442" s="13">
        <v>0</v>
      </c>
      <c r="S1442" s="13">
        <v>0</v>
      </c>
      <c r="T1442" s="11" t="s">
        <v>7</v>
      </c>
      <c r="U1442" s="11" t="s">
        <v>8</v>
      </c>
      <c r="V1442" s="15">
        <v>0</v>
      </c>
      <c r="W1442" s="13">
        <v>0</v>
      </c>
      <c r="X1442" s="15">
        <v>0</v>
      </c>
      <c r="Y1442" s="15">
        <v>0</v>
      </c>
      <c r="Z1442" s="13">
        <v>0</v>
      </c>
      <c r="AA1442" s="15">
        <v>0</v>
      </c>
      <c r="AB1442" s="13">
        <v>0</v>
      </c>
      <c r="AC1442" s="15">
        <v>0</v>
      </c>
      <c r="AD1442" s="13">
        <v>0</v>
      </c>
      <c r="AE1442" s="15">
        <v>0</v>
      </c>
      <c r="AF1442" s="13">
        <v>0</v>
      </c>
      <c r="AG1442" s="15">
        <v>0</v>
      </c>
      <c r="AH1442" s="13">
        <v>0</v>
      </c>
      <c r="AI1442" s="15">
        <v>0</v>
      </c>
      <c r="AJ1442" s="11" t="s">
        <v>17</v>
      </c>
      <c r="AK1442" s="11" t="s">
        <v>13</v>
      </c>
      <c r="AL1442" s="22">
        <f t="shared" si="66"/>
        <v>2705</v>
      </c>
      <c r="AM1442" s="11" t="str">
        <f>VLOOKUP(O1442,Sheet2!$D$6:$E$14,2,FALSE)</f>
        <v>Spare parts</v>
      </c>
      <c r="AN1442" s="11" t="str">
        <f>VLOOKUP(F1442,Sheet2!$E$10:$F$13,2,FALSE)</f>
        <v>SPM</v>
      </c>
      <c r="AO1442" s="35" t="s">
        <v>14668</v>
      </c>
      <c r="AP1442">
        <f>MATCH(AN1442,Sheet2!$F$5:$F$18,0)</f>
        <v>6</v>
      </c>
      <c r="AQ1442">
        <f>MATCH(AO1442,Sheet2!$F$5:$K$5,0)</f>
        <v>6</v>
      </c>
      <c r="AR1442" s="33">
        <f>INDEX(Sheet2!$F$5:$K$18,OPaL!AP1442,OPaL!AQ1442)</f>
        <v>0.15</v>
      </c>
      <c r="AS1442" s="1">
        <f t="shared" si="68"/>
        <v>37480.894499999995</v>
      </c>
    </row>
    <row r="1443" spans="1:45" x14ac:dyDescent="0.2">
      <c r="A1443" s="11" t="s">
        <v>1252</v>
      </c>
      <c r="B1443" s="11" t="s">
        <v>1253</v>
      </c>
      <c r="C1443" s="11" t="s">
        <v>11212</v>
      </c>
      <c r="D1443" s="21">
        <v>42788</v>
      </c>
      <c r="E1443" s="21" t="s">
        <v>9697</v>
      </c>
      <c r="F1443" s="21" t="s">
        <v>14659</v>
      </c>
      <c r="G1443" s="11" t="s">
        <v>2</v>
      </c>
      <c r="H1443" s="11" t="s">
        <v>16</v>
      </c>
      <c r="I1443" s="11" t="s">
        <v>4</v>
      </c>
      <c r="J1443" s="13">
        <v>3</v>
      </c>
      <c r="K1443" s="12">
        <v>43811.06</v>
      </c>
      <c r="L1443" s="12">
        <v>0</v>
      </c>
      <c r="M1443" s="12">
        <v>0</v>
      </c>
      <c r="N1443" s="12">
        <f t="shared" si="67"/>
        <v>43811.06</v>
      </c>
      <c r="O1443" s="11" t="s">
        <v>5</v>
      </c>
      <c r="P1443" s="13">
        <v>0</v>
      </c>
      <c r="Q1443" s="11" t="s">
        <v>6</v>
      </c>
      <c r="R1443" s="13">
        <v>0</v>
      </c>
      <c r="S1443" s="13">
        <v>0</v>
      </c>
      <c r="T1443" s="11" t="s">
        <v>7</v>
      </c>
      <c r="U1443" s="11" t="s">
        <v>8</v>
      </c>
      <c r="V1443" s="15">
        <v>0</v>
      </c>
      <c r="W1443" s="13">
        <v>0</v>
      </c>
      <c r="X1443" s="15">
        <v>0</v>
      </c>
      <c r="Y1443" s="15">
        <v>0</v>
      </c>
      <c r="Z1443" s="13">
        <v>0</v>
      </c>
      <c r="AA1443" s="15">
        <v>0</v>
      </c>
      <c r="AB1443" s="13">
        <v>0</v>
      </c>
      <c r="AC1443" s="15">
        <v>0</v>
      </c>
      <c r="AD1443" s="13">
        <v>0</v>
      </c>
      <c r="AE1443" s="15">
        <v>0</v>
      </c>
      <c r="AF1443" s="13">
        <v>0</v>
      </c>
      <c r="AG1443" s="15">
        <v>0</v>
      </c>
      <c r="AH1443" s="13">
        <v>0</v>
      </c>
      <c r="AI1443" s="15">
        <v>0</v>
      </c>
      <c r="AJ1443" s="11" t="s">
        <v>17</v>
      </c>
      <c r="AK1443" s="11" t="s">
        <v>13</v>
      </c>
      <c r="AL1443" s="22">
        <f t="shared" si="66"/>
        <v>2504</v>
      </c>
      <c r="AM1443" s="11" t="str">
        <f>VLOOKUP(O1443,Sheet2!$D$6:$E$14,2,FALSE)</f>
        <v>Spare parts</v>
      </c>
      <c r="AN1443" s="11" t="str">
        <f>VLOOKUP(F1443,Sheet2!$E$10:$F$13,2,FALSE)</f>
        <v>SPM</v>
      </c>
      <c r="AO1443" s="35" t="s">
        <v>14668</v>
      </c>
      <c r="AP1443">
        <f>MATCH(AN1443,Sheet2!$F$5:$F$18,0)</f>
        <v>6</v>
      </c>
      <c r="AQ1443">
        <f>MATCH(AO1443,Sheet2!$F$5:$K$5,0)</f>
        <v>6</v>
      </c>
      <c r="AR1443" s="33">
        <f>INDEX(Sheet2!$F$5:$K$18,OPaL!AP1443,OPaL!AQ1443)</f>
        <v>0.15</v>
      </c>
      <c r="AS1443" s="1">
        <f t="shared" si="68"/>
        <v>37239.400999999998</v>
      </c>
    </row>
    <row r="1444" spans="1:45" x14ac:dyDescent="0.2">
      <c r="A1444" s="11" t="s">
        <v>9206</v>
      </c>
      <c r="B1444" s="11" t="s">
        <v>9207</v>
      </c>
      <c r="C1444" s="11" t="s">
        <v>11213</v>
      </c>
      <c r="D1444" s="21">
        <v>44649</v>
      </c>
      <c r="E1444" s="21" t="s">
        <v>9752</v>
      </c>
      <c r="F1444" s="21" t="s">
        <v>14659</v>
      </c>
      <c r="G1444" s="11" t="s">
        <v>2</v>
      </c>
      <c r="H1444" s="11" t="s">
        <v>16</v>
      </c>
      <c r="I1444" s="11" t="s">
        <v>4</v>
      </c>
      <c r="J1444" s="13">
        <v>249</v>
      </c>
      <c r="K1444" s="12">
        <v>43744.39</v>
      </c>
      <c r="L1444" s="12">
        <v>0</v>
      </c>
      <c r="M1444" s="12">
        <v>0</v>
      </c>
      <c r="N1444" s="12">
        <f t="shared" si="67"/>
        <v>43744.39</v>
      </c>
      <c r="O1444" s="11" t="s">
        <v>8227</v>
      </c>
      <c r="P1444" s="13">
        <v>0</v>
      </c>
      <c r="Q1444" s="11" t="s">
        <v>6</v>
      </c>
      <c r="R1444" s="13">
        <v>0</v>
      </c>
      <c r="S1444" s="13">
        <v>0</v>
      </c>
      <c r="T1444" s="11" t="s">
        <v>7</v>
      </c>
      <c r="U1444" s="11" t="s">
        <v>8</v>
      </c>
      <c r="V1444" s="15">
        <v>0</v>
      </c>
      <c r="W1444" s="13">
        <v>0</v>
      </c>
      <c r="X1444" s="15">
        <v>0</v>
      </c>
      <c r="Y1444" s="15">
        <v>0</v>
      </c>
      <c r="Z1444" s="13">
        <v>0</v>
      </c>
      <c r="AA1444" s="15">
        <v>0</v>
      </c>
      <c r="AB1444" s="13">
        <v>0</v>
      </c>
      <c r="AC1444" s="15">
        <v>0</v>
      </c>
      <c r="AD1444" s="13">
        <v>0</v>
      </c>
      <c r="AE1444" s="15">
        <v>0</v>
      </c>
      <c r="AF1444" s="13">
        <v>0</v>
      </c>
      <c r="AG1444" s="15">
        <v>0</v>
      </c>
      <c r="AH1444" s="13">
        <v>0</v>
      </c>
      <c r="AI1444" s="15">
        <v>0</v>
      </c>
      <c r="AJ1444" s="11" t="s">
        <v>17</v>
      </c>
      <c r="AK1444" s="11" t="s">
        <v>8228</v>
      </c>
      <c r="AL1444" s="22">
        <f t="shared" si="66"/>
        <v>643</v>
      </c>
      <c r="AM1444" s="11" t="str">
        <f>VLOOKUP(O1444,Sheet2!$D$6:$E$14,2,FALSE)</f>
        <v>Consumables</v>
      </c>
      <c r="AN1444" s="11" t="str">
        <f>VLOOKUP(F1444,Sheet2!$E$15:$F$18,2,FALSE)</f>
        <v>CM</v>
      </c>
      <c r="AO1444" s="35" t="s">
        <v>14668</v>
      </c>
      <c r="AP1444">
        <f>MATCH(AN1444,Sheet2!$F$5:$F$18,0)</f>
        <v>13</v>
      </c>
      <c r="AQ1444">
        <f>MATCH(AO1444,Sheet2!$F$5:$K$5,0)</f>
        <v>6</v>
      </c>
      <c r="AR1444" s="33">
        <f>INDEX(Sheet2!$F$5:$K$18,OPaL!AP1444,OPaL!AQ1444)</f>
        <v>0.2</v>
      </c>
      <c r="AS1444" s="1">
        <f t="shared" si="68"/>
        <v>34995.512000000002</v>
      </c>
    </row>
    <row r="1445" spans="1:45" x14ac:dyDescent="0.2">
      <c r="A1445" s="11" t="s">
        <v>9118</v>
      </c>
      <c r="B1445" s="11" t="s">
        <v>9119</v>
      </c>
      <c r="C1445" s="11" t="s">
        <v>11214</v>
      </c>
      <c r="D1445" s="21">
        <v>45075</v>
      </c>
      <c r="E1445" s="21" t="s">
        <v>9773</v>
      </c>
      <c r="F1445" s="21" t="s">
        <v>14659</v>
      </c>
      <c r="G1445" s="11" t="s">
        <v>2</v>
      </c>
      <c r="H1445" s="11" t="s">
        <v>350</v>
      </c>
      <c r="I1445" s="11" t="s">
        <v>4</v>
      </c>
      <c r="J1445" s="13">
        <v>60</v>
      </c>
      <c r="K1445" s="12">
        <v>43740</v>
      </c>
      <c r="L1445" s="12">
        <v>0</v>
      </c>
      <c r="M1445" s="12">
        <v>0</v>
      </c>
      <c r="N1445" s="12">
        <f t="shared" si="67"/>
        <v>43740</v>
      </c>
      <c r="O1445" s="11" t="s">
        <v>8227</v>
      </c>
      <c r="P1445" s="13">
        <v>0</v>
      </c>
      <c r="Q1445" s="11" t="s">
        <v>6</v>
      </c>
      <c r="R1445" s="13">
        <v>0</v>
      </c>
      <c r="S1445" s="13">
        <v>0</v>
      </c>
      <c r="T1445" s="11" t="s">
        <v>7</v>
      </c>
      <c r="U1445" s="11" t="s">
        <v>8</v>
      </c>
      <c r="V1445" s="15">
        <v>0</v>
      </c>
      <c r="W1445" s="13">
        <v>0</v>
      </c>
      <c r="X1445" s="15">
        <v>0</v>
      </c>
      <c r="Y1445" s="15">
        <v>0</v>
      </c>
      <c r="Z1445" s="13">
        <v>0</v>
      </c>
      <c r="AA1445" s="15">
        <v>0</v>
      </c>
      <c r="AB1445" s="13">
        <v>0</v>
      </c>
      <c r="AC1445" s="15">
        <v>0</v>
      </c>
      <c r="AD1445" s="13">
        <v>0</v>
      </c>
      <c r="AE1445" s="15">
        <v>0</v>
      </c>
      <c r="AF1445" s="13">
        <v>0</v>
      </c>
      <c r="AG1445" s="15">
        <v>0</v>
      </c>
      <c r="AH1445" s="13">
        <v>0</v>
      </c>
      <c r="AI1445" s="15">
        <v>0</v>
      </c>
      <c r="AJ1445" s="11" t="s">
        <v>352</v>
      </c>
      <c r="AK1445" s="11" t="s">
        <v>8228</v>
      </c>
      <c r="AL1445" s="22">
        <f t="shared" si="66"/>
        <v>217</v>
      </c>
      <c r="AM1445" s="11" t="str">
        <f>VLOOKUP(O1445,Sheet2!$D$6:$E$14,2,FALSE)</f>
        <v>Consumables</v>
      </c>
      <c r="AN1445" s="11" t="str">
        <f>VLOOKUP(F1445,Sheet2!$E$15:$F$18,2,FALSE)</f>
        <v>CM</v>
      </c>
      <c r="AO1445" s="35" t="s">
        <v>14666</v>
      </c>
      <c r="AP1445">
        <f>MATCH(AN1445,Sheet2!$F$5:$F$18,0)</f>
        <v>13</v>
      </c>
      <c r="AQ1445">
        <f>MATCH(AO1445,Sheet2!$F$5:$K$5,0)</f>
        <v>4</v>
      </c>
      <c r="AR1445" s="33">
        <f>INDEX(Sheet2!$F$5:$K$18,OPaL!AP1445,OPaL!AQ1445)</f>
        <v>0.05</v>
      </c>
      <c r="AS1445" s="1">
        <f t="shared" si="68"/>
        <v>41553</v>
      </c>
    </row>
    <row r="1446" spans="1:45" x14ac:dyDescent="0.2">
      <c r="A1446" s="11" t="s">
        <v>4545</v>
      </c>
      <c r="B1446" s="11" t="s">
        <v>4546</v>
      </c>
      <c r="C1446" s="11" t="s">
        <v>11215</v>
      </c>
      <c r="D1446" s="21">
        <v>44715</v>
      </c>
      <c r="E1446" s="21" t="s">
        <v>9697</v>
      </c>
      <c r="F1446" s="21" t="s">
        <v>14659</v>
      </c>
      <c r="G1446" s="11" t="s">
        <v>2</v>
      </c>
      <c r="H1446" s="11" t="s">
        <v>16</v>
      </c>
      <c r="I1446" s="11" t="s">
        <v>4</v>
      </c>
      <c r="J1446" s="13">
        <v>1</v>
      </c>
      <c r="K1446" s="12">
        <v>43658</v>
      </c>
      <c r="L1446" s="12">
        <v>0</v>
      </c>
      <c r="M1446" s="12">
        <v>0</v>
      </c>
      <c r="N1446" s="12">
        <f t="shared" si="67"/>
        <v>43658</v>
      </c>
      <c r="O1446" s="11" t="s">
        <v>5</v>
      </c>
      <c r="P1446" s="13">
        <v>0</v>
      </c>
      <c r="Q1446" s="11" t="s">
        <v>6</v>
      </c>
      <c r="R1446" s="13">
        <v>0</v>
      </c>
      <c r="S1446" s="13">
        <v>0</v>
      </c>
      <c r="T1446" s="11" t="s">
        <v>7</v>
      </c>
      <c r="U1446" s="11" t="s">
        <v>8</v>
      </c>
      <c r="V1446" s="15">
        <v>0</v>
      </c>
      <c r="W1446" s="13">
        <v>0</v>
      </c>
      <c r="X1446" s="15">
        <v>0</v>
      </c>
      <c r="Y1446" s="15">
        <v>0</v>
      </c>
      <c r="Z1446" s="13">
        <v>0</v>
      </c>
      <c r="AA1446" s="15">
        <v>0</v>
      </c>
      <c r="AB1446" s="13">
        <v>0</v>
      </c>
      <c r="AC1446" s="15">
        <v>0</v>
      </c>
      <c r="AD1446" s="13">
        <v>0</v>
      </c>
      <c r="AE1446" s="15">
        <v>0</v>
      </c>
      <c r="AF1446" s="13">
        <v>0</v>
      </c>
      <c r="AG1446" s="15">
        <v>0</v>
      </c>
      <c r="AH1446" s="13">
        <v>0</v>
      </c>
      <c r="AI1446" s="15">
        <v>0</v>
      </c>
      <c r="AJ1446" s="11" t="s">
        <v>17</v>
      </c>
      <c r="AK1446" s="11" t="s">
        <v>1398</v>
      </c>
      <c r="AL1446" s="22">
        <f t="shared" si="66"/>
        <v>577</v>
      </c>
      <c r="AM1446" s="11" t="str">
        <f>VLOOKUP(O1446,Sheet2!$D$6:$E$14,2,FALSE)</f>
        <v>Spare parts</v>
      </c>
      <c r="AN1446" s="11" t="str">
        <f>VLOOKUP(F1446,Sheet2!$E$10:$F$13,2,FALSE)</f>
        <v>SPM</v>
      </c>
      <c r="AO1446" s="35" t="s">
        <v>14668</v>
      </c>
      <c r="AP1446">
        <f>MATCH(AN1446,Sheet2!$F$5:$F$18,0)</f>
        <v>6</v>
      </c>
      <c r="AQ1446">
        <f>MATCH(AO1446,Sheet2!$F$5:$K$5,0)</f>
        <v>6</v>
      </c>
      <c r="AR1446" s="33">
        <f>INDEX(Sheet2!$F$5:$K$18,OPaL!AP1446,OPaL!AQ1446)</f>
        <v>0.15</v>
      </c>
      <c r="AS1446" s="1">
        <f t="shared" si="68"/>
        <v>37109.299999999996</v>
      </c>
    </row>
    <row r="1447" spans="1:45" x14ac:dyDescent="0.2">
      <c r="A1447" s="11" t="s">
        <v>4547</v>
      </c>
      <c r="B1447" s="11" t="s">
        <v>4548</v>
      </c>
      <c r="C1447" s="11" t="s">
        <v>11216</v>
      </c>
      <c r="D1447" s="21">
        <v>42975</v>
      </c>
      <c r="E1447" s="21" t="s">
        <v>9697</v>
      </c>
      <c r="F1447" s="21" t="s">
        <v>14659</v>
      </c>
      <c r="G1447" s="11" t="s">
        <v>2</v>
      </c>
      <c r="H1447" s="11" t="s">
        <v>16</v>
      </c>
      <c r="I1447" s="11" t="s">
        <v>4</v>
      </c>
      <c r="J1447" s="13">
        <v>1</v>
      </c>
      <c r="K1447" s="12">
        <v>43658</v>
      </c>
      <c r="L1447" s="12">
        <v>0</v>
      </c>
      <c r="M1447" s="12">
        <v>0</v>
      </c>
      <c r="N1447" s="12">
        <f t="shared" si="67"/>
        <v>43658</v>
      </c>
      <c r="O1447" s="11" t="s">
        <v>5</v>
      </c>
      <c r="P1447" s="13">
        <v>0</v>
      </c>
      <c r="Q1447" s="11" t="s">
        <v>6</v>
      </c>
      <c r="R1447" s="13">
        <v>0</v>
      </c>
      <c r="S1447" s="13">
        <v>0</v>
      </c>
      <c r="T1447" s="11" t="s">
        <v>7</v>
      </c>
      <c r="U1447" s="11" t="s">
        <v>8</v>
      </c>
      <c r="V1447" s="15">
        <v>0</v>
      </c>
      <c r="W1447" s="13">
        <v>0</v>
      </c>
      <c r="X1447" s="15">
        <v>0</v>
      </c>
      <c r="Y1447" s="15">
        <v>0</v>
      </c>
      <c r="Z1447" s="13">
        <v>0</v>
      </c>
      <c r="AA1447" s="15">
        <v>0</v>
      </c>
      <c r="AB1447" s="13">
        <v>0</v>
      </c>
      <c r="AC1447" s="15">
        <v>0</v>
      </c>
      <c r="AD1447" s="13">
        <v>0</v>
      </c>
      <c r="AE1447" s="15">
        <v>0</v>
      </c>
      <c r="AF1447" s="13">
        <v>0</v>
      </c>
      <c r="AG1447" s="15">
        <v>0</v>
      </c>
      <c r="AH1447" s="13">
        <v>0</v>
      </c>
      <c r="AI1447" s="15">
        <v>0</v>
      </c>
      <c r="AJ1447" s="11" t="s">
        <v>17</v>
      </c>
      <c r="AK1447" s="11" t="s">
        <v>1398</v>
      </c>
      <c r="AL1447" s="22">
        <f t="shared" si="66"/>
        <v>2317</v>
      </c>
      <c r="AM1447" s="11" t="str">
        <f>VLOOKUP(O1447,Sheet2!$D$6:$E$14,2,FALSE)</f>
        <v>Spare parts</v>
      </c>
      <c r="AN1447" s="11" t="str">
        <f>VLOOKUP(F1447,Sheet2!$E$10:$F$13,2,FALSE)</f>
        <v>SPM</v>
      </c>
      <c r="AO1447" s="35" t="s">
        <v>14668</v>
      </c>
      <c r="AP1447">
        <f>MATCH(AN1447,Sheet2!$F$5:$F$18,0)</f>
        <v>6</v>
      </c>
      <c r="AQ1447">
        <f>MATCH(AO1447,Sheet2!$F$5:$K$5,0)</f>
        <v>6</v>
      </c>
      <c r="AR1447" s="33">
        <f>INDEX(Sheet2!$F$5:$K$18,OPaL!AP1447,OPaL!AQ1447)</f>
        <v>0.15</v>
      </c>
      <c r="AS1447" s="1">
        <f t="shared" si="68"/>
        <v>37109.299999999996</v>
      </c>
    </row>
    <row r="1448" spans="1:45" x14ac:dyDescent="0.2">
      <c r="A1448" s="11" t="s">
        <v>4553</v>
      </c>
      <c r="B1448" s="11" t="s">
        <v>4554</v>
      </c>
      <c r="C1448" s="11" t="s">
        <v>11217</v>
      </c>
      <c r="D1448" s="21">
        <v>42975</v>
      </c>
      <c r="E1448" s="21" t="s">
        <v>9697</v>
      </c>
      <c r="F1448" s="21" t="s">
        <v>14659</v>
      </c>
      <c r="G1448" s="11" t="s">
        <v>2</v>
      </c>
      <c r="H1448" s="11" t="s">
        <v>16</v>
      </c>
      <c r="I1448" s="11" t="s">
        <v>4</v>
      </c>
      <c r="J1448" s="13">
        <v>1</v>
      </c>
      <c r="K1448" s="12">
        <v>43658</v>
      </c>
      <c r="L1448" s="12">
        <v>0</v>
      </c>
      <c r="M1448" s="12">
        <v>0</v>
      </c>
      <c r="N1448" s="12">
        <f t="shared" si="67"/>
        <v>43658</v>
      </c>
      <c r="O1448" s="11" t="s">
        <v>5</v>
      </c>
      <c r="P1448" s="13">
        <v>0</v>
      </c>
      <c r="Q1448" s="11" t="s">
        <v>6</v>
      </c>
      <c r="R1448" s="13">
        <v>0</v>
      </c>
      <c r="S1448" s="13">
        <v>0</v>
      </c>
      <c r="T1448" s="11" t="s">
        <v>7</v>
      </c>
      <c r="U1448" s="11" t="s">
        <v>8</v>
      </c>
      <c r="V1448" s="15">
        <v>0</v>
      </c>
      <c r="W1448" s="13">
        <v>0</v>
      </c>
      <c r="X1448" s="15">
        <v>0</v>
      </c>
      <c r="Y1448" s="15">
        <v>0</v>
      </c>
      <c r="Z1448" s="13">
        <v>0</v>
      </c>
      <c r="AA1448" s="15">
        <v>0</v>
      </c>
      <c r="AB1448" s="13">
        <v>0</v>
      </c>
      <c r="AC1448" s="15">
        <v>0</v>
      </c>
      <c r="AD1448" s="13">
        <v>0</v>
      </c>
      <c r="AE1448" s="15">
        <v>0</v>
      </c>
      <c r="AF1448" s="13">
        <v>0</v>
      </c>
      <c r="AG1448" s="15">
        <v>0</v>
      </c>
      <c r="AH1448" s="13">
        <v>0</v>
      </c>
      <c r="AI1448" s="15">
        <v>0</v>
      </c>
      <c r="AJ1448" s="11" t="s">
        <v>17</v>
      </c>
      <c r="AK1448" s="11" t="s">
        <v>1398</v>
      </c>
      <c r="AL1448" s="22">
        <f t="shared" si="66"/>
        <v>2317</v>
      </c>
      <c r="AM1448" s="11" t="str">
        <f>VLOOKUP(O1448,Sheet2!$D$6:$E$14,2,FALSE)</f>
        <v>Spare parts</v>
      </c>
      <c r="AN1448" s="11" t="str">
        <f>VLOOKUP(F1448,Sheet2!$E$10:$F$13,2,FALSE)</f>
        <v>SPM</v>
      </c>
      <c r="AO1448" s="35" t="s">
        <v>14668</v>
      </c>
      <c r="AP1448">
        <f>MATCH(AN1448,Sheet2!$F$5:$F$18,0)</f>
        <v>6</v>
      </c>
      <c r="AQ1448">
        <f>MATCH(AO1448,Sheet2!$F$5:$K$5,0)</f>
        <v>6</v>
      </c>
      <c r="AR1448" s="33">
        <f>INDEX(Sheet2!$F$5:$K$18,OPaL!AP1448,OPaL!AQ1448)</f>
        <v>0.15</v>
      </c>
      <c r="AS1448" s="1">
        <f t="shared" si="68"/>
        <v>37109.299999999996</v>
      </c>
    </row>
    <row r="1449" spans="1:45" x14ac:dyDescent="0.2">
      <c r="A1449" s="11" t="s">
        <v>4941</v>
      </c>
      <c r="B1449" s="11" t="s">
        <v>4942</v>
      </c>
      <c r="C1449" s="11" t="s">
        <v>11218</v>
      </c>
      <c r="D1449" s="21">
        <v>44701</v>
      </c>
      <c r="E1449" s="21" t="s">
        <v>9697</v>
      </c>
      <c r="F1449" s="21" t="s">
        <v>14659</v>
      </c>
      <c r="G1449" s="11" t="s">
        <v>2</v>
      </c>
      <c r="H1449" s="11" t="s">
        <v>350</v>
      </c>
      <c r="I1449" s="11" t="s">
        <v>4</v>
      </c>
      <c r="J1449" s="13">
        <v>2</v>
      </c>
      <c r="K1449" s="12">
        <v>43589.33</v>
      </c>
      <c r="L1449" s="12">
        <v>0</v>
      </c>
      <c r="M1449" s="12">
        <v>0</v>
      </c>
      <c r="N1449" s="12">
        <f t="shared" si="67"/>
        <v>43589.33</v>
      </c>
      <c r="O1449" s="11" t="s">
        <v>5</v>
      </c>
      <c r="P1449" s="13">
        <v>0</v>
      </c>
      <c r="Q1449" s="11" t="s">
        <v>6</v>
      </c>
      <c r="R1449" s="13">
        <v>0</v>
      </c>
      <c r="S1449" s="13">
        <v>0</v>
      </c>
      <c r="T1449" s="11" t="s">
        <v>7</v>
      </c>
      <c r="U1449" s="11" t="s">
        <v>8</v>
      </c>
      <c r="V1449" s="15">
        <v>0</v>
      </c>
      <c r="W1449" s="13">
        <v>0</v>
      </c>
      <c r="X1449" s="15">
        <v>0</v>
      </c>
      <c r="Y1449" s="15">
        <v>0</v>
      </c>
      <c r="Z1449" s="13">
        <v>0</v>
      </c>
      <c r="AA1449" s="15">
        <v>0</v>
      </c>
      <c r="AB1449" s="13">
        <v>0</v>
      </c>
      <c r="AC1449" s="15">
        <v>0</v>
      </c>
      <c r="AD1449" s="13">
        <v>0</v>
      </c>
      <c r="AE1449" s="15">
        <v>0</v>
      </c>
      <c r="AF1449" s="13">
        <v>0</v>
      </c>
      <c r="AG1449" s="15">
        <v>0</v>
      </c>
      <c r="AH1449" s="13">
        <v>0</v>
      </c>
      <c r="AI1449" s="15">
        <v>0</v>
      </c>
      <c r="AJ1449" s="11" t="s">
        <v>352</v>
      </c>
      <c r="AK1449" s="11" t="s">
        <v>1398</v>
      </c>
      <c r="AL1449" s="22">
        <f t="shared" si="66"/>
        <v>591</v>
      </c>
      <c r="AM1449" s="11" t="str">
        <f>VLOOKUP(O1449,Sheet2!$D$6:$E$14,2,FALSE)</f>
        <v>Spare parts</v>
      </c>
      <c r="AN1449" s="11" t="str">
        <f>VLOOKUP(F1449,Sheet2!$E$10:$F$13,2,FALSE)</f>
        <v>SPM</v>
      </c>
      <c r="AO1449" s="35" t="s">
        <v>14668</v>
      </c>
      <c r="AP1449">
        <f>MATCH(AN1449,Sheet2!$F$5:$F$18,0)</f>
        <v>6</v>
      </c>
      <c r="AQ1449">
        <f>MATCH(AO1449,Sheet2!$F$5:$K$5,0)</f>
        <v>6</v>
      </c>
      <c r="AR1449" s="33">
        <f>INDEX(Sheet2!$F$5:$K$18,OPaL!AP1449,OPaL!AQ1449)</f>
        <v>0.15</v>
      </c>
      <c r="AS1449" s="1">
        <f t="shared" si="68"/>
        <v>37050.930500000002</v>
      </c>
    </row>
    <row r="1450" spans="1:45" x14ac:dyDescent="0.2">
      <c r="A1450" s="11" t="s">
        <v>5077</v>
      </c>
      <c r="B1450" s="11" t="s">
        <v>5078</v>
      </c>
      <c r="C1450" s="11" t="s">
        <v>11219</v>
      </c>
      <c r="D1450" s="21">
        <v>42390</v>
      </c>
      <c r="E1450" s="21" t="s">
        <v>9697</v>
      </c>
      <c r="F1450" s="21" t="s">
        <v>14659</v>
      </c>
      <c r="G1450" s="11" t="s">
        <v>2</v>
      </c>
      <c r="H1450" s="11" t="s">
        <v>16</v>
      </c>
      <c r="I1450" s="11" t="s">
        <v>4</v>
      </c>
      <c r="J1450" s="12">
        <v>2</v>
      </c>
      <c r="K1450" s="12">
        <v>43578</v>
      </c>
      <c r="L1450" s="12">
        <v>0</v>
      </c>
      <c r="M1450" s="12">
        <v>0</v>
      </c>
      <c r="N1450" s="12">
        <f t="shared" si="67"/>
        <v>43578</v>
      </c>
      <c r="O1450" s="11" t="s">
        <v>5</v>
      </c>
      <c r="P1450" s="13">
        <v>0</v>
      </c>
      <c r="Q1450" s="11" t="s">
        <v>6</v>
      </c>
      <c r="R1450" s="13">
        <v>0</v>
      </c>
      <c r="S1450" s="13">
        <v>0</v>
      </c>
      <c r="T1450" s="11" t="s">
        <v>7</v>
      </c>
      <c r="U1450" s="11" t="s">
        <v>8</v>
      </c>
      <c r="V1450" s="15">
        <v>0</v>
      </c>
      <c r="W1450" s="13">
        <v>0</v>
      </c>
      <c r="X1450" s="15">
        <v>0</v>
      </c>
      <c r="Y1450" s="15">
        <v>0</v>
      </c>
      <c r="Z1450" s="13">
        <v>0</v>
      </c>
      <c r="AA1450" s="15">
        <v>0</v>
      </c>
      <c r="AB1450" s="13">
        <v>0</v>
      </c>
      <c r="AC1450" s="15">
        <v>0</v>
      </c>
      <c r="AD1450" s="13">
        <v>0</v>
      </c>
      <c r="AE1450" s="15">
        <v>0</v>
      </c>
      <c r="AF1450" s="13">
        <v>0</v>
      </c>
      <c r="AG1450" s="15">
        <v>0</v>
      </c>
      <c r="AH1450" s="13">
        <v>0</v>
      </c>
      <c r="AI1450" s="15">
        <v>0</v>
      </c>
      <c r="AJ1450" s="11" t="s">
        <v>17</v>
      </c>
      <c r="AK1450" s="11" t="s">
        <v>1398</v>
      </c>
      <c r="AL1450" s="22">
        <f t="shared" si="66"/>
        <v>2902</v>
      </c>
      <c r="AM1450" s="11" t="str">
        <f>VLOOKUP(O1450,Sheet2!$D$6:$E$14,2,FALSE)</f>
        <v>Spare parts</v>
      </c>
      <c r="AN1450" s="11" t="str">
        <f>VLOOKUP(F1450,Sheet2!$E$10:$F$13,2,FALSE)</f>
        <v>SPM</v>
      </c>
      <c r="AO1450" s="35" t="s">
        <v>14668</v>
      </c>
      <c r="AP1450">
        <f>MATCH(AN1450,Sheet2!$F$5:$F$18,0)</f>
        <v>6</v>
      </c>
      <c r="AQ1450">
        <f>MATCH(AO1450,Sheet2!$F$5:$K$5,0)</f>
        <v>6</v>
      </c>
      <c r="AR1450" s="33">
        <f>INDEX(Sheet2!$F$5:$K$18,OPaL!AP1450,OPaL!AQ1450)</f>
        <v>0.15</v>
      </c>
      <c r="AS1450" s="1">
        <f t="shared" si="68"/>
        <v>37041.299999999996</v>
      </c>
    </row>
    <row r="1451" spans="1:45" x14ac:dyDescent="0.2">
      <c r="A1451" s="11" t="s">
        <v>6031</v>
      </c>
      <c r="B1451" s="11" t="s">
        <v>6032</v>
      </c>
      <c r="C1451" s="11" t="s">
        <v>11220</v>
      </c>
      <c r="D1451" s="21">
        <v>42941</v>
      </c>
      <c r="E1451" s="21" t="s">
        <v>9697</v>
      </c>
      <c r="F1451" s="21" t="s">
        <v>14659</v>
      </c>
      <c r="G1451" s="11" t="s">
        <v>2</v>
      </c>
      <c r="H1451" s="11" t="s">
        <v>3</v>
      </c>
      <c r="I1451" s="11" t="s">
        <v>4</v>
      </c>
      <c r="J1451" s="12">
        <v>2</v>
      </c>
      <c r="K1451" s="12">
        <v>43456</v>
      </c>
      <c r="L1451" s="12">
        <v>0</v>
      </c>
      <c r="M1451" s="12">
        <v>0</v>
      </c>
      <c r="N1451" s="12">
        <f t="shared" si="67"/>
        <v>43456</v>
      </c>
      <c r="O1451" s="11" t="s">
        <v>5</v>
      </c>
      <c r="P1451" s="13">
        <v>0</v>
      </c>
      <c r="Q1451" s="11" t="s">
        <v>6</v>
      </c>
      <c r="R1451" s="13">
        <v>0</v>
      </c>
      <c r="S1451" s="13">
        <v>0</v>
      </c>
      <c r="T1451" s="11" t="s">
        <v>7</v>
      </c>
      <c r="U1451" s="11" t="s">
        <v>8</v>
      </c>
      <c r="V1451" s="15">
        <v>0</v>
      </c>
      <c r="W1451" s="13">
        <v>0</v>
      </c>
      <c r="X1451" s="15">
        <v>0</v>
      </c>
      <c r="Y1451" s="15">
        <v>0</v>
      </c>
      <c r="Z1451" s="13">
        <v>0</v>
      </c>
      <c r="AA1451" s="15">
        <v>0</v>
      </c>
      <c r="AB1451" s="13">
        <v>0</v>
      </c>
      <c r="AC1451" s="15">
        <v>0</v>
      </c>
      <c r="AD1451" s="13">
        <v>0</v>
      </c>
      <c r="AE1451" s="15">
        <v>0</v>
      </c>
      <c r="AF1451" s="13">
        <v>0</v>
      </c>
      <c r="AG1451" s="15">
        <v>0</v>
      </c>
      <c r="AH1451" s="13">
        <v>0</v>
      </c>
      <c r="AI1451" s="15">
        <v>0</v>
      </c>
      <c r="AJ1451" s="11" t="s">
        <v>9</v>
      </c>
      <c r="AK1451" s="11" t="s">
        <v>13</v>
      </c>
      <c r="AL1451" s="22">
        <f t="shared" si="66"/>
        <v>2351</v>
      </c>
      <c r="AM1451" s="11" t="str">
        <f>VLOOKUP(O1451,Sheet2!$D$6:$E$14,2,FALSE)</f>
        <v>Spare parts</v>
      </c>
      <c r="AN1451" s="11" t="str">
        <f>VLOOKUP(F1451,Sheet2!$E$10:$F$13,2,FALSE)</f>
        <v>SPM</v>
      </c>
      <c r="AO1451" s="35" t="s">
        <v>14668</v>
      </c>
      <c r="AP1451">
        <f>MATCH(AN1451,Sheet2!$F$5:$F$18,0)</f>
        <v>6</v>
      </c>
      <c r="AQ1451">
        <f>MATCH(AO1451,Sheet2!$F$5:$K$5,0)</f>
        <v>6</v>
      </c>
      <c r="AR1451" s="33">
        <f>INDEX(Sheet2!$F$5:$K$18,OPaL!AP1451,OPaL!AQ1451)</f>
        <v>0.15</v>
      </c>
      <c r="AS1451" s="1">
        <f t="shared" si="68"/>
        <v>36937.599999999999</v>
      </c>
    </row>
    <row r="1452" spans="1:45" x14ac:dyDescent="0.2">
      <c r="A1452" s="11" t="s">
        <v>5103</v>
      </c>
      <c r="B1452" s="11" t="s">
        <v>5104</v>
      </c>
      <c r="C1452" s="11" t="s">
        <v>11221</v>
      </c>
      <c r="D1452" s="21">
        <v>44553</v>
      </c>
      <c r="E1452" s="21" t="s">
        <v>9697</v>
      </c>
      <c r="F1452" s="21" t="s">
        <v>14659</v>
      </c>
      <c r="G1452" s="11" t="s">
        <v>2</v>
      </c>
      <c r="H1452" s="11" t="s">
        <v>16</v>
      </c>
      <c r="I1452" s="11" t="s">
        <v>4</v>
      </c>
      <c r="J1452" s="12">
        <v>2</v>
      </c>
      <c r="K1452" s="12">
        <v>43378</v>
      </c>
      <c r="L1452" s="12">
        <v>0</v>
      </c>
      <c r="M1452" s="12">
        <v>0</v>
      </c>
      <c r="N1452" s="12">
        <f t="shared" si="67"/>
        <v>43378</v>
      </c>
      <c r="O1452" s="11" t="s">
        <v>5</v>
      </c>
      <c r="P1452" s="13">
        <v>0</v>
      </c>
      <c r="Q1452" s="11" t="s">
        <v>6</v>
      </c>
      <c r="R1452" s="13">
        <v>0</v>
      </c>
      <c r="S1452" s="13">
        <v>0</v>
      </c>
      <c r="T1452" s="11" t="s">
        <v>7</v>
      </c>
      <c r="U1452" s="11" t="s">
        <v>8</v>
      </c>
      <c r="V1452" s="15">
        <v>0</v>
      </c>
      <c r="W1452" s="13">
        <v>0</v>
      </c>
      <c r="X1452" s="15">
        <v>0</v>
      </c>
      <c r="Y1452" s="15">
        <v>0</v>
      </c>
      <c r="Z1452" s="13">
        <v>0</v>
      </c>
      <c r="AA1452" s="15">
        <v>0</v>
      </c>
      <c r="AB1452" s="13">
        <v>0</v>
      </c>
      <c r="AC1452" s="15">
        <v>0</v>
      </c>
      <c r="AD1452" s="13">
        <v>0</v>
      </c>
      <c r="AE1452" s="15">
        <v>0</v>
      </c>
      <c r="AF1452" s="13">
        <v>0</v>
      </c>
      <c r="AG1452" s="15">
        <v>0</v>
      </c>
      <c r="AH1452" s="13">
        <v>0</v>
      </c>
      <c r="AI1452" s="15">
        <v>0</v>
      </c>
      <c r="AJ1452" s="11" t="s">
        <v>17</v>
      </c>
      <c r="AK1452" s="11" t="s">
        <v>1398</v>
      </c>
      <c r="AL1452" s="22">
        <f t="shared" si="66"/>
        <v>739</v>
      </c>
      <c r="AM1452" s="11" t="str">
        <f>VLOOKUP(O1452,Sheet2!$D$6:$E$14,2,FALSE)</f>
        <v>Spare parts</v>
      </c>
      <c r="AN1452" s="11" t="str">
        <f>VLOOKUP(F1452,Sheet2!$E$10:$F$13,2,FALSE)</f>
        <v>SPM</v>
      </c>
      <c r="AO1452" s="35" t="s">
        <v>14668</v>
      </c>
      <c r="AP1452">
        <f>MATCH(AN1452,Sheet2!$F$5:$F$18,0)</f>
        <v>6</v>
      </c>
      <c r="AQ1452">
        <f>MATCH(AO1452,Sheet2!$F$5:$K$5,0)</f>
        <v>6</v>
      </c>
      <c r="AR1452" s="33">
        <f>INDEX(Sheet2!$F$5:$K$18,OPaL!AP1452,OPaL!AQ1452)</f>
        <v>0.15</v>
      </c>
      <c r="AS1452" s="1">
        <f t="shared" si="68"/>
        <v>36871.299999999996</v>
      </c>
    </row>
    <row r="1453" spans="1:45" x14ac:dyDescent="0.2">
      <c r="A1453" s="11" t="s">
        <v>9224</v>
      </c>
      <c r="B1453" s="11" t="s">
        <v>9225</v>
      </c>
      <c r="C1453" s="11" t="s">
        <v>11222</v>
      </c>
      <c r="D1453" s="21">
        <v>44677</v>
      </c>
      <c r="E1453" s="21" t="s">
        <v>9752</v>
      </c>
      <c r="F1453" s="21" t="s">
        <v>14659</v>
      </c>
      <c r="G1453" s="11" t="s">
        <v>2</v>
      </c>
      <c r="H1453" s="11" t="s">
        <v>350</v>
      </c>
      <c r="I1453" s="11" t="s">
        <v>4</v>
      </c>
      <c r="J1453" s="13">
        <v>30</v>
      </c>
      <c r="K1453" s="12">
        <v>43358.73</v>
      </c>
      <c r="L1453" s="12">
        <v>0</v>
      </c>
      <c r="M1453" s="12">
        <v>0</v>
      </c>
      <c r="N1453" s="12">
        <f t="shared" si="67"/>
        <v>43358.73</v>
      </c>
      <c r="O1453" s="11" t="s">
        <v>8227</v>
      </c>
      <c r="P1453" s="13">
        <v>0</v>
      </c>
      <c r="Q1453" s="11" t="s">
        <v>6</v>
      </c>
      <c r="R1453" s="13">
        <v>0</v>
      </c>
      <c r="S1453" s="13">
        <v>0</v>
      </c>
      <c r="T1453" s="11" t="s">
        <v>7</v>
      </c>
      <c r="U1453" s="11" t="s">
        <v>8</v>
      </c>
      <c r="V1453" s="15">
        <v>0</v>
      </c>
      <c r="W1453" s="13">
        <v>0</v>
      </c>
      <c r="X1453" s="15">
        <v>0</v>
      </c>
      <c r="Y1453" s="15">
        <v>0</v>
      </c>
      <c r="Z1453" s="13">
        <v>0</v>
      </c>
      <c r="AA1453" s="15">
        <v>0</v>
      </c>
      <c r="AB1453" s="13">
        <v>0</v>
      </c>
      <c r="AC1453" s="15">
        <v>0</v>
      </c>
      <c r="AD1453" s="13">
        <v>0</v>
      </c>
      <c r="AE1453" s="15">
        <v>0</v>
      </c>
      <c r="AF1453" s="13">
        <v>0</v>
      </c>
      <c r="AG1453" s="15">
        <v>0</v>
      </c>
      <c r="AH1453" s="13">
        <v>0</v>
      </c>
      <c r="AI1453" s="15">
        <v>0</v>
      </c>
      <c r="AJ1453" s="11" t="s">
        <v>352</v>
      </c>
      <c r="AK1453" s="11" t="s">
        <v>8228</v>
      </c>
      <c r="AL1453" s="22">
        <f t="shared" si="66"/>
        <v>615</v>
      </c>
      <c r="AM1453" s="11" t="str">
        <f>VLOOKUP(O1453,Sheet2!$D$6:$E$14,2,FALSE)</f>
        <v>Consumables</v>
      </c>
      <c r="AN1453" s="11" t="str">
        <f>VLOOKUP(F1453,Sheet2!$E$15:$F$18,2,FALSE)</f>
        <v>CM</v>
      </c>
      <c r="AO1453" s="35" t="s">
        <v>14668</v>
      </c>
      <c r="AP1453">
        <f>MATCH(AN1453,Sheet2!$F$5:$F$18,0)</f>
        <v>13</v>
      </c>
      <c r="AQ1453">
        <f>MATCH(AO1453,Sheet2!$F$5:$K$5,0)</f>
        <v>6</v>
      </c>
      <c r="AR1453" s="33">
        <f>INDEX(Sheet2!$F$5:$K$18,OPaL!AP1453,OPaL!AQ1453)</f>
        <v>0.2</v>
      </c>
      <c r="AS1453" s="1">
        <f t="shared" si="68"/>
        <v>34686.984000000004</v>
      </c>
    </row>
    <row r="1454" spans="1:45" x14ac:dyDescent="0.2">
      <c r="A1454" s="11" t="s">
        <v>667</v>
      </c>
      <c r="B1454" s="11" t="s">
        <v>668</v>
      </c>
      <c r="C1454" s="11" t="s">
        <v>11223</v>
      </c>
      <c r="D1454" s="21">
        <v>43496</v>
      </c>
      <c r="E1454" s="21" t="s">
        <v>9697</v>
      </c>
      <c r="F1454" s="21" t="s">
        <v>14659</v>
      </c>
      <c r="G1454" s="11" t="s">
        <v>2</v>
      </c>
      <c r="H1454" s="11" t="s">
        <v>3</v>
      </c>
      <c r="I1454" s="11" t="s">
        <v>4</v>
      </c>
      <c r="J1454" s="12">
        <v>1</v>
      </c>
      <c r="K1454" s="12">
        <v>43345.34</v>
      </c>
      <c r="L1454" s="12">
        <v>0</v>
      </c>
      <c r="M1454" s="12">
        <v>0</v>
      </c>
      <c r="N1454" s="12">
        <f t="shared" si="67"/>
        <v>43345.34</v>
      </c>
      <c r="O1454" s="11" t="s">
        <v>5</v>
      </c>
      <c r="P1454" s="13">
        <v>0</v>
      </c>
      <c r="Q1454" s="11" t="s">
        <v>6</v>
      </c>
      <c r="R1454" s="13">
        <v>0</v>
      </c>
      <c r="S1454" s="13">
        <v>0</v>
      </c>
      <c r="T1454" s="11" t="s">
        <v>7</v>
      </c>
      <c r="U1454" s="11" t="s">
        <v>8</v>
      </c>
      <c r="V1454" s="15">
        <v>0</v>
      </c>
      <c r="W1454" s="13">
        <v>0</v>
      </c>
      <c r="X1454" s="15">
        <v>0</v>
      </c>
      <c r="Y1454" s="15">
        <v>0</v>
      </c>
      <c r="Z1454" s="13">
        <v>0</v>
      </c>
      <c r="AA1454" s="15">
        <v>0</v>
      </c>
      <c r="AB1454" s="13">
        <v>0</v>
      </c>
      <c r="AC1454" s="15">
        <v>0</v>
      </c>
      <c r="AD1454" s="13">
        <v>0</v>
      </c>
      <c r="AE1454" s="15">
        <v>0</v>
      </c>
      <c r="AF1454" s="13">
        <v>0</v>
      </c>
      <c r="AG1454" s="15">
        <v>0</v>
      </c>
      <c r="AH1454" s="13">
        <v>0</v>
      </c>
      <c r="AI1454" s="15">
        <v>0</v>
      </c>
      <c r="AJ1454" s="11" t="s">
        <v>9</v>
      </c>
      <c r="AK1454" s="11" t="s">
        <v>13</v>
      </c>
      <c r="AL1454" s="22">
        <f t="shared" si="66"/>
        <v>1796</v>
      </c>
      <c r="AM1454" s="11" t="str">
        <f>VLOOKUP(O1454,Sheet2!$D$6:$E$14,2,FALSE)</f>
        <v>Spare parts</v>
      </c>
      <c r="AN1454" s="11" t="str">
        <f>VLOOKUP(F1454,Sheet2!$E$10:$F$13,2,FALSE)</f>
        <v>SPM</v>
      </c>
      <c r="AO1454" s="35" t="s">
        <v>14668</v>
      </c>
      <c r="AP1454">
        <f>MATCH(AN1454,Sheet2!$F$5:$F$18,0)</f>
        <v>6</v>
      </c>
      <c r="AQ1454">
        <f>MATCH(AO1454,Sheet2!$F$5:$K$5,0)</f>
        <v>6</v>
      </c>
      <c r="AR1454" s="33">
        <f>INDEX(Sheet2!$F$5:$K$18,OPaL!AP1454,OPaL!AQ1454)</f>
        <v>0.15</v>
      </c>
      <c r="AS1454" s="1">
        <f t="shared" si="68"/>
        <v>36843.538999999997</v>
      </c>
    </row>
    <row r="1455" spans="1:45" x14ac:dyDescent="0.2">
      <c r="A1455" s="11" t="s">
        <v>2433</v>
      </c>
      <c r="B1455" s="11" t="s">
        <v>2434</v>
      </c>
      <c r="C1455" s="11" t="s">
        <v>11224</v>
      </c>
      <c r="D1455" s="21">
        <v>43061</v>
      </c>
      <c r="E1455" s="21" t="s">
        <v>9697</v>
      </c>
      <c r="F1455" s="21" t="s">
        <v>14656</v>
      </c>
      <c r="G1455" s="11" t="s">
        <v>2</v>
      </c>
      <c r="H1455" s="11" t="s">
        <v>16</v>
      </c>
      <c r="I1455" s="11" t="s">
        <v>4</v>
      </c>
      <c r="J1455" s="13">
        <v>4</v>
      </c>
      <c r="K1455" s="12">
        <v>43323.65</v>
      </c>
      <c r="L1455" s="12">
        <v>0</v>
      </c>
      <c r="M1455" s="12">
        <v>0</v>
      </c>
      <c r="N1455" s="12">
        <f t="shared" si="67"/>
        <v>43323.65</v>
      </c>
      <c r="O1455" s="11" t="s">
        <v>5</v>
      </c>
      <c r="P1455" s="13">
        <v>0</v>
      </c>
      <c r="Q1455" s="11" t="s">
        <v>6</v>
      </c>
      <c r="R1455" s="13">
        <v>0</v>
      </c>
      <c r="S1455" s="13">
        <v>0</v>
      </c>
      <c r="T1455" s="11" t="s">
        <v>7</v>
      </c>
      <c r="U1455" s="11" t="s">
        <v>8</v>
      </c>
      <c r="V1455" s="15">
        <v>0</v>
      </c>
      <c r="W1455" s="13">
        <v>0</v>
      </c>
      <c r="X1455" s="15">
        <v>0</v>
      </c>
      <c r="Y1455" s="15">
        <v>0</v>
      </c>
      <c r="Z1455" s="13">
        <v>0</v>
      </c>
      <c r="AA1455" s="15">
        <v>0</v>
      </c>
      <c r="AB1455" s="13">
        <v>0</v>
      </c>
      <c r="AC1455" s="15">
        <v>0</v>
      </c>
      <c r="AD1455" s="13">
        <v>0</v>
      </c>
      <c r="AE1455" s="15">
        <v>0</v>
      </c>
      <c r="AF1455" s="13">
        <v>0</v>
      </c>
      <c r="AG1455" s="15">
        <v>0</v>
      </c>
      <c r="AH1455" s="13">
        <v>0</v>
      </c>
      <c r="AI1455" s="15">
        <v>0</v>
      </c>
      <c r="AJ1455" s="11" t="s">
        <v>17</v>
      </c>
      <c r="AK1455" s="11" t="s">
        <v>13</v>
      </c>
      <c r="AL1455" s="22">
        <f t="shared" si="66"/>
        <v>2231</v>
      </c>
      <c r="AM1455" s="11" t="str">
        <f>VLOOKUP(O1455,Sheet2!$D$6:$E$14,2,FALSE)</f>
        <v>Spare parts</v>
      </c>
      <c r="AN1455" s="11" t="str">
        <f>VLOOKUP(F1455,Sheet2!$E$12:$F$13,2,FALSE)</f>
        <v>SPC</v>
      </c>
      <c r="AO1455" s="35" t="s">
        <v>14668</v>
      </c>
      <c r="AP1455">
        <f>MATCH(AN1455,Sheet2!$F$5:$F$18,0)</f>
        <v>8</v>
      </c>
      <c r="AQ1455">
        <f>MATCH(AO1455,Sheet2!$F$5:$K$5,0)</f>
        <v>6</v>
      </c>
      <c r="AR1455" s="33">
        <f>INDEX(Sheet2!$F$5:$K$18,OPaL!AP1455,OPaL!AQ1455)</f>
        <v>0.2</v>
      </c>
      <c r="AS1455" s="1">
        <f t="shared" si="68"/>
        <v>34658.920000000006</v>
      </c>
    </row>
    <row r="1456" spans="1:45" x14ac:dyDescent="0.2">
      <c r="A1456" s="11" t="s">
        <v>3331</v>
      </c>
      <c r="B1456" s="11" t="s">
        <v>3332</v>
      </c>
      <c r="C1456" s="11" t="s">
        <v>11225</v>
      </c>
      <c r="D1456" s="21">
        <v>45110</v>
      </c>
      <c r="E1456" s="21" t="s">
        <v>9697</v>
      </c>
      <c r="F1456" s="21" t="s">
        <v>14659</v>
      </c>
      <c r="G1456" s="11" t="s">
        <v>2</v>
      </c>
      <c r="H1456" s="11" t="s">
        <v>16</v>
      </c>
      <c r="I1456" s="11" t="s">
        <v>4</v>
      </c>
      <c r="J1456" s="13">
        <v>15</v>
      </c>
      <c r="K1456" s="12">
        <v>43258.91</v>
      </c>
      <c r="L1456" s="12">
        <v>0</v>
      </c>
      <c r="M1456" s="12">
        <v>0</v>
      </c>
      <c r="N1456" s="12">
        <f t="shared" si="67"/>
        <v>43258.91</v>
      </c>
      <c r="O1456" s="11" t="s">
        <v>5</v>
      </c>
      <c r="P1456" s="13">
        <v>0</v>
      </c>
      <c r="Q1456" s="11" t="s">
        <v>6</v>
      </c>
      <c r="R1456" s="13">
        <v>0</v>
      </c>
      <c r="S1456" s="13">
        <v>0</v>
      </c>
      <c r="T1456" s="11" t="s">
        <v>7</v>
      </c>
      <c r="U1456" s="11" t="s">
        <v>8</v>
      </c>
      <c r="V1456" s="15">
        <v>0</v>
      </c>
      <c r="W1456" s="13">
        <v>0</v>
      </c>
      <c r="X1456" s="15">
        <v>0</v>
      </c>
      <c r="Y1456" s="15">
        <v>0</v>
      </c>
      <c r="Z1456" s="13">
        <v>0</v>
      </c>
      <c r="AA1456" s="15">
        <v>0</v>
      </c>
      <c r="AB1456" s="13">
        <v>0</v>
      </c>
      <c r="AC1456" s="15">
        <v>0</v>
      </c>
      <c r="AD1456" s="13">
        <v>0</v>
      </c>
      <c r="AE1456" s="15">
        <v>0</v>
      </c>
      <c r="AF1456" s="13">
        <v>0</v>
      </c>
      <c r="AG1456" s="15">
        <v>0</v>
      </c>
      <c r="AH1456" s="13">
        <v>0</v>
      </c>
      <c r="AI1456" s="15">
        <v>0</v>
      </c>
      <c r="AJ1456" s="11" t="s">
        <v>17</v>
      </c>
      <c r="AK1456" s="11" t="s">
        <v>1398</v>
      </c>
      <c r="AL1456" s="22">
        <f t="shared" si="66"/>
        <v>182</v>
      </c>
      <c r="AM1456" s="11" t="str">
        <f>VLOOKUP(O1456,Sheet2!$D$6:$E$14,2,FALSE)</f>
        <v>Spare parts</v>
      </c>
      <c r="AN1456" s="11" t="str">
        <f>VLOOKUP(F1456,Sheet2!$E$10:$F$13,2,FALSE)</f>
        <v>SPM</v>
      </c>
      <c r="AO1456" s="35" t="s">
        <v>14666</v>
      </c>
      <c r="AP1456">
        <f>MATCH(AN1456,Sheet2!$F$5:$F$18,0)</f>
        <v>6</v>
      </c>
      <c r="AQ1456">
        <f>MATCH(AO1456,Sheet2!$F$5:$K$5,0)</f>
        <v>4</v>
      </c>
      <c r="AR1456" s="33">
        <f>INDEX(Sheet2!$F$5:$K$18,OPaL!AP1456,OPaL!AQ1456)</f>
        <v>0.05</v>
      </c>
      <c r="AS1456" s="1">
        <f t="shared" si="68"/>
        <v>41095.964500000002</v>
      </c>
    </row>
    <row r="1457" spans="1:45" x14ac:dyDescent="0.2">
      <c r="A1457" s="11" t="s">
        <v>1338</v>
      </c>
      <c r="B1457" s="11" t="s">
        <v>1339</v>
      </c>
      <c r="C1457" s="11" t="s">
        <v>11226</v>
      </c>
      <c r="D1457" s="21">
        <v>45129</v>
      </c>
      <c r="E1457" s="21" t="s">
        <v>9697</v>
      </c>
      <c r="F1457" s="21" t="s">
        <v>14659</v>
      </c>
      <c r="G1457" s="11" t="s">
        <v>2</v>
      </c>
      <c r="H1457" s="11" t="s">
        <v>16</v>
      </c>
      <c r="I1457" s="11" t="s">
        <v>4</v>
      </c>
      <c r="J1457" s="13">
        <v>1</v>
      </c>
      <c r="K1457" s="12">
        <v>43176.27</v>
      </c>
      <c r="L1457" s="12">
        <v>0</v>
      </c>
      <c r="M1457" s="12">
        <v>0</v>
      </c>
      <c r="N1457" s="12">
        <f t="shared" si="67"/>
        <v>43176.27</v>
      </c>
      <c r="O1457" s="11" t="s">
        <v>5</v>
      </c>
      <c r="P1457" s="13">
        <v>0</v>
      </c>
      <c r="Q1457" s="11" t="s">
        <v>6</v>
      </c>
      <c r="R1457" s="13">
        <v>0</v>
      </c>
      <c r="S1457" s="13">
        <v>0</v>
      </c>
      <c r="T1457" s="11" t="s">
        <v>7</v>
      </c>
      <c r="U1457" s="11" t="s">
        <v>8</v>
      </c>
      <c r="V1457" s="15">
        <v>0</v>
      </c>
      <c r="W1457" s="13">
        <v>0</v>
      </c>
      <c r="X1457" s="15">
        <v>0</v>
      </c>
      <c r="Y1457" s="15">
        <v>0</v>
      </c>
      <c r="Z1457" s="13">
        <v>0</v>
      </c>
      <c r="AA1457" s="15">
        <v>0</v>
      </c>
      <c r="AB1457" s="13">
        <v>0</v>
      </c>
      <c r="AC1457" s="15">
        <v>0</v>
      </c>
      <c r="AD1457" s="13">
        <v>0</v>
      </c>
      <c r="AE1457" s="15">
        <v>0</v>
      </c>
      <c r="AF1457" s="13">
        <v>0</v>
      </c>
      <c r="AG1457" s="15">
        <v>0</v>
      </c>
      <c r="AH1457" s="13">
        <v>0</v>
      </c>
      <c r="AI1457" s="15">
        <v>0</v>
      </c>
      <c r="AJ1457" s="11" t="s">
        <v>17</v>
      </c>
      <c r="AK1457" s="11" t="s">
        <v>13</v>
      </c>
      <c r="AL1457" s="22">
        <f t="shared" si="66"/>
        <v>163</v>
      </c>
      <c r="AM1457" s="11" t="str">
        <f>VLOOKUP(O1457,Sheet2!$D$6:$E$14,2,FALSE)</f>
        <v>Spare parts</v>
      </c>
      <c r="AN1457" s="11" t="str">
        <f>VLOOKUP(F1457,Sheet2!$E$10:$F$13,2,FALSE)</f>
        <v>SPM</v>
      </c>
      <c r="AO1457" s="35" t="s">
        <v>14665</v>
      </c>
      <c r="AP1457">
        <f>MATCH(AN1457,Sheet2!$F$5:$F$18,0)</f>
        <v>6</v>
      </c>
      <c r="AQ1457">
        <f>MATCH(AO1457,Sheet2!$F$5:$K$5,0)</f>
        <v>3</v>
      </c>
      <c r="AR1457" s="33">
        <f>INDEX(Sheet2!$F$5:$K$18,OPaL!AP1457,OPaL!AQ1457)</f>
        <v>0</v>
      </c>
      <c r="AS1457" s="1">
        <f t="shared" si="68"/>
        <v>43176.27</v>
      </c>
    </row>
    <row r="1458" spans="1:45" x14ac:dyDescent="0.2">
      <c r="A1458" s="11" t="s">
        <v>1062</v>
      </c>
      <c r="B1458" s="11" t="s">
        <v>1063</v>
      </c>
      <c r="C1458" s="11" t="s">
        <v>11227</v>
      </c>
      <c r="D1458" s="21">
        <v>42788</v>
      </c>
      <c r="E1458" s="21" t="s">
        <v>9697</v>
      </c>
      <c r="F1458" s="21" t="s">
        <v>14659</v>
      </c>
      <c r="G1458" s="11" t="s">
        <v>2</v>
      </c>
      <c r="H1458" s="11" t="s">
        <v>16</v>
      </c>
      <c r="I1458" s="11" t="s">
        <v>4</v>
      </c>
      <c r="J1458" s="12">
        <v>2</v>
      </c>
      <c r="K1458" s="12">
        <v>43175.95</v>
      </c>
      <c r="L1458" s="12">
        <v>0</v>
      </c>
      <c r="M1458" s="12">
        <v>0</v>
      </c>
      <c r="N1458" s="12">
        <f t="shared" si="67"/>
        <v>43175.95</v>
      </c>
      <c r="O1458" s="11" t="s">
        <v>5</v>
      </c>
      <c r="P1458" s="13">
        <v>0</v>
      </c>
      <c r="Q1458" s="11" t="s">
        <v>6</v>
      </c>
      <c r="R1458" s="13">
        <v>0</v>
      </c>
      <c r="S1458" s="13">
        <v>0</v>
      </c>
      <c r="T1458" s="11" t="s">
        <v>7</v>
      </c>
      <c r="U1458" s="11" t="s">
        <v>8</v>
      </c>
      <c r="V1458" s="15">
        <v>0</v>
      </c>
      <c r="W1458" s="13">
        <v>0</v>
      </c>
      <c r="X1458" s="15">
        <v>0</v>
      </c>
      <c r="Y1458" s="15">
        <v>0</v>
      </c>
      <c r="Z1458" s="13">
        <v>0</v>
      </c>
      <c r="AA1458" s="15">
        <v>0</v>
      </c>
      <c r="AB1458" s="13">
        <v>0</v>
      </c>
      <c r="AC1458" s="15">
        <v>0</v>
      </c>
      <c r="AD1458" s="13">
        <v>0</v>
      </c>
      <c r="AE1458" s="15">
        <v>0</v>
      </c>
      <c r="AF1458" s="13">
        <v>0</v>
      </c>
      <c r="AG1458" s="15">
        <v>0</v>
      </c>
      <c r="AH1458" s="13">
        <v>0</v>
      </c>
      <c r="AI1458" s="15">
        <v>0</v>
      </c>
      <c r="AJ1458" s="11" t="s">
        <v>17</v>
      </c>
      <c r="AK1458" s="11" t="s">
        <v>13</v>
      </c>
      <c r="AL1458" s="22">
        <f t="shared" si="66"/>
        <v>2504</v>
      </c>
      <c r="AM1458" s="11" t="str">
        <f>VLOOKUP(O1458,Sheet2!$D$6:$E$14,2,FALSE)</f>
        <v>Spare parts</v>
      </c>
      <c r="AN1458" s="11" t="str">
        <f>VLOOKUP(F1458,Sheet2!$E$10:$F$13,2,FALSE)</f>
        <v>SPM</v>
      </c>
      <c r="AO1458" s="35" t="s">
        <v>14668</v>
      </c>
      <c r="AP1458">
        <f>MATCH(AN1458,Sheet2!$F$5:$F$18,0)</f>
        <v>6</v>
      </c>
      <c r="AQ1458">
        <f>MATCH(AO1458,Sheet2!$F$5:$K$5,0)</f>
        <v>6</v>
      </c>
      <c r="AR1458" s="33">
        <f>INDEX(Sheet2!$F$5:$K$18,OPaL!AP1458,OPaL!AQ1458)</f>
        <v>0.15</v>
      </c>
      <c r="AS1458" s="1">
        <f t="shared" si="68"/>
        <v>36699.557499999995</v>
      </c>
    </row>
    <row r="1459" spans="1:45" x14ac:dyDescent="0.2">
      <c r="A1459" s="11" t="s">
        <v>5461</v>
      </c>
      <c r="B1459" s="11" t="s">
        <v>5462</v>
      </c>
      <c r="C1459" s="11" t="s">
        <v>11228</v>
      </c>
      <c r="D1459" s="21">
        <v>43250</v>
      </c>
      <c r="E1459" s="21" t="s">
        <v>9697</v>
      </c>
      <c r="F1459" s="21" t="s">
        <v>14659</v>
      </c>
      <c r="G1459" s="11" t="s">
        <v>2</v>
      </c>
      <c r="H1459" s="11" t="s">
        <v>16</v>
      </c>
      <c r="I1459" s="11" t="s">
        <v>4</v>
      </c>
      <c r="J1459" s="12">
        <v>3</v>
      </c>
      <c r="K1459" s="12">
        <v>43086</v>
      </c>
      <c r="L1459" s="12">
        <v>0</v>
      </c>
      <c r="M1459" s="12">
        <v>0</v>
      </c>
      <c r="N1459" s="12">
        <f t="shared" si="67"/>
        <v>43086</v>
      </c>
      <c r="O1459" s="11" t="s">
        <v>5</v>
      </c>
      <c r="P1459" s="13">
        <v>0</v>
      </c>
      <c r="Q1459" s="11" t="s">
        <v>6</v>
      </c>
      <c r="R1459" s="13">
        <v>0</v>
      </c>
      <c r="S1459" s="13">
        <v>0</v>
      </c>
      <c r="T1459" s="11" t="s">
        <v>7</v>
      </c>
      <c r="U1459" s="11" t="s">
        <v>8</v>
      </c>
      <c r="V1459" s="15">
        <v>0</v>
      </c>
      <c r="W1459" s="13">
        <v>0</v>
      </c>
      <c r="X1459" s="15">
        <v>0</v>
      </c>
      <c r="Y1459" s="15">
        <v>0</v>
      </c>
      <c r="Z1459" s="13">
        <v>0</v>
      </c>
      <c r="AA1459" s="15">
        <v>0</v>
      </c>
      <c r="AB1459" s="13">
        <v>0</v>
      </c>
      <c r="AC1459" s="15">
        <v>0</v>
      </c>
      <c r="AD1459" s="13">
        <v>0</v>
      </c>
      <c r="AE1459" s="15">
        <v>0</v>
      </c>
      <c r="AF1459" s="13">
        <v>0</v>
      </c>
      <c r="AG1459" s="15">
        <v>0</v>
      </c>
      <c r="AH1459" s="13">
        <v>0</v>
      </c>
      <c r="AI1459" s="15">
        <v>0</v>
      </c>
      <c r="AJ1459" s="11" t="s">
        <v>17</v>
      </c>
      <c r="AK1459" s="11" t="s">
        <v>1398</v>
      </c>
      <c r="AL1459" s="22">
        <f t="shared" si="66"/>
        <v>2042</v>
      </c>
      <c r="AM1459" s="11" t="str">
        <f>VLOOKUP(O1459,Sheet2!$D$6:$E$14,2,FALSE)</f>
        <v>Spare parts</v>
      </c>
      <c r="AN1459" s="11" t="str">
        <f>VLOOKUP(F1459,Sheet2!$E$10:$F$13,2,FALSE)</f>
        <v>SPM</v>
      </c>
      <c r="AO1459" s="35" t="s">
        <v>14668</v>
      </c>
      <c r="AP1459">
        <f>MATCH(AN1459,Sheet2!$F$5:$F$18,0)</f>
        <v>6</v>
      </c>
      <c r="AQ1459">
        <f>MATCH(AO1459,Sheet2!$F$5:$K$5,0)</f>
        <v>6</v>
      </c>
      <c r="AR1459" s="33">
        <f>INDEX(Sheet2!$F$5:$K$18,OPaL!AP1459,OPaL!AQ1459)</f>
        <v>0.15</v>
      </c>
      <c r="AS1459" s="1">
        <f t="shared" si="68"/>
        <v>36623.1</v>
      </c>
    </row>
    <row r="1460" spans="1:45" x14ac:dyDescent="0.2">
      <c r="A1460" s="11" t="s">
        <v>5065</v>
      </c>
      <c r="B1460" s="11" t="s">
        <v>5066</v>
      </c>
      <c r="C1460" s="11" t="s">
        <v>11229</v>
      </c>
      <c r="D1460" s="21">
        <v>42416</v>
      </c>
      <c r="E1460" s="21" t="s">
        <v>9697</v>
      </c>
      <c r="F1460" s="21" t="s">
        <v>14659</v>
      </c>
      <c r="G1460" s="11" t="s">
        <v>2</v>
      </c>
      <c r="H1460" s="11" t="s">
        <v>16</v>
      </c>
      <c r="I1460" s="11" t="s">
        <v>4</v>
      </c>
      <c r="J1460" s="12">
        <v>1</v>
      </c>
      <c r="K1460" s="12">
        <v>42997</v>
      </c>
      <c r="L1460" s="12">
        <v>0</v>
      </c>
      <c r="M1460" s="12">
        <v>0</v>
      </c>
      <c r="N1460" s="12">
        <f t="shared" si="67"/>
        <v>42997</v>
      </c>
      <c r="O1460" s="11" t="s">
        <v>5</v>
      </c>
      <c r="P1460" s="13">
        <v>0</v>
      </c>
      <c r="Q1460" s="11" t="s">
        <v>6</v>
      </c>
      <c r="R1460" s="13">
        <v>0</v>
      </c>
      <c r="S1460" s="13">
        <v>0</v>
      </c>
      <c r="T1460" s="11" t="s">
        <v>7</v>
      </c>
      <c r="U1460" s="11" t="s">
        <v>8</v>
      </c>
      <c r="V1460" s="15">
        <v>0</v>
      </c>
      <c r="W1460" s="13">
        <v>0</v>
      </c>
      <c r="X1460" s="15">
        <v>0</v>
      </c>
      <c r="Y1460" s="15">
        <v>0</v>
      </c>
      <c r="Z1460" s="13">
        <v>0</v>
      </c>
      <c r="AA1460" s="15">
        <v>0</v>
      </c>
      <c r="AB1460" s="13">
        <v>0</v>
      </c>
      <c r="AC1460" s="15">
        <v>0</v>
      </c>
      <c r="AD1460" s="13">
        <v>0</v>
      </c>
      <c r="AE1460" s="15">
        <v>0</v>
      </c>
      <c r="AF1460" s="13">
        <v>0</v>
      </c>
      <c r="AG1460" s="15">
        <v>0</v>
      </c>
      <c r="AH1460" s="13">
        <v>0</v>
      </c>
      <c r="AI1460" s="15">
        <v>0</v>
      </c>
      <c r="AJ1460" s="11" t="s">
        <v>17</v>
      </c>
      <c r="AK1460" s="11" t="s">
        <v>1398</v>
      </c>
      <c r="AL1460" s="22">
        <f t="shared" si="66"/>
        <v>2876</v>
      </c>
      <c r="AM1460" s="11" t="str">
        <f>VLOOKUP(O1460,Sheet2!$D$6:$E$14,2,FALSE)</f>
        <v>Spare parts</v>
      </c>
      <c r="AN1460" s="11" t="str">
        <f>VLOOKUP(F1460,Sheet2!$E$10:$F$13,2,FALSE)</f>
        <v>SPM</v>
      </c>
      <c r="AO1460" s="35" t="s">
        <v>14668</v>
      </c>
      <c r="AP1460">
        <f>MATCH(AN1460,Sheet2!$F$5:$F$18,0)</f>
        <v>6</v>
      </c>
      <c r="AQ1460">
        <f>MATCH(AO1460,Sheet2!$F$5:$K$5,0)</f>
        <v>6</v>
      </c>
      <c r="AR1460" s="33">
        <f>INDEX(Sheet2!$F$5:$K$18,OPaL!AP1460,OPaL!AQ1460)</f>
        <v>0.15</v>
      </c>
      <c r="AS1460" s="1">
        <f t="shared" si="68"/>
        <v>36547.449999999997</v>
      </c>
    </row>
    <row r="1461" spans="1:45" x14ac:dyDescent="0.2">
      <c r="A1461" s="11" t="s">
        <v>707</v>
      </c>
      <c r="B1461" s="11" t="s">
        <v>708</v>
      </c>
      <c r="C1461" s="11" t="s">
        <v>11230</v>
      </c>
      <c r="D1461" s="21">
        <v>44707</v>
      </c>
      <c r="E1461" s="21" t="s">
        <v>9697</v>
      </c>
      <c r="F1461" s="21" t="s">
        <v>14659</v>
      </c>
      <c r="G1461" s="11" t="s">
        <v>2</v>
      </c>
      <c r="H1461" s="11" t="s">
        <v>3</v>
      </c>
      <c r="I1461" s="11" t="s">
        <v>4</v>
      </c>
      <c r="J1461" s="12">
        <v>7</v>
      </c>
      <c r="K1461" s="12">
        <v>42917.79</v>
      </c>
      <c r="L1461" s="12">
        <v>0</v>
      </c>
      <c r="M1461" s="12">
        <v>0</v>
      </c>
      <c r="N1461" s="12">
        <f t="shared" si="67"/>
        <v>42917.79</v>
      </c>
      <c r="O1461" s="11" t="s">
        <v>5</v>
      </c>
      <c r="P1461" s="13">
        <v>0</v>
      </c>
      <c r="Q1461" s="11" t="s">
        <v>6</v>
      </c>
      <c r="R1461" s="13">
        <v>0</v>
      </c>
      <c r="S1461" s="13">
        <v>0</v>
      </c>
      <c r="T1461" s="11" t="s">
        <v>7</v>
      </c>
      <c r="U1461" s="11" t="s">
        <v>8</v>
      </c>
      <c r="V1461" s="15">
        <v>0</v>
      </c>
      <c r="W1461" s="13">
        <v>0</v>
      </c>
      <c r="X1461" s="15">
        <v>0</v>
      </c>
      <c r="Y1461" s="15">
        <v>0</v>
      </c>
      <c r="Z1461" s="13">
        <v>0</v>
      </c>
      <c r="AA1461" s="15">
        <v>0</v>
      </c>
      <c r="AB1461" s="13">
        <v>0</v>
      </c>
      <c r="AC1461" s="15">
        <v>0</v>
      </c>
      <c r="AD1461" s="13">
        <v>0</v>
      </c>
      <c r="AE1461" s="15">
        <v>0</v>
      </c>
      <c r="AF1461" s="13">
        <v>0</v>
      </c>
      <c r="AG1461" s="15">
        <v>0</v>
      </c>
      <c r="AH1461" s="13">
        <v>0</v>
      </c>
      <c r="AI1461" s="15">
        <v>0</v>
      </c>
      <c r="AJ1461" s="11" t="s">
        <v>9</v>
      </c>
      <c r="AK1461" s="11" t="s">
        <v>13</v>
      </c>
      <c r="AL1461" s="22">
        <f t="shared" si="66"/>
        <v>585</v>
      </c>
      <c r="AM1461" s="11" t="str">
        <f>VLOOKUP(O1461,Sheet2!$D$6:$E$14,2,FALSE)</f>
        <v>Spare parts</v>
      </c>
      <c r="AN1461" s="11" t="str">
        <f>VLOOKUP(F1461,Sheet2!$E$10:$F$13,2,FALSE)</f>
        <v>SPM</v>
      </c>
      <c r="AO1461" s="35" t="s">
        <v>14668</v>
      </c>
      <c r="AP1461">
        <f>MATCH(AN1461,Sheet2!$F$5:$F$18,0)</f>
        <v>6</v>
      </c>
      <c r="AQ1461">
        <f>MATCH(AO1461,Sheet2!$F$5:$K$5,0)</f>
        <v>6</v>
      </c>
      <c r="AR1461" s="33">
        <f>INDEX(Sheet2!$F$5:$K$18,OPaL!AP1461,OPaL!AQ1461)</f>
        <v>0.15</v>
      </c>
      <c r="AS1461" s="1">
        <f t="shared" si="68"/>
        <v>36480.121500000001</v>
      </c>
    </row>
    <row r="1462" spans="1:45" x14ac:dyDescent="0.2">
      <c r="A1462" s="11" t="s">
        <v>3369</v>
      </c>
      <c r="B1462" s="11" t="s">
        <v>3370</v>
      </c>
      <c r="C1462" s="11" t="s">
        <v>11231</v>
      </c>
      <c r="D1462" s="21">
        <v>42703</v>
      </c>
      <c r="E1462" s="21" t="s">
        <v>9697</v>
      </c>
      <c r="F1462" s="21" t="s">
        <v>14658</v>
      </c>
      <c r="G1462" s="11" t="s">
        <v>2</v>
      </c>
      <c r="H1462" s="11" t="s">
        <v>3</v>
      </c>
      <c r="I1462" s="11" t="s">
        <v>4</v>
      </c>
      <c r="J1462" s="12">
        <v>2</v>
      </c>
      <c r="K1462" s="12">
        <v>42680.93</v>
      </c>
      <c r="L1462" s="12">
        <v>0</v>
      </c>
      <c r="M1462" s="12">
        <v>0</v>
      </c>
      <c r="N1462" s="12">
        <f t="shared" si="67"/>
        <v>42680.93</v>
      </c>
      <c r="O1462" s="11" t="s">
        <v>5</v>
      </c>
      <c r="P1462" s="13">
        <v>0</v>
      </c>
      <c r="Q1462" s="11" t="s">
        <v>6</v>
      </c>
      <c r="R1462" s="13">
        <v>0</v>
      </c>
      <c r="S1462" s="13">
        <v>0</v>
      </c>
      <c r="T1462" s="11" t="s">
        <v>7</v>
      </c>
      <c r="U1462" s="11" t="s">
        <v>8</v>
      </c>
      <c r="V1462" s="15">
        <v>0</v>
      </c>
      <c r="W1462" s="13">
        <v>0</v>
      </c>
      <c r="X1462" s="15">
        <v>0</v>
      </c>
      <c r="Y1462" s="15">
        <v>0</v>
      </c>
      <c r="Z1462" s="13">
        <v>0</v>
      </c>
      <c r="AA1462" s="15">
        <v>0</v>
      </c>
      <c r="AB1462" s="13">
        <v>0</v>
      </c>
      <c r="AC1462" s="15">
        <v>0</v>
      </c>
      <c r="AD1462" s="13">
        <v>0</v>
      </c>
      <c r="AE1462" s="15">
        <v>0</v>
      </c>
      <c r="AF1462" s="13">
        <v>0</v>
      </c>
      <c r="AG1462" s="15">
        <v>0</v>
      </c>
      <c r="AH1462" s="13">
        <v>0</v>
      </c>
      <c r="AI1462" s="15">
        <v>0</v>
      </c>
      <c r="AJ1462" s="11" t="s">
        <v>9</v>
      </c>
      <c r="AK1462" s="11" t="s">
        <v>1398</v>
      </c>
      <c r="AL1462" s="22">
        <f t="shared" si="66"/>
        <v>2589</v>
      </c>
      <c r="AM1462" s="11" t="str">
        <f>VLOOKUP(O1462,Sheet2!$D$6:$E$14,2,FALSE)</f>
        <v>Spare parts</v>
      </c>
      <c r="AN1462" s="11" t="str">
        <f>VLOOKUP(F1462,Sheet2!$E$10:$F$13,2,FALSE)</f>
        <v>SPE</v>
      </c>
      <c r="AO1462" s="35" t="s">
        <v>14668</v>
      </c>
      <c r="AP1462">
        <f>MATCH(AN1462,Sheet2!$F$5:$F$18,0)</f>
        <v>7</v>
      </c>
      <c r="AQ1462">
        <f>MATCH(AO1462,Sheet2!$F$5:$K$5,0)</f>
        <v>6</v>
      </c>
      <c r="AR1462" s="33">
        <f>INDEX(Sheet2!$F$5:$K$18,OPaL!AP1462,OPaL!AQ1462)</f>
        <v>0.15</v>
      </c>
      <c r="AS1462" s="1">
        <f t="shared" si="68"/>
        <v>36278.790500000003</v>
      </c>
    </row>
    <row r="1463" spans="1:45" x14ac:dyDescent="0.2">
      <c r="A1463" s="11" t="s">
        <v>3369</v>
      </c>
      <c r="B1463" s="11" t="s">
        <v>3370</v>
      </c>
      <c r="C1463" s="11" t="s">
        <v>11231</v>
      </c>
      <c r="D1463" s="21">
        <v>42703</v>
      </c>
      <c r="E1463" s="21" t="s">
        <v>9697</v>
      </c>
      <c r="F1463" s="21" t="s">
        <v>14658</v>
      </c>
      <c r="G1463" s="11" t="s">
        <v>2</v>
      </c>
      <c r="H1463" s="11" t="s">
        <v>16</v>
      </c>
      <c r="I1463" s="11" t="s">
        <v>4</v>
      </c>
      <c r="J1463" s="12">
        <v>2</v>
      </c>
      <c r="K1463" s="12">
        <v>42680.93</v>
      </c>
      <c r="L1463" s="12">
        <v>0</v>
      </c>
      <c r="M1463" s="12">
        <v>0</v>
      </c>
      <c r="N1463" s="12">
        <f t="shared" si="67"/>
        <v>42680.93</v>
      </c>
      <c r="O1463" s="11" t="s">
        <v>5</v>
      </c>
      <c r="P1463" s="13">
        <v>0</v>
      </c>
      <c r="Q1463" s="11" t="s">
        <v>6</v>
      </c>
      <c r="R1463" s="13">
        <v>0</v>
      </c>
      <c r="S1463" s="13">
        <v>0</v>
      </c>
      <c r="T1463" s="11" t="s">
        <v>7</v>
      </c>
      <c r="U1463" s="11" t="s">
        <v>8</v>
      </c>
      <c r="V1463" s="15">
        <v>0</v>
      </c>
      <c r="W1463" s="13">
        <v>0</v>
      </c>
      <c r="X1463" s="15">
        <v>0</v>
      </c>
      <c r="Y1463" s="15">
        <v>0</v>
      </c>
      <c r="Z1463" s="13">
        <v>0</v>
      </c>
      <c r="AA1463" s="15">
        <v>0</v>
      </c>
      <c r="AB1463" s="13">
        <v>0</v>
      </c>
      <c r="AC1463" s="15">
        <v>0</v>
      </c>
      <c r="AD1463" s="13">
        <v>0</v>
      </c>
      <c r="AE1463" s="15">
        <v>0</v>
      </c>
      <c r="AF1463" s="13">
        <v>0</v>
      </c>
      <c r="AG1463" s="15">
        <v>0</v>
      </c>
      <c r="AH1463" s="13">
        <v>0</v>
      </c>
      <c r="AI1463" s="15">
        <v>0</v>
      </c>
      <c r="AJ1463" s="11" t="s">
        <v>17</v>
      </c>
      <c r="AK1463" s="11" t="s">
        <v>1398</v>
      </c>
      <c r="AL1463" s="22">
        <f t="shared" si="66"/>
        <v>2589</v>
      </c>
      <c r="AM1463" s="11" t="str">
        <f>VLOOKUP(O1463,Sheet2!$D$6:$E$14,2,FALSE)</f>
        <v>Spare parts</v>
      </c>
      <c r="AN1463" s="11" t="str">
        <f>VLOOKUP(F1463,Sheet2!$E$10:$F$13,2,FALSE)</f>
        <v>SPE</v>
      </c>
      <c r="AO1463" s="35" t="s">
        <v>14668</v>
      </c>
      <c r="AP1463">
        <f>MATCH(AN1463,Sheet2!$F$5:$F$18,0)</f>
        <v>7</v>
      </c>
      <c r="AQ1463">
        <f>MATCH(AO1463,Sheet2!$F$5:$K$5,0)</f>
        <v>6</v>
      </c>
      <c r="AR1463" s="33">
        <f>INDEX(Sheet2!$F$5:$K$18,OPaL!AP1463,OPaL!AQ1463)</f>
        <v>0.15</v>
      </c>
      <c r="AS1463" s="1">
        <f t="shared" si="68"/>
        <v>36278.790500000003</v>
      </c>
    </row>
    <row r="1464" spans="1:45" x14ac:dyDescent="0.2">
      <c r="A1464" s="11" t="s">
        <v>5529</v>
      </c>
      <c r="B1464" s="11" t="s">
        <v>5530</v>
      </c>
      <c r="C1464" s="11" t="s">
        <v>11232</v>
      </c>
      <c r="D1464" s="21">
        <v>43246</v>
      </c>
      <c r="E1464" s="21" t="s">
        <v>9697</v>
      </c>
      <c r="F1464" s="21" t="s">
        <v>14659</v>
      </c>
      <c r="G1464" s="11" t="s">
        <v>2</v>
      </c>
      <c r="H1464" s="11" t="s">
        <v>16</v>
      </c>
      <c r="I1464" s="11" t="s">
        <v>4</v>
      </c>
      <c r="J1464" s="13">
        <v>3</v>
      </c>
      <c r="K1464" s="12">
        <v>42600.75</v>
      </c>
      <c r="L1464" s="12">
        <v>0</v>
      </c>
      <c r="M1464" s="12">
        <v>0</v>
      </c>
      <c r="N1464" s="12">
        <f t="shared" si="67"/>
        <v>42600.75</v>
      </c>
      <c r="O1464" s="11" t="s">
        <v>5</v>
      </c>
      <c r="P1464" s="13">
        <v>0</v>
      </c>
      <c r="Q1464" s="11" t="s">
        <v>6</v>
      </c>
      <c r="R1464" s="13">
        <v>0</v>
      </c>
      <c r="S1464" s="13">
        <v>0</v>
      </c>
      <c r="T1464" s="11" t="s">
        <v>7</v>
      </c>
      <c r="U1464" s="11" t="s">
        <v>8</v>
      </c>
      <c r="V1464" s="15">
        <v>0</v>
      </c>
      <c r="W1464" s="13">
        <v>0</v>
      </c>
      <c r="X1464" s="15">
        <v>0</v>
      </c>
      <c r="Y1464" s="15">
        <v>0</v>
      </c>
      <c r="Z1464" s="13">
        <v>0</v>
      </c>
      <c r="AA1464" s="15">
        <v>0</v>
      </c>
      <c r="AB1464" s="13">
        <v>0</v>
      </c>
      <c r="AC1464" s="15">
        <v>0</v>
      </c>
      <c r="AD1464" s="13">
        <v>0</v>
      </c>
      <c r="AE1464" s="15">
        <v>0</v>
      </c>
      <c r="AF1464" s="13">
        <v>0</v>
      </c>
      <c r="AG1464" s="15">
        <v>0</v>
      </c>
      <c r="AH1464" s="13">
        <v>0</v>
      </c>
      <c r="AI1464" s="15">
        <v>0</v>
      </c>
      <c r="AJ1464" s="11" t="s">
        <v>17</v>
      </c>
      <c r="AK1464" s="11" t="s">
        <v>1398</v>
      </c>
      <c r="AL1464" s="22">
        <f t="shared" si="66"/>
        <v>2046</v>
      </c>
      <c r="AM1464" s="11" t="str">
        <f>VLOOKUP(O1464,Sheet2!$D$6:$E$14,2,FALSE)</f>
        <v>Spare parts</v>
      </c>
      <c r="AN1464" s="11" t="str">
        <f>VLOOKUP(F1464,Sheet2!$E$10:$F$13,2,FALSE)</f>
        <v>SPM</v>
      </c>
      <c r="AO1464" s="35" t="s">
        <v>14668</v>
      </c>
      <c r="AP1464">
        <f>MATCH(AN1464,Sheet2!$F$5:$F$18,0)</f>
        <v>6</v>
      </c>
      <c r="AQ1464">
        <f>MATCH(AO1464,Sheet2!$F$5:$K$5,0)</f>
        <v>6</v>
      </c>
      <c r="AR1464" s="33">
        <f>INDEX(Sheet2!$F$5:$K$18,OPaL!AP1464,OPaL!AQ1464)</f>
        <v>0.15</v>
      </c>
      <c r="AS1464" s="1">
        <f t="shared" si="68"/>
        <v>36210.637499999997</v>
      </c>
    </row>
    <row r="1465" spans="1:45" x14ac:dyDescent="0.2">
      <c r="A1465" s="11" t="s">
        <v>8094</v>
      </c>
      <c r="B1465" s="11" t="s">
        <v>8095</v>
      </c>
      <c r="C1465" s="11" t="s">
        <v>11233</v>
      </c>
      <c r="D1465" s="21">
        <v>45174</v>
      </c>
      <c r="E1465" s="21" t="s">
        <v>9784</v>
      </c>
      <c r="F1465" s="21" t="s">
        <v>14658</v>
      </c>
      <c r="G1465" s="11" t="s">
        <v>2</v>
      </c>
      <c r="H1465" s="11" t="s">
        <v>3</v>
      </c>
      <c r="I1465" s="11" t="s">
        <v>351</v>
      </c>
      <c r="J1465" s="12">
        <v>17</v>
      </c>
      <c r="K1465" s="12">
        <v>42483</v>
      </c>
      <c r="L1465" s="12">
        <v>0</v>
      </c>
      <c r="M1465" s="12">
        <v>0</v>
      </c>
      <c r="N1465" s="12">
        <f t="shared" si="67"/>
        <v>42483</v>
      </c>
      <c r="O1465" s="11" t="s">
        <v>5</v>
      </c>
      <c r="P1465" s="13">
        <v>0</v>
      </c>
      <c r="Q1465" s="11" t="s">
        <v>6</v>
      </c>
      <c r="R1465" s="13">
        <v>0</v>
      </c>
      <c r="S1465" s="13">
        <v>0</v>
      </c>
      <c r="T1465" s="11" t="s">
        <v>7</v>
      </c>
      <c r="U1465" s="11" t="s">
        <v>8</v>
      </c>
      <c r="V1465" s="15">
        <v>0</v>
      </c>
      <c r="W1465" s="13">
        <v>0</v>
      </c>
      <c r="X1465" s="15">
        <v>0</v>
      </c>
      <c r="Y1465" s="15">
        <v>0</v>
      </c>
      <c r="Z1465" s="13">
        <v>0</v>
      </c>
      <c r="AA1465" s="15">
        <v>0</v>
      </c>
      <c r="AB1465" s="13">
        <v>0</v>
      </c>
      <c r="AC1465" s="15">
        <v>0</v>
      </c>
      <c r="AD1465" s="13">
        <v>0</v>
      </c>
      <c r="AE1465" s="15">
        <v>0</v>
      </c>
      <c r="AF1465" s="13">
        <v>0</v>
      </c>
      <c r="AG1465" s="15">
        <v>0</v>
      </c>
      <c r="AH1465" s="13">
        <v>0</v>
      </c>
      <c r="AI1465" s="15">
        <v>0</v>
      </c>
      <c r="AJ1465" s="11" t="s">
        <v>9</v>
      </c>
      <c r="AK1465" s="11" t="s">
        <v>10</v>
      </c>
      <c r="AL1465" s="22">
        <f t="shared" si="66"/>
        <v>118</v>
      </c>
      <c r="AM1465" s="11" t="str">
        <f>VLOOKUP(O1465,Sheet2!$D$6:$E$14,2,FALSE)</f>
        <v>Spare parts</v>
      </c>
      <c r="AN1465" s="11" t="str">
        <f>VLOOKUP(F1465,Sheet2!$E$10:$F$13,2,FALSE)</f>
        <v>SPE</v>
      </c>
      <c r="AO1465" s="35" t="s">
        <v>14665</v>
      </c>
      <c r="AP1465">
        <f>MATCH(AN1465,Sheet2!$F$5:$F$18,0)</f>
        <v>7</v>
      </c>
      <c r="AQ1465">
        <f>MATCH(AO1465,Sheet2!$F$5:$K$5,0)</f>
        <v>3</v>
      </c>
      <c r="AR1465" s="33">
        <f>INDEX(Sheet2!$F$5:$K$18,OPaL!AP1465,OPaL!AQ1465)</f>
        <v>0.05</v>
      </c>
      <c r="AS1465" s="1">
        <f t="shared" si="68"/>
        <v>40358.85</v>
      </c>
    </row>
    <row r="1466" spans="1:45" x14ac:dyDescent="0.2">
      <c r="A1466" s="11" t="s">
        <v>5505</v>
      </c>
      <c r="B1466" s="11" t="s">
        <v>5506</v>
      </c>
      <c r="C1466" s="11" t="s">
        <v>11234</v>
      </c>
      <c r="D1466" s="21">
        <v>45147</v>
      </c>
      <c r="E1466" s="21" t="s">
        <v>9785</v>
      </c>
      <c r="F1466" s="21" t="s">
        <v>14658</v>
      </c>
      <c r="G1466" s="11" t="s">
        <v>2</v>
      </c>
      <c r="H1466" s="11" t="s">
        <v>350</v>
      </c>
      <c r="I1466" s="11" t="s">
        <v>4</v>
      </c>
      <c r="J1466" s="12">
        <v>1</v>
      </c>
      <c r="K1466" s="12">
        <v>42473.27</v>
      </c>
      <c r="L1466" s="12">
        <v>0</v>
      </c>
      <c r="M1466" s="12">
        <v>0</v>
      </c>
      <c r="N1466" s="12">
        <f t="shared" si="67"/>
        <v>42473.27</v>
      </c>
      <c r="O1466" s="11" t="s">
        <v>5</v>
      </c>
      <c r="P1466" s="13">
        <v>0</v>
      </c>
      <c r="Q1466" s="11" t="s">
        <v>6</v>
      </c>
      <c r="R1466" s="13">
        <v>0</v>
      </c>
      <c r="S1466" s="13">
        <v>0</v>
      </c>
      <c r="T1466" s="11" t="s">
        <v>7</v>
      </c>
      <c r="U1466" s="11" t="s">
        <v>8</v>
      </c>
      <c r="V1466" s="15">
        <v>0</v>
      </c>
      <c r="W1466" s="13">
        <v>0</v>
      </c>
      <c r="X1466" s="15">
        <v>0</v>
      </c>
      <c r="Y1466" s="15">
        <v>0</v>
      </c>
      <c r="Z1466" s="13">
        <v>0</v>
      </c>
      <c r="AA1466" s="15">
        <v>0</v>
      </c>
      <c r="AB1466" s="13">
        <v>0</v>
      </c>
      <c r="AC1466" s="15">
        <v>0</v>
      </c>
      <c r="AD1466" s="13">
        <v>0</v>
      </c>
      <c r="AE1466" s="15">
        <v>0</v>
      </c>
      <c r="AF1466" s="13">
        <v>0</v>
      </c>
      <c r="AG1466" s="15">
        <v>0</v>
      </c>
      <c r="AH1466" s="13">
        <v>0</v>
      </c>
      <c r="AI1466" s="15">
        <v>0</v>
      </c>
      <c r="AJ1466" s="11" t="s">
        <v>352</v>
      </c>
      <c r="AK1466" s="11" t="s">
        <v>1398</v>
      </c>
      <c r="AL1466" s="22">
        <f t="shared" si="66"/>
        <v>145</v>
      </c>
      <c r="AM1466" s="11" t="str">
        <f>VLOOKUP(O1466,Sheet2!$D$6:$E$14,2,FALSE)</f>
        <v>Spare parts</v>
      </c>
      <c r="AN1466" s="11" t="str">
        <f>VLOOKUP(F1466,Sheet2!$E$10:$F$13,2,FALSE)</f>
        <v>SPE</v>
      </c>
      <c r="AO1466" s="35" t="s">
        <v>14665</v>
      </c>
      <c r="AP1466">
        <f>MATCH(AN1466,Sheet2!$F$5:$F$18,0)</f>
        <v>7</v>
      </c>
      <c r="AQ1466">
        <f>MATCH(AO1466,Sheet2!$F$5:$K$5,0)</f>
        <v>3</v>
      </c>
      <c r="AR1466" s="33">
        <f>INDEX(Sheet2!$F$5:$K$18,OPaL!AP1466,OPaL!AQ1466)</f>
        <v>0.05</v>
      </c>
      <c r="AS1466" s="1">
        <f t="shared" si="68"/>
        <v>40349.606499999994</v>
      </c>
    </row>
    <row r="1467" spans="1:45" x14ac:dyDescent="0.2">
      <c r="A1467" s="11" t="s">
        <v>2550</v>
      </c>
      <c r="B1467" s="11" t="s">
        <v>2551</v>
      </c>
      <c r="C1467" s="11" t="s">
        <v>11235</v>
      </c>
      <c r="D1467" s="21">
        <v>43245</v>
      </c>
      <c r="E1467" s="21" t="s">
        <v>9786</v>
      </c>
      <c r="F1467" s="21" t="s">
        <v>14659</v>
      </c>
      <c r="G1467" s="11" t="s">
        <v>2</v>
      </c>
      <c r="H1467" s="11" t="s">
        <v>16</v>
      </c>
      <c r="I1467" s="11" t="s">
        <v>4</v>
      </c>
      <c r="J1467" s="12">
        <v>1</v>
      </c>
      <c r="K1467" s="12">
        <v>42438.43</v>
      </c>
      <c r="L1467" s="12">
        <v>0</v>
      </c>
      <c r="M1467" s="12">
        <v>0</v>
      </c>
      <c r="N1467" s="12">
        <f t="shared" si="67"/>
        <v>42438.43</v>
      </c>
      <c r="O1467" s="11" t="s">
        <v>5</v>
      </c>
      <c r="P1467" s="13">
        <v>0</v>
      </c>
      <c r="Q1467" s="11" t="s">
        <v>6</v>
      </c>
      <c r="R1467" s="13">
        <v>0</v>
      </c>
      <c r="S1467" s="13">
        <v>0</v>
      </c>
      <c r="T1467" s="11" t="s">
        <v>7</v>
      </c>
      <c r="U1467" s="11" t="s">
        <v>8</v>
      </c>
      <c r="V1467" s="15">
        <v>0</v>
      </c>
      <c r="W1467" s="13">
        <v>0</v>
      </c>
      <c r="X1467" s="15">
        <v>0</v>
      </c>
      <c r="Y1467" s="15">
        <v>0</v>
      </c>
      <c r="Z1467" s="13">
        <v>0</v>
      </c>
      <c r="AA1467" s="15">
        <v>0</v>
      </c>
      <c r="AB1467" s="13">
        <v>0</v>
      </c>
      <c r="AC1467" s="15">
        <v>0</v>
      </c>
      <c r="AD1467" s="13">
        <v>0</v>
      </c>
      <c r="AE1467" s="15">
        <v>0</v>
      </c>
      <c r="AF1467" s="13">
        <v>0</v>
      </c>
      <c r="AG1467" s="15">
        <v>0</v>
      </c>
      <c r="AH1467" s="13">
        <v>0</v>
      </c>
      <c r="AI1467" s="15">
        <v>0</v>
      </c>
      <c r="AJ1467" s="11" t="s">
        <v>17</v>
      </c>
      <c r="AK1467" s="11" t="s">
        <v>1398</v>
      </c>
      <c r="AL1467" s="22">
        <f t="shared" si="66"/>
        <v>2047</v>
      </c>
      <c r="AM1467" s="11" t="str">
        <f>VLOOKUP(O1467,Sheet2!$D$6:$E$14,2,FALSE)</f>
        <v>Spare parts</v>
      </c>
      <c r="AN1467" s="11" t="str">
        <f>VLOOKUP(F1467,Sheet2!$E$10:$F$13,2,FALSE)</f>
        <v>SPM</v>
      </c>
      <c r="AO1467" s="35" t="s">
        <v>14668</v>
      </c>
      <c r="AP1467">
        <f>MATCH(AN1467,Sheet2!$F$5:$F$18,0)</f>
        <v>6</v>
      </c>
      <c r="AQ1467">
        <f>MATCH(AO1467,Sheet2!$F$5:$K$5,0)</f>
        <v>6</v>
      </c>
      <c r="AR1467" s="33">
        <f>INDEX(Sheet2!$F$5:$K$18,OPaL!AP1467,OPaL!AQ1467)</f>
        <v>0.15</v>
      </c>
      <c r="AS1467" s="1">
        <f t="shared" si="68"/>
        <v>36072.665500000003</v>
      </c>
    </row>
    <row r="1468" spans="1:45" x14ac:dyDescent="0.2">
      <c r="A1468" s="11" t="s">
        <v>1399</v>
      </c>
      <c r="B1468" s="11" t="s">
        <v>1400</v>
      </c>
      <c r="C1468" s="11" t="s">
        <v>11236</v>
      </c>
      <c r="D1468" s="21">
        <v>44028</v>
      </c>
      <c r="E1468" s="21" t="s">
        <v>9697</v>
      </c>
      <c r="F1468" s="21" t="s">
        <v>14658</v>
      </c>
      <c r="G1468" s="11" t="s">
        <v>2</v>
      </c>
      <c r="H1468" s="11" t="s">
        <v>3</v>
      </c>
      <c r="I1468" s="11" t="s">
        <v>4</v>
      </c>
      <c r="J1468" s="12">
        <v>3</v>
      </c>
      <c r="K1468" s="12">
        <v>42431.54</v>
      </c>
      <c r="L1468" s="12">
        <v>0</v>
      </c>
      <c r="M1468" s="12">
        <v>0</v>
      </c>
      <c r="N1468" s="12">
        <f t="shared" si="67"/>
        <v>42431.54</v>
      </c>
      <c r="O1468" s="11" t="s">
        <v>5</v>
      </c>
      <c r="P1468" s="13">
        <v>0</v>
      </c>
      <c r="Q1468" s="11" t="s">
        <v>6</v>
      </c>
      <c r="R1468" s="13">
        <v>0</v>
      </c>
      <c r="S1468" s="13">
        <v>0</v>
      </c>
      <c r="T1468" s="11" t="s">
        <v>7</v>
      </c>
      <c r="U1468" s="11" t="s">
        <v>8</v>
      </c>
      <c r="V1468" s="15">
        <v>0</v>
      </c>
      <c r="W1468" s="13">
        <v>0</v>
      </c>
      <c r="X1468" s="15">
        <v>0</v>
      </c>
      <c r="Y1468" s="15">
        <v>0</v>
      </c>
      <c r="Z1468" s="13">
        <v>0</v>
      </c>
      <c r="AA1468" s="15">
        <v>0</v>
      </c>
      <c r="AB1468" s="13">
        <v>0</v>
      </c>
      <c r="AC1468" s="15">
        <v>0</v>
      </c>
      <c r="AD1468" s="13">
        <v>0</v>
      </c>
      <c r="AE1468" s="15">
        <v>0</v>
      </c>
      <c r="AF1468" s="13">
        <v>0</v>
      </c>
      <c r="AG1468" s="15">
        <v>0</v>
      </c>
      <c r="AH1468" s="13">
        <v>0</v>
      </c>
      <c r="AI1468" s="15">
        <v>0</v>
      </c>
      <c r="AJ1468" s="11" t="s">
        <v>9</v>
      </c>
      <c r="AK1468" s="11" t="s">
        <v>1398</v>
      </c>
      <c r="AL1468" s="22">
        <f t="shared" si="66"/>
        <v>1264</v>
      </c>
      <c r="AM1468" s="11" t="str">
        <f>VLOOKUP(O1468,Sheet2!$D$6:$E$14,2,FALSE)</f>
        <v>Spare parts</v>
      </c>
      <c r="AN1468" s="11" t="str">
        <f>VLOOKUP(F1468,Sheet2!$E$10:$F$13,2,FALSE)</f>
        <v>SPE</v>
      </c>
      <c r="AO1468" s="35" t="s">
        <v>14668</v>
      </c>
      <c r="AP1468">
        <f>MATCH(AN1468,Sheet2!$F$5:$F$18,0)</f>
        <v>7</v>
      </c>
      <c r="AQ1468">
        <f>MATCH(AO1468,Sheet2!$F$5:$K$5,0)</f>
        <v>6</v>
      </c>
      <c r="AR1468" s="33">
        <f>INDEX(Sheet2!$F$5:$K$18,OPaL!AP1468,OPaL!AQ1468)</f>
        <v>0.15</v>
      </c>
      <c r="AS1468" s="1">
        <f t="shared" si="68"/>
        <v>36066.809000000001</v>
      </c>
    </row>
    <row r="1469" spans="1:45" x14ac:dyDescent="0.2">
      <c r="A1469" s="11" t="s">
        <v>3941</v>
      </c>
      <c r="B1469" s="11" t="s">
        <v>3942</v>
      </c>
      <c r="C1469" s="11" t="s">
        <v>11237</v>
      </c>
      <c r="D1469" s="21">
        <v>42784</v>
      </c>
      <c r="E1469" s="21" t="s">
        <v>9697</v>
      </c>
      <c r="F1469" s="21" t="s">
        <v>14659</v>
      </c>
      <c r="G1469" s="11" t="s">
        <v>2</v>
      </c>
      <c r="H1469" s="11" t="s">
        <v>16</v>
      </c>
      <c r="I1469" s="11" t="s">
        <v>4</v>
      </c>
      <c r="J1469" s="12">
        <v>2</v>
      </c>
      <c r="K1469" s="12">
        <v>42397.88</v>
      </c>
      <c r="L1469" s="12">
        <v>0</v>
      </c>
      <c r="M1469" s="12">
        <v>0</v>
      </c>
      <c r="N1469" s="12">
        <f t="shared" si="67"/>
        <v>42397.88</v>
      </c>
      <c r="O1469" s="11" t="s">
        <v>5</v>
      </c>
      <c r="P1469" s="13">
        <v>0</v>
      </c>
      <c r="Q1469" s="11" t="s">
        <v>6</v>
      </c>
      <c r="R1469" s="13">
        <v>0</v>
      </c>
      <c r="S1469" s="13">
        <v>0</v>
      </c>
      <c r="T1469" s="11" t="s">
        <v>7</v>
      </c>
      <c r="U1469" s="11" t="s">
        <v>8</v>
      </c>
      <c r="V1469" s="15">
        <v>0</v>
      </c>
      <c r="W1469" s="13">
        <v>0</v>
      </c>
      <c r="X1469" s="15">
        <v>0</v>
      </c>
      <c r="Y1469" s="15">
        <v>0</v>
      </c>
      <c r="Z1469" s="13">
        <v>0</v>
      </c>
      <c r="AA1469" s="15">
        <v>0</v>
      </c>
      <c r="AB1469" s="13">
        <v>0</v>
      </c>
      <c r="AC1469" s="15">
        <v>0</v>
      </c>
      <c r="AD1469" s="13">
        <v>0</v>
      </c>
      <c r="AE1469" s="15">
        <v>0</v>
      </c>
      <c r="AF1469" s="13">
        <v>0</v>
      </c>
      <c r="AG1469" s="15">
        <v>0</v>
      </c>
      <c r="AH1469" s="13">
        <v>0</v>
      </c>
      <c r="AI1469" s="15">
        <v>0</v>
      </c>
      <c r="AJ1469" s="11" t="s">
        <v>17</v>
      </c>
      <c r="AK1469" s="11" t="s">
        <v>1398</v>
      </c>
      <c r="AL1469" s="22">
        <f t="shared" si="66"/>
        <v>2508</v>
      </c>
      <c r="AM1469" s="11" t="str">
        <f>VLOOKUP(O1469,Sheet2!$D$6:$E$14,2,FALSE)</f>
        <v>Spare parts</v>
      </c>
      <c r="AN1469" s="11" t="str">
        <f>VLOOKUP(F1469,Sheet2!$E$10:$F$13,2,FALSE)</f>
        <v>SPM</v>
      </c>
      <c r="AO1469" s="35" t="s">
        <v>14668</v>
      </c>
      <c r="AP1469">
        <f>MATCH(AN1469,Sheet2!$F$5:$F$18,0)</f>
        <v>6</v>
      </c>
      <c r="AQ1469">
        <f>MATCH(AO1469,Sheet2!$F$5:$K$5,0)</f>
        <v>6</v>
      </c>
      <c r="AR1469" s="33">
        <f>INDEX(Sheet2!$F$5:$K$18,OPaL!AP1469,OPaL!AQ1469)</f>
        <v>0.15</v>
      </c>
      <c r="AS1469" s="1">
        <f t="shared" si="68"/>
        <v>36038.197999999997</v>
      </c>
    </row>
    <row r="1470" spans="1:45" x14ac:dyDescent="0.2">
      <c r="A1470" s="11" t="s">
        <v>5511</v>
      </c>
      <c r="B1470" s="11" t="s">
        <v>5512</v>
      </c>
      <c r="C1470" s="11" t="s">
        <v>11238</v>
      </c>
      <c r="D1470" s="21">
        <v>44663</v>
      </c>
      <c r="E1470" s="21" t="s">
        <v>9743</v>
      </c>
      <c r="F1470" s="21" t="s">
        <v>14658</v>
      </c>
      <c r="G1470" s="11" t="s">
        <v>2</v>
      </c>
      <c r="H1470" s="11" t="s">
        <v>16</v>
      </c>
      <c r="I1470" s="11" t="s">
        <v>4</v>
      </c>
      <c r="J1470" s="12">
        <v>1</v>
      </c>
      <c r="K1470" s="12">
        <v>42396.68</v>
      </c>
      <c r="L1470" s="12">
        <v>0</v>
      </c>
      <c r="M1470" s="12">
        <v>0</v>
      </c>
      <c r="N1470" s="12">
        <f t="shared" si="67"/>
        <v>42396.68</v>
      </c>
      <c r="O1470" s="11" t="s">
        <v>5</v>
      </c>
      <c r="P1470" s="13">
        <v>0</v>
      </c>
      <c r="Q1470" s="11" t="s">
        <v>6</v>
      </c>
      <c r="R1470" s="13">
        <v>0</v>
      </c>
      <c r="S1470" s="13">
        <v>0</v>
      </c>
      <c r="T1470" s="11" t="s">
        <v>7</v>
      </c>
      <c r="U1470" s="11" t="s">
        <v>8</v>
      </c>
      <c r="V1470" s="15">
        <v>0</v>
      </c>
      <c r="W1470" s="13">
        <v>0</v>
      </c>
      <c r="X1470" s="15">
        <v>0</v>
      </c>
      <c r="Y1470" s="15">
        <v>0</v>
      </c>
      <c r="Z1470" s="13">
        <v>0</v>
      </c>
      <c r="AA1470" s="15">
        <v>0</v>
      </c>
      <c r="AB1470" s="13">
        <v>0</v>
      </c>
      <c r="AC1470" s="15">
        <v>0</v>
      </c>
      <c r="AD1470" s="13">
        <v>0</v>
      </c>
      <c r="AE1470" s="15">
        <v>0</v>
      </c>
      <c r="AF1470" s="13">
        <v>0</v>
      </c>
      <c r="AG1470" s="15">
        <v>0</v>
      </c>
      <c r="AH1470" s="13">
        <v>0</v>
      </c>
      <c r="AI1470" s="15">
        <v>0</v>
      </c>
      <c r="AJ1470" s="11" t="s">
        <v>17</v>
      </c>
      <c r="AK1470" s="11" t="s">
        <v>1398</v>
      </c>
      <c r="AL1470" s="22">
        <f t="shared" si="66"/>
        <v>629</v>
      </c>
      <c r="AM1470" s="11" t="str">
        <f>VLOOKUP(O1470,Sheet2!$D$6:$E$14,2,FALSE)</f>
        <v>Spare parts</v>
      </c>
      <c r="AN1470" s="11" t="str">
        <f>VLOOKUP(F1470,Sheet2!$E$10:$F$13,2,FALSE)</f>
        <v>SPE</v>
      </c>
      <c r="AO1470" s="35" t="s">
        <v>14668</v>
      </c>
      <c r="AP1470">
        <f>MATCH(AN1470,Sheet2!$F$5:$F$18,0)</f>
        <v>7</v>
      </c>
      <c r="AQ1470">
        <f>MATCH(AO1470,Sheet2!$F$5:$K$5,0)</f>
        <v>6</v>
      </c>
      <c r="AR1470" s="33">
        <f>INDEX(Sheet2!$F$5:$K$18,OPaL!AP1470,OPaL!AQ1470)</f>
        <v>0.15</v>
      </c>
      <c r="AS1470" s="1">
        <f t="shared" si="68"/>
        <v>36037.178</v>
      </c>
    </row>
    <row r="1471" spans="1:45" x14ac:dyDescent="0.2">
      <c r="A1471" s="11" t="s">
        <v>5715</v>
      </c>
      <c r="B1471" s="11" t="s">
        <v>5716</v>
      </c>
      <c r="C1471" s="11" t="s">
        <v>11239</v>
      </c>
      <c r="D1471" s="21">
        <v>42550</v>
      </c>
      <c r="E1471" s="21" t="s">
        <v>9718</v>
      </c>
      <c r="F1471" s="21" t="s">
        <v>14658</v>
      </c>
      <c r="G1471" s="11" t="s">
        <v>2</v>
      </c>
      <c r="H1471" s="11" t="s">
        <v>16</v>
      </c>
      <c r="I1471" s="11" t="s">
        <v>4</v>
      </c>
      <c r="J1471" s="12">
        <v>4</v>
      </c>
      <c r="K1471" s="12">
        <v>42220</v>
      </c>
      <c r="L1471" s="12">
        <v>0</v>
      </c>
      <c r="M1471" s="12">
        <v>0</v>
      </c>
      <c r="N1471" s="12">
        <f t="shared" si="67"/>
        <v>42220</v>
      </c>
      <c r="O1471" s="11" t="s">
        <v>5</v>
      </c>
      <c r="P1471" s="13">
        <v>0</v>
      </c>
      <c r="Q1471" s="11" t="s">
        <v>6</v>
      </c>
      <c r="R1471" s="13">
        <v>0</v>
      </c>
      <c r="S1471" s="13">
        <v>0</v>
      </c>
      <c r="T1471" s="11" t="s">
        <v>7</v>
      </c>
      <c r="U1471" s="11" t="s">
        <v>8</v>
      </c>
      <c r="V1471" s="15">
        <v>0</v>
      </c>
      <c r="W1471" s="13">
        <v>0</v>
      </c>
      <c r="X1471" s="15">
        <v>0</v>
      </c>
      <c r="Y1471" s="15">
        <v>0</v>
      </c>
      <c r="Z1471" s="13">
        <v>0</v>
      </c>
      <c r="AA1471" s="15">
        <v>0</v>
      </c>
      <c r="AB1471" s="13">
        <v>0</v>
      </c>
      <c r="AC1471" s="15">
        <v>0</v>
      </c>
      <c r="AD1471" s="13">
        <v>0</v>
      </c>
      <c r="AE1471" s="15">
        <v>0</v>
      </c>
      <c r="AF1471" s="13">
        <v>0</v>
      </c>
      <c r="AG1471" s="15">
        <v>0</v>
      </c>
      <c r="AH1471" s="13">
        <v>0</v>
      </c>
      <c r="AI1471" s="15">
        <v>0</v>
      </c>
      <c r="AJ1471" s="11" t="s">
        <v>17</v>
      </c>
      <c r="AK1471" s="11" t="s">
        <v>1398</v>
      </c>
      <c r="AL1471" s="22">
        <f t="shared" si="66"/>
        <v>2742</v>
      </c>
      <c r="AM1471" s="11" t="str">
        <f>VLOOKUP(O1471,Sheet2!$D$6:$E$14,2,FALSE)</f>
        <v>Spare parts</v>
      </c>
      <c r="AN1471" s="11" t="str">
        <f>VLOOKUP(F1471,Sheet2!$E$10:$F$13,2,FALSE)</f>
        <v>SPE</v>
      </c>
      <c r="AO1471" s="35" t="s">
        <v>14668</v>
      </c>
      <c r="AP1471">
        <f>MATCH(AN1471,Sheet2!$F$5:$F$18,0)</f>
        <v>7</v>
      </c>
      <c r="AQ1471">
        <f>MATCH(AO1471,Sheet2!$F$5:$K$5,0)</f>
        <v>6</v>
      </c>
      <c r="AR1471" s="33">
        <f>INDEX(Sheet2!$F$5:$K$18,OPaL!AP1471,OPaL!AQ1471)</f>
        <v>0.15</v>
      </c>
      <c r="AS1471" s="1">
        <f t="shared" si="68"/>
        <v>35887</v>
      </c>
    </row>
    <row r="1472" spans="1:45" x14ac:dyDescent="0.2">
      <c r="A1472" s="11" t="s">
        <v>4067</v>
      </c>
      <c r="B1472" s="11" t="s">
        <v>4068</v>
      </c>
      <c r="C1472" s="11" t="s">
        <v>11240</v>
      </c>
      <c r="D1472" s="21">
        <v>43584</v>
      </c>
      <c r="E1472" s="21" t="s">
        <v>9697</v>
      </c>
      <c r="F1472" s="21" t="s">
        <v>14659</v>
      </c>
      <c r="G1472" s="11" t="s">
        <v>2</v>
      </c>
      <c r="H1472" s="11" t="s">
        <v>3</v>
      </c>
      <c r="I1472" s="11" t="s">
        <v>4</v>
      </c>
      <c r="J1472" s="12">
        <v>1</v>
      </c>
      <c r="K1472" s="12">
        <v>42122.94</v>
      </c>
      <c r="L1472" s="12">
        <v>0</v>
      </c>
      <c r="M1472" s="12">
        <v>0</v>
      </c>
      <c r="N1472" s="12">
        <f t="shared" si="67"/>
        <v>42122.94</v>
      </c>
      <c r="O1472" s="11" t="s">
        <v>5</v>
      </c>
      <c r="P1472" s="13">
        <v>0</v>
      </c>
      <c r="Q1472" s="11" t="s">
        <v>6</v>
      </c>
      <c r="R1472" s="13">
        <v>0</v>
      </c>
      <c r="S1472" s="13">
        <v>0</v>
      </c>
      <c r="T1472" s="11" t="s">
        <v>7</v>
      </c>
      <c r="U1472" s="11" t="s">
        <v>8</v>
      </c>
      <c r="V1472" s="15">
        <v>0</v>
      </c>
      <c r="W1472" s="13">
        <v>0</v>
      </c>
      <c r="X1472" s="15">
        <v>0</v>
      </c>
      <c r="Y1472" s="15">
        <v>0</v>
      </c>
      <c r="Z1472" s="13">
        <v>0</v>
      </c>
      <c r="AA1472" s="15">
        <v>0</v>
      </c>
      <c r="AB1472" s="13">
        <v>0</v>
      </c>
      <c r="AC1472" s="15">
        <v>0</v>
      </c>
      <c r="AD1472" s="13">
        <v>0</v>
      </c>
      <c r="AE1472" s="15">
        <v>0</v>
      </c>
      <c r="AF1472" s="13">
        <v>0</v>
      </c>
      <c r="AG1472" s="15">
        <v>0</v>
      </c>
      <c r="AH1472" s="13">
        <v>0</v>
      </c>
      <c r="AI1472" s="15">
        <v>0</v>
      </c>
      <c r="AJ1472" s="11" t="s">
        <v>9</v>
      </c>
      <c r="AK1472" s="11" t="s">
        <v>13</v>
      </c>
      <c r="AL1472" s="22">
        <f t="shared" si="66"/>
        <v>1708</v>
      </c>
      <c r="AM1472" s="11" t="str">
        <f>VLOOKUP(O1472,Sheet2!$D$6:$E$14,2,FALSE)</f>
        <v>Spare parts</v>
      </c>
      <c r="AN1472" s="11" t="str">
        <f>VLOOKUP(F1472,Sheet2!$E$10:$F$13,2,FALSE)</f>
        <v>SPM</v>
      </c>
      <c r="AO1472" s="35" t="s">
        <v>14668</v>
      </c>
      <c r="AP1472">
        <f>MATCH(AN1472,Sheet2!$F$5:$F$18,0)</f>
        <v>6</v>
      </c>
      <c r="AQ1472">
        <f>MATCH(AO1472,Sheet2!$F$5:$K$5,0)</f>
        <v>6</v>
      </c>
      <c r="AR1472" s="33">
        <f>INDEX(Sheet2!$F$5:$K$18,OPaL!AP1472,OPaL!AQ1472)</f>
        <v>0.15</v>
      </c>
      <c r="AS1472" s="1">
        <f t="shared" si="68"/>
        <v>35804.499000000003</v>
      </c>
    </row>
    <row r="1473" spans="1:45" x14ac:dyDescent="0.2">
      <c r="A1473" s="11" t="s">
        <v>717</v>
      </c>
      <c r="B1473" s="11" t="s">
        <v>718</v>
      </c>
      <c r="C1473" s="11" t="s">
        <v>10240</v>
      </c>
      <c r="D1473" s="21">
        <v>45181</v>
      </c>
      <c r="E1473" s="21" t="s">
        <v>9697</v>
      </c>
      <c r="F1473" s="21" t="s">
        <v>14659</v>
      </c>
      <c r="G1473" s="11" t="s">
        <v>2</v>
      </c>
      <c r="H1473" s="11" t="s">
        <v>16</v>
      </c>
      <c r="I1473" s="11" t="s">
        <v>4</v>
      </c>
      <c r="J1473" s="12">
        <v>1</v>
      </c>
      <c r="K1473" s="12">
        <v>41957.32</v>
      </c>
      <c r="L1473" s="12">
        <v>0</v>
      </c>
      <c r="M1473" s="12">
        <v>0</v>
      </c>
      <c r="N1473" s="12">
        <f t="shared" si="67"/>
        <v>41957.32</v>
      </c>
      <c r="O1473" s="11" t="s">
        <v>5</v>
      </c>
      <c r="P1473" s="13">
        <v>0</v>
      </c>
      <c r="Q1473" s="11" t="s">
        <v>6</v>
      </c>
      <c r="R1473" s="13">
        <v>0</v>
      </c>
      <c r="S1473" s="13">
        <v>0</v>
      </c>
      <c r="T1473" s="11" t="s">
        <v>7</v>
      </c>
      <c r="U1473" s="11" t="s">
        <v>8</v>
      </c>
      <c r="V1473" s="15">
        <v>0</v>
      </c>
      <c r="W1473" s="13">
        <v>0</v>
      </c>
      <c r="X1473" s="15">
        <v>0</v>
      </c>
      <c r="Y1473" s="15">
        <v>0</v>
      </c>
      <c r="Z1473" s="13">
        <v>0</v>
      </c>
      <c r="AA1473" s="15">
        <v>0</v>
      </c>
      <c r="AB1473" s="13">
        <v>0</v>
      </c>
      <c r="AC1473" s="15">
        <v>0</v>
      </c>
      <c r="AD1473" s="13">
        <v>0</v>
      </c>
      <c r="AE1473" s="15">
        <v>0</v>
      </c>
      <c r="AF1473" s="13">
        <v>0</v>
      </c>
      <c r="AG1473" s="15">
        <v>0</v>
      </c>
      <c r="AH1473" s="13">
        <v>0</v>
      </c>
      <c r="AI1473" s="15">
        <v>0</v>
      </c>
      <c r="AJ1473" s="11" t="s">
        <v>17</v>
      </c>
      <c r="AK1473" s="11" t="s">
        <v>13</v>
      </c>
      <c r="AL1473" s="22">
        <f t="shared" si="66"/>
        <v>111</v>
      </c>
      <c r="AM1473" s="11" t="str">
        <f>VLOOKUP(O1473,Sheet2!$D$6:$E$14,2,FALSE)</f>
        <v>Spare parts</v>
      </c>
      <c r="AN1473" s="11" t="str">
        <f>VLOOKUP(F1473,Sheet2!$E$10:$F$13,2,FALSE)</f>
        <v>SPM</v>
      </c>
      <c r="AO1473" s="35" t="s">
        <v>14665</v>
      </c>
      <c r="AP1473">
        <f>MATCH(AN1473,Sheet2!$F$5:$F$18,0)</f>
        <v>6</v>
      </c>
      <c r="AQ1473">
        <f>MATCH(AO1473,Sheet2!$F$5:$K$5,0)</f>
        <v>3</v>
      </c>
      <c r="AR1473" s="33">
        <f>INDEX(Sheet2!$F$5:$K$18,OPaL!AP1473,OPaL!AQ1473)</f>
        <v>0</v>
      </c>
      <c r="AS1473" s="1">
        <f t="shared" si="68"/>
        <v>41957.32</v>
      </c>
    </row>
    <row r="1474" spans="1:45" x14ac:dyDescent="0.2">
      <c r="A1474" s="11" t="s">
        <v>3175</v>
      </c>
      <c r="B1474" s="11" t="s">
        <v>3176</v>
      </c>
      <c r="C1474" s="11" t="s">
        <v>11241</v>
      </c>
      <c r="D1474" s="21">
        <v>43536</v>
      </c>
      <c r="E1474" s="21" t="s">
        <v>9697</v>
      </c>
      <c r="F1474" s="21" t="s">
        <v>14659</v>
      </c>
      <c r="G1474" s="11" t="s">
        <v>2</v>
      </c>
      <c r="H1474" s="11" t="s">
        <v>3</v>
      </c>
      <c r="I1474" s="11" t="s">
        <v>4</v>
      </c>
      <c r="J1474" s="12">
        <v>2</v>
      </c>
      <c r="K1474" s="12">
        <v>41950</v>
      </c>
      <c r="L1474" s="12">
        <v>0</v>
      </c>
      <c r="M1474" s="12">
        <v>0</v>
      </c>
      <c r="N1474" s="12">
        <f t="shared" si="67"/>
        <v>41950</v>
      </c>
      <c r="O1474" s="11" t="s">
        <v>5</v>
      </c>
      <c r="P1474" s="13">
        <v>0</v>
      </c>
      <c r="Q1474" s="11" t="s">
        <v>6</v>
      </c>
      <c r="R1474" s="13">
        <v>0</v>
      </c>
      <c r="S1474" s="13">
        <v>0</v>
      </c>
      <c r="T1474" s="11" t="s">
        <v>7</v>
      </c>
      <c r="U1474" s="11" t="s">
        <v>8</v>
      </c>
      <c r="V1474" s="15">
        <v>0</v>
      </c>
      <c r="W1474" s="13">
        <v>0</v>
      </c>
      <c r="X1474" s="15">
        <v>0</v>
      </c>
      <c r="Y1474" s="15">
        <v>0</v>
      </c>
      <c r="Z1474" s="13">
        <v>0</v>
      </c>
      <c r="AA1474" s="15">
        <v>0</v>
      </c>
      <c r="AB1474" s="13">
        <v>0</v>
      </c>
      <c r="AC1474" s="15">
        <v>0</v>
      </c>
      <c r="AD1474" s="13">
        <v>0</v>
      </c>
      <c r="AE1474" s="15">
        <v>0</v>
      </c>
      <c r="AF1474" s="13">
        <v>0</v>
      </c>
      <c r="AG1474" s="15">
        <v>0</v>
      </c>
      <c r="AH1474" s="13">
        <v>0</v>
      </c>
      <c r="AI1474" s="15">
        <v>0</v>
      </c>
      <c r="AJ1474" s="11" t="s">
        <v>9</v>
      </c>
      <c r="AK1474" s="11" t="s">
        <v>13</v>
      </c>
      <c r="AL1474" s="22">
        <f t="shared" si="66"/>
        <v>1756</v>
      </c>
      <c r="AM1474" s="11" t="str">
        <f>VLOOKUP(O1474,Sheet2!$D$6:$E$14,2,FALSE)</f>
        <v>Spare parts</v>
      </c>
      <c r="AN1474" s="11" t="str">
        <f>VLOOKUP(F1474,Sheet2!$E$10:$F$13,2,FALSE)</f>
        <v>SPM</v>
      </c>
      <c r="AO1474" s="35" t="s">
        <v>14668</v>
      </c>
      <c r="AP1474">
        <f>MATCH(AN1474,Sheet2!$F$5:$F$18,0)</f>
        <v>6</v>
      </c>
      <c r="AQ1474">
        <f>MATCH(AO1474,Sheet2!$F$5:$K$5,0)</f>
        <v>6</v>
      </c>
      <c r="AR1474" s="33">
        <f>INDEX(Sheet2!$F$5:$K$18,OPaL!AP1474,OPaL!AQ1474)</f>
        <v>0.15</v>
      </c>
      <c r="AS1474" s="1">
        <f t="shared" si="68"/>
        <v>35657.5</v>
      </c>
    </row>
    <row r="1475" spans="1:45" x14ac:dyDescent="0.2">
      <c r="A1475" s="11" t="s">
        <v>8340</v>
      </c>
      <c r="B1475" s="11" t="s">
        <v>8341</v>
      </c>
      <c r="C1475" s="11" t="s">
        <v>11242</v>
      </c>
      <c r="D1475" s="21">
        <v>44828</v>
      </c>
      <c r="E1475" s="21" t="s">
        <v>9787</v>
      </c>
      <c r="F1475" s="21" t="s">
        <v>14659</v>
      </c>
      <c r="G1475" s="11" t="s">
        <v>2</v>
      </c>
      <c r="H1475" s="11" t="s">
        <v>350</v>
      </c>
      <c r="I1475" s="11" t="s">
        <v>4</v>
      </c>
      <c r="J1475" s="12">
        <v>12</v>
      </c>
      <c r="K1475" s="12">
        <v>41932.800000000003</v>
      </c>
      <c r="L1475" s="12">
        <v>0</v>
      </c>
      <c r="M1475" s="12">
        <v>0</v>
      </c>
      <c r="N1475" s="12">
        <f t="shared" si="67"/>
        <v>41932.800000000003</v>
      </c>
      <c r="O1475" s="11" t="s">
        <v>8227</v>
      </c>
      <c r="P1475" s="13">
        <v>0</v>
      </c>
      <c r="Q1475" s="11" t="s">
        <v>6</v>
      </c>
      <c r="R1475" s="13">
        <v>0</v>
      </c>
      <c r="S1475" s="13">
        <v>0</v>
      </c>
      <c r="T1475" s="11" t="s">
        <v>7</v>
      </c>
      <c r="U1475" s="11" t="s">
        <v>8</v>
      </c>
      <c r="V1475" s="15">
        <v>0</v>
      </c>
      <c r="W1475" s="13">
        <v>0</v>
      </c>
      <c r="X1475" s="15">
        <v>0</v>
      </c>
      <c r="Y1475" s="15">
        <v>0</v>
      </c>
      <c r="Z1475" s="13">
        <v>0</v>
      </c>
      <c r="AA1475" s="15">
        <v>0</v>
      </c>
      <c r="AB1475" s="13">
        <v>0</v>
      </c>
      <c r="AC1475" s="15">
        <v>0</v>
      </c>
      <c r="AD1475" s="13">
        <v>0</v>
      </c>
      <c r="AE1475" s="15">
        <v>0</v>
      </c>
      <c r="AF1475" s="13">
        <v>0</v>
      </c>
      <c r="AG1475" s="15">
        <v>0</v>
      </c>
      <c r="AH1475" s="13">
        <v>0</v>
      </c>
      <c r="AI1475" s="15">
        <v>0</v>
      </c>
      <c r="AJ1475" s="11" t="s">
        <v>352</v>
      </c>
      <c r="AK1475" s="11" t="s">
        <v>8228</v>
      </c>
      <c r="AL1475" s="22">
        <f t="shared" si="66"/>
        <v>464</v>
      </c>
      <c r="AM1475" s="11" t="str">
        <f>VLOOKUP(O1475,Sheet2!$D$6:$E$14,2,FALSE)</f>
        <v>Consumables</v>
      </c>
      <c r="AN1475" s="11" t="str">
        <f>VLOOKUP(F1475,Sheet2!$E$15:$F$18,2,FALSE)</f>
        <v>CM</v>
      </c>
      <c r="AO1475" s="35" t="s">
        <v>14668</v>
      </c>
      <c r="AP1475">
        <f>MATCH(AN1475,Sheet2!$F$5:$F$18,0)</f>
        <v>13</v>
      </c>
      <c r="AQ1475">
        <f>MATCH(AO1475,Sheet2!$F$5:$K$5,0)</f>
        <v>6</v>
      </c>
      <c r="AR1475" s="33">
        <f>INDEX(Sheet2!$F$5:$K$18,OPaL!AP1475,OPaL!AQ1475)</f>
        <v>0.2</v>
      </c>
      <c r="AS1475" s="1">
        <f t="shared" si="68"/>
        <v>33546.240000000005</v>
      </c>
    </row>
    <row r="1476" spans="1:45" x14ac:dyDescent="0.2">
      <c r="A1476" s="11" t="s">
        <v>1603</v>
      </c>
      <c r="B1476" s="11" t="s">
        <v>1604</v>
      </c>
      <c r="C1476" s="11" t="s">
        <v>11243</v>
      </c>
      <c r="D1476" s="21">
        <v>43183</v>
      </c>
      <c r="E1476" s="21" t="s">
        <v>9721</v>
      </c>
      <c r="F1476" s="21" t="s">
        <v>14656</v>
      </c>
      <c r="G1476" s="11" t="s">
        <v>2</v>
      </c>
      <c r="H1476" s="11" t="s">
        <v>16</v>
      </c>
      <c r="I1476" s="11" t="s">
        <v>4</v>
      </c>
      <c r="J1476" s="12">
        <v>5</v>
      </c>
      <c r="K1476" s="12">
        <v>41857.54</v>
      </c>
      <c r="L1476" s="12">
        <v>0</v>
      </c>
      <c r="M1476" s="12">
        <v>0</v>
      </c>
      <c r="N1476" s="12">
        <f t="shared" si="67"/>
        <v>41857.54</v>
      </c>
      <c r="O1476" s="11" t="s">
        <v>5</v>
      </c>
      <c r="P1476" s="13">
        <v>0</v>
      </c>
      <c r="Q1476" s="11" t="s">
        <v>6</v>
      </c>
      <c r="R1476" s="13">
        <v>0</v>
      </c>
      <c r="S1476" s="13">
        <v>0</v>
      </c>
      <c r="T1476" s="11" t="s">
        <v>7</v>
      </c>
      <c r="U1476" s="11" t="s">
        <v>8</v>
      </c>
      <c r="V1476" s="15">
        <v>0</v>
      </c>
      <c r="W1476" s="13">
        <v>0</v>
      </c>
      <c r="X1476" s="15">
        <v>0</v>
      </c>
      <c r="Y1476" s="15">
        <v>0</v>
      </c>
      <c r="Z1476" s="13">
        <v>0</v>
      </c>
      <c r="AA1476" s="15">
        <v>0</v>
      </c>
      <c r="AB1476" s="13">
        <v>0</v>
      </c>
      <c r="AC1476" s="15">
        <v>0</v>
      </c>
      <c r="AD1476" s="13">
        <v>0</v>
      </c>
      <c r="AE1476" s="15">
        <v>0</v>
      </c>
      <c r="AF1476" s="13">
        <v>0</v>
      </c>
      <c r="AG1476" s="15">
        <v>0</v>
      </c>
      <c r="AH1476" s="13">
        <v>0</v>
      </c>
      <c r="AI1476" s="15">
        <v>0</v>
      </c>
      <c r="AJ1476" s="11" t="s">
        <v>17</v>
      </c>
      <c r="AK1476" s="11" t="s">
        <v>10</v>
      </c>
      <c r="AL1476" s="22">
        <f t="shared" ref="AL1476:AL1539" si="69">$D$2-D1476</f>
        <v>2109</v>
      </c>
      <c r="AM1476" s="11" t="str">
        <f>VLOOKUP(O1476,Sheet2!$D$6:$E$14,2,FALSE)</f>
        <v>Spare parts</v>
      </c>
      <c r="AN1476" s="11" t="str">
        <f>VLOOKUP(F1476,Sheet2!$E$12:$F$13,2,FALSE)</f>
        <v>SPC</v>
      </c>
      <c r="AO1476" s="35" t="s">
        <v>14668</v>
      </c>
      <c r="AP1476">
        <f>MATCH(AN1476,Sheet2!$F$5:$F$18,0)</f>
        <v>8</v>
      </c>
      <c r="AQ1476">
        <f>MATCH(AO1476,Sheet2!$F$5:$K$5,0)</f>
        <v>6</v>
      </c>
      <c r="AR1476" s="33">
        <f>INDEX(Sheet2!$F$5:$K$18,OPaL!AP1476,OPaL!AQ1476)</f>
        <v>0.2</v>
      </c>
      <c r="AS1476" s="1">
        <f t="shared" si="68"/>
        <v>33486.031999999999</v>
      </c>
    </row>
    <row r="1477" spans="1:45" x14ac:dyDescent="0.2">
      <c r="A1477" s="11" t="s">
        <v>7479</v>
      </c>
      <c r="B1477" s="11" t="s">
        <v>7480</v>
      </c>
      <c r="C1477" s="11" t="s">
        <v>11244</v>
      </c>
      <c r="D1477" s="21">
        <v>42587</v>
      </c>
      <c r="E1477" s="21" t="s">
        <v>9697</v>
      </c>
      <c r="F1477" s="21" t="s">
        <v>14659</v>
      </c>
      <c r="G1477" s="11" t="s">
        <v>2</v>
      </c>
      <c r="H1477" s="11" t="s">
        <v>16</v>
      </c>
      <c r="I1477" s="11" t="s">
        <v>4</v>
      </c>
      <c r="J1477" s="12">
        <v>1</v>
      </c>
      <c r="K1477" s="12">
        <v>41778.97</v>
      </c>
      <c r="L1477" s="12">
        <v>0</v>
      </c>
      <c r="M1477" s="12">
        <v>0</v>
      </c>
      <c r="N1477" s="12">
        <f t="shared" ref="N1477:N1540" si="70">M1477+K1477</f>
        <v>41778.97</v>
      </c>
      <c r="O1477" s="11" t="s">
        <v>5</v>
      </c>
      <c r="P1477" s="13">
        <v>0</v>
      </c>
      <c r="Q1477" s="11" t="s">
        <v>6</v>
      </c>
      <c r="R1477" s="13">
        <v>0</v>
      </c>
      <c r="S1477" s="13">
        <v>0</v>
      </c>
      <c r="T1477" s="11" t="s">
        <v>7</v>
      </c>
      <c r="U1477" s="11" t="s">
        <v>8</v>
      </c>
      <c r="V1477" s="15">
        <v>0</v>
      </c>
      <c r="W1477" s="13">
        <v>0</v>
      </c>
      <c r="X1477" s="15">
        <v>0</v>
      </c>
      <c r="Y1477" s="15">
        <v>0</v>
      </c>
      <c r="Z1477" s="13">
        <v>0</v>
      </c>
      <c r="AA1477" s="15">
        <v>0</v>
      </c>
      <c r="AB1477" s="13">
        <v>0</v>
      </c>
      <c r="AC1477" s="15">
        <v>0</v>
      </c>
      <c r="AD1477" s="13">
        <v>0</v>
      </c>
      <c r="AE1477" s="15">
        <v>0</v>
      </c>
      <c r="AF1477" s="13">
        <v>0</v>
      </c>
      <c r="AG1477" s="15">
        <v>0</v>
      </c>
      <c r="AH1477" s="13">
        <v>0</v>
      </c>
      <c r="AI1477" s="15">
        <v>0</v>
      </c>
      <c r="AJ1477" s="11" t="s">
        <v>17</v>
      </c>
      <c r="AK1477" s="11" t="s">
        <v>13</v>
      </c>
      <c r="AL1477" s="22">
        <f t="shared" si="69"/>
        <v>2705</v>
      </c>
      <c r="AM1477" s="11" t="str">
        <f>VLOOKUP(O1477,Sheet2!$D$6:$E$14,2,FALSE)</f>
        <v>Spare parts</v>
      </c>
      <c r="AN1477" s="11" t="str">
        <f>VLOOKUP(F1477,Sheet2!$E$10:$F$13,2,FALSE)</f>
        <v>SPM</v>
      </c>
      <c r="AO1477" s="35" t="s">
        <v>14668</v>
      </c>
      <c r="AP1477">
        <f>MATCH(AN1477,Sheet2!$F$5:$F$18,0)</f>
        <v>6</v>
      </c>
      <c r="AQ1477">
        <f>MATCH(AO1477,Sheet2!$F$5:$K$5,0)</f>
        <v>6</v>
      </c>
      <c r="AR1477" s="33">
        <f>INDEX(Sheet2!$F$5:$K$18,OPaL!AP1477,OPaL!AQ1477)</f>
        <v>0.15</v>
      </c>
      <c r="AS1477" s="1">
        <f t="shared" ref="AS1477:AS1540" si="71">N1477*(1-AR1477)</f>
        <v>35512.124499999998</v>
      </c>
    </row>
    <row r="1478" spans="1:45" x14ac:dyDescent="0.2">
      <c r="A1478" s="11" t="s">
        <v>7487</v>
      </c>
      <c r="B1478" s="11" t="s">
        <v>7488</v>
      </c>
      <c r="C1478" s="11" t="s">
        <v>11245</v>
      </c>
      <c r="D1478" s="21">
        <v>42587</v>
      </c>
      <c r="E1478" s="21" t="s">
        <v>9697</v>
      </c>
      <c r="F1478" s="21" t="s">
        <v>14659</v>
      </c>
      <c r="G1478" s="11" t="s">
        <v>2</v>
      </c>
      <c r="H1478" s="11" t="s">
        <v>16</v>
      </c>
      <c r="I1478" s="11" t="s">
        <v>4</v>
      </c>
      <c r="J1478" s="12">
        <v>1</v>
      </c>
      <c r="K1478" s="12">
        <v>41778.97</v>
      </c>
      <c r="L1478" s="12">
        <v>0</v>
      </c>
      <c r="M1478" s="12">
        <v>0</v>
      </c>
      <c r="N1478" s="12">
        <f t="shared" si="70"/>
        <v>41778.97</v>
      </c>
      <c r="O1478" s="11" t="s">
        <v>5</v>
      </c>
      <c r="P1478" s="13">
        <v>0</v>
      </c>
      <c r="Q1478" s="11" t="s">
        <v>6</v>
      </c>
      <c r="R1478" s="13">
        <v>0</v>
      </c>
      <c r="S1478" s="13">
        <v>0</v>
      </c>
      <c r="T1478" s="11" t="s">
        <v>7</v>
      </c>
      <c r="U1478" s="11" t="s">
        <v>8</v>
      </c>
      <c r="V1478" s="15">
        <v>0</v>
      </c>
      <c r="W1478" s="13">
        <v>0</v>
      </c>
      <c r="X1478" s="15">
        <v>0</v>
      </c>
      <c r="Y1478" s="15">
        <v>0</v>
      </c>
      <c r="Z1478" s="13">
        <v>0</v>
      </c>
      <c r="AA1478" s="15">
        <v>0</v>
      </c>
      <c r="AB1478" s="13">
        <v>0</v>
      </c>
      <c r="AC1478" s="15">
        <v>0</v>
      </c>
      <c r="AD1478" s="13">
        <v>0</v>
      </c>
      <c r="AE1478" s="15">
        <v>0</v>
      </c>
      <c r="AF1478" s="13">
        <v>0</v>
      </c>
      <c r="AG1478" s="15">
        <v>0</v>
      </c>
      <c r="AH1478" s="13">
        <v>0</v>
      </c>
      <c r="AI1478" s="15">
        <v>0</v>
      </c>
      <c r="AJ1478" s="11" t="s">
        <v>17</v>
      </c>
      <c r="AK1478" s="11" t="s">
        <v>13</v>
      </c>
      <c r="AL1478" s="22">
        <f t="shared" si="69"/>
        <v>2705</v>
      </c>
      <c r="AM1478" s="11" t="str">
        <f>VLOOKUP(O1478,Sheet2!$D$6:$E$14,2,FALSE)</f>
        <v>Spare parts</v>
      </c>
      <c r="AN1478" s="11" t="str">
        <f>VLOOKUP(F1478,Sheet2!$E$10:$F$13,2,FALSE)</f>
        <v>SPM</v>
      </c>
      <c r="AO1478" s="35" t="s">
        <v>14668</v>
      </c>
      <c r="AP1478">
        <f>MATCH(AN1478,Sheet2!$F$5:$F$18,0)</f>
        <v>6</v>
      </c>
      <c r="AQ1478">
        <f>MATCH(AO1478,Sheet2!$F$5:$K$5,0)</f>
        <v>6</v>
      </c>
      <c r="AR1478" s="33">
        <f>INDEX(Sheet2!$F$5:$K$18,OPaL!AP1478,OPaL!AQ1478)</f>
        <v>0.15</v>
      </c>
      <c r="AS1478" s="1">
        <f t="shared" si="71"/>
        <v>35512.124499999998</v>
      </c>
    </row>
    <row r="1479" spans="1:45" x14ac:dyDescent="0.2">
      <c r="A1479" s="11" t="s">
        <v>6917</v>
      </c>
      <c r="B1479" s="11" t="s">
        <v>6918</v>
      </c>
      <c r="C1479" s="11" t="s">
        <v>11246</v>
      </c>
      <c r="D1479" s="21">
        <v>42916</v>
      </c>
      <c r="E1479" s="21" t="s">
        <v>9697</v>
      </c>
      <c r="F1479" s="21" t="s">
        <v>14659</v>
      </c>
      <c r="G1479" s="11" t="s">
        <v>2</v>
      </c>
      <c r="H1479" s="11" t="s">
        <v>16</v>
      </c>
      <c r="I1479" s="11" t="s">
        <v>4</v>
      </c>
      <c r="J1479" s="13">
        <v>1</v>
      </c>
      <c r="K1479" s="12">
        <v>41703.5</v>
      </c>
      <c r="L1479" s="12">
        <v>0</v>
      </c>
      <c r="M1479" s="12">
        <v>0</v>
      </c>
      <c r="N1479" s="12">
        <f t="shared" si="70"/>
        <v>41703.5</v>
      </c>
      <c r="O1479" s="11" t="s">
        <v>5</v>
      </c>
      <c r="P1479" s="13">
        <v>0</v>
      </c>
      <c r="Q1479" s="11" t="s">
        <v>6</v>
      </c>
      <c r="R1479" s="13">
        <v>0</v>
      </c>
      <c r="S1479" s="13">
        <v>0</v>
      </c>
      <c r="T1479" s="11" t="s">
        <v>7</v>
      </c>
      <c r="U1479" s="11" t="s">
        <v>8</v>
      </c>
      <c r="V1479" s="15">
        <v>0</v>
      </c>
      <c r="W1479" s="13">
        <v>0</v>
      </c>
      <c r="X1479" s="15">
        <v>0</v>
      </c>
      <c r="Y1479" s="15">
        <v>0</v>
      </c>
      <c r="Z1479" s="13">
        <v>0</v>
      </c>
      <c r="AA1479" s="15">
        <v>0</v>
      </c>
      <c r="AB1479" s="13">
        <v>0</v>
      </c>
      <c r="AC1479" s="15">
        <v>0</v>
      </c>
      <c r="AD1479" s="13">
        <v>0</v>
      </c>
      <c r="AE1479" s="15">
        <v>0</v>
      </c>
      <c r="AF1479" s="13">
        <v>0</v>
      </c>
      <c r="AG1479" s="15">
        <v>0</v>
      </c>
      <c r="AH1479" s="13">
        <v>0</v>
      </c>
      <c r="AI1479" s="15">
        <v>0</v>
      </c>
      <c r="AJ1479" s="11" t="s">
        <v>17</v>
      </c>
      <c r="AK1479" s="11" t="s">
        <v>13</v>
      </c>
      <c r="AL1479" s="22">
        <f t="shared" si="69"/>
        <v>2376</v>
      </c>
      <c r="AM1479" s="11" t="str">
        <f>VLOOKUP(O1479,Sheet2!$D$6:$E$14,2,FALSE)</f>
        <v>Spare parts</v>
      </c>
      <c r="AN1479" s="11" t="str">
        <f>VLOOKUP(F1479,Sheet2!$E$10:$F$13,2,FALSE)</f>
        <v>SPM</v>
      </c>
      <c r="AO1479" s="35" t="s">
        <v>14668</v>
      </c>
      <c r="AP1479">
        <f>MATCH(AN1479,Sheet2!$F$5:$F$18,0)</f>
        <v>6</v>
      </c>
      <c r="AQ1479">
        <f>MATCH(AO1479,Sheet2!$F$5:$K$5,0)</f>
        <v>6</v>
      </c>
      <c r="AR1479" s="33">
        <f>INDEX(Sheet2!$F$5:$K$18,OPaL!AP1479,OPaL!AQ1479)</f>
        <v>0.15</v>
      </c>
      <c r="AS1479" s="1">
        <f t="shared" si="71"/>
        <v>35447.974999999999</v>
      </c>
    </row>
    <row r="1480" spans="1:45" x14ac:dyDescent="0.2">
      <c r="A1480" s="11" t="s">
        <v>6065</v>
      </c>
      <c r="B1480" s="11" t="s">
        <v>6066</v>
      </c>
      <c r="C1480" s="11" t="s">
        <v>11247</v>
      </c>
      <c r="D1480" s="21">
        <v>43732</v>
      </c>
      <c r="E1480" s="21" t="s">
        <v>9697</v>
      </c>
      <c r="F1480" s="21" t="s">
        <v>14659</v>
      </c>
      <c r="G1480" s="11" t="s">
        <v>2</v>
      </c>
      <c r="H1480" s="11" t="s">
        <v>3</v>
      </c>
      <c r="I1480" s="11" t="s">
        <v>4</v>
      </c>
      <c r="J1480" s="12">
        <v>1</v>
      </c>
      <c r="K1480" s="12">
        <v>41560.46</v>
      </c>
      <c r="L1480" s="12">
        <v>0</v>
      </c>
      <c r="M1480" s="12">
        <v>0</v>
      </c>
      <c r="N1480" s="12">
        <f t="shared" si="70"/>
        <v>41560.46</v>
      </c>
      <c r="O1480" s="11" t="s">
        <v>5</v>
      </c>
      <c r="P1480" s="13">
        <v>0</v>
      </c>
      <c r="Q1480" s="11" t="s">
        <v>6</v>
      </c>
      <c r="R1480" s="13">
        <v>0</v>
      </c>
      <c r="S1480" s="13">
        <v>0</v>
      </c>
      <c r="T1480" s="11" t="s">
        <v>7</v>
      </c>
      <c r="U1480" s="11" t="s">
        <v>8</v>
      </c>
      <c r="V1480" s="15">
        <v>0</v>
      </c>
      <c r="W1480" s="13">
        <v>0</v>
      </c>
      <c r="X1480" s="15">
        <v>0</v>
      </c>
      <c r="Y1480" s="15">
        <v>0</v>
      </c>
      <c r="Z1480" s="13">
        <v>0</v>
      </c>
      <c r="AA1480" s="15">
        <v>0</v>
      </c>
      <c r="AB1480" s="13">
        <v>0</v>
      </c>
      <c r="AC1480" s="15">
        <v>0</v>
      </c>
      <c r="AD1480" s="13">
        <v>0</v>
      </c>
      <c r="AE1480" s="15">
        <v>0</v>
      </c>
      <c r="AF1480" s="13">
        <v>0</v>
      </c>
      <c r="AG1480" s="15">
        <v>0</v>
      </c>
      <c r="AH1480" s="13">
        <v>0</v>
      </c>
      <c r="AI1480" s="15">
        <v>0</v>
      </c>
      <c r="AJ1480" s="11" t="s">
        <v>9</v>
      </c>
      <c r="AK1480" s="11" t="s">
        <v>13</v>
      </c>
      <c r="AL1480" s="22">
        <f t="shared" si="69"/>
        <v>1560</v>
      </c>
      <c r="AM1480" s="11" t="str">
        <f>VLOOKUP(O1480,Sheet2!$D$6:$E$14,2,FALSE)</f>
        <v>Spare parts</v>
      </c>
      <c r="AN1480" s="11" t="str">
        <f>VLOOKUP(F1480,Sheet2!$E$10:$F$13,2,FALSE)</f>
        <v>SPM</v>
      </c>
      <c r="AO1480" s="35" t="s">
        <v>14668</v>
      </c>
      <c r="AP1480">
        <f>MATCH(AN1480,Sheet2!$F$5:$F$18,0)</f>
        <v>6</v>
      </c>
      <c r="AQ1480">
        <f>MATCH(AO1480,Sheet2!$F$5:$K$5,0)</f>
        <v>6</v>
      </c>
      <c r="AR1480" s="33">
        <f>INDEX(Sheet2!$F$5:$K$18,OPaL!AP1480,OPaL!AQ1480)</f>
        <v>0.15</v>
      </c>
      <c r="AS1480" s="1">
        <f t="shared" si="71"/>
        <v>35326.390999999996</v>
      </c>
    </row>
    <row r="1481" spans="1:45" x14ac:dyDescent="0.2">
      <c r="A1481" s="11" t="s">
        <v>6005</v>
      </c>
      <c r="B1481" s="11" t="s">
        <v>6006</v>
      </c>
      <c r="C1481" s="11" t="s">
        <v>11248</v>
      </c>
      <c r="D1481" s="21">
        <v>44539</v>
      </c>
      <c r="E1481" s="21" t="s">
        <v>9697</v>
      </c>
      <c r="F1481" s="21" t="s">
        <v>14659</v>
      </c>
      <c r="G1481" s="11" t="s">
        <v>2</v>
      </c>
      <c r="H1481" s="11" t="s">
        <v>3</v>
      </c>
      <c r="I1481" s="11" t="s">
        <v>4</v>
      </c>
      <c r="J1481" s="13">
        <v>2</v>
      </c>
      <c r="K1481" s="12">
        <v>41534.99</v>
      </c>
      <c r="L1481" s="12">
        <v>0</v>
      </c>
      <c r="M1481" s="12">
        <v>0</v>
      </c>
      <c r="N1481" s="12">
        <f t="shared" si="70"/>
        <v>41534.99</v>
      </c>
      <c r="O1481" s="11" t="s">
        <v>5</v>
      </c>
      <c r="P1481" s="13">
        <v>0</v>
      </c>
      <c r="Q1481" s="11" t="s">
        <v>6</v>
      </c>
      <c r="R1481" s="13">
        <v>0</v>
      </c>
      <c r="S1481" s="13">
        <v>0</v>
      </c>
      <c r="T1481" s="11" t="s">
        <v>7</v>
      </c>
      <c r="U1481" s="11" t="s">
        <v>8</v>
      </c>
      <c r="V1481" s="15">
        <v>0</v>
      </c>
      <c r="W1481" s="13">
        <v>0</v>
      </c>
      <c r="X1481" s="15">
        <v>0</v>
      </c>
      <c r="Y1481" s="15">
        <v>0</v>
      </c>
      <c r="Z1481" s="13">
        <v>0</v>
      </c>
      <c r="AA1481" s="15">
        <v>0</v>
      </c>
      <c r="AB1481" s="13">
        <v>0</v>
      </c>
      <c r="AC1481" s="15">
        <v>0</v>
      </c>
      <c r="AD1481" s="13">
        <v>0</v>
      </c>
      <c r="AE1481" s="15">
        <v>0</v>
      </c>
      <c r="AF1481" s="13">
        <v>0</v>
      </c>
      <c r="AG1481" s="15">
        <v>0</v>
      </c>
      <c r="AH1481" s="13">
        <v>0</v>
      </c>
      <c r="AI1481" s="15">
        <v>0</v>
      </c>
      <c r="AJ1481" s="11" t="s">
        <v>9</v>
      </c>
      <c r="AK1481" s="11" t="s">
        <v>13</v>
      </c>
      <c r="AL1481" s="22">
        <f t="shared" si="69"/>
        <v>753</v>
      </c>
      <c r="AM1481" s="11" t="str">
        <f>VLOOKUP(O1481,Sheet2!$D$6:$E$14,2,FALSE)</f>
        <v>Spare parts</v>
      </c>
      <c r="AN1481" s="11" t="str">
        <f>VLOOKUP(F1481,Sheet2!$E$10:$F$13,2,FALSE)</f>
        <v>SPM</v>
      </c>
      <c r="AO1481" s="35" t="s">
        <v>14668</v>
      </c>
      <c r="AP1481">
        <f>MATCH(AN1481,Sheet2!$F$5:$F$18,0)</f>
        <v>6</v>
      </c>
      <c r="AQ1481">
        <f>MATCH(AO1481,Sheet2!$F$5:$K$5,0)</f>
        <v>6</v>
      </c>
      <c r="AR1481" s="33">
        <f>INDEX(Sheet2!$F$5:$K$18,OPaL!AP1481,OPaL!AQ1481)</f>
        <v>0.15</v>
      </c>
      <c r="AS1481" s="1">
        <f t="shared" si="71"/>
        <v>35304.741499999996</v>
      </c>
    </row>
    <row r="1482" spans="1:45" x14ac:dyDescent="0.2">
      <c r="A1482" s="11" t="s">
        <v>5501</v>
      </c>
      <c r="B1482" s="11" t="s">
        <v>5502</v>
      </c>
      <c r="C1482" s="11" t="s">
        <v>11249</v>
      </c>
      <c r="D1482" s="21">
        <v>44676</v>
      </c>
      <c r="E1482" s="21" t="s">
        <v>9785</v>
      </c>
      <c r="F1482" s="21" t="s">
        <v>14658</v>
      </c>
      <c r="G1482" s="11" t="s">
        <v>2</v>
      </c>
      <c r="H1482" s="11" t="s">
        <v>350</v>
      </c>
      <c r="I1482" s="11" t="s">
        <v>4</v>
      </c>
      <c r="J1482" s="12">
        <v>1</v>
      </c>
      <c r="K1482" s="12">
        <v>41312.94</v>
      </c>
      <c r="L1482" s="12">
        <v>0</v>
      </c>
      <c r="M1482" s="12">
        <v>0</v>
      </c>
      <c r="N1482" s="12">
        <f t="shared" si="70"/>
        <v>41312.94</v>
      </c>
      <c r="O1482" s="11" t="s">
        <v>5</v>
      </c>
      <c r="P1482" s="13">
        <v>0</v>
      </c>
      <c r="Q1482" s="11" t="s">
        <v>6</v>
      </c>
      <c r="R1482" s="13">
        <v>0</v>
      </c>
      <c r="S1482" s="13">
        <v>0</v>
      </c>
      <c r="T1482" s="11" t="s">
        <v>7</v>
      </c>
      <c r="U1482" s="11" t="s">
        <v>8</v>
      </c>
      <c r="V1482" s="15">
        <v>0</v>
      </c>
      <c r="W1482" s="13">
        <v>0</v>
      </c>
      <c r="X1482" s="15">
        <v>0</v>
      </c>
      <c r="Y1482" s="15">
        <v>0</v>
      </c>
      <c r="Z1482" s="13">
        <v>0</v>
      </c>
      <c r="AA1482" s="15">
        <v>0</v>
      </c>
      <c r="AB1482" s="13">
        <v>0</v>
      </c>
      <c r="AC1482" s="15">
        <v>0</v>
      </c>
      <c r="AD1482" s="13">
        <v>0</v>
      </c>
      <c r="AE1482" s="15">
        <v>0</v>
      </c>
      <c r="AF1482" s="13">
        <v>0</v>
      </c>
      <c r="AG1482" s="15">
        <v>0</v>
      </c>
      <c r="AH1482" s="13">
        <v>0</v>
      </c>
      <c r="AI1482" s="15">
        <v>0</v>
      </c>
      <c r="AJ1482" s="11" t="s">
        <v>352</v>
      </c>
      <c r="AK1482" s="11" t="s">
        <v>1398</v>
      </c>
      <c r="AL1482" s="22">
        <f t="shared" si="69"/>
        <v>616</v>
      </c>
      <c r="AM1482" s="11" t="str">
        <f>VLOOKUP(O1482,Sheet2!$D$6:$E$14,2,FALSE)</f>
        <v>Spare parts</v>
      </c>
      <c r="AN1482" s="11" t="str">
        <f>VLOOKUP(F1482,Sheet2!$E$10:$F$13,2,FALSE)</f>
        <v>SPE</v>
      </c>
      <c r="AO1482" s="35" t="s">
        <v>14668</v>
      </c>
      <c r="AP1482">
        <f>MATCH(AN1482,Sheet2!$F$5:$F$18,0)</f>
        <v>7</v>
      </c>
      <c r="AQ1482">
        <f>MATCH(AO1482,Sheet2!$F$5:$K$5,0)</f>
        <v>6</v>
      </c>
      <c r="AR1482" s="33">
        <f>INDEX(Sheet2!$F$5:$K$18,OPaL!AP1482,OPaL!AQ1482)</f>
        <v>0.15</v>
      </c>
      <c r="AS1482" s="1">
        <f t="shared" si="71"/>
        <v>35115.999000000003</v>
      </c>
    </row>
    <row r="1483" spans="1:45" x14ac:dyDescent="0.2">
      <c r="A1483" s="11" t="s">
        <v>1164</v>
      </c>
      <c r="B1483" s="11" t="s">
        <v>1165</v>
      </c>
      <c r="C1483" s="11" t="s">
        <v>11250</v>
      </c>
      <c r="D1483" s="21">
        <v>44680</v>
      </c>
      <c r="E1483" s="21" t="s">
        <v>9697</v>
      </c>
      <c r="F1483" s="21" t="s">
        <v>14659</v>
      </c>
      <c r="G1483" s="11" t="s">
        <v>2</v>
      </c>
      <c r="H1483" s="11" t="s">
        <v>16</v>
      </c>
      <c r="I1483" s="11" t="s">
        <v>4</v>
      </c>
      <c r="J1483" s="13">
        <v>5</v>
      </c>
      <c r="K1483" s="12">
        <v>41271.47</v>
      </c>
      <c r="L1483" s="12">
        <v>0</v>
      </c>
      <c r="M1483" s="12">
        <v>0</v>
      </c>
      <c r="N1483" s="12">
        <f t="shared" si="70"/>
        <v>41271.47</v>
      </c>
      <c r="O1483" s="11" t="s">
        <v>5</v>
      </c>
      <c r="P1483" s="13">
        <v>0</v>
      </c>
      <c r="Q1483" s="11" t="s">
        <v>6</v>
      </c>
      <c r="R1483" s="13">
        <v>0</v>
      </c>
      <c r="S1483" s="13">
        <v>0</v>
      </c>
      <c r="T1483" s="11" t="s">
        <v>7</v>
      </c>
      <c r="U1483" s="11" t="s">
        <v>8</v>
      </c>
      <c r="V1483" s="15">
        <v>0</v>
      </c>
      <c r="W1483" s="13">
        <v>0</v>
      </c>
      <c r="X1483" s="15">
        <v>0</v>
      </c>
      <c r="Y1483" s="15">
        <v>0</v>
      </c>
      <c r="Z1483" s="13">
        <v>0</v>
      </c>
      <c r="AA1483" s="15">
        <v>0</v>
      </c>
      <c r="AB1483" s="13">
        <v>0</v>
      </c>
      <c r="AC1483" s="15">
        <v>0</v>
      </c>
      <c r="AD1483" s="13">
        <v>0</v>
      </c>
      <c r="AE1483" s="15">
        <v>0</v>
      </c>
      <c r="AF1483" s="13">
        <v>0</v>
      </c>
      <c r="AG1483" s="15">
        <v>0</v>
      </c>
      <c r="AH1483" s="13">
        <v>0</v>
      </c>
      <c r="AI1483" s="15">
        <v>0</v>
      </c>
      <c r="AJ1483" s="11" t="s">
        <v>17</v>
      </c>
      <c r="AK1483" s="11" t="s">
        <v>13</v>
      </c>
      <c r="AL1483" s="22">
        <f t="shared" si="69"/>
        <v>612</v>
      </c>
      <c r="AM1483" s="11" t="str">
        <f>VLOOKUP(O1483,Sheet2!$D$6:$E$14,2,FALSE)</f>
        <v>Spare parts</v>
      </c>
      <c r="AN1483" s="11" t="str">
        <f>VLOOKUP(F1483,Sheet2!$E$10:$F$13,2,FALSE)</f>
        <v>SPM</v>
      </c>
      <c r="AO1483" s="35" t="s">
        <v>14668</v>
      </c>
      <c r="AP1483">
        <f>MATCH(AN1483,Sheet2!$F$5:$F$18,0)</f>
        <v>6</v>
      </c>
      <c r="AQ1483">
        <f>MATCH(AO1483,Sheet2!$F$5:$K$5,0)</f>
        <v>6</v>
      </c>
      <c r="AR1483" s="33">
        <f>INDEX(Sheet2!$F$5:$K$18,OPaL!AP1483,OPaL!AQ1483)</f>
        <v>0.15</v>
      </c>
      <c r="AS1483" s="1">
        <f t="shared" si="71"/>
        <v>35080.749499999998</v>
      </c>
    </row>
    <row r="1484" spans="1:45" x14ac:dyDescent="0.2">
      <c r="A1484" s="11" t="s">
        <v>1024</v>
      </c>
      <c r="B1484" s="11" t="s">
        <v>1025</v>
      </c>
      <c r="C1484" s="11" t="s">
        <v>11251</v>
      </c>
      <c r="D1484" s="21">
        <v>42788</v>
      </c>
      <c r="E1484" s="21" t="s">
        <v>9697</v>
      </c>
      <c r="F1484" s="21" t="s">
        <v>14659</v>
      </c>
      <c r="G1484" s="11" t="s">
        <v>2</v>
      </c>
      <c r="H1484" s="11" t="s">
        <v>16</v>
      </c>
      <c r="I1484" s="11" t="s">
        <v>4</v>
      </c>
      <c r="J1484" s="12">
        <v>1</v>
      </c>
      <c r="K1484" s="12">
        <v>41271.26</v>
      </c>
      <c r="L1484" s="12">
        <v>0</v>
      </c>
      <c r="M1484" s="12">
        <v>0</v>
      </c>
      <c r="N1484" s="12">
        <f t="shared" si="70"/>
        <v>41271.26</v>
      </c>
      <c r="O1484" s="11" t="s">
        <v>5</v>
      </c>
      <c r="P1484" s="13">
        <v>0</v>
      </c>
      <c r="Q1484" s="11" t="s">
        <v>6</v>
      </c>
      <c r="R1484" s="13">
        <v>0</v>
      </c>
      <c r="S1484" s="13">
        <v>0</v>
      </c>
      <c r="T1484" s="11" t="s">
        <v>7</v>
      </c>
      <c r="U1484" s="11" t="s">
        <v>8</v>
      </c>
      <c r="V1484" s="15">
        <v>0</v>
      </c>
      <c r="W1484" s="13">
        <v>0</v>
      </c>
      <c r="X1484" s="15">
        <v>0</v>
      </c>
      <c r="Y1484" s="15">
        <v>0</v>
      </c>
      <c r="Z1484" s="13">
        <v>0</v>
      </c>
      <c r="AA1484" s="15">
        <v>0</v>
      </c>
      <c r="AB1484" s="13">
        <v>0</v>
      </c>
      <c r="AC1484" s="15">
        <v>0</v>
      </c>
      <c r="AD1484" s="13">
        <v>0</v>
      </c>
      <c r="AE1484" s="15">
        <v>0</v>
      </c>
      <c r="AF1484" s="13">
        <v>0</v>
      </c>
      <c r="AG1484" s="15">
        <v>0</v>
      </c>
      <c r="AH1484" s="13">
        <v>0</v>
      </c>
      <c r="AI1484" s="15">
        <v>0</v>
      </c>
      <c r="AJ1484" s="11" t="s">
        <v>17</v>
      </c>
      <c r="AK1484" s="11" t="s">
        <v>13</v>
      </c>
      <c r="AL1484" s="22">
        <f t="shared" si="69"/>
        <v>2504</v>
      </c>
      <c r="AM1484" s="11" t="str">
        <f>VLOOKUP(O1484,Sheet2!$D$6:$E$14,2,FALSE)</f>
        <v>Spare parts</v>
      </c>
      <c r="AN1484" s="11" t="str">
        <f>VLOOKUP(F1484,Sheet2!$E$10:$F$13,2,FALSE)</f>
        <v>SPM</v>
      </c>
      <c r="AO1484" s="35" t="s">
        <v>14668</v>
      </c>
      <c r="AP1484">
        <f>MATCH(AN1484,Sheet2!$F$5:$F$18,0)</f>
        <v>6</v>
      </c>
      <c r="AQ1484">
        <f>MATCH(AO1484,Sheet2!$F$5:$K$5,0)</f>
        <v>6</v>
      </c>
      <c r="AR1484" s="33">
        <f>INDEX(Sheet2!$F$5:$K$18,OPaL!AP1484,OPaL!AQ1484)</f>
        <v>0.15</v>
      </c>
      <c r="AS1484" s="1">
        <f t="shared" si="71"/>
        <v>35080.571000000004</v>
      </c>
    </row>
    <row r="1485" spans="1:45" x14ac:dyDescent="0.2">
      <c r="A1485" s="11" t="s">
        <v>2835</v>
      </c>
      <c r="B1485" s="11" t="s">
        <v>2836</v>
      </c>
      <c r="C1485" s="11" t="s">
        <v>11252</v>
      </c>
      <c r="D1485" s="21">
        <v>42424</v>
      </c>
      <c r="E1485" s="21" t="s">
        <v>9697</v>
      </c>
      <c r="F1485" s="21" t="s">
        <v>14659</v>
      </c>
      <c r="G1485" s="11" t="s">
        <v>2</v>
      </c>
      <c r="H1485" s="11" t="s">
        <v>16</v>
      </c>
      <c r="I1485" s="11" t="s">
        <v>4</v>
      </c>
      <c r="J1485" s="12">
        <v>2</v>
      </c>
      <c r="K1485" s="12">
        <v>41189.620000000003</v>
      </c>
      <c r="L1485" s="12">
        <v>0</v>
      </c>
      <c r="M1485" s="12">
        <v>0</v>
      </c>
      <c r="N1485" s="12">
        <f t="shared" si="70"/>
        <v>41189.620000000003</v>
      </c>
      <c r="O1485" s="11" t="s">
        <v>5</v>
      </c>
      <c r="P1485" s="13">
        <v>0</v>
      </c>
      <c r="Q1485" s="11" t="s">
        <v>6</v>
      </c>
      <c r="R1485" s="13">
        <v>0</v>
      </c>
      <c r="S1485" s="13">
        <v>0</v>
      </c>
      <c r="T1485" s="11" t="s">
        <v>7</v>
      </c>
      <c r="U1485" s="11" t="s">
        <v>8</v>
      </c>
      <c r="V1485" s="15">
        <v>0</v>
      </c>
      <c r="W1485" s="13">
        <v>0</v>
      </c>
      <c r="X1485" s="15">
        <v>0</v>
      </c>
      <c r="Y1485" s="15">
        <v>0</v>
      </c>
      <c r="Z1485" s="13">
        <v>0</v>
      </c>
      <c r="AA1485" s="15">
        <v>0</v>
      </c>
      <c r="AB1485" s="13">
        <v>0</v>
      </c>
      <c r="AC1485" s="15">
        <v>0</v>
      </c>
      <c r="AD1485" s="13">
        <v>0</v>
      </c>
      <c r="AE1485" s="15">
        <v>0</v>
      </c>
      <c r="AF1485" s="13">
        <v>0</v>
      </c>
      <c r="AG1485" s="15">
        <v>0</v>
      </c>
      <c r="AH1485" s="13">
        <v>0</v>
      </c>
      <c r="AI1485" s="15">
        <v>0</v>
      </c>
      <c r="AJ1485" s="11" t="s">
        <v>17</v>
      </c>
      <c r="AK1485" s="11" t="s">
        <v>13</v>
      </c>
      <c r="AL1485" s="22">
        <f t="shared" si="69"/>
        <v>2868</v>
      </c>
      <c r="AM1485" s="11" t="str">
        <f>VLOOKUP(O1485,Sheet2!$D$6:$E$14,2,FALSE)</f>
        <v>Spare parts</v>
      </c>
      <c r="AN1485" s="11" t="str">
        <f>VLOOKUP(F1485,Sheet2!$E$10:$F$13,2,FALSE)</f>
        <v>SPM</v>
      </c>
      <c r="AO1485" s="35" t="s">
        <v>14668</v>
      </c>
      <c r="AP1485">
        <f>MATCH(AN1485,Sheet2!$F$5:$F$18,0)</f>
        <v>6</v>
      </c>
      <c r="AQ1485">
        <f>MATCH(AO1485,Sheet2!$F$5:$K$5,0)</f>
        <v>6</v>
      </c>
      <c r="AR1485" s="33">
        <f>INDEX(Sheet2!$F$5:$K$18,OPaL!AP1485,OPaL!AQ1485)</f>
        <v>0.15</v>
      </c>
      <c r="AS1485" s="1">
        <f t="shared" si="71"/>
        <v>35011.177000000003</v>
      </c>
    </row>
    <row r="1486" spans="1:45" x14ac:dyDescent="0.2">
      <c r="A1486" s="11" t="s">
        <v>4147</v>
      </c>
      <c r="B1486" s="11" t="s">
        <v>4148</v>
      </c>
      <c r="C1486" s="11" t="s">
        <v>11253</v>
      </c>
      <c r="D1486" s="21">
        <v>44667</v>
      </c>
      <c r="E1486" s="21" t="s">
        <v>9697</v>
      </c>
      <c r="F1486" s="21" t="s">
        <v>14659</v>
      </c>
      <c r="G1486" s="11" t="s">
        <v>2</v>
      </c>
      <c r="H1486" s="11" t="s">
        <v>350</v>
      </c>
      <c r="I1486" s="11" t="s">
        <v>4</v>
      </c>
      <c r="J1486" s="12">
        <v>2</v>
      </c>
      <c r="K1486" s="12">
        <v>41029.800000000003</v>
      </c>
      <c r="L1486" s="12">
        <v>0</v>
      </c>
      <c r="M1486" s="12">
        <v>0</v>
      </c>
      <c r="N1486" s="12">
        <f t="shared" si="70"/>
        <v>41029.800000000003</v>
      </c>
      <c r="O1486" s="11" t="s">
        <v>5</v>
      </c>
      <c r="P1486" s="13">
        <v>0</v>
      </c>
      <c r="Q1486" s="11" t="s">
        <v>6</v>
      </c>
      <c r="R1486" s="13">
        <v>0</v>
      </c>
      <c r="S1486" s="13">
        <v>0</v>
      </c>
      <c r="T1486" s="11" t="s">
        <v>7</v>
      </c>
      <c r="U1486" s="11" t="s">
        <v>8</v>
      </c>
      <c r="V1486" s="15">
        <v>0</v>
      </c>
      <c r="W1486" s="13">
        <v>0</v>
      </c>
      <c r="X1486" s="15">
        <v>0</v>
      </c>
      <c r="Y1486" s="15">
        <v>0</v>
      </c>
      <c r="Z1486" s="13">
        <v>0</v>
      </c>
      <c r="AA1486" s="15">
        <v>0</v>
      </c>
      <c r="AB1486" s="13">
        <v>0</v>
      </c>
      <c r="AC1486" s="15">
        <v>0</v>
      </c>
      <c r="AD1486" s="13">
        <v>0</v>
      </c>
      <c r="AE1486" s="15">
        <v>0</v>
      </c>
      <c r="AF1486" s="13">
        <v>0</v>
      </c>
      <c r="AG1486" s="15">
        <v>0</v>
      </c>
      <c r="AH1486" s="13">
        <v>0</v>
      </c>
      <c r="AI1486" s="15">
        <v>0</v>
      </c>
      <c r="AJ1486" s="11" t="s">
        <v>352</v>
      </c>
      <c r="AK1486" s="11" t="s">
        <v>1398</v>
      </c>
      <c r="AL1486" s="22">
        <f t="shared" si="69"/>
        <v>625</v>
      </c>
      <c r="AM1486" s="11" t="str">
        <f>VLOOKUP(O1486,Sheet2!$D$6:$E$14,2,FALSE)</f>
        <v>Spare parts</v>
      </c>
      <c r="AN1486" s="11" t="str">
        <f>VLOOKUP(F1486,Sheet2!$E$10:$F$13,2,FALSE)</f>
        <v>SPM</v>
      </c>
      <c r="AO1486" s="35" t="s">
        <v>14668</v>
      </c>
      <c r="AP1486">
        <f>MATCH(AN1486,Sheet2!$F$5:$F$18,0)</f>
        <v>6</v>
      </c>
      <c r="AQ1486">
        <f>MATCH(AO1486,Sheet2!$F$5:$K$5,0)</f>
        <v>6</v>
      </c>
      <c r="AR1486" s="33">
        <f>INDEX(Sheet2!$F$5:$K$18,OPaL!AP1486,OPaL!AQ1486)</f>
        <v>0.15</v>
      </c>
      <c r="AS1486" s="1">
        <f t="shared" si="71"/>
        <v>34875.33</v>
      </c>
    </row>
    <row r="1487" spans="1:45" x14ac:dyDescent="0.2">
      <c r="A1487" s="11" t="s">
        <v>3751</v>
      </c>
      <c r="B1487" s="11" t="s">
        <v>3752</v>
      </c>
      <c r="C1487" s="11" t="s">
        <v>11254</v>
      </c>
      <c r="D1487" s="21">
        <v>42784</v>
      </c>
      <c r="E1487" s="21" t="s">
        <v>9697</v>
      </c>
      <c r="F1487" s="21" t="s">
        <v>14659</v>
      </c>
      <c r="G1487" s="11" t="s">
        <v>2</v>
      </c>
      <c r="H1487" s="11" t="s">
        <v>16</v>
      </c>
      <c r="I1487" s="11" t="s">
        <v>4</v>
      </c>
      <c r="J1487" s="12">
        <v>1</v>
      </c>
      <c r="K1487" s="12">
        <v>40958.99</v>
      </c>
      <c r="L1487" s="12">
        <v>0</v>
      </c>
      <c r="M1487" s="12">
        <v>0</v>
      </c>
      <c r="N1487" s="12">
        <f t="shared" si="70"/>
        <v>40958.99</v>
      </c>
      <c r="O1487" s="11" t="s">
        <v>5</v>
      </c>
      <c r="P1487" s="13">
        <v>0</v>
      </c>
      <c r="Q1487" s="11" t="s">
        <v>6</v>
      </c>
      <c r="R1487" s="13">
        <v>0</v>
      </c>
      <c r="S1487" s="13">
        <v>0</v>
      </c>
      <c r="T1487" s="11" t="s">
        <v>7</v>
      </c>
      <c r="U1487" s="11" t="s">
        <v>8</v>
      </c>
      <c r="V1487" s="15">
        <v>0</v>
      </c>
      <c r="W1487" s="13">
        <v>0</v>
      </c>
      <c r="X1487" s="15">
        <v>0</v>
      </c>
      <c r="Y1487" s="15">
        <v>0</v>
      </c>
      <c r="Z1487" s="13">
        <v>0</v>
      </c>
      <c r="AA1487" s="15">
        <v>0</v>
      </c>
      <c r="AB1487" s="13">
        <v>0</v>
      </c>
      <c r="AC1487" s="15">
        <v>0</v>
      </c>
      <c r="AD1487" s="13">
        <v>0</v>
      </c>
      <c r="AE1487" s="15">
        <v>0</v>
      </c>
      <c r="AF1487" s="13">
        <v>0</v>
      </c>
      <c r="AG1487" s="15">
        <v>0</v>
      </c>
      <c r="AH1487" s="13">
        <v>0</v>
      </c>
      <c r="AI1487" s="15">
        <v>0</v>
      </c>
      <c r="AJ1487" s="11" t="s">
        <v>17</v>
      </c>
      <c r="AK1487" s="11" t="s">
        <v>1398</v>
      </c>
      <c r="AL1487" s="22">
        <f t="shared" si="69"/>
        <v>2508</v>
      </c>
      <c r="AM1487" s="11" t="str">
        <f>VLOOKUP(O1487,Sheet2!$D$6:$E$14,2,FALSE)</f>
        <v>Spare parts</v>
      </c>
      <c r="AN1487" s="11" t="str">
        <f>VLOOKUP(F1487,Sheet2!$E$10:$F$13,2,FALSE)</f>
        <v>SPM</v>
      </c>
      <c r="AO1487" s="35" t="s">
        <v>14668</v>
      </c>
      <c r="AP1487">
        <f>MATCH(AN1487,Sheet2!$F$5:$F$18,0)</f>
        <v>6</v>
      </c>
      <c r="AQ1487">
        <f>MATCH(AO1487,Sheet2!$F$5:$K$5,0)</f>
        <v>6</v>
      </c>
      <c r="AR1487" s="33">
        <f>INDEX(Sheet2!$F$5:$K$18,OPaL!AP1487,OPaL!AQ1487)</f>
        <v>0.15</v>
      </c>
      <c r="AS1487" s="1">
        <f t="shared" si="71"/>
        <v>34815.141499999998</v>
      </c>
    </row>
    <row r="1488" spans="1:45" x14ac:dyDescent="0.2">
      <c r="A1488" s="11" t="s">
        <v>5917</v>
      </c>
      <c r="B1488" s="11" t="s">
        <v>5918</v>
      </c>
      <c r="C1488" s="11" t="s">
        <v>11255</v>
      </c>
      <c r="D1488" s="21">
        <v>45184</v>
      </c>
      <c r="E1488" s="21" t="s">
        <v>9697</v>
      </c>
      <c r="F1488" s="21" t="s">
        <v>14659</v>
      </c>
      <c r="G1488" s="11" t="s">
        <v>2</v>
      </c>
      <c r="H1488" s="11" t="s">
        <v>3</v>
      </c>
      <c r="I1488" s="11" t="s">
        <v>4</v>
      </c>
      <c r="J1488" s="13">
        <v>2</v>
      </c>
      <c r="K1488" s="12">
        <v>40936.519999999997</v>
      </c>
      <c r="L1488" s="12">
        <v>0</v>
      </c>
      <c r="M1488" s="12">
        <v>0</v>
      </c>
      <c r="N1488" s="12">
        <f t="shared" si="70"/>
        <v>40936.519999999997</v>
      </c>
      <c r="O1488" s="11" t="s">
        <v>5</v>
      </c>
      <c r="P1488" s="13">
        <v>0</v>
      </c>
      <c r="Q1488" s="11" t="s">
        <v>6</v>
      </c>
      <c r="R1488" s="13">
        <v>0</v>
      </c>
      <c r="S1488" s="13">
        <v>0</v>
      </c>
      <c r="T1488" s="11" t="s">
        <v>7</v>
      </c>
      <c r="U1488" s="11" t="s">
        <v>8</v>
      </c>
      <c r="V1488" s="15">
        <v>0</v>
      </c>
      <c r="W1488" s="13">
        <v>0</v>
      </c>
      <c r="X1488" s="15">
        <v>0</v>
      </c>
      <c r="Y1488" s="15">
        <v>0</v>
      </c>
      <c r="Z1488" s="13">
        <v>0</v>
      </c>
      <c r="AA1488" s="15">
        <v>0</v>
      </c>
      <c r="AB1488" s="13">
        <v>0</v>
      </c>
      <c r="AC1488" s="15">
        <v>0</v>
      </c>
      <c r="AD1488" s="13">
        <v>0</v>
      </c>
      <c r="AE1488" s="15">
        <v>0</v>
      </c>
      <c r="AF1488" s="13">
        <v>0</v>
      </c>
      <c r="AG1488" s="15">
        <v>0</v>
      </c>
      <c r="AH1488" s="13">
        <v>0</v>
      </c>
      <c r="AI1488" s="15">
        <v>0</v>
      </c>
      <c r="AJ1488" s="11" t="s">
        <v>9</v>
      </c>
      <c r="AK1488" s="11" t="s">
        <v>13</v>
      </c>
      <c r="AL1488" s="22">
        <f t="shared" si="69"/>
        <v>108</v>
      </c>
      <c r="AM1488" s="11" t="str">
        <f>VLOOKUP(O1488,Sheet2!$D$6:$E$14,2,FALSE)</f>
        <v>Spare parts</v>
      </c>
      <c r="AN1488" s="11" t="str">
        <f>VLOOKUP(F1488,Sheet2!$E$10:$F$13,2,FALSE)</f>
        <v>SPM</v>
      </c>
      <c r="AO1488" s="35" t="s">
        <v>14665</v>
      </c>
      <c r="AP1488">
        <f>MATCH(AN1488,Sheet2!$F$5:$F$18,0)</f>
        <v>6</v>
      </c>
      <c r="AQ1488">
        <f>MATCH(AO1488,Sheet2!$F$5:$K$5,0)</f>
        <v>3</v>
      </c>
      <c r="AR1488" s="33">
        <f>INDEX(Sheet2!$F$5:$K$18,OPaL!AP1488,OPaL!AQ1488)</f>
        <v>0</v>
      </c>
      <c r="AS1488" s="1">
        <f t="shared" si="71"/>
        <v>40936.519999999997</v>
      </c>
    </row>
    <row r="1489" spans="1:45" x14ac:dyDescent="0.2">
      <c r="A1489" s="11" t="s">
        <v>1547</v>
      </c>
      <c r="B1489" s="11" t="s">
        <v>1548</v>
      </c>
      <c r="C1489" s="11" t="s">
        <v>11256</v>
      </c>
      <c r="D1489" s="21">
        <v>42812</v>
      </c>
      <c r="E1489" s="21" t="s">
        <v>9697</v>
      </c>
      <c r="F1489" s="21" t="s">
        <v>14658</v>
      </c>
      <c r="G1489" s="11" t="s">
        <v>2</v>
      </c>
      <c r="H1489" s="11" t="s">
        <v>16</v>
      </c>
      <c r="I1489" s="11" t="s">
        <v>4</v>
      </c>
      <c r="J1489" s="12">
        <v>1</v>
      </c>
      <c r="K1489" s="12">
        <v>40883.64</v>
      </c>
      <c r="L1489" s="12">
        <v>0</v>
      </c>
      <c r="M1489" s="12">
        <v>0</v>
      </c>
      <c r="N1489" s="12">
        <f t="shared" si="70"/>
        <v>40883.64</v>
      </c>
      <c r="O1489" s="11" t="s">
        <v>5</v>
      </c>
      <c r="P1489" s="13">
        <v>0</v>
      </c>
      <c r="Q1489" s="11" t="s">
        <v>6</v>
      </c>
      <c r="R1489" s="13">
        <v>0</v>
      </c>
      <c r="S1489" s="13">
        <v>0</v>
      </c>
      <c r="T1489" s="11" t="s">
        <v>7</v>
      </c>
      <c r="U1489" s="11" t="s">
        <v>8</v>
      </c>
      <c r="V1489" s="15">
        <v>0</v>
      </c>
      <c r="W1489" s="13">
        <v>0</v>
      </c>
      <c r="X1489" s="15">
        <v>0</v>
      </c>
      <c r="Y1489" s="15">
        <v>0</v>
      </c>
      <c r="Z1489" s="13">
        <v>0</v>
      </c>
      <c r="AA1489" s="15">
        <v>0</v>
      </c>
      <c r="AB1489" s="13">
        <v>0</v>
      </c>
      <c r="AC1489" s="15">
        <v>0</v>
      </c>
      <c r="AD1489" s="13">
        <v>0</v>
      </c>
      <c r="AE1489" s="15">
        <v>0</v>
      </c>
      <c r="AF1489" s="13">
        <v>0</v>
      </c>
      <c r="AG1489" s="15">
        <v>0</v>
      </c>
      <c r="AH1489" s="13">
        <v>0</v>
      </c>
      <c r="AI1489" s="15">
        <v>0</v>
      </c>
      <c r="AJ1489" s="11" t="s">
        <v>17</v>
      </c>
      <c r="AK1489" s="11" t="s">
        <v>10</v>
      </c>
      <c r="AL1489" s="22">
        <f t="shared" si="69"/>
        <v>2480</v>
      </c>
      <c r="AM1489" s="11" t="str">
        <f>VLOOKUP(O1489,Sheet2!$D$6:$E$14,2,FALSE)</f>
        <v>Spare parts</v>
      </c>
      <c r="AN1489" s="11" t="str">
        <f>VLOOKUP(F1489,Sheet2!$E$10:$F$13,2,FALSE)</f>
        <v>SPE</v>
      </c>
      <c r="AO1489" s="35" t="s">
        <v>14668</v>
      </c>
      <c r="AP1489">
        <f>MATCH(AN1489,Sheet2!$F$5:$F$18,0)</f>
        <v>7</v>
      </c>
      <c r="AQ1489">
        <f>MATCH(AO1489,Sheet2!$F$5:$K$5,0)</f>
        <v>6</v>
      </c>
      <c r="AR1489" s="33">
        <f>INDEX(Sheet2!$F$5:$K$18,OPaL!AP1489,OPaL!AQ1489)</f>
        <v>0.15</v>
      </c>
      <c r="AS1489" s="1">
        <f t="shared" si="71"/>
        <v>34751.093999999997</v>
      </c>
    </row>
    <row r="1490" spans="1:45" x14ac:dyDescent="0.2">
      <c r="A1490" s="11" t="s">
        <v>711</v>
      </c>
      <c r="B1490" s="11" t="s">
        <v>712</v>
      </c>
      <c r="C1490" s="11" t="s">
        <v>11257</v>
      </c>
      <c r="D1490" s="21">
        <v>43486</v>
      </c>
      <c r="E1490" s="21" t="s">
        <v>9697</v>
      </c>
      <c r="F1490" s="21" t="s">
        <v>14659</v>
      </c>
      <c r="G1490" s="11" t="s">
        <v>2</v>
      </c>
      <c r="H1490" s="11" t="s">
        <v>3</v>
      </c>
      <c r="I1490" s="11" t="s">
        <v>4</v>
      </c>
      <c r="J1490" s="12">
        <v>1</v>
      </c>
      <c r="K1490" s="12">
        <v>40880.480000000003</v>
      </c>
      <c r="L1490" s="12">
        <v>0</v>
      </c>
      <c r="M1490" s="12">
        <v>0</v>
      </c>
      <c r="N1490" s="12">
        <f t="shared" si="70"/>
        <v>40880.480000000003</v>
      </c>
      <c r="O1490" s="11" t="s">
        <v>5</v>
      </c>
      <c r="P1490" s="13">
        <v>0</v>
      </c>
      <c r="Q1490" s="11" t="s">
        <v>6</v>
      </c>
      <c r="R1490" s="13">
        <v>0</v>
      </c>
      <c r="S1490" s="13">
        <v>0</v>
      </c>
      <c r="T1490" s="11" t="s">
        <v>7</v>
      </c>
      <c r="U1490" s="11" t="s">
        <v>8</v>
      </c>
      <c r="V1490" s="15">
        <v>0</v>
      </c>
      <c r="W1490" s="13">
        <v>0</v>
      </c>
      <c r="X1490" s="15">
        <v>0</v>
      </c>
      <c r="Y1490" s="15">
        <v>0</v>
      </c>
      <c r="Z1490" s="13">
        <v>0</v>
      </c>
      <c r="AA1490" s="15">
        <v>0</v>
      </c>
      <c r="AB1490" s="13">
        <v>0</v>
      </c>
      <c r="AC1490" s="15">
        <v>0</v>
      </c>
      <c r="AD1490" s="13">
        <v>0</v>
      </c>
      <c r="AE1490" s="15">
        <v>0</v>
      </c>
      <c r="AF1490" s="13">
        <v>0</v>
      </c>
      <c r="AG1490" s="15">
        <v>0</v>
      </c>
      <c r="AH1490" s="13">
        <v>0</v>
      </c>
      <c r="AI1490" s="15">
        <v>0</v>
      </c>
      <c r="AJ1490" s="11" t="s">
        <v>9</v>
      </c>
      <c r="AK1490" s="11" t="s">
        <v>13</v>
      </c>
      <c r="AL1490" s="22">
        <f t="shared" si="69"/>
        <v>1806</v>
      </c>
      <c r="AM1490" s="11" t="str">
        <f>VLOOKUP(O1490,Sheet2!$D$6:$E$14,2,FALSE)</f>
        <v>Spare parts</v>
      </c>
      <c r="AN1490" s="11" t="str">
        <f>VLOOKUP(F1490,Sheet2!$E$10:$F$13,2,FALSE)</f>
        <v>SPM</v>
      </c>
      <c r="AO1490" s="35" t="s">
        <v>14668</v>
      </c>
      <c r="AP1490">
        <f>MATCH(AN1490,Sheet2!$F$5:$F$18,0)</f>
        <v>6</v>
      </c>
      <c r="AQ1490">
        <f>MATCH(AO1490,Sheet2!$F$5:$K$5,0)</f>
        <v>6</v>
      </c>
      <c r="AR1490" s="33">
        <f>INDEX(Sheet2!$F$5:$K$18,OPaL!AP1490,OPaL!AQ1490)</f>
        <v>0.15</v>
      </c>
      <c r="AS1490" s="1">
        <f t="shared" si="71"/>
        <v>34748.408000000003</v>
      </c>
    </row>
    <row r="1491" spans="1:45" x14ac:dyDescent="0.2">
      <c r="A1491" s="11" t="s">
        <v>5647</v>
      </c>
      <c r="B1491" s="11" t="s">
        <v>5648</v>
      </c>
      <c r="C1491" s="11" t="s">
        <v>11258</v>
      </c>
      <c r="D1491" s="21">
        <v>43189</v>
      </c>
      <c r="E1491" s="21" t="s">
        <v>9697</v>
      </c>
      <c r="F1491" s="21" t="s">
        <v>14659</v>
      </c>
      <c r="G1491" s="11" t="s">
        <v>2</v>
      </c>
      <c r="H1491" s="11" t="s">
        <v>16</v>
      </c>
      <c r="I1491" s="11" t="s">
        <v>4</v>
      </c>
      <c r="J1491" s="13">
        <v>3</v>
      </c>
      <c r="K1491" s="12">
        <v>40855.94</v>
      </c>
      <c r="L1491" s="12">
        <v>0</v>
      </c>
      <c r="M1491" s="12">
        <v>0</v>
      </c>
      <c r="N1491" s="12">
        <f t="shared" si="70"/>
        <v>40855.94</v>
      </c>
      <c r="O1491" s="11" t="s">
        <v>5</v>
      </c>
      <c r="P1491" s="13">
        <v>0</v>
      </c>
      <c r="Q1491" s="11" t="s">
        <v>6</v>
      </c>
      <c r="R1491" s="13">
        <v>0</v>
      </c>
      <c r="S1491" s="13">
        <v>0</v>
      </c>
      <c r="T1491" s="11" t="s">
        <v>7</v>
      </c>
      <c r="U1491" s="11" t="s">
        <v>8</v>
      </c>
      <c r="V1491" s="15">
        <v>0</v>
      </c>
      <c r="W1491" s="13">
        <v>0</v>
      </c>
      <c r="X1491" s="15">
        <v>0</v>
      </c>
      <c r="Y1491" s="15">
        <v>0</v>
      </c>
      <c r="Z1491" s="13">
        <v>0</v>
      </c>
      <c r="AA1491" s="15">
        <v>0</v>
      </c>
      <c r="AB1491" s="13">
        <v>0</v>
      </c>
      <c r="AC1491" s="15">
        <v>0</v>
      </c>
      <c r="AD1491" s="13">
        <v>0</v>
      </c>
      <c r="AE1491" s="15">
        <v>0</v>
      </c>
      <c r="AF1491" s="13">
        <v>0</v>
      </c>
      <c r="AG1491" s="15">
        <v>0</v>
      </c>
      <c r="AH1491" s="13">
        <v>0</v>
      </c>
      <c r="AI1491" s="15">
        <v>0</v>
      </c>
      <c r="AJ1491" s="11" t="s">
        <v>17</v>
      </c>
      <c r="AK1491" s="11" t="s">
        <v>1398</v>
      </c>
      <c r="AL1491" s="22">
        <f t="shared" si="69"/>
        <v>2103</v>
      </c>
      <c r="AM1491" s="11" t="str">
        <f>VLOOKUP(O1491,Sheet2!$D$6:$E$14,2,FALSE)</f>
        <v>Spare parts</v>
      </c>
      <c r="AN1491" s="11" t="str">
        <f>VLOOKUP(F1491,Sheet2!$E$10:$F$13,2,FALSE)</f>
        <v>SPM</v>
      </c>
      <c r="AO1491" s="35" t="s">
        <v>14668</v>
      </c>
      <c r="AP1491">
        <f>MATCH(AN1491,Sheet2!$F$5:$F$18,0)</f>
        <v>6</v>
      </c>
      <c r="AQ1491">
        <f>MATCH(AO1491,Sheet2!$F$5:$K$5,0)</f>
        <v>6</v>
      </c>
      <c r="AR1491" s="33">
        <f>INDEX(Sheet2!$F$5:$K$18,OPaL!AP1491,OPaL!AQ1491)</f>
        <v>0.15</v>
      </c>
      <c r="AS1491" s="1">
        <f t="shared" si="71"/>
        <v>34727.548999999999</v>
      </c>
    </row>
    <row r="1492" spans="1:45" x14ac:dyDescent="0.2">
      <c r="A1492" s="11" t="s">
        <v>3281</v>
      </c>
      <c r="B1492" s="11" t="s">
        <v>3282</v>
      </c>
      <c r="C1492" s="11" t="s">
        <v>11259</v>
      </c>
      <c r="D1492" s="21">
        <v>45229</v>
      </c>
      <c r="E1492" s="21" t="s">
        <v>9697</v>
      </c>
      <c r="F1492" s="21" t="s">
        <v>14659</v>
      </c>
      <c r="G1492" s="11" t="s">
        <v>2</v>
      </c>
      <c r="H1492" s="11" t="s">
        <v>3</v>
      </c>
      <c r="I1492" s="11" t="s">
        <v>4</v>
      </c>
      <c r="J1492" s="13">
        <v>8</v>
      </c>
      <c r="K1492" s="12">
        <v>40817.85</v>
      </c>
      <c r="L1492" s="12">
        <v>0</v>
      </c>
      <c r="M1492" s="12">
        <v>0</v>
      </c>
      <c r="N1492" s="12">
        <f t="shared" si="70"/>
        <v>40817.85</v>
      </c>
      <c r="O1492" s="11" t="s">
        <v>5</v>
      </c>
      <c r="P1492" s="13">
        <v>0</v>
      </c>
      <c r="Q1492" s="11" t="s">
        <v>6</v>
      </c>
      <c r="R1492" s="13">
        <v>0</v>
      </c>
      <c r="S1492" s="13">
        <v>0</v>
      </c>
      <c r="T1492" s="11" t="s">
        <v>7</v>
      </c>
      <c r="U1492" s="11" t="s">
        <v>8</v>
      </c>
      <c r="V1492" s="15">
        <v>0</v>
      </c>
      <c r="W1492" s="13">
        <v>0</v>
      </c>
      <c r="X1492" s="15">
        <v>0</v>
      </c>
      <c r="Y1492" s="15">
        <v>0</v>
      </c>
      <c r="Z1492" s="13">
        <v>0</v>
      </c>
      <c r="AA1492" s="15">
        <v>0</v>
      </c>
      <c r="AB1492" s="13">
        <v>0</v>
      </c>
      <c r="AC1492" s="15">
        <v>0</v>
      </c>
      <c r="AD1492" s="13">
        <v>0</v>
      </c>
      <c r="AE1492" s="15">
        <v>0</v>
      </c>
      <c r="AF1492" s="13">
        <v>0</v>
      </c>
      <c r="AG1492" s="15">
        <v>0</v>
      </c>
      <c r="AH1492" s="13">
        <v>0</v>
      </c>
      <c r="AI1492" s="15">
        <v>0</v>
      </c>
      <c r="AJ1492" s="11" t="s">
        <v>9</v>
      </c>
      <c r="AK1492" s="11" t="s">
        <v>13</v>
      </c>
      <c r="AL1492" s="22">
        <f t="shared" si="69"/>
        <v>63</v>
      </c>
      <c r="AM1492" s="11" t="str">
        <f>VLOOKUP(O1492,Sheet2!$D$6:$E$14,2,FALSE)</f>
        <v>Spare parts</v>
      </c>
      <c r="AN1492" s="11" t="str">
        <f>VLOOKUP(F1492,Sheet2!$E$10:$F$13,2,FALSE)</f>
        <v>SPM</v>
      </c>
      <c r="AO1492" s="35" t="s">
        <v>14664</v>
      </c>
      <c r="AP1492">
        <f>MATCH(AN1492,Sheet2!$F$5:$F$18,0)</f>
        <v>6</v>
      </c>
      <c r="AQ1492">
        <f>MATCH(AO1492,Sheet2!$F$5:$K$5,0)</f>
        <v>2</v>
      </c>
      <c r="AR1492" s="33">
        <f>INDEX(Sheet2!$F$5:$K$18,OPaL!AP1492,OPaL!AQ1492)</f>
        <v>0</v>
      </c>
      <c r="AS1492" s="1">
        <f t="shared" si="71"/>
        <v>40817.85</v>
      </c>
    </row>
    <row r="1493" spans="1:45" x14ac:dyDescent="0.2">
      <c r="A1493" s="11" t="s">
        <v>7585</v>
      </c>
      <c r="B1493" s="11" t="s">
        <v>7586</v>
      </c>
      <c r="C1493" s="11" t="s">
        <v>11260</v>
      </c>
      <c r="D1493" s="21">
        <v>42901</v>
      </c>
      <c r="E1493" s="21" t="s">
        <v>9725</v>
      </c>
      <c r="F1493" s="21" t="s">
        <v>14658</v>
      </c>
      <c r="G1493" s="11" t="s">
        <v>2</v>
      </c>
      <c r="H1493" s="11" t="s">
        <v>3</v>
      </c>
      <c r="I1493" s="11" t="s">
        <v>4</v>
      </c>
      <c r="J1493" s="12">
        <v>6</v>
      </c>
      <c r="K1493" s="12">
        <v>40763.5</v>
      </c>
      <c r="L1493" s="12">
        <v>0</v>
      </c>
      <c r="M1493" s="12">
        <v>0</v>
      </c>
      <c r="N1493" s="12">
        <f t="shared" si="70"/>
        <v>40763.5</v>
      </c>
      <c r="O1493" s="11" t="s">
        <v>5</v>
      </c>
      <c r="P1493" s="13">
        <v>0</v>
      </c>
      <c r="Q1493" s="11" t="s">
        <v>6</v>
      </c>
      <c r="R1493" s="13">
        <v>0</v>
      </c>
      <c r="S1493" s="13">
        <v>0</v>
      </c>
      <c r="T1493" s="11" t="s">
        <v>7</v>
      </c>
      <c r="U1493" s="11" t="s">
        <v>8</v>
      </c>
      <c r="V1493" s="15">
        <v>0</v>
      </c>
      <c r="W1493" s="13">
        <v>0</v>
      </c>
      <c r="X1493" s="15">
        <v>0</v>
      </c>
      <c r="Y1493" s="15">
        <v>0</v>
      </c>
      <c r="Z1493" s="13">
        <v>0</v>
      </c>
      <c r="AA1493" s="15">
        <v>0</v>
      </c>
      <c r="AB1493" s="13">
        <v>0</v>
      </c>
      <c r="AC1493" s="15">
        <v>0</v>
      </c>
      <c r="AD1493" s="13">
        <v>0</v>
      </c>
      <c r="AE1493" s="15">
        <v>0</v>
      </c>
      <c r="AF1493" s="13">
        <v>0</v>
      </c>
      <c r="AG1493" s="15">
        <v>0</v>
      </c>
      <c r="AH1493" s="13">
        <v>0</v>
      </c>
      <c r="AI1493" s="15">
        <v>0</v>
      </c>
      <c r="AJ1493" s="11" t="s">
        <v>9</v>
      </c>
      <c r="AK1493" s="11" t="s">
        <v>10</v>
      </c>
      <c r="AL1493" s="22">
        <f t="shared" si="69"/>
        <v>2391</v>
      </c>
      <c r="AM1493" s="11" t="str">
        <f>VLOOKUP(O1493,Sheet2!$D$6:$E$14,2,FALSE)</f>
        <v>Spare parts</v>
      </c>
      <c r="AN1493" s="11" t="str">
        <f>VLOOKUP(F1493,Sheet2!$E$10:$F$13,2,FALSE)</f>
        <v>SPE</v>
      </c>
      <c r="AO1493" s="35" t="s">
        <v>14668</v>
      </c>
      <c r="AP1493">
        <f>MATCH(AN1493,Sheet2!$F$5:$F$18,0)</f>
        <v>7</v>
      </c>
      <c r="AQ1493">
        <f>MATCH(AO1493,Sheet2!$F$5:$K$5,0)</f>
        <v>6</v>
      </c>
      <c r="AR1493" s="33">
        <f>INDEX(Sheet2!$F$5:$K$18,OPaL!AP1493,OPaL!AQ1493)</f>
        <v>0.15</v>
      </c>
      <c r="AS1493" s="1">
        <f t="shared" si="71"/>
        <v>34648.974999999999</v>
      </c>
    </row>
    <row r="1494" spans="1:45" x14ac:dyDescent="0.2">
      <c r="A1494" s="11" t="s">
        <v>4823</v>
      </c>
      <c r="B1494" s="11" t="s">
        <v>4824</v>
      </c>
      <c r="C1494" s="11" t="s">
        <v>11261</v>
      </c>
      <c r="D1494" s="21">
        <v>43109</v>
      </c>
      <c r="E1494" s="21" t="s">
        <v>9697</v>
      </c>
      <c r="F1494" s="21" t="s">
        <v>14659</v>
      </c>
      <c r="G1494" s="11" t="s">
        <v>2</v>
      </c>
      <c r="H1494" s="11" t="s">
        <v>16</v>
      </c>
      <c r="I1494" s="11" t="s">
        <v>351</v>
      </c>
      <c r="J1494" s="12">
        <v>1</v>
      </c>
      <c r="K1494" s="12">
        <v>40709.26</v>
      </c>
      <c r="L1494" s="12">
        <v>0</v>
      </c>
      <c r="M1494" s="12">
        <v>0</v>
      </c>
      <c r="N1494" s="12">
        <f t="shared" si="70"/>
        <v>40709.26</v>
      </c>
      <c r="O1494" s="11" t="s">
        <v>5</v>
      </c>
      <c r="P1494" s="13">
        <v>0</v>
      </c>
      <c r="Q1494" s="11" t="s">
        <v>6</v>
      </c>
      <c r="R1494" s="13">
        <v>0</v>
      </c>
      <c r="S1494" s="13">
        <v>0</v>
      </c>
      <c r="T1494" s="11" t="s">
        <v>7</v>
      </c>
      <c r="U1494" s="11" t="s">
        <v>8</v>
      </c>
      <c r="V1494" s="15">
        <v>0</v>
      </c>
      <c r="W1494" s="13">
        <v>0</v>
      </c>
      <c r="X1494" s="15">
        <v>0</v>
      </c>
      <c r="Y1494" s="15">
        <v>0</v>
      </c>
      <c r="Z1494" s="13">
        <v>0</v>
      </c>
      <c r="AA1494" s="15">
        <v>0</v>
      </c>
      <c r="AB1494" s="13">
        <v>0</v>
      </c>
      <c r="AC1494" s="15">
        <v>0</v>
      </c>
      <c r="AD1494" s="13">
        <v>0</v>
      </c>
      <c r="AE1494" s="15">
        <v>0</v>
      </c>
      <c r="AF1494" s="13">
        <v>0</v>
      </c>
      <c r="AG1494" s="15">
        <v>0</v>
      </c>
      <c r="AH1494" s="13">
        <v>0</v>
      </c>
      <c r="AI1494" s="15">
        <v>0</v>
      </c>
      <c r="AJ1494" s="11" t="s">
        <v>17</v>
      </c>
      <c r="AK1494" s="11" t="s">
        <v>1398</v>
      </c>
      <c r="AL1494" s="22">
        <f t="shared" si="69"/>
        <v>2183</v>
      </c>
      <c r="AM1494" s="11" t="str">
        <f>VLOOKUP(O1494,Sheet2!$D$6:$E$14,2,FALSE)</f>
        <v>Spare parts</v>
      </c>
      <c r="AN1494" s="11" t="str">
        <f>VLOOKUP(F1494,Sheet2!$E$10:$F$13,2,FALSE)</f>
        <v>SPM</v>
      </c>
      <c r="AO1494" s="35" t="s">
        <v>14668</v>
      </c>
      <c r="AP1494">
        <f>MATCH(AN1494,Sheet2!$F$5:$F$18,0)</f>
        <v>6</v>
      </c>
      <c r="AQ1494">
        <f>MATCH(AO1494,Sheet2!$F$5:$K$5,0)</f>
        <v>6</v>
      </c>
      <c r="AR1494" s="33">
        <f>INDEX(Sheet2!$F$5:$K$18,OPaL!AP1494,OPaL!AQ1494)</f>
        <v>0.15</v>
      </c>
      <c r="AS1494" s="1">
        <f t="shared" si="71"/>
        <v>34602.870999999999</v>
      </c>
    </row>
    <row r="1495" spans="1:45" x14ac:dyDescent="0.2">
      <c r="A1495" s="11" t="s">
        <v>7493</v>
      </c>
      <c r="B1495" s="11" t="s">
        <v>7494</v>
      </c>
      <c r="C1495" s="11" t="s">
        <v>11262</v>
      </c>
      <c r="D1495" s="21">
        <v>42587</v>
      </c>
      <c r="E1495" s="21" t="s">
        <v>9697</v>
      </c>
      <c r="F1495" s="21" t="s">
        <v>14659</v>
      </c>
      <c r="G1495" s="11" t="s">
        <v>2</v>
      </c>
      <c r="H1495" s="11" t="s">
        <v>16</v>
      </c>
      <c r="I1495" s="11" t="s">
        <v>4</v>
      </c>
      <c r="J1495" s="12">
        <v>2</v>
      </c>
      <c r="K1495" s="12">
        <v>40580.25</v>
      </c>
      <c r="L1495" s="12">
        <v>0</v>
      </c>
      <c r="M1495" s="12">
        <v>0</v>
      </c>
      <c r="N1495" s="12">
        <f t="shared" si="70"/>
        <v>40580.25</v>
      </c>
      <c r="O1495" s="11" t="s">
        <v>5</v>
      </c>
      <c r="P1495" s="13">
        <v>0</v>
      </c>
      <c r="Q1495" s="11" t="s">
        <v>6</v>
      </c>
      <c r="R1495" s="13">
        <v>0</v>
      </c>
      <c r="S1495" s="13">
        <v>0</v>
      </c>
      <c r="T1495" s="11" t="s">
        <v>7</v>
      </c>
      <c r="U1495" s="11" t="s">
        <v>8</v>
      </c>
      <c r="V1495" s="15">
        <v>0</v>
      </c>
      <c r="W1495" s="13">
        <v>0</v>
      </c>
      <c r="X1495" s="15">
        <v>0</v>
      </c>
      <c r="Y1495" s="15">
        <v>0</v>
      </c>
      <c r="Z1495" s="13">
        <v>0</v>
      </c>
      <c r="AA1495" s="15">
        <v>0</v>
      </c>
      <c r="AB1495" s="13">
        <v>0</v>
      </c>
      <c r="AC1495" s="15">
        <v>0</v>
      </c>
      <c r="AD1495" s="13">
        <v>0</v>
      </c>
      <c r="AE1495" s="15">
        <v>0</v>
      </c>
      <c r="AF1495" s="13">
        <v>0</v>
      </c>
      <c r="AG1495" s="15">
        <v>0</v>
      </c>
      <c r="AH1495" s="13">
        <v>0</v>
      </c>
      <c r="AI1495" s="15">
        <v>0</v>
      </c>
      <c r="AJ1495" s="11" t="s">
        <v>17</v>
      </c>
      <c r="AK1495" s="11" t="s">
        <v>13</v>
      </c>
      <c r="AL1495" s="22">
        <f t="shared" si="69"/>
        <v>2705</v>
      </c>
      <c r="AM1495" s="11" t="str">
        <f>VLOOKUP(O1495,Sheet2!$D$6:$E$14,2,FALSE)</f>
        <v>Spare parts</v>
      </c>
      <c r="AN1495" s="11" t="str">
        <f>VLOOKUP(F1495,Sheet2!$E$10:$F$13,2,FALSE)</f>
        <v>SPM</v>
      </c>
      <c r="AO1495" s="35" t="s">
        <v>14668</v>
      </c>
      <c r="AP1495">
        <f>MATCH(AN1495,Sheet2!$F$5:$F$18,0)</f>
        <v>6</v>
      </c>
      <c r="AQ1495">
        <f>MATCH(AO1495,Sheet2!$F$5:$K$5,0)</f>
        <v>6</v>
      </c>
      <c r="AR1495" s="33">
        <f>INDEX(Sheet2!$F$5:$K$18,OPaL!AP1495,OPaL!AQ1495)</f>
        <v>0.15</v>
      </c>
      <c r="AS1495" s="1">
        <f t="shared" si="71"/>
        <v>34493.212500000001</v>
      </c>
    </row>
    <row r="1496" spans="1:45" x14ac:dyDescent="0.2">
      <c r="A1496" s="11" t="s">
        <v>7507</v>
      </c>
      <c r="B1496" s="11" t="s">
        <v>7508</v>
      </c>
      <c r="C1496" s="11" t="s">
        <v>11263</v>
      </c>
      <c r="D1496" s="21">
        <v>42587</v>
      </c>
      <c r="E1496" s="21" t="s">
        <v>9697</v>
      </c>
      <c r="F1496" s="21" t="s">
        <v>14659</v>
      </c>
      <c r="G1496" s="11" t="s">
        <v>2</v>
      </c>
      <c r="H1496" s="11" t="s">
        <v>16</v>
      </c>
      <c r="I1496" s="11" t="s">
        <v>4</v>
      </c>
      <c r="J1496" s="12">
        <v>2</v>
      </c>
      <c r="K1496" s="12">
        <v>40547.64</v>
      </c>
      <c r="L1496" s="12">
        <v>0</v>
      </c>
      <c r="M1496" s="12">
        <v>0</v>
      </c>
      <c r="N1496" s="12">
        <f t="shared" si="70"/>
        <v>40547.64</v>
      </c>
      <c r="O1496" s="11" t="s">
        <v>5</v>
      </c>
      <c r="P1496" s="13">
        <v>0</v>
      </c>
      <c r="Q1496" s="11" t="s">
        <v>6</v>
      </c>
      <c r="R1496" s="13">
        <v>0</v>
      </c>
      <c r="S1496" s="13">
        <v>0</v>
      </c>
      <c r="T1496" s="11" t="s">
        <v>7</v>
      </c>
      <c r="U1496" s="11" t="s">
        <v>8</v>
      </c>
      <c r="V1496" s="15">
        <v>0</v>
      </c>
      <c r="W1496" s="13">
        <v>0</v>
      </c>
      <c r="X1496" s="15">
        <v>0</v>
      </c>
      <c r="Y1496" s="15">
        <v>0</v>
      </c>
      <c r="Z1496" s="13">
        <v>0</v>
      </c>
      <c r="AA1496" s="15">
        <v>0</v>
      </c>
      <c r="AB1496" s="13">
        <v>0</v>
      </c>
      <c r="AC1496" s="15">
        <v>0</v>
      </c>
      <c r="AD1496" s="13">
        <v>0</v>
      </c>
      <c r="AE1496" s="15">
        <v>0</v>
      </c>
      <c r="AF1496" s="13">
        <v>0</v>
      </c>
      <c r="AG1496" s="15">
        <v>0</v>
      </c>
      <c r="AH1496" s="13">
        <v>0</v>
      </c>
      <c r="AI1496" s="15">
        <v>0</v>
      </c>
      <c r="AJ1496" s="11" t="s">
        <v>17</v>
      </c>
      <c r="AK1496" s="11" t="s">
        <v>13</v>
      </c>
      <c r="AL1496" s="22">
        <f t="shared" si="69"/>
        <v>2705</v>
      </c>
      <c r="AM1496" s="11" t="str">
        <f>VLOOKUP(O1496,Sheet2!$D$6:$E$14,2,FALSE)</f>
        <v>Spare parts</v>
      </c>
      <c r="AN1496" s="11" t="str">
        <f>VLOOKUP(F1496,Sheet2!$E$10:$F$13,2,FALSE)</f>
        <v>SPM</v>
      </c>
      <c r="AO1496" s="35" t="s">
        <v>14668</v>
      </c>
      <c r="AP1496">
        <f>MATCH(AN1496,Sheet2!$F$5:$F$18,0)</f>
        <v>6</v>
      </c>
      <c r="AQ1496">
        <f>MATCH(AO1496,Sheet2!$F$5:$K$5,0)</f>
        <v>6</v>
      </c>
      <c r="AR1496" s="33">
        <f>INDEX(Sheet2!$F$5:$K$18,OPaL!AP1496,OPaL!AQ1496)</f>
        <v>0.15</v>
      </c>
      <c r="AS1496" s="1">
        <f t="shared" si="71"/>
        <v>34465.493999999999</v>
      </c>
    </row>
    <row r="1497" spans="1:45" x14ac:dyDescent="0.2">
      <c r="A1497" s="11" t="s">
        <v>3707</v>
      </c>
      <c r="B1497" s="11" t="s">
        <v>3708</v>
      </c>
      <c r="C1497" s="11" t="s">
        <v>11264</v>
      </c>
      <c r="D1497" s="21">
        <v>42784</v>
      </c>
      <c r="E1497" s="21" t="s">
        <v>9697</v>
      </c>
      <c r="F1497" s="21" t="s">
        <v>14659</v>
      </c>
      <c r="G1497" s="11" t="s">
        <v>2</v>
      </c>
      <c r="H1497" s="11" t="s">
        <v>16</v>
      </c>
      <c r="I1497" s="11" t="s">
        <v>4</v>
      </c>
      <c r="J1497" s="12">
        <v>1</v>
      </c>
      <c r="K1497" s="12">
        <v>40456.22</v>
      </c>
      <c r="L1497" s="12">
        <v>0</v>
      </c>
      <c r="M1497" s="12">
        <v>0</v>
      </c>
      <c r="N1497" s="12">
        <f t="shared" si="70"/>
        <v>40456.22</v>
      </c>
      <c r="O1497" s="11" t="s">
        <v>5</v>
      </c>
      <c r="P1497" s="13">
        <v>0</v>
      </c>
      <c r="Q1497" s="11" t="s">
        <v>6</v>
      </c>
      <c r="R1497" s="13">
        <v>0</v>
      </c>
      <c r="S1497" s="13">
        <v>0</v>
      </c>
      <c r="T1497" s="11" t="s">
        <v>7</v>
      </c>
      <c r="U1497" s="11" t="s">
        <v>8</v>
      </c>
      <c r="V1497" s="15">
        <v>0</v>
      </c>
      <c r="W1497" s="13">
        <v>0</v>
      </c>
      <c r="X1497" s="15">
        <v>0</v>
      </c>
      <c r="Y1497" s="15">
        <v>0</v>
      </c>
      <c r="Z1497" s="13">
        <v>0</v>
      </c>
      <c r="AA1497" s="15">
        <v>0</v>
      </c>
      <c r="AB1497" s="13">
        <v>0</v>
      </c>
      <c r="AC1497" s="15">
        <v>0</v>
      </c>
      <c r="AD1497" s="13">
        <v>0</v>
      </c>
      <c r="AE1497" s="15">
        <v>0</v>
      </c>
      <c r="AF1497" s="13">
        <v>0</v>
      </c>
      <c r="AG1497" s="15">
        <v>0</v>
      </c>
      <c r="AH1497" s="13">
        <v>0</v>
      </c>
      <c r="AI1497" s="15">
        <v>0</v>
      </c>
      <c r="AJ1497" s="11" t="s">
        <v>17</v>
      </c>
      <c r="AK1497" s="11" t="s">
        <v>1398</v>
      </c>
      <c r="AL1497" s="22">
        <f t="shared" si="69"/>
        <v>2508</v>
      </c>
      <c r="AM1497" s="11" t="str">
        <f>VLOOKUP(O1497,Sheet2!$D$6:$E$14,2,FALSE)</f>
        <v>Spare parts</v>
      </c>
      <c r="AN1497" s="11" t="str">
        <f>VLOOKUP(F1497,Sheet2!$E$10:$F$13,2,FALSE)</f>
        <v>SPM</v>
      </c>
      <c r="AO1497" s="35" t="s">
        <v>14668</v>
      </c>
      <c r="AP1497">
        <f>MATCH(AN1497,Sheet2!$F$5:$F$18,0)</f>
        <v>6</v>
      </c>
      <c r="AQ1497">
        <f>MATCH(AO1497,Sheet2!$F$5:$K$5,0)</f>
        <v>6</v>
      </c>
      <c r="AR1497" s="33">
        <f>INDEX(Sheet2!$F$5:$K$18,OPaL!AP1497,OPaL!AQ1497)</f>
        <v>0.15</v>
      </c>
      <c r="AS1497" s="1">
        <f t="shared" si="71"/>
        <v>34387.786999999997</v>
      </c>
    </row>
    <row r="1498" spans="1:45" x14ac:dyDescent="0.2">
      <c r="A1498" s="11" t="s">
        <v>8229</v>
      </c>
      <c r="B1498" s="11" t="s">
        <v>8230</v>
      </c>
      <c r="C1498" s="11" t="s">
        <v>11265</v>
      </c>
      <c r="D1498" s="21">
        <v>43356</v>
      </c>
      <c r="E1498" s="21" t="s">
        <v>9723</v>
      </c>
      <c r="F1498" s="21" t="s">
        <v>14659</v>
      </c>
      <c r="G1498" s="11" t="s">
        <v>2</v>
      </c>
      <c r="H1498" s="11" t="s">
        <v>3</v>
      </c>
      <c r="I1498" s="11" t="s">
        <v>4</v>
      </c>
      <c r="J1498" s="13">
        <v>2</v>
      </c>
      <c r="K1498" s="12">
        <v>40400</v>
      </c>
      <c r="L1498" s="12">
        <v>0</v>
      </c>
      <c r="M1498" s="12">
        <v>0</v>
      </c>
      <c r="N1498" s="12">
        <f t="shared" si="70"/>
        <v>40400</v>
      </c>
      <c r="O1498" s="11" t="s">
        <v>8227</v>
      </c>
      <c r="P1498" s="13">
        <v>0</v>
      </c>
      <c r="Q1498" s="11" t="s">
        <v>6</v>
      </c>
      <c r="R1498" s="13">
        <v>0</v>
      </c>
      <c r="S1498" s="13">
        <v>0</v>
      </c>
      <c r="T1498" s="11" t="s">
        <v>7</v>
      </c>
      <c r="U1498" s="11" t="s">
        <v>8</v>
      </c>
      <c r="V1498" s="15">
        <v>0</v>
      </c>
      <c r="W1498" s="13">
        <v>0</v>
      </c>
      <c r="X1498" s="15">
        <v>0</v>
      </c>
      <c r="Y1498" s="15">
        <v>0</v>
      </c>
      <c r="Z1498" s="13">
        <v>0</v>
      </c>
      <c r="AA1498" s="15">
        <v>0</v>
      </c>
      <c r="AB1498" s="13">
        <v>0</v>
      </c>
      <c r="AC1498" s="15">
        <v>0</v>
      </c>
      <c r="AD1498" s="13">
        <v>0</v>
      </c>
      <c r="AE1498" s="15">
        <v>0</v>
      </c>
      <c r="AF1498" s="13">
        <v>0</v>
      </c>
      <c r="AG1498" s="15">
        <v>0</v>
      </c>
      <c r="AH1498" s="13">
        <v>0</v>
      </c>
      <c r="AI1498" s="15">
        <v>0</v>
      </c>
      <c r="AJ1498" s="11" t="s">
        <v>9</v>
      </c>
      <c r="AK1498" s="11" t="s">
        <v>8228</v>
      </c>
      <c r="AL1498" s="22">
        <f t="shared" si="69"/>
        <v>1936</v>
      </c>
      <c r="AM1498" s="11" t="str">
        <f>VLOOKUP(O1498,Sheet2!$D$6:$E$14,2,FALSE)</f>
        <v>Consumables</v>
      </c>
      <c r="AN1498" s="11" t="str">
        <f>VLOOKUP(F1498,Sheet2!$E$15:$F$18,2,FALSE)</f>
        <v>CM</v>
      </c>
      <c r="AO1498" s="35" t="s">
        <v>14668</v>
      </c>
      <c r="AP1498">
        <f>MATCH(AN1498,Sheet2!$F$5:$F$18,0)</f>
        <v>13</v>
      </c>
      <c r="AQ1498">
        <f>MATCH(AO1498,Sheet2!$F$5:$K$5,0)</f>
        <v>6</v>
      </c>
      <c r="AR1498" s="33">
        <f>INDEX(Sheet2!$F$5:$K$18,OPaL!AP1498,OPaL!AQ1498)</f>
        <v>0.2</v>
      </c>
      <c r="AS1498" s="1">
        <f t="shared" si="71"/>
        <v>32320</v>
      </c>
    </row>
    <row r="1499" spans="1:45" x14ac:dyDescent="0.2">
      <c r="A1499" s="11" t="s">
        <v>5919</v>
      </c>
      <c r="B1499" s="11" t="s">
        <v>5920</v>
      </c>
      <c r="C1499" s="11" t="s">
        <v>11266</v>
      </c>
      <c r="D1499" s="21">
        <v>43614</v>
      </c>
      <c r="E1499" s="21" t="s">
        <v>9697</v>
      </c>
      <c r="F1499" s="21" t="s">
        <v>14659</v>
      </c>
      <c r="G1499" s="11" t="s">
        <v>2</v>
      </c>
      <c r="H1499" s="11" t="s">
        <v>3</v>
      </c>
      <c r="I1499" s="11" t="s">
        <v>4</v>
      </c>
      <c r="J1499" s="13">
        <v>2</v>
      </c>
      <c r="K1499" s="12">
        <v>40336.11</v>
      </c>
      <c r="L1499" s="12">
        <v>0</v>
      </c>
      <c r="M1499" s="12">
        <v>0</v>
      </c>
      <c r="N1499" s="12">
        <f t="shared" si="70"/>
        <v>40336.11</v>
      </c>
      <c r="O1499" s="11" t="s">
        <v>5</v>
      </c>
      <c r="P1499" s="13">
        <v>0</v>
      </c>
      <c r="Q1499" s="11" t="s">
        <v>6</v>
      </c>
      <c r="R1499" s="13">
        <v>0</v>
      </c>
      <c r="S1499" s="13">
        <v>0</v>
      </c>
      <c r="T1499" s="11" t="s">
        <v>7</v>
      </c>
      <c r="U1499" s="11" t="s">
        <v>8</v>
      </c>
      <c r="V1499" s="15">
        <v>0</v>
      </c>
      <c r="W1499" s="13">
        <v>0</v>
      </c>
      <c r="X1499" s="15">
        <v>0</v>
      </c>
      <c r="Y1499" s="15">
        <v>0</v>
      </c>
      <c r="Z1499" s="13">
        <v>0</v>
      </c>
      <c r="AA1499" s="15">
        <v>0</v>
      </c>
      <c r="AB1499" s="13">
        <v>0</v>
      </c>
      <c r="AC1499" s="15">
        <v>0</v>
      </c>
      <c r="AD1499" s="13">
        <v>0</v>
      </c>
      <c r="AE1499" s="15">
        <v>0</v>
      </c>
      <c r="AF1499" s="13">
        <v>0</v>
      </c>
      <c r="AG1499" s="15">
        <v>0</v>
      </c>
      <c r="AH1499" s="13">
        <v>0</v>
      </c>
      <c r="AI1499" s="15">
        <v>0</v>
      </c>
      <c r="AJ1499" s="11" t="s">
        <v>9</v>
      </c>
      <c r="AK1499" s="11" t="s">
        <v>13</v>
      </c>
      <c r="AL1499" s="22">
        <f t="shared" si="69"/>
        <v>1678</v>
      </c>
      <c r="AM1499" s="11" t="str">
        <f>VLOOKUP(O1499,Sheet2!$D$6:$E$14,2,FALSE)</f>
        <v>Spare parts</v>
      </c>
      <c r="AN1499" s="11" t="str">
        <f>VLOOKUP(F1499,Sheet2!$E$10:$F$13,2,FALSE)</f>
        <v>SPM</v>
      </c>
      <c r="AO1499" s="35" t="s">
        <v>14668</v>
      </c>
      <c r="AP1499">
        <f>MATCH(AN1499,Sheet2!$F$5:$F$18,0)</f>
        <v>6</v>
      </c>
      <c r="AQ1499">
        <f>MATCH(AO1499,Sheet2!$F$5:$K$5,0)</f>
        <v>6</v>
      </c>
      <c r="AR1499" s="33">
        <f>INDEX(Sheet2!$F$5:$K$18,OPaL!AP1499,OPaL!AQ1499)</f>
        <v>0.15</v>
      </c>
      <c r="AS1499" s="1">
        <f t="shared" si="71"/>
        <v>34285.693500000001</v>
      </c>
    </row>
    <row r="1500" spans="1:45" x14ac:dyDescent="0.2">
      <c r="A1500" s="11" t="s">
        <v>5383</v>
      </c>
      <c r="B1500" s="11" t="s">
        <v>5384</v>
      </c>
      <c r="C1500" s="11" t="s">
        <v>11267</v>
      </c>
      <c r="D1500" s="21">
        <v>43654</v>
      </c>
      <c r="E1500" s="21" t="s">
        <v>9703</v>
      </c>
      <c r="F1500" s="21" t="s">
        <v>14658</v>
      </c>
      <c r="G1500" s="11" t="s">
        <v>2</v>
      </c>
      <c r="H1500" s="11" t="s">
        <v>350</v>
      </c>
      <c r="I1500" s="11" t="s">
        <v>4</v>
      </c>
      <c r="J1500" s="12">
        <v>1</v>
      </c>
      <c r="K1500" s="12">
        <v>40225.15</v>
      </c>
      <c r="L1500" s="12">
        <v>0</v>
      </c>
      <c r="M1500" s="12">
        <v>0</v>
      </c>
      <c r="N1500" s="12">
        <f t="shared" si="70"/>
        <v>40225.15</v>
      </c>
      <c r="O1500" s="11" t="s">
        <v>5</v>
      </c>
      <c r="P1500" s="13">
        <v>0</v>
      </c>
      <c r="Q1500" s="11" t="s">
        <v>6</v>
      </c>
      <c r="R1500" s="13">
        <v>0</v>
      </c>
      <c r="S1500" s="13">
        <v>0</v>
      </c>
      <c r="T1500" s="11" t="s">
        <v>7</v>
      </c>
      <c r="U1500" s="11" t="s">
        <v>8</v>
      </c>
      <c r="V1500" s="15">
        <v>0</v>
      </c>
      <c r="W1500" s="13">
        <v>0</v>
      </c>
      <c r="X1500" s="15">
        <v>0</v>
      </c>
      <c r="Y1500" s="15">
        <v>0</v>
      </c>
      <c r="Z1500" s="13">
        <v>0</v>
      </c>
      <c r="AA1500" s="15">
        <v>0</v>
      </c>
      <c r="AB1500" s="13">
        <v>0</v>
      </c>
      <c r="AC1500" s="15">
        <v>0</v>
      </c>
      <c r="AD1500" s="13">
        <v>0</v>
      </c>
      <c r="AE1500" s="15">
        <v>0</v>
      </c>
      <c r="AF1500" s="13">
        <v>0</v>
      </c>
      <c r="AG1500" s="15">
        <v>0</v>
      </c>
      <c r="AH1500" s="13">
        <v>0</v>
      </c>
      <c r="AI1500" s="15">
        <v>0</v>
      </c>
      <c r="AJ1500" s="11" t="s">
        <v>352</v>
      </c>
      <c r="AK1500" s="11" t="s">
        <v>1398</v>
      </c>
      <c r="AL1500" s="22">
        <f t="shared" si="69"/>
        <v>1638</v>
      </c>
      <c r="AM1500" s="11" t="str">
        <f>VLOOKUP(O1500,Sheet2!$D$6:$E$14,2,FALSE)</f>
        <v>Spare parts</v>
      </c>
      <c r="AN1500" s="11" t="str">
        <f>VLOOKUP(F1500,Sheet2!$E$10:$F$13,2,FALSE)</f>
        <v>SPE</v>
      </c>
      <c r="AO1500" s="35" t="s">
        <v>14668</v>
      </c>
      <c r="AP1500">
        <f>MATCH(AN1500,Sheet2!$F$5:$F$18,0)</f>
        <v>7</v>
      </c>
      <c r="AQ1500">
        <f>MATCH(AO1500,Sheet2!$F$5:$K$5,0)</f>
        <v>6</v>
      </c>
      <c r="AR1500" s="33">
        <f>INDEX(Sheet2!$F$5:$K$18,OPaL!AP1500,OPaL!AQ1500)</f>
        <v>0.15</v>
      </c>
      <c r="AS1500" s="1">
        <f t="shared" si="71"/>
        <v>34191.377500000002</v>
      </c>
    </row>
    <row r="1501" spans="1:45" x14ac:dyDescent="0.2">
      <c r="A1501" s="11" t="s">
        <v>9354</v>
      </c>
      <c r="B1501" s="11" t="s">
        <v>9355</v>
      </c>
      <c r="C1501" s="11" t="s">
        <v>11268</v>
      </c>
      <c r="D1501" s="21">
        <v>42875</v>
      </c>
      <c r="E1501" s="21" t="s">
        <v>9739</v>
      </c>
      <c r="F1501" s="21" t="s">
        <v>14659</v>
      </c>
      <c r="G1501" s="11" t="s">
        <v>2</v>
      </c>
      <c r="H1501" s="11" t="s">
        <v>350</v>
      </c>
      <c r="I1501" s="11" t="s">
        <v>4</v>
      </c>
      <c r="J1501" s="13">
        <v>1</v>
      </c>
      <c r="K1501" s="12">
        <v>40200</v>
      </c>
      <c r="L1501" s="12">
        <v>0</v>
      </c>
      <c r="M1501" s="12">
        <v>0</v>
      </c>
      <c r="N1501" s="12">
        <f t="shared" si="70"/>
        <v>40200</v>
      </c>
      <c r="O1501" s="11" t="s">
        <v>8227</v>
      </c>
      <c r="P1501" s="13">
        <v>0</v>
      </c>
      <c r="Q1501" s="11" t="s">
        <v>6</v>
      </c>
      <c r="R1501" s="13">
        <v>0</v>
      </c>
      <c r="S1501" s="13">
        <v>0</v>
      </c>
      <c r="T1501" s="11" t="s">
        <v>7</v>
      </c>
      <c r="U1501" s="11" t="s">
        <v>8</v>
      </c>
      <c r="V1501" s="15">
        <v>0</v>
      </c>
      <c r="W1501" s="13">
        <v>0</v>
      </c>
      <c r="X1501" s="15">
        <v>0</v>
      </c>
      <c r="Y1501" s="15">
        <v>0</v>
      </c>
      <c r="Z1501" s="13">
        <v>0</v>
      </c>
      <c r="AA1501" s="15">
        <v>0</v>
      </c>
      <c r="AB1501" s="13">
        <v>0</v>
      </c>
      <c r="AC1501" s="15">
        <v>0</v>
      </c>
      <c r="AD1501" s="13">
        <v>0</v>
      </c>
      <c r="AE1501" s="15">
        <v>0</v>
      </c>
      <c r="AF1501" s="13">
        <v>0</v>
      </c>
      <c r="AG1501" s="15">
        <v>0</v>
      </c>
      <c r="AH1501" s="13">
        <v>0</v>
      </c>
      <c r="AI1501" s="15">
        <v>0</v>
      </c>
      <c r="AJ1501" s="11" t="s">
        <v>352</v>
      </c>
      <c r="AK1501" s="11" t="s">
        <v>8228</v>
      </c>
      <c r="AL1501" s="22">
        <f t="shared" si="69"/>
        <v>2417</v>
      </c>
      <c r="AM1501" s="11" t="str">
        <f>VLOOKUP(O1501,Sheet2!$D$6:$E$14,2,FALSE)</f>
        <v>Consumables</v>
      </c>
      <c r="AN1501" s="11" t="str">
        <f>VLOOKUP(F1501,Sheet2!$E$15:$F$18,2,FALSE)</f>
        <v>CM</v>
      </c>
      <c r="AO1501" s="35" t="s">
        <v>14668</v>
      </c>
      <c r="AP1501">
        <f>MATCH(AN1501,Sheet2!$F$5:$F$18,0)</f>
        <v>13</v>
      </c>
      <c r="AQ1501">
        <f>MATCH(AO1501,Sheet2!$F$5:$K$5,0)</f>
        <v>6</v>
      </c>
      <c r="AR1501" s="33">
        <f>INDEX(Sheet2!$F$5:$K$18,OPaL!AP1501,OPaL!AQ1501)</f>
        <v>0.2</v>
      </c>
      <c r="AS1501" s="1">
        <f t="shared" si="71"/>
        <v>32160</v>
      </c>
    </row>
    <row r="1502" spans="1:45" x14ac:dyDescent="0.2">
      <c r="A1502" s="11" t="s">
        <v>3177</v>
      </c>
      <c r="B1502" s="11" t="s">
        <v>3178</v>
      </c>
      <c r="C1502" s="11" t="s">
        <v>11269</v>
      </c>
      <c r="D1502" s="21">
        <v>43536</v>
      </c>
      <c r="E1502" s="21" t="s">
        <v>9697</v>
      </c>
      <c r="F1502" s="21" t="s">
        <v>14659</v>
      </c>
      <c r="G1502" s="11" t="s">
        <v>2</v>
      </c>
      <c r="H1502" s="11" t="s">
        <v>3</v>
      </c>
      <c r="I1502" s="11" t="s">
        <v>4</v>
      </c>
      <c r="J1502" s="12">
        <v>1</v>
      </c>
      <c r="K1502" s="12">
        <v>40000</v>
      </c>
      <c r="L1502" s="12">
        <v>0</v>
      </c>
      <c r="M1502" s="12">
        <v>0</v>
      </c>
      <c r="N1502" s="12">
        <f t="shared" si="70"/>
        <v>40000</v>
      </c>
      <c r="O1502" s="11" t="s">
        <v>5</v>
      </c>
      <c r="P1502" s="13">
        <v>0</v>
      </c>
      <c r="Q1502" s="11" t="s">
        <v>6</v>
      </c>
      <c r="R1502" s="13">
        <v>0</v>
      </c>
      <c r="S1502" s="13">
        <v>0</v>
      </c>
      <c r="T1502" s="11" t="s">
        <v>7</v>
      </c>
      <c r="U1502" s="11" t="s">
        <v>8</v>
      </c>
      <c r="V1502" s="15">
        <v>0</v>
      </c>
      <c r="W1502" s="13">
        <v>0</v>
      </c>
      <c r="X1502" s="15">
        <v>0</v>
      </c>
      <c r="Y1502" s="15">
        <v>0</v>
      </c>
      <c r="Z1502" s="13">
        <v>0</v>
      </c>
      <c r="AA1502" s="15">
        <v>0</v>
      </c>
      <c r="AB1502" s="13">
        <v>0</v>
      </c>
      <c r="AC1502" s="15">
        <v>0</v>
      </c>
      <c r="AD1502" s="13">
        <v>0</v>
      </c>
      <c r="AE1502" s="15">
        <v>0</v>
      </c>
      <c r="AF1502" s="13">
        <v>0</v>
      </c>
      <c r="AG1502" s="15">
        <v>0</v>
      </c>
      <c r="AH1502" s="13">
        <v>0</v>
      </c>
      <c r="AI1502" s="15">
        <v>0</v>
      </c>
      <c r="AJ1502" s="11" t="s">
        <v>9</v>
      </c>
      <c r="AK1502" s="11" t="s">
        <v>13</v>
      </c>
      <c r="AL1502" s="22">
        <f t="shared" si="69"/>
        <v>1756</v>
      </c>
      <c r="AM1502" s="11" t="str">
        <f>VLOOKUP(O1502,Sheet2!$D$6:$E$14,2,FALSE)</f>
        <v>Spare parts</v>
      </c>
      <c r="AN1502" s="11" t="str">
        <f>VLOOKUP(F1502,Sheet2!$E$10:$F$13,2,FALSE)</f>
        <v>SPM</v>
      </c>
      <c r="AO1502" s="35" t="s">
        <v>14668</v>
      </c>
      <c r="AP1502">
        <f>MATCH(AN1502,Sheet2!$F$5:$F$18,0)</f>
        <v>6</v>
      </c>
      <c r="AQ1502">
        <f>MATCH(AO1502,Sheet2!$F$5:$K$5,0)</f>
        <v>6</v>
      </c>
      <c r="AR1502" s="33">
        <f>INDEX(Sheet2!$F$5:$K$18,OPaL!AP1502,OPaL!AQ1502)</f>
        <v>0.15</v>
      </c>
      <c r="AS1502" s="1">
        <f t="shared" si="71"/>
        <v>34000</v>
      </c>
    </row>
    <row r="1503" spans="1:45" x14ac:dyDescent="0.2">
      <c r="A1503" s="11" t="s">
        <v>3179</v>
      </c>
      <c r="B1503" s="11" t="s">
        <v>3180</v>
      </c>
      <c r="C1503" s="11" t="s">
        <v>11270</v>
      </c>
      <c r="D1503" s="21">
        <v>43536</v>
      </c>
      <c r="E1503" s="21" t="s">
        <v>9697</v>
      </c>
      <c r="F1503" s="21" t="s">
        <v>14659</v>
      </c>
      <c r="G1503" s="11" t="s">
        <v>2</v>
      </c>
      <c r="H1503" s="11" t="s">
        <v>3</v>
      </c>
      <c r="I1503" s="11" t="s">
        <v>4</v>
      </c>
      <c r="J1503" s="12">
        <v>1</v>
      </c>
      <c r="K1503" s="12">
        <v>40000</v>
      </c>
      <c r="L1503" s="12">
        <v>0</v>
      </c>
      <c r="M1503" s="12">
        <v>0</v>
      </c>
      <c r="N1503" s="12">
        <f t="shared" si="70"/>
        <v>40000</v>
      </c>
      <c r="O1503" s="11" t="s">
        <v>5</v>
      </c>
      <c r="P1503" s="13">
        <v>0</v>
      </c>
      <c r="Q1503" s="11" t="s">
        <v>6</v>
      </c>
      <c r="R1503" s="13">
        <v>0</v>
      </c>
      <c r="S1503" s="13">
        <v>0</v>
      </c>
      <c r="T1503" s="11" t="s">
        <v>7</v>
      </c>
      <c r="U1503" s="11" t="s">
        <v>8</v>
      </c>
      <c r="V1503" s="15">
        <v>0</v>
      </c>
      <c r="W1503" s="13">
        <v>0</v>
      </c>
      <c r="X1503" s="15">
        <v>0</v>
      </c>
      <c r="Y1503" s="15">
        <v>0</v>
      </c>
      <c r="Z1503" s="13">
        <v>0</v>
      </c>
      <c r="AA1503" s="15">
        <v>0</v>
      </c>
      <c r="AB1503" s="13">
        <v>0</v>
      </c>
      <c r="AC1503" s="15">
        <v>0</v>
      </c>
      <c r="AD1503" s="13">
        <v>0</v>
      </c>
      <c r="AE1503" s="15">
        <v>0</v>
      </c>
      <c r="AF1503" s="13">
        <v>0</v>
      </c>
      <c r="AG1503" s="15">
        <v>0</v>
      </c>
      <c r="AH1503" s="13">
        <v>0</v>
      </c>
      <c r="AI1503" s="15">
        <v>0</v>
      </c>
      <c r="AJ1503" s="11" t="s">
        <v>9</v>
      </c>
      <c r="AK1503" s="11" t="s">
        <v>13</v>
      </c>
      <c r="AL1503" s="22">
        <f t="shared" si="69"/>
        <v>1756</v>
      </c>
      <c r="AM1503" s="11" t="str">
        <f>VLOOKUP(O1503,Sheet2!$D$6:$E$14,2,FALSE)</f>
        <v>Spare parts</v>
      </c>
      <c r="AN1503" s="11" t="str">
        <f>VLOOKUP(F1503,Sheet2!$E$10:$F$13,2,FALSE)</f>
        <v>SPM</v>
      </c>
      <c r="AO1503" s="35" t="s">
        <v>14668</v>
      </c>
      <c r="AP1503">
        <f>MATCH(AN1503,Sheet2!$F$5:$F$18,0)</f>
        <v>6</v>
      </c>
      <c r="AQ1503">
        <f>MATCH(AO1503,Sheet2!$F$5:$K$5,0)</f>
        <v>6</v>
      </c>
      <c r="AR1503" s="33">
        <f>INDEX(Sheet2!$F$5:$K$18,OPaL!AP1503,OPaL!AQ1503)</f>
        <v>0.15</v>
      </c>
      <c r="AS1503" s="1">
        <f t="shared" si="71"/>
        <v>34000</v>
      </c>
    </row>
    <row r="1504" spans="1:45" x14ac:dyDescent="0.2">
      <c r="A1504" s="11" t="s">
        <v>1146</v>
      </c>
      <c r="B1504" s="11" t="s">
        <v>1147</v>
      </c>
      <c r="C1504" s="11" t="s">
        <v>11271</v>
      </c>
      <c r="D1504" s="21">
        <v>45227</v>
      </c>
      <c r="E1504" s="21" t="s">
        <v>9697</v>
      </c>
      <c r="F1504" s="21" t="s">
        <v>14659</v>
      </c>
      <c r="G1504" s="11" t="s">
        <v>2</v>
      </c>
      <c r="H1504" s="11" t="s">
        <v>3</v>
      </c>
      <c r="I1504" s="11" t="s">
        <v>4</v>
      </c>
      <c r="J1504" s="12">
        <v>8</v>
      </c>
      <c r="K1504" s="12">
        <v>39990.29</v>
      </c>
      <c r="L1504" s="12">
        <v>0</v>
      </c>
      <c r="M1504" s="12">
        <v>0</v>
      </c>
      <c r="N1504" s="12">
        <f t="shared" si="70"/>
        <v>39990.29</v>
      </c>
      <c r="O1504" s="11" t="s">
        <v>5</v>
      </c>
      <c r="P1504" s="13">
        <v>0</v>
      </c>
      <c r="Q1504" s="11" t="s">
        <v>6</v>
      </c>
      <c r="R1504" s="13">
        <v>0</v>
      </c>
      <c r="S1504" s="13">
        <v>0</v>
      </c>
      <c r="T1504" s="11" t="s">
        <v>7</v>
      </c>
      <c r="U1504" s="11" t="s">
        <v>8</v>
      </c>
      <c r="V1504" s="15">
        <v>0</v>
      </c>
      <c r="W1504" s="13">
        <v>0</v>
      </c>
      <c r="X1504" s="15">
        <v>0</v>
      </c>
      <c r="Y1504" s="15">
        <v>0</v>
      </c>
      <c r="Z1504" s="13">
        <v>0</v>
      </c>
      <c r="AA1504" s="15">
        <v>0</v>
      </c>
      <c r="AB1504" s="13">
        <v>0</v>
      </c>
      <c r="AC1504" s="15">
        <v>0</v>
      </c>
      <c r="AD1504" s="13">
        <v>0</v>
      </c>
      <c r="AE1504" s="15">
        <v>0</v>
      </c>
      <c r="AF1504" s="13">
        <v>0</v>
      </c>
      <c r="AG1504" s="15">
        <v>0</v>
      </c>
      <c r="AH1504" s="13">
        <v>0</v>
      </c>
      <c r="AI1504" s="15">
        <v>0</v>
      </c>
      <c r="AJ1504" s="11" t="s">
        <v>9</v>
      </c>
      <c r="AK1504" s="11" t="s">
        <v>13</v>
      </c>
      <c r="AL1504" s="22">
        <f t="shared" si="69"/>
        <v>65</v>
      </c>
      <c r="AM1504" s="11" t="str">
        <f>VLOOKUP(O1504,Sheet2!$D$6:$E$14,2,FALSE)</f>
        <v>Spare parts</v>
      </c>
      <c r="AN1504" s="11" t="str">
        <f>VLOOKUP(F1504,Sheet2!$E$10:$F$13,2,FALSE)</f>
        <v>SPM</v>
      </c>
      <c r="AO1504" s="35" t="s">
        <v>14664</v>
      </c>
      <c r="AP1504">
        <f>MATCH(AN1504,Sheet2!$F$5:$F$18,0)</f>
        <v>6</v>
      </c>
      <c r="AQ1504">
        <f>MATCH(AO1504,Sheet2!$F$5:$K$5,0)</f>
        <v>2</v>
      </c>
      <c r="AR1504" s="33">
        <f>INDEX(Sheet2!$F$5:$K$18,OPaL!AP1504,OPaL!AQ1504)</f>
        <v>0</v>
      </c>
      <c r="AS1504" s="1">
        <f t="shared" si="71"/>
        <v>39990.29</v>
      </c>
    </row>
    <row r="1505" spans="1:45" x14ac:dyDescent="0.2">
      <c r="A1505" s="11" t="s">
        <v>1240</v>
      </c>
      <c r="B1505" s="11" t="s">
        <v>1241</v>
      </c>
      <c r="C1505" s="11" t="s">
        <v>11272</v>
      </c>
      <c r="D1505" s="21">
        <v>44805</v>
      </c>
      <c r="E1505" s="21" t="s">
        <v>9697</v>
      </c>
      <c r="F1505" s="21" t="s">
        <v>14659</v>
      </c>
      <c r="G1505" s="11" t="s">
        <v>2</v>
      </c>
      <c r="H1505" s="11" t="s">
        <v>16</v>
      </c>
      <c r="I1505" s="11" t="s">
        <v>4</v>
      </c>
      <c r="J1505" s="13">
        <v>6</v>
      </c>
      <c r="K1505" s="12">
        <v>39957.79</v>
      </c>
      <c r="L1505" s="12">
        <v>0</v>
      </c>
      <c r="M1505" s="12">
        <v>0</v>
      </c>
      <c r="N1505" s="12">
        <f t="shared" si="70"/>
        <v>39957.79</v>
      </c>
      <c r="O1505" s="11" t="s">
        <v>5</v>
      </c>
      <c r="P1505" s="13">
        <v>0</v>
      </c>
      <c r="Q1505" s="11" t="s">
        <v>6</v>
      </c>
      <c r="R1505" s="13">
        <v>0</v>
      </c>
      <c r="S1505" s="13">
        <v>0</v>
      </c>
      <c r="T1505" s="11" t="s">
        <v>7</v>
      </c>
      <c r="U1505" s="11" t="s">
        <v>8</v>
      </c>
      <c r="V1505" s="15">
        <v>0</v>
      </c>
      <c r="W1505" s="13">
        <v>0</v>
      </c>
      <c r="X1505" s="15">
        <v>0</v>
      </c>
      <c r="Y1505" s="15">
        <v>0</v>
      </c>
      <c r="Z1505" s="13">
        <v>0</v>
      </c>
      <c r="AA1505" s="15">
        <v>0</v>
      </c>
      <c r="AB1505" s="13">
        <v>0</v>
      </c>
      <c r="AC1505" s="15">
        <v>0</v>
      </c>
      <c r="AD1505" s="13">
        <v>0</v>
      </c>
      <c r="AE1505" s="15">
        <v>0</v>
      </c>
      <c r="AF1505" s="13">
        <v>0</v>
      </c>
      <c r="AG1505" s="15">
        <v>0</v>
      </c>
      <c r="AH1505" s="13">
        <v>0</v>
      </c>
      <c r="AI1505" s="15">
        <v>0</v>
      </c>
      <c r="AJ1505" s="11" t="s">
        <v>17</v>
      </c>
      <c r="AK1505" s="11" t="s">
        <v>13</v>
      </c>
      <c r="AL1505" s="22">
        <f t="shared" si="69"/>
        <v>487</v>
      </c>
      <c r="AM1505" s="11" t="str">
        <f>VLOOKUP(O1505,Sheet2!$D$6:$E$14,2,FALSE)</f>
        <v>Spare parts</v>
      </c>
      <c r="AN1505" s="11" t="str">
        <f>VLOOKUP(F1505,Sheet2!$E$10:$F$13,2,FALSE)</f>
        <v>SPM</v>
      </c>
      <c r="AO1505" s="35" t="s">
        <v>14668</v>
      </c>
      <c r="AP1505">
        <f>MATCH(AN1505,Sheet2!$F$5:$F$18,0)</f>
        <v>6</v>
      </c>
      <c r="AQ1505">
        <f>MATCH(AO1505,Sheet2!$F$5:$K$5,0)</f>
        <v>6</v>
      </c>
      <c r="AR1505" s="33">
        <f>INDEX(Sheet2!$F$5:$K$18,OPaL!AP1505,OPaL!AQ1505)</f>
        <v>0.15</v>
      </c>
      <c r="AS1505" s="1">
        <f t="shared" si="71"/>
        <v>33964.121500000001</v>
      </c>
    </row>
    <row r="1506" spans="1:45" x14ac:dyDescent="0.2">
      <c r="A1506" s="11" t="s">
        <v>4965</v>
      </c>
      <c r="B1506" s="11" t="s">
        <v>4966</v>
      </c>
      <c r="C1506" s="11" t="s">
        <v>11273</v>
      </c>
      <c r="D1506" s="21">
        <v>44667</v>
      </c>
      <c r="E1506" s="21" t="s">
        <v>9697</v>
      </c>
      <c r="F1506" s="21" t="s">
        <v>14659</v>
      </c>
      <c r="G1506" s="11" t="s">
        <v>2</v>
      </c>
      <c r="H1506" s="11" t="s">
        <v>3</v>
      </c>
      <c r="I1506" s="11" t="s">
        <v>4</v>
      </c>
      <c r="J1506" s="13">
        <v>24</v>
      </c>
      <c r="K1506" s="12">
        <v>39765.599999999999</v>
      </c>
      <c r="L1506" s="12">
        <v>0</v>
      </c>
      <c r="M1506" s="12">
        <v>0</v>
      </c>
      <c r="N1506" s="12">
        <f t="shared" si="70"/>
        <v>39765.599999999999</v>
      </c>
      <c r="O1506" s="11" t="s">
        <v>5</v>
      </c>
      <c r="P1506" s="13">
        <v>0</v>
      </c>
      <c r="Q1506" s="11" t="s">
        <v>6</v>
      </c>
      <c r="R1506" s="13">
        <v>0</v>
      </c>
      <c r="S1506" s="13">
        <v>0</v>
      </c>
      <c r="T1506" s="11" t="s">
        <v>7</v>
      </c>
      <c r="U1506" s="11" t="s">
        <v>8</v>
      </c>
      <c r="V1506" s="15">
        <v>0</v>
      </c>
      <c r="W1506" s="13">
        <v>0</v>
      </c>
      <c r="X1506" s="15">
        <v>0</v>
      </c>
      <c r="Y1506" s="15">
        <v>0</v>
      </c>
      <c r="Z1506" s="13">
        <v>0</v>
      </c>
      <c r="AA1506" s="15">
        <v>0</v>
      </c>
      <c r="AB1506" s="13">
        <v>0</v>
      </c>
      <c r="AC1506" s="15">
        <v>0</v>
      </c>
      <c r="AD1506" s="13">
        <v>0</v>
      </c>
      <c r="AE1506" s="15">
        <v>0</v>
      </c>
      <c r="AF1506" s="13">
        <v>0</v>
      </c>
      <c r="AG1506" s="15">
        <v>0</v>
      </c>
      <c r="AH1506" s="13">
        <v>0</v>
      </c>
      <c r="AI1506" s="15">
        <v>0</v>
      </c>
      <c r="AJ1506" s="11" t="s">
        <v>9</v>
      </c>
      <c r="AK1506" s="11" t="s">
        <v>1398</v>
      </c>
      <c r="AL1506" s="22">
        <f t="shared" si="69"/>
        <v>625</v>
      </c>
      <c r="AM1506" s="11" t="str">
        <f>VLOOKUP(O1506,Sheet2!$D$6:$E$14,2,FALSE)</f>
        <v>Spare parts</v>
      </c>
      <c r="AN1506" s="11" t="str">
        <f>VLOOKUP(F1506,Sheet2!$E$10:$F$13,2,FALSE)</f>
        <v>SPM</v>
      </c>
      <c r="AO1506" s="35" t="s">
        <v>14668</v>
      </c>
      <c r="AP1506">
        <f>MATCH(AN1506,Sheet2!$F$5:$F$18,0)</f>
        <v>6</v>
      </c>
      <c r="AQ1506">
        <f>MATCH(AO1506,Sheet2!$F$5:$K$5,0)</f>
        <v>6</v>
      </c>
      <c r="AR1506" s="33">
        <f>INDEX(Sheet2!$F$5:$K$18,OPaL!AP1506,OPaL!AQ1506)</f>
        <v>0.15</v>
      </c>
      <c r="AS1506" s="1">
        <f t="shared" si="71"/>
        <v>33800.759999999995</v>
      </c>
    </row>
    <row r="1507" spans="1:45" x14ac:dyDescent="0.2">
      <c r="A1507" s="11" t="s">
        <v>9628</v>
      </c>
      <c r="B1507" s="11" t="s">
        <v>9629</v>
      </c>
      <c r="C1507" s="11" t="s">
        <v>11274</v>
      </c>
      <c r="D1507" s="21">
        <v>44684</v>
      </c>
      <c r="E1507" s="21" t="s">
        <v>9712</v>
      </c>
      <c r="F1507" s="21" t="s">
        <v>14659</v>
      </c>
      <c r="G1507" s="11" t="s">
        <v>2</v>
      </c>
      <c r="H1507" s="11" t="s">
        <v>350</v>
      </c>
      <c r="I1507" s="11" t="s">
        <v>4</v>
      </c>
      <c r="J1507" s="13">
        <v>1</v>
      </c>
      <c r="K1507" s="12">
        <v>39754</v>
      </c>
      <c r="L1507" s="12">
        <v>0</v>
      </c>
      <c r="M1507" s="12">
        <v>0</v>
      </c>
      <c r="N1507" s="12">
        <f t="shared" si="70"/>
        <v>39754</v>
      </c>
      <c r="O1507" s="11" t="s">
        <v>8227</v>
      </c>
      <c r="P1507" s="13">
        <v>0</v>
      </c>
      <c r="Q1507" s="11" t="s">
        <v>6</v>
      </c>
      <c r="R1507" s="13">
        <v>0</v>
      </c>
      <c r="S1507" s="13">
        <v>0</v>
      </c>
      <c r="T1507" s="11" t="s">
        <v>7</v>
      </c>
      <c r="U1507" s="11" t="s">
        <v>8</v>
      </c>
      <c r="V1507" s="15">
        <v>0</v>
      </c>
      <c r="W1507" s="13">
        <v>0</v>
      </c>
      <c r="X1507" s="15">
        <v>0</v>
      </c>
      <c r="Y1507" s="15">
        <v>0</v>
      </c>
      <c r="Z1507" s="13">
        <v>0</v>
      </c>
      <c r="AA1507" s="15">
        <v>0</v>
      </c>
      <c r="AB1507" s="13">
        <v>0</v>
      </c>
      <c r="AC1507" s="15">
        <v>0</v>
      </c>
      <c r="AD1507" s="13">
        <v>0</v>
      </c>
      <c r="AE1507" s="15">
        <v>0</v>
      </c>
      <c r="AF1507" s="13">
        <v>0</v>
      </c>
      <c r="AG1507" s="15">
        <v>0</v>
      </c>
      <c r="AH1507" s="13">
        <v>0</v>
      </c>
      <c r="AI1507" s="15">
        <v>0</v>
      </c>
      <c r="AJ1507" s="11" t="s">
        <v>352</v>
      </c>
      <c r="AK1507" s="11" t="s">
        <v>8228</v>
      </c>
      <c r="AL1507" s="22">
        <f t="shared" si="69"/>
        <v>608</v>
      </c>
      <c r="AM1507" s="11" t="str">
        <f>VLOOKUP(O1507,Sheet2!$D$6:$E$14,2,FALSE)</f>
        <v>Consumables</v>
      </c>
      <c r="AN1507" s="11" t="str">
        <f>VLOOKUP(F1507,Sheet2!$E$15:$F$18,2,FALSE)</f>
        <v>CM</v>
      </c>
      <c r="AO1507" s="35" t="s">
        <v>14668</v>
      </c>
      <c r="AP1507">
        <f>MATCH(AN1507,Sheet2!$F$5:$F$18,0)</f>
        <v>13</v>
      </c>
      <c r="AQ1507">
        <f>MATCH(AO1507,Sheet2!$F$5:$K$5,0)</f>
        <v>6</v>
      </c>
      <c r="AR1507" s="33">
        <f>INDEX(Sheet2!$F$5:$K$18,OPaL!AP1507,OPaL!AQ1507)</f>
        <v>0.2</v>
      </c>
      <c r="AS1507" s="1">
        <f t="shared" si="71"/>
        <v>31803.200000000001</v>
      </c>
    </row>
    <row r="1508" spans="1:45" x14ac:dyDescent="0.2">
      <c r="A1508" s="11" t="s">
        <v>2415</v>
      </c>
      <c r="B1508" s="11" t="s">
        <v>2416</v>
      </c>
      <c r="C1508" s="11" t="s">
        <v>11275</v>
      </c>
      <c r="D1508" s="21">
        <v>43573</v>
      </c>
      <c r="E1508" s="21" t="s">
        <v>9788</v>
      </c>
      <c r="F1508" s="21" t="s">
        <v>14659</v>
      </c>
      <c r="G1508" s="11" t="s">
        <v>2</v>
      </c>
      <c r="H1508" s="11" t="s">
        <v>3</v>
      </c>
      <c r="I1508" s="11" t="s">
        <v>4</v>
      </c>
      <c r="J1508" s="13">
        <v>76</v>
      </c>
      <c r="K1508" s="12">
        <v>39748</v>
      </c>
      <c r="L1508" s="12">
        <v>0</v>
      </c>
      <c r="M1508" s="12">
        <v>0</v>
      </c>
      <c r="N1508" s="12">
        <f t="shared" si="70"/>
        <v>39748</v>
      </c>
      <c r="O1508" s="11" t="s">
        <v>5</v>
      </c>
      <c r="P1508" s="13">
        <v>0</v>
      </c>
      <c r="Q1508" s="11" t="s">
        <v>6</v>
      </c>
      <c r="R1508" s="13">
        <v>0</v>
      </c>
      <c r="S1508" s="13">
        <v>0</v>
      </c>
      <c r="T1508" s="11" t="s">
        <v>7</v>
      </c>
      <c r="U1508" s="11" t="s">
        <v>8</v>
      </c>
      <c r="V1508" s="15">
        <v>0</v>
      </c>
      <c r="W1508" s="13">
        <v>0</v>
      </c>
      <c r="X1508" s="15">
        <v>0</v>
      </c>
      <c r="Y1508" s="15">
        <v>0</v>
      </c>
      <c r="Z1508" s="13">
        <v>0</v>
      </c>
      <c r="AA1508" s="15">
        <v>0</v>
      </c>
      <c r="AB1508" s="13">
        <v>0</v>
      </c>
      <c r="AC1508" s="15">
        <v>0</v>
      </c>
      <c r="AD1508" s="13">
        <v>0</v>
      </c>
      <c r="AE1508" s="15">
        <v>0</v>
      </c>
      <c r="AF1508" s="13">
        <v>0</v>
      </c>
      <c r="AG1508" s="15">
        <v>0</v>
      </c>
      <c r="AH1508" s="13">
        <v>0</v>
      </c>
      <c r="AI1508" s="15">
        <v>0</v>
      </c>
      <c r="AJ1508" s="11" t="s">
        <v>9</v>
      </c>
      <c r="AK1508" s="11" t="s">
        <v>13</v>
      </c>
      <c r="AL1508" s="22">
        <f t="shared" si="69"/>
        <v>1719</v>
      </c>
      <c r="AM1508" s="11" t="str">
        <f>VLOOKUP(O1508,Sheet2!$D$6:$E$14,2,FALSE)</f>
        <v>Spare parts</v>
      </c>
      <c r="AN1508" s="11" t="str">
        <f>VLOOKUP(F1508,Sheet2!$E$10:$F$13,2,FALSE)</f>
        <v>SPM</v>
      </c>
      <c r="AO1508" s="35" t="s">
        <v>14668</v>
      </c>
      <c r="AP1508">
        <f>MATCH(AN1508,Sheet2!$F$5:$F$18,0)</f>
        <v>6</v>
      </c>
      <c r="AQ1508">
        <f>MATCH(AO1508,Sheet2!$F$5:$K$5,0)</f>
        <v>6</v>
      </c>
      <c r="AR1508" s="33">
        <f>INDEX(Sheet2!$F$5:$K$18,OPaL!AP1508,OPaL!AQ1508)</f>
        <v>0.15</v>
      </c>
      <c r="AS1508" s="1">
        <f t="shared" si="71"/>
        <v>33785.799999999996</v>
      </c>
    </row>
    <row r="1509" spans="1:45" x14ac:dyDescent="0.2">
      <c r="A1509" s="11" t="s">
        <v>5513</v>
      </c>
      <c r="B1509" s="11" t="s">
        <v>5514</v>
      </c>
      <c r="C1509" s="11" t="s">
        <v>11276</v>
      </c>
      <c r="D1509" s="21">
        <v>42816</v>
      </c>
      <c r="E1509" s="21" t="s">
        <v>9785</v>
      </c>
      <c r="F1509" s="21" t="s">
        <v>14658</v>
      </c>
      <c r="G1509" s="11" t="s">
        <v>2</v>
      </c>
      <c r="H1509" s="11" t="s">
        <v>16</v>
      </c>
      <c r="I1509" s="11" t="s">
        <v>4</v>
      </c>
      <c r="J1509" s="12">
        <v>2</v>
      </c>
      <c r="K1509" s="12">
        <v>39628.800000000003</v>
      </c>
      <c r="L1509" s="12">
        <v>0</v>
      </c>
      <c r="M1509" s="12">
        <v>0</v>
      </c>
      <c r="N1509" s="12">
        <f t="shared" si="70"/>
        <v>39628.800000000003</v>
      </c>
      <c r="O1509" s="11" t="s">
        <v>5</v>
      </c>
      <c r="P1509" s="13">
        <v>0</v>
      </c>
      <c r="Q1509" s="11" t="s">
        <v>6</v>
      </c>
      <c r="R1509" s="13">
        <v>0</v>
      </c>
      <c r="S1509" s="13">
        <v>0</v>
      </c>
      <c r="T1509" s="11" t="s">
        <v>7</v>
      </c>
      <c r="U1509" s="11" t="s">
        <v>8</v>
      </c>
      <c r="V1509" s="15">
        <v>0</v>
      </c>
      <c r="W1509" s="13">
        <v>0</v>
      </c>
      <c r="X1509" s="15">
        <v>0</v>
      </c>
      <c r="Y1509" s="15">
        <v>0</v>
      </c>
      <c r="Z1509" s="13">
        <v>0</v>
      </c>
      <c r="AA1509" s="15">
        <v>0</v>
      </c>
      <c r="AB1509" s="13">
        <v>0</v>
      </c>
      <c r="AC1509" s="15">
        <v>0</v>
      </c>
      <c r="AD1509" s="13">
        <v>0</v>
      </c>
      <c r="AE1509" s="15">
        <v>0</v>
      </c>
      <c r="AF1509" s="13">
        <v>0</v>
      </c>
      <c r="AG1509" s="15">
        <v>0</v>
      </c>
      <c r="AH1509" s="13">
        <v>0</v>
      </c>
      <c r="AI1509" s="15">
        <v>0</v>
      </c>
      <c r="AJ1509" s="11" t="s">
        <v>17</v>
      </c>
      <c r="AK1509" s="11" t="s">
        <v>1398</v>
      </c>
      <c r="AL1509" s="22">
        <f t="shared" si="69"/>
        <v>2476</v>
      </c>
      <c r="AM1509" s="11" t="str">
        <f>VLOOKUP(O1509,Sheet2!$D$6:$E$14,2,FALSE)</f>
        <v>Spare parts</v>
      </c>
      <c r="AN1509" s="11" t="str">
        <f>VLOOKUP(F1509,Sheet2!$E$10:$F$13,2,FALSE)</f>
        <v>SPE</v>
      </c>
      <c r="AO1509" s="35" t="s">
        <v>14668</v>
      </c>
      <c r="AP1509">
        <f>MATCH(AN1509,Sheet2!$F$5:$F$18,0)</f>
        <v>7</v>
      </c>
      <c r="AQ1509">
        <f>MATCH(AO1509,Sheet2!$F$5:$K$5,0)</f>
        <v>6</v>
      </c>
      <c r="AR1509" s="33">
        <f>INDEX(Sheet2!$F$5:$K$18,OPaL!AP1509,OPaL!AQ1509)</f>
        <v>0.15</v>
      </c>
      <c r="AS1509" s="1">
        <f t="shared" si="71"/>
        <v>33684.480000000003</v>
      </c>
    </row>
    <row r="1510" spans="1:45" x14ac:dyDescent="0.2">
      <c r="A1510" s="11" t="s">
        <v>2548</v>
      </c>
      <c r="B1510" s="11" t="s">
        <v>2549</v>
      </c>
      <c r="C1510" s="11" t="s">
        <v>11277</v>
      </c>
      <c r="D1510" s="21">
        <v>43245</v>
      </c>
      <c r="E1510" s="21" t="s">
        <v>9786</v>
      </c>
      <c r="F1510" s="21" t="s">
        <v>14659</v>
      </c>
      <c r="G1510" s="11" t="s">
        <v>2</v>
      </c>
      <c r="H1510" s="11" t="s">
        <v>16</v>
      </c>
      <c r="I1510" s="11" t="s">
        <v>4</v>
      </c>
      <c r="J1510" s="12">
        <v>1</v>
      </c>
      <c r="K1510" s="12">
        <v>39602.68</v>
      </c>
      <c r="L1510" s="12">
        <v>0</v>
      </c>
      <c r="M1510" s="12">
        <v>0</v>
      </c>
      <c r="N1510" s="12">
        <f t="shared" si="70"/>
        <v>39602.68</v>
      </c>
      <c r="O1510" s="11" t="s">
        <v>5</v>
      </c>
      <c r="P1510" s="13">
        <v>0</v>
      </c>
      <c r="Q1510" s="11" t="s">
        <v>6</v>
      </c>
      <c r="R1510" s="13">
        <v>0</v>
      </c>
      <c r="S1510" s="13">
        <v>0</v>
      </c>
      <c r="T1510" s="11" t="s">
        <v>7</v>
      </c>
      <c r="U1510" s="11" t="s">
        <v>8</v>
      </c>
      <c r="V1510" s="15">
        <v>0</v>
      </c>
      <c r="W1510" s="13">
        <v>0</v>
      </c>
      <c r="X1510" s="15">
        <v>0</v>
      </c>
      <c r="Y1510" s="15">
        <v>0</v>
      </c>
      <c r="Z1510" s="13">
        <v>0</v>
      </c>
      <c r="AA1510" s="15">
        <v>0</v>
      </c>
      <c r="AB1510" s="13">
        <v>0</v>
      </c>
      <c r="AC1510" s="15">
        <v>0</v>
      </c>
      <c r="AD1510" s="13">
        <v>0</v>
      </c>
      <c r="AE1510" s="15">
        <v>0</v>
      </c>
      <c r="AF1510" s="13">
        <v>0</v>
      </c>
      <c r="AG1510" s="15">
        <v>0</v>
      </c>
      <c r="AH1510" s="13">
        <v>0</v>
      </c>
      <c r="AI1510" s="15">
        <v>0</v>
      </c>
      <c r="AJ1510" s="11" t="s">
        <v>17</v>
      </c>
      <c r="AK1510" s="11" t="s">
        <v>1398</v>
      </c>
      <c r="AL1510" s="22">
        <f t="shared" si="69"/>
        <v>2047</v>
      </c>
      <c r="AM1510" s="11" t="str">
        <f>VLOOKUP(O1510,Sheet2!$D$6:$E$14,2,FALSE)</f>
        <v>Spare parts</v>
      </c>
      <c r="AN1510" s="11" t="str">
        <f>VLOOKUP(F1510,Sheet2!$E$10:$F$13,2,FALSE)</f>
        <v>SPM</v>
      </c>
      <c r="AO1510" s="35" t="s">
        <v>14668</v>
      </c>
      <c r="AP1510">
        <f>MATCH(AN1510,Sheet2!$F$5:$F$18,0)</f>
        <v>6</v>
      </c>
      <c r="AQ1510">
        <f>MATCH(AO1510,Sheet2!$F$5:$K$5,0)</f>
        <v>6</v>
      </c>
      <c r="AR1510" s="33">
        <f>INDEX(Sheet2!$F$5:$K$18,OPaL!AP1510,OPaL!AQ1510)</f>
        <v>0.15</v>
      </c>
      <c r="AS1510" s="1">
        <f t="shared" si="71"/>
        <v>33662.277999999998</v>
      </c>
    </row>
    <row r="1511" spans="1:45" x14ac:dyDescent="0.2">
      <c r="A1511" s="11" t="s">
        <v>5287</v>
      </c>
      <c r="B1511" s="11" t="s">
        <v>5288</v>
      </c>
      <c r="C1511" s="11" t="s">
        <v>11278</v>
      </c>
      <c r="D1511" s="21">
        <v>44916</v>
      </c>
      <c r="E1511" s="21" t="s">
        <v>9697</v>
      </c>
      <c r="F1511" s="21" t="s">
        <v>14659</v>
      </c>
      <c r="G1511" s="11" t="s">
        <v>2</v>
      </c>
      <c r="H1511" s="11" t="s">
        <v>3</v>
      </c>
      <c r="I1511" s="11" t="s">
        <v>4</v>
      </c>
      <c r="J1511" s="12">
        <v>8</v>
      </c>
      <c r="K1511" s="12">
        <v>39599.800000000003</v>
      </c>
      <c r="L1511" s="12">
        <v>0</v>
      </c>
      <c r="M1511" s="12">
        <v>0</v>
      </c>
      <c r="N1511" s="12">
        <f t="shared" si="70"/>
        <v>39599.800000000003</v>
      </c>
      <c r="O1511" s="11" t="s">
        <v>5</v>
      </c>
      <c r="P1511" s="13">
        <v>0</v>
      </c>
      <c r="Q1511" s="11" t="s">
        <v>6</v>
      </c>
      <c r="R1511" s="13">
        <v>0</v>
      </c>
      <c r="S1511" s="13">
        <v>0</v>
      </c>
      <c r="T1511" s="11" t="s">
        <v>7</v>
      </c>
      <c r="U1511" s="11" t="s">
        <v>8</v>
      </c>
      <c r="V1511" s="15">
        <v>0</v>
      </c>
      <c r="W1511" s="13">
        <v>0</v>
      </c>
      <c r="X1511" s="15">
        <v>0</v>
      </c>
      <c r="Y1511" s="15">
        <v>0</v>
      </c>
      <c r="Z1511" s="13">
        <v>0</v>
      </c>
      <c r="AA1511" s="15">
        <v>0</v>
      </c>
      <c r="AB1511" s="13">
        <v>0</v>
      </c>
      <c r="AC1511" s="15">
        <v>0</v>
      </c>
      <c r="AD1511" s="13">
        <v>0</v>
      </c>
      <c r="AE1511" s="15">
        <v>0</v>
      </c>
      <c r="AF1511" s="13">
        <v>0</v>
      </c>
      <c r="AG1511" s="15">
        <v>0</v>
      </c>
      <c r="AH1511" s="13">
        <v>0</v>
      </c>
      <c r="AI1511" s="15">
        <v>0</v>
      </c>
      <c r="AJ1511" s="11" t="s">
        <v>9</v>
      </c>
      <c r="AK1511" s="11" t="s">
        <v>1398</v>
      </c>
      <c r="AL1511" s="22">
        <f t="shared" si="69"/>
        <v>376</v>
      </c>
      <c r="AM1511" s="11" t="str">
        <f>VLOOKUP(O1511,Sheet2!$D$6:$E$14,2,FALSE)</f>
        <v>Spare parts</v>
      </c>
      <c r="AN1511" s="11" t="str">
        <f>VLOOKUP(F1511,Sheet2!$E$10:$F$13,2,FALSE)</f>
        <v>SPM</v>
      </c>
      <c r="AO1511" s="35" t="s">
        <v>14668</v>
      </c>
      <c r="AP1511">
        <f>MATCH(AN1511,Sheet2!$F$5:$F$18,0)</f>
        <v>6</v>
      </c>
      <c r="AQ1511">
        <f>MATCH(AO1511,Sheet2!$F$5:$K$5,0)</f>
        <v>6</v>
      </c>
      <c r="AR1511" s="33">
        <f>INDEX(Sheet2!$F$5:$K$18,OPaL!AP1511,OPaL!AQ1511)</f>
        <v>0.15</v>
      </c>
      <c r="AS1511" s="1">
        <f t="shared" si="71"/>
        <v>33659.83</v>
      </c>
    </row>
    <row r="1512" spans="1:45" x14ac:dyDescent="0.2">
      <c r="A1512" s="11" t="s">
        <v>8479</v>
      </c>
      <c r="B1512" s="11" t="s">
        <v>8480</v>
      </c>
      <c r="C1512" s="11" t="s">
        <v>11279</v>
      </c>
      <c r="D1512" s="21">
        <v>45077</v>
      </c>
      <c r="E1512" s="21" t="s">
        <v>9789</v>
      </c>
      <c r="F1512" s="21" t="s">
        <v>14659</v>
      </c>
      <c r="G1512" s="11" t="s">
        <v>2</v>
      </c>
      <c r="H1512" s="11" t="s">
        <v>3</v>
      </c>
      <c r="I1512" s="11" t="s">
        <v>4</v>
      </c>
      <c r="J1512" s="12">
        <v>8</v>
      </c>
      <c r="K1512" s="12">
        <v>39563.64</v>
      </c>
      <c r="L1512" s="12">
        <v>0</v>
      </c>
      <c r="M1512" s="12">
        <v>0</v>
      </c>
      <c r="N1512" s="12">
        <f t="shared" si="70"/>
        <v>39563.64</v>
      </c>
      <c r="O1512" s="11" t="s">
        <v>8227</v>
      </c>
      <c r="P1512" s="13">
        <v>0</v>
      </c>
      <c r="Q1512" s="11" t="s">
        <v>6</v>
      </c>
      <c r="R1512" s="13">
        <v>0</v>
      </c>
      <c r="S1512" s="13">
        <v>0</v>
      </c>
      <c r="T1512" s="11" t="s">
        <v>7</v>
      </c>
      <c r="U1512" s="11" t="s">
        <v>8</v>
      </c>
      <c r="V1512" s="15">
        <v>0</v>
      </c>
      <c r="W1512" s="13">
        <v>0</v>
      </c>
      <c r="X1512" s="15">
        <v>0</v>
      </c>
      <c r="Y1512" s="15">
        <v>0</v>
      </c>
      <c r="Z1512" s="13">
        <v>0</v>
      </c>
      <c r="AA1512" s="15">
        <v>0</v>
      </c>
      <c r="AB1512" s="13">
        <v>0</v>
      </c>
      <c r="AC1512" s="15">
        <v>0</v>
      </c>
      <c r="AD1512" s="13">
        <v>0</v>
      </c>
      <c r="AE1512" s="15">
        <v>0</v>
      </c>
      <c r="AF1512" s="13">
        <v>0</v>
      </c>
      <c r="AG1512" s="15">
        <v>0</v>
      </c>
      <c r="AH1512" s="13">
        <v>0</v>
      </c>
      <c r="AI1512" s="15">
        <v>0</v>
      </c>
      <c r="AJ1512" s="11" t="s">
        <v>9</v>
      </c>
      <c r="AK1512" s="11" t="s">
        <v>8228</v>
      </c>
      <c r="AL1512" s="22">
        <f t="shared" si="69"/>
        <v>215</v>
      </c>
      <c r="AM1512" s="11" t="str">
        <f>VLOOKUP(O1512,Sheet2!$D$6:$E$14,2,FALSE)</f>
        <v>Consumables</v>
      </c>
      <c r="AN1512" s="11" t="str">
        <f>VLOOKUP(F1512,Sheet2!$E$15:$F$18,2,FALSE)</f>
        <v>CM</v>
      </c>
      <c r="AO1512" s="35" t="s">
        <v>14666</v>
      </c>
      <c r="AP1512">
        <f>MATCH(AN1512,Sheet2!$F$5:$F$18,0)</f>
        <v>13</v>
      </c>
      <c r="AQ1512">
        <f>MATCH(AO1512,Sheet2!$F$5:$K$5,0)</f>
        <v>4</v>
      </c>
      <c r="AR1512" s="33">
        <f>INDEX(Sheet2!$F$5:$K$18,OPaL!AP1512,OPaL!AQ1512)</f>
        <v>0.05</v>
      </c>
      <c r="AS1512" s="1">
        <f t="shared" si="71"/>
        <v>37585.457999999999</v>
      </c>
    </row>
    <row r="1513" spans="1:45" x14ac:dyDescent="0.2">
      <c r="A1513" s="11" t="s">
        <v>9096</v>
      </c>
      <c r="B1513" s="11" t="s">
        <v>9097</v>
      </c>
      <c r="C1513" s="11" t="s">
        <v>11280</v>
      </c>
      <c r="D1513" s="21">
        <v>43112</v>
      </c>
      <c r="E1513" s="21" t="s">
        <v>9739</v>
      </c>
      <c r="F1513" s="21" t="s">
        <v>14659</v>
      </c>
      <c r="G1513" s="11" t="s">
        <v>2</v>
      </c>
      <c r="H1513" s="11" t="s">
        <v>3</v>
      </c>
      <c r="I1513" s="11" t="s">
        <v>4</v>
      </c>
      <c r="J1513" s="13">
        <v>50</v>
      </c>
      <c r="K1513" s="12">
        <v>39406.980000000003</v>
      </c>
      <c r="L1513" s="12">
        <v>0</v>
      </c>
      <c r="M1513" s="12">
        <v>0</v>
      </c>
      <c r="N1513" s="12">
        <f t="shared" si="70"/>
        <v>39406.980000000003</v>
      </c>
      <c r="O1513" s="11" t="s">
        <v>8227</v>
      </c>
      <c r="P1513" s="13">
        <v>0</v>
      </c>
      <c r="Q1513" s="11" t="s">
        <v>6</v>
      </c>
      <c r="R1513" s="13">
        <v>0</v>
      </c>
      <c r="S1513" s="13">
        <v>0</v>
      </c>
      <c r="T1513" s="11" t="s">
        <v>7</v>
      </c>
      <c r="U1513" s="11" t="s">
        <v>8</v>
      </c>
      <c r="V1513" s="15">
        <v>0</v>
      </c>
      <c r="W1513" s="13">
        <v>0</v>
      </c>
      <c r="X1513" s="15">
        <v>0</v>
      </c>
      <c r="Y1513" s="15">
        <v>0</v>
      </c>
      <c r="Z1513" s="13">
        <v>0</v>
      </c>
      <c r="AA1513" s="15">
        <v>0</v>
      </c>
      <c r="AB1513" s="13">
        <v>0</v>
      </c>
      <c r="AC1513" s="15">
        <v>0</v>
      </c>
      <c r="AD1513" s="13">
        <v>0</v>
      </c>
      <c r="AE1513" s="15">
        <v>0</v>
      </c>
      <c r="AF1513" s="13">
        <v>0</v>
      </c>
      <c r="AG1513" s="15">
        <v>0</v>
      </c>
      <c r="AH1513" s="13">
        <v>0</v>
      </c>
      <c r="AI1513" s="15">
        <v>0</v>
      </c>
      <c r="AJ1513" s="11" t="s">
        <v>9</v>
      </c>
      <c r="AK1513" s="11" t="s">
        <v>8228</v>
      </c>
      <c r="AL1513" s="22">
        <f t="shared" si="69"/>
        <v>2180</v>
      </c>
      <c r="AM1513" s="11" t="str">
        <f>VLOOKUP(O1513,Sheet2!$D$6:$E$14,2,FALSE)</f>
        <v>Consumables</v>
      </c>
      <c r="AN1513" s="11" t="str">
        <f>VLOOKUP(F1513,Sheet2!$E$15:$F$18,2,FALSE)</f>
        <v>CM</v>
      </c>
      <c r="AO1513" s="35" t="s">
        <v>14668</v>
      </c>
      <c r="AP1513">
        <f>MATCH(AN1513,Sheet2!$F$5:$F$18,0)</f>
        <v>13</v>
      </c>
      <c r="AQ1513">
        <f>MATCH(AO1513,Sheet2!$F$5:$K$5,0)</f>
        <v>6</v>
      </c>
      <c r="AR1513" s="33">
        <f>INDEX(Sheet2!$F$5:$K$18,OPaL!AP1513,OPaL!AQ1513)</f>
        <v>0.2</v>
      </c>
      <c r="AS1513" s="1">
        <f t="shared" si="71"/>
        <v>31525.584000000003</v>
      </c>
    </row>
    <row r="1514" spans="1:45" x14ac:dyDescent="0.2">
      <c r="A1514" s="11" t="s">
        <v>5275</v>
      </c>
      <c r="B1514" s="11" t="s">
        <v>5276</v>
      </c>
      <c r="C1514" s="11" t="s">
        <v>11281</v>
      </c>
      <c r="D1514" s="21">
        <v>44183</v>
      </c>
      <c r="E1514" s="21" t="s">
        <v>9697</v>
      </c>
      <c r="F1514" s="21" t="s">
        <v>14659</v>
      </c>
      <c r="G1514" s="11" t="s">
        <v>2</v>
      </c>
      <c r="H1514" s="11" t="s">
        <v>3</v>
      </c>
      <c r="I1514" s="11" t="s">
        <v>4</v>
      </c>
      <c r="J1514" s="12">
        <v>5</v>
      </c>
      <c r="K1514" s="12">
        <v>39375</v>
      </c>
      <c r="L1514" s="12">
        <v>0</v>
      </c>
      <c r="M1514" s="12">
        <v>0</v>
      </c>
      <c r="N1514" s="12">
        <f t="shared" si="70"/>
        <v>39375</v>
      </c>
      <c r="O1514" s="11" t="s">
        <v>5</v>
      </c>
      <c r="P1514" s="13">
        <v>0</v>
      </c>
      <c r="Q1514" s="11" t="s">
        <v>6</v>
      </c>
      <c r="R1514" s="13">
        <v>0</v>
      </c>
      <c r="S1514" s="13">
        <v>0</v>
      </c>
      <c r="T1514" s="11" t="s">
        <v>7</v>
      </c>
      <c r="U1514" s="11" t="s">
        <v>8</v>
      </c>
      <c r="V1514" s="15">
        <v>0</v>
      </c>
      <c r="W1514" s="13">
        <v>0</v>
      </c>
      <c r="X1514" s="15">
        <v>0</v>
      </c>
      <c r="Y1514" s="15">
        <v>0</v>
      </c>
      <c r="Z1514" s="13">
        <v>0</v>
      </c>
      <c r="AA1514" s="15">
        <v>0</v>
      </c>
      <c r="AB1514" s="13">
        <v>0</v>
      </c>
      <c r="AC1514" s="15">
        <v>0</v>
      </c>
      <c r="AD1514" s="13">
        <v>0</v>
      </c>
      <c r="AE1514" s="15">
        <v>0</v>
      </c>
      <c r="AF1514" s="13">
        <v>0</v>
      </c>
      <c r="AG1514" s="15">
        <v>0</v>
      </c>
      <c r="AH1514" s="13">
        <v>0</v>
      </c>
      <c r="AI1514" s="15">
        <v>0</v>
      </c>
      <c r="AJ1514" s="11" t="s">
        <v>9</v>
      </c>
      <c r="AK1514" s="11" t="s">
        <v>1398</v>
      </c>
      <c r="AL1514" s="22">
        <f t="shared" si="69"/>
        <v>1109</v>
      </c>
      <c r="AM1514" s="11" t="str">
        <f>VLOOKUP(O1514,Sheet2!$D$6:$E$14,2,FALSE)</f>
        <v>Spare parts</v>
      </c>
      <c r="AN1514" s="11" t="str">
        <f>VLOOKUP(F1514,Sheet2!$E$10:$F$13,2,FALSE)</f>
        <v>SPM</v>
      </c>
      <c r="AO1514" s="35" t="s">
        <v>14668</v>
      </c>
      <c r="AP1514">
        <f>MATCH(AN1514,Sheet2!$F$5:$F$18,0)</f>
        <v>6</v>
      </c>
      <c r="AQ1514">
        <f>MATCH(AO1514,Sheet2!$F$5:$K$5,0)</f>
        <v>6</v>
      </c>
      <c r="AR1514" s="33">
        <f>INDEX(Sheet2!$F$5:$K$18,OPaL!AP1514,OPaL!AQ1514)</f>
        <v>0.15</v>
      </c>
      <c r="AS1514" s="1">
        <f t="shared" si="71"/>
        <v>33468.75</v>
      </c>
    </row>
    <row r="1515" spans="1:45" x14ac:dyDescent="0.2">
      <c r="A1515" s="11" t="s">
        <v>3691</v>
      </c>
      <c r="B1515" s="11" t="s">
        <v>3692</v>
      </c>
      <c r="C1515" s="11" t="s">
        <v>11282</v>
      </c>
      <c r="D1515" s="21">
        <v>42784</v>
      </c>
      <c r="E1515" s="21" t="s">
        <v>9697</v>
      </c>
      <c r="F1515" s="21" t="s">
        <v>14659</v>
      </c>
      <c r="G1515" s="11" t="s">
        <v>2</v>
      </c>
      <c r="H1515" s="11" t="s">
        <v>16</v>
      </c>
      <c r="I1515" s="11" t="s">
        <v>4</v>
      </c>
      <c r="J1515" s="12">
        <v>1</v>
      </c>
      <c r="K1515" s="12">
        <v>39305.949999999997</v>
      </c>
      <c r="L1515" s="12">
        <v>0</v>
      </c>
      <c r="M1515" s="12">
        <v>0</v>
      </c>
      <c r="N1515" s="12">
        <f t="shared" si="70"/>
        <v>39305.949999999997</v>
      </c>
      <c r="O1515" s="11" t="s">
        <v>5</v>
      </c>
      <c r="P1515" s="13">
        <v>0</v>
      </c>
      <c r="Q1515" s="11" t="s">
        <v>6</v>
      </c>
      <c r="R1515" s="13">
        <v>0</v>
      </c>
      <c r="S1515" s="13">
        <v>0</v>
      </c>
      <c r="T1515" s="11" t="s">
        <v>7</v>
      </c>
      <c r="U1515" s="11" t="s">
        <v>8</v>
      </c>
      <c r="V1515" s="15">
        <v>0</v>
      </c>
      <c r="W1515" s="13">
        <v>0</v>
      </c>
      <c r="X1515" s="15">
        <v>0</v>
      </c>
      <c r="Y1515" s="15">
        <v>0</v>
      </c>
      <c r="Z1515" s="13">
        <v>0</v>
      </c>
      <c r="AA1515" s="15">
        <v>0</v>
      </c>
      <c r="AB1515" s="13">
        <v>0</v>
      </c>
      <c r="AC1515" s="15">
        <v>0</v>
      </c>
      <c r="AD1515" s="13">
        <v>0</v>
      </c>
      <c r="AE1515" s="15">
        <v>0</v>
      </c>
      <c r="AF1515" s="13">
        <v>0</v>
      </c>
      <c r="AG1515" s="15">
        <v>0</v>
      </c>
      <c r="AH1515" s="13">
        <v>0</v>
      </c>
      <c r="AI1515" s="15">
        <v>0</v>
      </c>
      <c r="AJ1515" s="11" t="s">
        <v>17</v>
      </c>
      <c r="AK1515" s="11" t="s">
        <v>1398</v>
      </c>
      <c r="AL1515" s="22">
        <f t="shared" si="69"/>
        <v>2508</v>
      </c>
      <c r="AM1515" s="11" t="str">
        <f>VLOOKUP(O1515,Sheet2!$D$6:$E$14,2,FALSE)</f>
        <v>Spare parts</v>
      </c>
      <c r="AN1515" s="11" t="str">
        <f>VLOOKUP(F1515,Sheet2!$E$10:$F$13,2,FALSE)</f>
        <v>SPM</v>
      </c>
      <c r="AO1515" s="35" t="s">
        <v>14668</v>
      </c>
      <c r="AP1515">
        <f>MATCH(AN1515,Sheet2!$F$5:$F$18,0)</f>
        <v>6</v>
      </c>
      <c r="AQ1515">
        <f>MATCH(AO1515,Sheet2!$F$5:$K$5,0)</f>
        <v>6</v>
      </c>
      <c r="AR1515" s="33">
        <f>INDEX(Sheet2!$F$5:$K$18,OPaL!AP1515,OPaL!AQ1515)</f>
        <v>0.15</v>
      </c>
      <c r="AS1515" s="1">
        <f t="shared" si="71"/>
        <v>33410.057499999995</v>
      </c>
    </row>
    <row r="1516" spans="1:45" x14ac:dyDescent="0.2">
      <c r="A1516" s="11" t="s">
        <v>3749</v>
      </c>
      <c r="B1516" s="11" t="s">
        <v>3750</v>
      </c>
      <c r="C1516" s="11" t="s">
        <v>11283</v>
      </c>
      <c r="D1516" s="21">
        <v>42784</v>
      </c>
      <c r="E1516" s="21" t="s">
        <v>9697</v>
      </c>
      <c r="F1516" s="21" t="s">
        <v>14659</v>
      </c>
      <c r="G1516" s="11" t="s">
        <v>2</v>
      </c>
      <c r="H1516" s="11" t="s">
        <v>16</v>
      </c>
      <c r="I1516" s="11" t="s">
        <v>4</v>
      </c>
      <c r="J1516" s="12">
        <v>1</v>
      </c>
      <c r="K1516" s="12">
        <v>39305.949999999997</v>
      </c>
      <c r="L1516" s="12">
        <v>0</v>
      </c>
      <c r="M1516" s="12">
        <v>0</v>
      </c>
      <c r="N1516" s="12">
        <f t="shared" si="70"/>
        <v>39305.949999999997</v>
      </c>
      <c r="O1516" s="11" t="s">
        <v>5</v>
      </c>
      <c r="P1516" s="13">
        <v>0</v>
      </c>
      <c r="Q1516" s="11" t="s">
        <v>6</v>
      </c>
      <c r="R1516" s="13">
        <v>0</v>
      </c>
      <c r="S1516" s="13">
        <v>0</v>
      </c>
      <c r="T1516" s="11" t="s">
        <v>7</v>
      </c>
      <c r="U1516" s="11" t="s">
        <v>8</v>
      </c>
      <c r="V1516" s="15">
        <v>0</v>
      </c>
      <c r="W1516" s="13">
        <v>0</v>
      </c>
      <c r="X1516" s="15">
        <v>0</v>
      </c>
      <c r="Y1516" s="15">
        <v>0</v>
      </c>
      <c r="Z1516" s="13">
        <v>0</v>
      </c>
      <c r="AA1516" s="15">
        <v>0</v>
      </c>
      <c r="AB1516" s="13">
        <v>0</v>
      </c>
      <c r="AC1516" s="15">
        <v>0</v>
      </c>
      <c r="AD1516" s="13">
        <v>0</v>
      </c>
      <c r="AE1516" s="15">
        <v>0</v>
      </c>
      <c r="AF1516" s="13">
        <v>0</v>
      </c>
      <c r="AG1516" s="15">
        <v>0</v>
      </c>
      <c r="AH1516" s="13">
        <v>0</v>
      </c>
      <c r="AI1516" s="15">
        <v>0</v>
      </c>
      <c r="AJ1516" s="11" t="s">
        <v>17</v>
      </c>
      <c r="AK1516" s="11" t="s">
        <v>1398</v>
      </c>
      <c r="AL1516" s="22">
        <f t="shared" si="69"/>
        <v>2508</v>
      </c>
      <c r="AM1516" s="11" t="str">
        <f>VLOOKUP(O1516,Sheet2!$D$6:$E$14,2,FALSE)</f>
        <v>Spare parts</v>
      </c>
      <c r="AN1516" s="11" t="str">
        <f>VLOOKUP(F1516,Sheet2!$E$10:$F$13,2,FALSE)</f>
        <v>SPM</v>
      </c>
      <c r="AO1516" s="35" t="s">
        <v>14668</v>
      </c>
      <c r="AP1516">
        <f>MATCH(AN1516,Sheet2!$F$5:$F$18,0)</f>
        <v>6</v>
      </c>
      <c r="AQ1516">
        <f>MATCH(AO1516,Sheet2!$F$5:$K$5,0)</f>
        <v>6</v>
      </c>
      <c r="AR1516" s="33">
        <f>INDEX(Sheet2!$F$5:$K$18,OPaL!AP1516,OPaL!AQ1516)</f>
        <v>0.15</v>
      </c>
      <c r="AS1516" s="1">
        <f t="shared" si="71"/>
        <v>33410.057499999995</v>
      </c>
    </row>
    <row r="1517" spans="1:45" x14ac:dyDescent="0.2">
      <c r="A1517" s="11" t="s">
        <v>3299</v>
      </c>
      <c r="B1517" s="11" t="s">
        <v>3300</v>
      </c>
      <c r="C1517" s="11" t="s">
        <v>11284</v>
      </c>
      <c r="D1517" s="21">
        <v>43189</v>
      </c>
      <c r="E1517" s="21" t="s">
        <v>9697</v>
      </c>
      <c r="F1517" s="21" t="s">
        <v>14658</v>
      </c>
      <c r="G1517" s="11" t="s">
        <v>2</v>
      </c>
      <c r="H1517" s="11" t="s">
        <v>16</v>
      </c>
      <c r="I1517" s="11" t="s">
        <v>4</v>
      </c>
      <c r="J1517" s="12">
        <v>2</v>
      </c>
      <c r="K1517" s="12">
        <v>39254.19</v>
      </c>
      <c r="L1517" s="12">
        <v>0</v>
      </c>
      <c r="M1517" s="12">
        <v>0</v>
      </c>
      <c r="N1517" s="12">
        <f t="shared" si="70"/>
        <v>39254.19</v>
      </c>
      <c r="O1517" s="11" t="s">
        <v>5</v>
      </c>
      <c r="P1517" s="13">
        <v>0</v>
      </c>
      <c r="Q1517" s="11" t="s">
        <v>6</v>
      </c>
      <c r="R1517" s="13">
        <v>0</v>
      </c>
      <c r="S1517" s="13">
        <v>0</v>
      </c>
      <c r="T1517" s="11" t="s">
        <v>7</v>
      </c>
      <c r="U1517" s="11" t="s">
        <v>8</v>
      </c>
      <c r="V1517" s="15">
        <v>0</v>
      </c>
      <c r="W1517" s="13">
        <v>0</v>
      </c>
      <c r="X1517" s="15">
        <v>0</v>
      </c>
      <c r="Y1517" s="15">
        <v>0</v>
      </c>
      <c r="Z1517" s="13">
        <v>0</v>
      </c>
      <c r="AA1517" s="15">
        <v>0</v>
      </c>
      <c r="AB1517" s="13">
        <v>0</v>
      </c>
      <c r="AC1517" s="15">
        <v>0</v>
      </c>
      <c r="AD1517" s="13">
        <v>0</v>
      </c>
      <c r="AE1517" s="15">
        <v>0</v>
      </c>
      <c r="AF1517" s="13">
        <v>0</v>
      </c>
      <c r="AG1517" s="15">
        <v>0</v>
      </c>
      <c r="AH1517" s="13">
        <v>0</v>
      </c>
      <c r="AI1517" s="15">
        <v>0</v>
      </c>
      <c r="AJ1517" s="11" t="s">
        <v>17</v>
      </c>
      <c r="AK1517" s="11" t="s">
        <v>1398</v>
      </c>
      <c r="AL1517" s="22">
        <f t="shared" si="69"/>
        <v>2103</v>
      </c>
      <c r="AM1517" s="11" t="str">
        <f>VLOOKUP(O1517,Sheet2!$D$6:$E$14,2,FALSE)</f>
        <v>Spare parts</v>
      </c>
      <c r="AN1517" s="11" t="str">
        <f>VLOOKUP(F1517,Sheet2!$E$10:$F$13,2,FALSE)</f>
        <v>SPE</v>
      </c>
      <c r="AO1517" s="35" t="s">
        <v>14668</v>
      </c>
      <c r="AP1517">
        <f>MATCH(AN1517,Sheet2!$F$5:$F$18,0)</f>
        <v>7</v>
      </c>
      <c r="AQ1517">
        <f>MATCH(AO1517,Sheet2!$F$5:$K$5,0)</f>
        <v>6</v>
      </c>
      <c r="AR1517" s="33">
        <f>INDEX(Sheet2!$F$5:$K$18,OPaL!AP1517,OPaL!AQ1517)</f>
        <v>0.15</v>
      </c>
      <c r="AS1517" s="1">
        <f t="shared" si="71"/>
        <v>33366.061500000003</v>
      </c>
    </row>
    <row r="1518" spans="1:45" x14ac:dyDescent="0.2">
      <c r="A1518" s="11" t="s">
        <v>8012</v>
      </c>
      <c r="B1518" s="11" t="s">
        <v>8013</v>
      </c>
      <c r="C1518" s="11" t="s">
        <v>10967</v>
      </c>
      <c r="D1518" s="21">
        <v>44791</v>
      </c>
      <c r="E1518" s="21" t="s">
        <v>9697</v>
      </c>
      <c r="F1518" s="21" t="s">
        <v>14659</v>
      </c>
      <c r="G1518" s="11" t="s">
        <v>2</v>
      </c>
      <c r="H1518" s="11" t="s">
        <v>16</v>
      </c>
      <c r="I1518" s="11" t="s">
        <v>4</v>
      </c>
      <c r="J1518" s="12">
        <v>38</v>
      </c>
      <c r="K1518" s="12">
        <v>39159</v>
      </c>
      <c r="L1518" s="12">
        <v>0</v>
      </c>
      <c r="M1518" s="12">
        <v>0</v>
      </c>
      <c r="N1518" s="12">
        <f t="shared" si="70"/>
        <v>39159</v>
      </c>
      <c r="O1518" s="11" t="s">
        <v>5</v>
      </c>
      <c r="P1518" s="13">
        <v>0</v>
      </c>
      <c r="Q1518" s="11" t="s">
        <v>6</v>
      </c>
      <c r="R1518" s="13">
        <v>0</v>
      </c>
      <c r="S1518" s="13">
        <v>0</v>
      </c>
      <c r="T1518" s="11" t="s">
        <v>7</v>
      </c>
      <c r="U1518" s="11" t="s">
        <v>8</v>
      </c>
      <c r="V1518" s="15">
        <v>0</v>
      </c>
      <c r="W1518" s="13">
        <v>0</v>
      </c>
      <c r="X1518" s="15">
        <v>0</v>
      </c>
      <c r="Y1518" s="15">
        <v>0</v>
      </c>
      <c r="Z1518" s="13">
        <v>0</v>
      </c>
      <c r="AA1518" s="15">
        <v>0</v>
      </c>
      <c r="AB1518" s="13">
        <v>0</v>
      </c>
      <c r="AC1518" s="15">
        <v>0</v>
      </c>
      <c r="AD1518" s="13">
        <v>0</v>
      </c>
      <c r="AE1518" s="15">
        <v>0</v>
      </c>
      <c r="AF1518" s="13">
        <v>0</v>
      </c>
      <c r="AG1518" s="15">
        <v>0</v>
      </c>
      <c r="AH1518" s="13">
        <v>0</v>
      </c>
      <c r="AI1518" s="15">
        <v>0</v>
      </c>
      <c r="AJ1518" s="11" t="s">
        <v>17</v>
      </c>
      <c r="AK1518" s="11" t="s">
        <v>13</v>
      </c>
      <c r="AL1518" s="22">
        <f t="shared" si="69"/>
        <v>501</v>
      </c>
      <c r="AM1518" s="11" t="str">
        <f>VLOOKUP(O1518,Sheet2!$D$6:$E$14,2,FALSE)</f>
        <v>Spare parts</v>
      </c>
      <c r="AN1518" s="11" t="str">
        <f>VLOOKUP(F1518,Sheet2!$E$10:$F$13,2,FALSE)</f>
        <v>SPM</v>
      </c>
      <c r="AO1518" s="35" t="s">
        <v>14668</v>
      </c>
      <c r="AP1518">
        <f>MATCH(AN1518,Sheet2!$F$5:$F$18,0)</f>
        <v>6</v>
      </c>
      <c r="AQ1518">
        <f>MATCH(AO1518,Sheet2!$F$5:$K$5,0)</f>
        <v>6</v>
      </c>
      <c r="AR1518" s="33">
        <f>INDEX(Sheet2!$F$5:$K$18,OPaL!AP1518,OPaL!AQ1518)</f>
        <v>0.15</v>
      </c>
      <c r="AS1518" s="1">
        <f t="shared" si="71"/>
        <v>33285.15</v>
      </c>
    </row>
    <row r="1519" spans="1:45" x14ac:dyDescent="0.2">
      <c r="A1519" s="11" t="s">
        <v>6997</v>
      </c>
      <c r="B1519" s="11" t="s">
        <v>6998</v>
      </c>
      <c r="C1519" s="11" t="s">
        <v>11285</v>
      </c>
      <c r="D1519" s="21">
        <v>42821</v>
      </c>
      <c r="E1519" s="21" t="s">
        <v>9697</v>
      </c>
      <c r="F1519" s="21" t="s">
        <v>14659</v>
      </c>
      <c r="G1519" s="11" t="s">
        <v>2</v>
      </c>
      <c r="H1519" s="11" t="s">
        <v>16</v>
      </c>
      <c r="I1519" s="11" t="s">
        <v>4</v>
      </c>
      <c r="J1519" s="13">
        <v>8</v>
      </c>
      <c r="K1519" s="12">
        <v>39144.519999999997</v>
      </c>
      <c r="L1519" s="12">
        <v>0</v>
      </c>
      <c r="M1519" s="12">
        <v>0</v>
      </c>
      <c r="N1519" s="12">
        <f t="shared" si="70"/>
        <v>39144.519999999997</v>
      </c>
      <c r="O1519" s="11" t="s">
        <v>5</v>
      </c>
      <c r="P1519" s="13">
        <v>0</v>
      </c>
      <c r="Q1519" s="11" t="s">
        <v>6</v>
      </c>
      <c r="R1519" s="13">
        <v>0</v>
      </c>
      <c r="S1519" s="13">
        <v>0</v>
      </c>
      <c r="T1519" s="11" t="s">
        <v>7</v>
      </c>
      <c r="U1519" s="11" t="s">
        <v>8</v>
      </c>
      <c r="V1519" s="15">
        <v>0</v>
      </c>
      <c r="W1519" s="13">
        <v>0</v>
      </c>
      <c r="X1519" s="15">
        <v>0</v>
      </c>
      <c r="Y1519" s="15">
        <v>0</v>
      </c>
      <c r="Z1519" s="13">
        <v>0</v>
      </c>
      <c r="AA1519" s="15">
        <v>0</v>
      </c>
      <c r="AB1519" s="13">
        <v>0</v>
      </c>
      <c r="AC1519" s="15">
        <v>0</v>
      </c>
      <c r="AD1519" s="13">
        <v>0</v>
      </c>
      <c r="AE1519" s="15">
        <v>0</v>
      </c>
      <c r="AF1519" s="13">
        <v>0</v>
      </c>
      <c r="AG1519" s="15">
        <v>0</v>
      </c>
      <c r="AH1519" s="13">
        <v>0</v>
      </c>
      <c r="AI1519" s="15">
        <v>0</v>
      </c>
      <c r="AJ1519" s="11" t="s">
        <v>17</v>
      </c>
      <c r="AK1519" s="11" t="s">
        <v>13</v>
      </c>
      <c r="AL1519" s="22">
        <f t="shared" si="69"/>
        <v>2471</v>
      </c>
      <c r="AM1519" s="11" t="str">
        <f>VLOOKUP(O1519,Sheet2!$D$6:$E$14,2,FALSE)</f>
        <v>Spare parts</v>
      </c>
      <c r="AN1519" s="11" t="str">
        <f>VLOOKUP(F1519,Sheet2!$E$10:$F$13,2,FALSE)</f>
        <v>SPM</v>
      </c>
      <c r="AO1519" s="35" t="s">
        <v>14668</v>
      </c>
      <c r="AP1519">
        <f>MATCH(AN1519,Sheet2!$F$5:$F$18,0)</f>
        <v>6</v>
      </c>
      <c r="AQ1519">
        <f>MATCH(AO1519,Sheet2!$F$5:$K$5,0)</f>
        <v>6</v>
      </c>
      <c r="AR1519" s="33">
        <f>INDEX(Sheet2!$F$5:$K$18,OPaL!AP1519,OPaL!AQ1519)</f>
        <v>0.15</v>
      </c>
      <c r="AS1519" s="1">
        <f t="shared" si="71"/>
        <v>33272.841999999997</v>
      </c>
    </row>
    <row r="1520" spans="1:45" x14ac:dyDescent="0.2">
      <c r="A1520" s="11" t="s">
        <v>3167</v>
      </c>
      <c r="B1520" s="11" t="s">
        <v>3168</v>
      </c>
      <c r="C1520" s="11" t="s">
        <v>11286</v>
      </c>
      <c r="D1520" s="21">
        <v>43573</v>
      </c>
      <c r="E1520" s="21" t="s">
        <v>9697</v>
      </c>
      <c r="F1520" s="21" t="s">
        <v>14659</v>
      </c>
      <c r="G1520" s="11" t="s">
        <v>2</v>
      </c>
      <c r="H1520" s="11" t="s">
        <v>3</v>
      </c>
      <c r="I1520" s="11" t="s">
        <v>4</v>
      </c>
      <c r="J1520" s="12">
        <v>1</v>
      </c>
      <c r="K1520" s="12">
        <v>39000</v>
      </c>
      <c r="L1520" s="12">
        <v>0</v>
      </c>
      <c r="M1520" s="12">
        <v>0</v>
      </c>
      <c r="N1520" s="12">
        <f t="shared" si="70"/>
        <v>39000</v>
      </c>
      <c r="O1520" s="11" t="s">
        <v>5</v>
      </c>
      <c r="P1520" s="13">
        <v>0</v>
      </c>
      <c r="Q1520" s="11" t="s">
        <v>6</v>
      </c>
      <c r="R1520" s="13">
        <v>0</v>
      </c>
      <c r="S1520" s="13">
        <v>0</v>
      </c>
      <c r="T1520" s="11" t="s">
        <v>7</v>
      </c>
      <c r="U1520" s="11" t="s">
        <v>8</v>
      </c>
      <c r="V1520" s="15">
        <v>0</v>
      </c>
      <c r="W1520" s="13">
        <v>0</v>
      </c>
      <c r="X1520" s="15">
        <v>0</v>
      </c>
      <c r="Y1520" s="15">
        <v>0</v>
      </c>
      <c r="Z1520" s="13">
        <v>0</v>
      </c>
      <c r="AA1520" s="15">
        <v>0</v>
      </c>
      <c r="AB1520" s="13">
        <v>0</v>
      </c>
      <c r="AC1520" s="15">
        <v>0</v>
      </c>
      <c r="AD1520" s="13">
        <v>0</v>
      </c>
      <c r="AE1520" s="15">
        <v>0</v>
      </c>
      <c r="AF1520" s="13">
        <v>0</v>
      </c>
      <c r="AG1520" s="15">
        <v>0</v>
      </c>
      <c r="AH1520" s="13">
        <v>0</v>
      </c>
      <c r="AI1520" s="15">
        <v>0</v>
      </c>
      <c r="AJ1520" s="11" t="s">
        <v>9</v>
      </c>
      <c r="AK1520" s="11" t="s">
        <v>13</v>
      </c>
      <c r="AL1520" s="22">
        <f t="shared" si="69"/>
        <v>1719</v>
      </c>
      <c r="AM1520" s="11" t="str">
        <f>VLOOKUP(O1520,Sheet2!$D$6:$E$14,2,FALSE)</f>
        <v>Spare parts</v>
      </c>
      <c r="AN1520" s="11" t="str">
        <f>VLOOKUP(F1520,Sheet2!$E$10:$F$13,2,FALSE)</f>
        <v>SPM</v>
      </c>
      <c r="AO1520" s="35" t="s">
        <v>14668</v>
      </c>
      <c r="AP1520">
        <f>MATCH(AN1520,Sheet2!$F$5:$F$18,0)</f>
        <v>6</v>
      </c>
      <c r="AQ1520">
        <f>MATCH(AO1520,Sheet2!$F$5:$K$5,0)</f>
        <v>6</v>
      </c>
      <c r="AR1520" s="33">
        <f>INDEX(Sheet2!$F$5:$K$18,OPaL!AP1520,OPaL!AQ1520)</f>
        <v>0.15</v>
      </c>
      <c r="AS1520" s="1">
        <f t="shared" si="71"/>
        <v>33150</v>
      </c>
    </row>
    <row r="1521" spans="1:45" x14ac:dyDescent="0.2">
      <c r="A1521" s="11" t="s">
        <v>5043</v>
      </c>
      <c r="B1521" s="11" t="s">
        <v>5044</v>
      </c>
      <c r="C1521" s="11" t="s">
        <v>11287</v>
      </c>
      <c r="D1521" s="21">
        <v>42416</v>
      </c>
      <c r="E1521" s="21" t="s">
        <v>9697</v>
      </c>
      <c r="F1521" s="21" t="s">
        <v>14659</v>
      </c>
      <c r="G1521" s="11" t="s">
        <v>2</v>
      </c>
      <c r="H1521" s="11" t="s">
        <v>16</v>
      </c>
      <c r="I1521" s="11" t="s">
        <v>4</v>
      </c>
      <c r="J1521" s="12">
        <v>1</v>
      </c>
      <c r="K1521" s="12">
        <v>38998</v>
      </c>
      <c r="L1521" s="12">
        <v>0</v>
      </c>
      <c r="M1521" s="12">
        <v>0</v>
      </c>
      <c r="N1521" s="12">
        <f t="shared" si="70"/>
        <v>38998</v>
      </c>
      <c r="O1521" s="11" t="s">
        <v>5</v>
      </c>
      <c r="P1521" s="13">
        <v>0</v>
      </c>
      <c r="Q1521" s="11" t="s">
        <v>6</v>
      </c>
      <c r="R1521" s="13">
        <v>0</v>
      </c>
      <c r="S1521" s="13">
        <v>0</v>
      </c>
      <c r="T1521" s="11" t="s">
        <v>7</v>
      </c>
      <c r="U1521" s="11" t="s">
        <v>8</v>
      </c>
      <c r="V1521" s="15">
        <v>0</v>
      </c>
      <c r="W1521" s="13">
        <v>0</v>
      </c>
      <c r="X1521" s="15">
        <v>0</v>
      </c>
      <c r="Y1521" s="15">
        <v>0</v>
      </c>
      <c r="Z1521" s="13">
        <v>0</v>
      </c>
      <c r="AA1521" s="15">
        <v>0</v>
      </c>
      <c r="AB1521" s="13">
        <v>0</v>
      </c>
      <c r="AC1521" s="15">
        <v>0</v>
      </c>
      <c r="AD1521" s="13">
        <v>0</v>
      </c>
      <c r="AE1521" s="15">
        <v>0</v>
      </c>
      <c r="AF1521" s="13">
        <v>0</v>
      </c>
      <c r="AG1521" s="15">
        <v>0</v>
      </c>
      <c r="AH1521" s="13">
        <v>0</v>
      </c>
      <c r="AI1521" s="15">
        <v>0</v>
      </c>
      <c r="AJ1521" s="11" t="s">
        <v>17</v>
      </c>
      <c r="AK1521" s="11" t="s">
        <v>1398</v>
      </c>
      <c r="AL1521" s="22">
        <f t="shared" si="69"/>
        <v>2876</v>
      </c>
      <c r="AM1521" s="11" t="str">
        <f>VLOOKUP(O1521,Sheet2!$D$6:$E$14,2,FALSE)</f>
        <v>Spare parts</v>
      </c>
      <c r="AN1521" s="11" t="str">
        <f>VLOOKUP(F1521,Sheet2!$E$10:$F$13,2,FALSE)</f>
        <v>SPM</v>
      </c>
      <c r="AO1521" s="35" t="s">
        <v>14668</v>
      </c>
      <c r="AP1521">
        <f>MATCH(AN1521,Sheet2!$F$5:$F$18,0)</f>
        <v>6</v>
      </c>
      <c r="AQ1521">
        <f>MATCH(AO1521,Sheet2!$F$5:$K$5,0)</f>
        <v>6</v>
      </c>
      <c r="AR1521" s="33">
        <f>INDEX(Sheet2!$F$5:$K$18,OPaL!AP1521,OPaL!AQ1521)</f>
        <v>0.15</v>
      </c>
      <c r="AS1521" s="1">
        <f t="shared" si="71"/>
        <v>33148.299999999996</v>
      </c>
    </row>
    <row r="1522" spans="1:45" x14ac:dyDescent="0.2">
      <c r="A1522" s="11" t="s">
        <v>7359</v>
      </c>
      <c r="B1522" s="11" t="s">
        <v>7360</v>
      </c>
      <c r="C1522" s="11" t="s">
        <v>11288</v>
      </c>
      <c r="D1522" s="21">
        <v>42587</v>
      </c>
      <c r="E1522" s="21" t="s">
        <v>9697</v>
      </c>
      <c r="F1522" s="21" t="s">
        <v>14659</v>
      </c>
      <c r="G1522" s="11" t="s">
        <v>2</v>
      </c>
      <c r="H1522" s="11" t="s">
        <v>16</v>
      </c>
      <c r="I1522" s="11" t="s">
        <v>4</v>
      </c>
      <c r="J1522" s="12">
        <v>1</v>
      </c>
      <c r="K1522" s="12">
        <v>38822.78</v>
      </c>
      <c r="L1522" s="12">
        <v>0</v>
      </c>
      <c r="M1522" s="12">
        <v>0</v>
      </c>
      <c r="N1522" s="12">
        <f t="shared" si="70"/>
        <v>38822.78</v>
      </c>
      <c r="O1522" s="11" t="s">
        <v>5</v>
      </c>
      <c r="P1522" s="13">
        <v>0</v>
      </c>
      <c r="Q1522" s="11" t="s">
        <v>6</v>
      </c>
      <c r="R1522" s="13">
        <v>0</v>
      </c>
      <c r="S1522" s="13">
        <v>0</v>
      </c>
      <c r="T1522" s="11" t="s">
        <v>7</v>
      </c>
      <c r="U1522" s="11" t="s">
        <v>8</v>
      </c>
      <c r="V1522" s="15">
        <v>0</v>
      </c>
      <c r="W1522" s="13">
        <v>0</v>
      </c>
      <c r="X1522" s="15">
        <v>0</v>
      </c>
      <c r="Y1522" s="15">
        <v>0</v>
      </c>
      <c r="Z1522" s="13">
        <v>0</v>
      </c>
      <c r="AA1522" s="15">
        <v>0</v>
      </c>
      <c r="AB1522" s="13">
        <v>0</v>
      </c>
      <c r="AC1522" s="15">
        <v>0</v>
      </c>
      <c r="AD1522" s="13">
        <v>0</v>
      </c>
      <c r="AE1522" s="15">
        <v>0</v>
      </c>
      <c r="AF1522" s="13">
        <v>0</v>
      </c>
      <c r="AG1522" s="15">
        <v>0</v>
      </c>
      <c r="AH1522" s="13">
        <v>0</v>
      </c>
      <c r="AI1522" s="15">
        <v>0</v>
      </c>
      <c r="AJ1522" s="11" t="s">
        <v>17</v>
      </c>
      <c r="AK1522" s="11" t="s">
        <v>13</v>
      </c>
      <c r="AL1522" s="22">
        <f t="shared" si="69"/>
        <v>2705</v>
      </c>
      <c r="AM1522" s="11" t="str">
        <f>VLOOKUP(O1522,Sheet2!$D$6:$E$14,2,FALSE)</f>
        <v>Spare parts</v>
      </c>
      <c r="AN1522" s="11" t="str">
        <f>VLOOKUP(F1522,Sheet2!$E$10:$F$13,2,FALSE)</f>
        <v>SPM</v>
      </c>
      <c r="AO1522" s="35" t="s">
        <v>14668</v>
      </c>
      <c r="AP1522">
        <f>MATCH(AN1522,Sheet2!$F$5:$F$18,0)</f>
        <v>6</v>
      </c>
      <c r="AQ1522">
        <f>MATCH(AO1522,Sheet2!$F$5:$K$5,0)</f>
        <v>6</v>
      </c>
      <c r="AR1522" s="33">
        <f>INDEX(Sheet2!$F$5:$K$18,OPaL!AP1522,OPaL!AQ1522)</f>
        <v>0.15</v>
      </c>
      <c r="AS1522" s="1">
        <f t="shared" si="71"/>
        <v>32999.362999999998</v>
      </c>
    </row>
    <row r="1523" spans="1:45" x14ac:dyDescent="0.2">
      <c r="A1523" s="11" t="s">
        <v>8658</v>
      </c>
      <c r="B1523" s="11" t="s">
        <v>8659</v>
      </c>
      <c r="C1523" s="11" t="s">
        <v>11289</v>
      </c>
      <c r="D1523" s="21">
        <v>44668</v>
      </c>
      <c r="E1523" s="21" t="s">
        <v>9763</v>
      </c>
      <c r="F1523" s="21" t="s">
        <v>14659</v>
      </c>
      <c r="G1523" s="11" t="s">
        <v>2</v>
      </c>
      <c r="H1523" s="11" t="s">
        <v>350</v>
      </c>
      <c r="I1523" s="11" t="s">
        <v>4</v>
      </c>
      <c r="J1523" s="13">
        <v>6</v>
      </c>
      <c r="K1523" s="12">
        <v>38814</v>
      </c>
      <c r="L1523" s="12">
        <v>0</v>
      </c>
      <c r="M1523" s="12">
        <v>0</v>
      </c>
      <c r="N1523" s="12">
        <f t="shared" si="70"/>
        <v>38814</v>
      </c>
      <c r="O1523" s="11" t="s">
        <v>8227</v>
      </c>
      <c r="P1523" s="13">
        <v>0</v>
      </c>
      <c r="Q1523" s="11" t="s">
        <v>6</v>
      </c>
      <c r="R1523" s="13">
        <v>0</v>
      </c>
      <c r="S1523" s="13">
        <v>0</v>
      </c>
      <c r="T1523" s="11" t="s">
        <v>7</v>
      </c>
      <c r="U1523" s="11" t="s">
        <v>8</v>
      </c>
      <c r="V1523" s="15">
        <v>0</v>
      </c>
      <c r="W1523" s="13">
        <v>0</v>
      </c>
      <c r="X1523" s="15">
        <v>0</v>
      </c>
      <c r="Y1523" s="15">
        <v>0</v>
      </c>
      <c r="Z1523" s="13">
        <v>0</v>
      </c>
      <c r="AA1523" s="15">
        <v>0</v>
      </c>
      <c r="AB1523" s="13">
        <v>0</v>
      </c>
      <c r="AC1523" s="15">
        <v>0</v>
      </c>
      <c r="AD1523" s="13">
        <v>0</v>
      </c>
      <c r="AE1523" s="15">
        <v>0</v>
      </c>
      <c r="AF1523" s="13">
        <v>0</v>
      </c>
      <c r="AG1523" s="15">
        <v>0</v>
      </c>
      <c r="AH1523" s="13">
        <v>0</v>
      </c>
      <c r="AI1523" s="15">
        <v>0</v>
      </c>
      <c r="AJ1523" s="11" t="s">
        <v>352</v>
      </c>
      <c r="AK1523" s="11" t="s">
        <v>8228</v>
      </c>
      <c r="AL1523" s="22">
        <f t="shared" si="69"/>
        <v>624</v>
      </c>
      <c r="AM1523" s="11" t="str">
        <f>VLOOKUP(O1523,Sheet2!$D$6:$E$14,2,FALSE)</f>
        <v>Consumables</v>
      </c>
      <c r="AN1523" s="11" t="str">
        <f>VLOOKUP(F1523,Sheet2!$E$15:$F$18,2,FALSE)</f>
        <v>CM</v>
      </c>
      <c r="AO1523" s="35" t="s">
        <v>14668</v>
      </c>
      <c r="AP1523">
        <f>MATCH(AN1523,Sheet2!$F$5:$F$18,0)</f>
        <v>13</v>
      </c>
      <c r="AQ1523">
        <f>MATCH(AO1523,Sheet2!$F$5:$K$5,0)</f>
        <v>6</v>
      </c>
      <c r="AR1523" s="33">
        <f>INDEX(Sheet2!$F$5:$K$18,OPaL!AP1523,OPaL!AQ1523)</f>
        <v>0.2</v>
      </c>
      <c r="AS1523" s="1">
        <f t="shared" si="71"/>
        <v>31051.200000000001</v>
      </c>
    </row>
    <row r="1524" spans="1:45" x14ac:dyDescent="0.2">
      <c r="A1524" s="11" t="s">
        <v>5067</v>
      </c>
      <c r="B1524" s="11" t="s">
        <v>5068</v>
      </c>
      <c r="C1524" s="11" t="s">
        <v>11290</v>
      </c>
      <c r="D1524" s="21">
        <v>44728</v>
      </c>
      <c r="E1524" s="21" t="s">
        <v>9697</v>
      </c>
      <c r="F1524" s="21" t="s">
        <v>14659</v>
      </c>
      <c r="G1524" s="11" t="s">
        <v>2</v>
      </c>
      <c r="H1524" s="11" t="s">
        <v>3</v>
      </c>
      <c r="I1524" s="11" t="s">
        <v>4</v>
      </c>
      <c r="J1524" s="12">
        <v>3</v>
      </c>
      <c r="K1524" s="12">
        <v>38741.85</v>
      </c>
      <c r="L1524" s="12">
        <v>0</v>
      </c>
      <c r="M1524" s="12">
        <v>0</v>
      </c>
      <c r="N1524" s="12">
        <f t="shared" si="70"/>
        <v>38741.85</v>
      </c>
      <c r="O1524" s="11" t="s">
        <v>5</v>
      </c>
      <c r="P1524" s="13">
        <v>0</v>
      </c>
      <c r="Q1524" s="11" t="s">
        <v>6</v>
      </c>
      <c r="R1524" s="13">
        <v>0</v>
      </c>
      <c r="S1524" s="13">
        <v>0</v>
      </c>
      <c r="T1524" s="11" t="s">
        <v>7</v>
      </c>
      <c r="U1524" s="11" t="s">
        <v>8</v>
      </c>
      <c r="V1524" s="15">
        <v>0</v>
      </c>
      <c r="W1524" s="13">
        <v>0</v>
      </c>
      <c r="X1524" s="15">
        <v>0</v>
      </c>
      <c r="Y1524" s="15">
        <v>0</v>
      </c>
      <c r="Z1524" s="13">
        <v>0</v>
      </c>
      <c r="AA1524" s="15">
        <v>0</v>
      </c>
      <c r="AB1524" s="13">
        <v>0</v>
      </c>
      <c r="AC1524" s="15">
        <v>0</v>
      </c>
      <c r="AD1524" s="13">
        <v>0</v>
      </c>
      <c r="AE1524" s="15">
        <v>0</v>
      </c>
      <c r="AF1524" s="13">
        <v>0</v>
      </c>
      <c r="AG1524" s="15">
        <v>0</v>
      </c>
      <c r="AH1524" s="13">
        <v>0</v>
      </c>
      <c r="AI1524" s="15">
        <v>0</v>
      </c>
      <c r="AJ1524" s="11" t="s">
        <v>9</v>
      </c>
      <c r="AK1524" s="11" t="s">
        <v>1398</v>
      </c>
      <c r="AL1524" s="22">
        <f t="shared" si="69"/>
        <v>564</v>
      </c>
      <c r="AM1524" s="11" t="str">
        <f>VLOOKUP(O1524,Sheet2!$D$6:$E$14,2,FALSE)</f>
        <v>Spare parts</v>
      </c>
      <c r="AN1524" s="11" t="str">
        <f>VLOOKUP(F1524,Sheet2!$E$10:$F$13,2,FALSE)</f>
        <v>SPM</v>
      </c>
      <c r="AO1524" s="35" t="s">
        <v>14668</v>
      </c>
      <c r="AP1524">
        <f>MATCH(AN1524,Sheet2!$F$5:$F$18,0)</f>
        <v>6</v>
      </c>
      <c r="AQ1524">
        <f>MATCH(AO1524,Sheet2!$F$5:$K$5,0)</f>
        <v>6</v>
      </c>
      <c r="AR1524" s="33">
        <f>INDEX(Sheet2!$F$5:$K$18,OPaL!AP1524,OPaL!AQ1524)</f>
        <v>0.15</v>
      </c>
      <c r="AS1524" s="1">
        <f t="shared" si="71"/>
        <v>32930.572499999995</v>
      </c>
    </row>
    <row r="1525" spans="1:45" x14ac:dyDescent="0.2">
      <c r="A1525" s="11" t="s">
        <v>5937</v>
      </c>
      <c r="B1525" s="11" t="s">
        <v>5938</v>
      </c>
      <c r="C1525" s="11" t="s">
        <v>11291</v>
      </c>
      <c r="D1525" s="21">
        <v>42916</v>
      </c>
      <c r="E1525" s="21" t="s">
        <v>9697</v>
      </c>
      <c r="F1525" s="21" t="s">
        <v>14659</v>
      </c>
      <c r="G1525" s="11" t="s">
        <v>2</v>
      </c>
      <c r="H1525" s="11" t="s">
        <v>16</v>
      </c>
      <c r="I1525" s="11" t="s">
        <v>4</v>
      </c>
      <c r="J1525" s="12">
        <v>1</v>
      </c>
      <c r="K1525" s="12">
        <v>38673.550000000003</v>
      </c>
      <c r="L1525" s="12">
        <v>0</v>
      </c>
      <c r="M1525" s="12">
        <v>0</v>
      </c>
      <c r="N1525" s="12">
        <f t="shared" si="70"/>
        <v>38673.550000000003</v>
      </c>
      <c r="O1525" s="11" t="s">
        <v>5</v>
      </c>
      <c r="P1525" s="13">
        <v>0</v>
      </c>
      <c r="Q1525" s="11" t="s">
        <v>6</v>
      </c>
      <c r="R1525" s="13">
        <v>0</v>
      </c>
      <c r="S1525" s="13">
        <v>0</v>
      </c>
      <c r="T1525" s="11" t="s">
        <v>7</v>
      </c>
      <c r="U1525" s="11" t="s">
        <v>8</v>
      </c>
      <c r="V1525" s="15">
        <v>0</v>
      </c>
      <c r="W1525" s="13">
        <v>0</v>
      </c>
      <c r="X1525" s="15">
        <v>0</v>
      </c>
      <c r="Y1525" s="15">
        <v>0</v>
      </c>
      <c r="Z1525" s="13">
        <v>0</v>
      </c>
      <c r="AA1525" s="15">
        <v>0</v>
      </c>
      <c r="AB1525" s="13">
        <v>0</v>
      </c>
      <c r="AC1525" s="15">
        <v>0</v>
      </c>
      <c r="AD1525" s="13">
        <v>0</v>
      </c>
      <c r="AE1525" s="15">
        <v>0</v>
      </c>
      <c r="AF1525" s="13">
        <v>0</v>
      </c>
      <c r="AG1525" s="15">
        <v>0</v>
      </c>
      <c r="AH1525" s="13">
        <v>0</v>
      </c>
      <c r="AI1525" s="15">
        <v>0</v>
      </c>
      <c r="AJ1525" s="11" t="s">
        <v>17</v>
      </c>
      <c r="AK1525" s="11" t="s">
        <v>13</v>
      </c>
      <c r="AL1525" s="22">
        <f t="shared" si="69"/>
        <v>2376</v>
      </c>
      <c r="AM1525" s="11" t="str">
        <f>VLOOKUP(O1525,Sheet2!$D$6:$E$14,2,FALSE)</f>
        <v>Spare parts</v>
      </c>
      <c r="AN1525" s="11" t="str">
        <f>VLOOKUP(F1525,Sheet2!$E$10:$F$13,2,FALSE)</f>
        <v>SPM</v>
      </c>
      <c r="AO1525" s="35" t="s">
        <v>14668</v>
      </c>
      <c r="AP1525">
        <f>MATCH(AN1525,Sheet2!$F$5:$F$18,0)</f>
        <v>6</v>
      </c>
      <c r="AQ1525">
        <f>MATCH(AO1525,Sheet2!$F$5:$K$5,0)</f>
        <v>6</v>
      </c>
      <c r="AR1525" s="33">
        <f>INDEX(Sheet2!$F$5:$K$18,OPaL!AP1525,OPaL!AQ1525)</f>
        <v>0.15</v>
      </c>
      <c r="AS1525" s="1">
        <f t="shared" si="71"/>
        <v>32872.517500000002</v>
      </c>
    </row>
    <row r="1526" spans="1:45" x14ac:dyDescent="0.2">
      <c r="A1526" s="11" t="s">
        <v>727</v>
      </c>
      <c r="B1526" s="11" t="s">
        <v>728</v>
      </c>
      <c r="C1526" s="11" t="s">
        <v>11292</v>
      </c>
      <c r="D1526" s="21">
        <v>45045</v>
      </c>
      <c r="E1526" s="21" t="s">
        <v>9697</v>
      </c>
      <c r="F1526" s="21" t="s">
        <v>14659</v>
      </c>
      <c r="G1526" s="11" t="s">
        <v>2</v>
      </c>
      <c r="H1526" s="11" t="s">
        <v>16</v>
      </c>
      <c r="I1526" s="11" t="s">
        <v>4</v>
      </c>
      <c r="J1526" s="13">
        <v>2</v>
      </c>
      <c r="K1526" s="12">
        <v>38502</v>
      </c>
      <c r="L1526" s="12">
        <v>0</v>
      </c>
      <c r="M1526" s="12">
        <v>0</v>
      </c>
      <c r="N1526" s="12">
        <f t="shared" si="70"/>
        <v>38502</v>
      </c>
      <c r="O1526" s="11" t="s">
        <v>5</v>
      </c>
      <c r="P1526" s="13">
        <v>0</v>
      </c>
      <c r="Q1526" s="11" t="s">
        <v>6</v>
      </c>
      <c r="R1526" s="13">
        <v>0</v>
      </c>
      <c r="S1526" s="13">
        <v>0</v>
      </c>
      <c r="T1526" s="11" t="s">
        <v>7</v>
      </c>
      <c r="U1526" s="11" t="s">
        <v>8</v>
      </c>
      <c r="V1526" s="15">
        <v>0</v>
      </c>
      <c r="W1526" s="13">
        <v>0</v>
      </c>
      <c r="X1526" s="15">
        <v>0</v>
      </c>
      <c r="Y1526" s="15">
        <v>0</v>
      </c>
      <c r="Z1526" s="13">
        <v>0</v>
      </c>
      <c r="AA1526" s="15">
        <v>0</v>
      </c>
      <c r="AB1526" s="13">
        <v>0</v>
      </c>
      <c r="AC1526" s="15">
        <v>0</v>
      </c>
      <c r="AD1526" s="13">
        <v>0</v>
      </c>
      <c r="AE1526" s="15">
        <v>0</v>
      </c>
      <c r="AF1526" s="13">
        <v>0</v>
      </c>
      <c r="AG1526" s="15">
        <v>0</v>
      </c>
      <c r="AH1526" s="13">
        <v>0</v>
      </c>
      <c r="AI1526" s="15">
        <v>0</v>
      </c>
      <c r="AJ1526" s="11" t="s">
        <v>17</v>
      </c>
      <c r="AK1526" s="11" t="s">
        <v>13</v>
      </c>
      <c r="AL1526" s="22">
        <f t="shared" si="69"/>
        <v>247</v>
      </c>
      <c r="AM1526" s="11" t="str">
        <f>VLOOKUP(O1526,Sheet2!$D$6:$E$14,2,FALSE)</f>
        <v>Spare parts</v>
      </c>
      <c r="AN1526" s="11" t="str">
        <f>VLOOKUP(F1526,Sheet2!$E$10:$F$13,2,FALSE)</f>
        <v>SPM</v>
      </c>
      <c r="AO1526" s="35" t="s">
        <v>14666</v>
      </c>
      <c r="AP1526">
        <f>MATCH(AN1526,Sheet2!$F$5:$F$18,0)</f>
        <v>6</v>
      </c>
      <c r="AQ1526">
        <f>MATCH(AO1526,Sheet2!$F$5:$K$5,0)</f>
        <v>4</v>
      </c>
      <c r="AR1526" s="33">
        <f>INDEX(Sheet2!$F$5:$K$18,OPaL!AP1526,OPaL!AQ1526)</f>
        <v>0.05</v>
      </c>
      <c r="AS1526" s="1">
        <f t="shared" si="71"/>
        <v>36576.9</v>
      </c>
    </row>
    <row r="1527" spans="1:45" x14ac:dyDescent="0.2">
      <c r="A1527" s="11" t="s">
        <v>5699</v>
      </c>
      <c r="B1527" s="11" t="s">
        <v>5700</v>
      </c>
      <c r="C1527" s="11" t="s">
        <v>11293</v>
      </c>
      <c r="D1527" s="21">
        <v>42550</v>
      </c>
      <c r="E1527" s="21" t="s">
        <v>9703</v>
      </c>
      <c r="F1527" s="21" t="s">
        <v>14658</v>
      </c>
      <c r="G1527" s="11" t="s">
        <v>2</v>
      </c>
      <c r="H1527" s="11" t="s">
        <v>16</v>
      </c>
      <c r="I1527" s="11" t="s">
        <v>4</v>
      </c>
      <c r="J1527" s="12">
        <v>1</v>
      </c>
      <c r="K1527" s="12">
        <v>38479.67</v>
      </c>
      <c r="L1527" s="12">
        <v>0</v>
      </c>
      <c r="M1527" s="12">
        <v>0</v>
      </c>
      <c r="N1527" s="12">
        <f t="shared" si="70"/>
        <v>38479.67</v>
      </c>
      <c r="O1527" s="11" t="s">
        <v>5</v>
      </c>
      <c r="P1527" s="13">
        <v>0</v>
      </c>
      <c r="Q1527" s="11" t="s">
        <v>6</v>
      </c>
      <c r="R1527" s="13">
        <v>0</v>
      </c>
      <c r="S1527" s="13">
        <v>0</v>
      </c>
      <c r="T1527" s="11" t="s">
        <v>7</v>
      </c>
      <c r="U1527" s="11" t="s">
        <v>8</v>
      </c>
      <c r="V1527" s="15">
        <v>0</v>
      </c>
      <c r="W1527" s="13">
        <v>0</v>
      </c>
      <c r="X1527" s="15">
        <v>0</v>
      </c>
      <c r="Y1527" s="15">
        <v>0</v>
      </c>
      <c r="Z1527" s="13">
        <v>0</v>
      </c>
      <c r="AA1527" s="15">
        <v>0</v>
      </c>
      <c r="AB1527" s="13">
        <v>0</v>
      </c>
      <c r="AC1527" s="15">
        <v>0</v>
      </c>
      <c r="AD1527" s="13">
        <v>0</v>
      </c>
      <c r="AE1527" s="15">
        <v>0</v>
      </c>
      <c r="AF1527" s="13">
        <v>0</v>
      </c>
      <c r="AG1527" s="15">
        <v>0</v>
      </c>
      <c r="AH1527" s="13">
        <v>0</v>
      </c>
      <c r="AI1527" s="15">
        <v>0</v>
      </c>
      <c r="AJ1527" s="11" t="s">
        <v>17</v>
      </c>
      <c r="AK1527" s="11" t="s">
        <v>1398</v>
      </c>
      <c r="AL1527" s="22">
        <f t="shared" si="69"/>
        <v>2742</v>
      </c>
      <c r="AM1527" s="11" t="str">
        <f>VLOOKUP(O1527,Sheet2!$D$6:$E$14,2,FALSE)</f>
        <v>Spare parts</v>
      </c>
      <c r="AN1527" s="11" t="str">
        <f>VLOOKUP(F1527,Sheet2!$E$10:$F$13,2,FALSE)</f>
        <v>SPE</v>
      </c>
      <c r="AO1527" s="35" t="s">
        <v>14668</v>
      </c>
      <c r="AP1527">
        <f>MATCH(AN1527,Sheet2!$F$5:$F$18,0)</f>
        <v>7</v>
      </c>
      <c r="AQ1527">
        <f>MATCH(AO1527,Sheet2!$F$5:$K$5,0)</f>
        <v>6</v>
      </c>
      <c r="AR1527" s="33">
        <f>INDEX(Sheet2!$F$5:$K$18,OPaL!AP1527,OPaL!AQ1527)</f>
        <v>0.15</v>
      </c>
      <c r="AS1527" s="1">
        <f t="shared" si="71"/>
        <v>32707.719499999999</v>
      </c>
    </row>
    <row r="1528" spans="1:45" x14ac:dyDescent="0.2">
      <c r="A1528" s="11" t="s">
        <v>5183</v>
      </c>
      <c r="B1528" s="11" t="s">
        <v>5184</v>
      </c>
      <c r="C1528" s="11" t="s">
        <v>11294</v>
      </c>
      <c r="D1528" s="21">
        <v>42784</v>
      </c>
      <c r="E1528" s="21" t="s">
        <v>9697</v>
      </c>
      <c r="F1528" s="21" t="s">
        <v>14659</v>
      </c>
      <c r="G1528" s="11" t="s">
        <v>2</v>
      </c>
      <c r="H1528" s="11" t="s">
        <v>16</v>
      </c>
      <c r="I1528" s="11" t="s">
        <v>4</v>
      </c>
      <c r="J1528" s="12">
        <v>1</v>
      </c>
      <c r="K1528" s="12">
        <v>38443.69</v>
      </c>
      <c r="L1528" s="12">
        <v>0</v>
      </c>
      <c r="M1528" s="12">
        <v>0</v>
      </c>
      <c r="N1528" s="12">
        <f t="shared" si="70"/>
        <v>38443.69</v>
      </c>
      <c r="O1528" s="11" t="s">
        <v>5</v>
      </c>
      <c r="P1528" s="13">
        <v>0</v>
      </c>
      <c r="Q1528" s="11" t="s">
        <v>6</v>
      </c>
      <c r="R1528" s="13">
        <v>0</v>
      </c>
      <c r="S1528" s="13">
        <v>0</v>
      </c>
      <c r="T1528" s="11" t="s">
        <v>7</v>
      </c>
      <c r="U1528" s="11" t="s">
        <v>8</v>
      </c>
      <c r="V1528" s="15">
        <v>0</v>
      </c>
      <c r="W1528" s="13">
        <v>0</v>
      </c>
      <c r="X1528" s="15">
        <v>0</v>
      </c>
      <c r="Y1528" s="15">
        <v>0</v>
      </c>
      <c r="Z1528" s="13">
        <v>0</v>
      </c>
      <c r="AA1528" s="15">
        <v>0</v>
      </c>
      <c r="AB1528" s="13">
        <v>0</v>
      </c>
      <c r="AC1528" s="15">
        <v>0</v>
      </c>
      <c r="AD1528" s="13">
        <v>0</v>
      </c>
      <c r="AE1528" s="15">
        <v>0</v>
      </c>
      <c r="AF1528" s="13">
        <v>0</v>
      </c>
      <c r="AG1528" s="15">
        <v>0</v>
      </c>
      <c r="AH1528" s="13">
        <v>0</v>
      </c>
      <c r="AI1528" s="15">
        <v>0</v>
      </c>
      <c r="AJ1528" s="11" t="s">
        <v>17</v>
      </c>
      <c r="AK1528" s="11" t="s">
        <v>1398</v>
      </c>
      <c r="AL1528" s="22">
        <f t="shared" si="69"/>
        <v>2508</v>
      </c>
      <c r="AM1528" s="11" t="str">
        <f>VLOOKUP(O1528,Sheet2!$D$6:$E$14,2,FALSE)</f>
        <v>Spare parts</v>
      </c>
      <c r="AN1528" s="11" t="str">
        <f>VLOOKUP(F1528,Sheet2!$E$10:$F$13,2,FALSE)</f>
        <v>SPM</v>
      </c>
      <c r="AO1528" s="35" t="s">
        <v>14668</v>
      </c>
      <c r="AP1528">
        <f>MATCH(AN1528,Sheet2!$F$5:$F$18,0)</f>
        <v>6</v>
      </c>
      <c r="AQ1528">
        <f>MATCH(AO1528,Sheet2!$F$5:$K$5,0)</f>
        <v>6</v>
      </c>
      <c r="AR1528" s="33">
        <f>INDEX(Sheet2!$F$5:$K$18,OPaL!AP1528,OPaL!AQ1528)</f>
        <v>0.15</v>
      </c>
      <c r="AS1528" s="1">
        <f t="shared" si="71"/>
        <v>32677.136500000001</v>
      </c>
    </row>
    <row r="1529" spans="1:45" x14ac:dyDescent="0.2">
      <c r="A1529" s="11" t="s">
        <v>8926</v>
      </c>
      <c r="B1529" s="11" t="s">
        <v>8917</v>
      </c>
      <c r="C1529" s="11" t="s">
        <v>11295</v>
      </c>
      <c r="D1529" s="21">
        <v>43668</v>
      </c>
      <c r="E1529" s="21" t="s">
        <v>9739</v>
      </c>
      <c r="F1529" s="21" t="s">
        <v>14659</v>
      </c>
      <c r="G1529" s="11" t="s">
        <v>2</v>
      </c>
      <c r="H1529" s="11" t="s">
        <v>16</v>
      </c>
      <c r="I1529" s="11" t="s">
        <v>4</v>
      </c>
      <c r="J1529" s="13">
        <v>32</v>
      </c>
      <c r="K1529" s="12">
        <v>38396.9</v>
      </c>
      <c r="L1529" s="12">
        <v>0</v>
      </c>
      <c r="M1529" s="12">
        <v>0</v>
      </c>
      <c r="N1529" s="12">
        <f t="shared" si="70"/>
        <v>38396.9</v>
      </c>
      <c r="O1529" s="11" t="s">
        <v>8227</v>
      </c>
      <c r="P1529" s="13">
        <v>0</v>
      </c>
      <c r="Q1529" s="11" t="s">
        <v>6</v>
      </c>
      <c r="R1529" s="13">
        <v>0</v>
      </c>
      <c r="S1529" s="13">
        <v>0</v>
      </c>
      <c r="T1529" s="11" t="s">
        <v>7</v>
      </c>
      <c r="U1529" s="11" t="s">
        <v>8</v>
      </c>
      <c r="V1529" s="15">
        <v>0</v>
      </c>
      <c r="W1529" s="13">
        <v>0</v>
      </c>
      <c r="X1529" s="15">
        <v>0</v>
      </c>
      <c r="Y1529" s="15">
        <v>0</v>
      </c>
      <c r="Z1529" s="13">
        <v>0</v>
      </c>
      <c r="AA1529" s="15">
        <v>0</v>
      </c>
      <c r="AB1529" s="13">
        <v>0</v>
      </c>
      <c r="AC1529" s="15">
        <v>0</v>
      </c>
      <c r="AD1529" s="13">
        <v>0</v>
      </c>
      <c r="AE1529" s="15">
        <v>0</v>
      </c>
      <c r="AF1529" s="13">
        <v>0</v>
      </c>
      <c r="AG1529" s="15">
        <v>0</v>
      </c>
      <c r="AH1529" s="13">
        <v>0</v>
      </c>
      <c r="AI1529" s="15">
        <v>0</v>
      </c>
      <c r="AJ1529" s="11" t="s">
        <v>17</v>
      </c>
      <c r="AK1529" s="11" t="s">
        <v>8228</v>
      </c>
      <c r="AL1529" s="22">
        <f t="shared" si="69"/>
        <v>1624</v>
      </c>
      <c r="AM1529" s="11" t="str">
        <f>VLOOKUP(O1529,Sheet2!$D$6:$E$14,2,FALSE)</f>
        <v>Consumables</v>
      </c>
      <c r="AN1529" s="11" t="str">
        <f>VLOOKUP(F1529,Sheet2!$E$15:$F$18,2,FALSE)</f>
        <v>CM</v>
      </c>
      <c r="AO1529" s="35" t="s">
        <v>14668</v>
      </c>
      <c r="AP1529">
        <f>MATCH(AN1529,Sheet2!$F$5:$F$18,0)</f>
        <v>13</v>
      </c>
      <c r="AQ1529">
        <f>MATCH(AO1529,Sheet2!$F$5:$K$5,0)</f>
        <v>6</v>
      </c>
      <c r="AR1529" s="33">
        <f>INDEX(Sheet2!$F$5:$K$18,OPaL!AP1529,OPaL!AQ1529)</f>
        <v>0.2</v>
      </c>
      <c r="AS1529" s="1">
        <f t="shared" si="71"/>
        <v>30717.520000000004</v>
      </c>
    </row>
    <row r="1530" spans="1:45" x14ac:dyDescent="0.2">
      <c r="A1530" s="11" t="s">
        <v>8117</v>
      </c>
      <c r="B1530" s="11" t="s">
        <v>8118</v>
      </c>
      <c r="C1530" s="11" t="s">
        <v>11296</v>
      </c>
      <c r="D1530" s="21">
        <v>44805</v>
      </c>
      <c r="E1530" s="21" t="s">
        <v>9722</v>
      </c>
      <c r="F1530" s="21" t="s">
        <v>14658</v>
      </c>
      <c r="G1530" s="11" t="s">
        <v>2</v>
      </c>
      <c r="H1530" s="11" t="s">
        <v>16</v>
      </c>
      <c r="I1530" s="11" t="s">
        <v>4</v>
      </c>
      <c r="J1530" s="12">
        <v>2</v>
      </c>
      <c r="K1530" s="12">
        <v>38390.400000000001</v>
      </c>
      <c r="L1530" s="12">
        <v>0</v>
      </c>
      <c r="M1530" s="12">
        <v>0</v>
      </c>
      <c r="N1530" s="12">
        <f t="shared" si="70"/>
        <v>38390.400000000001</v>
      </c>
      <c r="O1530" s="11" t="s">
        <v>5</v>
      </c>
      <c r="P1530" s="13">
        <v>0</v>
      </c>
      <c r="Q1530" s="11" t="s">
        <v>6</v>
      </c>
      <c r="R1530" s="13">
        <v>0</v>
      </c>
      <c r="S1530" s="13">
        <v>0</v>
      </c>
      <c r="T1530" s="11" t="s">
        <v>7</v>
      </c>
      <c r="U1530" s="11" t="s">
        <v>8</v>
      </c>
      <c r="V1530" s="15">
        <v>0</v>
      </c>
      <c r="W1530" s="13">
        <v>0</v>
      </c>
      <c r="X1530" s="15">
        <v>0</v>
      </c>
      <c r="Y1530" s="15">
        <v>0</v>
      </c>
      <c r="Z1530" s="13">
        <v>0</v>
      </c>
      <c r="AA1530" s="15">
        <v>0</v>
      </c>
      <c r="AB1530" s="13">
        <v>0</v>
      </c>
      <c r="AC1530" s="15">
        <v>0</v>
      </c>
      <c r="AD1530" s="13">
        <v>0</v>
      </c>
      <c r="AE1530" s="15">
        <v>0</v>
      </c>
      <c r="AF1530" s="13">
        <v>0</v>
      </c>
      <c r="AG1530" s="15">
        <v>0</v>
      </c>
      <c r="AH1530" s="13">
        <v>0</v>
      </c>
      <c r="AI1530" s="15">
        <v>0</v>
      </c>
      <c r="AJ1530" s="11" t="s">
        <v>17</v>
      </c>
      <c r="AK1530" s="11" t="s">
        <v>1398</v>
      </c>
      <c r="AL1530" s="22">
        <f t="shared" si="69"/>
        <v>487</v>
      </c>
      <c r="AM1530" s="11" t="str">
        <f>VLOOKUP(O1530,Sheet2!$D$6:$E$14,2,FALSE)</f>
        <v>Spare parts</v>
      </c>
      <c r="AN1530" s="11" t="str">
        <f>VLOOKUP(F1530,Sheet2!$E$10:$F$13,2,FALSE)</f>
        <v>SPE</v>
      </c>
      <c r="AO1530" s="35" t="s">
        <v>14668</v>
      </c>
      <c r="AP1530">
        <f>MATCH(AN1530,Sheet2!$F$5:$F$18,0)</f>
        <v>7</v>
      </c>
      <c r="AQ1530">
        <f>MATCH(AO1530,Sheet2!$F$5:$K$5,0)</f>
        <v>6</v>
      </c>
      <c r="AR1530" s="33">
        <f>INDEX(Sheet2!$F$5:$K$18,OPaL!AP1530,OPaL!AQ1530)</f>
        <v>0.15</v>
      </c>
      <c r="AS1530" s="1">
        <f t="shared" si="71"/>
        <v>32631.84</v>
      </c>
    </row>
    <row r="1531" spans="1:45" x14ac:dyDescent="0.2">
      <c r="A1531" s="11" t="s">
        <v>9040</v>
      </c>
      <c r="B1531" s="11" t="s">
        <v>9041</v>
      </c>
      <c r="C1531" s="11" t="s">
        <v>11297</v>
      </c>
      <c r="D1531" s="21">
        <v>45121</v>
      </c>
      <c r="E1531" s="21" t="s">
        <v>9761</v>
      </c>
      <c r="F1531" s="21" t="s">
        <v>14659</v>
      </c>
      <c r="G1531" s="11" t="s">
        <v>2</v>
      </c>
      <c r="H1531" s="11" t="s">
        <v>3</v>
      </c>
      <c r="I1531" s="11" t="s">
        <v>4</v>
      </c>
      <c r="J1531" s="13">
        <v>5</v>
      </c>
      <c r="K1531" s="12">
        <v>38379.61</v>
      </c>
      <c r="L1531" s="12">
        <v>0</v>
      </c>
      <c r="M1531" s="12">
        <v>0</v>
      </c>
      <c r="N1531" s="12">
        <f t="shared" si="70"/>
        <v>38379.61</v>
      </c>
      <c r="O1531" s="11" t="s">
        <v>8227</v>
      </c>
      <c r="P1531" s="13">
        <v>0</v>
      </c>
      <c r="Q1531" s="11" t="s">
        <v>6</v>
      </c>
      <c r="R1531" s="13">
        <v>0</v>
      </c>
      <c r="S1531" s="13">
        <v>0</v>
      </c>
      <c r="T1531" s="11" t="s">
        <v>7</v>
      </c>
      <c r="U1531" s="11" t="s">
        <v>8</v>
      </c>
      <c r="V1531" s="15">
        <v>0</v>
      </c>
      <c r="W1531" s="13">
        <v>0</v>
      </c>
      <c r="X1531" s="15">
        <v>0</v>
      </c>
      <c r="Y1531" s="15">
        <v>0</v>
      </c>
      <c r="Z1531" s="13">
        <v>0</v>
      </c>
      <c r="AA1531" s="15">
        <v>0</v>
      </c>
      <c r="AB1531" s="13">
        <v>0</v>
      </c>
      <c r="AC1531" s="15">
        <v>0</v>
      </c>
      <c r="AD1531" s="13">
        <v>0</v>
      </c>
      <c r="AE1531" s="15">
        <v>0</v>
      </c>
      <c r="AF1531" s="13">
        <v>0</v>
      </c>
      <c r="AG1531" s="15">
        <v>0</v>
      </c>
      <c r="AH1531" s="13">
        <v>0</v>
      </c>
      <c r="AI1531" s="15">
        <v>0</v>
      </c>
      <c r="AJ1531" s="11" t="s">
        <v>9</v>
      </c>
      <c r="AK1531" s="11" t="s">
        <v>8228</v>
      </c>
      <c r="AL1531" s="22">
        <f t="shared" si="69"/>
        <v>171</v>
      </c>
      <c r="AM1531" s="11" t="str">
        <f>VLOOKUP(O1531,Sheet2!$D$6:$E$14,2,FALSE)</f>
        <v>Consumables</v>
      </c>
      <c r="AN1531" s="11" t="str">
        <f>VLOOKUP(F1531,Sheet2!$E$15:$F$18,2,FALSE)</f>
        <v>CM</v>
      </c>
      <c r="AO1531" s="35" t="s">
        <v>14665</v>
      </c>
      <c r="AP1531">
        <f>MATCH(AN1531,Sheet2!$F$5:$F$18,0)</f>
        <v>13</v>
      </c>
      <c r="AQ1531">
        <f>MATCH(AO1531,Sheet2!$F$5:$K$5,0)</f>
        <v>3</v>
      </c>
      <c r="AR1531" s="33">
        <f>INDEX(Sheet2!$F$5:$K$18,OPaL!AP1531,OPaL!AQ1531)</f>
        <v>0</v>
      </c>
      <c r="AS1531" s="1">
        <f t="shared" si="71"/>
        <v>38379.61</v>
      </c>
    </row>
    <row r="1532" spans="1:45" x14ac:dyDescent="0.2">
      <c r="A1532" s="11" t="s">
        <v>2186</v>
      </c>
      <c r="B1532" s="11" t="s">
        <v>2187</v>
      </c>
      <c r="C1532" s="11" t="s">
        <v>11298</v>
      </c>
      <c r="D1532" s="21">
        <v>44545</v>
      </c>
      <c r="E1532" s="21" t="s">
        <v>9790</v>
      </c>
      <c r="F1532" s="21" t="s">
        <v>14659</v>
      </c>
      <c r="G1532" s="11" t="s">
        <v>2</v>
      </c>
      <c r="H1532" s="11" t="s">
        <v>350</v>
      </c>
      <c r="I1532" s="11" t="s">
        <v>4</v>
      </c>
      <c r="J1532" s="12">
        <v>56</v>
      </c>
      <c r="K1532" s="12">
        <v>38298.11</v>
      </c>
      <c r="L1532" s="12">
        <v>0</v>
      </c>
      <c r="M1532" s="12">
        <v>0</v>
      </c>
      <c r="N1532" s="12">
        <f t="shared" si="70"/>
        <v>38298.11</v>
      </c>
      <c r="O1532" s="11" t="s">
        <v>5</v>
      </c>
      <c r="P1532" s="13">
        <v>0</v>
      </c>
      <c r="Q1532" s="11" t="s">
        <v>6</v>
      </c>
      <c r="R1532" s="13">
        <v>0</v>
      </c>
      <c r="S1532" s="13">
        <v>0</v>
      </c>
      <c r="T1532" s="11" t="s">
        <v>7</v>
      </c>
      <c r="U1532" s="11" t="s">
        <v>8</v>
      </c>
      <c r="V1532" s="15">
        <v>0</v>
      </c>
      <c r="W1532" s="13">
        <v>0</v>
      </c>
      <c r="X1532" s="15">
        <v>0</v>
      </c>
      <c r="Y1532" s="15">
        <v>0</v>
      </c>
      <c r="Z1532" s="13">
        <v>0</v>
      </c>
      <c r="AA1532" s="15">
        <v>0</v>
      </c>
      <c r="AB1532" s="13">
        <v>0</v>
      </c>
      <c r="AC1532" s="15">
        <v>0</v>
      </c>
      <c r="AD1532" s="13">
        <v>0</v>
      </c>
      <c r="AE1532" s="15">
        <v>0</v>
      </c>
      <c r="AF1532" s="13">
        <v>0</v>
      </c>
      <c r="AG1532" s="15">
        <v>0</v>
      </c>
      <c r="AH1532" s="13">
        <v>0</v>
      </c>
      <c r="AI1532" s="15">
        <v>0</v>
      </c>
      <c r="AJ1532" s="11" t="s">
        <v>352</v>
      </c>
      <c r="AK1532" s="11" t="s">
        <v>13</v>
      </c>
      <c r="AL1532" s="22">
        <f t="shared" si="69"/>
        <v>747</v>
      </c>
      <c r="AM1532" s="11" t="str">
        <f>VLOOKUP(O1532,Sheet2!$D$6:$E$14,2,FALSE)</f>
        <v>Spare parts</v>
      </c>
      <c r="AN1532" s="11" t="str">
        <f>VLOOKUP(F1532,Sheet2!$E$10:$F$13,2,FALSE)</f>
        <v>SPM</v>
      </c>
      <c r="AO1532" s="35" t="s">
        <v>14668</v>
      </c>
      <c r="AP1532">
        <f>MATCH(AN1532,Sheet2!$F$5:$F$18,0)</f>
        <v>6</v>
      </c>
      <c r="AQ1532">
        <f>MATCH(AO1532,Sheet2!$F$5:$K$5,0)</f>
        <v>6</v>
      </c>
      <c r="AR1532" s="33">
        <f>INDEX(Sheet2!$F$5:$K$18,OPaL!AP1532,OPaL!AQ1532)</f>
        <v>0.15</v>
      </c>
      <c r="AS1532" s="1">
        <f t="shared" si="71"/>
        <v>32553.393499999998</v>
      </c>
    </row>
    <row r="1533" spans="1:45" x14ac:dyDescent="0.2">
      <c r="A1533" s="11" t="s">
        <v>8662</v>
      </c>
      <c r="B1533" s="11" t="s">
        <v>8663</v>
      </c>
      <c r="C1533" s="11" t="s">
        <v>11299</v>
      </c>
      <c r="D1533" s="21">
        <v>45119</v>
      </c>
      <c r="E1533" s="21" t="s">
        <v>9731</v>
      </c>
      <c r="F1533" s="21" t="s">
        <v>14659</v>
      </c>
      <c r="G1533" s="11" t="s">
        <v>2</v>
      </c>
      <c r="H1533" s="11" t="s">
        <v>3</v>
      </c>
      <c r="I1533" s="11" t="s">
        <v>4</v>
      </c>
      <c r="J1533" s="13">
        <v>133</v>
      </c>
      <c r="K1533" s="12">
        <v>38171.42</v>
      </c>
      <c r="L1533" s="12">
        <v>0</v>
      </c>
      <c r="M1533" s="12">
        <v>0</v>
      </c>
      <c r="N1533" s="12">
        <f t="shared" si="70"/>
        <v>38171.42</v>
      </c>
      <c r="O1533" s="11" t="s">
        <v>8227</v>
      </c>
      <c r="P1533" s="13">
        <v>0</v>
      </c>
      <c r="Q1533" s="11" t="s">
        <v>6</v>
      </c>
      <c r="R1533" s="13">
        <v>0</v>
      </c>
      <c r="S1533" s="13">
        <v>0</v>
      </c>
      <c r="T1533" s="11" t="s">
        <v>7</v>
      </c>
      <c r="U1533" s="11" t="s">
        <v>8</v>
      </c>
      <c r="V1533" s="15">
        <v>0</v>
      </c>
      <c r="W1533" s="13">
        <v>0</v>
      </c>
      <c r="X1533" s="15">
        <v>0</v>
      </c>
      <c r="Y1533" s="15">
        <v>0</v>
      </c>
      <c r="Z1533" s="13">
        <v>0</v>
      </c>
      <c r="AA1533" s="15">
        <v>0</v>
      </c>
      <c r="AB1533" s="13">
        <v>0</v>
      </c>
      <c r="AC1533" s="15">
        <v>0</v>
      </c>
      <c r="AD1533" s="13">
        <v>0</v>
      </c>
      <c r="AE1533" s="15">
        <v>0</v>
      </c>
      <c r="AF1533" s="13">
        <v>0</v>
      </c>
      <c r="AG1533" s="15">
        <v>0</v>
      </c>
      <c r="AH1533" s="13">
        <v>0</v>
      </c>
      <c r="AI1533" s="15">
        <v>0</v>
      </c>
      <c r="AJ1533" s="11" t="s">
        <v>9</v>
      </c>
      <c r="AK1533" s="11" t="s">
        <v>8228</v>
      </c>
      <c r="AL1533" s="22">
        <f t="shared" si="69"/>
        <v>173</v>
      </c>
      <c r="AM1533" s="11" t="str">
        <f>VLOOKUP(O1533,Sheet2!$D$6:$E$14,2,FALSE)</f>
        <v>Consumables</v>
      </c>
      <c r="AN1533" s="11" t="str">
        <f>VLOOKUP(F1533,Sheet2!$E$15:$F$18,2,FALSE)</f>
        <v>CM</v>
      </c>
      <c r="AO1533" s="35" t="s">
        <v>14665</v>
      </c>
      <c r="AP1533">
        <f>MATCH(AN1533,Sheet2!$F$5:$F$18,0)</f>
        <v>13</v>
      </c>
      <c r="AQ1533">
        <f>MATCH(AO1533,Sheet2!$F$5:$K$5,0)</f>
        <v>3</v>
      </c>
      <c r="AR1533" s="33">
        <f>INDEX(Sheet2!$F$5:$K$18,OPaL!AP1533,OPaL!AQ1533)</f>
        <v>0</v>
      </c>
      <c r="AS1533" s="1">
        <f t="shared" si="71"/>
        <v>38171.42</v>
      </c>
    </row>
    <row r="1534" spans="1:45" x14ac:dyDescent="0.2">
      <c r="A1534" s="11" t="s">
        <v>4969</v>
      </c>
      <c r="B1534" s="11" t="s">
        <v>4970</v>
      </c>
      <c r="C1534" s="11" t="s">
        <v>11300</v>
      </c>
      <c r="D1534" s="21">
        <v>44667</v>
      </c>
      <c r="E1534" s="21" t="s">
        <v>9697</v>
      </c>
      <c r="F1534" s="21" t="s">
        <v>14659</v>
      </c>
      <c r="G1534" s="11" t="s">
        <v>2</v>
      </c>
      <c r="H1534" s="11" t="s">
        <v>350</v>
      </c>
      <c r="I1534" s="11" t="s">
        <v>4</v>
      </c>
      <c r="J1534" s="13">
        <v>1</v>
      </c>
      <c r="K1534" s="12">
        <v>38102.400000000001</v>
      </c>
      <c r="L1534" s="12">
        <v>0</v>
      </c>
      <c r="M1534" s="12">
        <v>0</v>
      </c>
      <c r="N1534" s="12">
        <f t="shared" si="70"/>
        <v>38102.400000000001</v>
      </c>
      <c r="O1534" s="11" t="s">
        <v>5</v>
      </c>
      <c r="P1534" s="13">
        <v>0</v>
      </c>
      <c r="Q1534" s="11" t="s">
        <v>6</v>
      </c>
      <c r="R1534" s="13">
        <v>0</v>
      </c>
      <c r="S1534" s="13">
        <v>0</v>
      </c>
      <c r="T1534" s="11" t="s">
        <v>7</v>
      </c>
      <c r="U1534" s="11" t="s">
        <v>8</v>
      </c>
      <c r="V1534" s="15">
        <v>0</v>
      </c>
      <c r="W1534" s="13">
        <v>0</v>
      </c>
      <c r="X1534" s="15">
        <v>0</v>
      </c>
      <c r="Y1534" s="15">
        <v>0</v>
      </c>
      <c r="Z1534" s="13">
        <v>0</v>
      </c>
      <c r="AA1534" s="15">
        <v>0</v>
      </c>
      <c r="AB1534" s="13">
        <v>0</v>
      </c>
      <c r="AC1534" s="15">
        <v>0</v>
      </c>
      <c r="AD1534" s="13">
        <v>0</v>
      </c>
      <c r="AE1534" s="15">
        <v>0</v>
      </c>
      <c r="AF1534" s="13">
        <v>0</v>
      </c>
      <c r="AG1534" s="15">
        <v>0</v>
      </c>
      <c r="AH1534" s="13">
        <v>0</v>
      </c>
      <c r="AI1534" s="15">
        <v>0</v>
      </c>
      <c r="AJ1534" s="11" t="s">
        <v>352</v>
      </c>
      <c r="AK1534" s="11" t="s">
        <v>1398</v>
      </c>
      <c r="AL1534" s="22">
        <f t="shared" si="69"/>
        <v>625</v>
      </c>
      <c r="AM1534" s="11" t="str">
        <f>VLOOKUP(O1534,Sheet2!$D$6:$E$14,2,FALSE)</f>
        <v>Spare parts</v>
      </c>
      <c r="AN1534" s="11" t="str">
        <f>VLOOKUP(F1534,Sheet2!$E$10:$F$13,2,FALSE)</f>
        <v>SPM</v>
      </c>
      <c r="AO1534" s="35" t="s">
        <v>14668</v>
      </c>
      <c r="AP1534">
        <f>MATCH(AN1534,Sheet2!$F$5:$F$18,0)</f>
        <v>6</v>
      </c>
      <c r="AQ1534">
        <f>MATCH(AO1534,Sheet2!$F$5:$K$5,0)</f>
        <v>6</v>
      </c>
      <c r="AR1534" s="33">
        <f>INDEX(Sheet2!$F$5:$K$18,OPaL!AP1534,OPaL!AQ1534)</f>
        <v>0.15</v>
      </c>
      <c r="AS1534" s="1">
        <f t="shared" si="71"/>
        <v>32387.040000000001</v>
      </c>
    </row>
    <row r="1535" spans="1:45" x14ac:dyDescent="0.2">
      <c r="A1535" s="11" t="s">
        <v>1018</v>
      </c>
      <c r="B1535" s="11" t="s">
        <v>1019</v>
      </c>
      <c r="C1535" s="11" t="s">
        <v>11301</v>
      </c>
      <c r="D1535" s="21">
        <v>42788</v>
      </c>
      <c r="E1535" s="21" t="s">
        <v>9697</v>
      </c>
      <c r="F1535" s="21" t="s">
        <v>14659</v>
      </c>
      <c r="G1535" s="11" t="s">
        <v>2</v>
      </c>
      <c r="H1535" s="11" t="s">
        <v>16</v>
      </c>
      <c r="I1535" s="11" t="s">
        <v>4</v>
      </c>
      <c r="J1535" s="12">
        <v>2</v>
      </c>
      <c r="K1535" s="12">
        <v>38097</v>
      </c>
      <c r="L1535" s="12">
        <v>0</v>
      </c>
      <c r="M1535" s="12">
        <v>0</v>
      </c>
      <c r="N1535" s="12">
        <f t="shared" si="70"/>
        <v>38097</v>
      </c>
      <c r="O1535" s="11" t="s">
        <v>5</v>
      </c>
      <c r="P1535" s="13">
        <v>0</v>
      </c>
      <c r="Q1535" s="11" t="s">
        <v>6</v>
      </c>
      <c r="R1535" s="13">
        <v>0</v>
      </c>
      <c r="S1535" s="13">
        <v>0</v>
      </c>
      <c r="T1535" s="11" t="s">
        <v>7</v>
      </c>
      <c r="U1535" s="11" t="s">
        <v>8</v>
      </c>
      <c r="V1535" s="15">
        <v>0</v>
      </c>
      <c r="W1535" s="13">
        <v>0</v>
      </c>
      <c r="X1535" s="15">
        <v>0</v>
      </c>
      <c r="Y1535" s="15">
        <v>0</v>
      </c>
      <c r="Z1535" s="13">
        <v>0</v>
      </c>
      <c r="AA1535" s="15">
        <v>0</v>
      </c>
      <c r="AB1535" s="13">
        <v>0</v>
      </c>
      <c r="AC1535" s="15">
        <v>0</v>
      </c>
      <c r="AD1535" s="13">
        <v>0</v>
      </c>
      <c r="AE1535" s="15">
        <v>0</v>
      </c>
      <c r="AF1535" s="13">
        <v>0</v>
      </c>
      <c r="AG1535" s="15">
        <v>0</v>
      </c>
      <c r="AH1535" s="13">
        <v>0</v>
      </c>
      <c r="AI1535" s="15">
        <v>0</v>
      </c>
      <c r="AJ1535" s="11" t="s">
        <v>17</v>
      </c>
      <c r="AK1535" s="11" t="s">
        <v>13</v>
      </c>
      <c r="AL1535" s="22">
        <f t="shared" si="69"/>
        <v>2504</v>
      </c>
      <c r="AM1535" s="11" t="str">
        <f>VLOOKUP(O1535,Sheet2!$D$6:$E$14,2,FALSE)</f>
        <v>Spare parts</v>
      </c>
      <c r="AN1535" s="11" t="str">
        <f>VLOOKUP(F1535,Sheet2!$E$10:$F$13,2,FALSE)</f>
        <v>SPM</v>
      </c>
      <c r="AO1535" s="35" t="s">
        <v>14668</v>
      </c>
      <c r="AP1535">
        <f>MATCH(AN1535,Sheet2!$F$5:$F$18,0)</f>
        <v>6</v>
      </c>
      <c r="AQ1535">
        <f>MATCH(AO1535,Sheet2!$F$5:$K$5,0)</f>
        <v>6</v>
      </c>
      <c r="AR1535" s="33">
        <f>INDEX(Sheet2!$F$5:$K$18,OPaL!AP1535,OPaL!AQ1535)</f>
        <v>0.15</v>
      </c>
      <c r="AS1535" s="1">
        <f t="shared" si="71"/>
        <v>32382.45</v>
      </c>
    </row>
    <row r="1536" spans="1:45" x14ac:dyDescent="0.2">
      <c r="A1536" s="11" t="s">
        <v>1026</v>
      </c>
      <c r="B1536" s="11" t="s">
        <v>1027</v>
      </c>
      <c r="C1536" s="11" t="s">
        <v>11302</v>
      </c>
      <c r="D1536" s="21">
        <v>42788</v>
      </c>
      <c r="E1536" s="21" t="s">
        <v>9697</v>
      </c>
      <c r="F1536" s="21" t="s">
        <v>14659</v>
      </c>
      <c r="G1536" s="11" t="s">
        <v>2</v>
      </c>
      <c r="H1536" s="11" t="s">
        <v>16</v>
      </c>
      <c r="I1536" s="11" t="s">
        <v>4</v>
      </c>
      <c r="J1536" s="12">
        <v>1</v>
      </c>
      <c r="K1536" s="12">
        <v>38097</v>
      </c>
      <c r="L1536" s="12">
        <v>0</v>
      </c>
      <c r="M1536" s="12">
        <v>0</v>
      </c>
      <c r="N1536" s="12">
        <f t="shared" si="70"/>
        <v>38097</v>
      </c>
      <c r="O1536" s="11" t="s">
        <v>5</v>
      </c>
      <c r="P1536" s="13">
        <v>0</v>
      </c>
      <c r="Q1536" s="11" t="s">
        <v>6</v>
      </c>
      <c r="R1536" s="13">
        <v>0</v>
      </c>
      <c r="S1536" s="13">
        <v>0</v>
      </c>
      <c r="T1536" s="11" t="s">
        <v>7</v>
      </c>
      <c r="U1536" s="11" t="s">
        <v>8</v>
      </c>
      <c r="V1536" s="15">
        <v>0</v>
      </c>
      <c r="W1536" s="13">
        <v>0</v>
      </c>
      <c r="X1536" s="15">
        <v>0</v>
      </c>
      <c r="Y1536" s="15">
        <v>0</v>
      </c>
      <c r="Z1536" s="13">
        <v>0</v>
      </c>
      <c r="AA1536" s="15">
        <v>0</v>
      </c>
      <c r="AB1536" s="13">
        <v>0</v>
      </c>
      <c r="AC1536" s="15">
        <v>0</v>
      </c>
      <c r="AD1536" s="13">
        <v>0</v>
      </c>
      <c r="AE1536" s="15">
        <v>0</v>
      </c>
      <c r="AF1536" s="13">
        <v>0</v>
      </c>
      <c r="AG1536" s="15">
        <v>0</v>
      </c>
      <c r="AH1536" s="13">
        <v>0</v>
      </c>
      <c r="AI1536" s="15">
        <v>0</v>
      </c>
      <c r="AJ1536" s="11" t="s">
        <v>17</v>
      </c>
      <c r="AK1536" s="11" t="s">
        <v>13</v>
      </c>
      <c r="AL1536" s="22">
        <f t="shared" si="69"/>
        <v>2504</v>
      </c>
      <c r="AM1536" s="11" t="str">
        <f>VLOOKUP(O1536,Sheet2!$D$6:$E$14,2,FALSE)</f>
        <v>Spare parts</v>
      </c>
      <c r="AN1536" s="11" t="str">
        <f>VLOOKUP(F1536,Sheet2!$E$10:$F$13,2,FALSE)</f>
        <v>SPM</v>
      </c>
      <c r="AO1536" s="35" t="s">
        <v>14668</v>
      </c>
      <c r="AP1536">
        <f>MATCH(AN1536,Sheet2!$F$5:$F$18,0)</f>
        <v>6</v>
      </c>
      <c r="AQ1536">
        <f>MATCH(AO1536,Sheet2!$F$5:$K$5,0)</f>
        <v>6</v>
      </c>
      <c r="AR1536" s="33">
        <f>INDEX(Sheet2!$F$5:$K$18,OPaL!AP1536,OPaL!AQ1536)</f>
        <v>0.15</v>
      </c>
      <c r="AS1536" s="1">
        <f t="shared" si="71"/>
        <v>32382.45</v>
      </c>
    </row>
    <row r="1537" spans="1:45" x14ac:dyDescent="0.2">
      <c r="A1537" s="11" t="s">
        <v>5143</v>
      </c>
      <c r="B1537" s="11" t="s">
        <v>5144</v>
      </c>
      <c r="C1537" s="11" t="s">
        <v>11303</v>
      </c>
      <c r="D1537" s="21">
        <v>42784</v>
      </c>
      <c r="E1537" s="21" t="s">
        <v>9697</v>
      </c>
      <c r="F1537" s="21" t="s">
        <v>14659</v>
      </c>
      <c r="G1537" s="11" t="s">
        <v>2</v>
      </c>
      <c r="H1537" s="11" t="s">
        <v>16</v>
      </c>
      <c r="I1537" s="11" t="s">
        <v>4</v>
      </c>
      <c r="J1537" s="12">
        <v>1</v>
      </c>
      <c r="K1537" s="12">
        <v>38084.93</v>
      </c>
      <c r="L1537" s="12">
        <v>0</v>
      </c>
      <c r="M1537" s="12">
        <v>0</v>
      </c>
      <c r="N1537" s="12">
        <f t="shared" si="70"/>
        <v>38084.93</v>
      </c>
      <c r="O1537" s="11" t="s">
        <v>5</v>
      </c>
      <c r="P1537" s="13">
        <v>0</v>
      </c>
      <c r="Q1537" s="11" t="s">
        <v>6</v>
      </c>
      <c r="R1537" s="13">
        <v>0</v>
      </c>
      <c r="S1537" s="13">
        <v>0</v>
      </c>
      <c r="T1537" s="11" t="s">
        <v>7</v>
      </c>
      <c r="U1537" s="11" t="s">
        <v>8</v>
      </c>
      <c r="V1537" s="15">
        <v>0</v>
      </c>
      <c r="W1537" s="13">
        <v>0</v>
      </c>
      <c r="X1537" s="15">
        <v>0</v>
      </c>
      <c r="Y1537" s="15">
        <v>0</v>
      </c>
      <c r="Z1537" s="13">
        <v>0</v>
      </c>
      <c r="AA1537" s="15">
        <v>0</v>
      </c>
      <c r="AB1537" s="13">
        <v>0</v>
      </c>
      <c r="AC1537" s="15">
        <v>0</v>
      </c>
      <c r="AD1537" s="13">
        <v>0</v>
      </c>
      <c r="AE1537" s="15">
        <v>0</v>
      </c>
      <c r="AF1537" s="13">
        <v>0</v>
      </c>
      <c r="AG1537" s="15">
        <v>0</v>
      </c>
      <c r="AH1537" s="13">
        <v>0</v>
      </c>
      <c r="AI1537" s="15">
        <v>0</v>
      </c>
      <c r="AJ1537" s="11" t="s">
        <v>17</v>
      </c>
      <c r="AK1537" s="11" t="s">
        <v>1398</v>
      </c>
      <c r="AL1537" s="22">
        <f t="shared" si="69"/>
        <v>2508</v>
      </c>
      <c r="AM1537" s="11" t="str">
        <f>VLOOKUP(O1537,Sheet2!$D$6:$E$14,2,FALSE)</f>
        <v>Spare parts</v>
      </c>
      <c r="AN1537" s="11" t="str">
        <f>VLOOKUP(F1537,Sheet2!$E$10:$F$13,2,FALSE)</f>
        <v>SPM</v>
      </c>
      <c r="AO1537" s="35" t="s">
        <v>14668</v>
      </c>
      <c r="AP1537">
        <f>MATCH(AN1537,Sheet2!$F$5:$F$18,0)</f>
        <v>6</v>
      </c>
      <c r="AQ1537">
        <f>MATCH(AO1537,Sheet2!$F$5:$K$5,0)</f>
        <v>6</v>
      </c>
      <c r="AR1537" s="33">
        <f>INDEX(Sheet2!$F$5:$K$18,OPaL!AP1537,OPaL!AQ1537)</f>
        <v>0.15</v>
      </c>
      <c r="AS1537" s="1">
        <f t="shared" si="71"/>
        <v>32372.190500000001</v>
      </c>
    </row>
    <row r="1538" spans="1:45" x14ac:dyDescent="0.2">
      <c r="A1538" s="11" t="s">
        <v>5251</v>
      </c>
      <c r="B1538" s="11" t="s">
        <v>5252</v>
      </c>
      <c r="C1538" s="11" t="s">
        <v>11304</v>
      </c>
      <c r="D1538" s="21">
        <v>42784</v>
      </c>
      <c r="E1538" s="21" t="s">
        <v>9697</v>
      </c>
      <c r="F1538" s="21" t="s">
        <v>14659</v>
      </c>
      <c r="G1538" s="11" t="s">
        <v>2</v>
      </c>
      <c r="H1538" s="11" t="s">
        <v>16</v>
      </c>
      <c r="I1538" s="11" t="s">
        <v>351</v>
      </c>
      <c r="J1538" s="12">
        <v>1</v>
      </c>
      <c r="K1538" s="12">
        <v>38084.93</v>
      </c>
      <c r="L1538" s="12">
        <v>0</v>
      </c>
      <c r="M1538" s="12">
        <v>0</v>
      </c>
      <c r="N1538" s="12">
        <f t="shared" si="70"/>
        <v>38084.93</v>
      </c>
      <c r="O1538" s="11" t="s">
        <v>5</v>
      </c>
      <c r="P1538" s="13">
        <v>0</v>
      </c>
      <c r="Q1538" s="11" t="s">
        <v>6</v>
      </c>
      <c r="R1538" s="13">
        <v>0</v>
      </c>
      <c r="S1538" s="13">
        <v>0</v>
      </c>
      <c r="T1538" s="11" t="s">
        <v>7</v>
      </c>
      <c r="U1538" s="11" t="s">
        <v>8</v>
      </c>
      <c r="V1538" s="15">
        <v>0</v>
      </c>
      <c r="W1538" s="13">
        <v>0</v>
      </c>
      <c r="X1538" s="15">
        <v>0</v>
      </c>
      <c r="Y1538" s="15">
        <v>0</v>
      </c>
      <c r="Z1538" s="13">
        <v>0</v>
      </c>
      <c r="AA1538" s="15">
        <v>0</v>
      </c>
      <c r="AB1538" s="13">
        <v>0</v>
      </c>
      <c r="AC1538" s="15">
        <v>0</v>
      </c>
      <c r="AD1538" s="13">
        <v>0</v>
      </c>
      <c r="AE1538" s="15">
        <v>0</v>
      </c>
      <c r="AF1538" s="13">
        <v>0</v>
      </c>
      <c r="AG1538" s="15">
        <v>0</v>
      </c>
      <c r="AH1538" s="13">
        <v>0</v>
      </c>
      <c r="AI1538" s="15">
        <v>0</v>
      </c>
      <c r="AJ1538" s="11" t="s">
        <v>17</v>
      </c>
      <c r="AK1538" s="11" t="s">
        <v>1398</v>
      </c>
      <c r="AL1538" s="22">
        <f t="shared" si="69"/>
        <v>2508</v>
      </c>
      <c r="AM1538" s="11" t="str">
        <f>VLOOKUP(O1538,Sheet2!$D$6:$E$14,2,FALSE)</f>
        <v>Spare parts</v>
      </c>
      <c r="AN1538" s="11" t="str">
        <f>VLOOKUP(F1538,Sheet2!$E$10:$F$13,2,FALSE)</f>
        <v>SPM</v>
      </c>
      <c r="AO1538" s="35" t="s">
        <v>14668</v>
      </c>
      <c r="AP1538">
        <f>MATCH(AN1538,Sheet2!$F$5:$F$18,0)</f>
        <v>6</v>
      </c>
      <c r="AQ1538">
        <f>MATCH(AO1538,Sheet2!$F$5:$K$5,0)</f>
        <v>6</v>
      </c>
      <c r="AR1538" s="33">
        <f>INDEX(Sheet2!$F$5:$K$18,OPaL!AP1538,OPaL!AQ1538)</f>
        <v>0.15</v>
      </c>
      <c r="AS1538" s="1">
        <f t="shared" si="71"/>
        <v>32372.190500000001</v>
      </c>
    </row>
    <row r="1539" spans="1:45" x14ac:dyDescent="0.2">
      <c r="A1539" s="11" t="s">
        <v>5325</v>
      </c>
      <c r="B1539" s="11" t="s">
        <v>5326</v>
      </c>
      <c r="C1539" s="11" t="s">
        <v>11305</v>
      </c>
      <c r="D1539" s="21">
        <v>43888</v>
      </c>
      <c r="E1539" s="21" t="s">
        <v>9704</v>
      </c>
      <c r="F1539" s="21" t="s">
        <v>14658</v>
      </c>
      <c r="G1539" s="11" t="s">
        <v>2</v>
      </c>
      <c r="H1539" s="11" t="s">
        <v>16</v>
      </c>
      <c r="I1539" s="11" t="s">
        <v>4</v>
      </c>
      <c r="J1539" s="12">
        <v>12</v>
      </c>
      <c r="K1539" s="12">
        <v>38039.08</v>
      </c>
      <c r="L1539" s="12">
        <v>0</v>
      </c>
      <c r="M1539" s="12">
        <v>0</v>
      </c>
      <c r="N1539" s="12">
        <f t="shared" si="70"/>
        <v>38039.08</v>
      </c>
      <c r="O1539" s="11" t="s">
        <v>5</v>
      </c>
      <c r="P1539" s="13">
        <v>0</v>
      </c>
      <c r="Q1539" s="11" t="s">
        <v>6</v>
      </c>
      <c r="R1539" s="13">
        <v>0</v>
      </c>
      <c r="S1539" s="13">
        <v>0</v>
      </c>
      <c r="T1539" s="11" t="s">
        <v>7</v>
      </c>
      <c r="U1539" s="11" t="s">
        <v>8</v>
      </c>
      <c r="V1539" s="15">
        <v>0</v>
      </c>
      <c r="W1539" s="13">
        <v>0</v>
      </c>
      <c r="X1539" s="15">
        <v>0</v>
      </c>
      <c r="Y1539" s="15">
        <v>0</v>
      </c>
      <c r="Z1539" s="13">
        <v>0</v>
      </c>
      <c r="AA1539" s="15">
        <v>0</v>
      </c>
      <c r="AB1539" s="13">
        <v>0</v>
      </c>
      <c r="AC1539" s="15">
        <v>0</v>
      </c>
      <c r="AD1539" s="13">
        <v>0</v>
      </c>
      <c r="AE1539" s="15">
        <v>0</v>
      </c>
      <c r="AF1539" s="13">
        <v>0</v>
      </c>
      <c r="AG1539" s="15">
        <v>0</v>
      </c>
      <c r="AH1539" s="13">
        <v>0</v>
      </c>
      <c r="AI1539" s="15">
        <v>0</v>
      </c>
      <c r="AJ1539" s="11" t="s">
        <v>17</v>
      </c>
      <c r="AK1539" s="11" t="s">
        <v>1398</v>
      </c>
      <c r="AL1539" s="22">
        <f t="shared" si="69"/>
        <v>1404</v>
      </c>
      <c r="AM1539" s="11" t="str">
        <f>VLOOKUP(O1539,Sheet2!$D$6:$E$14,2,FALSE)</f>
        <v>Spare parts</v>
      </c>
      <c r="AN1539" s="11" t="str">
        <f>VLOOKUP(F1539,Sheet2!$E$10:$F$13,2,FALSE)</f>
        <v>SPE</v>
      </c>
      <c r="AO1539" s="35" t="s">
        <v>14668</v>
      </c>
      <c r="AP1539">
        <f>MATCH(AN1539,Sheet2!$F$5:$F$18,0)</f>
        <v>7</v>
      </c>
      <c r="AQ1539">
        <f>MATCH(AO1539,Sheet2!$F$5:$K$5,0)</f>
        <v>6</v>
      </c>
      <c r="AR1539" s="33">
        <f>INDEX(Sheet2!$F$5:$K$18,OPaL!AP1539,OPaL!AQ1539)</f>
        <v>0.15</v>
      </c>
      <c r="AS1539" s="1">
        <f t="shared" si="71"/>
        <v>32333.218000000001</v>
      </c>
    </row>
    <row r="1540" spans="1:45" x14ac:dyDescent="0.2">
      <c r="A1540" s="11" t="s">
        <v>918</v>
      </c>
      <c r="B1540" s="11" t="s">
        <v>919</v>
      </c>
      <c r="C1540" s="11" t="s">
        <v>11306</v>
      </c>
      <c r="D1540" s="21">
        <v>45045</v>
      </c>
      <c r="E1540" s="21" t="s">
        <v>9697</v>
      </c>
      <c r="F1540" s="21" t="s">
        <v>14659</v>
      </c>
      <c r="G1540" s="11" t="s">
        <v>2</v>
      </c>
      <c r="H1540" s="11" t="s">
        <v>16</v>
      </c>
      <c r="I1540" s="11" t="s">
        <v>4</v>
      </c>
      <c r="J1540" s="12">
        <v>2</v>
      </c>
      <c r="K1540" s="12">
        <v>38028</v>
      </c>
      <c r="L1540" s="12">
        <v>0</v>
      </c>
      <c r="M1540" s="12">
        <v>0</v>
      </c>
      <c r="N1540" s="12">
        <f t="shared" si="70"/>
        <v>38028</v>
      </c>
      <c r="O1540" s="11" t="s">
        <v>5</v>
      </c>
      <c r="P1540" s="13">
        <v>0</v>
      </c>
      <c r="Q1540" s="11" t="s">
        <v>6</v>
      </c>
      <c r="R1540" s="13">
        <v>0</v>
      </c>
      <c r="S1540" s="13">
        <v>0</v>
      </c>
      <c r="T1540" s="11" t="s">
        <v>7</v>
      </c>
      <c r="U1540" s="11" t="s">
        <v>8</v>
      </c>
      <c r="V1540" s="15">
        <v>0</v>
      </c>
      <c r="W1540" s="13">
        <v>0</v>
      </c>
      <c r="X1540" s="15">
        <v>0</v>
      </c>
      <c r="Y1540" s="15">
        <v>0</v>
      </c>
      <c r="Z1540" s="13">
        <v>0</v>
      </c>
      <c r="AA1540" s="15">
        <v>0</v>
      </c>
      <c r="AB1540" s="13">
        <v>0</v>
      </c>
      <c r="AC1540" s="15">
        <v>0</v>
      </c>
      <c r="AD1540" s="13">
        <v>0</v>
      </c>
      <c r="AE1540" s="15">
        <v>0</v>
      </c>
      <c r="AF1540" s="13">
        <v>0</v>
      </c>
      <c r="AG1540" s="15">
        <v>0</v>
      </c>
      <c r="AH1540" s="13">
        <v>0</v>
      </c>
      <c r="AI1540" s="15">
        <v>0</v>
      </c>
      <c r="AJ1540" s="11" t="s">
        <v>17</v>
      </c>
      <c r="AK1540" s="11" t="s">
        <v>13</v>
      </c>
      <c r="AL1540" s="22">
        <f t="shared" ref="AL1540:AL1603" si="72">$D$2-D1540</f>
        <v>247</v>
      </c>
      <c r="AM1540" s="11" t="str">
        <f>VLOOKUP(O1540,Sheet2!$D$6:$E$14,2,FALSE)</f>
        <v>Spare parts</v>
      </c>
      <c r="AN1540" s="11" t="str">
        <f>VLOOKUP(F1540,Sheet2!$E$10:$F$13,2,FALSE)</f>
        <v>SPM</v>
      </c>
      <c r="AO1540" s="35" t="s">
        <v>14666</v>
      </c>
      <c r="AP1540">
        <f>MATCH(AN1540,Sheet2!$F$5:$F$18,0)</f>
        <v>6</v>
      </c>
      <c r="AQ1540">
        <f>MATCH(AO1540,Sheet2!$F$5:$K$5,0)</f>
        <v>4</v>
      </c>
      <c r="AR1540" s="33">
        <f>INDEX(Sheet2!$F$5:$K$18,OPaL!AP1540,OPaL!AQ1540)</f>
        <v>0.05</v>
      </c>
      <c r="AS1540" s="1">
        <f t="shared" si="71"/>
        <v>36126.6</v>
      </c>
    </row>
    <row r="1541" spans="1:45" x14ac:dyDescent="0.2">
      <c r="A1541" s="11" t="s">
        <v>5709</v>
      </c>
      <c r="B1541" s="11" t="s">
        <v>5710</v>
      </c>
      <c r="C1541" s="11" t="s">
        <v>11307</v>
      </c>
      <c r="D1541" s="21">
        <v>42550</v>
      </c>
      <c r="E1541" s="21" t="s">
        <v>9718</v>
      </c>
      <c r="F1541" s="21" t="s">
        <v>14658</v>
      </c>
      <c r="G1541" s="11" t="s">
        <v>2</v>
      </c>
      <c r="H1541" s="11" t="s">
        <v>16</v>
      </c>
      <c r="I1541" s="11" t="s">
        <v>4</v>
      </c>
      <c r="J1541" s="12">
        <v>5</v>
      </c>
      <c r="K1541" s="12">
        <v>38010</v>
      </c>
      <c r="L1541" s="12">
        <v>0</v>
      </c>
      <c r="M1541" s="12">
        <v>0</v>
      </c>
      <c r="N1541" s="12">
        <f t="shared" ref="N1541:N1604" si="73">M1541+K1541</f>
        <v>38010</v>
      </c>
      <c r="O1541" s="11" t="s">
        <v>5</v>
      </c>
      <c r="P1541" s="13">
        <v>0</v>
      </c>
      <c r="Q1541" s="11" t="s">
        <v>6</v>
      </c>
      <c r="R1541" s="13">
        <v>0</v>
      </c>
      <c r="S1541" s="13">
        <v>0</v>
      </c>
      <c r="T1541" s="11" t="s">
        <v>7</v>
      </c>
      <c r="U1541" s="11" t="s">
        <v>8</v>
      </c>
      <c r="V1541" s="15">
        <v>0</v>
      </c>
      <c r="W1541" s="13">
        <v>0</v>
      </c>
      <c r="X1541" s="15">
        <v>0</v>
      </c>
      <c r="Y1541" s="15">
        <v>0</v>
      </c>
      <c r="Z1541" s="13">
        <v>0</v>
      </c>
      <c r="AA1541" s="15">
        <v>0</v>
      </c>
      <c r="AB1541" s="13">
        <v>0</v>
      </c>
      <c r="AC1541" s="15">
        <v>0</v>
      </c>
      <c r="AD1541" s="13">
        <v>0</v>
      </c>
      <c r="AE1541" s="15">
        <v>0</v>
      </c>
      <c r="AF1541" s="13">
        <v>0</v>
      </c>
      <c r="AG1541" s="15">
        <v>0</v>
      </c>
      <c r="AH1541" s="13">
        <v>0</v>
      </c>
      <c r="AI1541" s="15">
        <v>0</v>
      </c>
      <c r="AJ1541" s="11" t="s">
        <v>17</v>
      </c>
      <c r="AK1541" s="11" t="s">
        <v>1398</v>
      </c>
      <c r="AL1541" s="22">
        <f t="shared" si="72"/>
        <v>2742</v>
      </c>
      <c r="AM1541" s="11" t="str">
        <f>VLOOKUP(O1541,Sheet2!$D$6:$E$14,2,FALSE)</f>
        <v>Spare parts</v>
      </c>
      <c r="AN1541" s="11" t="str">
        <f>VLOOKUP(F1541,Sheet2!$E$10:$F$13,2,FALSE)</f>
        <v>SPE</v>
      </c>
      <c r="AO1541" s="35" t="s">
        <v>14668</v>
      </c>
      <c r="AP1541">
        <f>MATCH(AN1541,Sheet2!$F$5:$F$18,0)</f>
        <v>7</v>
      </c>
      <c r="AQ1541">
        <f>MATCH(AO1541,Sheet2!$F$5:$K$5,0)</f>
        <v>6</v>
      </c>
      <c r="AR1541" s="33">
        <f>INDEX(Sheet2!$F$5:$K$18,OPaL!AP1541,OPaL!AQ1541)</f>
        <v>0.15</v>
      </c>
      <c r="AS1541" s="1">
        <f t="shared" ref="AS1541:AS1604" si="74">N1541*(1-AR1541)</f>
        <v>32308.5</v>
      </c>
    </row>
    <row r="1542" spans="1:45" x14ac:dyDescent="0.2">
      <c r="A1542" s="11" t="s">
        <v>2597</v>
      </c>
      <c r="B1542" s="11" t="s">
        <v>2598</v>
      </c>
      <c r="C1542" s="11" t="s">
        <v>11308</v>
      </c>
      <c r="D1542" s="21">
        <v>44436</v>
      </c>
      <c r="E1542" s="21" t="s">
        <v>9697</v>
      </c>
      <c r="F1542" s="21" t="s">
        <v>14659</v>
      </c>
      <c r="G1542" s="11" t="s">
        <v>2</v>
      </c>
      <c r="H1542" s="11" t="s">
        <v>350</v>
      </c>
      <c r="I1542" s="11" t="s">
        <v>4</v>
      </c>
      <c r="J1542" s="12">
        <v>2</v>
      </c>
      <c r="K1542" s="12">
        <v>37876.33</v>
      </c>
      <c r="L1542" s="12">
        <v>0</v>
      </c>
      <c r="M1542" s="12">
        <v>0</v>
      </c>
      <c r="N1542" s="12">
        <f t="shared" si="73"/>
        <v>37876.33</v>
      </c>
      <c r="O1542" s="11" t="s">
        <v>5</v>
      </c>
      <c r="P1542" s="13">
        <v>0</v>
      </c>
      <c r="Q1542" s="11" t="s">
        <v>6</v>
      </c>
      <c r="R1542" s="13">
        <v>0</v>
      </c>
      <c r="S1542" s="13">
        <v>0</v>
      </c>
      <c r="T1542" s="11" t="s">
        <v>7</v>
      </c>
      <c r="U1542" s="11" t="s">
        <v>8</v>
      </c>
      <c r="V1542" s="15">
        <v>0</v>
      </c>
      <c r="W1542" s="13">
        <v>0</v>
      </c>
      <c r="X1542" s="15">
        <v>0</v>
      </c>
      <c r="Y1542" s="15">
        <v>0</v>
      </c>
      <c r="Z1542" s="13">
        <v>0</v>
      </c>
      <c r="AA1542" s="15">
        <v>0</v>
      </c>
      <c r="AB1542" s="13">
        <v>0</v>
      </c>
      <c r="AC1542" s="15">
        <v>0</v>
      </c>
      <c r="AD1542" s="13">
        <v>0</v>
      </c>
      <c r="AE1542" s="15">
        <v>0</v>
      </c>
      <c r="AF1542" s="13">
        <v>0</v>
      </c>
      <c r="AG1542" s="15">
        <v>0</v>
      </c>
      <c r="AH1542" s="13">
        <v>0</v>
      </c>
      <c r="AI1542" s="15">
        <v>0</v>
      </c>
      <c r="AJ1542" s="11" t="s">
        <v>352</v>
      </c>
      <c r="AK1542" s="11" t="s">
        <v>13</v>
      </c>
      <c r="AL1542" s="22">
        <f t="shared" si="72"/>
        <v>856</v>
      </c>
      <c r="AM1542" s="11" t="str">
        <f>VLOOKUP(O1542,Sheet2!$D$6:$E$14,2,FALSE)</f>
        <v>Spare parts</v>
      </c>
      <c r="AN1542" s="11" t="str">
        <f>VLOOKUP(F1542,Sheet2!$E$10:$F$13,2,FALSE)</f>
        <v>SPM</v>
      </c>
      <c r="AO1542" s="35" t="s">
        <v>14668</v>
      </c>
      <c r="AP1542">
        <f>MATCH(AN1542,Sheet2!$F$5:$F$18,0)</f>
        <v>6</v>
      </c>
      <c r="AQ1542">
        <f>MATCH(AO1542,Sheet2!$F$5:$K$5,0)</f>
        <v>6</v>
      </c>
      <c r="AR1542" s="33">
        <f>INDEX(Sheet2!$F$5:$K$18,OPaL!AP1542,OPaL!AQ1542)</f>
        <v>0.15</v>
      </c>
      <c r="AS1542" s="1">
        <f t="shared" si="74"/>
        <v>32194.880499999999</v>
      </c>
    </row>
    <row r="1543" spans="1:45" x14ac:dyDescent="0.2">
      <c r="A1543" s="11" t="s">
        <v>2411</v>
      </c>
      <c r="B1543" s="11" t="s">
        <v>2412</v>
      </c>
      <c r="C1543" s="11" t="s">
        <v>11309</v>
      </c>
      <c r="D1543" s="21">
        <v>44663</v>
      </c>
      <c r="E1543" s="21" t="s">
        <v>9788</v>
      </c>
      <c r="F1543" s="21" t="s">
        <v>14659</v>
      </c>
      <c r="G1543" s="11" t="s">
        <v>2</v>
      </c>
      <c r="H1543" s="11" t="s">
        <v>3</v>
      </c>
      <c r="I1543" s="11" t="s">
        <v>4</v>
      </c>
      <c r="J1543" s="13">
        <v>30</v>
      </c>
      <c r="K1543" s="12">
        <v>37800</v>
      </c>
      <c r="L1543" s="12">
        <v>0</v>
      </c>
      <c r="M1543" s="12">
        <v>0</v>
      </c>
      <c r="N1543" s="12">
        <f t="shared" si="73"/>
        <v>37800</v>
      </c>
      <c r="O1543" s="11" t="s">
        <v>5</v>
      </c>
      <c r="P1543" s="13">
        <v>0</v>
      </c>
      <c r="Q1543" s="11" t="s">
        <v>6</v>
      </c>
      <c r="R1543" s="13">
        <v>0</v>
      </c>
      <c r="S1543" s="13">
        <v>0</v>
      </c>
      <c r="T1543" s="11" t="s">
        <v>7</v>
      </c>
      <c r="U1543" s="11" t="s">
        <v>8</v>
      </c>
      <c r="V1543" s="15">
        <v>0</v>
      </c>
      <c r="W1543" s="13">
        <v>0</v>
      </c>
      <c r="X1543" s="15">
        <v>0</v>
      </c>
      <c r="Y1543" s="15">
        <v>0</v>
      </c>
      <c r="Z1543" s="13">
        <v>0</v>
      </c>
      <c r="AA1543" s="15">
        <v>0</v>
      </c>
      <c r="AB1543" s="13">
        <v>0</v>
      </c>
      <c r="AC1543" s="15">
        <v>0</v>
      </c>
      <c r="AD1543" s="13">
        <v>0</v>
      </c>
      <c r="AE1543" s="15">
        <v>0</v>
      </c>
      <c r="AF1543" s="13">
        <v>0</v>
      </c>
      <c r="AG1543" s="15">
        <v>0</v>
      </c>
      <c r="AH1543" s="13">
        <v>0</v>
      </c>
      <c r="AI1543" s="15">
        <v>0</v>
      </c>
      <c r="AJ1543" s="11" t="s">
        <v>9</v>
      </c>
      <c r="AK1543" s="11" t="s">
        <v>13</v>
      </c>
      <c r="AL1543" s="22">
        <f t="shared" si="72"/>
        <v>629</v>
      </c>
      <c r="AM1543" s="11" t="str">
        <f>VLOOKUP(O1543,Sheet2!$D$6:$E$14,2,FALSE)</f>
        <v>Spare parts</v>
      </c>
      <c r="AN1543" s="11" t="str">
        <f>VLOOKUP(F1543,Sheet2!$E$10:$F$13,2,FALSE)</f>
        <v>SPM</v>
      </c>
      <c r="AO1543" s="35" t="s">
        <v>14668</v>
      </c>
      <c r="AP1543">
        <f>MATCH(AN1543,Sheet2!$F$5:$F$18,0)</f>
        <v>6</v>
      </c>
      <c r="AQ1543">
        <f>MATCH(AO1543,Sheet2!$F$5:$K$5,0)</f>
        <v>6</v>
      </c>
      <c r="AR1543" s="33">
        <f>INDEX(Sheet2!$F$5:$K$18,OPaL!AP1543,OPaL!AQ1543)</f>
        <v>0.15</v>
      </c>
      <c r="AS1543" s="1">
        <f t="shared" si="74"/>
        <v>32130</v>
      </c>
    </row>
    <row r="1544" spans="1:45" x14ac:dyDescent="0.2">
      <c r="A1544" s="11" t="s">
        <v>1939</v>
      </c>
      <c r="B1544" s="11" t="s">
        <v>1940</v>
      </c>
      <c r="C1544" s="11" t="s">
        <v>11310</v>
      </c>
      <c r="D1544" s="21">
        <v>42943</v>
      </c>
      <c r="E1544" s="21" t="s">
        <v>9697</v>
      </c>
      <c r="F1544" s="21" t="s">
        <v>14659</v>
      </c>
      <c r="G1544" s="11" t="s">
        <v>2</v>
      </c>
      <c r="H1544" s="11" t="s">
        <v>16</v>
      </c>
      <c r="I1544" s="11" t="s">
        <v>4</v>
      </c>
      <c r="J1544" s="12">
        <v>1</v>
      </c>
      <c r="K1544" s="12">
        <v>37768.980000000003</v>
      </c>
      <c r="L1544" s="12">
        <v>0</v>
      </c>
      <c r="M1544" s="12">
        <v>0</v>
      </c>
      <c r="N1544" s="12">
        <f t="shared" si="73"/>
        <v>37768.980000000003</v>
      </c>
      <c r="O1544" s="11" t="s">
        <v>5</v>
      </c>
      <c r="P1544" s="13">
        <v>0</v>
      </c>
      <c r="Q1544" s="11" t="s">
        <v>6</v>
      </c>
      <c r="R1544" s="13">
        <v>0</v>
      </c>
      <c r="S1544" s="13">
        <v>0</v>
      </c>
      <c r="T1544" s="11" t="s">
        <v>7</v>
      </c>
      <c r="U1544" s="11" t="s">
        <v>8</v>
      </c>
      <c r="V1544" s="15">
        <v>0</v>
      </c>
      <c r="W1544" s="13">
        <v>0</v>
      </c>
      <c r="X1544" s="15">
        <v>0</v>
      </c>
      <c r="Y1544" s="15">
        <v>0</v>
      </c>
      <c r="Z1544" s="13">
        <v>0</v>
      </c>
      <c r="AA1544" s="15">
        <v>0</v>
      </c>
      <c r="AB1544" s="13">
        <v>0</v>
      </c>
      <c r="AC1544" s="15">
        <v>0</v>
      </c>
      <c r="AD1544" s="13">
        <v>0</v>
      </c>
      <c r="AE1544" s="15">
        <v>0</v>
      </c>
      <c r="AF1544" s="13">
        <v>0</v>
      </c>
      <c r="AG1544" s="15">
        <v>0</v>
      </c>
      <c r="AH1544" s="13">
        <v>0</v>
      </c>
      <c r="AI1544" s="15">
        <v>0</v>
      </c>
      <c r="AJ1544" s="11" t="s">
        <v>17</v>
      </c>
      <c r="AK1544" s="11" t="s">
        <v>13</v>
      </c>
      <c r="AL1544" s="22">
        <f t="shared" si="72"/>
        <v>2349</v>
      </c>
      <c r="AM1544" s="11" t="str">
        <f>VLOOKUP(O1544,Sheet2!$D$6:$E$14,2,FALSE)</f>
        <v>Spare parts</v>
      </c>
      <c r="AN1544" s="11" t="str">
        <f>VLOOKUP(F1544,Sheet2!$E$10:$F$13,2,FALSE)</f>
        <v>SPM</v>
      </c>
      <c r="AO1544" s="35" t="s">
        <v>14668</v>
      </c>
      <c r="AP1544">
        <f>MATCH(AN1544,Sheet2!$F$5:$F$18,0)</f>
        <v>6</v>
      </c>
      <c r="AQ1544">
        <f>MATCH(AO1544,Sheet2!$F$5:$K$5,0)</f>
        <v>6</v>
      </c>
      <c r="AR1544" s="33">
        <f>INDEX(Sheet2!$F$5:$K$18,OPaL!AP1544,OPaL!AQ1544)</f>
        <v>0.15</v>
      </c>
      <c r="AS1544" s="1">
        <f t="shared" si="74"/>
        <v>32103.633000000002</v>
      </c>
    </row>
    <row r="1545" spans="1:45" x14ac:dyDescent="0.2">
      <c r="A1545" s="11" t="s">
        <v>2172</v>
      </c>
      <c r="B1545" s="11" t="s">
        <v>2173</v>
      </c>
      <c r="C1545" s="11" t="s">
        <v>11311</v>
      </c>
      <c r="D1545" s="21">
        <v>45019</v>
      </c>
      <c r="E1545" s="21" t="s">
        <v>9697</v>
      </c>
      <c r="F1545" s="21" t="s">
        <v>14658</v>
      </c>
      <c r="G1545" s="11" t="s">
        <v>2</v>
      </c>
      <c r="H1545" s="11" t="s">
        <v>16</v>
      </c>
      <c r="I1545" s="11" t="s">
        <v>4</v>
      </c>
      <c r="J1545" s="12">
        <v>4</v>
      </c>
      <c r="K1545" s="12">
        <v>37729.43</v>
      </c>
      <c r="L1545" s="12">
        <v>0</v>
      </c>
      <c r="M1545" s="12">
        <v>0</v>
      </c>
      <c r="N1545" s="12">
        <f t="shared" si="73"/>
        <v>37729.43</v>
      </c>
      <c r="O1545" s="11" t="s">
        <v>5</v>
      </c>
      <c r="P1545" s="13">
        <v>0</v>
      </c>
      <c r="Q1545" s="11" t="s">
        <v>6</v>
      </c>
      <c r="R1545" s="13">
        <v>0</v>
      </c>
      <c r="S1545" s="13">
        <v>0</v>
      </c>
      <c r="T1545" s="11" t="s">
        <v>7</v>
      </c>
      <c r="U1545" s="11" t="s">
        <v>8</v>
      </c>
      <c r="V1545" s="15">
        <v>0</v>
      </c>
      <c r="W1545" s="13">
        <v>0</v>
      </c>
      <c r="X1545" s="15">
        <v>0</v>
      </c>
      <c r="Y1545" s="15">
        <v>0</v>
      </c>
      <c r="Z1545" s="13">
        <v>0</v>
      </c>
      <c r="AA1545" s="15">
        <v>0</v>
      </c>
      <c r="AB1545" s="13">
        <v>0</v>
      </c>
      <c r="AC1545" s="15">
        <v>0</v>
      </c>
      <c r="AD1545" s="13">
        <v>0</v>
      </c>
      <c r="AE1545" s="15">
        <v>0</v>
      </c>
      <c r="AF1545" s="13">
        <v>0</v>
      </c>
      <c r="AG1545" s="15">
        <v>0</v>
      </c>
      <c r="AH1545" s="13">
        <v>0</v>
      </c>
      <c r="AI1545" s="15">
        <v>0</v>
      </c>
      <c r="AJ1545" s="11" t="s">
        <v>17</v>
      </c>
      <c r="AK1545" s="11" t="s">
        <v>13</v>
      </c>
      <c r="AL1545" s="22">
        <f t="shared" si="72"/>
        <v>273</v>
      </c>
      <c r="AM1545" s="11" t="str">
        <f>VLOOKUP(O1545,Sheet2!$D$6:$E$14,2,FALSE)</f>
        <v>Spare parts</v>
      </c>
      <c r="AN1545" s="11" t="str">
        <f>VLOOKUP(F1545,Sheet2!$E$10:$F$13,2,FALSE)</f>
        <v>SPE</v>
      </c>
      <c r="AO1545" s="35" t="s">
        <v>14667</v>
      </c>
      <c r="AP1545">
        <f>MATCH(AN1545,Sheet2!$F$5:$F$18,0)</f>
        <v>7</v>
      </c>
      <c r="AQ1545">
        <f>MATCH(AO1545,Sheet2!$F$5:$K$5,0)</f>
        <v>5</v>
      </c>
      <c r="AR1545" s="33">
        <f>INDEX(Sheet2!$F$5:$K$18,OPaL!AP1545,OPaL!AQ1545)</f>
        <v>0.1</v>
      </c>
      <c r="AS1545" s="1">
        <f t="shared" si="74"/>
        <v>33956.487000000001</v>
      </c>
    </row>
    <row r="1546" spans="1:45" x14ac:dyDescent="0.2">
      <c r="A1546" s="11" t="s">
        <v>3715</v>
      </c>
      <c r="B1546" s="11" t="s">
        <v>3716</v>
      </c>
      <c r="C1546" s="11" t="s">
        <v>11312</v>
      </c>
      <c r="D1546" s="21">
        <v>42784</v>
      </c>
      <c r="E1546" s="21" t="s">
        <v>9697</v>
      </c>
      <c r="F1546" s="21" t="s">
        <v>14659</v>
      </c>
      <c r="G1546" s="11" t="s">
        <v>2</v>
      </c>
      <c r="H1546" s="11" t="s">
        <v>16</v>
      </c>
      <c r="I1546" s="11" t="s">
        <v>4</v>
      </c>
      <c r="J1546" s="12">
        <v>1</v>
      </c>
      <c r="K1546" s="12">
        <v>37726.17</v>
      </c>
      <c r="L1546" s="12">
        <v>0</v>
      </c>
      <c r="M1546" s="12">
        <v>0</v>
      </c>
      <c r="N1546" s="12">
        <f t="shared" si="73"/>
        <v>37726.17</v>
      </c>
      <c r="O1546" s="11" t="s">
        <v>5</v>
      </c>
      <c r="P1546" s="13">
        <v>0</v>
      </c>
      <c r="Q1546" s="11" t="s">
        <v>6</v>
      </c>
      <c r="R1546" s="13">
        <v>0</v>
      </c>
      <c r="S1546" s="13">
        <v>0</v>
      </c>
      <c r="T1546" s="11" t="s">
        <v>7</v>
      </c>
      <c r="U1546" s="11" t="s">
        <v>8</v>
      </c>
      <c r="V1546" s="15">
        <v>0</v>
      </c>
      <c r="W1546" s="13">
        <v>0</v>
      </c>
      <c r="X1546" s="15">
        <v>0</v>
      </c>
      <c r="Y1546" s="15">
        <v>0</v>
      </c>
      <c r="Z1546" s="13">
        <v>0</v>
      </c>
      <c r="AA1546" s="15">
        <v>0</v>
      </c>
      <c r="AB1546" s="13">
        <v>0</v>
      </c>
      <c r="AC1546" s="15">
        <v>0</v>
      </c>
      <c r="AD1546" s="13">
        <v>0</v>
      </c>
      <c r="AE1546" s="15">
        <v>0</v>
      </c>
      <c r="AF1546" s="13">
        <v>0</v>
      </c>
      <c r="AG1546" s="15">
        <v>0</v>
      </c>
      <c r="AH1546" s="13">
        <v>0</v>
      </c>
      <c r="AI1546" s="15">
        <v>0</v>
      </c>
      <c r="AJ1546" s="11" t="s">
        <v>17</v>
      </c>
      <c r="AK1546" s="11" t="s">
        <v>1398</v>
      </c>
      <c r="AL1546" s="22">
        <f t="shared" si="72"/>
        <v>2508</v>
      </c>
      <c r="AM1546" s="11" t="str">
        <f>VLOOKUP(O1546,Sheet2!$D$6:$E$14,2,FALSE)</f>
        <v>Spare parts</v>
      </c>
      <c r="AN1546" s="11" t="str">
        <f>VLOOKUP(F1546,Sheet2!$E$10:$F$13,2,FALSE)</f>
        <v>SPM</v>
      </c>
      <c r="AO1546" s="35" t="s">
        <v>14668</v>
      </c>
      <c r="AP1546">
        <f>MATCH(AN1546,Sheet2!$F$5:$F$18,0)</f>
        <v>6</v>
      </c>
      <c r="AQ1546">
        <f>MATCH(AO1546,Sheet2!$F$5:$K$5,0)</f>
        <v>6</v>
      </c>
      <c r="AR1546" s="33">
        <f>INDEX(Sheet2!$F$5:$K$18,OPaL!AP1546,OPaL!AQ1546)</f>
        <v>0.15</v>
      </c>
      <c r="AS1546" s="1">
        <f t="shared" si="74"/>
        <v>32067.244499999997</v>
      </c>
    </row>
    <row r="1547" spans="1:45" x14ac:dyDescent="0.2">
      <c r="A1547" s="11" t="s">
        <v>5481</v>
      </c>
      <c r="B1547" s="11" t="s">
        <v>5482</v>
      </c>
      <c r="C1547" s="11" t="s">
        <v>11313</v>
      </c>
      <c r="D1547" s="21">
        <v>43301</v>
      </c>
      <c r="E1547" s="21" t="s">
        <v>9778</v>
      </c>
      <c r="F1547" s="21" t="s">
        <v>14658</v>
      </c>
      <c r="G1547" s="11" t="s">
        <v>2</v>
      </c>
      <c r="H1547" s="11" t="s">
        <v>16</v>
      </c>
      <c r="I1547" s="11" t="s">
        <v>4</v>
      </c>
      <c r="J1547" s="12">
        <v>1</v>
      </c>
      <c r="K1547" s="12">
        <v>37700.120000000003</v>
      </c>
      <c r="L1547" s="12">
        <v>0</v>
      </c>
      <c r="M1547" s="12">
        <v>0</v>
      </c>
      <c r="N1547" s="12">
        <f t="shared" si="73"/>
        <v>37700.120000000003</v>
      </c>
      <c r="O1547" s="11" t="s">
        <v>5</v>
      </c>
      <c r="P1547" s="13">
        <v>0</v>
      </c>
      <c r="Q1547" s="11" t="s">
        <v>6</v>
      </c>
      <c r="R1547" s="13">
        <v>0</v>
      </c>
      <c r="S1547" s="13">
        <v>0</v>
      </c>
      <c r="T1547" s="11" t="s">
        <v>7</v>
      </c>
      <c r="U1547" s="11" t="s">
        <v>8</v>
      </c>
      <c r="V1547" s="15">
        <v>0</v>
      </c>
      <c r="W1547" s="13">
        <v>0</v>
      </c>
      <c r="X1547" s="15">
        <v>0</v>
      </c>
      <c r="Y1547" s="15">
        <v>0</v>
      </c>
      <c r="Z1547" s="13">
        <v>0</v>
      </c>
      <c r="AA1547" s="15">
        <v>0</v>
      </c>
      <c r="AB1547" s="13">
        <v>0</v>
      </c>
      <c r="AC1547" s="15">
        <v>0</v>
      </c>
      <c r="AD1547" s="13">
        <v>0</v>
      </c>
      <c r="AE1547" s="15">
        <v>0</v>
      </c>
      <c r="AF1547" s="13">
        <v>0</v>
      </c>
      <c r="AG1547" s="15">
        <v>0</v>
      </c>
      <c r="AH1547" s="13">
        <v>0</v>
      </c>
      <c r="AI1547" s="15">
        <v>0</v>
      </c>
      <c r="AJ1547" s="11" t="s">
        <v>17</v>
      </c>
      <c r="AK1547" s="11" t="s">
        <v>1398</v>
      </c>
      <c r="AL1547" s="22">
        <f t="shared" si="72"/>
        <v>1991</v>
      </c>
      <c r="AM1547" s="11" t="str">
        <f>VLOOKUP(O1547,Sheet2!$D$6:$E$14,2,FALSE)</f>
        <v>Spare parts</v>
      </c>
      <c r="AN1547" s="11" t="str">
        <f>VLOOKUP(F1547,Sheet2!$E$10:$F$13,2,FALSE)</f>
        <v>SPE</v>
      </c>
      <c r="AO1547" s="35" t="s">
        <v>14668</v>
      </c>
      <c r="AP1547">
        <f>MATCH(AN1547,Sheet2!$F$5:$F$18,0)</f>
        <v>7</v>
      </c>
      <c r="AQ1547">
        <f>MATCH(AO1547,Sheet2!$F$5:$K$5,0)</f>
        <v>6</v>
      </c>
      <c r="AR1547" s="33">
        <f>INDEX(Sheet2!$F$5:$K$18,OPaL!AP1547,OPaL!AQ1547)</f>
        <v>0.15</v>
      </c>
      <c r="AS1547" s="1">
        <f t="shared" si="74"/>
        <v>32045.102000000003</v>
      </c>
    </row>
    <row r="1548" spans="1:45" x14ac:dyDescent="0.2">
      <c r="A1548" s="11" t="s">
        <v>4101</v>
      </c>
      <c r="B1548" s="11" t="s">
        <v>4102</v>
      </c>
      <c r="C1548" s="11" t="s">
        <v>11314</v>
      </c>
      <c r="D1548" s="21">
        <v>44667</v>
      </c>
      <c r="E1548" s="21" t="s">
        <v>9697</v>
      </c>
      <c r="F1548" s="21" t="s">
        <v>14659</v>
      </c>
      <c r="G1548" s="11" t="s">
        <v>2</v>
      </c>
      <c r="H1548" s="11" t="s">
        <v>350</v>
      </c>
      <c r="I1548" s="11" t="s">
        <v>4</v>
      </c>
      <c r="J1548" s="12">
        <v>1</v>
      </c>
      <c r="K1548" s="12">
        <v>37642.5</v>
      </c>
      <c r="L1548" s="12">
        <v>0</v>
      </c>
      <c r="M1548" s="12">
        <v>0</v>
      </c>
      <c r="N1548" s="12">
        <f t="shared" si="73"/>
        <v>37642.5</v>
      </c>
      <c r="O1548" s="11" t="s">
        <v>5</v>
      </c>
      <c r="P1548" s="13">
        <v>0</v>
      </c>
      <c r="Q1548" s="11" t="s">
        <v>6</v>
      </c>
      <c r="R1548" s="13">
        <v>0</v>
      </c>
      <c r="S1548" s="13">
        <v>0</v>
      </c>
      <c r="T1548" s="11" t="s">
        <v>7</v>
      </c>
      <c r="U1548" s="11" t="s">
        <v>8</v>
      </c>
      <c r="V1548" s="15">
        <v>0</v>
      </c>
      <c r="W1548" s="13">
        <v>0</v>
      </c>
      <c r="X1548" s="15">
        <v>0</v>
      </c>
      <c r="Y1548" s="15">
        <v>0</v>
      </c>
      <c r="Z1548" s="13">
        <v>0</v>
      </c>
      <c r="AA1548" s="15">
        <v>0</v>
      </c>
      <c r="AB1548" s="13">
        <v>0</v>
      </c>
      <c r="AC1548" s="15">
        <v>0</v>
      </c>
      <c r="AD1548" s="13">
        <v>0</v>
      </c>
      <c r="AE1548" s="15">
        <v>0</v>
      </c>
      <c r="AF1548" s="13">
        <v>0</v>
      </c>
      <c r="AG1548" s="15">
        <v>0</v>
      </c>
      <c r="AH1548" s="13">
        <v>0</v>
      </c>
      <c r="AI1548" s="15">
        <v>0</v>
      </c>
      <c r="AJ1548" s="11" t="s">
        <v>352</v>
      </c>
      <c r="AK1548" s="11" t="s">
        <v>1398</v>
      </c>
      <c r="AL1548" s="22">
        <f t="shared" si="72"/>
        <v>625</v>
      </c>
      <c r="AM1548" s="11" t="str">
        <f>VLOOKUP(O1548,Sheet2!$D$6:$E$14,2,FALSE)</f>
        <v>Spare parts</v>
      </c>
      <c r="AN1548" s="11" t="str">
        <f>VLOOKUP(F1548,Sheet2!$E$10:$F$13,2,FALSE)</f>
        <v>SPM</v>
      </c>
      <c r="AO1548" s="35" t="s">
        <v>14668</v>
      </c>
      <c r="AP1548">
        <f>MATCH(AN1548,Sheet2!$F$5:$F$18,0)</f>
        <v>6</v>
      </c>
      <c r="AQ1548">
        <f>MATCH(AO1548,Sheet2!$F$5:$K$5,0)</f>
        <v>6</v>
      </c>
      <c r="AR1548" s="33">
        <f>INDEX(Sheet2!$F$5:$K$18,OPaL!AP1548,OPaL!AQ1548)</f>
        <v>0.15</v>
      </c>
      <c r="AS1548" s="1">
        <f t="shared" si="74"/>
        <v>31996.125</v>
      </c>
    </row>
    <row r="1549" spans="1:45" x14ac:dyDescent="0.2">
      <c r="A1549" s="11" t="s">
        <v>1747</v>
      </c>
      <c r="B1549" s="11" t="s">
        <v>1748</v>
      </c>
      <c r="C1549" s="11" t="s">
        <v>11315</v>
      </c>
      <c r="D1549" s="21">
        <v>42875</v>
      </c>
      <c r="E1549" s="21" t="s">
        <v>9769</v>
      </c>
      <c r="F1549" s="21" t="s">
        <v>14658</v>
      </c>
      <c r="G1549" s="11" t="s">
        <v>2</v>
      </c>
      <c r="H1549" s="11" t="s">
        <v>3</v>
      </c>
      <c r="I1549" s="11" t="s">
        <v>4</v>
      </c>
      <c r="J1549" s="12">
        <v>5</v>
      </c>
      <c r="K1549" s="12">
        <v>37641.199999999997</v>
      </c>
      <c r="L1549" s="12">
        <v>0</v>
      </c>
      <c r="M1549" s="12">
        <v>0</v>
      </c>
      <c r="N1549" s="12">
        <f t="shared" si="73"/>
        <v>37641.199999999997</v>
      </c>
      <c r="O1549" s="11" t="s">
        <v>5</v>
      </c>
      <c r="P1549" s="13">
        <v>0</v>
      </c>
      <c r="Q1549" s="11" t="s">
        <v>6</v>
      </c>
      <c r="R1549" s="13">
        <v>0</v>
      </c>
      <c r="S1549" s="13">
        <v>0</v>
      </c>
      <c r="T1549" s="11" t="s">
        <v>7</v>
      </c>
      <c r="U1549" s="11" t="s">
        <v>8</v>
      </c>
      <c r="V1549" s="15">
        <v>0</v>
      </c>
      <c r="W1549" s="13">
        <v>0</v>
      </c>
      <c r="X1549" s="15">
        <v>0</v>
      </c>
      <c r="Y1549" s="15">
        <v>0</v>
      </c>
      <c r="Z1549" s="13">
        <v>0</v>
      </c>
      <c r="AA1549" s="15">
        <v>0</v>
      </c>
      <c r="AB1549" s="13">
        <v>0</v>
      </c>
      <c r="AC1549" s="15">
        <v>0</v>
      </c>
      <c r="AD1549" s="13">
        <v>0</v>
      </c>
      <c r="AE1549" s="15">
        <v>0</v>
      </c>
      <c r="AF1549" s="13">
        <v>0</v>
      </c>
      <c r="AG1549" s="15">
        <v>0</v>
      </c>
      <c r="AH1549" s="13">
        <v>0</v>
      </c>
      <c r="AI1549" s="15">
        <v>0</v>
      </c>
      <c r="AJ1549" s="11" t="s">
        <v>9</v>
      </c>
      <c r="AK1549" s="11" t="s">
        <v>10</v>
      </c>
      <c r="AL1549" s="22">
        <f t="shared" si="72"/>
        <v>2417</v>
      </c>
      <c r="AM1549" s="11" t="str">
        <f>VLOOKUP(O1549,Sheet2!$D$6:$E$14,2,FALSE)</f>
        <v>Spare parts</v>
      </c>
      <c r="AN1549" s="11" t="str">
        <f>VLOOKUP(F1549,Sheet2!$E$10:$F$13,2,FALSE)</f>
        <v>SPE</v>
      </c>
      <c r="AO1549" s="35" t="s">
        <v>14668</v>
      </c>
      <c r="AP1549">
        <f>MATCH(AN1549,Sheet2!$F$5:$F$18,0)</f>
        <v>7</v>
      </c>
      <c r="AQ1549">
        <f>MATCH(AO1549,Sheet2!$F$5:$K$5,0)</f>
        <v>6</v>
      </c>
      <c r="AR1549" s="33">
        <f>INDEX(Sheet2!$F$5:$K$18,OPaL!AP1549,OPaL!AQ1549)</f>
        <v>0.15</v>
      </c>
      <c r="AS1549" s="1">
        <f t="shared" si="74"/>
        <v>31995.019999999997</v>
      </c>
    </row>
    <row r="1550" spans="1:45" x14ac:dyDescent="0.2">
      <c r="A1550" s="11" t="s">
        <v>4073</v>
      </c>
      <c r="B1550" s="11" t="s">
        <v>4074</v>
      </c>
      <c r="C1550" s="11" t="s">
        <v>11316</v>
      </c>
      <c r="D1550" s="21">
        <v>44728</v>
      </c>
      <c r="E1550" s="21" t="s">
        <v>9697</v>
      </c>
      <c r="F1550" s="21" t="s">
        <v>14659</v>
      </c>
      <c r="G1550" s="11" t="s">
        <v>2</v>
      </c>
      <c r="H1550" s="11" t="s">
        <v>3</v>
      </c>
      <c r="I1550" s="11" t="s">
        <v>4</v>
      </c>
      <c r="J1550" s="13">
        <v>5</v>
      </c>
      <c r="K1550" s="12">
        <v>37543.050000000003</v>
      </c>
      <c r="L1550" s="12">
        <v>0</v>
      </c>
      <c r="M1550" s="12">
        <v>0</v>
      </c>
      <c r="N1550" s="12">
        <f t="shared" si="73"/>
        <v>37543.050000000003</v>
      </c>
      <c r="O1550" s="11" t="s">
        <v>5</v>
      </c>
      <c r="P1550" s="13">
        <v>0</v>
      </c>
      <c r="Q1550" s="11" t="s">
        <v>6</v>
      </c>
      <c r="R1550" s="13">
        <v>0</v>
      </c>
      <c r="S1550" s="13">
        <v>0</v>
      </c>
      <c r="T1550" s="11" t="s">
        <v>7</v>
      </c>
      <c r="U1550" s="11" t="s">
        <v>8</v>
      </c>
      <c r="V1550" s="15">
        <v>0</v>
      </c>
      <c r="W1550" s="13">
        <v>0</v>
      </c>
      <c r="X1550" s="15">
        <v>0</v>
      </c>
      <c r="Y1550" s="15">
        <v>0</v>
      </c>
      <c r="Z1550" s="13">
        <v>0</v>
      </c>
      <c r="AA1550" s="15">
        <v>0</v>
      </c>
      <c r="AB1550" s="13">
        <v>0</v>
      </c>
      <c r="AC1550" s="15">
        <v>0</v>
      </c>
      <c r="AD1550" s="13">
        <v>0</v>
      </c>
      <c r="AE1550" s="15">
        <v>0</v>
      </c>
      <c r="AF1550" s="13">
        <v>0</v>
      </c>
      <c r="AG1550" s="15">
        <v>0</v>
      </c>
      <c r="AH1550" s="13">
        <v>0</v>
      </c>
      <c r="AI1550" s="15">
        <v>0</v>
      </c>
      <c r="AJ1550" s="11" t="s">
        <v>9</v>
      </c>
      <c r="AK1550" s="11" t="s">
        <v>1398</v>
      </c>
      <c r="AL1550" s="22">
        <f t="shared" si="72"/>
        <v>564</v>
      </c>
      <c r="AM1550" s="11" t="str">
        <f>VLOOKUP(O1550,Sheet2!$D$6:$E$14,2,FALSE)</f>
        <v>Spare parts</v>
      </c>
      <c r="AN1550" s="11" t="str">
        <f>VLOOKUP(F1550,Sheet2!$E$10:$F$13,2,FALSE)</f>
        <v>SPM</v>
      </c>
      <c r="AO1550" s="35" t="s">
        <v>14668</v>
      </c>
      <c r="AP1550">
        <f>MATCH(AN1550,Sheet2!$F$5:$F$18,0)</f>
        <v>6</v>
      </c>
      <c r="AQ1550">
        <f>MATCH(AO1550,Sheet2!$F$5:$K$5,0)</f>
        <v>6</v>
      </c>
      <c r="AR1550" s="33">
        <f>INDEX(Sheet2!$F$5:$K$18,OPaL!AP1550,OPaL!AQ1550)</f>
        <v>0.15</v>
      </c>
      <c r="AS1550" s="1">
        <f t="shared" si="74"/>
        <v>31911.592500000002</v>
      </c>
    </row>
    <row r="1551" spans="1:45" x14ac:dyDescent="0.2">
      <c r="A1551" s="11" t="s">
        <v>2839</v>
      </c>
      <c r="B1551" s="11" t="s">
        <v>2840</v>
      </c>
      <c r="C1551" s="11" t="s">
        <v>11317</v>
      </c>
      <c r="D1551" s="21">
        <v>44477</v>
      </c>
      <c r="E1551" s="21" t="s">
        <v>9697</v>
      </c>
      <c r="F1551" s="21" t="s">
        <v>14659</v>
      </c>
      <c r="G1551" s="11" t="s">
        <v>2</v>
      </c>
      <c r="H1551" s="11" t="s">
        <v>16</v>
      </c>
      <c r="I1551" s="11" t="s">
        <v>4</v>
      </c>
      <c r="J1551" s="12">
        <v>2</v>
      </c>
      <c r="K1551" s="12">
        <v>37541.18</v>
      </c>
      <c r="L1551" s="12">
        <v>0</v>
      </c>
      <c r="M1551" s="12">
        <v>0</v>
      </c>
      <c r="N1551" s="12">
        <f t="shared" si="73"/>
        <v>37541.18</v>
      </c>
      <c r="O1551" s="11" t="s">
        <v>5</v>
      </c>
      <c r="P1551" s="13">
        <v>0</v>
      </c>
      <c r="Q1551" s="11" t="s">
        <v>6</v>
      </c>
      <c r="R1551" s="13">
        <v>0</v>
      </c>
      <c r="S1551" s="13">
        <v>0</v>
      </c>
      <c r="T1551" s="11" t="s">
        <v>7</v>
      </c>
      <c r="U1551" s="11" t="s">
        <v>8</v>
      </c>
      <c r="V1551" s="15">
        <v>0</v>
      </c>
      <c r="W1551" s="13">
        <v>0</v>
      </c>
      <c r="X1551" s="15">
        <v>0</v>
      </c>
      <c r="Y1551" s="15">
        <v>0</v>
      </c>
      <c r="Z1551" s="13">
        <v>0</v>
      </c>
      <c r="AA1551" s="15">
        <v>0</v>
      </c>
      <c r="AB1551" s="13">
        <v>0</v>
      </c>
      <c r="AC1551" s="15">
        <v>0</v>
      </c>
      <c r="AD1551" s="13">
        <v>0</v>
      </c>
      <c r="AE1551" s="15">
        <v>0</v>
      </c>
      <c r="AF1551" s="13">
        <v>0</v>
      </c>
      <c r="AG1551" s="15">
        <v>0</v>
      </c>
      <c r="AH1551" s="13">
        <v>0</v>
      </c>
      <c r="AI1551" s="15">
        <v>0</v>
      </c>
      <c r="AJ1551" s="11" t="s">
        <v>17</v>
      </c>
      <c r="AK1551" s="11" t="s">
        <v>13</v>
      </c>
      <c r="AL1551" s="22">
        <f t="shared" si="72"/>
        <v>815</v>
      </c>
      <c r="AM1551" s="11" t="str">
        <f>VLOOKUP(O1551,Sheet2!$D$6:$E$14,2,FALSE)</f>
        <v>Spare parts</v>
      </c>
      <c r="AN1551" s="11" t="str">
        <f>VLOOKUP(F1551,Sheet2!$E$10:$F$13,2,FALSE)</f>
        <v>SPM</v>
      </c>
      <c r="AO1551" s="35" t="s">
        <v>14668</v>
      </c>
      <c r="AP1551">
        <f>MATCH(AN1551,Sheet2!$F$5:$F$18,0)</f>
        <v>6</v>
      </c>
      <c r="AQ1551">
        <f>MATCH(AO1551,Sheet2!$F$5:$K$5,0)</f>
        <v>6</v>
      </c>
      <c r="AR1551" s="33">
        <f>INDEX(Sheet2!$F$5:$K$18,OPaL!AP1551,OPaL!AQ1551)</f>
        <v>0.15</v>
      </c>
      <c r="AS1551" s="1">
        <f t="shared" si="74"/>
        <v>31910.003000000001</v>
      </c>
    </row>
    <row r="1552" spans="1:45" x14ac:dyDescent="0.2">
      <c r="A1552" s="11" t="s">
        <v>8790</v>
      </c>
      <c r="B1552" s="11" t="s">
        <v>8791</v>
      </c>
      <c r="C1552" s="11" t="s">
        <v>11318</v>
      </c>
      <c r="D1552" s="21">
        <v>44673</v>
      </c>
      <c r="E1552" s="21" t="s">
        <v>9746</v>
      </c>
      <c r="F1552" s="21" t="s">
        <v>14659</v>
      </c>
      <c r="G1552" s="11" t="s">
        <v>2</v>
      </c>
      <c r="H1552" s="11" t="s">
        <v>350</v>
      </c>
      <c r="I1552" s="11" t="s">
        <v>4</v>
      </c>
      <c r="J1552" s="12">
        <v>4</v>
      </c>
      <c r="K1552" s="12">
        <v>37422</v>
      </c>
      <c r="L1552" s="12">
        <v>0</v>
      </c>
      <c r="M1552" s="12">
        <v>0</v>
      </c>
      <c r="N1552" s="12">
        <f t="shared" si="73"/>
        <v>37422</v>
      </c>
      <c r="O1552" s="11" t="s">
        <v>8227</v>
      </c>
      <c r="P1552" s="13">
        <v>0</v>
      </c>
      <c r="Q1552" s="11" t="s">
        <v>6</v>
      </c>
      <c r="R1552" s="13">
        <v>0</v>
      </c>
      <c r="S1552" s="13">
        <v>0</v>
      </c>
      <c r="T1552" s="11" t="s">
        <v>7</v>
      </c>
      <c r="U1552" s="11" t="s">
        <v>8</v>
      </c>
      <c r="V1552" s="15">
        <v>0</v>
      </c>
      <c r="W1552" s="13">
        <v>0</v>
      </c>
      <c r="X1552" s="15">
        <v>0</v>
      </c>
      <c r="Y1552" s="15">
        <v>0</v>
      </c>
      <c r="Z1552" s="13">
        <v>0</v>
      </c>
      <c r="AA1552" s="15">
        <v>0</v>
      </c>
      <c r="AB1552" s="13">
        <v>0</v>
      </c>
      <c r="AC1552" s="15">
        <v>0</v>
      </c>
      <c r="AD1552" s="13">
        <v>0</v>
      </c>
      <c r="AE1552" s="15">
        <v>0</v>
      </c>
      <c r="AF1552" s="13">
        <v>0</v>
      </c>
      <c r="AG1552" s="15">
        <v>0</v>
      </c>
      <c r="AH1552" s="13">
        <v>0</v>
      </c>
      <c r="AI1552" s="15">
        <v>0</v>
      </c>
      <c r="AJ1552" s="11" t="s">
        <v>352</v>
      </c>
      <c r="AK1552" s="11" t="s">
        <v>8228</v>
      </c>
      <c r="AL1552" s="22">
        <f t="shared" si="72"/>
        <v>619</v>
      </c>
      <c r="AM1552" s="11" t="str">
        <f>VLOOKUP(O1552,Sheet2!$D$6:$E$14,2,FALSE)</f>
        <v>Consumables</v>
      </c>
      <c r="AN1552" s="11" t="str">
        <f>VLOOKUP(F1552,Sheet2!$E$15:$F$18,2,FALSE)</f>
        <v>CM</v>
      </c>
      <c r="AO1552" s="35" t="s">
        <v>14668</v>
      </c>
      <c r="AP1552">
        <f>MATCH(AN1552,Sheet2!$F$5:$F$18,0)</f>
        <v>13</v>
      </c>
      <c r="AQ1552">
        <f>MATCH(AO1552,Sheet2!$F$5:$K$5,0)</f>
        <v>6</v>
      </c>
      <c r="AR1552" s="33">
        <f>INDEX(Sheet2!$F$5:$K$18,OPaL!AP1552,OPaL!AQ1552)</f>
        <v>0.2</v>
      </c>
      <c r="AS1552" s="1">
        <f t="shared" si="74"/>
        <v>29937.600000000002</v>
      </c>
    </row>
    <row r="1553" spans="1:45" x14ac:dyDescent="0.2">
      <c r="A1553" s="11" t="s">
        <v>2837</v>
      </c>
      <c r="B1553" s="11" t="s">
        <v>2838</v>
      </c>
      <c r="C1553" s="11" t="s">
        <v>11319</v>
      </c>
      <c r="D1553" s="21">
        <v>43076</v>
      </c>
      <c r="E1553" s="21" t="s">
        <v>9697</v>
      </c>
      <c r="F1553" s="21" t="s">
        <v>14659</v>
      </c>
      <c r="G1553" s="11" t="s">
        <v>2</v>
      </c>
      <c r="H1553" s="11" t="s">
        <v>16</v>
      </c>
      <c r="I1553" s="11" t="s">
        <v>4</v>
      </c>
      <c r="J1553" s="12">
        <v>2</v>
      </c>
      <c r="K1553" s="12">
        <v>37393.660000000003</v>
      </c>
      <c r="L1553" s="12">
        <v>0</v>
      </c>
      <c r="M1553" s="12">
        <v>0</v>
      </c>
      <c r="N1553" s="12">
        <f t="shared" si="73"/>
        <v>37393.660000000003</v>
      </c>
      <c r="O1553" s="11" t="s">
        <v>5</v>
      </c>
      <c r="P1553" s="13">
        <v>0</v>
      </c>
      <c r="Q1553" s="11" t="s">
        <v>6</v>
      </c>
      <c r="R1553" s="13">
        <v>0</v>
      </c>
      <c r="S1553" s="13">
        <v>0</v>
      </c>
      <c r="T1553" s="11" t="s">
        <v>7</v>
      </c>
      <c r="U1553" s="11" t="s">
        <v>8</v>
      </c>
      <c r="V1553" s="15">
        <v>0</v>
      </c>
      <c r="W1553" s="13">
        <v>0</v>
      </c>
      <c r="X1553" s="15">
        <v>0</v>
      </c>
      <c r="Y1553" s="15">
        <v>0</v>
      </c>
      <c r="Z1553" s="13">
        <v>0</v>
      </c>
      <c r="AA1553" s="15">
        <v>0</v>
      </c>
      <c r="AB1553" s="13">
        <v>0</v>
      </c>
      <c r="AC1553" s="15">
        <v>0</v>
      </c>
      <c r="AD1553" s="13">
        <v>0</v>
      </c>
      <c r="AE1553" s="15">
        <v>0</v>
      </c>
      <c r="AF1553" s="13">
        <v>0</v>
      </c>
      <c r="AG1553" s="15">
        <v>0</v>
      </c>
      <c r="AH1553" s="13">
        <v>0</v>
      </c>
      <c r="AI1553" s="15">
        <v>0</v>
      </c>
      <c r="AJ1553" s="11" t="s">
        <v>17</v>
      </c>
      <c r="AK1553" s="11" t="s">
        <v>13</v>
      </c>
      <c r="AL1553" s="22">
        <f t="shared" si="72"/>
        <v>2216</v>
      </c>
      <c r="AM1553" s="11" t="str">
        <f>VLOOKUP(O1553,Sheet2!$D$6:$E$14,2,FALSE)</f>
        <v>Spare parts</v>
      </c>
      <c r="AN1553" s="11" t="str">
        <f>VLOOKUP(F1553,Sheet2!$E$10:$F$13,2,FALSE)</f>
        <v>SPM</v>
      </c>
      <c r="AO1553" s="35" t="s">
        <v>14668</v>
      </c>
      <c r="AP1553">
        <f>MATCH(AN1553,Sheet2!$F$5:$F$18,0)</f>
        <v>6</v>
      </c>
      <c r="AQ1553">
        <f>MATCH(AO1553,Sheet2!$F$5:$K$5,0)</f>
        <v>6</v>
      </c>
      <c r="AR1553" s="33">
        <f>INDEX(Sheet2!$F$5:$K$18,OPaL!AP1553,OPaL!AQ1553)</f>
        <v>0.15</v>
      </c>
      <c r="AS1553" s="1">
        <f t="shared" si="74"/>
        <v>31784.611000000001</v>
      </c>
    </row>
    <row r="1554" spans="1:45" x14ac:dyDescent="0.2">
      <c r="A1554" s="11" t="s">
        <v>6317</v>
      </c>
      <c r="B1554" s="11" t="s">
        <v>6318</v>
      </c>
      <c r="C1554" s="11" t="s">
        <v>11320</v>
      </c>
      <c r="D1554" s="21">
        <v>42821</v>
      </c>
      <c r="E1554" s="21" t="s">
        <v>9697</v>
      </c>
      <c r="F1554" s="21" t="s">
        <v>14659</v>
      </c>
      <c r="G1554" s="11" t="s">
        <v>2</v>
      </c>
      <c r="H1554" s="11" t="s">
        <v>3</v>
      </c>
      <c r="I1554" s="11" t="s">
        <v>4</v>
      </c>
      <c r="J1554" s="13">
        <v>2</v>
      </c>
      <c r="K1554" s="12">
        <v>37386.89</v>
      </c>
      <c r="L1554" s="12">
        <v>0</v>
      </c>
      <c r="M1554" s="12">
        <v>0</v>
      </c>
      <c r="N1554" s="12">
        <f t="shared" si="73"/>
        <v>37386.89</v>
      </c>
      <c r="O1554" s="11" t="s">
        <v>5</v>
      </c>
      <c r="P1554" s="13">
        <v>0</v>
      </c>
      <c r="Q1554" s="11" t="s">
        <v>6</v>
      </c>
      <c r="R1554" s="13">
        <v>0</v>
      </c>
      <c r="S1554" s="13">
        <v>0</v>
      </c>
      <c r="T1554" s="11" t="s">
        <v>7</v>
      </c>
      <c r="U1554" s="11" t="s">
        <v>8</v>
      </c>
      <c r="V1554" s="15">
        <v>0</v>
      </c>
      <c r="W1554" s="13">
        <v>0</v>
      </c>
      <c r="X1554" s="15">
        <v>0</v>
      </c>
      <c r="Y1554" s="15">
        <v>0</v>
      </c>
      <c r="Z1554" s="13">
        <v>0</v>
      </c>
      <c r="AA1554" s="15">
        <v>0</v>
      </c>
      <c r="AB1554" s="13">
        <v>0</v>
      </c>
      <c r="AC1554" s="15">
        <v>0</v>
      </c>
      <c r="AD1554" s="13">
        <v>0</v>
      </c>
      <c r="AE1554" s="15">
        <v>0</v>
      </c>
      <c r="AF1554" s="13">
        <v>0</v>
      </c>
      <c r="AG1554" s="15">
        <v>0</v>
      </c>
      <c r="AH1554" s="13">
        <v>0</v>
      </c>
      <c r="AI1554" s="15">
        <v>0</v>
      </c>
      <c r="AJ1554" s="11" t="s">
        <v>9</v>
      </c>
      <c r="AK1554" s="11" t="s">
        <v>13</v>
      </c>
      <c r="AL1554" s="22">
        <f t="shared" si="72"/>
        <v>2471</v>
      </c>
      <c r="AM1554" s="11" t="str">
        <f>VLOOKUP(O1554,Sheet2!$D$6:$E$14,2,FALSE)</f>
        <v>Spare parts</v>
      </c>
      <c r="AN1554" s="11" t="str">
        <f>VLOOKUP(F1554,Sheet2!$E$10:$F$13,2,FALSE)</f>
        <v>SPM</v>
      </c>
      <c r="AO1554" s="35" t="s">
        <v>14668</v>
      </c>
      <c r="AP1554">
        <f>MATCH(AN1554,Sheet2!$F$5:$F$18,0)</f>
        <v>6</v>
      </c>
      <c r="AQ1554">
        <f>MATCH(AO1554,Sheet2!$F$5:$K$5,0)</f>
        <v>6</v>
      </c>
      <c r="AR1554" s="33">
        <f>INDEX(Sheet2!$F$5:$K$18,OPaL!AP1554,OPaL!AQ1554)</f>
        <v>0.15</v>
      </c>
      <c r="AS1554" s="1">
        <f t="shared" si="74"/>
        <v>31778.856499999998</v>
      </c>
    </row>
    <row r="1555" spans="1:45" x14ac:dyDescent="0.2">
      <c r="A1555" s="11" t="s">
        <v>6317</v>
      </c>
      <c r="B1555" s="11" t="s">
        <v>6318</v>
      </c>
      <c r="C1555" s="11" t="s">
        <v>11320</v>
      </c>
      <c r="D1555" s="21">
        <v>42821</v>
      </c>
      <c r="E1555" s="21" t="s">
        <v>9697</v>
      </c>
      <c r="F1555" s="21" t="s">
        <v>14659</v>
      </c>
      <c r="G1555" s="11" t="s">
        <v>2</v>
      </c>
      <c r="H1555" s="11" t="s">
        <v>16</v>
      </c>
      <c r="I1555" s="11" t="s">
        <v>4</v>
      </c>
      <c r="J1555" s="13">
        <v>2</v>
      </c>
      <c r="K1555" s="12">
        <v>37386.89</v>
      </c>
      <c r="L1555" s="12">
        <v>0</v>
      </c>
      <c r="M1555" s="12">
        <v>0</v>
      </c>
      <c r="N1555" s="12">
        <f t="shared" si="73"/>
        <v>37386.89</v>
      </c>
      <c r="O1555" s="11" t="s">
        <v>5</v>
      </c>
      <c r="P1555" s="13">
        <v>0</v>
      </c>
      <c r="Q1555" s="11" t="s">
        <v>6</v>
      </c>
      <c r="R1555" s="13">
        <v>0</v>
      </c>
      <c r="S1555" s="13">
        <v>0</v>
      </c>
      <c r="T1555" s="11" t="s">
        <v>7</v>
      </c>
      <c r="U1555" s="11" t="s">
        <v>8</v>
      </c>
      <c r="V1555" s="15">
        <v>0</v>
      </c>
      <c r="W1555" s="13">
        <v>0</v>
      </c>
      <c r="X1555" s="15">
        <v>0</v>
      </c>
      <c r="Y1555" s="15">
        <v>0</v>
      </c>
      <c r="Z1555" s="13">
        <v>0</v>
      </c>
      <c r="AA1555" s="15">
        <v>0</v>
      </c>
      <c r="AB1555" s="13">
        <v>0</v>
      </c>
      <c r="AC1555" s="15">
        <v>0</v>
      </c>
      <c r="AD1555" s="13">
        <v>0</v>
      </c>
      <c r="AE1555" s="15">
        <v>0</v>
      </c>
      <c r="AF1555" s="13">
        <v>0</v>
      </c>
      <c r="AG1555" s="15">
        <v>0</v>
      </c>
      <c r="AH1555" s="13">
        <v>0</v>
      </c>
      <c r="AI1555" s="15">
        <v>0</v>
      </c>
      <c r="AJ1555" s="11" t="s">
        <v>17</v>
      </c>
      <c r="AK1555" s="11" t="s">
        <v>13</v>
      </c>
      <c r="AL1555" s="22">
        <f t="shared" si="72"/>
        <v>2471</v>
      </c>
      <c r="AM1555" s="11" t="str">
        <f>VLOOKUP(O1555,Sheet2!$D$6:$E$14,2,FALSE)</f>
        <v>Spare parts</v>
      </c>
      <c r="AN1555" s="11" t="str">
        <f>VLOOKUP(F1555,Sheet2!$E$10:$F$13,2,FALSE)</f>
        <v>SPM</v>
      </c>
      <c r="AO1555" s="35" t="s">
        <v>14668</v>
      </c>
      <c r="AP1555">
        <f>MATCH(AN1555,Sheet2!$F$5:$F$18,0)</f>
        <v>6</v>
      </c>
      <c r="AQ1555">
        <f>MATCH(AO1555,Sheet2!$F$5:$K$5,0)</f>
        <v>6</v>
      </c>
      <c r="AR1555" s="33">
        <f>INDEX(Sheet2!$F$5:$K$18,OPaL!AP1555,OPaL!AQ1555)</f>
        <v>0.15</v>
      </c>
      <c r="AS1555" s="1">
        <f t="shared" si="74"/>
        <v>31778.856499999998</v>
      </c>
    </row>
    <row r="1556" spans="1:45" x14ac:dyDescent="0.2">
      <c r="A1556" s="11" t="s">
        <v>6011</v>
      </c>
      <c r="B1556" s="11" t="s">
        <v>6012</v>
      </c>
      <c r="C1556" s="11" t="s">
        <v>11321</v>
      </c>
      <c r="D1556" s="21">
        <v>42941</v>
      </c>
      <c r="E1556" s="21" t="s">
        <v>9697</v>
      </c>
      <c r="F1556" s="21" t="s">
        <v>14659</v>
      </c>
      <c r="G1556" s="11" t="s">
        <v>2</v>
      </c>
      <c r="H1556" s="11" t="s">
        <v>3</v>
      </c>
      <c r="I1556" s="11" t="s">
        <v>4</v>
      </c>
      <c r="J1556" s="13">
        <v>2</v>
      </c>
      <c r="K1556" s="12">
        <v>37248</v>
      </c>
      <c r="L1556" s="12">
        <v>0</v>
      </c>
      <c r="M1556" s="12">
        <v>0</v>
      </c>
      <c r="N1556" s="12">
        <f t="shared" si="73"/>
        <v>37248</v>
      </c>
      <c r="O1556" s="11" t="s">
        <v>5</v>
      </c>
      <c r="P1556" s="13">
        <v>0</v>
      </c>
      <c r="Q1556" s="11" t="s">
        <v>6</v>
      </c>
      <c r="R1556" s="13">
        <v>0</v>
      </c>
      <c r="S1556" s="13">
        <v>0</v>
      </c>
      <c r="T1556" s="11" t="s">
        <v>7</v>
      </c>
      <c r="U1556" s="11" t="s">
        <v>8</v>
      </c>
      <c r="V1556" s="15">
        <v>0</v>
      </c>
      <c r="W1556" s="13">
        <v>0</v>
      </c>
      <c r="X1556" s="15">
        <v>0</v>
      </c>
      <c r="Y1556" s="15">
        <v>0</v>
      </c>
      <c r="Z1556" s="13">
        <v>0</v>
      </c>
      <c r="AA1556" s="15">
        <v>0</v>
      </c>
      <c r="AB1556" s="13">
        <v>0</v>
      </c>
      <c r="AC1556" s="15">
        <v>0</v>
      </c>
      <c r="AD1556" s="13">
        <v>0</v>
      </c>
      <c r="AE1556" s="15">
        <v>0</v>
      </c>
      <c r="AF1556" s="13">
        <v>0</v>
      </c>
      <c r="AG1556" s="15">
        <v>0</v>
      </c>
      <c r="AH1556" s="13">
        <v>0</v>
      </c>
      <c r="AI1556" s="15">
        <v>0</v>
      </c>
      <c r="AJ1556" s="11" t="s">
        <v>9</v>
      </c>
      <c r="AK1556" s="11" t="s">
        <v>13</v>
      </c>
      <c r="AL1556" s="22">
        <f t="shared" si="72"/>
        <v>2351</v>
      </c>
      <c r="AM1556" s="11" t="str">
        <f>VLOOKUP(O1556,Sheet2!$D$6:$E$14,2,FALSE)</f>
        <v>Spare parts</v>
      </c>
      <c r="AN1556" s="11" t="str">
        <f>VLOOKUP(F1556,Sheet2!$E$10:$F$13,2,FALSE)</f>
        <v>SPM</v>
      </c>
      <c r="AO1556" s="35" t="s">
        <v>14668</v>
      </c>
      <c r="AP1556">
        <f>MATCH(AN1556,Sheet2!$F$5:$F$18,0)</f>
        <v>6</v>
      </c>
      <c r="AQ1556">
        <f>MATCH(AO1556,Sheet2!$F$5:$K$5,0)</f>
        <v>6</v>
      </c>
      <c r="AR1556" s="33">
        <f>INDEX(Sheet2!$F$5:$K$18,OPaL!AP1556,OPaL!AQ1556)</f>
        <v>0.15</v>
      </c>
      <c r="AS1556" s="1">
        <f t="shared" si="74"/>
        <v>31660.799999999999</v>
      </c>
    </row>
    <row r="1557" spans="1:45" x14ac:dyDescent="0.2">
      <c r="A1557" s="11" t="s">
        <v>6015</v>
      </c>
      <c r="B1557" s="11" t="s">
        <v>6016</v>
      </c>
      <c r="C1557" s="11" t="s">
        <v>11322</v>
      </c>
      <c r="D1557" s="21">
        <v>42941</v>
      </c>
      <c r="E1557" s="21" t="s">
        <v>9697</v>
      </c>
      <c r="F1557" s="21" t="s">
        <v>14659</v>
      </c>
      <c r="G1557" s="11" t="s">
        <v>2</v>
      </c>
      <c r="H1557" s="11" t="s">
        <v>3</v>
      </c>
      <c r="I1557" s="11" t="s">
        <v>4</v>
      </c>
      <c r="J1557" s="13">
        <v>2</v>
      </c>
      <c r="K1557" s="12">
        <v>37248</v>
      </c>
      <c r="L1557" s="12">
        <v>0</v>
      </c>
      <c r="M1557" s="12">
        <v>0</v>
      </c>
      <c r="N1557" s="12">
        <f t="shared" si="73"/>
        <v>37248</v>
      </c>
      <c r="O1557" s="11" t="s">
        <v>5</v>
      </c>
      <c r="P1557" s="13">
        <v>0</v>
      </c>
      <c r="Q1557" s="11" t="s">
        <v>6</v>
      </c>
      <c r="R1557" s="13">
        <v>0</v>
      </c>
      <c r="S1557" s="13">
        <v>0</v>
      </c>
      <c r="T1557" s="11" t="s">
        <v>7</v>
      </c>
      <c r="U1557" s="11" t="s">
        <v>8</v>
      </c>
      <c r="V1557" s="15">
        <v>0</v>
      </c>
      <c r="W1557" s="13">
        <v>0</v>
      </c>
      <c r="X1557" s="15">
        <v>0</v>
      </c>
      <c r="Y1557" s="15">
        <v>0</v>
      </c>
      <c r="Z1557" s="13">
        <v>0</v>
      </c>
      <c r="AA1557" s="15">
        <v>0</v>
      </c>
      <c r="AB1557" s="13">
        <v>0</v>
      </c>
      <c r="AC1557" s="15">
        <v>0</v>
      </c>
      <c r="AD1557" s="13">
        <v>0</v>
      </c>
      <c r="AE1557" s="15">
        <v>0</v>
      </c>
      <c r="AF1557" s="13">
        <v>0</v>
      </c>
      <c r="AG1557" s="15">
        <v>0</v>
      </c>
      <c r="AH1557" s="13">
        <v>0</v>
      </c>
      <c r="AI1557" s="15">
        <v>0</v>
      </c>
      <c r="AJ1557" s="11" t="s">
        <v>9</v>
      </c>
      <c r="AK1557" s="11" t="s">
        <v>13</v>
      </c>
      <c r="AL1557" s="22">
        <f t="shared" si="72"/>
        <v>2351</v>
      </c>
      <c r="AM1557" s="11" t="str">
        <f>VLOOKUP(O1557,Sheet2!$D$6:$E$14,2,FALSE)</f>
        <v>Spare parts</v>
      </c>
      <c r="AN1557" s="11" t="str">
        <f>VLOOKUP(F1557,Sheet2!$E$10:$F$13,2,FALSE)</f>
        <v>SPM</v>
      </c>
      <c r="AO1557" s="35" t="s">
        <v>14668</v>
      </c>
      <c r="AP1557">
        <f>MATCH(AN1557,Sheet2!$F$5:$F$18,0)</f>
        <v>6</v>
      </c>
      <c r="AQ1557">
        <f>MATCH(AO1557,Sheet2!$F$5:$K$5,0)</f>
        <v>6</v>
      </c>
      <c r="AR1557" s="33">
        <f>INDEX(Sheet2!$F$5:$K$18,OPaL!AP1557,OPaL!AQ1557)</f>
        <v>0.15</v>
      </c>
      <c r="AS1557" s="1">
        <f t="shared" si="74"/>
        <v>31660.799999999999</v>
      </c>
    </row>
    <row r="1558" spans="1:45" x14ac:dyDescent="0.2">
      <c r="A1558" s="11" t="s">
        <v>6021</v>
      </c>
      <c r="B1558" s="11" t="s">
        <v>6022</v>
      </c>
      <c r="C1558" s="11" t="s">
        <v>11323</v>
      </c>
      <c r="D1558" s="21">
        <v>42941</v>
      </c>
      <c r="E1558" s="21" t="s">
        <v>9697</v>
      </c>
      <c r="F1558" s="21" t="s">
        <v>14659</v>
      </c>
      <c r="G1558" s="11" t="s">
        <v>2</v>
      </c>
      <c r="H1558" s="11" t="s">
        <v>3</v>
      </c>
      <c r="I1558" s="11" t="s">
        <v>4</v>
      </c>
      <c r="J1558" s="13">
        <v>2</v>
      </c>
      <c r="K1558" s="12">
        <v>37248</v>
      </c>
      <c r="L1558" s="12">
        <v>0</v>
      </c>
      <c r="M1558" s="12">
        <v>0</v>
      </c>
      <c r="N1558" s="12">
        <f t="shared" si="73"/>
        <v>37248</v>
      </c>
      <c r="O1558" s="11" t="s">
        <v>5</v>
      </c>
      <c r="P1558" s="13">
        <v>0</v>
      </c>
      <c r="Q1558" s="11" t="s">
        <v>6</v>
      </c>
      <c r="R1558" s="13">
        <v>0</v>
      </c>
      <c r="S1558" s="13">
        <v>0</v>
      </c>
      <c r="T1558" s="11" t="s">
        <v>7</v>
      </c>
      <c r="U1558" s="11" t="s">
        <v>8</v>
      </c>
      <c r="V1558" s="15">
        <v>0</v>
      </c>
      <c r="W1558" s="13">
        <v>0</v>
      </c>
      <c r="X1558" s="15">
        <v>0</v>
      </c>
      <c r="Y1558" s="15">
        <v>0</v>
      </c>
      <c r="Z1558" s="13">
        <v>0</v>
      </c>
      <c r="AA1558" s="15">
        <v>0</v>
      </c>
      <c r="AB1558" s="13">
        <v>0</v>
      </c>
      <c r="AC1558" s="15">
        <v>0</v>
      </c>
      <c r="AD1558" s="13">
        <v>0</v>
      </c>
      <c r="AE1558" s="15">
        <v>0</v>
      </c>
      <c r="AF1558" s="13">
        <v>0</v>
      </c>
      <c r="AG1558" s="15">
        <v>0</v>
      </c>
      <c r="AH1558" s="13">
        <v>0</v>
      </c>
      <c r="AI1558" s="15">
        <v>0</v>
      </c>
      <c r="AJ1558" s="11" t="s">
        <v>9</v>
      </c>
      <c r="AK1558" s="11" t="s">
        <v>13</v>
      </c>
      <c r="AL1558" s="22">
        <f t="shared" si="72"/>
        <v>2351</v>
      </c>
      <c r="AM1558" s="11" t="str">
        <f>VLOOKUP(O1558,Sheet2!$D$6:$E$14,2,FALSE)</f>
        <v>Spare parts</v>
      </c>
      <c r="AN1558" s="11" t="str">
        <f>VLOOKUP(F1558,Sheet2!$E$10:$F$13,2,FALSE)</f>
        <v>SPM</v>
      </c>
      <c r="AO1558" s="35" t="s">
        <v>14668</v>
      </c>
      <c r="AP1558">
        <f>MATCH(AN1558,Sheet2!$F$5:$F$18,0)</f>
        <v>6</v>
      </c>
      <c r="AQ1558">
        <f>MATCH(AO1558,Sheet2!$F$5:$K$5,0)</f>
        <v>6</v>
      </c>
      <c r="AR1558" s="33">
        <f>INDEX(Sheet2!$F$5:$K$18,OPaL!AP1558,OPaL!AQ1558)</f>
        <v>0.15</v>
      </c>
      <c r="AS1558" s="1">
        <f t="shared" si="74"/>
        <v>31660.799999999999</v>
      </c>
    </row>
    <row r="1559" spans="1:45" x14ac:dyDescent="0.2">
      <c r="A1559" s="11" t="s">
        <v>6079</v>
      </c>
      <c r="B1559" s="11" t="s">
        <v>6080</v>
      </c>
      <c r="C1559" s="11" t="s">
        <v>11324</v>
      </c>
      <c r="D1559" s="21">
        <v>42941</v>
      </c>
      <c r="E1559" s="21" t="s">
        <v>9697</v>
      </c>
      <c r="F1559" s="21" t="s">
        <v>14659</v>
      </c>
      <c r="G1559" s="11" t="s">
        <v>2</v>
      </c>
      <c r="H1559" s="11" t="s">
        <v>3</v>
      </c>
      <c r="I1559" s="11" t="s">
        <v>4</v>
      </c>
      <c r="J1559" s="13">
        <v>2</v>
      </c>
      <c r="K1559" s="12">
        <v>37248</v>
      </c>
      <c r="L1559" s="12">
        <v>0</v>
      </c>
      <c r="M1559" s="12">
        <v>0</v>
      </c>
      <c r="N1559" s="12">
        <f t="shared" si="73"/>
        <v>37248</v>
      </c>
      <c r="O1559" s="11" t="s">
        <v>5</v>
      </c>
      <c r="P1559" s="13">
        <v>0</v>
      </c>
      <c r="Q1559" s="11" t="s">
        <v>6</v>
      </c>
      <c r="R1559" s="13">
        <v>0</v>
      </c>
      <c r="S1559" s="13">
        <v>0</v>
      </c>
      <c r="T1559" s="11" t="s">
        <v>7</v>
      </c>
      <c r="U1559" s="11" t="s">
        <v>8</v>
      </c>
      <c r="V1559" s="15">
        <v>0</v>
      </c>
      <c r="W1559" s="13">
        <v>0</v>
      </c>
      <c r="X1559" s="15">
        <v>0</v>
      </c>
      <c r="Y1559" s="15">
        <v>0</v>
      </c>
      <c r="Z1559" s="13">
        <v>0</v>
      </c>
      <c r="AA1559" s="15">
        <v>0</v>
      </c>
      <c r="AB1559" s="13">
        <v>0</v>
      </c>
      <c r="AC1559" s="15">
        <v>0</v>
      </c>
      <c r="AD1559" s="13">
        <v>0</v>
      </c>
      <c r="AE1559" s="15">
        <v>0</v>
      </c>
      <c r="AF1559" s="13">
        <v>0</v>
      </c>
      <c r="AG1559" s="15">
        <v>0</v>
      </c>
      <c r="AH1559" s="13">
        <v>0</v>
      </c>
      <c r="AI1559" s="15">
        <v>0</v>
      </c>
      <c r="AJ1559" s="11" t="s">
        <v>9</v>
      </c>
      <c r="AK1559" s="11" t="s">
        <v>13</v>
      </c>
      <c r="AL1559" s="22">
        <f t="shared" si="72"/>
        <v>2351</v>
      </c>
      <c r="AM1559" s="11" t="str">
        <f>VLOOKUP(O1559,Sheet2!$D$6:$E$14,2,FALSE)</f>
        <v>Spare parts</v>
      </c>
      <c r="AN1559" s="11" t="str">
        <f>VLOOKUP(F1559,Sheet2!$E$10:$F$13,2,FALSE)</f>
        <v>SPM</v>
      </c>
      <c r="AO1559" s="35" t="s">
        <v>14668</v>
      </c>
      <c r="AP1559">
        <f>MATCH(AN1559,Sheet2!$F$5:$F$18,0)</f>
        <v>6</v>
      </c>
      <c r="AQ1559">
        <f>MATCH(AO1559,Sheet2!$F$5:$K$5,0)</f>
        <v>6</v>
      </c>
      <c r="AR1559" s="33">
        <f>INDEX(Sheet2!$F$5:$K$18,OPaL!AP1559,OPaL!AQ1559)</f>
        <v>0.15</v>
      </c>
      <c r="AS1559" s="1">
        <f t="shared" si="74"/>
        <v>31660.799999999999</v>
      </c>
    </row>
    <row r="1560" spans="1:45" x14ac:dyDescent="0.2">
      <c r="A1560" s="11" t="s">
        <v>6391</v>
      </c>
      <c r="B1560" s="11" t="s">
        <v>6392</v>
      </c>
      <c r="C1560" s="11" t="s">
        <v>11325</v>
      </c>
      <c r="D1560" s="21">
        <v>44645</v>
      </c>
      <c r="E1560" s="21" t="s">
        <v>9697</v>
      </c>
      <c r="F1560" s="21" t="s">
        <v>14659</v>
      </c>
      <c r="G1560" s="11" t="s">
        <v>2</v>
      </c>
      <c r="H1560" s="11" t="s">
        <v>3</v>
      </c>
      <c r="I1560" s="11" t="s">
        <v>4</v>
      </c>
      <c r="J1560" s="13">
        <v>1</v>
      </c>
      <c r="K1560" s="12">
        <v>37248</v>
      </c>
      <c r="L1560" s="12">
        <v>0</v>
      </c>
      <c r="M1560" s="12">
        <v>0</v>
      </c>
      <c r="N1560" s="12">
        <f t="shared" si="73"/>
        <v>37248</v>
      </c>
      <c r="O1560" s="11" t="s">
        <v>5</v>
      </c>
      <c r="P1560" s="13">
        <v>0</v>
      </c>
      <c r="Q1560" s="11" t="s">
        <v>6</v>
      </c>
      <c r="R1560" s="13">
        <v>0</v>
      </c>
      <c r="S1560" s="13">
        <v>0</v>
      </c>
      <c r="T1560" s="11" t="s">
        <v>7</v>
      </c>
      <c r="U1560" s="11" t="s">
        <v>8</v>
      </c>
      <c r="V1560" s="15">
        <v>0</v>
      </c>
      <c r="W1560" s="13">
        <v>0</v>
      </c>
      <c r="X1560" s="15">
        <v>0</v>
      </c>
      <c r="Y1560" s="15">
        <v>0</v>
      </c>
      <c r="Z1560" s="13">
        <v>0</v>
      </c>
      <c r="AA1560" s="15">
        <v>0</v>
      </c>
      <c r="AB1560" s="13">
        <v>0</v>
      </c>
      <c r="AC1560" s="15">
        <v>0</v>
      </c>
      <c r="AD1560" s="13">
        <v>0</v>
      </c>
      <c r="AE1560" s="15">
        <v>0</v>
      </c>
      <c r="AF1560" s="13">
        <v>0</v>
      </c>
      <c r="AG1560" s="15">
        <v>0</v>
      </c>
      <c r="AH1560" s="13">
        <v>0</v>
      </c>
      <c r="AI1560" s="15">
        <v>0</v>
      </c>
      <c r="AJ1560" s="11" t="s">
        <v>9</v>
      </c>
      <c r="AK1560" s="11" t="s">
        <v>13</v>
      </c>
      <c r="AL1560" s="22">
        <f t="shared" si="72"/>
        <v>647</v>
      </c>
      <c r="AM1560" s="11" t="str">
        <f>VLOOKUP(O1560,Sheet2!$D$6:$E$14,2,FALSE)</f>
        <v>Spare parts</v>
      </c>
      <c r="AN1560" s="11" t="str">
        <f>VLOOKUP(F1560,Sheet2!$E$10:$F$13,2,FALSE)</f>
        <v>SPM</v>
      </c>
      <c r="AO1560" s="35" t="s">
        <v>14668</v>
      </c>
      <c r="AP1560">
        <f>MATCH(AN1560,Sheet2!$F$5:$F$18,0)</f>
        <v>6</v>
      </c>
      <c r="AQ1560">
        <f>MATCH(AO1560,Sheet2!$F$5:$K$5,0)</f>
        <v>6</v>
      </c>
      <c r="AR1560" s="33">
        <f>INDEX(Sheet2!$F$5:$K$18,OPaL!AP1560,OPaL!AQ1560)</f>
        <v>0.15</v>
      </c>
      <c r="AS1560" s="1">
        <f t="shared" si="74"/>
        <v>31660.799999999999</v>
      </c>
    </row>
    <row r="1561" spans="1:45" x14ac:dyDescent="0.2">
      <c r="A1561" s="11" t="s">
        <v>6411</v>
      </c>
      <c r="B1561" s="11" t="s">
        <v>6412</v>
      </c>
      <c r="C1561" s="11" t="s">
        <v>11326</v>
      </c>
      <c r="D1561" s="21">
        <v>42941</v>
      </c>
      <c r="E1561" s="21" t="s">
        <v>9697</v>
      </c>
      <c r="F1561" s="21" t="s">
        <v>14659</v>
      </c>
      <c r="G1561" s="11" t="s">
        <v>2</v>
      </c>
      <c r="H1561" s="11" t="s">
        <v>3</v>
      </c>
      <c r="I1561" s="11" t="s">
        <v>4</v>
      </c>
      <c r="J1561" s="13">
        <v>2</v>
      </c>
      <c r="K1561" s="12">
        <v>37248</v>
      </c>
      <c r="L1561" s="12">
        <v>0</v>
      </c>
      <c r="M1561" s="12">
        <v>0</v>
      </c>
      <c r="N1561" s="12">
        <f t="shared" si="73"/>
        <v>37248</v>
      </c>
      <c r="O1561" s="11" t="s">
        <v>5</v>
      </c>
      <c r="P1561" s="13">
        <v>0</v>
      </c>
      <c r="Q1561" s="11" t="s">
        <v>6</v>
      </c>
      <c r="R1561" s="13">
        <v>0</v>
      </c>
      <c r="S1561" s="13">
        <v>0</v>
      </c>
      <c r="T1561" s="11" t="s">
        <v>7</v>
      </c>
      <c r="U1561" s="11" t="s">
        <v>8</v>
      </c>
      <c r="V1561" s="15">
        <v>0</v>
      </c>
      <c r="W1561" s="13">
        <v>0</v>
      </c>
      <c r="X1561" s="15">
        <v>0</v>
      </c>
      <c r="Y1561" s="15">
        <v>0</v>
      </c>
      <c r="Z1561" s="13">
        <v>0</v>
      </c>
      <c r="AA1561" s="15">
        <v>0</v>
      </c>
      <c r="AB1561" s="13">
        <v>0</v>
      </c>
      <c r="AC1561" s="15">
        <v>0</v>
      </c>
      <c r="AD1561" s="13">
        <v>0</v>
      </c>
      <c r="AE1561" s="15">
        <v>0</v>
      </c>
      <c r="AF1561" s="13">
        <v>0</v>
      </c>
      <c r="AG1561" s="15">
        <v>0</v>
      </c>
      <c r="AH1561" s="13">
        <v>0</v>
      </c>
      <c r="AI1561" s="15">
        <v>0</v>
      </c>
      <c r="AJ1561" s="11" t="s">
        <v>9</v>
      </c>
      <c r="AK1561" s="11" t="s">
        <v>13</v>
      </c>
      <c r="AL1561" s="22">
        <f t="shared" si="72"/>
        <v>2351</v>
      </c>
      <c r="AM1561" s="11" t="str">
        <f>VLOOKUP(O1561,Sheet2!$D$6:$E$14,2,FALSE)</f>
        <v>Spare parts</v>
      </c>
      <c r="AN1561" s="11" t="str">
        <f>VLOOKUP(F1561,Sheet2!$E$10:$F$13,2,FALSE)</f>
        <v>SPM</v>
      </c>
      <c r="AO1561" s="35" t="s">
        <v>14668</v>
      </c>
      <c r="AP1561">
        <f>MATCH(AN1561,Sheet2!$F$5:$F$18,0)</f>
        <v>6</v>
      </c>
      <c r="AQ1561">
        <f>MATCH(AO1561,Sheet2!$F$5:$K$5,0)</f>
        <v>6</v>
      </c>
      <c r="AR1561" s="33">
        <f>INDEX(Sheet2!$F$5:$K$18,OPaL!AP1561,OPaL!AQ1561)</f>
        <v>0.15</v>
      </c>
      <c r="AS1561" s="1">
        <f t="shared" si="74"/>
        <v>31660.799999999999</v>
      </c>
    </row>
    <row r="1562" spans="1:45" x14ac:dyDescent="0.2">
      <c r="A1562" s="11" t="s">
        <v>6453</v>
      </c>
      <c r="B1562" s="11" t="s">
        <v>6454</v>
      </c>
      <c r="C1562" s="11" t="s">
        <v>11327</v>
      </c>
      <c r="D1562" s="21">
        <v>42941</v>
      </c>
      <c r="E1562" s="21" t="s">
        <v>9697</v>
      </c>
      <c r="F1562" s="21" t="s">
        <v>14659</v>
      </c>
      <c r="G1562" s="11" t="s">
        <v>2</v>
      </c>
      <c r="H1562" s="11" t="s">
        <v>3</v>
      </c>
      <c r="I1562" s="11" t="s">
        <v>4</v>
      </c>
      <c r="J1562" s="13">
        <v>2</v>
      </c>
      <c r="K1562" s="12">
        <v>37248</v>
      </c>
      <c r="L1562" s="12">
        <v>0</v>
      </c>
      <c r="M1562" s="12">
        <v>0</v>
      </c>
      <c r="N1562" s="12">
        <f t="shared" si="73"/>
        <v>37248</v>
      </c>
      <c r="O1562" s="11" t="s">
        <v>5</v>
      </c>
      <c r="P1562" s="13">
        <v>0</v>
      </c>
      <c r="Q1562" s="11" t="s">
        <v>6</v>
      </c>
      <c r="R1562" s="13">
        <v>0</v>
      </c>
      <c r="S1562" s="13">
        <v>0</v>
      </c>
      <c r="T1562" s="11" t="s">
        <v>7</v>
      </c>
      <c r="U1562" s="11" t="s">
        <v>8</v>
      </c>
      <c r="V1562" s="15">
        <v>0</v>
      </c>
      <c r="W1562" s="13">
        <v>0</v>
      </c>
      <c r="X1562" s="15">
        <v>0</v>
      </c>
      <c r="Y1562" s="15">
        <v>0</v>
      </c>
      <c r="Z1562" s="13">
        <v>0</v>
      </c>
      <c r="AA1562" s="15">
        <v>0</v>
      </c>
      <c r="AB1562" s="13">
        <v>0</v>
      </c>
      <c r="AC1562" s="15">
        <v>0</v>
      </c>
      <c r="AD1562" s="13">
        <v>0</v>
      </c>
      <c r="AE1562" s="15">
        <v>0</v>
      </c>
      <c r="AF1562" s="13">
        <v>0</v>
      </c>
      <c r="AG1562" s="15">
        <v>0</v>
      </c>
      <c r="AH1562" s="13">
        <v>0</v>
      </c>
      <c r="AI1562" s="15">
        <v>0</v>
      </c>
      <c r="AJ1562" s="11" t="s">
        <v>9</v>
      </c>
      <c r="AK1562" s="11" t="s">
        <v>13</v>
      </c>
      <c r="AL1562" s="22">
        <f t="shared" si="72"/>
        <v>2351</v>
      </c>
      <c r="AM1562" s="11" t="str">
        <f>VLOOKUP(O1562,Sheet2!$D$6:$E$14,2,FALSE)</f>
        <v>Spare parts</v>
      </c>
      <c r="AN1562" s="11" t="str">
        <f>VLOOKUP(F1562,Sheet2!$E$10:$F$13,2,FALSE)</f>
        <v>SPM</v>
      </c>
      <c r="AO1562" s="35" t="s">
        <v>14668</v>
      </c>
      <c r="AP1562">
        <f>MATCH(AN1562,Sheet2!$F$5:$F$18,0)</f>
        <v>6</v>
      </c>
      <c r="AQ1562">
        <f>MATCH(AO1562,Sheet2!$F$5:$K$5,0)</f>
        <v>6</v>
      </c>
      <c r="AR1562" s="33">
        <f>INDEX(Sheet2!$F$5:$K$18,OPaL!AP1562,OPaL!AQ1562)</f>
        <v>0.15</v>
      </c>
      <c r="AS1562" s="1">
        <f t="shared" si="74"/>
        <v>31660.799999999999</v>
      </c>
    </row>
    <row r="1563" spans="1:45" x14ac:dyDescent="0.2">
      <c r="A1563" s="11" t="s">
        <v>467</v>
      </c>
      <c r="B1563" s="11" t="s">
        <v>468</v>
      </c>
      <c r="C1563" s="11" t="s">
        <v>11328</v>
      </c>
      <c r="D1563" s="21">
        <v>43496</v>
      </c>
      <c r="E1563" s="21" t="s">
        <v>9697</v>
      </c>
      <c r="F1563" s="21" t="s">
        <v>14659</v>
      </c>
      <c r="G1563" s="11" t="s">
        <v>2</v>
      </c>
      <c r="H1563" s="11" t="s">
        <v>3</v>
      </c>
      <c r="I1563" s="11" t="s">
        <v>4</v>
      </c>
      <c r="J1563" s="13">
        <v>6</v>
      </c>
      <c r="K1563" s="12">
        <v>37153.56</v>
      </c>
      <c r="L1563" s="12">
        <v>0</v>
      </c>
      <c r="M1563" s="12">
        <v>0</v>
      </c>
      <c r="N1563" s="12">
        <f t="shared" si="73"/>
        <v>37153.56</v>
      </c>
      <c r="O1563" s="11" t="s">
        <v>5</v>
      </c>
      <c r="P1563" s="13">
        <v>0</v>
      </c>
      <c r="Q1563" s="11" t="s">
        <v>6</v>
      </c>
      <c r="R1563" s="13">
        <v>0</v>
      </c>
      <c r="S1563" s="13">
        <v>0</v>
      </c>
      <c r="T1563" s="11" t="s">
        <v>7</v>
      </c>
      <c r="U1563" s="11" t="s">
        <v>8</v>
      </c>
      <c r="V1563" s="15">
        <v>0</v>
      </c>
      <c r="W1563" s="13">
        <v>0</v>
      </c>
      <c r="X1563" s="15">
        <v>0</v>
      </c>
      <c r="Y1563" s="15">
        <v>0</v>
      </c>
      <c r="Z1563" s="13">
        <v>0</v>
      </c>
      <c r="AA1563" s="15">
        <v>0</v>
      </c>
      <c r="AB1563" s="13">
        <v>0</v>
      </c>
      <c r="AC1563" s="15">
        <v>0</v>
      </c>
      <c r="AD1563" s="13">
        <v>0</v>
      </c>
      <c r="AE1563" s="15">
        <v>0</v>
      </c>
      <c r="AF1563" s="13">
        <v>0</v>
      </c>
      <c r="AG1563" s="15">
        <v>0</v>
      </c>
      <c r="AH1563" s="13">
        <v>0</v>
      </c>
      <c r="AI1563" s="15">
        <v>0</v>
      </c>
      <c r="AJ1563" s="11" t="s">
        <v>9</v>
      </c>
      <c r="AK1563" s="11" t="s">
        <v>13</v>
      </c>
      <c r="AL1563" s="22">
        <f t="shared" si="72"/>
        <v>1796</v>
      </c>
      <c r="AM1563" s="11" t="str">
        <f>VLOOKUP(O1563,Sheet2!$D$6:$E$14,2,FALSE)</f>
        <v>Spare parts</v>
      </c>
      <c r="AN1563" s="11" t="str">
        <f>VLOOKUP(F1563,Sheet2!$E$10:$F$13,2,FALSE)</f>
        <v>SPM</v>
      </c>
      <c r="AO1563" s="35" t="s">
        <v>14668</v>
      </c>
      <c r="AP1563">
        <f>MATCH(AN1563,Sheet2!$F$5:$F$18,0)</f>
        <v>6</v>
      </c>
      <c r="AQ1563">
        <f>MATCH(AO1563,Sheet2!$F$5:$K$5,0)</f>
        <v>6</v>
      </c>
      <c r="AR1563" s="33">
        <f>INDEX(Sheet2!$F$5:$K$18,OPaL!AP1563,OPaL!AQ1563)</f>
        <v>0.15</v>
      </c>
      <c r="AS1563" s="1">
        <f t="shared" si="74"/>
        <v>31580.525999999998</v>
      </c>
    </row>
    <row r="1564" spans="1:45" x14ac:dyDescent="0.2">
      <c r="A1564" s="11" t="s">
        <v>3553</v>
      </c>
      <c r="B1564" s="11" t="s">
        <v>3554</v>
      </c>
      <c r="C1564" s="11" t="s">
        <v>11329</v>
      </c>
      <c r="D1564" s="21">
        <v>43189</v>
      </c>
      <c r="E1564" s="21" t="s">
        <v>9697</v>
      </c>
      <c r="F1564" s="21" t="s">
        <v>14659</v>
      </c>
      <c r="G1564" s="11" t="s">
        <v>2</v>
      </c>
      <c r="H1564" s="11" t="s">
        <v>16</v>
      </c>
      <c r="I1564" s="11" t="s">
        <v>4</v>
      </c>
      <c r="J1564" s="12">
        <v>1</v>
      </c>
      <c r="K1564" s="12">
        <v>37090.839999999997</v>
      </c>
      <c r="L1564" s="12">
        <v>0</v>
      </c>
      <c r="M1564" s="12">
        <v>0</v>
      </c>
      <c r="N1564" s="12">
        <f t="shared" si="73"/>
        <v>37090.839999999997</v>
      </c>
      <c r="O1564" s="11" t="s">
        <v>5</v>
      </c>
      <c r="P1564" s="13">
        <v>0</v>
      </c>
      <c r="Q1564" s="11" t="s">
        <v>6</v>
      </c>
      <c r="R1564" s="13">
        <v>0</v>
      </c>
      <c r="S1564" s="13">
        <v>0</v>
      </c>
      <c r="T1564" s="11" t="s">
        <v>7</v>
      </c>
      <c r="U1564" s="11" t="s">
        <v>8</v>
      </c>
      <c r="V1564" s="15">
        <v>0</v>
      </c>
      <c r="W1564" s="13">
        <v>0</v>
      </c>
      <c r="X1564" s="15">
        <v>0</v>
      </c>
      <c r="Y1564" s="15">
        <v>0</v>
      </c>
      <c r="Z1564" s="13">
        <v>0</v>
      </c>
      <c r="AA1564" s="15">
        <v>0</v>
      </c>
      <c r="AB1564" s="13">
        <v>0</v>
      </c>
      <c r="AC1564" s="15">
        <v>0</v>
      </c>
      <c r="AD1564" s="13">
        <v>0</v>
      </c>
      <c r="AE1564" s="15">
        <v>0</v>
      </c>
      <c r="AF1564" s="13">
        <v>0</v>
      </c>
      <c r="AG1564" s="15">
        <v>0</v>
      </c>
      <c r="AH1564" s="13">
        <v>0</v>
      </c>
      <c r="AI1564" s="15">
        <v>0</v>
      </c>
      <c r="AJ1564" s="11" t="s">
        <v>17</v>
      </c>
      <c r="AK1564" s="11" t="s">
        <v>1398</v>
      </c>
      <c r="AL1564" s="22">
        <f t="shared" si="72"/>
        <v>2103</v>
      </c>
      <c r="AM1564" s="11" t="str">
        <f>VLOOKUP(O1564,Sheet2!$D$6:$E$14,2,FALSE)</f>
        <v>Spare parts</v>
      </c>
      <c r="AN1564" s="11" t="str">
        <f>VLOOKUP(F1564,Sheet2!$E$10:$F$13,2,FALSE)</f>
        <v>SPM</v>
      </c>
      <c r="AO1564" s="35" t="s">
        <v>14668</v>
      </c>
      <c r="AP1564">
        <f>MATCH(AN1564,Sheet2!$F$5:$F$18,0)</f>
        <v>6</v>
      </c>
      <c r="AQ1564">
        <f>MATCH(AO1564,Sheet2!$F$5:$K$5,0)</f>
        <v>6</v>
      </c>
      <c r="AR1564" s="33">
        <f>INDEX(Sheet2!$F$5:$K$18,OPaL!AP1564,OPaL!AQ1564)</f>
        <v>0.15</v>
      </c>
      <c r="AS1564" s="1">
        <f t="shared" si="74"/>
        <v>31527.213999999996</v>
      </c>
    </row>
    <row r="1565" spans="1:45" x14ac:dyDescent="0.2">
      <c r="A1565" s="11" t="s">
        <v>2891</v>
      </c>
      <c r="B1565" s="11" t="s">
        <v>2892</v>
      </c>
      <c r="C1565" s="11" t="s">
        <v>11330</v>
      </c>
      <c r="D1565" s="21">
        <v>42424</v>
      </c>
      <c r="E1565" s="21" t="s">
        <v>9697</v>
      </c>
      <c r="F1565" s="21" t="s">
        <v>14659</v>
      </c>
      <c r="G1565" s="11" t="s">
        <v>2</v>
      </c>
      <c r="H1565" s="11" t="s">
        <v>16</v>
      </c>
      <c r="I1565" s="11" t="s">
        <v>4</v>
      </c>
      <c r="J1565" s="13">
        <v>2</v>
      </c>
      <c r="K1565" s="12">
        <v>36959.620000000003</v>
      </c>
      <c r="L1565" s="12">
        <v>0</v>
      </c>
      <c r="M1565" s="12">
        <v>0</v>
      </c>
      <c r="N1565" s="12">
        <f t="shared" si="73"/>
        <v>36959.620000000003</v>
      </c>
      <c r="O1565" s="11" t="s">
        <v>5</v>
      </c>
      <c r="P1565" s="13">
        <v>0</v>
      </c>
      <c r="Q1565" s="11" t="s">
        <v>6</v>
      </c>
      <c r="R1565" s="13">
        <v>0</v>
      </c>
      <c r="S1565" s="13">
        <v>0</v>
      </c>
      <c r="T1565" s="11" t="s">
        <v>7</v>
      </c>
      <c r="U1565" s="11" t="s">
        <v>8</v>
      </c>
      <c r="V1565" s="15">
        <v>0</v>
      </c>
      <c r="W1565" s="13">
        <v>0</v>
      </c>
      <c r="X1565" s="15">
        <v>0</v>
      </c>
      <c r="Y1565" s="15">
        <v>0</v>
      </c>
      <c r="Z1565" s="13">
        <v>0</v>
      </c>
      <c r="AA1565" s="15">
        <v>0</v>
      </c>
      <c r="AB1565" s="13">
        <v>0</v>
      </c>
      <c r="AC1565" s="15">
        <v>0</v>
      </c>
      <c r="AD1565" s="13">
        <v>0</v>
      </c>
      <c r="AE1565" s="15">
        <v>0</v>
      </c>
      <c r="AF1565" s="13">
        <v>0</v>
      </c>
      <c r="AG1565" s="15">
        <v>0</v>
      </c>
      <c r="AH1565" s="13">
        <v>0</v>
      </c>
      <c r="AI1565" s="15">
        <v>0</v>
      </c>
      <c r="AJ1565" s="11" t="s">
        <v>17</v>
      </c>
      <c r="AK1565" s="11" t="s">
        <v>13</v>
      </c>
      <c r="AL1565" s="22">
        <f t="shared" si="72"/>
        <v>2868</v>
      </c>
      <c r="AM1565" s="11" t="str">
        <f>VLOOKUP(O1565,Sheet2!$D$6:$E$14,2,FALSE)</f>
        <v>Spare parts</v>
      </c>
      <c r="AN1565" s="11" t="str">
        <f>VLOOKUP(F1565,Sheet2!$E$10:$F$13,2,FALSE)</f>
        <v>SPM</v>
      </c>
      <c r="AO1565" s="35" t="s">
        <v>14668</v>
      </c>
      <c r="AP1565">
        <f>MATCH(AN1565,Sheet2!$F$5:$F$18,0)</f>
        <v>6</v>
      </c>
      <c r="AQ1565">
        <f>MATCH(AO1565,Sheet2!$F$5:$K$5,0)</f>
        <v>6</v>
      </c>
      <c r="AR1565" s="33">
        <f>INDEX(Sheet2!$F$5:$K$18,OPaL!AP1565,OPaL!AQ1565)</f>
        <v>0.15</v>
      </c>
      <c r="AS1565" s="1">
        <f t="shared" si="74"/>
        <v>31415.677</v>
      </c>
    </row>
    <row r="1566" spans="1:45" x14ac:dyDescent="0.2">
      <c r="A1566" s="11" t="s">
        <v>1851</v>
      </c>
      <c r="B1566" s="11" t="s">
        <v>1852</v>
      </c>
      <c r="C1566" s="11" t="s">
        <v>11331</v>
      </c>
      <c r="D1566" s="21">
        <v>42943</v>
      </c>
      <c r="E1566" s="21" t="s">
        <v>9697</v>
      </c>
      <c r="F1566" s="21" t="s">
        <v>14659</v>
      </c>
      <c r="G1566" s="11" t="s">
        <v>2</v>
      </c>
      <c r="H1566" s="11" t="s">
        <v>16</v>
      </c>
      <c r="I1566" s="11" t="s">
        <v>4</v>
      </c>
      <c r="J1566" s="13">
        <v>6</v>
      </c>
      <c r="K1566" s="12">
        <v>36831.49</v>
      </c>
      <c r="L1566" s="12">
        <v>0</v>
      </c>
      <c r="M1566" s="12">
        <v>0</v>
      </c>
      <c r="N1566" s="12">
        <f t="shared" si="73"/>
        <v>36831.49</v>
      </c>
      <c r="O1566" s="11" t="s">
        <v>5</v>
      </c>
      <c r="P1566" s="13">
        <v>0</v>
      </c>
      <c r="Q1566" s="11" t="s">
        <v>6</v>
      </c>
      <c r="R1566" s="13">
        <v>0</v>
      </c>
      <c r="S1566" s="13">
        <v>0</v>
      </c>
      <c r="T1566" s="11" t="s">
        <v>7</v>
      </c>
      <c r="U1566" s="11" t="s">
        <v>8</v>
      </c>
      <c r="V1566" s="15">
        <v>0</v>
      </c>
      <c r="W1566" s="13">
        <v>0</v>
      </c>
      <c r="X1566" s="15">
        <v>0</v>
      </c>
      <c r="Y1566" s="15">
        <v>0</v>
      </c>
      <c r="Z1566" s="13">
        <v>0</v>
      </c>
      <c r="AA1566" s="15">
        <v>0</v>
      </c>
      <c r="AB1566" s="13">
        <v>0</v>
      </c>
      <c r="AC1566" s="15">
        <v>0</v>
      </c>
      <c r="AD1566" s="13">
        <v>0</v>
      </c>
      <c r="AE1566" s="15">
        <v>0</v>
      </c>
      <c r="AF1566" s="13">
        <v>0</v>
      </c>
      <c r="AG1566" s="15">
        <v>0</v>
      </c>
      <c r="AH1566" s="13">
        <v>0</v>
      </c>
      <c r="AI1566" s="15">
        <v>0</v>
      </c>
      <c r="AJ1566" s="11" t="s">
        <v>17</v>
      </c>
      <c r="AK1566" s="11" t="s">
        <v>13</v>
      </c>
      <c r="AL1566" s="22">
        <f t="shared" si="72"/>
        <v>2349</v>
      </c>
      <c r="AM1566" s="11" t="str">
        <f>VLOOKUP(O1566,Sheet2!$D$6:$E$14,2,FALSE)</f>
        <v>Spare parts</v>
      </c>
      <c r="AN1566" s="11" t="str">
        <f>VLOOKUP(F1566,Sheet2!$E$10:$F$13,2,FALSE)</f>
        <v>SPM</v>
      </c>
      <c r="AO1566" s="35" t="s">
        <v>14668</v>
      </c>
      <c r="AP1566">
        <f>MATCH(AN1566,Sheet2!$F$5:$F$18,0)</f>
        <v>6</v>
      </c>
      <c r="AQ1566">
        <f>MATCH(AO1566,Sheet2!$F$5:$K$5,0)</f>
        <v>6</v>
      </c>
      <c r="AR1566" s="33">
        <f>INDEX(Sheet2!$F$5:$K$18,OPaL!AP1566,OPaL!AQ1566)</f>
        <v>0.15</v>
      </c>
      <c r="AS1566" s="1">
        <f t="shared" si="74"/>
        <v>31306.766499999998</v>
      </c>
    </row>
    <row r="1567" spans="1:45" x14ac:dyDescent="0.2">
      <c r="A1567" s="11" t="s">
        <v>7003</v>
      </c>
      <c r="B1567" s="11" t="s">
        <v>7004</v>
      </c>
      <c r="C1567" s="11" t="s">
        <v>11332</v>
      </c>
      <c r="D1567" s="21">
        <v>44160</v>
      </c>
      <c r="E1567" s="21" t="s">
        <v>9697</v>
      </c>
      <c r="F1567" s="21" t="s">
        <v>14659</v>
      </c>
      <c r="G1567" s="11" t="s">
        <v>2</v>
      </c>
      <c r="H1567" s="11" t="s">
        <v>16</v>
      </c>
      <c r="I1567" s="11" t="s">
        <v>4</v>
      </c>
      <c r="J1567" s="13">
        <v>6</v>
      </c>
      <c r="K1567" s="12">
        <v>36831.43</v>
      </c>
      <c r="L1567" s="12">
        <v>0</v>
      </c>
      <c r="M1567" s="12">
        <v>0</v>
      </c>
      <c r="N1567" s="12">
        <f t="shared" si="73"/>
        <v>36831.43</v>
      </c>
      <c r="O1567" s="11" t="s">
        <v>5</v>
      </c>
      <c r="P1567" s="13">
        <v>0</v>
      </c>
      <c r="Q1567" s="11" t="s">
        <v>6</v>
      </c>
      <c r="R1567" s="13">
        <v>0</v>
      </c>
      <c r="S1567" s="13">
        <v>0</v>
      </c>
      <c r="T1567" s="11" t="s">
        <v>7</v>
      </c>
      <c r="U1567" s="11" t="s">
        <v>8</v>
      </c>
      <c r="V1567" s="15">
        <v>0</v>
      </c>
      <c r="W1567" s="13">
        <v>0</v>
      </c>
      <c r="X1567" s="15">
        <v>0</v>
      </c>
      <c r="Y1567" s="15">
        <v>0</v>
      </c>
      <c r="Z1567" s="13">
        <v>0</v>
      </c>
      <c r="AA1567" s="15">
        <v>0</v>
      </c>
      <c r="AB1567" s="13">
        <v>0</v>
      </c>
      <c r="AC1567" s="15">
        <v>0</v>
      </c>
      <c r="AD1567" s="13">
        <v>0</v>
      </c>
      <c r="AE1567" s="15">
        <v>0</v>
      </c>
      <c r="AF1567" s="13">
        <v>0</v>
      </c>
      <c r="AG1567" s="15">
        <v>0</v>
      </c>
      <c r="AH1567" s="13">
        <v>0</v>
      </c>
      <c r="AI1567" s="15">
        <v>0</v>
      </c>
      <c r="AJ1567" s="11" t="s">
        <v>17</v>
      </c>
      <c r="AK1567" s="11" t="s">
        <v>13</v>
      </c>
      <c r="AL1567" s="22">
        <f t="shared" si="72"/>
        <v>1132</v>
      </c>
      <c r="AM1567" s="11" t="str">
        <f>VLOOKUP(O1567,Sheet2!$D$6:$E$14,2,FALSE)</f>
        <v>Spare parts</v>
      </c>
      <c r="AN1567" s="11" t="str">
        <f>VLOOKUP(F1567,Sheet2!$E$10:$F$13,2,FALSE)</f>
        <v>SPM</v>
      </c>
      <c r="AO1567" s="35" t="s">
        <v>14668</v>
      </c>
      <c r="AP1567">
        <f>MATCH(AN1567,Sheet2!$F$5:$F$18,0)</f>
        <v>6</v>
      </c>
      <c r="AQ1567">
        <f>MATCH(AO1567,Sheet2!$F$5:$K$5,0)</f>
        <v>6</v>
      </c>
      <c r="AR1567" s="33">
        <f>INDEX(Sheet2!$F$5:$K$18,OPaL!AP1567,OPaL!AQ1567)</f>
        <v>0.15</v>
      </c>
      <c r="AS1567" s="1">
        <f t="shared" si="74"/>
        <v>31306.715499999998</v>
      </c>
    </row>
    <row r="1568" spans="1:45" x14ac:dyDescent="0.2">
      <c r="A1568" s="11" t="s">
        <v>2182</v>
      </c>
      <c r="B1568" s="11" t="s">
        <v>2183</v>
      </c>
      <c r="C1568" s="11" t="s">
        <v>11333</v>
      </c>
      <c r="D1568" s="21">
        <v>44492</v>
      </c>
      <c r="E1568" s="21" t="s">
        <v>9697</v>
      </c>
      <c r="F1568" s="21" t="s">
        <v>14658</v>
      </c>
      <c r="G1568" s="11" t="s">
        <v>2</v>
      </c>
      <c r="H1568" s="11" t="s">
        <v>3</v>
      </c>
      <c r="I1568" s="11" t="s">
        <v>4</v>
      </c>
      <c r="J1568" s="12">
        <v>1</v>
      </c>
      <c r="K1568" s="12">
        <v>36719.79</v>
      </c>
      <c r="L1568" s="12">
        <v>0</v>
      </c>
      <c r="M1568" s="12">
        <v>0</v>
      </c>
      <c r="N1568" s="12">
        <f t="shared" si="73"/>
        <v>36719.79</v>
      </c>
      <c r="O1568" s="11" t="s">
        <v>5</v>
      </c>
      <c r="P1568" s="13">
        <v>0</v>
      </c>
      <c r="Q1568" s="11" t="s">
        <v>6</v>
      </c>
      <c r="R1568" s="13">
        <v>0</v>
      </c>
      <c r="S1568" s="13">
        <v>0</v>
      </c>
      <c r="T1568" s="11" t="s">
        <v>7</v>
      </c>
      <c r="U1568" s="11" t="s">
        <v>8</v>
      </c>
      <c r="V1568" s="15">
        <v>0</v>
      </c>
      <c r="W1568" s="13">
        <v>0</v>
      </c>
      <c r="X1568" s="15">
        <v>0</v>
      </c>
      <c r="Y1568" s="15">
        <v>0</v>
      </c>
      <c r="Z1568" s="13">
        <v>0</v>
      </c>
      <c r="AA1568" s="15">
        <v>0</v>
      </c>
      <c r="AB1568" s="13">
        <v>0</v>
      </c>
      <c r="AC1568" s="15">
        <v>0</v>
      </c>
      <c r="AD1568" s="13">
        <v>0</v>
      </c>
      <c r="AE1568" s="15">
        <v>0</v>
      </c>
      <c r="AF1568" s="13">
        <v>0</v>
      </c>
      <c r="AG1568" s="15">
        <v>0</v>
      </c>
      <c r="AH1568" s="13">
        <v>0</v>
      </c>
      <c r="AI1568" s="15">
        <v>0</v>
      </c>
      <c r="AJ1568" s="11" t="s">
        <v>9</v>
      </c>
      <c r="AK1568" s="11" t="s">
        <v>13</v>
      </c>
      <c r="AL1568" s="22">
        <f t="shared" si="72"/>
        <v>800</v>
      </c>
      <c r="AM1568" s="11" t="str">
        <f>VLOOKUP(O1568,Sheet2!$D$6:$E$14,2,FALSE)</f>
        <v>Spare parts</v>
      </c>
      <c r="AN1568" s="11" t="str">
        <f>VLOOKUP(F1568,Sheet2!$E$10:$F$13,2,FALSE)</f>
        <v>SPE</v>
      </c>
      <c r="AO1568" s="35" t="s">
        <v>14668</v>
      </c>
      <c r="AP1568">
        <f>MATCH(AN1568,Sheet2!$F$5:$F$18,0)</f>
        <v>7</v>
      </c>
      <c r="AQ1568">
        <f>MATCH(AO1568,Sheet2!$F$5:$K$5,0)</f>
        <v>6</v>
      </c>
      <c r="AR1568" s="33">
        <f>INDEX(Sheet2!$F$5:$K$18,OPaL!AP1568,OPaL!AQ1568)</f>
        <v>0.15</v>
      </c>
      <c r="AS1568" s="1">
        <f t="shared" si="74"/>
        <v>31211.821499999998</v>
      </c>
    </row>
    <row r="1569" spans="1:45" x14ac:dyDescent="0.2">
      <c r="A1569" s="11" t="s">
        <v>2182</v>
      </c>
      <c r="B1569" s="11" t="s">
        <v>2183</v>
      </c>
      <c r="C1569" s="11" t="s">
        <v>11333</v>
      </c>
      <c r="D1569" s="21">
        <v>44492</v>
      </c>
      <c r="E1569" s="21" t="s">
        <v>9697</v>
      </c>
      <c r="F1569" s="21" t="s">
        <v>14658</v>
      </c>
      <c r="G1569" s="11" t="s">
        <v>2</v>
      </c>
      <c r="H1569" s="11" t="s">
        <v>16</v>
      </c>
      <c r="I1569" s="11" t="s">
        <v>4</v>
      </c>
      <c r="J1569" s="12">
        <v>1</v>
      </c>
      <c r="K1569" s="12">
        <v>36719.79</v>
      </c>
      <c r="L1569" s="12">
        <v>0</v>
      </c>
      <c r="M1569" s="12">
        <v>0</v>
      </c>
      <c r="N1569" s="12">
        <f t="shared" si="73"/>
        <v>36719.79</v>
      </c>
      <c r="O1569" s="11" t="s">
        <v>5</v>
      </c>
      <c r="P1569" s="13">
        <v>0</v>
      </c>
      <c r="Q1569" s="11" t="s">
        <v>6</v>
      </c>
      <c r="R1569" s="13">
        <v>0</v>
      </c>
      <c r="S1569" s="13">
        <v>0</v>
      </c>
      <c r="T1569" s="11" t="s">
        <v>7</v>
      </c>
      <c r="U1569" s="11" t="s">
        <v>8</v>
      </c>
      <c r="V1569" s="15">
        <v>0</v>
      </c>
      <c r="W1569" s="13">
        <v>0</v>
      </c>
      <c r="X1569" s="15">
        <v>0</v>
      </c>
      <c r="Y1569" s="15">
        <v>0</v>
      </c>
      <c r="Z1569" s="13">
        <v>0</v>
      </c>
      <c r="AA1569" s="15">
        <v>0</v>
      </c>
      <c r="AB1569" s="13">
        <v>0</v>
      </c>
      <c r="AC1569" s="15">
        <v>0</v>
      </c>
      <c r="AD1569" s="13">
        <v>0</v>
      </c>
      <c r="AE1569" s="15">
        <v>0</v>
      </c>
      <c r="AF1569" s="13">
        <v>0</v>
      </c>
      <c r="AG1569" s="15">
        <v>0</v>
      </c>
      <c r="AH1569" s="13">
        <v>0</v>
      </c>
      <c r="AI1569" s="15">
        <v>0</v>
      </c>
      <c r="AJ1569" s="11" t="s">
        <v>17</v>
      </c>
      <c r="AK1569" s="11" t="s">
        <v>13</v>
      </c>
      <c r="AL1569" s="22">
        <f t="shared" si="72"/>
        <v>800</v>
      </c>
      <c r="AM1569" s="11" t="str">
        <f>VLOOKUP(O1569,Sheet2!$D$6:$E$14,2,FALSE)</f>
        <v>Spare parts</v>
      </c>
      <c r="AN1569" s="11" t="str">
        <f>VLOOKUP(F1569,Sheet2!$E$10:$F$13,2,FALSE)</f>
        <v>SPE</v>
      </c>
      <c r="AO1569" s="35" t="s">
        <v>14668</v>
      </c>
      <c r="AP1569">
        <f>MATCH(AN1569,Sheet2!$F$5:$F$18,0)</f>
        <v>7</v>
      </c>
      <c r="AQ1569">
        <f>MATCH(AO1569,Sheet2!$F$5:$K$5,0)</f>
        <v>6</v>
      </c>
      <c r="AR1569" s="33">
        <f>INDEX(Sheet2!$F$5:$K$18,OPaL!AP1569,OPaL!AQ1569)</f>
        <v>0.15</v>
      </c>
      <c r="AS1569" s="1">
        <f t="shared" si="74"/>
        <v>31211.821499999998</v>
      </c>
    </row>
    <row r="1570" spans="1:45" x14ac:dyDescent="0.2">
      <c r="A1570" s="11" t="s">
        <v>3403</v>
      </c>
      <c r="B1570" s="11" t="s">
        <v>3404</v>
      </c>
      <c r="C1570" s="11" t="s">
        <v>11334</v>
      </c>
      <c r="D1570" s="21">
        <v>43032</v>
      </c>
      <c r="E1570" s="21" t="s">
        <v>9697</v>
      </c>
      <c r="F1570" s="21" t="s">
        <v>14659</v>
      </c>
      <c r="G1570" s="11" t="s">
        <v>2</v>
      </c>
      <c r="H1570" s="11" t="s">
        <v>16</v>
      </c>
      <c r="I1570" s="11" t="s">
        <v>4</v>
      </c>
      <c r="J1570" s="12">
        <v>2</v>
      </c>
      <c r="K1570" s="12">
        <v>36654.879999999997</v>
      </c>
      <c r="L1570" s="12">
        <v>0</v>
      </c>
      <c r="M1570" s="12">
        <v>0</v>
      </c>
      <c r="N1570" s="12">
        <f t="shared" si="73"/>
        <v>36654.879999999997</v>
      </c>
      <c r="O1570" s="11" t="s">
        <v>5</v>
      </c>
      <c r="P1570" s="13">
        <v>0</v>
      </c>
      <c r="Q1570" s="11" t="s">
        <v>6</v>
      </c>
      <c r="R1570" s="13">
        <v>0</v>
      </c>
      <c r="S1570" s="13">
        <v>0</v>
      </c>
      <c r="T1570" s="11" t="s">
        <v>7</v>
      </c>
      <c r="U1570" s="11" t="s">
        <v>8</v>
      </c>
      <c r="V1570" s="15">
        <v>0</v>
      </c>
      <c r="W1570" s="13">
        <v>0</v>
      </c>
      <c r="X1570" s="15">
        <v>0</v>
      </c>
      <c r="Y1570" s="15">
        <v>0</v>
      </c>
      <c r="Z1570" s="13">
        <v>0</v>
      </c>
      <c r="AA1570" s="15">
        <v>0</v>
      </c>
      <c r="AB1570" s="13">
        <v>0</v>
      </c>
      <c r="AC1570" s="15">
        <v>0</v>
      </c>
      <c r="AD1570" s="13">
        <v>0</v>
      </c>
      <c r="AE1570" s="15">
        <v>0</v>
      </c>
      <c r="AF1570" s="13">
        <v>0</v>
      </c>
      <c r="AG1570" s="15">
        <v>0</v>
      </c>
      <c r="AH1570" s="13">
        <v>0</v>
      </c>
      <c r="AI1570" s="15">
        <v>0</v>
      </c>
      <c r="AJ1570" s="11" t="s">
        <v>17</v>
      </c>
      <c r="AK1570" s="11" t="s">
        <v>1398</v>
      </c>
      <c r="AL1570" s="22">
        <f t="shared" si="72"/>
        <v>2260</v>
      </c>
      <c r="AM1570" s="11" t="str">
        <f>VLOOKUP(O1570,Sheet2!$D$6:$E$14,2,FALSE)</f>
        <v>Spare parts</v>
      </c>
      <c r="AN1570" s="11" t="str">
        <f>VLOOKUP(F1570,Sheet2!$E$10:$F$13,2,FALSE)</f>
        <v>SPM</v>
      </c>
      <c r="AO1570" s="35" t="s">
        <v>14668</v>
      </c>
      <c r="AP1570">
        <f>MATCH(AN1570,Sheet2!$F$5:$F$18,0)</f>
        <v>6</v>
      </c>
      <c r="AQ1570">
        <f>MATCH(AO1570,Sheet2!$F$5:$K$5,0)</f>
        <v>6</v>
      </c>
      <c r="AR1570" s="33">
        <f>INDEX(Sheet2!$F$5:$K$18,OPaL!AP1570,OPaL!AQ1570)</f>
        <v>0.15</v>
      </c>
      <c r="AS1570" s="1">
        <f t="shared" si="74"/>
        <v>31156.647999999997</v>
      </c>
    </row>
    <row r="1571" spans="1:45" x14ac:dyDescent="0.2">
      <c r="A1571" s="11" t="s">
        <v>7613</v>
      </c>
      <c r="B1571" s="11" t="s">
        <v>7614</v>
      </c>
      <c r="C1571" s="11" t="s">
        <v>11335</v>
      </c>
      <c r="D1571" s="21">
        <v>42833</v>
      </c>
      <c r="E1571" s="21" t="s">
        <v>9724</v>
      </c>
      <c r="F1571" s="21" t="s">
        <v>14658</v>
      </c>
      <c r="G1571" s="11" t="s">
        <v>2</v>
      </c>
      <c r="H1571" s="11" t="s">
        <v>16</v>
      </c>
      <c r="I1571" s="11" t="s">
        <v>4</v>
      </c>
      <c r="J1571" s="12">
        <v>2</v>
      </c>
      <c r="K1571" s="12">
        <v>36576</v>
      </c>
      <c r="L1571" s="12">
        <v>0</v>
      </c>
      <c r="M1571" s="12">
        <v>0</v>
      </c>
      <c r="N1571" s="12">
        <f t="shared" si="73"/>
        <v>36576</v>
      </c>
      <c r="O1571" s="11" t="s">
        <v>5</v>
      </c>
      <c r="P1571" s="13">
        <v>0</v>
      </c>
      <c r="Q1571" s="11" t="s">
        <v>6</v>
      </c>
      <c r="R1571" s="13">
        <v>0</v>
      </c>
      <c r="S1571" s="13">
        <v>0</v>
      </c>
      <c r="T1571" s="11" t="s">
        <v>7</v>
      </c>
      <c r="U1571" s="11" t="s">
        <v>8</v>
      </c>
      <c r="V1571" s="15">
        <v>0</v>
      </c>
      <c r="W1571" s="13">
        <v>0</v>
      </c>
      <c r="X1571" s="15">
        <v>0</v>
      </c>
      <c r="Y1571" s="15">
        <v>0</v>
      </c>
      <c r="Z1571" s="13">
        <v>0</v>
      </c>
      <c r="AA1571" s="15">
        <v>0</v>
      </c>
      <c r="AB1571" s="13">
        <v>0</v>
      </c>
      <c r="AC1571" s="15">
        <v>0</v>
      </c>
      <c r="AD1571" s="13">
        <v>0</v>
      </c>
      <c r="AE1571" s="15">
        <v>0</v>
      </c>
      <c r="AF1571" s="13">
        <v>0</v>
      </c>
      <c r="AG1571" s="15">
        <v>0</v>
      </c>
      <c r="AH1571" s="13">
        <v>0</v>
      </c>
      <c r="AI1571" s="15">
        <v>0</v>
      </c>
      <c r="AJ1571" s="11" t="s">
        <v>17</v>
      </c>
      <c r="AK1571" s="11" t="s">
        <v>10</v>
      </c>
      <c r="AL1571" s="22">
        <f t="shared" si="72"/>
        <v>2459</v>
      </c>
      <c r="AM1571" s="11" t="str">
        <f>VLOOKUP(O1571,Sheet2!$D$6:$E$14,2,FALSE)</f>
        <v>Spare parts</v>
      </c>
      <c r="AN1571" s="11" t="str">
        <f>VLOOKUP(F1571,Sheet2!$E$10:$F$13,2,FALSE)</f>
        <v>SPE</v>
      </c>
      <c r="AO1571" s="35" t="s">
        <v>14668</v>
      </c>
      <c r="AP1571">
        <f>MATCH(AN1571,Sheet2!$F$5:$F$18,0)</f>
        <v>7</v>
      </c>
      <c r="AQ1571">
        <f>MATCH(AO1571,Sheet2!$F$5:$K$5,0)</f>
        <v>6</v>
      </c>
      <c r="AR1571" s="33">
        <f>INDEX(Sheet2!$F$5:$K$18,OPaL!AP1571,OPaL!AQ1571)</f>
        <v>0.15</v>
      </c>
      <c r="AS1571" s="1">
        <f t="shared" si="74"/>
        <v>31089.599999999999</v>
      </c>
    </row>
    <row r="1572" spans="1:45" x14ac:dyDescent="0.2">
      <c r="A1572" s="11" t="s">
        <v>9020</v>
      </c>
      <c r="B1572" s="11" t="s">
        <v>9021</v>
      </c>
      <c r="C1572" s="11" t="s">
        <v>11336</v>
      </c>
      <c r="D1572" s="21">
        <v>42710</v>
      </c>
      <c r="E1572" s="21" t="s">
        <v>9739</v>
      </c>
      <c r="F1572" s="21" t="s">
        <v>14659</v>
      </c>
      <c r="G1572" s="11" t="s">
        <v>2</v>
      </c>
      <c r="H1572" s="11" t="s">
        <v>16</v>
      </c>
      <c r="I1572" s="11" t="s">
        <v>4</v>
      </c>
      <c r="J1572" s="13">
        <v>26</v>
      </c>
      <c r="K1572" s="12">
        <v>36481.71</v>
      </c>
      <c r="L1572" s="12">
        <v>0</v>
      </c>
      <c r="M1572" s="12">
        <v>0</v>
      </c>
      <c r="N1572" s="12">
        <f t="shared" si="73"/>
        <v>36481.71</v>
      </c>
      <c r="O1572" s="11" t="s">
        <v>8227</v>
      </c>
      <c r="P1572" s="13">
        <v>0</v>
      </c>
      <c r="Q1572" s="11" t="s">
        <v>6</v>
      </c>
      <c r="R1572" s="13">
        <v>0</v>
      </c>
      <c r="S1572" s="13">
        <v>0</v>
      </c>
      <c r="T1572" s="11" t="s">
        <v>7</v>
      </c>
      <c r="U1572" s="11" t="s">
        <v>8</v>
      </c>
      <c r="V1572" s="15">
        <v>0</v>
      </c>
      <c r="W1572" s="13">
        <v>0</v>
      </c>
      <c r="X1572" s="15">
        <v>0</v>
      </c>
      <c r="Y1572" s="15">
        <v>0</v>
      </c>
      <c r="Z1572" s="13">
        <v>0</v>
      </c>
      <c r="AA1572" s="15">
        <v>0</v>
      </c>
      <c r="AB1572" s="13">
        <v>0</v>
      </c>
      <c r="AC1572" s="15">
        <v>0</v>
      </c>
      <c r="AD1572" s="13">
        <v>0</v>
      </c>
      <c r="AE1572" s="15">
        <v>0</v>
      </c>
      <c r="AF1572" s="13">
        <v>0</v>
      </c>
      <c r="AG1572" s="15">
        <v>0</v>
      </c>
      <c r="AH1572" s="13">
        <v>0</v>
      </c>
      <c r="AI1572" s="15">
        <v>0</v>
      </c>
      <c r="AJ1572" s="11" t="s">
        <v>17</v>
      </c>
      <c r="AK1572" s="11" t="s">
        <v>8228</v>
      </c>
      <c r="AL1572" s="22">
        <f t="shared" si="72"/>
        <v>2582</v>
      </c>
      <c r="AM1572" s="11" t="str">
        <f>VLOOKUP(O1572,Sheet2!$D$6:$E$14,2,FALSE)</f>
        <v>Consumables</v>
      </c>
      <c r="AN1572" s="11" t="str">
        <f>VLOOKUP(F1572,Sheet2!$E$15:$F$18,2,FALSE)</f>
        <v>CM</v>
      </c>
      <c r="AO1572" s="35" t="s">
        <v>14668</v>
      </c>
      <c r="AP1572">
        <f>MATCH(AN1572,Sheet2!$F$5:$F$18,0)</f>
        <v>13</v>
      </c>
      <c r="AQ1572">
        <f>MATCH(AO1572,Sheet2!$F$5:$K$5,0)</f>
        <v>6</v>
      </c>
      <c r="AR1572" s="33">
        <f>INDEX(Sheet2!$F$5:$K$18,OPaL!AP1572,OPaL!AQ1572)</f>
        <v>0.2</v>
      </c>
      <c r="AS1572" s="1">
        <f t="shared" si="74"/>
        <v>29185.368000000002</v>
      </c>
    </row>
    <row r="1573" spans="1:45" x14ac:dyDescent="0.2">
      <c r="A1573" s="11" t="s">
        <v>1601</v>
      </c>
      <c r="B1573" s="11" t="s">
        <v>1602</v>
      </c>
      <c r="C1573" s="11" t="s">
        <v>11337</v>
      </c>
      <c r="D1573" s="21">
        <v>43523</v>
      </c>
      <c r="E1573" s="21" t="s">
        <v>9721</v>
      </c>
      <c r="F1573" s="21" t="s">
        <v>14656</v>
      </c>
      <c r="G1573" s="11" t="s">
        <v>2</v>
      </c>
      <c r="H1573" s="11" t="s">
        <v>3</v>
      </c>
      <c r="I1573" s="11" t="s">
        <v>4</v>
      </c>
      <c r="J1573" s="12">
        <v>21</v>
      </c>
      <c r="K1573" s="12">
        <v>36438.25</v>
      </c>
      <c r="L1573" s="12">
        <v>0</v>
      </c>
      <c r="M1573" s="12">
        <v>0</v>
      </c>
      <c r="N1573" s="12">
        <f t="shared" si="73"/>
        <v>36438.25</v>
      </c>
      <c r="O1573" s="11" t="s">
        <v>5</v>
      </c>
      <c r="P1573" s="13">
        <v>0</v>
      </c>
      <c r="Q1573" s="11" t="s">
        <v>6</v>
      </c>
      <c r="R1573" s="13">
        <v>0</v>
      </c>
      <c r="S1573" s="13">
        <v>0</v>
      </c>
      <c r="T1573" s="11" t="s">
        <v>7</v>
      </c>
      <c r="U1573" s="11" t="s">
        <v>8</v>
      </c>
      <c r="V1573" s="15">
        <v>0</v>
      </c>
      <c r="W1573" s="13">
        <v>0</v>
      </c>
      <c r="X1573" s="15">
        <v>0</v>
      </c>
      <c r="Y1573" s="15">
        <v>0</v>
      </c>
      <c r="Z1573" s="13">
        <v>0</v>
      </c>
      <c r="AA1573" s="15">
        <v>0</v>
      </c>
      <c r="AB1573" s="13">
        <v>0</v>
      </c>
      <c r="AC1573" s="15">
        <v>0</v>
      </c>
      <c r="AD1573" s="13">
        <v>0</v>
      </c>
      <c r="AE1573" s="15">
        <v>0</v>
      </c>
      <c r="AF1573" s="13">
        <v>0</v>
      </c>
      <c r="AG1573" s="15">
        <v>0</v>
      </c>
      <c r="AH1573" s="13">
        <v>0</v>
      </c>
      <c r="AI1573" s="15">
        <v>0</v>
      </c>
      <c r="AJ1573" s="11" t="s">
        <v>9</v>
      </c>
      <c r="AK1573" s="11" t="s">
        <v>10</v>
      </c>
      <c r="AL1573" s="22">
        <f t="shared" si="72"/>
        <v>1769</v>
      </c>
      <c r="AM1573" s="11" t="str">
        <f>VLOOKUP(O1573,Sheet2!$D$6:$E$14,2,FALSE)</f>
        <v>Spare parts</v>
      </c>
      <c r="AN1573" s="11" t="str">
        <f>VLOOKUP(F1573,Sheet2!$E$12:$F$13,2,FALSE)</f>
        <v>SPC</v>
      </c>
      <c r="AO1573" s="35" t="s">
        <v>14668</v>
      </c>
      <c r="AP1573">
        <f>MATCH(AN1573,Sheet2!$F$5:$F$18,0)</f>
        <v>8</v>
      </c>
      <c r="AQ1573">
        <f>MATCH(AO1573,Sheet2!$F$5:$K$5,0)</f>
        <v>6</v>
      </c>
      <c r="AR1573" s="33">
        <f>INDEX(Sheet2!$F$5:$K$18,OPaL!AP1573,OPaL!AQ1573)</f>
        <v>0.2</v>
      </c>
      <c r="AS1573" s="1">
        <f t="shared" si="74"/>
        <v>29150.600000000002</v>
      </c>
    </row>
    <row r="1574" spans="1:45" x14ac:dyDescent="0.2">
      <c r="A1574" s="11" t="s">
        <v>8139</v>
      </c>
      <c r="B1574" s="11" t="s">
        <v>8140</v>
      </c>
      <c r="C1574" s="11" t="s">
        <v>11338</v>
      </c>
      <c r="D1574" s="21">
        <v>42816</v>
      </c>
      <c r="E1574" s="21" t="s">
        <v>9703</v>
      </c>
      <c r="F1574" s="21" t="s">
        <v>14658</v>
      </c>
      <c r="G1574" s="11" t="s">
        <v>2</v>
      </c>
      <c r="H1574" s="11" t="s">
        <v>16</v>
      </c>
      <c r="I1574" s="11" t="s">
        <v>4</v>
      </c>
      <c r="J1574" s="12">
        <v>3</v>
      </c>
      <c r="K1574" s="12">
        <v>36326.400000000001</v>
      </c>
      <c r="L1574" s="12">
        <v>0</v>
      </c>
      <c r="M1574" s="12">
        <v>0</v>
      </c>
      <c r="N1574" s="12">
        <f t="shared" si="73"/>
        <v>36326.400000000001</v>
      </c>
      <c r="O1574" s="11" t="s">
        <v>5</v>
      </c>
      <c r="P1574" s="13">
        <v>0</v>
      </c>
      <c r="Q1574" s="11" t="s">
        <v>6</v>
      </c>
      <c r="R1574" s="13">
        <v>0</v>
      </c>
      <c r="S1574" s="13">
        <v>0</v>
      </c>
      <c r="T1574" s="11" t="s">
        <v>7</v>
      </c>
      <c r="U1574" s="11" t="s">
        <v>8</v>
      </c>
      <c r="V1574" s="15">
        <v>0</v>
      </c>
      <c r="W1574" s="13">
        <v>0</v>
      </c>
      <c r="X1574" s="15">
        <v>0</v>
      </c>
      <c r="Y1574" s="15">
        <v>0</v>
      </c>
      <c r="Z1574" s="13">
        <v>0</v>
      </c>
      <c r="AA1574" s="15">
        <v>0</v>
      </c>
      <c r="AB1574" s="13">
        <v>0</v>
      </c>
      <c r="AC1574" s="15">
        <v>0</v>
      </c>
      <c r="AD1574" s="13">
        <v>0</v>
      </c>
      <c r="AE1574" s="15">
        <v>0</v>
      </c>
      <c r="AF1574" s="13">
        <v>0</v>
      </c>
      <c r="AG1574" s="15">
        <v>0</v>
      </c>
      <c r="AH1574" s="13">
        <v>0</v>
      </c>
      <c r="AI1574" s="15">
        <v>0</v>
      </c>
      <c r="AJ1574" s="11" t="s">
        <v>17</v>
      </c>
      <c r="AK1574" s="11" t="s">
        <v>1398</v>
      </c>
      <c r="AL1574" s="22">
        <f t="shared" si="72"/>
        <v>2476</v>
      </c>
      <c r="AM1574" s="11" t="str">
        <f>VLOOKUP(O1574,Sheet2!$D$6:$E$14,2,FALSE)</f>
        <v>Spare parts</v>
      </c>
      <c r="AN1574" s="11" t="str">
        <f>VLOOKUP(F1574,Sheet2!$E$10:$F$13,2,FALSE)</f>
        <v>SPE</v>
      </c>
      <c r="AO1574" s="35" t="s">
        <v>14668</v>
      </c>
      <c r="AP1574">
        <f>MATCH(AN1574,Sheet2!$F$5:$F$18,0)</f>
        <v>7</v>
      </c>
      <c r="AQ1574">
        <f>MATCH(AO1574,Sheet2!$F$5:$K$5,0)</f>
        <v>6</v>
      </c>
      <c r="AR1574" s="33">
        <f>INDEX(Sheet2!$F$5:$K$18,OPaL!AP1574,OPaL!AQ1574)</f>
        <v>0.15</v>
      </c>
      <c r="AS1574" s="1">
        <f t="shared" si="74"/>
        <v>30877.439999999999</v>
      </c>
    </row>
    <row r="1575" spans="1:45" x14ac:dyDescent="0.2">
      <c r="A1575" s="11" t="s">
        <v>2849</v>
      </c>
      <c r="B1575" s="11" t="s">
        <v>2850</v>
      </c>
      <c r="C1575" s="11" t="s">
        <v>11339</v>
      </c>
      <c r="D1575" s="21">
        <v>42947</v>
      </c>
      <c r="E1575" s="21" t="s">
        <v>9697</v>
      </c>
      <c r="F1575" s="21" t="s">
        <v>14659</v>
      </c>
      <c r="G1575" s="11" t="s">
        <v>2</v>
      </c>
      <c r="H1575" s="11" t="s">
        <v>16</v>
      </c>
      <c r="I1575" s="11" t="s">
        <v>4</v>
      </c>
      <c r="J1575" s="12">
        <v>1</v>
      </c>
      <c r="K1575" s="12">
        <v>36311.11</v>
      </c>
      <c r="L1575" s="12">
        <v>0</v>
      </c>
      <c r="M1575" s="12">
        <v>0</v>
      </c>
      <c r="N1575" s="12">
        <f t="shared" si="73"/>
        <v>36311.11</v>
      </c>
      <c r="O1575" s="11" t="s">
        <v>5</v>
      </c>
      <c r="P1575" s="13">
        <v>0</v>
      </c>
      <c r="Q1575" s="11" t="s">
        <v>6</v>
      </c>
      <c r="R1575" s="13">
        <v>0</v>
      </c>
      <c r="S1575" s="13">
        <v>0</v>
      </c>
      <c r="T1575" s="11" t="s">
        <v>7</v>
      </c>
      <c r="U1575" s="11" t="s">
        <v>8</v>
      </c>
      <c r="V1575" s="15">
        <v>0</v>
      </c>
      <c r="W1575" s="13">
        <v>0</v>
      </c>
      <c r="X1575" s="15">
        <v>0</v>
      </c>
      <c r="Y1575" s="15">
        <v>0</v>
      </c>
      <c r="Z1575" s="13">
        <v>0</v>
      </c>
      <c r="AA1575" s="15">
        <v>0</v>
      </c>
      <c r="AB1575" s="13">
        <v>0</v>
      </c>
      <c r="AC1575" s="15">
        <v>0</v>
      </c>
      <c r="AD1575" s="13">
        <v>0</v>
      </c>
      <c r="AE1575" s="15">
        <v>0</v>
      </c>
      <c r="AF1575" s="13">
        <v>0</v>
      </c>
      <c r="AG1575" s="15">
        <v>0</v>
      </c>
      <c r="AH1575" s="13">
        <v>0</v>
      </c>
      <c r="AI1575" s="15">
        <v>0</v>
      </c>
      <c r="AJ1575" s="11" t="s">
        <v>17</v>
      </c>
      <c r="AK1575" s="11" t="s">
        <v>13</v>
      </c>
      <c r="AL1575" s="22">
        <f t="shared" si="72"/>
        <v>2345</v>
      </c>
      <c r="AM1575" s="11" t="str">
        <f>VLOOKUP(O1575,Sheet2!$D$6:$E$14,2,FALSE)</f>
        <v>Spare parts</v>
      </c>
      <c r="AN1575" s="11" t="str">
        <f>VLOOKUP(F1575,Sheet2!$E$10:$F$13,2,FALSE)</f>
        <v>SPM</v>
      </c>
      <c r="AO1575" s="35" t="s">
        <v>14668</v>
      </c>
      <c r="AP1575">
        <f>MATCH(AN1575,Sheet2!$F$5:$F$18,0)</f>
        <v>6</v>
      </c>
      <c r="AQ1575">
        <f>MATCH(AO1575,Sheet2!$F$5:$K$5,0)</f>
        <v>6</v>
      </c>
      <c r="AR1575" s="33">
        <f>INDEX(Sheet2!$F$5:$K$18,OPaL!AP1575,OPaL!AQ1575)</f>
        <v>0.15</v>
      </c>
      <c r="AS1575" s="1">
        <f t="shared" si="74"/>
        <v>30864.443500000001</v>
      </c>
    </row>
    <row r="1576" spans="1:45" x14ac:dyDescent="0.2">
      <c r="A1576" s="11" t="s">
        <v>5225</v>
      </c>
      <c r="B1576" s="11" t="s">
        <v>5226</v>
      </c>
      <c r="C1576" s="11" t="s">
        <v>10359</v>
      </c>
      <c r="D1576" s="21">
        <v>44923</v>
      </c>
      <c r="E1576" s="21" t="s">
        <v>9697</v>
      </c>
      <c r="F1576" s="21" t="s">
        <v>14659</v>
      </c>
      <c r="G1576" s="11" t="s">
        <v>2</v>
      </c>
      <c r="H1576" s="11" t="s">
        <v>3</v>
      </c>
      <c r="I1576" s="11" t="s">
        <v>351</v>
      </c>
      <c r="J1576" s="12">
        <v>1</v>
      </c>
      <c r="K1576" s="12">
        <v>36308.67</v>
      </c>
      <c r="L1576" s="12">
        <v>0</v>
      </c>
      <c r="M1576" s="12">
        <v>0</v>
      </c>
      <c r="N1576" s="12">
        <f t="shared" si="73"/>
        <v>36308.67</v>
      </c>
      <c r="O1576" s="11" t="s">
        <v>5</v>
      </c>
      <c r="P1576" s="13">
        <v>0</v>
      </c>
      <c r="Q1576" s="11" t="s">
        <v>6</v>
      </c>
      <c r="R1576" s="13">
        <v>0</v>
      </c>
      <c r="S1576" s="13">
        <v>0</v>
      </c>
      <c r="T1576" s="11" t="s">
        <v>7</v>
      </c>
      <c r="U1576" s="11" t="s">
        <v>8</v>
      </c>
      <c r="V1576" s="15">
        <v>0</v>
      </c>
      <c r="W1576" s="13">
        <v>0</v>
      </c>
      <c r="X1576" s="15">
        <v>0</v>
      </c>
      <c r="Y1576" s="15">
        <v>0</v>
      </c>
      <c r="Z1576" s="13">
        <v>0</v>
      </c>
      <c r="AA1576" s="15">
        <v>0</v>
      </c>
      <c r="AB1576" s="13">
        <v>0</v>
      </c>
      <c r="AC1576" s="15">
        <v>0</v>
      </c>
      <c r="AD1576" s="13">
        <v>0</v>
      </c>
      <c r="AE1576" s="15">
        <v>0</v>
      </c>
      <c r="AF1576" s="13">
        <v>0</v>
      </c>
      <c r="AG1576" s="15">
        <v>0</v>
      </c>
      <c r="AH1576" s="13">
        <v>0</v>
      </c>
      <c r="AI1576" s="15">
        <v>0</v>
      </c>
      <c r="AJ1576" s="11" t="s">
        <v>9</v>
      </c>
      <c r="AK1576" s="11" t="s">
        <v>1398</v>
      </c>
      <c r="AL1576" s="22">
        <f t="shared" si="72"/>
        <v>369</v>
      </c>
      <c r="AM1576" s="11" t="str">
        <f>VLOOKUP(O1576,Sheet2!$D$6:$E$14,2,FALSE)</f>
        <v>Spare parts</v>
      </c>
      <c r="AN1576" s="11" t="str">
        <f>VLOOKUP(F1576,Sheet2!$E$10:$F$13,2,FALSE)</f>
        <v>SPM</v>
      </c>
      <c r="AO1576" s="35" t="s">
        <v>14668</v>
      </c>
      <c r="AP1576">
        <f>MATCH(AN1576,Sheet2!$F$5:$F$18,0)</f>
        <v>6</v>
      </c>
      <c r="AQ1576">
        <f>MATCH(AO1576,Sheet2!$F$5:$K$5,0)</f>
        <v>6</v>
      </c>
      <c r="AR1576" s="33">
        <f>INDEX(Sheet2!$F$5:$K$18,OPaL!AP1576,OPaL!AQ1576)</f>
        <v>0.15</v>
      </c>
      <c r="AS1576" s="1">
        <f t="shared" si="74"/>
        <v>30862.369499999997</v>
      </c>
    </row>
    <row r="1577" spans="1:45" x14ac:dyDescent="0.2">
      <c r="A1577" s="11" t="s">
        <v>9282</v>
      </c>
      <c r="B1577" s="11" t="s">
        <v>9283</v>
      </c>
      <c r="C1577" s="11" t="s">
        <v>10857</v>
      </c>
      <c r="D1577" s="21">
        <v>44680</v>
      </c>
      <c r="E1577" s="21" t="s">
        <v>9770</v>
      </c>
      <c r="F1577" s="21" t="s">
        <v>14659</v>
      </c>
      <c r="G1577" s="11" t="s">
        <v>2</v>
      </c>
      <c r="H1577" s="11" t="s">
        <v>350</v>
      </c>
      <c r="I1577" s="11" t="s">
        <v>4</v>
      </c>
      <c r="J1577" s="13">
        <v>1</v>
      </c>
      <c r="K1577" s="12">
        <v>36285.67</v>
      </c>
      <c r="L1577" s="12">
        <v>0</v>
      </c>
      <c r="M1577" s="12">
        <v>0</v>
      </c>
      <c r="N1577" s="12">
        <f t="shared" si="73"/>
        <v>36285.67</v>
      </c>
      <c r="O1577" s="11" t="s">
        <v>8227</v>
      </c>
      <c r="P1577" s="13">
        <v>0</v>
      </c>
      <c r="Q1577" s="11" t="s">
        <v>6</v>
      </c>
      <c r="R1577" s="13">
        <v>0</v>
      </c>
      <c r="S1577" s="13">
        <v>0</v>
      </c>
      <c r="T1577" s="11" t="s">
        <v>7</v>
      </c>
      <c r="U1577" s="11" t="s">
        <v>8</v>
      </c>
      <c r="V1577" s="15">
        <v>0</v>
      </c>
      <c r="W1577" s="13">
        <v>0</v>
      </c>
      <c r="X1577" s="15">
        <v>0</v>
      </c>
      <c r="Y1577" s="15">
        <v>0</v>
      </c>
      <c r="Z1577" s="13">
        <v>0</v>
      </c>
      <c r="AA1577" s="15">
        <v>0</v>
      </c>
      <c r="AB1577" s="13">
        <v>0</v>
      </c>
      <c r="AC1577" s="15">
        <v>0</v>
      </c>
      <c r="AD1577" s="13">
        <v>0</v>
      </c>
      <c r="AE1577" s="15">
        <v>0</v>
      </c>
      <c r="AF1577" s="13">
        <v>0</v>
      </c>
      <c r="AG1577" s="15">
        <v>0</v>
      </c>
      <c r="AH1577" s="13">
        <v>0</v>
      </c>
      <c r="AI1577" s="15">
        <v>0</v>
      </c>
      <c r="AJ1577" s="11" t="s">
        <v>352</v>
      </c>
      <c r="AK1577" s="11" t="s">
        <v>8228</v>
      </c>
      <c r="AL1577" s="22">
        <f t="shared" si="72"/>
        <v>612</v>
      </c>
      <c r="AM1577" s="11" t="str">
        <f>VLOOKUP(O1577,Sheet2!$D$6:$E$14,2,FALSE)</f>
        <v>Consumables</v>
      </c>
      <c r="AN1577" s="11" t="str">
        <f>VLOOKUP(F1577,Sheet2!$E$15:$F$18,2,FALSE)</f>
        <v>CM</v>
      </c>
      <c r="AO1577" s="35" t="s">
        <v>14668</v>
      </c>
      <c r="AP1577">
        <f>MATCH(AN1577,Sheet2!$F$5:$F$18,0)</f>
        <v>13</v>
      </c>
      <c r="AQ1577">
        <f>MATCH(AO1577,Sheet2!$F$5:$K$5,0)</f>
        <v>6</v>
      </c>
      <c r="AR1577" s="33">
        <f>INDEX(Sheet2!$F$5:$K$18,OPaL!AP1577,OPaL!AQ1577)</f>
        <v>0.2</v>
      </c>
      <c r="AS1577" s="1">
        <f t="shared" si="74"/>
        <v>29028.536</v>
      </c>
    </row>
    <row r="1578" spans="1:45" x14ac:dyDescent="0.2">
      <c r="A1578" s="11" t="s">
        <v>294</v>
      </c>
      <c r="B1578" s="11" t="s">
        <v>295</v>
      </c>
      <c r="C1578" s="11" t="s">
        <v>11340</v>
      </c>
      <c r="D1578" s="21">
        <v>44770</v>
      </c>
      <c r="E1578" s="21" t="s">
        <v>9697</v>
      </c>
      <c r="F1578" s="21" t="s">
        <v>14659</v>
      </c>
      <c r="G1578" s="11" t="s">
        <v>2</v>
      </c>
      <c r="H1578" s="11" t="s">
        <v>16</v>
      </c>
      <c r="I1578" s="11" t="s">
        <v>4</v>
      </c>
      <c r="J1578" s="12">
        <v>1</v>
      </c>
      <c r="K1578" s="12">
        <v>36277.65</v>
      </c>
      <c r="L1578" s="12">
        <v>0</v>
      </c>
      <c r="M1578" s="12">
        <v>0</v>
      </c>
      <c r="N1578" s="12">
        <f t="shared" si="73"/>
        <v>36277.65</v>
      </c>
      <c r="O1578" s="11" t="s">
        <v>5</v>
      </c>
      <c r="P1578" s="13">
        <v>0</v>
      </c>
      <c r="Q1578" s="11" t="s">
        <v>6</v>
      </c>
      <c r="R1578" s="13">
        <v>0</v>
      </c>
      <c r="S1578" s="13">
        <v>0</v>
      </c>
      <c r="T1578" s="11" t="s">
        <v>7</v>
      </c>
      <c r="U1578" s="11" t="s">
        <v>8</v>
      </c>
      <c r="V1578" s="15">
        <v>0</v>
      </c>
      <c r="W1578" s="13">
        <v>0</v>
      </c>
      <c r="X1578" s="15">
        <v>0</v>
      </c>
      <c r="Y1578" s="15">
        <v>0</v>
      </c>
      <c r="Z1578" s="13">
        <v>0</v>
      </c>
      <c r="AA1578" s="15">
        <v>0</v>
      </c>
      <c r="AB1578" s="13">
        <v>0</v>
      </c>
      <c r="AC1578" s="15">
        <v>0</v>
      </c>
      <c r="AD1578" s="13">
        <v>0</v>
      </c>
      <c r="AE1578" s="15">
        <v>0</v>
      </c>
      <c r="AF1578" s="13">
        <v>0</v>
      </c>
      <c r="AG1578" s="15">
        <v>0</v>
      </c>
      <c r="AH1578" s="13">
        <v>0</v>
      </c>
      <c r="AI1578" s="15">
        <v>0</v>
      </c>
      <c r="AJ1578" s="11" t="s">
        <v>17</v>
      </c>
      <c r="AK1578" s="11" t="s">
        <v>13</v>
      </c>
      <c r="AL1578" s="22">
        <f t="shared" si="72"/>
        <v>522</v>
      </c>
      <c r="AM1578" s="11" t="str">
        <f>VLOOKUP(O1578,Sheet2!$D$6:$E$14,2,FALSE)</f>
        <v>Spare parts</v>
      </c>
      <c r="AN1578" s="11" t="str">
        <f>VLOOKUP(F1578,Sheet2!$E$10:$F$13,2,FALSE)</f>
        <v>SPM</v>
      </c>
      <c r="AO1578" s="35" t="s">
        <v>14668</v>
      </c>
      <c r="AP1578">
        <f>MATCH(AN1578,Sheet2!$F$5:$F$18,0)</f>
        <v>6</v>
      </c>
      <c r="AQ1578">
        <f>MATCH(AO1578,Sheet2!$F$5:$K$5,0)</f>
        <v>6</v>
      </c>
      <c r="AR1578" s="33">
        <f>INDEX(Sheet2!$F$5:$K$18,OPaL!AP1578,OPaL!AQ1578)</f>
        <v>0.15</v>
      </c>
      <c r="AS1578" s="1">
        <f t="shared" si="74"/>
        <v>30836.002499999999</v>
      </c>
    </row>
    <row r="1579" spans="1:45" x14ac:dyDescent="0.2">
      <c r="A1579" s="11" t="s">
        <v>72</v>
      </c>
      <c r="B1579" s="11" t="s">
        <v>73</v>
      </c>
      <c r="C1579" s="11" t="s">
        <v>11341</v>
      </c>
      <c r="D1579" s="21">
        <v>43118</v>
      </c>
      <c r="E1579" s="21" t="s">
        <v>9697</v>
      </c>
      <c r="F1579" s="21" t="s">
        <v>14659</v>
      </c>
      <c r="G1579" s="11" t="s">
        <v>2</v>
      </c>
      <c r="H1579" s="11" t="s">
        <v>3</v>
      </c>
      <c r="I1579" s="11" t="s">
        <v>4</v>
      </c>
      <c r="J1579" s="12">
        <v>10</v>
      </c>
      <c r="K1579" s="12">
        <v>36207.599999999999</v>
      </c>
      <c r="L1579" s="12">
        <v>0</v>
      </c>
      <c r="M1579" s="12">
        <v>0</v>
      </c>
      <c r="N1579" s="12">
        <f t="shared" si="73"/>
        <v>36207.599999999999</v>
      </c>
      <c r="O1579" s="11" t="s">
        <v>5</v>
      </c>
      <c r="P1579" s="13">
        <v>0</v>
      </c>
      <c r="Q1579" s="11" t="s">
        <v>6</v>
      </c>
      <c r="R1579" s="13">
        <v>0</v>
      </c>
      <c r="S1579" s="13">
        <v>0</v>
      </c>
      <c r="T1579" s="11" t="s">
        <v>7</v>
      </c>
      <c r="U1579" s="11" t="s">
        <v>8</v>
      </c>
      <c r="V1579" s="15">
        <v>0</v>
      </c>
      <c r="W1579" s="13">
        <v>0</v>
      </c>
      <c r="X1579" s="15">
        <v>0</v>
      </c>
      <c r="Y1579" s="15">
        <v>0</v>
      </c>
      <c r="Z1579" s="13">
        <v>0</v>
      </c>
      <c r="AA1579" s="15">
        <v>0</v>
      </c>
      <c r="AB1579" s="13">
        <v>0</v>
      </c>
      <c r="AC1579" s="15">
        <v>0</v>
      </c>
      <c r="AD1579" s="13">
        <v>0</v>
      </c>
      <c r="AE1579" s="15">
        <v>0</v>
      </c>
      <c r="AF1579" s="13">
        <v>0</v>
      </c>
      <c r="AG1579" s="15">
        <v>0</v>
      </c>
      <c r="AH1579" s="13">
        <v>0</v>
      </c>
      <c r="AI1579" s="15">
        <v>0</v>
      </c>
      <c r="AJ1579" s="11" t="s">
        <v>9</v>
      </c>
      <c r="AK1579" s="11" t="s">
        <v>13</v>
      </c>
      <c r="AL1579" s="22">
        <f t="shared" si="72"/>
        <v>2174</v>
      </c>
      <c r="AM1579" s="11" t="str">
        <f>VLOOKUP(O1579,Sheet2!$D$6:$E$14,2,FALSE)</f>
        <v>Spare parts</v>
      </c>
      <c r="AN1579" s="11" t="str">
        <f>VLOOKUP(F1579,Sheet2!$E$10:$F$13,2,FALSE)</f>
        <v>SPM</v>
      </c>
      <c r="AO1579" s="35" t="s">
        <v>14668</v>
      </c>
      <c r="AP1579">
        <f>MATCH(AN1579,Sheet2!$F$5:$F$18,0)</f>
        <v>6</v>
      </c>
      <c r="AQ1579">
        <f>MATCH(AO1579,Sheet2!$F$5:$K$5,0)</f>
        <v>6</v>
      </c>
      <c r="AR1579" s="33">
        <f>INDEX(Sheet2!$F$5:$K$18,OPaL!AP1579,OPaL!AQ1579)</f>
        <v>0.15</v>
      </c>
      <c r="AS1579" s="1">
        <f t="shared" si="74"/>
        <v>30776.46</v>
      </c>
    </row>
    <row r="1580" spans="1:45" x14ac:dyDescent="0.2">
      <c r="A1580" s="11" t="s">
        <v>1917</v>
      </c>
      <c r="B1580" s="11" t="s">
        <v>1918</v>
      </c>
      <c r="C1580" s="11" t="s">
        <v>11342</v>
      </c>
      <c r="D1580" s="21">
        <v>42943</v>
      </c>
      <c r="E1580" s="21" t="s">
        <v>9697</v>
      </c>
      <c r="F1580" s="21" t="s">
        <v>14659</v>
      </c>
      <c r="G1580" s="11" t="s">
        <v>2</v>
      </c>
      <c r="H1580" s="11" t="s">
        <v>16</v>
      </c>
      <c r="I1580" s="11" t="s">
        <v>4</v>
      </c>
      <c r="J1580" s="12">
        <v>4</v>
      </c>
      <c r="K1580" s="12">
        <v>36150.35</v>
      </c>
      <c r="L1580" s="12">
        <v>0</v>
      </c>
      <c r="M1580" s="12">
        <v>0</v>
      </c>
      <c r="N1580" s="12">
        <f t="shared" si="73"/>
        <v>36150.35</v>
      </c>
      <c r="O1580" s="11" t="s">
        <v>5</v>
      </c>
      <c r="P1580" s="13">
        <v>0</v>
      </c>
      <c r="Q1580" s="11" t="s">
        <v>6</v>
      </c>
      <c r="R1580" s="13">
        <v>0</v>
      </c>
      <c r="S1580" s="13">
        <v>0</v>
      </c>
      <c r="T1580" s="11" t="s">
        <v>7</v>
      </c>
      <c r="U1580" s="11" t="s">
        <v>8</v>
      </c>
      <c r="V1580" s="15">
        <v>0</v>
      </c>
      <c r="W1580" s="13">
        <v>0</v>
      </c>
      <c r="X1580" s="15">
        <v>0</v>
      </c>
      <c r="Y1580" s="15">
        <v>0</v>
      </c>
      <c r="Z1580" s="13">
        <v>0</v>
      </c>
      <c r="AA1580" s="15">
        <v>0</v>
      </c>
      <c r="AB1580" s="13">
        <v>0</v>
      </c>
      <c r="AC1580" s="15">
        <v>0</v>
      </c>
      <c r="AD1580" s="13">
        <v>0</v>
      </c>
      <c r="AE1580" s="15">
        <v>0</v>
      </c>
      <c r="AF1580" s="13">
        <v>0</v>
      </c>
      <c r="AG1580" s="15">
        <v>0</v>
      </c>
      <c r="AH1580" s="13">
        <v>0</v>
      </c>
      <c r="AI1580" s="15">
        <v>0</v>
      </c>
      <c r="AJ1580" s="11" t="s">
        <v>17</v>
      </c>
      <c r="AK1580" s="11" t="s">
        <v>13</v>
      </c>
      <c r="AL1580" s="22">
        <f t="shared" si="72"/>
        <v>2349</v>
      </c>
      <c r="AM1580" s="11" t="str">
        <f>VLOOKUP(O1580,Sheet2!$D$6:$E$14,2,FALSE)</f>
        <v>Spare parts</v>
      </c>
      <c r="AN1580" s="11" t="str">
        <f>VLOOKUP(F1580,Sheet2!$E$10:$F$13,2,FALSE)</f>
        <v>SPM</v>
      </c>
      <c r="AO1580" s="35" t="s">
        <v>14668</v>
      </c>
      <c r="AP1580">
        <f>MATCH(AN1580,Sheet2!$F$5:$F$18,0)</f>
        <v>6</v>
      </c>
      <c r="AQ1580">
        <f>MATCH(AO1580,Sheet2!$F$5:$K$5,0)</f>
        <v>6</v>
      </c>
      <c r="AR1580" s="33">
        <f>INDEX(Sheet2!$F$5:$K$18,OPaL!AP1580,OPaL!AQ1580)</f>
        <v>0.15</v>
      </c>
      <c r="AS1580" s="1">
        <f t="shared" si="74"/>
        <v>30727.797499999997</v>
      </c>
    </row>
    <row r="1581" spans="1:45" x14ac:dyDescent="0.2">
      <c r="A1581" s="11" t="s">
        <v>9460</v>
      </c>
      <c r="B1581" s="11" t="s">
        <v>9461</v>
      </c>
      <c r="C1581" s="11" t="s">
        <v>11343</v>
      </c>
      <c r="D1581" s="21">
        <v>43215</v>
      </c>
      <c r="E1581" s="21" t="s">
        <v>9694</v>
      </c>
      <c r="F1581" s="21" t="s">
        <v>14657</v>
      </c>
      <c r="G1581" s="11" t="s">
        <v>2</v>
      </c>
      <c r="H1581" s="11" t="s">
        <v>3</v>
      </c>
      <c r="I1581" s="11" t="s">
        <v>1999</v>
      </c>
      <c r="J1581" s="12">
        <v>420</v>
      </c>
      <c r="K1581" s="12">
        <v>36120</v>
      </c>
      <c r="L1581" s="12">
        <v>0</v>
      </c>
      <c r="M1581" s="12">
        <v>0</v>
      </c>
      <c r="N1581" s="12">
        <f t="shared" si="73"/>
        <v>36120</v>
      </c>
      <c r="O1581" s="11" t="s">
        <v>8227</v>
      </c>
      <c r="P1581" s="13">
        <v>0</v>
      </c>
      <c r="Q1581" s="11" t="s">
        <v>6</v>
      </c>
      <c r="R1581" s="13">
        <v>0</v>
      </c>
      <c r="S1581" s="13">
        <v>0</v>
      </c>
      <c r="T1581" s="11" t="s">
        <v>7</v>
      </c>
      <c r="U1581" s="11" t="s">
        <v>8</v>
      </c>
      <c r="V1581" s="15">
        <v>0</v>
      </c>
      <c r="W1581" s="13">
        <v>0</v>
      </c>
      <c r="X1581" s="15">
        <v>0</v>
      </c>
      <c r="Y1581" s="15">
        <v>0</v>
      </c>
      <c r="Z1581" s="13">
        <v>0</v>
      </c>
      <c r="AA1581" s="15">
        <v>0</v>
      </c>
      <c r="AB1581" s="13">
        <v>0</v>
      </c>
      <c r="AC1581" s="15">
        <v>0</v>
      </c>
      <c r="AD1581" s="13">
        <v>0</v>
      </c>
      <c r="AE1581" s="15">
        <v>0</v>
      </c>
      <c r="AF1581" s="13">
        <v>0</v>
      </c>
      <c r="AG1581" s="15">
        <v>0</v>
      </c>
      <c r="AH1581" s="13">
        <v>0</v>
      </c>
      <c r="AI1581" s="15">
        <v>0</v>
      </c>
      <c r="AJ1581" s="11" t="s">
        <v>9</v>
      </c>
      <c r="AK1581" s="11" t="s">
        <v>2554</v>
      </c>
      <c r="AL1581" s="22">
        <f t="shared" si="72"/>
        <v>2077</v>
      </c>
      <c r="AM1581" s="11" t="str">
        <f>VLOOKUP(O1581,Sheet2!$D$6:$E$14,2,FALSE)</f>
        <v>Consumables</v>
      </c>
      <c r="AN1581" s="11" t="str">
        <f>VLOOKUP(F1581,Sheet2!$E$15:$F$18,2,FALSE)</f>
        <v>CO</v>
      </c>
      <c r="AO1581" s="35" t="s">
        <v>14668</v>
      </c>
      <c r="AP1581">
        <f>MATCH(AN1581,Sheet2!$F$5:$F$18,0)</f>
        <v>12</v>
      </c>
      <c r="AQ1581">
        <f>MATCH(AO1581,Sheet2!$F$5:$K$5,0)</f>
        <v>6</v>
      </c>
      <c r="AR1581" s="33">
        <f>INDEX(Sheet2!$F$5:$K$18,OPaL!AP1581,OPaL!AQ1581)</f>
        <v>0.2</v>
      </c>
      <c r="AS1581" s="1">
        <f t="shared" si="74"/>
        <v>28896</v>
      </c>
    </row>
    <row r="1582" spans="1:45" x14ac:dyDescent="0.2">
      <c r="A1582" s="11" t="s">
        <v>5717</v>
      </c>
      <c r="B1582" s="11" t="s">
        <v>5718</v>
      </c>
      <c r="C1582" s="11" t="s">
        <v>11344</v>
      </c>
      <c r="D1582" s="21">
        <v>42550</v>
      </c>
      <c r="E1582" s="21" t="s">
        <v>9718</v>
      </c>
      <c r="F1582" s="21" t="s">
        <v>14658</v>
      </c>
      <c r="G1582" s="11" t="s">
        <v>2</v>
      </c>
      <c r="H1582" s="11" t="s">
        <v>16</v>
      </c>
      <c r="I1582" s="11" t="s">
        <v>4</v>
      </c>
      <c r="J1582" s="12">
        <v>4</v>
      </c>
      <c r="K1582" s="12">
        <v>36116</v>
      </c>
      <c r="L1582" s="12">
        <v>0</v>
      </c>
      <c r="M1582" s="12">
        <v>0</v>
      </c>
      <c r="N1582" s="12">
        <f t="shared" si="73"/>
        <v>36116</v>
      </c>
      <c r="O1582" s="11" t="s">
        <v>5</v>
      </c>
      <c r="P1582" s="13">
        <v>0</v>
      </c>
      <c r="Q1582" s="11" t="s">
        <v>6</v>
      </c>
      <c r="R1582" s="13">
        <v>0</v>
      </c>
      <c r="S1582" s="13">
        <v>0</v>
      </c>
      <c r="T1582" s="11" t="s">
        <v>7</v>
      </c>
      <c r="U1582" s="11" t="s">
        <v>8</v>
      </c>
      <c r="V1582" s="15">
        <v>0</v>
      </c>
      <c r="W1582" s="13">
        <v>0</v>
      </c>
      <c r="X1582" s="15">
        <v>0</v>
      </c>
      <c r="Y1582" s="15">
        <v>0</v>
      </c>
      <c r="Z1582" s="13">
        <v>0</v>
      </c>
      <c r="AA1582" s="15">
        <v>0</v>
      </c>
      <c r="AB1582" s="13">
        <v>0</v>
      </c>
      <c r="AC1582" s="15">
        <v>0</v>
      </c>
      <c r="AD1582" s="13">
        <v>0</v>
      </c>
      <c r="AE1582" s="15">
        <v>0</v>
      </c>
      <c r="AF1582" s="13">
        <v>0</v>
      </c>
      <c r="AG1582" s="15">
        <v>0</v>
      </c>
      <c r="AH1582" s="13">
        <v>0</v>
      </c>
      <c r="AI1582" s="15">
        <v>0</v>
      </c>
      <c r="AJ1582" s="11" t="s">
        <v>17</v>
      </c>
      <c r="AK1582" s="11" t="s">
        <v>1398</v>
      </c>
      <c r="AL1582" s="22">
        <f t="shared" si="72"/>
        <v>2742</v>
      </c>
      <c r="AM1582" s="11" t="str">
        <f>VLOOKUP(O1582,Sheet2!$D$6:$E$14,2,FALSE)</f>
        <v>Spare parts</v>
      </c>
      <c r="AN1582" s="11" t="str">
        <f>VLOOKUP(F1582,Sheet2!$E$10:$F$13,2,FALSE)</f>
        <v>SPE</v>
      </c>
      <c r="AO1582" s="35" t="s">
        <v>14668</v>
      </c>
      <c r="AP1582">
        <f>MATCH(AN1582,Sheet2!$F$5:$F$18,0)</f>
        <v>7</v>
      </c>
      <c r="AQ1582">
        <f>MATCH(AO1582,Sheet2!$F$5:$K$5,0)</f>
        <v>6</v>
      </c>
      <c r="AR1582" s="33">
        <f>INDEX(Sheet2!$F$5:$K$18,OPaL!AP1582,OPaL!AQ1582)</f>
        <v>0.15</v>
      </c>
      <c r="AS1582" s="1">
        <f t="shared" si="74"/>
        <v>30698.6</v>
      </c>
    </row>
    <row r="1583" spans="1:45" x14ac:dyDescent="0.2">
      <c r="A1583" s="11" t="s">
        <v>7025</v>
      </c>
      <c r="B1583" s="11" t="s">
        <v>7026</v>
      </c>
      <c r="C1583" s="11" t="s">
        <v>11345</v>
      </c>
      <c r="D1583" s="21">
        <v>45149</v>
      </c>
      <c r="E1583" s="21" t="s">
        <v>9697</v>
      </c>
      <c r="F1583" s="21" t="s">
        <v>14659</v>
      </c>
      <c r="G1583" s="11" t="s">
        <v>2</v>
      </c>
      <c r="H1583" s="11" t="s">
        <v>3</v>
      </c>
      <c r="I1583" s="11" t="s">
        <v>4</v>
      </c>
      <c r="J1583" s="13">
        <v>12</v>
      </c>
      <c r="K1583" s="12">
        <v>36090.85</v>
      </c>
      <c r="L1583" s="12">
        <v>0</v>
      </c>
      <c r="M1583" s="12">
        <v>0</v>
      </c>
      <c r="N1583" s="12">
        <f t="shared" si="73"/>
        <v>36090.85</v>
      </c>
      <c r="O1583" s="11" t="s">
        <v>5</v>
      </c>
      <c r="P1583" s="13">
        <v>0</v>
      </c>
      <c r="Q1583" s="11" t="s">
        <v>6</v>
      </c>
      <c r="R1583" s="13">
        <v>0</v>
      </c>
      <c r="S1583" s="13">
        <v>0</v>
      </c>
      <c r="T1583" s="11" t="s">
        <v>7</v>
      </c>
      <c r="U1583" s="11" t="s">
        <v>8</v>
      </c>
      <c r="V1583" s="15">
        <v>0</v>
      </c>
      <c r="W1583" s="13">
        <v>0</v>
      </c>
      <c r="X1583" s="15">
        <v>0</v>
      </c>
      <c r="Y1583" s="15">
        <v>0</v>
      </c>
      <c r="Z1583" s="13">
        <v>0</v>
      </c>
      <c r="AA1583" s="15">
        <v>0</v>
      </c>
      <c r="AB1583" s="13">
        <v>0</v>
      </c>
      <c r="AC1583" s="15">
        <v>0</v>
      </c>
      <c r="AD1583" s="13">
        <v>0</v>
      </c>
      <c r="AE1583" s="15">
        <v>0</v>
      </c>
      <c r="AF1583" s="13">
        <v>0</v>
      </c>
      <c r="AG1583" s="15">
        <v>0</v>
      </c>
      <c r="AH1583" s="13">
        <v>0</v>
      </c>
      <c r="AI1583" s="15">
        <v>0</v>
      </c>
      <c r="AJ1583" s="11" t="s">
        <v>9</v>
      </c>
      <c r="AK1583" s="11" t="s">
        <v>13</v>
      </c>
      <c r="AL1583" s="22">
        <f t="shared" si="72"/>
        <v>143</v>
      </c>
      <c r="AM1583" s="11" t="str">
        <f>VLOOKUP(O1583,Sheet2!$D$6:$E$14,2,FALSE)</f>
        <v>Spare parts</v>
      </c>
      <c r="AN1583" s="11" t="str">
        <f>VLOOKUP(F1583,Sheet2!$E$10:$F$13,2,FALSE)</f>
        <v>SPM</v>
      </c>
      <c r="AO1583" s="35" t="s">
        <v>14665</v>
      </c>
      <c r="AP1583">
        <f>MATCH(AN1583,Sheet2!$F$5:$F$18,0)</f>
        <v>6</v>
      </c>
      <c r="AQ1583">
        <f>MATCH(AO1583,Sheet2!$F$5:$K$5,0)</f>
        <v>3</v>
      </c>
      <c r="AR1583" s="33">
        <f>INDEX(Sheet2!$F$5:$K$18,OPaL!AP1583,OPaL!AQ1583)</f>
        <v>0</v>
      </c>
      <c r="AS1583" s="1">
        <f t="shared" si="74"/>
        <v>36090.85</v>
      </c>
    </row>
    <row r="1584" spans="1:45" x14ac:dyDescent="0.2">
      <c r="A1584" s="11" t="s">
        <v>3755</v>
      </c>
      <c r="B1584" s="11" t="s">
        <v>3756</v>
      </c>
      <c r="C1584" s="11" t="s">
        <v>11346</v>
      </c>
      <c r="D1584" s="21">
        <v>42784</v>
      </c>
      <c r="E1584" s="21" t="s">
        <v>9697</v>
      </c>
      <c r="F1584" s="21" t="s">
        <v>14659</v>
      </c>
      <c r="G1584" s="11" t="s">
        <v>2</v>
      </c>
      <c r="H1584" s="11" t="s">
        <v>16</v>
      </c>
      <c r="I1584" s="11" t="s">
        <v>4</v>
      </c>
      <c r="J1584" s="12">
        <v>1</v>
      </c>
      <c r="K1584" s="12">
        <v>35930.01</v>
      </c>
      <c r="L1584" s="12">
        <v>0</v>
      </c>
      <c r="M1584" s="12">
        <v>0</v>
      </c>
      <c r="N1584" s="12">
        <f t="shared" si="73"/>
        <v>35930.01</v>
      </c>
      <c r="O1584" s="11" t="s">
        <v>5</v>
      </c>
      <c r="P1584" s="13">
        <v>0</v>
      </c>
      <c r="Q1584" s="11" t="s">
        <v>6</v>
      </c>
      <c r="R1584" s="13">
        <v>0</v>
      </c>
      <c r="S1584" s="13">
        <v>0</v>
      </c>
      <c r="T1584" s="11" t="s">
        <v>7</v>
      </c>
      <c r="U1584" s="11" t="s">
        <v>8</v>
      </c>
      <c r="V1584" s="15">
        <v>0</v>
      </c>
      <c r="W1584" s="13">
        <v>0</v>
      </c>
      <c r="X1584" s="15">
        <v>0</v>
      </c>
      <c r="Y1584" s="15">
        <v>0</v>
      </c>
      <c r="Z1584" s="13">
        <v>0</v>
      </c>
      <c r="AA1584" s="15">
        <v>0</v>
      </c>
      <c r="AB1584" s="13">
        <v>0</v>
      </c>
      <c r="AC1584" s="15">
        <v>0</v>
      </c>
      <c r="AD1584" s="13">
        <v>0</v>
      </c>
      <c r="AE1584" s="15">
        <v>0</v>
      </c>
      <c r="AF1584" s="13">
        <v>0</v>
      </c>
      <c r="AG1584" s="15">
        <v>0</v>
      </c>
      <c r="AH1584" s="13">
        <v>0</v>
      </c>
      <c r="AI1584" s="15">
        <v>0</v>
      </c>
      <c r="AJ1584" s="11" t="s">
        <v>17</v>
      </c>
      <c r="AK1584" s="11" t="s">
        <v>1398</v>
      </c>
      <c r="AL1584" s="22">
        <f t="shared" si="72"/>
        <v>2508</v>
      </c>
      <c r="AM1584" s="11" t="str">
        <f>VLOOKUP(O1584,Sheet2!$D$6:$E$14,2,FALSE)</f>
        <v>Spare parts</v>
      </c>
      <c r="AN1584" s="11" t="str">
        <f>VLOOKUP(F1584,Sheet2!$E$10:$F$13,2,FALSE)</f>
        <v>SPM</v>
      </c>
      <c r="AO1584" s="35" t="s">
        <v>14668</v>
      </c>
      <c r="AP1584">
        <f>MATCH(AN1584,Sheet2!$F$5:$F$18,0)</f>
        <v>6</v>
      </c>
      <c r="AQ1584">
        <f>MATCH(AO1584,Sheet2!$F$5:$K$5,0)</f>
        <v>6</v>
      </c>
      <c r="AR1584" s="33">
        <f>INDEX(Sheet2!$F$5:$K$18,OPaL!AP1584,OPaL!AQ1584)</f>
        <v>0.15</v>
      </c>
      <c r="AS1584" s="1">
        <f t="shared" si="74"/>
        <v>30540.5085</v>
      </c>
    </row>
    <row r="1585" spans="1:45" x14ac:dyDescent="0.2">
      <c r="A1585" s="11" t="s">
        <v>5551</v>
      </c>
      <c r="B1585" s="11" t="s">
        <v>5552</v>
      </c>
      <c r="C1585" s="11" t="s">
        <v>11347</v>
      </c>
      <c r="D1585" s="21">
        <v>42942</v>
      </c>
      <c r="E1585" s="21" t="s">
        <v>9697</v>
      </c>
      <c r="F1585" s="21" t="s">
        <v>14659</v>
      </c>
      <c r="G1585" s="11" t="s">
        <v>2</v>
      </c>
      <c r="H1585" s="11" t="s">
        <v>350</v>
      </c>
      <c r="I1585" s="11" t="s">
        <v>4</v>
      </c>
      <c r="J1585" s="12">
        <v>1</v>
      </c>
      <c r="K1585" s="12">
        <v>35886.5</v>
      </c>
      <c r="L1585" s="12">
        <v>0</v>
      </c>
      <c r="M1585" s="12">
        <v>0</v>
      </c>
      <c r="N1585" s="12">
        <f t="shared" si="73"/>
        <v>35886.5</v>
      </c>
      <c r="O1585" s="11" t="s">
        <v>5</v>
      </c>
      <c r="P1585" s="13">
        <v>0</v>
      </c>
      <c r="Q1585" s="11" t="s">
        <v>6</v>
      </c>
      <c r="R1585" s="13">
        <v>0</v>
      </c>
      <c r="S1585" s="13">
        <v>0</v>
      </c>
      <c r="T1585" s="11" t="s">
        <v>7</v>
      </c>
      <c r="U1585" s="11" t="s">
        <v>8</v>
      </c>
      <c r="V1585" s="15">
        <v>0</v>
      </c>
      <c r="W1585" s="13">
        <v>0</v>
      </c>
      <c r="X1585" s="15">
        <v>0</v>
      </c>
      <c r="Y1585" s="15">
        <v>0</v>
      </c>
      <c r="Z1585" s="13">
        <v>0</v>
      </c>
      <c r="AA1585" s="15">
        <v>0</v>
      </c>
      <c r="AB1585" s="13">
        <v>0</v>
      </c>
      <c r="AC1585" s="15">
        <v>0</v>
      </c>
      <c r="AD1585" s="13">
        <v>0</v>
      </c>
      <c r="AE1585" s="15">
        <v>0</v>
      </c>
      <c r="AF1585" s="13">
        <v>0</v>
      </c>
      <c r="AG1585" s="15">
        <v>0</v>
      </c>
      <c r="AH1585" s="13">
        <v>0</v>
      </c>
      <c r="AI1585" s="15">
        <v>0</v>
      </c>
      <c r="AJ1585" s="11" t="s">
        <v>352</v>
      </c>
      <c r="AK1585" s="11" t="s">
        <v>1398</v>
      </c>
      <c r="AL1585" s="22">
        <f t="shared" si="72"/>
        <v>2350</v>
      </c>
      <c r="AM1585" s="11" t="str">
        <f>VLOOKUP(O1585,Sheet2!$D$6:$E$14,2,FALSE)</f>
        <v>Spare parts</v>
      </c>
      <c r="AN1585" s="11" t="str">
        <f>VLOOKUP(F1585,Sheet2!$E$10:$F$13,2,FALSE)</f>
        <v>SPM</v>
      </c>
      <c r="AO1585" s="35" t="s">
        <v>14668</v>
      </c>
      <c r="AP1585">
        <f>MATCH(AN1585,Sheet2!$F$5:$F$18,0)</f>
        <v>6</v>
      </c>
      <c r="AQ1585">
        <f>MATCH(AO1585,Sheet2!$F$5:$K$5,0)</f>
        <v>6</v>
      </c>
      <c r="AR1585" s="33">
        <f>INDEX(Sheet2!$F$5:$K$18,OPaL!AP1585,OPaL!AQ1585)</f>
        <v>0.15</v>
      </c>
      <c r="AS1585" s="1">
        <f t="shared" si="74"/>
        <v>30503.524999999998</v>
      </c>
    </row>
    <row r="1586" spans="1:45" x14ac:dyDescent="0.2">
      <c r="A1586" s="11" t="s">
        <v>1364</v>
      </c>
      <c r="B1586" s="11" t="s">
        <v>1365</v>
      </c>
      <c r="C1586" s="11" t="s">
        <v>11348</v>
      </c>
      <c r="D1586" s="21">
        <v>43109</v>
      </c>
      <c r="E1586" s="21" t="s">
        <v>9697</v>
      </c>
      <c r="F1586" s="21" t="s">
        <v>14659</v>
      </c>
      <c r="G1586" s="11" t="s">
        <v>2</v>
      </c>
      <c r="H1586" s="11" t="s">
        <v>16</v>
      </c>
      <c r="I1586" s="11" t="s">
        <v>4</v>
      </c>
      <c r="J1586" s="12">
        <v>1</v>
      </c>
      <c r="K1586" s="12">
        <v>35864.160000000003</v>
      </c>
      <c r="L1586" s="12">
        <v>0</v>
      </c>
      <c r="M1586" s="12">
        <v>0</v>
      </c>
      <c r="N1586" s="12">
        <f t="shared" si="73"/>
        <v>35864.160000000003</v>
      </c>
      <c r="O1586" s="11" t="s">
        <v>5</v>
      </c>
      <c r="P1586" s="13">
        <v>0</v>
      </c>
      <c r="Q1586" s="11" t="s">
        <v>6</v>
      </c>
      <c r="R1586" s="13">
        <v>0</v>
      </c>
      <c r="S1586" s="13">
        <v>0</v>
      </c>
      <c r="T1586" s="11" t="s">
        <v>7</v>
      </c>
      <c r="U1586" s="11" t="s">
        <v>8</v>
      </c>
      <c r="V1586" s="15">
        <v>0</v>
      </c>
      <c r="W1586" s="13">
        <v>0</v>
      </c>
      <c r="X1586" s="15">
        <v>0</v>
      </c>
      <c r="Y1586" s="15">
        <v>0</v>
      </c>
      <c r="Z1586" s="13">
        <v>0</v>
      </c>
      <c r="AA1586" s="15">
        <v>0</v>
      </c>
      <c r="AB1586" s="13">
        <v>0</v>
      </c>
      <c r="AC1586" s="15">
        <v>0</v>
      </c>
      <c r="AD1586" s="13">
        <v>0</v>
      </c>
      <c r="AE1586" s="15">
        <v>0</v>
      </c>
      <c r="AF1586" s="13">
        <v>0</v>
      </c>
      <c r="AG1586" s="15">
        <v>0</v>
      </c>
      <c r="AH1586" s="13">
        <v>0</v>
      </c>
      <c r="AI1586" s="15">
        <v>0</v>
      </c>
      <c r="AJ1586" s="11" t="s">
        <v>17</v>
      </c>
      <c r="AK1586" s="11" t="s">
        <v>13</v>
      </c>
      <c r="AL1586" s="22">
        <f t="shared" si="72"/>
        <v>2183</v>
      </c>
      <c r="AM1586" s="11" t="str">
        <f>VLOOKUP(O1586,Sheet2!$D$6:$E$14,2,FALSE)</f>
        <v>Spare parts</v>
      </c>
      <c r="AN1586" s="11" t="str">
        <f>VLOOKUP(F1586,Sheet2!$E$10:$F$13,2,FALSE)</f>
        <v>SPM</v>
      </c>
      <c r="AO1586" s="35" t="s">
        <v>14668</v>
      </c>
      <c r="AP1586">
        <f>MATCH(AN1586,Sheet2!$F$5:$F$18,0)</f>
        <v>6</v>
      </c>
      <c r="AQ1586">
        <f>MATCH(AO1586,Sheet2!$F$5:$K$5,0)</f>
        <v>6</v>
      </c>
      <c r="AR1586" s="33">
        <f>INDEX(Sheet2!$F$5:$K$18,OPaL!AP1586,OPaL!AQ1586)</f>
        <v>0.15</v>
      </c>
      <c r="AS1586" s="1">
        <f t="shared" si="74"/>
        <v>30484.536000000004</v>
      </c>
    </row>
    <row r="1587" spans="1:45" x14ac:dyDescent="0.2">
      <c r="A1587" s="11" t="s">
        <v>3975</v>
      </c>
      <c r="B1587" s="11" t="s">
        <v>3976</v>
      </c>
      <c r="C1587" s="11" t="s">
        <v>11349</v>
      </c>
      <c r="D1587" s="21">
        <v>45068</v>
      </c>
      <c r="E1587" s="21" t="s">
        <v>9697</v>
      </c>
      <c r="F1587" s="21" t="s">
        <v>14659</v>
      </c>
      <c r="G1587" s="11" t="s">
        <v>2</v>
      </c>
      <c r="H1587" s="11" t="s">
        <v>16</v>
      </c>
      <c r="I1587" s="11" t="s">
        <v>351</v>
      </c>
      <c r="J1587" s="12">
        <v>1</v>
      </c>
      <c r="K1587" s="12">
        <v>35851.18</v>
      </c>
      <c r="L1587" s="12">
        <v>0</v>
      </c>
      <c r="M1587" s="12">
        <v>0</v>
      </c>
      <c r="N1587" s="12">
        <f t="shared" si="73"/>
        <v>35851.18</v>
      </c>
      <c r="O1587" s="11" t="s">
        <v>5</v>
      </c>
      <c r="P1587" s="13">
        <v>0</v>
      </c>
      <c r="Q1587" s="11" t="s">
        <v>6</v>
      </c>
      <c r="R1587" s="13">
        <v>0</v>
      </c>
      <c r="S1587" s="13">
        <v>0</v>
      </c>
      <c r="T1587" s="11" t="s">
        <v>7</v>
      </c>
      <c r="U1587" s="11" t="s">
        <v>8</v>
      </c>
      <c r="V1587" s="15">
        <v>0</v>
      </c>
      <c r="W1587" s="13">
        <v>0</v>
      </c>
      <c r="X1587" s="15">
        <v>0</v>
      </c>
      <c r="Y1587" s="15">
        <v>0</v>
      </c>
      <c r="Z1587" s="13">
        <v>0</v>
      </c>
      <c r="AA1587" s="15">
        <v>0</v>
      </c>
      <c r="AB1587" s="13">
        <v>0</v>
      </c>
      <c r="AC1587" s="15">
        <v>0</v>
      </c>
      <c r="AD1587" s="13">
        <v>0</v>
      </c>
      <c r="AE1587" s="15">
        <v>0</v>
      </c>
      <c r="AF1587" s="13">
        <v>0</v>
      </c>
      <c r="AG1587" s="15">
        <v>0</v>
      </c>
      <c r="AH1587" s="13">
        <v>0</v>
      </c>
      <c r="AI1587" s="15">
        <v>0</v>
      </c>
      <c r="AJ1587" s="11" t="s">
        <v>17</v>
      </c>
      <c r="AK1587" s="11" t="s">
        <v>1398</v>
      </c>
      <c r="AL1587" s="22">
        <f t="shared" si="72"/>
        <v>224</v>
      </c>
      <c r="AM1587" s="11" t="str">
        <f>VLOOKUP(O1587,Sheet2!$D$6:$E$14,2,FALSE)</f>
        <v>Spare parts</v>
      </c>
      <c r="AN1587" s="11" t="str">
        <f>VLOOKUP(F1587,Sheet2!$E$10:$F$13,2,FALSE)</f>
        <v>SPM</v>
      </c>
      <c r="AO1587" s="35" t="s">
        <v>14666</v>
      </c>
      <c r="AP1587">
        <f>MATCH(AN1587,Sheet2!$F$5:$F$18,0)</f>
        <v>6</v>
      </c>
      <c r="AQ1587">
        <f>MATCH(AO1587,Sheet2!$F$5:$K$5,0)</f>
        <v>4</v>
      </c>
      <c r="AR1587" s="33">
        <f>INDEX(Sheet2!$F$5:$K$18,OPaL!AP1587,OPaL!AQ1587)</f>
        <v>0.05</v>
      </c>
      <c r="AS1587" s="1">
        <f t="shared" si="74"/>
        <v>34058.620999999999</v>
      </c>
    </row>
    <row r="1588" spans="1:45" x14ac:dyDescent="0.2">
      <c r="A1588" s="11" t="s">
        <v>5129</v>
      </c>
      <c r="B1588" s="11" t="s">
        <v>5130</v>
      </c>
      <c r="C1588" s="11" t="s">
        <v>11350</v>
      </c>
      <c r="D1588" s="21">
        <v>44923</v>
      </c>
      <c r="E1588" s="21" t="s">
        <v>9697</v>
      </c>
      <c r="F1588" s="21" t="s">
        <v>14659</v>
      </c>
      <c r="G1588" s="11" t="s">
        <v>2</v>
      </c>
      <c r="H1588" s="11" t="s">
        <v>350</v>
      </c>
      <c r="I1588" s="11" t="s">
        <v>4</v>
      </c>
      <c r="J1588" s="12">
        <v>2</v>
      </c>
      <c r="K1588" s="12">
        <v>35827.519999999997</v>
      </c>
      <c r="L1588" s="12">
        <v>0</v>
      </c>
      <c r="M1588" s="12">
        <v>0</v>
      </c>
      <c r="N1588" s="12">
        <f t="shared" si="73"/>
        <v>35827.519999999997</v>
      </c>
      <c r="O1588" s="11" t="s">
        <v>5</v>
      </c>
      <c r="P1588" s="13">
        <v>0</v>
      </c>
      <c r="Q1588" s="11" t="s">
        <v>6</v>
      </c>
      <c r="R1588" s="13">
        <v>0</v>
      </c>
      <c r="S1588" s="13">
        <v>0</v>
      </c>
      <c r="T1588" s="11" t="s">
        <v>7</v>
      </c>
      <c r="U1588" s="11" t="s">
        <v>8</v>
      </c>
      <c r="V1588" s="15">
        <v>0</v>
      </c>
      <c r="W1588" s="13">
        <v>0</v>
      </c>
      <c r="X1588" s="15">
        <v>0</v>
      </c>
      <c r="Y1588" s="15">
        <v>0</v>
      </c>
      <c r="Z1588" s="13">
        <v>0</v>
      </c>
      <c r="AA1588" s="15">
        <v>0</v>
      </c>
      <c r="AB1588" s="13">
        <v>0</v>
      </c>
      <c r="AC1588" s="15">
        <v>0</v>
      </c>
      <c r="AD1588" s="13">
        <v>0</v>
      </c>
      <c r="AE1588" s="15">
        <v>0</v>
      </c>
      <c r="AF1588" s="13">
        <v>0</v>
      </c>
      <c r="AG1588" s="15">
        <v>0</v>
      </c>
      <c r="AH1588" s="13">
        <v>0</v>
      </c>
      <c r="AI1588" s="15">
        <v>0</v>
      </c>
      <c r="AJ1588" s="11" t="s">
        <v>352</v>
      </c>
      <c r="AK1588" s="11" t="s">
        <v>1398</v>
      </c>
      <c r="AL1588" s="22">
        <f t="shared" si="72"/>
        <v>369</v>
      </c>
      <c r="AM1588" s="11" t="str">
        <f>VLOOKUP(O1588,Sheet2!$D$6:$E$14,2,FALSE)</f>
        <v>Spare parts</v>
      </c>
      <c r="AN1588" s="11" t="str">
        <f>VLOOKUP(F1588,Sheet2!$E$10:$F$13,2,FALSE)</f>
        <v>SPM</v>
      </c>
      <c r="AO1588" s="35" t="s">
        <v>14668</v>
      </c>
      <c r="AP1588">
        <f>MATCH(AN1588,Sheet2!$F$5:$F$18,0)</f>
        <v>6</v>
      </c>
      <c r="AQ1588">
        <f>MATCH(AO1588,Sheet2!$F$5:$K$5,0)</f>
        <v>6</v>
      </c>
      <c r="AR1588" s="33">
        <f>INDEX(Sheet2!$F$5:$K$18,OPaL!AP1588,OPaL!AQ1588)</f>
        <v>0.15</v>
      </c>
      <c r="AS1588" s="1">
        <f t="shared" si="74"/>
        <v>30453.391999999996</v>
      </c>
    </row>
    <row r="1589" spans="1:45" x14ac:dyDescent="0.2">
      <c r="A1589" s="11" t="s">
        <v>9468</v>
      </c>
      <c r="B1589" s="11" t="s">
        <v>9469</v>
      </c>
      <c r="C1589" s="11" t="s">
        <v>11351</v>
      </c>
      <c r="D1589" s="21">
        <v>44404</v>
      </c>
      <c r="E1589" s="21" t="s">
        <v>9694</v>
      </c>
      <c r="F1589" s="21" t="s">
        <v>14657</v>
      </c>
      <c r="G1589" s="11" t="s">
        <v>2</v>
      </c>
      <c r="H1589" s="11" t="s">
        <v>3</v>
      </c>
      <c r="I1589" s="11" t="s">
        <v>1999</v>
      </c>
      <c r="J1589" s="12">
        <v>420</v>
      </c>
      <c r="K1589" s="12">
        <v>35700</v>
      </c>
      <c r="L1589" s="12">
        <v>0</v>
      </c>
      <c r="M1589" s="12">
        <v>0</v>
      </c>
      <c r="N1589" s="12">
        <f t="shared" si="73"/>
        <v>35700</v>
      </c>
      <c r="O1589" s="11" t="s">
        <v>8227</v>
      </c>
      <c r="P1589" s="13">
        <v>0</v>
      </c>
      <c r="Q1589" s="11" t="s">
        <v>6</v>
      </c>
      <c r="R1589" s="13">
        <v>0</v>
      </c>
      <c r="S1589" s="13">
        <v>0</v>
      </c>
      <c r="T1589" s="11" t="s">
        <v>7</v>
      </c>
      <c r="U1589" s="11" t="s">
        <v>8</v>
      </c>
      <c r="V1589" s="15">
        <v>0</v>
      </c>
      <c r="W1589" s="13">
        <v>0</v>
      </c>
      <c r="X1589" s="15">
        <v>0</v>
      </c>
      <c r="Y1589" s="15">
        <v>0</v>
      </c>
      <c r="Z1589" s="13">
        <v>0</v>
      </c>
      <c r="AA1589" s="15">
        <v>0</v>
      </c>
      <c r="AB1589" s="13">
        <v>0</v>
      </c>
      <c r="AC1589" s="15">
        <v>0</v>
      </c>
      <c r="AD1589" s="13">
        <v>0</v>
      </c>
      <c r="AE1589" s="15">
        <v>0</v>
      </c>
      <c r="AF1589" s="13">
        <v>0</v>
      </c>
      <c r="AG1589" s="15">
        <v>0</v>
      </c>
      <c r="AH1589" s="13">
        <v>0</v>
      </c>
      <c r="AI1589" s="15">
        <v>0</v>
      </c>
      <c r="AJ1589" s="11" t="s">
        <v>9</v>
      </c>
      <c r="AK1589" s="11" t="s">
        <v>2554</v>
      </c>
      <c r="AL1589" s="22">
        <f t="shared" si="72"/>
        <v>888</v>
      </c>
      <c r="AM1589" s="11" t="str">
        <f>VLOOKUP(O1589,Sheet2!$D$6:$E$14,2,FALSE)</f>
        <v>Consumables</v>
      </c>
      <c r="AN1589" s="11" t="str">
        <f>VLOOKUP(F1589,Sheet2!$E$15:$F$18,2,FALSE)</f>
        <v>CO</v>
      </c>
      <c r="AO1589" s="35" t="s">
        <v>14668</v>
      </c>
      <c r="AP1589">
        <f>MATCH(AN1589,Sheet2!$F$5:$F$18,0)</f>
        <v>12</v>
      </c>
      <c r="AQ1589">
        <f>MATCH(AO1589,Sheet2!$F$5:$K$5,0)</f>
        <v>6</v>
      </c>
      <c r="AR1589" s="33">
        <f>INDEX(Sheet2!$F$5:$K$18,OPaL!AP1589,OPaL!AQ1589)</f>
        <v>0.2</v>
      </c>
      <c r="AS1589" s="1">
        <f t="shared" si="74"/>
        <v>28560</v>
      </c>
    </row>
    <row r="1590" spans="1:45" x14ac:dyDescent="0.2">
      <c r="A1590" s="11" t="s">
        <v>2277</v>
      </c>
      <c r="B1590" s="11" t="s">
        <v>2278</v>
      </c>
      <c r="C1590" s="11" t="s">
        <v>11352</v>
      </c>
      <c r="D1590" s="21">
        <v>43061</v>
      </c>
      <c r="E1590" s="21" t="s">
        <v>9697</v>
      </c>
      <c r="F1590" s="21" t="s">
        <v>14658</v>
      </c>
      <c r="G1590" s="11" t="s">
        <v>2</v>
      </c>
      <c r="H1590" s="11" t="s">
        <v>3</v>
      </c>
      <c r="I1590" s="11" t="s">
        <v>4</v>
      </c>
      <c r="J1590" s="12">
        <v>9</v>
      </c>
      <c r="K1590" s="12">
        <v>35671.99</v>
      </c>
      <c r="L1590" s="12">
        <v>0</v>
      </c>
      <c r="M1590" s="12">
        <v>0</v>
      </c>
      <c r="N1590" s="12">
        <f t="shared" si="73"/>
        <v>35671.99</v>
      </c>
      <c r="O1590" s="11" t="s">
        <v>5</v>
      </c>
      <c r="P1590" s="13">
        <v>0</v>
      </c>
      <c r="Q1590" s="11" t="s">
        <v>6</v>
      </c>
      <c r="R1590" s="13">
        <v>0</v>
      </c>
      <c r="S1590" s="13">
        <v>0</v>
      </c>
      <c r="T1590" s="11" t="s">
        <v>7</v>
      </c>
      <c r="U1590" s="11" t="s">
        <v>8</v>
      </c>
      <c r="V1590" s="15">
        <v>0</v>
      </c>
      <c r="W1590" s="13">
        <v>0</v>
      </c>
      <c r="X1590" s="15">
        <v>0</v>
      </c>
      <c r="Y1590" s="15">
        <v>0</v>
      </c>
      <c r="Z1590" s="13">
        <v>0</v>
      </c>
      <c r="AA1590" s="15">
        <v>0</v>
      </c>
      <c r="AB1590" s="13">
        <v>0</v>
      </c>
      <c r="AC1590" s="15">
        <v>0</v>
      </c>
      <c r="AD1590" s="13">
        <v>0</v>
      </c>
      <c r="AE1590" s="15">
        <v>0</v>
      </c>
      <c r="AF1590" s="13">
        <v>0</v>
      </c>
      <c r="AG1590" s="15">
        <v>0</v>
      </c>
      <c r="AH1590" s="13">
        <v>0</v>
      </c>
      <c r="AI1590" s="15">
        <v>0</v>
      </c>
      <c r="AJ1590" s="11" t="s">
        <v>9</v>
      </c>
      <c r="AK1590" s="11" t="s">
        <v>10</v>
      </c>
      <c r="AL1590" s="22">
        <f t="shared" si="72"/>
        <v>2231</v>
      </c>
      <c r="AM1590" s="11" t="str">
        <f>VLOOKUP(O1590,Sheet2!$D$6:$E$14,2,FALSE)</f>
        <v>Spare parts</v>
      </c>
      <c r="AN1590" s="11" t="str">
        <f>VLOOKUP(F1590,Sheet2!$E$10:$F$13,2,FALSE)</f>
        <v>SPE</v>
      </c>
      <c r="AO1590" s="35" t="s">
        <v>14668</v>
      </c>
      <c r="AP1590">
        <f>MATCH(AN1590,Sheet2!$F$5:$F$18,0)</f>
        <v>7</v>
      </c>
      <c r="AQ1590">
        <f>MATCH(AO1590,Sheet2!$F$5:$K$5,0)</f>
        <v>6</v>
      </c>
      <c r="AR1590" s="33">
        <f>INDEX(Sheet2!$F$5:$K$18,OPaL!AP1590,OPaL!AQ1590)</f>
        <v>0.15</v>
      </c>
      <c r="AS1590" s="1">
        <f t="shared" si="74"/>
        <v>30321.191499999997</v>
      </c>
    </row>
    <row r="1591" spans="1:45" x14ac:dyDescent="0.2">
      <c r="A1591" s="11" t="s">
        <v>7509</v>
      </c>
      <c r="B1591" s="11" t="s">
        <v>7510</v>
      </c>
      <c r="C1591" s="11" t="s">
        <v>11353</v>
      </c>
      <c r="D1591" s="21">
        <v>42587</v>
      </c>
      <c r="E1591" s="21" t="s">
        <v>9697</v>
      </c>
      <c r="F1591" s="21" t="s">
        <v>14659</v>
      </c>
      <c r="G1591" s="11" t="s">
        <v>2</v>
      </c>
      <c r="H1591" s="11" t="s">
        <v>16</v>
      </c>
      <c r="I1591" s="11" t="s">
        <v>4</v>
      </c>
      <c r="J1591" s="12">
        <v>1</v>
      </c>
      <c r="K1591" s="12">
        <v>35467.99</v>
      </c>
      <c r="L1591" s="12">
        <v>0</v>
      </c>
      <c r="M1591" s="12">
        <v>0</v>
      </c>
      <c r="N1591" s="12">
        <f t="shared" si="73"/>
        <v>35467.99</v>
      </c>
      <c r="O1591" s="11" t="s">
        <v>5</v>
      </c>
      <c r="P1591" s="13">
        <v>0</v>
      </c>
      <c r="Q1591" s="11" t="s">
        <v>6</v>
      </c>
      <c r="R1591" s="13">
        <v>0</v>
      </c>
      <c r="S1591" s="13">
        <v>0</v>
      </c>
      <c r="T1591" s="11" t="s">
        <v>7</v>
      </c>
      <c r="U1591" s="11" t="s">
        <v>8</v>
      </c>
      <c r="V1591" s="15">
        <v>0</v>
      </c>
      <c r="W1591" s="13">
        <v>0</v>
      </c>
      <c r="X1591" s="15">
        <v>0</v>
      </c>
      <c r="Y1591" s="15">
        <v>0</v>
      </c>
      <c r="Z1591" s="13">
        <v>0</v>
      </c>
      <c r="AA1591" s="15">
        <v>0</v>
      </c>
      <c r="AB1591" s="13">
        <v>0</v>
      </c>
      <c r="AC1591" s="15">
        <v>0</v>
      </c>
      <c r="AD1591" s="13">
        <v>0</v>
      </c>
      <c r="AE1591" s="15">
        <v>0</v>
      </c>
      <c r="AF1591" s="13">
        <v>0</v>
      </c>
      <c r="AG1591" s="15">
        <v>0</v>
      </c>
      <c r="AH1591" s="13">
        <v>0</v>
      </c>
      <c r="AI1591" s="15">
        <v>0</v>
      </c>
      <c r="AJ1591" s="11" t="s">
        <v>17</v>
      </c>
      <c r="AK1591" s="11" t="s">
        <v>13</v>
      </c>
      <c r="AL1591" s="22">
        <f t="shared" si="72"/>
        <v>2705</v>
      </c>
      <c r="AM1591" s="11" t="str">
        <f>VLOOKUP(O1591,Sheet2!$D$6:$E$14,2,FALSE)</f>
        <v>Spare parts</v>
      </c>
      <c r="AN1591" s="11" t="str">
        <f>VLOOKUP(F1591,Sheet2!$E$10:$F$13,2,FALSE)</f>
        <v>SPM</v>
      </c>
      <c r="AO1591" s="35" t="s">
        <v>14668</v>
      </c>
      <c r="AP1591">
        <f>MATCH(AN1591,Sheet2!$F$5:$F$18,0)</f>
        <v>6</v>
      </c>
      <c r="AQ1591">
        <f>MATCH(AO1591,Sheet2!$F$5:$K$5,0)</f>
        <v>6</v>
      </c>
      <c r="AR1591" s="33">
        <f>INDEX(Sheet2!$F$5:$K$18,OPaL!AP1591,OPaL!AQ1591)</f>
        <v>0.15</v>
      </c>
      <c r="AS1591" s="1">
        <f t="shared" si="74"/>
        <v>30147.791499999996</v>
      </c>
    </row>
    <row r="1592" spans="1:45" x14ac:dyDescent="0.2">
      <c r="A1592" s="11" t="s">
        <v>7381</v>
      </c>
      <c r="B1592" s="11" t="s">
        <v>7382</v>
      </c>
      <c r="C1592" s="11" t="s">
        <v>11354</v>
      </c>
      <c r="D1592" s="21">
        <v>44294</v>
      </c>
      <c r="E1592" s="21" t="s">
        <v>9697</v>
      </c>
      <c r="F1592" s="21" t="s">
        <v>14659</v>
      </c>
      <c r="G1592" s="11" t="s">
        <v>2</v>
      </c>
      <c r="H1592" s="11" t="s">
        <v>3</v>
      </c>
      <c r="I1592" s="11" t="s">
        <v>4</v>
      </c>
      <c r="J1592" s="12">
        <v>1</v>
      </c>
      <c r="K1592" s="12">
        <v>35465.35</v>
      </c>
      <c r="L1592" s="12">
        <v>0</v>
      </c>
      <c r="M1592" s="12">
        <v>0</v>
      </c>
      <c r="N1592" s="12">
        <f t="shared" si="73"/>
        <v>35465.35</v>
      </c>
      <c r="O1592" s="11" t="s">
        <v>5</v>
      </c>
      <c r="P1592" s="13">
        <v>0</v>
      </c>
      <c r="Q1592" s="11" t="s">
        <v>6</v>
      </c>
      <c r="R1592" s="13">
        <v>0</v>
      </c>
      <c r="S1592" s="13">
        <v>0</v>
      </c>
      <c r="T1592" s="11" t="s">
        <v>7</v>
      </c>
      <c r="U1592" s="11" t="s">
        <v>8</v>
      </c>
      <c r="V1592" s="15">
        <v>0</v>
      </c>
      <c r="W1592" s="13">
        <v>0</v>
      </c>
      <c r="X1592" s="15">
        <v>0</v>
      </c>
      <c r="Y1592" s="15">
        <v>0</v>
      </c>
      <c r="Z1592" s="13">
        <v>0</v>
      </c>
      <c r="AA1592" s="15">
        <v>0</v>
      </c>
      <c r="AB1592" s="13">
        <v>0</v>
      </c>
      <c r="AC1592" s="15">
        <v>0</v>
      </c>
      <c r="AD1592" s="13">
        <v>0</v>
      </c>
      <c r="AE1592" s="15">
        <v>0</v>
      </c>
      <c r="AF1592" s="13">
        <v>0</v>
      </c>
      <c r="AG1592" s="15">
        <v>0</v>
      </c>
      <c r="AH1592" s="13">
        <v>0</v>
      </c>
      <c r="AI1592" s="15">
        <v>0</v>
      </c>
      <c r="AJ1592" s="11" t="s">
        <v>9</v>
      </c>
      <c r="AK1592" s="11" t="s">
        <v>13</v>
      </c>
      <c r="AL1592" s="22">
        <f t="shared" si="72"/>
        <v>998</v>
      </c>
      <c r="AM1592" s="11" t="str">
        <f>VLOOKUP(O1592,Sheet2!$D$6:$E$14,2,FALSE)</f>
        <v>Spare parts</v>
      </c>
      <c r="AN1592" s="11" t="str">
        <f>VLOOKUP(F1592,Sheet2!$E$10:$F$13,2,FALSE)</f>
        <v>SPM</v>
      </c>
      <c r="AO1592" s="35" t="s">
        <v>14668</v>
      </c>
      <c r="AP1592">
        <f>MATCH(AN1592,Sheet2!$F$5:$F$18,0)</f>
        <v>6</v>
      </c>
      <c r="AQ1592">
        <f>MATCH(AO1592,Sheet2!$F$5:$K$5,0)</f>
        <v>6</v>
      </c>
      <c r="AR1592" s="33">
        <f>INDEX(Sheet2!$F$5:$K$18,OPaL!AP1592,OPaL!AQ1592)</f>
        <v>0.15</v>
      </c>
      <c r="AS1592" s="1">
        <f t="shared" si="74"/>
        <v>30145.547499999997</v>
      </c>
    </row>
    <row r="1593" spans="1:45" x14ac:dyDescent="0.2">
      <c r="A1593" s="11" t="s">
        <v>8105</v>
      </c>
      <c r="B1593" s="11" t="s">
        <v>8106</v>
      </c>
      <c r="C1593" s="11" t="s">
        <v>11355</v>
      </c>
      <c r="D1593" s="21">
        <v>44663</v>
      </c>
      <c r="E1593" s="21" t="s">
        <v>9722</v>
      </c>
      <c r="F1593" s="21" t="s">
        <v>14658</v>
      </c>
      <c r="G1593" s="11" t="s">
        <v>2</v>
      </c>
      <c r="H1593" s="11" t="s">
        <v>16</v>
      </c>
      <c r="I1593" s="11" t="s">
        <v>4</v>
      </c>
      <c r="J1593" s="12">
        <v>1</v>
      </c>
      <c r="K1593" s="12">
        <v>35363.199999999997</v>
      </c>
      <c r="L1593" s="12">
        <v>0</v>
      </c>
      <c r="M1593" s="12">
        <v>0</v>
      </c>
      <c r="N1593" s="12">
        <f t="shared" si="73"/>
        <v>35363.199999999997</v>
      </c>
      <c r="O1593" s="11" t="s">
        <v>5</v>
      </c>
      <c r="P1593" s="13">
        <v>0</v>
      </c>
      <c r="Q1593" s="11" t="s">
        <v>6</v>
      </c>
      <c r="R1593" s="13">
        <v>0</v>
      </c>
      <c r="S1593" s="13">
        <v>0</v>
      </c>
      <c r="T1593" s="11" t="s">
        <v>7</v>
      </c>
      <c r="U1593" s="11" t="s">
        <v>8</v>
      </c>
      <c r="V1593" s="15">
        <v>0</v>
      </c>
      <c r="W1593" s="13">
        <v>0</v>
      </c>
      <c r="X1593" s="15">
        <v>0</v>
      </c>
      <c r="Y1593" s="15">
        <v>0</v>
      </c>
      <c r="Z1593" s="13">
        <v>0</v>
      </c>
      <c r="AA1593" s="15">
        <v>0</v>
      </c>
      <c r="AB1593" s="13">
        <v>0</v>
      </c>
      <c r="AC1593" s="15">
        <v>0</v>
      </c>
      <c r="AD1593" s="13">
        <v>0</v>
      </c>
      <c r="AE1593" s="15">
        <v>0</v>
      </c>
      <c r="AF1593" s="13">
        <v>0</v>
      </c>
      <c r="AG1593" s="15">
        <v>0</v>
      </c>
      <c r="AH1593" s="13">
        <v>0</v>
      </c>
      <c r="AI1593" s="15">
        <v>0</v>
      </c>
      <c r="AJ1593" s="11" t="s">
        <v>17</v>
      </c>
      <c r="AK1593" s="11" t="s">
        <v>1398</v>
      </c>
      <c r="AL1593" s="22">
        <f t="shared" si="72"/>
        <v>629</v>
      </c>
      <c r="AM1593" s="11" t="str">
        <f>VLOOKUP(O1593,Sheet2!$D$6:$E$14,2,FALSE)</f>
        <v>Spare parts</v>
      </c>
      <c r="AN1593" s="11" t="str">
        <f>VLOOKUP(F1593,Sheet2!$E$10:$F$13,2,FALSE)</f>
        <v>SPE</v>
      </c>
      <c r="AO1593" s="35" t="s">
        <v>14668</v>
      </c>
      <c r="AP1593">
        <f>MATCH(AN1593,Sheet2!$F$5:$F$18,0)</f>
        <v>7</v>
      </c>
      <c r="AQ1593">
        <f>MATCH(AO1593,Sheet2!$F$5:$K$5,0)</f>
        <v>6</v>
      </c>
      <c r="AR1593" s="33">
        <f>INDEX(Sheet2!$F$5:$K$18,OPaL!AP1593,OPaL!AQ1593)</f>
        <v>0.15</v>
      </c>
      <c r="AS1593" s="1">
        <f t="shared" si="74"/>
        <v>30058.719999999998</v>
      </c>
    </row>
    <row r="1594" spans="1:45" x14ac:dyDescent="0.2">
      <c r="A1594" s="11" t="s">
        <v>2815</v>
      </c>
      <c r="B1594" s="11" t="s">
        <v>2816</v>
      </c>
      <c r="C1594" s="11" t="s">
        <v>11356</v>
      </c>
      <c r="D1594" s="21">
        <v>42424</v>
      </c>
      <c r="E1594" s="21" t="s">
        <v>9697</v>
      </c>
      <c r="F1594" s="21" t="s">
        <v>14659</v>
      </c>
      <c r="G1594" s="11" t="s">
        <v>2</v>
      </c>
      <c r="H1594" s="11" t="s">
        <v>16</v>
      </c>
      <c r="I1594" s="11" t="s">
        <v>4</v>
      </c>
      <c r="J1594" s="12">
        <v>2</v>
      </c>
      <c r="K1594" s="12">
        <v>35362.800000000003</v>
      </c>
      <c r="L1594" s="12">
        <v>0</v>
      </c>
      <c r="M1594" s="12">
        <v>0</v>
      </c>
      <c r="N1594" s="12">
        <f t="shared" si="73"/>
        <v>35362.800000000003</v>
      </c>
      <c r="O1594" s="11" t="s">
        <v>5</v>
      </c>
      <c r="P1594" s="13">
        <v>0</v>
      </c>
      <c r="Q1594" s="11" t="s">
        <v>6</v>
      </c>
      <c r="R1594" s="13">
        <v>0</v>
      </c>
      <c r="S1594" s="13">
        <v>0</v>
      </c>
      <c r="T1594" s="11" t="s">
        <v>7</v>
      </c>
      <c r="U1594" s="11" t="s">
        <v>8</v>
      </c>
      <c r="V1594" s="15">
        <v>0</v>
      </c>
      <c r="W1594" s="13">
        <v>0</v>
      </c>
      <c r="X1594" s="15">
        <v>0</v>
      </c>
      <c r="Y1594" s="15">
        <v>0</v>
      </c>
      <c r="Z1594" s="13">
        <v>0</v>
      </c>
      <c r="AA1594" s="15">
        <v>0</v>
      </c>
      <c r="AB1594" s="13">
        <v>0</v>
      </c>
      <c r="AC1594" s="15">
        <v>0</v>
      </c>
      <c r="AD1594" s="13">
        <v>0</v>
      </c>
      <c r="AE1594" s="15">
        <v>0</v>
      </c>
      <c r="AF1594" s="13">
        <v>0</v>
      </c>
      <c r="AG1594" s="15">
        <v>0</v>
      </c>
      <c r="AH1594" s="13">
        <v>0</v>
      </c>
      <c r="AI1594" s="15">
        <v>0</v>
      </c>
      <c r="AJ1594" s="11" t="s">
        <v>17</v>
      </c>
      <c r="AK1594" s="11" t="s">
        <v>13</v>
      </c>
      <c r="AL1594" s="22">
        <f t="shared" si="72"/>
        <v>2868</v>
      </c>
      <c r="AM1594" s="11" t="str">
        <f>VLOOKUP(O1594,Sheet2!$D$6:$E$14,2,FALSE)</f>
        <v>Spare parts</v>
      </c>
      <c r="AN1594" s="11" t="str">
        <f>VLOOKUP(F1594,Sheet2!$E$10:$F$13,2,FALSE)</f>
        <v>SPM</v>
      </c>
      <c r="AO1594" s="35" t="s">
        <v>14668</v>
      </c>
      <c r="AP1594">
        <f>MATCH(AN1594,Sheet2!$F$5:$F$18,0)</f>
        <v>6</v>
      </c>
      <c r="AQ1594">
        <f>MATCH(AO1594,Sheet2!$F$5:$K$5,0)</f>
        <v>6</v>
      </c>
      <c r="AR1594" s="33">
        <f>INDEX(Sheet2!$F$5:$K$18,OPaL!AP1594,OPaL!AQ1594)</f>
        <v>0.15</v>
      </c>
      <c r="AS1594" s="1">
        <f t="shared" si="74"/>
        <v>30058.38</v>
      </c>
    </row>
    <row r="1595" spans="1:45" x14ac:dyDescent="0.2">
      <c r="A1595" s="11" t="s">
        <v>4055</v>
      </c>
      <c r="B1595" s="11" t="s">
        <v>4056</v>
      </c>
      <c r="C1595" s="11" t="s">
        <v>11357</v>
      </c>
      <c r="D1595" s="21">
        <v>42975</v>
      </c>
      <c r="E1595" s="21" t="s">
        <v>9697</v>
      </c>
      <c r="F1595" s="21" t="s">
        <v>14659</v>
      </c>
      <c r="G1595" s="11" t="s">
        <v>2</v>
      </c>
      <c r="H1595" s="11" t="s">
        <v>16</v>
      </c>
      <c r="I1595" s="11" t="s">
        <v>4</v>
      </c>
      <c r="J1595" s="12">
        <v>5</v>
      </c>
      <c r="K1595" s="12">
        <v>35325</v>
      </c>
      <c r="L1595" s="12">
        <v>0</v>
      </c>
      <c r="M1595" s="12">
        <v>0</v>
      </c>
      <c r="N1595" s="12">
        <f t="shared" si="73"/>
        <v>35325</v>
      </c>
      <c r="O1595" s="11" t="s">
        <v>5</v>
      </c>
      <c r="P1595" s="13">
        <v>0</v>
      </c>
      <c r="Q1595" s="11" t="s">
        <v>6</v>
      </c>
      <c r="R1595" s="13">
        <v>0</v>
      </c>
      <c r="S1595" s="13">
        <v>0</v>
      </c>
      <c r="T1595" s="11" t="s">
        <v>7</v>
      </c>
      <c r="U1595" s="11" t="s">
        <v>8</v>
      </c>
      <c r="V1595" s="15">
        <v>0</v>
      </c>
      <c r="W1595" s="13">
        <v>0</v>
      </c>
      <c r="X1595" s="15">
        <v>0</v>
      </c>
      <c r="Y1595" s="15">
        <v>0</v>
      </c>
      <c r="Z1595" s="13">
        <v>0</v>
      </c>
      <c r="AA1595" s="15">
        <v>0</v>
      </c>
      <c r="AB1595" s="13">
        <v>0</v>
      </c>
      <c r="AC1595" s="15">
        <v>0</v>
      </c>
      <c r="AD1595" s="13">
        <v>0</v>
      </c>
      <c r="AE1595" s="15">
        <v>0</v>
      </c>
      <c r="AF1595" s="13">
        <v>0</v>
      </c>
      <c r="AG1595" s="15">
        <v>0</v>
      </c>
      <c r="AH1595" s="13">
        <v>0</v>
      </c>
      <c r="AI1595" s="15">
        <v>0</v>
      </c>
      <c r="AJ1595" s="11" t="s">
        <v>17</v>
      </c>
      <c r="AK1595" s="11" t="s">
        <v>1398</v>
      </c>
      <c r="AL1595" s="22">
        <f t="shared" si="72"/>
        <v>2317</v>
      </c>
      <c r="AM1595" s="11" t="str">
        <f>VLOOKUP(O1595,Sheet2!$D$6:$E$14,2,FALSE)</f>
        <v>Spare parts</v>
      </c>
      <c r="AN1595" s="11" t="str">
        <f>VLOOKUP(F1595,Sheet2!$E$10:$F$13,2,FALSE)</f>
        <v>SPM</v>
      </c>
      <c r="AO1595" s="35" t="s">
        <v>14668</v>
      </c>
      <c r="AP1595">
        <f>MATCH(AN1595,Sheet2!$F$5:$F$18,0)</f>
        <v>6</v>
      </c>
      <c r="AQ1595">
        <f>MATCH(AO1595,Sheet2!$F$5:$K$5,0)</f>
        <v>6</v>
      </c>
      <c r="AR1595" s="33">
        <f>INDEX(Sheet2!$F$5:$K$18,OPaL!AP1595,OPaL!AQ1595)</f>
        <v>0.15</v>
      </c>
      <c r="AS1595" s="1">
        <f t="shared" si="74"/>
        <v>30026.25</v>
      </c>
    </row>
    <row r="1596" spans="1:45" x14ac:dyDescent="0.2">
      <c r="A1596" s="11" t="s">
        <v>2384</v>
      </c>
      <c r="B1596" s="11" t="s">
        <v>2385</v>
      </c>
      <c r="C1596" s="11" t="s">
        <v>11070</v>
      </c>
      <c r="D1596" s="21">
        <v>43496</v>
      </c>
      <c r="E1596" s="21" t="s">
        <v>9697</v>
      </c>
      <c r="F1596" s="21" t="s">
        <v>14659</v>
      </c>
      <c r="G1596" s="11" t="s">
        <v>2</v>
      </c>
      <c r="H1596" s="11" t="s">
        <v>3</v>
      </c>
      <c r="I1596" s="11" t="s">
        <v>4</v>
      </c>
      <c r="J1596" s="12">
        <v>1</v>
      </c>
      <c r="K1596" s="12">
        <v>35295.79</v>
      </c>
      <c r="L1596" s="12">
        <v>0</v>
      </c>
      <c r="M1596" s="12">
        <v>0</v>
      </c>
      <c r="N1596" s="12">
        <f t="shared" si="73"/>
        <v>35295.79</v>
      </c>
      <c r="O1596" s="11" t="s">
        <v>5</v>
      </c>
      <c r="P1596" s="13">
        <v>0</v>
      </c>
      <c r="Q1596" s="11" t="s">
        <v>6</v>
      </c>
      <c r="R1596" s="13">
        <v>0</v>
      </c>
      <c r="S1596" s="13">
        <v>0</v>
      </c>
      <c r="T1596" s="11" t="s">
        <v>7</v>
      </c>
      <c r="U1596" s="11" t="s">
        <v>8</v>
      </c>
      <c r="V1596" s="15">
        <v>0</v>
      </c>
      <c r="W1596" s="13">
        <v>0</v>
      </c>
      <c r="X1596" s="15">
        <v>0</v>
      </c>
      <c r="Y1596" s="15">
        <v>0</v>
      </c>
      <c r="Z1596" s="13">
        <v>0</v>
      </c>
      <c r="AA1596" s="15">
        <v>0</v>
      </c>
      <c r="AB1596" s="13">
        <v>0</v>
      </c>
      <c r="AC1596" s="15">
        <v>0</v>
      </c>
      <c r="AD1596" s="13">
        <v>0</v>
      </c>
      <c r="AE1596" s="15">
        <v>0</v>
      </c>
      <c r="AF1596" s="13">
        <v>0</v>
      </c>
      <c r="AG1596" s="15">
        <v>0</v>
      </c>
      <c r="AH1596" s="13">
        <v>0</v>
      </c>
      <c r="AI1596" s="15">
        <v>0</v>
      </c>
      <c r="AJ1596" s="11" t="s">
        <v>9</v>
      </c>
      <c r="AK1596" s="11" t="s">
        <v>13</v>
      </c>
      <c r="AL1596" s="22">
        <f t="shared" si="72"/>
        <v>1796</v>
      </c>
      <c r="AM1596" s="11" t="str">
        <f>VLOOKUP(O1596,Sheet2!$D$6:$E$14,2,FALSE)</f>
        <v>Spare parts</v>
      </c>
      <c r="AN1596" s="11" t="str">
        <f>VLOOKUP(F1596,Sheet2!$E$10:$F$13,2,FALSE)</f>
        <v>SPM</v>
      </c>
      <c r="AO1596" s="35" t="s">
        <v>14668</v>
      </c>
      <c r="AP1596">
        <f>MATCH(AN1596,Sheet2!$F$5:$F$18,0)</f>
        <v>6</v>
      </c>
      <c r="AQ1596">
        <f>MATCH(AO1596,Sheet2!$F$5:$K$5,0)</f>
        <v>6</v>
      </c>
      <c r="AR1596" s="33">
        <f>INDEX(Sheet2!$F$5:$K$18,OPaL!AP1596,OPaL!AQ1596)</f>
        <v>0.15</v>
      </c>
      <c r="AS1596" s="1">
        <f t="shared" si="74"/>
        <v>30001.4215</v>
      </c>
    </row>
    <row r="1597" spans="1:45" x14ac:dyDescent="0.2">
      <c r="A1597" s="11" t="s">
        <v>4275</v>
      </c>
      <c r="B1597" s="11" t="s">
        <v>4276</v>
      </c>
      <c r="C1597" s="11" t="s">
        <v>11358</v>
      </c>
      <c r="D1597" s="21">
        <v>42975</v>
      </c>
      <c r="E1597" s="21" t="s">
        <v>9697</v>
      </c>
      <c r="F1597" s="21" t="s">
        <v>14659</v>
      </c>
      <c r="G1597" s="11" t="s">
        <v>2</v>
      </c>
      <c r="H1597" s="11" t="s">
        <v>16</v>
      </c>
      <c r="I1597" s="11" t="s">
        <v>4</v>
      </c>
      <c r="J1597" s="13">
        <v>1</v>
      </c>
      <c r="K1597" s="12">
        <v>35278</v>
      </c>
      <c r="L1597" s="12">
        <v>0</v>
      </c>
      <c r="M1597" s="12">
        <v>0</v>
      </c>
      <c r="N1597" s="12">
        <f t="shared" si="73"/>
        <v>35278</v>
      </c>
      <c r="O1597" s="11" t="s">
        <v>5</v>
      </c>
      <c r="P1597" s="13">
        <v>0</v>
      </c>
      <c r="Q1597" s="11" t="s">
        <v>6</v>
      </c>
      <c r="R1597" s="13">
        <v>0</v>
      </c>
      <c r="S1597" s="13">
        <v>0</v>
      </c>
      <c r="T1597" s="11" t="s">
        <v>7</v>
      </c>
      <c r="U1597" s="11" t="s">
        <v>8</v>
      </c>
      <c r="V1597" s="15">
        <v>0</v>
      </c>
      <c r="W1597" s="13">
        <v>0</v>
      </c>
      <c r="X1597" s="15">
        <v>0</v>
      </c>
      <c r="Y1597" s="15">
        <v>0</v>
      </c>
      <c r="Z1597" s="13">
        <v>0</v>
      </c>
      <c r="AA1597" s="15">
        <v>0</v>
      </c>
      <c r="AB1597" s="13">
        <v>0</v>
      </c>
      <c r="AC1597" s="15">
        <v>0</v>
      </c>
      <c r="AD1597" s="13">
        <v>0</v>
      </c>
      <c r="AE1597" s="15">
        <v>0</v>
      </c>
      <c r="AF1597" s="13">
        <v>0</v>
      </c>
      <c r="AG1597" s="15">
        <v>0</v>
      </c>
      <c r="AH1597" s="13">
        <v>0</v>
      </c>
      <c r="AI1597" s="15">
        <v>0</v>
      </c>
      <c r="AJ1597" s="11" t="s">
        <v>17</v>
      </c>
      <c r="AK1597" s="11" t="s">
        <v>1398</v>
      </c>
      <c r="AL1597" s="22">
        <f t="shared" si="72"/>
        <v>2317</v>
      </c>
      <c r="AM1597" s="11" t="str">
        <f>VLOOKUP(O1597,Sheet2!$D$6:$E$14,2,FALSE)</f>
        <v>Spare parts</v>
      </c>
      <c r="AN1597" s="11" t="str">
        <f>VLOOKUP(F1597,Sheet2!$E$10:$F$13,2,FALSE)</f>
        <v>SPM</v>
      </c>
      <c r="AO1597" s="35" t="s">
        <v>14668</v>
      </c>
      <c r="AP1597">
        <f>MATCH(AN1597,Sheet2!$F$5:$F$18,0)</f>
        <v>6</v>
      </c>
      <c r="AQ1597">
        <f>MATCH(AO1597,Sheet2!$F$5:$K$5,0)</f>
        <v>6</v>
      </c>
      <c r="AR1597" s="33">
        <f>INDEX(Sheet2!$F$5:$K$18,OPaL!AP1597,OPaL!AQ1597)</f>
        <v>0.15</v>
      </c>
      <c r="AS1597" s="1">
        <f t="shared" si="74"/>
        <v>29986.3</v>
      </c>
    </row>
    <row r="1598" spans="1:45" x14ac:dyDescent="0.2">
      <c r="A1598" s="11" t="s">
        <v>4951</v>
      </c>
      <c r="B1598" s="11" t="s">
        <v>4952</v>
      </c>
      <c r="C1598" s="11" t="s">
        <v>11359</v>
      </c>
      <c r="D1598" s="21">
        <v>44667</v>
      </c>
      <c r="E1598" s="21" t="s">
        <v>9697</v>
      </c>
      <c r="F1598" s="21" t="s">
        <v>14659</v>
      </c>
      <c r="G1598" s="11" t="s">
        <v>2</v>
      </c>
      <c r="H1598" s="11" t="s">
        <v>350</v>
      </c>
      <c r="I1598" s="11" t="s">
        <v>4</v>
      </c>
      <c r="J1598" s="13">
        <v>2</v>
      </c>
      <c r="K1598" s="12">
        <v>35271.599999999999</v>
      </c>
      <c r="L1598" s="12">
        <v>0</v>
      </c>
      <c r="M1598" s="12">
        <v>0</v>
      </c>
      <c r="N1598" s="12">
        <f t="shared" si="73"/>
        <v>35271.599999999999</v>
      </c>
      <c r="O1598" s="11" t="s">
        <v>5</v>
      </c>
      <c r="P1598" s="13">
        <v>0</v>
      </c>
      <c r="Q1598" s="11" t="s">
        <v>6</v>
      </c>
      <c r="R1598" s="13">
        <v>0</v>
      </c>
      <c r="S1598" s="13">
        <v>0</v>
      </c>
      <c r="T1598" s="11" t="s">
        <v>7</v>
      </c>
      <c r="U1598" s="11" t="s">
        <v>8</v>
      </c>
      <c r="V1598" s="15">
        <v>0</v>
      </c>
      <c r="W1598" s="13">
        <v>0</v>
      </c>
      <c r="X1598" s="15">
        <v>0</v>
      </c>
      <c r="Y1598" s="15">
        <v>0</v>
      </c>
      <c r="Z1598" s="13">
        <v>0</v>
      </c>
      <c r="AA1598" s="15">
        <v>0</v>
      </c>
      <c r="AB1598" s="13">
        <v>0</v>
      </c>
      <c r="AC1598" s="15">
        <v>0</v>
      </c>
      <c r="AD1598" s="13">
        <v>0</v>
      </c>
      <c r="AE1598" s="15">
        <v>0</v>
      </c>
      <c r="AF1598" s="13">
        <v>0</v>
      </c>
      <c r="AG1598" s="15">
        <v>0</v>
      </c>
      <c r="AH1598" s="13">
        <v>0</v>
      </c>
      <c r="AI1598" s="15">
        <v>0</v>
      </c>
      <c r="AJ1598" s="11" t="s">
        <v>352</v>
      </c>
      <c r="AK1598" s="11" t="s">
        <v>1398</v>
      </c>
      <c r="AL1598" s="22">
        <f t="shared" si="72"/>
        <v>625</v>
      </c>
      <c r="AM1598" s="11" t="str">
        <f>VLOOKUP(O1598,Sheet2!$D$6:$E$14,2,FALSE)</f>
        <v>Spare parts</v>
      </c>
      <c r="AN1598" s="11" t="str">
        <f>VLOOKUP(F1598,Sheet2!$E$10:$F$13,2,FALSE)</f>
        <v>SPM</v>
      </c>
      <c r="AO1598" s="35" t="s">
        <v>14668</v>
      </c>
      <c r="AP1598">
        <f>MATCH(AN1598,Sheet2!$F$5:$F$18,0)</f>
        <v>6</v>
      </c>
      <c r="AQ1598">
        <f>MATCH(AO1598,Sheet2!$F$5:$K$5,0)</f>
        <v>6</v>
      </c>
      <c r="AR1598" s="33">
        <f>INDEX(Sheet2!$F$5:$K$18,OPaL!AP1598,OPaL!AQ1598)</f>
        <v>0.15</v>
      </c>
      <c r="AS1598" s="1">
        <f t="shared" si="74"/>
        <v>29980.859999999997</v>
      </c>
    </row>
    <row r="1599" spans="1:45" x14ac:dyDescent="0.2">
      <c r="A1599" s="11" t="s">
        <v>549</v>
      </c>
      <c r="B1599" s="11" t="s">
        <v>550</v>
      </c>
      <c r="C1599" s="11" t="s">
        <v>11360</v>
      </c>
      <c r="D1599" s="21">
        <v>43496</v>
      </c>
      <c r="E1599" s="21" t="s">
        <v>9697</v>
      </c>
      <c r="F1599" s="21" t="s">
        <v>14659</v>
      </c>
      <c r="G1599" s="11" t="s">
        <v>2</v>
      </c>
      <c r="H1599" s="11" t="s">
        <v>3</v>
      </c>
      <c r="I1599" s="11" t="s">
        <v>4</v>
      </c>
      <c r="J1599" s="13">
        <v>3</v>
      </c>
      <c r="K1599" s="12">
        <v>35237.51</v>
      </c>
      <c r="L1599" s="12">
        <v>0</v>
      </c>
      <c r="M1599" s="12">
        <v>0</v>
      </c>
      <c r="N1599" s="12">
        <f t="shared" si="73"/>
        <v>35237.51</v>
      </c>
      <c r="O1599" s="11" t="s">
        <v>5</v>
      </c>
      <c r="P1599" s="13">
        <v>0</v>
      </c>
      <c r="Q1599" s="11" t="s">
        <v>6</v>
      </c>
      <c r="R1599" s="13">
        <v>0</v>
      </c>
      <c r="S1599" s="13">
        <v>0</v>
      </c>
      <c r="T1599" s="11" t="s">
        <v>7</v>
      </c>
      <c r="U1599" s="11" t="s">
        <v>8</v>
      </c>
      <c r="V1599" s="15">
        <v>0</v>
      </c>
      <c r="W1599" s="13">
        <v>0</v>
      </c>
      <c r="X1599" s="15">
        <v>0</v>
      </c>
      <c r="Y1599" s="15">
        <v>0</v>
      </c>
      <c r="Z1599" s="13">
        <v>0</v>
      </c>
      <c r="AA1599" s="15">
        <v>0</v>
      </c>
      <c r="AB1599" s="13">
        <v>0</v>
      </c>
      <c r="AC1599" s="15">
        <v>0</v>
      </c>
      <c r="AD1599" s="13">
        <v>0</v>
      </c>
      <c r="AE1599" s="15">
        <v>0</v>
      </c>
      <c r="AF1599" s="13">
        <v>0</v>
      </c>
      <c r="AG1599" s="15">
        <v>0</v>
      </c>
      <c r="AH1599" s="13">
        <v>0</v>
      </c>
      <c r="AI1599" s="15">
        <v>0</v>
      </c>
      <c r="AJ1599" s="11" t="s">
        <v>9</v>
      </c>
      <c r="AK1599" s="11" t="s">
        <v>13</v>
      </c>
      <c r="AL1599" s="22">
        <f t="shared" si="72"/>
        <v>1796</v>
      </c>
      <c r="AM1599" s="11" t="str">
        <f>VLOOKUP(O1599,Sheet2!$D$6:$E$14,2,FALSE)</f>
        <v>Spare parts</v>
      </c>
      <c r="AN1599" s="11" t="str">
        <f>VLOOKUP(F1599,Sheet2!$E$10:$F$13,2,FALSE)</f>
        <v>SPM</v>
      </c>
      <c r="AO1599" s="35" t="s">
        <v>14668</v>
      </c>
      <c r="AP1599">
        <f>MATCH(AN1599,Sheet2!$F$5:$F$18,0)</f>
        <v>6</v>
      </c>
      <c r="AQ1599">
        <f>MATCH(AO1599,Sheet2!$F$5:$K$5,0)</f>
        <v>6</v>
      </c>
      <c r="AR1599" s="33">
        <f>INDEX(Sheet2!$F$5:$K$18,OPaL!AP1599,OPaL!AQ1599)</f>
        <v>0.15</v>
      </c>
      <c r="AS1599" s="1">
        <f t="shared" si="74"/>
        <v>29951.8835</v>
      </c>
    </row>
    <row r="1600" spans="1:45" x14ac:dyDescent="0.2">
      <c r="A1600" s="11" t="s">
        <v>4161</v>
      </c>
      <c r="B1600" s="11" t="s">
        <v>4162</v>
      </c>
      <c r="C1600" s="11" t="s">
        <v>11361</v>
      </c>
      <c r="D1600" s="21">
        <v>44667</v>
      </c>
      <c r="E1600" s="21" t="s">
        <v>9697</v>
      </c>
      <c r="F1600" s="21" t="s">
        <v>14659</v>
      </c>
      <c r="G1600" s="11" t="s">
        <v>2</v>
      </c>
      <c r="H1600" s="11" t="s">
        <v>350</v>
      </c>
      <c r="I1600" s="11" t="s">
        <v>4</v>
      </c>
      <c r="J1600" s="12">
        <v>2</v>
      </c>
      <c r="K1600" s="12">
        <v>35053.199999999997</v>
      </c>
      <c r="L1600" s="12">
        <v>0</v>
      </c>
      <c r="M1600" s="12">
        <v>0</v>
      </c>
      <c r="N1600" s="12">
        <f t="shared" si="73"/>
        <v>35053.199999999997</v>
      </c>
      <c r="O1600" s="11" t="s">
        <v>5</v>
      </c>
      <c r="P1600" s="13">
        <v>0</v>
      </c>
      <c r="Q1600" s="11" t="s">
        <v>6</v>
      </c>
      <c r="R1600" s="13">
        <v>0</v>
      </c>
      <c r="S1600" s="13">
        <v>0</v>
      </c>
      <c r="T1600" s="11" t="s">
        <v>7</v>
      </c>
      <c r="U1600" s="11" t="s">
        <v>8</v>
      </c>
      <c r="V1600" s="15">
        <v>0</v>
      </c>
      <c r="W1600" s="13">
        <v>0</v>
      </c>
      <c r="X1600" s="15">
        <v>0</v>
      </c>
      <c r="Y1600" s="15">
        <v>0</v>
      </c>
      <c r="Z1600" s="13">
        <v>0</v>
      </c>
      <c r="AA1600" s="15">
        <v>0</v>
      </c>
      <c r="AB1600" s="13">
        <v>0</v>
      </c>
      <c r="AC1600" s="15">
        <v>0</v>
      </c>
      <c r="AD1600" s="13">
        <v>0</v>
      </c>
      <c r="AE1600" s="15">
        <v>0</v>
      </c>
      <c r="AF1600" s="13">
        <v>0</v>
      </c>
      <c r="AG1600" s="15">
        <v>0</v>
      </c>
      <c r="AH1600" s="13">
        <v>0</v>
      </c>
      <c r="AI1600" s="15">
        <v>0</v>
      </c>
      <c r="AJ1600" s="11" t="s">
        <v>352</v>
      </c>
      <c r="AK1600" s="11" t="s">
        <v>1398</v>
      </c>
      <c r="AL1600" s="22">
        <f t="shared" si="72"/>
        <v>625</v>
      </c>
      <c r="AM1600" s="11" t="str">
        <f>VLOOKUP(O1600,Sheet2!$D$6:$E$14,2,FALSE)</f>
        <v>Spare parts</v>
      </c>
      <c r="AN1600" s="11" t="str">
        <f>VLOOKUP(F1600,Sheet2!$E$10:$F$13,2,FALSE)</f>
        <v>SPM</v>
      </c>
      <c r="AO1600" s="35" t="s">
        <v>14668</v>
      </c>
      <c r="AP1600">
        <f>MATCH(AN1600,Sheet2!$F$5:$F$18,0)</f>
        <v>6</v>
      </c>
      <c r="AQ1600">
        <f>MATCH(AO1600,Sheet2!$F$5:$K$5,0)</f>
        <v>6</v>
      </c>
      <c r="AR1600" s="33">
        <f>INDEX(Sheet2!$F$5:$K$18,OPaL!AP1600,OPaL!AQ1600)</f>
        <v>0.15</v>
      </c>
      <c r="AS1600" s="1">
        <f t="shared" si="74"/>
        <v>29795.219999999998</v>
      </c>
    </row>
    <row r="1601" spans="1:45" x14ac:dyDescent="0.2">
      <c r="A1601" s="11" t="s">
        <v>701</v>
      </c>
      <c r="B1601" s="11" t="s">
        <v>702</v>
      </c>
      <c r="C1601" s="11" t="s">
        <v>11362</v>
      </c>
      <c r="D1601" s="21">
        <v>43484</v>
      </c>
      <c r="E1601" s="21" t="s">
        <v>9697</v>
      </c>
      <c r="F1601" s="21" t="s">
        <v>14659</v>
      </c>
      <c r="G1601" s="11" t="s">
        <v>2</v>
      </c>
      <c r="H1601" s="11" t="s">
        <v>3</v>
      </c>
      <c r="I1601" s="11" t="s">
        <v>4</v>
      </c>
      <c r="J1601" s="12">
        <v>2</v>
      </c>
      <c r="K1601" s="12">
        <v>35023.449999999997</v>
      </c>
      <c r="L1601" s="12">
        <v>0</v>
      </c>
      <c r="M1601" s="12">
        <v>0</v>
      </c>
      <c r="N1601" s="12">
        <f t="shared" si="73"/>
        <v>35023.449999999997</v>
      </c>
      <c r="O1601" s="11" t="s">
        <v>5</v>
      </c>
      <c r="P1601" s="13">
        <v>0</v>
      </c>
      <c r="Q1601" s="11" t="s">
        <v>6</v>
      </c>
      <c r="R1601" s="13">
        <v>0</v>
      </c>
      <c r="S1601" s="13">
        <v>0</v>
      </c>
      <c r="T1601" s="11" t="s">
        <v>7</v>
      </c>
      <c r="U1601" s="11" t="s">
        <v>8</v>
      </c>
      <c r="V1601" s="15">
        <v>0</v>
      </c>
      <c r="W1601" s="13">
        <v>0</v>
      </c>
      <c r="X1601" s="15">
        <v>0</v>
      </c>
      <c r="Y1601" s="15">
        <v>0</v>
      </c>
      <c r="Z1601" s="13">
        <v>0</v>
      </c>
      <c r="AA1601" s="15">
        <v>0</v>
      </c>
      <c r="AB1601" s="13">
        <v>0</v>
      </c>
      <c r="AC1601" s="15">
        <v>0</v>
      </c>
      <c r="AD1601" s="13">
        <v>0</v>
      </c>
      <c r="AE1601" s="15">
        <v>0</v>
      </c>
      <c r="AF1601" s="13">
        <v>0</v>
      </c>
      <c r="AG1601" s="15">
        <v>0</v>
      </c>
      <c r="AH1601" s="13">
        <v>0</v>
      </c>
      <c r="AI1601" s="15">
        <v>0</v>
      </c>
      <c r="AJ1601" s="11" t="s">
        <v>9</v>
      </c>
      <c r="AK1601" s="11" t="s">
        <v>13</v>
      </c>
      <c r="AL1601" s="22">
        <f t="shared" si="72"/>
        <v>1808</v>
      </c>
      <c r="AM1601" s="11" t="str">
        <f>VLOOKUP(O1601,Sheet2!$D$6:$E$14,2,FALSE)</f>
        <v>Spare parts</v>
      </c>
      <c r="AN1601" s="11" t="str">
        <f>VLOOKUP(F1601,Sheet2!$E$10:$F$13,2,FALSE)</f>
        <v>SPM</v>
      </c>
      <c r="AO1601" s="35" t="s">
        <v>14668</v>
      </c>
      <c r="AP1601">
        <f>MATCH(AN1601,Sheet2!$F$5:$F$18,0)</f>
        <v>6</v>
      </c>
      <c r="AQ1601">
        <f>MATCH(AO1601,Sheet2!$F$5:$K$5,0)</f>
        <v>6</v>
      </c>
      <c r="AR1601" s="33">
        <f>INDEX(Sheet2!$F$5:$K$18,OPaL!AP1601,OPaL!AQ1601)</f>
        <v>0.15</v>
      </c>
      <c r="AS1601" s="1">
        <f t="shared" si="74"/>
        <v>29769.932499999995</v>
      </c>
    </row>
    <row r="1602" spans="1:45" x14ac:dyDescent="0.2">
      <c r="A1602" s="11" t="s">
        <v>3051</v>
      </c>
      <c r="B1602" s="11" t="s">
        <v>3052</v>
      </c>
      <c r="C1602" s="11" t="s">
        <v>11363</v>
      </c>
      <c r="D1602" s="21">
        <v>42963</v>
      </c>
      <c r="E1602" s="21" t="s">
        <v>9697</v>
      </c>
      <c r="F1602" s="21" t="s">
        <v>14659</v>
      </c>
      <c r="G1602" s="11" t="s">
        <v>2</v>
      </c>
      <c r="H1602" s="11" t="s">
        <v>16</v>
      </c>
      <c r="I1602" s="11" t="s">
        <v>4</v>
      </c>
      <c r="J1602" s="13">
        <v>2</v>
      </c>
      <c r="K1602" s="12">
        <v>34955.08</v>
      </c>
      <c r="L1602" s="12">
        <v>0</v>
      </c>
      <c r="M1602" s="12">
        <v>0</v>
      </c>
      <c r="N1602" s="12">
        <f t="shared" si="73"/>
        <v>34955.08</v>
      </c>
      <c r="O1602" s="11" t="s">
        <v>5</v>
      </c>
      <c r="P1602" s="13">
        <v>0</v>
      </c>
      <c r="Q1602" s="11" t="s">
        <v>6</v>
      </c>
      <c r="R1602" s="13">
        <v>0</v>
      </c>
      <c r="S1602" s="13">
        <v>0</v>
      </c>
      <c r="T1602" s="11" t="s">
        <v>7</v>
      </c>
      <c r="U1602" s="11" t="s">
        <v>8</v>
      </c>
      <c r="V1602" s="15">
        <v>0</v>
      </c>
      <c r="W1602" s="13">
        <v>0</v>
      </c>
      <c r="X1602" s="15">
        <v>0</v>
      </c>
      <c r="Y1602" s="15">
        <v>0</v>
      </c>
      <c r="Z1602" s="13">
        <v>0</v>
      </c>
      <c r="AA1602" s="15">
        <v>0</v>
      </c>
      <c r="AB1602" s="13">
        <v>0</v>
      </c>
      <c r="AC1602" s="15">
        <v>0</v>
      </c>
      <c r="AD1602" s="13">
        <v>0</v>
      </c>
      <c r="AE1602" s="15">
        <v>0</v>
      </c>
      <c r="AF1602" s="13">
        <v>0</v>
      </c>
      <c r="AG1602" s="15">
        <v>0</v>
      </c>
      <c r="AH1602" s="13">
        <v>0</v>
      </c>
      <c r="AI1602" s="15">
        <v>0</v>
      </c>
      <c r="AJ1602" s="11" t="s">
        <v>17</v>
      </c>
      <c r="AK1602" s="11" t="s">
        <v>13</v>
      </c>
      <c r="AL1602" s="22">
        <f t="shared" si="72"/>
        <v>2329</v>
      </c>
      <c r="AM1602" s="11" t="str">
        <f>VLOOKUP(O1602,Sheet2!$D$6:$E$14,2,FALSE)</f>
        <v>Spare parts</v>
      </c>
      <c r="AN1602" s="11" t="str">
        <f>VLOOKUP(F1602,Sheet2!$E$10:$F$13,2,FALSE)</f>
        <v>SPM</v>
      </c>
      <c r="AO1602" s="35" t="s">
        <v>14668</v>
      </c>
      <c r="AP1602">
        <f>MATCH(AN1602,Sheet2!$F$5:$F$18,0)</f>
        <v>6</v>
      </c>
      <c r="AQ1602">
        <f>MATCH(AO1602,Sheet2!$F$5:$K$5,0)</f>
        <v>6</v>
      </c>
      <c r="AR1602" s="33">
        <f>INDEX(Sheet2!$F$5:$K$18,OPaL!AP1602,OPaL!AQ1602)</f>
        <v>0.15</v>
      </c>
      <c r="AS1602" s="1">
        <f t="shared" si="74"/>
        <v>29711.817999999999</v>
      </c>
    </row>
    <row r="1603" spans="1:45" x14ac:dyDescent="0.2">
      <c r="A1603" s="11" t="s">
        <v>9442</v>
      </c>
      <c r="B1603" s="11" t="s">
        <v>9443</v>
      </c>
      <c r="C1603" s="11" t="s">
        <v>11364</v>
      </c>
      <c r="D1603" s="21">
        <v>44837</v>
      </c>
      <c r="E1603" s="21" t="s">
        <v>9705</v>
      </c>
      <c r="F1603" s="21" t="s">
        <v>14659</v>
      </c>
      <c r="G1603" s="11" t="s">
        <v>2</v>
      </c>
      <c r="H1603" s="11" t="s">
        <v>3</v>
      </c>
      <c r="I1603" s="11" t="s">
        <v>8179</v>
      </c>
      <c r="J1603" s="12">
        <v>0.76500000000000001</v>
      </c>
      <c r="K1603" s="12">
        <v>34807.5</v>
      </c>
      <c r="L1603" s="12">
        <v>0</v>
      </c>
      <c r="M1603" s="12">
        <v>0</v>
      </c>
      <c r="N1603" s="12">
        <f t="shared" si="73"/>
        <v>34807.5</v>
      </c>
      <c r="O1603" s="11" t="s">
        <v>8227</v>
      </c>
      <c r="P1603" s="13">
        <v>0</v>
      </c>
      <c r="Q1603" s="11" t="s">
        <v>6</v>
      </c>
      <c r="R1603" s="14">
        <v>0</v>
      </c>
      <c r="S1603" s="14">
        <v>0</v>
      </c>
      <c r="T1603" s="11" t="s">
        <v>7</v>
      </c>
      <c r="U1603" s="11" t="s">
        <v>8</v>
      </c>
      <c r="V1603" s="15">
        <v>0</v>
      </c>
      <c r="W1603" s="14">
        <v>0</v>
      </c>
      <c r="X1603" s="15">
        <v>0</v>
      </c>
      <c r="Y1603" s="15">
        <v>0</v>
      </c>
      <c r="Z1603" s="14">
        <v>0</v>
      </c>
      <c r="AA1603" s="15">
        <v>0</v>
      </c>
      <c r="AB1603" s="14">
        <v>0</v>
      </c>
      <c r="AC1603" s="15">
        <v>0</v>
      </c>
      <c r="AD1603" s="14">
        <v>0</v>
      </c>
      <c r="AE1603" s="15">
        <v>0</v>
      </c>
      <c r="AF1603" s="14">
        <v>0</v>
      </c>
      <c r="AG1603" s="15">
        <v>0</v>
      </c>
      <c r="AH1603" s="14">
        <v>0</v>
      </c>
      <c r="AI1603" s="15">
        <v>0</v>
      </c>
      <c r="AJ1603" s="11" t="s">
        <v>9</v>
      </c>
      <c r="AK1603" s="11" t="s">
        <v>8228</v>
      </c>
      <c r="AL1603" s="22">
        <f t="shared" si="72"/>
        <v>455</v>
      </c>
      <c r="AM1603" s="11" t="str">
        <f>VLOOKUP(O1603,Sheet2!$D$6:$E$14,2,FALSE)</f>
        <v>Consumables</v>
      </c>
      <c r="AN1603" s="11" t="str">
        <f>VLOOKUP(F1603,Sheet2!$E$15:$F$18,2,FALSE)</f>
        <v>CM</v>
      </c>
      <c r="AO1603" s="35" t="s">
        <v>14668</v>
      </c>
      <c r="AP1603">
        <f>MATCH(AN1603,Sheet2!$F$5:$F$18,0)</f>
        <v>13</v>
      </c>
      <c r="AQ1603">
        <f>MATCH(AO1603,Sheet2!$F$5:$K$5,0)</f>
        <v>6</v>
      </c>
      <c r="AR1603" s="33">
        <f>INDEX(Sheet2!$F$5:$K$18,OPaL!AP1603,OPaL!AQ1603)</f>
        <v>0.2</v>
      </c>
      <c r="AS1603" s="1">
        <f t="shared" si="74"/>
        <v>27846</v>
      </c>
    </row>
    <row r="1604" spans="1:45" x14ac:dyDescent="0.2">
      <c r="A1604" s="11" t="s">
        <v>8910</v>
      </c>
      <c r="B1604" s="11" t="s">
        <v>8911</v>
      </c>
      <c r="C1604" s="11" t="s">
        <v>10867</v>
      </c>
      <c r="D1604" s="21">
        <v>45217</v>
      </c>
      <c r="E1604" s="21" t="s">
        <v>9739</v>
      </c>
      <c r="F1604" s="21" t="s">
        <v>14659</v>
      </c>
      <c r="G1604" s="11" t="s">
        <v>2</v>
      </c>
      <c r="H1604" s="11" t="s">
        <v>3</v>
      </c>
      <c r="I1604" s="11" t="s">
        <v>4</v>
      </c>
      <c r="J1604" s="13">
        <v>118</v>
      </c>
      <c r="K1604" s="12">
        <v>34783.839999999997</v>
      </c>
      <c r="L1604" s="12">
        <v>0</v>
      </c>
      <c r="M1604" s="12">
        <v>0</v>
      </c>
      <c r="N1604" s="12">
        <f t="shared" si="73"/>
        <v>34783.839999999997</v>
      </c>
      <c r="O1604" s="11" t="s">
        <v>8227</v>
      </c>
      <c r="P1604" s="13">
        <v>0</v>
      </c>
      <c r="Q1604" s="11" t="s">
        <v>6</v>
      </c>
      <c r="R1604" s="13">
        <v>0</v>
      </c>
      <c r="S1604" s="13">
        <v>0</v>
      </c>
      <c r="T1604" s="11" t="s">
        <v>7</v>
      </c>
      <c r="U1604" s="11" t="s">
        <v>8</v>
      </c>
      <c r="V1604" s="15">
        <v>0</v>
      </c>
      <c r="W1604" s="13">
        <v>0</v>
      </c>
      <c r="X1604" s="15">
        <v>0</v>
      </c>
      <c r="Y1604" s="15">
        <v>0</v>
      </c>
      <c r="Z1604" s="13">
        <v>0</v>
      </c>
      <c r="AA1604" s="15">
        <v>0</v>
      </c>
      <c r="AB1604" s="13">
        <v>0</v>
      </c>
      <c r="AC1604" s="15">
        <v>0</v>
      </c>
      <c r="AD1604" s="13">
        <v>0</v>
      </c>
      <c r="AE1604" s="15">
        <v>0</v>
      </c>
      <c r="AF1604" s="13">
        <v>0</v>
      </c>
      <c r="AG1604" s="15">
        <v>0</v>
      </c>
      <c r="AH1604" s="13">
        <v>0</v>
      </c>
      <c r="AI1604" s="15">
        <v>0</v>
      </c>
      <c r="AJ1604" s="11" t="s">
        <v>9</v>
      </c>
      <c r="AK1604" s="11" t="s">
        <v>8228</v>
      </c>
      <c r="AL1604" s="22">
        <f t="shared" ref="AL1604:AL1667" si="75">$D$2-D1604</f>
        <v>75</v>
      </c>
      <c r="AM1604" s="11" t="str">
        <f>VLOOKUP(O1604,Sheet2!$D$6:$E$14,2,FALSE)</f>
        <v>Consumables</v>
      </c>
      <c r="AN1604" s="11" t="str">
        <f>VLOOKUP(F1604,Sheet2!$E$15:$F$18,2,FALSE)</f>
        <v>CM</v>
      </c>
      <c r="AO1604" s="35" t="s">
        <v>14664</v>
      </c>
      <c r="AP1604">
        <f>MATCH(AN1604,Sheet2!$F$5:$F$18,0)</f>
        <v>13</v>
      </c>
      <c r="AQ1604">
        <f>MATCH(AO1604,Sheet2!$F$5:$K$5,0)</f>
        <v>2</v>
      </c>
      <c r="AR1604" s="33">
        <f>INDEX(Sheet2!$F$5:$K$18,OPaL!AP1604,OPaL!AQ1604)</f>
        <v>0</v>
      </c>
      <c r="AS1604" s="1">
        <f t="shared" si="74"/>
        <v>34783.839999999997</v>
      </c>
    </row>
    <row r="1605" spans="1:45" x14ac:dyDescent="0.2">
      <c r="A1605" s="11" t="s">
        <v>5081</v>
      </c>
      <c r="B1605" s="11" t="s">
        <v>5082</v>
      </c>
      <c r="C1605" s="11" t="s">
        <v>11365</v>
      </c>
      <c r="D1605" s="21">
        <v>44709</v>
      </c>
      <c r="E1605" s="21" t="s">
        <v>9697</v>
      </c>
      <c r="F1605" s="21" t="s">
        <v>14659</v>
      </c>
      <c r="G1605" s="11" t="s">
        <v>2</v>
      </c>
      <c r="H1605" s="11" t="s">
        <v>16</v>
      </c>
      <c r="I1605" s="11" t="s">
        <v>4</v>
      </c>
      <c r="J1605" s="13">
        <v>3</v>
      </c>
      <c r="K1605" s="12">
        <v>34776</v>
      </c>
      <c r="L1605" s="12">
        <v>0</v>
      </c>
      <c r="M1605" s="12">
        <v>0</v>
      </c>
      <c r="N1605" s="12">
        <f t="shared" ref="N1605:N1668" si="76">M1605+K1605</f>
        <v>34776</v>
      </c>
      <c r="O1605" s="11" t="s">
        <v>5</v>
      </c>
      <c r="P1605" s="13">
        <v>0</v>
      </c>
      <c r="Q1605" s="11" t="s">
        <v>6</v>
      </c>
      <c r="R1605" s="13">
        <v>0</v>
      </c>
      <c r="S1605" s="13">
        <v>0</v>
      </c>
      <c r="T1605" s="11" t="s">
        <v>7</v>
      </c>
      <c r="U1605" s="11" t="s">
        <v>8</v>
      </c>
      <c r="V1605" s="15">
        <v>0</v>
      </c>
      <c r="W1605" s="13">
        <v>0</v>
      </c>
      <c r="X1605" s="15">
        <v>0</v>
      </c>
      <c r="Y1605" s="15">
        <v>0</v>
      </c>
      <c r="Z1605" s="13">
        <v>0</v>
      </c>
      <c r="AA1605" s="15">
        <v>0</v>
      </c>
      <c r="AB1605" s="13">
        <v>0</v>
      </c>
      <c r="AC1605" s="15">
        <v>0</v>
      </c>
      <c r="AD1605" s="13">
        <v>0</v>
      </c>
      <c r="AE1605" s="15">
        <v>0</v>
      </c>
      <c r="AF1605" s="13">
        <v>0</v>
      </c>
      <c r="AG1605" s="15">
        <v>0</v>
      </c>
      <c r="AH1605" s="13">
        <v>0</v>
      </c>
      <c r="AI1605" s="15">
        <v>0</v>
      </c>
      <c r="AJ1605" s="11" t="s">
        <v>17</v>
      </c>
      <c r="AK1605" s="11" t="s">
        <v>1398</v>
      </c>
      <c r="AL1605" s="22">
        <f t="shared" si="75"/>
        <v>583</v>
      </c>
      <c r="AM1605" s="11" t="str">
        <f>VLOOKUP(O1605,Sheet2!$D$6:$E$14,2,FALSE)</f>
        <v>Spare parts</v>
      </c>
      <c r="AN1605" s="11" t="str">
        <f>VLOOKUP(F1605,Sheet2!$E$10:$F$13,2,FALSE)</f>
        <v>SPM</v>
      </c>
      <c r="AO1605" s="35" t="s">
        <v>14668</v>
      </c>
      <c r="AP1605">
        <f>MATCH(AN1605,Sheet2!$F$5:$F$18,0)</f>
        <v>6</v>
      </c>
      <c r="AQ1605">
        <f>MATCH(AO1605,Sheet2!$F$5:$K$5,0)</f>
        <v>6</v>
      </c>
      <c r="AR1605" s="33">
        <f>INDEX(Sheet2!$F$5:$K$18,OPaL!AP1605,OPaL!AQ1605)</f>
        <v>0.15</v>
      </c>
      <c r="AS1605" s="1">
        <f t="shared" ref="AS1605:AS1668" si="77">N1605*(1-AR1605)</f>
        <v>29559.599999999999</v>
      </c>
    </row>
    <row r="1606" spans="1:45" x14ac:dyDescent="0.2">
      <c r="A1606" s="11" t="s">
        <v>8852</v>
      </c>
      <c r="B1606" s="11" t="s">
        <v>8853</v>
      </c>
      <c r="C1606" s="11" t="s">
        <v>11366</v>
      </c>
      <c r="D1606" s="21">
        <v>44740</v>
      </c>
      <c r="E1606" s="21" t="s">
        <v>9783</v>
      </c>
      <c r="F1606" s="21" t="s">
        <v>14659</v>
      </c>
      <c r="G1606" s="11" t="s">
        <v>2</v>
      </c>
      <c r="H1606" s="11" t="s">
        <v>350</v>
      </c>
      <c r="I1606" s="11" t="s">
        <v>4</v>
      </c>
      <c r="J1606" s="13">
        <v>4</v>
      </c>
      <c r="K1606" s="12">
        <v>34735</v>
      </c>
      <c r="L1606" s="12">
        <v>0</v>
      </c>
      <c r="M1606" s="12">
        <v>0</v>
      </c>
      <c r="N1606" s="12">
        <f t="shared" si="76"/>
        <v>34735</v>
      </c>
      <c r="O1606" s="11" t="s">
        <v>8227</v>
      </c>
      <c r="P1606" s="13">
        <v>0</v>
      </c>
      <c r="Q1606" s="11" t="s">
        <v>6</v>
      </c>
      <c r="R1606" s="13">
        <v>0</v>
      </c>
      <c r="S1606" s="13">
        <v>0</v>
      </c>
      <c r="T1606" s="11" t="s">
        <v>7</v>
      </c>
      <c r="U1606" s="11" t="s">
        <v>8</v>
      </c>
      <c r="V1606" s="15">
        <v>0</v>
      </c>
      <c r="W1606" s="13">
        <v>0</v>
      </c>
      <c r="X1606" s="15">
        <v>0</v>
      </c>
      <c r="Y1606" s="15">
        <v>0</v>
      </c>
      <c r="Z1606" s="13">
        <v>0</v>
      </c>
      <c r="AA1606" s="15">
        <v>0</v>
      </c>
      <c r="AB1606" s="13">
        <v>0</v>
      </c>
      <c r="AC1606" s="15">
        <v>0</v>
      </c>
      <c r="AD1606" s="13">
        <v>0</v>
      </c>
      <c r="AE1606" s="15">
        <v>0</v>
      </c>
      <c r="AF1606" s="13">
        <v>0</v>
      </c>
      <c r="AG1606" s="15">
        <v>0</v>
      </c>
      <c r="AH1606" s="13">
        <v>0</v>
      </c>
      <c r="AI1606" s="15">
        <v>0</v>
      </c>
      <c r="AJ1606" s="11" t="s">
        <v>352</v>
      </c>
      <c r="AK1606" s="11" t="s">
        <v>8228</v>
      </c>
      <c r="AL1606" s="22">
        <f t="shared" si="75"/>
        <v>552</v>
      </c>
      <c r="AM1606" s="11" t="str">
        <f>VLOOKUP(O1606,Sheet2!$D$6:$E$14,2,FALSE)</f>
        <v>Consumables</v>
      </c>
      <c r="AN1606" s="11" t="str">
        <f>VLOOKUP(F1606,Sheet2!$E$15:$F$18,2,FALSE)</f>
        <v>CM</v>
      </c>
      <c r="AO1606" s="35" t="s">
        <v>14668</v>
      </c>
      <c r="AP1606">
        <f>MATCH(AN1606,Sheet2!$F$5:$F$18,0)</f>
        <v>13</v>
      </c>
      <c r="AQ1606">
        <f>MATCH(AO1606,Sheet2!$F$5:$K$5,0)</f>
        <v>6</v>
      </c>
      <c r="AR1606" s="33">
        <f>INDEX(Sheet2!$F$5:$K$18,OPaL!AP1606,OPaL!AQ1606)</f>
        <v>0.2</v>
      </c>
      <c r="AS1606" s="1">
        <f t="shared" si="77"/>
        <v>27788</v>
      </c>
    </row>
    <row r="1607" spans="1:45" x14ac:dyDescent="0.2">
      <c r="A1607" s="11" t="s">
        <v>8096</v>
      </c>
      <c r="B1607" s="11" t="s">
        <v>8097</v>
      </c>
      <c r="C1607" s="11" t="s">
        <v>11367</v>
      </c>
      <c r="D1607" s="21">
        <v>42999</v>
      </c>
      <c r="E1607" s="21" t="s">
        <v>9791</v>
      </c>
      <c r="F1607" s="21" t="s">
        <v>14658</v>
      </c>
      <c r="G1607" s="11" t="s">
        <v>2</v>
      </c>
      <c r="H1607" s="11" t="s">
        <v>16</v>
      </c>
      <c r="I1607" s="11" t="s">
        <v>8098</v>
      </c>
      <c r="J1607" s="12">
        <v>10</v>
      </c>
      <c r="K1607" s="12">
        <v>34664.379999999997</v>
      </c>
      <c r="L1607" s="12">
        <v>0</v>
      </c>
      <c r="M1607" s="12">
        <v>0</v>
      </c>
      <c r="N1607" s="12">
        <f t="shared" si="76"/>
        <v>34664.379999999997</v>
      </c>
      <c r="O1607" s="11" t="s">
        <v>5</v>
      </c>
      <c r="P1607" s="13">
        <v>0</v>
      </c>
      <c r="Q1607" s="11" t="s">
        <v>6</v>
      </c>
      <c r="R1607" s="13">
        <v>0</v>
      </c>
      <c r="S1607" s="13">
        <v>0</v>
      </c>
      <c r="T1607" s="11" t="s">
        <v>7</v>
      </c>
      <c r="U1607" s="11" t="s">
        <v>8</v>
      </c>
      <c r="V1607" s="15">
        <v>0</v>
      </c>
      <c r="W1607" s="13">
        <v>0</v>
      </c>
      <c r="X1607" s="15">
        <v>0</v>
      </c>
      <c r="Y1607" s="15">
        <v>0</v>
      </c>
      <c r="Z1607" s="13">
        <v>0</v>
      </c>
      <c r="AA1607" s="15">
        <v>0</v>
      </c>
      <c r="AB1607" s="13">
        <v>0</v>
      </c>
      <c r="AC1607" s="15">
        <v>0</v>
      </c>
      <c r="AD1607" s="13">
        <v>0</v>
      </c>
      <c r="AE1607" s="15">
        <v>0</v>
      </c>
      <c r="AF1607" s="13">
        <v>0</v>
      </c>
      <c r="AG1607" s="15">
        <v>0</v>
      </c>
      <c r="AH1607" s="13">
        <v>0</v>
      </c>
      <c r="AI1607" s="15">
        <v>0</v>
      </c>
      <c r="AJ1607" s="11" t="s">
        <v>17</v>
      </c>
      <c r="AK1607" s="11" t="s">
        <v>1398</v>
      </c>
      <c r="AL1607" s="22">
        <f t="shared" si="75"/>
        <v>2293</v>
      </c>
      <c r="AM1607" s="11" t="str">
        <f>VLOOKUP(O1607,Sheet2!$D$6:$E$14,2,FALSE)</f>
        <v>Spare parts</v>
      </c>
      <c r="AN1607" s="11" t="str">
        <f>VLOOKUP(F1607,Sheet2!$E$10:$F$13,2,FALSE)</f>
        <v>SPE</v>
      </c>
      <c r="AO1607" s="35" t="s">
        <v>14668</v>
      </c>
      <c r="AP1607">
        <f>MATCH(AN1607,Sheet2!$F$5:$F$18,0)</f>
        <v>7</v>
      </c>
      <c r="AQ1607">
        <f>MATCH(AO1607,Sheet2!$F$5:$K$5,0)</f>
        <v>6</v>
      </c>
      <c r="AR1607" s="33">
        <f>INDEX(Sheet2!$F$5:$K$18,OPaL!AP1607,OPaL!AQ1607)</f>
        <v>0.15</v>
      </c>
      <c r="AS1607" s="1">
        <f t="shared" si="77"/>
        <v>29464.722999999998</v>
      </c>
    </row>
    <row r="1608" spans="1:45" x14ac:dyDescent="0.2">
      <c r="A1608" s="11" t="s">
        <v>7039</v>
      </c>
      <c r="B1608" s="11" t="s">
        <v>7040</v>
      </c>
      <c r="C1608" s="11" t="s">
        <v>11368</v>
      </c>
      <c r="D1608" s="21">
        <v>42529</v>
      </c>
      <c r="E1608" s="21" t="s">
        <v>9697</v>
      </c>
      <c r="F1608" s="21" t="s">
        <v>14659</v>
      </c>
      <c r="G1608" s="11" t="s">
        <v>2</v>
      </c>
      <c r="H1608" s="11" t="s">
        <v>16</v>
      </c>
      <c r="I1608" s="11" t="s">
        <v>4</v>
      </c>
      <c r="J1608" s="13">
        <v>2</v>
      </c>
      <c r="K1608" s="12">
        <v>34603.83</v>
      </c>
      <c r="L1608" s="12">
        <v>0</v>
      </c>
      <c r="M1608" s="12">
        <v>0</v>
      </c>
      <c r="N1608" s="12">
        <f t="shared" si="76"/>
        <v>34603.83</v>
      </c>
      <c r="O1608" s="11" t="s">
        <v>5</v>
      </c>
      <c r="P1608" s="13">
        <v>0</v>
      </c>
      <c r="Q1608" s="11" t="s">
        <v>6</v>
      </c>
      <c r="R1608" s="13">
        <v>0</v>
      </c>
      <c r="S1608" s="13">
        <v>0</v>
      </c>
      <c r="T1608" s="11" t="s">
        <v>7</v>
      </c>
      <c r="U1608" s="11" t="s">
        <v>8</v>
      </c>
      <c r="V1608" s="15">
        <v>0</v>
      </c>
      <c r="W1608" s="13">
        <v>0</v>
      </c>
      <c r="X1608" s="15">
        <v>0</v>
      </c>
      <c r="Y1608" s="15">
        <v>0</v>
      </c>
      <c r="Z1608" s="13">
        <v>0</v>
      </c>
      <c r="AA1608" s="15">
        <v>0</v>
      </c>
      <c r="AB1608" s="13">
        <v>0</v>
      </c>
      <c r="AC1608" s="15">
        <v>0</v>
      </c>
      <c r="AD1608" s="13">
        <v>0</v>
      </c>
      <c r="AE1608" s="15">
        <v>0</v>
      </c>
      <c r="AF1608" s="13">
        <v>0</v>
      </c>
      <c r="AG1608" s="15">
        <v>0</v>
      </c>
      <c r="AH1608" s="13">
        <v>0</v>
      </c>
      <c r="AI1608" s="15">
        <v>0</v>
      </c>
      <c r="AJ1608" s="11" t="s">
        <v>17</v>
      </c>
      <c r="AK1608" s="11" t="s">
        <v>13</v>
      </c>
      <c r="AL1608" s="22">
        <f t="shared" si="75"/>
        <v>2763</v>
      </c>
      <c r="AM1608" s="11" t="str">
        <f>VLOOKUP(O1608,Sheet2!$D$6:$E$14,2,FALSE)</f>
        <v>Spare parts</v>
      </c>
      <c r="AN1608" s="11" t="str">
        <f>VLOOKUP(F1608,Sheet2!$E$10:$F$13,2,FALSE)</f>
        <v>SPM</v>
      </c>
      <c r="AO1608" s="35" t="s">
        <v>14668</v>
      </c>
      <c r="AP1608">
        <f>MATCH(AN1608,Sheet2!$F$5:$F$18,0)</f>
        <v>6</v>
      </c>
      <c r="AQ1608">
        <f>MATCH(AO1608,Sheet2!$F$5:$K$5,0)</f>
        <v>6</v>
      </c>
      <c r="AR1608" s="33">
        <f>INDEX(Sheet2!$F$5:$K$18,OPaL!AP1608,OPaL!AQ1608)</f>
        <v>0.15</v>
      </c>
      <c r="AS1608" s="1">
        <f t="shared" si="77"/>
        <v>29413.255499999999</v>
      </c>
    </row>
    <row r="1609" spans="1:45" x14ac:dyDescent="0.2">
      <c r="A1609" s="11" t="s">
        <v>775</v>
      </c>
      <c r="B1609" s="11" t="s">
        <v>776</v>
      </c>
      <c r="C1609" s="11" t="s">
        <v>11369</v>
      </c>
      <c r="D1609" s="21">
        <v>44478</v>
      </c>
      <c r="E1609" s="21" t="s">
        <v>9697</v>
      </c>
      <c r="F1609" s="21" t="s">
        <v>14659</v>
      </c>
      <c r="G1609" s="11" t="s">
        <v>2</v>
      </c>
      <c r="H1609" s="11" t="s">
        <v>3</v>
      </c>
      <c r="I1609" s="11" t="s">
        <v>4</v>
      </c>
      <c r="J1609" s="13">
        <v>3</v>
      </c>
      <c r="K1609" s="12">
        <v>34567</v>
      </c>
      <c r="L1609" s="12">
        <v>0</v>
      </c>
      <c r="M1609" s="12">
        <v>0</v>
      </c>
      <c r="N1609" s="12">
        <f t="shared" si="76"/>
        <v>34567</v>
      </c>
      <c r="O1609" s="11" t="s">
        <v>5</v>
      </c>
      <c r="P1609" s="13">
        <v>0</v>
      </c>
      <c r="Q1609" s="11" t="s">
        <v>6</v>
      </c>
      <c r="R1609" s="13">
        <v>0</v>
      </c>
      <c r="S1609" s="13">
        <v>0</v>
      </c>
      <c r="T1609" s="11" t="s">
        <v>7</v>
      </c>
      <c r="U1609" s="11" t="s">
        <v>8</v>
      </c>
      <c r="V1609" s="15">
        <v>0</v>
      </c>
      <c r="W1609" s="13">
        <v>0</v>
      </c>
      <c r="X1609" s="15">
        <v>0</v>
      </c>
      <c r="Y1609" s="15">
        <v>0</v>
      </c>
      <c r="Z1609" s="13">
        <v>0</v>
      </c>
      <c r="AA1609" s="15">
        <v>0</v>
      </c>
      <c r="AB1609" s="13">
        <v>0</v>
      </c>
      <c r="AC1609" s="15">
        <v>0</v>
      </c>
      <c r="AD1609" s="13">
        <v>0</v>
      </c>
      <c r="AE1609" s="15">
        <v>0</v>
      </c>
      <c r="AF1609" s="13">
        <v>0</v>
      </c>
      <c r="AG1609" s="15">
        <v>0</v>
      </c>
      <c r="AH1609" s="13">
        <v>0</v>
      </c>
      <c r="AI1609" s="15">
        <v>0</v>
      </c>
      <c r="AJ1609" s="11" t="s">
        <v>9</v>
      </c>
      <c r="AK1609" s="11" t="s">
        <v>13</v>
      </c>
      <c r="AL1609" s="22">
        <f t="shared" si="75"/>
        <v>814</v>
      </c>
      <c r="AM1609" s="11" t="str">
        <f>VLOOKUP(O1609,Sheet2!$D$6:$E$14,2,FALSE)</f>
        <v>Spare parts</v>
      </c>
      <c r="AN1609" s="11" t="str">
        <f>VLOOKUP(F1609,Sheet2!$E$10:$F$13,2,FALSE)</f>
        <v>SPM</v>
      </c>
      <c r="AO1609" s="35" t="s">
        <v>14668</v>
      </c>
      <c r="AP1609">
        <f>MATCH(AN1609,Sheet2!$F$5:$F$18,0)</f>
        <v>6</v>
      </c>
      <c r="AQ1609">
        <f>MATCH(AO1609,Sheet2!$F$5:$K$5,0)</f>
        <v>6</v>
      </c>
      <c r="AR1609" s="33">
        <f>INDEX(Sheet2!$F$5:$K$18,OPaL!AP1609,OPaL!AQ1609)</f>
        <v>0.15</v>
      </c>
      <c r="AS1609" s="1">
        <f t="shared" si="77"/>
        <v>29381.95</v>
      </c>
    </row>
    <row r="1610" spans="1:45" x14ac:dyDescent="0.2">
      <c r="A1610" s="11" t="s">
        <v>8918</v>
      </c>
      <c r="B1610" s="11" t="s">
        <v>8919</v>
      </c>
      <c r="C1610" s="11" t="s">
        <v>11370</v>
      </c>
      <c r="D1610" s="21">
        <v>43815</v>
      </c>
      <c r="E1610" s="21" t="s">
        <v>9739</v>
      </c>
      <c r="F1610" s="21" t="s">
        <v>14659</v>
      </c>
      <c r="G1610" s="11" t="s">
        <v>2</v>
      </c>
      <c r="H1610" s="11" t="s">
        <v>16</v>
      </c>
      <c r="I1610" s="11" t="s">
        <v>4</v>
      </c>
      <c r="J1610" s="13">
        <v>32</v>
      </c>
      <c r="K1610" s="12">
        <v>34496.699999999997</v>
      </c>
      <c r="L1610" s="12">
        <v>0</v>
      </c>
      <c r="M1610" s="12">
        <v>0</v>
      </c>
      <c r="N1610" s="12">
        <f t="shared" si="76"/>
        <v>34496.699999999997</v>
      </c>
      <c r="O1610" s="11" t="s">
        <v>8227</v>
      </c>
      <c r="P1610" s="13">
        <v>0</v>
      </c>
      <c r="Q1610" s="11" t="s">
        <v>6</v>
      </c>
      <c r="R1610" s="13">
        <v>0</v>
      </c>
      <c r="S1610" s="13">
        <v>0</v>
      </c>
      <c r="T1610" s="11" t="s">
        <v>7</v>
      </c>
      <c r="U1610" s="11" t="s">
        <v>8</v>
      </c>
      <c r="V1610" s="15">
        <v>0</v>
      </c>
      <c r="W1610" s="13">
        <v>0</v>
      </c>
      <c r="X1610" s="15">
        <v>0</v>
      </c>
      <c r="Y1610" s="15">
        <v>0</v>
      </c>
      <c r="Z1610" s="13">
        <v>0</v>
      </c>
      <c r="AA1610" s="15">
        <v>0</v>
      </c>
      <c r="AB1610" s="13">
        <v>0</v>
      </c>
      <c r="AC1610" s="15">
        <v>0</v>
      </c>
      <c r="AD1610" s="13">
        <v>0</v>
      </c>
      <c r="AE1610" s="15">
        <v>0</v>
      </c>
      <c r="AF1610" s="13">
        <v>0</v>
      </c>
      <c r="AG1610" s="15">
        <v>0</v>
      </c>
      <c r="AH1610" s="13">
        <v>0</v>
      </c>
      <c r="AI1610" s="15">
        <v>0</v>
      </c>
      <c r="AJ1610" s="11" t="s">
        <v>17</v>
      </c>
      <c r="AK1610" s="11" t="s">
        <v>8228</v>
      </c>
      <c r="AL1610" s="22">
        <f t="shared" si="75"/>
        <v>1477</v>
      </c>
      <c r="AM1610" s="11" t="str">
        <f>VLOOKUP(O1610,Sheet2!$D$6:$E$14,2,FALSE)</f>
        <v>Consumables</v>
      </c>
      <c r="AN1610" s="11" t="str">
        <f>VLOOKUP(F1610,Sheet2!$E$15:$F$18,2,FALSE)</f>
        <v>CM</v>
      </c>
      <c r="AO1610" s="35" t="s">
        <v>14668</v>
      </c>
      <c r="AP1610">
        <f>MATCH(AN1610,Sheet2!$F$5:$F$18,0)</f>
        <v>13</v>
      </c>
      <c r="AQ1610">
        <f>MATCH(AO1610,Sheet2!$F$5:$K$5,0)</f>
        <v>6</v>
      </c>
      <c r="AR1610" s="33">
        <f>INDEX(Sheet2!$F$5:$K$18,OPaL!AP1610,OPaL!AQ1610)</f>
        <v>0.2</v>
      </c>
      <c r="AS1610" s="1">
        <f t="shared" si="77"/>
        <v>27597.360000000001</v>
      </c>
    </row>
    <row r="1611" spans="1:45" x14ac:dyDescent="0.2">
      <c r="A1611" s="11" t="s">
        <v>5463</v>
      </c>
      <c r="B1611" s="11" t="s">
        <v>5464</v>
      </c>
      <c r="C1611" s="11" t="s">
        <v>11371</v>
      </c>
      <c r="D1611" s="21">
        <v>43250</v>
      </c>
      <c r="E1611" s="21" t="s">
        <v>9697</v>
      </c>
      <c r="F1611" s="21" t="s">
        <v>14658</v>
      </c>
      <c r="G1611" s="11" t="s">
        <v>2</v>
      </c>
      <c r="H1611" s="11" t="s">
        <v>16</v>
      </c>
      <c r="I1611" s="11" t="s">
        <v>4</v>
      </c>
      <c r="J1611" s="12">
        <v>4</v>
      </c>
      <c r="K1611" s="12">
        <v>34380</v>
      </c>
      <c r="L1611" s="12">
        <v>0</v>
      </c>
      <c r="M1611" s="12">
        <v>0</v>
      </c>
      <c r="N1611" s="12">
        <f t="shared" si="76"/>
        <v>34380</v>
      </c>
      <c r="O1611" s="11" t="s">
        <v>5</v>
      </c>
      <c r="P1611" s="13">
        <v>0</v>
      </c>
      <c r="Q1611" s="11" t="s">
        <v>6</v>
      </c>
      <c r="R1611" s="13">
        <v>0</v>
      </c>
      <c r="S1611" s="13">
        <v>0</v>
      </c>
      <c r="T1611" s="11" t="s">
        <v>7</v>
      </c>
      <c r="U1611" s="11" t="s">
        <v>8</v>
      </c>
      <c r="V1611" s="15">
        <v>0</v>
      </c>
      <c r="W1611" s="13">
        <v>0</v>
      </c>
      <c r="X1611" s="15">
        <v>0</v>
      </c>
      <c r="Y1611" s="15">
        <v>0</v>
      </c>
      <c r="Z1611" s="13">
        <v>0</v>
      </c>
      <c r="AA1611" s="15">
        <v>0</v>
      </c>
      <c r="AB1611" s="13">
        <v>0</v>
      </c>
      <c r="AC1611" s="15">
        <v>0</v>
      </c>
      <c r="AD1611" s="13">
        <v>0</v>
      </c>
      <c r="AE1611" s="15">
        <v>0</v>
      </c>
      <c r="AF1611" s="13">
        <v>0</v>
      </c>
      <c r="AG1611" s="15">
        <v>0</v>
      </c>
      <c r="AH1611" s="13">
        <v>0</v>
      </c>
      <c r="AI1611" s="15">
        <v>0</v>
      </c>
      <c r="AJ1611" s="11" t="s">
        <v>17</v>
      </c>
      <c r="AK1611" s="11" t="s">
        <v>1398</v>
      </c>
      <c r="AL1611" s="22">
        <f t="shared" si="75"/>
        <v>2042</v>
      </c>
      <c r="AM1611" s="11" t="str">
        <f>VLOOKUP(O1611,Sheet2!$D$6:$E$14,2,FALSE)</f>
        <v>Spare parts</v>
      </c>
      <c r="AN1611" s="11" t="str">
        <f>VLOOKUP(F1611,Sheet2!$E$10:$F$13,2,FALSE)</f>
        <v>SPE</v>
      </c>
      <c r="AO1611" s="35" t="s">
        <v>14668</v>
      </c>
      <c r="AP1611">
        <f>MATCH(AN1611,Sheet2!$F$5:$F$18,0)</f>
        <v>7</v>
      </c>
      <c r="AQ1611">
        <f>MATCH(AO1611,Sheet2!$F$5:$K$5,0)</f>
        <v>6</v>
      </c>
      <c r="AR1611" s="33">
        <f>INDEX(Sheet2!$F$5:$K$18,OPaL!AP1611,OPaL!AQ1611)</f>
        <v>0.15</v>
      </c>
      <c r="AS1611" s="1">
        <f t="shared" si="77"/>
        <v>29223</v>
      </c>
    </row>
    <row r="1612" spans="1:45" x14ac:dyDescent="0.2">
      <c r="A1612" s="11" t="s">
        <v>7836</v>
      </c>
      <c r="B1612" s="11" t="s">
        <v>7837</v>
      </c>
      <c r="C1612" s="11" t="s">
        <v>11372</v>
      </c>
      <c r="D1612" s="21">
        <v>43109</v>
      </c>
      <c r="E1612" s="21" t="s">
        <v>9697</v>
      </c>
      <c r="F1612" s="21" t="s">
        <v>14659</v>
      </c>
      <c r="G1612" s="11" t="s">
        <v>2</v>
      </c>
      <c r="H1612" s="11" t="s">
        <v>3</v>
      </c>
      <c r="I1612" s="11" t="s">
        <v>351</v>
      </c>
      <c r="J1612" s="12">
        <v>2</v>
      </c>
      <c r="K1612" s="12">
        <v>34340.57</v>
      </c>
      <c r="L1612" s="12">
        <v>0</v>
      </c>
      <c r="M1612" s="12">
        <v>0</v>
      </c>
      <c r="N1612" s="12">
        <f t="shared" si="76"/>
        <v>34340.57</v>
      </c>
      <c r="O1612" s="11" t="s">
        <v>5</v>
      </c>
      <c r="P1612" s="13">
        <v>0</v>
      </c>
      <c r="Q1612" s="11" t="s">
        <v>6</v>
      </c>
      <c r="R1612" s="13">
        <v>0</v>
      </c>
      <c r="S1612" s="13">
        <v>0</v>
      </c>
      <c r="T1612" s="11" t="s">
        <v>7</v>
      </c>
      <c r="U1612" s="11" t="s">
        <v>8</v>
      </c>
      <c r="V1612" s="15">
        <v>0</v>
      </c>
      <c r="W1612" s="13">
        <v>0</v>
      </c>
      <c r="X1612" s="15">
        <v>0</v>
      </c>
      <c r="Y1612" s="15">
        <v>0</v>
      </c>
      <c r="Z1612" s="13">
        <v>0</v>
      </c>
      <c r="AA1612" s="15">
        <v>0</v>
      </c>
      <c r="AB1612" s="13">
        <v>0</v>
      </c>
      <c r="AC1612" s="15">
        <v>0</v>
      </c>
      <c r="AD1612" s="13">
        <v>0</v>
      </c>
      <c r="AE1612" s="15">
        <v>0</v>
      </c>
      <c r="AF1612" s="13">
        <v>0</v>
      </c>
      <c r="AG1612" s="15">
        <v>0</v>
      </c>
      <c r="AH1612" s="13">
        <v>0</v>
      </c>
      <c r="AI1612" s="15">
        <v>0</v>
      </c>
      <c r="AJ1612" s="11" t="s">
        <v>9</v>
      </c>
      <c r="AK1612" s="11" t="s">
        <v>1398</v>
      </c>
      <c r="AL1612" s="22">
        <f t="shared" si="75"/>
        <v>2183</v>
      </c>
      <c r="AM1612" s="11" t="str">
        <f>VLOOKUP(O1612,Sheet2!$D$6:$E$14,2,FALSE)</f>
        <v>Spare parts</v>
      </c>
      <c r="AN1612" s="11" t="str">
        <f>VLOOKUP(F1612,Sheet2!$E$10:$F$13,2,FALSE)</f>
        <v>SPM</v>
      </c>
      <c r="AO1612" s="35" t="s">
        <v>14668</v>
      </c>
      <c r="AP1612">
        <f>MATCH(AN1612,Sheet2!$F$5:$F$18,0)</f>
        <v>6</v>
      </c>
      <c r="AQ1612">
        <f>MATCH(AO1612,Sheet2!$F$5:$K$5,0)</f>
        <v>6</v>
      </c>
      <c r="AR1612" s="33">
        <f>INDEX(Sheet2!$F$5:$K$18,OPaL!AP1612,OPaL!AQ1612)</f>
        <v>0.15</v>
      </c>
      <c r="AS1612" s="1">
        <f t="shared" si="77"/>
        <v>29189.484499999999</v>
      </c>
    </row>
    <row r="1613" spans="1:45" x14ac:dyDescent="0.2">
      <c r="A1613" s="11" t="s">
        <v>4087</v>
      </c>
      <c r="B1613" s="11" t="s">
        <v>4088</v>
      </c>
      <c r="C1613" s="11" t="s">
        <v>11373</v>
      </c>
      <c r="D1613" s="21">
        <v>44667</v>
      </c>
      <c r="E1613" s="21" t="s">
        <v>9697</v>
      </c>
      <c r="F1613" s="21" t="s">
        <v>14659</v>
      </c>
      <c r="G1613" s="11" t="s">
        <v>2</v>
      </c>
      <c r="H1613" s="11" t="s">
        <v>350</v>
      </c>
      <c r="I1613" s="11" t="s">
        <v>4</v>
      </c>
      <c r="J1613" s="12">
        <v>2</v>
      </c>
      <c r="K1613" s="12">
        <v>34328.699999999997</v>
      </c>
      <c r="L1613" s="12">
        <v>0</v>
      </c>
      <c r="M1613" s="12">
        <v>0</v>
      </c>
      <c r="N1613" s="12">
        <f t="shared" si="76"/>
        <v>34328.699999999997</v>
      </c>
      <c r="O1613" s="11" t="s">
        <v>5</v>
      </c>
      <c r="P1613" s="13">
        <v>0</v>
      </c>
      <c r="Q1613" s="11" t="s">
        <v>6</v>
      </c>
      <c r="R1613" s="13">
        <v>0</v>
      </c>
      <c r="S1613" s="13">
        <v>0</v>
      </c>
      <c r="T1613" s="11" t="s">
        <v>7</v>
      </c>
      <c r="U1613" s="11" t="s">
        <v>8</v>
      </c>
      <c r="V1613" s="15">
        <v>0</v>
      </c>
      <c r="W1613" s="13">
        <v>0</v>
      </c>
      <c r="X1613" s="15">
        <v>0</v>
      </c>
      <c r="Y1613" s="15">
        <v>0</v>
      </c>
      <c r="Z1613" s="13">
        <v>0</v>
      </c>
      <c r="AA1613" s="15">
        <v>0</v>
      </c>
      <c r="AB1613" s="13">
        <v>0</v>
      </c>
      <c r="AC1613" s="15">
        <v>0</v>
      </c>
      <c r="AD1613" s="13">
        <v>0</v>
      </c>
      <c r="AE1613" s="15">
        <v>0</v>
      </c>
      <c r="AF1613" s="13">
        <v>0</v>
      </c>
      <c r="AG1613" s="15">
        <v>0</v>
      </c>
      <c r="AH1613" s="13">
        <v>0</v>
      </c>
      <c r="AI1613" s="15">
        <v>0</v>
      </c>
      <c r="AJ1613" s="11" t="s">
        <v>352</v>
      </c>
      <c r="AK1613" s="11" t="s">
        <v>1398</v>
      </c>
      <c r="AL1613" s="22">
        <f t="shared" si="75"/>
        <v>625</v>
      </c>
      <c r="AM1613" s="11" t="str">
        <f>VLOOKUP(O1613,Sheet2!$D$6:$E$14,2,FALSE)</f>
        <v>Spare parts</v>
      </c>
      <c r="AN1613" s="11" t="str">
        <f>VLOOKUP(F1613,Sheet2!$E$10:$F$13,2,FALSE)</f>
        <v>SPM</v>
      </c>
      <c r="AO1613" s="35" t="s">
        <v>14668</v>
      </c>
      <c r="AP1613">
        <f>MATCH(AN1613,Sheet2!$F$5:$F$18,0)</f>
        <v>6</v>
      </c>
      <c r="AQ1613">
        <f>MATCH(AO1613,Sheet2!$F$5:$K$5,0)</f>
        <v>6</v>
      </c>
      <c r="AR1613" s="33">
        <f>INDEX(Sheet2!$F$5:$K$18,OPaL!AP1613,OPaL!AQ1613)</f>
        <v>0.15</v>
      </c>
      <c r="AS1613" s="1">
        <f t="shared" si="77"/>
        <v>29179.394999999997</v>
      </c>
    </row>
    <row r="1614" spans="1:45" x14ac:dyDescent="0.2">
      <c r="A1614" s="11" t="s">
        <v>5495</v>
      </c>
      <c r="B1614" s="11" t="s">
        <v>5496</v>
      </c>
      <c r="C1614" s="11" t="s">
        <v>11374</v>
      </c>
      <c r="D1614" s="21">
        <v>42838</v>
      </c>
      <c r="E1614" s="21" t="s">
        <v>9777</v>
      </c>
      <c r="F1614" s="21" t="s">
        <v>14658</v>
      </c>
      <c r="G1614" s="11" t="s">
        <v>2</v>
      </c>
      <c r="H1614" s="11" t="s">
        <v>350</v>
      </c>
      <c r="I1614" s="11" t="s">
        <v>4</v>
      </c>
      <c r="J1614" s="12">
        <v>1</v>
      </c>
      <c r="K1614" s="12">
        <v>34287.64</v>
      </c>
      <c r="L1614" s="12">
        <v>0</v>
      </c>
      <c r="M1614" s="12">
        <v>0</v>
      </c>
      <c r="N1614" s="12">
        <f t="shared" si="76"/>
        <v>34287.64</v>
      </c>
      <c r="O1614" s="11" t="s">
        <v>5</v>
      </c>
      <c r="P1614" s="13">
        <v>0</v>
      </c>
      <c r="Q1614" s="11" t="s">
        <v>6</v>
      </c>
      <c r="R1614" s="13">
        <v>0</v>
      </c>
      <c r="S1614" s="13">
        <v>0</v>
      </c>
      <c r="T1614" s="11" t="s">
        <v>7</v>
      </c>
      <c r="U1614" s="11" t="s">
        <v>8</v>
      </c>
      <c r="V1614" s="15">
        <v>0</v>
      </c>
      <c r="W1614" s="13">
        <v>0</v>
      </c>
      <c r="X1614" s="15">
        <v>0</v>
      </c>
      <c r="Y1614" s="15">
        <v>0</v>
      </c>
      <c r="Z1614" s="13">
        <v>0</v>
      </c>
      <c r="AA1614" s="15">
        <v>0</v>
      </c>
      <c r="AB1614" s="13">
        <v>0</v>
      </c>
      <c r="AC1614" s="15">
        <v>0</v>
      </c>
      <c r="AD1614" s="13">
        <v>0</v>
      </c>
      <c r="AE1614" s="15">
        <v>0</v>
      </c>
      <c r="AF1614" s="13">
        <v>0</v>
      </c>
      <c r="AG1614" s="15">
        <v>0</v>
      </c>
      <c r="AH1614" s="13">
        <v>0</v>
      </c>
      <c r="AI1614" s="15">
        <v>0</v>
      </c>
      <c r="AJ1614" s="11" t="s">
        <v>352</v>
      </c>
      <c r="AK1614" s="11" t="s">
        <v>1398</v>
      </c>
      <c r="AL1614" s="22">
        <f t="shared" si="75"/>
        <v>2454</v>
      </c>
      <c r="AM1614" s="11" t="str">
        <f>VLOOKUP(O1614,Sheet2!$D$6:$E$14,2,FALSE)</f>
        <v>Spare parts</v>
      </c>
      <c r="AN1614" s="11" t="str">
        <f>VLOOKUP(F1614,Sheet2!$E$10:$F$13,2,FALSE)</f>
        <v>SPE</v>
      </c>
      <c r="AO1614" s="35" t="s">
        <v>14668</v>
      </c>
      <c r="AP1614">
        <f>MATCH(AN1614,Sheet2!$F$5:$F$18,0)</f>
        <v>7</v>
      </c>
      <c r="AQ1614">
        <f>MATCH(AO1614,Sheet2!$F$5:$K$5,0)</f>
        <v>6</v>
      </c>
      <c r="AR1614" s="33">
        <f>INDEX(Sheet2!$F$5:$K$18,OPaL!AP1614,OPaL!AQ1614)</f>
        <v>0.15</v>
      </c>
      <c r="AS1614" s="1">
        <f t="shared" si="77"/>
        <v>29144.493999999999</v>
      </c>
    </row>
    <row r="1615" spans="1:45" x14ac:dyDescent="0.2">
      <c r="A1615" s="11" t="s">
        <v>7425</v>
      </c>
      <c r="B1615" s="11" t="s">
        <v>7426</v>
      </c>
      <c r="C1615" s="11" t="s">
        <v>11375</v>
      </c>
      <c r="D1615" s="21">
        <v>44767</v>
      </c>
      <c r="E1615" s="21" t="s">
        <v>9697</v>
      </c>
      <c r="F1615" s="21" t="s">
        <v>14659</v>
      </c>
      <c r="G1615" s="11" t="s">
        <v>2</v>
      </c>
      <c r="H1615" s="11" t="s">
        <v>16</v>
      </c>
      <c r="I1615" s="11" t="s">
        <v>4</v>
      </c>
      <c r="J1615" s="13">
        <v>78</v>
      </c>
      <c r="K1615" s="12">
        <v>34269.370000000003</v>
      </c>
      <c r="L1615" s="12">
        <v>0</v>
      </c>
      <c r="M1615" s="12">
        <v>0</v>
      </c>
      <c r="N1615" s="12">
        <f t="shared" si="76"/>
        <v>34269.370000000003</v>
      </c>
      <c r="O1615" s="11" t="s">
        <v>5</v>
      </c>
      <c r="P1615" s="13">
        <v>0</v>
      </c>
      <c r="Q1615" s="11" t="s">
        <v>6</v>
      </c>
      <c r="R1615" s="13">
        <v>0</v>
      </c>
      <c r="S1615" s="13">
        <v>0</v>
      </c>
      <c r="T1615" s="11" t="s">
        <v>7</v>
      </c>
      <c r="U1615" s="11" t="s">
        <v>8</v>
      </c>
      <c r="V1615" s="15">
        <v>0</v>
      </c>
      <c r="W1615" s="13">
        <v>0</v>
      </c>
      <c r="X1615" s="15">
        <v>0</v>
      </c>
      <c r="Y1615" s="15">
        <v>0</v>
      </c>
      <c r="Z1615" s="13">
        <v>0</v>
      </c>
      <c r="AA1615" s="15">
        <v>0</v>
      </c>
      <c r="AB1615" s="13">
        <v>0</v>
      </c>
      <c r="AC1615" s="15">
        <v>0</v>
      </c>
      <c r="AD1615" s="13">
        <v>0</v>
      </c>
      <c r="AE1615" s="15">
        <v>0</v>
      </c>
      <c r="AF1615" s="13">
        <v>0</v>
      </c>
      <c r="AG1615" s="15">
        <v>0</v>
      </c>
      <c r="AH1615" s="13">
        <v>0</v>
      </c>
      <c r="AI1615" s="15">
        <v>0</v>
      </c>
      <c r="AJ1615" s="11" t="s">
        <v>17</v>
      </c>
      <c r="AK1615" s="11" t="s">
        <v>13</v>
      </c>
      <c r="AL1615" s="22">
        <f t="shared" si="75"/>
        <v>525</v>
      </c>
      <c r="AM1615" s="11" t="str">
        <f>VLOOKUP(O1615,Sheet2!$D$6:$E$14,2,FALSE)</f>
        <v>Spare parts</v>
      </c>
      <c r="AN1615" s="11" t="str">
        <f>VLOOKUP(F1615,Sheet2!$E$10:$F$13,2,FALSE)</f>
        <v>SPM</v>
      </c>
      <c r="AO1615" s="35" t="s">
        <v>14668</v>
      </c>
      <c r="AP1615">
        <f>MATCH(AN1615,Sheet2!$F$5:$F$18,0)</f>
        <v>6</v>
      </c>
      <c r="AQ1615">
        <f>MATCH(AO1615,Sheet2!$F$5:$K$5,0)</f>
        <v>6</v>
      </c>
      <c r="AR1615" s="33">
        <f>INDEX(Sheet2!$F$5:$K$18,OPaL!AP1615,OPaL!AQ1615)</f>
        <v>0.15</v>
      </c>
      <c r="AS1615" s="1">
        <f t="shared" si="77"/>
        <v>29128.964500000002</v>
      </c>
    </row>
    <row r="1616" spans="1:45" x14ac:dyDescent="0.2">
      <c r="A1616" s="11" t="s">
        <v>3371</v>
      </c>
      <c r="B1616" s="11" t="s">
        <v>3372</v>
      </c>
      <c r="C1616" s="11" t="s">
        <v>11376</v>
      </c>
      <c r="D1616" s="21">
        <v>43189</v>
      </c>
      <c r="E1616" s="21" t="s">
        <v>9697</v>
      </c>
      <c r="F1616" s="21" t="s">
        <v>14659</v>
      </c>
      <c r="G1616" s="11" t="s">
        <v>2</v>
      </c>
      <c r="H1616" s="11" t="s">
        <v>3</v>
      </c>
      <c r="I1616" s="11" t="s">
        <v>4</v>
      </c>
      <c r="J1616" s="12">
        <v>1</v>
      </c>
      <c r="K1616" s="12">
        <v>34212.54</v>
      </c>
      <c r="L1616" s="12">
        <v>0</v>
      </c>
      <c r="M1616" s="12">
        <v>0</v>
      </c>
      <c r="N1616" s="12">
        <f t="shared" si="76"/>
        <v>34212.54</v>
      </c>
      <c r="O1616" s="11" t="s">
        <v>5</v>
      </c>
      <c r="P1616" s="13">
        <v>0</v>
      </c>
      <c r="Q1616" s="11" t="s">
        <v>6</v>
      </c>
      <c r="R1616" s="13">
        <v>0</v>
      </c>
      <c r="S1616" s="13">
        <v>0</v>
      </c>
      <c r="T1616" s="11" t="s">
        <v>7</v>
      </c>
      <c r="U1616" s="11" t="s">
        <v>8</v>
      </c>
      <c r="V1616" s="15">
        <v>0</v>
      </c>
      <c r="W1616" s="13">
        <v>0</v>
      </c>
      <c r="X1616" s="15">
        <v>0</v>
      </c>
      <c r="Y1616" s="15">
        <v>0</v>
      </c>
      <c r="Z1616" s="13">
        <v>0</v>
      </c>
      <c r="AA1616" s="15">
        <v>0</v>
      </c>
      <c r="AB1616" s="13">
        <v>0</v>
      </c>
      <c r="AC1616" s="15">
        <v>0</v>
      </c>
      <c r="AD1616" s="13">
        <v>0</v>
      </c>
      <c r="AE1616" s="15">
        <v>0</v>
      </c>
      <c r="AF1616" s="13">
        <v>0</v>
      </c>
      <c r="AG1616" s="15">
        <v>0</v>
      </c>
      <c r="AH1616" s="13">
        <v>0</v>
      </c>
      <c r="AI1616" s="15">
        <v>0</v>
      </c>
      <c r="AJ1616" s="11" t="s">
        <v>9</v>
      </c>
      <c r="AK1616" s="11" t="s">
        <v>1398</v>
      </c>
      <c r="AL1616" s="22">
        <f t="shared" si="75"/>
        <v>2103</v>
      </c>
      <c r="AM1616" s="11" t="str">
        <f>VLOOKUP(O1616,Sheet2!$D$6:$E$14,2,FALSE)</f>
        <v>Spare parts</v>
      </c>
      <c r="AN1616" s="11" t="str">
        <f>VLOOKUP(F1616,Sheet2!$E$10:$F$13,2,FALSE)</f>
        <v>SPM</v>
      </c>
      <c r="AO1616" s="35" t="s">
        <v>14668</v>
      </c>
      <c r="AP1616">
        <f>MATCH(AN1616,Sheet2!$F$5:$F$18,0)</f>
        <v>6</v>
      </c>
      <c r="AQ1616">
        <f>MATCH(AO1616,Sheet2!$F$5:$K$5,0)</f>
        <v>6</v>
      </c>
      <c r="AR1616" s="33">
        <f>INDEX(Sheet2!$F$5:$K$18,OPaL!AP1616,OPaL!AQ1616)</f>
        <v>0.15</v>
      </c>
      <c r="AS1616" s="1">
        <f t="shared" si="77"/>
        <v>29080.659</v>
      </c>
    </row>
    <row r="1617" spans="1:45" x14ac:dyDescent="0.2">
      <c r="A1617" s="11" t="s">
        <v>3371</v>
      </c>
      <c r="B1617" s="11" t="s">
        <v>3372</v>
      </c>
      <c r="C1617" s="11" t="s">
        <v>11376</v>
      </c>
      <c r="D1617" s="21">
        <v>43189</v>
      </c>
      <c r="E1617" s="21" t="s">
        <v>9697</v>
      </c>
      <c r="F1617" s="21" t="s">
        <v>14659</v>
      </c>
      <c r="G1617" s="11" t="s">
        <v>2</v>
      </c>
      <c r="H1617" s="11" t="s">
        <v>16</v>
      </c>
      <c r="I1617" s="11" t="s">
        <v>4</v>
      </c>
      <c r="J1617" s="12">
        <v>1</v>
      </c>
      <c r="K1617" s="12">
        <v>34212.54</v>
      </c>
      <c r="L1617" s="12">
        <v>0</v>
      </c>
      <c r="M1617" s="12">
        <v>0</v>
      </c>
      <c r="N1617" s="12">
        <f t="shared" si="76"/>
        <v>34212.54</v>
      </c>
      <c r="O1617" s="11" t="s">
        <v>5</v>
      </c>
      <c r="P1617" s="13">
        <v>0</v>
      </c>
      <c r="Q1617" s="11" t="s">
        <v>6</v>
      </c>
      <c r="R1617" s="13">
        <v>0</v>
      </c>
      <c r="S1617" s="13">
        <v>0</v>
      </c>
      <c r="T1617" s="11" t="s">
        <v>7</v>
      </c>
      <c r="U1617" s="11" t="s">
        <v>8</v>
      </c>
      <c r="V1617" s="15">
        <v>0</v>
      </c>
      <c r="W1617" s="13">
        <v>0</v>
      </c>
      <c r="X1617" s="15">
        <v>0</v>
      </c>
      <c r="Y1617" s="15">
        <v>0</v>
      </c>
      <c r="Z1617" s="13">
        <v>0</v>
      </c>
      <c r="AA1617" s="15">
        <v>0</v>
      </c>
      <c r="AB1617" s="13">
        <v>0</v>
      </c>
      <c r="AC1617" s="15">
        <v>0</v>
      </c>
      <c r="AD1617" s="13">
        <v>0</v>
      </c>
      <c r="AE1617" s="15">
        <v>0</v>
      </c>
      <c r="AF1617" s="13">
        <v>0</v>
      </c>
      <c r="AG1617" s="15">
        <v>0</v>
      </c>
      <c r="AH1617" s="13">
        <v>0</v>
      </c>
      <c r="AI1617" s="15">
        <v>0</v>
      </c>
      <c r="AJ1617" s="11" t="s">
        <v>17</v>
      </c>
      <c r="AK1617" s="11" t="s">
        <v>1398</v>
      </c>
      <c r="AL1617" s="22">
        <f t="shared" si="75"/>
        <v>2103</v>
      </c>
      <c r="AM1617" s="11" t="str">
        <f>VLOOKUP(O1617,Sheet2!$D$6:$E$14,2,FALSE)</f>
        <v>Spare parts</v>
      </c>
      <c r="AN1617" s="11" t="str">
        <f>VLOOKUP(F1617,Sheet2!$E$10:$F$13,2,FALSE)</f>
        <v>SPM</v>
      </c>
      <c r="AO1617" s="35" t="s">
        <v>14668</v>
      </c>
      <c r="AP1617">
        <f>MATCH(AN1617,Sheet2!$F$5:$F$18,0)</f>
        <v>6</v>
      </c>
      <c r="AQ1617">
        <f>MATCH(AO1617,Sheet2!$F$5:$K$5,0)</f>
        <v>6</v>
      </c>
      <c r="AR1617" s="33">
        <f>INDEX(Sheet2!$F$5:$K$18,OPaL!AP1617,OPaL!AQ1617)</f>
        <v>0.15</v>
      </c>
      <c r="AS1617" s="1">
        <f t="shared" si="77"/>
        <v>29080.659</v>
      </c>
    </row>
    <row r="1618" spans="1:45" x14ac:dyDescent="0.2">
      <c r="A1618" s="11" t="s">
        <v>3405</v>
      </c>
      <c r="B1618" s="11" t="s">
        <v>3406</v>
      </c>
      <c r="C1618" s="11" t="s">
        <v>11377</v>
      </c>
      <c r="D1618" s="21">
        <v>43032</v>
      </c>
      <c r="E1618" s="21" t="s">
        <v>9697</v>
      </c>
      <c r="F1618" s="21" t="s">
        <v>14658</v>
      </c>
      <c r="G1618" s="11" t="s">
        <v>2</v>
      </c>
      <c r="H1618" s="11" t="s">
        <v>16</v>
      </c>
      <c r="I1618" s="11" t="s">
        <v>4</v>
      </c>
      <c r="J1618" s="12">
        <v>1</v>
      </c>
      <c r="K1618" s="12">
        <v>34207.65</v>
      </c>
      <c r="L1618" s="12">
        <v>0</v>
      </c>
      <c r="M1618" s="12">
        <v>0</v>
      </c>
      <c r="N1618" s="12">
        <f t="shared" si="76"/>
        <v>34207.65</v>
      </c>
      <c r="O1618" s="11" t="s">
        <v>5</v>
      </c>
      <c r="P1618" s="13">
        <v>0</v>
      </c>
      <c r="Q1618" s="11" t="s">
        <v>6</v>
      </c>
      <c r="R1618" s="13">
        <v>0</v>
      </c>
      <c r="S1618" s="13">
        <v>0</v>
      </c>
      <c r="T1618" s="11" t="s">
        <v>7</v>
      </c>
      <c r="U1618" s="11" t="s">
        <v>8</v>
      </c>
      <c r="V1618" s="15">
        <v>0</v>
      </c>
      <c r="W1618" s="13">
        <v>0</v>
      </c>
      <c r="X1618" s="15">
        <v>0</v>
      </c>
      <c r="Y1618" s="15">
        <v>0</v>
      </c>
      <c r="Z1618" s="13">
        <v>0</v>
      </c>
      <c r="AA1618" s="15">
        <v>0</v>
      </c>
      <c r="AB1618" s="13">
        <v>0</v>
      </c>
      <c r="AC1618" s="15">
        <v>0</v>
      </c>
      <c r="AD1618" s="13">
        <v>0</v>
      </c>
      <c r="AE1618" s="15">
        <v>0</v>
      </c>
      <c r="AF1618" s="13">
        <v>0</v>
      </c>
      <c r="AG1618" s="15">
        <v>0</v>
      </c>
      <c r="AH1618" s="13">
        <v>0</v>
      </c>
      <c r="AI1618" s="15">
        <v>0</v>
      </c>
      <c r="AJ1618" s="11" t="s">
        <v>17</v>
      </c>
      <c r="AK1618" s="11" t="s">
        <v>1398</v>
      </c>
      <c r="AL1618" s="22">
        <f t="shared" si="75"/>
        <v>2260</v>
      </c>
      <c r="AM1618" s="11" t="str">
        <f>VLOOKUP(O1618,Sheet2!$D$6:$E$14,2,FALSE)</f>
        <v>Spare parts</v>
      </c>
      <c r="AN1618" s="11" t="str">
        <f>VLOOKUP(F1618,Sheet2!$E$10:$F$13,2,FALSE)</f>
        <v>SPE</v>
      </c>
      <c r="AO1618" s="35" t="s">
        <v>14668</v>
      </c>
      <c r="AP1618">
        <f>MATCH(AN1618,Sheet2!$F$5:$F$18,0)</f>
        <v>7</v>
      </c>
      <c r="AQ1618">
        <f>MATCH(AO1618,Sheet2!$F$5:$K$5,0)</f>
        <v>6</v>
      </c>
      <c r="AR1618" s="33">
        <f>INDEX(Sheet2!$F$5:$K$18,OPaL!AP1618,OPaL!AQ1618)</f>
        <v>0.15</v>
      </c>
      <c r="AS1618" s="1">
        <f t="shared" si="77"/>
        <v>29076.502499999999</v>
      </c>
    </row>
    <row r="1619" spans="1:45" x14ac:dyDescent="0.2">
      <c r="A1619" s="11" t="s">
        <v>4885</v>
      </c>
      <c r="B1619" s="11" t="s">
        <v>4886</v>
      </c>
      <c r="C1619" s="11" t="s">
        <v>11378</v>
      </c>
      <c r="D1619" s="21">
        <v>44728</v>
      </c>
      <c r="E1619" s="21" t="s">
        <v>9697</v>
      </c>
      <c r="F1619" s="21" t="s">
        <v>14659</v>
      </c>
      <c r="G1619" s="11" t="s">
        <v>2</v>
      </c>
      <c r="H1619" s="11" t="s">
        <v>3</v>
      </c>
      <c r="I1619" s="11" t="s">
        <v>4</v>
      </c>
      <c r="J1619" s="12">
        <v>4</v>
      </c>
      <c r="K1619" s="12">
        <v>34162.800000000003</v>
      </c>
      <c r="L1619" s="12">
        <v>0</v>
      </c>
      <c r="M1619" s="12">
        <v>0</v>
      </c>
      <c r="N1619" s="12">
        <f t="shared" si="76"/>
        <v>34162.800000000003</v>
      </c>
      <c r="O1619" s="11" t="s">
        <v>5</v>
      </c>
      <c r="P1619" s="13">
        <v>0</v>
      </c>
      <c r="Q1619" s="11" t="s">
        <v>6</v>
      </c>
      <c r="R1619" s="13">
        <v>0</v>
      </c>
      <c r="S1619" s="13">
        <v>0</v>
      </c>
      <c r="T1619" s="11" t="s">
        <v>7</v>
      </c>
      <c r="U1619" s="11" t="s">
        <v>8</v>
      </c>
      <c r="V1619" s="15">
        <v>0</v>
      </c>
      <c r="W1619" s="13">
        <v>0</v>
      </c>
      <c r="X1619" s="15">
        <v>0</v>
      </c>
      <c r="Y1619" s="15">
        <v>0</v>
      </c>
      <c r="Z1619" s="13">
        <v>0</v>
      </c>
      <c r="AA1619" s="15">
        <v>0</v>
      </c>
      <c r="AB1619" s="13">
        <v>0</v>
      </c>
      <c r="AC1619" s="15">
        <v>0</v>
      </c>
      <c r="AD1619" s="13">
        <v>0</v>
      </c>
      <c r="AE1619" s="15">
        <v>0</v>
      </c>
      <c r="AF1619" s="13">
        <v>0</v>
      </c>
      <c r="AG1619" s="15">
        <v>0</v>
      </c>
      <c r="AH1619" s="13">
        <v>0</v>
      </c>
      <c r="AI1619" s="15">
        <v>0</v>
      </c>
      <c r="AJ1619" s="11" t="s">
        <v>9</v>
      </c>
      <c r="AK1619" s="11" t="s">
        <v>1398</v>
      </c>
      <c r="AL1619" s="22">
        <f t="shared" si="75"/>
        <v>564</v>
      </c>
      <c r="AM1619" s="11" t="str">
        <f>VLOOKUP(O1619,Sheet2!$D$6:$E$14,2,FALSE)</f>
        <v>Spare parts</v>
      </c>
      <c r="AN1619" s="11" t="str">
        <f>VLOOKUP(F1619,Sheet2!$E$10:$F$13,2,FALSE)</f>
        <v>SPM</v>
      </c>
      <c r="AO1619" s="35" t="s">
        <v>14668</v>
      </c>
      <c r="AP1619">
        <f>MATCH(AN1619,Sheet2!$F$5:$F$18,0)</f>
        <v>6</v>
      </c>
      <c r="AQ1619">
        <f>MATCH(AO1619,Sheet2!$F$5:$K$5,0)</f>
        <v>6</v>
      </c>
      <c r="AR1619" s="33">
        <f>INDEX(Sheet2!$F$5:$K$18,OPaL!AP1619,OPaL!AQ1619)</f>
        <v>0.15</v>
      </c>
      <c r="AS1619" s="1">
        <f t="shared" si="77"/>
        <v>29038.38</v>
      </c>
    </row>
    <row r="1620" spans="1:45" x14ac:dyDescent="0.2">
      <c r="A1620" s="11" t="s">
        <v>1447</v>
      </c>
      <c r="B1620" s="11" t="s">
        <v>1448</v>
      </c>
      <c r="C1620" s="11" t="s">
        <v>11379</v>
      </c>
      <c r="D1620" s="21">
        <v>43259</v>
      </c>
      <c r="E1620" s="21" t="s">
        <v>9744</v>
      </c>
      <c r="F1620" s="21" t="s">
        <v>14658</v>
      </c>
      <c r="G1620" s="11" t="s">
        <v>2</v>
      </c>
      <c r="H1620" s="11" t="s">
        <v>16</v>
      </c>
      <c r="I1620" s="11" t="s">
        <v>4</v>
      </c>
      <c r="J1620" s="12">
        <v>3</v>
      </c>
      <c r="K1620" s="12">
        <v>34056</v>
      </c>
      <c r="L1620" s="12">
        <v>0</v>
      </c>
      <c r="M1620" s="12">
        <v>0</v>
      </c>
      <c r="N1620" s="12">
        <f t="shared" si="76"/>
        <v>34056</v>
      </c>
      <c r="O1620" s="11" t="s">
        <v>5</v>
      </c>
      <c r="P1620" s="13">
        <v>0</v>
      </c>
      <c r="Q1620" s="11" t="s">
        <v>6</v>
      </c>
      <c r="R1620" s="13">
        <v>0</v>
      </c>
      <c r="S1620" s="13">
        <v>0</v>
      </c>
      <c r="T1620" s="11" t="s">
        <v>7</v>
      </c>
      <c r="U1620" s="11" t="s">
        <v>8</v>
      </c>
      <c r="V1620" s="15">
        <v>0</v>
      </c>
      <c r="W1620" s="13">
        <v>0</v>
      </c>
      <c r="X1620" s="15">
        <v>0</v>
      </c>
      <c r="Y1620" s="15">
        <v>0</v>
      </c>
      <c r="Z1620" s="13">
        <v>0</v>
      </c>
      <c r="AA1620" s="15">
        <v>0</v>
      </c>
      <c r="AB1620" s="13">
        <v>0</v>
      </c>
      <c r="AC1620" s="15">
        <v>0</v>
      </c>
      <c r="AD1620" s="13">
        <v>0</v>
      </c>
      <c r="AE1620" s="15">
        <v>0</v>
      </c>
      <c r="AF1620" s="13">
        <v>0</v>
      </c>
      <c r="AG1620" s="15">
        <v>0</v>
      </c>
      <c r="AH1620" s="13">
        <v>0</v>
      </c>
      <c r="AI1620" s="15">
        <v>0</v>
      </c>
      <c r="AJ1620" s="11" t="s">
        <v>17</v>
      </c>
      <c r="AK1620" s="11" t="s">
        <v>1398</v>
      </c>
      <c r="AL1620" s="22">
        <f t="shared" si="75"/>
        <v>2033</v>
      </c>
      <c r="AM1620" s="11" t="str">
        <f>VLOOKUP(O1620,Sheet2!$D$6:$E$14,2,FALSE)</f>
        <v>Spare parts</v>
      </c>
      <c r="AN1620" s="11" t="str">
        <f>VLOOKUP(F1620,Sheet2!$E$10:$F$13,2,FALSE)</f>
        <v>SPE</v>
      </c>
      <c r="AO1620" s="35" t="s">
        <v>14668</v>
      </c>
      <c r="AP1620">
        <f>MATCH(AN1620,Sheet2!$F$5:$F$18,0)</f>
        <v>7</v>
      </c>
      <c r="AQ1620">
        <f>MATCH(AO1620,Sheet2!$F$5:$K$5,0)</f>
        <v>6</v>
      </c>
      <c r="AR1620" s="33">
        <f>INDEX(Sheet2!$F$5:$K$18,OPaL!AP1620,OPaL!AQ1620)</f>
        <v>0.15</v>
      </c>
      <c r="AS1620" s="1">
        <f t="shared" si="77"/>
        <v>28947.599999999999</v>
      </c>
    </row>
    <row r="1621" spans="1:45" x14ac:dyDescent="0.2">
      <c r="A1621" s="11" t="s">
        <v>3597</v>
      </c>
      <c r="B1621" s="11" t="s">
        <v>3598</v>
      </c>
      <c r="C1621" s="11" t="s">
        <v>11380</v>
      </c>
      <c r="D1621" s="21">
        <v>44469</v>
      </c>
      <c r="E1621" s="21" t="s">
        <v>9697</v>
      </c>
      <c r="F1621" s="21" t="s">
        <v>14659</v>
      </c>
      <c r="G1621" s="11" t="s">
        <v>2</v>
      </c>
      <c r="H1621" s="11" t="s">
        <v>3</v>
      </c>
      <c r="I1621" s="11" t="s">
        <v>4</v>
      </c>
      <c r="J1621" s="12">
        <v>1</v>
      </c>
      <c r="K1621" s="12">
        <v>33981</v>
      </c>
      <c r="L1621" s="12">
        <v>0</v>
      </c>
      <c r="M1621" s="12">
        <v>0</v>
      </c>
      <c r="N1621" s="12">
        <f t="shared" si="76"/>
        <v>33981</v>
      </c>
      <c r="O1621" s="11" t="s">
        <v>5</v>
      </c>
      <c r="P1621" s="13">
        <v>0</v>
      </c>
      <c r="Q1621" s="11" t="s">
        <v>6</v>
      </c>
      <c r="R1621" s="13">
        <v>0</v>
      </c>
      <c r="S1621" s="13">
        <v>0</v>
      </c>
      <c r="T1621" s="11" t="s">
        <v>7</v>
      </c>
      <c r="U1621" s="11" t="s">
        <v>8</v>
      </c>
      <c r="V1621" s="15">
        <v>0</v>
      </c>
      <c r="W1621" s="13">
        <v>0</v>
      </c>
      <c r="X1621" s="15">
        <v>0</v>
      </c>
      <c r="Y1621" s="15">
        <v>0</v>
      </c>
      <c r="Z1621" s="13">
        <v>0</v>
      </c>
      <c r="AA1621" s="15">
        <v>0</v>
      </c>
      <c r="AB1621" s="13">
        <v>0</v>
      </c>
      <c r="AC1621" s="15">
        <v>0</v>
      </c>
      <c r="AD1621" s="13">
        <v>0</v>
      </c>
      <c r="AE1621" s="15">
        <v>0</v>
      </c>
      <c r="AF1621" s="13">
        <v>0</v>
      </c>
      <c r="AG1621" s="15">
        <v>0</v>
      </c>
      <c r="AH1621" s="13">
        <v>0</v>
      </c>
      <c r="AI1621" s="15">
        <v>0</v>
      </c>
      <c r="AJ1621" s="11" t="s">
        <v>9</v>
      </c>
      <c r="AK1621" s="11" t="s">
        <v>1398</v>
      </c>
      <c r="AL1621" s="22">
        <f t="shared" si="75"/>
        <v>823</v>
      </c>
      <c r="AM1621" s="11" t="str">
        <f>VLOOKUP(O1621,Sheet2!$D$6:$E$14,2,FALSE)</f>
        <v>Spare parts</v>
      </c>
      <c r="AN1621" s="11" t="str">
        <f>VLOOKUP(F1621,Sheet2!$E$10:$F$13,2,FALSE)</f>
        <v>SPM</v>
      </c>
      <c r="AO1621" s="35" t="s">
        <v>14668</v>
      </c>
      <c r="AP1621">
        <f>MATCH(AN1621,Sheet2!$F$5:$F$18,0)</f>
        <v>6</v>
      </c>
      <c r="AQ1621">
        <f>MATCH(AO1621,Sheet2!$F$5:$K$5,0)</f>
        <v>6</v>
      </c>
      <c r="AR1621" s="33">
        <f>INDEX(Sheet2!$F$5:$K$18,OPaL!AP1621,OPaL!AQ1621)</f>
        <v>0.15</v>
      </c>
      <c r="AS1621" s="1">
        <f t="shared" si="77"/>
        <v>28883.85</v>
      </c>
    </row>
    <row r="1622" spans="1:45" x14ac:dyDescent="0.2">
      <c r="A1622" s="11" t="s">
        <v>6311</v>
      </c>
      <c r="B1622" s="11" t="s">
        <v>6312</v>
      </c>
      <c r="C1622" s="11" t="s">
        <v>11381</v>
      </c>
      <c r="D1622" s="21">
        <v>44523</v>
      </c>
      <c r="E1622" s="21" t="s">
        <v>9697</v>
      </c>
      <c r="F1622" s="21" t="s">
        <v>14659</v>
      </c>
      <c r="G1622" s="11" t="s">
        <v>2</v>
      </c>
      <c r="H1622" s="11" t="s">
        <v>3</v>
      </c>
      <c r="I1622" s="11" t="s">
        <v>4</v>
      </c>
      <c r="J1622" s="12">
        <v>1</v>
      </c>
      <c r="K1622" s="12">
        <v>33950</v>
      </c>
      <c r="L1622" s="12">
        <v>0</v>
      </c>
      <c r="M1622" s="12">
        <v>0</v>
      </c>
      <c r="N1622" s="12">
        <f t="shared" si="76"/>
        <v>33950</v>
      </c>
      <c r="O1622" s="11" t="s">
        <v>5</v>
      </c>
      <c r="P1622" s="13">
        <v>0</v>
      </c>
      <c r="Q1622" s="11" t="s">
        <v>6</v>
      </c>
      <c r="R1622" s="13">
        <v>0</v>
      </c>
      <c r="S1622" s="13">
        <v>0</v>
      </c>
      <c r="T1622" s="11" t="s">
        <v>7</v>
      </c>
      <c r="U1622" s="11" t="s">
        <v>8</v>
      </c>
      <c r="V1622" s="15">
        <v>0</v>
      </c>
      <c r="W1622" s="13">
        <v>0</v>
      </c>
      <c r="X1622" s="15">
        <v>0</v>
      </c>
      <c r="Y1622" s="15">
        <v>0</v>
      </c>
      <c r="Z1622" s="13">
        <v>0</v>
      </c>
      <c r="AA1622" s="15">
        <v>0</v>
      </c>
      <c r="AB1622" s="13">
        <v>0</v>
      </c>
      <c r="AC1622" s="15">
        <v>0</v>
      </c>
      <c r="AD1622" s="13">
        <v>0</v>
      </c>
      <c r="AE1622" s="15">
        <v>0</v>
      </c>
      <c r="AF1622" s="13">
        <v>0</v>
      </c>
      <c r="AG1622" s="15">
        <v>0</v>
      </c>
      <c r="AH1622" s="13">
        <v>0</v>
      </c>
      <c r="AI1622" s="15">
        <v>0</v>
      </c>
      <c r="AJ1622" s="11" t="s">
        <v>9</v>
      </c>
      <c r="AK1622" s="11" t="s">
        <v>13</v>
      </c>
      <c r="AL1622" s="22">
        <f t="shared" si="75"/>
        <v>769</v>
      </c>
      <c r="AM1622" s="11" t="str">
        <f>VLOOKUP(O1622,Sheet2!$D$6:$E$14,2,FALSE)</f>
        <v>Spare parts</v>
      </c>
      <c r="AN1622" s="11" t="str">
        <f>VLOOKUP(F1622,Sheet2!$E$10:$F$13,2,FALSE)</f>
        <v>SPM</v>
      </c>
      <c r="AO1622" s="35" t="s">
        <v>14668</v>
      </c>
      <c r="AP1622">
        <f>MATCH(AN1622,Sheet2!$F$5:$F$18,0)</f>
        <v>6</v>
      </c>
      <c r="AQ1622">
        <f>MATCH(AO1622,Sheet2!$F$5:$K$5,0)</f>
        <v>6</v>
      </c>
      <c r="AR1622" s="33">
        <f>INDEX(Sheet2!$F$5:$K$18,OPaL!AP1622,OPaL!AQ1622)</f>
        <v>0.15</v>
      </c>
      <c r="AS1622" s="1">
        <f t="shared" si="77"/>
        <v>28857.5</v>
      </c>
    </row>
    <row r="1623" spans="1:45" x14ac:dyDescent="0.2">
      <c r="A1623" s="11" t="s">
        <v>990</v>
      </c>
      <c r="B1623" s="11" t="s">
        <v>991</v>
      </c>
      <c r="C1623" s="11" t="s">
        <v>11382</v>
      </c>
      <c r="D1623" s="21">
        <v>44753</v>
      </c>
      <c r="E1623" s="21" t="s">
        <v>9697</v>
      </c>
      <c r="F1623" s="21" t="s">
        <v>14659</v>
      </c>
      <c r="G1623" s="11" t="s">
        <v>2</v>
      </c>
      <c r="H1623" s="11" t="s">
        <v>3</v>
      </c>
      <c r="I1623" s="11" t="s">
        <v>4</v>
      </c>
      <c r="J1623" s="12">
        <v>1</v>
      </c>
      <c r="K1623" s="12">
        <v>33735.129999999997</v>
      </c>
      <c r="L1623" s="12">
        <v>0</v>
      </c>
      <c r="M1623" s="12">
        <v>0</v>
      </c>
      <c r="N1623" s="12">
        <f t="shared" si="76"/>
        <v>33735.129999999997</v>
      </c>
      <c r="O1623" s="11" t="s">
        <v>5</v>
      </c>
      <c r="P1623" s="13">
        <v>0</v>
      </c>
      <c r="Q1623" s="11" t="s">
        <v>6</v>
      </c>
      <c r="R1623" s="13">
        <v>0</v>
      </c>
      <c r="S1623" s="13">
        <v>0</v>
      </c>
      <c r="T1623" s="11" t="s">
        <v>7</v>
      </c>
      <c r="U1623" s="11" t="s">
        <v>8</v>
      </c>
      <c r="V1623" s="15">
        <v>0</v>
      </c>
      <c r="W1623" s="13">
        <v>0</v>
      </c>
      <c r="X1623" s="15">
        <v>0</v>
      </c>
      <c r="Y1623" s="15">
        <v>0</v>
      </c>
      <c r="Z1623" s="13">
        <v>0</v>
      </c>
      <c r="AA1623" s="15">
        <v>0</v>
      </c>
      <c r="AB1623" s="13">
        <v>0</v>
      </c>
      <c r="AC1623" s="15">
        <v>0</v>
      </c>
      <c r="AD1623" s="13">
        <v>0</v>
      </c>
      <c r="AE1623" s="15">
        <v>0</v>
      </c>
      <c r="AF1623" s="13">
        <v>0</v>
      </c>
      <c r="AG1623" s="15">
        <v>0</v>
      </c>
      <c r="AH1623" s="13">
        <v>0</v>
      </c>
      <c r="AI1623" s="15">
        <v>0</v>
      </c>
      <c r="AJ1623" s="11" t="s">
        <v>9</v>
      </c>
      <c r="AK1623" s="11" t="s">
        <v>13</v>
      </c>
      <c r="AL1623" s="22">
        <f t="shared" si="75"/>
        <v>539</v>
      </c>
      <c r="AM1623" s="11" t="str">
        <f>VLOOKUP(O1623,Sheet2!$D$6:$E$14,2,FALSE)</f>
        <v>Spare parts</v>
      </c>
      <c r="AN1623" s="11" t="str">
        <f>VLOOKUP(F1623,Sheet2!$E$10:$F$13,2,FALSE)</f>
        <v>SPM</v>
      </c>
      <c r="AO1623" s="35" t="s">
        <v>14668</v>
      </c>
      <c r="AP1623">
        <f>MATCH(AN1623,Sheet2!$F$5:$F$18,0)</f>
        <v>6</v>
      </c>
      <c r="AQ1623">
        <f>MATCH(AO1623,Sheet2!$F$5:$K$5,0)</f>
        <v>6</v>
      </c>
      <c r="AR1623" s="33">
        <f>INDEX(Sheet2!$F$5:$K$18,OPaL!AP1623,OPaL!AQ1623)</f>
        <v>0.15</v>
      </c>
      <c r="AS1623" s="1">
        <f t="shared" si="77"/>
        <v>28674.860499999995</v>
      </c>
    </row>
    <row r="1624" spans="1:45" x14ac:dyDescent="0.2">
      <c r="A1624" s="11" t="s">
        <v>4643</v>
      </c>
      <c r="B1624" s="11" t="s">
        <v>4644</v>
      </c>
      <c r="C1624" s="11" t="s">
        <v>11383</v>
      </c>
      <c r="D1624" s="21">
        <v>44715</v>
      </c>
      <c r="E1624" s="21" t="s">
        <v>9697</v>
      </c>
      <c r="F1624" s="21" t="s">
        <v>14659</v>
      </c>
      <c r="G1624" s="11" t="s">
        <v>2</v>
      </c>
      <c r="H1624" s="11" t="s">
        <v>16</v>
      </c>
      <c r="I1624" s="11" t="s">
        <v>4</v>
      </c>
      <c r="J1624" s="13">
        <v>1</v>
      </c>
      <c r="K1624" s="12">
        <v>33677</v>
      </c>
      <c r="L1624" s="12">
        <v>0</v>
      </c>
      <c r="M1624" s="12">
        <v>0</v>
      </c>
      <c r="N1624" s="12">
        <f t="shared" si="76"/>
        <v>33677</v>
      </c>
      <c r="O1624" s="11" t="s">
        <v>5</v>
      </c>
      <c r="P1624" s="13">
        <v>0</v>
      </c>
      <c r="Q1624" s="11" t="s">
        <v>6</v>
      </c>
      <c r="R1624" s="13">
        <v>0</v>
      </c>
      <c r="S1624" s="13">
        <v>0</v>
      </c>
      <c r="T1624" s="11" t="s">
        <v>7</v>
      </c>
      <c r="U1624" s="11" t="s">
        <v>8</v>
      </c>
      <c r="V1624" s="15">
        <v>0</v>
      </c>
      <c r="W1624" s="13">
        <v>0</v>
      </c>
      <c r="X1624" s="15">
        <v>0</v>
      </c>
      <c r="Y1624" s="15">
        <v>0</v>
      </c>
      <c r="Z1624" s="13">
        <v>0</v>
      </c>
      <c r="AA1624" s="15">
        <v>0</v>
      </c>
      <c r="AB1624" s="13">
        <v>0</v>
      </c>
      <c r="AC1624" s="15">
        <v>0</v>
      </c>
      <c r="AD1624" s="13">
        <v>0</v>
      </c>
      <c r="AE1624" s="15">
        <v>0</v>
      </c>
      <c r="AF1624" s="13">
        <v>0</v>
      </c>
      <c r="AG1624" s="15">
        <v>0</v>
      </c>
      <c r="AH1624" s="13">
        <v>0</v>
      </c>
      <c r="AI1624" s="15">
        <v>0</v>
      </c>
      <c r="AJ1624" s="11" t="s">
        <v>17</v>
      </c>
      <c r="AK1624" s="11" t="s">
        <v>1398</v>
      </c>
      <c r="AL1624" s="22">
        <f t="shared" si="75"/>
        <v>577</v>
      </c>
      <c r="AM1624" s="11" t="str">
        <f>VLOOKUP(O1624,Sheet2!$D$6:$E$14,2,FALSE)</f>
        <v>Spare parts</v>
      </c>
      <c r="AN1624" s="11" t="str">
        <f>VLOOKUP(F1624,Sheet2!$E$10:$F$13,2,FALSE)</f>
        <v>SPM</v>
      </c>
      <c r="AO1624" s="35" t="s">
        <v>14668</v>
      </c>
      <c r="AP1624">
        <f>MATCH(AN1624,Sheet2!$F$5:$F$18,0)</f>
        <v>6</v>
      </c>
      <c r="AQ1624">
        <f>MATCH(AO1624,Sheet2!$F$5:$K$5,0)</f>
        <v>6</v>
      </c>
      <c r="AR1624" s="33">
        <f>INDEX(Sheet2!$F$5:$K$18,OPaL!AP1624,OPaL!AQ1624)</f>
        <v>0.15</v>
      </c>
      <c r="AS1624" s="1">
        <f t="shared" si="77"/>
        <v>28625.45</v>
      </c>
    </row>
    <row r="1625" spans="1:45" x14ac:dyDescent="0.2">
      <c r="A1625" s="11" t="s">
        <v>8698</v>
      </c>
      <c r="B1625" s="11" t="s">
        <v>8699</v>
      </c>
      <c r="C1625" s="11" t="s">
        <v>11384</v>
      </c>
      <c r="D1625" s="21">
        <v>44687</v>
      </c>
      <c r="E1625" s="21" t="s">
        <v>9792</v>
      </c>
      <c r="F1625" s="21" t="s">
        <v>14659</v>
      </c>
      <c r="G1625" s="11" t="s">
        <v>2</v>
      </c>
      <c r="H1625" s="11" t="s">
        <v>3</v>
      </c>
      <c r="I1625" s="11" t="s">
        <v>4</v>
      </c>
      <c r="J1625" s="13">
        <v>90</v>
      </c>
      <c r="K1625" s="12">
        <v>33634.28</v>
      </c>
      <c r="L1625" s="12">
        <v>0</v>
      </c>
      <c r="M1625" s="12">
        <v>0</v>
      </c>
      <c r="N1625" s="12">
        <f t="shared" si="76"/>
        <v>33634.28</v>
      </c>
      <c r="O1625" s="11" t="s">
        <v>8227</v>
      </c>
      <c r="P1625" s="13">
        <v>0</v>
      </c>
      <c r="Q1625" s="11" t="s">
        <v>6</v>
      </c>
      <c r="R1625" s="13">
        <v>0</v>
      </c>
      <c r="S1625" s="13">
        <v>0</v>
      </c>
      <c r="T1625" s="11" t="s">
        <v>7</v>
      </c>
      <c r="U1625" s="11" t="s">
        <v>8</v>
      </c>
      <c r="V1625" s="15">
        <v>0</v>
      </c>
      <c r="W1625" s="13">
        <v>0</v>
      </c>
      <c r="X1625" s="15">
        <v>0</v>
      </c>
      <c r="Y1625" s="15">
        <v>0</v>
      </c>
      <c r="Z1625" s="13">
        <v>0</v>
      </c>
      <c r="AA1625" s="15">
        <v>0</v>
      </c>
      <c r="AB1625" s="13">
        <v>0</v>
      </c>
      <c r="AC1625" s="15">
        <v>0</v>
      </c>
      <c r="AD1625" s="13">
        <v>0</v>
      </c>
      <c r="AE1625" s="15">
        <v>0</v>
      </c>
      <c r="AF1625" s="13">
        <v>0</v>
      </c>
      <c r="AG1625" s="15">
        <v>0</v>
      </c>
      <c r="AH1625" s="13">
        <v>0</v>
      </c>
      <c r="AI1625" s="15">
        <v>0</v>
      </c>
      <c r="AJ1625" s="11" t="s">
        <v>9</v>
      </c>
      <c r="AK1625" s="11" t="s">
        <v>8228</v>
      </c>
      <c r="AL1625" s="22">
        <f t="shared" si="75"/>
        <v>605</v>
      </c>
      <c r="AM1625" s="11" t="str">
        <f>VLOOKUP(O1625,Sheet2!$D$6:$E$14,2,FALSE)</f>
        <v>Consumables</v>
      </c>
      <c r="AN1625" s="11" t="str">
        <f>VLOOKUP(F1625,Sheet2!$E$15:$F$18,2,FALSE)</f>
        <v>CM</v>
      </c>
      <c r="AO1625" s="35" t="s">
        <v>14668</v>
      </c>
      <c r="AP1625">
        <f>MATCH(AN1625,Sheet2!$F$5:$F$18,0)</f>
        <v>13</v>
      </c>
      <c r="AQ1625">
        <f>MATCH(AO1625,Sheet2!$F$5:$K$5,0)</f>
        <v>6</v>
      </c>
      <c r="AR1625" s="33">
        <f>INDEX(Sheet2!$F$5:$K$18,OPaL!AP1625,OPaL!AQ1625)</f>
        <v>0.2</v>
      </c>
      <c r="AS1625" s="1">
        <f t="shared" si="77"/>
        <v>26907.423999999999</v>
      </c>
    </row>
    <row r="1626" spans="1:45" x14ac:dyDescent="0.2">
      <c r="A1626" s="11" t="s">
        <v>3071</v>
      </c>
      <c r="B1626" s="11" t="s">
        <v>3072</v>
      </c>
      <c r="C1626" s="11" t="s">
        <v>11385</v>
      </c>
      <c r="D1626" s="21">
        <v>43025</v>
      </c>
      <c r="E1626" s="21" t="s">
        <v>9697</v>
      </c>
      <c r="F1626" s="21" t="s">
        <v>14659</v>
      </c>
      <c r="G1626" s="11" t="s">
        <v>2</v>
      </c>
      <c r="H1626" s="11" t="s">
        <v>16</v>
      </c>
      <c r="I1626" s="11" t="s">
        <v>4</v>
      </c>
      <c r="J1626" s="13">
        <v>32</v>
      </c>
      <c r="K1626" s="12">
        <v>33600</v>
      </c>
      <c r="L1626" s="12">
        <v>0</v>
      </c>
      <c r="M1626" s="12">
        <v>0</v>
      </c>
      <c r="N1626" s="12">
        <f t="shared" si="76"/>
        <v>33600</v>
      </c>
      <c r="O1626" s="11" t="s">
        <v>5</v>
      </c>
      <c r="P1626" s="13">
        <v>0</v>
      </c>
      <c r="Q1626" s="11" t="s">
        <v>6</v>
      </c>
      <c r="R1626" s="13">
        <v>0</v>
      </c>
      <c r="S1626" s="13">
        <v>0</v>
      </c>
      <c r="T1626" s="11" t="s">
        <v>7</v>
      </c>
      <c r="U1626" s="11" t="s">
        <v>8</v>
      </c>
      <c r="V1626" s="15">
        <v>0</v>
      </c>
      <c r="W1626" s="13">
        <v>0</v>
      </c>
      <c r="X1626" s="15">
        <v>0</v>
      </c>
      <c r="Y1626" s="15">
        <v>0</v>
      </c>
      <c r="Z1626" s="13">
        <v>0</v>
      </c>
      <c r="AA1626" s="15">
        <v>0</v>
      </c>
      <c r="AB1626" s="13">
        <v>0</v>
      </c>
      <c r="AC1626" s="15">
        <v>0</v>
      </c>
      <c r="AD1626" s="13">
        <v>0</v>
      </c>
      <c r="AE1626" s="15">
        <v>0</v>
      </c>
      <c r="AF1626" s="13">
        <v>0</v>
      </c>
      <c r="AG1626" s="15">
        <v>0</v>
      </c>
      <c r="AH1626" s="13">
        <v>0</v>
      </c>
      <c r="AI1626" s="15">
        <v>0</v>
      </c>
      <c r="AJ1626" s="11" t="s">
        <v>17</v>
      </c>
      <c r="AK1626" s="11" t="s">
        <v>13</v>
      </c>
      <c r="AL1626" s="22">
        <f t="shared" si="75"/>
        <v>2267</v>
      </c>
      <c r="AM1626" s="11" t="str">
        <f>VLOOKUP(O1626,Sheet2!$D$6:$E$14,2,FALSE)</f>
        <v>Spare parts</v>
      </c>
      <c r="AN1626" s="11" t="str">
        <f>VLOOKUP(F1626,Sheet2!$E$10:$F$13,2,FALSE)</f>
        <v>SPM</v>
      </c>
      <c r="AO1626" s="35" t="s">
        <v>14668</v>
      </c>
      <c r="AP1626">
        <f>MATCH(AN1626,Sheet2!$F$5:$F$18,0)</f>
        <v>6</v>
      </c>
      <c r="AQ1626">
        <f>MATCH(AO1626,Sheet2!$F$5:$K$5,0)</f>
        <v>6</v>
      </c>
      <c r="AR1626" s="33">
        <f>INDEX(Sheet2!$F$5:$K$18,OPaL!AP1626,OPaL!AQ1626)</f>
        <v>0.15</v>
      </c>
      <c r="AS1626" s="1">
        <f t="shared" si="77"/>
        <v>28560</v>
      </c>
    </row>
    <row r="1627" spans="1:45" x14ac:dyDescent="0.2">
      <c r="A1627" s="11" t="s">
        <v>9466</v>
      </c>
      <c r="B1627" s="11" t="s">
        <v>9467</v>
      </c>
      <c r="C1627" s="11" t="s">
        <v>11386</v>
      </c>
      <c r="D1627" s="21">
        <v>42740</v>
      </c>
      <c r="E1627" s="21" t="s">
        <v>9694</v>
      </c>
      <c r="F1627" s="21" t="s">
        <v>14657</v>
      </c>
      <c r="G1627" s="11" t="s">
        <v>2</v>
      </c>
      <c r="H1627" s="11" t="s">
        <v>3</v>
      </c>
      <c r="I1627" s="11" t="s">
        <v>1999</v>
      </c>
      <c r="J1627" s="12">
        <v>210</v>
      </c>
      <c r="K1627" s="12">
        <v>33558.25</v>
      </c>
      <c r="L1627" s="12">
        <v>0</v>
      </c>
      <c r="M1627" s="12">
        <v>0</v>
      </c>
      <c r="N1627" s="12">
        <f t="shared" si="76"/>
        <v>33558.25</v>
      </c>
      <c r="O1627" s="11" t="s">
        <v>8227</v>
      </c>
      <c r="P1627" s="13">
        <v>0</v>
      </c>
      <c r="Q1627" s="11" t="s">
        <v>6</v>
      </c>
      <c r="R1627" s="13">
        <v>0</v>
      </c>
      <c r="S1627" s="13">
        <v>0</v>
      </c>
      <c r="T1627" s="11" t="s">
        <v>7</v>
      </c>
      <c r="U1627" s="11" t="s">
        <v>8</v>
      </c>
      <c r="V1627" s="15">
        <v>0</v>
      </c>
      <c r="W1627" s="13">
        <v>0</v>
      </c>
      <c r="X1627" s="15">
        <v>0</v>
      </c>
      <c r="Y1627" s="15">
        <v>0</v>
      </c>
      <c r="Z1627" s="13">
        <v>0</v>
      </c>
      <c r="AA1627" s="15">
        <v>0</v>
      </c>
      <c r="AB1627" s="13">
        <v>0</v>
      </c>
      <c r="AC1627" s="15">
        <v>0</v>
      </c>
      <c r="AD1627" s="13">
        <v>0</v>
      </c>
      <c r="AE1627" s="15">
        <v>0</v>
      </c>
      <c r="AF1627" s="13">
        <v>0</v>
      </c>
      <c r="AG1627" s="15">
        <v>0</v>
      </c>
      <c r="AH1627" s="13">
        <v>0</v>
      </c>
      <c r="AI1627" s="15">
        <v>0</v>
      </c>
      <c r="AJ1627" s="11" t="s">
        <v>9</v>
      </c>
      <c r="AK1627" s="11" t="s">
        <v>2554</v>
      </c>
      <c r="AL1627" s="22">
        <f t="shared" si="75"/>
        <v>2552</v>
      </c>
      <c r="AM1627" s="11" t="str">
        <f>VLOOKUP(O1627,Sheet2!$D$6:$E$14,2,FALSE)</f>
        <v>Consumables</v>
      </c>
      <c r="AN1627" s="11" t="str">
        <f>VLOOKUP(F1627,Sheet2!$E$15:$F$18,2,FALSE)</f>
        <v>CO</v>
      </c>
      <c r="AO1627" s="35" t="s">
        <v>14668</v>
      </c>
      <c r="AP1627">
        <f>MATCH(AN1627,Sheet2!$F$5:$F$18,0)</f>
        <v>12</v>
      </c>
      <c r="AQ1627">
        <f>MATCH(AO1627,Sheet2!$F$5:$K$5,0)</f>
        <v>6</v>
      </c>
      <c r="AR1627" s="33">
        <f>INDEX(Sheet2!$F$5:$K$18,OPaL!AP1627,OPaL!AQ1627)</f>
        <v>0.2</v>
      </c>
      <c r="AS1627" s="1">
        <f t="shared" si="77"/>
        <v>26846.600000000002</v>
      </c>
    </row>
    <row r="1628" spans="1:45" x14ac:dyDescent="0.2">
      <c r="A1628" s="11" t="s">
        <v>9212</v>
      </c>
      <c r="B1628" s="11" t="s">
        <v>9213</v>
      </c>
      <c r="C1628" s="11" t="s">
        <v>11387</v>
      </c>
      <c r="D1628" s="21">
        <v>44649</v>
      </c>
      <c r="E1628" s="21" t="s">
        <v>9752</v>
      </c>
      <c r="F1628" s="21" t="s">
        <v>14659</v>
      </c>
      <c r="G1628" s="11" t="s">
        <v>2</v>
      </c>
      <c r="H1628" s="11" t="s">
        <v>16</v>
      </c>
      <c r="I1628" s="11" t="s">
        <v>4</v>
      </c>
      <c r="J1628" s="13">
        <v>99</v>
      </c>
      <c r="K1628" s="12">
        <v>33416.559999999998</v>
      </c>
      <c r="L1628" s="12">
        <v>0</v>
      </c>
      <c r="M1628" s="12">
        <v>0</v>
      </c>
      <c r="N1628" s="12">
        <f t="shared" si="76"/>
        <v>33416.559999999998</v>
      </c>
      <c r="O1628" s="11" t="s">
        <v>8227</v>
      </c>
      <c r="P1628" s="13">
        <v>0</v>
      </c>
      <c r="Q1628" s="11" t="s">
        <v>6</v>
      </c>
      <c r="R1628" s="13">
        <v>0</v>
      </c>
      <c r="S1628" s="13">
        <v>0</v>
      </c>
      <c r="T1628" s="11" t="s">
        <v>7</v>
      </c>
      <c r="U1628" s="11" t="s">
        <v>8</v>
      </c>
      <c r="V1628" s="15">
        <v>0</v>
      </c>
      <c r="W1628" s="13">
        <v>0</v>
      </c>
      <c r="X1628" s="15">
        <v>0</v>
      </c>
      <c r="Y1628" s="15">
        <v>0</v>
      </c>
      <c r="Z1628" s="13">
        <v>0</v>
      </c>
      <c r="AA1628" s="15">
        <v>0</v>
      </c>
      <c r="AB1628" s="13">
        <v>0</v>
      </c>
      <c r="AC1628" s="15">
        <v>0</v>
      </c>
      <c r="AD1628" s="13">
        <v>0</v>
      </c>
      <c r="AE1628" s="15">
        <v>0</v>
      </c>
      <c r="AF1628" s="13">
        <v>0</v>
      </c>
      <c r="AG1628" s="15">
        <v>0</v>
      </c>
      <c r="AH1628" s="13">
        <v>0</v>
      </c>
      <c r="AI1628" s="15">
        <v>0</v>
      </c>
      <c r="AJ1628" s="11" t="s">
        <v>17</v>
      </c>
      <c r="AK1628" s="11" t="s">
        <v>8228</v>
      </c>
      <c r="AL1628" s="22">
        <f t="shared" si="75"/>
        <v>643</v>
      </c>
      <c r="AM1628" s="11" t="str">
        <f>VLOOKUP(O1628,Sheet2!$D$6:$E$14,2,FALSE)</f>
        <v>Consumables</v>
      </c>
      <c r="AN1628" s="11" t="str">
        <f>VLOOKUP(F1628,Sheet2!$E$15:$F$18,2,FALSE)</f>
        <v>CM</v>
      </c>
      <c r="AO1628" s="35" t="s">
        <v>14668</v>
      </c>
      <c r="AP1628">
        <f>MATCH(AN1628,Sheet2!$F$5:$F$18,0)</f>
        <v>13</v>
      </c>
      <c r="AQ1628">
        <f>MATCH(AO1628,Sheet2!$F$5:$K$5,0)</f>
        <v>6</v>
      </c>
      <c r="AR1628" s="33">
        <f>INDEX(Sheet2!$F$5:$K$18,OPaL!AP1628,OPaL!AQ1628)</f>
        <v>0.2</v>
      </c>
      <c r="AS1628" s="1">
        <f t="shared" si="77"/>
        <v>26733.248</v>
      </c>
    </row>
    <row r="1629" spans="1:45" x14ac:dyDescent="0.2">
      <c r="A1629" s="11" t="s">
        <v>8640</v>
      </c>
      <c r="B1629" s="11" t="s">
        <v>8641</v>
      </c>
      <c r="C1629" s="11" t="s">
        <v>11388</v>
      </c>
      <c r="D1629" s="21">
        <v>45217</v>
      </c>
      <c r="E1629" s="21" t="s">
        <v>9793</v>
      </c>
      <c r="F1629" s="21" t="s">
        <v>14658</v>
      </c>
      <c r="G1629" s="11" t="s">
        <v>2</v>
      </c>
      <c r="H1629" s="11" t="s">
        <v>3</v>
      </c>
      <c r="I1629" s="11" t="s">
        <v>4</v>
      </c>
      <c r="J1629" s="12">
        <v>342</v>
      </c>
      <c r="K1629" s="12">
        <v>33392.639999999999</v>
      </c>
      <c r="L1629" s="12">
        <v>0</v>
      </c>
      <c r="M1629" s="12">
        <v>0</v>
      </c>
      <c r="N1629" s="12">
        <f t="shared" si="76"/>
        <v>33392.639999999999</v>
      </c>
      <c r="O1629" s="11" t="s">
        <v>8227</v>
      </c>
      <c r="P1629" s="13">
        <v>0</v>
      </c>
      <c r="Q1629" s="11" t="s">
        <v>6</v>
      </c>
      <c r="R1629" s="13">
        <v>0</v>
      </c>
      <c r="S1629" s="13">
        <v>0</v>
      </c>
      <c r="T1629" s="11" t="s">
        <v>7</v>
      </c>
      <c r="U1629" s="11" t="s">
        <v>8</v>
      </c>
      <c r="V1629" s="15">
        <v>0</v>
      </c>
      <c r="W1629" s="13">
        <v>0</v>
      </c>
      <c r="X1629" s="15">
        <v>0</v>
      </c>
      <c r="Y1629" s="15">
        <v>0</v>
      </c>
      <c r="Z1629" s="13">
        <v>0</v>
      </c>
      <c r="AA1629" s="15">
        <v>0</v>
      </c>
      <c r="AB1629" s="13">
        <v>0</v>
      </c>
      <c r="AC1629" s="15">
        <v>0</v>
      </c>
      <c r="AD1629" s="13">
        <v>0</v>
      </c>
      <c r="AE1629" s="15">
        <v>0</v>
      </c>
      <c r="AF1629" s="13">
        <v>0</v>
      </c>
      <c r="AG1629" s="15">
        <v>0</v>
      </c>
      <c r="AH1629" s="13">
        <v>0</v>
      </c>
      <c r="AI1629" s="15">
        <v>0</v>
      </c>
      <c r="AJ1629" s="11" t="s">
        <v>9</v>
      </c>
      <c r="AK1629" s="11" t="s">
        <v>8296</v>
      </c>
      <c r="AL1629" s="22">
        <f t="shared" si="75"/>
        <v>75</v>
      </c>
      <c r="AM1629" s="11" t="str">
        <f>VLOOKUP(O1629,Sheet2!$D$6:$E$14,2,FALSE)</f>
        <v>Consumables</v>
      </c>
      <c r="AN1629" s="11" t="str">
        <f>VLOOKUP(F1629,Sheet2!$E$15:$F$19,2,FALSE)</f>
        <v>CE</v>
      </c>
      <c r="AO1629" s="35" t="s">
        <v>14664</v>
      </c>
      <c r="AP1629">
        <f>MATCH(AN1629,Sheet2!$F$5:$F$19,0)</f>
        <v>15</v>
      </c>
      <c r="AQ1629">
        <f>MATCH(AO1629,Sheet2!$F$5:$K$5,0)</f>
        <v>2</v>
      </c>
      <c r="AR1629" s="33">
        <f>INDEX(Sheet2!$F$5:$K$19,OPaL!AP1629,OPaL!AQ1629)</f>
        <v>0</v>
      </c>
      <c r="AS1629" s="1">
        <f t="shared" si="77"/>
        <v>33392.639999999999</v>
      </c>
    </row>
    <row r="1630" spans="1:45" x14ac:dyDescent="0.2">
      <c r="A1630" s="11" t="s">
        <v>5397</v>
      </c>
      <c r="B1630" s="11" t="s">
        <v>5398</v>
      </c>
      <c r="C1630" s="11" t="s">
        <v>11389</v>
      </c>
      <c r="D1630" s="21">
        <v>43003</v>
      </c>
      <c r="E1630" s="21" t="s">
        <v>9703</v>
      </c>
      <c r="F1630" s="21" t="s">
        <v>14658</v>
      </c>
      <c r="G1630" s="11" t="s">
        <v>2</v>
      </c>
      <c r="H1630" s="11" t="s">
        <v>3</v>
      </c>
      <c r="I1630" s="11" t="s">
        <v>4</v>
      </c>
      <c r="J1630" s="12">
        <v>1</v>
      </c>
      <c r="K1630" s="12">
        <v>33349.72</v>
      </c>
      <c r="L1630" s="12">
        <v>0</v>
      </c>
      <c r="M1630" s="12">
        <v>0</v>
      </c>
      <c r="N1630" s="12">
        <f t="shared" si="76"/>
        <v>33349.72</v>
      </c>
      <c r="O1630" s="11" t="s">
        <v>5</v>
      </c>
      <c r="P1630" s="13">
        <v>0</v>
      </c>
      <c r="Q1630" s="11" t="s">
        <v>6</v>
      </c>
      <c r="R1630" s="13">
        <v>0</v>
      </c>
      <c r="S1630" s="13">
        <v>0</v>
      </c>
      <c r="T1630" s="11" t="s">
        <v>7</v>
      </c>
      <c r="U1630" s="11" t="s">
        <v>8</v>
      </c>
      <c r="V1630" s="15">
        <v>0</v>
      </c>
      <c r="W1630" s="13">
        <v>0</v>
      </c>
      <c r="X1630" s="15">
        <v>0</v>
      </c>
      <c r="Y1630" s="15">
        <v>0</v>
      </c>
      <c r="Z1630" s="13">
        <v>0</v>
      </c>
      <c r="AA1630" s="15">
        <v>0</v>
      </c>
      <c r="AB1630" s="13">
        <v>0</v>
      </c>
      <c r="AC1630" s="15">
        <v>0</v>
      </c>
      <c r="AD1630" s="13">
        <v>0</v>
      </c>
      <c r="AE1630" s="15">
        <v>0</v>
      </c>
      <c r="AF1630" s="13">
        <v>0</v>
      </c>
      <c r="AG1630" s="15">
        <v>0</v>
      </c>
      <c r="AH1630" s="13">
        <v>0</v>
      </c>
      <c r="AI1630" s="15">
        <v>0</v>
      </c>
      <c r="AJ1630" s="11" t="s">
        <v>9</v>
      </c>
      <c r="AK1630" s="11" t="s">
        <v>1398</v>
      </c>
      <c r="AL1630" s="22">
        <f t="shared" si="75"/>
        <v>2289</v>
      </c>
      <c r="AM1630" s="11" t="str">
        <f>VLOOKUP(O1630,Sheet2!$D$6:$E$14,2,FALSE)</f>
        <v>Spare parts</v>
      </c>
      <c r="AN1630" s="11" t="str">
        <f>VLOOKUP(F1630,Sheet2!$E$10:$F$13,2,FALSE)</f>
        <v>SPE</v>
      </c>
      <c r="AO1630" s="35" t="s">
        <v>14668</v>
      </c>
      <c r="AP1630">
        <f>MATCH(AN1630,Sheet2!$F$5:$F$18,0)</f>
        <v>7</v>
      </c>
      <c r="AQ1630">
        <f>MATCH(AO1630,Sheet2!$F$5:$K$5,0)</f>
        <v>6</v>
      </c>
      <c r="AR1630" s="33">
        <f>INDEX(Sheet2!$F$5:$K$18,OPaL!AP1630,OPaL!AQ1630)</f>
        <v>0.15</v>
      </c>
      <c r="AS1630" s="1">
        <f t="shared" si="77"/>
        <v>28347.261999999999</v>
      </c>
    </row>
    <row r="1631" spans="1:45" x14ac:dyDescent="0.2">
      <c r="A1631" s="11" t="s">
        <v>5397</v>
      </c>
      <c r="B1631" s="11" t="s">
        <v>5398</v>
      </c>
      <c r="C1631" s="11" t="s">
        <v>11389</v>
      </c>
      <c r="D1631" s="21">
        <v>43003</v>
      </c>
      <c r="E1631" s="21" t="s">
        <v>9703</v>
      </c>
      <c r="F1631" s="21" t="s">
        <v>14658</v>
      </c>
      <c r="G1631" s="11" t="s">
        <v>2</v>
      </c>
      <c r="H1631" s="11" t="s">
        <v>16</v>
      </c>
      <c r="I1631" s="11" t="s">
        <v>4</v>
      </c>
      <c r="J1631" s="12">
        <v>1</v>
      </c>
      <c r="K1631" s="12">
        <v>33349.72</v>
      </c>
      <c r="L1631" s="12">
        <v>0</v>
      </c>
      <c r="M1631" s="12">
        <v>0</v>
      </c>
      <c r="N1631" s="12">
        <f t="shared" si="76"/>
        <v>33349.72</v>
      </c>
      <c r="O1631" s="11" t="s">
        <v>5</v>
      </c>
      <c r="P1631" s="13">
        <v>0</v>
      </c>
      <c r="Q1631" s="11" t="s">
        <v>6</v>
      </c>
      <c r="R1631" s="13">
        <v>0</v>
      </c>
      <c r="S1631" s="13">
        <v>0</v>
      </c>
      <c r="T1631" s="11" t="s">
        <v>7</v>
      </c>
      <c r="U1631" s="11" t="s">
        <v>8</v>
      </c>
      <c r="V1631" s="15">
        <v>0</v>
      </c>
      <c r="W1631" s="13">
        <v>0</v>
      </c>
      <c r="X1631" s="15">
        <v>0</v>
      </c>
      <c r="Y1631" s="15">
        <v>0</v>
      </c>
      <c r="Z1631" s="13">
        <v>0</v>
      </c>
      <c r="AA1631" s="15">
        <v>0</v>
      </c>
      <c r="AB1631" s="13">
        <v>0</v>
      </c>
      <c r="AC1631" s="15">
        <v>0</v>
      </c>
      <c r="AD1631" s="13">
        <v>0</v>
      </c>
      <c r="AE1631" s="15">
        <v>0</v>
      </c>
      <c r="AF1631" s="13">
        <v>0</v>
      </c>
      <c r="AG1631" s="15">
        <v>0</v>
      </c>
      <c r="AH1631" s="13">
        <v>0</v>
      </c>
      <c r="AI1631" s="15">
        <v>0</v>
      </c>
      <c r="AJ1631" s="11" t="s">
        <v>17</v>
      </c>
      <c r="AK1631" s="11" t="s">
        <v>1398</v>
      </c>
      <c r="AL1631" s="22">
        <f t="shared" si="75"/>
        <v>2289</v>
      </c>
      <c r="AM1631" s="11" t="str">
        <f>VLOOKUP(O1631,Sheet2!$D$6:$E$14,2,FALSE)</f>
        <v>Spare parts</v>
      </c>
      <c r="AN1631" s="11" t="str">
        <f>VLOOKUP(F1631,Sheet2!$E$10:$F$13,2,FALSE)</f>
        <v>SPE</v>
      </c>
      <c r="AO1631" s="35" t="s">
        <v>14668</v>
      </c>
      <c r="AP1631">
        <f>MATCH(AN1631,Sheet2!$F$5:$F$18,0)</f>
        <v>7</v>
      </c>
      <c r="AQ1631">
        <f>MATCH(AO1631,Sheet2!$F$5:$K$5,0)</f>
        <v>6</v>
      </c>
      <c r="AR1631" s="33">
        <f>INDEX(Sheet2!$F$5:$K$18,OPaL!AP1631,OPaL!AQ1631)</f>
        <v>0.15</v>
      </c>
      <c r="AS1631" s="1">
        <f t="shared" si="77"/>
        <v>28347.261999999999</v>
      </c>
    </row>
    <row r="1632" spans="1:45" x14ac:dyDescent="0.2">
      <c r="A1632" s="11" t="s">
        <v>4085</v>
      </c>
      <c r="B1632" s="11" t="s">
        <v>4086</v>
      </c>
      <c r="C1632" s="11" t="s">
        <v>11390</v>
      </c>
      <c r="D1632" s="21">
        <v>44667</v>
      </c>
      <c r="E1632" s="21" t="s">
        <v>9697</v>
      </c>
      <c r="F1632" s="21" t="s">
        <v>14659</v>
      </c>
      <c r="G1632" s="11" t="s">
        <v>2</v>
      </c>
      <c r="H1632" s="11" t="s">
        <v>350</v>
      </c>
      <c r="I1632" s="11" t="s">
        <v>4</v>
      </c>
      <c r="J1632" s="12">
        <v>7</v>
      </c>
      <c r="K1632" s="12">
        <v>33273.449999999997</v>
      </c>
      <c r="L1632" s="12">
        <v>0</v>
      </c>
      <c r="M1632" s="12">
        <v>0</v>
      </c>
      <c r="N1632" s="12">
        <f t="shared" si="76"/>
        <v>33273.449999999997</v>
      </c>
      <c r="O1632" s="11" t="s">
        <v>5</v>
      </c>
      <c r="P1632" s="13">
        <v>0</v>
      </c>
      <c r="Q1632" s="11" t="s">
        <v>6</v>
      </c>
      <c r="R1632" s="13">
        <v>0</v>
      </c>
      <c r="S1632" s="13">
        <v>0</v>
      </c>
      <c r="T1632" s="11" t="s">
        <v>7</v>
      </c>
      <c r="U1632" s="11" t="s">
        <v>8</v>
      </c>
      <c r="V1632" s="15">
        <v>0</v>
      </c>
      <c r="W1632" s="13">
        <v>0</v>
      </c>
      <c r="X1632" s="15">
        <v>0</v>
      </c>
      <c r="Y1632" s="15">
        <v>0</v>
      </c>
      <c r="Z1632" s="13">
        <v>0</v>
      </c>
      <c r="AA1632" s="15">
        <v>0</v>
      </c>
      <c r="AB1632" s="13">
        <v>0</v>
      </c>
      <c r="AC1632" s="15">
        <v>0</v>
      </c>
      <c r="AD1632" s="13">
        <v>0</v>
      </c>
      <c r="AE1632" s="15">
        <v>0</v>
      </c>
      <c r="AF1632" s="13">
        <v>0</v>
      </c>
      <c r="AG1632" s="15">
        <v>0</v>
      </c>
      <c r="AH1632" s="13">
        <v>0</v>
      </c>
      <c r="AI1632" s="15">
        <v>0</v>
      </c>
      <c r="AJ1632" s="11" t="s">
        <v>352</v>
      </c>
      <c r="AK1632" s="11" t="s">
        <v>1398</v>
      </c>
      <c r="AL1632" s="22">
        <f t="shared" si="75"/>
        <v>625</v>
      </c>
      <c r="AM1632" s="11" t="str">
        <f>VLOOKUP(O1632,Sheet2!$D$6:$E$14,2,FALSE)</f>
        <v>Spare parts</v>
      </c>
      <c r="AN1632" s="11" t="str">
        <f>VLOOKUP(F1632,Sheet2!$E$10:$F$13,2,FALSE)</f>
        <v>SPM</v>
      </c>
      <c r="AO1632" s="35" t="s">
        <v>14668</v>
      </c>
      <c r="AP1632">
        <f>MATCH(AN1632,Sheet2!$F$5:$F$18,0)</f>
        <v>6</v>
      </c>
      <c r="AQ1632">
        <f>MATCH(AO1632,Sheet2!$F$5:$K$5,0)</f>
        <v>6</v>
      </c>
      <c r="AR1632" s="33">
        <f>INDEX(Sheet2!$F$5:$K$18,OPaL!AP1632,OPaL!AQ1632)</f>
        <v>0.15</v>
      </c>
      <c r="AS1632" s="1">
        <f t="shared" si="77"/>
        <v>28282.432499999995</v>
      </c>
    </row>
    <row r="1633" spans="1:45" x14ac:dyDescent="0.2">
      <c r="A1633" s="11" t="s">
        <v>7760</v>
      </c>
      <c r="B1633" s="11" t="s">
        <v>7761</v>
      </c>
      <c r="C1633" s="11" t="s">
        <v>11391</v>
      </c>
      <c r="D1633" s="21">
        <v>45120</v>
      </c>
      <c r="E1633" s="21" t="s">
        <v>9774</v>
      </c>
      <c r="F1633" s="21" t="s">
        <v>14659</v>
      </c>
      <c r="G1633" s="11" t="s">
        <v>2</v>
      </c>
      <c r="H1633" s="11" t="s">
        <v>3</v>
      </c>
      <c r="I1633" s="11" t="s">
        <v>4</v>
      </c>
      <c r="J1633" s="12">
        <v>4</v>
      </c>
      <c r="K1633" s="12">
        <v>33256</v>
      </c>
      <c r="L1633" s="12">
        <v>0</v>
      </c>
      <c r="M1633" s="12">
        <v>0</v>
      </c>
      <c r="N1633" s="12">
        <f t="shared" si="76"/>
        <v>33256</v>
      </c>
      <c r="O1633" s="11" t="s">
        <v>5</v>
      </c>
      <c r="P1633" s="13">
        <v>0</v>
      </c>
      <c r="Q1633" s="11" t="s">
        <v>6</v>
      </c>
      <c r="R1633" s="13">
        <v>0</v>
      </c>
      <c r="S1633" s="13">
        <v>0</v>
      </c>
      <c r="T1633" s="11" t="s">
        <v>7</v>
      </c>
      <c r="U1633" s="11" t="s">
        <v>8</v>
      </c>
      <c r="V1633" s="15">
        <v>0</v>
      </c>
      <c r="W1633" s="13">
        <v>0</v>
      </c>
      <c r="X1633" s="15">
        <v>0</v>
      </c>
      <c r="Y1633" s="15">
        <v>0</v>
      </c>
      <c r="Z1633" s="13">
        <v>0</v>
      </c>
      <c r="AA1633" s="15">
        <v>0</v>
      </c>
      <c r="AB1633" s="13">
        <v>0</v>
      </c>
      <c r="AC1633" s="15">
        <v>0</v>
      </c>
      <c r="AD1633" s="13">
        <v>0</v>
      </c>
      <c r="AE1633" s="15">
        <v>0</v>
      </c>
      <c r="AF1633" s="13">
        <v>0</v>
      </c>
      <c r="AG1633" s="15">
        <v>0</v>
      </c>
      <c r="AH1633" s="13">
        <v>0</v>
      </c>
      <c r="AI1633" s="15">
        <v>0</v>
      </c>
      <c r="AJ1633" s="11" t="s">
        <v>9</v>
      </c>
      <c r="AK1633" s="11" t="s">
        <v>13</v>
      </c>
      <c r="AL1633" s="22">
        <f t="shared" si="75"/>
        <v>172</v>
      </c>
      <c r="AM1633" s="11" t="str">
        <f>VLOOKUP(O1633,Sheet2!$D$6:$E$14,2,FALSE)</f>
        <v>Spare parts</v>
      </c>
      <c r="AN1633" s="11" t="str">
        <f>VLOOKUP(F1633,Sheet2!$E$10:$F$13,2,FALSE)</f>
        <v>SPM</v>
      </c>
      <c r="AO1633" s="35" t="s">
        <v>14665</v>
      </c>
      <c r="AP1633">
        <f>MATCH(AN1633,Sheet2!$F$5:$F$18,0)</f>
        <v>6</v>
      </c>
      <c r="AQ1633">
        <f>MATCH(AO1633,Sheet2!$F$5:$K$5,0)</f>
        <v>3</v>
      </c>
      <c r="AR1633" s="33">
        <f>INDEX(Sheet2!$F$5:$K$18,OPaL!AP1633,OPaL!AQ1633)</f>
        <v>0</v>
      </c>
      <c r="AS1633" s="1">
        <f t="shared" si="77"/>
        <v>33256</v>
      </c>
    </row>
    <row r="1634" spans="1:45" x14ac:dyDescent="0.2">
      <c r="A1634" s="11" t="s">
        <v>2170</v>
      </c>
      <c r="B1634" s="11" t="s">
        <v>2171</v>
      </c>
      <c r="C1634" s="11" t="s">
        <v>10708</v>
      </c>
      <c r="D1634" s="21">
        <v>44492</v>
      </c>
      <c r="E1634" s="21" t="s">
        <v>9697</v>
      </c>
      <c r="F1634" s="21" t="s">
        <v>14658</v>
      </c>
      <c r="G1634" s="11" t="s">
        <v>2</v>
      </c>
      <c r="H1634" s="11" t="s">
        <v>3</v>
      </c>
      <c r="I1634" s="11" t="s">
        <v>4</v>
      </c>
      <c r="J1634" s="12">
        <v>1</v>
      </c>
      <c r="K1634" s="12">
        <v>33118.75</v>
      </c>
      <c r="L1634" s="12">
        <v>0</v>
      </c>
      <c r="M1634" s="12">
        <v>0</v>
      </c>
      <c r="N1634" s="12">
        <f t="shared" si="76"/>
        <v>33118.75</v>
      </c>
      <c r="O1634" s="11" t="s">
        <v>5</v>
      </c>
      <c r="P1634" s="13">
        <v>0</v>
      </c>
      <c r="Q1634" s="11" t="s">
        <v>6</v>
      </c>
      <c r="R1634" s="13">
        <v>0</v>
      </c>
      <c r="S1634" s="13">
        <v>0</v>
      </c>
      <c r="T1634" s="11" t="s">
        <v>7</v>
      </c>
      <c r="U1634" s="11" t="s">
        <v>8</v>
      </c>
      <c r="V1634" s="15">
        <v>0</v>
      </c>
      <c r="W1634" s="13">
        <v>0</v>
      </c>
      <c r="X1634" s="15">
        <v>0</v>
      </c>
      <c r="Y1634" s="15">
        <v>0</v>
      </c>
      <c r="Z1634" s="13">
        <v>0</v>
      </c>
      <c r="AA1634" s="15">
        <v>0</v>
      </c>
      <c r="AB1634" s="13">
        <v>0</v>
      </c>
      <c r="AC1634" s="15">
        <v>0</v>
      </c>
      <c r="AD1634" s="13">
        <v>0</v>
      </c>
      <c r="AE1634" s="15">
        <v>0</v>
      </c>
      <c r="AF1634" s="13">
        <v>0</v>
      </c>
      <c r="AG1634" s="15">
        <v>0</v>
      </c>
      <c r="AH1634" s="13">
        <v>0</v>
      </c>
      <c r="AI1634" s="15">
        <v>0</v>
      </c>
      <c r="AJ1634" s="11" t="s">
        <v>9</v>
      </c>
      <c r="AK1634" s="11" t="s">
        <v>13</v>
      </c>
      <c r="AL1634" s="22">
        <f t="shared" si="75"/>
        <v>800</v>
      </c>
      <c r="AM1634" s="11" t="str">
        <f>VLOOKUP(O1634,Sheet2!$D$6:$E$14,2,FALSE)</f>
        <v>Spare parts</v>
      </c>
      <c r="AN1634" s="11" t="str">
        <f>VLOOKUP(F1634,Sheet2!$E$10:$F$13,2,FALSE)</f>
        <v>SPE</v>
      </c>
      <c r="AO1634" s="35" t="s">
        <v>14668</v>
      </c>
      <c r="AP1634">
        <f>MATCH(AN1634,Sheet2!$F$5:$F$18,0)</f>
        <v>7</v>
      </c>
      <c r="AQ1634">
        <f>MATCH(AO1634,Sheet2!$F$5:$K$5,0)</f>
        <v>6</v>
      </c>
      <c r="AR1634" s="33">
        <f>INDEX(Sheet2!$F$5:$K$18,OPaL!AP1634,OPaL!AQ1634)</f>
        <v>0.15</v>
      </c>
      <c r="AS1634" s="1">
        <f t="shared" si="77"/>
        <v>28150.9375</v>
      </c>
    </row>
    <row r="1635" spans="1:45" x14ac:dyDescent="0.2">
      <c r="A1635" s="11" t="s">
        <v>9612</v>
      </c>
      <c r="B1635" s="11" t="s">
        <v>9613</v>
      </c>
      <c r="C1635" s="11" t="s">
        <v>11392</v>
      </c>
      <c r="D1635" s="21">
        <v>45213</v>
      </c>
      <c r="E1635" s="21" t="s">
        <v>9782</v>
      </c>
      <c r="F1635" s="21" t="s">
        <v>14659</v>
      </c>
      <c r="G1635" s="11" t="s">
        <v>2</v>
      </c>
      <c r="H1635" s="11" t="s">
        <v>350</v>
      </c>
      <c r="I1635" s="11" t="s">
        <v>7751</v>
      </c>
      <c r="J1635" s="12">
        <v>6.18</v>
      </c>
      <c r="K1635" s="12">
        <v>33106.26</v>
      </c>
      <c r="L1635" s="12">
        <v>0</v>
      </c>
      <c r="M1635" s="12">
        <v>0</v>
      </c>
      <c r="N1635" s="12">
        <f t="shared" si="76"/>
        <v>33106.26</v>
      </c>
      <c r="O1635" s="11" t="s">
        <v>8227</v>
      </c>
      <c r="P1635" s="13">
        <v>0</v>
      </c>
      <c r="Q1635" s="11" t="s">
        <v>6</v>
      </c>
      <c r="R1635" s="15">
        <v>0</v>
      </c>
      <c r="S1635" s="15">
        <v>0</v>
      </c>
      <c r="T1635" s="11" t="s">
        <v>7</v>
      </c>
      <c r="U1635" s="11" t="s">
        <v>8</v>
      </c>
      <c r="V1635" s="15">
        <v>0</v>
      </c>
      <c r="W1635" s="15">
        <v>0</v>
      </c>
      <c r="X1635" s="15">
        <v>0</v>
      </c>
      <c r="Y1635" s="15">
        <v>0</v>
      </c>
      <c r="Z1635" s="15">
        <v>0</v>
      </c>
      <c r="AA1635" s="15">
        <v>0</v>
      </c>
      <c r="AB1635" s="15">
        <v>0</v>
      </c>
      <c r="AC1635" s="15">
        <v>0</v>
      </c>
      <c r="AD1635" s="15">
        <v>0</v>
      </c>
      <c r="AE1635" s="15">
        <v>0</v>
      </c>
      <c r="AF1635" s="15">
        <v>0</v>
      </c>
      <c r="AG1635" s="15">
        <v>0</v>
      </c>
      <c r="AH1635" s="15">
        <v>0</v>
      </c>
      <c r="AI1635" s="15">
        <v>0</v>
      </c>
      <c r="AJ1635" s="11" t="s">
        <v>352</v>
      </c>
      <c r="AK1635" s="11" t="s">
        <v>8228</v>
      </c>
      <c r="AL1635" s="22">
        <f t="shared" si="75"/>
        <v>79</v>
      </c>
      <c r="AM1635" s="11" t="str">
        <f>VLOOKUP(O1635,Sheet2!$D$6:$E$14,2,FALSE)</f>
        <v>Consumables</v>
      </c>
      <c r="AN1635" s="11" t="str">
        <f>VLOOKUP(F1635,Sheet2!$E$15:$F$18,2,FALSE)</f>
        <v>CM</v>
      </c>
      <c r="AO1635" s="35" t="s">
        <v>14664</v>
      </c>
      <c r="AP1635">
        <f>MATCH(AN1635,Sheet2!$F$5:$F$18,0)</f>
        <v>13</v>
      </c>
      <c r="AQ1635">
        <f>MATCH(AO1635,Sheet2!$F$5:$K$5,0)</f>
        <v>2</v>
      </c>
      <c r="AR1635" s="33">
        <f>INDEX(Sheet2!$F$5:$K$18,OPaL!AP1635,OPaL!AQ1635)</f>
        <v>0</v>
      </c>
      <c r="AS1635" s="1">
        <f t="shared" si="77"/>
        <v>33106.26</v>
      </c>
    </row>
    <row r="1636" spans="1:45" x14ac:dyDescent="0.2">
      <c r="A1636" s="11" t="s">
        <v>1827</v>
      </c>
      <c r="B1636" s="11" t="s">
        <v>1828</v>
      </c>
      <c r="C1636" s="11" t="s">
        <v>11393</v>
      </c>
      <c r="D1636" s="21">
        <v>42943</v>
      </c>
      <c r="E1636" s="21" t="s">
        <v>9697</v>
      </c>
      <c r="F1636" s="21" t="s">
        <v>14659</v>
      </c>
      <c r="G1636" s="11" t="s">
        <v>2</v>
      </c>
      <c r="H1636" s="11" t="s">
        <v>16</v>
      </c>
      <c r="I1636" s="11" t="s">
        <v>4</v>
      </c>
      <c r="J1636" s="12">
        <v>1</v>
      </c>
      <c r="K1636" s="12">
        <v>33079.24</v>
      </c>
      <c r="L1636" s="12">
        <v>0</v>
      </c>
      <c r="M1636" s="12">
        <v>0</v>
      </c>
      <c r="N1636" s="12">
        <f t="shared" si="76"/>
        <v>33079.24</v>
      </c>
      <c r="O1636" s="11" t="s">
        <v>5</v>
      </c>
      <c r="P1636" s="13">
        <v>0</v>
      </c>
      <c r="Q1636" s="11" t="s">
        <v>6</v>
      </c>
      <c r="R1636" s="13">
        <v>0</v>
      </c>
      <c r="S1636" s="13">
        <v>0</v>
      </c>
      <c r="T1636" s="11" t="s">
        <v>7</v>
      </c>
      <c r="U1636" s="11" t="s">
        <v>8</v>
      </c>
      <c r="V1636" s="15">
        <v>0</v>
      </c>
      <c r="W1636" s="13">
        <v>0</v>
      </c>
      <c r="X1636" s="15">
        <v>0</v>
      </c>
      <c r="Y1636" s="15">
        <v>0</v>
      </c>
      <c r="Z1636" s="13">
        <v>0</v>
      </c>
      <c r="AA1636" s="15">
        <v>0</v>
      </c>
      <c r="AB1636" s="13">
        <v>0</v>
      </c>
      <c r="AC1636" s="15">
        <v>0</v>
      </c>
      <c r="AD1636" s="13">
        <v>0</v>
      </c>
      <c r="AE1636" s="15">
        <v>0</v>
      </c>
      <c r="AF1636" s="13">
        <v>0</v>
      </c>
      <c r="AG1636" s="15">
        <v>0</v>
      </c>
      <c r="AH1636" s="13">
        <v>0</v>
      </c>
      <c r="AI1636" s="15">
        <v>0</v>
      </c>
      <c r="AJ1636" s="11" t="s">
        <v>17</v>
      </c>
      <c r="AK1636" s="11" t="s">
        <v>13</v>
      </c>
      <c r="AL1636" s="22">
        <f t="shared" si="75"/>
        <v>2349</v>
      </c>
      <c r="AM1636" s="11" t="str">
        <f>VLOOKUP(O1636,Sheet2!$D$6:$E$14,2,FALSE)</f>
        <v>Spare parts</v>
      </c>
      <c r="AN1636" s="11" t="str">
        <f>VLOOKUP(F1636,Sheet2!$E$10:$F$13,2,FALSE)</f>
        <v>SPM</v>
      </c>
      <c r="AO1636" s="35" t="s">
        <v>14668</v>
      </c>
      <c r="AP1636">
        <f>MATCH(AN1636,Sheet2!$F$5:$F$18,0)</f>
        <v>6</v>
      </c>
      <c r="AQ1636">
        <f>MATCH(AO1636,Sheet2!$F$5:$K$5,0)</f>
        <v>6</v>
      </c>
      <c r="AR1636" s="33">
        <f>INDEX(Sheet2!$F$5:$K$18,OPaL!AP1636,OPaL!AQ1636)</f>
        <v>0.15</v>
      </c>
      <c r="AS1636" s="1">
        <f t="shared" si="77"/>
        <v>28117.353999999996</v>
      </c>
    </row>
    <row r="1637" spans="1:45" x14ac:dyDescent="0.2">
      <c r="A1637" s="11" t="s">
        <v>425</v>
      </c>
      <c r="B1637" s="11" t="s">
        <v>426</v>
      </c>
      <c r="C1637" s="11" t="s">
        <v>11394</v>
      </c>
      <c r="D1637" s="21">
        <v>42775</v>
      </c>
      <c r="E1637" s="21" t="s">
        <v>9697</v>
      </c>
      <c r="F1637" s="21" t="s">
        <v>14659</v>
      </c>
      <c r="G1637" s="11" t="s">
        <v>2</v>
      </c>
      <c r="H1637" s="11" t="s">
        <v>16</v>
      </c>
      <c r="I1637" s="11" t="s">
        <v>4</v>
      </c>
      <c r="J1637" s="13">
        <v>3</v>
      </c>
      <c r="K1637" s="12">
        <v>33006.04</v>
      </c>
      <c r="L1637" s="12">
        <v>0</v>
      </c>
      <c r="M1637" s="12">
        <v>0</v>
      </c>
      <c r="N1637" s="12">
        <f t="shared" si="76"/>
        <v>33006.04</v>
      </c>
      <c r="O1637" s="11" t="s">
        <v>5</v>
      </c>
      <c r="P1637" s="13">
        <v>0</v>
      </c>
      <c r="Q1637" s="11" t="s">
        <v>6</v>
      </c>
      <c r="R1637" s="13">
        <v>0</v>
      </c>
      <c r="S1637" s="13">
        <v>0</v>
      </c>
      <c r="T1637" s="11" t="s">
        <v>7</v>
      </c>
      <c r="U1637" s="11" t="s">
        <v>8</v>
      </c>
      <c r="V1637" s="15">
        <v>0</v>
      </c>
      <c r="W1637" s="13">
        <v>0</v>
      </c>
      <c r="X1637" s="15">
        <v>0</v>
      </c>
      <c r="Y1637" s="15">
        <v>0</v>
      </c>
      <c r="Z1637" s="13">
        <v>0</v>
      </c>
      <c r="AA1637" s="15">
        <v>0</v>
      </c>
      <c r="AB1637" s="13">
        <v>0</v>
      </c>
      <c r="AC1637" s="15">
        <v>0</v>
      </c>
      <c r="AD1637" s="13">
        <v>0</v>
      </c>
      <c r="AE1637" s="15">
        <v>0</v>
      </c>
      <c r="AF1637" s="13">
        <v>0</v>
      </c>
      <c r="AG1637" s="15">
        <v>0</v>
      </c>
      <c r="AH1637" s="13">
        <v>0</v>
      </c>
      <c r="AI1637" s="15">
        <v>0</v>
      </c>
      <c r="AJ1637" s="11" t="s">
        <v>17</v>
      </c>
      <c r="AK1637" s="11" t="s">
        <v>13</v>
      </c>
      <c r="AL1637" s="22">
        <f t="shared" si="75"/>
        <v>2517</v>
      </c>
      <c r="AM1637" s="11" t="str">
        <f>VLOOKUP(O1637,Sheet2!$D$6:$E$14,2,FALSE)</f>
        <v>Spare parts</v>
      </c>
      <c r="AN1637" s="11" t="str">
        <f>VLOOKUP(F1637,Sheet2!$E$10:$F$13,2,FALSE)</f>
        <v>SPM</v>
      </c>
      <c r="AO1637" s="35" t="s">
        <v>14668</v>
      </c>
      <c r="AP1637">
        <f>MATCH(AN1637,Sheet2!$F$5:$F$18,0)</f>
        <v>6</v>
      </c>
      <c r="AQ1637">
        <f>MATCH(AO1637,Sheet2!$F$5:$K$5,0)</f>
        <v>6</v>
      </c>
      <c r="AR1637" s="33">
        <f>INDEX(Sheet2!$F$5:$K$18,OPaL!AP1637,OPaL!AQ1637)</f>
        <v>0.15</v>
      </c>
      <c r="AS1637" s="1">
        <f t="shared" si="77"/>
        <v>28055.133999999998</v>
      </c>
    </row>
    <row r="1638" spans="1:45" x14ac:dyDescent="0.2">
      <c r="A1638" s="11" t="s">
        <v>9190</v>
      </c>
      <c r="B1638" s="11" t="s">
        <v>9191</v>
      </c>
      <c r="C1638" s="11" t="s">
        <v>11395</v>
      </c>
      <c r="D1638" s="21">
        <v>44683</v>
      </c>
      <c r="E1638" s="21" t="s">
        <v>9752</v>
      </c>
      <c r="F1638" s="21" t="s">
        <v>14659</v>
      </c>
      <c r="G1638" s="11" t="s">
        <v>2</v>
      </c>
      <c r="H1638" s="11" t="s">
        <v>350</v>
      </c>
      <c r="I1638" s="11" t="s">
        <v>4</v>
      </c>
      <c r="J1638" s="13">
        <v>8</v>
      </c>
      <c r="K1638" s="12">
        <v>32946.74</v>
      </c>
      <c r="L1638" s="12">
        <v>0</v>
      </c>
      <c r="M1638" s="12">
        <v>0</v>
      </c>
      <c r="N1638" s="12">
        <f t="shared" si="76"/>
        <v>32946.74</v>
      </c>
      <c r="O1638" s="11" t="s">
        <v>8227</v>
      </c>
      <c r="P1638" s="13">
        <v>0</v>
      </c>
      <c r="Q1638" s="11" t="s">
        <v>6</v>
      </c>
      <c r="R1638" s="13">
        <v>0</v>
      </c>
      <c r="S1638" s="13">
        <v>0</v>
      </c>
      <c r="T1638" s="11" t="s">
        <v>7</v>
      </c>
      <c r="U1638" s="11" t="s">
        <v>8</v>
      </c>
      <c r="V1638" s="15">
        <v>0</v>
      </c>
      <c r="W1638" s="13">
        <v>0</v>
      </c>
      <c r="X1638" s="15">
        <v>0</v>
      </c>
      <c r="Y1638" s="15">
        <v>0</v>
      </c>
      <c r="Z1638" s="13">
        <v>0</v>
      </c>
      <c r="AA1638" s="15">
        <v>0</v>
      </c>
      <c r="AB1638" s="13">
        <v>0</v>
      </c>
      <c r="AC1638" s="15">
        <v>0</v>
      </c>
      <c r="AD1638" s="13">
        <v>0</v>
      </c>
      <c r="AE1638" s="15">
        <v>0</v>
      </c>
      <c r="AF1638" s="13">
        <v>0</v>
      </c>
      <c r="AG1638" s="15">
        <v>0</v>
      </c>
      <c r="AH1638" s="13">
        <v>0</v>
      </c>
      <c r="AI1638" s="15">
        <v>0</v>
      </c>
      <c r="AJ1638" s="11" t="s">
        <v>352</v>
      </c>
      <c r="AK1638" s="11" t="s">
        <v>8228</v>
      </c>
      <c r="AL1638" s="22">
        <f t="shared" si="75"/>
        <v>609</v>
      </c>
      <c r="AM1638" s="11" t="str">
        <f>VLOOKUP(O1638,Sheet2!$D$6:$E$14,2,FALSE)</f>
        <v>Consumables</v>
      </c>
      <c r="AN1638" s="11" t="str">
        <f>VLOOKUP(F1638,Sheet2!$E$15:$F$18,2,FALSE)</f>
        <v>CM</v>
      </c>
      <c r="AO1638" s="35" t="s">
        <v>14668</v>
      </c>
      <c r="AP1638">
        <f>MATCH(AN1638,Sheet2!$F$5:$F$18,0)</f>
        <v>13</v>
      </c>
      <c r="AQ1638">
        <f>MATCH(AO1638,Sheet2!$F$5:$K$5,0)</f>
        <v>6</v>
      </c>
      <c r="AR1638" s="33">
        <f>INDEX(Sheet2!$F$5:$K$18,OPaL!AP1638,OPaL!AQ1638)</f>
        <v>0.2</v>
      </c>
      <c r="AS1638" s="1">
        <f t="shared" si="77"/>
        <v>26357.392</v>
      </c>
    </row>
    <row r="1639" spans="1:45" x14ac:dyDescent="0.2">
      <c r="A1639" s="11" t="s">
        <v>7385</v>
      </c>
      <c r="B1639" s="11" t="s">
        <v>7386</v>
      </c>
      <c r="C1639" s="11" t="s">
        <v>11396</v>
      </c>
      <c r="D1639" s="21">
        <v>44294</v>
      </c>
      <c r="E1639" s="21" t="s">
        <v>9697</v>
      </c>
      <c r="F1639" s="21" t="s">
        <v>14659</v>
      </c>
      <c r="G1639" s="11" t="s">
        <v>2</v>
      </c>
      <c r="H1639" s="11" t="s">
        <v>3</v>
      </c>
      <c r="I1639" s="11" t="s">
        <v>4</v>
      </c>
      <c r="J1639" s="12">
        <v>1</v>
      </c>
      <c r="K1639" s="12">
        <v>32946</v>
      </c>
      <c r="L1639" s="12">
        <v>0</v>
      </c>
      <c r="M1639" s="12">
        <v>0</v>
      </c>
      <c r="N1639" s="12">
        <f t="shared" si="76"/>
        <v>32946</v>
      </c>
      <c r="O1639" s="11" t="s">
        <v>5</v>
      </c>
      <c r="P1639" s="13">
        <v>0</v>
      </c>
      <c r="Q1639" s="11" t="s">
        <v>6</v>
      </c>
      <c r="R1639" s="13">
        <v>0</v>
      </c>
      <c r="S1639" s="13">
        <v>0</v>
      </c>
      <c r="T1639" s="11" t="s">
        <v>7</v>
      </c>
      <c r="U1639" s="11" t="s">
        <v>8</v>
      </c>
      <c r="V1639" s="15">
        <v>0</v>
      </c>
      <c r="W1639" s="13">
        <v>0</v>
      </c>
      <c r="X1639" s="15">
        <v>0</v>
      </c>
      <c r="Y1639" s="15">
        <v>0</v>
      </c>
      <c r="Z1639" s="13">
        <v>0</v>
      </c>
      <c r="AA1639" s="15">
        <v>0</v>
      </c>
      <c r="AB1639" s="13">
        <v>0</v>
      </c>
      <c r="AC1639" s="15">
        <v>0</v>
      </c>
      <c r="AD1639" s="13">
        <v>0</v>
      </c>
      <c r="AE1639" s="15">
        <v>0</v>
      </c>
      <c r="AF1639" s="13">
        <v>0</v>
      </c>
      <c r="AG1639" s="15">
        <v>0</v>
      </c>
      <c r="AH1639" s="13">
        <v>0</v>
      </c>
      <c r="AI1639" s="15">
        <v>0</v>
      </c>
      <c r="AJ1639" s="11" t="s">
        <v>9</v>
      </c>
      <c r="AK1639" s="11" t="s">
        <v>13</v>
      </c>
      <c r="AL1639" s="22">
        <f t="shared" si="75"/>
        <v>998</v>
      </c>
      <c r="AM1639" s="11" t="str">
        <f>VLOOKUP(O1639,Sheet2!$D$6:$E$14,2,FALSE)</f>
        <v>Spare parts</v>
      </c>
      <c r="AN1639" s="11" t="str">
        <f>VLOOKUP(F1639,Sheet2!$E$10:$F$13,2,FALSE)</f>
        <v>SPM</v>
      </c>
      <c r="AO1639" s="35" t="s">
        <v>14668</v>
      </c>
      <c r="AP1639">
        <f>MATCH(AN1639,Sheet2!$F$5:$F$18,0)</f>
        <v>6</v>
      </c>
      <c r="AQ1639">
        <f>MATCH(AO1639,Sheet2!$F$5:$K$5,0)</f>
        <v>6</v>
      </c>
      <c r="AR1639" s="33">
        <f>INDEX(Sheet2!$F$5:$K$18,OPaL!AP1639,OPaL!AQ1639)</f>
        <v>0.15</v>
      </c>
      <c r="AS1639" s="1">
        <f t="shared" si="77"/>
        <v>28004.1</v>
      </c>
    </row>
    <row r="1640" spans="1:45" x14ac:dyDescent="0.2">
      <c r="A1640" s="11" t="s">
        <v>3833</v>
      </c>
      <c r="B1640" s="11" t="s">
        <v>3834</v>
      </c>
      <c r="C1640" s="11" t="s">
        <v>11397</v>
      </c>
      <c r="D1640" s="21">
        <v>42975</v>
      </c>
      <c r="E1640" s="21" t="s">
        <v>9697</v>
      </c>
      <c r="F1640" s="21" t="s">
        <v>14659</v>
      </c>
      <c r="G1640" s="11" t="s">
        <v>2</v>
      </c>
      <c r="H1640" s="11" t="s">
        <v>16</v>
      </c>
      <c r="I1640" s="11" t="s">
        <v>4</v>
      </c>
      <c r="J1640" s="12">
        <v>1</v>
      </c>
      <c r="K1640" s="12">
        <v>32921</v>
      </c>
      <c r="L1640" s="12">
        <v>0</v>
      </c>
      <c r="M1640" s="12">
        <v>0</v>
      </c>
      <c r="N1640" s="12">
        <f t="shared" si="76"/>
        <v>32921</v>
      </c>
      <c r="O1640" s="11" t="s">
        <v>5</v>
      </c>
      <c r="P1640" s="13">
        <v>0</v>
      </c>
      <c r="Q1640" s="11" t="s">
        <v>6</v>
      </c>
      <c r="R1640" s="13">
        <v>0</v>
      </c>
      <c r="S1640" s="13">
        <v>0</v>
      </c>
      <c r="T1640" s="11" t="s">
        <v>7</v>
      </c>
      <c r="U1640" s="11" t="s">
        <v>8</v>
      </c>
      <c r="V1640" s="15">
        <v>0</v>
      </c>
      <c r="W1640" s="13">
        <v>0</v>
      </c>
      <c r="X1640" s="15">
        <v>0</v>
      </c>
      <c r="Y1640" s="15">
        <v>0</v>
      </c>
      <c r="Z1640" s="13">
        <v>0</v>
      </c>
      <c r="AA1640" s="15">
        <v>0</v>
      </c>
      <c r="AB1640" s="13">
        <v>0</v>
      </c>
      <c r="AC1640" s="15">
        <v>0</v>
      </c>
      <c r="AD1640" s="13">
        <v>0</v>
      </c>
      <c r="AE1640" s="15">
        <v>0</v>
      </c>
      <c r="AF1640" s="13">
        <v>0</v>
      </c>
      <c r="AG1640" s="15">
        <v>0</v>
      </c>
      <c r="AH1640" s="13">
        <v>0</v>
      </c>
      <c r="AI1640" s="15">
        <v>0</v>
      </c>
      <c r="AJ1640" s="11" t="s">
        <v>17</v>
      </c>
      <c r="AK1640" s="11" t="s">
        <v>1398</v>
      </c>
      <c r="AL1640" s="22">
        <f t="shared" si="75"/>
        <v>2317</v>
      </c>
      <c r="AM1640" s="11" t="str">
        <f>VLOOKUP(O1640,Sheet2!$D$6:$E$14,2,FALSE)</f>
        <v>Spare parts</v>
      </c>
      <c r="AN1640" s="11" t="str">
        <f>VLOOKUP(F1640,Sheet2!$E$10:$F$13,2,FALSE)</f>
        <v>SPM</v>
      </c>
      <c r="AO1640" s="35" t="s">
        <v>14668</v>
      </c>
      <c r="AP1640">
        <f>MATCH(AN1640,Sheet2!$F$5:$F$18,0)</f>
        <v>6</v>
      </c>
      <c r="AQ1640">
        <f>MATCH(AO1640,Sheet2!$F$5:$K$5,0)</f>
        <v>6</v>
      </c>
      <c r="AR1640" s="33">
        <f>INDEX(Sheet2!$F$5:$K$18,OPaL!AP1640,OPaL!AQ1640)</f>
        <v>0.15</v>
      </c>
      <c r="AS1640" s="1">
        <f t="shared" si="77"/>
        <v>27982.85</v>
      </c>
    </row>
    <row r="1641" spans="1:45" x14ac:dyDescent="0.2">
      <c r="A1641" s="11" t="s">
        <v>3853</v>
      </c>
      <c r="B1641" s="11" t="s">
        <v>3854</v>
      </c>
      <c r="C1641" s="11" t="s">
        <v>11398</v>
      </c>
      <c r="D1641" s="21">
        <v>42975</v>
      </c>
      <c r="E1641" s="21" t="s">
        <v>9697</v>
      </c>
      <c r="F1641" s="21" t="s">
        <v>14659</v>
      </c>
      <c r="G1641" s="11" t="s">
        <v>2</v>
      </c>
      <c r="H1641" s="11" t="s">
        <v>16</v>
      </c>
      <c r="I1641" s="11" t="s">
        <v>4</v>
      </c>
      <c r="J1641" s="12">
        <v>1</v>
      </c>
      <c r="K1641" s="12">
        <v>32921</v>
      </c>
      <c r="L1641" s="12">
        <v>0</v>
      </c>
      <c r="M1641" s="12">
        <v>0</v>
      </c>
      <c r="N1641" s="12">
        <f t="shared" si="76"/>
        <v>32921</v>
      </c>
      <c r="O1641" s="11" t="s">
        <v>5</v>
      </c>
      <c r="P1641" s="13">
        <v>0</v>
      </c>
      <c r="Q1641" s="11" t="s">
        <v>6</v>
      </c>
      <c r="R1641" s="13">
        <v>0</v>
      </c>
      <c r="S1641" s="13">
        <v>0</v>
      </c>
      <c r="T1641" s="11" t="s">
        <v>7</v>
      </c>
      <c r="U1641" s="11" t="s">
        <v>8</v>
      </c>
      <c r="V1641" s="15">
        <v>0</v>
      </c>
      <c r="W1641" s="13">
        <v>0</v>
      </c>
      <c r="X1641" s="15">
        <v>0</v>
      </c>
      <c r="Y1641" s="15">
        <v>0</v>
      </c>
      <c r="Z1641" s="13">
        <v>0</v>
      </c>
      <c r="AA1641" s="15">
        <v>0</v>
      </c>
      <c r="AB1641" s="13">
        <v>0</v>
      </c>
      <c r="AC1641" s="15">
        <v>0</v>
      </c>
      <c r="AD1641" s="13">
        <v>0</v>
      </c>
      <c r="AE1641" s="15">
        <v>0</v>
      </c>
      <c r="AF1641" s="13">
        <v>0</v>
      </c>
      <c r="AG1641" s="15">
        <v>0</v>
      </c>
      <c r="AH1641" s="13">
        <v>0</v>
      </c>
      <c r="AI1641" s="15">
        <v>0</v>
      </c>
      <c r="AJ1641" s="11" t="s">
        <v>17</v>
      </c>
      <c r="AK1641" s="11" t="s">
        <v>1398</v>
      </c>
      <c r="AL1641" s="22">
        <f t="shared" si="75"/>
        <v>2317</v>
      </c>
      <c r="AM1641" s="11" t="str">
        <f>VLOOKUP(O1641,Sheet2!$D$6:$E$14,2,FALSE)</f>
        <v>Spare parts</v>
      </c>
      <c r="AN1641" s="11" t="str">
        <f>VLOOKUP(F1641,Sheet2!$E$10:$F$13,2,FALSE)</f>
        <v>SPM</v>
      </c>
      <c r="AO1641" s="35" t="s">
        <v>14668</v>
      </c>
      <c r="AP1641">
        <f>MATCH(AN1641,Sheet2!$F$5:$F$18,0)</f>
        <v>6</v>
      </c>
      <c r="AQ1641">
        <f>MATCH(AO1641,Sheet2!$F$5:$K$5,0)</f>
        <v>6</v>
      </c>
      <c r="AR1641" s="33">
        <f>INDEX(Sheet2!$F$5:$K$18,OPaL!AP1641,OPaL!AQ1641)</f>
        <v>0.15</v>
      </c>
      <c r="AS1641" s="1">
        <f t="shared" si="77"/>
        <v>27982.85</v>
      </c>
    </row>
    <row r="1642" spans="1:45" x14ac:dyDescent="0.2">
      <c r="A1642" s="11" t="s">
        <v>3921</v>
      </c>
      <c r="B1642" s="11" t="s">
        <v>3922</v>
      </c>
      <c r="C1642" s="11" t="s">
        <v>11399</v>
      </c>
      <c r="D1642" s="21">
        <v>42975</v>
      </c>
      <c r="E1642" s="21" t="s">
        <v>9697</v>
      </c>
      <c r="F1642" s="21" t="s">
        <v>14659</v>
      </c>
      <c r="G1642" s="11" t="s">
        <v>2</v>
      </c>
      <c r="H1642" s="11" t="s">
        <v>16</v>
      </c>
      <c r="I1642" s="11" t="s">
        <v>4</v>
      </c>
      <c r="J1642" s="12">
        <v>1</v>
      </c>
      <c r="K1642" s="12">
        <v>32921</v>
      </c>
      <c r="L1642" s="12">
        <v>0</v>
      </c>
      <c r="M1642" s="12">
        <v>0</v>
      </c>
      <c r="N1642" s="12">
        <f t="shared" si="76"/>
        <v>32921</v>
      </c>
      <c r="O1642" s="11" t="s">
        <v>5</v>
      </c>
      <c r="P1642" s="13">
        <v>0</v>
      </c>
      <c r="Q1642" s="11" t="s">
        <v>6</v>
      </c>
      <c r="R1642" s="13">
        <v>0</v>
      </c>
      <c r="S1642" s="13">
        <v>0</v>
      </c>
      <c r="T1642" s="11" t="s">
        <v>7</v>
      </c>
      <c r="U1642" s="11" t="s">
        <v>8</v>
      </c>
      <c r="V1642" s="15">
        <v>0</v>
      </c>
      <c r="W1642" s="13">
        <v>0</v>
      </c>
      <c r="X1642" s="15">
        <v>0</v>
      </c>
      <c r="Y1642" s="15">
        <v>0</v>
      </c>
      <c r="Z1642" s="13">
        <v>0</v>
      </c>
      <c r="AA1642" s="15">
        <v>0</v>
      </c>
      <c r="AB1642" s="13">
        <v>0</v>
      </c>
      <c r="AC1642" s="15">
        <v>0</v>
      </c>
      <c r="AD1642" s="13">
        <v>0</v>
      </c>
      <c r="AE1642" s="15">
        <v>0</v>
      </c>
      <c r="AF1642" s="13">
        <v>0</v>
      </c>
      <c r="AG1642" s="15">
        <v>0</v>
      </c>
      <c r="AH1642" s="13">
        <v>0</v>
      </c>
      <c r="AI1642" s="15">
        <v>0</v>
      </c>
      <c r="AJ1642" s="11" t="s">
        <v>17</v>
      </c>
      <c r="AK1642" s="11" t="s">
        <v>1398</v>
      </c>
      <c r="AL1642" s="22">
        <f t="shared" si="75"/>
        <v>2317</v>
      </c>
      <c r="AM1642" s="11" t="str">
        <f>VLOOKUP(O1642,Sheet2!$D$6:$E$14,2,FALSE)</f>
        <v>Spare parts</v>
      </c>
      <c r="AN1642" s="11" t="str">
        <f>VLOOKUP(F1642,Sheet2!$E$10:$F$13,2,FALSE)</f>
        <v>SPM</v>
      </c>
      <c r="AO1642" s="35" t="s">
        <v>14668</v>
      </c>
      <c r="AP1642">
        <f>MATCH(AN1642,Sheet2!$F$5:$F$18,0)</f>
        <v>6</v>
      </c>
      <c r="AQ1642">
        <f>MATCH(AO1642,Sheet2!$F$5:$K$5,0)</f>
        <v>6</v>
      </c>
      <c r="AR1642" s="33">
        <f>INDEX(Sheet2!$F$5:$K$18,OPaL!AP1642,OPaL!AQ1642)</f>
        <v>0.15</v>
      </c>
      <c r="AS1642" s="1">
        <f t="shared" si="77"/>
        <v>27982.85</v>
      </c>
    </row>
    <row r="1643" spans="1:45" x14ac:dyDescent="0.2">
      <c r="A1643" s="11" t="s">
        <v>1396</v>
      </c>
      <c r="B1643" s="11" t="s">
        <v>1397</v>
      </c>
      <c r="C1643" s="11" t="s">
        <v>11400</v>
      </c>
      <c r="D1643" s="21">
        <v>44028</v>
      </c>
      <c r="E1643" s="21" t="s">
        <v>9697</v>
      </c>
      <c r="F1643" s="21" t="s">
        <v>14659</v>
      </c>
      <c r="G1643" s="11" t="s">
        <v>2</v>
      </c>
      <c r="H1643" s="11" t="s">
        <v>3</v>
      </c>
      <c r="I1643" s="11" t="s">
        <v>4</v>
      </c>
      <c r="J1643" s="12">
        <v>2</v>
      </c>
      <c r="K1643" s="12">
        <v>32859.550000000003</v>
      </c>
      <c r="L1643" s="12">
        <v>0</v>
      </c>
      <c r="M1643" s="12">
        <v>0</v>
      </c>
      <c r="N1643" s="12">
        <f t="shared" si="76"/>
        <v>32859.550000000003</v>
      </c>
      <c r="O1643" s="11" t="s">
        <v>5</v>
      </c>
      <c r="P1643" s="13">
        <v>0</v>
      </c>
      <c r="Q1643" s="11" t="s">
        <v>6</v>
      </c>
      <c r="R1643" s="13">
        <v>0</v>
      </c>
      <c r="S1643" s="13">
        <v>0</v>
      </c>
      <c r="T1643" s="11" t="s">
        <v>7</v>
      </c>
      <c r="U1643" s="11" t="s">
        <v>8</v>
      </c>
      <c r="V1643" s="15">
        <v>0</v>
      </c>
      <c r="W1643" s="13">
        <v>0</v>
      </c>
      <c r="X1643" s="15">
        <v>0</v>
      </c>
      <c r="Y1643" s="15">
        <v>0</v>
      </c>
      <c r="Z1643" s="13">
        <v>0</v>
      </c>
      <c r="AA1643" s="15">
        <v>0</v>
      </c>
      <c r="AB1643" s="13">
        <v>0</v>
      </c>
      <c r="AC1643" s="15">
        <v>0</v>
      </c>
      <c r="AD1643" s="13">
        <v>0</v>
      </c>
      <c r="AE1643" s="15">
        <v>0</v>
      </c>
      <c r="AF1643" s="13">
        <v>0</v>
      </c>
      <c r="AG1643" s="15">
        <v>0</v>
      </c>
      <c r="AH1643" s="13">
        <v>0</v>
      </c>
      <c r="AI1643" s="15">
        <v>0</v>
      </c>
      <c r="AJ1643" s="11" t="s">
        <v>9</v>
      </c>
      <c r="AK1643" s="11" t="s">
        <v>1398</v>
      </c>
      <c r="AL1643" s="22">
        <f t="shared" si="75"/>
        <v>1264</v>
      </c>
      <c r="AM1643" s="11" t="str">
        <f>VLOOKUP(O1643,Sheet2!$D$6:$E$14,2,FALSE)</f>
        <v>Spare parts</v>
      </c>
      <c r="AN1643" s="11" t="str">
        <f>VLOOKUP(F1643,Sheet2!$E$10:$F$13,2,FALSE)</f>
        <v>SPM</v>
      </c>
      <c r="AO1643" s="35" t="s">
        <v>14668</v>
      </c>
      <c r="AP1643">
        <f>MATCH(AN1643,Sheet2!$F$5:$F$18,0)</f>
        <v>6</v>
      </c>
      <c r="AQ1643">
        <f>MATCH(AO1643,Sheet2!$F$5:$K$5,0)</f>
        <v>6</v>
      </c>
      <c r="AR1643" s="33">
        <f>INDEX(Sheet2!$F$5:$K$18,OPaL!AP1643,OPaL!AQ1643)</f>
        <v>0.15</v>
      </c>
      <c r="AS1643" s="1">
        <f t="shared" si="77"/>
        <v>27930.6175</v>
      </c>
    </row>
    <row r="1644" spans="1:45" x14ac:dyDescent="0.2">
      <c r="A1644" s="11" t="s">
        <v>3689</v>
      </c>
      <c r="B1644" s="11" t="s">
        <v>3690</v>
      </c>
      <c r="C1644" s="11" t="s">
        <v>10938</v>
      </c>
      <c r="D1644" s="21">
        <v>44520</v>
      </c>
      <c r="E1644" s="21" t="s">
        <v>9697</v>
      </c>
      <c r="F1644" s="21" t="s">
        <v>14659</v>
      </c>
      <c r="G1644" s="11" t="s">
        <v>2</v>
      </c>
      <c r="H1644" s="11" t="s">
        <v>3</v>
      </c>
      <c r="I1644" s="11" t="s">
        <v>4</v>
      </c>
      <c r="J1644" s="12">
        <v>1</v>
      </c>
      <c r="K1644" s="12">
        <v>32776.89</v>
      </c>
      <c r="L1644" s="12">
        <v>0</v>
      </c>
      <c r="M1644" s="12">
        <v>0</v>
      </c>
      <c r="N1644" s="12">
        <f t="shared" si="76"/>
        <v>32776.89</v>
      </c>
      <c r="O1644" s="11" t="s">
        <v>5</v>
      </c>
      <c r="P1644" s="13">
        <v>0</v>
      </c>
      <c r="Q1644" s="11" t="s">
        <v>6</v>
      </c>
      <c r="R1644" s="13">
        <v>0</v>
      </c>
      <c r="S1644" s="13">
        <v>0</v>
      </c>
      <c r="T1644" s="11" t="s">
        <v>7</v>
      </c>
      <c r="U1644" s="11" t="s">
        <v>8</v>
      </c>
      <c r="V1644" s="15">
        <v>0</v>
      </c>
      <c r="W1644" s="13">
        <v>0</v>
      </c>
      <c r="X1644" s="15">
        <v>0</v>
      </c>
      <c r="Y1644" s="15">
        <v>0</v>
      </c>
      <c r="Z1644" s="13">
        <v>0</v>
      </c>
      <c r="AA1644" s="15">
        <v>0</v>
      </c>
      <c r="AB1644" s="13">
        <v>0</v>
      </c>
      <c r="AC1644" s="15">
        <v>0</v>
      </c>
      <c r="AD1644" s="13">
        <v>0</v>
      </c>
      <c r="AE1644" s="15">
        <v>0</v>
      </c>
      <c r="AF1644" s="13">
        <v>0</v>
      </c>
      <c r="AG1644" s="15">
        <v>0</v>
      </c>
      <c r="AH1644" s="13">
        <v>0</v>
      </c>
      <c r="AI1644" s="15">
        <v>0</v>
      </c>
      <c r="AJ1644" s="11" t="s">
        <v>9</v>
      </c>
      <c r="AK1644" s="11" t="s">
        <v>1398</v>
      </c>
      <c r="AL1644" s="22">
        <f t="shared" si="75"/>
        <v>772</v>
      </c>
      <c r="AM1644" s="11" t="str">
        <f>VLOOKUP(O1644,Sheet2!$D$6:$E$14,2,FALSE)</f>
        <v>Spare parts</v>
      </c>
      <c r="AN1644" s="11" t="str">
        <f>VLOOKUP(F1644,Sheet2!$E$10:$F$13,2,FALSE)</f>
        <v>SPM</v>
      </c>
      <c r="AO1644" s="35" t="s">
        <v>14668</v>
      </c>
      <c r="AP1644">
        <f>MATCH(AN1644,Sheet2!$F$5:$F$18,0)</f>
        <v>6</v>
      </c>
      <c r="AQ1644">
        <f>MATCH(AO1644,Sheet2!$F$5:$K$5,0)</f>
        <v>6</v>
      </c>
      <c r="AR1644" s="33">
        <f>INDEX(Sheet2!$F$5:$K$18,OPaL!AP1644,OPaL!AQ1644)</f>
        <v>0.15</v>
      </c>
      <c r="AS1644" s="1">
        <f t="shared" si="77"/>
        <v>27860.356499999998</v>
      </c>
    </row>
    <row r="1645" spans="1:45" x14ac:dyDescent="0.2">
      <c r="A1645" s="11" t="s">
        <v>1885</v>
      </c>
      <c r="B1645" s="11" t="s">
        <v>1886</v>
      </c>
      <c r="C1645" s="11" t="s">
        <v>11401</v>
      </c>
      <c r="D1645" s="21">
        <v>44680</v>
      </c>
      <c r="E1645" s="21" t="s">
        <v>9697</v>
      </c>
      <c r="F1645" s="21" t="s">
        <v>14659</v>
      </c>
      <c r="G1645" s="11" t="s">
        <v>2</v>
      </c>
      <c r="H1645" s="11" t="s">
        <v>16</v>
      </c>
      <c r="I1645" s="11" t="s">
        <v>4</v>
      </c>
      <c r="J1645" s="12">
        <v>1</v>
      </c>
      <c r="K1645" s="12">
        <v>32441.32</v>
      </c>
      <c r="L1645" s="12">
        <v>0</v>
      </c>
      <c r="M1645" s="12">
        <v>0</v>
      </c>
      <c r="N1645" s="12">
        <f t="shared" si="76"/>
        <v>32441.32</v>
      </c>
      <c r="O1645" s="11" t="s">
        <v>5</v>
      </c>
      <c r="P1645" s="13">
        <v>0</v>
      </c>
      <c r="Q1645" s="11" t="s">
        <v>6</v>
      </c>
      <c r="R1645" s="13">
        <v>0</v>
      </c>
      <c r="S1645" s="13">
        <v>0</v>
      </c>
      <c r="T1645" s="11" t="s">
        <v>7</v>
      </c>
      <c r="U1645" s="11" t="s">
        <v>8</v>
      </c>
      <c r="V1645" s="15">
        <v>0</v>
      </c>
      <c r="W1645" s="13">
        <v>0</v>
      </c>
      <c r="X1645" s="15">
        <v>0</v>
      </c>
      <c r="Y1645" s="15">
        <v>0</v>
      </c>
      <c r="Z1645" s="13">
        <v>0</v>
      </c>
      <c r="AA1645" s="15">
        <v>0</v>
      </c>
      <c r="AB1645" s="13">
        <v>0</v>
      </c>
      <c r="AC1645" s="15">
        <v>0</v>
      </c>
      <c r="AD1645" s="13">
        <v>0</v>
      </c>
      <c r="AE1645" s="15">
        <v>0</v>
      </c>
      <c r="AF1645" s="13">
        <v>0</v>
      </c>
      <c r="AG1645" s="15">
        <v>0</v>
      </c>
      <c r="AH1645" s="13">
        <v>0</v>
      </c>
      <c r="AI1645" s="15">
        <v>0</v>
      </c>
      <c r="AJ1645" s="11" t="s">
        <v>17</v>
      </c>
      <c r="AK1645" s="11" t="s">
        <v>13</v>
      </c>
      <c r="AL1645" s="22">
        <f t="shared" si="75"/>
        <v>612</v>
      </c>
      <c r="AM1645" s="11" t="str">
        <f>VLOOKUP(O1645,Sheet2!$D$6:$E$14,2,FALSE)</f>
        <v>Spare parts</v>
      </c>
      <c r="AN1645" s="11" t="str">
        <f>VLOOKUP(F1645,Sheet2!$E$10:$F$13,2,FALSE)</f>
        <v>SPM</v>
      </c>
      <c r="AO1645" s="35" t="s">
        <v>14668</v>
      </c>
      <c r="AP1645">
        <f>MATCH(AN1645,Sheet2!$F$5:$F$18,0)</f>
        <v>6</v>
      </c>
      <c r="AQ1645">
        <f>MATCH(AO1645,Sheet2!$F$5:$K$5,0)</f>
        <v>6</v>
      </c>
      <c r="AR1645" s="33">
        <f>INDEX(Sheet2!$F$5:$K$18,OPaL!AP1645,OPaL!AQ1645)</f>
        <v>0.15</v>
      </c>
      <c r="AS1645" s="1">
        <f t="shared" si="77"/>
        <v>27575.121999999999</v>
      </c>
    </row>
    <row r="1646" spans="1:45" x14ac:dyDescent="0.2">
      <c r="A1646" s="11" t="s">
        <v>2589</v>
      </c>
      <c r="B1646" s="11" t="s">
        <v>2590</v>
      </c>
      <c r="C1646" s="11" t="s">
        <v>11402</v>
      </c>
      <c r="D1646" s="21">
        <v>44436</v>
      </c>
      <c r="E1646" s="21" t="s">
        <v>9697</v>
      </c>
      <c r="F1646" s="21" t="s">
        <v>14659</v>
      </c>
      <c r="G1646" s="11" t="s">
        <v>2</v>
      </c>
      <c r="H1646" s="11" t="s">
        <v>350</v>
      </c>
      <c r="I1646" s="11" t="s">
        <v>4</v>
      </c>
      <c r="J1646" s="12">
        <v>2</v>
      </c>
      <c r="K1646" s="12">
        <v>32413.13</v>
      </c>
      <c r="L1646" s="12">
        <v>0</v>
      </c>
      <c r="M1646" s="12">
        <v>0</v>
      </c>
      <c r="N1646" s="12">
        <f t="shared" si="76"/>
        <v>32413.13</v>
      </c>
      <c r="O1646" s="11" t="s">
        <v>5</v>
      </c>
      <c r="P1646" s="13">
        <v>0</v>
      </c>
      <c r="Q1646" s="11" t="s">
        <v>6</v>
      </c>
      <c r="R1646" s="13">
        <v>0</v>
      </c>
      <c r="S1646" s="13">
        <v>0</v>
      </c>
      <c r="T1646" s="11" t="s">
        <v>7</v>
      </c>
      <c r="U1646" s="11" t="s">
        <v>8</v>
      </c>
      <c r="V1646" s="15">
        <v>0</v>
      </c>
      <c r="W1646" s="13">
        <v>0</v>
      </c>
      <c r="X1646" s="15">
        <v>0</v>
      </c>
      <c r="Y1646" s="15">
        <v>0</v>
      </c>
      <c r="Z1646" s="13">
        <v>0</v>
      </c>
      <c r="AA1646" s="15">
        <v>0</v>
      </c>
      <c r="AB1646" s="13">
        <v>0</v>
      </c>
      <c r="AC1646" s="15">
        <v>0</v>
      </c>
      <c r="AD1646" s="13">
        <v>0</v>
      </c>
      <c r="AE1646" s="15">
        <v>0</v>
      </c>
      <c r="AF1646" s="13">
        <v>0</v>
      </c>
      <c r="AG1646" s="15">
        <v>0</v>
      </c>
      <c r="AH1646" s="13">
        <v>0</v>
      </c>
      <c r="AI1646" s="15">
        <v>0</v>
      </c>
      <c r="AJ1646" s="11" t="s">
        <v>352</v>
      </c>
      <c r="AK1646" s="11" t="s">
        <v>13</v>
      </c>
      <c r="AL1646" s="22">
        <f t="shared" si="75"/>
        <v>856</v>
      </c>
      <c r="AM1646" s="11" t="str">
        <f>VLOOKUP(O1646,Sheet2!$D$6:$E$14,2,FALSE)</f>
        <v>Spare parts</v>
      </c>
      <c r="AN1646" s="11" t="str">
        <f>VLOOKUP(F1646,Sheet2!$E$10:$F$13,2,FALSE)</f>
        <v>SPM</v>
      </c>
      <c r="AO1646" s="35" t="s">
        <v>14668</v>
      </c>
      <c r="AP1646">
        <f>MATCH(AN1646,Sheet2!$F$5:$F$18,0)</f>
        <v>6</v>
      </c>
      <c r="AQ1646">
        <f>MATCH(AO1646,Sheet2!$F$5:$K$5,0)</f>
        <v>6</v>
      </c>
      <c r="AR1646" s="33">
        <f>INDEX(Sheet2!$F$5:$K$18,OPaL!AP1646,OPaL!AQ1646)</f>
        <v>0.15</v>
      </c>
      <c r="AS1646" s="1">
        <f t="shared" si="77"/>
        <v>27551.160500000002</v>
      </c>
    </row>
    <row r="1647" spans="1:45" x14ac:dyDescent="0.2">
      <c r="A1647" s="11" t="s">
        <v>2413</v>
      </c>
      <c r="B1647" s="11" t="s">
        <v>2414</v>
      </c>
      <c r="C1647" s="11" t="s">
        <v>11403</v>
      </c>
      <c r="D1647" s="21">
        <v>44660</v>
      </c>
      <c r="E1647" s="21" t="s">
        <v>9788</v>
      </c>
      <c r="F1647" s="21" t="s">
        <v>14659</v>
      </c>
      <c r="G1647" s="11" t="s">
        <v>2</v>
      </c>
      <c r="H1647" s="11" t="s">
        <v>3</v>
      </c>
      <c r="I1647" s="11" t="s">
        <v>4</v>
      </c>
      <c r="J1647" s="13">
        <v>20</v>
      </c>
      <c r="K1647" s="12">
        <v>32400</v>
      </c>
      <c r="L1647" s="12">
        <v>0</v>
      </c>
      <c r="M1647" s="12">
        <v>0</v>
      </c>
      <c r="N1647" s="12">
        <f t="shared" si="76"/>
        <v>32400</v>
      </c>
      <c r="O1647" s="11" t="s">
        <v>5</v>
      </c>
      <c r="P1647" s="13">
        <v>0</v>
      </c>
      <c r="Q1647" s="11" t="s">
        <v>6</v>
      </c>
      <c r="R1647" s="13">
        <v>0</v>
      </c>
      <c r="S1647" s="13">
        <v>0</v>
      </c>
      <c r="T1647" s="11" t="s">
        <v>7</v>
      </c>
      <c r="U1647" s="11" t="s">
        <v>8</v>
      </c>
      <c r="V1647" s="15">
        <v>0</v>
      </c>
      <c r="W1647" s="13">
        <v>0</v>
      </c>
      <c r="X1647" s="15">
        <v>0</v>
      </c>
      <c r="Y1647" s="15">
        <v>0</v>
      </c>
      <c r="Z1647" s="13">
        <v>0</v>
      </c>
      <c r="AA1647" s="15">
        <v>0</v>
      </c>
      <c r="AB1647" s="13">
        <v>0</v>
      </c>
      <c r="AC1647" s="15">
        <v>0</v>
      </c>
      <c r="AD1647" s="13">
        <v>0</v>
      </c>
      <c r="AE1647" s="15">
        <v>0</v>
      </c>
      <c r="AF1647" s="13">
        <v>0</v>
      </c>
      <c r="AG1647" s="15">
        <v>0</v>
      </c>
      <c r="AH1647" s="13">
        <v>0</v>
      </c>
      <c r="AI1647" s="15">
        <v>0</v>
      </c>
      <c r="AJ1647" s="11" t="s">
        <v>9</v>
      </c>
      <c r="AK1647" s="11" t="s">
        <v>13</v>
      </c>
      <c r="AL1647" s="22">
        <f t="shared" si="75"/>
        <v>632</v>
      </c>
      <c r="AM1647" s="11" t="str">
        <f>VLOOKUP(O1647,Sheet2!$D$6:$E$14,2,FALSE)</f>
        <v>Spare parts</v>
      </c>
      <c r="AN1647" s="11" t="str">
        <f>VLOOKUP(F1647,Sheet2!$E$10:$F$13,2,FALSE)</f>
        <v>SPM</v>
      </c>
      <c r="AO1647" s="35" t="s">
        <v>14668</v>
      </c>
      <c r="AP1647">
        <f>MATCH(AN1647,Sheet2!$F$5:$F$18,0)</f>
        <v>6</v>
      </c>
      <c r="AQ1647">
        <f>MATCH(AO1647,Sheet2!$F$5:$K$5,0)</f>
        <v>6</v>
      </c>
      <c r="AR1647" s="33">
        <f>INDEX(Sheet2!$F$5:$K$18,OPaL!AP1647,OPaL!AQ1647)</f>
        <v>0.15</v>
      </c>
      <c r="AS1647" s="1">
        <f t="shared" si="77"/>
        <v>27540</v>
      </c>
    </row>
    <row r="1648" spans="1:45" x14ac:dyDescent="0.2">
      <c r="A1648" s="11" t="s">
        <v>2421</v>
      </c>
      <c r="B1648" s="11" t="s">
        <v>2422</v>
      </c>
      <c r="C1648" s="11" t="s">
        <v>11404</v>
      </c>
      <c r="D1648" s="21">
        <v>43573</v>
      </c>
      <c r="E1648" s="21" t="s">
        <v>9788</v>
      </c>
      <c r="F1648" s="21" t="s">
        <v>14659</v>
      </c>
      <c r="G1648" s="11" t="s">
        <v>2</v>
      </c>
      <c r="H1648" s="11" t="s">
        <v>3</v>
      </c>
      <c r="I1648" s="11" t="s">
        <v>4</v>
      </c>
      <c r="J1648" s="13">
        <v>36</v>
      </c>
      <c r="K1648" s="12">
        <v>32400</v>
      </c>
      <c r="L1648" s="12">
        <v>0</v>
      </c>
      <c r="M1648" s="12">
        <v>0</v>
      </c>
      <c r="N1648" s="12">
        <f t="shared" si="76"/>
        <v>32400</v>
      </c>
      <c r="O1648" s="11" t="s">
        <v>5</v>
      </c>
      <c r="P1648" s="13">
        <v>0</v>
      </c>
      <c r="Q1648" s="11" t="s">
        <v>6</v>
      </c>
      <c r="R1648" s="13">
        <v>0</v>
      </c>
      <c r="S1648" s="13">
        <v>0</v>
      </c>
      <c r="T1648" s="11" t="s">
        <v>7</v>
      </c>
      <c r="U1648" s="11" t="s">
        <v>8</v>
      </c>
      <c r="V1648" s="15">
        <v>0</v>
      </c>
      <c r="W1648" s="13">
        <v>0</v>
      </c>
      <c r="X1648" s="15">
        <v>0</v>
      </c>
      <c r="Y1648" s="15">
        <v>0</v>
      </c>
      <c r="Z1648" s="13">
        <v>0</v>
      </c>
      <c r="AA1648" s="15">
        <v>0</v>
      </c>
      <c r="AB1648" s="13">
        <v>0</v>
      </c>
      <c r="AC1648" s="15">
        <v>0</v>
      </c>
      <c r="AD1648" s="13">
        <v>0</v>
      </c>
      <c r="AE1648" s="15">
        <v>0</v>
      </c>
      <c r="AF1648" s="13">
        <v>0</v>
      </c>
      <c r="AG1648" s="15">
        <v>0</v>
      </c>
      <c r="AH1648" s="13">
        <v>0</v>
      </c>
      <c r="AI1648" s="15">
        <v>0</v>
      </c>
      <c r="AJ1648" s="11" t="s">
        <v>9</v>
      </c>
      <c r="AK1648" s="11" t="s">
        <v>13</v>
      </c>
      <c r="AL1648" s="22">
        <f t="shared" si="75"/>
        <v>1719</v>
      </c>
      <c r="AM1648" s="11" t="str">
        <f>VLOOKUP(O1648,Sheet2!$D$6:$E$14,2,FALSE)</f>
        <v>Spare parts</v>
      </c>
      <c r="AN1648" s="11" t="str">
        <f>VLOOKUP(F1648,Sheet2!$E$10:$F$13,2,FALSE)</f>
        <v>SPM</v>
      </c>
      <c r="AO1648" s="35" t="s">
        <v>14668</v>
      </c>
      <c r="AP1648">
        <f>MATCH(AN1648,Sheet2!$F$5:$F$18,0)</f>
        <v>6</v>
      </c>
      <c r="AQ1648">
        <f>MATCH(AO1648,Sheet2!$F$5:$K$5,0)</f>
        <v>6</v>
      </c>
      <c r="AR1648" s="33">
        <f>INDEX(Sheet2!$F$5:$K$18,OPaL!AP1648,OPaL!AQ1648)</f>
        <v>0.15</v>
      </c>
      <c r="AS1648" s="1">
        <f t="shared" si="77"/>
        <v>27540</v>
      </c>
    </row>
    <row r="1649" spans="1:45" x14ac:dyDescent="0.2">
      <c r="A1649" s="11" t="s">
        <v>7679</v>
      </c>
      <c r="B1649" s="11" t="s">
        <v>7680</v>
      </c>
      <c r="C1649" s="11" t="s">
        <v>11405</v>
      </c>
      <c r="D1649" s="21">
        <v>44750</v>
      </c>
      <c r="E1649" s="21" t="s">
        <v>9726</v>
      </c>
      <c r="F1649" s="21" t="s">
        <v>14658</v>
      </c>
      <c r="G1649" s="11" t="s">
        <v>2</v>
      </c>
      <c r="H1649" s="11" t="s">
        <v>3</v>
      </c>
      <c r="I1649" s="11" t="s">
        <v>4</v>
      </c>
      <c r="J1649" s="12">
        <v>6</v>
      </c>
      <c r="K1649" s="12">
        <v>32400</v>
      </c>
      <c r="L1649" s="12">
        <v>0</v>
      </c>
      <c r="M1649" s="12">
        <v>0</v>
      </c>
      <c r="N1649" s="12">
        <f t="shared" si="76"/>
        <v>32400</v>
      </c>
      <c r="O1649" s="11" t="s">
        <v>5</v>
      </c>
      <c r="P1649" s="13">
        <v>0</v>
      </c>
      <c r="Q1649" s="11" t="s">
        <v>6</v>
      </c>
      <c r="R1649" s="13">
        <v>0</v>
      </c>
      <c r="S1649" s="13">
        <v>0</v>
      </c>
      <c r="T1649" s="11" t="s">
        <v>7</v>
      </c>
      <c r="U1649" s="11" t="s">
        <v>8</v>
      </c>
      <c r="V1649" s="15">
        <v>0</v>
      </c>
      <c r="W1649" s="13">
        <v>0</v>
      </c>
      <c r="X1649" s="15">
        <v>0</v>
      </c>
      <c r="Y1649" s="15">
        <v>0</v>
      </c>
      <c r="Z1649" s="13">
        <v>0</v>
      </c>
      <c r="AA1649" s="15">
        <v>0</v>
      </c>
      <c r="AB1649" s="13">
        <v>0</v>
      </c>
      <c r="AC1649" s="15">
        <v>0</v>
      </c>
      <c r="AD1649" s="13">
        <v>0</v>
      </c>
      <c r="AE1649" s="15">
        <v>0</v>
      </c>
      <c r="AF1649" s="13">
        <v>0</v>
      </c>
      <c r="AG1649" s="15">
        <v>0</v>
      </c>
      <c r="AH1649" s="13">
        <v>0</v>
      </c>
      <c r="AI1649" s="15">
        <v>0</v>
      </c>
      <c r="AJ1649" s="11" t="s">
        <v>9</v>
      </c>
      <c r="AK1649" s="11" t="s">
        <v>1398</v>
      </c>
      <c r="AL1649" s="22">
        <f t="shared" si="75"/>
        <v>542</v>
      </c>
      <c r="AM1649" s="11" t="str">
        <f>VLOOKUP(O1649,Sheet2!$D$6:$E$14,2,FALSE)</f>
        <v>Spare parts</v>
      </c>
      <c r="AN1649" s="11" t="str">
        <f>VLOOKUP(F1649,Sheet2!$E$10:$F$13,2,FALSE)</f>
        <v>SPE</v>
      </c>
      <c r="AO1649" s="35" t="s">
        <v>14668</v>
      </c>
      <c r="AP1649">
        <f>MATCH(AN1649,Sheet2!$F$5:$F$18,0)</f>
        <v>7</v>
      </c>
      <c r="AQ1649">
        <f>MATCH(AO1649,Sheet2!$F$5:$K$5,0)</f>
        <v>6</v>
      </c>
      <c r="AR1649" s="33">
        <f>INDEX(Sheet2!$F$5:$K$18,OPaL!AP1649,OPaL!AQ1649)</f>
        <v>0.15</v>
      </c>
      <c r="AS1649" s="1">
        <f t="shared" si="77"/>
        <v>27540</v>
      </c>
    </row>
    <row r="1650" spans="1:45" x14ac:dyDescent="0.2">
      <c r="A1650" s="11" t="s">
        <v>1911</v>
      </c>
      <c r="B1650" s="11" t="s">
        <v>1912</v>
      </c>
      <c r="C1650" s="11" t="s">
        <v>11406</v>
      </c>
      <c r="D1650" s="21">
        <v>42943</v>
      </c>
      <c r="E1650" s="21" t="s">
        <v>9697</v>
      </c>
      <c r="F1650" s="21" t="s">
        <v>14659</v>
      </c>
      <c r="G1650" s="11" t="s">
        <v>2</v>
      </c>
      <c r="H1650" s="11" t="s">
        <v>16</v>
      </c>
      <c r="I1650" s="11" t="s">
        <v>4</v>
      </c>
      <c r="J1650" s="13">
        <v>4</v>
      </c>
      <c r="K1650" s="12">
        <v>32396.62</v>
      </c>
      <c r="L1650" s="12">
        <v>0</v>
      </c>
      <c r="M1650" s="12">
        <v>0</v>
      </c>
      <c r="N1650" s="12">
        <f t="shared" si="76"/>
        <v>32396.62</v>
      </c>
      <c r="O1650" s="11" t="s">
        <v>5</v>
      </c>
      <c r="P1650" s="13">
        <v>0</v>
      </c>
      <c r="Q1650" s="11" t="s">
        <v>6</v>
      </c>
      <c r="R1650" s="13">
        <v>0</v>
      </c>
      <c r="S1650" s="13">
        <v>0</v>
      </c>
      <c r="T1650" s="11" t="s">
        <v>7</v>
      </c>
      <c r="U1650" s="11" t="s">
        <v>8</v>
      </c>
      <c r="V1650" s="15">
        <v>0</v>
      </c>
      <c r="W1650" s="13">
        <v>0</v>
      </c>
      <c r="X1650" s="15">
        <v>0</v>
      </c>
      <c r="Y1650" s="15">
        <v>0</v>
      </c>
      <c r="Z1650" s="13">
        <v>0</v>
      </c>
      <c r="AA1650" s="15">
        <v>0</v>
      </c>
      <c r="AB1650" s="13">
        <v>0</v>
      </c>
      <c r="AC1650" s="15">
        <v>0</v>
      </c>
      <c r="AD1650" s="13">
        <v>0</v>
      </c>
      <c r="AE1650" s="15">
        <v>0</v>
      </c>
      <c r="AF1650" s="13">
        <v>0</v>
      </c>
      <c r="AG1650" s="15">
        <v>0</v>
      </c>
      <c r="AH1650" s="13">
        <v>0</v>
      </c>
      <c r="AI1650" s="15">
        <v>0</v>
      </c>
      <c r="AJ1650" s="11" t="s">
        <v>17</v>
      </c>
      <c r="AK1650" s="11" t="s">
        <v>13</v>
      </c>
      <c r="AL1650" s="22">
        <f t="shared" si="75"/>
        <v>2349</v>
      </c>
      <c r="AM1650" s="11" t="str">
        <f>VLOOKUP(O1650,Sheet2!$D$6:$E$14,2,FALSE)</f>
        <v>Spare parts</v>
      </c>
      <c r="AN1650" s="11" t="str">
        <f>VLOOKUP(F1650,Sheet2!$E$10:$F$13,2,FALSE)</f>
        <v>SPM</v>
      </c>
      <c r="AO1650" s="35" t="s">
        <v>14668</v>
      </c>
      <c r="AP1650">
        <f>MATCH(AN1650,Sheet2!$F$5:$F$18,0)</f>
        <v>6</v>
      </c>
      <c r="AQ1650">
        <f>MATCH(AO1650,Sheet2!$F$5:$K$5,0)</f>
        <v>6</v>
      </c>
      <c r="AR1650" s="33">
        <f>INDEX(Sheet2!$F$5:$K$18,OPaL!AP1650,OPaL!AQ1650)</f>
        <v>0.15</v>
      </c>
      <c r="AS1650" s="1">
        <f t="shared" si="77"/>
        <v>27537.126999999997</v>
      </c>
    </row>
    <row r="1651" spans="1:45" x14ac:dyDescent="0.2">
      <c r="A1651" s="11" t="s">
        <v>8876</v>
      </c>
      <c r="B1651" s="11" t="s">
        <v>8877</v>
      </c>
      <c r="C1651" s="11" t="s">
        <v>11407</v>
      </c>
      <c r="D1651" s="21">
        <v>45272</v>
      </c>
      <c r="E1651" s="21" t="s">
        <v>9739</v>
      </c>
      <c r="F1651" s="21" t="s">
        <v>14659</v>
      </c>
      <c r="G1651" s="11" t="s">
        <v>2</v>
      </c>
      <c r="H1651" s="11" t="s">
        <v>350</v>
      </c>
      <c r="I1651" s="11" t="s">
        <v>4</v>
      </c>
      <c r="J1651" s="13">
        <v>100</v>
      </c>
      <c r="K1651" s="12">
        <v>32300</v>
      </c>
      <c r="L1651" s="12">
        <v>0</v>
      </c>
      <c r="M1651" s="12">
        <v>0</v>
      </c>
      <c r="N1651" s="12">
        <f t="shared" si="76"/>
        <v>32300</v>
      </c>
      <c r="O1651" s="11" t="s">
        <v>8227</v>
      </c>
      <c r="P1651" s="13">
        <v>0</v>
      </c>
      <c r="Q1651" s="11" t="s">
        <v>6</v>
      </c>
      <c r="R1651" s="13">
        <v>0</v>
      </c>
      <c r="S1651" s="13">
        <v>0</v>
      </c>
      <c r="T1651" s="11" t="s">
        <v>7</v>
      </c>
      <c r="U1651" s="11" t="s">
        <v>8</v>
      </c>
      <c r="V1651" s="15">
        <v>0</v>
      </c>
      <c r="W1651" s="13">
        <v>0</v>
      </c>
      <c r="X1651" s="15">
        <v>0</v>
      </c>
      <c r="Y1651" s="15">
        <v>0</v>
      </c>
      <c r="Z1651" s="13">
        <v>0</v>
      </c>
      <c r="AA1651" s="15">
        <v>0</v>
      </c>
      <c r="AB1651" s="13">
        <v>0</v>
      </c>
      <c r="AC1651" s="15">
        <v>0</v>
      </c>
      <c r="AD1651" s="13">
        <v>0</v>
      </c>
      <c r="AE1651" s="15">
        <v>0</v>
      </c>
      <c r="AF1651" s="13">
        <v>0</v>
      </c>
      <c r="AG1651" s="15">
        <v>0</v>
      </c>
      <c r="AH1651" s="13">
        <v>0</v>
      </c>
      <c r="AI1651" s="15">
        <v>0</v>
      </c>
      <c r="AJ1651" s="11" t="s">
        <v>352</v>
      </c>
      <c r="AK1651" s="11" t="s">
        <v>8228</v>
      </c>
      <c r="AL1651" s="22">
        <f t="shared" si="75"/>
        <v>20</v>
      </c>
      <c r="AM1651" s="11" t="str">
        <f>VLOOKUP(O1651,Sheet2!$D$6:$E$14,2,FALSE)</f>
        <v>Consumables</v>
      </c>
      <c r="AN1651" s="11" t="str">
        <f>VLOOKUP(F1651,Sheet2!$E$15:$F$18,2,FALSE)</f>
        <v>CM</v>
      </c>
      <c r="AO1651" s="35" t="s">
        <v>14664</v>
      </c>
      <c r="AP1651">
        <f>MATCH(AN1651,Sheet2!$F$5:$F$18,0)</f>
        <v>13</v>
      </c>
      <c r="AQ1651">
        <f>MATCH(AO1651,Sheet2!$F$5:$K$5,0)</f>
        <v>2</v>
      </c>
      <c r="AR1651" s="33">
        <f>INDEX(Sheet2!$F$5:$K$18,OPaL!AP1651,OPaL!AQ1651)</f>
        <v>0</v>
      </c>
      <c r="AS1651" s="1">
        <f t="shared" si="77"/>
        <v>32300</v>
      </c>
    </row>
    <row r="1652" spans="1:45" x14ac:dyDescent="0.2">
      <c r="A1652" s="11" t="s">
        <v>5569</v>
      </c>
      <c r="B1652" s="11" t="s">
        <v>5570</v>
      </c>
      <c r="C1652" s="11" t="s">
        <v>11408</v>
      </c>
      <c r="D1652" s="21">
        <v>42838</v>
      </c>
      <c r="E1652" s="21" t="s">
        <v>9794</v>
      </c>
      <c r="F1652" s="21" t="s">
        <v>14658</v>
      </c>
      <c r="G1652" s="11" t="s">
        <v>2</v>
      </c>
      <c r="H1652" s="11" t="s">
        <v>350</v>
      </c>
      <c r="I1652" s="11" t="s">
        <v>4</v>
      </c>
      <c r="J1652" s="12">
        <v>1</v>
      </c>
      <c r="K1652" s="12">
        <v>32280.400000000001</v>
      </c>
      <c r="L1652" s="12">
        <v>0</v>
      </c>
      <c r="M1652" s="12">
        <v>0</v>
      </c>
      <c r="N1652" s="12">
        <f t="shared" si="76"/>
        <v>32280.400000000001</v>
      </c>
      <c r="O1652" s="11" t="s">
        <v>5</v>
      </c>
      <c r="P1652" s="13">
        <v>0</v>
      </c>
      <c r="Q1652" s="11" t="s">
        <v>6</v>
      </c>
      <c r="R1652" s="13">
        <v>0</v>
      </c>
      <c r="S1652" s="13">
        <v>0</v>
      </c>
      <c r="T1652" s="11" t="s">
        <v>7</v>
      </c>
      <c r="U1652" s="11" t="s">
        <v>8</v>
      </c>
      <c r="V1652" s="15">
        <v>0</v>
      </c>
      <c r="W1652" s="13">
        <v>0</v>
      </c>
      <c r="X1652" s="15">
        <v>0</v>
      </c>
      <c r="Y1652" s="15">
        <v>0</v>
      </c>
      <c r="Z1652" s="13">
        <v>0</v>
      </c>
      <c r="AA1652" s="15">
        <v>0</v>
      </c>
      <c r="AB1652" s="13">
        <v>0</v>
      </c>
      <c r="AC1652" s="15">
        <v>0</v>
      </c>
      <c r="AD1652" s="13">
        <v>0</v>
      </c>
      <c r="AE1652" s="15">
        <v>0</v>
      </c>
      <c r="AF1652" s="13">
        <v>0</v>
      </c>
      <c r="AG1652" s="15">
        <v>0</v>
      </c>
      <c r="AH1652" s="13">
        <v>0</v>
      </c>
      <c r="AI1652" s="15">
        <v>0</v>
      </c>
      <c r="AJ1652" s="11" t="s">
        <v>352</v>
      </c>
      <c r="AK1652" s="11" t="s">
        <v>1398</v>
      </c>
      <c r="AL1652" s="22">
        <f t="shared" si="75"/>
        <v>2454</v>
      </c>
      <c r="AM1652" s="11" t="str">
        <f>VLOOKUP(O1652,Sheet2!$D$6:$E$14,2,FALSE)</f>
        <v>Spare parts</v>
      </c>
      <c r="AN1652" s="11" t="str">
        <f>VLOOKUP(F1652,Sheet2!$E$10:$F$13,2,FALSE)</f>
        <v>SPE</v>
      </c>
      <c r="AO1652" s="35" t="s">
        <v>14668</v>
      </c>
      <c r="AP1652">
        <f>MATCH(AN1652,Sheet2!$F$5:$F$18,0)</f>
        <v>7</v>
      </c>
      <c r="AQ1652">
        <f>MATCH(AO1652,Sheet2!$F$5:$K$5,0)</f>
        <v>6</v>
      </c>
      <c r="AR1652" s="33">
        <f>INDEX(Sheet2!$F$5:$K$18,OPaL!AP1652,OPaL!AQ1652)</f>
        <v>0.15</v>
      </c>
      <c r="AS1652" s="1">
        <f t="shared" si="77"/>
        <v>27438.34</v>
      </c>
    </row>
    <row r="1653" spans="1:45" x14ac:dyDescent="0.2">
      <c r="A1653" s="11" t="s">
        <v>5135</v>
      </c>
      <c r="B1653" s="11" t="s">
        <v>5136</v>
      </c>
      <c r="C1653" s="11" t="s">
        <v>11409</v>
      </c>
      <c r="D1653" s="21">
        <v>42784</v>
      </c>
      <c r="E1653" s="21" t="s">
        <v>9697</v>
      </c>
      <c r="F1653" s="21" t="s">
        <v>14659</v>
      </c>
      <c r="G1653" s="11" t="s">
        <v>2</v>
      </c>
      <c r="H1653" s="11" t="s">
        <v>16</v>
      </c>
      <c r="I1653" s="11" t="s">
        <v>4</v>
      </c>
      <c r="J1653" s="13">
        <v>1</v>
      </c>
      <c r="K1653" s="12">
        <v>32192.93</v>
      </c>
      <c r="L1653" s="12">
        <v>0</v>
      </c>
      <c r="M1653" s="12">
        <v>0</v>
      </c>
      <c r="N1653" s="12">
        <f t="shared" si="76"/>
        <v>32192.93</v>
      </c>
      <c r="O1653" s="11" t="s">
        <v>5</v>
      </c>
      <c r="P1653" s="13">
        <v>0</v>
      </c>
      <c r="Q1653" s="11" t="s">
        <v>6</v>
      </c>
      <c r="R1653" s="13">
        <v>0</v>
      </c>
      <c r="S1653" s="13">
        <v>0</v>
      </c>
      <c r="T1653" s="11" t="s">
        <v>7</v>
      </c>
      <c r="U1653" s="11" t="s">
        <v>8</v>
      </c>
      <c r="V1653" s="15">
        <v>0</v>
      </c>
      <c r="W1653" s="13">
        <v>0</v>
      </c>
      <c r="X1653" s="15">
        <v>0</v>
      </c>
      <c r="Y1653" s="15">
        <v>0</v>
      </c>
      <c r="Z1653" s="13">
        <v>0</v>
      </c>
      <c r="AA1653" s="15">
        <v>0</v>
      </c>
      <c r="AB1653" s="13">
        <v>0</v>
      </c>
      <c r="AC1653" s="15">
        <v>0</v>
      </c>
      <c r="AD1653" s="13">
        <v>0</v>
      </c>
      <c r="AE1653" s="15">
        <v>0</v>
      </c>
      <c r="AF1653" s="13">
        <v>0</v>
      </c>
      <c r="AG1653" s="15">
        <v>0</v>
      </c>
      <c r="AH1653" s="13">
        <v>0</v>
      </c>
      <c r="AI1653" s="15">
        <v>0</v>
      </c>
      <c r="AJ1653" s="11" t="s">
        <v>17</v>
      </c>
      <c r="AK1653" s="11" t="s">
        <v>1398</v>
      </c>
      <c r="AL1653" s="22">
        <f t="shared" si="75"/>
        <v>2508</v>
      </c>
      <c r="AM1653" s="11" t="str">
        <f>VLOOKUP(O1653,Sheet2!$D$6:$E$14,2,FALSE)</f>
        <v>Spare parts</v>
      </c>
      <c r="AN1653" s="11" t="str">
        <f>VLOOKUP(F1653,Sheet2!$E$10:$F$13,2,FALSE)</f>
        <v>SPM</v>
      </c>
      <c r="AO1653" s="35" t="s">
        <v>14668</v>
      </c>
      <c r="AP1653">
        <f>MATCH(AN1653,Sheet2!$F$5:$F$18,0)</f>
        <v>6</v>
      </c>
      <c r="AQ1653">
        <f>MATCH(AO1653,Sheet2!$F$5:$K$5,0)</f>
        <v>6</v>
      </c>
      <c r="AR1653" s="33">
        <f>INDEX(Sheet2!$F$5:$K$18,OPaL!AP1653,OPaL!AQ1653)</f>
        <v>0.15</v>
      </c>
      <c r="AS1653" s="1">
        <f t="shared" si="77"/>
        <v>27363.9905</v>
      </c>
    </row>
    <row r="1654" spans="1:45" x14ac:dyDescent="0.2">
      <c r="A1654" s="11" t="s">
        <v>2915</v>
      </c>
      <c r="B1654" s="11" t="s">
        <v>2916</v>
      </c>
      <c r="C1654" s="11" t="s">
        <v>11410</v>
      </c>
      <c r="D1654" s="21">
        <v>42424</v>
      </c>
      <c r="E1654" s="21" t="s">
        <v>9697</v>
      </c>
      <c r="F1654" s="21" t="s">
        <v>14659</v>
      </c>
      <c r="G1654" s="11" t="s">
        <v>2</v>
      </c>
      <c r="H1654" s="11" t="s">
        <v>16</v>
      </c>
      <c r="I1654" s="11" t="s">
        <v>4</v>
      </c>
      <c r="J1654" s="13">
        <v>2</v>
      </c>
      <c r="K1654" s="12">
        <v>32137.42</v>
      </c>
      <c r="L1654" s="12">
        <v>0</v>
      </c>
      <c r="M1654" s="12">
        <v>0</v>
      </c>
      <c r="N1654" s="12">
        <f t="shared" si="76"/>
        <v>32137.42</v>
      </c>
      <c r="O1654" s="11" t="s">
        <v>5</v>
      </c>
      <c r="P1654" s="13">
        <v>0</v>
      </c>
      <c r="Q1654" s="11" t="s">
        <v>6</v>
      </c>
      <c r="R1654" s="13">
        <v>0</v>
      </c>
      <c r="S1654" s="13">
        <v>0</v>
      </c>
      <c r="T1654" s="11" t="s">
        <v>7</v>
      </c>
      <c r="U1654" s="11" t="s">
        <v>8</v>
      </c>
      <c r="V1654" s="15">
        <v>0</v>
      </c>
      <c r="W1654" s="13">
        <v>0</v>
      </c>
      <c r="X1654" s="15">
        <v>0</v>
      </c>
      <c r="Y1654" s="15">
        <v>0</v>
      </c>
      <c r="Z1654" s="13">
        <v>0</v>
      </c>
      <c r="AA1654" s="15">
        <v>0</v>
      </c>
      <c r="AB1654" s="13">
        <v>0</v>
      </c>
      <c r="AC1654" s="15">
        <v>0</v>
      </c>
      <c r="AD1654" s="13">
        <v>0</v>
      </c>
      <c r="AE1654" s="15">
        <v>0</v>
      </c>
      <c r="AF1654" s="13">
        <v>0</v>
      </c>
      <c r="AG1654" s="15">
        <v>0</v>
      </c>
      <c r="AH1654" s="13">
        <v>0</v>
      </c>
      <c r="AI1654" s="15">
        <v>0</v>
      </c>
      <c r="AJ1654" s="11" t="s">
        <v>17</v>
      </c>
      <c r="AK1654" s="11" t="s">
        <v>13</v>
      </c>
      <c r="AL1654" s="22">
        <f t="shared" si="75"/>
        <v>2868</v>
      </c>
      <c r="AM1654" s="11" t="str">
        <f>VLOOKUP(O1654,Sheet2!$D$6:$E$14,2,FALSE)</f>
        <v>Spare parts</v>
      </c>
      <c r="AN1654" s="11" t="str">
        <f>VLOOKUP(F1654,Sheet2!$E$10:$F$13,2,FALSE)</f>
        <v>SPM</v>
      </c>
      <c r="AO1654" s="35" t="s">
        <v>14668</v>
      </c>
      <c r="AP1654">
        <f>MATCH(AN1654,Sheet2!$F$5:$F$18,0)</f>
        <v>6</v>
      </c>
      <c r="AQ1654">
        <f>MATCH(AO1654,Sheet2!$F$5:$K$5,0)</f>
        <v>6</v>
      </c>
      <c r="AR1654" s="33">
        <f>INDEX(Sheet2!$F$5:$K$18,OPaL!AP1654,OPaL!AQ1654)</f>
        <v>0.15</v>
      </c>
      <c r="AS1654" s="1">
        <f t="shared" si="77"/>
        <v>27316.806999999997</v>
      </c>
    </row>
    <row r="1655" spans="1:45" x14ac:dyDescent="0.2">
      <c r="A1655" s="11" t="s">
        <v>407</v>
      </c>
      <c r="B1655" s="11" t="s">
        <v>408</v>
      </c>
      <c r="C1655" s="11" t="s">
        <v>11411</v>
      </c>
      <c r="D1655" s="21">
        <v>44770</v>
      </c>
      <c r="E1655" s="21" t="s">
        <v>9697</v>
      </c>
      <c r="F1655" s="21" t="s">
        <v>14659</v>
      </c>
      <c r="G1655" s="11" t="s">
        <v>2</v>
      </c>
      <c r="H1655" s="11" t="s">
        <v>16</v>
      </c>
      <c r="I1655" s="11" t="s">
        <v>4</v>
      </c>
      <c r="J1655" s="12">
        <v>9</v>
      </c>
      <c r="K1655" s="12">
        <v>32114.36</v>
      </c>
      <c r="L1655" s="12">
        <v>0</v>
      </c>
      <c r="M1655" s="12">
        <v>0</v>
      </c>
      <c r="N1655" s="12">
        <f t="shared" si="76"/>
        <v>32114.36</v>
      </c>
      <c r="O1655" s="11" t="s">
        <v>5</v>
      </c>
      <c r="P1655" s="13">
        <v>0</v>
      </c>
      <c r="Q1655" s="11" t="s">
        <v>6</v>
      </c>
      <c r="R1655" s="13">
        <v>0</v>
      </c>
      <c r="S1655" s="13">
        <v>0</v>
      </c>
      <c r="T1655" s="11" t="s">
        <v>7</v>
      </c>
      <c r="U1655" s="11" t="s">
        <v>8</v>
      </c>
      <c r="V1655" s="15">
        <v>0</v>
      </c>
      <c r="W1655" s="13">
        <v>0</v>
      </c>
      <c r="X1655" s="15">
        <v>0</v>
      </c>
      <c r="Y1655" s="15">
        <v>0</v>
      </c>
      <c r="Z1655" s="13">
        <v>0</v>
      </c>
      <c r="AA1655" s="15">
        <v>0</v>
      </c>
      <c r="AB1655" s="13">
        <v>0</v>
      </c>
      <c r="AC1655" s="15">
        <v>0</v>
      </c>
      <c r="AD1655" s="13">
        <v>0</v>
      </c>
      <c r="AE1655" s="15">
        <v>0</v>
      </c>
      <c r="AF1655" s="13">
        <v>0</v>
      </c>
      <c r="AG1655" s="15">
        <v>0</v>
      </c>
      <c r="AH1655" s="13">
        <v>0</v>
      </c>
      <c r="AI1655" s="15">
        <v>0</v>
      </c>
      <c r="AJ1655" s="11" t="s">
        <v>17</v>
      </c>
      <c r="AK1655" s="11" t="s">
        <v>13</v>
      </c>
      <c r="AL1655" s="22">
        <f t="shared" si="75"/>
        <v>522</v>
      </c>
      <c r="AM1655" s="11" t="str">
        <f>VLOOKUP(O1655,Sheet2!$D$6:$E$14,2,FALSE)</f>
        <v>Spare parts</v>
      </c>
      <c r="AN1655" s="11" t="str">
        <f>VLOOKUP(F1655,Sheet2!$E$10:$F$13,2,FALSE)</f>
        <v>SPM</v>
      </c>
      <c r="AO1655" s="35" t="s">
        <v>14668</v>
      </c>
      <c r="AP1655">
        <f>MATCH(AN1655,Sheet2!$F$5:$F$18,0)</f>
        <v>6</v>
      </c>
      <c r="AQ1655">
        <f>MATCH(AO1655,Sheet2!$F$5:$K$5,0)</f>
        <v>6</v>
      </c>
      <c r="AR1655" s="33">
        <f>INDEX(Sheet2!$F$5:$K$18,OPaL!AP1655,OPaL!AQ1655)</f>
        <v>0.15</v>
      </c>
      <c r="AS1655" s="1">
        <f t="shared" si="77"/>
        <v>27297.205999999998</v>
      </c>
    </row>
    <row r="1656" spans="1:45" x14ac:dyDescent="0.2">
      <c r="A1656" s="11" t="s">
        <v>4873</v>
      </c>
      <c r="B1656" s="11" t="s">
        <v>4874</v>
      </c>
      <c r="C1656" s="11" t="s">
        <v>11412</v>
      </c>
      <c r="D1656" s="21">
        <v>44728</v>
      </c>
      <c r="E1656" s="21" t="s">
        <v>9697</v>
      </c>
      <c r="F1656" s="21" t="s">
        <v>14659</v>
      </c>
      <c r="G1656" s="11" t="s">
        <v>2</v>
      </c>
      <c r="H1656" s="11" t="s">
        <v>3</v>
      </c>
      <c r="I1656" s="11" t="s">
        <v>4</v>
      </c>
      <c r="J1656" s="13">
        <v>3</v>
      </c>
      <c r="K1656" s="12">
        <v>32104.799999999999</v>
      </c>
      <c r="L1656" s="12">
        <v>0</v>
      </c>
      <c r="M1656" s="12">
        <v>0</v>
      </c>
      <c r="N1656" s="12">
        <f t="shared" si="76"/>
        <v>32104.799999999999</v>
      </c>
      <c r="O1656" s="11" t="s">
        <v>5</v>
      </c>
      <c r="P1656" s="13">
        <v>0</v>
      </c>
      <c r="Q1656" s="11" t="s">
        <v>6</v>
      </c>
      <c r="R1656" s="13">
        <v>0</v>
      </c>
      <c r="S1656" s="13">
        <v>0</v>
      </c>
      <c r="T1656" s="11" t="s">
        <v>7</v>
      </c>
      <c r="U1656" s="11" t="s">
        <v>8</v>
      </c>
      <c r="V1656" s="15">
        <v>0</v>
      </c>
      <c r="W1656" s="13">
        <v>0</v>
      </c>
      <c r="X1656" s="15">
        <v>0</v>
      </c>
      <c r="Y1656" s="15">
        <v>0</v>
      </c>
      <c r="Z1656" s="13">
        <v>0</v>
      </c>
      <c r="AA1656" s="15">
        <v>0</v>
      </c>
      <c r="AB1656" s="13">
        <v>0</v>
      </c>
      <c r="AC1656" s="15">
        <v>0</v>
      </c>
      <c r="AD1656" s="13">
        <v>0</v>
      </c>
      <c r="AE1656" s="15">
        <v>0</v>
      </c>
      <c r="AF1656" s="13">
        <v>0</v>
      </c>
      <c r="AG1656" s="15">
        <v>0</v>
      </c>
      <c r="AH1656" s="13">
        <v>0</v>
      </c>
      <c r="AI1656" s="15">
        <v>0</v>
      </c>
      <c r="AJ1656" s="11" t="s">
        <v>9</v>
      </c>
      <c r="AK1656" s="11" t="s">
        <v>1398</v>
      </c>
      <c r="AL1656" s="22">
        <f t="shared" si="75"/>
        <v>564</v>
      </c>
      <c r="AM1656" s="11" t="str">
        <f>VLOOKUP(O1656,Sheet2!$D$6:$E$14,2,FALSE)</f>
        <v>Spare parts</v>
      </c>
      <c r="AN1656" s="11" t="str">
        <f>VLOOKUP(F1656,Sheet2!$E$10:$F$13,2,FALSE)</f>
        <v>SPM</v>
      </c>
      <c r="AO1656" s="35" t="s">
        <v>14668</v>
      </c>
      <c r="AP1656">
        <f>MATCH(AN1656,Sheet2!$F$5:$F$18,0)</f>
        <v>6</v>
      </c>
      <c r="AQ1656">
        <f>MATCH(AO1656,Sheet2!$F$5:$K$5,0)</f>
        <v>6</v>
      </c>
      <c r="AR1656" s="33">
        <f>INDEX(Sheet2!$F$5:$K$18,OPaL!AP1656,OPaL!AQ1656)</f>
        <v>0.15</v>
      </c>
      <c r="AS1656" s="1">
        <f t="shared" si="77"/>
        <v>27289.079999999998</v>
      </c>
    </row>
    <row r="1657" spans="1:45" x14ac:dyDescent="0.2">
      <c r="A1657" s="11" t="s">
        <v>3567</v>
      </c>
      <c r="B1657" s="11" t="s">
        <v>3568</v>
      </c>
      <c r="C1657" s="11" t="s">
        <v>11413</v>
      </c>
      <c r="D1657" s="21">
        <v>43245</v>
      </c>
      <c r="E1657" s="21" t="s">
        <v>9697</v>
      </c>
      <c r="F1657" s="21" t="s">
        <v>14659</v>
      </c>
      <c r="G1657" s="11" t="s">
        <v>2</v>
      </c>
      <c r="H1657" s="11" t="s">
        <v>16</v>
      </c>
      <c r="I1657" s="11" t="s">
        <v>351</v>
      </c>
      <c r="J1657" s="12">
        <v>1</v>
      </c>
      <c r="K1657" s="12">
        <v>32044.13</v>
      </c>
      <c r="L1657" s="12">
        <v>0</v>
      </c>
      <c r="M1657" s="12">
        <v>0</v>
      </c>
      <c r="N1657" s="12">
        <f t="shared" si="76"/>
        <v>32044.13</v>
      </c>
      <c r="O1657" s="11" t="s">
        <v>5</v>
      </c>
      <c r="P1657" s="13">
        <v>0</v>
      </c>
      <c r="Q1657" s="11" t="s">
        <v>6</v>
      </c>
      <c r="R1657" s="13">
        <v>0</v>
      </c>
      <c r="S1657" s="13">
        <v>0</v>
      </c>
      <c r="T1657" s="11" t="s">
        <v>7</v>
      </c>
      <c r="U1657" s="11" t="s">
        <v>8</v>
      </c>
      <c r="V1657" s="15">
        <v>0</v>
      </c>
      <c r="W1657" s="13">
        <v>0</v>
      </c>
      <c r="X1657" s="15">
        <v>0</v>
      </c>
      <c r="Y1657" s="15">
        <v>0</v>
      </c>
      <c r="Z1657" s="13">
        <v>0</v>
      </c>
      <c r="AA1657" s="15">
        <v>0</v>
      </c>
      <c r="AB1657" s="13">
        <v>0</v>
      </c>
      <c r="AC1657" s="15">
        <v>0</v>
      </c>
      <c r="AD1657" s="13">
        <v>0</v>
      </c>
      <c r="AE1657" s="15">
        <v>0</v>
      </c>
      <c r="AF1657" s="13">
        <v>0</v>
      </c>
      <c r="AG1657" s="15">
        <v>0</v>
      </c>
      <c r="AH1657" s="13">
        <v>0</v>
      </c>
      <c r="AI1657" s="15">
        <v>0</v>
      </c>
      <c r="AJ1657" s="11" t="s">
        <v>17</v>
      </c>
      <c r="AK1657" s="11" t="s">
        <v>1398</v>
      </c>
      <c r="AL1657" s="22">
        <f t="shared" si="75"/>
        <v>2047</v>
      </c>
      <c r="AM1657" s="11" t="str">
        <f>VLOOKUP(O1657,Sheet2!$D$6:$E$14,2,FALSE)</f>
        <v>Spare parts</v>
      </c>
      <c r="AN1657" s="11" t="str">
        <f>VLOOKUP(F1657,Sheet2!$E$10:$F$13,2,FALSE)</f>
        <v>SPM</v>
      </c>
      <c r="AO1657" s="35" t="s">
        <v>14668</v>
      </c>
      <c r="AP1657">
        <f>MATCH(AN1657,Sheet2!$F$5:$F$18,0)</f>
        <v>6</v>
      </c>
      <c r="AQ1657">
        <f>MATCH(AO1657,Sheet2!$F$5:$K$5,0)</f>
        <v>6</v>
      </c>
      <c r="AR1657" s="33">
        <f>INDEX(Sheet2!$F$5:$K$18,OPaL!AP1657,OPaL!AQ1657)</f>
        <v>0.15</v>
      </c>
      <c r="AS1657" s="1">
        <f t="shared" si="77"/>
        <v>27237.5105</v>
      </c>
    </row>
    <row r="1658" spans="1:45" x14ac:dyDescent="0.2">
      <c r="A1658" s="11" t="s">
        <v>3173</v>
      </c>
      <c r="B1658" s="11" t="s">
        <v>3174</v>
      </c>
      <c r="C1658" s="11" t="s">
        <v>11414</v>
      </c>
      <c r="D1658" s="21">
        <v>43536</v>
      </c>
      <c r="E1658" s="21" t="s">
        <v>9697</v>
      </c>
      <c r="F1658" s="21" t="s">
        <v>14659</v>
      </c>
      <c r="G1658" s="11" t="s">
        <v>2</v>
      </c>
      <c r="H1658" s="11" t="s">
        <v>3</v>
      </c>
      <c r="I1658" s="11" t="s">
        <v>4</v>
      </c>
      <c r="J1658" s="12">
        <v>1</v>
      </c>
      <c r="K1658" s="12">
        <v>32000</v>
      </c>
      <c r="L1658" s="12">
        <v>0</v>
      </c>
      <c r="M1658" s="12">
        <v>0</v>
      </c>
      <c r="N1658" s="12">
        <f t="shared" si="76"/>
        <v>32000</v>
      </c>
      <c r="O1658" s="11" t="s">
        <v>5</v>
      </c>
      <c r="P1658" s="13">
        <v>0</v>
      </c>
      <c r="Q1658" s="11" t="s">
        <v>6</v>
      </c>
      <c r="R1658" s="13">
        <v>0</v>
      </c>
      <c r="S1658" s="13">
        <v>0</v>
      </c>
      <c r="T1658" s="11" t="s">
        <v>7</v>
      </c>
      <c r="U1658" s="11" t="s">
        <v>8</v>
      </c>
      <c r="V1658" s="15">
        <v>0</v>
      </c>
      <c r="W1658" s="13">
        <v>0</v>
      </c>
      <c r="X1658" s="15">
        <v>0</v>
      </c>
      <c r="Y1658" s="15">
        <v>0</v>
      </c>
      <c r="Z1658" s="13">
        <v>0</v>
      </c>
      <c r="AA1658" s="15">
        <v>0</v>
      </c>
      <c r="AB1658" s="13">
        <v>0</v>
      </c>
      <c r="AC1658" s="15">
        <v>0</v>
      </c>
      <c r="AD1658" s="13">
        <v>0</v>
      </c>
      <c r="AE1658" s="15">
        <v>0</v>
      </c>
      <c r="AF1658" s="13">
        <v>0</v>
      </c>
      <c r="AG1658" s="15">
        <v>0</v>
      </c>
      <c r="AH1658" s="13">
        <v>0</v>
      </c>
      <c r="AI1658" s="15">
        <v>0</v>
      </c>
      <c r="AJ1658" s="11" t="s">
        <v>9</v>
      </c>
      <c r="AK1658" s="11" t="s">
        <v>13</v>
      </c>
      <c r="AL1658" s="22">
        <f t="shared" si="75"/>
        <v>1756</v>
      </c>
      <c r="AM1658" s="11" t="str">
        <f>VLOOKUP(O1658,Sheet2!$D$6:$E$14,2,FALSE)</f>
        <v>Spare parts</v>
      </c>
      <c r="AN1658" s="11" t="str">
        <f>VLOOKUP(F1658,Sheet2!$E$10:$F$13,2,FALSE)</f>
        <v>SPM</v>
      </c>
      <c r="AO1658" s="35" t="s">
        <v>14668</v>
      </c>
      <c r="AP1658">
        <f>MATCH(AN1658,Sheet2!$F$5:$F$18,0)</f>
        <v>6</v>
      </c>
      <c r="AQ1658">
        <f>MATCH(AO1658,Sheet2!$F$5:$K$5,0)</f>
        <v>6</v>
      </c>
      <c r="AR1658" s="33">
        <f>INDEX(Sheet2!$F$5:$K$18,OPaL!AP1658,OPaL!AQ1658)</f>
        <v>0.15</v>
      </c>
      <c r="AS1658" s="1">
        <f t="shared" si="77"/>
        <v>27200</v>
      </c>
    </row>
    <row r="1659" spans="1:45" x14ac:dyDescent="0.2">
      <c r="A1659" s="11" t="s">
        <v>3181</v>
      </c>
      <c r="B1659" s="11" t="s">
        <v>3182</v>
      </c>
      <c r="C1659" s="11" t="s">
        <v>11415</v>
      </c>
      <c r="D1659" s="21">
        <v>43536</v>
      </c>
      <c r="E1659" s="21" t="s">
        <v>9697</v>
      </c>
      <c r="F1659" s="21" t="s">
        <v>14659</v>
      </c>
      <c r="G1659" s="11" t="s">
        <v>2</v>
      </c>
      <c r="H1659" s="11" t="s">
        <v>3</v>
      </c>
      <c r="I1659" s="11" t="s">
        <v>4</v>
      </c>
      <c r="J1659" s="12">
        <v>1</v>
      </c>
      <c r="K1659" s="12">
        <v>32000</v>
      </c>
      <c r="L1659" s="12">
        <v>0</v>
      </c>
      <c r="M1659" s="12">
        <v>0</v>
      </c>
      <c r="N1659" s="12">
        <f t="shared" si="76"/>
        <v>32000</v>
      </c>
      <c r="O1659" s="11" t="s">
        <v>5</v>
      </c>
      <c r="P1659" s="13">
        <v>0</v>
      </c>
      <c r="Q1659" s="11" t="s">
        <v>6</v>
      </c>
      <c r="R1659" s="13">
        <v>0</v>
      </c>
      <c r="S1659" s="13">
        <v>0</v>
      </c>
      <c r="T1659" s="11" t="s">
        <v>7</v>
      </c>
      <c r="U1659" s="11" t="s">
        <v>8</v>
      </c>
      <c r="V1659" s="15">
        <v>0</v>
      </c>
      <c r="W1659" s="13">
        <v>0</v>
      </c>
      <c r="X1659" s="15">
        <v>0</v>
      </c>
      <c r="Y1659" s="15">
        <v>0</v>
      </c>
      <c r="Z1659" s="13">
        <v>0</v>
      </c>
      <c r="AA1659" s="15">
        <v>0</v>
      </c>
      <c r="AB1659" s="13">
        <v>0</v>
      </c>
      <c r="AC1659" s="15">
        <v>0</v>
      </c>
      <c r="AD1659" s="13">
        <v>0</v>
      </c>
      <c r="AE1659" s="15">
        <v>0</v>
      </c>
      <c r="AF1659" s="13">
        <v>0</v>
      </c>
      <c r="AG1659" s="15">
        <v>0</v>
      </c>
      <c r="AH1659" s="13">
        <v>0</v>
      </c>
      <c r="AI1659" s="15">
        <v>0</v>
      </c>
      <c r="AJ1659" s="11" t="s">
        <v>9</v>
      </c>
      <c r="AK1659" s="11" t="s">
        <v>13</v>
      </c>
      <c r="AL1659" s="22">
        <f t="shared" si="75"/>
        <v>1756</v>
      </c>
      <c r="AM1659" s="11" t="str">
        <f>VLOOKUP(O1659,Sheet2!$D$6:$E$14,2,FALSE)</f>
        <v>Spare parts</v>
      </c>
      <c r="AN1659" s="11" t="str">
        <f>VLOOKUP(F1659,Sheet2!$E$10:$F$13,2,FALSE)</f>
        <v>SPM</v>
      </c>
      <c r="AO1659" s="35" t="s">
        <v>14668</v>
      </c>
      <c r="AP1659">
        <f>MATCH(AN1659,Sheet2!$F$5:$F$18,0)</f>
        <v>6</v>
      </c>
      <c r="AQ1659">
        <f>MATCH(AO1659,Sheet2!$F$5:$K$5,0)</f>
        <v>6</v>
      </c>
      <c r="AR1659" s="33">
        <f>INDEX(Sheet2!$F$5:$K$18,OPaL!AP1659,OPaL!AQ1659)</f>
        <v>0.15</v>
      </c>
      <c r="AS1659" s="1">
        <f t="shared" si="77"/>
        <v>27200</v>
      </c>
    </row>
    <row r="1660" spans="1:45" x14ac:dyDescent="0.2">
      <c r="A1660" s="11" t="s">
        <v>3215</v>
      </c>
      <c r="B1660" s="11" t="s">
        <v>3216</v>
      </c>
      <c r="C1660" s="11" t="s">
        <v>11416</v>
      </c>
      <c r="D1660" s="21">
        <v>43536</v>
      </c>
      <c r="E1660" s="21" t="s">
        <v>9697</v>
      </c>
      <c r="F1660" s="21" t="s">
        <v>14659</v>
      </c>
      <c r="G1660" s="11" t="s">
        <v>2</v>
      </c>
      <c r="H1660" s="11" t="s">
        <v>3</v>
      </c>
      <c r="I1660" s="11" t="s">
        <v>4</v>
      </c>
      <c r="J1660" s="12">
        <v>1</v>
      </c>
      <c r="K1660" s="12">
        <v>32000</v>
      </c>
      <c r="L1660" s="12">
        <v>0</v>
      </c>
      <c r="M1660" s="12">
        <v>0</v>
      </c>
      <c r="N1660" s="12">
        <f t="shared" si="76"/>
        <v>32000</v>
      </c>
      <c r="O1660" s="11" t="s">
        <v>5</v>
      </c>
      <c r="P1660" s="13">
        <v>0</v>
      </c>
      <c r="Q1660" s="11" t="s">
        <v>6</v>
      </c>
      <c r="R1660" s="13">
        <v>0</v>
      </c>
      <c r="S1660" s="13">
        <v>0</v>
      </c>
      <c r="T1660" s="11" t="s">
        <v>7</v>
      </c>
      <c r="U1660" s="11" t="s">
        <v>8</v>
      </c>
      <c r="V1660" s="15">
        <v>0</v>
      </c>
      <c r="W1660" s="13">
        <v>0</v>
      </c>
      <c r="X1660" s="15">
        <v>0</v>
      </c>
      <c r="Y1660" s="15">
        <v>0</v>
      </c>
      <c r="Z1660" s="13">
        <v>0</v>
      </c>
      <c r="AA1660" s="15">
        <v>0</v>
      </c>
      <c r="AB1660" s="13">
        <v>0</v>
      </c>
      <c r="AC1660" s="15">
        <v>0</v>
      </c>
      <c r="AD1660" s="13">
        <v>0</v>
      </c>
      <c r="AE1660" s="15">
        <v>0</v>
      </c>
      <c r="AF1660" s="13">
        <v>0</v>
      </c>
      <c r="AG1660" s="15">
        <v>0</v>
      </c>
      <c r="AH1660" s="13">
        <v>0</v>
      </c>
      <c r="AI1660" s="15">
        <v>0</v>
      </c>
      <c r="AJ1660" s="11" t="s">
        <v>9</v>
      </c>
      <c r="AK1660" s="11" t="s">
        <v>13</v>
      </c>
      <c r="AL1660" s="22">
        <f t="shared" si="75"/>
        <v>1756</v>
      </c>
      <c r="AM1660" s="11" t="str">
        <f>VLOOKUP(O1660,Sheet2!$D$6:$E$14,2,FALSE)</f>
        <v>Spare parts</v>
      </c>
      <c r="AN1660" s="11" t="str">
        <f>VLOOKUP(F1660,Sheet2!$E$10:$F$13,2,FALSE)</f>
        <v>SPM</v>
      </c>
      <c r="AO1660" s="35" t="s">
        <v>14668</v>
      </c>
      <c r="AP1660">
        <f>MATCH(AN1660,Sheet2!$F$5:$F$18,0)</f>
        <v>6</v>
      </c>
      <c r="AQ1660">
        <f>MATCH(AO1660,Sheet2!$F$5:$K$5,0)</f>
        <v>6</v>
      </c>
      <c r="AR1660" s="33">
        <f>INDEX(Sheet2!$F$5:$K$18,OPaL!AP1660,OPaL!AQ1660)</f>
        <v>0.15</v>
      </c>
      <c r="AS1660" s="1">
        <f t="shared" si="77"/>
        <v>27200</v>
      </c>
    </row>
    <row r="1661" spans="1:45" x14ac:dyDescent="0.2">
      <c r="A1661" s="11" t="s">
        <v>5663</v>
      </c>
      <c r="B1661" s="11" t="s">
        <v>5664</v>
      </c>
      <c r="C1661" s="11" t="s">
        <v>11417</v>
      </c>
      <c r="D1661" s="21">
        <v>42665</v>
      </c>
      <c r="E1661" s="21" t="s">
        <v>9697</v>
      </c>
      <c r="F1661" s="21" t="s">
        <v>14659</v>
      </c>
      <c r="G1661" s="11" t="s">
        <v>2</v>
      </c>
      <c r="H1661" s="11" t="s">
        <v>16</v>
      </c>
      <c r="I1661" s="11" t="s">
        <v>4</v>
      </c>
      <c r="J1661" s="12">
        <v>2</v>
      </c>
      <c r="K1661" s="12">
        <v>31973.66</v>
      </c>
      <c r="L1661" s="12">
        <v>0</v>
      </c>
      <c r="M1661" s="12">
        <v>0</v>
      </c>
      <c r="N1661" s="12">
        <f t="shared" si="76"/>
        <v>31973.66</v>
      </c>
      <c r="O1661" s="11" t="s">
        <v>5</v>
      </c>
      <c r="P1661" s="13">
        <v>0</v>
      </c>
      <c r="Q1661" s="11" t="s">
        <v>6</v>
      </c>
      <c r="R1661" s="13">
        <v>0</v>
      </c>
      <c r="S1661" s="13">
        <v>0</v>
      </c>
      <c r="T1661" s="11" t="s">
        <v>7</v>
      </c>
      <c r="U1661" s="11" t="s">
        <v>8</v>
      </c>
      <c r="V1661" s="15">
        <v>0</v>
      </c>
      <c r="W1661" s="13">
        <v>0</v>
      </c>
      <c r="X1661" s="15">
        <v>0</v>
      </c>
      <c r="Y1661" s="15">
        <v>0</v>
      </c>
      <c r="Z1661" s="13">
        <v>0</v>
      </c>
      <c r="AA1661" s="15">
        <v>0</v>
      </c>
      <c r="AB1661" s="13">
        <v>0</v>
      </c>
      <c r="AC1661" s="15">
        <v>0</v>
      </c>
      <c r="AD1661" s="13">
        <v>0</v>
      </c>
      <c r="AE1661" s="15">
        <v>0</v>
      </c>
      <c r="AF1661" s="13">
        <v>0</v>
      </c>
      <c r="AG1661" s="15">
        <v>0</v>
      </c>
      <c r="AH1661" s="13">
        <v>0</v>
      </c>
      <c r="AI1661" s="15">
        <v>0</v>
      </c>
      <c r="AJ1661" s="11" t="s">
        <v>17</v>
      </c>
      <c r="AK1661" s="11" t="s">
        <v>1398</v>
      </c>
      <c r="AL1661" s="22">
        <f t="shared" si="75"/>
        <v>2627</v>
      </c>
      <c r="AM1661" s="11" t="str">
        <f>VLOOKUP(O1661,Sheet2!$D$6:$E$14,2,FALSE)</f>
        <v>Spare parts</v>
      </c>
      <c r="AN1661" s="11" t="str">
        <f>VLOOKUP(F1661,Sheet2!$E$10:$F$13,2,FALSE)</f>
        <v>SPM</v>
      </c>
      <c r="AO1661" s="35" t="s">
        <v>14668</v>
      </c>
      <c r="AP1661">
        <f>MATCH(AN1661,Sheet2!$F$5:$F$18,0)</f>
        <v>6</v>
      </c>
      <c r="AQ1661">
        <f>MATCH(AO1661,Sheet2!$F$5:$K$5,0)</f>
        <v>6</v>
      </c>
      <c r="AR1661" s="33">
        <f>INDEX(Sheet2!$F$5:$K$18,OPaL!AP1661,OPaL!AQ1661)</f>
        <v>0.15</v>
      </c>
      <c r="AS1661" s="1">
        <f t="shared" si="77"/>
        <v>27177.611000000001</v>
      </c>
    </row>
    <row r="1662" spans="1:45" x14ac:dyDescent="0.2">
      <c r="A1662" s="11" t="s">
        <v>6313</v>
      </c>
      <c r="B1662" s="11" t="s">
        <v>6314</v>
      </c>
      <c r="C1662" s="11" t="s">
        <v>10948</v>
      </c>
      <c r="D1662" s="21">
        <v>44415</v>
      </c>
      <c r="E1662" s="21" t="s">
        <v>9697</v>
      </c>
      <c r="F1662" s="21" t="s">
        <v>14659</v>
      </c>
      <c r="G1662" s="11" t="s">
        <v>2</v>
      </c>
      <c r="H1662" s="11" t="s">
        <v>16</v>
      </c>
      <c r="I1662" s="11" t="s">
        <v>4</v>
      </c>
      <c r="J1662" s="13">
        <v>1</v>
      </c>
      <c r="K1662" s="12">
        <v>31961.759999999998</v>
      </c>
      <c r="L1662" s="12">
        <v>0</v>
      </c>
      <c r="M1662" s="12">
        <v>0</v>
      </c>
      <c r="N1662" s="12">
        <f t="shared" si="76"/>
        <v>31961.759999999998</v>
      </c>
      <c r="O1662" s="11" t="s">
        <v>5</v>
      </c>
      <c r="P1662" s="13">
        <v>0</v>
      </c>
      <c r="Q1662" s="11" t="s">
        <v>6</v>
      </c>
      <c r="R1662" s="13">
        <v>0</v>
      </c>
      <c r="S1662" s="13">
        <v>0</v>
      </c>
      <c r="T1662" s="11" t="s">
        <v>7</v>
      </c>
      <c r="U1662" s="11" t="s">
        <v>8</v>
      </c>
      <c r="V1662" s="15">
        <v>0</v>
      </c>
      <c r="W1662" s="13">
        <v>0</v>
      </c>
      <c r="X1662" s="15">
        <v>0</v>
      </c>
      <c r="Y1662" s="15">
        <v>0</v>
      </c>
      <c r="Z1662" s="13">
        <v>0</v>
      </c>
      <c r="AA1662" s="15">
        <v>0</v>
      </c>
      <c r="AB1662" s="13">
        <v>0</v>
      </c>
      <c r="AC1662" s="15">
        <v>0</v>
      </c>
      <c r="AD1662" s="13">
        <v>0</v>
      </c>
      <c r="AE1662" s="15">
        <v>0</v>
      </c>
      <c r="AF1662" s="13">
        <v>0</v>
      </c>
      <c r="AG1662" s="15">
        <v>0</v>
      </c>
      <c r="AH1662" s="13">
        <v>0</v>
      </c>
      <c r="AI1662" s="15">
        <v>0</v>
      </c>
      <c r="AJ1662" s="11" t="s">
        <v>17</v>
      </c>
      <c r="AK1662" s="11" t="s">
        <v>13</v>
      </c>
      <c r="AL1662" s="22">
        <f t="shared" si="75"/>
        <v>877</v>
      </c>
      <c r="AM1662" s="11" t="str">
        <f>VLOOKUP(O1662,Sheet2!$D$6:$E$14,2,FALSE)</f>
        <v>Spare parts</v>
      </c>
      <c r="AN1662" s="11" t="str">
        <f>VLOOKUP(F1662,Sheet2!$E$10:$F$13,2,FALSE)</f>
        <v>SPM</v>
      </c>
      <c r="AO1662" s="35" t="s">
        <v>14668</v>
      </c>
      <c r="AP1662">
        <f>MATCH(AN1662,Sheet2!$F$5:$F$18,0)</f>
        <v>6</v>
      </c>
      <c r="AQ1662">
        <f>MATCH(AO1662,Sheet2!$F$5:$K$5,0)</f>
        <v>6</v>
      </c>
      <c r="AR1662" s="33">
        <f>INDEX(Sheet2!$F$5:$K$18,OPaL!AP1662,OPaL!AQ1662)</f>
        <v>0.15</v>
      </c>
      <c r="AS1662" s="1">
        <f t="shared" si="77"/>
        <v>27167.495999999999</v>
      </c>
    </row>
    <row r="1663" spans="1:45" x14ac:dyDescent="0.2">
      <c r="A1663" s="11" t="s">
        <v>3233</v>
      </c>
      <c r="B1663" s="11" t="s">
        <v>3234</v>
      </c>
      <c r="C1663" s="11" t="s">
        <v>11418</v>
      </c>
      <c r="D1663" s="21">
        <v>43776</v>
      </c>
      <c r="E1663" s="21" t="s">
        <v>9750</v>
      </c>
      <c r="F1663" s="21" t="s">
        <v>14659</v>
      </c>
      <c r="G1663" s="11" t="s">
        <v>2</v>
      </c>
      <c r="H1663" s="11" t="s">
        <v>3</v>
      </c>
      <c r="I1663" s="11" t="s">
        <v>4</v>
      </c>
      <c r="J1663" s="12">
        <v>3</v>
      </c>
      <c r="K1663" s="12">
        <v>31940.35</v>
      </c>
      <c r="L1663" s="12">
        <v>0</v>
      </c>
      <c r="M1663" s="12">
        <v>0</v>
      </c>
      <c r="N1663" s="12">
        <f t="shared" si="76"/>
        <v>31940.35</v>
      </c>
      <c r="O1663" s="11" t="s">
        <v>5</v>
      </c>
      <c r="P1663" s="13">
        <v>0</v>
      </c>
      <c r="Q1663" s="11" t="s">
        <v>6</v>
      </c>
      <c r="R1663" s="13">
        <v>0</v>
      </c>
      <c r="S1663" s="13">
        <v>0</v>
      </c>
      <c r="T1663" s="11" t="s">
        <v>7</v>
      </c>
      <c r="U1663" s="11" t="s">
        <v>8</v>
      </c>
      <c r="V1663" s="15">
        <v>0</v>
      </c>
      <c r="W1663" s="13">
        <v>0</v>
      </c>
      <c r="X1663" s="15">
        <v>0</v>
      </c>
      <c r="Y1663" s="15">
        <v>0</v>
      </c>
      <c r="Z1663" s="13">
        <v>0</v>
      </c>
      <c r="AA1663" s="15">
        <v>0</v>
      </c>
      <c r="AB1663" s="13">
        <v>0</v>
      </c>
      <c r="AC1663" s="15">
        <v>0</v>
      </c>
      <c r="AD1663" s="13">
        <v>0</v>
      </c>
      <c r="AE1663" s="15">
        <v>0</v>
      </c>
      <c r="AF1663" s="13">
        <v>0</v>
      </c>
      <c r="AG1663" s="15">
        <v>0</v>
      </c>
      <c r="AH1663" s="13">
        <v>0</v>
      </c>
      <c r="AI1663" s="15">
        <v>0</v>
      </c>
      <c r="AJ1663" s="11" t="s">
        <v>9</v>
      </c>
      <c r="AK1663" s="11" t="s">
        <v>13</v>
      </c>
      <c r="AL1663" s="22">
        <f t="shared" si="75"/>
        <v>1516</v>
      </c>
      <c r="AM1663" s="11" t="str">
        <f>VLOOKUP(O1663,Sheet2!$D$6:$E$14,2,FALSE)</f>
        <v>Spare parts</v>
      </c>
      <c r="AN1663" s="11" t="str">
        <f>VLOOKUP(F1663,Sheet2!$E$10:$F$13,2,FALSE)</f>
        <v>SPM</v>
      </c>
      <c r="AO1663" s="35" t="s">
        <v>14668</v>
      </c>
      <c r="AP1663">
        <f>MATCH(AN1663,Sheet2!$F$5:$F$18,0)</f>
        <v>6</v>
      </c>
      <c r="AQ1663">
        <f>MATCH(AO1663,Sheet2!$F$5:$K$5,0)</f>
        <v>6</v>
      </c>
      <c r="AR1663" s="33">
        <f>INDEX(Sheet2!$F$5:$K$18,OPaL!AP1663,OPaL!AQ1663)</f>
        <v>0.15</v>
      </c>
      <c r="AS1663" s="1">
        <f t="shared" si="77"/>
        <v>27149.297499999997</v>
      </c>
    </row>
    <row r="1664" spans="1:45" x14ac:dyDescent="0.2">
      <c r="A1664" s="11" t="s">
        <v>3265</v>
      </c>
      <c r="B1664" s="11" t="s">
        <v>3266</v>
      </c>
      <c r="C1664" s="11" t="s">
        <v>11419</v>
      </c>
      <c r="D1664" s="21">
        <v>43776</v>
      </c>
      <c r="E1664" s="21" t="s">
        <v>9750</v>
      </c>
      <c r="F1664" s="21" t="s">
        <v>14659</v>
      </c>
      <c r="G1664" s="11" t="s">
        <v>2</v>
      </c>
      <c r="H1664" s="11" t="s">
        <v>3</v>
      </c>
      <c r="I1664" s="11" t="s">
        <v>4</v>
      </c>
      <c r="J1664" s="12">
        <v>3</v>
      </c>
      <c r="K1664" s="12">
        <v>31940.35</v>
      </c>
      <c r="L1664" s="12">
        <v>0</v>
      </c>
      <c r="M1664" s="12">
        <v>0</v>
      </c>
      <c r="N1664" s="12">
        <f t="shared" si="76"/>
        <v>31940.35</v>
      </c>
      <c r="O1664" s="11" t="s">
        <v>5</v>
      </c>
      <c r="P1664" s="13">
        <v>0</v>
      </c>
      <c r="Q1664" s="11" t="s">
        <v>6</v>
      </c>
      <c r="R1664" s="13">
        <v>0</v>
      </c>
      <c r="S1664" s="13">
        <v>0</v>
      </c>
      <c r="T1664" s="11" t="s">
        <v>7</v>
      </c>
      <c r="U1664" s="11" t="s">
        <v>8</v>
      </c>
      <c r="V1664" s="15">
        <v>0</v>
      </c>
      <c r="W1664" s="13">
        <v>0</v>
      </c>
      <c r="X1664" s="15">
        <v>0</v>
      </c>
      <c r="Y1664" s="15">
        <v>0</v>
      </c>
      <c r="Z1664" s="13">
        <v>0</v>
      </c>
      <c r="AA1664" s="15">
        <v>0</v>
      </c>
      <c r="AB1664" s="13">
        <v>0</v>
      </c>
      <c r="AC1664" s="15">
        <v>0</v>
      </c>
      <c r="AD1664" s="13">
        <v>0</v>
      </c>
      <c r="AE1664" s="15">
        <v>0</v>
      </c>
      <c r="AF1664" s="13">
        <v>0</v>
      </c>
      <c r="AG1664" s="15">
        <v>0</v>
      </c>
      <c r="AH1664" s="13">
        <v>0</v>
      </c>
      <c r="AI1664" s="15">
        <v>0</v>
      </c>
      <c r="AJ1664" s="11" t="s">
        <v>9</v>
      </c>
      <c r="AK1664" s="11" t="s">
        <v>13</v>
      </c>
      <c r="AL1664" s="22">
        <f t="shared" si="75"/>
        <v>1516</v>
      </c>
      <c r="AM1664" s="11" t="str">
        <f>VLOOKUP(O1664,Sheet2!$D$6:$E$14,2,FALSE)</f>
        <v>Spare parts</v>
      </c>
      <c r="AN1664" s="11" t="str">
        <f>VLOOKUP(F1664,Sheet2!$E$10:$F$13,2,FALSE)</f>
        <v>SPM</v>
      </c>
      <c r="AO1664" s="35" t="s">
        <v>14668</v>
      </c>
      <c r="AP1664">
        <f>MATCH(AN1664,Sheet2!$F$5:$F$18,0)</f>
        <v>6</v>
      </c>
      <c r="AQ1664">
        <f>MATCH(AO1664,Sheet2!$F$5:$K$5,0)</f>
        <v>6</v>
      </c>
      <c r="AR1664" s="33">
        <f>INDEX(Sheet2!$F$5:$K$18,OPaL!AP1664,OPaL!AQ1664)</f>
        <v>0.15</v>
      </c>
      <c r="AS1664" s="1">
        <f t="shared" si="77"/>
        <v>27149.297499999997</v>
      </c>
    </row>
    <row r="1665" spans="1:45" x14ac:dyDescent="0.2">
      <c r="A1665" s="11" t="s">
        <v>5393</v>
      </c>
      <c r="B1665" s="11" t="s">
        <v>5394</v>
      </c>
      <c r="C1665" s="11" t="s">
        <v>11420</v>
      </c>
      <c r="D1665" s="21">
        <v>43003</v>
      </c>
      <c r="E1665" s="21" t="s">
        <v>9703</v>
      </c>
      <c r="F1665" s="21" t="s">
        <v>14658</v>
      </c>
      <c r="G1665" s="11" t="s">
        <v>2</v>
      </c>
      <c r="H1665" s="11" t="s">
        <v>3</v>
      </c>
      <c r="I1665" s="11" t="s">
        <v>4</v>
      </c>
      <c r="J1665" s="12">
        <v>3</v>
      </c>
      <c r="K1665" s="12">
        <v>31885.02</v>
      </c>
      <c r="L1665" s="12">
        <v>0</v>
      </c>
      <c r="M1665" s="12">
        <v>0</v>
      </c>
      <c r="N1665" s="12">
        <f t="shared" si="76"/>
        <v>31885.02</v>
      </c>
      <c r="O1665" s="11" t="s">
        <v>5</v>
      </c>
      <c r="P1665" s="13">
        <v>0</v>
      </c>
      <c r="Q1665" s="11" t="s">
        <v>6</v>
      </c>
      <c r="R1665" s="13">
        <v>0</v>
      </c>
      <c r="S1665" s="13">
        <v>0</v>
      </c>
      <c r="T1665" s="11" t="s">
        <v>7</v>
      </c>
      <c r="U1665" s="11" t="s">
        <v>8</v>
      </c>
      <c r="V1665" s="15">
        <v>0</v>
      </c>
      <c r="W1665" s="13">
        <v>0</v>
      </c>
      <c r="X1665" s="15">
        <v>0</v>
      </c>
      <c r="Y1665" s="15">
        <v>0</v>
      </c>
      <c r="Z1665" s="13">
        <v>0</v>
      </c>
      <c r="AA1665" s="15">
        <v>0</v>
      </c>
      <c r="AB1665" s="13">
        <v>0</v>
      </c>
      <c r="AC1665" s="15">
        <v>0</v>
      </c>
      <c r="AD1665" s="13">
        <v>0</v>
      </c>
      <c r="AE1665" s="15">
        <v>0</v>
      </c>
      <c r="AF1665" s="13">
        <v>0</v>
      </c>
      <c r="AG1665" s="15">
        <v>0</v>
      </c>
      <c r="AH1665" s="13">
        <v>0</v>
      </c>
      <c r="AI1665" s="15">
        <v>0</v>
      </c>
      <c r="AJ1665" s="11" t="s">
        <v>9</v>
      </c>
      <c r="AK1665" s="11" t="s">
        <v>1398</v>
      </c>
      <c r="AL1665" s="22">
        <f t="shared" si="75"/>
        <v>2289</v>
      </c>
      <c r="AM1665" s="11" t="str">
        <f>VLOOKUP(O1665,Sheet2!$D$6:$E$14,2,FALSE)</f>
        <v>Spare parts</v>
      </c>
      <c r="AN1665" s="11" t="str">
        <f>VLOOKUP(F1665,Sheet2!$E$10:$F$13,2,FALSE)</f>
        <v>SPE</v>
      </c>
      <c r="AO1665" s="35" t="s">
        <v>14668</v>
      </c>
      <c r="AP1665">
        <f>MATCH(AN1665,Sheet2!$F$5:$F$18,0)</f>
        <v>7</v>
      </c>
      <c r="AQ1665">
        <f>MATCH(AO1665,Sheet2!$F$5:$K$5,0)</f>
        <v>6</v>
      </c>
      <c r="AR1665" s="33">
        <f>INDEX(Sheet2!$F$5:$K$18,OPaL!AP1665,OPaL!AQ1665)</f>
        <v>0.15</v>
      </c>
      <c r="AS1665" s="1">
        <f t="shared" si="77"/>
        <v>27102.267</v>
      </c>
    </row>
    <row r="1666" spans="1:45" x14ac:dyDescent="0.2">
      <c r="A1666" s="11" t="s">
        <v>298</v>
      </c>
      <c r="B1666" s="11" t="s">
        <v>299</v>
      </c>
      <c r="C1666" s="11" t="s">
        <v>11421</v>
      </c>
      <c r="D1666" s="21">
        <v>45121</v>
      </c>
      <c r="E1666" s="21" t="s">
        <v>9697</v>
      </c>
      <c r="F1666" s="21" t="s">
        <v>14659</v>
      </c>
      <c r="G1666" s="11" t="s">
        <v>2</v>
      </c>
      <c r="H1666" s="11" t="s">
        <v>16</v>
      </c>
      <c r="I1666" s="11" t="s">
        <v>4</v>
      </c>
      <c r="J1666" s="13">
        <v>1</v>
      </c>
      <c r="K1666" s="12">
        <v>31876.37</v>
      </c>
      <c r="L1666" s="12">
        <v>0</v>
      </c>
      <c r="M1666" s="12">
        <v>0</v>
      </c>
      <c r="N1666" s="12">
        <f t="shared" si="76"/>
        <v>31876.37</v>
      </c>
      <c r="O1666" s="11" t="s">
        <v>5</v>
      </c>
      <c r="P1666" s="13">
        <v>0</v>
      </c>
      <c r="Q1666" s="11" t="s">
        <v>6</v>
      </c>
      <c r="R1666" s="13">
        <v>0</v>
      </c>
      <c r="S1666" s="13">
        <v>0</v>
      </c>
      <c r="T1666" s="11" t="s">
        <v>7</v>
      </c>
      <c r="U1666" s="11" t="s">
        <v>8</v>
      </c>
      <c r="V1666" s="15">
        <v>0</v>
      </c>
      <c r="W1666" s="13">
        <v>0</v>
      </c>
      <c r="X1666" s="15">
        <v>0</v>
      </c>
      <c r="Y1666" s="15">
        <v>0</v>
      </c>
      <c r="Z1666" s="13">
        <v>0</v>
      </c>
      <c r="AA1666" s="15">
        <v>0</v>
      </c>
      <c r="AB1666" s="13">
        <v>0</v>
      </c>
      <c r="AC1666" s="15">
        <v>0</v>
      </c>
      <c r="AD1666" s="13">
        <v>0</v>
      </c>
      <c r="AE1666" s="15">
        <v>0</v>
      </c>
      <c r="AF1666" s="13">
        <v>0</v>
      </c>
      <c r="AG1666" s="15">
        <v>0</v>
      </c>
      <c r="AH1666" s="13">
        <v>0</v>
      </c>
      <c r="AI1666" s="15">
        <v>0</v>
      </c>
      <c r="AJ1666" s="11" t="s">
        <v>17</v>
      </c>
      <c r="AK1666" s="11" t="s">
        <v>13</v>
      </c>
      <c r="AL1666" s="22">
        <f t="shared" si="75"/>
        <v>171</v>
      </c>
      <c r="AM1666" s="11" t="str">
        <f>VLOOKUP(O1666,Sheet2!$D$6:$E$14,2,FALSE)</f>
        <v>Spare parts</v>
      </c>
      <c r="AN1666" s="11" t="str">
        <f>VLOOKUP(F1666,Sheet2!$E$10:$F$13,2,FALSE)</f>
        <v>SPM</v>
      </c>
      <c r="AO1666" s="35" t="s">
        <v>14665</v>
      </c>
      <c r="AP1666">
        <f>MATCH(AN1666,Sheet2!$F$5:$F$18,0)</f>
        <v>6</v>
      </c>
      <c r="AQ1666">
        <f>MATCH(AO1666,Sheet2!$F$5:$K$5,0)</f>
        <v>3</v>
      </c>
      <c r="AR1666" s="33">
        <f>INDEX(Sheet2!$F$5:$K$18,OPaL!AP1666,OPaL!AQ1666)</f>
        <v>0</v>
      </c>
      <c r="AS1666" s="1">
        <f t="shared" si="77"/>
        <v>31876.37</v>
      </c>
    </row>
    <row r="1667" spans="1:45" x14ac:dyDescent="0.2">
      <c r="A1667" s="11" t="s">
        <v>7467</v>
      </c>
      <c r="B1667" s="11" t="s">
        <v>7468</v>
      </c>
      <c r="C1667" s="11" t="s">
        <v>11422</v>
      </c>
      <c r="D1667" s="21">
        <v>44294</v>
      </c>
      <c r="E1667" s="21" t="s">
        <v>9697</v>
      </c>
      <c r="F1667" s="21" t="s">
        <v>14659</v>
      </c>
      <c r="G1667" s="11" t="s">
        <v>2</v>
      </c>
      <c r="H1667" s="11" t="s">
        <v>3</v>
      </c>
      <c r="I1667" s="11" t="s">
        <v>4</v>
      </c>
      <c r="J1667" s="13">
        <v>4</v>
      </c>
      <c r="K1667" s="12">
        <v>31838.28</v>
      </c>
      <c r="L1667" s="12">
        <v>0</v>
      </c>
      <c r="M1667" s="12">
        <v>0</v>
      </c>
      <c r="N1667" s="12">
        <f t="shared" si="76"/>
        <v>31838.28</v>
      </c>
      <c r="O1667" s="11" t="s">
        <v>5</v>
      </c>
      <c r="P1667" s="13">
        <v>0</v>
      </c>
      <c r="Q1667" s="11" t="s">
        <v>6</v>
      </c>
      <c r="R1667" s="13">
        <v>0</v>
      </c>
      <c r="S1667" s="13">
        <v>0</v>
      </c>
      <c r="T1667" s="11" t="s">
        <v>7</v>
      </c>
      <c r="U1667" s="11" t="s">
        <v>8</v>
      </c>
      <c r="V1667" s="15">
        <v>0</v>
      </c>
      <c r="W1667" s="13">
        <v>0</v>
      </c>
      <c r="X1667" s="15">
        <v>0</v>
      </c>
      <c r="Y1667" s="15">
        <v>0</v>
      </c>
      <c r="Z1667" s="13">
        <v>0</v>
      </c>
      <c r="AA1667" s="15">
        <v>0</v>
      </c>
      <c r="AB1667" s="13">
        <v>0</v>
      </c>
      <c r="AC1667" s="15">
        <v>0</v>
      </c>
      <c r="AD1667" s="13">
        <v>0</v>
      </c>
      <c r="AE1667" s="15">
        <v>0</v>
      </c>
      <c r="AF1667" s="13">
        <v>0</v>
      </c>
      <c r="AG1667" s="15">
        <v>0</v>
      </c>
      <c r="AH1667" s="13">
        <v>0</v>
      </c>
      <c r="AI1667" s="15">
        <v>0</v>
      </c>
      <c r="AJ1667" s="11" t="s">
        <v>9</v>
      </c>
      <c r="AK1667" s="11" t="s">
        <v>13</v>
      </c>
      <c r="AL1667" s="22">
        <f t="shared" si="75"/>
        <v>998</v>
      </c>
      <c r="AM1667" s="11" t="str">
        <f>VLOOKUP(O1667,Sheet2!$D$6:$E$14,2,FALSE)</f>
        <v>Spare parts</v>
      </c>
      <c r="AN1667" s="11" t="str">
        <f>VLOOKUP(F1667,Sheet2!$E$10:$F$13,2,FALSE)</f>
        <v>SPM</v>
      </c>
      <c r="AO1667" s="35" t="s">
        <v>14668</v>
      </c>
      <c r="AP1667">
        <f>MATCH(AN1667,Sheet2!$F$5:$F$18,0)</f>
        <v>6</v>
      </c>
      <c r="AQ1667">
        <f>MATCH(AO1667,Sheet2!$F$5:$K$5,0)</f>
        <v>6</v>
      </c>
      <c r="AR1667" s="33">
        <f>INDEX(Sheet2!$F$5:$K$18,OPaL!AP1667,OPaL!AQ1667)</f>
        <v>0.15</v>
      </c>
      <c r="AS1667" s="1">
        <f t="shared" si="77"/>
        <v>27062.537999999997</v>
      </c>
    </row>
    <row r="1668" spans="1:45" x14ac:dyDescent="0.2">
      <c r="A1668" s="11" t="s">
        <v>2158</v>
      </c>
      <c r="B1668" s="11" t="s">
        <v>2159</v>
      </c>
      <c r="C1668" s="11" t="s">
        <v>11423</v>
      </c>
      <c r="D1668" s="21">
        <v>42642</v>
      </c>
      <c r="E1668" s="21" t="s">
        <v>9697</v>
      </c>
      <c r="F1668" s="21" t="s">
        <v>14658</v>
      </c>
      <c r="G1668" s="11" t="s">
        <v>2</v>
      </c>
      <c r="H1668" s="11" t="s">
        <v>3</v>
      </c>
      <c r="I1668" s="11" t="s">
        <v>4</v>
      </c>
      <c r="J1668" s="12">
        <v>2</v>
      </c>
      <c r="K1668" s="12">
        <v>31834.15</v>
      </c>
      <c r="L1668" s="12">
        <v>0</v>
      </c>
      <c r="M1668" s="12">
        <v>0</v>
      </c>
      <c r="N1668" s="12">
        <f t="shared" si="76"/>
        <v>31834.15</v>
      </c>
      <c r="O1668" s="11" t="s">
        <v>5</v>
      </c>
      <c r="P1668" s="13">
        <v>0</v>
      </c>
      <c r="Q1668" s="11" t="s">
        <v>6</v>
      </c>
      <c r="R1668" s="13">
        <v>0</v>
      </c>
      <c r="S1668" s="13">
        <v>0</v>
      </c>
      <c r="T1668" s="11" t="s">
        <v>7</v>
      </c>
      <c r="U1668" s="11" t="s">
        <v>8</v>
      </c>
      <c r="V1668" s="15">
        <v>0</v>
      </c>
      <c r="W1668" s="13">
        <v>0</v>
      </c>
      <c r="X1668" s="15">
        <v>0</v>
      </c>
      <c r="Y1668" s="15">
        <v>0</v>
      </c>
      <c r="Z1668" s="13">
        <v>0</v>
      </c>
      <c r="AA1668" s="15">
        <v>0</v>
      </c>
      <c r="AB1668" s="13">
        <v>0</v>
      </c>
      <c r="AC1668" s="15">
        <v>0</v>
      </c>
      <c r="AD1668" s="13">
        <v>0</v>
      </c>
      <c r="AE1668" s="15">
        <v>0</v>
      </c>
      <c r="AF1668" s="13">
        <v>0</v>
      </c>
      <c r="AG1668" s="15">
        <v>0</v>
      </c>
      <c r="AH1668" s="13">
        <v>0</v>
      </c>
      <c r="AI1668" s="15">
        <v>0</v>
      </c>
      <c r="AJ1668" s="11" t="s">
        <v>9</v>
      </c>
      <c r="AK1668" s="11" t="s">
        <v>13</v>
      </c>
      <c r="AL1668" s="22">
        <f t="shared" ref="AL1668:AL1731" si="78">$D$2-D1668</f>
        <v>2650</v>
      </c>
      <c r="AM1668" s="11" t="str">
        <f>VLOOKUP(O1668,Sheet2!$D$6:$E$14,2,FALSE)</f>
        <v>Spare parts</v>
      </c>
      <c r="AN1668" s="11" t="str">
        <f>VLOOKUP(F1668,Sheet2!$E$10:$F$13,2,FALSE)</f>
        <v>SPE</v>
      </c>
      <c r="AO1668" s="35" t="s">
        <v>14668</v>
      </c>
      <c r="AP1668">
        <f>MATCH(AN1668,Sheet2!$F$5:$F$18,0)</f>
        <v>7</v>
      </c>
      <c r="AQ1668">
        <f>MATCH(AO1668,Sheet2!$F$5:$K$5,0)</f>
        <v>6</v>
      </c>
      <c r="AR1668" s="33">
        <f>INDEX(Sheet2!$F$5:$K$18,OPaL!AP1668,OPaL!AQ1668)</f>
        <v>0.15</v>
      </c>
      <c r="AS1668" s="1">
        <f t="shared" si="77"/>
        <v>27059.0275</v>
      </c>
    </row>
    <row r="1669" spans="1:45" x14ac:dyDescent="0.2">
      <c r="A1669" s="11" t="s">
        <v>8342</v>
      </c>
      <c r="B1669" s="11" t="s">
        <v>8343</v>
      </c>
      <c r="C1669" s="11" t="s">
        <v>11424</v>
      </c>
      <c r="D1669" s="21">
        <v>45092</v>
      </c>
      <c r="E1669" s="21" t="s">
        <v>9787</v>
      </c>
      <c r="F1669" s="21" t="s">
        <v>14659</v>
      </c>
      <c r="G1669" s="11" t="s">
        <v>2</v>
      </c>
      <c r="H1669" s="11" t="s">
        <v>350</v>
      </c>
      <c r="I1669" s="11" t="s">
        <v>4</v>
      </c>
      <c r="J1669" s="12">
        <v>6</v>
      </c>
      <c r="K1669" s="12">
        <v>31824</v>
      </c>
      <c r="L1669" s="12">
        <v>0</v>
      </c>
      <c r="M1669" s="12">
        <v>0</v>
      </c>
      <c r="N1669" s="12">
        <f t="shared" ref="N1669:N1732" si="79">M1669+K1669</f>
        <v>31824</v>
      </c>
      <c r="O1669" s="11" t="s">
        <v>8227</v>
      </c>
      <c r="P1669" s="13">
        <v>0</v>
      </c>
      <c r="Q1669" s="11" t="s">
        <v>6</v>
      </c>
      <c r="R1669" s="13">
        <v>0</v>
      </c>
      <c r="S1669" s="13">
        <v>0</v>
      </c>
      <c r="T1669" s="11" t="s">
        <v>7</v>
      </c>
      <c r="U1669" s="11" t="s">
        <v>8</v>
      </c>
      <c r="V1669" s="15">
        <v>0</v>
      </c>
      <c r="W1669" s="13">
        <v>0</v>
      </c>
      <c r="X1669" s="15">
        <v>0</v>
      </c>
      <c r="Y1669" s="15">
        <v>0</v>
      </c>
      <c r="Z1669" s="13">
        <v>0</v>
      </c>
      <c r="AA1669" s="15">
        <v>0</v>
      </c>
      <c r="AB1669" s="13">
        <v>0</v>
      </c>
      <c r="AC1669" s="15">
        <v>0</v>
      </c>
      <c r="AD1669" s="13">
        <v>0</v>
      </c>
      <c r="AE1669" s="15">
        <v>0</v>
      </c>
      <c r="AF1669" s="13">
        <v>0</v>
      </c>
      <c r="AG1669" s="15">
        <v>0</v>
      </c>
      <c r="AH1669" s="13">
        <v>0</v>
      </c>
      <c r="AI1669" s="15">
        <v>0</v>
      </c>
      <c r="AJ1669" s="11" t="s">
        <v>352</v>
      </c>
      <c r="AK1669" s="11" t="s">
        <v>8228</v>
      </c>
      <c r="AL1669" s="22">
        <f t="shared" si="78"/>
        <v>200</v>
      </c>
      <c r="AM1669" s="11" t="str">
        <f>VLOOKUP(O1669,Sheet2!$D$6:$E$14,2,FALSE)</f>
        <v>Consumables</v>
      </c>
      <c r="AN1669" s="11" t="str">
        <f>VLOOKUP(F1669,Sheet2!$E$15:$F$18,2,FALSE)</f>
        <v>CM</v>
      </c>
      <c r="AO1669" s="35" t="s">
        <v>14666</v>
      </c>
      <c r="AP1669">
        <f>MATCH(AN1669,Sheet2!$F$5:$F$18,0)</f>
        <v>13</v>
      </c>
      <c r="AQ1669">
        <f>MATCH(AO1669,Sheet2!$F$5:$K$5,0)</f>
        <v>4</v>
      </c>
      <c r="AR1669" s="33">
        <f>INDEX(Sheet2!$F$5:$K$18,OPaL!AP1669,OPaL!AQ1669)</f>
        <v>0.05</v>
      </c>
      <c r="AS1669" s="1">
        <f t="shared" ref="AS1669:AS1732" si="80">N1669*(1-AR1669)</f>
        <v>30232.799999999999</v>
      </c>
    </row>
    <row r="1670" spans="1:45" x14ac:dyDescent="0.2">
      <c r="A1670" s="11" t="s">
        <v>6999</v>
      </c>
      <c r="B1670" s="11" t="s">
        <v>7000</v>
      </c>
      <c r="C1670" s="11" t="s">
        <v>11425</v>
      </c>
      <c r="D1670" s="21">
        <v>43356</v>
      </c>
      <c r="E1670" s="21" t="s">
        <v>9697</v>
      </c>
      <c r="F1670" s="21" t="s">
        <v>14659</v>
      </c>
      <c r="G1670" s="11" t="s">
        <v>2</v>
      </c>
      <c r="H1670" s="11" t="s">
        <v>16</v>
      </c>
      <c r="I1670" s="11" t="s">
        <v>4</v>
      </c>
      <c r="J1670" s="13">
        <v>5</v>
      </c>
      <c r="K1670" s="12">
        <v>31817.82</v>
      </c>
      <c r="L1670" s="12">
        <v>0</v>
      </c>
      <c r="M1670" s="12">
        <v>0</v>
      </c>
      <c r="N1670" s="12">
        <f t="shared" si="79"/>
        <v>31817.82</v>
      </c>
      <c r="O1670" s="11" t="s">
        <v>5</v>
      </c>
      <c r="P1670" s="13">
        <v>0</v>
      </c>
      <c r="Q1670" s="11" t="s">
        <v>6</v>
      </c>
      <c r="R1670" s="13">
        <v>0</v>
      </c>
      <c r="S1670" s="13">
        <v>0</v>
      </c>
      <c r="T1670" s="11" t="s">
        <v>7</v>
      </c>
      <c r="U1670" s="11" t="s">
        <v>8</v>
      </c>
      <c r="V1670" s="15">
        <v>0</v>
      </c>
      <c r="W1670" s="13">
        <v>0</v>
      </c>
      <c r="X1670" s="15">
        <v>0</v>
      </c>
      <c r="Y1670" s="15">
        <v>0</v>
      </c>
      <c r="Z1670" s="13">
        <v>0</v>
      </c>
      <c r="AA1670" s="15">
        <v>0</v>
      </c>
      <c r="AB1670" s="13">
        <v>0</v>
      </c>
      <c r="AC1670" s="15">
        <v>0</v>
      </c>
      <c r="AD1670" s="13">
        <v>0</v>
      </c>
      <c r="AE1670" s="15">
        <v>0</v>
      </c>
      <c r="AF1670" s="13">
        <v>0</v>
      </c>
      <c r="AG1670" s="15">
        <v>0</v>
      </c>
      <c r="AH1670" s="13">
        <v>0</v>
      </c>
      <c r="AI1670" s="15">
        <v>0</v>
      </c>
      <c r="AJ1670" s="11" t="s">
        <v>17</v>
      </c>
      <c r="AK1670" s="11" t="s">
        <v>13</v>
      </c>
      <c r="AL1670" s="22">
        <f t="shared" si="78"/>
        <v>1936</v>
      </c>
      <c r="AM1670" s="11" t="str">
        <f>VLOOKUP(O1670,Sheet2!$D$6:$E$14,2,FALSE)</f>
        <v>Spare parts</v>
      </c>
      <c r="AN1670" s="11" t="str">
        <f>VLOOKUP(F1670,Sheet2!$E$10:$F$13,2,FALSE)</f>
        <v>SPM</v>
      </c>
      <c r="AO1670" s="35" t="s">
        <v>14668</v>
      </c>
      <c r="AP1670">
        <f>MATCH(AN1670,Sheet2!$F$5:$F$18,0)</f>
        <v>6</v>
      </c>
      <c r="AQ1670">
        <f>MATCH(AO1670,Sheet2!$F$5:$K$5,0)</f>
        <v>6</v>
      </c>
      <c r="AR1670" s="33">
        <f>INDEX(Sheet2!$F$5:$K$18,OPaL!AP1670,OPaL!AQ1670)</f>
        <v>0.15</v>
      </c>
      <c r="AS1670" s="1">
        <f t="shared" si="80"/>
        <v>27045.147000000001</v>
      </c>
    </row>
    <row r="1671" spans="1:45" x14ac:dyDescent="0.2">
      <c r="A1671" s="11" t="s">
        <v>2841</v>
      </c>
      <c r="B1671" s="11" t="s">
        <v>2842</v>
      </c>
      <c r="C1671" s="11" t="s">
        <v>11426</v>
      </c>
      <c r="D1671" s="21">
        <v>42947</v>
      </c>
      <c r="E1671" s="21" t="s">
        <v>9697</v>
      </c>
      <c r="F1671" s="21" t="s">
        <v>14659</v>
      </c>
      <c r="G1671" s="11" t="s">
        <v>2</v>
      </c>
      <c r="H1671" s="11" t="s">
        <v>16</v>
      </c>
      <c r="I1671" s="11" t="s">
        <v>4</v>
      </c>
      <c r="J1671" s="12">
        <v>1</v>
      </c>
      <c r="K1671" s="12">
        <v>31772.22</v>
      </c>
      <c r="L1671" s="12">
        <v>0</v>
      </c>
      <c r="M1671" s="12">
        <v>0</v>
      </c>
      <c r="N1671" s="12">
        <f t="shared" si="79"/>
        <v>31772.22</v>
      </c>
      <c r="O1671" s="11" t="s">
        <v>5</v>
      </c>
      <c r="P1671" s="13">
        <v>0</v>
      </c>
      <c r="Q1671" s="11" t="s">
        <v>6</v>
      </c>
      <c r="R1671" s="13">
        <v>0</v>
      </c>
      <c r="S1671" s="13">
        <v>0</v>
      </c>
      <c r="T1671" s="11" t="s">
        <v>7</v>
      </c>
      <c r="U1671" s="11" t="s">
        <v>8</v>
      </c>
      <c r="V1671" s="15">
        <v>0</v>
      </c>
      <c r="W1671" s="13">
        <v>0</v>
      </c>
      <c r="X1671" s="15">
        <v>0</v>
      </c>
      <c r="Y1671" s="15">
        <v>0</v>
      </c>
      <c r="Z1671" s="13">
        <v>0</v>
      </c>
      <c r="AA1671" s="15">
        <v>0</v>
      </c>
      <c r="AB1671" s="13">
        <v>0</v>
      </c>
      <c r="AC1671" s="15">
        <v>0</v>
      </c>
      <c r="AD1671" s="13">
        <v>0</v>
      </c>
      <c r="AE1671" s="15">
        <v>0</v>
      </c>
      <c r="AF1671" s="13">
        <v>0</v>
      </c>
      <c r="AG1671" s="15">
        <v>0</v>
      </c>
      <c r="AH1671" s="13">
        <v>0</v>
      </c>
      <c r="AI1671" s="15">
        <v>0</v>
      </c>
      <c r="AJ1671" s="11" t="s">
        <v>17</v>
      </c>
      <c r="AK1671" s="11" t="s">
        <v>13</v>
      </c>
      <c r="AL1671" s="22">
        <f t="shared" si="78"/>
        <v>2345</v>
      </c>
      <c r="AM1671" s="11" t="str">
        <f>VLOOKUP(O1671,Sheet2!$D$6:$E$14,2,FALSE)</f>
        <v>Spare parts</v>
      </c>
      <c r="AN1671" s="11" t="str">
        <f>VLOOKUP(F1671,Sheet2!$E$10:$F$13,2,FALSE)</f>
        <v>SPM</v>
      </c>
      <c r="AO1671" s="35" t="s">
        <v>14668</v>
      </c>
      <c r="AP1671">
        <f>MATCH(AN1671,Sheet2!$F$5:$F$18,0)</f>
        <v>6</v>
      </c>
      <c r="AQ1671">
        <f>MATCH(AO1671,Sheet2!$F$5:$K$5,0)</f>
        <v>6</v>
      </c>
      <c r="AR1671" s="33">
        <f>INDEX(Sheet2!$F$5:$K$18,OPaL!AP1671,OPaL!AQ1671)</f>
        <v>0.15</v>
      </c>
      <c r="AS1671" s="1">
        <f t="shared" si="80"/>
        <v>27006.386999999999</v>
      </c>
    </row>
    <row r="1672" spans="1:45" x14ac:dyDescent="0.2">
      <c r="A1672" s="11" t="s">
        <v>2847</v>
      </c>
      <c r="B1672" s="11" t="s">
        <v>2848</v>
      </c>
      <c r="C1672" s="11" t="s">
        <v>11427</v>
      </c>
      <c r="D1672" s="21">
        <v>42947</v>
      </c>
      <c r="E1672" s="21" t="s">
        <v>9697</v>
      </c>
      <c r="F1672" s="21" t="s">
        <v>14659</v>
      </c>
      <c r="G1672" s="11" t="s">
        <v>2</v>
      </c>
      <c r="H1672" s="11" t="s">
        <v>16</v>
      </c>
      <c r="I1672" s="11" t="s">
        <v>4</v>
      </c>
      <c r="J1672" s="12">
        <v>1</v>
      </c>
      <c r="K1672" s="12">
        <v>31772.22</v>
      </c>
      <c r="L1672" s="12">
        <v>0</v>
      </c>
      <c r="M1672" s="12">
        <v>0</v>
      </c>
      <c r="N1672" s="12">
        <f t="shared" si="79"/>
        <v>31772.22</v>
      </c>
      <c r="O1672" s="11" t="s">
        <v>5</v>
      </c>
      <c r="P1672" s="13">
        <v>0</v>
      </c>
      <c r="Q1672" s="11" t="s">
        <v>6</v>
      </c>
      <c r="R1672" s="13">
        <v>0</v>
      </c>
      <c r="S1672" s="13">
        <v>0</v>
      </c>
      <c r="T1672" s="11" t="s">
        <v>7</v>
      </c>
      <c r="U1672" s="11" t="s">
        <v>8</v>
      </c>
      <c r="V1672" s="15">
        <v>0</v>
      </c>
      <c r="W1672" s="13">
        <v>0</v>
      </c>
      <c r="X1672" s="15">
        <v>0</v>
      </c>
      <c r="Y1672" s="15">
        <v>0</v>
      </c>
      <c r="Z1672" s="13">
        <v>0</v>
      </c>
      <c r="AA1672" s="15">
        <v>0</v>
      </c>
      <c r="AB1672" s="13">
        <v>0</v>
      </c>
      <c r="AC1672" s="15">
        <v>0</v>
      </c>
      <c r="AD1672" s="13">
        <v>0</v>
      </c>
      <c r="AE1672" s="15">
        <v>0</v>
      </c>
      <c r="AF1672" s="13">
        <v>0</v>
      </c>
      <c r="AG1672" s="15">
        <v>0</v>
      </c>
      <c r="AH1672" s="13">
        <v>0</v>
      </c>
      <c r="AI1672" s="15">
        <v>0</v>
      </c>
      <c r="AJ1672" s="11" t="s">
        <v>17</v>
      </c>
      <c r="AK1672" s="11" t="s">
        <v>13</v>
      </c>
      <c r="AL1672" s="22">
        <f t="shared" si="78"/>
        <v>2345</v>
      </c>
      <c r="AM1672" s="11" t="str">
        <f>VLOOKUP(O1672,Sheet2!$D$6:$E$14,2,FALSE)</f>
        <v>Spare parts</v>
      </c>
      <c r="AN1672" s="11" t="str">
        <f>VLOOKUP(F1672,Sheet2!$E$10:$F$13,2,FALSE)</f>
        <v>SPM</v>
      </c>
      <c r="AO1672" s="35" t="s">
        <v>14668</v>
      </c>
      <c r="AP1672">
        <f>MATCH(AN1672,Sheet2!$F$5:$F$18,0)</f>
        <v>6</v>
      </c>
      <c r="AQ1672">
        <f>MATCH(AO1672,Sheet2!$F$5:$K$5,0)</f>
        <v>6</v>
      </c>
      <c r="AR1672" s="33">
        <f>INDEX(Sheet2!$F$5:$K$18,OPaL!AP1672,OPaL!AQ1672)</f>
        <v>0.15</v>
      </c>
      <c r="AS1672" s="1">
        <f t="shared" si="80"/>
        <v>27006.386999999999</v>
      </c>
    </row>
    <row r="1673" spans="1:45" x14ac:dyDescent="0.2">
      <c r="A1673" s="11" t="s">
        <v>1030</v>
      </c>
      <c r="B1673" s="11" t="s">
        <v>1031</v>
      </c>
      <c r="C1673" s="11" t="s">
        <v>11428</v>
      </c>
      <c r="D1673" s="21">
        <v>42788</v>
      </c>
      <c r="E1673" s="21" t="s">
        <v>9697</v>
      </c>
      <c r="F1673" s="21" t="s">
        <v>14659</v>
      </c>
      <c r="G1673" s="11" t="s">
        <v>2</v>
      </c>
      <c r="H1673" s="11" t="s">
        <v>16</v>
      </c>
      <c r="I1673" s="11" t="s">
        <v>4</v>
      </c>
      <c r="J1673" s="12">
        <v>1</v>
      </c>
      <c r="K1673" s="12">
        <v>31747.17</v>
      </c>
      <c r="L1673" s="12">
        <v>0</v>
      </c>
      <c r="M1673" s="12">
        <v>0</v>
      </c>
      <c r="N1673" s="12">
        <f t="shared" si="79"/>
        <v>31747.17</v>
      </c>
      <c r="O1673" s="11" t="s">
        <v>5</v>
      </c>
      <c r="P1673" s="13">
        <v>0</v>
      </c>
      <c r="Q1673" s="11" t="s">
        <v>6</v>
      </c>
      <c r="R1673" s="13">
        <v>0</v>
      </c>
      <c r="S1673" s="13">
        <v>0</v>
      </c>
      <c r="T1673" s="11" t="s">
        <v>7</v>
      </c>
      <c r="U1673" s="11" t="s">
        <v>8</v>
      </c>
      <c r="V1673" s="15">
        <v>0</v>
      </c>
      <c r="W1673" s="13">
        <v>0</v>
      </c>
      <c r="X1673" s="15">
        <v>0</v>
      </c>
      <c r="Y1673" s="15">
        <v>0</v>
      </c>
      <c r="Z1673" s="13">
        <v>0</v>
      </c>
      <c r="AA1673" s="15">
        <v>0</v>
      </c>
      <c r="AB1673" s="13">
        <v>0</v>
      </c>
      <c r="AC1673" s="15">
        <v>0</v>
      </c>
      <c r="AD1673" s="13">
        <v>0</v>
      </c>
      <c r="AE1673" s="15">
        <v>0</v>
      </c>
      <c r="AF1673" s="13">
        <v>0</v>
      </c>
      <c r="AG1673" s="15">
        <v>0</v>
      </c>
      <c r="AH1673" s="13">
        <v>0</v>
      </c>
      <c r="AI1673" s="15">
        <v>0</v>
      </c>
      <c r="AJ1673" s="11" t="s">
        <v>17</v>
      </c>
      <c r="AK1673" s="11" t="s">
        <v>13</v>
      </c>
      <c r="AL1673" s="22">
        <f t="shared" si="78"/>
        <v>2504</v>
      </c>
      <c r="AM1673" s="11" t="str">
        <f>VLOOKUP(O1673,Sheet2!$D$6:$E$14,2,FALSE)</f>
        <v>Spare parts</v>
      </c>
      <c r="AN1673" s="11" t="str">
        <f>VLOOKUP(F1673,Sheet2!$E$10:$F$13,2,FALSE)</f>
        <v>SPM</v>
      </c>
      <c r="AO1673" s="35" t="s">
        <v>14668</v>
      </c>
      <c r="AP1673">
        <f>MATCH(AN1673,Sheet2!$F$5:$F$18,0)</f>
        <v>6</v>
      </c>
      <c r="AQ1673">
        <f>MATCH(AO1673,Sheet2!$F$5:$K$5,0)</f>
        <v>6</v>
      </c>
      <c r="AR1673" s="33">
        <f>INDEX(Sheet2!$F$5:$K$18,OPaL!AP1673,OPaL!AQ1673)</f>
        <v>0.15</v>
      </c>
      <c r="AS1673" s="1">
        <f t="shared" si="80"/>
        <v>26985.094499999999</v>
      </c>
    </row>
    <row r="1674" spans="1:45" x14ac:dyDescent="0.2">
      <c r="A1674" s="11" t="s">
        <v>1172</v>
      </c>
      <c r="B1674" s="11" t="s">
        <v>1173</v>
      </c>
      <c r="C1674" s="11" t="s">
        <v>11429</v>
      </c>
      <c r="D1674" s="21">
        <v>42788</v>
      </c>
      <c r="E1674" s="21" t="s">
        <v>9697</v>
      </c>
      <c r="F1674" s="21" t="s">
        <v>14659</v>
      </c>
      <c r="G1674" s="11" t="s">
        <v>2</v>
      </c>
      <c r="H1674" s="11" t="s">
        <v>16</v>
      </c>
      <c r="I1674" s="11" t="s">
        <v>4</v>
      </c>
      <c r="J1674" s="13">
        <v>2</v>
      </c>
      <c r="K1674" s="12">
        <v>31747.17</v>
      </c>
      <c r="L1674" s="12">
        <v>0</v>
      </c>
      <c r="M1674" s="12">
        <v>0</v>
      </c>
      <c r="N1674" s="12">
        <f t="shared" si="79"/>
        <v>31747.17</v>
      </c>
      <c r="O1674" s="11" t="s">
        <v>5</v>
      </c>
      <c r="P1674" s="13">
        <v>0</v>
      </c>
      <c r="Q1674" s="11" t="s">
        <v>6</v>
      </c>
      <c r="R1674" s="13">
        <v>0</v>
      </c>
      <c r="S1674" s="13">
        <v>0</v>
      </c>
      <c r="T1674" s="11" t="s">
        <v>7</v>
      </c>
      <c r="U1674" s="11" t="s">
        <v>8</v>
      </c>
      <c r="V1674" s="15">
        <v>0</v>
      </c>
      <c r="W1674" s="13">
        <v>0</v>
      </c>
      <c r="X1674" s="15">
        <v>0</v>
      </c>
      <c r="Y1674" s="15">
        <v>0</v>
      </c>
      <c r="Z1674" s="13">
        <v>0</v>
      </c>
      <c r="AA1674" s="15">
        <v>0</v>
      </c>
      <c r="AB1674" s="13">
        <v>0</v>
      </c>
      <c r="AC1674" s="15">
        <v>0</v>
      </c>
      <c r="AD1674" s="13">
        <v>0</v>
      </c>
      <c r="AE1674" s="15">
        <v>0</v>
      </c>
      <c r="AF1674" s="13">
        <v>0</v>
      </c>
      <c r="AG1674" s="15">
        <v>0</v>
      </c>
      <c r="AH1674" s="13">
        <v>0</v>
      </c>
      <c r="AI1674" s="15">
        <v>0</v>
      </c>
      <c r="AJ1674" s="11" t="s">
        <v>17</v>
      </c>
      <c r="AK1674" s="11" t="s">
        <v>13</v>
      </c>
      <c r="AL1674" s="22">
        <f t="shared" si="78"/>
        <v>2504</v>
      </c>
      <c r="AM1674" s="11" t="str">
        <f>VLOOKUP(O1674,Sheet2!$D$6:$E$14,2,FALSE)</f>
        <v>Spare parts</v>
      </c>
      <c r="AN1674" s="11" t="str">
        <f>VLOOKUP(F1674,Sheet2!$E$10:$F$13,2,FALSE)</f>
        <v>SPM</v>
      </c>
      <c r="AO1674" s="35" t="s">
        <v>14668</v>
      </c>
      <c r="AP1674">
        <f>MATCH(AN1674,Sheet2!$F$5:$F$18,0)</f>
        <v>6</v>
      </c>
      <c r="AQ1674">
        <f>MATCH(AO1674,Sheet2!$F$5:$K$5,0)</f>
        <v>6</v>
      </c>
      <c r="AR1674" s="33">
        <f>INDEX(Sheet2!$F$5:$K$18,OPaL!AP1674,OPaL!AQ1674)</f>
        <v>0.15</v>
      </c>
      <c r="AS1674" s="1">
        <f t="shared" si="80"/>
        <v>26985.094499999999</v>
      </c>
    </row>
    <row r="1675" spans="1:45" x14ac:dyDescent="0.2">
      <c r="A1675" s="11" t="s">
        <v>2132</v>
      </c>
      <c r="B1675" s="11" t="s">
        <v>2133</v>
      </c>
      <c r="C1675" s="11" t="s">
        <v>10613</v>
      </c>
      <c r="D1675" s="21">
        <v>44156</v>
      </c>
      <c r="E1675" s="21" t="s">
        <v>9697</v>
      </c>
      <c r="F1675" s="21" t="s">
        <v>14658</v>
      </c>
      <c r="G1675" s="11" t="s">
        <v>2</v>
      </c>
      <c r="H1675" s="11" t="s">
        <v>16</v>
      </c>
      <c r="I1675" s="11" t="s">
        <v>4</v>
      </c>
      <c r="J1675" s="12">
        <v>10</v>
      </c>
      <c r="K1675" s="12">
        <v>31727.439999999999</v>
      </c>
      <c r="L1675" s="12">
        <v>0</v>
      </c>
      <c r="M1675" s="12">
        <v>0</v>
      </c>
      <c r="N1675" s="12">
        <f t="shared" si="79"/>
        <v>31727.439999999999</v>
      </c>
      <c r="O1675" s="11" t="s">
        <v>5</v>
      </c>
      <c r="P1675" s="13">
        <v>0</v>
      </c>
      <c r="Q1675" s="11" t="s">
        <v>6</v>
      </c>
      <c r="R1675" s="13">
        <v>0</v>
      </c>
      <c r="S1675" s="13">
        <v>0</v>
      </c>
      <c r="T1675" s="11" t="s">
        <v>7</v>
      </c>
      <c r="U1675" s="11" t="s">
        <v>8</v>
      </c>
      <c r="V1675" s="15">
        <v>0</v>
      </c>
      <c r="W1675" s="13">
        <v>0</v>
      </c>
      <c r="X1675" s="15">
        <v>0</v>
      </c>
      <c r="Y1675" s="15">
        <v>0</v>
      </c>
      <c r="Z1675" s="13">
        <v>0</v>
      </c>
      <c r="AA1675" s="15">
        <v>0</v>
      </c>
      <c r="AB1675" s="13">
        <v>0</v>
      </c>
      <c r="AC1675" s="15">
        <v>0</v>
      </c>
      <c r="AD1675" s="13">
        <v>0</v>
      </c>
      <c r="AE1675" s="15">
        <v>0</v>
      </c>
      <c r="AF1675" s="13">
        <v>0</v>
      </c>
      <c r="AG1675" s="15">
        <v>0</v>
      </c>
      <c r="AH1675" s="13">
        <v>0</v>
      </c>
      <c r="AI1675" s="15">
        <v>0</v>
      </c>
      <c r="AJ1675" s="11" t="s">
        <v>17</v>
      </c>
      <c r="AK1675" s="11" t="s">
        <v>13</v>
      </c>
      <c r="AL1675" s="22">
        <f t="shared" si="78"/>
        <v>1136</v>
      </c>
      <c r="AM1675" s="11" t="str">
        <f>VLOOKUP(O1675,Sheet2!$D$6:$E$14,2,FALSE)</f>
        <v>Spare parts</v>
      </c>
      <c r="AN1675" s="11" t="str">
        <f>VLOOKUP(F1675,Sheet2!$E$10:$F$13,2,FALSE)</f>
        <v>SPE</v>
      </c>
      <c r="AO1675" s="35" t="s">
        <v>14668</v>
      </c>
      <c r="AP1675">
        <f>MATCH(AN1675,Sheet2!$F$5:$F$18,0)</f>
        <v>7</v>
      </c>
      <c r="AQ1675">
        <f>MATCH(AO1675,Sheet2!$F$5:$K$5,0)</f>
        <v>6</v>
      </c>
      <c r="AR1675" s="33">
        <f>INDEX(Sheet2!$F$5:$K$18,OPaL!AP1675,OPaL!AQ1675)</f>
        <v>0.15</v>
      </c>
      <c r="AS1675" s="1">
        <f t="shared" si="80"/>
        <v>26968.323999999997</v>
      </c>
    </row>
    <row r="1676" spans="1:45" x14ac:dyDescent="0.2">
      <c r="A1676" s="11" t="s">
        <v>9204</v>
      </c>
      <c r="B1676" s="11" t="s">
        <v>9205</v>
      </c>
      <c r="C1676" s="11" t="s">
        <v>11430</v>
      </c>
      <c r="D1676" s="21">
        <v>44649</v>
      </c>
      <c r="E1676" s="21" t="s">
        <v>9752</v>
      </c>
      <c r="F1676" s="21" t="s">
        <v>14659</v>
      </c>
      <c r="G1676" s="11" t="s">
        <v>2</v>
      </c>
      <c r="H1676" s="11" t="s">
        <v>16</v>
      </c>
      <c r="I1676" s="11" t="s">
        <v>4</v>
      </c>
      <c r="J1676" s="13">
        <v>249</v>
      </c>
      <c r="K1676" s="12">
        <v>31717.33</v>
      </c>
      <c r="L1676" s="12">
        <v>0</v>
      </c>
      <c r="M1676" s="12">
        <v>0</v>
      </c>
      <c r="N1676" s="12">
        <f t="shared" si="79"/>
        <v>31717.33</v>
      </c>
      <c r="O1676" s="11" t="s">
        <v>8227</v>
      </c>
      <c r="P1676" s="13">
        <v>0</v>
      </c>
      <c r="Q1676" s="11" t="s">
        <v>6</v>
      </c>
      <c r="R1676" s="13">
        <v>0</v>
      </c>
      <c r="S1676" s="13">
        <v>0</v>
      </c>
      <c r="T1676" s="11" t="s">
        <v>7</v>
      </c>
      <c r="U1676" s="11" t="s">
        <v>8</v>
      </c>
      <c r="V1676" s="15">
        <v>0</v>
      </c>
      <c r="W1676" s="13">
        <v>0</v>
      </c>
      <c r="X1676" s="15">
        <v>0</v>
      </c>
      <c r="Y1676" s="15">
        <v>0</v>
      </c>
      <c r="Z1676" s="13">
        <v>0</v>
      </c>
      <c r="AA1676" s="15">
        <v>0</v>
      </c>
      <c r="AB1676" s="13">
        <v>0</v>
      </c>
      <c r="AC1676" s="15">
        <v>0</v>
      </c>
      <c r="AD1676" s="13">
        <v>0</v>
      </c>
      <c r="AE1676" s="15">
        <v>0</v>
      </c>
      <c r="AF1676" s="13">
        <v>0</v>
      </c>
      <c r="AG1676" s="15">
        <v>0</v>
      </c>
      <c r="AH1676" s="13">
        <v>0</v>
      </c>
      <c r="AI1676" s="15">
        <v>0</v>
      </c>
      <c r="AJ1676" s="11" t="s">
        <v>17</v>
      </c>
      <c r="AK1676" s="11" t="s">
        <v>8228</v>
      </c>
      <c r="AL1676" s="22">
        <f t="shared" si="78"/>
        <v>643</v>
      </c>
      <c r="AM1676" s="11" t="str">
        <f>VLOOKUP(O1676,Sheet2!$D$6:$E$14,2,FALSE)</f>
        <v>Consumables</v>
      </c>
      <c r="AN1676" s="11" t="str">
        <f>VLOOKUP(F1676,Sheet2!$E$15:$F$18,2,FALSE)</f>
        <v>CM</v>
      </c>
      <c r="AO1676" s="35" t="s">
        <v>14668</v>
      </c>
      <c r="AP1676">
        <f>MATCH(AN1676,Sheet2!$F$5:$F$18,0)</f>
        <v>13</v>
      </c>
      <c r="AQ1676">
        <f>MATCH(AO1676,Sheet2!$F$5:$K$5,0)</f>
        <v>6</v>
      </c>
      <c r="AR1676" s="33">
        <f>INDEX(Sheet2!$F$5:$K$18,OPaL!AP1676,OPaL!AQ1676)</f>
        <v>0.2</v>
      </c>
      <c r="AS1676" s="1">
        <f t="shared" si="80"/>
        <v>25373.864000000001</v>
      </c>
    </row>
    <row r="1677" spans="1:45" x14ac:dyDescent="0.2">
      <c r="A1677" s="11" t="s">
        <v>5711</v>
      </c>
      <c r="B1677" s="11" t="s">
        <v>5712</v>
      </c>
      <c r="C1677" s="11" t="s">
        <v>11431</v>
      </c>
      <c r="D1677" s="21">
        <v>43307</v>
      </c>
      <c r="E1677" s="21" t="s">
        <v>9718</v>
      </c>
      <c r="F1677" s="21" t="s">
        <v>14658</v>
      </c>
      <c r="G1677" s="11" t="s">
        <v>2</v>
      </c>
      <c r="H1677" s="11" t="s">
        <v>16</v>
      </c>
      <c r="I1677" s="11" t="s">
        <v>4</v>
      </c>
      <c r="J1677" s="12">
        <v>4</v>
      </c>
      <c r="K1677" s="12">
        <v>31676</v>
      </c>
      <c r="L1677" s="12">
        <v>0</v>
      </c>
      <c r="M1677" s="12">
        <v>0</v>
      </c>
      <c r="N1677" s="12">
        <f t="shared" si="79"/>
        <v>31676</v>
      </c>
      <c r="O1677" s="11" t="s">
        <v>5</v>
      </c>
      <c r="P1677" s="13">
        <v>0</v>
      </c>
      <c r="Q1677" s="11" t="s">
        <v>6</v>
      </c>
      <c r="R1677" s="13">
        <v>0</v>
      </c>
      <c r="S1677" s="13">
        <v>0</v>
      </c>
      <c r="T1677" s="11" t="s">
        <v>7</v>
      </c>
      <c r="U1677" s="11" t="s">
        <v>8</v>
      </c>
      <c r="V1677" s="15">
        <v>0</v>
      </c>
      <c r="W1677" s="13">
        <v>0</v>
      </c>
      <c r="X1677" s="15">
        <v>0</v>
      </c>
      <c r="Y1677" s="15">
        <v>0</v>
      </c>
      <c r="Z1677" s="13">
        <v>0</v>
      </c>
      <c r="AA1677" s="15">
        <v>0</v>
      </c>
      <c r="AB1677" s="13">
        <v>0</v>
      </c>
      <c r="AC1677" s="15">
        <v>0</v>
      </c>
      <c r="AD1677" s="13">
        <v>0</v>
      </c>
      <c r="AE1677" s="15">
        <v>0</v>
      </c>
      <c r="AF1677" s="13">
        <v>0</v>
      </c>
      <c r="AG1677" s="15">
        <v>0</v>
      </c>
      <c r="AH1677" s="13">
        <v>0</v>
      </c>
      <c r="AI1677" s="15">
        <v>0</v>
      </c>
      <c r="AJ1677" s="11" t="s">
        <v>17</v>
      </c>
      <c r="AK1677" s="11" t="s">
        <v>1398</v>
      </c>
      <c r="AL1677" s="22">
        <f t="shared" si="78"/>
        <v>1985</v>
      </c>
      <c r="AM1677" s="11" t="str">
        <f>VLOOKUP(O1677,Sheet2!$D$6:$E$14,2,FALSE)</f>
        <v>Spare parts</v>
      </c>
      <c r="AN1677" s="11" t="str">
        <f>VLOOKUP(F1677,Sheet2!$E$10:$F$13,2,FALSE)</f>
        <v>SPE</v>
      </c>
      <c r="AO1677" s="35" t="s">
        <v>14668</v>
      </c>
      <c r="AP1677">
        <f>MATCH(AN1677,Sheet2!$F$5:$F$18,0)</f>
        <v>7</v>
      </c>
      <c r="AQ1677">
        <f>MATCH(AO1677,Sheet2!$F$5:$K$5,0)</f>
        <v>6</v>
      </c>
      <c r="AR1677" s="33">
        <f>INDEX(Sheet2!$F$5:$K$18,OPaL!AP1677,OPaL!AQ1677)</f>
        <v>0.15</v>
      </c>
      <c r="AS1677" s="1">
        <f t="shared" si="80"/>
        <v>26924.6</v>
      </c>
    </row>
    <row r="1678" spans="1:45" x14ac:dyDescent="0.2">
      <c r="A1678" s="11" t="s">
        <v>7225</v>
      </c>
      <c r="B1678" s="11" t="s">
        <v>7226</v>
      </c>
      <c r="C1678" s="11" t="s">
        <v>11432</v>
      </c>
      <c r="D1678" s="21">
        <v>42821</v>
      </c>
      <c r="E1678" s="21" t="s">
        <v>9697</v>
      </c>
      <c r="F1678" s="21" t="s">
        <v>14659</v>
      </c>
      <c r="G1678" s="11" t="s">
        <v>2</v>
      </c>
      <c r="H1678" s="11" t="s">
        <v>3</v>
      </c>
      <c r="I1678" s="11" t="s">
        <v>4</v>
      </c>
      <c r="J1678" s="12">
        <v>2</v>
      </c>
      <c r="K1678" s="12">
        <v>31671.47</v>
      </c>
      <c r="L1678" s="12">
        <v>0</v>
      </c>
      <c r="M1678" s="12">
        <v>0</v>
      </c>
      <c r="N1678" s="12">
        <f t="shared" si="79"/>
        <v>31671.47</v>
      </c>
      <c r="O1678" s="11" t="s">
        <v>5</v>
      </c>
      <c r="P1678" s="13">
        <v>0</v>
      </c>
      <c r="Q1678" s="11" t="s">
        <v>6</v>
      </c>
      <c r="R1678" s="13">
        <v>0</v>
      </c>
      <c r="S1678" s="13">
        <v>0</v>
      </c>
      <c r="T1678" s="11" t="s">
        <v>7</v>
      </c>
      <c r="U1678" s="11" t="s">
        <v>8</v>
      </c>
      <c r="V1678" s="15">
        <v>0</v>
      </c>
      <c r="W1678" s="13">
        <v>0</v>
      </c>
      <c r="X1678" s="15">
        <v>0</v>
      </c>
      <c r="Y1678" s="15">
        <v>0</v>
      </c>
      <c r="Z1678" s="13">
        <v>0</v>
      </c>
      <c r="AA1678" s="15">
        <v>0</v>
      </c>
      <c r="AB1678" s="13">
        <v>0</v>
      </c>
      <c r="AC1678" s="15">
        <v>0</v>
      </c>
      <c r="AD1678" s="13">
        <v>0</v>
      </c>
      <c r="AE1678" s="15">
        <v>0</v>
      </c>
      <c r="AF1678" s="13">
        <v>0</v>
      </c>
      <c r="AG1678" s="15">
        <v>0</v>
      </c>
      <c r="AH1678" s="13">
        <v>0</v>
      </c>
      <c r="AI1678" s="15">
        <v>0</v>
      </c>
      <c r="AJ1678" s="11" t="s">
        <v>9</v>
      </c>
      <c r="AK1678" s="11" t="s">
        <v>13</v>
      </c>
      <c r="AL1678" s="22">
        <f t="shared" si="78"/>
        <v>2471</v>
      </c>
      <c r="AM1678" s="11" t="str">
        <f>VLOOKUP(O1678,Sheet2!$D$6:$E$14,2,FALSE)</f>
        <v>Spare parts</v>
      </c>
      <c r="AN1678" s="11" t="str">
        <f>VLOOKUP(F1678,Sheet2!$E$10:$F$13,2,FALSE)</f>
        <v>SPM</v>
      </c>
      <c r="AO1678" s="35" t="s">
        <v>14668</v>
      </c>
      <c r="AP1678">
        <f>MATCH(AN1678,Sheet2!$F$5:$F$18,0)</f>
        <v>6</v>
      </c>
      <c r="AQ1678">
        <f>MATCH(AO1678,Sheet2!$F$5:$K$5,0)</f>
        <v>6</v>
      </c>
      <c r="AR1678" s="33">
        <f>INDEX(Sheet2!$F$5:$K$18,OPaL!AP1678,OPaL!AQ1678)</f>
        <v>0.15</v>
      </c>
      <c r="AS1678" s="1">
        <f t="shared" si="80"/>
        <v>26920.749500000002</v>
      </c>
    </row>
    <row r="1679" spans="1:45" x14ac:dyDescent="0.2">
      <c r="A1679" s="11" t="s">
        <v>7225</v>
      </c>
      <c r="B1679" s="11" t="s">
        <v>7226</v>
      </c>
      <c r="C1679" s="11" t="s">
        <v>11432</v>
      </c>
      <c r="D1679" s="21">
        <v>42821</v>
      </c>
      <c r="E1679" s="21" t="s">
        <v>9697</v>
      </c>
      <c r="F1679" s="21" t="s">
        <v>14659</v>
      </c>
      <c r="G1679" s="11" t="s">
        <v>2</v>
      </c>
      <c r="H1679" s="11" t="s">
        <v>16</v>
      </c>
      <c r="I1679" s="11" t="s">
        <v>4</v>
      </c>
      <c r="J1679" s="12">
        <v>2</v>
      </c>
      <c r="K1679" s="12">
        <v>31671.47</v>
      </c>
      <c r="L1679" s="12">
        <v>0</v>
      </c>
      <c r="M1679" s="12">
        <v>0</v>
      </c>
      <c r="N1679" s="12">
        <f t="shared" si="79"/>
        <v>31671.47</v>
      </c>
      <c r="O1679" s="11" t="s">
        <v>5</v>
      </c>
      <c r="P1679" s="13">
        <v>0</v>
      </c>
      <c r="Q1679" s="11" t="s">
        <v>6</v>
      </c>
      <c r="R1679" s="13">
        <v>0</v>
      </c>
      <c r="S1679" s="13">
        <v>0</v>
      </c>
      <c r="T1679" s="11" t="s">
        <v>7</v>
      </c>
      <c r="U1679" s="11" t="s">
        <v>8</v>
      </c>
      <c r="V1679" s="15">
        <v>0</v>
      </c>
      <c r="W1679" s="13">
        <v>0</v>
      </c>
      <c r="X1679" s="15">
        <v>0</v>
      </c>
      <c r="Y1679" s="15">
        <v>0</v>
      </c>
      <c r="Z1679" s="13">
        <v>0</v>
      </c>
      <c r="AA1679" s="15">
        <v>0</v>
      </c>
      <c r="AB1679" s="13">
        <v>0</v>
      </c>
      <c r="AC1679" s="15">
        <v>0</v>
      </c>
      <c r="AD1679" s="13">
        <v>0</v>
      </c>
      <c r="AE1679" s="15">
        <v>0</v>
      </c>
      <c r="AF1679" s="13">
        <v>0</v>
      </c>
      <c r="AG1679" s="15">
        <v>0</v>
      </c>
      <c r="AH1679" s="13">
        <v>0</v>
      </c>
      <c r="AI1679" s="15">
        <v>0</v>
      </c>
      <c r="AJ1679" s="11" t="s">
        <v>17</v>
      </c>
      <c r="AK1679" s="11" t="s">
        <v>13</v>
      </c>
      <c r="AL1679" s="22">
        <f t="shared" si="78"/>
        <v>2471</v>
      </c>
      <c r="AM1679" s="11" t="str">
        <f>VLOOKUP(O1679,Sheet2!$D$6:$E$14,2,FALSE)</f>
        <v>Spare parts</v>
      </c>
      <c r="AN1679" s="11" t="str">
        <f>VLOOKUP(F1679,Sheet2!$E$10:$F$13,2,FALSE)</f>
        <v>SPM</v>
      </c>
      <c r="AO1679" s="35" t="s">
        <v>14668</v>
      </c>
      <c r="AP1679">
        <f>MATCH(AN1679,Sheet2!$F$5:$F$18,0)</f>
        <v>6</v>
      </c>
      <c r="AQ1679">
        <f>MATCH(AO1679,Sheet2!$F$5:$K$5,0)</f>
        <v>6</v>
      </c>
      <c r="AR1679" s="33">
        <f>INDEX(Sheet2!$F$5:$K$18,OPaL!AP1679,OPaL!AQ1679)</f>
        <v>0.15</v>
      </c>
      <c r="AS1679" s="1">
        <f t="shared" si="80"/>
        <v>26920.749500000002</v>
      </c>
    </row>
    <row r="1680" spans="1:45" x14ac:dyDescent="0.2">
      <c r="A1680" s="11" t="s">
        <v>8646</v>
      </c>
      <c r="B1680" s="11" t="s">
        <v>8647</v>
      </c>
      <c r="C1680" s="11" t="s">
        <v>11433</v>
      </c>
      <c r="D1680" s="21">
        <v>45085</v>
      </c>
      <c r="E1680" s="21" t="s">
        <v>9763</v>
      </c>
      <c r="F1680" s="21" t="s">
        <v>14659</v>
      </c>
      <c r="G1680" s="11" t="s">
        <v>2</v>
      </c>
      <c r="H1680" s="11" t="s">
        <v>350</v>
      </c>
      <c r="I1680" s="11" t="s">
        <v>4</v>
      </c>
      <c r="J1680" s="13">
        <v>84</v>
      </c>
      <c r="K1680" s="12">
        <v>31590.59</v>
      </c>
      <c r="L1680" s="12">
        <v>0</v>
      </c>
      <c r="M1680" s="12">
        <v>0</v>
      </c>
      <c r="N1680" s="12">
        <f t="shared" si="79"/>
        <v>31590.59</v>
      </c>
      <c r="O1680" s="11" t="s">
        <v>8227</v>
      </c>
      <c r="P1680" s="13">
        <v>0</v>
      </c>
      <c r="Q1680" s="11" t="s">
        <v>6</v>
      </c>
      <c r="R1680" s="13">
        <v>0</v>
      </c>
      <c r="S1680" s="13">
        <v>0</v>
      </c>
      <c r="T1680" s="11" t="s">
        <v>7</v>
      </c>
      <c r="U1680" s="11" t="s">
        <v>8</v>
      </c>
      <c r="V1680" s="15">
        <v>0</v>
      </c>
      <c r="W1680" s="13">
        <v>0</v>
      </c>
      <c r="X1680" s="15">
        <v>0</v>
      </c>
      <c r="Y1680" s="15">
        <v>0</v>
      </c>
      <c r="Z1680" s="13">
        <v>0</v>
      </c>
      <c r="AA1680" s="15">
        <v>0</v>
      </c>
      <c r="AB1680" s="13">
        <v>0</v>
      </c>
      <c r="AC1680" s="15">
        <v>0</v>
      </c>
      <c r="AD1680" s="13">
        <v>0</v>
      </c>
      <c r="AE1680" s="15">
        <v>0</v>
      </c>
      <c r="AF1680" s="13">
        <v>0</v>
      </c>
      <c r="AG1680" s="15">
        <v>0</v>
      </c>
      <c r="AH1680" s="13">
        <v>0</v>
      </c>
      <c r="AI1680" s="15">
        <v>0</v>
      </c>
      <c r="AJ1680" s="11" t="s">
        <v>352</v>
      </c>
      <c r="AK1680" s="11" t="s">
        <v>8228</v>
      </c>
      <c r="AL1680" s="22">
        <f t="shared" si="78"/>
        <v>207</v>
      </c>
      <c r="AM1680" s="11" t="str">
        <f>VLOOKUP(O1680,Sheet2!$D$6:$E$14,2,FALSE)</f>
        <v>Consumables</v>
      </c>
      <c r="AN1680" s="11" t="str">
        <f>VLOOKUP(F1680,Sheet2!$E$15:$F$18,2,FALSE)</f>
        <v>CM</v>
      </c>
      <c r="AO1680" s="35" t="s">
        <v>14666</v>
      </c>
      <c r="AP1680">
        <f>MATCH(AN1680,Sheet2!$F$5:$F$18,0)</f>
        <v>13</v>
      </c>
      <c r="AQ1680">
        <f>MATCH(AO1680,Sheet2!$F$5:$K$5,0)</f>
        <v>4</v>
      </c>
      <c r="AR1680" s="33">
        <f>INDEX(Sheet2!$F$5:$K$18,OPaL!AP1680,OPaL!AQ1680)</f>
        <v>0.05</v>
      </c>
      <c r="AS1680" s="1">
        <f t="shared" si="80"/>
        <v>30011.0605</v>
      </c>
    </row>
    <row r="1681" spans="1:45" x14ac:dyDescent="0.2">
      <c r="A1681" s="11" t="s">
        <v>2577</v>
      </c>
      <c r="B1681" s="11" t="s">
        <v>2578</v>
      </c>
      <c r="C1681" s="11" t="s">
        <v>11434</v>
      </c>
      <c r="D1681" s="21">
        <v>44436</v>
      </c>
      <c r="E1681" s="21" t="s">
        <v>9697</v>
      </c>
      <c r="F1681" s="21" t="s">
        <v>14659</v>
      </c>
      <c r="G1681" s="11" t="s">
        <v>2</v>
      </c>
      <c r="H1681" s="11" t="s">
        <v>350</v>
      </c>
      <c r="I1681" s="11" t="s">
        <v>4</v>
      </c>
      <c r="J1681" s="12">
        <v>2</v>
      </c>
      <c r="K1681" s="12">
        <v>31586.92</v>
      </c>
      <c r="L1681" s="12">
        <v>0</v>
      </c>
      <c r="M1681" s="12">
        <v>0</v>
      </c>
      <c r="N1681" s="12">
        <f t="shared" si="79"/>
        <v>31586.92</v>
      </c>
      <c r="O1681" s="11" t="s">
        <v>5</v>
      </c>
      <c r="P1681" s="13">
        <v>0</v>
      </c>
      <c r="Q1681" s="11" t="s">
        <v>6</v>
      </c>
      <c r="R1681" s="13">
        <v>0</v>
      </c>
      <c r="S1681" s="13">
        <v>0</v>
      </c>
      <c r="T1681" s="11" t="s">
        <v>7</v>
      </c>
      <c r="U1681" s="11" t="s">
        <v>8</v>
      </c>
      <c r="V1681" s="15">
        <v>0</v>
      </c>
      <c r="W1681" s="13">
        <v>0</v>
      </c>
      <c r="X1681" s="15">
        <v>0</v>
      </c>
      <c r="Y1681" s="15">
        <v>0</v>
      </c>
      <c r="Z1681" s="13">
        <v>0</v>
      </c>
      <c r="AA1681" s="15">
        <v>0</v>
      </c>
      <c r="AB1681" s="13">
        <v>0</v>
      </c>
      <c r="AC1681" s="15">
        <v>0</v>
      </c>
      <c r="AD1681" s="13">
        <v>0</v>
      </c>
      <c r="AE1681" s="15">
        <v>0</v>
      </c>
      <c r="AF1681" s="13">
        <v>0</v>
      </c>
      <c r="AG1681" s="15">
        <v>0</v>
      </c>
      <c r="AH1681" s="13">
        <v>0</v>
      </c>
      <c r="AI1681" s="15">
        <v>0</v>
      </c>
      <c r="AJ1681" s="11" t="s">
        <v>352</v>
      </c>
      <c r="AK1681" s="11" t="s">
        <v>13</v>
      </c>
      <c r="AL1681" s="22">
        <f t="shared" si="78"/>
        <v>856</v>
      </c>
      <c r="AM1681" s="11" t="str">
        <f>VLOOKUP(O1681,Sheet2!$D$6:$E$14,2,FALSE)</f>
        <v>Spare parts</v>
      </c>
      <c r="AN1681" s="11" t="str">
        <f>VLOOKUP(F1681,Sheet2!$E$10:$F$13,2,FALSE)</f>
        <v>SPM</v>
      </c>
      <c r="AO1681" s="35" t="s">
        <v>14668</v>
      </c>
      <c r="AP1681">
        <f>MATCH(AN1681,Sheet2!$F$5:$F$18,0)</f>
        <v>6</v>
      </c>
      <c r="AQ1681">
        <f>MATCH(AO1681,Sheet2!$F$5:$K$5,0)</f>
        <v>6</v>
      </c>
      <c r="AR1681" s="33">
        <f>INDEX(Sheet2!$F$5:$K$18,OPaL!AP1681,OPaL!AQ1681)</f>
        <v>0.15</v>
      </c>
      <c r="AS1681" s="1">
        <f t="shared" si="80"/>
        <v>26848.881999999998</v>
      </c>
    </row>
    <row r="1682" spans="1:45" x14ac:dyDescent="0.2">
      <c r="A1682" s="11" t="s">
        <v>7045</v>
      </c>
      <c r="B1682" s="11" t="s">
        <v>7046</v>
      </c>
      <c r="C1682" s="11" t="s">
        <v>11435</v>
      </c>
      <c r="D1682" s="21">
        <v>42422</v>
      </c>
      <c r="E1682" s="21" t="s">
        <v>9697</v>
      </c>
      <c r="F1682" s="21" t="s">
        <v>14659</v>
      </c>
      <c r="G1682" s="11" t="s">
        <v>2</v>
      </c>
      <c r="H1682" s="11" t="s">
        <v>3</v>
      </c>
      <c r="I1682" s="11" t="s">
        <v>4</v>
      </c>
      <c r="J1682" s="12">
        <v>10</v>
      </c>
      <c r="K1682" s="12">
        <v>31558.87</v>
      </c>
      <c r="L1682" s="12">
        <v>0</v>
      </c>
      <c r="M1682" s="12">
        <v>0</v>
      </c>
      <c r="N1682" s="12">
        <f t="shared" si="79"/>
        <v>31558.87</v>
      </c>
      <c r="O1682" s="11" t="s">
        <v>5</v>
      </c>
      <c r="P1682" s="13">
        <v>0</v>
      </c>
      <c r="Q1682" s="11" t="s">
        <v>6</v>
      </c>
      <c r="R1682" s="13">
        <v>0</v>
      </c>
      <c r="S1682" s="13">
        <v>0</v>
      </c>
      <c r="T1682" s="11" t="s">
        <v>7</v>
      </c>
      <c r="U1682" s="11" t="s">
        <v>8</v>
      </c>
      <c r="V1682" s="15">
        <v>0</v>
      </c>
      <c r="W1682" s="13">
        <v>0</v>
      </c>
      <c r="X1682" s="15">
        <v>0</v>
      </c>
      <c r="Y1682" s="15">
        <v>0</v>
      </c>
      <c r="Z1682" s="13">
        <v>0</v>
      </c>
      <c r="AA1682" s="15">
        <v>0</v>
      </c>
      <c r="AB1682" s="13">
        <v>0</v>
      </c>
      <c r="AC1682" s="15">
        <v>0</v>
      </c>
      <c r="AD1682" s="13">
        <v>0</v>
      </c>
      <c r="AE1682" s="15">
        <v>0</v>
      </c>
      <c r="AF1682" s="13">
        <v>0</v>
      </c>
      <c r="AG1682" s="15">
        <v>0</v>
      </c>
      <c r="AH1682" s="13">
        <v>0</v>
      </c>
      <c r="AI1682" s="15">
        <v>0</v>
      </c>
      <c r="AJ1682" s="11" t="s">
        <v>9</v>
      </c>
      <c r="AK1682" s="11" t="s">
        <v>13</v>
      </c>
      <c r="AL1682" s="22">
        <f t="shared" si="78"/>
        <v>2870</v>
      </c>
      <c r="AM1682" s="11" t="str">
        <f>VLOOKUP(O1682,Sheet2!$D$6:$E$14,2,FALSE)</f>
        <v>Spare parts</v>
      </c>
      <c r="AN1682" s="11" t="str">
        <f>VLOOKUP(F1682,Sheet2!$E$10:$F$13,2,FALSE)</f>
        <v>SPM</v>
      </c>
      <c r="AO1682" s="35" t="s">
        <v>14668</v>
      </c>
      <c r="AP1682">
        <f>MATCH(AN1682,Sheet2!$F$5:$F$18,0)</f>
        <v>6</v>
      </c>
      <c r="AQ1682">
        <f>MATCH(AO1682,Sheet2!$F$5:$K$5,0)</f>
        <v>6</v>
      </c>
      <c r="AR1682" s="33">
        <f>INDEX(Sheet2!$F$5:$K$18,OPaL!AP1682,OPaL!AQ1682)</f>
        <v>0.15</v>
      </c>
      <c r="AS1682" s="1">
        <f t="shared" si="80"/>
        <v>26825.039499999999</v>
      </c>
    </row>
    <row r="1683" spans="1:45" x14ac:dyDescent="0.2">
      <c r="A1683" s="11" t="s">
        <v>1787</v>
      </c>
      <c r="B1683" s="11" t="s">
        <v>1788</v>
      </c>
      <c r="C1683" s="11" t="s">
        <v>11436</v>
      </c>
      <c r="D1683" s="21">
        <v>42943</v>
      </c>
      <c r="E1683" s="21" t="s">
        <v>9697</v>
      </c>
      <c r="F1683" s="21" t="s">
        <v>14659</v>
      </c>
      <c r="G1683" s="11" t="s">
        <v>2</v>
      </c>
      <c r="H1683" s="11" t="s">
        <v>16</v>
      </c>
      <c r="I1683" s="11" t="s">
        <v>4</v>
      </c>
      <c r="J1683" s="13">
        <v>1</v>
      </c>
      <c r="K1683" s="12">
        <v>31544.82</v>
      </c>
      <c r="L1683" s="12">
        <v>0</v>
      </c>
      <c r="M1683" s="12">
        <v>0</v>
      </c>
      <c r="N1683" s="12">
        <f t="shared" si="79"/>
        <v>31544.82</v>
      </c>
      <c r="O1683" s="11" t="s">
        <v>5</v>
      </c>
      <c r="P1683" s="13">
        <v>0</v>
      </c>
      <c r="Q1683" s="11" t="s">
        <v>6</v>
      </c>
      <c r="R1683" s="13">
        <v>0</v>
      </c>
      <c r="S1683" s="13">
        <v>0</v>
      </c>
      <c r="T1683" s="11" t="s">
        <v>7</v>
      </c>
      <c r="U1683" s="11" t="s">
        <v>8</v>
      </c>
      <c r="V1683" s="15">
        <v>0</v>
      </c>
      <c r="W1683" s="13">
        <v>0</v>
      </c>
      <c r="X1683" s="15">
        <v>0</v>
      </c>
      <c r="Y1683" s="15">
        <v>0</v>
      </c>
      <c r="Z1683" s="13">
        <v>0</v>
      </c>
      <c r="AA1683" s="15">
        <v>0</v>
      </c>
      <c r="AB1683" s="13">
        <v>0</v>
      </c>
      <c r="AC1683" s="15">
        <v>0</v>
      </c>
      <c r="AD1683" s="13">
        <v>0</v>
      </c>
      <c r="AE1683" s="15">
        <v>0</v>
      </c>
      <c r="AF1683" s="13">
        <v>0</v>
      </c>
      <c r="AG1683" s="15">
        <v>0</v>
      </c>
      <c r="AH1683" s="13">
        <v>0</v>
      </c>
      <c r="AI1683" s="15">
        <v>0</v>
      </c>
      <c r="AJ1683" s="11" t="s">
        <v>17</v>
      </c>
      <c r="AK1683" s="11" t="s">
        <v>13</v>
      </c>
      <c r="AL1683" s="22">
        <f t="shared" si="78"/>
        <v>2349</v>
      </c>
      <c r="AM1683" s="11" t="str">
        <f>VLOOKUP(O1683,Sheet2!$D$6:$E$14,2,FALSE)</f>
        <v>Spare parts</v>
      </c>
      <c r="AN1683" s="11" t="str">
        <f>VLOOKUP(F1683,Sheet2!$E$10:$F$13,2,FALSE)</f>
        <v>SPM</v>
      </c>
      <c r="AO1683" s="35" t="s">
        <v>14668</v>
      </c>
      <c r="AP1683">
        <f>MATCH(AN1683,Sheet2!$F$5:$F$18,0)</f>
        <v>6</v>
      </c>
      <c r="AQ1683">
        <f>MATCH(AO1683,Sheet2!$F$5:$K$5,0)</f>
        <v>6</v>
      </c>
      <c r="AR1683" s="33">
        <f>INDEX(Sheet2!$F$5:$K$18,OPaL!AP1683,OPaL!AQ1683)</f>
        <v>0.15</v>
      </c>
      <c r="AS1683" s="1">
        <f t="shared" si="80"/>
        <v>26813.096999999998</v>
      </c>
    </row>
    <row r="1684" spans="1:45" x14ac:dyDescent="0.2">
      <c r="A1684" s="11" t="s">
        <v>1789</v>
      </c>
      <c r="B1684" s="11" t="s">
        <v>1790</v>
      </c>
      <c r="C1684" s="11" t="s">
        <v>11437</v>
      </c>
      <c r="D1684" s="21">
        <v>42943</v>
      </c>
      <c r="E1684" s="21" t="s">
        <v>9697</v>
      </c>
      <c r="F1684" s="21" t="s">
        <v>14659</v>
      </c>
      <c r="G1684" s="11" t="s">
        <v>2</v>
      </c>
      <c r="H1684" s="11" t="s">
        <v>16</v>
      </c>
      <c r="I1684" s="11" t="s">
        <v>4</v>
      </c>
      <c r="J1684" s="13">
        <v>1</v>
      </c>
      <c r="K1684" s="12">
        <v>31544.82</v>
      </c>
      <c r="L1684" s="12">
        <v>0</v>
      </c>
      <c r="M1684" s="12">
        <v>0</v>
      </c>
      <c r="N1684" s="12">
        <f t="shared" si="79"/>
        <v>31544.82</v>
      </c>
      <c r="O1684" s="11" t="s">
        <v>5</v>
      </c>
      <c r="P1684" s="13">
        <v>0</v>
      </c>
      <c r="Q1684" s="11" t="s">
        <v>6</v>
      </c>
      <c r="R1684" s="13">
        <v>0</v>
      </c>
      <c r="S1684" s="13">
        <v>0</v>
      </c>
      <c r="T1684" s="11" t="s">
        <v>7</v>
      </c>
      <c r="U1684" s="11" t="s">
        <v>8</v>
      </c>
      <c r="V1684" s="15">
        <v>0</v>
      </c>
      <c r="W1684" s="13">
        <v>0</v>
      </c>
      <c r="X1684" s="15">
        <v>0</v>
      </c>
      <c r="Y1684" s="15">
        <v>0</v>
      </c>
      <c r="Z1684" s="13">
        <v>0</v>
      </c>
      <c r="AA1684" s="15">
        <v>0</v>
      </c>
      <c r="AB1684" s="13">
        <v>0</v>
      </c>
      <c r="AC1684" s="15">
        <v>0</v>
      </c>
      <c r="AD1684" s="13">
        <v>0</v>
      </c>
      <c r="AE1684" s="15">
        <v>0</v>
      </c>
      <c r="AF1684" s="13">
        <v>0</v>
      </c>
      <c r="AG1684" s="15">
        <v>0</v>
      </c>
      <c r="AH1684" s="13">
        <v>0</v>
      </c>
      <c r="AI1684" s="15">
        <v>0</v>
      </c>
      <c r="AJ1684" s="11" t="s">
        <v>17</v>
      </c>
      <c r="AK1684" s="11" t="s">
        <v>13</v>
      </c>
      <c r="AL1684" s="22">
        <f t="shared" si="78"/>
        <v>2349</v>
      </c>
      <c r="AM1684" s="11" t="str">
        <f>VLOOKUP(O1684,Sheet2!$D$6:$E$14,2,FALSE)</f>
        <v>Spare parts</v>
      </c>
      <c r="AN1684" s="11" t="str">
        <f>VLOOKUP(F1684,Sheet2!$E$10:$F$13,2,FALSE)</f>
        <v>SPM</v>
      </c>
      <c r="AO1684" s="35" t="s">
        <v>14668</v>
      </c>
      <c r="AP1684">
        <f>MATCH(AN1684,Sheet2!$F$5:$F$18,0)</f>
        <v>6</v>
      </c>
      <c r="AQ1684">
        <f>MATCH(AO1684,Sheet2!$F$5:$K$5,0)</f>
        <v>6</v>
      </c>
      <c r="AR1684" s="33">
        <f>INDEX(Sheet2!$F$5:$K$18,OPaL!AP1684,OPaL!AQ1684)</f>
        <v>0.15</v>
      </c>
      <c r="AS1684" s="1">
        <f t="shared" si="80"/>
        <v>26813.096999999998</v>
      </c>
    </row>
    <row r="1685" spans="1:45" x14ac:dyDescent="0.2">
      <c r="A1685" s="11" t="s">
        <v>2397</v>
      </c>
      <c r="B1685" s="11" t="s">
        <v>2398</v>
      </c>
      <c r="C1685" s="11" t="s">
        <v>10953</v>
      </c>
      <c r="D1685" s="21">
        <v>42418</v>
      </c>
      <c r="E1685" s="21" t="s">
        <v>9723</v>
      </c>
      <c r="F1685" s="21" t="s">
        <v>14659</v>
      </c>
      <c r="G1685" s="11" t="s">
        <v>2</v>
      </c>
      <c r="H1685" s="11" t="s">
        <v>16</v>
      </c>
      <c r="I1685" s="11" t="s">
        <v>4</v>
      </c>
      <c r="J1685" s="13">
        <v>1</v>
      </c>
      <c r="K1685" s="12">
        <v>31544.35</v>
      </c>
      <c r="L1685" s="12">
        <v>0</v>
      </c>
      <c r="M1685" s="12">
        <v>0</v>
      </c>
      <c r="N1685" s="12">
        <f t="shared" si="79"/>
        <v>31544.35</v>
      </c>
      <c r="O1685" s="11" t="s">
        <v>5</v>
      </c>
      <c r="P1685" s="13">
        <v>0</v>
      </c>
      <c r="Q1685" s="11" t="s">
        <v>6</v>
      </c>
      <c r="R1685" s="13">
        <v>0</v>
      </c>
      <c r="S1685" s="13">
        <v>0</v>
      </c>
      <c r="T1685" s="11" t="s">
        <v>7</v>
      </c>
      <c r="U1685" s="11" t="s">
        <v>8</v>
      </c>
      <c r="V1685" s="15">
        <v>0</v>
      </c>
      <c r="W1685" s="13">
        <v>0</v>
      </c>
      <c r="X1685" s="15">
        <v>0</v>
      </c>
      <c r="Y1685" s="15">
        <v>0</v>
      </c>
      <c r="Z1685" s="13">
        <v>0</v>
      </c>
      <c r="AA1685" s="15">
        <v>0</v>
      </c>
      <c r="AB1685" s="13">
        <v>0</v>
      </c>
      <c r="AC1685" s="15">
        <v>0</v>
      </c>
      <c r="AD1685" s="13">
        <v>0</v>
      </c>
      <c r="AE1685" s="15">
        <v>0</v>
      </c>
      <c r="AF1685" s="13">
        <v>0</v>
      </c>
      <c r="AG1685" s="15">
        <v>0</v>
      </c>
      <c r="AH1685" s="13">
        <v>0</v>
      </c>
      <c r="AI1685" s="15">
        <v>0</v>
      </c>
      <c r="AJ1685" s="11" t="s">
        <v>17</v>
      </c>
      <c r="AK1685" s="11" t="s">
        <v>13</v>
      </c>
      <c r="AL1685" s="22">
        <f t="shared" si="78"/>
        <v>2874</v>
      </c>
      <c r="AM1685" s="11" t="str">
        <f>VLOOKUP(O1685,Sheet2!$D$6:$E$14,2,FALSE)</f>
        <v>Spare parts</v>
      </c>
      <c r="AN1685" s="11" t="str">
        <f>VLOOKUP(F1685,Sheet2!$E$10:$F$13,2,FALSE)</f>
        <v>SPM</v>
      </c>
      <c r="AO1685" s="35" t="s">
        <v>14668</v>
      </c>
      <c r="AP1685">
        <f>MATCH(AN1685,Sheet2!$F$5:$F$18,0)</f>
        <v>6</v>
      </c>
      <c r="AQ1685">
        <f>MATCH(AO1685,Sheet2!$F$5:$K$5,0)</f>
        <v>6</v>
      </c>
      <c r="AR1685" s="33">
        <f>INDEX(Sheet2!$F$5:$K$18,OPaL!AP1685,OPaL!AQ1685)</f>
        <v>0.15</v>
      </c>
      <c r="AS1685" s="1">
        <f t="shared" si="80"/>
        <v>26812.697499999998</v>
      </c>
    </row>
    <row r="1686" spans="1:45" x14ac:dyDescent="0.2">
      <c r="A1686" s="11" t="s">
        <v>3123</v>
      </c>
      <c r="B1686" s="11" t="s">
        <v>3124</v>
      </c>
      <c r="C1686" s="11" t="s">
        <v>11438</v>
      </c>
      <c r="D1686" s="21">
        <v>44877</v>
      </c>
      <c r="E1686" s="21" t="s">
        <v>9697</v>
      </c>
      <c r="F1686" s="21" t="s">
        <v>14659</v>
      </c>
      <c r="G1686" s="11" t="s">
        <v>2</v>
      </c>
      <c r="H1686" s="11" t="s">
        <v>3</v>
      </c>
      <c r="I1686" s="11" t="s">
        <v>4</v>
      </c>
      <c r="J1686" s="12">
        <v>2</v>
      </c>
      <c r="K1686" s="12">
        <v>31503.200000000001</v>
      </c>
      <c r="L1686" s="12">
        <v>0</v>
      </c>
      <c r="M1686" s="12">
        <v>0</v>
      </c>
      <c r="N1686" s="12">
        <f t="shared" si="79"/>
        <v>31503.200000000001</v>
      </c>
      <c r="O1686" s="11" t="s">
        <v>5</v>
      </c>
      <c r="P1686" s="13">
        <v>0</v>
      </c>
      <c r="Q1686" s="11" t="s">
        <v>6</v>
      </c>
      <c r="R1686" s="13">
        <v>0</v>
      </c>
      <c r="S1686" s="13">
        <v>0</v>
      </c>
      <c r="T1686" s="11" t="s">
        <v>7</v>
      </c>
      <c r="U1686" s="11" t="s">
        <v>8</v>
      </c>
      <c r="V1686" s="15">
        <v>0</v>
      </c>
      <c r="W1686" s="13">
        <v>0</v>
      </c>
      <c r="X1686" s="15">
        <v>0</v>
      </c>
      <c r="Y1686" s="15">
        <v>0</v>
      </c>
      <c r="Z1686" s="13">
        <v>0</v>
      </c>
      <c r="AA1686" s="15">
        <v>0</v>
      </c>
      <c r="AB1686" s="13">
        <v>0</v>
      </c>
      <c r="AC1686" s="15">
        <v>0</v>
      </c>
      <c r="AD1686" s="13">
        <v>0</v>
      </c>
      <c r="AE1686" s="15">
        <v>0</v>
      </c>
      <c r="AF1686" s="13">
        <v>0</v>
      </c>
      <c r="AG1686" s="15">
        <v>0</v>
      </c>
      <c r="AH1686" s="13">
        <v>0</v>
      </c>
      <c r="AI1686" s="15">
        <v>0</v>
      </c>
      <c r="AJ1686" s="11" t="s">
        <v>9</v>
      </c>
      <c r="AK1686" s="11" t="s">
        <v>10</v>
      </c>
      <c r="AL1686" s="22">
        <f t="shared" si="78"/>
        <v>415</v>
      </c>
      <c r="AM1686" s="11" t="str">
        <f>VLOOKUP(O1686,Sheet2!$D$6:$E$14,2,FALSE)</f>
        <v>Spare parts</v>
      </c>
      <c r="AN1686" s="11" t="str">
        <f>VLOOKUP(F1686,Sheet2!$E$10:$F$13,2,FALSE)</f>
        <v>SPM</v>
      </c>
      <c r="AO1686" s="35" t="s">
        <v>14668</v>
      </c>
      <c r="AP1686">
        <f>MATCH(AN1686,Sheet2!$F$5:$F$18,0)</f>
        <v>6</v>
      </c>
      <c r="AQ1686">
        <f>MATCH(AO1686,Sheet2!$F$5:$K$5,0)</f>
        <v>6</v>
      </c>
      <c r="AR1686" s="33">
        <f>INDEX(Sheet2!$F$5:$K$18,OPaL!AP1686,OPaL!AQ1686)</f>
        <v>0.15</v>
      </c>
      <c r="AS1686" s="1">
        <f t="shared" si="80"/>
        <v>26777.72</v>
      </c>
    </row>
    <row r="1687" spans="1:45" x14ac:dyDescent="0.2">
      <c r="A1687" s="11" t="s">
        <v>5267</v>
      </c>
      <c r="B1687" s="11" t="s">
        <v>5268</v>
      </c>
      <c r="C1687" s="11" t="s">
        <v>11439</v>
      </c>
      <c r="D1687" s="21">
        <v>42784</v>
      </c>
      <c r="E1687" s="21" t="s">
        <v>9697</v>
      </c>
      <c r="F1687" s="21" t="s">
        <v>14659</v>
      </c>
      <c r="G1687" s="11" t="s">
        <v>2</v>
      </c>
      <c r="H1687" s="11" t="s">
        <v>16</v>
      </c>
      <c r="I1687" s="11" t="s">
        <v>351</v>
      </c>
      <c r="J1687" s="12">
        <v>1</v>
      </c>
      <c r="K1687" s="12">
        <v>31329.91</v>
      </c>
      <c r="L1687" s="12">
        <v>0</v>
      </c>
      <c r="M1687" s="12">
        <v>0</v>
      </c>
      <c r="N1687" s="12">
        <f t="shared" si="79"/>
        <v>31329.91</v>
      </c>
      <c r="O1687" s="11" t="s">
        <v>5</v>
      </c>
      <c r="P1687" s="13">
        <v>0</v>
      </c>
      <c r="Q1687" s="11" t="s">
        <v>6</v>
      </c>
      <c r="R1687" s="13">
        <v>0</v>
      </c>
      <c r="S1687" s="13">
        <v>0</v>
      </c>
      <c r="T1687" s="11" t="s">
        <v>7</v>
      </c>
      <c r="U1687" s="11" t="s">
        <v>8</v>
      </c>
      <c r="V1687" s="15">
        <v>0</v>
      </c>
      <c r="W1687" s="13">
        <v>0</v>
      </c>
      <c r="X1687" s="15">
        <v>0</v>
      </c>
      <c r="Y1687" s="15">
        <v>0</v>
      </c>
      <c r="Z1687" s="13">
        <v>0</v>
      </c>
      <c r="AA1687" s="15">
        <v>0</v>
      </c>
      <c r="AB1687" s="13">
        <v>0</v>
      </c>
      <c r="AC1687" s="15">
        <v>0</v>
      </c>
      <c r="AD1687" s="13">
        <v>0</v>
      </c>
      <c r="AE1687" s="15">
        <v>0</v>
      </c>
      <c r="AF1687" s="13">
        <v>0</v>
      </c>
      <c r="AG1687" s="15">
        <v>0</v>
      </c>
      <c r="AH1687" s="13">
        <v>0</v>
      </c>
      <c r="AI1687" s="15">
        <v>0</v>
      </c>
      <c r="AJ1687" s="11" t="s">
        <v>17</v>
      </c>
      <c r="AK1687" s="11" t="s">
        <v>1398</v>
      </c>
      <c r="AL1687" s="22">
        <f t="shared" si="78"/>
        <v>2508</v>
      </c>
      <c r="AM1687" s="11" t="str">
        <f>VLOOKUP(O1687,Sheet2!$D$6:$E$14,2,FALSE)</f>
        <v>Spare parts</v>
      </c>
      <c r="AN1687" s="11" t="str">
        <f>VLOOKUP(F1687,Sheet2!$E$10:$F$13,2,FALSE)</f>
        <v>SPM</v>
      </c>
      <c r="AO1687" s="35" t="s">
        <v>14668</v>
      </c>
      <c r="AP1687">
        <f>MATCH(AN1687,Sheet2!$F$5:$F$18,0)</f>
        <v>6</v>
      </c>
      <c r="AQ1687">
        <f>MATCH(AO1687,Sheet2!$F$5:$K$5,0)</f>
        <v>6</v>
      </c>
      <c r="AR1687" s="33">
        <f>INDEX(Sheet2!$F$5:$K$18,OPaL!AP1687,OPaL!AQ1687)</f>
        <v>0.15</v>
      </c>
      <c r="AS1687" s="1">
        <f t="shared" si="80"/>
        <v>26630.423500000001</v>
      </c>
    </row>
    <row r="1688" spans="1:45" x14ac:dyDescent="0.2">
      <c r="A1688" s="11" t="s">
        <v>6871</v>
      </c>
      <c r="B1688" s="11" t="s">
        <v>6872</v>
      </c>
      <c r="C1688" s="11" t="s">
        <v>11440</v>
      </c>
      <c r="D1688" s="21">
        <v>42916</v>
      </c>
      <c r="E1688" s="21" t="s">
        <v>9697</v>
      </c>
      <c r="F1688" s="21" t="s">
        <v>14659</v>
      </c>
      <c r="G1688" s="11" t="s">
        <v>2</v>
      </c>
      <c r="H1688" s="11" t="s">
        <v>16</v>
      </c>
      <c r="I1688" s="11" t="s">
        <v>4</v>
      </c>
      <c r="J1688" s="13">
        <v>1</v>
      </c>
      <c r="K1688" s="12">
        <v>31252.639999999999</v>
      </c>
      <c r="L1688" s="12">
        <v>0</v>
      </c>
      <c r="M1688" s="12">
        <v>0</v>
      </c>
      <c r="N1688" s="12">
        <f t="shared" si="79"/>
        <v>31252.639999999999</v>
      </c>
      <c r="O1688" s="11" t="s">
        <v>5</v>
      </c>
      <c r="P1688" s="13">
        <v>0</v>
      </c>
      <c r="Q1688" s="11" t="s">
        <v>6</v>
      </c>
      <c r="R1688" s="13">
        <v>0</v>
      </c>
      <c r="S1688" s="13">
        <v>0</v>
      </c>
      <c r="T1688" s="11" t="s">
        <v>7</v>
      </c>
      <c r="U1688" s="11" t="s">
        <v>8</v>
      </c>
      <c r="V1688" s="15">
        <v>0</v>
      </c>
      <c r="W1688" s="13">
        <v>0</v>
      </c>
      <c r="X1688" s="15">
        <v>0</v>
      </c>
      <c r="Y1688" s="15">
        <v>0</v>
      </c>
      <c r="Z1688" s="13">
        <v>0</v>
      </c>
      <c r="AA1688" s="15">
        <v>0</v>
      </c>
      <c r="AB1688" s="13">
        <v>0</v>
      </c>
      <c r="AC1688" s="15">
        <v>0</v>
      </c>
      <c r="AD1688" s="13">
        <v>0</v>
      </c>
      <c r="AE1688" s="15">
        <v>0</v>
      </c>
      <c r="AF1688" s="13">
        <v>0</v>
      </c>
      <c r="AG1688" s="15">
        <v>0</v>
      </c>
      <c r="AH1688" s="13">
        <v>0</v>
      </c>
      <c r="AI1688" s="15">
        <v>0</v>
      </c>
      <c r="AJ1688" s="11" t="s">
        <v>17</v>
      </c>
      <c r="AK1688" s="11" t="s">
        <v>13</v>
      </c>
      <c r="AL1688" s="22">
        <f t="shared" si="78"/>
        <v>2376</v>
      </c>
      <c r="AM1688" s="11" t="str">
        <f>VLOOKUP(O1688,Sheet2!$D$6:$E$14,2,FALSE)</f>
        <v>Spare parts</v>
      </c>
      <c r="AN1688" s="11" t="str">
        <f>VLOOKUP(F1688,Sheet2!$E$10:$F$13,2,FALSE)</f>
        <v>SPM</v>
      </c>
      <c r="AO1688" s="35" t="s">
        <v>14668</v>
      </c>
      <c r="AP1688">
        <f>MATCH(AN1688,Sheet2!$F$5:$F$18,0)</f>
        <v>6</v>
      </c>
      <c r="AQ1688">
        <f>MATCH(AO1688,Sheet2!$F$5:$K$5,0)</f>
        <v>6</v>
      </c>
      <c r="AR1688" s="33">
        <f>INDEX(Sheet2!$F$5:$K$18,OPaL!AP1688,OPaL!AQ1688)</f>
        <v>0.15</v>
      </c>
      <c r="AS1688" s="1">
        <f t="shared" si="80"/>
        <v>26564.743999999999</v>
      </c>
    </row>
    <row r="1689" spans="1:45" x14ac:dyDescent="0.2">
      <c r="A1689" s="11" t="s">
        <v>5631</v>
      </c>
      <c r="B1689" s="11" t="s">
        <v>5632</v>
      </c>
      <c r="C1689" s="11" t="s">
        <v>11441</v>
      </c>
      <c r="D1689" s="21">
        <v>43725</v>
      </c>
      <c r="E1689" s="21" t="s">
        <v>9697</v>
      </c>
      <c r="F1689" s="21" t="s">
        <v>14659</v>
      </c>
      <c r="G1689" s="11" t="s">
        <v>2</v>
      </c>
      <c r="H1689" s="11" t="s">
        <v>3</v>
      </c>
      <c r="I1689" s="11" t="s">
        <v>4</v>
      </c>
      <c r="J1689" s="12">
        <v>1</v>
      </c>
      <c r="K1689" s="12">
        <v>31243.94</v>
      </c>
      <c r="L1689" s="12">
        <v>0</v>
      </c>
      <c r="M1689" s="12">
        <v>0</v>
      </c>
      <c r="N1689" s="12">
        <f t="shared" si="79"/>
        <v>31243.94</v>
      </c>
      <c r="O1689" s="11" t="s">
        <v>5</v>
      </c>
      <c r="P1689" s="13">
        <v>0</v>
      </c>
      <c r="Q1689" s="11" t="s">
        <v>6</v>
      </c>
      <c r="R1689" s="13">
        <v>0</v>
      </c>
      <c r="S1689" s="13">
        <v>0</v>
      </c>
      <c r="T1689" s="11" t="s">
        <v>7</v>
      </c>
      <c r="U1689" s="11" t="s">
        <v>8</v>
      </c>
      <c r="V1689" s="15">
        <v>0</v>
      </c>
      <c r="W1689" s="13">
        <v>0</v>
      </c>
      <c r="X1689" s="15">
        <v>0</v>
      </c>
      <c r="Y1689" s="15">
        <v>0</v>
      </c>
      <c r="Z1689" s="13">
        <v>0</v>
      </c>
      <c r="AA1689" s="15">
        <v>0</v>
      </c>
      <c r="AB1689" s="13">
        <v>0</v>
      </c>
      <c r="AC1689" s="15">
        <v>0</v>
      </c>
      <c r="AD1689" s="13">
        <v>0</v>
      </c>
      <c r="AE1689" s="15">
        <v>0</v>
      </c>
      <c r="AF1689" s="13">
        <v>0</v>
      </c>
      <c r="AG1689" s="15">
        <v>0</v>
      </c>
      <c r="AH1689" s="13">
        <v>0</v>
      </c>
      <c r="AI1689" s="15">
        <v>0</v>
      </c>
      <c r="AJ1689" s="11" t="s">
        <v>9</v>
      </c>
      <c r="AK1689" s="11" t="s">
        <v>1398</v>
      </c>
      <c r="AL1689" s="22">
        <f t="shared" si="78"/>
        <v>1567</v>
      </c>
      <c r="AM1689" s="11" t="str">
        <f>VLOOKUP(O1689,Sheet2!$D$6:$E$14,2,FALSE)</f>
        <v>Spare parts</v>
      </c>
      <c r="AN1689" s="11" t="str">
        <f>VLOOKUP(F1689,Sheet2!$E$10:$F$13,2,FALSE)</f>
        <v>SPM</v>
      </c>
      <c r="AO1689" s="35" t="s">
        <v>14668</v>
      </c>
      <c r="AP1689">
        <f>MATCH(AN1689,Sheet2!$F$5:$F$18,0)</f>
        <v>6</v>
      </c>
      <c r="AQ1689">
        <f>MATCH(AO1689,Sheet2!$F$5:$K$5,0)</f>
        <v>6</v>
      </c>
      <c r="AR1689" s="33">
        <f>INDEX(Sheet2!$F$5:$K$18,OPaL!AP1689,OPaL!AQ1689)</f>
        <v>0.15</v>
      </c>
      <c r="AS1689" s="1">
        <f t="shared" si="80"/>
        <v>26557.348999999998</v>
      </c>
    </row>
    <row r="1690" spans="1:45" x14ac:dyDescent="0.2">
      <c r="A1690" s="11" t="s">
        <v>5779</v>
      </c>
      <c r="B1690" s="11" t="s">
        <v>5780</v>
      </c>
      <c r="C1690" s="11" t="s">
        <v>11442</v>
      </c>
      <c r="D1690" s="21">
        <v>43518</v>
      </c>
      <c r="E1690" s="21" t="s">
        <v>9697</v>
      </c>
      <c r="F1690" s="21" t="s">
        <v>14659</v>
      </c>
      <c r="G1690" s="11" t="s">
        <v>2</v>
      </c>
      <c r="H1690" s="11" t="s">
        <v>3</v>
      </c>
      <c r="I1690" s="11" t="s">
        <v>4</v>
      </c>
      <c r="J1690" s="12">
        <v>1</v>
      </c>
      <c r="K1690" s="12">
        <v>31243.93</v>
      </c>
      <c r="L1690" s="12">
        <v>0</v>
      </c>
      <c r="M1690" s="12">
        <v>0</v>
      </c>
      <c r="N1690" s="12">
        <f t="shared" si="79"/>
        <v>31243.93</v>
      </c>
      <c r="O1690" s="11" t="s">
        <v>5</v>
      </c>
      <c r="P1690" s="13">
        <v>0</v>
      </c>
      <c r="Q1690" s="11" t="s">
        <v>6</v>
      </c>
      <c r="R1690" s="13">
        <v>0</v>
      </c>
      <c r="S1690" s="13">
        <v>0</v>
      </c>
      <c r="T1690" s="11" t="s">
        <v>7</v>
      </c>
      <c r="U1690" s="11" t="s">
        <v>8</v>
      </c>
      <c r="V1690" s="15">
        <v>0</v>
      </c>
      <c r="W1690" s="13">
        <v>0</v>
      </c>
      <c r="X1690" s="15">
        <v>0</v>
      </c>
      <c r="Y1690" s="15">
        <v>0</v>
      </c>
      <c r="Z1690" s="13">
        <v>0</v>
      </c>
      <c r="AA1690" s="15">
        <v>0</v>
      </c>
      <c r="AB1690" s="13">
        <v>0</v>
      </c>
      <c r="AC1690" s="15">
        <v>0</v>
      </c>
      <c r="AD1690" s="13">
        <v>0</v>
      </c>
      <c r="AE1690" s="15">
        <v>0</v>
      </c>
      <c r="AF1690" s="13">
        <v>0</v>
      </c>
      <c r="AG1690" s="15">
        <v>0</v>
      </c>
      <c r="AH1690" s="13">
        <v>0</v>
      </c>
      <c r="AI1690" s="15">
        <v>0</v>
      </c>
      <c r="AJ1690" s="11" t="s">
        <v>9</v>
      </c>
      <c r="AK1690" s="11" t="s">
        <v>1398</v>
      </c>
      <c r="AL1690" s="22">
        <f t="shared" si="78"/>
        <v>1774</v>
      </c>
      <c r="AM1690" s="11" t="str">
        <f>VLOOKUP(O1690,Sheet2!$D$6:$E$14,2,FALSE)</f>
        <v>Spare parts</v>
      </c>
      <c r="AN1690" s="11" t="str">
        <f>VLOOKUP(F1690,Sheet2!$E$10:$F$13,2,FALSE)</f>
        <v>SPM</v>
      </c>
      <c r="AO1690" s="35" t="s">
        <v>14668</v>
      </c>
      <c r="AP1690">
        <f>MATCH(AN1690,Sheet2!$F$5:$F$18,0)</f>
        <v>6</v>
      </c>
      <c r="AQ1690">
        <f>MATCH(AO1690,Sheet2!$F$5:$K$5,0)</f>
        <v>6</v>
      </c>
      <c r="AR1690" s="33">
        <f>INDEX(Sheet2!$F$5:$K$18,OPaL!AP1690,OPaL!AQ1690)</f>
        <v>0.15</v>
      </c>
      <c r="AS1690" s="1">
        <f t="shared" si="80"/>
        <v>26557.340499999998</v>
      </c>
    </row>
    <row r="1691" spans="1:45" x14ac:dyDescent="0.2">
      <c r="A1691" s="11" t="s">
        <v>5787</v>
      </c>
      <c r="B1691" s="11" t="s">
        <v>5788</v>
      </c>
      <c r="C1691" s="11" t="s">
        <v>11443</v>
      </c>
      <c r="D1691" s="21">
        <v>43518</v>
      </c>
      <c r="E1691" s="21" t="s">
        <v>9697</v>
      </c>
      <c r="F1691" s="21" t="s">
        <v>14659</v>
      </c>
      <c r="G1691" s="11" t="s">
        <v>2</v>
      </c>
      <c r="H1691" s="11" t="s">
        <v>3</v>
      </c>
      <c r="I1691" s="11" t="s">
        <v>4</v>
      </c>
      <c r="J1691" s="12">
        <v>1</v>
      </c>
      <c r="K1691" s="12">
        <v>31243.93</v>
      </c>
      <c r="L1691" s="12">
        <v>0</v>
      </c>
      <c r="M1691" s="12">
        <v>0</v>
      </c>
      <c r="N1691" s="12">
        <f t="shared" si="79"/>
        <v>31243.93</v>
      </c>
      <c r="O1691" s="11" t="s">
        <v>5</v>
      </c>
      <c r="P1691" s="13">
        <v>0</v>
      </c>
      <c r="Q1691" s="11" t="s">
        <v>6</v>
      </c>
      <c r="R1691" s="13">
        <v>0</v>
      </c>
      <c r="S1691" s="13">
        <v>0</v>
      </c>
      <c r="T1691" s="11" t="s">
        <v>7</v>
      </c>
      <c r="U1691" s="11" t="s">
        <v>8</v>
      </c>
      <c r="V1691" s="15">
        <v>0</v>
      </c>
      <c r="W1691" s="13">
        <v>0</v>
      </c>
      <c r="X1691" s="15">
        <v>0</v>
      </c>
      <c r="Y1691" s="15">
        <v>0</v>
      </c>
      <c r="Z1691" s="13">
        <v>0</v>
      </c>
      <c r="AA1691" s="15">
        <v>0</v>
      </c>
      <c r="AB1691" s="13">
        <v>0</v>
      </c>
      <c r="AC1691" s="15">
        <v>0</v>
      </c>
      <c r="AD1691" s="13">
        <v>0</v>
      </c>
      <c r="AE1691" s="15">
        <v>0</v>
      </c>
      <c r="AF1691" s="13">
        <v>0</v>
      </c>
      <c r="AG1691" s="15">
        <v>0</v>
      </c>
      <c r="AH1691" s="13">
        <v>0</v>
      </c>
      <c r="AI1691" s="15">
        <v>0</v>
      </c>
      <c r="AJ1691" s="11" t="s">
        <v>9</v>
      </c>
      <c r="AK1691" s="11" t="s">
        <v>1398</v>
      </c>
      <c r="AL1691" s="22">
        <f t="shared" si="78"/>
        <v>1774</v>
      </c>
      <c r="AM1691" s="11" t="str">
        <f>VLOOKUP(O1691,Sheet2!$D$6:$E$14,2,FALSE)</f>
        <v>Spare parts</v>
      </c>
      <c r="AN1691" s="11" t="str">
        <f>VLOOKUP(F1691,Sheet2!$E$10:$F$13,2,FALSE)</f>
        <v>SPM</v>
      </c>
      <c r="AO1691" s="35" t="s">
        <v>14668</v>
      </c>
      <c r="AP1691">
        <f>MATCH(AN1691,Sheet2!$F$5:$F$18,0)</f>
        <v>6</v>
      </c>
      <c r="AQ1691">
        <f>MATCH(AO1691,Sheet2!$F$5:$K$5,0)</f>
        <v>6</v>
      </c>
      <c r="AR1691" s="33">
        <f>INDEX(Sheet2!$F$5:$K$18,OPaL!AP1691,OPaL!AQ1691)</f>
        <v>0.15</v>
      </c>
      <c r="AS1691" s="1">
        <f t="shared" si="80"/>
        <v>26557.340499999998</v>
      </c>
    </row>
    <row r="1692" spans="1:45" x14ac:dyDescent="0.2">
      <c r="A1692" s="11" t="s">
        <v>5789</v>
      </c>
      <c r="B1692" s="11" t="s">
        <v>5790</v>
      </c>
      <c r="C1692" s="11" t="s">
        <v>11444</v>
      </c>
      <c r="D1692" s="21">
        <v>43518</v>
      </c>
      <c r="E1692" s="21" t="s">
        <v>9697</v>
      </c>
      <c r="F1692" s="21" t="s">
        <v>14659</v>
      </c>
      <c r="G1692" s="11" t="s">
        <v>2</v>
      </c>
      <c r="H1692" s="11" t="s">
        <v>3</v>
      </c>
      <c r="I1692" s="11" t="s">
        <v>4</v>
      </c>
      <c r="J1692" s="12">
        <v>1</v>
      </c>
      <c r="K1692" s="12">
        <v>31243.93</v>
      </c>
      <c r="L1692" s="12">
        <v>0</v>
      </c>
      <c r="M1692" s="12">
        <v>0</v>
      </c>
      <c r="N1692" s="12">
        <f t="shared" si="79"/>
        <v>31243.93</v>
      </c>
      <c r="O1692" s="11" t="s">
        <v>5</v>
      </c>
      <c r="P1692" s="13">
        <v>0</v>
      </c>
      <c r="Q1692" s="11" t="s">
        <v>6</v>
      </c>
      <c r="R1692" s="13">
        <v>0</v>
      </c>
      <c r="S1692" s="13">
        <v>0</v>
      </c>
      <c r="T1692" s="11" t="s">
        <v>7</v>
      </c>
      <c r="U1692" s="11" t="s">
        <v>8</v>
      </c>
      <c r="V1692" s="15">
        <v>0</v>
      </c>
      <c r="W1692" s="13">
        <v>0</v>
      </c>
      <c r="X1692" s="15">
        <v>0</v>
      </c>
      <c r="Y1692" s="15">
        <v>0</v>
      </c>
      <c r="Z1692" s="13">
        <v>0</v>
      </c>
      <c r="AA1692" s="15">
        <v>0</v>
      </c>
      <c r="AB1692" s="13">
        <v>0</v>
      </c>
      <c r="AC1692" s="15">
        <v>0</v>
      </c>
      <c r="AD1692" s="13">
        <v>0</v>
      </c>
      <c r="AE1692" s="15">
        <v>0</v>
      </c>
      <c r="AF1692" s="13">
        <v>0</v>
      </c>
      <c r="AG1692" s="15">
        <v>0</v>
      </c>
      <c r="AH1692" s="13">
        <v>0</v>
      </c>
      <c r="AI1692" s="15">
        <v>0</v>
      </c>
      <c r="AJ1692" s="11" t="s">
        <v>9</v>
      </c>
      <c r="AK1692" s="11" t="s">
        <v>1398</v>
      </c>
      <c r="AL1692" s="22">
        <f t="shared" si="78"/>
        <v>1774</v>
      </c>
      <c r="AM1692" s="11" t="str">
        <f>VLOOKUP(O1692,Sheet2!$D$6:$E$14,2,FALSE)</f>
        <v>Spare parts</v>
      </c>
      <c r="AN1692" s="11" t="str">
        <f>VLOOKUP(F1692,Sheet2!$E$10:$F$13,2,FALSE)</f>
        <v>SPM</v>
      </c>
      <c r="AO1692" s="35" t="s">
        <v>14668</v>
      </c>
      <c r="AP1692">
        <f>MATCH(AN1692,Sheet2!$F$5:$F$18,0)</f>
        <v>6</v>
      </c>
      <c r="AQ1692">
        <f>MATCH(AO1692,Sheet2!$F$5:$K$5,0)</f>
        <v>6</v>
      </c>
      <c r="AR1692" s="33">
        <f>INDEX(Sheet2!$F$5:$K$18,OPaL!AP1692,OPaL!AQ1692)</f>
        <v>0.15</v>
      </c>
      <c r="AS1692" s="1">
        <f t="shared" si="80"/>
        <v>26557.340499999998</v>
      </c>
    </row>
    <row r="1693" spans="1:45" x14ac:dyDescent="0.2">
      <c r="A1693" s="11" t="s">
        <v>3045</v>
      </c>
      <c r="B1693" s="11" t="s">
        <v>3046</v>
      </c>
      <c r="C1693" s="11" t="s">
        <v>11445</v>
      </c>
      <c r="D1693" s="21">
        <v>44335</v>
      </c>
      <c r="E1693" s="21" t="s">
        <v>9697</v>
      </c>
      <c r="F1693" s="21" t="s">
        <v>14659</v>
      </c>
      <c r="G1693" s="11" t="s">
        <v>2</v>
      </c>
      <c r="H1693" s="11" t="s">
        <v>3</v>
      </c>
      <c r="I1693" s="11" t="s">
        <v>4</v>
      </c>
      <c r="J1693" s="12">
        <v>1</v>
      </c>
      <c r="K1693" s="12">
        <v>31241.119999999999</v>
      </c>
      <c r="L1693" s="12">
        <v>0</v>
      </c>
      <c r="M1693" s="12">
        <v>0</v>
      </c>
      <c r="N1693" s="12">
        <f t="shared" si="79"/>
        <v>31241.119999999999</v>
      </c>
      <c r="O1693" s="11" t="s">
        <v>5</v>
      </c>
      <c r="P1693" s="13">
        <v>0</v>
      </c>
      <c r="Q1693" s="11" t="s">
        <v>6</v>
      </c>
      <c r="R1693" s="13">
        <v>0</v>
      </c>
      <c r="S1693" s="13">
        <v>0</v>
      </c>
      <c r="T1693" s="11" t="s">
        <v>7</v>
      </c>
      <c r="U1693" s="11" t="s">
        <v>8</v>
      </c>
      <c r="V1693" s="15">
        <v>0</v>
      </c>
      <c r="W1693" s="13">
        <v>0</v>
      </c>
      <c r="X1693" s="15">
        <v>0</v>
      </c>
      <c r="Y1693" s="15">
        <v>0</v>
      </c>
      <c r="Z1693" s="13">
        <v>0</v>
      </c>
      <c r="AA1693" s="15">
        <v>0</v>
      </c>
      <c r="AB1693" s="13">
        <v>0</v>
      </c>
      <c r="AC1693" s="15">
        <v>0</v>
      </c>
      <c r="AD1693" s="13">
        <v>0</v>
      </c>
      <c r="AE1693" s="15">
        <v>0</v>
      </c>
      <c r="AF1693" s="13">
        <v>0</v>
      </c>
      <c r="AG1693" s="15">
        <v>0</v>
      </c>
      <c r="AH1693" s="13">
        <v>0</v>
      </c>
      <c r="AI1693" s="15">
        <v>0</v>
      </c>
      <c r="AJ1693" s="11" t="s">
        <v>9</v>
      </c>
      <c r="AK1693" s="11" t="s">
        <v>13</v>
      </c>
      <c r="AL1693" s="22">
        <f t="shared" si="78"/>
        <v>957</v>
      </c>
      <c r="AM1693" s="11" t="str">
        <f>VLOOKUP(O1693,Sheet2!$D$6:$E$14,2,FALSE)</f>
        <v>Spare parts</v>
      </c>
      <c r="AN1693" s="11" t="str">
        <f>VLOOKUP(F1693,Sheet2!$E$10:$F$13,2,FALSE)</f>
        <v>SPM</v>
      </c>
      <c r="AO1693" s="35" t="s">
        <v>14668</v>
      </c>
      <c r="AP1693">
        <f>MATCH(AN1693,Sheet2!$F$5:$F$18,0)</f>
        <v>6</v>
      </c>
      <c r="AQ1693">
        <f>MATCH(AO1693,Sheet2!$F$5:$K$5,0)</f>
        <v>6</v>
      </c>
      <c r="AR1693" s="33">
        <f>INDEX(Sheet2!$F$5:$K$18,OPaL!AP1693,OPaL!AQ1693)</f>
        <v>0.15</v>
      </c>
      <c r="AS1693" s="1">
        <f t="shared" si="80"/>
        <v>26554.951999999997</v>
      </c>
    </row>
    <row r="1694" spans="1:45" x14ac:dyDescent="0.2">
      <c r="A1694" s="11" t="s">
        <v>4967</v>
      </c>
      <c r="B1694" s="11" t="s">
        <v>4968</v>
      </c>
      <c r="C1694" s="11" t="s">
        <v>11446</v>
      </c>
      <c r="D1694" s="21">
        <v>44667</v>
      </c>
      <c r="E1694" s="21" t="s">
        <v>9697</v>
      </c>
      <c r="F1694" s="21" t="s">
        <v>14659</v>
      </c>
      <c r="G1694" s="11" t="s">
        <v>2</v>
      </c>
      <c r="H1694" s="11" t="s">
        <v>350</v>
      </c>
      <c r="I1694" s="11" t="s">
        <v>4</v>
      </c>
      <c r="J1694" s="13">
        <v>1</v>
      </c>
      <c r="K1694" s="12">
        <v>31062.15</v>
      </c>
      <c r="L1694" s="12">
        <v>0</v>
      </c>
      <c r="M1694" s="12">
        <v>0</v>
      </c>
      <c r="N1694" s="12">
        <f t="shared" si="79"/>
        <v>31062.15</v>
      </c>
      <c r="O1694" s="11" t="s">
        <v>5</v>
      </c>
      <c r="P1694" s="13">
        <v>0</v>
      </c>
      <c r="Q1694" s="11" t="s">
        <v>6</v>
      </c>
      <c r="R1694" s="13">
        <v>0</v>
      </c>
      <c r="S1694" s="13">
        <v>0</v>
      </c>
      <c r="T1694" s="11" t="s">
        <v>7</v>
      </c>
      <c r="U1694" s="11" t="s">
        <v>8</v>
      </c>
      <c r="V1694" s="15">
        <v>0</v>
      </c>
      <c r="W1694" s="13">
        <v>0</v>
      </c>
      <c r="X1694" s="15">
        <v>0</v>
      </c>
      <c r="Y1694" s="15">
        <v>0</v>
      </c>
      <c r="Z1694" s="13">
        <v>0</v>
      </c>
      <c r="AA1694" s="15">
        <v>0</v>
      </c>
      <c r="AB1694" s="13">
        <v>0</v>
      </c>
      <c r="AC1694" s="15">
        <v>0</v>
      </c>
      <c r="AD1694" s="13">
        <v>0</v>
      </c>
      <c r="AE1694" s="15">
        <v>0</v>
      </c>
      <c r="AF1694" s="13">
        <v>0</v>
      </c>
      <c r="AG1694" s="15">
        <v>0</v>
      </c>
      <c r="AH1694" s="13">
        <v>0</v>
      </c>
      <c r="AI1694" s="15">
        <v>0</v>
      </c>
      <c r="AJ1694" s="11" t="s">
        <v>352</v>
      </c>
      <c r="AK1694" s="11" t="s">
        <v>1398</v>
      </c>
      <c r="AL1694" s="22">
        <f t="shared" si="78"/>
        <v>625</v>
      </c>
      <c r="AM1694" s="11" t="str">
        <f>VLOOKUP(O1694,Sheet2!$D$6:$E$14,2,FALSE)</f>
        <v>Spare parts</v>
      </c>
      <c r="AN1694" s="11" t="str">
        <f>VLOOKUP(F1694,Sheet2!$E$10:$F$13,2,FALSE)</f>
        <v>SPM</v>
      </c>
      <c r="AO1694" s="35" t="s">
        <v>14668</v>
      </c>
      <c r="AP1694">
        <f>MATCH(AN1694,Sheet2!$F$5:$F$18,0)</f>
        <v>6</v>
      </c>
      <c r="AQ1694">
        <f>MATCH(AO1694,Sheet2!$F$5:$K$5,0)</f>
        <v>6</v>
      </c>
      <c r="AR1694" s="33">
        <f>INDEX(Sheet2!$F$5:$K$18,OPaL!AP1694,OPaL!AQ1694)</f>
        <v>0.15</v>
      </c>
      <c r="AS1694" s="1">
        <f t="shared" si="80"/>
        <v>26402.827499999999</v>
      </c>
    </row>
    <row r="1695" spans="1:45" x14ac:dyDescent="0.2">
      <c r="A1695" s="11" t="s">
        <v>6533</v>
      </c>
      <c r="B1695" s="11" t="s">
        <v>6534</v>
      </c>
      <c r="C1695" s="11" t="s">
        <v>11447</v>
      </c>
      <c r="D1695" s="21">
        <v>42941</v>
      </c>
      <c r="E1695" s="21" t="s">
        <v>9697</v>
      </c>
      <c r="F1695" s="21" t="s">
        <v>14659</v>
      </c>
      <c r="G1695" s="11" t="s">
        <v>2</v>
      </c>
      <c r="H1695" s="11" t="s">
        <v>3</v>
      </c>
      <c r="I1695" s="11" t="s">
        <v>4</v>
      </c>
      <c r="J1695" s="13">
        <v>2</v>
      </c>
      <c r="K1695" s="12">
        <v>31040</v>
      </c>
      <c r="L1695" s="12">
        <v>0</v>
      </c>
      <c r="M1695" s="12">
        <v>0</v>
      </c>
      <c r="N1695" s="12">
        <f t="shared" si="79"/>
        <v>31040</v>
      </c>
      <c r="O1695" s="11" t="s">
        <v>5</v>
      </c>
      <c r="P1695" s="13">
        <v>0</v>
      </c>
      <c r="Q1695" s="11" t="s">
        <v>6</v>
      </c>
      <c r="R1695" s="13">
        <v>0</v>
      </c>
      <c r="S1695" s="13">
        <v>0</v>
      </c>
      <c r="T1695" s="11" t="s">
        <v>7</v>
      </c>
      <c r="U1695" s="11" t="s">
        <v>8</v>
      </c>
      <c r="V1695" s="15">
        <v>0</v>
      </c>
      <c r="W1695" s="13">
        <v>0</v>
      </c>
      <c r="X1695" s="15">
        <v>0</v>
      </c>
      <c r="Y1695" s="15">
        <v>0</v>
      </c>
      <c r="Z1695" s="13">
        <v>0</v>
      </c>
      <c r="AA1695" s="15">
        <v>0</v>
      </c>
      <c r="AB1695" s="13">
        <v>0</v>
      </c>
      <c r="AC1695" s="15">
        <v>0</v>
      </c>
      <c r="AD1695" s="13">
        <v>0</v>
      </c>
      <c r="AE1695" s="15">
        <v>0</v>
      </c>
      <c r="AF1695" s="13">
        <v>0</v>
      </c>
      <c r="AG1695" s="15">
        <v>0</v>
      </c>
      <c r="AH1695" s="13">
        <v>0</v>
      </c>
      <c r="AI1695" s="15">
        <v>0</v>
      </c>
      <c r="AJ1695" s="11" t="s">
        <v>9</v>
      </c>
      <c r="AK1695" s="11" t="s">
        <v>13</v>
      </c>
      <c r="AL1695" s="22">
        <f t="shared" si="78"/>
        <v>2351</v>
      </c>
      <c r="AM1695" s="11" t="str">
        <f>VLOOKUP(O1695,Sheet2!$D$6:$E$14,2,FALSE)</f>
        <v>Spare parts</v>
      </c>
      <c r="AN1695" s="11" t="str">
        <f>VLOOKUP(F1695,Sheet2!$E$10:$F$13,2,FALSE)</f>
        <v>SPM</v>
      </c>
      <c r="AO1695" s="35" t="s">
        <v>14668</v>
      </c>
      <c r="AP1695">
        <f>MATCH(AN1695,Sheet2!$F$5:$F$18,0)</f>
        <v>6</v>
      </c>
      <c r="AQ1695">
        <f>MATCH(AO1695,Sheet2!$F$5:$K$5,0)</f>
        <v>6</v>
      </c>
      <c r="AR1695" s="33">
        <f>INDEX(Sheet2!$F$5:$K$18,OPaL!AP1695,OPaL!AQ1695)</f>
        <v>0.15</v>
      </c>
      <c r="AS1695" s="1">
        <f t="shared" si="80"/>
        <v>26384</v>
      </c>
    </row>
    <row r="1696" spans="1:45" x14ac:dyDescent="0.2">
      <c r="A1696" s="11" t="s">
        <v>2374</v>
      </c>
      <c r="B1696" s="11" t="s">
        <v>2375</v>
      </c>
      <c r="C1696" s="11" t="s">
        <v>11070</v>
      </c>
      <c r="D1696" s="21">
        <v>43496</v>
      </c>
      <c r="E1696" s="21" t="s">
        <v>9697</v>
      </c>
      <c r="F1696" s="21" t="s">
        <v>14659</v>
      </c>
      <c r="G1696" s="11" t="s">
        <v>2</v>
      </c>
      <c r="H1696" s="11" t="s">
        <v>3</v>
      </c>
      <c r="I1696" s="11" t="s">
        <v>4</v>
      </c>
      <c r="J1696" s="13">
        <v>1</v>
      </c>
      <c r="K1696" s="12">
        <v>30961.88</v>
      </c>
      <c r="L1696" s="12">
        <v>0</v>
      </c>
      <c r="M1696" s="12">
        <v>0</v>
      </c>
      <c r="N1696" s="12">
        <f t="shared" si="79"/>
        <v>30961.88</v>
      </c>
      <c r="O1696" s="11" t="s">
        <v>5</v>
      </c>
      <c r="P1696" s="13">
        <v>0</v>
      </c>
      <c r="Q1696" s="11" t="s">
        <v>6</v>
      </c>
      <c r="R1696" s="13">
        <v>0</v>
      </c>
      <c r="S1696" s="13">
        <v>0</v>
      </c>
      <c r="T1696" s="11" t="s">
        <v>7</v>
      </c>
      <c r="U1696" s="11" t="s">
        <v>8</v>
      </c>
      <c r="V1696" s="15">
        <v>0</v>
      </c>
      <c r="W1696" s="13">
        <v>0</v>
      </c>
      <c r="X1696" s="15">
        <v>0</v>
      </c>
      <c r="Y1696" s="15">
        <v>0</v>
      </c>
      <c r="Z1696" s="13">
        <v>0</v>
      </c>
      <c r="AA1696" s="15">
        <v>0</v>
      </c>
      <c r="AB1696" s="13">
        <v>0</v>
      </c>
      <c r="AC1696" s="15">
        <v>0</v>
      </c>
      <c r="AD1696" s="13">
        <v>0</v>
      </c>
      <c r="AE1696" s="15">
        <v>0</v>
      </c>
      <c r="AF1696" s="13">
        <v>0</v>
      </c>
      <c r="AG1696" s="15">
        <v>0</v>
      </c>
      <c r="AH1696" s="13">
        <v>0</v>
      </c>
      <c r="AI1696" s="15">
        <v>0</v>
      </c>
      <c r="AJ1696" s="11" t="s">
        <v>9</v>
      </c>
      <c r="AK1696" s="11" t="s">
        <v>13</v>
      </c>
      <c r="AL1696" s="22">
        <f t="shared" si="78"/>
        <v>1796</v>
      </c>
      <c r="AM1696" s="11" t="str">
        <f>VLOOKUP(O1696,Sheet2!$D$6:$E$14,2,FALSE)</f>
        <v>Spare parts</v>
      </c>
      <c r="AN1696" s="11" t="str">
        <f>VLOOKUP(F1696,Sheet2!$E$10:$F$13,2,FALSE)</f>
        <v>SPM</v>
      </c>
      <c r="AO1696" s="35" t="s">
        <v>14668</v>
      </c>
      <c r="AP1696">
        <f>MATCH(AN1696,Sheet2!$F$5:$F$18,0)</f>
        <v>6</v>
      </c>
      <c r="AQ1696">
        <f>MATCH(AO1696,Sheet2!$F$5:$K$5,0)</f>
        <v>6</v>
      </c>
      <c r="AR1696" s="33">
        <f>INDEX(Sheet2!$F$5:$K$18,OPaL!AP1696,OPaL!AQ1696)</f>
        <v>0.15</v>
      </c>
      <c r="AS1696" s="1">
        <f t="shared" si="80"/>
        <v>26317.598000000002</v>
      </c>
    </row>
    <row r="1697" spans="1:45" x14ac:dyDescent="0.2">
      <c r="A1697" s="11" t="s">
        <v>8962</v>
      </c>
      <c r="B1697" s="11" t="s">
        <v>8963</v>
      </c>
      <c r="C1697" s="11" t="s">
        <v>11448</v>
      </c>
      <c r="D1697" s="21">
        <v>42300</v>
      </c>
      <c r="E1697" s="21" t="s">
        <v>9739</v>
      </c>
      <c r="F1697" s="21" t="s">
        <v>14659</v>
      </c>
      <c r="G1697" s="11" t="s">
        <v>2</v>
      </c>
      <c r="H1697" s="11" t="s">
        <v>3</v>
      </c>
      <c r="I1697" s="11" t="s">
        <v>4</v>
      </c>
      <c r="J1697" s="13">
        <v>20</v>
      </c>
      <c r="K1697" s="12">
        <v>30956.09</v>
      </c>
      <c r="L1697" s="12">
        <v>0</v>
      </c>
      <c r="M1697" s="12">
        <v>0</v>
      </c>
      <c r="N1697" s="12">
        <f t="shared" si="79"/>
        <v>30956.09</v>
      </c>
      <c r="O1697" s="11" t="s">
        <v>8227</v>
      </c>
      <c r="P1697" s="13">
        <v>0</v>
      </c>
      <c r="Q1697" s="11" t="s">
        <v>6</v>
      </c>
      <c r="R1697" s="13">
        <v>0</v>
      </c>
      <c r="S1697" s="13">
        <v>0</v>
      </c>
      <c r="T1697" s="11" t="s">
        <v>7</v>
      </c>
      <c r="U1697" s="11" t="s">
        <v>8</v>
      </c>
      <c r="V1697" s="15">
        <v>0</v>
      </c>
      <c r="W1697" s="13">
        <v>0</v>
      </c>
      <c r="X1697" s="15">
        <v>0</v>
      </c>
      <c r="Y1697" s="15">
        <v>0</v>
      </c>
      <c r="Z1697" s="13">
        <v>0</v>
      </c>
      <c r="AA1697" s="15">
        <v>0</v>
      </c>
      <c r="AB1697" s="13">
        <v>0</v>
      </c>
      <c r="AC1697" s="15">
        <v>0</v>
      </c>
      <c r="AD1697" s="13">
        <v>0</v>
      </c>
      <c r="AE1697" s="15">
        <v>0</v>
      </c>
      <c r="AF1697" s="13">
        <v>0</v>
      </c>
      <c r="AG1697" s="15">
        <v>0</v>
      </c>
      <c r="AH1697" s="13">
        <v>0</v>
      </c>
      <c r="AI1697" s="15">
        <v>0</v>
      </c>
      <c r="AJ1697" s="11" t="s">
        <v>9</v>
      </c>
      <c r="AK1697" s="11" t="s">
        <v>8228</v>
      </c>
      <c r="AL1697" s="22">
        <f t="shared" si="78"/>
        <v>2992</v>
      </c>
      <c r="AM1697" s="11" t="str">
        <f>VLOOKUP(O1697,Sheet2!$D$6:$E$14,2,FALSE)</f>
        <v>Consumables</v>
      </c>
      <c r="AN1697" s="11" t="str">
        <f>VLOOKUP(F1697,Sheet2!$E$15:$F$18,2,FALSE)</f>
        <v>CM</v>
      </c>
      <c r="AO1697" s="35" t="s">
        <v>14668</v>
      </c>
      <c r="AP1697">
        <f>MATCH(AN1697,Sheet2!$F$5:$F$18,0)</f>
        <v>13</v>
      </c>
      <c r="AQ1697">
        <f>MATCH(AO1697,Sheet2!$F$5:$K$5,0)</f>
        <v>6</v>
      </c>
      <c r="AR1697" s="33">
        <f>INDEX(Sheet2!$F$5:$K$18,OPaL!AP1697,OPaL!AQ1697)</f>
        <v>0.2</v>
      </c>
      <c r="AS1697" s="1">
        <f t="shared" si="80"/>
        <v>24764.872000000003</v>
      </c>
    </row>
    <row r="1698" spans="1:45" x14ac:dyDescent="0.2">
      <c r="A1698" s="11" t="s">
        <v>605</v>
      </c>
      <c r="B1698" s="11" t="s">
        <v>606</v>
      </c>
      <c r="C1698" s="11" t="s">
        <v>11449</v>
      </c>
      <c r="D1698" s="21">
        <v>43496</v>
      </c>
      <c r="E1698" s="21" t="s">
        <v>9697</v>
      </c>
      <c r="F1698" s="21" t="s">
        <v>14659</v>
      </c>
      <c r="G1698" s="11" t="s">
        <v>2</v>
      </c>
      <c r="H1698" s="11" t="s">
        <v>3</v>
      </c>
      <c r="I1698" s="11" t="s">
        <v>4</v>
      </c>
      <c r="J1698" s="12">
        <v>4</v>
      </c>
      <c r="K1698" s="12">
        <v>30922.79</v>
      </c>
      <c r="L1698" s="12">
        <v>0</v>
      </c>
      <c r="M1698" s="12">
        <v>0</v>
      </c>
      <c r="N1698" s="12">
        <f t="shared" si="79"/>
        <v>30922.79</v>
      </c>
      <c r="O1698" s="11" t="s">
        <v>5</v>
      </c>
      <c r="P1698" s="13">
        <v>0</v>
      </c>
      <c r="Q1698" s="11" t="s">
        <v>6</v>
      </c>
      <c r="R1698" s="13">
        <v>0</v>
      </c>
      <c r="S1698" s="13">
        <v>0</v>
      </c>
      <c r="T1698" s="11" t="s">
        <v>7</v>
      </c>
      <c r="U1698" s="11" t="s">
        <v>8</v>
      </c>
      <c r="V1698" s="15">
        <v>0</v>
      </c>
      <c r="W1698" s="13">
        <v>0</v>
      </c>
      <c r="X1698" s="15">
        <v>0</v>
      </c>
      <c r="Y1698" s="15">
        <v>0</v>
      </c>
      <c r="Z1698" s="13">
        <v>0</v>
      </c>
      <c r="AA1698" s="15">
        <v>0</v>
      </c>
      <c r="AB1698" s="13">
        <v>0</v>
      </c>
      <c r="AC1698" s="15">
        <v>0</v>
      </c>
      <c r="AD1698" s="13">
        <v>0</v>
      </c>
      <c r="AE1698" s="15">
        <v>0</v>
      </c>
      <c r="AF1698" s="13">
        <v>0</v>
      </c>
      <c r="AG1698" s="15">
        <v>0</v>
      </c>
      <c r="AH1698" s="13">
        <v>0</v>
      </c>
      <c r="AI1698" s="15">
        <v>0</v>
      </c>
      <c r="AJ1698" s="11" t="s">
        <v>9</v>
      </c>
      <c r="AK1698" s="11" t="s">
        <v>13</v>
      </c>
      <c r="AL1698" s="22">
        <f t="shared" si="78"/>
        <v>1796</v>
      </c>
      <c r="AM1698" s="11" t="str">
        <f>VLOOKUP(O1698,Sheet2!$D$6:$E$14,2,FALSE)</f>
        <v>Spare parts</v>
      </c>
      <c r="AN1698" s="11" t="str">
        <f>VLOOKUP(F1698,Sheet2!$E$10:$F$13,2,FALSE)</f>
        <v>SPM</v>
      </c>
      <c r="AO1698" s="35" t="s">
        <v>14668</v>
      </c>
      <c r="AP1698">
        <f>MATCH(AN1698,Sheet2!$F$5:$F$18,0)</f>
        <v>6</v>
      </c>
      <c r="AQ1698">
        <f>MATCH(AO1698,Sheet2!$F$5:$K$5,0)</f>
        <v>6</v>
      </c>
      <c r="AR1698" s="33">
        <f>INDEX(Sheet2!$F$5:$K$18,OPaL!AP1698,OPaL!AQ1698)</f>
        <v>0.15</v>
      </c>
      <c r="AS1698" s="1">
        <f t="shared" si="80"/>
        <v>26284.371500000001</v>
      </c>
    </row>
    <row r="1699" spans="1:45" x14ac:dyDescent="0.2">
      <c r="A1699" s="11" t="s">
        <v>6327</v>
      </c>
      <c r="B1699" s="11" t="s">
        <v>6328</v>
      </c>
      <c r="C1699" s="11" t="s">
        <v>11450</v>
      </c>
      <c r="D1699" s="21">
        <v>42587</v>
      </c>
      <c r="E1699" s="21" t="s">
        <v>9697</v>
      </c>
      <c r="F1699" s="21" t="s">
        <v>14659</v>
      </c>
      <c r="G1699" s="11" t="s">
        <v>2</v>
      </c>
      <c r="H1699" s="11" t="s">
        <v>16</v>
      </c>
      <c r="I1699" s="11" t="s">
        <v>4</v>
      </c>
      <c r="J1699" s="13">
        <v>2</v>
      </c>
      <c r="K1699" s="12">
        <v>30900.18</v>
      </c>
      <c r="L1699" s="12">
        <v>0</v>
      </c>
      <c r="M1699" s="12">
        <v>0</v>
      </c>
      <c r="N1699" s="12">
        <f t="shared" si="79"/>
        <v>30900.18</v>
      </c>
      <c r="O1699" s="11" t="s">
        <v>5</v>
      </c>
      <c r="P1699" s="13">
        <v>0</v>
      </c>
      <c r="Q1699" s="11" t="s">
        <v>6</v>
      </c>
      <c r="R1699" s="13">
        <v>0</v>
      </c>
      <c r="S1699" s="13">
        <v>0</v>
      </c>
      <c r="T1699" s="11" t="s">
        <v>7</v>
      </c>
      <c r="U1699" s="11" t="s">
        <v>8</v>
      </c>
      <c r="V1699" s="15">
        <v>0</v>
      </c>
      <c r="W1699" s="13">
        <v>0</v>
      </c>
      <c r="X1699" s="15">
        <v>0</v>
      </c>
      <c r="Y1699" s="15">
        <v>0</v>
      </c>
      <c r="Z1699" s="13">
        <v>0</v>
      </c>
      <c r="AA1699" s="15">
        <v>0</v>
      </c>
      <c r="AB1699" s="13">
        <v>0</v>
      </c>
      <c r="AC1699" s="15">
        <v>0</v>
      </c>
      <c r="AD1699" s="13">
        <v>0</v>
      </c>
      <c r="AE1699" s="15">
        <v>0</v>
      </c>
      <c r="AF1699" s="13">
        <v>0</v>
      </c>
      <c r="AG1699" s="15">
        <v>0</v>
      </c>
      <c r="AH1699" s="13">
        <v>0</v>
      </c>
      <c r="AI1699" s="15">
        <v>0</v>
      </c>
      <c r="AJ1699" s="11" t="s">
        <v>17</v>
      </c>
      <c r="AK1699" s="11" t="s">
        <v>13</v>
      </c>
      <c r="AL1699" s="22">
        <f t="shared" si="78"/>
        <v>2705</v>
      </c>
      <c r="AM1699" s="11" t="str">
        <f>VLOOKUP(O1699,Sheet2!$D$6:$E$14,2,FALSE)</f>
        <v>Spare parts</v>
      </c>
      <c r="AN1699" s="11" t="str">
        <f>VLOOKUP(F1699,Sheet2!$E$10:$F$13,2,FALSE)</f>
        <v>SPM</v>
      </c>
      <c r="AO1699" s="35" t="s">
        <v>14668</v>
      </c>
      <c r="AP1699">
        <f>MATCH(AN1699,Sheet2!$F$5:$F$18,0)</f>
        <v>6</v>
      </c>
      <c r="AQ1699">
        <f>MATCH(AO1699,Sheet2!$F$5:$K$5,0)</f>
        <v>6</v>
      </c>
      <c r="AR1699" s="33">
        <f>INDEX(Sheet2!$F$5:$K$18,OPaL!AP1699,OPaL!AQ1699)</f>
        <v>0.15</v>
      </c>
      <c r="AS1699" s="1">
        <f t="shared" si="80"/>
        <v>26265.152999999998</v>
      </c>
    </row>
    <row r="1700" spans="1:45" x14ac:dyDescent="0.2">
      <c r="A1700" s="11" t="s">
        <v>6337</v>
      </c>
      <c r="B1700" s="11" t="s">
        <v>6338</v>
      </c>
      <c r="C1700" s="11" t="s">
        <v>11451</v>
      </c>
      <c r="D1700" s="21">
        <v>42587</v>
      </c>
      <c r="E1700" s="21" t="s">
        <v>9697</v>
      </c>
      <c r="F1700" s="21" t="s">
        <v>14659</v>
      </c>
      <c r="G1700" s="11" t="s">
        <v>2</v>
      </c>
      <c r="H1700" s="11" t="s">
        <v>16</v>
      </c>
      <c r="I1700" s="11" t="s">
        <v>4</v>
      </c>
      <c r="J1700" s="13">
        <v>2</v>
      </c>
      <c r="K1700" s="12">
        <v>30900.18</v>
      </c>
      <c r="L1700" s="12">
        <v>0</v>
      </c>
      <c r="M1700" s="12">
        <v>0</v>
      </c>
      <c r="N1700" s="12">
        <f t="shared" si="79"/>
        <v>30900.18</v>
      </c>
      <c r="O1700" s="11" t="s">
        <v>5</v>
      </c>
      <c r="P1700" s="13">
        <v>0</v>
      </c>
      <c r="Q1700" s="11" t="s">
        <v>6</v>
      </c>
      <c r="R1700" s="13">
        <v>0</v>
      </c>
      <c r="S1700" s="13">
        <v>0</v>
      </c>
      <c r="T1700" s="11" t="s">
        <v>7</v>
      </c>
      <c r="U1700" s="11" t="s">
        <v>8</v>
      </c>
      <c r="V1700" s="15">
        <v>0</v>
      </c>
      <c r="W1700" s="13">
        <v>0</v>
      </c>
      <c r="X1700" s="15">
        <v>0</v>
      </c>
      <c r="Y1700" s="15">
        <v>0</v>
      </c>
      <c r="Z1700" s="13">
        <v>0</v>
      </c>
      <c r="AA1700" s="15">
        <v>0</v>
      </c>
      <c r="AB1700" s="13">
        <v>0</v>
      </c>
      <c r="AC1700" s="15">
        <v>0</v>
      </c>
      <c r="AD1700" s="13">
        <v>0</v>
      </c>
      <c r="AE1700" s="15">
        <v>0</v>
      </c>
      <c r="AF1700" s="13">
        <v>0</v>
      </c>
      <c r="AG1700" s="15">
        <v>0</v>
      </c>
      <c r="AH1700" s="13">
        <v>0</v>
      </c>
      <c r="AI1700" s="15">
        <v>0</v>
      </c>
      <c r="AJ1700" s="11" t="s">
        <v>17</v>
      </c>
      <c r="AK1700" s="11" t="s">
        <v>13</v>
      </c>
      <c r="AL1700" s="22">
        <f t="shared" si="78"/>
        <v>2705</v>
      </c>
      <c r="AM1700" s="11" t="str">
        <f>VLOOKUP(O1700,Sheet2!$D$6:$E$14,2,FALSE)</f>
        <v>Spare parts</v>
      </c>
      <c r="AN1700" s="11" t="str">
        <f>VLOOKUP(F1700,Sheet2!$E$10:$F$13,2,FALSE)</f>
        <v>SPM</v>
      </c>
      <c r="AO1700" s="35" t="s">
        <v>14668</v>
      </c>
      <c r="AP1700">
        <f>MATCH(AN1700,Sheet2!$F$5:$F$18,0)</f>
        <v>6</v>
      </c>
      <c r="AQ1700">
        <f>MATCH(AO1700,Sheet2!$F$5:$K$5,0)</f>
        <v>6</v>
      </c>
      <c r="AR1700" s="33">
        <f>INDEX(Sheet2!$F$5:$K$18,OPaL!AP1700,OPaL!AQ1700)</f>
        <v>0.15</v>
      </c>
      <c r="AS1700" s="1">
        <f t="shared" si="80"/>
        <v>26265.152999999998</v>
      </c>
    </row>
    <row r="1701" spans="1:45" x14ac:dyDescent="0.2">
      <c r="A1701" s="11" t="s">
        <v>2845</v>
      </c>
      <c r="B1701" s="11" t="s">
        <v>2846</v>
      </c>
      <c r="C1701" s="11" t="s">
        <v>11452</v>
      </c>
      <c r="D1701" s="21">
        <v>42947</v>
      </c>
      <c r="E1701" s="21" t="s">
        <v>9697</v>
      </c>
      <c r="F1701" s="21" t="s">
        <v>14659</v>
      </c>
      <c r="G1701" s="11" t="s">
        <v>2</v>
      </c>
      <c r="H1701" s="11" t="s">
        <v>16</v>
      </c>
      <c r="I1701" s="11" t="s">
        <v>4</v>
      </c>
      <c r="J1701" s="12">
        <v>1</v>
      </c>
      <c r="K1701" s="12">
        <v>30864.45</v>
      </c>
      <c r="L1701" s="12">
        <v>0</v>
      </c>
      <c r="M1701" s="12">
        <v>0</v>
      </c>
      <c r="N1701" s="12">
        <f t="shared" si="79"/>
        <v>30864.45</v>
      </c>
      <c r="O1701" s="11" t="s">
        <v>5</v>
      </c>
      <c r="P1701" s="13">
        <v>0</v>
      </c>
      <c r="Q1701" s="11" t="s">
        <v>6</v>
      </c>
      <c r="R1701" s="13">
        <v>0</v>
      </c>
      <c r="S1701" s="13">
        <v>0</v>
      </c>
      <c r="T1701" s="11" t="s">
        <v>7</v>
      </c>
      <c r="U1701" s="11" t="s">
        <v>8</v>
      </c>
      <c r="V1701" s="15">
        <v>0</v>
      </c>
      <c r="W1701" s="13">
        <v>0</v>
      </c>
      <c r="X1701" s="15">
        <v>0</v>
      </c>
      <c r="Y1701" s="15">
        <v>0</v>
      </c>
      <c r="Z1701" s="13">
        <v>0</v>
      </c>
      <c r="AA1701" s="15">
        <v>0</v>
      </c>
      <c r="AB1701" s="13">
        <v>0</v>
      </c>
      <c r="AC1701" s="15">
        <v>0</v>
      </c>
      <c r="AD1701" s="13">
        <v>0</v>
      </c>
      <c r="AE1701" s="15">
        <v>0</v>
      </c>
      <c r="AF1701" s="13">
        <v>0</v>
      </c>
      <c r="AG1701" s="15">
        <v>0</v>
      </c>
      <c r="AH1701" s="13">
        <v>0</v>
      </c>
      <c r="AI1701" s="15">
        <v>0</v>
      </c>
      <c r="AJ1701" s="11" t="s">
        <v>17</v>
      </c>
      <c r="AK1701" s="11" t="s">
        <v>13</v>
      </c>
      <c r="AL1701" s="22">
        <f t="shared" si="78"/>
        <v>2345</v>
      </c>
      <c r="AM1701" s="11" t="str">
        <f>VLOOKUP(O1701,Sheet2!$D$6:$E$14,2,FALSE)</f>
        <v>Spare parts</v>
      </c>
      <c r="AN1701" s="11" t="str">
        <f>VLOOKUP(F1701,Sheet2!$E$10:$F$13,2,FALSE)</f>
        <v>SPM</v>
      </c>
      <c r="AO1701" s="35" t="s">
        <v>14668</v>
      </c>
      <c r="AP1701">
        <f>MATCH(AN1701,Sheet2!$F$5:$F$18,0)</f>
        <v>6</v>
      </c>
      <c r="AQ1701">
        <f>MATCH(AO1701,Sheet2!$F$5:$K$5,0)</f>
        <v>6</v>
      </c>
      <c r="AR1701" s="33">
        <f>INDEX(Sheet2!$F$5:$K$18,OPaL!AP1701,OPaL!AQ1701)</f>
        <v>0.15</v>
      </c>
      <c r="AS1701" s="1">
        <f t="shared" si="80"/>
        <v>26234.782500000001</v>
      </c>
    </row>
    <row r="1702" spans="1:45" x14ac:dyDescent="0.2">
      <c r="A1702" s="11" t="s">
        <v>2887</v>
      </c>
      <c r="B1702" s="11" t="s">
        <v>2888</v>
      </c>
      <c r="C1702" s="11" t="s">
        <v>11453</v>
      </c>
      <c r="D1702" s="21">
        <v>42424</v>
      </c>
      <c r="E1702" s="21" t="s">
        <v>9697</v>
      </c>
      <c r="F1702" s="21" t="s">
        <v>14659</v>
      </c>
      <c r="G1702" s="11" t="s">
        <v>2</v>
      </c>
      <c r="H1702" s="11" t="s">
        <v>16</v>
      </c>
      <c r="I1702" s="11" t="s">
        <v>4</v>
      </c>
      <c r="J1702" s="13">
        <v>2</v>
      </c>
      <c r="K1702" s="12">
        <v>30794.400000000001</v>
      </c>
      <c r="L1702" s="12">
        <v>0</v>
      </c>
      <c r="M1702" s="12">
        <v>0</v>
      </c>
      <c r="N1702" s="12">
        <f t="shared" si="79"/>
        <v>30794.400000000001</v>
      </c>
      <c r="O1702" s="11" t="s">
        <v>5</v>
      </c>
      <c r="P1702" s="13">
        <v>0</v>
      </c>
      <c r="Q1702" s="11" t="s">
        <v>6</v>
      </c>
      <c r="R1702" s="13">
        <v>0</v>
      </c>
      <c r="S1702" s="13">
        <v>0</v>
      </c>
      <c r="T1702" s="11" t="s">
        <v>7</v>
      </c>
      <c r="U1702" s="11" t="s">
        <v>8</v>
      </c>
      <c r="V1702" s="15">
        <v>0</v>
      </c>
      <c r="W1702" s="13">
        <v>0</v>
      </c>
      <c r="X1702" s="15">
        <v>0</v>
      </c>
      <c r="Y1702" s="15">
        <v>0</v>
      </c>
      <c r="Z1702" s="13">
        <v>0</v>
      </c>
      <c r="AA1702" s="15">
        <v>0</v>
      </c>
      <c r="AB1702" s="13">
        <v>0</v>
      </c>
      <c r="AC1702" s="15">
        <v>0</v>
      </c>
      <c r="AD1702" s="13">
        <v>0</v>
      </c>
      <c r="AE1702" s="15">
        <v>0</v>
      </c>
      <c r="AF1702" s="13">
        <v>0</v>
      </c>
      <c r="AG1702" s="15">
        <v>0</v>
      </c>
      <c r="AH1702" s="13">
        <v>0</v>
      </c>
      <c r="AI1702" s="15">
        <v>0</v>
      </c>
      <c r="AJ1702" s="11" t="s">
        <v>17</v>
      </c>
      <c r="AK1702" s="11" t="s">
        <v>13</v>
      </c>
      <c r="AL1702" s="22">
        <f t="shared" si="78"/>
        <v>2868</v>
      </c>
      <c r="AM1702" s="11" t="str">
        <f>VLOOKUP(O1702,Sheet2!$D$6:$E$14,2,FALSE)</f>
        <v>Spare parts</v>
      </c>
      <c r="AN1702" s="11" t="str">
        <f>VLOOKUP(F1702,Sheet2!$E$10:$F$13,2,FALSE)</f>
        <v>SPM</v>
      </c>
      <c r="AO1702" s="35" t="s">
        <v>14668</v>
      </c>
      <c r="AP1702">
        <f>MATCH(AN1702,Sheet2!$F$5:$F$18,0)</f>
        <v>6</v>
      </c>
      <c r="AQ1702">
        <f>MATCH(AO1702,Sheet2!$F$5:$K$5,0)</f>
        <v>6</v>
      </c>
      <c r="AR1702" s="33">
        <f>INDEX(Sheet2!$F$5:$K$18,OPaL!AP1702,OPaL!AQ1702)</f>
        <v>0.15</v>
      </c>
      <c r="AS1702" s="1">
        <f t="shared" si="80"/>
        <v>26175.24</v>
      </c>
    </row>
    <row r="1703" spans="1:45" x14ac:dyDescent="0.2">
      <c r="A1703" s="11" t="s">
        <v>541</v>
      </c>
      <c r="B1703" s="11" t="s">
        <v>542</v>
      </c>
      <c r="C1703" s="11" t="s">
        <v>11454</v>
      </c>
      <c r="D1703" s="21">
        <v>43496</v>
      </c>
      <c r="E1703" s="21" t="s">
        <v>9697</v>
      </c>
      <c r="F1703" s="21" t="s">
        <v>14659</v>
      </c>
      <c r="G1703" s="11" t="s">
        <v>2</v>
      </c>
      <c r="H1703" s="11" t="s">
        <v>3</v>
      </c>
      <c r="I1703" s="11" t="s">
        <v>4</v>
      </c>
      <c r="J1703" s="13">
        <v>3</v>
      </c>
      <c r="K1703" s="12">
        <v>30745.35</v>
      </c>
      <c r="L1703" s="12">
        <v>0</v>
      </c>
      <c r="M1703" s="12">
        <v>0</v>
      </c>
      <c r="N1703" s="12">
        <f t="shared" si="79"/>
        <v>30745.35</v>
      </c>
      <c r="O1703" s="11" t="s">
        <v>5</v>
      </c>
      <c r="P1703" s="13">
        <v>0</v>
      </c>
      <c r="Q1703" s="11" t="s">
        <v>6</v>
      </c>
      <c r="R1703" s="13">
        <v>0</v>
      </c>
      <c r="S1703" s="13">
        <v>0</v>
      </c>
      <c r="T1703" s="11" t="s">
        <v>7</v>
      </c>
      <c r="U1703" s="11" t="s">
        <v>8</v>
      </c>
      <c r="V1703" s="15">
        <v>0</v>
      </c>
      <c r="W1703" s="13">
        <v>0</v>
      </c>
      <c r="X1703" s="15">
        <v>0</v>
      </c>
      <c r="Y1703" s="15">
        <v>0</v>
      </c>
      <c r="Z1703" s="13">
        <v>0</v>
      </c>
      <c r="AA1703" s="15">
        <v>0</v>
      </c>
      <c r="AB1703" s="13">
        <v>0</v>
      </c>
      <c r="AC1703" s="15">
        <v>0</v>
      </c>
      <c r="AD1703" s="13">
        <v>0</v>
      </c>
      <c r="AE1703" s="15">
        <v>0</v>
      </c>
      <c r="AF1703" s="13">
        <v>0</v>
      </c>
      <c r="AG1703" s="15">
        <v>0</v>
      </c>
      <c r="AH1703" s="13">
        <v>0</v>
      </c>
      <c r="AI1703" s="15">
        <v>0</v>
      </c>
      <c r="AJ1703" s="11" t="s">
        <v>9</v>
      </c>
      <c r="AK1703" s="11" t="s">
        <v>13</v>
      </c>
      <c r="AL1703" s="22">
        <f t="shared" si="78"/>
        <v>1796</v>
      </c>
      <c r="AM1703" s="11" t="str">
        <f>VLOOKUP(O1703,Sheet2!$D$6:$E$14,2,FALSE)</f>
        <v>Spare parts</v>
      </c>
      <c r="AN1703" s="11" t="str">
        <f>VLOOKUP(F1703,Sheet2!$E$10:$F$13,2,FALSE)</f>
        <v>SPM</v>
      </c>
      <c r="AO1703" s="35" t="s">
        <v>14668</v>
      </c>
      <c r="AP1703">
        <f>MATCH(AN1703,Sheet2!$F$5:$F$18,0)</f>
        <v>6</v>
      </c>
      <c r="AQ1703">
        <f>MATCH(AO1703,Sheet2!$F$5:$K$5,0)</f>
        <v>6</v>
      </c>
      <c r="AR1703" s="33">
        <f>INDEX(Sheet2!$F$5:$K$18,OPaL!AP1703,OPaL!AQ1703)</f>
        <v>0.15</v>
      </c>
      <c r="AS1703" s="1">
        <f t="shared" si="80"/>
        <v>26133.547499999997</v>
      </c>
    </row>
    <row r="1704" spans="1:45" x14ac:dyDescent="0.2">
      <c r="A1704" s="11" t="s">
        <v>5525</v>
      </c>
      <c r="B1704" s="11" t="s">
        <v>5526</v>
      </c>
      <c r="C1704" s="11" t="s">
        <v>11455</v>
      </c>
      <c r="D1704" s="21">
        <v>44551</v>
      </c>
      <c r="E1704" s="21" t="s">
        <v>9740</v>
      </c>
      <c r="F1704" s="21" t="s">
        <v>14658</v>
      </c>
      <c r="G1704" s="11" t="s">
        <v>2</v>
      </c>
      <c r="H1704" s="11" t="s">
        <v>3</v>
      </c>
      <c r="I1704" s="11" t="s">
        <v>4</v>
      </c>
      <c r="J1704" s="12">
        <v>2</v>
      </c>
      <c r="K1704" s="12">
        <v>30721.66</v>
      </c>
      <c r="L1704" s="12">
        <v>0</v>
      </c>
      <c r="M1704" s="12">
        <v>0</v>
      </c>
      <c r="N1704" s="12">
        <f t="shared" si="79"/>
        <v>30721.66</v>
      </c>
      <c r="O1704" s="11" t="s">
        <v>5</v>
      </c>
      <c r="P1704" s="13">
        <v>0</v>
      </c>
      <c r="Q1704" s="11" t="s">
        <v>6</v>
      </c>
      <c r="R1704" s="13">
        <v>0</v>
      </c>
      <c r="S1704" s="13">
        <v>0</v>
      </c>
      <c r="T1704" s="11" t="s">
        <v>7</v>
      </c>
      <c r="U1704" s="11" t="s">
        <v>8</v>
      </c>
      <c r="V1704" s="15">
        <v>0</v>
      </c>
      <c r="W1704" s="13">
        <v>0</v>
      </c>
      <c r="X1704" s="15">
        <v>0</v>
      </c>
      <c r="Y1704" s="15">
        <v>0</v>
      </c>
      <c r="Z1704" s="13">
        <v>0</v>
      </c>
      <c r="AA1704" s="15">
        <v>0</v>
      </c>
      <c r="AB1704" s="13">
        <v>0</v>
      </c>
      <c r="AC1704" s="15">
        <v>0</v>
      </c>
      <c r="AD1704" s="13">
        <v>0</v>
      </c>
      <c r="AE1704" s="15">
        <v>0</v>
      </c>
      <c r="AF1704" s="13">
        <v>0</v>
      </c>
      <c r="AG1704" s="15">
        <v>0</v>
      </c>
      <c r="AH1704" s="13">
        <v>0</v>
      </c>
      <c r="AI1704" s="15">
        <v>0</v>
      </c>
      <c r="AJ1704" s="11" t="s">
        <v>9</v>
      </c>
      <c r="AK1704" s="11" t="s">
        <v>1398</v>
      </c>
      <c r="AL1704" s="22">
        <f t="shared" si="78"/>
        <v>741</v>
      </c>
      <c r="AM1704" s="11" t="str">
        <f>VLOOKUP(O1704,Sheet2!$D$6:$E$14,2,FALSE)</f>
        <v>Spare parts</v>
      </c>
      <c r="AN1704" s="11" t="str">
        <f>VLOOKUP(F1704,Sheet2!$E$10:$F$13,2,FALSE)</f>
        <v>SPE</v>
      </c>
      <c r="AO1704" s="35" t="s">
        <v>14668</v>
      </c>
      <c r="AP1704">
        <f>MATCH(AN1704,Sheet2!$F$5:$F$18,0)</f>
        <v>7</v>
      </c>
      <c r="AQ1704">
        <f>MATCH(AO1704,Sheet2!$F$5:$K$5,0)</f>
        <v>6</v>
      </c>
      <c r="AR1704" s="33">
        <f>INDEX(Sheet2!$F$5:$K$18,OPaL!AP1704,OPaL!AQ1704)</f>
        <v>0.15</v>
      </c>
      <c r="AS1704" s="1">
        <f t="shared" si="80"/>
        <v>26113.411</v>
      </c>
    </row>
    <row r="1705" spans="1:45" x14ac:dyDescent="0.2">
      <c r="A1705" s="11" t="s">
        <v>6373</v>
      </c>
      <c r="B1705" s="11" t="s">
        <v>6374</v>
      </c>
      <c r="C1705" s="11" t="s">
        <v>11456</v>
      </c>
      <c r="D1705" s="21">
        <v>42418</v>
      </c>
      <c r="E1705" s="21" t="s">
        <v>9697</v>
      </c>
      <c r="F1705" s="21" t="s">
        <v>14659</v>
      </c>
      <c r="G1705" s="11" t="s">
        <v>2</v>
      </c>
      <c r="H1705" s="11" t="s">
        <v>3</v>
      </c>
      <c r="I1705" s="11" t="s">
        <v>4</v>
      </c>
      <c r="J1705" s="13">
        <v>5</v>
      </c>
      <c r="K1705" s="12">
        <v>30668.97</v>
      </c>
      <c r="L1705" s="12">
        <v>0</v>
      </c>
      <c r="M1705" s="12">
        <v>0</v>
      </c>
      <c r="N1705" s="12">
        <f t="shared" si="79"/>
        <v>30668.97</v>
      </c>
      <c r="O1705" s="11" t="s">
        <v>5</v>
      </c>
      <c r="P1705" s="13">
        <v>0</v>
      </c>
      <c r="Q1705" s="11" t="s">
        <v>6</v>
      </c>
      <c r="R1705" s="13">
        <v>0</v>
      </c>
      <c r="S1705" s="13">
        <v>0</v>
      </c>
      <c r="T1705" s="11" t="s">
        <v>7</v>
      </c>
      <c r="U1705" s="11" t="s">
        <v>8</v>
      </c>
      <c r="V1705" s="15">
        <v>0</v>
      </c>
      <c r="W1705" s="13">
        <v>0</v>
      </c>
      <c r="X1705" s="15">
        <v>0</v>
      </c>
      <c r="Y1705" s="15">
        <v>0</v>
      </c>
      <c r="Z1705" s="13">
        <v>0</v>
      </c>
      <c r="AA1705" s="15">
        <v>0</v>
      </c>
      <c r="AB1705" s="13">
        <v>0</v>
      </c>
      <c r="AC1705" s="15">
        <v>0</v>
      </c>
      <c r="AD1705" s="13">
        <v>0</v>
      </c>
      <c r="AE1705" s="15">
        <v>0</v>
      </c>
      <c r="AF1705" s="13">
        <v>0</v>
      </c>
      <c r="AG1705" s="15">
        <v>0</v>
      </c>
      <c r="AH1705" s="13">
        <v>0</v>
      </c>
      <c r="AI1705" s="15">
        <v>0</v>
      </c>
      <c r="AJ1705" s="11" t="s">
        <v>9</v>
      </c>
      <c r="AK1705" s="11" t="s">
        <v>13</v>
      </c>
      <c r="AL1705" s="22">
        <f t="shared" si="78"/>
        <v>2874</v>
      </c>
      <c r="AM1705" s="11" t="str">
        <f>VLOOKUP(O1705,Sheet2!$D$6:$E$14,2,FALSE)</f>
        <v>Spare parts</v>
      </c>
      <c r="AN1705" s="11" t="str">
        <f>VLOOKUP(F1705,Sheet2!$E$10:$F$13,2,FALSE)</f>
        <v>SPM</v>
      </c>
      <c r="AO1705" s="35" t="s">
        <v>14668</v>
      </c>
      <c r="AP1705">
        <f>MATCH(AN1705,Sheet2!$F$5:$F$18,0)</f>
        <v>6</v>
      </c>
      <c r="AQ1705">
        <f>MATCH(AO1705,Sheet2!$F$5:$K$5,0)</f>
        <v>6</v>
      </c>
      <c r="AR1705" s="33">
        <f>INDEX(Sheet2!$F$5:$K$18,OPaL!AP1705,OPaL!AQ1705)</f>
        <v>0.15</v>
      </c>
      <c r="AS1705" s="1">
        <f t="shared" si="80"/>
        <v>26068.624500000002</v>
      </c>
    </row>
    <row r="1706" spans="1:45" x14ac:dyDescent="0.2">
      <c r="A1706" s="11" t="s">
        <v>9464</v>
      </c>
      <c r="B1706" s="11" t="s">
        <v>9465</v>
      </c>
      <c r="C1706" s="11" t="s">
        <v>11457</v>
      </c>
      <c r="D1706" s="21">
        <v>44148</v>
      </c>
      <c r="E1706" s="21" t="s">
        <v>9694</v>
      </c>
      <c r="F1706" s="21" t="s">
        <v>14657</v>
      </c>
      <c r="G1706" s="11" t="s">
        <v>2</v>
      </c>
      <c r="H1706" s="11" t="s">
        <v>3</v>
      </c>
      <c r="I1706" s="11" t="s">
        <v>1999</v>
      </c>
      <c r="J1706" s="12">
        <v>210</v>
      </c>
      <c r="K1706" s="12">
        <v>30576.03</v>
      </c>
      <c r="L1706" s="12">
        <v>0</v>
      </c>
      <c r="M1706" s="12">
        <v>0</v>
      </c>
      <c r="N1706" s="12">
        <f t="shared" si="79"/>
        <v>30576.03</v>
      </c>
      <c r="O1706" s="11" t="s">
        <v>8227</v>
      </c>
      <c r="P1706" s="13">
        <v>0</v>
      </c>
      <c r="Q1706" s="11" t="s">
        <v>6</v>
      </c>
      <c r="R1706" s="13">
        <v>0</v>
      </c>
      <c r="S1706" s="13">
        <v>0</v>
      </c>
      <c r="T1706" s="11" t="s">
        <v>7</v>
      </c>
      <c r="U1706" s="11" t="s">
        <v>8</v>
      </c>
      <c r="V1706" s="15">
        <v>0</v>
      </c>
      <c r="W1706" s="13">
        <v>0</v>
      </c>
      <c r="X1706" s="15">
        <v>0</v>
      </c>
      <c r="Y1706" s="15">
        <v>0</v>
      </c>
      <c r="Z1706" s="13">
        <v>0</v>
      </c>
      <c r="AA1706" s="15">
        <v>0</v>
      </c>
      <c r="AB1706" s="13">
        <v>0</v>
      </c>
      <c r="AC1706" s="15">
        <v>0</v>
      </c>
      <c r="AD1706" s="13">
        <v>0</v>
      </c>
      <c r="AE1706" s="15">
        <v>0</v>
      </c>
      <c r="AF1706" s="13">
        <v>0</v>
      </c>
      <c r="AG1706" s="15">
        <v>0</v>
      </c>
      <c r="AH1706" s="13">
        <v>0</v>
      </c>
      <c r="AI1706" s="15">
        <v>0</v>
      </c>
      <c r="AJ1706" s="11" t="s">
        <v>9</v>
      </c>
      <c r="AK1706" s="11" t="s">
        <v>2554</v>
      </c>
      <c r="AL1706" s="22">
        <f t="shared" si="78"/>
        <v>1144</v>
      </c>
      <c r="AM1706" s="11" t="str">
        <f>VLOOKUP(O1706,Sheet2!$D$6:$E$14,2,FALSE)</f>
        <v>Consumables</v>
      </c>
      <c r="AN1706" s="11" t="str">
        <f>VLOOKUP(F1706,Sheet2!$E$15:$F$18,2,FALSE)</f>
        <v>CO</v>
      </c>
      <c r="AO1706" s="35" t="s">
        <v>14668</v>
      </c>
      <c r="AP1706">
        <f>MATCH(AN1706,Sheet2!$F$5:$F$18,0)</f>
        <v>12</v>
      </c>
      <c r="AQ1706">
        <f>MATCH(AO1706,Sheet2!$F$5:$K$5,0)</f>
        <v>6</v>
      </c>
      <c r="AR1706" s="33">
        <f>INDEX(Sheet2!$F$5:$K$18,OPaL!AP1706,OPaL!AQ1706)</f>
        <v>0.2</v>
      </c>
      <c r="AS1706" s="1">
        <f t="shared" si="80"/>
        <v>24460.824000000001</v>
      </c>
    </row>
    <row r="1707" spans="1:45" x14ac:dyDescent="0.2">
      <c r="A1707" s="11" t="s">
        <v>4445</v>
      </c>
      <c r="B1707" s="11" t="s">
        <v>4446</v>
      </c>
      <c r="C1707" s="11" t="s">
        <v>11458</v>
      </c>
      <c r="D1707" s="21">
        <v>42963</v>
      </c>
      <c r="E1707" s="21" t="s">
        <v>9697</v>
      </c>
      <c r="F1707" s="21" t="s">
        <v>14659</v>
      </c>
      <c r="G1707" s="11" t="s">
        <v>2</v>
      </c>
      <c r="H1707" s="11" t="s">
        <v>16</v>
      </c>
      <c r="I1707" s="11" t="s">
        <v>351</v>
      </c>
      <c r="J1707" s="12">
        <v>1</v>
      </c>
      <c r="K1707" s="12">
        <v>30520.880000000001</v>
      </c>
      <c r="L1707" s="12">
        <v>0</v>
      </c>
      <c r="M1707" s="12">
        <v>0</v>
      </c>
      <c r="N1707" s="12">
        <f t="shared" si="79"/>
        <v>30520.880000000001</v>
      </c>
      <c r="O1707" s="11" t="s">
        <v>5</v>
      </c>
      <c r="P1707" s="13">
        <v>0</v>
      </c>
      <c r="Q1707" s="11" t="s">
        <v>6</v>
      </c>
      <c r="R1707" s="13">
        <v>0</v>
      </c>
      <c r="S1707" s="13">
        <v>0</v>
      </c>
      <c r="T1707" s="11" t="s">
        <v>7</v>
      </c>
      <c r="U1707" s="11" t="s">
        <v>8</v>
      </c>
      <c r="V1707" s="15">
        <v>0</v>
      </c>
      <c r="W1707" s="13">
        <v>0</v>
      </c>
      <c r="X1707" s="15">
        <v>0</v>
      </c>
      <c r="Y1707" s="15">
        <v>0</v>
      </c>
      <c r="Z1707" s="13">
        <v>0</v>
      </c>
      <c r="AA1707" s="15">
        <v>0</v>
      </c>
      <c r="AB1707" s="13">
        <v>0</v>
      </c>
      <c r="AC1707" s="15">
        <v>0</v>
      </c>
      <c r="AD1707" s="13">
        <v>0</v>
      </c>
      <c r="AE1707" s="15">
        <v>0</v>
      </c>
      <c r="AF1707" s="13">
        <v>0</v>
      </c>
      <c r="AG1707" s="15">
        <v>0</v>
      </c>
      <c r="AH1707" s="13">
        <v>0</v>
      </c>
      <c r="AI1707" s="15">
        <v>0</v>
      </c>
      <c r="AJ1707" s="11" t="s">
        <v>17</v>
      </c>
      <c r="AK1707" s="11" t="s">
        <v>1398</v>
      </c>
      <c r="AL1707" s="22">
        <f t="shared" si="78"/>
        <v>2329</v>
      </c>
      <c r="AM1707" s="11" t="str">
        <f>VLOOKUP(O1707,Sheet2!$D$6:$E$14,2,FALSE)</f>
        <v>Spare parts</v>
      </c>
      <c r="AN1707" s="11" t="str">
        <f>VLOOKUP(F1707,Sheet2!$E$10:$F$13,2,FALSE)</f>
        <v>SPM</v>
      </c>
      <c r="AO1707" s="35" t="s">
        <v>14668</v>
      </c>
      <c r="AP1707">
        <f>MATCH(AN1707,Sheet2!$F$5:$F$18,0)</f>
        <v>6</v>
      </c>
      <c r="AQ1707">
        <f>MATCH(AO1707,Sheet2!$F$5:$K$5,0)</f>
        <v>6</v>
      </c>
      <c r="AR1707" s="33">
        <f>INDEX(Sheet2!$F$5:$K$18,OPaL!AP1707,OPaL!AQ1707)</f>
        <v>0.15</v>
      </c>
      <c r="AS1707" s="1">
        <f t="shared" si="80"/>
        <v>25942.748</v>
      </c>
    </row>
    <row r="1708" spans="1:45" x14ac:dyDescent="0.2">
      <c r="A1708" s="11" t="s">
        <v>4451</v>
      </c>
      <c r="B1708" s="11" t="s">
        <v>4452</v>
      </c>
      <c r="C1708" s="11" t="s">
        <v>11459</v>
      </c>
      <c r="D1708" s="21">
        <v>42963</v>
      </c>
      <c r="E1708" s="21" t="s">
        <v>9697</v>
      </c>
      <c r="F1708" s="21" t="s">
        <v>14659</v>
      </c>
      <c r="G1708" s="11" t="s">
        <v>2</v>
      </c>
      <c r="H1708" s="11" t="s">
        <v>16</v>
      </c>
      <c r="I1708" s="11" t="s">
        <v>351</v>
      </c>
      <c r="J1708" s="12">
        <v>1</v>
      </c>
      <c r="K1708" s="12">
        <v>30520.880000000001</v>
      </c>
      <c r="L1708" s="12">
        <v>0</v>
      </c>
      <c r="M1708" s="12">
        <v>0</v>
      </c>
      <c r="N1708" s="12">
        <f t="shared" si="79"/>
        <v>30520.880000000001</v>
      </c>
      <c r="O1708" s="11" t="s">
        <v>5</v>
      </c>
      <c r="P1708" s="13">
        <v>0</v>
      </c>
      <c r="Q1708" s="11" t="s">
        <v>6</v>
      </c>
      <c r="R1708" s="13">
        <v>0</v>
      </c>
      <c r="S1708" s="13">
        <v>0</v>
      </c>
      <c r="T1708" s="11" t="s">
        <v>7</v>
      </c>
      <c r="U1708" s="11" t="s">
        <v>8</v>
      </c>
      <c r="V1708" s="15">
        <v>0</v>
      </c>
      <c r="W1708" s="13">
        <v>0</v>
      </c>
      <c r="X1708" s="15">
        <v>0</v>
      </c>
      <c r="Y1708" s="15">
        <v>0</v>
      </c>
      <c r="Z1708" s="13">
        <v>0</v>
      </c>
      <c r="AA1708" s="15">
        <v>0</v>
      </c>
      <c r="AB1708" s="13">
        <v>0</v>
      </c>
      <c r="AC1708" s="15">
        <v>0</v>
      </c>
      <c r="AD1708" s="13">
        <v>0</v>
      </c>
      <c r="AE1708" s="15">
        <v>0</v>
      </c>
      <c r="AF1708" s="13">
        <v>0</v>
      </c>
      <c r="AG1708" s="15">
        <v>0</v>
      </c>
      <c r="AH1708" s="13">
        <v>0</v>
      </c>
      <c r="AI1708" s="15">
        <v>0</v>
      </c>
      <c r="AJ1708" s="11" t="s">
        <v>17</v>
      </c>
      <c r="AK1708" s="11" t="s">
        <v>1398</v>
      </c>
      <c r="AL1708" s="22">
        <f t="shared" si="78"/>
        <v>2329</v>
      </c>
      <c r="AM1708" s="11" t="str">
        <f>VLOOKUP(O1708,Sheet2!$D$6:$E$14,2,FALSE)</f>
        <v>Spare parts</v>
      </c>
      <c r="AN1708" s="11" t="str">
        <f>VLOOKUP(F1708,Sheet2!$E$10:$F$13,2,FALSE)</f>
        <v>SPM</v>
      </c>
      <c r="AO1708" s="35" t="s">
        <v>14668</v>
      </c>
      <c r="AP1708">
        <f>MATCH(AN1708,Sheet2!$F$5:$F$18,0)</f>
        <v>6</v>
      </c>
      <c r="AQ1708">
        <f>MATCH(AO1708,Sheet2!$F$5:$K$5,0)</f>
        <v>6</v>
      </c>
      <c r="AR1708" s="33">
        <f>INDEX(Sheet2!$F$5:$K$18,OPaL!AP1708,OPaL!AQ1708)</f>
        <v>0.15</v>
      </c>
      <c r="AS1708" s="1">
        <f t="shared" si="80"/>
        <v>25942.748</v>
      </c>
    </row>
    <row r="1709" spans="1:45" x14ac:dyDescent="0.2">
      <c r="A1709" s="11" t="s">
        <v>3145</v>
      </c>
      <c r="B1709" s="11" t="s">
        <v>3146</v>
      </c>
      <c r="C1709" s="11" t="s">
        <v>11460</v>
      </c>
      <c r="D1709" s="21">
        <v>43536</v>
      </c>
      <c r="E1709" s="21" t="s">
        <v>9697</v>
      </c>
      <c r="F1709" s="21" t="s">
        <v>14659</v>
      </c>
      <c r="G1709" s="11" t="s">
        <v>2</v>
      </c>
      <c r="H1709" s="11" t="s">
        <v>3</v>
      </c>
      <c r="I1709" s="11" t="s">
        <v>4</v>
      </c>
      <c r="J1709" s="12">
        <v>1</v>
      </c>
      <c r="K1709" s="12">
        <v>30500</v>
      </c>
      <c r="L1709" s="12">
        <v>0</v>
      </c>
      <c r="M1709" s="12">
        <v>0</v>
      </c>
      <c r="N1709" s="12">
        <f t="shared" si="79"/>
        <v>30500</v>
      </c>
      <c r="O1709" s="11" t="s">
        <v>5</v>
      </c>
      <c r="P1709" s="13">
        <v>0</v>
      </c>
      <c r="Q1709" s="11" t="s">
        <v>6</v>
      </c>
      <c r="R1709" s="13">
        <v>0</v>
      </c>
      <c r="S1709" s="13">
        <v>0</v>
      </c>
      <c r="T1709" s="11" t="s">
        <v>7</v>
      </c>
      <c r="U1709" s="11" t="s">
        <v>8</v>
      </c>
      <c r="V1709" s="15">
        <v>0</v>
      </c>
      <c r="W1709" s="13">
        <v>0</v>
      </c>
      <c r="X1709" s="15">
        <v>0</v>
      </c>
      <c r="Y1709" s="15">
        <v>0</v>
      </c>
      <c r="Z1709" s="13">
        <v>0</v>
      </c>
      <c r="AA1709" s="15">
        <v>0</v>
      </c>
      <c r="AB1709" s="13">
        <v>0</v>
      </c>
      <c r="AC1709" s="15">
        <v>0</v>
      </c>
      <c r="AD1709" s="13">
        <v>0</v>
      </c>
      <c r="AE1709" s="15">
        <v>0</v>
      </c>
      <c r="AF1709" s="13">
        <v>0</v>
      </c>
      <c r="AG1709" s="15">
        <v>0</v>
      </c>
      <c r="AH1709" s="13">
        <v>0</v>
      </c>
      <c r="AI1709" s="15">
        <v>0</v>
      </c>
      <c r="AJ1709" s="11" t="s">
        <v>9</v>
      </c>
      <c r="AK1709" s="11" t="s">
        <v>13</v>
      </c>
      <c r="AL1709" s="22">
        <f t="shared" si="78"/>
        <v>1756</v>
      </c>
      <c r="AM1709" s="11" t="str">
        <f>VLOOKUP(O1709,Sheet2!$D$6:$E$14,2,FALSE)</f>
        <v>Spare parts</v>
      </c>
      <c r="AN1709" s="11" t="str">
        <f>VLOOKUP(F1709,Sheet2!$E$10:$F$13,2,FALSE)</f>
        <v>SPM</v>
      </c>
      <c r="AO1709" s="35" t="s">
        <v>14668</v>
      </c>
      <c r="AP1709">
        <f>MATCH(AN1709,Sheet2!$F$5:$F$18,0)</f>
        <v>6</v>
      </c>
      <c r="AQ1709">
        <f>MATCH(AO1709,Sheet2!$F$5:$K$5,0)</f>
        <v>6</v>
      </c>
      <c r="AR1709" s="33">
        <f>INDEX(Sheet2!$F$5:$K$18,OPaL!AP1709,OPaL!AQ1709)</f>
        <v>0.15</v>
      </c>
      <c r="AS1709" s="1">
        <f t="shared" si="80"/>
        <v>25925</v>
      </c>
    </row>
    <row r="1710" spans="1:45" x14ac:dyDescent="0.2">
      <c r="A1710" s="11" t="s">
        <v>5473</v>
      </c>
      <c r="B1710" s="11" t="s">
        <v>5474</v>
      </c>
      <c r="C1710" s="11" t="s">
        <v>11461</v>
      </c>
      <c r="D1710" s="21">
        <v>43249</v>
      </c>
      <c r="E1710" s="21" t="s">
        <v>9697</v>
      </c>
      <c r="F1710" s="21" t="s">
        <v>14659</v>
      </c>
      <c r="G1710" s="11" t="s">
        <v>2</v>
      </c>
      <c r="H1710" s="11" t="s">
        <v>16</v>
      </c>
      <c r="I1710" s="11" t="s">
        <v>4</v>
      </c>
      <c r="J1710" s="12">
        <v>7</v>
      </c>
      <c r="K1710" s="12">
        <v>30415</v>
      </c>
      <c r="L1710" s="12">
        <v>0</v>
      </c>
      <c r="M1710" s="12">
        <v>0</v>
      </c>
      <c r="N1710" s="12">
        <f t="shared" si="79"/>
        <v>30415</v>
      </c>
      <c r="O1710" s="11" t="s">
        <v>5</v>
      </c>
      <c r="P1710" s="13">
        <v>0</v>
      </c>
      <c r="Q1710" s="11" t="s">
        <v>6</v>
      </c>
      <c r="R1710" s="13">
        <v>0</v>
      </c>
      <c r="S1710" s="13">
        <v>0</v>
      </c>
      <c r="T1710" s="11" t="s">
        <v>7</v>
      </c>
      <c r="U1710" s="11" t="s">
        <v>8</v>
      </c>
      <c r="V1710" s="15">
        <v>0</v>
      </c>
      <c r="W1710" s="13">
        <v>0</v>
      </c>
      <c r="X1710" s="15">
        <v>0</v>
      </c>
      <c r="Y1710" s="15">
        <v>0</v>
      </c>
      <c r="Z1710" s="13">
        <v>0</v>
      </c>
      <c r="AA1710" s="15">
        <v>0</v>
      </c>
      <c r="AB1710" s="13">
        <v>0</v>
      </c>
      <c r="AC1710" s="15">
        <v>0</v>
      </c>
      <c r="AD1710" s="13">
        <v>0</v>
      </c>
      <c r="AE1710" s="15">
        <v>0</v>
      </c>
      <c r="AF1710" s="13">
        <v>0</v>
      </c>
      <c r="AG1710" s="15">
        <v>0</v>
      </c>
      <c r="AH1710" s="13">
        <v>0</v>
      </c>
      <c r="AI1710" s="15">
        <v>0</v>
      </c>
      <c r="AJ1710" s="11" t="s">
        <v>17</v>
      </c>
      <c r="AK1710" s="11" t="s">
        <v>1398</v>
      </c>
      <c r="AL1710" s="22">
        <f t="shared" si="78"/>
        <v>2043</v>
      </c>
      <c r="AM1710" s="11" t="str">
        <f>VLOOKUP(O1710,Sheet2!$D$6:$E$14,2,FALSE)</f>
        <v>Spare parts</v>
      </c>
      <c r="AN1710" s="11" t="str">
        <f>VLOOKUP(F1710,Sheet2!$E$10:$F$13,2,FALSE)</f>
        <v>SPM</v>
      </c>
      <c r="AO1710" s="35" t="s">
        <v>14668</v>
      </c>
      <c r="AP1710">
        <f>MATCH(AN1710,Sheet2!$F$5:$F$18,0)</f>
        <v>6</v>
      </c>
      <c r="AQ1710">
        <f>MATCH(AO1710,Sheet2!$F$5:$K$5,0)</f>
        <v>6</v>
      </c>
      <c r="AR1710" s="33">
        <f>INDEX(Sheet2!$F$5:$K$18,OPaL!AP1710,OPaL!AQ1710)</f>
        <v>0.15</v>
      </c>
      <c r="AS1710" s="1">
        <f t="shared" si="80"/>
        <v>25852.75</v>
      </c>
    </row>
    <row r="1711" spans="1:45" x14ac:dyDescent="0.2">
      <c r="A1711" s="11" t="s">
        <v>8016</v>
      </c>
      <c r="B1711" s="11" t="s">
        <v>8017</v>
      </c>
      <c r="C1711" s="11" t="s">
        <v>11462</v>
      </c>
      <c r="D1711" s="21">
        <v>44791</v>
      </c>
      <c r="E1711" s="21" t="s">
        <v>9697</v>
      </c>
      <c r="F1711" s="21" t="s">
        <v>14659</v>
      </c>
      <c r="G1711" s="11" t="s">
        <v>2</v>
      </c>
      <c r="H1711" s="11" t="s">
        <v>350</v>
      </c>
      <c r="I1711" s="11" t="s">
        <v>4</v>
      </c>
      <c r="J1711" s="12">
        <v>20</v>
      </c>
      <c r="K1711" s="12">
        <v>30381.599999999999</v>
      </c>
      <c r="L1711" s="12">
        <v>0</v>
      </c>
      <c r="M1711" s="12">
        <v>0</v>
      </c>
      <c r="N1711" s="12">
        <f t="shared" si="79"/>
        <v>30381.599999999999</v>
      </c>
      <c r="O1711" s="11" t="s">
        <v>5</v>
      </c>
      <c r="P1711" s="13">
        <v>0</v>
      </c>
      <c r="Q1711" s="11" t="s">
        <v>6</v>
      </c>
      <c r="R1711" s="13">
        <v>0</v>
      </c>
      <c r="S1711" s="13">
        <v>0</v>
      </c>
      <c r="T1711" s="11" t="s">
        <v>7</v>
      </c>
      <c r="U1711" s="11" t="s">
        <v>8</v>
      </c>
      <c r="V1711" s="15">
        <v>0</v>
      </c>
      <c r="W1711" s="13">
        <v>0</v>
      </c>
      <c r="X1711" s="15">
        <v>0</v>
      </c>
      <c r="Y1711" s="15">
        <v>0</v>
      </c>
      <c r="Z1711" s="13">
        <v>0</v>
      </c>
      <c r="AA1711" s="15">
        <v>0</v>
      </c>
      <c r="AB1711" s="13">
        <v>0</v>
      </c>
      <c r="AC1711" s="15">
        <v>0</v>
      </c>
      <c r="AD1711" s="13">
        <v>0</v>
      </c>
      <c r="AE1711" s="15">
        <v>0</v>
      </c>
      <c r="AF1711" s="13">
        <v>0</v>
      </c>
      <c r="AG1711" s="15">
        <v>0</v>
      </c>
      <c r="AH1711" s="13">
        <v>0</v>
      </c>
      <c r="AI1711" s="15">
        <v>0</v>
      </c>
      <c r="AJ1711" s="11" t="s">
        <v>352</v>
      </c>
      <c r="AK1711" s="11" t="s">
        <v>13</v>
      </c>
      <c r="AL1711" s="22">
        <f t="shared" si="78"/>
        <v>501</v>
      </c>
      <c r="AM1711" s="11" t="str">
        <f>VLOOKUP(O1711,Sheet2!$D$6:$E$14,2,FALSE)</f>
        <v>Spare parts</v>
      </c>
      <c r="AN1711" s="11" t="str">
        <f>VLOOKUP(F1711,Sheet2!$E$10:$F$13,2,FALSE)</f>
        <v>SPM</v>
      </c>
      <c r="AO1711" s="35" t="s">
        <v>14668</v>
      </c>
      <c r="AP1711">
        <f>MATCH(AN1711,Sheet2!$F$5:$F$18,0)</f>
        <v>6</v>
      </c>
      <c r="AQ1711">
        <f>MATCH(AO1711,Sheet2!$F$5:$K$5,0)</f>
        <v>6</v>
      </c>
      <c r="AR1711" s="33">
        <f>INDEX(Sheet2!$F$5:$K$18,OPaL!AP1711,OPaL!AQ1711)</f>
        <v>0.15</v>
      </c>
      <c r="AS1711" s="1">
        <f t="shared" si="80"/>
        <v>25824.359999999997</v>
      </c>
    </row>
    <row r="1712" spans="1:45" x14ac:dyDescent="0.2">
      <c r="A1712" s="11" t="s">
        <v>9128</v>
      </c>
      <c r="B1712" s="11" t="s">
        <v>9129</v>
      </c>
      <c r="C1712" s="11" t="s">
        <v>11463</v>
      </c>
      <c r="D1712" s="21">
        <v>45076</v>
      </c>
      <c r="E1712" s="21" t="s">
        <v>9773</v>
      </c>
      <c r="F1712" s="21" t="s">
        <v>14659</v>
      </c>
      <c r="G1712" s="11" t="s">
        <v>2</v>
      </c>
      <c r="H1712" s="11" t="s">
        <v>350</v>
      </c>
      <c r="I1712" s="11" t="s">
        <v>4</v>
      </c>
      <c r="J1712" s="13">
        <v>74</v>
      </c>
      <c r="K1712" s="12">
        <v>30340</v>
      </c>
      <c r="L1712" s="12">
        <v>0</v>
      </c>
      <c r="M1712" s="12">
        <v>0</v>
      </c>
      <c r="N1712" s="12">
        <f t="shared" si="79"/>
        <v>30340</v>
      </c>
      <c r="O1712" s="11" t="s">
        <v>8227</v>
      </c>
      <c r="P1712" s="13">
        <v>0</v>
      </c>
      <c r="Q1712" s="11" t="s">
        <v>6</v>
      </c>
      <c r="R1712" s="13">
        <v>0</v>
      </c>
      <c r="S1712" s="13">
        <v>0</v>
      </c>
      <c r="T1712" s="11" t="s">
        <v>7</v>
      </c>
      <c r="U1712" s="11" t="s">
        <v>8</v>
      </c>
      <c r="V1712" s="15">
        <v>0</v>
      </c>
      <c r="W1712" s="13">
        <v>0</v>
      </c>
      <c r="X1712" s="15">
        <v>0</v>
      </c>
      <c r="Y1712" s="15">
        <v>0</v>
      </c>
      <c r="Z1712" s="13">
        <v>0</v>
      </c>
      <c r="AA1712" s="15">
        <v>0</v>
      </c>
      <c r="AB1712" s="13">
        <v>0</v>
      </c>
      <c r="AC1712" s="15">
        <v>0</v>
      </c>
      <c r="AD1712" s="13">
        <v>0</v>
      </c>
      <c r="AE1712" s="15">
        <v>0</v>
      </c>
      <c r="AF1712" s="13">
        <v>0</v>
      </c>
      <c r="AG1712" s="15">
        <v>0</v>
      </c>
      <c r="AH1712" s="13">
        <v>0</v>
      </c>
      <c r="AI1712" s="15">
        <v>0</v>
      </c>
      <c r="AJ1712" s="11" t="s">
        <v>352</v>
      </c>
      <c r="AK1712" s="11" t="s">
        <v>8228</v>
      </c>
      <c r="AL1712" s="22">
        <f t="shared" si="78"/>
        <v>216</v>
      </c>
      <c r="AM1712" s="11" t="str">
        <f>VLOOKUP(O1712,Sheet2!$D$6:$E$14,2,FALSE)</f>
        <v>Consumables</v>
      </c>
      <c r="AN1712" s="11" t="str">
        <f>VLOOKUP(F1712,Sheet2!$E$15:$F$18,2,FALSE)</f>
        <v>CM</v>
      </c>
      <c r="AO1712" s="35" t="s">
        <v>14666</v>
      </c>
      <c r="AP1712">
        <f>MATCH(AN1712,Sheet2!$F$5:$F$18,0)</f>
        <v>13</v>
      </c>
      <c r="AQ1712">
        <f>MATCH(AO1712,Sheet2!$F$5:$K$5,0)</f>
        <v>4</v>
      </c>
      <c r="AR1712" s="33">
        <f>INDEX(Sheet2!$F$5:$K$18,OPaL!AP1712,OPaL!AQ1712)</f>
        <v>0.05</v>
      </c>
      <c r="AS1712" s="1">
        <f t="shared" si="80"/>
        <v>28823</v>
      </c>
    </row>
    <row r="1713" spans="1:45" x14ac:dyDescent="0.2">
      <c r="A1713" s="11" t="s">
        <v>7491</v>
      </c>
      <c r="B1713" s="11" t="s">
        <v>7492</v>
      </c>
      <c r="C1713" s="11" t="s">
        <v>11464</v>
      </c>
      <c r="D1713" s="21">
        <v>42587</v>
      </c>
      <c r="E1713" s="21" t="s">
        <v>9697</v>
      </c>
      <c r="F1713" s="21" t="s">
        <v>14659</v>
      </c>
      <c r="G1713" s="11" t="s">
        <v>2</v>
      </c>
      <c r="H1713" s="11" t="s">
        <v>16</v>
      </c>
      <c r="I1713" s="11" t="s">
        <v>4</v>
      </c>
      <c r="J1713" s="12">
        <v>2</v>
      </c>
      <c r="K1713" s="12">
        <v>30195.599999999999</v>
      </c>
      <c r="L1713" s="12">
        <v>0</v>
      </c>
      <c r="M1713" s="12">
        <v>0</v>
      </c>
      <c r="N1713" s="12">
        <f t="shared" si="79"/>
        <v>30195.599999999999</v>
      </c>
      <c r="O1713" s="11" t="s">
        <v>5</v>
      </c>
      <c r="P1713" s="13">
        <v>0</v>
      </c>
      <c r="Q1713" s="11" t="s">
        <v>6</v>
      </c>
      <c r="R1713" s="13">
        <v>0</v>
      </c>
      <c r="S1713" s="13">
        <v>0</v>
      </c>
      <c r="T1713" s="11" t="s">
        <v>7</v>
      </c>
      <c r="U1713" s="11" t="s">
        <v>8</v>
      </c>
      <c r="V1713" s="15">
        <v>0</v>
      </c>
      <c r="W1713" s="13">
        <v>0</v>
      </c>
      <c r="X1713" s="15">
        <v>0</v>
      </c>
      <c r="Y1713" s="15">
        <v>0</v>
      </c>
      <c r="Z1713" s="13">
        <v>0</v>
      </c>
      <c r="AA1713" s="15">
        <v>0</v>
      </c>
      <c r="AB1713" s="13">
        <v>0</v>
      </c>
      <c r="AC1713" s="15">
        <v>0</v>
      </c>
      <c r="AD1713" s="13">
        <v>0</v>
      </c>
      <c r="AE1713" s="15">
        <v>0</v>
      </c>
      <c r="AF1713" s="13">
        <v>0</v>
      </c>
      <c r="AG1713" s="15">
        <v>0</v>
      </c>
      <c r="AH1713" s="13">
        <v>0</v>
      </c>
      <c r="AI1713" s="15">
        <v>0</v>
      </c>
      <c r="AJ1713" s="11" t="s">
        <v>17</v>
      </c>
      <c r="AK1713" s="11" t="s">
        <v>13</v>
      </c>
      <c r="AL1713" s="22">
        <f t="shared" si="78"/>
        <v>2705</v>
      </c>
      <c r="AM1713" s="11" t="str">
        <f>VLOOKUP(O1713,Sheet2!$D$6:$E$14,2,FALSE)</f>
        <v>Spare parts</v>
      </c>
      <c r="AN1713" s="11" t="str">
        <f>VLOOKUP(F1713,Sheet2!$E$10:$F$13,2,FALSE)</f>
        <v>SPM</v>
      </c>
      <c r="AO1713" s="35" t="s">
        <v>14668</v>
      </c>
      <c r="AP1713">
        <f>MATCH(AN1713,Sheet2!$F$5:$F$18,0)</f>
        <v>6</v>
      </c>
      <c r="AQ1713">
        <f>MATCH(AO1713,Sheet2!$F$5:$K$5,0)</f>
        <v>6</v>
      </c>
      <c r="AR1713" s="33">
        <f>INDEX(Sheet2!$F$5:$K$18,OPaL!AP1713,OPaL!AQ1713)</f>
        <v>0.15</v>
      </c>
      <c r="AS1713" s="1">
        <f t="shared" si="80"/>
        <v>25666.26</v>
      </c>
    </row>
    <row r="1714" spans="1:45" x14ac:dyDescent="0.2">
      <c r="A1714" s="11" t="s">
        <v>8364</v>
      </c>
      <c r="B1714" s="11" t="s">
        <v>8365</v>
      </c>
      <c r="C1714" s="11" t="s">
        <v>11465</v>
      </c>
      <c r="D1714" s="21">
        <v>45288</v>
      </c>
      <c r="E1714" s="21" t="s">
        <v>9766</v>
      </c>
      <c r="F1714" s="21" t="s">
        <v>14659</v>
      </c>
      <c r="G1714" s="11" t="s">
        <v>2</v>
      </c>
      <c r="H1714" s="11" t="s">
        <v>3</v>
      </c>
      <c r="I1714" s="11" t="s">
        <v>8346</v>
      </c>
      <c r="J1714" s="12">
        <v>23</v>
      </c>
      <c r="K1714" s="12">
        <v>30162.77</v>
      </c>
      <c r="L1714" s="12">
        <v>0</v>
      </c>
      <c r="M1714" s="12">
        <v>0</v>
      </c>
      <c r="N1714" s="12">
        <f t="shared" si="79"/>
        <v>30162.77</v>
      </c>
      <c r="O1714" s="11" t="s">
        <v>8227</v>
      </c>
      <c r="P1714" s="13">
        <v>0</v>
      </c>
      <c r="Q1714" s="11" t="s">
        <v>6</v>
      </c>
      <c r="R1714" s="13">
        <v>0</v>
      </c>
      <c r="S1714" s="13">
        <v>0</v>
      </c>
      <c r="T1714" s="11" t="s">
        <v>7</v>
      </c>
      <c r="U1714" s="11" t="s">
        <v>8</v>
      </c>
      <c r="V1714" s="15">
        <v>0</v>
      </c>
      <c r="W1714" s="13">
        <v>0</v>
      </c>
      <c r="X1714" s="15">
        <v>0</v>
      </c>
      <c r="Y1714" s="15">
        <v>0</v>
      </c>
      <c r="Z1714" s="13">
        <v>0</v>
      </c>
      <c r="AA1714" s="15">
        <v>0</v>
      </c>
      <c r="AB1714" s="13">
        <v>0</v>
      </c>
      <c r="AC1714" s="15">
        <v>0</v>
      </c>
      <c r="AD1714" s="13">
        <v>0</v>
      </c>
      <c r="AE1714" s="15">
        <v>0</v>
      </c>
      <c r="AF1714" s="13">
        <v>0</v>
      </c>
      <c r="AG1714" s="15">
        <v>0</v>
      </c>
      <c r="AH1714" s="13">
        <v>0</v>
      </c>
      <c r="AI1714" s="15">
        <v>0</v>
      </c>
      <c r="AJ1714" s="11" t="s">
        <v>9</v>
      </c>
      <c r="AK1714" s="11" t="s">
        <v>8347</v>
      </c>
      <c r="AL1714" s="22">
        <f t="shared" si="78"/>
        <v>4</v>
      </c>
      <c r="AM1714" s="11" t="str">
        <f>VLOOKUP(O1714,Sheet2!$D$6:$E$14,2,FALSE)</f>
        <v>Consumables</v>
      </c>
      <c r="AN1714" s="11" t="str">
        <f>VLOOKUP(F1714,Sheet2!$E$15:$F$18,2,FALSE)</f>
        <v>CM</v>
      </c>
      <c r="AO1714" s="35" t="s">
        <v>14664</v>
      </c>
      <c r="AP1714">
        <f>MATCH(AN1714,Sheet2!$F$5:$F$18,0)</f>
        <v>13</v>
      </c>
      <c r="AQ1714">
        <f>MATCH(AO1714,Sheet2!$F$5:$K$5,0)</f>
        <v>2</v>
      </c>
      <c r="AR1714" s="33">
        <f>INDEX(Sheet2!$F$5:$K$18,OPaL!AP1714,OPaL!AQ1714)</f>
        <v>0</v>
      </c>
      <c r="AS1714" s="1">
        <f t="shared" si="80"/>
        <v>30162.77</v>
      </c>
    </row>
    <row r="1715" spans="1:45" x14ac:dyDescent="0.2">
      <c r="A1715" s="11" t="s">
        <v>7223</v>
      </c>
      <c r="B1715" s="11" t="s">
        <v>7224</v>
      </c>
      <c r="C1715" s="11" t="s">
        <v>10983</v>
      </c>
      <c r="D1715" s="21">
        <v>44415</v>
      </c>
      <c r="E1715" s="21" t="s">
        <v>9697</v>
      </c>
      <c r="F1715" s="21" t="s">
        <v>14659</v>
      </c>
      <c r="G1715" s="11" t="s">
        <v>2</v>
      </c>
      <c r="H1715" s="11" t="s">
        <v>16</v>
      </c>
      <c r="I1715" s="11" t="s">
        <v>4</v>
      </c>
      <c r="J1715" s="12">
        <v>1</v>
      </c>
      <c r="K1715" s="12">
        <v>30159.07</v>
      </c>
      <c r="L1715" s="12">
        <v>0</v>
      </c>
      <c r="M1715" s="12">
        <v>0</v>
      </c>
      <c r="N1715" s="12">
        <f t="shared" si="79"/>
        <v>30159.07</v>
      </c>
      <c r="O1715" s="11" t="s">
        <v>5</v>
      </c>
      <c r="P1715" s="13">
        <v>0</v>
      </c>
      <c r="Q1715" s="11" t="s">
        <v>6</v>
      </c>
      <c r="R1715" s="13">
        <v>0</v>
      </c>
      <c r="S1715" s="13">
        <v>0</v>
      </c>
      <c r="T1715" s="11" t="s">
        <v>7</v>
      </c>
      <c r="U1715" s="11" t="s">
        <v>8</v>
      </c>
      <c r="V1715" s="15">
        <v>0</v>
      </c>
      <c r="W1715" s="13">
        <v>0</v>
      </c>
      <c r="X1715" s="15">
        <v>0</v>
      </c>
      <c r="Y1715" s="15">
        <v>0</v>
      </c>
      <c r="Z1715" s="13">
        <v>0</v>
      </c>
      <c r="AA1715" s="15">
        <v>0</v>
      </c>
      <c r="AB1715" s="13">
        <v>0</v>
      </c>
      <c r="AC1715" s="15">
        <v>0</v>
      </c>
      <c r="AD1715" s="13">
        <v>0</v>
      </c>
      <c r="AE1715" s="15">
        <v>0</v>
      </c>
      <c r="AF1715" s="13">
        <v>0</v>
      </c>
      <c r="AG1715" s="15">
        <v>0</v>
      </c>
      <c r="AH1715" s="13">
        <v>0</v>
      </c>
      <c r="AI1715" s="15">
        <v>0</v>
      </c>
      <c r="AJ1715" s="11" t="s">
        <v>17</v>
      </c>
      <c r="AK1715" s="11" t="s">
        <v>13</v>
      </c>
      <c r="AL1715" s="22">
        <f t="shared" si="78"/>
        <v>877</v>
      </c>
      <c r="AM1715" s="11" t="str">
        <f>VLOOKUP(O1715,Sheet2!$D$6:$E$14,2,FALSE)</f>
        <v>Spare parts</v>
      </c>
      <c r="AN1715" s="11" t="str">
        <f>VLOOKUP(F1715,Sheet2!$E$10:$F$13,2,FALSE)</f>
        <v>SPM</v>
      </c>
      <c r="AO1715" s="35" t="s">
        <v>14668</v>
      </c>
      <c r="AP1715">
        <f>MATCH(AN1715,Sheet2!$F$5:$F$18,0)</f>
        <v>6</v>
      </c>
      <c r="AQ1715">
        <f>MATCH(AO1715,Sheet2!$F$5:$K$5,0)</f>
        <v>6</v>
      </c>
      <c r="AR1715" s="33">
        <f>INDEX(Sheet2!$F$5:$K$18,OPaL!AP1715,OPaL!AQ1715)</f>
        <v>0.15</v>
      </c>
      <c r="AS1715" s="1">
        <f t="shared" si="80"/>
        <v>25635.209500000001</v>
      </c>
    </row>
    <row r="1716" spans="1:45" x14ac:dyDescent="0.2">
      <c r="A1716" s="11" t="s">
        <v>1589</v>
      </c>
      <c r="B1716" s="11" t="s">
        <v>1590</v>
      </c>
      <c r="C1716" s="11" t="s">
        <v>11466</v>
      </c>
      <c r="D1716" s="21">
        <v>44245</v>
      </c>
      <c r="E1716" s="21"/>
      <c r="F1716" s="21" t="s">
        <v>14659</v>
      </c>
      <c r="G1716" s="11" t="s">
        <v>2</v>
      </c>
      <c r="H1716" s="11" t="s">
        <v>3</v>
      </c>
      <c r="I1716" s="11" t="s">
        <v>4</v>
      </c>
      <c r="J1716" s="12">
        <v>1</v>
      </c>
      <c r="K1716" s="12">
        <v>30072.7</v>
      </c>
      <c r="L1716" s="12">
        <v>0</v>
      </c>
      <c r="M1716" s="12">
        <v>0</v>
      </c>
      <c r="N1716" s="12">
        <f t="shared" si="79"/>
        <v>30072.7</v>
      </c>
      <c r="O1716" s="11" t="s">
        <v>5</v>
      </c>
      <c r="P1716" s="13">
        <v>0</v>
      </c>
      <c r="Q1716" s="11" t="s">
        <v>6</v>
      </c>
      <c r="R1716" s="13">
        <v>0</v>
      </c>
      <c r="S1716" s="13">
        <v>0</v>
      </c>
      <c r="T1716" s="11" t="s">
        <v>7</v>
      </c>
      <c r="U1716" s="11" t="s">
        <v>8</v>
      </c>
      <c r="V1716" s="15">
        <v>0</v>
      </c>
      <c r="W1716" s="13">
        <v>0</v>
      </c>
      <c r="X1716" s="15">
        <v>0</v>
      </c>
      <c r="Y1716" s="15">
        <v>0</v>
      </c>
      <c r="Z1716" s="13">
        <v>0</v>
      </c>
      <c r="AA1716" s="15">
        <v>0</v>
      </c>
      <c r="AB1716" s="13">
        <v>0</v>
      </c>
      <c r="AC1716" s="15">
        <v>0</v>
      </c>
      <c r="AD1716" s="13">
        <v>0</v>
      </c>
      <c r="AE1716" s="15">
        <v>0</v>
      </c>
      <c r="AF1716" s="13">
        <v>0</v>
      </c>
      <c r="AG1716" s="15">
        <v>0</v>
      </c>
      <c r="AH1716" s="13">
        <v>0</v>
      </c>
      <c r="AI1716" s="15">
        <v>0</v>
      </c>
      <c r="AJ1716" s="11" t="s">
        <v>9</v>
      </c>
      <c r="AK1716" s="11" t="s">
        <v>10</v>
      </c>
      <c r="AL1716" s="22">
        <f t="shared" si="78"/>
        <v>1047</v>
      </c>
      <c r="AM1716" s="11" t="str">
        <f>VLOOKUP(O1716,Sheet2!$D$6:$E$14,2,FALSE)</f>
        <v>Spare parts</v>
      </c>
      <c r="AN1716" s="11" t="str">
        <f>VLOOKUP(F1716,Sheet2!$E$10:$F$13,2,FALSE)</f>
        <v>SPM</v>
      </c>
      <c r="AO1716" s="35" t="s">
        <v>14668</v>
      </c>
      <c r="AP1716">
        <f>MATCH(AN1716,Sheet2!$F$5:$F$18,0)</f>
        <v>6</v>
      </c>
      <c r="AQ1716">
        <f>MATCH(AO1716,Sheet2!$F$5:$K$5,0)</f>
        <v>6</v>
      </c>
      <c r="AR1716" s="33">
        <f>INDEX(Sheet2!$F$5:$K$18,OPaL!AP1716,OPaL!AQ1716)</f>
        <v>0.15</v>
      </c>
      <c r="AS1716" s="1">
        <f t="shared" si="80"/>
        <v>25561.794999999998</v>
      </c>
    </row>
    <row r="1717" spans="1:45" x14ac:dyDescent="0.2">
      <c r="A1717" s="11" t="s">
        <v>2555</v>
      </c>
      <c r="B1717" s="11" t="s">
        <v>2556</v>
      </c>
      <c r="C1717" s="11" t="s">
        <v>11467</v>
      </c>
      <c r="D1717" s="21">
        <v>44749</v>
      </c>
      <c r="E1717" s="21" t="s">
        <v>9694</v>
      </c>
      <c r="F1717" s="21" t="s">
        <v>14657</v>
      </c>
      <c r="G1717" s="11" t="s">
        <v>2</v>
      </c>
      <c r="H1717" s="11" t="s">
        <v>3</v>
      </c>
      <c r="I1717" s="11" t="s">
        <v>1999</v>
      </c>
      <c r="J1717" s="12">
        <v>210</v>
      </c>
      <c r="K1717" s="12">
        <v>30072.03</v>
      </c>
      <c r="L1717" s="12">
        <v>0</v>
      </c>
      <c r="M1717" s="12">
        <v>0</v>
      </c>
      <c r="N1717" s="12">
        <f t="shared" si="79"/>
        <v>30072.03</v>
      </c>
      <c r="O1717" s="11" t="s">
        <v>5</v>
      </c>
      <c r="P1717" s="13">
        <v>0</v>
      </c>
      <c r="Q1717" s="11" t="s">
        <v>6</v>
      </c>
      <c r="R1717" s="13">
        <v>0</v>
      </c>
      <c r="S1717" s="13">
        <v>0</v>
      </c>
      <c r="T1717" s="11" t="s">
        <v>7</v>
      </c>
      <c r="U1717" s="11" t="s">
        <v>8</v>
      </c>
      <c r="V1717" s="15">
        <v>0</v>
      </c>
      <c r="W1717" s="13">
        <v>0</v>
      </c>
      <c r="X1717" s="15">
        <v>0</v>
      </c>
      <c r="Y1717" s="15">
        <v>0</v>
      </c>
      <c r="Z1717" s="13">
        <v>0</v>
      </c>
      <c r="AA1717" s="15">
        <v>0</v>
      </c>
      <c r="AB1717" s="13">
        <v>0</v>
      </c>
      <c r="AC1717" s="15">
        <v>0</v>
      </c>
      <c r="AD1717" s="13">
        <v>0</v>
      </c>
      <c r="AE1717" s="15">
        <v>0</v>
      </c>
      <c r="AF1717" s="13">
        <v>0</v>
      </c>
      <c r="AG1717" s="15">
        <v>0</v>
      </c>
      <c r="AH1717" s="13">
        <v>0</v>
      </c>
      <c r="AI1717" s="15">
        <v>0</v>
      </c>
      <c r="AJ1717" s="11" t="s">
        <v>9</v>
      </c>
      <c r="AK1717" s="11" t="s">
        <v>2554</v>
      </c>
      <c r="AL1717" s="22">
        <f t="shared" si="78"/>
        <v>543</v>
      </c>
      <c r="AM1717" s="11" t="str">
        <f>VLOOKUP(O1717,Sheet2!$D$6:$E$14,2,FALSE)</f>
        <v>Spare parts</v>
      </c>
      <c r="AN1717" s="11" t="str">
        <f>VLOOKUP(F1717,Sheet2!$E$12:$F$13,2,FALSE)</f>
        <v>SPO</v>
      </c>
      <c r="AO1717" s="35" t="s">
        <v>14668</v>
      </c>
      <c r="AP1717">
        <f>MATCH(AN1717,Sheet2!$F$5:$F$18,0)</f>
        <v>9</v>
      </c>
      <c r="AQ1717">
        <f>MATCH(AO1717,Sheet2!$F$5:$K$5,0)</f>
        <v>6</v>
      </c>
      <c r="AR1717" s="33">
        <f>INDEX(Sheet2!$F$5:$K$18,OPaL!AP1717,OPaL!AQ1717)</f>
        <v>0.2</v>
      </c>
      <c r="AS1717" s="1">
        <f t="shared" si="80"/>
        <v>24057.624</v>
      </c>
    </row>
    <row r="1718" spans="1:45" x14ac:dyDescent="0.2">
      <c r="A1718" s="11" t="s">
        <v>1757</v>
      </c>
      <c r="B1718" s="11" t="s">
        <v>1758</v>
      </c>
      <c r="C1718" s="11" t="s">
        <v>11468</v>
      </c>
      <c r="D1718" s="21">
        <v>43553</v>
      </c>
      <c r="E1718" s="21" t="s">
        <v>9769</v>
      </c>
      <c r="F1718" s="21" t="s">
        <v>14658</v>
      </c>
      <c r="G1718" s="11" t="s">
        <v>2</v>
      </c>
      <c r="H1718" s="11" t="s">
        <v>3</v>
      </c>
      <c r="I1718" s="11" t="s">
        <v>4</v>
      </c>
      <c r="J1718" s="12">
        <v>1</v>
      </c>
      <c r="K1718" s="12">
        <v>30000</v>
      </c>
      <c r="L1718" s="12">
        <v>0</v>
      </c>
      <c r="M1718" s="12">
        <v>0</v>
      </c>
      <c r="N1718" s="12">
        <f t="shared" si="79"/>
        <v>30000</v>
      </c>
      <c r="O1718" s="11" t="s">
        <v>5</v>
      </c>
      <c r="P1718" s="13">
        <v>0</v>
      </c>
      <c r="Q1718" s="11" t="s">
        <v>6</v>
      </c>
      <c r="R1718" s="13">
        <v>0</v>
      </c>
      <c r="S1718" s="13">
        <v>0</v>
      </c>
      <c r="T1718" s="11" t="s">
        <v>7</v>
      </c>
      <c r="U1718" s="11" t="s">
        <v>8</v>
      </c>
      <c r="V1718" s="15">
        <v>0</v>
      </c>
      <c r="W1718" s="13">
        <v>0</v>
      </c>
      <c r="X1718" s="15">
        <v>0</v>
      </c>
      <c r="Y1718" s="15">
        <v>0</v>
      </c>
      <c r="Z1718" s="13">
        <v>0</v>
      </c>
      <c r="AA1718" s="15">
        <v>0</v>
      </c>
      <c r="AB1718" s="13">
        <v>0</v>
      </c>
      <c r="AC1718" s="15">
        <v>0</v>
      </c>
      <c r="AD1718" s="13">
        <v>0</v>
      </c>
      <c r="AE1718" s="15">
        <v>0</v>
      </c>
      <c r="AF1718" s="13">
        <v>0</v>
      </c>
      <c r="AG1718" s="15">
        <v>0</v>
      </c>
      <c r="AH1718" s="13">
        <v>0</v>
      </c>
      <c r="AI1718" s="15">
        <v>0</v>
      </c>
      <c r="AJ1718" s="11" t="s">
        <v>9</v>
      </c>
      <c r="AK1718" s="11" t="s">
        <v>10</v>
      </c>
      <c r="AL1718" s="22">
        <f t="shared" si="78"/>
        <v>1739</v>
      </c>
      <c r="AM1718" s="11" t="str">
        <f>VLOOKUP(O1718,Sheet2!$D$6:$E$14,2,FALSE)</f>
        <v>Spare parts</v>
      </c>
      <c r="AN1718" s="11" t="str">
        <f>VLOOKUP(F1718,Sheet2!$E$10:$F$13,2,FALSE)</f>
        <v>SPE</v>
      </c>
      <c r="AO1718" s="35" t="s">
        <v>14668</v>
      </c>
      <c r="AP1718">
        <f>MATCH(AN1718,Sheet2!$F$5:$F$18,0)</f>
        <v>7</v>
      </c>
      <c r="AQ1718">
        <f>MATCH(AO1718,Sheet2!$F$5:$K$5,0)</f>
        <v>6</v>
      </c>
      <c r="AR1718" s="33">
        <f>INDEX(Sheet2!$F$5:$K$18,OPaL!AP1718,OPaL!AQ1718)</f>
        <v>0.15</v>
      </c>
      <c r="AS1718" s="1">
        <f t="shared" si="80"/>
        <v>25500</v>
      </c>
    </row>
    <row r="1719" spans="1:45" x14ac:dyDescent="0.2">
      <c r="A1719" s="11" t="s">
        <v>3149</v>
      </c>
      <c r="B1719" s="11" t="s">
        <v>3150</v>
      </c>
      <c r="C1719" s="11" t="s">
        <v>11469</v>
      </c>
      <c r="D1719" s="21">
        <v>43536</v>
      </c>
      <c r="E1719" s="21" t="s">
        <v>9697</v>
      </c>
      <c r="F1719" s="21" t="s">
        <v>14659</v>
      </c>
      <c r="G1719" s="11" t="s">
        <v>2</v>
      </c>
      <c r="H1719" s="11" t="s">
        <v>3</v>
      </c>
      <c r="I1719" s="11" t="s">
        <v>4</v>
      </c>
      <c r="J1719" s="12">
        <v>2</v>
      </c>
      <c r="K1719" s="12">
        <v>30000</v>
      </c>
      <c r="L1719" s="12">
        <v>0</v>
      </c>
      <c r="M1719" s="12">
        <v>0</v>
      </c>
      <c r="N1719" s="12">
        <f t="shared" si="79"/>
        <v>30000</v>
      </c>
      <c r="O1719" s="11" t="s">
        <v>5</v>
      </c>
      <c r="P1719" s="13">
        <v>0</v>
      </c>
      <c r="Q1719" s="11" t="s">
        <v>6</v>
      </c>
      <c r="R1719" s="13">
        <v>0</v>
      </c>
      <c r="S1719" s="13">
        <v>0</v>
      </c>
      <c r="T1719" s="11" t="s">
        <v>7</v>
      </c>
      <c r="U1719" s="11" t="s">
        <v>8</v>
      </c>
      <c r="V1719" s="15">
        <v>0</v>
      </c>
      <c r="W1719" s="13">
        <v>0</v>
      </c>
      <c r="X1719" s="15">
        <v>0</v>
      </c>
      <c r="Y1719" s="15">
        <v>0</v>
      </c>
      <c r="Z1719" s="13">
        <v>0</v>
      </c>
      <c r="AA1719" s="15">
        <v>0</v>
      </c>
      <c r="AB1719" s="13">
        <v>0</v>
      </c>
      <c r="AC1719" s="15">
        <v>0</v>
      </c>
      <c r="AD1719" s="13">
        <v>0</v>
      </c>
      <c r="AE1719" s="15">
        <v>0</v>
      </c>
      <c r="AF1719" s="13">
        <v>0</v>
      </c>
      <c r="AG1719" s="15">
        <v>0</v>
      </c>
      <c r="AH1719" s="13">
        <v>0</v>
      </c>
      <c r="AI1719" s="15">
        <v>0</v>
      </c>
      <c r="AJ1719" s="11" t="s">
        <v>9</v>
      </c>
      <c r="AK1719" s="11" t="s">
        <v>13</v>
      </c>
      <c r="AL1719" s="22">
        <f t="shared" si="78"/>
        <v>1756</v>
      </c>
      <c r="AM1719" s="11" t="str">
        <f>VLOOKUP(O1719,Sheet2!$D$6:$E$14,2,FALSE)</f>
        <v>Spare parts</v>
      </c>
      <c r="AN1719" s="11" t="str">
        <f>VLOOKUP(F1719,Sheet2!$E$10:$F$13,2,FALSE)</f>
        <v>SPM</v>
      </c>
      <c r="AO1719" s="35" t="s">
        <v>14668</v>
      </c>
      <c r="AP1719">
        <f>MATCH(AN1719,Sheet2!$F$5:$F$18,0)</f>
        <v>6</v>
      </c>
      <c r="AQ1719">
        <f>MATCH(AO1719,Sheet2!$F$5:$K$5,0)</f>
        <v>6</v>
      </c>
      <c r="AR1719" s="33">
        <f>INDEX(Sheet2!$F$5:$K$18,OPaL!AP1719,OPaL!AQ1719)</f>
        <v>0.15</v>
      </c>
      <c r="AS1719" s="1">
        <f t="shared" si="80"/>
        <v>25500</v>
      </c>
    </row>
    <row r="1720" spans="1:45" x14ac:dyDescent="0.2">
      <c r="A1720" s="11" t="s">
        <v>3151</v>
      </c>
      <c r="B1720" s="11" t="s">
        <v>3152</v>
      </c>
      <c r="C1720" s="11" t="s">
        <v>11470</v>
      </c>
      <c r="D1720" s="21">
        <v>43536</v>
      </c>
      <c r="E1720" s="21" t="s">
        <v>9697</v>
      </c>
      <c r="F1720" s="21" t="s">
        <v>14659</v>
      </c>
      <c r="G1720" s="11" t="s">
        <v>2</v>
      </c>
      <c r="H1720" s="11" t="s">
        <v>3</v>
      </c>
      <c r="I1720" s="11" t="s">
        <v>4</v>
      </c>
      <c r="J1720" s="12">
        <v>1</v>
      </c>
      <c r="K1720" s="12">
        <v>30000</v>
      </c>
      <c r="L1720" s="12">
        <v>0</v>
      </c>
      <c r="M1720" s="12">
        <v>0</v>
      </c>
      <c r="N1720" s="12">
        <f t="shared" si="79"/>
        <v>30000</v>
      </c>
      <c r="O1720" s="11" t="s">
        <v>5</v>
      </c>
      <c r="P1720" s="13">
        <v>0</v>
      </c>
      <c r="Q1720" s="11" t="s">
        <v>6</v>
      </c>
      <c r="R1720" s="13">
        <v>0</v>
      </c>
      <c r="S1720" s="13">
        <v>0</v>
      </c>
      <c r="T1720" s="11" t="s">
        <v>7</v>
      </c>
      <c r="U1720" s="11" t="s">
        <v>8</v>
      </c>
      <c r="V1720" s="15">
        <v>0</v>
      </c>
      <c r="W1720" s="13">
        <v>0</v>
      </c>
      <c r="X1720" s="15">
        <v>0</v>
      </c>
      <c r="Y1720" s="15">
        <v>0</v>
      </c>
      <c r="Z1720" s="13">
        <v>0</v>
      </c>
      <c r="AA1720" s="15">
        <v>0</v>
      </c>
      <c r="AB1720" s="13">
        <v>0</v>
      </c>
      <c r="AC1720" s="15">
        <v>0</v>
      </c>
      <c r="AD1720" s="13">
        <v>0</v>
      </c>
      <c r="AE1720" s="15">
        <v>0</v>
      </c>
      <c r="AF1720" s="13">
        <v>0</v>
      </c>
      <c r="AG1720" s="15">
        <v>0</v>
      </c>
      <c r="AH1720" s="13">
        <v>0</v>
      </c>
      <c r="AI1720" s="15">
        <v>0</v>
      </c>
      <c r="AJ1720" s="11" t="s">
        <v>9</v>
      </c>
      <c r="AK1720" s="11" t="s">
        <v>13</v>
      </c>
      <c r="AL1720" s="22">
        <f t="shared" si="78"/>
        <v>1756</v>
      </c>
      <c r="AM1720" s="11" t="str">
        <f>VLOOKUP(O1720,Sheet2!$D$6:$E$14,2,FALSE)</f>
        <v>Spare parts</v>
      </c>
      <c r="AN1720" s="11" t="str">
        <f>VLOOKUP(F1720,Sheet2!$E$10:$F$13,2,FALSE)</f>
        <v>SPM</v>
      </c>
      <c r="AO1720" s="35" t="s">
        <v>14668</v>
      </c>
      <c r="AP1720">
        <f>MATCH(AN1720,Sheet2!$F$5:$F$18,0)</f>
        <v>6</v>
      </c>
      <c r="AQ1720">
        <f>MATCH(AO1720,Sheet2!$F$5:$K$5,0)</f>
        <v>6</v>
      </c>
      <c r="AR1720" s="33">
        <f>INDEX(Sheet2!$F$5:$K$18,OPaL!AP1720,OPaL!AQ1720)</f>
        <v>0.15</v>
      </c>
      <c r="AS1720" s="1">
        <f t="shared" si="80"/>
        <v>25500</v>
      </c>
    </row>
    <row r="1721" spans="1:45" x14ac:dyDescent="0.2">
      <c r="A1721" s="11" t="s">
        <v>3153</v>
      </c>
      <c r="B1721" s="11" t="s">
        <v>3154</v>
      </c>
      <c r="C1721" s="11" t="s">
        <v>11471</v>
      </c>
      <c r="D1721" s="21">
        <v>43536</v>
      </c>
      <c r="E1721" s="21" t="s">
        <v>9697</v>
      </c>
      <c r="F1721" s="21" t="s">
        <v>14659</v>
      </c>
      <c r="G1721" s="11" t="s">
        <v>2</v>
      </c>
      <c r="H1721" s="11" t="s">
        <v>3</v>
      </c>
      <c r="I1721" s="11" t="s">
        <v>4</v>
      </c>
      <c r="J1721" s="12">
        <v>1</v>
      </c>
      <c r="K1721" s="12">
        <v>30000</v>
      </c>
      <c r="L1721" s="12">
        <v>0</v>
      </c>
      <c r="M1721" s="12">
        <v>0</v>
      </c>
      <c r="N1721" s="12">
        <f t="shared" si="79"/>
        <v>30000</v>
      </c>
      <c r="O1721" s="11" t="s">
        <v>5</v>
      </c>
      <c r="P1721" s="13">
        <v>0</v>
      </c>
      <c r="Q1721" s="11" t="s">
        <v>6</v>
      </c>
      <c r="R1721" s="13">
        <v>0</v>
      </c>
      <c r="S1721" s="13">
        <v>0</v>
      </c>
      <c r="T1721" s="11" t="s">
        <v>7</v>
      </c>
      <c r="U1721" s="11" t="s">
        <v>8</v>
      </c>
      <c r="V1721" s="15">
        <v>0</v>
      </c>
      <c r="W1721" s="13">
        <v>0</v>
      </c>
      <c r="X1721" s="15">
        <v>0</v>
      </c>
      <c r="Y1721" s="15">
        <v>0</v>
      </c>
      <c r="Z1721" s="13">
        <v>0</v>
      </c>
      <c r="AA1721" s="15">
        <v>0</v>
      </c>
      <c r="AB1721" s="13">
        <v>0</v>
      </c>
      <c r="AC1721" s="15">
        <v>0</v>
      </c>
      <c r="AD1721" s="13">
        <v>0</v>
      </c>
      <c r="AE1721" s="15">
        <v>0</v>
      </c>
      <c r="AF1721" s="13">
        <v>0</v>
      </c>
      <c r="AG1721" s="15">
        <v>0</v>
      </c>
      <c r="AH1721" s="13">
        <v>0</v>
      </c>
      <c r="AI1721" s="15">
        <v>0</v>
      </c>
      <c r="AJ1721" s="11" t="s">
        <v>9</v>
      </c>
      <c r="AK1721" s="11" t="s">
        <v>13</v>
      </c>
      <c r="AL1721" s="22">
        <f t="shared" si="78"/>
        <v>1756</v>
      </c>
      <c r="AM1721" s="11" t="str">
        <f>VLOOKUP(O1721,Sheet2!$D$6:$E$14,2,FALSE)</f>
        <v>Spare parts</v>
      </c>
      <c r="AN1721" s="11" t="str">
        <f>VLOOKUP(F1721,Sheet2!$E$10:$F$13,2,FALSE)</f>
        <v>SPM</v>
      </c>
      <c r="AO1721" s="35" t="s">
        <v>14668</v>
      </c>
      <c r="AP1721">
        <f>MATCH(AN1721,Sheet2!$F$5:$F$18,0)</f>
        <v>6</v>
      </c>
      <c r="AQ1721">
        <f>MATCH(AO1721,Sheet2!$F$5:$K$5,0)</f>
        <v>6</v>
      </c>
      <c r="AR1721" s="33">
        <f>INDEX(Sheet2!$F$5:$K$18,OPaL!AP1721,OPaL!AQ1721)</f>
        <v>0.15</v>
      </c>
      <c r="AS1721" s="1">
        <f t="shared" si="80"/>
        <v>25500</v>
      </c>
    </row>
    <row r="1722" spans="1:45" x14ac:dyDescent="0.2">
      <c r="A1722" s="11" t="s">
        <v>3161</v>
      </c>
      <c r="B1722" s="11" t="s">
        <v>3162</v>
      </c>
      <c r="C1722" s="11" t="s">
        <v>11472</v>
      </c>
      <c r="D1722" s="21">
        <v>43536</v>
      </c>
      <c r="E1722" s="21" t="s">
        <v>9697</v>
      </c>
      <c r="F1722" s="21" t="s">
        <v>14659</v>
      </c>
      <c r="G1722" s="11" t="s">
        <v>2</v>
      </c>
      <c r="H1722" s="11" t="s">
        <v>3</v>
      </c>
      <c r="I1722" s="11" t="s">
        <v>4</v>
      </c>
      <c r="J1722" s="12">
        <v>1</v>
      </c>
      <c r="K1722" s="12">
        <v>30000</v>
      </c>
      <c r="L1722" s="12">
        <v>0</v>
      </c>
      <c r="M1722" s="12">
        <v>0</v>
      </c>
      <c r="N1722" s="12">
        <f t="shared" si="79"/>
        <v>30000</v>
      </c>
      <c r="O1722" s="11" t="s">
        <v>5</v>
      </c>
      <c r="P1722" s="13">
        <v>0</v>
      </c>
      <c r="Q1722" s="11" t="s">
        <v>6</v>
      </c>
      <c r="R1722" s="13">
        <v>0</v>
      </c>
      <c r="S1722" s="13">
        <v>0</v>
      </c>
      <c r="T1722" s="11" t="s">
        <v>7</v>
      </c>
      <c r="U1722" s="11" t="s">
        <v>8</v>
      </c>
      <c r="V1722" s="15">
        <v>0</v>
      </c>
      <c r="W1722" s="13">
        <v>0</v>
      </c>
      <c r="X1722" s="15">
        <v>0</v>
      </c>
      <c r="Y1722" s="15">
        <v>0</v>
      </c>
      <c r="Z1722" s="13">
        <v>0</v>
      </c>
      <c r="AA1722" s="15">
        <v>0</v>
      </c>
      <c r="AB1722" s="13">
        <v>0</v>
      </c>
      <c r="AC1722" s="15">
        <v>0</v>
      </c>
      <c r="AD1722" s="13">
        <v>0</v>
      </c>
      <c r="AE1722" s="15">
        <v>0</v>
      </c>
      <c r="AF1722" s="13">
        <v>0</v>
      </c>
      <c r="AG1722" s="15">
        <v>0</v>
      </c>
      <c r="AH1722" s="13">
        <v>0</v>
      </c>
      <c r="AI1722" s="15">
        <v>0</v>
      </c>
      <c r="AJ1722" s="11" t="s">
        <v>9</v>
      </c>
      <c r="AK1722" s="11" t="s">
        <v>13</v>
      </c>
      <c r="AL1722" s="22">
        <f t="shared" si="78"/>
        <v>1756</v>
      </c>
      <c r="AM1722" s="11" t="str">
        <f>VLOOKUP(O1722,Sheet2!$D$6:$E$14,2,FALSE)</f>
        <v>Spare parts</v>
      </c>
      <c r="AN1722" s="11" t="str">
        <f>VLOOKUP(F1722,Sheet2!$E$10:$F$13,2,FALSE)</f>
        <v>SPM</v>
      </c>
      <c r="AO1722" s="35" t="s">
        <v>14668</v>
      </c>
      <c r="AP1722">
        <f>MATCH(AN1722,Sheet2!$F$5:$F$18,0)</f>
        <v>6</v>
      </c>
      <c r="AQ1722">
        <f>MATCH(AO1722,Sheet2!$F$5:$K$5,0)</f>
        <v>6</v>
      </c>
      <c r="AR1722" s="33">
        <f>INDEX(Sheet2!$F$5:$K$18,OPaL!AP1722,OPaL!AQ1722)</f>
        <v>0.15</v>
      </c>
      <c r="AS1722" s="1">
        <f t="shared" si="80"/>
        <v>25500</v>
      </c>
    </row>
    <row r="1723" spans="1:45" x14ac:dyDescent="0.2">
      <c r="A1723" s="11" t="s">
        <v>3183</v>
      </c>
      <c r="B1723" s="11" t="s">
        <v>3184</v>
      </c>
      <c r="C1723" s="11" t="s">
        <v>11473</v>
      </c>
      <c r="D1723" s="21">
        <v>43536</v>
      </c>
      <c r="E1723" s="21" t="s">
        <v>9697</v>
      </c>
      <c r="F1723" s="21" t="s">
        <v>14659</v>
      </c>
      <c r="G1723" s="11" t="s">
        <v>2</v>
      </c>
      <c r="H1723" s="11" t="s">
        <v>3</v>
      </c>
      <c r="I1723" s="11" t="s">
        <v>4</v>
      </c>
      <c r="J1723" s="12">
        <v>1</v>
      </c>
      <c r="K1723" s="12">
        <v>30000</v>
      </c>
      <c r="L1723" s="12">
        <v>0</v>
      </c>
      <c r="M1723" s="12">
        <v>0</v>
      </c>
      <c r="N1723" s="12">
        <f t="shared" si="79"/>
        <v>30000</v>
      </c>
      <c r="O1723" s="11" t="s">
        <v>5</v>
      </c>
      <c r="P1723" s="13">
        <v>0</v>
      </c>
      <c r="Q1723" s="11" t="s">
        <v>6</v>
      </c>
      <c r="R1723" s="13">
        <v>0</v>
      </c>
      <c r="S1723" s="13">
        <v>0</v>
      </c>
      <c r="T1723" s="11" t="s">
        <v>7</v>
      </c>
      <c r="U1723" s="11" t="s">
        <v>8</v>
      </c>
      <c r="V1723" s="15">
        <v>0</v>
      </c>
      <c r="W1723" s="13">
        <v>0</v>
      </c>
      <c r="X1723" s="15">
        <v>0</v>
      </c>
      <c r="Y1723" s="15">
        <v>0</v>
      </c>
      <c r="Z1723" s="13">
        <v>0</v>
      </c>
      <c r="AA1723" s="15">
        <v>0</v>
      </c>
      <c r="AB1723" s="13">
        <v>0</v>
      </c>
      <c r="AC1723" s="15">
        <v>0</v>
      </c>
      <c r="AD1723" s="13">
        <v>0</v>
      </c>
      <c r="AE1723" s="15">
        <v>0</v>
      </c>
      <c r="AF1723" s="13">
        <v>0</v>
      </c>
      <c r="AG1723" s="15">
        <v>0</v>
      </c>
      <c r="AH1723" s="13">
        <v>0</v>
      </c>
      <c r="AI1723" s="15">
        <v>0</v>
      </c>
      <c r="AJ1723" s="11" t="s">
        <v>9</v>
      </c>
      <c r="AK1723" s="11" t="s">
        <v>13</v>
      </c>
      <c r="AL1723" s="22">
        <f t="shared" si="78"/>
        <v>1756</v>
      </c>
      <c r="AM1723" s="11" t="str">
        <f>VLOOKUP(O1723,Sheet2!$D$6:$E$14,2,FALSE)</f>
        <v>Spare parts</v>
      </c>
      <c r="AN1723" s="11" t="str">
        <f>VLOOKUP(F1723,Sheet2!$E$10:$F$13,2,FALSE)</f>
        <v>SPM</v>
      </c>
      <c r="AO1723" s="35" t="s">
        <v>14668</v>
      </c>
      <c r="AP1723">
        <f>MATCH(AN1723,Sheet2!$F$5:$F$18,0)</f>
        <v>6</v>
      </c>
      <c r="AQ1723">
        <f>MATCH(AO1723,Sheet2!$F$5:$K$5,0)</f>
        <v>6</v>
      </c>
      <c r="AR1723" s="33">
        <f>INDEX(Sheet2!$F$5:$K$18,OPaL!AP1723,OPaL!AQ1723)</f>
        <v>0.15</v>
      </c>
      <c r="AS1723" s="1">
        <f t="shared" si="80"/>
        <v>25500</v>
      </c>
    </row>
    <row r="1724" spans="1:45" x14ac:dyDescent="0.2">
      <c r="A1724" s="11" t="s">
        <v>5131</v>
      </c>
      <c r="B1724" s="11" t="s">
        <v>5132</v>
      </c>
      <c r="C1724" s="11" t="s">
        <v>11474</v>
      </c>
      <c r="D1724" s="21">
        <v>44686</v>
      </c>
      <c r="E1724" s="21" t="s">
        <v>9697</v>
      </c>
      <c r="F1724" s="21" t="s">
        <v>14659</v>
      </c>
      <c r="G1724" s="11" t="s">
        <v>2</v>
      </c>
      <c r="H1724" s="11" t="s">
        <v>16</v>
      </c>
      <c r="I1724" s="11" t="s">
        <v>4</v>
      </c>
      <c r="J1724" s="13">
        <v>1</v>
      </c>
      <c r="K1724" s="12">
        <v>29978.59</v>
      </c>
      <c r="L1724" s="12">
        <v>0</v>
      </c>
      <c r="M1724" s="12">
        <v>0</v>
      </c>
      <c r="N1724" s="12">
        <f t="shared" si="79"/>
        <v>29978.59</v>
      </c>
      <c r="O1724" s="11" t="s">
        <v>5</v>
      </c>
      <c r="P1724" s="13">
        <v>0</v>
      </c>
      <c r="Q1724" s="11" t="s">
        <v>6</v>
      </c>
      <c r="R1724" s="13">
        <v>0</v>
      </c>
      <c r="S1724" s="13">
        <v>0</v>
      </c>
      <c r="T1724" s="11" t="s">
        <v>7</v>
      </c>
      <c r="U1724" s="11" t="s">
        <v>8</v>
      </c>
      <c r="V1724" s="15">
        <v>0</v>
      </c>
      <c r="W1724" s="13">
        <v>0</v>
      </c>
      <c r="X1724" s="15">
        <v>0</v>
      </c>
      <c r="Y1724" s="15">
        <v>0</v>
      </c>
      <c r="Z1724" s="13">
        <v>0</v>
      </c>
      <c r="AA1724" s="15">
        <v>0</v>
      </c>
      <c r="AB1724" s="13">
        <v>0</v>
      </c>
      <c r="AC1724" s="15">
        <v>0</v>
      </c>
      <c r="AD1724" s="13">
        <v>0</v>
      </c>
      <c r="AE1724" s="15">
        <v>0</v>
      </c>
      <c r="AF1724" s="13">
        <v>0</v>
      </c>
      <c r="AG1724" s="15">
        <v>0</v>
      </c>
      <c r="AH1724" s="13">
        <v>0</v>
      </c>
      <c r="AI1724" s="15">
        <v>0</v>
      </c>
      <c r="AJ1724" s="11" t="s">
        <v>17</v>
      </c>
      <c r="AK1724" s="11" t="s">
        <v>1398</v>
      </c>
      <c r="AL1724" s="22">
        <f t="shared" si="78"/>
        <v>606</v>
      </c>
      <c r="AM1724" s="11" t="str">
        <f>VLOOKUP(O1724,Sheet2!$D$6:$E$14,2,FALSE)</f>
        <v>Spare parts</v>
      </c>
      <c r="AN1724" s="11" t="str">
        <f>VLOOKUP(F1724,Sheet2!$E$10:$F$13,2,FALSE)</f>
        <v>SPM</v>
      </c>
      <c r="AO1724" s="35" t="s">
        <v>14668</v>
      </c>
      <c r="AP1724">
        <f>MATCH(AN1724,Sheet2!$F$5:$F$18,0)</f>
        <v>6</v>
      </c>
      <c r="AQ1724">
        <f>MATCH(AO1724,Sheet2!$F$5:$K$5,0)</f>
        <v>6</v>
      </c>
      <c r="AR1724" s="33">
        <f>INDEX(Sheet2!$F$5:$K$18,OPaL!AP1724,OPaL!AQ1724)</f>
        <v>0.15</v>
      </c>
      <c r="AS1724" s="1">
        <f t="shared" si="80"/>
        <v>25481.801499999998</v>
      </c>
    </row>
    <row r="1725" spans="1:45" x14ac:dyDescent="0.2">
      <c r="A1725" s="11" t="s">
        <v>8896</v>
      </c>
      <c r="B1725" s="11" t="s">
        <v>8897</v>
      </c>
      <c r="C1725" s="11" t="s">
        <v>10662</v>
      </c>
      <c r="D1725" s="21">
        <v>45272</v>
      </c>
      <c r="E1725" s="21" t="s">
        <v>9739</v>
      </c>
      <c r="F1725" s="21" t="s">
        <v>14659</v>
      </c>
      <c r="G1725" s="11" t="s">
        <v>2</v>
      </c>
      <c r="H1725" s="11" t="s">
        <v>16</v>
      </c>
      <c r="I1725" s="11" t="s">
        <v>4</v>
      </c>
      <c r="J1725" s="13">
        <v>19</v>
      </c>
      <c r="K1725" s="12">
        <v>29939.8</v>
      </c>
      <c r="L1725" s="12">
        <v>0</v>
      </c>
      <c r="M1725" s="12">
        <v>0</v>
      </c>
      <c r="N1725" s="12">
        <f t="shared" si="79"/>
        <v>29939.8</v>
      </c>
      <c r="O1725" s="11" t="s">
        <v>8227</v>
      </c>
      <c r="P1725" s="13">
        <v>0</v>
      </c>
      <c r="Q1725" s="11" t="s">
        <v>6</v>
      </c>
      <c r="R1725" s="13">
        <v>0</v>
      </c>
      <c r="S1725" s="13">
        <v>0</v>
      </c>
      <c r="T1725" s="11" t="s">
        <v>7</v>
      </c>
      <c r="U1725" s="11" t="s">
        <v>8</v>
      </c>
      <c r="V1725" s="15">
        <v>0</v>
      </c>
      <c r="W1725" s="13">
        <v>0</v>
      </c>
      <c r="X1725" s="15">
        <v>0</v>
      </c>
      <c r="Y1725" s="15">
        <v>0</v>
      </c>
      <c r="Z1725" s="13">
        <v>0</v>
      </c>
      <c r="AA1725" s="15">
        <v>0</v>
      </c>
      <c r="AB1725" s="13">
        <v>0</v>
      </c>
      <c r="AC1725" s="15">
        <v>0</v>
      </c>
      <c r="AD1725" s="13">
        <v>0</v>
      </c>
      <c r="AE1725" s="15">
        <v>0</v>
      </c>
      <c r="AF1725" s="13">
        <v>0</v>
      </c>
      <c r="AG1725" s="15">
        <v>0</v>
      </c>
      <c r="AH1725" s="13">
        <v>0</v>
      </c>
      <c r="AI1725" s="15">
        <v>0</v>
      </c>
      <c r="AJ1725" s="11" t="s">
        <v>17</v>
      </c>
      <c r="AK1725" s="11" t="s">
        <v>8228</v>
      </c>
      <c r="AL1725" s="22">
        <f t="shared" si="78"/>
        <v>20</v>
      </c>
      <c r="AM1725" s="11" t="str">
        <f>VLOOKUP(O1725,Sheet2!$D$6:$E$14,2,FALSE)</f>
        <v>Consumables</v>
      </c>
      <c r="AN1725" s="11" t="str">
        <f>VLOOKUP(F1725,Sheet2!$E$15:$F$18,2,FALSE)</f>
        <v>CM</v>
      </c>
      <c r="AO1725" s="35" t="s">
        <v>14664</v>
      </c>
      <c r="AP1725">
        <f>MATCH(AN1725,Sheet2!$F$5:$F$18,0)</f>
        <v>13</v>
      </c>
      <c r="AQ1725">
        <f>MATCH(AO1725,Sheet2!$F$5:$K$5,0)</f>
        <v>2</v>
      </c>
      <c r="AR1725" s="33">
        <f>INDEX(Sheet2!$F$5:$K$18,OPaL!AP1725,OPaL!AQ1725)</f>
        <v>0</v>
      </c>
      <c r="AS1725" s="1">
        <f t="shared" si="80"/>
        <v>29939.8</v>
      </c>
    </row>
    <row r="1726" spans="1:45" x14ac:dyDescent="0.2">
      <c r="A1726" s="11" t="s">
        <v>6711</v>
      </c>
      <c r="B1726" s="11" t="s">
        <v>6712</v>
      </c>
      <c r="C1726" s="11" t="s">
        <v>11475</v>
      </c>
      <c r="D1726" s="21">
        <v>42941</v>
      </c>
      <c r="E1726" s="21" t="s">
        <v>9697</v>
      </c>
      <c r="F1726" s="21" t="s">
        <v>14659</v>
      </c>
      <c r="G1726" s="11" t="s">
        <v>2</v>
      </c>
      <c r="H1726" s="11" t="s">
        <v>3</v>
      </c>
      <c r="I1726" s="11" t="s">
        <v>4</v>
      </c>
      <c r="J1726" s="13">
        <v>6</v>
      </c>
      <c r="K1726" s="12">
        <v>29798.400000000001</v>
      </c>
      <c r="L1726" s="12">
        <v>0</v>
      </c>
      <c r="M1726" s="12">
        <v>0</v>
      </c>
      <c r="N1726" s="12">
        <f t="shared" si="79"/>
        <v>29798.400000000001</v>
      </c>
      <c r="O1726" s="11" t="s">
        <v>5</v>
      </c>
      <c r="P1726" s="13">
        <v>0</v>
      </c>
      <c r="Q1726" s="11" t="s">
        <v>6</v>
      </c>
      <c r="R1726" s="13">
        <v>0</v>
      </c>
      <c r="S1726" s="13">
        <v>0</v>
      </c>
      <c r="T1726" s="11" t="s">
        <v>7</v>
      </c>
      <c r="U1726" s="11" t="s">
        <v>8</v>
      </c>
      <c r="V1726" s="15">
        <v>0</v>
      </c>
      <c r="W1726" s="13">
        <v>0</v>
      </c>
      <c r="X1726" s="15">
        <v>0</v>
      </c>
      <c r="Y1726" s="15">
        <v>0</v>
      </c>
      <c r="Z1726" s="13">
        <v>0</v>
      </c>
      <c r="AA1726" s="15">
        <v>0</v>
      </c>
      <c r="AB1726" s="13">
        <v>0</v>
      </c>
      <c r="AC1726" s="15">
        <v>0</v>
      </c>
      <c r="AD1726" s="13">
        <v>0</v>
      </c>
      <c r="AE1726" s="15">
        <v>0</v>
      </c>
      <c r="AF1726" s="13">
        <v>0</v>
      </c>
      <c r="AG1726" s="15">
        <v>0</v>
      </c>
      <c r="AH1726" s="13">
        <v>0</v>
      </c>
      <c r="AI1726" s="15">
        <v>0</v>
      </c>
      <c r="AJ1726" s="11" t="s">
        <v>9</v>
      </c>
      <c r="AK1726" s="11" t="s">
        <v>13</v>
      </c>
      <c r="AL1726" s="22">
        <f t="shared" si="78"/>
        <v>2351</v>
      </c>
      <c r="AM1726" s="11" t="str">
        <f>VLOOKUP(O1726,Sheet2!$D$6:$E$14,2,FALSE)</f>
        <v>Spare parts</v>
      </c>
      <c r="AN1726" s="11" t="str">
        <f>VLOOKUP(F1726,Sheet2!$E$10:$F$13,2,FALSE)</f>
        <v>SPM</v>
      </c>
      <c r="AO1726" s="35" t="s">
        <v>14668</v>
      </c>
      <c r="AP1726">
        <f>MATCH(AN1726,Sheet2!$F$5:$F$18,0)</f>
        <v>6</v>
      </c>
      <c r="AQ1726">
        <f>MATCH(AO1726,Sheet2!$F$5:$K$5,0)</f>
        <v>6</v>
      </c>
      <c r="AR1726" s="33">
        <f>INDEX(Sheet2!$F$5:$K$18,OPaL!AP1726,OPaL!AQ1726)</f>
        <v>0.15</v>
      </c>
      <c r="AS1726" s="1">
        <f t="shared" si="80"/>
        <v>25328.639999999999</v>
      </c>
    </row>
    <row r="1727" spans="1:45" x14ac:dyDescent="0.2">
      <c r="A1727" s="11" t="s">
        <v>3703</v>
      </c>
      <c r="B1727" s="11" t="s">
        <v>3704</v>
      </c>
      <c r="C1727" s="11" t="s">
        <v>11476</v>
      </c>
      <c r="D1727" s="21">
        <v>42784</v>
      </c>
      <c r="E1727" s="21"/>
      <c r="F1727" s="21" t="s">
        <v>14659</v>
      </c>
      <c r="G1727" s="11" t="s">
        <v>2</v>
      </c>
      <c r="H1727" s="11" t="s">
        <v>16</v>
      </c>
      <c r="I1727" s="11" t="s">
        <v>4</v>
      </c>
      <c r="J1727" s="12">
        <v>1</v>
      </c>
      <c r="K1727" s="12">
        <v>29749.38</v>
      </c>
      <c r="L1727" s="12">
        <v>0</v>
      </c>
      <c r="M1727" s="12">
        <v>0</v>
      </c>
      <c r="N1727" s="12">
        <f t="shared" si="79"/>
        <v>29749.38</v>
      </c>
      <c r="O1727" s="11" t="s">
        <v>5</v>
      </c>
      <c r="P1727" s="13">
        <v>0</v>
      </c>
      <c r="Q1727" s="11" t="s">
        <v>6</v>
      </c>
      <c r="R1727" s="13">
        <v>0</v>
      </c>
      <c r="S1727" s="13">
        <v>0</v>
      </c>
      <c r="T1727" s="11" t="s">
        <v>7</v>
      </c>
      <c r="U1727" s="11" t="s">
        <v>8</v>
      </c>
      <c r="V1727" s="15">
        <v>0</v>
      </c>
      <c r="W1727" s="13">
        <v>0</v>
      </c>
      <c r="X1727" s="15">
        <v>0</v>
      </c>
      <c r="Y1727" s="15">
        <v>0</v>
      </c>
      <c r="Z1727" s="13">
        <v>0</v>
      </c>
      <c r="AA1727" s="15">
        <v>0</v>
      </c>
      <c r="AB1727" s="13">
        <v>0</v>
      </c>
      <c r="AC1727" s="15">
        <v>0</v>
      </c>
      <c r="AD1727" s="13">
        <v>0</v>
      </c>
      <c r="AE1727" s="15">
        <v>0</v>
      </c>
      <c r="AF1727" s="13">
        <v>0</v>
      </c>
      <c r="AG1727" s="15">
        <v>0</v>
      </c>
      <c r="AH1727" s="13">
        <v>0</v>
      </c>
      <c r="AI1727" s="15">
        <v>0</v>
      </c>
      <c r="AJ1727" s="11" t="s">
        <v>17</v>
      </c>
      <c r="AK1727" s="11" t="s">
        <v>1398</v>
      </c>
      <c r="AL1727" s="22">
        <f t="shared" si="78"/>
        <v>2508</v>
      </c>
      <c r="AM1727" s="11" t="str">
        <f>VLOOKUP(O1727,Sheet2!$D$6:$E$14,2,FALSE)</f>
        <v>Spare parts</v>
      </c>
      <c r="AN1727" s="11" t="str">
        <f>VLOOKUP(F1727,Sheet2!$E$10:$F$13,2,FALSE)</f>
        <v>SPM</v>
      </c>
      <c r="AO1727" s="35" t="s">
        <v>14668</v>
      </c>
      <c r="AP1727">
        <f>MATCH(AN1727,Sheet2!$F$5:$F$18,0)</f>
        <v>6</v>
      </c>
      <c r="AQ1727">
        <f>MATCH(AO1727,Sheet2!$F$5:$K$5,0)</f>
        <v>6</v>
      </c>
      <c r="AR1727" s="33">
        <f>INDEX(Sheet2!$F$5:$K$18,OPaL!AP1727,OPaL!AQ1727)</f>
        <v>0.15</v>
      </c>
      <c r="AS1727" s="1">
        <f t="shared" si="80"/>
        <v>25286.973000000002</v>
      </c>
    </row>
    <row r="1728" spans="1:45" x14ac:dyDescent="0.2">
      <c r="A1728" s="11" t="s">
        <v>3747</v>
      </c>
      <c r="B1728" s="11" t="s">
        <v>3748</v>
      </c>
      <c r="C1728" s="11" t="s">
        <v>11477</v>
      </c>
      <c r="D1728" s="21">
        <v>42784</v>
      </c>
      <c r="E1728" s="21" t="s">
        <v>9697</v>
      </c>
      <c r="F1728" s="21" t="s">
        <v>14659</v>
      </c>
      <c r="G1728" s="11" t="s">
        <v>2</v>
      </c>
      <c r="H1728" s="11" t="s">
        <v>16</v>
      </c>
      <c r="I1728" s="11" t="s">
        <v>4</v>
      </c>
      <c r="J1728" s="12">
        <v>1</v>
      </c>
      <c r="K1728" s="12">
        <v>29749.38</v>
      </c>
      <c r="L1728" s="12">
        <v>0</v>
      </c>
      <c r="M1728" s="12">
        <v>0</v>
      </c>
      <c r="N1728" s="12">
        <f t="shared" si="79"/>
        <v>29749.38</v>
      </c>
      <c r="O1728" s="11" t="s">
        <v>5</v>
      </c>
      <c r="P1728" s="13">
        <v>0</v>
      </c>
      <c r="Q1728" s="11" t="s">
        <v>6</v>
      </c>
      <c r="R1728" s="13">
        <v>0</v>
      </c>
      <c r="S1728" s="13">
        <v>0</v>
      </c>
      <c r="T1728" s="11" t="s">
        <v>7</v>
      </c>
      <c r="U1728" s="11" t="s">
        <v>8</v>
      </c>
      <c r="V1728" s="15">
        <v>0</v>
      </c>
      <c r="W1728" s="13">
        <v>0</v>
      </c>
      <c r="X1728" s="15">
        <v>0</v>
      </c>
      <c r="Y1728" s="15">
        <v>0</v>
      </c>
      <c r="Z1728" s="13">
        <v>0</v>
      </c>
      <c r="AA1728" s="15">
        <v>0</v>
      </c>
      <c r="AB1728" s="13">
        <v>0</v>
      </c>
      <c r="AC1728" s="15">
        <v>0</v>
      </c>
      <c r="AD1728" s="13">
        <v>0</v>
      </c>
      <c r="AE1728" s="15">
        <v>0</v>
      </c>
      <c r="AF1728" s="13">
        <v>0</v>
      </c>
      <c r="AG1728" s="15">
        <v>0</v>
      </c>
      <c r="AH1728" s="13">
        <v>0</v>
      </c>
      <c r="AI1728" s="15">
        <v>0</v>
      </c>
      <c r="AJ1728" s="11" t="s">
        <v>17</v>
      </c>
      <c r="AK1728" s="11" t="s">
        <v>1398</v>
      </c>
      <c r="AL1728" s="22">
        <f t="shared" si="78"/>
        <v>2508</v>
      </c>
      <c r="AM1728" s="11" t="str">
        <f>VLOOKUP(O1728,Sheet2!$D$6:$E$14,2,FALSE)</f>
        <v>Spare parts</v>
      </c>
      <c r="AN1728" s="11" t="str">
        <f>VLOOKUP(F1728,Sheet2!$E$10:$F$13,2,FALSE)</f>
        <v>SPM</v>
      </c>
      <c r="AO1728" s="35" t="s">
        <v>14668</v>
      </c>
      <c r="AP1728">
        <f>MATCH(AN1728,Sheet2!$F$5:$F$18,0)</f>
        <v>6</v>
      </c>
      <c r="AQ1728">
        <f>MATCH(AO1728,Sheet2!$F$5:$K$5,0)</f>
        <v>6</v>
      </c>
      <c r="AR1728" s="33">
        <f>INDEX(Sheet2!$F$5:$K$18,OPaL!AP1728,OPaL!AQ1728)</f>
        <v>0.15</v>
      </c>
      <c r="AS1728" s="1">
        <f t="shared" si="80"/>
        <v>25286.973000000002</v>
      </c>
    </row>
    <row r="1729" spans="1:45" x14ac:dyDescent="0.2">
      <c r="A1729" s="11" t="s">
        <v>3671</v>
      </c>
      <c r="B1729" s="11" t="s">
        <v>3672</v>
      </c>
      <c r="C1729" s="11" t="s">
        <v>11478</v>
      </c>
      <c r="D1729" s="21">
        <v>42784</v>
      </c>
      <c r="E1729" s="21" t="s">
        <v>9697</v>
      </c>
      <c r="F1729" s="21" t="s">
        <v>14659</v>
      </c>
      <c r="G1729" s="11" t="s">
        <v>2</v>
      </c>
      <c r="H1729" s="11" t="s">
        <v>16</v>
      </c>
      <c r="I1729" s="11" t="s">
        <v>4</v>
      </c>
      <c r="J1729" s="13">
        <v>1</v>
      </c>
      <c r="K1729" s="12">
        <v>29677.75</v>
      </c>
      <c r="L1729" s="12">
        <v>0</v>
      </c>
      <c r="M1729" s="12">
        <v>0</v>
      </c>
      <c r="N1729" s="12">
        <f t="shared" si="79"/>
        <v>29677.75</v>
      </c>
      <c r="O1729" s="11" t="s">
        <v>5</v>
      </c>
      <c r="P1729" s="13">
        <v>0</v>
      </c>
      <c r="Q1729" s="11" t="s">
        <v>6</v>
      </c>
      <c r="R1729" s="13">
        <v>0</v>
      </c>
      <c r="S1729" s="13">
        <v>0</v>
      </c>
      <c r="T1729" s="11" t="s">
        <v>7</v>
      </c>
      <c r="U1729" s="11" t="s">
        <v>8</v>
      </c>
      <c r="V1729" s="15">
        <v>0</v>
      </c>
      <c r="W1729" s="13">
        <v>0</v>
      </c>
      <c r="X1729" s="15">
        <v>0</v>
      </c>
      <c r="Y1729" s="15">
        <v>0</v>
      </c>
      <c r="Z1729" s="13">
        <v>0</v>
      </c>
      <c r="AA1729" s="15">
        <v>0</v>
      </c>
      <c r="AB1729" s="13">
        <v>0</v>
      </c>
      <c r="AC1729" s="15">
        <v>0</v>
      </c>
      <c r="AD1729" s="13">
        <v>0</v>
      </c>
      <c r="AE1729" s="15">
        <v>0</v>
      </c>
      <c r="AF1729" s="13">
        <v>0</v>
      </c>
      <c r="AG1729" s="15">
        <v>0</v>
      </c>
      <c r="AH1729" s="13">
        <v>0</v>
      </c>
      <c r="AI1729" s="15">
        <v>0</v>
      </c>
      <c r="AJ1729" s="11" t="s">
        <v>17</v>
      </c>
      <c r="AK1729" s="11" t="s">
        <v>1398</v>
      </c>
      <c r="AL1729" s="22">
        <f t="shared" si="78"/>
        <v>2508</v>
      </c>
      <c r="AM1729" s="11" t="str">
        <f>VLOOKUP(O1729,Sheet2!$D$6:$E$14,2,FALSE)</f>
        <v>Spare parts</v>
      </c>
      <c r="AN1729" s="11" t="str">
        <f>VLOOKUP(F1729,Sheet2!$E$10:$F$13,2,FALSE)</f>
        <v>SPM</v>
      </c>
      <c r="AO1729" s="35" t="s">
        <v>14668</v>
      </c>
      <c r="AP1729">
        <f>MATCH(AN1729,Sheet2!$F$5:$F$18,0)</f>
        <v>6</v>
      </c>
      <c r="AQ1729">
        <f>MATCH(AO1729,Sheet2!$F$5:$K$5,0)</f>
        <v>6</v>
      </c>
      <c r="AR1729" s="33">
        <f>INDEX(Sheet2!$F$5:$K$18,OPaL!AP1729,OPaL!AQ1729)</f>
        <v>0.15</v>
      </c>
      <c r="AS1729" s="1">
        <f t="shared" si="80"/>
        <v>25226.087499999998</v>
      </c>
    </row>
    <row r="1730" spans="1:45" x14ac:dyDescent="0.2">
      <c r="A1730" s="11" t="s">
        <v>332</v>
      </c>
      <c r="B1730" s="11" t="s">
        <v>333</v>
      </c>
      <c r="C1730" s="11" t="s">
        <v>11479</v>
      </c>
      <c r="D1730" s="21">
        <v>42775</v>
      </c>
      <c r="E1730" s="21" t="s">
        <v>9697</v>
      </c>
      <c r="F1730" s="21" t="s">
        <v>14659</v>
      </c>
      <c r="G1730" s="11" t="s">
        <v>2</v>
      </c>
      <c r="H1730" s="11" t="s">
        <v>16</v>
      </c>
      <c r="I1730" s="11" t="s">
        <v>4</v>
      </c>
      <c r="J1730" s="12">
        <v>2</v>
      </c>
      <c r="K1730" s="12">
        <v>29582.97</v>
      </c>
      <c r="L1730" s="12">
        <v>0</v>
      </c>
      <c r="M1730" s="12">
        <v>0</v>
      </c>
      <c r="N1730" s="12">
        <f t="shared" si="79"/>
        <v>29582.97</v>
      </c>
      <c r="O1730" s="11" t="s">
        <v>5</v>
      </c>
      <c r="P1730" s="13">
        <v>0</v>
      </c>
      <c r="Q1730" s="11" t="s">
        <v>6</v>
      </c>
      <c r="R1730" s="13">
        <v>0</v>
      </c>
      <c r="S1730" s="13">
        <v>0</v>
      </c>
      <c r="T1730" s="11" t="s">
        <v>7</v>
      </c>
      <c r="U1730" s="11" t="s">
        <v>8</v>
      </c>
      <c r="V1730" s="15">
        <v>0</v>
      </c>
      <c r="W1730" s="13">
        <v>0</v>
      </c>
      <c r="X1730" s="15">
        <v>0</v>
      </c>
      <c r="Y1730" s="15">
        <v>0</v>
      </c>
      <c r="Z1730" s="13">
        <v>0</v>
      </c>
      <c r="AA1730" s="15">
        <v>0</v>
      </c>
      <c r="AB1730" s="13">
        <v>0</v>
      </c>
      <c r="AC1730" s="15">
        <v>0</v>
      </c>
      <c r="AD1730" s="13">
        <v>0</v>
      </c>
      <c r="AE1730" s="15">
        <v>0</v>
      </c>
      <c r="AF1730" s="13">
        <v>0</v>
      </c>
      <c r="AG1730" s="15">
        <v>0</v>
      </c>
      <c r="AH1730" s="13">
        <v>0</v>
      </c>
      <c r="AI1730" s="15">
        <v>0</v>
      </c>
      <c r="AJ1730" s="11" t="s">
        <v>17</v>
      </c>
      <c r="AK1730" s="11" t="s">
        <v>13</v>
      </c>
      <c r="AL1730" s="22">
        <f t="shared" si="78"/>
        <v>2517</v>
      </c>
      <c r="AM1730" s="11" t="str">
        <f>VLOOKUP(O1730,Sheet2!$D$6:$E$14,2,FALSE)</f>
        <v>Spare parts</v>
      </c>
      <c r="AN1730" s="11" t="str">
        <f>VLOOKUP(F1730,Sheet2!$E$10:$F$13,2,FALSE)</f>
        <v>SPM</v>
      </c>
      <c r="AO1730" s="35" t="s">
        <v>14668</v>
      </c>
      <c r="AP1730">
        <f>MATCH(AN1730,Sheet2!$F$5:$F$18,0)</f>
        <v>6</v>
      </c>
      <c r="AQ1730">
        <f>MATCH(AO1730,Sheet2!$F$5:$K$5,0)</f>
        <v>6</v>
      </c>
      <c r="AR1730" s="33">
        <f>INDEX(Sheet2!$F$5:$K$18,OPaL!AP1730,OPaL!AQ1730)</f>
        <v>0.15</v>
      </c>
      <c r="AS1730" s="1">
        <f t="shared" si="80"/>
        <v>25145.5245</v>
      </c>
    </row>
    <row r="1731" spans="1:45" x14ac:dyDescent="0.2">
      <c r="A1731" s="11" t="s">
        <v>1455</v>
      </c>
      <c r="B1731" s="11" t="s">
        <v>1456</v>
      </c>
      <c r="C1731" s="11" t="s">
        <v>11480</v>
      </c>
      <c r="D1731" s="21">
        <v>42973</v>
      </c>
      <c r="E1731" s="21" t="s">
        <v>9697</v>
      </c>
      <c r="F1731" s="21" t="s">
        <v>14659</v>
      </c>
      <c r="G1731" s="11" t="s">
        <v>2</v>
      </c>
      <c r="H1731" s="11" t="s">
        <v>16</v>
      </c>
      <c r="I1731" s="11" t="s">
        <v>4</v>
      </c>
      <c r="J1731" s="12">
        <v>2</v>
      </c>
      <c r="K1731" s="12">
        <v>29430</v>
      </c>
      <c r="L1731" s="12">
        <v>0</v>
      </c>
      <c r="M1731" s="12">
        <v>0</v>
      </c>
      <c r="N1731" s="12">
        <f t="shared" si="79"/>
        <v>29430</v>
      </c>
      <c r="O1731" s="11" t="s">
        <v>5</v>
      </c>
      <c r="P1731" s="13">
        <v>0</v>
      </c>
      <c r="Q1731" s="11" t="s">
        <v>6</v>
      </c>
      <c r="R1731" s="13">
        <v>0</v>
      </c>
      <c r="S1731" s="13">
        <v>0</v>
      </c>
      <c r="T1731" s="11" t="s">
        <v>7</v>
      </c>
      <c r="U1731" s="11" t="s">
        <v>8</v>
      </c>
      <c r="V1731" s="15">
        <v>0</v>
      </c>
      <c r="W1731" s="13">
        <v>0</v>
      </c>
      <c r="X1731" s="15">
        <v>0</v>
      </c>
      <c r="Y1731" s="15">
        <v>0</v>
      </c>
      <c r="Z1731" s="13">
        <v>0</v>
      </c>
      <c r="AA1731" s="15">
        <v>0</v>
      </c>
      <c r="AB1731" s="13">
        <v>0</v>
      </c>
      <c r="AC1731" s="15">
        <v>0</v>
      </c>
      <c r="AD1731" s="13">
        <v>0</v>
      </c>
      <c r="AE1731" s="15">
        <v>0</v>
      </c>
      <c r="AF1731" s="13">
        <v>0</v>
      </c>
      <c r="AG1731" s="15">
        <v>0</v>
      </c>
      <c r="AH1731" s="13">
        <v>0</v>
      </c>
      <c r="AI1731" s="15">
        <v>0</v>
      </c>
      <c r="AJ1731" s="11" t="s">
        <v>17</v>
      </c>
      <c r="AK1731" s="11" t="s">
        <v>1398</v>
      </c>
      <c r="AL1731" s="22">
        <f t="shared" si="78"/>
        <v>2319</v>
      </c>
      <c r="AM1731" s="11" t="str">
        <f>VLOOKUP(O1731,Sheet2!$D$6:$E$14,2,FALSE)</f>
        <v>Spare parts</v>
      </c>
      <c r="AN1731" s="11" t="str">
        <f>VLOOKUP(F1731,Sheet2!$E$10:$F$13,2,FALSE)</f>
        <v>SPM</v>
      </c>
      <c r="AO1731" s="35" t="s">
        <v>14668</v>
      </c>
      <c r="AP1731">
        <f>MATCH(AN1731,Sheet2!$F$5:$F$18,0)</f>
        <v>6</v>
      </c>
      <c r="AQ1731">
        <f>MATCH(AO1731,Sheet2!$F$5:$K$5,0)</f>
        <v>6</v>
      </c>
      <c r="AR1731" s="33">
        <f>INDEX(Sheet2!$F$5:$K$18,OPaL!AP1731,OPaL!AQ1731)</f>
        <v>0.15</v>
      </c>
      <c r="AS1731" s="1">
        <f t="shared" si="80"/>
        <v>25015.5</v>
      </c>
    </row>
    <row r="1732" spans="1:45" x14ac:dyDescent="0.2">
      <c r="A1732" s="11" t="s">
        <v>8880</v>
      </c>
      <c r="B1732" s="11" t="s">
        <v>8881</v>
      </c>
      <c r="C1732" s="11" t="s">
        <v>11481</v>
      </c>
      <c r="D1732" s="21">
        <v>45195</v>
      </c>
      <c r="E1732" s="21" t="s">
        <v>9739</v>
      </c>
      <c r="F1732" s="21" t="s">
        <v>14659</v>
      </c>
      <c r="G1732" s="11" t="s">
        <v>2</v>
      </c>
      <c r="H1732" s="11" t="s">
        <v>350</v>
      </c>
      <c r="I1732" s="11" t="s">
        <v>4</v>
      </c>
      <c r="J1732" s="13">
        <v>42</v>
      </c>
      <c r="K1732" s="12">
        <v>29424</v>
      </c>
      <c r="L1732" s="12">
        <v>0</v>
      </c>
      <c r="M1732" s="12">
        <v>0</v>
      </c>
      <c r="N1732" s="12">
        <f t="shared" si="79"/>
        <v>29424</v>
      </c>
      <c r="O1732" s="11" t="s">
        <v>8227</v>
      </c>
      <c r="P1732" s="13">
        <v>0</v>
      </c>
      <c r="Q1732" s="11" t="s">
        <v>6</v>
      </c>
      <c r="R1732" s="13">
        <v>0</v>
      </c>
      <c r="S1732" s="13">
        <v>0</v>
      </c>
      <c r="T1732" s="11" t="s">
        <v>7</v>
      </c>
      <c r="U1732" s="11" t="s">
        <v>8</v>
      </c>
      <c r="V1732" s="15">
        <v>0</v>
      </c>
      <c r="W1732" s="13">
        <v>0</v>
      </c>
      <c r="X1732" s="15">
        <v>0</v>
      </c>
      <c r="Y1732" s="15">
        <v>0</v>
      </c>
      <c r="Z1732" s="13">
        <v>0</v>
      </c>
      <c r="AA1732" s="15">
        <v>0</v>
      </c>
      <c r="AB1732" s="13">
        <v>0</v>
      </c>
      <c r="AC1732" s="15">
        <v>0</v>
      </c>
      <c r="AD1732" s="13">
        <v>0</v>
      </c>
      <c r="AE1732" s="15">
        <v>0</v>
      </c>
      <c r="AF1732" s="13">
        <v>0</v>
      </c>
      <c r="AG1732" s="15">
        <v>0</v>
      </c>
      <c r="AH1732" s="13">
        <v>0</v>
      </c>
      <c r="AI1732" s="15">
        <v>0</v>
      </c>
      <c r="AJ1732" s="11" t="s">
        <v>352</v>
      </c>
      <c r="AK1732" s="11" t="s">
        <v>8228</v>
      </c>
      <c r="AL1732" s="22">
        <f t="shared" ref="AL1732:AL1795" si="81">$D$2-D1732</f>
        <v>97</v>
      </c>
      <c r="AM1732" s="11" t="str">
        <f>VLOOKUP(O1732,Sheet2!$D$6:$E$14,2,FALSE)</f>
        <v>Consumables</v>
      </c>
      <c r="AN1732" s="11" t="str">
        <f>VLOOKUP(F1732,Sheet2!$E$15:$F$18,2,FALSE)</f>
        <v>CM</v>
      </c>
      <c r="AO1732" s="35" t="s">
        <v>14665</v>
      </c>
      <c r="AP1732">
        <f>MATCH(AN1732,Sheet2!$F$5:$F$18,0)</f>
        <v>13</v>
      </c>
      <c r="AQ1732">
        <f>MATCH(AO1732,Sheet2!$F$5:$K$5,0)</f>
        <v>3</v>
      </c>
      <c r="AR1732" s="33">
        <f>INDEX(Sheet2!$F$5:$K$18,OPaL!AP1732,OPaL!AQ1732)</f>
        <v>0</v>
      </c>
      <c r="AS1732" s="1">
        <f t="shared" si="80"/>
        <v>29424</v>
      </c>
    </row>
    <row r="1733" spans="1:45" x14ac:dyDescent="0.2">
      <c r="A1733" s="11" t="s">
        <v>3381</v>
      </c>
      <c r="B1733" s="11" t="s">
        <v>3382</v>
      </c>
      <c r="C1733" s="11" t="s">
        <v>11482</v>
      </c>
      <c r="D1733" s="21">
        <v>43032</v>
      </c>
      <c r="E1733" s="21" t="s">
        <v>9697</v>
      </c>
      <c r="F1733" s="21" t="s">
        <v>14658</v>
      </c>
      <c r="G1733" s="11" t="s">
        <v>2</v>
      </c>
      <c r="H1733" s="11" t="s">
        <v>16</v>
      </c>
      <c r="I1733" s="11" t="s">
        <v>4</v>
      </c>
      <c r="J1733" s="12">
        <v>1</v>
      </c>
      <c r="K1733" s="12">
        <v>29415.98</v>
      </c>
      <c r="L1733" s="12">
        <v>0</v>
      </c>
      <c r="M1733" s="12">
        <v>0</v>
      </c>
      <c r="N1733" s="12">
        <f t="shared" ref="N1733:N1796" si="82">M1733+K1733</f>
        <v>29415.98</v>
      </c>
      <c r="O1733" s="11" t="s">
        <v>5</v>
      </c>
      <c r="P1733" s="13">
        <v>0</v>
      </c>
      <c r="Q1733" s="11" t="s">
        <v>6</v>
      </c>
      <c r="R1733" s="13">
        <v>0</v>
      </c>
      <c r="S1733" s="13">
        <v>0</v>
      </c>
      <c r="T1733" s="11" t="s">
        <v>7</v>
      </c>
      <c r="U1733" s="11" t="s">
        <v>8</v>
      </c>
      <c r="V1733" s="15">
        <v>0</v>
      </c>
      <c r="W1733" s="13">
        <v>0</v>
      </c>
      <c r="X1733" s="15">
        <v>0</v>
      </c>
      <c r="Y1733" s="15">
        <v>0</v>
      </c>
      <c r="Z1733" s="13">
        <v>0</v>
      </c>
      <c r="AA1733" s="15">
        <v>0</v>
      </c>
      <c r="AB1733" s="13">
        <v>0</v>
      </c>
      <c r="AC1733" s="15">
        <v>0</v>
      </c>
      <c r="AD1733" s="13">
        <v>0</v>
      </c>
      <c r="AE1733" s="15">
        <v>0</v>
      </c>
      <c r="AF1733" s="13">
        <v>0</v>
      </c>
      <c r="AG1733" s="15">
        <v>0</v>
      </c>
      <c r="AH1733" s="13">
        <v>0</v>
      </c>
      <c r="AI1733" s="15">
        <v>0</v>
      </c>
      <c r="AJ1733" s="11" t="s">
        <v>17</v>
      </c>
      <c r="AK1733" s="11" t="s">
        <v>1398</v>
      </c>
      <c r="AL1733" s="22">
        <f t="shared" si="81"/>
        <v>2260</v>
      </c>
      <c r="AM1733" s="11" t="str">
        <f>VLOOKUP(O1733,Sheet2!$D$6:$E$14,2,FALSE)</f>
        <v>Spare parts</v>
      </c>
      <c r="AN1733" s="11" t="str">
        <f>VLOOKUP(F1733,Sheet2!$E$10:$F$13,2,FALSE)</f>
        <v>SPE</v>
      </c>
      <c r="AO1733" s="35" t="s">
        <v>14668</v>
      </c>
      <c r="AP1733">
        <f>MATCH(AN1733,Sheet2!$F$5:$F$18,0)</f>
        <v>7</v>
      </c>
      <c r="AQ1733">
        <f>MATCH(AO1733,Sheet2!$F$5:$K$5,0)</f>
        <v>6</v>
      </c>
      <c r="AR1733" s="33">
        <f>INDEX(Sheet2!$F$5:$K$18,OPaL!AP1733,OPaL!AQ1733)</f>
        <v>0.15</v>
      </c>
      <c r="AS1733" s="1">
        <f t="shared" ref="AS1733:AS1796" si="83">N1733*(1-AR1733)</f>
        <v>25003.582999999999</v>
      </c>
    </row>
    <row r="1734" spans="1:45" x14ac:dyDescent="0.2">
      <c r="A1734" s="11" t="s">
        <v>1997</v>
      </c>
      <c r="B1734" s="11" t="s">
        <v>1998</v>
      </c>
      <c r="C1734" s="11" t="s">
        <v>11483</v>
      </c>
      <c r="D1734" s="21">
        <v>44980</v>
      </c>
      <c r="E1734" s="21" t="s">
        <v>9697</v>
      </c>
      <c r="F1734" s="21" t="s">
        <v>14659</v>
      </c>
      <c r="G1734" s="11" t="s">
        <v>2</v>
      </c>
      <c r="H1734" s="11" t="s">
        <v>3</v>
      </c>
      <c r="I1734" s="11" t="s">
        <v>1999</v>
      </c>
      <c r="J1734" s="12">
        <v>40</v>
      </c>
      <c r="K1734" s="12">
        <v>29411.05</v>
      </c>
      <c r="L1734" s="12">
        <v>0</v>
      </c>
      <c r="M1734" s="12">
        <v>0</v>
      </c>
      <c r="N1734" s="12">
        <f t="shared" si="82"/>
        <v>29411.05</v>
      </c>
      <c r="O1734" s="11" t="s">
        <v>5</v>
      </c>
      <c r="P1734" s="13">
        <v>0</v>
      </c>
      <c r="Q1734" s="11" t="s">
        <v>6</v>
      </c>
      <c r="R1734" s="13">
        <v>0</v>
      </c>
      <c r="S1734" s="13">
        <v>0</v>
      </c>
      <c r="T1734" s="11" t="s">
        <v>7</v>
      </c>
      <c r="U1734" s="11" t="s">
        <v>8</v>
      </c>
      <c r="V1734" s="15">
        <v>0</v>
      </c>
      <c r="W1734" s="13">
        <v>0</v>
      </c>
      <c r="X1734" s="15">
        <v>0</v>
      </c>
      <c r="Y1734" s="15">
        <v>0</v>
      </c>
      <c r="Z1734" s="13">
        <v>0</v>
      </c>
      <c r="AA1734" s="15">
        <v>0</v>
      </c>
      <c r="AB1734" s="13">
        <v>0</v>
      </c>
      <c r="AC1734" s="15">
        <v>0</v>
      </c>
      <c r="AD1734" s="13">
        <v>0</v>
      </c>
      <c r="AE1734" s="15">
        <v>0</v>
      </c>
      <c r="AF1734" s="13">
        <v>0</v>
      </c>
      <c r="AG1734" s="15">
        <v>0</v>
      </c>
      <c r="AH1734" s="13">
        <v>0</v>
      </c>
      <c r="AI1734" s="15">
        <v>0</v>
      </c>
      <c r="AJ1734" s="11" t="s">
        <v>9</v>
      </c>
      <c r="AK1734" s="11" t="s">
        <v>13</v>
      </c>
      <c r="AL1734" s="22">
        <f t="shared" si="81"/>
        <v>312</v>
      </c>
      <c r="AM1734" s="11" t="str">
        <f>VLOOKUP(O1734,Sheet2!$D$6:$E$14,2,FALSE)</f>
        <v>Spare parts</v>
      </c>
      <c r="AN1734" s="11" t="str">
        <f>VLOOKUP(F1734,Sheet2!$E$10:$F$13,2,FALSE)</f>
        <v>SPM</v>
      </c>
      <c r="AO1734" s="35" t="s">
        <v>14667</v>
      </c>
      <c r="AP1734">
        <f>MATCH(AN1734,Sheet2!$F$5:$F$18,0)</f>
        <v>6</v>
      </c>
      <c r="AQ1734">
        <f>MATCH(AO1734,Sheet2!$F$5:$K$5,0)</f>
        <v>5</v>
      </c>
      <c r="AR1734" s="33">
        <f>INDEX(Sheet2!$F$5:$K$18,OPaL!AP1734,OPaL!AQ1734)</f>
        <v>0.1</v>
      </c>
      <c r="AS1734" s="1">
        <f t="shared" si="83"/>
        <v>26469.945</v>
      </c>
    </row>
    <row r="1735" spans="1:45" x14ac:dyDescent="0.2">
      <c r="A1735" s="11" t="s">
        <v>7764</v>
      </c>
      <c r="B1735" s="11" t="s">
        <v>7765</v>
      </c>
      <c r="C1735" s="11" t="s">
        <v>11484</v>
      </c>
      <c r="D1735" s="21">
        <v>45090</v>
      </c>
      <c r="E1735" s="21" t="s">
        <v>9775</v>
      </c>
      <c r="F1735" s="21" t="s">
        <v>14659</v>
      </c>
      <c r="G1735" s="11" t="s">
        <v>2</v>
      </c>
      <c r="H1735" s="11" t="s">
        <v>3</v>
      </c>
      <c r="I1735" s="11" t="s">
        <v>351</v>
      </c>
      <c r="J1735" s="12">
        <v>1</v>
      </c>
      <c r="K1735" s="12">
        <v>29400</v>
      </c>
      <c r="L1735" s="12">
        <v>0</v>
      </c>
      <c r="M1735" s="12">
        <v>0</v>
      </c>
      <c r="N1735" s="12">
        <f t="shared" si="82"/>
        <v>29400</v>
      </c>
      <c r="O1735" s="11" t="s">
        <v>5</v>
      </c>
      <c r="P1735" s="13">
        <v>0</v>
      </c>
      <c r="Q1735" s="11" t="s">
        <v>6</v>
      </c>
      <c r="R1735" s="13">
        <v>0</v>
      </c>
      <c r="S1735" s="13">
        <v>0</v>
      </c>
      <c r="T1735" s="11" t="s">
        <v>7</v>
      </c>
      <c r="U1735" s="11" t="s">
        <v>8</v>
      </c>
      <c r="V1735" s="15">
        <v>0</v>
      </c>
      <c r="W1735" s="13">
        <v>0</v>
      </c>
      <c r="X1735" s="15">
        <v>0</v>
      </c>
      <c r="Y1735" s="15">
        <v>0</v>
      </c>
      <c r="Z1735" s="13">
        <v>0</v>
      </c>
      <c r="AA1735" s="15">
        <v>0</v>
      </c>
      <c r="AB1735" s="13">
        <v>0</v>
      </c>
      <c r="AC1735" s="15">
        <v>0</v>
      </c>
      <c r="AD1735" s="13">
        <v>0</v>
      </c>
      <c r="AE1735" s="15">
        <v>0</v>
      </c>
      <c r="AF1735" s="13">
        <v>0</v>
      </c>
      <c r="AG1735" s="15">
        <v>0</v>
      </c>
      <c r="AH1735" s="13">
        <v>0</v>
      </c>
      <c r="AI1735" s="15">
        <v>0</v>
      </c>
      <c r="AJ1735" s="11" t="s">
        <v>9</v>
      </c>
      <c r="AK1735" s="11" t="s">
        <v>1398</v>
      </c>
      <c r="AL1735" s="22">
        <f t="shared" si="81"/>
        <v>202</v>
      </c>
      <c r="AM1735" s="11" t="str">
        <f>VLOOKUP(O1735,Sheet2!$D$6:$E$14,2,FALSE)</f>
        <v>Spare parts</v>
      </c>
      <c r="AN1735" s="11" t="str">
        <f>VLOOKUP(F1735,Sheet2!$E$10:$F$13,2,FALSE)</f>
        <v>SPM</v>
      </c>
      <c r="AO1735" s="35" t="s">
        <v>14666</v>
      </c>
      <c r="AP1735">
        <f>MATCH(AN1735,Sheet2!$F$5:$F$18,0)</f>
        <v>6</v>
      </c>
      <c r="AQ1735">
        <f>MATCH(AO1735,Sheet2!$F$5:$K$5,0)</f>
        <v>4</v>
      </c>
      <c r="AR1735" s="33">
        <f>INDEX(Sheet2!$F$5:$K$18,OPaL!AP1735,OPaL!AQ1735)</f>
        <v>0.05</v>
      </c>
      <c r="AS1735" s="1">
        <f t="shared" si="83"/>
        <v>27930</v>
      </c>
    </row>
    <row r="1736" spans="1:45" x14ac:dyDescent="0.2">
      <c r="A1736" s="11" t="s">
        <v>9022</v>
      </c>
      <c r="B1736" s="11" t="s">
        <v>9023</v>
      </c>
      <c r="C1736" s="11" t="s">
        <v>11485</v>
      </c>
      <c r="D1736" s="21">
        <v>44388</v>
      </c>
      <c r="E1736" s="21" t="s">
        <v>9739</v>
      </c>
      <c r="F1736" s="21" t="s">
        <v>14659</v>
      </c>
      <c r="G1736" s="11" t="s">
        <v>2</v>
      </c>
      <c r="H1736" s="11" t="s">
        <v>16</v>
      </c>
      <c r="I1736" s="11" t="s">
        <v>4</v>
      </c>
      <c r="J1736" s="13">
        <v>18</v>
      </c>
      <c r="K1736" s="12">
        <v>29337.43</v>
      </c>
      <c r="L1736" s="12">
        <v>0</v>
      </c>
      <c r="M1736" s="12">
        <v>0</v>
      </c>
      <c r="N1736" s="12">
        <f t="shared" si="82"/>
        <v>29337.43</v>
      </c>
      <c r="O1736" s="11" t="s">
        <v>8227</v>
      </c>
      <c r="P1736" s="13">
        <v>0</v>
      </c>
      <c r="Q1736" s="11" t="s">
        <v>6</v>
      </c>
      <c r="R1736" s="13">
        <v>0</v>
      </c>
      <c r="S1736" s="13">
        <v>0</v>
      </c>
      <c r="T1736" s="11" t="s">
        <v>7</v>
      </c>
      <c r="U1736" s="11" t="s">
        <v>8</v>
      </c>
      <c r="V1736" s="15">
        <v>0</v>
      </c>
      <c r="W1736" s="13">
        <v>0</v>
      </c>
      <c r="X1736" s="15">
        <v>0</v>
      </c>
      <c r="Y1736" s="15">
        <v>0</v>
      </c>
      <c r="Z1736" s="13">
        <v>0</v>
      </c>
      <c r="AA1736" s="15">
        <v>0</v>
      </c>
      <c r="AB1736" s="13">
        <v>0</v>
      </c>
      <c r="AC1736" s="15">
        <v>0</v>
      </c>
      <c r="AD1736" s="13">
        <v>0</v>
      </c>
      <c r="AE1736" s="15">
        <v>0</v>
      </c>
      <c r="AF1736" s="13">
        <v>0</v>
      </c>
      <c r="AG1736" s="15">
        <v>0</v>
      </c>
      <c r="AH1736" s="13">
        <v>0</v>
      </c>
      <c r="AI1736" s="15">
        <v>0</v>
      </c>
      <c r="AJ1736" s="11" t="s">
        <v>17</v>
      </c>
      <c r="AK1736" s="11" t="s">
        <v>8228</v>
      </c>
      <c r="AL1736" s="22">
        <f t="shared" si="81"/>
        <v>904</v>
      </c>
      <c r="AM1736" s="11" t="str">
        <f>VLOOKUP(O1736,Sheet2!$D$6:$E$14,2,FALSE)</f>
        <v>Consumables</v>
      </c>
      <c r="AN1736" s="11" t="str">
        <f>VLOOKUP(F1736,Sheet2!$E$15:$F$18,2,FALSE)</f>
        <v>CM</v>
      </c>
      <c r="AO1736" s="35" t="s">
        <v>14668</v>
      </c>
      <c r="AP1736">
        <f>MATCH(AN1736,Sheet2!$F$5:$F$18,0)</f>
        <v>13</v>
      </c>
      <c r="AQ1736">
        <f>MATCH(AO1736,Sheet2!$F$5:$K$5,0)</f>
        <v>6</v>
      </c>
      <c r="AR1736" s="33">
        <f>INDEX(Sheet2!$F$5:$K$18,OPaL!AP1736,OPaL!AQ1736)</f>
        <v>0.2</v>
      </c>
      <c r="AS1736" s="1">
        <f t="shared" si="83"/>
        <v>23469.944000000003</v>
      </c>
    </row>
    <row r="1737" spans="1:45" x14ac:dyDescent="0.2">
      <c r="A1737" s="11" t="s">
        <v>1437</v>
      </c>
      <c r="B1737" s="11" t="s">
        <v>1438</v>
      </c>
      <c r="C1737" s="11" t="s">
        <v>11486</v>
      </c>
      <c r="D1737" s="21">
        <v>42816</v>
      </c>
      <c r="E1737" s="21" t="s">
        <v>9744</v>
      </c>
      <c r="F1737" s="21" t="s">
        <v>14658</v>
      </c>
      <c r="G1737" s="11" t="s">
        <v>2</v>
      </c>
      <c r="H1737" s="11" t="s">
        <v>16</v>
      </c>
      <c r="I1737" s="11" t="s">
        <v>4</v>
      </c>
      <c r="J1737" s="12">
        <v>3</v>
      </c>
      <c r="K1737" s="12">
        <v>29308.799999999999</v>
      </c>
      <c r="L1737" s="12">
        <v>0</v>
      </c>
      <c r="M1737" s="12">
        <v>0</v>
      </c>
      <c r="N1737" s="12">
        <f t="shared" si="82"/>
        <v>29308.799999999999</v>
      </c>
      <c r="O1737" s="11" t="s">
        <v>5</v>
      </c>
      <c r="P1737" s="13">
        <v>0</v>
      </c>
      <c r="Q1737" s="11" t="s">
        <v>6</v>
      </c>
      <c r="R1737" s="13">
        <v>0</v>
      </c>
      <c r="S1737" s="13">
        <v>0</v>
      </c>
      <c r="T1737" s="11" t="s">
        <v>7</v>
      </c>
      <c r="U1737" s="11" t="s">
        <v>8</v>
      </c>
      <c r="V1737" s="15">
        <v>0</v>
      </c>
      <c r="W1737" s="13">
        <v>0</v>
      </c>
      <c r="X1737" s="15">
        <v>0</v>
      </c>
      <c r="Y1737" s="15">
        <v>0</v>
      </c>
      <c r="Z1737" s="13">
        <v>0</v>
      </c>
      <c r="AA1737" s="15">
        <v>0</v>
      </c>
      <c r="AB1737" s="13">
        <v>0</v>
      </c>
      <c r="AC1737" s="15">
        <v>0</v>
      </c>
      <c r="AD1737" s="13">
        <v>0</v>
      </c>
      <c r="AE1737" s="15">
        <v>0</v>
      </c>
      <c r="AF1737" s="13">
        <v>0</v>
      </c>
      <c r="AG1737" s="15">
        <v>0</v>
      </c>
      <c r="AH1737" s="13">
        <v>0</v>
      </c>
      <c r="AI1737" s="15">
        <v>0</v>
      </c>
      <c r="AJ1737" s="11" t="s">
        <v>17</v>
      </c>
      <c r="AK1737" s="11" t="s">
        <v>1398</v>
      </c>
      <c r="AL1737" s="22">
        <f t="shared" si="81"/>
        <v>2476</v>
      </c>
      <c r="AM1737" s="11" t="str">
        <f>VLOOKUP(O1737,Sheet2!$D$6:$E$14,2,FALSE)</f>
        <v>Spare parts</v>
      </c>
      <c r="AN1737" s="11" t="str">
        <f>VLOOKUP(F1737,Sheet2!$E$10:$F$13,2,FALSE)</f>
        <v>SPE</v>
      </c>
      <c r="AO1737" s="35" t="s">
        <v>14668</v>
      </c>
      <c r="AP1737">
        <f>MATCH(AN1737,Sheet2!$F$5:$F$18,0)</f>
        <v>7</v>
      </c>
      <c r="AQ1737">
        <f>MATCH(AO1737,Sheet2!$F$5:$K$5,0)</f>
        <v>6</v>
      </c>
      <c r="AR1737" s="33">
        <f>INDEX(Sheet2!$F$5:$K$18,OPaL!AP1737,OPaL!AQ1737)</f>
        <v>0.15</v>
      </c>
      <c r="AS1737" s="1">
        <f t="shared" si="83"/>
        <v>24912.48</v>
      </c>
    </row>
    <row r="1738" spans="1:45" x14ac:dyDescent="0.2">
      <c r="A1738" s="11" t="s">
        <v>6145</v>
      </c>
      <c r="B1738" s="11" t="s">
        <v>6146</v>
      </c>
      <c r="C1738" s="11" t="s">
        <v>11487</v>
      </c>
      <c r="D1738" s="21">
        <v>43061</v>
      </c>
      <c r="E1738" s="21" t="s">
        <v>9697</v>
      </c>
      <c r="F1738" s="21" t="s">
        <v>14659</v>
      </c>
      <c r="G1738" s="11" t="s">
        <v>2</v>
      </c>
      <c r="H1738" s="11" t="s">
        <v>16</v>
      </c>
      <c r="I1738" s="11" t="s">
        <v>4</v>
      </c>
      <c r="J1738" s="12">
        <v>2</v>
      </c>
      <c r="K1738" s="12">
        <v>29278.79</v>
      </c>
      <c r="L1738" s="12">
        <v>0</v>
      </c>
      <c r="M1738" s="12">
        <v>0</v>
      </c>
      <c r="N1738" s="12">
        <f t="shared" si="82"/>
        <v>29278.79</v>
      </c>
      <c r="O1738" s="11" t="s">
        <v>5</v>
      </c>
      <c r="P1738" s="13">
        <v>0</v>
      </c>
      <c r="Q1738" s="11" t="s">
        <v>6</v>
      </c>
      <c r="R1738" s="13">
        <v>0</v>
      </c>
      <c r="S1738" s="13">
        <v>0</v>
      </c>
      <c r="T1738" s="11" t="s">
        <v>7</v>
      </c>
      <c r="U1738" s="11" t="s">
        <v>8</v>
      </c>
      <c r="V1738" s="15">
        <v>0</v>
      </c>
      <c r="W1738" s="13">
        <v>0</v>
      </c>
      <c r="X1738" s="15">
        <v>0</v>
      </c>
      <c r="Y1738" s="15">
        <v>0</v>
      </c>
      <c r="Z1738" s="13">
        <v>0</v>
      </c>
      <c r="AA1738" s="15">
        <v>0</v>
      </c>
      <c r="AB1738" s="13">
        <v>0</v>
      </c>
      <c r="AC1738" s="15">
        <v>0</v>
      </c>
      <c r="AD1738" s="13">
        <v>0</v>
      </c>
      <c r="AE1738" s="15">
        <v>0</v>
      </c>
      <c r="AF1738" s="13">
        <v>0</v>
      </c>
      <c r="AG1738" s="15">
        <v>0</v>
      </c>
      <c r="AH1738" s="13">
        <v>0</v>
      </c>
      <c r="AI1738" s="15">
        <v>0</v>
      </c>
      <c r="AJ1738" s="11" t="s">
        <v>17</v>
      </c>
      <c r="AK1738" s="11" t="s">
        <v>13</v>
      </c>
      <c r="AL1738" s="22">
        <f t="shared" si="81"/>
        <v>2231</v>
      </c>
      <c r="AM1738" s="11" t="str">
        <f>VLOOKUP(O1738,Sheet2!$D$6:$E$14,2,FALSE)</f>
        <v>Spare parts</v>
      </c>
      <c r="AN1738" s="11" t="str">
        <f>VLOOKUP(F1738,Sheet2!$E$10:$F$13,2,FALSE)</f>
        <v>SPM</v>
      </c>
      <c r="AO1738" s="35" t="s">
        <v>14668</v>
      </c>
      <c r="AP1738">
        <f>MATCH(AN1738,Sheet2!$F$5:$F$18,0)</f>
        <v>6</v>
      </c>
      <c r="AQ1738">
        <f>MATCH(AO1738,Sheet2!$F$5:$K$5,0)</f>
        <v>6</v>
      </c>
      <c r="AR1738" s="33">
        <f>INDEX(Sheet2!$F$5:$K$18,OPaL!AP1738,OPaL!AQ1738)</f>
        <v>0.15</v>
      </c>
      <c r="AS1738" s="1">
        <f t="shared" si="83"/>
        <v>24886.9715</v>
      </c>
    </row>
    <row r="1739" spans="1:45" x14ac:dyDescent="0.2">
      <c r="A1739" s="11" t="s">
        <v>2198</v>
      </c>
      <c r="B1739" s="11" t="s">
        <v>2199</v>
      </c>
      <c r="C1739" s="11" t="s">
        <v>11488</v>
      </c>
      <c r="D1739" s="21">
        <v>45197</v>
      </c>
      <c r="E1739" s="21" t="s">
        <v>9731</v>
      </c>
      <c r="F1739" s="21" t="s">
        <v>14659</v>
      </c>
      <c r="G1739" s="11" t="s">
        <v>2</v>
      </c>
      <c r="H1739" s="11" t="s">
        <v>350</v>
      </c>
      <c r="I1739" s="11" t="s">
        <v>4</v>
      </c>
      <c r="J1739" s="13">
        <v>16</v>
      </c>
      <c r="K1739" s="12">
        <v>29227.84</v>
      </c>
      <c r="L1739" s="12">
        <v>0</v>
      </c>
      <c r="M1739" s="12">
        <v>0</v>
      </c>
      <c r="N1739" s="12">
        <f t="shared" si="82"/>
        <v>29227.84</v>
      </c>
      <c r="O1739" s="11" t="s">
        <v>5</v>
      </c>
      <c r="P1739" s="13">
        <v>0</v>
      </c>
      <c r="Q1739" s="11" t="s">
        <v>6</v>
      </c>
      <c r="R1739" s="13">
        <v>0</v>
      </c>
      <c r="S1739" s="13">
        <v>0</v>
      </c>
      <c r="T1739" s="11" t="s">
        <v>7</v>
      </c>
      <c r="U1739" s="11" t="s">
        <v>8</v>
      </c>
      <c r="V1739" s="15">
        <v>0</v>
      </c>
      <c r="W1739" s="13">
        <v>0</v>
      </c>
      <c r="X1739" s="15">
        <v>0</v>
      </c>
      <c r="Y1739" s="15">
        <v>0</v>
      </c>
      <c r="Z1739" s="13">
        <v>0</v>
      </c>
      <c r="AA1739" s="15">
        <v>0</v>
      </c>
      <c r="AB1739" s="13">
        <v>0</v>
      </c>
      <c r="AC1739" s="15">
        <v>0</v>
      </c>
      <c r="AD1739" s="13">
        <v>0</v>
      </c>
      <c r="AE1739" s="15">
        <v>0</v>
      </c>
      <c r="AF1739" s="13">
        <v>0</v>
      </c>
      <c r="AG1739" s="15">
        <v>0</v>
      </c>
      <c r="AH1739" s="13">
        <v>0</v>
      </c>
      <c r="AI1739" s="15">
        <v>0</v>
      </c>
      <c r="AJ1739" s="11" t="s">
        <v>352</v>
      </c>
      <c r="AK1739" s="11" t="s">
        <v>13</v>
      </c>
      <c r="AL1739" s="22">
        <f t="shared" si="81"/>
        <v>95</v>
      </c>
      <c r="AM1739" s="11" t="str">
        <f>VLOOKUP(O1739,Sheet2!$D$6:$E$14,2,FALSE)</f>
        <v>Spare parts</v>
      </c>
      <c r="AN1739" s="11" t="str">
        <f>VLOOKUP(F1739,Sheet2!$E$10:$F$13,2,FALSE)</f>
        <v>SPM</v>
      </c>
      <c r="AO1739" s="35" t="s">
        <v>14665</v>
      </c>
      <c r="AP1739">
        <f>MATCH(AN1739,Sheet2!$F$5:$F$18,0)</f>
        <v>6</v>
      </c>
      <c r="AQ1739">
        <f>MATCH(AO1739,Sheet2!$F$5:$K$5,0)</f>
        <v>3</v>
      </c>
      <c r="AR1739" s="33">
        <f>INDEX(Sheet2!$F$5:$K$18,OPaL!AP1739,OPaL!AQ1739)</f>
        <v>0</v>
      </c>
      <c r="AS1739" s="1">
        <f t="shared" si="83"/>
        <v>29227.84</v>
      </c>
    </row>
    <row r="1740" spans="1:45" x14ac:dyDescent="0.2">
      <c r="A1740" s="11" t="s">
        <v>445</v>
      </c>
      <c r="B1740" s="11" t="s">
        <v>446</v>
      </c>
      <c r="C1740" s="11" t="s">
        <v>11489</v>
      </c>
      <c r="D1740" s="21">
        <v>45278</v>
      </c>
      <c r="E1740" s="21" t="s">
        <v>9697</v>
      </c>
      <c r="F1740" s="21" t="s">
        <v>14659</v>
      </c>
      <c r="G1740" s="11" t="s">
        <v>2</v>
      </c>
      <c r="H1740" s="11" t="s">
        <v>3</v>
      </c>
      <c r="I1740" s="11" t="s">
        <v>4</v>
      </c>
      <c r="J1740" s="13">
        <v>1</v>
      </c>
      <c r="K1740" s="12">
        <v>29211.26</v>
      </c>
      <c r="L1740" s="12">
        <v>0</v>
      </c>
      <c r="M1740" s="12">
        <v>0</v>
      </c>
      <c r="N1740" s="12">
        <f t="shared" si="82"/>
        <v>29211.26</v>
      </c>
      <c r="O1740" s="11" t="s">
        <v>5</v>
      </c>
      <c r="P1740" s="13">
        <v>0</v>
      </c>
      <c r="Q1740" s="11" t="s">
        <v>6</v>
      </c>
      <c r="R1740" s="13">
        <v>0</v>
      </c>
      <c r="S1740" s="13">
        <v>0</v>
      </c>
      <c r="T1740" s="11" t="s">
        <v>7</v>
      </c>
      <c r="U1740" s="11" t="s">
        <v>8</v>
      </c>
      <c r="V1740" s="15">
        <v>0</v>
      </c>
      <c r="W1740" s="13">
        <v>0</v>
      </c>
      <c r="X1740" s="15">
        <v>0</v>
      </c>
      <c r="Y1740" s="15">
        <v>0</v>
      </c>
      <c r="Z1740" s="13">
        <v>0</v>
      </c>
      <c r="AA1740" s="15">
        <v>0</v>
      </c>
      <c r="AB1740" s="13">
        <v>0</v>
      </c>
      <c r="AC1740" s="15">
        <v>0</v>
      </c>
      <c r="AD1740" s="13">
        <v>0</v>
      </c>
      <c r="AE1740" s="15">
        <v>0</v>
      </c>
      <c r="AF1740" s="13">
        <v>0</v>
      </c>
      <c r="AG1740" s="15">
        <v>0</v>
      </c>
      <c r="AH1740" s="13">
        <v>0</v>
      </c>
      <c r="AI1740" s="15">
        <v>0</v>
      </c>
      <c r="AJ1740" s="11" t="s">
        <v>9</v>
      </c>
      <c r="AK1740" s="11" t="s">
        <v>13</v>
      </c>
      <c r="AL1740" s="22">
        <f t="shared" si="81"/>
        <v>14</v>
      </c>
      <c r="AM1740" s="11" t="str">
        <f>VLOOKUP(O1740,Sheet2!$D$6:$E$14,2,FALSE)</f>
        <v>Spare parts</v>
      </c>
      <c r="AN1740" s="11" t="str">
        <f>VLOOKUP(F1740,Sheet2!$E$10:$F$13,2,FALSE)</f>
        <v>SPM</v>
      </c>
      <c r="AO1740" s="35" t="s">
        <v>14664</v>
      </c>
      <c r="AP1740">
        <f>MATCH(AN1740,Sheet2!$F$5:$F$18,0)</f>
        <v>6</v>
      </c>
      <c r="AQ1740">
        <f>MATCH(AO1740,Sheet2!$F$5:$K$5,0)</f>
        <v>2</v>
      </c>
      <c r="AR1740" s="33">
        <f>INDEX(Sheet2!$F$5:$K$18,OPaL!AP1740,OPaL!AQ1740)</f>
        <v>0</v>
      </c>
      <c r="AS1740" s="1">
        <f t="shared" si="83"/>
        <v>29211.26</v>
      </c>
    </row>
    <row r="1741" spans="1:45" x14ac:dyDescent="0.2">
      <c r="A1741" s="11" t="s">
        <v>9624</v>
      </c>
      <c r="B1741" s="11" t="s">
        <v>9625</v>
      </c>
      <c r="C1741" s="11" t="s">
        <v>11490</v>
      </c>
      <c r="D1741" s="21">
        <v>44379</v>
      </c>
      <c r="E1741" s="21" t="s">
        <v>9775</v>
      </c>
      <c r="F1741" s="21" t="s">
        <v>14659</v>
      </c>
      <c r="G1741" s="11" t="s">
        <v>2</v>
      </c>
      <c r="H1741" s="11" t="s">
        <v>3</v>
      </c>
      <c r="I1741" s="11" t="s">
        <v>4</v>
      </c>
      <c r="J1741" s="12">
        <v>4</v>
      </c>
      <c r="K1741" s="12">
        <v>29200</v>
      </c>
      <c r="L1741" s="12">
        <v>0</v>
      </c>
      <c r="M1741" s="12">
        <v>0</v>
      </c>
      <c r="N1741" s="12">
        <f t="shared" si="82"/>
        <v>29200</v>
      </c>
      <c r="O1741" s="11" t="s">
        <v>8227</v>
      </c>
      <c r="P1741" s="13">
        <v>0</v>
      </c>
      <c r="Q1741" s="11" t="s">
        <v>6</v>
      </c>
      <c r="R1741" s="13">
        <v>0</v>
      </c>
      <c r="S1741" s="13">
        <v>0</v>
      </c>
      <c r="T1741" s="11" t="s">
        <v>7</v>
      </c>
      <c r="U1741" s="11" t="s">
        <v>8</v>
      </c>
      <c r="V1741" s="15">
        <v>0</v>
      </c>
      <c r="W1741" s="13">
        <v>0</v>
      </c>
      <c r="X1741" s="15">
        <v>0</v>
      </c>
      <c r="Y1741" s="15">
        <v>0</v>
      </c>
      <c r="Z1741" s="13">
        <v>0</v>
      </c>
      <c r="AA1741" s="15">
        <v>0</v>
      </c>
      <c r="AB1741" s="13">
        <v>0</v>
      </c>
      <c r="AC1741" s="15">
        <v>0</v>
      </c>
      <c r="AD1741" s="13">
        <v>0</v>
      </c>
      <c r="AE1741" s="15">
        <v>0</v>
      </c>
      <c r="AF1741" s="13">
        <v>0</v>
      </c>
      <c r="AG1741" s="15">
        <v>0</v>
      </c>
      <c r="AH1741" s="13">
        <v>0</v>
      </c>
      <c r="AI1741" s="15">
        <v>0</v>
      </c>
      <c r="AJ1741" s="11" t="s">
        <v>9</v>
      </c>
      <c r="AK1741" s="11" t="s">
        <v>8228</v>
      </c>
      <c r="AL1741" s="22">
        <f t="shared" si="81"/>
        <v>913</v>
      </c>
      <c r="AM1741" s="11" t="str">
        <f>VLOOKUP(O1741,Sheet2!$D$6:$E$14,2,FALSE)</f>
        <v>Consumables</v>
      </c>
      <c r="AN1741" s="11" t="str">
        <f>VLOOKUP(F1741,Sheet2!$E$15:$F$18,2,FALSE)</f>
        <v>CM</v>
      </c>
      <c r="AO1741" s="35" t="s">
        <v>14668</v>
      </c>
      <c r="AP1741">
        <f>MATCH(AN1741,Sheet2!$F$5:$F$18,0)</f>
        <v>13</v>
      </c>
      <c r="AQ1741">
        <f>MATCH(AO1741,Sheet2!$F$5:$K$5,0)</f>
        <v>6</v>
      </c>
      <c r="AR1741" s="33">
        <f>INDEX(Sheet2!$F$5:$K$18,OPaL!AP1741,OPaL!AQ1741)</f>
        <v>0.2</v>
      </c>
      <c r="AS1741" s="1">
        <f t="shared" si="83"/>
        <v>23360</v>
      </c>
    </row>
    <row r="1742" spans="1:45" x14ac:dyDescent="0.2">
      <c r="A1742" s="11" t="s">
        <v>976</v>
      </c>
      <c r="B1742" s="11" t="s">
        <v>977</v>
      </c>
      <c r="C1742" s="11" t="s">
        <v>11491</v>
      </c>
      <c r="D1742" s="21">
        <v>43109</v>
      </c>
      <c r="E1742" s="21" t="s">
        <v>9697</v>
      </c>
      <c r="F1742" s="21" t="s">
        <v>14659</v>
      </c>
      <c r="G1742" s="11" t="s">
        <v>2</v>
      </c>
      <c r="H1742" s="11" t="s">
        <v>16</v>
      </c>
      <c r="I1742" s="11" t="s">
        <v>351</v>
      </c>
      <c r="J1742" s="12">
        <v>2</v>
      </c>
      <c r="K1742" s="12">
        <v>29184.33</v>
      </c>
      <c r="L1742" s="12">
        <v>0</v>
      </c>
      <c r="M1742" s="12">
        <v>0</v>
      </c>
      <c r="N1742" s="12">
        <f t="shared" si="82"/>
        <v>29184.33</v>
      </c>
      <c r="O1742" s="11" t="s">
        <v>5</v>
      </c>
      <c r="P1742" s="13">
        <v>0</v>
      </c>
      <c r="Q1742" s="11" t="s">
        <v>6</v>
      </c>
      <c r="R1742" s="13">
        <v>0</v>
      </c>
      <c r="S1742" s="13">
        <v>0</v>
      </c>
      <c r="T1742" s="11" t="s">
        <v>7</v>
      </c>
      <c r="U1742" s="11" t="s">
        <v>8</v>
      </c>
      <c r="V1742" s="15">
        <v>0</v>
      </c>
      <c r="W1742" s="13">
        <v>0</v>
      </c>
      <c r="X1742" s="15">
        <v>0</v>
      </c>
      <c r="Y1742" s="15">
        <v>0</v>
      </c>
      <c r="Z1742" s="13">
        <v>0</v>
      </c>
      <c r="AA1742" s="15">
        <v>0</v>
      </c>
      <c r="AB1742" s="13">
        <v>0</v>
      </c>
      <c r="AC1742" s="15">
        <v>0</v>
      </c>
      <c r="AD1742" s="13">
        <v>0</v>
      </c>
      <c r="AE1742" s="15">
        <v>0</v>
      </c>
      <c r="AF1742" s="13">
        <v>0</v>
      </c>
      <c r="AG1742" s="15">
        <v>0</v>
      </c>
      <c r="AH1742" s="13">
        <v>0</v>
      </c>
      <c r="AI1742" s="15">
        <v>0</v>
      </c>
      <c r="AJ1742" s="11" t="s">
        <v>17</v>
      </c>
      <c r="AK1742" s="11" t="s">
        <v>13</v>
      </c>
      <c r="AL1742" s="22">
        <f t="shared" si="81"/>
        <v>2183</v>
      </c>
      <c r="AM1742" s="11" t="str">
        <f>VLOOKUP(O1742,Sheet2!$D$6:$E$14,2,FALSE)</f>
        <v>Spare parts</v>
      </c>
      <c r="AN1742" s="11" t="str">
        <f>VLOOKUP(F1742,Sheet2!$E$10:$F$13,2,FALSE)</f>
        <v>SPM</v>
      </c>
      <c r="AO1742" s="35" t="s">
        <v>14668</v>
      </c>
      <c r="AP1742">
        <f>MATCH(AN1742,Sheet2!$F$5:$F$18,0)</f>
        <v>6</v>
      </c>
      <c r="AQ1742">
        <f>MATCH(AO1742,Sheet2!$F$5:$K$5,0)</f>
        <v>6</v>
      </c>
      <c r="AR1742" s="33">
        <f>INDEX(Sheet2!$F$5:$K$18,OPaL!AP1742,OPaL!AQ1742)</f>
        <v>0.15</v>
      </c>
      <c r="AS1742" s="1">
        <f t="shared" si="83"/>
        <v>24806.680500000002</v>
      </c>
    </row>
    <row r="1743" spans="1:45" x14ac:dyDescent="0.2">
      <c r="A1743" s="11" t="s">
        <v>5049</v>
      </c>
      <c r="B1743" s="11" t="s">
        <v>5050</v>
      </c>
      <c r="C1743" s="11" t="s">
        <v>11492</v>
      </c>
      <c r="D1743" s="21">
        <v>42416</v>
      </c>
      <c r="E1743" s="21" t="s">
        <v>9697</v>
      </c>
      <c r="F1743" s="21" t="s">
        <v>14659</v>
      </c>
      <c r="G1743" s="11" t="s">
        <v>2</v>
      </c>
      <c r="H1743" s="11" t="s">
        <v>16</v>
      </c>
      <c r="I1743" s="11" t="s">
        <v>4</v>
      </c>
      <c r="J1743" s="12">
        <v>1</v>
      </c>
      <c r="K1743" s="12">
        <v>29166</v>
      </c>
      <c r="L1743" s="12">
        <v>0</v>
      </c>
      <c r="M1743" s="12">
        <v>0</v>
      </c>
      <c r="N1743" s="12">
        <f t="shared" si="82"/>
        <v>29166</v>
      </c>
      <c r="O1743" s="11" t="s">
        <v>5</v>
      </c>
      <c r="P1743" s="13">
        <v>0</v>
      </c>
      <c r="Q1743" s="11" t="s">
        <v>6</v>
      </c>
      <c r="R1743" s="13">
        <v>0</v>
      </c>
      <c r="S1743" s="13">
        <v>0</v>
      </c>
      <c r="T1743" s="11" t="s">
        <v>7</v>
      </c>
      <c r="U1743" s="11" t="s">
        <v>8</v>
      </c>
      <c r="V1743" s="15">
        <v>0</v>
      </c>
      <c r="W1743" s="13">
        <v>0</v>
      </c>
      <c r="X1743" s="15">
        <v>0</v>
      </c>
      <c r="Y1743" s="15">
        <v>0</v>
      </c>
      <c r="Z1743" s="13">
        <v>0</v>
      </c>
      <c r="AA1743" s="15">
        <v>0</v>
      </c>
      <c r="AB1743" s="13">
        <v>0</v>
      </c>
      <c r="AC1743" s="15">
        <v>0</v>
      </c>
      <c r="AD1743" s="13">
        <v>0</v>
      </c>
      <c r="AE1743" s="15">
        <v>0</v>
      </c>
      <c r="AF1743" s="13">
        <v>0</v>
      </c>
      <c r="AG1743" s="15">
        <v>0</v>
      </c>
      <c r="AH1743" s="13">
        <v>0</v>
      </c>
      <c r="AI1743" s="15">
        <v>0</v>
      </c>
      <c r="AJ1743" s="11" t="s">
        <v>17</v>
      </c>
      <c r="AK1743" s="11" t="s">
        <v>1398</v>
      </c>
      <c r="AL1743" s="22">
        <f t="shared" si="81"/>
        <v>2876</v>
      </c>
      <c r="AM1743" s="11" t="str">
        <f>VLOOKUP(O1743,Sheet2!$D$6:$E$14,2,FALSE)</f>
        <v>Spare parts</v>
      </c>
      <c r="AN1743" s="11" t="str">
        <f>VLOOKUP(F1743,Sheet2!$E$10:$F$13,2,FALSE)</f>
        <v>SPM</v>
      </c>
      <c r="AO1743" s="35" t="s">
        <v>14668</v>
      </c>
      <c r="AP1743">
        <f>MATCH(AN1743,Sheet2!$F$5:$F$18,0)</f>
        <v>6</v>
      </c>
      <c r="AQ1743">
        <f>MATCH(AO1743,Sheet2!$F$5:$K$5,0)</f>
        <v>6</v>
      </c>
      <c r="AR1743" s="33">
        <f>INDEX(Sheet2!$F$5:$K$18,OPaL!AP1743,OPaL!AQ1743)</f>
        <v>0.15</v>
      </c>
      <c r="AS1743" s="1">
        <f t="shared" si="83"/>
        <v>24791.1</v>
      </c>
    </row>
    <row r="1744" spans="1:45" x14ac:dyDescent="0.2">
      <c r="A1744" s="11" t="s">
        <v>9182</v>
      </c>
      <c r="B1744" s="11" t="s">
        <v>9183</v>
      </c>
      <c r="C1744" s="11" t="s">
        <v>11493</v>
      </c>
      <c r="D1744" s="21">
        <v>44649</v>
      </c>
      <c r="E1744" s="21" t="s">
        <v>9752</v>
      </c>
      <c r="F1744" s="21" t="s">
        <v>14659</v>
      </c>
      <c r="G1744" s="11" t="s">
        <v>2</v>
      </c>
      <c r="H1744" s="11" t="s">
        <v>16</v>
      </c>
      <c r="I1744" s="11" t="s">
        <v>4</v>
      </c>
      <c r="J1744" s="13">
        <v>14</v>
      </c>
      <c r="K1744" s="12">
        <v>29126.21</v>
      </c>
      <c r="L1744" s="12">
        <v>0</v>
      </c>
      <c r="M1744" s="12">
        <v>0</v>
      </c>
      <c r="N1744" s="12">
        <f t="shared" si="82"/>
        <v>29126.21</v>
      </c>
      <c r="O1744" s="11" t="s">
        <v>8227</v>
      </c>
      <c r="P1744" s="13">
        <v>0</v>
      </c>
      <c r="Q1744" s="11" t="s">
        <v>6</v>
      </c>
      <c r="R1744" s="13">
        <v>0</v>
      </c>
      <c r="S1744" s="13">
        <v>0</v>
      </c>
      <c r="T1744" s="11" t="s">
        <v>7</v>
      </c>
      <c r="U1744" s="11" t="s">
        <v>8</v>
      </c>
      <c r="V1744" s="15">
        <v>0</v>
      </c>
      <c r="W1744" s="13">
        <v>0</v>
      </c>
      <c r="X1744" s="15">
        <v>0</v>
      </c>
      <c r="Y1744" s="15">
        <v>0</v>
      </c>
      <c r="Z1744" s="13">
        <v>0</v>
      </c>
      <c r="AA1744" s="15">
        <v>0</v>
      </c>
      <c r="AB1744" s="13">
        <v>0</v>
      </c>
      <c r="AC1744" s="15">
        <v>0</v>
      </c>
      <c r="AD1744" s="13">
        <v>0</v>
      </c>
      <c r="AE1744" s="15">
        <v>0</v>
      </c>
      <c r="AF1744" s="13">
        <v>0</v>
      </c>
      <c r="AG1744" s="15">
        <v>0</v>
      </c>
      <c r="AH1744" s="13">
        <v>0</v>
      </c>
      <c r="AI1744" s="15">
        <v>0</v>
      </c>
      <c r="AJ1744" s="11" t="s">
        <v>17</v>
      </c>
      <c r="AK1744" s="11" t="s">
        <v>8228</v>
      </c>
      <c r="AL1744" s="22">
        <f t="shared" si="81"/>
        <v>643</v>
      </c>
      <c r="AM1744" s="11" t="str">
        <f>VLOOKUP(O1744,Sheet2!$D$6:$E$14,2,FALSE)</f>
        <v>Consumables</v>
      </c>
      <c r="AN1744" s="11" t="str">
        <f>VLOOKUP(F1744,Sheet2!$E$15:$F$18,2,FALSE)</f>
        <v>CM</v>
      </c>
      <c r="AO1744" s="35" t="s">
        <v>14668</v>
      </c>
      <c r="AP1744">
        <f>MATCH(AN1744,Sheet2!$F$5:$F$18,0)</f>
        <v>13</v>
      </c>
      <c r="AQ1744">
        <f>MATCH(AO1744,Sheet2!$F$5:$K$5,0)</f>
        <v>6</v>
      </c>
      <c r="AR1744" s="33">
        <f>INDEX(Sheet2!$F$5:$K$18,OPaL!AP1744,OPaL!AQ1744)</f>
        <v>0.2</v>
      </c>
      <c r="AS1744" s="1">
        <f t="shared" si="83"/>
        <v>23300.968000000001</v>
      </c>
    </row>
    <row r="1745" spans="1:45" x14ac:dyDescent="0.2">
      <c r="A1745" s="11" t="s">
        <v>1635</v>
      </c>
      <c r="B1745" s="11" t="s">
        <v>1636</v>
      </c>
      <c r="C1745" s="11" t="s">
        <v>11494</v>
      </c>
      <c r="D1745" s="21">
        <v>42942</v>
      </c>
      <c r="E1745" s="21" t="s">
        <v>9726</v>
      </c>
      <c r="F1745" s="21" t="s">
        <v>14658</v>
      </c>
      <c r="G1745" s="11" t="s">
        <v>2</v>
      </c>
      <c r="H1745" s="11" t="s">
        <v>16</v>
      </c>
      <c r="I1745" s="11" t="s">
        <v>4</v>
      </c>
      <c r="J1745" s="12">
        <v>1</v>
      </c>
      <c r="K1745" s="12">
        <v>29078.15</v>
      </c>
      <c r="L1745" s="12">
        <v>0</v>
      </c>
      <c r="M1745" s="12">
        <v>0</v>
      </c>
      <c r="N1745" s="12">
        <f t="shared" si="82"/>
        <v>29078.15</v>
      </c>
      <c r="O1745" s="11" t="s">
        <v>5</v>
      </c>
      <c r="P1745" s="13">
        <v>0</v>
      </c>
      <c r="Q1745" s="11" t="s">
        <v>6</v>
      </c>
      <c r="R1745" s="13">
        <v>0</v>
      </c>
      <c r="S1745" s="13">
        <v>0</v>
      </c>
      <c r="T1745" s="11" t="s">
        <v>7</v>
      </c>
      <c r="U1745" s="11" t="s">
        <v>8</v>
      </c>
      <c r="V1745" s="15">
        <v>0</v>
      </c>
      <c r="W1745" s="13">
        <v>0</v>
      </c>
      <c r="X1745" s="15">
        <v>0</v>
      </c>
      <c r="Y1745" s="15">
        <v>0</v>
      </c>
      <c r="Z1745" s="13">
        <v>0</v>
      </c>
      <c r="AA1745" s="15">
        <v>0</v>
      </c>
      <c r="AB1745" s="13">
        <v>0</v>
      </c>
      <c r="AC1745" s="15">
        <v>0</v>
      </c>
      <c r="AD1745" s="13">
        <v>0</v>
      </c>
      <c r="AE1745" s="15">
        <v>0</v>
      </c>
      <c r="AF1745" s="13">
        <v>0</v>
      </c>
      <c r="AG1745" s="15">
        <v>0</v>
      </c>
      <c r="AH1745" s="13">
        <v>0</v>
      </c>
      <c r="AI1745" s="15">
        <v>0</v>
      </c>
      <c r="AJ1745" s="11" t="s">
        <v>17</v>
      </c>
      <c r="AK1745" s="11" t="s">
        <v>10</v>
      </c>
      <c r="AL1745" s="22">
        <f t="shared" si="81"/>
        <v>2350</v>
      </c>
      <c r="AM1745" s="11" t="str">
        <f>VLOOKUP(O1745,Sheet2!$D$6:$E$14,2,FALSE)</f>
        <v>Spare parts</v>
      </c>
      <c r="AN1745" s="11" t="str">
        <f>VLOOKUP(F1745,Sheet2!$E$10:$F$13,2,FALSE)</f>
        <v>SPE</v>
      </c>
      <c r="AO1745" s="35" t="s">
        <v>14668</v>
      </c>
      <c r="AP1745">
        <f>MATCH(AN1745,Sheet2!$F$5:$F$18,0)</f>
        <v>7</v>
      </c>
      <c r="AQ1745">
        <f>MATCH(AO1745,Sheet2!$F$5:$K$5,0)</f>
        <v>6</v>
      </c>
      <c r="AR1745" s="33">
        <f>INDEX(Sheet2!$F$5:$K$18,OPaL!AP1745,OPaL!AQ1745)</f>
        <v>0.15</v>
      </c>
      <c r="AS1745" s="1">
        <f t="shared" si="83"/>
        <v>24716.427500000002</v>
      </c>
    </row>
    <row r="1746" spans="1:45" x14ac:dyDescent="0.2">
      <c r="A1746" s="11" t="s">
        <v>703</v>
      </c>
      <c r="B1746" s="11" t="s">
        <v>704</v>
      </c>
      <c r="C1746" s="11" t="s">
        <v>11495</v>
      </c>
      <c r="D1746" s="21">
        <v>44723</v>
      </c>
      <c r="E1746" s="21" t="s">
        <v>9697</v>
      </c>
      <c r="F1746" s="21" t="s">
        <v>14659</v>
      </c>
      <c r="G1746" s="11" t="s">
        <v>2</v>
      </c>
      <c r="H1746" s="11" t="s">
        <v>3</v>
      </c>
      <c r="I1746" s="11" t="s">
        <v>4</v>
      </c>
      <c r="J1746" s="12">
        <v>3</v>
      </c>
      <c r="K1746" s="12">
        <v>29058.3</v>
      </c>
      <c r="L1746" s="12">
        <v>0</v>
      </c>
      <c r="M1746" s="12">
        <v>0</v>
      </c>
      <c r="N1746" s="12">
        <f t="shared" si="82"/>
        <v>29058.3</v>
      </c>
      <c r="O1746" s="11" t="s">
        <v>5</v>
      </c>
      <c r="P1746" s="13">
        <v>0</v>
      </c>
      <c r="Q1746" s="11" t="s">
        <v>6</v>
      </c>
      <c r="R1746" s="13">
        <v>0</v>
      </c>
      <c r="S1746" s="13">
        <v>0</v>
      </c>
      <c r="T1746" s="11" t="s">
        <v>7</v>
      </c>
      <c r="U1746" s="11" t="s">
        <v>8</v>
      </c>
      <c r="V1746" s="15">
        <v>0</v>
      </c>
      <c r="W1746" s="13">
        <v>0</v>
      </c>
      <c r="X1746" s="15">
        <v>0</v>
      </c>
      <c r="Y1746" s="15">
        <v>0</v>
      </c>
      <c r="Z1746" s="13">
        <v>0</v>
      </c>
      <c r="AA1746" s="15">
        <v>0</v>
      </c>
      <c r="AB1746" s="13">
        <v>0</v>
      </c>
      <c r="AC1746" s="15">
        <v>0</v>
      </c>
      <c r="AD1746" s="13">
        <v>0</v>
      </c>
      <c r="AE1746" s="15">
        <v>0</v>
      </c>
      <c r="AF1746" s="13">
        <v>0</v>
      </c>
      <c r="AG1746" s="15">
        <v>0</v>
      </c>
      <c r="AH1746" s="13">
        <v>0</v>
      </c>
      <c r="AI1746" s="15">
        <v>0</v>
      </c>
      <c r="AJ1746" s="11" t="s">
        <v>9</v>
      </c>
      <c r="AK1746" s="11" t="s">
        <v>13</v>
      </c>
      <c r="AL1746" s="22">
        <f t="shared" si="81"/>
        <v>569</v>
      </c>
      <c r="AM1746" s="11" t="str">
        <f>VLOOKUP(O1746,Sheet2!$D$6:$E$14,2,FALSE)</f>
        <v>Spare parts</v>
      </c>
      <c r="AN1746" s="11" t="str">
        <f>VLOOKUP(F1746,Sheet2!$E$10:$F$13,2,FALSE)</f>
        <v>SPM</v>
      </c>
      <c r="AO1746" s="35" t="s">
        <v>14668</v>
      </c>
      <c r="AP1746">
        <f>MATCH(AN1746,Sheet2!$F$5:$F$18,0)</f>
        <v>6</v>
      </c>
      <c r="AQ1746">
        <f>MATCH(AO1746,Sheet2!$F$5:$K$5,0)</f>
        <v>6</v>
      </c>
      <c r="AR1746" s="33">
        <f>INDEX(Sheet2!$F$5:$K$18,OPaL!AP1746,OPaL!AQ1746)</f>
        <v>0.15</v>
      </c>
      <c r="AS1746" s="1">
        <f t="shared" si="83"/>
        <v>24699.555</v>
      </c>
    </row>
    <row r="1747" spans="1:45" x14ac:dyDescent="0.2">
      <c r="A1747" s="11" t="s">
        <v>1463</v>
      </c>
      <c r="B1747" s="11" t="s">
        <v>1464</v>
      </c>
      <c r="C1747" s="11" t="s">
        <v>11496</v>
      </c>
      <c r="D1747" s="21">
        <v>44798</v>
      </c>
      <c r="E1747" s="21" t="s">
        <v>9745</v>
      </c>
      <c r="F1747" s="21" t="s">
        <v>14658</v>
      </c>
      <c r="G1747" s="11" t="s">
        <v>2</v>
      </c>
      <c r="H1747" s="11" t="s">
        <v>16</v>
      </c>
      <c r="I1747" s="11" t="s">
        <v>4</v>
      </c>
      <c r="J1747" s="12">
        <v>3</v>
      </c>
      <c r="K1747" s="12">
        <v>29010</v>
      </c>
      <c r="L1747" s="12">
        <v>0</v>
      </c>
      <c r="M1747" s="12">
        <v>0</v>
      </c>
      <c r="N1747" s="12">
        <f t="shared" si="82"/>
        <v>29010</v>
      </c>
      <c r="O1747" s="11" t="s">
        <v>5</v>
      </c>
      <c r="P1747" s="13">
        <v>0</v>
      </c>
      <c r="Q1747" s="11" t="s">
        <v>6</v>
      </c>
      <c r="R1747" s="13">
        <v>0</v>
      </c>
      <c r="S1747" s="13">
        <v>0</v>
      </c>
      <c r="T1747" s="11" t="s">
        <v>7</v>
      </c>
      <c r="U1747" s="11" t="s">
        <v>8</v>
      </c>
      <c r="V1747" s="15">
        <v>0</v>
      </c>
      <c r="W1747" s="13">
        <v>0</v>
      </c>
      <c r="X1747" s="15">
        <v>0</v>
      </c>
      <c r="Y1747" s="15">
        <v>0</v>
      </c>
      <c r="Z1747" s="13">
        <v>0</v>
      </c>
      <c r="AA1747" s="15">
        <v>0</v>
      </c>
      <c r="AB1747" s="13">
        <v>0</v>
      </c>
      <c r="AC1747" s="15">
        <v>0</v>
      </c>
      <c r="AD1747" s="13">
        <v>0</v>
      </c>
      <c r="AE1747" s="15">
        <v>0</v>
      </c>
      <c r="AF1747" s="13">
        <v>0</v>
      </c>
      <c r="AG1747" s="15">
        <v>0</v>
      </c>
      <c r="AH1747" s="13">
        <v>0</v>
      </c>
      <c r="AI1747" s="15">
        <v>0</v>
      </c>
      <c r="AJ1747" s="11" t="s">
        <v>17</v>
      </c>
      <c r="AK1747" s="11" t="s">
        <v>10</v>
      </c>
      <c r="AL1747" s="22">
        <f t="shared" si="81"/>
        <v>494</v>
      </c>
      <c r="AM1747" s="11" t="str">
        <f>VLOOKUP(O1747,Sheet2!$D$6:$E$14,2,FALSE)</f>
        <v>Spare parts</v>
      </c>
      <c r="AN1747" s="11" t="str">
        <f>VLOOKUP(F1747,Sheet2!$E$10:$F$13,2,FALSE)</f>
        <v>SPE</v>
      </c>
      <c r="AO1747" s="35" t="s">
        <v>14668</v>
      </c>
      <c r="AP1747">
        <f>MATCH(AN1747,Sheet2!$F$5:$F$18,0)</f>
        <v>7</v>
      </c>
      <c r="AQ1747">
        <f>MATCH(AO1747,Sheet2!$F$5:$K$5,0)</f>
        <v>6</v>
      </c>
      <c r="AR1747" s="33">
        <f>INDEX(Sheet2!$F$5:$K$18,OPaL!AP1747,OPaL!AQ1747)</f>
        <v>0.15</v>
      </c>
      <c r="AS1747" s="1">
        <f t="shared" si="83"/>
        <v>24658.5</v>
      </c>
    </row>
    <row r="1748" spans="1:45" x14ac:dyDescent="0.2">
      <c r="A1748" s="11" t="s">
        <v>7870</v>
      </c>
      <c r="B1748" s="11" t="s">
        <v>7871</v>
      </c>
      <c r="C1748" s="11" t="s">
        <v>11497</v>
      </c>
      <c r="D1748" s="21">
        <v>44791</v>
      </c>
      <c r="E1748" s="21" t="s">
        <v>9697</v>
      </c>
      <c r="F1748" s="21" t="s">
        <v>14659</v>
      </c>
      <c r="G1748" s="11" t="s">
        <v>2</v>
      </c>
      <c r="H1748" s="11" t="s">
        <v>350</v>
      </c>
      <c r="I1748" s="11" t="s">
        <v>4</v>
      </c>
      <c r="J1748" s="12">
        <v>1</v>
      </c>
      <c r="K1748" s="12">
        <v>29000.78</v>
      </c>
      <c r="L1748" s="12">
        <v>0</v>
      </c>
      <c r="M1748" s="12">
        <v>0</v>
      </c>
      <c r="N1748" s="12">
        <f t="shared" si="82"/>
        <v>29000.78</v>
      </c>
      <c r="O1748" s="11" t="s">
        <v>5</v>
      </c>
      <c r="P1748" s="13">
        <v>0</v>
      </c>
      <c r="Q1748" s="11" t="s">
        <v>6</v>
      </c>
      <c r="R1748" s="13">
        <v>0</v>
      </c>
      <c r="S1748" s="13">
        <v>0</v>
      </c>
      <c r="T1748" s="11" t="s">
        <v>7</v>
      </c>
      <c r="U1748" s="11" t="s">
        <v>8</v>
      </c>
      <c r="V1748" s="15">
        <v>0</v>
      </c>
      <c r="W1748" s="13">
        <v>0</v>
      </c>
      <c r="X1748" s="15">
        <v>0</v>
      </c>
      <c r="Y1748" s="15">
        <v>0</v>
      </c>
      <c r="Z1748" s="13">
        <v>0</v>
      </c>
      <c r="AA1748" s="15">
        <v>0</v>
      </c>
      <c r="AB1748" s="13">
        <v>0</v>
      </c>
      <c r="AC1748" s="15">
        <v>0</v>
      </c>
      <c r="AD1748" s="13">
        <v>0</v>
      </c>
      <c r="AE1748" s="15">
        <v>0</v>
      </c>
      <c r="AF1748" s="13">
        <v>0</v>
      </c>
      <c r="AG1748" s="15">
        <v>0</v>
      </c>
      <c r="AH1748" s="13">
        <v>0</v>
      </c>
      <c r="AI1748" s="15">
        <v>0</v>
      </c>
      <c r="AJ1748" s="11" t="s">
        <v>352</v>
      </c>
      <c r="AK1748" s="11" t="s">
        <v>13</v>
      </c>
      <c r="AL1748" s="22">
        <f t="shared" si="81"/>
        <v>501</v>
      </c>
      <c r="AM1748" s="11" t="str">
        <f>VLOOKUP(O1748,Sheet2!$D$6:$E$14,2,FALSE)</f>
        <v>Spare parts</v>
      </c>
      <c r="AN1748" s="11" t="str">
        <f>VLOOKUP(F1748,Sheet2!$E$10:$F$13,2,FALSE)</f>
        <v>SPM</v>
      </c>
      <c r="AO1748" s="35" t="s">
        <v>14668</v>
      </c>
      <c r="AP1748">
        <f>MATCH(AN1748,Sheet2!$F$5:$F$18,0)</f>
        <v>6</v>
      </c>
      <c r="AQ1748">
        <f>MATCH(AO1748,Sheet2!$F$5:$K$5,0)</f>
        <v>6</v>
      </c>
      <c r="AR1748" s="33">
        <f>INDEX(Sheet2!$F$5:$K$18,OPaL!AP1748,OPaL!AQ1748)</f>
        <v>0.15</v>
      </c>
      <c r="AS1748" s="1">
        <f t="shared" si="83"/>
        <v>24650.662999999997</v>
      </c>
    </row>
    <row r="1749" spans="1:45" x14ac:dyDescent="0.2">
      <c r="A1749" s="11" t="s">
        <v>1831</v>
      </c>
      <c r="B1749" s="11" t="s">
        <v>1832</v>
      </c>
      <c r="C1749" s="11" t="s">
        <v>11498</v>
      </c>
      <c r="D1749" s="21">
        <v>42943</v>
      </c>
      <c r="E1749" s="21" t="s">
        <v>9697</v>
      </c>
      <c r="F1749" s="21" t="s">
        <v>14659</v>
      </c>
      <c r="G1749" s="11" t="s">
        <v>2</v>
      </c>
      <c r="H1749" s="11" t="s">
        <v>16</v>
      </c>
      <c r="I1749" s="11" t="s">
        <v>4</v>
      </c>
      <c r="J1749" s="12">
        <v>1</v>
      </c>
      <c r="K1749" s="12">
        <v>28986.43</v>
      </c>
      <c r="L1749" s="12">
        <v>0</v>
      </c>
      <c r="M1749" s="12">
        <v>0</v>
      </c>
      <c r="N1749" s="12">
        <f t="shared" si="82"/>
        <v>28986.43</v>
      </c>
      <c r="O1749" s="11" t="s">
        <v>5</v>
      </c>
      <c r="P1749" s="13">
        <v>0</v>
      </c>
      <c r="Q1749" s="11" t="s">
        <v>6</v>
      </c>
      <c r="R1749" s="13">
        <v>0</v>
      </c>
      <c r="S1749" s="13">
        <v>0</v>
      </c>
      <c r="T1749" s="11" t="s">
        <v>7</v>
      </c>
      <c r="U1749" s="11" t="s">
        <v>8</v>
      </c>
      <c r="V1749" s="15">
        <v>0</v>
      </c>
      <c r="W1749" s="13">
        <v>0</v>
      </c>
      <c r="X1749" s="15">
        <v>0</v>
      </c>
      <c r="Y1749" s="15">
        <v>0</v>
      </c>
      <c r="Z1749" s="13">
        <v>0</v>
      </c>
      <c r="AA1749" s="15">
        <v>0</v>
      </c>
      <c r="AB1749" s="13">
        <v>0</v>
      </c>
      <c r="AC1749" s="15">
        <v>0</v>
      </c>
      <c r="AD1749" s="13">
        <v>0</v>
      </c>
      <c r="AE1749" s="15">
        <v>0</v>
      </c>
      <c r="AF1749" s="13">
        <v>0</v>
      </c>
      <c r="AG1749" s="15">
        <v>0</v>
      </c>
      <c r="AH1749" s="13">
        <v>0</v>
      </c>
      <c r="AI1749" s="15">
        <v>0</v>
      </c>
      <c r="AJ1749" s="11" t="s">
        <v>17</v>
      </c>
      <c r="AK1749" s="11" t="s">
        <v>13</v>
      </c>
      <c r="AL1749" s="22">
        <f t="shared" si="81"/>
        <v>2349</v>
      </c>
      <c r="AM1749" s="11" t="str">
        <f>VLOOKUP(O1749,Sheet2!$D$6:$E$14,2,FALSE)</f>
        <v>Spare parts</v>
      </c>
      <c r="AN1749" s="11" t="str">
        <f>VLOOKUP(F1749,Sheet2!$E$10:$F$13,2,FALSE)</f>
        <v>SPM</v>
      </c>
      <c r="AO1749" s="35" t="s">
        <v>14668</v>
      </c>
      <c r="AP1749">
        <f>MATCH(AN1749,Sheet2!$F$5:$F$18,0)</f>
        <v>6</v>
      </c>
      <c r="AQ1749">
        <f>MATCH(AO1749,Sheet2!$F$5:$K$5,0)</f>
        <v>6</v>
      </c>
      <c r="AR1749" s="33">
        <f>INDEX(Sheet2!$F$5:$K$18,OPaL!AP1749,OPaL!AQ1749)</f>
        <v>0.15</v>
      </c>
      <c r="AS1749" s="1">
        <f t="shared" si="83"/>
        <v>24638.465499999998</v>
      </c>
    </row>
    <row r="1750" spans="1:45" x14ac:dyDescent="0.2">
      <c r="A1750" s="11" t="s">
        <v>9216</v>
      </c>
      <c r="B1750" s="11" t="s">
        <v>9217</v>
      </c>
      <c r="C1750" s="11" t="s">
        <v>11499</v>
      </c>
      <c r="D1750" s="21">
        <v>44663</v>
      </c>
      <c r="E1750" s="21" t="s">
        <v>9752</v>
      </c>
      <c r="F1750" s="21" t="s">
        <v>14659</v>
      </c>
      <c r="G1750" s="11" t="s">
        <v>2</v>
      </c>
      <c r="H1750" s="11" t="s">
        <v>350</v>
      </c>
      <c r="I1750" s="11" t="s">
        <v>4</v>
      </c>
      <c r="J1750" s="13">
        <v>100</v>
      </c>
      <c r="K1750" s="12">
        <v>28976.47</v>
      </c>
      <c r="L1750" s="12">
        <v>0</v>
      </c>
      <c r="M1750" s="12">
        <v>0</v>
      </c>
      <c r="N1750" s="12">
        <f t="shared" si="82"/>
        <v>28976.47</v>
      </c>
      <c r="O1750" s="11" t="s">
        <v>8227</v>
      </c>
      <c r="P1750" s="13">
        <v>0</v>
      </c>
      <c r="Q1750" s="11" t="s">
        <v>6</v>
      </c>
      <c r="R1750" s="13">
        <v>0</v>
      </c>
      <c r="S1750" s="13">
        <v>0</v>
      </c>
      <c r="T1750" s="11" t="s">
        <v>7</v>
      </c>
      <c r="U1750" s="11" t="s">
        <v>8</v>
      </c>
      <c r="V1750" s="15">
        <v>0</v>
      </c>
      <c r="W1750" s="13">
        <v>0</v>
      </c>
      <c r="X1750" s="15">
        <v>0</v>
      </c>
      <c r="Y1750" s="15">
        <v>0</v>
      </c>
      <c r="Z1750" s="13">
        <v>0</v>
      </c>
      <c r="AA1750" s="15">
        <v>0</v>
      </c>
      <c r="AB1750" s="13">
        <v>0</v>
      </c>
      <c r="AC1750" s="15">
        <v>0</v>
      </c>
      <c r="AD1750" s="13">
        <v>0</v>
      </c>
      <c r="AE1750" s="15">
        <v>0</v>
      </c>
      <c r="AF1750" s="13">
        <v>0</v>
      </c>
      <c r="AG1750" s="15">
        <v>0</v>
      </c>
      <c r="AH1750" s="13">
        <v>0</v>
      </c>
      <c r="AI1750" s="15">
        <v>0</v>
      </c>
      <c r="AJ1750" s="11" t="s">
        <v>352</v>
      </c>
      <c r="AK1750" s="11" t="s">
        <v>8228</v>
      </c>
      <c r="AL1750" s="22">
        <f t="shared" si="81"/>
        <v>629</v>
      </c>
      <c r="AM1750" s="11" t="str">
        <f>VLOOKUP(O1750,Sheet2!$D$6:$E$14,2,FALSE)</f>
        <v>Consumables</v>
      </c>
      <c r="AN1750" s="11" t="str">
        <f>VLOOKUP(F1750,Sheet2!$E$15:$F$18,2,FALSE)</f>
        <v>CM</v>
      </c>
      <c r="AO1750" s="35" t="s">
        <v>14668</v>
      </c>
      <c r="AP1750">
        <f>MATCH(AN1750,Sheet2!$F$5:$F$18,0)</f>
        <v>13</v>
      </c>
      <c r="AQ1750">
        <f>MATCH(AO1750,Sheet2!$F$5:$K$5,0)</f>
        <v>6</v>
      </c>
      <c r="AR1750" s="33">
        <f>INDEX(Sheet2!$F$5:$K$18,OPaL!AP1750,OPaL!AQ1750)</f>
        <v>0.2</v>
      </c>
      <c r="AS1750" s="1">
        <f t="shared" si="83"/>
        <v>23181.176000000003</v>
      </c>
    </row>
    <row r="1751" spans="1:45" x14ac:dyDescent="0.2">
      <c r="A1751" s="11" t="s">
        <v>9172</v>
      </c>
      <c r="B1751" s="11" t="s">
        <v>9173</v>
      </c>
      <c r="C1751" s="11" t="s">
        <v>11500</v>
      </c>
      <c r="D1751" s="21">
        <v>44649</v>
      </c>
      <c r="E1751" s="21" t="s">
        <v>9752</v>
      </c>
      <c r="F1751" s="21" t="s">
        <v>14659</v>
      </c>
      <c r="G1751" s="11" t="s">
        <v>2</v>
      </c>
      <c r="H1751" s="11" t="s">
        <v>16</v>
      </c>
      <c r="I1751" s="11" t="s">
        <v>4</v>
      </c>
      <c r="J1751" s="13">
        <v>39</v>
      </c>
      <c r="K1751" s="12">
        <v>28943.59</v>
      </c>
      <c r="L1751" s="12">
        <v>0</v>
      </c>
      <c r="M1751" s="12">
        <v>0</v>
      </c>
      <c r="N1751" s="12">
        <f t="shared" si="82"/>
        <v>28943.59</v>
      </c>
      <c r="O1751" s="11" t="s">
        <v>8227</v>
      </c>
      <c r="P1751" s="13">
        <v>0</v>
      </c>
      <c r="Q1751" s="11" t="s">
        <v>6</v>
      </c>
      <c r="R1751" s="13">
        <v>0</v>
      </c>
      <c r="S1751" s="13">
        <v>0</v>
      </c>
      <c r="T1751" s="11" t="s">
        <v>7</v>
      </c>
      <c r="U1751" s="11" t="s">
        <v>8</v>
      </c>
      <c r="V1751" s="15">
        <v>0</v>
      </c>
      <c r="W1751" s="13">
        <v>0</v>
      </c>
      <c r="X1751" s="15">
        <v>0</v>
      </c>
      <c r="Y1751" s="15">
        <v>0</v>
      </c>
      <c r="Z1751" s="13">
        <v>0</v>
      </c>
      <c r="AA1751" s="15">
        <v>0</v>
      </c>
      <c r="AB1751" s="13">
        <v>0</v>
      </c>
      <c r="AC1751" s="15">
        <v>0</v>
      </c>
      <c r="AD1751" s="13">
        <v>0</v>
      </c>
      <c r="AE1751" s="15">
        <v>0</v>
      </c>
      <c r="AF1751" s="13">
        <v>0</v>
      </c>
      <c r="AG1751" s="15">
        <v>0</v>
      </c>
      <c r="AH1751" s="13">
        <v>0</v>
      </c>
      <c r="AI1751" s="15">
        <v>0</v>
      </c>
      <c r="AJ1751" s="11" t="s">
        <v>17</v>
      </c>
      <c r="AK1751" s="11" t="s">
        <v>8228</v>
      </c>
      <c r="AL1751" s="22">
        <f t="shared" si="81"/>
        <v>643</v>
      </c>
      <c r="AM1751" s="11" t="str">
        <f>VLOOKUP(O1751,Sheet2!$D$6:$E$14,2,FALSE)</f>
        <v>Consumables</v>
      </c>
      <c r="AN1751" s="11" t="str">
        <f>VLOOKUP(F1751,Sheet2!$E$15:$F$18,2,FALSE)</f>
        <v>CM</v>
      </c>
      <c r="AO1751" s="35" t="s">
        <v>14668</v>
      </c>
      <c r="AP1751">
        <f>MATCH(AN1751,Sheet2!$F$5:$F$18,0)</f>
        <v>13</v>
      </c>
      <c r="AQ1751">
        <f>MATCH(AO1751,Sheet2!$F$5:$K$5,0)</f>
        <v>6</v>
      </c>
      <c r="AR1751" s="33">
        <f>INDEX(Sheet2!$F$5:$K$18,OPaL!AP1751,OPaL!AQ1751)</f>
        <v>0.2</v>
      </c>
      <c r="AS1751" s="1">
        <f t="shared" si="83"/>
        <v>23154.872000000003</v>
      </c>
    </row>
    <row r="1752" spans="1:45" x14ac:dyDescent="0.2">
      <c r="A1752" s="11" t="s">
        <v>5355</v>
      </c>
      <c r="B1752" s="11" t="s">
        <v>5356</v>
      </c>
      <c r="C1752" s="11" t="s">
        <v>11501</v>
      </c>
      <c r="D1752" s="21">
        <v>44928</v>
      </c>
      <c r="E1752" s="21" t="s">
        <v>9703</v>
      </c>
      <c r="F1752" s="21" t="s">
        <v>14658</v>
      </c>
      <c r="G1752" s="11" t="s">
        <v>2</v>
      </c>
      <c r="H1752" s="11" t="s">
        <v>16</v>
      </c>
      <c r="I1752" s="11" t="s">
        <v>4</v>
      </c>
      <c r="J1752" s="12">
        <v>1</v>
      </c>
      <c r="K1752" s="12">
        <v>28920</v>
      </c>
      <c r="L1752" s="12">
        <v>0</v>
      </c>
      <c r="M1752" s="12">
        <v>0</v>
      </c>
      <c r="N1752" s="12">
        <f t="shared" si="82"/>
        <v>28920</v>
      </c>
      <c r="O1752" s="11" t="s">
        <v>5</v>
      </c>
      <c r="P1752" s="13">
        <v>0</v>
      </c>
      <c r="Q1752" s="11" t="s">
        <v>6</v>
      </c>
      <c r="R1752" s="13">
        <v>0</v>
      </c>
      <c r="S1752" s="13">
        <v>0</v>
      </c>
      <c r="T1752" s="11" t="s">
        <v>7</v>
      </c>
      <c r="U1752" s="11" t="s">
        <v>8</v>
      </c>
      <c r="V1752" s="15">
        <v>0</v>
      </c>
      <c r="W1752" s="13">
        <v>0</v>
      </c>
      <c r="X1752" s="15">
        <v>0</v>
      </c>
      <c r="Y1752" s="15">
        <v>0</v>
      </c>
      <c r="Z1752" s="13">
        <v>0</v>
      </c>
      <c r="AA1752" s="15">
        <v>0</v>
      </c>
      <c r="AB1752" s="13">
        <v>0</v>
      </c>
      <c r="AC1752" s="15">
        <v>0</v>
      </c>
      <c r="AD1752" s="13">
        <v>0</v>
      </c>
      <c r="AE1752" s="15">
        <v>0</v>
      </c>
      <c r="AF1752" s="13">
        <v>0</v>
      </c>
      <c r="AG1752" s="15">
        <v>0</v>
      </c>
      <c r="AH1752" s="13">
        <v>0</v>
      </c>
      <c r="AI1752" s="15">
        <v>0</v>
      </c>
      <c r="AJ1752" s="11" t="s">
        <v>17</v>
      </c>
      <c r="AK1752" s="11" t="s">
        <v>1398</v>
      </c>
      <c r="AL1752" s="22">
        <f t="shared" si="81"/>
        <v>364</v>
      </c>
      <c r="AM1752" s="11" t="str">
        <f>VLOOKUP(O1752,Sheet2!$D$6:$E$14,2,FALSE)</f>
        <v>Spare parts</v>
      </c>
      <c r="AN1752" s="11" t="str">
        <f>VLOOKUP(F1752,Sheet2!$E$10:$F$13,2,FALSE)</f>
        <v>SPE</v>
      </c>
      <c r="AO1752" s="35" t="s">
        <v>14667</v>
      </c>
      <c r="AP1752">
        <f>MATCH(AN1752,Sheet2!$F$5:$F$18,0)</f>
        <v>7</v>
      </c>
      <c r="AQ1752">
        <f>MATCH(AO1752,Sheet2!$F$5:$K$5,0)</f>
        <v>5</v>
      </c>
      <c r="AR1752" s="33">
        <f>INDEX(Sheet2!$F$5:$K$18,OPaL!AP1752,OPaL!AQ1752)</f>
        <v>0.1</v>
      </c>
      <c r="AS1752" s="1">
        <f t="shared" si="83"/>
        <v>26028</v>
      </c>
    </row>
    <row r="1753" spans="1:45" x14ac:dyDescent="0.2">
      <c r="A1753" s="11" t="s">
        <v>8135</v>
      </c>
      <c r="B1753" s="11" t="s">
        <v>8136</v>
      </c>
      <c r="C1753" s="11" t="s">
        <v>11502</v>
      </c>
      <c r="D1753" s="21">
        <v>42816</v>
      </c>
      <c r="E1753" s="21" t="s">
        <v>9703</v>
      </c>
      <c r="F1753" s="21" t="s">
        <v>14658</v>
      </c>
      <c r="G1753" s="11" t="s">
        <v>2</v>
      </c>
      <c r="H1753" s="11" t="s">
        <v>16</v>
      </c>
      <c r="I1753" s="11" t="s">
        <v>4</v>
      </c>
      <c r="J1753" s="12">
        <v>3</v>
      </c>
      <c r="K1753" s="12">
        <v>28896</v>
      </c>
      <c r="L1753" s="12">
        <v>0</v>
      </c>
      <c r="M1753" s="12">
        <v>0</v>
      </c>
      <c r="N1753" s="12">
        <f t="shared" si="82"/>
        <v>28896</v>
      </c>
      <c r="O1753" s="11" t="s">
        <v>5</v>
      </c>
      <c r="P1753" s="13">
        <v>0</v>
      </c>
      <c r="Q1753" s="11" t="s">
        <v>6</v>
      </c>
      <c r="R1753" s="13">
        <v>0</v>
      </c>
      <c r="S1753" s="13">
        <v>0</v>
      </c>
      <c r="T1753" s="11" t="s">
        <v>7</v>
      </c>
      <c r="U1753" s="11" t="s">
        <v>8</v>
      </c>
      <c r="V1753" s="15">
        <v>0</v>
      </c>
      <c r="W1753" s="13">
        <v>0</v>
      </c>
      <c r="X1753" s="15">
        <v>0</v>
      </c>
      <c r="Y1753" s="15">
        <v>0</v>
      </c>
      <c r="Z1753" s="13">
        <v>0</v>
      </c>
      <c r="AA1753" s="15">
        <v>0</v>
      </c>
      <c r="AB1753" s="13">
        <v>0</v>
      </c>
      <c r="AC1753" s="15">
        <v>0</v>
      </c>
      <c r="AD1753" s="13">
        <v>0</v>
      </c>
      <c r="AE1753" s="15">
        <v>0</v>
      </c>
      <c r="AF1753" s="13">
        <v>0</v>
      </c>
      <c r="AG1753" s="15">
        <v>0</v>
      </c>
      <c r="AH1753" s="13">
        <v>0</v>
      </c>
      <c r="AI1753" s="15">
        <v>0</v>
      </c>
      <c r="AJ1753" s="11" t="s">
        <v>17</v>
      </c>
      <c r="AK1753" s="11" t="s">
        <v>1398</v>
      </c>
      <c r="AL1753" s="22">
        <f t="shared" si="81"/>
        <v>2476</v>
      </c>
      <c r="AM1753" s="11" t="str">
        <f>VLOOKUP(O1753,Sheet2!$D$6:$E$14,2,FALSE)</f>
        <v>Spare parts</v>
      </c>
      <c r="AN1753" s="11" t="str">
        <f>VLOOKUP(F1753,Sheet2!$E$10:$F$13,2,FALSE)</f>
        <v>SPE</v>
      </c>
      <c r="AO1753" s="35" t="s">
        <v>14668</v>
      </c>
      <c r="AP1753">
        <f>MATCH(AN1753,Sheet2!$F$5:$F$18,0)</f>
        <v>7</v>
      </c>
      <c r="AQ1753">
        <f>MATCH(AO1753,Sheet2!$F$5:$K$5,0)</f>
        <v>6</v>
      </c>
      <c r="AR1753" s="33">
        <f>INDEX(Sheet2!$F$5:$K$18,OPaL!AP1753,OPaL!AQ1753)</f>
        <v>0.15</v>
      </c>
      <c r="AS1753" s="1">
        <f t="shared" si="83"/>
        <v>24561.599999999999</v>
      </c>
    </row>
    <row r="1754" spans="1:45" x14ac:dyDescent="0.2">
      <c r="A1754" s="11" t="s">
        <v>5203</v>
      </c>
      <c r="B1754" s="11" t="s">
        <v>5204</v>
      </c>
      <c r="C1754" s="11" t="s">
        <v>11503</v>
      </c>
      <c r="D1754" s="21">
        <v>42784</v>
      </c>
      <c r="E1754" s="21" t="s">
        <v>9697</v>
      </c>
      <c r="F1754" s="21" t="s">
        <v>14659</v>
      </c>
      <c r="G1754" s="11" t="s">
        <v>2</v>
      </c>
      <c r="H1754" s="11" t="s">
        <v>16</v>
      </c>
      <c r="I1754" s="11" t="s">
        <v>4</v>
      </c>
      <c r="J1754" s="12">
        <v>1</v>
      </c>
      <c r="K1754" s="12">
        <v>28887.1</v>
      </c>
      <c r="L1754" s="12">
        <v>0</v>
      </c>
      <c r="M1754" s="12">
        <v>0</v>
      </c>
      <c r="N1754" s="12">
        <f t="shared" si="82"/>
        <v>28887.1</v>
      </c>
      <c r="O1754" s="11" t="s">
        <v>5</v>
      </c>
      <c r="P1754" s="13">
        <v>0</v>
      </c>
      <c r="Q1754" s="11" t="s">
        <v>6</v>
      </c>
      <c r="R1754" s="13">
        <v>0</v>
      </c>
      <c r="S1754" s="13">
        <v>0</v>
      </c>
      <c r="T1754" s="11" t="s">
        <v>7</v>
      </c>
      <c r="U1754" s="11" t="s">
        <v>8</v>
      </c>
      <c r="V1754" s="15">
        <v>0</v>
      </c>
      <c r="W1754" s="13">
        <v>0</v>
      </c>
      <c r="X1754" s="15">
        <v>0</v>
      </c>
      <c r="Y1754" s="15">
        <v>0</v>
      </c>
      <c r="Z1754" s="13">
        <v>0</v>
      </c>
      <c r="AA1754" s="15">
        <v>0</v>
      </c>
      <c r="AB1754" s="13">
        <v>0</v>
      </c>
      <c r="AC1754" s="15">
        <v>0</v>
      </c>
      <c r="AD1754" s="13">
        <v>0</v>
      </c>
      <c r="AE1754" s="15">
        <v>0</v>
      </c>
      <c r="AF1754" s="13">
        <v>0</v>
      </c>
      <c r="AG1754" s="15">
        <v>0</v>
      </c>
      <c r="AH1754" s="13">
        <v>0</v>
      </c>
      <c r="AI1754" s="15">
        <v>0</v>
      </c>
      <c r="AJ1754" s="11" t="s">
        <v>17</v>
      </c>
      <c r="AK1754" s="11" t="s">
        <v>1398</v>
      </c>
      <c r="AL1754" s="22">
        <f t="shared" si="81"/>
        <v>2508</v>
      </c>
      <c r="AM1754" s="11" t="str">
        <f>VLOOKUP(O1754,Sheet2!$D$6:$E$14,2,FALSE)</f>
        <v>Spare parts</v>
      </c>
      <c r="AN1754" s="11" t="str">
        <f>VLOOKUP(F1754,Sheet2!$E$10:$F$13,2,FALSE)</f>
        <v>SPM</v>
      </c>
      <c r="AO1754" s="35" t="s">
        <v>14668</v>
      </c>
      <c r="AP1754">
        <f>MATCH(AN1754,Sheet2!$F$5:$F$18,0)</f>
        <v>6</v>
      </c>
      <c r="AQ1754">
        <f>MATCH(AO1754,Sheet2!$F$5:$K$5,0)</f>
        <v>6</v>
      </c>
      <c r="AR1754" s="33">
        <f>INDEX(Sheet2!$F$5:$K$18,OPaL!AP1754,OPaL!AQ1754)</f>
        <v>0.15</v>
      </c>
      <c r="AS1754" s="1">
        <f t="shared" si="83"/>
        <v>24554.035</v>
      </c>
    </row>
    <row r="1755" spans="1:45" x14ac:dyDescent="0.2">
      <c r="A1755" s="11" t="s">
        <v>5217</v>
      </c>
      <c r="B1755" s="11" t="s">
        <v>5218</v>
      </c>
      <c r="C1755" s="11" t="s">
        <v>11504</v>
      </c>
      <c r="D1755" s="21">
        <v>42784</v>
      </c>
      <c r="E1755" s="21" t="s">
        <v>9697</v>
      </c>
      <c r="F1755" s="21" t="s">
        <v>14659</v>
      </c>
      <c r="G1755" s="11" t="s">
        <v>2</v>
      </c>
      <c r="H1755" s="11" t="s">
        <v>16</v>
      </c>
      <c r="I1755" s="11" t="s">
        <v>4</v>
      </c>
      <c r="J1755" s="12">
        <v>1</v>
      </c>
      <c r="K1755" s="12">
        <v>28887.1</v>
      </c>
      <c r="L1755" s="12">
        <v>0</v>
      </c>
      <c r="M1755" s="12">
        <v>0</v>
      </c>
      <c r="N1755" s="12">
        <f t="shared" si="82"/>
        <v>28887.1</v>
      </c>
      <c r="O1755" s="11" t="s">
        <v>5</v>
      </c>
      <c r="P1755" s="13">
        <v>0</v>
      </c>
      <c r="Q1755" s="11" t="s">
        <v>6</v>
      </c>
      <c r="R1755" s="13">
        <v>0</v>
      </c>
      <c r="S1755" s="13">
        <v>0</v>
      </c>
      <c r="T1755" s="11" t="s">
        <v>7</v>
      </c>
      <c r="U1755" s="11" t="s">
        <v>8</v>
      </c>
      <c r="V1755" s="15">
        <v>0</v>
      </c>
      <c r="W1755" s="13">
        <v>0</v>
      </c>
      <c r="X1755" s="15">
        <v>0</v>
      </c>
      <c r="Y1755" s="15">
        <v>0</v>
      </c>
      <c r="Z1755" s="13">
        <v>0</v>
      </c>
      <c r="AA1755" s="15">
        <v>0</v>
      </c>
      <c r="AB1755" s="13">
        <v>0</v>
      </c>
      <c r="AC1755" s="15">
        <v>0</v>
      </c>
      <c r="AD1755" s="13">
        <v>0</v>
      </c>
      <c r="AE1755" s="15">
        <v>0</v>
      </c>
      <c r="AF1755" s="13">
        <v>0</v>
      </c>
      <c r="AG1755" s="15">
        <v>0</v>
      </c>
      <c r="AH1755" s="13">
        <v>0</v>
      </c>
      <c r="AI1755" s="15">
        <v>0</v>
      </c>
      <c r="AJ1755" s="11" t="s">
        <v>17</v>
      </c>
      <c r="AK1755" s="11" t="s">
        <v>1398</v>
      </c>
      <c r="AL1755" s="22">
        <f t="shared" si="81"/>
        <v>2508</v>
      </c>
      <c r="AM1755" s="11" t="str">
        <f>VLOOKUP(O1755,Sheet2!$D$6:$E$14,2,FALSE)</f>
        <v>Spare parts</v>
      </c>
      <c r="AN1755" s="11" t="str">
        <f>VLOOKUP(F1755,Sheet2!$E$10:$F$13,2,FALSE)</f>
        <v>SPM</v>
      </c>
      <c r="AO1755" s="35" t="s">
        <v>14668</v>
      </c>
      <c r="AP1755">
        <f>MATCH(AN1755,Sheet2!$F$5:$F$18,0)</f>
        <v>6</v>
      </c>
      <c r="AQ1755">
        <f>MATCH(AO1755,Sheet2!$F$5:$K$5,0)</f>
        <v>6</v>
      </c>
      <c r="AR1755" s="33">
        <f>INDEX(Sheet2!$F$5:$K$18,OPaL!AP1755,OPaL!AQ1755)</f>
        <v>0.15</v>
      </c>
      <c r="AS1755" s="1">
        <f t="shared" si="83"/>
        <v>24554.035</v>
      </c>
    </row>
    <row r="1756" spans="1:45" x14ac:dyDescent="0.2">
      <c r="A1756" s="11" t="s">
        <v>5219</v>
      </c>
      <c r="B1756" s="11" t="s">
        <v>5220</v>
      </c>
      <c r="C1756" s="11" t="s">
        <v>11505</v>
      </c>
      <c r="D1756" s="21">
        <v>42784</v>
      </c>
      <c r="E1756" s="21" t="s">
        <v>9697</v>
      </c>
      <c r="F1756" s="21" t="s">
        <v>14659</v>
      </c>
      <c r="G1756" s="11" t="s">
        <v>2</v>
      </c>
      <c r="H1756" s="11" t="s">
        <v>16</v>
      </c>
      <c r="I1756" s="11" t="s">
        <v>4</v>
      </c>
      <c r="J1756" s="12">
        <v>1</v>
      </c>
      <c r="K1756" s="12">
        <v>28887.1</v>
      </c>
      <c r="L1756" s="12">
        <v>0</v>
      </c>
      <c r="M1756" s="12">
        <v>0</v>
      </c>
      <c r="N1756" s="12">
        <f t="shared" si="82"/>
        <v>28887.1</v>
      </c>
      <c r="O1756" s="11" t="s">
        <v>5</v>
      </c>
      <c r="P1756" s="13">
        <v>0</v>
      </c>
      <c r="Q1756" s="11" t="s">
        <v>6</v>
      </c>
      <c r="R1756" s="13">
        <v>0</v>
      </c>
      <c r="S1756" s="13">
        <v>0</v>
      </c>
      <c r="T1756" s="11" t="s">
        <v>7</v>
      </c>
      <c r="U1756" s="11" t="s">
        <v>8</v>
      </c>
      <c r="V1756" s="15">
        <v>0</v>
      </c>
      <c r="W1756" s="13">
        <v>0</v>
      </c>
      <c r="X1756" s="15">
        <v>0</v>
      </c>
      <c r="Y1756" s="15">
        <v>0</v>
      </c>
      <c r="Z1756" s="13">
        <v>0</v>
      </c>
      <c r="AA1756" s="15">
        <v>0</v>
      </c>
      <c r="AB1756" s="13">
        <v>0</v>
      </c>
      <c r="AC1756" s="15">
        <v>0</v>
      </c>
      <c r="AD1756" s="13">
        <v>0</v>
      </c>
      <c r="AE1756" s="15">
        <v>0</v>
      </c>
      <c r="AF1756" s="13">
        <v>0</v>
      </c>
      <c r="AG1756" s="15">
        <v>0</v>
      </c>
      <c r="AH1756" s="13">
        <v>0</v>
      </c>
      <c r="AI1756" s="15">
        <v>0</v>
      </c>
      <c r="AJ1756" s="11" t="s">
        <v>17</v>
      </c>
      <c r="AK1756" s="11" t="s">
        <v>1398</v>
      </c>
      <c r="AL1756" s="22">
        <f t="shared" si="81"/>
        <v>2508</v>
      </c>
      <c r="AM1756" s="11" t="str">
        <f>VLOOKUP(O1756,Sheet2!$D$6:$E$14,2,FALSE)</f>
        <v>Spare parts</v>
      </c>
      <c r="AN1756" s="11" t="str">
        <f>VLOOKUP(F1756,Sheet2!$E$10:$F$13,2,FALSE)</f>
        <v>SPM</v>
      </c>
      <c r="AO1756" s="35" t="s">
        <v>14668</v>
      </c>
      <c r="AP1756">
        <f>MATCH(AN1756,Sheet2!$F$5:$F$18,0)</f>
        <v>6</v>
      </c>
      <c r="AQ1756">
        <f>MATCH(AO1756,Sheet2!$F$5:$K$5,0)</f>
        <v>6</v>
      </c>
      <c r="AR1756" s="33">
        <f>INDEX(Sheet2!$F$5:$K$18,OPaL!AP1756,OPaL!AQ1756)</f>
        <v>0.15</v>
      </c>
      <c r="AS1756" s="1">
        <f t="shared" si="83"/>
        <v>24554.035</v>
      </c>
    </row>
    <row r="1757" spans="1:45" x14ac:dyDescent="0.2">
      <c r="A1757" s="11" t="s">
        <v>8960</v>
      </c>
      <c r="B1757" s="11" t="s">
        <v>8961</v>
      </c>
      <c r="C1757" s="11" t="s">
        <v>11506</v>
      </c>
      <c r="D1757" s="21">
        <v>44683</v>
      </c>
      <c r="E1757" s="21" t="s">
        <v>9739</v>
      </c>
      <c r="F1757" s="21" t="s">
        <v>14659</v>
      </c>
      <c r="G1757" s="11" t="s">
        <v>2</v>
      </c>
      <c r="H1757" s="11" t="s">
        <v>3</v>
      </c>
      <c r="I1757" s="11" t="s">
        <v>4</v>
      </c>
      <c r="J1757" s="13">
        <v>10</v>
      </c>
      <c r="K1757" s="12">
        <v>28848</v>
      </c>
      <c r="L1757" s="12">
        <v>0</v>
      </c>
      <c r="M1757" s="12">
        <v>0</v>
      </c>
      <c r="N1757" s="12">
        <f t="shared" si="82"/>
        <v>28848</v>
      </c>
      <c r="O1757" s="11" t="s">
        <v>8227</v>
      </c>
      <c r="P1757" s="13">
        <v>0</v>
      </c>
      <c r="Q1757" s="11" t="s">
        <v>6</v>
      </c>
      <c r="R1757" s="13">
        <v>0</v>
      </c>
      <c r="S1757" s="13">
        <v>0</v>
      </c>
      <c r="T1757" s="11" t="s">
        <v>7</v>
      </c>
      <c r="U1757" s="11" t="s">
        <v>8</v>
      </c>
      <c r="V1757" s="15">
        <v>0</v>
      </c>
      <c r="W1757" s="13">
        <v>0</v>
      </c>
      <c r="X1757" s="15">
        <v>0</v>
      </c>
      <c r="Y1757" s="15">
        <v>0</v>
      </c>
      <c r="Z1757" s="13">
        <v>0</v>
      </c>
      <c r="AA1757" s="15">
        <v>0</v>
      </c>
      <c r="AB1757" s="13">
        <v>0</v>
      </c>
      <c r="AC1757" s="15">
        <v>0</v>
      </c>
      <c r="AD1757" s="13">
        <v>0</v>
      </c>
      <c r="AE1757" s="15">
        <v>0</v>
      </c>
      <c r="AF1757" s="13">
        <v>0</v>
      </c>
      <c r="AG1757" s="15">
        <v>0</v>
      </c>
      <c r="AH1757" s="13">
        <v>0</v>
      </c>
      <c r="AI1757" s="15">
        <v>0</v>
      </c>
      <c r="AJ1757" s="11" t="s">
        <v>9</v>
      </c>
      <c r="AK1757" s="11" t="s">
        <v>8228</v>
      </c>
      <c r="AL1757" s="22">
        <f t="shared" si="81"/>
        <v>609</v>
      </c>
      <c r="AM1757" s="11" t="str">
        <f>VLOOKUP(O1757,Sheet2!$D$6:$E$14,2,FALSE)</f>
        <v>Consumables</v>
      </c>
      <c r="AN1757" s="11" t="str">
        <f>VLOOKUP(F1757,Sheet2!$E$15:$F$18,2,FALSE)</f>
        <v>CM</v>
      </c>
      <c r="AO1757" s="35" t="s">
        <v>14668</v>
      </c>
      <c r="AP1757">
        <f>MATCH(AN1757,Sheet2!$F$5:$F$18,0)</f>
        <v>13</v>
      </c>
      <c r="AQ1757">
        <f>MATCH(AO1757,Sheet2!$F$5:$K$5,0)</f>
        <v>6</v>
      </c>
      <c r="AR1757" s="33">
        <f>INDEX(Sheet2!$F$5:$K$18,OPaL!AP1757,OPaL!AQ1757)</f>
        <v>0.2</v>
      </c>
      <c r="AS1757" s="1">
        <f t="shared" si="83"/>
        <v>23078.400000000001</v>
      </c>
    </row>
    <row r="1758" spans="1:45" x14ac:dyDescent="0.2">
      <c r="A1758" s="11" t="s">
        <v>7681</v>
      </c>
      <c r="B1758" s="11" t="s">
        <v>7682</v>
      </c>
      <c r="C1758" s="11" t="s">
        <v>11507</v>
      </c>
      <c r="D1758" s="21">
        <v>44750</v>
      </c>
      <c r="E1758" s="21" t="s">
        <v>9726</v>
      </c>
      <c r="F1758" s="21" t="s">
        <v>14658</v>
      </c>
      <c r="G1758" s="11" t="s">
        <v>2</v>
      </c>
      <c r="H1758" s="11" t="s">
        <v>3</v>
      </c>
      <c r="I1758" s="11" t="s">
        <v>4</v>
      </c>
      <c r="J1758" s="12">
        <v>6</v>
      </c>
      <c r="K1758" s="12">
        <v>28800</v>
      </c>
      <c r="L1758" s="12">
        <v>0</v>
      </c>
      <c r="M1758" s="12">
        <v>0</v>
      </c>
      <c r="N1758" s="12">
        <f t="shared" si="82"/>
        <v>28800</v>
      </c>
      <c r="O1758" s="11" t="s">
        <v>5</v>
      </c>
      <c r="P1758" s="13">
        <v>0</v>
      </c>
      <c r="Q1758" s="11" t="s">
        <v>6</v>
      </c>
      <c r="R1758" s="13">
        <v>0</v>
      </c>
      <c r="S1758" s="13">
        <v>0</v>
      </c>
      <c r="T1758" s="11" t="s">
        <v>7</v>
      </c>
      <c r="U1758" s="11" t="s">
        <v>8</v>
      </c>
      <c r="V1758" s="15">
        <v>0</v>
      </c>
      <c r="W1758" s="13">
        <v>0</v>
      </c>
      <c r="X1758" s="15">
        <v>0</v>
      </c>
      <c r="Y1758" s="15">
        <v>0</v>
      </c>
      <c r="Z1758" s="13">
        <v>0</v>
      </c>
      <c r="AA1758" s="15">
        <v>0</v>
      </c>
      <c r="AB1758" s="13">
        <v>0</v>
      </c>
      <c r="AC1758" s="15">
        <v>0</v>
      </c>
      <c r="AD1758" s="13">
        <v>0</v>
      </c>
      <c r="AE1758" s="15">
        <v>0</v>
      </c>
      <c r="AF1758" s="13">
        <v>0</v>
      </c>
      <c r="AG1758" s="15">
        <v>0</v>
      </c>
      <c r="AH1758" s="13">
        <v>0</v>
      </c>
      <c r="AI1758" s="15">
        <v>0</v>
      </c>
      <c r="AJ1758" s="11" t="s">
        <v>9</v>
      </c>
      <c r="AK1758" s="11" t="s">
        <v>1398</v>
      </c>
      <c r="AL1758" s="22">
        <f t="shared" si="81"/>
        <v>542</v>
      </c>
      <c r="AM1758" s="11" t="str">
        <f>VLOOKUP(O1758,Sheet2!$D$6:$E$14,2,FALSE)</f>
        <v>Spare parts</v>
      </c>
      <c r="AN1758" s="11" t="str">
        <f>VLOOKUP(F1758,Sheet2!$E$10:$F$13,2,FALSE)</f>
        <v>SPE</v>
      </c>
      <c r="AO1758" s="35" t="s">
        <v>14668</v>
      </c>
      <c r="AP1758">
        <f>MATCH(AN1758,Sheet2!$F$5:$F$18,0)</f>
        <v>7</v>
      </c>
      <c r="AQ1758">
        <f>MATCH(AO1758,Sheet2!$F$5:$K$5,0)</f>
        <v>6</v>
      </c>
      <c r="AR1758" s="33">
        <f>INDEX(Sheet2!$F$5:$K$18,OPaL!AP1758,OPaL!AQ1758)</f>
        <v>0.15</v>
      </c>
      <c r="AS1758" s="1">
        <f t="shared" si="83"/>
        <v>24480</v>
      </c>
    </row>
    <row r="1759" spans="1:45" x14ac:dyDescent="0.2">
      <c r="A1759" s="11" t="s">
        <v>6061</v>
      </c>
      <c r="B1759" s="11" t="s">
        <v>6062</v>
      </c>
      <c r="C1759" s="11" t="s">
        <v>11508</v>
      </c>
      <c r="D1759" s="21">
        <v>43732</v>
      </c>
      <c r="E1759" s="21" t="s">
        <v>9697</v>
      </c>
      <c r="F1759" s="21" t="s">
        <v>14659</v>
      </c>
      <c r="G1759" s="11" t="s">
        <v>2</v>
      </c>
      <c r="H1759" s="11" t="s">
        <v>3</v>
      </c>
      <c r="I1759" s="11" t="s">
        <v>4</v>
      </c>
      <c r="J1759" s="12">
        <v>1</v>
      </c>
      <c r="K1759" s="12">
        <v>28772.62</v>
      </c>
      <c r="L1759" s="12">
        <v>0</v>
      </c>
      <c r="M1759" s="12">
        <v>0</v>
      </c>
      <c r="N1759" s="12">
        <f t="shared" si="82"/>
        <v>28772.62</v>
      </c>
      <c r="O1759" s="11" t="s">
        <v>5</v>
      </c>
      <c r="P1759" s="13">
        <v>0</v>
      </c>
      <c r="Q1759" s="11" t="s">
        <v>6</v>
      </c>
      <c r="R1759" s="13">
        <v>0</v>
      </c>
      <c r="S1759" s="13">
        <v>0</v>
      </c>
      <c r="T1759" s="11" t="s">
        <v>7</v>
      </c>
      <c r="U1759" s="11" t="s">
        <v>8</v>
      </c>
      <c r="V1759" s="15">
        <v>0</v>
      </c>
      <c r="W1759" s="13">
        <v>0</v>
      </c>
      <c r="X1759" s="15">
        <v>0</v>
      </c>
      <c r="Y1759" s="15">
        <v>0</v>
      </c>
      <c r="Z1759" s="13">
        <v>0</v>
      </c>
      <c r="AA1759" s="15">
        <v>0</v>
      </c>
      <c r="AB1759" s="13">
        <v>0</v>
      </c>
      <c r="AC1759" s="15">
        <v>0</v>
      </c>
      <c r="AD1759" s="13">
        <v>0</v>
      </c>
      <c r="AE1759" s="15">
        <v>0</v>
      </c>
      <c r="AF1759" s="13">
        <v>0</v>
      </c>
      <c r="AG1759" s="15">
        <v>0</v>
      </c>
      <c r="AH1759" s="13">
        <v>0</v>
      </c>
      <c r="AI1759" s="15">
        <v>0</v>
      </c>
      <c r="AJ1759" s="11" t="s">
        <v>9</v>
      </c>
      <c r="AK1759" s="11" t="s">
        <v>13</v>
      </c>
      <c r="AL1759" s="22">
        <f t="shared" si="81"/>
        <v>1560</v>
      </c>
      <c r="AM1759" s="11" t="str">
        <f>VLOOKUP(O1759,Sheet2!$D$6:$E$14,2,FALSE)</f>
        <v>Spare parts</v>
      </c>
      <c r="AN1759" s="11" t="str">
        <f>VLOOKUP(F1759,Sheet2!$E$10:$F$13,2,FALSE)</f>
        <v>SPM</v>
      </c>
      <c r="AO1759" s="35" t="s">
        <v>14668</v>
      </c>
      <c r="AP1759">
        <f>MATCH(AN1759,Sheet2!$F$5:$F$18,0)</f>
        <v>6</v>
      </c>
      <c r="AQ1759">
        <f>MATCH(AO1759,Sheet2!$F$5:$K$5,0)</f>
        <v>6</v>
      </c>
      <c r="AR1759" s="33">
        <f>INDEX(Sheet2!$F$5:$K$18,OPaL!AP1759,OPaL!AQ1759)</f>
        <v>0.15</v>
      </c>
      <c r="AS1759" s="1">
        <f t="shared" si="83"/>
        <v>24456.726999999999</v>
      </c>
    </row>
    <row r="1760" spans="1:45" x14ac:dyDescent="0.2">
      <c r="A1760" s="11" t="s">
        <v>6075</v>
      </c>
      <c r="B1760" s="11" t="s">
        <v>6076</v>
      </c>
      <c r="C1760" s="11" t="s">
        <v>11509</v>
      </c>
      <c r="D1760" s="21">
        <v>43640</v>
      </c>
      <c r="E1760" s="21" t="s">
        <v>9697</v>
      </c>
      <c r="F1760" s="21" t="s">
        <v>14659</v>
      </c>
      <c r="G1760" s="11" t="s">
        <v>2</v>
      </c>
      <c r="H1760" s="11" t="s">
        <v>3</v>
      </c>
      <c r="I1760" s="11" t="s">
        <v>4</v>
      </c>
      <c r="J1760" s="13">
        <v>1</v>
      </c>
      <c r="K1760" s="12">
        <v>28772.62</v>
      </c>
      <c r="L1760" s="12">
        <v>0</v>
      </c>
      <c r="M1760" s="12">
        <v>0</v>
      </c>
      <c r="N1760" s="12">
        <f t="shared" si="82"/>
        <v>28772.62</v>
      </c>
      <c r="O1760" s="11" t="s">
        <v>5</v>
      </c>
      <c r="P1760" s="13">
        <v>0</v>
      </c>
      <c r="Q1760" s="11" t="s">
        <v>6</v>
      </c>
      <c r="R1760" s="13">
        <v>0</v>
      </c>
      <c r="S1760" s="13">
        <v>0</v>
      </c>
      <c r="T1760" s="11" t="s">
        <v>7</v>
      </c>
      <c r="U1760" s="11" t="s">
        <v>8</v>
      </c>
      <c r="V1760" s="15">
        <v>0</v>
      </c>
      <c r="W1760" s="13">
        <v>0</v>
      </c>
      <c r="X1760" s="15">
        <v>0</v>
      </c>
      <c r="Y1760" s="15">
        <v>0</v>
      </c>
      <c r="Z1760" s="13">
        <v>0</v>
      </c>
      <c r="AA1760" s="15">
        <v>0</v>
      </c>
      <c r="AB1760" s="13">
        <v>0</v>
      </c>
      <c r="AC1760" s="15">
        <v>0</v>
      </c>
      <c r="AD1760" s="13">
        <v>0</v>
      </c>
      <c r="AE1760" s="15">
        <v>0</v>
      </c>
      <c r="AF1760" s="13">
        <v>0</v>
      </c>
      <c r="AG1760" s="15">
        <v>0</v>
      </c>
      <c r="AH1760" s="13">
        <v>0</v>
      </c>
      <c r="AI1760" s="15">
        <v>0</v>
      </c>
      <c r="AJ1760" s="11" t="s">
        <v>9</v>
      </c>
      <c r="AK1760" s="11" t="s">
        <v>13</v>
      </c>
      <c r="AL1760" s="22">
        <f t="shared" si="81"/>
        <v>1652</v>
      </c>
      <c r="AM1760" s="11" t="str">
        <f>VLOOKUP(O1760,Sheet2!$D$6:$E$14,2,FALSE)</f>
        <v>Spare parts</v>
      </c>
      <c r="AN1760" s="11" t="str">
        <f>VLOOKUP(F1760,Sheet2!$E$10:$F$13,2,FALSE)</f>
        <v>SPM</v>
      </c>
      <c r="AO1760" s="35" t="s">
        <v>14668</v>
      </c>
      <c r="AP1760">
        <f>MATCH(AN1760,Sheet2!$F$5:$F$18,0)</f>
        <v>6</v>
      </c>
      <c r="AQ1760">
        <f>MATCH(AO1760,Sheet2!$F$5:$K$5,0)</f>
        <v>6</v>
      </c>
      <c r="AR1760" s="33">
        <f>INDEX(Sheet2!$F$5:$K$18,OPaL!AP1760,OPaL!AQ1760)</f>
        <v>0.15</v>
      </c>
      <c r="AS1760" s="1">
        <f t="shared" si="83"/>
        <v>24456.726999999999</v>
      </c>
    </row>
    <row r="1761" spans="1:45" x14ac:dyDescent="0.2">
      <c r="A1761" s="11" t="s">
        <v>7629</v>
      </c>
      <c r="B1761" s="11" t="s">
        <v>7630</v>
      </c>
      <c r="C1761" s="11" t="s">
        <v>11510</v>
      </c>
      <c r="D1761" s="21">
        <v>43358</v>
      </c>
      <c r="E1761" s="21" t="s">
        <v>9726</v>
      </c>
      <c r="F1761" s="21" t="s">
        <v>14658</v>
      </c>
      <c r="G1761" s="11" t="s">
        <v>2</v>
      </c>
      <c r="H1761" s="11" t="s">
        <v>3</v>
      </c>
      <c r="I1761" s="11" t="s">
        <v>4</v>
      </c>
      <c r="J1761" s="12">
        <v>1</v>
      </c>
      <c r="K1761" s="12">
        <v>28722.3</v>
      </c>
      <c r="L1761" s="12">
        <v>0</v>
      </c>
      <c r="M1761" s="12">
        <v>0</v>
      </c>
      <c r="N1761" s="12">
        <f t="shared" si="82"/>
        <v>28722.3</v>
      </c>
      <c r="O1761" s="11" t="s">
        <v>5</v>
      </c>
      <c r="P1761" s="13">
        <v>0</v>
      </c>
      <c r="Q1761" s="11" t="s">
        <v>6</v>
      </c>
      <c r="R1761" s="13">
        <v>0</v>
      </c>
      <c r="S1761" s="13">
        <v>0</v>
      </c>
      <c r="T1761" s="11" t="s">
        <v>7</v>
      </c>
      <c r="U1761" s="11" t="s">
        <v>8</v>
      </c>
      <c r="V1761" s="15">
        <v>0</v>
      </c>
      <c r="W1761" s="13">
        <v>0</v>
      </c>
      <c r="X1761" s="15">
        <v>0</v>
      </c>
      <c r="Y1761" s="15">
        <v>0</v>
      </c>
      <c r="Z1761" s="13">
        <v>0</v>
      </c>
      <c r="AA1761" s="15">
        <v>0</v>
      </c>
      <c r="AB1761" s="13">
        <v>0</v>
      </c>
      <c r="AC1761" s="15">
        <v>0</v>
      </c>
      <c r="AD1761" s="13">
        <v>0</v>
      </c>
      <c r="AE1761" s="15">
        <v>0</v>
      </c>
      <c r="AF1761" s="13">
        <v>0</v>
      </c>
      <c r="AG1761" s="15">
        <v>0</v>
      </c>
      <c r="AH1761" s="13">
        <v>0</v>
      </c>
      <c r="AI1761" s="15">
        <v>0</v>
      </c>
      <c r="AJ1761" s="11" t="s">
        <v>9</v>
      </c>
      <c r="AK1761" s="11" t="s">
        <v>10</v>
      </c>
      <c r="AL1761" s="22">
        <f t="shared" si="81"/>
        <v>1934</v>
      </c>
      <c r="AM1761" s="11" t="str">
        <f>VLOOKUP(O1761,Sheet2!$D$6:$E$14,2,FALSE)</f>
        <v>Spare parts</v>
      </c>
      <c r="AN1761" s="11" t="str">
        <f>VLOOKUP(F1761,Sheet2!$E$10:$F$13,2,FALSE)</f>
        <v>SPE</v>
      </c>
      <c r="AO1761" s="35" t="s">
        <v>14668</v>
      </c>
      <c r="AP1761">
        <f>MATCH(AN1761,Sheet2!$F$5:$F$18,0)</f>
        <v>7</v>
      </c>
      <c r="AQ1761">
        <f>MATCH(AO1761,Sheet2!$F$5:$K$5,0)</f>
        <v>6</v>
      </c>
      <c r="AR1761" s="33">
        <f>INDEX(Sheet2!$F$5:$K$18,OPaL!AP1761,OPaL!AQ1761)</f>
        <v>0.15</v>
      </c>
      <c r="AS1761" s="1">
        <f t="shared" si="83"/>
        <v>24413.954999999998</v>
      </c>
    </row>
    <row r="1762" spans="1:45" x14ac:dyDescent="0.2">
      <c r="A1762" s="11" t="s">
        <v>3351</v>
      </c>
      <c r="B1762" s="11" t="s">
        <v>3352</v>
      </c>
      <c r="C1762" s="11" t="s">
        <v>11511</v>
      </c>
      <c r="D1762" s="21">
        <v>43421</v>
      </c>
      <c r="E1762" s="21" t="s">
        <v>9697</v>
      </c>
      <c r="F1762" s="21" t="s">
        <v>14658</v>
      </c>
      <c r="G1762" s="11" t="s">
        <v>2</v>
      </c>
      <c r="H1762" s="11" t="s">
        <v>16</v>
      </c>
      <c r="I1762" s="11" t="s">
        <v>4</v>
      </c>
      <c r="J1762" s="12">
        <v>2</v>
      </c>
      <c r="K1762" s="12">
        <v>28698.67</v>
      </c>
      <c r="L1762" s="12">
        <v>0</v>
      </c>
      <c r="M1762" s="12">
        <v>0</v>
      </c>
      <c r="N1762" s="12">
        <f t="shared" si="82"/>
        <v>28698.67</v>
      </c>
      <c r="O1762" s="11" t="s">
        <v>5</v>
      </c>
      <c r="P1762" s="13">
        <v>0</v>
      </c>
      <c r="Q1762" s="11" t="s">
        <v>6</v>
      </c>
      <c r="R1762" s="13">
        <v>0</v>
      </c>
      <c r="S1762" s="13">
        <v>0</v>
      </c>
      <c r="T1762" s="11" t="s">
        <v>7</v>
      </c>
      <c r="U1762" s="11" t="s">
        <v>8</v>
      </c>
      <c r="V1762" s="15">
        <v>0</v>
      </c>
      <c r="W1762" s="13">
        <v>0</v>
      </c>
      <c r="X1762" s="15">
        <v>0</v>
      </c>
      <c r="Y1762" s="15">
        <v>0</v>
      </c>
      <c r="Z1762" s="13">
        <v>0</v>
      </c>
      <c r="AA1762" s="15">
        <v>0</v>
      </c>
      <c r="AB1762" s="13">
        <v>0</v>
      </c>
      <c r="AC1762" s="15">
        <v>0</v>
      </c>
      <c r="AD1762" s="13">
        <v>0</v>
      </c>
      <c r="AE1762" s="15">
        <v>0</v>
      </c>
      <c r="AF1762" s="13">
        <v>0</v>
      </c>
      <c r="AG1762" s="15">
        <v>0</v>
      </c>
      <c r="AH1762" s="13">
        <v>0</v>
      </c>
      <c r="AI1762" s="15">
        <v>0</v>
      </c>
      <c r="AJ1762" s="11" t="s">
        <v>17</v>
      </c>
      <c r="AK1762" s="11" t="s">
        <v>1398</v>
      </c>
      <c r="AL1762" s="22">
        <f t="shared" si="81"/>
        <v>1871</v>
      </c>
      <c r="AM1762" s="11" t="str">
        <f>VLOOKUP(O1762,Sheet2!$D$6:$E$14,2,FALSE)</f>
        <v>Spare parts</v>
      </c>
      <c r="AN1762" s="11" t="str">
        <f>VLOOKUP(F1762,Sheet2!$E$10:$F$13,2,FALSE)</f>
        <v>SPE</v>
      </c>
      <c r="AO1762" s="35" t="s">
        <v>14668</v>
      </c>
      <c r="AP1762">
        <f>MATCH(AN1762,Sheet2!$F$5:$F$18,0)</f>
        <v>7</v>
      </c>
      <c r="AQ1762">
        <f>MATCH(AO1762,Sheet2!$F$5:$K$5,0)</f>
        <v>6</v>
      </c>
      <c r="AR1762" s="33">
        <f>INDEX(Sheet2!$F$5:$K$18,OPaL!AP1762,OPaL!AQ1762)</f>
        <v>0.15</v>
      </c>
      <c r="AS1762" s="1">
        <f t="shared" si="83"/>
        <v>24393.869499999997</v>
      </c>
    </row>
    <row r="1763" spans="1:45" x14ac:dyDescent="0.2">
      <c r="A1763" s="11" t="s">
        <v>1032</v>
      </c>
      <c r="B1763" s="11" t="s">
        <v>1033</v>
      </c>
      <c r="C1763" s="11" t="s">
        <v>11512</v>
      </c>
      <c r="D1763" s="21">
        <v>42788</v>
      </c>
      <c r="E1763" s="21" t="s">
        <v>9697</v>
      </c>
      <c r="F1763" s="21" t="s">
        <v>14659</v>
      </c>
      <c r="G1763" s="11" t="s">
        <v>2</v>
      </c>
      <c r="H1763" s="11" t="s">
        <v>16</v>
      </c>
      <c r="I1763" s="11" t="s">
        <v>4</v>
      </c>
      <c r="J1763" s="12">
        <v>1</v>
      </c>
      <c r="K1763" s="12">
        <v>28572.26</v>
      </c>
      <c r="L1763" s="12">
        <v>0</v>
      </c>
      <c r="M1763" s="12">
        <v>0</v>
      </c>
      <c r="N1763" s="12">
        <f t="shared" si="82"/>
        <v>28572.26</v>
      </c>
      <c r="O1763" s="11" t="s">
        <v>5</v>
      </c>
      <c r="P1763" s="13">
        <v>0</v>
      </c>
      <c r="Q1763" s="11" t="s">
        <v>6</v>
      </c>
      <c r="R1763" s="13">
        <v>0</v>
      </c>
      <c r="S1763" s="13">
        <v>0</v>
      </c>
      <c r="T1763" s="11" t="s">
        <v>7</v>
      </c>
      <c r="U1763" s="11" t="s">
        <v>8</v>
      </c>
      <c r="V1763" s="15">
        <v>0</v>
      </c>
      <c r="W1763" s="13">
        <v>0</v>
      </c>
      <c r="X1763" s="15">
        <v>0</v>
      </c>
      <c r="Y1763" s="15">
        <v>0</v>
      </c>
      <c r="Z1763" s="13">
        <v>0</v>
      </c>
      <c r="AA1763" s="15">
        <v>0</v>
      </c>
      <c r="AB1763" s="13">
        <v>0</v>
      </c>
      <c r="AC1763" s="15">
        <v>0</v>
      </c>
      <c r="AD1763" s="13">
        <v>0</v>
      </c>
      <c r="AE1763" s="15">
        <v>0</v>
      </c>
      <c r="AF1763" s="13">
        <v>0</v>
      </c>
      <c r="AG1763" s="15">
        <v>0</v>
      </c>
      <c r="AH1763" s="13">
        <v>0</v>
      </c>
      <c r="AI1763" s="15">
        <v>0</v>
      </c>
      <c r="AJ1763" s="11" t="s">
        <v>17</v>
      </c>
      <c r="AK1763" s="11" t="s">
        <v>13</v>
      </c>
      <c r="AL1763" s="22">
        <f t="shared" si="81"/>
        <v>2504</v>
      </c>
      <c r="AM1763" s="11" t="str">
        <f>VLOOKUP(O1763,Sheet2!$D$6:$E$14,2,FALSE)</f>
        <v>Spare parts</v>
      </c>
      <c r="AN1763" s="11" t="str">
        <f>VLOOKUP(F1763,Sheet2!$E$10:$F$13,2,FALSE)</f>
        <v>SPM</v>
      </c>
      <c r="AO1763" s="35" t="s">
        <v>14668</v>
      </c>
      <c r="AP1763">
        <f>MATCH(AN1763,Sheet2!$F$5:$F$18,0)</f>
        <v>6</v>
      </c>
      <c r="AQ1763">
        <f>MATCH(AO1763,Sheet2!$F$5:$K$5,0)</f>
        <v>6</v>
      </c>
      <c r="AR1763" s="33">
        <f>INDEX(Sheet2!$F$5:$K$18,OPaL!AP1763,OPaL!AQ1763)</f>
        <v>0.15</v>
      </c>
      <c r="AS1763" s="1">
        <f t="shared" si="83"/>
        <v>24286.420999999998</v>
      </c>
    </row>
    <row r="1764" spans="1:45" x14ac:dyDescent="0.2">
      <c r="A1764" s="11" t="s">
        <v>1034</v>
      </c>
      <c r="B1764" s="11" t="s">
        <v>1035</v>
      </c>
      <c r="C1764" s="11" t="s">
        <v>11513</v>
      </c>
      <c r="D1764" s="21">
        <v>42788</v>
      </c>
      <c r="E1764" s="21" t="s">
        <v>9697</v>
      </c>
      <c r="F1764" s="21" t="s">
        <v>14659</v>
      </c>
      <c r="G1764" s="11" t="s">
        <v>2</v>
      </c>
      <c r="H1764" s="11" t="s">
        <v>16</v>
      </c>
      <c r="I1764" s="11" t="s">
        <v>4</v>
      </c>
      <c r="J1764" s="12">
        <v>1</v>
      </c>
      <c r="K1764" s="12">
        <v>28572.26</v>
      </c>
      <c r="L1764" s="12">
        <v>0</v>
      </c>
      <c r="M1764" s="12">
        <v>0</v>
      </c>
      <c r="N1764" s="12">
        <f t="shared" si="82"/>
        <v>28572.26</v>
      </c>
      <c r="O1764" s="11" t="s">
        <v>5</v>
      </c>
      <c r="P1764" s="13">
        <v>0</v>
      </c>
      <c r="Q1764" s="11" t="s">
        <v>6</v>
      </c>
      <c r="R1764" s="13">
        <v>0</v>
      </c>
      <c r="S1764" s="13">
        <v>0</v>
      </c>
      <c r="T1764" s="11" t="s">
        <v>7</v>
      </c>
      <c r="U1764" s="11" t="s">
        <v>8</v>
      </c>
      <c r="V1764" s="15">
        <v>0</v>
      </c>
      <c r="W1764" s="13">
        <v>0</v>
      </c>
      <c r="X1764" s="15">
        <v>0</v>
      </c>
      <c r="Y1764" s="15">
        <v>0</v>
      </c>
      <c r="Z1764" s="13">
        <v>0</v>
      </c>
      <c r="AA1764" s="15">
        <v>0</v>
      </c>
      <c r="AB1764" s="13">
        <v>0</v>
      </c>
      <c r="AC1764" s="15">
        <v>0</v>
      </c>
      <c r="AD1764" s="13">
        <v>0</v>
      </c>
      <c r="AE1764" s="15">
        <v>0</v>
      </c>
      <c r="AF1764" s="13">
        <v>0</v>
      </c>
      <c r="AG1764" s="15">
        <v>0</v>
      </c>
      <c r="AH1764" s="13">
        <v>0</v>
      </c>
      <c r="AI1764" s="15">
        <v>0</v>
      </c>
      <c r="AJ1764" s="11" t="s">
        <v>17</v>
      </c>
      <c r="AK1764" s="11" t="s">
        <v>13</v>
      </c>
      <c r="AL1764" s="22">
        <f t="shared" si="81"/>
        <v>2504</v>
      </c>
      <c r="AM1764" s="11" t="str">
        <f>VLOOKUP(O1764,Sheet2!$D$6:$E$14,2,FALSE)</f>
        <v>Spare parts</v>
      </c>
      <c r="AN1764" s="11" t="str">
        <f>VLOOKUP(F1764,Sheet2!$E$10:$F$13,2,FALSE)</f>
        <v>SPM</v>
      </c>
      <c r="AO1764" s="35" t="s">
        <v>14668</v>
      </c>
      <c r="AP1764">
        <f>MATCH(AN1764,Sheet2!$F$5:$F$18,0)</f>
        <v>6</v>
      </c>
      <c r="AQ1764">
        <f>MATCH(AO1764,Sheet2!$F$5:$K$5,0)</f>
        <v>6</v>
      </c>
      <c r="AR1764" s="33">
        <f>INDEX(Sheet2!$F$5:$K$18,OPaL!AP1764,OPaL!AQ1764)</f>
        <v>0.15</v>
      </c>
      <c r="AS1764" s="1">
        <f t="shared" si="83"/>
        <v>24286.420999999998</v>
      </c>
    </row>
    <row r="1765" spans="1:45" x14ac:dyDescent="0.2">
      <c r="A1765" s="11" t="s">
        <v>324</v>
      </c>
      <c r="B1765" s="11" t="s">
        <v>325</v>
      </c>
      <c r="C1765" s="11" t="s">
        <v>11514</v>
      </c>
      <c r="D1765" s="21">
        <v>42775</v>
      </c>
      <c r="E1765" s="21" t="s">
        <v>9697</v>
      </c>
      <c r="F1765" s="21" t="s">
        <v>14659</v>
      </c>
      <c r="G1765" s="11" t="s">
        <v>2</v>
      </c>
      <c r="H1765" s="11" t="s">
        <v>16</v>
      </c>
      <c r="I1765" s="11" t="s">
        <v>4</v>
      </c>
      <c r="J1765" s="12">
        <v>1</v>
      </c>
      <c r="K1765" s="12">
        <v>28546.35</v>
      </c>
      <c r="L1765" s="12">
        <v>0</v>
      </c>
      <c r="M1765" s="12">
        <v>0</v>
      </c>
      <c r="N1765" s="12">
        <f t="shared" si="82"/>
        <v>28546.35</v>
      </c>
      <c r="O1765" s="11" t="s">
        <v>5</v>
      </c>
      <c r="P1765" s="13">
        <v>0</v>
      </c>
      <c r="Q1765" s="11" t="s">
        <v>6</v>
      </c>
      <c r="R1765" s="13">
        <v>0</v>
      </c>
      <c r="S1765" s="13">
        <v>0</v>
      </c>
      <c r="T1765" s="11" t="s">
        <v>7</v>
      </c>
      <c r="U1765" s="11" t="s">
        <v>8</v>
      </c>
      <c r="V1765" s="15">
        <v>0</v>
      </c>
      <c r="W1765" s="13">
        <v>0</v>
      </c>
      <c r="X1765" s="15">
        <v>0</v>
      </c>
      <c r="Y1765" s="15">
        <v>0</v>
      </c>
      <c r="Z1765" s="13">
        <v>0</v>
      </c>
      <c r="AA1765" s="15">
        <v>0</v>
      </c>
      <c r="AB1765" s="13">
        <v>0</v>
      </c>
      <c r="AC1765" s="15">
        <v>0</v>
      </c>
      <c r="AD1765" s="13">
        <v>0</v>
      </c>
      <c r="AE1765" s="15">
        <v>0</v>
      </c>
      <c r="AF1765" s="13">
        <v>0</v>
      </c>
      <c r="AG1765" s="15">
        <v>0</v>
      </c>
      <c r="AH1765" s="13">
        <v>0</v>
      </c>
      <c r="AI1765" s="15">
        <v>0</v>
      </c>
      <c r="AJ1765" s="11" t="s">
        <v>17</v>
      </c>
      <c r="AK1765" s="11" t="s">
        <v>13</v>
      </c>
      <c r="AL1765" s="22">
        <f t="shared" si="81"/>
        <v>2517</v>
      </c>
      <c r="AM1765" s="11" t="str">
        <f>VLOOKUP(O1765,Sheet2!$D$6:$E$14,2,FALSE)</f>
        <v>Spare parts</v>
      </c>
      <c r="AN1765" s="11" t="str">
        <f>VLOOKUP(F1765,Sheet2!$E$10:$F$13,2,FALSE)</f>
        <v>SPM</v>
      </c>
      <c r="AO1765" s="35" t="s">
        <v>14668</v>
      </c>
      <c r="AP1765">
        <f>MATCH(AN1765,Sheet2!$F$5:$F$18,0)</f>
        <v>6</v>
      </c>
      <c r="AQ1765">
        <f>MATCH(AO1765,Sheet2!$F$5:$K$5,0)</f>
        <v>6</v>
      </c>
      <c r="AR1765" s="33">
        <f>INDEX(Sheet2!$F$5:$K$18,OPaL!AP1765,OPaL!AQ1765)</f>
        <v>0.15</v>
      </c>
      <c r="AS1765" s="1">
        <f t="shared" si="83"/>
        <v>24264.397499999999</v>
      </c>
    </row>
    <row r="1766" spans="1:45" x14ac:dyDescent="0.2">
      <c r="A1766" s="11" t="s">
        <v>1755</v>
      </c>
      <c r="B1766" s="11" t="s">
        <v>1756</v>
      </c>
      <c r="C1766" s="11" t="s">
        <v>11515</v>
      </c>
      <c r="D1766" s="21">
        <v>43553</v>
      </c>
      <c r="E1766" s="21" t="s">
        <v>9769</v>
      </c>
      <c r="F1766" s="21" t="s">
        <v>14658</v>
      </c>
      <c r="G1766" s="11" t="s">
        <v>2</v>
      </c>
      <c r="H1766" s="11" t="s">
        <v>3</v>
      </c>
      <c r="I1766" s="11" t="s">
        <v>4</v>
      </c>
      <c r="J1766" s="12">
        <v>1</v>
      </c>
      <c r="K1766" s="12">
        <v>28500</v>
      </c>
      <c r="L1766" s="12">
        <v>0</v>
      </c>
      <c r="M1766" s="12">
        <v>0</v>
      </c>
      <c r="N1766" s="12">
        <f t="shared" si="82"/>
        <v>28500</v>
      </c>
      <c r="O1766" s="11" t="s">
        <v>5</v>
      </c>
      <c r="P1766" s="13">
        <v>0</v>
      </c>
      <c r="Q1766" s="11" t="s">
        <v>6</v>
      </c>
      <c r="R1766" s="13">
        <v>0</v>
      </c>
      <c r="S1766" s="13">
        <v>0</v>
      </c>
      <c r="T1766" s="11" t="s">
        <v>7</v>
      </c>
      <c r="U1766" s="11" t="s">
        <v>8</v>
      </c>
      <c r="V1766" s="15">
        <v>0</v>
      </c>
      <c r="W1766" s="13">
        <v>0</v>
      </c>
      <c r="X1766" s="15">
        <v>0</v>
      </c>
      <c r="Y1766" s="15">
        <v>0</v>
      </c>
      <c r="Z1766" s="13">
        <v>0</v>
      </c>
      <c r="AA1766" s="15">
        <v>0</v>
      </c>
      <c r="AB1766" s="13">
        <v>0</v>
      </c>
      <c r="AC1766" s="15">
        <v>0</v>
      </c>
      <c r="AD1766" s="13">
        <v>0</v>
      </c>
      <c r="AE1766" s="15">
        <v>0</v>
      </c>
      <c r="AF1766" s="13">
        <v>0</v>
      </c>
      <c r="AG1766" s="15">
        <v>0</v>
      </c>
      <c r="AH1766" s="13">
        <v>0</v>
      </c>
      <c r="AI1766" s="15">
        <v>0</v>
      </c>
      <c r="AJ1766" s="11" t="s">
        <v>9</v>
      </c>
      <c r="AK1766" s="11" t="s">
        <v>10</v>
      </c>
      <c r="AL1766" s="22">
        <f t="shared" si="81"/>
        <v>1739</v>
      </c>
      <c r="AM1766" s="11" t="str">
        <f>VLOOKUP(O1766,Sheet2!$D$6:$E$14,2,FALSE)</f>
        <v>Spare parts</v>
      </c>
      <c r="AN1766" s="11" t="str">
        <f>VLOOKUP(F1766,Sheet2!$E$10:$F$13,2,FALSE)</f>
        <v>SPE</v>
      </c>
      <c r="AO1766" s="35" t="s">
        <v>14668</v>
      </c>
      <c r="AP1766">
        <f>MATCH(AN1766,Sheet2!$F$5:$F$18,0)</f>
        <v>7</v>
      </c>
      <c r="AQ1766">
        <f>MATCH(AO1766,Sheet2!$F$5:$K$5,0)</f>
        <v>6</v>
      </c>
      <c r="AR1766" s="33">
        <f>INDEX(Sheet2!$F$5:$K$18,OPaL!AP1766,OPaL!AQ1766)</f>
        <v>0.15</v>
      </c>
      <c r="AS1766" s="1">
        <f t="shared" si="83"/>
        <v>24225</v>
      </c>
    </row>
    <row r="1767" spans="1:45" x14ac:dyDescent="0.2">
      <c r="A1767" s="11" t="s">
        <v>9438</v>
      </c>
      <c r="B1767" s="11" t="s">
        <v>9439</v>
      </c>
      <c r="C1767" s="11" t="s">
        <v>11516</v>
      </c>
      <c r="D1767" s="21">
        <v>45240</v>
      </c>
      <c r="E1767" s="21" t="s">
        <v>9720</v>
      </c>
      <c r="F1767" s="21" t="s">
        <v>14659</v>
      </c>
      <c r="G1767" s="11" t="s">
        <v>2</v>
      </c>
      <c r="H1767" s="11" t="s">
        <v>350</v>
      </c>
      <c r="I1767" s="11" t="s">
        <v>8179</v>
      </c>
      <c r="J1767" s="12">
        <v>0.51200000000000001</v>
      </c>
      <c r="K1767" s="12">
        <v>28467.200000000001</v>
      </c>
      <c r="L1767" s="12">
        <v>0</v>
      </c>
      <c r="M1767" s="12">
        <v>0</v>
      </c>
      <c r="N1767" s="12">
        <f t="shared" si="82"/>
        <v>28467.200000000001</v>
      </c>
      <c r="O1767" s="11" t="s">
        <v>8227</v>
      </c>
      <c r="P1767" s="13">
        <v>0</v>
      </c>
      <c r="Q1767" s="11" t="s">
        <v>6</v>
      </c>
      <c r="R1767" s="14">
        <v>0</v>
      </c>
      <c r="S1767" s="14">
        <v>0</v>
      </c>
      <c r="T1767" s="11" t="s">
        <v>7</v>
      </c>
      <c r="U1767" s="11" t="s">
        <v>8</v>
      </c>
      <c r="V1767" s="15">
        <v>0</v>
      </c>
      <c r="W1767" s="14">
        <v>0</v>
      </c>
      <c r="X1767" s="15">
        <v>0</v>
      </c>
      <c r="Y1767" s="15">
        <v>0</v>
      </c>
      <c r="Z1767" s="14">
        <v>0</v>
      </c>
      <c r="AA1767" s="15">
        <v>0</v>
      </c>
      <c r="AB1767" s="14">
        <v>0</v>
      </c>
      <c r="AC1767" s="15">
        <v>0</v>
      </c>
      <c r="AD1767" s="14">
        <v>0</v>
      </c>
      <c r="AE1767" s="15">
        <v>0</v>
      </c>
      <c r="AF1767" s="14">
        <v>0</v>
      </c>
      <c r="AG1767" s="15">
        <v>0</v>
      </c>
      <c r="AH1767" s="14">
        <v>0</v>
      </c>
      <c r="AI1767" s="15">
        <v>0</v>
      </c>
      <c r="AJ1767" s="11" t="s">
        <v>352</v>
      </c>
      <c r="AK1767" s="11" t="s">
        <v>8228</v>
      </c>
      <c r="AL1767" s="22">
        <f t="shared" si="81"/>
        <v>52</v>
      </c>
      <c r="AM1767" s="11" t="str">
        <f>VLOOKUP(O1767,Sheet2!$D$6:$E$14,2,FALSE)</f>
        <v>Consumables</v>
      </c>
      <c r="AN1767" s="11" t="str">
        <f>VLOOKUP(F1767,Sheet2!$E$15:$F$18,2,FALSE)</f>
        <v>CM</v>
      </c>
      <c r="AO1767" s="35" t="s">
        <v>14664</v>
      </c>
      <c r="AP1767">
        <f>MATCH(AN1767,Sheet2!$F$5:$F$18,0)</f>
        <v>13</v>
      </c>
      <c r="AQ1767">
        <f>MATCH(AO1767,Sheet2!$F$5:$K$5,0)</f>
        <v>2</v>
      </c>
      <c r="AR1767" s="33">
        <f>INDEX(Sheet2!$F$5:$K$18,OPaL!AP1767,OPaL!AQ1767)</f>
        <v>0</v>
      </c>
      <c r="AS1767" s="1">
        <f t="shared" si="83"/>
        <v>28467.200000000001</v>
      </c>
    </row>
    <row r="1768" spans="1:45" x14ac:dyDescent="0.2">
      <c r="A1768" s="11" t="s">
        <v>3961</v>
      </c>
      <c r="B1768" s="11" t="s">
        <v>3962</v>
      </c>
      <c r="C1768" s="11" t="s">
        <v>11517</v>
      </c>
      <c r="D1768" s="21">
        <v>42416</v>
      </c>
      <c r="E1768" s="21" t="s">
        <v>9697</v>
      </c>
      <c r="F1768" s="21" t="s">
        <v>14659</v>
      </c>
      <c r="G1768" s="11" t="s">
        <v>2</v>
      </c>
      <c r="H1768" s="11" t="s">
        <v>16</v>
      </c>
      <c r="I1768" s="11" t="s">
        <v>4</v>
      </c>
      <c r="J1768" s="12">
        <v>1</v>
      </c>
      <c r="K1768" s="12">
        <v>28355</v>
      </c>
      <c r="L1768" s="12">
        <v>0</v>
      </c>
      <c r="M1768" s="12">
        <v>0</v>
      </c>
      <c r="N1768" s="12">
        <f t="shared" si="82"/>
        <v>28355</v>
      </c>
      <c r="O1768" s="11" t="s">
        <v>5</v>
      </c>
      <c r="P1768" s="13">
        <v>0</v>
      </c>
      <c r="Q1768" s="11" t="s">
        <v>6</v>
      </c>
      <c r="R1768" s="13">
        <v>0</v>
      </c>
      <c r="S1768" s="13">
        <v>0</v>
      </c>
      <c r="T1768" s="11" t="s">
        <v>7</v>
      </c>
      <c r="U1768" s="11" t="s">
        <v>8</v>
      </c>
      <c r="V1768" s="15">
        <v>0</v>
      </c>
      <c r="W1768" s="13">
        <v>0</v>
      </c>
      <c r="X1768" s="15">
        <v>0</v>
      </c>
      <c r="Y1768" s="15">
        <v>0</v>
      </c>
      <c r="Z1768" s="13">
        <v>0</v>
      </c>
      <c r="AA1768" s="15">
        <v>0</v>
      </c>
      <c r="AB1768" s="13">
        <v>0</v>
      </c>
      <c r="AC1768" s="15">
        <v>0</v>
      </c>
      <c r="AD1768" s="13">
        <v>0</v>
      </c>
      <c r="AE1768" s="15">
        <v>0</v>
      </c>
      <c r="AF1768" s="13">
        <v>0</v>
      </c>
      <c r="AG1768" s="15">
        <v>0</v>
      </c>
      <c r="AH1768" s="13">
        <v>0</v>
      </c>
      <c r="AI1768" s="15">
        <v>0</v>
      </c>
      <c r="AJ1768" s="11" t="s">
        <v>17</v>
      </c>
      <c r="AK1768" s="11" t="s">
        <v>1398</v>
      </c>
      <c r="AL1768" s="22">
        <f t="shared" si="81"/>
        <v>2876</v>
      </c>
      <c r="AM1768" s="11" t="str">
        <f>VLOOKUP(O1768,Sheet2!$D$6:$E$14,2,FALSE)</f>
        <v>Spare parts</v>
      </c>
      <c r="AN1768" s="11" t="str">
        <f>VLOOKUP(F1768,Sheet2!$E$10:$F$13,2,FALSE)</f>
        <v>SPM</v>
      </c>
      <c r="AO1768" s="35" t="s">
        <v>14668</v>
      </c>
      <c r="AP1768">
        <f>MATCH(AN1768,Sheet2!$F$5:$F$18,0)</f>
        <v>6</v>
      </c>
      <c r="AQ1768">
        <f>MATCH(AO1768,Sheet2!$F$5:$K$5,0)</f>
        <v>6</v>
      </c>
      <c r="AR1768" s="33">
        <f>INDEX(Sheet2!$F$5:$K$18,OPaL!AP1768,OPaL!AQ1768)</f>
        <v>0.15</v>
      </c>
      <c r="AS1768" s="1">
        <f t="shared" si="83"/>
        <v>24101.75</v>
      </c>
    </row>
    <row r="1769" spans="1:45" x14ac:dyDescent="0.2">
      <c r="A1769" s="11" t="s">
        <v>7697</v>
      </c>
      <c r="B1769" s="11" t="s">
        <v>7698</v>
      </c>
      <c r="C1769" s="11" t="s">
        <v>11518</v>
      </c>
      <c r="D1769" s="21">
        <v>42906</v>
      </c>
      <c r="E1769" s="21" t="s">
        <v>9795</v>
      </c>
      <c r="F1769" s="21" t="s">
        <v>14658</v>
      </c>
      <c r="G1769" s="11" t="s">
        <v>2</v>
      </c>
      <c r="H1769" s="11" t="s">
        <v>3</v>
      </c>
      <c r="I1769" s="11" t="s">
        <v>4</v>
      </c>
      <c r="J1769" s="12">
        <v>6</v>
      </c>
      <c r="K1769" s="12">
        <v>28350</v>
      </c>
      <c r="L1769" s="12">
        <v>0</v>
      </c>
      <c r="M1769" s="12">
        <v>0</v>
      </c>
      <c r="N1769" s="12">
        <f t="shared" si="82"/>
        <v>28350</v>
      </c>
      <c r="O1769" s="11" t="s">
        <v>5</v>
      </c>
      <c r="P1769" s="13">
        <v>0</v>
      </c>
      <c r="Q1769" s="11" t="s">
        <v>6</v>
      </c>
      <c r="R1769" s="13">
        <v>0</v>
      </c>
      <c r="S1769" s="13">
        <v>0</v>
      </c>
      <c r="T1769" s="11" t="s">
        <v>7</v>
      </c>
      <c r="U1769" s="11" t="s">
        <v>8</v>
      </c>
      <c r="V1769" s="15">
        <v>0</v>
      </c>
      <c r="W1769" s="13">
        <v>0</v>
      </c>
      <c r="X1769" s="15">
        <v>0</v>
      </c>
      <c r="Y1769" s="15">
        <v>0</v>
      </c>
      <c r="Z1769" s="13">
        <v>0</v>
      </c>
      <c r="AA1769" s="15">
        <v>0</v>
      </c>
      <c r="AB1769" s="13">
        <v>0</v>
      </c>
      <c r="AC1769" s="15">
        <v>0</v>
      </c>
      <c r="AD1769" s="13">
        <v>0</v>
      </c>
      <c r="AE1769" s="15">
        <v>0</v>
      </c>
      <c r="AF1769" s="13">
        <v>0</v>
      </c>
      <c r="AG1769" s="15">
        <v>0</v>
      </c>
      <c r="AH1769" s="13">
        <v>0</v>
      </c>
      <c r="AI1769" s="15">
        <v>0</v>
      </c>
      <c r="AJ1769" s="11" t="s">
        <v>9</v>
      </c>
      <c r="AK1769" s="11" t="s">
        <v>10</v>
      </c>
      <c r="AL1769" s="22">
        <f t="shared" si="81"/>
        <v>2386</v>
      </c>
      <c r="AM1769" s="11" t="str">
        <f>VLOOKUP(O1769,Sheet2!$D$6:$E$14,2,FALSE)</f>
        <v>Spare parts</v>
      </c>
      <c r="AN1769" s="11" t="str">
        <f>VLOOKUP(F1769,Sheet2!$E$10:$F$13,2,FALSE)</f>
        <v>SPE</v>
      </c>
      <c r="AO1769" s="35" t="s">
        <v>14668</v>
      </c>
      <c r="AP1769">
        <f>MATCH(AN1769,Sheet2!$F$5:$F$18,0)</f>
        <v>7</v>
      </c>
      <c r="AQ1769">
        <f>MATCH(AO1769,Sheet2!$F$5:$K$5,0)</f>
        <v>6</v>
      </c>
      <c r="AR1769" s="33">
        <f>INDEX(Sheet2!$F$5:$K$18,OPaL!AP1769,OPaL!AQ1769)</f>
        <v>0.15</v>
      </c>
      <c r="AS1769" s="1">
        <f t="shared" si="83"/>
        <v>24097.5</v>
      </c>
    </row>
    <row r="1770" spans="1:45" x14ac:dyDescent="0.2">
      <c r="A1770" s="11" t="s">
        <v>4049</v>
      </c>
      <c r="B1770" s="11" t="s">
        <v>4050</v>
      </c>
      <c r="C1770" s="11" t="s">
        <v>11519</v>
      </c>
      <c r="D1770" s="21">
        <v>42975</v>
      </c>
      <c r="E1770" s="21" t="s">
        <v>9697</v>
      </c>
      <c r="F1770" s="21" t="s">
        <v>14659</v>
      </c>
      <c r="G1770" s="11" t="s">
        <v>2</v>
      </c>
      <c r="H1770" s="11" t="s">
        <v>16</v>
      </c>
      <c r="I1770" s="11" t="s">
        <v>4</v>
      </c>
      <c r="J1770" s="12">
        <v>4</v>
      </c>
      <c r="K1770" s="12">
        <v>28260</v>
      </c>
      <c r="L1770" s="12">
        <v>0</v>
      </c>
      <c r="M1770" s="12">
        <v>0</v>
      </c>
      <c r="N1770" s="12">
        <f t="shared" si="82"/>
        <v>28260</v>
      </c>
      <c r="O1770" s="11" t="s">
        <v>5</v>
      </c>
      <c r="P1770" s="13">
        <v>0</v>
      </c>
      <c r="Q1770" s="11" t="s">
        <v>6</v>
      </c>
      <c r="R1770" s="13">
        <v>0</v>
      </c>
      <c r="S1770" s="13">
        <v>0</v>
      </c>
      <c r="T1770" s="11" t="s">
        <v>7</v>
      </c>
      <c r="U1770" s="11" t="s">
        <v>8</v>
      </c>
      <c r="V1770" s="15">
        <v>0</v>
      </c>
      <c r="W1770" s="13">
        <v>0</v>
      </c>
      <c r="X1770" s="15">
        <v>0</v>
      </c>
      <c r="Y1770" s="15">
        <v>0</v>
      </c>
      <c r="Z1770" s="13">
        <v>0</v>
      </c>
      <c r="AA1770" s="15">
        <v>0</v>
      </c>
      <c r="AB1770" s="13">
        <v>0</v>
      </c>
      <c r="AC1770" s="15">
        <v>0</v>
      </c>
      <c r="AD1770" s="13">
        <v>0</v>
      </c>
      <c r="AE1770" s="15">
        <v>0</v>
      </c>
      <c r="AF1770" s="13">
        <v>0</v>
      </c>
      <c r="AG1770" s="15">
        <v>0</v>
      </c>
      <c r="AH1770" s="13">
        <v>0</v>
      </c>
      <c r="AI1770" s="15">
        <v>0</v>
      </c>
      <c r="AJ1770" s="11" t="s">
        <v>17</v>
      </c>
      <c r="AK1770" s="11" t="s">
        <v>1398</v>
      </c>
      <c r="AL1770" s="22">
        <f t="shared" si="81"/>
        <v>2317</v>
      </c>
      <c r="AM1770" s="11" t="str">
        <f>VLOOKUP(O1770,Sheet2!$D$6:$E$14,2,FALSE)</f>
        <v>Spare parts</v>
      </c>
      <c r="AN1770" s="11" t="str">
        <f>VLOOKUP(F1770,Sheet2!$E$10:$F$13,2,FALSE)</f>
        <v>SPM</v>
      </c>
      <c r="AO1770" s="35" t="s">
        <v>14668</v>
      </c>
      <c r="AP1770">
        <f>MATCH(AN1770,Sheet2!$F$5:$F$18,0)</f>
        <v>6</v>
      </c>
      <c r="AQ1770">
        <f>MATCH(AO1770,Sheet2!$F$5:$K$5,0)</f>
        <v>6</v>
      </c>
      <c r="AR1770" s="33">
        <f>INDEX(Sheet2!$F$5:$K$18,OPaL!AP1770,OPaL!AQ1770)</f>
        <v>0.15</v>
      </c>
      <c r="AS1770" s="1">
        <f t="shared" si="83"/>
        <v>24021</v>
      </c>
    </row>
    <row r="1771" spans="1:45" x14ac:dyDescent="0.2">
      <c r="A1771" s="11" t="s">
        <v>4057</v>
      </c>
      <c r="B1771" s="11" t="s">
        <v>4058</v>
      </c>
      <c r="C1771" s="11" t="s">
        <v>11520</v>
      </c>
      <c r="D1771" s="21">
        <v>42975</v>
      </c>
      <c r="E1771" s="21" t="s">
        <v>9697</v>
      </c>
      <c r="F1771" s="21" t="s">
        <v>14659</v>
      </c>
      <c r="G1771" s="11" t="s">
        <v>2</v>
      </c>
      <c r="H1771" s="11" t="s">
        <v>16</v>
      </c>
      <c r="I1771" s="11" t="s">
        <v>4</v>
      </c>
      <c r="J1771" s="12">
        <v>4</v>
      </c>
      <c r="K1771" s="12">
        <v>28260</v>
      </c>
      <c r="L1771" s="12">
        <v>0</v>
      </c>
      <c r="M1771" s="12">
        <v>0</v>
      </c>
      <c r="N1771" s="12">
        <f t="shared" si="82"/>
        <v>28260</v>
      </c>
      <c r="O1771" s="11" t="s">
        <v>5</v>
      </c>
      <c r="P1771" s="13">
        <v>0</v>
      </c>
      <c r="Q1771" s="11" t="s">
        <v>6</v>
      </c>
      <c r="R1771" s="13">
        <v>0</v>
      </c>
      <c r="S1771" s="13">
        <v>0</v>
      </c>
      <c r="T1771" s="11" t="s">
        <v>7</v>
      </c>
      <c r="U1771" s="11" t="s">
        <v>8</v>
      </c>
      <c r="V1771" s="15">
        <v>0</v>
      </c>
      <c r="W1771" s="13">
        <v>0</v>
      </c>
      <c r="X1771" s="15">
        <v>0</v>
      </c>
      <c r="Y1771" s="15">
        <v>0</v>
      </c>
      <c r="Z1771" s="13">
        <v>0</v>
      </c>
      <c r="AA1771" s="15">
        <v>0</v>
      </c>
      <c r="AB1771" s="13">
        <v>0</v>
      </c>
      <c r="AC1771" s="15">
        <v>0</v>
      </c>
      <c r="AD1771" s="13">
        <v>0</v>
      </c>
      <c r="AE1771" s="15">
        <v>0</v>
      </c>
      <c r="AF1771" s="13">
        <v>0</v>
      </c>
      <c r="AG1771" s="15">
        <v>0</v>
      </c>
      <c r="AH1771" s="13">
        <v>0</v>
      </c>
      <c r="AI1771" s="15">
        <v>0</v>
      </c>
      <c r="AJ1771" s="11" t="s">
        <v>17</v>
      </c>
      <c r="AK1771" s="11" t="s">
        <v>1398</v>
      </c>
      <c r="AL1771" s="22">
        <f t="shared" si="81"/>
        <v>2317</v>
      </c>
      <c r="AM1771" s="11" t="str">
        <f>VLOOKUP(O1771,Sheet2!$D$6:$E$14,2,FALSE)</f>
        <v>Spare parts</v>
      </c>
      <c r="AN1771" s="11" t="str">
        <f>VLOOKUP(F1771,Sheet2!$E$10:$F$13,2,FALSE)</f>
        <v>SPM</v>
      </c>
      <c r="AO1771" s="35" t="s">
        <v>14668</v>
      </c>
      <c r="AP1771">
        <f>MATCH(AN1771,Sheet2!$F$5:$F$18,0)</f>
        <v>6</v>
      </c>
      <c r="AQ1771">
        <f>MATCH(AO1771,Sheet2!$F$5:$K$5,0)</f>
        <v>6</v>
      </c>
      <c r="AR1771" s="33">
        <f>INDEX(Sheet2!$F$5:$K$18,OPaL!AP1771,OPaL!AQ1771)</f>
        <v>0.15</v>
      </c>
      <c r="AS1771" s="1">
        <f t="shared" si="83"/>
        <v>24021</v>
      </c>
    </row>
    <row r="1772" spans="1:45" x14ac:dyDescent="0.2">
      <c r="A1772" s="11" t="s">
        <v>4539</v>
      </c>
      <c r="B1772" s="11" t="s">
        <v>4540</v>
      </c>
      <c r="C1772" s="11" t="s">
        <v>11521</v>
      </c>
      <c r="D1772" s="21">
        <v>44715</v>
      </c>
      <c r="E1772" s="21" t="s">
        <v>9697</v>
      </c>
      <c r="F1772" s="21" t="s">
        <v>14659</v>
      </c>
      <c r="G1772" s="11" t="s">
        <v>2</v>
      </c>
      <c r="H1772" s="11" t="s">
        <v>16</v>
      </c>
      <c r="I1772" s="11" t="s">
        <v>4</v>
      </c>
      <c r="J1772" s="13">
        <v>1</v>
      </c>
      <c r="K1772" s="12">
        <v>28213</v>
      </c>
      <c r="L1772" s="12">
        <v>0</v>
      </c>
      <c r="M1772" s="12">
        <v>0</v>
      </c>
      <c r="N1772" s="12">
        <f t="shared" si="82"/>
        <v>28213</v>
      </c>
      <c r="O1772" s="11" t="s">
        <v>5</v>
      </c>
      <c r="P1772" s="13">
        <v>0</v>
      </c>
      <c r="Q1772" s="11" t="s">
        <v>6</v>
      </c>
      <c r="R1772" s="13">
        <v>0</v>
      </c>
      <c r="S1772" s="13">
        <v>0</v>
      </c>
      <c r="T1772" s="11" t="s">
        <v>7</v>
      </c>
      <c r="U1772" s="11" t="s">
        <v>8</v>
      </c>
      <c r="V1772" s="15">
        <v>0</v>
      </c>
      <c r="W1772" s="13">
        <v>0</v>
      </c>
      <c r="X1772" s="15">
        <v>0</v>
      </c>
      <c r="Y1772" s="15">
        <v>0</v>
      </c>
      <c r="Z1772" s="13">
        <v>0</v>
      </c>
      <c r="AA1772" s="15">
        <v>0</v>
      </c>
      <c r="AB1772" s="13">
        <v>0</v>
      </c>
      <c r="AC1772" s="15">
        <v>0</v>
      </c>
      <c r="AD1772" s="13">
        <v>0</v>
      </c>
      <c r="AE1772" s="15">
        <v>0</v>
      </c>
      <c r="AF1772" s="13">
        <v>0</v>
      </c>
      <c r="AG1772" s="15">
        <v>0</v>
      </c>
      <c r="AH1772" s="13">
        <v>0</v>
      </c>
      <c r="AI1772" s="15">
        <v>0</v>
      </c>
      <c r="AJ1772" s="11" t="s">
        <v>17</v>
      </c>
      <c r="AK1772" s="11" t="s">
        <v>1398</v>
      </c>
      <c r="AL1772" s="22">
        <f t="shared" si="81"/>
        <v>577</v>
      </c>
      <c r="AM1772" s="11" t="str">
        <f>VLOOKUP(O1772,Sheet2!$D$6:$E$14,2,FALSE)</f>
        <v>Spare parts</v>
      </c>
      <c r="AN1772" s="11" t="str">
        <f>VLOOKUP(F1772,Sheet2!$E$10:$F$13,2,FALSE)</f>
        <v>SPM</v>
      </c>
      <c r="AO1772" s="35" t="s">
        <v>14668</v>
      </c>
      <c r="AP1772">
        <f>MATCH(AN1772,Sheet2!$F$5:$F$18,0)</f>
        <v>6</v>
      </c>
      <c r="AQ1772">
        <f>MATCH(AO1772,Sheet2!$F$5:$K$5,0)</f>
        <v>6</v>
      </c>
      <c r="AR1772" s="33">
        <f>INDEX(Sheet2!$F$5:$K$18,OPaL!AP1772,OPaL!AQ1772)</f>
        <v>0.15</v>
      </c>
      <c r="AS1772" s="1">
        <f t="shared" si="83"/>
        <v>23981.05</v>
      </c>
    </row>
    <row r="1773" spans="1:45" x14ac:dyDescent="0.2">
      <c r="A1773" s="11" t="s">
        <v>4899</v>
      </c>
      <c r="B1773" s="11" t="s">
        <v>4900</v>
      </c>
      <c r="C1773" s="11" t="s">
        <v>11522</v>
      </c>
      <c r="D1773" s="21">
        <v>44667</v>
      </c>
      <c r="E1773" s="21" t="s">
        <v>9697</v>
      </c>
      <c r="F1773" s="21" t="s">
        <v>14659</v>
      </c>
      <c r="G1773" s="11" t="s">
        <v>2</v>
      </c>
      <c r="H1773" s="11" t="s">
        <v>350</v>
      </c>
      <c r="I1773" s="11" t="s">
        <v>4</v>
      </c>
      <c r="J1773" s="13">
        <v>22</v>
      </c>
      <c r="K1773" s="12">
        <v>28205.1</v>
      </c>
      <c r="L1773" s="12">
        <v>0</v>
      </c>
      <c r="M1773" s="12">
        <v>0</v>
      </c>
      <c r="N1773" s="12">
        <f t="shared" si="82"/>
        <v>28205.1</v>
      </c>
      <c r="O1773" s="11" t="s">
        <v>5</v>
      </c>
      <c r="P1773" s="13">
        <v>0</v>
      </c>
      <c r="Q1773" s="11" t="s">
        <v>6</v>
      </c>
      <c r="R1773" s="13">
        <v>0</v>
      </c>
      <c r="S1773" s="13">
        <v>0</v>
      </c>
      <c r="T1773" s="11" t="s">
        <v>7</v>
      </c>
      <c r="U1773" s="11" t="s">
        <v>8</v>
      </c>
      <c r="V1773" s="15">
        <v>0</v>
      </c>
      <c r="W1773" s="13">
        <v>0</v>
      </c>
      <c r="X1773" s="15">
        <v>0</v>
      </c>
      <c r="Y1773" s="15">
        <v>0</v>
      </c>
      <c r="Z1773" s="13">
        <v>0</v>
      </c>
      <c r="AA1773" s="15">
        <v>0</v>
      </c>
      <c r="AB1773" s="13">
        <v>0</v>
      </c>
      <c r="AC1773" s="15">
        <v>0</v>
      </c>
      <c r="AD1773" s="13">
        <v>0</v>
      </c>
      <c r="AE1773" s="15">
        <v>0</v>
      </c>
      <c r="AF1773" s="13">
        <v>0</v>
      </c>
      <c r="AG1773" s="15">
        <v>0</v>
      </c>
      <c r="AH1773" s="13">
        <v>0</v>
      </c>
      <c r="AI1773" s="15">
        <v>0</v>
      </c>
      <c r="AJ1773" s="11" t="s">
        <v>352</v>
      </c>
      <c r="AK1773" s="11" t="s">
        <v>1398</v>
      </c>
      <c r="AL1773" s="22">
        <f t="shared" si="81"/>
        <v>625</v>
      </c>
      <c r="AM1773" s="11" t="str">
        <f>VLOOKUP(O1773,Sheet2!$D$6:$E$14,2,FALSE)</f>
        <v>Spare parts</v>
      </c>
      <c r="AN1773" s="11" t="str">
        <f>VLOOKUP(F1773,Sheet2!$E$10:$F$13,2,FALSE)</f>
        <v>SPM</v>
      </c>
      <c r="AO1773" s="35" t="s">
        <v>14668</v>
      </c>
      <c r="AP1773">
        <f>MATCH(AN1773,Sheet2!$F$5:$F$18,0)</f>
        <v>6</v>
      </c>
      <c r="AQ1773">
        <f>MATCH(AO1773,Sheet2!$F$5:$K$5,0)</f>
        <v>6</v>
      </c>
      <c r="AR1773" s="33">
        <f>INDEX(Sheet2!$F$5:$K$18,OPaL!AP1773,OPaL!AQ1773)</f>
        <v>0.15</v>
      </c>
      <c r="AS1773" s="1">
        <f t="shared" si="83"/>
        <v>23974.334999999999</v>
      </c>
    </row>
    <row r="1774" spans="1:45" x14ac:dyDescent="0.2">
      <c r="A1774" s="11" t="s">
        <v>1599</v>
      </c>
      <c r="B1774" s="11" t="s">
        <v>1600</v>
      </c>
      <c r="C1774" s="11" t="s">
        <v>11523</v>
      </c>
      <c r="D1774" s="21">
        <v>43518</v>
      </c>
      <c r="E1774" s="21" t="s">
        <v>9796</v>
      </c>
      <c r="F1774" s="21" t="s">
        <v>14658</v>
      </c>
      <c r="G1774" s="11" t="s">
        <v>2</v>
      </c>
      <c r="H1774" s="11" t="s">
        <v>3</v>
      </c>
      <c r="I1774" s="11" t="s">
        <v>4</v>
      </c>
      <c r="J1774" s="12">
        <v>1</v>
      </c>
      <c r="K1774" s="12">
        <v>28125</v>
      </c>
      <c r="L1774" s="12">
        <v>0</v>
      </c>
      <c r="M1774" s="12">
        <v>0</v>
      </c>
      <c r="N1774" s="12">
        <f t="shared" si="82"/>
        <v>28125</v>
      </c>
      <c r="O1774" s="11" t="s">
        <v>5</v>
      </c>
      <c r="P1774" s="13">
        <v>0</v>
      </c>
      <c r="Q1774" s="11" t="s">
        <v>6</v>
      </c>
      <c r="R1774" s="13">
        <v>0</v>
      </c>
      <c r="S1774" s="13">
        <v>0</v>
      </c>
      <c r="T1774" s="11" t="s">
        <v>7</v>
      </c>
      <c r="U1774" s="11" t="s">
        <v>8</v>
      </c>
      <c r="V1774" s="15">
        <v>0</v>
      </c>
      <c r="W1774" s="13">
        <v>0</v>
      </c>
      <c r="X1774" s="15">
        <v>0</v>
      </c>
      <c r="Y1774" s="15">
        <v>0</v>
      </c>
      <c r="Z1774" s="13">
        <v>0</v>
      </c>
      <c r="AA1774" s="15">
        <v>0</v>
      </c>
      <c r="AB1774" s="13">
        <v>0</v>
      </c>
      <c r="AC1774" s="15">
        <v>0</v>
      </c>
      <c r="AD1774" s="13">
        <v>0</v>
      </c>
      <c r="AE1774" s="15">
        <v>0</v>
      </c>
      <c r="AF1774" s="13">
        <v>0</v>
      </c>
      <c r="AG1774" s="15">
        <v>0</v>
      </c>
      <c r="AH1774" s="13">
        <v>0</v>
      </c>
      <c r="AI1774" s="15">
        <v>0</v>
      </c>
      <c r="AJ1774" s="11" t="s">
        <v>9</v>
      </c>
      <c r="AK1774" s="11" t="s">
        <v>10</v>
      </c>
      <c r="AL1774" s="22">
        <f t="shared" si="81"/>
        <v>1774</v>
      </c>
      <c r="AM1774" s="11" t="str">
        <f>VLOOKUP(O1774,Sheet2!$D$6:$E$14,2,FALSE)</f>
        <v>Spare parts</v>
      </c>
      <c r="AN1774" s="11" t="str">
        <f>VLOOKUP(F1774,Sheet2!$E$10:$F$13,2,FALSE)</f>
        <v>SPE</v>
      </c>
      <c r="AO1774" s="35" t="s">
        <v>14668</v>
      </c>
      <c r="AP1774">
        <f>MATCH(AN1774,Sheet2!$F$5:$F$18,0)</f>
        <v>7</v>
      </c>
      <c r="AQ1774">
        <f>MATCH(AO1774,Sheet2!$F$5:$K$5,0)</f>
        <v>6</v>
      </c>
      <c r="AR1774" s="33">
        <f>INDEX(Sheet2!$F$5:$K$18,OPaL!AP1774,OPaL!AQ1774)</f>
        <v>0.15</v>
      </c>
      <c r="AS1774" s="1">
        <f t="shared" si="83"/>
        <v>23906.25</v>
      </c>
    </row>
    <row r="1775" spans="1:45" x14ac:dyDescent="0.2">
      <c r="A1775" s="11" t="s">
        <v>8018</v>
      </c>
      <c r="B1775" s="11" t="s">
        <v>8019</v>
      </c>
      <c r="C1775" s="11" t="s">
        <v>10733</v>
      </c>
      <c r="D1775" s="21">
        <v>44791</v>
      </c>
      <c r="E1775" s="21" t="s">
        <v>9697</v>
      </c>
      <c r="F1775" s="21" t="s">
        <v>14659</v>
      </c>
      <c r="G1775" s="11" t="s">
        <v>2</v>
      </c>
      <c r="H1775" s="11" t="s">
        <v>16</v>
      </c>
      <c r="I1775" s="11" t="s">
        <v>4</v>
      </c>
      <c r="J1775" s="12">
        <v>6</v>
      </c>
      <c r="K1775" s="12">
        <v>28065.72</v>
      </c>
      <c r="L1775" s="12">
        <v>0</v>
      </c>
      <c r="M1775" s="12">
        <v>0</v>
      </c>
      <c r="N1775" s="12">
        <f t="shared" si="82"/>
        <v>28065.72</v>
      </c>
      <c r="O1775" s="11" t="s">
        <v>5</v>
      </c>
      <c r="P1775" s="13">
        <v>0</v>
      </c>
      <c r="Q1775" s="11" t="s">
        <v>6</v>
      </c>
      <c r="R1775" s="13">
        <v>0</v>
      </c>
      <c r="S1775" s="13">
        <v>0</v>
      </c>
      <c r="T1775" s="11" t="s">
        <v>7</v>
      </c>
      <c r="U1775" s="11" t="s">
        <v>8</v>
      </c>
      <c r="V1775" s="15">
        <v>0</v>
      </c>
      <c r="W1775" s="13">
        <v>0</v>
      </c>
      <c r="X1775" s="15">
        <v>0</v>
      </c>
      <c r="Y1775" s="15">
        <v>0</v>
      </c>
      <c r="Z1775" s="13">
        <v>0</v>
      </c>
      <c r="AA1775" s="15">
        <v>0</v>
      </c>
      <c r="AB1775" s="13">
        <v>0</v>
      </c>
      <c r="AC1775" s="15">
        <v>0</v>
      </c>
      <c r="AD1775" s="13">
        <v>0</v>
      </c>
      <c r="AE1775" s="15">
        <v>0</v>
      </c>
      <c r="AF1775" s="13">
        <v>0</v>
      </c>
      <c r="AG1775" s="15">
        <v>0</v>
      </c>
      <c r="AH1775" s="13">
        <v>0</v>
      </c>
      <c r="AI1775" s="15">
        <v>0</v>
      </c>
      <c r="AJ1775" s="11" t="s">
        <v>17</v>
      </c>
      <c r="AK1775" s="11" t="s">
        <v>13</v>
      </c>
      <c r="AL1775" s="22">
        <f t="shared" si="81"/>
        <v>501</v>
      </c>
      <c r="AM1775" s="11" t="str">
        <f>VLOOKUP(O1775,Sheet2!$D$6:$E$14,2,FALSE)</f>
        <v>Spare parts</v>
      </c>
      <c r="AN1775" s="11" t="str">
        <f>VLOOKUP(F1775,Sheet2!$E$10:$F$13,2,FALSE)</f>
        <v>SPM</v>
      </c>
      <c r="AO1775" s="35" t="s">
        <v>14668</v>
      </c>
      <c r="AP1775">
        <f>MATCH(AN1775,Sheet2!$F$5:$F$18,0)</f>
        <v>6</v>
      </c>
      <c r="AQ1775">
        <f>MATCH(AO1775,Sheet2!$F$5:$K$5,0)</f>
        <v>6</v>
      </c>
      <c r="AR1775" s="33">
        <f>INDEX(Sheet2!$F$5:$K$18,OPaL!AP1775,OPaL!AQ1775)</f>
        <v>0.15</v>
      </c>
      <c r="AS1775" s="1">
        <f t="shared" si="83"/>
        <v>23855.862000000001</v>
      </c>
    </row>
    <row r="1776" spans="1:45" x14ac:dyDescent="0.2">
      <c r="A1776" s="11" t="s">
        <v>3155</v>
      </c>
      <c r="B1776" s="11" t="s">
        <v>3156</v>
      </c>
      <c r="C1776" s="11" t="s">
        <v>11524</v>
      </c>
      <c r="D1776" s="21">
        <v>43536</v>
      </c>
      <c r="E1776" s="21" t="s">
        <v>9697</v>
      </c>
      <c r="F1776" s="21" t="s">
        <v>14659</v>
      </c>
      <c r="G1776" s="11" t="s">
        <v>2</v>
      </c>
      <c r="H1776" s="11" t="s">
        <v>3</v>
      </c>
      <c r="I1776" s="11" t="s">
        <v>4</v>
      </c>
      <c r="J1776" s="12">
        <v>1</v>
      </c>
      <c r="K1776" s="12">
        <v>28000</v>
      </c>
      <c r="L1776" s="12">
        <v>0</v>
      </c>
      <c r="M1776" s="12">
        <v>0</v>
      </c>
      <c r="N1776" s="12">
        <f t="shared" si="82"/>
        <v>28000</v>
      </c>
      <c r="O1776" s="11" t="s">
        <v>5</v>
      </c>
      <c r="P1776" s="13">
        <v>0</v>
      </c>
      <c r="Q1776" s="11" t="s">
        <v>6</v>
      </c>
      <c r="R1776" s="13">
        <v>0</v>
      </c>
      <c r="S1776" s="13">
        <v>0</v>
      </c>
      <c r="T1776" s="11" t="s">
        <v>7</v>
      </c>
      <c r="U1776" s="11" t="s">
        <v>8</v>
      </c>
      <c r="V1776" s="15">
        <v>0</v>
      </c>
      <c r="W1776" s="13">
        <v>0</v>
      </c>
      <c r="X1776" s="15">
        <v>0</v>
      </c>
      <c r="Y1776" s="15">
        <v>0</v>
      </c>
      <c r="Z1776" s="13">
        <v>0</v>
      </c>
      <c r="AA1776" s="15">
        <v>0</v>
      </c>
      <c r="AB1776" s="13">
        <v>0</v>
      </c>
      <c r="AC1776" s="15">
        <v>0</v>
      </c>
      <c r="AD1776" s="13">
        <v>0</v>
      </c>
      <c r="AE1776" s="15">
        <v>0</v>
      </c>
      <c r="AF1776" s="13">
        <v>0</v>
      </c>
      <c r="AG1776" s="15">
        <v>0</v>
      </c>
      <c r="AH1776" s="13">
        <v>0</v>
      </c>
      <c r="AI1776" s="15">
        <v>0</v>
      </c>
      <c r="AJ1776" s="11" t="s">
        <v>9</v>
      </c>
      <c r="AK1776" s="11" t="s">
        <v>13</v>
      </c>
      <c r="AL1776" s="22">
        <f t="shared" si="81"/>
        <v>1756</v>
      </c>
      <c r="AM1776" s="11" t="str">
        <f>VLOOKUP(O1776,Sheet2!$D$6:$E$14,2,FALSE)</f>
        <v>Spare parts</v>
      </c>
      <c r="AN1776" s="11" t="str">
        <f>VLOOKUP(F1776,Sheet2!$E$10:$F$13,2,FALSE)</f>
        <v>SPM</v>
      </c>
      <c r="AO1776" s="35" t="s">
        <v>14668</v>
      </c>
      <c r="AP1776">
        <f>MATCH(AN1776,Sheet2!$F$5:$F$18,0)</f>
        <v>6</v>
      </c>
      <c r="AQ1776">
        <f>MATCH(AO1776,Sheet2!$F$5:$K$5,0)</f>
        <v>6</v>
      </c>
      <c r="AR1776" s="33">
        <f>INDEX(Sheet2!$F$5:$K$18,OPaL!AP1776,OPaL!AQ1776)</f>
        <v>0.15</v>
      </c>
      <c r="AS1776" s="1">
        <f t="shared" si="83"/>
        <v>23800</v>
      </c>
    </row>
    <row r="1777" spans="1:45" x14ac:dyDescent="0.2">
      <c r="A1777" s="11" t="s">
        <v>292</v>
      </c>
      <c r="B1777" s="11" t="s">
        <v>293</v>
      </c>
      <c r="C1777" s="11" t="s">
        <v>11525</v>
      </c>
      <c r="D1777" s="21">
        <v>44770</v>
      </c>
      <c r="E1777" s="21" t="s">
        <v>9697</v>
      </c>
      <c r="F1777" s="21" t="s">
        <v>14659</v>
      </c>
      <c r="G1777" s="11" t="s">
        <v>2</v>
      </c>
      <c r="H1777" s="11" t="s">
        <v>16</v>
      </c>
      <c r="I1777" s="11" t="s">
        <v>4</v>
      </c>
      <c r="J1777" s="12">
        <v>1</v>
      </c>
      <c r="K1777" s="12">
        <v>27951.72</v>
      </c>
      <c r="L1777" s="12">
        <v>0</v>
      </c>
      <c r="M1777" s="12">
        <v>0</v>
      </c>
      <c r="N1777" s="12">
        <f t="shared" si="82"/>
        <v>27951.72</v>
      </c>
      <c r="O1777" s="11" t="s">
        <v>5</v>
      </c>
      <c r="P1777" s="13">
        <v>0</v>
      </c>
      <c r="Q1777" s="11" t="s">
        <v>6</v>
      </c>
      <c r="R1777" s="13">
        <v>0</v>
      </c>
      <c r="S1777" s="13">
        <v>0</v>
      </c>
      <c r="T1777" s="11" t="s">
        <v>7</v>
      </c>
      <c r="U1777" s="11" t="s">
        <v>8</v>
      </c>
      <c r="V1777" s="15">
        <v>0</v>
      </c>
      <c r="W1777" s="13">
        <v>0</v>
      </c>
      <c r="X1777" s="15">
        <v>0</v>
      </c>
      <c r="Y1777" s="15">
        <v>0</v>
      </c>
      <c r="Z1777" s="13">
        <v>0</v>
      </c>
      <c r="AA1777" s="15">
        <v>0</v>
      </c>
      <c r="AB1777" s="13">
        <v>0</v>
      </c>
      <c r="AC1777" s="15">
        <v>0</v>
      </c>
      <c r="AD1777" s="13">
        <v>0</v>
      </c>
      <c r="AE1777" s="15">
        <v>0</v>
      </c>
      <c r="AF1777" s="13">
        <v>0</v>
      </c>
      <c r="AG1777" s="15">
        <v>0</v>
      </c>
      <c r="AH1777" s="13">
        <v>0</v>
      </c>
      <c r="AI1777" s="15">
        <v>0</v>
      </c>
      <c r="AJ1777" s="11" t="s">
        <v>17</v>
      </c>
      <c r="AK1777" s="11" t="s">
        <v>13</v>
      </c>
      <c r="AL1777" s="22">
        <f t="shared" si="81"/>
        <v>522</v>
      </c>
      <c r="AM1777" s="11" t="str">
        <f>VLOOKUP(O1777,Sheet2!$D$6:$E$14,2,FALSE)</f>
        <v>Spare parts</v>
      </c>
      <c r="AN1777" s="11" t="str">
        <f>VLOOKUP(F1777,Sheet2!$E$10:$F$13,2,FALSE)</f>
        <v>SPM</v>
      </c>
      <c r="AO1777" s="35" t="s">
        <v>14668</v>
      </c>
      <c r="AP1777">
        <f>MATCH(AN1777,Sheet2!$F$5:$F$18,0)</f>
        <v>6</v>
      </c>
      <c r="AQ1777">
        <f>MATCH(AO1777,Sheet2!$F$5:$K$5,0)</f>
        <v>6</v>
      </c>
      <c r="AR1777" s="33">
        <f>INDEX(Sheet2!$F$5:$K$18,OPaL!AP1777,OPaL!AQ1777)</f>
        <v>0.15</v>
      </c>
      <c r="AS1777" s="1">
        <f t="shared" si="83"/>
        <v>23758.962</v>
      </c>
    </row>
    <row r="1778" spans="1:45" x14ac:dyDescent="0.2">
      <c r="A1778" s="11" t="s">
        <v>8054</v>
      </c>
      <c r="B1778" s="11" t="s">
        <v>8055</v>
      </c>
      <c r="C1778" s="11" t="s">
        <v>11526</v>
      </c>
      <c r="D1778" s="21">
        <v>44923</v>
      </c>
      <c r="E1778" s="21" t="s">
        <v>9697</v>
      </c>
      <c r="F1778" s="21" t="s">
        <v>14659</v>
      </c>
      <c r="G1778" s="11" t="s">
        <v>2</v>
      </c>
      <c r="H1778" s="11" t="s">
        <v>3</v>
      </c>
      <c r="I1778" s="11" t="s">
        <v>351</v>
      </c>
      <c r="J1778" s="12">
        <v>1</v>
      </c>
      <c r="K1778" s="12">
        <v>27922.95</v>
      </c>
      <c r="L1778" s="12">
        <v>0</v>
      </c>
      <c r="M1778" s="12">
        <v>0</v>
      </c>
      <c r="N1778" s="12">
        <f t="shared" si="82"/>
        <v>27922.95</v>
      </c>
      <c r="O1778" s="11" t="s">
        <v>5</v>
      </c>
      <c r="P1778" s="13">
        <v>0</v>
      </c>
      <c r="Q1778" s="11" t="s">
        <v>6</v>
      </c>
      <c r="R1778" s="13">
        <v>0</v>
      </c>
      <c r="S1778" s="13">
        <v>0</v>
      </c>
      <c r="T1778" s="11" t="s">
        <v>7</v>
      </c>
      <c r="U1778" s="11" t="s">
        <v>8</v>
      </c>
      <c r="V1778" s="15">
        <v>0</v>
      </c>
      <c r="W1778" s="13">
        <v>0</v>
      </c>
      <c r="X1778" s="15">
        <v>0</v>
      </c>
      <c r="Y1778" s="15">
        <v>0</v>
      </c>
      <c r="Z1778" s="13">
        <v>0</v>
      </c>
      <c r="AA1778" s="15">
        <v>0</v>
      </c>
      <c r="AB1778" s="13">
        <v>0</v>
      </c>
      <c r="AC1778" s="15">
        <v>0</v>
      </c>
      <c r="AD1778" s="13">
        <v>0</v>
      </c>
      <c r="AE1778" s="15">
        <v>0</v>
      </c>
      <c r="AF1778" s="13">
        <v>0</v>
      </c>
      <c r="AG1778" s="15">
        <v>0</v>
      </c>
      <c r="AH1778" s="13">
        <v>0</v>
      </c>
      <c r="AI1778" s="15">
        <v>0</v>
      </c>
      <c r="AJ1778" s="11" t="s">
        <v>9</v>
      </c>
      <c r="AK1778" s="11" t="s">
        <v>1398</v>
      </c>
      <c r="AL1778" s="22">
        <f t="shared" si="81"/>
        <v>369</v>
      </c>
      <c r="AM1778" s="11" t="str">
        <f>VLOOKUP(O1778,Sheet2!$D$6:$E$14,2,FALSE)</f>
        <v>Spare parts</v>
      </c>
      <c r="AN1778" s="11" t="str">
        <f>VLOOKUP(F1778,Sheet2!$E$10:$F$13,2,FALSE)</f>
        <v>SPM</v>
      </c>
      <c r="AO1778" s="35" t="s">
        <v>14668</v>
      </c>
      <c r="AP1778">
        <f>MATCH(AN1778,Sheet2!$F$5:$F$18,0)</f>
        <v>6</v>
      </c>
      <c r="AQ1778">
        <f>MATCH(AO1778,Sheet2!$F$5:$K$5,0)</f>
        <v>6</v>
      </c>
      <c r="AR1778" s="33">
        <f>INDEX(Sheet2!$F$5:$K$18,OPaL!AP1778,OPaL!AQ1778)</f>
        <v>0.15</v>
      </c>
      <c r="AS1778" s="1">
        <f t="shared" si="83"/>
        <v>23734.5075</v>
      </c>
    </row>
    <row r="1779" spans="1:45" x14ac:dyDescent="0.2">
      <c r="A1779" s="11" t="s">
        <v>771</v>
      </c>
      <c r="B1779" s="11" t="s">
        <v>772</v>
      </c>
      <c r="C1779" s="11" t="s">
        <v>11527</v>
      </c>
      <c r="D1779" s="21">
        <v>43871</v>
      </c>
      <c r="E1779" s="21" t="s">
        <v>9697</v>
      </c>
      <c r="F1779" s="21" t="s">
        <v>14659</v>
      </c>
      <c r="G1779" s="11" t="s">
        <v>2</v>
      </c>
      <c r="H1779" s="11" t="s">
        <v>3</v>
      </c>
      <c r="I1779" s="11" t="s">
        <v>4</v>
      </c>
      <c r="J1779" s="13">
        <v>4</v>
      </c>
      <c r="K1779" s="12">
        <v>27842</v>
      </c>
      <c r="L1779" s="12">
        <v>0</v>
      </c>
      <c r="M1779" s="12">
        <v>0</v>
      </c>
      <c r="N1779" s="12">
        <f t="shared" si="82"/>
        <v>27842</v>
      </c>
      <c r="O1779" s="11" t="s">
        <v>5</v>
      </c>
      <c r="P1779" s="13">
        <v>0</v>
      </c>
      <c r="Q1779" s="11" t="s">
        <v>6</v>
      </c>
      <c r="R1779" s="13">
        <v>0</v>
      </c>
      <c r="S1779" s="13">
        <v>0</v>
      </c>
      <c r="T1779" s="11" t="s">
        <v>7</v>
      </c>
      <c r="U1779" s="11" t="s">
        <v>8</v>
      </c>
      <c r="V1779" s="15">
        <v>0</v>
      </c>
      <c r="W1779" s="13">
        <v>0</v>
      </c>
      <c r="X1779" s="15">
        <v>0</v>
      </c>
      <c r="Y1779" s="15">
        <v>0</v>
      </c>
      <c r="Z1779" s="13">
        <v>0</v>
      </c>
      <c r="AA1779" s="15">
        <v>0</v>
      </c>
      <c r="AB1779" s="13">
        <v>0</v>
      </c>
      <c r="AC1779" s="15">
        <v>0</v>
      </c>
      <c r="AD1779" s="13">
        <v>0</v>
      </c>
      <c r="AE1779" s="15">
        <v>0</v>
      </c>
      <c r="AF1779" s="13">
        <v>0</v>
      </c>
      <c r="AG1779" s="15">
        <v>0</v>
      </c>
      <c r="AH1779" s="13">
        <v>0</v>
      </c>
      <c r="AI1779" s="15">
        <v>0</v>
      </c>
      <c r="AJ1779" s="11" t="s">
        <v>9</v>
      </c>
      <c r="AK1779" s="11" t="s">
        <v>13</v>
      </c>
      <c r="AL1779" s="22">
        <f t="shared" si="81"/>
        <v>1421</v>
      </c>
      <c r="AM1779" s="11" t="str">
        <f>VLOOKUP(O1779,Sheet2!$D$6:$E$14,2,FALSE)</f>
        <v>Spare parts</v>
      </c>
      <c r="AN1779" s="11" t="str">
        <f>VLOOKUP(F1779,Sheet2!$E$10:$F$13,2,FALSE)</f>
        <v>SPM</v>
      </c>
      <c r="AO1779" s="35" t="s">
        <v>14668</v>
      </c>
      <c r="AP1779">
        <f>MATCH(AN1779,Sheet2!$F$5:$F$18,0)</f>
        <v>6</v>
      </c>
      <c r="AQ1779">
        <f>MATCH(AO1779,Sheet2!$F$5:$K$5,0)</f>
        <v>6</v>
      </c>
      <c r="AR1779" s="33">
        <f>INDEX(Sheet2!$F$5:$K$18,OPaL!AP1779,OPaL!AQ1779)</f>
        <v>0.15</v>
      </c>
      <c r="AS1779" s="1">
        <f t="shared" si="83"/>
        <v>23665.7</v>
      </c>
    </row>
    <row r="1780" spans="1:45" x14ac:dyDescent="0.2">
      <c r="A1780" s="11" t="s">
        <v>1899</v>
      </c>
      <c r="B1780" s="11" t="s">
        <v>1900</v>
      </c>
      <c r="C1780" s="11" t="s">
        <v>11528</v>
      </c>
      <c r="D1780" s="21">
        <v>42943</v>
      </c>
      <c r="E1780" s="21" t="s">
        <v>9697</v>
      </c>
      <c r="F1780" s="21" t="s">
        <v>14659</v>
      </c>
      <c r="G1780" s="11" t="s">
        <v>2</v>
      </c>
      <c r="H1780" s="11" t="s">
        <v>16</v>
      </c>
      <c r="I1780" s="11" t="s">
        <v>4</v>
      </c>
      <c r="J1780" s="13">
        <v>1</v>
      </c>
      <c r="K1780" s="12">
        <v>27794.080000000002</v>
      </c>
      <c r="L1780" s="12">
        <v>0</v>
      </c>
      <c r="M1780" s="12">
        <v>0</v>
      </c>
      <c r="N1780" s="12">
        <f t="shared" si="82"/>
        <v>27794.080000000002</v>
      </c>
      <c r="O1780" s="11" t="s">
        <v>5</v>
      </c>
      <c r="P1780" s="13">
        <v>0</v>
      </c>
      <c r="Q1780" s="11" t="s">
        <v>6</v>
      </c>
      <c r="R1780" s="13">
        <v>0</v>
      </c>
      <c r="S1780" s="13">
        <v>0</v>
      </c>
      <c r="T1780" s="11" t="s">
        <v>7</v>
      </c>
      <c r="U1780" s="11" t="s">
        <v>8</v>
      </c>
      <c r="V1780" s="15">
        <v>0</v>
      </c>
      <c r="W1780" s="13">
        <v>0</v>
      </c>
      <c r="X1780" s="15">
        <v>0</v>
      </c>
      <c r="Y1780" s="15">
        <v>0</v>
      </c>
      <c r="Z1780" s="13">
        <v>0</v>
      </c>
      <c r="AA1780" s="15">
        <v>0</v>
      </c>
      <c r="AB1780" s="13">
        <v>0</v>
      </c>
      <c r="AC1780" s="15">
        <v>0</v>
      </c>
      <c r="AD1780" s="13">
        <v>0</v>
      </c>
      <c r="AE1780" s="15">
        <v>0</v>
      </c>
      <c r="AF1780" s="13">
        <v>0</v>
      </c>
      <c r="AG1780" s="15">
        <v>0</v>
      </c>
      <c r="AH1780" s="13">
        <v>0</v>
      </c>
      <c r="AI1780" s="15">
        <v>0</v>
      </c>
      <c r="AJ1780" s="11" t="s">
        <v>17</v>
      </c>
      <c r="AK1780" s="11" t="s">
        <v>13</v>
      </c>
      <c r="AL1780" s="22">
        <f t="shared" si="81"/>
        <v>2349</v>
      </c>
      <c r="AM1780" s="11" t="str">
        <f>VLOOKUP(O1780,Sheet2!$D$6:$E$14,2,FALSE)</f>
        <v>Spare parts</v>
      </c>
      <c r="AN1780" s="11" t="str">
        <f>VLOOKUP(F1780,Sheet2!$E$10:$F$13,2,FALSE)</f>
        <v>SPM</v>
      </c>
      <c r="AO1780" s="35" t="s">
        <v>14668</v>
      </c>
      <c r="AP1780">
        <f>MATCH(AN1780,Sheet2!$F$5:$F$18,0)</f>
        <v>6</v>
      </c>
      <c r="AQ1780">
        <f>MATCH(AO1780,Sheet2!$F$5:$K$5,0)</f>
        <v>6</v>
      </c>
      <c r="AR1780" s="33">
        <f>INDEX(Sheet2!$F$5:$K$18,OPaL!AP1780,OPaL!AQ1780)</f>
        <v>0.15</v>
      </c>
      <c r="AS1780" s="1">
        <f t="shared" si="83"/>
        <v>23624.968000000001</v>
      </c>
    </row>
    <row r="1781" spans="1:45" x14ac:dyDescent="0.2">
      <c r="A1781" s="11" t="s">
        <v>8946</v>
      </c>
      <c r="B1781" s="11" t="s">
        <v>8947</v>
      </c>
      <c r="C1781" s="11" t="s">
        <v>11529</v>
      </c>
      <c r="D1781" s="21">
        <v>45012</v>
      </c>
      <c r="E1781" s="21" t="s">
        <v>9739</v>
      </c>
      <c r="F1781" s="21" t="s">
        <v>14659</v>
      </c>
      <c r="G1781" s="11" t="s">
        <v>2</v>
      </c>
      <c r="H1781" s="11" t="s">
        <v>16</v>
      </c>
      <c r="I1781" s="11" t="s">
        <v>4</v>
      </c>
      <c r="J1781" s="13">
        <v>23</v>
      </c>
      <c r="K1781" s="12">
        <v>27781.93</v>
      </c>
      <c r="L1781" s="12">
        <v>0</v>
      </c>
      <c r="M1781" s="12">
        <v>0</v>
      </c>
      <c r="N1781" s="12">
        <f t="shared" si="82"/>
        <v>27781.93</v>
      </c>
      <c r="O1781" s="11" t="s">
        <v>8227</v>
      </c>
      <c r="P1781" s="13">
        <v>0</v>
      </c>
      <c r="Q1781" s="11" t="s">
        <v>6</v>
      </c>
      <c r="R1781" s="13">
        <v>0</v>
      </c>
      <c r="S1781" s="13">
        <v>0</v>
      </c>
      <c r="T1781" s="11" t="s">
        <v>7</v>
      </c>
      <c r="U1781" s="11" t="s">
        <v>8</v>
      </c>
      <c r="V1781" s="15">
        <v>0</v>
      </c>
      <c r="W1781" s="13">
        <v>0</v>
      </c>
      <c r="X1781" s="15">
        <v>0</v>
      </c>
      <c r="Y1781" s="15">
        <v>0</v>
      </c>
      <c r="Z1781" s="13">
        <v>0</v>
      </c>
      <c r="AA1781" s="15">
        <v>0</v>
      </c>
      <c r="AB1781" s="13">
        <v>0</v>
      </c>
      <c r="AC1781" s="15">
        <v>0</v>
      </c>
      <c r="AD1781" s="13">
        <v>0</v>
      </c>
      <c r="AE1781" s="15">
        <v>0</v>
      </c>
      <c r="AF1781" s="13">
        <v>0</v>
      </c>
      <c r="AG1781" s="15">
        <v>0</v>
      </c>
      <c r="AH1781" s="13">
        <v>0</v>
      </c>
      <c r="AI1781" s="15">
        <v>0</v>
      </c>
      <c r="AJ1781" s="11" t="s">
        <v>17</v>
      </c>
      <c r="AK1781" s="11" t="s">
        <v>8228</v>
      </c>
      <c r="AL1781" s="22">
        <f t="shared" si="81"/>
        <v>280</v>
      </c>
      <c r="AM1781" s="11" t="str">
        <f>VLOOKUP(O1781,Sheet2!$D$6:$E$14,2,FALSE)</f>
        <v>Consumables</v>
      </c>
      <c r="AN1781" s="11" t="str">
        <f>VLOOKUP(F1781,Sheet2!$E$15:$F$18,2,FALSE)</f>
        <v>CM</v>
      </c>
      <c r="AO1781" s="35" t="s">
        <v>14667</v>
      </c>
      <c r="AP1781">
        <f>MATCH(AN1781,Sheet2!$F$5:$F$18,0)</f>
        <v>13</v>
      </c>
      <c r="AQ1781">
        <f>MATCH(AO1781,Sheet2!$F$5:$K$5,0)</f>
        <v>5</v>
      </c>
      <c r="AR1781" s="33">
        <f>INDEX(Sheet2!$F$5:$K$18,OPaL!AP1781,OPaL!AQ1781)</f>
        <v>0.1</v>
      </c>
      <c r="AS1781" s="1">
        <f t="shared" si="83"/>
        <v>25003.737000000001</v>
      </c>
    </row>
    <row r="1782" spans="1:45" x14ac:dyDescent="0.2">
      <c r="A1782" s="11" t="s">
        <v>3561</v>
      </c>
      <c r="B1782" s="11" t="s">
        <v>3562</v>
      </c>
      <c r="C1782" s="11" t="s">
        <v>11530</v>
      </c>
      <c r="D1782" s="21">
        <v>43312</v>
      </c>
      <c r="E1782" s="21" t="s">
        <v>9697</v>
      </c>
      <c r="F1782" s="21" t="s">
        <v>14659</v>
      </c>
      <c r="G1782" s="11" t="s">
        <v>2</v>
      </c>
      <c r="H1782" s="11" t="s">
        <v>3</v>
      </c>
      <c r="I1782" s="11" t="s">
        <v>4</v>
      </c>
      <c r="J1782" s="12">
        <v>1</v>
      </c>
      <c r="K1782" s="12">
        <v>27773.200000000001</v>
      </c>
      <c r="L1782" s="12">
        <v>0</v>
      </c>
      <c r="M1782" s="12">
        <v>0</v>
      </c>
      <c r="N1782" s="12">
        <f t="shared" si="82"/>
        <v>27773.200000000001</v>
      </c>
      <c r="O1782" s="11" t="s">
        <v>5</v>
      </c>
      <c r="P1782" s="13">
        <v>0</v>
      </c>
      <c r="Q1782" s="11" t="s">
        <v>6</v>
      </c>
      <c r="R1782" s="13">
        <v>0</v>
      </c>
      <c r="S1782" s="13">
        <v>0</v>
      </c>
      <c r="T1782" s="11" t="s">
        <v>7</v>
      </c>
      <c r="U1782" s="11" t="s">
        <v>8</v>
      </c>
      <c r="V1782" s="15">
        <v>0</v>
      </c>
      <c r="W1782" s="13">
        <v>0</v>
      </c>
      <c r="X1782" s="15">
        <v>0</v>
      </c>
      <c r="Y1782" s="15">
        <v>0</v>
      </c>
      <c r="Z1782" s="13">
        <v>0</v>
      </c>
      <c r="AA1782" s="15">
        <v>0</v>
      </c>
      <c r="AB1782" s="13">
        <v>0</v>
      </c>
      <c r="AC1782" s="15">
        <v>0</v>
      </c>
      <c r="AD1782" s="13">
        <v>0</v>
      </c>
      <c r="AE1782" s="15">
        <v>0</v>
      </c>
      <c r="AF1782" s="13">
        <v>0</v>
      </c>
      <c r="AG1782" s="15">
        <v>0</v>
      </c>
      <c r="AH1782" s="13">
        <v>0</v>
      </c>
      <c r="AI1782" s="15">
        <v>0</v>
      </c>
      <c r="AJ1782" s="11" t="s">
        <v>9</v>
      </c>
      <c r="AK1782" s="11" t="s">
        <v>1398</v>
      </c>
      <c r="AL1782" s="22">
        <f t="shared" si="81"/>
        <v>1980</v>
      </c>
      <c r="AM1782" s="11" t="str">
        <f>VLOOKUP(O1782,Sheet2!$D$6:$E$14,2,FALSE)</f>
        <v>Spare parts</v>
      </c>
      <c r="AN1782" s="11" t="str">
        <f>VLOOKUP(F1782,Sheet2!$E$10:$F$13,2,FALSE)</f>
        <v>SPM</v>
      </c>
      <c r="AO1782" s="35" t="s">
        <v>14668</v>
      </c>
      <c r="AP1782">
        <f>MATCH(AN1782,Sheet2!$F$5:$F$18,0)</f>
        <v>6</v>
      </c>
      <c r="AQ1782">
        <f>MATCH(AO1782,Sheet2!$F$5:$K$5,0)</f>
        <v>6</v>
      </c>
      <c r="AR1782" s="33">
        <f>INDEX(Sheet2!$F$5:$K$18,OPaL!AP1782,OPaL!AQ1782)</f>
        <v>0.15</v>
      </c>
      <c r="AS1782" s="1">
        <f t="shared" si="83"/>
        <v>23607.22</v>
      </c>
    </row>
    <row r="1783" spans="1:45" x14ac:dyDescent="0.2">
      <c r="A1783" s="11" t="s">
        <v>3561</v>
      </c>
      <c r="B1783" s="11" t="s">
        <v>3562</v>
      </c>
      <c r="C1783" s="11" t="s">
        <v>11530</v>
      </c>
      <c r="D1783" s="21">
        <v>43312</v>
      </c>
      <c r="E1783" s="21" t="s">
        <v>9697</v>
      </c>
      <c r="F1783" s="21" t="s">
        <v>14659</v>
      </c>
      <c r="G1783" s="11" t="s">
        <v>2</v>
      </c>
      <c r="H1783" s="11" t="s">
        <v>16</v>
      </c>
      <c r="I1783" s="11" t="s">
        <v>4</v>
      </c>
      <c r="J1783" s="12">
        <v>1</v>
      </c>
      <c r="K1783" s="12">
        <v>27773.200000000001</v>
      </c>
      <c r="L1783" s="12">
        <v>0</v>
      </c>
      <c r="M1783" s="12">
        <v>0</v>
      </c>
      <c r="N1783" s="12">
        <f t="shared" si="82"/>
        <v>27773.200000000001</v>
      </c>
      <c r="O1783" s="11" t="s">
        <v>5</v>
      </c>
      <c r="P1783" s="13">
        <v>0</v>
      </c>
      <c r="Q1783" s="11" t="s">
        <v>6</v>
      </c>
      <c r="R1783" s="13">
        <v>0</v>
      </c>
      <c r="S1783" s="13">
        <v>0</v>
      </c>
      <c r="T1783" s="11" t="s">
        <v>7</v>
      </c>
      <c r="U1783" s="11" t="s">
        <v>8</v>
      </c>
      <c r="V1783" s="15">
        <v>0</v>
      </c>
      <c r="W1783" s="13">
        <v>0</v>
      </c>
      <c r="X1783" s="15">
        <v>0</v>
      </c>
      <c r="Y1783" s="15">
        <v>0</v>
      </c>
      <c r="Z1783" s="13">
        <v>0</v>
      </c>
      <c r="AA1783" s="15">
        <v>0</v>
      </c>
      <c r="AB1783" s="13">
        <v>0</v>
      </c>
      <c r="AC1783" s="15">
        <v>0</v>
      </c>
      <c r="AD1783" s="13">
        <v>0</v>
      </c>
      <c r="AE1783" s="15">
        <v>0</v>
      </c>
      <c r="AF1783" s="13">
        <v>0</v>
      </c>
      <c r="AG1783" s="15">
        <v>0</v>
      </c>
      <c r="AH1783" s="13">
        <v>0</v>
      </c>
      <c r="AI1783" s="15">
        <v>0</v>
      </c>
      <c r="AJ1783" s="11" t="s">
        <v>17</v>
      </c>
      <c r="AK1783" s="11" t="s">
        <v>1398</v>
      </c>
      <c r="AL1783" s="22">
        <f t="shared" si="81"/>
        <v>1980</v>
      </c>
      <c r="AM1783" s="11" t="str">
        <f>VLOOKUP(O1783,Sheet2!$D$6:$E$14,2,FALSE)</f>
        <v>Spare parts</v>
      </c>
      <c r="AN1783" s="11" t="str">
        <f>VLOOKUP(F1783,Sheet2!$E$10:$F$13,2,FALSE)</f>
        <v>SPM</v>
      </c>
      <c r="AO1783" s="35" t="s">
        <v>14668</v>
      </c>
      <c r="AP1783">
        <f>MATCH(AN1783,Sheet2!$F$5:$F$18,0)</f>
        <v>6</v>
      </c>
      <c r="AQ1783">
        <f>MATCH(AO1783,Sheet2!$F$5:$K$5,0)</f>
        <v>6</v>
      </c>
      <c r="AR1783" s="33">
        <f>INDEX(Sheet2!$F$5:$K$18,OPaL!AP1783,OPaL!AQ1783)</f>
        <v>0.15</v>
      </c>
      <c r="AS1783" s="1">
        <f t="shared" si="83"/>
        <v>23607.22</v>
      </c>
    </row>
    <row r="1784" spans="1:45" x14ac:dyDescent="0.2">
      <c r="A1784" s="11" t="s">
        <v>1965</v>
      </c>
      <c r="B1784" s="11" t="s">
        <v>1966</v>
      </c>
      <c r="C1784" s="11" t="s">
        <v>11531</v>
      </c>
      <c r="D1784" s="21">
        <v>42943</v>
      </c>
      <c r="E1784" s="21" t="s">
        <v>9697</v>
      </c>
      <c r="F1784" s="21" t="s">
        <v>14658</v>
      </c>
      <c r="G1784" s="11" t="s">
        <v>2</v>
      </c>
      <c r="H1784" s="11" t="s">
        <v>16</v>
      </c>
      <c r="I1784" s="11" t="s">
        <v>4</v>
      </c>
      <c r="J1784" s="12">
        <v>2</v>
      </c>
      <c r="K1784" s="12">
        <v>27621.919999999998</v>
      </c>
      <c r="L1784" s="12">
        <v>0</v>
      </c>
      <c r="M1784" s="12">
        <v>0</v>
      </c>
      <c r="N1784" s="12">
        <f t="shared" si="82"/>
        <v>27621.919999999998</v>
      </c>
      <c r="O1784" s="11" t="s">
        <v>5</v>
      </c>
      <c r="P1784" s="13">
        <v>0</v>
      </c>
      <c r="Q1784" s="11" t="s">
        <v>6</v>
      </c>
      <c r="R1784" s="13">
        <v>0</v>
      </c>
      <c r="S1784" s="13">
        <v>0</v>
      </c>
      <c r="T1784" s="11" t="s">
        <v>7</v>
      </c>
      <c r="U1784" s="11" t="s">
        <v>8</v>
      </c>
      <c r="V1784" s="15">
        <v>0</v>
      </c>
      <c r="W1784" s="13">
        <v>0</v>
      </c>
      <c r="X1784" s="15">
        <v>0</v>
      </c>
      <c r="Y1784" s="15">
        <v>0</v>
      </c>
      <c r="Z1784" s="13">
        <v>0</v>
      </c>
      <c r="AA1784" s="15">
        <v>0</v>
      </c>
      <c r="AB1784" s="13">
        <v>0</v>
      </c>
      <c r="AC1784" s="15">
        <v>0</v>
      </c>
      <c r="AD1784" s="13">
        <v>0</v>
      </c>
      <c r="AE1784" s="15">
        <v>0</v>
      </c>
      <c r="AF1784" s="13">
        <v>0</v>
      </c>
      <c r="AG1784" s="15">
        <v>0</v>
      </c>
      <c r="AH1784" s="13">
        <v>0</v>
      </c>
      <c r="AI1784" s="15">
        <v>0</v>
      </c>
      <c r="AJ1784" s="11" t="s">
        <v>17</v>
      </c>
      <c r="AK1784" s="11" t="s">
        <v>13</v>
      </c>
      <c r="AL1784" s="22">
        <f t="shared" si="81"/>
        <v>2349</v>
      </c>
      <c r="AM1784" s="11" t="str">
        <f>VLOOKUP(O1784,Sheet2!$D$6:$E$14,2,FALSE)</f>
        <v>Spare parts</v>
      </c>
      <c r="AN1784" s="11" t="str">
        <f>VLOOKUP(F1784,Sheet2!$E$10:$F$13,2,FALSE)</f>
        <v>SPE</v>
      </c>
      <c r="AO1784" s="35" t="s">
        <v>14668</v>
      </c>
      <c r="AP1784">
        <f>MATCH(AN1784,Sheet2!$F$5:$F$18,0)</f>
        <v>7</v>
      </c>
      <c r="AQ1784">
        <f>MATCH(AO1784,Sheet2!$F$5:$K$5,0)</f>
        <v>6</v>
      </c>
      <c r="AR1784" s="33">
        <f>INDEX(Sheet2!$F$5:$K$18,OPaL!AP1784,OPaL!AQ1784)</f>
        <v>0.15</v>
      </c>
      <c r="AS1784" s="1">
        <f t="shared" si="83"/>
        <v>23478.631999999998</v>
      </c>
    </row>
    <row r="1785" spans="1:45" x14ac:dyDescent="0.2">
      <c r="A1785" s="11" t="s">
        <v>3387</v>
      </c>
      <c r="B1785" s="11" t="s">
        <v>3388</v>
      </c>
      <c r="C1785" s="11" t="s">
        <v>11532</v>
      </c>
      <c r="D1785" s="21">
        <v>43553</v>
      </c>
      <c r="E1785" s="21" t="s">
        <v>9697</v>
      </c>
      <c r="F1785" s="21" t="s">
        <v>14659</v>
      </c>
      <c r="G1785" s="11" t="s">
        <v>2</v>
      </c>
      <c r="H1785" s="11" t="s">
        <v>16</v>
      </c>
      <c r="I1785" s="11" t="s">
        <v>4</v>
      </c>
      <c r="J1785" s="12">
        <v>1</v>
      </c>
      <c r="K1785" s="12">
        <v>27613.56</v>
      </c>
      <c r="L1785" s="12">
        <v>0</v>
      </c>
      <c r="M1785" s="12">
        <v>0</v>
      </c>
      <c r="N1785" s="12">
        <f t="shared" si="82"/>
        <v>27613.56</v>
      </c>
      <c r="O1785" s="11" t="s">
        <v>5</v>
      </c>
      <c r="P1785" s="13">
        <v>0</v>
      </c>
      <c r="Q1785" s="11" t="s">
        <v>6</v>
      </c>
      <c r="R1785" s="13">
        <v>0</v>
      </c>
      <c r="S1785" s="13">
        <v>0</v>
      </c>
      <c r="T1785" s="11" t="s">
        <v>7</v>
      </c>
      <c r="U1785" s="11" t="s">
        <v>8</v>
      </c>
      <c r="V1785" s="15">
        <v>0</v>
      </c>
      <c r="W1785" s="13">
        <v>0</v>
      </c>
      <c r="X1785" s="15">
        <v>0</v>
      </c>
      <c r="Y1785" s="15">
        <v>0</v>
      </c>
      <c r="Z1785" s="13">
        <v>0</v>
      </c>
      <c r="AA1785" s="15">
        <v>0</v>
      </c>
      <c r="AB1785" s="13">
        <v>0</v>
      </c>
      <c r="AC1785" s="15">
        <v>0</v>
      </c>
      <c r="AD1785" s="13">
        <v>0</v>
      </c>
      <c r="AE1785" s="15">
        <v>0</v>
      </c>
      <c r="AF1785" s="13">
        <v>0</v>
      </c>
      <c r="AG1785" s="15">
        <v>0</v>
      </c>
      <c r="AH1785" s="13">
        <v>0</v>
      </c>
      <c r="AI1785" s="15">
        <v>0</v>
      </c>
      <c r="AJ1785" s="11" t="s">
        <v>17</v>
      </c>
      <c r="AK1785" s="11" t="s">
        <v>1398</v>
      </c>
      <c r="AL1785" s="22">
        <f t="shared" si="81"/>
        <v>1739</v>
      </c>
      <c r="AM1785" s="11" t="str">
        <f>VLOOKUP(O1785,Sheet2!$D$6:$E$14,2,FALSE)</f>
        <v>Spare parts</v>
      </c>
      <c r="AN1785" s="11" t="str">
        <f>VLOOKUP(F1785,Sheet2!$E$10:$F$13,2,FALSE)</f>
        <v>SPM</v>
      </c>
      <c r="AO1785" s="35" t="s">
        <v>14668</v>
      </c>
      <c r="AP1785">
        <f>MATCH(AN1785,Sheet2!$F$5:$F$18,0)</f>
        <v>6</v>
      </c>
      <c r="AQ1785">
        <f>MATCH(AO1785,Sheet2!$F$5:$K$5,0)</f>
        <v>6</v>
      </c>
      <c r="AR1785" s="33">
        <f>INDEX(Sheet2!$F$5:$K$18,OPaL!AP1785,OPaL!AQ1785)</f>
        <v>0.15</v>
      </c>
      <c r="AS1785" s="1">
        <f t="shared" si="83"/>
        <v>23471.526000000002</v>
      </c>
    </row>
    <row r="1786" spans="1:45" x14ac:dyDescent="0.2">
      <c r="A1786" s="11" t="s">
        <v>871</v>
      </c>
      <c r="B1786" s="11" t="s">
        <v>872</v>
      </c>
      <c r="C1786" s="11" t="s">
        <v>11533</v>
      </c>
      <c r="D1786" s="21">
        <v>42161</v>
      </c>
      <c r="E1786" s="21" t="s">
        <v>9697</v>
      </c>
      <c r="F1786" s="21" t="s">
        <v>14659</v>
      </c>
      <c r="G1786" s="11" t="s">
        <v>2</v>
      </c>
      <c r="H1786" s="11" t="s">
        <v>16</v>
      </c>
      <c r="I1786" s="11" t="s">
        <v>4</v>
      </c>
      <c r="J1786" s="12">
        <v>3</v>
      </c>
      <c r="K1786" s="12">
        <v>27537</v>
      </c>
      <c r="L1786" s="12">
        <v>0</v>
      </c>
      <c r="M1786" s="12">
        <v>0</v>
      </c>
      <c r="N1786" s="12">
        <f t="shared" si="82"/>
        <v>27537</v>
      </c>
      <c r="O1786" s="11" t="s">
        <v>5</v>
      </c>
      <c r="P1786" s="13">
        <v>0</v>
      </c>
      <c r="Q1786" s="11" t="s">
        <v>6</v>
      </c>
      <c r="R1786" s="13">
        <v>0</v>
      </c>
      <c r="S1786" s="13">
        <v>0</v>
      </c>
      <c r="T1786" s="11" t="s">
        <v>7</v>
      </c>
      <c r="U1786" s="11" t="s">
        <v>8</v>
      </c>
      <c r="V1786" s="15">
        <v>0</v>
      </c>
      <c r="W1786" s="13">
        <v>0</v>
      </c>
      <c r="X1786" s="15">
        <v>0</v>
      </c>
      <c r="Y1786" s="15">
        <v>0</v>
      </c>
      <c r="Z1786" s="13">
        <v>0</v>
      </c>
      <c r="AA1786" s="15">
        <v>0</v>
      </c>
      <c r="AB1786" s="13">
        <v>0</v>
      </c>
      <c r="AC1786" s="15">
        <v>0</v>
      </c>
      <c r="AD1786" s="13">
        <v>0</v>
      </c>
      <c r="AE1786" s="15">
        <v>0</v>
      </c>
      <c r="AF1786" s="13">
        <v>0</v>
      </c>
      <c r="AG1786" s="15">
        <v>0</v>
      </c>
      <c r="AH1786" s="13">
        <v>0</v>
      </c>
      <c r="AI1786" s="15">
        <v>0</v>
      </c>
      <c r="AJ1786" s="11" t="s">
        <v>17</v>
      </c>
      <c r="AK1786" s="11" t="s">
        <v>13</v>
      </c>
      <c r="AL1786" s="22">
        <f t="shared" si="81"/>
        <v>3131</v>
      </c>
      <c r="AM1786" s="11" t="str">
        <f>VLOOKUP(O1786,Sheet2!$D$6:$E$14,2,FALSE)</f>
        <v>Spare parts</v>
      </c>
      <c r="AN1786" s="11" t="str">
        <f>VLOOKUP(F1786,Sheet2!$E$10:$F$13,2,FALSE)</f>
        <v>SPM</v>
      </c>
      <c r="AO1786" s="35" t="s">
        <v>14668</v>
      </c>
      <c r="AP1786">
        <f>MATCH(AN1786,Sheet2!$F$5:$F$18,0)</f>
        <v>6</v>
      </c>
      <c r="AQ1786">
        <f>MATCH(AO1786,Sheet2!$F$5:$K$5,0)</f>
        <v>6</v>
      </c>
      <c r="AR1786" s="33">
        <f>INDEX(Sheet2!$F$5:$K$18,OPaL!AP1786,OPaL!AQ1786)</f>
        <v>0.15</v>
      </c>
      <c r="AS1786" s="1">
        <f t="shared" si="83"/>
        <v>23406.45</v>
      </c>
    </row>
    <row r="1787" spans="1:45" x14ac:dyDescent="0.2">
      <c r="A1787" s="11" t="s">
        <v>623</v>
      </c>
      <c r="B1787" s="11" t="s">
        <v>624</v>
      </c>
      <c r="C1787" s="11" t="s">
        <v>11534</v>
      </c>
      <c r="D1787" s="21">
        <v>43496</v>
      </c>
      <c r="E1787" s="21" t="s">
        <v>9697</v>
      </c>
      <c r="F1787" s="21" t="s">
        <v>14659</v>
      </c>
      <c r="G1787" s="11" t="s">
        <v>2</v>
      </c>
      <c r="H1787" s="11" t="s">
        <v>3</v>
      </c>
      <c r="I1787" s="11" t="s">
        <v>4</v>
      </c>
      <c r="J1787" s="12">
        <v>4</v>
      </c>
      <c r="K1787" s="12">
        <v>27514.45</v>
      </c>
      <c r="L1787" s="12">
        <v>0</v>
      </c>
      <c r="M1787" s="12">
        <v>0</v>
      </c>
      <c r="N1787" s="12">
        <f t="shared" si="82"/>
        <v>27514.45</v>
      </c>
      <c r="O1787" s="11" t="s">
        <v>5</v>
      </c>
      <c r="P1787" s="13">
        <v>0</v>
      </c>
      <c r="Q1787" s="11" t="s">
        <v>6</v>
      </c>
      <c r="R1787" s="13">
        <v>0</v>
      </c>
      <c r="S1787" s="13">
        <v>0</v>
      </c>
      <c r="T1787" s="11" t="s">
        <v>7</v>
      </c>
      <c r="U1787" s="11" t="s">
        <v>8</v>
      </c>
      <c r="V1787" s="15">
        <v>0</v>
      </c>
      <c r="W1787" s="13">
        <v>0</v>
      </c>
      <c r="X1787" s="15">
        <v>0</v>
      </c>
      <c r="Y1787" s="15">
        <v>0</v>
      </c>
      <c r="Z1787" s="13">
        <v>0</v>
      </c>
      <c r="AA1787" s="15">
        <v>0</v>
      </c>
      <c r="AB1787" s="13">
        <v>0</v>
      </c>
      <c r="AC1787" s="15">
        <v>0</v>
      </c>
      <c r="AD1787" s="13">
        <v>0</v>
      </c>
      <c r="AE1787" s="15">
        <v>0</v>
      </c>
      <c r="AF1787" s="13">
        <v>0</v>
      </c>
      <c r="AG1787" s="15">
        <v>0</v>
      </c>
      <c r="AH1787" s="13">
        <v>0</v>
      </c>
      <c r="AI1787" s="15">
        <v>0</v>
      </c>
      <c r="AJ1787" s="11" t="s">
        <v>9</v>
      </c>
      <c r="AK1787" s="11" t="s">
        <v>13</v>
      </c>
      <c r="AL1787" s="22">
        <f t="shared" si="81"/>
        <v>1796</v>
      </c>
      <c r="AM1787" s="11" t="str">
        <f>VLOOKUP(O1787,Sheet2!$D$6:$E$14,2,FALSE)</f>
        <v>Spare parts</v>
      </c>
      <c r="AN1787" s="11" t="str">
        <f>VLOOKUP(F1787,Sheet2!$E$10:$F$13,2,FALSE)</f>
        <v>SPM</v>
      </c>
      <c r="AO1787" s="35" t="s">
        <v>14668</v>
      </c>
      <c r="AP1787">
        <f>MATCH(AN1787,Sheet2!$F$5:$F$18,0)</f>
        <v>6</v>
      </c>
      <c r="AQ1787">
        <f>MATCH(AO1787,Sheet2!$F$5:$K$5,0)</f>
        <v>6</v>
      </c>
      <c r="AR1787" s="33">
        <f>INDEX(Sheet2!$F$5:$K$18,OPaL!AP1787,OPaL!AQ1787)</f>
        <v>0.15</v>
      </c>
      <c r="AS1787" s="1">
        <f t="shared" si="83"/>
        <v>23387.282500000001</v>
      </c>
    </row>
    <row r="1788" spans="1:45" x14ac:dyDescent="0.2">
      <c r="A1788" s="11" t="s">
        <v>9008</v>
      </c>
      <c r="B1788" s="11" t="s">
        <v>9009</v>
      </c>
      <c r="C1788" s="11" t="s">
        <v>10337</v>
      </c>
      <c r="D1788" s="21">
        <v>45072</v>
      </c>
      <c r="E1788" s="21" t="s">
        <v>9739</v>
      </c>
      <c r="F1788" s="21" t="s">
        <v>14659</v>
      </c>
      <c r="G1788" s="11" t="s">
        <v>2</v>
      </c>
      <c r="H1788" s="11" t="s">
        <v>16</v>
      </c>
      <c r="I1788" s="11" t="s">
        <v>4</v>
      </c>
      <c r="J1788" s="13">
        <v>19</v>
      </c>
      <c r="K1788" s="12">
        <v>27500.65</v>
      </c>
      <c r="L1788" s="12">
        <v>0</v>
      </c>
      <c r="M1788" s="12">
        <v>0</v>
      </c>
      <c r="N1788" s="12">
        <f t="shared" si="82"/>
        <v>27500.65</v>
      </c>
      <c r="O1788" s="11" t="s">
        <v>8227</v>
      </c>
      <c r="P1788" s="13">
        <v>0</v>
      </c>
      <c r="Q1788" s="11" t="s">
        <v>6</v>
      </c>
      <c r="R1788" s="13">
        <v>0</v>
      </c>
      <c r="S1788" s="13">
        <v>0</v>
      </c>
      <c r="T1788" s="11" t="s">
        <v>7</v>
      </c>
      <c r="U1788" s="11" t="s">
        <v>8</v>
      </c>
      <c r="V1788" s="15">
        <v>0</v>
      </c>
      <c r="W1788" s="13">
        <v>0</v>
      </c>
      <c r="X1788" s="15">
        <v>0</v>
      </c>
      <c r="Y1788" s="15">
        <v>0</v>
      </c>
      <c r="Z1788" s="13">
        <v>0</v>
      </c>
      <c r="AA1788" s="15">
        <v>0</v>
      </c>
      <c r="AB1788" s="13">
        <v>0</v>
      </c>
      <c r="AC1788" s="15">
        <v>0</v>
      </c>
      <c r="AD1788" s="13">
        <v>0</v>
      </c>
      <c r="AE1788" s="15">
        <v>0</v>
      </c>
      <c r="AF1788" s="13">
        <v>0</v>
      </c>
      <c r="AG1788" s="15">
        <v>0</v>
      </c>
      <c r="AH1788" s="13">
        <v>0</v>
      </c>
      <c r="AI1788" s="15">
        <v>0</v>
      </c>
      <c r="AJ1788" s="11" t="s">
        <v>17</v>
      </c>
      <c r="AK1788" s="11" t="s">
        <v>8228</v>
      </c>
      <c r="AL1788" s="22">
        <f t="shared" si="81"/>
        <v>220</v>
      </c>
      <c r="AM1788" s="11" t="str">
        <f>VLOOKUP(O1788,Sheet2!$D$6:$E$14,2,FALSE)</f>
        <v>Consumables</v>
      </c>
      <c r="AN1788" s="11" t="str">
        <f>VLOOKUP(F1788,Sheet2!$E$15:$F$18,2,FALSE)</f>
        <v>CM</v>
      </c>
      <c r="AO1788" s="35" t="s">
        <v>14666</v>
      </c>
      <c r="AP1788">
        <f>MATCH(AN1788,Sheet2!$F$5:$F$18,0)</f>
        <v>13</v>
      </c>
      <c r="AQ1788">
        <f>MATCH(AO1788,Sheet2!$F$5:$K$5,0)</f>
        <v>4</v>
      </c>
      <c r="AR1788" s="33">
        <f>INDEX(Sheet2!$F$5:$K$18,OPaL!AP1788,OPaL!AQ1788)</f>
        <v>0.05</v>
      </c>
      <c r="AS1788" s="1">
        <f t="shared" si="83"/>
        <v>26125.6175</v>
      </c>
    </row>
    <row r="1789" spans="1:45" x14ac:dyDescent="0.2">
      <c r="A1789" s="11" t="s">
        <v>8654</v>
      </c>
      <c r="B1789" s="11" t="s">
        <v>8655</v>
      </c>
      <c r="C1789" s="11" t="s">
        <v>11535</v>
      </c>
      <c r="D1789" s="21">
        <v>44678</v>
      </c>
      <c r="E1789" s="21" t="s">
        <v>9763</v>
      </c>
      <c r="F1789" s="21" t="s">
        <v>14659</v>
      </c>
      <c r="G1789" s="11" t="s">
        <v>2</v>
      </c>
      <c r="H1789" s="11" t="s">
        <v>350</v>
      </c>
      <c r="I1789" s="11" t="s">
        <v>4</v>
      </c>
      <c r="J1789" s="13">
        <v>4</v>
      </c>
      <c r="K1789" s="12">
        <v>27456.06</v>
      </c>
      <c r="L1789" s="12">
        <v>0</v>
      </c>
      <c r="M1789" s="12">
        <v>0</v>
      </c>
      <c r="N1789" s="12">
        <f t="shared" si="82"/>
        <v>27456.06</v>
      </c>
      <c r="O1789" s="11" t="s">
        <v>8227</v>
      </c>
      <c r="P1789" s="13">
        <v>0</v>
      </c>
      <c r="Q1789" s="11" t="s">
        <v>6</v>
      </c>
      <c r="R1789" s="13">
        <v>0</v>
      </c>
      <c r="S1789" s="13">
        <v>0</v>
      </c>
      <c r="T1789" s="11" t="s">
        <v>7</v>
      </c>
      <c r="U1789" s="11" t="s">
        <v>8</v>
      </c>
      <c r="V1789" s="15">
        <v>0</v>
      </c>
      <c r="W1789" s="13">
        <v>0</v>
      </c>
      <c r="X1789" s="15">
        <v>0</v>
      </c>
      <c r="Y1789" s="15">
        <v>0</v>
      </c>
      <c r="Z1789" s="13">
        <v>0</v>
      </c>
      <c r="AA1789" s="15">
        <v>0</v>
      </c>
      <c r="AB1789" s="13">
        <v>0</v>
      </c>
      <c r="AC1789" s="15">
        <v>0</v>
      </c>
      <c r="AD1789" s="13">
        <v>0</v>
      </c>
      <c r="AE1789" s="15">
        <v>0</v>
      </c>
      <c r="AF1789" s="13">
        <v>0</v>
      </c>
      <c r="AG1789" s="15">
        <v>0</v>
      </c>
      <c r="AH1789" s="13">
        <v>0</v>
      </c>
      <c r="AI1789" s="15">
        <v>0</v>
      </c>
      <c r="AJ1789" s="11" t="s">
        <v>352</v>
      </c>
      <c r="AK1789" s="11" t="s">
        <v>8228</v>
      </c>
      <c r="AL1789" s="22">
        <f t="shared" si="81"/>
        <v>614</v>
      </c>
      <c r="AM1789" s="11" t="str">
        <f>VLOOKUP(O1789,Sheet2!$D$6:$E$14,2,FALSE)</f>
        <v>Consumables</v>
      </c>
      <c r="AN1789" s="11" t="str">
        <f>VLOOKUP(F1789,Sheet2!$E$15:$F$18,2,FALSE)</f>
        <v>CM</v>
      </c>
      <c r="AO1789" s="35" t="s">
        <v>14668</v>
      </c>
      <c r="AP1789">
        <f>MATCH(AN1789,Sheet2!$F$5:$F$18,0)</f>
        <v>13</v>
      </c>
      <c r="AQ1789">
        <f>MATCH(AO1789,Sheet2!$F$5:$K$5,0)</f>
        <v>6</v>
      </c>
      <c r="AR1789" s="33">
        <f>INDEX(Sheet2!$F$5:$K$18,OPaL!AP1789,OPaL!AQ1789)</f>
        <v>0.2</v>
      </c>
      <c r="AS1789" s="1">
        <f t="shared" si="83"/>
        <v>21964.848000000002</v>
      </c>
    </row>
    <row r="1790" spans="1:45" x14ac:dyDescent="0.2">
      <c r="A1790" s="11" t="s">
        <v>1823</v>
      </c>
      <c r="B1790" s="11" t="s">
        <v>1824</v>
      </c>
      <c r="C1790" s="11" t="s">
        <v>11536</v>
      </c>
      <c r="D1790" s="21">
        <v>42943</v>
      </c>
      <c r="E1790" s="21" t="s">
        <v>9697</v>
      </c>
      <c r="F1790" s="21" t="s">
        <v>14659</v>
      </c>
      <c r="G1790" s="11" t="s">
        <v>2</v>
      </c>
      <c r="H1790" s="11" t="s">
        <v>16</v>
      </c>
      <c r="I1790" s="11" t="s">
        <v>4</v>
      </c>
      <c r="J1790" s="12">
        <v>1</v>
      </c>
      <c r="K1790" s="12">
        <v>27452.02</v>
      </c>
      <c r="L1790" s="12">
        <v>0</v>
      </c>
      <c r="M1790" s="12">
        <v>0</v>
      </c>
      <c r="N1790" s="12">
        <f t="shared" si="82"/>
        <v>27452.02</v>
      </c>
      <c r="O1790" s="11" t="s">
        <v>5</v>
      </c>
      <c r="P1790" s="13">
        <v>0</v>
      </c>
      <c r="Q1790" s="11" t="s">
        <v>6</v>
      </c>
      <c r="R1790" s="13">
        <v>0</v>
      </c>
      <c r="S1790" s="13">
        <v>0</v>
      </c>
      <c r="T1790" s="11" t="s">
        <v>7</v>
      </c>
      <c r="U1790" s="11" t="s">
        <v>8</v>
      </c>
      <c r="V1790" s="15">
        <v>0</v>
      </c>
      <c r="W1790" s="13">
        <v>0</v>
      </c>
      <c r="X1790" s="15">
        <v>0</v>
      </c>
      <c r="Y1790" s="15">
        <v>0</v>
      </c>
      <c r="Z1790" s="13">
        <v>0</v>
      </c>
      <c r="AA1790" s="15">
        <v>0</v>
      </c>
      <c r="AB1790" s="13">
        <v>0</v>
      </c>
      <c r="AC1790" s="15">
        <v>0</v>
      </c>
      <c r="AD1790" s="13">
        <v>0</v>
      </c>
      <c r="AE1790" s="15">
        <v>0</v>
      </c>
      <c r="AF1790" s="13">
        <v>0</v>
      </c>
      <c r="AG1790" s="15">
        <v>0</v>
      </c>
      <c r="AH1790" s="13">
        <v>0</v>
      </c>
      <c r="AI1790" s="15">
        <v>0</v>
      </c>
      <c r="AJ1790" s="11" t="s">
        <v>17</v>
      </c>
      <c r="AK1790" s="11" t="s">
        <v>13</v>
      </c>
      <c r="AL1790" s="22">
        <f t="shared" si="81"/>
        <v>2349</v>
      </c>
      <c r="AM1790" s="11" t="str">
        <f>VLOOKUP(O1790,Sheet2!$D$6:$E$14,2,FALSE)</f>
        <v>Spare parts</v>
      </c>
      <c r="AN1790" s="11" t="str">
        <f>VLOOKUP(F1790,Sheet2!$E$10:$F$13,2,FALSE)</f>
        <v>SPM</v>
      </c>
      <c r="AO1790" s="35" t="s">
        <v>14668</v>
      </c>
      <c r="AP1790">
        <f>MATCH(AN1790,Sheet2!$F$5:$F$18,0)</f>
        <v>6</v>
      </c>
      <c r="AQ1790">
        <f>MATCH(AO1790,Sheet2!$F$5:$K$5,0)</f>
        <v>6</v>
      </c>
      <c r="AR1790" s="33">
        <f>INDEX(Sheet2!$F$5:$K$18,OPaL!AP1790,OPaL!AQ1790)</f>
        <v>0.15</v>
      </c>
      <c r="AS1790" s="1">
        <f t="shared" si="83"/>
        <v>23334.217000000001</v>
      </c>
    </row>
    <row r="1791" spans="1:45" x14ac:dyDescent="0.2">
      <c r="A1791" s="11" t="s">
        <v>8788</v>
      </c>
      <c r="B1791" s="11" t="s">
        <v>8789</v>
      </c>
      <c r="C1791" s="11" t="s">
        <v>11537</v>
      </c>
      <c r="D1791" s="21">
        <v>44673</v>
      </c>
      <c r="E1791" s="21" t="s">
        <v>9746</v>
      </c>
      <c r="F1791" s="21" t="s">
        <v>14659</v>
      </c>
      <c r="G1791" s="11" t="s">
        <v>2</v>
      </c>
      <c r="H1791" s="11" t="s">
        <v>350</v>
      </c>
      <c r="I1791" s="11" t="s">
        <v>4</v>
      </c>
      <c r="J1791" s="12">
        <v>4</v>
      </c>
      <c r="K1791" s="12">
        <v>27442.799999999999</v>
      </c>
      <c r="L1791" s="12">
        <v>0</v>
      </c>
      <c r="M1791" s="12">
        <v>0</v>
      </c>
      <c r="N1791" s="12">
        <f t="shared" si="82"/>
        <v>27442.799999999999</v>
      </c>
      <c r="O1791" s="11" t="s">
        <v>8227</v>
      </c>
      <c r="P1791" s="13">
        <v>0</v>
      </c>
      <c r="Q1791" s="11" t="s">
        <v>6</v>
      </c>
      <c r="R1791" s="13">
        <v>0</v>
      </c>
      <c r="S1791" s="13">
        <v>0</v>
      </c>
      <c r="T1791" s="11" t="s">
        <v>7</v>
      </c>
      <c r="U1791" s="11" t="s">
        <v>8</v>
      </c>
      <c r="V1791" s="15">
        <v>0</v>
      </c>
      <c r="W1791" s="13">
        <v>0</v>
      </c>
      <c r="X1791" s="15">
        <v>0</v>
      </c>
      <c r="Y1791" s="15">
        <v>0</v>
      </c>
      <c r="Z1791" s="13">
        <v>0</v>
      </c>
      <c r="AA1791" s="15">
        <v>0</v>
      </c>
      <c r="AB1791" s="13">
        <v>0</v>
      </c>
      <c r="AC1791" s="15">
        <v>0</v>
      </c>
      <c r="AD1791" s="13">
        <v>0</v>
      </c>
      <c r="AE1791" s="15">
        <v>0</v>
      </c>
      <c r="AF1791" s="13">
        <v>0</v>
      </c>
      <c r="AG1791" s="15">
        <v>0</v>
      </c>
      <c r="AH1791" s="13">
        <v>0</v>
      </c>
      <c r="AI1791" s="15">
        <v>0</v>
      </c>
      <c r="AJ1791" s="11" t="s">
        <v>352</v>
      </c>
      <c r="AK1791" s="11" t="s">
        <v>8228</v>
      </c>
      <c r="AL1791" s="22">
        <f t="shared" si="81"/>
        <v>619</v>
      </c>
      <c r="AM1791" s="11" t="str">
        <f>VLOOKUP(O1791,Sheet2!$D$6:$E$14,2,FALSE)</f>
        <v>Consumables</v>
      </c>
      <c r="AN1791" s="11" t="str">
        <f>VLOOKUP(F1791,Sheet2!$E$15:$F$18,2,FALSE)</f>
        <v>CM</v>
      </c>
      <c r="AO1791" s="35" t="s">
        <v>14668</v>
      </c>
      <c r="AP1791">
        <f>MATCH(AN1791,Sheet2!$F$5:$F$18,0)</f>
        <v>13</v>
      </c>
      <c r="AQ1791">
        <f>MATCH(AO1791,Sheet2!$F$5:$K$5,0)</f>
        <v>6</v>
      </c>
      <c r="AR1791" s="33">
        <f>INDEX(Sheet2!$F$5:$K$18,OPaL!AP1791,OPaL!AQ1791)</f>
        <v>0.2</v>
      </c>
      <c r="AS1791" s="1">
        <f t="shared" si="83"/>
        <v>21954.240000000002</v>
      </c>
    </row>
    <row r="1792" spans="1:45" x14ac:dyDescent="0.2">
      <c r="A1792" s="11" t="s">
        <v>5177</v>
      </c>
      <c r="B1792" s="11" t="s">
        <v>5178</v>
      </c>
      <c r="C1792" s="11" t="s">
        <v>11538</v>
      </c>
      <c r="D1792" s="21">
        <v>42843</v>
      </c>
      <c r="E1792" s="21" t="s">
        <v>9697</v>
      </c>
      <c r="F1792" s="21" t="s">
        <v>14659</v>
      </c>
      <c r="G1792" s="11" t="s">
        <v>2</v>
      </c>
      <c r="H1792" s="11" t="s">
        <v>3</v>
      </c>
      <c r="I1792" s="11" t="s">
        <v>351</v>
      </c>
      <c r="J1792" s="12">
        <v>1</v>
      </c>
      <c r="K1792" s="12">
        <v>27415.37</v>
      </c>
      <c r="L1792" s="12">
        <v>0</v>
      </c>
      <c r="M1792" s="12">
        <v>0</v>
      </c>
      <c r="N1792" s="12">
        <f t="shared" si="82"/>
        <v>27415.37</v>
      </c>
      <c r="O1792" s="11" t="s">
        <v>5</v>
      </c>
      <c r="P1792" s="13">
        <v>0</v>
      </c>
      <c r="Q1792" s="11" t="s">
        <v>6</v>
      </c>
      <c r="R1792" s="13">
        <v>0</v>
      </c>
      <c r="S1792" s="13">
        <v>0</v>
      </c>
      <c r="T1792" s="11" t="s">
        <v>7</v>
      </c>
      <c r="U1792" s="11" t="s">
        <v>8</v>
      </c>
      <c r="V1792" s="15">
        <v>0</v>
      </c>
      <c r="W1792" s="13">
        <v>0</v>
      </c>
      <c r="X1792" s="15">
        <v>0</v>
      </c>
      <c r="Y1792" s="15">
        <v>0</v>
      </c>
      <c r="Z1792" s="13">
        <v>0</v>
      </c>
      <c r="AA1792" s="15">
        <v>0</v>
      </c>
      <c r="AB1792" s="13">
        <v>0</v>
      </c>
      <c r="AC1792" s="15">
        <v>0</v>
      </c>
      <c r="AD1792" s="13">
        <v>0</v>
      </c>
      <c r="AE1792" s="15">
        <v>0</v>
      </c>
      <c r="AF1792" s="13">
        <v>0</v>
      </c>
      <c r="AG1792" s="15">
        <v>0</v>
      </c>
      <c r="AH1792" s="13">
        <v>0</v>
      </c>
      <c r="AI1792" s="15">
        <v>0</v>
      </c>
      <c r="AJ1792" s="11" t="s">
        <v>9</v>
      </c>
      <c r="AK1792" s="11" t="s">
        <v>1398</v>
      </c>
      <c r="AL1792" s="22">
        <f t="shared" si="81"/>
        <v>2449</v>
      </c>
      <c r="AM1792" s="11" t="str">
        <f>VLOOKUP(O1792,Sheet2!$D$6:$E$14,2,FALSE)</f>
        <v>Spare parts</v>
      </c>
      <c r="AN1792" s="11" t="str">
        <f>VLOOKUP(F1792,Sheet2!$E$10:$F$13,2,FALSE)</f>
        <v>SPM</v>
      </c>
      <c r="AO1792" s="35" t="s">
        <v>14668</v>
      </c>
      <c r="AP1792">
        <f>MATCH(AN1792,Sheet2!$F$5:$F$18,0)</f>
        <v>6</v>
      </c>
      <c r="AQ1792">
        <f>MATCH(AO1792,Sheet2!$F$5:$K$5,0)</f>
        <v>6</v>
      </c>
      <c r="AR1792" s="33">
        <f>INDEX(Sheet2!$F$5:$K$18,OPaL!AP1792,OPaL!AQ1792)</f>
        <v>0.15</v>
      </c>
      <c r="AS1792" s="1">
        <f t="shared" si="83"/>
        <v>23303.064499999997</v>
      </c>
    </row>
    <row r="1793" spans="1:45" x14ac:dyDescent="0.2">
      <c r="A1793" s="11" t="s">
        <v>2190</v>
      </c>
      <c r="B1793" s="11" t="s">
        <v>2191</v>
      </c>
      <c r="C1793" s="11" t="s">
        <v>11539</v>
      </c>
      <c r="D1793" s="21">
        <v>44668</v>
      </c>
      <c r="E1793" s="21" t="s">
        <v>9763</v>
      </c>
      <c r="F1793" s="21" t="s">
        <v>14659</v>
      </c>
      <c r="G1793" s="11" t="s">
        <v>2</v>
      </c>
      <c r="H1793" s="11" t="s">
        <v>350</v>
      </c>
      <c r="I1793" s="11" t="s">
        <v>4</v>
      </c>
      <c r="J1793" s="13">
        <v>4</v>
      </c>
      <c r="K1793" s="12">
        <v>27396</v>
      </c>
      <c r="L1793" s="12">
        <v>0</v>
      </c>
      <c r="M1793" s="12">
        <v>0</v>
      </c>
      <c r="N1793" s="12">
        <f t="shared" si="82"/>
        <v>27396</v>
      </c>
      <c r="O1793" s="11" t="s">
        <v>5</v>
      </c>
      <c r="P1793" s="13">
        <v>0</v>
      </c>
      <c r="Q1793" s="11" t="s">
        <v>6</v>
      </c>
      <c r="R1793" s="13">
        <v>0</v>
      </c>
      <c r="S1793" s="13">
        <v>0</v>
      </c>
      <c r="T1793" s="11" t="s">
        <v>7</v>
      </c>
      <c r="U1793" s="11" t="s">
        <v>8</v>
      </c>
      <c r="V1793" s="15">
        <v>0</v>
      </c>
      <c r="W1793" s="13">
        <v>0</v>
      </c>
      <c r="X1793" s="15">
        <v>0</v>
      </c>
      <c r="Y1793" s="15">
        <v>0</v>
      </c>
      <c r="Z1793" s="13">
        <v>0</v>
      </c>
      <c r="AA1793" s="15">
        <v>0</v>
      </c>
      <c r="AB1793" s="13">
        <v>0</v>
      </c>
      <c r="AC1793" s="15">
        <v>0</v>
      </c>
      <c r="AD1793" s="13">
        <v>0</v>
      </c>
      <c r="AE1793" s="15">
        <v>0</v>
      </c>
      <c r="AF1793" s="13">
        <v>0</v>
      </c>
      <c r="AG1793" s="15">
        <v>0</v>
      </c>
      <c r="AH1793" s="13">
        <v>0</v>
      </c>
      <c r="AI1793" s="15">
        <v>0</v>
      </c>
      <c r="AJ1793" s="11" t="s">
        <v>352</v>
      </c>
      <c r="AK1793" s="11" t="s">
        <v>13</v>
      </c>
      <c r="AL1793" s="22">
        <f t="shared" si="81"/>
        <v>624</v>
      </c>
      <c r="AM1793" s="11" t="str">
        <f>VLOOKUP(O1793,Sheet2!$D$6:$E$14,2,FALSE)</f>
        <v>Spare parts</v>
      </c>
      <c r="AN1793" s="11" t="str">
        <f>VLOOKUP(F1793,Sheet2!$E$10:$F$13,2,FALSE)</f>
        <v>SPM</v>
      </c>
      <c r="AO1793" s="35" t="s">
        <v>14668</v>
      </c>
      <c r="AP1793">
        <f>MATCH(AN1793,Sheet2!$F$5:$F$18,0)</f>
        <v>6</v>
      </c>
      <c r="AQ1793">
        <f>MATCH(AO1793,Sheet2!$F$5:$K$5,0)</f>
        <v>6</v>
      </c>
      <c r="AR1793" s="33">
        <f>INDEX(Sheet2!$F$5:$K$18,OPaL!AP1793,OPaL!AQ1793)</f>
        <v>0.15</v>
      </c>
      <c r="AS1793" s="1">
        <f t="shared" si="83"/>
        <v>23286.6</v>
      </c>
    </row>
    <row r="1794" spans="1:45" x14ac:dyDescent="0.2">
      <c r="A1794" s="11" t="s">
        <v>5783</v>
      </c>
      <c r="B1794" s="11" t="s">
        <v>5784</v>
      </c>
      <c r="C1794" s="11" t="s">
        <v>11540</v>
      </c>
      <c r="D1794" s="21">
        <v>43518</v>
      </c>
      <c r="E1794" s="21" t="s">
        <v>9697</v>
      </c>
      <c r="F1794" s="21" t="s">
        <v>14659</v>
      </c>
      <c r="G1794" s="11" t="s">
        <v>2</v>
      </c>
      <c r="H1794" s="11" t="s">
        <v>3</v>
      </c>
      <c r="I1794" s="11" t="s">
        <v>4</v>
      </c>
      <c r="J1794" s="12">
        <v>1</v>
      </c>
      <c r="K1794" s="12">
        <v>27367.43</v>
      </c>
      <c r="L1794" s="12">
        <v>0</v>
      </c>
      <c r="M1794" s="12">
        <v>0</v>
      </c>
      <c r="N1794" s="12">
        <f t="shared" si="82"/>
        <v>27367.43</v>
      </c>
      <c r="O1794" s="11" t="s">
        <v>5</v>
      </c>
      <c r="P1794" s="13">
        <v>0</v>
      </c>
      <c r="Q1794" s="11" t="s">
        <v>6</v>
      </c>
      <c r="R1794" s="13">
        <v>0</v>
      </c>
      <c r="S1794" s="13">
        <v>0</v>
      </c>
      <c r="T1794" s="11" t="s">
        <v>7</v>
      </c>
      <c r="U1794" s="11" t="s">
        <v>8</v>
      </c>
      <c r="V1794" s="15">
        <v>0</v>
      </c>
      <c r="W1794" s="13">
        <v>0</v>
      </c>
      <c r="X1794" s="15">
        <v>0</v>
      </c>
      <c r="Y1794" s="15">
        <v>0</v>
      </c>
      <c r="Z1794" s="13">
        <v>0</v>
      </c>
      <c r="AA1794" s="15">
        <v>0</v>
      </c>
      <c r="AB1794" s="13">
        <v>0</v>
      </c>
      <c r="AC1794" s="15">
        <v>0</v>
      </c>
      <c r="AD1794" s="13">
        <v>0</v>
      </c>
      <c r="AE1794" s="15">
        <v>0</v>
      </c>
      <c r="AF1794" s="13">
        <v>0</v>
      </c>
      <c r="AG1794" s="15">
        <v>0</v>
      </c>
      <c r="AH1794" s="13">
        <v>0</v>
      </c>
      <c r="AI1794" s="15">
        <v>0</v>
      </c>
      <c r="AJ1794" s="11" t="s">
        <v>9</v>
      </c>
      <c r="AK1794" s="11" t="s">
        <v>1398</v>
      </c>
      <c r="AL1794" s="22">
        <f t="shared" si="81"/>
        <v>1774</v>
      </c>
      <c r="AM1794" s="11" t="str">
        <f>VLOOKUP(O1794,Sheet2!$D$6:$E$14,2,FALSE)</f>
        <v>Spare parts</v>
      </c>
      <c r="AN1794" s="11" t="str">
        <f>VLOOKUP(F1794,Sheet2!$E$10:$F$13,2,FALSE)</f>
        <v>SPM</v>
      </c>
      <c r="AO1794" s="35" t="s">
        <v>14668</v>
      </c>
      <c r="AP1794">
        <f>MATCH(AN1794,Sheet2!$F$5:$F$18,0)</f>
        <v>6</v>
      </c>
      <c r="AQ1794">
        <f>MATCH(AO1794,Sheet2!$F$5:$K$5,0)</f>
        <v>6</v>
      </c>
      <c r="AR1794" s="33">
        <f>INDEX(Sheet2!$F$5:$K$18,OPaL!AP1794,OPaL!AQ1794)</f>
        <v>0.15</v>
      </c>
      <c r="AS1794" s="1">
        <f t="shared" si="83"/>
        <v>23262.315500000001</v>
      </c>
    </row>
    <row r="1795" spans="1:45" x14ac:dyDescent="0.2">
      <c r="A1795" s="11" t="s">
        <v>3269</v>
      </c>
      <c r="B1795" s="11" t="s">
        <v>3270</v>
      </c>
      <c r="C1795" s="11" t="s">
        <v>11541</v>
      </c>
      <c r="D1795" s="21">
        <v>42799</v>
      </c>
      <c r="E1795" s="21" t="s">
        <v>9697</v>
      </c>
      <c r="F1795" s="21" t="s">
        <v>14659</v>
      </c>
      <c r="G1795" s="11" t="s">
        <v>2</v>
      </c>
      <c r="H1795" s="11" t="s">
        <v>16</v>
      </c>
      <c r="I1795" s="11" t="s">
        <v>4</v>
      </c>
      <c r="J1795" s="13">
        <v>23</v>
      </c>
      <c r="K1795" s="12">
        <v>27324</v>
      </c>
      <c r="L1795" s="12">
        <v>0</v>
      </c>
      <c r="M1795" s="12">
        <v>0</v>
      </c>
      <c r="N1795" s="12">
        <f t="shared" si="82"/>
        <v>27324</v>
      </c>
      <c r="O1795" s="11" t="s">
        <v>5</v>
      </c>
      <c r="P1795" s="13">
        <v>0</v>
      </c>
      <c r="Q1795" s="11" t="s">
        <v>6</v>
      </c>
      <c r="R1795" s="13">
        <v>0</v>
      </c>
      <c r="S1795" s="13">
        <v>0</v>
      </c>
      <c r="T1795" s="11" t="s">
        <v>7</v>
      </c>
      <c r="U1795" s="11" t="s">
        <v>8</v>
      </c>
      <c r="V1795" s="15">
        <v>0</v>
      </c>
      <c r="W1795" s="13">
        <v>0</v>
      </c>
      <c r="X1795" s="15">
        <v>0</v>
      </c>
      <c r="Y1795" s="15">
        <v>0</v>
      </c>
      <c r="Z1795" s="13">
        <v>0</v>
      </c>
      <c r="AA1795" s="15">
        <v>0</v>
      </c>
      <c r="AB1795" s="13">
        <v>0</v>
      </c>
      <c r="AC1795" s="15">
        <v>0</v>
      </c>
      <c r="AD1795" s="13">
        <v>0</v>
      </c>
      <c r="AE1795" s="15">
        <v>0</v>
      </c>
      <c r="AF1795" s="13">
        <v>0</v>
      </c>
      <c r="AG1795" s="15">
        <v>0</v>
      </c>
      <c r="AH1795" s="13">
        <v>0</v>
      </c>
      <c r="AI1795" s="15">
        <v>0</v>
      </c>
      <c r="AJ1795" s="11" t="s">
        <v>17</v>
      </c>
      <c r="AK1795" s="11" t="s">
        <v>13</v>
      </c>
      <c r="AL1795" s="22">
        <f t="shared" si="81"/>
        <v>2493</v>
      </c>
      <c r="AM1795" s="11" t="str">
        <f>VLOOKUP(O1795,Sheet2!$D$6:$E$14,2,FALSE)</f>
        <v>Spare parts</v>
      </c>
      <c r="AN1795" s="11" t="str">
        <f>VLOOKUP(F1795,Sheet2!$E$10:$F$13,2,FALSE)</f>
        <v>SPM</v>
      </c>
      <c r="AO1795" s="35" t="s">
        <v>14668</v>
      </c>
      <c r="AP1795">
        <f>MATCH(AN1795,Sheet2!$F$5:$F$18,0)</f>
        <v>6</v>
      </c>
      <c r="AQ1795">
        <f>MATCH(AO1795,Sheet2!$F$5:$K$5,0)</f>
        <v>6</v>
      </c>
      <c r="AR1795" s="33">
        <f>INDEX(Sheet2!$F$5:$K$18,OPaL!AP1795,OPaL!AQ1795)</f>
        <v>0.15</v>
      </c>
      <c r="AS1795" s="1">
        <f t="shared" si="83"/>
        <v>23225.399999999998</v>
      </c>
    </row>
    <row r="1796" spans="1:45" x14ac:dyDescent="0.2">
      <c r="A1796" s="11" t="s">
        <v>8101</v>
      </c>
      <c r="B1796" s="11" t="s">
        <v>8102</v>
      </c>
      <c r="C1796" s="11" t="s">
        <v>11542</v>
      </c>
      <c r="D1796" s="21">
        <v>43828</v>
      </c>
      <c r="E1796" s="21" t="s">
        <v>9797</v>
      </c>
      <c r="F1796" s="21" t="s">
        <v>14658</v>
      </c>
      <c r="G1796" s="11" t="s">
        <v>2</v>
      </c>
      <c r="H1796" s="11" t="s">
        <v>350</v>
      </c>
      <c r="I1796" s="11" t="s">
        <v>4</v>
      </c>
      <c r="J1796" s="12">
        <v>1</v>
      </c>
      <c r="K1796" s="12">
        <v>27302.44</v>
      </c>
      <c r="L1796" s="12">
        <v>0</v>
      </c>
      <c r="M1796" s="12">
        <v>0</v>
      </c>
      <c r="N1796" s="12">
        <f t="shared" si="82"/>
        <v>27302.44</v>
      </c>
      <c r="O1796" s="11" t="s">
        <v>5</v>
      </c>
      <c r="P1796" s="13">
        <v>0</v>
      </c>
      <c r="Q1796" s="11" t="s">
        <v>6</v>
      </c>
      <c r="R1796" s="13">
        <v>0</v>
      </c>
      <c r="S1796" s="13">
        <v>0</v>
      </c>
      <c r="T1796" s="11" t="s">
        <v>7</v>
      </c>
      <c r="U1796" s="11" t="s">
        <v>8</v>
      </c>
      <c r="V1796" s="15">
        <v>0</v>
      </c>
      <c r="W1796" s="13">
        <v>0</v>
      </c>
      <c r="X1796" s="15">
        <v>0</v>
      </c>
      <c r="Y1796" s="15">
        <v>0</v>
      </c>
      <c r="Z1796" s="13">
        <v>0</v>
      </c>
      <c r="AA1796" s="15">
        <v>0</v>
      </c>
      <c r="AB1796" s="13">
        <v>0</v>
      </c>
      <c r="AC1796" s="15">
        <v>0</v>
      </c>
      <c r="AD1796" s="13">
        <v>0</v>
      </c>
      <c r="AE1796" s="15">
        <v>0</v>
      </c>
      <c r="AF1796" s="13">
        <v>0</v>
      </c>
      <c r="AG1796" s="15">
        <v>0</v>
      </c>
      <c r="AH1796" s="13">
        <v>0</v>
      </c>
      <c r="AI1796" s="15">
        <v>0</v>
      </c>
      <c r="AJ1796" s="11" t="s">
        <v>352</v>
      </c>
      <c r="AK1796" s="11" t="s">
        <v>1398</v>
      </c>
      <c r="AL1796" s="22">
        <f t="shared" ref="AL1796:AL1859" si="84">$D$2-D1796</f>
        <v>1464</v>
      </c>
      <c r="AM1796" s="11" t="str">
        <f>VLOOKUP(O1796,Sheet2!$D$6:$E$14,2,FALSE)</f>
        <v>Spare parts</v>
      </c>
      <c r="AN1796" s="11" t="str">
        <f>VLOOKUP(F1796,Sheet2!$E$10:$F$13,2,FALSE)</f>
        <v>SPE</v>
      </c>
      <c r="AO1796" s="35" t="s">
        <v>14668</v>
      </c>
      <c r="AP1796">
        <f>MATCH(AN1796,Sheet2!$F$5:$F$18,0)</f>
        <v>7</v>
      </c>
      <c r="AQ1796">
        <f>MATCH(AO1796,Sheet2!$F$5:$K$5,0)</f>
        <v>6</v>
      </c>
      <c r="AR1796" s="33">
        <f>INDEX(Sheet2!$F$5:$K$18,OPaL!AP1796,OPaL!AQ1796)</f>
        <v>0.15</v>
      </c>
      <c r="AS1796" s="1">
        <f t="shared" si="83"/>
        <v>23207.073999999997</v>
      </c>
    </row>
    <row r="1797" spans="1:45" x14ac:dyDescent="0.2">
      <c r="A1797" s="11" t="s">
        <v>1605</v>
      </c>
      <c r="B1797" s="11" t="s">
        <v>1606</v>
      </c>
      <c r="C1797" s="11" t="s">
        <v>11543</v>
      </c>
      <c r="D1797" s="21">
        <v>43598</v>
      </c>
      <c r="E1797" s="21" t="s">
        <v>9721</v>
      </c>
      <c r="F1797" s="21" t="s">
        <v>14656</v>
      </c>
      <c r="G1797" s="11" t="s">
        <v>2</v>
      </c>
      <c r="H1797" s="11" t="s">
        <v>3</v>
      </c>
      <c r="I1797" s="11" t="s">
        <v>4</v>
      </c>
      <c r="J1797" s="12">
        <v>4</v>
      </c>
      <c r="K1797" s="12">
        <v>27287.200000000001</v>
      </c>
      <c r="L1797" s="12">
        <v>0</v>
      </c>
      <c r="M1797" s="12">
        <v>0</v>
      </c>
      <c r="N1797" s="12">
        <f t="shared" ref="N1797:N1860" si="85">M1797+K1797</f>
        <v>27287.200000000001</v>
      </c>
      <c r="O1797" s="11" t="s">
        <v>5</v>
      </c>
      <c r="P1797" s="13">
        <v>0</v>
      </c>
      <c r="Q1797" s="11" t="s">
        <v>6</v>
      </c>
      <c r="R1797" s="13">
        <v>0</v>
      </c>
      <c r="S1797" s="13">
        <v>0</v>
      </c>
      <c r="T1797" s="11" t="s">
        <v>7</v>
      </c>
      <c r="U1797" s="11" t="s">
        <v>8</v>
      </c>
      <c r="V1797" s="15">
        <v>0</v>
      </c>
      <c r="W1797" s="13">
        <v>0</v>
      </c>
      <c r="X1797" s="15">
        <v>0</v>
      </c>
      <c r="Y1797" s="15">
        <v>0</v>
      </c>
      <c r="Z1797" s="13">
        <v>0</v>
      </c>
      <c r="AA1797" s="15">
        <v>0</v>
      </c>
      <c r="AB1797" s="13">
        <v>0</v>
      </c>
      <c r="AC1797" s="15">
        <v>0</v>
      </c>
      <c r="AD1797" s="13">
        <v>0</v>
      </c>
      <c r="AE1797" s="15">
        <v>0</v>
      </c>
      <c r="AF1797" s="13">
        <v>0</v>
      </c>
      <c r="AG1797" s="15">
        <v>0</v>
      </c>
      <c r="AH1797" s="13">
        <v>0</v>
      </c>
      <c r="AI1797" s="15">
        <v>0</v>
      </c>
      <c r="AJ1797" s="11" t="s">
        <v>9</v>
      </c>
      <c r="AK1797" s="11" t="s">
        <v>10</v>
      </c>
      <c r="AL1797" s="22">
        <f t="shared" si="84"/>
        <v>1694</v>
      </c>
      <c r="AM1797" s="11" t="str">
        <f>VLOOKUP(O1797,Sheet2!$D$6:$E$14,2,FALSE)</f>
        <v>Spare parts</v>
      </c>
      <c r="AN1797" s="11" t="str">
        <f>VLOOKUP(F1797,Sheet2!$E$12:$F$13,2,FALSE)</f>
        <v>SPC</v>
      </c>
      <c r="AO1797" s="35" t="s">
        <v>14668</v>
      </c>
      <c r="AP1797">
        <f>MATCH(AN1797,Sheet2!$F$5:$F$18,0)</f>
        <v>8</v>
      </c>
      <c r="AQ1797">
        <f>MATCH(AO1797,Sheet2!$F$5:$K$5,0)</f>
        <v>6</v>
      </c>
      <c r="AR1797" s="33">
        <f>INDEX(Sheet2!$F$5:$K$18,OPaL!AP1797,OPaL!AQ1797)</f>
        <v>0.2</v>
      </c>
      <c r="AS1797" s="1">
        <f t="shared" ref="AS1797:AS1860" si="86">N1797*(1-AR1797)</f>
        <v>21829.760000000002</v>
      </c>
    </row>
    <row r="1798" spans="1:45" x14ac:dyDescent="0.2">
      <c r="A1798" s="11" t="s">
        <v>7387</v>
      </c>
      <c r="B1798" s="11" t="s">
        <v>7388</v>
      </c>
      <c r="C1798" s="11" t="s">
        <v>11544</v>
      </c>
      <c r="D1798" s="21">
        <v>44294</v>
      </c>
      <c r="E1798" s="21" t="s">
        <v>9697</v>
      </c>
      <c r="F1798" s="21" t="s">
        <v>14659</v>
      </c>
      <c r="G1798" s="11" t="s">
        <v>2</v>
      </c>
      <c r="H1798" s="11" t="s">
        <v>3</v>
      </c>
      <c r="I1798" s="11" t="s">
        <v>4</v>
      </c>
      <c r="J1798" s="12">
        <v>1</v>
      </c>
      <c r="K1798" s="12">
        <v>27203.23</v>
      </c>
      <c r="L1798" s="12">
        <v>0</v>
      </c>
      <c r="M1798" s="12">
        <v>0</v>
      </c>
      <c r="N1798" s="12">
        <f t="shared" si="85"/>
        <v>27203.23</v>
      </c>
      <c r="O1798" s="11" t="s">
        <v>5</v>
      </c>
      <c r="P1798" s="13">
        <v>0</v>
      </c>
      <c r="Q1798" s="11" t="s">
        <v>6</v>
      </c>
      <c r="R1798" s="13">
        <v>0</v>
      </c>
      <c r="S1798" s="13">
        <v>0</v>
      </c>
      <c r="T1798" s="11" t="s">
        <v>7</v>
      </c>
      <c r="U1798" s="11" t="s">
        <v>8</v>
      </c>
      <c r="V1798" s="15">
        <v>0</v>
      </c>
      <c r="W1798" s="13">
        <v>0</v>
      </c>
      <c r="X1798" s="15">
        <v>0</v>
      </c>
      <c r="Y1798" s="15">
        <v>0</v>
      </c>
      <c r="Z1798" s="13">
        <v>0</v>
      </c>
      <c r="AA1798" s="15">
        <v>0</v>
      </c>
      <c r="AB1798" s="13">
        <v>0</v>
      </c>
      <c r="AC1798" s="15">
        <v>0</v>
      </c>
      <c r="AD1798" s="13">
        <v>0</v>
      </c>
      <c r="AE1798" s="15">
        <v>0</v>
      </c>
      <c r="AF1798" s="13">
        <v>0</v>
      </c>
      <c r="AG1798" s="15">
        <v>0</v>
      </c>
      <c r="AH1798" s="13">
        <v>0</v>
      </c>
      <c r="AI1798" s="15">
        <v>0</v>
      </c>
      <c r="AJ1798" s="11" t="s">
        <v>9</v>
      </c>
      <c r="AK1798" s="11" t="s">
        <v>13</v>
      </c>
      <c r="AL1798" s="22">
        <f t="shared" si="84"/>
        <v>998</v>
      </c>
      <c r="AM1798" s="11" t="str">
        <f>VLOOKUP(O1798,Sheet2!$D$6:$E$14,2,FALSE)</f>
        <v>Spare parts</v>
      </c>
      <c r="AN1798" s="11" t="str">
        <f>VLOOKUP(F1798,Sheet2!$E$10:$F$13,2,FALSE)</f>
        <v>SPM</v>
      </c>
      <c r="AO1798" s="35" t="s">
        <v>14668</v>
      </c>
      <c r="AP1798">
        <f>MATCH(AN1798,Sheet2!$F$5:$F$18,0)</f>
        <v>6</v>
      </c>
      <c r="AQ1798">
        <f>MATCH(AO1798,Sheet2!$F$5:$K$5,0)</f>
        <v>6</v>
      </c>
      <c r="AR1798" s="33">
        <f>INDEX(Sheet2!$F$5:$K$18,OPaL!AP1798,OPaL!AQ1798)</f>
        <v>0.15</v>
      </c>
      <c r="AS1798" s="1">
        <f t="shared" si="86"/>
        <v>23122.745499999997</v>
      </c>
    </row>
    <row r="1799" spans="1:45" x14ac:dyDescent="0.2">
      <c r="A1799" s="11" t="s">
        <v>9218</v>
      </c>
      <c r="B1799" s="11" t="s">
        <v>9219</v>
      </c>
      <c r="C1799" s="11" t="s">
        <v>11545</v>
      </c>
      <c r="D1799" s="21">
        <v>44663</v>
      </c>
      <c r="E1799" s="21" t="s">
        <v>9752</v>
      </c>
      <c r="F1799" s="21" t="s">
        <v>14659</v>
      </c>
      <c r="G1799" s="11" t="s">
        <v>2</v>
      </c>
      <c r="H1799" s="11" t="s">
        <v>350</v>
      </c>
      <c r="I1799" s="11" t="s">
        <v>4</v>
      </c>
      <c r="J1799" s="13">
        <v>80</v>
      </c>
      <c r="K1799" s="12">
        <v>27172.68</v>
      </c>
      <c r="L1799" s="12">
        <v>0</v>
      </c>
      <c r="M1799" s="12">
        <v>0</v>
      </c>
      <c r="N1799" s="12">
        <f t="shared" si="85"/>
        <v>27172.68</v>
      </c>
      <c r="O1799" s="11" t="s">
        <v>8227</v>
      </c>
      <c r="P1799" s="13">
        <v>0</v>
      </c>
      <c r="Q1799" s="11" t="s">
        <v>6</v>
      </c>
      <c r="R1799" s="13">
        <v>0</v>
      </c>
      <c r="S1799" s="13">
        <v>0</v>
      </c>
      <c r="T1799" s="11" t="s">
        <v>7</v>
      </c>
      <c r="U1799" s="11" t="s">
        <v>8</v>
      </c>
      <c r="V1799" s="15">
        <v>0</v>
      </c>
      <c r="W1799" s="13">
        <v>0</v>
      </c>
      <c r="X1799" s="15">
        <v>0</v>
      </c>
      <c r="Y1799" s="15">
        <v>0</v>
      </c>
      <c r="Z1799" s="13">
        <v>0</v>
      </c>
      <c r="AA1799" s="15">
        <v>0</v>
      </c>
      <c r="AB1799" s="13">
        <v>0</v>
      </c>
      <c r="AC1799" s="15">
        <v>0</v>
      </c>
      <c r="AD1799" s="13">
        <v>0</v>
      </c>
      <c r="AE1799" s="15">
        <v>0</v>
      </c>
      <c r="AF1799" s="13">
        <v>0</v>
      </c>
      <c r="AG1799" s="15">
        <v>0</v>
      </c>
      <c r="AH1799" s="13">
        <v>0</v>
      </c>
      <c r="AI1799" s="15">
        <v>0</v>
      </c>
      <c r="AJ1799" s="11" t="s">
        <v>352</v>
      </c>
      <c r="AK1799" s="11" t="s">
        <v>8228</v>
      </c>
      <c r="AL1799" s="22">
        <f t="shared" si="84"/>
        <v>629</v>
      </c>
      <c r="AM1799" s="11" t="str">
        <f>VLOOKUP(O1799,Sheet2!$D$6:$E$14,2,FALSE)</f>
        <v>Consumables</v>
      </c>
      <c r="AN1799" s="11" t="str">
        <f>VLOOKUP(F1799,Sheet2!$E$15:$F$18,2,FALSE)</f>
        <v>CM</v>
      </c>
      <c r="AO1799" s="35" t="s">
        <v>14668</v>
      </c>
      <c r="AP1799">
        <f>MATCH(AN1799,Sheet2!$F$5:$F$18,0)</f>
        <v>13</v>
      </c>
      <c r="AQ1799">
        <f>MATCH(AO1799,Sheet2!$F$5:$K$5,0)</f>
        <v>6</v>
      </c>
      <c r="AR1799" s="33">
        <f>INDEX(Sheet2!$F$5:$K$18,OPaL!AP1799,OPaL!AQ1799)</f>
        <v>0.2</v>
      </c>
      <c r="AS1799" s="1">
        <f t="shared" si="86"/>
        <v>21738.144</v>
      </c>
    </row>
    <row r="1800" spans="1:45" x14ac:dyDescent="0.2">
      <c r="A1800" s="11" t="s">
        <v>1655</v>
      </c>
      <c r="B1800" s="11" t="s">
        <v>1656</v>
      </c>
      <c r="C1800" s="11" t="s">
        <v>11546</v>
      </c>
      <c r="D1800" s="21">
        <v>42942</v>
      </c>
      <c r="E1800" s="21" t="s">
        <v>9726</v>
      </c>
      <c r="F1800" s="21" t="s">
        <v>14658</v>
      </c>
      <c r="G1800" s="11" t="s">
        <v>2</v>
      </c>
      <c r="H1800" s="11" t="s">
        <v>16</v>
      </c>
      <c r="I1800" s="11" t="s">
        <v>4</v>
      </c>
      <c r="J1800" s="12">
        <v>1</v>
      </c>
      <c r="K1800" s="12">
        <v>27153.31</v>
      </c>
      <c r="L1800" s="12">
        <v>0</v>
      </c>
      <c r="M1800" s="12">
        <v>0</v>
      </c>
      <c r="N1800" s="12">
        <f t="shared" si="85"/>
        <v>27153.31</v>
      </c>
      <c r="O1800" s="11" t="s">
        <v>5</v>
      </c>
      <c r="P1800" s="13">
        <v>0</v>
      </c>
      <c r="Q1800" s="11" t="s">
        <v>6</v>
      </c>
      <c r="R1800" s="13">
        <v>0</v>
      </c>
      <c r="S1800" s="13">
        <v>0</v>
      </c>
      <c r="T1800" s="11" t="s">
        <v>7</v>
      </c>
      <c r="U1800" s="11" t="s">
        <v>8</v>
      </c>
      <c r="V1800" s="15">
        <v>0</v>
      </c>
      <c r="W1800" s="13">
        <v>0</v>
      </c>
      <c r="X1800" s="15">
        <v>0</v>
      </c>
      <c r="Y1800" s="15">
        <v>0</v>
      </c>
      <c r="Z1800" s="13">
        <v>0</v>
      </c>
      <c r="AA1800" s="15">
        <v>0</v>
      </c>
      <c r="AB1800" s="13">
        <v>0</v>
      </c>
      <c r="AC1800" s="15">
        <v>0</v>
      </c>
      <c r="AD1800" s="13">
        <v>0</v>
      </c>
      <c r="AE1800" s="15">
        <v>0</v>
      </c>
      <c r="AF1800" s="13">
        <v>0</v>
      </c>
      <c r="AG1800" s="15">
        <v>0</v>
      </c>
      <c r="AH1800" s="13">
        <v>0</v>
      </c>
      <c r="AI1800" s="15">
        <v>0</v>
      </c>
      <c r="AJ1800" s="11" t="s">
        <v>17</v>
      </c>
      <c r="AK1800" s="11" t="s">
        <v>10</v>
      </c>
      <c r="AL1800" s="22">
        <f t="shared" si="84"/>
        <v>2350</v>
      </c>
      <c r="AM1800" s="11" t="str">
        <f>VLOOKUP(O1800,Sheet2!$D$6:$E$14,2,FALSE)</f>
        <v>Spare parts</v>
      </c>
      <c r="AN1800" s="11" t="str">
        <f>VLOOKUP(F1800,Sheet2!$E$10:$F$13,2,FALSE)</f>
        <v>SPE</v>
      </c>
      <c r="AO1800" s="35" t="s">
        <v>14668</v>
      </c>
      <c r="AP1800">
        <f>MATCH(AN1800,Sheet2!$F$5:$F$18,0)</f>
        <v>7</v>
      </c>
      <c r="AQ1800">
        <f>MATCH(AO1800,Sheet2!$F$5:$K$5,0)</f>
        <v>6</v>
      </c>
      <c r="AR1800" s="33">
        <f>INDEX(Sheet2!$F$5:$K$18,OPaL!AP1800,OPaL!AQ1800)</f>
        <v>0.15</v>
      </c>
      <c r="AS1800" s="1">
        <f t="shared" si="86"/>
        <v>23080.3135</v>
      </c>
    </row>
    <row r="1801" spans="1:45" x14ac:dyDescent="0.2">
      <c r="A1801" s="11" t="s">
        <v>1661</v>
      </c>
      <c r="B1801" s="11" t="s">
        <v>1662</v>
      </c>
      <c r="C1801" s="11" t="s">
        <v>11547</v>
      </c>
      <c r="D1801" s="21">
        <v>42942</v>
      </c>
      <c r="E1801" s="21" t="s">
        <v>9697</v>
      </c>
      <c r="F1801" s="21" t="s">
        <v>14658</v>
      </c>
      <c r="G1801" s="11" t="s">
        <v>2</v>
      </c>
      <c r="H1801" s="11" t="s">
        <v>16</v>
      </c>
      <c r="I1801" s="11" t="s">
        <v>4</v>
      </c>
      <c r="J1801" s="12">
        <v>1</v>
      </c>
      <c r="K1801" s="12">
        <v>27153.31</v>
      </c>
      <c r="L1801" s="12">
        <v>0</v>
      </c>
      <c r="M1801" s="12">
        <v>0</v>
      </c>
      <c r="N1801" s="12">
        <f t="shared" si="85"/>
        <v>27153.31</v>
      </c>
      <c r="O1801" s="11" t="s">
        <v>5</v>
      </c>
      <c r="P1801" s="13">
        <v>0</v>
      </c>
      <c r="Q1801" s="11" t="s">
        <v>6</v>
      </c>
      <c r="R1801" s="13">
        <v>0</v>
      </c>
      <c r="S1801" s="13">
        <v>0</v>
      </c>
      <c r="T1801" s="11" t="s">
        <v>7</v>
      </c>
      <c r="U1801" s="11" t="s">
        <v>8</v>
      </c>
      <c r="V1801" s="15">
        <v>0</v>
      </c>
      <c r="W1801" s="13">
        <v>0</v>
      </c>
      <c r="X1801" s="15">
        <v>0</v>
      </c>
      <c r="Y1801" s="15">
        <v>0</v>
      </c>
      <c r="Z1801" s="13">
        <v>0</v>
      </c>
      <c r="AA1801" s="15">
        <v>0</v>
      </c>
      <c r="AB1801" s="13">
        <v>0</v>
      </c>
      <c r="AC1801" s="15">
        <v>0</v>
      </c>
      <c r="AD1801" s="13">
        <v>0</v>
      </c>
      <c r="AE1801" s="15">
        <v>0</v>
      </c>
      <c r="AF1801" s="13">
        <v>0</v>
      </c>
      <c r="AG1801" s="15">
        <v>0</v>
      </c>
      <c r="AH1801" s="13">
        <v>0</v>
      </c>
      <c r="AI1801" s="15">
        <v>0</v>
      </c>
      <c r="AJ1801" s="11" t="s">
        <v>17</v>
      </c>
      <c r="AK1801" s="11" t="s">
        <v>10</v>
      </c>
      <c r="AL1801" s="22">
        <f t="shared" si="84"/>
        <v>2350</v>
      </c>
      <c r="AM1801" s="11" t="str">
        <f>VLOOKUP(O1801,Sheet2!$D$6:$E$14,2,FALSE)</f>
        <v>Spare parts</v>
      </c>
      <c r="AN1801" s="11" t="str">
        <f>VLOOKUP(F1801,Sheet2!$E$10:$F$13,2,FALSE)</f>
        <v>SPE</v>
      </c>
      <c r="AO1801" s="35" t="s">
        <v>14668</v>
      </c>
      <c r="AP1801">
        <f>MATCH(AN1801,Sheet2!$F$5:$F$18,0)</f>
        <v>7</v>
      </c>
      <c r="AQ1801">
        <f>MATCH(AO1801,Sheet2!$F$5:$K$5,0)</f>
        <v>6</v>
      </c>
      <c r="AR1801" s="33">
        <f>INDEX(Sheet2!$F$5:$K$18,OPaL!AP1801,OPaL!AQ1801)</f>
        <v>0.15</v>
      </c>
      <c r="AS1801" s="1">
        <f t="shared" si="86"/>
        <v>23080.3135</v>
      </c>
    </row>
    <row r="1802" spans="1:45" x14ac:dyDescent="0.2">
      <c r="A1802" s="11" t="s">
        <v>7023</v>
      </c>
      <c r="B1802" s="11" t="s">
        <v>7024</v>
      </c>
      <c r="C1802" s="11" t="s">
        <v>11548</v>
      </c>
      <c r="D1802" s="21">
        <v>45133</v>
      </c>
      <c r="E1802" s="21" t="s">
        <v>9697</v>
      </c>
      <c r="F1802" s="21" t="s">
        <v>14659</v>
      </c>
      <c r="G1802" s="11" t="s">
        <v>2</v>
      </c>
      <c r="H1802" s="11" t="s">
        <v>3</v>
      </c>
      <c r="I1802" s="11" t="s">
        <v>4</v>
      </c>
      <c r="J1802" s="13">
        <v>9</v>
      </c>
      <c r="K1802" s="12">
        <v>27068.59</v>
      </c>
      <c r="L1802" s="12">
        <v>0</v>
      </c>
      <c r="M1802" s="12">
        <v>0</v>
      </c>
      <c r="N1802" s="12">
        <f t="shared" si="85"/>
        <v>27068.59</v>
      </c>
      <c r="O1802" s="11" t="s">
        <v>5</v>
      </c>
      <c r="P1802" s="13">
        <v>0</v>
      </c>
      <c r="Q1802" s="11" t="s">
        <v>6</v>
      </c>
      <c r="R1802" s="13">
        <v>0</v>
      </c>
      <c r="S1802" s="13">
        <v>0</v>
      </c>
      <c r="T1802" s="11" t="s">
        <v>7</v>
      </c>
      <c r="U1802" s="11" t="s">
        <v>8</v>
      </c>
      <c r="V1802" s="15">
        <v>0</v>
      </c>
      <c r="W1802" s="13">
        <v>0</v>
      </c>
      <c r="X1802" s="15">
        <v>0</v>
      </c>
      <c r="Y1802" s="15">
        <v>0</v>
      </c>
      <c r="Z1802" s="13">
        <v>0</v>
      </c>
      <c r="AA1802" s="15">
        <v>0</v>
      </c>
      <c r="AB1802" s="13">
        <v>0</v>
      </c>
      <c r="AC1802" s="15">
        <v>0</v>
      </c>
      <c r="AD1802" s="13">
        <v>0</v>
      </c>
      <c r="AE1802" s="15">
        <v>0</v>
      </c>
      <c r="AF1802" s="13">
        <v>0</v>
      </c>
      <c r="AG1802" s="15">
        <v>0</v>
      </c>
      <c r="AH1802" s="13">
        <v>0</v>
      </c>
      <c r="AI1802" s="15">
        <v>0</v>
      </c>
      <c r="AJ1802" s="11" t="s">
        <v>9</v>
      </c>
      <c r="AK1802" s="11" t="s">
        <v>13</v>
      </c>
      <c r="AL1802" s="22">
        <f t="shared" si="84"/>
        <v>159</v>
      </c>
      <c r="AM1802" s="11" t="str">
        <f>VLOOKUP(O1802,Sheet2!$D$6:$E$14,2,FALSE)</f>
        <v>Spare parts</v>
      </c>
      <c r="AN1802" s="11" t="str">
        <f>VLOOKUP(F1802,Sheet2!$E$10:$F$13,2,FALSE)</f>
        <v>SPM</v>
      </c>
      <c r="AO1802" s="35" t="s">
        <v>14665</v>
      </c>
      <c r="AP1802">
        <f>MATCH(AN1802,Sheet2!$F$5:$F$18,0)</f>
        <v>6</v>
      </c>
      <c r="AQ1802">
        <f>MATCH(AO1802,Sheet2!$F$5:$K$5,0)</f>
        <v>3</v>
      </c>
      <c r="AR1802" s="33">
        <f>INDEX(Sheet2!$F$5:$K$18,OPaL!AP1802,OPaL!AQ1802)</f>
        <v>0</v>
      </c>
      <c r="AS1802" s="1">
        <f t="shared" si="86"/>
        <v>27068.59</v>
      </c>
    </row>
    <row r="1803" spans="1:45" x14ac:dyDescent="0.2">
      <c r="A1803" s="11" t="s">
        <v>4113</v>
      </c>
      <c r="B1803" s="11" t="s">
        <v>4114</v>
      </c>
      <c r="C1803" s="11" t="s">
        <v>11050</v>
      </c>
      <c r="D1803" s="21">
        <v>44701</v>
      </c>
      <c r="E1803" s="21" t="s">
        <v>9697</v>
      </c>
      <c r="F1803" s="21" t="s">
        <v>14659</v>
      </c>
      <c r="G1803" s="11" t="s">
        <v>2</v>
      </c>
      <c r="H1803" s="11" t="s">
        <v>3</v>
      </c>
      <c r="I1803" s="11" t="s">
        <v>4</v>
      </c>
      <c r="J1803" s="13">
        <v>1</v>
      </c>
      <c r="K1803" s="12">
        <v>27062</v>
      </c>
      <c r="L1803" s="12">
        <v>0</v>
      </c>
      <c r="M1803" s="12">
        <v>0</v>
      </c>
      <c r="N1803" s="12">
        <f t="shared" si="85"/>
        <v>27062</v>
      </c>
      <c r="O1803" s="11" t="s">
        <v>5</v>
      </c>
      <c r="P1803" s="13">
        <v>0</v>
      </c>
      <c r="Q1803" s="11" t="s">
        <v>6</v>
      </c>
      <c r="R1803" s="13">
        <v>0</v>
      </c>
      <c r="S1803" s="13">
        <v>0</v>
      </c>
      <c r="T1803" s="11" t="s">
        <v>7</v>
      </c>
      <c r="U1803" s="11" t="s">
        <v>8</v>
      </c>
      <c r="V1803" s="15">
        <v>0</v>
      </c>
      <c r="W1803" s="13">
        <v>0</v>
      </c>
      <c r="X1803" s="15">
        <v>0</v>
      </c>
      <c r="Y1803" s="15">
        <v>0</v>
      </c>
      <c r="Z1803" s="13">
        <v>0</v>
      </c>
      <c r="AA1803" s="15">
        <v>0</v>
      </c>
      <c r="AB1803" s="13">
        <v>0</v>
      </c>
      <c r="AC1803" s="15">
        <v>0</v>
      </c>
      <c r="AD1803" s="13">
        <v>0</v>
      </c>
      <c r="AE1803" s="15">
        <v>0</v>
      </c>
      <c r="AF1803" s="13">
        <v>0</v>
      </c>
      <c r="AG1803" s="15">
        <v>0</v>
      </c>
      <c r="AH1803" s="13">
        <v>0</v>
      </c>
      <c r="AI1803" s="15">
        <v>0</v>
      </c>
      <c r="AJ1803" s="11" t="s">
        <v>9</v>
      </c>
      <c r="AK1803" s="11" t="s">
        <v>1398</v>
      </c>
      <c r="AL1803" s="22">
        <f t="shared" si="84"/>
        <v>591</v>
      </c>
      <c r="AM1803" s="11" t="str">
        <f>VLOOKUP(O1803,Sheet2!$D$6:$E$14,2,FALSE)</f>
        <v>Spare parts</v>
      </c>
      <c r="AN1803" s="11" t="str">
        <f>VLOOKUP(F1803,Sheet2!$E$10:$F$13,2,FALSE)</f>
        <v>SPM</v>
      </c>
      <c r="AO1803" s="35" t="s">
        <v>14668</v>
      </c>
      <c r="AP1803">
        <f>MATCH(AN1803,Sheet2!$F$5:$F$18,0)</f>
        <v>6</v>
      </c>
      <c r="AQ1803">
        <f>MATCH(AO1803,Sheet2!$F$5:$K$5,0)</f>
        <v>6</v>
      </c>
      <c r="AR1803" s="33">
        <f>INDEX(Sheet2!$F$5:$K$18,OPaL!AP1803,OPaL!AQ1803)</f>
        <v>0.15</v>
      </c>
      <c r="AS1803" s="1">
        <f t="shared" si="86"/>
        <v>23002.7</v>
      </c>
    </row>
    <row r="1804" spans="1:45" x14ac:dyDescent="0.2">
      <c r="A1804" s="11" t="s">
        <v>52</v>
      </c>
      <c r="B1804" s="11" t="s">
        <v>53</v>
      </c>
      <c r="C1804" s="11" t="s">
        <v>11549</v>
      </c>
      <c r="D1804" s="21">
        <v>43061</v>
      </c>
      <c r="E1804" s="21" t="s">
        <v>9697</v>
      </c>
      <c r="F1804" s="21" t="s">
        <v>14659</v>
      </c>
      <c r="G1804" s="11" t="s">
        <v>2</v>
      </c>
      <c r="H1804" s="11" t="s">
        <v>16</v>
      </c>
      <c r="I1804" s="11" t="s">
        <v>4</v>
      </c>
      <c r="J1804" s="12">
        <v>2</v>
      </c>
      <c r="K1804" s="12">
        <v>27050.14</v>
      </c>
      <c r="L1804" s="12">
        <v>0</v>
      </c>
      <c r="M1804" s="12">
        <v>0</v>
      </c>
      <c r="N1804" s="12">
        <f t="shared" si="85"/>
        <v>27050.14</v>
      </c>
      <c r="O1804" s="11" t="s">
        <v>5</v>
      </c>
      <c r="P1804" s="13">
        <v>0</v>
      </c>
      <c r="Q1804" s="11" t="s">
        <v>6</v>
      </c>
      <c r="R1804" s="13">
        <v>0</v>
      </c>
      <c r="S1804" s="13">
        <v>0</v>
      </c>
      <c r="T1804" s="11" t="s">
        <v>7</v>
      </c>
      <c r="U1804" s="11" t="s">
        <v>8</v>
      </c>
      <c r="V1804" s="15">
        <v>0</v>
      </c>
      <c r="W1804" s="13">
        <v>0</v>
      </c>
      <c r="X1804" s="15">
        <v>0</v>
      </c>
      <c r="Y1804" s="15">
        <v>0</v>
      </c>
      <c r="Z1804" s="13">
        <v>0</v>
      </c>
      <c r="AA1804" s="15">
        <v>0</v>
      </c>
      <c r="AB1804" s="13">
        <v>0</v>
      </c>
      <c r="AC1804" s="15">
        <v>0</v>
      </c>
      <c r="AD1804" s="13">
        <v>0</v>
      </c>
      <c r="AE1804" s="15">
        <v>0</v>
      </c>
      <c r="AF1804" s="13">
        <v>0</v>
      </c>
      <c r="AG1804" s="15">
        <v>0</v>
      </c>
      <c r="AH1804" s="13">
        <v>0</v>
      </c>
      <c r="AI1804" s="15">
        <v>0</v>
      </c>
      <c r="AJ1804" s="11" t="s">
        <v>17</v>
      </c>
      <c r="AK1804" s="11" t="s">
        <v>13</v>
      </c>
      <c r="AL1804" s="22">
        <f t="shared" si="84"/>
        <v>2231</v>
      </c>
      <c r="AM1804" s="11" t="str">
        <f>VLOOKUP(O1804,Sheet2!$D$6:$E$14,2,FALSE)</f>
        <v>Spare parts</v>
      </c>
      <c r="AN1804" s="11" t="str">
        <f>VLOOKUP(F1804,Sheet2!$E$10:$F$13,2,FALSE)</f>
        <v>SPM</v>
      </c>
      <c r="AO1804" s="35" t="s">
        <v>14668</v>
      </c>
      <c r="AP1804">
        <f>MATCH(AN1804,Sheet2!$F$5:$F$18,0)</f>
        <v>6</v>
      </c>
      <c r="AQ1804">
        <f>MATCH(AO1804,Sheet2!$F$5:$K$5,0)</f>
        <v>6</v>
      </c>
      <c r="AR1804" s="33">
        <f>INDEX(Sheet2!$F$5:$K$18,OPaL!AP1804,OPaL!AQ1804)</f>
        <v>0.15</v>
      </c>
      <c r="AS1804" s="1">
        <f t="shared" si="86"/>
        <v>22992.618999999999</v>
      </c>
    </row>
    <row r="1805" spans="1:45" x14ac:dyDescent="0.2">
      <c r="A1805" s="11" t="s">
        <v>5119</v>
      </c>
      <c r="B1805" s="11" t="s">
        <v>5120</v>
      </c>
      <c r="C1805" s="11" t="s">
        <v>11550</v>
      </c>
      <c r="D1805" s="21">
        <v>42427</v>
      </c>
      <c r="E1805" s="21" t="s">
        <v>9697</v>
      </c>
      <c r="F1805" s="21" t="s">
        <v>14659</v>
      </c>
      <c r="G1805" s="11" t="s">
        <v>2</v>
      </c>
      <c r="H1805" s="11" t="s">
        <v>16</v>
      </c>
      <c r="I1805" s="11" t="s">
        <v>4</v>
      </c>
      <c r="J1805" s="13">
        <v>1</v>
      </c>
      <c r="K1805" s="12">
        <v>27041</v>
      </c>
      <c r="L1805" s="12">
        <v>0</v>
      </c>
      <c r="M1805" s="12">
        <v>0</v>
      </c>
      <c r="N1805" s="12">
        <f t="shared" si="85"/>
        <v>27041</v>
      </c>
      <c r="O1805" s="11" t="s">
        <v>5</v>
      </c>
      <c r="P1805" s="13">
        <v>0</v>
      </c>
      <c r="Q1805" s="11" t="s">
        <v>6</v>
      </c>
      <c r="R1805" s="13">
        <v>0</v>
      </c>
      <c r="S1805" s="13">
        <v>0</v>
      </c>
      <c r="T1805" s="11" t="s">
        <v>7</v>
      </c>
      <c r="U1805" s="11" t="s">
        <v>8</v>
      </c>
      <c r="V1805" s="15">
        <v>0</v>
      </c>
      <c r="W1805" s="13">
        <v>0</v>
      </c>
      <c r="X1805" s="15">
        <v>0</v>
      </c>
      <c r="Y1805" s="15">
        <v>0</v>
      </c>
      <c r="Z1805" s="13">
        <v>0</v>
      </c>
      <c r="AA1805" s="15">
        <v>0</v>
      </c>
      <c r="AB1805" s="13">
        <v>0</v>
      </c>
      <c r="AC1805" s="15">
        <v>0</v>
      </c>
      <c r="AD1805" s="13">
        <v>0</v>
      </c>
      <c r="AE1805" s="15">
        <v>0</v>
      </c>
      <c r="AF1805" s="13">
        <v>0</v>
      </c>
      <c r="AG1805" s="15">
        <v>0</v>
      </c>
      <c r="AH1805" s="13">
        <v>0</v>
      </c>
      <c r="AI1805" s="15">
        <v>0</v>
      </c>
      <c r="AJ1805" s="11" t="s">
        <v>17</v>
      </c>
      <c r="AK1805" s="11" t="s">
        <v>1398</v>
      </c>
      <c r="AL1805" s="22">
        <f t="shared" si="84"/>
        <v>2865</v>
      </c>
      <c r="AM1805" s="11" t="str">
        <f>VLOOKUP(O1805,Sheet2!$D$6:$E$14,2,FALSE)</f>
        <v>Spare parts</v>
      </c>
      <c r="AN1805" s="11" t="str">
        <f>VLOOKUP(F1805,Sheet2!$E$10:$F$13,2,FALSE)</f>
        <v>SPM</v>
      </c>
      <c r="AO1805" s="35" t="s">
        <v>14668</v>
      </c>
      <c r="AP1805">
        <f>MATCH(AN1805,Sheet2!$F$5:$F$18,0)</f>
        <v>6</v>
      </c>
      <c r="AQ1805">
        <f>MATCH(AO1805,Sheet2!$F$5:$K$5,0)</f>
        <v>6</v>
      </c>
      <c r="AR1805" s="33">
        <f>INDEX(Sheet2!$F$5:$K$18,OPaL!AP1805,OPaL!AQ1805)</f>
        <v>0.15</v>
      </c>
      <c r="AS1805" s="1">
        <f t="shared" si="86"/>
        <v>22984.85</v>
      </c>
    </row>
    <row r="1806" spans="1:45" x14ac:dyDescent="0.2">
      <c r="A1806" s="11" t="s">
        <v>5121</v>
      </c>
      <c r="B1806" s="11" t="s">
        <v>5122</v>
      </c>
      <c r="C1806" s="11" t="s">
        <v>11551</v>
      </c>
      <c r="D1806" s="21">
        <v>42427</v>
      </c>
      <c r="E1806" s="21" t="s">
        <v>9697</v>
      </c>
      <c r="F1806" s="21" t="s">
        <v>14659</v>
      </c>
      <c r="G1806" s="11" t="s">
        <v>2</v>
      </c>
      <c r="H1806" s="11" t="s">
        <v>16</v>
      </c>
      <c r="I1806" s="11" t="s">
        <v>4</v>
      </c>
      <c r="J1806" s="13">
        <v>1</v>
      </c>
      <c r="K1806" s="12">
        <v>27041</v>
      </c>
      <c r="L1806" s="12">
        <v>0</v>
      </c>
      <c r="M1806" s="12">
        <v>0</v>
      </c>
      <c r="N1806" s="12">
        <f t="shared" si="85"/>
        <v>27041</v>
      </c>
      <c r="O1806" s="11" t="s">
        <v>5</v>
      </c>
      <c r="P1806" s="13">
        <v>0</v>
      </c>
      <c r="Q1806" s="11" t="s">
        <v>6</v>
      </c>
      <c r="R1806" s="13">
        <v>0</v>
      </c>
      <c r="S1806" s="13">
        <v>0</v>
      </c>
      <c r="T1806" s="11" t="s">
        <v>7</v>
      </c>
      <c r="U1806" s="11" t="s">
        <v>8</v>
      </c>
      <c r="V1806" s="15">
        <v>0</v>
      </c>
      <c r="W1806" s="13">
        <v>0</v>
      </c>
      <c r="X1806" s="15">
        <v>0</v>
      </c>
      <c r="Y1806" s="15">
        <v>0</v>
      </c>
      <c r="Z1806" s="13">
        <v>0</v>
      </c>
      <c r="AA1806" s="15">
        <v>0</v>
      </c>
      <c r="AB1806" s="13">
        <v>0</v>
      </c>
      <c r="AC1806" s="15">
        <v>0</v>
      </c>
      <c r="AD1806" s="13">
        <v>0</v>
      </c>
      <c r="AE1806" s="15">
        <v>0</v>
      </c>
      <c r="AF1806" s="13">
        <v>0</v>
      </c>
      <c r="AG1806" s="15">
        <v>0</v>
      </c>
      <c r="AH1806" s="13">
        <v>0</v>
      </c>
      <c r="AI1806" s="15">
        <v>0</v>
      </c>
      <c r="AJ1806" s="11" t="s">
        <v>17</v>
      </c>
      <c r="AK1806" s="11" t="s">
        <v>1398</v>
      </c>
      <c r="AL1806" s="22">
        <f t="shared" si="84"/>
        <v>2865</v>
      </c>
      <c r="AM1806" s="11" t="str">
        <f>VLOOKUP(O1806,Sheet2!$D$6:$E$14,2,FALSE)</f>
        <v>Spare parts</v>
      </c>
      <c r="AN1806" s="11" t="str">
        <f>VLOOKUP(F1806,Sheet2!$E$10:$F$13,2,FALSE)</f>
        <v>SPM</v>
      </c>
      <c r="AO1806" s="35" t="s">
        <v>14668</v>
      </c>
      <c r="AP1806">
        <f>MATCH(AN1806,Sheet2!$F$5:$F$18,0)</f>
        <v>6</v>
      </c>
      <c r="AQ1806">
        <f>MATCH(AO1806,Sheet2!$F$5:$K$5,0)</f>
        <v>6</v>
      </c>
      <c r="AR1806" s="33">
        <f>INDEX(Sheet2!$F$5:$K$18,OPaL!AP1806,OPaL!AQ1806)</f>
        <v>0.15</v>
      </c>
      <c r="AS1806" s="1">
        <f t="shared" si="86"/>
        <v>22984.85</v>
      </c>
    </row>
    <row r="1807" spans="1:45" x14ac:dyDescent="0.2">
      <c r="A1807" s="11" t="s">
        <v>8686</v>
      </c>
      <c r="B1807" s="11" t="s">
        <v>8687</v>
      </c>
      <c r="C1807" s="11" t="s">
        <v>11552</v>
      </c>
      <c r="D1807" s="21">
        <v>43455</v>
      </c>
      <c r="E1807" s="21" t="s">
        <v>9731</v>
      </c>
      <c r="F1807" s="21" t="s">
        <v>14659</v>
      </c>
      <c r="G1807" s="11" t="s">
        <v>2</v>
      </c>
      <c r="H1807" s="11" t="s">
        <v>3</v>
      </c>
      <c r="I1807" s="11" t="s">
        <v>4</v>
      </c>
      <c r="J1807" s="13">
        <v>6</v>
      </c>
      <c r="K1807" s="12">
        <v>27000</v>
      </c>
      <c r="L1807" s="12">
        <v>0</v>
      </c>
      <c r="M1807" s="12">
        <v>0</v>
      </c>
      <c r="N1807" s="12">
        <f t="shared" si="85"/>
        <v>27000</v>
      </c>
      <c r="O1807" s="11" t="s">
        <v>8227</v>
      </c>
      <c r="P1807" s="13">
        <v>0</v>
      </c>
      <c r="Q1807" s="11" t="s">
        <v>6</v>
      </c>
      <c r="R1807" s="13">
        <v>0</v>
      </c>
      <c r="S1807" s="13">
        <v>0</v>
      </c>
      <c r="T1807" s="11" t="s">
        <v>7</v>
      </c>
      <c r="U1807" s="11" t="s">
        <v>8</v>
      </c>
      <c r="V1807" s="15">
        <v>0</v>
      </c>
      <c r="W1807" s="13">
        <v>0</v>
      </c>
      <c r="X1807" s="15">
        <v>0</v>
      </c>
      <c r="Y1807" s="15">
        <v>0</v>
      </c>
      <c r="Z1807" s="13">
        <v>0</v>
      </c>
      <c r="AA1807" s="15">
        <v>0</v>
      </c>
      <c r="AB1807" s="13">
        <v>0</v>
      </c>
      <c r="AC1807" s="15">
        <v>0</v>
      </c>
      <c r="AD1807" s="13">
        <v>0</v>
      </c>
      <c r="AE1807" s="15">
        <v>0</v>
      </c>
      <c r="AF1807" s="13">
        <v>0</v>
      </c>
      <c r="AG1807" s="15">
        <v>0</v>
      </c>
      <c r="AH1807" s="13">
        <v>0</v>
      </c>
      <c r="AI1807" s="15">
        <v>0</v>
      </c>
      <c r="AJ1807" s="11" t="s">
        <v>9</v>
      </c>
      <c r="AK1807" s="11" t="s">
        <v>8228</v>
      </c>
      <c r="AL1807" s="22">
        <f t="shared" si="84"/>
        <v>1837</v>
      </c>
      <c r="AM1807" s="11" t="str">
        <f>VLOOKUP(O1807,Sheet2!$D$6:$E$14,2,FALSE)</f>
        <v>Consumables</v>
      </c>
      <c r="AN1807" s="11" t="str">
        <f>VLOOKUP(F1807,Sheet2!$E$15:$F$18,2,FALSE)</f>
        <v>CM</v>
      </c>
      <c r="AO1807" s="35" t="s">
        <v>14668</v>
      </c>
      <c r="AP1807">
        <f>MATCH(AN1807,Sheet2!$F$5:$F$18,0)</f>
        <v>13</v>
      </c>
      <c r="AQ1807">
        <f>MATCH(AO1807,Sheet2!$F$5:$K$5,0)</f>
        <v>6</v>
      </c>
      <c r="AR1807" s="33">
        <f>INDEX(Sheet2!$F$5:$K$18,OPaL!AP1807,OPaL!AQ1807)</f>
        <v>0.2</v>
      </c>
      <c r="AS1807" s="1">
        <f t="shared" si="86"/>
        <v>21600</v>
      </c>
    </row>
    <row r="1808" spans="1:45" x14ac:dyDescent="0.2">
      <c r="A1808" s="11" t="s">
        <v>6107</v>
      </c>
      <c r="B1808" s="11" t="s">
        <v>6108</v>
      </c>
      <c r="C1808" s="11" t="s">
        <v>10666</v>
      </c>
      <c r="D1808" s="21">
        <v>43547</v>
      </c>
      <c r="E1808" s="21" t="s">
        <v>9697</v>
      </c>
      <c r="F1808" s="21" t="s">
        <v>14659</v>
      </c>
      <c r="G1808" s="11" t="s">
        <v>2</v>
      </c>
      <c r="H1808" s="11" t="s">
        <v>3</v>
      </c>
      <c r="I1808" s="11" t="s">
        <v>4</v>
      </c>
      <c r="J1808" s="13">
        <v>1</v>
      </c>
      <c r="K1808" s="12">
        <v>26978.16</v>
      </c>
      <c r="L1808" s="12">
        <v>0</v>
      </c>
      <c r="M1808" s="12">
        <v>0</v>
      </c>
      <c r="N1808" s="12">
        <f t="shared" si="85"/>
        <v>26978.16</v>
      </c>
      <c r="O1808" s="11" t="s">
        <v>5</v>
      </c>
      <c r="P1808" s="13">
        <v>0</v>
      </c>
      <c r="Q1808" s="11" t="s">
        <v>6</v>
      </c>
      <c r="R1808" s="13">
        <v>0</v>
      </c>
      <c r="S1808" s="13">
        <v>0</v>
      </c>
      <c r="T1808" s="11" t="s">
        <v>7</v>
      </c>
      <c r="U1808" s="11" t="s">
        <v>8</v>
      </c>
      <c r="V1808" s="15">
        <v>0</v>
      </c>
      <c r="W1808" s="13">
        <v>0</v>
      </c>
      <c r="X1808" s="15">
        <v>0</v>
      </c>
      <c r="Y1808" s="15">
        <v>0</v>
      </c>
      <c r="Z1808" s="13">
        <v>0</v>
      </c>
      <c r="AA1808" s="15">
        <v>0</v>
      </c>
      <c r="AB1808" s="13">
        <v>0</v>
      </c>
      <c r="AC1808" s="15">
        <v>0</v>
      </c>
      <c r="AD1808" s="13">
        <v>0</v>
      </c>
      <c r="AE1808" s="15">
        <v>0</v>
      </c>
      <c r="AF1808" s="13">
        <v>0</v>
      </c>
      <c r="AG1808" s="15">
        <v>0</v>
      </c>
      <c r="AH1808" s="13">
        <v>0</v>
      </c>
      <c r="AI1808" s="15">
        <v>0</v>
      </c>
      <c r="AJ1808" s="11" t="s">
        <v>9</v>
      </c>
      <c r="AK1808" s="11" t="s">
        <v>13</v>
      </c>
      <c r="AL1808" s="22">
        <f t="shared" si="84"/>
        <v>1745</v>
      </c>
      <c r="AM1808" s="11" t="str">
        <f>VLOOKUP(O1808,Sheet2!$D$6:$E$14,2,FALSE)</f>
        <v>Spare parts</v>
      </c>
      <c r="AN1808" s="11" t="str">
        <f>VLOOKUP(F1808,Sheet2!$E$10:$F$13,2,FALSE)</f>
        <v>SPM</v>
      </c>
      <c r="AO1808" s="35" t="s">
        <v>14668</v>
      </c>
      <c r="AP1808">
        <f>MATCH(AN1808,Sheet2!$F$5:$F$18,0)</f>
        <v>6</v>
      </c>
      <c r="AQ1808">
        <f>MATCH(AO1808,Sheet2!$F$5:$K$5,0)</f>
        <v>6</v>
      </c>
      <c r="AR1808" s="33">
        <f>INDEX(Sheet2!$F$5:$K$18,OPaL!AP1808,OPaL!AQ1808)</f>
        <v>0.15</v>
      </c>
      <c r="AS1808" s="1">
        <f t="shared" si="86"/>
        <v>22931.435999999998</v>
      </c>
    </row>
    <row r="1809" spans="1:45" x14ac:dyDescent="0.2">
      <c r="A1809" s="11" t="s">
        <v>8318</v>
      </c>
      <c r="B1809" s="11" t="s">
        <v>8319</v>
      </c>
      <c r="C1809" s="11" t="s">
        <v>11553</v>
      </c>
      <c r="D1809" s="21">
        <v>44751</v>
      </c>
      <c r="E1809" s="21" t="s">
        <v>9771</v>
      </c>
      <c r="F1809" s="21" t="s">
        <v>14659</v>
      </c>
      <c r="G1809" s="11" t="s">
        <v>2</v>
      </c>
      <c r="H1809" s="11" t="s">
        <v>350</v>
      </c>
      <c r="I1809" s="11" t="s">
        <v>4</v>
      </c>
      <c r="J1809" s="12">
        <v>51</v>
      </c>
      <c r="K1809" s="12">
        <v>26963.19</v>
      </c>
      <c r="L1809" s="12">
        <v>0</v>
      </c>
      <c r="M1809" s="12">
        <v>0</v>
      </c>
      <c r="N1809" s="12">
        <f t="shared" si="85"/>
        <v>26963.19</v>
      </c>
      <c r="O1809" s="11" t="s">
        <v>8227</v>
      </c>
      <c r="P1809" s="13">
        <v>0</v>
      </c>
      <c r="Q1809" s="11" t="s">
        <v>6</v>
      </c>
      <c r="R1809" s="13">
        <v>0</v>
      </c>
      <c r="S1809" s="13">
        <v>0</v>
      </c>
      <c r="T1809" s="11" t="s">
        <v>7</v>
      </c>
      <c r="U1809" s="11" t="s">
        <v>8</v>
      </c>
      <c r="V1809" s="15">
        <v>0</v>
      </c>
      <c r="W1809" s="13">
        <v>0</v>
      </c>
      <c r="X1809" s="15">
        <v>0</v>
      </c>
      <c r="Y1809" s="15">
        <v>0</v>
      </c>
      <c r="Z1809" s="13">
        <v>0</v>
      </c>
      <c r="AA1809" s="15">
        <v>0</v>
      </c>
      <c r="AB1809" s="13">
        <v>0</v>
      </c>
      <c r="AC1809" s="15">
        <v>0</v>
      </c>
      <c r="AD1809" s="13">
        <v>0</v>
      </c>
      <c r="AE1809" s="15">
        <v>0</v>
      </c>
      <c r="AF1809" s="13">
        <v>0</v>
      </c>
      <c r="AG1809" s="15">
        <v>0</v>
      </c>
      <c r="AH1809" s="13">
        <v>0</v>
      </c>
      <c r="AI1809" s="15">
        <v>0</v>
      </c>
      <c r="AJ1809" s="11" t="s">
        <v>352</v>
      </c>
      <c r="AK1809" s="11" t="s">
        <v>8228</v>
      </c>
      <c r="AL1809" s="22">
        <f t="shared" si="84"/>
        <v>541</v>
      </c>
      <c r="AM1809" s="11" t="str">
        <f>VLOOKUP(O1809,Sheet2!$D$6:$E$14,2,FALSE)</f>
        <v>Consumables</v>
      </c>
      <c r="AN1809" s="11" t="str">
        <f>VLOOKUP(F1809,Sheet2!$E$15:$F$18,2,FALSE)</f>
        <v>CM</v>
      </c>
      <c r="AO1809" s="35" t="s">
        <v>14668</v>
      </c>
      <c r="AP1809">
        <f>MATCH(AN1809,Sheet2!$F$5:$F$18,0)</f>
        <v>13</v>
      </c>
      <c r="AQ1809">
        <f>MATCH(AO1809,Sheet2!$F$5:$K$5,0)</f>
        <v>6</v>
      </c>
      <c r="AR1809" s="33">
        <f>INDEX(Sheet2!$F$5:$K$18,OPaL!AP1809,OPaL!AQ1809)</f>
        <v>0.2</v>
      </c>
      <c r="AS1809" s="1">
        <f t="shared" si="86"/>
        <v>21570.552</v>
      </c>
    </row>
    <row r="1810" spans="1:45" x14ac:dyDescent="0.2">
      <c r="A1810" s="11" t="s">
        <v>8864</v>
      </c>
      <c r="B1810" s="11" t="s">
        <v>8865</v>
      </c>
      <c r="C1810" s="11" t="s">
        <v>11210</v>
      </c>
      <c r="D1810" s="21">
        <v>45278</v>
      </c>
      <c r="E1810" s="21" t="s">
        <v>9739</v>
      </c>
      <c r="F1810" s="21" t="s">
        <v>14659</v>
      </c>
      <c r="G1810" s="11" t="s">
        <v>2</v>
      </c>
      <c r="H1810" s="11" t="s">
        <v>350</v>
      </c>
      <c r="I1810" s="11" t="s">
        <v>4</v>
      </c>
      <c r="J1810" s="13">
        <v>11</v>
      </c>
      <c r="K1810" s="12">
        <v>26954.16</v>
      </c>
      <c r="L1810" s="12">
        <v>0</v>
      </c>
      <c r="M1810" s="12">
        <v>0</v>
      </c>
      <c r="N1810" s="12">
        <f t="shared" si="85"/>
        <v>26954.16</v>
      </c>
      <c r="O1810" s="11" t="s">
        <v>8227</v>
      </c>
      <c r="P1810" s="13">
        <v>0</v>
      </c>
      <c r="Q1810" s="11" t="s">
        <v>6</v>
      </c>
      <c r="R1810" s="13">
        <v>0</v>
      </c>
      <c r="S1810" s="13">
        <v>0</v>
      </c>
      <c r="T1810" s="11" t="s">
        <v>7</v>
      </c>
      <c r="U1810" s="11" t="s">
        <v>8</v>
      </c>
      <c r="V1810" s="15">
        <v>0</v>
      </c>
      <c r="W1810" s="13">
        <v>0</v>
      </c>
      <c r="X1810" s="15">
        <v>0</v>
      </c>
      <c r="Y1810" s="15">
        <v>0</v>
      </c>
      <c r="Z1810" s="13">
        <v>0</v>
      </c>
      <c r="AA1810" s="15">
        <v>0</v>
      </c>
      <c r="AB1810" s="13">
        <v>0</v>
      </c>
      <c r="AC1810" s="15">
        <v>0</v>
      </c>
      <c r="AD1810" s="13">
        <v>0</v>
      </c>
      <c r="AE1810" s="15">
        <v>0</v>
      </c>
      <c r="AF1810" s="13">
        <v>0</v>
      </c>
      <c r="AG1810" s="15">
        <v>0</v>
      </c>
      <c r="AH1810" s="13">
        <v>0</v>
      </c>
      <c r="AI1810" s="15">
        <v>0</v>
      </c>
      <c r="AJ1810" s="11" t="s">
        <v>352</v>
      </c>
      <c r="AK1810" s="11" t="s">
        <v>8228</v>
      </c>
      <c r="AL1810" s="22">
        <f t="shared" si="84"/>
        <v>14</v>
      </c>
      <c r="AM1810" s="11" t="str">
        <f>VLOOKUP(O1810,Sheet2!$D$6:$E$14,2,FALSE)</f>
        <v>Consumables</v>
      </c>
      <c r="AN1810" s="11" t="str">
        <f>VLOOKUP(F1810,Sheet2!$E$15:$F$18,2,FALSE)</f>
        <v>CM</v>
      </c>
      <c r="AO1810" s="35" t="s">
        <v>14664</v>
      </c>
      <c r="AP1810">
        <f>MATCH(AN1810,Sheet2!$F$5:$F$18,0)</f>
        <v>13</v>
      </c>
      <c r="AQ1810">
        <f>MATCH(AO1810,Sheet2!$F$5:$K$5,0)</f>
        <v>2</v>
      </c>
      <c r="AR1810" s="33">
        <f>INDEX(Sheet2!$F$5:$K$18,OPaL!AP1810,OPaL!AQ1810)</f>
        <v>0</v>
      </c>
      <c r="AS1810" s="1">
        <f t="shared" si="86"/>
        <v>26954.16</v>
      </c>
    </row>
    <row r="1811" spans="1:45" x14ac:dyDescent="0.2">
      <c r="A1811" s="11" t="s">
        <v>7671</v>
      </c>
      <c r="B1811" s="11" t="s">
        <v>7672</v>
      </c>
      <c r="C1811" s="11" t="s">
        <v>10574</v>
      </c>
      <c r="D1811" s="21">
        <v>42871</v>
      </c>
      <c r="E1811" s="21" t="s">
        <v>9726</v>
      </c>
      <c r="F1811" s="21" t="s">
        <v>14658</v>
      </c>
      <c r="G1811" s="11" t="s">
        <v>2</v>
      </c>
      <c r="H1811" s="11" t="s">
        <v>16</v>
      </c>
      <c r="I1811" s="11" t="s">
        <v>4</v>
      </c>
      <c r="J1811" s="12">
        <v>1</v>
      </c>
      <c r="K1811" s="12">
        <v>26907.23</v>
      </c>
      <c r="L1811" s="12">
        <v>0</v>
      </c>
      <c r="M1811" s="12">
        <v>0</v>
      </c>
      <c r="N1811" s="12">
        <f t="shared" si="85"/>
        <v>26907.23</v>
      </c>
      <c r="O1811" s="11" t="s">
        <v>5</v>
      </c>
      <c r="P1811" s="13">
        <v>0</v>
      </c>
      <c r="Q1811" s="11" t="s">
        <v>6</v>
      </c>
      <c r="R1811" s="13">
        <v>0</v>
      </c>
      <c r="S1811" s="13">
        <v>0</v>
      </c>
      <c r="T1811" s="11" t="s">
        <v>7</v>
      </c>
      <c r="U1811" s="11" t="s">
        <v>8</v>
      </c>
      <c r="V1811" s="15">
        <v>0</v>
      </c>
      <c r="W1811" s="13">
        <v>0</v>
      </c>
      <c r="X1811" s="15">
        <v>0</v>
      </c>
      <c r="Y1811" s="15">
        <v>0</v>
      </c>
      <c r="Z1811" s="13">
        <v>0</v>
      </c>
      <c r="AA1811" s="15">
        <v>0</v>
      </c>
      <c r="AB1811" s="13">
        <v>0</v>
      </c>
      <c r="AC1811" s="15">
        <v>0</v>
      </c>
      <c r="AD1811" s="13">
        <v>0</v>
      </c>
      <c r="AE1811" s="15">
        <v>0</v>
      </c>
      <c r="AF1811" s="13">
        <v>0</v>
      </c>
      <c r="AG1811" s="15">
        <v>0</v>
      </c>
      <c r="AH1811" s="13">
        <v>0</v>
      </c>
      <c r="AI1811" s="15">
        <v>0</v>
      </c>
      <c r="AJ1811" s="11" t="s">
        <v>17</v>
      </c>
      <c r="AK1811" s="11" t="s">
        <v>10</v>
      </c>
      <c r="AL1811" s="22">
        <f t="shared" si="84"/>
        <v>2421</v>
      </c>
      <c r="AM1811" s="11" t="str">
        <f>VLOOKUP(O1811,Sheet2!$D$6:$E$14,2,FALSE)</f>
        <v>Spare parts</v>
      </c>
      <c r="AN1811" s="11" t="str">
        <f>VLOOKUP(F1811,Sheet2!$E$10:$F$13,2,FALSE)</f>
        <v>SPE</v>
      </c>
      <c r="AO1811" s="35" t="s">
        <v>14668</v>
      </c>
      <c r="AP1811">
        <f>MATCH(AN1811,Sheet2!$F$5:$F$18,0)</f>
        <v>7</v>
      </c>
      <c r="AQ1811">
        <f>MATCH(AO1811,Sheet2!$F$5:$K$5,0)</f>
        <v>6</v>
      </c>
      <c r="AR1811" s="33">
        <f>INDEX(Sheet2!$F$5:$K$18,OPaL!AP1811,OPaL!AQ1811)</f>
        <v>0.15</v>
      </c>
      <c r="AS1811" s="1">
        <f t="shared" si="86"/>
        <v>22871.145499999999</v>
      </c>
    </row>
    <row r="1812" spans="1:45" x14ac:dyDescent="0.2">
      <c r="A1812" s="11" t="s">
        <v>2544</v>
      </c>
      <c r="B1812" s="11" t="s">
        <v>2545</v>
      </c>
      <c r="C1812" s="11" t="s">
        <v>11554</v>
      </c>
      <c r="D1812" s="21">
        <v>43460</v>
      </c>
      <c r="E1812" s="21" t="s">
        <v>9798</v>
      </c>
      <c r="F1812" s="21" t="s">
        <v>14659</v>
      </c>
      <c r="G1812" s="11" t="s">
        <v>2</v>
      </c>
      <c r="H1812" s="11" t="s">
        <v>3</v>
      </c>
      <c r="I1812" s="11" t="s">
        <v>4</v>
      </c>
      <c r="J1812" s="12">
        <v>50</v>
      </c>
      <c r="K1812" s="12">
        <v>26903.14</v>
      </c>
      <c r="L1812" s="12">
        <v>0</v>
      </c>
      <c r="M1812" s="12">
        <v>0</v>
      </c>
      <c r="N1812" s="12">
        <f t="shared" si="85"/>
        <v>26903.14</v>
      </c>
      <c r="O1812" s="11" t="s">
        <v>5</v>
      </c>
      <c r="P1812" s="13">
        <v>0</v>
      </c>
      <c r="Q1812" s="11" t="s">
        <v>6</v>
      </c>
      <c r="R1812" s="13">
        <v>0</v>
      </c>
      <c r="S1812" s="13">
        <v>0</v>
      </c>
      <c r="T1812" s="11" t="s">
        <v>7</v>
      </c>
      <c r="U1812" s="11" t="s">
        <v>8</v>
      </c>
      <c r="V1812" s="15">
        <v>0</v>
      </c>
      <c r="W1812" s="13">
        <v>0</v>
      </c>
      <c r="X1812" s="15">
        <v>0</v>
      </c>
      <c r="Y1812" s="15">
        <v>0</v>
      </c>
      <c r="Z1812" s="13">
        <v>0</v>
      </c>
      <c r="AA1812" s="15">
        <v>0</v>
      </c>
      <c r="AB1812" s="13">
        <v>0</v>
      </c>
      <c r="AC1812" s="15">
        <v>0</v>
      </c>
      <c r="AD1812" s="13">
        <v>0</v>
      </c>
      <c r="AE1812" s="15">
        <v>0</v>
      </c>
      <c r="AF1812" s="13">
        <v>0</v>
      </c>
      <c r="AG1812" s="15">
        <v>0</v>
      </c>
      <c r="AH1812" s="13">
        <v>0</v>
      </c>
      <c r="AI1812" s="15">
        <v>0</v>
      </c>
      <c r="AJ1812" s="11" t="s">
        <v>9</v>
      </c>
      <c r="AK1812" s="11" t="s">
        <v>13</v>
      </c>
      <c r="AL1812" s="22">
        <f t="shared" si="84"/>
        <v>1832</v>
      </c>
      <c r="AM1812" s="11" t="str">
        <f>VLOOKUP(O1812,Sheet2!$D$6:$E$14,2,FALSE)</f>
        <v>Spare parts</v>
      </c>
      <c r="AN1812" s="11" t="str">
        <f>VLOOKUP(F1812,Sheet2!$E$10:$F$13,2,FALSE)</f>
        <v>SPM</v>
      </c>
      <c r="AO1812" s="35" t="s">
        <v>14668</v>
      </c>
      <c r="AP1812">
        <f>MATCH(AN1812,Sheet2!$F$5:$F$18,0)</f>
        <v>6</v>
      </c>
      <c r="AQ1812">
        <f>MATCH(AO1812,Sheet2!$F$5:$K$5,0)</f>
        <v>6</v>
      </c>
      <c r="AR1812" s="33">
        <f>INDEX(Sheet2!$F$5:$K$18,OPaL!AP1812,OPaL!AQ1812)</f>
        <v>0.15</v>
      </c>
      <c r="AS1812" s="1">
        <f t="shared" si="86"/>
        <v>22867.668999999998</v>
      </c>
    </row>
    <row r="1813" spans="1:45" x14ac:dyDescent="0.2">
      <c r="A1813" s="11" t="s">
        <v>2174</v>
      </c>
      <c r="B1813" s="11" t="s">
        <v>2175</v>
      </c>
      <c r="C1813" s="11" t="s">
        <v>11555</v>
      </c>
      <c r="D1813" s="21">
        <v>45019</v>
      </c>
      <c r="E1813" s="21" t="s">
        <v>9697</v>
      </c>
      <c r="F1813" s="21" t="s">
        <v>14658</v>
      </c>
      <c r="G1813" s="11" t="s">
        <v>2</v>
      </c>
      <c r="H1813" s="11" t="s">
        <v>3</v>
      </c>
      <c r="I1813" s="11" t="s">
        <v>4</v>
      </c>
      <c r="J1813" s="12">
        <v>2</v>
      </c>
      <c r="K1813" s="12">
        <v>26864.42</v>
      </c>
      <c r="L1813" s="12">
        <v>0</v>
      </c>
      <c r="M1813" s="12">
        <v>0</v>
      </c>
      <c r="N1813" s="12">
        <f t="shared" si="85"/>
        <v>26864.42</v>
      </c>
      <c r="O1813" s="11" t="s">
        <v>5</v>
      </c>
      <c r="P1813" s="13">
        <v>0</v>
      </c>
      <c r="Q1813" s="11" t="s">
        <v>6</v>
      </c>
      <c r="R1813" s="13">
        <v>0</v>
      </c>
      <c r="S1813" s="13">
        <v>0</v>
      </c>
      <c r="T1813" s="11" t="s">
        <v>7</v>
      </c>
      <c r="U1813" s="11" t="s">
        <v>8</v>
      </c>
      <c r="V1813" s="15">
        <v>0</v>
      </c>
      <c r="W1813" s="13">
        <v>0</v>
      </c>
      <c r="X1813" s="15">
        <v>0</v>
      </c>
      <c r="Y1813" s="15">
        <v>0</v>
      </c>
      <c r="Z1813" s="13">
        <v>0</v>
      </c>
      <c r="AA1813" s="15">
        <v>0</v>
      </c>
      <c r="AB1813" s="13">
        <v>0</v>
      </c>
      <c r="AC1813" s="15">
        <v>0</v>
      </c>
      <c r="AD1813" s="13">
        <v>0</v>
      </c>
      <c r="AE1813" s="15">
        <v>0</v>
      </c>
      <c r="AF1813" s="13">
        <v>0</v>
      </c>
      <c r="AG1813" s="15">
        <v>0</v>
      </c>
      <c r="AH1813" s="13">
        <v>0</v>
      </c>
      <c r="AI1813" s="15">
        <v>0</v>
      </c>
      <c r="AJ1813" s="11" t="s">
        <v>9</v>
      </c>
      <c r="AK1813" s="11" t="s">
        <v>13</v>
      </c>
      <c r="AL1813" s="22">
        <f t="shared" si="84"/>
        <v>273</v>
      </c>
      <c r="AM1813" s="11" t="str">
        <f>VLOOKUP(O1813,Sheet2!$D$6:$E$14,2,FALSE)</f>
        <v>Spare parts</v>
      </c>
      <c r="AN1813" s="11" t="str">
        <f>VLOOKUP(F1813,Sheet2!$E$10:$F$13,2,FALSE)</f>
        <v>SPE</v>
      </c>
      <c r="AO1813" s="35" t="s">
        <v>14667</v>
      </c>
      <c r="AP1813">
        <f>MATCH(AN1813,Sheet2!$F$5:$F$18,0)</f>
        <v>7</v>
      </c>
      <c r="AQ1813">
        <f>MATCH(AO1813,Sheet2!$F$5:$K$5,0)</f>
        <v>5</v>
      </c>
      <c r="AR1813" s="33">
        <f>INDEX(Sheet2!$F$5:$K$18,OPaL!AP1813,OPaL!AQ1813)</f>
        <v>0.1</v>
      </c>
      <c r="AS1813" s="1">
        <f t="shared" si="86"/>
        <v>24177.977999999999</v>
      </c>
    </row>
    <row r="1814" spans="1:45" x14ac:dyDescent="0.2">
      <c r="A1814" s="11" t="s">
        <v>3267</v>
      </c>
      <c r="B1814" s="11" t="s">
        <v>3268</v>
      </c>
      <c r="C1814" s="11" t="s">
        <v>11556</v>
      </c>
      <c r="D1814" s="21">
        <v>43776</v>
      </c>
      <c r="E1814" s="21" t="s">
        <v>9750</v>
      </c>
      <c r="F1814" s="21" t="s">
        <v>14659</v>
      </c>
      <c r="G1814" s="11" t="s">
        <v>2</v>
      </c>
      <c r="H1814" s="11" t="s">
        <v>3</v>
      </c>
      <c r="I1814" s="11" t="s">
        <v>4</v>
      </c>
      <c r="J1814" s="12">
        <v>2</v>
      </c>
      <c r="K1814" s="12">
        <v>26793.35</v>
      </c>
      <c r="L1814" s="12">
        <v>0</v>
      </c>
      <c r="M1814" s="12">
        <v>0</v>
      </c>
      <c r="N1814" s="12">
        <f t="shared" si="85"/>
        <v>26793.35</v>
      </c>
      <c r="O1814" s="11" t="s">
        <v>5</v>
      </c>
      <c r="P1814" s="13">
        <v>0</v>
      </c>
      <c r="Q1814" s="11" t="s">
        <v>6</v>
      </c>
      <c r="R1814" s="13">
        <v>0</v>
      </c>
      <c r="S1814" s="13">
        <v>0</v>
      </c>
      <c r="T1814" s="11" t="s">
        <v>7</v>
      </c>
      <c r="U1814" s="11" t="s">
        <v>8</v>
      </c>
      <c r="V1814" s="15">
        <v>0</v>
      </c>
      <c r="W1814" s="13">
        <v>0</v>
      </c>
      <c r="X1814" s="15">
        <v>0</v>
      </c>
      <c r="Y1814" s="15">
        <v>0</v>
      </c>
      <c r="Z1814" s="13">
        <v>0</v>
      </c>
      <c r="AA1814" s="15">
        <v>0</v>
      </c>
      <c r="AB1814" s="13">
        <v>0</v>
      </c>
      <c r="AC1814" s="15">
        <v>0</v>
      </c>
      <c r="AD1814" s="13">
        <v>0</v>
      </c>
      <c r="AE1814" s="15">
        <v>0</v>
      </c>
      <c r="AF1814" s="13">
        <v>0</v>
      </c>
      <c r="AG1814" s="15">
        <v>0</v>
      </c>
      <c r="AH1814" s="13">
        <v>0</v>
      </c>
      <c r="AI1814" s="15">
        <v>0</v>
      </c>
      <c r="AJ1814" s="11" t="s">
        <v>9</v>
      </c>
      <c r="AK1814" s="11" t="s">
        <v>13</v>
      </c>
      <c r="AL1814" s="22">
        <f t="shared" si="84"/>
        <v>1516</v>
      </c>
      <c r="AM1814" s="11" t="str">
        <f>VLOOKUP(O1814,Sheet2!$D$6:$E$14,2,FALSE)</f>
        <v>Spare parts</v>
      </c>
      <c r="AN1814" s="11" t="str">
        <f>VLOOKUP(F1814,Sheet2!$E$10:$F$13,2,FALSE)</f>
        <v>SPM</v>
      </c>
      <c r="AO1814" s="35" t="s">
        <v>14668</v>
      </c>
      <c r="AP1814">
        <f>MATCH(AN1814,Sheet2!$F$5:$F$18,0)</f>
        <v>6</v>
      </c>
      <c r="AQ1814">
        <f>MATCH(AO1814,Sheet2!$F$5:$K$5,0)</f>
        <v>6</v>
      </c>
      <c r="AR1814" s="33">
        <f>INDEX(Sheet2!$F$5:$K$18,OPaL!AP1814,OPaL!AQ1814)</f>
        <v>0.15</v>
      </c>
      <c r="AS1814" s="1">
        <f t="shared" si="86"/>
        <v>22774.3475</v>
      </c>
    </row>
    <row r="1815" spans="1:45" x14ac:dyDescent="0.2">
      <c r="A1815" s="11" t="s">
        <v>3235</v>
      </c>
      <c r="B1815" s="11" t="s">
        <v>3236</v>
      </c>
      <c r="C1815" s="11" t="s">
        <v>11557</v>
      </c>
      <c r="D1815" s="21">
        <v>43776</v>
      </c>
      <c r="E1815" s="21" t="s">
        <v>9750</v>
      </c>
      <c r="F1815" s="21" t="s">
        <v>14659</v>
      </c>
      <c r="G1815" s="11" t="s">
        <v>2</v>
      </c>
      <c r="H1815" s="11" t="s">
        <v>3</v>
      </c>
      <c r="I1815" s="11" t="s">
        <v>4</v>
      </c>
      <c r="J1815" s="12">
        <v>2</v>
      </c>
      <c r="K1815" s="12">
        <v>26771.35</v>
      </c>
      <c r="L1815" s="12">
        <v>0</v>
      </c>
      <c r="M1815" s="12">
        <v>0</v>
      </c>
      <c r="N1815" s="12">
        <f t="shared" si="85"/>
        <v>26771.35</v>
      </c>
      <c r="O1815" s="11" t="s">
        <v>5</v>
      </c>
      <c r="P1815" s="13">
        <v>0</v>
      </c>
      <c r="Q1815" s="11" t="s">
        <v>6</v>
      </c>
      <c r="R1815" s="13">
        <v>0</v>
      </c>
      <c r="S1815" s="13">
        <v>0</v>
      </c>
      <c r="T1815" s="11" t="s">
        <v>7</v>
      </c>
      <c r="U1815" s="11" t="s">
        <v>8</v>
      </c>
      <c r="V1815" s="15">
        <v>0</v>
      </c>
      <c r="W1815" s="13">
        <v>0</v>
      </c>
      <c r="X1815" s="15">
        <v>0</v>
      </c>
      <c r="Y1815" s="15">
        <v>0</v>
      </c>
      <c r="Z1815" s="13">
        <v>0</v>
      </c>
      <c r="AA1815" s="15">
        <v>0</v>
      </c>
      <c r="AB1815" s="13">
        <v>0</v>
      </c>
      <c r="AC1815" s="15">
        <v>0</v>
      </c>
      <c r="AD1815" s="13">
        <v>0</v>
      </c>
      <c r="AE1815" s="15">
        <v>0</v>
      </c>
      <c r="AF1815" s="13">
        <v>0</v>
      </c>
      <c r="AG1815" s="15">
        <v>0</v>
      </c>
      <c r="AH1815" s="13">
        <v>0</v>
      </c>
      <c r="AI1815" s="15">
        <v>0</v>
      </c>
      <c r="AJ1815" s="11" t="s">
        <v>9</v>
      </c>
      <c r="AK1815" s="11" t="s">
        <v>13</v>
      </c>
      <c r="AL1815" s="22">
        <f t="shared" si="84"/>
        <v>1516</v>
      </c>
      <c r="AM1815" s="11" t="str">
        <f>VLOOKUP(O1815,Sheet2!$D$6:$E$14,2,FALSE)</f>
        <v>Spare parts</v>
      </c>
      <c r="AN1815" s="11" t="str">
        <f>VLOOKUP(F1815,Sheet2!$E$10:$F$13,2,FALSE)</f>
        <v>SPM</v>
      </c>
      <c r="AO1815" s="35" t="s">
        <v>14668</v>
      </c>
      <c r="AP1815">
        <f>MATCH(AN1815,Sheet2!$F$5:$F$18,0)</f>
        <v>6</v>
      </c>
      <c r="AQ1815">
        <f>MATCH(AO1815,Sheet2!$F$5:$K$5,0)</f>
        <v>6</v>
      </c>
      <c r="AR1815" s="33">
        <f>INDEX(Sheet2!$F$5:$K$18,OPaL!AP1815,OPaL!AQ1815)</f>
        <v>0.15</v>
      </c>
      <c r="AS1815" s="1">
        <f t="shared" si="86"/>
        <v>22755.647499999999</v>
      </c>
    </row>
    <row r="1816" spans="1:45" x14ac:dyDescent="0.2">
      <c r="A1816" s="11" t="s">
        <v>7477</v>
      </c>
      <c r="B1816" s="11" t="s">
        <v>7478</v>
      </c>
      <c r="C1816" s="11" t="s">
        <v>11558</v>
      </c>
      <c r="D1816" s="21">
        <v>44762</v>
      </c>
      <c r="E1816" s="21" t="s">
        <v>9697</v>
      </c>
      <c r="F1816" s="21" t="s">
        <v>14659</v>
      </c>
      <c r="G1816" s="11" t="s">
        <v>2</v>
      </c>
      <c r="H1816" s="11" t="s">
        <v>16</v>
      </c>
      <c r="I1816" s="11" t="s">
        <v>4</v>
      </c>
      <c r="J1816" s="12">
        <v>1</v>
      </c>
      <c r="K1816" s="12">
        <v>26761.17</v>
      </c>
      <c r="L1816" s="12">
        <v>0</v>
      </c>
      <c r="M1816" s="12">
        <v>0</v>
      </c>
      <c r="N1816" s="12">
        <f t="shared" si="85"/>
        <v>26761.17</v>
      </c>
      <c r="O1816" s="11" t="s">
        <v>5</v>
      </c>
      <c r="P1816" s="13">
        <v>0</v>
      </c>
      <c r="Q1816" s="11" t="s">
        <v>6</v>
      </c>
      <c r="R1816" s="13">
        <v>0</v>
      </c>
      <c r="S1816" s="13">
        <v>0</v>
      </c>
      <c r="T1816" s="11" t="s">
        <v>7</v>
      </c>
      <c r="U1816" s="11" t="s">
        <v>8</v>
      </c>
      <c r="V1816" s="15">
        <v>0</v>
      </c>
      <c r="W1816" s="13">
        <v>0</v>
      </c>
      <c r="X1816" s="15">
        <v>0</v>
      </c>
      <c r="Y1816" s="15">
        <v>0</v>
      </c>
      <c r="Z1816" s="13">
        <v>0</v>
      </c>
      <c r="AA1816" s="15">
        <v>0</v>
      </c>
      <c r="AB1816" s="13">
        <v>0</v>
      </c>
      <c r="AC1816" s="15">
        <v>0</v>
      </c>
      <c r="AD1816" s="13">
        <v>0</v>
      </c>
      <c r="AE1816" s="15">
        <v>0</v>
      </c>
      <c r="AF1816" s="13">
        <v>0</v>
      </c>
      <c r="AG1816" s="15">
        <v>0</v>
      </c>
      <c r="AH1816" s="13">
        <v>0</v>
      </c>
      <c r="AI1816" s="15">
        <v>0</v>
      </c>
      <c r="AJ1816" s="11" t="s">
        <v>17</v>
      </c>
      <c r="AK1816" s="11" t="s">
        <v>13</v>
      </c>
      <c r="AL1816" s="22">
        <f t="shared" si="84"/>
        <v>530</v>
      </c>
      <c r="AM1816" s="11" t="str">
        <f>VLOOKUP(O1816,Sheet2!$D$6:$E$14,2,FALSE)</f>
        <v>Spare parts</v>
      </c>
      <c r="AN1816" s="11" t="str">
        <f>VLOOKUP(F1816,Sheet2!$E$10:$F$13,2,FALSE)</f>
        <v>SPM</v>
      </c>
      <c r="AO1816" s="35" t="s">
        <v>14668</v>
      </c>
      <c r="AP1816">
        <f>MATCH(AN1816,Sheet2!$F$5:$F$18,0)</f>
        <v>6</v>
      </c>
      <c r="AQ1816">
        <f>MATCH(AO1816,Sheet2!$F$5:$K$5,0)</f>
        <v>6</v>
      </c>
      <c r="AR1816" s="33">
        <f>INDEX(Sheet2!$F$5:$K$18,OPaL!AP1816,OPaL!AQ1816)</f>
        <v>0.15</v>
      </c>
      <c r="AS1816" s="1">
        <f t="shared" si="86"/>
        <v>22746.994499999997</v>
      </c>
    </row>
    <row r="1817" spans="1:45" x14ac:dyDescent="0.2">
      <c r="A1817" s="11" t="s">
        <v>7485</v>
      </c>
      <c r="B1817" s="11" t="s">
        <v>7486</v>
      </c>
      <c r="C1817" s="11" t="s">
        <v>11559</v>
      </c>
      <c r="D1817" s="21">
        <v>42587</v>
      </c>
      <c r="E1817" s="21" t="s">
        <v>9697</v>
      </c>
      <c r="F1817" s="21" t="s">
        <v>14659</v>
      </c>
      <c r="G1817" s="11" t="s">
        <v>2</v>
      </c>
      <c r="H1817" s="11" t="s">
        <v>16</v>
      </c>
      <c r="I1817" s="11" t="s">
        <v>4</v>
      </c>
      <c r="J1817" s="12">
        <v>1</v>
      </c>
      <c r="K1817" s="12">
        <v>26761.17</v>
      </c>
      <c r="L1817" s="12">
        <v>0</v>
      </c>
      <c r="M1817" s="12">
        <v>0</v>
      </c>
      <c r="N1817" s="12">
        <f t="shared" si="85"/>
        <v>26761.17</v>
      </c>
      <c r="O1817" s="11" t="s">
        <v>5</v>
      </c>
      <c r="P1817" s="13">
        <v>0</v>
      </c>
      <c r="Q1817" s="11" t="s">
        <v>6</v>
      </c>
      <c r="R1817" s="13">
        <v>0</v>
      </c>
      <c r="S1817" s="13">
        <v>0</v>
      </c>
      <c r="T1817" s="11" t="s">
        <v>7</v>
      </c>
      <c r="U1817" s="11" t="s">
        <v>8</v>
      </c>
      <c r="V1817" s="15">
        <v>0</v>
      </c>
      <c r="W1817" s="13">
        <v>0</v>
      </c>
      <c r="X1817" s="15">
        <v>0</v>
      </c>
      <c r="Y1817" s="15">
        <v>0</v>
      </c>
      <c r="Z1817" s="13">
        <v>0</v>
      </c>
      <c r="AA1817" s="15">
        <v>0</v>
      </c>
      <c r="AB1817" s="13">
        <v>0</v>
      </c>
      <c r="AC1817" s="15">
        <v>0</v>
      </c>
      <c r="AD1817" s="13">
        <v>0</v>
      </c>
      <c r="AE1817" s="15">
        <v>0</v>
      </c>
      <c r="AF1817" s="13">
        <v>0</v>
      </c>
      <c r="AG1817" s="15">
        <v>0</v>
      </c>
      <c r="AH1817" s="13">
        <v>0</v>
      </c>
      <c r="AI1817" s="15">
        <v>0</v>
      </c>
      <c r="AJ1817" s="11" t="s">
        <v>17</v>
      </c>
      <c r="AK1817" s="11" t="s">
        <v>13</v>
      </c>
      <c r="AL1817" s="22">
        <f t="shared" si="84"/>
        <v>2705</v>
      </c>
      <c r="AM1817" s="11" t="str">
        <f>VLOOKUP(O1817,Sheet2!$D$6:$E$14,2,FALSE)</f>
        <v>Spare parts</v>
      </c>
      <c r="AN1817" s="11" t="str">
        <f>VLOOKUP(F1817,Sheet2!$E$10:$F$13,2,FALSE)</f>
        <v>SPM</v>
      </c>
      <c r="AO1817" s="35" t="s">
        <v>14668</v>
      </c>
      <c r="AP1817">
        <f>MATCH(AN1817,Sheet2!$F$5:$F$18,0)</f>
        <v>6</v>
      </c>
      <c r="AQ1817">
        <f>MATCH(AO1817,Sheet2!$F$5:$K$5,0)</f>
        <v>6</v>
      </c>
      <c r="AR1817" s="33">
        <f>INDEX(Sheet2!$F$5:$K$18,OPaL!AP1817,OPaL!AQ1817)</f>
        <v>0.15</v>
      </c>
      <c r="AS1817" s="1">
        <f t="shared" si="86"/>
        <v>22746.994499999997</v>
      </c>
    </row>
    <row r="1818" spans="1:45" x14ac:dyDescent="0.2">
      <c r="A1818" s="11" t="s">
        <v>5503</v>
      </c>
      <c r="B1818" s="11" t="s">
        <v>5504</v>
      </c>
      <c r="C1818" s="11" t="s">
        <v>11560</v>
      </c>
      <c r="D1818" s="21">
        <v>42816</v>
      </c>
      <c r="E1818" s="21" t="s">
        <v>9785</v>
      </c>
      <c r="F1818" s="21" t="s">
        <v>14658</v>
      </c>
      <c r="G1818" s="11" t="s">
        <v>2</v>
      </c>
      <c r="H1818" s="11" t="s">
        <v>16</v>
      </c>
      <c r="I1818" s="11" t="s">
        <v>4</v>
      </c>
      <c r="J1818" s="12">
        <v>1</v>
      </c>
      <c r="K1818" s="12">
        <v>26738.83</v>
      </c>
      <c r="L1818" s="12">
        <v>0</v>
      </c>
      <c r="M1818" s="12">
        <v>0</v>
      </c>
      <c r="N1818" s="12">
        <f t="shared" si="85"/>
        <v>26738.83</v>
      </c>
      <c r="O1818" s="11" t="s">
        <v>5</v>
      </c>
      <c r="P1818" s="13">
        <v>0</v>
      </c>
      <c r="Q1818" s="11" t="s">
        <v>6</v>
      </c>
      <c r="R1818" s="13">
        <v>0</v>
      </c>
      <c r="S1818" s="13">
        <v>0</v>
      </c>
      <c r="T1818" s="11" t="s">
        <v>7</v>
      </c>
      <c r="U1818" s="11" t="s">
        <v>8</v>
      </c>
      <c r="V1818" s="15">
        <v>0</v>
      </c>
      <c r="W1818" s="13">
        <v>0</v>
      </c>
      <c r="X1818" s="15">
        <v>0</v>
      </c>
      <c r="Y1818" s="15">
        <v>0</v>
      </c>
      <c r="Z1818" s="13">
        <v>0</v>
      </c>
      <c r="AA1818" s="15">
        <v>0</v>
      </c>
      <c r="AB1818" s="13">
        <v>0</v>
      </c>
      <c r="AC1818" s="15">
        <v>0</v>
      </c>
      <c r="AD1818" s="13">
        <v>0</v>
      </c>
      <c r="AE1818" s="15">
        <v>0</v>
      </c>
      <c r="AF1818" s="13">
        <v>0</v>
      </c>
      <c r="AG1818" s="15">
        <v>0</v>
      </c>
      <c r="AH1818" s="13">
        <v>0</v>
      </c>
      <c r="AI1818" s="15">
        <v>0</v>
      </c>
      <c r="AJ1818" s="11" t="s">
        <v>17</v>
      </c>
      <c r="AK1818" s="11" t="s">
        <v>1398</v>
      </c>
      <c r="AL1818" s="22">
        <f t="shared" si="84"/>
        <v>2476</v>
      </c>
      <c r="AM1818" s="11" t="str">
        <f>VLOOKUP(O1818,Sheet2!$D$6:$E$14,2,FALSE)</f>
        <v>Spare parts</v>
      </c>
      <c r="AN1818" s="11" t="str">
        <f>VLOOKUP(F1818,Sheet2!$E$10:$F$13,2,FALSE)</f>
        <v>SPE</v>
      </c>
      <c r="AO1818" s="35" t="s">
        <v>14668</v>
      </c>
      <c r="AP1818">
        <f>MATCH(AN1818,Sheet2!$F$5:$F$18,0)</f>
        <v>7</v>
      </c>
      <c r="AQ1818">
        <f>MATCH(AO1818,Sheet2!$F$5:$K$5,0)</f>
        <v>6</v>
      </c>
      <c r="AR1818" s="33">
        <f>INDEX(Sheet2!$F$5:$K$18,OPaL!AP1818,OPaL!AQ1818)</f>
        <v>0.15</v>
      </c>
      <c r="AS1818" s="1">
        <f t="shared" si="86"/>
        <v>22728.005499999999</v>
      </c>
    </row>
    <row r="1819" spans="1:45" x14ac:dyDescent="0.2">
      <c r="A1819" s="11" t="s">
        <v>5503</v>
      </c>
      <c r="B1819" s="11" t="s">
        <v>5504</v>
      </c>
      <c r="C1819" s="11" t="s">
        <v>11560</v>
      </c>
      <c r="D1819" s="21">
        <v>42816</v>
      </c>
      <c r="E1819" s="21" t="s">
        <v>9785</v>
      </c>
      <c r="F1819" s="21" t="s">
        <v>14658</v>
      </c>
      <c r="G1819" s="11" t="s">
        <v>2</v>
      </c>
      <c r="H1819" s="11" t="s">
        <v>350</v>
      </c>
      <c r="I1819" s="11" t="s">
        <v>4</v>
      </c>
      <c r="J1819" s="12">
        <v>1</v>
      </c>
      <c r="K1819" s="12">
        <v>26738.83</v>
      </c>
      <c r="L1819" s="12">
        <v>0</v>
      </c>
      <c r="M1819" s="12">
        <v>0</v>
      </c>
      <c r="N1819" s="12">
        <f t="shared" si="85"/>
        <v>26738.83</v>
      </c>
      <c r="O1819" s="11" t="s">
        <v>5</v>
      </c>
      <c r="P1819" s="13">
        <v>0</v>
      </c>
      <c r="Q1819" s="11" t="s">
        <v>6</v>
      </c>
      <c r="R1819" s="13">
        <v>0</v>
      </c>
      <c r="S1819" s="13">
        <v>0</v>
      </c>
      <c r="T1819" s="11" t="s">
        <v>7</v>
      </c>
      <c r="U1819" s="11" t="s">
        <v>8</v>
      </c>
      <c r="V1819" s="15">
        <v>0</v>
      </c>
      <c r="W1819" s="13">
        <v>0</v>
      </c>
      <c r="X1819" s="15">
        <v>0</v>
      </c>
      <c r="Y1819" s="15">
        <v>0</v>
      </c>
      <c r="Z1819" s="13">
        <v>0</v>
      </c>
      <c r="AA1819" s="15">
        <v>0</v>
      </c>
      <c r="AB1819" s="13">
        <v>0</v>
      </c>
      <c r="AC1819" s="15">
        <v>0</v>
      </c>
      <c r="AD1819" s="13">
        <v>0</v>
      </c>
      <c r="AE1819" s="15">
        <v>0</v>
      </c>
      <c r="AF1819" s="13">
        <v>0</v>
      </c>
      <c r="AG1819" s="15">
        <v>0</v>
      </c>
      <c r="AH1819" s="13">
        <v>0</v>
      </c>
      <c r="AI1819" s="15">
        <v>0</v>
      </c>
      <c r="AJ1819" s="11" t="s">
        <v>352</v>
      </c>
      <c r="AK1819" s="11" t="s">
        <v>1398</v>
      </c>
      <c r="AL1819" s="22">
        <f t="shared" si="84"/>
        <v>2476</v>
      </c>
      <c r="AM1819" s="11" t="str">
        <f>VLOOKUP(O1819,Sheet2!$D$6:$E$14,2,FALSE)</f>
        <v>Spare parts</v>
      </c>
      <c r="AN1819" s="11" t="str">
        <f>VLOOKUP(F1819,Sheet2!$E$10:$F$13,2,FALSE)</f>
        <v>SPE</v>
      </c>
      <c r="AO1819" s="35" t="s">
        <v>14668</v>
      </c>
      <c r="AP1819">
        <f>MATCH(AN1819,Sheet2!$F$5:$F$18,0)</f>
        <v>7</v>
      </c>
      <c r="AQ1819">
        <f>MATCH(AO1819,Sheet2!$F$5:$K$5,0)</f>
        <v>6</v>
      </c>
      <c r="AR1819" s="33">
        <f>INDEX(Sheet2!$F$5:$K$18,OPaL!AP1819,OPaL!AQ1819)</f>
        <v>0.15</v>
      </c>
      <c r="AS1819" s="1">
        <f t="shared" si="86"/>
        <v>22728.005499999999</v>
      </c>
    </row>
    <row r="1820" spans="1:45" x14ac:dyDescent="0.2">
      <c r="A1820" s="11" t="s">
        <v>7591</v>
      </c>
      <c r="B1820" s="11" t="s">
        <v>7592</v>
      </c>
      <c r="C1820" s="11" t="s">
        <v>11561</v>
      </c>
      <c r="D1820" s="21">
        <v>43484</v>
      </c>
      <c r="E1820" s="21" t="s">
        <v>9725</v>
      </c>
      <c r="F1820" s="21" t="s">
        <v>14658</v>
      </c>
      <c r="G1820" s="11" t="s">
        <v>2</v>
      </c>
      <c r="H1820" s="11" t="s">
        <v>3</v>
      </c>
      <c r="I1820" s="11" t="s">
        <v>4</v>
      </c>
      <c r="J1820" s="12">
        <v>21</v>
      </c>
      <c r="K1820" s="12">
        <v>26666.1</v>
      </c>
      <c r="L1820" s="12">
        <v>0</v>
      </c>
      <c r="M1820" s="12">
        <v>0</v>
      </c>
      <c r="N1820" s="12">
        <f t="shared" si="85"/>
        <v>26666.1</v>
      </c>
      <c r="O1820" s="11" t="s">
        <v>5</v>
      </c>
      <c r="P1820" s="13">
        <v>0</v>
      </c>
      <c r="Q1820" s="11" t="s">
        <v>6</v>
      </c>
      <c r="R1820" s="13">
        <v>0</v>
      </c>
      <c r="S1820" s="13">
        <v>0</v>
      </c>
      <c r="T1820" s="11" t="s">
        <v>7</v>
      </c>
      <c r="U1820" s="11" t="s">
        <v>8</v>
      </c>
      <c r="V1820" s="15">
        <v>0</v>
      </c>
      <c r="W1820" s="13">
        <v>0</v>
      </c>
      <c r="X1820" s="15">
        <v>0</v>
      </c>
      <c r="Y1820" s="15">
        <v>0</v>
      </c>
      <c r="Z1820" s="13">
        <v>0</v>
      </c>
      <c r="AA1820" s="15">
        <v>0</v>
      </c>
      <c r="AB1820" s="13">
        <v>0</v>
      </c>
      <c r="AC1820" s="15">
        <v>0</v>
      </c>
      <c r="AD1820" s="13">
        <v>0</v>
      </c>
      <c r="AE1820" s="15">
        <v>0</v>
      </c>
      <c r="AF1820" s="13">
        <v>0</v>
      </c>
      <c r="AG1820" s="15">
        <v>0</v>
      </c>
      <c r="AH1820" s="13">
        <v>0</v>
      </c>
      <c r="AI1820" s="15">
        <v>0</v>
      </c>
      <c r="AJ1820" s="11" t="s">
        <v>9</v>
      </c>
      <c r="AK1820" s="11" t="s">
        <v>1398</v>
      </c>
      <c r="AL1820" s="22">
        <f t="shared" si="84"/>
        <v>1808</v>
      </c>
      <c r="AM1820" s="11" t="str">
        <f>VLOOKUP(O1820,Sheet2!$D$6:$E$14,2,FALSE)</f>
        <v>Spare parts</v>
      </c>
      <c r="AN1820" s="11" t="str">
        <f>VLOOKUP(F1820,Sheet2!$E$10:$F$13,2,FALSE)</f>
        <v>SPE</v>
      </c>
      <c r="AO1820" s="35" t="s">
        <v>14668</v>
      </c>
      <c r="AP1820">
        <f>MATCH(AN1820,Sheet2!$F$5:$F$18,0)</f>
        <v>7</v>
      </c>
      <c r="AQ1820">
        <f>MATCH(AO1820,Sheet2!$F$5:$K$5,0)</f>
        <v>6</v>
      </c>
      <c r="AR1820" s="33">
        <f>INDEX(Sheet2!$F$5:$K$18,OPaL!AP1820,OPaL!AQ1820)</f>
        <v>0.15</v>
      </c>
      <c r="AS1820" s="1">
        <f t="shared" si="86"/>
        <v>22666.184999999998</v>
      </c>
    </row>
    <row r="1821" spans="1:45" x14ac:dyDescent="0.2">
      <c r="A1821" s="11" t="s">
        <v>5059</v>
      </c>
      <c r="B1821" s="11" t="s">
        <v>5060</v>
      </c>
      <c r="C1821" s="11" t="s">
        <v>11562</v>
      </c>
      <c r="D1821" s="21">
        <v>42416</v>
      </c>
      <c r="E1821" s="21" t="s">
        <v>9697</v>
      </c>
      <c r="F1821" s="21" t="s">
        <v>14659</v>
      </c>
      <c r="G1821" s="11" t="s">
        <v>2</v>
      </c>
      <c r="H1821" s="11" t="s">
        <v>16</v>
      </c>
      <c r="I1821" s="11" t="s">
        <v>4</v>
      </c>
      <c r="J1821" s="12">
        <v>1</v>
      </c>
      <c r="K1821" s="12">
        <v>26595</v>
      </c>
      <c r="L1821" s="12">
        <v>0</v>
      </c>
      <c r="M1821" s="12">
        <v>0</v>
      </c>
      <c r="N1821" s="12">
        <f t="shared" si="85"/>
        <v>26595</v>
      </c>
      <c r="O1821" s="11" t="s">
        <v>5</v>
      </c>
      <c r="P1821" s="13">
        <v>0</v>
      </c>
      <c r="Q1821" s="11" t="s">
        <v>6</v>
      </c>
      <c r="R1821" s="13">
        <v>0</v>
      </c>
      <c r="S1821" s="13">
        <v>0</v>
      </c>
      <c r="T1821" s="11" t="s">
        <v>7</v>
      </c>
      <c r="U1821" s="11" t="s">
        <v>8</v>
      </c>
      <c r="V1821" s="15">
        <v>0</v>
      </c>
      <c r="W1821" s="13">
        <v>0</v>
      </c>
      <c r="X1821" s="15">
        <v>0</v>
      </c>
      <c r="Y1821" s="15">
        <v>0</v>
      </c>
      <c r="Z1821" s="13">
        <v>0</v>
      </c>
      <c r="AA1821" s="15">
        <v>0</v>
      </c>
      <c r="AB1821" s="13">
        <v>0</v>
      </c>
      <c r="AC1821" s="15">
        <v>0</v>
      </c>
      <c r="AD1821" s="13">
        <v>0</v>
      </c>
      <c r="AE1821" s="15">
        <v>0</v>
      </c>
      <c r="AF1821" s="13">
        <v>0</v>
      </c>
      <c r="AG1821" s="15">
        <v>0</v>
      </c>
      <c r="AH1821" s="13">
        <v>0</v>
      </c>
      <c r="AI1821" s="15">
        <v>0</v>
      </c>
      <c r="AJ1821" s="11" t="s">
        <v>17</v>
      </c>
      <c r="AK1821" s="11" t="s">
        <v>1398</v>
      </c>
      <c r="AL1821" s="22">
        <f t="shared" si="84"/>
        <v>2876</v>
      </c>
      <c r="AM1821" s="11" t="str">
        <f>VLOOKUP(O1821,Sheet2!$D$6:$E$14,2,FALSE)</f>
        <v>Spare parts</v>
      </c>
      <c r="AN1821" s="11" t="str">
        <f>VLOOKUP(F1821,Sheet2!$E$10:$F$13,2,FALSE)</f>
        <v>SPM</v>
      </c>
      <c r="AO1821" s="35" t="s">
        <v>14668</v>
      </c>
      <c r="AP1821">
        <f>MATCH(AN1821,Sheet2!$F$5:$F$18,0)</f>
        <v>6</v>
      </c>
      <c r="AQ1821">
        <f>MATCH(AO1821,Sheet2!$F$5:$K$5,0)</f>
        <v>6</v>
      </c>
      <c r="AR1821" s="33">
        <f>INDEX(Sheet2!$F$5:$K$18,OPaL!AP1821,OPaL!AQ1821)</f>
        <v>0.15</v>
      </c>
      <c r="AS1821" s="1">
        <f t="shared" si="86"/>
        <v>22605.75</v>
      </c>
    </row>
    <row r="1822" spans="1:45" x14ac:dyDescent="0.2">
      <c r="A1822" s="11" t="s">
        <v>4163</v>
      </c>
      <c r="B1822" s="11" t="s">
        <v>4164</v>
      </c>
      <c r="C1822" s="11" t="s">
        <v>11563</v>
      </c>
      <c r="D1822" s="21">
        <v>44667</v>
      </c>
      <c r="E1822" s="21" t="s">
        <v>9697</v>
      </c>
      <c r="F1822" s="21" t="s">
        <v>14659</v>
      </c>
      <c r="G1822" s="11" t="s">
        <v>2</v>
      </c>
      <c r="H1822" s="11" t="s">
        <v>350</v>
      </c>
      <c r="I1822" s="11" t="s">
        <v>4</v>
      </c>
      <c r="J1822" s="12">
        <v>1</v>
      </c>
      <c r="K1822" s="12">
        <v>26550.3</v>
      </c>
      <c r="L1822" s="12">
        <v>0</v>
      </c>
      <c r="M1822" s="12">
        <v>0</v>
      </c>
      <c r="N1822" s="12">
        <f t="shared" si="85"/>
        <v>26550.3</v>
      </c>
      <c r="O1822" s="11" t="s">
        <v>5</v>
      </c>
      <c r="P1822" s="13">
        <v>0</v>
      </c>
      <c r="Q1822" s="11" t="s">
        <v>6</v>
      </c>
      <c r="R1822" s="13">
        <v>0</v>
      </c>
      <c r="S1822" s="13">
        <v>0</v>
      </c>
      <c r="T1822" s="11" t="s">
        <v>7</v>
      </c>
      <c r="U1822" s="11" t="s">
        <v>8</v>
      </c>
      <c r="V1822" s="15">
        <v>0</v>
      </c>
      <c r="W1822" s="13">
        <v>0</v>
      </c>
      <c r="X1822" s="15">
        <v>0</v>
      </c>
      <c r="Y1822" s="15">
        <v>0</v>
      </c>
      <c r="Z1822" s="13">
        <v>0</v>
      </c>
      <c r="AA1822" s="15">
        <v>0</v>
      </c>
      <c r="AB1822" s="13">
        <v>0</v>
      </c>
      <c r="AC1822" s="15">
        <v>0</v>
      </c>
      <c r="AD1822" s="13">
        <v>0</v>
      </c>
      <c r="AE1822" s="15">
        <v>0</v>
      </c>
      <c r="AF1822" s="13">
        <v>0</v>
      </c>
      <c r="AG1822" s="15">
        <v>0</v>
      </c>
      <c r="AH1822" s="13">
        <v>0</v>
      </c>
      <c r="AI1822" s="15">
        <v>0</v>
      </c>
      <c r="AJ1822" s="11" t="s">
        <v>352</v>
      </c>
      <c r="AK1822" s="11" t="s">
        <v>1398</v>
      </c>
      <c r="AL1822" s="22">
        <f t="shared" si="84"/>
        <v>625</v>
      </c>
      <c r="AM1822" s="11" t="str">
        <f>VLOOKUP(O1822,Sheet2!$D$6:$E$14,2,FALSE)</f>
        <v>Spare parts</v>
      </c>
      <c r="AN1822" s="11" t="str">
        <f>VLOOKUP(F1822,Sheet2!$E$10:$F$13,2,FALSE)</f>
        <v>SPM</v>
      </c>
      <c r="AO1822" s="35" t="s">
        <v>14668</v>
      </c>
      <c r="AP1822">
        <f>MATCH(AN1822,Sheet2!$F$5:$F$18,0)</f>
        <v>6</v>
      </c>
      <c r="AQ1822">
        <f>MATCH(AO1822,Sheet2!$F$5:$K$5,0)</f>
        <v>6</v>
      </c>
      <c r="AR1822" s="33">
        <f>INDEX(Sheet2!$F$5:$K$18,OPaL!AP1822,OPaL!AQ1822)</f>
        <v>0.15</v>
      </c>
      <c r="AS1822" s="1">
        <f t="shared" si="86"/>
        <v>22567.754999999997</v>
      </c>
    </row>
    <row r="1823" spans="1:45" x14ac:dyDescent="0.2">
      <c r="A1823" s="11" t="s">
        <v>8670</v>
      </c>
      <c r="B1823" s="11" t="s">
        <v>8671</v>
      </c>
      <c r="C1823" s="11" t="s">
        <v>11564</v>
      </c>
      <c r="D1823" s="21">
        <v>45290</v>
      </c>
      <c r="E1823" s="21" t="s">
        <v>9731</v>
      </c>
      <c r="F1823" s="21" t="s">
        <v>14659</v>
      </c>
      <c r="G1823" s="11" t="s">
        <v>2</v>
      </c>
      <c r="H1823" s="11" t="s">
        <v>350</v>
      </c>
      <c r="I1823" s="11" t="s">
        <v>4</v>
      </c>
      <c r="J1823" s="13">
        <v>147</v>
      </c>
      <c r="K1823" s="12">
        <v>26442.93</v>
      </c>
      <c r="L1823" s="12">
        <v>0</v>
      </c>
      <c r="M1823" s="12">
        <v>0</v>
      </c>
      <c r="N1823" s="12">
        <f t="shared" si="85"/>
        <v>26442.93</v>
      </c>
      <c r="O1823" s="11" t="s">
        <v>8227</v>
      </c>
      <c r="P1823" s="13">
        <v>0</v>
      </c>
      <c r="Q1823" s="11" t="s">
        <v>6</v>
      </c>
      <c r="R1823" s="13">
        <v>0</v>
      </c>
      <c r="S1823" s="13">
        <v>0</v>
      </c>
      <c r="T1823" s="11" t="s">
        <v>7</v>
      </c>
      <c r="U1823" s="11" t="s">
        <v>8</v>
      </c>
      <c r="V1823" s="15">
        <v>0</v>
      </c>
      <c r="W1823" s="13">
        <v>0</v>
      </c>
      <c r="X1823" s="15">
        <v>0</v>
      </c>
      <c r="Y1823" s="15">
        <v>0</v>
      </c>
      <c r="Z1823" s="13">
        <v>0</v>
      </c>
      <c r="AA1823" s="15">
        <v>0</v>
      </c>
      <c r="AB1823" s="13">
        <v>0</v>
      </c>
      <c r="AC1823" s="15">
        <v>0</v>
      </c>
      <c r="AD1823" s="13">
        <v>0</v>
      </c>
      <c r="AE1823" s="15">
        <v>0</v>
      </c>
      <c r="AF1823" s="13">
        <v>0</v>
      </c>
      <c r="AG1823" s="15">
        <v>0</v>
      </c>
      <c r="AH1823" s="13">
        <v>0</v>
      </c>
      <c r="AI1823" s="15">
        <v>0</v>
      </c>
      <c r="AJ1823" s="11" t="s">
        <v>352</v>
      </c>
      <c r="AK1823" s="11" t="s">
        <v>8228</v>
      </c>
      <c r="AL1823" s="22">
        <f t="shared" si="84"/>
        <v>2</v>
      </c>
      <c r="AM1823" s="11" t="str">
        <f>VLOOKUP(O1823,Sheet2!$D$6:$E$14,2,FALSE)</f>
        <v>Consumables</v>
      </c>
      <c r="AN1823" s="11" t="str">
        <f>VLOOKUP(F1823,Sheet2!$E$15:$F$18,2,FALSE)</f>
        <v>CM</v>
      </c>
      <c r="AO1823" s="35" t="s">
        <v>14664</v>
      </c>
      <c r="AP1823">
        <f>MATCH(AN1823,Sheet2!$F$5:$F$18,0)</f>
        <v>13</v>
      </c>
      <c r="AQ1823">
        <f>MATCH(AO1823,Sheet2!$F$5:$K$5,0)</f>
        <v>2</v>
      </c>
      <c r="AR1823" s="33">
        <f>INDEX(Sheet2!$F$5:$K$18,OPaL!AP1823,OPaL!AQ1823)</f>
        <v>0</v>
      </c>
      <c r="AS1823" s="1">
        <f t="shared" si="86"/>
        <v>26442.93</v>
      </c>
    </row>
    <row r="1824" spans="1:45" x14ac:dyDescent="0.2">
      <c r="A1824" s="11" t="s">
        <v>1431</v>
      </c>
      <c r="B1824" s="11" t="s">
        <v>1432</v>
      </c>
      <c r="C1824" s="11" t="s">
        <v>11565</v>
      </c>
      <c r="D1824" s="21">
        <v>42699</v>
      </c>
      <c r="E1824" s="21" t="s">
        <v>9744</v>
      </c>
      <c r="F1824" s="21" t="s">
        <v>14658</v>
      </c>
      <c r="G1824" s="11" t="s">
        <v>2</v>
      </c>
      <c r="H1824" s="11" t="s">
        <v>16</v>
      </c>
      <c r="I1824" s="11" t="s">
        <v>4</v>
      </c>
      <c r="J1824" s="12">
        <v>2</v>
      </c>
      <c r="K1824" s="12">
        <v>26288.94</v>
      </c>
      <c r="L1824" s="12">
        <v>0</v>
      </c>
      <c r="M1824" s="12">
        <v>0</v>
      </c>
      <c r="N1824" s="12">
        <f t="shared" si="85"/>
        <v>26288.94</v>
      </c>
      <c r="O1824" s="11" t="s">
        <v>5</v>
      </c>
      <c r="P1824" s="13">
        <v>0</v>
      </c>
      <c r="Q1824" s="11" t="s">
        <v>6</v>
      </c>
      <c r="R1824" s="13">
        <v>0</v>
      </c>
      <c r="S1824" s="13">
        <v>0</v>
      </c>
      <c r="T1824" s="11" t="s">
        <v>7</v>
      </c>
      <c r="U1824" s="11" t="s">
        <v>8</v>
      </c>
      <c r="V1824" s="15">
        <v>0</v>
      </c>
      <c r="W1824" s="13">
        <v>0</v>
      </c>
      <c r="X1824" s="15">
        <v>0</v>
      </c>
      <c r="Y1824" s="15">
        <v>0</v>
      </c>
      <c r="Z1824" s="13">
        <v>0</v>
      </c>
      <c r="AA1824" s="15">
        <v>0</v>
      </c>
      <c r="AB1824" s="13">
        <v>0</v>
      </c>
      <c r="AC1824" s="15">
        <v>0</v>
      </c>
      <c r="AD1824" s="13">
        <v>0</v>
      </c>
      <c r="AE1824" s="15">
        <v>0</v>
      </c>
      <c r="AF1824" s="13">
        <v>0</v>
      </c>
      <c r="AG1824" s="15">
        <v>0</v>
      </c>
      <c r="AH1824" s="13">
        <v>0</v>
      </c>
      <c r="AI1824" s="15">
        <v>0</v>
      </c>
      <c r="AJ1824" s="11" t="s">
        <v>17</v>
      </c>
      <c r="AK1824" s="11" t="s">
        <v>1398</v>
      </c>
      <c r="AL1824" s="22">
        <f t="shared" si="84"/>
        <v>2593</v>
      </c>
      <c r="AM1824" s="11" t="str">
        <f>VLOOKUP(O1824,Sheet2!$D$6:$E$14,2,FALSE)</f>
        <v>Spare parts</v>
      </c>
      <c r="AN1824" s="11" t="str">
        <f>VLOOKUP(F1824,Sheet2!$E$10:$F$13,2,FALSE)</f>
        <v>SPE</v>
      </c>
      <c r="AO1824" s="35" t="s">
        <v>14668</v>
      </c>
      <c r="AP1824">
        <f>MATCH(AN1824,Sheet2!$F$5:$F$18,0)</f>
        <v>7</v>
      </c>
      <c r="AQ1824">
        <f>MATCH(AO1824,Sheet2!$F$5:$K$5,0)</f>
        <v>6</v>
      </c>
      <c r="AR1824" s="33">
        <f>INDEX(Sheet2!$F$5:$K$18,OPaL!AP1824,OPaL!AQ1824)</f>
        <v>0.15</v>
      </c>
      <c r="AS1824" s="1">
        <f t="shared" si="86"/>
        <v>22345.598999999998</v>
      </c>
    </row>
    <row r="1825" spans="1:45" x14ac:dyDescent="0.2">
      <c r="A1825" s="11" t="s">
        <v>1080</v>
      </c>
      <c r="B1825" s="11" t="s">
        <v>1081</v>
      </c>
      <c r="C1825" s="11" t="s">
        <v>11566</v>
      </c>
      <c r="D1825" s="21">
        <v>44660</v>
      </c>
      <c r="E1825" s="21" t="s">
        <v>9697</v>
      </c>
      <c r="F1825" s="21" t="s">
        <v>14659</v>
      </c>
      <c r="G1825" s="11" t="s">
        <v>2</v>
      </c>
      <c r="H1825" s="11" t="s">
        <v>350</v>
      </c>
      <c r="I1825" s="11" t="s">
        <v>4</v>
      </c>
      <c r="J1825" s="13">
        <v>5</v>
      </c>
      <c r="K1825" s="12">
        <v>26257.35</v>
      </c>
      <c r="L1825" s="12">
        <v>0</v>
      </c>
      <c r="M1825" s="12">
        <v>0</v>
      </c>
      <c r="N1825" s="12">
        <f t="shared" si="85"/>
        <v>26257.35</v>
      </c>
      <c r="O1825" s="11" t="s">
        <v>5</v>
      </c>
      <c r="P1825" s="13">
        <v>0</v>
      </c>
      <c r="Q1825" s="11" t="s">
        <v>6</v>
      </c>
      <c r="R1825" s="13">
        <v>0</v>
      </c>
      <c r="S1825" s="13">
        <v>0</v>
      </c>
      <c r="T1825" s="11" t="s">
        <v>7</v>
      </c>
      <c r="U1825" s="11" t="s">
        <v>8</v>
      </c>
      <c r="V1825" s="15">
        <v>0</v>
      </c>
      <c r="W1825" s="13">
        <v>0</v>
      </c>
      <c r="X1825" s="15">
        <v>0</v>
      </c>
      <c r="Y1825" s="15">
        <v>0</v>
      </c>
      <c r="Z1825" s="13">
        <v>0</v>
      </c>
      <c r="AA1825" s="15">
        <v>0</v>
      </c>
      <c r="AB1825" s="13">
        <v>0</v>
      </c>
      <c r="AC1825" s="15">
        <v>0</v>
      </c>
      <c r="AD1825" s="13">
        <v>0</v>
      </c>
      <c r="AE1825" s="15">
        <v>0</v>
      </c>
      <c r="AF1825" s="13">
        <v>0</v>
      </c>
      <c r="AG1825" s="15">
        <v>0</v>
      </c>
      <c r="AH1825" s="13">
        <v>0</v>
      </c>
      <c r="AI1825" s="15">
        <v>0</v>
      </c>
      <c r="AJ1825" s="11" t="s">
        <v>352</v>
      </c>
      <c r="AK1825" s="11" t="s">
        <v>13</v>
      </c>
      <c r="AL1825" s="22">
        <f t="shared" si="84"/>
        <v>632</v>
      </c>
      <c r="AM1825" s="11" t="str">
        <f>VLOOKUP(O1825,Sheet2!$D$6:$E$14,2,FALSE)</f>
        <v>Spare parts</v>
      </c>
      <c r="AN1825" s="11" t="str">
        <f>VLOOKUP(F1825,Sheet2!$E$10:$F$13,2,FALSE)</f>
        <v>SPM</v>
      </c>
      <c r="AO1825" s="35" t="s">
        <v>14668</v>
      </c>
      <c r="AP1825">
        <f>MATCH(AN1825,Sheet2!$F$5:$F$18,0)</f>
        <v>6</v>
      </c>
      <c r="AQ1825">
        <f>MATCH(AO1825,Sheet2!$F$5:$K$5,0)</f>
        <v>6</v>
      </c>
      <c r="AR1825" s="33">
        <f>INDEX(Sheet2!$F$5:$K$18,OPaL!AP1825,OPaL!AQ1825)</f>
        <v>0.15</v>
      </c>
      <c r="AS1825" s="1">
        <f t="shared" si="86"/>
        <v>22318.747499999998</v>
      </c>
    </row>
    <row r="1826" spans="1:45" x14ac:dyDescent="0.2">
      <c r="A1826" s="11" t="s">
        <v>1242</v>
      </c>
      <c r="B1826" s="11" t="s">
        <v>1243</v>
      </c>
      <c r="C1826" s="11" t="s">
        <v>11567</v>
      </c>
      <c r="D1826" s="21">
        <v>42788</v>
      </c>
      <c r="E1826" s="21" t="s">
        <v>9697</v>
      </c>
      <c r="F1826" s="21" t="s">
        <v>14659</v>
      </c>
      <c r="G1826" s="11" t="s">
        <v>2</v>
      </c>
      <c r="H1826" s="11" t="s">
        <v>350</v>
      </c>
      <c r="I1826" s="11" t="s">
        <v>4</v>
      </c>
      <c r="J1826" s="13">
        <v>5</v>
      </c>
      <c r="K1826" s="12">
        <v>26257.35</v>
      </c>
      <c r="L1826" s="12">
        <v>0</v>
      </c>
      <c r="M1826" s="12">
        <v>0</v>
      </c>
      <c r="N1826" s="12">
        <f t="shared" si="85"/>
        <v>26257.35</v>
      </c>
      <c r="O1826" s="11" t="s">
        <v>5</v>
      </c>
      <c r="P1826" s="13">
        <v>0</v>
      </c>
      <c r="Q1826" s="11" t="s">
        <v>6</v>
      </c>
      <c r="R1826" s="13">
        <v>0</v>
      </c>
      <c r="S1826" s="13">
        <v>0</v>
      </c>
      <c r="T1826" s="11" t="s">
        <v>7</v>
      </c>
      <c r="U1826" s="11" t="s">
        <v>8</v>
      </c>
      <c r="V1826" s="15">
        <v>0</v>
      </c>
      <c r="W1826" s="13">
        <v>0</v>
      </c>
      <c r="X1826" s="15">
        <v>0</v>
      </c>
      <c r="Y1826" s="15">
        <v>0</v>
      </c>
      <c r="Z1826" s="13">
        <v>0</v>
      </c>
      <c r="AA1826" s="15">
        <v>0</v>
      </c>
      <c r="AB1826" s="13">
        <v>0</v>
      </c>
      <c r="AC1826" s="15">
        <v>0</v>
      </c>
      <c r="AD1826" s="13">
        <v>0</v>
      </c>
      <c r="AE1826" s="15">
        <v>0</v>
      </c>
      <c r="AF1826" s="13">
        <v>0</v>
      </c>
      <c r="AG1826" s="15">
        <v>0</v>
      </c>
      <c r="AH1826" s="13">
        <v>0</v>
      </c>
      <c r="AI1826" s="15">
        <v>0</v>
      </c>
      <c r="AJ1826" s="11" t="s">
        <v>352</v>
      </c>
      <c r="AK1826" s="11" t="s">
        <v>13</v>
      </c>
      <c r="AL1826" s="22">
        <f t="shared" si="84"/>
        <v>2504</v>
      </c>
      <c r="AM1826" s="11" t="str">
        <f>VLOOKUP(O1826,Sheet2!$D$6:$E$14,2,FALSE)</f>
        <v>Spare parts</v>
      </c>
      <c r="AN1826" s="11" t="str">
        <f>VLOOKUP(F1826,Sheet2!$E$10:$F$13,2,FALSE)</f>
        <v>SPM</v>
      </c>
      <c r="AO1826" s="35" t="s">
        <v>14668</v>
      </c>
      <c r="AP1826">
        <f>MATCH(AN1826,Sheet2!$F$5:$F$18,0)</f>
        <v>6</v>
      </c>
      <c r="AQ1826">
        <f>MATCH(AO1826,Sheet2!$F$5:$K$5,0)</f>
        <v>6</v>
      </c>
      <c r="AR1826" s="33">
        <f>INDEX(Sheet2!$F$5:$K$18,OPaL!AP1826,OPaL!AQ1826)</f>
        <v>0.15</v>
      </c>
      <c r="AS1826" s="1">
        <f t="shared" si="86"/>
        <v>22318.747499999998</v>
      </c>
    </row>
    <row r="1827" spans="1:45" x14ac:dyDescent="0.2">
      <c r="A1827" s="11" t="s">
        <v>5819</v>
      </c>
      <c r="B1827" s="11" t="s">
        <v>5820</v>
      </c>
      <c r="C1827" s="11" t="s">
        <v>11568</v>
      </c>
      <c r="D1827" s="21">
        <v>44372</v>
      </c>
      <c r="E1827" s="21" t="s">
        <v>9697</v>
      </c>
      <c r="F1827" s="21" t="s">
        <v>14659</v>
      </c>
      <c r="G1827" s="11" t="s">
        <v>2</v>
      </c>
      <c r="H1827" s="11" t="s">
        <v>3</v>
      </c>
      <c r="I1827" s="11" t="s">
        <v>351</v>
      </c>
      <c r="J1827" s="12">
        <v>2</v>
      </c>
      <c r="K1827" s="12">
        <v>26250.05</v>
      </c>
      <c r="L1827" s="12">
        <v>0</v>
      </c>
      <c r="M1827" s="12">
        <v>0</v>
      </c>
      <c r="N1827" s="12">
        <f t="shared" si="85"/>
        <v>26250.05</v>
      </c>
      <c r="O1827" s="11" t="s">
        <v>5</v>
      </c>
      <c r="P1827" s="13">
        <v>0</v>
      </c>
      <c r="Q1827" s="11" t="s">
        <v>6</v>
      </c>
      <c r="R1827" s="13">
        <v>0</v>
      </c>
      <c r="S1827" s="13">
        <v>0</v>
      </c>
      <c r="T1827" s="11" t="s">
        <v>7</v>
      </c>
      <c r="U1827" s="11" t="s">
        <v>8</v>
      </c>
      <c r="V1827" s="15">
        <v>0</v>
      </c>
      <c r="W1827" s="13">
        <v>0</v>
      </c>
      <c r="X1827" s="15">
        <v>0</v>
      </c>
      <c r="Y1827" s="15">
        <v>0</v>
      </c>
      <c r="Z1827" s="13">
        <v>0</v>
      </c>
      <c r="AA1827" s="15">
        <v>0</v>
      </c>
      <c r="AB1827" s="13">
        <v>0</v>
      </c>
      <c r="AC1827" s="15">
        <v>0</v>
      </c>
      <c r="AD1827" s="13">
        <v>0</v>
      </c>
      <c r="AE1827" s="15">
        <v>0</v>
      </c>
      <c r="AF1827" s="13">
        <v>0</v>
      </c>
      <c r="AG1827" s="15">
        <v>0</v>
      </c>
      <c r="AH1827" s="13">
        <v>0</v>
      </c>
      <c r="AI1827" s="15">
        <v>0</v>
      </c>
      <c r="AJ1827" s="11" t="s">
        <v>9</v>
      </c>
      <c r="AK1827" s="11" t="s">
        <v>13</v>
      </c>
      <c r="AL1827" s="22">
        <f t="shared" si="84"/>
        <v>920</v>
      </c>
      <c r="AM1827" s="11" t="str">
        <f>VLOOKUP(O1827,Sheet2!$D$6:$E$14,2,FALSE)</f>
        <v>Spare parts</v>
      </c>
      <c r="AN1827" s="11" t="str">
        <f>VLOOKUP(F1827,Sheet2!$E$10:$F$13,2,FALSE)</f>
        <v>SPM</v>
      </c>
      <c r="AO1827" s="35" t="s">
        <v>14668</v>
      </c>
      <c r="AP1827">
        <f>MATCH(AN1827,Sheet2!$F$5:$F$18,0)</f>
        <v>6</v>
      </c>
      <c r="AQ1827">
        <f>MATCH(AO1827,Sheet2!$F$5:$K$5,0)</f>
        <v>6</v>
      </c>
      <c r="AR1827" s="33">
        <f>INDEX(Sheet2!$F$5:$K$18,OPaL!AP1827,OPaL!AQ1827)</f>
        <v>0.15</v>
      </c>
      <c r="AS1827" s="1">
        <f t="shared" si="86"/>
        <v>22312.5425</v>
      </c>
    </row>
    <row r="1828" spans="1:45" x14ac:dyDescent="0.2">
      <c r="A1828" s="11" t="s">
        <v>8652</v>
      </c>
      <c r="B1828" s="11" t="s">
        <v>8653</v>
      </c>
      <c r="C1828" s="11" t="s">
        <v>11569</v>
      </c>
      <c r="D1828" s="21">
        <v>44930</v>
      </c>
      <c r="E1828" s="21" t="s">
        <v>9763</v>
      </c>
      <c r="F1828" s="21" t="s">
        <v>14659</v>
      </c>
      <c r="G1828" s="11" t="s">
        <v>2</v>
      </c>
      <c r="H1828" s="11" t="s">
        <v>350</v>
      </c>
      <c r="I1828" s="11" t="s">
        <v>4</v>
      </c>
      <c r="J1828" s="13">
        <v>9</v>
      </c>
      <c r="K1828" s="12">
        <v>26231.040000000001</v>
      </c>
      <c r="L1828" s="12">
        <v>0</v>
      </c>
      <c r="M1828" s="12">
        <v>0</v>
      </c>
      <c r="N1828" s="12">
        <f t="shared" si="85"/>
        <v>26231.040000000001</v>
      </c>
      <c r="O1828" s="11" t="s">
        <v>8227</v>
      </c>
      <c r="P1828" s="13">
        <v>0</v>
      </c>
      <c r="Q1828" s="11" t="s">
        <v>6</v>
      </c>
      <c r="R1828" s="13">
        <v>0</v>
      </c>
      <c r="S1828" s="13">
        <v>0</v>
      </c>
      <c r="T1828" s="11" t="s">
        <v>7</v>
      </c>
      <c r="U1828" s="11" t="s">
        <v>8</v>
      </c>
      <c r="V1828" s="15">
        <v>0</v>
      </c>
      <c r="W1828" s="13">
        <v>0</v>
      </c>
      <c r="X1828" s="15">
        <v>0</v>
      </c>
      <c r="Y1828" s="15">
        <v>0</v>
      </c>
      <c r="Z1828" s="13">
        <v>0</v>
      </c>
      <c r="AA1828" s="15">
        <v>0</v>
      </c>
      <c r="AB1828" s="13">
        <v>0</v>
      </c>
      <c r="AC1828" s="15">
        <v>0</v>
      </c>
      <c r="AD1828" s="13">
        <v>0</v>
      </c>
      <c r="AE1828" s="15">
        <v>0</v>
      </c>
      <c r="AF1828" s="13">
        <v>0</v>
      </c>
      <c r="AG1828" s="15">
        <v>0</v>
      </c>
      <c r="AH1828" s="13">
        <v>0</v>
      </c>
      <c r="AI1828" s="15">
        <v>0</v>
      </c>
      <c r="AJ1828" s="11" t="s">
        <v>352</v>
      </c>
      <c r="AK1828" s="11" t="s">
        <v>8228</v>
      </c>
      <c r="AL1828" s="22">
        <f t="shared" si="84"/>
        <v>362</v>
      </c>
      <c r="AM1828" s="11" t="str">
        <f>VLOOKUP(O1828,Sheet2!$D$6:$E$14,2,FALSE)</f>
        <v>Consumables</v>
      </c>
      <c r="AN1828" s="11" t="str">
        <f>VLOOKUP(F1828,Sheet2!$E$15:$F$18,2,FALSE)</f>
        <v>CM</v>
      </c>
      <c r="AO1828" s="35" t="s">
        <v>14667</v>
      </c>
      <c r="AP1828">
        <f>MATCH(AN1828,Sheet2!$F$5:$F$18,0)</f>
        <v>13</v>
      </c>
      <c r="AQ1828">
        <f>MATCH(AO1828,Sheet2!$F$5:$K$5,0)</f>
        <v>5</v>
      </c>
      <c r="AR1828" s="33">
        <f>INDEX(Sheet2!$F$5:$K$18,OPaL!AP1828,OPaL!AQ1828)</f>
        <v>0.1</v>
      </c>
      <c r="AS1828" s="1">
        <f t="shared" si="86"/>
        <v>23607.936000000002</v>
      </c>
    </row>
    <row r="1829" spans="1:45" x14ac:dyDescent="0.2">
      <c r="A1829" s="11" t="s">
        <v>477</v>
      </c>
      <c r="B1829" s="11" t="s">
        <v>478</v>
      </c>
      <c r="C1829" s="11" t="s">
        <v>11570</v>
      </c>
      <c r="D1829" s="21">
        <v>45278</v>
      </c>
      <c r="E1829" s="21" t="s">
        <v>9697</v>
      </c>
      <c r="F1829" s="21" t="s">
        <v>14659</v>
      </c>
      <c r="G1829" s="11" t="s">
        <v>2</v>
      </c>
      <c r="H1829" s="11" t="s">
        <v>3</v>
      </c>
      <c r="I1829" s="11" t="s">
        <v>4</v>
      </c>
      <c r="J1829" s="13">
        <v>1</v>
      </c>
      <c r="K1829" s="12">
        <v>26212.57</v>
      </c>
      <c r="L1829" s="12">
        <v>0</v>
      </c>
      <c r="M1829" s="12">
        <v>0</v>
      </c>
      <c r="N1829" s="12">
        <f t="shared" si="85"/>
        <v>26212.57</v>
      </c>
      <c r="O1829" s="11" t="s">
        <v>5</v>
      </c>
      <c r="P1829" s="13">
        <v>0</v>
      </c>
      <c r="Q1829" s="11" t="s">
        <v>6</v>
      </c>
      <c r="R1829" s="13">
        <v>0</v>
      </c>
      <c r="S1829" s="13">
        <v>0</v>
      </c>
      <c r="T1829" s="11" t="s">
        <v>7</v>
      </c>
      <c r="U1829" s="11" t="s">
        <v>8</v>
      </c>
      <c r="V1829" s="15">
        <v>0</v>
      </c>
      <c r="W1829" s="13">
        <v>0</v>
      </c>
      <c r="X1829" s="15">
        <v>0</v>
      </c>
      <c r="Y1829" s="15">
        <v>0</v>
      </c>
      <c r="Z1829" s="13">
        <v>0</v>
      </c>
      <c r="AA1829" s="15">
        <v>0</v>
      </c>
      <c r="AB1829" s="13">
        <v>0</v>
      </c>
      <c r="AC1829" s="15">
        <v>0</v>
      </c>
      <c r="AD1829" s="13">
        <v>0</v>
      </c>
      <c r="AE1829" s="15">
        <v>0</v>
      </c>
      <c r="AF1829" s="13">
        <v>0</v>
      </c>
      <c r="AG1829" s="15">
        <v>0</v>
      </c>
      <c r="AH1829" s="13">
        <v>0</v>
      </c>
      <c r="AI1829" s="15">
        <v>0</v>
      </c>
      <c r="AJ1829" s="11" t="s">
        <v>9</v>
      </c>
      <c r="AK1829" s="11" t="s">
        <v>13</v>
      </c>
      <c r="AL1829" s="22">
        <f t="shared" si="84"/>
        <v>14</v>
      </c>
      <c r="AM1829" s="11" t="str">
        <f>VLOOKUP(O1829,Sheet2!$D$6:$E$14,2,FALSE)</f>
        <v>Spare parts</v>
      </c>
      <c r="AN1829" s="11" t="str">
        <f>VLOOKUP(F1829,Sheet2!$E$10:$F$13,2,FALSE)</f>
        <v>SPM</v>
      </c>
      <c r="AO1829" s="35" t="s">
        <v>14664</v>
      </c>
      <c r="AP1829">
        <f>MATCH(AN1829,Sheet2!$F$5:$F$18,0)</f>
        <v>6</v>
      </c>
      <c r="AQ1829">
        <f>MATCH(AO1829,Sheet2!$F$5:$K$5,0)</f>
        <v>2</v>
      </c>
      <c r="AR1829" s="33">
        <f>INDEX(Sheet2!$F$5:$K$18,OPaL!AP1829,OPaL!AQ1829)</f>
        <v>0</v>
      </c>
      <c r="AS1829" s="1">
        <f t="shared" si="86"/>
        <v>26212.57</v>
      </c>
    </row>
    <row r="1830" spans="1:45" x14ac:dyDescent="0.2">
      <c r="A1830" s="11" t="s">
        <v>2655</v>
      </c>
      <c r="B1830" s="11" t="s">
        <v>2656</v>
      </c>
      <c r="C1830" s="11" t="s">
        <v>11571</v>
      </c>
      <c r="D1830" s="21">
        <v>43318</v>
      </c>
      <c r="E1830" s="21" t="s">
        <v>9697</v>
      </c>
      <c r="F1830" s="21" t="s">
        <v>14659</v>
      </c>
      <c r="G1830" s="11" t="s">
        <v>2</v>
      </c>
      <c r="H1830" s="11" t="s">
        <v>3</v>
      </c>
      <c r="I1830" s="11" t="s">
        <v>4</v>
      </c>
      <c r="J1830" s="12">
        <v>1</v>
      </c>
      <c r="K1830" s="12">
        <v>26160.15</v>
      </c>
      <c r="L1830" s="12">
        <v>0</v>
      </c>
      <c r="M1830" s="12">
        <v>0</v>
      </c>
      <c r="N1830" s="12">
        <f t="shared" si="85"/>
        <v>26160.15</v>
      </c>
      <c r="O1830" s="11" t="s">
        <v>5</v>
      </c>
      <c r="P1830" s="13">
        <v>0</v>
      </c>
      <c r="Q1830" s="11" t="s">
        <v>6</v>
      </c>
      <c r="R1830" s="13">
        <v>0</v>
      </c>
      <c r="S1830" s="13">
        <v>0</v>
      </c>
      <c r="T1830" s="11" t="s">
        <v>7</v>
      </c>
      <c r="U1830" s="11" t="s">
        <v>8</v>
      </c>
      <c r="V1830" s="15">
        <v>0</v>
      </c>
      <c r="W1830" s="13">
        <v>0</v>
      </c>
      <c r="X1830" s="15">
        <v>0</v>
      </c>
      <c r="Y1830" s="15">
        <v>0</v>
      </c>
      <c r="Z1830" s="13">
        <v>0</v>
      </c>
      <c r="AA1830" s="15">
        <v>0</v>
      </c>
      <c r="AB1830" s="13">
        <v>0</v>
      </c>
      <c r="AC1830" s="15">
        <v>0</v>
      </c>
      <c r="AD1830" s="13">
        <v>0</v>
      </c>
      <c r="AE1830" s="15">
        <v>0</v>
      </c>
      <c r="AF1830" s="13">
        <v>0</v>
      </c>
      <c r="AG1830" s="15">
        <v>0</v>
      </c>
      <c r="AH1830" s="13">
        <v>0</v>
      </c>
      <c r="AI1830" s="15">
        <v>0</v>
      </c>
      <c r="AJ1830" s="11" t="s">
        <v>9</v>
      </c>
      <c r="AK1830" s="11" t="s">
        <v>13</v>
      </c>
      <c r="AL1830" s="22">
        <f t="shared" si="84"/>
        <v>1974</v>
      </c>
      <c r="AM1830" s="11" t="str">
        <f>VLOOKUP(O1830,Sheet2!$D$6:$E$14,2,FALSE)</f>
        <v>Spare parts</v>
      </c>
      <c r="AN1830" s="11" t="str">
        <f>VLOOKUP(F1830,Sheet2!$E$10:$F$13,2,FALSE)</f>
        <v>SPM</v>
      </c>
      <c r="AO1830" s="35" t="s">
        <v>14668</v>
      </c>
      <c r="AP1830">
        <f>MATCH(AN1830,Sheet2!$F$5:$F$18,0)</f>
        <v>6</v>
      </c>
      <c r="AQ1830">
        <f>MATCH(AO1830,Sheet2!$F$5:$K$5,0)</f>
        <v>6</v>
      </c>
      <c r="AR1830" s="33">
        <f>INDEX(Sheet2!$F$5:$K$18,OPaL!AP1830,OPaL!AQ1830)</f>
        <v>0.15</v>
      </c>
      <c r="AS1830" s="1">
        <f t="shared" si="86"/>
        <v>22236.127500000002</v>
      </c>
    </row>
    <row r="1831" spans="1:45" x14ac:dyDescent="0.2">
      <c r="A1831" s="11" t="s">
        <v>1222</v>
      </c>
      <c r="B1831" s="11" t="s">
        <v>1223</v>
      </c>
      <c r="C1831" s="11" t="s">
        <v>11572</v>
      </c>
      <c r="D1831" s="21">
        <v>44660</v>
      </c>
      <c r="E1831" s="21" t="s">
        <v>9697</v>
      </c>
      <c r="F1831" s="21" t="s">
        <v>14659</v>
      </c>
      <c r="G1831" s="11" t="s">
        <v>2</v>
      </c>
      <c r="H1831" s="11" t="s">
        <v>16</v>
      </c>
      <c r="I1831" s="11" t="s">
        <v>4</v>
      </c>
      <c r="J1831" s="13">
        <v>4</v>
      </c>
      <c r="K1831" s="12">
        <v>26147.59</v>
      </c>
      <c r="L1831" s="12">
        <v>0</v>
      </c>
      <c r="M1831" s="12">
        <v>0</v>
      </c>
      <c r="N1831" s="12">
        <f t="shared" si="85"/>
        <v>26147.59</v>
      </c>
      <c r="O1831" s="11" t="s">
        <v>5</v>
      </c>
      <c r="P1831" s="13">
        <v>0</v>
      </c>
      <c r="Q1831" s="11" t="s">
        <v>6</v>
      </c>
      <c r="R1831" s="13">
        <v>0</v>
      </c>
      <c r="S1831" s="13">
        <v>0</v>
      </c>
      <c r="T1831" s="11" t="s">
        <v>7</v>
      </c>
      <c r="U1831" s="11" t="s">
        <v>8</v>
      </c>
      <c r="V1831" s="15">
        <v>0</v>
      </c>
      <c r="W1831" s="13">
        <v>0</v>
      </c>
      <c r="X1831" s="15">
        <v>0</v>
      </c>
      <c r="Y1831" s="15">
        <v>0</v>
      </c>
      <c r="Z1831" s="13">
        <v>0</v>
      </c>
      <c r="AA1831" s="15">
        <v>0</v>
      </c>
      <c r="AB1831" s="13">
        <v>0</v>
      </c>
      <c r="AC1831" s="15">
        <v>0</v>
      </c>
      <c r="AD1831" s="13">
        <v>0</v>
      </c>
      <c r="AE1831" s="15">
        <v>0</v>
      </c>
      <c r="AF1831" s="13">
        <v>0</v>
      </c>
      <c r="AG1831" s="15">
        <v>0</v>
      </c>
      <c r="AH1831" s="13">
        <v>0</v>
      </c>
      <c r="AI1831" s="15">
        <v>0</v>
      </c>
      <c r="AJ1831" s="11" t="s">
        <v>17</v>
      </c>
      <c r="AK1831" s="11" t="s">
        <v>13</v>
      </c>
      <c r="AL1831" s="22">
        <f t="shared" si="84"/>
        <v>632</v>
      </c>
      <c r="AM1831" s="11" t="str">
        <f>VLOOKUP(O1831,Sheet2!$D$6:$E$14,2,FALSE)</f>
        <v>Spare parts</v>
      </c>
      <c r="AN1831" s="11" t="str">
        <f>VLOOKUP(F1831,Sheet2!$E$10:$F$13,2,FALSE)</f>
        <v>SPM</v>
      </c>
      <c r="AO1831" s="35" t="s">
        <v>14668</v>
      </c>
      <c r="AP1831">
        <f>MATCH(AN1831,Sheet2!$F$5:$F$18,0)</f>
        <v>6</v>
      </c>
      <c r="AQ1831">
        <f>MATCH(AO1831,Sheet2!$F$5:$K$5,0)</f>
        <v>6</v>
      </c>
      <c r="AR1831" s="33">
        <f>INDEX(Sheet2!$F$5:$K$18,OPaL!AP1831,OPaL!AQ1831)</f>
        <v>0.15</v>
      </c>
      <c r="AS1831" s="1">
        <f t="shared" si="86"/>
        <v>22225.451499999999</v>
      </c>
    </row>
    <row r="1832" spans="1:45" x14ac:dyDescent="0.2">
      <c r="A1832" s="11" t="s">
        <v>8121</v>
      </c>
      <c r="B1832" s="11" t="s">
        <v>8122</v>
      </c>
      <c r="C1832" s="11" t="s">
        <v>11573</v>
      </c>
      <c r="D1832" s="21">
        <v>42816</v>
      </c>
      <c r="E1832" s="21" t="s">
        <v>9722</v>
      </c>
      <c r="F1832" s="21" t="s">
        <v>14658</v>
      </c>
      <c r="G1832" s="11" t="s">
        <v>2</v>
      </c>
      <c r="H1832" s="11" t="s">
        <v>16</v>
      </c>
      <c r="I1832" s="11" t="s">
        <v>4</v>
      </c>
      <c r="J1832" s="12">
        <v>1</v>
      </c>
      <c r="K1832" s="12">
        <v>26144</v>
      </c>
      <c r="L1832" s="12">
        <v>0</v>
      </c>
      <c r="M1832" s="12">
        <v>0</v>
      </c>
      <c r="N1832" s="12">
        <f t="shared" si="85"/>
        <v>26144</v>
      </c>
      <c r="O1832" s="11" t="s">
        <v>5</v>
      </c>
      <c r="P1832" s="13">
        <v>0</v>
      </c>
      <c r="Q1832" s="11" t="s">
        <v>6</v>
      </c>
      <c r="R1832" s="13">
        <v>0</v>
      </c>
      <c r="S1832" s="13">
        <v>0</v>
      </c>
      <c r="T1832" s="11" t="s">
        <v>7</v>
      </c>
      <c r="U1832" s="11" t="s">
        <v>8</v>
      </c>
      <c r="V1832" s="15">
        <v>0</v>
      </c>
      <c r="W1832" s="13">
        <v>0</v>
      </c>
      <c r="X1832" s="15">
        <v>0</v>
      </c>
      <c r="Y1832" s="15">
        <v>0</v>
      </c>
      <c r="Z1832" s="13">
        <v>0</v>
      </c>
      <c r="AA1832" s="15">
        <v>0</v>
      </c>
      <c r="AB1832" s="13">
        <v>0</v>
      </c>
      <c r="AC1832" s="15">
        <v>0</v>
      </c>
      <c r="AD1832" s="13">
        <v>0</v>
      </c>
      <c r="AE1832" s="15">
        <v>0</v>
      </c>
      <c r="AF1832" s="13">
        <v>0</v>
      </c>
      <c r="AG1832" s="15">
        <v>0</v>
      </c>
      <c r="AH1832" s="13">
        <v>0</v>
      </c>
      <c r="AI1832" s="15">
        <v>0</v>
      </c>
      <c r="AJ1832" s="11" t="s">
        <v>17</v>
      </c>
      <c r="AK1832" s="11" t="s">
        <v>1398</v>
      </c>
      <c r="AL1832" s="22">
        <f t="shared" si="84"/>
        <v>2476</v>
      </c>
      <c r="AM1832" s="11" t="str">
        <f>VLOOKUP(O1832,Sheet2!$D$6:$E$14,2,FALSE)</f>
        <v>Spare parts</v>
      </c>
      <c r="AN1832" s="11" t="str">
        <f>VLOOKUP(F1832,Sheet2!$E$10:$F$13,2,FALSE)</f>
        <v>SPE</v>
      </c>
      <c r="AO1832" s="35" t="s">
        <v>14668</v>
      </c>
      <c r="AP1832">
        <f>MATCH(AN1832,Sheet2!$F$5:$F$18,0)</f>
        <v>7</v>
      </c>
      <c r="AQ1832">
        <f>MATCH(AO1832,Sheet2!$F$5:$K$5,0)</f>
        <v>6</v>
      </c>
      <c r="AR1832" s="33">
        <f>INDEX(Sheet2!$F$5:$K$18,OPaL!AP1832,OPaL!AQ1832)</f>
        <v>0.15</v>
      </c>
      <c r="AS1832" s="1">
        <f t="shared" si="86"/>
        <v>22222.399999999998</v>
      </c>
    </row>
    <row r="1833" spans="1:45" x14ac:dyDescent="0.2">
      <c r="A1833" s="11" t="s">
        <v>3557</v>
      </c>
      <c r="B1833" s="11" t="s">
        <v>3558</v>
      </c>
      <c r="C1833" s="11" t="s">
        <v>11574</v>
      </c>
      <c r="D1833" s="21">
        <v>43245</v>
      </c>
      <c r="E1833" s="21" t="s">
        <v>9697</v>
      </c>
      <c r="F1833" s="21" t="s">
        <v>14659</v>
      </c>
      <c r="G1833" s="11" t="s">
        <v>2</v>
      </c>
      <c r="H1833" s="11" t="s">
        <v>16</v>
      </c>
      <c r="I1833" s="11" t="s">
        <v>351</v>
      </c>
      <c r="J1833" s="13">
        <v>1</v>
      </c>
      <c r="K1833" s="12">
        <v>26116.05</v>
      </c>
      <c r="L1833" s="12">
        <v>0</v>
      </c>
      <c r="M1833" s="12">
        <v>0</v>
      </c>
      <c r="N1833" s="12">
        <f t="shared" si="85"/>
        <v>26116.05</v>
      </c>
      <c r="O1833" s="11" t="s">
        <v>5</v>
      </c>
      <c r="P1833" s="13">
        <v>0</v>
      </c>
      <c r="Q1833" s="11" t="s">
        <v>6</v>
      </c>
      <c r="R1833" s="13">
        <v>0</v>
      </c>
      <c r="S1833" s="13">
        <v>0</v>
      </c>
      <c r="T1833" s="11" t="s">
        <v>7</v>
      </c>
      <c r="U1833" s="11" t="s">
        <v>8</v>
      </c>
      <c r="V1833" s="15">
        <v>0</v>
      </c>
      <c r="W1833" s="13">
        <v>0</v>
      </c>
      <c r="X1833" s="15">
        <v>0</v>
      </c>
      <c r="Y1833" s="15">
        <v>0</v>
      </c>
      <c r="Z1833" s="13">
        <v>0</v>
      </c>
      <c r="AA1833" s="15">
        <v>0</v>
      </c>
      <c r="AB1833" s="13">
        <v>0</v>
      </c>
      <c r="AC1833" s="15">
        <v>0</v>
      </c>
      <c r="AD1833" s="13">
        <v>0</v>
      </c>
      <c r="AE1833" s="15">
        <v>0</v>
      </c>
      <c r="AF1833" s="13">
        <v>0</v>
      </c>
      <c r="AG1833" s="15">
        <v>0</v>
      </c>
      <c r="AH1833" s="13">
        <v>0</v>
      </c>
      <c r="AI1833" s="15">
        <v>0</v>
      </c>
      <c r="AJ1833" s="11" t="s">
        <v>17</v>
      </c>
      <c r="AK1833" s="11" t="s">
        <v>1398</v>
      </c>
      <c r="AL1833" s="22">
        <f t="shared" si="84"/>
        <v>2047</v>
      </c>
      <c r="AM1833" s="11" t="str">
        <f>VLOOKUP(O1833,Sheet2!$D$6:$E$14,2,FALSE)</f>
        <v>Spare parts</v>
      </c>
      <c r="AN1833" s="11" t="str">
        <f>VLOOKUP(F1833,Sheet2!$E$10:$F$13,2,FALSE)</f>
        <v>SPM</v>
      </c>
      <c r="AO1833" s="35" t="s">
        <v>14668</v>
      </c>
      <c r="AP1833">
        <f>MATCH(AN1833,Sheet2!$F$5:$F$18,0)</f>
        <v>6</v>
      </c>
      <c r="AQ1833">
        <f>MATCH(AO1833,Sheet2!$F$5:$K$5,0)</f>
        <v>6</v>
      </c>
      <c r="AR1833" s="33">
        <f>INDEX(Sheet2!$F$5:$K$18,OPaL!AP1833,OPaL!AQ1833)</f>
        <v>0.15</v>
      </c>
      <c r="AS1833" s="1">
        <f t="shared" si="86"/>
        <v>22198.642499999998</v>
      </c>
    </row>
    <row r="1834" spans="1:45" x14ac:dyDescent="0.2">
      <c r="A1834" s="11" t="s">
        <v>2028</v>
      </c>
      <c r="B1834" s="11" t="s">
        <v>2029</v>
      </c>
      <c r="C1834" s="11" t="s">
        <v>11575</v>
      </c>
      <c r="D1834" s="21">
        <v>42642</v>
      </c>
      <c r="E1834" s="21" t="s">
        <v>9697</v>
      </c>
      <c r="F1834" s="21" t="s">
        <v>14658</v>
      </c>
      <c r="G1834" s="11" t="s">
        <v>2</v>
      </c>
      <c r="H1834" s="11" t="s">
        <v>3</v>
      </c>
      <c r="I1834" s="11" t="s">
        <v>4</v>
      </c>
      <c r="J1834" s="12">
        <v>24</v>
      </c>
      <c r="K1834" s="12">
        <v>26076.89</v>
      </c>
      <c r="L1834" s="12">
        <v>0</v>
      </c>
      <c r="M1834" s="12">
        <v>0</v>
      </c>
      <c r="N1834" s="12">
        <f t="shared" si="85"/>
        <v>26076.89</v>
      </c>
      <c r="O1834" s="11" t="s">
        <v>5</v>
      </c>
      <c r="P1834" s="13">
        <v>0</v>
      </c>
      <c r="Q1834" s="11" t="s">
        <v>6</v>
      </c>
      <c r="R1834" s="13">
        <v>0</v>
      </c>
      <c r="S1834" s="13">
        <v>0</v>
      </c>
      <c r="T1834" s="11" t="s">
        <v>7</v>
      </c>
      <c r="U1834" s="11" t="s">
        <v>8</v>
      </c>
      <c r="V1834" s="15">
        <v>0</v>
      </c>
      <c r="W1834" s="13">
        <v>0</v>
      </c>
      <c r="X1834" s="15">
        <v>0</v>
      </c>
      <c r="Y1834" s="15">
        <v>0</v>
      </c>
      <c r="Z1834" s="13">
        <v>0</v>
      </c>
      <c r="AA1834" s="15">
        <v>0</v>
      </c>
      <c r="AB1834" s="13">
        <v>0</v>
      </c>
      <c r="AC1834" s="15">
        <v>0</v>
      </c>
      <c r="AD1834" s="13">
        <v>0</v>
      </c>
      <c r="AE1834" s="15">
        <v>0</v>
      </c>
      <c r="AF1834" s="13">
        <v>0</v>
      </c>
      <c r="AG1834" s="15">
        <v>0</v>
      </c>
      <c r="AH1834" s="13">
        <v>0</v>
      </c>
      <c r="AI1834" s="15">
        <v>0</v>
      </c>
      <c r="AJ1834" s="11" t="s">
        <v>9</v>
      </c>
      <c r="AK1834" s="11" t="s">
        <v>13</v>
      </c>
      <c r="AL1834" s="22">
        <f t="shared" si="84"/>
        <v>2650</v>
      </c>
      <c r="AM1834" s="11" t="str">
        <f>VLOOKUP(O1834,Sheet2!$D$6:$E$14,2,FALSE)</f>
        <v>Spare parts</v>
      </c>
      <c r="AN1834" s="11" t="str">
        <f>VLOOKUP(F1834,Sheet2!$E$10:$F$13,2,FALSE)</f>
        <v>SPE</v>
      </c>
      <c r="AO1834" s="35" t="s">
        <v>14668</v>
      </c>
      <c r="AP1834">
        <f>MATCH(AN1834,Sheet2!$F$5:$F$18,0)</f>
        <v>7</v>
      </c>
      <c r="AQ1834">
        <f>MATCH(AO1834,Sheet2!$F$5:$K$5,0)</f>
        <v>6</v>
      </c>
      <c r="AR1834" s="33">
        <f>INDEX(Sheet2!$F$5:$K$18,OPaL!AP1834,OPaL!AQ1834)</f>
        <v>0.15</v>
      </c>
      <c r="AS1834" s="1">
        <f t="shared" si="86"/>
        <v>22165.356499999998</v>
      </c>
    </row>
    <row r="1835" spans="1:45" x14ac:dyDescent="0.2">
      <c r="A1835" s="11" t="s">
        <v>2394</v>
      </c>
      <c r="B1835" s="11" t="s">
        <v>2395</v>
      </c>
      <c r="C1835" s="11" t="s">
        <v>11576</v>
      </c>
      <c r="D1835" s="21">
        <v>44216</v>
      </c>
      <c r="E1835" s="21" t="s">
        <v>9764</v>
      </c>
      <c r="F1835" s="21" t="s">
        <v>14659</v>
      </c>
      <c r="G1835" s="11" t="s">
        <v>2</v>
      </c>
      <c r="H1835" s="11" t="s">
        <v>3</v>
      </c>
      <c r="I1835" s="11" t="s">
        <v>4</v>
      </c>
      <c r="J1835" s="13">
        <v>4</v>
      </c>
      <c r="K1835" s="12">
        <v>26060</v>
      </c>
      <c r="L1835" s="12">
        <v>0</v>
      </c>
      <c r="M1835" s="12">
        <v>0</v>
      </c>
      <c r="N1835" s="12">
        <f t="shared" si="85"/>
        <v>26060</v>
      </c>
      <c r="O1835" s="11" t="s">
        <v>5</v>
      </c>
      <c r="P1835" s="13">
        <v>0</v>
      </c>
      <c r="Q1835" s="11" t="s">
        <v>6</v>
      </c>
      <c r="R1835" s="13">
        <v>0</v>
      </c>
      <c r="S1835" s="13">
        <v>0</v>
      </c>
      <c r="T1835" s="11" t="s">
        <v>7</v>
      </c>
      <c r="U1835" s="11" t="s">
        <v>8</v>
      </c>
      <c r="V1835" s="15">
        <v>0</v>
      </c>
      <c r="W1835" s="13">
        <v>0</v>
      </c>
      <c r="X1835" s="15">
        <v>0</v>
      </c>
      <c r="Y1835" s="15">
        <v>0</v>
      </c>
      <c r="Z1835" s="13">
        <v>0</v>
      </c>
      <c r="AA1835" s="15">
        <v>0</v>
      </c>
      <c r="AB1835" s="13">
        <v>0</v>
      </c>
      <c r="AC1835" s="15">
        <v>0</v>
      </c>
      <c r="AD1835" s="13">
        <v>0</v>
      </c>
      <c r="AE1835" s="15">
        <v>0</v>
      </c>
      <c r="AF1835" s="13">
        <v>0</v>
      </c>
      <c r="AG1835" s="15">
        <v>0</v>
      </c>
      <c r="AH1835" s="13">
        <v>0</v>
      </c>
      <c r="AI1835" s="15">
        <v>0</v>
      </c>
      <c r="AJ1835" s="11" t="s">
        <v>9</v>
      </c>
      <c r="AK1835" s="11" t="s">
        <v>10</v>
      </c>
      <c r="AL1835" s="22">
        <f t="shared" si="84"/>
        <v>1076</v>
      </c>
      <c r="AM1835" s="11" t="str">
        <f>VLOOKUP(O1835,Sheet2!$D$6:$E$14,2,FALSE)</f>
        <v>Spare parts</v>
      </c>
      <c r="AN1835" s="11" t="str">
        <f>VLOOKUP(F1835,Sheet2!$E$10:$F$13,2,FALSE)</f>
        <v>SPM</v>
      </c>
      <c r="AO1835" s="35" t="s">
        <v>14668</v>
      </c>
      <c r="AP1835">
        <f>MATCH(AN1835,Sheet2!$F$5:$F$18,0)</f>
        <v>6</v>
      </c>
      <c r="AQ1835">
        <f>MATCH(AO1835,Sheet2!$F$5:$K$5,0)</f>
        <v>6</v>
      </c>
      <c r="AR1835" s="33">
        <f>INDEX(Sheet2!$F$5:$K$18,OPaL!AP1835,OPaL!AQ1835)</f>
        <v>0.15</v>
      </c>
      <c r="AS1835" s="1">
        <f t="shared" si="86"/>
        <v>22151</v>
      </c>
    </row>
    <row r="1836" spans="1:45" x14ac:dyDescent="0.2">
      <c r="A1836" s="11" t="s">
        <v>3669</v>
      </c>
      <c r="B1836" s="11" t="s">
        <v>3670</v>
      </c>
      <c r="C1836" s="11" t="s">
        <v>11577</v>
      </c>
      <c r="D1836" s="21">
        <v>42784</v>
      </c>
      <c r="E1836" s="21" t="s">
        <v>9697</v>
      </c>
      <c r="F1836" s="21" t="s">
        <v>14659</v>
      </c>
      <c r="G1836" s="11" t="s">
        <v>2</v>
      </c>
      <c r="H1836" s="11" t="s">
        <v>16</v>
      </c>
      <c r="I1836" s="11" t="s">
        <v>4</v>
      </c>
      <c r="J1836" s="12">
        <v>1</v>
      </c>
      <c r="K1836" s="12">
        <v>26012.29</v>
      </c>
      <c r="L1836" s="12">
        <v>0</v>
      </c>
      <c r="M1836" s="12">
        <v>0</v>
      </c>
      <c r="N1836" s="12">
        <f t="shared" si="85"/>
        <v>26012.29</v>
      </c>
      <c r="O1836" s="11" t="s">
        <v>5</v>
      </c>
      <c r="P1836" s="13">
        <v>0</v>
      </c>
      <c r="Q1836" s="11" t="s">
        <v>6</v>
      </c>
      <c r="R1836" s="13">
        <v>0</v>
      </c>
      <c r="S1836" s="13">
        <v>0</v>
      </c>
      <c r="T1836" s="11" t="s">
        <v>7</v>
      </c>
      <c r="U1836" s="11" t="s">
        <v>8</v>
      </c>
      <c r="V1836" s="15">
        <v>0</v>
      </c>
      <c r="W1836" s="13">
        <v>0</v>
      </c>
      <c r="X1836" s="15">
        <v>0</v>
      </c>
      <c r="Y1836" s="15">
        <v>0</v>
      </c>
      <c r="Z1836" s="13">
        <v>0</v>
      </c>
      <c r="AA1836" s="15">
        <v>0</v>
      </c>
      <c r="AB1836" s="13">
        <v>0</v>
      </c>
      <c r="AC1836" s="15">
        <v>0</v>
      </c>
      <c r="AD1836" s="13">
        <v>0</v>
      </c>
      <c r="AE1836" s="15">
        <v>0</v>
      </c>
      <c r="AF1836" s="13">
        <v>0</v>
      </c>
      <c r="AG1836" s="15">
        <v>0</v>
      </c>
      <c r="AH1836" s="13">
        <v>0</v>
      </c>
      <c r="AI1836" s="15">
        <v>0</v>
      </c>
      <c r="AJ1836" s="11" t="s">
        <v>17</v>
      </c>
      <c r="AK1836" s="11" t="s">
        <v>1398</v>
      </c>
      <c r="AL1836" s="22">
        <f t="shared" si="84"/>
        <v>2508</v>
      </c>
      <c r="AM1836" s="11" t="str">
        <f>VLOOKUP(O1836,Sheet2!$D$6:$E$14,2,FALSE)</f>
        <v>Spare parts</v>
      </c>
      <c r="AN1836" s="11" t="str">
        <f>VLOOKUP(F1836,Sheet2!$E$10:$F$13,2,FALSE)</f>
        <v>SPM</v>
      </c>
      <c r="AO1836" s="35" t="s">
        <v>14668</v>
      </c>
      <c r="AP1836">
        <f>MATCH(AN1836,Sheet2!$F$5:$F$18,0)</f>
        <v>6</v>
      </c>
      <c r="AQ1836">
        <f>MATCH(AO1836,Sheet2!$F$5:$K$5,0)</f>
        <v>6</v>
      </c>
      <c r="AR1836" s="33">
        <f>INDEX(Sheet2!$F$5:$K$18,OPaL!AP1836,OPaL!AQ1836)</f>
        <v>0.15</v>
      </c>
      <c r="AS1836" s="1">
        <f t="shared" si="86"/>
        <v>22110.446500000002</v>
      </c>
    </row>
    <row r="1837" spans="1:45" x14ac:dyDescent="0.2">
      <c r="A1837" s="11" t="s">
        <v>1801</v>
      </c>
      <c r="B1837" s="11" t="s">
        <v>1802</v>
      </c>
      <c r="C1837" s="11" t="s">
        <v>11578</v>
      </c>
      <c r="D1837" s="21">
        <v>42943</v>
      </c>
      <c r="E1837" s="21" t="s">
        <v>9697</v>
      </c>
      <c r="F1837" s="21" t="s">
        <v>14659</v>
      </c>
      <c r="G1837" s="11" t="s">
        <v>2</v>
      </c>
      <c r="H1837" s="11" t="s">
        <v>16</v>
      </c>
      <c r="I1837" s="11" t="s">
        <v>4</v>
      </c>
      <c r="J1837" s="12">
        <v>1</v>
      </c>
      <c r="K1837" s="12">
        <v>26002.54</v>
      </c>
      <c r="L1837" s="12">
        <v>0</v>
      </c>
      <c r="M1837" s="12">
        <v>0</v>
      </c>
      <c r="N1837" s="12">
        <f t="shared" si="85"/>
        <v>26002.54</v>
      </c>
      <c r="O1837" s="11" t="s">
        <v>5</v>
      </c>
      <c r="P1837" s="13">
        <v>0</v>
      </c>
      <c r="Q1837" s="11" t="s">
        <v>6</v>
      </c>
      <c r="R1837" s="13">
        <v>0</v>
      </c>
      <c r="S1837" s="13">
        <v>0</v>
      </c>
      <c r="T1837" s="11" t="s">
        <v>7</v>
      </c>
      <c r="U1837" s="11" t="s">
        <v>8</v>
      </c>
      <c r="V1837" s="15">
        <v>0</v>
      </c>
      <c r="W1837" s="13">
        <v>0</v>
      </c>
      <c r="X1837" s="15">
        <v>0</v>
      </c>
      <c r="Y1837" s="15">
        <v>0</v>
      </c>
      <c r="Z1837" s="13">
        <v>0</v>
      </c>
      <c r="AA1837" s="15">
        <v>0</v>
      </c>
      <c r="AB1837" s="13">
        <v>0</v>
      </c>
      <c r="AC1837" s="15">
        <v>0</v>
      </c>
      <c r="AD1837" s="13">
        <v>0</v>
      </c>
      <c r="AE1837" s="15">
        <v>0</v>
      </c>
      <c r="AF1837" s="13">
        <v>0</v>
      </c>
      <c r="AG1837" s="15">
        <v>0</v>
      </c>
      <c r="AH1837" s="13">
        <v>0</v>
      </c>
      <c r="AI1837" s="15">
        <v>0</v>
      </c>
      <c r="AJ1837" s="11" t="s">
        <v>17</v>
      </c>
      <c r="AK1837" s="11" t="s">
        <v>13</v>
      </c>
      <c r="AL1837" s="22">
        <f t="shared" si="84"/>
        <v>2349</v>
      </c>
      <c r="AM1837" s="11" t="str">
        <f>VLOOKUP(O1837,Sheet2!$D$6:$E$14,2,FALSE)</f>
        <v>Spare parts</v>
      </c>
      <c r="AN1837" s="11" t="str">
        <f>VLOOKUP(F1837,Sheet2!$E$10:$F$13,2,FALSE)</f>
        <v>SPM</v>
      </c>
      <c r="AO1837" s="35" t="s">
        <v>14668</v>
      </c>
      <c r="AP1837">
        <f>MATCH(AN1837,Sheet2!$F$5:$F$18,0)</f>
        <v>6</v>
      </c>
      <c r="AQ1837">
        <f>MATCH(AO1837,Sheet2!$F$5:$K$5,0)</f>
        <v>6</v>
      </c>
      <c r="AR1837" s="33">
        <f>INDEX(Sheet2!$F$5:$K$18,OPaL!AP1837,OPaL!AQ1837)</f>
        <v>0.15</v>
      </c>
      <c r="AS1837" s="1">
        <f t="shared" si="86"/>
        <v>22102.159</v>
      </c>
    </row>
    <row r="1838" spans="1:45" x14ac:dyDescent="0.2">
      <c r="A1838" s="11" t="s">
        <v>6929</v>
      </c>
      <c r="B1838" s="11" t="s">
        <v>6930</v>
      </c>
      <c r="C1838" s="11" t="s">
        <v>11579</v>
      </c>
      <c r="D1838" s="21">
        <v>42916</v>
      </c>
      <c r="E1838" s="21" t="s">
        <v>9697</v>
      </c>
      <c r="F1838" s="21" t="s">
        <v>14659</v>
      </c>
      <c r="G1838" s="11" t="s">
        <v>2</v>
      </c>
      <c r="H1838" s="11" t="s">
        <v>16</v>
      </c>
      <c r="I1838" s="11" t="s">
        <v>4</v>
      </c>
      <c r="J1838" s="13">
        <v>1</v>
      </c>
      <c r="K1838" s="12">
        <v>25966.52</v>
      </c>
      <c r="L1838" s="12">
        <v>0</v>
      </c>
      <c r="M1838" s="12">
        <v>0</v>
      </c>
      <c r="N1838" s="12">
        <f t="shared" si="85"/>
        <v>25966.52</v>
      </c>
      <c r="O1838" s="11" t="s">
        <v>5</v>
      </c>
      <c r="P1838" s="13">
        <v>0</v>
      </c>
      <c r="Q1838" s="11" t="s">
        <v>6</v>
      </c>
      <c r="R1838" s="13">
        <v>0</v>
      </c>
      <c r="S1838" s="13">
        <v>0</v>
      </c>
      <c r="T1838" s="11" t="s">
        <v>7</v>
      </c>
      <c r="U1838" s="11" t="s">
        <v>8</v>
      </c>
      <c r="V1838" s="15">
        <v>0</v>
      </c>
      <c r="W1838" s="13">
        <v>0</v>
      </c>
      <c r="X1838" s="15">
        <v>0</v>
      </c>
      <c r="Y1838" s="15">
        <v>0</v>
      </c>
      <c r="Z1838" s="13">
        <v>0</v>
      </c>
      <c r="AA1838" s="15">
        <v>0</v>
      </c>
      <c r="AB1838" s="13">
        <v>0</v>
      </c>
      <c r="AC1838" s="15">
        <v>0</v>
      </c>
      <c r="AD1838" s="13">
        <v>0</v>
      </c>
      <c r="AE1838" s="15">
        <v>0</v>
      </c>
      <c r="AF1838" s="13">
        <v>0</v>
      </c>
      <c r="AG1838" s="15">
        <v>0</v>
      </c>
      <c r="AH1838" s="13">
        <v>0</v>
      </c>
      <c r="AI1838" s="15">
        <v>0</v>
      </c>
      <c r="AJ1838" s="11" t="s">
        <v>17</v>
      </c>
      <c r="AK1838" s="11" t="s">
        <v>13</v>
      </c>
      <c r="AL1838" s="22">
        <f t="shared" si="84"/>
        <v>2376</v>
      </c>
      <c r="AM1838" s="11" t="str">
        <f>VLOOKUP(O1838,Sheet2!$D$6:$E$14,2,FALSE)</f>
        <v>Spare parts</v>
      </c>
      <c r="AN1838" s="11" t="str">
        <f>VLOOKUP(F1838,Sheet2!$E$10:$F$13,2,FALSE)</f>
        <v>SPM</v>
      </c>
      <c r="AO1838" s="35" t="s">
        <v>14668</v>
      </c>
      <c r="AP1838">
        <f>MATCH(AN1838,Sheet2!$F$5:$F$18,0)</f>
        <v>6</v>
      </c>
      <c r="AQ1838">
        <f>MATCH(AO1838,Sheet2!$F$5:$K$5,0)</f>
        <v>6</v>
      </c>
      <c r="AR1838" s="33">
        <f>INDEX(Sheet2!$F$5:$K$18,OPaL!AP1838,OPaL!AQ1838)</f>
        <v>0.15</v>
      </c>
      <c r="AS1838" s="1">
        <f t="shared" si="86"/>
        <v>22071.542000000001</v>
      </c>
    </row>
    <row r="1839" spans="1:45" x14ac:dyDescent="0.2">
      <c r="A1839" s="11" t="s">
        <v>9100</v>
      </c>
      <c r="B1839" s="11" t="s">
        <v>9101</v>
      </c>
      <c r="C1839" s="11" t="s">
        <v>11580</v>
      </c>
      <c r="D1839" s="21">
        <v>45080</v>
      </c>
      <c r="E1839" s="21" t="s">
        <v>9739</v>
      </c>
      <c r="F1839" s="21" t="s">
        <v>14659</v>
      </c>
      <c r="G1839" s="11" t="s">
        <v>2</v>
      </c>
      <c r="H1839" s="11" t="s">
        <v>16</v>
      </c>
      <c r="I1839" s="11" t="s">
        <v>4</v>
      </c>
      <c r="J1839" s="13">
        <v>12</v>
      </c>
      <c r="K1839" s="12">
        <v>25930.19</v>
      </c>
      <c r="L1839" s="12">
        <v>0</v>
      </c>
      <c r="M1839" s="12">
        <v>0</v>
      </c>
      <c r="N1839" s="12">
        <f t="shared" si="85"/>
        <v>25930.19</v>
      </c>
      <c r="O1839" s="11" t="s">
        <v>8227</v>
      </c>
      <c r="P1839" s="13">
        <v>0</v>
      </c>
      <c r="Q1839" s="11" t="s">
        <v>6</v>
      </c>
      <c r="R1839" s="13">
        <v>0</v>
      </c>
      <c r="S1839" s="13">
        <v>0</v>
      </c>
      <c r="T1839" s="11" t="s">
        <v>7</v>
      </c>
      <c r="U1839" s="11" t="s">
        <v>8</v>
      </c>
      <c r="V1839" s="15">
        <v>0</v>
      </c>
      <c r="W1839" s="13">
        <v>0</v>
      </c>
      <c r="X1839" s="15">
        <v>0</v>
      </c>
      <c r="Y1839" s="15">
        <v>0</v>
      </c>
      <c r="Z1839" s="13">
        <v>0</v>
      </c>
      <c r="AA1839" s="15">
        <v>0</v>
      </c>
      <c r="AB1839" s="13">
        <v>0</v>
      </c>
      <c r="AC1839" s="15">
        <v>0</v>
      </c>
      <c r="AD1839" s="13">
        <v>0</v>
      </c>
      <c r="AE1839" s="15">
        <v>0</v>
      </c>
      <c r="AF1839" s="13">
        <v>0</v>
      </c>
      <c r="AG1839" s="15">
        <v>0</v>
      </c>
      <c r="AH1839" s="13">
        <v>0</v>
      </c>
      <c r="AI1839" s="15">
        <v>0</v>
      </c>
      <c r="AJ1839" s="11" t="s">
        <v>17</v>
      </c>
      <c r="AK1839" s="11" t="s">
        <v>8228</v>
      </c>
      <c r="AL1839" s="22">
        <f t="shared" si="84"/>
        <v>212</v>
      </c>
      <c r="AM1839" s="11" t="str">
        <f>VLOOKUP(O1839,Sheet2!$D$6:$E$14,2,FALSE)</f>
        <v>Consumables</v>
      </c>
      <c r="AN1839" s="11" t="str">
        <f>VLOOKUP(F1839,Sheet2!$E$15:$F$18,2,FALSE)</f>
        <v>CM</v>
      </c>
      <c r="AO1839" s="35" t="s">
        <v>14666</v>
      </c>
      <c r="AP1839">
        <f>MATCH(AN1839,Sheet2!$F$5:$F$18,0)</f>
        <v>13</v>
      </c>
      <c r="AQ1839">
        <f>MATCH(AO1839,Sheet2!$F$5:$K$5,0)</f>
        <v>4</v>
      </c>
      <c r="AR1839" s="33">
        <f>INDEX(Sheet2!$F$5:$K$18,OPaL!AP1839,OPaL!AQ1839)</f>
        <v>0.05</v>
      </c>
      <c r="AS1839" s="1">
        <f t="shared" si="86"/>
        <v>24633.680499999999</v>
      </c>
    </row>
    <row r="1840" spans="1:45" x14ac:dyDescent="0.2">
      <c r="A1840" s="11" t="s">
        <v>8263</v>
      </c>
      <c r="B1840" s="11" t="s">
        <v>8264</v>
      </c>
      <c r="C1840" s="11" t="s">
        <v>11581</v>
      </c>
      <c r="D1840" s="21">
        <v>45289</v>
      </c>
      <c r="E1840" s="21" t="s">
        <v>9695</v>
      </c>
      <c r="F1840" s="21" t="s">
        <v>14656</v>
      </c>
      <c r="G1840" s="11" t="s">
        <v>2</v>
      </c>
      <c r="H1840" s="11" t="s">
        <v>8193</v>
      </c>
      <c r="I1840" s="11" t="s">
        <v>8265</v>
      </c>
      <c r="J1840" s="12">
        <v>14.4</v>
      </c>
      <c r="K1840" s="12">
        <v>25904.86</v>
      </c>
      <c r="L1840" s="12">
        <v>0</v>
      </c>
      <c r="M1840" s="12">
        <v>0</v>
      </c>
      <c r="N1840" s="12">
        <f t="shared" si="85"/>
        <v>25904.86</v>
      </c>
      <c r="O1840" s="11" t="s">
        <v>8227</v>
      </c>
      <c r="P1840" s="13">
        <v>0</v>
      </c>
      <c r="Q1840" s="11" t="s">
        <v>6</v>
      </c>
      <c r="R1840" s="14">
        <v>0</v>
      </c>
      <c r="S1840" s="14">
        <v>0</v>
      </c>
      <c r="T1840" s="11" t="s">
        <v>7</v>
      </c>
      <c r="U1840" s="11" t="s">
        <v>8</v>
      </c>
      <c r="V1840" s="15">
        <v>0</v>
      </c>
      <c r="W1840" s="14">
        <v>0</v>
      </c>
      <c r="X1840" s="15">
        <v>0</v>
      </c>
      <c r="Y1840" s="15">
        <v>0</v>
      </c>
      <c r="Z1840" s="14">
        <v>0</v>
      </c>
      <c r="AA1840" s="15">
        <v>0</v>
      </c>
      <c r="AB1840" s="14">
        <v>0</v>
      </c>
      <c r="AC1840" s="15">
        <v>0</v>
      </c>
      <c r="AD1840" s="14">
        <v>0</v>
      </c>
      <c r="AE1840" s="15">
        <v>0</v>
      </c>
      <c r="AF1840" s="14">
        <v>0</v>
      </c>
      <c r="AG1840" s="15">
        <v>0</v>
      </c>
      <c r="AH1840" s="14">
        <v>0</v>
      </c>
      <c r="AI1840" s="15">
        <v>0</v>
      </c>
      <c r="AJ1840" s="11" t="s">
        <v>8194</v>
      </c>
      <c r="AK1840" s="11" t="s">
        <v>8163</v>
      </c>
      <c r="AL1840" s="22">
        <f t="shared" si="84"/>
        <v>3</v>
      </c>
      <c r="AM1840" s="11" t="str">
        <f>VLOOKUP(O1840,Sheet2!$D$6:$E$14,2,FALSE)</f>
        <v>Consumables</v>
      </c>
      <c r="AN1840" s="11" t="str">
        <f>VLOOKUP(F1840,Sheet2!$E$15:$F$18,2,FALSE)</f>
        <v>CC</v>
      </c>
      <c r="AO1840" s="35" t="s">
        <v>14664</v>
      </c>
      <c r="AP1840">
        <f>MATCH(AN1840,Sheet2!$F$5:$F$18,0)</f>
        <v>11</v>
      </c>
      <c r="AQ1840">
        <f>MATCH(AO1840,Sheet2!$F$5:$K$5,0)</f>
        <v>2</v>
      </c>
      <c r="AR1840" s="33">
        <f>INDEX(Sheet2!$F$5:$K$18,OPaL!AP1840,OPaL!AQ1840)</f>
        <v>0</v>
      </c>
      <c r="AS1840" s="1">
        <f t="shared" si="86"/>
        <v>25904.86</v>
      </c>
    </row>
    <row r="1841" spans="1:45" x14ac:dyDescent="0.2">
      <c r="A1841" s="11" t="s">
        <v>3327</v>
      </c>
      <c r="B1841" s="11" t="s">
        <v>3328</v>
      </c>
      <c r="C1841" s="11" t="s">
        <v>11582</v>
      </c>
      <c r="D1841" s="21">
        <v>43189</v>
      </c>
      <c r="E1841" s="21" t="s">
        <v>9697</v>
      </c>
      <c r="F1841" s="21" t="s">
        <v>14659</v>
      </c>
      <c r="G1841" s="11" t="s">
        <v>2</v>
      </c>
      <c r="H1841" s="11" t="s">
        <v>3</v>
      </c>
      <c r="I1841" s="11" t="s">
        <v>4</v>
      </c>
      <c r="J1841" s="12">
        <v>2</v>
      </c>
      <c r="K1841" s="12">
        <v>25828.01</v>
      </c>
      <c r="L1841" s="12">
        <v>0</v>
      </c>
      <c r="M1841" s="12">
        <v>0</v>
      </c>
      <c r="N1841" s="12">
        <f t="shared" si="85"/>
        <v>25828.01</v>
      </c>
      <c r="O1841" s="11" t="s">
        <v>5</v>
      </c>
      <c r="P1841" s="13">
        <v>0</v>
      </c>
      <c r="Q1841" s="11" t="s">
        <v>6</v>
      </c>
      <c r="R1841" s="13">
        <v>0</v>
      </c>
      <c r="S1841" s="13">
        <v>0</v>
      </c>
      <c r="T1841" s="11" t="s">
        <v>7</v>
      </c>
      <c r="U1841" s="11" t="s">
        <v>8</v>
      </c>
      <c r="V1841" s="15">
        <v>0</v>
      </c>
      <c r="W1841" s="13">
        <v>0</v>
      </c>
      <c r="X1841" s="15">
        <v>0</v>
      </c>
      <c r="Y1841" s="15">
        <v>0</v>
      </c>
      <c r="Z1841" s="13">
        <v>0</v>
      </c>
      <c r="AA1841" s="15">
        <v>0</v>
      </c>
      <c r="AB1841" s="13">
        <v>0</v>
      </c>
      <c r="AC1841" s="15">
        <v>0</v>
      </c>
      <c r="AD1841" s="13">
        <v>0</v>
      </c>
      <c r="AE1841" s="15">
        <v>0</v>
      </c>
      <c r="AF1841" s="13">
        <v>0</v>
      </c>
      <c r="AG1841" s="15">
        <v>0</v>
      </c>
      <c r="AH1841" s="13">
        <v>0</v>
      </c>
      <c r="AI1841" s="15">
        <v>0</v>
      </c>
      <c r="AJ1841" s="11" t="s">
        <v>9</v>
      </c>
      <c r="AK1841" s="11" t="s">
        <v>1398</v>
      </c>
      <c r="AL1841" s="22">
        <f t="shared" si="84"/>
        <v>2103</v>
      </c>
      <c r="AM1841" s="11" t="str">
        <f>VLOOKUP(O1841,Sheet2!$D$6:$E$14,2,FALSE)</f>
        <v>Spare parts</v>
      </c>
      <c r="AN1841" s="11" t="str">
        <f>VLOOKUP(F1841,Sheet2!$E$10:$F$13,2,FALSE)</f>
        <v>SPM</v>
      </c>
      <c r="AO1841" s="35" t="s">
        <v>14668</v>
      </c>
      <c r="AP1841">
        <f>MATCH(AN1841,Sheet2!$F$5:$F$18,0)</f>
        <v>6</v>
      </c>
      <c r="AQ1841">
        <f>MATCH(AO1841,Sheet2!$F$5:$K$5,0)</f>
        <v>6</v>
      </c>
      <c r="AR1841" s="33">
        <f>INDEX(Sheet2!$F$5:$K$18,OPaL!AP1841,OPaL!AQ1841)</f>
        <v>0.15</v>
      </c>
      <c r="AS1841" s="1">
        <f t="shared" si="86"/>
        <v>21953.808499999999</v>
      </c>
    </row>
    <row r="1842" spans="1:45" x14ac:dyDescent="0.2">
      <c r="A1842" s="11" t="s">
        <v>3327</v>
      </c>
      <c r="B1842" s="11" t="s">
        <v>3328</v>
      </c>
      <c r="C1842" s="11" t="s">
        <v>11582</v>
      </c>
      <c r="D1842" s="21">
        <v>43189</v>
      </c>
      <c r="E1842" s="21" t="s">
        <v>9697</v>
      </c>
      <c r="F1842" s="21" t="s">
        <v>14659</v>
      </c>
      <c r="G1842" s="11" t="s">
        <v>2</v>
      </c>
      <c r="H1842" s="11" t="s">
        <v>16</v>
      </c>
      <c r="I1842" s="11" t="s">
        <v>4</v>
      </c>
      <c r="J1842" s="12">
        <v>2</v>
      </c>
      <c r="K1842" s="12">
        <v>25828.01</v>
      </c>
      <c r="L1842" s="12">
        <v>0</v>
      </c>
      <c r="M1842" s="12">
        <v>0</v>
      </c>
      <c r="N1842" s="12">
        <f t="shared" si="85"/>
        <v>25828.01</v>
      </c>
      <c r="O1842" s="11" t="s">
        <v>5</v>
      </c>
      <c r="P1842" s="13">
        <v>0</v>
      </c>
      <c r="Q1842" s="11" t="s">
        <v>6</v>
      </c>
      <c r="R1842" s="13">
        <v>0</v>
      </c>
      <c r="S1842" s="13">
        <v>0</v>
      </c>
      <c r="T1842" s="11" t="s">
        <v>7</v>
      </c>
      <c r="U1842" s="11" t="s">
        <v>8</v>
      </c>
      <c r="V1842" s="15">
        <v>0</v>
      </c>
      <c r="W1842" s="13">
        <v>0</v>
      </c>
      <c r="X1842" s="15">
        <v>0</v>
      </c>
      <c r="Y1842" s="15">
        <v>0</v>
      </c>
      <c r="Z1842" s="13">
        <v>0</v>
      </c>
      <c r="AA1842" s="15">
        <v>0</v>
      </c>
      <c r="AB1842" s="13">
        <v>0</v>
      </c>
      <c r="AC1842" s="15">
        <v>0</v>
      </c>
      <c r="AD1842" s="13">
        <v>0</v>
      </c>
      <c r="AE1842" s="15">
        <v>0</v>
      </c>
      <c r="AF1842" s="13">
        <v>0</v>
      </c>
      <c r="AG1842" s="15">
        <v>0</v>
      </c>
      <c r="AH1842" s="13">
        <v>0</v>
      </c>
      <c r="AI1842" s="15">
        <v>0</v>
      </c>
      <c r="AJ1842" s="11" t="s">
        <v>17</v>
      </c>
      <c r="AK1842" s="11" t="s">
        <v>1398</v>
      </c>
      <c r="AL1842" s="22">
        <f t="shared" si="84"/>
        <v>2103</v>
      </c>
      <c r="AM1842" s="11" t="str">
        <f>VLOOKUP(O1842,Sheet2!$D$6:$E$14,2,FALSE)</f>
        <v>Spare parts</v>
      </c>
      <c r="AN1842" s="11" t="str">
        <f>VLOOKUP(F1842,Sheet2!$E$10:$F$13,2,FALSE)</f>
        <v>SPM</v>
      </c>
      <c r="AO1842" s="35" t="s">
        <v>14668</v>
      </c>
      <c r="AP1842">
        <f>MATCH(AN1842,Sheet2!$F$5:$F$18,0)</f>
        <v>6</v>
      </c>
      <c r="AQ1842">
        <f>MATCH(AO1842,Sheet2!$F$5:$K$5,0)</f>
        <v>6</v>
      </c>
      <c r="AR1842" s="33">
        <f>INDEX(Sheet2!$F$5:$K$18,OPaL!AP1842,OPaL!AQ1842)</f>
        <v>0.15</v>
      </c>
      <c r="AS1842" s="1">
        <f t="shared" si="86"/>
        <v>21953.808499999999</v>
      </c>
    </row>
    <row r="1843" spans="1:45" x14ac:dyDescent="0.2">
      <c r="A1843" s="11" t="s">
        <v>6975</v>
      </c>
      <c r="B1843" s="11" t="s">
        <v>6976</v>
      </c>
      <c r="C1843" s="11" t="s">
        <v>11583</v>
      </c>
      <c r="D1843" s="21">
        <v>42916</v>
      </c>
      <c r="E1843" s="21" t="s">
        <v>9697</v>
      </c>
      <c r="F1843" s="21" t="s">
        <v>14659</v>
      </c>
      <c r="G1843" s="11" t="s">
        <v>2</v>
      </c>
      <c r="H1843" s="11" t="s">
        <v>16</v>
      </c>
      <c r="I1843" s="11" t="s">
        <v>4</v>
      </c>
      <c r="J1843" s="13">
        <v>1</v>
      </c>
      <c r="K1843" s="12">
        <v>25772.85</v>
      </c>
      <c r="L1843" s="12">
        <v>0</v>
      </c>
      <c r="M1843" s="12">
        <v>0</v>
      </c>
      <c r="N1843" s="12">
        <f t="shared" si="85"/>
        <v>25772.85</v>
      </c>
      <c r="O1843" s="11" t="s">
        <v>5</v>
      </c>
      <c r="P1843" s="13">
        <v>0</v>
      </c>
      <c r="Q1843" s="11" t="s">
        <v>6</v>
      </c>
      <c r="R1843" s="13">
        <v>0</v>
      </c>
      <c r="S1843" s="13">
        <v>0</v>
      </c>
      <c r="T1843" s="11" t="s">
        <v>7</v>
      </c>
      <c r="U1843" s="11" t="s">
        <v>8</v>
      </c>
      <c r="V1843" s="15">
        <v>0</v>
      </c>
      <c r="W1843" s="13">
        <v>0</v>
      </c>
      <c r="X1843" s="15">
        <v>0</v>
      </c>
      <c r="Y1843" s="15">
        <v>0</v>
      </c>
      <c r="Z1843" s="13">
        <v>0</v>
      </c>
      <c r="AA1843" s="15">
        <v>0</v>
      </c>
      <c r="AB1843" s="13">
        <v>0</v>
      </c>
      <c r="AC1843" s="15">
        <v>0</v>
      </c>
      <c r="AD1843" s="13">
        <v>0</v>
      </c>
      <c r="AE1843" s="15">
        <v>0</v>
      </c>
      <c r="AF1843" s="13">
        <v>0</v>
      </c>
      <c r="AG1843" s="15">
        <v>0</v>
      </c>
      <c r="AH1843" s="13">
        <v>0</v>
      </c>
      <c r="AI1843" s="15">
        <v>0</v>
      </c>
      <c r="AJ1843" s="11" t="s">
        <v>17</v>
      </c>
      <c r="AK1843" s="11" t="s">
        <v>13</v>
      </c>
      <c r="AL1843" s="22">
        <f t="shared" si="84"/>
        <v>2376</v>
      </c>
      <c r="AM1843" s="11" t="str">
        <f>VLOOKUP(O1843,Sheet2!$D$6:$E$14,2,FALSE)</f>
        <v>Spare parts</v>
      </c>
      <c r="AN1843" s="11" t="str">
        <f>VLOOKUP(F1843,Sheet2!$E$10:$F$13,2,FALSE)</f>
        <v>SPM</v>
      </c>
      <c r="AO1843" s="35" t="s">
        <v>14668</v>
      </c>
      <c r="AP1843">
        <f>MATCH(AN1843,Sheet2!$F$5:$F$18,0)</f>
        <v>6</v>
      </c>
      <c r="AQ1843">
        <f>MATCH(AO1843,Sheet2!$F$5:$K$5,0)</f>
        <v>6</v>
      </c>
      <c r="AR1843" s="33">
        <f>INDEX(Sheet2!$F$5:$K$18,OPaL!AP1843,OPaL!AQ1843)</f>
        <v>0.15</v>
      </c>
      <c r="AS1843" s="1">
        <f t="shared" si="86"/>
        <v>21906.922499999997</v>
      </c>
    </row>
    <row r="1844" spans="1:45" x14ac:dyDescent="0.2">
      <c r="A1844" s="11" t="s">
        <v>4957</v>
      </c>
      <c r="B1844" s="11" t="s">
        <v>4958</v>
      </c>
      <c r="C1844" s="11" t="s">
        <v>11584</v>
      </c>
      <c r="D1844" s="21">
        <v>44796</v>
      </c>
      <c r="E1844" s="21" t="s">
        <v>9697</v>
      </c>
      <c r="F1844" s="21" t="s">
        <v>14659</v>
      </c>
      <c r="G1844" s="11" t="s">
        <v>2</v>
      </c>
      <c r="H1844" s="11" t="s">
        <v>350</v>
      </c>
      <c r="I1844" s="11" t="s">
        <v>4</v>
      </c>
      <c r="J1844" s="13">
        <v>52</v>
      </c>
      <c r="K1844" s="12">
        <v>25771.200000000001</v>
      </c>
      <c r="L1844" s="12">
        <v>0</v>
      </c>
      <c r="M1844" s="12">
        <v>0</v>
      </c>
      <c r="N1844" s="12">
        <f t="shared" si="85"/>
        <v>25771.200000000001</v>
      </c>
      <c r="O1844" s="11" t="s">
        <v>5</v>
      </c>
      <c r="P1844" s="13">
        <v>0</v>
      </c>
      <c r="Q1844" s="11" t="s">
        <v>6</v>
      </c>
      <c r="R1844" s="13">
        <v>0</v>
      </c>
      <c r="S1844" s="13">
        <v>0</v>
      </c>
      <c r="T1844" s="11" t="s">
        <v>7</v>
      </c>
      <c r="U1844" s="11" t="s">
        <v>8</v>
      </c>
      <c r="V1844" s="15">
        <v>0</v>
      </c>
      <c r="W1844" s="13">
        <v>0</v>
      </c>
      <c r="X1844" s="15">
        <v>0</v>
      </c>
      <c r="Y1844" s="15">
        <v>0</v>
      </c>
      <c r="Z1844" s="13">
        <v>0</v>
      </c>
      <c r="AA1844" s="15">
        <v>0</v>
      </c>
      <c r="AB1844" s="13">
        <v>0</v>
      </c>
      <c r="AC1844" s="15">
        <v>0</v>
      </c>
      <c r="AD1844" s="13">
        <v>0</v>
      </c>
      <c r="AE1844" s="15">
        <v>0</v>
      </c>
      <c r="AF1844" s="13">
        <v>0</v>
      </c>
      <c r="AG1844" s="15">
        <v>0</v>
      </c>
      <c r="AH1844" s="13">
        <v>0</v>
      </c>
      <c r="AI1844" s="15">
        <v>0</v>
      </c>
      <c r="AJ1844" s="11" t="s">
        <v>352</v>
      </c>
      <c r="AK1844" s="11" t="s">
        <v>1398</v>
      </c>
      <c r="AL1844" s="22">
        <f t="shared" si="84"/>
        <v>496</v>
      </c>
      <c r="AM1844" s="11" t="str">
        <f>VLOOKUP(O1844,Sheet2!$D$6:$E$14,2,FALSE)</f>
        <v>Spare parts</v>
      </c>
      <c r="AN1844" s="11" t="str">
        <f>VLOOKUP(F1844,Sheet2!$E$10:$F$13,2,FALSE)</f>
        <v>SPM</v>
      </c>
      <c r="AO1844" s="35" t="s">
        <v>14668</v>
      </c>
      <c r="AP1844">
        <f>MATCH(AN1844,Sheet2!$F$5:$F$18,0)</f>
        <v>6</v>
      </c>
      <c r="AQ1844">
        <f>MATCH(AO1844,Sheet2!$F$5:$K$5,0)</f>
        <v>6</v>
      </c>
      <c r="AR1844" s="33">
        <f>INDEX(Sheet2!$F$5:$K$18,OPaL!AP1844,OPaL!AQ1844)</f>
        <v>0.15</v>
      </c>
      <c r="AS1844" s="1">
        <f t="shared" si="86"/>
        <v>21905.52</v>
      </c>
    </row>
    <row r="1845" spans="1:45" x14ac:dyDescent="0.2">
      <c r="A1845" s="11" t="s">
        <v>9126</v>
      </c>
      <c r="B1845" s="11" t="s">
        <v>9127</v>
      </c>
      <c r="C1845" s="11" t="s">
        <v>11585</v>
      </c>
      <c r="D1845" s="21">
        <v>44674</v>
      </c>
      <c r="E1845" s="21" t="s">
        <v>9773</v>
      </c>
      <c r="F1845" s="21" t="s">
        <v>14659</v>
      </c>
      <c r="G1845" s="11" t="s">
        <v>2</v>
      </c>
      <c r="H1845" s="11" t="s">
        <v>350</v>
      </c>
      <c r="I1845" s="11" t="s">
        <v>4</v>
      </c>
      <c r="J1845" s="13">
        <v>106</v>
      </c>
      <c r="K1845" s="12">
        <v>25758</v>
      </c>
      <c r="L1845" s="12">
        <v>0</v>
      </c>
      <c r="M1845" s="12">
        <v>0</v>
      </c>
      <c r="N1845" s="12">
        <f t="shared" si="85"/>
        <v>25758</v>
      </c>
      <c r="O1845" s="11" t="s">
        <v>8227</v>
      </c>
      <c r="P1845" s="13">
        <v>0</v>
      </c>
      <c r="Q1845" s="11" t="s">
        <v>6</v>
      </c>
      <c r="R1845" s="13">
        <v>0</v>
      </c>
      <c r="S1845" s="13">
        <v>0</v>
      </c>
      <c r="T1845" s="11" t="s">
        <v>7</v>
      </c>
      <c r="U1845" s="11" t="s">
        <v>8</v>
      </c>
      <c r="V1845" s="15">
        <v>0</v>
      </c>
      <c r="W1845" s="13">
        <v>0</v>
      </c>
      <c r="X1845" s="15">
        <v>0</v>
      </c>
      <c r="Y1845" s="15">
        <v>0</v>
      </c>
      <c r="Z1845" s="13">
        <v>0</v>
      </c>
      <c r="AA1845" s="15">
        <v>0</v>
      </c>
      <c r="AB1845" s="13">
        <v>0</v>
      </c>
      <c r="AC1845" s="15">
        <v>0</v>
      </c>
      <c r="AD1845" s="13">
        <v>0</v>
      </c>
      <c r="AE1845" s="15">
        <v>0</v>
      </c>
      <c r="AF1845" s="13">
        <v>0</v>
      </c>
      <c r="AG1845" s="15">
        <v>0</v>
      </c>
      <c r="AH1845" s="13">
        <v>0</v>
      </c>
      <c r="AI1845" s="15">
        <v>0</v>
      </c>
      <c r="AJ1845" s="11" t="s">
        <v>352</v>
      </c>
      <c r="AK1845" s="11" t="s">
        <v>8228</v>
      </c>
      <c r="AL1845" s="22">
        <f t="shared" si="84"/>
        <v>618</v>
      </c>
      <c r="AM1845" s="11" t="str">
        <f>VLOOKUP(O1845,Sheet2!$D$6:$E$14,2,FALSE)</f>
        <v>Consumables</v>
      </c>
      <c r="AN1845" s="11" t="str">
        <f>VLOOKUP(F1845,Sheet2!$E$15:$F$18,2,FALSE)</f>
        <v>CM</v>
      </c>
      <c r="AO1845" s="35" t="s">
        <v>14668</v>
      </c>
      <c r="AP1845">
        <f>MATCH(AN1845,Sheet2!$F$5:$F$18,0)</f>
        <v>13</v>
      </c>
      <c r="AQ1845">
        <f>MATCH(AO1845,Sheet2!$F$5:$K$5,0)</f>
        <v>6</v>
      </c>
      <c r="AR1845" s="33">
        <f>INDEX(Sheet2!$F$5:$K$18,OPaL!AP1845,OPaL!AQ1845)</f>
        <v>0.2</v>
      </c>
      <c r="AS1845" s="1">
        <f t="shared" si="86"/>
        <v>20606.400000000001</v>
      </c>
    </row>
    <row r="1846" spans="1:45" x14ac:dyDescent="0.2">
      <c r="A1846" s="11" t="s">
        <v>1769</v>
      </c>
      <c r="B1846" s="11" t="s">
        <v>1770</v>
      </c>
      <c r="C1846" s="11" t="s">
        <v>11586</v>
      </c>
      <c r="D1846" s="21">
        <v>42943</v>
      </c>
      <c r="E1846" s="21" t="s">
        <v>9697</v>
      </c>
      <c r="F1846" s="21" t="s">
        <v>14659</v>
      </c>
      <c r="G1846" s="11" t="s">
        <v>2</v>
      </c>
      <c r="H1846" s="11" t="s">
        <v>16</v>
      </c>
      <c r="I1846" s="11" t="s">
        <v>4</v>
      </c>
      <c r="J1846" s="12">
        <v>2</v>
      </c>
      <c r="K1846" s="12">
        <v>25747.68</v>
      </c>
      <c r="L1846" s="12">
        <v>0</v>
      </c>
      <c r="M1846" s="12">
        <v>0</v>
      </c>
      <c r="N1846" s="12">
        <f t="shared" si="85"/>
        <v>25747.68</v>
      </c>
      <c r="O1846" s="11" t="s">
        <v>5</v>
      </c>
      <c r="P1846" s="13">
        <v>0</v>
      </c>
      <c r="Q1846" s="11" t="s">
        <v>6</v>
      </c>
      <c r="R1846" s="13">
        <v>0</v>
      </c>
      <c r="S1846" s="13">
        <v>0</v>
      </c>
      <c r="T1846" s="11" t="s">
        <v>7</v>
      </c>
      <c r="U1846" s="11" t="s">
        <v>8</v>
      </c>
      <c r="V1846" s="15">
        <v>0</v>
      </c>
      <c r="W1846" s="13">
        <v>0</v>
      </c>
      <c r="X1846" s="15">
        <v>0</v>
      </c>
      <c r="Y1846" s="15">
        <v>0</v>
      </c>
      <c r="Z1846" s="13">
        <v>0</v>
      </c>
      <c r="AA1846" s="15">
        <v>0</v>
      </c>
      <c r="AB1846" s="13">
        <v>0</v>
      </c>
      <c r="AC1846" s="15">
        <v>0</v>
      </c>
      <c r="AD1846" s="13">
        <v>0</v>
      </c>
      <c r="AE1846" s="15">
        <v>0</v>
      </c>
      <c r="AF1846" s="13">
        <v>0</v>
      </c>
      <c r="AG1846" s="15">
        <v>0</v>
      </c>
      <c r="AH1846" s="13">
        <v>0</v>
      </c>
      <c r="AI1846" s="15">
        <v>0</v>
      </c>
      <c r="AJ1846" s="11" t="s">
        <v>17</v>
      </c>
      <c r="AK1846" s="11" t="s">
        <v>13</v>
      </c>
      <c r="AL1846" s="22">
        <f t="shared" si="84"/>
        <v>2349</v>
      </c>
      <c r="AM1846" s="11" t="str">
        <f>VLOOKUP(O1846,Sheet2!$D$6:$E$14,2,FALSE)</f>
        <v>Spare parts</v>
      </c>
      <c r="AN1846" s="11" t="str">
        <f>VLOOKUP(F1846,Sheet2!$E$10:$F$13,2,FALSE)</f>
        <v>SPM</v>
      </c>
      <c r="AO1846" s="35" t="s">
        <v>14668</v>
      </c>
      <c r="AP1846">
        <f>MATCH(AN1846,Sheet2!$F$5:$F$18,0)</f>
        <v>6</v>
      </c>
      <c r="AQ1846">
        <f>MATCH(AO1846,Sheet2!$F$5:$K$5,0)</f>
        <v>6</v>
      </c>
      <c r="AR1846" s="33">
        <f>INDEX(Sheet2!$F$5:$K$18,OPaL!AP1846,OPaL!AQ1846)</f>
        <v>0.15</v>
      </c>
      <c r="AS1846" s="1">
        <f t="shared" si="86"/>
        <v>21885.527999999998</v>
      </c>
    </row>
    <row r="1847" spans="1:45" x14ac:dyDescent="0.2">
      <c r="A1847" s="11" t="s">
        <v>1947</v>
      </c>
      <c r="B1847" s="11" t="s">
        <v>1948</v>
      </c>
      <c r="C1847" s="11" t="s">
        <v>11587</v>
      </c>
      <c r="D1847" s="21">
        <v>43812</v>
      </c>
      <c r="E1847" s="21" t="s">
        <v>9697</v>
      </c>
      <c r="F1847" s="21" t="s">
        <v>14659</v>
      </c>
      <c r="G1847" s="11" t="s">
        <v>2</v>
      </c>
      <c r="H1847" s="11" t="s">
        <v>16</v>
      </c>
      <c r="I1847" s="11" t="s">
        <v>4</v>
      </c>
      <c r="J1847" s="12">
        <v>1</v>
      </c>
      <c r="K1847" s="12">
        <v>25747.68</v>
      </c>
      <c r="L1847" s="12">
        <v>0</v>
      </c>
      <c r="M1847" s="12">
        <v>0</v>
      </c>
      <c r="N1847" s="12">
        <f t="shared" si="85"/>
        <v>25747.68</v>
      </c>
      <c r="O1847" s="11" t="s">
        <v>5</v>
      </c>
      <c r="P1847" s="13">
        <v>0</v>
      </c>
      <c r="Q1847" s="11" t="s">
        <v>6</v>
      </c>
      <c r="R1847" s="13">
        <v>0</v>
      </c>
      <c r="S1847" s="13">
        <v>0</v>
      </c>
      <c r="T1847" s="11" t="s">
        <v>7</v>
      </c>
      <c r="U1847" s="11" t="s">
        <v>8</v>
      </c>
      <c r="V1847" s="15">
        <v>0</v>
      </c>
      <c r="W1847" s="13">
        <v>0</v>
      </c>
      <c r="X1847" s="15">
        <v>0</v>
      </c>
      <c r="Y1847" s="15">
        <v>0</v>
      </c>
      <c r="Z1847" s="13">
        <v>0</v>
      </c>
      <c r="AA1847" s="15">
        <v>0</v>
      </c>
      <c r="AB1847" s="13">
        <v>0</v>
      </c>
      <c r="AC1847" s="15">
        <v>0</v>
      </c>
      <c r="AD1847" s="13">
        <v>0</v>
      </c>
      <c r="AE1847" s="15">
        <v>0</v>
      </c>
      <c r="AF1847" s="13">
        <v>0</v>
      </c>
      <c r="AG1847" s="15">
        <v>0</v>
      </c>
      <c r="AH1847" s="13">
        <v>0</v>
      </c>
      <c r="AI1847" s="15">
        <v>0</v>
      </c>
      <c r="AJ1847" s="11" t="s">
        <v>17</v>
      </c>
      <c r="AK1847" s="11" t="s">
        <v>13</v>
      </c>
      <c r="AL1847" s="22">
        <f t="shared" si="84"/>
        <v>1480</v>
      </c>
      <c r="AM1847" s="11" t="str">
        <f>VLOOKUP(O1847,Sheet2!$D$6:$E$14,2,FALSE)</f>
        <v>Spare parts</v>
      </c>
      <c r="AN1847" s="11" t="str">
        <f>VLOOKUP(F1847,Sheet2!$E$10:$F$13,2,FALSE)</f>
        <v>SPM</v>
      </c>
      <c r="AO1847" s="35" t="s">
        <v>14668</v>
      </c>
      <c r="AP1847">
        <f>MATCH(AN1847,Sheet2!$F$5:$F$18,0)</f>
        <v>6</v>
      </c>
      <c r="AQ1847">
        <f>MATCH(AO1847,Sheet2!$F$5:$K$5,0)</f>
        <v>6</v>
      </c>
      <c r="AR1847" s="33">
        <f>INDEX(Sheet2!$F$5:$K$18,OPaL!AP1847,OPaL!AQ1847)</f>
        <v>0.15</v>
      </c>
      <c r="AS1847" s="1">
        <f t="shared" si="86"/>
        <v>21885.527999999998</v>
      </c>
    </row>
    <row r="1848" spans="1:45" x14ac:dyDescent="0.2">
      <c r="A1848" s="11" t="s">
        <v>5289</v>
      </c>
      <c r="B1848" s="11" t="s">
        <v>5290</v>
      </c>
      <c r="C1848" s="11" t="s">
        <v>11588</v>
      </c>
      <c r="D1848" s="21">
        <v>44137</v>
      </c>
      <c r="E1848" s="21" t="s">
        <v>9697</v>
      </c>
      <c r="F1848" s="21" t="s">
        <v>14659</v>
      </c>
      <c r="G1848" s="11" t="s">
        <v>2</v>
      </c>
      <c r="H1848" s="11" t="s">
        <v>3</v>
      </c>
      <c r="I1848" s="11" t="s">
        <v>4</v>
      </c>
      <c r="J1848" s="12">
        <v>4</v>
      </c>
      <c r="K1848" s="12">
        <v>25731.82</v>
      </c>
      <c r="L1848" s="12">
        <v>0</v>
      </c>
      <c r="M1848" s="12">
        <v>0</v>
      </c>
      <c r="N1848" s="12">
        <f t="shared" si="85"/>
        <v>25731.82</v>
      </c>
      <c r="O1848" s="11" t="s">
        <v>5</v>
      </c>
      <c r="P1848" s="13">
        <v>0</v>
      </c>
      <c r="Q1848" s="11" t="s">
        <v>6</v>
      </c>
      <c r="R1848" s="13">
        <v>0</v>
      </c>
      <c r="S1848" s="13">
        <v>0</v>
      </c>
      <c r="T1848" s="11" t="s">
        <v>7</v>
      </c>
      <c r="U1848" s="11" t="s">
        <v>8</v>
      </c>
      <c r="V1848" s="15">
        <v>0</v>
      </c>
      <c r="W1848" s="13">
        <v>0</v>
      </c>
      <c r="X1848" s="15">
        <v>0</v>
      </c>
      <c r="Y1848" s="15">
        <v>0</v>
      </c>
      <c r="Z1848" s="13">
        <v>0</v>
      </c>
      <c r="AA1848" s="15">
        <v>0</v>
      </c>
      <c r="AB1848" s="13">
        <v>0</v>
      </c>
      <c r="AC1848" s="15">
        <v>0</v>
      </c>
      <c r="AD1848" s="13">
        <v>0</v>
      </c>
      <c r="AE1848" s="15">
        <v>0</v>
      </c>
      <c r="AF1848" s="13">
        <v>0</v>
      </c>
      <c r="AG1848" s="15">
        <v>0</v>
      </c>
      <c r="AH1848" s="13">
        <v>0</v>
      </c>
      <c r="AI1848" s="15">
        <v>0</v>
      </c>
      <c r="AJ1848" s="11" t="s">
        <v>9</v>
      </c>
      <c r="AK1848" s="11" t="s">
        <v>1398</v>
      </c>
      <c r="AL1848" s="22">
        <f t="shared" si="84"/>
        <v>1155</v>
      </c>
      <c r="AM1848" s="11" t="str">
        <f>VLOOKUP(O1848,Sheet2!$D$6:$E$14,2,FALSE)</f>
        <v>Spare parts</v>
      </c>
      <c r="AN1848" s="11" t="str">
        <f>VLOOKUP(F1848,Sheet2!$E$10:$F$13,2,FALSE)</f>
        <v>SPM</v>
      </c>
      <c r="AO1848" s="35" t="s">
        <v>14668</v>
      </c>
      <c r="AP1848">
        <f>MATCH(AN1848,Sheet2!$F$5:$F$18,0)</f>
        <v>6</v>
      </c>
      <c r="AQ1848">
        <f>MATCH(AO1848,Sheet2!$F$5:$K$5,0)</f>
        <v>6</v>
      </c>
      <c r="AR1848" s="33">
        <f>INDEX(Sheet2!$F$5:$K$18,OPaL!AP1848,OPaL!AQ1848)</f>
        <v>0.15</v>
      </c>
      <c r="AS1848" s="1">
        <f t="shared" si="86"/>
        <v>21872.046999999999</v>
      </c>
    </row>
    <row r="1849" spans="1:45" x14ac:dyDescent="0.2">
      <c r="A1849" s="11" t="s">
        <v>3559</v>
      </c>
      <c r="B1849" s="11" t="s">
        <v>3560</v>
      </c>
      <c r="C1849" s="11" t="s">
        <v>11589</v>
      </c>
      <c r="D1849" s="21">
        <v>43189</v>
      </c>
      <c r="E1849" s="21" t="s">
        <v>9697</v>
      </c>
      <c r="F1849" s="21" t="s">
        <v>14659</v>
      </c>
      <c r="G1849" s="11" t="s">
        <v>2</v>
      </c>
      <c r="H1849" s="11" t="s">
        <v>3</v>
      </c>
      <c r="I1849" s="11" t="s">
        <v>4</v>
      </c>
      <c r="J1849" s="12">
        <v>1</v>
      </c>
      <c r="K1849" s="12">
        <v>25701.200000000001</v>
      </c>
      <c r="L1849" s="12">
        <v>0</v>
      </c>
      <c r="M1849" s="12">
        <v>0</v>
      </c>
      <c r="N1849" s="12">
        <f t="shared" si="85"/>
        <v>25701.200000000001</v>
      </c>
      <c r="O1849" s="11" t="s">
        <v>5</v>
      </c>
      <c r="P1849" s="13">
        <v>0</v>
      </c>
      <c r="Q1849" s="11" t="s">
        <v>6</v>
      </c>
      <c r="R1849" s="13">
        <v>0</v>
      </c>
      <c r="S1849" s="13">
        <v>0</v>
      </c>
      <c r="T1849" s="11" t="s">
        <v>7</v>
      </c>
      <c r="U1849" s="11" t="s">
        <v>8</v>
      </c>
      <c r="V1849" s="15">
        <v>0</v>
      </c>
      <c r="W1849" s="13">
        <v>0</v>
      </c>
      <c r="X1849" s="15">
        <v>0</v>
      </c>
      <c r="Y1849" s="15">
        <v>0</v>
      </c>
      <c r="Z1849" s="13">
        <v>0</v>
      </c>
      <c r="AA1849" s="15">
        <v>0</v>
      </c>
      <c r="AB1849" s="13">
        <v>0</v>
      </c>
      <c r="AC1849" s="15">
        <v>0</v>
      </c>
      <c r="AD1849" s="13">
        <v>0</v>
      </c>
      <c r="AE1849" s="15">
        <v>0</v>
      </c>
      <c r="AF1849" s="13">
        <v>0</v>
      </c>
      <c r="AG1849" s="15">
        <v>0</v>
      </c>
      <c r="AH1849" s="13">
        <v>0</v>
      </c>
      <c r="AI1849" s="15">
        <v>0</v>
      </c>
      <c r="AJ1849" s="11" t="s">
        <v>9</v>
      </c>
      <c r="AK1849" s="11" t="s">
        <v>1398</v>
      </c>
      <c r="AL1849" s="22">
        <f t="shared" si="84"/>
        <v>2103</v>
      </c>
      <c r="AM1849" s="11" t="str">
        <f>VLOOKUP(O1849,Sheet2!$D$6:$E$14,2,FALSE)</f>
        <v>Spare parts</v>
      </c>
      <c r="AN1849" s="11" t="str">
        <f>VLOOKUP(F1849,Sheet2!$E$10:$F$13,2,FALSE)</f>
        <v>SPM</v>
      </c>
      <c r="AO1849" s="35" t="s">
        <v>14668</v>
      </c>
      <c r="AP1849">
        <f>MATCH(AN1849,Sheet2!$F$5:$F$18,0)</f>
        <v>6</v>
      </c>
      <c r="AQ1849">
        <f>MATCH(AO1849,Sheet2!$F$5:$K$5,0)</f>
        <v>6</v>
      </c>
      <c r="AR1849" s="33">
        <f>INDEX(Sheet2!$F$5:$K$18,OPaL!AP1849,OPaL!AQ1849)</f>
        <v>0.15</v>
      </c>
      <c r="AS1849" s="1">
        <f t="shared" si="86"/>
        <v>21846.02</v>
      </c>
    </row>
    <row r="1850" spans="1:45" x14ac:dyDescent="0.2">
      <c r="A1850" s="11" t="s">
        <v>3559</v>
      </c>
      <c r="B1850" s="11" t="s">
        <v>3560</v>
      </c>
      <c r="C1850" s="11" t="s">
        <v>11589</v>
      </c>
      <c r="D1850" s="21">
        <v>43189</v>
      </c>
      <c r="E1850" s="21" t="s">
        <v>9697</v>
      </c>
      <c r="F1850" s="21" t="s">
        <v>14659</v>
      </c>
      <c r="G1850" s="11" t="s">
        <v>2</v>
      </c>
      <c r="H1850" s="11" t="s">
        <v>16</v>
      </c>
      <c r="I1850" s="11" t="s">
        <v>4</v>
      </c>
      <c r="J1850" s="12">
        <v>1</v>
      </c>
      <c r="K1850" s="12">
        <v>25701.200000000001</v>
      </c>
      <c r="L1850" s="12">
        <v>0</v>
      </c>
      <c r="M1850" s="12">
        <v>0</v>
      </c>
      <c r="N1850" s="12">
        <f t="shared" si="85"/>
        <v>25701.200000000001</v>
      </c>
      <c r="O1850" s="11" t="s">
        <v>5</v>
      </c>
      <c r="P1850" s="13">
        <v>0</v>
      </c>
      <c r="Q1850" s="11" t="s">
        <v>6</v>
      </c>
      <c r="R1850" s="13">
        <v>0</v>
      </c>
      <c r="S1850" s="13">
        <v>0</v>
      </c>
      <c r="T1850" s="11" t="s">
        <v>7</v>
      </c>
      <c r="U1850" s="11" t="s">
        <v>8</v>
      </c>
      <c r="V1850" s="15">
        <v>0</v>
      </c>
      <c r="W1850" s="13">
        <v>0</v>
      </c>
      <c r="X1850" s="15">
        <v>0</v>
      </c>
      <c r="Y1850" s="15">
        <v>0</v>
      </c>
      <c r="Z1850" s="13">
        <v>0</v>
      </c>
      <c r="AA1850" s="15">
        <v>0</v>
      </c>
      <c r="AB1850" s="13">
        <v>0</v>
      </c>
      <c r="AC1850" s="15">
        <v>0</v>
      </c>
      <c r="AD1850" s="13">
        <v>0</v>
      </c>
      <c r="AE1850" s="15">
        <v>0</v>
      </c>
      <c r="AF1850" s="13">
        <v>0</v>
      </c>
      <c r="AG1850" s="15">
        <v>0</v>
      </c>
      <c r="AH1850" s="13">
        <v>0</v>
      </c>
      <c r="AI1850" s="15">
        <v>0</v>
      </c>
      <c r="AJ1850" s="11" t="s">
        <v>17</v>
      </c>
      <c r="AK1850" s="11" t="s">
        <v>1398</v>
      </c>
      <c r="AL1850" s="22">
        <f t="shared" si="84"/>
        <v>2103</v>
      </c>
      <c r="AM1850" s="11" t="str">
        <f>VLOOKUP(O1850,Sheet2!$D$6:$E$14,2,FALSE)</f>
        <v>Spare parts</v>
      </c>
      <c r="AN1850" s="11" t="str">
        <f>VLOOKUP(F1850,Sheet2!$E$10:$F$13,2,FALSE)</f>
        <v>SPM</v>
      </c>
      <c r="AO1850" s="35" t="s">
        <v>14668</v>
      </c>
      <c r="AP1850">
        <f>MATCH(AN1850,Sheet2!$F$5:$F$18,0)</f>
        <v>6</v>
      </c>
      <c r="AQ1850">
        <f>MATCH(AO1850,Sheet2!$F$5:$K$5,0)</f>
        <v>6</v>
      </c>
      <c r="AR1850" s="33">
        <f>INDEX(Sheet2!$F$5:$K$18,OPaL!AP1850,OPaL!AQ1850)</f>
        <v>0.15</v>
      </c>
      <c r="AS1850" s="1">
        <f t="shared" si="86"/>
        <v>21846.02</v>
      </c>
    </row>
    <row r="1851" spans="1:45" x14ac:dyDescent="0.2">
      <c r="A1851" s="11" t="s">
        <v>2176</v>
      </c>
      <c r="B1851" s="11" t="s">
        <v>2177</v>
      </c>
      <c r="C1851" s="11" t="s">
        <v>11085</v>
      </c>
      <c r="D1851" s="21">
        <v>44492</v>
      </c>
      <c r="E1851" s="21" t="s">
        <v>9697</v>
      </c>
      <c r="F1851" s="21" t="s">
        <v>14658</v>
      </c>
      <c r="G1851" s="11" t="s">
        <v>2</v>
      </c>
      <c r="H1851" s="11" t="s">
        <v>3</v>
      </c>
      <c r="I1851" s="11" t="s">
        <v>4</v>
      </c>
      <c r="J1851" s="12">
        <v>1</v>
      </c>
      <c r="K1851" s="12">
        <v>25669.4</v>
      </c>
      <c r="L1851" s="12">
        <v>0</v>
      </c>
      <c r="M1851" s="12">
        <v>0</v>
      </c>
      <c r="N1851" s="12">
        <f t="shared" si="85"/>
        <v>25669.4</v>
      </c>
      <c r="O1851" s="11" t="s">
        <v>5</v>
      </c>
      <c r="P1851" s="13">
        <v>0</v>
      </c>
      <c r="Q1851" s="11" t="s">
        <v>6</v>
      </c>
      <c r="R1851" s="13">
        <v>0</v>
      </c>
      <c r="S1851" s="13">
        <v>0</v>
      </c>
      <c r="T1851" s="11" t="s">
        <v>7</v>
      </c>
      <c r="U1851" s="11" t="s">
        <v>8</v>
      </c>
      <c r="V1851" s="15">
        <v>0</v>
      </c>
      <c r="W1851" s="13">
        <v>0</v>
      </c>
      <c r="X1851" s="15">
        <v>0</v>
      </c>
      <c r="Y1851" s="15">
        <v>0</v>
      </c>
      <c r="Z1851" s="13">
        <v>0</v>
      </c>
      <c r="AA1851" s="15">
        <v>0</v>
      </c>
      <c r="AB1851" s="13">
        <v>0</v>
      </c>
      <c r="AC1851" s="15">
        <v>0</v>
      </c>
      <c r="AD1851" s="13">
        <v>0</v>
      </c>
      <c r="AE1851" s="15">
        <v>0</v>
      </c>
      <c r="AF1851" s="13">
        <v>0</v>
      </c>
      <c r="AG1851" s="15">
        <v>0</v>
      </c>
      <c r="AH1851" s="13">
        <v>0</v>
      </c>
      <c r="AI1851" s="15">
        <v>0</v>
      </c>
      <c r="AJ1851" s="11" t="s">
        <v>9</v>
      </c>
      <c r="AK1851" s="11" t="s">
        <v>13</v>
      </c>
      <c r="AL1851" s="22">
        <f t="shared" si="84"/>
        <v>800</v>
      </c>
      <c r="AM1851" s="11" t="str">
        <f>VLOOKUP(O1851,Sheet2!$D$6:$E$14,2,FALSE)</f>
        <v>Spare parts</v>
      </c>
      <c r="AN1851" s="11" t="str">
        <f>VLOOKUP(F1851,Sheet2!$E$10:$F$13,2,FALSE)</f>
        <v>SPE</v>
      </c>
      <c r="AO1851" s="35" t="s">
        <v>14668</v>
      </c>
      <c r="AP1851">
        <f>MATCH(AN1851,Sheet2!$F$5:$F$18,0)</f>
        <v>7</v>
      </c>
      <c r="AQ1851">
        <f>MATCH(AO1851,Sheet2!$F$5:$K$5,0)</f>
        <v>6</v>
      </c>
      <c r="AR1851" s="33">
        <f>INDEX(Sheet2!$F$5:$K$18,OPaL!AP1851,OPaL!AQ1851)</f>
        <v>0.15</v>
      </c>
      <c r="AS1851" s="1">
        <f t="shared" si="86"/>
        <v>21818.99</v>
      </c>
    </row>
    <row r="1852" spans="1:45" x14ac:dyDescent="0.2">
      <c r="A1852" s="11" t="s">
        <v>6155</v>
      </c>
      <c r="B1852" s="11" t="s">
        <v>6156</v>
      </c>
      <c r="C1852" s="11" t="s">
        <v>11590</v>
      </c>
      <c r="D1852" s="21">
        <v>42424</v>
      </c>
      <c r="E1852" s="21" t="s">
        <v>9697</v>
      </c>
      <c r="F1852" s="21" t="s">
        <v>14659</v>
      </c>
      <c r="G1852" s="11" t="s">
        <v>2</v>
      </c>
      <c r="H1852" s="11" t="s">
        <v>16</v>
      </c>
      <c r="I1852" s="11" t="s">
        <v>4</v>
      </c>
      <c r="J1852" s="12">
        <v>1</v>
      </c>
      <c r="K1852" s="12">
        <v>25644.37</v>
      </c>
      <c r="L1852" s="12">
        <v>0</v>
      </c>
      <c r="M1852" s="12">
        <v>0</v>
      </c>
      <c r="N1852" s="12">
        <f t="shared" si="85"/>
        <v>25644.37</v>
      </c>
      <c r="O1852" s="11" t="s">
        <v>5</v>
      </c>
      <c r="P1852" s="13">
        <v>0</v>
      </c>
      <c r="Q1852" s="11" t="s">
        <v>6</v>
      </c>
      <c r="R1852" s="13">
        <v>0</v>
      </c>
      <c r="S1852" s="13">
        <v>0</v>
      </c>
      <c r="T1852" s="11" t="s">
        <v>7</v>
      </c>
      <c r="U1852" s="11" t="s">
        <v>8</v>
      </c>
      <c r="V1852" s="15">
        <v>0</v>
      </c>
      <c r="W1852" s="13">
        <v>0</v>
      </c>
      <c r="X1852" s="15">
        <v>0</v>
      </c>
      <c r="Y1852" s="15">
        <v>0</v>
      </c>
      <c r="Z1852" s="13">
        <v>0</v>
      </c>
      <c r="AA1852" s="15">
        <v>0</v>
      </c>
      <c r="AB1852" s="13">
        <v>0</v>
      </c>
      <c r="AC1852" s="15">
        <v>0</v>
      </c>
      <c r="AD1852" s="13">
        <v>0</v>
      </c>
      <c r="AE1852" s="15">
        <v>0</v>
      </c>
      <c r="AF1852" s="13">
        <v>0</v>
      </c>
      <c r="AG1852" s="15">
        <v>0</v>
      </c>
      <c r="AH1852" s="13">
        <v>0</v>
      </c>
      <c r="AI1852" s="15">
        <v>0</v>
      </c>
      <c r="AJ1852" s="11" t="s">
        <v>17</v>
      </c>
      <c r="AK1852" s="11" t="s">
        <v>13</v>
      </c>
      <c r="AL1852" s="22">
        <f t="shared" si="84"/>
        <v>2868</v>
      </c>
      <c r="AM1852" s="11" t="str">
        <f>VLOOKUP(O1852,Sheet2!$D$6:$E$14,2,FALSE)</f>
        <v>Spare parts</v>
      </c>
      <c r="AN1852" s="11" t="str">
        <f>VLOOKUP(F1852,Sheet2!$E$10:$F$13,2,FALSE)</f>
        <v>SPM</v>
      </c>
      <c r="AO1852" s="35" t="s">
        <v>14668</v>
      </c>
      <c r="AP1852">
        <f>MATCH(AN1852,Sheet2!$F$5:$F$18,0)</f>
        <v>6</v>
      </c>
      <c r="AQ1852">
        <f>MATCH(AO1852,Sheet2!$F$5:$K$5,0)</f>
        <v>6</v>
      </c>
      <c r="AR1852" s="33">
        <f>INDEX(Sheet2!$F$5:$K$18,OPaL!AP1852,OPaL!AQ1852)</f>
        <v>0.15</v>
      </c>
      <c r="AS1852" s="1">
        <f t="shared" si="86"/>
        <v>21797.714499999998</v>
      </c>
    </row>
    <row r="1853" spans="1:45" x14ac:dyDescent="0.2">
      <c r="A1853" s="11" t="s">
        <v>8958</v>
      </c>
      <c r="B1853" s="11" t="s">
        <v>8959</v>
      </c>
      <c r="C1853" s="11" t="s">
        <v>11591</v>
      </c>
      <c r="D1853" s="21">
        <v>44655</v>
      </c>
      <c r="E1853" s="21" t="s">
        <v>9739</v>
      </c>
      <c r="F1853" s="21" t="s">
        <v>14659</v>
      </c>
      <c r="G1853" s="11" t="s">
        <v>2</v>
      </c>
      <c r="H1853" s="11" t="s">
        <v>3</v>
      </c>
      <c r="I1853" s="11" t="s">
        <v>4</v>
      </c>
      <c r="J1853" s="13">
        <v>13</v>
      </c>
      <c r="K1853" s="12">
        <v>25622.78</v>
      </c>
      <c r="L1853" s="12">
        <v>0</v>
      </c>
      <c r="M1853" s="12">
        <v>0</v>
      </c>
      <c r="N1853" s="12">
        <f t="shared" si="85"/>
        <v>25622.78</v>
      </c>
      <c r="O1853" s="11" t="s">
        <v>8227</v>
      </c>
      <c r="P1853" s="13">
        <v>0</v>
      </c>
      <c r="Q1853" s="11" t="s">
        <v>6</v>
      </c>
      <c r="R1853" s="13">
        <v>0</v>
      </c>
      <c r="S1853" s="13">
        <v>0</v>
      </c>
      <c r="T1853" s="11" t="s">
        <v>7</v>
      </c>
      <c r="U1853" s="11" t="s">
        <v>8</v>
      </c>
      <c r="V1853" s="15">
        <v>0</v>
      </c>
      <c r="W1853" s="13">
        <v>0</v>
      </c>
      <c r="X1853" s="15">
        <v>0</v>
      </c>
      <c r="Y1853" s="15">
        <v>0</v>
      </c>
      <c r="Z1853" s="13">
        <v>0</v>
      </c>
      <c r="AA1853" s="15">
        <v>0</v>
      </c>
      <c r="AB1853" s="13">
        <v>0</v>
      </c>
      <c r="AC1853" s="15">
        <v>0</v>
      </c>
      <c r="AD1853" s="13">
        <v>0</v>
      </c>
      <c r="AE1853" s="15">
        <v>0</v>
      </c>
      <c r="AF1853" s="13">
        <v>0</v>
      </c>
      <c r="AG1853" s="15">
        <v>0</v>
      </c>
      <c r="AH1853" s="13">
        <v>0</v>
      </c>
      <c r="AI1853" s="15">
        <v>0</v>
      </c>
      <c r="AJ1853" s="11" t="s">
        <v>9</v>
      </c>
      <c r="AK1853" s="11" t="s">
        <v>8228</v>
      </c>
      <c r="AL1853" s="22">
        <f t="shared" si="84"/>
        <v>637</v>
      </c>
      <c r="AM1853" s="11" t="str">
        <f>VLOOKUP(O1853,Sheet2!$D$6:$E$14,2,FALSE)</f>
        <v>Consumables</v>
      </c>
      <c r="AN1853" s="11" t="str">
        <f>VLOOKUP(F1853,Sheet2!$E$15:$F$18,2,FALSE)</f>
        <v>CM</v>
      </c>
      <c r="AO1853" s="35" t="s">
        <v>14668</v>
      </c>
      <c r="AP1853">
        <f>MATCH(AN1853,Sheet2!$F$5:$F$18,0)</f>
        <v>13</v>
      </c>
      <c r="AQ1853">
        <f>MATCH(AO1853,Sheet2!$F$5:$K$5,0)</f>
        <v>6</v>
      </c>
      <c r="AR1853" s="33">
        <f>INDEX(Sheet2!$F$5:$K$18,OPaL!AP1853,OPaL!AQ1853)</f>
        <v>0.2</v>
      </c>
      <c r="AS1853" s="1">
        <f t="shared" si="86"/>
        <v>20498.224000000002</v>
      </c>
    </row>
    <row r="1854" spans="1:45" x14ac:dyDescent="0.2">
      <c r="A1854" s="11" t="s">
        <v>7007</v>
      </c>
      <c r="B1854" s="11" t="s">
        <v>7008</v>
      </c>
      <c r="C1854" s="11" t="s">
        <v>11592</v>
      </c>
      <c r="D1854" s="21">
        <v>42821</v>
      </c>
      <c r="E1854" s="21" t="s">
        <v>9697</v>
      </c>
      <c r="F1854" s="21" t="s">
        <v>14659</v>
      </c>
      <c r="G1854" s="11" t="s">
        <v>2</v>
      </c>
      <c r="H1854" s="11" t="s">
        <v>16</v>
      </c>
      <c r="I1854" s="11" t="s">
        <v>4</v>
      </c>
      <c r="J1854" s="13">
        <v>4</v>
      </c>
      <c r="K1854" s="12">
        <v>25621.86</v>
      </c>
      <c r="L1854" s="12">
        <v>0</v>
      </c>
      <c r="M1854" s="12">
        <v>0</v>
      </c>
      <c r="N1854" s="12">
        <f t="shared" si="85"/>
        <v>25621.86</v>
      </c>
      <c r="O1854" s="11" t="s">
        <v>5</v>
      </c>
      <c r="P1854" s="13">
        <v>0</v>
      </c>
      <c r="Q1854" s="11" t="s">
        <v>6</v>
      </c>
      <c r="R1854" s="13">
        <v>0</v>
      </c>
      <c r="S1854" s="13">
        <v>0</v>
      </c>
      <c r="T1854" s="11" t="s">
        <v>7</v>
      </c>
      <c r="U1854" s="11" t="s">
        <v>8</v>
      </c>
      <c r="V1854" s="15">
        <v>0</v>
      </c>
      <c r="W1854" s="13">
        <v>0</v>
      </c>
      <c r="X1854" s="15">
        <v>0</v>
      </c>
      <c r="Y1854" s="15">
        <v>0</v>
      </c>
      <c r="Z1854" s="13">
        <v>0</v>
      </c>
      <c r="AA1854" s="15">
        <v>0</v>
      </c>
      <c r="AB1854" s="13">
        <v>0</v>
      </c>
      <c r="AC1854" s="15">
        <v>0</v>
      </c>
      <c r="AD1854" s="13">
        <v>0</v>
      </c>
      <c r="AE1854" s="15">
        <v>0</v>
      </c>
      <c r="AF1854" s="13">
        <v>0</v>
      </c>
      <c r="AG1854" s="15">
        <v>0</v>
      </c>
      <c r="AH1854" s="13">
        <v>0</v>
      </c>
      <c r="AI1854" s="15">
        <v>0</v>
      </c>
      <c r="AJ1854" s="11" t="s">
        <v>17</v>
      </c>
      <c r="AK1854" s="11" t="s">
        <v>13</v>
      </c>
      <c r="AL1854" s="22">
        <f t="shared" si="84"/>
        <v>2471</v>
      </c>
      <c r="AM1854" s="11" t="str">
        <f>VLOOKUP(O1854,Sheet2!$D$6:$E$14,2,FALSE)</f>
        <v>Spare parts</v>
      </c>
      <c r="AN1854" s="11" t="str">
        <f>VLOOKUP(F1854,Sheet2!$E$10:$F$13,2,FALSE)</f>
        <v>SPM</v>
      </c>
      <c r="AO1854" s="35" t="s">
        <v>14668</v>
      </c>
      <c r="AP1854">
        <f>MATCH(AN1854,Sheet2!$F$5:$F$18,0)</f>
        <v>6</v>
      </c>
      <c r="AQ1854">
        <f>MATCH(AO1854,Sheet2!$F$5:$K$5,0)</f>
        <v>6</v>
      </c>
      <c r="AR1854" s="33">
        <f>INDEX(Sheet2!$F$5:$K$18,OPaL!AP1854,OPaL!AQ1854)</f>
        <v>0.15</v>
      </c>
      <c r="AS1854" s="1">
        <f t="shared" si="86"/>
        <v>21778.580999999998</v>
      </c>
    </row>
    <row r="1855" spans="1:45" x14ac:dyDescent="0.2">
      <c r="A1855" s="11" t="s">
        <v>6593</v>
      </c>
      <c r="B1855" s="11" t="s">
        <v>6594</v>
      </c>
      <c r="C1855" s="11" t="s">
        <v>11593</v>
      </c>
      <c r="D1855" s="21">
        <v>45180</v>
      </c>
      <c r="E1855" s="21" t="s">
        <v>9697</v>
      </c>
      <c r="F1855" s="21" t="s">
        <v>14659</v>
      </c>
      <c r="G1855" s="11" t="s">
        <v>2</v>
      </c>
      <c r="H1855" s="11" t="s">
        <v>3</v>
      </c>
      <c r="I1855" s="11" t="s">
        <v>4</v>
      </c>
      <c r="J1855" s="13">
        <v>1</v>
      </c>
      <c r="K1855" s="12">
        <v>25575.67</v>
      </c>
      <c r="L1855" s="12">
        <v>0</v>
      </c>
      <c r="M1855" s="12">
        <v>0</v>
      </c>
      <c r="N1855" s="12">
        <f t="shared" si="85"/>
        <v>25575.67</v>
      </c>
      <c r="O1855" s="11" t="s">
        <v>5</v>
      </c>
      <c r="P1855" s="13">
        <v>0</v>
      </c>
      <c r="Q1855" s="11" t="s">
        <v>6</v>
      </c>
      <c r="R1855" s="13">
        <v>0</v>
      </c>
      <c r="S1855" s="13">
        <v>0</v>
      </c>
      <c r="T1855" s="11" t="s">
        <v>7</v>
      </c>
      <c r="U1855" s="11" t="s">
        <v>8</v>
      </c>
      <c r="V1855" s="15">
        <v>0</v>
      </c>
      <c r="W1855" s="13">
        <v>0</v>
      </c>
      <c r="X1855" s="15">
        <v>0</v>
      </c>
      <c r="Y1855" s="15">
        <v>0</v>
      </c>
      <c r="Z1855" s="13">
        <v>0</v>
      </c>
      <c r="AA1855" s="15">
        <v>0</v>
      </c>
      <c r="AB1855" s="13">
        <v>0</v>
      </c>
      <c r="AC1855" s="15">
        <v>0</v>
      </c>
      <c r="AD1855" s="13">
        <v>0</v>
      </c>
      <c r="AE1855" s="15">
        <v>0</v>
      </c>
      <c r="AF1855" s="13">
        <v>0</v>
      </c>
      <c r="AG1855" s="15">
        <v>0</v>
      </c>
      <c r="AH1855" s="13">
        <v>0</v>
      </c>
      <c r="AI1855" s="15">
        <v>0</v>
      </c>
      <c r="AJ1855" s="11" t="s">
        <v>9</v>
      </c>
      <c r="AK1855" s="11" t="s">
        <v>13</v>
      </c>
      <c r="AL1855" s="22">
        <f t="shared" si="84"/>
        <v>112</v>
      </c>
      <c r="AM1855" s="11" t="str">
        <f>VLOOKUP(O1855,Sheet2!$D$6:$E$14,2,FALSE)</f>
        <v>Spare parts</v>
      </c>
      <c r="AN1855" s="11" t="str">
        <f>VLOOKUP(F1855,Sheet2!$E$10:$F$13,2,FALSE)</f>
        <v>SPM</v>
      </c>
      <c r="AO1855" s="35" t="s">
        <v>14665</v>
      </c>
      <c r="AP1855">
        <f>MATCH(AN1855,Sheet2!$F$5:$F$18,0)</f>
        <v>6</v>
      </c>
      <c r="AQ1855">
        <f>MATCH(AO1855,Sheet2!$F$5:$K$5,0)</f>
        <v>3</v>
      </c>
      <c r="AR1855" s="33">
        <f>INDEX(Sheet2!$F$5:$K$18,OPaL!AP1855,OPaL!AQ1855)</f>
        <v>0</v>
      </c>
      <c r="AS1855" s="1">
        <f t="shared" si="86"/>
        <v>25575.67</v>
      </c>
    </row>
    <row r="1856" spans="1:45" x14ac:dyDescent="0.2">
      <c r="A1856" s="11" t="s">
        <v>1611</v>
      </c>
      <c r="B1856" s="11" t="s">
        <v>1612</v>
      </c>
      <c r="C1856" s="11" t="s">
        <v>11594</v>
      </c>
      <c r="D1856" s="21">
        <v>42938</v>
      </c>
      <c r="E1856" s="21" t="s">
        <v>9726</v>
      </c>
      <c r="F1856" s="21" t="s">
        <v>14658</v>
      </c>
      <c r="G1856" s="11" t="s">
        <v>2</v>
      </c>
      <c r="H1856" s="11" t="s">
        <v>16</v>
      </c>
      <c r="I1856" s="11" t="s">
        <v>4</v>
      </c>
      <c r="J1856" s="12">
        <v>1</v>
      </c>
      <c r="K1856" s="12">
        <v>25513.06</v>
      </c>
      <c r="L1856" s="12">
        <v>0</v>
      </c>
      <c r="M1856" s="12">
        <v>0</v>
      </c>
      <c r="N1856" s="12">
        <f t="shared" si="85"/>
        <v>25513.06</v>
      </c>
      <c r="O1856" s="11" t="s">
        <v>5</v>
      </c>
      <c r="P1856" s="13">
        <v>0</v>
      </c>
      <c r="Q1856" s="11" t="s">
        <v>6</v>
      </c>
      <c r="R1856" s="13">
        <v>0</v>
      </c>
      <c r="S1856" s="13">
        <v>0</v>
      </c>
      <c r="T1856" s="11" t="s">
        <v>7</v>
      </c>
      <c r="U1856" s="11" t="s">
        <v>8</v>
      </c>
      <c r="V1856" s="15">
        <v>0</v>
      </c>
      <c r="W1856" s="13">
        <v>0</v>
      </c>
      <c r="X1856" s="15">
        <v>0</v>
      </c>
      <c r="Y1856" s="15">
        <v>0</v>
      </c>
      <c r="Z1856" s="13">
        <v>0</v>
      </c>
      <c r="AA1856" s="15">
        <v>0</v>
      </c>
      <c r="AB1856" s="13">
        <v>0</v>
      </c>
      <c r="AC1856" s="15">
        <v>0</v>
      </c>
      <c r="AD1856" s="13">
        <v>0</v>
      </c>
      <c r="AE1856" s="15">
        <v>0</v>
      </c>
      <c r="AF1856" s="13">
        <v>0</v>
      </c>
      <c r="AG1856" s="15">
        <v>0</v>
      </c>
      <c r="AH1856" s="13">
        <v>0</v>
      </c>
      <c r="AI1856" s="15">
        <v>0</v>
      </c>
      <c r="AJ1856" s="11" t="s">
        <v>17</v>
      </c>
      <c r="AK1856" s="11" t="s">
        <v>10</v>
      </c>
      <c r="AL1856" s="22">
        <f t="shared" si="84"/>
        <v>2354</v>
      </c>
      <c r="AM1856" s="11" t="str">
        <f>VLOOKUP(O1856,Sheet2!$D$6:$E$14,2,FALSE)</f>
        <v>Spare parts</v>
      </c>
      <c r="AN1856" s="11" t="str">
        <f>VLOOKUP(F1856,Sheet2!$E$10:$F$13,2,FALSE)</f>
        <v>SPE</v>
      </c>
      <c r="AO1856" s="35" t="s">
        <v>14668</v>
      </c>
      <c r="AP1856">
        <f>MATCH(AN1856,Sheet2!$F$5:$F$18,0)</f>
        <v>7</v>
      </c>
      <c r="AQ1856">
        <f>MATCH(AO1856,Sheet2!$F$5:$K$5,0)</f>
        <v>6</v>
      </c>
      <c r="AR1856" s="33">
        <f>INDEX(Sheet2!$F$5:$K$18,OPaL!AP1856,OPaL!AQ1856)</f>
        <v>0.15</v>
      </c>
      <c r="AS1856" s="1">
        <f t="shared" si="86"/>
        <v>21686.100999999999</v>
      </c>
    </row>
    <row r="1857" spans="1:45" x14ac:dyDescent="0.2">
      <c r="A1857" s="11" t="s">
        <v>2056</v>
      </c>
      <c r="B1857" s="11" t="s">
        <v>2057</v>
      </c>
      <c r="C1857" s="11" t="s">
        <v>11595</v>
      </c>
      <c r="D1857" s="21">
        <v>44294</v>
      </c>
      <c r="E1857" s="21" t="s">
        <v>9697</v>
      </c>
      <c r="F1857" s="21" t="s">
        <v>14658</v>
      </c>
      <c r="G1857" s="11" t="s">
        <v>2</v>
      </c>
      <c r="H1857" s="11" t="s">
        <v>3</v>
      </c>
      <c r="I1857" s="11" t="s">
        <v>4</v>
      </c>
      <c r="J1857" s="12">
        <v>1</v>
      </c>
      <c r="K1857" s="12">
        <v>25450.39</v>
      </c>
      <c r="L1857" s="12">
        <v>0</v>
      </c>
      <c r="M1857" s="12">
        <v>0</v>
      </c>
      <c r="N1857" s="12">
        <f t="shared" si="85"/>
        <v>25450.39</v>
      </c>
      <c r="O1857" s="11" t="s">
        <v>5</v>
      </c>
      <c r="P1857" s="13">
        <v>0</v>
      </c>
      <c r="Q1857" s="11" t="s">
        <v>6</v>
      </c>
      <c r="R1857" s="13">
        <v>0</v>
      </c>
      <c r="S1857" s="13">
        <v>0</v>
      </c>
      <c r="T1857" s="11" t="s">
        <v>7</v>
      </c>
      <c r="U1857" s="11" t="s">
        <v>8</v>
      </c>
      <c r="V1857" s="15">
        <v>0</v>
      </c>
      <c r="W1857" s="13">
        <v>0</v>
      </c>
      <c r="X1857" s="15">
        <v>0</v>
      </c>
      <c r="Y1857" s="15">
        <v>0</v>
      </c>
      <c r="Z1857" s="13">
        <v>0</v>
      </c>
      <c r="AA1857" s="15">
        <v>0</v>
      </c>
      <c r="AB1857" s="13">
        <v>0</v>
      </c>
      <c r="AC1857" s="15">
        <v>0</v>
      </c>
      <c r="AD1857" s="13">
        <v>0</v>
      </c>
      <c r="AE1857" s="15">
        <v>0</v>
      </c>
      <c r="AF1857" s="13">
        <v>0</v>
      </c>
      <c r="AG1857" s="15">
        <v>0</v>
      </c>
      <c r="AH1857" s="13">
        <v>0</v>
      </c>
      <c r="AI1857" s="15">
        <v>0</v>
      </c>
      <c r="AJ1857" s="11" t="s">
        <v>9</v>
      </c>
      <c r="AK1857" s="11" t="s">
        <v>13</v>
      </c>
      <c r="AL1857" s="22">
        <f t="shared" si="84"/>
        <v>998</v>
      </c>
      <c r="AM1857" s="11" t="str">
        <f>VLOOKUP(O1857,Sheet2!$D$6:$E$14,2,FALSE)</f>
        <v>Spare parts</v>
      </c>
      <c r="AN1857" s="11" t="str">
        <f>VLOOKUP(F1857,Sheet2!$E$10:$F$13,2,FALSE)</f>
        <v>SPE</v>
      </c>
      <c r="AO1857" s="35" t="s">
        <v>14668</v>
      </c>
      <c r="AP1857">
        <f>MATCH(AN1857,Sheet2!$F$5:$F$18,0)</f>
        <v>7</v>
      </c>
      <c r="AQ1857">
        <f>MATCH(AO1857,Sheet2!$F$5:$K$5,0)</f>
        <v>6</v>
      </c>
      <c r="AR1857" s="33">
        <f>INDEX(Sheet2!$F$5:$K$18,OPaL!AP1857,OPaL!AQ1857)</f>
        <v>0.15</v>
      </c>
      <c r="AS1857" s="1">
        <f t="shared" si="86"/>
        <v>21632.8315</v>
      </c>
    </row>
    <row r="1858" spans="1:45" x14ac:dyDescent="0.2">
      <c r="A1858" s="11" t="s">
        <v>1208</v>
      </c>
      <c r="B1858" s="11" t="s">
        <v>1209</v>
      </c>
      <c r="C1858" s="11" t="s">
        <v>11596</v>
      </c>
      <c r="D1858" s="21">
        <v>44800</v>
      </c>
      <c r="E1858" s="21" t="s">
        <v>9697</v>
      </c>
      <c r="F1858" s="21" t="s">
        <v>14659</v>
      </c>
      <c r="G1858" s="11" t="s">
        <v>2</v>
      </c>
      <c r="H1858" s="11" t="s">
        <v>16</v>
      </c>
      <c r="I1858" s="11" t="s">
        <v>4</v>
      </c>
      <c r="J1858" s="13">
        <v>4</v>
      </c>
      <c r="K1858" s="12">
        <v>25425.919999999998</v>
      </c>
      <c r="L1858" s="12">
        <v>0</v>
      </c>
      <c r="M1858" s="12">
        <v>0</v>
      </c>
      <c r="N1858" s="12">
        <f t="shared" si="85"/>
        <v>25425.919999999998</v>
      </c>
      <c r="O1858" s="11" t="s">
        <v>5</v>
      </c>
      <c r="P1858" s="13">
        <v>0</v>
      </c>
      <c r="Q1858" s="11" t="s">
        <v>6</v>
      </c>
      <c r="R1858" s="13">
        <v>0</v>
      </c>
      <c r="S1858" s="13">
        <v>0</v>
      </c>
      <c r="T1858" s="11" t="s">
        <v>7</v>
      </c>
      <c r="U1858" s="11" t="s">
        <v>8</v>
      </c>
      <c r="V1858" s="15">
        <v>0</v>
      </c>
      <c r="W1858" s="13">
        <v>0</v>
      </c>
      <c r="X1858" s="15">
        <v>0</v>
      </c>
      <c r="Y1858" s="15">
        <v>0</v>
      </c>
      <c r="Z1858" s="13">
        <v>0</v>
      </c>
      <c r="AA1858" s="15">
        <v>0</v>
      </c>
      <c r="AB1858" s="13">
        <v>0</v>
      </c>
      <c r="AC1858" s="15">
        <v>0</v>
      </c>
      <c r="AD1858" s="13">
        <v>0</v>
      </c>
      <c r="AE1858" s="15">
        <v>0</v>
      </c>
      <c r="AF1858" s="13">
        <v>0</v>
      </c>
      <c r="AG1858" s="15">
        <v>0</v>
      </c>
      <c r="AH1858" s="13">
        <v>0</v>
      </c>
      <c r="AI1858" s="15">
        <v>0</v>
      </c>
      <c r="AJ1858" s="11" t="s">
        <v>17</v>
      </c>
      <c r="AK1858" s="11" t="s">
        <v>13</v>
      </c>
      <c r="AL1858" s="22">
        <f t="shared" si="84"/>
        <v>492</v>
      </c>
      <c r="AM1858" s="11" t="str">
        <f>VLOOKUP(O1858,Sheet2!$D$6:$E$14,2,FALSE)</f>
        <v>Spare parts</v>
      </c>
      <c r="AN1858" s="11" t="str">
        <f>VLOOKUP(F1858,Sheet2!$E$10:$F$13,2,FALSE)</f>
        <v>SPM</v>
      </c>
      <c r="AO1858" s="35" t="s">
        <v>14668</v>
      </c>
      <c r="AP1858">
        <f>MATCH(AN1858,Sheet2!$F$5:$F$18,0)</f>
        <v>6</v>
      </c>
      <c r="AQ1858">
        <f>MATCH(AO1858,Sheet2!$F$5:$K$5,0)</f>
        <v>6</v>
      </c>
      <c r="AR1858" s="33">
        <f>INDEX(Sheet2!$F$5:$K$18,OPaL!AP1858,OPaL!AQ1858)</f>
        <v>0.15</v>
      </c>
      <c r="AS1858" s="1">
        <f t="shared" si="86"/>
        <v>21612.031999999999</v>
      </c>
    </row>
    <row r="1859" spans="1:45" x14ac:dyDescent="0.2">
      <c r="A1859" s="11" t="s">
        <v>2527</v>
      </c>
      <c r="B1859" s="11" t="s">
        <v>2528</v>
      </c>
      <c r="C1859" s="11" t="s">
        <v>11597</v>
      </c>
      <c r="D1859" s="21">
        <v>43596</v>
      </c>
      <c r="E1859" s="21" t="s">
        <v>9799</v>
      </c>
      <c r="F1859" s="21" t="s">
        <v>14659</v>
      </c>
      <c r="G1859" s="11" t="s">
        <v>2</v>
      </c>
      <c r="H1859" s="11" t="s">
        <v>3</v>
      </c>
      <c r="I1859" s="11" t="s">
        <v>4</v>
      </c>
      <c r="J1859" s="12">
        <v>1</v>
      </c>
      <c r="K1859" s="12">
        <v>25425.75</v>
      </c>
      <c r="L1859" s="12">
        <v>0</v>
      </c>
      <c r="M1859" s="12">
        <v>0</v>
      </c>
      <c r="N1859" s="12">
        <f t="shared" si="85"/>
        <v>25425.75</v>
      </c>
      <c r="O1859" s="11" t="s">
        <v>5</v>
      </c>
      <c r="P1859" s="13">
        <v>0</v>
      </c>
      <c r="Q1859" s="11" t="s">
        <v>6</v>
      </c>
      <c r="R1859" s="13">
        <v>0</v>
      </c>
      <c r="S1859" s="13">
        <v>0</v>
      </c>
      <c r="T1859" s="11" t="s">
        <v>7</v>
      </c>
      <c r="U1859" s="11" t="s">
        <v>8</v>
      </c>
      <c r="V1859" s="15">
        <v>0</v>
      </c>
      <c r="W1859" s="13">
        <v>0</v>
      </c>
      <c r="X1859" s="15">
        <v>0</v>
      </c>
      <c r="Y1859" s="15">
        <v>0</v>
      </c>
      <c r="Z1859" s="13">
        <v>0</v>
      </c>
      <c r="AA1859" s="15">
        <v>0</v>
      </c>
      <c r="AB1859" s="13">
        <v>0</v>
      </c>
      <c r="AC1859" s="15">
        <v>0</v>
      </c>
      <c r="AD1859" s="13">
        <v>0</v>
      </c>
      <c r="AE1859" s="15">
        <v>0</v>
      </c>
      <c r="AF1859" s="13">
        <v>0</v>
      </c>
      <c r="AG1859" s="15">
        <v>0</v>
      </c>
      <c r="AH1859" s="13">
        <v>0</v>
      </c>
      <c r="AI1859" s="15">
        <v>0</v>
      </c>
      <c r="AJ1859" s="11" t="s">
        <v>9</v>
      </c>
      <c r="AK1859" s="11" t="s">
        <v>2529</v>
      </c>
      <c r="AL1859" s="22">
        <f t="shared" si="84"/>
        <v>1696</v>
      </c>
      <c r="AM1859" s="11" t="str">
        <f>VLOOKUP(O1859,Sheet2!$D$6:$E$14,2,FALSE)</f>
        <v>Spare parts</v>
      </c>
      <c r="AN1859" s="11" t="str">
        <f>VLOOKUP(F1859,Sheet2!$E$10:$F$13,2,FALSE)</f>
        <v>SPM</v>
      </c>
      <c r="AO1859" s="35" t="s">
        <v>14668</v>
      </c>
      <c r="AP1859">
        <f>MATCH(AN1859,Sheet2!$F$5:$F$18,0)</f>
        <v>6</v>
      </c>
      <c r="AQ1859">
        <f>MATCH(AO1859,Sheet2!$F$5:$K$5,0)</f>
        <v>6</v>
      </c>
      <c r="AR1859" s="33">
        <f>INDEX(Sheet2!$F$5:$K$18,OPaL!AP1859,OPaL!AQ1859)</f>
        <v>0.15</v>
      </c>
      <c r="AS1859" s="1">
        <f t="shared" si="86"/>
        <v>21611.887500000001</v>
      </c>
    </row>
    <row r="1860" spans="1:45" x14ac:dyDescent="0.2">
      <c r="A1860" s="11" t="s">
        <v>4907</v>
      </c>
      <c r="B1860" s="11" t="s">
        <v>4908</v>
      </c>
      <c r="C1860" s="11" t="s">
        <v>11598</v>
      </c>
      <c r="D1860" s="21">
        <v>44667</v>
      </c>
      <c r="E1860" s="21" t="s">
        <v>9697</v>
      </c>
      <c r="F1860" s="21" t="s">
        <v>14659</v>
      </c>
      <c r="G1860" s="11" t="s">
        <v>2</v>
      </c>
      <c r="H1860" s="11" t="s">
        <v>350</v>
      </c>
      <c r="I1860" s="11" t="s">
        <v>4</v>
      </c>
      <c r="J1860" s="13">
        <v>1</v>
      </c>
      <c r="K1860" s="12">
        <v>25401.599999999999</v>
      </c>
      <c r="L1860" s="12">
        <v>0</v>
      </c>
      <c r="M1860" s="12">
        <v>0</v>
      </c>
      <c r="N1860" s="12">
        <f t="shared" si="85"/>
        <v>25401.599999999999</v>
      </c>
      <c r="O1860" s="11" t="s">
        <v>5</v>
      </c>
      <c r="P1860" s="13">
        <v>0</v>
      </c>
      <c r="Q1860" s="11" t="s">
        <v>6</v>
      </c>
      <c r="R1860" s="13">
        <v>0</v>
      </c>
      <c r="S1860" s="13">
        <v>0</v>
      </c>
      <c r="T1860" s="11" t="s">
        <v>7</v>
      </c>
      <c r="U1860" s="11" t="s">
        <v>8</v>
      </c>
      <c r="V1860" s="15">
        <v>0</v>
      </c>
      <c r="W1860" s="13">
        <v>0</v>
      </c>
      <c r="X1860" s="15">
        <v>0</v>
      </c>
      <c r="Y1860" s="15">
        <v>0</v>
      </c>
      <c r="Z1860" s="13">
        <v>0</v>
      </c>
      <c r="AA1860" s="15">
        <v>0</v>
      </c>
      <c r="AB1860" s="13">
        <v>0</v>
      </c>
      <c r="AC1860" s="15">
        <v>0</v>
      </c>
      <c r="AD1860" s="13">
        <v>0</v>
      </c>
      <c r="AE1860" s="15">
        <v>0</v>
      </c>
      <c r="AF1860" s="13">
        <v>0</v>
      </c>
      <c r="AG1860" s="15">
        <v>0</v>
      </c>
      <c r="AH1860" s="13">
        <v>0</v>
      </c>
      <c r="AI1860" s="15">
        <v>0</v>
      </c>
      <c r="AJ1860" s="11" t="s">
        <v>352</v>
      </c>
      <c r="AK1860" s="11" t="s">
        <v>1398</v>
      </c>
      <c r="AL1860" s="22">
        <f t="shared" ref="AL1860:AL1923" si="87">$D$2-D1860</f>
        <v>625</v>
      </c>
      <c r="AM1860" s="11" t="str">
        <f>VLOOKUP(O1860,Sheet2!$D$6:$E$14,2,FALSE)</f>
        <v>Spare parts</v>
      </c>
      <c r="AN1860" s="11" t="str">
        <f>VLOOKUP(F1860,Sheet2!$E$10:$F$13,2,FALSE)</f>
        <v>SPM</v>
      </c>
      <c r="AO1860" s="35" t="s">
        <v>14668</v>
      </c>
      <c r="AP1860">
        <f>MATCH(AN1860,Sheet2!$F$5:$F$18,0)</f>
        <v>6</v>
      </c>
      <c r="AQ1860">
        <f>MATCH(AO1860,Sheet2!$F$5:$K$5,0)</f>
        <v>6</v>
      </c>
      <c r="AR1860" s="33">
        <f>INDEX(Sheet2!$F$5:$K$18,OPaL!AP1860,OPaL!AQ1860)</f>
        <v>0.15</v>
      </c>
      <c r="AS1860" s="1">
        <f t="shared" si="86"/>
        <v>21591.359999999997</v>
      </c>
    </row>
    <row r="1861" spans="1:45" x14ac:dyDescent="0.2">
      <c r="A1861" s="11" t="s">
        <v>4947</v>
      </c>
      <c r="B1861" s="11" t="s">
        <v>4948</v>
      </c>
      <c r="C1861" s="11" t="s">
        <v>11599</v>
      </c>
      <c r="D1861" s="21">
        <v>44667</v>
      </c>
      <c r="E1861" s="21" t="s">
        <v>9697</v>
      </c>
      <c r="F1861" s="21" t="s">
        <v>14659</v>
      </c>
      <c r="G1861" s="11" t="s">
        <v>2</v>
      </c>
      <c r="H1861" s="11" t="s">
        <v>350</v>
      </c>
      <c r="I1861" s="11" t="s">
        <v>4</v>
      </c>
      <c r="J1861" s="13">
        <v>1</v>
      </c>
      <c r="K1861" s="12">
        <v>25401.599999999999</v>
      </c>
      <c r="L1861" s="12">
        <v>0</v>
      </c>
      <c r="M1861" s="12">
        <v>0</v>
      </c>
      <c r="N1861" s="12">
        <f t="shared" ref="N1861:N1924" si="88">M1861+K1861</f>
        <v>25401.599999999999</v>
      </c>
      <c r="O1861" s="11" t="s">
        <v>5</v>
      </c>
      <c r="P1861" s="13">
        <v>0</v>
      </c>
      <c r="Q1861" s="11" t="s">
        <v>6</v>
      </c>
      <c r="R1861" s="13">
        <v>0</v>
      </c>
      <c r="S1861" s="13">
        <v>0</v>
      </c>
      <c r="T1861" s="11" t="s">
        <v>7</v>
      </c>
      <c r="U1861" s="11" t="s">
        <v>8</v>
      </c>
      <c r="V1861" s="15">
        <v>0</v>
      </c>
      <c r="W1861" s="13">
        <v>0</v>
      </c>
      <c r="X1861" s="15">
        <v>0</v>
      </c>
      <c r="Y1861" s="15">
        <v>0</v>
      </c>
      <c r="Z1861" s="13">
        <v>0</v>
      </c>
      <c r="AA1861" s="15">
        <v>0</v>
      </c>
      <c r="AB1861" s="13">
        <v>0</v>
      </c>
      <c r="AC1861" s="15">
        <v>0</v>
      </c>
      <c r="AD1861" s="13">
        <v>0</v>
      </c>
      <c r="AE1861" s="15">
        <v>0</v>
      </c>
      <c r="AF1861" s="13">
        <v>0</v>
      </c>
      <c r="AG1861" s="15">
        <v>0</v>
      </c>
      <c r="AH1861" s="13">
        <v>0</v>
      </c>
      <c r="AI1861" s="15">
        <v>0</v>
      </c>
      <c r="AJ1861" s="11" t="s">
        <v>352</v>
      </c>
      <c r="AK1861" s="11" t="s">
        <v>1398</v>
      </c>
      <c r="AL1861" s="22">
        <f t="shared" si="87"/>
        <v>625</v>
      </c>
      <c r="AM1861" s="11" t="str">
        <f>VLOOKUP(O1861,Sheet2!$D$6:$E$14,2,FALSE)</f>
        <v>Spare parts</v>
      </c>
      <c r="AN1861" s="11" t="str">
        <f>VLOOKUP(F1861,Sheet2!$E$10:$F$13,2,FALSE)</f>
        <v>SPM</v>
      </c>
      <c r="AO1861" s="35" t="s">
        <v>14668</v>
      </c>
      <c r="AP1861">
        <f>MATCH(AN1861,Sheet2!$F$5:$F$18,0)</f>
        <v>6</v>
      </c>
      <c r="AQ1861">
        <f>MATCH(AO1861,Sheet2!$F$5:$K$5,0)</f>
        <v>6</v>
      </c>
      <c r="AR1861" s="33">
        <f>INDEX(Sheet2!$F$5:$K$18,OPaL!AP1861,OPaL!AQ1861)</f>
        <v>0.15</v>
      </c>
      <c r="AS1861" s="1">
        <f t="shared" ref="AS1861:AS1924" si="89">N1861*(1-AR1861)</f>
        <v>21591.359999999997</v>
      </c>
    </row>
    <row r="1862" spans="1:45" x14ac:dyDescent="0.2">
      <c r="A1862" s="11" t="s">
        <v>1036</v>
      </c>
      <c r="B1862" s="11" t="s">
        <v>1037</v>
      </c>
      <c r="C1862" s="11" t="s">
        <v>11600</v>
      </c>
      <c r="D1862" s="21">
        <v>42788</v>
      </c>
      <c r="E1862" s="21" t="s">
        <v>9697</v>
      </c>
      <c r="F1862" s="21" t="s">
        <v>14659</v>
      </c>
      <c r="G1862" s="11" t="s">
        <v>2</v>
      </c>
      <c r="H1862" s="11" t="s">
        <v>16</v>
      </c>
      <c r="I1862" s="11" t="s">
        <v>4</v>
      </c>
      <c r="J1862" s="12">
        <v>1</v>
      </c>
      <c r="K1862" s="12">
        <v>25398</v>
      </c>
      <c r="L1862" s="12">
        <v>0</v>
      </c>
      <c r="M1862" s="12">
        <v>0</v>
      </c>
      <c r="N1862" s="12">
        <f t="shared" si="88"/>
        <v>25398</v>
      </c>
      <c r="O1862" s="11" t="s">
        <v>5</v>
      </c>
      <c r="P1862" s="13">
        <v>0</v>
      </c>
      <c r="Q1862" s="11" t="s">
        <v>6</v>
      </c>
      <c r="R1862" s="13">
        <v>0</v>
      </c>
      <c r="S1862" s="13">
        <v>0</v>
      </c>
      <c r="T1862" s="11" t="s">
        <v>7</v>
      </c>
      <c r="U1862" s="11" t="s">
        <v>8</v>
      </c>
      <c r="V1862" s="15">
        <v>0</v>
      </c>
      <c r="W1862" s="13">
        <v>0</v>
      </c>
      <c r="X1862" s="15">
        <v>0</v>
      </c>
      <c r="Y1862" s="15">
        <v>0</v>
      </c>
      <c r="Z1862" s="13">
        <v>0</v>
      </c>
      <c r="AA1862" s="15">
        <v>0</v>
      </c>
      <c r="AB1862" s="13">
        <v>0</v>
      </c>
      <c r="AC1862" s="15">
        <v>0</v>
      </c>
      <c r="AD1862" s="13">
        <v>0</v>
      </c>
      <c r="AE1862" s="15">
        <v>0</v>
      </c>
      <c r="AF1862" s="13">
        <v>0</v>
      </c>
      <c r="AG1862" s="15">
        <v>0</v>
      </c>
      <c r="AH1862" s="13">
        <v>0</v>
      </c>
      <c r="AI1862" s="15">
        <v>0</v>
      </c>
      <c r="AJ1862" s="11" t="s">
        <v>17</v>
      </c>
      <c r="AK1862" s="11" t="s">
        <v>13</v>
      </c>
      <c r="AL1862" s="22">
        <f t="shared" si="87"/>
        <v>2504</v>
      </c>
      <c r="AM1862" s="11" t="str">
        <f>VLOOKUP(O1862,Sheet2!$D$6:$E$14,2,FALSE)</f>
        <v>Spare parts</v>
      </c>
      <c r="AN1862" s="11" t="str">
        <f>VLOOKUP(F1862,Sheet2!$E$10:$F$13,2,FALSE)</f>
        <v>SPM</v>
      </c>
      <c r="AO1862" s="35" t="s">
        <v>14668</v>
      </c>
      <c r="AP1862">
        <f>MATCH(AN1862,Sheet2!$F$5:$F$18,0)</f>
        <v>6</v>
      </c>
      <c r="AQ1862">
        <f>MATCH(AO1862,Sheet2!$F$5:$K$5,0)</f>
        <v>6</v>
      </c>
      <c r="AR1862" s="33">
        <f>INDEX(Sheet2!$F$5:$K$18,OPaL!AP1862,OPaL!AQ1862)</f>
        <v>0.15</v>
      </c>
      <c r="AS1862" s="1">
        <f t="shared" si="89"/>
        <v>21588.3</v>
      </c>
    </row>
    <row r="1863" spans="1:45" x14ac:dyDescent="0.2">
      <c r="A1863" s="11" t="s">
        <v>1042</v>
      </c>
      <c r="B1863" s="11" t="s">
        <v>1043</v>
      </c>
      <c r="C1863" s="11" t="s">
        <v>11601</v>
      </c>
      <c r="D1863" s="21">
        <v>43369</v>
      </c>
      <c r="E1863" s="21" t="s">
        <v>9697</v>
      </c>
      <c r="F1863" s="21" t="s">
        <v>14659</v>
      </c>
      <c r="G1863" s="11" t="s">
        <v>2</v>
      </c>
      <c r="H1863" s="11" t="s">
        <v>16</v>
      </c>
      <c r="I1863" s="11" t="s">
        <v>4</v>
      </c>
      <c r="J1863" s="12">
        <v>1</v>
      </c>
      <c r="K1863" s="12">
        <v>25397.67</v>
      </c>
      <c r="L1863" s="12">
        <v>0</v>
      </c>
      <c r="M1863" s="12">
        <v>0</v>
      </c>
      <c r="N1863" s="12">
        <f t="shared" si="88"/>
        <v>25397.67</v>
      </c>
      <c r="O1863" s="11" t="s">
        <v>5</v>
      </c>
      <c r="P1863" s="13">
        <v>0</v>
      </c>
      <c r="Q1863" s="11" t="s">
        <v>6</v>
      </c>
      <c r="R1863" s="13">
        <v>0</v>
      </c>
      <c r="S1863" s="13">
        <v>0</v>
      </c>
      <c r="T1863" s="11" t="s">
        <v>7</v>
      </c>
      <c r="U1863" s="11" t="s">
        <v>8</v>
      </c>
      <c r="V1863" s="15">
        <v>0</v>
      </c>
      <c r="W1863" s="13">
        <v>0</v>
      </c>
      <c r="X1863" s="15">
        <v>0</v>
      </c>
      <c r="Y1863" s="15">
        <v>0</v>
      </c>
      <c r="Z1863" s="13">
        <v>0</v>
      </c>
      <c r="AA1863" s="15">
        <v>0</v>
      </c>
      <c r="AB1863" s="13">
        <v>0</v>
      </c>
      <c r="AC1863" s="15">
        <v>0</v>
      </c>
      <c r="AD1863" s="13">
        <v>0</v>
      </c>
      <c r="AE1863" s="15">
        <v>0</v>
      </c>
      <c r="AF1863" s="13">
        <v>0</v>
      </c>
      <c r="AG1863" s="15">
        <v>0</v>
      </c>
      <c r="AH1863" s="13">
        <v>0</v>
      </c>
      <c r="AI1863" s="15">
        <v>0</v>
      </c>
      <c r="AJ1863" s="11" t="s">
        <v>17</v>
      </c>
      <c r="AK1863" s="11" t="s">
        <v>13</v>
      </c>
      <c r="AL1863" s="22">
        <f t="shared" si="87"/>
        <v>1923</v>
      </c>
      <c r="AM1863" s="11" t="str">
        <f>VLOOKUP(O1863,Sheet2!$D$6:$E$14,2,FALSE)</f>
        <v>Spare parts</v>
      </c>
      <c r="AN1863" s="11" t="str">
        <f>VLOOKUP(F1863,Sheet2!$E$10:$F$13,2,FALSE)</f>
        <v>SPM</v>
      </c>
      <c r="AO1863" s="35" t="s">
        <v>14668</v>
      </c>
      <c r="AP1863">
        <f>MATCH(AN1863,Sheet2!$F$5:$F$18,0)</f>
        <v>6</v>
      </c>
      <c r="AQ1863">
        <f>MATCH(AO1863,Sheet2!$F$5:$K$5,0)</f>
        <v>6</v>
      </c>
      <c r="AR1863" s="33">
        <f>INDEX(Sheet2!$F$5:$K$18,OPaL!AP1863,OPaL!AQ1863)</f>
        <v>0.15</v>
      </c>
      <c r="AS1863" s="1">
        <f t="shared" si="89"/>
        <v>21588.019499999999</v>
      </c>
    </row>
    <row r="1864" spans="1:45" x14ac:dyDescent="0.2">
      <c r="A1864" s="11" t="s">
        <v>5061</v>
      </c>
      <c r="B1864" s="11" t="s">
        <v>5062</v>
      </c>
      <c r="C1864" s="11" t="s">
        <v>11602</v>
      </c>
      <c r="D1864" s="21">
        <v>42416</v>
      </c>
      <c r="E1864" s="21" t="s">
        <v>9697</v>
      </c>
      <c r="F1864" s="21" t="s">
        <v>14659</v>
      </c>
      <c r="G1864" s="11" t="s">
        <v>2</v>
      </c>
      <c r="H1864" s="11" t="s">
        <v>16</v>
      </c>
      <c r="I1864" s="11" t="s">
        <v>4</v>
      </c>
      <c r="J1864" s="12">
        <v>1</v>
      </c>
      <c r="K1864" s="12">
        <v>25353</v>
      </c>
      <c r="L1864" s="12">
        <v>0</v>
      </c>
      <c r="M1864" s="12">
        <v>0</v>
      </c>
      <c r="N1864" s="12">
        <f t="shared" si="88"/>
        <v>25353</v>
      </c>
      <c r="O1864" s="11" t="s">
        <v>5</v>
      </c>
      <c r="P1864" s="13">
        <v>0</v>
      </c>
      <c r="Q1864" s="11" t="s">
        <v>6</v>
      </c>
      <c r="R1864" s="13">
        <v>0</v>
      </c>
      <c r="S1864" s="13">
        <v>0</v>
      </c>
      <c r="T1864" s="11" t="s">
        <v>7</v>
      </c>
      <c r="U1864" s="11" t="s">
        <v>8</v>
      </c>
      <c r="V1864" s="15">
        <v>0</v>
      </c>
      <c r="W1864" s="13">
        <v>0</v>
      </c>
      <c r="X1864" s="15">
        <v>0</v>
      </c>
      <c r="Y1864" s="15">
        <v>0</v>
      </c>
      <c r="Z1864" s="13">
        <v>0</v>
      </c>
      <c r="AA1864" s="15">
        <v>0</v>
      </c>
      <c r="AB1864" s="13">
        <v>0</v>
      </c>
      <c r="AC1864" s="15">
        <v>0</v>
      </c>
      <c r="AD1864" s="13">
        <v>0</v>
      </c>
      <c r="AE1864" s="15">
        <v>0</v>
      </c>
      <c r="AF1864" s="13">
        <v>0</v>
      </c>
      <c r="AG1864" s="15">
        <v>0</v>
      </c>
      <c r="AH1864" s="13">
        <v>0</v>
      </c>
      <c r="AI1864" s="15">
        <v>0</v>
      </c>
      <c r="AJ1864" s="11" t="s">
        <v>17</v>
      </c>
      <c r="AK1864" s="11" t="s">
        <v>1398</v>
      </c>
      <c r="AL1864" s="22">
        <f t="shared" si="87"/>
        <v>2876</v>
      </c>
      <c r="AM1864" s="11" t="str">
        <f>VLOOKUP(O1864,Sheet2!$D$6:$E$14,2,FALSE)</f>
        <v>Spare parts</v>
      </c>
      <c r="AN1864" s="11" t="str">
        <f>VLOOKUP(F1864,Sheet2!$E$10:$F$13,2,FALSE)</f>
        <v>SPM</v>
      </c>
      <c r="AO1864" s="35" t="s">
        <v>14668</v>
      </c>
      <c r="AP1864">
        <f>MATCH(AN1864,Sheet2!$F$5:$F$18,0)</f>
        <v>6</v>
      </c>
      <c r="AQ1864">
        <f>MATCH(AO1864,Sheet2!$F$5:$K$5,0)</f>
        <v>6</v>
      </c>
      <c r="AR1864" s="33">
        <f>INDEX(Sheet2!$F$5:$K$18,OPaL!AP1864,OPaL!AQ1864)</f>
        <v>0.15</v>
      </c>
      <c r="AS1864" s="1">
        <f t="shared" si="89"/>
        <v>21550.05</v>
      </c>
    </row>
    <row r="1865" spans="1:45" x14ac:dyDescent="0.2">
      <c r="A1865" s="11" t="s">
        <v>1469</v>
      </c>
      <c r="B1865" s="11" t="s">
        <v>1470</v>
      </c>
      <c r="C1865" s="11" t="s">
        <v>11603</v>
      </c>
      <c r="D1865" s="21">
        <v>45191</v>
      </c>
      <c r="E1865" s="21" t="s">
        <v>9800</v>
      </c>
      <c r="F1865" s="21" t="s">
        <v>14658</v>
      </c>
      <c r="G1865" s="11" t="s">
        <v>2</v>
      </c>
      <c r="H1865" s="11" t="s">
        <v>3</v>
      </c>
      <c r="I1865" s="11" t="s">
        <v>4</v>
      </c>
      <c r="J1865" s="12">
        <v>1</v>
      </c>
      <c r="K1865" s="12">
        <v>25300</v>
      </c>
      <c r="L1865" s="12">
        <v>0</v>
      </c>
      <c r="M1865" s="12">
        <v>0</v>
      </c>
      <c r="N1865" s="12">
        <f t="shared" si="88"/>
        <v>25300</v>
      </c>
      <c r="O1865" s="11" t="s">
        <v>5</v>
      </c>
      <c r="P1865" s="13">
        <v>0</v>
      </c>
      <c r="Q1865" s="11" t="s">
        <v>6</v>
      </c>
      <c r="R1865" s="13">
        <v>0</v>
      </c>
      <c r="S1865" s="13">
        <v>0</v>
      </c>
      <c r="T1865" s="11" t="s">
        <v>7</v>
      </c>
      <c r="U1865" s="11" t="s">
        <v>8</v>
      </c>
      <c r="V1865" s="15">
        <v>0</v>
      </c>
      <c r="W1865" s="13">
        <v>0</v>
      </c>
      <c r="X1865" s="15">
        <v>0</v>
      </c>
      <c r="Y1865" s="15">
        <v>0</v>
      </c>
      <c r="Z1865" s="13">
        <v>0</v>
      </c>
      <c r="AA1865" s="15">
        <v>0</v>
      </c>
      <c r="AB1865" s="13">
        <v>0</v>
      </c>
      <c r="AC1865" s="15">
        <v>0</v>
      </c>
      <c r="AD1865" s="13">
        <v>0</v>
      </c>
      <c r="AE1865" s="15">
        <v>0</v>
      </c>
      <c r="AF1865" s="13">
        <v>0</v>
      </c>
      <c r="AG1865" s="15">
        <v>0</v>
      </c>
      <c r="AH1865" s="13">
        <v>0</v>
      </c>
      <c r="AI1865" s="15">
        <v>0</v>
      </c>
      <c r="AJ1865" s="11" t="s">
        <v>9</v>
      </c>
      <c r="AK1865" s="11" t="s">
        <v>10</v>
      </c>
      <c r="AL1865" s="22">
        <f t="shared" si="87"/>
        <v>101</v>
      </c>
      <c r="AM1865" s="11" t="str">
        <f>VLOOKUP(O1865,Sheet2!$D$6:$E$14,2,FALSE)</f>
        <v>Spare parts</v>
      </c>
      <c r="AN1865" s="11" t="str">
        <f>VLOOKUP(F1865,Sheet2!$E$10:$F$13,2,FALSE)</f>
        <v>SPE</v>
      </c>
      <c r="AO1865" s="35" t="s">
        <v>14665</v>
      </c>
      <c r="AP1865">
        <f>MATCH(AN1865,Sheet2!$F$5:$F$18,0)</f>
        <v>7</v>
      </c>
      <c r="AQ1865">
        <f>MATCH(AO1865,Sheet2!$F$5:$K$5,0)</f>
        <v>3</v>
      </c>
      <c r="AR1865" s="33">
        <f>INDEX(Sheet2!$F$5:$K$18,OPaL!AP1865,OPaL!AQ1865)</f>
        <v>0.05</v>
      </c>
      <c r="AS1865" s="1">
        <f t="shared" si="89"/>
        <v>24035</v>
      </c>
    </row>
    <row r="1866" spans="1:45" x14ac:dyDescent="0.2">
      <c r="A1866" s="11" t="s">
        <v>4097</v>
      </c>
      <c r="B1866" s="11" t="s">
        <v>4098</v>
      </c>
      <c r="C1866" s="11" t="s">
        <v>11604</v>
      </c>
      <c r="D1866" s="21">
        <v>44667</v>
      </c>
      <c r="E1866" s="21" t="s">
        <v>9697</v>
      </c>
      <c r="F1866" s="21" t="s">
        <v>14659</v>
      </c>
      <c r="G1866" s="11" t="s">
        <v>2</v>
      </c>
      <c r="H1866" s="11" t="s">
        <v>350</v>
      </c>
      <c r="I1866" s="11" t="s">
        <v>4</v>
      </c>
      <c r="J1866" s="12">
        <v>1</v>
      </c>
      <c r="K1866" s="12">
        <v>25208.400000000001</v>
      </c>
      <c r="L1866" s="12">
        <v>0</v>
      </c>
      <c r="M1866" s="12">
        <v>0</v>
      </c>
      <c r="N1866" s="12">
        <f t="shared" si="88"/>
        <v>25208.400000000001</v>
      </c>
      <c r="O1866" s="11" t="s">
        <v>5</v>
      </c>
      <c r="P1866" s="13">
        <v>0</v>
      </c>
      <c r="Q1866" s="11" t="s">
        <v>6</v>
      </c>
      <c r="R1866" s="13">
        <v>0</v>
      </c>
      <c r="S1866" s="13">
        <v>0</v>
      </c>
      <c r="T1866" s="11" t="s">
        <v>7</v>
      </c>
      <c r="U1866" s="11" t="s">
        <v>8</v>
      </c>
      <c r="V1866" s="15">
        <v>0</v>
      </c>
      <c r="W1866" s="13">
        <v>0</v>
      </c>
      <c r="X1866" s="15">
        <v>0</v>
      </c>
      <c r="Y1866" s="15">
        <v>0</v>
      </c>
      <c r="Z1866" s="13">
        <v>0</v>
      </c>
      <c r="AA1866" s="15">
        <v>0</v>
      </c>
      <c r="AB1866" s="13">
        <v>0</v>
      </c>
      <c r="AC1866" s="15">
        <v>0</v>
      </c>
      <c r="AD1866" s="13">
        <v>0</v>
      </c>
      <c r="AE1866" s="15">
        <v>0</v>
      </c>
      <c r="AF1866" s="13">
        <v>0</v>
      </c>
      <c r="AG1866" s="15">
        <v>0</v>
      </c>
      <c r="AH1866" s="13">
        <v>0</v>
      </c>
      <c r="AI1866" s="15">
        <v>0</v>
      </c>
      <c r="AJ1866" s="11" t="s">
        <v>352</v>
      </c>
      <c r="AK1866" s="11" t="s">
        <v>1398</v>
      </c>
      <c r="AL1866" s="22">
        <f t="shared" si="87"/>
        <v>625</v>
      </c>
      <c r="AM1866" s="11" t="str">
        <f>VLOOKUP(O1866,Sheet2!$D$6:$E$14,2,FALSE)</f>
        <v>Spare parts</v>
      </c>
      <c r="AN1866" s="11" t="str">
        <f>VLOOKUP(F1866,Sheet2!$E$10:$F$13,2,FALSE)</f>
        <v>SPM</v>
      </c>
      <c r="AO1866" s="35" t="s">
        <v>14668</v>
      </c>
      <c r="AP1866">
        <f>MATCH(AN1866,Sheet2!$F$5:$F$18,0)</f>
        <v>6</v>
      </c>
      <c r="AQ1866">
        <f>MATCH(AO1866,Sheet2!$F$5:$K$5,0)</f>
        <v>6</v>
      </c>
      <c r="AR1866" s="33">
        <f>INDEX(Sheet2!$F$5:$K$18,OPaL!AP1866,OPaL!AQ1866)</f>
        <v>0.15</v>
      </c>
      <c r="AS1866" s="1">
        <f t="shared" si="89"/>
        <v>21427.14</v>
      </c>
    </row>
    <row r="1867" spans="1:45" x14ac:dyDescent="0.2">
      <c r="A1867" s="11" t="s">
        <v>3575</v>
      </c>
      <c r="B1867" s="11" t="s">
        <v>3576</v>
      </c>
      <c r="C1867" s="11" t="s">
        <v>11605</v>
      </c>
      <c r="D1867" s="21">
        <v>44385</v>
      </c>
      <c r="E1867" s="21" t="s">
        <v>9697</v>
      </c>
      <c r="F1867" s="21" t="s">
        <v>14659</v>
      </c>
      <c r="G1867" s="11" t="s">
        <v>2</v>
      </c>
      <c r="H1867" s="11" t="s">
        <v>3</v>
      </c>
      <c r="I1867" s="11" t="s">
        <v>4</v>
      </c>
      <c r="J1867" s="12">
        <v>1</v>
      </c>
      <c r="K1867" s="12">
        <v>25119.360000000001</v>
      </c>
      <c r="L1867" s="12">
        <v>0</v>
      </c>
      <c r="M1867" s="12">
        <v>0</v>
      </c>
      <c r="N1867" s="12">
        <f t="shared" si="88"/>
        <v>25119.360000000001</v>
      </c>
      <c r="O1867" s="11" t="s">
        <v>5</v>
      </c>
      <c r="P1867" s="13">
        <v>0</v>
      </c>
      <c r="Q1867" s="11" t="s">
        <v>6</v>
      </c>
      <c r="R1867" s="13">
        <v>0</v>
      </c>
      <c r="S1867" s="13">
        <v>0</v>
      </c>
      <c r="T1867" s="11" t="s">
        <v>7</v>
      </c>
      <c r="U1867" s="11" t="s">
        <v>8</v>
      </c>
      <c r="V1867" s="15">
        <v>0</v>
      </c>
      <c r="W1867" s="13">
        <v>0</v>
      </c>
      <c r="X1867" s="15">
        <v>0</v>
      </c>
      <c r="Y1867" s="15">
        <v>0</v>
      </c>
      <c r="Z1867" s="13">
        <v>0</v>
      </c>
      <c r="AA1867" s="15">
        <v>0</v>
      </c>
      <c r="AB1867" s="13">
        <v>0</v>
      </c>
      <c r="AC1867" s="15">
        <v>0</v>
      </c>
      <c r="AD1867" s="13">
        <v>0</v>
      </c>
      <c r="AE1867" s="15">
        <v>0</v>
      </c>
      <c r="AF1867" s="13">
        <v>0</v>
      </c>
      <c r="AG1867" s="15">
        <v>0</v>
      </c>
      <c r="AH1867" s="13">
        <v>0</v>
      </c>
      <c r="AI1867" s="15">
        <v>0</v>
      </c>
      <c r="AJ1867" s="11" t="s">
        <v>9</v>
      </c>
      <c r="AK1867" s="11" t="s">
        <v>1398</v>
      </c>
      <c r="AL1867" s="22">
        <f t="shared" si="87"/>
        <v>907</v>
      </c>
      <c r="AM1867" s="11" t="str">
        <f>VLOOKUP(O1867,Sheet2!$D$6:$E$14,2,FALSE)</f>
        <v>Spare parts</v>
      </c>
      <c r="AN1867" s="11" t="str">
        <f>VLOOKUP(F1867,Sheet2!$E$10:$F$13,2,FALSE)</f>
        <v>SPM</v>
      </c>
      <c r="AO1867" s="35" t="s">
        <v>14668</v>
      </c>
      <c r="AP1867">
        <f>MATCH(AN1867,Sheet2!$F$5:$F$18,0)</f>
        <v>6</v>
      </c>
      <c r="AQ1867">
        <f>MATCH(AO1867,Sheet2!$F$5:$K$5,0)</f>
        <v>6</v>
      </c>
      <c r="AR1867" s="33">
        <f>INDEX(Sheet2!$F$5:$K$18,OPaL!AP1867,OPaL!AQ1867)</f>
        <v>0.15</v>
      </c>
      <c r="AS1867" s="1">
        <f t="shared" si="89"/>
        <v>21351.455999999998</v>
      </c>
    </row>
    <row r="1868" spans="1:45" x14ac:dyDescent="0.2">
      <c r="A1868" s="11" t="s">
        <v>3575</v>
      </c>
      <c r="B1868" s="11" t="s">
        <v>3576</v>
      </c>
      <c r="C1868" s="11" t="s">
        <v>11605</v>
      </c>
      <c r="D1868" s="21">
        <v>44385</v>
      </c>
      <c r="E1868" s="21" t="s">
        <v>9697</v>
      </c>
      <c r="F1868" s="21" t="s">
        <v>14659</v>
      </c>
      <c r="G1868" s="11" t="s">
        <v>2</v>
      </c>
      <c r="H1868" s="11" t="s">
        <v>16</v>
      </c>
      <c r="I1868" s="11" t="s">
        <v>4</v>
      </c>
      <c r="J1868" s="12">
        <v>1</v>
      </c>
      <c r="K1868" s="12">
        <v>25119.360000000001</v>
      </c>
      <c r="L1868" s="12">
        <v>0</v>
      </c>
      <c r="M1868" s="12">
        <v>0</v>
      </c>
      <c r="N1868" s="12">
        <f t="shared" si="88"/>
        <v>25119.360000000001</v>
      </c>
      <c r="O1868" s="11" t="s">
        <v>5</v>
      </c>
      <c r="P1868" s="13">
        <v>0</v>
      </c>
      <c r="Q1868" s="11" t="s">
        <v>6</v>
      </c>
      <c r="R1868" s="13">
        <v>0</v>
      </c>
      <c r="S1868" s="13">
        <v>0</v>
      </c>
      <c r="T1868" s="11" t="s">
        <v>7</v>
      </c>
      <c r="U1868" s="11" t="s">
        <v>8</v>
      </c>
      <c r="V1868" s="15">
        <v>0</v>
      </c>
      <c r="W1868" s="13">
        <v>0</v>
      </c>
      <c r="X1868" s="15">
        <v>0</v>
      </c>
      <c r="Y1868" s="15">
        <v>0</v>
      </c>
      <c r="Z1868" s="13">
        <v>0</v>
      </c>
      <c r="AA1868" s="15">
        <v>0</v>
      </c>
      <c r="AB1868" s="13">
        <v>0</v>
      </c>
      <c r="AC1868" s="15">
        <v>0</v>
      </c>
      <c r="AD1868" s="13">
        <v>0</v>
      </c>
      <c r="AE1868" s="15">
        <v>0</v>
      </c>
      <c r="AF1868" s="13">
        <v>0</v>
      </c>
      <c r="AG1868" s="15">
        <v>0</v>
      </c>
      <c r="AH1868" s="13">
        <v>0</v>
      </c>
      <c r="AI1868" s="15">
        <v>0</v>
      </c>
      <c r="AJ1868" s="11" t="s">
        <v>17</v>
      </c>
      <c r="AK1868" s="11" t="s">
        <v>1398</v>
      </c>
      <c r="AL1868" s="22">
        <f t="shared" si="87"/>
        <v>907</v>
      </c>
      <c r="AM1868" s="11" t="str">
        <f>VLOOKUP(O1868,Sheet2!$D$6:$E$14,2,FALSE)</f>
        <v>Spare parts</v>
      </c>
      <c r="AN1868" s="11" t="str">
        <f>VLOOKUP(F1868,Sheet2!$E$10:$F$13,2,FALSE)</f>
        <v>SPM</v>
      </c>
      <c r="AO1868" s="35" t="s">
        <v>14668</v>
      </c>
      <c r="AP1868">
        <f>MATCH(AN1868,Sheet2!$F$5:$F$18,0)</f>
        <v>6</v>
      </c>
      <c r="AQ1868">
        <f>MATCH(AO1868,Sheet2!$F$5:$K$5,0)</f>
        <v>6</v>
      </c>
      <c r="AR1868" s="33">
        <f>INDEX(Sheet2!$F$5:$K$18,OPaL!AP1868,OPaL!AQ1868)</f>
        <v>0.15</v>
      </c>
      <c r="AS1868" s="1">
        <f t="shared" si="89"/>
        <v>21351.455999999998</v>
      </c>
    </row>
    <row r="1869" spans="1:45" x14ac:dyDescent="0.2">
      <c r="A1869" s="11" t="s">
        <v>3011</v>
      </c>
      <c r="B1869" s="11" t="s">
        <v>3012</v>
      </c>
      <c r="C1869" s="11" t="s">
        <v>11606</v>
      </c>
      <c r="D1869" s="21">
        <v>43169</v>
      </c>
      <c r="E1869" s="21" t="s">
        <v>9697</v>
      </c>
      <c r="F1869" s="21" t="s">
        <v>14659</v>
      </c>
      <c r="G1869" s="11" t="s">
        <v>2</v>
      </c>
      <c r="H1869" s="11" t="s">
        <v>16</v>
      </c>
      <c r="I1869" s="11" t="s">
        <v>4</v>
      </c>
      <c r="J1869" s="12">
        <v>1</v>
      </c>
      <c r="K1869" s="12">
        <v>25078.34</v>
      </c>
      <c r="L1869" s="12">
        <v>0</v>
      </c>
      <c r="M1869" s="12">
        <v>0</v>
      </c>
      <c r="N1869" s="12">
        <f t="shared" si="88"/>
        <v>25078.34</v>
      </c>
      <c r="O1869" s="11" t="s">
        <v>5</v>
      </c>
      <c r="P1869" s="13">
        <v>0</v>
      </c>
      <c r="Q1869" s="11" t="s">
        <v>6</v>
      </c>
      <c r="R1869" s="13">
        <v>0</v>
      </c>
      <c r="S1869" s="13">
        <v>0</v>
      </c>
      <c r="T1869" s="11" t="s">
        <v>7</v>
      </c>
      <c r="U1869" s="11" t="s">
        <v>8</v>
      </c>
      <c r="V1869" s="15">
        <v>0</v>
      </c>
      <c r="W1869" s="13">
        <v>0</v>
      </c>
      <c r="X1869" s="15">
        <v>0</v>
      </c>
      <c r="Y1869" s="15">
        <v>0</v>
      </c>
      <c r="Z1869" s="13">
        <v>0</v>
      </c>
      <c r="AA1869" s="15">
        <v>0</v>
      </c>
      <c r="AB1869" s="13">
        <v>0</v>
      </c>
      <c r="AC1869" s="15">
        <v>0</v>
      </c>
      <c r="AD1869" s="13">
        <v>0</v>
      </c>
      <c r="AE1869" s="15">
        <v>0</v>
      </c>
      <c r="AF1869" s="13">
        <v>0</v>
      </c>
      <c r="AG1869" s="15">
        <v>0</v>
      </c>
      <c r="AH1869" s="13">
        <v>0</v>
      </c>
      <c r="AI1869" s="15">
        <v>0</v>
      </c>
      <c r="AJ1869" s="11" t="s">
        <v>17</v>
      </c>
      <c r="AK1869" s="11" t="s">
        <v>13</v>
      </c>
      <c r="AL1869" s="22">
        <f t="shared" si="87"/>
        <v>2123</v>
      </c>
      <c r="AM1869" s="11" t="str">
        <f>VLOOKUP(O1869,Sheet2!$D$6:$E$14,2,FALSE)</f>
        <v>Spare parts</v>
      </c>
      <c r="AN1869" s="11" t="str">
        <f>VLOOKUP(F1869,Sheet2!$E$10:$F$13,2,FALSE)</f>
        <v>SPM</v>
      </c>
      <c r="AO1869" s="35" t="s">
        <v>14668</v>
      </c>
      <c r="AP1869">
        <f>MATCH(AN1869,Sheet2!$F$5:$F$18,0)</f>
        <v>6</v>
      </c>
      <c r="AQ1869">
        <f>MATCH(AO1869,Sheet2!$F$5:$K$5,0)</f>
        <v>6</v>
      </c>
      <c r="AR1869" s="33">
        <f>INDEX(Sheet2!$F$5:$K$18,OPaL!AP1869,OPaL!AQ1869)</f>
        <v>0.15</v>
      </c>
      <c r="AS1869" s="1">
        <f t="shared" si="89"/>
        <v>21316.589</v>
      </c>
    </row>
    <row r="1870" spans="1:45" x14ac:dyDescent="0.2">
      <c r="A1870" s="11" t="s">
        <v>8304</v>
      </c>
      <c r="B1870" s="11" t="s">
        <v>8305</v>
      </c>
      <c r="C1870" s="11" t="s">
        <v>11607</v>
      </c>
      <c r="D1870" s="21">
        <v>44832</v>
      </c>
      <c r="E1870" s="21" t="s">
        <v>9771</v>
      </c>
      <c r="F1870" s="21" t="s">
        <v>14659</v>
      </c>
      <c r="G1870" s="11" t="s">
        <v>2</v>
      </c>
      <c r="H1870" s="11" t="s">
        <v>350</v>
      </c>
      <c r="I1870" s="11" t="s">
        <v>4</v>
      </c>
      <c r="J1870" s="12">
        <v>40</v>
      </c>
      <c r="K1870" s="12">
        <v>24978.400000000001</v>
      </c>
      <c r="L1870" s="12">
        <v>0</v>
      </c>
      <c r="M1870" s="12">
        <v>0</v>
      </c>
      <c r="N1870" s="12">
        <f t="shared" si="88"/>
        <v>24978.400000000001</v>
      </c>
      <c r="O1870" s="11" t="s">
        <v>8227</v>
      </c>
      <c r="P1870" s="13">
        <v>0</v>
      </c>
      <c r="Q1870" s="11" t="s">
        <v>6</v>
      </c>
      <c r="R1870" s="13">
        <v>0</v>
      </c>
      <c r="S1870" s="13">
        <v>0</v>
      </c>
      <c r="T1870" s="11" t="s">
        <v>7</v>
      </c>
      <c r="U1870" s="11" t="s">
        <v>8</v>
      </c>
      <c r="V1870" s="15">
        <v>0</v>
      </c>
      <c r="W1870" s="13">
        <v>0</v>
      </c>
      <c r="X1870" s="15">
        <v>0</v>
      </c>
      <c r="Y1870" s="15">
        <v>0</v>
      </c>
      <c r="Z1870" s="13">
        <v>0</v>
      </c>
      <c r="AA1870" s="15">
        <v>0</v>
      </c>
      <c r="AB1870" s="13">
        <v>0</v>
      </c>
      <c r="AC1870" s="15">
        <v>0</v>
      </c>
      <c r="AD1870" s="13">
        <v>0</v>
      </c>
      <c r="AE1870" s="15">
        <v>0</v>
      </c>
      <c r="AF1870" s="13">
        <v>0</v>
      </c>
      <c r="AG1870" s="15">
        <v>0</v>
      </c>
      <c r="AH1870" s="13">
        <v>0</v>
      </c>
      <c r="AI1870" s="15">
        <v>0</v>
      </c>
      <c r="AJ1870" s="11" t="s">
        <v>352</v>
      </c>
      <c r="AK1870" s="11" t="s">
        <v>8228</v>
      </c>
      <c r="AL1870" s="22">
        <f t="shared" si="87"/>
        <v>460</v>
      </c>
      <c r="AM1870" s="11" t="str">
        <f>VLOOKUP(O1870,Sheet2!$D$6:$E$14,2,FALSE)</f>
        <v>Consumables</v>
      </c>
      <c r="AN1870" s="11" t="str">
        <f>VLOOKUP(F1870,Sheet2!$E$15:$F$18,2,FALSE)</f>
        <v>CM</v>
      </c>
      <c r="AO1870" s="35" t="s">
        <v>14668</v>
      </c>
      <c r="AP1870">
        <f>MATCH(AN1870,Sheet2!$F$5:$F$18,0)</f>
        <v>13</v>
      </c>
      <c r="AQ1870">
        <f>MATCH(AO1870,Sheet2!$F$5:$K$5,0)</f>
        <v>6</v>
      </c>
      <c r="AR1870" s="33">
        <f>INDEX(Sheet2!$F$5:$K$18,OPaL!AP1870,OPaL!AQ1870)</f>
        <v>0.2</v>
      </c>
      <c r="AS1870" s="1">
        <f t="shared" si="89"/>
        <v>19982.72</v>
      </c>
    </row>
    <row r="1871" spans="1:45" x14ac:dyDescent="0.2">
      <c r="A1871" s="11" t="s">
        <v>336</v>
      </c>
      <c r="B1871" s="11" t="s">
        <v>337</v>
      </c>
      <c r="C1871" s="11" t="s">
        <v>11608</v>
      </c>
      <c r="D1871" s="21">
        <v>42775</v>
      </c>
      <c r="E1871" s="21" t="s">
        <v>9697</v>
      </c>
      <c r="F1871" s="21" t="s">
        <v>14659</v>
      </c>
      <c r="G1871" s="11" t="s">
        <v>2</v>
      </c>
      <c r="H1871" s="11" t="s">
        <v>16</v>
      </c>
      <c r="I1871" s="11" t="s">
        <v>4</v>
      </c>
      <c r="J1871" s="12">
        <v>2</v>
      </c>
      <c r="K1871" s="12">
        <v>24977.77</v>
      </c>
      <c r="L1871" s="12">
        <v>0</v>
      </c>
      <c r="M1871" s="12">
        <v>0</v>
      </c>
      <c r="N1871" s="12">
        <f t="shared" si="88"/>
        <v>24977.77</v>
      </c>
      <c r="O1871" s="11" t="s">
        <v>5</v>
      </c>
      <c r="P1871" s="13">
        <v>0</v>
      </c>
      <c r="Q1871" s="11" t="s">
        <v>6</v>
      </c>
      <c r="R1871" s="13">
        <v>0</v>
      </c>
      <c r="S1871" s="13">
        <v>0</v>
      </c>
      <c r="T1871" s="11" t="s">
        <v>7</v>
      </c>
      <c r="U1871" s="11" t="s">
        <v>8</v>
      </c>
      <c r="V1871" s="15">
        <v>0</v>
      </c>
      <c r="W1871" s="13">
        <v>0</v>
      </c>
      <c r="X1871" s="15">
        <v>0</v>
      </c>
      <c r="Y1871" s="15">
        <v>0</v>
      </c>
      <c r="Z1871" s="13">
        <v>0</v>
      </c>
      <c r="AA1871" s="15">
        <v>0</v>
      </c>
      <c r="AB1871" s="13">
        <v>0</v>
      </c>
      <c r="AC1871" s="15">
        <v>0</v>
      </c>
      <c r="AD1871" s="13">
        <v>0</v>
      </c>
      <c r="AE1871" s="15">
        <v>0</v>
      </c>
      <c r="AF1871" s="13">
        <v>0</v>
      </c>
      <c r="AG1871" s="15">
        <v>0</v>
      </c>
      <c r="AH1871" s="13">
        <v>0</v>
      </c>
      <c r="AI1871" s="15">
        <v>0</v>
      </c>
      <c r="AJ1871" s="11" t="s">
        <v>17</v>
      </c>
      <c r="AK1871" s="11" t="s">
        <v>13</v>
      </c>
      <c r="AL1871" s="22">
        <f t="shared" si="87"/>
        <v>2517</v>
      </c>
      <c r="AM1871" s="11" t="str">
        <f>VLOOKUP(O1871,Sheet2!$D$6:$E$14,2,FALSE)</f>
        <v>Spare parts</v>
      </c>
      <c r="AN1871" s="11" t="str">
        <f>VLOOKUP(F1871,Sheet2!$E$10:$F$13,2,FALSE)</f>
        <v>SPM</v>
      </c>
      <c r="AO1871" s="35" t="s">
        <v>14668</v>
      </c>
      <c r="AP1871">
        <f>MATCH(AN1871,Sheet2!$F$5:$F$18,0)</f>
        <v>6</v>
      </c>
      <c r="AQ1871">
        <f>MATCH(AO1871,Sheet2!$F$5:$K$5,0)</f>
        <v>6</v>
      </c>
      <c r="AR1871" s="33">
        <f>INDEX(Sheet2!$F$5:$K$18,OPaL!AP1871,OPaL!AQ1871)</f>
        <v>0.15</v>
      </c>
      <c r="AS1871" s="1">
        <f t="shared" si="89"/>
        <v>21231.104500000001</v>
      </c>
    </row>
    <row r="1872" spans="1:45" x14ac:dyDescent="0.2">
      <c r="A1872" s="11" t="s">
        <v>1142</v>
      </c>
      <c r="B1872" s="11" t="s">
        <v>1143</v>
      </c>
      <c r="C1872" s="11" t="s">
        <v>11609</v>
      </c>
      <c r="D1872" s="21">
        <v>45227</v>
      </c>
      <c r="E1872" s="21" t="s">
        <v>9697</v>
      </c>
      <c r="F1872" s="21" t="s">
        <v>14659</v>
      </c>
      <c r="G1872" s="11" t="s">
        <v>2</v>
      </c>
      <c r="H1872" s="11" t="s">
        <v>3</v>
      </c>
      <c r="I1872" s="11" t="s">
        <v>4</v>
      </c>
      <c r="J1872" s="12">
        <v>4</v>
      </c>
      <c r="K1872" s="12">
        <v>24961.599999999999</v>
      </c>
      <c r="L1872" s="12">
        <v>0</v>
      </c>
      <c r="M1872" s="12">
        <v>0</v>
      </c>
      <c r="N1872" s="12">
        <f t="shared" si="88"/>
        <v>24961.599999999999</v>
      </c>
      <c r="O1872" s="11" t="s">
        <v>5</v>
      </c>
      <c r="P1872" s="13">
        <v>0</v>
      </c>
      <c r="Q1872" s="11" t="s">
        <v>6</v>
      </c>
      <c r="R1872" s="13">
        <v>0</v>
      </c>
      <c r="S1872" s="13">
        <v>0</v>
      </c>
      <c r="T1872" s="11" t="s">
        <v>7</v>
      </c>
      <c r="U1872" s="11" t="s">
        <v>8</v>
      </c>
      <c r="V1872" s="15">
        <v>0</v>
      </c>
      <c r="W1872" s="13">
        <v>0</v>
      </c>
      <c r="X1872" s="15">
        <v>0</v>
      </c>
      <c r="Y1872" s="15">
        <v>0</v>
      </c>
      <c r="Z1872" s="13">
        <v>0</v>
      </c>
      <c r="AA1872" s="15">
        <v>0</v>
      </c>
      <c r="AB1872" s="13">
        <v>0</v>
      </c>
      <c r="AC1872" s="15">
        <v>0</v>
      </c>
      <c r="AD1872" s="13">
        <v>0</v>
      </c>
      <c r="AE1872" s="15">
        <v>0</v>
      </c>
      <c r="AF1872" s="13">
        <v>0</v>
      </c>
      <c r="AG1872" s="15">
        <v>0</v>
      </c>
      <c r="AH1872" s="13">
        <v>0</v>
      </c>
      <c r="AI1872" s="15">
        <v>0</v>
      </c>
      <c r="AJ1872" s="11" t="s">
        <v>9</v>
      </c>
      <c r="AK1872" s="11" t="s">
        <v>13</v>
      </c>
      <c r="AL1872" s="22">
        <f t="shared" si="87"/>
        <v>65</v>
      </c>
      <c r="AM1872" s="11" t="str">
        <f>VLOOKUP(O1872,Sheet2!$D$6:$E$14,2,FALSE)</f>
        <v>Spare parts</v>
      </c>
      <c r="AN1872" s="11" t="str">
        <f>VLOOKUP(F1872,Sheet2!$E$10:$F$13,2,FALSE)</f>
        <v>SPM</v>
      </c>
      <c r="AO1872" s="35" t="s">
        <v>14664</v>
      </c>
      <c r="AP1872">
        <f>MATCH(AN1872,Sheet2!$F$5:$F$18,0)</f>
        <v>6</v>
      </c>
      <c r="AQ1872">
        <f>MATCH(AO1872,Sheet2!$F$5:$K$5,0)</f>
        <v>2</v>
      </c>
      <c r="AR1872" s="33">
        <f>INDEX(Sheet2!$F$5:$K$18,OPaL!AP1872,OPaL!AQ1872)</f>
        <v>0</v>
      </c>
      <c r="AS1872" s="1">
        <f t="shared" si="89"/>
        <v>24961.599999999999</v>
      </c>
    </row>
    <row r="1873" spans="1:45" x14ac:dyDescent="0.2">
      <c r="A1873" s="11" t="s">
        <v>7774</v>
      </c>
      <c r="B1873" s="11" t="s">
        <v>7775</v>
      </c>
      <c r="C1873" s="11" t="s">
        <v>11610</v>
      </c>
      <c r="D1873" s="21">
        <v>42824</v>
      </c>
      <c r="E1873" s="21" t="s">
        <v>9697</v>
      </c>
      <c r="F1873" s="21" t="s">
        <v>14659</v>
      </c>
      <c r="G1873" s="11" t="s">
        <v>2</v>
      </c>
      <c r="H1873" s="11" t="s">
        <v>16</v>
      </c>
      <c r="I1873" s="11" t="s">
        <v>4</v>
      </c>
      <c r="J1873" s="12">
        <v>1</v>
      </c>
      <c r="K1873" s="12">
        <v>24961.439999999999</v>
      </c>
      <c r="L1873" s="12">
        <v>0</v>
      </c>
      <c r="M1873" s="12">
        <v>0</v>
      </c>
      <c r="N1873" s="12">
        <f t="shared" si="88"/>
        <v>24961.439999999999</v>
      </c>
      <c r="O1873" s="11" t="s">
        <v>5</v>
      </c>
      <c r="P1873" s="13">
        <v>0</v>
      </c>
      <c r="Q1873" s="11" t="s">
        <v>6</v>
      </c>
      <c r="R1873" s="13">
        <v>0</v>
      </c>
      <c r="S1873" s="13">
        <v>0</v>
      </c>
      <c r="T1873" s="11" t="s">
        <v>7</v>
      </c>
      <c r="U1873" s="11" t="s">
        <v>8</v>
      </c>
      <c r="V1873" s="15">
        <v>0</v>
      </c>
      <c r="W1873" s="13">
        <v>0</v>
      </c>
      <c r="X1873" s="15">
        <v>0</v>
      </c>
      <c r="Y1873" s="15">
        <v>0</v>
      </c>
      <c r="Z1873" s="13">
        <v>0</v>
      </c>
      <c r="AA1873" s="15">
        <v>0</v>
      </c>
      <c r="AB1873" s="13">
        <v>0</v>
      </c>
      <c r="AC1873" s="15">
        <v>0</v>
      </c>
      <c r="AD1873" s="13">
        <v>0</v>
      </c>
      <c r="AE1873" s="15">
        <v>0</v>
      </c>
      <c r="AF1873" s="13">
        <v>0</v>
      </c>
      <c r="AG1873" s="15">
        <v>0</v>
      </c>
      <c r="AH1873" s="13">
        <v>0</v>
      </c>
      <c r="AI1873" s="15">
        <v>0</v>
      </c>
      <c r="AJ1873" s="11" t="s">
        <v>17</v>
      </c>
      <c r="AK1873" s="11" t="s">
        <v>13</v>
      </c>
      <c r="AL1873" s="22">
        <f t="shared" si="87"/>
        <v>2468</v>
      </c>
      <c r="AM1873" s="11" t="str">
        <f>VLOOKUP(O1873,Sheet2!$D$6:$E$14,2,FALSE)</f>
        <v>Spare parts</v>
      </c>
      <c r="AN1873" s="11" t="str">
        <f>VLOOKUP(F1873,Sheet2!$E$10:$F$13,2,FALSE)</f>
        <v>SPM</v>
      </c>
      <c r="AO1873" s="35" t="s">
        <v>14668</v>
      </c>
      <c r="AP1873">
        <f>MATCH(AN1873,Sheet2!$F$5:$F$18,0)</f>
        <v>6</v>
      </c>
      <c r="AQ1873">
        <f>MATCH(AO1873,Sheet2!$F$5:$K$5,0)</f>
        <v>6</v>
      </c>
      <c r="AR1873" s="33">
        <f>INDEX(Sheet2!$F$5:$K$18,OPaL!AP1873,OPaL!AQ1873)</f>
        <v>0.15</v>
      </c>
      <c r="AS1873" s="1">
        <f t="shared" si="89"/>
        <v>21217.223999999998</v>
      </c>
    </row>
    <row r="1874" spans="1:45" x14ac:dyDescent="0.2">
      <c r="A1874" s="11" t="s">
        <v>9402</v>
      </c>
      <c r="B1874" s="11" t="s">
        <v>9403</v>
      </c>
      <c r="C1874" s="11" t="s">
        <v>11611</v>
      </c>
      <c r="D1874" s="21">
        <v>42963</v>
      </c>
      <c r="E1874" s="21" t="s">
        <v>9723</v>
      </c>
      <c r="F1874" s="21" t="s">
        <v>14659</v>
      </c>
      <c r="G1874" s="11" t="s">
        <v>2</v>
      </c>
      <c r="H1874" s="11" t="s">
        <v>3</v>
      </c>
      <c r="I1874" s="11" t="s">
        <v>4</v>
      </c>
      <c r="J1874" s="13">
        <v>2</v>
      </c>
      <c r="K1874" s="12">
        <v>24950.59</v>
      </c>
      <c r="L1874" s="12">
        <v>0</v>
      </c>
      <c r="M1874" s="12">
        <v>0</v>
      </c>
      <c r="N1874" s="12">
        <f t="shared" si="88"/>
        <v>24950.59</v>
      </c>
      <c r="O1874" s="11" t="s">
        <v>8227</v>
      </c>
      <c r="P1874" s="13">
        <v>0</v>
      </c>
      <c r="Q1874" s="11" t="s">
        <v>6</v>
      </c>
      <c r="R1874" s="13">
        <v>0</v>
      </c>
      <c r="S1874" s="13">
        <v>0</v>
      </c>
      <c r="T1874" s="11" t="s">
        <v>7</v>
      </c>
      <c r="U1874" s="11" t="s">
        <v>8</v>
      </c>
      <c r="V1874" s="15">
        <v>0</v>
      </c>
      <c r="W1874" s="13">
        <v>0</v>
      </c>
      <c r="X1874" s="15">
        <v>0</v>
      </c>
      <c r="Y1874" s="15">
        <v>0</v>
      </c>
      <c r="Z1874" s="13">
        <v>0</v>
      </c>
      <c r="AA1874" s="15">
        <v>0</v>
      </c>
      <c r="AB1874" s="13">
        <v>0</v>
      </c>
      <c r="AC1874" s="15">
        <v>0</v>
      </c>
      <c r="AD1874" s="13">
        <v>0</v>
      </c>
      <c r="AE1874" s="15">
        <v>0</v>
      </c>
      <c r="AF1874" s="13">
        <v>0</v>
      </c>
      <c r="AG1874" s="15">
        <v>0</v>
      </c>
      <c r="AH1874" s="13">
        <v>0</v>
      </c>
      <c r="AI1874" s="15">
        <v>0</v>
      </c>
      <c r="AJ1874" s="11" t="s">
        <v>9</v>
      </c>
      <c r="AK1874" s="11" t="s">
        <v>8228</v>
      </c>
      <c r="AL1874" s="22">
        <f t="shared" si="87"/>
        <v>2329</v>
      </c>
      <c r="AM1874" s="11" t="str">
        <f>VLOOKUP(O1874,Sheet2!$D$6:$E$14,2,FALSE)</f>
        <v>Consumables</v>
      </c>
      <c r="AN1874" s="11" t="str">
        <f>VLOOKUP(F1874,Sheet2!$E$15:$F$18,2,FALSE)</f>
        <v>CM</v>
      </c>
      <c r="AO1874" s="35" t="s">
        <v>14668</v>
      </c>
      <c r="AP1874">
        <f>MATCH(AN1874,Sheet2!$F$5:$F$18,0)</f>
        <v>13</v>
      </c>
      <c r="AQ1874">
        <f>MATCH(AO1874,Sheet2!$F$5:$K$5,0)</f>
        <v>6</v>
      </c>
      <c r="AR1874" s="33">
        <f>INDEX(Sheet2!$F$5:$K$18,OPaL!AP1874,OPaL!AQ1874)</f>
        <v>0.2</v>
      </c>
      <c r="AS1874" s="1">
        <f t="shared" si="89"/>
        <v>19960.472000000002</v>
      </c>
    </row>
    <row r="1875" spans="1:45" x14ac:dyDescent="0.2">
      <c r="A1875" s="11" t="s">
        <v>9402</v>
      </c>
      <c r="B1875" s="11" t="s">
        <v>9403</v>
      </c>
      <c r="C1875" s="11" t="s">
        <v>11611</v>
      </c>
      <c r="D1875" s="21">
        <v>42963</v>
      </c>
      <c r="E1875" s="21" t="s">
        <v>9723</v>
      </c>
      <c r="F1875" s="21" t="s">
        <v>14659</v>
      </c>
      <c r="G1875" s="11" t="s">
        <v>2</v>
      </c>
      <c r="H1875" s="11" t="s">
        <v>16</v>
      </c>
      <c r="I1875" s="11" t="s">
        <v>4</v>
      </c>
      <c r="J1875" s="13">
        <v>2</v>
      </c>
      <c r="K1875" s="12">
        <v>24950.59</v>
      </c>
      <c r="L1875" s="12">
        <v>0</v>
      </c>
      <c r="M1875" s="12">
        <v>0</v>
      </c>
      <c r="N1875" s="12">
        <f t="shared" si="88"/>
        <v>24950.59</v>
      </c>
      <c r="O1875" s="11" t="s">
        <v>8227</v>
      </c>
      <c r="P1875" s="13">
        <v>0</v>
      </c>
      <c r="Q1875" s="11" t="s">
        <v>6</v>
      </c>
      <c r="R1875" s="13">
        <v>0</v>
      </c>
      <c r="S1875" s="13">
        <v>0</v>
      </c>
      <c r="T1875" s="11" t="s">
        <v>7</v>
      </c>
      <c r="U1875" s="11" t="s">
        <v>8</v>
      </c>
      <c r="V1875" s="15">
        <v>0</v>
      </c>
      <c r="W1875" s="13">
        <v>0</v>
      </c>
      <c r="X1875" s="15">
        <v>0</v>
      </c>
      <c r="Y1875" s="15">
        <v>0</v>
      </c>
      <c r="Z1875" s="13">
        <v>0</v>
      </c>
      <c r="AA1875" s="15">
        <v>0</v>
      </c>
      <c r="AB1875" s="13">
        <v>0</v>
      </c>
      <c r="AC1875" s="15">
        <v>0</v>
      </c>
      <c r="AD1875" s="13">
        <v>0</v>
      </c>
      <c r="AE1875" s="15">
        <v>0</v>
      </c>
      <c r="AF1875" s="13">
        <v>0</v>
      </c>
      <c r="AG1875" s="15">
        <v>0</v>
      </c>
      <c r="AH1875" s="13">
        <v>0</v>
      </c>
      <c r="AI1875" s="15">
        <v>0</v>
      </c>
      <c r="AJ1875" s="11" t="s">
        <v>17</v>
      </c>
      <c r="AK1875" s="11" t="s">
        <v>8228</v>
      </c>
      <c r="AL1875" s="22">
        <f t="shared" si="87"/>
        <v>2329</v>
      </c>
      <c r="AM1875" s="11" t="str">
        <f>VLOOKUP(O1875,Sheet2!$D$6:$E$14,2,FALSE)</f>
        <v>Consumables</v>
      </c>
      <c r="AN1875" s="11" t="str">
        <f>VLOOKUP(F1875,Sheet2!$E$15:$F$18,2,FALSE)</f>
        <v>CM</v>
      </c>
      <c r="AO1875" s="35" t="s">
        <v>14668</v>
      </c>
      <c r="AP1875">
        <f>MATCH(AN1875,Sheet2!$F$5:$F$18,0)</f>
        <v>13</v>
      </c>
      <c r="AQ1875">
        <f>MATCH(AO1875,Sheet2!$F$5:$K$5,0)</f>
        <v>6</v>
      </c>
      <c r="AR1875" s="33">
        <f>INDEX(Sheet2!$F$5:$K$18,OPaL!AP1875,OPaL!AQ1875)</f>
        <v>0.2</v>
      </c>
      <c r="AS1875" s="1">
        <f t="shared" si="89"/>
        <v>19960.472000000002</v>
      </c>
    </row>
    <row r="1876" spans="1:45" x14ac:dyDescent="0.2">
      <c r="A1876" s="11" t="s">
        <v>4217</v>
      </c>
      <c r="B1876" s="11" t="s">
        <v>4218</v>
      </c>
      <c r="C1876" s="11" t="s">
        <v>11612</v>
      </c>
      <c r="D1876" s="21">
        <v>42429</v>
      </c>
      <c r="E1876" s="21" t="s">
        <v>9697</v>
      </c>
      <c r="F1876" s="21" t="s">
        <v>14659</v>
      </c>
      <c r="G1876" s="11" t="s">
        <v>2</v>
      </c>
      <c r="H1876" s="11" t="s">
        <v>16</v>
      </c>
      <c r="I1876" s="11" t="s">
        <v>4</v>
      </c>
      <c r="J1876" s="13">
        <v>1</v>
      </c>
      <c r="K1876" s="12">
        <v>24950</v>
      </c>
      <c r="L1876" s="12">
        <v>0</v>
      </c>
      <c r="M1876" s="12">
        <v>0</v>
      </c>
      <c r="N1876" s="12">
        <f t="shared" si="88"/>
        <v>24950</v>
      </c>
      <c r="O1876" s="11" t="s">
        <v>5</v>
      </c>
      <c r="P1876" s="13">
        <v>0</v>
      </c>
      <c r="Q1876" s="11" t="s">
        <v>6</v>
      </c>
      <c r="R1876" s="13">
        <v>0</v>
      </c>
      <c r="S1876" s="13">
        <v>0</v>
      </c>
      <c r="T1876" s="11" t="s">
        <v>7</v>
      </c>
      <c r="U1876" s="11" t="s">
        <v>8</v>
      </c>
      <c r="V1876" s="15">
        <v>0</v>
      </c>
      <c r="W1876" s="13">
        <v>0</v>
      </c>
      <c r="X1876" s="15">
        <v>0</v>
      </c>
      <c r="Y1876" s="15">
        <v>0</v>
      </c>
      <c r="Z1876" s="13">
        <v>0</v>
      </c>
      <c r="AA1876" s="15">
        <v>0</v>
      </c>
      <c r="AB1876" s="13">
        <v>0</v>
      </c>
      <c r="AC1876" s="15">
        <v>0</v>
      </c>
      <c r="AD1876" s="13">
        <v>0</v>
      </c>
      <c r="AE1876" s="15">
        <v>0</v>
      </c>
      <c r="AF1876" s="13">
        <v>0</v>
      </c>
      <c r="AG1876" s="15">
        <v>0</v>
      </c>
      <c r="AH1876" s="13">
        <v>0</v>
      </c>
      <c r="AI1876" s="15">
        <v>0</v>
      </c>
      <c r="AJ1876" s="11" t="s">
        <v>17</v>
      </c>
      <c r="AK1876" s="11" t="s">
        <v>1398</v>
      </c>
      <c r="AL1876" s="22">
        <f t="shared" si="87"/>
        <v>2863</v>
      </c>
      <c r="AM1876" s="11" t="str">
        <f>VLOOKUP(O1876,Sheet2!$D$6:$E$14,2,FALSE)</f>
        <v>Spare parts</v>
      </c>
      <c r="AN1876" s="11" t="str">
        <f>VLOOKUP(F1876,Sheet2!$E$10:$F$13,2,FALSE)</f>
        <v>SPM</v>
      </c>
      <c r="AO1876" s="35" t="s">
        <v>14668</v>
      </c>
      <c r="AP1876">
        <f>MATCH(AN1876,Sheet2!$F$5:$F$18,0)</f>
        <v>6</v>
      </c>
      <c r="AQ1876">
        <f>MATCH(AO1876,Sheet2!$F$5:$K$5,0)</f>
        <v>6</v>
      </c>
      <c r="AR1876" s="33">
        <f>INDEX(Sheet2!$F$5:$K$18,OPaL!AP1876,OPaL!AQ1876)</f>
        <v>0.15</v>
      </c>
      <c r="AS1876" s="1">
        <f t="shared" si="89"/>
        <v>21207.5</v>
      </c>
    </row>
    <row r="1877" spans="1:45" x14ac:dyDescent="0.2">
      <c r="A1877" s="11" t="s">
        <v>4217</v>
      </c>
      <c r="B1877" s="11" t="s">
        <v>4218</v>
      </c>
      <c r="C1877" s="11" t="s">
        <v>11612</v>
      </c>
      <c r="D1877" s="21">
        <v>42429</v>
      </c>
      <c r="E1877" s="21" t="s">
        <v>9697</v>
      </c>
      <c r="F1877" s="21" t="s">
        <v>14659</v>
      </c>
      <c r="G1877" s="11" t="s">
        <v>2</v>
      </c>
      <c r="H1877" s="11" t="s">
        <v>350</v>
      </c>
      <c r="I1877" s="11" t="s">
        <v>4</v>
      </c>
      <c r="J1877" s="13">
        <v>1</v>
      </c>
      <c r="K1877" s="12">
        <v>24950</v>
      </c>
      <c r="L1877" s="12">
        <v>0</v>
      </c>
      <c r="M1877" s="12">
        <v>0</v>
      </c>
      <c r="N1877" s="12">
        <f t="shared" si="88"/>
        <v>24950</v>
      </c>
      <c r="O1877" s="11" t="s">
        <v>5</v>
      </c>
      <c r="P1877" s="13">
        <v>0</v>
      </c>
      <c r="Q1877" s="11" t="s">
        <v>6</v>
      </c>
      <c r="R1877" s="13">
        <v>0</v>
      </c>
      <c r="S1877" s="13">
        <v>0</v>
      </c>
      <c r="T1877" s="11" t="s">
        <v>7</v>
      </c>
      <c r="U1877" s="11" t="s">
        <v>8</v>
      </c>
      <c r="V1877" s="15">
        <v>0</v>
      </c>
      <c r="W1877" s="13">
        <v>0</v>
      </c>
      <c r="X1877" s="15">
        <v>0</v>
      </c>
      <c r="Y1877" s="15">
        <v>0</v>
      </c>
      <c r="Z1877" s="13">
        <v>0</v>
      </c>
      <c r="AA1877" s="15">
        <v>0</v>
      </c>
      <c r="AB1877" s="13">
        <v>0</v>
      </c>
      <c r="AC1877" s="15">
        <v>0</v>
      </c>
      <c r="AD1877" s="13">
        <v>0</v>
      </c>
      <c r="AE1877" s="15">
        <v>0</v>
      </c>
      <c r="AF1877" s="13">
        <v>0</v>
      </c>
      <c r="AG1877" s="15">
        <v>0</v>
      </c>
      <c r="AH1877" s="13">
        <v>0</v>
      </c>
      <c r="AI1877" s="15">
        <v>0</v>
      </c>
      <c r="AJ1877" s="11" t="s">
        <v>352</v>
      </c>
      <c r="AK1877" s="11" t="s">
        <v>1398</v>
      </c>
      <c r="AL1877" s="22">
        <f t="shared" si="87"/>
        <v>2863</v>
      </c>
      <c r="AM1877" s="11" t="str">
        <f>VLOOKUP(O1877,Sheet2!$D$6:$E$14,2,FALSE)</f>
        <v>Spare parts</v>
      </c>
      <c r="AN1877" s="11" t="str">
        <f>VLOOKUP(F1877,Sheet2!$E$10:$F$13,2,FALSE)</f>
        <v>SPM</v>
      </c>
      <c r="AO1877" s="35" t="s">
        <v>14668</v>
      </c>
      <c r="AP1877">
        <f>MATCH(AN1877,Sheet2!$F$5:$F$18,0)</f>
        <v>6</v>
      </c>
      <c r="AQ1877">
        <f>MATCH(AO1877,Sheet2!$F$5:$K$5,0)</f>
        <v>6</v>
      </c>
      <c r="AR1877" s="33">
        <f>INDEX(Sheet2!$F$5:$K$18,OPaL!AP1877,OPaL!AQ1877)</f>
        <v>0.15</v>
      </c>
      <c r="AS1877" s="1">
        <f t="shared" si="89"/>
        <v>21207.5</v>
      </c>
    </row>
    <row r="1878" spans="1:45" x14ac:dyDescent="0.2">
      <c r="A1878" s="11" t="s">
        <v>5931</v>
      </c>
      <c r="B1878" s="11" t="s">
        <v>5932</v>
      </c>
      <c r="C1878" s="11" t="s">
        <v>11613</v>
      </c>
      <c r="D1878" s="21">
        <v>42916</v>
      </c>
      <c r="E1878" s="21" t="s">
        <v>9697</v>
      </c>
      <c r="F1878" s="21" t="s">
        <v>14659</v>
      </c>
      <c r="G1878" s="11" t="s">
        <v>2</v>
      </c>
      <c r="H1878" s="11" t="s">
        <v>16</v>
      </c>
      <c r="I1878" s="11" t="s">
        <v>4</v>
      </c>
      <c r="J1878" s="13">
        <v>4</v>
      </c>
      <c r="K1878" s="12">
        <v>24942.85</v>
      </c>
      <c r="L1878" s="12">
        <v>0</v>
      </c>
      <c r="M1878" s="12">
        <v>0</v>
      </c>
      <c r="N1878" s="12">
        <f t="shared" si="88"/>
        <v>24942.85</v>
      </c>
      <c r="O1878" s="11" t="s">
        <v>5</v>
      </c>
      <c r="P1878" s="13">
        <v>0</v>
      </c>
      <c r="Q1878" s="11" t="s">
        <v>6</v>
      </c>
      <c r="R1878" s="13">
        <v>0</v>
      </c>
      <c r="S1878" s="13">
        <v>0</v>
      </c>
      <c r="T1878" s="11" t="s">
        <v>7</v>
      </c>
      <c r="U1878" s="11" t="s">
        <v>8</v>
      </c>
      <c r="V1878" s="15">
        <v>0</v>
      </c>
      <c r="W1878" s="13">
        <v>0</v>
      </c>
      <c r="X1878" s="15">
        <v>0</v>
      </c>
      <c r="Y1878" s="15">
        <v>0</v>
      </c>
      <c r="Z1878" s="13">
        <v>0</v>
      </c>
      <c r="AA1878" s="15">
        <v>0</v>
      </c>
      <c r="AB1878" s="13">
        <v>0</v>
      </c>
      <c r="AC1878" s="15">
        <v>0</v>
      </c>
      <c r="AD1878" s="13">
        <v>0</v>
      </c>
      <c r="AE1878" s="15">
        <v>0</v>
      </c>
      <c r="AF1878" s="13">
        <v>0</v>
      </c>
      <c r="AG1878" s="15">
        <v>0</v>
      </c>
      <c r="AH1878" s="13">
        <v>0</v>
      </c>
      <c r="AI1878" s="15">
        <v>0</v>
      </c>
      <c r="AJ1878" s="11" t="s">
        <v>17</v>
      </c>
      <c r="AK1878" s="11" t="s">
        <v>13</v>
      </c>
      <c r="AL1878" s="22">
        <f t="shared" si="87"/>
        <v>2376</v>
      </c>
      <c r="AM1878" s="11" t="str">
        <f>VLOOKUP(O1878,Sheet2!$D$6:$E$14,2,FALSE)</f>
        <v>Spare parts</v>
      </c>
      <c r="AN1878" s="11" t="str">
        <f>VLOOKUP(F1878,Sheet2!$E$10:$F$13,2,FALSE)</f>
        <v>SPM</v>
      </c>
      <c r="AO1878" s="35" t="s">
        <v>14668</v>
      </c>
      <c r="AP1878">
        <f>MATCH(AN1878,Sheet2!$F$5:$F$18,0)</f>
        <v>6</v>
      </c>
      <c r="AQ1878">
        <f>MATCH(AO1878,Sheet2!$F$5:$K$5,0)</f>
        <v>6</v>
      </c>
      <c r="AR1878" s="33">
        <f>INDEX(Sheet2!$F$5:$K$18,OPaL!AP1878,OPaL!AQ1878)</f>
        <v>0.15</v>
      </c>
      <c r="AS1878" s="1">
        <f t="shared" si="89"/>
        <v>21201.422499999997</v>
      </c>
    </row>
    <row r="1879" spans="1:45" x14ac:dyDescent="0.2">
      <c r="A1879" s="11" t="s">
        <v>6729</v>
      </c>
      <c r="B1879" s="11" t="s">
        <v>6730</v>
      </c>
      <c r="C1879" s="11" t="s">
        <v>11614</v>
      </c>
      <c r="D1879" s="21">
        <v>42270</v>
      </c>
      <c r="E1879" s="21" t="s">
        <v>9697</v>
      </c>
      <c r="F1879" s="21" t="s">
        <v>14659</v>
      </c>
      <c r="G1879" s="11" t="s">
        <v>2</v>
      </c>
      <c r="H1879" s="11" t="s">
        <v>3</v>
      </c>
      <c r="I1879" s="11" t="s">
        <v>4</v>
      </c>
      <c r="J1879" s="13">
        <v>8</v>
      </c>
      <c r="K1879" s="12">
        <v>24936.31</v>
      </c>
      <c r="L1879" s="12">
        <v>0</v>
      </c>
      <c r="M1879" s="12">
        <v>0</v>
      </c>
      <c r="N1879" s="12">
        <f t="shared" si="88"/>
        <v>24936.31</v>
      </c>
      <c r="O1879" s="11" t="s">
        <v>5</v>
      </c>
      <c r="P1879" s="13">
        <v>0</v>
      </c>
      <c r="Q1879" s="11" t="s">
        <v>6</v>
      </c>
      <c r="R1879" s="13">
        <v>0</v>
      </c>
      <c r="S1879" s="13">
        <v>0</v>
      </c>
      <c r="T1879" s="11" t="s">
        <v>7</v>
      </c>
      <c r="U1879" s="11" t="s">
        <v>8</v>
      </c>
      <c r="V1879" s="15">
        <v>0</v>
      </c>
      <c r="W1879" s="13">
        <v>0</v>
      </c>
      <c r="X1879" s="15">
        <v>0</v>
      </c>
      <c r="Y1879" s="15">
        <v>0</v>
      </c>
      <c r="Z1879" s="13">
        <v>0</v>
      </c>
      <c r="AA1879" s="15">
        <v>0</v>
      </c>
      <c r="AB1879" s="13">
        <v>0</v>
      </c>
      <c r="AC1879" s="15">
        <v>0</v>
      </c>
      <c r="AD1879" s="13">
        <v>0</v>
      </c>
      <c r="AE1879" s="15">
        <v>0</v>
      </c>
      <c r="AF1879" s="13">
        <v>0</v>
      </c>
      <c r="AG1879" s="15">
        <v>0</v>
      </c>
      <c r="AH1879" s="13">
        <v>0</v>
      </c>
      <c r="AI1879" s="15">
        <v>0</v>
      </c>
      <c r="AJ1879" s="11" t="s">
        <v>9</v>
      </c>
      <c r="AK1879" s="11" t="s">
        <v>13</v>
      </c>
      <c r="AL1879" s="22">
        <f t="shared" si="87"/>
        <v>3022</v>
      </c>
      <c r="AM1879" s="11" t="str">
        <f>VLOOKUP(O1879,Sheet2!$D$6:$E$14,2,FALSE)</f>
        <v>Spare parts</v>
      </c>
      <c r="AN1879" s="11" t="str">
        <f>VLOOKUP(F1879,Sheet2!$E$10:$F$13,2,FALSE)</f>
        <v>SPM</v>
      </c>
      <c r="AO1879" s="35" t="s">
        <v>14668</v>
      </c>
      <c r="AP1879">
        <f>MATCH(AN1879,Sheet2!$F$5:$F$18,0)</f>
        <v>6</v>
      </c>
      <c r="AQ1879">
        <f>MATCH(AO1879,Sheet2!$F$5:$K$5,0)</f>
        <v>6</v>
      </c>
      <c r="AR1879" s="33">
        <f>INDEX(Sheet2!$F$5:$K$18,OPaL!AP1879,OPaL!AQ1879)</f>
        <v>0.15</v>
      </c>
      <c r="AS1879" s="1">
        <f t="shared" si="89"/>
        <v>21195.863499999999</v>
      </c>
    </row>
    <row r="1880" spans="1:45" x14ac:dyDescent="0.2">
      <c r="A1880" s="11" t="s">
        <v>8360</v>
      </c>
      <c r="B1880" s="11" t="s">
        <v>8361</v>
      </c>
      <c r="C1880" s="11" t="s">
        <v>11615</v>
      </c>
      <c r="D1880" s="21">
        <v>45292</v>
      </c>
      <c r="E1880" s="21" t="s">
        <v>9766</v>
      </c>
      <c r="F1880" s="21" t="s">
        <v>14659</v>
      </c>
      <c r="G1880" s="11" t="s">
        <v>2</v>
      </c>
      <c r="H1880" s="11" t="s">
        <v>3</v>
      </c>
      <c r="I1880" s="11" t="s">
        <v>8346</v>
      </c>
      <c r="J1880" s="12">
        <v>19</v>
      </c>
      <c r="K1880" s="12">
        <v>24917.07</v>
      </c>
      <c r="L1880" s="12">
        <v>0</v>
      </c>
      <c r="M1880" s="12">
        <v>0</v>
      </c>
      <c r="N1880" s="12">
        <f t="shared" si="88"/>
        <v>24917.07</v>
      </c>
      <c r="O1880" s="11" t="s">
        <v>8227</v>
      </c>
      <c r="P1880" s="13">
        <v>0</v>
      </c>
      <c r="Q1880" s="11" t="s">
        <v>6</v>
      </c>
      <c r="R1880" s="13">
        <v>0</v>
      </c>
      <c r="S1880" s="13">
        <v>0</v>
      </c>
      <c r="T1880" s="11" t="s">
        <v>7</v>
      </c>
      <c r="U1880" s="11" t="s">
        <v>8</v>
      </c>
      <c r="V1880" s="15">
        <v>0</v>
      </c>
      <c r="W1880" s="13">
        <v>0</v>
      </c>
      <c r="X1880" s="15">
        <v>0</v>
      </c>
      <c r="Y1880" s="15">
        <v>0</v>
      </c>
      <c r="Z1880" s="13">
        <v>0</v>
      </c>
      <c r="AA1880" s="15">
        <v>0</v>
      </c>
      <c r="AB1880" s="13">
        <v>0</v>
      </c>
      <c r="AC1880" s="15">
        <v>0</v>
      </c>
      <c r="AD1880" s="13">
        <v>0</v>
      </c>
      <c r="AE1880" s="15">
        <v>0</v>
      </c>
      <c r="AF1880" s="13">
        <v>0</v>
      </c>
      <c r="AG1880" s="15">
        <v>0</v>
      </c>
      <c r="AH1880" s="13">
        <v>0</v>
      </c>
      <c r="AI1880" s="15">
        <v>0</v>
      </c>
      <c r="AJ1880" s="11" t="s">
        <v>9</v>
      </c>
      <c r="AK1880" s="11" t="s">
        <v>8347</v>
      </c>
      <c r="AL1880" s="22">
        <f t="shared" si="87"/>
        <v>0</v>
      </c>
      <c r="AM1880" s="11" t="str">
        <f>VLOOKUP(O1880,Sheet2!$D$6:$E$14,2,FALSE)</f>
        <v>Consumables</v>
      </c>
      <c r="AN1880" s="11" t="str">
        <f>VLOOKUP(F1880,Sheet2!$E$15:$F$18,2,FALSE)</f>
        <v>CM</v>
      </c>
      <c r="AO1880" s="35" t="s">
        <v>14664</v>
      </c>
      <c r="AP1880">
        <f>MATCH(AN1880,Sheet2!$F$5:$F$18,0)</f>
        <v>13</v>
      </c>
      <c r="AQ1880">
        <f>MATCH(AO1880,Sheet2!$F$5:$K$5,0)</f>
        <v>2</v>
      </c>
      <c r="AR1880" s="33">
        <f>INDEX(Sheet2!$F$5:$K$18,OPaL!AP1880,OPaL!AQ1880)</f>
        <v>0</v>
      </c>
      <c r="AS1880" s="1">
        <f t="shared" si="89"/>
        <v>24917.07</v>
      </c>
    </row>
    <row r="1881" spans="1:45" x14ac:dyDescent="0.2">
      <c r="A1881" s="11" t="s">
        <v>2052</v>
      </c>
      <c r="B1881" s="11" t="s">
        <v>2053</v>
      </c>
      <c r="C1881" s="11" t="s">
        <v>11616</v>
      </c>
      <c r="D1881" s="21">
        <v>44294</v>
      </c>
      <c r="E1881" s="21" t="s">
        <v>9697</v>
      </c>
      <c r="F1881" s="21" t="s">
        <v>14658</v>
      </c>
      <c r="G1881" s="11" t="s">
        <v>2</v>
      </c>
      <c r="H1881" s="11" t="s">
        <v>3</v>
      </c>
      <c r="I1881" s="11" t="s">
        <v>4</v>
      </c>
      <c r="J1881" s="12">
        <v>2</v>
      </c>
      <c r="K1881" s="12">
        <v>24886.61</v>
      </c>
      <c r="L1881" s="12">
        <v>0</v>
      </c>
      <c r="M1881" s="12">
        <v>0</v>
      </c>
      <c r="N1881" s="12">
        <f t="shared" si="88"/>
        <v>24886.61</v>
      </c>
      <c r="O1881" s="11" t="s">
        <v>5</v>
      </c>
      <c r="P1881" s="13">
        <v>0</v>
      </c>
      <c r="Q1881" s="11" t="s">
        <v>6</v>
      </c>
      <c r="R1881" s="13">
        <v>0</v>
      </c>
      <c r="S1881" s="13">
        <v>0</v>
      </c>
      <c r="T1881" s="11" t="s">
        <v>7</v>
      </c>
      <c r="U1881" s="11" t="s">
        <v>8</v>
      </c>
      <c r="V1881" s="15">
        <v>0</v>
      </c>
      <c r="W1881" s="13">
        <v>0</v>
      </c>
      <c r="X1881" s="15">
        <v>0</v>
      </c>
      <c r="Y1881" s="15">
        <v>0</v>
      </c>
      <c r="Z1881" s="13">
        <v>0</v>
      </c>
      <c r="AA1881" s="15">
        <v>0</v>
      </c>
      <c r="AB1881" s="13">
        <v>0</v>
      </c>
      <c r="AC1881" s="15">
        <v>0</v>
      </c>
      <c r="AD1881" s="13">
        <v>0</v>
      </c>
      <c r="AE1881" s="15">
        <v>0</v>
      </c>
      <c r="AF1881" s="13">
        <v>0</v>
      </c>
      <c r="AG1881" s="15">
        <v>0</v>
      </c>
      <c r="AH1881" s="13">
        <v>0</v>
      </c>
      <c r="AI1881" s="15">
        <v>0</v>
      </c>
      <c r="AJ1881" s="11" t="s">
        <v>9</v>
      </c>
      <c r="AK1881" s="11" t="s">
        <v>13</v>
      </c>
      <c r="AL1881" s="22">
        <f t="shared" si="87"/>
        <v>998</v>
      </c>
      <c r="AM1881" s="11" t="str">
        <f>VLOOKUP(O1881,Sheet2!$D$6:$E$14,2,FALSE)</f>
        <v>Spare parts</v>
      </c>
      <c r="AN1881" s="11" t="str">
        <f>VLOOKUP(F1881,Sheet2!$E$10:$F$13,2,FALSE)</f>
        <v>SPE</v>
      </c>
      <c r="AO1881" s="35" t="s">
        <v>14668</v>
      </c>
      <c r="AP1881">
        <f>MATCH(AN1881,Sheet2!$F$5:$F$18,0)</f>
        <v>7</v>
      </c>
      <c r="AQ1881">
        <f>MATCH(AO1881,Sheet2!$F$5:$K$5,0)</f>
        <v>6</v>
      </c>
      <c r="AR1881" s="33">
        <f>INDEX(Sheet2!$F$5:$K$18,OPaL!AP1881,OPaL!AQ1881)</f>
        <v>0.15</v>
      </c>
      <c r="AS1881" s="1">
        <f t="shared" si="89"/>
        <v>21153.6185</v>
      </c>
    </row>
    <row r="1882" spans="1:45" x14ac:dyDescent="0.2">
      <c r="A1882" s="11" t="s">
        <v>4921</v>
      </c>
      <c r="B1882" s="11" t="s">
        <v>4922</v>
      </c>
      <c r="C1882" s="11" t="s">
        <v>11617</v>
      </c>
      <c r="D1882" s="21">
        <v>44667</v>
      </c>
      <c r="E1882" s="21" t="s">
        <v>9697</v>
      </c>
      <c r="F1882" s="21" t="s">
        <v>14659</v>
      </c>
      <c r="G1882" s="11" t="s">
        <v>2</v>
      </c>
      <c r="H1882" s="11" t="s">
        <v>350</v>
      </c>
      <c r="I1882" s="11" t="s">
        <v>4</v>
      </c>
      <c r="J1882" s="13">
        <v>1</v>
      </c>
      <c r="K1882" s="12">
        <v>24869.25</v>
      </c>
      <c r="L1882" s="12">
        <v>0</v>
      </c>
      <c r="M1882" s="12">
        <v>0</v>
      </c>
      <c r="N1882" s="12">
        <f t="shared" si="88"/>
        <v>24869.25</v>
      </c>
      <c r="O1882" s="11" t="s">
        <v>5</v>
      </c>
      <c r="P1882" s="13">
        <v>0</v>
      </c>
      <c r="Q1882" s="11" t="s">
        <v>6</v>
      </c>
      <c r="R1882" s="13">
        <v>0</v>
      </c>
      <c r="S1882" s="13">
        <v>0</v>
      </c>
      <c r="T1882" s="11" t="s">
        <v>7</v>
      </c>
      <c r="U1882" s="11" t="s">
        <v>8</v>
      </c>
      <c r="V1882" s="15">
        <v>0</v>
      </c>
      <c r="W1882" s="13">
        <v>0</v>
      </c>
      <c r="X1882" s="15">
        <v>0</v>
      </c>
      <c r="Y1882" s="15">
        <v>0</v>
      </c>
      <c r="Z1882" s="13">
        <v>0</v>
      </c>
      <c r="AA1882" s="15">
        <v>0</v>
      </c>
      <c r="AB1882" s="13">
        <v>0</v>
      </c>
      <c r="AC1882" s="15">
        <v>0</v>
      </c>
      <c r="AD1882" s="13">
        <v>0</v>
      </c>
      <c r="AE1882" s="15">
        <v>0</v>
      </c>
      <c r="AF1882" s="13">
        <v>0</v>
      </c>
      <c r="AG1882" s="15">
        <v>0</v>
      </c>
      <c r="AH1882" s="13">
        <v>0</v>
      </c>
      <c r="AI1882" s="15">
        <v>0</v>
      </c>
      <c r="AJ1882" s="11" t="s">
        <v>352</v>
      </c>
      <c r="AK1882" s="11" t="s">
        <v>1398</v>
      </c>
      <c r="AL1882" s="22">
        <f t="shared" si="87"/>
        <v>625</v>
      </c>
      <c r="AM1882" s="11" t="str">
        <f>VLOOKUP(O1882,Sheet2!$D$6:$E$14,2,FALSE)</f>
        <v>Spare parts</v>
      </c>
      <c r="AN1882" s="11" t="str">
        <f>VLOOKUP(F1882,Sheet2!$E$10:$F$13,2,FALSE)</f>
        <v>SPM</v>
      </c>
      <c r="AO1882" s="35" t="s">
        <v>14668</v>
      </c>
      <c r="AP1882">
        <f>MATCH(AN1882,Sheet2!$F$5:$F$18,0)</f>
        <v>6</v>
      </c>
      <c r="AQ1882">
        <f>MATCH(AO1882,Sheet2!$F$5:$K$5,0)</f>
        <v>6</v>
      </c>
      <c r="AR1882" s="33">
        <f>INDEX(Sheet2!$F$5:$K$18,OPaL!AP1882,OPaL!AQ1882)</f>
        <v>0.15</v>
      </c>
      <c r="AS1882" s="1">
        <f t="shared" si="89"/>
        <v>21138.862499999999</v>
      </c>
    </row>
    <row r="1883" spans="1:45" x14ac:dyDescent="0.2">
      <c r="A1883" s="11" t="s">
        <v>4923</v>
      </c>
      <c r="B1883" s="11" t="s">
        <v>4924</v>
      </c>
      <c r="C1883" s="11" t="s">
        <v>11618</v>
      </c>
      <c r="D1883" s="21">
        <v>44667</v>
      </c>
      <c r="E1883" s="21" t="s">
        <v>9697</v>
      </c>
      <c r="F1883" s="21" t="s">
        <v>14659</v>
      </c>
      <c r="G1883" s="11" t="s">
        <v>2</v>
      </c>
      <c r="H1883" s="11" t="s">
        <v>350</v>
      </c>
      <c r="I1883" s="11" t="s">
        <v>4</v>
      </c>
      <c r="J1883" s="13">
        <v>1</v>
      </c>
      <c r="K1883" s="12">
        <v>24869.25</v>
      </c>
      <c r="L1883" s="12">
        <v>0</v>
      </c>
      <c r="M1883" s="12">
        <v>0</v>
      </c>
      <c r="N1883" s="12">
        <f t="shared" si="88"/>
        <v>24869.25</v>
      </c>
      <c r="O1883" s="11" t="s">
        <v>5</v>
      </c>
      <c r="P1883" s="13">
        <v>0</v>
      </c>
      <c r="Q1883" s="11" t="s">
        <v>6</v>
      </c>
      <c r="R1883" s="13">
        <v>0</v>
      </c>
      <c r="S1883" s="13">
        <v>0</v>
      </c>
      <c r="T1883" s="11" t="s">
        <v>7</v>
      </c>
      <c r="U1883" s="11" t="s">
        <v>8</v>
      </c>
      <c r="V1883" s="15">
        <v>0</v>
      </c>
      <c r="W1883" s="13">
        <v>0</v>
      </c>
      <c r="X1883" s="15">
        <v>0</v>
      </c>
      <c r="Y1883" s="15">
        <v>0</v>
      </c>
      <c r="Z1883" s="13">
        <v>0</v>
      </c>
      <c r="AA1883" s="15">
        <v>0</v>
      </c>
      <c r="AB1883" s="13">
        <v>0</v>
      </c>
      <c r="AC1883" s="15">
        <v>0</v>
      </c>
      <c r="AD1883" s="13">
        <v>0</v>
      </c>
      <c r="AE1883" s="15">
        <v>0</v>
      </c>
      <c r="AF1883" s="13">
        <v>0</v>
      </c>
      <c r="AG1883" s="15">
        <v>0</v>
      </c>
      <c r="AH1883" s="13">
        <v>0</v>
      </c>
      <c r="AI1883" s="15">
        <v>0</v>
      </c>
      <c r="AJ1883" s="11" t="s">
        <v>352</v>
      </c>
      <c r="AK1883" s="11" t="s">
        <v>1398</v>
      </c>
      <c r="AL1883" s="22">
        <f t="shared" si="87"/>
        <v>625</v>
      </c>
      <c r="AM1883" s="11" t="str">
        <f>VLOOKUP(O1883,Sheet2!$D$6:$E$14,2,FALSE)</f>
        <v>Spare parts</v>
      </c>
      <c r="AN1883" s="11" t="str">
        <f>VLOOKUP(F1883,Sheet2!$E$10:$F$13,2,FALSE)</f>
        <v>SPM</v>
      </c>
      <c r="AO1883" s="35" t="s">
        <v>14668</v>
      </c>
      <c r="AP1883">
        <f>MATCH(AN1883,Sheet2!$F$5:$F$18,0)</f>
        <v>6</v>
      </c>
      <c r="AQ1883">
        <f>MATCH(AO1883,Sheet2!$F$5:$K$5,0)</f>
        <v>6</v>
      </c>
      <c r="AR1883" s="33">
        <f>INDEX(Sheet2!$F$5:$K$18,OPaL!AP1883,OPaL!AQ1883)</f>
        <v>0.15</v>
      </c>
      <c r="AS1883" s="1">
        <f t="shared" si="89"/>
        <v>21138.862499999999</v>
      </c>
    </row>
    <row r="1884" spans="1:45" x14ac:dyDescent="0.2">
      <c r="A1884" s="11" t="s">
        <v>397</v>
      </c>
      <c r="B1884" s="11" t="s">
        <v>398</v>
      </c>
      <c r="C1884" s="11" t="s">
        <v>11619</v>
      </c>
      <c r="D1884" s="21">
        <v>44770</v>
      </c>
      <c r="E1884" s="21" t="s">
        <v>9697</v>
      </c>
      <c r="F1884" s="21" t="s">
        <v>14659</v>
      </c>
      <c r="G1884" s="11" t="s">
        <v>2</v>
      </c>
      <c r="H1884" s="11" t="s">
        <v>16</v>
      </c>
      <c r="I1884" s="11" t="s">
        <v>4</v>
      </c>
      <c r="J1884" s="12">
        <v>1</v>
      </c>
      <c r="K1884" s="12">
        <v>24849.49</v>
      </c>
      <c r="L1884" s="12">
        <v>0</v>
      </c>
      <c r="M1884" s="12">
        <v>0</v>
      </c>
      <c r="N1884" s="12">
        <f t="shared" si="88"/>
        <v>24849.49</v>
      </c>
      <c r="O1884" s="11" t="s">
        <v>5</v>
      </c>
      <c r="P1884" s="13">
        <v>0</v>
      </c>
      <c r="Q1884" s="11" t="s">
        <v>6</v>
      </c>
      <c r="R1884" s="13">
        <v>0</v>
      </c>
      <c r="S1884" s="13">
        <v>0</v>
      </c>
      <c r="T1884" s="11" t="s">
        <v>7</v>
      </c>
      <c r="U1884" s="11" t="s">
        <v>8</v>
      </c>
      <c r="V1884" s="15">
        <v>0</v>
      </c>
      <c r="W1884" s="13">
        <v>0</v>
      </c>
      <c r="X1884" s="15">
        <v>0</v>
      </c>
      <c r="Y1884" s="15">
        <v>0</v>
      </c>
      <c r="Z1884" s="13">
        <v>0</v>
      </c>
      <c r="AA1884" s="15">
        <v>0</v>
      </c>
      <c r="AB1884" s="13">
        <v>0</v>
      </c>
      <c r="AC1884" s="15">
        <v>0</v>
      </c>
      <c r="AD1884" s="13">
        <v>0</v>
      </c>
      <c r="AE1884" s="15">
        <v>0</v>
      </c>
      <c r="AF1884" s="13">
        <v>0</v>
      </c>
      <c r="AG1884" s="15">
        <v>0</v>
      </c>
      <c r="AH1884" s="13">
        <v>0</v>
      </c>
      <c r="AI1884" s="15">
        <v>0</v>
      </c>
      <c r="AJ1884" s="11" t="s">
        <v>17</v>
      </c>
      <c r="AK1884" s="11" t="s">
        <v>13</v>
      </c>
      <c r="AL1884" s="22">
        <f t="shared" si="87"/>
        <v>522</v>
      </c>
      <c r="AM1884" s="11" t="str">
        <f>VLOOKUP(O1884,Sheet2!$D$6:$E$14,2,FALSE)</f>
        <v>Spare parts</v>
      </c>
      <c r="AN1884" s="11" t="str">
        <f>VLOOKUP(F1884,Sheet2!$E$10:$F$13,2,FALSE)</f>
        <v>SPM</v>
      </c>
      <c r="AO1884" s="35" t="s">
        <v>14668</v>
      </c>
      <c r="AP1884">
        <f>MATCH(AN1884,Sheet2!$F$5:$F$18,0)</f>
        <v>6</v>
      </c>
      <c r="AQ1884">
        <f>MATCH(AO1884,Sheet2!$F$5:$K$5,0)</f>
        <v>6</v>
      </c>
      <c r="AR1884" s="33">
        <f>INDEX(Sheet2!$F$5:$K$18,OPaL!AP1884,OPaL!AQ1884)</f>
        <v>0.15</v>
      </c>
      <c r="AS1884" s="1">
        <f t="shared" si="89"/>
        <v>21122.066500000001</v>
      </c>
    </row>
    <row r="1885" spans="1:45" x14ac:dyDescent="0.2">
      <c r="A1885" s="11" t="s">
        <v>8231</v>
      </c>
      <c r="B1885" s="11" t="s">
        <v>8232</v>
      </c>
      <c r="C1885" s="11" t="s">
        <v>11620</v>
      </c>
      <c r="D1885" s="21">
        <v>43356</v>
      </c>
      <c r="E1885" s="21" t="s">
        <v>9723</v>
      </c>
      <c r="F1885" s="21" t="s">
        <v>14659</v>
      </c>
      <c r="G1885" s="11" t="s">
        <v>2</v>
      </c>
      <c r="H1885" s="11" t="s">
        <v>3</v>
      </c>
      <c r="I1885" s="11" t="s">
        <v>4</v>
      </c>
      <c r="J1885" s="13">
        <v>2</v>
      </c>
      <c r="K1885" s="12">
        <v>24613.33</v>
      </c>
      <c r="L1885" s="12">
        <v>0</v>
      </c>
      <c r="M1885" s="12">
        <v>0</v>
      </c>
      <c r="N1885" s="12">
        <f t="shared" si="88"/>
        <v>24613.33</v>
      </c>
      <c r="O1885" s="11" t="s">
        <v>8227</v>
      </c>
      <c r="P1885" s="13">
        <v>0</v>
      </c>
      <c r="Q1885" s="11" t="s">
        <v>6</v>
      </c>
      <c r="R1885" s="13">
        <v>0</v>
      </c>
      <c r="S1885" s="13">
        <v>0</v>
      </c>
      <c r="T1885" s="11" t="s">
        <v>7</v>
      </c>
      <c r="U1885" s="11" t="s">
        <v>8</v>
      </c>
      <c r="V1885" s="15">
        <v>0</v>
      </c>
      <c r="W1885" s="13">
        <v>0</v>
      </c>
      <c r="X1885" s="15">
        <v>0</v>
      </c>
      <c r="Y1885" s="15">
        <v>0</v>
      </c>
      <c r="Z1885" s="13">
        <v>0</v>
      </c>
      <c r="AA1885" s="15">
        <v>0</v>
      </c>
      <c r="AB1885" s="13">
        <v>0</v>
      </c>
      <c r="AC1885" s="15">
        <v>0</v>
      </c>
      <c r="AD1885" s="13">
        <v>0</v>
      </c>
      <c r="AE1885" s="15">
        <v>0</v>
      </c>
      <c r="AF1885" s="13">
        <v>0</v>
      </c>
      <c r="AG1885" s="15">
        <v>0</v>
      </c>
      <c r="AH1885" s="13">
        <v>0</v>
      </c>
      <c r="AI1885" s="15">
        <v>0</v>
      </c>
      <c r="AJ1885" s="11" t="s">
        <v>9</v>
      </c>
      <c r="AK1885" s="11" t="s">
        <v>8228</v>
      </c>
      <c r="AL1885" s="22">
        <f t="shared" si="87"/>
        <v>1936</v>
      </c>
      <c r="AM1885" s="11" t="str">
        <f>VLOOKUP(O1885,Sheet2!$D$6:$E$14,2,FALSE)</f>
        <v>Consumables</v>
      </c>
      <c r="AN1885" s="11" t="str">
        <f>VLOOKUP(F1885,Sheet2!$E$15:$F$18,2,FALSE)</f>
        <v>CM</v>
      </c>
      <c r="AO1885" s="35" t="s">
        <v>14668</v>
      </c>
      <c r="AP1885">
        <f>MATCH(AN1885,Sheet2!$F$5:$F$18,0)</f>
        <v>13</v>
      </c>
      <c r="AQ1885">
        <f>MATCH(AO1885,Sheet2!$F$5:$K$5,0)</f>
        <v>6</v>
      </c>
      <c r="AR1885" s="33">
        <f>INDEX(Sheet2!$F$5:$K$18,OPaL!AP1885,OPaL!AQ1885)</f>
        <v>0.2</v>
      </c>
      <c r="AS1885" s="1">
        <f t="shared" si="89"/>
        <v>19690.664000000004</v>
      </c>
    </row>
    <row r="1886" spans="1:45" x14ac:dyDescent="0.2">
      <c r="A1886" s="11" t="s">
        <v>2289</v>
      </c>
      <c r="B1886" s="11" t="s">
        <v>2290</v>
      </c>
      <c r="C1886" s="11" t="s">
        <v>11621</v>
      </c>
      <c r="D1886" s="21">
        <v>43061</v>
      </c>
      <c r="E1886" s="21" t="s">
        <v>9697</v>
      </c>
      <c r="F1886" s="21" t="s">
        <v>14658</v>
      </c>
      <c r="G1886" s="11" t="s">
        <v>2</v>
      </c>
      <c r="H1886" s="11" t="s">
        <v>3</v>
      </c>
      <c r="I1886" s="11" t="s">
        <v>4</v>
      </c>
      <c r="J1886" s="12">
        <v>9</v>
      </c>
      <c r="K1886" s="12">
        <v>24607.8</v>
      </c>
      <c r="L1886" s="12">
        <v>0</v>
      </c>
      <c r="M1886" s="12">
        <v>0</v>
      </c>
      <c r="N1886" s="12">
        <f t="shared" si="88"/>
        <v>24607.8</v>
      </c>
      <c r="O1886" s="11" t="s">
        <v>5</v>
      </c>
      <c r="P1886" s="13">
        <v>0</v>
      </c>
      <c r="Q1886" s="11" t="s">
        <v>6</v>
      </c>
      <c r="R1886" s="13">
        <v>0</v>
      </c>
      <c r="S1886" s="13">
        <v>0</v>
      </c>
      <c r="T1886" s="11" t="s">
        <v>7</v>
      </c>
      <c r="U1886" s="11" t="s">
        <v>8</v>
      </c>
      <c r="V1886" s="15">
        <v>0</v>
      </c>
      <c r="W1886" s="13">
        <v>0</v>
      </c>
      <c r="X1886" s="15">
        <v>0</v>
      </c>
      <c r="Y1886" s="15">
        <v>0</v>
      </c>
      <c r="Z1886" s="13">
        <v>0</v>
      </c>
      <c r="AA1886" s="15">
        <v>0</v>
      </c>
      <c r="AB1886" s="13">
        <v>0</v>
      </c>
      <c r="AC1886" s="15">
        <v>0</v>
      </c>
      <c r="AD1886" s="13">
        <v>0</v>
      </c>
      <c r="AE1886" s="15">
        <v>0</v>
      </c>
      <c r="AF1886" s="13">
        <v>0</v>
      </c>
      <c r="AG1886" s="15">
        <v>0</v>
      </c>
      <c r="AH1886" s="13">
        <v>0</v>
      </c>
      <c r="AI1886" s="15">
        <v>0</v>
      </c>
      <c r="AJ1886" s="11" t="s">
        <v>9</v>
      </c>
      <c r="AK1886" s="11" t="s">
        <v>10</v>
      </c>
      <c r="AL1886" s="22">
        <f t="shared" si="87"/>
        <v>2231</v>
      </c>
      <c r="AM1886" s="11" t="str">
        <f>VLOOKUP(O1886,Sheet2!$D$6:$E$14,2,FALSE)</f>
        <v>Spare parts</v>
      </c>
      <c r="AN1886" s="11" t="str">
        <f>VLOOKUP(F1886,Sheet2!$E$10:$F$13,2,FALSE)</f>
        <v>SPE</v>
      </c>
      <c r="AO1886" s="35" t="s">
        <v>14668</v>
      </c>
      <c r="AP1886">
        <f>MATCH(AN1886,Sheet2!$F$5:$F$18,0)</f>
        <v>7</v>
      </c>
      <c r="AQ1886">
        <f>MATCH(AO1886,Sheet2!$F$5:$K$5,0)</f>
        <v>6</v>
      </c>
      <c r="AR1886" s="33">
        <f>INDEX(Sheet2!$F$5:$K$18,OPaL!AP1886,OPaL!AQ1886)</f>
        <v>0.15</v>
      </c>
      <c r="AS1886" s="1">
        <f t="shared" si="89"/>
        <v>20916.629999999997</v>
      </c>
    </row>
    <row r="1887" spans="1:45" x14ac:dyDescent="0.2">
      <c r="A1887" s="11" t="s">
        <v>9224</v>
      </c>
      <c r="B1887" s="11" t="s">
        <v>9225</v>
      </c>
      <c r="C1887" s="11" t="s">
        <v>11222</v>
      </c>
      <c r="D1887" s="21">
        <v>44677</v>
      </c>
      <c r="E1887" s="21" t="s">
        <v>9752</v>
      </c>
      <c r="F1887" s="21" t="s">
        <v>14659</v>
      </c>
      <c r="G1887" s="11" t="s">
        <v>2</v>
      </c>
      <c r="H1887" s="11" t="s">
        <v>16</v>
      </c>
      <c r="I1887" s="11" t="s">
        <v>4</v>
      </c>
      <c r="J1887" s="13">
        <v>17</v>
      </c>
      <c r="K1887" s="12">
        <v>24569.94</v>
      </c>
      <c r="L1887" s="12">
        <v>0</v>
      </c>
      <c r="M1887" s="12">
        <v>0</v>
      </c>
      <c r="N1887" s="12">
        <f t="shared" si="88"/>
        <v>24569.94</v>
      </c>
      <c r="O1887" s="11" t="s">
        <v>8227</v>
      </c>
      <c r="P1887" s="13">
        <v>0</v>
      </c>
      <c r="Q1887" s="11" t="s">
        <v>6</v>
      </c>
      <c r="R1887" s="13">
        <v>0</v>
      </c>
      <c r="S1887" s="13">
        <v>0</v>
      </c>
      <c r="T1887" s="11" t="s">
        <v>7</v>
      </c>
      <c r="U1887" s="11" t="s">
        <v>8</v>
      </c>
      <c r="V1887" s="15">
        <v>0</v>
      </c>
      <c r="W1887" s="13">
        <v>0</v>
      </c>
      <c r="X1887" s="15">
        <v>0</v>
      </c>
      <c r="Y1887" s="15">
        <v>0</v>
      </c>
      <c r="Z1887" s="13">
        <v>0</v>
      </c>
      <c r="AA1887" s="15">
        <v>0</v>
      </c>
      <c r="AB1887" s="13">
        <v>0</v>
      </c>
      <c r="AC1887" s="15">
        <v>0</v>
      </c>
      <c r="AD1887" s="13">
        <v>0</v>
      </c>
      <c r="AE1887" s="15">
        <v>0</v>
      </c>
      <c r="AF1887" s="13">
        <v>0</v>
      </c>
      <c r="AG1887" s="15">
        <v>0</v>
      </c>
      <c r="AH1887" s="13">
        <v>0</v>
      </c>
      <c r="AI1887" s="15">
        <v>0</v>
      </c>
      <c r="AJ1887" s="11" t="s">
        <v>17</v>
      </c>
      <c r="AK1887" s="11" t="s">
        <v>8228</v>
      </c>
      <c r="AL1887" s="22">
        <f t="shared" si="87"/>
        <v>615</v>
      </c>
      <c r="AM1887" s="11" t="str">
        <f>VLOOKUP(O1887,Sheet2!$D$6:$E$14,2,FALSE)</f>
        <v>Consumables</v>
      </c>
      <c r="AN1887" s="11" t="str">
        <f>VLOOKUP(F1887,Sheet2!$E$15:$F$18,2,FALSE)</f>
        <v>CM</v>
      </c>
      <c r="AO1887" s="35" t="s">
        <v>14668</v>
      </c>
      <c r="AP1887">
        <f>MATCH(AN1887,Sheet2!$F$5:$F$18,0)</f>
        <v>13</v>
      </c>
      <c r="AQ1887">
        <f>MATCH(AO1887,Sheet2!$F$5:$K$5,0)</f>
        <v>6</v>
      </c>
      <c r="AR1887" s="33">
        <f>INDEX(Sheet2!$F$5:$K$18,OPaL!AP1887,OPaL!AQ1887)</f>
        <v>0.2</v>
      </c>
      <c r="AS1887" s="1">
        <f t="shared" si="89"/>
        <v>19655.952000000001</v>
      </c>
    </row>
    <row r="1888" spans="1:45" x14ac:dyDescent="0.2">
      <c r="A1888" s="11" t="s">
        <v>7882</v>
      </c>
      <c r="B1888" s="11" t="s">
        <v>7883</v>
      </c>
      <c r="C1888" s="11" t="s">
        <v>11622</v>
      </c>
      <c r="D1888" s="21">
        <v>44791</v>
      </c>
      <c r="E1888" s="21" t="s">
        <v>9697</v>
      </c>
      <c r="F1888" s="21" t="s">
        <v>14659</v>
      </c>
      <c r="G1888" s="11" t="s">
        <v>2</v>
      </c>
      <c r="H1888" s="11" t="s">
        <v>350</v>
      </c>
      <c r="I1888" s="11" t="s">
        <v>4</v>
      </c>
      <c r="J1888" s="13">
        <v>16</v>
      </c>
      <c r="K1888" s="12">
        <v>24536.16</v>
      </c>
      <c r="L1888" s="12">
        <v>0</v>
      </c>
      <c r="M1888" s="12">
        <v>0</v>
      </c>
      <c r="N1888" s="12">
        <f t="shared" si="88"/>
        <v>24536.16</v>
      </c>
      <c r="O1888" s="11" t="s">
        <v>5</v>
      </c>
      <c r="P1888" s="13">
        <v>0</v>
      </c>
      <c r="Q1888" s="11" t="s">
        <v>6</v>
      </c>
      <c r="R1888" s="13">
        <v>0</v>
      </c>
      <c r="S1888" s="13">
        <v>0</v>
      </c>
      <c r="T1888" s="11" t="s">
        <v>7</v>
      </c>
      <c r="U1888" s="11" t="s">
        <v>8</v>
      </c>
      <c r="V1888" s="15">
        <v>0</v>
      </c>
      <c r="W1888" s="13">
        <v>0</v>
      </c>
      <c r="X1888" s="15">
        <v>0</v>
      </c>
      <c r="Y1888" s="15">
        <v>0</v>
      </c>
      <c r="Z1888" s="13">
        <v>0</v>
      </c>
      <c r="AA1888" s="15">
        <v>0</v>
      </c>
      <c r="AB1888" s="13">
        <v>0</v>
      </c>
      <c r="AC1888" s="15">
        <v>0</v>
      </c>
      <c r="AD1888" s="13">
        <v>0</v>
      </c>
      <c r="AE1888" s="15">
        <v>0</v>
      </c>
      <c r="AF1888" s="13">
        <v>0</v>
      </c>
      <c r="AG1888" s="15">
        <v>0</v>
      </c>
      <c r="AH1888" s="13">
        <v>0</v>
      </c>
      <c r="AI1888" s="15">
        <v>0</v>
      </c>
      <c r="AJ1888" s="11" t="s">
        <v>352</v>
      </c>
      <c r="AK1888" s="11" t="s">
        <v>13</v>
      </c>
      <c r="AL1888" s="22">
        <f t="shared" si="87"/>
        <v>501</v>
      </c>
      <c r="AM1888" s="11" t="str">
        <f>VLOOKUP(O1888,Sheet2!$D$6:$E$14,2,FALSE)</f>
        <v>Spare parts</v>
      </c>
      <c r="AN1888" s="11" t="str">
        <f>VLOOKUP(F1888,Sheet2!$E$10:$F$13,2,FALSE)</f>
        <v>SPM</v>
      </c>
      <c r="AO1888" s="35" t="s">
        <v>14668</v>
      </c>
      <c r="AP1888">
        <f>MATCH(AN1888,Sheet2!$F$5:$F$18,0)</f>
        <v>6</v>
      </c>
      <c r="AQ1888">
        <f>MATCH(AO1888,Sheet2!$F$5:$K$5,0)</f>
        <v>6</v>
      </c>
      <c r="AR1888" s="33">
        <f>INDEX(Sheet2!$F$5:$K$18,OPaL!AP1888,OPaL!AQ1888)</f>
        <v>0.15</v>
      </c>
      <c r="AS1888" s="1">
        <f t="shared" si="89"/>
        <v>20855.736000000001</v>
      </c>
    </row>
    <row r="1889" spans="1:45" x14ac:dyDescent="0.2">
      <c r="A1889" s="11" t="s">
        <v>2022</v>
      </c>
      <c r="B1889" s="11" t="s">
        <v>2023</v>
      </c>
      <c r="C1889" s="11" t="s">
        <v>11623</v>
      </c>
      <c r="D1889" s="21">
        <v>42642</v>
      </c>
      <c r="E1889" s="21" t="s">
        <v>9697</v>
      </c>
      <c r="F1889" s="21" t="s">
        <v>14658</v>
      </c>
      <c r="G1889" s="11" t="s">
        <v>2</v>
      </c>
      <c r="H1889" s="11" t="s">
        <v>3</v>
      </c>
      <c r="I1889" s="11" t="s">
        <v>4</v>
      </c>
      <c r="J1889" s="12">
        <v>20</v>
      </c>
      <c r="K1889" s="12">
        <v>24533.83</v>
      </c>
      <c r="L1889" s="12">
        <v>0</v>
      </c>
      <c r="M1889" s="12">
        <v>0</v>
      </c>
      <c r="N1889" s="12">
        <f t="shared" si="88"/>
        <v>24533.83</v>
      </c>
      <c r="O1889" s="11" t="s">
        <v>5</v>
      </c>
      <c r="P1889" s="13">
        <v>0</v>
      </c>
      <c r="Q1889" s="11" t="s">
        <v>6</v>
      </c>
      <c r="R1889" s="13">
        <v>0</v>
      </c>
      <c r="S1889" s="13">
        <v>0</v>
      </c>
      <c r="T1889" s="11" t="s">
        <v>7</v>
      </c>
      <c r="U1889" s="11" t="s">
        <v>8</v>
      </c>
      <c r="V1889" s="15">
        <v>0</v>
      </c>
      <c r="W1889" s="13">
        <v>0</v>
      </c>
      <c r="X1889" s="15">
        <v>0</v>
      </c>
      <c r="Y1889" s="15">
        <v>0</v>
      </c>
      <c r="Z1889" s="13">
        <v>0</v>
      </c>
      <c r="AA1889" s="15">
        <v>0</v>
      </c>
      <c r="AB1889" s="13">
        <v>0</v>
      </c>
      <c r="AC1889" s="15">
        <v>0</v>
      </c>
      <c r="AD1889" s="13">
        <v>0</v>
      </c>
      <c r="AE1889" s="15">
        <v>0</v>
      </c>
      <c r="AF1889" s="13">
        <v>0</v>
      </c>
      <c r="AG1889" s="15">
        <v>0</v>
      </c>
      <c r="AH1889" s="13">
        <v>0</v>
      </c>
      <c r="AI1889" s="15">
        <v>0</v>
      </c>
      <c r="AJ1889" s="11" t="s">
        <v>9</v>
      </c>
      <c r="AK1889" s="11" t="s">
        <v>13</v>
      </c>
      <c r="AL1889" s="22">
        <f t="shared" si="87"/>
        <v>2650</v>
      </c>
      <c r="AM1889" s="11" t="str">
        <f>VLOOKUP(O1889,Sheet2!$D$6:$E$14,2,FALSE)</f>
        <v>Spare parts</v>
      </c>
      <c r="AN1889" s="11" t="str">
        <f>VLOOKUP(F1889,Sheet2!$E$10:$F$13,2,FALSE)</f>
        <v>SPE</v>
      </c>
      <c r="AO1889" s="35" t="s">
        <v>14668</v>
      </c>
      <c r="AP1889">
        <f>MATCH(AN1889,Sheet2!$F$5:$F$18,0)</f>
        <v>7</v>
      </c>
      <c r="AQ1889">
        <f>MATCH(AO1889,Sheet2!$F$5:$K$5,0)</f>
        <v>6</v>
      </c>
      <c r="AR1889" s="33">
        <f>INDEX(Sheet2!$F$5:$K$18,OPaL!AP1889,OPaL!AQ1889)</f>
        <v>0.15</v>
      </c>
      <c r="AS1889" s="1">
        <f t="shared" si="89"/>
        <v>20853.755499999999</v>
      </c>
    </row>
    <row r="1890" spans="1:45" x14ac:dyDescent="0.2">
      <c r="A1890" s="11" t="s">
        <v>8334</v>
      </c>
      <c r="B1890" s="11" t="s">
        <v>8335</v>
      </c>
      <c r="C1890" s="11" t="s">
        <v>11624</v>
      </c>
      <c r="D1890" s="21">
        <v>44844</v>
      </c>
      <c r="E1890" s="21" t="s">
        <v>9771</v>
      </c>
      <c r="F1890" s="21" t="s">
        <v>14659</v>
      </c>
      <c r="G1890" s="11" t="s">
        <v>2</v>
      </c>
      <c r="H1890" s="11" t="s">
        <v>350</v>
      </c>
      <c r="I1890" s="11" t="s">
        <v>4</v>
      </c>
      <c r="J1890" s="12">
        <v>57</v>
      </c>
      <c r="K1890" s="12">
        <v>24474.38</v>
      </c>
      <c r="L1890" s="12">
        <v>0</v>
      </c>
      <c r="M1890" s="12">
        <v>0</v>
      </c>
      <c r="N1890" s="12">
        <f t="shared" si="88"/>
        <v>24474.38</v>
      </c>
      <c r="O1890" s="11" t="s">
        <v>8227</v>
      </c>
      <c r="P1890" s="13">
        <v>0</v>
      </c>
      <c r="Q1890" s="11" t="s">
        <v>6</v>
      </c>
      <c r="R1890" s="13">
        <v>0</v>
      </c>
      <c r="S1890" s="13">
        <v>0</v>
      </c>
      <c r="T1890" s="11" t="s">
        <v>7</v>
      </c>
      <c r="U1890" s="11" t="s">
        <v>8</v>
      </c>
      <c r="V1890" s="15">
        <v>0</v>
      </c>
      <c r="W1890" s="13">
        <v>0</v>
      </c>
      <c r="X1890" s="15">
        <v>0</v>
      </c>
      <c r="Y1890" s="15">
        <v>0</v>
      </c>
      <c r="Z1890" s="13">
        <v>0</v>
      </c>
      <c r="AA1890" s="15">
        <v>0</v>
      </c>
      <c r="AB1890" s="13">
        <v>0</v>
      </c>
      <c r="AC1890" s="15">
        <v>0</v>
      </c>
      <c r="AD1890" s="13">
        <v>0</v>
      </c>
      <c r="AE1890" s="15">
        <v>0</v>
      </c>
      <c r="AF1890" s="13">
        <v>0</v>
      </c>
      <c r="AG1890" s="15">
        <v>0</v>
      </c>
      <c r="AH1890" s="13">
        <v>0</v>
      </c>
      <c r="AI1890" s="15">
        <v>0</v>
      </c>
      <c r="AJ1890" s="11" t="s">
        <v>352</v>
      </c>
      <c r="AK1890" s="11" t="s">
        <v>8228</v>
      </c>
      <c r="AL1890" s="22">
        <f t="shared" si="87"/>
        <v>448</v>
      </c>
      <c r="AM1890" s="11" t="str">
        <f>VLOOKUP(O1890,Sheet2!$D$6:$E$14,2,FALSE)</f>
        <v>Consumables</v>
      </c>
      <c r="AN1890" s="11" t="str">
        <f>VLOOKUP(F1890,Sheet2!$E$15:$F$18,2,FALSE)</f>
        <v>CM</v>
      </c>
      <c r="AO1890" s="35" t="s">
        <v>14668</v>
      </c>
      <c r="AP1890">
        <f>MATCH(AN1890,Sheet2!$F$5:$F$18,0)</f>
        <v>13</v>
      </c>
      <c r="AQ1890">
        <f>MATCH(AO1890,Sheet2!$F$5:$K$5,0)</f>
        <v>6</v>
      </c>
      <c r="AR1890" s="33">
        <f>INDEX(Sheet2!$F$5:$K$18,OPaL!AP1890,OPaL!AQ1890)</f>
        <v>0.2</v>
      </c>
      <c r="AS1890" s="1">
        <f t="shared" si="89"/>
        <v>19579.504000000001</v>
      </c>
    </row>
    <row r="1891" spans="1:45" x14ac:dyDescent="0.2">
      <c r="A1891" s="11" t="s">
        <v>8648</v>
      </c>
      <c r="B1891" s="11" t="s">
        <v>8649</v>
      </c>
      <c r="C1891" s="11" t="s">
        <v>11625</v>
      </c>
      <c r="D1891" s="21">
        <v>44697</v>
      </c>
      <c r="E1891" s="21" t="s">
        <v>9763</v>
      </c>
      <c r="F1891" s="21" t="s">
        <v>14659</v>
      </c>
      <c r="G1891" s="11" t="s">
        <v>2</v>
      </c>
      <c r="H1891" s="11" t="s">
        <v>3</v>
      </c>
      <c r="I1891" s="11" t="s">
        <v>4</v>
      </c>
      <c r="J1891" s="13">
        <v>37</v>
      </c>
      <c r="K1891" s="12">
        <v>24381.94</v>
      </c>
      <c r="L1891" s="12">
        <v>0</v>
      </c>
      <c r="M1891" s="12">
        <v>0</v>
      </c>
      <c r="N1891" s="12">
        <f t="shared" si="88"/>
        <v>24381.94</v>
      </c>
      <c r="O1891" s="11" t="s">
        <v>8227</v>
      </c>
      <c r="P1891" s="13">
        <v>0</v>
      </c>
      <c r="Q1891" s="11" t="s">
        <v>6</v>
      </c>
      <c r="R1891" s="13">
        <v>0</v>
      </c>
      <c r="S1891" s="13">
        <v>0</v>
      </c>
      <c r="T1891" s="11" t="s">
        <v>7</v>
      </c>
      <c r="U1891" s="11" t="s">
        <v>8</v>
      </c>
      <c r="V1891" s="15">
        <v>0</v>
      </c>
      <c r="W1891" s="13">
        <v>0</v>
      </c>
      <c r="X1891" s="15">
        <v>0</v>
      </c>
      <c r="Y1891" s="15">
        <v>0</v>
      </c>
      <c r="Z1891" s="13">
        <v>0</v>
      </c>
      <c r="AA1891" s="15">
        <v>0</v>
      </c>
      <c r="AB1891" s="13">
        <v>0</v>
      </c>
      <c r="AC1891" s="15">
        <v>0</v>
      </c>
      <c r="AD1891" s="13">
        <v>0</v>
      </c>
      <c r="AE1891" s="15">
        <v>0</v>
      </c>
      <c r="AF1891" s="13">
        <v>0</v>
      </c>
      <c r="AG1891" s="15">
        <v>0</v>
      </c>
      <c r="AH1891" s="13">
        <v>0</v>
      </c>
      <c r="AI1891" s="15">
        <v>0</v>
      </c>
      <c r="AJ1891" s="11" t="s">
        <v>9</v>
      </c>
      <c r="AK1891" s="11" t="s">
        <v>8228</v>
      </c>
      <c r="AL1891" s="22">
        <f t="shared" si="87"/>
        <v>595</v>
      </c>
      <c r="AM1891" s="11" t="str">
        <f>VLOOKUP(O1891,Sheet2!$D$6:$E$14,2,FALSE)</f>
        <v>Consumables</v>
      </c>
      <c r="AN1891" s="11" t="str">
        <f>VLOOKUP(F1891,Sheet2!$E$15:$F$18,2,FALSE)</f>
        <v>CM</v>
      </c>
      <c r="AO1891" s="35" t="s">
        <v>14668</v>
      </c>
      <c r="AP1891">
        <f>MATCH(AN1891,Sheet2!$F$5:$F$18,0)</f>
        <v>13</v>
      </c>
      <c r="AQ1891">
        <f>MATCH(AO1891,Sheet2!$F$5:$K$5,0)</f>
        <v>6</v>
      </c>
      <c r="AR1891" s="33">
        <f>INDEX(Sheet2!$F$5:$K$18,OPaL!AP1891,OPaL!AQ1891)</f>
        <v>0.2</v>
      </c>
      <c r="AS1891" s="1">
        <f t="shared" si="89"/>
        <v>19505.552</v>
      </c>
    </row>
    <row r="1892" spans="1:45" x14ac:dyDescent="0.2">
      <c r="A1892" s="11" t="s">
        <v>1433</v>
      </c>
      <c r="B1892" s="11" t="s">
        <v>1434</v>
      </c>
      <c r="C1892" s="11" t="s">
        <v>11626</v>
      </c>
      <c r="D1892" s="21">
        <v>42816</v>
      </c>
      <c r="E1892" s="21" t="s">
        <v>9744</v>
      </c>
      <c r="F1892" s="21" t="s">
        <v>14658</v>
      </c>
      <c r="G1892" s="11" t="s">
        <v>2</v>
      </c>
      <c r="H1892" s="11" t="s">
        <v>16</v>
      </c>
      <c r="I1892" s="11" t="s">
        <v>4</v>
      </c>
      <c r="J1892" s="12">
        <v>3</v>
      </c>
      <c r="K1892" s="12">
        <v>24355.200000000001</v>
      </c>
      <c r="L1892" s="12">
        <v>0</v>
      </c>
      <c r="M1892" s="12">
        <v>0</v>
      </c>
      <c r="N1892" s="12">
        <f t="shared" si="88"/>
        <v>24355.200000000001</v>
      </c>
      <c r="O1892" s="11" t="s">
        <v>5</v>
      </c>
      <c r="P1892" s="13">
        <v>0</v>
      </c>
      <c r="Q1892" s="11" t="s">
        <v>6</v>
      </c>
      <c r="R1892" s="13">
        <v>0</v>
      </c>
      <c r="S1892" s="13">
        <v>0</v>
      </c>
      <c r="T1892" s="11" t="s">
        <v>7</v>
      </c>
      <c r="U1892" s="11" t="s">
        <v>8</v>
      </c>
      <c r="V1892" s="15">
        <v>0</v>
      </c>
      <c r="W1892" s="13">
        <v>0</v>
      </c>
      <c r="X1892" s="15">
        <v>0</v>
      </c>
      <c r="Y1892" s="15">
        <v>0</v>
      </c>
      <c r="Z1892" s="13">
        <v>0</v>
      </c>
      <c r="AA1892" s="15">
        <v>0</v>
      </c>
      <c r="AB1892" s="13">
        <v>0</v>
      </c>
      <c r="AC1892" s="15">
        <v>0</v>
      </c>
      <c r="AD1892" s="13">
        <v>0</v>
      </c>
      <c r="AE1892" s="15">
        <v>0</v>
      </c>
      <c r="AF1892" s="13">
        <v>0</v>
      </c>
      <c r="AG1892" s="15">
        <v>0</v>
      </c>
      <c r="AH1892" s="13">
        <v>0</v>
      </c>
      <c r="AI1892" s="15">
        <v>0</v>
      </c>
      <c r="AJ1892" s="11" t="s">
        <v>17</v>
      </c>
      <c r="AK1892" s="11" t="s">
        <v>1398</v>
      </c>
      <c r="AL1892" s="22">
        <f t="shared" si="87"/>
        <v>2476</v>
      </c>
      <c r="AM1892" s="11" t="str">
        <f>VLOOKUP(O1892,Sheet2!$D$6:$E$14,2,FALSE)</f>
        <v>Spare parts</v>
      </c>
      <c r="AN1892" s="11" t="str">
        <f>VLOOKUP(F1892,Sheet2!$E$10:$F$13,2,FALSE)</f>
        <v>SPE</v>
      </c>
      <c r="AO1892" s="35" t="s">
        <v>14668</v>
      </c>
      <c r="AP1892">
        <f>MATCH(AN1892,Sheet2!$F$5:$F$18,0)</f>
        <v>7</v>
      </c>
      <c r="AQ1892">
        <f>MATCH(AO1892,Sheet2!$F$5:$K$5,0)</f>
        <v>6</v>
      </c>
      <c r="AR1892" s="33">
        <f>INDEX(Sheet2!$F$5:$K$18,OPaL!AP1892,OPaL!AQ1892)</f>
        <v>0.15</v>
      </c>
      <c r="AS1892" s="1">
        <f t="shared" si="89"/>
        <v>20701.920000000002</v>
      </c>
    </row>
    <row r="1893" spans="1:45" x14ac:dyDescent="0.2">
      <c r="A1893" s="11" t="s">
        <v>1394</v>
      </c>
      <c r="B1893" s="11" t="s">
        <v>1395</v>
      </c>
      <c r="C1893" s="11" t="s">
        <v>11627</v>
      </c>
      <c r="D1893" s="21">
        <v>45227</v>
      </c>
      <c r="E1893" s="21" t="s">
        <v>9697</v>
      </c>
      <c r="F1893" s="21" t="s">
        <v>14659</v>
      </c>
      <c r="G1893" s="11" t="s">
        <v>2</v>
      </c>
      <c r="H1893" s="11" t="s">
        <v>3</v>
      </c>
      <c r="I1893" s="11" t="s">
        <v>4</v>
      </c>
      <c r="J1893" s="12">
        <v>24</v>
      </c>
      <c r="K1893" s="12">
        <v>24218.58</v>
      </c>
      <c r="L1893" s="12">
        <v>0</v>
      </c>
      <c r="M1893" s="12">
        <v>0</v>
      </c>
      <c r="N1893" s="12">
        <f t="shared" si="88"/>
        <v>24218.58</v>
      </c>
      <c r="O1893" s="11" t="s">
        <v>5</v>
      </c>
      <c r="P1893" s="13">
        <v>0</v>
      </c>
      <c r="Q1893" s="11" t="s">
        <v>6</v>
      </c>
      <c r="R1893" s="13">
        <v>0</v>
      </c>
      <c r="S1893" s="13">
        <v>0</v>
      </c>
      <c r="T1893" s="11" t="s">
        <v>7</v>
      </c>
      <c r="U1893" s="11" t="s">
        <v>8</v>
      </c>
      <c r="V1893" s="15">
        <v>0</v>
      </c>
      <c r="W1893" s="13">
        <v>0</v>
      </c>
      <c r="X1893" s="15">
        <v>0</v>
      </c>
      <c r="Y1893" s="15">
        <v>0</v>
      </c>
      <c r="Z1893" s="13">
        <v>0</v>
      </c>
      <c r="AA1893" s="15">
        <v>0</v>
      </c>
      <c r="AB1893" s="13">
        <v>0</v>
      </c>
      <c r="AC1893" s="15">
        <v>0</v>
      </c>
      <c r="AD1893" s="13">
        <v>0</v>
      </c>
      <c r="AE1893" s="15">
        <v>0</v>
      </c>
      <c r="AF1893" s="13">
        <v>0</v>
      </c>
      <c r="AG1893" s="15">
        <v>0</v>
      </c>
      <c r="AH1893" s="13">
        <v>0</v>
      </c>
      <c r="AI1893" s="15">
        <v>0</v>
      </c>
      <c r="AJ1893" s="11" t="s">
        <v>9</v>
      </c>
      <c r="AK1893" s="11" t="s">
        <v>13</v>
      </c>
      <c r="AL1893" s="22">
        <f t="shared" si="87"/>
        <v>65</v>
      </c>
      <c r="AM1893" s="11" t="str">
        <f>VLOOKUP(O1893,Sheet2!$D$6:$E$14,2,FALSE)</f>
        <v>Spare parts</v>
      </c>
      <c r="AN1893" s="11" t="str">
        <f>VLOOKUP(F1893,Sheet2!$E$10:$F$13,2,FALSE)</f>
        <v>SPM</v>
      </c>
      <c r="AO1893" s="35" t="s">
        <v>14664</v>
      </c>
      <c r="AP1893">
        <f>MATCH(AN1893,Sheet2!$F$5:$F$18,0)</f>
        <v>6</v>
      </c>
      <c r="AQ1893">
        <f>MATCH(AO1893,Sheet2!$F$5:$K$5,0)</f>
        <v>2</v>
      </c>
      <c r="AR1893" s="33">
        <f>INDEX(Sheet2!$F$5:$K$18,OPaL!AP1893,OPaL!AQ1893)</f>
        <v>0</v>
      </c>
      <c r="AS1893" s="1">
        <f t="shared" si="89"/>
        <v>24218.58</v>
      </c>
    </row>
    <row r="1894" spans="1:45" x14ac:dyDescent="0.2">
      <c r="A1894" s="11" t="s">
        <v>1394</v>
      </c>
      <c r="B1894" s="11" t="s">
        <v>1395</v>
      </c>
      <c r="C1894" s="11" t="s">
        <v>11627</v>
      </c>
      <c r="D1894" s="21">
        <v>45227</v>
      </c>
      <c r="E1894" s="21" t="s">
        <v>9697</v>
      </c>
      <c r="F1894" s="21" t="s">
        <v>14659</v>
      </c>
      <c r="G1894" s="11" t="s">
        <v>2</v>
      </c>
      <c r="H1894" s="11" t="s">
        <v>16</v>
      </c>
      <c r="I1894" s="11" t="s">
        <v>4</v>
      </c>
      <c r="J1894" s="12">
        <v>24</v>
      </c>
      <c r="K1894" s="12">
        <v>24218.58</v>
      </c>
      <c r="L1894" s="12">
        <v>0</v>
      </c>
      <c r="M1894" s="12">
        <v>0</v>
      </c>
      <c r="N1894" s="12">
        <f t="shared" si="88"/>
        <v>24218.58</v>
      </c>
      <c r="O1894" s="11" t="s">
        <v>5</v>
      </c>
      <c r="P1894" s="13">
        <v>0</v>
      </c>
      <c r="Q1894" s="11" t="s">
        <v>6</v>
      </c>
      <c r="R1894" s="13">
        <v>0</v>
      </c>
      <c r="S1894" s="13">
        <v>0</v>
      </c>
      <c r="T1894" s="11" t="s">
        <v>7</v>
      </c>
      <c r="U1894" s="11" t="s">
        <v>8</v>
      </c>
      <c r="V1894" s="15">
        <v>0</v>
      </c>
      <c r="W1894" s="13">
        <v>0</v>
      </c>
      <c r="X1894" s="15">
        <v>0</v>
      </c>
      <c r="Y1894" s="15">
        <v>0</v>
      </c>
      <c r="Z1894" s="13">
        <v>0</v>
      </c>
      <c r="AA1894" s="15">
        <v>0</v>
      </c>
      <c r="AB1894" s="13">
        <v>0</v>
      </c>
      <c r="AC1894" s="15">
        <v>0</v>
      </c>
      <c r="AD1894" s="13">
        <v>0</v>
      </c>
      <c r="AE1894" s="15">
        <v>0</v>
      </c>
      <c r="AF1894" s="13">
        <v>0</v>
      </c>
      <c r="AG1894" s="15">
        <v>0</v>
      </c>
      <c r="AH1894" s="13">
        <v>0</v>
      </c>
      <c r="AI1894" s="15">
        <v>0</v>
      </c>
      <c r="AJ1894" s="11" t="s">
        <v>17</v>
      </c>
      <c r="AK1894" s="11" t="s">
        <v>13</v>
      </c>
      <c r="AL1894" s="22">
        <f t="shared" si="87"/>
        <v>65</v>
      </c>
      <c r="AM1894" s="11" t="str">
        <f>VLOOKUP(O1894,Sheet2!$D$6:$E$14,2,FALSE)</f>
        <v>Spare parts</v>
      </c>
      <c r="AN1894" s="11" t="str">
        <f>VLOOKUP(F1894,Sheet2!$E$10:$F$13,2,FALSE)</f>
        <v>SPM</v>
      </c>
      <c r="AO1894" s="35" t="s">
        <v>14664</v>
      </c>
      <c r="AP1894">
        <f>MATCH(AN1894,Sheet2!$F$5:$F$18,0)</f>
        <v>6</v>
      </c>
      <c r="AQ1894">
        <f>MATCH(AO1894,Sheet2!$F$5:$K$5,0)</f>
        <v>2</v>
      </c>
      <c r="AR1894" s="33">
        <f>INDEX(Sheet2!$F$5:$K$18,OPaL!AP1894,OPaL!AQ1894)</f>
        <v>0</v>
      </c>
      <c r="AS1894" s="1">
        <f t="shared" si="89"/>
        <v>24218.58</v>
      </c>
    </row>
    <row r="1895" spans="1:45" x14ac:dyDescent="0.2">
      <c r="A1895" s="11" t="s">
        <v>2180</v>
      </c>
      <c r="B1895" s="11" t="s">
        <v>2181</v>
      </c>
      <c r="C1895" s="11" t="s">
        <v>11137</v>
      </c>
      <c r="D1895" s="21">
        <v>44492</v>
      </c>
      <c r="E1895" s="21" t="s">
        <v>9697</v>
      </c>
      <c r="F1895" s="21" t="s">
        <v>14658</v>
      </c>
      <c r="G1895" s="11" t="s">
        <v>2</v>
      </c>
      <c r="H1895" s="11" t="s">
        <v>16</v>
      </c>
      <c r="I1895" s="11" t="s">
        <v>4</v>
      </c>
      <c r="J1895" s="12">
        <v>1</v>
      </c>
      <c r="K1895" s="12">
        <v>24197.88</v>
      </c>
      <c r="L1895" s="12">
        <v>0</v>
      </c>
      <c r="M1895" s="12">
        <v>0</v>
      </c>
      <c r="N1895" s="12">
        <f t="shared" si="88"/>
        <v>24197.88</v>
      </c>
      <c r="O1895" s="11" t="s">
        <v>5</v>
      </c>
      <c r="P1895" s="13">
        <v>0</v>
      </c>
      <c r="Q1895" s="11" t="s">
        <v>6</v>
      </c>
      <c r="R1895" s="13">
        <v>0</v>
      </c>
      <c r="S1895" s="13">
        <v>0</v>
      </c>
      <c r="T1895" s="11" t="s">
        <v>7</v>
      </c>
      <c r="U1895" s="11" t="s">
        <v>8</v>
      </c>
      <c r="V1895" s="15">
        <v>0</v>
      </c>
      <c r="W1895" s="13">
        <v>0</v>
      </c>
      <c r="X1895" s="15">
        <v>0</v>
      </c>
      <c r="Y1895" s="15">
        <v>0</v>
      </c>
      <c r="Z1895" s="13">
        <v>0</v>
      </c>
      <c r="AA1895" s="15">
        <v>0</v>
      </c>
      <c r="AB1895" s="13">
        <v>0</v>
      </c>
      <c r="AC1895" s="15">
        <v>0</v>
      </c>
      <c r="AD1895" s="13">
        <v>0</v>
      </c>
      <c r="AE1895" s="15">
        <v>0</v>
      </c>
      <c r="AF1895" s="13">
        <v>0</v>
      </c>
      <c r="AG1895" s="15">
        <v>0</v>
      </c>
      <c r="AH1895" s="13">
        <v>0</v>
      </c>
      <c r="AI1895" s="15">
        <v>0</v>
      </c>
      <c r="AJ1895" s="11" t="s">
        <v>17</v>
      </c>
      <c r="AK1895" s="11" t="s">
        <v>13</v>
      </c>
      <c r="AL1895" s="22">
        <f t="shared" si="87"/>
        <v>800</v>
      </c>
      <c r="AM1895" s="11" t="str">
        <f>VLOOKUP(O1895,Sheet2!$D$6:$E$14,2,FALSE)</f>
        <v>Spare parts</v>
      </c>
      <c r="AN1895" s="11" t="str">
        <f>VLOOKUP(F1895,Sheet2!$E$10:$F$13,2,FALSE)</f>
        <v>SPE</v>
      </c>
      <c r="AO1895" s="35" t="s">
        <v>14668</v>
      </c>
      <c r="AP1895">
        <f>MATCH(AN1895,Sheet2!$F$5:$F$18,0)</f>
        <v>7</v>
      </c>
      <c r="AQ1895">
        <f>MATCH(AO1895,Sheet2!$F$5:$K$5,0)</f>
        <v>6</v>
      </c>
      <c r="AR1895" s="33">
        <f>INDEX(Sheet2!$F$5:$K$18,OPaL!AP1895,OPaL!AQ1895)</f>
        <v>0.15</v>
      </c>
      <c r="AS1895" s="1">
        <f t="shared" si="89"/>
        <v>20568.198</v>
      </c>
    </row>
    <row r="1896" spans="1:45" x14ac:dyDescent="0.2">
      <c r="A1896" s="11" t="s">
        <v>9018</v>
      </c>
      <c r="B1896" s="11" t="s">
        <v>9019</v>
      </c>
      <c r="C1896" s="11" t="s">
        <v>11628</v>
      </c>
      <c r="D1896" s="21">
        <v>42710</v>
      </c>
      <c r="E1896" s="21" t="s">
        <v>9739</v>
      </c>
      <c r="F1896" s="21" t="s">
        <v>14659</v>
      </c>
      <c r="G1896" s="11" t="s">
        <v>2</v>
      </c>
      <c r="H1896" s="11" t="s">
        <v>16</v>
      </c>
      <c r="I1896" s="11" t="s">
        <v>4</v>
      </c>
      <c r="J1896" s="13">
        <v>22</v>
      </c>
      <c r="K1896" s="12">
        <v>24178</v>
      </c>
      <c r="L1896" s="12">
        <v>0</v>
      </c>
      <c r="M1896" s="12">
        <v>0</v>
      </c>
      <c r="N1896" s="12">
        <f t="shared" si="88"/>
        <v>24178</v>
      </c>
      <c r="O1896" s="11" t="s">
        <v>8227</v>
      </c>
      <c r="P1896" s="13">
        <v>0</v>
      </c>
      <c r="Q1896" s="11" t="s">
        <v>6</v>
      </c>
      <c r="R1896" s="13">
        <v>0</v>
      </c>
      <c r="S1896" s="13">
        <v>0</v>
      </c>
      <c r="T1896" s="11" t="s">
        <v>7</v>
      </c>
      <c r="U1896" s="11" t="s">
        <v>8</v>
      </c>
      <c r="V1896" s="15">
        <v>0</v>
      </c>
      <c r="W1896" s="13">
        <v>0</v>
      </c>
      <c r="X1896" s="15">
        <v>0</v>
      </c>
      <c r="Y1896" s="15">
        <v>0</v>
      </c>
      <c r="Z1896" s="13">
        <v>0</v>
      </c>
      <c r="AA1896" s="15">
        <v>0</v>
      </c>
      <c r="AB1896" s="13">
        <v>0</v>
      </c>
      <c r="AC1896" s="15">
        <v>0</v>
      </c>
      <c r="AD1896" s="13">
        <v>0</v>
      </c>
      <c r="AE1896" s="15">
        <v>0</v>
      </c>
      <c r="AF1896" s="13">
        <v>0</v>
      </c>
      <c r="AG1896" s="15">
        <v>0</v>
      </c>
      <c r="AH1896" s="13">
        <v>0</v>
      </c>
      <c r="AI1896" s="15">
        <v>0</v>
      </c>
      <c r="AJ1896" s="11" t="s">
        <v>17</v>
      </c>
      <c r="AK1896" s="11" t="s">
        <v>8228</v>
      </c>
      <c r="AL1896" s="22">
        <f t="shared" si="87"/>
        <v>2582</v>
      </c>
      <c r="AM1896" s="11" t="str">
        <f>VLOOKUP(O1896,Sheet2!$D$6:$E$14,2,FALSE)</f>
        <v>Consumables</v>
      </c>
      <c r="AN1896" s="11" t="str">
        <f>VLOOKUP(F1896,Sheet2!$E$15:$F$18,2,FALSE)</f>
        <v>CM</v>
      </c>
      <c r="AO1896" s="35" t="s">
        <v>14668</v>
      </c>
      <c r="AP1896">
        <f>MATCH(AN1896,Sheet2!$F$5:$F$18,0)</f>
        <v>13</v>
      </c>
      <c r="AQ1896">
        <f>MATCH(AO1896,Sheet2!$F$5:$K$5,0)</f>
        <v>6</v>
      </c>
      <c r="AR1896" s="33">
        <f>INDEX(Sheet2!$F$5:$K$18,OPaL!AP1896,OPaL!AQ1896)</f>
        <v>0.2</v>
      </c>
      <c r="AS1896" s="1">
        <f t="shared" si="89"/>
        <v>19342.400000000001</v>
      </c>
    </row>
    <row r="1897" spans="1:45" x14ac:dyDescent="0.2">
      <c r="A1897" s="11" t="s">
        <v>1160</v>
      </c>
      <c r="B1897" s="11" t="s">
        <v>1161</v>
      </c>
      <c r="C1897" s="11" t="s">
        <v>11629</v>
      </c>
      <c r="D1897" s="21">
        <v>42788</v>
      </c>
      <c r="E1897" s="21" t="s">
        <v>9697</v>
      </c>
      <c r="F1897" s="21" t="s">
        <v>14659</v>
      </c>
      <c r="G1897" s="11" t="s">
        <v>2</v>
      </c>
      <c r="H1897" s="11" t="s">
        <v>16</v>
      </c>
      <c r="I1897" s="11" t="s">
        <v>4</v>
      </c>
      <c r="J1897" s="13">
        <v>2</v>
      </c>
      <c r="K1897" s="12">
        <v>24127.77</v>
      </c>
      <c r="L1897" s="12">
        <v>0</v>
      </c>
      <c r="M1897" s="12">
        <v>0</v>
      </c>
      <c r="N1897" s="12">
        <f t="shared" si="88"/>
        <v>24127.77</v>
      </c>
      <c r="O1897" s="11" t="s">
        <v>5</v>
      </c>
      <c r="P1897" s="13">
        <v>0</v>
      </c>
      <c r="Q1897" s="11" t="s">
        <v>6</v>
      </c>
      <c r="R1897" s="13">
        <v>0</v>
      </c>
      <c r="S1897" s="13">
        <v>0</v>
      </c>
      <c r="T1897" s="11" t="s">
        <v>7</v>
      </c>
      <c r="U1897" s="11" t="s">
        <v>8</v>
      </c>
      <c r="V1897" s="15">
        <v>0</v>
      </c>
      <c r="W1897" s="13">
        <v>0</v>
      </c>
      <c r="X1897" s="15">
        <v>0</v>
      </c>
      <c r="Y1897" s="15">
        <v>0</v>
      </c>
      <c r="Z1897" s="13">
        <v>0</v>
      </c>
      <c r="AA1897" s="15">
        <v>0</v>
      </c>
      <c r="AB1897" s="13">
        <v>0</v>
      </c>
      <c r="AC1897" s="15">
        <v>0</v>
      </c>
      <c r="AD1897" s="13">
        <v>0</v>
      </c>
      <c r="AE1897" s="15">
        <v>0</v>
      </c>
      <c r="AF1897" s="13">
        <v>0</v>
      </c>
      <c r="AG1897" s="15">
        <v>0</v>
      </c>
      <c r="AH1897" s="13">
        <v>0</v>
      </c>
      <c r="AI1897" s="15">
        <v>0</v>
      </c>
      <c r="AJ1897" s="11" t="s">
        <v>17</v>
      </c>
      <c r="AK1897" s="11" t="s">
        <v>13</v>
      </c>
      <c r="AL1897" s="22">
        <f t="shared" si="87"/>
        <v>2504</v>
      </c>
      <c r="AM1897" s="11" t="str">
        <f>VLOOKUP(O1897,Sheet2!$D$6:$E$14,2,FALSE)</f>
        <v>Spare parts</v>
      </c>
      <c r="AN1897" s="11" t="str">
        <f>VLOOKUP(F1897,Sheet2!$E$10:$F$13,2,FALSE)</f>
        <v>SPM</v>
      </c>
      <c r="AO1897" s="35" t="s">
        <v>14668</v>
      </c>
      <c r="AP1897">
        <f>MATCH(AN1897,Sheet2!$F$5:$F$18,0)</f>
        <v>6</v>
      </c>
      <c r="AQ1897">
        <f>MATCH(AO1897,Sheet2!$F$5:$K$5,0)</f>
        <v>6</v>
      </c>
      <c r="AR1897" s="33">
        <f>INDEX(Sheet2!$F$5:$K$18,OPaL!AP1897,OPaL!AQ1897)</f>
        <v>0.15</v>
      </c>
      <c r="AS1897" s="1">
        <f t="shared" si="89"/>
        <v>20508.604500000001</v>
      </c>
    </row>
    <row r="1898" spans="1:45" x14ac:dyDescent="0.2">
      <c r="A1898" s="11" t="s">
        <v>8245</v>
      </c>
      <c r="B1898" s="11" t="s">
        <v>8246</v>
      </c>
      <c r="C1898" s="11" t="s">
        <v>10943</v>
      </c>
      <c r="D1898" s="21">
        <v>45291</v>
      </c>
      <c r="E1898" s="21" t="s">
        <v>9695</v>
      </c>
      <c r="F1898" s="21" t="s">
        <v>14656</v>
      </c>
      <c r="G1898" s="11" t="s">
        <v>2</v>
      </c>
      <c r="H1898" s="11" t="s">
        <v>8247</v>
      </c>
      <c r="I1898" s="11" t="s">
        <v>2347</v>
      </c>
      <c r="J1898" s="12">
        <v>925</v>
      </c>
      <c r="K1898" s="12">
        <v>24045.38</v>
      </c>
      <c r="L1898" s="12">
        <v>0</v>
      </c>
      <c r="M1898" s="12">
        <v>0</v>
      </c>
      <c r="N1898" s="12">
        <f t="shared" si="88"/>
        <v>24045.38</v>
      </c>
      <c r="O1898" s="11" t="s">
        <v>8227</v>
      </c>
      <c r="P1898" s="13">
        <v>0</v>
      </c>
      <c r="Q1898" s="11" t="s">
        <v>6</v>
      </c>
      <c r="R1898" s="14">
        <v>0</v>
      </c>
      <c r="S1898" s="14">
        <v>0</v>
      </c>
      <c r="T1898" s="11" t="s">
        <v>7</v>
      </c>
      <c r="U1898" s="11" t="s">
        <v>8</v>
      </c>
      <c r="V1898" s="15">
        <v>0</v>
      </c>
      <c r="W1898" s="14">
        <v>0</v>
      </c>
      <c r="X1898" s="15">
        <v>0</v>
      </c>
      <c r="Y1898" s="15">
        <v>0</v>
      </c>
      <c r="Z1898" s="14">
        <v>0</v>
      </c>
      <c r="AA1898" s="15">
        <v>0</v>
      </c>
      <c r="AB1898" s="14">
        <v>0</v>
      </c>
      <c r="AC1898" s="15">
        <v>0</v>
      </c>
      <c r="AD1898" s="14">
        <v>0</v>
      </c>
      <c r="AE1898" s="15">
        <v>0</v>
      </c>
      <c r="AF1898" s="14">
        <v>0</v>
      </c>
      <c r="AG1898" s="15">
        <v>0</v>
      </c>
      <c r="AH1898" s="14">
        <v>0</v>
      </c>
      <c r="AI1898" s="15">
        <v>0</v>
      </c>
      <c r="AJ1898" s="11" t="s">
        <v>8248</v>
      </c>
      <c r="AK1898" s="11" t="s">
        <v>8163</v>
      </c>
      <c r="AL1898" s="22">
        <f t="shared" si="87"/>
        <v>1</v>
      </c>
      <c r="AM1898" s="11" t="str">
        <f>VLOOKUP(O1898,Sheet2!$D$6:$E$14,2,FALSE)</f>
        <v>Consumables</v>
      </c>
      <c r="AN1898" s="11" t="str">
        <f>VLOOKUP(F1898,Sheet2!$E$15:$F$18,2,FALSE)</f>
        <v>CC</v>
      </c>
      <c r="AO1898" s="35" t="s">
        <v>14664</v>
      </c>
      <c r="AP1898">
        <f>MATCH(AN1898,Sheet2!$F$5:$F$18,0)</f>
        <v>11</v>
      </c>
      <c r="AQ1898">
        <f>MATCH(AO1898,Sheet2!$F$5:$K$5,0)</f>
        <v>2</v>
      </c>
      <c r="AR1898" s="33">
        <f>INDEX(Sheet2!$F$5:$K$18,OPaL!AP1898,OPaL!AQ1898)</f>
        <v>0</v>
      </c>
      <c r="AS1898" s="1">
        <f t="shared" si="89"/>
        <v>24045.38</v>
      </c>
    </row>
    <row r="1899" spans="1:45" x14ac:dyDescent="0.2">
      <c r="A1899" s="11" t="s">
        <v>5791</v>
      </c>
      <c r="B1899" s="11" t="s">
        <v>5792</v>
      </c>
      <c r="C1899" s="11" t="s">
        <v>11630</v>
      </c>
      <c r="D1899" s="21">
        <v>43518</v>
      </c>
      <c r="E1899" s="21" t="s">
        <v>9697</v>
      </c>
      <c r="F1899" s="21" t="s">
        <v>14659</v>
      </c>
      <c r="G1899" s="11" t="s">
        <v>2</v>
      </c>
      <c r="H1899" s="11" t="s">
        <v>3</v>
      </c>
      <c r="I1899" s="11" t="s">
        <v>4</v>
      </c>
      <c r="J1899" s="12">
        <v>1</v>
      </c>
      <c r="K1899" s="12">
        <v>24034.13</v>
      </c>
      <c r="L1899" s="12">
        <v>0</v>
      </c>
      <c r="M1899" s="12">
        <v>0</v>
      </c>
      <c r="N1899" s="12">
        <f t="shared" si="88"/>
        <v>24034.13</v>
      </c>
      <c r="O1899" s="11" t="s">
        <v>5</v>
      </c>
      <c r="P1899" s="13">
        <v>0</v>
      </c>
      <c r="Q1899" s="11" t="s">
        <v>6</v>
      </c>
      <c r="R1899" s="13">
        <v>0</v>
      </c>
      <c r="S1899" s="13">
        <v>0</v>
      </c>
      <c r="T1899" s="11" t="s">
        <v>7</v>
      </c>
      <c r="U1899" s="11" t="s">
        <v>8</v>
      </c>
      <c r="V1899" s="15">
        <v>0</v>
      </c>
      <c r="W1899" s="13">
        <v>0</v>
      </c>
      <c r="X1899" s="15">
        <v>0</v>
      </c>
      <c r="Y1899" s="15">
        <v>0</v>
      </c>
      <c r="Z1899" s="13">
        <v>0</v>
      </c>
      <c r="AA1899" s="15">
        <v>0</v>
      </c>
      <c r="AB1899" s="13">
        <v>0</v>
      </c>
      <c r="AC1899" s="15">
        <v>0</v>
      </c>
      <c r="AD1899" s="13">
        <v>0</v>
      </c>
      <c r="AE1899" s="15">
        <v>0</v>
      </c>
      <c r="AF1899" s="13">
        <v>0</v>
      </c>
      <c r="AG1899" s="15">
        <v>0</v>
      </c>
      <c r="AH1899" s="13">
        <v>0</v>
      </c>
      <c r="AI1899" s="15">
        <v>0</v>
      </c>
      <c r="AJ1899" s="11" t="s">
        <v>9</v>
      </c>
      <c r="AK1899" s="11" t="s">
        <v>1398</v>
      </c>
      <c r="AL1899" s="22">
        <f t="shared" si="87"/>
        <v>1774</v>
      </c>
      <c r="AM1899" s="11" t="str">
        <f>VLOOKUP(O1899,Sheet2!$D$6:$E$14,2,FALSE)</f>
        <v>Spare parts</v>
      </c>
      <c r="AN1899" s="11" t="str">
        <f>VLOOKUP(F1899,Sheet2!$E$10:$F$13,2,FALSE)</f>
        <v>SPM</v>
      </c>
      <c r="AO1899" s="35" t="s">
        <v>14668</v>
      </c>
      <c r="AP1899">
        <f>MATCH(AN1899,Sheet2!$F$5:$F$18,0)</f>
        <v>6</v>
      </c>
      <c r="AQ1899">
        <f>MATCH(AO1899,Sheet2!$F$5:$K$5,0)</f>
        <v>6</v>
      </c>
      <c r="AR1899" s="33">
        <f>INDEX(Sheet2!$F$5:$K$18,OPaL!AP1899,OPaL!AQ1899)</f>
        <v>0.15</v>
      </c>
      <c r="AS1899" s="1">
        <f t="shared" si="89"/>
        <v>20429.0105</v>
      </c>
    </row>
    <row r="1900" spans="1:45" x14ac:dyDescent="0.2">
      <c r="A1900" s="11" t="s">
        <v>5793</v>
      </c>
      <c r="B1900" s="11" t="s">
        <v>5794</v>
      </c>
      <c r="C1900" s="11" t="s">
        <v>11631</v>
      </c>
      <c r="D1900" s="21">
        <v>43518</v>
      </c>
      <c r="E1900" s="21" t="s">
        <v>9697</v>
      </c>
      <c r="F1900" s="21" t="s">
        <v>14659</v>
      </c>
      <c r="G1900" s="11" t="s">
        <v>2</v>
      </c>
      <c r="H1900" s="11" t="s">
        <v>3</v>
      </c>
      <c r="I1900" s="11" t="s">
        <v>4</v>
      </c>
      <c r="J1900" s="12">
        <v>1</v>
      </c>
      <c r="K1900" s="12">
        <v>24034.13</v>
      </c>
      <c r="L1900" s="12">
        <v>0</v>
      </c>
      <c r="M1900" s="12">
        <v>0</v>
      </c>
      <c r="N1900" s="12">
        <f t="shared" si="88"/>
        <v>24034.13</v>
      </c>
      <c r="O1900" s="11" t="s">
        <v>5</v>
      </c>
      <c r="P1900" s="13">
        <v>0</v>
      </c>
      <c r="Q1900" s="11" t="s">
        <v>6</v>
      </c>
      <c r="R1900" s="13">
        <v>0</v>
      </c>
      <c r="S1900" s="13">
        <v>0</v>
      </c>
      <c r="T1900" s="11" t="s">
        <v>7</v>
      </c>
      <c r="U1900" s="11" t="s">
        <v>8</v>
      </c>
      <c r="V1900" s="15">
        <v>0</v>
      </c>
      <c r="W1900" s="13">
        <v>0</v>
      </c>
      <c r="X1900" s="15">
        <v>0</v>
      </c>
      <c r="Y1900" s="15">
        <v>0</v>
      </c>
      <c r="Z1900" s="13">
        <v>0</v>
      </c>
      <c r="AA1900" s="15">
        <v>0</v>
      </c>
      <c r="AB1900" s="13">
        <v>0</v>
      </c>
      <c r="AC1900" s="15">
        <v>0</v>
      </c>
      <c r="AD1900" s="13">
        <v>0</v>
      </c>
      <c r="AE1900" s="15">
        <v>0</v>
      </c>
      <c r="AF1900" s="13">
        <v>0</v>
      </c>
      <c r="AG1900" s="15">
        <v>0</v>
      </c>
      <c r="AH1900" s="13">
        <v>0</v>
      </c>
      <c r="AI1900" s="15">
        <v>0</v>
      </c>
      <c r="AJ1900" s="11" t="s">
        <v>9</v>
      </c>
      <c r="AK1900" s="11" t="s">
        <v>1398</v>
      </c>
      <c r="AL1900" s="22">
        <f t="shared" si="87"/>
        <v>1774</v>
      </c>
      <c r="AM1900" s="11" t="str">
        <f>VLOOKUP(O1900,Sheet2!$D$6:$E$14,2,FALSE)</f>
        <v>Spare parts</v>
      </c>
      <c r="AN1900" s="11" t="str">
        <f>VLOOKUP(F1900,Sheet2!$E$10:$F$13,2,FALSE)</f>
        <v>SPM</v>
      </c>
      <c r="AO1900" s="35" t="s">
        <v>14668</v>
      </c>
      <c r="AP1900">
        <f>MATCH(AN1900,Sheet2!$F$5:$F$18,0)</f>
        <v>6</v>
      </c>
      <c r="AQ1900">
        <f>MATCH(AO1900,Sheet2!$F$5:$K$5,0)</f>
        <v>6</v>
      </c>
      <c r="AR1900" s="33">
        <f>INDEX(Sheet2!$F$5:$K$18,OPaL!AP1900,OPaL!AQ1900)</f>
        <v>0.15</v>
      </c>
      <c r="AS1900" s="1">
        <f t="shared" si="89"/>
        <v>20429.0105</v>
      </c>
    </row>
    <row r="1901" spans="1:45" x14ac:dyDescent="0.2">
      <c r="A1901" s="11" t="s">
        <v>3321</v>
      </c>
      <c r="B1901" s="11" t="s">
        <v>3322</v>
      </c>
      <c r="C1901" s="11" t="s">
        <v>11632</v>
      </c>
      <c r="D1901" s="21">
        <v>43189</v>
      </c>
      <c r="E1901" s="21" t="s">
        <v>9697</v>
      </c>
      <c r="F1901" s="21" t="s">
        <v>14658</v>
      </c>
      <c r="G1901" s="11" t="s">
        <v>2</v>
      </c>
      <c r="H1901" s="11" t="s">
        <v>3</v>
      </c>
      <c r="I1901" s="11" t="s">
        <v>4</v>
      </c>
      <c r="J1901" s="12">
        <v>1</v>
      </c>
      <c r="K1901" s="12">
        <v>24021.96</v>
      </c>
      <c r="L1901" s="12">
        <v>0</v>
      </c>
      <c r="M1901" s="12">
        <v>0</v>
      </c>
      <c r="N1901" s="12">
        <f t="shared" si="88"/>
        <v>24021.96</v>
      </c>
      <c r="O1901" s="11" t="s">
        <v>5</v>
      </c>
      <c r="P1901" s="13">
        <v>0</v>
      </c>
      <c r="Q1901" s="11" t="s">
        <v>6</v>
      </c>
      <c r="R1901" s="13">
        <v>0</v>
      </c>
      <c r="S1901" s="13">
        <v>0</v>
      </c>
      <c r="T1901" s="11" t="s">
        <v>7</v>
      </c>
      <c r="U1901" s="11" t="s">
        <v>8</v>
      </c>
      <c r="V1901" s="15">
        <v>0</v>
      </c>
      <c r="W1901" s="13">
        <v>0</v>
      </c>
      <c r="X1901" s="15">
        <v>0</v>
      </c>
      <c r="Y1901" s="15">
        <v>0</v>
      </c>
      <c r="Z1901" s="13">
        <v>0</v>
      </c>
      <c r="AA1901" s="15">
        <v>0</v>
      </c>
      <c r="AB1901" s="13">
        <v>0</v>
      </c>
      <c r="AC1901" s="15">
        <v>0</v>
      </c>
      <c r="AD1901" s="13">
        <v>0</v>
      </c>
      <c r="AE1901" s="15">
        <v>0</v>
      </c>
      <c r="AF1901" s="13">
        <v>0</v>
      </c>
      <c r="AG1901" s="15">
        <v>0</v>
      </c>
      <c r="AH1901" s="13">
        <v>0</v>
      </c>
      <c r="AI1901" s="15">
        <v>0</v>
      </c>
      <c r="AJ1901" s="11" t="s">
        <v>9</v>
      </c>
      <c r="AK1901" s="11" t="s">
        <v>1398</v>
      </c>
      <c r="AL1901" s="22">
        <f t="shared" si="87"/>
        <v>2103</v>
      </c>
      <c r="AM1901" s="11" t="str">
        <f>VLOOKUP(O1901,Sheet2!$D$6:$E$14,2,FALSE)</f>
        <v>Spare parts</v>
      </c>
      <c r="AN1901" s="11" t="str">
        <f>VLOOKUP(F1901,Sheet2!$E$10:$F$13,2,FALSE)</f>
        <v>SPE</v>
      </c>
      <c r="AO1901" s="35" t="s">
        <v>14668</v>
      </c>
      <c r="AP1901">
        <f>MATCH(AN1901,Sheet2!$F$5:$F$18,0)</f>
        <v>7</v>
      </c>
      <c r="AQ1901">
        <f>MATCH(AO1901,Sheet2!$F$5:$K$5,0)</f>
        <v>6</v>
      </c>
      <c r="AR1901" s="33">
        <f>INDEX(Sheet2!$F$5:$K$18,OPaL!AP1901,OPaL!AQ1901)</f>
        <v>0.15</v>
      </c>
      <c r="AS1901" s="1">
        <f t="shared" si="89"/>
        <v>20418.665999999997</v>
      </c>
    </row>
    <row r="1902" spans="1:45" x14ac:dyDescent="0.2">
      <c r="A1902" s="11" t="s">
        <v>3321</v>
      </c>
      <c r="B1902" s="11" t="s">
        <v>3322</v>
      </c>
      <c r="C1902" s="11" t="s">
        <v>11632</v>
      </c>
      <c r="D1902" s="21">
        <v>43189</v>
      </c>
      <c r="E1902" s="21" t="s">
        <v>9697</v>
      </c>
      <c r="F1902" s="21" t="s">
        <v>14658</v>
      </c>
      <c r="G1902" s="11" t="s">
        <v>2</v>
      </c>
      <c r="H1902" s="11" t="s">
        <v>16</v>
      </c>
      <c r="I1902" s="11" t="s">
        <v>4</v>
      </c>
      <c r="J1902" s="12">
        <v>1</v>
      </c>
      <c r="K1902" s="12">
        <v>24021.96</v>
      </c>
      <c r="L1902" s="12">
        <v>0</v>
      </c>
      <c r="M1902" s="12">
        <v>0</v>
      </c>
      <c r="N1902" s="12">
        <f t="shared" si="88"/>
        <v>24021.96</v>
      </c>
      <c r="O1902" s="11" t="s">
        <v>5</v>
      </c>
      <c r="P1902" s="13">
        <v>0</v>
      </c>
      <c r="Q1902" s="11" t="s">
        <v>6</v>
      </c>
      <c r="R1902" s="13">
        <v>0</v>
      </c>
      <c r="S1902" s="13">
        <v>0</v>
      </c>
      <c r="T1902" s="11" t="s">
        <v>7</v>
      </c>
      <c r="U1902" s="11" t="s">
        <v>8</v>
      </c>
      <c r="V1902" s="15">
        <v>0</v>
      </c>
      <c r="W1902" s="13">
        <v>0</v>
      </c>
      <c r="X1902" s="15">
        <v>0</v>
      </c>
      <c r="Y1902" s="15">
        <v>0</v>
      </c>
      <c r="Z1902" s="13">
        <v>0</v>
      </c>
      <c r="AA1902" s="15">
        <v>0</v>
      </c>
      <c r="AB1902" s="13">
        <v>0</v>
      </c>
      <c r="AC1902" s="15">
        <v>0</v>
      </c>
      <c r="AD1902" s="13">
        <v>0</v>
      </c>
      <c r="AE1902" s="15">
        <v>0</v>
      </c>
      <c r="AF1902" s="13">
        <v>0</v>
      </c>
      <c r="AG1902" s="15">
        <v>0</v>
      </c>
      <c r="AH1902" s="13">
        <v>0</v>
      </c>
      <c r="AI1902" s="15">
        <v>0</v>
      </c>
      <c r="AJ1902" s="11" t="s">
        <v>17</v>
      </c>
      <c r="AK1902" s="11" t="s">
        <v>1398</v>
      </c>
      <c r="AL1902" s="22">
        <f t="shared" si="87"/>
        <v>2103</v>
      </c>
      <c r="AM1902" s="11" t="str">
        <f>VLOOKUP(O1902,Sheet2!$D$6:$E$14,2,FALSE)</f>
        <v>Spare parts</v>
      </c>
      <c r="AN1902" s="11" t="str">
        <f>VLOOKUP(F1902,Sheet2!$E$10:$F$13,2,FALSE)</f>
        <v>SPE</v>
      </c>
      <c r="AO1902" s="35" t="s">
        <v>14668</v>
      </c>
      <c r="AP1902">
        <f>MATCH(AN1902,Sheet2!$F$5:$F$18,0)</f>
        <v>7</v>
      </c>
      <c r="AQ1902">
        <f>MATCH(AO1902,Sheet2!$F$5:$K$5,0)</f>
        <v>6</v>
      </c>
      <c r="AR1902" s="33">
        <f>INDEX(Sheet2!$F$5:$K$18,OPaL!AP1902,OPaL!AQ1902)</f>
        <v>0.15</v>
      </c>
      <c r="AS1902" s="1">
        <f t="shared" si="89"/>
        <v>20418.665999999997</v>
      </c>
    </row>
    <row r="1903" spans="1:45" x14ac:dyDescent="0.2">
      <c r="A1903" s="11" t="s">
        <v>2215</v>
      </c>
      <c r="B1903" s="11" t="s">
        <v>2216</v>
      </c>
      <c r="C1903" s="11" t="s">
        <v>11633</v>
      </c>
      <c r="D1903" s="21">
        <v>44478</v>
      </c>
      <c r="E1903" s="21" t="s">
        <v>9801</v>
      </c>
      <c r="F1903" s="21" t="s">
        <v>14659</v>
      </c>
      <c r="G1903" s="11" t="s">
        <v>2</v>
      </c>
      <c r="H1903" s="11" t="s">
        <v>3</v>
      </c>
      <c r="I1903" s="11" t="s">
        <v>4</v>
      </c>
      <c r="J1903" s="13">
        <v>1</v>
      </c>
      <c r="K1903" s="12">
        <v>24004.32</v>
      </c>
      <c r="L1903" s="12">
        <v>0</v>
      </c>
      <c r="M1903" s="12">
        <v>0</v>
      </c>
      <c r="N1903" s="12">
        <f t="shared" si="88"/>
        <v>24004.32</v>
      </c>
      <c r="O1903" s="11" t="s">
        <v>5</v>
      </c>
      <c r="P1903" s="13">
        <v>0</v>
      </c>
      <c r="Q1903" s="11" t="s">
        <v>6</v>
      </c>
      <c r="R1903" s="13">
        <v>0</v>
      </c>
      <c r="S1903" s="13">
        <v>0</v>
      </c>
      <c r="T1903" s="11" t="s">
        <v>7</v>
      </c>
      <c r="U1903" s="11" t="s">
        <v>8</v>
      </c>
      <c r="V1903" s="15">
        <v>0</v>
      </c>
      <c r="W1903" s="13">
        <v>0</v>
      </c>
      <c r="X1903" s="15">
        <v>0</v>
      </c>
      <c r="Y1903" s="15">
        <v>0</v>
      </c>
      <c r="Z1903" s="13">
        <v>0</v>
      </c>
      <c r="AA1903" s="15">
        <v>0</v>
      </c>
      <c r="AB1903" s="13">
        <v>0</v>
      </c>
      <c r="AC1903" s="15">
        <v>0</v>
      </c>
      <c r="AD1903" s="13">
        <v>0</v>
      </c>
      <c r="AE1903" s="15">
        <v>0</v>
      </c>
      <c r="AF1903" s="13">
        <v>0</v>
      </c>
      <c r="AG1903" s="15">
        <v>0</v>
      </c>
      <c r="AH1903" s="13">
        <v>0</v>
      </c>
      <c r="AI1903" s="15">
        <v>0</v>
      </c>
      <c r="AJ1903" s="11" t="s">
        <v>9</v>
      </c>
      <c r="AK1903" s="11" t="s">
        <v>1398</v>
      </c>
      <c r="AL1903" s="22">
        <f t="shared" si="87"/>
        <v>814</v>
      </c>
      <c r="AM1903" s="11" t="str">
        <f>VLOOKUP(O1903,Sheet2!$D$6:$E$14,2,FALSE)</f>
        <v>Spare parts</v>
      </c>
      <c r="AN1903" s="11" t="str">
        <f>VLOOKUP(F1903,Sheet2!$E$10:$F$13,2,FALSE)</f>
        <v>SPM</v>
      </c>
      <c r="AO1903" s="35" t="s">
        <v>14668</v>
      </c>
      <c r="AP1903">
        <f>MATCH(AN1903,Sheet2!$F$5:$F$18,0)</f>
        <v>6</v>
      </c>
      <c r="AQ1903">
        <f>MATCH(AO1903,Sheet2!$F$5:$K$5,0)</f>
        <v>6</v>
      </c>
      <c r="AR1903" s="33">
        <f>INDEX(Sheet2!$F$5:$K$18,OPaL!AP1903,OPaL!AQ1903)</f>
        <v>0.15</v>
      </c>
      <c r="AS1903" s="1">
        <f t="shared" si="89"/>
        <v>20403.671999999999</v>
      </c>
    </row>
    <row r="1904" spans="1:45" x14ac:dyDescent="0.2">
      <c r="A1904" s="11" t="s">
        <v>3159</v>
      </c>
      <c r="B1904" s="11" t="s">
        <v>3160</v>
      </c>
      <c r="C1904" s="11" t="s">
        <v>11634</v>
      </c>
      <c r="D1904" s="21">
        <v>43536</v>
      </c>
      <c r="E1904" s="21" t="s">
        <v>9697</v>
      </c>
      <c r="F1904" s="21" t="s">
        <v>14659</v>
      </c>
      <c r="G1904" s="11" t="s">
        <v>2</v>
      </c>
      <c r="H1904" s="11" t="s">
        <v>3</v>
      </c>
      <c r="I1904" s="11" t="s">
        <v>4</v>
      </c>
      <c r="J1904" s="12">
        <v>3</v>
      </c>
      <c r="K1904" s="12">
        <v>24000</v>
      </c>
      <c r="L1904" s="12">
        <v>0</v>
      </c>
      <c r="M1904" s="12">
        <v>0</v>
      </c>
      <c r="N1904" s="12">
        <f t="shared" si="88"/>
        <v>24000</v>
      </c>
      <c r="O1904" s="11" t="s">
        <v>5</v>
      </c>
      <c r="P1904" s="13">
        <v>0</v>
      </c>
      <c r="Q1904" s="11" t="s">
        <v>6</v>
      </c>
      <c r="R1904" s="13">
        <v>0</v>
      </c>
      <c r="S1904" s="13">
        <v>0</v>
      </c>
      <c r="T1904" s="11" t="s">
        <v>7</v>
      </c>
      <c r="U1904" s="11" t="s">
        <v>8</v>
      </c>
      <c r="V1904" s="15">
        <v>0</v>
      </c>
      <c r="W1904" s="13">
        <v>0</v>
      </c>
      <c r="X1904" s="15">
        <v>0</v>
      </c>
      <c r="Y1904" s="15">
        <v>0</v>
      </c>
      <c r="Z1904" s="13">
        <v>0</v>
      </c>
      <c r="AA1904" s="15">
        <v>0</v>
      </c>
      <c r="AB1904" s="13">
        <v>0</v>
      </c>
      <c r="AC1904" s="15">
        <v>0</v>
      </c>
      <c r="AD1904" s="13">
        <v>0</v>
      </c>
      <c r="AE1904" s="15">
        <v>0</v>
      </c>
      <c r="AF1904" s="13">
        <v>0</v>
      </c>
      <c r="AG1904" s="15">
        <v>0</v>
      </c>
      <c r="AH1904" s="13">
        <v>0</v>
      </c>
      <c r="AI1904" s="15">
        <v>0</v>
      </c>
      <c r="AJ1904" s="11" t="s">
        <v>9</v>
      </c>
      <c r="AK1904" s="11" t="s">
        <v>13</v>
      </c>
      <c r="AL1904" s="22">
        <f t="shared" si="87"/>
        <v>1756</v>
      </c>
      <c r="AM1904" s="11" t="str">
        <f>VLOOKUP(O1904,Sheet2!$D$6:$E$14,2,FALSE)</f>
        <v>Spare parts</v>
      </c>
      <c r="AN1904" s="11" t="str">
        <f>VLOOKUP(F1904,Sheet2!$E$10:$F$13,2,FALSE)</f>
        <v>SPM</v>
      </c>
      <c r="AO1904" s="35" t="s">
        <v>14668</v>
      </c>
      <c r="AP1904">
        <f>MATCH(AN1904,Sheet2!$F$5:$F$18,0)</f>
        <v>6</v>
      </c>
      <c r="AQ1904">
        <f>MATCH(AO1904,Sheet2!$F$5:$K$5,0)</f>
        <v>6</v>
      </c>
      <c r="AR1904" s="33">
        <f>INDEX(Sheet2!$F$5:$K$18,OPaL!AP1904,OPaL!AQ1904)</f>
        <v>0.15</v>
      </c>
      <c r="AS1904" s="1">
        <f t="shared" si="89"/>
        <v>20400</v>
      </c>
    </row>
    <row r="1905" spans="1:45" x14ac:dyDescent="0.2">
      <c r="A1905" s="11" t="s">
        <v>3163</v>
      </c>
      <c r="B1905" s="11" t="s">
        <v>3164</v>
      </c>
      <c r="C1905" s="11" t="s">
        <v>11635</v>
      </c>
      <c r="D1905" s="21">
        <v>43536</v>
      </c>
      <c r="E1905" s="21" t="s">
        <v>9697</v>
      </c>
      <c r="F1905" s="21" t="s">
        <v>14659</v>
      </c>
      <c r="G1905" s="11" t="s">
        <v>2</v>
      </c>
      <c r="H1905" s="11" t="s">
        <v>3</v>
      </c>
      <c r="I1905" s="11" t="s">
        <v>4</v>
      </c>
      <c r="J1905" s="12">
        <v>1</v>
      </c>
      <c r="K1905" s="12">
        <v>24000</v>
      </c>
      <c r="L1905" s="12">
        <v>0</v>
      </c>
      <c r="M1905" s="12">
        <v>0</v>
      </c>
      <c r="N1905" s="12">
        <f t="shared" si="88"/>
        <v>24000</v>
      </c>
      <c r="O1905" s="11" t="s">
        <v>5</v>
      </c>
      <c r="P1905" s="13">
        <v>0</v>
      </c>
      <c r="Q1905" s="11" t="s">
        <v>6</v>
      </c>
      <c r="R1905" s="13">
        <v>0</v>
      </c>
      <c r="S1905" s="13">
        <v>0</v>
      </c>
      <c r="T1905" s="11" t="s">
        <v>7</v>
      </c>
      <c r="U1905" s="11" t="s">
        <v>8</v>
      </c>
      <c r="V1905" s="15">
        <v>0</v>
      </c>
      <c r="W1905" s="13">
        <v>0</v>
      </c>
      <c r="X1905" s="15">
        <v>0</v>
      </c>
      <c r="Y1905" s="15">
        <v>0</v>
      </c>
      <c r="Z1905" s="13">
        <v>0</v>
      </c>
      <c r="AA1905" s="15">
        <v>0</v>
      </c>
      <c r="AB1905" s="13">
        <v>0</v>
      </c>
      <c r="AC1905" s="15">
        <v>0</v>
      </c>
      <c r="AD1905" s="13">
        <v>0</v>
      </c>
      <c r="AE1905" s="15">
        <v>0</v>
      </c>
      <c r="AF1905" s="13">
        <v>0</v>
      </c>
      <c r="AG1905" s="15">
        <v>0</v>
      </c>
      <c r="AH1905" s="13">
        <v>0</v>
      </c>
      <c r="AI1905" s="15">
        <v>0</v>
      </c>
      <c r="AJ1905" s="11" t="s">
        <v>9</v>
      </c>
      <c r="AK1905" s="11" t="s">
        <v>13</v>
      </c>
      <c r="AL1905" s="22">
        <f t="shared" si="87"/>
        <v>1756</v>
      </c>
      <c r="AM1905" s="11" t="str">
        <f>VLOOKUP(O1905,Sheet2!$D$6:$E$14,2,FALSE)</f>
        <v>Spare parts</v>
      </c>
      <c r="AN1905" s="11" t="str">
        <f>VLOOKUP(F1905,Sheet2!$E$10:$F$13,2,FALSE)</f>
        <v>SPM</v>
      </c>
      <c r="AO1905" s="35" t="s">
        <v>14668</v>
      </c>
      <c r="AP1905">
        <f>MATCH(AN1905,Sheet2!$F$5:$F$18,0)</f>
        <v>6</v>
      </c>
      <c r="AQ1905">
        <f>MATCH(AO1905,Sheet2!$F$5:$K$5,0)</f>
        <v>6</v>
      </c>
      <c r="AR1905" s="33">
        <f>INDEX(Sheet2!$F$5:$K$18,OPaL!AP1905,OPaL!AQ1905)</f>
        <v>0.15</v>
      </c>
      <c r="AS1905" s="1">
        <f t="shared" si="89"/>
        <v>20400</v>
      </c>
    </row>
    <row r="1906" spans="1:45" x14ac:dyDescent="0.2">
      <c r="A1906" s="11" t="s">
        <v>3169</v>
      </c>
      <c r="B1906" s="11" t="s">
        <v>3170</v>
      </c>
      <c r="C1906" s="11" t="s">
        <v>11636</v>
      </c>
      <c r="D1906" s="21">
        <v>43536</v>
      </c>
      <c r="E1906" s="21" t="s">
        <v>9697</v>
      </c>
      <c r="F1906" s="21" t="s">
        <v>14659</v>
      </c>
      <c r="G1906" s="11" t="s">
        <v>2</v>
      </c>
      <c r="H1906" s="11" t="s">
        <v>3</v>
      </c>
      <c r="I1906" s="11" t="s">
        <v>4</v>
      </c>
      <c r="J1906" s="12">
        <v>1</v>
      </c>
      <c r="K1906" s="12">
        <v>24000</v>
      </c>
      <c r="L1906" s="12">
        <v>0</v>
      </c>
      <c r="M1906" s="12">
        <v>0</v>
      </c>
      <c r="N1906" s="12">
        <f t="shared" si="88"/>
        <v>24000</v>
      </c>
      <c r="O1906" s="11" t="s">
        <v>5</v>
      </c>
      <c r="P1906" s="13">
        <v>0</v>
      </c>
      <c r="Q1906" s="11" t="s">
        <v>6</v>
      </c>
      <c r="R1906" s="13">
        <v>0</v>
      </c>
      <c r="S1906" s="13">
        <v>0</v>
      </c>
      <c r="T1906" s="11" t="s">
        <v>7</v>
      </c>
      <c r="U1906" s="11" t="s">
        <v>8</v>
      </c>
      <c r="V1906" s="15">
        <v>0</v>
      </c>
      <c r="W1906" s="13">
        <v>0</v>
      </c>
      <c r="X1906" s="15">
        <v>0</v>
      </c>
      <c r="Y1906" s="15">
        <v>0</v>
      </c>
      <c r="Z1906" s="13">
        <v>0</v>
      </c>
      <c r="AA1906" s="15">
        <v>0</v>
      </c>
      <c r="AB1906" s="13">
        <v>0</v>
      </c>
      <c r="AC1906" s="15">
        <v>0</v>
      </c>
      <c r="AD1906" s="13">
        <v>0</v>
      </c>
      <c r="AE1906" s="15">
        <v>0</v>
      </c>
      <c r="AF1906" s="13">
        <v>0</v>
      </c>
      <c r="AG1906" s="15">
        <v>0</v>
      </c>
      <c r="AH1906" s="13">
        <v>0</v>
      </c>
      <c r="AI1906" s="15">
        <v>0</v>
      </c>
      <c r="AJ1906" s="11" t="s">
        <v>9</v>
      </c>
      <c r="AK1906" s="11" t="s">
        <v>13</v>
      </c>
      <c r="AL1906" s="22">
        <f t="shared" si="87"/>
        <v>1756</v>
      </c>
      <c r="AM1906" s="11" t="str">
        <f>VLOOKUP(O1906,Sheet2!$D$6:$E$14,2,FALSE)</f>
        <v>Spare parts</v>
      </c>
      <c r="AN1906" s="11" t="str">
        <f>VLOOKUP(F1906,Sheet2!$E$10:$F$13,2,FALSE)</f>
        <v>SPM</v>
      </c>
      <c r="AO1906" s="35" t="s">
        <v>14668</v>
      </c>
      <c r="AP1906">
        <f>MATCH(AN1906,Sheet2!$F$5:$F$18,0)</f>
        <v>6</v>
      </c>
      <c r="AQ1906">
        <f>MATCH(AO1906,Sheet2!$F$5:$K$5,0)</f>
        <v>6</v>
      </c>
      <c r="AR1906" s="33">
        <f>INDEX(Sheet2!$F$5:$K$18,OPaL!AP1906,OPaL!AQ1906)</f>
        <v>0.15</v>
      </c>
      <c r="AS1906" s="1">
        <f t="shared" si="89"/>
        <v>20400</v>
      </c>
    </row>
    <row r="1907" spans="1:45" x14ac:dyDescent="0.2">
      <c r="A1907" s="11" t="s">
        <v>8109</v>
      </c>
      <c r="B1907" s="11" t="s">
        <v>8110</v>
      </c>
      <c r="C1907" s="11" t="s">
        <v>11148</v>
      </c>
      <c r="D1907" s="21">
        <v>43500</v>
      </c>
      <c r="E1907" s="21" t="s">
        <v>9722</v>
      </c>
      <c r="F1907" s="21" t="s">
        <v>14658</v>
      </c>
      <c r="G1907" s="11" t="s">
        <v>2</v>
      </c>
      <c r="H1907" s="11" t="s">
        <v>3</v>
      </c>
      <c r="I1907" s="11" t="s">
        <v>4</v>
      </c>
      <c r="J1907" s="12">
        <v>1</v>
      </c>
      <c r="K1907" s="12">
        <v>23959.82</v>
      </c>
      <c r="L1907" s="12">
        <v>0</v>
      </c>
      <c r="M1907" s="12">
        <v>0</v>
      </c>
      <c r="N1907" s="12">
        <f t="shared" si="88"/>
        <v>23959.82</v>
      </c>
      <c r="O1907" s="11" t="s">
        <v>5</v>
      </c>
      <c r="P1907" s="13">
        <v>0</v>
      </c>
      <c r="Q1907" s="11" t="s">
        <v>6</v>
      </c>
      <c r="R1907" s="13">
        <v>0</v>
      </c>
      <c r="S1907" s="13">
        <v>0</v>
      </c>
      <c r="T1907" s="11" t="s">
        <v>7</v>
      </c>
      <c r="U1907" s="11" t="s">
        <v>8</v>
      </c>
      <c r="V1907" s="15">
        <v>0</v>
      </c>
      <c r="W1907" s="13">
        <v>0</v>
      </c>
      <c r="X1907" s="15">
        <v>0</v>
      </c>
      <c r="Y1907" s="15">
        <v>0</v>
      </c>
      <c r="Z1907" s="13">
        <v>0</v>
      </c>
      <c r="AA1907" s="15">
        <v>0</v>
      </c>
      <c r="AB1907" s="13">
        <v>0</v>
      </c>
      <c r="AC1907" s="15">
        <v>0</v>
      </c>
      <c r="AD1907" s="13">
        <v>0</v>
      </c>
      <c r="AE1907" s="15">
        <v>0</v>
      </c>
      <c r="AF1907" s="13">
        <v>0</v>
      </c>
      <c r="AG1907" s="15">
        <v>0</v>
      </c>
      <c r="AH1907" s="13">
        <v>0</v>
      </c>
      <c r="AI1907" s="15">
        <v>0</v>
      </c>
      <c r="AJ1907" s="11" t="s">
        <v>9</v>
      </c>
      <c r="AK1907" s="11" t="s">
        <v>1398</v>
      </c>
      <c r="AL1907" s="22">
        <f t="shared" si="87"/>
        <v>1792</v>
      </c>
      <c r="AM1907" s="11" t="str">
        <f>VLOOKUP(O1907,Sheet2!$D$6:$E$14,2,FALSE)</f>
        <v>Spare parts</v>
      </c>
      <c r="AN1907" s="11" t="str">
        <f>VLOOKUP(F1907,Sheet2!$E$10:$F$13,2,FALSE)</f>
        <v>SPE</v>
      </c>
      <c r="AO1907" s="35" t="s">
        <v>14668</v>
      </c>
      <c r="AP1907">
        <f>MATCH(AN1907,Sheet2!$F$5:$F$18,0)</f>
        <v>7</v>
      </c>
      <c r="AQ1907">
        <f>MATCH(AO1907,Sheet2!$F$5:$K$5,0)</f>
        <v>6</v>
      </c>
      <c r="AR1907" s="33">
        <f>INDEX(Sheet2!$F$5:$K$18,OPaL!AP1907,OPaL!AQ1907)</f>
        <v>0.15</v>
      </c>
      <c r="AS1907" s="1">
        <f t="shared" si="89"/>
        <v>20365.846999999998</v>
      </c>
    </row>
    <row r="1908" spans="1:45" x14ac:dyDescent="0.2">
      <c r="A1908" s="11" t="s">
        <v>8302</v>
      </c>
      <c r="B1908" s="11" t="s">
        <v>8303</v>
      </c>
      <c r="C1908" s="11" t="s">
        <v>11637</v>
      </c>
      <c r="D1908" s="21">
        <v>44832</v>
      </c>
      <c r="E1908" s="21" t="s">
        <v>9771</v>
      </c>
      <c r="F1908" s="21" t="s">
        <v>14659</v>
      </c>
      <c r="G1908" s="11" t="s">
        <v>2</v>
      </c>
      <c r="H1908" s="11" t="s">
        <v>350</v>
      </c>
      <c r="I1908" s="11" t="s">
        <v>4</v>
      </c>
      <c r="J1908" s="12">
        <v>40</v>
      </c>
      <c r="K1908" s="12">
        <v>23951.599999999999</v>
      </c>
      <c r="L1908" s="12">
        <v>0</v>
      </c>
      <c r="M1908" s="12">
        <v>0</v>
      </c>
      <c r="N1908" s="12">
        <f t="shared" si="88"/>
        <v>23951.599999999999</v>
      </c>
      <c r="O1908" s="11" t="s">
        <v>8227</v>
      </c>
      <c r="P1908" s="13">
        <v>0</v>
      </c>
      <c r="Q1908" s="11" t="s">
        <v>6</v>
      </c>
      <c r="R1908" s="13">
        <v>0</v>
      </c>
      <c r="S1908" s="13">
        <v>0</v>
      </c>
      <c r="T1908" s="11" t="s">
        <v>7</v>
      </c>
      <c r="U1908" s="11" t="s">
        <v>8</v>
      </c>
      <c r="V1908" s="15">
        <v>0</v>
      </c>
      <c r="W1908" s="13">
        <v>0</v>
      </c>
      <c r="X1908" s="15">
        <v>0</v>
      </c>
      <c r="Y1908" s="15">
        <v>0</v>
      </c>
      <c r="Z1908" s="13">
        <v>0</v>
      </c>
      <c r="AA1908" s="15">
        <v>0</v>
      </c>
      <c r="AB1908" s="13">
        <v>0</v>
      </c>
      <c r="AC1908" s="15">
        <v>0</v>
      </c>
      <c r="AD1908" s="13">
        <v>0</v>
      </c>
      <c r="AE1908" s="15">
        <v>0</v>
      </c>
      <c r="AF1908" s="13">
        <v>0</v>
      </c>
      <c r="AG1908" s="15">
        <v>0</v>
      </c>
      <c r="AH1908" s="13">
        <v>0</v>
      </c>
      <c r="AI1908" s="15">
        <v>0</v>
      </c>
      <c r="AJ1908" s="11" t="s">
        <v>352</v>
      </c>
      <c r="AK1908" s="11" t="s">
        <v>8228</v>
      </c>
      <c r="AL1908" s="22">
        <f t="shared" si="87"/>
        <v>460</v>
      </c>
      <c r="AM1908" s="11" t="str">
        <f>VLOOKUP(O1908,Sheet2!$D$6:$E$14,2,FALSE)</f>
        <v>Consumables</v>
      </c>
      <c r="AN1908" s="11" t="str">
        <f>VLOOKUP(F1908,Sheet2!$E$15:$F$18,2,FALSE)</f>
        <v>CM</v>
      </c>
      <c r="AO1908" s="35" t="s">
        <v>14668</v>
      </c>
      <c r="AP1908">
        <f>MATCH(AN1908,Sheet2!$F$5:$F$18,0)</f>
        <v>13</v>
      </c>
      <c r="AQ1908">
        <f>MATCH(AO1908,Sheet2!$F$5:$K$5,0)</f>
        <v>6</v>
      </c>
      <c r="AR1908" s="33">
        <f>INDEX(Sheet2!$F$5:$K$18,OPaL!AP1908,OPaL!AQ1908)</f>
        <v>0.2</v>
      </c>
      <c r="AS1908" s="1">
        <f t="shared" si="89"/>
        <v>19161.28</v>
      </c>
    </row>
    <row r="1909" spans="1:45" x14ac:dyDescent="0.2">
      <c r="A1909" s="11" t="s">
        <v>5445</v>
      </c>
      <c r="B1909" s="11" t="s">
        <v>5446</v>
      </c>
      <c r="C1909" s="11" t="s">
        <v>11638</v>
      </c>
      <c r="D1909" s="21">
        <v>44706</v>
      </c>
      <c r="E1909" s="21" t="s">
        <v>9732</v>
      </c>
      <c r="F1909" s="21" t="s">
        <v>14658</v>
      </c>
      <c r="G1909" s="11" t="s">
        <v>2</v>
      </c>
      <c r="H1909" s="11" t="s">
        <v>16</v>
      </c>
      <c r="I1909" s="11" t="s">
        <v>4</v>
      </c>
      <c r="J1909" s="12">
        <v>1</v>
      </c>
      <c r="K1909" s="12">
        <v>23919.78</v>
      </c>
      <c r="L1909" s="12">
        <v>0</v>
      </c>
      <c r="M1909" s="12">
        <v>0</v>
      </c>
      <c r="N1909" s="12">
        <f t="shared" si="88"/>
        <v>23919.78</v>
      </c>
      <c r="O1909" s="11" t="s">
        <v>5</v>
      </c>
      <c r="P1909" s="13">
        <v>0</v>
      </c>
      <c r="Q1909" s="11" t="s">
        <v>6</v>
      </c>
      <c r="R1909" s="13">
        <v>0</v>
      </c>
      <c r="S1909" s="13">
        <v>0</v>
      </c>
      <c r="T1909" s="11" t="s">
        <v>7</v>
      </c>
      <c r="U1909" s="11" t="s">
        <v>8</v>
      </c>
      <c r="V1909" s="15">
        <v>0</v>
      </c>
      <c r="W1909" s="13">
        <v>0</v>
      </c>
      <c r="X1909" s="15">
        <v>0</v>
      </c>
      <c r="Y1909" s="15">
        <v>0</v>
      </c>
      <c r="Z1909" s="13">
        <v>0</v>
      </c>
      <c r="AA1909" s="15">
        <v>0</v>
      </c>
      <c r="AB1909" s="13">
        <v>0</v>
      </c>
      <c r="AC1909" s="15">
        <v>0</v>
      </c>
      <c r="AD1909" s="13">
        <v>0</v>
      </c>
      <c r="AE1909" s="15">
        <v>0</v>
      </c>
      <c r="AF1909" s="13">
        <v>0</v>
      </c>
      <c r="AG1909" s="15">
        <v>0</v>
      </c>
      <c r="AH1909" s="13">
        <v>0</v>
      </c>
      <c r="AI1909" s="15">
        <v>0</v>
      </c>
      <c r="AJ1909" s="11" t="s">
        <v>17</v>
      </c>
      <c r="AK1909" s="11" t="s">
        <v>1398</v>
      </c>
      <c r="AL1909" s="22">
        <f t="shared" si="87"/>
        <v>586</v>
      </c>
      <c r="AM1909" s="11" t="str">
        <f>VLOOKUP(O1909,Sheet2!$D$6:$E$14,2,FALSE)</f>
        <v>Spare parts</v>
      </c>
      <c r="AN1909" s="11" t="str">
        <f>VLOOKUP(F1909,Sheet2!$E$10:$F$13,2,FALSE)</f>
        <v>SPE</v>
      </c>
      <c r="AO1909" s="35" t="s">
        <v>14668</v>
      </c>
      <c r="AP1909">
        <f>MATCH(AN1909,Sheet2!$F$5:$F$18,0)</f>
        <v>7</v>
      </c>
      <c r="AQ1909">
        <f>MATCH(AO1909,Sheet2!$F$5:$K$5,0)</f>
        <v>6</v>
      </c>
      <c r="AR1909" s="33">
        <f>INDEX(Sheet2!$F$5:$K$18,OPaL!AP1909,OPaL!AQ1909)</f>
        <v>0.15</v>
      </c>
      <c r="AS1909" s="1">
        <f t="shared" si="89"/>
        <v>20331.812999999998</v>
      </c>
    </row>
    <row r="1910" spans="1:45" x14ac:dyDescent="0.2">
      <c r="A1910" s="11" t="s">
        <v>7745</v>
      </c>
      <c r="B1910" s="11" t="s">
        <v>7746</v>
      </c>
      <c r="C1910" s="11" t="s">
        <v>11639</v>
      </c>
      <c r="D1910" s="21">
        <v>42885</v>
      </c>
      <c r="E1910" s="21" t="s">
        <v>9776</v>
      </c>
      <c r="F1910" s="21" t="s">
        <v>14658</v>
      </c>
      <c r="G1910" s="11" t="s">
        <v>2</v>
      </c>
      <c r="H1910" s="11" t="s">
        <v>16</v>
      </c>
      <c r="I1910" s="11" t="s">
        <v>4</v>
      </c>
      <c r="J1910" s="12">
        <v>7</v>
      </c>
      <c r="K1910" s="12">
        <v>23901.11</v>
      </c>
      <c r="L1910" s="12">
        <v>0</v>
      </c>
      <c r="M1910" s="12">
        <v>0</v>
      </c>
      <c r="N1910" s="12">
        <f t="shared" si="88"/>
        <v>23901.11</v>
      </c>
      <c r="O1910" s="11" t="s">
        <v>5</v>
      </c>
      <c r="P1910" s="13">
        <v>0</v>
      </c>
      <c r="Q1910" s="11" t="s">
        <v>6</v>
      </c>
      <c r="R1910" s="13">
        <v>0</v>
      </c>
      <c r="S1910" s="13">
        <v>0</v>
      </c>
      <c r="T1910" s="11" t="s">
        <v>7</v>
      </c>
      <c r="U1910" s="11" t="s">
        <v>8</v>
      </c>
      <c r="V1910" s="15">
        <v>0</v>
      </c>
      <c r="W1910" s="13">
        <v>0</v>
      </c>
      <c r="X1910" s="15">
        <v>0</v>
      </c>
      <c r="Y1910" s="15">
        <v>0</v>
      </c>
      <c r="Z1910" s="13">
        <v>0</v>
      </c>
      <c r="AA1910" s="15">
        <v>0</v>
      </c>
      <c r="AB1910" s="13">
        <v>0</v>
      </c>
      <c r="AC1910" s="15">
        <v>0</v>
      </c>
      <c r="AD1910" s="13">
        <v>0</v>
      </c>
      <c r="AE1910" s="15">
        <v>0</v>
      </c>
      <c r="AF1910" s="13">
        <v>0</v>
      </c>
      <c r="AG1910" s="15">
        <v>0</v>
      </c>
      <c r="AH1910" s="13">
        <v>0</v>
      </c>
      <c r="AI1910" s="15">
        <v>0</v>
      </c>
      <c r="AJ1910" s="11" t="s">
        <v>17</v>
      </c>
      <c r="AK1910" s="11" t="s">
        <v>10</v>
      </c>
      <c r="AL1910" s="22">
        <f t="shared" si="87"/>
        <v>2407</v>
      </c>
      <c r="AM1910" s="11" t="str">
        <f>VLOOKUP(O1910,Sheet2!$D$6:$E$14,2,FALSE)</f>
        <v>Spare parts</v>
      </c>
      <c r="AN1910" s="11" t="str">
        <f>VLOOKUP(F1910,Sheet2!$E$10:$F$13,2,FALSE)</f>
        <v>SPE</v>
      </c>
      <c r="AO1910" s="35" t="s">
        <v>14668</v>
      </c>
      <c r="AP1910">
        <f>MATCH(AN1910,Sheet2!$F$5:$F$18,0)</f>
        <v>7</v>
      </c>
      <c r="AQ1910">
        <f>MATCH(AO1910,Sheet2!$F$5:$K$5,0)</f>
        <v>6</v>
      </c>
      <c r="AR1910" s="33">
        <f>INDEX(Sheet2!$F$5:$K$18,OPaL!AP1910,OPaL!AQ1910)</f>
        <v>0.15</v>
      </c>
      <c r="AS1910" s="1">
        <f t="shared" si="89"/>
        <v>20315.943500000001</v>
      </c>
    </row>
    <row r="1911" spans="1:45" x14ac:dyDescent="0.2">
      <c r="A1911" s="11" t="s">
        <v>8123</v>
      </c>
      <c r="B1911" s="11" t="s">
        <v>8124</v>
      </c>
      <c r="C1911" s="11" t="s">
        <v>11640</v>
      </c>
      <c r="D1911" s="21">
        <v>42816</v>
      </c>
      <c r="E1911" s="21" t="s">
        <v>9722</v>
      </c>
      <c r="F1911" s="21" t="s">
        <v>14658</v>
      </c>
      <c r="G1911" s="11" t="s">
        <v>2</v>
      </c>
      <c r="H1911" s="11" t="s">
        <v>16</v>
      </c>
      <c r="I1911" s="11" t="s">
        <v>4</v>
      </c>
      <c r="J1911" s="12">
        <v>1</v>
      </c>
      <c r="K1911" s="12">
        <v>23871.73</v>
      </c>
      <c r="L1911" s="12">
        <v>0</v>
      </c>
      <c r="M1911" s="12">
        <v>0</v>
      </c>
      <c r="N1911" s="12">
        <f t="shared" si="88"/>
        <v>23871.73</v>
      </c>
      <c r="O1911" s="11" t="s">
        <v>5</v>
      </c>
      <c r="P1911" s="13">
        <v>0</v>
      </c>
      <c r="Q1911" s="11" t="s">
        <v>6</v>
      </c>
      <c r="R1911" s="13">
        <v>0</v>
      </c>
      <c r="S1911" s="13">
        <v>0</v>
      </c>
      <c r="T1911" s="11" t="s">
        <v>7</v>
      </c>
      <c r="U1911" s="11" t="s">
        <v>8</v>
      </c>
      <c r="V1911" s="15">
        <v>0</v>
      </c>
      <c r="W1911" s="13">
        <v>0</v>
      </c>
      <c r="X1911" s="15">
        <v>0</v>
      </c>
      <c r="Y1911" s="15">
        <v>0</v>
      </c>
      <c r="Z1911" s="13">
        <v>0</v>
      </c>
      <c r="AA1911" s="15">
        <v>0</v>
      </c>
      <c r="AB1911" s="13">
        <v>0</v>
      </c>
      <c r="AC1911" s="15">
        <v>0</v>
      </c>
      <c r="AD1911" s="13">
        <v>0</v>
      </c>
      <c r="AE1911" s="15">
        <v>0</v>
      </c>
      <c r="AF1911" s="13">
        <v>0</v>
      </c>
      <c r="AG1911" s="15">
        <v>0</v>
      </c>
      <c r="AH1911" s="13">
        <v>0</v>
      </c>
      <c r="AI1911" s="15">
        <v>0</v>
      </c>
      <c r="AJ1911" s="11" t="s">
        <v>17</v>
      </c>
      <c r="AK1911" s="11" t="s">
        <v>1398</v>
      </c>
      <c r="AL1911" s="22">
        <f t="shared" si="87"/>
        <v>2476</v>
      </c>
      <c r="AM1911" s="11" t="str">
        <f>VLOOKUP(O1911,Sheet2!$D$6:$E$14,2,FALSE)</f>
        <v>Spare parts</v>
      </c>
      <c r="AN1911" s="11" t="str">
        <f>VLOOKUP(F1911,Sheet2!$E$10:$F$13,2,FALSE)</f>
        <v>SPE</v>
      </c>
      <c r="AO1911" s="35" t="s">
        <v>14668</v>
      </c>
      <c r="AP1911">
        <f>MATCH(AN1911,Sheet2!$F$5:$F$18,0)</f>
        <v>7</v>
      </c>
      <c r="AQ1911">
        <f>MATCH(AO1911,Sheet2!$F$5:$K$5,0)</f>
        <v>6</v>
      </c>
      <c r="AR1911" s="33">
        <f>INDEX(Sheet2!$F$5:$K$18,OPaL!AP1911,OPaL!AQ1911)</f>
        <v>0.15</v>
      </c>
      <c r="AS1911" s="1">
        <f t="shared" si="89"/>
        <v>20290.970499999999</v>
      </c>
    </row>
    <row r="1912" spans="1:45" x14ac:dyDescent="0.2">
      <c r="A1912" s="11" t="s">
        <v>8123</v>
      </c>
      <c r="B1912" s="11" t="s">
        <v>8124</v>
      </c>
      <c r="C1912" s="11" t="s">
        <v>11640</v>
      </c>
      <c r="D1912" s="21">
        <v>42816</v>
      </c>
      <c r="E1912" s="21" t="s">
        <v>9722</v>
      </c>
      <c r="F1912" s="21" t="s">
        <v>14658</v>
      </c>
      <c r="G1912" s="11" t="s">
        <v>2</v>
      </c>
      <c r="H1912" s="11" t="s">
        <v>350</v>
      </c>
      <c r="I1912" s="11" t="s">
        <v>4</v>
      </c>
      <c r="J1912" s="12">
        <v>1</v>
      </c>
      <c r="K1912" s="12">
        <v>23871.73</v>
      </c>
      <c r="L1912" s="12">
        <v>0</v>
      </c>
      <c r="M1912" s="12">
        <v>0</v>
      </c>
      <c r="N1912" s="12">
        <f t="shared" si="88"/>
        <v>23871.73</v>
      </c>
      <c r="O1912" s="11" t="s">
        <v>5</v>
      </c>
      <c r="P1912" s="13">
        <v>0</v>
      </c>
      <c r="Q1912" s="11" t="s">
        <v>6</v>
      </c>
      <c r="R1912" s="13">
        <v>0</v>
      </c>
      <c r="S1912" s="13">
        <v>0</v>
      </c>
      <c r="T1912" s="11" t="s">
        <v>7</v>
      </c>
      <c r="U1912" s="11" t="s">
        <v>8</v>
      </c>
      <c r="V1912" s="15">
        <v>0</v>
      </c>
      <c r="W1912" s="13">
        <v>0</v>
      </c>
      <c r="X1912" s="15">
        <v>0</v>
      </c>
      <c r="Y1912" s="15">
        <v>0</v>
      </c>
      <c r="Z1912" s="13">
        <v>0</v>
      </c>
      <c r="AA1912" s="15">
        <v>0</v>
      </c>
      <c r="AB1912" s="13">
        <v>0</v>
      </c>
      <c r="AC1912" s="15">
        <v>0</v>
      </c>
      <c r="AD1912" s="13">
        <v>0</v>
      </c>
      <c r="AE1912" s="15">
        <v>0</v>
      </c>
      <c r="AF1912" s="13">
        <v>0</v>
      </c>
      <c r="AG1912" s="15">
        <v>0</v>
      </c>
      <c r="AH1912" s="13">
        <v>0</v>
      </c>
      <c r="AI1912" s="15">
        <v>0</v>
      </c>
      <c r="AJ1912" s="11" t="s">
        <v>352</v>
      </c>
      <c r="AK1912" s="11" t="s">
        <v>1398</v>
      </c>
      <c r="AL1912" s="22">
        <f t="shared" si="87"/>
        <v>2476</v>
      </c>
      <c r="AM1912" s="11" t="str">
        <f>VLOOKUP(O1912,Sheet2!$D$6:$E$14,2,FALSE)</f>
        <v>Spare parts</v>
      </c>
      <c r="AN1912" s="11" t="str">
        <f>VLOOKUP(F1912,Sheet2!$E$10:$F$13,2,FALSE)</f>
        <v>SPE</v>
      </c>
      <c r="AO1912" s="35" t="s">
        <v>14668</v>
      </c>
      <c r="AP1912">
        <f>MATCH(AN1912,Sheet2!$F$5:$F$18,0)</f>
        <v>7</v>
      </c>
      <c r="AQ1912">
        <f>MATCH(AO1912,Sheet2!$F$5:$K$5,0)</f>
        <v>6</v>
      </c>
      <c r="AR1912" s="33">
        <f>INDEX(Sheet2!$F$5:$K$18,OPaL!AP1912,OPaL!AQ1912)</f>
        <v>0.15</v>
      </c>
      <c r="AS1912" s="1">
        <f t="shared" si="89"/>
        <v>20290.970499999999</v>
      </c>
    </row>
    <row r="1913" spans="1:45" x14ac:dyDescent="0.2">
      <c r="A1913" s="11" t="s">
        <v>5757</v>
      </c>
      <c r="B1913" s="11" t="s">
        <v>5758</v>
      </c>
      <c r="C1913" s="11" t="s">
        <v>11641</v>
      </c>
      <c r="D1913" s="21">
        <v>43523</v>
      </c>
      <c r="E1913" s="21" t="s">
        <v>9697</v>
      </c>
      <c r="F1913" s="21" t="s">
        <v>14659</v>
      </c>
      <c r="G1913" s="11" t="s">
        <v>2</v>
      </c>
      <c r="H1913" s="11" t="s">
        <v>3</v>
      </c>
      <c r="I1913" s="11" t="s">
        <v>4</v>
      </c>
      <c r="J1913" s="12">
        <v>2</v>
      </c>
      <c r="K1913" s="12">
        <v>23828.71</v>
      </c>
      <c r="L1913" s="12">
        <v>0</v>
      </c>
      <c r="M1913" s="12">
        <v>0</v>
      </c>
      <c r="N1913" s="12">
        <f t="shared" si="88"/>
        <v>23828.71</v>
      </c>
      <c r="O1913" s="11" t="s">
        <v>5</v>
      </c>
      <c r="P1913" s="13">
        <v>0</v>
      </c>
      <c r="Q1913" s="11" t="s">
        <v>6</v>
      </c>
      <c r="R1913" s="13">
        <v>0</v>
      </c>
      <c r="S1913" s="13">
        <v>0</v>
      </c>
      <c r="T1913" s="11" t="s">
        <v>7</v>
      </c>
      <c r="U1913" s="11" t="s">
        <v>8</v>
      </c>
      <c r="V1913" s="15">
        <v>0</v>
      </c>
      <c r="W1913" s="13">
        <v>0</v>
      </c>
      <c r="X1913" s="15">
        <v>0</v>
      </c>
      <c r="Y1913" s="15">
        <v>0</v>
      </c>
      <c r="Z1913" s="13">
        <v>0</v>
      </c>
      <c r="AA1913" s="15">
        <v>0</v>
      </c>
      <c r="AB1913" s="13">
        <v>0</v>
      </c>
      <c r="AC1913" s="15">
        <v>0</v>
      </c>
      <c r="AD1913" s="13">
        <v>0</v>
      </c>
      <c r="AE1913" s="15">
        <v>0</v>
      </c>
      <c r="AF1913" s="13">
        <v>0</v>
      </c>
      <c r="AG1913" s="15">
        <v>0</v>
      </c>
      <c r="AH1913" s="13">
        <v>0</v>
      </c>
      <c r="AI1913" s="15">
        <v>0</v>
      </c>
      <c r="AJ1913" s="11" t="s">
        <v>9</v>
      </c>
      <c r="AK1913" s="11" t="s">
        <v>1398</v>
      </c>
      <c r="AL1913" s="22">
        <f t="shared" si="87"/>
        <v>1769</v>
      </c>
      <c r="AM1913" s="11" t="str">
        <f>VLOOKUP(O1913,Sheet2!$D$6:$E$14,2,FALSE)</f>
        <v>Spare parts</v>
      </c>
      <c r="AN1913" s="11" t="str">
        <f>VLOOKUP(F1913,Sheet2!$E$10:$F$13,2,FALSE)</f>
        <v>SPM</v>
      </c>
      <c r="AO1913" s="35" t="s">
        <v>14668</v>
      </c>
      <c r="AP1913">
        <f>MATCH(AN1913,Sheet2!$F$5:$F$18,0)</f>
        <v>6</v>
      </c>
      <c r="AQ1913">
        <f>MATCH(AO1913,Sheet2!$F$5:$K$5,0)</f>
        <v>6</v>
      </c>
      <c r="AR1913" s="33">
        <f>INDEX(Sheet2!$F$5:$K$18,OPaL!AP1913,OPaL!AQ1913)</f>
        <v>0.15</v>
      </c>
      <c r="AS1913" s="1">
        <f t="shared" si="89"/>
        <v>20254.4035</v>
      </c>
    </row>
    <row r="1914" spans="1:45" x14ac:dyDescent="0.2">
      <c r="A1914" s="11" t="s">
        <v>8288</v>
      </c>
      <c r="B1914" s="11" t="s">
        <v>8289</v>
      </c>
      <c r="C1914" s="11" t="s">
        <v>11642</v>
      </c>
      <c r="D1914" s="21">
        <v>45291</v>
      </c>
      <c r="E1914" s="21" t="s">
        <v>9695</v>
      </c>
      <c r="F1914" s="21" t="s">
        <v>14656</v>
      </c>
      <c r="G1914" s="11" t="s">
        <v>2</v>
      </c>
      <c r="H1914" s="11" t="s">
        <v>8243</v>
      </c>
      <c r="I1914" s="11" t="s">
        <v>2347</v>
      </c>
      <c r="J1914" s="12">
        <v>287</v>
      </c>
      <c r="K1914" s="12">
        <v>23821</v>
      </c>
      <c r="L1914" s="12">
        <v>0</v>
      </c>
      <c r="M1914" s="12">
        <v>0</v>
      </c>
      <c r="N1914" s="12">
        <f t="shared" si="88"/>
        <v>23821</v>
      </c>
      <c r="O1914" s="11" t="s">
        <v>8227</v>
      </c>
      <c r="P1914" s="13">
        <v>0</v>
      </c>
      <c r="Q1914" s="11" t="s">
        <v>6</v>
      </c>
      <c r="R1914" s="14">
        <v>0</v>
      </c>
      <c r="S1914" s="14">
        <v>0</v>
      </c>
      <c r="T1914" s="11" t="s">
        <v>7</v>
      </c>
      <c r="U1914" s="11" t="s">
        <v>8</v>
      </c>
      <c r="V1914" s="15">
        <v>0</v>
      </c>
      <c r="W1914" s="14">
        <v>0</v>
      </c>
      <c r="X1914" s="15">
        <v>0</v>
      </c>
      <c r="Y1914" s="15">
        <v>0</v>
      </c>
      <c r="Z1914" s="14">
        <v>0</v>
      </c>
      <c r="AA1914" s="15">
        <v>0</v>
      </c>
      <c r="AB1914" s="14">
        <v>0</v>
      </c>
      <c r="AC1914" s="15">
        <v>0</v>
      </c>
      <c r="AD1914" s="14">
        <v>0</v>
      </c>
      <c r="AE1914" s="15">
        <v>0</v>
      </c>
      <c r="AF1914" s="14">
        <v>0</v>
      </c>
      <c r="AG1914" s="15">
        <v>0</v>
      </c>
      <c r="AH1914" s="14">
        <v>0</v>
      </c>
      <c r="AI1914" s="15">
        <v>0</v>
      </c>
      <c r="AJ1914" s="11" t="s">
        <v>8244</v>
      </c>
      <c r="AK1914" s="11" t="s">
        <v>8163</v>
      </c>
      <c r="AL1914" s="22">
        <f t="shared" si="87"/>
        <v>1</v>
      </c>
      <c r="AM1914" s="11" t="str">
        <f>VLOOKUP(O1914,Sheet2!$D$6:$E$14,2,FALSE)</f>
        <v>Consumables</v>
      </c>
      <c r="AN1914" s="11" t="str">
        <f>VLOOKUP(F1914,Sheet2!$E$15:$F$18,2,FALSE)</f>
        <v>CC</v>
      </c>
      <c r="AO1914" s="35" t="s">
        <v>14664</v>
      </c>
      <c r="AP1914">
        <f>MATCH(AN1914,Sheet2!$F$5:$F$18,0)</f>
        <v>11</v>
      </c>
      <c r="AQ1914">
        <f>MATCH(AO1914,Sheet2!$F$5:$K$5,0)</f>
        <v>2</v>
      </c>
      <c r="AR1914" s="33">
        <f>INDEX(Sheet2!$F$5:$K$18,OPaL!AP1914,OPaL!AQ1914)</f>
        <v>0</v>
      </c>
      <c r="AS1914" s="1">
        <f t="shared" si="89"/>
        <v>23821</v>
      </c>
    </row>
    <row r="1915" spans="1:45" x14ac:dyDescent="0.2">
      <c r="A1915" s="11" t="s">
        <v>4955</v>
      </c>
      <c r="B1915" s="11" t="s">
        <v>4956</v>
      </c>
      <c r="C1915" s="11" t="s">
        <v>11643</v>
      </c>
      <c r="D1915" s="21">
        <v>44796</v>
      </c>
      <c r="E1915" s="21" t="s">
        <v>9697</v>
      </c>
      <c r="F1915" s="21" t="s">
        <v>14659</v>
      </c>
      <c r="G1915" s="11" t="s">
        <v>2</v>
      </c>
      <c r="H1915" s="11" t="s">
        <v>350</v>
      </c>
      <c r="I1915" s="11" t="s">
        <v>4</v>
      </c>
      <c r="J1915" s="13">
        <v>48</v>
      </c>
      <c r="K1915" s="12">
        <v>23788.799999999999</v>
      </c>
      <c r="L1915" s="12">
        <v>0</v>
      </c>
      <c r="M1915" s="12">
        <v>0</v>
      </c>
      <c r="N1915" s="12">
        <f t="shared" si="88"/>
        <v>23788.799999999999</v>
      </c>
      <c r="O1915" s="11" t="s">
        <v>5</v>
      </c>
      <c r="P1915" s="13">
        <v>0</v>
      </c>
      <c r="Q1915" s="11" t="s">
        <v>6</v>
      </c>
      <c r="R1915" s="13">
        <v>0</v>
      </c>
      <c r="S1915" s="13">
        <v>0</v>
      </c>
      <c r="T1915" s="11" t="s">
        <v>7</v>
      </c>
      <c r="U1915" s="11" t="s">
        <v>8</v>
      </c>
      <c r="V1915" s="15">
        <v>0</v>
      </c>
      <c r="W1915" s="13">
        <v>0</v>
      </c>
      <c r="X1915" s="15">
        <v>0</v>
      </c>
      <c r="Y1915" s="15">
        <v>0</v>
      </c>
      <c r="Z1915" s="13">
        <v>0</v>
      </c>
      <c r="AA1915" s="15">
        <v>0</v>
      </c>
      <c r="AB1915" s="13">
        <v>0</v>
      </c>
      <c r="AC1915" s="15">
        <v>0</v>
      </c>
      <c r="AD1915" s="13">
        <v>0</v>
      </c>
      <c r="AE1915" s="15">
        <v>0</v>
      </c>
      <c r="AF1915" s="13">
        <v>0</v>
      </c>
      <c r="AG1915" s="15">
        <v>0</v>
      </c>
      <c r="AH1915" s="13">
        <v>0</v>
      </c>
      <c r="AI1915" s="15">
        <v>0</v>
      </c>
      <c r="AJ1915" s="11" t="s">
        <v>352</v>
      </c>
      <c r="AK1915" s="11" t="s">
        <v>1398</v>
      </c>
      <c r="AL1915" s="22">
        <f t="shared" si="87"/>
        <v>496</v>
      </c>
      <c r="AM1915" s="11" t="str">
        <f>VLOOKUP(O1915,Sheet2!$D$6:$E$14,2,FALSE)</f>
        <v>Spare parts</v>
      </c>
      <c r="AN1915" s="11" t="str">
        <f>VLOOKUP(F1915,Sheet2!$E$10:$F$13,2,FALSE)</f>
        <v>SPM</v>
      </c>
      <c r="AO1915" s="35" t="s">
        <v>14668</v>
      </c>
      <c r="AP1915">
        <f>MATCH(AN1915,Sheet2!$F$5:$F$18,0)</f>
        <v>6</v>
      </c>
      <c r="AQ1915">
        <f>MATCH(AO1915,Sheet2!$F$5:$K$5,0)</f>
        <v>6</v>
      </c>
      <c r="AR1915" s="33">
        <f>INDEX(Sheet2!$F$5:$K$18,OPaL!AP1915,OPaL!AQ1915)</f>
        <v>0.15</v>
      </c>
      <c r="AS1915" s="1">
        <f t="shared" si="89"/>
        <v>20220.48</v>
      </c>
    </row>
    <row r="1916" spans="1:45" x14ac:dyDescent="0.2">
      <c r="A1916" s="11" t="s">
        <v>5243</v>
      </c>
      <c r="B1916" s="11" t="s">
        <v>5244</v>
      </c>
      <c r="C1916" s="11" t="s">
        <v>11644</v>
      </c>
      <c r="D1916" s="21">
        <v>42784</v>
      </c>
      <c r="E1916" s="21" t="s">
        <v>9697</v>
      </c>
      <c r="F1916" s="21" t="s">
        <v>14659</v>
      </c>
      <c r="G1916" s="11" t="s">
        <v>2</v>
      </c>
      <c r="H1916" s="11" t="s">
        <v>16</v>
      </c>
      <c r="I1916" s="11" t="s">
        <v>351</v>
      </c>
      <c r="J1916" s="12">
        <v>1</v>
      </c>
      <c r="K1916" s="12">
        <v>23785.74</v>
      </c>
      <c r="L1916" s="12">
        <v>0</v>
      </c>
      <c r="M1916" s="12">
        <v>0</v>
      </c>
      <c r="N1916" s="12">
        <f t="shared" si="88"/>
        <v>23785.74</v>
      </c>
      <c r="O1916" s="11" t="s">
        <v>5</v>
      </c>
      <c r="P1916" s="13">
        <v>0</v>
      </c>
      <c r="Q1916" s="11" t="s">
        <v>6</v>
      </c>
      <c r="R1916" s="13">
        <v>0</v>
      </c>
      <c r="S1916" s="13">
        <v>0</v>
      </c>
      <c r="T1916" s="11" t="s">
        <v>7</v>
      </c>
      <c r="U1916" s="11" t="s">
        <v>8</v>
      </c>
      <c r="V1916" s="15">
        <v>0</v>
      </c>
      <c r="W1916" s="13">
        <v>0</v>
      </c>
      <c r="X1916" s="15">
        <v>0</v>
      </c>
      <c r="Y1916" s="15">
        <v>0</v>
      </c>
      <c r="Z1916" s="13">
        <v>0</v>
      </c>
      <c r="AA1916" s="15">
        <v>0</v>
      </c>
      <c r="AB1916" s="13">
        <v>0</v>
      </c>
      <c r="AC1916" s="15">
        <v>0</v>
      </c>
      <c r="AD1916" s="13">
        <v>0</v>
      </c>
      <c r="AE1916" s="15">
        <v>0</v>
      </c>
      <c r="AF1916" s="13">
        <v>0</v>
      </c>
      <c r="AG1916" s="15">
        <v>0</v>
      </c>
      <c r="AH1916" s="13">
        <v>0</v>
      </c>
      <c r="AI1916" s="15">
        <v>0</v>
      </c>
      <c r="AJ1916" s="11" t="s">
        <v>17</v>
      </c>
      <c r="AK1916" s="11" t="s">
        <v>1398</v>
      </c>
      <c r="AL1916" s="22">
        <f t="shared" si="87"/>
        <v>2508</v>
      </c>
      <c r="AM1916" s="11" t="str">
        <f>VLOOKUP(O1916,Sheet2!$D$6:$E$14,2,FALSE)</f>
        <v>Spare parts</v>
      </c>
      <c r="AN1916" s="11" t="str">
        <f>VLOOKUP(F1916,Sheet2!$E$10:$F$13,2,FALSE)</f>
        <v>SPM</v>
      </c>
      <c r="AO1916" s="35" t="s">
        <v>14668</v>
      </c>
      <c r="AP1916">
        <f>MATCH(AN1916,Sheet2!$F$5:$F$18,0)</f>
        <v>6</v>
      </c>
      <c r="AQ1916">
        <f>MATCH(AO1916,Sheet2!$F$5:$K$5,0)</f>
        <v>6</v>
      </c>
      <c r="AR1916" s="33">
        <f>INDEX(Sheet2!$F$5:$K$18,OPaL!AP1916,OPaL!AQ1916)</f>
        <v>0.15</v>
      </c>
      <c r="AS1916" s="1">
        <f t="shared" si="89"/>
        <v>20217.879000000001</v>
      </c>
    </row>
    <row r="1917" spans="1:45" x14ac:dyDescent="0.2">
      <c r="A1917" s="11" t="s">
        <v>8129</v>
      </c>
      <c r="B1917" s="11" t="s">
        <v>8130</v>
      </c>
      <c r="C1917" s="11" t="s">
        <v>11645</v>
      </c>
      <c r="D1917" s="21">
        <v>42816</v>
      </c>
      <c r="E1917" s="21" t="s">
        <v>9722</v>
      </c>
      <c r="F1917" s="21" t="s">
        <v>14658</v>
      </c>
      <c r="G1917" s="11" t="s">
        <v>2</v>
      </c>
      <c r="H1917" s="11" t="s">
        <v>16</v>
      </c>
      <c r="I1917" s="11" t="s">
        <v>4</v>
      </c>
      <c r="J1917" s="12">
        <v>1</v>
      </c>
      <c r="K1917" s="12">
        <v>23751.23</v>
      </c>
      <c r="L1917" s="12">
        <v>0</v>
      </c>
      <c r="M1917" s="12">
        <v>0</v>
      </c>
      <c r="N1917" s="12">
        <f t="shared" si="88"/>
        <v>23751.23</v>
      </c>
      <c r="O1917" s="11" t="s">
        <v>5</v>
      </c>
      <c r="P1917" s="13">
        <v>0</v>
      </c>
      <c r="Q1917" s="11" t="s">
        <v>6</v>
      </c>
      <c r="R1917" s="13">
        <v>0</v>
      </c>
      <c r="S1917" s="13">
        <v>0</v>
      </c>
      <c r="T1917" s="11" t="s">
        <v>7</v>
      </c>
      <c r="U1917" s="11" t="s">
        <v>8</v>
      </c>
      <c r="V1917" s="15">
        <v>0</v>
      </c>
      <c r="W1917" s="13">
        <v>0</v>
      </c>
      <c r="X1917" s="15">
        <v>0</v>
      </c>
      <c r="Y1917" s="15">
        <v>0</v>
      </c>
      <c r="Z1917" s="13">
        <v>0</v>
      </c>
      <c r="AA1917" s="15">
        <v>0</v>
      </c>
      <c r="AB1917" s="13">
        <v>0</v>
      </c>
      <c r="AC1917" s="15">
        <v>0</v>
      </c>
      <c r="AD1917" s="13">
        <v>0</v>
      </c>
      <c r="AE1917" s="15">
        <v>0</v>
      </c>
      <c r="AF1917" s="13">
        <v>0</v>
      </c>
      <c r="AG1917" s="15">
        <v>0</v>
      </c>
      <c r="AH1917" s="13">
        <v>0</v>
      </c>
      <c r="AI1917" s="15">
        <v>0</v>
      </c>
      <c r="AJ1917" s="11" t="s">
        <v>17</v>
      </c>
      <c r="AK1917" s="11" t="s">
        <v>1398</v>
      </c>
      <c r="AL1917" s="22">
        <f t="shared" si="87"/>
        <v>2476</v>
      </c>
      <c r="AM1917" s="11" t="str">
        <f>VLOOKUP(O1917,Sheet2!$D$6:$E$14,2,FALSE)</f>
        <v>Spare parts</v>
      </c>
      <c r="AN1917" s="11" t="str">
        <f>VLOOKUP(F1917,Sheet2!$E$10:$F$13,2,FALSE)</f>
        <v>SPE</v>
      </c>
      <c r="AO1917" s="35" t="s">
        <v>14668</v>
      </c>
      <c r="AP1917">
        <f>MATCH(AN1917,Sheet2!$F$5:$F$18,0)</f>
        <v>7</v>
      </c>
      <c r="AQ1917">
        <f>MATCH(AO1917,Sheet2!$F$5:$K$5,0)</f>
        <v>6</v>
      </c>
      <c r="AR1917" s="33">
        <f>INDEX(Sheet2!$F$5:$K$18,OPaL!AP1917,OPaL!AQ1917)</f>
        <v>0.15</v>
      </c>
      <c r="AS1917" s="1">
        <f t="shared" si="89"/>
        <v>20188.5455</v>
      </c>
    </row>
    <row r="1918" spans="1:45" x14ac:dyDescent="0.2">
      <c r="A1918" s="11" t="s">
        <v>8129</v>
      </c>
      <c r="B1918" s="11" t="s">
        <v>8130</v>
      </c>
      <c r="C1918" s="11" t="s">
        <v>11645</v>
      </c>
      <c r="D1918" s="21">
        <v>42816</v>
      </c>
      <c r="E1918" s="21" t="s">
        <v>9722</v>
      </c>
      <c r="F1918" s="21" t="s">
        <v>14658</v>
      </c>
      <c r="G1918" s="11" t="s">
        <v>2</v>
      </c>
      <c r="H1918" s="11" t="s">
        <v>350</v>
      </c>
      <c r="I1918" s="11" t="s">
        <v>4</v>
      </c>
      <c r="J1918" s="12">
        <v>1</v>
      </c>
      <c r="K1918" s="12">
        <v>23751.23</v>
      </c>
      <c r="L1918" s="12">
        <v>0</v>
      </c>
      <c r="M1918" s="12">
        <v>0</v>
      </c>
      <c r="N1918" s="12">
        <f t="shared" si="88"/>
        <v>23751.23</v>
      </c>
      <c r="O1918" s="11" t="s">
        <v>5</v>
      </c>
      <c r="P1918" s="13">
        <v>0</v>
      </c>
      <c r="Q1918" s="11" t="s">
        <v>6</v>
      </c>
      <c r="R1918" s="13">
        <v>0</v>
      </c>
      <c r="S1918" s="13">
        <v>0</v>
      </c>
      <c r="T1918" s="11" t="s">
        <v>7</v>
      </c>
      <c r="U1918" s="11" t="s">
        <v>8</v>
      </c>
      <c r="V1918" s="15">
        <v>0</v>
      </c>
      <c r="W1918" s="13">
        <v>0</v>
      </c>
      <c r="X1918" s="15">
        <v>0</v>
      </c>
      <c r="Y1918" s="15">
        <v>0</v>
      </c>
      <c r="Z1918" s="13">
        <v>0</v>
      </c>
      <c r="AA1918" s="15">
        <v>0</v>
      </c>
      <c r="AB1918" s="13">
        <v>0</v>
      </c>
      <c r="AC1918" s="15">
        <v>0</v>
      </c>
      <c r="AD1918" s="13">
        <v>0</v>
      </c>
      <c r="AE1918" s="15">
        <v>0</v>
      </c>
      <c r="AF1918" s="13">
        <v>0</v>
      </c>
      <c r="AG1918" s="15">
        <v>0</v>
      </c>
      <c r="AH1918" s="13">
        <v>0</v>
      </c>
      <c r="AI1918" s="15">
        <v>0</v>
      </c>
      <c r="AJ1918" s="11" t="s">
        <v>352</v>
      </c>
      <c r="AK1918" s="11" t="s">
        <v>1398</v>
      </c>
      <c r="AL1918" s="22">
        <f t="shared" si="87"/>
        <v>2476</v>
      </c>
      <c r="AM1918" s="11" t="str">
        <f>VLOOKUP(O1918,Sheet2!$D$6:$E$14,2,FALSE)</f>
        <v>Spare parts</v>
      </c>
      <c r="AN1918" s="11" t="str">
        <f>VLOOKUP(F1918,Sheet2!$E$10:$F$13,2,FALSE)</f>
        <v>SPE</v>
      </c>
      <c r="AO1918" s="35" t="s">
        <v>14668</v>
      </c>
      <c r="AP1918">
        <f>MATCH(AN1918,Sheet2!$F$5:$F$18,0)</f>
        <v>7</v>
      </c>
      <c r="AQ1918">
        <f>MATCH(AO1918,Sheet2!$F$5:$K$5,0)</f>
        <v>6</v>
      </c>
      <c r="AR1918" s="33">
        <f>INDEX(Sheet2!$F$5:$K$18,OPaL!AP1918,OPaL!AQ1918)</f>
        <v>0.15</v>
      </c>
      <c r="AS1918" s="1">
        <f t="shared" si="89"/>
        <v>20188.5455</v>
      </c>
    </row>
    <row r="1919" spans="1:45" x14ac:dyDescent="0.2">
      <c r="A1919" s="11" t="s">
        <v>5381</v>
      </c>
      <c r="B1919" s="11" t="s">
        <v>5382</v>
      </c>
      <c r="C1919" s="11" t="s">
        <v>11646</v>
      </c>
      <c r="D1919" s="21">
        <v>42816</v>
      </c>
      <c r="E1919" s="21" t="s">
        <v>9703</v>
      </c>
      <c r="F1919" s="21" t="s">
        <v>14658</v>
      </c>
      <c r="G1919" s="11" t="s">
        <v>2</v>
      </c>
      <c r="H1919" s="11" t="s">
        <v>16</v>
      </c>
      <c r="I1919" s="11" t="s">
        <v>4</v>
      </c>
      <c r="J1919" s="12">
        <v>1</v>
      </c>
      <c r="K1919" s="12">
        <v>23736</v>
      </c>
      <c r="L1919" s="12">
        <v>0</v>
      </c>
      <c r="M1919" s="12">
        <v>0</v>
      </c>
      <c r="N1919" s="12">
        <f t="shared" si="88"/>
        <v>23736</v>
      </c>
      <c r="O1919" s="11" t="s">
        <v>5</v>
      </c>
      <c r="P1919" s="13">
        <v>0</v>
      </c>
      <c r="Q1919" s="11" t="s">
        <v>6</v>
      </c>
      <c r="R1919" s="13">
        <v>0</v>
      </c>
      <c r="S1919" s="13">
        <v>0</v>
      </c>
      <c r="T1919" s="11" t="s">
        <v>7</v>
      </c>
      <c r="U1919" s="11" t="s">
        <v>8</v>
      </c>
      <c r="V1919" s="15">
        <v>0</v>
      </c>
      <c r="W1919" s="13">
        <v>0</v>
      </c>
      <c r="X1919" s="15">
        <v>0</v>
      </c>
      <c r="Y1919" s="15">
        <v>0</v>
      </c>
      <c r="Z1919" s="13">
        <v>0</v>
      </c>
      <c r="AA1919" s="15">
        <v>0</v>
      </c>
      <c r="AB1919" s="13">
        <v>0</v>
      </c>
      <c r="AC1919" s="15">
        <v>0</v>
      </c>
      <c r="AD1919" s="13">
        <v>0</v>
      </c>
      <c r="AE1919" s="15">
        <v>0</v>
      </c>
      <c r="AF1919" s="13">
        <v>0</v>
      </c>
      <c r="AG1919" s="15">
        <v>0</v>
      </c>
      <c r="AH1919" s="13">
        <v>0</v>
      </c>
      <c r="AI1919" s="15">
        <v>0</v>
      </c>
      <c r="AJ1919" s="11" t="s">
        <v>17</v>
      </c>
      <c r="AK1919" s="11" t="s">
        <v>1398</v>
      </c>
      <c r="AL1919" s="22">
        <f t="shared" si="87"/>
        <v>2476</v>
      </c>
      <c r="AM1919" s="11" t="str">
        <f>VLOOKUP(O1919,Sheet2!$D$6:$E$14,2,FALSE)</f>
        <v>Spare parts</v>
      </c>
      <c r="AN1919" s="11" t="str">
        <f>VLOOKUP(F1919,Sheet2!$E$10:$F$13,2,FALSE)</f>
        <v>SPE</v>
      </c>
      <c r="AO1919" s="35" t="s">
        <v>14668</v>
      </c>
      <c r="AP1919">
        <f>MATCH(AN1919,Sheet2!$F$5:$F$18,0)</f>
        <v>7</v>
      </c>
      <c r="AQ1919">
        <f>MATCH(AO1919,Sheet2!$F$5:$K$5,0)</f>
        <v>6</v>
      </c>
      <c r="AR1919" s="33">
        <f>INDEX(Sheet2!$F$5:$K$18,OPaL!AP1919,OPaL!AQ1919)</f>
        <v>0.15</v>
      </c>
      <c r="AS1919" s="1">
        <f t="shared" si="89"/>
        <v>20175.599999999999</v>
      </c>
    </row>
    <row r="1920" spans="1:45" x14ac:dyDescent="0.2">
      <c r="A1920" s="11" t="s">
        <v>6025</v>
      </c>
      <c r="B1920" s="11" t="s">
        <v>6026</v>
      </c>
      <c r="C1920" s="11" t="s">
        <v>11647</v>
      </c>
      <c r="D1920" s="21">
        <v>43719</v>
      </c>
      <c r="E1920" s="21" t="s">
        <v>9697</v>
      </c>
      <c r="F1920" s="21" t="s">
        <v>14659</v>
      </c>
      <c r="G1920" s="11" t="s">
        <v>2</v>
      </c>
      <c r="H1920" s="11" t="s">
        <v>3</v>
      </c>
      <c r="I1920" s="11" t="s">
        <v>4</v>
      </c>
      <c r="J1920" s="13">
        <v>1</v>
      </c>
      <c r="K1920" s="12">
        <v>23716.5</v>
      </c>
      <c r="L1920" s="12">
        <v>0</v>
      </c>
      <c r="M1920" s="12">
        <v>0</v>
      </c>
      <c r="N1920" s="12">
        <f t="shared" si="88"/>
        <v>23716.5</v>
      </c>
      <c r="O1920" s="11" t="s">
        <v>5</v>
      </c>
      <c r="P1920" s="13">
        <v>0</v>
      </c>
      <c r="Q1920" s="11" t="s">
        <v>6</v>
      </c>
      <c r="R1920" s="13">
        <v>0</v>
      </c>
      <c r="S1920" s="13">
        <v>0</v>
      </c>
      <c r="T1920" s="11" t="s">
        <v>7</v>
      </c>
      <c r="U1920" s="11" t="s">
        <v>8</v>
      </c>
      <c r="V1920" s="15">
        <v>0</v>
      </c>
      <c r="W1920" s="13">
        <v>0</v>
      </c>
      <c r="X1920" s="15">
        <v>0</v>
      </c>
      <c r="Y1920" s="15">
        <v>0</v>
      </c>
      <c r="Z1920" s="13">
        <v>0</v>
      </c>
      <c r="AA1920" s="15">
        <v>0</v>
      </c>
      <c r="AB1920" s="13">
        <v>0</v>
      </c>
      <c r="AC1920" s="15">
        <v>0</v>
      </c>
      <c r="AD1920" s="13">
        <v>0</v>
      </c>
      <c r="AE1920" s="15">
        <v>0</v>
      </c>
      <c r="AF1920" s="13">
        <v>0</v>
      </c>
      <c r="AG1920" s="15">
        <v>0</v>
      </c>
      <c r="AH1920" s="13">
        <v>0</v>
      </c>
      <c r="AI1920" s="15">
        <v>0</v>
      </c>
      <c r="AJ1920" s="11" t="s">
        <v>9</v>
      </c>
      <c r="AK1920" s="11" t="s">
        <v>13</v>
      </c>
      <c r="AL1920" s="22">
        <f t="shared" si="87"/>
        <v>1573</v>
      </c>
      <c r="AM1920" s="11" t="str">
        <f>VLOOKUP(O1920,Sheet2!$D$6:$E$14,2,FALSE)</f>
        <v>Spare parts</v>
      </c>
      <c r="AN1920" s="11" t="str">
        <f>VLOOKUP(F1920,Sheet2!$E$10:$F$13,2,FALSE)</f>
        <v>SPM</v>
      </c>
      <c r="AO1920" s="35" t="s">
        <v>14668</v>
      </c>
      <c r="AP1920">
        <f>MATCH(AN1920,Sheet2!$F$5:$F$18,0)</f>
        <v>6</v>
      </c>
      <c r="AQ1920">
        <f>MATCH(AO1920,Sheet2!$F$5:$K$5,0)</f>
        <v>6</v>
      </c>
      <c r="AR1920" s="33">
        <f>INDEX(Sheet2!$F$5:$K$18,OPaL!AP1920,OPaL!AQ1920)</f>
        <v>0.15</v>
      </c>
      <c r="AS1920" s="1">
        <f t="shared" si="89"/>
        <v>20159.024999999998</v>
      </c>
    </row>
    <row r="1921" spans="1:45" x14ac:dyDescent="0.2">
      <c r="A1921" s="11" t="s">
        <v>4735</v>
      </c>
      <c r="B1921" s="11" t="s">
        <v>4736</v>
      </c>
      <c r="C1921" s="11" t="s">
        <v>11648</v>
      </c>
      <c r="D1921" s="21">
        <v>42975</v>
      </c>
      <c r="E1921" s="21" t="s">
        <v>9697</v>
      </c>
      <c r="F1921" s="21" t="s">
        <v>14659</v>
      </c>
      <c r="G1921" s="11" t="s">
        <v>2</v>
      </c>
      <c r="H1921" s="11" t="s">
        <v>16</v>
      </c>
      <c r="I1921" s="11" t="s">
        <v>4</v>
      </c>
      <c r="J1921" s="12">
        <v>20</v>
      </c>
      <c r="K1921" s="12">
        <v>23700</v>
      </c>
      <c r="L1921" s="12">
        <v>0</v>
      </c>
      <c r="M1921" s="12">
        <v>0</v>
      </c>
      <c r="N1921" s="12">
        <f t="shared" si="88"/>
        <v>23700</v>
      </c>
      <c r="O1921" s="11" t="s">
        <v>5</v>
      </c>
      <c r="P1921" s="13">
        <v>0</v>
      </c>
      <c r="Q1921" s="11" t="s">
        <v>6</v>
      </c>
      <c r="R1921" s="13">
        <v>0</v>
      </c>
      <c r="S1921" s="13">
        <v>0</v>
      </c>
      <c r="T1921" s="11" t="s">
        <v>7</v>
      </c>
      <c r="U1921" s="11" t="s">
        <v>8</v>
      </c>
      <c r="V1921" s="15">
        <v>0</v>
      </c>
      <c r="W1921" s="13">
        <v>0</v>
      </c>
      <c r="X1921" s="15">
        <v>0</v>
      </c>
      <c r="Y1921" s="15">
        <v>0</v>
      </c>
      <c r="Z1921" s="13">
        <v>0</v>
      </c>
      <c r="AA1921" s="15">
        <v>0</v>
      </c>
      <c r="AB1921" s="13">
        <v>0</v>
      </c>
      <c r="AC1921" s="15">
        <v>0</v>
      </c>
      <c r="AD1921" s="13">
        <v>0</v>
      </c>
      <c r="AE1921" s="15">
        <v>0</v>
      </c>
      <c r="AF1921" s="13">
        <v>0</v>
      </c>
      <c r="AG1921" s="15">
        <v>0</v>
      </c>
      <c r="AH1921" s="13">
        <v>0</v>
      </c>
      <c r="AI1921" s="15">
        <v>0</v>
      </c>
      <c r="AJ1921" s="11" t="s">
        <v>17</v>
      </c>
      <c r="AK1921" s="11" t="s">
        <v>1398</v>
      </c>
      <c r="AL1921" s="22">
        <f t="shared" si="87"/>
        <v>2317</v>
      </c>
      <c r="AM1921" s="11" t="str">
        <f>VLOOKUP(O1921,Sheet2!$D$6:$E$14,2,FALSE)</f>
        <v>Spare parts</v>
      </c>
      <c r="AN1921" s="11" t="str">
        <f>VLOOKUP(F1921,Sheet2!$E$10:$F$13,2,FALSE)</f>
        <v>SPM</v>
      </c>
      <c r="AO1921" s="35" t="s">
        <v>14668</v>
      </c>
      <c r="AP1921">
        <f>MATCH(AN1921,Sheet2!$F$5:$F$18,0)</f>
        <v>6</v>
      </c>
      <c r="AQ1921">
        <f>MATCH(AO1921,Sheet2!$F$5:$K$5,0)</f>
        <v>6</v>
      </c>
      <c r="AR1921" s="33">
        <f>INDEX(Sheet2!$F$5:$K$18,OPaL!AP1921,OPaL!AQ1921)</f>
        <v>0.15</v>
      </c>
      <c r="AS1921" s="1">
        <f t="shared" si="89"/>
        <v>20145</v>
      </c>
    </row>
    <row r="1922" spans="1:45" x14ac:dyDescent="0.2">
      <c r="A1922" s="11" t="s">
        <v>3221</v>
      </c>
      <c r="B1922" s="11" t="s">
        <v>3222</v>
      </c>
      <c r="C1922" s="11" t="s">
        <v>11649</v>
      </c>
      <c r="D1922" s="21">
        <v>43776</v>
      </c>
      <c r="E1922" s="21" t="s">
        <v>9750</v>
      </c>
      <c r="F1922" s="21" t="s">
        <v>14659</v>
      </c>
      <c r="G1922" s="11" t="s">
        <v>2</v>
      </c>
      <c r="H1922" s="11" t="s">
        <v>3</v>
      </c>
      <c r="I1922" s="11" t="s">
        <v>4</v>
      </c>
      <c r="J1922" s="12">
        <v>2</v>
      </c>
      <c r="K1922" s="12">
        <v>23696.02</v>
      </c>
      <c r="L1922" s="12">
        <v>0</v>
      </c>
      <c r="M1922" s="12">
        <v>0</v>
      </c>
      <c r="N1922" s="12">
        <f t="shared" si="88"/>
        <v>23696.02</v>
      </c>
      <c r="O1922" s="11" t="s">
        <v>5</v>
      </c>
      <c r="P1922" s="13">
        <v>0</v>
      </c>
      <c r="Q1922" s="11" t="s">
        <v>6</v>
      </c>
      <c r="R1922" s="13">
        <v>0</v>
      </c>
      <c r="S1922" s="13">
        <v>0</v>
      </c>
      <c r="T1922" s="11" t="s">
        <v>7</v>
      </c>
      <c r="U1922" s="11" t="s">
        <v>8</v>
      </c>
      <c r="V1922" s="15">
        <v>0</v>
      </c>
      <c r="W1922" s="13">
        <v>0</v>
      </c>
      <c r="X1922" s="15">
        <v>0</v>
      </c>
      <c r="Y1922" s="15">
        <v>0</v>
      </c>
      <c r="Z1922" s="13">
        <v>0</v>
      </c>
      <c r="AA1922" s="15">
        <v>0</v>
      </c>
      <c r="AB1922" s="13">
        <v>0</v>
      </c>
      <c r="AC1922" s="15">
        <v>0</v>
      </c>
      <c r="AD1922" s="13">
        <v>0</v>
      </c>
      <c r="AE1922" s="15">
        <v>0</v>
      </c>
      <c r="AF1922" s="13">
        <v>0</v>
      </c>
      <c r="AG1922" s="15">
        <v>0</v>
      </c>
      <c r="AH1922" s="13">
        <v>0</v>
      </c>
      <c r="AI1922" s="15">
        <v>0</v>
      </c>
      <c r="AJ1922" s="11" t="s">
        <v>9</v>
      </c>
      <c r="AK1922" s="11" t="s">
        <v>13</v>
      </c>
      <c r="AL1922" s="22">
        <f t="shared" si="87"/>
        <v>1516</v>
      </c>
      <c r="AM1922" s="11" t="str">
        <f>VLOOKUP(O1922,Sheet2!$D$6:$E$14,2,FALSE)</f>
        <v>Spare parts</v>
      </c>
      <c r="AN1922" s="11" t="str">
        <f>VLOOKUP(F1922,Sheet2!$E$10:$F$13,2,FALSE)</f>
        <v>SPM</v>
      </c>
      <c r="AO1922" s="35" t="s">
        <v>14668</v>
      </c>
      <c r="AP1922">
        <f>MATCH(AN1922,Sheet2!$F$5:$F$18,0)</f>
        <v>6</v>
      </c>
      <c r="AQ1922">
        <f>MATCH(AO1922,Sheet2!$F$5:$K$5,0)</f>
        <v>6</v>
      </c>
      <c r="AR1922" s="33">
        <f>INDEX(Sheet2!$F$5:$K$18,OPaL!AP1922,OPaL!AQ1922)</f>
        <v>0.15</v>
      </c>
      <c r="AS1922" s="1">
        <f t="shared" si="89"/>
        <v>20141.616999999998</v>
      </c>
    </row>
    <row r="1923" spans="1:45" x14ac:dyDescent="0.2">
      <c r="A1923" s="11" t="s">
        <v>9644</v>
      </c>
      <c r="B1923" s="11" t="s">
        <v>9645</v>
      </c>
      <c r="C1923" s="11" t="s">
        <v>11650</v>
      </c>
      <c r="D1923" s="21">
        <v>44954</v>
      </c>
      <c r="E1923" s="21" t="s">
        <v>9802</v>
      </c>
      <c r="F1923" s="21" t="s">
        <v>14658</v>
      </c>
      <c r="G1923" s="11" t="s">
        <v>2</v>
      </c>
      <c r="H1923" s="11" t="s">
        <v>3</v>
      </c>
      <c r="I1923" s="11" t="s">
        <v>7751</v>
      </c>
      <c r="J1923" s="12">
        <v>250</v>
      </c>
      <c r="K1923" s="12">
        <v>23693.75</v>
      </c>
      <c r="L1923" s="12">
        <v>0</v>
      </c>
      <c r="M1923" s="12">
        <v>0</v>
      </c>
      <c r="N1923" s="12">
        <f t="shared" si="88"/>
        <v>23693.75</v>
      </c>
      <c r="O1923" s="11" t="s">
        <v>8227</v>
      </c>
      <c r="P1923" s="13">
        <v>0</v>
      </c>
      <c r="Q1923" s="11" t="s">
        <v>6</v>
      </c>
      <c r="R1923" s="15">
        <v>0</v>
      </c>
      <c r="S1923" s="15">
        <v>0</v>
      </c>
      <c r="T1923" s="11" t="s">
        <v>7</v>
      </c>
      <c r="U1923" s="11" t="s">
        <v>8</v>
      </c>
      <c r="V1923" s="15">
        <v>0</v>
      </c>
      <c r="W1923" s="15">
        <v>0</v>
      </c>
      <c r="X1923" s="15">
        <v>0</v>
      </c>
      <c r="Y1923" s="15">
        <v>0</v>
      </c>
      <c r="Z1923" s="15">
        <v>0</v>
      </c>
      <c r="AA1923" s="15">
        <v>0</v>
      </c>
      <c r="AB1923" s="15">
        <v>0</v>
      </c>
      <c r="AC1923" s="15">
        <v>0</v>
      </c>
      <c r="AD1923" s="15">
        <v>0</v>
      </c>
      <c r="AE1923" s="15">
        <v>0</v>
      </c>
      <c r="AF1923" s="15">
        <v>0</v>
      </c>
      <c r="AG1923" s="15">
        <v>0</v>
      </c>
      <c r="AH1923" s="15">
        <v>0</v>
      </c>
      <c r="AI1923" s="15">
        <v>0</v>
      </c>
      <c r="AJ1923" s="11" t="s">
        <v>9</v>
      </c>
      <c r="AK1923" s="11" t="s">
        <v>8299</v>
      </c>
      <c r="AL1923" s="22">
        <f t="shared" si="87"/>
        <v>338</v>
      </c>
      <c r="AM1923" s="11" t="str">
        <f>VLOOKUP(O1923,Sheet2!$D$6:$E$14,2,FALSE)</f>
        <v>Consumables</v>
      </c>
      <c r="AN1923" s="11" t="str">
        <f>VLOOKUP(F1923,Sheet2!$E$15:$F$19,2,FALSE)</f>
        <v>CE</v>
      </c>
      <c r="AO1923" s="35" t="s">
        <v>14667</v>
      </c>
      <c r="AP1923">
        <f>MATCH(AN1923,Sheet2!$F$5:$F$19,0)</f>
        <v>15</v>
      </c>
      <c r="AQ1923">
        <f>MATCH(AO1923,Sheet2!$F$5:$K$5,0)</f>
        <v>5</v>
      </c>
      <c r="AR1923" s="33">
        <f>INDEX(Sheet2!$F$5:$K$19,OPaL!AP1923,OPaL!AQ1923)</f>
        <v>0.2</v>
      </c>
      <c r="AS1923" s="1">
        <f t="shared" si="89"/>
        <v>18955</v>
      </c>
    </row>
    <row r="1924" spans="1:45" x14ac:dyDescent="0.2">
      <c r="A1924" s="11" t="s">
        <v>6811</v>
      </c>
      <c r="B1924" s="11" t="s">
        <v>6812</v>
      </c>
      <c r="C1924" s="11" t="s">
        <v>11651</v>
      </c>
      <c r="D1924" s="21">
        <v>42916</v>
      </c>
      <c r="E1924" s="21" t="s">
        <v>9697</v>
      </c>
      <c r="F1924" s="21" t="s">
        <v>14659</v>
      </c>
      <c r="G1924" s="11" t="s">
        <v>2</v>
      </c>
      <c r="H1924" s="11" t="s">
        <v>16</v>
      </c>
      <c r="I1924" s="11" t="s">
        <v>4</v>
      </c>
      <c r="J1924" s="13">
        <v>1</v>
      </c>
      <c r="K1924" s="12">
        <v>23651.439999999999</v>
      </c>
      <c r="L1924" s="12">
        <v>0</v>
      </c>
      <c r="M1924" s="12">
        <v>0</v>
      </c>
      <c r="N1924" s="12">
        <f t="shared" si="88"/>
        <v>23651.439999999999</v>
      </c>
      <c r="O1924" s="11" t="s">
        <v>5</v>
      </c>
      <c r="P1924" s="13">
        <v>0</v>
      </c>
      <c r="Q1924" s="11" t="s">
        <v>6</v>
      </c>
      <c r="R1924" s="13">
        <v>0</v>
      </c>
      <c r="S1924" s="13">
        <v>0</v>
      </c>
      <c r="T1924" s="11" t="s">
        <v>7</v>
      </c>
      <c r="U1924" s="11" t="s">
        <v>8</v>
      </c>
      <c r="V1924" s="15">
        <v>0</v>
      </c>
      <c r="W1924" s="13">
        <v>0</v>
      </c>
      <c r="X1924" s="15">
        <v>0</v>
      </c>
      <c r="Y1924" s="15">
        <v>0</v>
      </c>
      <c r="Z1924" s="13">
        <v>0</v>
      </c>
      <c r="AA1924" s="15">
        <v>0</v>
      </c>
      <c r="AB1924" s="13">
        <v>0</v>
      </c>
      <c r="AC1924" s="15">
        <v>0</v>
      </c>
      <c r="AD1924" s="13">
        <v>0</v>
      </c>
      <c r="AE1924" s="15">
        <v>0</v>
      </c>
      <c r="AF1924" s="13">
        <v>0</v>
      </c>
      <c r="AG1924" s="15">
        <v>0</v>
      </c>
      <c r="AH1924" s="13">
        <v>0</v>
      </c>
      <c r="AI1924" s="15">
        <v>0</v>
      </c>
      <c r="AJ1924" s="11" t="s">
        <v>17</v>
      </c>
      <c r="AK1924" s="11" t="s">
        <v>13</v>
      </c>
      <c r="AL1924" s="22">
        <f t="shared" ref="AL1924:AL1987" si="90">$D$2-D1924</f>
        <v>2376</v>
      </c>
      <c r="AM1924" s="11" t="str">
        <f>VLOOKUP(O1924,Sheet2!$D$6:$E$14,2,FALSE)</f>
        <v>Spare parts</v>
      </c>
      <c r="AN1924" s="11" t="str">
        <f>VLOOKUP(F1924,Sheet2!$E$10:$F$13,2,FALSE)</f>
        <v>SPM</v>
      </c>
      <c r="AO1924" s="35" t="s">
        <v>14668</v>
      </c>
      <c r="AP1924">
        <f>MATCH(AN1924,Sheet2!$F$5:$F$18,0)</f>
        <v>6</v>
      </c>
      <c r="AQ1924">
        <f>MATCH(AO1924,Sheet2!$F$5:$K$5,0)</f>
        <v>6</v>
      </c>
      <c r="AR1924" s="33">
        <f>INDEX(Sheet2!$F$5:$K$18,OPaL!AP1924,OPaL!AQ1924)</f>
        <v>0.15</v>
      </c>
      <c r="AS1924" s="1">
        <f t="shared" si="89"/>
        <v>20103.723999999998</v>
      </c>
    </row>
    <row r="1925" spans="1:45" x14ac:dyDescent="0.2">
      <c r="A1925" s="11" t="s">
        <v>7615</v>
      </c>
      <c r="B1925" s="11" t="s">
        <v>7616</v>
      </c>
      <c r="C1925" s="11" t="s">
        <v>11652</v>
      </c>
      <c r="D1925" s="21">
        <v>42803</v>
      </c>
      <c r="E1925" s="21" t="s">
        <v>9724</v>
      </c>
      <c r="F1925" s="21" t="s">
        <v>14658</v>
      </c>
      <c r="G1925" s="11" t="s">
        <v>2</v>
      </c>
      <c r="H1925" s="11" t="s">
        <v>16</v>
      </c>
      <c r="I1925" s="11" t="s">
        <v>4</v>
      </c>
      <c r="J1925" s="12">
        <v>2</v>
      </c>
      <c r="K1925" s="12">
        <v>23603.4</v>
      </c>
      <c r="L1925" s="12">
        <v>0</v>
      </c>
      <c r="M1925" s="12">
        <v>0</v>
      </c>
      <c r="N1925" s="12">
        <f t="shared" ref="N1925:N1988" si="91">M1925+K1925</f>
        <v>23603.4</v>
      </c>
      <c r="O1925" s="11" t="s">
        <v>5</v>
      </c>
      <c r="P1925" s="13">
        <v>0</v>
      </c>
      <c r="Q1925" s="11" t="s">
        <v>6</v>
      </c>
      <c r="R1925" s="13">
        <v>0</v>
      </c>
      <c r="S1925" s="13">
        <v>0</v>
      </c>
      <c r="T1925" s="11" t="s">
        <v>7</v>
      </c>
      <c r="U1925" s="11" t="s">
        <v>8</v>
      </c>
      <c r="V1925" s="15">
        <v>0</v>
      </c>
      <c r="W1925" s="13">
        <v>0</v>
      </c>
      <c r="X1925" s="15">
        <v>0</v>
      </c>
      <c r="Y1925" s="15">
        <v>0</v>
      </c>
      <c r="Z1925" s="13">
        <v>0</v>
      </c>
      <c r="AA1925" s="15">
        <v>0</v>
      </c>
      <c r="AB1925" s="13">
        <v>0</v>
      </c>
      <c r="AC1925" s="15">
        <v>0</v>
      </c>
      <c r="AD1925" s="13">
        <v>0</v>
      </c>
      <c r="AE1925" s="15">
        <v>0</v>
      </c>
      <c r="AF1925" s="13">
        <v>0</v>
      </c>
      <c r="AG1925" s="15">
        <v>0</v>
      </c>
      <c r="AH1925" s="13">
        <v>0</v>
      </c>
      <c r="AI1925" s="15">
        <v>0</v>
      </c>
      <c r="AJ1925" s="11" t="s">
        <v>17</v>
      </c>
      <c r="AK1925" s="11" t="s">
        <v>10</v>
      </c>
      <c r="AL1925" s="22">
        <f t="shared" si="90"/>
        <v>2489</v>
      </c>
      <c r="AM1925" s="11" t="str">
        <f>VLOOKUP(O1925,Sheet2!$D$6:$E$14,2,FALSE)</f>
        <v>Spare parts</v>
      </c>
      <c r="AN1925" s="11" t="str">
        <f>VLOOKUP(F1925,Sheet2!$E$10:$F$13,2,FALSE)</f>
        <v>SPE</v>
      </c>
      <c r="AO1925" s="35" t="s">
        <v>14668</v>
      </c>
      <c r="AP1925">
        <f>MATCH(AN1925,Sheet2!$F$5:$F$18,0)</f>
        <v>7</v>
      </c>
      <c r="AQ1925">
        <f>MATCH(AO1925,Sheet2!$F$5:$K$5,0)</f>
        <v>6</v>
      </c>
      <c r="AR1925" s="33">
        <f>INDEX(Sheet2!$F$5:$K$18,OPaL!AP1925,OPaL!AQ1925)</f>
        <v>0.15</v>
      </c>
      <c r="AS1925" s="1">
        <f t="shared" ref="AS1925:AS1988" si="92">N1925*(1-AR1925)</f>
        <v>20062.89</v>
      </c>
    </row>
    <row r="1926" spans="1:45" x14ac:dyDescent="0.2">
      <c r="A1926" s="11" t="s">
        <v>6109</v>
      </c>
      <c r="B1926" s="11" t="s">
        <v>6110</v>
      </c>
      <c r="C1926" s="11" t="s">
        <v>10730</v>
      </c>
      <c r="D1926" s="21">
        <v>43547</v>
      </c>
      <c r="E1926" s="21" t="s">
        <v>9697</v>
      </c>
      <c r="F1926" s="21" t="s">
        <v>14659</v>
      </c>
      <c r="G1926" s="11" t="s">
        <v>2</v>
      </c>
      <c r="H1926" s="11" t="s">
        <v>3</v>
      </c>
      <c r="I1926" s="11" t="s">
        <v>4</v>
      </c>
      <c r="J1926" s="13">
        <v>1</v>
      </c>
      <c r="K1926" s="12">
        <v>23582.240000000002</v>
      </c>
      <c r="L1926" s="12">
        <v>0</v>
      </c>
      <c r="M1926" s="12">
        <v>0</v>
      </c>
      <c r="N1926" s="12">
        <f t="shared" si="91"/>
        <v>23582.240000000002</v>
      </c>
      <c r="O1926" s="11" t="s">
        <v>5</v>
      </c>
      <c r="P1926" s="13">
        <v>0</v>
      </c>
      <c r="Q1926" s="11" t="s">
        <v>6</v>
      </c>
      <c r="R1926" s="13">
        <v>0</v>
      </c>
      <c r="S1926" s="13">
        <v>0</v>
      </c>
      <c r="T1926" s="11" t="s">
        <v>7</v>
      </c>
      <c r="U1926" s="11" t="s">
        <v>8</v>
      </c>
      <c r="V1926" s="15">
        <v>0</v>
      </c>
      <c r="W1926" s="13">
        <v>0</v>
      </c>
      <c r="X1926" s="15">
        <v>0</v>
      </c>
      <c r="Y1926" s="15">
        <v>0</v>
      </c>
      <c r="Z1926" s="13">
        <v>0</v>
      </c>
      <c r="AA1926" s="15">
        <v>0</v>
      </c>
      <c r="AB1926" s="13">
        <v>0</v>
      </c>
      <c r="AC1926" s="15">
        <v>0</v>
      </c>
      <c r="AD1926" s="13">
        <v>0</v>
      </c>
      <c r="AE1926" s="15">
        <v>0</v>
      </c>
      <c r="AF1926" s="13">
        <v>0</v>
      </c>
      <c r="AG1926" s="15">
        <v>0</v>
      </c>
      <c r="AH1926" s="13">
        <v>0</v>
      </c>
      <c r="AI1926" s="15">
        <v>0</v>
      </c>
      <c r="AJ1926" s="11" t="s">
        <v>9</v>
      </c>
      <c r="AK1926" s="11" t="s">
        <v>13</v>
      </c>
      <c r="AL1926" s="22">
        <f t="shared" si="90"/>
        <v>1745</v>
      </c>
      <c r="AM1926" s="11" t="str">
        <f>VLOOKUP(O1926,Sheet2!$D$6:$E$14,2,FALSE)</f>
        <v>Spare parts</v>
      </c>
      <c r="AN1926" s="11" t="str">
        <f>VLOOKUP(F1926,Sheet2!$E$10:$F$13,2,FALSE)</f>
        <v>SPM</v>
      </c>
      <c r="AO1926" s="35" t="s">
        <v>14668</v>
      </c>
      <c r="AP1926">
        <f>MATCH(AN1926,Sheet2!$F$5:$F$18,0)</f>
        <v>6</v>
      </c>
      <c r="AQ1926">
        <f>MATCH(AO1926,Sheet2!$F$5:$K$5,0)</f>
        <v>6</v>
      </c>
      <c r="AR1926" s="33">
        <f>INDEX(Sheet2!$F$5:$K$18,OPaL!AP1926,OPaL!AQ1926)</f>
        <v>0.15</v>
      </c>
      <c r="AS1926" s="1">
        <f t="shared" si="92"/>
        <v>20044.904000000002</v>
      </c>
    </row>
    <row r="1927" spans="1:45" x14ac:dyDescent="0.2">
      <c r="A1927" s="11" t="s">
        <v>2901</v>
      </c>
      <c r="B1927" s="11" t="s">
        <v>2902</v>
      </c>
      <c r="C1927" s="11" t="s">
        <v>11653</v>
      </c>
      <c r="D1927" s="21">
        <v>42424</v>
      </c>
      <c r="E1927" s="21" t="s">
        <v>9697</v>
      </c>
      <c r="F1927" s="21" t="s">
        <v>14659</v>
      </c>
      <c r="G1927" s="11" t="s">
        <v>2</v>
      </c>
      <c r="H1927" s="11" t="s">
        <v>16</v>
      </c>
      <c r="I1927" s="11" t="s">
        <v>4</v>
      </c>
      <c r="J1927" s="13">
        <v>1</v>
      </c>
      <c r="K1927" s="12">
        <v>23561.1</v>
      </c>
      <c r="L1927" s="12">
        <v>0</v>
      </c>
      <c r="M1927" s="12">
        <v>0</v>
      </c>
      <c r="N1927" s="12">
        <f t="shared" si="91"/>
        <v>23561.1</v>
      </c>
      <c r="O1927" s="11" t="s">
        <v>5</v>
      </c>
      <c r="P1927" s="13">
        <v>0</v>
      </c>
      <c r="Q1927" s="11" t="s">
        <v>6</v>
      </c>
      <c r="R1927" s="13">
        <v>0</v>
      </c>
      <c r="S1927" s="13">
        <v>0</v>
      </c>
      <c r="T1927" s="11" t="s">
        <v>7</v>
      </c>
      <c r="U1927" s="11" t="s">
        <v>8</v>
      </c>
      <c r="V1927" s="15">
        <v>0</v>
      </c>
      <c r="W1927" s="13">
        <v>0</v>
      </c>
      <c r="X1927" s="15">
        <v>0</v>
      </c>
      <c r="Y1927" s="15">
        <v>0</v>
      </c>
      <c r="Z1927" s="13">
        <v>0</v>
      </c>
      <c r="AA1927" s="15">
        <v>0</v>
      </c>
      <c r="AB1927" s="13">
        <v>0</v>
      </c>
      <c r="AC1927" s="15">
        <v>0</v>
      </c>
      <c r="AD1927" s="13">
        <v>0</v>
      </c>
      <c r="AE1927" s="15">
        <v>0</v>
      </c>
      <c r="AF1927" s="13">
        <v>0</v>
      </c>
      <c r="AG1927" s="15">
        <v>0</v>
      </c>
      <c r="AH1927" s="13">
        <v>0</v>
      </c>
      <c r="AI1927" s="15">
        <v>0</v>
      </c>
      <c r="AJ1927" s="11" t="s">
        <v>17</v>
      </c>
      <c r="AK1927" s="11" t="s">
        <v>13</v>
      </c>
      <c r="AL1927" s="22">
        <f t="shared" si="90"/>
        <v>2868</v>
      </c>
      <c r="AM1927" s="11" t="str">
        <f>VLOOKUP(O1927,Sheet2!$D$6:$E$14,2,FALSE)</f>
        <v>Spare parts</v>
      </c>
      <c r="AN1927" s="11" t="str">
        <f>VLOOKUP(F1927,Sheet2!$E$10:$F$13,2,FALSE)</f>
        <v>SPM</v>
      </c>
      <c r="AO1927" s="35" t="s">
        <v>14668</v>
      </c>
      <c r="AP1927">
        <f>MATCH(AN1927,Sheet2!$F$5:$F$18,0)</f>
        <v>6</v>
      </c>
      <c r="AQ1927">
        <f>MATCH(AO1927,Sheet2!$F$5:$K$5,0)</f>
        <v>6</v>
      </c>
      <c r="AR1927" s="33">
        <f>INDEX(Sheet2!$F$5:$K$18,OPaL!AP1927,OPaL!AQ1927)</f>
        <v>0.15</v>
      </c>
      <c r="AS1927" s="1">
        <f t="shared" si="92"/>
        <v>20026.934999999998</v>
      </c>
    </row>
    <row r="1928" spans="1:45" x14ac:dyDescent="0.2">
      <c r="A1928" s="11" t="s">
        <v>8929</v>
      </c>
      <c r="B1928" s="11" t="s">
        <v>8909</v>
      </c>
      <c r="C1928" s="11" t="s">
        <v>11654</v>
      </c>
      <c r="D1928" s="21">
        <v>45250</v>
      </c>
      <c r="E1928" s="21" t="s">
        <v>9739</v>
      </c>
      <c r="F1928" s="21" t="s">
        <v>14659</v>
      </c>
      <c r="G1928" s="11" t="s">
        <v>2</v>
      </c>
      <c r="H1928" s="11" t="s">
        <v>350</v>
      </c>
      <c r="I1928" s="11" t="s">
        <v>4</v>
      </c>
      <c r="J1928" s="13">
        <v>56</v>
      </c>
      <c r="K1928" s="12">
        <v>23457.52</v>
      </c>
      <c r="L1928" s="12">
        <v>0</v>
      </c>
      <c r="M1928" s="12">
        <v>0</v>
      </c>
      <c r="N1928" s="12">
        <f t="shared" si="91"/>
        <v>23457.52</v>
      </c>
      <c r="O1928" s="11" t="s">
        <v>8227</v>
      </c>
      <c r="P1928" s="13">
        <v>0</v>
      </c>
      <c r="Q1928" s="11" t="s">
        <v>6</v>
      </c>
      <c r="R1928" s="13">
        <v>0</v>
      </c>
      <c r="S1928" s="13">
        <v>0</v>
      </c>
      <c r="T1928" s="11" t="s">
        <v>7</v>
      </c>
      <c r="U1928" s="11" t="s">
        <v>8</v>
      </c>
      <c r="V1928" s="15">
        <v>0</v>
      </c>
      <c r="W1928" s="13">
        <v>0</v>
      </c>
      <c r="X1928" s="15">
        <v>0</v>
      </c>
      <c r="Y1928" s="15">
        <v>0</v>
      </c>
      <c r="Z1928" s="13">
        <v>0</v>
      </c>
      <c r="AA1928" s="15">
        <v>0</v>
      </c>
      <c r="AB1928" s="13">
        <v>0</v>
      </c>
      <c r="AC1928" s="15">
        <v>0</v>
      </c>
      <c r="AD1928" s="13">
        <v>0</v>
      </c>
      <c r="AE1928" s="15">
        <v>0</v>
      </c>
      <c r="AF1928" s="13">
        <v>0</v>
      </c>
      <c r="AG1928" s="15">
        <v>0</v>
      </c>
      <c r="AH1928" s="13">
        <v>0</v>
      </c>
      <c r="AI1928" s="15">
        <v>0</v>
      </c>
      <c r="AJ1928" s="11" t="s">
        <v>352</v>
      </c>
      <c r="AK1928" s="11" t="s">
        <v>8228</v>
      </c>
      <c r="AL1928" s="22">
        <f t="shared" si="90"/>
        <v>42</v>
      </c>
      <c r="AM1928" s="11" t="str">
        <f>VLOOKUP(O1928,Sheet2!$D$6:$E$14,2,FALSE)</f>
        <v>Consumables</v>
      </c>
      <c r="AN1928" s="11" t="str">
        <f>VLOOKUP(F1928,Sheet2!$E$15:$F$18,2,FALSE)</f>
        <v>CM</v>
      </c>
      <c r="AO1928" s="35" t="s">
        <v>14664</v>
      </c>
      <c r="AP1928">
        <f>MATCH(AN1928,Sheet2!$F$5:$F$18,0)</f>
        <v>13</v>
      </c>
      <c r="AQ1928">
        <f>MATCH(AO1928,Sheet2!$F$5:$K$5,0)</f>
        <v>2</v>
      </c>
      <c r="AR1928" s="33">
        <f>INDEX(Sheet2!$F$5:$K$18,OPaL!AP1928,OPaL!AQ1928)</f>
        <v>0</v>
      </c>
      <c r="AS1928" s="1">
        <f t="shared" si="92"/>
        <v>23457.52</v>
      </c>
    </row>
    <row r="1929" spans="1:45" x14ac:dyDescent="0.2">
      <c r="A1929" s="11" t="s">
        <v>6287</v>
      </c>
      <c r="B1929" s="11" t="s">
        <v>6288</v>
      </c>
      <c r="C1929" s="11" t="s">
        <v>11655</v>
      </c>
      <c r="D1929" s="21">
        <v>43129</v>
      </c>
      <c r="E1929" s="21" t="s">
        <v>9697</v>
      </c>
      <c r="F1929" s="21" t="s">
        <v>14659</v>
      </c>
      <c r="G1929" s="11" t="s">
        <v>2</v>
      </c>
      <c r="H1929" s="11" t="s">
        <v>16</v>
      </c>
      <c r="I1929" s="11" t="s">
        <v>4</v>
      </c>
      <c r="J1929" s="12">
        <v>1</v>
      </c>
      <c r="K1929" s="12">
        <v>23420.9</v>
      </c>
      <c r="L1929" s="12">
        <v>0</v>
      </c>
      <c r="M1929" s="12">
        <v>0</v>
      </c>
      <c r="N1929" s="12">
        <f t="shared" si="91"/>
        <v>23420.9</v>
      </c>
      <c r="O1929" s="11" t="s">
        <v>5</v>
      </c>
      <c r="P1929" s="13">
        <v>0</v>
      </c>
      <c r="Q1929" s="11" t="s">
        <v>6</v>
      </c>
      <c r="R1929" s="13">
        <v>0</v>
      </c>
      <c r="S1929" s="13">
        <v>0</v>
      </c>
      <c r="T1929" s="11" t="s">
        <v>7</v>
      </c>
      <c r="U1929" s="11" t="s">
        <v>8</v>
      </c>
      <c r="V1929" s="15">
        <v>0</v>
      </c>
      <c r="W1929" s="13">
        <v>0</v>
      </c>
      <c r="X1929" s="15">
        <v>0</v>
      </c>
      <c r="Y1929" s="15">
        <v>0</v>
      </c>
      <c r="Z1929" s="13">
        <v>0</v>
      </c>
      <c r="AA1929" s="15">
        <v>0</v>
      </c>
      <c r="AB1929" s="13">
        <v>0</v>
      </c>
      <c r="AC1929" s="15">
        <v>0</v>
      </c>
      <c r="AD1929" s="13">
        <v>0</v>
      </c>
      <c r="AE1929" s="15">
        <v>0</v>
      </c>
      <c r="AF1929" s="13">
        <v>0</v>
      </c>
      <c r="AG1929" s="15">
        <v>0</v>
      </c>
      <c r="AH1929" s="13">
        <v>0</v>
      </c>
      <c r="AI1929" s="15">
        <v>0</v>
      </c>
      <c r="AJ1929" s="11" t="s">
        <v>17</v>
      </c>
      <c r="AK1929" s="11" t="s">
        <v>13</v>
      </c>
      <c r="AL1929" s="22">
        <f t="shared" si="90"/>
        <v>2163</v>
      </c>
      <c r="AM1929" s="11" t="str">
        <f>VLOOKUP(O1929,Sheet2!$D$6:$E$14,2,FALSE)</f>
        <v>Spare parts</v>
      </c>
      <c r="AN1929" s="11" t="str">
        <f>VLOOKUP(F1929,Sheet2!$E$10:$F$13,2,FALSE)</f>
        <v>SPM</v>
      </c>
      <c r="AO1929" s="35" t="s">
        <v>14668</v>
      </c>
      <c r="AP1929">
        <f>MATCH(AN1929,Sheet2!$F$5:$F$18,0)</f>
        <v>6</v>
      </c>
      <c r="AQ1929">
        <f>MATCH(AO1929,Sheet2!$F$5:$K$5,0)</f>
        <v>6</v>
      </c>
      <c r="AR1929" s="33">
        <f>INDEX(Sheet2!$F$5:$K$18,OPaL!AP1929,OPaL!AQ1929)</f>
        <v>0.15</v>
      </c>
      <c r="AS1929" s="1">
        <f t="shared" si="92"/>
        <v>19907.764999999999</v>
      </c>
    </row>
    <row r="1930" spans="1:45" x14ac:dyDescent="0.2">
      <c r="A1930" s="11" t="s">
        <v>6305</v>
      </c>
      <c r="B1930" s="11" t="s">
        <v>6306</v>
      </c>
      <c r="C1930" s="11" t="s">
        <v>11656</v>
      </c>
      <c r="D1930" s="21">
        <v>43129</v>
      </c>
      <c r="E1930" s="21" t="s">
        <v>9697</v>
      </c>
      <c r="F1930" s="21" t="s">
        <v>14659</v>
      </c>
      <c r="G1930" s="11" t="s">
        <v>2</v>
      </c>
      <c r="H1930" s="11" t="s">
        <v>16</v>
      </c>
      <c r="I1930" s="11" t="s">
        <v>4</v>
      </c>
      <c r="J1930" s="13">
        <v>1</v>
      </c>
      <c r="K1930" s="12">
        <v>23420.9</v>
      </c>
      <c r="L1930" s="12">
        <v>0</v>
      </c>
      <c r="M1930" s="12">
        <v>0</v>
      </c>
      <c r="N1930" s="12">
        <f t="shared" si="91"/>
        <v>23420.9</v>
      </c>
      <c r="O1930" s="11" t="s">
        <v>5</v>
      </c>
      <c r="P1930" s="13">
        <v>0</v>
      </c>
      <c r="Q1930" s="11" t="s">
        <v>6</v>
      </c>
      <c r="R1930" s="13">
        <v>0</v>
      </c>
      <c r="S1930" s="13">
        <v>0</v>
      </c>
      <c r="T1930" s="11" t="s">
        <v>7</v>
      </c>
      <c r="U1930" s="11" t="s">
        <v>8</v>
      </c>
      <c r="V1930" s="15">
        <v>0</v>
      </c>
      <c r="W1930" s="13">
        <v>0</v>
      </c>
      <c r="X1930" s="15">
        <v>0</v>
      </c>
      <c r="Y1930" s="15">
        <v>0</v>
      </c>
      <c r="Z1930" s="13">
        <v>0</v>
      </c>
      <c r="AA1930" s="15">
        <v>0</v>
      </c>
      <c r="AB1930" s="13">
        <v>0</v>
      </c>
      <c r="AC1930" s="15">
        <v>0</v>
      </c>
      <c r="AD1930" s="13">
        <v>0</v>
      </c>
      <c r="AE1930" s="15">
        <v>0</v>
      </c>
      <c r="AF1930" s="13">
        <v>0</v>
      </c>
      <c r="AG1930" s="15">
        <v>0</v>
      </c>
      <c r="AH1930" s="13">
        <v>0</v>
      </c>
      <c r="AI1930" s="15">
        <v>0</v>
      </c>
      <c r="AJ1930" s="11" t="s">
        <v>17</v>
      </c>
      <c r="AK1930" s="11" t="s">
        <v>13</v>
      </c>
      <c r="AL1930" s="22">
        <f t="shared" si="90"/>
        <v>2163</v>
      </c>
      <c r="AM1930" s="11" t="str">
        <f>VLOOKUP(O1930,Sheet2!$D$6:$E$14,2,FALSE)</f>
        <v>Spare parts</v>
      </c>
      <c r="AN1930" s="11" t="str">
        <f>VLOOKUP(F1930,Sheet2!$E$10:$F$13,2,FALSE)</f>
        <v>SPM</v>
      </c>
      <c r="AO1930" s="35" t="s">
        <v>14668</v>
      </c>
      <c r="AP1930">
        <f>MATCH(AN1930,Sheet2!$F$5:$F$18,0)</f>
        <v>6</v>
      </c>
      <c r="AQ1930">
        <f>MATCH(AO1930,Sheet2!$F$5:$K$5,0)</f>
        <v>6</v>
      </c>
      <c r="AR1930" s="33">
        <f>INDEX(Sheet2!$F$5:$K$18,OPaL!AP1930,OPaL!AQ1930)</f>
        <v>0.15</v>
      </c>
      <c r="AS1930" s="1">
        <f t="shared" si="92"/>
        <v>19907.764999999999</v>
      </c>
    </row>
    <row r="1931" spans="1:45" x14ac:dyDescent="0.2">
      <c r="A1931" s="11" t="s">
        <v>1717</v>
      </c>
      <c r="B1931" s="11" t="s">
        <v>1718</v>
      </c>
      <c r="C1931" s="11" t="s">
        <v>11657</v>
      </c>
      <c r="D1931" s="21">
        <v>42885</v>
      </c>
      <c r="E1931" s="21" t="s">
        <v>9697</v>
      </c>
      <c r="F1931" s="21" t="s">
        <v>14658</v>
      </c>
      <c r="G1931" s="11" t="s">
        <v>2</v>
      </c>
      <c r="H1931" s="11" t="s">
        <v>16</v>
      </c>
      <c r="I1931" s="11" t="s">
        <v>4</v>
      </c>
      <c r="J1931" s="12">
        <v>6</v>
      </c>
      <c r="K1931" s="12">
        <v>23353.43</v>
      </c>
      <c r="L1931" s="12">
        <v>0</v>
      </c>
      <c r="M1931" s="12">
        <v>0</v>
      </c>
      <c r="N1931" s="12">
        <f t="shared" si="91"/>
        <v>23353.43</v>
      </c>
      <c r="O1931" s="11" t="s">
        <v>5</v>
      </c>
      <c r="P1931" s="13">
        <v>0</v>
      </c>
      <c r="Q1931" s="11" t="s">
        <v>6</v>
      </c>
      <c r="R1931" s="13">
        <v>0</v>
      </c>
      <c r="S1931" s="13">
        <v>0</v>
      </c>
      <c r="T1931" s="11" t="s">
        <v>7</v>
      </c>
      <c r="U1931" s="11" t="s">
        <v>8</v>
      </c>
      <c r="V1931" s="15">
        <v>0</v>
      </c>
      <c r="W1931" s="13">
        <v>0</v>
      </c>
      <c r="X1931" s="15">
        <v>0</v>
      </c>
      <c r="Y1931" s="15">
        <v>0</v>
      </c>
      <c r="Z1931" s="13">
        <v>0</v>
      </c>
      <c r="AA1931" s="15">
        <v>0</v>
      </c>
      <c r="AB1931" s="13">
        <v>0</v>
      </c>
      <c r="AC1931" s="15">
        <v>0</v>
      </c>
      <c r="AD1931" s="13">
        <v>0</v>
      </c>
      <c r="AE1931" s="15">
        <v>0</v>
      </c>
      <c r="AF1931" s="13">
        <v>0</v>
      </c>
      <c r="AG1931" s="15">
        <v>0</v>
      </c>
      <c r="AH1931" s="13">
        <v>0</v>
      </c>
      <c r="AI1931" s="15">
        <v>0</v>
      </c>
      <c r="AJ1931" s="11" t="s">
        <v>17</v>
      </c>
      <c r="AK1931" s="11" t="s">
        <v>10</v>
      </c>
      <c r="AL1931" s="22">
        <f t="shared" si="90"/>
        <v>2407</v>
      </c>
      <c r="AM1931" s="11" t="str">
        <f>VLOOKUP(O1931,Sheet2!$D$6:$E$14,2,FALSE)</f>
        <v>Spare parts</v>
      </c>
      <c r="AN1931" s="11" t="str">
        <f>VLOOKUP(F1931,Sheet2!$E$10:$F$13,2,FALSE)</f>
        <v>SPE</v>
      </c>
      <c r="AO1931" s="35" t="s">
        <v>14668</v>
      </c>
      <c r="AP1931">
        <f>MATCH(AN1931,Sheet2!$F$5:$F$18,0)</f>
        <v>7</v>
      </c>
      <c r="AQ1931">
        <f>MATCH(AO1931,Sheet2!$F$5:$K$5,0)</f>
        <v>6</v>
      </c>
      <c r="AR1931" s="33">
        <f>INDEX(Sheet2!$F$5:$K$18,OPaL!AP1931,OPaL!AQ1931)</f>
        <v>0.15</v>
      </c>
      <c r="AS1931" s="1">
        <f t="shared" si="92"/>
        <v>19850.415499999999</v>
      </c>
    </row>
    <row r="1932" spans="1:45" x14ac:dyDescent="0.2">
      <c r="A1932" s="11" t="s">
        <v>1078</v>
      </c>
      <c r="B1932" s="11" t="s">
        <v>1079</v>
      </c>
      <c r="C1932" s="11" t="s">
        <v>11005</v>
      </c>
      <c r="D1932" s="21">
        <v>44660</v>
      </c>
      <c r="E1932" s="21" t="s">
        <v>9697</v>
      </c>
      <c r="F1932" s="21" t="s">
        <v>14659</v>
      </c>
      <c r="G1932" s="11" t="s">
        <v>2</v>
      </c>
      <c r="H1932" s="11" t="s">
        <v>16</v>
      </c>
      <c r="I1932" s="11" t="s">
        <v>4</v>
      </c>
      <c r="J1932" s="13">
        <v>2</v>
      </c>
      <c r="K1932" s="12">
        <v>23318.49</v>
      </c>
      <c r="L1932" s="12">
        <v>0</v>
      </c>
      <c r="M1932" s="12">
        <v>0</v>
      </c>
      <c r="N1932" s="12">
        <f t="shared" si="91"/>
        <v>23318.49</v>
      </c>
      <c r="O1932" s="11" t="s">
        <v>5</v>
      </c>
      <c r="P1932" s="13">
        <v>0</v>
      </c>
      <c r="Q1932" s="11" t="s">
        <v>6</v>
      </c>
      <c r="R1932" s="13">
        <v>0</v>
      </c>
      <c r="S1932" s="13">
        <v>0</v>
      </c>
      <c r="T1932" s="11" t="s">
        <v>7</v>
      </c>
      <c r="U1932" s="11" t="s">
        <v>8</v>
      </c>
      <c r="V1932" s="15">
        <v>0</v>
      </c>
      <c r="W1932" s="13">
        <v>0</v>
      </c>
      <c r="X1932" s="15">
        <v>0</v>
      </c>
      <c r="Y1932" s="15">
        <v>0</v>
      </c>
      <c r="Z1932" s="13">
        <v>0</v>
      </c>
      <c r="AA1932" s="15">
        <v>0</v>
      </c>
      <c r="AB1932" s="13">
        <v>0</v>
      </c>
      <c r="AC1932" s="15">
        <v>0</v>
      </c>
      <c r="AD1932" s="13">
        <v>0</v>
      </c>
      <c r="AE1932" s="15">
        <v>0</v>
      </c>
      <c r="AF1932" s="13">
        <v>0</v>
      </c>
      <c r="AG1932" s="15">
        <v>0</v>
      </c>
      <c r="AH1932" s="13">
        <v>0</v>
      </c>
      <c r="AI1932" s="15">
        <v>0</v>
      </c>
      <c r="AJ1932" s="11" t="s">
        <v>17</v>
      </c>
      <c r="AK1932" s="11" t="s">
        <v>13</v>
      </c>
      <c r="AL1932" s="22">
        <f t="shared" si="90"/>
        <v>632</v>
      </c>
      <c r="AM1932" s="11" t="str">
        <f>VLOOKUP(O1932,Sheet2!$D$6:$E$14,2,FALSE)</f>
        <v>Spare parts</v>
      </c>
      <c r="AN1932" s="11" t="str">
        <f>VLOOKUP(F1932,Sheet2!$E$10:$F$13,2,FALSE)</f>
        <v>SPM</v>
      </c>
      <c r="AO1932" s="35" t="s">
        <v>14668</v>
      </c>
      <c r="AP1932">
        <f>MATCH(AN1932,Sheet2!$F$5:$F$18,0)</f>
        <v>6</v>
      </c>
      <c r="AQ1932">
        <f>MATCH(AO1932,Sheet2!$F$5:$K$5,0)</f>
        <v>6</v>
      </c>
      <c r="AR1932" s="33">
        <f>INDEX(Sheet2!$F$5:$K$18,OPaL!AP1932,OPaL!AQ1932)</f>
        <v>0.15</v>
      </c>
      <c r="AS1932" s="1">
        <f t="shared" si="92"/>
        <v>19820.716500000002</v>
      </c>
    </row>
    <row r="1933" spans="1:45" x14ac:dyDescent="0.2">
      <c r="A1933" s="11" t="s">
        <v>5073</v>
      </c>
      <c r="B1933" s="11" t="s">
        <v>5074</v>
      </c>
      <c r="C1933" s="11" t="s">
        <v>11658</v>
      </c>
      <c r="D1933" s="21">
        <v>44723</v>
      </c>
      <c r="E1933" s="21" t="s">
        <v>9697</v>
      </c>
      <c r="F1933" s="21" t="s">
        <v>14659</v>
      </c>
      <c r="G1933" s="11" t="s">
        <v>2</v>
      </c>
      <c r="H1933" s="11" t="s">
        <v>16</v>
      </c>
      <c r="I1933" s="11" t="s">
        <v>4</v>
      </c>
      <c r="J1933" s="12">
        <v>2</v>
      </c>
      <c r="K1933" s="12">
        <v>23260</v>
      </c>
      <c r="L1933" s="12">
        <v>0</v>
      </c>
      <c r="M1933" s="12">
        <v>0</v>
      </c>
      <c r="N1933" s="12">
        <f t="shared" si="91"/>
        <v>23260</v>
      </c>
      <c r="O1933" s="11" t="s">
        <v>5</v>
      </c>
      <c r="P1933" s="13">
        <v>0</v>
      </c>
      <c r="Q1933" s="11" t="s">
        <v>6</v>
      </c>
      <c r="R1933" s="13">
        <v>0</v>
      </c>
      <c r="S1933" s="13">
        <v>0</v>
      </c>
      <c r="T1933" s="11" t="s">
        <v>7</v>
      </c>
      <c r="U1933" s="11" t="s">
        <v>8</v>
      </c>
      <c r="V1933" s="15">
        <v>0</v>
      </c>
      <c r="W1933" s="13">
        <v>0</v>
      </c>
      <c r="X1933" s="15">
        <v>0</v>
      </c>
      <c r="Y1933" s="15">
        <v>0</v>
      </c>
      <c r="Z1933" s="13">
        <v>0</v>
      </c>
      <c r="AA1933" s="15">
        <v>0</v>
      </c>
      <c r="AB1933" s="13">
        <v>0</v>
      </c>
      <c r="AC1933" s="15">
        <v>0</v>
      </c>
      <c r="AD1933" s="13">
        <v>0</v>
      </c>
      <c r="AE1933" s="15">
        <v>0</v>
      </c>
      <c r="AF1933" s="13">
        <v>0</v>
      </c>
      <c r="AG1933" s="15">
        <v>0</v>
      </c>
      <c r="AH1933" s="13">
        <v>0</v>
      </c>
      <c r="AI1933" s="15">
        <v>0</v>
      </c>
      <c r="AJ1933" s="11" t="s">
        <v>17</v>
      </c>
      <c r="AK1933" s="11" t="s">
        <v>1398</v>
      </c>
      <c r="AL1933" s="22">
        <f t="shared" si="90"/>
        <v>569</v>
      </c>
      <c r="AM1933" s="11" t="str">
        <f>VLOOKUP(O1933,Sheet2!$D$6:$E$14,2,FALSE)</f>
        <v>Spare parts</v>
      </c>
      <c r="AN1933" s="11" t="str">
        <f>VLOOKUP(F1933,Sheet2!$E$10:$F$13,2,FALSE)</f>
        <v>SPM</v>
      </c>
      <c r="AO1933" s="35" t="s">
        <v>14668</v>
      </c>
      <c r="AP1933">
        <f>MATCH(AN1933,Sheet2!$F$5:$F$18,0)</f>
        <v>6</v>
      </c>
      <c r="AQ1933">
        <f>MATCH(AO1933,Sheet2!$F$5:$K$5,0)</f>
        <v>6</v>
      </c>
      <c r="AR1933" s="33">
        <f>INDEX(Sheet2!$F$5:$K$18,OPaL!AP1933,OPaL!AQ1933)</f>
        <v>0.15</v>
      </c>
      <c r="AS1933" s="1">
        <f t="shared" si="92"/>
        <v>19771</v>
      </c>
    </row>
    <row r="1934" spans="1:45" x14ac:dyDescent="0.2">
      <c r="A1934" s="11" t="s">
        <v>8125</v>
      </c>
      <c r="B1934" s="11" t="s">
        <v>8126</v>
      </c>
      <c r="C1934" s="11" t="s">
        <v>11659</v>
      </c>
      <c r="D1934" s="21">
        <v>42816</v>
      </c>
      <c r="E1934" s="21" t="s">
        <v>9722</v>
      </c>
      <c r="F1934" s="21" t="s">
        <v>14658</v>
      </c>
      <c r="G1934" s="11" t="s">
        <v>2</v>
      </c>
      <c r="H1934" s="11" t="s">
        <v>16</v>
      </c>
      <c r="I1934" s="11" t="s">
        <v>4</v>
      </c>
      <c r="J1934" s="12">
        <v>1</v>
      </c>
      <c r="K1934" s="12">
        <v>23254.400000000001</v>
      </c>
      <c r="L1934" s="12">
        <v>0</v>
      </c>
      <c r="M1934" s="12">
        <v>0</v>
      </c>
      <c r="N1934" s="12">
        <f t="shared" si="91"/>
        <v>23254.400000000001</v>
      </c>
      <c r="O1934" s="11" t="s">
        <v>5</v>
      </c>
      <c r="P1934" s="13">
        <v>0</v>
      </c>
      <c r="Q1934" s="11" t="s">
        <v>6</v>
      </c>
      <c r="R1934" s="13">
        <v>0</v>
      </c>
      <c r="S1934" s="13">
        <v>0</v>
      </c>
      <c r="T1934" s="11" t="s">
        <v>7</v>
      </c>
      <c r="U1934" s="11" t="s">
        <v>8</v>
      </c>
      <c r="V1934" s="15">
        <v>0</v>
      </c>
      <c r="W1934" s="13">
        <v>0</v>
      </c>
      <c r="X1934" s="15">
        <v>0</v>
      </c>
      <c r="Y1934" s="15">
        <v>0</v>
      </c>
      <c r="Z1934" s="13">
        <v>0</v>
      </c>
      <c r="AA1934" s="15">
        <v>0</v>
      </c>
      <c r="AB1934" s="13">
        <v>0</v>
      </c>
      <c r="AC1934" s="15">
        <v>0</v>
      </c>
      <c r="AD1934" s="13">
        <v>0</v>
      </c>
      <c r="AE1934" s="15">
        <v>0</v>
      </c>
      <c r="AF1934" s="13">
        <v>0</v>
      </c>
      <c r="AG1934" s="15">
        <v>0</v>
      </c>
      <c r="AH1934" s="13">
        <v>0</v>
      </c>
      <c r="AI1934" s="15">
        <v>0</v>
      </c>
      <c r="AJ1934" s="11" t="s">
        <v>17</v>
      </c>
      <c r="AK1934" s="11" t="s">
        <v>1398</v>
      </c>
      <c r="AL1934" s="22">
        <f t="shared" si="90"/>
        <v>2476</v>
      </c>
      <c r="AM1934" s="11" t="str">
        <f>VLOOKUP(O1934,Sheet2!$D$6:$E$14,2,FALSE)</f>
        <v>Spare parts</v>
      </c>
      <c r="AN1934" s="11" t="str">
        <f>VLOOKUP(F1934,Sheet2!$E$10:$F$13,2,FALSE)</f>
        <v>SPE</v>
      </c>
      <c r="AO1934" s="35" t="s">
        <v>14668</v>
      </c>
      <c r="AP1934">
        <f>MATCH(AN1934,Sheet2!$F$5:$F$18,0)</f>
        <v>7</v>
      </c>
      <c r="AQ1934">
        <f>MATCH(AO1934,Sheet2!$F$5:$K$5,0)</f>
        <v>6</v>
      </c>
      <c r="AR1934" s="33">
        <f>INDEX(Sheet2!$F$5:$K$18,OPaL!AP1934,OPaL!AQ1934)</f>
        <v>0.15</v>
      </c>
      <c r="AS1934" s="1">
        <f t="shared" si="92"/>
        <v>19766.240000000002</v>
      </c>
    </row>
    <row r="1935" spans="1:45" x14ac:dyDescent="0.2">
      <c r="A1935" s="11" t="s">
        <v>1981</v>
      </c>
      <c r="B1935" s="11" t="s">
        <v>1982</v>
      </c>
      <c r="C1935" s="11" t="s">
        <v>11660</v>
      </c>
      <c r="D1935" s="21">
        <v>42943</v>
      </c>
      <c r="E1935" s="21" t="s">
        <v>9697</v>
      </c>
      <c r="F1935" s="21" t="s">
        <v>14658</v>
      </c>
      <c r="G1935" s="11" t="s">
        <v>2</v>
      </c>
      <c r="H1935" s="11" t="s">
        <v>16</v>
      </c>
      <c r="I1935" s="11" t="s">
        <v>4</v>
      </c>
      <c r="J1935" s="12">
        <v>1</v>
      </c>
      <c r="K1935" s="12">
        <v>23190.05</v>
      </c>
      <c r="L1935" s="12">
        <v>0</v>
      </c>
      <c r="M1935" s="12">
        <v>0</v>
      </c>
      <c r="N1935" s="12">
        <f t="shared" si="91"/>
        <v>23190.05</v>
      </c>
      <c r="O1935" s="11" t="s">
        <v>5</v>
      </c>
      <c r="P1935" s="13">
        <v>0</v>
      </c>
      <c r="Q1935" s="11" t="s">
        <v>6</v>
      </c>
      <c r="R1935" s="13">
        <v>0</v>
      </c>
      <c r="S1935" s="13">
        <v>0</v>
      </c>
      <c r="T1935" s="11" t="s">
        <v>7</v>
      </c>
      <c r="U1935" s="11" t="s">
        <v>8</v>
      </c>
      <c r="V1935" s="15">
        <v>0</v>
      </c>
      <c r="W1935" s="13">
        <v>0</v>
      </c>
      <c r="X1935" s="15">
        <v>0</v>
      </c>
      <c r="Y1935" s="15">
        <v>0</v>
      </c>
      <c r="Z1935" s="13">
        <v>0</v>
      </c>
      <c r="AA1935" s="15">
        <v>0</v>
      </c>
      <c r="AB1935" s="13">
        <v>0</v>
      </c>
      <c r="AC1935" s="15">
        <v>0</v>
      </c>
      <c r="AD1935" s="13">
        <v>0</v>
      </c>
      <c r="AE1935" s="15">
        <v>0</v>
      </c>
      <c r="AF1935" s="13">
        <v>0</v>
      </c>
      <c r="AG1935" s="15">
        <v>0</v>
      </c>
      <c r="AH1935" s="13">
        <v>0</v>
      </c>
      <c r="AI1935" s="15">
        <v>0</v>
      </c>
      <c r="AJ1935" s="11" t="s">
        <v>17</v>
      </c>
      <c r="AK1935" s="11" t="s">
        <v>13</v>
      </c>
      <c r="AL1935" s="22">
        <f t="shared" si="90"/>
        <v>2349</v>
      </c>
      <c r="AM1935" s="11" t="str">
        <f>VLOOKUP(O1935,Sheet2!$D$6:$E$14,2,FALSE)</f>
        <v>Spare parts</v>
      </c>
      <c r="AN1935" s="11" t="str">
        <f>VLOOKUP(F1935,Sheet2!$E$10:$F$13,2,FALSE)</f>
        <v>SPE</v>
      </c>
      <c r="AO1935" s="35" t="s">
        <v>14668</v>
      </c>
      <c r="AP1935">
        <f>MATCH(AN1935,Sheet2!$F$5:$F$18,0)</f>
        <v>7</v>
      </c>
      <c r="AQ1935">
        <f>MATCH(AO1935,Sheet2!$F$5:$K$5,0)</f>
        <v>6</v>
      </c>
      <c r="AR1935" s="33">
        <f>INDEX(Sheet2!$F$5:$K$18,OPaL!AP1935,OPaL!AQ1935)</f>
        <v>0.15</v>
      </c>
      <c r="AS1935" s="1">
        <f t="shared" si="92"/>
        <v>19711.5425</v>
      </c>
    </row>
    <row r="1936" spans="1:45" x14ac:dyDescent="0.2">
      <c r="A1936" s="11" t="s">
        <v>713</v>
      </c>
      <c r="B1936" s="11" t="s">
        <v>714</v>
      </c>
      <c r="C1936" s="11" t="s">
        <v>11661</v>
      </c>
      <c r="D1936" s="21">
        <v>43076</v>
      </c>
      <c r="E1936" s="21" t="s">
        <v>9697</v>
      </c>
      <c r="F1936" s="21" t="s">
        <v>14659</v>
      </c>
      <c r="G1936" s="11" t="s">
        <v>2</v>
      </c>
      <c r="H1936" s="11" t="s">
        <v>16</v>
      </c>
      <c r="I1936" s="11" t="s">
        <v>4</v>
      </c>
      <c r="J1936" s="12">
        <v>12</v>
      </c>
      <c r="K1936" s="12">
        <v>23168.400000000001</v>
      </c>
      <c r="L1936" s="12">
        <v>0</v>
      </c>
      <c r="M1936" s="12">
        <v>0</v>
      </c>
      <c r="N1936" s="12">
        <f t="shared" si="91"/>
        <v>23168.400000000001</v>
      </c>
      <c r="O1936" s="11" t="s">
        <v>5</v>
      </c>
      <c r="P1936" s="13">
        <v>0</v>
      </c>
      <c r="Q1936" s="11" t="s">
        <v>6</v>
      </c>
      <c r="R1936" s="13">
        <v>0</v>
      </c>
      <c r="S1936" s="13">
        <v>0</v>
      </c>
      <c r="T1936" s="11" t="s">
        <v>7</v>
      </c>
      <c r="U1936" s="11" t="s">
        <v>8</v>
      </c>
      <c r="V1936" s="15">
        <v>0</v>
      </c>
      <c r="W1936" s="13">
        <v>0</v>
      </c>
      <c r="X1936" s="15">
        <v>0</v>
      </c>
      <c r="Y1936" s="15">
        <v>0</v>
      </c>
      <c r="Z1936" s="13">
        <v>0</v>
      </c>
      <c r="AA1936" s="15">
        <v>0</v>
      </c>
      <c r="AB1936" s="13">
        <v>0</v>
      </c>
      <c r="AC1936" s="15">
        <v>0</v>
      </c>
      <c r="AD1936" s="13">
        <v>0</v>
      </c>
      <c r="AE1936" s="15">
        <v>0</v>
      </c>
      <c r="AF1936" s="13">
        <v>0</v>
      </c>
      <c r="AG1936" s="15">
        <v>0</v>
      </c>
      <c r="AH1936" s="13">
        <v>0</v>
      </c>
      <c r="AI1936" s="15">
        <v>0</v>
      </c>
      <c r="AJ1936" s="11" t="s">
        <v>17</v>
      </c>
      <c r="AK1936" s="11" t="s">
        <v>13</v>
      </c>
      <c r="AL1936" s="22">
        <f t="shared" si="90"/>
        <v>2216</v>
      </c>
      <c r="AM1936" s="11" t="str">
        <f>VLOOKUP(O1936,Sheet2!$D$6:$E$14,2,FALSE)</f>
        <v>Spare parts</v>
      </c>
      <c r="AN1936" s="11" t="str">
        <f>VLOOKUP(F1936,Sheet2!$E$10:$F$13,2,FALSE)</f>
        <v>SPM</v>
      </c>
      <c r="AO1936" s="35" t="s">
        <v>14668</v>
      </c>
      <c r="AP1936">
        <f>MATCH(AN1936,Sheet2!$F$5:$F$18,0)</f>
        <v>6</v>
      </c>
      <c r="AQ1936">
        <f>MATCH(AO1936,Sheet2!$F$5:$K$5,0)</f>
        <v>6</v>
      </c>
      <c r="AR1936" s="33">
        <f>INDEX(Sheet2!$F$5:$K$18,OPaL!AP1936,OPaL!AQ1936)</f>
        <v>0.15</v>
      </c>
      <c r="AS1936" s="1">
        <f t="shared" si="92"/>
        <v>19693.14</v>
      </c>
    </row>
    <row r="1937" spans="1:45" x14ac:dyDescent="0.2">
      <c r="A1937" s="11" t="s">
        <v>1871</v>
      </c>
      <c r="B1937" s="11" t="s">
        <v>1872</v>
      </c>
      <c r="C1937" s="11" t="s">
        <v>11662</v>
      </c>
      <c r="D1937" s="21">
        <v>42943</v>
      </c>
      <c r="E1937" s="21" t="s">
        <v>9697</v>
      </c>
      <c r="F1937" s="21" t="s">
        <v>14659</v>
      </c>
      <c r="G1937" s="11" t="s">
        <v>2</v>
      </c>
      <c r="H1937" s="11" t="s">
        <v>16</v>
      </c>
      <c r="I1937" s="11" t="s">
        <v>4</v>
      </c>
      <c r="J1937" s="13">
        <v>20</v>
      </c>
      <c r="K1937" s="12">
        <v>23014.89</v>
      </c>
      <c r="L1937" s="12">
        <v>0</v>
      </c>
      <c r="M1937" s="12">
        <v>0</v>
      </c>
      <c r="N1937" s="12">
        <f t="shared" si="91"/>
        <v>23014.89</v>
      </c>
      <c r="O1937" s="11" t="s">
        <v>5</v>
      </c>
      <c r="P1937" s="13">
        <v>0</v>
      </c>
      <c r="Q1937" s="11" t="s">
        <v>6</v>
      </c>
      <c r="R1937" s="13">
        <v>0</v>
      </c>
      <c r="S1937" s="13">
        <v>0</v>
      </c>
      <c r="T1937" s="11" t="s">
        <v>7</v>
      </c>
      <c r="U1937" s="11" t="s">
        <v>8</v>
      </c>
      <c r="V1937" s="15">
        <v>0</v>
      </c>
      <c r="W1937" s="13">
        <v>0</v>
      </c>
      <c r="X1937" s="15">
        <v>0</v>
      </c>
      <c r="Y1937" s="15">
        <v>0</v>
      </c>
      <c r="Z1937" s="13">
        <v>0</v>
      </c>
      <c r="AA1937" s="15">
        <v>0</v>
      </c>
      <c r="AB1937" s="13">
        <v>0</v>
      </c>
      <c r="AC1937" s="15">
        <v>0</v>
      </c>
      <c r="AD1937" s="13">
        <v>0</v>
      </c>
      <c r="AE1937" s="15">
        <v>0</v>
      </c>
      <c r="AF1937" s="13">
        <v>0</v>
      </c>
      <c r="AG1937" s="15">
        <v>0</v>
      </c>
      <c r="AH1937" s="13">
        <v>0</v>
      </c>
      <c r="AI1937" s="15">
        <v>0</v>
      </c>
      <c r="AJ1937" s="11" t="s">
        <v>17</v>
      </c>
      <c r="AK1937" s="11" t="s">
        <v>13</v>
      </c>
      <c r="AL1937" s="22">
        <f t="shared" si="90"/>
        <v>2349</v>
      </c>
      <c r="AM1937" s="11" t="str">
        <f>VLOOKUP(O1937,Sheet2!$D$6:$E$14,2,FALSE)</f>
        <v>Spare parts</v>
      </c>
      <c r="AN1937" s="11" t="str">
        <f>VLOOKUP(F1937,Sheet2!$E$10:$F$13,2,FALSE)</f>
        <v>SPM</v>
      </c>
      <c r="AO1937" s="35" t="s">
        <v>14668</v>
      </c>
      <c r="AP1937">
        <f>MATCH(AN1937,Sheet2!$F$5:$F$18,0)</f>
        <v>6</v>
      </c>
      <c r="AQ1937">
        <f>MATCH(AO1937,Sheet2!$F$5:$K$5,0)</f>
        <v>6</v>
      </c>
      <c r="AR1937" s="33">
        <f>INDEX(Sheet2!$F$5:$K$18,OPaL!AP1937,OPaL!AQ1937)</f>
        <v>0.15</v>
      </c>
      <c r="AS1937" s="1">
        <f t="shared" si="92"/>
        <v>19562.656499999997</v>
      </c>
    </row>
    <row r="1938" spans="1:45" x14ac:dyDescent="0.2">
      <c r="A1938" s="11" t="s">
        <v>9208</v>
      </c>
      <c r="B1938" s="11" t="s">
        <v>9209</v>
      </c>
      <c r="C1938" s="11" t="s">
        <v>11663</v>
      </c>
      <c r="D1938" s="21">
        <v>44649</v>
      </c>
      <c r="E1938" s="21" t="s">
        <v>9752</v>
      </c>
      <c r="F1938" s="21" t="s">
        <v>14659</v>
      </c>
      <c r="G1938" s="11" t="s">
        <v>2</v>
      </c>
      <c r="H1938" s="11" t="s">
        <v>16</v>
      </c>
      <c r="I1938" s="11" t="s">
        <v>4</v>
      </c>
      <c r="J1938" s="13">
        <v>99</v>
      </c>
      <c r="K1938" s="12">
        <v>22991.75</v>
      </c>
      <c r="L1938" s="12">
        <v>0</v>
      </c>
      <c r="M1938" s="12">
        <v>0</v>
      </c>
      <c r="N1938" s="12">
        <f t="shared" si="91"/>
        <v>22991.75</v>
      </c>
      <c r="O1938" s="11" t="s">
        <v>8227</v>
      </c>
      <c r="P1938" s="13">
        <v>0</v>
      </c>
      <c r="Q1938" s="11" t="s">
        <v>6</v>
      </c>
      <c r="R1938" s="13">
        <v>0</v>
      </c>
      <c r="S1938" s="13">
        <v>0</v>
      </c>
      <c r="T1938" s="11" t="s">
        <v>7</v>
      </c>
      <c r="U1938" s="11" t="s">
        <v>8</v>
      </c>
      <c r="V1938" s="15">
        <v>0</v>
      </c>
      <c r="W1938" s="13">
        <v>0</v>
      </c>
      <c r="X1938" s="15">
        <v>0</v>
      </c>
      <c r="Y1938" s="15">
        <v>0</v>
      </c>
      <c r="Z1938" s="13">
        <v>0</v>
      </c>
      <c r="AA1938" s="15">
        <v>0</v>
      </c>
      <c r="AB1938" s="13">
        <v>0</v>
      </c>
      <c r="AC1938" s="15">
        <v>0</v>
      </c>
      <c r="AD1938" s="13">
        <v>0</v>
      </c>
      <c r="AE1938" s="15">
        <v>0</v>
      </c>
      <c r="AF1938" s="13">
        <v>0</v>
      </c>
      <c r="AG1938" s="15">
        <v>0</v>
      </c>
      <c r="AH1938" s="13">
        <v>0</v>
      </c>
      <c r="AI1938" s="15">
        <v>0</v>
      </c>
      <c r="AJ1938" s="11" t="s">
        <v>17</v>
      </c>
      <c r="AK1938" s="11" t="s">
        <v>8228</v>
      </c>
      <c r="AL1938" s="22">
        <f t="shared" si="90"/>
        <v>643</v>
      </c>
      <c r="AM1938" s="11" t="str">
        <f>VLOOKUP(O1938,Sheet2!$D$6:$E$14,2,FALSE)</f>
        <v>Consumables</v>
      </c>
      <c r="AN1938" s="11" t="str">
        <f>VLOOKUP(F1938,Sheet2!$E$15:$F$18,2,FALSE)</f>
        <v>CM</v>
      </c>
      <c r="AO1938" s="35" t="s">
        <v>14668</v>
      </c>
      <c r="AP1938">
        <f>MATCH(AN1938,Sheet2!$F$5:$F$18,0)</f>
        <v>13</v>
      </c>
      <c r="AQ1938">
        <f>MATCH(AO1938,Sheet2!$F$5:$K$5,0)</f>
        <v>6</v>
      </c>
      <c r="AR1938" s="33">
        <f>INDEX(Sheet2!$F$5:$K$18,OPaL!AP1938,OPaL!AQ1938)</f>
        <v>0.2</v>
      </c>
      <c r="AS1938" s="1">
        <f t="shared" si="92"/>
        <v>18393.400000000001</v>
      </c>
    </row>
    <row r="1939" spans="1:45" x14ac:dyDescent="0.2">
      <c r="A1939" s="11" t="s">
        <v>8249</v>
      </c>
      <c r="B1939" s="11" t="s">
        <v>8250</v>
      </c>
      <c r="C1939" s="11" t="s">
        <v>11664</v>
      </c>
      <c r="D1939" s="21">
        <v>45291</v>
      </c>
      <c r="E1939" s="21" t="s">
        <v>9695</v>
      </c>
      <c r="F1939" s="21" t="s">
        <v>14656</v>
      </c>
      <c r="G1939" s="11" t="s">
        <v>2</v>
      </c>
      <c r="H1939" s="11" t="s">
        <v>8235</v>
      </c>
      <c r="I1939" s="11" t="s">
        <v>2347</v>
      </c>
      <c r="J1939" s="12">
        <v>468</v>
      </c>
      <c r="K1939" s="12">
        <v>22981.83</v>
      </c>
      <c r="L1939" s="12">
        <v>0</v>
      </c>
      <c r="M1939" s="12">
        <v>0</v>
      </c>
      <c r="N1939" s="12">
        <f t="shared" si="91"/>
        <v>22981.83</v>
      </c>
      <c r="O1939" s="11" t="s">
        <v>8227</v>
      </c>
      <c r="P1939" s="13">
        <v>0</v>
      </c>
      <c r="Q1939" s="11" t="s">
        <v>6</v>
      </c>
      <c r="R1939" s="14">
        <v>0</v>
      </c>
      <c r="S1939" s="14">
        <v>0</v>
      </c>
      <c r="T1939" s="11" t="s">
        <v>7</v>
      </c>
      <c r="U1939" s="11" t="s">
        <v>8</v>
      </c>
      <c r="V1939" s="15">
        <v>0</v>
      </c>
      <c r="W1939" s="14">
        <v>0</v>
      </c>
      <c r="X1939" s="15">
        <v>0</v>
      </c>
      <c r="Y1939" s="15">
        <v>0</v>
      </c>
      <c r="Z1939" s="14">
        <v>0</v>
      </c>
      <c r="AA1939" s="15">
        <v>0</v>
      </c>
      <c r="AB1939" s="14">
        <v>0</v>
      </c>
      <c r="AC1939" s="15">
        <v>0</v>
      </c>
      <c r="AD1939" s="14">
        <v>0</v>
      </c>
      <c r="AE1939" s="15">
        <v>0</v>
      </c>
      <c r="AF1939" s="14">
        <v>0</v>
      </c>
      <c r="AG1939" s="15">
        <v>0</v>
      </c>
      <c r="AH1939" s="14">
        <v>0</v>
      </c>
      <c r="AI1939" s="15">
        <v>0</v>
      </c>
      <c r="AJ1939" s="11" t="s">
        <v>8237</v>
      </c>
      <c r="AK1939" s="11" t="s">
        <v>8163</v>
      </c>
      <c r="AL1939" s="22">
        <f t="shared" si="90"/>
        <v>1</v>
      </c>
      <c r="AM1939" s="11" t="str">
        <f>VLOOKUP(O1939,Sheet2!$D$6:$E$14,2,FALSE)</f>
        <v>Consumables</v>
      </c>
      <c r="AN1939" s="11" t="str">
        <f>VLOOKUP(F1939,Sheet2!$E$15:$F$18,2,FALSE)</f>
        <v>CC</v>
      </c>
      <c r="AO1939" s="35" t="s">
        <v>14664</v>
      </c>
      <c r="AP1939">
        <f>MATCH(AN1939,Sheet2!$F$5:$F$18,0)</f>
        <v>11</v>
      </c>
      <c r="AQ1939">
        <f>MATCH(AO1939,Sheet2!$F$5:$K$5,0)</f>
        <v>2</v>
      </c>
      <c r="AR1939" s="33">
        <f>INDEX(Sheet2!$F$5:$K$18,OPaL!AP1939,OPaL!AQ1939)</f>
        <v>0</v>
      </c>
      <c r="AS1939" s="1">
        <f t="shared" si="92"/>
        <v>22981.83</v>
      </c>
    </row>
    <row r="1940" spans="1:45" x14ac:dyDescent="0.2">
      <c r="A1940" s="11" t="s">
        <v>8946</v>
      </c>
      <c r="B1940" s="11" t="s">
        <v>8947</v>
      </c>
      <c r="C1940" s="11" t="s">
        <v>11529</v>
      </c>
      <c r="D1940" s="21">
        <v>45012</v>
      </c>
      <c r="E1940" s="21" t="s">
        <v>9739</v>
      </c>
      <c r="F1940" s="21" t="s">
        <v>14659</v>
      </c>
      <c r="G1940" s="11" t="s">
        <v>2</v>
      </c>
      <c r="H1940" s="11" t="s">
        <v>3</v>
      </c>
      <c r="I1940" s="11" t="s">
        <v>4</v>
      </c>
      <c r="J1940" s="13">
        <v>19</v>
      </c>
      <c r="K1940" s="12">
        <v>22950.29</v>
      </c>
      <c r="L1940" s="12">
        <v>0</v>
      </c>
      <c r="M1940" s="12">
        <v>0</v>
      </c>
      <c r="N1940" s="12">
        <f t="shared" si="91"/>
        <v>22950.29</v>
      </c>
      <c r="O1940" s="11" t="s">
        <v>8227</v>
      </c>
      <c r="P1940" s="13">
        <v>0</v>
      </c>
      <c r="Q1940" s="11" t="s">
        <v>6</v>
      </c>
      <c r="R1940" s="13">
        <v>0</v>
      </c>
      <c r="S1940" s="13">
        <v>0</v>
      </c>
      <c r="T1940" s="11" t="s">
        <v>7</v>
      </c>
      <c r="U1940" s="11" t="s">
        <v>8</v>
      </c>
      <c r="V1940" s="15">
        <v>0</v>
      </c>
      <c r="W1940" s="13">
        <v>0</v>
      </c>
      <c r="X1940" s="15">
        <v>0</v>
      </c>
      <c r="Y1940" s="15">
        <v>0</v>
      </c>
      <c r="Z1940" s="13">
        <v>0</v>
      </c>
      <c r="AA1940" s="15">
        <v>0</v>
      </c>
      <c r="AB1940" s="13">
        <v>0</v>
      </c>
      <c r="AC1940" s="15">
        <v>0</v>
      </c>
      <c r="AD1940" s="13">
        <v>0</v>
      </c>
      <c r="AE1940" s="15">
        <v>0</v>
      </c>
      <c r="AF1940" s="13">
        <v>0</v>
      </c>
      <c r="AG1940" s="15">
        <v>0</v>
      </c>
      <c r="AH1940" s="13">
        <v>0</v>
      </c>
      <c r="AI1940" s="15">
        <v>0</v>
      </c>
      <c r="AJ1940" s="11" t="s">
        <v>9</v>
      </c>
      <c r="AK1940" s="11" t="s">
        <v>8228</v>
      </c>
      <c r="AL1940" s="22">
        <f t="shared" si="90"/>
        <v>280</v>
      </c>
      <c r="AM1940" s="11" t="str">
        <f>VLOOKUP(O1940,Sheet2!$D$6:$E$14,2,FALSE)</f>
        <v>Consumables</v>
      </c>
      <c r="AN1940" s="11" t="str">
        <f>VLOOKUP(F1940,Sheet2!$E$15:$F$18,2,FALSE)</f>
        <v>CM</v>
      </c>
      <c r="AO1940" s="35" t="s">
        <v>14667</v>
      </c>
      <c r="AP1940">
        <f>MATCH(AN1940,Sheet2!$F$5:$F$18,0)</f>
        <v>13</v>
      </c>
      <c r="AQ1940">
        <f>MATCH(AO1940,Sheet2!$F$5:$K$5,0)</f>
        <v>5</v>
      </c>
      <c r="AR1940" s="33">
        <f>INDEX(Sheet2!$F$5:$K$18,OPaL!AP1940,OPaL!AQ1940)</f>
        <v>0.1</v>
      </c>
      <c r="AS1940" s="1">
        <f t="shared" si="92"/>
        <v>20655.261000000002</v>
      </c>
    </row>
    <row r="1941" spans="1:45" x14ac:dyDescent="0.2">
      <c r="A1941" s="11" t="s">
        <v>6959</v>
      </c>
      <c r="B1941" s="11" t="s">
        <v>6960</v>
      </c>
      <c r="C1941" s="11" t="s">
        <v>11665</v>
      </c>
      <c r="D1941" s="21">
        <v>42916</v>
      </c>
      <c r="E1941" s="21" t="s">
        <v>9697</v>
      </c>
      <c r="F1941" s="21" t="s">
        <v>14659</v>
      </c>
      <c r="G1941" s="11" t="s">
        <v>2</v>
      </c>
      <c r="H1941" s="11" t="s">
        <v>16</v>
      </c>
      <c r="I1941" s="11" t="s">
        <v>4</v>
      </c>
      <c r="J1941" s="13">
        <v>1</v>
      </c>
      <c r="K1941" s="12">
        <v>22949.95</v>
      </c>
      <c r="L1941" s="12">
        <v>0</v>
      </c>
      <c r="M1941" s="12">
        <v>0</v>
      </c>
      <c r="N1941" s="12">
        <f t="shared" si="91"/>
        <v>22949.95</v>
      </c>
      <c r="O1941" s="11" t="s">
        <v>5</v>
      </c>
      <c r="P1941" s="13">
        <v>0</v>
      </c>
      <c r="Q1941" s="11" t="s">
        <v>6</v>
      </c>
      <c r="R1941" s="13">
        <v>0</v>
      </c>
      <c r="S1941" s="13">
        <v>0</v>
      </c>
      <c r="T1941" s="11" t="s">
        <v>7</v>
      </c>
      <c r="U1941" s="11" t="s">
        <v>8</v>
      </c>
      <c r="V1941" s="15">
        <v>0</v>
      </c>
      <c r="W1941" s="13">
        <v>0</v>
      </c>
      <c r="X1941" s="15">
        <v>0</v>
      </c>
      <c r="Y1941" s="15">
        <v>0</v>
      </c>
      <c r="Z1941" s="13">
        <v>0</v>
      </c>
      <c r="AA1941" s="15">
        <v>0</v>
      </c>
      <c r="AB1941" s="13">
        <v>0</v>
      </c>
      <c r="AC1941" s="15">
        <v>0</v>
      </c>
      <c r="AD1941" s="13">
        <v>0</v>
      </c>
      <c r="AE1941" s="15">
        <v>0</v>
      </c>
      <c r="AF1941" s="13">
        <v>0</v>
      </c>
      <c r="AG1941" s="15">
        <v>0</v>
      </c>
      <c r="AH1941" s="13">
        <v>0</v>
      </c>
      <c r="AI1941" s="15">
        <v>0</v>
      </c>
      <c r="AJ1941" s="11" t="s">
        <v>17</v>
      </c>
      <c r="AK1941" s="11" t="s">
        <v>13</v>
      </c>
      <c r="AL1941" s="22">
        <f t="shared" si="90"/>
        <v>2376</v>
      </c>
      <c r="AM1941" s="11" t="str">
        <f>VLOOKUP(O1941,Sheet2!$D$6:$E$14,2,FALSE)</f>
        <v>Spare parts</v>
      </c>
      <c r="AN1941" s="11" t="str">
        <f>VLOOKUP(F1941,Sheet2!$E$10:$F$13,2,FALSE)</f>
        <v>SPM</v>
      </c>
      <c r="AO1941" s="35" t="s">
        <v>14668</v>
      </c>
      <c r="AP1941">
        <f>MATCH(AN1941,Sheet2!$F$5:$F$18,0)</f>
        <v>6</v>
      </c>
      <c r="AQ1941">
        <f>MATCH(AO1941,Sheet2!$F$5:$K$5,0)</f>
        <v>6</v>
      </c>
      <c r="AR1941" s="33">
        <f>INDEX(Sheet2!$F$5:$K$18,OPaL!AP1941,OPaL!AQ1941)</f>
        <v>0.15</v>
      </c>
      <c r="AS1941" s="1">
        <f t="shared" si="92"/>
        <v>19507.4575</v>
      </c>
    </row>
    <row r="1942" spans="1:45" x14ac:dyDescent="0.2">
      <c r="A1942" s="11" t="s">
        <v>5411</v>
      </c>
      <c r="B1942" s="11" t="s">
        <v>5412</v>
      </c>
      <c r="C1942" s="11" t="s">
        <v>11666</v>
      </c>
      <c r="D1942" s="21">
        <v>43271</v>
      </c>
      <c r="E1942" s="21" t="s">
        <v>9703</v>
      </c>
      <c r="F1942" s="21" t="s">
        <v>14658</v>
      </c>
      <c r="G1942" s="11" t="s">
        <v>2</v>
      </c>
      <c r="H1942" s="11" t="s">
        <v>3</v>
      </c>
      <c r="I1942" s="11" t="s">
        <v>4</v>
      </c>
      <c r="J1942" s="12">
        <v>1</v>
      </c>
      <c r="K1942" s="12">
        <v>22931.46</v>
      </c>
      <c r="L1942" s="12">
        <v>0</v>
      </c>
      <c r="M1942" s="12">
        <v>0</v>
      </c>
      <c r="N1942" s="12">
        <f t="shared" si="91"/>
        <v>22931.46</v>
      </c>
      <c r="O1942" s="11" t="s">
        <v>5</v>
      </c>
      <c r="P1942" s="13">
        <v>0</v>
      </c>
      <c r="Q1942" s="11" t="s">
        <v>6</v>
      </c>
      <c r="R1942" s="13">
        <v>0</v>
      </c>
      <c r="S1942" s="13">
        <v>0</v>
      </c>
      <c r="T1942" s="11" t="s">
        <v>7</v>
      </c>
      <c r="U1942" s="11" t="s">
        <v>8</v>
      </c>
      <c r="V1942" s="15">
        <v>0</v>
      </c>
      <c r="W1942" s="13">
        <v>0</v>
      </c>
      <c r="X1942" s="15">
        <v>0</v>
      </c>
      <c r="Y1942" s="15">
        <v>0</v>
      </c>
      <c r="Z1942" s="13">
        <v>0</v>
      </c>
      <c r="AA1942" s="15">
        <v>0</v>
      </c>
      <c r="AB1942" s="13">
        <v>0</v>
      </c>
      <c r="AC1942" s="15">
        <v>0</v>
      </c>
      <c r="AD1942" s="13">
        <v>0</v>
      </c>
      <c r="AE1942" s="15">
        <v>0</v>
      </c>
      <c r="AF1942" s="13">
        <v>0</v>
      </c>
      <c r="AG1942" s="15">
        <v>0</v>
      </c>
      <c r="AH1942" s="13">
        <v>0</v>
      </c>
      <c r="AI1942" s="15">
        <v>0</v>
      </c>
      <c r="AJ1942" s="11" t="s">
        <v>9</v>
      </c>
      <c r="AK1942" s="11" t="s">
        <v>1398</v>
      </c>
      <c r="AL1942" s="22">
        <f t="shared" si="90"/>
        <v>2021</v>
      </c>
      <c r="AM1942" s="11" t="str">
        <f>VLOOKUP(O1942,Sheet2!$D$6:$E$14,2,FALSE)</f>
        <v>Spare parts</v>
      </c>
      <c r="AN1942" s="11" t="str">
        <f>VLOOKUP(F1942,Sheet2!$E$10:$F$13,2,FALSE)</f>
        <v>SPE</v>
      </c>
      <c r="AO1942" s="35" t="s">
        <v>14668</v>
      </c>
      <c r="AP1942">
        <f>MATCH(AN1942,Sheet2!$F$5:$F$18,0)</f>
        <v>7</v>
      </c>
      <c r="AQ1942">
        <f>MATCH(AO1942,Sheet2!$F$5:$K$5,0)</f>
        <v>6</v>
      </c>
      <c r="AR1942" s="33">
        <f>INDEX(Sheet2!$F$5:$K$18,OPaL!AP1942,OPaL!AQ1942)</f>
        <v>0.15</v>
      </c>
      <c r="AS1942" s="1">
        <f t="shared" si="92"/>
        <v>19491.740999999998</v>
      </c>
    </row>
    <row r="1943" spans="1:45" x14ac:dyDescent="0.2">
      <c r="A1943" s="11" t="s">
        <v>5411</v>
      </c>
      <c r="B1943" s="11" t="s">
        <v>5412</v>
      </c>
      <c r="C1943" s="11" t="s">
        <v>11666</v>
      </c>
      <c r="D1943" s="21">
        <v>43271</v>
      </c>
      <c r="E1943" s="21" t="s">
        <v>9703</v>
      </c>
      <c r="F1943" s="21" t="s">
        <v>14658</v>
      </c>
      <c r="G1943" s="11" t="s">
        <v>2</v>
      </c>
      <c r="H1943" s="11" t="s">
        <v>16</v>
      </c>
      <c r="I1943" s="11" t="s">
        <v>4</v>
      </c>
      <c r="J1943" s="12">
        <v>1</v>
      </c>
      <c r="K1943" s="12">
        <v>22931.46</v>
      </c>
      <c r="L1943" s="12">
        <v>0</v>
      </c>
      <c r="M1943" s="12">
        <v>0</v>
      </c>
      <c r="N1943" s="12">
        <f t="shared" si="91"/>
        <v>22931.46</v>
      </c>
      <c r="O1943" s="11" t="s">
        <v>5</v>
      </c>
      <c r="P1943" s="13">
        <v>0</v>
      </c>
      <c r="Q1943" s="11" t="s">
        <v>6</v>
      </c>
      <c r="R1943" s="13">
        <v>0</v>
      </c>
      <c r="S1943" s="13">
        <v>0</v>
      </c>
      <c r="T1943" s="11" t="s">
        <v>7</v>
      </c>
      <c r="U1943" s="11" t="s">
        <v>8</v>
      </c>
      <c r="V1943" s="15">
        <v>0</v>
      </c>
      <c r="W1943" s="13">
        <v>0</v>
      </c>
      <c r="X1943" s="15">
        <v>0</v>
      </c>
      <c r="Y1943" s="15">
        <v>0</v>
      </c>
      <c r="Z1943" s="13">
        <v>0</v>
      </c>
      <c r="AA1943" s="15">
        <v>0</v>
      </c>
      <c r="AB1943" s="13">
        <v>0</v>
      </c>
      <c r="AC1943" s="15">
        <v>0</v>
      </c>
      <c r="AD1943" s="13">
        <v>0</v>
      </c>
      <c r="AE1943" s="15">
        <v>0</v>
      </c>
      <c r="AF1943" s="13">
        <v>0</v>
      </c>
      <c r="AG1943" s="15">
        <v>0</v>
      </c>
      <c r="AH1943" s="13">
        <v>0</v>
      </c>
      <c r="AI1943" s="15">
        <v>0</v>
      </c>
      <c r="AJ1943" s="11" t="s">
        <v>17</v>
      </c>
      <c r="AK1943" s="11" t="s">
        <v>1398</v>
      </c>
      <c r="AL1943" s="22">
        <f t="shared" si="90"/>
        <v>2021</v>
      </c>
      <c r="AM1943" s="11" t="str">
        <f>VLOOKUP(O1943,Sheet2!$D$6:$E$14,2,FALSE)</f>
        <v>Spare parts</v>
      </c>
      <c r="AN1943" s="11" t="str">
        <f>VLOOKUP(F1943,Sheet2!$E$10:$F$13,2,FALSE)</f>
        <v>SPE</v>
      </c>
      <c r="AO1943" s="35" t="s">
        <v>14668</v>
      </c>
      <c r="AP1943">
        <f>MATCH(AN1943,Sheet2!$F$5:$F$18,0)</f>
        <v>7</v>
      </c>
      <c r="AQ1943">
        <f>MATCH(AO1943,Sheet2!$F$5:$K$5,0)</f>
        <v>6</v>
      </c>
      <c r="AR1943" s="33">
        <f>INDEX(Sheet2!$F$5:$K$18,OPaL!AP1943,OPaL!AQ1943)</f>
        <v>0.15</v>
      </c>
      <c r="AS1943" s="1">
        <f t="shared" si="92"/>
        <v>19491.740999999998</v>
      </c>
    </row>
    <row r="1944" spans="1:45" x14ac:dyDescent="0.2">
      <c r="A1944" s="11" t="s">
        <v>4199</v>
      </c>
      <c r="B1944" s="11" t="s">
        <v>4200</v>
      </c>
      <c r="C1944" s="11" t="s">
        <v>11667</v>
      </c>
      <c r="D1944" s="21">
        <v>44953</v>
      </c>
      <c r="E1944" s="21" t="s">
        <v>9697</v>
      </c>
      <c r="F1944" s="21" t="s">
        <v>14659</v>
      </c>
      <c r="G1944" s="11" t="s">
        <v>2</v>
      </c>
      <c r="H1944" s="11" t="s">
        <v>16</v>
      </c>
      <c r="I1944" s="11" t="s">
        <v>4</v>
      </c>
      <c r="J1944" s="12">
        <v>8</v>
      </c>
      <c r="K1944" s="12">
        <v>22914.67</v>
      </c>
      <c r="L1944" s="12">
        <v>0</v>
      </c>
      <c r="M1944" s="12">
        <v>0</v>
      </c>
      <c r="N1944" s="12">
        <f t="shared" si="91"/>
        <v>22914.67</v>
      </c>
      <c r="O1944" s="11" t="s">
        <v>5</v>
      </c>
      <c r="P1944" s="13">
        <v>0</v>
      </c>
      <c r="Q1944" s="11" t="s">
        <v>6</v>
      </c>
      <c r="R1944" s="13">
        <v>0</v>
      </c>
      <c r="S1944" s="13">
        <v>0</v>
      </c>
      <c r="T1944" s="11" t="s">
        <v>7</v>
      </c>
      <c r="U1944" s="11" t="s">
        <v>8</v>
      </c>
      <c r="V1944" s="15">
        <v>0</v>
      </c>
      <c r="W1944" s="13">
        <v>0</v>
      </c>
      <c r="X1944" s="15">
        <v>0</v>
      </c>
      <c r="Y1944" s="15">
        <v>0</v>
      </c>
      <c r="Z1944" s="13">
        <v>0</v>
      </c>
      <c r="AA1944" s="15">
        <v>0</v>
      </c>
      <c r="AB1944" s="13">
        <v>0</v>
      </c>
      <c r="AC1944" s="15">
        <v>0</v>
      </c>
      <c r="AD1944" s="13">
        <v>0</v>
      </c>
      <c r="AE1944" s="15">
        <v>0</v>
      </c>
      <c r="AF1944" s="13">
        <v>0</v>
      </c>
      <c r="AG1944" s="15">
        <v>0</v>
      </c>
      <c r="AH1944" s="13">
        <v>0</v>
      </c>
      <c r="AI1944" s="15">
        <v>0</v>
      </c>
      <c r="AJ1944" s="11" t="s">
        <v>17</v>
      </c>
      <c r="AK1944" s="11" t="s">
        <v>1398</v>
      </c>
      <c r="AL1944" s="22">
        <f t="shared" si="90"/>
        <v>339</v>
      </c>
      <c r="AM1944" s="11" t="str">
        <f>VLOOKUP(O1944,Sheet2!$D$6:$E$14,2,FALSE)</f>
        <v>Spare parts</v>
      </c>
      <c r="AN1944" s="11" t="str">
        <f>VLOOKUP(F1944,Sheet2!$E$10:$F$13,2,FALSE)</f>
        <v>SPM</v>
      </c>
      <c r="AO1944" s="35" t="s">
        <v>14667</v>
      </c>
      <c r="AP1944">
        <f>MATCH(AN1944,Sheet2!$F$5:$F$18,0)</f>
        <v>6</v>
      </c>
      <c r="AQ1944">
        <f>MATCH(AO1944,Sheet2!$F$5:$K$5,0)</f>
        <v>5</v>
      </c>
      <c r="AR1944" s="33">
        <f>INDEX(Sheet2!$F$5:$K$18,OPaL!AP1944,OPaL!AQ1944)</f>
        <v>0.1</v>
      </c>
      <c r="AS1944" s="1">
        <f t="shared" si="92"/>
        <v>20623.202999999998</v>
      </c>
    </row>
    <row r="1945" spans="1:45" x14ac:dyDescent="0.2">
      <c r="A1945" s="11" t="s">
        <v>1102</v>
      </c>
      <c r="B1945" s="11" t="s">
        <v>1103</v>
      </c>
      <c r="C1945" s="11" t="s">
        <v>11668</v>
      </c>
      <c r="D1945" s="21">
        <v>42788</v>
      </c>
      <c r="E1945" s="21" t="s">
        <v>9697</v>
      </c>
      <c r="F1945" s="21" t="s">
        <v>14659</v>
      </c>
      <c r="G1945" s="11" t="s">
        <v>2</v>
      </c>
      <c r="H1945" s="11" t="s">
        <v>16</v>
      </c>
      <c r="I1945" s="11" t="s">
        <v>4</v>
      </c>
      <c r="J1945" s="13">
        <v>3</v>
      </c>
      <c r="K1945" s="12">
        <v>22858.2</v>
      </c>
      <c r="L1945" s="12">
        <v>0</v>
      </c>
      <c r="M1945" s="12">
        <v>0</v>
      </c>
      <c r="N1945" s="12">
        <f t="shared" si="91"/>
        <v>22858.2</v>
      </c>
      <c r="O1945" s="11" t="s">
        <v>5</v>
      </c>
      <c r="P1945" s="13">
        <v>0</v>
      </c>
      <c r="Q1945" s="11" t="s">
        <v>6</v>
      </c>
      <c r="R1945" s="13">
        <v>0</v>
      </c>
      <c r="S1945" s="13">
        <v>0</v>
      </c>
      <c r="T1945" s="11" t="s">
        <v>7</v>
      </c>
      <c r="U1945" s="11" t="s">
        <v>8</v>
      </c>
      <c r="V1945" s="15">
        <v>0</v>
      </c>
      <c r="W1945" s="13">
        <v>0</v>
      </c>
      <c r="X1945" s="15">
        <v>0</v>
      </c>
      <c r="Y1945" s="15">
        <v>0</v>
      </c>
      <c r="Z1945" s="13">
        <v>0</v>
      </c>
      <c r="AA1945" s="15">
        <v>0</v>
      </c>
      <c r="AB1945" s="13">
        <v>0</v>
      </c>
      <c r="AC1945" s="15">
        <v>0</v>
      </c>
      <c r="AD1945" s="13">
        <v>0</v>
      </c>
      <c r="AE1945" s="15">
        <v>0</v>
      </c>
      <c r="AF1945" s="13">
        <v>0</v>
      </c>
      <c r="AG1945" s="15">
        <v>0</v>
      </c>
      <c r="AH1945" s="13">
        <v>0</v>
      </c>
      <c r="AI1945" s="15">
        <v>0</v>
      </c>
      <c r="AJ1945" s="11" t="s">
        <v>17</v>
      </c>
      <c r="AK1945" s="11" t="s">
        <v>13</v>
      </c>
      <c r="AL1945" s="22">
        <f t="shared" si="90"/>
        <v>2504</v>
      </c>
      <c r="AM1945" s="11" t="str">
        <f>VLOOKUP(O1945,Sheet2!$D$6:$E$14,2,FALSE)</f>
        <v>Spare parts</v>
      </c>
      <c r="AN1945" s="11" t="str">
        <f>VLOOKUP(F1945,Sheet2!$E$10:$F$13,2,FALSE)</f>
        <v>SPM</v>
      </c>
      <c r="AO1945" s="35" t="s">
        <v>14668</v>
      </c>
      <c r="AP1945">
        <f>MATCH(AN1945,Sheet2!$F$5:$F$18,0)</f>
        <v>6</v>
      </c>
      <c r="AQ1945">
        <f>MATCH(AO1945,Sheet2!$F$5:$K$5,0)</f>
        <v>6</v>
      </c>
      <c r="AR1945" s="33">
        <f>INDEX(Sheet2!$F$5:$K$18,OPaL!AP1945,OPaL!AQ1945)</f>
        <v>0.15</v>
      </c>
      <c r="AS1945" s="1">
        <f t="shared" si="92"/>
        <v>19429.47</v>
      </c>
    </row>
    <row r="1946" spans="1:45" x14ac:dyDescent="0.2">
      <c r="A1946" s="11" t="s">
        <v>9242</v>
      </c>
      <c r="B1946" s="11" t="s">
        <v>9243</v>
      </c>
      <c r="C1946" s="11" t="s">
        <v>11669</v>
      </c>
      <c r="D1946" s="21">
        <v>42901</v>
      </c>
      <c r="E1946" s="21" t="s">
        <v>9770</v>
      </c>
      <c r="F1946" s="21" t="s">
        <v>14659</v>
      </c>
      <c r="G1946" s="11" t="s">
        <v>2</v>
      </c>
      <c r="H1946" s="11" t="s">
        <v>350</v>
      </c>
      <c r="I1946" s="11" t="s">
        <v>4</v>
      </c>
      <c r="J1946" s="13">
        <v>1</v>
      </c>
      <c r="K1946" s="12">
        <v>22851.97</v>
      </c>
      <c r="L1946" s="12">
        <v>0</v>
      </c>
      <c r="M1946" s="12">
        <v>0</v>
      </c>
      <c r="N1946" s="12">
        <f t="shared" si="91"/>
        <v>22851.97</v>
      </c>
      <c r="O1946" s="11" t="s">
        <v>8227</v>
      </c>
      <c r="P1946" s="13">
        <v>0</v>
      </c>
      <c r="Q1946" s="11" t="s">
        <v>6</v>
      </c>
      <c r="R1946" s="13">
        <v>0</v>
      </c>
      <c r="S1946" s="13">
        <v>0</v>
      </c>
      <c r="T1946" s="11" t="s">
        <v>7</v>
      </c>
      <c r="U1946" s="11" t="s">
        <v>8</v>
      </c>
      <c r="V1946" s="15">
        <v>0</v>
      </c>
      <c r="W1946" s="13">
        <v>0</v>
      </c>
      <c r="X1946" s="15">
        <v>0</v>
      </c>
      <c r="Y1946" s="15">
        <v>0</v>
      </c>
      <c r="Z1946" s="13">
        <v>0</v>
      </c>
      <c r="AA1946" s="15">
        <v>0</v>
      </c>
      <c r="AB1946" s="13">
        <v>0</v>
      </c>
      <c r="AC1946" s="15">
        <v>0</v>
      </c>
      <c r="AD1946" s="13">
        <v>0</v>
      </c>
      <c r="AE1946" s="15">
        <v>0</v>
      </c>
      <c r="AF1946" s="13">
        <v>0</v>
      </c>
      <c r="AG1946" s="15">
        <v>0</v>
      </c>
      <c r="AH1946" s="13">
        <v>0</v>
      </c>
      <c r="AI1946" s="15">
        <v>0</v>
      </c>
      <c r="AJ1946" s="11" t="s">
        <v>352</v>
      </c>
      <c r="AK1946" s="11" t="s">
        <v>8228</v>
      </c>
      <c r="AL1946" s="22">
        <f t="shared" si="90"/>
        <v>2391</v>
      </c>
      <c r="AM1946" s="11" t="str">
        <f>VLOOKUP(O1946,Sheet2!$D$6:$E$14,2,FALSE)</f>
        <v>Consumables</v>
      </c>
      <c r="AN1946" s="11" t="str">
        <f>VLOOKUP(F1946,Sheet2!$E$15:$F$18,2,FALSE)</f>
        <v>CM</v>
      </c>
      <c r="AO1946" s="35" t="s">
        <v>14668</v>
      </c>
      <c r="AP1946">
        <f>MATCH(AN1946,Sheet2!$F$5:$F$18,0)</f>
        <v>13</v>
      </c>
      <c r="AQ1946">
        <f>MATCH(AO1946,Sheet2!$F$5:$K$5,0)</f>
        <v>6</v>
      </c>
      <c r="AR1946" s="33">
        <f>INDEX(Sheet2!$F$5:$K$18,OPaL!AP1946,OPaL!AQ1946)</f>
        <v>0.2</v>
      </c>
      <c r="AS1946" s="1">
        <f t="shared" si="92"/>
        <v>18281.576000000001</v>
      </c>
    </row>
    <row r="1947" spans="1:45" x14ac:dyDescent="0.2">
      <c r="A1947" s="11" t="s">
        <v>9244</v>
      </c>
      <c r="B1947" s="11" t="s">
        <v>9245</v>
      </c>
      <c r="C1947" s="11" t="s">
        <v>11670</v>
      </c>
      <c r="D1947" s="21">
        <v>42901</v>
      </c>
      <c r="E1947" s="21" t="s">
        <v>9770</v>
      </c>
      <c r="F1947" s="21" t="s">
        <v>14659</v>
      </c>
      <c r="G1947" s="11" t="s">
        <v>2</v>
      </c>
      <c r="H1947" s="11" t="s">
        <v>350</v>
      </c>
      <c r="I1947" s="11" t="s">
        <v>4</v>
      </c>
      <c r="J1947" s="13">
        <v>1</v>
      </c>
      <c r="K1947" s="12">
        <v>22851.97</v>
      </c>
      <c r="L1947" s="12">
        <v>0</v>
      </c>
      <c r="M1947" s="12">
        <v>0</v>
      </c>
      <c r="N1947" s="12">
        <f t="shared" si="91"/>
        <v>22851.97</v>
      </c>
      <c r="O1947" s="11" t="s">
        <v>8227</v>
      </c>
      <c r="P1947" s="13">
        <v>0</v>
      </c>
      <c r="Q1947" s="11" t="s">
        <v>6</v>
      </c>
      <c r="R1947" s="13">
        <v>0</v>
      </c>
      <c r="S1947" s="13">
        <v>0</v>
      </c>
      <c r="T1947" s="11" t="s">
        <v>7</v>
      </c>
      <c r="U1947" s="11" t="s">
        <v>8</v>
      </c>
      <c r="V1947" s="15">
        <v>0</v>
      </c>
      <c r="W1947" s="13">
        <v>0</v>
      </c>
      <c r="X1947" s="15">
        <v>0</v>
      </c>
      <c r="Y1947" s="15">
        <v>0</v>
      </c>
      <c r="Z1947" s="13">
        <v>0</v>
      </c>
      <c r="AA1947" s="15">
        <v>0</v>
      </c>
      <c r="AB1947" s="13">
        <v>0</v>
      </c>
      <c r="AC1947" s="15">
        <v>0</v>
      </c>
      <c r="AD1947" s="13">
        <v>0</v>
      </c>
      <c r="AE1947" s="15">
        <v>0</v>
      </c>
      <c r="AF1947" s="13">
        <v>0</v>
      </c>
      <c r="AG1947" s="15">
        <v>0</v>
      </c>
      <c r="AH1947" s="13">
        <v>0</v>
      </c>
      <c r="AI1947" s="15">
        <v>0</v>
      </c>
      <c r="AJ1947" s="11" t="s">
        <v>352</v>
      </c>
      <c r="AK1947" s="11" t="s">
        <v>8228</v>
      </c>
      <c r="AL1947" s="22">
        <f t="shared" si="90"/>
        <v>2391</v>
      </c>
      <c r="AM1947" s="11" t="str">
        <f>VLOOKUP(O1947,Sheet2!$D$6:$E$14,2,FALSE)</f>
        <v>Consumables</v>
      </c>
      <c r="AN1947" s="11" t="str">
        <f>VLOOKUP(F1947,Sheet2!$E$15:$F$18,2,FALSE)</f>
        <v>CM</v>
      </c>
      <c r="AO1947" s="35" t="s">
        <v>14668</v>
      </c>
      <c r="AP1947">
        <f>MATCH(AN1947,Sheet2!$F$5:$F$18,0)</f>
        <v>13</v>
      </c>
      <c r="AQ1947">
        <f>MATCH(AO1947,Sheet2!$F$5:$K$5,0)</f>
        <v>6</v>
      </c>
      <c r="AR1947" s="33">
        <f>INDEX(Sheet2!$F$5:$K$18,OPaL!AP1947,OPaL!AQ1947)</f>
        <v>0.2</v>
      </c>
      <c r="AS1947" s="1">
        <f t="shared" si="92"/>
        <v>18281.576000000001</v>
      </c>
    </row>
    <row r="1948" spans="1:45" x14ac:dyDescent="0.2">
      <c r="A1948" s="11" t="s">
        <v>9246</v>
      </c>
      <c r="B1948" s="11" t="s">
        <v>9247</v>
      </c>
      <c r="C1948" s="11" t="s">
        <v>11671</v>
      </c>
      <c r="D1948" s="21">
        <v>42901</v>
      </c>
      <c r="E1948" s="21" t="s">
        <v>9770</v>
      </c>
      <c r="F1948" s="21" t="s">
        <v>14659</v>
      </c>
      <c r="G1948" s="11" t="s">
        <v>2</v>
      </c>
      <c r="H1948" s="11" t="s">
        <v>350</v>
      </c>
      <c r="I1948" s="11" t="s">
        <v>4</v>
      </c>
      <c r="J1948" s="13">
        <v>1</v>
      </c>
      <c r="K1948" s="12">
        <v>22851.97</v>
      </c>
      <c r="L1948" s="12">
        <v>0</v>
      </c>
      <c r="M1948" s="12">
        <v>0</v>
      </c>
      <c r="N1948" s="12">
        <f t="shared" si="91"/>
        <v>22851.97</v>
      </c>
      <c r="O1948" s="11" t="s">
        <v>8227</v>
      </c>
      <c r="P1948" s="13">
        <v>0</v>
      </c>
      <c r="Q1948" s="11" t="s">
        <v>6</v>
      </c>
      <c r="R1948" s="13">
        <v>0</v>
      </c>
      <c r="S1948" s="13">
        <v>0</v>
      </c>
      <c r="T1948" s="11" t="s">
        <v>7</v>
      </c>
      <c r="U1948" s="11" t="s">
        <v>8</v>
      </c>
      <c r="V1948" s="15">
        <v>0</v>
      </c>
      <c r="W1948" s="13">
        <v>0</v>
      </c>
      <c r="X1948" s="15">
        <v>0</v>
      </c>
      <c r="Y1948" s="15">
        <v>0</v>
      </c>
      <c r="Z1948" s="13">
        <v>0</v>
      </c>
      <c r="AA1948" s="15">
        <v>0</v>
      </c>
      <c r="AB1948" s="13">
        <v>0</v>
      </c>
      <c r="AC1948" s="15">
        <v>0</v>
      </c>
      <c r="AD1948" s="13">
        <v>0</v>
      </c>
      <c r="AE1948" s="15">
        <v>0</v>
      </c>
      <c r="AF1948" s="13">
        <v>0</v>
      </c>
      <c r="AG1948" s="15">
        <v>0</v>
      </c>
      <c r="AH1948" s="13">
        <v>0</v>
      </c>
      <c r="AI1948" s="15">
        <v>0</v>
      </c>
      <c r="AJ1948" s="11" t="s">
        <v>352</v>
      </c>
      <c r="AK1948" s="11" t="s">
        <v>8228</v>
      </c>
      <c r="AL1948" s="22">
        <f t="shared" si="90"/>
        <v>2391</v>
      </c>
      <c r="AM1948" s="11" t="str">
        <f>VLOOKUP(O1948,Sheet2!$D$6:$E$14,2,FALSE)</f>
        <v>Consumables</v>
      </c>
      <c r="AN1948" s="11" t="str">
        <f>VLOOKUP(F1948,Sheet2!$E$15:$F$18,2,FALSE)</f>
        <v>CM</v>
      </c>
      <c r="AO1948" s="35" t="s">
        <v>14668</v>
      </c>
      <c r="AP1948">
        <f>MATCH(AN1948,Sheet2!$F$5:$F$18,0)</f>
        <v>13</v>
      </c>
      <c r="AQ1948">
        <f>MATCH(AO1948,Sheet2!$F$5:$K$5,0)</f>
        <v>6</v>
      </c>
      <c r="AR1948" s="33">
        <f>INDEX(Sheet2!$F$5:$K$18,OPaL!AP1948,OPaL!AQ1948)</f>
        <v>0.2</v>
      </c>
      <c r="AS1948" s="1">
        <f t="shared" si="92"/>
        <v>18281.576000000001</v>
      </c>
    </row>
    <row r="1949" spans="1:45" x14ac:dyDescent="0.2">
      <c r="A1949" s="11" t="s">
        <v>5127</v>
      </c>
      <c r="B1949" s="11" t="s">
        <v>5128</v>
      </c>
      <c r="C1949" s="11" t="s">
        <v>11672</v>
      </c>
      <c r="D1949" s="21">
        <v>44594</v>
      </c>
      <c r="E1949" s="21" t="s">
        <v>9697</v>
      </c>
      <c r="F1949" s="21" t="s">
        <v>14659</v>
      </c>
      <c r="G1949" s="11" t="s">
        <v>2</v>
      </c>
      <c r="H1949" s="11" t="s">
        <v>16</v>
      </c>
      <c r="I1949" s="11" t="s">
        <v>4</v>
      </c>
      <c r="J1949" s="13">
        <v>1</v>
      </c>
      <c r="K1949" s="12">
        <v>22851.11</v>
      </c>
      <c r="L1949" s="12">
        <v>0</v>
      </c>
      <c r="M1949" s="12">
        <v>0</v>
      </c>
      <c r="N1949" s="12">
        <f t="shared" si="91"/>
        <v>22851.11</v>
      </c>
      <c r="O1949" s="11" t="s">
        <v>5</v>
      </c>
      <c r="P1949" s="13">
        <v>0</v>
      </c>
      <c r="Q1949" s="11" t="s">
        <v>6</v>
      </c>
      <c r="R1949" s="13">
        <v>0</v>
      </c>
      <c r="S1949" s="13">
        <v>0</v>
      </c>
      <c r="T1949" s="11" t="s">
        <v>7</v>
      </c>
      <c r="U1949" s="11" t="s">
        <v>8</v>
      </c>
      <c r="V1949" s="15">
        <v>0</v>
      </c>
      <c r="W1949" s="13">
        <v>0</v>
      </c>
      <c r="X1949" s="15">
        <v>0</v>
      </c>
      <c r="Y1949" s="15">
        <v>0</v>
      </c>
      <c r="Z1949" s="13">
        <v>0</v>
      </c>
      <c r="AA1949" s="15">
        <v>0</v>
      </c>
      <c r="AB1949" s="13">
        <v>0</v>
      </c>
      <c r="AC1949" s="15">
        <v>0</v>
      </c>
      <c r="AD1949" s="13">
        <v>0</v>
      </c>
      <c r="AE1949" s="15">
        <v>0</v>
      </c>
      <c r="AF1949" s="13">
        <v>0</v>
      </c>
      <c r="AG1949" s="15">
        <v>0</v>
      </c>
      <c r="AH1949" s="13">
        <v>0</v>
      </c>
      <c r="AI1949" s="15">
        <v>0</v>
      </c>
      <c r="AJ1949" s="11" t="s">
        <v>17</v>
      </c>
      <c r="AK1949" s="11" t="s">
        <v>1398</v>
      </c>
      <c r="AL1949" s="22">
        <f t="shared" si="90"/>
        <v>698</v>
      </c>
      <c r="AM1949" s="11" t="str">
        <f>VLOOKUP(O1949,Sheet2!$D$6:$E$14,2,FALSE)</f>
        <v>Spare parts</v>
      </c>
      <c r="AN1949" s="11" t="str">
        <f>VLOOKUP(F1949,Sheet2!$E$10:$F$13,2,FALSE)</f>
        <v>SPM</v>
      </c>
      <c r="AO1949" s="35" t="s">
        <v>14668</v>
      </c>
      <c r="AP1949">
        <f>MATCH(AN1949,Sheet2!$F$5:$F$18,0)</f>
        <v>6</v>
      </c>
      <c r="AQ1949">
        <f>MATCH(AO1949,Sheet2!$F$5:$K$5,0)</f>
        <v>6</v>
      </c>
      <c r="AR1949" s="33">
        <f>INDEX(Sheet2!$F$5:$K$18,OPaL!AP1949,OPaL!AQ1949)</f>
        <v>0.15</v>
      </c>
      <c r="AS1949" s="1">
        <f t="shared" si="92"/>
        <v>19423.443500000001</v>
      </c>
    </row>
    <row r="1950" spans="1:45" x14ac:dyDescent="0.2">
      <c r="A1950" s="11" t="s">
        <v>5139</v>
      </c>
      <c r="B1950" s="11" t="s">
        <v>5140</v>
      </c>
      <c r="C1950" s="11" t="s">
        <v>11673</v>
      </c>
      <c r="D1950" s="21">
        <v>42784</v>
      </c>
      <c r="E1950" s="21" t="s">
        <v>9697</v>
      </c>
      <c r="F1950" s="21" t="s">
        <v>14659</v>
      </c>
      <c r="G1950" s="11" t="s">
        <v>2</v>
      </c>
      <c r="H1950" s="11" t="s">
        <v>16</v>
      </c>
      <c r="I1950" s="11" t="s">
        <v>4</v>
      </c>
      <c r="J1950" s="12">
        <v>1</v>
      </c>
      <c r="K1950" s="12">
        <v>22851.11</v>
      </c>
      <c r="L1950" s="12">
        <v>0</v>
      </c>
      <c r="M1950" s="12">
        <v>0</v>
      </c>
      <c r="N1950" s="12">
        <f t="shared" si="91"/>
        <v>22851.11</v>
      </c>
      <c r="O1950" s="11" t="s">
        <v>5</v>
      </c>
      <c r="P1950" s="13">
        <v>0</v>
      </c>
      <c r="Q1950" s="11" t="s">
        <v>6</v>
      </c>
      <c r="R1950" s="13">
        <v>0</v>
      </c>
      <c r="S1950" s="13">
        <v>0</v>
      </c>
      <c r="T1950" s="11" t="s">
        <v>7</v>
      </c>
      <c r="U1950" s="11" t="s">
        <v>8</v>
      </c>
      <c r="V1950" s="15">
        <v>0</v>
      </c>
      <c r="W1950" s="13">
        <v>0</v>
      </c>
      <c r="X1950" s="15">
        <v>0</v>
      </c>
      <c r="Y1950" s="15">
        <v>0</v>
      </c>
      <c r="Z1950" s="13">
        <v>0</v>
      </c>
      <c r="AA1950" s="15">
        <v>0</v>
      </c>
      <c r="AB1950" s="13">
        <v>0</v>
      </c>
      <c r="AC1950" s="15">
        <v>0</v>
      </c>
      <c r="AD1950" s="13">
        <v>0</v>
      </c>
      <c r="AE1950" s="15">
        <v>0</v>
      </c>
      <c r="AF1950" s="13">
        <v>0</v>
      </c>
      <c r="AG1950" s="15">
        <v>0</v>
      </c>
      <c r="AH1950" s="13">
        <v>0</v>
      </c>
      <c r="AI1950" s="15">
        <v>0</v>
      </c>
      <c r="AJ1950" s="11" t="s">
        <v>17</v>
      </c>
      <c r="AK1950" s="11" t="s">
        <v>1398</v>
      </c>
      <c r="AL1950" s="22">
        <f t="shared" si="90"/>
        <v>2508</v>
      </c>
      <c r="AM1950" s="11" t="str">
        <f>VLOOKUP(O1950,Sheet2!$D$6:$E$14,2,FALSE)</f>
        <v>Spare parts</v>
      </c>
      <c r="AN1950" s="11" t="str">
        <f>VLOOKUP(F1950,Sheet2!$E$10:$F$13,2,FALSE)</f>
        <v>SPM</v>
      </c>
      <c r="AO1950" s="35" t="s">
        <v>14668</v>
      </c>
      <c r="AP1950">
        <f>MATCH(AN1950,Sheet2!$F$5:$F$18,0)</f>
        <v>6</v>
      </c>
      <c r="AQ1950">
        <f>MATCH(AO1950,Sheet2!$F$5:$K$5,0)</f>
        <v>6</v>
      </c>
      <c r="AR1950" s="33">
        <f>INDEX(Sheet2!$F$5:$K$18,OPaL!AP1950,OPaL!AQ1950)</f>
        <v>0.15</v>
      </c>
      <c r="AS1950" s="1">
        <f t="shared" si="92"/>
        <v>19423.443500000001</v>
      </c>
    </row>
    <row r="1951" spans="1:45" x14ac:dyDescent="0.2">
      <c r="A1951" s="11" t="s">
        <v>5195</v>
      </c>
      <c r="B1951" s="11" t="s">
        <v>5196</v>
      </c>
      <c r="C1951" s="11" t="s">
        <v>11674</v>
      </c>
      <c r="D1951" s="21">
        <v>42784</v>
      </c>
      <c r="E1951" s="21" t="s">
        <v>9697</v>
      </c>
      <c r="F1951" s="21" t="s">
        <v>14659</v>
      </c>
      <c r="G1951" s="11" t="s">
        <v>2</v>
      </c>
      <c r="H1951" s="11" t="s">
        <v>16</v>
      </c>
      <c r="I1951" s="11" t="s">
        <v>4</v>
      </c>
      <c r="J1951" s="12">
        <v>1</v>
      </c>
      <c r="K1951" s="12">
        <v>22851.11</v>
      </c>
      <c r="L1951" s="12">
        <v>0</v>
      </c>
      <c r="M1951" s="12">
        <v>0</v>
      </c>
      <c r="N1951" s="12">
        <f t="shared" si="91"/>
        <v>22851.11</v>
      </c>
      <c r="O1951" s="11" t="s">
        <v>5</v>
      </c>
      <c r="P1951" s="13">
        <v>0</v>
      </c>
      <c r="Q1951" s="11" t="s">
        <v>6</v>
      </c>
      <c r="R1951" s="13">
        <v>0</v>
      </c>
      <c r="S1951" s="13">
        <v>0</v>
      </c>
      <c r="T1951" s="11" t="s">
        <v>7</v>
      </c>
      <c r="U1951" s="11" t="s">
        <v>8</v>
      </c>
      <c r="V1951" s="15">
        <v>0</v>
      </c>
      <c r="W1951" s="13">
        <v>0</v>
      </c>
      <c r="X1951" s="15">
        <v>0</v>
      </c>
      <c r="Y1951" s="15">
        <v>0</v>
      </c>
      <c r="Z1951" s="13">
        <v>0</v>
      </c>
      <c r="AA1951" s="15">
        <v>0</v>
      </c>
      <c r="AB1951" s="13">
        <v>0</v>
      </c>
      <c r="AC1951" s="15">
        <v>0</v>
      </c>
      <c r="AD1951" s="13">
        <v>0</v>
      </c>
      <c r="AE1951" s="15">
        <v>0</v>
      </c>
      <c r="AF1951" s="13">
        <v>0</v>
      </c>
      <c r="AG1951" s="15">
        <v>0</v>
      </c>
      <c r="AH1951" s="13">
        <v>0</v>
      </c>
      <c r="AI1951" s="15">
        <v>0</v>
      </c>
      <c r="AJ1951" s="11" t="s">
        <v>17</v>
      </c>
      <c r="AK1951" s="11" t="s">
        <v>1398</v>
      </c>
      <c r="AL1951" s="22">
        <f t="shared" si="90"/>
        <v>2508</v>
      </c>
      <c r="AM1951" s="11" t="str">
        <f>VLOOKUP(O1951,Sheet2!$D$6:$E$14,2,FALSE)</f>
        <v>Spare parts</v>
      </c>
      <c r="AN1951" s="11" t="str">
        <f>VLOOKUP(F1951,Sheet2!$E$10:$F$13,2,FALSE)</f>
        <v>SPM</v>
      </c>
      <c r="AO1951" s="35" t="s">
        <v>14668</v>
      </c>
      <c r="AP1951">
        <f>MATCH(AN1951,Sheet2!$F$5:$F$18,0)</f>
        <v>6</v>
      </c>
      <c r="AQ1951">
        <f>MATCH(AO1951,Sheet2!$F$5:$K$5,0)</f>
        <v>6</v>
      </c>
      <c r="AR1951" s="33">
        <f>INDEX(Sheet2!$F$5:$K$18,OPaL!AP1951,OPaL!AQ1951)</f>
        <v>0.15</v>
      </c>
      <c r="AS1951" s="1">
        <f t="shared" si="92"/>
        <v>19423.443500000001</v>
      </c>
    </row>
    <row r="1952" spans="1:45" x14ac:dyDescent="0.2">
      <c r="A1952" s="11" t="s">
        <v>1435</v>
      </c>
      <c r="B1952" s="11" t="s">
        <v>1436</v>
      </c>
      <c r="C1952" s="11" t="s">
        <v>11675</v>
      </c>
      <c r="D1952" s="21">
        <v>42816</v>
      </c>
      <c r="E1952" s="21" t="s">
        <v>9744</v>
      </c>
      <c r="F1952" s="21" t="s">
        <v>14658</v>
      </c>
      <c r="G1952" s="11" t="s">
        <v>2</v>
      </c>
      <c r="H1952" s="11" t="s">
        <v>16</v>
      </c>
      <c r="I1952" s="11" t="s">
        <v>4</v>
      </c>
      <c r="J1952" s="12">
        <v>4</v>
      </c>
      <c r="K1952" s="12">
        <v>22841.599999999999</v>
      </c>
      <c r="L1952" s="12">
        <v>0</v>
      </c>
      <c r="M1952" s="12">
        <v>0</v>
      </c>
      <c r="N1952" s="12">
        <f t="shared" si="91"/>
        <v>22841.599999999999</v>
      </c>
      <c r="O1952" s="11" t="s">
        <v>5</v>
      </c>
      <c r="P1952" s="13">
        <v>0</v>
      </c>
      <c r="Q1952" s="11" t="s">
        <v>6</v>
      </c>
      <c r="R1952" s="13">
        <v>0</v>
      </c>
      <c r="S1952" s="13">
        <v>0</v>
      </c>
      <c r="T1952" s="11" t="s">
        <v>7</v>
      </c>
      <c r="U1952" s="11" t="s">
        <v>8</v>
      </c>
      <c r="V1952" s="15">
        <v>0</v>
      </c>
      <c r="W1952" s="13">
        <v>0</v>
      </c>
      <c r="X1952" s="15">
        <v>0</v>
      </c>
      <c r="Y1952" s="15">
        <v>0</v>
      </c>
      <c r="Z1952" s="13">
        <v>0</v>
      </c>
      <c r="AA1952" s="15">
        <v>0</v>
      </c>
      <c r="AB1952" s="13">
        <v>0</v>
      </c>
      <c r="AC1952" s="15">
        <v>0</v>
      </c>
      <c r="AD1952" s="13">
        <v>0</v>
      </c>
      <c r="AE1952" s="15">
        <v>0</v>
      </c>
      <c r="AF1952" s="13">
        <v>0</v>
      </c>
      <c r="AG1952" s="15">
        <v>0</v>
      </c>
      <c r="AH1952" s="13">
        <v>0</v>
      </c>
      <c r="AI1952" s="15">
        <v>0</v>
      </c>
      <c r="AJ1952" s="11" t="s">
        <v>17</v>
      </c>
      <c r="AK1952" s="11" t="s">
        <v>1398</v>
      </c>
      <c r="AL1952" s="22">
        <f t="shared" si="90"/>
        <v>2476</v>
      </c>
      <c r="AM1952" s="11" t="str">
        <f>VLOOKUP(O1952,Sheet2!$D$6:$E$14,2,FALSE)</f>
        <v>Spare parts</v>
      </c>
      <c r="AN1952" s="11" t="str">
        <f>VLOOKUP(F1952,Sheet2!$E$10:$F$13,2,FALSE)</f>
        <v>SPE</v>
      </c>
      <c r="AO1952" s="35" t="s">
        <v>14668</v>
      </c>
      <c r="AP1952">
        <f>MATCH(AN1952,Sheet2!$F$5:$F$18,0)</f>
        <v>7</v>
      </c>
      <c r="AQ1952">
        <f>MATCH(AO1952,Sheet2!$F$5:$K$5,0)</f>
        <v>6</v>
      </c>
      <c r="AR1952" s="33">
        <f>INDEX(Sheet2!$F$5:$K$18,OPaL!AP1952,OPaL!AQ1952)</f>
        <v>0.15</v>
      </c>
      <c r="AS1952" s="1">
        <f t="shared" si="92"/>
        <v>19415.359999999997</v>
      </c>
    </row>
    <row r="1953" spans="1:45" x14ac:dyDescent="0.2">
      <c r="A1953" s="11" t="s">
        <v>5055</v>
      </c>
      <c r="B1953" s="11" t="s">
        <v>5056</v>
      </c>
      <c r="C1953" s="11" t="s">
        <v>11676</v>
      </c>
      <c r="D1953" s="21">
        <v>42416</v>
      </c>
      <c r="E1953" s="21" t="s">
        <v>9697</v>
      </c>
      <c r="F1953" s="21" t="s">
        <v>14659</v>
      </c>
      <c r="G1953" s="11" t="s">
        <v>2</v>
      </c>
      <c r="H1953" s="11" t="s">
        <v>16</v>
      </c>
      <c r="I1953" s="11" t="s">
        <v>4</v>
      </c>
      <c r="J1953" s="12">
        <v>1</v>
      </c>
      <c r="K1953" s="12">
        <v>22827</v>
      </c>
      <c r="L1953" s="12">
        <v>0</v>
      </c>
      <c r="M1953" s="12">
        <v>0</v>
      </c>
      <c r="N1953" s="12">
        <f t="shared" si="91"/>
        <v>22827</v>
      </c>
      <c r="O1953" s="11" t="s">
        <v>5</v>
      </c>
      <c r="P1953" s="13">
        <v>0</v>
      </c>
      <c r="Q1953" s="11" t="s">
        <v>6</v>
      </c>
      <c r="R1953" s="13">
        <v>0</v>
      </c>
      <c r="S1953" s="13">
        <v>0</v>
      </c>
      <c r="T1953" s="11" t="s">
        <v>7</v>
      </c>
      <c r="U1953" s="11" t="s">
        <v>8</v>
      </c>
      <c r="V1953" s="15">
        <v>0</v>
      </c>
      <c r="W1953" s="13">
        <v>0</v>
      </c>
      <c r="X1953" s="15">
        <v>0</v>
      </c>
      <c r="Y1953" s="15">
        <v>0</v>
      </c>
      <c r="Z1953" s="13">
        <v>0</v>
      </c>
      <c r="AA1953" s="15">
        <v>0</v>
      </c>
      <c r="AB1953" s="13">
        <v>0</v>
      </c>
      <c r="AC1953" s="15">
        <v>0</v>
      </c>
      <c r="AD1953" s="13">
        <v>0</v>
      </c>
      <c r="AE1953" s="15">
        <v>0</v>
      </c>
      <c r="AF1953" s="13">
        <v>0</v>
      </c>
      <c r="AG1953" s="15">
        <v>0</v>
      </c>
      <c r="AH1953" s="13">
        <v>0</v>
      </c>
      <c r="AI1953" s="15">
        <v>0</v>
      </c>
      <c r="AJ1953" s="11" t="s">
        <v>17</v>
      </c>
      <c r="AK1953" s="11" t="s">
        <v>1398</v>
      </c>
      <c r="AL1953" s="22">
        <f t="shared" si="90"/>
        <v>2876</v>
      </c>
      <c r="AM1953" s="11" t="str">
        <f>VLOOKUP(O1953,Sheet2!$D$6:$E$14,2,FALSE)</f>
        <v>Spare parts</v>
      </c>
      <c r="AN1953" s="11" t="str">
        <f>VLOOKUP(F1953,Sheet2!$E$10:$F$13,2,FALSE)</f>
        <v>SPM</v>
      </c>
      <c r="AO1953" s="35" t="s">
        <v>14668</v>
      </c>
      <c r="AP1953">
        <f>MATCH(AN1953,Sheet2!$F$5:$F$18,0)</f>
        <v>6</v>
      </c>
      <c r="AQ1953">
        <f>MATCH(AO1953,Sheet2!$F$5:$K$5,0)</f>
        <v>6</v>
      </c>
      <c r="AR1953" s="33">
        <f>INDEX(Sheet2!$F$5:$K$18,OPaL!AP1953,OPaL!AQ1953)</f>
        <v>0.15</v>
      </c>
      <c r="AS1953" s="1">
        <f t="shared" si="92"/>
        <v>19402.95</v>
      </c>
    </row>
    <row r="1954" spans="1:45" x14ac:dyDescent="0.2">
      <c r="A1954" s="11" t="s">
        <v>7497</v>
      </c>
      <c r="B1954" s="11" t="s">
        <v>7498</v>
      </c>
      <c r="C1954" s="11" t="s">
        <v>11677</v>
      </c>
      <c r="D1954" s="21">
        <v>43557</v>
      </c>
      <c r="E1954" s="21" t="s">
        <v>9697</v>
      </c>
      <c r="F1954" s="21" t="s">
        <v>14656</v>
      </c>
      <c r="G1954" s="11" t="s">
        <v>2</v>
      </c>
      <c r="H1954" s="11" t="s">
        <v>16</v>
      </c>
      <c r="I1954" s="11" t="s">
        <v>351</v>
      </c>
      <c r="J1954" s="12">
        <v>3</v>
      </c>
      <c r="K1954" s="12">
        <v>22827</v>
      </c>
      <c r="L1954" s="12">
        <v>0</v>
      </c>
      <c r="M1954" s="12">
        <v>0</v>
      </c>
      <c r="N1954" s="12">
        <f t="shared" si="91"/>
        <v>22827</v>
      </c>
      <c r="O1954" s="11" t="s">
        <v>5</v>
      </c>
      <c r="P1954" s="13">
        <v>0</v>
      </c>
      <c r="Q1954" s="11" t="s">
        <v>6</v>
      </c>
      <c r="R1954" s="13">
        <v>0</v>
      </c>
      <c r="S1954" s="13">
        <v>0</v>
      </c>
      <c r="T1954" s="11" t="s">
        <v>7</v>
      </c>
      <c r="U1954" s="11" t="s">
        <v>8</v>
      </c>
      <c r="V1954" s="15">
        <v>0</v>
      </c>
      <c r="W1954" s="13">
        <v>0</v>
      </c>
      <c r="X1954" s="15">
        <v>0</v>
      </c>
      <c r="Y1954" s="15">
        <v>0</v>
      </c>
      <c r="Z1954" s="13">
        <v>0</v>
      </c>
      <c r="AA1954" s="15">
        <v>0</v>
      </c>
      <c r="AB1954" s="13">
        <v>0</v>
      </c>
      <c r="AC1954" s="15">
        <v>0</v>
      </c>
      <c r="AD1954" s="13">
        <v>0</v>
      </c>
      <c r="AE1954" s="15">
        <v>0</v>
      </c>
      <c r="AF1954" s="13">
        <v>0</v>
      </c>
      <c r="AG1954" s="15">
        <v>0</v>
      </c>
      <c r="AH1954" s="13">
        <v>0</v>
      </c>
      <c r="AI1954" s="15">
        <v>0</v>
      </c>
      <c r="AJ1954" s="11" t="s">
        <v>17</v>
      </c>
      <c r="AK1954" s="11" t="s">
        <v>13</v>
      </c>
      <c r="AL1954" s="22">
        <f t="shared" si="90"/>
        <v>1735</v>
      </c>
      <c r="AM1954" s="11" t="str">
        <f>VLOOKUP(O1954,Sheet2!$D$6:$E$14,2,FALSE)</f>
        <v>Spare parts</v>
      </c>
      <c r="AN1954" s="11" t="str">
        <f>VLOOKUP(F1954,Sheet2!$E$12:$F$13,2,FALSE)</f>
        <v>SPC</v>
      </c>
      <c r="AO1954" s="35" t="s">
        <v>14668</v>
      </c>
      <c r="AP1954">
        <f>MATCH(AN1954,Sheet2!$F$5:$F$18,0)</f>
        <v>8</v>
      </c>
      <c r="AQ1954">
        <f>MATCH(AO1954,Sheet2!$F$5:$K$5,0)</f>
        <v>6</v>
      </c>
      <c r="AR1954" s="33">
        <f>INDEX(Sheet2!$F$5:$K$18,OPaL!AP1954,OPaL!AQ1954)</f>
        <v>0.2</v>
      </c>
      <c r="AS1954" s="1">
        <f t="shared" si="92"/>
        <v>18261.600000000002</v>
      </c>
    </row>
    <row r="1955" spans="1:45" x14ac:dyDescent="0.2">
      <c r="A1955" s="11" t="s">
        <v>5057</v>
      </c>
      <c r="B1955" s="11" t="s">
        <v>5058</v>
      </c>
      <c r="C1955" s="11" t="s">
        <v>11678</v>
      </c>
      <c r="D1955" s="21">
        <v>42416</v>
      </c>
      <c r="E1955" s="21" t="s">
        <v>9697</v>
      </c>
      <c r="F1955" s="21" t="s">
        <v>14659</v>
      </c>
      <c r="G1955" s="11" t="s">
        <v>2</v>
      </c>
      <c r="H1955" s="11" t="s">
        <v>16</v>
      </c>
      <c r="I1955" s="11" t="s">
        <v>4</v>
      </c>
      <c r="J1955" s="12">
        <v>1</v>
      </c>
      <c r="K1955" s="12">
        <v>22825</v>
      </c>
      <c r="L1955" s="12">
        <v>0</v>
      </c>
      <c r="M1955" s="12">
        <v>0</v>
      </c>
      <c r="N1955" s="12">
        <f t="shared" si="91"/>
        <v>22825</v>
      </c>
      <c r="O1955" s="11" t="s">
        <v>5</v>
      </c>
      <c r="P1955" s="13">
        <v>0</v>
      </c>
      <c r="Q1955" s="11" t="s">
        <v>6</v>
      </c>
      <c r="R1955" s="13">
        <v>0</v>
      </c>
      <c r="S1955" s="13">
        <v>0</v>
      </c>
      <c r="T1955" s="11" t="s">
        <v>7</v>
      </c>
      <c r="U1955" s="11" t="s">
        <v>8</v>
      </c>
      <c r="V1955" s="15">
        <v>0</v>
      </c>
      <c r="W1955" s="13">
        <v>0</v>
      </c>
      <c r="X1955" s="15">
        <v>0</v>
      </c>
      <c r="Y1955" s="15">
        <v>0</v>
      </c>
      <c r="Z1955" s="13">
        <v>0</v>
      </c>
      <c r="AA1955" s="15">
        <v>0</v>
      </c>
      <c r="AB1955" s="13">
        <v>0</v>
      </c>
      <c r="AC1955" s="15">
        <v>0</v>
      </c>
      <c r="AD1955" s="13">
        <v>0</v>
      </c>
      <c r="AE1955" s="15">
        <v>0</v>
      </c>
      <c r="AF1955" s="13">
        <v>0</v>
      </c>
      <c r="AG1955" s="15">
        <v>0</v>
      </c>
      <c r="AH1955" s="13">
        <v>0</v>
      </c>
      <c r="AI1955" s="15">
        <v>0</v>
      </c>
      <c r="AJ1955" s="11" t="s">
        <v>17</v>
      </c>
      <c r="AK1955" s="11" t="s">
        <v>1398</v>
      </c>
      <c r="AL1955" s="22">
        <f t="shared" si="90"/>
        <v>2876</v>
      </c>
      <c r="AM1955" s="11" t="str">
        <f>VLOOKUP(O1955,Sheet2!$D$6:$E$14,2,FALSE)</f>
        <v>Spare parts</v>
      </c>
      <c r="AN1955" s="11" t="str">
        <f>VLOOKUP(F1955,Sheet2!$E$10:$F$13,2,FALSE)</f>
        <v>SPM</v>
      </c>
      <c r="AO1955" s="35" t="s">
        <v>14668</v>
      </c>
      <c r="AP1955">
        <f>MATCH(AN1955,Sheet2!$F$5:$F$18,0)</f>
        <v>6</v>
      </c>
      <c r="AQ1955">
        <f>MATCH(AO1955,Sheet2!$F$5:$K$5,0)</f>
        <v>6</v>
      </c>
      <c r="AR1955" s="33">
        <f>INDEX(Sheet2!$F$5:$K$18,OPaL!AP1955,OPaL!AQ1955)</f>
        <v>0.15</v>
      </c>
      <c r="AS1955" s="1">
        <f t="shared" si="92"/>
        <v>19401.25</v>
      </c>
    </row>
    <row r="1956" spans="1:45" x14ac:dyDescent="0.2">
      <c r="A1956" s="11" t="s">
        <v>5155</v>
      </c>
      <c r="B1956" s="11" t="s">
        <v>5156</v>
      </c>
      <c r="C1956" s="11" t="s">
        <v>10889</v>
      </c>
      <c r="D1956" s="21">
        <v>44923</v>
      </c>
      <c r="E1956" s="21" t="s">
        <v>9697</v>
      </c>
      <c r="F1956" s="21" t="s">
        <v>14659</v>
      </c>
      <c r="G1956" s="11" t="s">
        <v>2</v>
      </c>
      <c r="H1956" s="11" t="s">
        <v>350</v>
      </c>
      <c r="I1956" s="11" t="s">
        <v>4</v>
      </c>
      <c r="J1956" s="12">
        <v>1</v>
      </c>
      <c r="K1956" s="12">
        <v>22807.83</v>
      </c>
      <c r="L1956" s="12">
        <v>0</v>
      </c>
      <c r="M1956" s="12">
        <v>0</v>
      </c>
      <c r="N1956" s="12">
        <f t="shared" si="91"/>
        <v>22807.83</v>
      </c>
      <c r="O1956" s="11" t="s">
        <v>5</v>
      </c>
      <c r="P1956" s="13">
        <v>0</v>
      </c>
      <c r="Q1956" s="11" t="s">
        <v>6</v>
      </c>
      <c r="R1956" s="13">
        <v>0</v>
      </c>
      <c r="S1956" s="13">
        <v>0</v>
      </c>
      <c r="T1956" s="11" t="s">
        <v>7</v>
      </c>
      <c r="U1956" s="11" t="s">
        <v>8</v>
      </c>
      <c r="V1956" s="15">
        <v>0</v>
      </c>
      <c r="W1956" s="13">
        <v>0</v>
      </c>
      <c r="X1956" s="15">
        <v>0</v>
      </c>
      <c r="Y1956" s="15">
        <v>0</v>
      </c>
      <c r="Z1956" s="13">
        <v>0</v>
      </c>
      <c r="AA1956" s="15">
        <v>0</v>
      </c>
      <c r="AB1956" s="13">
        <v>0</v>
      </c>
      <c r="AC1956" s="15">
        <v>0</v>
      </c>
      <c r="AD1956" s="13">
        <v>0</v>
      </c>
      <c r="AE1956" s="15">
        <v>0</v>
      </c>
      <c r="AF1956" s="13">
        <v>0</v>
      </c>
      <c r="AG1956" s="15">
        <v>0</v>
      </c>
      <c r="AH1956" s="13">
        <v>0</v>
      </c>
      <c r="AI1956" s="15">
        <v>0</v>
      </c>
      <c r="AJ1956" s="11" t="s">
        <v>352</v>
      </c>
      <c r="AK1956" s="11" t="s">
        <v>1398</v>
      </c>
      <c r="AL1956" s="22">
        <f t="shared" si="90"/>
        <v>369</v>
      </c>
      <c r="AM1956" s="11" t="str">
        <f>VLOOKUP(O1956,Sheet2!$D$6:$E$14,2,FALSE)</f>
        <v>Spare parts</v>
      </c>
      <c r="AN1956" s="11" t="str">
        <f>VLOOKUP(F1956,Sheet2!$E$10:$F$13,2,FALSE)</f>
        <v>SPM</v>
      </c>
      <c r="AO1956" s="35" t="s">
        <v>14668</v>
      </c>
      <c r="AP1956">
        <f>MATCH(AN1956,Sheet2!$F$5:$F$18,0)</f>
        <v>6</v>
      </c>
      <c r="AQ1956">
        <f>MATCH(AO1956,Sheet2!$F$5:$K$5,0)</f>
        <v>6</v>
      </c>
      <c r="AR1956" s="33">
        <f>INDEX(Sheet2!$F$5:$K$18,OPaL!AP1956,OPaL!AQ1956)</f>
        <v>0.15</v>
      </c>
      <c r="AS1956" s="1">
        <f t="shared" si="92"/>
        <v>19386.655500000001</v>
      </c>
    </row>
    <row r="1957" spans="1:45" x14ac:dyDescent="0.2">
      <c r="A1957" s="11" t="s">
        <v>6769</v>
      </c>
      <c r="B1957" s="11" t="s">
        <v>6770</v>
      </c>
      <c r="C1957" s="11" t="s">
        <v>11679</v>
      </c>
      <c r="D1957" s="21">
        <v>43061</v>
      </c>
      <c r="E1957" s="21" t="s">
        <v>9697</v>
      </c>
      <c r="F1957" s="21" t="s">
        <v>14659</v>
      </c>
      <c r="G1957" s="11" t="s">
        <v>2</v>
      </c>
      <c r="H1957" s="11" t="s">
        <v>16</v>
      </c>
      <c r="I1957" s="11" t="s">
        <v>4</v>
      </c>
      <c r="J1957" s="13">
        <v>4</v>
      </c>
      <c r="K1957" s="12">
        <v>22711.34</v>
      </c>
      <c r="L1957" s="12">
        <v>0</v>
      </c>
      <c r="M1957" s="12">
        <v>0</v>
      </c>
      <c r="N1957" s="12">
        <f t="shared" si="91"/>
        <v>22711.34</v>
      </c>
      <c r="O1957" s="11" t="s">
        <v>5</v>
      </c>
      <c r="P1957" s="13">
        <v>0</v>
      </c>
      <c r="Q1957" s="11" t="s">
        <v>6</v>
      </c>
      <c r="R1957" s="13">
        <v>0</v>
      </c>
      <c r="S1957" s="13">
        <v>0</v>
      </c>
      <c r="T1957" s="11" t="s">
        <v>7</v>
      </c>
      <c r="U1957" s="11" t="s">
        <v>8</v>
      </c>
      <c r="V1957" s="15">
        <v>0</v>
      </c>
      <c r="W1957" s="13">
        <v>0</v>
      </c>
      <c r="X1957" s="15">
        <v>0</v>
      </c>
      <c r="Y1957" s="15">
        <v>0</v>
      </c>
      <c r="Z1957" s="13">
        <v>0</v>
      </c>
      <c r="AA1957" s="15">
        <v>0</v>
      </c>
      <c r="AB1957" s="13">
        <v>0</v>
      </c>
      <c r="AC1957" s="15">
        <v>0</v>
      </c>
      <c r="AD1957" s="13">
        <v>0</v>
      </c>
      <c r="AE1957" s="15">
        <v>0</v>
      </c>
      <c r="AF1957" s="13">
        <v>0</v>
      </c>
      <c r="AG1957" s="15">
        <v>0</v>
      </c>
      <c r="AH1957" s="13">
        <v>0</v>
      </c>
      <c r="AI1957" s="15">
        <v>0</v>
      </c>
      <c r="AJ1957" s="11" t="s">
        <v>17</v>
      </c>
      <c r="AK1957" s="11" t="s">
        <v>13</v>
      </c>
      <c r="AL1957" s="22">
        <f t="shared" si="90"/>
        <v>2231</v>
      </c>
      <c r="AM1957" s="11" t="str">
        <f>VLOOKUP(O1957,Sheet2!$D$6:$E$14,2,FALSE)</f>
        <v>Spare parts</v>
      </c>
      <c r="AN1957" s="11" t="str">
        <f>VLOOKUP(F1957,Sheet2!$E$10:$F$13,2,FALSE)</f>
        <v>SPM</v>
      </c>
      <c r="AO1957" s="35" t="s">
        <v>14668</v>
      </c>
      <c r="AP1957">
        <f>MATCH(AN1957,Sheet2!$F$5:$F$18,0)</f>
        <v>6</v>
      </c>
      <c r="AQ1957">
        <f>MATCH(AO1957,Sheet2!$F$5:$K$5,0)</f>
        <v>6</v>
      </c>
      <c r="AR1957" s="33">
        <f>INDEX(Sheet2!$F$5:$K$18,OPaL!AP1957,OPaL!AQ1957)</f>
        <v>0.15</v>
      </c>
      <c r="AS1957" s="1">
        <f t="shared" si="92"/>
        <v>19304.638999999999</v>
      </c>
    </row>
    <row r="1958" spans="1:45" x14ac:dyDescent="0.2">
      <c r="A1958" s="11" t="s">
        <v>1707</v>
      </c>
      <c r="B1958" s="11" t="s">
        <v>1708</v>
      </c>
      <c r="C1958" s="11" t="s">
        <v>11680</v>
      </c>
      <c r="D1958" s="21">
        <v>42906</v>
      </c>
      <c r="E1958" s="21"/>
      <c r="F1958" s="21" t="s">
        <v>14658</v>
      </c>
      <c r="G1958" s="11" t="s">
        <v>2</v>
      </c>
      <c r="H1958" s="11" t="s">
        <v>16</v>
      </c>
      <c r="I1958" s="11" t="s">
        <v>4</v>
      </c>
      <c r="J1958" s="12">
        <v>4</v>
      </c>
      <c r="K1958" s="12">
        <v>22680</v>
      </c>
      <c r="L1958" s="12">
        <v>0</v>
      </c>
      <c r="M1958" s="12">
        <v>0</v>
      </c>
      <c r="N1958" s="12">
        <f t="shared" si="91"/>
        <v>22680</v>
      </c>
      <c r="O1958" s="11" t="s">
        <v>5</v>
      </c>
      <c r="P1958" s="13">
        <v>0</v>
      </c>
      <c r="Q1958" s="11" t="s">
        <v>6</v>
      </c>
      <c r="R1958" s="13">
        <v>0</v>
      </c>
      <c r="S1958" s="13">
        <v>0</v>
      </c>
      <c r="T1958" s="11" t="s">
        <v>7</v>
      </c>
      <c r="U1958" s="11" t="s">
        <v>8</v>
      </c>
      <c r="V1958" s="15">
        <v>0</v>
      </c>
      <c r="W1958" s="13">
        <v>0</v>
      </c>
      <c r="X1958" s="15">
        <v>0</v>
      </c>
      <c r="Y1958" s="15">
        <v>0</v>
      </c>
      <c r="Z1958" s="13">
        <v>0</v>
      </c>
      <c r="AA1958" s="15">
        <v>0</v>
      </c>
      <c r="AB1958" s="13">
        <v>0</v>
      </c>
      <c r="AC1958" s="15">
        <v>0</v>
      </c>
      <c r="AD1958" s="13">
        <v>0</v>
      </c>
      <c r="AE1958" s="15">
        <v>0</v>
      </c>
      <c r="AF1958" s="13">
        <v>0</v>
      </c>
      <c r="AG1958" s="15">
        <v>0</v>
      </c>
      <c r="AH1958" s="13">
        <v>0</v>
      </c>
      <c r="AI1958" s="15">
        <v>0</v>
      </c>
      <c r="AJ1958" s="11" t="s">
        <v>17</v>
      </c>
      <c r="AK1958" s="11" t="s">
        <v>10</v>
      </c>
      <c r="AL1958" s="22">
        <f t="shared" si="90"/>
        <v>2386</v>
      </c>
      <c r="AM1958" s="11" t="str">
        <f>VLOOKUP(O1958,Sheet2!$D$6:$E$14,2,FALSE)</f>
        <v>Spare parts</v>
      </c>
      <c r="AN1958" s="11" t="str">
        <f>VLOOKUP(F1958,Sheet2!$E$10:$F$13,2,FALSE)</f>
        <v>SPE</v>
      </c>
      <c r="AO1958" s="35" t="s">
        <v>14668</v>
      </c>
      <c r="AP1958">
        <f>MATCH(AN1958,Sheet2!$F$5:$F$18,0)</f>
        <v>7</v>
      </c>
      <c r="AQ1958">
        <f>MATCH(AO1958,Sheet2!$F$5:$K$5,0)</f>
        <v>6</v>
      </c>
      <c r="AR1958" s="33">
        <f>INDEX(Sheet2!$F$5:$K$18,OPaL!AP1958,OPaL!AQ1958)</f>
        <v>0.15</v>
      </c>
      <c r="AS1958" s="1">
        <f t="shared" si="92"/>
        <v>19278</v>
      </c>
    </row>
    <row r="1959" spans="1:45" x14ac:dyDescent="0.2">
      <c r="A1959" s="11" t="s">
        <v>8290</v>
      </c>
      <c r="B1959" s="11" t="s">
        <v>8291</v>
      </c>
      <c r="C1959" s="11" t="s">
        <v>11681</v>
      </c>
      <c r="D1959" s="21">
        <v>45291</v>
      </c>
      <c r="E1959" s="21" t="s">
        <v>9695</v>
      </c>
      <c r="F1959" s="21" t="s">
        <v>14656</v>
      </c>
      <c r="G1959" s="11" t="s">
        <v>2</v>
      </c>
      <c r="H1959" s="11" t="s">
        <v>8243</v>
      </c>
      <c r="I1959" s="11" t="s">
        <v>2347</v>
      </c>
      <c r="J1959" s="12">
        <v>229</v>
      </c>
      <c r="K1959" s="12">
        <v>22671</v>
      </c>
      <c r="L1959" s="12">
        <v>0</v>
      </c>
      <c r="M1959" s="12">
        <v>0</v>
      </c>
      <c r="N1959" s="12">
        <f t="shared" si="91"/>
        <v>22671</v>
      </c>
      <c r="O1959" s="11" t="s">
        <v>8227</v>
      </c>
      <c r="P1959" s="13">
        <v>0</v>
      </c>
      <c r="Q1959" s="11" t="s">
        <v>6</v>
      </c>
      <c r="R1959" s="14">
        <v>0</v>
      </c>
      <c r="S1959" s="14">
        <v>0</v>
      </c>
      <c r="T1959" s="11" t="s">
        <v>7</v>
      </c>
      <c r="U1959" s="11" t="s">
        <v>8</v>
      </c>
      <c r="V1959" s="15">
        <v>0</v>
      </c>
      <c r="W1959" s="14">
        <v>0</v>
      </c>
      <c r="X1959" s="15">
        <v>0</v>
      </c>
      <c r="Y1959" s="15">
        <v>0</v>
      </c>
      <c r="Z1959" s="14">
        <v>0</v>
      </c>
      <c r="AA1959" s="15">
        <v>0</v>
      </c>
      <c r="AB1959" s="14">
        <v>0</v>
      </c>
      <c r="AC1959" s="15">
        <v>0</v>
      </c>
      <c r="AD1959" s="14">
        <v>0</v>
      </c>
      <c r="AE1959" s="15">
        <v>0</v>
      </c>
      <c r="AF1959" s="14">
        <v>0</v>
      </c>
      <c r="AG1959" s="15">
        <v>0</v>
      </c>
      <c r="AH1959" s="14">
        <v>0</v>
      </c>
      <c r="AI1959" s="15">
        <v>0</v>
      </c>
      <c r="AJ1959" s="11" t="s">
        <v>8244</v>
      </c>
      <c r="AK1959" s="11" t="s">
        <v>8163</v>
      </c>
      <c r="AL1959" s="22">
        <f t="shared" si="90"/>
        <v>1</v>
      </c>
      <c r="AM1959" s="11" t="str">
        <f>VLOOKUP(O1959,Sheet2!$D$6:$E$14,2,FALSE)</f>
        <v>Consumables</v>
      </c>
      <c r="AN1959" s="11" t="str">
        <f>VLOOKUP(F1959,Sheet2!$E$15:$F$18,2,FALSE)</f>
        <v>CC</v>
      </c>
      <c r="AO1959" s="35" t="s">
        <v>14664</v>
      </c>
      <c r="AP1959">
        <f>MATCH(AN1959,Sheet2!$F$5:$F$18,0)</f>
        <v>11</v>
      </c>
      <c r="AQ1959">
        <f>MATCH(AO1959,Sheet2!$F$5:$K$5,0)</f>
        <v>2</v>
      </c>
      <c r="AR1959" s="33">
        <f>INDEX(Sheet2!$F$5:$K$18,OPaL!AP1959,OPaL!AQ1959)</f>
        <v>0</v>
      </c>
      <c r="AS1959" s="1">
        <f t="shared" si="92"/>
        <v>22671</v>
      </c>
    </row>
    <row r="1960" spans="1:45" x14ac:dyDescent="0.2">
      <c r="A1960" s="11" t="s">
        <v>5515</v>
      </c>
      <c r="B1960" s="11" t="s">
        <v>5516</v>
      </c>
      <c r="C1960" s="11" t="s">
        <v>11682</v>
      </c>
      <c r="D1960" s="21">
        <v>43265</v>
      </c>
      <c r="E1960" s="21" t="s">
        <v>9785</v>
      </c>
      <c r="F1960" s="21" t="s">
        <v>14658</v>
      </c>
      <c r="G1960" s="11" t="s">
        <v>2</v>
      </c>
      <c r="H1960" s="11" t="s">
        <v>16</v>
      </c>
      <c r="I1960" s="11" t="s">
        <v>4</v>
      </c>
      <c r="J1960" s="12">
        <v>1</v>
      </c>
      <c r="K1960" s="12">
        <v>22633.13</v>
      </c>
      <c r="L1960" s="12">
        <v>0</v>
      </c>
      <c r="M1960" s="12">
        <v>0</v>
      </c>
      <c r="N1960" s="12">
        <f t="shared" si="91"/>
        <v>22633.13</v>
      </c>
      <c r="O1960" s="11" t="s">
        <v>5</v>
      </c>
      <c r="P1960" s="13">
        <v>0</v>
      </c>
      <c r="Q1960" s="11" t="s">
        <v>6</v>
      </c>
      <c r="R1960" s="13">
        <v>0</v>
      </c>
      <c r="S1960" s="13">
        <v>0</v>
      </c>
      <c r="T1960" s="11" t="s">
        <v>7</v>
      </c>
      <c r="U1960" s="11" t="s">
        <v>8</v>
      </c>
      <c r="V1960" s="15">
        <v>0</v>
      </c>
      <c r="W1960" s="13">
        <v>0</v>
      </c>
      <c r="X1960" s="15">
        <v>0</v>
      </c>
      <c r="Y1960" s="15">
        <v>0</v>
      </c>
      <c r="Z1960" s="13">
        <v>0</v>
      </c>
      <c r="AA1960" s="15">
        <v>0</v>
      </c>
      <c r="AB1960" s="13">
        <v>0</v>
      </c>
      <c r="AC1960" s="15">
        <v>0</v>
      </c>
      <c r="AD1960" s="13">
        <v>0</v>
      </c>
      <c r="AE1960" s="15">
        <v>0</v>
      </c>
      <c r="AF1960" s="13">
        <v>0</v>
      </c>
      <c r="AG1960" s="15">
        <v>0</v>
      </c>
      <c r="AH1960" s="13">
        <v>0</v>
      </c>
      <c r="AI1960" s="15">
        <v>0</v>
      </c>
      <c r="AJ1960" s="11" t="s">
        <v>17</v>
      </c>
      <c r="AK1960" s="11" t="s">
        <v>1398</v>
      </c>
      <c r="AL1960" s="22">
        <f t="shared" si="90"/>
        <v>2027</v>
      </c>
      <c r="AM1960" s="11" t="str">
        <f>VLOOKUP(O1960,Sheet2!$D$6:$E$14,2,FALSE)</f>
        <v>Spare parts</v>
      </c>
      <c r="AN1960" s="11" t="str">
        <f>VLOOKUP(F1960,Sheet2!$E$10:$F$13,2,FALSE)</f>
        <v>SPE</v>
      </c>
      <c r="AO1960" s="35" t="s">
        <v>14668</v>
      </c>
      <c r="AP1960">
        <f>MATCH(AN1960,Sheet2!$F$5:$F$18,0)</f>
        <v>7</v>
      </c>
      <c r="AQ1960">
        <f>MATCH(AO1960,Sheet2!$F$5:$K$5,0)</f>
        <v>6</v>
      </c>
      <c r="AR1960" s="33">
        <f>INDEX(Sheet2!$F$5:$K$18,OPaL!AP1960,OPaL!AQ1960)</f>
        <v>0.15</v>
      </c>
      <c r="AS1960" s="1">
        <f t="shared" si="92"/>
        <v>19238.160500000002</v>
      </c>
    </row>
    <row r="1961" spans="1:45" x14ac:dyDescent="0.2">
      <c r="A1961" s="11" t="s">
        <v>5515</v>
      </c>
      <c r="B1961" s="11" t="s">
        <v>5516</v>
      </c>
      <c r="C1961" s="11" t="s">
        <v>11682</v>
      </c>
      <c r="D1961" s="21">
        <v>43265</v>
      </c>
      <c r="E1961" s="21" t="s">
        <v>9785</v>
      </c>
      <c r="F1961" s="21" t="s">
        <v>14658</v>
      </c>
      <c r="G1961" s="11" t="s">
        <v>2</v>
      </c>
      <c r="H1961" s="11" t="s">
        <v>350</v>
      </c>
      <c r="I1961" s="11" t="s">
        <v>4</v>
      </c>
      <c r="J1961" s="12">
        <v>1</v>
      </c>
      <c r="K1961" s="12">
        <v>22633.13</v>
      </c>
      <c r="L1961" s="12">
        <v>0</v>
      </c>
      <c r="M1961" s="12">
        <v>0</v>
      </c>
      <c r="N1961" s="12">
        <f t="shared" si="91"/>
        <v>22633.13</v>
      </c>
      <c r="O1961" s="11" t="s">
        <v>5</v>
      </c>
      <c r="P1961" s="13">
        <v>0</v>
      </c>
      <c r="Q1961" s="11" t="s">
        <v>6</v>
      </c>
      <c r="R1961" s="13">
        <v>0</v>
      </c>
      <c r="S1961" s="13">
        <v>0</v>
      </c>
      <c r="T1961" s="11" t="s">
        <v>7</v>
      </c>
      <c r="U1961" s="11" t="s">
        <v>8</v>
      </c>
      <c r="V1961" s="15">
        <v>0</v>
      </c>
      <c r="W1961" s="13">
        <v>0</v>
      </c>
      <c r="X1961" s="15">
        <v>0</v>
      </c>
      <c r="Y1961" s="15">
        <v>0</v>
      </c>
      <c r="Z1961" s="13">
        <v>0</v>
      </c>
      <c r="AA1961" s="15">
        <v>0</v>
      </c>
      <c r="AB1961" s="13">
        <v>0</v>
      </c>
      <c r="AC1961" s="15">
        <v>0</v>
      </c>
      <c r="AD1961" s="13">
        <v>0</v>
      </c>
      <c r="AE1961" s="15">
        <v>0</v>
      </c>
      <c r="AF1961" s="13">
        <v>0</v>
      </c>
      <c r="AG1961" s="15">
        <v>0</v>
      </c>
      <c r="AH1961" s="13">
        <v>0</v>
      </c>
      <c r="AI1961" s="15">
        <v>0</v>
      </c>
      <c r="AJ1961" s="11" t="s">
        <v>352</v>
      </c>
      <c r="AK1961" s="11" t="s">
        <v>1398</v>
      </c>
      <c r="AL1961" s="22">
        <f t="shared" si="90"/>
        <v>2027</v>
      </c>
      <c r="AM1961" s="11" t="str">
        <f>VLOOKUP(O1961,Sheet2!$D$6:$E$14,2,FALSE)</f>
        <v>Spare parts</v>
      </c>
      <c r="AN1961" s="11" t="str">
        <f>VLOOKUP(F1961,Sheet2!$E$10:$F$13,2,FALSE)</f>
        <v>SPE</v>
      </c>
      <c r="AO1961" s="35" t="s">
        <v>14668</v>
      </c>
      <c r="AP1961">
        <f>MATCH(AN1961,Sheet2!$F$5:$F$18,0)</f>
        <v>7</v>
      </c>
      <c r="AQ1961">
        <f>MATCH(AO1961,Sheet2!$F$5:$K$5,0)</f>
        <v>6</v>
      </c>
      <c r="AR1961" s="33">
        <f>INDEX(Sheet2!$F$5:$K$18,OPaL!AP1961,OPaL!AQ1961)</f>
        <v>0.15</v>
      </c>
      <c r="AS1961" s="1">
        <f t="shared" si="92"/>
        <v>19238.160500000002</v>
      </c>
    </row>
    <row r="1962" spans="1:45" x14ac:dyDescent="0.2">
      <c r="A1962" s="11" t="s">
        <v>1495</v>
      </c>
      <c r="B1962" s="11" t="s">
        <v>1496</v>
      </c>
      <c r="C1962" s="11" t="s">
        <v>11683</v>
      </c>
      <c r="D1962" s="21">
        <v>43959</v>
      </c>
      <c r="E1962" s="21" t="s">
        <v>9697</v>
      </c>
      <c r="F1962" s="21" t="s">
        <v>14659</v>
      </c>
      <c r="G1962" s="11" t="s">
        <v>2</v>
      </c>
      <c r="H1962" s="11" t="s">
        <v>3</v>
      </c>
      <c r="I1962" s="11" t="s">
        <v>4</v>
      </c>
      <c r="J1962" s="12">
        <v>1</v>
      </c>
      <c r="K1962" s="12">
        <v>22623.72</v>
      </c>
      <c r="L1962" s="12">
        <v>0</v>
      </c>
      <c r="M1962" s="12">
        <v>0</v>
      </c>
      <c r="N1962" s="12">
        <f t="shared" si="91"/>
        <v>22623.72</v>
      </c>
      <c r="O1962" s="11" t="s">
        <v>5</v>
      </c>
      <c r="P1962" s="13">
        <v>0</v>
      </c>
      <c r="Q1962" s="11" t="s">
        <v>6</v>
      </c>
      <c r="R1962" s="13">
        <v>0</v>
      </c>
      <c r="S1962" s="13">
        <v>0</v>
      </c>
      <c r="T1962" s="11" t="s">
        <v>7</v>
      </c>
      <c r="U1962" s="11" t="s">
        <v>8</v>
      </c>
      <c r="V1962" s="15">
        <v>0</v>
      </c>
      <c r="W1962" s="13">
        <v>0</v>
      </c>
      <c r="X1962" s="15">
        <v>0</v>
      </c>
      <c r="Y1962" s="15">
        <v>0</v>
      </c>
      <c r="Z1962" s="13">
        <v>0</v>
      </c>
      <c r="AA1962" s="15">
        <v>0</v>
      </c>
      <c r="AB1962" s="13">
        <v>0</v>
      </c>
      <c r="AC1962" s="15">
        <v>0</v>
      </c>
      <c r="AD1962" s="13">
        <v>0</v>
      </c>
      <c r="AE1962" s="15">
        <v>0</v>
      </c>
      <c r="AF1962" s="13">
        <v>0</v>
      </c>
      <c r="AG1962" s="15">
        <v>0</v>
      </c>
      <c r="AH1962" s="13">
        <v>0</v>
      </c>
      <c r="AI1962" s="15">
        <v>0</v>
      </c>
      <c r="AJ1962" s="11" t="s">
        <v>9</v>
      </c>
      <c r="AK1962" s="11" t="s">
        <v>10</v>
      </c>
      <c r="AL1962" s="22">
        <f t="shared" si="90"/>
        <v>1333</v>
      </c>
      <c r="AM1962" s="11" t="str">
        <f>VLOOKUP(O1962,Sheet2!$D$6:$E$14,2,FALSE)</f>
        <v>Spare parts</v>
      </c>
      <c r="AN1962" s="11" t="str">
        <f>VLOOKUP(F1962,Sheet2!$E$10:$F$13,2,FALSE)</f>
        <v>SPM</v>
      </c>
      <c r="AO1962" s="35" t="s">
        <v>14668</v>
      </c>
      <c r="AP1962">
        <f>MATCH(AN1962,Sheet2!$F$5:$F$18,0)</f>
        <v>6</v>
      </c>
      <c r="AQ1962">
        <f>MATCH(AO1962,Sheet2!$F$5:$K$5,0)</f>
        <v>6</v>
      </c>
      <c r="AR1962" s="33">
        <f>INDEX(Sheet2!$F$5:$K$18,OPaL!AP1962,OPaL!AQ1962)</f>
        <v>0.15</v>
      </c>
      <c r="AS1962" s="1">
        <f t="shared" si="92"/>
        <v>19230.162</v>
      </c>
    </row>
    <row r="1963" spans="1:45" x14ac:dyDescent="0.2">
      <c r="A1963" s="11" t="s">
        <v>1497</v>
      </c>
      <c r="B1963" s="11" t="s">
        <v>1498</v>
      </c>
      <c r="C1963" s="11" t="s">
        <v>11684</v>
      </c>
      <c r="D1963" s="21">
        <v>43959</v>
      </c>
      <c r="E1963" s="21" t="s">
        <v>9697</v>
      </c>
      <c r="F1963" s="21" t="s">
        <v>14659</v>
      </c>
      <c r="G1963" s="11" t="s">
        <v>2</v>
      </c>
      <c r="H1963" s="11" t="s">
        <v>3</v>
      </c>
      <c r="I1963" s="11" t="s">
        <v>4</v>
      </c>
      <c r="J1963" s="12">
        <v>1</v>
      </c>
      <c r="K1963" s="12">
        <v>22623.72</v>
      </c>
      <c r="L1963" s="12">
        <v>0</v>
      </c>
      <c r="M1963" s="12">
        <v>0</v>
      </c>
      <c r="N1963" s="12">
        <f t="shared" si="91"/>
        <v>22623.72</v>
      </c>
      <c r="O1963" s="11" t="s">
        <v>5</v>
      </c>
      <c r="P1963" s="13">
        <v>0</v>
      </c>
      <c r="Q1963" s="11" t="s">
        <v>6</v>
      </c>
      <c r="R1963" s="13">
        <v>0</v>
      </c>
      <c r="S1963" s="13">
        <v>0</v>
      </c>
      <c r="T1963" s="11" t="s">
        <v>7</v>
      </c>
      <c r="U1963" s="11" t="s">
        <v>8</v>
      </c>
      <c r="V1963" s="15">
        <v>0</v>
      </c>
      <c r="W1963" s="13">
        <v>0</v>
      </c>
      <c r="X1963" s="15">
        <v>0</v>
      </c>
      <c r="Y1963" s="15">
        <v>0</v>
      </c>
      <c r="Z1963" s="13">
        <v>0</v>
      </c>
      <c r="AA1963" s="15">
        <v>0</v>
      </c>
      <c r="AB1963" s="13">
        <v>0</v>
      </c>
      <c r="AC1963" s="15">
        <v>0</v>
      </c>
      <c r="AD1963" s="13">
        <v>0</v>
      </c>
      <c r="AE1963" s="15">
        <v>0</v>
      </c>
      <c r="AF1963" s="13">
        <v>0</v>
      </c>
      <c r="AG1963" s="15">
        <v>0</v>
      </c>
      <c r="AH1963" s="13">
        <v>0</v>
      </c>
      <c r="AI1963" s="15">
        <v>0</v>
      </c>
      <c r="AJ1963" s="11" t="s">
        <v>9</v>
      </c>
      <c r="AK1963" s="11" t="s">
        <v>10</v>
      </c>
      <c r="AL1963" s="22">
        <f t="shared" si="90"/>
        <v>1333</v>
      </c>
      <c r="AM1963" s="11" t="str">
        <f>VLOOKUP(O1963,Sheet2!$D$6:$E$14,2,FALSE)</f>
        <v>Spare parts</v>
      </c>
      <c r="AN1963" s="11" t="str">
        <f>VLOOKUP(F1963,Sheet2!$E$10:$F$13,2,FALSE)</f>
        <v>SPM</v>
      </c>
      <c r="AO1963" s="35" t="s">
        <v>14668</v>
      </c>
      <c r="AP1963">
        <f>MATCH(AN1963,Sheet2!$F$5:$F$18,0)</f>
        <v>6</v>
      </c>
      <c r="AQ1963">
        <f>MATCH(AO1963,Sheet2!$F$5:$K$5,0)</f>
        <v>6</v>
      </c>
      <c r="AR1963" s="33">
        <f>INDEX(Sheet2!$F$5:$K$18,OPaL!AP1963,OPaL!AQ1963)</f>
        <v>0.15</v>
      </c>
      <c r="AS1963" s="1">
        <f t="shared" si="92"/>
        <v>19230.162</v>
      </c>
    </row>
    <row r="1964" spans="1:45" x14ac:dyDescent="0.2">
      <c r="A1964" s="11" t="s">
        <v>3665</v>
      </c>
      <c r="B1964" s="11" t="s">
        <v>3666</v>
      </c>
      <c r="C1964" s="11" t="s">
        <v>11685</v>
      </c>
      <c r="D1964" s="21">
        <v>42784</v>
      </c>
      <c r="E1964" s="21" t="s">
        <v>9697</v>
      </c>
      <c r="F1964" s="21" t="s">
        <v>14659</v>
      </c>
      <c r="G1964" s="11" t="s">
        <v>2</v>
      </c>
      <c r="H1964" s="11" t="s">
        <v>16</v>
      </c>
      <c r="I1964" s="11" t="s">
        <v>4</v>
      </c>
      <c r="J1964" s="12">
        <v>1</v>
      </c>
      <c r="K1964" s="12">
        <v>22563.96</v>
      </c>
      <c r="L1964" s="12">
        <v>0</v>
      </c>
      <c r="M1964" s="12">
        <v>0</v>
      </c>
      <c r="N1964" s="12">
        <f t="shared" si="91"/>
        <v>22563.96</v>
      </c>
      <c r="O1964" s="11" t="s">
        <v>5</v>
      </c>
      <c r="P1964" s="13">
        <v>0</v>
      </c>
      <c r="Q1964" s="11" t="s">
        <v>6</v>
      </c>
      <c r="R1964" s="13">
        <v>0</v>
      </c>
      <c r="S1964" s="13">
        <v>0</v>
      </c>
      <c r="T1964" s="11" t="s">
        <v>7</v>
      </c>
      <c r="U1964" s="11" t="s">
        <v>8</v>
      </c>
      <c r="V1964" s="15">
        <v>0</v>
      </c>
      <c r="W1964" s="13">
        <v>0</v>
      </c>
      <c r="X1964" s="15">
        <v>0</v>
      </c>
      <c r="Y1964" s="15">
        <v>0</v>
      </c>
      <c r="Z1964" s="13">
        <v>0</v>
      </c>
      <c r="AA1964" s="15">
        <v>0</v>
      </c>
      <c r="AB1964" s="13">
        <v>0</v>
      </c>
      <c r="AC1964" s="15">
        <v>0</v>
      </c>
      <c r="AD1964" s="13">
        <v>0</v>
      </c>
      <c r="AE1964" s="15">
        <v>0</v>
      </c>
      <c r="AF1964" s="13">
        <v>0</v>
      </c>
      <c r="AG1964" s="15">
        <v>0</v>
      </c>
      <c r="AH1964" s="13">
        <v>0</v>
      </c>
      <c r="AI1964" s="15">
        <v>0</v>
      </c>
      <c r="AJ1964" s="11" t="s">
        <v>17</v>
      </c>
      <c r="AK1964" s="11" t="s">
        <v>1398</v>
      </c>
      <c r="AL1964" s="22">
        <f t="shared" si="90"/>
        <v>2508</v>
      </c>
      <c r="AM1964" s="11" t="str">
        <f>VLOOKUP(O1964,Sheet2!$D$6:$E$14,2,FALSE)</f>
        <v>Spare parts</v>
      </c>
      <c r="AN1964" s="11" t="str">
        <f>VLOOKUP(F1964,Sheet2!$E$10:$F$13,2,FALSE)</f>
        <v>SPM</v>
      </c>
      <c r="AO1964" s="35" t="s">
        <v>14668</v>
      </c>
      <c r="AP1964">
        <f>MATCH(AN1964,Sheet2!$F$5:$F$18,0)</f>
        <v>6</v>
      </c>
      <c r="AQ1964">
        <f>MATCH(AO1964,Sheet2!$F$5:$K$5,0)</f>
        <v>6</v>
      </c>
      <c r="AR1964" s="33">
        <f>INDEX(Sheet2!$F$5:$K$18,OPaL!AP1964,OPaL!AQ1964)</f>
        <v>0.15</v>
      </c>
      <c r="AS1964" s="1">
        <f t="shared" si="92"/>
        <v>19179.365999999998</v>
      </c>
    </row>
    <row r="1965" spans="1:45" x14ac:dyDescent="0.2">
      <c r="A1965" s="11" t="s">
        <v>5713</v>
      </c>
      <c r="B1965" s="11" t="s">
        <v>5714</v>
      </c>
      <c r="C1965" s="11" t="s">
        <v>11686</v>
      </c>
      <c r="D1965" s="21">
        <v>42550</v>
      </c>
      <c r="E1965" s="21" t="s">
        <v>9718</v>
      </c>
      <c r="F1965" s="21" t="s">
        <v>14658</v>
      </c>
      <c r="G1965" s="11" t="s">
        <v>2</v>
      </c>
      <c r="H1965" s="11" t="s">
        <v>16</v>
      </c>
      <c r="I1965" s="11" t="s">
        <v>4</v>
      </c>
      <c r="J1965" s="12">
        <v>5</v>
      </c>
      <c r="K1965" s="12">
        <v>22485</v>
      </c>
      <c r="L1965" s="12">
        <v>0</v>
      </c>
      <c r="M1965" s="12">
        <v>0</v>
      </c>
      <c r="N1965" s="12">
        <f t="shared" si="91"/>
        <v>22485</v>
      </c>
      <c r="O1965" s="11" t="s">
        <v>5</v>
      </c>
      <c r="P1965" s="13">
        <v>0</v>
      </c>
      <c r="Q1965" s="11" t="s">
        <v>6</v>
      </c>
      <c r="R1965" s="13">
        <v>0</v>
      </c>
      <c r="S1965" s="13">
        <v>0</v>
      </c>
      <c r="T1965" s="11" t="s">
        <v>7</v>
      </c>
      <c r="U1965" s="11" t="s">
        <v>8</v>
      </c>
      <c r="V1965" s="15">
        <v>0</v>
      </c>
      <c r="W1965" s="13">
        <v>0</v>
      </c>
      <c r="X1965" s="15">
        <v>0</v>
      </c>
      <c r="Y1965" s="15">
        <v>0</v>
      </c>
      <c r="Z1965" s="13">
        <v>0</v>
      </c>
      <c r="AA1965" s="15">
        <v>0</v>
      </c>
      <c r="AB1965" s="13">
        <v>0</v>
      </c>
      <c r="AC1965" s="15">
        <v>0</v>
      </c>
      <c r="AD1965" s="13">
        <v>0</v>
      </c>
      <c r="AE1965" s="15">
        <v>0</v>
      </c>
      <c r="AF1965" s="13">
        <v>0</v>
      </c>
      <c r="AG1965" s="15">
        <v>0</v>
      </c>
      <c r="AH1965" s="13">
        <v>0</v>
      </c>
      <c r="AI1965" s="15">
        <v>0</v>
      </c>
      <c r="AJ1965" s="11" t="s">
        <v>17</v>
      </c>
      <c r="AK1965" s="11" t="s">
        <v>1398</v>
      </c>
      <c r="AL1965" s="22">
        <f t="shared" si="90"/>
        <v>2742</v>
      </c>
      <c r="AM1965" s="11" t="str">
        <f>VLOOKUP(O1965,Sheet2!$D$6:$E$14,2,FALSE)</f>
        <v>Spare parts</v>
      </c>
      <c r="AN1965" s="11" t="str">
        <f>VLOOKUP(F1965,Sheet2!$E$10:$F$13,2,FALSE)</f>
        <v>SPE</v>
      </c>
      <c r="AO1965" s="35" t="s">
        <v>14668</v>
      </c>
      <c r="AP1965">
        <f>MATCH(AN1965,Sheet2!$F$5:$F$18,0)</f>
        <v>7</v>
      </c>
      <c r="AQ1965">
        <f>MATCH(AO1965,Sheet2!$F$5:$K$5,0)</f>
        <v>6</v>
      </c>
      <c r="AR1965" s="33">
        <f>INDEX(Sheet2!$F$5:$K$18,OPaL!AP1965,OPaL!AQ1965)</f>
        <v>0.15</v>
      </c>
      <c r="AS1965" s="1">
        <f t="shared" si="92"/>
        <v>19112.25</v>
      </c>
    </row>
    <row r="1966" spans="1:45" x14ac:dyDescent="0.2">
      <c r="A1966" s="11" t="s">
        <v>8936</v>
      </c>
      <c r="B1966" s="11" t="s">
        <v>8937</v>
      </c>
      <c r="C1966" s="11" t="s">
        <v>11687</v>
      </c>
      <c r="D1966" s="21">
        <v>43185</v>
      </c>
      <c r="E1966" s="21" t="s">
        <v>9739</v>
      </c>
      <c r="F1966" s="21" t="s">
        <v>14659</v>
      </c>
      <c r="G1966" s="11" t="s">
        <v>2</v>
      </c>
      <c r="H1966" s="11" t="s">
        <v>16</v>
      </c>
      <c r="I1966" s="11" t="s">
        <v>4</v>
      </c>
      <c r="J1966" s="13">
        <v>14</v>
      </c>
      <c r="K1966" s="12">
        <v>22403.22</v>
      </c>
      <c r="L1966" s="12">
        <v>0</v>
      </c>
      <c r="M1966" s="12">
        <v>0</v>
      </c>
      <c r="N1966" s="12">
        <f t="shared" si="91"/>
        <v>22403.22</v>
      </c>
      <c r="O1966" s="11" t="s">
        <v>8227</v>
      </c>
      <c r="P1966" s="13">
        <v>0</v>
      </c>
      <c r="Q1966" s="11" t="s">
        <v>6</v>
      </c>
      <c r="R1966" s="13">
        <v>0</v>
      </c>
      <c r="S1966" s="13">
        <v>0</v>
      </c>
      <c r="T1966" s="11" t="s">
        <v>7</v>
      </c>
      <c r="U1966" s="11" t="s">
        <v>8</v>
      </c>
      <c r="V1966" s="15">
        <v>0</v>
      </c>
      <c r="W1966" s="13">
        <v>0</v>
      </c>
      <c r="X1966" s="15">
        <v>0</v>
      </c>
      <c r="Y1966" s="15">
        <v>0</v>
      </c>
      <c r="Z1966" s="13">
        <v>0</v>
      </c>
      <c r="AA1966" s="15">
        <v>0</v>
      </c>
      <c r="AB1966" s="13">
        <v>0</v>
      </c>
      <c r="AC1966" s="15">
        <v>0</v>
      </c>
      <c r="AD1966" s="13">
        <v>0</v>
      </c>
      <c r="AE1966" s="15">
        <v>0</v>
      </c>
      <c r="AF1966" s="13">
        <v>0</v>
      </c>
      <c r="AG1966" s="15">
        <v>0</v>
      </c>
      <c r="AH1966" s="13">
        <v>0</v>
      </c>
      <c r="AI1966" s="15">
        <v>0</v>
      </c>
      <c r="AJ1966" s="11" t="s">
        <v>17</v>
      </c>
      <c r="AK1966" s="11" t="s">
        <v>8228</v>
      </c>
      <c r="AL1966" s="22">
        <f t="shared" si="90"/>
        <v>2107</v>
      </c>
      <c r="AM1966" s="11" t="str">
        <f>VLOOKUP(O1966,Sheet2!$D$6:$E$14,2,FALSE)</f>
        <v>Consumables</v>
      </c>
      <c r="AN1966" s="11" t="str">
        <f>VLOOKUP(F1966,Sheet2!$E$15:$F$18,2,FALSE)</f>
        <v>CM</v>
      </c>
      <c r="AO1966" s="35" t="s">
        <v>14668</v>
      </c>
      <c r="AP1966">
        <f>MATCH(AN1966,Sheet2!$F$5:$F$18,0)</f>
        <v>13</v>
      </c>
      <c r="AQ1966">
        <f>MATCH(AO1966,Sheet2!$F$5:$K$5,0)</f>
        <v>6</v>
      </c>
      <c r="AR1966" s="33">
        <f>INDEX(Sheet2!$F$5:$K$18,OPaL!AP1966,OPaL!AQ1966)</f>
        <v>0.2</v>
      </c>
      <c r="AS1966" s="1">
        <f t="shared" si="92"/>
        <v>17922.576000000001</v>
      </c>
    </row>
    <row r="1967" spans="1:45" x14ac:dyDescent="0.2">
      <c r="A1967" s="11" t="s">
        <v>3783</v>
      </c>
      <c r="B1967" s="11" t="s">
        <v>3784</v>
      </c>
      <c r="C1967" s="11" t="s">
        <v>11688</v>
      </c>
      <c r="D1967" s="21">
        <v>42975</v>
      </c>
      <c r="E1967" s="21" t="s">
        <v>9697</v>
      </c>
      <c r="F1967" s="21" t="s">
        <v>14659</v>
      </c>
      <c r="G1967" s="11" t="s">
        <v>2</v>
      </c>
      <c r="H1967" s="11" t="s">
        <v>16</v>
      </c>
      <c r="I1967" s="11" t="s">
        <v>4</v>
      </c>
      <c r="J1967" s="12">
        <v>2</v>
      </c>
      <c r="K1967" s="12">
        <v>22392</v>
      </c>
      <c r="L1967" s="12">
        <v>0</v>
      </c>
      <c r="M1967" s="12">
        <v>0</v>
      </c>
      <c r="N1967" s="12">
        <f t="shared" si="91"/>
        <v>22392</v>
      </c>
      <c r="O1967" s="11" t="s">
        <v>5</v>
      </c>
      <c r="P1967" s="13">
        <v>0</v>
      </c>
      <c r="Q1967" s="11" t="s">
        <v>6</v>
      </c>
      <c r="R1967" s="13">
        <v>0</v>
      </c>
      <c r="S1967" s="13">
        <v>0</v>
      </c>
      <c r="T1967" s="11" t="s">
        <v>7</v>
      </c>
      <c r="U1967" s="11" t="s">
        <v>8</v>
      </c>
      <c r="V1967" s="15">
        <v>0</v>
      </c>
      <c r="W1967" s="13">
        <v>0</v>
      </c>
      <c r="X1967" s="15">
        <v>0</v>
      </c>
      <c r="Y1967" s="15">
        <v>0</v>
      </c>
      <c r="Z1967" s="13">
        <v>0</v>
      </c>
      <c r="AA1967" s="15">
        <v>0</v>
      </c>
      <c r="AB1967" s="13">
        <v>0</v>
      </c>
      <c r="AC1967" s="15">
        <v>0</v>
      </c>
      <c r="AD1967" s="13">
        <v>0</v>
      </c>
      <c r="AE1967" s="15">
        <v>0</v>
      </c>
      <c r="AF1967" s="13">
        <v>0</v>
      </c>
      <c r="AG1967" s="15">
        <v>0</v>
      </c>
      <c r="AH1967" s="13">
        <v>0</v>
      </c>
      <c r="AI1967" s="15">
        <v>0</v>
      </c>
      <c r="AJ1967" s="11" t="s">
        <v>17</v>
      </c>
      <c r="AK1967" s="11" t="s">
        <v>1398</v>
      </c>
      <c r="AL1967" s="22">
        <f t="shared" si="90"/>
        <v>2317</v>
      </c>
      <c r="AM1967" s="11" t="str">
        <f>VLOOKUP(O1967,Sheet2!$D$6:$E$14,2,FALSE)</f>
        <v>Spare parts</v>
      </c>
      <c r="AN1967" s="11" t="str">
        <f>VLOOKUP(F1967,Sheet2!$E$10:$F$13,2,FALSE)</f>
        <v>SPM</v>
      </c>
      <c r="AO1967" s="35" t="s">
        <v>14668</v>
      </c>
      <c r="AP1967">
        <f>MATCH(AN1967,Sheet2!$F$5:$F$18,0)</f>
        <v>6</v>
      </c>
      <c r="AQ1967">
        <f>MATCH(AO1967,Sheet2!$F$5:$K$5,0)</f>
        <v>6</v>
      </c>
      <c r="AR1967" s="33">
        <f>INDEX(Sheet2!$F$5:$K$18,OPaL!AP1967,OPaL!AQ1967)</f>
        <v>0.15</v>
      </c>
      <c r="AS1967" s="1">
        <f t="shared" si="92"/>
        <v>19033.2</v>
      </c>
    </row>
    <row r="1968" spans="1:45" x14ac:dyDescent="0.2">
      <c r="A1968" s="11" t="s">
        <v>4307</v>
      </c>
      <c r="B1968" s="11" t="s">
        <v>4308</v>
      </c>
      <c r="C1968" s="11" t="s">
        <v>11689</v>
      </c>
      <c r="D1968" s="21">
        <v>42975</v>
      </c>
      <c r="E1968" s="21" t="s">
        <v>9697</v>
      </c>
      <c r="F1968" s="21" t="s">
        <v>14659</v>
      </c>
      <c r="G1968" s="11" t="s">
        <v>2</v>
      </c>
      <c r="H1968" s="11" t="s">
        <v>16</v>
      </c>
      <c r="I1968" s="11" t="s">
        <v>4</v>
      </c>
      <c r="J1968" s="13">
        <v>1</v>
      </c>
      <c r="K1968" s="12">
        <v>22301</v>
      </c>
      <c r="L1968" s="12">
        <v>0</v>
      </c>
      <c r="M1968" s="12">
        <v>0</v>
      </c>
      <c r="N1968" s="12">
        <f t="shared" si="91"/>
        <v>22301</v>
      </c>
      <c r="O1968" s="11" t="s">
        <v>5</v>
      </c>
      <c r="P1968" s="13">
        <v>0</v>
      </c>
      <c r="Q1968" s="11" t="s">
        <v>6</v>
      </c>
      <c r="R1968" s="13">
        <v>0</v>
      </c>
      <c r="S1968" s="13">
        <v>0</v>
      </c>
      <c r="T1968" s="11" t="s">
        <v>7</v>
      </c>
      <c r="U1968" s="11" t="s">
        <v>8</v>
      </c>
      <c r="V1968" s="15">
        <v>0</v>
      </c>
      <c r="W1968" s="13">
        <v>0</v>
      </c>
      <c r="X1968" s="15">
        <v>0</v>
      </c>
      <c r="Y1968" s="15">
        <v>0</v>
      </c>
      <c r="Z1968" s="13">
        <v>0</v>
      </c>
      <c r="AA1968" s="15">
        <v>0</v>
      </c>
      <c r="AB1968" s="13">
        <v>0</v>
      </c>
      <c r="AC1968" s="15">
        <v>0</v>
      </c>
      <c r="AD1968" s="13">
        <v>0</v>
      </c>
      <c r="AE1968" s="15">
        <v>0</v>
      </c>
      <c r="AF1968" s="13">
        <v>0</v>
      </c>
      <c r="AG1968" s="15">
        <v>0</v>
      </c>
      <c r="AH1968" s="13">
        <v>0</v>
      </c>
      <c r="AI1968" s="15">
        <v>0</v>
      </c>
      <c r="AJ1968" s="11" t="s">
        <v>17</v>
      </c>
      <c r="AK1968" s="11" t="s">
        <v>1398</v>
      </c>
      <c r="AL1968" s="22">
        <f t="shared" si="90"/>
        <v>2317</v>
      </c>
      <c r="AM1968" s="11" t="str">
        <f>VLOOKUP(O1968,Sheet2!$D$6:$E$14,2,FALSE)</f>
        <v>Spare parts</v>
      </c>
      <c r="AN1968" s="11" t="str">
        <f>VLOOKUP(F1968,Sheet2!$E$10:$F$13,2,FALSE)</f>
        <v>SPM</v>
      </c>
      <c r="AO1968" s="35" t="s">
        <v>14668</v>
      </c>
      <c r="AP1968">
        <f>MATCH(AN1968,Sheet2!$F$5:$F$18,0)</f>
        <v>6</v>
      </c>
      <c r="AQ1968">
        <f>MATCH(AO1968,Sheet2!$F$5:$K$5,0)</f>
        <v>6</v>
      </c>
      <c r="AR1968" s="33">
        <f>INDEX(Sheet2!$F$5:$K$18,OPaL!AP1968,OPaL!AQ1968)</f>
        <v>0.15</v>
      </c>
      <c r="AS1968" s="1">
        <f t="shared" si="92"/>
        <v>18955.849999999999</v>
      </c>
    </row>
    <row r="1969" spans="1:45" x14ac:dyDescent="0.2">
      <c r="A1969" s="11" t="s">
        <v>4597</v>
      </c>
      <c r="B1969" s="11" t="s">
        <v>4598</v>
      </c>
      <c r="C1969" s="11" t="s">
        <v>11690</v>
      </c>
      <c r="D1969" s="21">
        <v>42975</v>
      </c>
      <c r="E1969" s="21" t="s">
        <v>9697</v>
      </c>
      <c r="F1969" s="21" t="s">
        <v>14659</v>
      </c>
      <c r="G1969" s="11" t="s">
        <v>2</v>
      </c>
      <c r="H1969" s="11" t="s">
        <v>16</v>
      </c>
      <c r="I1969" s="11" t="s">
        <v>4</v>
      </c>
      <c r="J1969" s="13">
        <v>1</v>
      </c>
      <c r="K1969" s="12">
        <v>22301</v>
      </c>
      <c r="L1969" s="12">
        <v>0</v>
      </c>
      <c r="M1969" s="12">
        <v>0</v>
      </c>
      <c r="N1969" s="12">
        <f t="shared" si="91"/>
        <v>22301</v>
      </c>
      <c r="O1969" s="11" t="s">
        <v>5</v>
      </c>
      <c r="P1969" s="13">
        <v>0</v>
      </c>
      <c r="Q1969" s="11" t="s">
        <v>6</v>
      </c>
      <c r="R1969" s="13">
        <v>0</v>
      </c>
      <c r="S1969" s="13">
        <v>0</v>
      </c>
      <c r="T1969" s="11" t="s">
        <v>7</v>
      </c>
      <c r="U1969" s="11" t="s">
        <v>8</v>
      </c>
      <c r="V1969" s="15">
        <v>0</v>
      </c>
      <c r="W1969" s="13">
        <v>0</v>
      </c>
      <c r="X1969" s="15">
        <v>0</v>
      </c>
      <c r="Y1969" s="15">
        <v>0</v>
      </c>
      <c r="Z1969" s="13">
        <v>0</v>
      </c>
      <c r="AA1969" s="15">
        <v>0</v>
      </c>
      <c r="AB1969" s="13">
        <v>0</v>
      </c>
      <c r="AC1969" s="15">
        <v>0</v>
      </c>
      <c r="AD1969" s="13">
        <v>0</v>
      </c>
      <c r="AE1969" s="15">
        <v>0</v>
      </c>
      <c r="AF1969" s="13">
        <v>0</v>
      </c>
      <c r="AG1969" s="15">
        <v>0</v>
      </c>
      <c r="AH1969" s="13">
        <v>0</v>
      </c>
      <c r="AI1969" s="15">
        <v>0</v>
      </c>
      <c r="AJ1969" s="11" t="s">
        <v>17</v>
      </c>
      <c r="AK1969" s="11" t="s">
        <v>1398</v>
      </c>
      <c r="AL1969" s="22">
        <f t="shared" si="90"/>
        <v>2317</v>
      </c>
      <c r="AM1969" s="11" t="str">
        <f>VLOOKUP(O1969,Sheet2!$D$6:$E$14,2,FALSE)</f>
        <v>Spare parts</v>
      </c>
      <c r="AN1969" s="11" t="str">
        <f>VLOOKUP(F1969,Sheet2!$E$10:$F$13,2,FALSE)</f>
        <v>SPM</v>
      </c>
      <c r="AO1969" s="35" t="s">
        <v>14668</v>
      </c>
      <c r="AP1969">
        <f>MATCH(AN1969,Sheet2!$F$5:$F$18,0)</f>
        <v>6</v>
      </c>
      <c r="AQ1969">
        <f>MATCH(AO1969,Sheet2!$F$5:$K$5,0)</f>
        <v>6</v>
      </c>
      <c r="AR1969" s="33">
        <f>INDEX(Sheet2!$F$5:$K$18,OPaL!AP1969,OPaL!AQ1969)</f>
        <v>0.15</v>
      </c>
      <c r="AS1969" s="1">
        <f t="shared" si="92"/>
        <v>18955.849999999999</v>
      </c>
    </row>
    <row r="1970" spans="1:45" x14ac:dyDescent="0.2">
      <c r="A1970" s="11" t="s">
        <v>4613</v>
      </c>
      <c r="B1970" s="11" t="s">
        <v>4614</v>
      </c>
      <c r="C1970" s="11" t="s">
        <v>11691</v>
      </c>
      <c r="D1970" s="21">
        <v>44715</v>
      </c>
      <c r="E1970" s="21" t="s">
        <v>9697</v>
      </c>
      <c r="F1970" s="21" t="s">
        <v>14659</v>
      </c>
      <c r="G1970" s="11" t="s">
        <v>2</v>
      </c>
      <c r="H1970" s="11" t="s">
        <v>16</v>
      </c>
      <c r="I1970" s="11" t="s">
        <v>4</v>
      </c>
      <c r="J1970" s="13">
        <v>1</v>
      </c>
      <c r="K1970" s="12">
        <v>22301</v>
      </c>
      <c r="L1970" s="12">
        <v>0</v>
      </c>
      <c r="M1970" s="12">
        <v>0</v>
      </c>
      <c r="N1970" s="12">
        <f t="shared" si="91"/>
        <v>22301</v>
      </c>
      <c r="O1970" s="11" t="s">
        <v>5</v>
      </c>
      <c r="P1970" s="13">
        <v>0</v>
      </c>
      <c r="Q1970" s="11" t="s">
        <v>6</v>
      </c>
      <c r="R1970" s="13">
        <v>0</v>
      </c>
      <c r="S1970" s="13">
        <v>0</v>
      </c>
      <c r="T1970" s="11" t="s">
        <v>7</v>
      </c>
      <c r="U1970" s="11" t="s">
        <v>8</v>
      </c>
      <c r="V1970" s="15">
        <v>0</v>
      </c>
      <c r="W1970" s="13">
        <v>0</v>
      </c>
      <c r="X1970" s="15">
        <v>0</v>
      </c>
      <c r="Y1970" s="15">
        <v>0</v>
      </c>
      <c r="Z1970" s="13">
        <v>0</v>
      </c>
      <c r="AA1970" s="15">
        <v>0</v>
      </c>
      <c r="AB1970" s="13">
        <v>0</v>
      </c>
      <c r="AC1970" s="15">
        <v>0</v>
      </c>
      <c r="AD1970" s="13">
        <v>0</v>
      </c>
      <c r="AE1970" s="15">
        <v>0</v>
      </c>
      <c r="AF1970" s="13">
        <v>0</v>
      </c>
      <c r="AG1970" s="15">
        <v>0</v>
      </c>
      <c r="AH1970" s="13">
        <v>0</v>
      </c>
      <c r="AI1970" s="15">
        <v>0</v>
      </c>
      <c r="AJ1970" s="11" t="s">
        <v>17</v>
      </c>
      <c r="AK1970" s="11" t="s">
        <v>1398</v>
      </c>
      <c r="AL1970" s="22">
        <f t="shared" si="90"/>
        <v>577</v>
      </c>
      <c r="AM1970" s="11" t="str">
        <f>VLOOKUP(O1970,Sheet2!$D$6:$E$14,2,FALSE)</f>
        <v>Spare parts</v>
      </c>
      <c r="AN1970" s="11" t="str">
        <f>VLOOKUP(F1970,Sheet2!$E$10:$F$13,2,FALSE)</f>
        <v>SPM</v>
      </c>
      <c r="AO1970" s="35" t="s">
        <v>14668</v>
      </c>
      <c r="AP1970">
        <f>MATCH(AN1970,Sheet2!$F$5:$F$18,0)</f>
        <v>6</v>
      </c>
      <c r="AQ1970">
        <f>MATCH(AO1970,Sheet2!$F$5:$K$5,0)</f>
        <v>6</v>
      </c>
      <c r="AR1970" s="33">
        <f>INDEX(Sheet2!$F$5:$K$18,OPaL!AP1970,OPaL!AQ1970)</f>
        <v>0.15</v>
      </c>
      <c r="AS1970" s="1">
        <f t="shared" si="92"/>
        <v>18955.849999999999</v>
      </c>
    </row>
    <row r="1971" spans="1:45" x14ac:dyDescent="0.2">
      <c r="A1971" s="11" t="s">
        <v>4629</v>
      </c>
      <c r="B1971" s="11" t="s">
        <v>4630</v>
      </c>
      <c r="C1971" s="11" t="s">
        <v>11692</v>
      </c>
      <c r="D1971" s="21">
        <v>42975</v>
      </c>
      <c r="E1971" s="21" t="s">
        <v>9697</v>
      </c>
      <c r="F1971" s="21" t="s">
        <v>14659</v>
      </c>
      <c r="G1971" s="11" t="s">
        <v>2</v>
      </c>
      <c r="H1971" s="11" t="s">
        <v>16</v>
      </c>
      <c r="I1971" s="11" t="s">
        <v>4</v>
      </c>
      <c r="J1971" s="13">
        <v>1</v>
      </c>
      <c r="K1971" s="12">
        <v>22301</v>
      </c>
      <c r="L1971" s="12">
        <v>0</v>
      </c>
      <c r="M1971" s="12">
        <v>0</v>
      </c>
      <c r="N1971" s="12">
        <f t="shared" si="91"/>
        <v>22301</v>
      </c>
      <c r="O1971" s="11" t="s">
        <v>5</v>
      </c>
      <c r="P1971" s="13">
        <v>0</v>
      </c>
      <c r="Q1971" s="11" t="s">
        <v>6</v>
      </c>
      <c r="R1971" s="13">
        <v>0</v>
      </c>
      <c r="S1971" s="13">
        <v>0</v>
      </c>
      <c r="T1971" s="11" t="s">
        <v>7</v>
      </c>
      <c r="U1971" s="11" t="s">
        <v>8</v>
      </c>
      <c r="V1971" s="15">
        <v>0</v>
      </c>
      <c r="W1971" s="13">
        <v>0</v>
      </c>
      <c r="X1971" s="15">
        <v>0</v>
      </c>
      <c r="Y1971" s="15">
        <v>0</v>
      </c>
      <c r="Z1971" s="13">
        <v>0</v>
      </c>
      <c r="AA1971" s="15">
        <v>0</v>
      </c>
      <c r="AB1971" s="13">
        <v>0</v>
      </c>
      <c r="AC1971" s="15">
        <v>0</v>
      </c>
      <c r="AD1971" s="13">
        <v>0</v>
      </c>
      <c r="AE1971" s="15">
        <v>0</v>
      </c>
      <c r="AF1971" s="13">
        <v>0</v>
      </c>
      <c r="AG1971" s="15">
        <v>0</v>
      </c>
      <c r="AH1971" s="13">
        <v>0</v>
      </c>
      <c r="AI1971" s="15">
        <v>0</v>
      </c>
      <c r="AJ1971" s="11" t="s">
        <v>17</v>
      </c>
      <c r="AK1971" s="11" t="s">
        <v>1398</v>
      </c>
      <c r="AL1971" s="22">
        <f t="shared" si="90"/>
        <v>2317</v>
      </c>
      <c r="AM1971" s="11" t="str">
        <f>VLOOKUP(O1971,Sheet2!$D$6:$E$14,2,FALSE)</f>
        <v>Spare parts</v>
      </c>
      <c r="AN1971" s="11" t="str">
        <f>VLOOKUP(F1971,Sheet2!$E$10:$F$13,2,FALSE)</f>
        <v>SPM</v>
      </c>
      <c r="AO1971" s="35" t="s">
        <v>14668</v>
      </c>
      <c r="AP1971">
        <f>MATCH(AN1971,Sheet2!$F$5:$F$18,0)</f>
        <v>6</v>
      </c>
      <c r="AQ1971">
        <f>MATCH(AO1971,Sheet2!$F$5:$K$5,0)</f>
        <v>6</v>
      </c>
      <c r="AR1971" s="33">
        <f>INDEX(Sheet2!$F$5:$K$18,OPaL!AP1971,OPaL!AQ1971)</f>
        <v>0.15</v>
      </c>
      <c r="AS1971" s="1">
        <f t="shared" si="92"/>
        <v>18955.849999999999</v>
      </c>
    </row>
    <row r="1972" spans="1:45" x14ac:dyDescent="0.2">
      <c r="A1972" s="11" t="s">
        <v>4667</v>
      </c>
      <c r="B1972" s="11" t="s">
        <v>4668</v>
      </c>
      <c r="C1972" s="11" t="s">
        <v>11693</v>
      </c>
      <c r="D1972" s="21">
        <v>44715</v>
      </c>
      <c r="E1972" s="21" t="s">
        <v>9697</v>
      </c>
      <c r="F1972" s="21" t="s">
        <v>14659</v>
      </c>
      <c r="G1972" s="11" t="s">
        <v>2</v>
      </c>
      <c r="H1972" s="11" t="s">
        <v>16</v>
      </c>
      <c r="I1972" s="11" t="s">
        <v>4</v>
      </c>
      <c r="J1972" s="13">
        <v>1</v>
      </c>
      <c r="K1972" s="12">
        <v>22301</v>
      </c>
      <c r="L1972" s="12">
        <v>0</v>
      </c>
      <c r="M1972" s="12">
        <v>0</v>
      </c>
      <c r="N1972" s="12">
        <f t="shared" si="91"/>
        <v>22301</v>
      </c>
      <c r="O1972" s="11" t="s">
        <v>5</v>
      </c>
      <c r="P1972" s="13">
        <v>0</v>
      </c>
      <c r="Q1972" s="11" t="s">
        <v>6</v>
      </c>
      <c r="R1972" s="13">
        <v>0</v>
      </c>
      <c r="S1972" s="13">
        <v>0</v>
      </c>
      <c r="T1972" s="11" t="s">
        <v>7</v>
      </c>
      <c r="U1972" s="11" t="s">
        <v>8</v>
      </c>
      <c r="V1972" s="15">
        <v>0</v>
      </c>
      <c r="W1972" s="13">
        <v>0</v>
      </c>
      <c r="X1972" s="15">
        <v>0</v>
      </c>
      <c r="Y1972" s="15">
        <v>0</v>
      </c>
      <c r="Z1972" s="13">
        <v>0</v>
      </c>
      <c r="AA1972" s="15">
        <v>0</v>
      </c>
      <c r="AB1972" s="13">
        <v>0</v>
      </c>
      <c r="AC1972" s="15">
        <v>0</v>
      </c>
      <c r="AD1972" s="13">
        <v>0</v>
      </c>
      <c r="AE1972" s="15">
        <v>0</v>
      </c>
      <c r="AF1972" s="13">
        <v>0</v>
      </c>
      <c r="AG1972" s="15">
        <v>0</v>
      </c>
      <c r="AH1972" s="13">
        <v>0</v>
      </c>
      <c r="AI1972" s="15">
        <v>0</v>
      </c>
      <c r="AJ1972" s="11" t="s">
        <v>17</v>
      </c>
      <c r="AK1972" s="11" t="s">
        <v>1398</v>
      </c>
      <c r="AL1972" s="22">
        <f t="shared" si="90"/>
        <v>577</v>
      </c>
      <c r="AM1972" s="11" t="str">
        <f>VLOOKUP(O1972,Sheet2!$D$6:$E$14,2,FALSE)</f>
        <v>Spare parts</v>
      </c>
      <c r="AN1972" s="11" t="str">
        <f>VLOOKUP(F1972,Sheet2!$E$10:$F$13,2,FALSE)</f>
        <v>SPM</v>
      </c>
      <c r="AO1972" s="35" t="s">
        <v>14668</v>
      </c>
      <c r="AP1972">
        <f>MATCH(AN1972,Sheet2!$F$5:$F$18,0)</f>
        <v>6</v>
      </c>
      <c r="AQ1972">
        <f>MATCH(AO1972,Sheet2!$F$5:$K$5,0)</f>
        <v>6</v>
      </c>
      <c r="AR1972" s="33">
        <f>INDEX(Sheet2!$F$5:$K$18,OPaL!AP1972,OPaL!AQ1972)</f>
        <v>0.15</v>
      </c>
      <c r="AS1972" s="1">
        <f t="shared" si="92"/>
        <v>18955.849999999999</v>
      </c>
    </row>
    <row r="1973" spans="1:45" x14ac:dyDescent="0.2">
      <c r="A1973" s="11" t="s">
        <v>9002</v>
      </c>
      <c r="B1973" s="11" t="s">
        <v>9003</v>
      </c>
      <c r="C1973" s="11" t="s">
        <v>11694</v>
      </c>
      <c r="D1973" s="21">
        <v>42531</v>
      </c>
      <c r="E1973" s="21" t="s">
        <v>9739</v>
      </c>
      <c r="F1973" s="21" t="s">
        <v>14659</v>
      </c>
      <c r="G1973" s="11" t="s">
        <v>2</v>
      </c>
      <c r="H1973" s="11" t="s">
        <v>3</v>
      </c>
      <c r="I1973" s="11" t="s">
        <v>4</v>
      </c>
      <c r="J1973" s="13">
        <v>22</v>
      </c>
      <c r="K1973" s="12">
        <v>22287.52</v>
      </c>
      <c r="L1973" s="12">
        <v>0</v>
      </c>
      <c r="M1973" s="12">
        <v>0</v>
      </c>
      <c r="N1973" s="12">
        <f t="shared" si="91"/>
        <v>22287.52</v>
      </c>
      <c r="O1973" s="11" t="s">
        <v>8227</v>
      </c>
      <c r="P1973" s="13">
        <v>0</v>
      </c>
      <c r="Q1973" s="11" t="s">
        <v>6</v>
      </c>
      <c r="R1973" s="13">
        <v>0</v>
      </c>
      <c r="S1973" s="13">
        <v>0</v>
      </c>
      <c r="T1973" s="11" t="s">
        <v>7</v>
      </c>
      <c r="U1973" s="11" t="s">
        <v>8</v>
      </c>
      <c r="V1973" s="15">
        <v>0</v>
      </c>
      <c r="W1973" s="13">
        <v>0</v>
      </c>
      <c r="X1973" s="15">
        <v>0</v>
      </c>
      <c r="Y1973" s="15">
        <v>0</v>
      </c>
      <c r="Z1973" s="13">
        <v>0</v>
      </c>
      <c r="AA1973" s="15">
        <v>0</v>
      </c>
      <c r="AB1973" s="13">
        <v>0</v>
      </c>
      <c r="AC1973" s="15">
        <v>0</v>
      </c>
      <c r="AD1973" s="13">
        <v>0</v>
      </c>
      <c r="AE1973" s="15">
        <v>0</v>
      </c>
      <c r="AF1973" s="13">
        <v>0</v>
      </c>
      <c r="AG1973" s="15">
        <v>0</v>
      </c>
      <c r="AH1973" s="13">
        <v>0</v>
      </c>
      <c r="AI1973" s="15">
        <v>0</v>
      </c>
      <c r="AJ1973" s="11" t="s">
        <v>9</v>
      </c>
      <c r="AK1973" s="11" t="s">
        <v>8228</v>
      </c>
      <c r="AL1973" s="22">
        <f t="shared" si="90"/>
        <v>2761</v>
      </c>
      <c r="AM1973" s="11" t="str">
        <f>VLOOKUP(O1973,Sheet2!$D$6:$E$14,2,FALSE)</f>
        <v>Consumables</v>
      </c>
      <c r="AN1973" s="11" t="str">
        <f>VLOOKUP(F1973,Sheet2!$E$15:$F$18,2,FALSE)</f>
        <v>CM</v>
      </c>
      <c r="AO1973" s="35" t="s">
        <v>14668</v>
      </c>
      <c r="AP1973">
        <f>MATCH(AN1973,Sheet2!$F$5:$F$18,0)</f>
        <v>13</v>
      </c>
      <c r="AQ1973">
        <f>MATCH(AO1973,Sheet2!$F$5:$K$5,0)</f>
        <v>6</v>
      </c>
      <c r="AR1973" s="33">
        <f>INDEX(Sheet2!$F$5:$K$18,OPaL!AP1973,OPaL!AQ1973)</f>
        <v>0.2</v>
      </c>
      <c r="AS1973" s="1">
        <f t="shared" si="92"/>
        <v>17830.016</v>
      </c>
    </row>
    <row r="1974" spans="1:45" x14ac:dyDescent="0.2">
      <c r="A1974" s="11" t="s">
        <v>3263</v>
      </c>
      <c r="B1974" s="11" t="s">
        <v>3264</v>
      </c>
      <c r="C1974" s="11" t="s">
        <v>11695</v>
      </c>
      <c r="D1974" s="21">
        <v>43776</v>
      </c>
      <c r="E1974" s="21" t="s">
        <v>9750</v>
      </c>
      <c r="F1974" s="21" t="s">
        <v>14659</v>
      </c>
      <c r="G1974" s="11" t="s">
        <v>2</v>
      </c>
      <c r="H1974" s="11" t="s">
        <v>3</v>
      </c>
      <c r="I1974" s="11" t="s">
        <v>4</v>
      </c>
      <c r="J1974" s="12">
        <v>2</v>
      </c>
      <c r="K1974" s="12">
        <v>22247.64</v>
      </c>
      <c r="L1974" s="12">
        <v>0</v>
      </c>
      <c r="M1974" s="12">
        <v>0</v>
      </c>
      <c r="N1974" s="12">
        <f t="shared" si="91"/>
        <v>22247.64</v>
      </c>
      <c r="O1974" s="11" t="s">
        <v>5</v>
      </c>
      <c r="P1974" s="13">
        <v>0</v>
      </c>
      <c r="Q1974" s="11" t="s">
        <v>6</v>
      </c>
      <c r="R1974" s="13">
        <v>0</v>
      </c>
      <c r="S1974" s="13">
        <v>0</v>
      </c>
      <c r="T1974" s="11" t="s">
        <v>7</v>
      </c>
      <c r="U1974" s="11" t="s">
        <v>8</v>
      </c>
      <c r="V1974" s="15">
        <v>0</v>
      </c>
      <c r="W1974" s="13">
        <v>0</v>
      </c>
      <c r="X1974" s="15">
        <v>0</v>
      </c>
      <c r="Y1974" s="15">
        <v>0</v>
      </c>
      <c r="Z1974" s="13">
        <v>0</v>
      </c>
      <c r="AA1974" s="15">
        <v>0</v>
      </c>
      <c r="AB1974" s="13">
        <v>0</v>
      </c>
      <c r="AC1974" s="15">
        <v>0</v>
      </c>
      <c r="AD1974" s="13">
        <v>0</v>
      </c>
      <c r="AE1974" s="15">
        <v>0</v>
      </c>
      <c r="AF1974" s="13">
        <v>0</v>
      </c>
      <c r="AG1974" s="15">
        <v>0</v>
      </c>
      <c r="AH1974" s="13">
        <v>0</v>
      </c>
      <c r="AI1974" s="15">
        <v>0</v>
      </c>
      <c r="AJ1974" s="11" t="s">
        <v>9</v>
      </c>
      <c r="AK1974" s="11" t="s">
        <v>13</v>
      </c>
      <c r="AL1974" s="22">
        <f t="shared" si="90"/>
        <v>1516</v>
      </c>
      <c r="AM1974" s="11" t="str">
        <f>VLOOKUP(O1974,Sheet2!$D$6:$E$14,2,FALSE)</f>
        <v>Spare parts</v>
      </c>
      <c r="AN1974" s="11" t="str">
        <f>VLOOKUP(F1974,Sheet2!$E$10:$F$13,2,FALSE)</f>
        <v>SPM</v>
      </c>
      <c r="AO1974" s="35" t="s">
        <v>14668</v>
      </c>
      <c r="AP1974">
        <f>MATCH(AN1974,Sheet2!$F$5:$F$18,0)</f>
        <v>6</v>
      </c>
      <c r="AQ1974">
        <f>MATCH(AO1974,Sheet2!$F$5:$K$5,0)</f>
        <v>6</v>
      </c>
      <c r="AR1974" s="33">
        <f>INDEX(Sheet2!$F$5:$K$18,OPaL!AP1974,OPaL!AQ1974)</f>
        <v>0.15</v>
      </c>
      <c r="AS1974" s="1">
        <f t="shared" si="92"/>
        <v>18910.493999999999</v>
      </c>
    </row>
    <row r="1975" spans="1:45" x14ac:dyDescent="0.2">
      <c r="A1975" s="11" t="s">
        <v>7439</v>
      </c>
      <c r="B1975" s="11" t="s">
        <v>7440</v>
      </c>
      <c r="C1975" s="11" t="s">
        <v>11203</v>
      </c>
      <c r="D1975" s="21">
        <v>42587</v>
      </c>
      <c r="E1975" s="21" t="s">
        <v>9697</v>
      </c>
      <c r="F1975" s="21" t="s">
        <v>14659</v>
      </c>
      <c r="G1975" s="11" t="s">
        <v>2</v>
      </c>
      <c r="H1975" s="11" t="s">
        <v>16</v>
      </c>
      <c r="I1975" s="11" t="s">
        <v>4</v>
      </c>
      <c r="J1975" s="13">
        <v>1</v>
      </c>
      <c r="K1975" s="12">
        <v>22246.13</v>
      </c>
      <c r="L1975" s="12">
        <v>0</v>
      </c>
      <c r="M1975" s="12">
        <v>0</v>
      </c>
      <c r="N1975" s="12">
        <f t="shared" si="91"/>
        <v>22246.13</v>
      </c>
      <c r="O1975" s="11" t="s">
        <v>5</v>
      </c>
      <c r="P1975" s="13">
        <v>0</v>
      </c>
      <c r="Q1975" s="11" t="s">
        <v>6</v>
      </c>
      <c r="R1975" s="13">
        <v>0</v>
      </c>
      <c r="S1975" s="13">
        <v>0</v>
      </c>
      <c r="T1975" s="11" t="s">
        <v>7</v>
      </c>
      <c r="U1975" s="11" t="s">
        <v>8</v>
      </c>
      <c r="V1975" s="15">
        <v>0</v>
      </c>
      <c r="W1975" s="13">
        <v>0</v>
      </c>
      <c r="X1975" s="15">
        <v>0</v>
      </c>
      <c r="Y1975" s="15">
        <v>0</v>
      </c>
      <c r="Z1975" s="13">
        <v>0</v>
      </c>
      <c r="AA1975" s="15">
        <v>0</v>
      </c>
      <c r="AB1975" s="13">
        <v>0</v>
      </c>
      <c r="AC1975" s="15">
        <v>0</v>
      </c>
      <c r="AD1975" s="13">
        <v>0</v>
      </c>
      <c r="AE1975" s="15">
        <v>0</v>
      </c>
      <c r="AF1975" s="13">
        <v>0</v>
      </c>
      <c r="AG1975" s="15">
        <v>0</v>
      </c>
      <c r="AH1975" s="13">
        <v>0</v>
      </c>
      <c r="AI1975" s="15">
        <v>0</v>
      </c>
      <c r="AJ1975" s="11" t="s">
        <v>17</v>
      </c>
      <c r="AK1975" s="11" t="s">
        <v>13</v>
      </c>
      <c r="AL1975" s="22">
        <f t="shared" si="90"/>
        <v>2705</v>
      </c>
      <c r="AM1975" s="11" t="str">
        <f>VLOOKUP(O1975,Sheet2!$D$6:$E$14,2,FALSE)</f>
        <v>Spare parts</v>
      </c>
      <c r="AN1975" s="11" t="str">
        <f>VLOOKUP(F1975,Sheet2!$E$10:$F$13,2,FALSE)</f>
        <v>SPM</v>
      </c>
      <c r="AO1975" s="35" t="s">
        <v>14668</v>
      </c>
      <c r="AP1975">
        <f>MATCH(AN1975,Sheet2!$F$5:$F$18,0)</f>
        <v>6</v>
      </c>
      <c r="AQ1975">
        <f>MATCH(AO1975,Sheet2!$F$5:$K$5,0)</f>
        <v>6</v>
      </c>
      <c r="AR1975" s="33">
        <f>INDEX(Sheet2!$F$5:$K$18,OPaL!AP1975,OPaL!AQ1975)</f>
        <v>0.15</v>
      </c>
      <c r="AS1975" s="1">
        <f t="shared" si="92"/>
        <v>18909.210500000001</v>
      </c>
    </row>
    <row r="1976" spans="1:45" x14ac:dyDescent="0.2">
      <c r="A1976" s="11" t="s">
        <v>8062</v>
      </c>
      <c r="B1976" s="11" t="s">
        <v>8063</v>
      </c>
      <c r="C1976" s="11" t="s">
        <v>11696</v>
      </c>
      <c r="D1976" s="21">
        <v>43115</v>
      </c>
      <c r="E1976" s="21" t="s">
        <v>9697</v>
      </c>
      <c r="F1976" s="21" t="s">
        <v>14659</v>
      </c>
      <c r="G1976" s="11" t="s">
        <v>2</v>
      </c>
      <c r="H1976" s="11" t="s">
        <v>16</v>
      </c>
      <c r="I1976" s="11" t="s">
        <v>4</v>
      </c>
      <c r="J1976" s="12">
        <v>1</v>
      </c>
      <c r="K1976" s="12">
        <v>22232.22</v>
      </c>
      <c r="L1976" s="12">
        <v>0</v>
      </c>
      <c r="M1976" s="12">
        <v>0</v>
      </c>
      <c r="N1976" s="12">
        <f t="shared" si="91"/>
        <v>22232.22</v>
      </c>
      <c r="O1976" s="11" t="s">
        <v>5</v>
      </c>
      <c r="P1976" s="13">
        <v>0</v>
      </c>
      <c r="Q1976" s="11" t="s">
        <v>6</v>
      </c>
      <c r="R1976" s="13">
        <v>0</v>
      </c>
      <c r="S1976" s="13">
        <v>0</v>
      </c>
      <c r="T1976" s="11" t="s">
        <v>7</v>
      </c>
      <c r="U1976" s="11" t="s">
        <v>8</v>
      </c>
      <c r="V1976" s="15">
        <v>0</v>
      </c>
      <c r="W1976" s="13">
        <v>0</v>
      </c>
      <c r="X1976" s="15">
        <v>0</v>
      </c>
      <c r="Y1976" s="15">
        <v>0</v>
      </c>
      <c r="Z1976" s="13">
        <v>0</v>
      </c>
      <c r="AA1976" s="15">
        <v>0</v>
      </c>
      <c r="AB1976" s="13">
        <v>0</v>
      </c>
      <c r="AC1976" s="15">
        <v>0</v>
      </c>
      <c r="AD1976" s="13">
        <v>0</v>
      </c>
      <c r="AE1976" s="15">
        <v>0</v>
      </c>
      <c r="AF1976" s="13">
        <v>0</v>
      </c>
      <c r="AG1976" s="15">
        <v>0</v>
      </c>
      <c r="AH1976" s="13">
        <v>0</v>
      </c>
      <c r="AI1976" s="15">
        <v>0</v>
      </c>
      <c r="AJ1976" s="11" t="s">
        <v>17</v>
      </c>
      <c r="AK1976" s="11" t="s">
        <v>10</v>
      </c>
      <c r="AL1976" s="22">
        <f t="shared" si="90"/>
        <v>2177</v>
      </c>
      <c r="AM1976" s="11" t="str">
        <f>VLOOKUP(O1976,Sheet2!$D$6:$E$14,2,FALSE)</f>
        <v>Spare parts</v>
      </c>
      <c r="AN1976" s="11" t="str">
        <f>VLOOKUP(F1976,Sheet2!$E$10:$F$13,2,FALSE)</f>
        <v>SPM</v>
      </c>
      <c r="AO1976" s="35" t="s">
        <v>14668</v>
      </c>
      <c r="AP1976">
        <f>MATCH(AN1976,Sheet2!$F$5:$F$18,0)</f>
        <v>6</v>
      </c>
      <c r="AQ1976">
        <f>MATCH(AO1976,Sheet2!$F$5:$K$5,0)</f>
        <v>6</v>
      </c>
      <c r="AR1976" s="33">
        <f>INDEX(Sheet2!$F$5:$K$18,OPaL!AP1976,OPaL!AQ1976)</f>
        <v>0.15</v>
      </c>
      <c r="AS1976" s="1">
        <f t="shared" si="92"/>
        <v>18897.386999999999</v>
      </c>
    </row>
    <row r="1977" spans="1:45" x14ac:dyDescent="0.2">
      <c r="A1977" s="11" t="s">
        <v>5777</v>
      </c>
      <c r="B1977" s="11" t="s">
        <v>5778</v>
      </c>
      <c r="C1977" s="11" t="s">
        <v>11697</v>
      </c>
      <c r="D1977" s="21">
        <v>43518</v>
      </c>
      <c r="E1977" s="21" t="s">
        <v>9697</v>
      </c>
      <c r="F1977" s="21" t="s">
        <v>14659</v>
      </c>
      <c r="G1977" s="11" t="s">
        <v>2</v>
      </c>
      <c r="H1977" s="11" t="s">
        <v>3</v>
      </c>
      <c r="I1977" s="11" t="s">
        <v>4</v>
      </c>
      <c r="J1977" s="12">
        <v>1</v>
      </c>
      <c r="K1977" s="12">
        <v>22231.94</v>
      </c>
      <c r="L1977" s="12">
        <v>0</v>
      </c>
      <c r="M1977" s="12">
        <v>0</v>
      </c>
      <c r="N1977" s="12">
        <f t="shared" si="91"/>
        <v>22231.94</v>
      </c>
      <c r="O1977" s="11" t="s">
        <v>5</v>
      </c>
      <c r="P1977" s="13">
        <v>0</v>
      </c>
      <c r="Q1977" s="11" t="s">
        <v>6</v>
      </c>
      <c r="R1977" s="13">
        <v>0</v>
      </c>
      <c r="S1977" s="13">
        <v>0</v>
      </c>
      <c r="T1977" s="11" t="s">
        <v>7</v>
      </c>
      <c r="U1977" s="11" t="s">
        <v>8</v>
      </c>
      <c r="V1977" s="15">
        <v>0</v>
      </c>
      <c r="W1977" s="13">
        <v>0</v>
      </c>
      <c r="X1977" s="15">
        <v>0</v>
      </c>
      <c r="Y1977" s="15">
        <v>0</v>
      </c>
      <c r="Z1977" s="13">
        <v>0</v>
      </c>
      <c r="AA1977" s="15">
        <v>0</v>
      </c>
      <c r="AB1977" s="13">
        <v>0</v>
      </c>
      <c r="AC1977" s="15">
        <v>0</v>
      </c>
      <c r="AD1977" s="13">
        <v>0</v>
      </c>
      <c r="AE1977" s="15">
        <v>0</v>
      </c>
      <c r="AF1977" s="13">
        <v>0</v>
      </c>
      <c r="AG1977" s="15">
        <v>0</v>
      </c>
      <c r="AH1977" s="13">
        <v>0</v>
      </c>
      <c r="AI1977" s="15">
        <v>0</v>
      </c>
      <c r="AJ1977" s="11" t="s">
        <v>9</v>
      </c>
      <c r="AK1977" s="11" t="s">
        <v>1398</v>
      </c>
      <c r="AL1977" s="22">
        <f t="shared" si="90"/>
        <v>1774</v>
      </c>
      <c r="AM1977" s="11" t="str">
        <f>VLOOKUP(O1977,Sheet2!$D$6:$E$14,2,FALSE)</f>
        <v>Spare parts</v>
      </c>
      <c r="AN1977" s="11" t="str">
        <f>VLOOKUP(F1977,Sheet2!$E$10:$F$13,2,FALSE)</f>
        <v>SPM</v>
      </c>
      <c r="AO1977" s="35" t="s">
        <v>14668</v>
      </c>
      <c r="AP1977">
        <f>MATCH(AN1977,Sheet2!$F$5:$F$18,0)</f>
        <v>6</v>
      </c>
      <c r="AQ1977">
        <f>MATCH(AO1977,Sheet2!$F$5:$K$5,0)</f>
        <v>6</v>
      </c>
      <c r="AR1977" s="33">
        <f>INDEX(Sheet2!$F$5:$K$18,OPaL!AP1977,OPaL!AQ1977)</f>
        <v>0.15</v>
      </c>
      <c r="AS1977" s="1">
        <f t="shared" si="92"/>
        <v>18897.148999999998</v>
      </c>
    </row>
    <row r="1978" spans="1:45" x14ac:dyDescent="0.2">
      <c r="A1978" s="11" t="s">
        <v>5781</v>
      </c>
      <c r="B1978" s="11" t="s">
        <v>5782</v>
      </c>
      <c r="C1978" s="11" t="s">
        <v>11698</v>
      </c>
      <c r="D1978" s="21">
        <v>43518</v>
      </c>
      <c r="E1978" s="21" t="s">
        <v>9697</v>
      </c>
      <c r="F1978" s="21" t="s">
        <v>14659</v>
      </c>
      <c r="G1978" s="11" t="s">
        <v>2</v>
      </c>
      <c r="H1978" s="11" t="s">
        <v>3</v>
      </c>
      <c r="I1978" s="11" t="s">
        <v>4</v>
      </c>
      <c r="J1978" s="12">
        <v>1</v>
      </c>
      <c r="K1978" s="12">
        <v>22231.94</v>
      </c>
      <c r="L1978" s="12">
        <v>0</v>
      </c>
      <c r="M1978" s="12">
        <v>0</v>
      </c>
      <c r="N1978" s="12">
        <f t="shared" si="91"/>
        <v>22231.94</v>
      </c>
      <c r="O1978" s="11" t="s">
        <v>5</v>
      </c>
      <c r="P1978" s="13">
        <v>0</v>
      </c>
      <c r="Q1978" s="11" t="s">
        <v>6</v>
      </c>
      <c r="R1978" s="13">
        <v>0</v>
      </c>
      <c r="S1978" s="13">
        <v>0</v>
      </c>
      <c r="T1978" s="11" t="s">
        <v>7</v>
      </c>
      <c r="U1978" s="11" t="s">
        <v>8</v>
      </c>
      <c r="V1978" s="15">
        <v>0</v>
      </c>
      <c r="W1978" s="13">
        <v>0</v>
      </c>
      <c r="X1978" s="15">
        <v>0</v>
      </c>
      <c r="Y1978" s="15">
        <v>0</v>
      </c>
      <c r="Z1978" s="13">
        <v>0</v>
      </c>
      <c r="AA1978" s="15">
        <v>0</v>
      </c>
      <c r="AB1978" s="13">
        <v>0</v>
      </c>
      <c r="AC1978" s="15">
        <v>0</v>
      </c>
      <c r="AD1978" s="13">
        <v>0</v>
      </c>
      <c r="AE1978" s="15">
        <v>0</v>
      </c>
      <c r="AF1978" s="13">
        <v>0</v>
      </c>
      <c r="AG1978" s="15">
        <v>0</v>
      </c>
      <c r="AH1978" s="13">
        <v>0</v>
      </c>
      <c r="AI1978" s="15">
        <v>0</v>
      </c>
      <c r="AJ1978" s="11" t="s">
        <v>9</v>
      </c>
      <c r="AK1978" s="11" t="s">
        <v>1398</v>
      </c>
      <c r="AL1978" s="22">
        <f t="shared" si="90"/>
        <v>1774</v>
      </c>
      <c r="AM1978" s="11" t="str">
        <f>VLOOKUP(O1978,Sheet2!$D$6:$E$14,2,FALSE)</f>
        <v>Spare parts</v>
      </c>
      <c r="AN1978" s="11" t="str">
        <f>VLOOKUP(F1978,Sheet2!$E$10:$F$13,2,FALSE)</f>
        <v>SPM</v>
      </c>
      <c r="AO1978" s="35" t="s">
        <v>14668</v>
      </c>
      <c r="AP1978">
        <f>MATCH(AN1978,Sheet2!$F$5:$F$18,0)</f>
        <v>6</v>
      </c>
      <c r="AQ1978">
        <f>MATCH(AO1978,Sheet2!$F$5:$K$5,0)</f>
        <v>6</v>
      </c>
      <c r="AR1978" s="33">
        <f>INDEX(Sheet2!$F$5:$K$18,OPaL!AP1978,OPaL!AQ1978)</f>
        <v>0.15</v>
      </c>
      <c r="AS1978" s="1">
        <f t="shared" si="92"/>
        <v>18897.148999999998</v>
      </c>
    </row>
    <row r="1979" spans="1:45" x14ac:dyDescent="0.2">
      <c r="A1979" s="11" t="s">
        <v>5785</v>
      </c>
      <c r="B1979" s="11" t="s">
        <v>5786</v>
      </c>
      <c r="C1979" s="11" t="s">
        <v>11699</v>
      </c>
      <c r="D1979" s="21">
        <v>43518</v>
      </c>
      <c r="E1979" s="21" t="s">
        <v>9697</v>
      </c>
      <c r="F1979" s="21" t="s">
        <v>14659</v>
      </c>
      <c r="G1979" s="11" t="s">
        <v>2</v>
      </c>
      <c r="H1979" s="11" t="s">
        <v>3</v>
      </c>
      <c r="I1979" s="11" t="s">
        <v>4</v>
      </c>
      <c r="J1979" s="12">
        <v>1</v>
      </c>
      <c r="K1979" s="12">
        <v>22231.94</v>
      </c>
      <c r="L1979" s="12">
        <v>0</v>
      </c>
      <c r="M1979" s="12">
        <v>0</v>
      </c>
      <c r="N1979" s="12">
        <f t="shared" si="91"/>
        <v>22231.94</v>
      </c>
      <c r="O1979" s="11" t="s">
        <v>5</v>
      </c>
      <c r="P1979" s="13">
        <v>0</v>
      </c>
      <c r="Q1979" s="11" t="s">
        <v>6</v>
      </c>
      <c r="R1979" s="13">
        <v>0</v>
      </c>
      <c r="S1979" s="13">
        <v>0</v>
      </c>
      <c r="T1979" s="11" t="s">
        <v>7</v>
      </c>
      <c r="U1979" s="11" t="s">
        <v>8</v>
      </c>
      <c r="V1979" s="15">
        <v>0</v>
      </c>
      <c r="W1979" s="13">
        <v>0</v>
      </c>
      <c r="X1979" s="15">
        <v>0</v>
      </c>
      <c r="Y1979" s="15">
        <v>0</v>
      </c>
      <c r="Z1979" s="13">
        <v>0</v>
      </c>
      <c r="AA1979" s="15">
        <v>0</v>
      </c>
      <c r="AB1979" s="13">
        <v>0</v>
      </c>
      <c r="AC1979" s="15">
        <v>0</v>
      </c>
      <c r="AD1979" s="13">
        <v>0</v>
      </c>
      <c r="AE1979" s="15">
        <v>0</v>
      </c>
      <c r="AF1979" s="13">
        <v>0</v>
      </c>
      <c r="AG1979" s="15">
        <v>0</v>
      </c>
      <c r="AH1979" s="13">
        <v>0</v>
      </c>
      <c r="AI1979" s="15">
        <v>0</v>
      </c>
      <c r="AJ1979" s="11" t="s">
        <v>9</v>
      </c>
      <c r="AK1979" s="11" t="s">
        <v>1398</v>
      </c>
      <c r="AL1979" s="22">
        <f t="shared" si="90"/>
        <v>1774</v>
      </c>
      <c r="AM1979" s="11" t="str">
        <f>VLOOKUP(O1979,Sheet2!$D$6:$E$14,2,FALSE)</f>
        <v>Spare parts</v>
      </c>
      <c r="AN1979" s="11" t="str">
        <f>VLOOKUP(F1979,Sheet2!$E$10:$F$13,2,FALSE)</f>
        <v>SPM</v>
      </c>
      <c r="AO1979" s="35" t="s">
        <v>14668</v>
      </c>
      <c r="AP1979">
        <f>MATCH(AN1979,Sheet2!$F$5:$F$18,0)</f>
        <v>6</v>
      </c>
      <c r="AQ1979">
        <f>MATCH(AO1979,Sheet2!$F$5:$K$5,0)</f>
        <v>6</v>
      </c>
      <c r="AR1979" s="33">
        <f>INDEX(Sheet2!$F$5:$K$18,OPaL!AP1979,OPaL!AQ1979)</f>
        <v>0.15</v>
      </c>
      <c r="AS1979" s="1">
        <f t="shared" si="92"/>
        <v>18897.148999999998</v>
      </c>
    </row>
    <row r="1980" spans="1:45" x14ac:dyDescent="0.2">
      <c r="A1980" s="11" t="s">
        <v>1028</v>
      </c>
      <c r="B1980" s="11" t="s">
        <v>1029</v>
      </c>
      <c r="C1980" s="11" t="s">
        <v>11700</v>
      </c>
      <c r="D1980" s="21">
        <v>43369</v>
      </c>
      <c r="E1980" s="21" t="s">
        <v>9697</v>
      </c>
      <c r="F1980" s="21" t="s">
        <v>14659</v>
      </c>
      <c r="G1980" s="11" t="s">
        <v>2</v>
      </c>
      <c r="H1980" s="11" t="s">
        <v>16</v>
      </c>
      <c r="I1980" s="11" t="s">
        <v>4</v>
      </c>
      <c r="J1980" s="12">
        <v>1</v>
      </c>
      <c r="K1980" s="12">
        <v>22223.08</v>
      </c>
      <c r="L1980" s="12">
        <v>0</v>
      </c>
      <c r="M1980" s="12">
        <v>0</v>
      </c>
      <c r="N1980" s="12">
        <f t="shared" si="91"/>
        <v>22223.08</v>
      </c>
      <c r="O1980" s="11" t="s">
        <v>5</v>
      </c>
      <c r="P1980" s="13">
        <v>0</v>
      </c>
      <c r="Q1980" s="11" t="s">
        <v>6</v>
      </c>
      <c r="R1980" s="13">
        <v>0</v>
      </c>
      <c r="S1980" s="13">
        <v>0</v>
      </c>
      <c r="T1980" s="11" t="s">
        <v>7</v>
      </c>
      <c r="U1980" s="11" t="s">
        <v>8</v>
      </c>
      <c r="V1980" s="15">
        <v>0</v>
      </c>
      <c r="W1980" s="13">
        <v>0</v>
      </c>
      <c r="X1980" s="15">
        <v>0</v>
      </c>
      <c r="Y1980" s="15">
        <v>0</v>
      </c>
      <c r="Z1980" s="13">
        <v>0</v>
      </c>
      <c r="AA1980" s="15">
        <v>0</v>
      </c>
      <c r="AB1980" s="13">
        <v>0</v>
      </c>
      <c r="AC1980" s="15">
        <v>0</v>
      </c>
      <c r="AD1980" s="13">
        <v>0</v>
      </c>
      <c r="AE1980" s="15">
        <v>0</v>
      </c>
      <c r="AF1980" s="13">
        <v>0</v>
      </c>
      <c r="AG1980" s="15">
        <v>0</v>
      </c>
      <c r="AH1980" s="13">
        <v>0</v>
      </c>
      <c r="AI1980" s="15">
        <v>0</v>
      </c>
      <c r="AJ1980" s="11" t="s">
        <v>17</v>
      </c>
      <c r="AK1980" s="11" t="s">
        <v>13</v>
      </c>
      <c r="AL1980" s="22">
        <f t="shared" si="90"/>
        <v>1923</v>
      </c>
      <c r="AM1980" s="11" t="str">
        <f>VLOOKUP(O1980,Sheet2!$D$6:$E$14,2,FALSE)</f>
        <v>Spare parts</v>
      </c>
      <c r="AN1980" s="11" t="str">
        <f>VLOOKUP(F1980,Sheet2!$E$10:$F$13,2,FALSE)</f>
        <v>SPM</v>
      </c>
      <c r="AO1980" s="35" t="s">
        <v>14668</v>
      </c>
      <c r="AP1980">
        <f>MATCH(AN1980,Sheet2!$F$5:$F$18,0)</f>
        <v>6</v>
      </c>
      <c r="AQ1980">
        <f>MATCH(AO1980,Sheet2!$F$5:$K$5,0)</f>
        <v>6</v>
      </c>
      <c r="AR1980" s="33">
        <f>INDEX(Sheet2!$F$5:$K$18,OPaL!AP1980,OPaL!AQ1980)</f>
        <v>0.15</v>
      </c>
      <c r="AS1980" s="1">
        <f t="shared" si="92"/>
        <v>18889.618000000002</v>
      </c>
    </row>
    <row r="1981" spans="1:45" x14ac:dyDescent="0.2">
      <c r="A1981" s="11" t="s">
        <v>8383</v>
      </c>
      <c r="B1981" s="11" t="s">
        <v>8384</v>
      </c>
      <c r="C1981" s="11" t="s">
        <v>11701</v>
      </c>
      <c r="D1981" s="21">
        <v>43125</v>
      </c>
      <c r="E1981" s="21" t="s">
        <v>9803</v>
      </c>
      <c r="F1981" s="21" t="s">
        <v>14659</v>
      </c>
      <c r="G1981" s="11" t="s">
        <v>2</v>
      </c>
      <c r="H1981" s="11" t="s">
        <v>3</v>
      </c>
      <c r="I1981" s="11" t="s">
        <v>4</v>
      </c>
      <c r="J1981" s="12">
        <v>110</v>
      </c>
      <c r="K1981" s="12">
        <v>22219.48</v>
      </c>
      <c r="L1981" s="12">
        <v>0</v>
      </c>
      <c r="M1981" s="12">
        <v>0</v>
      </c>
      <c r="N1981" s="12">
        <f t="shared" si="91"/>
        <v>22219.48</v>
      </c>
      <c r="O1981" s="11" t="s">
        <v>8227</v>
      </c>
      <c r="P1981" s="13">
        <v>0</v>
      </c>
      <c r="Q1981" s="11" t="s">
        <v>6</v>
      </c>
      <c r="R1981" s="13">
        <v>0</v>
      </c>
      <c r="S1981" s="13">
        <v>0</v>
      </c>
      <c r="T1981" s="11" t="s">
        <v>7</v>
      </c>
      <c r="U1981" s="11" t="s">
        <v>8</v>
      </c>
      <c r="V1981" s="15">
        <v>0</v>
      </c>
      <c r="W1981" s="13">
        <v>0</v>
      </c>
      <c r="X1981" s="15">
        <v>0</v>
      </c>
      <c r="Y1981" s="15">
        <v>0</v>
      </c>
      <c r="Z1981" s="13">
        <v>0</v>
      </c>
      <c r="AA1981" s="15">
        <v>0</v>
      </c>
      <c r="AB1981" s="13">
        <v>0</v>
      </c>
      <c r="AC1981" s="15">
        <v>0</v>
      </c>
      <c r="AD1981" s="13">
        <v>0</v>
      </c>
      <c r="AE1981" s="15">
        <v>0</v>
      </c>
      <c r="AF1981" s="13">
        <v>0</v>
      </c>
      <c r="AG1981" s="15">
        <v>0</v>
      </c>
      <c r="AH1981" s="13">
        <v>0</v>
      </c>
      <c r="AI1981" s="15">
        <v>0</v>
      </c>
      <c r="AJ1981" s="11" t="s">
        <v>9</v>
      </c>
      <c r="AK1981" s="11" t="s">
        <v>8228</v>
      </c>
      <c r="AL1981" s="22">
        <f t="shared" si="90"/>
        <v>2167</v>
      </c>
      <c r="AM1981" s="11" t="str">
        <f>VLOOKUP(O1981,Sheet2!$D$6:$E$14,2,FALSE)</f>
        <v>Consumables</v>
      </c>
      <c r="AN1981" s="11" t="str">
        <f>VLOOKUP(F1981,Sheet2!$E$15:$F$18,2,FALSE)</f>
        <v>CM</v>
      </c>
      <c r="AO1981" s="35" t="s">
        <v>14668</v>
      </c>
      <c r="AP1981">
        <f>MATCH(AN1981,Sheet2!$F$5:$F$18,0)</f>
        <v>13</v>
      </c>
      <c r="AQ1981">
        <f>MATCH(AO1981,Sheet2!$F$5:$K$5,0)</f>
        <v>6</v>
      </c>
      <c r="AR1981" s="33">
        <f>INDEX(Sheet2!$F$5:$K$18,OPaL!AP1981,OPaL!AQ1981)</f>
        <v>0.2</v>
      </c>
      <c r="AS1981" s="1">
        <f t="shared" si="92"/>
        <v>17775.583999999999</v>
      </c>
    </row>
    <row r="1982" spans="1:45" x14ac:dyDescent="0.2">
      <c r="A1982" s="11" t="s">
        <v>6277</v>
      </c>
      <c r="B1982" s="11" t="s">
        <v>6278</v>
      </c>
      <c r="C1982" s="11" t="s">
        <v>11702</v>
      </c>
      <c r="D1982" s="21">
        <v>43129</v>
      </c>
      <c r="E1982" s="21" t="s">
        <v>9697</v>
      </c>
      <c r="F1982" s="21" t="s">
        <v>14659</v>
      </c>
      <c r="G1982" s="11" t="s">
        <v>2</v>
      </c>
      <c r="H1982" s="11" t="s">
        <v>16</v>
      </c>
      <c r="I1982" s="11" t="s">
        <v>4</v>
      </c>
      <c r="J1982" s="13">
        <v>1</v>
      </c>
      <c r="K1982" s="12">
        <v>22180</v>
      </c>
      <c r="L1982" s="12">
        <v>0</v>
      </c>
      <c r="M1982" s="12">
        <v>0</v>
      </c>
      <c r="N1982" s="12">
        <f t="shared" si="91"/>
        <v>22180</v>
      </c>
      <c r="O1982" s="11" t="s">
        <v>5</v>
      </c>
      <c r="P1982" s="13">
        <v>0</v>
      </c>
      <c r="Q1982" s="11" t="s">
        <v>6</v>
      </c>
      <c r="R1982" s="13">
        <v>0</v>
      </c>
      <c r="S1982" s="13">
        <v>0</v>
      </c>
      <c r="T1982" s="11" t="s">
        <v>7</v>
      </c>
      <c r="U1982" s="11" t="s">
        <v>8</v>
      </c>
      <c r="V1982" s="15">
        <v>0</v>
      </c>
      <c r="W1982" s="13">
        <v>0</v>
      </c>
      <c r="X1982" s="15">
        <v>0</v>
      </c>
      <c r="Y1982" s="15">
        <v>0</v>
      </c>
      <c r="Z1982" s="13">
        <v>0</v>
      </c>
      <c r="AA1982" s="15">
        <v>0</v>
      </c>
      <c r="AB1982" s="13">
        <v>0</v>
      </c>
      <c r="AC1982" s="15">
        <v>0</v>
      </c>
      <c r="AD1982" s="13">
        <v>0</v>
      </c>
      <c r="AE1982" s="15">
        <v>0</v>
      </c>
      <c r="AF1982" s="13">
        <v>0</v>
      </c>
      <c r="AG1982" s="15">
        <v>0</v>
      </c>
      <c r="AH1982" s="13">
        <v>0</v>
      </c>
      <c r="AI1982" s="15">
        <v>0</v>
      </c>
      <c r="AJ1982" s="11" t="s">
        <v>17</v>
      </c>
      <c r="AK1982" s="11" t="s">
        <v>13</v>
      </c>
      <c r="AL1982" s="22">
        <f t="shared" si="90"/>
        <v>2163</v>
      </c>
      <c r="AM1982" s="11" t="str">
        <f>VLOOKUP(O1982,Sheet2!$D$6:$E$14,2,FALSE)</f>
        <v>Spare parts</v>
      </c>
      <c r="AN1982" s="11" t="str">
        <f>VLOOKUP(F1982,Sheet2!$E$10:$F$13,2,FALSE)</f>
        <v>SPM</v>
      </c>
      <c r="AO1982" s="35" t="s">
        <v>14668</v>
      </c>
      <c r="AP1982">
        <f>MATCH(AN1982,Sheet2!$F$5:$F$18,0)</f>
        <v>6</v>
      </c>
      <c r="AQ1982">
        <f>MATCH(AO1982,Sheet2!$F$5:$K$5,0)</f>
        <v>6</v>
      </c>
      <c r="AR1982" s="33">
        <f>INDEX(Sheet2!$F$5:$K$18,OPaL!AP1982,OPaL!AQ1982)</f>
        <v>0.15</v>
      </c>
      <c r="AS1982" s="1">
        <f t="shared" si="92"/>
        <v>18853</v>
      </c>
    </row>
    <row r="1983" spans="1:45" x14ac:dyDescent="0.2">
      <c r="A1983" s="11" t="s">
        <v>6279</v>
      </c>
      <c r="B1983" s="11" t="s">
        <v>6280</v>
      </c>
      <c r="C1983" s="11" t="s">
        <v>11703</v>
      </c>
      <c r="D1983" s="21">
        <v>43129</v>
      </c>
      <c r="E1983" s="21" t="s">
        <v>9697</v>
      </c>
      <c r="F1983" s="21" t="s">
        <v>14659</v>
      </c>
      <c r="G1983" s="11" t="s">
        <v>2</v>
      </c>
      <c r="H1983" s="11" t="s">
        <v>16</v>
      </c>
      <c r="I1983" s="11" t="s">
        <v>4</v>
      </c>
      <c r="J1983" s="13">
        <v>1</v>
      </c>
      <c r="K1983" s="12">
        <v>22180</v>
      </c>
      <c r="L1983" s="12">
        <v>0</v>
      </c>
      <c r="M1983" s="12">
        <v>0</v>
      </c>
      <c r="N1983" s="12">
        <f t="shared" si="91"/>
        <v>22180</v>
      </c>
      <c r="O1983" s="11" t="s">
        <v>5</v>
      </c>
      <c r="P1983" s="13">
        <v>0</v>
      </c>
      <c r="Q1983" s="11" t="s">
        <v>6</v>
      </c>
      <c r="R1983" s="13">
        <v>0</v>
      </c>
      <c r="S1983" s="13">
        <v>0</v>
      </c>
      <c r="T1983" s="11" t="s">
        <v>7</v>
      </c>
      <c r="U1983" s="11" t="s">
        <v>8</v>
      </c>
      <c r="V1983" s="15">
        <v>0</v>
      </c>
      <c r="W1983" s="13">
        <v>0</v>
      </c>
      <c r="X1983" s="15">
        <v>0</v>
      </c>
      <c r="Y1983" s="15">
        <v>0</v>
      </c>
      <c r="Z1983" s="13">
        <v>0</v>
      </c>
      <c r="AA1983" s="15">
        <v>0</v>
      </c>
      <c r="AB1983" s="13">
        <v>0</v>
      </c>
      <c r="AC1983" s="15">
        <v>0</v>
      </c>
      <c r="AD1983" s="13">
        <v>0</v>
      </c>
      <c r="AE1983" s="15">
        <v>0</v>
      </c>
      <c r="AF1983" s="13">
        <v>0</v>
      </c>
      <c r="AG1983" s="15">
        <v>0</v>
      </c>
      <c r="AH1983" s="13">
        <v>0</v>
      </c>
      <c r="AI1983" s="15">
        <v>0</v>
      </c>
      <c r="AJ1983" s="11" t="s">
        <v>17</v>
      </c>
      <c r="AK1983" s="11" t="s">
        <v>13</v>
      </c>
      <c r="AL1983" s="22">
        <f t="shared" si="90"/>
        <v>2163</v>
      </c>
      <c r="AM1983" s="11" t="str">
        <f>VLOOKUP(O1983,Sheet2!$D$6:$E$14,2,FALSE)</f>
        <v>Spare parts</v>
      </c>
      <c r="AN1983" s="11" t="str">
        <f>VLOOKUP(F1983,Sheet2!$E$10:$F$13,2,FALSE)</f>
        <v>SPM</v>
      </c>
      <c r="AO1983" s="35" t="s">
        <v>14668</v>
      </c>
      <c r="AP1983">
        <f>MATCH(AN1983,Sheet2!$F$5:$F$18,0)</f>
        <v>6</v>
      </c>
      <c r="AQ1983">
        <f>MATCH(AO1983,Sheet2!$F$5:$K$5,0)</f>
        <v>6</v>
      </c>
      <c r="AR1983" s="33">
        <f>INDEX(Sheet2!$F$5:$K$18,OPaL!AP1983,OPaL!AQ1983)</f>
        <v>0.15</v>
      </c>
      <c r="AS1983" s="1">
        <f t="shared" si="92"/>
        <v>18853</v>
      </c>
    </row>
    <row r="1984" spans="1:45" x14ac:dyDescent="0.2">
      <c r="A1984" s="11" t="s">
        <v>6281</v>
      </c>
      <c r="B1984" s="11" t="s">
        <v>6282</v>
      </c>
      <c r="C1984" s="11" t="s">
        <v>11704</v>
      </c>
      <c r="D1984" s="21">
        <v>43129</v>
      </c>
      <c r="E1984" s="21" t="s">
        <v>9697</v>
      </c>
      <c r="F1984" s="21" t="s">
        <v>14659</v>
      </c>
      <c r="G1984" s="11" t="s">
        <v>2</v>
      </c>
      <c r="H1984" s="11" t="s">
        <v>16</v>
      </c>
      <c r="I1984" s="11" t="s">
        <v>4</v>
      </c>
      <c r="J1984" s="13">
        <v>1</v>
      </c>
      <c r="K1984" s="12">
        <v>22180</v>
      </c>
      <c r="L1984" s="12">
        <v>0</v>
      </c>
      <c r="M1984" s="12">
        <v>0</v>
      </c>
      <c r="N1984" s="12">
        <f t="shared" si="91"/>
        <v>22180</v>
      </c>
      <c r="O1984" s="11" t="s">
        <v>5</v>
      </c>
      <c r="P1984" s="13">
        <v>0</v>
      </c>
      <c r="Q1984" s="11" t="s">
        <v>6</v>
      </c>
      <c r="R1984" s="13">
        <v>0</v>
      </c>
      <c r="S1984" s="13">
        <v>0</v>
      </c>
      <c r="T1984" s="11" t="s">
        <v>7</v>
      </c>
      <c r="U1984" s="11" t="s">
        <v>8</v>
      </c>
      <c r="V1984" s="15">
        <v>0</v>
      </c>
      <c r="W1984" s="13">
        <v>0</v>
      </c>
      <c r="X1984" s="15">
        <v>0</v>
      </c>
      <c r="Y1984" s="15">
        <v>0</v>
      </c>
      <c r="Z1984" s="13">
        <v>0</v>
      </c>
      <c r="AA1984" s="15">
        <v>0</v>
      </c>
      <c r="AB1984" s="13">
        <v>0</v>
      </c>
      <c r="AC1984" s="15">
        <v>0</v>
      </c>
      <c r="AD1984" s="13">
        <v>0</v>
      </c>
      <c r="AE1984" s="15">
        <v>0</v>
      </c>
      <c r="AF1984" s="13">
        <v>0</v>
      </c>
      <c r="AG1984" s="15">
        <v>0</v>
      </c>
      <c r="AH1984" s="13">
        <v>0</v>
      </c>
      <c r="AI1984" s="15">
        <v>0</v>
      </c>
      <c r="AJ1984" s="11" t="s">
        <v>17</v>
      </c>
      <c r="AK1984" s="11" t="s">
        <v>13</v>
      </c>
      <c r="AL1984" s="22">
        <f t="shared" si="90"/>
        <v>2163</v>
      </c>
      <c r="AM1984" s="11" t="str">
        <f>VLOOKUP(O1984,Sheet2!$D$6:$E$14,2,FALSE)</f>
        <v>Spare parts</v>
      </c>
      <c r="AN1984" s="11" t="str">
        <f>VLOOKUP(F1984,Sheet2!$E$10:$F$13,2,FALSE)</f>
        <v>SPM</v>
      </c>
      <c r="AO1984" s="35" t="s">
        <v>14668</v>
      </c>
      <c r="AP1984">
        <f>MATCH(AN1984,Sheet2!$F$5:$F$18,0)</f>
        <v>6</v>
      </c>
      <c r="AQ1984">
        <f>MATCH(AO1984,Sheet2!$F$5:$K$5,0)</f>
        <v>6</v>
      </c>
      <c r="AR1984" s="33">
        <f>INDEX(Sheet2!$F$5:$K$18,OPaL!AP1984,OPaL!AQ1984)</f>
        <v>0.15</v>
      </c>
      <c r="AS1984" s="1">
        <f t="shared" si="92"/>
        <v>18853</v>
      </c>
    </row>
    <row r="1985" spans="1:45" x14ac:dyDescent="0.2">
      <c r="A1985" s="11" t="s">
        <v>1875</v>
      </c>
      <c r="B1985" s="11" t="s">
        <v>1876</v>
      </c>
      <c r="C1985" s="11" t="s">
        <v>11705</v>
      </c>
      <c r="D1985" s="21">
        <v>42943</v>
      </c>
      <c r="E1985" s="21" t="s">
        <v>9697</v>
      </c>
      <c r="F1985" s="21" t="s">
        <v>14659</v>
      </c>
      <c r="G1985" s="11" t="s">
        <v>2</v>
      </c>
      <c r="H1985" s="11" t="s">
        <v>16</v>
      </c>
      <c r="I1985" s="11" t="s">
        <v>4</v>
      </c>
      <c r="J1985" s="13">
        <v>20</v>
      </c>
      <c r="K1985" s="12">
        <v>22169.11</v>
      </c>
      <c r="L1985" s="12">
        <v>0</v>
      </c>
      <c r="M1985" s="12">
        <v>0</v>
      </c>
      <c r="N1985" s="12">
        <f t="shared" si="91"/>
        <v>22169.11</v>
      </c>
      <c r="O1985" s="11" t="s">
        <v>5</v>
      </c>
      <c r="P1985" s="13">
        <v>0</v>
      </c>
      <c r="Q1985" s="11" t="s">
        <v>6</v>
      </c>
      <c r="R1985" s="13">
        <v>0</v>
      </c>
      <c r="S1985" s="13">
        <v>0</v>
      </c>
      <c r="T1985" s="11" t="s">
        <v>7</v>
      </c>
      <c r="U1985" s="11" t="s">
        <v>8</v>
      </c>
      <c r="V1985" s="15">
        <v>0</v>
      </c>
      <c r="W1985" s="13">
        <v>0</v>
      </c>
      <c r="X1985" s="15">
        <v>0</v>
      </c>
      <c r="Y1985" s="15">
        <v>0</v>
      </c>
      <c r="Z1985" s="13">
        <v>0</v>
      </c>
      <c r="AA1985" s="15">
        <v>0</v>
      </c>
      <c r="AB1985" s="13">
        <v>0</v>
      </c>
      <c r="AC1985" s="15">
        <v>0</v>
      </c>
      <c r="AD1985" s="13">
        <v>0</v>
      </c>
      <c r="AE1985" s="15">
        <v>0</v>
      </c>
      <c r="AF1985" s="13">
        <v>0</v>
      </c>
      <c r="AG1985" s="15">
        <v>0</v>
      </c>
      <c r="AH1985" s="13">
        <v>0</v>
      </c>
      <c r="AI1985" s="15">
        <v>0</v>
      </c>
      <c r="AJ1985" s="11" t="s">
        <v>17</v>
      </c>
      <c r="AK1985" s="11" t="s">
        <v>13</v>
      </c>
      <c r="AL1985" s="22">
        <f t="shared" si="90"/>
        <v>2349</v>
      </c>
      <c r="AM1985" s="11" t="str">
        <f>VLOOKUP(O1985,Sheet2!$D$6:$E$14,2,FALSE)</f>
        <v>Spare parts</v>
      </c>
      <c r="AN1985" s="11" t="str">
        <f>VLOOKUP(F1985,Sheet2!$E$10:$F$13,2,FALSE)</f>
        <v>SPM</v>
      </c>
      <c r="AO1985" s="35" t="s">
        <v>14668</v>
      </c>
      <c r="AP1985">
        <f>MATCH(AN1985,Sheet2!$F$5:$F$18,0)</f>
        <v>6</v>
      </c>
      <c r="AQ1985">
        <f>MATCH(AO1985,Sheet2!$F$5:$K$5,0)</f>
        <v>6</v>
      </c>
      <c r="AR1985" s="33">
        <f>INDEX(Sheet2!$F$5:$K$18,OPaL!AP1985,OPaL!AQ1985)</f>
        <v>0.15</v>
      </c>
      <c r="AS1985" s="1">
        <f t="shared" si="92"/>
        <v>18843.7435</v>
      </c>
    </row>
    <row r="1986" spans="1:45" x14ac:dyDescent="0.2">
      <c r="A1986" s="11" t="s">
        <v>8103</v>
      </c>
      <c r="B1986" s="11" t="s">
        <v>8104</v>
      </c>
      <c r="C1986" s="11" t="s">
        <v>11706</v>
      </c>
      <c r="D1986" s="21">
        <v>42838</v>
      </c>
      <c r="E1986" s="21" t="s">
        <v>9804</v>
      </c>
      <c r="F1986" s="21" t="s">
        <v>14658</v>
      </c>
      <c r="G1986" s="11" t="s">
        <v>2</v>
      </c>
      <c r="H1986" s="11" t="s">
        <v>350</v>
      </c>
      <c r="I1986" s="11" t="s">
        <v>4</v>
      </c>
      <c r="J1986" s="12">
        <v>1</v>
      </c>
      <c r="K1986" s="12">
        <v>22083.61</v>
      </c>
      <c r="L1986" s="12">
        <v>0</v>
      </c>
      <c r="M1986" s="12">
        <v>0</v>
      </c>
      <c r="N1986" s="12">
        <f t="shared" si="91"/>
        <v>22083.61</v>
      </c>
      <c r="O1986" s="11" t="s">
        <v>5</v>
      </c>
      <c r="P1986" s="13">
        <v>0</v>
      </c>
      <c r="Q1986" s="11" t="s">
        <v>6</v>
      </c>
      <c r="R1986" s="13">
        <v>0</v>
      </c>
      <c r="S1986" s="13">
        <v>0</v>
      </c>
      <c r="T1986" s="11" t="s">
        <v>7</v>
      </c>
      <c r="U1986" s="11" t="s">
        <v>8</v>
      </c>
      <c r="V1986" s="15">
        <v>0</v>
      </c>
      <c r="W1986" s="13">
        <v>0</v>
      </c>
      <c r="X1986" s="15">
        <v>0</v>
      </c>
      <c r="Y1986" s="15">
        <v>0</v>
      </c>
      <c r="Z1986" s="13">
        <v>0</v>
      </c>
      <c r="AA1986" s="15">
        <v>0</v>
      </c>
      <c r="AB1986" s="13">
        <v>0</v>
      </c>
      <c r="AC1986" s="15">
        <v>0</v>
      </c>
      <c r="AD1986" s="13">
        <v>0</v>
      </c>
      <c r="AE1986" s="15">
        <v>0</v>
      </c>
      <c r="AF1986" s="13">
        <v>0</v>
      </c>
      <c r="AG1986" s="15">
        <v>0</v>
      </c>
      <c r="AH1986" s="13">
        <v>0</v>
      </c>
      <c r="AI1986" s="15">
        <v>0</v>
      </c>
      <c r="AJ1986" s="11" t="s">
        <v>352</v>
      </c>
      <c r="AK1986" s="11" t="s">
        <v>1398</v>
      </c>
      <c r="AL1986" s="22">
        <f t="shared" si="90"/>
        <v>2454</v>
      </c>
      <c r="AM1986" s="11" t="str">
        <f>VLOOKUP(O1986,Sheet2!$D$6:$E$14,2,FALSE)</f>
        <v>Spare parts</v>
      </c>
      <c r="AN1986" s="11" t="str">
        <f>VLOOKUP(F1986,Sheet2!$E$10:$F$13,2,FALSE)</f>
        <v>SPE</v>
      </c>
      <c r="AO1986" s="35" t="s">
        <v>14668</v>
      </c>
      <c r="AP1986">
        <f>MATCH(AN1986,Sheet2!$F$5:$F$18,0)</f>
        <v>7</v>
      </c>
      <c r="AQ1986">
        <f>MATCH(AO1986,Sheet2!$F$5:$K$5,0)</f>
        <v>6</v>
      </c>
      <c r="AR1986" s="33">
        <f>INDEX(Sheet2!$F$5:$K$18,OPaL!AP1986,OPaL!AQ1986)</f>
        <v>0.15</v>
      </c>
      <c r="AS1986" s="1">
        <f t="shared" si="92"/>
        <v>18771.068500000001</v>
      </c>
    </row>
    <row r="1987" spans="1:45" x14ac:dyDescent="0.2">
      <c r="A1987" s="11" t="s">
        <v>5259</v>
      </c>
      <c r="B1987" s="11" t="s">
        <v>5260</v>
      </c>
      <c r="C1987" s="11" t="s">
        <v>11707</v>
      </c>
      <c r="D1987" s="21">
        <v>42784</v>
      </c>
      <c r="E1987" s="21" t="s">
        <v>9697</v>
      </c>
      <c r="F1987" s="21" t="s">
        <v>14659</v>
      </c>
      <c r="G1987" s="11" t="s">
        <v>2</v>
      </c>
      <c r="H1987" s="11" t="s">
        <v>16</v>
      </c>
      <c r="I1987" s="11" t="s">
        <v>351</v>
      </c>
      <c r="J1987" s="12">
        <v>1</v>
      </c>
      <c r="K1987" s="12">
        <v>22061.21</v>
      </c>
      <c r="L1987" s="12">
        <v>0</v>
      </c>
      <c r="M1987" s="12">
        <v>0</v>
      </c>
      <c r="N1987" s="12">
        <f t="shared" si="91"/>
        <v>22061.21</v>
      </c>
      <c r="O1987" s="11" t="s">
        <v>5</v>
      </c>
      <c r="P1987" s="13">
        <v>0</v>
      </c>
      <c r="Q1987" s="11" t="s">
        <v>6</v>
      </c>
      <c r="R1987" s="13">
        <v>0</v>
      </c>
      <c r="S1987" s="13">
        <v>0</v>
      </c>
      <c r="T1987" s="11" t="s">
        <v>7</v>
      </c>
      <c r="U1987" s="11" t="s">
        <v>8</v>
      </c>
      <c r="V1987" s="15">
        <v>0</v>
      </c>
      <c r="W1987" s="13">
        <v>0</v>
      </c>
      <c r="X1987" s="15">
        <v>0</v>
      </c>
      <c r="Y1987" s="15">
        <v>0</v>
      </c>
      <c r="Z1987" s="13">
        <v>0</v>
      </c>
      <c r="AA1987" s="15">
        <v>0</v>
      </c>
      <c r="AB1987" s="13">
        <v>0</v>
      </c>
      <c r="AC1987" s="15">
        <v>0</v>
      </c>
      <c r="AD1987" s="13">
        <v>0</v>
      </c>
      <c r="AE1987" s="15">
        <v>0</v>
      </c>
      <c r="AF1987" s="13">
        <v>0</v>
      </c>
      <c r="AG1987" s="15">
        <v>0</v>
      </c>
      <c r="AH1987" s="13">
        <v>0</v>
      </c>
      <c r="AI1987" s="15">
        <v>0</v>
      </c>
      <c r="AJ1987" s="11" t="s">
        <v>17</v>
      </c>
      <c r="AK1987" s="11" t="s">
        <v>1398</v>
      </c>
      <c r="AL1987" s="22">
        <f t="shared" si="90"/>
        <v>2508</v>
      </c>
      <c r="AM1987" s="11" t="str">
        <f>VLOOKUP(O1987,Sheet2!$D$6:$E$14,2,FALSE)</f>
        <v>Spare parts</v>
      </c>
      <c r="AN1987" s="11" t="str">
        <f>VLOOKUP(F1987,Sheet2!$E$10:$F$13,2,FALSE)</f>
        <v>SPM</v>
      </c>
      <c r="AO1987" s="35" t="s">
        <v>14668</v>
      </c>
      <c r="AP1987">
        <f>MATCH(AN1987,Sheet2!$F$5:$F$18,0)</f>
        <v>6</v>
      </c>
      <c r="AQ1987">
        <f>MATCH(AO1987,Sheet2!$F$5:$K$5,0)</f>
        <v>6</v>
      </c>
      <c r="AR1987" s="33">
        <f>INDEX(Sheet2!$F$5:$K$18,OPaL!AP1987,OPaL!AQ1987)</f>
        <v>0.15</v>
      </c>
      <c r="AS1987" s="1">
        <f t="shared" si="92"/>
        <v>18752.0285</v>
      </c>
    </row>
    <row r="1988" spans="1:45" x14ac:dyDescent="0.2">
      <c r="A1988" s="11" t="s">
        <v>1681</v>
      </c>
      <c r="B1988" s="11" t="s">
        <v>1682</v>
      </c>
      <c r="C1988" s="11" t="s">
        <v>11708</v>
      </c>
      <c r="D1988" s="21">
        <v>43553</v>
      </c>
      <c r="E1988" s="21" t="s">
        <v>9726</v>
      </c>
      <c r="F1988" s="21" t="s">
        <v>14658</v>
      </c>
      <c r="G1988" s="11" t="s">
        <v>2</v>
      </c>
      <c r="H1988" s="11" t="s">
        <v>3</v>
      </c>
      <c r="I1988" s="11" t="s">
        <v>4</v>
      </c>
      <c r="J1988" s="12">
        <v>1</v>
      </c>
      <c r="K1988" s="12">
        <v>22000</v>
      </c>
      <c r="L1988" s="12">
        <v>0</v>
      </c>
      <c r="M1988" s="12">
        <v>0</v>
      </c>
      <c r="N1988" s="12">
        <f t="shared" si="91"/>
        <v>22000</v>
      </c>
      <c r="O1988" s="11" t="s">
        <v>5</v>
      </c>
      <c r="P1988" s="13">
        <v>0</v>
      </c>
      <c r="Q1988" s="11" t="s">
        <v>6</v>
      </c>
      <c r="R1988" s="13">
        <v>0</v>
      </c>
      <c r="S1988" s="13">
        <v>0</v>
      </c>
      <c r="T1988" s="11" t="s">
        <v>7</v>
      </c>
      <c r="U1988" s="11" t="s">
        <v>8</v>
      </c>
      <c r="V1988" s="15">
        <v>0</v>
      </c>
      <c r="W1988" s="13">
        <v>0</v>
      </c>
      <c r="X1988" s="15">
        <v>0</v>
      </c>
      <c r="Y1988" s="15">
        <v>0</v>
      </c>
      <c r="Z1988" s="13">
        <v>0</v>
      </c>
      <c r="AA1988" s="15">
        <v>0</v>
      </c>
      <c r="AB1988" s="13">
        <v>0</v>
      </c>
      <c r="AC1988" s="15">
        <v>0</v>
      </c>
      <c r="AD1988" s="13">
        <v>0</v>
      </c>
      <c r="AE1988" s="15">
        <v>0</v>
      </c>
      <c r="AF1988" s="13">
        <v>0</v>
      </c>
      <c r="AG1988" s="15">
        <v>0</v>
      </c>
      <c r="AH1988" s="13">
        <v>0</v>
      </c>
      <c r="AI1988" s="15">
        <v>0</v>
      </c>
      <c r="AJ1988" s="11" t="s">
        <v>9</v>
      </c>
      <c r="AK1988" s="11" t="s">
        <v>10</v>
      </c>
      <c r="AL1988" s="22">
        <f t="shared" ref="AL1988:AL2051" si="93">$D$2-D1988</f>
        <v>1739</v>
      </c>
      <c r="AM1988" s="11" t="str">
        <f>VLOOKUP(O1988,Sheet2!$D$6:$E$14,2,FALSE)</f>
        <v>Spare parts</v>
      </c>
      <c r="AN1988" s="11" t="str">
        <f>VLOOKUP(F1988,Sheet2!$E$10:$F$13,2,FALSE)</f>
        <v>SPE</v>
      </c>
      <c r="AO1988" s="35" t="s">
        <v>14668</v>
      </c>
      <c r="AP1988">
        <f>MATCH(AN1988,Sheet2!$F$5:$F$18,0)</f>
        <v>7</v>
      </c>
      <c r="AQ1988">
        <f>MATCH(AO1988,Sheet2!$F$5:$K$5,0)</f>
        <v>6</v>
      </c>
      <c r="AR1988" s="33">
        <f>INDEX(Sheet2!$F$5:$K$18,OPaL!AP1988,OPaL!AQ1988)</f>
        <v>0.15</v>
      </c>
      <c r="AS1988" s="1">
        <f t="shared" si="92"/>
        <v>18700</v>
      </c>
    </row>
    <row r="1989" spans="1:45" x14ac:dyDescent="0.2">
      <c r="A1989" s="11" t="s">
        <v>4423</v>
      </c>
      <c r="B1989" s="11" t="s">
        <v>4424</v>
      </c>
      <c r="C1989" s="11" t="s">
        <v>11709</v>
      </c>
      <c r="D1989" s="21">
        <v>42416</v>
      </c>
      <c r="E1989" s="21" t="s">
        <v>9697</v>
      </c>
      <c r="F1989" s="21" t="s">
        <v>14659</v>
      </c>
      <c r="G1989" s="11" t="s">
        <v>2</v>
      </c>
      <c r="H1989" s="11" t="s">
        <v>16</v>
      </c>
      <c r="I1989" s="11" t="s">
        <v>4</v>
      </c>
      <c r="J1989" s="12">
        <v>1</v>
      </c>
      <c r="K1989" s="12">
        <v>21991</v>
      </c>
      <c r="L1989" s="12">
        <v>0</v>
      </c>
      <c r="M1989" s="12">
        <v>0</v>
      </c>
      <c r="N1989" s="12">
        <f t="shared" ref="N1989:N2052" si="94">M1989+K1989</f>
        <v>21991</v>
      </c>
      <c r="O1989" s="11" t="s">
        <v>5</v>
      </c>
      <c r="P1989" s="13">
        <v>0</v>
      </c>
      <c r="Q1989" s="11" t="s">
        <v>6</v>
      </c>
      <c r="R1989" s="13">
        <v>0</v>
      </c>
      <c r="S1989" s="13">
        <v>0</v>
      </c>
      <c r="T1989" s="11" t="s">
        <v>7</v>
      </c>
      <c r="U1989" s="11" t="s">
        <v>8</v>
      </c>
      <c r="V1989" s="15">
        <v>0</v>
      </c>
      <c r="W1989" s="13">
        <v>0</v>
      </c>
      <c r="X1989" s="15">
        <v>0</v>
      </c>
      <c r="Y1989" s="15">
        <v>0</v>
      </c>
      <c r="Z1989" s="13">
        <v>0</v>
      </c>
      <c r="AA1989" s="15">
        <v>0</v>
      </c>
      <c r="AB1989" s="13">
        <v>0</v>
      </c>
      <c r="AC1989" s="15">
        <v>0</v>
      </c>
      <c r="AD1989" s="13">
        <v>0</v>
      </c>
      <c r="AE1989" s="15">
        <v>0</v>
      </c>
      <c r="AF1989" s="13">
        <v>0</v>
      </c>
      <c r="AG1989" s="15">
        <v>0</v>
      </c>
      <c r="AH1989" s="13">
        <v>0</v>
      </c>
      <c r="AI1989" s="15">
        <v>0</v>
      </c>
      <c r="AJ1989" s="11" t="s">
        <v>17</v>
      </c>
      <c r="AK1989" s="11" t="s">
        <v>1398</v>
      </c>
      <c r="AL1989" s="22">
        <f t="shared" si="93"/>
        <v>2876</v>
      </c>
      <c r="AM1989" s="11" t="str">
        <f>VLOOKUP(O1989,Sheet2!$D$6:$E$14,2,FALSE)</f>
        <v>Spare parts</v>
      </c>
      <c r="AN1989" s="11" t="str">
        <f>VLOOKUP(F1989,Sheet2!$E$10:$F$13,2,FALSE)</f>
        <v>SPM</v>
      </c>
      <c r="AO1989" s="35" t="s">
        <v>14668</v>
      </c>
      <c r="AP1989">
        <f>MATCH(AN1989,Sheet2!$F$5:$F$18,0)</f>
        <v>6</v>
      </c>
      <c r="AQ1989">
        <f>MATCH(AO1989,Sheet2!$F$5:$K$5,0)</f>
        <v>6</v>
      </c>
      <c r="AR1989" s="33">
        <f>INDEX(Sheet2!$F$5:$K$18,OPaL!AP1989,OPaL!AQ1989)</f>
        <v>0.15</v>
      </c>
      <c r="AS1989" s="1">
        <f t="shared" ref="AS1989:AS2052" si="95">N1989*(1-AR1989)</f>
        <v>18692.349999999999</v>
      </c>
    </row>
    <row r="1990" spans="1:45" x14ac:dyDescent="0.2">
      <c r="A1990" s="11" t="s">
        <v>3015</v>
      </c>
      <c r="B1990" s="11" t="s">
        <v>3016</v>
      </c>
      <c r="C1990" s="11" t="s">
        <v>11710</v>
      </c>
      <c r="D1990" s="21">
        <v>43169</v>
      </c>
      <c r="E1990" s="21" t="s">
        <v>9697</v>
      </c>
      <c r="F1990" s="21" t="s">
        <v>14659</v>
      </c>
      <c r="G1990" s="11" t="s">
        <v>2</v>
      </c>
      <c r="H1990" s="11" t="s">
        <v>16</v>
      </c>
      <c r="I1990" s="11" t="s">
        <v>351</v>
      </c>
      <c r="J1990" s="13">
        <v>2</v>
      </c>
      <c r="K1990" s="12">
        <v>21833.62</v>
      </c>
      <c r="L1990" s="12">
        <v>0</v>
      </c>
      <c r="M1990" s="12">
        <v>0</v>
      </c>
      <c r="N1990" s="12">
        <f t="shared" si="94"/>
        <v>21833.62</v>
      </c>
      <c r="O1990" s="11" t="s">
        <v>5</v>
      </c>
      <c r="P1990" s="13">
        <v>0</v>
      </c>
      <c r="Q1990" s="11" t="s">
        <v>6</v>
      </c>
      <c r="R1990" s="13">
        <v>0</v>
      </c>
      <c r="S1990" s="13">
        <v>0</v>
      </c>
      <c r="T1990" s="11" t="s">
        <v>7</v>
      </c>
      <c r="U1990" s="11" t="s">
        <v>8</v>
      </c>
      <c r="V1990" s="15">
        <v>0</v>
      </c>
      <c r="W1990" s="13">
        <v>0</v>
      </c>
      <c r="X1990" s="15">
        <v>0</v>
      </c>
      <c r="Y1990" s="15">
        <v>0</v>
      </c>
      <c r="Z1990" s="13">
        <v>0</v>
      </c>
      <c r="AA1990" s="15">
        <v>0</v>
      </c>
      <c r="AB1990" s="13">
        <v>0</v>
      </c>
      <c r="AC1990" s="15">
        <v>0</v>
      </c>
      <c r="AD1990" s="13">
        <v>0</v>
      </c>
      <c r="AE1990" s="15">
        <v>0</v>
      </c>
      <c r="AF1990" s="13">
        <v>0</v>
      </c>
      <c r="AG1990" s="15">
        <v>0</v>
      </c>
      <c r="AH1990" s="13">
        <v>0</v>
      </c>
      <c r="AI1990" s="15">
        <v>0</v>
      </c>
      <c r="AJ1990" s="11" t="s">
        <v>17</v>
      </c>
      <c r="AK1990" s="11" t="s">
        <v>13</v>
      </c>
      <c r="AL1990" s="22">
        <f t="shared" si="93"/>
        <v>2123</v>
      </c>
      <c r="AM1990" s="11" t="str">
        <f>VLOOKUP(O1990,Sheet2!$D$6:$E$14,2,FALSE)</f>
        <v>Spare parts</v>
      </c>
      <c r="AN1990" s="11" t="str">
        <f>VLOOKUP(F1990,Sheet2!$E$10:$F$13,2,FALSE)</f>
        <v>SPM</v>
      </c>
      <c r="AO1990" s="35" t="s">
        <v>14668</v>
      </c>
      <c r="AP1990">
        <f>MATCH(AN1990,Sheet2!$F$5:$F$18,0)</f>
        <v>6</v>
      </c>
      <c r="AQ1990">
        <f>MATCH(AO1990,Sheet2!$F$5:$K$5,0)</f>
        <v>6</v>
      </c>
      <c r="AR1990" s="33">
        <f>INDEX(Sheet2!$F$5:$K$18,OPaL!AP1990,OPaL!AQ1990)</f>
        <v>0.15</v>
      </c>
      <c r="AS1990" s="1">
        <f t="shared" si="95"/>
        <v>18558.576999999997</v>
      </c>
    </row>
    <row r="1991" spans="1:45" x14ac:dyDescent="0.2">
      <c r="A1991" s="11" t="s">
        <v>4941</v>
      </c>
      <c r="B1991" s="11" t="s">
        <v>4942</v>
      </c>
      <c r="C1991" s="11" t="s">
        <v>11218</v>
      </c>
      <c r="D1991" s="21">
        <v>44701</v>
      </c>
      <c r="E1991" s="21" t="s">
        <v>9697</v>
      </c>
      <c r="F1991" s="21" t="s">
        <v>14659</v>
      </c>
      <c r="G1991" s="11" t="s">
        <v>2</v>
      </c>
      <c r="H1991" s="11" t="s">
        <v>3</v>
      </c>
      <c r="I1991" s="11" t="s">
        <v>4</v>
      </c>
      <c r="J1991" s="13">
        <v>1</v>
      </c>
      <c r="K1991" s="12">
        <v>21794.67</v>
      </c>
      <c r="L1991" s="12">
        <v>0</v>
      </c>
      <c r="M1991" s="12">
        <v>0</v>
      </c>
      <c r="N1991" s="12">
        <f t="shared" si="94"/>
        <v>21794.67</v>
      </c>
      <c r="O1991" s="11" t="s">
        <v>5</v>
      </c>
      <c r="P1991" s="13">
        <v>0</v>
      </c>
      <c r="Q1991" s="11" t="s">
        <v>6</v>
      </c>
      <c r="R1991" s="13">
        <v>0</v>
      </c>
      <c r="S1991" s="13">
        <v>0</v>
      </c>
      <c r="T1991" s="11" t="s">
        <v>7</v>
      </c>
      <c r="U1991" s="11" t="s">
        <v>8</v>
      </c>
      <c r="V1991" s="15">
        <v>0</v>
      </c>
      <c r="W1991" s="13">
        <v>0</v>
      </c>
      <c r="X1991" s="15">
        <v>0</v>
      </c>
      <c r="Y1991" s="15">
        <v>0</v>
      </c>
      <c r="Z1991" s="13">
        <v>0</v>
      </c>
      <c r="AA1991" s="15">
        <v>0</v>
      </c>
      <c r="AB1991" s="13">
        <v>0</v>
      </c>
      <c r="AC1991" s="15">
        <v>0</v>
      </c>
      <c r="AD1991" s="13">
        <v>0</v>
      </c>
      <c r="AE1991" s="15">
        <v>0</v>
      </c>
      <c r="AF1991" s="13">
        <v>0</v>
      </c>
      <c r="AG1991" s="15">
        <v>0</v>
      </c>
      <c r="AH1991" s="13">
        <v>0</v>
      </c>
      <c r="AI1991" s="15">
        <v>0</v>
      </c>
      <c r="AJ1991" s="11" t="s">
        <v>9</v>
      </c>
      <c r="AK1991" s="11" t="s">
        <v>1398</v>
      </c>
      <c r="AL1991" s="22">
        <f t="shared" si="93"/>
        <v>591</v>
      </c>
      <c r="AM1991" s="11" t="str">
        <f>VLOOKUP(O1991,Sheet2!$D$6:$E$14,2,FALSE)</f>
        <v>Spare parts</v>
      </c>
      <c r="AN1991" s="11" t="str">
        <f>VLOOKUP(F1991,Sheet2!$E$10:$F$13,2,FALSE)</f>
        <v>SPM</v>
      </c>
      <c r="AO1991" s="35" t="s">
        <v>14668</v>
      </c>
      <c r="AP1991">
        <f>MATCH(AN1991,Sheet2!$F$5:$F$18,0)</f>
        <v>6</v>
      </c>
      <c r="AQ1991">
        <f>MATCH(AO1991,Sheet2!$F$5:$K$5,0)</f>
        <v>6</v>
      </c>
      <c r="AR1991" s="33">
        <f>INDEX(Sheet2!$F$5:$K$18,OPaL!AP1991,OPaL!AQ1991)</f>
        <v>0.15</v>
      </c>
      <c r="AS1991" s="1">
        <f t="shared" si="95"/>
        <v>18525.469499999999</v>
      </c>
    </row>
    <row r="1992" spans="1:45" x14ac:dyDescent="0.2">
      <c r="A1992" s="11" t="s">
        <v>1663</v>
      </c>
      <c r="B1992" s="11" t="s">
        <v>1664</v>
      </c>
      <c r="C1992" s="11" t="s">
        <v>11711</v>
      </c>
      <c r="D1992" s="21">
        <v>42942</v>
      </c>
      <c r="E1992" s="21" t="s">
        <v>9697</v>
      </c>
      <c r="F1992" s="21" t="s">
        <v>14659</v>
      </c>
      <c r="G1992" s="11" t="s">
        <v>2</v>
      </c>
      <c r="H1992" s="11" t="s">
        <v>16</v>
      </c>
      <c r="I1992" s="11" t="s">
        <v>4</v>
      </c>
      <c r="J1992" s="12">
        <v>1</v>
      </c>
      <c r="K1992" s="12">
        <v>21783.69</v>
      </c>
      <c r="L1992" s="12">
        <v>0</v>
      </c>
      <c r="M1992" s="12">
        <v>0</v>
      </c>
      <c r="N1992" s="12">
        <f t="shared" si="94"/>
        <v>21783.69</v>
      </c>
      <c r="O1992" s="11" t="s">
        <v>5</v>
      </c>
      <c r="P1992" s="13">
        <v>0</v>
      </c>
      <c r="Q1992" s="11" t="s">
        <v>6</v>
      </c>
      <c r="R1992" s="13">
        <v>0</v>
      </c>
      <c r="S1992" s="13">
        <v>0</v>
      </c>
      <c r="T1992" s="11" t="s">
        <v>7</v>
      </c>
      <c r="U1992" s="11" t="s">
        <v>8</v>
      </c>
      <c r="V1992" s="15">
        <v>0</v>
      </c>
      <c r="W1992" s="13">
        <v>0</v>
      </c>
      <c r="X1992" s="15">
        <v>0</v>
      </c>
      <c r="Y1992" s="15">
        <v>0</v>
      </c>
      <c r="Z1992" s="13">
        <v>0</v>
      </c>
      <c r="AA1992" s="15">
        <v>0</v>
      </c>
      <c r="AB1992" s="13">
        <v>0</v>
      </c>
      <c r="AC1992" s="15">
        <v>0</v>
      </c>
      <c r="AD1992" s="13">
        <v>0</v>
      </c>
      <c r="AE1992" s="15">
        <v>0</v>
      </c>
      <c r="AF1992" s="13">
        <v>0</v>
      </c>
      <c r="AG1992" s="15">
        <v>0</v>
      </c>
      <c r="AH1992" s="13">
        <v>0</v>
      </c>
      <c r="AI1992" s="15">
        <v>0</v>
      </c>
      <c r="AJ1992" s="11" t="s">
        <v>17</v>
      </c>
      <c r="AK1992" s="11" t="s">
        <v>10</v>
      </c>
      <c r="AL1992" s="22">
        <f t="shared" si="93"/>
        <v>2350</v>
      </c>
      <c r="AM1992" s="11" t="str">
        <f>VLOOKUP(O1992,Sheet2!$D$6:$E$14,2,FALSE)</f>
        <v>Spare parts</v>
      </c>
      <c r="AN1992" s="11" t="str">
        <f>VLOOKUP(F1992,Sheet2!$E$10:$F$13,2,FALSE)</f>
        <v>SPM</v>
      </c>
      <c r="AO1992" s="35" t="s">
        <v>14668</v>
      </c>
      <c r="AP1992">
        <f>MATCH(AN1992,Sheet2!$F$5:$F$18,0)</f>
        <v>6</v>
      </c>
      <c r="AQ1992">
        <f>MATCH(AO1992,Sheet2!$F$5:$K$5,0)</f>
        <v>6</v>
      </c>
      <c r="AR1992" s="33">
        <f>INDEX(Sheet2!$F$5:$K$18,OPaL!AP1992,OPaL!AQ1992)</f>
        <v>0.15</v>
      </c>
      <c r="AS1992" s="1">
        <f t="shared" si="95"/>
        <v>18516.136499999997</v>
      </c>
    </row>
    <row r="1993" spans="1:45" x14ac:dyDescent="0.2">
      <c r="A1993" s="11" t="s">
        <v>363</v>
      </c>
      <c r="B1993" s="11" t="s">
        <v>364</v>
      </c>
      <c r="C1993" s="11" t="s">
        <v>11712</v>
      </c>
      <c r="D1993" s="21">
        <v>43496</v>
      </c>
      <c r="E1993" s="21" t="s">
        <v>9697</v>
      </c>
      <c r="F1993" s="21" t="s">
        <v>14659</v>
      </c>
      <c r="G1993" s="11" t="s">
        <v>2</v>
      </c>
      <c r="H1993" s="11" t="s">
        <v>3</v>
      </c>
      <c r="I1993" s="11" t="s">
        <v>4</v>
      </c>
      <c r="J1993" s="12">
        <v>1</v>
      </c>
      <c r="K1993" s="12">
        <v>21672.67</v>
      </c>
      <c r="L1993" s="12">
        <v>0</v>
      </c>
      <c r="M1993" s="12">
        <v>0</v>
      </c>
      <c r="N1993" s="12">
        <f t="shared" si="94"/>
        <v>21672.67</v>
      </c>
      <c r="O1993" s="11" t="s">
        <v>5</v>
      </c>
      <c r="P1993" s="13">
        <v>0</v>
      </c>
      <c r="Q1993" s="11" t="s">
        <v>6</v>
      </c>
      <c r="R1993" s="13">
        <v>0</v>
      </c>
      <c r="S1993" s="13">
        <v>0</v>
      </c>
      <c r="T1993" s="11" t="s">
        <v>7</v>
      </c>
      <c r="U1993" s="11" t="s">
        <v>8</v>
      </c>
      <c r="V1993" s="15">
        <v>0</v>
      </c>
      <c r="W1993" s="13">
        <v>0</v>
      </c>
      <c r="X1993" s="15">
        <v>0</v>
      </c>
      <c r="Y1993" s="15">
        <v>0</v>
      </c>
      <c r="Z1993" s="13">
        <v>0</v>
      </c>
      <c r="AA1993" s="15">
        <v>0</v>
      </c>
      <c r="AB1993" s="13">
        <v>0</v>
      </c>
      <c r="AC1993" s="15">
        <v>0</v>
      </c>
      <c r="AD1993" s="13">
        <v>0</v>
      </c>
      <c r="AE1993" s="15">
        <v>0</v>
      </c>
      <c r="AF1993" s="13">
        <v>0</v>
      </c>
      <c r="AG1993" s="15">
        <v>0</v>
      </c>
      <c r="AH1993" s="13">
        <v>0</v>
      </c>
      <c r="AI1993" s="15">
        <v>0</v>
      </c>
      <c r="AJ1993" s="11" t="s">
        <v>9</v>
      </c>
      <c r="AK1993" s="11" t="s">
        <v>13</v>
      </c>
      <c r="AL1993" s="22">
        <f t="shared" si="93"/>
        <v>1796</v>
      </c>
      <c r="AM1993" s="11" t="str">
        <f>VLOOKUP(O1993,Sheet2!$D$6:$E$14,2,FALSE)</f>
        <v>Spare parts</v>
      </c>
      <c r="AN1993" s="11" t="str">
        <f>VLOOKUP(F1993,Sheet2!$E$10:$F$13,2,FALSE)</f>
        <v>SPM</v>
      </c>
      <c r="AO1993" s="35" t="s">
        <v>14668</v>
      </c>
      <c r="AP1993">
        <f>MATCH(AN1993,Sheet2!$F$5:$F$18,0)</f>
        <v>6</v>
      </c>
      <c r="AQ1993">
        <f>MATCH(AO1993,Sheet2!$F$5:$K$5,0)</f>
        <v>6</v>
      </c>
      <c r="AR1993" s="33">
        <f>INDEX(Sheet2!$F$5:$K$18,OPaL!AP1993,OPaL!AQ1993)</f>
        <v>0.15</v>
      </c>
      <c r="AS1993" s="1">
        <f t="shared" si="95"/>
        <v>18421.769499999999</v>
      </c>
    </row>
    <row r="1994" spans="1:45" x14ac:dyDescent="0.2">
      <c r="A1994" s="11" t="s">
        <v>587</v>
      </c>
      <c r="B1994" s="11" t="s">
        <v>588</v>
      </c>
      <c r="C1994" s="11" t="s">
        <v>11713</v>
      </c>
      <c r="D1994" s="21">
        <v>43496</v>
      </c>
      <c r="E1994" s="21" t="s">
        <v>9697</v>
      </c>
      <c r="F1994" s="21" t="s">
        <v>14659</v>
      </c>
      <c r="G1994" s="11" t="s">
        <v>2</v>
      </c>
      <c r="H1994" s="11" t="s">
        <v>3</v>
      </c>
      <c r="I1994" s="11" t="s">
        <v>4</v>
      </c>
      <c r="J1994" s="12">
        <v>1</v>
      </c>
      <c r="K1994" s="12">
        <v>21672.67</v>
      </c>
      <c r="L1994" s="12">
        <v>0</v>
      </c>
      <c r="M1994" s="12">
        <v>0</v>
      </c>
      <c r="N1994" s="12">
        <f t="shared" si="94"/>
        <v>21672.67</v>
      </c>
      <c r="O1994" s="11" t="s">
        <v>5</v>
      </c>
      <c r="P1994" s="13">
        <v>0</v>
      </c>
      <c r="Q1994" s="11" t="s">
        <v>6</v>
      </c>
      <c r="R1994" s="13">
        <v>0</v>
      </c>
      <c r="S1994" s="13">
        <v>0</v>
      </c>
      <c r="T1994" s="11" t="s">
        <v>7</v>
      </c>
      <c r="U1994" s="11" t="s">
        <v>8</v>
      </c>
      <c r="V1994" s="15">
        <v>0</v>
      </c>
      <c r="W1994" s="13">
        <v>0</v>
      </c>
      <c r="X1994" s="15">
        <v>0</v>
      </c>
      <c r="Y1994" s="15">
        <v>0</v>
      </c>
      <c r="Z1994" s="13">
        <v>0</v>
      </c>
      <c r="AA1994" s="15">
        <v>0</v>
      </c>
      <c r="AB1994" s="13">
        <v>0</v>
      </c>
      <c r="AC1994" s="15">
        <v>0</v>
      </c>
      <c r="AD1994" s="13">
        <v>0</v>
      </c>
      <c r="AE1994" s="15">
        <v>0</v>
      </c>
      <c r="AF1994" s="13">
        <v>0</v>
      </c>
      <c r="AG1994" s="15">
        <v>0</v>
      </c>
      <c r="AH1994" s="13">
        <v>0</v>
      </c>
      <c r="AI1994" s="15">
        <v>0</v>
      </c>
      <c r="AJ1994" s="11" t="s">
        <v>9</v>
      </c>
      <c r="AK1994" s="11" t="s">
        <v>13</v>
      </c>
      <c r="AL1994" s="22">
        <f t="shared" si="93"/>
        <v>1796</v>
      </c>
      <c r="AM1994" s="11" t="str">
        <f>VLOOKUP(O1994,Sheet2!$D$6:$E$14,2,FALSE)</f>
        <v>Spare parts</v>
      </c>
      <c r="AN1994" s="11" t="str">
        <f>VLOOKUP(F1994,Sheet2!$E$10:$F$13,2,FALSE)</f>
        <v>SPM</v>
      </c>
      <c r="AO1994" s="35" t="s">
        <v>14668</v>
      </c>
      <c r="AP1994">
        <f>MATCH(AN1994,Sheet2!$F$5:$F$18,0)</f>
        <v>6</v>
      </c>
      <c r="AQ1994">
        <f>MATCH(AO1994,Sheet2!$F$5:$K$5,0)</f>
        <v>6</v>
      </c>
      <c r="AR1994" s="33">
        <f>INDEX(Sheet2!$F$5:$K$18,OPaL!AP1994,OPaL!AQ1994)</f>
        <v>0.15</v>
      </c>
      <c r="AS1994" s="1">
        <f t="shared" si="95"/>
        <v>18421.769499999999</v>
      </c>
    </row>
    <row r="1995" spans="1:45" x14ac:dyDescent="0.2">
      <c r="A1995" s="11" t="s">
        <v>645</v>
      </c>
      <c r="B1995" s="11" t="s">
        <v>646</v>
      </c>
      <c r="C1995" s="11" t="s">
        <v>11714</v>
      </c>
      <c r="D1995" s="21">
        <v>45218</v>
      </c>
      <c r="E1995" s="21" t="s">
        <v>9697</v>
      </c>
      <c r="F1995" s="21" t="s">
        <v>14659</v>
      </c>
      <c r="G1995" s="11" t="s">
        <v>2</v>
      </c>
      <c r="H1995" s="11" t="s">
        <v>3</v>
      </c>
      <c r="I1995" s="11" t="s">
        <v>4</v>
      </c>
      <c r="J1995" s="12">
        <v>1</v>
      </c>
      <c r="K1995" s="12">
        <v>21672.67</v>
      </c>
      <c r="L1995" s="12">
        <v>0</v>
      </c>
      <c r="M1995" s="12">
        <v>0</v>
      </c>
      <c r="N1995" s="12">
        <f t="shared" si="94"/>
        <v>21672.67</v>
      </c>
      <c r="O1995" s="11" t="s">
        <v>5</v>
      </c>
      <c r="P1995" s="13">
        <v>0</v>
      </c>
      <c r="Q1995" s="11" t="s">
        <v>6</v>
      </c>
      <c r="R1995" s="13">
        <v>0</v>
      </c>
      <c r="S1995" s="13">
        <v>0</v>
      </c>
      <c r="T1995" s="11" t="s">
        <v>7</v>
      </c>
      <c r="U1995" s="11" t="s">
        <v>8</v>
      </c>
      <c r="V1995" s="15">
        <v>0</v>
      </c>
      <c r="W1995" s="13">
        <v>0</v>
      </c>
      <c r="X1995" s="15">
        <v>0</v>
      </c>
      <c r="Y1995" s="15">
        <v>0</v>
      </c>
      <c r="Z1995" s="13">
        <v>0</v>
      </c>
      <c r="AA1995" s="15">
        <v>0</v>
      </c>
      <c r="AB1995" s="13">
        <v>0</v>
      </c>
      <c r="AC1995" s="15">
        <v>0</v>
      </c>
      <c r="AD1995" s="13">
        <v>0</v>
      </c>
      <c r="AE1995" s="15">
        <v>0</v>
      </c>
      <c r="AF1995" s="13">
        <v>0</v>
      </c>
      <c r="AG1995" s="15">
        <v>0</v>
      </c>
      <c r="AH1995" s="13">
        <v>0</v>
      </c>
      <c r="AI1995" s="15">
        <v>0</v>
      </c>
      <c r="AJ1995" s="11" t="s">
        <v>9</v>
      </c>
      <c r="AK1995" s="11" t="s">
        <v>13</v>
      </c>
      <c r="AL1995" s="22">
        <f t="shared" si="93"/>
        <v>74</v>
      </c>
      <c r="AM1995" s="11" t="str">
        <f>VLOOKUP(O1995,Sheet2!$D$6:$E$14,2,FALSE)</f>
        <v>Spare parts</v>
      </c>
      <c r="AN1995" s="11" t="str">
        <f>VLOOKUP(F1995,Sheet2!$E$10:$F$13,2,FALSE)</f>
        <v>SPM</v>
      </c>
      <c r="AO1995" s="35" t="s">
        <v>14664</v>
      </c>
      <c r="AP1995">
        <f>MATCH(AN1995,Sheet2!$F$5:$F$18,0)</f>
        <v>6</v>
      </c>
      <c r="AQ1995">
        <f>MATCH(AO1995,Sheet2!$F$5:$K$5,0)</f>
        <v>2</v>
      </c>
      <c r="AR1995" s="33">
        <f>INDEX(Sheet2!$F$5:$K$18,OPaL!AP1995,OPaL!AQ1995)</f>
        <v>0</v>
      </c>
      <c r="AS1995" s="1">
        <f t="shared" si="95"/>
        <v>21672.67</v>
      </c>
    </row>
    <row r="1996" spans="1:45" x14ac:dyDescent="0.2">
      <c r="A1996" s="11" t="s">
        <v>7451</v>
      </c>
      <c r="B1996" s="11" t="s">
        <v>7452</v>
      </c>
      <c r="C1996" s="11" t="s">
        <v>11715</v>
      </c>
      <c r="D1996" s="21">
        <v>42587</v>
      </c>
      <c r="E1996" s="21" t="s">
        <v>9697</v>
      </c>
      <c r="F1996" s="21" t="s">
        <v>14659</v>
      </c>
      <c r="G1996" s="11" t="s">
        <v>2</v>
      </c>
      <c r="H1996" s="11" t="s">
        <v>16</v>
      </c>
      <c r="I1996" s="11" t="s">
        <v>4</v>
      </c>
      <c r="J1996" s="13">
        <v>2</v>
      </c>
      <c r="K1996" s="12">
        <v>21568.41</v>
      </c>
      <c r="L1996" s="12">
        <v>0</v>
      </c>
      <c r="M1996" s="12">
        <v>0</v>
      </c>
      <c r="N1996" s="12">
        <f t="shared" si="94"/>
        <v>21568.41</v>
      </c>
      <c r="O1996" s="11" t="s">
        <v>5</v>
      </c>
      <c r="P1996" s="13">
        <v>0</v>
      </c>
      <c r="Q1996" s="11" t="s">
        <v>6</v>
      </c>
      <c r="R1996" s="13">
        <v>0</v>
      </c>
      <c r="S1996" s="13">
        <v>0</v>
      </c>
      <c r="T1996" s="11" t="s">
        <v>7</v>
      </c>
      <c r="U1996" s="11" t="s">
        <v>8</v>
      </c>
      <c r="V1996" s="15">
        <v>0</v>
      </c>
      <c r="W1996" s="13">
        <v>0</v>
      </c>
      <c r="X1996" s="15">
        <v>0</v>
      </c>
      <c r="Y1996" s="15">
        <v>0</v>
      </c>
      <c r="Z1996" s="13">
        <v>0</v>
      </c>
      <c r="AA1996" s="15">
        <v>0</v>
      </c>
      <c r="AB1996" s="13">
        <v>0</v>
      </c>
      <c r="AC1996" s="15">
        <v>0</v>
      </c>
      <c r="AD1996" s="13">
        <v>0</v>
      </c>
      <c r="AE1996" s="15">
        <v>0</v>
      </c>
      <c r="AF1996" s="13">
        <v>0</v>
      </c>
      <c r="AG1996" s="15">
        <v>0</v>
      </c>
      <c r="AH1996" s="13">
        <v>0</v>
      </c>
      <c r="AI1996" s="15">
        <v>0</v>
      </c>
      <c r="AJ1996" s="11" t="s">
        <v>17</v>
      </c>
      <c r="AK1996" s="11" t="s">
        <v>13</v>
      </c>
      <c r="AL1996" s="22">
        <f t="shared" si="93"/>
        <v>2705</v>
      </c>
      <c r="AM1996" s="11" t="str">
        <f>VLOOKUP(O1996,Sheet2!$D$6:$E$14,2,FALSE)</f>
        <v>Spare parts</v>
      </c>
      <c r="AN1996" s="11" t="str">
        <f>VLOOKUP(F1996,Sheet2!$E$10:$F$13,2,FALSE)</f>
        <v>SPM</v>
      </c>
      <c r="AO1996" s="35" t="s">
        <v>14668</v>
      </c>
      <c r="AP1996">
        <f>MATCH(AN1996,Sheet2!$F$5:$F$18,0)</f>
        <v>6</v>
      </c>
      <c r="AQ1996">
        <f>MATCH(AO1996,Sheet2!$F$5:$K$5,0)</f>
        <v>6</v>
      </c>
      <c r="AR1996" s="33">
        <f>INDEX(Sheet2!$F$5:$K$18,OPaL!AP1996,OPaL!AQ1996)</f>
        <v>0.15</v>
      </c>
      <c r="AS1996" s="1">
        <f t="shared" si="95"/>
        <v>18333.148499999999</v>
      </c>
    </row>
    <row r="1997" spans="1:45" x14ac:dyDescent="0.2">
      <c r="A1997" s="11" t="s">
        <v>5011</v>
      </c>
      <c r="B1997" s="11" t="s">
        <v>5012</v>
      </c>
      <c r="C1997" s="11" t="s">
        <v>11716</v>
      </c>
      <c r="D1997" s="21">
        <v>43467</v>
      </c>
      <c r="E1997" s="21"/>
      <c r="F1997" s="21" t="s">
        <v>14658</v>
      </c>
      <c r="G1997" s="11" t="s">
        <v>2</v>
      </c>
      <c r="H1997" s="11" t="s">
        <v>3</v>
      </c>
      <c r="I1997" s="11" t="s">
        <v>351</v>
      </c>
      <c r="J1997" s="12">
        <v>1</v>
      </c>
      <c r="K1997" s="12">
        <v>21482.09</v>
      </c>
      <c r="L1997" s="12">
        <v>0</v>
      </c>
      <c r="M1997" s="12">
        <v>0</v>
      </c>
      <c r="N1997" s="12">
        <f t="shared" si="94"/>
        <v>21482.09</v>
      </c>
      <c r="O1997" s="11" t="s">
        <v>5</v>
      </c>
      <c r="P1997" s="13">
        <v>0</v>
      </c>
      <c r="Q1997" s="11" t="s">
        <v>6</v>
      </c>
      <c r="R1997" s="13">
        <v>0</v>
      </c>
      <c r="S1997" s="13">
        <v>0</v>
      </c>
      <c r="T1997" s="11" t="s">
        <v>7</v>
      </c>
      <c r="U1997" s="11" t="s">
        <v>8</v>
      </c>
      <c r="V1997" s="15">
        <v>0</v>
      </c>
      <c r="W1997" s="13">
        <v>0</v>
      </c>
      <c r="X1997" s="15">
        <v>0</v>
      </c>
      <c r="Y1997" s="15">
        <v>0</v>
      </c>
      <c r="Z1997" s="13">
        <v>0</v>
      </c>
      <c r="AA1997" s="15">
        <v>0</v>
      </c>
      <c r="AB1997" s="13">
        <v>0</v>
      </c>
      <c r="AC1997" s="15">
        <v>0</v>
      </c>
      <c r="AD1997" s="13">
        <v>0</v>
      </c>
      <c r="AE1997" s="15">
        <v>0</v>
      </c>
      <c r="AF1997" s="13">
        <v>0</v>
      </c>
      <c r="AG1997" s="15">
        <v>0</v>
      </c>
      <c r="AH1997" s="13">
        <v>0</v>
      </c>
      <c r="AI1997" s="15">
        <v>0</v>
      </c>
      <c r="AJ1997" s="11" t="s">
        <v>9</v>
      </c>
      <c r="AK1997" s="11" t="s">
        <v>1398</v>
      </c>
      <c r="AL1997" s="22">
        <f t="shared" si="93"/>
        <v>1825</v>
      </c>
      <c r="AM1997" s="11" t="str">
        <f>VLOOKUP(O1997,Sheet2!$D$6:$E$14,2,FALSE)</f>
        <v>Spare parts</v>
      </c>
      <c r="AN1997" s="11" t="str">
        <f>VLOOKUP(F1997,Sheet2!$E$10:$F$13,2,FALSE)</f>
        <v>SPE</v>
      </c>
      <c r="AO1997" s="35" t="s">
        <v>14668</v>
      </c>
      <c r="AP1997">
        <f>MATCH(AN1997,Sheet2!$F$5:$F$18,0)</f>
        <v>7</v>
      </c>
      <c r="AQ1997">
        <f>MATCH(AO1997,Sheet2!$F$5:$K$5,0)</f>
        <v>6</v>
      </c>
      <c r="AR1997" s="33">
        <f>INDEX(Sheet2!$F$5:$K$18,OPaL!AP1997,OPaL!AQ1997)</f>
        <v>0.15</v>
      </c>
      <c r="AS1997" s="1">
        <f t="shared" si="95"/>
        <v>18259.7765</v>
      </c>
    </row>
    <row r="1998" spans="1:45" x14ac:dyDescent="0.2">
      <c r="A1998" s="11" t="s">
        <v>334</v>
      </c>
      <c r="B1998" s="11" t="s">
        <v>335</v>
      </c>
      <c r="C1998" s="11" t="s">
        <v>11717</v>
      </c>
      <c r="D1998" s="21">
        <v>42775</v>
      </c>
      <c r="E1998" s="21" t="s">
        <v>9697</v>
      </c>
      <c r="F1998" s="21" t="s">
        <v>14659</v>
      </c>
      <c r="G1998" s="11" t="s">
        <v>2</v>
      </c>
      <c r="H1998" s="11" t="s">
        <v>16</v>
      </c>
      <c r="I1998" s="11" t="s">
        <v>4</v>
      </c>
      <c r="J1998" s="12">
        <v>2</v>
      </c>
      <c r="K1998" s="12">
        <v>21409.77</v>
      </c>
      <c r="L1998" s="12">
        <v>0</v>
      </c>
      <c r="M1998" s="12">
        <v>0</v>
      </c>
      <c r="N1998" s="12">
        <f t="shared" si="94"/>
        <v>21409.77</v>
      </c>
      <c r="O1998" s="11" t="s">
        <v>5</v>
      </c>
      <c r="P1998" s="13">
        <v>0</v>
      </c>
      <c r="Q1998" s="11" t="s">
        <v>6</v>
      </c>
      <c r="R1998" s="13">
        <v>0</v>
      </c>
      <c r="S1998" s="13">
        <v>0</v>
      </c>
      <c r="T1998" s="11" t="s">
        <v>7</v>
      </c>
      <c r="U1998" s="11" t="s">
        <v>8</v>
      </c>
      <c r="V1998" s="15">
        <v>0</v>
      </c>
      <c r="W1998" s="13">
        <v>0</v>
      </c>
      <c r="X1998" s="15">
        <v>0</v>
      </c>
      <c r="Y1998" s="15">
        <v>0</v>
      </c>
      <c r="Z1998" s="13">
        <v>0</v>
      </c>
      <c r="AA1998" s="15">
        <v>0</v>
      </c>
      <c r="AB1998" s="13">
        <v>0</v>
      </c>
      <c r="AC1998" s="15">
        <v>0</v>
      </c>
      <c r="AD1998" s="13">
        <v>0</v>
      </c>
      <c r="AE1998" s="15">
        <v>0</v>
      </c>
      <c r="AF1998" s="13">
        <v>0</v>
      </c>
      <c r="AG1998" s="15">
        <v>0</v>
      </c>
      <c r="AH1998" s="13">
        <v>0</v>
      </c>
      <c r="AI1998" s="15">
        <v>0</v>
      </c>
      <c r="AJ1998" s="11" t="s">
        <v>17</v>
      </c>
      <c r="AK1998" s="11" t="s">
        <v>13</v>
      </c>
      <c r="AL1998" s="22">
        <f t="shared" si="93"/>
        <v>2517</v>
      </c>
      <c r="AM1998" s="11" t="str">
        <f>VLOOKUP(O1998,Sheet2!$D$6:$E$14,2,FALSE)</f>
        <v>Spare parts</v>
      </c>
      <c r="AN1998" s="11" t="str">
        <f>VLOOKUP(F1998,Sheet2!$E$10:$F$13,2,FALSE)</f>
        <v>SPM</v>
      </c>
      <c r="AO1998" s="35" t="s">
        <v>14668</v>
      </c>
      <c r="AP1998">
        <f>MATCH(AN1998,Sheet2!$F$5:$F$18,0)</f>
        <v>6</v>
      </c>
      <c r="AQ1998">
        <f>MATCH(AO1998,Sheet2!$F$5:$K$5,0)</f>
        <v>6</v>
      </c>
      <c r="AR1998" s="33">
        <f>INDEX(Sheet2!$F$5:$K$18,OPaL!AP1998,OPaL!AQ1998)</f>
        <v>0.15</v>
      </c>
      <c r="AS1998" s="1">
        <f t="shared" si="95"/>
        <v>18198.304499999998</v>
      </c>
    </row>
    <row r="1999" spans="1:45" x14ac:dyDescent="0.2">
      <c r="A1999" s="11" t="s">
        <v>4437</v>
      </c>
      <c r="B1999" s="11" t="s">
        <v>4438</v>
      </c>
      <c r="C1999" s="11" t="s">
        <v>11718</v>
      </c>
      <c r="D1999" s="21">
        <v>42963</v>
      </c>
      <c r="E1999" s="21" t="s">
        <v>9697</v>
      </c>
      <c r="F1999" s="21" t="s">
        <v>14659</v>
      </c>
      <c r="G1999" s="11" t="s">
        <v>2</v>
      </c>
      <c r="H1999" s="11" t="s">
        <v>16</v>
      </c>
      <c r="I1999" s="11" t="s">
        <v>351</v>
      </c>
      <c r="J1999" s="12">
        <v>1</v>
      </c>
      <c r="K1999" s="12">
        <v>21405.61</v>
      </c>
      <c r="L1999" s="12">
        <v>0</v>
      </c>
      <c r="M1999" s="12">
        <v>0</v>
      </c>
      <c r="N1999" s="12">
        <f t="shared" si="94"/>
        <v>21405.61</v>
      </c>
      <c r="O1999" s="11" t="s">
        <v>5</v>
      </c>
      <c r="P1999" s="13">
        <v>0</v>
      </c>
      <c r="Q1999" s="11" t="s">
        <v>6</v>
      </c>
      <c r="R1999" s="13">
        <v>0</v>
      </c>
      <c r="S1999" s="13">
        <v>0</v>
      </c>
      <c r="T1999" s="11" t="s">
        <v>7</v>
      </c>
      <c r="U1999" s="11" t="s">
        <v>8</v>
      </c>
      <c r="V1999" s="15">
        <v>0</v>
      </c>
      <c r="W1999" s="13">
        <v>0</v>
      </c>
      <c r="X1999" s="15">
        <v>0</v>
      </c>
      <c r="Y1999" s="15">
        <v>0</v>
      </c>
      <c r="Z1999" s="13">
        <v>0</v>
      </c>
      <c r="AA1999" s="15">
        <v>0</v>
      </c>
      <c r="AB1999" s="13">
        <v>0</v>
      </c>
      <c r="AC1999" s="15">
        <v>0</v>
      </c>
      <c r="AD1999" s="13">
        <v>0</v>
      </c>
      <c r="AE1999" s="15">
        <v>0</v>
      </c>
      <c r="AF1999" s="13">
        <v>0</v>
      </c>
      <c r="AG1999" s="15">
        <v>0</v>
      </c>
      <c r="AH1999" s="13">
        <v>0</v>
      </c>
      <c r="AI1999" s="15">
        <v>0</v>
      </c>
      <c r="AJ1999" s="11" t="s">
        <v>17</v>
      </c>
      <c r="AK1999" s="11" t="s">
        <v>1398</v>
      </c>
      <c r="AL1999" s="22">
        <f t="shared" si="93"/>
        <v>2329</v>
      </c>
      <c r="AM1999" s="11" t="str">
        <f>VLOOKUP(O1999,Sheet2!$D$6:$E$14,2,FALSE)</f>
        <v>Spare parts</v>
      </c>
      <c r="AN1999" s="11" t="str">
        <f>VLOOKUP(F1999,Sheet2!$E$10:$F$13,2,FALSE)</f>
        <v>SPM</v>
      </c>
      <c r="AO1999" s="35" t="s">
        <v>14668</v>
      </c>
      <c r="AP1999">
        <f>MATCH(AN1999,Sheet2!$F$5:$F$18,0)</f>
        <v>6</v>
      </c>
      <c r="AQ1999">
        <f>MATCH(AO1999,Sheet2!$F$5:$K$5,0)</f>
        <v>6</v>
      </c>
      <c r="AR1999" s="33">
        <f>INDEX(Sheet2!$F$5:$K$18,OPaL!AP1999,OPaL!AQ1999)</f>
        <v>0.15</v>
      </c>
      <c r="AS1999" s="1">
        <f t="shared" si="95"/>
        <v>18194.768499999998</v>
      </c>
    </row>
    <row r="2000" spans="1:45" x14ac:dyDescent="0.2">
      <c r="A2000" s="11" t="s">
        <v>4449</v>
      </c>
      <c r="B2000" s="11" t="s">
        <v>4450</v>
      </c>
      <c r="C2000" s="11" t="s">
        <v>11719</v>
      </c>
      <c r="D2000" s="21">
        <v>42963</v>
      </c>
      <c r="E2000" s="21" t="s">
        <v>9697</v>
      </c>
      <c r="F2000" s="21" t="s">
        <v>14659</v>
      </c>
      <c r="G2000" s="11" t="s">
        <v>2</v>
      </c>
      <c r="H2000" s="11" t="s">
        <v>16</v>
      </c>
      <c r="I2000" s="11" t="s">
        <v>351</v>
      </c>
      <c r="J2000" s="12">
        <v>1</v>
      </c>
      <c r="K2000" s="12">
        <v>21405.61</v>
      </c>
      <c r="L2000" s="12">
        <v>0</v>
      </c>
      <c r="M2000" s="12">
        <v>0</v>
      </c>
      <c r="N2000" s="12">
        <f t="shared" si="94"/>
        <v>21405.61</v>
      </c>
      <c r="O2000" s="11" t="s">
        <v>5</v>
      </c>
      <c r="P2000" s="13">
        <v>0</v>
      </c>
      <c r="Q2000" s="11" t="s">
        <v>6</v>
      </c>
      <c r="R2000" s="13">
        <v>0</v>
      </c>
      <c r="S2000" s="13">
        <v>0</v>
      </c>
      <c r="T2000" s="11" t="s">
        <v>7</v>
      </c>
      <c r="U2000" s="11" t="s">
        <v>8</v>
      </c>
      <c r="V2000" s="15">
        <v>0</v>
      </c>
      <c r="W2000" s="13">
        <v>0</v>
      </c>
      <c r="X2000" s="15">
        <v>0</v>
      </c>
      <c r="Y2000" s="15">
        <v>0</v>
      </c>
      <c r="Z2000" s="13">
        <v>0</v>
      </c>
      <c r="AA2000" s="15">
        <v>0</v>
      </c>
      <c r="AB2000" s="13">
        <v>0</v>
      </c>
      <c r="AC2000" s="15">
        <v>0</v>
      </c>
      <c r="AD2000" s="13">
        <v>0</v>
      </c>
      <c r="AE2000" s="15">
        <v>0</v>
      </c>
      <c r="AF2000" s="13">
        <v>0</v>
      </c>
      <c r="AG2000" s="15">
        <v>0</v>
      </c>
      <c r="AH2000" s="13">
        <v>0</v>
      </c>
      <c r="AI2000" s="15">
        <v>0</v>
      </c>
      <c r="AJ2000" s="11" t="s">
        <v>17</v>
      </c>
      <c r="AK2000" s="11" t="s">
        <v>1398</v>
      </c>
      <c r="AL2000" s="22">
        <f t="shared" si="93"/>
        <v>2329</v>
      </c>
      <c r="AM2000" s="11" t="str">
        <f>VLOOKUP(O2000,Sheet2!$D$6:$E$14,2,FALSE)</f>
        <v>Spare parts</v>
      </c>
      <c r="AN2000" s="11" t="str">
        <f>VLOOKUP(F2000,Sheet2!$E$10:$F$13,2,FALSE)</f>
        <v>SPM</v>
      </c>
      <c r="AO2000" s="35" t="s">
        <v>14668</v>
      </c>
      <c r="AP2000">
        <f>MATCH(AN2000,Sheet2!$F$5:$F$18,0)</f>
        <v>6</v>
      </c>
      <c r="AQ2000">
        <f>MATCH(AO2000,Sheet2!$F$5:$K$5,0)</f>
        <v>6</v>
      </c>
      <c r="AR2000" s="33">
        <f>INDEX(Sheet2!$F$5:$K$18,OPaL!AP2000,OPaL!AQ2000)</f>
        <v>0.15</v>
      </c>
      <c r="AS2000" s="1">
        <f t="shared" si="95"/>
        <v>18194.768499999998</v>
      </c>
    </row>
    <row r="2001" spans="1:45" x14ac:dyDescent="0.2">
      <c r="A2001" s="11" t="s">
        <v>709</v>
      </c>
      <c r="B2001" s="11" t="s">
        <v>710</v>
      </c>
      <c r="C2001" s="11" t="s">
        <v>11720</v>
      </c>
      <c r="D2001" s="21">
        <v>44707</v>
      </c>
      <c r="E2001" s="21" t="s">
        <v>9697</v>
      </c>
      <c r="F2001" s="21" t="s">
        <v>14659</v>
      </c>
      <c r="G2001" s="11" t="s">
        <v>2</v>
      </c>
      <c r="H2001" s="11" t="s">
        <v>3</v>
      </c>
      <c r="I2001" s="11" t="s">
        <v>4</v>
      </c>
      <c r="J2001" s="12">
        <v>1</v>
      </c>
      <c r="K2001" s="12">
        <v>21339.19</v>
      </c>
      <c r="L2001" s="12">
        <v>0</v>
      </c>
      <c r="M2001" s="12">
        <v>0</v>
      </c>
      <c r="N2001" s="12">
        <f t="shared" si="94"/>
        <v>21339.19</v>
      </c>
      <c r="O2001" s="11" t="s">
        <v>5</v>
      </c>
      <c r="P2001" s="13">
        <v>0</v>
      </c>
      <c r="Q2001" s="11" t="s">
        <v>6</v>
      </c>
      <c r="R2001" s="13">
        <v>0</v>
      </c>
      <c r="S2001" s="13">
        <v>0</v>
      </c>
      <c r="T2001" s="11" t="s">
        <v>7</v>
      </c>
      <c r="U2001" s="11" t="s">
        <v>8</v>
      </c>
      <c r="V2001" s="15">
        <v>0</v>
      </c>
      <c r="W2001" s="13">
        <v>0</v>
      </c>
      <c r="X2001" s="15">
        <v>0</v>
      </c>
      <c r="Y2001" s="15">
        <v>0</v>
      </c>
      <c r="Z2001" s="13">
        <v>0</v>
      </c>
      <c r="AA2001" s="15">
        <v>0</v>
      </c>
      <c r="AB2001" s="13">
        <v>0</v>
      </c>
      <c r="AC2001" s="15">
        <v>0</v>
      </c>
      <c r="AD2001" s="13">
        <v>0</v>
      </c>
      <c r="AE2001" s="15">
        <v>0</v>
      </c>
      <c r="AF2001" s="13">
        <v>0</v>
      </c>
      <c r="AG2001" s="15">
        <v>0</v>
      </c>
      <c r="AH2001" s="13">
        <v>0</v>
      </c>
      <c r="AI2001" s="15">
        <v>0</v>
      </c>
      <c r="AJ2001" s="11" t="s">
        <v>9</v>
      </c>
      <c r="AK2001" s="11" t="s">
        <v>13</v>
      </c>
      <c r="AL2001" s="22">
        <f t="shared" si="93"/>
        <v>585</v>
      </c>
      <c r="AM2001" s="11" t="str">
        <f>VLOOKUP(O2001,Sheet2!$D$6:$E$14,2,FALSE)</f>
        <v>Spare parts</v>
      </c>
      <c r="AN2001" s="11" t="str">
        <f>VLOOKUP(F2001,Sheet2!$E$10:$F$13,2,FALSE)</f>
        <v>SPM</v>
      </c>
      <c r="AO2001" s="35" t="s">
        <v>14668</v>
      </c>
      <c r="AP2001">
        <f>MATCH(AN2001,Sheet2!$F$5:$F$18,0)</f>
        <v>6</v>
      </c>
      <c r="AQ2001">
        <f>MATCH(AO2001,Sheet2!$F$5:$K$5,0)</f>
        <v>6</v>
      </c>
      <c r="AR2001" s="33">
        <f>INDEX(Sheet2!$F$5:$K$18,OPaL!AP2001,OPaL!AQ2001)</f>
        <v>0.15</v>
      </c>
      <c r="AS2001" s="1">
        <f t="shared" si="95"/>
        <v>18138.3115</v>
      </c>
    </row>
    <row r="2002" spans="1:45" x14ac:dyDescent="0.2">
      <c r="A2002" s="11" t="s">
        <v>2917</v>
      </c>
      <c r="B2002" s="11" t="s">
        <v>2918</v>
      </c>
      <c r="C2002" s="11" t="s">
        <v>11721</v>
      </c>
      <c r="D2002" s="21">
        <v>42424</v>
      </c>
      <c r="E2002" s="21" t="s">
        <v>9697</v>
      </c>
      <c r="F2002" s="21" t="s">
        <v>14659</v>
      </c>
      <c r="G2002" s="11" t="s">
        <v>2</v>
      </c>
      <c r="H2002" s="11" t="s">
        <v>16</v>
      </c>
      <c r="I2002" s="11" t="s">
        <v>4</v>
      </c>
      <c r="J2002" s="13">
        <v>1</v>
      </c>
      <c r="K2002" s="12">
        <v>21324.49</v>
      </c>
      <c r="L2002" s="12">
        <v>0</v>
      </c>
      <c r="M2002" s="12">
        <v>0</v>
      </c>
      <c r="N2002" s="12">
        <f t="shared" si="94"/>
        <v>21324.49</v>
      </c>
      <c r="O2002" s="11" t="s">
        <v>5</v>
      </c>
      <c r="P2002" s="13">
        <v>0</v>
      </c>
      <c r="Q2002" s="11" t="s">
        <v>6</v>
      </c>
      <c r="R2002" s="13">
        <v>0</v>
      </c>
      <c r="S2002" s="13">
        <v>0</v>
      </c>
      <c r="T2002" s="11" t="s">
        <v>7</v>
      </c>
      <c r="U2002" s="11" t="s">
        <v>8</v>
      </c>
      <c r="V2002" s="15">
        <v>0</v>
      </c>
      <c r="W2002" s="13">
        <v>0</v>
      </c>
      <c r="X2002" s="15">
        <v>0</v>
      </c>
      <c r="Y2002" s="15">
        <v>0</v>
      </c>
      <c r="Z2002" s="13">
        <v>0</v>
      </c>
      <c r="AA2002" s="15">
        <v>0</v>
      </c>
      <c r="AB2002" s="13">
        <v>0</v>
      </c>
      <c r="AC2002" s="15">
        <v>0</v>
      </c>
      <c r="AD2002" s="13">
        <v>0</v>
      </c>
      <c r="AE2002" s="15">
        <v>0</v>
      </c>
      <c r="AF2002" s="13">
        <v>0</v>
      </c>
      <c r="AG2002" s="15">
        <v>0</v>
      </c>
      <c r="AH2002" s="13">
        <v>0</v>
      </c>
      <c r="AI2002" s="15">
        <v>0</v>
      </c>
      <c r="AJ2002" s="11" t="s">
        <v>17</v>
      </c>
      <c r="AK2002" s="11" t="s">
        <v>13</v>
      </c>
      <c r="AL2002" s="22">
        <f t="shared" si="93"/>
        <v>2868</v>
      </c>
      <c r="AM2002" s="11" t="str">
        <f>VLOOKUP(O2002,Sheet2!$D$6:$E$14,2,FALSE)</f>
        <v>Spare parts</v>
      </c>
      <c r="AN2002" s="11" t="str">
        <f>VLOOKUP(F2002,Sheet2!$E$10:$F$13,2,FALSE)</f>
        <v>SPM</v>
      </c>
      <c r="AO2002" s="35" t="s">
        <v>14668</v>
      </c>
      <c r="AP2002">
        <f>MATCH(AN2002,Sheet2!$F$5:$F$18,0)</f>
        <v>6</v>
      </c>
      <c r="AQ2002">
        <f>MATCH(AO2002,Sheet2!$F$5:$K$5,0)</f>
        <v>6</v>
      </c>
      <c r="AR2002" s="33">
        <f>INDEX(Sheet2!$F$5:$K$18,OPaL!AP2002,OPaL!AQ2002)</f>
        <v>0.15</v>
      </c>
      <c r="AS2002" s="1">
        <f t="shared" si="95"/>
        <v>18125.816500000001</v>
      </c>
    </row>
    <row r="2003" spans="1:45" x14ac:dyDescent="0.2">
      <c r="A2003" s="11" t="s">
        <v>6113</v>
      </c>
      <c r="B2003" s="11" t="s">
        <v>6114</v>
      </c>
      <c r="C2003" s="11" t="s">
        <v>11722</v>
      </c>
      <c r="D2003" s="21">
        <v>42270</v>
      </c>
      <c r="E2003" s="21" t="s">
        <v>9697</v>
      </c>
      <c r="F2003" s="21" t="s">
        <v>14659</v>
      </c>
      <c r="G2003" s="11" t="s">
        <v>2</v>
      </c>
      <c r="H2003" s="11" t="s">
        <v>16</v>
      </c>
      <c r="I2003" s="11" t="s">
        <v>4</v>
      </c>
      <c r="J2003" s="13">
        <v>3</v>
      </c>
      <c r="K2003" s="12">
        <v>21323</v>
      </c>
      <c r="L2003" s="12">
        <v>0</v>
      </c>
      <c r="M2003" s="12">
        <v>0</v>
      </c>
      <c r="N2003" s="12">
        <f t="shared" si="94"/>
        <v>21323</v>
      </c>
      <c r="O2003" s="11" t="s">
        <v>5</v>
      </c>
      <c r="P2003" s="13">
        <v>0</v>
      </c>
      <c r="Q2003" s="11" t="s">
        <v>6</v>
      </c>
      <c r="R2003" s="13">
        <v>0</v>
      </c>
      <c r="S2003" s="13">
        <v>0</v>
      </c>
      <c r="T2003" s="11" t="s">
        <v>7</v>
      </c>
      <c r="U2003" s="11" t="s">
        <v>8</v>
      </c>
      <c r="V2003" s="15">
        <v>0</v>
      </c>
      <c r="W2003" s="13">
        <v>0</v>
      </c>
      <c r="X2003" s="15">
        <v>0</v>
      </c>
      <c r="Y2003" s="15">
        <v>0</v>
      </c>
      <c r="Z2003" s="13">
        <v>0</v>
      </c>
      <c r="AA2003" s="15">
        <v>0</v>
      </c>
      <c r="AB2003" s="13">
        <v>0</v>
      </c>
      <c r="AC2003" s="15">
        <v>0</v>
      </c>
      <c r="AD2003" s="13">
        <v>0</v>
      </c>
      <c r="AE2003" s="15">
        <v>0</v>
      </c>
      <c r="AF2003" s="13">
        <v>0</v>
      </c>
      <c r="AG2003" s="15">
        <v>0</v>
      </c>
      <c r="AH2003" s="13">
        <v>0</v>
      </c>
      <c r="AI2003" s="15">
        <v>0</v>
      </c>
      <c r="AJ2003" s="11" t="s">
        <v>17</v>
      </c>
      <c r="AK2003" s="11" t="s">
        <v>13</v>
      </c>
      <c r="AL2003" s="22">
        <f t="shared" si="93"/>
        <v>3022</v>
      </c>
      <c r="AM2003" s="11" t="str">
        <f>VLOOKUP(O2003,Sheet2!$D$6:$E$14,2,FALSE)</f>
        <v>Spare parts</v>
      </c>
      <c r="AN2003" s="11" t="str">
        <f>VLOOKUP(F2003,Sheet2!$E$10:$F$13,2,FALSE)</f>
        <v>SPM</v>
      </c>
      <c r="AO2003" s="35" t="s">
        <v>14668</v>
      </c>
      <c r="AP2003">
        <f>MATCH(AN2003,Sheet2!$F$5:$F$18,0)</f>
        <v>6</v>
      </c>
      <c r="AQ2003">
        <f>MATCH(AO2003,Sheet2!$F$5:$K$5,0)</f>
        <v>6</v>
      </c>
      <c r="AR2003" s="33">
        <f>INDEX(Sheet2!$F$5:$K$18,OPaL!AP2003,OPaL!AQ2003)</f>
        <v>0.15</v>
      </c>
      <c r="AS2003" s="1">
        <f t="shared" si="95"/>
        <v>18124.55</v>
      </c>
    </row>
    <row r="2004" spans="1:45" x14ac:dyDescent="0.2">
      <c r="A2004" s="11" t="s">
        <v>1897</v>
      </c>
      <c r="B2004" s="11" t="s">
        <v>1898</v>
      </c>
      <c r="C2004" s="11" t="s">
        <v>11723</v>
      </c>
      <c r="D2004" s="21">
        <v>42943</v>
      </c>
      <c r="E2004" s="21" t="s">
        <v>9697</v>
      </c>
      <c r="F2004" s="21" t="s">
        <v>14659</v>
      </c>
      <c r="G2004" s="11" t="s">
        <v>2</v>
      </c>
      <c r="H2004" s="11" t="s">
        <v>16</v>
      </c>
      <c r="I2004" s="11" t="s">
        <v>4</v>
      </c>
      <c r="J2004" s="12">
        <v>1</v>
      </c>
      <c r="K2004" s="12">
        <v>21314.31</v>
      </c>
      <c r="L2004" s="12">
        <v>0</v>
      </c>
      <c r="M2004" s="12">
        <v>0</v>
      </c>
      <c r="N2004" s="12">
        <f t="shared" si="94"/>
        <v>21314.31</v>
      </c>
      <c r="O2004" s="11" t="s">
        <v>5</v>
      </c>
      <c r="P2004" s="13">
        <v>0</v>
      </c>
      <c r="Q2004" s="11" t="s">
        <v>6</v>
      </c>
      <c r="R2004" s="13">
        <v>0</v>
      </c>
      <c r="S2004" s="13">
        <v>0</v>
      </c>
      <c r="T2004" s="11" t="s">
        <v>7</v>
      </c>
      <c r="U2004" s="11" t="s">
        <v>8</v>
      </c>
      <c r="V2004" s="15">
        <v>0</v>
      </c>
      <c r="W2004" s="13">
        <v>0</v>
      </c>
      <c r="X2004" s="15">
        <v>0</v>
      </c>
      <c r="Y2004" s="15">
        <v>0</v>
      </c>
      <c r="Z2004" s="13">
        <v>0</v>
      </c>
      <c r="AA2004" s="15">
        <v>0</v>
      </c>
      <c r="AB2004" s="13">
        <v>0</v>
      </c>
      <c r="AC2004" s="15">
        <v>0</v>
      </c>
      <c r="AD2004" s="13">
        <v>0</v>
      </c>
      <c r="AE2004" s="15">
        <v>0</v>
      </c>
      <c r="AF2004" s="13">
        <v>0</v>
      </c>
      <c r="AG2004" s="15">
        <v>0</v>
      </c>
      <c r="AH2004" s="13">
        <v>0</v>
      </c>
      <c r="AI2004" s="15">
        <v>0</v>
      </c>
      <c r="AJ2004" s="11" t="s">
        <v>17</v>
      </c>
      <c r="AK2004" s="11" t="s">
        <v>13</v>
      </c>
      <c r="AL2004" s="22">
        <f t="shared" si="93"/>
        <v>2349</v>
      </c>
      <c r="AM2004" s="11" t="str">
        <f>VLOOKUP(O2004,Sheet2!$D$6:$E$14,2,FALSE)</f>
        <v>Spare parts</v>
      </c>
      <c r="AN2004" s="11" t="str">
        <f>VLOOKUP(F2004,Sheet2!$E$10:$F$13,2,FALSE)</f>
        <v>SPM</v>
      </c>
      <c r="AO2004" s="35" t="s">
        <v>14668</v>
      </c>
      <c r="AP2004">
        <f>MATCH(AN2004,Sheet2!$F$5:$F$18,0)</f>
        <v>6</v>
      </c>
      <c r="AQ2004">
        <f>MATCH(AO2004,Sheet2!$F$5:$K$5,0)</f>
        <v>6</v>
      </c>
      <c r="AR2004" s="33">
        <f>INDEX(Sheet2!$F$5:$K$18,OPaL!AP2004,OPaL!AQ2004)</f>
        <v>0.15</v>
      </c>
      <c r="AS2004" s="1">
        <f t="shared" si="95"/>
        <v>18117.163500000002</v>
      </c>
    </row>
    <row r="2005" spans="1:45" x14ac:dyDescent="0.2">
      <c r="A2005" s="11" t="s">
        <v>399</v>
      </c>
      <c r="B2005" s="11" t="s">
        <v>400</v>
      </c>
      <c r="C2005" s="11" t="s">
        <v>11724</v>
      </c>
      <c r="D2005" s="21">
        <v>44770</v>
      </c>
      <c r="E2005" s="21" t="s">
        <v>9697</v>
      </c>
      <c r="F2005" s="21" t="s">
        <v>14659</v>
      </c>
      <c r="G2005" s="11" t="s">
        <v>2</v>
      </c>
      <c r="H2005" s="11" t="s">
        <v>16</v>
      </c>
      <c r="I2005" s="11" t="s">
        <v>4</v>
      </c>
      <c r="J2005" s="12">
        <v>2</v>
      </c>
      <c r="K2005" s="12">
        <v>21299.82</v>
      </c>
      <c r="L2005" s="12">
        <v>0</v>
      </c>
      <c r="M2005" s="12">
        <v>0</v>
      </c>
      <c r="N2005" s="12">
        <f t="shared" si="94"/>
        <v>21299.82</v>
      </c>
      <c r="O2005" s="11" t="s">
        <v>5</v>
      </c>
      <c r="P2005" s="13">
        <v>0</v>
      </c>
      <c r="Q2005" s="11" t="s">
        <v>6</v>
      </c>
      <c r="R2005" s="13">
        <v>0</v>
      </c>
      <c r="S2005" s="13">
        <v>0</v>
      </c>
      <c r="T2005" s="11" t="s">
        <v>7</v>
      </c>
      <c r="U2005" s="11" t="s">
        <v>8</v>
      </c>
      <c r="V2005" s="15">
        <v>0</v>
      </c>
      <c r="W2005" s="13">
        <v>0</v>
      </c>
      <c r="X2005" s="15">
        <v>0</v>
      </c>
      <c r="Y2005" s="15">
        <v>0</v>
      </c>
      <c r="Z2005" s="13">
        <v>0</v>
      </c>
      <c r="AA2005" s="15">
        <v>0</v>
      </c>
      <c r="AB2005" s="13">
        <v>0</v>
      </c>
      <c r="AC2005" s="15">
        <v>0</v>
      </c>
      <c r="AD2005" s="13">
        <v>0</v>
      </c>
      <c r="AE2005" s="15">
        <v>0</v>
      </c>
      <c r="AF2005" s="13">
        <v>0</v>
      </c>
      <c r="AG2005" s="15">
        <v>0</v>
      </c>
      <c r="AH2005" s="13">
        <v>0</v>
      </c>
      <c r="AI2005" s="15">
        <v>0</v>
      </c>
      <c r="AJ2005" s="11" t="s">
        <v>17</v>
      </c>
      <c r="AK2005" s="11" t="s">
        <v>13</v>
      </c>
      <c r="AL2005" s="22">
        <f t="shared" si="93"/>
        <v>522</v>
      </c>
      <c r="AM2005" s="11" t="str">
        <f>VLOOKUP(O2005,Sheet2!$D$6:$E$14,2,FALSE)</f>
        <v>Spare parts</v>
      </c>
      <c r="AN2005" s="11" t="str">
        <f>VLOOKUP(F2005,Sheet2!$E$10:$F$13,2,FALSE)</f>
        <v>SPM</v>
      </c>
      <c r="AO2005" s="35" t="s">
        <v>14668</v>
      </c>
      <c r="AP2005">
        <f>MATCH(AN2005,Sheet2!$F$5:$F$18,0)</f>
        <v>6</v>
      </c>
      <c r="AQ2005">
        <f>MATCH(AO2005,Sheet2!$F$5:$K$5,0)</f>
        <v>6</v>
      </c>
      <c r="AR2005" s="33">
        <f>INDEX(Sheet2!$F$5:$K$18,OPaL!AP2005,OPaL!AQ2005)</f>
        <v>0.15</v>
      </c>
      <c r="AS2005" s="1">
        <f t="shared" si="95"/>
        <v>18104.846999999998</v>
      </c>
    </row>
    <row r="2006" spans="1:45" x14ac:dyDescent="0.2">
      <c r="A2006" s="11" t="s">
        <v>7988</v>
      </c>
      <c r="B2006" s="11" t="s">
        <v>7989</v>
      </c>
      <c r="C2006" s="11" t="s">
        <v>11725</v>
      </c>
      <c r="D2006" s="21">
        <v>45149</v>
      </c>
      <c r="E2006" s="21" t="s">
        <v>9697</v>
      </c>
      <c r="F2006" s="21" t="s">
        <v>14659</v>
      </c>
      <c r="G2006" s="11" t="s">
        <v>2</v>
      </c>
      <c r="H2006" s="11" t="s">
        <v>3</v>
      </c>
      <c r="I2006" s="11" t="s">
        <v>4</v>
      </c>
      <c r="J2006" s="13">
        <v>4</v>
      </c>
      <c r="K2006" s="12">
        <v>21266.61</v>
      </c>
      <c r="L2006" s="12">
        <v>0</v>
      </c>
      <c r="M2006" s="12">
        <v>0</v>
      </c>
      <c r="N2006" s="12">
        <f t="shared" si="94"/>
        <v>21266.61</v>
      </c>
      <c r="O2006" s="11" t="s">
        <v>5</v>
      </c>
      <c r="P2006" s="13">
        <v>0</v>
      </c>
      <c r="Q2006" s="11" t="s">
        <v>6</v>
      </c>
      <c r="R2006" s="13">
        <v>0</v>
      </c>
      <c r="S2006" s="13">
        <v>0</v>
      </c>
      <c r="T2006" s="11" t="s">
        <v>7</v>
      </c>
      <c r="U2006" s="11" t="s">
        <v>8</v>
      </c>
      <c r="V2006" s="15">
        <v>0</v>
      </c>
      <c r="W2006" s="13">
        <v>0</v>
      </c>
      <c r="X2006" s="15">
        <v>0</v>
      </c>
      <c r="Y2006" s="15">
        <v>0</v>
      </c>
      <c r="Z2006" s="13">
        <v>0</v>
      </c>
      <c r="AA2006" s="15">
        <v>0</v>
      </c>
      <c r="AB2006" s="13">
        <v>0</v>
      </c>
      <c r="AC2006" s="15">
        <v>0</v>
      </c>
      <c r="AD2006" s="13">
        <v>0</v>
      </c>
      <c r="AE2006" s="15">
        <v>0</v>
      </c>
      <c r="AF2006" s="13">
        <v>0</v>
      </c>
      <c r="AG2006" s="15">
        <v>0</v>
      </c>
      <c r="AH2006" s="13">
        <v>0</v>
      </c>
      <c r="AI2006" s="15">
        <v>0</v>
      </c>
      <c r="AJ2006" s="11" t="s">
        <v>9</v>
      </c>
      <c r="AK2006" s="11" t="s">
        <v>13</v>
      </c>
      <c r="AL2006" s="22">
        <f t="shared" si="93"/>
        <v>143</v>
      </c>
      <c r="AM2006" s="11" t="str">
        <f>VLOOKUP(O2006,Sheet2!$D$6:$E$14,2,FALSE)</f>
        <v>Spare parts</v>
      </c>
      <c r="AN2006" s="11" t="str">
        <f>VLOOKUP(F2006,Sheet2!$E$10:$F$13,2,FALSE)</f>
        <v>SPM</v>
      </c>
      <c r="AO2006" s="35" t="s">
        <v>14665</v>
      </c>
      <c r="AP2006">
        <f>MATCH(AN2006,Sheet2!$F$5:$F$18,0)</f>
        <v>6</v>
      </c>
      <c r="AQ2006">
        <f>MATCH(AO2006,Sheet2!$F$5:$K$5,0)</f>
        <v>3</v>
      </c>
      <c r="AR2006" s="33">
        <f>INDEX(Sheet2!$F$5:$K$18,OPaL!AP2006,OPaL!AQ2006)</f>
        <v>0</v>
      </c>
      <c r="AS2006" s="1">
        <f t="shared" si="95"/>
        <v>21266.61</v>
      </c>
    </row>
    <row r="2007" spans="1:45" x14ac:dyDescent="0.2">
      <c r="A2007" s="11" t="s">
        <v>5665</v>
      </c>
      <c r="B2007" s="11" t="s">
        <v>5666</v>
      </c>
      <c r="C2007" s="11" t="s">
        <v>11726</v>
      </c>
      <c r="D2007" s="21">
        <v>42665</v>
      </c>
      <c r="E2007" s="21" t="s">
        <v>9697</v>
      </c>
      <c r="F2007" s="21" t="s">
        <v>14659</v>
      </c>
      <c r="G2007" s="11" t="s">
        <v>2</v>
      </c>
      <c r="H2007" s="11" t="s">
        <v>16</v>
      </c>
      <c r="I2007" s="11" t="s">
        <v>4</v>
      </c>
      <c r="J2007" s="12">
        <v>1</v>
      </c>
      <c r="K2007" s="12">
        <v>21256.58</v>
      </c>
      <c r="L2007" s="12">
        <v>0</v>
      </c>
      <c r="M2007" s="12">
        <v>0</v>
      </c>
      <c r="N2007" s="12">
        <f t="shared" si="94"/>
        <v>21256.58</v>
      </c>
      <c r="O2007" s="11" t="s">
        <v>5</v>
      </c>
      <c r="P2007" s="13">
        <v>0</v>
      </c>
      <c r="Q2007" s="11" t="s">
        <v>6</v>
      </c>
      <c r="R2007" s="13">
        <v>0</v>
      </c>
      <c r="S2007" s="13">
        <v>0</v>
      </c>
      <c r="T2007" s="11" t="s">
        <v>7</v>
      </c>
      <c r="U2007" s="11" t="s">
        <v>8</v>
      </c>
      <c r="V2007" s="15">
        <v>0</v>
      </c>
      <c r="W2007" s="13">
        <v>0</v>
      </c>
      <c r="X2007" s="15">
        <v>0</v>
      </c>
      <c r="Y2007" s="15">
        <v>0</v>
      </c>
      <c r="Z2007" s="13">
        <v>0</v>
      </c>
      <c r="AA2007" s="15">
        <v>0</v>
      </c>
      <c r="AB2007" s="13">
        <v>0</v>
      </c>
      <c r="AC2007" s="15">
        <v>0</v>
      </c>
      <c r="AD2007" s="13">
        <v>0</v>
      </c>
      <c r="AE2007" s="15">
        <v>0</v>
      </c>
      <c r="AF2007" s="13">
        <v>0</v>
      </c>
      <c r="AG2007" s="15">
        <v>0</v>
      </c>
      <c r="AH2007" s="13">
        <v>0</v>
      </c>
      <c r="AI2007" s="15">
        <v>0</v>
      </c>
      <c r="AJ2007" s="11" t="s">
        <v>17</v>
      </c>
      <c r="AK2007" s="11" t="s">
        <v>1398</v>
      </c>
      <c r="AL2007" s="22">
        <f t="shared" si="93"/>
        <v>2627</v>
      </c>
      <c r="AM2007" s="11" t="str">
        <f>VLOOKUP(O2007,Sheet2!$D$6:$E$14,2,FALSE)</f>
        <v>Spare parts</v>
      </c>
      <c r="AN2007" s="11" t="str">
        <f>VLOOKUP(F2007,Sheet2!$E$10:$F$13,2,FALSE)</f>
        <v>SPM</v>
      </c>
      <c r="AO2007" s="35" t="s">
        <v>14668</v>
      </c>
      <c r="AP2007">
        <f>MATCH(AN2007,Sheet2!$F$5:$F$18,0)</f>
        <v>6</v>
      </c>
      <c r="AQ2007">
        <f>MATCH(AO2007,Sheet2!$F$5:$K$5,0)</f>
        <v>6</v>
      </c>
      <c r="AR2007" s="33">
        <f>INDEX(Sheet2!$F$5:$K$18,OPaL!AP2007,OPaL!AQ2007)</f>
        <v>0.15</v>
      </c>
      <c r="AS2007" s="1">
        <f t="shared" si="95"/>
        <v>18068.093000000001</v>
      </c>
    </row>
    <row r="2008" spans="1:45" x14ac:dyDescent="0.2">
      <c r="A2008" s="11" t="s">
        <v>6289</v>
      </c>
      <c r="B2008" s="11" t="s">
        <v>6290</v>
      </c>
      <c r="C2008" s="11" t="s">
        <v>11727</v>
      </c>
      <c r="D2008" s="21">
        <v>43129</v>
      </c>
      <c r="E2008" s="21" t="s">
        <v>9697</v>
      </c>
      <c r="F2008" s="21" t="s">
        <v>14659</v>
      </c>
      <c r="G2008" s="11" t="s">
        <v>2</v>
      </c>
      <c r="H2008" s="11" t="s">
        <v>16</v>
      </c>
      <c r="I2008" s="11" t="s">
        <v>4</v>
      </c>
      <c r="J2008" s="12">
        <v>1</v>
      </c>
      <c r="K2008" s="12">
        <v>21246.25</v>
      </c>
      <c r="L2008" s="12">
        <v>0</v>
      </c>
      <c r="M2008" s="12">
        <v>0</v>
      </c>
      <c r="N2008" s="12">
        <f t="shared" si="94"/>
        <v>21246.25</v>
      </c>
      <c r="O2008" s="11" t="s">
        <v>5</v>
      </c>
      <c r="P2008" s="13">
        <v>0</v>
      </c>
      <c r="Q2008" s="11" t="s">
        <v>6</v>
      </c>
      <c r="R2008" s="13">
        <v>0</v>
      </c>
      <c r="S2008" s="13">
        <v>0</v>
      </c>
      <c r="T2008" s="11" t="s">
        <v>7</v>
      </c>
      <c r="U2008" s="11" t="s">
        <v>8</v>
      </c>
      <c r="V2008" s="15">
        <v>0</v>
      </c>
      <c r="W2008" s="13">
        <v>0</v>
      </c>
      <c r="X2008" s="15">
        <v>0</v>
      </c>
      <c r="Y2008" s="15">
        <v>0</v>
      </c>
      <c r="Z2008" s="13">
        <v>0</v>
      </c>
      <c r="AA2008" s="15">
        <v>0</v>
      </c>
      <c r="AB2008" s="13">
        <v>0</v>
      </c>
      <c r="AC2008" s="15">
        <v>0</v>
      </c>
      <c r="AD2008" s="13">
        <v>0</v>
      </c>
      <c r="AE2008" s="15">
        <v>0</v>
      </c>
      <c r="AF2008" s="13">
        <v>0</v>
      </c>
      <c r="AG2008" s="15">
        <v>0</v>
      </c>
      <c r="AH2008" s="13">
        <v>0</v>
      </c>
      <c r="AI2008" s="15">
        <v>0</v>
      </c>
      <c r="AJ2008" s="11" t="s">
        <v>17</v>
      </c>
      <c r="AK2008" s="11" t="s">
        <v>13</v>
      </c>
      <c r="AL2008" s="22">
        <f t="shared" si="93"/>
        <v>2163</v>
      </c>
      <c r="AM2008" s="11" t="str">
        <f>VLOOKUP(O2008,Sheet2!$D$6:$E$14,2,FALSE)</f>
        <v>Spare parts</v>
      </c>
      <c r="AN2008" s="11" t="str">
        <f>VLOOKUP(F2008,Sheet2!$E$10:$F$13,2,FALSE)</f>
        <v>SPM</v>
      </c>
      <c r="AO2008" s="35" t="s">
        <v>14668</v>
      </c>
      <c r="AP2008">
        <f>MATCH(AN2008,Sheet2!$F$5:$F$18,0)</f>
        <v>6</v>
      </c>
      <c r="AQ2008">
        <f>MATCH(AO2008,Sheet2!$F$5:$K$5,0)</f>
        <v>6</v>
      </c>
      <c r="AR2008" s="33">
        <f>INDEX(Sheet2!$F$5:$K$18,OPaL!AP2008,OPaL!AQ2008)</f>
        <v>0.15</v>
      </c>
      <c r="AS2008" s="1">
        <f t="shared" si="95"/>
        <v>18059.3125</v>
      </c>
    </row>
    <row r="2009" spans="1:45" x14ac:dyDescent="0.2">
      <c r="A2009" s="11" t="s">
        <v>8694</v>
      </c>
      <c r="B2009" s="11" t="s">
        <v>8695</v>
      </c>
      <c r="C2009" s="11" t="s">
        <v>11728</v>
      </c>
      <c r="D2009" s="21">
        <v>45175</v>
      </c>
      <c r="E2009" s="21" t="s">
        <v>9792</v>
      </c>
      <c r="F2009" s="21" t="s">
        <v>14659</v>
      </c>
      <c r="G2009" s="11" t="s">
        <v>2</v>
      </c>
      <c r="H2009" s="11" t="s">
        <v>350</v>
      </c>
      <c r="I2009" s="11" t="s">
        <v>4</v>
      </c>
      <c r="J2009" s="13">
        <v>36</v>
      </c>
      <c r="K2009" s="12">
        <v>21227.33</v>
      </c>
      <c r="L2009" s="12">
        <v>0</v>
      </c>
      <c r="M2009" s="12">
        <v>0</v>
      </c>
      <c r="N2009" s="12">
        <f t="shared" si="94"/>
        <v>21227.33</v>
      </c>
      <c r="O2009" s="11" t="s">
        <v>8227</v>
      </c>
      <c r="P2009" s="13">
        <v>0</v>
      </c>
      <c r="Q2009" s="11" t="s">
        <v>6</v>
      </c>
      <c r="R2009" s="13">
        <v>0</v>
      </c>
      <c r="S2009" s="13">
        <v>0</v>
      </c>
      <c r="T2009" s="11" t="s">
        <v>7</v>
      </c>
      <c r="U2009" s="11" t="s">
        <v>8</v>
      </c>
      <c r="V2009" s="15">
        <v>0</v>
      </c>
      <c r="W2009" s="13">
        <v>0</v>
      </c>
      <c r="X2009" s="15">
        <v>0</v>
      </c>
      <c r="Y2009" s="15">
        <v>0</v>
      </c>
      <c r="Z2009" s="13">
        <v>0</v>
      </c>
      <c r="AA2009" s="15">
        <v>0</v>
      </c>
      <c r="AB2009" s="13">
        <v>0</v>
      </c>
      <c r="AC2009" s="15">
        <v>0</v>
      </c>
      <c r="AD2009" s="13">
        <v>0</v>
      </c>
      <c r="AE2009" s="15">
        <v>0</v>
      </c>
      <c r="AF2009" s="13">
        <v>0</v>
      </c>
      <c r="AG2009" s="15">
        <v>0</v>
      </c>
      <c r="AH2009" s="13">
        <v>0</v>
      </c>
      <c r="AI2009" s="15">
        <v>0</v>
      </c>
      <c r="AJ2009" s="11" t="s">
        <v>352</v>
      </c>
      <c r="AK2009" s="11" t="s">
        <v>8228</v>
      </c>
      <c r="AL2009" s="22">
        <f t="shared" si="93"/>
        <v>117</v>
      </c>
      <c r="AM2009" s="11" t="str">
        <f>VLOOKUP(O2009,Sheet2!$D$6:$E$14,2,FALSE)</f>
        <v>Consumables</v>
      </c>
      <c r="AN2009" s="11" t="str">
        <f>VLOOKUP(F2009,Sheet2!$E$15:$F$18,2,FALSE)</f>
        <v>CM</v>
      </c>
      <c r="AO2009" s="35" t="s">
        <v>14665</v>
      </c>
      <c r="AP2009">
        <f>MATCH(AN2009,Sheet2!$F$5:$F$18,0)</f>
        <v>13</v>
      </c>
      <c r="AQ2009">
        <f>MATCH(AO2009,Sheet2!$F$5:$K$5,0)</f>
        <v>3</v>
      </c>
      <c r="AR2009" s="33">
        <f>INDEX(Sheet2!$F$5:$K$18,OPaL!AP2009,OPaL!AQ2009)</f>
        <v>0</v>
      </c>
      <c r="AS2009" s="1">
        <f t="shared" si="95"/>
        <v>21227.33</v>
      </c>
    </row>
    <row r="2010" spans="1:45" x14ac:dyDescent="0.2">
      <c r="A2010" s="11" t="s">
        <v>5215</v>
      </c>
      <c r="B2010" s="11" t="s">
        <v>5216</v>
      </c>
      <c r="C2010" s="11" t="s">
        <v>11729</v>
      </c>
      <c r="D2010" s="21">
        <v>42784</v>
      </c>
      <c r="E2010" s="21" t="s">
        <v>9697</v>
      </c>
      <c r="F2010" s="21" t="s">
        <v>14659</v>
      </c>
      <c r="G2010" s="11" t="s">
        <v>2</v>
      </c>
      <c r="H2010" s="11" t="s">
        <v>16</v>
      </c>
      <c r="I2010" s="11" t="s">
        <v>4</v>
      </c>
      <c r="J2010" s="12">
        <v>1</v>
      </c>
      <c r="K2010" s="12">
        <v>21198.94</v>
      </c>
      <c r="L2010" s="12">
        <v>0</v>
      </c>
      <c r="M2010" s="12">
        <v>0</v>
      </c>
      <c r="N2010" s="12">
        <f t="shared" si="94"/>
        <v>21198.94</v>
      </c>
      <c r="O2010" s="11" t="s">
        <v>5</v>
      </c>
      <c r="P2010" s="13">
        <v>0</v>
      </c>
      <c r="Q2010" s="11" t="s">
        <v>6</v>
      </c>
      <c r="R2010" s="13">
        <v>0</v>
      </c>
      <c r="S2010" s="13">
        <v>0</v>
      </c>
      <c r="T2010" s="11" t="s">
        <v>7</v>
      </c>
      <c r="U2010" s="11" t="s">
        <v>8</v>
      </c>
      <c r="V2010" s="15">
        <v>0</v>
      </c>
      <c r="W2010" s="13">
        <v>0</v>
      </c>
      <c r="X2010" s="15">
        <v>0</v>
      </c>
      <c r="Y2010" s="15">
        <v>0</v>
      </c>
      <c r="Z2010" s="13">
        <v>0</v>
      </c>
      <c r="AA2010" s="15">
        <v>0</v>
      </c>
      <c r="AB2010" s="13">
        <v>0</v>
      </c>
      <c r="AC2010" s="15">
        <v>0</v>
      </c>
      <c r="AD2010" s="13">
        <v>0</v>
      </c>
      <c r="AE2010" s="15">
        <v>0</v>
      </c>
      <c r="AF2010" s="13">
        <v>0</v>
      </c>
      <c r="AG2010" s="15">
        <v>0</v>
      </c>
      <c r="AH2010" s="13">
        <v>0</v>
      </c>
      <c r="AI2010" s="15">
        <v>0</v>
      </c>
      <c r="AJ2010" s="11" t="s">
        <v>17</v>
      </c>
      <c r="AK2010" s="11" t="s">
        <v>1398</v>
      </c>
      <c r="AL2010" s="22">
        <f t="shared" si="93"/>
        <v>2508</v>
      </c>
      <c r="AM2010" s="11" t="str">
        <f>VLOOKUP(O2010,Sheet2!$D$6:$E$14,2,FALSE)</f>
        <v>Spare parts</v>
      </c>
      <c r="AN2010" s="11" t="str">
        <f>VLOOKUP(F2010,Sheet2!$E$10:$F$13,2,FALSE)</f>
        <v>SPM</v>
      </c>
      <c r="AO2010" s="35" t="s">
        <v>14668</v>
      </c>
      <c r="AP2010">
        <f>MATCH(AN2010,Sheet2!$F$5:$F$18,0)</f>
        <v>6</v>
      </c>
      <c r="AQ2010">
        <f>MATCH(AO2010,Sheet2!$F$5:$K$5,0)</f>
        <v>6</v>
      </c>
      <c r="AR2010" s="33">
        <f>INDEX(Sheet2!$F$5:$K$18,OPaL!AP2010,OPaL!AQ2010)</f>
        <v>0.15</v>
      </c>
      <c r="AS2010" s="1">
        <f t="shared" si="95"/>
        <v>18019.098999999998</v>
      </c>
    </row>
    <row r="2011" spans="1:45" x14ac:dyDescent="0.2">
      <c r="A2011" s="11" t="s">
        <v>1591</v>
      </c>
      <c r="B2011" s="11" t="s">
        <v>1592</v>
      </c>
      <c r="C2011" s="11" t="s">
        <v>11730</v>
      </c>
      <c r="D2011" s="21">
        <v>44245</v>
      </c>
      <c r="E2011" s="21"/>
      <c r="F2011" s="21" t="s">
        <v>14659</v>
      </c>
      <c r="G2011" s="11" t="s">
        <v>2</v>
      </c>
      <c r="H2011" s="11" t="s">
        <v>3</v>
      </c>
      <c r="I2011" s="11" t="s">
        <v>4</v>
      </c>
      <c r="J2011" s="12">
        <v>1</v>
      </c>
      <c r="K2011" s="12">
        <v>21187.01</v>
      </c>
      <c r="L2011" s="12">
        <v>0</v>
      </c>
      <c r="M2011" s="12">
        <v>0</v>
      </c>
      <c r="N2011" s="12">
        <f t="shared" si="94"/>
        <v>21187.01</v>
      </c>
      <c r="O2011" s="11" t="s">
        <v>5</v>
      </c>
      <c r="P2011" s="13">
        <v>0</v>
      </c>
      <c r="Q2011" s="11" t="s">
        <v>6</v>
      </c>
      <c r="R2011" s="13">
        <v>0</v>
      </c>
      <c r="S2011" s="13">
        <v>0</v>
      </c>
      <c r="T2011" s="11" t="s">
        <v>7</v>
      </c>
      <c r="U2011" s="11" t="s">
        <v>8</v>
      </c>
      <c r="V2011" s="15">
        <v>0</v>
      </c>
      <c r="W2011" s="13">
        <v>0</v>
      </c>
      <c r="X2011" s="15">
        <v>0</v>
      </c>
      <c r="Y2011" s="15">
        <v>0</v>
      </c>
      <c r="Z2011" s="13">
        <v>0</v>
      </c>
      <c r="AA2011" s="15">
        <v>0</v>
      </c>
      <c r="AB2011" s="13">
        <v>0</v>
      </c>
      <c r="AC2011" s="15">
        <v>0</v>
      </c>
      <c r="AD2011" s="13">
        <v>0</v>
      </c>
      <c r="AE2011" s="15">
        <v>0</v>
      </c>
      <c r="AF2011" s="13">
        <v>0</v>
      </c>
      <c r="AG2011" s="15">
        <v>0</v>
      </c>
      <c r="AH2011" s="13">
        <v>0</v>
      </c>
      <c r="AI2011" s="15">
        <v>0</v>
      </c>
      <c r="AJ2011" s="11" t="s">
        <v>9</v>
      </c>
      <c r="AK2011" s="11" t="s">
        <v>10</v>
      </c>
      <c r="AL2011" s="22">
        <f t="shared" si="93"/>
        <v>1047</v>
      </c>
      <c r="AM2011" s="11" t="str">
        <f>VLOOKUP(O2011,Sheet2!$D$6:$E$14,2,FALSE)</f>
        <v>Spare parts</v>
      </c>
      <c r="AN2011" s="11" t="str">
        <f>VLOOKUP(F2011,Sheet2!$E$10:$F$13,2,FALSE)</f>
        <v>SPM</v>
      </c>
      <c r="AO2011" s="35" t="s">
        <v>14668</v>
      </c>
      <c r="AP2011">
        <f>MATCH(AN2011,Sheet2!$F$5:$F$18,0)</f>
        <v>6</v>
      </c>
      <c r="AQ2011">
        <f>MATCH(AO2011,Sheet2!$F$5:$K$5,0)</f>
        <v>6</v>
      </c>
      <c r="AR2011" s="33">
        <f>INDEX(Sheet2!$F$5:$K$18,OPaL!AP2011,OPaL!AQ2011)</f>
        <v>0.15</v>
      </c>
      <c r="AS2011" s="1">
        <f t="shared" si="95"/>
        <v>18008.958499999997</v>
      </c>
    </row>
    <row r="2012" spans="1:45" x14ac:dyDescent="0.2">
      <c r="A2012" s="11" t="s">
        <v>8008</v>
      </c>
      <c r="B2012" s="11" t="s">
        <v>8009</v>
      </c>
      <c r="C2012" s="11" t="s">
        <v>11731</v>
      </c>
      <c r="D2012" s="21">
        <v>44791</v>
      </c>
      <c r="E2012" s="21" t="s">
        <v>9697</v>
      </c>
      <c r="F2012" s="21" t="s">
        <v>14659</v>
      </c>
      <c r="G2012" s="11" t="s">
        <v>2</v>
      </c>
      <c r="H2012" s="11" t="s">
        <v>350</v>
      </c>
      <c r="I2012" s="11" t="s">
        <v>4</v>
      </c>
      <c r="J2012" s="12">
        <v>20</v>
      </c>
      <c r="K2012" s="12">
        <v>21178.6</v>
      </c>
      <c r="L2012" s="12">
        <v>0</v>
      </c>
      <c r="M2012" s="12">
        <v>0</v>
      </c>
      <c r="N2012" s="12">
        <f t="shared" si="94"/>
        <v>21178.6</v>
      </c>
      <c r="O2012" s="11" t="s">
        <v>5</v>
      </c>
      <c r="P2012" s="13">
        <v>0</v>
      </c>
      <c r="Q2012" s="11" t="s">
        <v>6</v>
      </c>
      <c r="R2012" s="13">
        <v>0</v>
      </c>
      <c r="S2012" s="13">
        <v>0</v>
      </c>
      <c r="T2012" s="11" t="s">
        <v>7</v>
      </c>
      <c r="U2012" s="11" t="s">
        <v>8</v>
      </c>
      <c r="V2012" s="15">
        <v>0</v>
      </c>
      <c r="W2012" s="13">
        <v>0</v>
      </c>
      <c r="X2012" s="15">
        <v>0</v>
      </c>
      <c r="Y2012" s="15">
        <v>0</v>
      </c>
      <c r="Z2012" s="13">
        <v>0</v>
      </c>
      <c r="AA2012" s="15">
        <v>0</v>
      </c>
      <c r="AB2012" s="13">
        <v>0</v>
      </c>
      <c r="AC2012" s="15">
        <v>0</v>
      </c>
      <c r="AD2012" s="13">
        <v>0</v>
      </c>
      <c r="AE2012" s="15">
        <v>0</v>
      </c>
      <c r="AF2012" s="13">
        <v>0</v>
      </c>
      <c r="AG2012" s="15">
        <v>0</v>
      </c>
      <c r="AH2012" s="13">
        <v>0</v>
      </c>
      <c r="AI2012" s="15">
        <v>0</v>
      </c>
      <c r="AJ2012" s="11" t="s">
        <v>352</v>
      </c>
      <c r="AK2012" s="11" t="s">
        <v>13</v>
      </c>
      <c r="AL2012" s="22">
        <f t="shared" si="93"/>
        <v>501</v>
      </c>
      <c r="AM2012" s="11" t="str">
        <f>VLOOKUP(O2012,Sheet2!$D$6:$E$14,2,FALSE)</f>
        <v>Spare parts</v>
      </c>
      <c r="AN2012" s="11" t="str">
        <f>VLOOKUP(F2012,Sheet2!$E$10:$F$13,2,FALSE)</f>
        <v>SPM</v>
      </c>
      <c r="AO2012" s="35" t="s">
        <v>14668</v>
      </c>
      <c r="AP2012">
        <f>MATCH(AN2012,Sheet2!$F$5:$F$18,0)</f>
        <v>6</v>
      </c>
      <c r="AQ2012">
        <f>MATCH(AO2012,Sheet2!$F$5:$K$5,0)</f>
        <v>6</v>
      </c>
      <c r="AR2012" s="33">
        <f>INDEX(Sheet2!$F$5:$K$18,OPaL!AP2012,OPaL!AQ2012)</f>
        <v>0.15</v>
      </c>
      <c r="AS2012" s="1">
        <f t="shared" si="95"/>
        <v>18001.809999999998</v>
      </c>
    </row>
    <row r="2013" spans="1:45" x14ac:dyDescent="0.2">
      <c r="A2013" s="11" t="s">
        <v>1743</v>
      </c>
      <c r="B2013" s="11" t="s">
        <v>1744</v>
      </c>
      <c r="C2013" s="11" t="s">
        <v>11732</v>
      </c>
      <c r="D2013" s="21">
        <v>42581</v>
      </c>
      <c r="E2013" s="21" t="s">
        <v>9769</v>
      </c>
      <c r="F2013" s="21" t="s">
        <v>14658</v>
      </c>
      <c r="G2013" s="11" t="s">
        <v>2</v>
      </c>
      <c r="H2013" s="11" t="s">
        <v>16</v>
      </c>
      <c r="I2013" s="11" t="s">
        <v>4</v>
      </c>
      <c r="J2013" s="12">
        <v>2</v>
      </c>
      <c r="K2013" s="12">
        <v>21000</v>
      </c>
      <c r="L2013" s="12">
        <v>0</v>
      </c>
      <c r="M2013" s="12">
        <v>0</v>
      </c>
      <c r="N2013" s="12">
        <f t="shared" si="94"/>
        <v>21000</v>
      </c>
      <c r="O2013" s="11" t="s">
        <v>5</v>
      </c>
      <c r="P2013" s="13">
        <v>0</v>
      </c>
      <c r="Q2013" s="11" t="s">
        <v>6</v>
      </c>
      <c r="R2013" s="13">
        <v>0</v>
      </c>
      <c r="S2013" s="13">
        <v>0</v>
      </c>
      <c r="T2013" s="11" t="s">
        <v>7</v>
      </c>
      <c r="U2013" s="11" t="s">
        <v>8</v>
      </c>
      <c r="V2013" s="15">
        <v>0</v>
      </c>
      <c r="W2013" s="13">
        <v>0</v>
      </c>
      <c r="X2013" s="15">
        <v>0</v>
      </c>
      <c r="Y2013" s="15">
        <v>0</v>
      </c>
      <c r="Z2013" s="13">
        <v>0</v>
      </c>
      <c r="AA2013" s="15">
        <v>0</v>
      </c>
      <c r="AB2013" s="13">
        <v>0</v>
      </c>
      <c r="AC2013" s="15">
        <v>0</v>
      </c>
      <c r="AD2013" s="13">
        <v>0</v>
      </c>
      <c r="AE2013" s="15">
        <v>0</v>
      </c>
      <c r="AF2013" s="13">
        <v>0</v>
      </c>
      <c r="AG2013" s="15">
        <v>0</v>
      </c>
      <c r="AH2013" s="13">
        <v>0</v>
      </c>
      <c r="AI2013" s="15">
        <v>0</v>
      </c>
      <c r="AJ2013" s="11" t="s">
        <v>17</v>
      </c>
      <c r="AK2013" s="11" t="s">
        <v>10</v>
      </c>
      <c r="AL2013" s="22">
        <f t="shared" si="93"/>
        <v>2711</v>
      </c>
      <c r="AM2013" s="11" t="str">
        <f>VLOOKUP(O2013,Sheet2!$D$6:$E$14,2,FALSE)</f>
        <v>Spare parts</v>
      </c>
      <c r="AN2013" s="11" t="str">
        <f>VLOOKUP(F2013,Sheet2!$E$10:$F$13,2,FALSE)</f>
        <v>SPE</v>
      </c>
      <c r="AO2013" s="35" t="s">
        <v>14668</v>
      </c>
      <c r="AP2013">
        <f>MATCH(AN2013,Sheet2!$F$5:$F$18,0)</f>
        <v>7</v>
      </c>
      <c r="AQ2013">
        <f>MATCH(AO2013,Sheet2!$F$5:$K$5,0)</f>
        <v>6</v>
      </c>
      <c r="AR2013" s="33">
        <f>INDEX(Sheet2!$F$5:$K$18,OPaL!AP2013,OPaL!AQ2013)</f>
        <v>0.15</v>
      </c>
      <c r="AS2013" s="1">
        <f t="shared" si="95"/>
        <v>17850</v>
      </c>
    </row>
    <row r="2014" spans="1:45" x14ac:dyDescent="0.2">
      <c r="A2014" s="11" t="s">
        <v>8904</v>
      </c>
      <c r="B2014" s="11" t="s">
        <v>8905</v>
      </c>
      <c r="C2014" s="11" t="s">
        <v>11733</v>
      </c>
      <c r="D2014" s="21">
        <v>45265</v>
      </c>
      <c r="E2014" s="21" t="s">
        <v>9739</v>
      </c>
      <c r="F2014" s="21" t="s">
        <v>14659</v>
      </c>
      <c r="G2014" s="11" t="s">
        <v>2</v>
      </c>
      <c r="H2014" s="11" t="s">
        <v>3</v>
      </c>
      <c r="I2014" s="11" t="s">
        <v>4</v>
      </c>
      <c r="J2014" s="13">
        <v>175</v>
      </c>
      <c r="K2014" s="12">
        <v>21000</v>
      </c>
      <c r="L2014" s="12">
        <v>0</v>
      </c>
      <c r="M2014" s="12">
        <v>0</v>
      </c>
      <c r="N2014" s="12">
        <f t="shared" si="94"/>
        <v>21000</v>
      </c>
      <c r="O2014" s="11" t="s">
        <v>8227</v>
      </c>
      <c r="P2014" s="13">
        <v>0</v>
      </c>
      <c r="Q2014" s="11" t="s">
        <v>6</v>
      </c>
      <c r="R2014" s="13">
        <v>0</v>
      </c>
      <c r="S2014" s="13">
        <v>0</v>
      </c>
      <c r="T2014" s="11" t="s">
        <v>7</v>
      </c>
      <c r="U2014" s="11" t="s">
        <v>8</v>
      </c>
      <c r="V2014" s="15">
        <v>0</v>
      </c>
      <c r="W2014" s="13">
        <v>0</v>
      </c>
      <c r="X2014" s="15">
        <v>0</v>
      </c>
      <c r="Y2014" s="15">
        <v>0</v>
      </c>
      <c r="Z2014" s="13">
        <v>0</v>
      </c>
      <c r="AA2014" s="15">
        <v>0</v>
      </c>
      <c r="AB2014" s="13">
        <v>0</v>
      </c>
      <c r="AC2014" s="15">
        <v>0</v>
      </c>
      <c r="AD2014" s="13">
        <v>0</v>
      </c>
      <c r="AE2014" s="15">
        <v>0</v>
      </c>
      <c r="AF2014" s="13">
        <v>0</v>
      </c>
      <c r="AG2014" s="15">
        <v>0</v>
      </c>
      <c r="AH2014" s="13">
        <v>0</v>
      </c>
      <c r="AI2014" s="15">
        <v>0</v>
      </c>
      <c r="AJ2014" s="11" t="s">
        <v>9</v>
      </c>
      <c r="AK2014" s="11" t="s">
        <v>8228</v>
      </c>
      <c r="AL2014" s="22">
        <f t="shared" si="93"/>
        <v>27</v>
      </c>
      <c r="AM2014" s="11" t="str">
        <f>VLOOKUP(O2014,Sheet2!$D$6:$E$14,2,FALSE)</f>
        <v>Consumables</v>
      </c>
      <c r="AN2014" s="11" t="str">
        <f>VLOOKUP(F2014,Sheet2!$E$15:$F$18,2,FALSE)</f>
        <v>CM</v>
      </c>
      <c r="AO2014" s="35" t="s">
        <v>14664</v>
      </c>
      <c r="AP2014">
        <f>MATCH(AN2014,Sheet2!$F$5:$F$18,0)</f>
        <v>13</v>
      </c>
      <c r="AQ2014">
        <f>MATCH(AO2014,Sheet2!$F$5:$K$5,0)</f>
        <v>2</v>
      </c>
      <c r="AR2014" s="33">
        <f>INDEX(Sheet2!$F$5:$K$18,OPaL!AP2014,OPaL!AQ2014)</f>
        <v>0</v>
      </c>
      <c r="AS2014" s="1">
        <f t="shared" si="95"/>
        <v>21000</v>
      </c>
    </row>
    <row r="2015" spans="1:45" x14ac:dyDescent="0.2">
      <c r="A2015" s="11" t="s">
        <v>3807</v>
      </c>
      <c r="B2015" s="11" t="s">
        <v>3808</v>
      </c>
      <c r="C2015" s="11" t="s">
        <v>11734</v>
      </c>
      <c r="D2015" s="21">
        <v>42975</v>
      </c>
      <c r="E2015" s="21" t="s">
        <v>9697</v>
      </c>
      <c r="F2015" s="21" t="s">
        <v>14659</v>
      </c>
      <c r="G2015" s="11" t="s">
        <v>2</v>
      </c>
      <c r="H2015" s="11" t="s">
        <v>16</v>
      </c>
      <c r="I2015" s="11" t="s">
        <v>4</v>
      </c>
      <c r="J2015" s="12">
        <v>1</v>
      </c>
      <c r="K2015" s="12">
        <v>20988</v>
      </c>
      <c r="L2015" s="12">
        <v>0</v>
      </c>
      <c r="M2015" s="12">
        <v>0</v>
      </c>
      <c r="N2015" s="12">
        <f t="shared" si="94"/>
        <v>20988</v>
      </c>
      <c r="O2015" s="11" t="s">
        <v>5</v>
      </c>
      <c r="P2015" s="13">
        <v>0</v>
      </c>
      <c r="Q2015" s="11" t="s">
        <v>6</v>
      </c>
      <c r="R2015" s="13">
        <v>0</v>
      </c>
      <c r="S2015" s="13">
        <v>0</v>
      </c>
      <c r="T2015" s="11" t="s">
        <v>7</v>
      </c>
      <c r="U2015" s="11" t="s">
        <v>8</v>
      </c>
      <c r="V2015" s="15">
        <v>0</v>
      </c>
      <c r="W2015" s="13">
        <v>0</v>
      </c>
      <c r="X2015" s="15">
        <v>0</v>
      </c>
      <c r="Y2015" s="15">
        <v>0</v>
      </c>
      <c r="Z2015" s="13">
        <v>0</v>
      </c>
      <c r="AA2015" s="15">
        <v>0</v>
      </c>
      <c r="AB2015" s="13">
        <v>0</v>
      </c>
      <c r="AC2015" s="15">
        <v>0</v>
      </c>
      <c r="AD2015" s="13">
        <v>0</v>
      </c>
      <c r="AE2015" s="15">
        <v>0</v>
      </c>
      <c r="AF2015" s="13">
        <v>0</v>
      </c>
      <c r="AG2015" s="15">
        <v>0</v>
      </c>
      <c r="AH2015" s="13">
        <v>0</v>
      </c>
      <c r="AI2015" s="15">
        <v>0</v>
      </c>
      <c r="AJ2015" s="11" t="s">
        <v>17</v>
      </c>
      <c r="AK2015" s="11" t="s">
        <v>1398</v>
      </c>
      <c r="AL2015" s="22">
        <f t="shared" si="93"/>
        <v>2317</v>
      </c>
      <c r="AM2015" s="11" t="str">
        <f>VLOOKUP(O2015,Sheet2!$D$6:$E$14,2,FALSE)</f>
        <v>Spare parts</v>
      </c>
      <c r="AN2015" s="11" t="str">
        <f>VLOOKUP(F2015,Sheet2!$E$10:$F$13,2,FALSE)</f>
        <v>SPM</v>
      </c>
      <c r="AO2015" s="35" t="s">
        <v>14668</v>
      </c>
      <c r="AP2015">
        <f>MATCH(AN2015,Sheet2!$F$5:$F$18,0)</f>
        <v>6</v>
      </c>
      <c r="AQ2015">
        <f>MATCH(AO2015,Sheet2!$F$5:$K$5,0)</f>
        <v>6</v>
      </c>
      <c r="AR2015" s="33">
        <f>INDEX(Sheet2!$F$5:$K$18,OPaL!AP2015,OPaL!AQ2015)</f>
        <v>0.15</v>
      </c>
      <c r="AS2015" s="1">
        <f t="shared" si="95"/>
        <v>17839.8</v>
      </c>
    </row>
    <row r="2016" spans="1:45" x14ac:dyDescent="0.2">
      <c r="A2016" s="11" t="s">
        <v>3813</v>
      </c>
      <c r="B2016" s="11" t="s">
        <v>3814</v>
      </c>
      <c r="C2016" s="11" t="s">
        <v>11735</v>
      </c>
      <c r="D2016" s="21">
        <v>42975</v>
      </c>
      <c r="E2016" s="21" t="s">
        <v>9697</v>
      </c>
      <c r="F2016" s="21" t="s">
        <v>14659</v>
      </c>
      <c r="G2016" s="11" t="s">
        <v>2</v>
      </c>
      <c r="H2016" s="11" t="s">
        <v>16</v>
      </c>
      <c r="I2016" s="11" t="s">
        <v>4</v>
      </c>
      <c r="J2016" s="12">
        <v>1</v>
      </c>
      <c r="K2016" s="12">
        <v>20988</v>
      </c>
      <c r="L2016" s="12">
        <v>0</v>
      </c>
      <c r="M2016" s="12">
        <v>0</v>
      </c>
      <c r="N2016" s="12">
        <f t="shared" si="94"/>
        <v>20988</v>
      </c>
      <c r="O2016" s="11" t="s">
        <v>5</v>
      </c>
      <c r="P2016" s="13">
        <v>0</v>
      </c>
      <c r="Q2016" s="11" t="s">
        <v>6</v>
      </c>
      <c r="R2016" s="13">
        <v>0</v>
      </c>
      <c r="S2016" s="13">
        <v>0</v>
      </c>
      <c r="T2016" s="11" t="s">
        <v>7</v>
      </c>
      <c r="U2016" s="11" t="s">
        <v>8</v>
      </c>
      <c r="V2016" s="15">
        <v>0</v>
      </c>
      <c r="W2016" s="13">
        <v>0</v>
      </c>
      <c r="X2016" s="15">
        <v>0</v>
      </c>
      <c r="Y2016" s="15">
        <v>0</v>
      </c>
      <c r="Z2016" s="13">
        <v>0</v>
      </c>
      <c r="AA2016" s="15">
        <v>0</v>
      </c>
      <c r="AB2016" s="13">
        <v>0</v>
      </c>
      <c r="AC2016" s="15">
        <v>0</v>
      </c>
      <c r="AD2016" s="13">
        <v>0</v>
      </c>
      <c r="AE2016" s="15">
        <v>0</v>
      </c>
      <c r="AF2016" s="13">
        <v>0</v>
      </c>
      <c r="AG2016" s="15">
        <v>0</v>
      </c>
      <c r="AH2016" s="13">
        <v>0</v>
      </c>
      <c r="AI2016" s="15">
        <v>0</v>
      </c>
      <c r="AJ2016" s="11" t="s">
        <v>17</v>
      </c>
      <c r="AK2016" s="11" t="s">
        <v>1398</v>
      </c>
      <c r="AL2016" s="22">
        <f t="shared" si="93"/>
        <v>2317</v>
      </c>
      <c r="AM2016" s="11" t="str">
        <f>VLOOKUP(O2016,Sheet2!$D$6:$E$14,2,FALSE)</f>
        <v>Spare parts</v>
      </c>
      <c r="AN2016" s="11" t="str">
        <f>VLOOKUP(F2016,Sheet2!$E$10:$F$13,2,FALSE)</f>
        <v>SPM</v>
      </c>
      <c r="AO2016" s="35" t="s">
        <v>14668</v>
      </c>
      <c r="AP2016">
        <f>MATCH(AN2016,Sheet2!$F$5:$F$18,0)</f>
        <v>6</v>
      </c>
      <c r="AQ2016">
        <f>MATCH(AO2016,Sheet2!$F$5:$K$5,0)</f>
        <v>6</v>
      </c>
      <c r="AR2016" s="33">
        <f>INDEX(Sheet2!$F$5:$K$18,OPaL!AP2016,OPaL!AQ2016)</f>
        <v>0.15</v>
      </c>
      <c r="AS2016" s="1">
        <f t="shared" si="95"/>
        <v>17839.8</v>
      </c>
    </row>
    <row r="2017" spans="1:45" x14ac:dyDescent="0.2">
      <c r="A2017" s="11" t="s">
        <v>3847</v>
      </c>
      <c r="B2017" s="11" t="s">
        <v>3848</v>
      </c>
      <c r="C2017" s="11" t="s">
        <v>11736</v>
      </c>
      <c r="D2017" s="21">
        <v>42975</v>
      </c>
      <c r="E2017" s="21" t="s">
        <v>9697</v>
      </c>
      <c r="F2017" s="21" t="s">
        <v>14659</v>
      </c>
      <c r="G2017" s="11" t="s">
        <v>2</v>
      </c>
      <c r="H2017" s="11" t="s">
        <v>16</v>
      </c>
      <c r="I2017" s="11" t="s">
        <v>4</v>
      </c>
      <c r="J2017" s="12">
        <v>1</v>
      </c>
      <c r="K2017" s="12">
        <v>20988</v>
      </c>
      <c r="L2017" s="12">
        <v>0</v>
      </c>
      <c r="M2017" s="12">
        <v>0</v>
      </c>
      <c r="N2017" s="12">
        <f t="shared" si="94"/>
        <v>20988</v>
      </c>
      <c r="O2017" s="11" t="s">
        <v>5</v>
      </c>
      <c r="P2017" s="13">
        <v>0</v>
      </c>
      <c r="Q2017" s="11" t="s">
        <v>6</v>
      </c>
      <c r="R2017" s="13">
        <v>0</v>
      </c>
      <c r="S2017" s="13">
        <v>0</v>
      </c>
      <c r="T2017" s="11" t="s">
        <v>7</v>
      </c>
      <c r="U2017" s="11" t="s">
        <v>8</v>
      </c>
      <c r="V2017" s="15">
        <v>0</v>
      </c>
      <c r="W2017" s="13">
        <v>0</v>
      </c>
      <c r="X2017" s="15">
        <v>0</v>
      </c>
      <c r="Y2017" s="15">
        <v>0</v>
      </c>
      <c r="Z2017" s="13">
        <v>0</v>
      </c>
      <c r="AA2017" s="15">
        <v>0</v>
      </c>
      <c r="AB2017" s="13">
        <v>0</v>
      </c>
      <c r="AC2017" s="15">
        <v>0</v>
      </c>
      <c r="AD2017" s="13">
        <v>0</v>
      </c>
      <c r="AE2017" s="15">
        <v>0</v>
      </c>
      <c r="AF2017" s="13">
        <v>0</v>
      </c>
      <c r="AG2017" s="15">
        <v>0</v>
      </c>
      <c r="AH2017" s="13">
        <v>0</v>
      </c>
      <c r="AI2017" s="15">
        <v>0</v>
      </c>
      <c r="AJ2017" s="11" t="s">
        <v>17</v>
      </c>
      <c r="AK2017" s="11" t="s">
        <v>1398</v>
      </c>
      <c r="AL2017" s="22">
        <f t="shared" si="93"/>
        <v>2317</v>
      </c>
      <c r="AM2017" s="11" t="str">
        <f>VLOOKUP(O2017,Sheet2!$D$6:$E$14,2,FALSE)</f>
        <v>Spare parts</v>
      </c>
      <c r="AN2017" s="11" t="str">
        <f>VLOOKUP(F2017,Sheet2!$E$10:$F$13,2,FALSE)</f>
        <v>SPM</v>
      </c>
      <c r="AO2017" s="35" t="s">
        <v>14668</v>
      </c>
      <c r="AP2017">
        <f>MATCH(AN2017,Sheet2!$F$5:$F$18,0)</f>
        <v>6</v>
      </c>
      <c r="AQ2017">
        <f>MATCH(AO2017,Sheet2!$F$5:$K$5,0)</f>
        <v>6</v>
      </c>
      <c r="AR2017" s="33">
        <f>INDEX(Sheet2!$F$5:$K$18,OPaL!AP2017,OPaL!AQ2017)</f>
        <v>0.15</v>
      </c>
      <c r="AS2017" s="1">
        <f t="shared" si="95"/>
        <v>17839.8</v>
      </c>
    </row>
    <row r="2018" spans="1:45" x14ac:dyDescent="0.2">
      <c r="A2018" s="11" t="s">
        <v>3895</v>
      </c>
      <c r="B2018" s="11" t="s">
        <v>3896</v>
      </c>
      <c r="C2018" s="11" t="s">
        <v>11737</v>
      </c>
      <c r="D2018" s="21">
        <v>42975</v>
      </c>
      <c r="E2018" s="21" t="s">
        <v>9697</v>
      </c>
      <c r="F2018" s="21" t="s">
        <v>14659</v>
      </c>
      <c r="G2018" s="11" t="s">
        <v>2</v>
      </c>
      <c r="H2018" s="11" t="s">
        <v>16</v>
      </c>
      <c r="I2018" s="11" t="s">
        <v>4</v>
      </c>
      <c r="J2018" s="12">
        <v>1</v>
      </c>
      <c r="K2018" s="12">
        <v>20988</v>
      </c>
      <c r="L2018" s="12">
        <v>0</v>
      </c>
      <c r="M2018" s="12">
        <v>0</v>
      </c>
      <c r="N2018" s="12">
        <f t="shared" si="94"/>
        <v>20988</v>
      </c>
      <c r="O2018" s="11" t="s">
        <v>5</v>
      </c>
      <c r="P2018" s="13">
        <v>0</v>
      </c>
      <c r="Q2018" s="11" t="s">
        <v>6</v>
      </c>
      <c r="R2018" s="13">
        <v>0</v>
      </c>
      <c r="S2018" s="13">
        <v>0</v>
      </c>
      <c r="T2018" s="11" t="s">
        <v>7</v>
      </c>
      <c r="U2018" s="11" t="s">
        <v>8</v>
      </c>
      <c r="V2018" s="15">
        <v>0</v>
      </c>
      <c r="W2018" s="13">
        <v>0</v>
      </c>
      <c r="X2018" s="15">
        <v>0</v>
      </c>
      <c r="Y2018" s="15">
        <v>0</v>
      </c>
      <c r="Z2018" s="13">
        <v>0</v>
      </c>
      <c r="AA2018" s="15">
        <v>0</v>
      </c>
      <c r="AB2018" s="13">
        <v>0</v>
      </c>
      <c r="AC2018" s="15">
        <v>0</v>
      </c>
      <c r="AD2018" s="13">
        <v>0</v>
      </c>
      <c r="AE2018" s="15">
        <v>0</v>
      </c>
      <c r="AF2018" s="13">
        <v>0</v>
      </c>
      <c r="AG2018" s="15">
        <v>0</v>
      </c>
      <c r="AH2018" s="13">
        <v>0</v>
      </c>
      <c r="AI2018" s="15">
        <v>0</v>
      </c>
      <c r="AJ2018" s="11" t="s">
        <v>17</v>
      </c>
      <c r="AK2018" s="11" t="s">
        <v>1398</v>
      </c>
      <c r="AL2018" s="22">
        <f t="shared" si="93"/>
        <v>2317</v>
      </c>
      <c r="AM2018" s="11" t="str">
        <f>VLOOKUP(O2018,Sheet2!$D$6:$E$14,2,FALSE)</f>
        <v>Spare parts</v>
      </c>
      <c r="AN2018" s="11" t="str">
        <f>VLOOKUP(F2018,Sheet2!$E$10:$F$13,2,FALSE)</f>
        <v>SPM</v>
      </c>
      <c r="AO2018" s="35" t="s">
        <v>14668</v>
      </c>
      <c r="AP2018">
        <f>MATCH(AN2018,Sheet2!$F$5:$F$18,0)</f>
        <v>6</v>
      </c>
      <c r="AQ2018">
        <f>MATCH(AO2018,Sheet2!$F$5:$K$5,0)</f>
        <v>6</v>
      </c>
      <c r="AR2018" s="33">
        <f>INDEX(Sheet2!$F$5:$K$18,OPaL!AP2018,OPaL!AQ2018)</f>
        <v>0.15</v>
      </c>
      <c r="AS2018" s="1">
        <f t="shared" si="95"/>
        <v>17839.8</v>
      </c>
    </row>
    <row r="2019" spans="1:45" x14ac:dyDescent="0.2">
      <c r="A2019" s="11" t="s">
        <v>3903</v>
      </c>
      <c r="B2019" s="11" t="s">
        <v>3904</v>
      </c>
      <c r="C2019" s="11" t="s">
        <v>11738</v>
      </c>
      <c r="D2019" s="21">
        <v>42975</v>
      </c>
      <c r="E2019" s="21" t="s">
        <v>9697</v>
      </c>
      <c r="F2019" s="21" t="s">
        <v>14659</v>
      </c>
      <c r="G2019" s="11" t="s">
        <v>2</v>
      </c>
      <c r="H2019" s="11" t="s">
        <v>16</v>
      </c>
      <c r="I2019" s="11" t="s">
        <v>4</v>
      </c>
      <c r="J2019" s="12">
        <v>1</v>
      </c>
      <c r="K2019" s="12">
        <v>20988</v>
      </c>
      <c r="L2019" s="12">
        <v>0</v>
      </c>
      <c r="M2019" s="12">
        <v>0</v>
      </c>
      <c r="N2019" s="12">
        <f t="shared" si="94"/>
        <v>20988</v>
      </c>
      <c r="O2019" s="11" t="s">
        <v>5</v>
      </c>
      <c r="P2019" s="13">
        <v>0</v>
      </c>
      <c r="Q2019" s="11" t="s">
        <v>6</v>
      </c>
      <c r="R2019" s="13">
        <v>0</v>
      </c>
      <c r="S2019" s="13">
        <v>0</v>
      </c>
      <c r="T2019" s="11" t="s">
        <v>7</v>
      </c>
      <c r="U2019" s="11" t="s">
        <v>8</v>
      </c>
      <c r="V2019" s="15">
        <v>0</v>
      </c>
      <c r="W2019" s="13">
        <v>0</v>
      </c>
      <c r="X2019" s="15">
        <v>0</v>
      </c>
      <c r="Y2019" s="15">
        <v>0</v>
      </c>
      <c r="Z2019" s="13">
        <v>0</v>
      </c>
      <c r="AA2019" s="15">
        <v>0</v>
      </c>
      <c r="AB2019" s="13">
        <v>0</v>
      </c>
      <c r="AC2019" s="15">
        <v>0</v>
      </c>
      <c r="AD2019" s="13">
        <v>0</v>
      </c>
      <c r="AE2019" s="15">
        <v>0</v>
      </c>
      <c r="AF2019" s="13">
        <v>0</v>
      </c>
      <c r="AG2019" s="15">
        <v>0</v>
      </c>
      <c r="AH2019" s="13">
        <v>0</v>
      </c>
      <c r="AI2019" s="15">
        <v>0</v>
      </c>
      <c r="AJ2019" s="11" t="s">
        <v>17</v>
      </c>
      <c r="AK2019" s="11" t="s">
        <v>1398</v>
      </c>
      <c r="AL2019" s="22">
        <f t="shared" si="93"/>
        <v>2317</v>
      </c>
      <c r="AM2019" s="11" t="str">
        <f>VLOOKUP(O2019,Sheet2!$D$6:$E$14,2,FALSE)</f>
        <v>Spare parts</v>
      </c>
      <c r="AN2019" s="11" t="str">
        <f>VLOOKUP(F2019,Sheet2!$E$10:$F$13,2,FALSE)</f>
        <v>SPM</v>
      </c>
      <c r="AO2019" s="35" t="s">
        <v>14668</v>
      </c>
      <c r="AP2019">
        <f>MATCH(AN2019,Sheet2!$F$5:$F$18,0)</f>
        <v>6</v>
      </c>
      <c r="AQ2019">
        <f>MATCH(AO2019,Sheet2!$F$5:$K$5,0)</f>
        <v>6</v>
      </c>
      <c r="AR2019" s="33">
        <f>INDEX(Sheet2!$F$5:$K$18,OPaL!AP2019,OPaL!AQ2019)</f>
        <v>0.15</v>
      </c>
      <c r="AS2019" s="1">
        <f t="shared" si="95"/>
        <v>17839.8</v>
      </c>
    </row>
    <row r="2020" spans="1:45" x14ac:dyDescent="0.2">
      <c r="A2020" s="11" t="s">
        <v>3909</v>
      </c>
      <c r="B2020" s="11" t="s">
        <v>3910</v>
      </c>
      <c r="C2020" s="11" t="s">
        <v>11739</v>
      </c>
      <c r="D2020" s="21">
        <v>42975</v>
      </c>
      <c r="E2020" s="21" t="s">
        <v>9697</v>
      </c>
      <c r="F2020" s="21" t="s">
        <v>14659</v>
      </c>
      <c r="G2020" s="11" t="s">
        <v>2</v>
      </c>
      <c r="H2020" s="11" t="s">
        <v>16</v>
      </c>
      <c r="I2020" s="11" t="s">
        <v>4</v>
      </c>
      <c r="J2020" s="12">
        <v>1</v>
      </c>
      <c r="K2020" s="12">
        <v>20988</v>
      </c>
      <c r="L2020" s="12">
        <v>0</v>
      </c>
      <c r="M2020" s="12">
        <v>0</v>
      </c>
      <c r="N2020" s="12">
        <f t="shared" si="94"/>
        <v>20988</v>
      </c>
      <c r="O2020" s="11" t="s">
        <v>5</v>
      </c>
      <c r="P2020" s="13">
        <v>0</v>
      </c>
      <c r="Q2020" s="11" t="s">
        <v>6</v>
      </c>
      <c r="R2020" s="13">
        <v>0</v>
      </c>
      <c r="S2020" s="13">
        <v>0</v>
      </c>
      <c r="T2020" s="11" t="s">
        <v>7</v>
      </c>
      <c r="U2020" s="11" t="s">
        <v>8</v>
      </c>
      <c r="V2020" s="15">
        <v>0</v>
      </c>
      <c r="W2020" s="13">
        <v>0</v>
      </c>
      <c r="X2020" s="15">
        <v>0</v>
      </c>
      <c r="Y2020" s="15">
        <v>0</v>
      </c>
      <c r="Z2020" s="13">
        <v>0</v>
      </c>
      <c r="AA2020" s="15">
        <v>0</v>
      </c>
      <c r="AB2020" s="13">
        <v>0</v>
      </c>
      <c r="AC2020" s="15">
        <v>0</v>
      </c>
      <c r="AD2020" s="13">
        <v>0</v>
      </c>
      <c r="AE2020" s="15">
        <v>0</v>
      </c>
      <c r="AF2020" s="13">
        <v>0</v>
      </c>
      <c r="AG2020" s="15">
        <v>0</v>
      </c>
      <c r="AH2020" s="13">
        <v>0</v>
      </c>
      <c r="AI2020" s="15">
        <v>0</v>
      </c>
      <c r="AJ2020" s="11" t="s">
        <v>17</v>
      </c>
      <c r="AK2020" s="11" t="s">
        <v>1398</v>
      </c>
      <c r="AL2020" s="22">
        <f t="shared" si="93"/>
        <v>2317</v>
      </c>
      <c r="AM2020" s="11" t="str">
        <f>VLOOKUP(O2020,Sheet2!$D$6:$E$14,2,FALSE)</f>
        <v>Spare parts</v>
      </c>
      <c r="AN2020" s="11" t="str">
        <f>VLOOKUP(F2020,Sheet2!$E$10:$F$13,2,FALSE)</f>
        <v>SPM</v>
      </c>
      <c r="AO2020" s="35" t="s">
        <v>14668</v>
      </c>
      <c r="AP2020">
        <f>MATCH(AN2020,Sheet2!$F$5:$F$18,0)</f>
        <v>6</v>
      </c>
      <c r="AQ2020">
        <f>MATCH(AO2020,Sheet2!$F$5:$K$5,0)</f>
        <v>6</v>
      </c>
      <c r="AR2020" s="33">
        <f>INDEX(Sheet2!$F$5:$K$18,OPaL!AP2020,OPaL!AQ2020)</f>
        <v>0.15</v>
      </c>
      <c r="AS2020" s="1">
        <f t="shared" si="95"/>
        <v>17839.8</v>
      </c>
    </row>
    <row r="2021" spans="1:45" x14ac:dyDescent="0.2">
      <c r="A2021" s="11" t="s">
        <v>5847</v>
      </c>
      <c r="B2021" s="11" t="s">
        <v>5848</v>
      </c>
      <c r="C2021" s="11" t="s">
        <v>11740</v>
      </c>
      <c r="D2021" s="21">
        <v>44294</v>
      </c>
      <c r="E2021" s="21" t="s">
        <v>9697</v>
      </c>
      <c r="F2021" s="21" t="s">
        <v>14659</v>
      </c>
      <c r="G2021" s="11" t="s">
        <v>2</v>
      </c>
      <c r="H2021" s="11" t="s">
        <v>3</v>
      </c>
      <c r="I2021" s="11" t="s">
        <v>4</v>
      </c>
      <c r="J2021" s="12">
        <v>1</v>
      </c>
      <c r="K2021" s="12">
        <v>20956.97</v>
      </c>
      <c r="L2021" s="12">
        <v>0</v>
      </c>
      <c r="M2021" s="12">
        <v>0</v>
      </c>
      <c r="N2021" s="12">
        <f t="shared" si="94"/>
        <v>20956.97</v>
      </c>
      <c r="O2021" s="11" t="s">
        <v>5</v>
      </c>
      <c r="P2021" s="13">
        <v>0</v>
      </c>
      <c r="Q2021" s="11" t="s">
        <v>6</v>
      </c>
      <c r="R2021" s="13">
        <v>0</v>
      </c>
      <c r="S2021" s="13">
        <v>0</v>
      </c>
      <c r="T2021" s="11" t="s">
        <v>7</v>
      </c>
      <c r="U2021" s="11" t="s">
        <v>8</v>
      </c>
      <c r="V2021" s="15">
        <v>0</v>
      </c>
      <c r="W2021" s="13">
        <v>0</v>
      </c>
      <c r="X2021" s="15">
        <v>0</v>
      </c>
      <c r="Y2021" s="15">
        <v>0</v>
      </c>
      <c r="Z2021" s="13">
        <v>0</v>
      </c>
      <c r="AA2021" s="15">
        <v>0</v>
      </c>
      <c r="AB2021" s="13">
        <v>0</v>
      </c>
      <c r="AC2021" s="15">
        <v>0</v>
      </c>
      <c r="AD2021" s="13">
        <v>0</v>
      </c>
      <c r="AE2021" s="15">
        <v>0</v>
      </c>
      <c r="AF2021" s="13">
        <v>0</v>
      </c>
      <c r="AG2021" s="15">
        <v>0</v>
      </c>
      <c r="AH2021" s="13">
        <v>0</v>
      </c>
      <c r="AI2021" s="15">
        <v>0</v>
      </c>
      <c r="AJ2021" s="11" t="s">
        <v>9</v>
      </c>
      <c r="AK2021" s="11" t="s">
        <v>13</v>
      </c>
      <c r="AL2021" s="22">
        <f t="shared" si="93"/>
        <v>998</v>
      </c>
      <c r="AM2021" s="11" t="str">
        <f>VLOOKUP(O2021,Sheet2!$D$6:$E$14,2,FALSE)</f>
        <v>Spare parts</v>
      </c>
      <c r="AN2021" s="11" t="str">
        <f>VLOOKUP(F2021,Sheet2!$E$10:$F$13,2,FALSE)</f>
        <v>SPM</v>
      </c>
      <c r="AO2021" s="35" t="s">
        <v>14668</v>
      </c>
      <c r="AP2021">
        <f>MATCH(AN2021,Sheet2!$F$5:$F$18,0)</f>
        <v>6</v>
      </c>
      <c r="AQ2021">
        <f>MATCH(AO2021,Sheet2!$F$5:$K$5,0)</f>
        <v>6</v>
      </c>
      <c r="AR2021" s="33">
        <f>INDEX(Sheet2!$F$5:$K$18,OPaL!AP2021,OPaL!AQ2021)</f>
        <v>0.15</v>
      </c>
      <c r="AS2021" s="1">
        <f t="shared" si="95"/>
        <v>17813.424500000001</v>
      </c>
    </row>
    <row r="2022" spans="1:45" x14ac:dyDescent="0.2">
      <c r="A2022" s="11" t="s">
        <v>8892</v>
      </c>
      <c r="B2022" s="11" t="s">
        <v>8893</v>
      </c>
      <c r="C2022" s="11" t="s">
        <v>11741</v>
      </c>
      <c r="D2022" s="21">
        <v>45226</v>
      </c>
      <c r="E2022" s="21" t="s">
        <v>9739</v>
      </c>
      <c r="F2022" s="21" t="s">
        <v>14659</v>
      </c>
      <c r="G2022" s="11" t="s">
        <v>2</v>
      </c>
      <c r="H2022" s="11" t="s">
        <v>350</v>
      </c>
      <c r="I2022" s="11" t="s">
        <v>4</v>
      </c>
      <c r="J2022" s="13">
        <v>10</v>
      </c>
      <c r="K2022" s="12">
        <v>20914.66</v>
      </c>
      <c r="L2022" s="12">
        <v>0</v>
      </c>
      <c r="M2022" s="12">
        <v>0</v>
      </c>
      <c r="N2022" s="12">
        <f t="shared" si="94"/>
        <v>20914.66</v>
      </c>
      <c r="O2022" s="11" t="s">
        <v>8227</v>
      </c>
      <c r="P2022" s="13">
        <v>0</v>
      </c>
      <c r="Q2022" s="11" t="s">
        <v>6</v>
      </c>
      <c r="R2022" s="13">
        <v>0</v>
      </c>
      <c r="S2022" s="13">
        <v>0</v>
      </c>
      <c r="T2022" s="11" t="s">
        <v>7</v>
      </c>
      <c r="U2022" s="11" t="s">
        <v>8</v>
      </c>
      <c r="V2022" s="15">
        <v>0</v>
      </c>
      <c r="W2022" s="13">
        <v>0</v>
      </c>
      <c r="X2022" s="15">
        <v>0</v>
      </c>
      <c r="Y2022" s="15">
        <v>0</v>
      </c>
      <c r="Z2022" s="13">
        <v>0</v>
      </c>
      <c r="AA2022" s="15">
        <v>0</v>
      </c>
      <c r="AB2022" s="13">
        <v>0</v>
      </c>
      <c r="AC2022" s="15">
        <v>0</v>
      </c>
      <c r="AD2022" s="13">
        <v>0</v>
      </c>
      <c r="AE2022" s="15">
        <v>0</v>
      </c>
      <c r="AF2022" s="13">
        <v>0</v>
      </c>
      <c r="AG2022" s="15">
        <v>0</v>
      </c>
      <c r="AH2022" s="13">
        <v>0</v>
      </c>
      <c r="AI2022" s="15">
        <v>0</v>
      </c>
      <c r="AJ2022" s="11" t="s">
        <v>352</v>
      </c>
      <c r="AK2022" s="11" t="s">
        <v>8228</v>
      </c>
      <c r="AL2022" s="22">
        <f t="shared" si="93"/>
        <v>66</v>
      </c>
      <c r="AM2022" s="11" t="str">
        <f>VLOOKUP(O2022,Sheet2!$D$6:$E$14,2,FALSE)</f>
        <v>Consumables</v>
      </c>
      <c r="AN2022" s="11" t="str">
        <f>VLOOKUP(F2022,Sheet2!$E$15:$F$18,2,FALSE)</f>
        <v>CM</v>
      </c>
      <c r="AO2022" s="35" t="s">
        <v>14664</v>
      </c>
      <c r="AP2022">
        <f>MATCH(AN2022,Sheet2!$F$5:$F$18,0)</f>
        <v>13</v>
      </c>
      <c r="AQ2022">
        <f>MATCH(AO2022,Sheet2!$F$5:$K$5,0)</f>
        <v>2</v>
      </c>
      <c r="AR2022" s="33">
        <f>INDEX(Sheet2!$F$5:$K$18,OPaL!AP2022,OPaL!AQ2022)</f>
        <v>0</v>
      </c>
      <c r="AS2022" s="1">
        <f t="shared" si="95"/>
        <v>20914.66</v>
      </c>
    </row>
    <row r="2023" spans="1:45" x14ac:dyDescent="0.2">
      <c r="A2023" s="11" t="s">
        <v>9092</v>
      </c>
      <c r="B2023" s="11" t="s">
        <v>9093</v>
      </c>
      <c r="C2023" s="11" t="s">
        <v>11742</v>
      </c>
      <c r="D2023" s="21">
        <v>45119</v>
      </c>
      <c r="E2023" s="21" t="s">
        <v>9761</v>
      </c>
      <c r="F2023" s="21" t="s">
        <v>14659</v>
      </c>
      <c r="G2023" s="11" t="s">
        <v>2</v>
      </c>
      <c r="H2023" s="11" t="s">
        <v>3</v>
      </c>
      <c r="I2023" s="11" t="s">
        <v>4</v>
      </c>
      <c r="J2023" s="13">
        <v>25</v>
      </c>
      <c r="K2023" s="12">
        <v>20829.87</v>
      </c>
      <c r="L2023" s="12">
        <v>0</v>
      </c>
      <c r="M2023" s="12">
        <v>0</v>
      </c>
      <c r="N2023" s="12">
        <f t="shared" si="94"/>
        <v>20829.87</v>
      </c>
      <c r="O2023" s="11" t="s">
        <v>8227</v>
      </c>
      <c r="P2023" s="13">
        <v>0</v>
      </c>
      <c r="Q2023" s="11" t="s">
        <v>6</v>
      </c>
      <c r="R2023" s="13">
        <v>0</v>
      </c>
      <c r="S2023" s="13">
        <v>0</v>
      </c>
      <c r="T2023" s="11" t="s">
        <v>7</v>
      </c>
      <c r="U2023" s="11" t="s">
        <v>8</v>
      </c>
      <c r="V2023" s="15">
        <v>0</v>
      </c>
      <c r="W2023" s="13">
        <v>0</v>
      </c>
      <c r="X2023" s="15">
        <v>0</v>
      </c>
      <c r="Y2023" s="15">
        <v>0</v>
      </c>
      <c r="Z2023" s="13">
        <v>0</v>
      </c>
      <c r="AA2023" s="15">
        <v>0</v>
      </c>
      <c r="AB2023" s="13">
        <v>0</v>
      </c>
      <c r="AC2023" s="15">
        <v>0</v>
      </c>
      <c r="AD2023" s="13">
        <v>0</v>
      </c>
      <c r="AE2023" s="15">
        <v>0</v>
      </c>
      <c r="AF2023" s="13">
        <v>0</v>
      </c>
      <c r="AG2023" s="15">
        <v>0</v>
      </c>
      <c r="AH2023" s="13">
        <v>0</v>
      </c>
      <c r="AI2023" s="15">
        <v>0</v>
      </c>
      <c r="AJ2023" s="11" t="s">
        <v>9</v>
      </c>
      <c r="AK2023" s="11" t="s">
        <v>8228</v>
      </c>
      <c r="AL2023" s="22">
        <f t="shared" si="93"/>
        <v>173</v>
      </c>
      <c r="AM2023" s="11" t="str">
        <f>VLOOKUP(O2023,Sheet2!$D$6:$E$14,2,FALSE)</f>
        <v>Consumables</v>
      </c>
      <c r="AN2023" s="11" t="str">
        <f>VLOOKUP(F2023,Sheet2!$E$15:$F$18,2,FALSE)</f>
        <v>CM</v>
      </c>
      <c r="AO2023" s="35" t="s">
        <v>14665</v>
      </c>
      <c r="AP2023">
        <f>MATCH(AN2023,Sheet2!$F$5:$F$18,0)</f>
        <v>13</v>
      </c>
      <c r="AQ2023">
        <f>MATCH(AO2023,Sheet2!$F$5:$K$5,0)</f>
        <v>3</v>
      </c>
      <c r="AR2023" s="33">
        <f>INDEX(Sheet2!$F$5:$K$18,OPaL!AP2023,OPaL!AQ2023)</f>
        <v>0</v>
      </c>
      <c r="AS2023" s="1">
        <f t="shared" si="95"/>
        <v>20829.87</v>
      </c>
    </row>
    <row r="2024" spans="1:45" x14ac:dyDescent="0.2">
      <c r="A2024" s="11" t="s">
        <v>9310</v>
      </c>
      <c r="B2024" s="11" t="s">
        <v>9311</v>
      </c>
      <c r="C2024" s="11" t="s">
        <v>11743</v>
      </c>
      <c r="D2024" s="21">
        <v>44657</v>
      </c>
      <c r="E2024" s="21" t="s">
        <v>9757</v>
      </c>
      <c r="F2024" s="21" t="s">
        <v>14659</v>
      </c>
      <c r="G2024" s="11" t="s">
        <v>2</v>
      </c>
      <c r="H2024" s="11" t="s">
        <v>3</v>
      </c>
      <c r="I2024" s="11" t="s">
        <v>4</v>
      </c>
      <c r="J2024" s="13">
        <v>4</v>
      </c>
      <c r="K2024" s="12">
        <v>20819.599999999999</v>
      </c>
      <c r="L2024" s="12">
        <v>0</v>
      </c>
      <c r="M2024" s="12">
        <v>0</v>
      </c>
      <c r="N2024" s="12">
        <f t="shared" si="94"/>
        <v>20819.599999999999</v>
      </c>
      <c r="O2024" s="11" t="s">
        <v>8227</v>
      </c>
      <c r="P2024" s="13">
        <v>0</v>
      </c>
      <c r="Q2024" s="11" t="s">
        <v>6</v>
      </c>
      <c r="R2024" s="13">
        <v>0</v>
      </c>
      <c r="S2024" s="13">
        <v>0</v>
      </c>
      <c r="T2024" s="11" t="s">
        <v>7</v>
      </c>
      <c r="U2024" s="11" t="s">
        <v>8</v>
      </c>
      <c r="V2024" s="15">
        <v>0</v>
      </c>
      <c r="W2024" s="13">
        <v>0</v>
      </c>
      <c r="X2024" s="15">
        <v>0</v>
      </c>
      <c r="Y2024" s="15">
        <v>0</v>
      </c>
      <c r="Z2024" s="13">
        <v>0</v>
      </c>
      <c r="AA2024" s="15">
        <v>0</v>
      </c>
      <c r="AB2024" s="13">
        <v>0</v>
      </c>
      <c r="AC2024" s="15">
        <v>0</v>
      </c>
      <c r="AD2024" s="13">
        <v>0</v>
      </c>
      <c r="AE2024" s="15">
        <v>0</v>
      </c>
      <c r="AF2024" s="13">
        <v>0</v>
      </c>
      <c r="AG2024" s="15">
        <v>0</v>
      </c>
      <c r="AH2024" s="13">
        <v>0</v>
      </c>
      <c r="AI2024" s="15">
        <v>0</v>
      </c>
      <c r="AJ2024" s="11" t="s">
        <v>9</v>
      </c>
      <c r="AK2024" s="11" t="s">
        <v>8228</v>
      </c>
      <c r="AL2024" s="22">
        <f t="shared" si="93"/>
        <v>635</v>
      </c>
      <c r="AM2024" s="11" t="str">
        <f>VLOOKUP(O2024,Sheet2!$D$6:$E$14,2,FALSE)</f>
        <v>Consumables</v>
      </c>
      <c r="AN2024" s="11" t="str">
        <f>VLOOKUP(F2024,Sheet2!$E$15:$F$18,2,FALSE)</f>
        <v>CM</v>
      </c>
      <c r="AO2024" s="35" t="s">
        <v>14668</v>
      </c>
      <c r="AP2024">
        <f>MATCH(AN2024,Sheet2!$F$5:$F$18,0)</f>
        <v>13</v>
      </c>
      <c r="AQ2024">
        <f>MATCH(AO2024,Sheet2!$F$5:$K$5,0)</f>
        <v>6</v>
      </c>
      <c r="AR2024" s="33">
        <f>INDEX(Sheet2!$F$5:$K$18,OPaL!AP2024,OPaL!AQ2024)</f>
        <v>0.2</v>
      </c>
      <c r="AS2024" s="1">
        <f t="shared" si="95"/>
        <v>16655.68</v>
      </c>
    </row>
    <row r="2025" spans="1:45" x14ac:dyDescent="0.2">
      <c r="A2025" s="11" t="s">
        <v>5939</v>
      </c>
      <c r="B2025" s="11" t="s">
        <v>5940</v>
      </c>
      <c r="C2025" s="11" t="s">
        <v>11744</v>
      </c>
      <c r="D2025" s="21">
        <v>42529</v>
      </c>
      <c r="E2025" s="21" t="s">
        <v>9697</v>
      </c>
      <c r="F2025" s="21" t="s">
        <v>14659</v>
      </c>
      <c r="G2025" s="11" t="s">
        <v>2</v>
      </c>
      <c r="H2025" s="11" t="s">
        <v>3</v>
      </c>
      <c r="I2025" s="11" t="s">
        <v>4</v>
      </c>
      <c r="J2025" s="12">
        <v>4</v>
      </c>
      <c r="K2025" s="12">
        <v>20798.900000000001</v>
      </c>
      <c r="L2025" s="12">
        <v>0</v>
      </c>
      <c r="M2025" s="12">
        <v>0</v>
      </c>
      <c r="N2025" s="12">
        <f t="shared" si="94"/>
        <v>20798.900000000001</v>
      </c>
      <c r="O2025" s="11" t="s">
        <v>5</v>
      </c>
      <c r="P2025" s="13">
        <v>0</v>
      </c>
      <c r="Q2025" s="11" t="s">
        <v>6</v>
      </c>
      <c r="R2025" s="13">
        <v>0</v>
      </c>
      <c r="S2025" s="13">
        <v>0</v>
      </c>
      <c r="T2025" s="11" t="s">
        <v>7</v>
      </c>
      <c r="U2025" s="11" t="s">
        <v>8</v>
      </c>
      <c r="V2025" s="15">
        <v>0</v>
      </c>
      <c r="W2025" s="13">
        <v>0</v>
      </c>
      <c r="X2025" s="15">
        <v>0</v>
      </c>
      <c r="Y2025" s="15">
        <v>0</v>
      </c>
      <c r="Z2025" s="13">
        <v>0</v>
      </c>
      <c r="AA2025" s="15">
        <v>0</v>
      </c>
      <c r="AB2025" s="13">
        <v>0</v>
      </c>
      <c r="AC2025" s="15">
        <v>0</v>
      </c>
      <c r="AD2025" s="13">
        <v>0</v>
      </c>
      <c r="AE2025" s="15">
        <v>0</v>
      </c>
      <c r="AF2025" s="13">
        <v>0</v>
      </c>
      <c r="AG2025" s="15">
        <v>0</v>
      </c>
      <c r="AH2025" s="13">
        <v>0</v>
      </c>
      <c r="AI2025" s="15">
        <v>0</v>
      </c>
      <c r="AJ2025" s="11" t="s">
        <v>9</v>
      </c>
      <c r="AK2025" s="11" t="s">
        <v>13</v>
      </c>
      <c r="AL2025" s="22">
        <f t="shared" si="93"/>
        <v>2763</v>
      </c>
      <c r="AM2025" s="11" t="str">
        <f>VLOOKUP(O2025,Sheet2!$D$6:$E$14,2,FALSE)</f>
        <v>Spare parts</v>
      </c>
      <c r="AN2025" s="11" t="str">
        <f>VLOOKUP(F2025,Sheet2!$E$10:$F$13,2,FALSE)</f>
        <v>SPM</v>
      </c>
      <c r="AO2025" s="35" t="s">
        <v>14668</v>
      </c>
      <c r="AP2025">
        <f>MATCH(AN2025,Sheet2!$F$5:$F$18,0)</f>
        <v>6</v>
      </c>
      <c r="AQ2025">
        <f>MATCH(AO2025,Sheet2!$F$5:$K$5,0)</f>
        <v>6</v>
      </c>
      <c r="AR2025" s="33">
        <f>INDEX(Sheet2!$F$5:$K$18,OPaL!AP2025,OPaL!AQ2025)</f>
        <v>0.15</v>
      </c>
      <c r="AS2025" s="1">
        <f t="shared" si="95"/>
        <v>17679.065000000002</v>
      </c>
    </row>
    <row r="2026" spans="1:45" x14ac:dyDescent="0.2">
      <c r="A2026" s="11" t="s">
        <v>1949</v>
      </c>
      <c r="B2026" s="11" t="s">
        <v>1950</v>
      </c>
      <c r="C2026" s="11" t="s">
        <v>11745</v>
      </c>
      <c r="D2026" s="21">
        <v>42943</v>
      </c>
      <c r="E2026" s="21" t="s">
        <v>9697</v>
      </c>
      <c r="F2026" s="21" t="s">
        <v>14659</v>
      </c>
      <c r="G2026" s="11" t="s">
        <v>2</v>
      </c>
      <c r="H2026" s="11" t="s">
        <v>16</v>
      </c>
      <c r="I2026" s="11" t="s">
        <v>4</v>
      </c>
      <c r="J2026" s="12">
        <v>1</v>
      </c>
      <c r="K2026" s="12">
        <v>20717.38</v>
      </c>
      <c r="L2026" s="12">
        <v>0</v>
      </c>
      <c r="M2026" s="12">
        <v>0</v>
      </c>
      <c r="N2026" s="12">
        <f t="shared" si="94"/>
        <v>20717.38</v>
      </c>
      <c r="O2026" s="11" t="s">
        <v>5</v>
      </c>
      <c r="P2026" s="13">
        <v>0</v>
      </c>
      <c r="Q2026" s="11" t="s">
        <v>6</v>
      </c>
      <c r="R2026" s="13">
        <v>0</v>
      </c>
      <c r="S2026" s="13">
        <v>0</v>
      </c>
      <c r="T2026" s="11" t="s">
        <v>7</v>
      </c>
      <c r="U2026" s="11" t="s">
        <v>8</v>
      </c>
      <c r="V2026" s="15">
        <v>0</v>
      </c>
      <c r="W2026" s="13">
        <v>0</v>
      </c>
      <c r="X2026" s="15">
        <v>0</v>
      </c>
      <c r="Y2026" s="15">
        <v>0</v>
      </c>
      <c r="Z2026" s="13">
        <v>0</v>
      </c>
      <c r="AA2026" s="15">
        <v>0</v>
      </c>
      <c r="AB2026" s="13">
        <v>0</v>
      </c>
      <c r="AC2026" s="15">
        <v>0</v>
      </c>
      <c r="AD2026" s="13">
        <v>0</v>
      </c>
      <c r="AE2026" s="15">
        <v>0</v>
      </c>
      <c r="AF2026" s="13">
        <v>0</v>
      </c>
      <c r="AG2026" s="15">
        <v>0</v>
      </c>
      <c r="AH2026" s="13">
        <v>0</v>
      </c>
      <c r="AI2026" s="15">
        <v>0</v>
      </c>
      <c r="AJ2026" s="11" t="s">
        <v>17</v>
      </c>
      <c r="AK2026" s="11" t="s">
        <v>13</v>
      </c>
      <c r="AL2026" s="22">
        <f t="shared" si="93"/>
        <v>2349</v>
      </c>
      <c r="AM2026" s="11" t="str">
        <f>VLOOKUP(O2026,Sheet2!$D$6:$E$14,2,FALSE)</f>
        <v>Spare parts</v>
      </c>
      <c r="AN2026" s="11" t="str">
        <f>VLOOKUP(F2026,Sheet2!$E$10:$F$13,2,FALSE)</f>
        <v>SPM</v>
      </c>
      <c r="AO2026" s="35" t="s">
        <v>14668</v>
      </c>
      <c r="AP2026">
        <f>MATCH(AN2026,Sheet2!$F$5:$F$18,0)</f>
        <v>6</v>
      </c>
      <c r="AQ2026">
        <f>MATCH(AO2026,Sheet2!$F$5:$K$5,0)</f>
        <v>6</v>
      </c>
      <c r="AR2026" s="33">
        <f>INDEX(Sheet2!$F$5:$K$18,OPaL!AP2026,OPaL!AQ2026)</f>
        <v>0.15</v>
      </c>
      <c r="AS2026" s="1">
        <f t="shared" si="95"/>
        <v>17609.773000000001</v>
      </c>
    </row>
    <row r="2027" spans="1:45" x14ac:dyDescent="0.2">
      <c r="A2027" s="11" t="s">
        <v>5507</v>
      </c>
      <c r="B2027" s="11" t="s">
        <v>5508</v>
      </c>
      <c r="C2027" s="11" t="s">
        <v>11746</v>
      </c>
      <c r="D2027" s="21">
        <v>44677</v>
      </c>
      <c r="E2027" s="21" t="s">
        <v>9785</v>
      </c>
      <c r="F2027" s="21" t="s">
        <v>14658</v>
      </c>
      <c r="G2027" s="11" t="s">
        <v>2</v>
      </c>
      <c r="H2027" s="11" t="s">
        <v>16</v>
      </c>
      <c r="I2027" s="11" t="s">
        <v>4</v>
      </c>
      <c r="J2027" s="12">
        <v>1</v>
      </c>
      <c r="K2027" s="12">
        <v>20708.8</v>
      </c>
      <c r="L2027" s="12">
        <v>0</v>
      </c>
      <c r="M2027" s="12">
        <v>0</v>
      </c>
      <c r="N2027" s="12">
        <f t="shared" si="94"/>
        <v>20708.8</v>
      </c>
      <c r="O2027" s="11" t="s">
        <v>5</v>
      </c>
      <c r="P2027" s="13">
        <v>0</v>
      </c>
      <c r="Q2027" s="11" t="s">
        <v>6</v>
      </c>
      <c r="R2027" s="13">
        <v>0</v>
      </c>
      <c r="S2027" s="13">
        <v>0</v>
      </c>
      <c r="T2027" s="11" t="s">
        <v>7</v>
      </c>
      <c r="U2027" s="11" t="s">
        <v>8</v>
      </c>
      <c r="V2027" s="15">
        <v>0</v>
      </c>
      <c r="W2027" s="13">
        <v>0</v>
      </c>
      <c r="X2027" s="15">
        <v>0</v>
      </c>
      <c r="Y2027" s="15">
        <v>0</v>
      </c>
      <c r="Z2027" s="13">
        <v>0</v>
      </c>
      <c r="AA2027" s="15">
        <v>0</v>
      </c>
      <c r="AB2027" s="13">
        <v>0</v>
      </c>
      <c r="AC2027" s="15">
        <v>0</v>
      </c>
      <c r="AD2027" s="13">
        <v>0</v>
      </c>
      <c r="AE2027" s="15">
        <v>0</v>
      </c>
      <c r="AF2027" s="13">
        <v>0</v>
      </c>
      <c r="AG2027" s="15">
        <v>0</v>
      </c>
      <c r="AH2027" s="13">
        <v>0</v>
      </c>
      <c r="AI2027" s="15">
        <v>0</v>
      </c>
      <c r="AJ2027" s="11" t="s">
        <v>17</v>
      </c>
      <c r="AK2027" s="11" t="s">
        <v>1398</v>
      </c>
      <c r="AL2027" s="22">
        <f t="shared" si="93"/>
        <v>615</v>
      </c>
      <c r="AM2027" s="11" t="str">
        <f>VLOOKUP(O2027,Sheet2!$D$6:$E$14,2,FALSE)</f>
        <v>Spare parts</v>
      </c>
      <c r="AN2027" s="11" t="str">
        <f>VLOOKUP(F2027,Sheet2!$E$10:$F$13,2,FALSE)</f>
        <v>SPE</v>
      </c>
      <c r="AO2027" s="35" t="s">
        <v>14668</v>
      </c>
      <c r="AP2027">
        <f>MATCH(AN2027,Sheet2!$F$5:$F$18,0)</f>
        <v>7</v>
      </c>
      <c r="AQ2027">
        <f>MATCH(AO2027,Sheet2!$F$5:$K$5,0)</f>
        <v>6</v>
      </c>
      <c r="AR2027" s="33">
        <f>INDEX(Sheet2!$F$5:$K$18,OPaL!AP2027,OPaL!AQ2027)</f>
        <v>0.15</v>
      </c>
      <c r="AS2027" s="1">
        <f t="shared" si="95"/>
        <v>17602.48</v>
      </c>
    </row>
    <row r="2028" spans="1:45" x14ac:dyDescent="0.2">
      <c r="A2028" s="11" t="s">
        <v>6995</v>
      </c>
      <c r="B2028" s="11" t="s">
        <v>6996</v>
      </c>
      <c r="C2028" s="11" t="s">
        <v>11747</v>
      </c>
      <c r="D2028" s="21">
        <v>42821</v>
      </c>
      <c r="E2028" s="21" t="s">
        <v>9697</v>
      </c>
      <c r="F2028" s="21" t="s">
        <v>14659</v>
      </c>
      <c r="G2028" s="11" t="s">
        <v>2</v>
      </c>
      <c r="H2028" s="11" t="s">
        <v>16</v>
      </c>
      <c r="I2028" s="11" t="s">
        <v>4</v>
      </c>
      <c r="J2028" s="13">
        <v>4</v>
      </c>
      <c r="K2028" s="12">
        <v>20639.84</v>
      </c>
      <c r="L2028" s="12">
        <v>0</v>
      </c>
      <c r="M2028" s="12">
        <v>0</v>
      </c>
      <c r="N2028" s="12">
        <f t="shared" si="94"/>
        <v>20639.84</v>
      </c>
      <c r="O2028" s="11" t="s">
        <v>5</v>
      </c>
      <c r="P2028" s="13">
        <v>0</v>
      </c>
      <c r="Q2028" s="11" t="s">
        <v>6</v>
      </c>
      <c r="R2028" s="13">
        <v>0</v>
      </c>
      <c r="S2028" s="13">
        <v>0</v>
      </c>
      <c r="T2028" s="11" t="s">
        <v>7</v>
      </c>
      <c r="U2028" s="11" t="s">
        <v>8</v>
      </c>
      <c r="V2028" s="15">
        <v>0</v>
      </c>
      <c r="W2028" s="13">
        <v>0</v>
      </c>
      <c r="X2028" s="15">
        <v>0</v>
      </c>
      <c r="Y2028" s="15">
        <v>0</v>
      </c>
      <c r="Z2028" s="13">
        <v>0</v>
      </c>
      <c r="AA2028" s="15">
        <v>0</v>
      </c>
      <c r="AB2028" s="13">
        <v>0</v>
      </c>
      <c r="AC2028" s="15">
        <v>0</v>
      </c>
      <c r="AD2028" s="13">
        <v>0</v>
      </c>
      <c r="AE2028" s="15">
        <v>0</v>
      </c>
      <c r="AF2028" s="13">
        <v>0</v>
      </c>
      <c r="AG2028" s="15">
        <v>0</v>
      </c>
      <c r="AH2028" s="13">
        <v>0</v>
      </c>
      <c r="AI2028" s="15">
        <v>0</v>
      </c>
      <c r="AJ2028" s="11" t="s">
        <v>17</v>
      </c>
      <c r="AK2028" s="11" t="s">
        <v>13</v>
      </c>
      <c r="AL2028" s="22">
        <f t="shared" si="93"/>
        <v>2471</v>
      </c>
      <c r="AM2028" s="11" t="str">
        <f>VLOOKUP(O2028,Sheet2!$D$6:$E$14,2,FALSE)</f>
        <v>Spare parts</v>
      </c>
      <c r="AN2028" s="11" t="str">
        <f>VLOOKUP(F2028,Sheet2!$E$10:$F$13,2,FALSE)</f>
        <v>SPM</v>
      </c>
      <c r="AO2028" s="35" t="s">
        <v>14668</v>
      </c>
      <c r="AP2028">
        <f>MATCH(AN2028,Sheet2!$F$5:$F$18,0)</f>
        <v>6</v>
      </c>
      <c r="AQ2028">
        <f>MATCH(AO2028,Sheet2!$F$5:$K$5,0)</f>
        <v>6</v>
      </c>
      <c r="AR2028" s="33">
        <f>INDEX(Sheet2!$F$5:$K$18,OPaL!AP2028,OPaL!AQ2028)</f>
        <v>0.15</v>
      </c>
      <c r="AS2028" s="1">
        <f t="shared" si="95"/>
        <v>17543.864000000001</v>
      </c>
    </row>
    <row r="2029" spans="1:45" x14ac:dyDescent="0.2">
      <c r="A2029" s="11" t="s">
        <v>851</v>
      </c>
      <c r="B2029" s="11" t="s">
        <v>852</v>
      </c>
      <c r="C2029" s="11" t="s">
        <v>11748</v>
      </c>
      <c r="D2029" s="21">
        <v>42871</v>
      </c>
      <c r="E2029" s="21" t="s">
        <v>9697</v>
      </c>
      <c r="F2029" s="21" t="s">
        <v>14659</v>
      </c>
      <c r="G2029" s="11" t="s">
        <v>2</v>
      </c>
      <c r="H2029" s="11" t="s">
        <v>16</v>
      </c>
      <c r="I2029" s="11" t="s">
        <v>4</v>
      </c>
      <c r="J2029" s="13">
        <v>2</v>
      </c>
      <c r="K2029" s="12">
        <v>20631.240000000002</v>
      </c>
      <c r="L2029" s="12">
        <v>0</v>
      </c>
      <c r="M2029" s="12">
        <v>0</v>
      </c>
      <c r="N2029" s="12">
        <f t="shared" si="94"/>
        <v>20631.240000000002</v>
      </c>
      <c r="O2029" s="11" t="s">
        <v>5</v>
      </c>
      <c r="P2029" s="13">
        <v>0</v>
      </c>
      <c r="Q2029" s="11" t="s">
        <v>6</v>
      </c>
      <c r="R2029" s="13">
        <v>0</v>
      </c>
      <c r="S2029" s="13">
        <v>0</v>
      </c>
      <c r="T2029" s="11" t="s">
        <v>7</v>
      </c>
      <c r="U2029" s="11" t="s">
        <v>8</v>
      </c>
      <c r="V2029" s="15">
        <v>0</v>
      </c>
      <c r="W2029" s="13">
        <v>0</v>
      </c>
      <c r="X2029" s="15">
        <v>0</v>
      </c>
      <c r="Y2029" s="15">
        <v>0</v>
      </c>
      <c r="Z2029" s="13">
        <v>0</v>
      </c>
      <c r="AA2029" s="15">
        <v>0</v>
      </c>
      <c r="AB2029" s="13">
        <v>0</v>
      </c>
      <c r="AC2029" s="15">
        <v>0</v>
      </c>
      <c r="AD2029" s="13">
        <v>0</v>
      </c>
      <c r="AE2029" s="15">
        <v>0</v>
      </c>
      <c r="AF2029" s="13">
        <v>0</v>
      </c>
      <c r="AG2029" s="15">
        <v>0</v>
      </c>
      <c r="AH2029" s="13">
        <v>0</v>
      </c>
      <c r="AI2029" s="15">
        <v>0</v>
      </c>
      <c r="AJ2029" s="11" t="s">
        <v>17</v>
      </c>
      <c r="AK2029" s="11" t="s">
        <v>13</v>
      </c>
      <c r="AL2029" s="22">
        <f t="shared" si="93"/>
        <v>2421</v>
      </c>
      <c r="AM2029" s="11" t="str">
        <f>VLOOKUP(O2029,Sheet2!$D$6:$E$14,2,FALSE)</f>
        <v>Spare parts</v>
      </c>
      <c r="AN2029" s="11" t="str">
        <f>VLOOKUP(F2029,Sheet2!$E$10:$F$13,2,FALSE)</f>
        <v>SPM</v>
      </c>
      <c r="AO2029" s="35" t="s">
        <v>14668</v>
      </c>
      <c r="AP2029">
        <f>MATCH(AN2029,Sheet2!$F$5:$F$18,0)</f>
        <v>6</v>
      </c>
      <c r="AQ2029">
        <f>MATCH(AO2029,Sheet2!$F$5:$K$5,0)</f>
        <v>6</v>
      </c>
      <c r="AR2029" s="33">
        <f>INDEX(Sheet2!$F$5:$K$18,OPaL!AP2029,OPaL!AQ2029)</f>
        <v>0.15</v>
      </c>
      <c r="AS2029" s="1">
        <f t="shared" si="95"/>
        <v>17536.554</v>
      </c>
    </row>
    <row r="2030" spans="1:45" x14ac:dyDescent="0.2">
      <c r="A2030" s="11" t="s">
        <v>853</v>
      </c>
      <c r="B2030" s="11" t="s">
        <v>854</v>
      </c>
      <c r="C2030" s="11" t="s">
        <v>11749</v>
      </c>
      <c r="D2030" s="21">
        <v>45160</v>
      </c>
      <c r="E2030" s="21" t="s">
        <v>9697</v>
      </c>
      <c r="F2030" s="21" t="s">
        <v>14659</v>
      </c>
      <c r="G2030" s="11" t="s">
        <v>2</v>
      </c>
      <c r="H2030" s="11" t="s">
        <v>16</v>
      </c>
      <c r="I2030" s="11" t="s">
        <v>4</v>
      </c>
      <c r="J2030" s="13">
        <v>2</v>
      </c>
      <c r="K2030" s="12">
        <v>20631.240000000002</v>
      </c>
      <c r="L2030" s="12">
        <v>0</v>
      </c>
      <c r="M2030" s="12">
        <v>0</v>
      </c>
      <c r="N2030" s="12">
        <f t="shared" si="94"/>
        <v>20631.240000000002</v>
      </c>
      <c r="O2030" s="11" t="s">
        <v>5</v>
      </c>
      <c r="P2030" s="13">
        <v>0</v>
      </c>
      <c r="Q2030" s="11" t="s">
        <v>6</v>
      </c>
      <c r="R2030" s="13">
        <v>0</v>
      </c>
      <c r="S2030" s="13">
        <v>0</v>
      </c>
      <c r="T2030" s="11" t="s">
        <v>7</v>
      </c>
      <c r="U2030" s="11" t="s">
        <v>8</v>
      </c>
      <c r="V2030" s="15">
        <v>0</v>
      </c>
      <c r="W2030" s="13">
        <v>0</v>
      </c>
      <c r="X2030" s="15">
        <v>0</v>
      </c>
      <c r="Y2030" s="15">
        <v>0</v>
      </c>
      <c r="Z2030" s="13">
        <v>0</v>
      </c>
      <c r="AA2030" s="15">
        <v>0</v>
      </c>
      <c r="AB2030" s="13">
        <v>0</v>
      </c>
      <c r="AC2030" s="15">
        <v>0</v>
      </c>
      <c r="AD2030" s="13">
        <v>0</v>
      </c>
      <c r="AE2030" s="15">
        <v>0</v>
      </c>
      <c r="AF2030" s="13">
        <v>0</v>
      </c>
      <c r="AG2030" s="15">
        <v>0</v>
      </c>
      <c r="AH2030" s="13">
        <v>0</v>
      </c>
      <c r="AI2030" s="15">
        <v>0</v>
      </c>
      <c r="AJ2030" s="11" t="s">
        <v>17</v>
      </c>
      <c r="AK2030" s="11" t="s">
        <v>13</v>
      </c>
      <c r="AL2030" s="22">
        <f t="shared" si="93"/>
        <v>132</v>
      </c>
      <c r="AM2030" s="11" t="str">
        <f>VLOOKUP(O2030,Sheet2!$D$6:$E$14,2,FALSE)</f>
        <v>Spare parts</v>
      </c>
      <c r="AN2030" s="11" t="str">
        <f>VLOOKUP(F2030,Sheet2!$E$10:$F$13,2,FALSE)</f>
        <v>SPM</v>
      </c>
      <c r="AO2030" s="35" t="s">
        <v>14665</v>
      </c>
      <c r="AP2030">
        <f>MATCH(AN2030,Sheet2!$F$5:$F$18,0)</f>
        <v>6</v>
      </c>
      <c r="AQ2030">
        <f>MATCH(AO2030,Sheet2!$F$5:$K$5,0)</f>
        <v>3</v>
      </c>
      <c r="AR2030" s="33">
        <f>INDEX(Sheet2!$F$5:$K$18,OPaL!AP2030,OPaL!AQ2030)</f>
        <v>0</v>
      </c>
      <c r="AS2030" s="1">
        <f t="shared" si="95"/>
        <v>20631.240000000002</v>
      </c>
    </row>
    <row r="2031" spans="1:45" x14ac:dyDescent="0.2">
      <c r="A2031" s="11" t="s">
        <v>7788</v>
      </c>
      <c r="B2031" s="11" t="s">
        <v>7789</v>
      </c>
      <c r="C2031" s="11" t="s">
        <v>11750</v>
      </c>
      <c r="D2031" s="21">
        <v>45016</v>
      </c>
      <c r="E2031" s="21" t="s">
        <v>9697</v>
      </c>
      <c r="F2031" s="21" t="s">
        <v>14659</v>
      </c>
      <c r="G2031" s="11" t="s">
        <v>2</v>
      </c>
      <c r="H2031" s="11" t="s">
        <v>3</v>
      </c>
      <c r="I2031" s="11" t="s">
        <v>4</v>
      </c>
      <c r="J2031" s="12">
        <v>2</v>
      </c>
      <c r="K2031" s="12">
        <v>20623.68</v>
      </c>
      <c r="L2031" s="12">
        <v>0</v>
      </c>
      <c r="M2031" s="12">
        <v>0</v>
      </c>
      <c r="N2031" s="12">
        <f t="shared" si="94"/>
        <v>20623.68</v>
      </c>
      <c r="O2031" s="11" t="s">
        <v>5</v>
      </c>
      <c r="P2031" s="13">
        <v>0</v>
      </c>
      <c r="Q2031" s="11" t="s">
        <v>6</v>
      </c>
      <c r="R2031" s="13">
        <v>0</v>
      </c>
      <c r="S2031" s="13">
        <v>0</v>
      </c>
      <c r="T2031" s="11" t="s">
        <v>7</v>
      </c>
      <c r="U2031" s="11" t="s">
        <v>8</v>
      </c>
      <c r="V2031" s="15">
        <v>0</v>
      </c>
      <c r="W2031" s="13">
        <v>0</v>
      </c>
      <c r="X2031" s="15">
        <v>0</v>
      </c>
      <c r="Y2031" s="15">
        <v>0</v>
      </c>
      <c r="Z2031" s="13">
        <v>0</v>
      </c>
      <c r="AA2031" s="15">
        <v>0</v>
      </c>
      <c r="AB2031" s="13">
        <v>0</v>
      </c>
      <c r="AC2031" s="15">
        <v>0</v>
      </c>
      <c r="AD2031" s="13">
        <v>0</v>
      </c>
      <c r="AE2031" s="15">
        <v>0</v>
      </c>
      <c r="AF2031" s="13">
        <v>0</v>
      </c>
      <c r="AG2031" s="15">
        <v>0</v>
      </c>
      <c r="AH2031" s="13">
        <v>0</v>
      </c>
      <c r="AI2031" s="15">
        <v>0</v>
      </c>
      <c r="AJ2031" s="11" t="s">
        <v>9</v>
      </c>
      <c r="AK2031" s="11" t="s">
        <v>13</v>
      </c>
      <c r="AL2031" s="22">
        <f t="shared" si="93"/>
        <v>276</v>
      </c>
      <c r="AM2031" s="11" t="str">
        <f>VLOOKUP(O2031,Sheet2!$D$6:$E$14,2,FALSE)</f>
        <v>Spare parts</v>
      </c>
      <c r="AN2031" s="11" t="str">
        <f>VLOOKUP(F2031,Sheet2!$E$10:$F$13,2,FALSE)</f>
        <v>SPM</v>
      </c>
      <c r="AO2031" s="35" t="s">
        <v>14667</v>
      </c>
      <c r="AP2031">
        <f>MATCH(AN2031,Sheet2!$F$5:$F$18,0)</f>
        <v>6</v>
      </c>
      <c r="AQ2031">
        <f>MATCH(AO2031,Sheet2!$F$5:$K$5,0)</f>
        <v>5</v>
      </c>
      <c r="AR2031" s="33">
        <f>INDEX(Sheet2!$F$5:$K$18,OPaL!AP2031,OPaL!AQ2031)</f>
        <v>0.1</v>
      </c>
      <c r="AS2031" s="1">
        <f t="shared" si="95"/>
        <v>18561.312000000002</v>
      </c>
    </row>
    <row r="2032" spans="1:45" x14ac:dyDescent="0.2">
      <c r="A2032" s="11" t="s">
        <v>2399</v>
      </c>
      <c r="B2032" s="11" t="s">
        <v>2400</v>
      </c>
      <c r="C2032" s="11" t="s">
        <v>11751</v>
      </c>
      <c r="D2032" s="21">
        <v>43962</v>
      </c>
      <c r="E2032" s="21" t="s">
        <v>9723</v>
      </c>
      <c r="F2032" s="21" t="s">
        <v>14659</v>
      </c>
      <c r="G2032" s="11" t="s">
        <v>2</v>
      </c>
      <c r="H2032" s="11" t="s">
        <v>3</v>
      </c>
      <c r="I2032" s="11" t="s">
        <v>4</v>
      </c>
      <c r="J2032" s="13">
        <v>3</v>
      </c>
      <c r="K2032" s="12">
        <v>20623.54</v>
      </c>
      <c r="L2032" s="12">
        <v>0</v>
      </c>
      <c r="M2032" s="12">
        <v>0</v>
      </c>
      <c r="N2032" s="12">
        <f t="shared" si="94"/>
        <v>20623.54</v>
      </c>
      <c r="O2032" s="11" t="s">
        <v>5</v>
      </c>
      <c r="P2032" s="13">
        <v>0</v>
      </c>
      <c r="Q2032" s="11" t="s">
        <v>6</v>
      </c>
      <c r="R2032" s="13">
        <v>0</v>
      </c>
      <c r="S2032" s="13">
        <v>0</v>
      </c>
      <c r="T2032" s="11" t="s">
        <v>7</v>
      </c>
      <c r="U2032" s="11" t="s">
        <v>8</v>
      </c>
      <c r="V2032" s="15">
        <v>0</v>
      </c>
      <c r="W2032" s="13">
        <v>0</v>
      </c>
      <c r="X2032" s="15">
        <v>0</v>
      </c>
      <c r="Y2032" s="15">
        <v>0</v>
      </c>
      <c r="Z2032" s="13">
        <v>0</v>
      </c>
      <c r="AA2032" s="15">
        <v>0</v>
      </c>
      <c r="AB2032" s="13">
        <v>0</v>
      </c>
      <c r="AC2032" s="15">
        <v>0</v>
      </c>
      <c r="AD2032" s="13">
        <v>0</v>
      </c>
      <c r="AE2032" s="15">
        <v>0</v>
      </c>
      <c r="AF2032" s="13">
        <v>0</v>
      </c>
      <c r="AG2032" s="15">
        <v>0</v>
      </c>
      <c r="AH2032" s="13">
        <v>0</v>
      </c>
      <c r="AI2032" s="15">
        <v>0</v>
      </c>
      <c r="AJ2032" s="11" t="s">
        <v>9</v>
      </c>
      <c r="AK2032" s="11" t="s">
        <v>13</v>
      </c>
      <c r="AL2032" s="22">
        <f t="shared" si="93"/>
        <v>1330</v>
      </c>
      <c r="AM2032" s="11" t="str">
        <f>VLOOKUP(O2032,Sheet2!$D$6:$E$14,2,FALSE)</f>
        <v>Spare parts</v>
      </c>
      <c r="AN2032" s="11" t="str">
        <f>VLOOKUP(F2032,Sheet2!$E$10:$F$13,2,FALSE)</f>
        <v>SPM</v>
      </c>
      <c r="AO2032" s="35" t="s">
        <v>14668</v>
      </c>
      <c r="AP2032">
        <f>MATCH(AN2032,Sheet2!$F$5:$F$18,0)</f>
        <v>6</v>
      </c>
      <c r="AQ2032">
        <f>MATCH(AO2032,Sheet2!$F$5:$K$5,0)</f>
        <v>6</v>
      </c>
      <c r="AR2032" s="33">
        <f>INDEX(Sheet2!$F$5:$K$18,OPaL!AP2032,OPaL!AQ2032)</f>
        <v>0.15</v>
      </c>
      <c r="AS2032" s="1">
        <f t="shared" si="95"/>
        <v>17530.009000000002</v>
      </c>
    </row>
    <row r="2033" spans="1:45" x14ac:dyDescent="0.2">
      <c r="A2033" s="11" t="s">
        <v>8752</v>
      </c>
      <c r="B2033" s="11" t="s">
        <v>8753</v>
      </c>
      <c r="C2033" s="11" t="s">
        <v>11752</v>
      </c>
      <c r="D2033" s="21">
        <v>45240</v>
      </c>
      <c r="E2033" s="21" t="s">
        <v>9753</v>
      </c>
      <c r="F2033" s="21" t="s">
        <v>14659</v>
      </c>
      <c r="G2033" s="11" t="s">
        <v>2</v>
      </c>
      <c r="H2033" s="11" t="s">
        <v>350</v>
      </c>
      <c r="I2033" s="11" t="s">
        <v>4</v>
      </c>
      <c r="J2033" s="12">
        <v>30</v>
      </c>
      <c r="K2033" s="12">
        <v>20582.099999999999</v>
      </c>
      <c r="L2033" s="12">
        <v>0</v>
      </c>
      <c r="M2033" s="12">
        <v>0</v>
      </c>
      <c r="N2033" s="12">
        <f t="shared" si="94"/>
        <v>20582.099999999999</v>
      </c>
      <c r="O2033" s="11" t="s">
        <v>8227</v>
      </c>
      <c r="P2033" s="13">
        <v>0</v>
      </c>
      <c r="Q2033" s="11" t="s">
        <v>6</v>
      </c>
      <c r="R2033" s="13">
        <v>0</v>
      </c>
      <c r="S2033" s="13">
        <v>0</v>
      </c>
      <c r="T2033" s="11" t="s">
        <v>7</v>
      </c>
      <c r="U2033" s="11" t="s">
        <v>8</v>
      </c>
      <c r="V2033" s="15">
        <v>0</v>
      </c>
      <c r="W2033" s="13">
        <v>0</v>
      </c>
      <c r="X2033" s="15">
        <v>0</v>
      </c>
      <c r="Y2033" s="15">
        <v>0</v>
      </c>
      <c r="Z2033" s="13">
        <v>0</v>
      </c>
      <c r="AA2033" s="15">
        <v>0</v>
      </c>
      <c r="AB2033" s="13">
        <v>0</v>
      </c>
      <c r="AC2033" s="15">
        <v>0</v>
      </c>
      <c r="AD2033" s="13">
        <v>0</v>
      </c>
      <c r="AE2033" s="15">
        <v>0</v>
      </c>
      <c r="AF2033" s="13">
        <v>0</v>
      </c>
      <c r="AG2033" s="15">
        <v>0</v>
      </c>
      <c r="AH2033" s="13">
        <v>0</v>
      </c>
      <c r="AI2033" s="15">
        <v>0</v>
      </c>
      <c r="AJ2033" s="11" t="s">
        <v>352</v>
      </c>
      <c r="AK2033" s="11" t="s">
        <v>8228</v>
      </c>
      <c r="AL2033" s="22">
        <f t="shared" si="93"/>
        <v>52</v>
      </c>
      <c r="AM2033" s="11" t="str">
        <f>VLOOKUP(O2033,Sheet2!$D$6:$E$14,2,FALSE)</f>
        <v>Consumables</v>
      </c>
      <c r="AN2033" s="11" t="str">
        <f>VLOOKUP(F2033,Sheet2!$E$15:$F$18,2,FALSE)</f>
        <v>CM</v>
      </c>
      <c r="AO2033" s="35" t="s">
        <v>14664</v>
      </c>
      <c r="AP2033">
        <f>MATCH(AN2033,Sheet2!$F$5:$F$18,0)</f>
        <v>13</v>
      </c>
      <c r="AQ2033">
        <f>MATCH(AO2033,Sheet2!$F$5:$K$5,0)</f>
        <v>2</v>
      </c>
      <c r="AR2033" s="33">
        <f>INDEX(Sheet2!$F$5:$K$18,OPaL!AP2033,OPaL!AQ2033)</f>
        <v>0</v>
      </c>
      <c r="AS2033" s="1">
        <f t="shared" si="95"/>
        <v>20582.099999999999</v>
      </c>
    </row>
    <row r="2034" spans="1:45" x14ac:dyDescent="0.2">
      <c r="A2034" s="11" t="s">
        <v>9180</v>
      </c>
      <c r="B2034" s="11" t="s">
        <v>9181</v>
      </c>
      <c r="C2034" s="11" t="s">
        <v>11182</v>
      </c>
      <c r="D2034" s="21">
        <v>44649</v>
      </c>
      <c r="E2034" s="21" t="s">
        <v>9752</v>
      </c>
      <c r="F2034" s="21" t="s">
        <v>14659</v>
      </c>
      <c r="G2034" s="11" t="s">
        <v>2</v>
      </c>
      <c r="H2034" s="11" t="s">
        <v>16</v>
      </c>
      <c r="I2034" s="11" t="s">
        <v>4</v>
      </c>
      <c r="J2034" s="13">
        <v>9</v>
      </c>
      <c r="K2034" s="12">
        <v>20570.91</v>
      </c>
      <c r="L2034" s="12">
        <v>0</v>
      </c>
      <c r="M2034" s="12">
        <v>0</v>
      </c>
      <c r="N2034" s="12">
        <f t="shared" si="94"/>
        <v>20570.91</v>
      </c>
      <c r="O2034" s="11" t="s">
        <v>8227</v>
      </c>
      <c r="P2034" s="13">
        <v>0</v>
      </c>
      <c r="Q2034" s="11" t="s">
        <v>6</v>
      </c>
      <c r="R2034" s="13">
        <v>0</v>
      </c>
      <c r="S2034" s="13">
        <v>0</v>
      </c>
      <c r="T2034" s="11" t="s">
        <v>7</v>
      </c>
      <c r="U2034" s="11" t="s">
        <v>8</v>
      </c>
      <c r="V2034" s="15">
        <v>0</v>
      </c>
      <c r="W2034" s="13">
        <v>0</v>
      </c>
      <c r="X2034" s="15">
        <v>0</v>
      </c>
      <c r="Y2034" s="15">
        <v>0</v>
      </c>
      <c r="Z2034" s="13">
        <v>0</v>
      </c>
      <c r="AA2034" s="15">
        <v>0</v>
      </c>
      <c r="AB2034" s="13">
        <v>0</v>
      </c>
      <c r="AC2034" s="15">
        <v>0</v>
      </c>
      <c r="AD2034" s="13">
        <v>0</v>
      </c>
      <c r="AE2034" s="15">
        <v>0</v>
      </c>
      <c r="AF2034" s="13">
        <v>0</v>
      </c>
      <c r="AG2034" s="15">
        <v>0</v>
      </c>
      <c r="AH2034" s="13">
        <v>0</v>
      </c>
      <c r="AI2034" s="15">
        <v>0</v>
      </c>
      <c r="AJ2034" s="11" t="s">
        <v>17</v>
      </c>
      <c r="AK2034" s="11" t="s">
        <v>8228</v>
      </c>
      <c r="AL2034" s="22">
        <f t="shared" si="93"/>
        <v>643</v>
      </c>
      <c r="AM2034" s="11" t="str">
        <f>VLOOKUP(O2034,Sheet2!$D$6:$E$14,2,FALSE)</f>
        <v>Consumables</v>
      </c>
      <c r="AN2034" s="11" t="str">
        <f>VLOOKUP(F2034,Sheet2!$E$15:$F$18,2,FALSE)</f>
        <v>CM</v>
      </c>
      <c r="AO2034" s="35" t="s">
        <v>14668</v>
      </c>
      <c r="AP2034">
        <f>MATCH(AN2034,Sheet2!$F$5:$F$18,0)</f>
        <v>13</v>
      </c>
      <c r="AQ2034">
        <f>MATCH(AO2034,Sheet2!$F$5:$K$5,0)</f>
        <v>6</v>
      </c>
      <c r="AR2034" s="33">
        <f>INDEX(Sheet2!$F$5:$K$18,OPaL!AP2034,OPaL!AQ2034)</f>
        <v>0.2</v>
      </c>
      <c r="AS2034" s="1">
        <f t="shared" si="95"/>
        <v>16456.727999999999</v>
      </c>
    </row>
    <row r="2035" spans="1:45" x14ac:dyDescent="0.2">
      <c r="A2035" s="11" t="s">
        <v>992</v>
      </c>
      <c r="B2035" s="11" t="s">
        <v>993</v>
      </c>
      <c r="C2035" s="11" t="s">
        <v>11753</v>
      </c>
      <c r="D2035" s="21">
        <v>44753</v>
      </c>
      <c r="E2035" s="21" t="s">
        <v>9697</v>
      </c>
      <c r="F2035" s="21" t="s">
        <v>14659</v>
      </c>
      <c r="G2035" s="11" t="s">
        <v>2</v>
      </c>
      <c r="H2035" s="11" t="s">
        <v>3</v>
      </c>
      <c r="I2035" s="11" t="s">
        <v>4</v>
      </c>
      <c r="J2035" s="12">
        <v>1</v>
      </c>
      <c r="K2035" s="12">
        <v>20563.18</v>
      </c>
      <c r="L2035" s="12">
        <v>0</v>
      </c>
      <c r="M2035" s="12">
        <v>0</v>
      </c>
      <c r="N2035" s="12">
        <f t="shared" si="94"/>
        <v>20563.18</v>
      </c>
      <c r="O2035" s="11" t="s">
        <v>5</v>
      </c>
      <c r="P2035" s="13">
        <v>0</v>
      </c>
      <c r="Q2035" s="11" t="s">
        <v>6</v>
      </c>
      <c r="R2035" s="13">
        <v>0</v>
      </c>
      <c r="S2035" s="13">
        <v>0</v>
      </c>
      <c r="T2035" s="11" t="s">
        <v>7</v>
      </c>
      <c r="U2035" s="11" t="s">
        <v>8</v>
      </c>
      <c r="V2035" s="15">
        <v>0</v>
      </c>
      <c r="W2035" s="13">
        <v>0</v>
      </c>
      <c r="X2035" s="15">
        <v>0</v>
      </c>
      <c r="Y2035" s="15">
        <v>0</v>
      </c>
      <c r="Z2035" s="13">
        <v>0</v>
      </c>
      <c r="AA2035" s="15">
        <v>0</v>
      </c>
      <c r="AB2035" s="13">
        <v>0</v>
      </c>
      <c r="AC2035" s="15">
        <v>0</v>
      </c>
      <c r="AD2035" s="13">
        <v>0</v>
      </c>
      <c r="AE2035" s="15">
        <v>0</v>
      </c>
      <c r="AF2035" s="13">
        <v>0</v>
      </c>
      <c r="AG2035" s="15">
        <v>0</v>
      </c>
      <c r="AH2035" s="13">
        <v>0</v>
      </c>
      <c r="AI2035" s="15">
        <v>0</v>
      </c>
      <c r="AJ2035" s="11" t="s">
        <v>9</v>
      </c>
      <c r="AK2035" s="11" t="s">
        <v>13</v>
      </c>
      <c r="AL2035" s="22">
        <f t="shared" si="93"/>
        <v>539</v>
      </c>
      <c r="AM2035" s="11" t="str">
        <f>VLOOKUP(O2035,Sheet2!$D$6:$E$14,2,FALSE)</f>
        <v>Spare parts</v>
      </c>
      <c r="AN2035" s="11" t="str">
        <f>VLOOKUP(F2035,Sheet2!$E$10:$F$13,2,FALSE)</f>
        <v>SPM</v>
      </c>
      <c r="AO2035" s="35" t="s">
        <v>14668</v>
      </c>
      <c r="AP2035">
        <f>MATCH(AN2035,Sheet2!$F$5:$F$18,0)</f>
        <v>6</v>
      </c>
      <c r="AQ2035">
        <f>MATCH(AO2035,Sheet2!$F$5:$K$5,0)</f>
        <v>6</v>
      </c>
      <c r="AR2035" s="33">
        <f>INDEX(Sheet2!$F$5:$K$18,OPaL!AP2035,OPaL!AQ2035)</f>
        <v>0.15</v>
      </c>
      <c r="AS2035" s="1">
        <f t="shared" si="95"/>
        <v>17478.703000000001</v>
      </c>
    </row>
    <row r="2036" spans="1:45" x14ac:dyDescent="0.2">
      <c r="A2036" s="11" t="s">
        <v>3771</v>
      </c>
      <c r="B2036" s="11" t="s">
        <v>3772</v>
      </c>
      <c r="C2036" s="11" t="s">
        <v>11754</v>
      </c>
      <c r="D2036" s="21">
        <v>42784</v>
      </c>
      <c r="E2036" s="21" t="s">
        <v>9697</v>
      </c>
      <c r="F2036" s="21" t="s">
        <v>14659</v>
      </c>
      <c r="G2036" s="11" t="s">
        <v>2</v>
      </c>
      <c r="H2036" s="11" t="s">
        <v>16</v>
      </c>
      <c r="I2036" s="11" t="s">
        <v>4</v>
      </c>
      <c r="J2036" s="12">
        <v>1</v>
      </c>
      <c r="K2036" s="12">
        <v>20551.45</v>
      </c>
      <c r="L2036" s="12">
        <v>0</v>
      </c>
      <c r="M2036" s="12">
        <v>0</v>
      </c>
      <c r="N2036" s="12">
        <f t="shared" si="94"/>
        <v>20551.45</v>
      </c>
      <c r="O2036" s="11" t="s">
        <v>5</v>
      </c>
      <c r="P2036" s="13">
        <v>0</v>
      </c>
      <c r="Q2036" s="11" t="s">
        <v>6</v>
      </c>
      <c r="R2036" s="13">
        <v>0</v>
      </c>
      <c r="S2036" s="13">
        <v>0</v>
      </c>
      <c r="T2036" s="11" t="s">
        <v>7</v>
      </c>
      <c r="U2036" s="11" t="s">
        <v>8</v>
      </c>
      <c r="V2036" s="15">
        <v>0</v>
      </c>
      <c r="W2036" s="13">
        <v>0</v>
      </c>
      <c r="X2036" s="15">
        <v>0</v>
      </c>
      <c r="Y2036" s="15">
        <v>0</v>
      </c>
      <c r="Z2036" s="13">
        <v>0</v>
      </c>
      <c r="AA2036" s="15">
        <v>0</v>
      </c>
      <c r="AB2036" s="13">
        <v>0</v>
      </c>
      <c r="AC2036" s="15">
        <v>0</v>
      </c>
      <c r="AD2036" s="13">
        <v>0</v>
      </c>
      <c r="AE2036" s="15">
        <v>0</v>
      </c>
      <c r="AF2036" s="13">
        <v>0</v>
      </c>
      <c r="AG2036" s="15">
        <v>0</v>
      </c>
      <c r="AH2036" s="13">
        <v>0</v>
      </c>
      <c r="AI2036" s="15">
        <v>0</v>
      </c>
      <c r="AJ2036" s="11" t="s">
        <v>17</v>
      </c>
      <c r="AK2036" s="11" t="s">
        <v>1398</v>
      </c>
      <c r="AL2036" s="22">
        <f t="shared" si="93"/>
        <v>2508</v>
      </c>
      <c r="AM2036" s="11" t="str">
        <f>VLOOKUP(O2036,Sheet2!$D$6:$E$14,2,FALSE)</f>
        <v>Spare parts</v>
      </c>
      <c r="AN2036" s="11" t="str">
        <f>VLOOKUP(F2036,Sheet2!$E$10:$F$13,2,FALSE)</f>
        <v>SPM</v>
      </c>
      <c r="AO2036" s="35" t="s">
        <v>14668</v>
      </c>
      <c r="AP2036">
        <f>MATCH(AN2036,Sheet2!$F$5:$F$18,0)</f>
        <v>6</v>
      </c>
      <c r="AQ2036">
        <f>MATCH(AO2036,Sheet2!$F$5:$K$5,0)</f>
        <v>6</v>
      </c>
      <c r="AR2036" s="33">
        <f>INDEX(Sheet2!$F$5:$K$18,OPaL!AP2036,OPaL!AQ2036)</f>
        <v>0.15</v>
      </c>
      <c r="AS2036" s="1">
        <f t="shared" si="95"/>
        <v>17468.732500000002</v>
      </c>
    </row>
    <row r="2037" spans="1:45" x14ac:dyDescent="0.2">
      <c r="A2037" s="11" t="s">
        <v>4879</v>
      </c>
      <c r="B2037" s="11" t="s">
        <v>4880</v>
      </c>
      <c r="C2037" s="11" t="s">
        <v>11755</v>
      </c>
      <c r="D2037" s="21">
        <v>44728</v>
      </c>
      <c r="E2037" s="21" t="s">
        <v>9697</v>
      </c>
      <c r="F2037" s="21" t="s">
        <v>14659</v>
      </c>
      <c r="G2037" s="11" t="s">
        <v>2</v>
      </c>
      <c r="H2037" s="11" t="s">
        <v>3</v>
      </c>
      <c r="I2037" s="11" t="s">
        <v>4</v>
      </c>
      <c r="J2037" s="13">
        <v>1</v>
      </c>
      <c r="K2037" s="12">
        <v>20528.55</v>
      </c>
      <c r="L2037" s="12">
        <v>0</v>
      </c>
      <c r="M2037" s="12">
        <v>0</v>
      </c>
      <c r="N2037" s="12">
        <f t="shared" si="94"/>
        <v>20528.55</v>
      </c>
      <c r="O2037" s="11" t="s">
        <v>5</v>
      </c>
      <c r="P2037" s="13">
        <v>0</v>
      </c>
      <c r="Q2037" s="11" t="s">
        <v>6</v>
      </c>
      <c r="R2037" s="13">
        <v>0</v>
      </c>
      <c r="S2037" s="13">
        <v>0</v>
      </c>
      <c r="T2037" s="11" t="s">
        <v>7</v>
      </c>
      <c r="U2037" s="11" t="s">
        <v>8</v>
      </c>
      <c r="V2037" s="15">
        <v>0</v>
      </c>
      <c r="W2037" s="13">
        <v>0</v>
      </c>
      <c r="X2037" s="15">
        <v>0</v>
      </c>
      <c r="Y2037" s="15">
        <v>0</v>
      </c>
      <c r="Z2037" s="13">
        <v>0</v>
      </c>
      <c r="AA2037" s="15">
        <v>0</v>
      </c>
      <c r="AB2037" s="13">
        <v>0</v>
      </c>
      <c r="AC2037" s="15">
        <v>0</v>
      </c>
      <c r="AD2037" s="13">
        <v>0</v>
      </c>
      <c r="AE2037" s="15">
        <v>0</v>
      </c>
      <c r="AF2037" s="13">
        <v>0</v>
      </c>
      <c r="AG2037" s="15">
        <v>0</v>
      </c>
      <c r="AH2037" s="13">
        <v>0</v>
      </c>
      <c r="AI2037" s="15">
        <v>0</v>
      </c>
      <c r="AJ2037" s="11" t="s">
        <v>9</v>
      </c>
      <c r="AK2037" s="11" t="s">
        <v>1398</v>
      </c>
      <c r="AL2037" s="22">
        <f t="shared" si="93"/>
        <v>564</v>
      </c>
      <c r="AM2037" s="11" t="str">
        <f>VLOOKUP(O2037,Sheet2!$D$6:$E$14,2,FALSE)</f>
        <v>Spare parts</v>
      </c>
      <c r="AN2037" s="11" t="str">
        <f>VLOOKUP(F2037,Sheet2!$E$10:$F$13,2,FALSE)</f>
        <v>SPM</v>
      </c>
      <c r="AO2037" s="35" t="s">
        <v>14668</v>
      </c>
      <c r="AP2037">
        <f>MATCH(AN2037,Sheet2!$F$5:$F$18,0)</f>
        <v>6</v>
      </c>
      <c r="AQ2037">
        <f>MATCH(AO2037,Sheet2!$F$5:$K$5,0)</f>
        <v>6</v>
      </c>
      <c r="AR2037" s="33">
        <f>INDEX(Sheet2!$F$5:$K$18,OPaL!AP2037,OPaL!AQ2037)</f>
        <v>0.15</v>
      </c>
      <c r="AS2037" s="1">
        <f t="shared" si="95"/>
        <v>17449.267499999998</v>
      </c>
    </row>
    <row r="2038" spans="1:45" x14ac:dyDescent="0.2">
      <c r="A2038" s="11" t="s">
        <v>5003</v>
      </c>
      <c r="B2038" s="11" t="s">
        <v>5004</v>
      </c>
      <c r="C2038" s="11" t="s">
        <v>11756</v>
      </c>
      <c r="D2038" s="21">
        <v>43302</v>
      </c>
      <c r="E2038" s="21" t="s">
        <v>9697</v>
      </c>
      <c r="F2038" s="21" t="s">
        <v>14659</v>
      </c>
      <c r="G2038" s="11" t="s">
        <v>2</v>
      </c>
      <c r="H2038" s="11" t="s">
        <v>3</v>
      </c>
      <c r="I2038" s="11" t="s">
        <v>4</v>
      </c>
      <c r="J2038" s="12">
        <v>1</v>
      </c>
      <c r="K2038" s="12">
        <v>20526.490000000002</v>
      </c>
      <c r="L2038" s="12">
        <v>0</v>
      </c>
      <c r="M2038" s="12">
        <v>0</v>
      </c>
      <c r="N2038" s="12">
        <f t="shared" si="94"/>
        <v>20526.490000000002</v>
      </c>
      <c r="O2038" s="11" t="s">
        <v>5</v>
      </c>
      <c r="P2038" s="13">
        <v>0</v>
      </c>
      <c r="Q2038" s="11" t="s">
        <v>6</v>
      </c>
      <c r="R2038" s="13">
        <v>0</v>
      </c>
      <c r="S2038" s="13">
        <v>0</v>
      </c>
      <c r="T2038" s="11" t="s">
        <v>7</v>
      </c>
      <c r="U2038" s="11" t="s">
        <v>8</v>
      </c>
      <c r="V2038" s="15">
        <v>0</v>
      </c>
      <c r="W2038" s="13">
        <v>0</v>
      </c>
      <c r="X2038" s="15">
        <v>0</v>
      </c>
      <c r="Y2038" s="15">
        <v>0</v>
      </c>
      <c r="Z2038" s="13">
        <v>0</v>
      </c>
      <c r="AA2038" s="15">
        <v>0</v>
      </c>
      <c r="AB2038" s="13">
        <v>0</v>
      </c>
      <c r="AC2038" s="15">
        <v>0</v>
      </c>
      <c r="AD2038" s="13">
        <v>0</v>
      </c>
      <c r="AE2038" s="15">
        <v>0</v>
      </c>
      <c r="AF2038" s="13">
        <v>0</v>
      </c>
      <c r="AG2038" s="15">
        <v>0</v>
      </c>
      <c r="AH2038" s="13">
        <v>0</v>
      </c>
      <c r="AI2038" s="15">
        <v>0</v>
      </c>
      <c r="AJ2038" s="11" t="s">
        <v>9</v>
      </c>
      <c r="AK2038" s="11" t="s">
        <v>1398</v>
      </c>
      <c r="AL2038" s="22">
        <f t="shared" si="93"/>
        <v>1990</v>
      </c>
      <c r="AM2038" s="11" t="str">
        <f>VLOOKUP(O2038,Sheet2!$D$6:$E$14,2,FALSE)</f>
        <v>Spare parts</v>
      </c>
      <c r="AN2038" s="11" t="str">
        <f>VLOOKUP(F2038,Sheet2!$E$10:$F$13,2,FALSE)</f>
        <v>SPM</v>
      </c>
      <c r="AO2038" s="35" t="s">
        <v>14668</v>
      </c>
      <c r="AP2038">
        <f>MATCH(AN2038,Sheet2!$F$5:$F$18,0)</f>
        <v>6</v>
      </c>
      <c r="AQ2038">
        <f>MATCH(AO2038,Sheet2!$F$5:$K$5,0)</f>
        <v>6</v>
      </c>
      <c r="AR2038" s="33">
        <f>INDEX(Sheet2!$F$5:$K$18,OPaL!AP2038,OPaL!AQ2038)</f>
        <v>0.15</v>
      </c>
      <c r="AS2038" s="1">
        <f t="shared" si="95"/>
        <v>17447.516500000002</v>
      </c>
    </row>
    <row r="2039" spans="1:45" x14ac:dyDescent="0.2">
      <c r="A2039" s="11" t="s">
        <v>2134</v>
      </c>
      <c r="B2039" s="11" t="s">
        <v>2135</v>
      </c>
      <c r="C2039" s="11" t="s">
        <v>11757</v>
      </c>
      <c r="D2039" s="21">
        <v>42642</v>
      </c>
      <c r="E2039" s="21" t="s">
        <v>9697</v>
      </c>
      <c r="F2039" s="21" t="s">
        <v>14658</v>
      </c>
      <c r="G2039" s="11" t="s">
        <v>2</v>
      </c>
      <c r="H2039" s="11" t="s">
        <v>3</v>
      </c>
      <c r="I2039" s="11" t="s">
        <v>4</v>
      </c>
      <c r="J2039" s="12">
        <v>8</v>
      </c>
      <c r="K2039" s="12">
        <v>20524.48</v>
      </c>
      <c r="L2039" s="12">
        <v>0</v>
      </c>
      <c r="M2039" s="12">
        <v>0</v>
      </c>
      <c r="N2039" s="12">
        <f t="shared" si="94"/>
        <v>20524.48</v>
      </c>
      <c r="O2039" s="11" t="s">
        <v>5</v>
      </c>
      <c r="P2039" s="13">
        <v>0</v>
      </c>
      <c r="Q2039" s="11" t="s">
        <v>6</v>
      </c>
      <c r="R2039" s="13">
        <v>0</v>
      </c>
      <c r="S2039" s="13">
        <v>0</v>
      </c>
      <c r="T2039" s="11" t="s">
        <v>7</v>
      </c>
      <c r="U2039" s="11" t="s">
        <v>8</v>
      </c>
      <c r="V2039" s="15">
        <v>0</v>
      </c>
      <c r="W2039" s="13">
        <v>0</v>
      </c>
      <c r="X2039" s="15">
        <v>0</v>
      </c>
      <c r="Y2039" s="15">
        <v>0</v>
      </c>
      <c r="Z2039" s="13">
        <v>0</v>
      </c>
      <c r="AA2039" s="15">
        <v>0</v>
      </c>
      <c r="AB2039" s="13">
        <v>0</v>
      </c>
      <c r="AC2039" s="15">
        <v>0</v>
      </c>
      <c r="AD2039" s="13">
        <v>0</v>
      </c>
      <c r="AE2039" s="15">
        <v>0</v>
      </c>
      <c r="AF2039" s="13">
        <v>0</v>
      </c>
      <c r="AG2039" s="15">
        <v>0</v>
      </c>
      <c r="AH2039" s="13">
        <v>0</v>
      </c>
      <c r="AI2039" s="15">
        <v>0</v>
      </c>
      <c r="AJ2039" s="11" t="s">
        <v>9</v>
      </c>
      <c r="AK2039" s="11" t="s">
        <v>13</v>
      </c>
      <c r="AL2039" s="22">
        <f t="shared" si="93"/>
        <v>2650</v>
      </c>
      <c r="AM2039" s="11" t="str">
        <f>VLOOKUP(O2039,Sheet2!$D$6:$E$14,2,FALSE)</f>
        <v>Spare parts</v>
      </c>
      <c r="AN2039" s="11" t="str">
        <f>VLOOKUP(F2039,Sheet2!$E$10:$F$13,2,FALSE)</f>
        <v>SPE</v>
      </c>
      <c r="AO2039" s="35" t="s">
        <v>14668</v>
      </c>
      <c r="AP2039">
        <f>MATCH(AN2039,Sheet2!$F$5:$F$18,0)</f>
        <v>7</v>
      </c>
      <c r="AQ2039">
        <f>MATCH(AO2039,Sheet2!$F$5:$K$5,0)</f>
        <v>6</v>
      </c>
      <c r="AR2039" s="33">
        <f>INDEX(Sheet2!$F$5:$K$18,OPaL!AP2039,OPaL!AQ2039)</f>
        <v>0.15</v>
      </c>
      <c r="AS2039" s="1">
        <f t="shared" si="95"/>
        <v>17445.808000000001</v>
      </c>
    </row>
    <row r="2040" spans="1:45" x14ac:dyDescent="0.2">
      <c r="A2040" s="11" t="s">
        <v>1549</v>
      </c>
      <c r="B2040" s="11" t="s">
        <v>1550</v>
      </c>
      <c r="C2040" s="11" t="s">
        <v>11758</v>
      </c>
      <c r="D2040" s="21">
        <v>42812</v>
      </c>
      <c r="E2040" s="21" t="s">
        <v>9697</v>
      </c>
      <c r="F2040" s="21" t="s">
        <v>14658</v>
      </c>
      <c r="G2040" s="11" t="s">
        <v>2</v>
      </c>
      <c r="H2040" s="11" t="s">
        <v>16</v>
      </c>
      <c r="I2040" s="11" t="s">
        <v>4</v>
      </c>
      <c r="J2040" s="12">
        <v>1</v>
      </c>
      <c r="K2040" s="12">
        <v>20491.8</v>
      </c>
      <c r="L2040" s="12">
        <v>0</v>
      </c>
      <c r="M2040" s="12">
        <v>0</v>
      </c>
      <c r="N2040" s="12">
        <f t="shared" si="94"/>
        <v>20491.8</v>
      </c>
      <c r="O2040" s="11" t="s">
        <v>5</v>
      </c>
      <c r="P2040" s="13">
        <v>0</v>
      </c>
      <c r="Q2040" s="11" t="s">
        <v>6</v>
      </c>
      <c r="R2040" s="13">
        <v>0</v>
      </c>
      <c r="S2040" s="13">
        <v>0</v>
      </c>
      <c r="T2040" s="11" t="s">
        <v>7</v>
      </c>
      <c r="U2040" s="11" t="s">
        <v>8</v>
      </c>
      <c r="V2040" s="15">
        <v>0</v>
      </c>
      <c r="W2040" s="13">
        <v>0</v>
      </c>
      <c r="X2040" s="15">
        <v>0</v>
      </c>
      <c r="Y2040" s="15">
        <v>0</v>
      </c>
      <c r="Z2040" s="13">
        <v>0</v>
      </c>
      <c r="AA2040" s="15">
        <v>0</v>
      </c>
      <c r="AB2040" s="13">
        <v>0</v>
      </c>
      <c r="AC2040" s="15">
        <v>0</v>
      </c>
      <c r="AD2040" s="13">
        <v>0</v>
      </c>
      <c r="AE2040" s="15">
        <v>0</v>
      </c>
      <c r="AF2040" s="13">
        <v>0</v>
      </c>
      <c r="AG2040" s="15">
        <v>0</v>
      </c>
      <c r="AH2040" s="13">
        <v>0</v>
      </c>
      <c r="AI2040" s="15">
        <v>0</v>
      </c>
      <c r="AJ2040" s="11" t="s">
        <v>17</v>
      </c>
      <c r="AK2040" s="11" t="s">
        <v>10</v>
      </c>
      <c r="AL2040" s="22">
        <f t="shared" si="93"/>
        <v>2480</v>
      </c>
      <c r="AM2040" s="11" t="str">
        <f>VLOOKUP(O2040,Sheet2!$D$6:$E$14,2,FALSE)</f>
        <v>Spare parts</v>
      </c>
      <c r="AN2040" s="11" t="str">
        <f>VLOOKUP(F2040,Sheet2!$E$10:$F$13,2,FALSE)</f>
        <v>SPE</v>
      </c>
      <c r="AO2040" s="35" t="s">
        <v>14668</v>
      </c>
      <c r="AP2040">
        <f>MATCH(AN2040,Sheet2!$F$5:$F$18,0)</f>
        <v>7</v>
      </c>
      <c r="AQ2040">
        <f>MATCH(AO2040,Sheet2!$F$5:$K$5,0)</f>
        <v>6</v>
      </c>
      <c r="AR2040" s="33">
        <f>INDEX(Sheet2!$F$5:$K$18,OPaL!AP2040,OPaL!AQ2040)</f>
        <v>0.15</v>
      </c>
      <c r="AS2040" s="1">
        <f t="shared" si="95"/>
        <v>17418.03</v>
      </c>
    </row>
    <row r="2041" spans="1:45" x14ac:dyDescent="0.2">
      <c r="A2041" s="11" t="s">
        <v>4093</v>
      </c>
      <c r="B2041" s="11" t="s">
        <v>4094</v>
      </c>
      <c r="C2041" s="11" t="s">
        <v>11759</v>
      </c>
      <c r="D2041" s="21">
        <v>44667</v>
      </c>
      <c r="E2041" s="21" t="s">
        <v>9697</v>
      </c>
      <c r="F2041" s="21" t="s">
        <v>14659</v>
      </c>
      <c r="G2041" s="11" t="s">
        <v>2</v>
      </c>
      <c r="H2041" s="11" t="s">
        <v>350</v>
      </c>
      <c r="I2041" s="11" t="s">
        <v>4</v>
      </c>
      <c r="J2041" s="12">
        <v>1</v>
      </c>
      <c r="K2041" s="12">
        <v>20454</v>
      </c>
      <c r="L2041" s="12">
        <v>0</v>
      </c>
      <c r="M2041" s="12">
        <v>0</v>
      </c>
      <c r="N2041" s="12">
        <f t="shared" si="94"/>
        <v>20454</v>
      </c>
      <c r="O2041" s="11" t="s">
        <v>5</v>
      </c>
      <c r="P2041" s="13">
        <v>0</v>
      </c>
      <c r="Q2041" s="11" t="s">
        <v>6</v>
      </c>
      <c r="R2041" s="13">
        <v>0</v>
      </c>
      <c r="S2041" s="13">
        <v>0</v>
      </c>
      <c r="T2041" s="11" t="s">
        <v>7</v>
      </c>
      <c r="U2041" s="11" t="s">
        <v>8</v>
      </c>
      <c r="V2041" s="15">
        <v>0</v>
      </c>
      <c r="W2041" s="13">
        <v>0</v>
      </c>
      <c r="X2041" s="15">
        <v>0</v>
      </c>
      <c r="Y2041" s="15">
        <v>0</v>
      </c>
      <c r="Z2041" s="13">
        <v>0</v>
      </c>
      <c r="AA2041" s="15">
        <v>0</v>
      </c>
      <c r="AB2041" s="13">
        <v>0</v>
      </c>
      <c r="AC2041" s="15">
        <v>0</v>
      </c>
      <c r="AD2041" s="13">
        <v>0</v>
      </c>
      <c r="AE2041" s="15">
        <v>0</v>
      </c>
      <c r="AF2041" s="13">
        <v>0</v>
      </c>
      <c r="AG2041" s="15">
        <v>0</v>
      </c>
      <c r="AH2041" s="13">
        <v>0</v>
      </c>
      <c r="AI2041" s="15">
        <v>0</v>
      </c>
      <c r="AJ2041" s="11" t="s">
        <v>352</v>
      </c>
      <c r="AK2041" s="11" t="s">
        <v>1398</v>
      </c>
      <c r="AL2041" s="22">
        <f t="shared" si="93"/>
        <v>625</v>
      </c>
      <c r="AM2041" s="11" t="str">
        <f>VLOOKUP(O2041,Sheet2!$D$6:$E$14,2,FALSE)</f>
        <v>Spare parts</v>
      </c>
      <c r="AN2041" s="11" t="str">
        <f>VLOOKUP(F2041,Sheet2!$E$10:$F$13,2,FALSE)</f>
        <v>SPM</v>
      </c>
      <c r="AO2041" s="35" t="s">
        <v>14668</v>
      </c>
      <c r="AP2041">
        <f>MATCH(AN2041,Sheet2!$F$5:$F$18,0)</f>
        <v>6</v>
      </c>
      <c r="AQ2041">
        <f>MATCH(AO2041,Sheet2!$F$5:$K$5,0)</f>
        <v>6</v>
      </c>
      <c r="AR2041" s="33">
        <f>INDEX(Sheet2!$F$5:$K$18,OPaL!AP2041,OPaL!AQ2041)</f>
        <v>0.15</v>
      </c>
      <c r="AS2041" s="1">
        <f t="shared" si="95"/>
        <v>17385.899999999998</v>
      </c>
    </row>
    <row r="2042" spans="1:45" x14ac:dyDescent="0.2">
      <c r="A2042" s="11" t="s">
        <v>9396</v>
      </c>
      <c r="B2042" s="11" t="s">
        <v>9397</v>
      </c>
      <c r="C2042" s="11" t="s">
        <v>11760</v>
      </c>
      <c r="D2042" s="21">
        <v>45194</v>
      </c>
      <c r="E2042" s="21" t="s">
        <v>9764</v>
      </c>
      <c r="F2042" s="21" t="s">
        <v>14659</v>
      </c>
      <c r="G2042" s="11" t="s">
        <v>2</v>
      </c>
      <c r="H2042" s="11" t="s">
        <v>3</v>
      </c>
      <c r="I2042" s="11" t="s">
        <v>4</v>
      </c>
      <c r="J2042" s="13">
        <v>8</v>
      </c>
      <c r="K2042" s="12">
        <v>20442.53</v>
      </c>
      <c r="L2042" s="12">
        <v>0</v>
      </c>
      <c r="M2042" s="12">
        <v>0</v>
      </c>
      <c r="N2042" s="12">
        <f t="shared" si="94"/>
        <v>20442.53</v>
      </c>
      <c r="O2042" s="11" t="s">
        <v>8227</v>
      </c>
      <c r="P2042" s="13">
        <v>0</v>
      </c>
      <c r="Q2042" s="11" t="s">
        <v>6</v>
      </c>
      <c r="R2042" s="13">
        <v>0</v>
      </c>
      <c r="S2042" s="13">
        <v>0</v>
      </c>
      <c r="T2042" s="11" t="s">
        <v>7</v>
      </c>
      <c r="U2042" s="11" t="s">
        <v>8</v>
      </c>
      <c r="V2042" s="15">
        <v>0</v>
      </c>
      <c r="W2042" s="13">
        <v>0</v>
      </c>
      <c r="X2042" s="15">
        <v>0</v>
      </c>
      <c r="Y2042" s="15">
        <v>0</v>
      </c>
      <c r="Z2042" s="13">
        <v>0</v>
      </c>
      <c r="AA2042" s="15">
        <v>0</v>
      </c>
      <c r="AB2042" s="13">
        <v>0</v>
      </c>
      <c r="AC2042" s="15">
        <v>0</v>
      </c>
      <c r="AD2042" s="13">
        <v>0</v>
      </c>
      <c r="AE2042" s="15">
        <v>0</v>
      </c>
      <c r="AF2042" s="13">
        <v>0</v>
      </c>
      <c r="AG2042" s="15">
        <v>0</v>
      </c>
      <c r="AH2042" s="13">
        <v>0</v>
      </c>
      <c r="AI2042" s="15">
        <v>0</v>
      </c>
      <c r="AJ2042" s="11" t="s">
        <v>9</v>
      </c>
      <c r="AK2042" s="11" t="s">
        <v>8228</v>
      </c>
      <c r="AL2042" s="22">
        <f t="shared" si="93"/>
        <v>98</v>
      </c>
      <c r="AM2042" s="11" t="str">
        <f>VLOOKUP(O2042,Sheet2!$D$6:$E$14,2,FALSE)</f>
        <v>Consumables</v>
      </c>
      <c r="AN2042" s="11" t="str">
        <f>VLOOKUP(F2042,Sheet2!$E$15:$F$18,2,FALSE)</f>
        <v>CM</v>
      </c>
      <c r="AO2042" s="35" t="s">
        <v>14665</v>
      </c>
      <c r="AP2042">
        <f>MATCH(AN2042,Sheet2!$F$5:$F$18,0)</f>
        <v>13</v>
      </c>
      <c r="AQ2042">
        <f>MATCH(AO2042,Sheet2!$F$5:$K$5,0)</f>
        <v>3</v>
      </c>
      <c r="AR2042" s="33">
        <f>INDEX(Sheet2!$F$5:$K$18,OPaL!AP2042,OPaL!AQ2042)</f>
        <v>0</v>
      </c>
      <c r="AS2042" s="1">
        <f t="shared" si="95"/>
        <v>20442.53</v>
      </c>
    </row>
    <row r="2043" spans="1:45" x14ac:dyDescent="0.2">
      <c r="A2043" s="11" t="s">
        <v>3081</v>
      </c>
      <c r="B2043" s="11" t="s">
        <v>3082</v>
      </c>
      <c r="C2043" s="11" t="s">
        <v>11761</v>
      </c>
      <c r="D2043" s="21">
        <v>44335</v>
      </c>
      <c r="E2043" s="21" t="s">
        <v>9697</v>
      </c>
      <c r="F2043" s="21" t="s">
        <v>14659</v>
      </c>
      <c r="G2043" s="11" t="s">
        <v>2</v>
      </c>
      <c r="H2043" s="11" t="s">
        <v>3</v>
      </c>
      <c r="I2043" s="11" t="s">
        <v>4</v>
      </c>
      <c r="J2043" s="13">
        <v>2</v>
      </c>
      <c r="K2043" s="12">
        <v>20441.330000000002</v>
      </c>
      <c r="L2043" s="12">
        <v>0</v>
      </c>
      <c r="M2043" s="12">
        <v>0</v>
      </c>
      <c r="N2043" s="12">
        <f t="shared" si="94"/>
        <v>20441.330000000002</v>
      </c>
      <c r="O2043" s="11" t="s">
        <v>5</v>
      </c>
      <c r="P2043" s="13">
        <v>0</v>
      </c>
      <c r="Q2043" s="11" t="s">
        <v>6</v>
      </c>
      <c r="R2043" s="13">
        <v>0</v>
      </c>
      <c r="S2043" s="13">
        <v>0</v>
      </c>
      <c r="T2043" s="11" t="s">
        <v>7</v>
      </c>
      <c r="U2043" s="11" t="s">
        <v>8</v>
      </c>
      <c r="V2043" s="15">
        <v>0</v>
      </c>
      <c r="W2043" s="13">
        <v>0</v>
      </c>
      <c r="X2043" s="15">
        <v>0</v>
      </c>
      <c r="Y2043" s="15">
        <v>0</v>
      </c>
      <c r="Z2043" s="13">
        <v>0</v>
      </c>
      <c r="AA2043" s="15">
        <v>0</v>
      </c>
      <c r="AB2043" s="13">
        <v>0</v>
      </c>
      <c r="AC2043" s="15">
        <v>0</v>
      </c>
      <c r="AD2043" s="13">
        <v>0</v>
      </c>
      <c r="AE2043" s="15">
        <v>0</v>
      </c>
      <c r="AF2043" s="13">
        <v>0</v>
      </c>
      <c r="AG2043" s="15">
        <v>0</v>
      </c>
      <c r="AH2043" s="13">
        <v>0</v>
      </c>
      <c r="AI2043" s="15">
        <v>0</v>
      </c>
      <c r="AJ2043" s="11" t="s">
        <v>9</v>
      </c>
      <c r="AK2043" s="11" t="s">
        <v>13</v>
      </c>
      <c r="AL2043" s="22">
        <f t="shared" si="93"/>
        <v>957</v>
      </c>
      <c r="AM2043" s="11" t="str">
        <f>VLOOKUP(O2043,Sheet2!$D$6:$E$14,2,FALSE)</f>
        <v>Spare parts</v>
      </c>
      <c r="AN2043" s="11" t="str">
        <f>VLOOKUP(F2043,Sheet2!$E$10:$F$13,2,FALSE)</f>
        <v>SPM</v>
      </c>
      <c r="AO2043" s="35" t="s">
        <v>14668</v>
      </c>
      <c r="AP2043">
        <f>MATCH(AN2043,Sheet2!$F$5:$F$18,0)</f>
        <v>6</v>
      </c>
      <c r="AQ2043">
        <f>MATCH(AO2043,Sheet2!$F$5:$K$5,0)</f>
        <v>6</v>
      </c>
      <c r="AR2043" s="33">
        <f>INDEX(Sheet2!$F$5:$K$18,OPaL!AP2043,OPaL!AQ2043)</f>
        <v>0.15</v>
      </c>
      <c r="AS2043" s="1">
        <f t="shared" si="95"/>
        <v>17375.130499999999</v>
      </c>
    </row>
    <row r="2044" spans="1:45" x14ac:dyDescent="0.2">
      <c r="A2044" s="11" t="s">
        <v>2307</v>
      </c>
      <c r="B2044" s="11" t="s">
        <v>2308</v>
      </c>
      <c r="C2044" s="11" t="s">
        <v>11762</v>
      </c>
      <c r="D2044" s="21">
        <v>45183</v>
      </c>
      <c r="E2044" s="21" t="s">
        <v>9697</v>
      </c>
      <c r="F2044" s="21" t="s">
        <v>14659</v>
      </c>
      <c r="G2044" s="11" t="s">
        <v>2</v>
      </c>
      <c r="H2044" s="11" t="s">
        <v>3</v>
      </c>
      <c r="I2044" s="11" t="s">
        <v>4</v>
      </c>
      <c r="J2044" s="12">
        <v>3</v>
      </c>
      <c r="K2044" s="12">
        <v>20410.75</v>
      </c>
      <c r="L2044" s="12">
        <v>0</v>
      </c>
      <c r="M2044" s="12">
        <v>0</v>
      </c>
      <c r="N2044" s="12">
        <f t="shared" si="94"/>
        <v>20410.75</v>
      </c>
      <c r="O2044" s="11" t="s">
        <v>5</v>
      </c>
      <c r="P2044" s="13">
        <v>0</v>
      </c>
      <c r="Q2044" s="11" t="s">
        <v>6</v>
      </c>
      <c r="R2044" s="13">
        <v>0</v>
      </c>
      <c r="S2044" s="13">
        <v>0</v>
      </c>
      <c r="T2044" s="11" t="s">
        <v>7</v>
      </c>
      <c r="U2044" s="11" t="s">
        <v>8</v>
      </c>
      <c r="V2044" s="15">
        <v>0</v>
      </c>
      <c r="W2044" s="13">
        <v>0</v>
      </c>
      <c r="X2044" s="15">
        <v>0</v>
      </c>
      <c r="Y2044" s="15">
        <v>0</v>
      </c>
      <c r="Z2044" s="13">
        <v>0</v>
      </c>
      <c r="AA2044" s="15">
        <v>0</v>
      </c>
      <c r="AB2044" s="13">
        <v>0</v>
      </c>
      <c r="AC2044" s="15">
        <v>0</v>
      </c>
      <c r="AD2044" s="13">
        <v>0</v>
      </c>
      <c r="AE2044" s="15">
        <v>0</v>
      </c>
      <c r="AF2044" s="13">
        <v>0</v>
      </c>
      <c r="AG2044" s="15">
        <v>0</v>
      </c>
      <c r="AH2044" s="13">
        <v>0</v>
      </c>
      <c r="AI2044" s="15">
        <v>0</v>
      </c>
      <c r="AJ2044" s="11" t="s">
        <v>9</v>
      </c>
      <c r="AK2044" s="11" t="s">
        <v>10</v>
      </c>
      <c r="AL2044" s="22">
        <f t="shared" si="93"/>
        <v>109</v>
      </c>
      <c r="AM2044" s="11" t="str">
        <f>VLOOKUP(O2044,Sheet2!$D$6:$E$14,2,FALSE)</f>
        <v>Spare parts</v>
      </c>
      <c r="AN2044" s="11" t="str">
        <f>VLOOKUP(F2044,Sheet2!$E$10:$F$13,2,FALSE)</f>
        <v>SPM</v>
      </c>
      <c r="AO2044" s="35" t="s">
        <v>14665</v>
      </c>
      <c r="AP2044">
        <f>MATCH(AN2044,Sheet2!$F$5:$F$18,0)</f>
        <v>6</v>
      </c>
      <c r="AQ2044">
        <f>MATCH(AO2044,Sheet2!$F$5:$K$5,0)</f>
        <v>3</v>
      </c>
      <c r="AR2044" s="33">
        <f>INDEX(Sheet2!$F$5:$K$18,OPaL!AP2044,OPaL!AQ2044)</f>
        <v>0</v>
      </c>
      <c r="AS2044" s="1">
        <f t="shared" si="95"/>
        <v>20410.75</v>
      </c>
    </row>
    <row r="2045" spans="1:45" x14ac:dyDescent="0.2">
      <c r="A2045" s="11" t="s">
        <v>8982</v>
      </c>
      <c r="B2045" s="11" t="s">
        <v>8983</v>
      </c>
      <c r="C2045" s="11" t="s">
        <v>11763</v>
      </c>
      <c r="D2045" s="21">
        <v>44662</v>
      </c>
      <c r="E2045" s="21" t="s">
        <v>9739</v>
      </c>
      <c r="F2045" s="21" t="s">
        <v>14659</v>
      </c>
      <c r="G2045" s="11" t="s">
        <v>2</v>
      </c>
      <c r="H2045" s="11" t="s">
        <v>16</v>
      </c>
      <c r="I2045" s="11" t="s">
        <v>4</v>
      </c>
      <c r="J2045" s="13">
        <v>26</v>
      </c>
      <c r="K2045" s="12">
        <v>20345.810000000001</v>
      </c>
      <c r="L2045" s="12">
        <v>0</v>
      </c>
      <c r="M2045" s="12">
        <v>0</v>
      </c>
      <c r="N2045" s="12">
        <f t="shared" si="94"/>
        <v>20345.810000000001</v>
      </c>
      <c r="O2045" s="11" t="s">
        <v>8227</v>
      </c>
      <c r="P2045" s="13">
        <v>0</v>
      </c>
      <c r="Q2045" s="11" t="s">
        <v>6</v>
      </c>
      <c r="R2045" s="13">
        <v>0</v>
      </c>
      <c r="S2045" s="13">
        <v>0</v>
      </c>
      <c r="T2045" s="11" t="s">
        <v>7</v>
      </c>
      <c r="U2045" s="11" t="s">
        <v>8</v>
      </c>
      <c r="V2045" s="15">
        <v>0</v>
      </c>
      <c r="W2045" s="13">
        <v>0</v>
      </c>
      <c r="X2045" s="15">
        <v>0</v>
      </c>
      <c r="Y2045" s="15">
        <v>0</v>
      </c>
      <c r="Z2045" s="13">
        <v>0</v>
      </c>
      <c r="AA2045" s="15">
        <v>0</v>
      </c>
      <c r="AB2045" s="13">
        <v>0</v>
      </c>
      <c r="AC2045" s="15">
        <v>0</v>
      </c>
      <c r="AD2045" s="13">
        <v>0</v>
      </c>
      <c r="AE2045" s="15">
        <v>0</v>
      </c>
      <c r="AF2045" s="13">
        <v>0</v>
      </c>
      <c r="AG2045" s="15">
        <v>0</v>
      </c>
      <c r="AH2045" s="13">
        <v>0</v>
      </c>
      <c r="AI2045" s="15">
        <v>0</v>
      </c>
      <c r="AJ2045" s="11" t="s">
        <v>17</v>
      </c>
      <c r="AK2045" s="11" t="s">
        <v>8228</v>
      </c>
      <c r="AL2045" s="22">
        <f t="shared" si="93"/>
        <v>630</v>
      </c>
      <c r="AM2045" s="11" t="str">
        <f>VLOOKUP(O2045,Sheet2!$D$6:$E$14,2,FALSE)</f>
        <v>Consumables</v>
      </c>
      <c r="AN2045" s="11" t="str">
        <f>VLOOKUP(F2045,Sheet2!$E$15:$F$18,2,FALSE)</f>
        <v>CM</v>
      </c>
      <c r="AO2045" s="35" t="s">
        <v>14668</v>
      </c>
      <c r="AP2045">
        <f>MATCH(AN2045,Sheet2!$F$5:$F$18,0)</f>
        <v>13</v>
      </c>
      <c r="AQ2045">
        <f>MATCH(AO2045,Sheet2!$F$5:$K$5,0)</f>
        <v>6</v>
      </c>
      <c r="AR2045" s="33">
        <f>INDEX(Sheet2!$F$5:$K$18,OPaL!AP2045,OPaL!AQ2045)</f>
        <v>0.2</v>
      </c>
      <c r="AS2045" s="1">
        <f t="shared" si="95"/>
        <v>16276.648000000001</v>
      </c>
    </row>
    <row r="2046" spans="1:45" x14ac:dyDescent="0.2">
      <c r="A2046" s="11" t="s">
        <v>1162</v>
      </c>
      <c r="B2046" s="11" t="s">
        <v>1163</v>
      </c>
      <c r="C2046" s="11" t="s">
        <v>11764</v>
      </c>
      <c r="D2046" s="21">
        <v>42788</v>
      </c>
      <c r="E2046" s="21" t="s">
        <v>9697</v>
      </c>
      <c r="F2046" s="21" t="s">
        <v>14659</v>
      </c>
      <c r="G2046" s="11" t="s">
        <v>2</v>
      </c>
      <c r="H2046" s="11" t="s">
        <v>16</v>
      </c>
      <c r="I2046" s="11" t="s">
        <v>4</v>
      </c>
      <c r="J2046" s="13">
        <v>4</v>
      </c>
      <c r="K2046" s="12">
        <v>20318.39</v>
      </c>
      <c r="L2046" s="12">
        <v>0</v>
      </c>
      <c r="M2046" s="12">
        <v>0</v>
      </c>
      <c r="N2046" s="12">
        <f t="shared" si="94"/>
        <v>20318.39</v>
      </c>
      <c r="O2046" s="11" t="s">
        <v>5</v>
      </c>
      <c r="P2046" s="13">
        <v>0</v>
      </c>
      <c r="Q2046" s="11" t="s">
        <v>6</v>
      </c>
      <c r="R2046" s="13">
        <v>0</v>
      </c>
      <c r="S2046" s="13">
        <v>0</v>
      </c>
      <c r="T2046" s="11" t="s">
        <v>7</v>
      </c>
      <c r="U2046" s="11" t="s">
        <v>8</v>
      </c>
      <c r="V2046" s="15">
        <v>0</v>
      </c>
      <c r="W2046" s="13">
        <v>0</v>
      </c>
      <c r="X2046" s="15">
        <v>0</v>
      </c>
      <c r="Y2046" s="15">
        <v>0</v>
      </c>
      <c r="Z2046" s="13">
        <v>0</v>
      </c>
      <c r="AA2046" s="15">
        <v>0</v>
      </c>
      <c r="AB2046" s="13">
        <v>0</v>
      </c>
      <c r="AC2046" s="15">
        <v>0</v>
      </c>
      <c r="AD2046" s="13">
        <v>0</v>
      </c>
      <c r="AE2046" s="15">
        <v>0</v>
      </c>
      <c r="AF2046" s="13">
        <v>0</v>
      </c>
      <c r="AG2046" s="15">
        <v>0</v>
      </c>
      <c r="AH2046" s="13">
        <v>0</v>
      </c>
      <c r="AI2046" s="15">
        <v>0</v>
      </c>
      <c r="AJ2046" s="11" t="s">
        <v>17</v>
      </c>
      <c r="AK2046" s="11" t="s">
        <v>13</v>
      </c>
      <c r="AL2046" s="22">
        <f t="shared" si="93"/>
        <v>2504</v>
      </c>
      <c r="AM2046" s="11" t="str">
        <f>VLOOKUP(O2046,Sheet2!$D$6:$E$14,2,FALSE)</f>
        <v>Spare parts</v>
      </c>
      <c r="AN2046" s="11" t="str">
        <f>VLOOKUP(F2046,Sheet2!$E$10:$F$13,2,FALSE)</f>
        <v>SPM</v>
      </c>
      <c r="AO2046" s="35" t="s">
        <v>14668</v>
      </c>
      <c r="AP2046">
        <f>MATCH(AN2046,Sheet2!$F$5:$F$18,0)</f>
        <v>6</v>
      </c>
      <c r="AQ2046">
        <f>MATCH(AO2046,Sheet2!$F$5:$K$5,0)</f>
        <v>6</v>
      </c>
      <c r="AR2046" s="33">
        <f>INDEX(Sheet2!$F$5:$K$18,OPaL!AP2046,OPaL!AQ2046)</f>
        <v>0.15</v>
      </c>
      <c r="AS2046" s="1">
        <f t="shared" si="95"/>
        <v>17270.6315</v>
      </c>
    </row>
    <row r="2047" spans="1:45" x14ac:dyDescent="0.2">
      <c r="A2047" s="11" t="s">
        <v>2335</v>
      </c>
      <c r="B2047" s="11" t="s">
        <v>2336</v>
      </c>
      <c r="C2047" s="11" t="s">
        <v>11765</v>
      </c>
      <c r="D2047" s="21">
        <v>44277</v>
      </c>
      <c r="E2047" s="21" t="s">
        <v>9697</v>
      </c>
      <c r="F2047" s="21" t="s">
        <v>14659</v>
      </c>
      <c r="G2047" s="11" t="s">
        <v>2</v>
      </c>
      <c r="H2047" s="11" t="s">
        <v>3</v>
      </c>
      <c r="I2047" s="11" t="s">
        <v>351</v>
      </c>
      <c r="J2047" s="12">
        <v>1</v>
      </c>
      <c r="K2047" s="12">
        <v>20233.330000000002</v>
      </c>
      <c r="L2047" s="12">
        <v>0</v>
      </c>
      <c r="M2047" s="12">
        <v>0</v>
      </c>
      <c r="N2047" s="12">
        <f t="shared" si="94"/>
        <v>20233.330000000002</v>
      </c>
      <c r="O2047" s="11" t="s">
        <v>5</v>
      </c>
      <c r="P2047" s="13">
        <v>0</v>
      </c>
      <c r="Q2047" s="11" t="s">
        <v>6</v>
      </c>
      <c r="R2047" s="13">
        <v>0</v>
      </c>
      <c r="S2047" s="13">
        <v>0</v>
      </c>
      <c r="T2047" s="11" t="s">
        <v>7</v>
      </c>
      <c r="U2047" s="11" t="s">
        <v>8</v>
      </c>
      <c r="V2047" s="15">
        <v>0</v>
      </c>
      <c r="W2047" s="13">
        <v>0</v>
      </c>
      <c r="X2047" s="15">
        <v>0</v>
      </c>
      <c r="Y2047" s="15">
        <v>0</v>
      </c>
      <c r="Z2047" s="13">
        <v>0</v>
      </c>
      <c r="AA2047" s="15">
        <v>0</v>
      </c>
      <c r="AB2047" s="13">
        <v>0</v>
      </c>
      <c r="AC2047" s="15">
        <v>0</v>
      </c>
      <c r="AD2047" s="13">
        <v>0</v>
      </c>
      <c r="AE2047" s="15">
        <v>0</v>
      </c>
      <c r="AF2047" s="13">
        <v>0</v>
      </c>
      <c r="AG2047" s="15">
        <v>0</v>
      </c>
      <c r="AH2047" s="13">
        <v>0</v>
      </c>
      <c r="AI2047" s="15">
        <v>0</v>
      </c>
      <c r="AJ2047" s="11" t="s">
        <v>9</v>
      </c>
      <c r="AK2047" s="11" t="s">
        <v>13</v>
      </c>
      <c r="AL2047" s="22">
        <f t="shared" si="93"/>
        <v>1015</v>
      </c>
      <c r="AM2047" s="11" t="str">
        <f>VLOOKUP(O2047,Sheet2!$D$6:$E$14,2,FALSE)</f>
        <v>Spare parts</v>
      </c>
      <c r="AN2047" s="11" t="str">
        <f>VLOOKUP(F2047,Sheet2!$E$10:$F$13,2,FALSE)</f>
        <v>SPM</v>
      </c>
      <c r="AO2047" s="35" t="s">
        <v>14668</v>
      </c>
      <c r="AP2047">
        <f>MATCH(AN2047,Sheet2!$F$5:$F$18,0)</f>
        <v>6</v>
      </c>
      <c r="AQ2047">
        <f>MATCH(AO2047,Sheet2!$F$5:$K$5,0)</f>
        <v>6</v>
      </c>
      <c r="AR2047" s="33">
        <f>INDEX(Sheet2!$F$5:$K$18,OPaL!AP2047,OPaL!AQ2047)</f>
        <v>0.15</v>
      </c>
      <c r="AS2047" s="1">
        <f t="shared" si="95"/>
        <v>17198.3305</v>
      </c>
    </row>
    <row r="2048" spans="1:45" x14ac:dyDescent="0.2">
      <c r="A2048" s="11" t="s">
        <v>715</v>
      </c>
      <c r="B2048" s="11" t="s">
        <v>716</v>
      </c>
      <c r="C2048" s="11" t="s">
        <v>11766</v>
      </c>
      <c r="D2048" s="21">
        <v>44655</v>
      </c>
      <c r="E2048" s="21" t="s">
        <v>9697</v>
      </c>
      <c r="F2048" s="21" t="s">
        <v>14659</v>
      </c>
      <c r="G2048" s="11" t="s">
        <v>2</v>
      </c>
      <c r="H2048" s="11" t="s">
        <v>16</v>
      </c>
      <c r="I2048" s="11" t="s">
        <v>4</v>
      </c>
      <c r="J2048" s="12">
        <v>2</v>
      </c>
      <c r="K2048" s="12">
        <v>20228.89</v>
      </c>
      <c r="L2048" s="12">
        <v>0</v>
      </c>
      <c r="M2048" s="12">
        <v>0</v>
      </c>
      <c r="N2048" s="12">
        <f t="shared" si="94"/>
        <v>20228.89</v>
      </c>
      <c r="O2048" s="11" t="s">
        <v>5</v>
      </c>
      <c r="P2048" s="13">
        <v>0</v>
      </c>
      <c r="Q2048" s="11" t="s">
        <v>6</v>
      </c>
      <c r="R2048" s="13">
        <v>0</v>
      </c>
      <c r="S2048" s="13">
        <v>0</v>
      </c>
      <c r="T2048" s="11" t="s">
        <v>7</v>
      </c>
      <c r="U2048" s="11" t="s">
        <v>8</v>
      </c>
      <c r="V2048" s="15">
        <v>0</v>
      </c>
      <c r="W2048" s="13">
        <v>0</v>
      </c>
      <c r="X2048" s="15">
        <v>0</v>
      </c>
      <c r="Y2048" s="15">
        <v>0</v>
      </c>
      <c r="Z2048" s="13">
        <v>0</v>
      </c>
      <c r="AA2048" s="15">
        <v>0</v>
      </c>
      <c r="AB2048" s="13">
        <v>0</v>
      </c>
      <c r="AC2048" s="15">
        <v>0</v>
      </c>
      <c r="AD2048" s="13">
        <v>0</v>
      </c>
      <c r="AE2048" s="15">
        <v>0</v>
      </c>
      <c r="AF2048" s="13">
        <v>0</v>
      </c>
      <c r="AG2048" s="15">
        <v>0</v>
      </c>
      <c r="AH2048" s="13">
        <v>0</v>
      </c>
      <c r="AI2048" s="15">
        <v>0</v>
      </c>
      <c r="AJ2048" s="11" t="s">
        <v>17</v>
      </c>
      <c r="AK2048" s="11" t="s">
        <v>13</v>
      </c>
      <c r="AL2048" s="22">
        <f t="shared" si="93"/>
        <v>637</v>
      </c>
      <c r="AM2048" s="11" t="str">
        <f>VLOOKUP(O2048,Sheet2!$D$6:$E$14,2,FALSE)</f>
        <v>Spare parts</v>
      </c>
      <c r="AN2048" s="11" t="str">
        <f>VLOOKUP(F2048,Sheet2!$E$10:$F$13,2,FALSE)</f>
        <v>SPM</v>
      </c>
      <c r="AO2048" s="35" t="s">
        <v>14668</v>
      </c>
      <c r="AP2048">
        <f>MATCH(AN2048,Sheet2!$F$5:$F$18,0)</f>
        <v>6</v>
      </c>
      <c r="AQ2048">
        <f>MATCH(AO2048,Sheet2!$F$5:$K$5,0)</f>
        <v>6</v>
      </c>
      <c r="AR2048" s="33">
        <f>INDEX(Sheet2!$F$5:$K$18,OPaL!AP2048,OPaL!AQ2048)</f>
        <v>0.15</v>
      </c>
      <c r="AS2048" s="1">
        <f t="shared" si="95"/>
        <v>17194.556499999999</v>
      </c>
    </row>
    <row r="2049" spans="1:45" x14ac:dyDescent="0.2">
      <c r="A2049" s="11" t="s">
        <v>2255</v>
      </c>
      <c r="B2049" s="11" t="s">
        <v>2256</v>
      </c>
      <c r="C2049" s="11" t="s">
        <v>11767</v>
      </c>
      <c r="D2049" s="21">
        <v>45208</v>
      </c>
      <c r="E2049" s="21" t="s">
        <v>9697</v>
      </c>
      <c r="F2049" s="21" t="s">
        <v>14658</v>
      </c>
      <c r="G2049" s="11" t="s">
        <v>2</v>
      </c>
      <c r="H2049" s="11" t="s">
        <v>3</v>
      </c>
      <c r="I2049" s="11" t="s">
        <v>4</v>
      </c>
      <c r="J2049" s="12">
        <v>62</v>
      </c>
      <c r="K2049" s="12">
        <v>20181</v>
      </c>
      <c r="L2049" s="12">
        <v>0</v>
      </c>
      <c r="M2049" s="12">
        <v>0</v>
      </c>
      <c r="N2049" s="12">
        <f t="shared" si="94"/>
        <v>20181</v>
      </c>
      <c r="O2049" s="11" t="s">
        <v>5</v>
      </c>
      <c r="P2049" s="13">
        <v>0</v>
      </c>
      <c r="Q2049" s="11" t="s">
        <v>6</v>
      </c>
      <c r="R2049" s="13">
        <v>0</v>
      </c>
      <c r="S2049" s="13">
        <v>0</v>
      </c>
      <c r="T2049" s="11" t="s">
        <v>7</v>
      </c>
      <c r="U2049" s="11" t="s">
        <v>8</v>
      </c>
      <c r="V2049" s="15">
        <v>0</v>
      </c>
      <c r="W2049" s="13">
        <v>0</v>
      </c>
      <c r="X2049" s="15">
        <v>0</v>
      </c>
      <c r="Y2049" s="15">
        <v>0</v>
      </c>
      <c r="Z2049" s="13">
        <v>0</v>
      </c>
      <c r="AA2049" s="15">
        <v>0</v>
      </c>
      <c r="AB2049" s="13">
        <v>0</v>
      </c>
      <c r="AC2049" s="15">
        <v>0</v>
      </c>
      <c r="AD2049" s="13">
        <v>0</v>
      </c>
      <c r="AE2049" s="15">
        <v>0</v>
      </c>
      <c r="AF2049" s="13">
        <v>0</v>
      </c>
      <c r="AG2049" s="15">
        <v>0</v>
      </c>
      <c r="AH2049" s="13">
        <v>0</v>
      </c>
      <c r="AI2049" s="15">
        <v>0</v>
      </c>
      <c r="AJ2049" s="11" t="s">
        <v>9</v>
      </c>
      <c r="AK2049" s="11" t="s">
        <v>10</v>
      </c>
      <c r="AL2049" s="22">
        <f t="shared" si="93"/>
        <v>84</v>
      </c>
      <c r="AM2049" s="11" t="str">
        <f>VLOOKUP(O2049,Sheet2!$D$6:$E$14,2,FALSE)</f>
        <v>Spare parts</v>
      </c>
      <c r="AN2049" s="11" t="str">
        <f>VLOOKUP(F2049,Sheet2!$E$10:$F$13,2,FALSE)</f>
        <v>SPE</v>
      </c>
      <c r="AO2049" s="35" t="s">
        <v>14664</v>
      </c>
      <c r="AP2049">
        <f>MATCH(AN2049,Sheet2!$F$5:$F$18,0)</f>
        <v>7</v>
      </c>
      <c r="AQ2049">
        <f>MATCH(AO2049,Sheet2!$F$5:$K$5,0)</f>
        <v>2</v>
      </c>
      <c r="AR2049" s="33">
        <f>INDEX(Sheet2!$F$5:$K$18,OPaL!AP2049,OPaL!AQ2049)</f>
        <v>0</v>
      </c>
      <c r="AS2049" s="1">
        <f t="shared" si="95"/>
        <v>20181</v>
      </c>
    </row>
    <row r="2050" spans="1:45" x14ac:dyDescent="0.2">
      <c r="A2050" s="11" t="s">
        <v>2297</v>
      </c>
      <c r="B2050" s="11" t="s">
        <v>2298</v>
      </c>
      <c r="C2050" s="11" t="s">
        <v>11768</v>
      </c>
      <c r="D2050" s="21">
        <v>43061</v>
      </c>
      <c r="E2050" s="21" t="s">
        <v>9697</v>
      </c>
      <c r="F2050" s="21" t="s">
        <v>14658</v>
      </c>
      <c r="G2050" s="11" t="s">
        <v>2</v>
      </c>
      <c r="H2050" s="11" t="s">
        <v>3</v>
      </c>
      <c r="I2050" s="11" t="s">
        <v>4</v>
      </c>
      <c r="J2050" s="12">
        <v>62</v>
      </c>
      <c r="K2050" s="12">
        <v>20181</v>
      </c>
      <c r="L2050" s="12">
        <v>0</v>
      </c>
      <c r="M2050" s="12">
        <v>0</v>
      </c>
      <c r="N2050" s="12">
        <f t="shared" si="94"/>
        <v>20181</v>
      </c>
      <c r="O2050" s="11" t="s">
        <v>5</v>
      </c>
      <c r="P2050" s="13">
        <v>0</v>
      </c>
      <c r="Q2050" s="11" t="s">
        <v>6</v>
      </c>
      <c r="R2050" s="13">
        <v>0</v>
      </c>
      <c r="S2050" s="13">
        <v>0</v>
      </c>
      <c r="T2050" s="11" t="s">
        <v>7</v>
      </c>
      <c r="U2050" s="11" t="s">
        <v>8</v>
      </c>
      <c r="V2050" s="15">
        <v>0</v>
      </c>
      <c r="W2050" s="13">
        <v>0</v>
      </c>
      <c r="X2050" s="15">
        <v>0</v>
      </c>
      <c r="Y2050" s="15">
        <v>0</v>
      </c>
      <c r="Z2050" s="13">
        <v>0</v>
      </c>
      <c r="AA2050" s="15">
        <v>0</v>
      </c>
      <c r="AB2050" s="13">
        <v>0</v>
      </c>
      <c r="AC2050" s="15">
        <v>0</v>
      </c>
      <c r="AD2050" s="13">
        <v>0</v>
      </c>
      <c r="AE2050" s="15">
        <v>0</v>
      </c>
      <c r="AF2050" s="13">
        <v>0</v>
      </c>
      <c r="AG2050" s="15">
        <v>0</v>
      </c>
      <c r="AH2050" s="13">
        <v>0</v>
      </c>
      <c r="AI2050" s="15">
        <v>0</v>
      </c>
      <c r="AJ2050" s="11" t="s">
        <v>9</v>
      </c>
      <c r="AK2050" s="11" t="s">
        <v>10</v>
      </c>
      <c r="AL2050" s="22">
        <f t="shared" si="93"/>
        <v>2231</v>
      </c>
      <c r="AM2050" s="11" t="str">
        <f>VLOOKUP(O2050,Sheet2!$D$6:$E$14,2,FALSE)</f>
        <v>Spare parts</v>
      </c>
      <c r="AN2050" s="11" t="str">
        <f>VLOOKUP(F2050,Sheet2!$E$10:$F$13,2,FALSE)</f>
        <v>SPE</v>
      </c>
      <c r="AO2050" s="35" t="s">
        <v>14668</v>
      </c>
      <c r="AP2050">
        <f>MATCH(AN2050,Sheet2!$F$5:$F$18,0)</f>
        <v>7</v>
      </c>
      <c r="AQ2050">
        <f>MATCH(AO2050,Sheet2!$F$5:$K$5,0)</f>
        <v>6</v>
      </c>
      <c r="AR2050" s="33">
        <f>INDEX(Sheet2!$F$5:$K$18,OPaL!AP2050,OPaL!AQ2050)</f>
        <v>0.15</v>
      </c>
      <c r="AS2050" s="1">
        <f t="shared" si="95"/>
        <v>17153.849999999999</v>
      </c>
    </row>
    <row r="2051" spans="1:45" x14ac:dyDescent="0.2">
      <c r="A2051" s="11" t="s">
        <v>8933</v>
      </c>
      <c r="B2051" s="11" t="s">
        <v>8915</v>
      </c>
      <c r="C2051" s="11" t="s">
        <v>11769</v>
      </c>
      <c r="D2051" s="21">
        <v>45016</v>
      </c>
      <c r="E2051" s="21" t="s">
        <v>9739</v>
      </c>
      <c r="F2051" s="21" t="s">
        <v>14659</v>
      </c>
      <c r="G2051" s="11" t="s">
        <v>2</v>
      </c>
      <c r="H2051" s="11" t="s">
        <v>350</v>
      </c>
      <c r="I2051" s="11" t="s">
        <v>4</v>
      </c>
      <c r="J2051" s="13">
        <v>22</v>
      </c>
      <c r="K2051" s="12">
        <v>20156.16</v>
      </c>
      <c r="L2051" s="12">
        <v>0</v>
      </c>
      <c r="M2051" s="12">
        <v>0</v>
      </c>
      <c r="N2051" s="12">
        <f t="shared" si="94"/>
        <v>20156.16</v>
      </c>
      <c r="O2051" s="11" t="s">
        <v>8227</v>
      </c>
      <c r="P2051" s="13">
        <v>0</v>
      </c>
      <c r="Q2051" s="11" t="s">
        <v>6</v>
      </c>
      <c r="R2051" s="13">
        <v>0</v>
      </c>
      <c r="S2051" s="13">
        <v>0</v>
      </c>
      <c r="T2051" s="11" t="s">
        <v>7</v>
      </c>
      <c r="U2051" s="11" t="s">
        <v>8</v>
      </c>
      <c r="V2051" s="15">
        <v>0</v>
      </c>
      <c r="W2051" s="13">
        <v>0</v>
      </c>
      <c r="X2051" s="15">
        <v>0</v>
      </c>
      <c r="Y2051" s="15">
        <v>0</v>
      </c>
      <c r="Z2051" s="13">
        <v>0</v>
      </c>
      <c r="AA2051" s="15">
        <v>0</v>
      </c>
      <c r="AB2051" s="13">
        <v>0</v>
      </c>
      <c r="AC2051" s="15">
        <v>0</v>
      </c>
      <c r="AD2051" s="13">
        <v>0</v>
      </c>
      <c r="AE2051" s="15">
        <v>0</v>
      </c>
      <c r="AF2051" s="13">
        <v>0</v>
      </c>
      <c r="AG2051" s="15">
        <v>0</v>
      </c>
      <c r="AH2051" s="13">
        <v>0</v>
      </c>
      <c r="AI2051" s="15">
        <v>0</v>
      </c>
      <c r="AJ2051" s="11" t="s">
        <v>352</v>
      </c>
      <c r="AK2051" s="11" t="s">
        <v>8228</v>
      </c>
      <c r="AL2051" s="22">
        <f t="shared" si="93"/>
        <v>276</v>
      </c>
      <c r="AM2051" s="11" t="str">
        <f>VLOOKUP(O2051,Sheet2!$D$6:$E$14,2,FALSE)</f>
        <v>Consumables</v>
      </c>
      <c r="AN2051" s="11" t="str">
        <f>VLOOKUP(F2051,Sheet2!$E$15:$F$18,2,FALSE)</f>
        <v>CM</v>
      </c>
      <c r="AO2051" s="35" t="s">
        <v>14667</v>
      </c>
      <c r="AP2051">
        <f>MATCH(AN2051,Sheet2!$F$5:$F$18,0)</f>
        <v>13</v>
      </c>
      <c r="AQ2051">
        <f>MATCH(AO2051,Sheet2!$F$5:$K$5,0)</f>
        <v>5</v>
      </c>
      <c r="AR2051" s="33">
        <f>INDEX(Sheet2!$F$5:$K$18,OPaL!AP2051,OPaL!AQ2051)</f>
        <v>0.1</v>
      </c>
      <c r="AS2051" s="1">
        <f t="shared" si="95"/>
        <v>18140.544000000002</v>
      </c>
    </row>
    <row r="2052" spans="1:45" x14ac:dyDescent="0.2">
      <c r="A2052" s="11" t="s">
        <v>8962</v>
      </c>
      <c r="B2052" s="11" t="s">
        <v>8963</v>
      </c>
      <c r="C2052" s="11" t="s">
        <v>11448</v>
      </c>
      <c r="D2052" s="21">
        <v>42300</v>
      </c>
      <c r="E2052" s="21" t="s">
        <v>9739</v>
      </c>
      <c r="F2052" s="21" t="s">
        <v>14659</v>
      </c>
      <c r="G2052" s="11" t="s">
        <v>2</v>
      </c>
      <c r="H2052" s="11" t="s">
        <v>16</v>
      </c>
      <c r="I2052" s="11" t="s">
        <v>4</v>
      </c>
      <c r="J2052" s="13">
        <v>13</v>
      </c>
      <c r="K2052" s="12">
        <v>20121.46</v>
      </c>
      <c r="L2052" s="12">
        <v>0</v>
      </c>
      <c r="M2052" s="12">
        <v>0</v>
      </c>
      <c r="N2052" s="12">
        <f t="shared" si="94"/>
        <v>20121.46</v>
      </c>
      <c r="O2052" s="11" t="s">
        <v>8227</v>
      </c>
      <c r="P2052" s="13">
        <v>0</v>
      </c>
      <c r="Q2052" s="11" t="s">
        <v>6</v>
      </c>
      <c r="R2052" s="13">
        <v>0</v>
      </c>
      <c r="S2052" s="13">
        <v>0</v>
      </c>
      <c r="T2052" s="11" t="s">
        <v>7</v>
      </c>
      <c r="U2052" s="11" t="s">
        <v>8</v>
      </c>
      <c r="V2052" s="15">
        <v>0</v>
      </c>
      <c r="W2052" s="13">
        <v>0</v>
      </c>
      <c r="X2052" s="15">
        <v>0</v>
      </c>
      <c r="Y2052" s="15">
        <v>0</v>
      </c>
      <c r="Z2052" s="13">
        <v>0</v>
      </c>
      <c r="AA2052" s="15">
        <v>0</v>
      </c>
      <c r="AB2052" s="13">
        <v>0</v>
      </c>
      <c r="AC2052" s="15">
        <v>0</v>
      </c>
      <c r="AD2052" s="13">
        <v>0</v>
      </c>
      <c r="AE2052" s="15">
        <v>0</v>
      </c>
      <c r="AF2052" s="13">
        <v>0</v>
      </c>
      <c r="AG2052" s="15">
        <v>0</v>
      </c>
      <c r="AH2052" s="13">
        <v>0</v>
      </c>
      <c r="AI2052" s="15">
        <v>0</v>
      </c>
      <c r="AJ2052" s="11" t="s">
        <v>17</v>
      </c>
      <c r="AK2052" s="11" t="s">
        <v>8228</v>
      </c>
      <c r="AL2052" s="22">
        <f t="shared" ref="AL2052:AL2115" si="96">$D$2-D2052</f>
        <v>2992</v>
      </c>
      <c r="AM2052" s="11" t="str">
        <f>VLOOKUP(O2052,Sheet2!$D$6:$E$14,2,FALSE)</f>
        <v>Consumables</v>
      </c>
      <c r="AN2052" s="11" t="str">
        <f>VLOOKUP(F2052,Sheet2!$E$15:$F$18,2,FALSE)</f>
        <v>CM</v>
      </c>
      <c r="AO2052" s="35" t="s">
        <v>14668</v>
      </c>
      <c r="AP2052">
        <f>MATCH(AN2052,Sheet2!$F$5:$F$18,0)</f>
        <v>13</v>
      </c>
      <c r="AQ2052">
        <f>MATCH(AO2052,Sheet2!$F$5:$K$5,0)</f>
        <v>6</v>
      </c>
      <c r="AR2052" s="33">
        <f>INDEX(Sheet2!$F$5:$K$18,OPaL!AP2052,OPaL!AQ2052)</f>
        <v>0.2</v>
      </c>
      <c r="AS2052" s="1">
        <f t="shared" si="95"/>
        <v>16097.168</v>
      </c>
    </row>
    <row r="2053" spans="1:45" x14ac:dyDescent="0.2">
      <c r="A2053" s="11" t="s">
        <v>9408</v>
      </c>
      <c r="B2053" s="11" t="s">
        <v>9409</v>
      </c>
      <c r="C2053" s="11" t="s">
        <v>11770</v>
      </c>
      <c r="D2053" s="21">
        <v>44200</v>
      </c>
      <c r="E2053" s="21" t="s">
        <v>9723</v>
      </c>
      <c r="F2053" s="21" t="s">
        <v>14659</v>
      </c>
      <c r="G2053" s="11" t="s">
        <v>2</v>
      </c>
      <c r="H2053" s="11" t="s">
        <v>3</v>
      </c>
      <c r="I2053" s="11" t="s">
        <v>4</v>
      </c>
      <c r="J2053" s="13">
        <v>2</v>
      </c>
      <c r="K2053" s="12">
        <v>20078.330000000002</v>
      </c>
      <c r="L2053" s="12">
        <v>0</v>
      </c>
      <c r="M2053" s="12">
        <v>0</v>
      </c>
      <c r="N2053" s="12">
        <f t="shared" ref="N2053:N2116" si="97">M2053+K2053</f>
        <v>20078.330000000002</v>
      </c>
      <c r="O2053" s="11" t="s">
        <v>8227</v>
      </c>
      <c r="P2053" s="13">
        <v>0</v>
      </c>
      <c r="Q2053" s="11" t="s">
        <v>6</v>
      </c>
      <c r="R2053" s="13">
        <v>0</v>
      </c>
      <c r="S2053" s="13">
        <v>0</v>
      </c>
      <c r="T2053" s="11" t="s">
        <v>7</v>
      </c>
      <c r="U2053" s="11" t="s">
        <v>8</v>
      </c>
      <c r="V2053" s="15">
        <v>0</v>
      </c>
      <c r="W2053" s="13">
        <v>0</v>
      </c>
      <c r="X2053" s="15">
        <v>0</v>
      </c>
      <c r="Y2053" s="15">
        <v>0</v>
      </c>
      <c r="Z2053" s="13">
        <v>0</v>
      </c>
      <c r="AA2053" s="15">
        <v>0</v>
      </c>
      <c r="AB2053" s="13">
        <v>0</v>
      </c>
      <c r="AC2053" s="15">
        <v>0</v>
      </c>
      <c r="AD2053" s="13">
        <v>0</v>
      </c>
      <c r="AE2053" s="15">
        <v>0</v>
      </c>
      <c r="AF2053" s="13">
        <v>0</v>
      </c>
      <c r="AG2053" s="15">
        <v>0</v>
      </c>
      <c r="AH2053" s="13">
        <v>0</v>
      </c>
      <c r="AI2053" s="15">
        <v>0</v>
      </c>
      <c r="AJ2053" s="11" t="s">
        <v>9</v>
      </c>
      <c r="AK2053" s="11" t="s">
        <v>8228</v>
      </c>
      <c r="AL2053" s="22">
        <f t="shared" si="96"/>
        <v>1092</v>
      </c>
      <c r="AM2053" s="11" t="str">
        <f>VLOOKUP(O2053,Sheet2!$D$6:$E$14,2,FALSE)</f>
        <v>Consumables</v>
      </c>
      <c r="AN2053" s="11" t="str">
        <f>VLOOKUP(F2053,Sheet2!$E$15:$F$18,2,FALSE)</f>
        <v>CM</v>
      </c>
      <c r="AO2053" s="35" t="s">
        <v>14668</v>
      </c>
      <c r="AP2053">
        <f>MATCH(AN2053,Sheet2!$F$5:$F$18,0)</f>
        <v>13</v>
      </c>
      <c r="AQ2053">
        <f>MATCH(AO2053,Sheet2!$F$5:$K$5,0)</f>
        <v>6</v>
      </c>
      <c r="AR2053" s="33">
        <f>INDEX(Sheet2!$F$5:$K$18,OPaL!AP2053,OPaL!AQ2053)</f>
        <v>0.2</v>
      </c>
      <c r="AS2053" s="1">
        <f t="shared" ref="AS2053:AS2116" si="98">N2053*(1-AR2053)</f>
        <v>16062.664000000002</v>
      </c>
    </row>
    <row r="2054" spans="1:45" x14ac:dyDescent="0.2">
      <c r="A2054" s="11" t="s">
        <v>5019</v>
      </c>
      <c r="B2054" s="11" t="s">
        <v>5020</v>
      </c>
      <c r="C2054" s="11" t="s">
        <v>11771</v>
      </c>
      <c r="D2054" s="21">
        <v>44728</v>
      </c>
      <c r="E2054" s="21" t="s">
        <v>9697</v>
      </c>
      <c r="F2054" s="21" t="s">
        <v>14659</v>
      </c>
      <c r="G2054" s="11" t="s">
        <v>2</v>
      </c>
      <c r="H2054" s="11" t="s">
        <v>3</v>
      </c>
      <c r="I2054" s="11" t="s">
        <v>4</v>
      </c>
      <c r="J2054" s="12">
        <v>8</v>
      </c>
      <c r="K2054" s="12">
        <v>20069.599999999999</v>
      </c>
      <c r="L2054" s="12">
        <v>0</v>
      </c>
      <c r="M2054" s="12">
        <v>0</v>
      </c>
      <c r="N2054" s="12">
        <f t="shared" si="97"/>
        <v>20069.599999999999</v>
      </c>
      <c r="O2054" s="11" t="s">
        <v>5</v>
      </c>
      <c r="P2054" s="13">
        <v>0</v>
      </c>
      <c r="Q2054" s="11" t="s">
        <v>6</v>
      </c>
      <c r="R2054" s="13">
        <v>0</v>
      </c>
      <c r="S2054" s="13">
        <v>0</v>
      </c>
      <c r="T2054" s="11" t="s">
        <v>7</v>
      </c>
      <c r="U2054" s="11" t="s">
        <v>8</v>
      </c>
      <c r="V2054" s="15">
        <v>0</v>
      </c>
      <c r="W2054" s="13">
        <v>0</v>
      </c>
      <c r="X2054" s="15">
        <v>0</v>
      </c>
      <c r="Y2054" s="15">
        <v>0</v>
      </c>
      <c r="Z2054" s="13">
        <v>0</v>
      </c>
      <c r="AA2054" s="15">
        <v>0</v>
      </c>
      <c r="AB2054" s="13">
        <v>0</v>
      </c>
      <c r="AC2054" s="15">
        <v>0</v>
      </c>
      <c r="AD2054" s="13">
        <v>0</v>
      </c>
      <c r="AE2054" s="15">
        <v>0</v>
      </c>
      <c r="AF2054" s="13">
        <v>0</v>
      </c>
      <c r="AG2054" s="15">
        <v>0</v>
      </c>
      <c r="AH2054" s="13">
        <v>0</v>
      </c>
      <c r="AI2054" s="15">
        <v>0</v>
      </c>
      <c r="AJ2054" s="11" t="s">
        <v>9</v>
      </c>
      <c r="AK2054" s="11" t="s">
        <v>1398</v>
      </c>
      <c r="AL2054" s="22">
        <f t="shared" si="96"/>
        <v>564</v>
      </c>
      <c r="AM2054" s="11" t="str">
        <f>VLOOKUP(O2054,Sheet2!$D$6:$E$14,2,FALSE)</f>
        <v>Spare parts</v>
      </c>
      <c r="AN2054" s="11" t="str">
        <f>VLOOKUP(F2054,Sheet2!$E$10:$F$13,2,FALSE)</f>
        <v>SPM</v>
      </c>
      <c r="AO2054" s="35" t="s">
        <v>14668</v>
      </c>
      <c r="AP2054">
        <f>MATCH(AN2054,Sheet2!$F$5:$F$18,0)</f>
        <v>6</v>
      </c>
      <c r="AQ2054">
        <f>MATCH(AO2054,Sheet2!$F$5:$K$5,0)</f>
        <v>6</v>
      </c>
      <c r="AR2054" s="33">
        <f>INDEX(Sheet2!$F$5:$K$18,OPaL!AP2054,OPaL!AQ2054)</f>
        <v>0.15</v>
      </c>
      <c r="AS2054" s="1">
        <f t="shared" si="98"/>
        <v>17059.16</v>
      </c>
    </row>
    <row r="2055" spans="1:45" x14ac:dyDescent="0.2">
      <c r="A2055" s="11" t="s">
        <v>1451</v>
      </c>
      <c r="B2055" s="11" t="s">
        <v>1452</v>
      </c>
      <c r="C2055" s="11" t="s">
        <v>11772</v>
      </c>
      <c r="D2055" s="21">
        <v>42816</v>
      </c>
      <c r="E2055" s="21" t="s">
        <v>9744</v>
      </c>
      <c r="F2055" s="21" t="s">
        <v>14658</v>
      </c>
      <c r="G2055" s="11" t="s">
        <v>2</v>
      </c>
      <c r="H2055" s="11" t="s">
        <v>16</v>
      </c>
      <c r="I2055" s="11" t="s">
        <v>4</v>
      </c>
      <c r="J2055" s="12">
        <v>3</v>
      </c>
      <c r="K2055" s="12">
        <v>20020.8</v>
      </c>
      <c r="L2055" s="12">
        <v>0</v>
      </c>
      <c r="M2055" s="12">
        <v>0</v>
      </c>
      <c r="N2055" s="12">
        <f t="shared" si="97"/>
        <v>20020.8</v>
      </c>
      <c r="O2055" s="11" t="s">
        <v>5</v>
      </c>
      <c r="P2055" s="13">
        <v>0</v>
      </c>
      <c r="Q2055" s="11" t="s">
        <v>6</v>
      </c>
      <c r="R2055" s="13">
        <v>0</v>
      </c>
      <c r="S2055" s="13">
        <v>0</v>
      </c>
      <c r="T2055" s="11" t="s">
        <v>7</v>
      </c>
      <c r="U2055" s="11" t="s">
        <v>8</v>
      </c>
      <c r="V2055" s="15">
        <v>0</v>
      </c>
      <c r="W2055" s="13">
        <v>0</v>
      </c>
      <c r="X2055" s="15">
        <v>0</v>
      </c>
      <c r="Y2055" s="15">
        <v>0</v>
      </c>
      <c r="Z2055" s="13">
        <v>0</v>
      </c>
      <c r="AA2055" s="15">
        <v>0</v>
      </c>
      <c r="AB2055" s="13">
        <v>0</v>
      </c>
      <c r="AC2055" s="15">
        <v>0</v>
      </c>
      <c r="AD2055" s="13">
        <v>0</v>
      </c>
      <c r="AE2055" s="15">
        <v>0</v>
      </c>
      <c r="AF2055" s="13">
        <v>0</v>
      </c>
      <c r="AG2055" s="15">
        <v>0</v>
      </c>
      <c r="AH2055" s="13">
        <v>0</v>
      </c>
      <c r="AI2055" s="15">
        <v>0</v>
      </c>
      <c r="AJ2055" s="11" t="s">
        <v>17</v>
      </c>
      <c r="AK2055" s="11" t="s">
        <v>1398</v>
      </c>
      <c r="AL2055" s="22">
        <f t="shared" si="96"/>
        <v>2476</v>
      </c>
      <c r="AM2055" s="11" t="str">
        <f>VLOOKUP(O2055,Sheet2!$D$6:$E$14,2,FALSE)</f>
        <v>Spare parts</v>
      </c>
      <c r="AN2055" s="11" t="str">
        <f>VLOOKUP(F2055,Sheet2!$E$10:$F$13,2,FALSE)</f>
        <v>SPE</v>
      </c>
      <c r="AO2055" s="35" t="s">
        <v>14668</v>
      </c>
      <c r="AP2055">
        <f>MATCH(AN2055,Sheet2!$F$5:$F$18,0)</f>
        <v>7</v>
      </c>
      <c r="AQ2055">
        <f>MATCH(AO2055,Sheet2!$F$5:$K$5,0)</f>
        <v>6</v>
      </c>
      <c r="AR2055" s="33">
        <f>INDEX(Sheet2!$F$5:$K$18,OPaL!AP2055,OPaL!AQ2055)</f>
        <v>0.15</v>
      </c>
      <c r="AS2055" s="1">
        <f t="shared" si="98"/>
        <v>17017.68</v>
      </c>
    </row>
    <row r="2056" spans="1:45" x14ac:dyDescent="0.2">
      <c r="A2056" s="11" t="s">
        <v>4089</v>
      </c>
      <c r="B2056" s="11" t="s">
        <v>4090</v>
      </c>
      <c r="C2056" s="11" t="s">
        <v>11773</v>
      </c>
      <c r="D2056" s="21">
        <v>44667</v>
      </c>
      <c r="E2056" s="21" t="s">
        <v>9697</v>
      </c>
      <c r="F2056" s="21" t="s">
        <v>14659</v>
      </c>
      <c r="G2056" s="11" t="s">
        <v>2</v>
      </c>
      <c r="H2056" s="11" t="s">
        <v>350</v>
      </c>
      <c r="I2056" s="11" t="s">
        <v>4</v>
      </c>
      <c r="J2056" s="12">
        <v>1</v>
      </c>
      <c r="K2056" s="12">
        <v>19992</v>
      </c>
      <c r="L2056" s="12">
        <v>0</v>
      </c>
      <c r="M2056" s="12">
        <v>0</v>
      </c>
      <c r="N2056" s="12">
        <f t="shared" si="97"/>
        <v>19992</v>
      </c>
      <c r="O2056" s="11" t="s">
        <v>5</v>
      </c>
      <c r="P2056" s="13">
        <v>0</v>
      </c>
      <c r="Q2056" s="11" t="s">
        <v>6</v>
      </c>
      <c r="R2056" s="13">
        <v>0</v>
      </c>
      <c r="S2056" s="13">
        <v>0</v>
      </c>
      <c r="T2056" s="11" t="s">
        <v>7</v>
      </c>
      <c r="U2056" s="11" t="s">
        <v>8</v>
      </c>
      <c r="V2056" s="15">
        <v>0</v>
      </c>
      <c r="W2056" s="13">
        <v>0</v>
      </c>
      <c r="X2056" s="15">
        <v>0</v>
      </c>
      <c r="Y2056" s="15">
        <v>0</v>
      </c>
      <c r="Z2056" s="13">
        <v>0</v>
      </c>
      <c r="AA2056" s="15">
        <v>0</v>
      </c>
      <c r="AB2056" s="13">
        <v>0</v>
      </c>
      <c r="AC2056" s="15">
        <v>0</v>
      </c>
      <c r="AD2056" s="13">
        <v>0</v>
      </c>
      <c r="AE2056" s="15">
        <v>0</v>
      </c>
      <c r="AF2056" s="13">
        <v>0</v>
      </c>
      <c r="AG2056" s="15">
        <v>0</v>
      </c>
      <c r="AH2056" s="13">
        <v>0</v>
      </c>
      <c r="AI2056" s="15">
        <v>0</v>
      </c>
      <c r="AJ2056" s="11" t="s">
        <v>352</v>
      </c>
      <c r="AK2056" s="11" t="s">
        <v>1398</v>
      </c>
      <c r="AL2056" s="22">
        <f t="shared" si="96"/>
        <v>625</v>
      </c>
      <c r="AM2056" s="11" t="str">
        <f>VLOOKUP(O2056,Sheet2!$D$6:$E$14,2,FALSE)</f>
        <v>Spare parts</v>
      </c>
      <c r="AN2056" s="11" t="str">
        <f>VLOOKUP(F2056,Sheet2!$E$10:$F$13,2,FALSE)</f>
        <v>SPM</v>
      </c>
      <c r="AO2056" s="35" t="s">
        <v>14668</v>
      </c>
      <c r="AP2056">
        <f>MATCH(AN2056,Sheet2!$F$5:$F$18,0)</f>
        <v>6</v>
      </c>
      <c r="AQ2056">
        <f>MATCH(AO2056,Sheet2!$F$5:$K$5,0)</f>
        <v>6</v>
      </c>
      <c r="AR2056" s="33">
        <f>INDEX(Sheet2!$F$5:$K$18,OPaL!AP2056,OPaL!AQ2056)</f>
        <v>0.15</v>
      </c>
      <c r="AS2056" s="1">
        <f t="shared" si="98"/>
        <v>16993.2</v>
      </c>
    </row>
    <row r="2057" spans="1:45" x14ac:dyDescent="0.2">
      <c r="A2057" s="11" t="s">
        <v>5815</v>
      </c>
      <c r="B2057" s="11" t="s">
        <v>5816</v>
      </c>
      <c r="C2057" s="11" t="s">
        <v>11774</v>
      </c>
      <c r="D2057" s="21">
        <v>42389</v>
      </c>
      <c r="E2057" s="21" t="s">
        <v>9697</v>
      </c>
      <c r="F2057" s="21" t="s">
        <v>14659</v>
      </c>
      <c r="G2057" s="11" t="s">
        <v>2</v>
      </c>
      <c r="H2057" s="11" t="s">
        <v>3</v>
      </c>
      <c r="I2057" s="11" t="s">
        <v>4</v>
      </c>
      <c r="J2057" s="12">
        <v>1</v>
      </c>
      <c r="K2057" s="12">
        <v>19959.34</v>
      </c>
      <c r="L2057" s="12">
        <v>0</v>
      </c>
      <c r="M2057" s="12">
        <v>0</v>
      </c>
      <c r="N2057" s="12">
        <f t="shared" si="97"/>
        <v>19959.34</v>
      </c>
      <c r="O2057" s="11" t="s">
        <v>5</v>
      </c>
      <c r="P2057" s="13">
        <v>0</v>
      </c>
      <c r="Q2057" s="11" t="s">
        <v>6</v>
      </c>
      <c r="R2057" s="13">
        <v>0</v>
      </c>
      <c r="S2057" s="13">
        <v>0</v>
      </c>
      <c r="T2057" s="11" t="s">
        <v>7</v>
      </c>
      <c r="U2057" s="11" t="s">
        <v>8</v>
      </c>
      <c r="V2057" s="15">
        <v>0</v>
      </c>
      <c r="W2057" s="13">
        <v>0</v>
      </c>
      <c r="X2057" s="15">
        <v>0</v>
      </c>
      <c r="Y2057" s="15">
        <v>0</v>
      </c>
      <c r="Z2057" s="13">
        <v>0</v>
      </c>
      <c r="AA2057" s="15">
        <v>0</v>
      </c>
      <c r="AB2057" s="13">
        <v>0</v>
      </c>
      <c r="AC2057" s="15">
        <v>0</v>
      </c>
      <c r="AD2057" s="13">
        <v>0</v>
      </c>
      <c r="AE2057" s="15">
        <v>0</v>
      </c>
      <c r="AF2057" s="13">
        <v>0</v>
      </c>
      <c r="AG2057" s="15">
        <v>0</v>
      </c>
      <c r="AH2057" s="13">
        <v>0</v>
      </c>
      <c r="AI2057" s="15">
        <v>0</v>
      </c>
      <c r="AJ2057" s="11" t="s">
        <v>9</v>
      </c>
      <c r="AK2057" s="11" t="s">
        <v>13</v>
      </c>
      <c r="AL2057" s="22">
        <f t="shared" si="96"/>
        <v>2903</v>
      </c>
      <c r="AM2057" s="11" t="str">
        <f>VLOOKUP(O2057,Sheet2!$D$6:$E$14,2,FALSE)</f>
        <v>Spare parts</v>
      </c>
      <c r="AN2057" s="11" t="str">
        <f>VLOOKUP(F2057,Sheet2!$E$10:$F$13,2,FALSE)</f>
        <v>SPM</v>
      </c>
      <c r="AO2057" s="35" t="s">
        <v>14668</v>
      </c>
      <c r="AP2057">
        <f>MATCH(AN2057,Sheet2!$F$5:$F$18,0)</f>
        <v>6</v>
      </c>
      <c r="AQ2057">
        <f>MATCH(AO2057,Sheet2!$F$5:$K$5,0)</f>
        <v>6</v>
      </c>
      <c r="AR2057" s="33">
        <f>INDEX(Sheet2!$F$5:$K$18,OPaL!AP2057,OPaL!AQ2057)</f>
        <v>0.15</v>
      </c>
      <c r="AS2057" s="1">
        <f t="shared" si="98"/>
        <v>16965.438999999998</v>
      </c>
    </row>
    <row r="2058" spans="1:45" x14ac:dyDescent="0.2">
      <c r="A2058" s="11" t="s">
        <v>5815</v>
      </c>
      <c r="B2058" s="11" t="s">
        <v>5816</v>
      </c>
      <c r="C2058" s="11" t="s">
        <v>11774</v>
      </c>
      <c r="D2058" s="21">
        <v>42389</v>
      </c>
      <c r="E2058" s="21" t="s">
        <v>9697</v>
      </c>
      <c r="F2058" s="21" t="s">
        <v>14659</v>
      </c>
      <c r="G2058" s="11" t="s">
        <v>2</v>
      </c>
      <c r="H2058" s="11" t="s">
        <v>16</v>
      </c>
      <c r="I2058" s="11" t="s">
        <v>4</v>
      </c>
      <c r="J2058" s="12">
        <v>1</v>
      </c>
      <c r="K2058" s="12">
        <v>19959.34</v>
      </c>
      <c r="L2058" s="12">
        <v>0</v>
      </c>
      <c r="M2058" s="12">
        <v>0</v>
      </c>
      <c r="N2058" s="12">
        <f t="shared" si="97"/>
        <v>19959.34</v>
      </c>
      <c r="O2058" s="11" t="s">
        <v>5</v>
      </c>
      <c r="P2058" s="13">
        <v>0</v>
      </c>
      <c r="Q2058" s="11" t="s">
        <v>6</v>
      </c>
      <c r="R2058" s="13">
        <v>0</v>
      </c>
      <c r="S2058" s="13">
        <v>0</v>
      </c>
      <c r="T2058" s="11" t="s">
        <v>7</v>
      </c>
      <c r="U2058" s="11" t="s">
        <v>8</v>
      </c>
      <c r="V2058" s="15">
        <v>0</v>
      </c>
      <c r="W2058" s="13">
        <v>0</v>
      </c>
      <c r="X2058" s="15">
        <v>0</v>
      </c>
      <c r="Y2058" s="15">
        <v>0</v>
      </c>
      <c r="Z2058" s="13">
        <v>0</v>
      </c>
      <c r="AA2058" s="15">
        <v>0</v>
      </c>
      <c r="AB2058" s="13">
        <v>0</v>
      </c>
      <c r="AC2058" s="15">
        <v>0</v>
      </c>
      <c r="AD2058" s="13">
        <v>0</v>
      </c>
      <c r="AE2058" s="15">
        <v>0</v>
      </c>
      <c r="AF2058" s="13">
        <v>0</v>
      </c>
      <c r="AG2058" s="15">
        <v>0</v>
      </c>
      <c r="AH2058" s="13">
        <v>0</v>
      </c>
      <c r="AI2058" s="15">
        <v>0</v>
      </c>
      <c r="AJ2058" s="11" t="s">
        <v>17</v>
      </c>
      <c r="AK2058" s="11" t="s">
        <v>13</v>
      </c>
      <c r="AL2058" s="22">
        <f t="shared" si="96"/>
        <v>2903</v>
      </c>
      <c r="AM2058" s="11" t="str">
        <f>VLOOKUP(O2058,Sheet2!$D$6:$E$14,2,FALSE)</f>
        <v>Spare parts</v>
      </c>
      <c r="AN2058" s="11" t="str">
        <f>VLOOKUP(F2058,Sheet2!$E$10:$F$13,2,FALSE)</f>
        <v>SPM</v>
      </c>
      <c r="AO2058" s="35" t="s">
        <v>14668</v>
      </c>
      <c r="AP2058">
        <f>MATCH(AN2058,Sheet2!$F$5:$F$18,0)</f>
        <v>6</v>
      </c>
      <c r="AQ2058">
        <f>MATCH(AO2058,Sheet2!$F$5:$K$5,0)</f>
        <v>6</v>
      </c>
      <c r="AR2058" s="33">
        <f>INDEX(Sheet2!$F$5:$K$18,OPaL!AP2058,OPaL!AQ2058)</f>
        <v>0.15</v>
      </c>
      <c r="AS2058" s="1">
        <f t="shared" si="98"/>
        <v>16965.438999999998</v>
      </c>
    </row>
    <row r="2059" spans="1:45" x14ac:dyDescent="0.2">
      <c r="A2059" s="11" t="s">
        <v>8720</v>
      </c>
      <c r="B2059" s="11" t="s">
        <v>8721</v>
      </c>
      <c r="C2059" s="11" t="s">
        <v>11775</v>
      </c>
      <c r="D2059" s="21">
        <v>45205</v>
      </c>
      <c r="E2059" s="21" t="s">
        <v>9763</v>
      </c>
      <c r="F2059" s="21" t="s">
        <v>14659</v>
      </c>
      <c r="G2059" s="11" t="s">
        <v>2</v>
      </c>
      <c r="H2059" s="11" t="s">
        <v>3</v>
      </c>
      <c r="I2059" s="11" t="s">
        <v>4</v>
      </c>
      <c r="J2059" s="13">
        <v>10</v>
      </c>
      <c r="K2059" s="12">
        <v>19942.419999999998</v>
      </c>
      <c r="L2059" s="12">
        <v>0</v>
      </c>
      <c r="M2059" s="12">
        <v>0</v>
      </c>
      <c r="N2059" s="12">
        <f t="shared" si="97"/>
        <v>19942.419999999998</v>
      </c>
      <c r="O2059" s="11" t="s">
        <v>8227</v>
      </c>
      <c r="P2059" s="13">
        <v>0</v>
      </c>
      <c r="Q2059" s="11" t="s">
        <v>6</v>
      </c>
      <c r="R2059" s="13">
        <v>0</v>
      </c>
      <c r="S2059" s="13">
        <v>0</v>
      </c>
      <c r="T2059" s="11" t="s">
        <v>7</v>
      </c>
      <c r="U2059" s="11" t="s">
        <v>8</v>
      </c>
      <c r="V2059" s="15">
        <v>0</v>
      </c>
      <c r="W2059" s="13">
        <v>0</v>
      </c>
      <c r="X2059" s="15">
        <v>0</v>
      </c>
      <c r="Y2059" s="15">
        <v>0</v>
      </c>
      <c r="Z2059" s="13">
        <v>0</v>
      </c>
      <c r="AA2059" s="15">
        <v>0</v>
      </c>
      <c r="AB2059" s="13">
        <v>0</v>
      </c>
      <c r="AC2059" s="15">
        <v>0</v>
      </c>
      <c r="AD2059" s="13">
        <v>0</v>
      </c>
      <c r="AE2059" s="15">
        <v>0</v>
      </c>
      <c r="AF2059" s="13">
        <v>0</v>
      </c>
      <c r="AG2059" s="15">
        <v>0</v>
      </c>
      <c r="AH2059" s="13">
        <v>0</v>
      </c>
      <c r="AI2059" s="15">
        <v>0</v>
      </c>
      <c r="AJ2059" s="11" t="s">
        <v>9</v>
      </c>
      <c r="AK2059" s="11" t="s">
        <v>8228</v>
      </c>
      <c r="AL2059" s="22">
        <f t="shared" si="96"/>
        <v>87</v>
      </c>
      <c r="AM2059" s="11" t="str">
        <f>VLOOKUP(O2059,Sheet2!$D$6:$E$14,2,FALSE)</f>
        <v>Consumables</v>
      </c>
      <c r="AN2059" s="11" t="str">
        <f>VLOOKUP(F2059,Sheet2!$E$15:$F$18,2,FALSE)</f>
        <v>CM</v>
      </c>
      <c r="AO2059" s="35" t="s">
        <v>14664</v>
      </c>
      <c r="AP2059">
        <f>MATCH(AN2059,Sheet2!$F$5:$F$18,0)</f>
        <v>13</v>
      </c>
      <c r="AQ2059">
        <f>MATCH(AO2059,Sheet2!$F$5:$K$5,0)</f>
        <v>2</v>
      </c>
      <c r="AR2059" s="33">
        <f>INDEX(Sheet2!$F$5:$K$18,OPaL!AP2059,OPaL!AQ2059)</f>
        <v>0</v>
      </c>
      <c r="AS2059" s="1">
        <f t="shared" si="98"/>
        <v>19942.419999999998</v>
      </c>
    </row>
    <row r="2060" spans="1:45" x14ac:dyDescent="0.2">
      <c r="A2060" s="11" t="s">
        <v>7864</v>
      </c>
      <c r="B2060" s="11" t="s">
        <v>7865</v>
      </c>
      <c r="C2060" s="11" t="s">
        <v>11776</v>
      </c>
      <c r="D2060" s="21">
        <v>44791</v>
      </c>
      <c r="E2060" s="21" t="s">
        <v>9697</v>
      </c>
      <c r="F2060" s="21" t="s">
        <v>14659</v>
      </c>
      <c r="G2060" s="11" t="s">
        <v>2</v>
      </c>
      <c r="H2060" s="11" t="s">
        <v>350</v>
      </c>
      <c r="I2060" s="11" t="s">
        <v>4</v>
      </c>
      <c r="J2060" s="12">
        <v>1</v>
      </c>
      <c r="K2060" s="12">
        <v>19932.14</v>
      </c>
      <c r="L2060" s="12">
        <v>0</v>
      </c>
      <c r="M2060" s="12">
        <v>0</v>
      </c>
      <c r="N2060" s="12">
        <f t="shared" si="97"/>
        <v>19932.14</v>
      </c>
      <c r="O2060" s="11" t="s">
        <v>5</v>
      </c>
      <c r="P2060" s="13">
        <v>0</v>
      </c>
      <c r="Q2060" s="11" t="s">
        <v>6</v>
      </c>
      <c r="R2060" s="13">
        <v>0</v>
      </c>
      <c r="S2060" s="13">
        <v>0</v>
      </c>
      <c r="T2060" s="11" t="s">
        <v>7</v>
      </c>
      <c r="U2060" s="11" t="s">
        <v>8</v>
      </c>
      <c r="V2060" s="15">
        <v>0</v>
      </c>
      <c r="W2060" s="13">
        <v>0</v>
      </c>
      <c r="X2060" s="15">
        <v>0</v>
      </c>
      <c r="Y2060" s="15">
        <v>0</v>
      </c>
      <c r="Z2060" s="13">
        <v>0</v>
      </c>
      <c r="AA2060" s="15">
        <v>0</v>
      </c>
      <c r="AB2060" s="13">
        <v>0</v>
      </c>
      <c r="AC2060" s="15">
        <v>0</v>
      </c>
      <c r="AD2060" s="13">
        <v>0</v>
      </c>
      <c r="AE2060" s="15">
        <v>0</v>
      </c>
      <c r="AF2060" s="13">
        <v>0</v>
      </c>
      <c r="AG2060" s="15">
        <v>0</v>
      </c>
      <c r="AH2060" s="13">
        <v>0</v>
      </c>
      <c r="AI2060" s="15">
        <v>0</v>
      </c>
      <c r="AJ2060" s="11" t="s">
        <v>352</v>
      </c>
      <c r="AK2060" s="11" t="s">
        <v>13</v>
      </c>
      <c r="AL2060" s="22">
        <f t="shared" si="96"/>
        <v>501</v>
      </c>
      <c r="AM2060" s="11" t="str">
        <f>VLOOKUP(O2060,Sheet2!$D$6:$E$14,2,FALSE)</f>
        <v>Spare parts</v>
      </c>
      <c r="AN2060" s="11" t="str">
        <f>VLOOKUP(F2060,Sheet2!$E$10:$F$13,2,FALSE)</f>
        <v>SPM</v>
      </c>
      <c r="AO2060" s="35" t="s">
        <v>14668</v>
      </c>
      <c r="AP2060">
        <f>MATCH(AN2060,Sheet2!$F$5:$F$18,0)</f>
        <v>6</v>
      </c>
      <c r="AQ2060">
        <f>MATCH(AO2060,Sheet2!$F$5:$K$5,0)</f>
        <v>6</v>
      </c>
      <c r="AR2060" s="33">
        <f>INDEX(Sheet2!$F$5:$K$18,OPaL!AP2060,OPaL!AQ2060)</f>
        <v>0.15</v>
      </c>
      <c r="AS2060" s="1">
        <f t="shared" si="98"/>
        <v>16942.319</v>
      </c>
    </row>
    <row r="2061" spans="1:45" x14ac:dyDescent="0.2">
      <c r="A2061" s="11" t="s">
        <v>8722</v>
      </c>
      <c r="B2061" s="11" t="s">
        <v>8723</v>
      </c>
      <c r="C2061" s="11" t="s">
        <v>11777</v>
      </c>
      <c r="D2061" s="21">
        <v>45085</v>
      </c>
      <c r="E2061" s="21" t="s">
        <v>9763</v>
      </c>
      <c r="F2061" s="21" t="s">
        <v>14659</v>
      </c>
      <c r="G2061" s="11" t="s">
        <v>2</v>
      </c>
      <c r="H2061" s="11" t="s">
        <v>3</v>
      </c>
      <c r="I2061" s="11" t="s">
        <v>4</v>
      </c>
      <c r="J2061" s="13">
        <v>6</v>
      </c>
      <c r="K2061" s="12">
        <v>19890.95</v>
      </c>
      <c r="L2061" s="12">
        <v>0</v>
      </c>
      <c r="M2061" s="12">
        <v>0</v>
      </c>
      <c r="N2061" s="12">
        <f t="shared" si="97"/>
        <v>19890.95</v>
      </c>
      <c r="O2061" s="11" t="s">
        <v>8227</v>
      </c>
      <c r="P2061" s="13">
        <v>0</v>
      </c>
      <c r="Q2061" s="11" t="s">
        <v>6</v>
      </c>
      <c r="R2061" s="13">
        <v>0</v>
      </c>
      <c r="S2061" s="13">
        <v>0</v>
      </c>
      <c r="T2061" s="11" t="s">
        <v>7</v>
      </c>
      <c r="U2061" s="11" t="s">
        <v>8</v>
      </c>
      <c r="V2061" s="15">
        <v>0</v>
      </c>
      <c r="W2061" s="13">
        <v>0</v>
      </c>
      <c r="X2061" s="15">
        <v>0</v>
      </c>
      <c r="Y2061" s="15">
        <v>0</v>
      </c>
      <c r="Z2061" s="13">
        <v>0</v>
      </c>
      <c r="AA2061" s="15">
        <v>0</v>
      </c>
      <c r="AB2061" s="13">
        <v>0</v>
      </c>
      <c r="AC2061" s="15">
        <v>0</v>
      </c>
      <c r="AD2061" s="13">
        <v>0</v>
      </c>
      <c r="AE2061" s="15">
        <v>0</v>
      </c>
      <c r="AF2061" s="13">
        <v>0</v>
      </c>
      <c r="AG2061" s="15">
        <v>0</v>
      </c>
      <c r="AH2061" s="13">
        <v>0</v>
      </c>
      <c r="AI2061" s="15">
        <v>0</v>
      </c>
      <c r="AJ2061" s="11" t="s">
        <v>9</v>
      </c>
      <c r="AK2061" s="11" t="s">
        <v>8228</v>
      </c>
      <c r="AL2061" s="22">
        <f t="shared" si="96"/>
        <v>207</v>
      </c>
      <c r="AM2061" s="11" t="str">
        <f>VLOOKUP(O2061,Sheet2!$D$6:$E$14,2,FALSE)</f>
        <v>Consumables</v>
      </c>
      <c r="AN2061" s="11" t="str">
        <f>VLOOKUP(F2061,Sheet2!$E$15:$F$18,2,FALSE)</f>
        <v>CM</v>
      </c>
      <c r="AO2061" s="35" t="s">
        <v>14666</v>
      </c>
      <c r="AP2061">
        <f>MATCH(AN2061,Sheet2!$F$5:$F$18,0)</f>
        <v>13</v>
      </c>
      <c r="AQ2061">
        <f>MATCH(AO2061,Sheet2!$F$5:$K$5,0)</f>
        <v>4</v>
      </c>
      <c r="AR2061" s="33">
        <f>INDEX(Sheet2!$F$5:$K$18,OPaL!AP2061,OPaL!AQ2061)</f>
        <v>0.05</v>
      </c>
      <c r="AS2061" s="1">
        <f t="shared" si="98"/>
        <v>18896.4025</v>
      </c>
    </row>
    <row r="2062" spans="1:45" x14ac:dyDescent="0.2">
      <c r="A2062" s="11" t="s">
        <v>3079</v>
      </c>
      <c r="B2062" s="11" t="s">
        <v>3080</v>
      </c>
      <c r="C2062" s="11" t="s">
        <v>11778</v>
      </c>
      <c r="D2062" s="21">
        <v>44335</v>
      </c>
      <c r="E2062" s="21" t="s">
        <v>9697</v>
      </c>
      <c r="F2062" s="21" t="s">
        <v>14659</v>
      </c>
      <c r="G2062" s="11" t="s">
        <v>2</v>
      </c>
      <c r="H2062" s="11" t="s">
        <v>3</v>
      </c>
      <c r="I2062" s="11" t="s">
        <v>4</v>
      </c>
      <c r="J2062" s="13">
        <v>2</v>
      </c>
      <c r="K2062" s="12">
        <v>19844.580000000002</v>
      </c>
      <c r="L2062" s="12">
        <v>0</v>
      </c>
      <c r="M2062" s="12">
        <v>0</v>
      </c>
      <c r="N2062" s="12">
        <f t="shared" si="97"/>
        <v>19844.580000000002</v>
      </c>
      <c r="O2062" s="11" t="s">
        <v>5</v>
      </c>
      <c r="P2062" s="13">
        <v>0</v>
      </c>
      <c r="Q2062" s="11" t="s">
        <v>6</v>
      </c>
      <c r="R2062" s="13">
        <v>0</v>
      </c>
      <c r="S2062" s="13">
        <v>0</v>
      </c>
      <c r="T2062" s="11" t="s">
        <v>7</v>
      </c>
      <c r="U2062" s="11" t="s">
        <v>8</v>
      </c>
      <c r="V2062" s="15">
        <v>0</v>
      </c>
      <c r="W2062" s="13">
        <v>0</v>
      </c>
      <c r="X2062" s="15">
        <v>0</v>
      </c>
      <c r="Y2062" s="15">
        <v>0</v>
      </c>
      <c r="Z2062" s="13">
        <v>0</v>
      </c>
      <c r="AA2062" s="15">
        <v>0</v>
      </c>
      <c r="AB2062" s="13">
        <v>0</v>
      </c>
      <c r="AC2062" s="15">
        <v>0</v>
      </c>
      <c r="AD2062" s="13">
        <v>0</v>
      </c>
      <c r="AE2062" s="15">
        <v>0</v>
      </c>
      <c r="AF2062" s="13">
        <v>0</v>
      </c>
      <c r="AG2062" s="15">
        <v>0</v>
      </c>
      <c r="AH2062" s="13">
        <v>0</v>
      </c>
      <c r="AI2062" s="15">
        <v>0</v>
      </c>
      <c r="AJ2062" s="11" t="s">
        <v>9</v>
      </c>
      <c r="AK2062" s="11" t="s">
        <v>13</v>
      </c>
      <c r="AL2062" s="22">
        <f t="shared" si="96"/>
        <v>957</v>
      </c>
      <c r="AM2062" s="11" t="str">
        <f>VLOOKUP(O2062,Sheet2!$D$6:$E$14,2,FALSE)</f>
        <v>Spare parts</v>
      </c>
      <c r="AN2062" s="11" t="str">
        <f>VLOOKUP(F2062,Sheet2!$E$10:$F$13,2,FALSE)</f>
        <v>SPM</v>
      </c>
      <c r="AO2062" s="35" t="s">
        <v>14668</v>
      </c>
      <c r="AP2062">
        <f>MATCH(AN2062,Sheet2!$F$5:$F$18,0)</f>
        <v>6</v>
      </c>
      <c r="AQ2062">
        <f>MATCH(AO2062,Sheet2!$F$5:$K$5,0)</f>
        <v>6</v>
      </c>
      <c r="AR2062" s="33">
        <f>INDEX(Sheet2!$F$5:$K$18,OPaL!AP2062,OPaL!AQ2062)</f>
        <v>0.15</v>
      </c>
      <c r="AS2062" s="1">
        <f t="shared" si="98"/>
        <v>16867.893</v>
      </c>
    </row>
    <row r="2063" spans="1:45" x14ac:dyDescent="0.2">
      <c r="A2063" s="11" t="s">
        <v>8964</v>
      </c>
      <c r="B2063" s="11" t="s">
        <v>8965</v>
      </c>
      <c r="C2063" s="11" t="s">
        <v>10782</v>
      </c>
      <c r="D2063" s="21">
        <v>45287</v>
      </c>
      <c r="E2063" s="21" t="s">
        <v>9739</v>
      </c>
      <c r="F2063" s="21" t="s">
        <v>14659</v>
      </c>
      <c r="G2063" s="11" t="s">
        <v>2</v>
      </c>
      <c r="H2063" s="11" t="s">
        <v>350</v>
      </c>
      <c r="I2063" s="11" t="s">
        <v>4</v>
      </c>
      <c r="J2063" s="13">
        <v>5</v>
      </c>
      <c r="K2063" s="12">
        <v>19827.259999999998</v>
      </c>
      <c r="L2063" s="12">
        <v>0</v>
      </c>
      <c r="M2063" s="12">
        <v>0</v>
      </c>
      <c r="N2063" s="12">
        <f t="shared" si="97"/>
        <v>19827.259999999998</v>
      </c>
      <c r="O2063" s="11" t="s">
        <v>8227</v>
      </c>
      <c r="P2063" s="13">
        <v>0</v>
      </c>
      <c r="Q2063" s="11" t="s">
        <v>6</v>
      </c>
      <c r="R2063" s="13">
        <v>0</v>
      </c>
      <c r="S2063" s="13">
        <v>0</v>
      </c>
      <c r="T2063" s="11" t="s">
        <v>7</v>
      </c>
      <c r="U2063" s="11" t="s">
        <v>8</v>
      </c>
      <c r="V2063" s="15">
        <v>0</v>
      </c>
      <c r="W2063" s="13">
        <v>0</v>
      </c>
      <c r="X2063" s="15">
        <v>0</v>
      </c>
      <c r="Y2063" s="15">
        <v>0</v>
      </c>
      <c r="Z2063" s="13">
        <v>0</v>
      </c>
      <c r="AA2063" s="15">
        <v>0</v>
      </c>
      <c r="AB2063" s="13">
        <v>0</v>
      </c>
      <c r="AC2063" s="15">
        <v>0</v>
      </c>
      <c r="AD2063" s="13">
        <v>0</v>
      </c>
      <c r="AE2063" s="15">
        <v>0</v>
      </c>
      <c r="AF2063" s="13">
        <v>0</v>
      </c>
      <c r="AG2063" s="15">
        <v>0</v>
      </c>
      <c r="AH2063" s="13">
        <v>0</v>
      </c>
      <c r="AI2063" s="15">
        <v>0</v>
      </c>
      <c r="AJ2063" s="11" t="s">
        <v>352</v>
      </c>
      <c r="AK2063" s="11" t="s">
        <v>8228</v>
      </c>
      <c r="AL2063" s="22">
        <f t="shared" si="96"/>
        <v>5</v>
      </c>
      <c r="AM2063" s="11" t="str">
        <f>VLOOKUP(O2063,Sheet2!$D$6:$E$14,2,FALSE)</f>
        <v>Consumables</v>
      </c>
      <c r="AN2063" s="11" t="str">
        <f>VLOOKUP(F2063,Sheet2!$E$15:$F$18,2,FALSE)</f>
        <v>CM</v>
      </c>
      <c r="AO2063" s="35" t="s">
        <v>14664</v>
      </c>
      <c r="AP2063">
        <f>MATCH(AN2063,Sheet2!$F$5:$F$18,0)</f>
        <v>13</v>
      </c>
      <c r="AQ2063">
        <f>MATCH(AO2063,Sheet2!$F$5:$K$5,0)</f>
        <v>2</v>
      </c>
      <c r="AR2063" s="33">
        <f>INDEX(Sheet2!$F$5:$K$18,OPaL!AP2063,OPaL!AQ2063)</f>
        <v>0</v>
      </c>
      <c r="AS2063" s="1">
        <f t="shared" si="98"/>
        <v>19827.259999999998</v>
      </c>
    </row>
    <row r="2064" spans="1:45" x14ac:dyDescent="0.2">
      <c r="A2064" s="11" t="s">
        <v>531</v>
      </c>
      <c r="B2064" s="11" t="s">
        <v>532</v>
      </c>
      <c r="C2064" s="11" t="s">
        <v>11779</v>
      </c>
      <c r="D2064" s="21">
        <v>43496</v>
      </c>
      <c r="E2064" s="21" t="s">
        <v>9697</v>
      </c>
      <c r="F2064" s="21" t="s">
        <v>14659</v>
      </c>
      <c r="G2064" s="11" t="s">
        <v>2</v>
      </c>
      <c r="H2064" s="11" t="s">
        <v>3</v>
      </c>
      <c r="I2064" s="11" t="s">
        <v>4</v>
      </c>
      <c r="J2064" s="13">
        <v>4</v>
      </c>
      <c r="K2064" s="12">
        <v>19814.810000000001</v>
      </c>
      <c r="L2064" s="12">
        <v>0</v>
      </c>
      <c r="M2064" s="12">
        <v>0</v>
      </c>
      <c r="N2064" s="12">
        <f t="shared" si="97"/>
        <v>19814.810000000001</v>
      </c>
      <c r="O2064" s="11" t="s">
        <v>5</v>
      </c>
      <c r="P2064" s="13">
        <v>0</v>
      </c>
      <c r="Q2064" s="11" t="s">
        <v>6</v>
      </c>
      <c r="R2064" s="13">
        <v>0</v>
      </c>
      <c r="S2064" s="13">
        <v>0</v>
      </c>
      <c r="T2064" s="11" t="s">
        <v>7</v>
      </c>
      <c r="U2064" s="11" t="s">
        <v>8</v>
      </c>
      <c r="V2064" s="15">
        <v>0</v>
      </c>
      <c r="W2064" s="13">
        <v>0</v>
      </c>
      <c r="X2064" s="15">
        <v>0</v>
      </c>
      <c r="Y2064" s="15">
        <v>0</v>
      </c>
      <c r="Z2064" s="13">
        <v>0</v>
      </c>
      <c r="AA2064" s="15">
        <v>0</v>
      </c>
      <c r="AB2064" s="13">
        <v>0</v>
      </c>
      <c r="AC2064" s="15">
        <v>0</v>
      </c>
      <c r="AD2064" s="13">
        <v>0</v>
      </c>
      <c r="AE2064" s="15">
        <v>0</v>
      </c>
      <c r="AF2064" s="13">
        <v>0</v>
      </c>
      <c r="AG2064" s="15">
        <v>0</v>
      </c>
      <c r="AH2064" s="13">
        <v>0</v>
      </c>
      <c r="AI2064" s="15">
        <v>0</v>
      </c>
      <c r="AJ2064" s="11" t="s">
        <v>9</v>
      </c>
      <c r="AK2064" s="11" t="s">
        <v>13</v>
      </c>
      <c r="AL2064" s="22">
        <f t="shared" si="96"/>
        <v>1796</v>
      </c>
      <c r="AM2064" s="11" t="str">
        <f>VLOOKUP(O2064,Sheet2!$D$6:$E$14,2,FALSE)</f>
        <v>Spare parts</v>
      </c>
      <c r="AN2064" s="11" t="str">
        <f>VLOOKUP(F2064,Sheet2!$E$10:$F$13,2,FALSE)</f>
        <v>SPM</v>
      </c>
      <c r="AO2064" s="35" t="s">
        <v>14668</v>
      </c>
      <c r="AP2064">
        <f>MATCH(AN2064,Sheet2!$F$5:$F$18,0)</f>
        <v>6</v>
      </c>
      <c r="AQ2064">
        <f>MATCH(AO2064,Sheet2!$F$5:$K$5,0)</f>
        <v>6</v>
      </c>
      <c r="AR2064" s="33">
        <f>INDEX(Sheet2!$F$5:$K$18,OPaL!AP2064,OPaL!AQ2064)</f>
        <v>0.15</v>
      </c>
      <c r="AS2064" s="1">
        <f t="shared" si="98"/>
        <v>16842.588500000002</v>
      </c>
    </row>
    <row r="2065" spans="1:45" x14ac:dyDescent="0.2">
      <c r="A2065" s="11" t="s">
        <v>4339</v>
      </c>
      <c r="B2065" s="11" t="s">
        <v>4340</v>
      </c>
      <c r="C2065" s="11" t="s">
        <v>11780</v>
      </c>
      <c r="D2065" s="21">
        <v>42975</v>
      </c>
      <c r="E2065" s="21" t="s">
        <v>9697</v>
      </c>
      <c r="F2065" s="21" t="s">
        <v>14659</v>
      </c>
      <c r="G2065" s="11" t="s">
        <v>2</v>
      </c>
      <c r="H2065" s="11" t="s">
        <v>16</v>
      </c>
      <c r="I2065" s="11" t="s">
        <v>4</v>
      </c>
      <c r="J2065" s="13">
        <v>1</v>
      </c>
      <c r="K2065" s="12">
        <v>19784</v>
      </c>
      <c r="L2065" s="12">
        <v>0</v>
      </c>
      <c r="M2065" s="12">
        <v>0</v>
      </c>
      <c r="N2065" s="12">
        <f t="shared" si="97"/>
        <v>19784</v>
      </c>
      <c r="O2065" s="11" t="s">
        <v>5</v>
      </c>
      <c r="P2065" s="13">
        <v>0</v>
      </c>
      <c r="Q2065" s="11" t="s">
        <v>6</v>
      </c>
      <c r="R2065" s="13">
        <v>0</v>
      </c>
      <c r="S2065" s="13">
        <v>0</v>
      </c>
      <c r="T2065" s="11" t="s">
        <v>7</v>
      </c>
      <c r="U2065" s="11" t="s">
        <v>8</v>
      </c>
      <c r="V2065" s="15">
        <v>0</v>
      </c>
      <c r="W2065" s="13">
        <v>0</v>
      </c>
      <c r="X2065" s="15">
        <v>0</v>
      </c>
      <c r="Y2065" s="15">
        <v>0</v>
      </c>
      <c r="Z2065" s="13">
        <v>0</v>
      </c>
      <c r="AA2065" s="15">
        <v>0</v>
      </c>
      <c r="AB2065" s="13">
        <v>0</v>
      </c>
      <c r="AC2065" s="15">
        <v>0</v>
      </c>
      <c r="AD2065" s="13">
        <v>0</v>
      </c>
      <c r="AE2065" s="15">
        <v>0</v>
      </c>
      <c r="AF2065" s="13">
        <v>0</v>
      </c>
      <c r="AG2065" s="15">
        <v>0</v>
      </c>
      <c r="AH2065" s="13">
        <v>0</v>
      </c>
      <c r="AI2065" s="15">
        <v>0</v>
      </c>
      <c r="AJ2065" s="11" t="s">
        <v>17</v>
      </c>
      <c r="AK2065" s="11" t="s">
        <v>1398</v>
      </c>
      <c r="AL2065" s="22">
        <f t="shared" si="96"/>
        <v>2317</v>
      </c>
      <c r="AM2065" s="11" t="str">
        <f>VLOOKUP(O2065,Sheet2!$D$6:$E$14,2,FALSE)</f>
        <v>Spare parts</v>
      </c>
      <c r="AN2065" s="11" t="str">
        <f>VLOOKUP(F2065,Sheet2!$E$10:$F$13,2,FALSE)</f>
        <v>SPM</v>
      </c>
      <c r="AO2065" s="35" t="s">
        <v>14668</v>
      </c>
      <c r="AP2065">
        <f>MATCH(AN2065,Sheet2!$F$5:$F$18,0)</f>
        <v>6</v>
      </c>
      <c r="AQ2065">
        <f>MATCH(AO2065,Sheet2!$F$5:$K$5,0)</f>
        <v>6</v>
      </c>
      <c r="AR2065" s="33">
        <f>INDEX(Sheet2!$F$5:$K$18,OPaL!AP2065,OPaL!AQ2065)</f>
        <v>0.15</v>
      </c>
      <c r="AS2065" s="1">
        <f t="shared" si="98"/>
        <v>16816.399999999998</v>
      </c>
    </row>
    <row r="2066" spans="1:45" x14ac:dyDescent="0.2">
      <c r="A2066" s="11" t="s">
        <v>4341</v>
      </c>
      <c r="B2066" s="11" t="s">
        <v>4342</v>
      </c>
      <c r="C2066" s="11" t="s">
        <v>11781</v>
      </c>
      <c r="D2066" s="21">
        <v>42975</v>
      </c>
      <c r="E2066" s="21" t="s">
        <v>9697</v>
      </c>
      <c r="F2066" s="21" t="s">
        <v>14659</v>
      </c>
      <c r="G2066" s="11" t="s">
        <v>2</v>
      </c>
      <c r="H2066" s="11" t="s">
        <v>16</v>
      </c>
      <c r="I2066" s="11" t="s">
        <v>4</v>
      </c>
      <c r="J2066" s="13">
        <v>1</v>
      </c>
      <c r="K2066" s="12">
        <v>19784</v>
      </c>
      <c r="L2066" s="12">
        <v>0</v>
      </c>
      <c r="M2066" s="12">
        <v>0</v>
      </c>
      <c r="N2066" s="12">
        <f t="shared" si="97"/>
        <v>19784</v>
      </c>
      <c r="O2066" s="11" t="s">
        <v>5</v>
      </c>
      <c r="P2066" s="13">
        <v>0</v>
      </c>
      <c r="Q2066" s="11" t="s">
        <v>6</v>
      </c>
      <c r="R2066" s="13">
        <v>0</v>
      </c>
      <c r="S2066" s="13">
        <v>0</v>
      </c>
      <c r="T2066" s="11" t="s">
        <v>7</v>
      </c>
      <c r="U2066" s="11" t="s">
        <v>8</v>
      </c>
      <c r="V2066" s="15">
        <v>0</v>
      </c>
      <c r="W2066" s="13">
        <v>0</v>
      </c>
      <c r="X2066" s="15">
        <v>0</v>
      </c>
      <c r="Y2066" s="15">
        <v>0</v>
      </c>
      <c r="Z2066" s="13">
        <v>0</v>
      </c>
      <c r="AA2066" s="15">
        <v>0</v>
      </c>
      <c r="AB2066" s="13">
        <v>0</v>
      </c>
      <c r="AC2066" s="15">
        <v>0</v>
      </c>
      <c r="AD2066" s="13">
        <v>0</v>
      </c>
      <c r="AE2066" s="15">
        <v>0</v>
      </c>
      <c r="AF2066" s="13">
        <v>0</v>
      </c>
      <c r="AG2066" s="15">
        <v>0</v>
      </c>
      <c r="AH2066" s="13">
        <v>0</v>
      </c>
      <c r="AI2066" s="15">
        <v>0</v>
      </c>
      <c r="AJ2066" s="11" t="s">
        <v>17</v>
      </c>
      <c r="AK2066" s="11" t="s">
        <v>1398</v>
      </c>
      <c r="AL2066" s="22">
        <f t="shared" si="96"/>
        <v>2317</v>
      </c>
      <c r="AM2066" s="11" t="str">
        <f>VLOOKUP(O2066,Sheet2!$D$6:$E$14,2,FALSE)</f>
        <v>Spare parts</v>
      </c>
      <c r="AN2066" s="11" t="str">
        <f>VLOOKUP(F2066,Sheet2!$E$10:$F$13,2,FALSE)</f>
        <v>SPM</v>
      </c>
      <c r="AO2066" s="35" t="s">
        <v>14668</v>
      </c>
      <c r="AP2066">
        <f>MATCH(AN2066,Sheet2!$F$5:$F$18,0)</f>
        <v>6</v>
      </c>
      <c r="AQ2066">
        <f>MATCH(AO2066,Sheet2!$F$5:$K$5,0)</f>
        <v>6</v>
      </c>
      <c r="AR2066" s="33">
        <f>INDEX(Sheet2!$F$5:$K$18,OPaL!AP2066,OPaL!AQ2066)</f>
        <v>0.15</v>
      </c>
      <c r="AS2066" s="1">
        <f t="shared" si="98"/>
        <v>16816.399999999998</v>
      </c>
    </row>
    <row r="2067" spans="1:45" x14ac:dyDescent="0.2">
      <c r="A2067" s="11" t="s">
        <v>4601</v>
      </c>
      <c r="B2067" s="11" t="s">
        <v>4602</v>
      </c>
      <c r="C2067" s="11" t="s">
        <v>11782</v>
      </c>
      <c r="D2067" s="21">
        <v>42975</v>
      </c>
      <c r="E2067" s="21" t="s">
        <v>9697</v>
      </c>
      <c r="F2067" s="21" t="s">
        <v>14659</v>
      </c>
      <c r="G2067" s="11" t="s">
        <v>2</v>
      </c>
      <c r="H2067" s="11" t="s">
        <v>16</v>
      </c>
      <c r="I2067" s="11" t="s">
        <v>4</v>
      </c>
      <c r="J2067" s="13">
        <v>1</v>
      </c>
      <c r="K2067" s="12">
        <v>19784</v>
      </c>
      <c r="L2067" s="12">
        <v>0</v>
      </c>
      <c r="M2067" s="12">
        <v>0</v>
      </c>
      <c r="N2067" s="12">
        <f t="shared" si="97"/>
        <v>19784</v>
      </c>
      <c r="O2067" s="11" t="s">
        <v>5</v>
      </c>
      <c r="P2067" s="13">
        <v>0</v>
      </c>
      <c r="Q2067" s="11" t="s">
        <v>6</v>
      </c>
      <c r="R2067" s="13">
        <v>0</v>
      </c>
      <c r="S2067" s="13">
        <v>0</v>
      </c>
      <c r="T2067" s="11" t="s">
        <v>7</v>
      </c>
      <c r="U2067" s="11" t="s">
        <v>8</v>
      </c>
      <c r="V2067" s="15">
        <v>0</v>
      </c>
      <c r="W2067" s="13">
        <v>0</v>
      </c>
      <c r="X2067" s="15">
        <v>0</v>
      </c>
      <c r="Y2067" s="15">
        <v>0</v>
      </c>
      <c r="Z2067" s="13">
        <v>0</v>
      </c>
      <c r="AA2067" s="15">
        <v>0</v>
      </c>
      <c r="AB2067" s="13">
        <v>0</v>
      </c>
      <c r="AC2067" s="15">
        <v>0</v>
      </c>
      <c r="AD2067" s="13">
        <v>0</v>
      </c>
      <c r="AE2067" s="15">
        <v>0</v>
      </c>
      <c r="AF2067" s="13">
        <v>0</v>
      </c>
      <c r="AG2067" s="15">
        <v>0</v>
      </c>
      <c r="AH2067" s="13">
        <v>0</v>
      </c>
      <c r="AI2067" s="15">
        <v>0</v>
      </c>
      <c r="AJ2067" s="11" t="s">
        <v>17</v>
      </c>
      <c r="AK2067" s="11" t="s">
        <v>1398</v>
      </c>
      <c r="AL2067" s="22">
        <f t="shared" si="96"/>
        <v>2317</v>
      </c>
      <c r="AM2067" s="11" t="str">
        <f>VLOOKUP(O2067,Sheet2!$D$6:$E$14,2,FALSE)</f>
        <v>Spare parts</v>
      </c>
      <c r="AN2067" s="11" t="str">
        <f>VLOOKUP(F2067,Sheet2!$E$10:$F$13,2,FALSE)</f>
        <v>SPM</v>
      </c>
      <c r="AO2067" s="35" t="s">
        <v>14668</v>
      </c>
      <c r="AP2067">
        <f>MATCH(AN2067,Sheet2!$F$5:$F$18,0)</f>
        <v>6</v>
      </c>
      <c r="AQ2067">
        <f>MATCH(AO2067,Sheet2!$F$5:$K$5,0)</f>
        <v>6</v>
      </c>
      <c r="AR2067" s="33">
        <f>INDEX(Sheet2!$F$5:$K$18,OPaL!AP2067,OPaL!AQ2067)</f>
        <v>0.15</v>
      </c>
      <c r="AS2067" s="1">
        <f t="shared" si="98"/>
        <v>16816.399999999998</v>
      </c>
    </row>
    <row r="2068" spans="1:45" x14ac:dyDescent="0.2">
      <c r="A2068" s="11" t="s">
        <v>8648</v>
      </c>
      <c r="B2068" s="11" t="s">
        <v>8649</v>
      </c>
      <c r="C2068" s="11" t="s">
        <v>11625</v>
      </c>
      <c r="D2068" s="21">
        <v>44697</v>
      </c>
      <c r="E2068" s="21" t="s">
        <v>9763</v>
      </c>
      <c r="F2068" s="21" t="s">
        <v>14659</v>
      </c>
      <c r="G2068" s="11" t="s">
        <v>2</v>
      </c>
      <c r="H2068" s="11" t="s">
        <v>350</v>
      </c>
      <c r="I2068" s="11" t="s">
        <v>4</v>
      </c>
      <c r="J2068" s="13">
        <v>30</v>
      </c>
      <c r="K2068" s="12">
        <v>19769.14</v>
      </c>
      <c r="L2068" s="12">
        <v>0</v>
      </c>
      <c r="M2068" s="12">
        <v>0</v>
      </c>
      <c r="N2068" s="12">
        <f t="shared" si="97"/>
        <v>19769.14</v>
      </c>
      <c r="O2068" s="11" t="s">
        <v>8227</v>
      </c>
      <c r="P2068" s="13">
        <v>0</v>
      </c>
      <c r="Q2068" s="11" t="s">
        <v>6</v>
      </c>
      <c r="R2068" s="13">
        <v>0</v>
      </c>
      <c r="S2068" s="13">
        <v>0</v>
      </c>
      <c r="T2068" s="11" t="s">
        <v>7</v>
      </c>
      <c r="U2068" s="11" t="s">
        <v>8</v>
      </c>
      <c r="V2068" s="15">
        <v>0</v>
      </c>
      <c r="W2068" s="13">
        <v>0</v>
      </c>
      <c r="X2068" s="15">
        <v>0</v>
      </c>
      <c r="Y2068" s="15">
        <v>0</v>
      </c>
      <c r="Z2068" s="13">
        <v>0</v>
      </c>
      <c r="AA2068" s="15">
        <v>0</v>
      </c>
      <c r="AB2068" s="13">
        <v>0</v>
      </c>
      <c r="AC2068" s="15">
        <v>0</v>
      </c>
      <c r="AD2068" s="13">
        <v>0</v>
      </c>
      <c r="AE2068" s="15">
        <v>0</v>
      </c>
      <c r="AF2068" s="13">
        <v>0</v>
      </c>
      <c r="AG2068" s="15">
        <v>0</v>
      </c>
      <c r="AH2068" s="13">
        <v>0</v>
      </c>
      <c r="AI2068" s="15">
        <v>0</v>
      </c>
      <c r="AJ2068" s="11" t="s">
        <v>352</v>
      </c>
      <c r="AK2068" s="11" t="s">
        <v>8228</v>
      </c>
      <c r="AL2068" s="22">
        <f t="shared" si="96"/>
        <v>595</v>
      </c>
      <c r="AM2068" s="11" t="str">
        <f>VLOOKUP(O2068,Sheet2!$D$6:$E$14,2,FALSE)</f>
        <v>Consumables</v>
      </c>
      <c r="AN2068" s="11" t="str">
        <f>VLOOKUP(F2068,Sheet2!$E$15:$F$18,2,FALSE)</f>
        <v>CM</v>
      </c>
      <c r="AO2068" s="35" t="s">
        <v>14668</v>
      </c>
      <c r="AP2068">
        <f>MATCH(AN2068,Sheet2!$F$5:$F$18,0)</f>
        <v>13</v>
      </c>
      <c r="AQ2068">
        <f>MATCH(AO2068,Sheet2!$F$5:$K$5,0)</f>
        <v>6</v>
      </c>
      <c r="AR2068" s="33">
        <f>INDEX(Sheet2!$F$5:$K$18,OPaL!AP2068,OPaL!AQ2068)</f>
        <v>0.2</v>
      </c>
      <c r="AS2068" s="1">
        <f t="shared" si="98"/>
        <v>15815.312</v>
      </c>
    </row>
    <row r="2069" spans="1:45" x14ac:dyDescent="0.2">
      <c r="A2069" s="11" t="s">
        <v>9196</v>
      </c>
      <c r="B2069" s="11" t="s">
        <v>9197</v>
      </c>
      <c r="C2069" s="11" t="s">
        <v>11783</v>
      </c>
      <c r="D2069" s="21">
        <v>44683</v>
      </c>
      <c r="E2069" s="21" t="s">
        <v>9752</v>
      </c>
      <c r="F2069" s="21" t="s">
        <v>14659</v>
      </c>
      <c r="G2069" s="11" t="s">
        <v>2</v>
      </c>
      <c r="H2069" s="11" t="s">
        <v>350</v>
      </c>
      <c r="I2069" s="11" t="s">
        <v>4</v>
      </c>
      <c r="J2069" s="13">
        <v>2</v>
      </c>
      <c r="K2069" s="12">
        <v>19736.7</v>
      </c>
      <c r="L2069" s="12">
        <v>0</v>
      </c>
      <c r="M2069" s="12">
        <v>0</v>
      </c>
      <c r="N2069" s="12">
        <f t="shared" si="97"/>
        <v>19736.7</v>
      </c>
      <c r="O2069" s="11" t="s">
        <v>8227</v>
      </c>
      <c r="P2069" s="13">
        <v>0</v>
      </c>
      <c r="Q2069" s="11" t="s">
        <v>6</v>
      </c>
      <c r="R2069" s="13">
        <v>0</v>
      </c>
      <c r="S2069" s="13">
        <v>0</v>
      </c>
      <c r="T2069" s="11" t="s">
        <v>7</v>
      </c>
      <c r="U2069" s="11" t="s">
        <v>8</v>
      </c>
      <c r="V2069" s="15">
        <v>0</v>
      </c>
      <c r="W2069" s="13">
        <v>0</v>
      </c>
      <c r="X2069" s="15">
        <v>0</v>
      </c>
      <c r="Y2069" s="15">
        <v>0</v>
      </c>
      <c r="Z2069" s="13">
        <v>0</v>
      </c>
      <c r="AA2069" s="15">
        <v>0</v>
      </c>
      <c r="AB2069" s="13">
        <v>0</v>
      </c>
      <c r="AC2069" s="15">
        <v>0</v>
      </c>
      <c r="AD2069" s="13">
        <v>0</v>
      </c>
      <c r="AE2069" s="15">
        <v>0</v>
      </c>
      <c r="AF2069" s="13">
        <v>0</v>
      </c>
      <c r="AG2069" s="15">
        <v>0</v>
      </c>
      <c r="AH2069" s="13">
        <v>0</v>
      </c>
      <c r="AI2069" s="15">
        <v>0</v>
      </c>
      <c r="AJ2069" s="11" t="s">
        <v>352</v>
      </c>
      <c r="AK2069" s="11" t="s">
        <v>8228</v>
      </c>
      <c r="AL2069" s="22">
        <f t="shared" si="96"/>
        <v>609</v>
      </c>
      <c r="AM2069" s="11" t="str">
        <f>VLOOKUP(O2069,Sheet2!$D$6:$E$14,2,FALSE)</f>
        <v>Consumables</v>
      </c>
      <c r="AN2069" s="11" t="str">
        <f>VLOOKUP(F2069,Sheet2!$E$15:$F$18,2,FALSE)</f>
        <v>CM</v>
      </c>
      <c r="AO2069" s="35" t="s">
        <v>14668</v>
      </c>
      <c r="AP2069">
        <f>MATCH(AN2069,Sheet2!$F$5:$F$18,0)</f>
        <v>13</v>
      </c>
      <c r="AQ2069">
        <f>MATCH(AO2069,Sheet2!$F$5:$K$5,0)</f>
        <v>6</v>
      </c>
      <c r="AR2069" s="33">
        <f>INDEX(Sheet2!$F$5:$K$18,OPaL!AP2069,OPaL!AQ2069)</f>
        <v>0.2</v>
      </c>
      <c r="AS2069" s="1">
        <f t="shared" si="98"/>
        <v>15789.36</v>
      </c>
    </row>
    <row r="2070" spans="1:45" x14ac:dyDescent="0.2">
      <c r="A2070" s="11" t="s">
        <v>7437</v>
      </c>
      <c r="B2070" s="11" t="s">
        <v>7438</v>
      </c>
      <c r="C2070" s="11" t="s">
        <v>11784</v>
      </c>
      <c r="D2070" s="21">
        <v>42587</v>
      </c>
      <c r="E2070" s="21" t="s">
        <v>9697</v>
      </c>
      <c r="F2070" s="21" t="s">
        <v>14659</v>
      </c>
      <c r="G2070" s="11" t="s">
        <v>2</v>
      </c>
      <c r="H2070" s="11" t="s">
        <v>16</v>
      </c>
      <c r="I2070" s="11" t="s">
        <v>351</v>
      </c>
      <c r="J2070" s="13">
        <v>4</v>
      </c>
      <c r="K2070" s="12">
        <v>19729.79</v>
      </c>
      <c r="L2070" s="12">
        <v>0</v>
      </c>
      <c r="M2070" s="12">
        <v>0</v>
      </c>
      <c r="N2070" s="12">
        <f t="shared" si="97"/>
        <v>19729.79</v>
      </c>
      <c r="O2070" s="11" t="s">
        <v>5</v>
      </c>
      <c r="P2070" s="13">
        <v>0</v>
      </c>
      <c r="Q2070" s="11" t="s">
        <v>6</v>
      </c>
      <c r="R2070" s="13">
        <v>0</v>
      </c>
      <c r="S2070" s="13">
        <v>0</v>
      </c>
      <c r="T2070" s="11" t="s">
        <v>7</v>
      </c>
      <c r="U2070" s="11" t="s">
        <v>8</v>
      </c>
      <c r="V2070" s="15">
        <v>0</v>
      </c>
      <c r="W2070" s="13">
        <v>0</v>
      </c>
      <c r="X2070" s="15">
        <v>0</v>
      </c>
      <c r="Y2070" s="15">
        <v>0</v>
      </c>
      <c r="Z2070" s="13">
        <v>0</v>
      </c>
      <c r="AA2070" s="15">
        <v>0</v>
      </c>
      <c r="AB2070" s="13">
        <v>0</v>
      </c>
      <c r="AC2070" s="15">
        <v>0</v>
      </c>
      <c r="AD2070" s="13">
        <v>0</v>
      </c>
      <c r="AE2070" s="15">
        <v>0</v>
      </c>
      <c r="AF2070" s="13">
        <v>0</v>
      </c>
      <c r="AG2070" s="15">
        <v>0</v>
      </c>
      <c r="AH2070" s="13">
        <v>0</v>
      </c>
      <c r="AI2070" s="15">
        <v>0</v>
      </c>
      <c r="AJ2070" s="11" t="s">
        <v>17</v>
      </c>
      <c r="AK2070" s="11" t="s">
        <v>13</v>
      </c>
      <c r="AL2070" s="22">
        <f t="shared" si="96"/>
        <v>2705</v>
      </c>
      <c r="AM2070" s="11" t="str">
        <f>VLOOKUP(O2070,Sheet2!$D$6:$E$14,2,FALSE)</f>
        <v>Spare parts</v>
      </c>
      <c r="AN2070" s="11" t="str">
        <f>VLOOKUP(F2070,Sheet2!$E$10:$F$13,2,FALSE)</f>
        <v>SPM</v>
      </c>
      <c r="AO2070" s="35" t="s">
        <v>14668</v>
      </c>
      <c r="AP2070">
        <f>MATCH(AN2070,Sheet2!$F$5:$F$18,0)</f>
        <v>6</v>
      </c>
      <c r="AQ2070">
        <f>MATCH(AO2070,Sheet2!$F$5:$K$5,0)</f>
        <v>6</v>
      </c>
      <c r="AR2070" s="33">
        <f>INDEX(Sheet2!$F$5:$K$18,OPaL!AP2070,OPaL!AQ2070)</f>
        <v>0.15</v>
      </c>
      <c r="AS2070" s="1">
        <f t="shared" si="98"/>
        <v>16770.321500000002</v>
      </c>
    </row>
    <row r="2071" spans="1:45" x14ac:dyDescent="0.2">
      <c r="A2071" s="11" t="s">
        <v>2225</v>
      </c>
      <c r="B2071" s="11" t="s">
        <v>2226</v>
      </c>
      <c r="C2071" s="11" t="s">
        <v>11785</v>
      </c>
      <c r="D2071" s="21">
        <v>45230</v>
      </c>
      <c r="E2071" s="21" t="s">
        <v>9758</v>
      </c>
      <c r="F2071" s="21" t="s">
        <v>14658</v>
      </c>
      <c r="G2071" s="11" t="s">
        <v>2</v>
      </c>
      <c r="H2071" s="11" t="s">
        <v>16</v>
      </c>
      <c r="I2071" s="11" t="s">
        <v>4</v>
      </c>
      <c r="J2071" s="12">
        <v>9</v>
      </c>
      <c r="K2071" s="12">
        <v>19631.25</v>
      </c>
      <c r="L2071" s="12">
        <v>0</v>
      </c>
      <c r="M2071" s="12">
        <v>0</v>
      </c>
      <c r="N2071" s="12">
        <f t="shared" si="97"/>
        <v>19631.25</v>
      </c>
      <c r="O2071" s="11" t="s">
        <v>5</v>
      </c>
      <c r="P2071" s="13">
        <v>0</v>
      </c>
      <c r="Q2071" s="11" t="s">
        <v>6</v>
      </c>
      <c r="R2071" s="13">
        <v>0</v>
      </c>
      <c r="S2071" s="13">
        <v>0</v>
      </c>
      <c r="T2071" s="11" t="s">
        <v>7</v>
      </c>
      <c r="U2071" s="11" t="s">
        <v>8</v>
      </c>
      <c r="V2071" s="15">
        <v>0</v>
      </c>
      <c r="W2071" s="13">
        <v>0</v>
      </c>
      <c r="X2071" s="15">
        <v>0</v>
      </c>
      <c r="Y2071" s="15">
        <v>0</v>
      </c>
      <c r="Z2071" s="13">
        <v>0</v>
      </c>
      <c r="AA2071" s="15">
        <v>0</v>
      </c>
      <c r="AB2071" s="13">
        <v>0</v>
      </c>
      <c r="AC2071" s="15">
        <v>0</v>
      </c>
      <c r="AD2071" s="13">
        <v>0</v>
      </c>
      <c r="AE2071" s="15">
        <v>0</v>
      </c>
      <c r="AF2071" s="13">
        <v>0</v>
      </c>
      <c r="AG2071" s="15">
        <v>0</v>
      </c>
      <c r="AH2071" s="13">
        <v>0</v>
      </c>
      <c r="AI2071" s="15">
        <v>0</v>
      </c>
      <c r="AJ2071" s="11" t="s">
        <v>17</v>
      </c>
      <c r="AK2071" s="11" t="s">
        <v>10</v>
      </c>
      <c r="AL2071" s="22">
        <f t="shared" si="96"/>
        <v>62</v>
      </c>
      <c r="AM2071" s="11" t="str">
        <f>VLOOKUP(O2071,Sheet2!$D$6:$E$14,2,FALSE)</f>
        <v>Spare parts</v>
      </c>
      <c r="AN2071" s="11" t="str">
        <f>VLOOKUP(F2071,Sheet2!$E$10:$F$13,2,FALSE)</f>
        <v>SPE</v>
      </c>
      <c r="AO2071" s="35" t="s">
        <v>14664</v>
      </c>
      <c r="AP2071">
        <f>MATCH(AN2071,Sheet2!$F$5:$F$18,0)</f>
        <v>7</v>
      </c>
      <c r="AQ2071">
        <f>MATCH(AO2071,Sheet2!$F$5:$K$5,0)</f>
        <v>2</v>
      </c>
      <c r="AR2071" s="33">
        <f>INDEX(Sheet2!$F$5:$K$18,OPaL!AP2071,OPaL!AQ2071)</f>
        <v>0</v>
      </c>
      <c r="AS2071" s="1">
        <f t="shared" si="98"/>
        <v>19631.25</v>
      </c>
    </row>
    <row r="2072" spans="1:45" x14ac:dyDescent="0.2">
      <c r="A2072" s="11" t="s">
        <v>1731</v>
      </c>
      <c r="B2072" s="11" t="s">
        <v>1732</v>
      </c>
      <c r="C2072" s="11" t="s">
        <v>11786</v>
      </c>
      <c r="D2072" s="21">
        <v>42938</v>
      </c>
      <c r="E2072" s="21" t="s">
        <v>9769</v>
      </c>
      <c r="F2072" s="21" t="s">
        <v>14658</v>
      </c>
      <c r="G2072" s="11" t="s">
        <v>2</v>
      </c>
      <c r="H2072" s="11" t="s">
        <v>16</v>
      </c>
      <c r="I2072" s="11" t="s">
        <v>4</v>
      </c>
      <c r="J2072" s="12">
        <v>1</v>
      </c>
      <c r="K2072" s="12">
        <v>19590.38</v>
      </c>
      <c r="L2072" s="12">
        <v>0</v>
      </c>
      <c r="M2072" s="12">
        <v>0</v>
      </c>
      <c r="N2072" s="12">
        <f t="shared" si="97"/>
        <v>19590.38</v>
      </c>
      <c r="O2072" s="11" t="s">
        <v>5</v>
      </c>
      <c r="P2072" s="13">
        <v>0</v>
      </c>
      <c r="Q2072" s="11" t="s">
        <v>6</v>
      </c>
      <c r="R2072" s="13">
        <v>0</v>
      </c>
      <c r="S2072" s="13">
        <v>0</v>
      </c>
      <c r="T2072" s="11" t="s">
        <v>7</v>
      </c>
      <c r="U2072" s="11" t="s">
        <v>8</v>
      </c>
      <c r="V2072" s="15">
        <v>0</v>
      </c>
      <c r="W2072" s="13">
        <v>0</v>
      </c>
      <c r="X2072" s="15">
        <v>0</v>
      </c>
      <c r="Y2072" s="15">
        <v>0</v>
      </c>
      <c r="Z2072" s="13">
        <v>0</v>
      </c>
      <c r="AA2072" s="15">
        <v>0</v>
      </c>
      <c r="AB2072" s="13">
        <v>0</v>
      </c>
      <c r="AC2072" s="15">
        <v>0</v>
      </c>
      <c r="AD2072" s="13">
        <v>0</v>
      </c>
      <c r="AE2072" s="15">
        <v>0</v>
      </c>
      <c r="AF2072" s="13">
        <v>0</v>
      </c>
      <c r="AG2072" s="15">
        <v>0</v>
      </c>
      <c r="AH2072" s="13">
        <v>0</v>
      </c>
      <c r="AI2072" s="15">
        <v>0</v>
      </c>
      <c r="AJ2072" s="11" t="s">
        <v>17</v>
      </c>
      <c r="AK2072" s="11" t="s">
        <v>10</v>
      </c>
      <c r="AL2072" s="22">
        <f t="shared" si="96"/>
        <v>2354</v>
      </c>
      <c r="AM2072" s="11" t="str">
        <f>VLOOKUP(O2072,Sheet2!$D$6:$E$14,2,FALSE)</f>
        <v>Spare parts</v>
      </c>
      <c r="AN2072" s="11" t="str">
        <f>VLOOKUP(F2072,Sheet2!$E$10:$F$13,2,FALSE)</f>
        <v>SPE</v>
      </c>
      <c r="AO2072" s="35" t="s">
        <v>14668</v>
      </c>
      <c r="AP2072">
        <f>MATCH(AN2072,Sheet2!$F$5:$F$18,0)</f>
        <v>7</v>
      </c>
      <c r="AQ2072">
        <f>MATCH(AO2072,Sheet2!$F$5:$K$5,0)</f>
        <v>6</v>
      </c>
      <c r="AR2072" s="33">
        <f>INDEX(Sheet2!$F$5:$K$18,OPaL!AP2072,OPaL!AQ2072)</f>
        <v>0.15</v>
      </c>
      <c r="AS2072" s="1">
        <f t="shared" si="98"/>
        <v>16651.823</v>
      </c>
    </row>
    <row r="2073" spans="1:45" x14ac:dyDescent="0.2">
      <c r="A2073" s="11" t="s">
        <v>1403</v>
      </c>
      <c r="B2073" s="11" t="s">
        <v>1404</v>
      </c>
      <c r="C2073" s="11" t="s">
        <v>11787</v>
      </c>
      <c r="D2073" s="21">
        <v>44902</v>
      </c>
      <c r="E2073" s="21" t="s">
        <v>9697</v>
      </c>
      <c r="F2073" s="21" t="s">
        <v>14659</v>
      </c>
      <c r="G2073" s="11" t="s">
        <v>2</v>
      </c>
      <c r="H2073" s="11" t="s">
        <v>3</v>
      </c>
      <c r="I2073" s="11" t="s">
        <v>4</v>
      </c>
      <c r="J2073" s="12">
        <v>6</v>
      </c>
      <c r="K2073" s="12">
        <v>19523.04</v>
      </c>
      <c r="L2073" s="12">
        <v>0</v>
      </c>
      <c r="M2073" s="12">
        <v>0</v>
      </c>
      <c r="N2073" s="12">
        <f t="shared" si="97"/>
        <v>19523.04</v>
      </c>
      <c r="O2073" s="11" t="s">
        <v>5</v>
      </c>
      <c r="P2073" s="13">
        <v>0</v>
      </c>
      <c r="Q2073" s="11" t="s">
        <v>6</v>
      </c>
      <c r="R2073" s="13">
        <v>0</v>
      </c>
      <c r="S2073" s="13">
        <v>0</v>
      </c>
      <c r="T2073" s="11" t="s">
        <v>7</v>
      </c>
      <c r="U2073" s="11" t="s">
        <v>8</v>
      </c>
      <c r="V2073" s="15">
        <v>0</v>
      </c>
      <c r="W2073" s="13">
        <v>0</v>
      </c>
      <c r="X2073" s="15">
        <v>0</v>
      </c>
      <c r="Y2073" s="15">
        <v>0</v>
      </c>
      <c r="Z2073" s="13">
        <v>0</v>
      </c>
      <c r="AA2073" s="15">
        <v>0</v>
      </c>
      <c r="AB2073" s="13">
        <v>0</v>
      </c>
      <c r="AC2073" s="15">
        <v>0</v>
      </c>
      <c r="AD2073" s="13">
        <v>0</v>
      </c>
      <c r="AE2073" s="15">
        <v>0</v>
      </c>
      <c r="AF2073" s="13">
        <v>0</v>
      </c>
      <c r="AG2073" s="15">
        <v>0</v>
      </c>
      <c r="AH2073" s="13">
        <v>0</v>
      </c>
      <c r="AI2073" s="15">
        <v>0</v>
      </c>
      <c r="AJ2073" s="11" t="s">
        <v>9</v>
      </c>
      <c r="AK2073" s="11" t="s">
        <v>1398</v>
      </c>
      <c r="AL2073" s="22">
        <f t="shared" si="96"/>
        <v>390</v>
      </c>
      <c r="AM2073" s="11" t="str">
        <f>VLOOKUP(O2073,Sheet2!$D$6:$E$14,2,FALSE)</f>
        <v>Spare parts</v>
      </c>
      <c r="AN2073" s="11" t="str">
        <f>VLOOKUP(F2073,Sheet2!$E$10:$F$13,2,FALSE)</f>
        <v>SPM</v>
      </c>
      <c r="AO2073" s="35" t="s">
        <v>14668</v>
      </c>
      <c r="AP2073">
        <f>MATCH(AN2073,Sheet2!$F$5:$F$18,0)</f>
        <v>6</v>
      </c>
      <c r="AQ2073">
        <f>MATCH(AO2073,Sheet2!$F$5:$K$5,0)</f>
        <v>6</v>
      </c>
      <c r="AR2073" s="33">
        <f>INDEX(Sheet2!$F$5:$K$18,OPaL!AP2073,OPaL!AQ2073)</f>
        <v>0.15</v>
      </c>
      <c r="AS2073" s="1">
        <f t="shared" si="98"/>
        <v>16594.583999999999</v>
      </c>
    </row>
    <row r="2074" spans="1:45" x14ac:dyDescent="0.2">
      <c r="A2074" s="11" t="s">
        <v>7097</v>
      </c>
      <c r="B2074" s="11" t="s">
        <v>7098</v>
      </c>
      <c r="C2074" s="11" t="s">
        <v>11788</v>
      </c>
      <c r="D2074" s="21">
        <v>43061</v>
      </c>
      <c r="E2074" s="21" t="s">
        <v>9697</v>
      </c>
      <c r="F2074" s="21" t="s">
        <v>14659</v>
      </c>
      <c r="G2074" s="11" t="s">
        <v>2</v>
      </c>
      <c r="H2074" s="11" t="s">
        <v>3</v>
      </c>
      <c r="I2074" s="11" t="s">
        <v>4</v>
      </c>
      <c r="J2074" s="12">
        <v>2</v>
      </c>
      <c r="K2074" s="12">
        <v>19514.34</v>
      </c>
      <c r="L2074" s="12">
        <v>0</v>
      </c>
      <c r="M2074" s="12">
        <v>0</v>
      </c>
      <c r="N2074" s="12">
        <f t="shared" si="97"/>
        <v>19514.34</v>
      </c>
      <c r="O2074" s="11" t="s">
        <v>5</v>
      </c>
      <c r="P2074" s="13">
        <v>0</v>
      </c>
      <c r="Q2074" s="11" t="s">
        <v>6</v>
      </c>
      <c r="R2074" s="13">
        <v>0</v>
      </c>
      <c r="S2074" s="13">
        <v>0</v>
      </c>
      <c r="T2074" s="11" t="s">
        <v>7</v>
      </c>
      <c r="U2074" s="11" t="s">
        <v>8</v>
      </c>
      <c r="V2074" s="15">
        <v>0</v>
      </c>
      <c r="W2074" s="13">
        <v>0</v>
      </c>
      <c r="X2074" s="15">
        <v>0</v>
      </c>
      <c r="Y2074" s="15">
        <v>0</v>
      </c>
      <c r="Z2074" s="13">
        <v>0</v>
      </c>
      <c r="AA2074" s="15">
        <v>0</v>
      </c>
      <c r="AB2074" s="13">
        <v>0</v>
      </c>
      <c r="AC2074" s="15">
        <v>0</v>
      </c>
      <c r="AD2074" s="13">
        <v>0</v>
      </c>
      <c r="AE2074" s="15">
        <v>0</v>
      </c>
      <c r="AF2074" s="13">
        <v>0</v>
      </c>
      <c r="AG2074" s="15">
        <v>0</v>
      </c>
      <c r="AH2074" s="13">
        <v>0</v>
      </c>
      <c r="AI2074" s="15">
        <v>0</v>
      </c>
      <c r="AJ2074" s="11" t="s">
        <v>9</v>
      </c>
      <c r="AK2074" s="11" t="s">
        <v>13</v>
      </c>
      <c r="AL2074" s="22">
        <f t="shared" si="96"/>
        <v>2231</v>
      </c>
      <c r="AM2074" s="11" t="str">
        <f>VLOOKUP(O2074,Sheet2!$D$6:$E$14,2,FALSE)</f>
        <v>Spare parts</v>
      </c>
      <c r="AN2074" s="11" t="str">
        <f>VLOOKUP(F2074,Sheet2!$E$10:$F$13,2,FALSE)</f>
        <v>SPM</v>
      </c>
      <c r="AO2074" s="35" t="s">
        <v>14668</v>
      </c>
      <c r="AP2074">
        <f>MATCH(AN2074,Sheet2!$F$5:$F$18,0)</f>
        <v>6</v>
      </c>
      <c r="AQ2074">
        <f>MATCH(AO2074,Sheet2!$F$5:$K$5,0)</f>
        <v>6</v>
      </c>
      <c r="AR2074" s="33">
        <f>INDEX(Sheet2!$F$5:$K$18,OPaL!AP2074,OPaL!AQ2074)</f>
        <v>0.15</v>
      </c>
      <c r="AS2074" s="1">
        <f t="shared" si="98"/>
        <v>16587.188999999998</v>
      </c>
    </row>
    <row r="2075" spans="1:45" x14ac:dyDescent="0.2">
      <c r="A2075" s="11" t="s">
        <v>7097</v>
      </c>
      <c r="B2075" s="11" t="s">
        <v>7098</v>
      </c>
      <c r="C2075" s="11" t="s">
        <v>11788</v>
      </c>
      <c r="D2075" s="21">
        <v>43061</v>
      </c>
      <c r="E2075" s="21" t="s">
        <v>9697</v>
      </c>
      <c r="F2075" s="21" t="s">
        <v>14659</v>
      </c>
      <c r="G2075" s="11" t="s">
        <v>2</v>
      </c>
      <c r="H2075" s="11" t="s">
        <v>16</v>
      </c>
      <c r="I2075" s="11" t="s">
        <v>4</v>
      </c>
      <c r="J2075" s="12">
        <v>2</v>
      </c>
      <c r="K2075" s="12">
        <v>19514.34</v>
      </c>
      <c r="L2075" s="12">
        <v>0</v>
      </c>
      <c r="M2075" s="12">
        <v>0</v>
      </c>
      <c r="N2075" s="12">
        <f t="shared" si="97"/>
        <v>19514.34</v>
      </c>
      <c r="O2075" s="11" t="s">
        <v>5</v>
      </c>
      <c r="P2075" s="13">
        <v>0</v>
      </c>
      <c r="Q2075" s="11" t="s">
        <v>6</v>
      </c>
      <c r="R2075" s="13">
        <v>0</v>
      </c>
      <c r="S2075" s="13">
        <v>0</v>
      </c>
      <c r="T2075" s="11" t="s">
        <v>7</v>
      </c>
      <c r="U2075" s="11" t="s">
        <v>8</v>
      </c>
      <c r="V2075" s="15">
        <v>0</v>
      </c>
      <c r="W2075" s="13">
        <v>0</v>
      </c>
      <c r="X2075" s="15">
        <v>0</v>
      </c>
      <c r="Y2075" s="15">
        <v>0</v>
      </c>
      <c r="Z2075" s="13">
        <v>0</v>
      </c>
      <c r="AA2075" s="15">
        <v>0</v>
      </c>
      <c r="AB2075" s="13">
        <v>0</v>
      </c>
      <c r="AC2075" s="15">
        <v>0</v>
      </c>
      <c r="AD2075" s="13">
        <v>0</v>
      </c>
      <c r="AE2075" s="15">
        <v>0</v>
      </c>
      <c r="AF2075" s="13">
        <v>0</v>
      </c>
      <c r="AG2075" s="15">
        <v>0</v>
      </c>
      <c r="AH2075" s="13">
        <v>0</v>
      </c>
      <c r="AI2075" s="15">
        <v>0</v>
      </c>
      <c r="AJ2075" s="11" t="s">
        <v>17</v>
      </c>
      <c r="AK2075" s="11" t="s">
        <v>13</v>
      </c>
      <c r="AL2075" s="22">
        <f t="shared" si="96"/>
        <v>2231</v>
      </c>
      <c r="AM2075" s="11" t="str">
        <f>VLOOKUP(O2075,Sheet2!$D$6:$E$14,2,FALSE)</f>
        <v>Spare parts</v>
      </c>
      <c r="AN2075" s="11" t="str">
        <f>VLOOKUP(F2075,Sheet2!$E$10:$F$13,2,FALSE)</f>
        <v>SPM</v>
      </c>
      <c r="AO2075" s="35" t="s">
        <v>14668</v>
      </c>
      <c r="AP2075">
        <f>MATCH(AN2075,Sheet2!$F$5:$F$18,0)</f>
        <v>6</v>
      </c>
      <c r="AQ2075">
        <f>MATCH(AO2075,Sheet2!$F$5:$K$5,0)</f>
        <v>6</v>
      </c>
      <c r="AR2075" s="33">
        <f>INDEX(Sheet2!$F$5:$K$18,OPaL!AP2075,OPaL!AQ2075)</f>
        <v>0.15</v>
      </c>
      <c r="AS2075" s="1">
        <f t="shared" si="98"/>
        <v>16587.188999999998</v>
      </c>
    </row>
    <row r="2076" spans="1:45" x14ac:dyDescent="0.2">
      <c r="A2076" s="11" t="s">
        <v>8874</v>
      </c>
      <c r="B2076" s="11" t="s">
        <v>8875</v>
      </c>
      <c r="C2076" s="11" t="s">
        <v>11789</v>
      </c>
      <c r="D2076" s="21">
        <v>44649</v>
      </c>
      <c r="E2076" s="21" t="s">
        <v>9739</v>
      </c>
      <c r="F2076" s="21" t="s">
        <v>14659</v>
      </c>
      <c r="G2076" s="11" t="s">
        <v>2</v>
      </c>
      <c r="H2076" s="11" t="s">
        <v>16</v>
      </c>
      <c r="I2076" s="11" t="s">
        <v>4</v>
      </c>
      <c r="J2076" s="13">
        <v>22</v>
      </c>
      <c r="K2076" s="12">
        <v>19503.580000000002</v>
      </c>
      <c r="L2076" s="12">
        <v>0</v>
      </c>
      <c r="M2076" s="12">
        <v>0</v>
      </c>
      <c r="N2076" s="12">
        <f t="shared" si="97"/>
        <v>19503.580000000002</v>
      </c>
      <c r="O2076" s="11" t="s">
        <v>8227</v>
      </c>
      <c r="P2076" s="13">
        <v>0</v>
      </c>
      <c r="Q2076" s="11" t="s">
        <v>6</v>
      </c>
      <c r="R2076" s="13">
        <v>0</v>
      </c>
      <c r="S2076" s="13">
        <v>0</v>
      </c>
      <c r="T2076" s="11" t="s">
        <v>7</v>
      </c>
      <c r="U2076" s="11" t="s">
        <v>8</v>
      </c>
      <c r="V2076" s="15">
        <v>0</v>
      </c>
      <c r="W2076" s="13">
        <v>0</v>
      </c>
      <c r="X2076" s="15">
        <v>0</v>
      </c>
      <c r="Y2076" s="15">
        <v>0</v>
      </c>
      <c r="Z2076" s="13">
        <v>0</v>
      </c>
      <c r="AA2076" s="15">
        <v>0</v>
      </c>
      <c r="AB2076" s="13">
        <v>0</v>
      </c>
      <c r="AC2076" s="15">
        <v>0</v>
      </c>
      <c r="AD2076" s="13">
        <v>0</v>
      </c>
      <c r="AE2076" s="15">
        <v>0</v>
      </c>
      <c r="AF2076" s="13">
        <v>0</v>
      </c>
      <c r="AG2076" s="15">
        <v>0</v>
      </c>
      <c r="AH2076" s="13">
        <v>0</v>
      </c>
      <c r="AI2076" s="15">
        <v>0</v>
      </c>
      <c r="AJ2076" s="11" t="s">
        <v>17</v>
      </c>
      <c r="AK2076" s="11" t="s">
        <v>8228</v>
      </c>
      <c r="AL2076" s="22">
        <f t="shared" si="96"/>
        <v>643</v>
      </c>
      <c r="AM2076" s="11" t="str">
        <f>VLOOKUP(O2076,Sheet2!$D$6:$E$14,2,FALSE)</f>
        <v>Consumables</v>
      </c>
      <c r="AN2076" s="11" t="str">
        <f>VLOOKUP(F2076,Sheet2!$E$15:$F$18,2,FALSE)</f>
        <v>CM</v>
      </c>
      <c r="AO2076" s="35" t="s">
        <v>14668</v>
      </c>
      <c r="AP2076">
        <f>MATCH(AN2076,Sheet2!$F$5:$F$18,0)</f>
        <v>13</v>
      </c>
      <c r="AQ2076">
        <f>MATCH(AO2076,Sheet2!$F$5:$K$5,0)</f>
        <v>6</v>
      </c>
      <c r="AR2076" s="33">
        <f>INDEX(Sheet2!$F$5:$K$18,OPaL!AP2076,OPaL!AQ2076)</f>
        <v>0.2</v>
      </c>
      <c r="AS2076" s="1">
        <f t="shared" si="98"/>
        <v>15602.864000000001</v>
      </c>
    </row>
    <row r="2077" spans="1:45" x14ac:dyDescent="0.2">
      <c r="A2077" s="11" t="s">
        <v>7625</v>
      </c>
      <c r="B2077" s="11" t="s">
        <v>7626</v>
      </c>
      <c r="C2077" s="11" t="s">
        <v>11790</v>
      </c>
      <c r="D2077" s="21">
        <v>43676</v>
      </c>
      <c r="E2077" s="21" t="s">
        <v>9724</v>
      </c>
      <c r="F2077" s="21" t="s">
        <v>14658</v>
      </c>
      <c r="G2077" s="11" t="s">
        <v>2</v>
      </c>
      <c r="H2077" s="11" t="s">
        <v>3</v>
      </c>
      <c r="I2077" s="11" t="s">
        <v>4</v>
      </c>
      <c r="J2077" s="12">
        <v>5</v>
      </c>
      <c r="K2077" s="12">
        <v>19437.03</v>
      </c>
      <c r="L2077" s="12">
        <v>0</v>
      </c>
      <c r="M2077" s="12">
        <v>0</v>
      </c>
      <c r="N2077" s="12">
        <f t="shared" si="97"/>
        <v>19437.03</v>
      </c>
      <c r="O2077" s="11" t="s">
        <v>5</v>
      </c>
      <c r="P2077" s="13">
        <v>0</v>
      </c>
      <c r="Q2077" s="11" t="s">
        <v>6</v>
      </c>
      <c r="R2077" s="13">
        <v>0</v>
      </c>
      <c r="S2077" s="13">
        <v>0</v>
      </c>
      <c r="T2077" s="11" t="s">
        <v>7</v>
      </c>
      <c r="U2077" s="11" t="s">
        <v>8</v>
      </c>
      <c r="V2077" s="15">
        <v>0</v>
      </c>
      <c r="W2077" s="13">
        <v>0</v>
      </c>
      <c r="X2077" s="15">
        <v>0</v>
      </c>
      <c r="Y2077" s="15">
        <v>0</v>
      </c>
      <c r="Z2077" s="13">
        <v>0</v>
      </c>
      <c r="AA2077" s="15">
        <v>0</v>
      </c>
      <c r="AB2077" s="13">
        <v>0</v>
      </c>
      <c r="AC2077" s="15">
        <v>0</v>
      </c>
      <c r="AD2077" s="13">
        <v>0</v>
      </c>
      <c r="AE2077" s="15">
        <v>0</v>
      </c>
      <c r="AF2077" s="13">
        <v>0</v>
      </c>
      <c r="AG2077" s="15">
        <v>0</v>
      </c>
      <c r="AH2077" s="13">
        <v>0</v>
      </c>
      <c r="AI2077" s="15">
        <v>0</v>
      </c>
      <c r="AJ2077" s="11" t="s">
        <v>9</v>
      </c>
      <c r="AK2077" s="11" t="s">
        <v>10</v>
      </c>
      <c r="AL2077" s="22">
        <f t="shared" si="96"/>
        <v>1616</v>
      </c>
      <c r="AM2077" s="11" t="str">
        <f>VLOOKUP(O2077,Sheet2!$D$6:$E$14,2,FALSE)</f>
        <v>Spare parts</v>
      </c>
      <c r="AN2077" s="11" t="str">
        <f>VLOOKUP(F2077,Sheet2!$E$10:$F$13,2,FALSE)</f>
        <v>SPE</v>
      </c>
      <c r="AO2077" s="35" t="s">
        <v>14668</v>
      </c>
      <c r="AP2077">
        <f>MATCH(AN2077,Sheet2!$F$5:$F$18,0)</f>
        <v>7</v>
      </c>
      <c r="AQ2077">
        <f>MATCH(AO2077,Sheet2!$F$5:$K$5,0)</f>
        <v>6</v>
      </c>
      <c r="AR2077" s="33">
        <f>INDEX(Sheet2!$F$5:$K$18,OPaL!AP2077,OPaL!AQ2077)</f>
        <v>0.15</v>
      </c>
      <c r="AS2077" s="1">
        <f t="shared" si="98"/>
        <v>16521.475499999997</v>
      </c>
    </row>
    <row r="2078" spans="1:45" x14ac:dyDescent="0.2">
      <c r="A2078" s="11" t="s">
        <v>5825</v>
      </c>
      <c r="B2078" s="11" t="s">
        <v>5826</v>
      </c>
      <c r="C2078" s="11" t="s">
        <v>11791</v>
      </c>
      <c r="D2078" s="21">
        <v>44624</v>
      </c>
      <c r="E2078" s="21" t="s">
        <v>9697</v>
      </c>
      <c r="F2078" s="21" t="s">
        <v>14659</v>
      </c>
      <c r="G2078" s="11" t="s">
        <v>2</v>
      </c>
      <c r="H2078" s="11" t="s">
        <v>3</v>
      </c>
      <c r="I2078" s="11" t="s">
        <v>4</v>
      </c>
      <c r="J2078" s="12">
        <v>2</v>
      </c>
      <c r="K2078" s="12">
        <v>19332.490000000002</v>
      </c>
      <c r="L2078" s="12">
        <v>0</v>
      </c>
      <c r="M2078" s="12">
        <v>0</v>
      </c>
      <c r="N2078" s="12">
        <f t="shared" si="97"/>
        <v>19332.490000000002</v>
      </c>
      <c r="O2078" s="11" t="s">
        <v>5</v>
      </c>
      <c r="P2078" s="13">
        <v>0</v>
      </c>
      <c r="Q2078" s="11" t="s">
        <v>6</v>
      </c>
      <c r="R2078" s="13">
        <v>0</v>
      </c>
      <c r="S2078" s="13">
        <v>0</v>
      </c>
      <c r="T2078" s="11" t="s">
        <v>7</v>
      </c>
      <c r="U2078" s="11" t="s">
        <v>8</v>
      </c>
      <c r="V2078" s="15">
        <v>0</v>
      </c>
      <c r="W2078" s="13">
        <v>0</v>
      </c>
      <c r="X2078" s="15">
        <v>0</v>
      </c>
      <c r="Y2078" s="15">
        <v>0</v>
      </c>
      <c r="Z2078" s="13">
        <v>0</v>
      </c>
      <c r="AA2078" s="15">
        <v>0</v>
      </c>
      <c r="AB2078" s="13">
        <v>0</v>
      </c>
      <c r="AC2078" s="15">
        <v>0</v>
      </c>
      <c r="AD2078" s="13">
        <v>0</v>
      </c>
      <c r="AE2078" s="15">
        <v>0</v>
      </c>
      <c r="AF2078" s="13">
        <v>0</v>
      </c>
      <c r="AG2078" s="15">
        <v>0</v>
      </c>
      <c r="AH2078" s="13">
        <v>0</v>
      </c>
      <c r="AI2078" s="15">
        <v>0</v>
      </c>
      <c r="AJ2078" s="11" t="s">
        <v>9</v>
      </c>
      <c r="AK2078" s="11" t="s">
        <v>13</v>
      </c>
      <c r="AL2078" s="22">
        <f t="shared" si="96"/>
        <v>668</v>
      </c>
      <c r="AM2078" s="11" t="str">
        <f>VLOOKUP(O2078,Sheet2!$D$6:$E$14,2,FALSE)</f>
        <v>Spare parts</v>
      </c>
      <c r="AN2078" s="11" t="str">
        <f>VLOOKUP(F2078,Sheet2!$E$10:$F$13,2,FALSE)</f>
        <v>SPM</v>
      </c>
      <c r="AO2078" s="35" t="s">
        <v>14668</v>
      </c>
      <c r="AP2078">
        <f>MATCH(AN2078,Sheet2!$F$5:$F$18,0)</f>
        <v>6</v>
      </c>
      <c r="AQ2078">
        <f>MATCH(AO2078,Sheet2!$F$5:$K$5,0)</f>
        <v>6</v>
      </c>
      <c r="AR2078" s="33">
        <f>INDEX(Sheet2!$F$5:$K$18,OPaL!AP2078,OPaL!AQ2078)</f>
        <v>0.15</v>
      </c>
      <c r="AS2078" s="1">
        <f t="shared" si="98"/>
        <v>16432.6165</v>
      </c>
    </row>
    <row r="2079" spans="1:45" x14ac:dyDescent="0.2">
      <c r="A2079" s="11" t="s">
        <v>8948</v>
      </c>
      <c r="B2079" s="11" t="s">
        <v>8949</v>
      </c>
      <c r="C2079" s="11" t="s">
        <v>11138</v>
      </c>
      <c r="D2079" s="21">
        <v>42300</v>
      </c>
      <c r="E2079" s="21" t="s">
        <v>9739</v>
      </c>
      <c r="F2079" s="21" t="s">
        <v>14659</v>
      </c>
      <c r="G2079" s="11" t="s">
        <v>2</v>
      </c>
      <c r="H2079" s="11" t="s">
        <v>3</v>
      </c>
      <c r="I2079" s="11" t="s">
        <v>4</v>
      </c>
      <c r="J2079" s="13">
        <v>8</v>
      </c>
      <c r="K2079" s="12">
        <v>19322.05</v>
      </c>
      <c r="L2079" s="12">
        <v>0</v>
      </c>
      <c r="M2079" s="12">
        <v>0</v>
      </c>
      <c r="N2079" s="12">
        <f t="shared" si="97"/>
        <v>19322.05</v>
      </c>
      <c r="O2079" s="11" t="s">
        <v>8227</v>
      </c>
      <c r="P2079" s="13">
        <v>0</v>
      </c>
      <c r="Q2079" s="11" t="s">
        <v>6</v>
      </c>
      <c r="R2079" s="13">
        <v>0</v>
      </c>
      <c r="S2079" s="13">
        <v>0</v>
      </c>
      <c r="T2079" s="11" t="s">
        <v>7</v>
      </c>
      <c r="U2079" s="11" t="s">
        <v>8</v>
      </c>
      <c r="V2079" s="15">
        <v>0</v>
      </c>
      <c r="W2079" s="13">
        <v>0</v>
      </c>
      <c r="X2079" s="15">
        <v>0</v>
      </c>
      <c r="Y2079" s="15">
        <v>0</v>
      </c>
      <c r="Z2079" s="13">
        <v>0</v>
      </c>
      <c r="AA2079" s="15">
        <v>0</v>
      </c>
      <c r="AB2079" s="13">
        <v>0</v>
      </c>
      <c r="AC2079" s="15">
        <v>0</v>
      </c>
      <c r="AD2079" s="13">
        <v>0</v>
      </c>
      <c r="AE2079" s="15">
        <v>0</v>
      </c>
      <c r="AF2079" s="13">
        <v>0</v>
      </c>
      <c r="AG2079" s="15">
        <v>0</v>
      </c>
      <c r="AH2079" s="13">
        <v>0</v>
      </c>
      <c r="AI2079" s="15">
        <v>0</v>
      </c>
      <c r="AJ2079" s="11" t="s">
        <v>9</v>
      </c>
      <c r="AK2079" s="11" t="s">
        <v>8228</v>
      </c>
      <c r="AL2079" s="22">
        <f t="shared" si="96"/>
        <v>2992</v>
      </c>
      <c r="AM2079" s="11" t="str">
        <f>VLOOKUP(O2079,Sheet2!$D$6:$E$14,2,FALSE)</f>
        <v>Consumables</v>
      </c>
      <c r="AN2079" s="11" t="str">
        <f>VLOOKUP(F2079,Sheet2!$E$15:$F$18,2,FALSE)</f>
        <v>CM</v>
      </c>
      <c r="AO2079" s="35" t="s">
        <v>14668</v>
      </c>
      <c r="AP2079">
        <f>MATCH(AN2079,Sheet2!$F$5:$F$18,0)</f>
        <v>13</v>
      </c>
      <c r="AQ2079">
        <f>MATCH(AO2079,Sheet2!$F$5:$K$5,0)</f>
        <v>6</v>
      </c>
      <c r="AR2079" s="33">
        <f>INDEX(Sheet2!$F$5:$K$18,OPaL!AP2079,OPaL!AQ2079)</f>
        <v>0.2</v>
      </c>
      <c r="AS2079" s="1">
        <f t="shared" si="98"/>
        <v>15457.64</v>
      </c>
    </row>
    <row r="2080" spans="1:45" x14ac:dyDescent="0.2">
      <c r="A2080" s="11" t="s">
        <v>6185</v>
      </c>
      <c r="B2080" s="11" t="s">
        <v>6186</v>
      </c>
      <c r="C2080" s="11" t="s">
        <v>11792</v>
      </c>
      <c r="D2080" s="21">
        <v>42973</v>
      </c>
      <c r="E2080" s="21" t="s">
        <v>9697</v>
      </c>
      <c r="F2080" s="21" t="s">
        <v>14659</v>
      </c>
      <c r="G2080" s="11" t="s">
        <v>2</v>
      </c>
      <c r="H2080" s="11" t="s">
        <v>16</v>
      </c>
      <c r="I2080" s="11" t="s">
        <v>4</v>
      </c>
      <c r="J2080" s="12">
        <v>7</v>
      </c>
      <c r="K2080" s="12">
        <v>19293.349999999999</v>
      </c>
      <c r="L2080" s="12">
        <v>0</v>
      </c>
      <c r="M2080" s="12">
        <v>0</v>
      </c>
      <c r="N2080" s="12">
        <f t="shared" si="97"/>
        <v>19293.349999999999</v>
      </c>
      <c r="O2080" s="11" t="s">
        <v>5</v>
      </c>
      <c r="P2080" s="13">
        <v>0</v>
      </c>
      <c r="Q2080" s="11" t="s">
        <v>6</v>
      </c>
      <c r="R2080" s="13">
        <v>0</v>
      </c>
      <c r="S2080" s="13">
        <v>0</v>
      </c>
      <c r="T2080" s="11" t="s">
        <v>7</v>
      </c>
      <c r="U2080" s="11" t="s">
        <v>8</v>
      </c>
      <c r="V2080" s="15">
        <v>0</v>
      </c>
      <c r="W2080" s="13">
        <v>0</v>
      </c>
      <c r="X2080" s="15">
        <v>0</v>
      </c>
      <c r="Y2080" s="15">
        <v>0</v>
      </c>
      <c r="Z2080" s="13">
        <v>0</v>
      </c>
      <c r="AA2080" s="15">
        <v>0</v>
      </c>
      <c r="AB2080" s="13">
        <v>0</v>
      </c>
      <c r="AC2080" s="15">
        <v>0</v>
      </c>
      <c r="AD2080" s="13">
        <v>0</v>
      </c>
      <c r="AE2080" s="15">
        <v>0</v>
      </c>
      <c r="AF2080" s="13">
        <v>0</v>
      </c>
      <c r="AG2080" s="15">
        <v>0</v>
      </c>
      <c r="AH2080" s="13">
        <v>0</v>
      </c>
      <c r="AI2080" s="15">
        <v>0</v>
      </c>
      <c r="AJ2080" s="11" t="s">
        <v>17</v>
      </c>
      <c r="AK2080" s="11" t="s">
        <v>13</v>
      </c>
      <c r="AL2080" s="22">
        <f t="shared" si="96"/>
        <v>2319</v>
      </c>
      <c r="AM2080" s="11" t="str">
        <f>VLOOKUP(O2080,Sheet2!$D$6:$E$14,2,FALSE)</f>
        <v>Spare parts</v>
      </c>
      <c r="AN2080" s="11" t="str">
        <f>VLOOKUP(F2080,Sheet2!$E$10:$F$13,2,FALSE)</f>
        <v>SPM</v>
      </c>
      <c r="AO2080" s="35" t="s">
        <v>14668</v>
      </c>
      <c r="AP2080">
        <f>MATCH(AN2080,Sheet2!$F$5:$F$18,0)</f>
        <v>6</v>
      </c>
      <c r="AQ2080">
        <f>MATCH(AO2080,Sheet2!$F$5:$K$5,0)</f>
        <v>6</v>
      </c>
      <c r="AR2080" s="33">
        <f>INDEX(Sheet2!$F$5:$K$18,OPaL!AP2080,OPaL!AQ2080)</f>
        <v>0.15</v>
      </c>
      <c r="AS2080" s="1">
        <f t="shared" si="98"/>
        <v>16399.3475</v>
      </c>
    </row>
    <row r="2081" spans="1:45" x14ac:dyDescent="0.2">
      <c r="A2081" s="11" t="s">
        <v>8956</v>
      </c>
      <c r="B2081" s="11" t="s">
        <v>8957</v>
      </c>
      <c r="C2081" s="11" t="s">
        <v>11793</v>
      </c>
      <c r="D2081" s="21">
        <v>44893</v>
      </c>
      <c r="E2081" s="21" t="s">
        <v>9739</v>
      </c>
      <c r="F2081" s="21" t="s">
        <v>14659</v>
      </c>
      <c r="G2081" s="11" t="s">
        <v>2</v>
      </c>
      <c r="H2081" s="11" t="s">
        <v>3</v>
      </c>
      <c r="I2081" s="11" t="s">
        <v>4</v>
      </c>
      <c r="J2081" s="13">
        <v>12</v>
      </c>
      <c r="K2081" s="12">
        <v>19290.63</v>
      </c>
      <c r="L2081" s="12">
        <v>0</v>
      </c>
      <c r="M2081" s="12">
        <v>0</v>
      </c>
      <c r="N2081" s="12">
        <f t="shared" si="97"/>
        <v>19290.63</v>
      </c>
      <c r="O2081" s="11" t="s">
        <v>8227</v>
      </c>
      <c r="P2081" s="13">
        <v>0</v>
      </c>
      <c r="Q2081" s="11" t="s">
        <v>6</v>
      </c>
      <c r="R2081" s="13">
        <v>0</v>
      </c>
      <c r="S2081" s="13">
        <v>0</v>
      </c>
      <c r="T2081" s="11" t="s">
        <v>7</v>
      </c>
      <c r="U2081" s="11" t="s">
        <v>8</v>
      </c>
      <c r="V2081" s="15">
        <v>0</v>
      </c>
      <c r="W2081" s="13">
        <v>0</v>
      </c>
      <c r="X2081" s="15">
        <v>0</v>
      </c>
      <c r="Y2081" s="15">
        <v>0</v>
      </c>
      <c r="Z2081" s="13">
        <v>0</v>
      </c>
      <c r="AA2081" s="15">
        <v>0</v>
      </c>
      <c r="AB2081" s="13">
        <v>0</v>
      </c>
      <c r="AC2081" s="15">
        <v>0</v>
      </c>
      <c r="AD2081" s="13">
        <v>0</v>
      </c>
      <c r="AE2081" s="15">
        <v>0</v>
      </c>
      <c r="AF2081" s="13">
        <v>0</v>
      </c>
      <c r="AG2081" s="15">
        <v>0</v>
      </c>
      <c r="AH2081" s="13">
        <v>0</v>
      </c>
      <c r="AI2081" s="15">
        <v>0</v>
      </c>
      <c r="AJ2081" s="11" t="s">
        <v>9</v>
      </c>
      <c r="AK2081" s="11" t="s">
        <v>8228</v>
      </c>
      <c r="AL2081" s="22">
        <f t="shared" si="96"/>
        <v>399</v>
      </c>
      <c r="AM2081" s="11" t="str">
        <f>VLOOKUP(O2081,Sheet2!$D$6:$E$14,2,FALSE)</f>
        <v>Consumables</v>
      </c>
      <c r="AN2081" s="11" t="str">
        <f>VLOOKUP(F2081,Sheet2!$E$15:$F$18,2,FALSE)</f>
        <v>CM</v>
      </c>
      <c r="AO2081" s="35" t="s">
        <v>14668</v>
      </c>
      <c r="AP2081">
        <f>MATCH(AN2081,Sheet2!$F$5:$F$18,0)</f>
        <v>13</v>
      </c>
      <c r="AQ2081">
        <f>MATCH(AO2081,Sheet2!$F$5:$K$5,0)</f>
        <v>6</v>
      </c>
      <c r="AR2081" s="33">
        <f>INDEX(Sheet2!$F$5:$K$18,OPaL!AP2081,OPaL!AQ2081)</f>
        <v>0.2</v>
      </c>
      <c r="AS2081" s="1">
        <f t="shared" si="98"/>
        <v>15432.504000000001</v>
      </c>
    </row>
    <row r="2082" spans="1:45" x14ac:dyDescent="0.2">
      <c r="A2082" s="11" t="s">
        <v>7701</v>
      </c>
      <c r="B2082" s="11" t="s">
        <v>7702</v>
      </c>
      <c r="C2082" s="11" t="s">
        <v>11794</v>
      </c>
      <c r="D2082" s="21">
        <v>43109</v>
      </c>
      <c r="E2082" s="21" t="s">
        <v>9805</v>
      </c>
      <c r="F2082" s="21" t="s">
        <v>14658</v>
      </c>
      <c r="G2082" s="11" t="s">
        <v>2</v>
      </c>
      <c r="H2082" s="11" t="s">
        <v>16</v>
      </c>
      <c r="I2082" s="11" t="s">
        <v>4</v>
      </c>
      <c r="J2082" s="12">
        <v>2</v>
      </c>
      <c r="K2082" s="12">
        <v>19278</v>
      </c>
      <c r="L2082" s="12">
        <v>0</v>
      </c>
      <c r="M2082" s="12">
        <v>0</v>
      </c>
      <c r="N2082" s="12">
        <f t="shared" si="97"/>
        <v>19278</v>
      </c>
      <c r="O2082" s="11" t="s">
        <v>5</v>
      </c>
      <c r="P2082" s="13">
        <v>0</v>
      </c>
      <c r="Q2082" s="11" t="s">
        <v>6</v>
      </c>
      <c r="R2082" s="13">
        <v>0</v>
      </c>
      <c r="S2082" s="13">
        <v>0</v>
      </c>
      <c r="T2082" s="11" t="s">
        <v>7</v>
      </c>
      <c r="U2082" s="11" t="s">
        <v>8</v>
      </c>
      <c r="V2082" s="15">
        <v>0</v>
      </c>
      <c r="W2082" s="13">
        <v>0</v>
      </c>
      <c r="X2082" s="15">
        <v>0</v>
      </c>
      <c r="Y2082" s="15">
        <v>0</v>
      </c>
      <c r="Z2082" s="13">
        <v>0</v>
      </c>
      <c r="AA2082" s="15">
        <v>0</v>
      </c>
      <c r="AB2082" s="13">
        <v>0</v>
      </c>
      <c r="AC2082" s="15">
        <v>0</v>
      </c>
      <c r="AD2082" s="13">
        <v>0</v>
      </c>
      <c r="AE2082" s="15">
        <v>0</v>
      </c>
      <c r="AF2082" s="13">
        <v>0</v>
      </c>
      <c r="AG2082" s="15">
        <v>0</v>
      </c>
      <c r="AH2082" s="13">
        <v>0</v>
      </c>
      <c r="AI2082" s="15">
        <v>0</v>
      </c>
      <c r="AJ2082" s="11" t="s">
        <v>17</v>
      </c>
      <c r="AK2082" s="11" t="s">
        <v>10</v>
      </c>
      <c r="AL2082" s="22">
        <f t="shared" si="96"/>
        <v>2183</v>
      </c>
      <c r="AM2082" s="11" t="str">
        <f>VLOOKUP(O2082,Sheet2!$D$6:$E$14,2,FALSE)</f>
        <v>Spare parts</v>
      </c>
      <c r="AN2082" s="11" t="str">
        <f>VLOOKUP(F2082,Sheet2!$E$10:$F$13,2,FALSE)</f>
        <v>SPE</v>
      </c>
      <c r="AO2082" s="35" t="s">
        <v>14668</v>
      </c>
      <c r="AP2082">
        <f>MATCH(AN2082,Sheet2!$F$5:$F$18,0)</f>
        <v>7</v>
      </c>
      <c r="AQ2082">
        <f>MATCH(AO2082,Sheet2!$F$5:$K$5,0)</f>
        <v>6</v>
      </c>
      <c r="AR2082" s="33">
        <f>INDEX(Sheet2!$F$5:$K$18,OPaL!AP2082,OPaL!AQ2082)</f>
        <v>0.15</v>
      </c>
      <c r="AS2082" s="1">
        <f t="shared" si="98"/>
        <v>16386.3</v>
      </c>
    </row>
    <row r="2083" spans="1:45" x14ac:dyDescent="0.2">
      <c r="A2083" s="11" t="s">
        <v>8137</v>
      </c>
      <c r="B2083" s="11" t="s">
        <v>8138</v>
      </c>
      <c r="C2083" s="11" t="s">
        <v>11795</v>
      </c>
      <c r="D2083" s="21">
        <v>42816</v>
      </c>
      <c r="E2083" s="21" t="s">
        <v>9703</v>
      </c>
      <c r="F2083" s="21" t="s">
        <v>14658</v>
      </c>
      <c r="G2083" s="11" t="s">
        <v>2</v>
      </c>
      <c r="H2083" s="11" t="s">
        <v>16</v>
      </c>
      <c r="I2083" s="11" t="s">
        <v>4</v>
      </c>
      <c r="J2083" s="12">
        <v>2</v>
      </c>
      <c r="K2083" s="12">
        <v>19264</v>
      </c>
      <c r="L2083" s="12">
        <v>0</v>
      </c>
      <c r="M2083" s="12">
        <v>0</v>
      </c>
      <c r="N2083" s="12">
        <f t="shared" si="97"/>
        <v>19264</v>
      </c>
      <c r="O2083" s="11" t="s">
        <v>5</v>
      </c>
      <c r="P2083" s="13">
        <v>0</v>
      </c>
      <c r="Q2083" s="11" t="s">
        <v>6</v>
      </c>
      <c r="R2083" s="13">
        <v>0</v>
      </c>
      <c r="S2083" s="13">
        <v>0</v>
      </c>
      <c r="T2083" s="11" t="s">
        <v>7</v>
      </c>
      <c r="U2083" s="11" t="s">
        <v>8</v>
      </c>
      <c r="V2083" s="15">
        <v>0</v>
      </c>
      <c r="W2083" s="13">
        <v>0</v>
      </c>
      <c r="X2083" s="15">
        <v>0</v>
      </c>
      <c r="Y2083" s="15">
        <v>0</v>
      </c>
      <c r="Z2083" s="13">
        <v>0</v>
      </c>
      <c r="AA2083" s="15">
        <v>0</v>
      </c>
      <c r="AB2083" s="13">
        <v>0</v>
      </c>
      <c r="AC2083" s="15">
        <v>0</v>
      </c>
      <c r="AD2083" s="13">
        <v>0</v>
      </c>
      <c r="AE2083" s="15">
        <v>0</v>
      </c>
      <c r="AF2083" s="13">
        <v>0</v>
      </c>
      <c r="AG2083" s="15">
        <v>0</v>
      </c>
      <c r="AH2083" s="13">
        <v>0</v>
      </c>
      <c r="AI2083" s="15">
        <v>0</v>
      </c>
      <c r="AJ2083" s="11" t="s">
        <v>17</v>
      </c>
      <c r="AK2083" s="11" t="s">
        <v>1398</v>
      </c>
      <c r="AL2083" s="22">
        <f t="shared" si="96"/>
        <v>2476</v>
      </c>
      <c r="AM2083" s="11" t="str">
        <f>VLOOKUP(O2083,Sheet2!$D$6:$E$14,2,FALSE)</f>
        <v>Spare parts</v>
      </c>
      <c r="AN2083" s="11" t="str">
        <f>VLOOKUP(F2083,Sheet2!$E$10:$F$13,2,FALSE)</f>
        <v>SPE</v>
      </c>
      <c r="AO2083" s="35" t="s">
        <v>14668</v>
      </c>
      <c r="AP2083">
        <f>MATCH(AN2083,Sheet2!$F$5:$F$18,0)</f>
        <v>7</v>
      </c>
      <c r="AQ2083">
        <f>MATCH(AO2083,Sheet2!$F$5:$K$5,0)</f>
        <v>6</v>
      </c>
      <c r="AR2083" s="33">
        <f>INDEX(Sheet2!$F$5:$K$18,OPaL!AP2083,OPaL!AQ2083)</f>
        <v>0.15</v>
      </c>
      <c r="AS2083" s="1">
        <f t="shared" si="98"/>
        <v>16374.4</v>
      </c>
    </row>
    <row r="2084" spans="1:45" x14ac:dyDescent="0.2">
      <c r="A2084" s="11" t="s">
        <v>6073</v>
      </c>
      <c r="B2084" s="11" t="s">
        <v>6074</v>
      </c>
      <c r="C2084" s="11" t="s">
        <v>11796</v>
      </c>
      <c r="D2084" s="21">
        <v>43640</v>
      </c>
      <c r="E2084" s="21" t="s">
        <v>9697</v>
      </c>
      <c r="F2084" s="21" t="s">
        <v>14659</v>
      </c>
      <c r="G2084" s="11" t="s">
        <v>2</v>
      </c>
      <c r="H2084" s="11" t="s">
        <v>3</v>
      </c>
      <c r="I2084" s="11" t="s">
        <v>4</v>
      </c>
      <c r="J2084" s="13">
        <v>1</v>
      </c>
      <c r="K2084" s="12">
        <v>19181.75</v>
      </c>
      <c r="L2084" s="12">
        <v>0</v>
      </c>
      <c r="M2084" s="12">
        <v>0</v>
      </c>
      <c r="N2084" s="12">
        <f t="shared" si="97"/>
        <v>19181.75</v>
      </c>
      <c r="O2084" s="11" t="s">
        <v>5</v>
      </c>
      <c r="P2084" s="13">
        <v>0</v>
      </c>
      <c r="Q2084" s="11" t="s">
        <v>6</v>
      </c>
      <c r="R2084" s="13">
        <v>0</v>
      </c>
      <c r="S2084" s="13">
        <v>0</v>
      </c>
      <c r="T2084" s="11" t="s">
        <v>7</v>
      </c>
      <c r="U2084" s="11" t="s">
        <v>8</v>
      </c>
      <c r="V2084" s="15">
        <v>0</v>
      </c>
      <c r="W2084" s="13">
        <v>0</v>
      </c>
      <c r="X2084" s="15">
        <v>0</v>
      </c>
      <c r="Y2084" s="15">
        <v>0</v>
      </c>
      <c r="Z2084" s="13">
        <v>0</v>
      </c>
      <c r="AA2084" s="15">
        <v>0</v>
      </c>
      <c r="AB2084" s="13">
        <v>0</v>
      </c>
      <c r="AC2084" s="15">
        <v>0</v>
      </c>
      <c r="AD2084" s="13">
        <v>0</v>
      </c>
      <c r="AE2084" s="15">
        <v>0</v>
      </c>
      <c r="AF2084" s="13">
        <v>0</v>
      </c>
      <c r="AG2084" s="15">
        <v>0</v>
      </c>
      <c r="AH2084" s="13">
        <v>0</v>
      </c>
      <c r="AI2084" s="15">
        <v>0</v>
      </c>
      <c r="AJ2084" s="11" t="s">
        <v>9</v>
      </c>
      <c r="AK2084" s="11" t="s">
        <v>13</v>
      </c>
      <c r="AL2084" s="22">
        <f t="shared" si="96"/>
        <v>1652</v>
      </c>
      <c r="AM2084" s="11" t="str">
        <f>VLOOKUP(O2084,Sheet2!$D$6:$E$14,2,FALSE)</f>
        <v>Spare parts</v>
      </c>
      <c r="AN2084" s="11" t="str">
        <f>VLOOKUP(F2084,Sheet2!$E$10:$F$13,2,FALSE)</f>
        <v>SPM</v>
      </c>
      <c r="AO2084" s="35" t="s">
        <v>14668</v>
      </c>
      <c r="AP2084">
        <f>MATCH(AN2084,Sheet2!$F$5:$F$18,0)</f>
        <v>6</v>
      </c>
      <c r="AQ2084">
        <f>MATCH(AO2084,Sheet2!$F$5:$K$5,0)</f>
        <v>6</v>
      </c>
      <c r="AR2084" s="33">
        <f>INDEX(Sheet2!$F$5:$K$18,OPaL!AP2084,OPaL!AQ2084)</f>
        <v>0.15</v>
      </c>
      <c r="AS2084" s="1">
        <f t="shared" si="98"/>
        <v>16304.487499999999</v>
      </c>
    </row>
    <row r="2085" spans="1:45" x14ac:dyDescent="0.2">
      <c r="A2085" s="11" t="s">
        <v>3781</v>
      </c>
      <c r="B2085" s="11" t="s">
        <v>3782</v>
      </c>
      <c r="C2085" s="11" t="s">
        <v>11797</v>
      </c>
      <c r="D2085" s="21">
        <v>42986</v>
      </c>
      <c r="E2085" s="21"/>
      <c r="F2085" s="21" t="s">
        <v>14659</v>
      </c>
      <c r="G2085" s="11" t="s">
        <v>2</v>
      </c>
      <c r="H2085" s="11" t="s">
        <v>16</v>
      </c>
      <c r="I2085" s="11" t="s">
        <v>4</v>
      </c>
      <c r="J2085" s="12">
        <v>8</v>
      </c>
      <c r="K2085" s="12">
        <v>19104</v>
      </c>
      <c r="L2085" s="12">
        <v>0</v>
      </c>
      <c r="M2085" s="12">
        <v>0</v>
      </c>
      <c r="N2085" s="12">
        <f t="shared" si="97"/>
        <v>19104</v>
      </c>
      <c r="O2085" s="11" t="s">
        <v>5</v>
      </c>
      <c r="P2085" s="13">
        <v>0</v>
      </c>
      <c r="Q2085" s="11" t="s">
        <v>6</v>
      </c>
      <c r="R2085" s="13">
        <v>0</v>
      </c>
      <c r="S2085" s="13">
        <v>0</v>
      </c>
      <c r="T2085" s="11" t="s">
        <v>7</v>
      </c>
      <c r="U2085" s="11" t="s">
        <v>8</v>
      </c>
      <c r="V2085" s="15">
        <v>0</v>
      </c>
      <c r="W2085" s="13">
        <v>0</v>
      </c>
      <c r="X2085" s="15">
        <v>0</v>
      </c>
      <c r="Y2085" s="15">
        <v>0</v>
      </c>
      <c r="Z2085" s="13">
        <v>0</v>
      </c>
      <c r="AA2085" s="15">
        <v>0</v>
      </c>
      <c r="AB2085" s="13">
        <v>0</v>
      </c>
      <c r="AC2085" s="15">
        <v>0</v>
      </c>
      <c r="AD2085" s="13">
        <v>0</v>
      </c>
      <c r="AE2085" s="15">
        <v>0</v>
      </c>
      <c r="AF2085" s="13">
        <v>0</v>
      </c>
      <c r="AG2085" s="15">
        <v>0</v>
      </c>
      <c r="AH2085" s="13">
        <v>0</v>
      </c>
      <c r="AI2085" s="15">
        <v>0</v>
      </c>
      <c r="AJ2085" s="11" t="s">
        <v>17</v>
      </c>
      <c r="AK2085" s="11" t="s">
        <v>1398</v>
      </c>
      <c r="AL2085" s="22">
        <f t="shared" si="96"/>
        <v>2306</v>
      </c>
      <c r="AM2085" s="11" t="str">
        <f>VLOOKUP(O2085,Sheet2!$D$6:$E$14,2,FALSE)</f>
        <v>Spare parts</v>
      </c>
      <c r="AN2085" s="11" t="str">
        <f>VLOOKUP(F2085,Sheet2!$E$10:$F$13,2,FALSE)</f>
        <v>SPM</v>
      </c>
      <c r="AO2085" s="35" t="s">
        <v>14668</v>
      </c>
      <c r="AP2085">
        <f>MATCH(AN2085,Sheet2!$F$5:$F$18,0)</f>
        <v>6</v>
      </c>
      <c r="AQ2085">
        <f>MATCH(AO2085,Sheet2!$F$5:$K$5,0)</f>
        <v>6</v>
      </c>
      <c r="AR2085" s="33">
        <f>INDEX(Sheet2!$F$5:$K$18,OPaL!AP2085,OPaL!AQ2085)</f>
        <v>0.15</v>
      </c>
      <c r="AS2085" s="1">
        <f t="shared" si="98"/>
        <v>16238.4</v>
      </c>
    </row>
    <row r="2086" spans="1:45" x14ac:dyDescent="0.2">
      <c r="A2086" s="11" t="s">
        <v>8352</v>
      </c>
      <c r="B2086" s="11" t="s">
        <v>8353</v>
      </c>
      <c r="C2086" s="11" t="s">
        <v>11798</v>
      </c>
      <c r="D2086" s="21">
        <v>45287</v>
      </c>
      <c r="E2086" s="21" t="s">
        <v>9766</v>
      </c>
      <c r="F2086" s="21" t="s">
        <v>14659</v>
      </c>
      <c r="G2086" s="11" t="s">
        <v>2</v>
      </c>
      <c r="H2086" s="11" t="s">
        <v>3</v>
      </c>
      <c r="I2086" s="11" t="s">
        <v>8346</v>
      </c>
      <c r="J2086" s="12">
        <v>14</v>
      </c>
      <c r="K2086" s="12">
        <v>19080.259999999998</v>
      </c>
      <c r="L2086" s="12">
        <v>0</v>
      </c>
      <c r="M2086" s="12">
        <v>0</v>
      </c>
      <c r="N2086" s="12">
        <f t="shared" si="97"/>
        <v>19080.259999999998</v>
      </c>
      <c r="O2086" s="11" t="s">
        <v>8227</v>
      </c>
      <c r="P2086" s="13">
        <v>0</v>
      </c>
      <c r="Q2086" s="11" t="s">
        <v>6</v>
      </c>
      <c r="R2086" s="13">
        <v>0</v>
      </c>
      <c r="S2086" s="13">
        <v>0</v>
      </c>
      <c r="T2086" s="11" t="s">
        <v>7</v>
      </c>
      <c r="U2086" s="11" t="s">
        <v>8</v>
      </c>
      <c r="V2086" s="15">
        <v>0</v>
      </c>
      <c r="W2086" s="13">
        <v>0</v>
      </c>
      <c r="X2086" s="15">
        <v>0</v>
      </c>
      <c r="Y2086" s="15">
        <v>0</v>
      </c>
      <c r="Z2086" s="13">
        <v>0</v>
      </c>
      <c r="AA2086" s="15">
        <v>0</v>
      </c>
      <c r="AB2086" s="13">
        <v>0</v>
      </c>
      <c r="AC2086" s="15">
        <v>0</v>
      </c>
      <c r="AD2086" s="13">
        <v>0</v>
      </c>
      <c r="AE2086" s="15">
        <v>0</v>
      </c>
      <c r="AF2086" s="13">
        <v>0</v>
      </c>
      <c r="AG2086" s="15">
        <v>0</v>
      </c>
      <c r="AH2086" s="13">
        <v>0</v>
      </c>
      <c r="AI2086" s="15">
        <v>0</v>
      </c>
      <c r="AJ2086" s="11" t="s">
        <v>9</v>
      </c>
      <c r="AK2086" s="11" t="s">
        <v>8347</v>
      </c>
      <c r="AL2086" s="22">
        <f t="shared" si="96"/>
        <v>5</v>
      </c>
      <c r="AM2086" s="11" t="str">
        <f>VLOOKUP(O2086,Sheet2!$D$6:$E$14,2,FALSE)</f>
        <v>Consumables</v>
      </c>
      <c r="AN2086" s="11" t="str">
        <f>VLOOKUP(F2086,Sheet2!$E$15:$F$18,2,FALSE)</f>
        <v>CM</v>
      </c>
      <c r="AO2086" s="35" t="s">
        <v>14664</v>
      </c>
      <c r="AP2086">
        <f>MATCH(AN2086,Sheet2!$F$5:$F$18,0)</f>
        <v>13</v>
      </c>
      <c r="AQ2086">
        <f>MATCH(AO2086,Sheet2!$F$5:$K$5,0)</f>
        <v>2</v>
      </c>
      <c r="AR2086" s="33">
        <f>INDEX(Sheet2!$F$5:$K$18,OPaL!AP2086,OPaL!AQ2086)</f>
        <v>0</v>
      </c>
      <c r="AS2086" s="1">
        <f t="shared" si="98"/>
        <v>19080.259999999998</v>
      </c>
    </row>
    <row r="2087" spans="1:45" x14ac:dyDescent="0.2">
      <c r="A2087" s="11" t="s">
        <v>1220</v>
      </c>
      <c r="B2087" s="11" t="s">
        <v>1221</v>
      </c>
      <c r="C2087" s="11" t="s">
        <v>11799</v>
      </c>
      <c r="D2087" s="21">
        <v>44800</v>
      </c>
      <c r="E2087" s="21" t="s">
        <v>9697</v>
      </c>
      <c r="F2087" s="21" t="s">
        <v>14659</v>
      </c>
      <c r="G2087" s="11" t="s">
        <v>2</v>
      </c>
      <c r="H2087" s="11" t="s">
        <v>16</v>
      </c>
      <c r="I2087" s="11" t="s">
        <v>4</v>
      </c>
      <c r="J2087" s="13">
        <v>3</v>
      </c>
      <c r="K2087" s="12">
        <v>19069.45</v>
      </c>
      <c r="L2087" s="12">
        <v>0</v>
      </c>
      <c r="M2087" s="12">
        <v>0</v>
      </c>
      <c r="N2087" s="12">
        <f t="shared" si="97"/>
        <v>19069.45</v>
      </c>
      <c r="O2087" s="11" t="s">
        <v>5</v>
      </c>
      <c r="P2087" s="13">
        <v>0</v>
      </c>
      <c r="Q2087" s="11" t="s">
        <v>6</v>
      </c>
      <c r="R2087" s="13">
        <v>0</v>
      </c>
      <c r="S2087" s="13">
        <v>0</v>
      </c>
      <c r="T2087" s="11" t="s">
        <v>7</v>
      </c>
      <c r="U2087" s="11" t="s">
        <v>8</v>
      </c>
      <c r="V2087" s="15">
        <v>0</v>
      </c>
      <c r="W2087" s="13">
        <v>0</v>
      </c>
      <c r="X2087" s="15">
        <v>0</v>
      </c>
      <c r="Y2087" s="15">
        <v>0</v>
      </c>
      <c r="Z2087" s="13">
        <v>0</v>
      </c>
      <c r="AA2087" s="15">
        <v>0</v>
      </c>
      <c r="AB2087" s="13">
        <v>0</v>
      </c>
      <c r="AC2087" s="15">
        <v>0</v>
      </c>
      <c r="AD2087" s="13">
        <v>0</v>
      </c>
      <c r="AE2087" s="15">
        <v>0</v>
      </c>
      <c r="AF2087" s="13">
        <v>0</v>
      </c>
      <c r="AG2087" s="15">
        <v>0</v>
      </c>
      <c r="AH2087" s="13">
        <v>0</v>
      </c>
      <c r="AI2087" s="15">
        <v>0</v>
      </c>
      <c r="AJ2087" s="11" t="s">
        <v>17</v>
      </c>
      <c r="AK2087" s="11" t="s">
        <v>13</v>
      </c>
      <c r="AL2087" s="22">
        <f t="shared" si="96"/>
        <v>492</v>
      </c>
      <c r="AM2087" s="11" t="str">
        <f>VLOOKUP(O2087,Sheet2!$D$6:$E$14,2,FALSE)</f>
        <v>Spare parts</v>
      </c>
      <c r="AN2087" s="11" t="str">
        <f>VLOOKUP(F2087,Sheet2!$E$10:$F$13,2,FALSE)</f>
        <v>SPM</v>
      </c>
      <c r="AO2087" s="35" t="s">
        <v>14668</v>
      </c>
      <c r="AP2087">
        <f>MATCH(AN2087,Sheet2!$F$5:$F$18,0)</f>
        <v>6</v>
      </c>
      <c r="AQ2087">
        <f>MATCH(AO2087,Sheet2!$F$5:$K$5,0)</f>
        <v>6</v>
      </c>
      <c r="AR2087" s="33">
        <f>INDEX(Sheet2!$F$5:$K$18,OPaL!AP2087,OPaL!AQ2087)</f>
        <v>0.15</v>
      </c>
      <c r="AS2087" s="1">
        <f t="shared" si="98"/>
        <v>16209.032499999999</v>
      </c>
    </row>
    <row r="2088" spans="1:45" x14ac:dyDescent="0.2">
      <c r="A2088" s="11" t="s">
        <v>7599</v>
      </c>
      <c r="B2088" s="11" t="s">
        <v>7600</v>
      </c>
      <c r="C2088" s="11" t="s">
        <v>11800</v>
      </c>
      <c r="D2088" s="21">
        <v>43484</v>
      </c>
      <c r="E2088" s="21" t="s">
        <v>9806</v>
      </c>
      <c r="F2088" s="21" t="s">
        <v>14659</v>
      </c>
      <c r="G2088" s="11" t="s">
        <v>2</v>
      </c>
      <c r="H2088" s="11" t="s">
        <v>3</v>
      </c>
      <c r="I2088" s="11" t="s">
        <v>4</v>
      </c>
      <c r="J2088" s="12">
        <v>1</v>
      </c>
      <c r="K2088" s="12">
        <v>19064.919999999998</v>
      </c>
      <c r="L2088" s="12">
        <v>0</v>
      </c>
      <c r="M2088" s="12">
        <v>0</v>
      </c>
      <c r="N2088" s="12">
        <f t="shared" si="97"/>
        <v>19064.919999999998</v>
      </c>
      <c r="O2088" s="11" t="s">
        <v>5</v>
      </c>
      <c r="P2088" s="13">
        <v>0</v>
      </c>
      <c r="Q2088" s="11" t="s">
        <v>6</v>
      </c>
      <c r="R2088" s="13">
        <v>0</v>
      </c>
      <c r="S2088" s="13">
        <v>0</v>
      </c>
      <c r="T2088" s="11" t="s">
        <v>7</v>
      </c>
      <c r="U2088" s="11" t="s">
        <v>8</v>
      </c>
      <c r="V2088" s="15">
        <v>0</v>
      </c>
      <c r="W2088" s="13">
        <v>0</v>
      </c>
      <c r="X2088" s="15">
        <v>0</v>
      </c>
      <c r="Y2088" s="15">
        <v>0</v>
      </c>
      <c r="Z2088" s="13">
        <v>0</v>
      </c>
      <c r="AA2088" s="15">
        <v>0</v>
      </c>
      <c r="AB2088" s="13">
        <v>0</v>
      </c>
      <c r="AC2088" s="15">
        <v>0</v>
      </c>
      <c r="AD2088" s="13">
        <v>0</v>
      </c>
      <c r="AE2088" s="15">
        <v>0</v>
      </c>
      <c r="AF2088" s="13">
        <v>0</v>
      </c>
      <c r="AG2088" s="15">
        <v>0</v>
      </c>
      <c r="AH2088" s="13">
        <v>0</v>
      </c>
      <c r="AI2088" s="15">
        <v>0</v>
      </c>
      <c r="AJ2088" s="11" t="s">
        <v>9</v>
      </c>
      <c r="AK2088" s="11" t="s">
        <v>1398</v>
      </c>
      <c r="AL2088" s="22">
        <f t="shared" si="96"/>
        <v>1808</v>
      </c>
      <c r="AM2088" s="11" t="str">
        <f>VLOOKUP(O2088,Sheet2!$D$6:$E$14,2,FALSE)</f>
        <v>Spare parts</v>
      </c>
      <c r="AN2088" s="11" t="str">
        <f>VLOOKUP(F2088,Sheet2!$E$10:$F$13,2,FALSE)</f>
        <v>SPM</v>
      </c>
      <c r="AO2088" s="35" t="s">
        <v>14668</v>
      </c>
      <c r="AP2088">
        <f>MATCH(AN2088,Sheet2!$F$5:$F$18,0)</f>
        <v>6</v>
      </c>
      <c r="AQ2088">
        <f>MATCH(AO2088,Sheet2!$F$5:$K$5,0)</f>
        <v>6</v>
      </c>
      <c r="AR2088" s="33">
        <f>INDEX(Sheet2!$F$5:$K$18,OPaL!AP2088,OPaL!AQ2088)</f>
        <v>0.15</v>
      </c>
      <c r="AS2088" s="1">
        <f t="shared" si="98"/>
        <v>16205.181999999999</v>
      </c>
    </row>
    <row r="2089" spans="1:45" x14ac:dyDescent="0.2">
      <c r="A2089" s="11" t="s">
        <v>1453</v>
      </c>
      <c r="B2089" s="11" t="s">
        <v>1454</v>
      </c>
      <c r="C2089" s="11" t="s">
        <v>11801</v>
      </c>
      <c r="D2089" s="21">
        <v>43484</v>
      </c>
      <c r="E2089" s="21" t="s">
        <v>9744</v>
      </c>
      <c r="F2089" s="21" t="s">
        <v>14658</v>
      </c>
      <c r="G2089" s="11" t="s">
        <v>2</v>
      </c>
      <c r="H2089" s="11" t="s">
        <v>3</v>
      </c>
      <c r="I2089" s="11" t="s">
        <v>4</v>
      </c>
      <c r="J2089" s="12">
        <v>2</v>
      </c>
      <c r="K2089" s="12">
        <v>19064.36</v>
      </c>
      <c r="L2089" s="12">
        <v>0</v>
      </c>
      <c r="M2089" s="12">
        <v>0</v>
      </c>
      <c r="N2089" s="12">
        <f t="shared" si="97"/>
        <v>19064.36</v>
      </c>
      <c r="O2089" s="11" t="s">
        <v>5</v>
      </c>
      <c r="P2089" s="13">
        <v>0</v>
      </c>
      <c r="Q2089" s="11" t="s">
        <v>6</v>
      </c>
      <c r="R2089" s="13">
        <v>0</v>
      </c>
      <c r="S2089" s="13">
        <v>0</v>
      </c>
      <c r="T2089" s="11" t="s">
        <v>7</v>
      </c>
      <c r="U2089" s="11" t="s">
        <v>8</v>
      </c>
      <c r="V2089" s="15">
        <v>0</v>
      </c>
      <c r="W2089" s="13">
        <v>0</v>
      </c>
      <c r="X2089" s="15">
        <v>0</v>
      </c>
      <c r="Y2089" s="15">
        <v>0</v>
      </c>
      <c r="Z2089" s="13">
        <v>0</v>
      </c>
      <c r="AA2089" s="15">
        <v>0</v>
      </c>
      <c r="AB2089" s="13">
        <v>0</v>
      </c>
      <c r="AC2089" s="15">
        <v>0</v>
      </c>
      <c r="AD2089" s="13">
        <v>0</v>
      </c>
      <c r="AE2089" s="15">
        <v>0</v>
      </c>
      <c r="AF2089" s="13">
        <v>0</v>
      </c>
      <c r="AG2089" s="15">
        <v>0</v>
      </c>
      <c r="AH2089" s="13">
        <v>0</v>
      </c>
      <c r="AI2089" s="15">
        <v>0</v>
      </c>
      <c r="AJ2089" s="11" t="s">
        <v>9</v>
      </c>
      <c r="AK2089" s="11" t="s">
        <v>1398</v>
      </c>
      <c r="AL2089" s="22">
        <f t="shared" si="96"/>
        <v>1808</v>
      </c>
      <c r="AM2089" s="11" t="str">
        <f>VLOOKUP(O2089,Sheet2!$D$6:$E$14,2,FALSE)</f>
        <v>Spare parts</v>
      </c>
      <c r="AN2089" s="11" t="str">
        <f>VLOOKUP(F2089,Sheet2!$E$10:$F$13,2,FALSE)</f>
        <v>SPE</v>
      </c>
      <c r="AO2089" s="35" t="s">
        <v>14668</v>
      </c>
      <c r="AP2089">
        <f>MATCH(AN2089,Sheet2!$F$5:$F$18,0)</f>
        <v>7</v>
      </c>
      <c r="AQ2089">
        <f>MATCH(AO2089,Sheet2!$F$5:$K$5,0)</f>
        <v>6</v>
      </c>
      <c r="AR2089" s="33">
        <f>INDEX(Sheet2!$F$5:$K$18,OPaL!AP2089,OPaL!AQ2089)</f>
        <v>0.15</v>
      </c>
      <c r="AS2089" s="1">
        <f t="shared" si="98"/>
        <v>16204.706</v>
      </c>
    </row>
    <row r="2090" spans="1:45" x14ac:dyDescent="0.2">
      <c r="A2090" s="11" t="s">
        <v>5319</v>
      </c>
      <c r="B2090" s="11" t="s">
        <v>5320</v>
      </c>
      <c r="C2090" s="11" t="s">
        <v>11802</v>
      </c>
      <c r="D2090" s="21">
        <v>44654</v>
      </c>
      <c r="E2090" s="21" t="s">
        <v>9807</v>
      </c>
      <c r="F2090" s="21" t="s">
        <v>14659</v>
      </c>
      <c r="G2090" s="11" t="s">
        <v>2</v>
      </c>
      <c r="H2090" s="11" t="s">
        <v>350</v>
      </c>
      <c r="I2090" s="11" t="s">
        <v>4</v>
      </c>
      <c r="J2090" s="12">
        <v>2</v>
      </c>
      <c r="K2090" s="12">
        <v>18998.07</v>
      </c>
      <c r="L2090" s="12">
        <v>0</v>
      </c>
      <c r="M2090" s="12">
        <v>0</v>
      </c>
      <c r="N2090" s="12">
        <f t="shared" si="97"/>
        <v>18998.07</v>
      </c>
      <c r="O2090" s="11" t="s">
        <v>5</v>
      </c>
      <c r="P2090" s="13">
        <v>0</v>
      </c>
      <c r="Q2090" s="11" t="s">
        <v>6</v>
      </c>
      <c r="R2090" s="13">
        <v>0</v>
      </c>
      <c r="S2090" s="13">
        <v>0</v>
      </c>
      <c r="T2090" s="11" t="s">
        <v>7</v>
      </c>
      <c r="U2090" s="11" t="s">
        <v>8</v>
      </c>
      <c r="V2090" s="15">
        <v>0</v>
      </c>
      <c r="W2090" s="13">
        <v>0</v>
      </c>
      <c r="X2090" s="15">
        <v>0</v>
      </c>
      <c r="Y2090" s="15">
        <v>0</v>
      </c>
      <c r="Z2090" s="13">
        <v>0</v>
      </c>
      <c r="AA2090" s="15">
        <v>0</v>
      </c>
      <c r="AB2090" s="13">
        <v>0</v>
      </c>
      <c r="AC2090" s="15">
        <v>0</v>
      </c>
      <c r="AD2090" s="13">
        <v>0</v>
      </c>
      <c r="AE2090" s="15">
        <v>0</v>
      </c>
      <c r="AF2090" s="13">
        <v>0</v>
      </c>
      <c r="AG2090" s="15">
        <v>0</v>
      </c>
      <c r="AH2090" s="13">
        <v>0</v>
      </c>
      <c r="AI2090" s="15">
        <v>0</v>
      </c>
      <c r="AJ2090" s="11" t="s">
        <v>352</v>
      </c>
      <c r="AK2090" s="11" t="s">
        <v>1398</v>
      </c>
      <c r="AL2090" s="22">
        <f t="shared" si="96"/>
        <v>638</v>
      </c>
      <c r="AM2090" s="11" t="str">
        <f>VLOOKUP(O2090,Sheet2!$D$6:$E$14,2,FALSE)</f>
        <v>Spare parts</v>
      </c>
      <c r="AN2090" s="11" t="str">
        <f>VLOOKUP(F2090,Sheet2!$E$10:$F$13,2,FALSE)</f>
        <v>SPM</v>
      </c>
      <c r="AO2090" s="35" t="s">
        <v>14668</v>
      </c>
      <c r="AP2090">
        <f>MATCH(AN2090,Sheet2!$F$5:$F$18,0)</f>
        <v>6</v>
      </c>
      <c r="AQ2090">
        <f>MATCH(AO2090,Sheet2!$F$5:$K$5,0)</f>
        <v>6</v>
      </c>
      <c r="AR2090" s="33">
        <f>INDEX(Sheet2!$F$5:$K$18,OPaL!AP2090,OPaL!AQ2090)</f>
        <v>0.15</v>
      </c>
      <c r="AS2090" s="1">
        <f t="shared" si="98"/>
        <v>16148.359499999999</v>
      </c>
    </row>
    <row r="2091" spans="1:45" x14ac:dyDescent="0.2">
      <c r="A2091" s="11" t="s">
        <v>8786</v>
      </c>
      <c r="B2091" s="11" t="s">
        <v>8787</v>
      </c>
      <c r="C2091" s="11" t="s">
        <v>11803</v>
      </c>
      <c r="D2091" s="21">
        <v>44673</v>
      </c>
      <c r="E2091" s="21" t="s">
        <v>9746</v>
      </c>
      <c r="F2091" s="21" t="s">
        <v>14659</v>
      </c>
      <c r="G2091" s="11" t="s">
        <v>2</v>
      </c>
      <c r="H2091" s="11" t="s">
        <v>350</v>
      </c>
      <c r="I2091" s="11" t="s">
        <v>4</v>
      </c>
      <c r="J2091" s="12">
        <v>4</v>
      </c>
      <c r="K2091" s="12">
        <v>18960.48</v>
      </c>
      <c r="L2091" s="12">
        <v>0</v>
      </c>
      <c r="M2091" s="12">
        <v>0</v>
      </c>
      <c r="N2091" s="12">
        <f t="shared" si="97"/>
        <v>18960.48</v>
      </c>
      <c r="O2091" s="11" t="s">
        <v>8227</v>
      </c>
      <c r="P2091" s="13">
        <v>0</v>
      </c>
      <c r="Q2091" s="11" t="s">
        <v>6</v>
      </c>
      <c r="R2091" s="13">
        <v>0</v>
      </c>
      <c r="S2091" s="13">
        <v>0</v>
      </c>
      <c r="T2091" s="11" t="s">
        <v>7</v>
      </c>
      <c r="U2091" s="11" t="s">
        <v>8</v>
      </c>
      <c r="V2091" s="15">
        <v>0</v>
      </c>
      <c r="W2091" s="13">
        <v>0</v>
      </c>
      <c r="X2091" s="15">
        <v>0</v>
      </c>
      <c r="Y2091" s="15">
        <v>0</v>
      </c>
      <c r="Z2091" s="13">
        <v>0</v>
      </c>
      <c r="AA2091" s="15">
        <v>0</v>
      </c>
      <c r="AB2091" s="13">
        <v>0</v>
      </c>
      <c r="AC2091" s="15">
        <v>0</v>
      </c>
      <c r="AD2091" s="13">
        <v>0</v>
      </c>
      <c r="AE2091" s="15">
        <v>0</v>
      </c>
      <c r="AF2091" s="13">
        <v>0</v>
      </c>
      <c r="AG2091" s="15">
        <v>0</v>
      </c>
      <c r="AH2091" s="13">
        <v>0</v>
      </c>
      <c r="AI2091" s="15">
        <v>0</v>
      </c>
      <c r="AJ2091" s="11" t="s">
        <v>352</v>
      </c>
      <c r="AK2091" s="11" t="s">
        <v>8228</v>
      </c>
      <c r="AL2091" s="22">
        <f t="shared" si="96"/>
        <v>619</v>
      </c>
      <c r="AM2091" s="11" t="str">
        <f>VLOOKUP(O2091,Sheet2!$D$6:$E$14,2,FALSE)</f>
        <v>Consumables</v>
      </c>
      <c r="AN2091" s="11" t="str">
        <f>VLOOKUP(F2091,Sheet2!$E$15:$F$18,2,FALSE)</f>
        <v>CM</v>
      </c>
      <c r="AO2091" s="35" t="s">
        <v>14668</v>
      </c>
      <c r="AP2091">
        <f>MATCH(AN2091,Sheet2!$F$5:$F$18,0)</f>
        <v>13</v>
      </c>
      <c r="AQ2091">
        <f>MATCH(AO2091,Sheet2!$F$5:$K$5,0)</f>
        <v>6</v>
      </c>
      <c r="AR2091" s="33">
        <f>INDEX(Sheet2!$F$5:$K$18,OPaL!AP2091,OPaL!AQ2091)</f>
        <v>0.2</v>
      </c>
      <c r="AS2091" s="1">
        <f t="shared" si="98"/>
        <v>15168.384</v>
      </c>
    </row>
    <row r="2092" spans="1:45" x14ac:dyDescent="0.2">
      <c r="A2092" s="11" t="s">
        <v>1749</v>
      </c>
      <c r="B2092" s="11" t="s">
        <v>1750</v>
      </c>
      <c r="C2092" s="11" t="s">
        <v>11804</v>
      </c>
      <c r="D2092" s="21">
        <v>42901</v>
      </c>
      <c r="E2092" s="21" t="s">
        <v>9769</v>
      </c>
      <c r="F2092" s="21" t="s">
        <v>14658</v>
      </c>
      <c r="G2092" s="11" t="s">
        <v>2</v>
      </c>
      <c r="H2092" s="11" t="s">
        <v>16</v>
      </c>
      <c r="I2092" s="11" t="s">
        <v>351</v>
      </c>
      <c r="J2092" s="12">
        <v>1</v>
      </c>
      <c r="K2092" s="12">
        <v>18914.36</v>
      </c>
      <c r="L2092" s="12">
        <v>0</v>
      </c>
      <c r="M2092" s="12">
        <v>0</v>
      </c>
      <c r="N2092" s="12">
        <f t="shared" si="97"/>
        <v>18914.36</v>
      </c>
      <c r="O2092" s="11" t="s">
        <v>5</v>
      </c>
      <c r="P2092" s="13">
        <v>0</v>
      </c>
      <c r="Q2092" s="11" t="s">
        <v>6</v>
      </c>
      <c r="R2092" s="13">
        <v>0</v>
      </c>
      <c r="S2092" s="13">
        <v>0</v>
      </c>
      <c r="T2092" s="11" t="s">
        <v>7</v>
      </c>
      <c r="U2092" s="11" t="s">
        <v>8</v>
      </c>
      <c r="V2092" s="15">
        <v>0</v>
      </c>
      <c r="W2092" s="13">
        <v>0</v>
      </c>
      <c r="X2092" s="15">
        <v>0</v>
      </c>
      <c r="Y2092" s="15">
        <v>0</v>
      </c>
      <c r="Z2092" s="13">
        <v>0</v>
      </c>
      <c r="AA2092" s="15">
        <v>0</v>
      </c>
      <c r="AB2092" s="13">
        <v>0</v>
      </c>
      <c r="AC2092" s="15">
        <v>0</v>
      </c>
      <c r="AD2092" s="13">
        <v>0</v>
      </c>
      <c r="AE2092" s="15">
        <v>0</v>
      </c>
      <c r="AF2092" s="13">
        <v>0</v>
      </c>
      <c r="AG2092" s="15">
        <v>0</v>
      </c>
      <c r="AH2092" s="13">
        <v>0</v>
      </c>
      <c r="AI2092" s="15">
        <v>0</v>
      </c>
      <c r="AJ2092" s="11" t="s">
        <v>17</v>
      </c>
      <c r="AK2092" s="11" t="s">
        <v>10</v>
      </c>
      <c r="AL2092" s="22">
        <f t="shared" si="96"/>
        <v>2391</v>
      </c>
      <c r="AM2092" s="11" t="str">
        <f>VLOOKUP(O2092,Sheet2!$D$6:$E$14,2,FALSE)</f>
        <v>Spare parts</v>
      </c>
      <c r="AN2092" s="11" t="str">
        <f>VLOOKUP(F2092,Sheet2!$E$10:$F$13,2,FALSE)</f>
        <v>SPE</v>
      </c>
      <c r="AO2092" s="35" t="s">
        <v>14668</v>
      </c>
      <c r="AP2092">
        <f>MATCH(AN2092,Sheet2!$F$5:$F$18,0)</f>
        <v>7</v>
      </c>
      <c r="AQ2092">
        <f>MATCH(AO2092,Sheet2!$F$5:$K$5,0)</f>
        <v>6</v>
      </c>
      <c r="AR2092" s="33">
        <f>INDEX(Sheet2!$F$5:$K$18,OPaL!AP2092,OPaL!AQ2092)</f>
        <v>0.15</v>
      </c>
      <c r="AS2092" s="1">
        <f t="shared" si="98"/>
        <v>16077.206</v>
      </c>
    </row>
    <row r="2093" spans="1:45" x14ac:dyDescent="0.2">
      <c r="A2093" s="11" t="s">
        <v>4419</v>
      </c>
      <c r="B2093" s="11" t="s">
        <v>4420</v>
      </c>
      <c r="C2093" s="11" t="s">
        <v>11805</v>
      </c>
      <c r="D2093" s="21">
        <v>42416</v>
      </c>
      <c r="E2093" s="21" t="s">
        <v>9697</v>
      </c>
      <c r="F2093" s="21" t="s">
        <v>14659</v>
      </c>
      <c r="G2093" s="11" t="s">
        <v>2</v>
      </c>
      <c r="H2093" s="11" t="s">
        <v>16</v>
      </c>
      <c r="I2093" s="11" t="s">
        <v>4</v>
      </c>
      <c r="J2093" s="12">
        <v>1</v>
      </c>
      <c r="K2093" s="12">
        <v>18911</v>
      </c>
      <c r="L2093" s="12">
        <v>0</v>
      </c>
      <c r="M2093" s="12">
        <v>0</v>
      </c>
      <c r="N2093" s="12">
        <f t="shared" si="97"/>
        <v>18911</v>
      </c>
      <c r="O2093" s="11" t="s">
        <v>5</v>
      </c>
      <c r="P2093" s="13">
        <v>0</v>
      </c>
      <c r="Q2093" s="11" t="s">
        <v>6</v>
      </c>
      <c r="R2093" s="13">
        <v>0</v>
      </c>
      <c r="S2093" s="13">
        <v>0</v>
      </c>
      <c r="T2093" s="11" t="s">
        <v>7</v>
      </c>
      <c r="U2093" s="11" t="s">
        <v>8</v>
      </c>
      <c r="V2093" s="15">
        <v>0</v>
      </c>
      <c r="W2093" s="13">
        <v>0</v>
      </c>
      <c r="X2093" s="15">
        <v>0</v>
      </c>
      <c r="Y2093" s="15">
        <v>0</v>
      </c>
      <c r="Z2093" s="13">
        <v>0</v>
      </c>
      <c r="AA2093" s="15">
        <v>0</v>
      </c>
      <c r="AB2093" s="13">
        <v>0</v>
      </c>
      <c r="AC2093" s="15">
        <v>0</v>
      </c>
      <c r="AD2093" s="13">
        <v>0</v>
      </c>
      <c r="AE2093" s="15">
        <v>0</v>
      </c>
      <c r="AF2093" s="13">
        <v>0</v>
      </c>
      <c r="AG2093" s="15">
        <v>0</v>
      </c>
      <c r="AH2093" s="13">
        <v>0</v>
      </c>
      <c r="AI2093" s="15">
        <v>0</v>
      </c>
      <c r="AJ2093" s="11" t="s">
        <v>17</v>
      </c>
      <c r="AK2093" s="11" t="s">
        <v>1398</v>
      </c>
      <c r="AL2093" s="22">
        <f t="shared" si="96"/>
        <v>2876</v>
      </c>
      <c r="AM2093" s="11" t="str">
        <f>VLOOKUP(O2093,Sheet2!$D$6:$E$14,2,FALSE)</f>
        <v>Spare parts</v>
      </c>
      <c r="AN2093" s="11" t="str">
        <f>VLOOKUP(F2093,Sheet2!$E$10:$F$13,2,FALSE)</f>
        <v>SPM</v>
      </c>
      <c r="AO2093" s="35" t="s">
        <v>14668</v>
      </c>
      <c r="AP2093">
        <f>MATCH(AN2093,Sheet2!$F$5:$F$18,0)</f>
        <v>6</v>
      </c>
      <c r="AQ2093">
        <f>MATCH(AO2093,Sheet2!$F$5:$K$5,0)</f>
        <v>6</v>
      </c>
      <c r="AR2093" s="33">
        <f>INDEX(Sheet2!$F$5:$K$18,OPaL!AP2093,OPaL!AQ2093)</f>
        <v>0.15</v>
      </c>
      <c r="AS2093" s="1">
        <f t="shared" si="98"/>
        <v>16074.35</v>
      </c>
    </row>
    <row r="2094" spans="1:45" x14ac:dyDescent="0.2">
      <c r="A2094" s="11" t="s">
        <v>1709</v>
      </c>
      <c r="B2094" s="11" t="s">
        <v>1710</v>
      </c>
      <c r="C2094" s="11" t="s">
        <v>11806</v>
      </c>
      <c r="D2094" s="21">
        <v>42906</v>
      </c>
      <c r="E2094" s="21"/>
      <c r="F2094" s="21" t="s">
        <v>14658</v>
      </c>
      <c r="G2094" s="11" t="s">
        <v>2</v>
      </c>
      <c r="H2094" s="11" t="s">
        <v>16</v>
      </c>
      <c r="I2094" s="11" t="s">
        <v>4</v>
      </c>
      <c r="J2094" s="12">
        <v>4</v>
      </c>
      <c r="K2094" s="12">
        <v>18900</v>
      </c>
      <c r="L2094" s="12">
        <v>0</v>
      </c>
      <c r="M2094" s="12">
        <v>0</v>
      </c>
      <c r="N2094" s="12">
        <f t="shared" si="97"/>
        <v>18900</v>
      </c>
      <c r="O2094" s="11" t="s">
        <v>5</v>
      </c>
      <c r="P2094" s="13">
        <v>0</v>
      </c>
      <c r="Q2094" s="11" t="s">
        <v>6</v>
      </c>
      <c r="R2094" s="13">
        <v>0</v>
      </c>
      <c r="S2094" s="13">
        <v>0</v>
      </c>
      <c r="T2094" s="11" t="s">
        <v>7</v>
      </c>
      <c r="U2094" s="11" t="s">
        <v>8</v>
      </c>
      <c r="V2094" s="15">
        <v>0</v>
      </c>
      <c r="W2094" s="13">
        <v>0</v>
      </c>
      <c r="X2094" s="15">
        <v>0</v>
      </c>
      <c r="Y2094" s="15">
        <v>0</v>
      </c>
      <c r="Z2094" s="13">
        <v>0</v>
      </c>
      <c r="AA2094" s="15">
        <v>0</v>
      </c>
      <c r="AB2094" s="13">
        <v>0</v>
      </c>
      <c r="AC2094" s="15">
        <v>0</v>
      </c>
      <c r="AD2094" s="13">
        <v>0</v>
      </c>
      <c r="AE2094" s="15">
        <v>0</v>
      </c>
      <c r="AF2094" s="13">
        <v>0</v>
      </c>
      <c r="AG2094" s="15">
        <v>0</v>
      </c>
      <c r="AH2094" s="13">
        <v>0</v>
      </c>
      <c r="AI2094" s="15">
        <v>0</v>
      </c>
      <c r="AJ2094" s="11" t="s">
        <v>17</v>
      </c>
      <c r="AK2094" s="11" t="s">
        <v>10</v>
      </c>
      <c r="AL2094" s="22">
        <f t="shared" si="96"/>
        <v>2386</v>
      </c>
      <c r="AM2094" s="11" t="str">
        <f>VLOOKUP(O2094,Sheet2!$D$6:$E$14,2,FALSE)</f>
        <v>Spare parts</v>
      </c>
      <c r="AN2094" s="11" t="str">
        <f>VLOOKUP(F2094,Sheet2!$E$10:$F$13,2,FALSE)</f>
        <v>SPE</v>
      </c>
      <c r="AO2094" s="35" t="s">
        <v>14668</v>
      </c>
      <c r="AP2094">
        <f>MATCH(AN2094,Sheet2!$F$5:$F$18,0)</f>
        <v>7</v>
      </c>
      <c r="AQ2094">
        <f>MATCH(AO2094,Sheet2!$F$5:$K$5,0)</f>
        <v>6</v>
      </c>
      <c r="AR2094" s="33">
        <f>INDEX(Sheet2!$F$5:$K$18,OPaL!AP2094,OPaL!AQ2094)</f>
        <v>0.15</v>
      </c>
      <c r="AS2094" s="1">
        <f t="shared" si="98"/>
        <v>16065</v>
      </c>
    </row>
    <row r="2095" spans="1:45" x14ac:dyDescent="0.2">
      <c r="A2095" s="11" t="s">
        <v>7741</v>
      </c>
      <c r="B2095" s="11" t="s">
        <v>7742</v>
      </c>
      <c r="C2095" s="11" t="s">
        <v>11807</v>
      </c>
      <c r="D2095" s="21">
        <v>42906</v>
      </c>
      <c r="E2095" s="21" t="s">
        <v>9776</v>
      </c>
      <c r="F2095" s="21" t="s">
        <v>14658</v>
      </c>
      <c r="G2095" s="11" t="s">
        <v>2</v>
      </c>
      <c r="H2095" s="11" t="s">
        <v>3</v>
      </c>
      <c r="I2095" s="11" t="s">
        <v>4</v>
      </c>
      <c r="J2095" s="12">
        <v>6</v>
      </c>
      <c r="K2095" s="12">
        <v>18900</v>
      </c>
      <c r="L2095" s="12">
        <v>0</v>
      </c>
      <c r="M2095" s="12">
        <v>0</v>
      </c>
      <c r="N2095" s="12">
        <f t="shared" si="97"/>
        <v>18900</v>
      </c>
      <c r="O2095" s="11" t="s">
        <v>5</v>
      </c>
      <c r="P2095" s="13">
        <v>0</v>
      </c>
      <c r="Q2095" s="11" t="s">
        <v>6</v>
      </c>
      <c r="R2095" s="13">
        <v>0</v>
      </c>
      <c r="S2095" s="13">
        <v>0</v>
      </c>
      <c r="T2095" s="11" t="s">
        <v>7</v>
      </c>
      <c r="U2095" s="11" t="s">
        <v>8</v>
      </c>
      <c r="V2095" s="15">
        <v>0</v>
      </c>
      <c r="W2095" s="13">
        <v>0</v>
      </c>
      <c r="X2095" s="15">
        <v>0</v>
      </c>
      <c r="Y2095" s="15">
        <v>0</v>
      </c>
      <c r="Z2095" s="13">
        <v>0</v>
      </c>
      <c r="AA2095" s="15">
        <v>0</v>
      </c>
      <c r="AB2095" s="13">
        <v>0</v>
      </c>
      <c r="AC2095" s="15">
        <v>0</v>
      </c>
      <c r="AD2095" s="13">
        <v>0</v>
      </c>
      <c r="AE2095" s="15">
        <v>0</v>
      </c>
      <c r="AF2095" s="13">
        <v>0</v>
      </c>
      <c r="AG2095" s="15">
        <v>0</v>
      </c>
      <c r="AH2095" s="13">
        <v>0</v>
      </c>
      <c r="AI2095" s="15">
        <v>0</v>
      </c>
      <c r="AJ2095" s="11" t="s">
        <v>9</v>
      </c>
      <c r="AK2095" s="11" t="s">
        <v>10</v>
      </c>
      <c r="AL2095" s="22">
        <f t="shared" si="96"/>
        <v>2386</v>
      </c>
      <c r="AM2095" s="11" t="str">
        <f>VLOOKUP(O2095,Sheet2!$D$6:$E$14,2,FALSE)</f>
        <v>Spare parts</v>
      </c>
      <c r="AN2095" s="11" t="str">
        <f>VLOOKUP(F2095,Sheet2!$E$10:$F$13,2,FALSE)</f>
        <v>SPE</v>
      </c>
      <c r="AO2095" s="35" t="s">
        <v>14668</v>
      </c>
      <c r="AP2095">
        <f>MATCH(AN2095,Sheet2!$F$5:$F$18,0)</f>
        <v>7</v>
      </c>
      <c r="AQ2095">
        <f>MATCH(AO2095,Sheet2!$F$5:$K$5,0)</f>
        <v>6</v>
      </c>
      <c r="AR2095" s="33">
        <f>INDEX(Sheet2!$F$5:$K$18,OPaL!AP2095,OPaL!AQ2095)</f>
        <v>0.15</v>
      </c>
      <c r="AS2095" s="1">
        <f t="shared" si="98"/>
        <v>16065</v>
      </c>
    </row>
    <row r="2096" spans="1:45" x14ac:dyDescent="0.2">
      <c r="A2096" s="11" t="s">
        <v>607</v>
      </c>
      <c r="B2096" s="11" t="s">
        <v>608</v>
      </c>
      <c r="C2096" s="11" t="s">
        <v>11808</v>
      </c>
      <c r="D2096" s="21">
        <v>43496</v>
      </c>
      <c r="E2096" s="21" t="s">
        <v>9697</v>
      </c>
      <c r="F2096" s="21" t="s">
        <v>14659</v>
      </c>
      <c r="G2096" s="11" t="s">
        <v>2</v>
      </c>
      <c r="H2096" s="11" t="s">
        <v>3</v>
      </c>
      <c r="I2096" s="11" t="s">
        <v>4</v>
      </c>
      <c r="J2096" s="12">
        <v>4</v>
      </c>
      <c r="K2096" s="12">
        <v>18872.13</v>
      </c>
      <c r="L2096" s="12">
        <v>0</v>
      </c>
      <c r="M2096" s="12">
        <v>0</v>
      </c>
      <c r="N2096" s="12">
        <f t="shared" si="97"/>
        <v>18872.13</v>
      </c>
      <c r="O2096" s="11" t="s">
        <v>5</v>
      </c>
      <c r="P2096" s="13">
        <v>0</v>
      </c>
      <c r="Q2096" s="11" t="s">
        <v>6</v>
      </c>
      <c r="R2096" s="13">
        <v>0</v>
      </c>
      <c r="S2096" s="13">
        <v>0</v>
      </c>
      <c r="T2096" s="11" t="s">
        <v>7</v>
      </c>
      <c r="U2096" s="11" t="s">
        <v>8</v>
      </c>
      <c r="V2096" s="15">
        <v>0</v>
      </c>
      <c r="W2096" s="13">
        <v>0</v>
      </c>
      <c r="X2096" s="15">
        <v>0</v>
      </c>
      <c r="Y2096" s="15">
        <v>0</v>
      </c>
      <c r="Z2096" s="13">
        <v>0</v>
      </c>
      <c r="AA2096" s="15">
        <v>0</v>
      </c>
      <c r="AB2096" s="13">
        <v>0</v>
      </c>
      <c r="AC2096" s="15">
        <v>0</v>
      </c>
      <c r="AD2096" s="13">
        <v>0</v>
      </c>
      <c r="AE2096" s="15">
        <v>0</v>
      </c>
      <c r="AF2096" s="13">
        <v>0</v>
      </c>
      <c r="AG2096" s="15">
        <v>0</v>
      </c>
      <c r="AH2096" s="13">
        <v>0</v>
      </c>
      <c r="AI2096" s="15">
        <v>0</v>
      </c>
      <c r="AJ2096" s="11" t="s">
        <v>9</v>
      </c>
      <c r="AK2096" s="11" t="s">
        <v>13</v>
      </c>
      <c r="AL2096" s="22">
        <f t="shared" si="96"/>
        <v>1796</v>
      </c>
      <c r="AM2096" s="11" t="str">
        <f>VLOOKUP(O2096,Sheet2!$D$6:$E$14,2,FALSE)</f>
        <v>Spare parts</v>
      </c>
      <c r="AN2096" s="11" t="str">
        <f>VLOOKUP(F2096,Sheet2!$E$10:$F$13,2,FALSE)</f>
        <v>SPM</v>
      </c>
      <c r="AO2096" s="35" t="s">
        <v>14668</v>
      </c>
      <c r="AP2096">
        <f>MATCH(AN2096,Sheet2!$F$5:$F$18,0)</f>
        <v>6</v>
      </c>
      <c r="AQ2096">
        <f>MATCH(AO2096,Sheet2!$F$5:$K$5,0)</f>
        <v>6</v>
      </c>
      <c r="AR2096" s="33">
        <f>INDEX(Sheet2!$F$5:$K$18,OPaL!AP2096,OPaL!AQ2096)</f>
        <v>0.15</v>
      </c>
      <c r="AS2096" s="1">
        <f t="shared" si="98"/>
        <v>16041.3105</v>
      </c>
    </row>
    <row r="2097" spans="1:45" x14ac:dyDescent="0.2">
      <c r="A2097" s="11" t="s">
        <v>6291</v>
      </c>
      <c r="B2097" s="11" t="s">
        <v>6292</v>
      </c>
      <c r="C2097" s="11" t="s">
        <v>11809</v>
      </c>
      <c r="D2097" s="21">
        <v>43129</v>
      </c>
      <c r="E2097" s="21" t="s">
        <v>9697</v>
      </c>
      <c r="F2097" s="21" t="s">
        <v>14659</v>
      </c>
      <c r="G2097" s="11" t="s">
        <v>2</v>
      </c>
      <c r="H2097" s="11" t="s">
        <v>16</v>
      </c>
      <c r="I2097" s="11" t="s">
        <v>4</v>
      </c>
      <c r="J2097" s="12">
        <v>1</v>
      </c>
      <c r="K2097" s="12">
        <v>18870.349999999999</v>
      </c>
      <c r="L2097" s="12">
        <v>0</v>
      </c>
      <c r="M2097" s="12">
        <v>0</v>
      </c>
      <c r="N2097" s="12">
        <f t="shared" si="97"/>
        <v>18870.349999999999</v>
      </c>
      <c r="O2097" s="11" t="s">
        <v>5</v>
      </c>
      <c r="P2097" s="13">
        <v>0</v>
      </c>
      <c r="Q2097" s="11" t="s">
        <v>6</v>
      </c>
      <c r="R2097" s="13">
        <v>0</v>
      </c>
      <c r="S2097" s="13">
        <v>0</v>
      </c>
      <c r="T2097" s="11" t="s">
        <v>7</v>
      </c>
      <c r="U2097" s="11" t="s">
        <v>8</v>
      </c>
      <c r="V2097" s="15">
        <v>0</v>
      </c>
      <c r="W2097" s="13">
        <v>0</v>
      </c>
      <c r="X2097" s="15">
        <v>0</v>
      </c>
      <c r="Y2097" s="15">
        <v>0</v>
      </c>
      <c r="Z2097" s="13">
        <v>0</v>
      </c>
      <c r="AA2097" s="15">
        <v>0</v>
      </c>
      <c r="AB2097" s="13">
        <v>0</v>
      </c>
      <c r="AC2097" s="15">
        <v>0</v>
      </c>
      <c r="AD2097" s="13">
        <v>0</v>
      </c>
      <c r="AE2097" s="15">
        <v>0</v>
      </c>
      <c r="AF2097" s="13">
        <v>0</v>
      </c>
      <c r="AG2097" s="15">
        <v>0</v>
      </c>
      <c r="AH2097" s="13">
        <v>0</v>
      </c>
      <c r="AI2097" s="15">
        <v>0</v>
      </c>
      <c r="AJ2097" s="11" t="s">
        <v>17</v>
      </c>
      <c r="AK2097" s="11" t="s">
        <v>13</v>
      </c>
      <c r="AL2097" s="22">
        <f t="shared" si="96"/>
        <v>2163</v>
      </c>
      <c r="AM2097" s="11" t="str">
        <f>VLOOKUP(O2097,Sheet2!$D$6:$E$14,2,FALSE)</f>
        <v>Spare parts</v>
      </c>
      <c r="AN2097" s="11" t="str">
        <f>VLOOKUP(F2097,Sheet2!$E$10:$F$13,2,FALSE)</f>
        <v>SPM</v>
      </c>
      <c r="AO2097" s="35" t="s">
        <v>14668</v>
      </c>
      <c r="AP2097">
        <f>MATCH(AN2097,Sheet2!$F$5:$F$18,0)</f>
        <v>6</v>
      </c>
      <c r="AQ2097">
        <f>MATCH(AO2097,Sheet2!$F$5:$K$5,0)</f>
        <v>6</v>
      </c>
      <c r="AR2097" s="33">
        <f>INDEX(Sheet2!$F$5:$K$18,OPaL!AP2097,OPaL!AQ2097)</f>
        <v>0.15</v>
      </c>
      <c r="AS2097" s="1">
        <f t="shared" si="98"/>
        <v>16039.797499999999</v>
      </c>
    </row>
    <row r="2098" spans="1:45" x14ac:dyDescent="0.2">
      <c r="A2098" s="11" t="s">
        <v>2501</v>
      </c>
      <c r="B2098" s="11" t="s">
        <v>2502</v>
      </c>
      <c r="C2098" s="11" t="s">
        <v>11810</v>
      </c>
      <c r="D2098" s="21">
        <v>43274</v>
      </c>
      <c r="E2098" s="21" t="s">
        <v>9697</v>
      </c>
      <c r="F2098" s="21" t="s">
        <v>14659</v>
      </c>
      <c r="G2098" s="11" t="s">
        <v>2</v>
      </c>
      <c r="H2098" s="11" t="s">
        <v>16</v>
      </c>
      <c r="I2098" s="11" t="s">
        <v>4</v>
      </c>
      <c r="J2098" s="12">
        <v>2</v>
      </c>
      <c r="K2098" s="12">
        <v>18849.599999999999</v>
      </c>
      <c r="L2098" s="12">
        <v>0</v>
      </c>
      <c r="M2098" s="12">
        <v>0</v>
      </c>
      <c r="N2098" s="12">
        <f t="shared" si="97"/>
        <v>18849.599999999999</v>
      </c>
      <c r="O2098" s="11" t="s">
        <v>5</v>
      </c>
      <c r="P2098" s="13">
        <v>0</v>
      </c>
      <c r="Q2098" s="11" t="s">
        <v>6</v>
      </c>
      <c r="R2098" s="13">
        <v>0</v>
      </c>
      <c r="S2098" s="13">
        <v>0</v>
      </c>
      <c r="T2098" s="11" t="s">
        <v>7</v>
      </c>
      <c r="U2098" s="11" t="s">
        <v>8</v>
      </c>
      <c r="V2098" s="15">
        <v>0</v>
      </c>
      <c r="W2098" s="13">
        <v>0</v>
      </c>
      <c r="X2098" s="15">
        <v>0</v>
      </c>
      <c r="Y2098" s="15">
        <v>0</v>
      </c>
      <c r="Z2098" s="13">
        <v>0</v>
      </c>
      <c r="AA2098" s="15">
        <v>0</v>
      </c>
      <c r="AB2098" s="13">
        <v>0</v>
      </c>
      <c r="AC2098" s="15">
        <v>0</v>
      </c>
      <c r="AD2098" s="13">
        <v>0</v>
      </c>
      <c r="AE2098" s="15">
        <v>0</v>
      </c>
      <c r="AF2098" s="13">
        <v>0</v>
      </c>
      <c r="AG2098" s="15">
        <v>0</v>
      </c>
      <c r="AH2098" s="13">
        <v>0</v>
      </c>
      <c r="AI2098" s="15">
        <v>0</v>
      </c>
      <c r="AJ2098" s="11" t="s">
        <v>17</v>
      </c>
      <c r="AK2098" s="11" t="s">
        <v>13</v>
      </c>
      <c r="AL2098" s="22">
        <f t="shared" si="96"/>
        <v>2018</v>
      </c>
      <c r="AM2098" s="11" t="str">
        <f>VLOOKUP(O2098,Sheet2!$D$6:$E$14,2,FALSE)</f>
        <v>Spare parts</v>
      </c>
      <c r="AN2098" s="11" t="str">
        <f>VLOOKUP(F2098,Sheet2!$E$10:$F$13,2,FALSE)</f>
        <v>SPM</v>
      </c>
      <c r="AO2098" s="35" t="s">
        <v>14668</v>
      </c>
      <c r="AP2098">
        <f>MATCH(AN2098,Sheet2!$F$5:$F$18,0)</f>
        <v>6</v>
      </c>
      <c r="AQ2098">
        <f>MATCH(AO2098,Sheet2!$F$5:$K$5,0)</f>
        <v>6</v>
      </c>
      <c r="AR2098" s="33">
        <f>INDEX(Sheet2!$F$5:$K$18,OPaL!AP2098,OPaL!AQ2098)</f>
        <v>0.15</v>
      </c>
      <c r="AS2098" s="1">
        <f t="shared" si="98"/>
        <v>16022.159999999998</v>
      </c>
    </row>
    <row r="2099" spans="1:45" x14ac:dyDescent="0.2">
      <c r="A2099" s="11" t="s">
        <v>7978</v>
      </c>
      <c r="B2099" s="11" t="s">
        <v>7979</v>
      </c>
      <c r="C2099" s="11" t="s">
        <v>11811</v>
      </c>
      <c r="D2099" s="21">
        <v>43109</v>
      </c>
      <c r="E2099" s="21" t="s">
        <v>9697</v>
      </c>
      <c r="F2099" s="21" t="s">
        <v>14659</v>
      </c>
      <c r="G2099" s="11" t="s">
        <v>2</v>
      </c>
      <c r="H2099" s="11" t="s">
        <v>16</v>
      </c>
      <c r="I2099" s="11" t="s">
        <v>4</v>
      </c>
      <c r="J2099" s="13">
        <v>3</v>
      </c>
      <c r="K2099" s="12">
        <v>18783.37</v>
      </c>
      <c r="L2099" s="12">
        <v>0</v>
      </c>
      <c r="M2099" s="12">
        <v>0</v>
      </c>
      <c r="N2099" s="12">
        <f t="shared" si="97"/>
        <v>18783.37</v>
      </c>
      <c r="O2099" s="11" t="s">
        <v>5</v>
      </c>
      <c r="P2099" s="13">
        <v>0</v>
      </c>
      <c r="Q2099" s="11" t="s">
        <v>6</v>
      </c>
      <c r="R2099" s="13">
        <v>0</v>
      </c>
      <c r="S2099" s="13">
        <v>0</v>
      </c>
      <c r="T2099" s="11" t="s">
        <v>7</v>
      </c>
      <c r="U2099" s="11" t="s">
        <v>8</v>
      </c>
      <c r="V2099" s="15">
        <v>0</v>
      </c>
      <c r="W2099" s="13">
        <v>0</v>
      </c>
      <c r="X2099" s="15">
        <v>0</v>
      </c>
      <c r="Y2099" s="15">
        <v>0</v>
      </c>
      <c r="Z2099" s="13">
        <v>0</v>
      </c>
      <c r="AA2099" s="15">
        <v>0</v>
      </c>
      <c r="AB2099" s="13">
        <v>0</v>
      </c>
      <c r="AC2099" s="15">
        <v>0</v>
      </c>
      <c r="AD2099" s="13">
        <v>0</v>
      </c>
      <c r="AE2099" s="15">
        <v>0</v>
      </c>
      <c r="AF2099" s="13">
        <v>0</v>
      </c>
      <c r="AG2099" s="15">
        <v>0</v>
      </c>
      <c r="AH2099" s="13">
        <v>0</v>
      </c>
      <c r="AI2099" s="15">
        <v>0</v>
      </c>
      <c r="AJ2099" s="11" t="s">
        <v>17</v>
      </c>
      <c r="AK2099" s="11" t="s">
        <v>1398</v>
      </c>
      <c r="AL2099" s="22">
        <f t="shared" si="96"/>
        <v>2183</v>
      </c>
      <c r="AM2099" s="11" t="str">
        <f>VLOOKUP(O2099,Sheet2!$D$6:$E$14,2,FALSE)</f>
        <v>Spare parts</v>
      </c>
      <c r="AN2099" s="11" t="str">
        <f>VLOOKUP(F2099,Sheet2!$E$10:$F$13,2,FALSE)</f>
        <v>SPM</v>
      </c>
      <c r="AO2099" s="35" t="s">
        <v>14668</v>
      </c>
      <c r="AP2099">
        <f>MATCH(AN2099,Sheet2!$F$5:$F$18,0)</f>
        <v>6</v>
      </c>
      <c r="AQ2099">
        <f>MATCH(AO2099,Sheet2!$F$5:$K$5,0)</f>
        <v>6</v>
      </c>
      <c r="AR2099" s="33">
        <f>INDEX(Sheet2!$F$5:$K$18,OPaL!AP2099,OPaL!AQ2099)</f>
        <v>0.15</v>
      </c>
      <c r="AS2099" s="1">
        <f t="shared" si="98"/>
        <v>15965.864499999998</v>
      </c>
    </row>
    <row r="2100" spans="1:45" x14ac:dyDescent="0.2">
      <c r="A2100" s="11" t="s">
        <v>7001</v>
      </c>
      <c r="B2100" s="11" t="s">
        <v>7002</v>
      </c>
      <c r="C2100" s="11" t="s">
        <v>11812</v>
      </c>
      <c r="D2100" s="21">
        <v>44496</v>
      </c>
      <c r="E2100" s="21" t="s">
        <v>9697</v>
      </c>
      <c r="F2100" s="21" t="s">
        <v>14659</v>
      </c>
      <c r="G2100" s="11" t="s">
        <v>2</v>
      </c>
      <c r="H2100" s="11" t="s">
        <v>3</v>
      </c>
      <c r="I2100" s="11" t="s">
        <v>4</v>
      </c>
      <c r="J2100" s="13">
        <v>3</v>
      </c>
      <c r="K2100" s="12">
        <v>18761.78</v>
      </c>
      <c r="L2100" s="12">
        <v>0</v>
      </c>
      <c r="M2100" s="12">
        <v>0</v>
      </c>
      <c r="N2100" s="12">
        <f t="shared" si="97"/>
        <v>18761.78</v>
      </c>
      <c r="O2100" s="11" t="s">
        <v>5</v>
      </c>
      <c r="P2100" s="13">
        <v>0</v>
      </c>
      <c r="Q2100" s="11" t="s">
        <v>6</v>
      </c>
      <c r="R2100" s="13">
        <v>0</v>
      </c>
      <c r="S2100" s="13">
        <v>0</v>
      </c>
      <c r="T2100" s="11" t="s">
        <v>7</v>
      </c>
      <c r="U2100" s="11" t="s">
        <v>8</v>
      </c>
      <c r="V2100" s="15">
        <v>0</v>
      </c>
      <c r="W2100" s="13">
        <v>0</v>
      </c>
      <c r="X2100" s="15">
        <v>0</v>
      </c>
      <c r="Y2100" s="15">
        <v>0</v>
      </c>
      <c r="Z2100" s="13">
        <v>0</v>
      </c>
      <c r="AA2100" s="15">
        <v>0</v>
      </c>
      <c r="AB2100" s="13">
        <v>0</v>
      </c>
      <c r="AC2100" s="15">
        <v>0</v>
      </c>
      <c r="AD2100" s="13">
        <v>0</v>
      </c>
      <c r="AE2100" s="15">
        <v>0</v>
      </c>
      <c r="AF2100" s="13">
        <v>0</v>
      </c>
      <c r="AG2100" s="15">
        <v>0</v>
      </c>
      <c r="AH2100" s="13">
        <v>0</v>
      </c>
      <c r="AI2100" s="15">
        <v>0</v>
      </c>
      <c r="AJ2100" s="11" t="s">
        <v>9</v>
      </c>
      <c r="AK2100" s="11" t="s">
        <v>13</v>
      </c>
      <c r="AL2100" s="22">
        <f t="shared" si="96"/>
        <v>796</v>
      </c>
      <c r="AM2100" s="11" t="str">
        <f>VLOOKUP(O2100,Sheet2!$D$6:$E$14,2,FALSE)</f>
        <v>Spare parts</v>
      </c>
      <c r="AN2100" s="11" t="str">
        <f>VLOOKUP(F2100,Sheet2!$E$10:$F$13,2,FALSE)</f>
        <v>SPM</v>
      </c>
      <c r="AO2100" s="35" t="s">
        <v>14668</v>
      </c>
      <c r="AP2100">
        <f>MATCH(AN2100,Sheet2!$F$5:$F$18,0)</f>
        <v>6</v>
      </c>
      <c r="AQ2100">
        <f>MATCH(AO2100,Sheet2!$F$5:$K$5,0)</f>
        <v>6</v>
      </c>
      <c r="AR2100" s="33">
        <f>INDEX(Sheet2!$F$5:$K$18,OPaL!AP2100,OPaL!AQ2100)</f>
        <v>0.15</v>
      </c>
      <c r="AS2100" s="1">
        <f t="shared" si="98"/>
        <v>15947.512999999999</v>
      </c>
    </row>
    <row r="2101" spans="1:45" x14ac:dyDescent="0.2">
      <c r="A2101" s="11" t="s">
        <v>9414</v>
      </c>
      <c r="B2101" s="11" t="s">
        <v>9415</v>
      </c>
      <c r="C2101" s="11" t="s">
        <v>11813</v>
      </c>
      <c r="D2101" s="21">
        <v>44585</v>
      </c>
      <c r="E2101" s="21" t="s">
        <v>9723</v>
      </c>
      <c r="F2101" s="21" t="s">
        <v>14659</v>
      </c>
      <c r="G2101" s="11" t="s">
        <v>2</v>
      </c>
      <c r="H2101" s="11" t="s">
        <v>3</v>
      </c>
      <c r="I2101" s="11" t="s">
        <v>4</v>
      </c>
      <c r="J2101" s="13">
        <v>3</v>
      </c>
      <c r="K2101" s="12">
        <v>18708</v>
      </c>
      <c r="L2101" s="12">
        <v>0</v>
      </c>
      <c r="M2101" s="12">
        <v>0</v>
      </c>
      <c r="N2101" s="12">
        <f t="shared" si="97"/>
        <v>18708</v>
      </c>
      <c r="O2101" s="11" t="s">
        <v>8227</v>
      </c>
      <c r="P2101" s="13">
        <v>0</v>
      </c>
      <c r="Q2101" s="11" t="s">
        <v>6</v>
      </c>
      <c r="R2101" s="13">
        <v>0</v>
      </c>
      <c r="S2101" s="13">
        <v>0</v>
      </c>
      <c r="T2101" s="11" t="s">
        <v>7</v>
      </c>
      <c r="U2101" s="11" t="s">
        <v>8</v>
      </c>
      <c r="V2101" s="15">
        <v>0</v>
      </c>
      <c r="W2101" s="13">
        <v>0</v>
      </c>
      <c r="X2101" s="15">
        <v>0</v>
      </c>
      <c r="Y2101" s="15">
        <v>0</v>
      </c>
      <c r="Z2101" s="13">
        <v>0</v>
      </c>
      <c r="AA2101" s="15">
        <v>0</v>
      </c>
      <c r="AB2101" s="13">
        <v>0</v>
      </c>
      <c r="AC2101" s="15">
        <v>0</v>
      </c>
      <c r="AD2101" s="13">
        <v>0</v>
      </c>
      <c r="AE2101" s="15">
        <v>0</v>
      </c>
      <c r="AF2101" s="13">
        <v>0</v>
      </c>
      <c r="AG2101" s="15">
        <v>0</v>
      </c>
      <c r="AH2101" s="13">
        <v>0</v>
      </c>
      <c r="AI2101" s="15">
        <v>0</v>
      </c>
      <c r="AJ2101" s="11" t="s">
        <v>9</v>
      </c>
      <c r="AK2101" s="11" t="s">
        <v>8228</v>
      </c>
      <c r="AL2101" s="22">
        <f t="shared" si="96"/>
        <v>707</v>
      </c>
      <c r="AM2101" s="11" t="str">
        <f>VLOOKUP(O2101,Sheet2!$D$6:$E$14,2,FALSE)</f>
        <v>Consumables</v>
      </c>
      <c r="AN2101" s="11" t="str">
        <f>VLOOKUP(F2101,Sheet2!$E$15:$F$18,2,FALSE)</f>
        <v>CM</v>
      </c>
      <c r="AO2101" s="35" t="s">
        <v>14668</v>
      </c>
      <c r="AP2101">
        <f>MATCH(AN2101,Sheet2!$F$5:$F$18,0)</f>
        <v>13</v>
      </c>
      <c r="AQ2101">
        <f>MATCH(AO2101,Sheet2!$F$5:$K$5,0)</f>
        <v>6</v>
      </c>
      <c r="AR2101" s="33">
        <f>INDEX(Sheet2!$F$5:$K$18,OPaL!AP2101,OPaL!AQ2101)</f>
        <v>0.2</v>
      </c>
      <c r="AS2101" s="1">
        <f t="shared" si="98"/>
        <v>14966.400000000001</v>
      </c>
    </row>
    <row r="2102" spans="1:45" x14ac:dyDescent="0.2">
      <c r="A2102" s="11" t="s">
        <v>3005</v>
      </c>
      <c r="B2102" s="11" t="s">
        <v>3006</v>
      </c>
      <c r="C2102" s="11" t="s">
        <v>11814</v>
      </c>
      <c r="D2102" s="21">
        <v>43169</v>
      </c>
      <c r="E2102" s="21" t="s">
        <v>9697</v>
      </c>
      <c r="F2102" s="21" t="s">
        <v>14659</v>
      </c>
      <c r="G2102" s="11" t="s">
        <v>2</v>
      </c>
      <c r="H2102" s="11" t="s">
        <v>16</v>
      </c>
      <c r="I2102" s="11" t="s">
        <v>4</v>
      </c>
      <c r="J2102" s="12">
        <v>1</v>
      </c>
      <c r="K2102" s="12">
        <v>18700.09</v>
      </c>
      <c r="L2102" s="12">
        <v>0</v>
      </c>
      <c r="M2102" s="12">
        <v>0</v>
      </c>
      <c r="N2102" s="12">
        <f t="shared" si="97"/>
        <v>18700.09</v>
      </c>
      <c r="O2102" s="11" t="s">
        <v>5</v>
      </c>
      <c r="P2102" s="13">
        <v>0</v>
      </c>
      <c r="Q2102" s="11" t="s">
        <v>6</v>
      </c>
      <c r="R2102" s="13">
        <v>0</v>
      </c>
      <c r="S2102" s="13">
        <v>0</v>
      </c>
      <c r="T2102" s="11" t="s">
        <v>7</v>
      </c>
      <c r="U2102" s="11" t="s">
        <v>8</v>
      </c>
      <c r="V2102" s="15">
        <v>0</v>
      </c>
      <c r="W2102" s="13">
        <v>0</v>
      </c>
      <c r="X2102" s="15">
        <v>0</v>
      </c>
      <c r="Y2102" s="15">
        <v>0</v>
      </c>
      <c r="Z2102" s="13">
        <v>0</v>
      </c>
      <c r="AA2102" s="15">
        <v>0</v>
      </c>
      <c r="AB2102" s="13">
        <v>0</v>
      </c>
      <c r="AC2102" s="15">
        <v>0</v>
      </c>
      <c r="AD2102" s="13">
        <v>0</v>
      </c>
      <c r="AE2102" s="15">
        <v>0</v>
      </c>
      <c r="AF2102" s="13">
        <v>0</v>
      </c>
      <c r="AG2102" s="15">
        <v>0</v>
      </c>
      <c r="AH2102" s="13">
        <v>0</v>
      </c>
      <c r="AI2102" s="15">
        <v>0</v>
      </c>
      <c r="AJ2102" s="11" t="s">
        <v>17</v>
      </c>
      <c r="AK2102" s="11" t="s">
        <v>13</v>
      </c>
      <c r="AL2102" s="22">
        <f t="shared" si="96"/>
        <v>2123</v>
      </c>
      <c r="AM2102" s="11" t="str">
        <f>VLOOKUP(O2102,Sheet2!$D$6:$E$14,2,FALSE)</f>
        <v>Spare parts</v>
      </c>
      <c r="AN2102" s="11" t="str">
        <f>VLOOKUP(F2102,Sheet2!$E$10:$F$13,2,FALSE)</f>
        <v>SPM</v>
      </c>
      <c r="AO2102" s="35" t="s">
        <v>14668</v>
      </c>
      <c r="AP2102">
        <f>MATCH(AN2102,Sheet2!$F$5:$F$18,0)</f>
        <v>6</v>
      </c>
      <c r="AQ2102">
        <f>MATCH(AO2102,Sheet2!$F$5:$K$5,0)</f>
        <v>6</v>
      </c>
      <c r="AR2102" s="33">
        <f>INDEX(Sheet2!$F$5:$K$18,OPaL!AP2102,OPaL!AQ2102)</f>
        <v>0.15</v>
      </c>
      <c r="AS2102" s="1">
        <f t="shared" si="98"/>
        <v>15895.076499999999</v>
      </c>
    </row>
    <row r="2103" spans="1:45" x14ac:dyDescent="0.2">
      <c r="A2103" s="11" t="s">
        <v>1545</v>
      </c>
      <c r="B2103" s="11" t="s">
        <v>1546</v>
      </c>
      <c r="C2103" s="11" t="s">
        <v>11815</v>
      </c>
      <c r="D2103" s="21">
        <v>42812</v>
      </c>
      <c r="E2103" s="21" t="s">
        <v>9697</v>
      </c>
      <c r="F2103" s="21" t="s">
        <v>14658</v>
      </c>
      <c r="G2103" s="11" t="s">
        <v>2</v>
      </c>
      <c r="H2103" s="11" t="s">
        <v>16</v>
      </c>
      <c r="I2103" s="11" t="s">
        <v>4</v>
      </c>
      <c r="J2103" s="12">
        <v>1</v>
      </c>
      <c r="K2103" s="12">
        <v>18692.52</v>
      </c>
      <c r="L2103" s="12">
        <v>0</v>
      </c>
      <c r="M2103" s="12">
        <v>0</v>
      </c>
      <c r="N2103" s="12">
        <f t="shared" si="97"/>
        <v>18692.52</v>
      </c>
      <c r="O2103" s="11" t="s">
        <v>5</v>
      </c>
      <c r="P2103" s="13">
        <v>0</v>
      </c>
      <c r="Q2103" s="11" t="s">
        <v>6</v>
      </c>
      <c r="R2103" s="13">
        <v>0</v>
      </c>
      <c r="S2103" s="13">
        <v>0</v>
      </c>
      <c r="T2103" s="11" t="s">
        <v>7</v>
      </c>
      <c r="U2103" s="11" t="s">
        <v>8</v>
      </c>
      <c r="V2103" s="15">
        <v>0</v>
      </c>
      <c r="W2103" s="13">
        <v>0</v>
      </c>
      <c r="X2103" s="15">
        <v>0</v>
      </c>
      <c r="Y2103" s="15">
        <v>0</v>
      </c>
      <c r="Z2103" s="13">
        <v>0</v>
      </c>
      <c r="AA2103" s="15">
        <v>0</v>
      </c>
      <c r="AB2103" s="13">
        <v>0</v>
      </c>
      <c r="AC2103" s="15">
        <v>0</v>
      </c>
      <c r="AD2103" s="13">
        <v>0</v>
      </c>
      <c r="AE2103" s="15">
        <v>0</v>
      </c>
      <c r="AF2103" s="13">
        <v>0</v>
      </c>
      <c r="AG2103" s="15">
        <v>0</v>
      </c>
      <c r="AH2103" s="13">
        <v>0</v>
      </c>
      <c r="AI2103" s="15">
        <v>0</v>
      </c>
      <c r="AJ2103" s="11" t="s">
        <v>17</v>
      </c>
      <c r="AK2103" s="11" t="s">
        <v>10</v>
      </c>
      <c r="AL2103" s="22">
        <f t="shared" si="96"/>
        <v>2480</v>
      </c>
      <c r="AM2103" s="11" t="str">
        <f>VLOOKUP(O2103,Sheet2!$D$6:$E$14,2,FALSE)</f>
        <v>Spare parts</v>
      </c>
      <c r="AN2103" s="11" t="str">
        <f>VLOOKUP(F2103,Sheet2!$E$10:$F$13,2,FALSE)</f>
        <v>SPE</v>
      </c>
      <c r="AO2103" s="35" t="s">
        <v>14668</v>
      </c>
      <c r="AP2103">
        <f>MATCH(AN2103,Sheet2!$F$5:$F$18,0)</f>
        <v>7</v>
      </c>
      <c r="AQ2103">
        <f>MATCH(AO2103,Sheet2!$F$5:$K$5,0)</f>
        <v>6</v>
      </c>
      <c r="AR2103" s="33">
        <f>INDEX(Sheet2!$F$5:$K$18,OPaL!AP2103,OPaL!AQ2103)</f>
        <v>0.15</v>
      </c>
      <c r="AS2103" s="1">
        <f t="shared" si="98"/>
        <v>15888.642</v>
      </c>
    </row>
    <row r="2104" spans="1:45" x14ac:dyDescent="0.2">
      <c r="A2104" s="11" t="s">
        <v>1553</v>
      </c>
      <c r="B2104" s="11" t="s">
        <v>1554</v>
      </c>
      <c r="C2104" s="11" t="s">
        <v>11816</v>
      </c>
      <c r="D2104" s="21">
        <v>42812</v>
      </c>
      <c r="E2104" s="21" t="s">
        <v>9697</v>
      </c>
      <c r="F2104" s="21" t="s">
        <v>14658</v>
      </c>
      <c r="G2104" s="11" t="s">
        <v>2</v>
      </c>
      <c r="H2104" s="11" t="s">
        <v>16</v>
      </c>
      <c r="I2104" s="11" t="s">
        <v>4</v>
      </c>
      <c r="J2104" s="12">
        <v>1</v>
      </c>
      <c r="K2104" s="12">
        <v>18692.52</v>
      </c>
      <c r="L2104" s="12">
        <v>0</v>
      </c>
      <c r="M2104" s="12">
        <v>0</v>
      </c>
      <c r="N2104" s="12">
        <f t="shared" si="97"/>
        <v>18692.52</v>
      </c>
      <c r="O2104" s="11" t="s">
        <v>5</v>
      </c>
      <c r="P2104" s="13">
        <v>0</v>
      </c>
      <c r="Q2104" s="11" t="s">
        <v>6</v>
      </c>
      <c r="R2104" s="13">
        <v>0</v>
      </c>
      <c r="S2104" s="13">
        <v>0</v>
      </c>
      <c r="T2104" s="11" t="s">
        <v>7</v>
      </c>
      <c r="U2104" s="11" t="s">
        <v>8</v>
      </c>
      <c r="V2104" s="15">
        <v>0</v>
      </c>
      <c r="W2104" s="13">
        <v>0</v>
      </c>
      <c r="X2104" s="15">
        <v>0</v>
      </c>
      <c r="Y2104" s="15">
        <v>0</v>
      </c>
      <c r="Z2104" s="13">
        <v>0</v>
      </c>
      <c r="AA2104" s="15">
        <v>0</v>
      </c>
      <c r="AB2104" s="13">
        <v>0</v>
      </c>
      <c r="AC2104" s="15">
        <v>0</v>
      </c>
      <c r="AD2104" s="13">
        <v>0</v>
      </c>
      <c r="AE2104" s="15">
        <v>0</v>
      </c>
      <c r="AF2104" s="13">
        <v>0</v>
      </c>
      <c r="AG2104" s="15">
        <v>0</v>
      </c>
      <c r="AH2104" s="13">
        <v>0</v>
      </c>
      <c r="AI2104" s="15">
        <v>0</v>
      </c>
      <c r="AJ2104" s="11" t="s">
        <v>17</v>
      </c>
      <c r="AK2104" s="11" t="s">
        <v>10</v>
      </c>
      <c r="AL2104" s="22">
        <f t="shared" si="96"/>
        <v>2480</v>
      </c>
      <c r="AM2104" s="11" t="str">
        <f>VLOOKUP(O2104,Sheet2!$D$6:$E$14,2,FALSE)</f>
        <v>Spare parts</v>
      </c>
      <c r="AN2104" s="11" t="str">
        <f>VLOOKUP(F2104,Sheet2!$E$10:$F$13,2,FALSE)</f>
        <v>SPE</v>
      </c>
      <c r="AO2104" s="35" t="s">
        <v>14668</v>
      </c>
      <c r="AP2104">
        <f>MATCH(AN2104,Sheet2!$F$5:$F$18,0)</f>
        <v>7</v>
      </c>
      <c r="AQ2104">
        <f>MATCH(AO2104,Sheet2!$F$5:$K$5,0)</f>
        <v>6</v>
      </c>
      <c r="AR2104" s="33">
        <f>INDEX(Sheet2!$F$5:$K$18,OPaL!AP2104,OPaL!AQ2104)</f>
        <v>0.15</v>
      </c>
      <c r="AS2104" s="1">
        <f t="shared" si="98"/>
        <v>15888.642</v>
      </c>
    </row>
    <row r="2105" spans="1:45" x14ac:dyDescent="0.2">
      <c r="A2105" s="11" t="s">
        <v>6333</v>
      </c>
      <c r="B2105" s="11" t="s">
        <v>6334</v>
      </c>
      <c r="C2105" s="11" t="s">
        <v>11817</v>
      </c>
      <c r="D2105" s="21">
        <v>42587</v>
      </c>
      <c r="E2105" s="21" t="s">
        <v>9697</v>
      </c>
      <c r="F2105" s="21" t="s">
        <v>14659</v>
      </c>
      <c r="G2105" s="11" t="s">
        <v>2</v>
      </c>
      <c r="H2105" s="11" t="s">
        <v>16</v>
      </c>
      <c r="I2105" s="11" t="s">
        <v>4</v>
      </c>
      <c r="J2105" s="12">
        <v>1</v>
      </c>
      <c r="K2105" s="12">
        <v>18654.5</v>
      </c>
      <c r="L2105" s="12">
        <v>0</v>
      </c>
      <c r="M2105" s="12">
        <v>0</v>
      </c>
      <c r="N2105" s="12">
        <f t="shared" si="97"/>
        <v>18654.5</v>
      </c>
      <c r="O2105" s="11" t="s">
        <v>5</v>
      </c>
      <c r="P2105" s="13">
        <v>0</v>
      </c>
      <c r="Q2105" s="11" t="s">
        <v>6</v>
      </c>
      <c r="R2105" s="13">
        <v>0</v>
      </c>
      <c r="S2105" s="13">
        <v>0</v>
      </c>
      <c r="T2105" s="11" t="s">
        <v>7</v>
      </c>
      <c r="U2105" s="11" t="s">
        <v>8</v>
      </c>
      <c r="V2105" s="15">
        <v>0</v>
      </c>
      <c r="W2105" s="13">
        <v>0</v>
      </c>
      <c r="X2105" s="15">
        <v>0</v>
      </c>
      <c r="Y2105" s="15">
        <v>0</v>
      </c>
      <c r="Z2105" s="13">
        <v>0</v>
      </c>
      <c r="AA2105" s="15">
        <v>0</v>
      </c>
      <c r="AB2105" s="13">
        <v>0</v>
      </c>
      <c r="AC2105" s="15">
        <v>0</v>
      </c>
      <c r="AD2105" s="13">
        <v>0</v>
      </c>
      <c r="AE2105" s="15">
        <v>0</v>
      </c>
      <c r="AF2105" s="13">
        <v>0</v>
      </c>
      <c r="AG2105" s="15">
        <v>0</v>
      </c>
      <c r="AH2105" s="13">
        <v>0</v>
      </c>
      <c r="AI2105" s="15">
        <v>0</v>
      </c>
      <c r="AJ2105" s="11" t="s">
        <v>17</v>
      </c>
      <c r="AK2105" s="11" t="s">
        <v>13</v>
      </c>
      <c r="AL2105" s="22">
        <f t="shared" si="96"/>
        <v>2705</v>
      </c>
      <c r="AM2105" s="11" t="str">
        <f>VLOOKUP(O2105,Sheet2!$D$6:$E$14,2,FALSE)</f>
        <v>Spare parts</v>
      </c>
      <c r="AN2105" s="11" t="str">
        <f>VLOOKUP(F2105,Sheet2!$E$10:$F$13,2,FALSE)</f>
        <v>SPM</v>
      </c>
      <c r="AO2105" s="35" t="s">
        <v>14668</v>
      </c>
      <c r="AP2105">
        <f>MATCH(AN2105,Sheet2!$F$5:$F$18,0)</f>
        <v>6</v>
      </c>
      <c r="AQ2105">
        <f>MATCH(AO2105,Sheet2!$F$5:$K$5,0)</f>
        <v>6</v>
      </c>
      <c r="AR2105" s="33">
        <f>INDEX(Sheet2!$F$5:$K$18,OPaL!AP2105,OPaL!AQ2105)</f>
        <v>0.15</v>
      </c>
      <c r="AS2105" s="1">
        <f t="shared" si="98"/>
        <v>15856.324999999999</v>
      </c>
    </row>
    <row r="2106" spans="1:45" x14ac:dyDescent="0.2">
      <c r="A2106" s="11" t="s">
        <v>6343</v>
      </c>
      <c r="B2106" s="11" t="s">
        <v>6344</v>
      </c>
      <c r="C2106" s="11" t="s">
        <v>11818</v>
      </c>
      <c r="D2106" s="21">
        <v>42587</v>
      </c>
      <c r="E2106" s="21" t="s">
        <v>9697</v>
      </c>
      <c r="F2106" s="21" t="s">
        <v>14659</v>
      </c>
      <c r="G2106" s="11" t="s">
        <v>2</v>
      </c>
      <c r="H2106" s="11" t="s">
        <v>16</v>
      </c>
      <c r="I2106" s="11" t="s">
        <v>4</v>
      </c>
      <c r="J2106" s="12">
        <v>1</v>
      </c>
      <c r="K2106" s="12">
        <v>18654.5</v>
      </c>
      <c r="L2106" s="12">
        <v>0</v>
      </c>
      <c r="M2106" s="12">
        <v>0</v>
      </c>
      <c r="N2106" s="12">
        <f t="shared" si="97"/>
        <v>18654.5</v>
      </c>
      <c r="O2106" s="11" t="s">
        <v>5</v>
      </c>
      <c r="P2106" s="13">
        <v>0</v>
      </c>
      <c r="Q2106" s="11" t="s">
        <v>6</v>
      </c>
      <c r="R2106" s="13">
        <v>0</v>
      </c>
      <c r="S2106" s="13">
        <v>0</v>
      </c>
      <c r="T2106" s="11" t="s">
        <v>7</v>
      </c>
      <c r="U2106" s="11" t="s">
        <v>8</v>
      </c>
      <c r="V2106" s="15">
        <v>0</v>
      </c>
      <c r="W2106" s="13">
        <v>0</v>
      </c>
      <c r="X2106" s="15">
        <v>0</v>
      </c>
      <c r="Y2106" s="15">
        <v>0</v>
      </c>
      <c r="Z2106" s="13">
        <v>0</v>
      </c>
      <c r="AA2106" s="15">
        <v>0</v>
      </c>
      <c r="AB2106" s="13">
        <v>0</v>
      </c>
      <c r="AC2106" s="15">
        <v>0</v>
      </c>
      <c r="AD2106" s="13">
        <v>0</v>
      </c>
      <c r="AE2106" s="15">
        <v>0</v>
      </c>
      <c r="AF2106" s="13">
        <v>0</v>
      </c>
      <c r="AG2106" s="15">
        <v>0</v>
      </c>
      <c r="AH2106" s="13">
        <v>0</v>
      </c>
      <c r="AI2106" s="15">
        <v>0</v>
      </c>
      <c r="AJ2106" s="11" t="s">
        <v>17</v>
      </c>
      <c r="AK2106" s="11" t="s">
        <v>13</v>
      </c>
      <c r="AL2106" s="22">
        <f t="shared" si="96"/>
        <v>2705</v>
      </c>
      <c r="AM2106" s="11" t="str">
        <f>VLOOKUP(O2106,Sheet2!$D$6:$E$14,2,FALSE)</f>
        <v>Spare parts</v>
      </c>
      <c r="AN2106" s="11" t="str">
        <f>VLOOKUP(F2106,Sheet2!$E$10:$F$13,2,FALSE)</f>
        <v>SPM</v>
      </c>
      <c r="AO2106" s="35" t="s">
        <v>14668</v>
      </c>
      <c r="AP2106">
        <f>MATCH(AN2106,Sheet2!$F$5:$F$18,0)</f>
        <v>6</v>
      </c>
      <c r="AQ2106">
        <f>MATCH(AO2106,Sheet2!$F$5:$K$5,0)</f>
        <v>6</v>
      </c>
      <c r="AR2106" s="33">
        <f>INDEX(Sheet2!$F$5:$K$18,OPaL!AP2106,OPaL!AQ2106)</f>
        <v>0.15</v>
      </c>
      <c r="AS2106" s="1">
        <f t="shared" si="98"/>
        <v>15856.324999999999</v>
      </c>
    </row>
    <row r="2107" spans="1:45" x14ac:dyDescent="0.2">
      <c r="A2107" s="11" t="s">
        <v>6467</v>
      </c>
      <c r="B2107" s="11" t="s">
        <v>6468</v>
      </c>
      <c r="C2107" s="11" t="s">
        <v>11819</v>
      </c>
      <c r="D2107" s="21">
        <v>42941</v>
      </c>
      <c r="E2107" s="21" t="s">
        <v>9697</v>
      </c>
      <c r="F2107" s="21" t="s">
        <v>14659</v>
      </c>
      <c r="G2107" s="11" t="s">
        <v>2</v>
      </c>
      <c r="H2107" s="11" t="s">
        <v>3</v>
      </c>
      <c r="I2107" s="11" t="s">
        <v>4</v>
      </c>
      <c r="J2107" s="13">
        <v>6</v>
      </c>
      <c r="K2107" s="12">
        <v>18624</v>
      </c>
      <c r="L2107" s="12">
        <v>0</v>
      </c>
      <c r="M2107" s="12">
        <v>0</v>
      </c>
      <c r="N2107" s="12">
        <f t="shared" si="97"/>
        <v>18624</v>
      </c>
      <c r="O2107" s="11" t="s">
        <v>5</v>
      </c>
      <c r="P2107" s="13">
        <v>0</v>
      </c>
      <c r="Q2107" s="11" t="s">
        <v>6</v>
      </c>
      <c r="R2107" s="13">
        <v>0</v>
      </c>
      <c r="S2107" s="13">
        <v>0</v>
      </c>
      <c r="T2107" s="11" t="s">
        <v>7</v>
      </c>
      <c r="U2107" s="11" t="s">
        <v>8</v>
      </c>
      <c r="V2107" s="15">
        <v>0</v>
      </c>
      <c r="W2107" s="13">
        <v>0</v>
      </c>
      <c r="X2107" s="15">
        <v>0</v>
      </c>
      <c r="Y2107" s="15">
        <v>0</v>
      </c>
      <c r="Z2107" s="13">
        <v>0</v>
      </c>
      <c r="AA2107" s="15">
        <v>0</v>
      </c>
      <c r="AB2107" s="13">
        <v>0</v>
      </c>
      <c r="AC2107" s="15">
        <v>0</v>
      </c>
      <c r="AD2107" s="13">
        <v>0</v>
      </c>
      <c r="AE2107" s="15">
        <v>0</v>
      </c>
      <c r="AF2107" s="13">
        <v>0</v>
      </c>
      <c r="AG2107" s="15">
        <v>0</v>
      </c>
      <c r="AH2107" s="13">
        <v>0</v>
      </c>
      <c r="AI2107" s="15">
        <v>0</v>
      </c>
      <c r="AJ2107" s="11" t="s">
        <v>9</v>
      </c>
      <c r="AK2107" s="11" t="s">
        <v>13</v>
      </c>
      <c r="AL2107" s="22">
        <f t="shared" si="96"/>
        <v>2351</v>
      </c>
      <c r="AM2107" s="11" t="str">
        <f>VLOOKUP(O2107,Sheet2!$D$6:$E$14,2,FALSE)</f>
        <v>Spare parts</v>
      </c>
      <c r="AN2107" s="11" t="str">
        <f>VLOOKUP(F2107,Sheet2!$E$10:$F$13,2,FALSE)</f>
        <v>SPM</v>
      </c>
      <c r="AO2107" s="35" t="s">
        <v>14668</v>
      </c>
      <c r="AP2107">
        <f>MATCH(AN2107,Sheet2!$F$5:$F$18,0)</f>
        <v>6</v>
      </c>
      <c r="AQ2107">
        <f>MATCH(AO2107,Sheet2!$F$5:$K$5,0)</f>
        <v>6</v>
      </c>
      <c r="AR2107" s="33">
        <f>INDEX(Sheet2!$F$5:$K$18,OPaL!AP2107,OPaL!AQ2107)</f>
        <v>0.15</v>
      </c>
      <c r="AS2107" s="1">
        <f t="shared" si="98"/>
        <v>15830.4</v>
      </c>
    </row>
    <row r="2108" spans="1:45" x14ac:dyDescent="0.2">
      <c r="A2108" s="11" t="s">
        <v>6469</v>
      </c>
      <c r="B2108" s="11" t="s">
        <v>6470</v>
      </c>
      <c r="C2108" s="11" t="s">
        <v>11820</v>
      </c>
      <c r="D2108" s="21">
        <v>42941</v>
      </c>
      <c r="E2108" s="21" t="s">
        <v>9697</v>
      </c>
      <c r="F2108" s="21" t="s">
        <v>14659</v>
      </c>
      <c r="G2108" s="11" t="s">
        <v>2</v>
      </c>
      <c r="H2108" s="11" t="s">
        <v>3</v>
      </c>
      <c r="I2108" s="11" t="s">
        <v>4</v>
      </c>
      <c r="J2108" s="13">
        <v>6</v>
      </c>
      <c r="K2108" s="12">
        <v>18624</v>
      </c>
      <c r="L2108" s="12">
        <v>0</v>
      </c>
      <c r="M2108" s="12">
        <v>0</v>
      </c>
      <c r="N2108" s="12">
        <f t="shared" si="97"/>
        <v>18624</v>
      </c>
      <c r="O2108" s="11" t="s">
        <v>5</v>
      </c>
      <c r="P2108" s="13">
        <v>0</v>
      </c>
      <c r="Q2108" s="11" t="s">
        <v>6</v>
      </c>
      <c r="R2108" s="13">
        <v>0</v>
      </c>
      <c r="S2108" s="13">
        <v>0</v>
      </c>
      <c r="T2108" s="11" t="s">
        <v>7</v>
      </c>
      <c r="U2108" s="11" t="s">
        <v>8</v>
      </c>
      <c r="V2108" s="15">
        <v>0</v>
      </c>
      <c r="W2108" s="13">
        <v>0</v>
      </c>
      <c r="X2108" s="15">
        <v>0</v>
      </c>
      <c r="Y2108" s="15">
        <v>0</v>
      </c>
      <c r="Z2108" s="13">
        <v>0</v>
      </c>
      <c r="AA2108" s="15">
        <v>0</v>
      </c>
      <c r="AB2108" s="13">
        <v>0</v>
      </c>
      <c r="AC2108" s="15">
        <v>0</v>
      </c>
      <c r="AD2108" s="13">
        <v>0</v>
      </c>
      <c r="AE2108" s="15">
        <v>0</v>
      </c>
      <c r="AF2108" s="13">
        <v>0</v>
      </c>
      <c r="AG2108" s="15">
        <v>0</v>
      </c>
      <c r="AH2108" s="13">
        <v>0</v>
      </c>
      <c r="AI2108" s="15">
        <v>0</v>
      </c>
      <c r="AJ2108" s="11" t="s">
        <v>9</v>
      </c>
      <c r="AK2108" s="11" t="s">
        <v>13</v>
      </c>
      <c r="AL2108" s="22">
        <f t="shared" si="96"/>
        <v>2351</v>
      </c>
      <c r="AM2108" s="11" t="str">
        <f>VLOOKUP(O2108,Sheet2!$D$6:$E$14,2,FALSE)</f>
        <v>Spare parts</v>
      </c>
      <c r="AN2108" s="11" t="str">
        <f>VLOOKUP(F2108,Sheet2!$E$10:$F$13,2,FALSE)</f>
        <v>SPM</v>
      </c>
      <c r="AO2108" s="35" t="s">
        <v>14668</v>
      </c>
      <c r="AP2108">
        <f>MATCH(AN2108,Sheet2!$F$5:$F$18,0)</f>
        <v>6</v>
      </c>
      <c r="AQ2108">
        <f>MATCH(AO2108,Sheet2!$F$5:$K$5,0)</f>
        <v>6</v>
      </c>
      <c r="AR2108" s="33">
        <f>INDEX(Sheet2!$F$5:$K$18,OPaL!AP2108,OPaL!AQ2108)</f>
        <v>0.15</v>
      </c>
      <c r="AS2108" s="1">
        <f t="shared" si="98"/>
        <v>15830.4</v>
      </c>
    </row>
    <row r="2109" spans="1:45" x14ac:dyDescent="0.2">
      <c r="A2109" s="11" t="s">
        <v>6495</v>
      </c>
      <c r="B2109" s="11" t="s">
        <v>6496</v>
      </c>
      <c r="C2109" s="11" t="s">
        <v>11821</v>
      </c>
      <c r="D2109" s="21">
        <v>42941</v>
      </c>
      <c r="E2109" s="21" t="s">
        <v>9697</v>
      </c>
      <c r="F2109" s="21" t="s">
        <v>14659</v>
      </c>
      <c r="G2109" s="11" t="s">
        <v>2</v>
      </c>
      <c r="H2109" s="11" t="s">
        <v>3</v>
      </c>
      <c r="I2109" s="11" t="s">
        <v>4</v>
      </c>
      <c r="J2109" s="13">
        <v>6</v>
      </c>
      <c r="K2109" s="12">
        <v>18624</v>
      </c>
      <c r="L2109" s="12">
        <v>0</v>
      </c>
      <c r="M2109" s="12">
        <v>0</v>
      </c>
      <c r="N2109" s="12">
        <f t="shared" si="97"/>
        <v>18624</v>
      </c>
      <c r="O2109" s="11" t="s">
        <v>5</v>
      </c>
      <c r="P2109" s="13">
        <v>0</v>
      </c>
      <c r="Q2109" s="11" t="s">
        <v>6</v>
      </c>
      <c r="R2109" s="13">
        <v>0</v>
      </c>
      <c r="S2109" s="13">
        <v>0</v>
      </c>
      <c r="T2109" s="11" t="s">
        <v>7</v>
      </c>
      <c r="U2109" s="11" t="s">
        <v>8</v>
      </c>
      <c r="V2109" s="15">
        <v>0</v>
      </c>
      <c r="W2109" s="13">
        <v>0</v>
      </c>
      <c r="X2109" s="15">
        <v>0</v>
      </c>
      <c r="Y2109" s="15">
        <v>0</v>
      </c>
      <c r="Z2109" s="13">
        <v>0</v>
      </c>
      <c r="AA2109" s="15">
        <v>0</v>
      </c>
      <c r="AB2109" s="13">
        <v>0</v>
      </c>
      <c r="AC2109" s="15">
        <v>0</v>
      </c>
      <c r="AD2109" s="13">
        <v>0</v>
      </c>
      <c r="AE2109" s="15">
        <v>0</v>
      </c>
      <c r="AF2109" s="13">
        <v>0</v>
      </c>
      <c r="AG2109" s="15">
        <v>0</v>
      </c>
      <c r="AH2109" s="13">
        <v>0</v>
      </c>
      <c r="AI2109" s="15">
        <v>0</v>
      </c>
      <c r="AJ2109" s="11" t="s">
        <v>9</v>
      </c>
      <c r="AK2109" s="11" t="s">
        <v>13</v>
      </c>
      <c r="AL2109" s="22">
        <f t="shared" si="96"/>
        <v>2351</v>
      </c>
      <c r="AM2109" s="11" t="str">
        <f>VLOOKUP(O2109,Sheet2!$D$6:$E$14,2,FALSE)</f>
        <v>Spare parts</v>
      </c>
      <c r="AN2109" s="11" t="str">
        <f>VLOOKUP(F2109,Sheet2!$E$10:$F$13,2,FALSE)</f>
        <v>SPM</v>
      </c>
      <c r="AO2109" s="35" t="s">
        <v>14668</v>
      </c>
      <c r="AP2109">
        <f>MATCH(AN2109,Sheet2!$F$5:$F$18,0)</f>
        <v>6</v>
      </c>
      <c r="AQ2109">
        <f>MATCH(AO2109,Sheet2!$F$5:$K$5,0)</f>
        <v>6</v>
      </c>
      <c r="AR2109" s="33">
        <f>INDEX(Sheet2!$F$5:$K$18,OPaL!AP2109,OPaL!AQ2109)</f>
        <v>0.15</v>
      </c>
      <c r="AS2109" s="1">
        <f t="shared" si="98"/>
        <v>15830.4</v>
      </c>
    </row>
    <row r="2110" spans="1:45" x14ac:dyDescent="0.2">
      <c r="A2110" s="11" t="s">
        <v>6509</v>
      </c>
      <c r="B2110" s="11" t="s">
        <v>6510</v>
      </c>
      <c r="C2110" s="11" t="s">
        <v>11822</v>
      </c>
      <c r="D2110" s="21">
        <v>42941</v>
      </c>
      <c r="E2110" s="21" t="s">
        <v>9697</v>
      </c>
      <c r="F2110" s="21" t="s">
        <v>14659</v>
      </c>
      <c r="G2110" s="11" t="s">
        <v>2</v>
      </c>
      <c r="H2110" s="11" t="s">
        <v>3</v>
      </c>
      <c r="I2110" s="11" t="s">
        <v>4</v>
      </c>
      <c r="J2110" s="13">
        <v>6</v>
      </c>
      <c r="K2110" s="12">
        <v>18624</v>
      </c>
      <c r="L2110" s="12">
        <v>0</v>
      </c>
      <c r="M2110" s="12">
        <v>0</v>
      </c>
      <c r="N2110" s="12">
        <f t="shared" si="97"/>
        <v>18624</v>
      </c>
      <c r="O2110" s="11" t="s">
        <v>5</v>
      </c>
      <c r="P2110" s="13">
        <v>0</v>
      </c>
      <c r="Q2110" s="11" t="s">
        <v>6</v>
      </c>
      <c r="R2110" s="13">
        <v>0</v>
      </c>
      <c r="S2110" s="13">
        <v>0</v>
      </c>
      <c r="T2110" s="11" t="s">
        <v>7</v>
      </c>
      <c r="U2110" s="11" t="s">
        <v>8</v>
      </c>
      <c r="V2110" s="15">
        <v>0</v>
      </c>
      <c r="W2110" s="13">
        <v>0</v>
      </c>
      <c r="X2110" s="15">
        <v>0</v>
      </c>
      <c r="Y2110" s="15">
        <v>0</v>
      </c>
      <c r="Z2110" s="13">
        <v>0</v>
      </c>
      <c r="AA2110" s="15">
        <v>0</v>
      </c>
      <c r="AB2110" s="13">
        <v>0</v>
      </c>
      <c r="AC2110" s="15">
        <v>0</v>
      </c>
      <c r="AD2110" s="13">
        <v>0</v>
      </c>
      <c r="AE2110" s="15">
        <v>0</v>
      </c>
      <c r="AF2110" s="13">
        <v>0</v>
      </c>
      <c r="AG2110" s="15">
        <v>0</v>
      </c>
      <c r="AH2110" s="13">
        <v>0</v>
      </c>
      <c r="AI2110" s="15">
        <v>0</v>
      </c>
      <c r="AJ2110" s="11" t="s">
        <v>9</v>
      </c>
      <c r="AK2110" s="11" t="s">
        <v>13</v>
      </c>
      <c r="AL2110" s="22">
        <f t="shared" si="96"/>
        <v>2351</v>
      </c>
      <c r="AM2110" s="11" t="str">
        <f>VLOOKUP(O2110,Sheet2!$D$6:$E$14,2,FALSE)</f>
        <v>Spare parts</v>
      </c>
      <c r="AN2110" s="11" t="str">
        <f>VLOOKUP(F2110,Sheet2!$E$10:$F$13,2,FALSE)</f>
        <v>SPM</v>
      </c>
      <c r="AO2110" s="35" t="s">
        <v>14668</v>
      </c>
      <c r="AP2110">
        <f>MATCH(AN2110,Sheet2!$F$5:$F$18,0)</f>
        <v>6</v>
      </c>
      <c r="AQ2110">
        <f>MATCH(AO2110,Sheet2!$F$5:$K$5,0)</f>
        <v>6</v>
      </c>
      <c r="AR2110" s="33">
        <f>INDEX(Sheet2!$F$5:$K$18,OPaL!AP2110,OPaL!AQ2110)</f>
        <v>0.15</v>
      </c>
      <c r="AS2110" s="1">
        <f t="shared" si="98"/>
        <v>15830.4</v>
      </c>
    </row>
    <row r="2111" spans="1:45" x14ac:dyDescent="0.2">
      <c r="A2111" s="11" t="s">
        <v>6701</v>
      </c>
      <c r="B2111" s="11" t="s">
        <v>6702</v>
      </c>
      <c r="C2111" s="11" t="s">
        <v>11823</v>
      </c>
      <c r="D2111" s="21">
        <v>42941</v>
      </c>
      <c r="E2111" s="21" t="s">
        <v>9697</v>
      </c>
      <c r="F2111" s="21" t="s">
        <v>14659</v>
      </c>
      <c r="G2111" s="11" t="s">
        <v>2</v>
      </c>
      <c r="H2111" s="11" t="s">
        <v>3</v>
      </c>
      <c r="I2111" s="11" t="s">
        <v>4</v>
      </c>
      <c r="J2111" s="13">
        <v>6</v>
      </c>
      <c r="K2111" s="12">
        <v>18624</v>
      </c>
      <c r="L2111" s="12">
        <v>0</v>
      </c>
      <c r="M2111" s="12">
        <v>0</v>
      </c>
      <c r="N2111" s="12">
        <f t="shared" si="97"/>
        <v>18624</v>
      </c>
      <c r="O2111" s="11" t="s">
        <v>5</v>
      </c>
      <c r="P2111" s="13">
        <v>0</v>
      </c>
      <c r="Q2111" s="11" t="s">
        <v>6</v>
      </c>
      <c r="R2111" s="13">
        <v>0</v>
      </c>
      <c r="S2111" s="13">
        <v>0</v>
      </c>
      <c r="T2111" s="11" t="s">
        <v>7</v>
      </c>
      <c r="U2111" s="11" t="s">
        <v>8</v>
      </c>
      <c r="V2111" s="15">
        <v>0</v>
      </c>
      <c r="W2111" s="13">
        <v>0</v>
      </c>
      <c r="X2111" s="15">
        <v>0</v>
      </c>
      <c r="Y2111" s="15">
        <v>0</v>
      </c>
      <c r="Z2111" s="13">
        <v>0</v>
      </c>
      <c r="AA2111" s="15">
        <v>0</v>
      </c>
      <c r="AB2111" s="13">
        <v>0</v>
      </c>
      <c r="AC2111" s="15">
        <v>0</v>
      </c>
      <c r="AD2111" s="13">
        <v>0</v>
      </c>
      <c r="AE2111" s="15">
        <v>0</v>
      </c>
      <c r="AF2111" s="13">
        <v>0</v>
      </c>
      <c r="AG2111" s="15">
        <v>0</v>
      </c>
      <c r="AH2111" s="13">
        <v>0</v>
      </c>
      <c r="AI2111" s="15">
        <v>0</v>
      </c>
      <c r="AJ2111" s="11" t="s">
        <v>9</v>
      </c>
      <c r="AK2111" s="11" t="s">
        <v>13</v>
      </c>
      <c r="AL2111" s="22">
        <f t="shared" si="96"/>
        <v>2351</v>
      </c>
      <c r="AM2111" s="11" t="str">
        <f>VLOOKUP(O2111,Sheet2!$D$6:$E$14,2,FALSE)</f>
        <v>Spare parts</v>
      </c>
      <c r="AN2111" s="11" t="str">
        <f>VLOOKUP(F2111,Sheet2!$E$10:$F$13,2,FALSE)</f>
        <v>SPM</v>
      </c>
      <c r="AO2111" s="35" t="s">
        <v>14668</v>
      </c>
      <c r="AP2111">
        <f>MATCH(AN2111,Sheet2!$F$5:$F$18,0)</f>
        <v>6</v>
      </c>
      <c r="AQ2111">
        <f>MATCH(AO2111,Sheet2!$F$5:$K$5,0)</f>
        <v>6</v>
      </c>
      <c r="AR2111" s="33">
        <f>INDEX(Sheet2!$F$5:$K$18,OPaL!AP2111,OPaL!AQ2111)</f>
        <v>0.15</v>
      </c>
      <c r="AS2111" s="1">
        <f t="shared" si="98"/>
        <v>15830.4</v>
      </c>
    </row>
    <row r="2112" spans="1:45" x14ac:dyDescent="0.2">
      <c r="A2112" s="11" t="s">
        <v>7411</v>
      </c>
      <c r="B2112" s="11" t="s">
        <v>7412</v>
      </c>
      <c r="C2112" s="11" t="s">
        <v>11824</v>
      </c>
      <c r="D2112" s="21">
        <v>42941</v>
      </c>
      <c r="E2112" s="21" t="s">
        <v>9697</v>
      </c>
      <c r="F2112" s="21" t="s">
        <v>14659</v>
      </c>
      <c r="G2112" s="11" t="s">
        <v>2</v>
      </c>
      <c r="H2112" s="11" t="s">
        <v>3</v>
      </c>
      <c r="I2112" s="11" t="s">
        <v>4</v>
      </c>
      <c r="J2112" s="13">
        <v>2</v>
      </c>
      <c r="K2112" s="12">
        <v>18624</v>
      </c>
      <c r="L2112" s="12">
        <v>0</v>
      </c>
      <c r="M2112" s="12">
        <v>0</v>
      </c>
      <c r="N2112" s="12">
        <f t="shared" si="97"/>
        <v>18624</v>
      </c>
      <c r="O2112" s="11" t="s">
        <v>5</v>
      </c>
      <c r="P2112" s="13">
        <v>0</v>
      </c>
      <c r="Q2112" s="11" t="s">
        <v>6</v>
      </c>
      <c r="R2112" s="13">
        <v>0</v>
      </c>
      <c r="S2112" s="13">
        <v>0</v>
      </c>
      <c r="T2112" s="11" t="s">
        <v>7</v>
      </c>
      <c r="U2112" s="11" t="s">
        <v>8</v>
      </c>
      <c r="V2112" s="15">
        <v>0</v>
      </c>
      <c r="W2112" s="13">
        <v>0</v>
      </c>
      <c r="X2112" s="15">
        <v>0</v>
      </c>
      <c r="Y2112" s="15">
        <v>0</v>
      </c>
      <c r="Z2112" s="13">
        <v>0</v>
      </c>
      <c r="AA2112" s="15">
        <v>0</v>
      </c>
      <c r="AB2112" s="13">
        <v>0</v>
      </c>
      <c r="AC2112" s="15">
        <v>0</v>
      </c>
      <c r="AD2112" s="13">
        <v>0</v>
      </c>
      <c r="AE2112" s="15">
        <v>0</v>
      </c>
      <c r="AF2112" s="13">
        <v>0</v>
      </c>
      <c r="AG2112" s="15">
        <v>0</v>
      </c>
      <c r="AH2112" s="13">
        <v>0</v>
      </c>
      <c r="AI2112" s="15">
        <v>0</v>
      </c>
      <c r="AJ2112" s="11" t="s">
        <v>9</v>
      </c>
      <c r="AK2112" s="11" t="s">
        <v>13</v>
      </c>
      <c r="AL2112" s="22">
        <f t="shared" si="96"/>
        <v>2351</v>
      </c>
      <c r="AM2112" s="11" t="str">
        <f>VLOOKUP(O2112,Sheet2!$D$6:$E$14,2,FALSE)</f>
        <v>Spare parts</v>
      </c>
      <c r="AN2112" s="11" t="str">
        <f>VLOOKUP(F2112,Sheet2!$E$10:$F$13,2,FALSE)</f>
        <v>SPM</v>
      </c>
      <c r="AO2112" s="35" t="s">
        <v>14668</v>
      </c>
      <c r="AP2112">
        <f>MATCH(AN2112,Sheet2!$F$5:$F$18,0)</f>
        <v>6</v>
      </c>
      <c r="AQ2112">
        <f>MATCH(AO2112,Sheet2!$F$5:$K$5,0)</f>
        <v>6</v>
      </c>
      <c r="AR2112" s="33">
        <f>INDEX(Sheet2!$F$5:$K$18,OPaL!AP2112,OPaL!AQ2112)</f>
        <v>0.15</v>
      </c>
      <c r="AS2112" s="1">
        <f t="shared" si="98"/>
        <v>15830.4</v>
      </c>
    </row>
    <row r="2113" spans="1:45" x14ac:dyDescent="0.2">
      <c r="A2113" s="11" t="s">
        <v>7413</v>
      </c>
      <c r="B2113" s="11" t="s">
        <v>7414</v>
      </c>
      <c r="C2113" s="11" t="s">
        <v>11825</v>
      </c>
      <c r="D2113" s="21">
        <v>42941</v>
      </c>
      <c r="E2113" s="21" t="s">
        <v>9697</v>
      </c>
      <c r="F2113" s="21" t="s">
        <v>14659</v>
      </c>
      <c r="G2113" s="11" t="s">
        <v>2</v>
      </c>
      <c r="H2113" s="11" t="s">
        <v>3</v>
      </c>
      <c r="I2113" s="11" t="s">
        <v>4</v>
      </c>
      <c r="J2113" s="13">
        <v>2</v>
      </c>
      <c r="K2113" s="12">
        <v>18624</v>
      </c>
      <c r="L2113" s="12">
        <v>0</v>
      </c>
      <c r="M2113" s="12">
        <v>0</v>
      </c>
      <c r="N2113" s="12">
        <f t="shared" si="97"/>
        <v>18624</v>
      </c>
      <c r="O2113" s="11" t="s">
        <v>5</v>
      </c>
      <c r="P2113" s="13">
        <v>0</v>
      </c>
      <c r="Q2113" s="11" t="s">
        <v>6</v>
      </c>
      <c r="R2113" s="13">
        <v>0</v>
      </c>
      <c r="S2113" s="13">
        <v>0</v>
      </c>
      <c r="T2113" s="11" t="s">
        <v>7</v>
      </c>
      <c r="U2113" s="11" t="s">
        <v>8</v>
      </c>
      <c r="V2113" s="15">
        <v>0</v>
      </c>
      <c r="W2113" s="13">
        <v>0</v>
      </c>
      <c r="X2113" s="15">
        <v>0</v>
      </c>
      <c r="Y2113" s="15">
        <v>0</v>
      </c>
      <c r="Z2113" s="13">
        <v>0</v>
      </c>
      <c r="AA2113" s="15">
        <v>0</v>
      </c>
      <c r="AB2113" s="13">
        <v>0</v>
      </c>
      <c r="AC2113" s="15">
        <v>0</v>
      </c>
      <c r="AD2113" s="13">
        <v>0</v>
      </c>
      <c r="AE2113" s="15">
        <v>0</v>
      </c>
      <c r="AF2113" s="13">
        <v>0</v>
      </c>
      <c r="AG2113" s="15">
        <v>0</v>
      </c>
      <c r="AH2113" s="13">
        <v>0</v>
      </c>
      <c r="AI2113" s="15">
        <v>0</v>
      </c>
      <c r="AJ2113" s="11" t="s">
        <v>9</v>
      </c>
      <c r="AK2113" s="11" t="s">
        <v>13</v>
      </c>
      <c r="AL2113" s="22">
        <f t="shared" si="96"/>
        <v>2351</v>
      </c>
      <c r="AM2113" s="11" t="str">
        <f>VLOOKUP(O2113,Sheet2!$D$6:$E$14,2,FALSE)</f>
        <v>Spare parts</v>
      </c>
      <c r="AN2113" s="11" t="str">
        <f>VLOOKUP(F2113,Sheet2!$E$10:$F$13,2,FALSE)</f>
        <v>SPM</v>
      </c>
      <c r="AO2113" s="35" t="s">
        <v>14668</v>
      </c>
      <c r="AP2113">
        <f>MATCH(AN2113,Sheet2!$F$5:$F$18,0)</f>
        <v>6</v>
      </c>
      <c r="AQ2113">
        <f>MATCH(AO2113,Sheet2!$F$5:$K$5,0)</f>
        <v>6</v>
      </c>
      <c r="AR2113" s="33">
        <f>INDEX(Sheet2!$F$5:$K$18,OPaL!AP2113,OPaL!AQ2113)</f>
        <v>0.15</v>
      </c>
      <c r="AS2113" s="1">
        <f t="shared" si="98"/>
        <v>15830.4</v>
      </c>
    </row>
    <row r="2114" spans="1:45" x14ac:dyDescent="0.2">
      <c r="A2114" s="11" t="s">
        <v>8902</v>
      </c>
      <c r="B2114" s="11" t="s">
        <v>8903</v>
      </c>
      <c r="C2114" s="11" t="s">
        <v>11826</v>
      </c>
      <c r="D2114" s="21">
        <v>45231</v>
      </c>
      <c r="E2114" s="21" t="s">
        <v>9739</v>
      </c>
      <c r="F2114" s="21" t="s">
        <v>14659</v>
      </c>
      <c r="G2114" s="11" t="s">
        <v>2</v>
      </c>
      <c r="H2114" s="11" t="s">
        <v>3</v>
      </c>
      <c r="I2114" s="11" t="s">
        <v>4</v>
      </c>
      <c r="J2114" s="13">
        <v>20</v>
      </c>
      <c r="K2114" s="12">
        <v>18612.64</v>
      </c>
      <c r="L2114" s="12">
        <v>0</v>
      </c>
      <c r="M2114" s="12">
        <v>0</v>
      </c>
      <c r="N2114" s="12">
        <f t="shared" si="97"/>
        <v>18612.64</v>
      </c>
      <c r="O2114" s="11" t="s">
        <v>8227</v>
      </c>
      <c r="P2114" s="13">
        <v>0</v>
      </c>
      <c r="Q2114" s="11" t="s">
        <v>6</v>
      </c>
      <c r="R2114" s="13">
        <v>0</v>
      </c>
      <c r="S2114" s="13">
        <v>0</v>
      </c>
      <c r="T2114" s="11" t="s">
        <v>7</v>
      </c>
      <c r="U2114" s="11" t="s">
        <v>8</v>
      </c>
      <c r="V2114" s="15">
        <v>0</v>
      </c>
      <c r="W2114" s="13">
        <v>0</v>
      </c>
      <c r="X2114" s="15">
        <v>0</v>
      </c>
      <c r="Y2114" s="15">
        <v>0</v>
      </c>
      <c r="Z2114" s="13">
        <v>0</v>
      </c>
      <c r="AA2114" s="15">
        <v>0</v>
      </c>
      <c r="AB2114" s="13">
        <v>0</v>
      </c>
      <c r="AC2114" s="15">
        <v>0</v>
      </c>
      <c r="AD2114" s="13">
        <v>0</v>
      </c>
      <c r="AE2114" s="15">
        <v>0</v>
      </c>
      <c r="AF2114" s="13">
        <v>0</v>
      </c>
      <c r="AG2114" s="15">
        <v>0</v>
      </c>
      <c r="AH2114" s="13">
        <v>0</v>
      </c>
      <c r="AI2114" s="15">
        <v>0</v>
      </c>
      <c r="AJ2114" s="11" t="s">
        <v>9</v>
      </c>
      <c r="AK2114" s="11" t="s">
        <v>8228</v>
      </c>
      <c r="AL2114" s="22">
        <f t="shared" si="96"/>
        <v>61</v>
      </c>
      <c r="AM2114" s="11" t="str">
        <f>VLOOKUP(O2114,Sheet2!$D$6:$E$14,2,FALSE)</f>
        <v>Consumables</v>
      </c>
      <c r="AN2114" s="11" t="str">
        <f>VLOOKUP(F2114,Sheet2!$E$15:$F$18,2,FALSE)</f>
        <v>CM</v>
      </c>
      <c r="AO2114" s="35" t="s">
        <v>14664</v>
      </c>
      <c r="AP2114">
        <f>MATCH(AN2114,Sheet2!$F$5:$F$18,0)</f>
        <v>13</v>
      </c>
      <c r="AQ2114">
        <f>MATCH(AO2114,Sheet2!$F$5:$K$5,0)</f>
        <v>2</v>
      </c>
      <c r="AR2114" s="33">
        <f>INDEX(Sheet2!$F$5:$K$18,OPaL!AP2114,OPaL!AQ2114)</f>
        <v>0</v>
      </c>
      <c r="AS2114" s="1">
        <f t="shared" si="98"/>
        <v>18612.64</v>
      </c>
    </row>
    <row r="2115" spans="1:45" x14ac:dyDescent="0.2">
      <c r="A2115" s="11" t="s">
        <v>9250</v>
      </c>
      <c r="B2115" s="11" t="s">
        <v>9251</v>
      </c>
      <c r="C2115" s="11" t="s">
        <v>11827</v>
      </c>
      <c r="D2115" s="21">
        <v>45231</v>
      </c>
      <c r="E2115" s="21" t="s">
        <v>9808</v>
      </c>
      <c r="F2115" s="21" t="s">
        <v>14659</v>
      </c>
      <c r="G2115" s="11" t="s">
        <v>2</v>
      </c>
      <c r="H2115" s="11" t="s">
        <v>3</v>
      </c>
      <c r="I2115" s="11" t="s">
        <v>4</v>
      </c>
      <c r="J2115" s="13">
        <v>84</v>
      </c>
      <c r="K2115" s="12">
        <v>18564</v>
      </c>
      <c r="L2115" s="12">
        <v>0</v>
      </c>
      <c r="M2115" s="12">
        <v>0</v>
      </c>
      <c r="N2115" s="12">
        <f t="shared" si="97"/>
        <v>18564</v>
      </c>
      <c r="O2115" s="11" t="s">
        <v>8227</v>
      </c>
      <c r="P2115" s="13">
        <v>0</v>
      </c>
      <c r="Q2115" s="11" t="s">
        <v>6</v>
      </c>
      <c r="R2115" s="13">
        <v>0</v>
      </c>
      <c r="S2115" s="13">
        <v>0</v>
      </c>
      <c r="T2115" s="11" t="s">
        <v>7</v>
      </c>
      <c r="U2115" s="11" t="s">
        <v>8</v>
      </c>
      <c r="V2115" s="15">
        <v>0</v>
      </c>
      <c r="W2115" s="13">
        <v>0</v>
      </c>
      <c r="X2115" s="15">
        <v>0</v>
      </c>
      <c r="Y2115" s="15">
        <v>0</v>
      </c>
      <c r="Z2115" s="13">
        <v>0</v>
      </c>
      <c r="AA2115" s="15">
        <v>0</v>
      </c>
      <c r="AB2115" s="13">
        <v>0</v>
      </c>
      <c r="AC2115" s="15">
        <v>0</v>
      </c>
      <c r="AD2115" s="13">
        <v>0</v>
      </c>
      <c r="AE2115" s="15">
        <v>0</v>
      </c>
      <c r="AF2115" s="13">
        <v>0</v>
      </c>
      <c r="AG2115" s="15">
        <v>0</v>
      </c>
      <c r="AH2115" s="13">
        <v>0</v>
      </c>
      <c r="AI2115" s="15">
        <v>0</v>
      </c>
      <c r="AJ2115" s="11" t="s">
        <v>9</v>
      </c>
      <c r="AK2115" s="11" t="s">
        <v>8228</v>
      </c>
      <c r="AL2115" s="22">
        <f t="shared" si="96"/>
        <v>61</v>
      </c>
      <c r="AM2115" s="11" t="str">
        <f>VLOOKUP(O2115,Sheet2!$D$6:$E$14,2,FALSE)</f>
        <v>Consumables</v>
      </c>
      <c r="AN2115" s="11" t="str">
        <f>VLOOKUP(F2115,Sheet2!$E$15:$F$18,2,FALSE)</f>
        <v>CM</v>
      </c>
      <c r="AO2115" s="35" t="s">
        <v>14664</v>
      </c>
      <c r="AP2115">
        <f>MATCH(AN2115,Sheet2!$F$5:$F$18,0)</f>
        <v>13</v>
      </c>
      <c r="AQ2115">
        <f>MATCH(AO2115,Sheet2!$F$5:$K$5,0)</f>
        <v>2</v>
      </c>
      <c r="AR2115" s="33">
        <f>INDEX(Sheet2!$F$5:$K$18,OPaL!AP2115,OPaL!AQ2115)</f>
        <v>0</v>
      </c>
      <c r="AS2115" s="1">
        <f t="shared" si="98"/>
        <v>18564</v>
      </c>
    </row>
    <row r="2116" spans="1:45" x14ac:dyDescent="0.2">
      <c r="A2116" s="11" t="s">
        <v>699</v>
      </c>
      <c r="B2116" s="11" t="s">
        <v>700</v>
      </c>
      <c r="C2116" s="11" t="s">
        <v>11828</v>
      </c>
      <c r="D2116" s="21">
        <v>43486</v>
      </c>
      <c r="E2116" s="21" t="s">
        <v>9697</v>
      </c>
      <c r="F2116" s="21" t="s">
        <v>14659</v>
      </c>
      <c r="G2116" s="11" t="s">
        <v>2</v>
      </c>
      <c r="H2116" s="11" t="s">
        <v>3</v>
      </c>
      <c r="I2116" s="11" t="s">
        <v>4</v>
      </c>
      <c r="J2116" s="13">
        <v>1</v>
      </c>
      <c r="K2116" s="12">
        <v>18555.71</v>
      </c>
      <c r="L2116" s="12">
        <v>0</v>
      </c>
      <c r="M2116" s="12">
        <v>0</v>
      </c>
      <c r="N2116" s="12">
        <f t="shared" si="97"/>
        <v>18555.71</v>
      </c>
      <c r="O2116" s="11" t="s">
        <v>5</v>
      </c>
      <c r="P2116" s="13">
        <v>0</v>
      </c>
      <c r="Q2116" s="11" t="s">
        <v>6</v>
      </c>
      <c r="R2116" s="13">
        <v>0</v>
      </c>
      <c r="S2116" s="13">
        <v>0</v>
      </c>
      <c r="T2116" s="11" t="s">
        <v>7</v>
      </c>
      <c r="U2116" s="11" t="s">
        <v>8</v>
      </c>
      <c r="V2116" s="15">
        <v>0</v>
      </c>
      <c r="W2116" s="13">
        <v>0</v>
      </c>
      <c r="X2116" s="15">
        <v>0</v>
      </c>
      <c r="Y2116" s="15">
        <v>0</v>
      </c>
      <c r="Z2116" s="13">
        <v>0</v>
      </c>
      <c r="AA2116" s="15">
        <v>0</v>
      </c>
      <c r="AB2116" s="13">
        <v>0</v>
      </c>
      <c r="AC2116" s="15">
        <v>0</v>
      </c>
      <c r="AD2116" s="13">
        <v>0</v>
      </c>
      <c r="AE2116" s="15">
        <v>0</v>
      </c>
      <c r="AF2116" s="13">
        <v>0</v>
      </c>
      <c r="AG2116" s="15">
        <v>0</v>
      </c>
      <c r="AH2116" s="13">
        <v>0</v>
      </c>
      <c r="AI2116" s="15">
        <v>0</v>
      </c>
      <c r="AJ2116" s="11" t="s">
        <v>9</v>
      </c>
      <c r="AK2116" s="11" t="s">
        <v>13</v>
      </c>
      <c r="AL2116" s="22">
        <f t="shared" ref="AL2116:AL2179" si="99">$D$2-D2116</f>
        <v>1806</v>
      </c>
      <c r="AM2116" s="11" t="str">
        <f>VLOOKUP(O2116,Sheet2!$D$6:$E$14,2,FALSE)</f>
        <v>Spare parts</v>
      </c>
      <c r="AN2116" s="11" t="str">
        <f>VLOOKUP(F2116,Sheet2!$E$10:$F$13,2,FALSE)</f>
        <v>SPM</v>
      </c>
      <c r="AO2116" s="35" t="s">
        <v>14668</v>
      </c>
      <c r="AP2116">
        <f>MATCH(AN2116,Sheet2!$F$5:$F$18,0)</f>
        <v>6</v>
      </c>
      <c r="AQ2116">
        <f>MATCH(AO2116,Sheet2!$F$5:$K$5,0)</f>
        <v>6</v>
      </c>
      <c r="AR2116" s="33">
        <f>INDEX(Sheet2!$F$5:$K$18,OPaL!AP2116,OPaL!AQ2116)</f>
        <v>0.15</v>
      </c>
      <c r="AS2116" s="1">
        <f t="shared" si="98"/>
        <v>15772.353499999999</v>
      </c>
    </row>
    <row r="2117" spans="1:45" x14ac:dyDescent="0.2">
      <c r="A2117" s="11" t="s">
        <v>2581</v>
      </c>
      <c r="B2117" s="11" t="s">
        <v>2582</v>
      </c>
      <c r="C2117" s="11" t="s">
        <v>11829</v>
      </c>
      <c r="D2117" s="21">
        <v>44436</v>
      </c>
      <c r="E2117" s="21" t="s">
        <v>9697</v>
      </c>
      <c r="F2117" s="21" t="s">
        <v>14659</v>
      </c>
      <c r="G2117" s="11" t="s">
        <v>2</v>
      </c>
      <c r="H2117" s="11" t="s">
        <v>350</v>
      </c>
      <c r="I2117" s="11" t="s">
        <v>4</v>
      </c>
      <c r="J2117" s="12">
        <v>2</v>
      </c>
      <c r="K2117" s="12">
        <v>18549.509999999998</v>
      </c>
      <c r="L2117" s="12">
        <v>0</v>
      </c>
      <c r="M2117" s="12">
        <v>0</v>
      </c>
      <c r="N2117" s="12">
        <f t="shared" ref="N2117:N2180" si="100">M2117+K2117</f>
        <v>18549.509999999998</v>
      </c>
      <c r="O2117" s="11" t="s">
        <v>5</v>
      </c>
      <c r="P2117" s="13">
        <v>0</v>
      </c>
      <c r="Q2117" s="11" t="s">
        <v>6</v>
      </c>
      <c r="R2117" s="13">
        <v>0</v>
      </c>
      <c r="S2117" s="13">
        <v>0</v>
      </c>
      <c r="T2117" s="11" t="s">
        <v>7</v>
      </c>
      <c r="U2117" s="11" t="s">
        <v>8</v>
      </c>
      <c r="V2117" s="15">
        <v>0</v>
      </c>
      <c r="W2117" s="13">
        <v>0</v>
      </c>
      <c r="X2117" s="15">
        <v>0</v>
      </c>
      <c r="Y2117" s="15">
        <v>0</v>
      </c>
      <c r="Z2117" s="13">
        <v>0</v>
      </c>
      <c r="AA2117" s="15">
        <v>0</v>
      </c>
      <c r="AB2117" s="13">
        <v>0</v>
      </c>
      <c r="AC2117" s="15">
        <v>0</v>
      </c>
      <c r="AD2117" s="13">
        <v>0</v>
      </c>
      <c r="AE2117" s="15">
        <v>0</v>
      </c>
      <c r="AF2117" s="13">
        <v>0</v>
      </c>
      <c r="AG2117" s="15">
        <v>0</v>
      </c>
      <c r="AH2117" s="13">
        <v>0</v>
      </c>
      <c r="AI2117" s="15">
        <v>0</v>
      </c>
      <c r="AJ2117" s="11" t="s">
        <v>352</v>
      </c>
      <c r="AK2117" s="11" t="s">
        <v>13</v>
      </c>
      <c r="AL2117" s="22">
        <f t="shared" si="99"/>
        <v>856</v>
      </c>
      <c r="AM2117" s="11" t="str">
        <f>VLOOKUP(O2117,Sheet2!$D$6:$E$14,2,FALSE)</f>
        <v>Spare parts</v>
      </c>
      <c r="AN2117" s="11" t="str">
        <f>VLOOKUP(F2117,Sheet2!$E$10:$F$13,2,FALSE)</f>
        <v>SPM</v>
      </c>
      <c r="AO2117" s="35" t="s">
        <v>14668</v>
      </c>
      <c r="AP2117">
        <f>MATCH(AN2117,Sheet2!$F$5:$F$18,0)</f>
        <v>6</v>
      </c>
      <c r="AQ2117">
        <f>MATCH(AO2117,Sheet2!$F$5:$K$5,0)</f>
        <v>6</v>
      </c>
      <c r="AR2117" s="33">
        <f>INDEX(Sheet2!$F$5:$K$18,OPaL!AP2117,OPaL!AQ2117)</f>
        <v>0.15</v>
      </c>
      <c r="AS2117" s="1">
        <f t="shared" ref="AS2117:AS2180" si="101">N2117*(1-AR2117)</f>
        <v>15767.083499999999</v>
      </c>
    </row>
    <row r="2118" spans="1:45" x14ac:dyDescent="0.2">
      <c r="A2118" s="11" t="s">
        <v>5497</v>
      </c>
      <c r="B2118" s="11" t="s">
        <v>5498</v>
      </c>
      <c r="C2118" s="11" t="s">
        <v>11830</v>
      </c>
      <c r="D2118" s="21">
        <v>42838</v>
      </c>
      <c r="E2118" s="21" t="s">
        <v>9777</v>
      </c>
      <c r="F2118" s="21" t="s">
        <v>14658</v>
      </c>
      <c r="G2118" s="11" t="s">
        <v>2</v>
      </c>
      <c r="H2118" s="11" t="s">
        <v>350</v>
      </c>
      <c r="I2118" s="11" t="s">
        <v>4</v>
      </c>
      <c r="J2118" s="12">
        <v>1</v>
      </c>
      <c r="K2118" s="12">
        <v>18510.71</v>
      </c>
      <c r="L2118" s="12">
        <v>0</v>
      </c>
      <c r="M2118" s="12">
        <v>0</v>
      </c>
      <c r="N2118" s="12">
        <f t="shared" si="100"/>
        <v>18510.71</v>
      </c>
      <c r="O2118" s="11" t="s">
        <v>5</v>
      </c>
      <c r="P2118" s="13">
        <v>0</v>
      </c>
      <c r="Q2118" s="11" t="s">
        <v>6</v>
      </c>
      <c r="R2118" s="13">
        <v>0</v>
      </c>
      <c r="S2118" s="13">
        <v>0</v>
      </c>
      <c r="T2118" s="11" t="s">
        <v>7</v>
      </c>
      <c r="U2118" s="11" t="s">
        <v>8</v>
      </c>
      <c r="V2118" s="15">
        <v>0</v>
      </c>
      <c r="W2118" s="13">
        <v>0</v>
      </c>
      <c r="X2118" s="15">
        <v>0</v>
      </c>
      <c r="Y2118" s="15">
        <v>0</v>
      </c>
      <c r="Z2118" s="13">
        <v>0</v>
      </c>
      <c r="AA2118" s="15">
        <v>0</v>
      </c>
      <c r="AB2118" s="13">
        <v>0</v>
      </c>
      <c r="AC2118" s="15">
        <v>0</v>
      </c>
      <c r="AD2118" s="13">
        <v>0</v>
      </c>
      <c r="AE2118" s="15">
        <v>0</v>
      </c>
      <c r="AF2118" s="13">
        <v>0</v>
      </c>
      <c r="AG2118" s="15">
        <v>0</v>
      </c>
      <c r="AH2118" s="13">
        <v>0</v>
      </c>
      <c r="AI2118" s="15">
        <v>0</v>
      </c>
      <c r="AJ2118" s="11" t="s">
        <v>352</v>
      </c>
      <c r="AK2118" s="11" t="s">
        <v>1398</v>
      </c>
      <c r="AL2118" s="22">
        <f t="shared" si="99"/>
        <v>2454</v>
      </c>
      <c r="AM2118" s="11" t="str">
        <f>VLOOKUP(O2118,Sheet2!$D$6:$E$14,2,FALSE)</f>
        <v>Spare parts</v>
      </c>
      <c r="AN2118" s="11" t="str">
        <f>VLOOKUP(F2118,Sheet2!$E$10:$F$13,2,FALSE)</f>
        <v>SPE</v>
      </c>
      <c r="AO2118" s="35" t="s">
        <v>14668</v>
      </c>
      <c r="AP2118">
        <f>MATCH(AN2118,Sheet2!$F$5:$F$18,0)</f>
        <v>7</v>
      </c>
      <c r="AQ2118">
        <f>MATCH(AO2118,Sheet2!$F$5:$K$5,0)</f>
        <v>6</v>
      </c>
      <c r="AR2118" s="33">
        <f>INDEX(Sheet2!$F$5:$K$18,OPaL!AP2118,OPaL!AQ2118)</f>
        <v>0.15</v>
      </c>
      <c r="AS2118" s="1">
        <f t="shared" si="101"/>
        <v>15734.103499999999</v>
      </c>
    </row>
    <row r="2119" spans="1:45" x14ac:dyDescent="0.2">
      <c r="A2119" s="11" t="s">
        <v>8002</v>
      </c>
      <c r="B2119" s="11" t="s">
        <v>8003</v>
      </c>
      <c r="C2119" s="11" t="s">
        <v>11831</v>
      </c>
      <c r="D2119" s="21">
        <v>44882</v>
      </c>
      <c r="E2119" s="21" t="s">
        <v>9697</v>
      </c>
      <c r="F2119" s="21" t="s">
        <v>14659</v>
      </c>
      <c r="G2119" s="11" t="s">
        <v>2</v>
      </c>
      <c r="H2119" s="11" t="s">
        <v>3</v>
      </c>
      <c r="I2119" s="11" t="s">
        <v>4</v>
      </c>
      <c r="J2119" s="13">
        <v>1</v>
      </c>
      <c r="K2119" s="12">
        <v>18483</v>
      </c>
      <c r="L2119" s="12">
        <v>0</v>
      </c>
      <c r="M2119" s="12">
        <v>0</v>
      </c>
      <c r="N2119" s="12">
        <f t="shared" si="100"/>
        <v>18483</v>
      </c>
      <c r="O2119" s="11" t="s">
        <v>5</v>
      </c>
      <c r="P2119" s="13">
        <v>0</v>
      </c>
      <c r="Q2119" s="11" t="s">
        <v>6</v>
      </c>
      <c r="R2119" s="13">
        <v>0</v>
      </c>
      <c r="S2119" s="13">
        <v>0</v>
      </c>
      <c r="T2119" s="11" t="s">
        <v>7</v>
      </c>
      <c r="U2119" s="11" t="s">
        <v>8</v>
      </c>
      <c r="V2119" s="15">
        <v>0</v>
      </c>
      <c r="W2119" s="13">
        <v>0</v>
      </c>
      <c r="X2119" s="15">
        <v>0</v>
      </c>
      <c r="Y2119" s="15">
        <v>0</v>
      </c>
      <c r="Z2119" s="13">
        <v>0</v>
      </c>
      <c r="AA2119" s="15">
        <v>0</v>
      </c>
      <c r="AB2119" s="13">
        <v>0</v>
      </c>
      <c r="AC2119" s="15">
        <v>0</v>
      </c>
      <c r="AD2119" s="13">
        <v>0</v>
      </c>
      <c r="AE2119" s="15">
        <v>0</v>
      </c>
      <c r="AF2119" s="13">
        <v>0</v>
      </c>
      <c r="AG2119" s="15">
        <v>0</v>
      </c>
      <c r="AH2119" s="13">
        <v>0</v>
      </c>
      <c r="AI2119" s="15">
        <v>0</v>
      </c>
      <c r="AJ2119" s="11" t="s">
        <v>9</v>
      </c>
      <c r="AK2119" s="11" t="s">
        <v>1398</v>
      </c>
      <c r="AL2119" s="22">
        <f t="shared" si="99"/>
        <v>410</v>
      </c>
      <c r="AM2119" s="11" t="str">
        <f>VLOOKUP(O2119,Sheet2!$D$6:$E$14,2,FALSE)</f>
        <v>Spare parts</v>
      </c>
      <c r="AN2119" s="11" t="str">
        <f>VLOOKUP(F2119,Sheet2!$E$10:$F$13,2,FALSE)</f>
        <v>SPM</v>
      </c>
      <c r="AO2119" s="35" t="s">
        <v>14668</v>
      </c>
      <c r="AP2119">
        <f>MATCH(AN2119,Sheet2!$F$5:$F$18,0)</f>
        <v>6</v>
      </c>
      <c r="AQ2119">
        <f>MATCH(AO2119,Sheet2!$F$5:$K$5,0)</f>
        <v>6</v>
      </c>
      <c r="AR2119" s="33">
        <f>INDEX(Sheet2!$F$5:$K$18,OPaL!AP2119,OPaL!AQ2119)</f>
        <v>0.15</v>
      </c>
      <c r="AS2119" s="1">
        <f t="shared" si="101"/>
        <v>15710.55</v>
      </c>
    </row>
    <row r="2120" spans="1:45" x14ac:dyDescent="0.2">
      <c r="A2120" s="11" t="s">
        <v>9462</v>
      </c>
      <c r="B2120" s="11" t="s">
        <v>9463</v>
      </c>
      <c r="C2120" s="11" t="s">
        <v>11832</v>
      </c>
      <c r="D2120" s="21">
        <v>44942</v>
      </c>
      <c r="E2120" s="21" t="s">
        <v>9694</v>
      </c>
      <c r="F2120" s="21" t="s">
        <v>14657</v>
      </c>
      <c r="G2120" s="11" t="s">
        <v>2</v>
      </c>
      <c r="H2120" s="11" t="s">
        <v>3</v>
      </c>
      <c r="I2120" s="11" t="s">
        <v>1999</v>
      </c>
      <c r="J2120" s="12">
        <v>210</v>
      </c>
      <c r="K2120" s="12">
        <v>18480</v>
      </c>
      <c r="L2120" s="12">
        <v>0</v>
      </c>
      <c r="M2120" s="12">
        <v>0</v>
      </c>
      <c r="N2120" s="12">
        <f t="shared" si="100"/>
        <v>18480</v>
      </c>
      <c r="O2120" s="11" t="s">
        <v>8227</v>
      </c>
      <c r="P2120" s="13">
        <v>0</v>
      </c>
      <c r="Q2120" s="11" t="s">
        <v>6</v>
      </c>
      <c r="R2120" s="13">
        <v>0</v>
      </c>
      <c r="S2120" s="13">
        <v>0</v>
      </c>
      <c r="T2120" s="11" t="s">
        <v>7</v>
      </c>
      <c r="U2120" s="11" t="s">
        <v>8</v>
      </c>
      <c r="V2120" s="15">
        <v>0</v>
      </c>
      <c r="W2120" s="13">
        <v>0</v>
      </c>
      <c r="X2120" s="15">
        <v>0</v>
      </c>
      <c r="Y2120" s="15">
        <v>0</v>
      </c>
      <c r="Z2120" s="13">
        <v>0</v>
      </c>
      <c r="AA2120" s="15">
        <v>0</v>
      </c>
      <c r="AB2120" s="13">
        <v>0</v>
      </c>
      <c r="AC2120" s="15">
        <v>0</v>
      </c>
      <c r="AD2120" s="13">
        <v>0</v>
      </c>
      <c r="AE2120" s="15">
        <v>0</v>
      </c>
      <c r="AF2120" s="13">
        <v>0</v>
      </c>
      <c r="AG2120" s="15">
        <v>0</v>
      </c>
      <c r="AH2120" s="13">
        <v>0</v>
      </c>
      <c r="AI2120" s="15">
        <v>0</v>
      </c>
      <c r="AJ2120" s="11" t="s">
        <v>9</v>
      </c>
      <c r="AK2120" s="11" t="s">
        <v>2554</v>
      </c>
      <c r="AL2120" s="22">
        <f t="shared" si="99"/>
        <v>350</v>
      </c>
      <c r="AM2120" s="11" t="str">
        <f>VLOOKUP(O2120,Sheet2!$D$6:$E$14,2,FALSE)</f>
        <v>Consumables</v>
      </c>
      <c r="AN2120" s="11" t="str">
        <f>VLOOKUP(F2120,Sheet2!$E$15:$F$18,2,FALSE)</f>
        <v>CO</v>
      </c>
      <c r="AO2120" s="35" t="s">
        <v>14667</v>
      </c>
      <c r="AP2120">
        <f>MATCH(AN2120,Sheet2!$F$5:$F$18,0)</f>
        <v>12</v>
      </c>
      <c r="AQ2120">
        <f>MATCH(AO2120,Sheet2!$F$5:$K$5,0)</f>
        <v>5</v>
      </c>
      <c r="AR2120" s="33">
        <f>INDEX(Sheet2!$F$5:$K$18,OPaL!AP2120,OPaL!AQ2120)</f>
        <v>0.15</v>
      </c>
      <c r="AS2120" s="1">
        <f t="shared" si="101"/>
        <v>15708</v>
      </c>
    </row>
    <row r="2121" spans="1:45" x14ac:dyDescent="0.2">
      <c r="A2121" s="11" t="s">
        <v>4909</v>
      </c>
      <c r="B2121" s="11" t="s">
        <v>4910</v>
      </c>
      <c r="C2121" s="11" t="s">
        <v>11833</v>
      </c>
      <c r="D2121" s="21">
        <v>44667</v>
      </c>
      <c r="E2121" s="21" t="s">
        <v>9697</v>
      </c>
      <c r="F2121" s="21" t="s">
        <v>14659</v>
      </c>
      <c r="G2121" s="11" t="s">
        <v>2</v>
      </c>
      <c r="H2121" s="11" t="s">
        <v>350</v>
      </c>
      <c r="I2121" s="11" t="s">
        <v>4</v>
      </c>
      <c r="J2121" s="13">
        <v>1</v>
      </c>
      <c r="K2121" s="12">
        <v>18470.55</v>
      </c>
      <c r="L2121" s="12">
        <v>0</v>
      </c>
      <c r="M2121" s="12">
        <v>0</v>
      </c>
      <c r="N2121" s="12">
        <f t="shared" si="100"/>
        <v>18470.55</v>
      </c>
      <c r="O2121" s="11" t="s">
        <v>5</v>
      </c>
      <c r="P2121" s="13">
        <v>0</v>
      </c>
      <c r="Q2121" s="11" t="s">
        <v>6</v>
      </c>
      <c r="R2121" s="13">
        <v>0</v>
      </c>
      <c r="S2121" s="13">
        <v>0</v>
      </c>
      <c r="T2121" s="11" t="s">
        <v>7</v>
      </c>
      <c r="U2121" s="11" t="s">
        <v>8</v>
      </c>
      <c r="V2121" s="15">
        <v>0</v>
      </c>
      <c r="W2121" s="13">
        <v>0</v>
      </c>
      <c r="X2121" s="15">
        <v>0</v>
      </c>
      <c r="Y2121" s="15">
        <v>0</v>
      </c>
      <c r="Z2121" s="13">
        <v>0</v>
      </c>
      <c r="AA2121" s="15">
        <v>0</v>
      </c>
      <c r="AB2121" s="13">
        <v>0</v>
      </c>
      <c r="AC2121" s="15">
        <v>0</v>
      </c>
      <c r="AD2121" s="13">
        <v>0</v>
      </c>
      <c r="AE2121" s="15">
        <v>0</v>
      </c>
      <c r="AF2121" s="13">
        <v>0</v>
      </c>
      <c r="AG2121" s="15">
        <v>0</v>
      </c>
      <c r="AH2121" s="13">
        <v>0</v>
      </c>
      <c r="AI2121" s="15">
        <v>0</v>
      </c>
      <c r="AJ2121" s="11" t="s">
        <v>352</v>
      </c>
      <c r="AK2121" s="11" t="s">
        <v>1398</v>
      </c>
      <c r="AL2121" s="22">
        <f t="shared" si="99"/>
        <v>625</v>
      </c>
      <c r="AM2121" s="11" t="str">
        <f>VLOOKUP(O2121,Sheet2!$D$6:$E$14,2,FALSE)</f>
        <v>Spare parts</v>
      </c>
      <c r="AN2121" s="11" t="str">
        <f>VLOOKUP(F2121,Sheet2!$E$10:$F$13,2,FALSE)</f>
        <v>SPM</v>
      </c>
      <c r="AO2121" s="35" t="s">
        <v>14668</v>
      </c>
      <c r="AP2121">
        <f>MATCH(AN2121,Sheet2!$F$5:$F$18,0)</f>
        <v>6</v>
      </c>
      <c r="AQ2121">
        <f>MATCH(AO2121,Sheet2!$F$5:$K$5,0)</f>
        <v>6</v>
      </c>
      <c r="AR2121" s="33">
        <f>INDEX(Sheet2!$F$5:$K$18,OPaL!AP2121,OPaL!AQ2121)</f>
        <v>0.15</v>
      </c>
      <c r="AS2121" s="1">
        <f t="shared" si="101"/>
        <v>15699.967499999999</v>
      </c>
    </row>
    <row r="2122" spans="1:45" x14ac:dyDescent="0.2">
      <c r="A2122" s="11" t="s">
        <v>3055</v>
      </c>
      <c r="B2122" s="11" t="s">
        <v>3056</v>
      </c>
      <c r="C2122" s="11" t="s">
        <v>11834</v>
      </c>
      <c r="D2122" s="21">
        <v>42963</v>
      </c>
      <c r="E2122" s="21" t="s">
        <v>9697</v>
      </c>
      <c r="F2122" s="21" t="s">
        <v>14659</v>
      </c>
      <c r="G2122" s="11" t="s">
        <v>2</v>
      </c>
      <c r="H2122" s="11" t="s">
        <v>16</v>
      </c>
      <c r="I2122" s="11" t="s">
        <v>4</v>
      </c>
      <c r="J2122" s="13">
        <v>4</v>
      </c>
      <c r="K2122" s="12">
        <v>18461.009999999998</v>
      </c>
      <c r="L2122" s="12">
        <v>0</v>
      </c>
      <c r="M2122" s="12">
        <v>0</v>
      </c>
      <c r="N2122" s="12">
        <f t="shared" si="100"/>
        <v>18461.009999999998</v>
      </c>
      <c r="O2122" s="11" t="s">
        <v>5</v>
      </c>
      <c r="P2122" s="13">
        <v>0</v>
      </c>
      <c r="Q2122" s="11" t="s">
        <v>6</v>
      </c>
      <c r="R2122" s="13">
        <v>0</v>
      </c>
      <c r="S2122" s="13">
        <v>0</v>
      </c>
      <c r="T2122" s="11" t="s">
        <v>7</v>
      </c>
      <c r="U2122" s="11" t="s">
        <v>8</v>
      </c>
      <c r="V2122" s="15">
        <v>0</v>
      </c>
      <c r="W2122" s="13">
        <v>0</v>
      </c>
      <c r="X2122" s="15">
        <v>0</v>
      </c>
      <c r="Y2122" s="15">
        <v>0</v>
      </c>
      <c r="Z2122" s="13">
        <v>0</v>
      </c>
      <c r="AA2122" s="15">
        <v>0</v>
      </c>
      <c r="AB2122" s="13">
        <v>0</v>
      </c>
      <c r="AC2122" s="15">
        <v>0</v>
      </c>
      <c r="AD2122" s="13">
        <v>0</v>
      </c>
      <c r="AE2122" s="15">
        <v>0</v>
      </c>
      <c r="AF2122" s="13">
        <v>0</v>
      </c>
      <c r="AG2122" s="15">
        <v>0</v>
      </c>
      <c r="AH2122" s="13">
        <v>0</v>
      </c>
      <c r="AI2122" s="15">
        <v>0</v>
      </c>
      <c r="AJ2122" s="11" t="s">
        <v>17</v>
      </c>
      <c r="AK2122" s="11" t="s">
        <v>13</v>
      </c>
      <c r="AL2122" s="22">
        <f t="shared" si="99"/>
        <v>2329</v>
      </c>
      <c r="AM2122" s="11" t="str">
        <f>VLOOKUP(O2122,Sheet2!$D$6:$E$14,2,FALSE)</f>
        <v>Spare parts</v>
      </c>
      <c r="AN2122" s="11" t="str">
        <f>VLOOKUP(F2122,Sheet2!$E$10:$F$13,2,FALSE)</f>
        <v>SPM</v>
      </c>
      <c r="AO2122" s="35" t="s">
        <v>14668</v>
      </c>
      <c r="AP2122">
        <f>MATCH(AN2122,Sheet2!$F$5:$F$18,0)</f>
        <v>6</v>
      </c>
      <c r="AQ2122">
        <f>MATCH(AO2122,Sheet2!$F$5:$K$5,0)</f>
        <v>6</v>
      </c>
      <c r="AR2122" s="33">
        <f>INDEX(Sheet2!$F$5:$K$18,OPaL!AP2122,OPaL!AQ2122)</f>
        <v>0.15</v>
      </c>
      <c r="AS2122" s="1">
        <f t="shared" si="101"/>
        <v>15691.858499999998</v>
      </c>
    </row>
    <row r="2123" spans="1:45" x14ac:dyDescent="0.2">
      <c r="A2123" s="11" t="s">
        <v>3609</v>
      </c>
      <c r="B2123" s="11" t="s">
        <v>3610</v>
      </c>
      <c r="C2123" s="11" t="s">
        <v>11835</v>
      </c>
      <c r="D2123" s="21">
        <v>44393</v>
      </c>
      <c r="E2123" s="21" t="s">
        <v>9697</v>
      </c>
      <c r="F2123" s="21" t="s">
        <v>14659</v>
      </c>
      <c r="G2123" s="11" t="s">
        <v>2</v>
      </c>
      <c r="H2123" s="11" t="s">
        <v>3</v>
      </c>
      <c r="I2123" s="11" t="s">
        <v>4</v>
      </c>
      <c r="J2123" s="13">
        <v>1</v>
      </c>
      <c r="K2123" s="12">
        <v>18449.73</v>
      </c>
      <c r="L2123" s="12">
        <v>0</v>
      </c>
      <c r="M2123" s="12">
        <v>0</v>
      </c>
      <c r="N2123" s="12">
        <f t="shared" si="100"/>
        <v>18449.73</v>
      </c>
      <c r="O2123" s="11" t="s">
        <v>5</v>
      </c>
      <c r="P2123" s="13">
        <v>0</v>
      </c>
      <c r="Q2123" s="11" t="s">
        <v>6</v>
      </c>
      <c r="R2123" s="13">
        <v>0</v>
      </c>
      <c r="S2123" s="13">
        <v>0</v>
      </c>
      <c r="T2123" s="11" t="s">
        <v>7</v>
      </c>
      <c r="U2123" s="11" t="s">
        <v>8</v>
      </c>
      <c r="V2123" s="15">
        <v>0</v>
      </c>
      <c r="W2123" s="13">
        <v>0</v>
      </c>
      <c r="X2123" s="15">
        <v>0</v>
      </c>
      <c r="Y2123" s="15">
        <v>0</v>
      </c>
      <c r="Z2123" s="13">
        <v>0</v>
      </c>
      <c r="AA2123" s="15">
        <v>0</v>
      </c>
      <c r="AB2123" s="13">
        <v>0</v>
      </c>
      <c r="AC2123" s="15">
        <v>0</v>
      </c>
      <c r="AD2123" s="13">
        <v>0</v>
      </c>
      <c r="AE2123" s="15">
        <v>0</v>
      </c>
      <c r="AF2123" s="13">
        <v>0</v>
      </c>
      <c r="AG2123" s="15">
        <v>0</v>
      </c>
      <c r="AH2123" s="13">
        <v>0</v>
      </c>
      <c r="AI2123" s="15">
        <v>0</v>
      </c>
      <c r="AJ2123" s="11" t="s">
        <v>9</v>
      </c>
      <c r="AK2123" s="11" t="s">
        <v>1398</v>
      </c>
      <c r="AL2123" s="22">
        <f t="shared" si="99"/>
        <v>899</v>
      </c>
      <c r="AM2123" s="11" t="str">
        <f>VLOOKUP(O2123,Sheet2!$D$6:$E$14,2,FALSE)</f>
        <v>Spare parts</v>
      </c>
      <c r="AN2123" s="11" t="str">
        <f>VLOOKUP(F2123,Sheet2!$E$10:$F$13,2,FALSE)</f>
        <v>SPM</v>
      </c>
      <c r="AO2123" s="35" t="s">
        <v>14668</v>
      </c>
      <c r="AP2123">
        <f>MATCH(AN2123,Sheet2!$F$5:$F$18,0)</f>
        <v>6</v>
      </c>
      <c r="AQ2123">
        <f>MATCH(AO2123,Sheet2!$F$5:$K$5,0)</f>
        <v>6</v>
      </c>
      <c r="AR2123" s="33">
        <f>INDEX(Sheet2!$F$5:$K$18,OPaL!AP2123,OPaL!AQ2123)</f>
        <v>0.15</v>
      </c>
      <c r="AS2123" s="1">
        <f t="shared" si="101"/>
        <v>15682.270499999999</v>
      </c>
    </row>
    <row r="2124" spans="1:45" x14ac:dyDescent="0.2">
      <c r="A2124" s="11" t="s">
        <v>3609</v>
      </c>
      <c r="B2124" s="11" t="s">
        <v>3610</v>
      </c>
      <c r="C2124" s="11" t="s">
        <v>11835</v>
      </c>
      <c r="D2124" s="21">
        <v>44393</v>
      </c>
      <c r="E2124" s="21" t="s">
        <v>9697</v>
      </c>
      <c r="F2124" s="21" t="s">
        <v>14659</v>
      </c>
      <c r="G2124" s="11" t="s">
        <v>2</v>
      </c>
      <c r="H2124" s="11" t="s">
        <v>16</v>
      </c>
      <c r="I2124" s="11" t="s">
        <v>4</v>
      </c>
      <c r="J2124" s="13">
        <v>1</v>
      </c>
      <c r="K2124" s="12">
        <v>18449.73</v>
      </c>
      <c r="L2124" s="12">
        <v>0</v>
      </c>
      <c r="M2124" s="12">
        <v>0</v>
      </c>
      <c r="N2124" s="12">
        <f t="shared" si="100"/>
        <v>18449.73</v>
      </c>
      <c r="O2124" s="11" t="s">
        <v>5</v>
      </c>
      <c r="P2124" s="13">
        <v>0</v>
      </c>
      <c r="Q2124" s="11" t="s">
        <v>6</v>
      </c>
      <c r="R2124" s="13">
        <v>0</v>
      </c>
      <c r="S2124" s="13">
        <v>0</v>
      </c>
      <c r="T2124" s="11" t="s">
        <v>7</v>
      </c>
      <c r="U2124" s="11" t="s">
        <v>8</v>
      </c>
      <c r="V2124" s="15">
        <v>0</v>
      </c>
      <c r="W2124" s="13">
        <v>0</v>
      </c>
      <c r="X2124" s="15">
        <v>0</v>
      </c>
      <c r="Y2124" s="15">
        <v>0</v>
      </c>
      <c r="Z2124" s="13">
        <v>0</v>
      </c>
      <c r="AA2124" s="15">
        <v>0</v>
      </c>
      <c r="AB2124" s="13">
        <v>0</v>
      </c>
      <c r="AC2124" s="15">
        <v>0</v>
      </c>
      <c r="AD2124" s="13">
        <v>0</v>
      </c>
      <c r="AE2124" s="15">
        <v>0</v>
      </c>
      <c r="AF2124" s="13">
        <v>0</v>
      </c>
      <c r="AG2124" s="15">
        <v>0</v>
      </c>
      <c r="AH2124" s="13">
        <v>0</v>
      </c>
      <c r="AI2124" s="15">
        <v>0</v>
      </c>
      <c r="AJ2124" s="11" t="s">
        <v>17</v>
      </c>
      <c r="AK2124" s="11" t="s">
        <v>1398</v>
      </c>
      <c r="AL2124" s="22">
        <f t="shared" si="99"/>
        <v>899</v>
      </c>
      <c r="AM2124" s="11" t="str">
        <f>VLOOKUP(O2124,Sheet2!$D$6:$E$14,2,FALSE)</f>
        <v>Spare parts</v>
      </c>
      <c r="AN2124" s="11" t="str">
        <f>VLOOKUP(F2124,Sheet2!$E$10:$F$13,2,FALSE)</f>
        <v>SPM</v>
      </c>
      <c r="AO2124" s="35" t="s">
        <v>14668</v>
      </c>
      <c r="AP2124">
        <f>MATCH(AN2124,Sheet2!$F$5:$F$18,0)</f>
        <v>6</v>
      </c>
      <c r="AQ2124">
        <f>MATCH(AO2124,Sheet2!$F$5:$K$5,0)</f>
        <v>6</v>
      </c>
      <c r="AR2124" s="33">
        <f>INDEX(Sheet2!$F$5:$K$18,OPaL!AP2124,OPaL!AQ2124)</f>
        <v>0.15</v>
      </c>
      <c r="AS2124" s="1">
        <f t="shared" si="101"/>
        <v>15682.270499999999</v>
      </c>
    </row>
    <row r="2125" spans="1:45" x14ac:dyDescent="0.2">
      <c r="A2125" s="11" t="s">
        <v>8022</v>
      </c>
      <c r="B2125" s="11" t="s">
        <v>8023</v>
      </c>
      <c r="C2125" s="11" t="s">
        <v>11836</v>
      </c>
      <c r="D2125" s="21">
        <v>44791</v>
      </c>
      <c r="E2125" s="21" t="s">
        <v>9697</v>
      </c>
      <c r="F2125" s="21" t="s">
        <v>14659</v>
      </c>
      <c r="G2125" s="11" t="s">
        <v>2</v>
      </c>
      <c r="H2125" s="11" t="s">
        <v>16</v>
      </c>
      <c r="I2125" s="11" t="s">
        <v>4</v>
      </c>
      <c r="J2125" s="12">
        <v>2</v>
      </c>
      <c r="K2125" s="12">
        <v>18421.8</v>
      </c>
      <c r="L2125" s="12">
        <v>0</v>
      </c>
      <c r="M2125" s="12">
        <v>0</v>
      </c>
      <c r="N2125" s="12">
        <f t="shared" si="100"/>
        <v>18421.8</v>
      </c>
      <c r="O2125" s="11" t="s">
        <v>5</v>
      </c>
      <c r="P2125" s="13">
        <v>0</v>
      </c>
      <c r="Q2125" s="11" t="s">
        <v>6</v>
      </c>
      <c r="R2125" s="13">
        <v>0</v>
      </c>
      <c r="S2125" s="13">
        <v>0</v>
      </c>
      <c r="T2125" s="11" t="s">
        <v>7</v>
      </c>
      <c r="U2125" s="11" t="s">
        <v>8</v>
      </c>
      <c r="V2125" s="15">
        <v>0</v>
      </c>
      <c r="W2125" s="13">
        <v>0</v>
      </c>
      <c r="X2125" s="15">
        <v>0</v>
      </c>
      <c r="Y2125" s="15">
        <v>0</v>
      </c>
      <c r="Z2125" s="13">
        <v>0</v>
      </c>
      <c r="AA2125" s="15">
        <v>0</v>
      </c>
      <c r="AB2125" s="13">
        <v>0</v>
      </c>
      <c r="AC2125" s="15">
        <v>0</v>
      </c>
      <c r="AD2125" s="13">
        <v>0</v>
      </c>
      <c r="AE2125" s="15">
        <v>0</v>
      </c>
      <c r="AF2125" s="13">
        <v>0</v>
      </c>
      <c r="AG2125" s="15">
        <v>0</v>
      </c>
      <c r="AH2125" s="13">
        <v>0</v>
      </c>
      <c r="AI2125" s="15">
        <v>0</v>
      </c>
      <c r="AJ2125" s="11" t="s">
        <v>17</v>
      </c>
      <c r="AK2125" s="11" t="s">
        <v>13</v>
      </c>
      <c r="AL2125" s="22">
        <f t="shared" si="99"/>
        <v>501</v>
      </c>
      <c r="AM2125" s="11" t="str">
        <f>VLOOKUP(O2125,Sheet2!$D$6:$E$14,2,FALSE)</f>
        <v>Spare parts</v>
      </c>
      <c r="AN2125" s="11" t="str">
        <f>VLOOKUP(F2125,Sheet2!$E$10:$F$13,2,FALSE)</f>
        <v>SPM</v>
      </c>
      <c r="AO2125" s="35" t="s">
        <v>14668</v>
      </c>
      <c r="AP2125">
        <f>MATCH(AN2125,Sheet2!$F$5:$F$18,0)</f>
        <v>6</v>
      </c>
      <c r="AQ2125">
        <f>MATCH(AO2125,Sheet2!$F$5:$K$5,0)</f>
        <v>6</v>
      </c>
      <c r="AR2125" s="33">
        <f>INDEX(Sheet2!$F$5:$K$18,OPaL!AP2125,OPaL!AQ2125)</f>
        <v>0.15</v>
      </c>
      <c r="AS2125" s="1">
        <f t="shared" si="101"/>
        <v>15658.529999999999</v>
      </c>
    </row>
    <row r="2126" spans="1:45" x14ac:dyDescent="0.2">
      <c r="A2126" s="11" t="s">
        <v>7005</v>
      </c>
      <c r="B2126" s="11" t="s">
        <v>7006</v>
      </c>
      <c r="C2126" s="11" t="s">
        <v>11837</v>
      </c>
      <c r="D2126" s="21">
        <v>44047</v>
      </c>
      <c r="E2126" s="21" t="s">
        <v>9697</v>
      </c>
      <c r="F2126" s="21" t="s">
        <v>14659</v>
      </c>
      <c r="G2126" s="11" t="s">
        <v>2</v>
      </c>
      <c r="H2126" s="11" t="s">
        <v>16</v>
      </c>
      <c r="I2126" s="11" t="s">
        <v>4</v>
      </c>
      <c r="J2126" s="13">
        <v>3</v>
      </c>
      <c r="K2126" s="12">
        <v>18415.71</v>
      </c>
      <c r="L2126" s="12">
        <v>0</v>
      </c>
      <c r="M2126" s="12">
        <v>0</v>
      </c>
      <c r="N2126" s="12">
        <f t="shared" si="100"/>
        <v>18415.71</v>
      </c>
      <c r="O2126" s="11" t="s">
        <v>5</v>
      </c>
      <c r="P2126" s="13">
        <v>0</v>
      </c>
      <c r="Q2126" s="11" t="s">
        <v>6</v>
      </c>
      <c r="R2126" s="13">
        <v>0</v>
      </c>
      <c r="S2126" s="13">
        <v>0</v>
      </c>
      <c r="T2126" s="11" t="s">
        <v>7</v>
      </c>
      <c r="U2126" s="11" t="s">
        <v>8</v>
      </c>
      <c r="V2126" s="15">
        <v>0</v>
      </c>
      <c r="W2126" s="13">
        <v>0</v>
      </c>
      <c r="X2126" s="15">
        <v>0</v>
      </c>
      <c r="Y2126" s="15">
        <v>0</v>
      </c>
      <c r="Z2126" s="13">
        <v>0</v>
      </c>
      <c r="AA2126" s="15">
        <v>0</v>
      </c>
      <c r="AB2126" s="13">
        <v>0</v>
      </c>
      <c r="AC2126" s="15">
        <v>0</v>
      </c>
      <c r="AD2126" s="13">
        <v>0</v>
      </c>
      <c r="AE2126" s="15">
        <v>0</v>
      </c>
      <c r="AF2126" s="13">
        <v>0</v>
      </c>
      <c r="AG2126" s="15">
        <v>0</v>
      </c>
      <c r="AH2126" s="13">
        <v>0</v>
      </c>
      <c r="AI2126" s="15">
        <v>0</v>
      </c>
      <c r="AJ2126" s="11" t="s">
        <v>17</v>
      </c>
      <c r="AK2126" s="11" t="s">
        <v>13</v>
      </c>
      <c r="AL2126" s="22">
        <f t="shared" si="99"/>
        <v>1245</v>
      </c>
      <c r="AM2126" s="11" t="str">
        <f>VLOOKUP(O2126,Sheet2!$D$6:$E$14,2,FALSE)</f>
        <v>Spare parts</v>
      </c>
      <c r="AN2126" s="11" t="str">
        <f>VLOOKUP(F2126,Sheet2!$E$10:$F$13,2,FALSE)</f>
        <v>SPM</v>
      </c>
      <c r="AO2126" s="35" t="s">
        <v>14668</v>
      </c>
      <c r="AP2126">
        <f>MATCH(AN2126,Sheet2!$F$5:$F$18,0)</f>
        <v>6</v>
      </c>
      <c r="AQ2126">
        <f>MATCH(AO2126,Sheet2!$F$5:$K$5,0)</f>
        <v>6</v>
      </c>
      <c r="AR2126" s="33">
        <f>INDEX(Sheet2!$F$5:$K$18,OPaL!AP2126,OPaL!AQ2126)</f>
        <v>0.15</v>
      </c>
      <c r="AS2126" s="1">
        <f t="shared" si="101"/>
        <v>15653.353499999999</v>
      </c>
    </row>
    <row r="2127" spans="1:45" x14ac:dyDescent="0.2">
      <c r="A2127" s="11" t="s">
        <v>4279</v>
      </c>
      <c r="B2127" s="11" t="s">
        <v>4280</v>
      </c>
      <c r="C2127" s="11" t="s">
        <v>11838</v>
      </c>
      <c r="D2127" s="21">
        <v>42975</v>
      </c>
      <c r="E2127" s="21" t="s">
        <v>9697</v>
      </c>
      <c r="F2127" s="21" t="s">
        <v>14659</v>
      </c>
      <c r="G2127" s="11" t="s">
        <v>2</v>
      </c>
      <c r="H2127" s="11" t="s">
        <v>16</v>
      </c>
      <c r="I2127" s="11" t="s">
        <v>4</v>
      </c>
      <c r="J2127" s="13">
        <v>4</v>
      </c>
      <c r="K2127" s="12">
        <v>18388</v>
      </c>
      <c r="L2127" s="12">
        <v>0</v>
      </c>
      <c r="M2127" s="12">
        <v>0</v>
      </c>
      <c r="N2127" s="12">
        <f t="shared" si="100"/>
        <v>18388</v>
      </c>
      <c r="O2127" s="11" t="s">
        <v>5</v>
      </c>
      <c r="P2127" s="13">
        <v>0</v>
      </c>
      <c r="Q2127" s="11" t="s">
        <v>6</v>
      </c>
      <c r="R2127" s="13">
        <v>0</v>
      </c>
      <c r="S2127" s="13">
        <v>0</v>
      </c>
      <c r="T2127" s="11" t="s">
        <v>7</v>
      </c>
      <c r="U2127" s="11" t="s">
        <v>8</v>
      </c>
      <c r="V2127" s="15">
        <v>0</v>
      </c>
      <c r="W2127" s="13">
        <v>0</v>
      </c>
      <c r="X2127" s="15">
        <v>0</v>
      </c>
      <c r="Y2127" s="15">
        <v>0</v>
      </c>
      <c r="Z2127" s="13">
        <v>0</v>
      </c>
      <c r="AA2127" s="15">
        <v>0</v>
      </c>
      <c r="AB2127" s="13">
        <v>0</v>
      </c>
      <c r="AC2127" s="15">
        <v>0</v>
      </c>
      <c r="AD2127" s="13">
        <v>0</v>
      </c>
      <c r="AE2127" s="15">
        <v>0</v>
      </c>
      <c r="AF2127" s="13">
        <v>0</v>
      </c>
      <c r="AG2127" s="15">
        <v>0</v>
      </c>
      <c r="AH2127" s="13">
        <v>0</v>
      </c>
      <c r="AI2127" s="15">
        <v>0</v>
      </c>
      <c r="AJ2127" s="11" t="s">
        <v>17</v>
      </c>
      <c r="AK2127" s="11" t="s">
        <v>1398</v>
      </c>
      <c r="AL2127" s="22">
        <f t="shared" si="99"/>
        <v>2317</v>
      </c>
      <c r="AM2127" s="11" t="str">
        <f>VLOOKUP(O2127,Sheet2!$D$6:$E$14,2,FALSE)</f>
        <v>Spare parts</v>
      </c>
      <c r="AN2127" s="11" t="str">
        <f>VLOOKUP(F2127,Sheet2!$E$10:$F$13,2,FALSE)</f>
        <v>SPM</v>
      </c>
      <c r="AO2127" s="35" t="s">
        <v>14668</v>
      </c>
      <c r="AP2127">
        <f>MATCH(AN2127,Sheet2!$F$5:$F$18,0)</f>
        <v>6</v>
      </c>
      <c r="AQ2127">
        <f>MATCH(AO2127,Sheet2!$F$5:$K$5,0)</f>
        <v>6</v>
      </c>
      <c r="AR2127" s="33">
        <f>INDEX(Sheet2!$F$5:$K$18,OPaL!AP2127,OPaL!AQ2127)</f>
        <v>0.15</v>
      </c>
      <c r="AS2127" s="1">
        <f t="shared" si="101"/>
        <v>15629.8</v>
      </c>
    </row>
    <row r="2128" spans="1:45" x14ac:dyDescent="0.2">
      <c r="A2128" s="11" t="s">
        <v>4191</v>
      </c>
      <c r="B2128" s="11" t="s">
        <v>4192</v>
      </c>
      <c r="C2128" s="11" t="s">
        <v>11839</v>
      </c>
      <c r="D2128" s="21">
        <v>44723</v>
      </c>
      <c r="E2128" s="21" t="s">
        <v>9697</v>
      </c>
      <c r="F2128" s="21" t="s">
        <v>14659</v>
      </c>
      <c r="G2128" s="11" t="s">
        <v>2</v>
      </c>
      <c r="H2128" s="11" t="s">
        <v>16</v>
      </c>
      <c r="I2128" s="11" t="s">
        <v>4</v>
      </c>
      <c r="J2128" s="12">
        <v>20</v>
      </c>
      <c r="K2128" s="12">
        <v>18340</v>
      </c>
      <c r="L2128" s="12">
        <v>0</v>
      </c>
      <c r="M2128" s="12">
        <v>0</v>
      </c>
      <c r="N2128" s="12">
        <f t="shared" si="100"/>
        <v>18340</v>
      </c>
      <c r="O2128" s="11" t="s">
        <v>5</v>
      </c>
      <c r="P2128" s="13">
        <v>0</v>
      </c>
      <c r="Q2128" s="11" t="s">
        <v>6</v>
      </c>
      <c r="R2128" s="13">
        <v>0</v>
      </c>
      <c r="S2128" s="13">
        <v>0</v>
      </c>
      <c r="T2128" s="11" t="s">
        <v>7</v>
      </c>
      <c r="U2128" s="11" t="s">
        <v>8</v>
      </c>
      <c r="V2128" s="15">
        <v>0</v>
      </c>
      <c r="W2128" s="13">
        <v>0</v>
      </c>
      <c r="X2128" s="15">
        <v>0</v>
      </c>
      <c r="Y2128" s="15">
        <v>0</v>
      </c>
      <c r="Z2128" s="13">
        <v>0</v>
      </c>
      <c r="AA2128" s="15">
        <v>0</v>
      </c>
      <c r="AB2128" s="13">
        <v>0</v>
      </c>
      <c r="AC2128" s="15">
        <v>0</v>
      </c>
      <c r="AD2128" s="13">
        <v>0</v>
      </c>
      <c r="AE2128" s="15">
        <v>0</v>
      </c>
      <c r="AF2128" s="13">
        <v>0</v>
      </c>
      <c r="AG2128" s="15">
        <v>0</v>
      </c>
      <c r="AH2128" s="13">
        <v>0</v>
      </c>
      <c r="AI2128" s="15">
        <v>0</v>
      </c>
      <c r="AJ2128" s="11" t="s">
        <v>17</v>
      </c>
      <c r="AK2128" s="11" t="s">
        <v>1398</v>
      </c>
      <c r="AL2128" s="22">
        <f t="shared" si="99"/>
        <v>569</v>
      </c>
      <c r="AM2128" s="11" t="str">
        <f>VLOOKUP(O2128,Sheet2!$D$6:$E$14,2,FALSE)</f>
        <v>Spare parts</v>
      </c>
      <c r="AN2128" s="11" t="str">
        <f>VLOOKUP(F2128,Sheet2!$E$10:$F$13,2,FALSE)</f>
        <v>SPM</v>
      </c>
      <c r="AO2128" s="35" t="s">
        <v>14668</v>
      </c>
      <c r="AP2128">
        <f>MATCH(AN2128,Sheet2!$F$5:$F$18,0)</f>
        <v>6</v>
      </c>
      <c r="AQ2128">
        <f>MATCH(AO2128,Sheet2!$F$5:$K$5,0)</f>
        <v>6</v>
      </c>
      <c r="AR2128" s="33">
        <f>INDEX(Sheet2!$F$5:$K$18,OPaL!AP2128,OPaL!AQ2128)</f>
        <v>0.15</v>
      </c>
      <c r="AS2128" s="1">
        <f t="shared" si="101"/>
        <v>15589</v>
      </c>
    </row>
    <row r="2129" spans="1:45" x14ac:dyDescent="0.2">
      <c r="A2129" s="11" t="s">
        <v>4443</v>
      </c>
      <c r="B2129" s="11" t="s">
        <v>4444</v>
      </c>
      <c r="C2129" s="11" t="s">
        <v>11840</v>
      </c>
      <c r="D2129" s="21">
        <v>42963</v>
      </c>
      <c r="E2129" s="21" t="s">
        <v>9697</v>
      </c>
      <c r="F2129" s="21" t="s">
        <v>14659</v>
      </c>
      <c r="G2129" s="11" t="s">
        <v>2</v>
      </c>
      <c r="H2129" s="11" t="s">
        <v>16</v>
      </c>
      <c r="I2129" s="11" t="s">
        <v>351</v>
      </c>
      <c r="J2129" s="12">
        <v>1</v>
      </c>
      <c r="K2129" s="12">
        <v>18312.23</v>
      </c>
      <c r="L2129" s="12">
        <v>0</v>
      </c>
      <c r="M2129" s="12">
        <v>0</v>
      </c>
      <c r="N2129" s="12">
        <f t="shared" si="100"/>
        <v>18312.23</v>
      </c>
      <c r="O2129" s="11" t="s">
        <v>5</v>
      </c>
      <c r="P2129" s="13">
        <v>0</v>
      </c>
      <c r="Q2129" s="11" t="s">
        <v>6</v>
      </c>
      <c r="R2129" s="13">
        <v>0</v>
      </c>
      <c r="S2129" s="13">
        <v>0</v>
      </c>
      <c r="T2129" s="11" t="s">
        <v>7</v>
      </c>
      <c r="U2129" s="11" t="s">
        <v>8</v>
      </c>
      <c r="V2129" s="15">
        <v>0</v>
      </c>
      <c r="W2129" s="13">
        <v>0</v>
      </c>
      <c r="X2129" s="15">
        <v>0</v>
      </c>
      <c r="Y2129" s="15">
        <v>0</v>
      </c>
      <c r="Z2129" s="13">
        <v>0</v>
      </c>
      <c r="AA2129" s="15">
        <v>0</v>
      </c>
      <c r="AB2129" s="13">
        <v>0</v>
      </c>
      <c r="AC2129" s="15">
        <v>0</v>
      </c>
      <c r="AD2129" s="13">
        <v>0</v>
      </c>
      <c r="AE2129" s="15">
        <v>0</v>
      </c>
      <c r="AF2129" s="13">
        <v>0</v>
      </c>
      <c r="AG2129" s="15">
        <v>0</v>
      </c>
      <c r="AH2129" s="13">
        <v>0</v>
      </c>
      <c r="AI2129" s="15">
        <v>0</v>
      </c>
      <c r="AJ2129" s="11" t="s">
        <v>17</v>
      </c>
      <c r="AK2129" s="11" t="s">
        <v>1398</v>
      </c>
      <c r="AL2129" s="22">
        <f t="shared" si="99"/>
        <v>2329</v>
      </c>
      <c r="AM2129" s="11" t="str">
        <f>VLOOKUP(O2129,Sheet2!$D$6:$E$14,2,FALSE)</f>
        <v>Spare parts</v>
      </c>
      <c r="AN2129" s="11" t="str">
        <f>VLOOKUP(F2129,Sheet2!$E$10:$F$13,2,FALSE)</f>
        <v>SPM</v>
      </c>
      <c r="AO2129" s="35" t="s">
        <v>14668</v>
      </c>
      <c r="AP2129">
        <f>MATCH(AN2129,Sheet2!$F$5:$F$18,0)</f>
        <v>6</v>
      </c>
      <c r="AQ2129">
        <f>MATCH(AO2129,Sheet2!$F$5:$K$5,0)</f>
        <v>6</v>
      </c>
      <c r="AR2129" s="33">
        <f>INDEX(Sheet2!$F$5:$K$18,OPaL!AP2129,OPaL!AQ2129)</f>
        <v>0.15</v>
      </c>
      <c r="AS2129" s="1">
        <f t="shared" si="101"/>
        <v>15565.395499999999</v>
      </c>
    </row>
    <row r="2130" spans="1:45" x14ac:dyDescent="0.2">
      <c r="A2130" s="11" t="s">
        <v>4447</v>
      </c>
      <c r="B2130" s="11" t="s">
        <v>4448</v>
      </c>
      <c r="C2130" s="11" t="s">
        <v>11841</v>
      </c>
      <c r="D2130" s="21">
        <v>42963</v>
      </c>
      <c r="E2130" s="21" t="s">
        <v>9697</v>
      </c>
      <c r="F2130" s="21" t="s">
        <v>14659</v>
      </c>
      <c r="G2130" s="11" t="s">
        <v>2</v>
      </c>
      <c r="H2130" s="11" t="s">
        <v>16</v>
      </c>
      <c r="I2130" s="11" t="s">
        <v>351</v>
      </c>
      <c r="J2130" s="12">
        <v>1</v>
      </c>
      <c r="K2130" s="12">
        <v>18312.23</v>
      </c>
      <c r="L2130" s="12">
        <v>0</v>
      </c>
      <c r="M2130" s="12">
        <v>0</v>
      </c>
      <c r="N2130" s="12">
        <f t="shared" si="100"/>
        <v>18312.23</v>
      </c>
      <c r="O2130" s="11" t="s">
        <v>5</v>
      </c>
      <c r="P2130" s="13">
        <v>0</v>
      </c>
      <c r="Q2130" s="11" t="s">
        <v>6</v>
      </c>
      <c r="R2130" s="13">
        <v>0</v>
      </c>
      <c r="S2130" s="13">
        <v>0</v>
      </c>
      <c r="T2130" s="11" t="s">
        <v>7</v>
      </c>
      <c r="U2130" s="11" t="s">
        <v>8</v>
      </c>
      <c r="V2130" s="15">
        <v>0</v>
      </c>
      <c r="W2130" s="13">
        <v>0</v>
      </c>
      <c r="X2130" s="15">
        <v>0</v>
      </c>
      <c r="Y2130" s="15">
        <v>0</v>
      </c>
      <c r="Z2130" s="13">
        <v>0</v>
      </c>
      <c r="AA2130" s="15">
        <v>0</v>
      </c>
      <c r="AB2130" s="13">
        <v>0</v>
      </c>
      <c r="AC2130" s="15">
        <v>0</v>
      </c>
      <c r="AD2130" s="13">
        <v>0</v>
      </c>
      <c r="AE2130" s="15">
        <v>0</v>
      </c>
      <c r="AF2130" s="13">
        <v>0</v>
      </c>
      <c r="AG2130" s="15">
        <v>0</v>
      </c>
      <c r="AH2130" s="13">
        <v>0</v>
      </c>
      <c r="AI2130" s="15">
        <v>0</v>
      </c>
      <c r="AJ2130" s="11" t="s">
        <v>17</v>
      </c>
      <c r="AK2130" s="11" t="s">
        <v>1398</v>
      </c>
      <c r="AL2130" s="22">
        <f t="shared" si="99"/>
        <v>2329</v>
      </c>
      <c r="AM2130" s="11" t="str">
        <f>VLOOKUP(O2130,Sheet2!$D$6:$E$14,2,FALSE)</f>
        <v>Spare parts</v>
      </c>
      <c r="AN2130" s="11" t="str">
        <f>VLOOKUP(F2130,Sheet2!$E$10:$F$13,2,FALSE)</f>
        <v>SPM</v>
      </c>
      <c r="AO2130" s="35" t="s">
        <v>14668</v>
      </c>
      <c r="AP2130">
        <f>MATCH(AN2130,Sheet2!$F$5:$F$18,0)</f>
        <v>6</v>
      </c>
      <c r="AQ2130">
        <f>MATCH(AO2130,Sheet2!$F$5:$K$5,0)</f>
        <v>6</v>
      </c>
      <c r="AR2130" s="33">
        <f>INDEX(Sheet2!$F$5:$K$18,OPaL!AP2130,OPaL!AQ2130)</f>
        <v>0.15</v>
      </c>
      <c r="AS2130" s="1">
        <f t="shared" si="101"/>
        <v>15565.395499999999</v>
      </c>
    </row>
    <row r="2131" spans="1:45" x14ac:dyDescent="0.2">
      <c r="A2131" s="11" t="s">
        <v>1445</v>
      </c>
      <c r="B2131" s="11" t="s">
        <v>1446</v>
      </c>
      <c r="C2131" s="11" t="s">
        <v>11842</v>
      </c>
      <c r="D2131" s="21">
        <v>43259</v>
      </c>
      <c r="E2131" s="21" t="s">
        <v>9744</v>
      </c>
      <c r="F2131" s="21" t="s">
        <v>14658</v>
      </c>
      <c r="G2131" s="11" t="s">
        <v>2</v>
      </c>
      <c r="H2131" s="11" t="s">
        <v>16</v>
      </c>
      <c r="I2131" s="11" t="s">
        <v>4</v>
      </c>
      <c r="J2131" s="12">
        <v>2</v>
      </c>
      <c r="K2131" s="12">
        <v>18300.8</v>
      </c>
      <c r="L2131" s="12">
        <v>0</v>
      </c>
      <c r="M2131" s="12">
        <v>0</v>
      </c>
      <c r="N2131" s="12">
        <f t="shared" si="100"/>
        <v>18300.8</v>
      </c>
      <c r="O2131" s="11" t="s">
        <v>5</v>
      </c>
      <c r="P2131" s="13">
        <v>0</v>
      </c>
      <c r="Q2131" s="11" t="s">
        <v>6</v>
      </c>
      <c r="R2131" s="13">
        <v>0</v>
      </c>
      <c r="S2131" s="13">
        <v>0</v>
      </c>
      <c r="T2131" s="11" t="s">
        <v>7</v>
      </c>
      <c r="U2131" s="11" t="s">
        <v>8</v>
      </c>
      <c r="V2131" s="15">
        <v>0</v>
      </c>
      <c r="W2131" s="13">
        <v>0</v>
      </c>
      <c r="X2131" s="15">
        <v>0</v>
      </c>
      <c r="Y2131" s="15">
        <v>0</v>
      </c>
      <c r="Z2131" s="13">
        <v>0</v>
      </c>
      <c r="AA2131" s="15">
        <v>0</v>
      </c>
      <c r="AB2131" s="13">
        <v>0</v>
      </c>
      <c r="AC2131" s="15">
        <v>0</v>
      </c>
      <c r="AD2131" s="13">
        <v>0</v>
      </c>
      <c r="AE2131" s="15">
        <v>0</v>
      </c>
      <c r="AF2131" s="13">
        <v>0</v>
      </c>
      <c r="AG2131" s="15">
        <v>0</v>
      </c>
      <c r="AH2131" s="13">
        <v>0</v>
      </c>
      <c r="AI2131" s="15">
        <v>0</v>
      </c>
      <c r="AJ2131" s="11" t="s">
        <v>17</v>
      </c>
      <c r="AK2131" s="11" t="s">
        <v>1398</v>
      </c>
      <c r="AL2131" s="22">
        <f t="shared" si="99"/>
        <v>2033</v>
      </c>
      <c r="AM2131" s="11" t="str">
        <f>VLOOKUP(O2131,Sheet2!$D$6:$E$14,2,FALSE)</f>
        <v>Spare parts</v>
      </c>
      <c r="AN2131" s="11" t="str">
        <f>VLOOKUP(F2131,Sheet2!$E$10:$F$13,2,FALSE)</f>
        <v>SPE</v>
      </c>
      <c r="AO2131" s="35" t="s">
        <v>14668</v>
      </c>
      <c r="AP2131">
        <f>MATCH(AN2131,Sheet2!$F$5:$F$18,0)</f>
        <v>7</v>
      </c>
      <c r="AQ2131">
        <f>MATCH(AO2131,Sheet2!$F$5:$K$5,0)</f>
        <v>6</v>
      </c>
      <c r="AR2131" s="33">
        <f>INDEX(Sheet2!$F$5:$K$18,OPaL!AP2131,OPaL!AQ2131)</f>
        <v>0.15</v>
      </c>
      <c r="AS2131" s="1">
        <f t="shared" si="101"/>
        <v>15555.679999999998</v>
      </c>
    </row>
    <row r="2132" spans="1:45" x14ac:dyDescent="0.2">
      <c r="A2132" s="11" t="s">
        <v>2223</v>
      </c>
      <c r="B2132" s="11" t="s">
        <v>2224</v>
      </c>
      <c r="C2132" s="11" t="s">
        <v>11843</v>
      </c>
      <c r="D2132" s="21">
        <v>45229</v>
      </c>
      <c r="E2132" s="21" t="s">
        <v>9758</v>
      </c>
      <c r="F2132" s="21" t="s">
        <v>14658</v>
      </c>
      <c r="G2132" s="11" t="s">
        <v>2</v>
      </c>
      <c r="H2132" s="11" t="s">
        <v>16</v>
      </c>
      <c r="I2132" s="11" t="s">
        <v>4</v>
      </c>
      <c r="J2132" s="12">
        <v>3</v>
      </c>
      <c r="K2132" s="12">
        <v>18270</v>
      </c>
      <c r="L2132" s="12">
        <v>0</v>
      </c>
      <c r="M2132" s="12">
        <v>0</v>
      </c>
      <c r="N2132" s="12">
        <f t="shared" si="100"/>
        <v>18270</v>
      </c>
      <c r="O2132" s="11" t="s">
        <v>5</v>
      </c>
      <c r="P2132" s="13">
        <v>0</v>
      </c>
      <c r="Q2132" s="11" t="s">
        <v>6</v>
      </c>
      <c r="R2132" s="13">
        <v>0</v>
      </c>
      <c r="S2132" s="13">
        <v>0</v>
      </c>
      <c r="T2132" s="11" t="s">
        <v>7</v>
      </c>
      <c r="U2132" s="11" t="s">
        <v>8</v>
      </c>
      <c r="V2132" s="15">
        <v>0</v>
      </c>
      <c r="W2132" s="13">
        <v>0</v>
      </c>
      <c r="X2132" s="15">
        <v>0</v>
      </c>
      <c r="Y2132" s="15">
        <v>0</v>
      </c>
      <c r="Z2132" s="13">
        <v>0</v>
      </c>
      <c r="AA2132" s="15">
        <v>0</v>
      </c>
      <c r="AB2132" s="13">
        <v>0</v>
      </c>
      <c r="AC2132" s="15">
        <v>0</v>
      </c>
      <c r="AD2132" s="13">
        <v>0</v>
      </c>
      <c r="AE2132" s="15">
        <v>0</v>
      </c>
      <c r="AF2132" s="13">
        <v>0</v>
      </c>
      <c r="AG2132" s="15">
        <v>0</v>
      </c>
      <c r="AH2132" s="13">
        <v>0</v>
      </c>
      <c r="AI2132" s="15">
        <v>0</v>
      </c>
      <c r="AJ2132" s="11" t="s">
        <v>17</v>
      </c>
      <c r="AK2132" s="11" t="s">
        <v>10</v>
      </c>
      <c r="AL2132" s="22">
        <f t="shared" si="99"/>
        <v>63</v>
      </c>
      <c r="AM2132" s="11" t="str">
        <f>VLOOKUP(O2132,Sheet2!$D$6:$E$14,2,FALSE)</f>
        <v>Spare parts</v>
      </c>
      <c r="AN2132" s="11" t="str">
        <f>VLOOKUP(F2132,Sheet2!$E$10:$F$13,2,FALSE)</f>
        <v>SPE</v>
      </c>
      <c r="AO2132" s="35" t="s">
        <v>14664</v>
      </c>
      <c r="AP2132">
        <f>MATCH(AN2132,Sheet2!$F$5:$F$18,0)</f>
        <v>7</v>
      </c>
      <c r="AQ2132">
        <f>MATCH(AO2132,Sheet2!$F$5:$K$5,0)</f>
        <v>2</v>
      </c>
      <c r="AR2132" s="33">
        <f>INDEX(Sheet2!$F$5:$K$18,OPaL!AP2132,OPaL!AQ2132)</f>
        <v>0</v>
      </c>
      <c r="AS2132" s="1">
        <f t="shared" si="101"/>
        <v>18270</v>
      </c>
    </row>
    <row r="2133" spans="1:45" x14ac:dyDescent="0.2">
      <c r="A2133" s="11" t="s">
        <v>1541</v>
      </c>
      <c r="B2133" s="11" t="s">
        <v>1542</v>
      </c>
      <c r="C2133" s="11" t="s">
        <v>11844</v>
      </c>
      <c r="D2133" s="21">
        <v>42812</v>
      </c>
      <c r="E2133" s="21" t="s">
        <v>9697</v>
      </c>
      <c r="F2133" s="21" t="s">
        <v>14658</v>
      </c>
      <c r="G2133" s="11" t="s">
        <v>2</v>
      </c>
      <c r="H2133" s="11" t="s">
        <v>16</v>
      </c>
      <c r="I2133" s="11" t="s">
        <v>4</v>
      </c>
      <c r="J2133" s="12">
        <v>1</v>
      </c>
      <c r="K2133" s="12">
        <v>18242.7</v>
      </c>
      <c r="L2133" s="12">
        <v>0</v>
      </c>
      <c r="M2133" s="12">
        <v>0</v>
      </c>
      <c r="N2133" s="12">
        <f t="shared" si="100"/>
        <v>18242.7</v>
      </c>
      <c r="O2133" s="11" t="s">
        <v>5</v>
      </c>
      <c r="P2133" s="13">
        <v>0</v>
      </c>
      <c r="Q2133" s="11" t="s">
        <v>6</v>
      </c>
      <c r="R2133" s="13">
        <v>0</v>
      </c>
      <c r="S2133" s="13">
        <v>0</v>
      </c>
      <c r="T2133" s="11" t="s">
        <v>7</v>
      </c>
      <c r="U2133" s="11" t="s">
        <v>8</v>
      </c>
      <c r="V2133" s="15">
        <v>0</v>
      </c>
      <c r="W2133" s="13">
        <v>0</v>
      </c>
      <c r="X2133" s="15">
        <v>0</v>
      </c>
      <c r="Y2133" s="15">
        <v>0</v>
      </c>
      <c r="Z2133" s="13">
        <v>0</v>
      </c>
      <c r="AA2133" s="15">
        <v>0</v>
      </c>
      <c r="AB2133" s="13">
        <v>0</v>
      </c>
      <c r="AC2133" s="15">
        <v>0</v>
      </c>
      <c r="AD2133" s="13">
        <v>0</v>
      </c>
      <c r="AE2133" s="15">
        <v>0</v>
      </c>
      <c r="AF2133" s="13">
        <v>0</v>
      </c>
      <c r="AG2133" s="15">
        <v>0</v>
      </c>
      <c r="AH2133" s="13">
        <v>0</v>
      </c>
      <c r="AI2133" s="15">
        <v>0</v>
      </c>
      <c r="AJ2133" s="11" t="s">
        <v>17</v>
      </c>
      <c r="AK2133" s="11" t="s">
        <v>10</v>
      </c>
      <c r="AL2133" s="22">
        <f t="shared" si="99"/>
        <v>2480</v>
      </c>
      <c r="AM2133" s="11" t="str">
        <f>VLOOKUP(O2133,Sheet2!$D$6:$E$14,2,FALSE)</f>
        <v>Spare parts</v>
      </c>
      <c r="AN2133" s="11" t="str">
        <f>VLOOKUP(F2133,Sheet2!$E$10:$F$13,2,FALSE)</f>
        <v>SPE</v>
      </c>
      <c r="AO2133" s="35" t="s">
        <v>14668</v>
      </c>
      <c r="AP2133">
        <f>MATCH(AN2133,Sheet2!$F$5:$F$18,0)</f>
        <v>7</v>
      </c>
      <c r="AQ2133">
        <f>MATCH(AO2133,Sheet2!$F$5:$K$5,0)</f>
        <v>6</v>
      </c>
      <c r="AR2133" s="33">
        <f>INDEX(Sheet2!$F$5:$K$18,OPaL!AP2133,OPaL!AQ2133)</f>
        <v>0.15</v>
      </c>
      <c r="AS2133" s="1">
        <f t="shared" si="101"/>
        <v>15506.295</v>
      </c>
    </row>
    <row r="2134" spans="1:45" x14ac:dyDescent="0.2">
      <c r="A2134" s="11" t="s">
        <v>1551</v>
      </c>
      <c r="B2134" s="11" t="s">
        <v>1552</v>
      </c>
      <c r="C2134" s="11" t="s">
        <v>11845</v>
      </c>
      <c r="D2134" s="21">
        <v>42812</v>
      </c>
      <c r="E2134" s="21" t="s">
        <v>9697</v>
      </c>
      <c r="F2134" s="21" t="s">
        <v>14658</v>
      </c>
      <c r="G2134" s="11" t="s">
        <v>2</v>
      </c>
      <c r="H2134" s="11" t="s">
        <v>16</v>
      </c>
      <c r="I2134" s="11" t="s">
        <v>4</v>
      </c>
      <c r="J2134" s="12">
        <v>1</v>
      </c>
      <c r="K2134" s="12">
        <v>18242.7</v>
      </c>
      <c r="L2134" s="12">
        <v>0</v>
      </c>
      <c r="M2134" s="12">
        <v>0</v>
      </c>
      <c r="N2134" s="12">
        <f t="shared" si="100"/>
        <v>18242.7</v>
      </c>
      <c r="O2134" s="11" t="s">
        <v>5</v>
      </c>
      <c r="P2134" s="13">
        <v>0</v>
      </c>
      <c r="Q2134" s="11" t="s">
        <v>6</v>
      </c>
      <c r="R2134" s="13">
        <v>0</v>
      </c>
      <c r="S2134" s="13">
        <v>0</v>
      </c>
      <c r="T2134" s="11" t="s">
        <v>7</v>
      </c>
      <c r="U2134" s="11" t="s">
        <v>8</v>
      </c>
      <c r="V2134" s="15">
        <v>0</v>
      </c>
      <c r="W2134" s="13">
        <v>0</v>
      </c>
      <c r="X2134" s="15">
        <v>0</v>
      </c>
      <c r="Y2134" s="15">
        <v>0</v>
      </c>
      <c r="Z2134" s="13">
        <v>0</v>
      </c>
      <c r="AA2134" s="15">
        <v>0</v>
      </c>
      <c r="AB2134" s="13">
        <v>0</v>
      </c>
      <c r="AC2134" s="15">
        <v>0</v>
      </c>
      <c r="AD2134" s="13">
        <v>0</v>
      </c>
      <c r="AE2134" s="15">
        <v>0</v>
      </c>
      <c r="AF2134" s="13">
        <v>0</v>
      </c>
      <c r="AG2134" s="15">
        <v>0</v>
      </c>
      <c r="AH2134" s="13">
        <v>0</v>
      </c>
      <c r="AI2134" s="15">
        <v>0</v>
      </c>
      <c r="AJ2134" s="11" t="s">
        <v>17</v>
      </c>
      <c r="AK2134" s="11" t="s">
        <v>10</v>
      </c>
      <c r="AL2134" s="22">
        <f t="shared" si="99"/>
        <v>2480</v>
      </c>
      <c r="AM2134" s="11" t="str">
        <f>VLOOKUP(O2134,Sheet2!$D$6:$E$14,2,FALSE)</f>
        <v>Spare parts</v>
      </c>
      <c r="AN2134" s="11" t="str">
        <f>VLOOKUP(F2134,Sheet2!$E$10:$F$13,2,FALSE)</f>
        <v>SPE</v>
      </c>
      <c r="AO2134" s="35" t="s">
        <v>14668</v>
      </c>
      <c r="AP2134">
        <f>MATCH(AN2134,Sheet2!$F$5:$F$18,0)</f>
        <v>7</v>
      </c>
      <c r="AQ2134">
        <f>MATCH(AO2134,Sheet2!$F$5:$K$5,0)</f>
        <v>6</v>
      </c>
      <c r="AR2134" s="33">
        <f>INDEX(Sheet2!$F$5:$K$18,OPaL!AP2134,OPaL!AQ2134)</f>
        <v>0.15</v>
      </c>
      <c r="AS2134" s="1">
        <f t="shared" si="101"/>
        <v>15506.295</v>
      </c>
    </row>
    <row r="2135" spans="1:45" x14ac:dyDescent="0.2">
      <c r="A2135" s="11" t="s">
        <v>9002</v>
      </c>
      <c r="B2135" s="11" t="s">
        <v>9003</v>
      </c>
      <c r="C2135" s="11" t="s">
        <v>11694</v>
      </c>
      <c r="D2135" s="21">
        <v>42531</v>
      </c>
      <c r="E2135" s="21" t="s">
        <v>9739</v>
      </c>
      <c r="F2135" s="21" t="s">
        <v>14659</v>
      </c>
      <c r="G2135" s="11" t="s">
        <v>2</v>
      </c>
      <c r="H2135" s="11" t="s">
        <v>16</v>
      </c>
      <c r="I2135" s="11" t="s">
        <v>4</v>
      </c>
      <c r="J2135" s="13">
        <v>18</v>
      </c>
      <c r="K2135" s="12">
        <v>18235.240000000002</v>
      </c>
      <c r="L2135" s="12">
        <v>0</v>
      </c>
      <c r="M2135" s="12">
        <v>0</v>
      </c>
      <c r="N2135" s="12">
        <f t="shared" si="100"/>
        <v>18235.240000000002</v>
      </c>
      <c r="O2135" s="11" t="s">
        <v>8227</v>
      </c>
      <c r="P2135" s="13">
        <v>0</v>
      </c>
      <c r="Q2135" s="11" t="s">
        <v>6</v>
      </c>
      <c r="R2135" s="13">
        <v>0</v>
      </c>
      <c r="S2135" s="13">
        <v>0</v>
      </c>
      <c r="T2135" s="11" t="s">
        <v>7</v>
      </c>
      <c r="U2135" s="11" t="s">
        <v>8</v>
      </c>
      <c r="V2135" s="15">
        <v>0</v>
      </c>
      <c r="W2135" s="13">
        <v>0</v>
      </c>
      <c r="X2135" s="15">
        <v>0</v>
      </c>
      <c r="Y2135" s="15">
        <v>0</v>
      </c>
      <c r="Z2135" s="13">
        <v>0</v>
      </c>
      <c r="AA2135" s="15">
        <v>0</v>
      </c>
      <c r="AB2135" s="13">
        <v>0</v>
      </c>
      <c r="AC2135" s="15">
        <v>0</v>
      </c>
      <c r="AD2135" s="13">
        <v>0</v>
      </c>
      <c r="AE2135" s="15">
        <v>0</v>
      </c>
      <c r="AF2135" s="13">
        <v>0</v>
      </c>
      <c r="AG2135" s="15">
        <v>0</v>
      </c>
      <c r="AH2135" s="13">
        <v>0</v>
      </c>
      <c r="AI2135" s="15">
        <v>0</v>
      </c>
      <c r="AJ2135" s="11" t="s">
        <v>17</v>
      </c>
      <c r="AK2135" s="11" t="s">
        <v>8228</v>
      </c>
      <c r="AL2135" s="22">
        <f t="shared" si="99"/>
        <v>2761</v>
      </c>
      <c r="AM2135" s="11" t="str">
        <f>VLOOKUP(O2135,Sheet2!$D$6:$E$14,2,FALSE)</f>
        <v>Consumables</v>
      </c>
      <c r="AN2135" s="11" t="str">
        <f>VLOOKUP(F2135,Sheet2!$E$15:$F$18,2,FALSE)</f>
        <v>CM</v>
      </c>
      <c r="AO2135" s="35" t="s">
        <v>14668</v>
      </c>
      <c r="AP2135">
        <f>MATCH(AN2135,Sheet2!$F$5:$F$18,0)</f>
        <v>13</v>
      </c>
      <c r="AQ2135">
        <f>MATCH(AO2135,Sheet2!$F$5:$K$5,0)</f>
        <v>6</v>
      </c>
      <c r="AR2135" s="33">
        <f>INDEX(Sheet2!$F$5:$K$18,OPaL!AP2135,OPaL!AQ2135)</f>
        <v>0.2</v>
      </c>
      <c r="AS2135" s="1">
        <f t="shared" si="101"/>
        <v>14588.192000000003</v>
      </c>
    </row>
    <row r="2136" spans="1:45" x14ac:dyDescent="0.2">
      <c r="A2136" s="11" t="s">
        <v>4433</v>
      </c>
      <c r="B2136" s="11" t="s">
        <v>4434</v>
      </c>
      <c r="C2136" s="11" t="s">
        <v>11846</v>
      </c>
      <c r="D2136" s="21">
        <v>42963</v>
      </c>
      <c r="E2136" s="21" t="s">
        <v>9697</v>
      </c>
      <c r="F2136" s="21" t="s">
        <v>14659</v>
      </c>
      <c r="G2136" s="11" t="s">
        <v>2</v>
      </c>
      <c r="H2136" s="11" t="s">
        <v>16</v>
      </c>
      <c r="I2136" s="11" t="s">
        <v>351</v>
      </c>
      <c r="J2136" s="12">
        <v>1</v>
      </c>
      <c r="K2136" s="12">
        <v>18202.61</v>
      </c>
      <c r="L2136" s="12">
        <v>0</v>
      </c>
      <c r="M2136" s="12">
        <v>0</v>
      </c>
      <c r="N2136" s="12">
        <f t="shared" si="100"/>
        <v>18202.61</v>
      </c>
      <c r="O2136" s="11" t="s">
        <v>5</v>
      </c>
      <c r="P2136" s="13">
        <v>0</v>
      </c>
      <c r="Q2136" s="11" t="s">
        <v>6</v>
      </c>
      <c r="R2136" s="13">
        <v>0</v>
      </c>
      <c r="S2136" s="13">
        <v>0</v>
      </c>
      <c r="T2136" s="11" t="s">
        <v>7</v>
      </c>
      <c r="U2136" s="11" t="s">
        <v>8</v>
      </c>
      <c r="V2136" s="15">
        <v>0</v>
      </c>
      <c r="W2136" s="13">
        <v>0</v>
      </c>
      <c r="X2136" s="15">
        <v>0</v>
      </c>
      <c r="Y2136" s="15">
        <v>0</v>
      </c>
      <c r="Z2136" s="13">
        <v>0</v>
      </c>
      <c r="AA2136" s="15">
        <v>0</v>
      </c>
      <c r="AB2136" s="13">
        <v>0</v>
      </c>
      <c r="AC2136" s="15">
        <v>0</v>
      </c>
      <c r="AD2136" s="13">
        <v>0</v>
      </c>
      <c r="AE2136" s="15">
        <v>0</v>
      </c>
      <c r="AF2136" s="13">
        <v>0</v>
      </c>
      <c r="AG2136" s="15">
        <v>0</v>
      </c>
      <c r="AH2136" s="13">
        <v>0</v>
      </c>
      <c r="AI2136" s="15">
        <v>0</v>
      </c>
      <c r="AJ2136" s="11" t="s">
        <v>17</v>
      </c>
      <c r="AK2136" s="11" t="s">
        <v>1398</v>
      </c>
      <c r="AL2136" s="22">
        <f t="shared" si="99"/>
        <v>2329</v>
      </c>
      <c r="AM2136" s="11" t="str">
        <f>VLOOKUP(O2136,Sheet2!$D$6:$E$14,2,FALSE)</f>
        <v>Spare parts</v>
      </c>
      <c r="AN2136" s="11" t="str">
        <f>VLOOKUP(F2136,Sheet2!$E$10:$F$13,2,FALSE)</f>
        <v>SPM</v>
      </c>
      <c r="AO2136" s="35" t="s">
        <v>14668</v>
      </c>
      <c r="AP2136">
        <f>MATCH(AN2136,Sheet2!$F$5:$F$18,0)</f>
        <v>6</v>
      </c>
      <c r="AQ2136">
        <f>MATCH(AO2136,Sheet2!$F$5:$K$5,0)</f>
        <v>6</v>
      </c>
      <c r="AR2136" s="33">
        <f>INDEX(Sheet2!$F$5:$K$18,OPaL!AP2136,OPaL!AQ2136)</f>
        <v>0.15</v>
      </c>
      <c r="AS2136" s="1">
        <f t="shared" si="101"/>
        <v>15472.218500000001</v>
      </c>
    </row>
    <row r="2137" spans="1:45" x14ac:dyDescent="0.2">
      <c r="A2137" s="11" t="s">
        <v>5833</v>
      </c>
      <c r="B2137" s="11" t="s">
        <v>5834</v>
      </c>
      <c r="C2137" s="11" t="s">
        <v>11847</v>
      </c>
      <c r="D2137" s="21">
        <v>44294</v>
      </c>
      <c r="E2137" s="21" t="s">
        <v>9697</v>
      </c>
      <c r="F2137" s="21" t="s">
        <v>14659</v>
      </c>
      <c r="G2137" s="11" t="s">
        <v>2</v>
      </c>
      <c r="H2137" s="11" t="s">
        <v>3</v>
      </c>
      <c r="I2137" s="11" t="s">
        <v>4</v>
      </c>
      <c r="J2137" s="12">
        <v>1</v>
      </c>
      <c r="K2137" s="12">
        <v>18184.97</v>
      </c>
      <c r="L2137" s="12">
        <v>0</v>
      </c>
      <c r="M2137" s="12">
        <v>0</v>
      </c>
      <c r="N2137" s="12">
        <f t="shared" si="100"/>
        <v>18184.97</v>
      </c>
      <c r="O2137" s="11" t="s">
        <v>5</v>
      </c>
      <c r="P2137" s="13">
        <v>0</v>
      </c>
      <c r="Q2137" s="11" t="s">
        <v>6</v>
      </c>
      <c r="R2137" s="13">
        <v>0</v>
      </c>
      <c r="S2137" s="13">
        <v>0</v>
      </c>
      <c r="T2137" s="11" t="s">
        <v>7</v>
      </c>
      <c r="U2137" s="11" t="s">
        <v>8</v>
      </c>
      <c r="V2137" s="15">
        <v>0</v>
      </c>
      <c r="W2137" s="13">
        <v>0</v>
      </c>
      <c r="X2137" s="15">
        <v>0</v>
      </c>
      <c r="Y2137" s="15">
        <v>0</v>
      </c>
      <c r="Z2137" s="13">
        <v>0</v>
      </c>
      <c r="AA2137" s="15">
        <v>0</v>
      </c>
      <c r="AB2137" s="13">
        <v>0</v>
      </c>
      <c r="AC2137" s="15">
        <v>0</v>
      </c>
      <c r="AD2137" s="13">
        <v>0</v>
      </c>
      <c r="AE2137" s="15">
        <v>0</v>
      </c>
      <c r="AF2137" s="13">
        <v>0</v>
      </c>
      <c r="AG2137" s="15">
        <v>0</v>
      </c>
      <c r="AH2137" s="13">
        <v>0</v>
      </c>
      <c r="AI2137" s="15">
        <v>0</v>
      </c>
      <c r="AJ2137" s="11" t="s">
        <v>9</v>
      </c>
      <c r="AK2137" s="11" t="s">
        <v>13</v>
      </c>
      <c r="AL2137" s="22">
        <f t="shared" si="99"/>
        <v>998</v>
      </c>
      <c r="AM2137" s="11" t="str">
        <f>VLOOKUP(O2137,Sheet2!$D$6:$E$14,2,FALSE)</f>
        <v>Spare parts</v>
      </c>
      <c r="AN2137" s="11" t="str">
        <f>VLOOKUP(F2137,Sheet2!$E$10:$F$13,2,FALSE)</f>
        <v>SPM</v>
      </c>
      <c r="AO2137" s="35" t="s">
        <v>14668</v>
      </c>
      <c r="AP2137">
        <f>MATCH(AN2137,Sheet2!$F$5:$F$18,0)</f>
        <v>6</v>
      </c>
      <c r="AQ2137">
        <f>MATCH(AO2137,Sheet2!$F$5:$K$5,0)</f>
        <v>6</v>
      </c>
      <c r="AR2137" s="33">
        <f>INDEX(Sheet2!$F$5:$K$18,OPaL!AP2137,OPaL!AQ2137)</f>
        <v>0.15</v>
      </c>
      <c r="AS2137" s="1">
        <f t="shared" si="101"/>
        <v>15457.2245</v>
      </c>
    </row>
    <row r="2138" spans="1:45" x14ac:dyDescent="0.2">
      <c r="A2138" s="11" t="s">
        <v>7794</v>
      </c>
      <c r="B2138" s="11" t="s">
        <v>7795</v>
      </c>
      <c r="C2138" s="11" t="s">
        <v>11848</v>
      </c>
      <c r="D2138" s="21">
        <v>43092</v>
      </c>
      <c r="E2138" s="21" t="s">
        <v>9697</v>
      </c>
      <c r="F2138" s="21" t="s">
        <v>14659</v>
      </c>
      <c r="G2138" s="11" t="s">
        <v>2</v>
      </c>
      <c r="H2138" s="11" t="s">
        <v>16</v>
      </c>
      <c r="I2138" s="11" t="s">
        <v>4</v>
      </c>
      <c r="J2138" s="13">
        <v>7</v>
      </c>
      <c r="K2138" s="12">
        <v>18178.62</v>
      </c>
      <c r="L2138" s="12">
        <v>0</v>
      </c>
      <c r="M2138" s="12">
        <v>0</v>
      </c>
      <c r="N2138" s="12">
        <f t="shared" si="100"/>
        <v>18178.62</v>
      </c>
      <c r="O2138" s="11" t="s">
        <v>5</v>
      </c>
      <c r="P2138" s="13">
        <v>0</v>
      </c>
      <c r="Q2138" s="11" t="s">
        <v>6</v>
      </c>
      <c r="R2138" s="13">
        <v>0</v>
      </c>
      <c r="S2138" s="13">
        <v>0</v>
      </c>
      <c r="T2138" s="11" t="s">
        <v>7</v>
      </c>
      <c r="U2138" s="11" t="s">
        <v>8</v>
      </c>
      <c r="V2138" s="15">
        <v>0</v>
      </c>
      <c r="W2138" s="13">
        <v>0</v>
      </c>
      <c r="X2138" s="15">
        <v>0</v>
      </c>
      <c r="Y2138" s="15">
        <v>0</v>
      </c>
      <c r="Z2138" s="13">
        <v>0</v>
      </c>
      <c r="AA2138" s="15">
        <v>0</v>
      </c>
      <c r="AB2138" s="13">
        <v>0</v>
      </c>
      <c r="AC2138" s="15">
        <v>0</v>
      </c>
      <c r="AD2138" s="13">
        <v>0</v>
      </c>
      <c r="AE2138" s="15">
        <v>0</v>
      </c>
      <c r="AF2138" s="13">
        <v>0</v>
      </c>
      <c r="AG2138" s="15">
        <v>0</v>
      </c>
      <c r="AH2138" s="13">
        <v>0</v>
      </c>
      <c r="AI2138" s="15">
        <v>0</v>
      </c>
      <c r="AJ2138" s="11" t="s">
        <v>17</v>
      </c>
      <c r="AK2138" s="11" t="s">
        <v>13</v>
      </c>
      <c r="AL2138" s="22">
        <f t="shared" si="99"/>
        <v>2200</v>
      </c>
      <c r="AM2138" s="11" t="str">
        <f>VLOOKUP(O2138,Sheet2!$D$6:$E$14,2,FALSE)</f>
        <v>Spare parts</v>
      </c>
      <c r="AN2138" s="11" t="str">
        <f>VLOOKUP(F2138,Sheet2!$E$10:$F$13,2,FALSE)</f>
        <v>SPM</v>
      </c>
      <c r="AO2138" s="35" t="s">
        <v>14668</v>
      </c>
      <c r="AP2138">
        <f>MATCH(AN2138,Sheet2!$F$5:$F$18,0)</f>
        <v>6</v>
      </c>
      <c r="AQ2138">
        <f>MATCH(AO2138,Sheet2!$F$5:$K$5,0)</f>
        <v>6</v>
      </c>
      <c r="AR2138" s="33">
        <f>INDEX(Sheet2!$F$5:$K$18,OPaL!AP2138,OPaL!AQ2138)</f>
        <v>0.15</v>
      </c>
      <c r="AS2138" s="1">
        <f t="shared" si="101"/>
        <v>15451.826999999999</v>
      </c>
    </row>
    <row r="2139" spans="1:45" x14ac:dyDescent="0.2">
      <c r="A2139" s="11" t="s">
        <v>2130</v>
      </c>
      <c r="B2139" s="11" t="s">
        <v>2131</v>
      </c>
      <c r="C2139" s="11" t="s">
        <v>10277</v>
      </c>
      <c r="D2139" s="21">
        <v>44374</v>
      </c>
      <c r="E2139" s="21" t="s">
        <v>9697</v>
      </c>
      <c r="F2139" s="21" t="s">
        <v>14658</v>
      </c>
      <c r="G2139" s="11" t="s">
        <v>2</v>
      </c>
      <c r="H2139" s="11" t="s">
        <v>16</v>
      </c>
      <c r="I2139" s="11" t="s">
        <v>4</v>
      </c>
      <c r="J2139" s="12">
        <v>4</v>
      </c>
      <c r="K2139" s="12">
        <v>18176.560000000001</v>
      </c>
      <c r="L2139" s="12">
        <v>0</v>
      </c>
      <c r="M2139" s="12">
        <v>0</v>
      </c>
      <c r="N2139" s="12">
        <f t="shared" si="100"/>
        <v>18176.560000000001</v>
      </c>
      <c r="O2139" s="11" t="s">
        <v>5</v>
      </c>
      <c r="P2139" s="13">
        <v>0</v>
      </c>
      <c r="Q2139" s="11" t="s">
        <v>6</v>
      </c>
      <c r="R2139" s="13">
        <v>0</v>
      </c>
      <c r="S2139" s="13">
        <v>0</v>
      </c>
      <c r="T2139" s="11" t="s">
        <v>7</v>
      </c>
      <c r="U2139" s="11" t="s">
        <v>8</v>
      </c>
      <c r="V2139" s="15">
        <v>0</v>
      </c>
      <c r="W2139" s="13">
        <v>0</v>
      </c>
      <c r="X2139" s="15">
        <v>0</v>
      </c>
      <c r="Y2139" s="15">
        <v>0</v>
      </c>
      <c r="Z2139" s="13">
        <v>0</v>
      </c>
      <c r="AA2139" s="15">
        <v>0</v>
      </c>
      <c r="AB2139" s="13">
        <v>0</v>
      </c>
      <c r="AC2139" s="15">
        <v>0</v>
      </c>
      <c r="AD2139" s="13">
        <v>0</v>
      </c>
      <c r="AE2139" s="15">
        <v>0</v>
      </c>
      <c r="AF2139" s="13">
        <v>0</v>
      </c>
      <c r="AG2139" s="15">
        <v>0</v>
      </c>
      <c r="AH2139" s="13">
        <v>0</v>
      </c>
      <c r="AI2139" s="15">
        <v>0</v>
      </c>
      <c r="AJ2139" s="11" t="s">
        <v>17</v>
      </c>
      <c r="AK2139" s="11" t="s">
        <v>13</v>
      </c>
      <c r="AL2139" s="22">
        <f t="shared" si="99"/>
        <v>918</v>
      </c>
      <c r="AM2139" s="11" t="str">
        <f>VLOOKUP(O2139,Sheet2!$D$6:$E$14,2,FALSE)</f>
        <v>Spare parts</v>
      </c>
      <c r="AN2139" s="11" t="str">
        <f>VLOOKUP(F2139,Sheet2!$E$10:$F$13,2,FALSE)</f>
        <v>SPE</v>
      </c>
      <c r="AO2139" s="35" t="s">
        <v>14668</v>
      </c>
      <c r="AP2139">
        <f>MATCH(AN2139,Sheet2!$F$5:$F$18,0)</f>
        <v>7</v>
      </c>
      <c r="AQ2139">
        <f>MATCH(AO2139,Sheet2!$F$5:$K$5,0)</f>
        <v>6</v>
      </c>
      <c r="AR2139" s="33">
        <f>INDEX(Sheet2!$F$5:$K$18,OPaL!AP2139,OPaL!AQ2139)</f>
        <v>0.15</v>
      </c>
      <c r="AS2139" s="1">
        <f t="shared" si="101"/>
        <v>15450.076000000001</v>
      </c>
    </row>
    <row r="2140" spans="1:45" x14ac:dyDescent="0.2">
      <c r="A2140" s="11" t="s">
        <v>2869</v>
      </c>
      <c r="B2140" s="11" t="s">
        <v>2870</v>
      </c>
      <c r="C2140" s="11" t="s">
        <v>11849</v>
      </c>
      <c r="D2140" s="21">
        <v>43285</v>
      </c>
      <c r="E2140" s="21"/>
      <c r="F2140" s="21" t="s">
        <v>14659</v>
      </c>
      <c r="G2140" s="11" t="s">
        <v>2</v>
      </c>
      <c r="H2140" s="11" t="s">
        <v>3</v>
      </c>
      <c r="I2140" s="11" t="s">
        <v>4</v>
      </c>
      <c r="J2140" s="12">
        <v>1</v>
      </c>
      <c r="K2140" s="12">
        <v>18148.71</v>
      </c>
      <c r="L2140" s="12">
        <v>0</v>
      </c>
      <c r="M2140" s="12">
        <v>0</v>
      </c>
      <c r="N2140" s="12">
        <f t="shared" si="100"/>
        <v>18148.71</v>
      </c>
      <c r="O2140" s="11" t="s">
        <v>5</v>
      </c>
      <c r="P2140" s="13">
        <v>0</v>
      </c>
      <c r="Q2140" s="11" t="s">
        <v>6</v>
      </c>
      <c r="R2140" s="13">
        <v>0</v>
      </c>
      <c r="S2140" s="13">
        <v>0</v>
      </c>
      <c r="T2140" s="11" t="s">
        <v>7</v>
      </c>
      <c r="U2140" s="11" t="s">
        <v>8</v>
      </c>
      <c r="V2140" s="15">
        <v>0</v>
      </c>
      <c r="W2140" s="13">
        <v>0</v>
      </c>
      <c r="X2140" s="15">
        <v>0</v>
      </c>
      <c r="Y2140" s="15">
        <v>0</v>
      </c>
      <c r="Z2140" s="13">
        <v>0</v>
      </c>
      <c r="AA2140" s="15">
        <v>0</v>
      </c>
      <c r="AB2140" s="13">
        <v>0</v>
      </c>
      <c r="AC2140" s="15">
        <v>0</v>
      </c>
      <c r="AD2140" s="13">
        <v>0</v>
      </c>
      <c r="AE2140" s="15">
        <v>0</v>
      </c>
      <c r="AF2140" s="13">
        <v>0</v>
      </c>
      <c r="AG2140" s="15">
        <v>0</v>
      </c>
      <c r="AH2140" s="13">
        <v>0</v>
      </c>
      <c r="AI2140" s="15">
        <v>0</v>
      </c>
      <c r="AJ2140" s="11" t="s">
        <v>9</v>
      </c>
      <c r="AK2140" s="11" t="s">
        <v>13</v>
      </c>
      <c r="AL2140" s="22">
        <f t="shared" si="99"/>
        <v>2007</v>
      </c>
      <c r="AM2140" s="11" t="str">
        <f>VLOOKUP(O2140,Sheet2!$D$6:$E$14,2,FALSE)</f>
        <v>Spare parts</v>
      </c>
      <c r="AN2140" s="11" t="str">
        <f>VLOOKUP(F2140,Sheet2!$E$10:$F$13,2,FALSE)</f>
        <v>SPM</v>
      </c>
      <c r="AO2140" s="35" t="s">
        <v>14668</v>
      </c>
      <c r="AP2140">
        <f>MATCH(AN2140,Sheet2!$F$5:$F$18,0)</f>
        <v>6</v>
      </c>
      <c r="AQ2140">
        <f>MATCH(AO2140,Sheet2!$F$5:$K$5,0)</f>
        <v>6</v>
      </c>
      <c r="AR2140" s="33">
        <f>INDEX(Sheet2!$F$5:$K$18,OPaL!AP2140,OPaL!AQ2140)</f>
        <v>0.15</v>
      </c>
      <c r="AS2140" s="1">
        <f t="shared" si="101"/>
        <v>15426.403499999999</v>
      </c>
    </row>
    <row r="2141" spans="1:45" x14ac:dyDescent="0.2">
      <c r="A2141" s="11" t="s">
        <v>8966</v>
      </c>
      <c r="B2141" s="11" t="s">
        <v>8967</v>
      </c>
      <c r="C2141" s="11" t="s">
        <v>11850</v>
      </c>
      <c r="D2141" s="21">
        <v>42300</v>
      </c>
      <c r="E2141" s="21" t="s">
        <v>9739</v>
      </c>
      <c r="F2141" s="21" t="s">
        <v>14659</v>
      </c>
      <c r="G2141" s="11" t="s">
        <v>2</v>
      </c>
      <c r="H2141" s="11" t="s">
        <v>3</v>
      </c>
      <c r="I2141" s="11" t="s">
        <v>4</v>
      </c>
      <c r="J2141" s="13">
        <v>8</v>
      </c>
      <c r="K2141" s="12">
        <v>18147.52</v>
      </c>
      <c r="L2141" s="12">
        <v>0</v>
      </c>
      <c r="M2141" s="12">
        <v>0</v>
      </c>
      <c r="N2141" s="12">
        <f t="shared" si="100"/>
        <v>18147.52</v>
      </c>
      <c r="O2141" s="11" t="s">
        <v>8227</v>
      </c>
      <c r="P2141" s="13">
        <v>0</v>
      </c>
      <c r="Q2141" s="11" t="s">
        <v>6</v>
      </c>
      <c r="R2141" s="13">
        <v>0</v>
      </c>
      <c r="S2141" s="13">
        <v>0</v>
      </c>
      <c r="T2141" s="11" t="s">
        <v>7</v>
      </c>
      <c r="U2141" s="11" t="s">
        <v>8</v>
      </c>
      <c r="V2141" s="15">
        <v>0</v>
      </c>
      <c r="W2141" s="13">
        <v>0</v>
      </c>
      <c r="X2141" s="15">
        <v>0</v>
      </c>
      <c r="Y2141" s="15">
        <v>0</v>
      </c>
      <c r="Z2141" s="13">
        <v>0</v>
      </c>
      <c r="AA2141" s="15">
        <v>0</v>
      </c>
      <c r="AB2141" s="13">
        <v>0</v>
      </c>
      <c r="AC2141" s="15">
        <v>0</v>
      </c>
      <c r="AD2141" s="13">
        <v>0</v>
      </c>
      <c r="AE2141" s="15">
        <v>0</v>
      </c>
      <c r="AF2141" s="13">
        <v>0</v>
      </c>
      <c r="AG2141" s="15">
        <v>0</v>
      </c>
      <c r="AH2141" s="13">
        <v>0</v>
      </c>
      <c r="AI2141" s="15">
        <v>0</v>
      </c>
      <c r="AJ2141" s="11" t="s">
        <v>9</v>
      </c>
      <c r="AK2141" s="11" t="s">
        <v>8228</v>
      </c>
      <c r="AL2141" s="22">
        <f t="shared" si="99"/>
        <v>2992</v>
      </c>
      <c r="AM2141" s="11" t="str">
        <f>VLOOKUP(O2141,Sheet2!$D$6:$E$14,2,FALSE)</f>
        <v>Consumables</v>
      </c>
      <c r="AN2141" s="11" t="str">
        <f>VLOOKUP(F2141,Sheet2!$E$15:$F$18,2,FALSE)</f>
        <v>CM</v>
      </c>
      <c r="AO2141" s="35" t="s">
        <v>14668</v>
      </c>
      <c r="AP2141">
        <f>MATCH(AN2141,Sheet2!$F$5:$F$18,0)</f>
        <v>13</v>
      </c>
      <c r="AQ2141">
        <f>MATCH(AO2141,Sheet2!$F$5:$K$5,0)</f>
        <v>6</v>
      </c>
      <c r="AR2141" s="33">
        <f>INDEX(Sheet2!$F$5:$K$18,OPaL!AP2141,OPaL!AQ2141)</f>
        <v>0.2</v>
      </c>
      <c r="AS2141" s="1">
        <f t="shared" si="101"/>
        <v>14518.016000000001</v>
      </c>
    </row>
    <row r="2142" spans="1:45" x14ac:dyDescent="0.2">
      <c r="A2142" s="11" t="s">
        <v>5749</v>
      </c>
      <c r="B2142" s="11" t="s">
        <v>5750</v>
      </c>
      <c r="C2142" s="11" t="s">
        <v>11851</v>
      </c>
      <c r="D2142" s="21">
        <v>43484</v>
      </c>
      <c r="E2142" s="21" t="s">
        <v>9697</v>
      </c>
      <c r="F2142" s="21" t="s">
        <v>14659</v>
      </c>
      <c r="G2142" s="11" t="s">
        <v>2</v>
      </c>
      <c r="H2142" s="11" t="s">
        <v>3</v>
      </c>
      <c r="I2142" s="11" t="s">
        <v>4</v>
      </c>
      <c r="J2142" s="12">
        <v>2</v>
      </c>
      <c r="K2142" s="12">
        <v>18116.939999999999</v>
      </c>
      <c r="L2142" s="12">
        <v>0</v>
      </c>
      <c r="M2142" s="12">
        <v>0</v>
      </c>
      <c r="N2142" s="12">
        <f t="shared" si="100"/>
        <v>18116.939999999999</v>
      </c>
      <c r="O2142" s="11" t="s">
        <v>5</v>
      </c>
      <c r="P2142" s="13">
        <v>0</v>
      </c>
      <c r="Q2142" s="11" t="s">
        <v>6</v>
      </c>
      <c r="R2142" s="13">
        <v>0</v>
      </c>
      <c r="S2142" s="13">
        <v>0</v>
      </c>
      <c r="T2142" s="11" t="s">
        <v>7</v>
      </c>
      <c r="U2142" s="11" t="s">
        <v>8</v>
      </c>
      <c r="V2142" s="15">
        <v>0</v>
      </c>
      <c r="W2142" s="13">
        <v>0</v>
      </c>
      <c r="X2142" s="15">
        <v>0</v>
      </c>
      <c r="Y2142" s="15">
        <v>0</v>
      </c>
      <c r="Z2142" s="13">
        <v>0</v>
      </c>
      <c r="AA2142" s="15">
        <v>0</v>
      </c>
      <c r="AB2142" s="13">
        <v>0</v>
      </c>
      <c r="AC2142" s="15">
        <v>0</v>
      </c>
      <c r="AD2142" s="13">
        <v>0</v>
      </c>
      <c r="AE2142" s="15">
        <v>0</v>
      </c>
      <c r="AF2142" s="13">
        <v>0</v>
      </c>
      <c r="AG2142" s="15">
        <v>0</v>
      </c>
      <c r="AH2142" s="13">
        <v>0</v>
      </c>
      <c r="AI2142" s="15">
        <v>0</v>
      </c>
      <c r="AJ2142" s="11" t="s">
        <v>9</v>
      </c>
      <c r="AK2142" s="11" t="s">
        <v>1398</v>
      </c>
      <c r="AL2142" s="22">
        <f t="shared" si="99"/>
        <v>1808</v>
      </c>
      <c r="AM2142" s="11" t="str">
        <f>VLOOKUP(O2142,Sheet2!$D$6:$E$14,2,FALSE)</f>
        <v>Spare parts</v>
      </c>
      <c r="AN2142" s="11" t="str">
        <f>VLOOKUP(F2142,Sheet2!$E$10:$F$13,2,FALSE)</f>
        <v>SPM</v>
      </c>
      <c r="AO2142" s="35" t="s">
        <v>14668</v>
      </c>
      <c r="AP2142">
        <f>MATCH(AN2142,Sheet2!$F$5:$F$18,0)</f>
        <v>6</v>
      </c>
      <c r="AQ2142">
        <f>MATCH(AO2142,Sheet2!$F$5:$K$5,0)</f>
        <v>6</v>
      </c>
      <c r="AR2142" s="33">
        <f>INDEX(Sheet2!$F$5:$K$18,OPaL!AP2142,OPaL!AQ2142)</f>
        <v>0.15</v>
      </c>
      <c r="AS2142" s="1">
        <f t="shared" si="101"/>
        <v>15399.398999999998</v>
      </c>
    </row>
    <row r="2143" spans="1:45" x14ac:dyDescent="0.2">
      <c r="A2143" s="11" t="s">
        <v>6743</v>
      </c>
      <c r="B2143" s="11" t="s">
        <v>6744</v>
      </c>
      <c r="C2143" s="11" t="s">
        <v>11852</v>
      </c>
      <c r="D2143" s="21">
        <v>43061</v>
      </c>
      <c r="E2143" s="21" t="s">
        <v>9697</v>
      </c>
      <c r="F2143" s="21" t="s">
        <v>14659</v>
      </c>
      <c r="G2143" s="11" t="s">
        <v>2</v>
      </c>
      <c r="H2143" s="11" t="s">
        <v>16</v>
      </c>
      <c r="I2143" s="11" t="s">
        <v>4</v>
      </c>
      <c r="J2143" s="13">
        <v>4</v>
      </c>
      <c r="K2143" s="12">
        <v>18077.080000000002</v>
      </c>
      <c r="L2143" s="12">
        <v>0</v>
      </c>
      <c r="M2143" s="12">
        <v>0</v>
      </c>
      <c r="N2143" s="12">
        <f t="shared" si="100"/>
        <v>18077.080000000002</v>
      </c>
      <c r="O2143" s="11" t="s">
        <v>5</v>
      </c>
      <c r="P2143" s="13">
        <v>0</v>
      </c>
      <c r="Q2143" s="11" t="s">
        <v>6</v>
      </c>
      <c r="R2143" s="13">
        <v>0</v>
      </c>
      <c r="S2143" s="13">
        <v>0</v>
      </c>
      <c r="T2143" s="11" t="s">
        <v>7</v>
      </c>
      <c r="U2143" s="11" t="s">
        <v>8</v>
      </c>
      <c r="V2143" s="15">
        <v>0</v>
      </c>
      <c r="W2143" s="13">
        <v>0</v>
      </c>
      <c r="X2143" s="15">
        <v>0</v>
      </c>
      <c r="Y2143" s="15">
        <v>0</v>
      </c>
      <c r="Z2143" s="13">
        <v>0</v>
      </c>
      <c r="AA2143" s="15">
        <v>0</v>
      </c>
      <c r="AB2143" s="13">
        <v>0</v>
      </c>
      <c r="AC2143" s="15">
        <v>0</v>
      </c>
      <c r="AD2143" s="13">
        <v>0</v>
      </c>
      <c r="AE2143" s="15">
        <v>0</v>
      </c>
      <c r="AF2143" s="13">
        <v>0</v>
      </c>
      <c r="AG2143" s="15">
        <v>0</v>
      </c>
      <c r="AH2143" s="13">
        <v>0</v>
      </c>
      <c r="AI2143" s="15">
        <v>0</v>
      </c>
      <c r="AJ2143" s="11" t="s">
        <v>17</v>
      </c>
      <c r="AK2143" s="11" t="s">
        <v>13</v>
      </c>
      <c r="AL2143" s="22">
        <f t="shared" si="99"/>
        <v>2231</v>
      </c>
      <c r="AM2143" s="11" t="str">
        <f>VLOOKUP(O2143,Sheet2!$D$6:$E$14,2,FALSE)</f>
        <v>Spare parts</v>
      </c>
      <c r="AN2143" s="11" t="str">
        <f>VLOOKUP(F2143,Sheet2!$E$10:$F$13,2,FALSE)</f>
        <v>SPM</v>
      </c>
      <c r="AO2143" s="35" t="s">
        <v>14668</v>
      </c>
      <c r="AP2143">
        <f>MATCH(AN2143,Sheet2!$F$5:$F$18,0)</f>
        <v>6</v>
      </c>
      <c r="AQ2143">
        <f>MATCH(AO2143,Sheet2!$F$5:$K$5,0)</f>
        <v>6</v>
      </c>
      <c r="AR2143" s="33">
        <f>INDEX(Sheet2!$F$5:$K$18,OPaL!AP2143,OPaL!AQ2143)</f>
        <v>0.15</v>
      </c>
      <c r="AS2143" s="1">
        <f t="shared" si="101"/>
        <v>15365.518000000002</v>
      </c>
    </row>
    <row r="2144" spans="1:45" x14ac:dyDescent="0.2">
      <c r="A2144" s="11" t="s">
        <v>2532</v>
      </c>
      <c r="B2144" s="11" t="s">
        <v>2533</v>
      </c>
      <c r="C2144" s="11" t="s">
        <v>11853</v>
      </c>
      <c r="D2144" s="21">
        <v>43462</v>
      </c>
      <c r="E2144" s="21" t="s">
        <v>9799</v>
      </c>
      <c r="F2144" s="21" t="s">
        <v>14659</v>
      </c>
      <c r="G2144" s="11" t="s">
        <v>2</v>
      </c>
      <c r="H2144" s="11" t="s">
        <v>3</v>
      </c>
      <c r="I2144" s="11" t="s">
        <v>4</v>
      </c>
      <c r="J2144" s="12">
        <v>1</v>
      </c>
      <c r="K2144" s="12">
        <v>18071.13</v>
      </c>
      <c r="L2144" s="12">
        <v>0</v>
      </c>
      <c r="M2144" s="12">
        <v>0</v>
      </c>
      <c r="N2144" s="12">
        <f t="shared" si="100"/>
        <v>18071.13</v>
      </c>
      <c r="O2144" s="11" t="s">
        <v>5</v>
      </c>
      <c r="P2144" s="13">
        <v>0</v>
      </c>
      <c r="Q2144" s="11" t="s">
        <v>6</v>
      </c>
      <c r="R2144" s="13">
        <v>0</v>
      </c>
      <c r="S2144" s="13">
        <v>0</v>
      </c>
      <c r="T2144" s="11" t="s">
        <v>7</v>
      </c>
      <c r="U2144" s="11" t="s">
        <v>8</v>
      </c>
      <c r="V2144" s="15">
        <v>0</v>
      </c>
      <c r="W2144" s="13">
        <v>0</v>
      </c>
      <c r="X2144" s="15">
        <v>0</v>
      </c>
      <c r="Y2144" s="15">
        <v>0</v>
      </c>
      <c r="Z2144" s="13">
        <v>0</v>
      </c>
      <c r="AA2144" s="15">
        <v>0</v>
      </c>
      <c r="AB2144" s="13">
        <v>0</v>
      </c>
      <c r="AC2144" s="15">
        <v>0</v>
      </c>
      <c r="AD2144" s="13">
        <v>0</v>
      </c>
      <c r="AE2144" s="15">
        <v>0</v>
      </c>
      <c r="AF2144" s="13">
        <v>0</v>
      </c>
      <c r="AG2144" s="15">
        <v>0</v>
      </c>
      <c r="AH2144" s="13">
        <v>0</v>
      </c>
      <c r="AI2144" s="15">
        <v>0</v>
      </c>
      <c r="AJ2144" s="11" t="s">
        <v>9</v>
      </c>
      <c r="AK2144" s="11" t="s">
        <v>13</v>
      </c>
      <c r="AL2144" s="22">
        <f t="shared" si="99"/>
        <v>1830</v>
      </c>
      <c r="AM2144" s="11" t="str">
        <f>VLOOKUP(O2144,Sheet2!$D$6:$E$14,2,FALSE)</f>
        <v>Spare parts</v>
      </c>
      <c r="AN2144" s="11" t="str">
        <f>VLOOKUP(F2144,Sheet2!$E$10:$F$13,2,FALSE)</f>
        <v>SPM</v>
      </c>
      <c r="AO2144" s="35" t="s">
        <v>14668</v>
      </c>
      <c r="AP2144">
        <f>MATCH(AN2144,Sheet2!$F$5:$F$18,0)</f>
        <v>6</v>
      </c>
      <c r="AQ2144">
        <f>MATCH(AO2144,Sheet2!$F$5:$K$5,0)</f>
        <v>6</v>
      </c>
      <c r="AR2144" s="33">
        <f>INDEX(Sheet2!$F$5:$K$18,OPaL!AP2144,OPaL!AQ2144)</f>
        <v>0.15</v>
      </c>
      <c r="AS2144" s="1">
        <f t="shared" si="101"/>
        <v>15360.460500000001</v>
      </c>
    </row>
    <row r="2145" spans="1:45" x14ac:dyDescent="0.2">
      <c r="A2145" s="11" t="s">
        <v>5523</v>
      </c>
      <c r="B2145" s="11" t="s">
        <v>5524</v>
      </c>
      <c r="C2145" s="11" t="s">
        <v>11854</v>
      </c>
      <c r="D2145" s="21">
        <v>44644</v>
      </c>
      <c r="E2145" s="21" t="s">
        <v>9697</v>
      </c>
      <c r="F2145" s="21" t="s">
        <v>14658</v>
      </c>
      <c r="G2145" s="11" t="s">
        <v>2</v>
      </c>
      <c r="H2145" s="11" t="s">
        <v>3</v>
      </c>
      <c r="I2145" s="11" t="s">
        <v>4</v>
      </c>
      <c r="J2145" s="12">
        <v>10</v>
      </c>
      <c r="K2145" s="12">
        <v>18035.29</v>
      </c>
      <c r="L2145" s="12">
        <v>0</v>
      </c>
      <c r="M2145" s="12">
        <v>0</v>
      </c>
      <c r="N2145" s="12">
        <f t="shared" si="100"/>
        <v>18035.29</v>
      </c>
      <c r="O2145" s="11" t="s">
        <v>5</v>
      </c>
      <c r="P2145" s="13">
        <v>0</v>
      </c>
      <c r="Q2145" s="11" t="s">
        <v>6</v>
      </c>
      <c r="R2145" s="13">
        <v>0</v>
      </c>
      <c r="S2145" s="13">
        <v>0</v>
      </c>
      <c r="T2145" s="11" t="s">
        <v>7</v>
      </c>
      <c r="U2145" s="11" t="s">
        <v>8</v>
      </c>
      <c r="V2145" s="15">
        <v>0</v>
      </c>
      <c r="W2145" s="13">
        <v>0</v>
      </c>
      <c r="X2145" s="15">
        <v>0</v>
      </c>
      <c r="Y2145" s="15">
        <v>0</v>
      </c>
      <c r="Z2145" s="13">
        <v>0</v>
      </c>
      <c r="AA2145" s="15">
        <v>0</v>
      </c>
      <c r="AB2145" s="13">
        <v>0</v>
      </c>
      <c r="AC2145" s="15">
        <v>0</v>
      </c>
      <c r="AD2145" s="13">
        <v>0</v>
      </c>
      <c r="AE2145" s="15">
        <v>0</v>
      </c>
      <c r="AF2145" s="13">
        <v>0</v>
      </c>
      <c r="AG2145" s="15">
        <v>0</v>
      </c>
      <c r="AH2145" s="13">
        <v>0</v>
      </c>
      <c r="AI2145" s="15">
        <v>0</v>
      </c>
      <c r="AJ2145" s="11" t="s">
        <v>9</v>
      </c>
      <c r="AK2145" s="11" t="s">
        <v>1398</v>
      </c>
      <c r="AL2145" s="22">
        <f t="shared" si="99"/>
        <v>648</v>
      </c>
      <c r="AM2145" s="11" t="str">
        <f>VLOOKUP(O2145,Sheet2!$D$6:$E$14,2,FALSE)</f>
        <v>Spare parts</v>
      </c>
      <c r="AN2145" s="11" t="str">
        <f>VLOOKUP(F2145,Sheet2!$E$10:$F$13,2,FALSE)</f>
        <v>SPE</v>
      </c>
      <c r="AO2145" s="35" t="s">
        <v>14668</v>
      </c>
      <c r="AP2145">
        <f>MATCH(AN2145,Sheet2!$F$5:$F$18,0)</f>
        <v>7</v>
      </c>
      <c r="AQ2145">
        <f>MATCH(AO2145,Sheet2!$F$5:$K$5,0)</f>
        <v>6</v>
      </c>
      <c r="AR2145" s="33">
        <f>INDEX(Sheet2!$F$5:$K$18,OPaL!AP2145,OPaL!AQ2145)</f>
        <v>0.15</v>
      </c>
      <c r="AS2145" s="1">
        <f t="shared" si="101"/>
        <v>15329.996500000001</v>
      </c>
    </row>
    <row r="2146" spans="1:45" x14ac:dyDescent="0.2">
      <c r="A2146" s="11" t="s">
        <v>8929</v>
      </c>
      <c r="B2146" s="11" t="s">
        <v>8909</v>
      </c>
      <c r="C2146" s="11" t="s">
        <v>11654</v>
      </c>
      <c r="D2146" s="21">
        <v>45250</v>
      </c>
      <c r="E2146" s="21" t="s">
        <v>9739</v>
      </c>
      <c r="F2146" s="21" t="s">
        <v>14659</v>
      </c>
      <c r="G2146" s="11" t="s">
        <v>2</v>
      </c>
      <c r="H2146" s="11" t="s">
        <v>3</v>
      </c>
      <c r="I2146" s="11" t="s">
        <v>4</v>
      </c>
      <c r="J2146" s="13">
        <v>43</v>
      </c>
      <c r="K2146" s="12">
        <v>18012.03</v>
      </c>
      <c r="L2146" s="12">
        <v>0</v>
      </c>
      <c r="M2146" s="12">
        <v>0</v>
      </c>
      <c r="N2146" s="12">
        <f t="shared" si="100"/>
        <v>18012.03</v>
      </c>
      <c r="O2146" s="11" t="s">
        <v>8227</v>
      </c>
      <c r="P2146" s="13">
        <v>0</v>
      </c>
      <c r="Q2146" s="11" t="s">
        <v>6</v>
      </c>
      <c r="R2146" s="13">
        <v>0</v>
      </c>
      <c r="S2146" s="13">
        <v>0</v>
      </c>
      <c r="T2146" s="11" t="s">
        <v>7</v>
      </c>
      <c r="U2146" s="11" t="s">
        <v>8</v>
      </c>
      <c r="V2146" s="15">
        <v>0</v>
      </c>
      <c r="W2146" s="13">
        <v>0</v>
      </c>
      <c r="X2146" s="15">
        <v>0</v>
      </c>
      <c r="Y2146" s="15">
        <v>0</v>
      </c>
      <c r="Z2146" s="13">
        <v>0</v>
      </c>
      <c r="AA2146" s="15">
        <v>0</v>
      </c>
      <c r="AB2146" s="13">
        <v>0</v>
      </c>
      <c r="AC2146" s="15">
        <v>0</v>
      </c>
      <c r="AD2146" s="13">
        <v>0</v>
      </c>
      <c r="AE2146" s="15">
        <v>0</v>
      </c>
      <c r="AF2146" s="13">
        <v>0</v>
      </c>
      <c r="AG2146" s="15">
        <v>0</v>
      </c>
      <c r="AH2146" s="13">
        <v>0</v>
      </c>
      <c r="AI2146" s="15">
        <v>0</v>
      </c>
      <c r="AJ2146" s="11" t="s">
        <v>9</v>
      </c>
      <c r="AK2146" s="11" t="s">
        <v>8228</v>
      </c>
      <c r="AL2146" s="22">
        <f t="shared" si="99"/>
        <v>42</v>
      </c>
      <c r="AM2146" s="11" t="str">
        <f>VLOOKUP(O2146,Sheet2!$D$6:$E$14,2,FALSE)</f>
        <v>Consumables</v>
      </c>
      <c r="AN2146" s="11" t="str">
        <f>VLOOKUP(F2146,Sheet2!$E$15:$F$18,2,FALSE)</f>
        <v>CM</v>
      </c>
      <c r="AO2146" s="35" t="s">
        <v>14664</v>
      </c>
      <c r="AP2146">
        <f>MATCH(AN2146,Sheet2!$F$5:$F$18,0)</f>
        <v>13</v>
      </c>
      <c r="AQ2146">
        <f>MATCH(AO2146,Sheet2!$F$5:$K$5,0)</f>
        <v>2</v>
      </c>
      <c r="AR2146" s="33">
        <f>INDEX(Sheet2!$F$5:$K$18,OPaL!AP2146,OPaL!AQ2146)</f>
        <v>0</v>
      </c>
      <c r="AS2146" s="1">
        <f t="shared" si="101"/>
        <v>18012.03</v>
      </c>
    </row>
    <row r="2147" spans="1:45" x14ac:dyDescent="0.2">
      <c r="A2147" s="11" t="s">
        <v>2899</v>
      </c>
      <c r="B2147" s="11" t="s">
        <v>2900</v>
      </c>
      <c r="C2147" s="11" t="s">
        <v>11855</v>
      </c>
      <c r="D2147" s="21">
        <v>42424</v>
      </c>
      <c r="E2147" s="21" t="s">
        <v>9697</v>
      </c>
      <c r="F2147" s="21" t="s">
        <v>14659</v>
      </c>
      <c r="G2147" s="11" t="s">
        <v>2</v>
      </c>
      <c r="H2147" s="11" t="s">
        <v>16</v>
      </c>
      <c r="I2147" s="11" t="s">
        <v>4</v>
      </c>
      <c r="J2147" s="13">
        <v>1</v>
      </c>
      <c r="K2147" s="12">
        <v>18009.22</v>
      </c>
      <c r="L2147" s="12">
        <v>0</v>
      </c>
      <c r="M2147" s="12">
        <v>0</v>
      </c>
      <c r="N2147" s="12">
        <f t="shared" si="100"/>
        <v>18009.22</v>
      </c>
      <c r="O2147" s="11" t="s">
        <v>5</v>
      </c>
      <c r="P2147" s="13">
        <v>0</v>
      </c>
      <c r="Q2147" s="11" t="s">
        <v>6</v>
      </c>
      <c r="R2147" s="13">
        <v>0</v>
      </c>
      <c r="S2147" s="13">
        <v>0</v>
      </c>
      <c r="T2147" s="11" t="s">
        <v>7</v>
      </c>
      <c r="U2147" s="11" t="s">
        <v>8</v>
      </c>
      <c r="V2147" s="15">
        <v>0</v>
      </c>
      <c r="W2147" s="13">
        <v>0</v>
      </c>
      <c r="X2147" s="15">
        <v>0</v>
      </c>
      <c r="Y2147" s="15">
        <v>0</v>
      </c>
      <c r="Z2147" s="13">
        <v>0</v>
      </c>
      <c r="AA2147" s="15">
        <v>0</v>
      </c>
      <c r="AB2147" s="13">
        <v>0</v>
      </c>
      <c r="AC2147" s="15">
        <v>0</v>
      </c>
      <c r="AD2147" s="13">
        <v>0</v>
      </c>
      <c r="AE2147" s="15">
        <v>0</v>
      </c>
      <c r="AF2147" s="13">
        <v>0</v>
      </c>
      <c r="AG2147" s="15">
        <v>0</v>
      </c>
      <c r="AH2147" s="13">
        <v>0</v>
      </c>
      <c r="AI2147" s="15">
        <v>0</v>
      </c>
      <c r="AJ2147" s="11" t="s">
        <v>17</v>
      </c>
      <c r="AK2147" s="11" t="s">
        <v>13</v>
      </c>
      <c r="AL2147" s="22">
        <f t="shared" si="99"/>
        <v>2868</v>
      </c>
      <c r="AM2147" s="11" t="str">
        <f>VLOOKUP(O2147,Sheet2!$D$6:$E$14,2,FALSE)</f>
        <v>Spare parts</v>
      </c>
      <c r="AN2147" s="11" t="str">
        <f>VLOOKUP(F2147,Sheet2!$E$10:$F$13,2,FALSE)</f>
        <v>SPM</v>
      </c>
      <c r="AO2147" s="35" t="s">
        <v>14668</v>
      </c>
      <c r="AP2147">
        <f>MATCH(AN2147,Sheet2!$F$5:$F$18,0)</f>
        <v>6</v>
      </c>
      <c r="AQ2147">
        <f>MATCH(AO2147,Sheet2!$F$5:$K$5,0)</f>
        <v>6</v>
      </c>
      <c r="AR2147" s="33">
        <f>INDEX(Sheet2!$F$5:$K$18,OPaL!AP2147,OPaL!AQ2147)</f>
        <v>0.15</v>
      </c>
      <c r="AS2147" s="1">
        <f t="shared" si="101"/>
        <v>15307.837000000001</v>
      </c>
    </row>
    <row r="2148" spans="1:45" x14ac:dyDescent="0.2">
      <c r="A2148" s="11" t="s">
        <v>1693</v>
      </c>
      <c r="B2148" s="11" t="s">
        <v>1694</v>
      </c>
      <c r="C2148" s="11" t="s">
        <v>11856</v>
      </c>
      <c r="D2148" s="21">
        <v>43553</v>
      </c>
      <c r="E2148" s="21" t="s">
        <v>9726</v>
      </c>
      <c r="F2148" s="21" t="s">
        <v>14658</v>
      </c>
      <c r="G2148" s="11" t="s">
        <v>2</v>
      </c>
      <c r="H2148" s="11" t="s">
        <v>3</v>
      </c>
      <c r="I2148" s="11" t="s">
        <v>4</v>
      </c>
      <c r="J2148" s="12">
        <v>1</v>
      </c>
      <c r="K2148" s="12">
        <v>18000</v>
      </c>
      <c r="L2148" s="12">
        <v>0</v>
      </c>
      <c r="M2148" s="12">
        <v>0</v>
      </c>
      <c r="N2148" s="12">
        <f t="shared" si="100"/>
        <v>18000</v>
      </c>
      <c r="O2148" s="11" t="s">
        <v>5</v>
      </c>
      <c r="P2148" s="13">
        <v>0</v>
      </c>
      <c r="Q2148" s="11" t="s">
        <v>6</v>
      </c>
      <c r="R2148" s="13">
        <v>0</v>
      </c>
      <c r="S2148" s="13">
        <v>0</v>
      </c>
      <c r="T2148" s="11" t="s">
        <v>7</v>
      </c>
      <c r="U2148" s="11" t="s">
        <v>8</v>
      </c>
      <c r="V2148" s="15">
        <v>0</v>
      </c>
      <c r="W2148" s="13">
        <v>0</v>
      </c>
      <c r="X2148" s="15">
        <v>0</v>
      </c>
      <c r="Y2148" s="15">
        <v>0</v>
      </c>
      <c r="Z2148" s="13">
        <v>0</v>
      </c>
      <c r="AA2148" s="15">
        <v>0</v>
      </c>
      <c r="AB2148" s="13">
        <v>0</v>
      </c>
      <c r="AC2148" s="15">
        <v>0</v>
      </c>
      <c r="AD2148" s="13">
        <v>0</v>
      </c>
      <c r="AE2148" s="15">
        <v>0</v>
      </c>
      <c r="AF2148" s="13">
        <v>0</v>
      </c>
      <c r="AG2148" s="15">
        <v>0</v>
      </c>
      <c r="AH2148" s="13">
        <v>0</v>
      </c>
      <c r="AI2148" s="15">
        <v>0</v>
      </c>
      <c r="AJ2148" s="11" t="s">
        <v>9</v>
      </c>
      <c r="AK2148" s="11" t="s">
        <v>10</v>
      </c>
      <c r="AL2148" s="22">
        <f t="shared" si="99"/>
        <v>1739</v>
      </c>
      <c r="AM2148" s="11" t="str">
        <f>VLOOKUP(O2148,Sheet2!$D$6:$E$14,2,FALSE)</f>
        <v>Spare parts</v>
      </c>
      <c r="AN2148" s="11" t="str">
        <f>VLOOKUP(F2148,Sheet2!$E$10:$F$13,2,FALSE)</f>
        <v>SPE</v>
      </c>
      <c r="AO2148" s="35" t="s">
        <v>14668</v>
      </c>
      <c r="AP2148">
        <f>MATCH(AN2148,Sheet2!$F$5:$F$18,0)</f>
        <v>7</v>
      </c>
      <c r="AQ2148">
        <f>MATCH(AO2148,Sheet2!$F$5:$K$5,0)</f>
        <v>6</v>
      </c>
      <c r="AR2148" s="33">
        <f>INDEX(Sheet2!$F$5:$K$18,OPaL!AP2148,OPaL!AQ2148)</f>
        <v>0.15</v>
      </c>
      <c r="AS2148" s="1">
        <f t="shared" si="101"/>
        <v>15300</v>
      </c>
    </row>
    <row r="2149" spans="1:45" x14ac:dyDescent="0.2">
      <c r="A2149" s="11" t="s">
        <v>3147</v>
      </c>
      <c r="B2149" s="11" t="s">
        <v>3148</v>
      </c>
      <c r="C2149" s="11" t="s">
        <v>11857</v>
      </c>
      <c r="D2149" s="21">
        <v>43536</v>
      </c>
      <c r="E2149" s="21" t="s">
        <v>9697</v>
      </c>
      <c r="F2149" s="21" t="s">
        <v>14659</v>
      </c>
      <c r="G2149" s="11" t="s">
        <v>2</v>
      </c>
      <c r="H2149" s="11" t="s">
        <v>3</v>
      </c>
      <c r="I2149" s="11" t="s">
        <v>4</v>
      </c>
      <c r="J2149" s="12">
        <v>1</v>
      </c>
      <c r="K2149" s="12">
        <v>18000</v>
      </c>
      <c r="L2149" s="12">
        <v>0</v>
      </c>
      <c r="M2149" s="12">
        <v>0</v>
      </c>
      <c r="N2149" s="12">
        <f t="shared" si="100"/>
        <v>18000</v>
      </c>
      <c r="O2149" s="11" t="s">
        <v>5</v>
      </c>
      <c r="P2149" s="13">
        <v>0</v>
      </c>
      <c r="Q2149" s="11" t="s">
        <v>6</v>
      </c>
      <c r="R2149" s="13">
        <v>0</v>
      </c>
      <c r="S2149" s="13">
        <v>0</v>
      </c>
      <c r="T2149" s="11" t="s">
        <v>7</v>
      </c>
      <c r="U2149" s="11" t="s">
        <v>8</v>
      </c>
      <c r="V2149" s="15">
        <v>0</v>
      </c>
      <c r="W2149" s="13">
        <v>0</v>
      </c>
      <c r="X2149" s="15">
        <v>0</v>
      </c>
      <c r="Y2149" s="15">
        <v>0</v>
      </c>
      <c r="Z2149" s="13">
        <v>0</v>
      </c>
      <c r="AA2149" s="15">
        <v>0</v>
      </c>
      <c r="AB2149" s="13">
        <v>0</v>
      </c>
      <c r="AC2149" s="15">
        <v>0</v>
      </c>
      <c r="AD2149" s="13">
        <v>0</v>
      </c>
      <c r="AE2149" s="15">
        <v>0</v>
      </c>
      <c r="AF2149" s="13">
        <v>0</v>
      </c>
      <c r="AG2149" s="15">
        <v>0</v>
      </c>
      <c r="AH2149" s="13">
        <v>0</v>
      </c>
      <c r="AI2149" s="15">
        <v>0</v>
      </c>
      <c r="AJ2149" s="11" t="s">
        <v>9</v>
      </c>
      <c r="AK2149" s="11" t="s">
        <v>13</v>
      </c>
      <c r="AL2149" s="22">
        <f t="shared" si="99"/>
        <v>1756</v>
      </c>
      <c r="AM2149" s="11" t="str">
        <f>VLOOKUP(O2149,Sheet2!$D$6:$E$14,2,FALSE)</f>
        <v>Spare parts</v>
      </c>
      <c r="AN2149" s="11" t="str">
        <f>VLOOKUP(F2149,Sheet2!$E$10:$F$13,2,FALSE)</f>
        <v>SPM</v>
      </c>
      <c r="AO2149" s="35" t="s">
        <v>14668</v>
      </c>
      <c r="AP2149">
        <f>MATCH(AN2149,Sheet2!$F$5:$F$18,0)</f>
        <v>6</v>
      </c>
      <c r="AQ2149">
        <f>MATCH(AO2149,Sheet2!$F$5:$K$5,0)</f>
        <v>6</v>
      </c>
      <c r="AR2149" s="33">
        <f>INDEX(Sheet2!$F$5:$K$18,OPaL!AP2149,OPaL!AQ2149)</f>
        <v>0.15</v>
      </c>
      <c r="AS2149" s="1">
        <f t="shared" si="101"/>
        <v>15300</v>
      </c>
    </row>
    <row r="2150" spans="1:45" x14ac:dyDescent="0.2">
      <c r="A2150" s="11" t="s">
        <v>9054</v>
      </c>
      <c r="B2150" s="11" t="s">
        <v>9055</v>
      </c>
      <c r="C2150" s="11" t="s">
        <v>11858</v>
      </c>
      <c r="D2150" s="21">
        <v>44802</v>
      </c>
      <c r="E2150" s="21" t="s">
        <v>9761</v>
      </c>
      <c r="F2150" s="21" t="s">
        <v>14659</v>
      </c>
      <c r="G2150" s="11" t="s">
        <v>2</v>
      </c>
      <c r="H2150" s="11" t="s">
        <v>350</v>
      </c>
      <c r="I2150" s="11" t="s">
        <v>4</v>
      </c>
      <c r="J2150" s="13">
        <v>1</v>
      </c>
      <c r="K2150" s="12">
        <v>18000</v>
      </c>
      <c r="L2150" s="12">
        <v>0</v>
      </c>
      <c r="M2150" s="12">
        <v>0</v>
      </c>
      <c r="N2150" s="12">
        <f t="shared" si="100"/>
        <v>18000</v>
      </c>
      <c r="O2150" s="11" t="s">
        <v>8227</v>
      </c>
      <c r="P2150" s="13">
        <v>0</v>
      </c>
      <c r="Q2150" s="11" t="s">
        <v>6</v>
      </c>
      <c r="R2150" s="13">
        <v>0</v>
      </c>
      <c r="S2150" s="13">
        <v>0</v>
      </c>
      <c r="T2150" s="11" t="s">
        <v>7</v>
      </c>
      <c r="U2150" s="11" t="s">
        <v>8</v>
      </c>
      <c r="V2150" s="15">
        <v>0</v>
      </c>
      <c r="W2150" s="13">
        <v>0</v>
      </c>
      <c r="X2150" s="15">
        <v>0</v>
      </c>
      <c r="Y2150" s="15">
        <v>0</v>
      </c>
      <c r="Z2150" s="13">
        <v>0</v>
      </c>
      <c r="AA2150" s="15">
        <v>0</v>
      </c>
      <c r="AB2150" s="13">
        <v>0</v>
      </c>
      <c r="AC2150" s="15">
        <v>0</v>
      </c>
      <c r="AD2150" s="13">
        <v>0</v>
      </c>
      <c r="AE2150" s="15">
        <v>0</v>
      </c>
      <c r="AF2150" s="13">
        <v>0</v>
      </c>
      <c r="AG2150" s="15">
        <v>0</v>
      </c>
      <c r="AH2150" s="13">
        <v>0</v>
      </c>
      <c r="AI2150" s="15">
        <v>0</v>
      </c>
      <c r="AJ2150" s="11" t="s">
        <v>352</v>
      </c>
      <c r="AK2150" s="11" t="s">
        <v>8228</v>
      </c>
      <c r="AL2150" s="22">
        <f t="shared" si="99"/>
        <v>490</v>
      </c>
      <c r="AM2150" s="11" t="str">
        <f>VLOOKUP(O2150,Sheet2!$D$6:$E$14,2,FALSE)</f>
        <v>Consumables</v>
      </c>
      <c r="AN2150" s="11" t="str">
        <f>VLOOKUP(F2150,Sheet2!$E$15:$F$18,2,FALSE)</f>
        <v>CM</v>
      </c>
      <c r="AO2150" s="35" t="s">
        <v>14668</v>
      </c>
      <c r="AP2150">
        <f>MATCH(AN2150,Sheet2!$F$5:$F$18,0)</f>
        <v>13</v>
      </c>
      <c r="AQ2150">
        <f>MATCH(AO2150,Sheet2!$F$5:$K$5,0)</f>
        <v>6</v>
      </c>
      <c r="AR2150" s="33">
        <f>INDEX(Sheet2!$F$5:$K$18,OPaL!AP2150,OPaL!AQ2150)</f>
        <v>0.2</v>
      </c>
      <c r="AS2150" s="1">
        <f t="shared" si="101"/>
        <v>14400</v>
      </c>
    </row>
    <row r="2151" spans="1:45" x14ac:dyDescent="0.2">
      <c r="A2151" s="11" t="s">
        <v>6123</v>
      </c>
      <c r="B2151" s="11" t="s">
        <v>6124</v>
      </c>
      <c r="C2151" s="11" t="s">
        <v>11859</v>
      </c>
      <c r="D2151" s="21">
        <v>42382</v>
      </c>
      <c r="E2151" s="21" t="s">
        <v>9697</v>
      </c>
      <c r="F2151" s="21" t="s">
        <v>14659</v>
      </c>
      <c r="G2151" s="11" t="s">
        <v>2</v>
      </c>
      <c r="H2151" s="11" t="s">
        <v>16</v>
      </c>
      <c r="I2151" s="11" t="s">
        <v>4</v>
      </c>
      <c r="J2151" s="12">
        <v>2</v>
      </c>
      <c r="K2151" s="12">
        <v>17981.830000000002</v>
      </c>
      <c r="L2151" s="12">
        <v>0</v>
      </c>
      <c r="M2151" s="12">
        <v>0</v>
      </c>
      <c r="N2151" s="12">
        <f t="shared" si="100"/>
        <v>17981.830000000002</v>
      </c>
      <c r="O2151" s="11" t="s">
        <v>5</v>
      </c>
      <c r="P2151" s="13">
        <v>0</v>
      </c>
      <c r="Q2151" s="11" t="s">
        <v>6</v>
      </c>
      <c r="R2151" s="13">
        <v>0</v>
      </c>
      <c r="S2151" s="13">
        <v>0</v>
      </c>
      <c r="T2151" s="11" t="s">
        <v>7</v>
      </c>
      <c r="U2151" s="11" t="s">
        <v>8</v>
      </c>
      <c r="V2151" s="15">
        <v>0</v>
      </c>
      <c r="W2151" s="13">
        <v>0</v>
      </c>
      <c r="X2151" s="15">
        <v>0</v>
      </c>
      <c r="Y2151" s="15">
        <v>0</v>
      </c>
      <c r="Z2151" s="13">
        <v>0</v>
      </c>
      <c r="AA2151" s="15">
        <v>0</v>
      </c>
      <c r="AB2151" s="13">
        <v>0</v>
      </c>
      <c r="AC2151" s="15">
        <v>0</v>
      </c>
      <c r="AD2151" s="13">
        <v>0</v>
      </c>
      <c r="AE2151" s="15">
        <v>0</v>
      </c>
      <c r="AF2151" s="13">
        <v>0</v>
      </c>
      <c r="AG2151" s="15">
        <v>0</v>
      </c>
      <c r="AH2151" s="13">
        <v>0</v>
      </c>
      <c r="AI2151" s="15">
        <v>0</v>
      </c>
      <c r="AJ2151" s="11" t="s">
        <v>17</v>
      </c>
      <c r="AK2151" s="11" t="s">
        <v>13</v>
      </c>
      <c r="AL2151" s="22">
        <f t="shared" si="99"/>
        <v>2910</v>
      </c>
      <c r="AM2151" s="11" t="str">
        <f>VLOOKUP(O2151,Sheet2!$D$6:$E$14,2,FALSE)</f>
        <v>Spare parts</v>
      </c>
      <c r="AN2151" s="11" t="str">
        <f>VLOOKUP(F2151,Sheet2!$E$10:$F$13,2,FALSE)</f>
        <v>SPM</v>
      </c>
      <c r="AO2151" s="35" t="s">
        <v>14668</v>
      </c>
      <c r="AP2151">
        <f>MATCH(AN2151,Sheet2!$F$5:$F$18,0)</f>
        <v>6</v>
      </c>
      <c r="AQ2151">
        <f>MATCH(AO2151,Sheet2!$F$5:$K$5,0)</f>
        <v>6</v>
      </c>
      <c r="AR2151" s="33">
        <f>INDEX(Sheet2!$F$5:$K$18,OPaL!AP2151,OPaL!AQ2151)</f>
        <v>0.15</v>
      </c>
      <c r="AS2151" s="1">
        <f t="shared" si="101"/>
        <v>15284.5555</v>
      </c>
    </row>
    <row r="2152" spans="1:45" x14ac:dyDescent="0.2">
      <c r="A2152" s="11" t="s">
        <v>5409</v>
      </c>
      <c r="B2152" s="11" t="s">
        <v>5410</v>
      </c>
      <c r="C2152" s="11" t="s">
        <v>11860</v>
      </c>
      <c r="D2152" s="21">
        <v>43659</v>
      </c>
      <c r="E2152" s="21" t="s">
        <v>9703</v>
      </c>
      <c r="F2152" s="21" t="s">
        <v>14658</v>
      </c>
      <c r="G2152" s="11" t="s">
        <v>2</v>
      </c>
      <c r="H2152" s="11" t="s">
        <v>16</v>
      </c>
      <c r="I2152" s="11" t="s">
        <v>4</v>
      </c>
      <c r="J2152" s="12">
        <v>1</v>
      </c>
      <c r="K2152" s="12">
        <v>17966.95</v>
      </c>
      <c r="L2152" s="12">
        <v>0</v>
      </c>
      <c r="M2152" s="12">
        <v>0</v>
      </c>
      <c r="N2152" s="12">
        <f t="shared" si="100"/>
        <v>17966.95</v>
      </c>
      <c r="O2152" s="11" t="s">
        <v>5</v>
      </c>
      <c r="P2152" s="13">
        <v>0</v>
      </c>
      <c r="Q2152" s="11" t="s">
        <v>6</v>
      </c>
      <c r="R2152" s="13">
        <v>0</v>
      </c>
      <c r="S2152" s="13">
        <v>0</v>
      </c>
      <c r="T2152" s="11" t="s">
        <v>7</v>
      </c>
      <c r="U2152" s="11" t="s">
        <v>8</v>
      </c>
      <c r="V2152" s="15">
        <v>0</v>
      </c>
      <c r="W2152" s="13">
        <v>0</v>
      </c>
      <c r="X2152" s="15">
        <v>0</v>
      </c>
      <c r="Y2152" s="15">
        <v>0</v>
      </c>
      <c r="Z2152" s="13">
        <v>0</v>
      </c>
      <c r="AA2152" s="15">
        <v>0</v>
      </c>
      <c r="AB2152" s="13">
        <v>0</v>
      </c>
      <c r="AC2152" s="15">
        <v>0</v>
      </c>
      <c r="AD2152" s="13">
        <v>0</v>
      </c>
      <c r="AE2152" s="15">
        <v>0</v>
      </c>
      <c r="AF2152" s="13">
        <v>0</v>
      </c>
      <c r="AG2152" s="15">
        <v>0</v>
      </c>
      <c r="AH2152" s="13">
        <v>0</v>
      </c>
      <c r="AI2152" s="15">
        <v>0</v>
      </c>
      <c r="AJ2152" s="11" t="s">
        <v>17</v>
      </c>
      <c r="AK2152" s="11" t="s">
        <v>1398</v>
      </c>
      <c r="AL2152" s="22">
        <f t="shared" si="99"/>
        <v>1633</v>
      </c>
      <c r="AM2152" s="11" t="str">
        <f>VLOOKUP(O2152,Sheet2!$D$6:$E$14,2,FALSE)</f>
        <v>Spare parts</v>
      </c>
      <c r="AN2152" s="11" t="str">
        <f>VLOOKUP(F2152,Sheet2!$E$10:$F$13,2,FALSE)</f>
        <v>SPE</v>
      </c>
      <c r="AO2152" s="35" t="s">
        <v>14668</v>
      </c>
      <c r="AP2152">
        <f>MATCH(AN2152,Sheet2!$F$5:$F$18,0)</f>
        <v>7</v>
      </c>
      <c r="AQ2152">
        <f>MATCH(AO2152,Sheet2!$F$5:$K$5,0)</f>
        <v>6</v>
      </c>
      <c r="AR2152" s="33">
        <f>INDEX(Sheet2!$F$5:$K$18,OPaL!AP2152,OPaL!AQ2152)</f>
        <v>0.15</v>
      </c>
      <c r="AS2152" s="1">
        <f t="shared" si="101"/>
        <v>15271.907499999999</v>
      </c>
    </row>
    <row r="2153" spans="1:45" x14ac:dyDescent="0.2">
      <c r="A2153" s="11" t="s">
        <v>1352</v>
      </c>
      <c r="B2153" s="11" t="s">
        <v>1353</v>
      </c>
      <c r="C2153" s="11" t="s">
        <v>11861</v>
      </c>
      <c r="D2153" s="21">
        <v>45211</v>
      </c>
      <c r="E2153" s="21" t="s">
        <v>9697</v>
      </c>
      <c r="F2153" s="21" t="s">
        <v>14659</v>
      </c>
      <c r="G2153" s="11" t="s">
        <v>2</v>
      </c>
      <c r="H2153" s="11" t="s">
        <v>3</v>
      </c>
      <c r="I2153" s="11" t="s">
        <v>4</v>
      </c>
      <c r="J2153" s="13">
        <v>336</v>
      </c>
      <c r="K2153" s="12">
        <v>17961.59</v>
      </c>
      <c r="L2153" s="12">
        <v>0</v>
      </c>
      <c r="M2153" s="12">
        <v>0</v>
      </c>
      <c r="N2153" s="12">
        <f t="shared" si="100"/>
        <v>17961.59</v>
      </c>
      <c r="O2153" s="11" t="s">
        <v>5</v>
      </c>
      <c r="P2153" s="13">
        <v>0</v>
      </c>
      <c r="Q2153" s="11" t="s">
        <v>6</v>
      </c>
      <c r="R2153" s="13">
        <v>0</v>
      </c>
      <c r="S2153" s="13">
        <v>0</v>
      </c>
      <c r="T2153" s="11" t="s">
        <v>7</v>
      </c>
      <c r="U2153" s="11" t="s">
        <v>8</v>
      </c>
      <c r="V2153" s="15">
        <v>0</v>
      </c>
      <c r="W2153" s="13">
        <v>0</v>
      </c>
      <c r="X2153" s="15">
        <v>0</v>
      </c>
      <c r="Y2153" s="15">
        <v>0</v>
      </c>
      <c r="Z2153" s="13">
        <v>0</v>
      </c>
      <c r="AA2153" s="15">
        <v>0</v>
      </c>
      <c r="AB2153" s="13">
        <v>0</v>
      </c>
      <c r="AC2153" s="15">
        <v>0</v>
      </c>
      <c r="AD2153" s="13">
        <v>0</v>
      </c>
      <c r="AE2153" s="15">
        <v>0</v>
      </c>
      <c r="AF2153" s="13">
        <v>0</v>
      </c>
      <c r="AG2153" s="15">
        <v>0</v>
      </c>
      <c r="AH2153" s="13">
        <v>0</v>
      </c>
      <c r="AI2153" s="15">
        <v>0</v>
      </c>
      <c r="AJ2153" s="11" t="s">
        <v>9</v>
      </c>
      <c r="AK2153" s="11" t="s">
        <v>13</v>
      </c>
      <c r="AL2153" s="22">
        <f t="shared" si="99"/>
        <v>81</v>
      </c>
      <c r="AM2153" s="11" t="str">
        <f>VLOOKUP(O2153,Sheet2!$D$6:$E$14,2,FALSE)</f>
        <v>Spare parts</v>
      </c>
      <c r="AN2153" s="11" t="str">
        <f>VLOOKUP(F2153,Sheet2!$E$10:$F$13,2,FALSE)</f>
        <v>SPM</v>
      </c>
      <c r="AO2153" s="35" t="s">
        <v>14664</v>
      </c>
      <c r="AP2153">
        <f>MATCH(AN2153,Sheet2!$F$5:$F$18,0)</f>
        <v>6</v>
      </c>
      <c r="AQ2153">
        <f>MATCH(AO2153,Sheet2!$F$5:$K$5,0)</f>
        <v>2</v>
      </c>
      <c r="AR2153" s="33">
        <f>INDEX(Sheet2!$F$5:$K$18,OPaL!AP2153,OPaL!AQ2153)</f>
        <v>0</v>
      </c>
      <c r="AS2153" s="1">
        <f t="shared" si="101"/>
        <v>17961.59</v>
      </c>
    </row>
    <row r="2154" spans="1:45" x14ac:dyDescent="0.2">
      <c r="A2154" s="11" t="s">
        <v>653</v>
      </c>
      <c r="B2154" s="11" t="s">
        <v>654</v>
      </c>
      <c r="C2154" s="11" t="s">
        <v>11862</v>
      </c>
      <c r="D2154" s="21">
        <v>45218</v>
      </c>
      <c r="E2154" s="21" t="s">
        <v>9697</v>
      </c>
      <c r="F2154" s="21" t="s">
        <v>14659</v>
      </c>
      <c r="G2154" s="11" t="s">
        <v>2</v>
      </c>
      <c r="H2154" s="11" t="s">
        <v>3</v>
      </c>
      <c r="I2154" s="11" t="s">
        <v>4</v>
      </c>
      <c r="J2154" s="13">
        <v>1</v>
      </c>
      <c r="K2154" s="12">
        <v>17957.63</v>
      </c>
      <c r="L2154" s="12">
        <v>0</v>
      </c>
      <c r="M2154" s="12">
        <v>0</v>
      </c>
      <c r="N2154" s="12">
        <f t="shared" si="100"/>
        <v>17957.63</v>
      </c>
      <c r="O2154" s="11" t="s">
        <v>5</v>
      </c>
      <c r="P2154" s="13">
        <v>0</v>
      </c>
      <c r="Q2154" s="11" t="s">
        <v>6</v>
      </c>
      <c r="R2154" s="13">
        <v>0</v>
      </c>
      <c r="S2154" s="13">
        <v>0</v>
      </c>
      <c r="T2154" s="11" t="s">
        <v>7</v>
      </c>
      <c r="U2154" s="11" t="s">
        <v>8</v>
      </c>
      <c r="V2154" s="15">
        <v>0</v>
      </c>
      <c r="W2154" s="13">
        <v>0</v>
      </c>
      <c r="X2154" s="15">
        <v>0</v>
      </c>
      <c r="Y2154" s="15">
        <v>0</v>
      </c>
      <c r="Z2154" s="13">
        <v>0</v>
      </c>
      <c r="AA2154" s="15">
        <v>0</v>
      </c>
      <c r="AB2154" s="13">
        <v>0</v>
      </c>
      <c r="AC2154" s="15">
        <v>0</v>
      </c>
      <c r="AD2154" s="13">
        <v>0</v>
      </c>
      <c r="AE2154" s="15">
        <v>0</v>
      </c>
      <c r="AF2154" s="13">
        <v>0</v>
      </c>
      <c r="AG2154" s="15">
        <v>0</v>
      </c>
      <c r="AH2154" s="13">
        <v>0</v>
      </c>
      <c r="AI2154" s="15">
        <v>0</v>
      </c>
      <c r="AJ2154" s="11" t="s">
        <v>9</v>
      </c>
      <c r="AK2154" s="11" t="s">
        <v>13</v>
      </c>
      <c r="AL2154" s="22">
        <f t="shared" si="99"/>
        <v>74</v>
      </c>
      <c r="AM2154" s="11" t="str">
        <f>VLOOKUP(O2154,Sheet2!$D$6:$E$14,2,FALSE)</f>
        <v>Spare parts</v>
      </c>
      <c r="AN2154" s="11" t="str">
        <f>VLOOKUP(F2154,Sheet2!$E$10:$F$13,2,FALSE)</f>
        <v>SPM</v>
      </c>
      <c r="AO2154" s="35" t="s">
        <v>14664</v>
      </c>
      <c r="AP2154">
        <f>MATCH(AN2154,Sheet2!$F$5:$F$18,0)</f>
        <v>6</v>
      </c>
      <c r="AQ2154">
        <f>MATCH(AO2154,Sheet2!$F$5:$K$5,0)</f>
        <v>2</v>
      </c>
      <c r="AR2154" s="33">
        <f>INDEX(Sheet2!$F$5:$K$18,OPaL!AP2154,OPaL!AQ2154)</f>
        <v>0</v>
      </c>
      <c r="AS2154" s="1">
        <f t="shared" si="101"/>
        <v>17957.63</v>
      </c>
    </row>
    <row r="2155" spans="1:45" x14ac:dyDescent="0.2">
      <c r="A2155" s="11" t="s">
        <v>655</v>
      </c>
      <c r="B2155" s="11" t="s">
        <v>656</v>
      </c>
      <c r="C2155" s="11" t="s">
        <v>11863</v>
      </c>
      <c r="D2155" s="21">
        <v>45218</v>
      </c>
      <c r="E2155" s="21" t="s">
        <v>9697</v>
      </c>
      <c r="F2155" s="21" t="s">
        <v>14659</v>
      </c>
      <c r="G2155" s="11" t="s">
        <v>2</v>
      </c>
      <c r="H2155" s="11" t="s">
        <v>3</v>
      </c>
      <c r="I2155" s="11" t="s">
        <v>4</v>
      </c>
      <c r="J2155" s="12">
        <v>1</v>
      </c>
      <c r="K2155" s="12">
        <v>17957.63</v>
      </c>
      <c r="L2155" s="12">
        <v>0</v>
      </c>
      <c r="M2155" s="12">
        <v>0</v>
      </c>
      <c r="N2155" s="12">
        <f t="shared" si="100"/>
        <v>17957.63</v>
      </c>
      <c r="O2155" s="11" t="s">
        <v>5</v>
      </c>
      <c r="P2155" s="13">
        <v>0</v>
      </c>
      <c r="Q2155" s="11" t="s">
        <v>6</v>
      </c>
      <c r="R2155" s="13">
        <v>0</v>
      </c>
      <c r="S2155" s="13">
        <v>0</v>
      </c>
      <c r="T2155" s="11" t="s">
        <v>7</v>
      </c>
      <c r="U2155" s="11" t="s">
        <v>8</v>
      </c>
      <c r="V2155" s="15">
        <v>0</v>
      </c>
      <c r="W2155" s="13">
        <v>0</v>
      </c>
      <c r="X2155" s="15">
        <v>0</v>
      </c>
      <c r="Y2155" s="15">
        <v>0</v>
      </c>
      <c r="Z2155" s="13">
        <v>0</v>
      </c>
      <c r="AA2155" s="15">
        <v>0</v>
      </c>
      <c r="AB2155" s="13">
        <v>0</v>
      </c>
      <c r="AC2155" s="15">
        <v>0</v>
      </c>
      <c r="AD2155" s="13">
        <v>0</v>
      </c>
      <c r="AE2155" s="15">
        <v>0</v>
      </c>
      <c r="AF2155" s="13">
        <v>0</v>
      </c>
      <c r="AG2155" s="15">
        <v>0</v>
      </c>
      <c r="AH2155" s="13">
        <v>0</v>
      </c>
      <c r="AI2155" s="15">
        <v>0</v>
      </c>
      <c r="AJ2155" s="11" t="s">
        <v>9</v>
      </c>
      <c r="AK2155" s="11" t="s">
        <v>13</v>
      </c>
      <c r="AL2155" s="22">
        <f t="shared" si="99"/>
        <v>74</v>
      </c>
      <c r="AM2155" s="11" t="str">
        <f>VLOOKUP(O2155,Sheet2!$D$6:$E$14,2,FALSE)</f>
        <v>Spare parts</v>
      </c>
      <c r="AN2155" s="11" t="str">
        <f>VLOOKUP(F2155,Sheet2!$E$10:$F$13,2,FALSE)</f>
        <v>SPM</v>
      </c>
      <c r="AO2155" s="35" t="s">
        <v>14664</v>
      </c>
      <c r="AP2155">
        <f>MATCH(AN2155,Sheet2!$F$5:$F$18,0)</f>
        <v>6</v>
      </c>
      <c r="AQ2155">
        <f>MATCH(AO2155,Sheet2!$F$5:$K$5,0)</f>
        <v>2</v>
      </c>
      <c r="AR2155" s="33">
        <f>INDEX(Sheet2!$F$5:$K$18,OPaL!AP2155,OPaL!AQ2155)</f>
        <v>0</v>
      </c>
      <c r="AS2155" s="1">
        <f t="shared" si="101"/>
        <v>17957.63</v>
      </c>
    </row>
    <row r="2156" spans="1:45" x14ac:dyDescent="0.2">
      <c r="A2156" s="11" t="s">
        <v>8233</v>
      </c>
      <c r="B2156" s="11" t="s">
        <v>8234</v>
      </c>
      <c r="C2156" s="11" t="s">
        <v>6</v>
      </c>
      <c r="D2156" s="21">
        <v>45230</v>
      </c>
      <c r="E2156" s="21"/>
      <c r="F2156" s="21" t="s">
        <v>14657</v>
      </c>
      <c r="G2156" s="11" t="s">
        <v>2</v>
      </c>
      <c r="H2156" s="11" t="s">
        <v>8239</v>
      </c>
      <c r="I2156" s="11" t="s">
        <v>8236</v>
      </c>
      <c r="J2156" s="12">
        <v>0.312</v>
      </c>
      <c r="K2156" s="12">
        <v>17924.13</v>
      </c>
      <c r="L2156" s="12">
        <v>0</v>
      </c>
      <c r="M2156" s="12">
        <v>0</v>
      </c>
      <c r="N2156" s="12">
        <f t="shared" si="100"/>
        <v>17924.13</v>
      </c>
      <c r="O2156" s="11" t="s">
        <v>8227</v>
      </c>
      <c r="P2156" s="13">
        <v>0</v>
      </c>
      <c r="Q2156" s="11" t="s">
        <v>6</v>
      </c>
      <c r="R2156" s="14">
        <v>0</v>
      </c>
      <c r="S2156" s="14">
        <v>0</v>
      </c>
      <c r="T2156" s="11" t="s">
        <v>7</v>
      </c>
      <c r="U2156" s="11" t="s">
        <v>8</v>
      </c>
      <c r="V2156" s="15">
        <v>0</v>
      </c>
      <c r="W2156" s="14">
        <v>0</v>
      </c>
      <c r="X2156" s="15">
        <v>0</v>
      </c>
      <c r="Y2156" s="15">
        <v>0</v>
      </c>
      <c r="Z2156" s="14">
        <v>0</v>
      </c>
      <c r="AA2156" s="15">
        <v>0</v>
      </c>
      <c r="AB2156" s="14">
        <v>0</v>
      </c>
      <c r="AC2156" s="15">
        <v>0</v>
      </c>
      <c r="AD2156" s="14">
        <v>0</v>
      </c>
      <c r="AE2156" s="15">
        <v>0</v>
      </c>
      <c r="AF2156" s="14">
        <v>0</v>
      </c>
      <c r="AG2156" s="15">
        <v>0</v>
      </c>
      <c r="AH2156" s="14">
        <v>0</v>
      </c>
      <c r="AI2156" s="15">
        <v>0</v>
      </c>
      <c r="AJ2156" s="11" t="s">
        <v>8240</v>
      </c>
      <c r="AK2156" s="11" t="s">
        <v>8238</v>
      </c>
      <c r="AL2156" s="22">
        <f t="shared" si="99"/>
        <v>62</v>
      </c>
      <c r="AM2156" s="11" t="str">
        <f>VLOOKUP(O2156,Sheet2!$D$6:$E$14,2,FALSE)</f>
        <v>Consumables</v>
      </c>
      <c r="AN2156" s="11" t="str">
        <f>VLOOKUP(F2156,Sheet2!$E$15:$F$18,2,FALSE)</f>
        <v>CO</v>
      </c>
      <c r="AO2156" s="35" t="s">
        <v>14664</v>
      </c>
      <c r="AP2156">
        <f>MATCH(AN2156,Sheet2!$F$5:$F$18,0)</f>
        <v>12</v>
      </c>
      <c r="AQ2156">
        <f>MATCH(AO2156,Sheet2!$F$5:$K$5,0)</f>
        <v>2</v>
      </c>
      <c r="AR2156" s="33">
        <f>INDEX(Sheet2!$F$5:$K$18,OPaL!AP2156,OPaL!AQ2156)</f>
        <v>0</v>
      </c>
      <c r="AS2156" s="1">
        <f t="shared" si="101"/>
        <v>17924.13</v>
      </c>
    </row>
    <row r="2157" spans="1:45" x14ac:dyDescent="0.2">
      <c r="A2157" s="11" t="s">
        <v>3981</v>
      </c>
      <c r="B2157" s="11" t="s">
        <v>3982</v>
      </c>
      <c r="C2157" s="11" t="s">
        <v>11864</v>
      </c>
      <c r="D2157" s="21">
        <v>43130</v>
      </c>
      <c r="E2157" s="21" t="s">
        <v>9697</v>
      </c>
      <c r="F2157" s="21" t="s">
        <v>14659</v>
      </c>
      <c r="G2157" s="11" t="s">
        <v>2</v>
      </c>
      <c r="H2157" s="11" t="s">
        <v>3</v>
      </c>
      <c r="I2157" s="11" t="s">
        <v>4</v>
      </c>
      <c r="J2157" s="12">
        <v>32</v>
      </c>
      <c r="K2157" s="12">
        <v>17916</v>
      </c>
      <c r="L2157" s="12">
        <v>0</v>
      </c>
      <c r="M2157" s="12">
        <v>0</v>
      </c>
      <c r="N2157" s="12">
        <f t="shared" si="100"/>
        <v>17916</v>
      </c>
      <c r="O2157" s="11" t="s">
        <v>5</v>
      </c>
      <c r="P2157" s="13">
        <v>0</v>
      </c>
      <c r="Q2157" s="11" t="s">
        <v>6</v>
      </c>
      <c r="R2157" s="13">
        <v>0</v>
      </c>
      <c r="S2157" s="13">
        <v>0</v>
      </c>
      <c r="T2157" s="11" t="s">
        <v>7</v>
      </c>
      <c r="U2157" s="11" t="s">
        <v>8</v>
      </c>
      <c r="V2157" s="15">
        <v>0</v>
      </c>
      <c r="W2157" s="13">
        <v>0</v>
      </c>
      <c r="X2157" s="15">
        <v>0</v>
      </c>
      <c r="Y2157" s="15">
        <v>0</v>
      </c>
      <c r="Z2157" s="13">
        <v>0</v>
      </c>
      <c r="AA2157" s="15">
        <v>0</v>
      </c>
      <c r="AB2157" s="13">
        <v>0</v>
      </c>
      <c r="AC2157" s="15">
        <v>0</v>
      </c>
      <c r="AD2157" s="13">
        <v>0</v>
      </c>
      <c r="AE2157" s="15">
        <v>0</v>
      </c>
      <c r="AF2157" s="13">
        <v>0</v>
      </c>
      <c r="AG2157" s="15">
        <v>0</v>
      </c>
      <c r="AH2157" s="13">
        <v>0</v>
      </c>
      <c r="AI2157" s="15">
        <v>0</v>
      </c>
      <c r="AJ2157" s="11" t="s">
        <v>9</v>
      </c>
      <c r="AK2157" s="11" t="s">
        <v>13</v>
      </c>
      <c r="AL2157" s="22">
        <f t="shared" si="99"/>
        <v>2162</v>
      </c>
      <c r="AM2157" s="11" t="str">
        <f>VLOOKUP(O2157,Sheet2!$D$6:$E$14,2,FALSE)</f>
        <v>Spare parts</v>
      </c>
      <c r="AN2157" s="11" t="str">
        <f>VLOOKUP(F2157,Sheet2!$E$10:$F$13,2,FALSE)</f>
        <v>SPM</v>
      </c>
      <c r="AO2157" s="35" t="s">
        <v>14668</v>
      </c>
      <c r="AP2157">
        <f>MATCH(AN2157,Sheet2!$F$5:$F$18,0)</f>
        <v>6</v>
      </c>
      <c r="AQ2157">
        <f>MATCH(AO2157,Sheet2!$F$5:$K$5,0)</f>
        <v>6</v>
      </c>
      <c r="AR2157" s="33">
        <f>INDEX(Sheet2!$F$5:$K$18,OPaL!AP2157,OPaL!AQ2157)</f>
        <v>0.15</v>
      </c>
      <c r="AS2157" s="1">
        <f t="shared" si="101"/>
        <v>15228.6</v>
      </c>
    </row>
    <row r="2158" spans="1:45" x14ac:dyDescent="0.2">
      <c r="A2158" s="11" t="s">
        <v>3913</v>
      </c>
      <c r="B2158" s="11" t="s">
        <v>3914</v>
      </c>
      <c r="C2158" s="11" t="s">
        <v>11865</v>
      </c>
      <c r="D2158" s="21">
        <v>42975</v>
      </c>
      <c r="E2158" s="21" t="s">
        <v>9697</v>
      </c>
      <c r="F2158" s="21" t="s">
        <v>14659</v>
      </c>
      <c r="G2158" s="11" t="s">
        <v>2</v>
      </c>
      <c r="H2158" s="11" t="s">
        <v>16</v>
      </c>
      <c r="I2158" s="11" t="s">
        <v>4</v>
      </c>
      <c r="J2158" s="12">
        <v>2</v>
      </c>
      <c r="K2158" s="12">
        <v>17914</v>
      </c>
      <c r="L2158" s="12">
        <v>0</v>
      </c>
      <c r="M2158" s="12">
        <v>0</v>
      </c>
      <c r="N2158" s="12">
        <f t="shared" si="100"/>
        <v>17914</v>
      </c>
      <c r="O2158" s="11" t="s">
        <v>5</v>
      </c>
      <c r="P2158" s="13">
        <v>0</v>
      </c>
      <c r="Q2158" s="11" t="s">
        <v>6</v>
      </c>
      <c r="R2158" s="13">
        <v>0</v>
      </c>
      <c r="S2158" s="13">
        <v>0</v>
      </c>
      <c r="T2158" s="11" t="s">
        <v>7</v>
      </c>
      <c r="U2158" s="11" t="s">
        <v>8</v>
      </c>
      <c r="V2158" s="15">
        <v>0</v>
      </c>
      <c r="W2158" s="13">
        <v>0</v>
      </c>
      <c r="X2158" s="15">
        <v>0</v>
      </c>
      <c r="Y2158" s="15">
        <v>0</v>
      </c>
      <c r="Z2158" s="13">
        <v>0</v>
      </c>
      <c r="AA2158" s="15">
        <v>0</v>
      </c>
      <c r="AB2158" s="13">
        <v>0</v>
      </c>
      <c r="AC2158" s="15">
        <v>0</v>
      </c>
      <c r="AD2158" s="13">
        <v>0</v>
      </c>
      <c r="AE2158" s="15">
        <v>0</v>
      </c>
      <c r="AF2158" s="13">
        <v>0</v>
      </c>
      <c r="AG2158" s="15">
        <v>0</v>
      </c>
      <c r="AH2158" s="13">
        <v>0</v>
      </c>
      <c r="AI2158" s="15">
        <v>0</v>
      </c>
      <c r="AJ2158" s="11" t="s">
        <v>17</v>
      </c>
      <c r="AK2158" s="11" t="s">
        <v>1398</v>
      </c>
      <c r="AL2158" s="22">
        <f t="shared" si="99"/>
        <v>2317</v>
      </c>
      <c r="AM2158" s="11" t="str">
        <f>VLOOKUP(O2158,Sheet2!$D$6:$E$14,2,FALSE)</f>
        <v>Spare parts</v>
      </c>
      <c r="AN2158" s="11" t="str">
        <f>VLOOKUP(F2158,Sheet2!$E$10:$F$13,2,FALSE)</f>
        <v>SPM</v>
      </c>
      <c r="AO2158" s="35" t="s">
        <v>14668</v>
      </c>
      <c r="AP2158">
        <f>MATCH(AN2158,Sheet2!$F$5:$F$18,0)</f>
        <v>6</v>
      </c>
      <c r="AQ2158">
        <f>MATCH(AO2158,Sheet2!$F$5:$K$5,0)</f>
        <v>6</v>
      </c>
      <c r="AR2158" s="33">
        <f>INDEX(Sheet2!$F$5:$K$18,OPaL!AP2158,OPaL!AQ2158)</f>
        <v>0.15</v>
      </c>
      <c r="AS2158" s="1">
        <f t="shared" si="101"/>
        <v>15226.9</v>
      </c>
    </row>
    <row r="2159" spans="1:45" x14ac:dyDescent="0.2">
      <c r="A2159" s="11" t="s">
        <v>5129</v>
      </c>
      <c r="B2159" s="11" t="s">
        <v>5130</v>
      </c>
      <c r="C2159" s="11" t="s">
        <v>11350</v>
      </c>
      <c r="D2159" s="21">
        <v>44923</v>
      </c>
      <c r="E2159" s="21" t="s">
        <v>9697</v>
      </c>
      <c r="F2159" s="21" t="s">
        <v>14659</v>
      </c>
      <c r="G2159" s="11" t="s">
        <v>2</v>
      </c>
      <c r="H2159" s="11" t="s">
        <v>16</v>
      </c>
      <c r="I2159" s="11" t="s">
        <v>4</v>
      </c>
      <c r="J2159" s="12">
        <v>1</v>
      </c>
      <c r="K2159" s="12">
        <v>17913.759999999998</v>
      </c>
      <c r="L2159" s="12">
        <v>0</v>
      </c>
      <c r="M2159" s="12">
        <v>0</v>
      </c>
      <c r="N2159" s="12">
        <f t="shared" si="100"/>
        <v>17913.759999999998</v>
      </c>
      <c r="O2159" s="11" t="s">
        <v>5</v>
      </c>
      <c r="P2159" s="13">
        <v>0</v>
      </c>
      <c r="Q2159" s="11" t="s">
        <v>6</v>
      </c>
      <c r="R2159" s="13">
        <v>0</v>
      </c>
      <c r="S2159" s="13">
        <v>0</v>
      </c>
      <c r="T2159" s="11" t="s">
        <v>7</v>
      </c>
      <c r="U2159" s="11" t="s">
        <v>8</v>
      </c>
      <c r="V2159" s="15">
        <v>0</v>
      </c>
      <c r="W2159" s="13">
        <v>0</v>
      </c>
      <c r="X2159" s="15">
        <v>0</v>
      </c>
      <c r="Y2159" s="15">
        <v>0</v>
      </c>
      <c r="Z2159" s="13">
        <v>0</v>
      </c>
      <c r="AA2159" s="15">
        <v>0</v>
      </c>
      <c r="AB2159" s="13">
        <v>0</v>
      </c>
      <c r="AC2159" s="15">
        <v>0</v>
      </c>
      <c r="AD2159" s="13">
        <v>0</v>
      </c>
      <c r="AE2159" s="15">
        <v>0</v>
      </c>
      <c r="AF2159" s="13">
        <v>0</v>
      </c>
      <c r="AG2159" s="15">
        <v>0</v>
      </c>
      <c r="AH2159" s="13">
        <v>0</v>
      </c>
      <c r="AI2159" s="15">
        <v>0</v>
      </c>
      <c r="AJ2159" s="11" t="s">
        <v>17</v>
      </c>
      <c r="AK2159" s="11" t="s">
        <v>1398</v>
      </c>
      <c r="AL2159" s="22">
        <f t="shared" si="99"/>
        <v>369</v>
      </c>
      <c r="AM2159" s="11" t="str">
        <f>VLOOKUP(O2159,Sheet2!$D$6:$E$14,2,FALSE)</f>
        <v>Spare parts</v>
      </c>
      <c r="AN2159" s="11" t="str">
        <f>VLOOKUP(F2159,Sheet2!$E$10:$F$13,2,FALSE)</f>
        <v>SPM</v>
      </c>
      <c r="AO2159" s="35" t="s">
        <v>14668</v>
      </c>
      <c r="AP2159">
        <f>MATCH(AN2159,Sheet2!$F$5:$F$18,0)</f>
        <v>6</v>
      </c>
      <c r="AQ2159">
        <f>MATCH(AO2159,Sheet2!$F$5:$K$5,0)</f>
        <v>6</v>
      </c>
      <c r="AR2159" s="33">
        <f>INDEX(Sheet2!$F$5:$K$18,OPaL!AP2159,OPaL!AQ2159)</f>
        <v>0.15</v>
      </c>
      <c r="AS2159" s="1">
        <f t="shared" si="101"/>
        <v>15226.695999999998</v>
      </c>
    </row>
    <row r="2160" spans="1:45" x14ac:dyDescent="0.2">
      <c r="A2160" s="11" t="s">
        <v>7481</v>
      </c>
      <c r="B2160" s="11" t="s">
        <v>7482</v>
      </c>
      <c r="C2160" s="11" t="s">
        <v>11056</v>
      </c>
      <c r="D2160" s="21">
        <v>44482</v>
      </c>
      <c r="E2160" s="21" t="s">
        <v>9697</v>
      </c>
      <c r="F2160" s="21" t="s">
        <v>14659</v>
      </c>
      <c r="G2160" s="11" t="s">
        <v>2</v>
      </c>
      <c r="H2160" s="11" t="s">
        <v>16</v>
      </c>
      <c r="I2160" s="11" t="s">
        <v>4</v>
      </c>
      <c r="J2160" s="12">
        <v>1</v>
      </c>
      <c r="K2160" s="12">
        <v>17883.12</v>
      </c>
      <c r="L2160" s="12">
        <v>0</v>
      </c>
      <c r="M2160" s="12">
        <v>0</v>
      </c>
      <c r="N2160" s="12">
        <f t="shared" si="100"/>
        <v>17883.12</v>
      </c>
      <c r="O2160" s="11" t="s">
        <v>5</v>
      </c>
      <c r="P2160" s="13">
        <v>0</v>
      </c>
      <c r="Q2160" s="11" t="s">
        <v>6</v>
      </c>
      <c r="R2160" s="13">
        <v>0</v>
      </c>
      <c r="S2160" s="13">
        <v>0</v>
      </c>
      <c r="T2160" s="11" t="s">
        <v>7</v>
      </c>
      <c r="U2160" s="11" t="s">
        <v>8</v>
      </c>
      <c r="V2160" s="15">
        <v>0</v>
      </c>
      <c r="W2160" s="13">
        <v>0</v>
      </c>
      <c r="X2160" s="15">
        <v>0</v>
      </c>
      <c r="Y2160" s="15">
        <v>0</v>
      </c>
      <c r="Z2160" s="13">
        <v>0</v>
      </c>
      <c r="AA2160" s="15">
        <v>0</v>
      </c>
      <c r="AB2160" s="13">
        <v>0</v>
      </c>
      <c r="AC2160" s="15">
        <v>0</v>
      </c>
      <c r="AD2160" s="13">
        <v>0</v>
      </c>
      <c r="AE2160" s="15">
        <v>0</v>
      </c>
      <c r="AF2160" s="13">
        <v>0</v>
      </c>
      <c r="AG2160" s="15">
        <v>0</v>
      </c>
      <c r="AH2160" s="13">
        <v>0</v>
      </c>
      <c r="AI2160" s="15">
        <v>0</v>
      </c>
      <c r="AJ2160" s="11" t="s">
        <v>17</v>
      </c>
      <c r="AK2160" s="11" t="s">
        <v>13</v>
      </c>
      <c r="AL2160" s="22">
        <f t="shared" si="99"/>
        <v>810</v>
      </c>
      <c r="AM2160" s="11" t="str">
        <f>VLOOKUP(O2160,Sheet2!$D$6:$E$14,2,FALSE)</f>
        <v>Spare parts</v>
      </c>
      <c r="AN2160" s="11" t="str">
        <f>VLOOKUP(F2160,Sheet2!$E$10:$F$13,2,FALSE)</f>
        <v>SPM</v>
      </c>
      <c r="AO2160" s="35" t="s">
        <v>14668</v>
      </c>
      <c r="AP2160">
        <f>MATCH(AN2160,Sheet2!$F$5:$F$18,0)</f>
        <v>6</v>
      </c>
      <c r="AQ2160">
        <f>MATCH(AO2160,Sheet2!$F$5:$K$5,0)</f>
        <v>6</v>
      </c>
      <c r="AR2160" s="33">
        <f>INDEX(Sheet2!$F$5:$K$18,OPaL!AP2160,OPaL!AQ2160)</f>
        <v>0.15</v>
      </c>
      <c r="AS2160" s="1">
        <f t="shared" si="101"/>
        <v>15200.651999999998</v>
      </c>
    </row>
    <row r="2161" spans="1:45" x14ac:dyDescent="0.2">
      <c r="A2161" s="11" t="s">
        <v>8931</v>
      </c>
      <c r="B2161" s="11" t="s">
        <v>8932</v>
      </c>
      <c r="C2161" s="11" t="s">
        <v>11866</v>
      </c>
      <c r="D2161" s="21">
        <v>45272</v>
      </c>
      <c r="E2161" s="21" t="s">
        <v>9739</v>
      </c>
      <c r="F2161" s="21" t="s">
        <v>14659</v>
      </c>
      <c r="G2161" s="11" t="s">
        <v>2</v>
      </c>
      <c r="H2161" s="11" t="s">
        <v>3</v>
      </c>
      <c r="I2161" s="11" t="s">
        <v>4</v>
      </c>
      <c r="J2161" s="13">
        <v>27</v>
      </c>
      <c r="K2161" s="12">
        <v>17861.939999999999</v>
      </c>
      <c r="L2161" s="12">
        <v>0</v>
      </c>
      <c r="M2161" s="12">
        <v>0</v>
      </c>
      <c r="N2161" s="12">
        <f t="shared" si="100"/>
        <v>17861.939999999999</v>
      </c>
      <c r="O2161" s="11" t="s">
        <v>8227</v>
      </c>
      <c r="P2161" s="13">
        <v>0</v>
      </c>
      <c r="Q2161" s="11" t="s">
        <v>6</v>
      </c>
      <c r="R2161" s="13">
        <v>0</v>
      </c>
      <c r="S2161" s="13">
        <v>0</v>
      </c>
      <c r="T2161" s="11" t="s">
        <v>7</v>
      </c>
      <c r="U2161" s="11" t="s">
        <v>8</v>
      </c>
      <c r="V2161" s="15">
        <v>0</v>
      </c>
      <c r="W2161" s="13">
        <v>0</v>
      </c>
      <c r="X2161" s="15">
        <v>0</v>
      </c>
      <c r="Y2161" s="15">
        <v>0</v>
      </c>
      <c r="Z2161" s="13">
        <v>0</v>
      </c>
      <c r="AA2161" s="15">
        <v>0</v>
      </c>
      <c r="AB2161" s="13">
        <v>0</v>
      </c>
      <c r="AC2161" s="15">
        <v>0</v>
      </c>
      <c r="AD2161" s="13">
        <v>0</v>
      </c>
      <c r="AE2161" s="15">
        <v>0</v>
      </c>
      <c r="AF2161" s="13">
        <v>0</v>
      </c>
      <c r="AG2161" s="15">
        <v>0</v>
      </c>
      <c r="AH2161" s="13">
        <v>0</v>
      </c>
      <c r="AI2161" s="15">
        <v>0</v>
      </c>
      <c r="AJ2161" s="11" t="s">
        <v>9</v>
      </c>
      <c r="AK2161" s="11" t="s">
        <v>8228</v>
      </c>
      <c r="AL2161" s="22">
        <f t="shared" si="99"/>
        <v>20</v>
      </c>
      <c r="AM2161" s="11" t="str">
        <f>VLOOKUP(O2161,Sheet2!$D$6:$E$14,2,FALSE)</f>
        <v>Consumables</v>
      </c>
      <c r="AN2161" s="11" t="str">
        <f>VLOOKUP(F2161,Sheet2!$E$15:$F$18,2,FALSE)</f>
        <v>CM</v>
      </c>
      <c r="AO2161" s="35" t="s">
        <v>14664</v>
      </c>
      <c r="AP2161">
        <f>MATCH(AN2161,Sheet2!$F$5:$F$18,0)</f>
        <v>13</v>
      </c>
      <c r="AQ2161">
        <f>MATCH(AO2161,Sheet2!$F$5:$K$5,0)</f>
        <v>2</v>
      </c>
      <c r="AR2161" s="33">
        <f>INDEX(Sheet2!$F$5:$K$18,OPaL!AP2161,OPaL!AQ2161)</f>
        <v>0</v>
      </c>
      <c r="AS2161" s="1">
        <f t="shared" si="101"/>
        <v>17861.939999999999</v>
      </c>
    </row>
    <row r="2162" spans="1:45" x14ac:dyDescent="0.2">
      <c r="A2162" s="11" t="s">
        <v>310</v>
      </c>
      <c r="B2162" s="11" t="s">
        <v>311</v>
      </c>
      <c r="C2162" s="11" t="s">
        <v>11867</v>
      </c>
      <c r="D2162" s="21">
        <v>42775</v>
      </c>
      <c r="E2162" s="21" t="s">
        <v>9697</v>
      </c>
      <c r="F2162" s="21" t="s">
        <v>14659</v>
      </c>
      <c r="G2162" s="11" t="s">
        <v>2</v>
      </c>
      <c r="H2162" s="11" t="s">
        <v>16</v>
      </c>
      <c r="I2162" s="11" t="s">
        <v>4</v>
      </c>
      <c r="J2162" s="12">
        <v>1</v>
      </c>
      <c r="K2162" s="12">
        <v>17841.18</v>
      </c>
      <c r="L2162" s="12">
        <v>0</v>
      </c>
      <c r="M2162" s="12">
        <v>0</v>
      </c>
      <c r="N2162" s="12">
        <f t="shared" si="100"/>
        <v>17841.18</v>
      </c>
      <c r="O2162" s="11" t="s">
        <v>5</v>
      </c>
      <c r="P2162" s="13">
        <v>0</v>
      </c>
      <c r="Q2162" s="11" t="s">
        <v>6</v>
      </c>
      <c r="R2162" s="13">
        <v>0</v>
      </c>
      <c r="S2162" s="13">
        <v>0</v>
      </c>
      <c r="T2162" s="11" t="s">
        <v>7</v>
      </c>
      <c r="U2162" s="11" t="s">
        <v>8</v>
      </c>
      <c r="V2162" s="15">
        <v>0</v>
      </c>
      <c r="W2162" s="13">
        <v>0</v>
      </c>
      <c r="X2162" s="15">
        <v>0</v>
      </c>
      <c r="Y2162" s="15">
        <v>0</v>
      </c>
      <c r="Z2162" s="13">
        <v>0</v>
      </c>
      <c r="AA2162" s="15">
        <v>0</v>
      </c>
      <c r="AB2162" s="13">
        <v>0</v>
      </c>
      <c r="AC2162" s="15">
        <v>0</v>
      </c>
      <c r="AD2162" s="13">
        <v>0</v>
      </c>
      <c r="AE2162" s="15">
        <v>0</v>
      </c>
      <c r="AF2162" s="13">
        <v>0</v>
      </c>
      <c r="AG2162" s="15">
        <v>0</v>
      </c>
      <c r="AH2162" s="13">
        <v>0</v>
      </c>
      <c r="AI2162" s="15">
        <v>0</v>
      </c>
      <c r="AJ2162" s="11" t="s">
        <v>17</v>
      </c>
      <c r="AK2162" s="11" t="s">
        <v>13</v>
      </c>
      <c r="AL2162" s="22">
        <f t="shared" si="99"/>
        <v>2517</v>
      </c>
      <c r="AM2162" s="11" t="str">
        <f>VLOOKUP(O2162,Sheet2!$D$6:$E$14,2,FALSE)</f>
        <v>Spare parts</v>
      </c>
      <c r="AN2162" s="11" t="str">
        <f>VLOOKUP(F2162,Sheet2!$E$10:$F$13,2,FALSE)</f>
        <v>SPM</v>
      </c>
      <c r="AO2162" s="35" t="s">
        <v>14668</v>
      </c>
      <c r="AP2162">
        <f>MATCH(AN2162,Sheet2!$F$5:$F$18,0)</f>
        <v>6</v>
      </c>
      <c r="AQ2162">
        <f>MATCH(AO2162,Sheet2!$F$5:$K$5,0)</f>
        <v>6</v>
      </c>
      <c r="AR2162" s="33">
        <f>INDEX(Sheet2!$F$5:$K$18,OPaL!AP2162,OPaL!AQ2162)</f>
        <v>0.15</v>
      </c>
      <c r="AS2162" s="1">
        <f t="shared" si="101"/>
        <v>15165.003000000001</v>
      </c>
    </row>
    <row r="2163" spans="1:45" x14ac:dyDescent="0.2">
      <c r="A2163" s="11" t="s">
        <v>340</v>
      </c>
      <c r="B2163" s="11" t="s">
        <v>341</v>
      </c>
      <c r="C2163" s="11" t="s">
        <v>11868</v>
      </c>
      <c r="D2163" s="21">
        <v>42775</v>
      </c>
      <c r="E2163" s="21" t="s">
        <v>9697</v>
      </c>
      <c r="F2163" s="21" t="s">
        <v>14659</v>
      </c>
      <c r="G2163" s="11" t="s">
        <v>2</v>
      </c>
      <c r="H2163" s="11" t="s">
        <v>16</v>
      </c>
      <c r="I2163" s="11" t="s">
        <v>4</v>
      </c>
      <c r="J2163" s="12">
        <v>6</v>
      </c>
      <c r="K2163" s="12">
        <v>17841.18</v>
      </c>
      <c r="L2163" s="12">
        <v>0</v>
      </c>
      <c r="M2163" s="12">
        <v>0</v>
      </c>
      <c r="N2163" s="12">
        <f t="shared" si="100"/>
        <v>17841.18</v>
      </c>
      <c r="O2163" s="11" t="s">
        <v>5</v>
      </c>
      <c r="P2163" s="13">
        <v>0</v>
      </c>
      <c r="Q2163" s="11" t="s">
        <v>6</v>
      </c>
      <c r="R2163" s="13">
        <v>0</v>
      </c>
      <c r="S2163" s="13">
        <v>0</v>
      </c>
      <c r="T2163" s="11" t="s">
        <v>7</v>
      </c>
      <c r="U2163" s="11" t="s">
        <v>8</v>
      </c>
      <c r="V2163" s="15">
        <v>0</v>
      </c>
      <c r="W2163" s="13">
        <v>0</v>
      </c>
      <c r="X2163" s="15">
        <v>0</v>
      </c>
      <c r="Y2163" s="15">
        <v>0</v>
      </c>
      <c r="Z2163" s="13">
        <v>0</v>
      </c>
      <c r="AA2163" s="15">
        <v>0</v>
      </c>
      <c r="AB2163" s="13">
        <v>0</v>
      </c>
      <c r="AC2163" s="15">
        <v>0</v>
      </c>
      <c r="AD2163" s="13">
        <v>0</v>
      </c>
      <c r="AE2163" s="15">
        <v>0</v>
      </c>
      <c r="AF2163" s="13">
        <v>0</v>
      </c>
      <c r="AG2163" s="15">
        <v>0</v>
      </c>
      <c r="AH2163" s="13">
        <v>0</v>
      </c>
      <c r="AI2163" s="15">
        <v>0</v>
      </c>
      <c r="AJ2163" s="11" t="s">
        <v>17</v>
      </c>
      <c r="AK2163" s="11" t="s">
        <v>13</v>
      </c>
      <c r="AL2163" s="22">
        <f t="shared" si="99"/>
        <v>2517</v>
      </c>
      <c r="AM2163" s="11" t="str">
        <f>VLOOKUP(O2163,Sheet2!$D$6:$E$14,2,FALSE)</f>
        <v>Spare parts</v>
      </c>
      <c r="AN2163" s="11" t="str">
        <f>VLOOKUP(F2163,Sheet2!$E$10:$F$13,2,FALSE)</f>
        <v>SPM</v>
      </c>
      <c r="AO2163" s="35" t="s">
        <v>14668</v>
      </c>
      <c r="AP2163">
        <f>MATCH(AN2163,Sheet2!$F$5:$F$18,0)</f>
        <v>6</v>
      </c>
      <c r="AQ2163">
        <f>MATCH(AO2163,Sheet2!$F$5:$K$5,0)</f>
        <v>6</v>
      </c>
      <c r="AR2163" s="33">
        <f>INDEX(Sheet2!$F$5:$K$18,OPaL!AP2163,OPaL!AQ2163)</f>
        <v>0.15</v>
      </c>
      <c r="AS2163" s="1">
        <f t="shared" si="101"/>
        <v>15165.003000000001</v>
      </c>
    </row>
    <row r="2164" spans="1:45" x14ac:dyDescent="0.2">
      <c r="A2164" s="11" t="s">
        <v>5125</v>
      </c>
      <c r="B2164" s="11" t="s">
        <v>5126</v>
      </c>
      <c r="C2164" s="11" t="s">
        <v>11869</v>
      </c>
      <c r="D2164" s="21">
        <v>42784</v>
      </c>
      <c r="E2164" s="21" t="s">
        <v>9697</v>
      </c>
      <c r="F2164" s="21" t="s">
        <v>14659</v>
      </c>
      <c r="G2164" s="11" t="s">
        <v>2</v>
      </c>
      <c r="H2164" s="11" t="s">
        <v>16</v>
      </c>
      <c r="I2164" s="11" t="s">
        <v>4</v>
      </c>
      <c r="J2164" s="13">
        <v>1</v>
      </c>
      <c r="K2164" s="12">
        <v>17820.63</v>
      </c>
      <c r="L2164" s="12">
        <v>0</v>
      </c>
      <c r="M2164" s="12">
        <v>0</v>
      </c>
      <c r="N2164" s="12">
        <f t="shared" si="100"/>
        <v>17820.63</v>
      </c>
      <c r="O2164" s="11" t="s">
        <v>5</v>
      </c>
      <c r="P2164" s="13">
        <v>0</v>
      </c>
      <c r="Q2164" s="11" t="s">
        <v>6</v>
      </c>
      <c r="R2164" s="13">
        <v>0</v>
      </c>
      <c r="S2164" s="13">
        <v>0</v>
      </c>
      <c r="T2164" s="11" t="s">
        <v>7</v>
      </c>
      <c r="U2164" s="11" t="s">
        <v>8</v>
      </c>
      <c r="V2164" s="15">
        <v>0</v>
      </c>
      <c r="W2164" s="13">
        <v>0</v>
      </c>
      <c r="X2164" s="15">
        <v>0</v>
      </c>
      <c r="Y2164" s="15">
        <v>0</v>
      </c>
      <c r="Z2164" s="13">
        <v>0</v>
      </c>
      <c r="AA2164" s="15">
        <v>0</v>
      </c>
      <c r="AB2164" s="13">
        <v>0</v>
      </c>
      <c r="AC2164" s="15">
        <v>0</v>
      </c>
      <c r="AD2164" s="13">
        <v>0</v>
      </c>
      <c r="AE2164" s="15">
        <v>0</v>
      </c>
      <c r="AF2164" s="13">
        <v>0</v>
      </c>
      <c r="AG2164" s="15">
        <v>0</v>
      </c>
      <c r="AH2164" s="13">
        <v>0</v>
      </c>
      <c r="AI2164" s="15">
        <v>0</v>
      </c>
      <c r="AJ2164" s="11" t="s">
        <v>17</v>
      </c>
      <c r="AK2164" s="11" t="s">
        <v>1398</v>
      </c>
      <c r="AL2164" s="22">
        <f t="shared" si="99"/>
        <v>2508</v>
      </c>
      <c r="AM2164" s="11" t="str">
        <f>VLOOKUP(O2164,Sheet2!$D$6:$E$14,2,FALSE)</f>
        <v>Spare parts</v>
      </c>
      <c r="AN2164" s="11" t="str">
        <f>VLOOKUP(F2164,Sheet2!$E$10:$F$13,2,FALSE)</f>
        <v>SPM</v>
      </c>
      <c r="AO2164" s="35" t="s">
        <v>14668</v>
      </c>
      <c r="AP2164">
        <f>MATCH(AN2164,Sheet2!$F$5:$F$18,0)</f>
        <v>6</v>
      </c>
      <c r="AQ2164">
        <f>MATCH(AO2164,Sheet2!$F$5:$K$5,0)</f>
        <v>6</v>
      </c>
      <c r="AR2164" s="33">
        <f>INDEX(Sheet2!$F$5:$K$18,OPaL!AP2164,OPaL!AQ2164)</f>
        <v>0.15</v>
      </c>
      <c r="AS2164" s="1">
        <f t="shared" si="101"/>
        <v>15147.5355</v>
      </c>
    </row>
    <row r="2165" spans="1:45" x14ac:dyDescent="0.2">
      <c r="A2165" s="11" t="s">
        <v>2877</v>
      </c>
      <c r="B2165" s="11" t="s">
        <v>2878</v>
      </c>
      <c r="C2165" s="11" t="s">
        <v>11870</v>
      </c>
      <c r="D2165" s="21">
        <v>43285</v>
      </c>
      <c r="E2165" s="21"/>
      <c r="F2165" s="21" t="s">
        <v>14659</v>
      </c>
      <c r="G2165" s="11" t="s">
        <v>2</v>
      </c>
      <c r="H2165" s="11" t="s">
        <v>3</v>
      </c>
      <c r="I2165" s="11" t="s">
        <v>4</v>
      </c>
      <c r="J2165" s="12">
        <v>1</v>
      </c>
      <c r="K2165" s="12">
        <v>17818.73</v>
      </c>
      <c r="L2165" s="12">
        <v>0</v>
      </c>
      <c r="M2165" s="12">
        <v>0</v>
      </c>
      <c r="N2165" s="12">
        <f t="shared" si="100"/>
        <v>17818.73</v>
      </c>
      <c r="O2165" s="11" t="s">
        <v>5</v>
      </c>
      <c r="P2165" s="13">
        <v>0</v>
      </c>
      <c r="Q2165" s="11" t="s">
        <v>6</v>
      </c>
      <c r="R2165" s="13">
        <v>0</v>
      </c>
      <c r="S2165" s="13">
        <v>0</v>
      </c>
      <c r="T2165" s="11" t="s">
        <v>7</v>
      </c>
      <c r="U2165" s="11" t="s">
        <v>8</v>
      </c>
      <c r="V2165" s="15">
        <v>0</v>
      </c>
      <c r="W2165" s="13">
        <v>0</v>
      </c>
      <c r="X2165" s="15">
        <v>0</v>
      </c>
      <c r="Y2165" s="15">
        <v>0</v>
      </c>
      <c r="Z2165" s="13">
        <v>0</v>
      </c>
      <c r="AA2165" s="15">
        <v>0</v>
      </c>
      <c r="AB2165" s="13">
        <v>0</v>
      </c>
      <c r="AC2165" s="15">
        <v>0</v>
      </c>
      <c r="AD2165" s="13">
        <v>0</v>
      </c>
      <c r="AE2165" s="15">
        <v>0</v>
      </c>
      <c r="AF2165" s="13">
        <v>0</v>
      </c>
      <c r="AG2165" s="15">
        <v>0</v>
      </c>
      <c r="AH2165" s="13">
        <v>0</v>
      </c>
      <c r="AI2165" s="15">
        <v>0</v>
      </c>
      <c r="AJ2165" s="11" t="s">
        <v>9</v>
      </c>
      <c r="AK2165" s="11" t="s">
        <v>13</v>
      </c>
      <c r="AL2165" s="22">
        <f t="shared" si="99"/>
        <v>2007</v>
      </c>
      <c r="AM2165" s="11" t="str">
        <f>VLOOKUP(O2165,Sheet2!$D$6:$E$14,2,FALSE)</f>
        <v>Spare parts</v>
      </c>
      <c r="AN2165" s="11" t="str">
        <f>VLOOKUP(F2165,Sheet2!$E$10:$F$13,2,FALSE)</f>
        <v>SPM</v>
      </c>
      <c r="AO2165" s="35" t="s">
        <v>14668</v>
      </c>
      <c r="AP2165">
        <f>MATCH(AN2165,Sheet2!$F$5:$F$18,0)</f>
        <v>6</v>
      </c>
      <c r="AQ2165">
        <f>MATCH(AO2165,Sheet2!$F$5:$K$5,0)</f>
        <v>6</v>
      </c>
      <c r="AR2165" s="33">
        <f>INDEX(Sheet2!$F$5:$K$18,OPaL!AP2165,OPaL!AQ2165)</f>
        <v>0.15</v>
      </c>
      <c r="AS2165" s="1">
        <f t="shared" si="101"/>
        <v>15145.920499999998</v>
      </c>
    </row>
    <row r="2166" spans="1:45" x14ac:dyDescent="0.2">
      <c r="A2166" s="11" t="s">
        <v>5443</v>
      </c>
      <c r="B2166" s="11" t="s">
        <v>5444</v>
      </c>
      <c r="C2166" s="11" t="s">
        <v>11871</v>
      </c>
      <c r="D2166" s="21">
        <v>43003</v>
      </c>
      <c r="E2166" s="21" t="s">
        <v>9732</v>
      </c>
      <c r="F2166" s="21" t="s">
        <v>14658</v>
      </c>
      <c r="G2166" s="11" t="s">
        <v>2</v>
      </c>
      <c r="H2166" s="11" t="s">
        <v>16</v>
      </c>
      <c r="I2166" s="11" t="s">
        <v>4</v>
      </c>
      <c r="J2166" s="12">
        <v>1</v>
      </c>
      <c r="K2166" s="12">
        <v>17778.97</v>
      </c>
      <c r="L2166" s="12">
        <v>0</v>
      </c>
      <c r="M2166" s="12">
        <v>0</v>
      </c>
      <c r="N2166" s="12">
        <f t="shared" si="100"/>
        <v>17778.97</v>
      </c>
      <c r="O2166" s="11" t="s">
        <v>5</v>
      </c>
      <c r="P2166" s="13">
        <v>0</v>
      </c>
      <c r="Q2166" s="11" t="s">
        <v>6</v>
      </c>
      <c r="R2166" s="13">
        <v>0</v>
      </c>
      <c r="S2166" s="13">
        <v>0</v>
      </c>
      <c r="T2166" s="11" t="s">
        <v>7</v>
      </c>
      <c r="U2166" s="11" t="s">
        <v>8</v>
      </c>
      <c r="V2166" s="15">
        <v>0</v>
      </c>
      <c r="W2166" s="13">
        <v>0</v>
      </c>
      <c r="X2166" s="15">
        <v>0</v>
      </c>
      <c r="Y2166" s="15">
        <v>0</v>
      </c>
      <c r="Z2166" s="13">
        <v>0</v>
      </c>
      <c r="AA2166" s="15">
        <v>0</v>
      </c>
      <c r="AB2166" s="13">
        <v>0</v>
      </c>
      <c r="AC2166" s="15">
        <v>0</v>
      </c>
      <c r="AD2166" s="13">
        <v>0</v>
      </c>
      <c r="AE2166" s="15">
        <v>0</v>
      </c>
      <c r="AF2166" s="13">
        <v>0</v>
      </c>
      <c r="AG2166" s="15">
        <v>0</v>
      </c>
      <c r="AH2166" s="13">
        <v>0</v>
      </c>
      <c r="AI2166" s="15">
        <v>0</v>
      </c>
      <c r="AJ2166" s="11" t="s">
        <v>17</v>
      </c>
      <c r="AK2166" s="11" t="s">
        <v>1398</v>
      </c>
      <c r="AL2166" s="22">
        <f t="shared" si="99"/>
        <v>2289</v>
      </c>
      <c r="AM2166" s="11" t="str">
        <f>VLOOKUP(O2166,Sheet2!$D$6:$E$14,2,FALSE)</f>
        <v>Spare parts</v>
      </c>
      <c r="AN2166" s="11" t="str">
        <f>VLOOKUP(F2166,Sheet2!$E$10:$F$13,2,FALSE)</f>
        <v>SPE</v>
      </c>
      <c r="AO2166" s="35" t="s">
        <v>14668</v>
      </c>
      <c r="AP2166">
        <f>MATCH(AN2166,Sheet2!$F$5:$F$18,0)</f>
        <v>7</v>
      </c>
      <c r="AQ2166">
        <f>MATCH(AO2166,Sheet2!$F$5:$K$5,0)</f>
        <v>6</v>
      </c>
      <c r="AR2166" s="33">
        <f>INDEX(Sheet2!$F$5:$K$18,OPaL!AP2166,OPaL!AQ2166)</f>
        <v>0.15</v>
      </c>
      <c r="AS2166" s="1">
        <f t="shared" si="101"/>
        <v>15112.1245</v>
      </c>
    </row>
    <row r="2167" spans="1:45" x14ac:dyDescent="0.2">
      <c r="A2167" s="11" t="s">
        <v>383</v>
      </c>
      <c r="B2167" s="11" t="s">
        <v>384</v>
      </c>
      <c r="C2167" s="11" t="s">
        <v>11872</v>
      </c>
      <c r="D2167" s="21">
        <v>44770</v>
      </c>
      <c r="E2167" s="21" t="s">
        <v>9697</v>
      </c>
      <c r="F2167" s="21" t="s">
        <v>14659</v>
      </c>
      <c r="G2167" s="11" t="s">
        <v>2</v>
      </c>
      <c r="H2167" s="11" t="s">
        <v>16</v>
      </c>
      <c r="I2167" s="11" t="s">
        <v>4</v>
      </c>
      <c r="J2167" s="12">
        <v>1</v>
      </c>
      <c r="K2167" s="12">
        <v>17749.55</v>
      </c>
      <c r="L2167" s="12">
        <v>0</v>
      </c>
      <c r="M2167" s="12">
        <v>0</v>
      </c>
      <c r="N2167" s="12">
        <f t="shared" si="100"/>
        <v>17749.55</v>
      </c>
      <c r="O2167" s="11" t="s">
        <v>5</v>
      </c>
      <c r="P2167" s="13">
        <v>0</v>
      </c>
      <c r="Q2167" s="11" t="s">
        <v>6</v>
      </c>
      <c r="R2167" s="13">
        <v>0</v>
      </c>
      <c r="S2167" s="13">
        <v>0</v>
      </c>
      <c r="T2167" s="11" t="s">
        <v>7</v>
      </c>
      <c r="U2167" s="11" t="s">
        <v>8</v>
      </c>
      <c r="V2167" s="15">
        <v>0</v>
      </c>
      <c r="W2167" s="13">
        <v>0</v>
      </c>
      <c r="X2167" s="15">
        <v>0</v>
      </c>
      <c r="Y2167" s="15">
        <v>0</v>
      </c>
      <c r="Z2167" s="13">
        <v>0</v>
      </c>
      <c r="AA2167" s="15">
        <v>0</v>
      </c>
      <c r="AB2167" s="13">
        <v>0</v>
      </c>
      <c r="AC2167" s="15">
        <v>0</v>
      </c>
      <c r="AD2167" s="13">
        <v>0</v>
      </c>
      <c r="AE2167" s="15">
        <v>0</v>
      </c>
      <c r="AF2167" s="13">
        <v>0</v>
      </c>
      <c r="AG2167" s="15">
        <v>0</v>
      </c>
      <c r="AH2167" s="13">
        <v>0</v>
      </c>
      <c r="AI2167" s="15">
        <v>0</v>
      </c>
      <c r="AJ2167" s="11" t="s">
        <v>17</v>
      </c>
      <c r="AK2167" s="11" t="s">
        <v>13</v>
      </c>
      <c r="AL2167" s="22">
        <f t="shared" si="99"/>
        <v>522</v>
      </c>
      <c r="AM2167" s="11" t="str">
        <f>VLOOKUP(O2167,Sheet2!$D$6:$E$14,2,FALSE)</f>
        <v>Spare parts</v>
      </c>
      <c r="AN2167" s="11" t="str">
        <f>VLOOKUP(F2167,Sheet2!$E$10:$F$13,2,FALSE)</f>
        <v>SPM</v>
      </c>
      <c r="AO2167" s="35" t="s">
        <v>14668</v>
      </c>
      <c r="AP2167">
        <f>MATCH(AN2167,Sheet2!$F$5:$F$18,0)</f>
        <v>6</v>
      </c>
      <c r="AQ2167">
        <f>MATCH(AO2167,Sheet2!$F$5:$K$5,0)</f>
        <v>6</v>
      </c>
      <c r="AR2167" s="33">
        <f>INDEX(Sheet2!$F$5:$K$18,OPaL!AP2167,OPaL!AQ2167)</f>
        <v>0.15</v>
      </c>
      <c r="AS2167" s="1">
        <f t="shared" si="101"/>
        <v>15087.117499999998</v>
      </c>
    </row>
    <row r="2168" spans="1:45" x14ac:dyDescent="0.2">
      <c r="A2168" s="11" t="s">
        <v>7483</v>
      </c>
      <c r="B2168" s="11" t="s">
        <v>7484</v>
      </c>
      <c r="C2168" s="11" t="s">
        <v>11873</v>
      </c>
      <c r="D2168" s="21">
        <v>44482</v>
      </c>
      <c r="E2168" s="21" t="s">
        <v>9697</v>
      </c>
      <c r="F2168" s="21" t="s">
        <v>14659</v>
      </c>
      <c r="G2168" s="11" t="s">
        <v>2</v>
      </c>
      <c r="H2168" s="11" t="s">
        <v>3</v>
      </c>
      <c r="I2168" s="11" t="s">
        <v>4</v>
      </c>
      <c r="J2168" s="12">
        <v>8</v>
      </c>
      <c r="K2168" s="12">
        <v>17749.55</v>
      </c>
      <c r="L2168" s="12">
        <v>0</v>
      </c>
      <c r="M2168" s="12">
        <v>0</v>
      </c>
      <c r="N2168" s="12">
        <f t="shared" si="100"/>
        <v>17749.55</v>
      </c>
      <c r="O2168" s="11" t="s">
        <v>5</v>
      </c>
      <c r="P2168" s="13">
        <v>0</v>
      </c>
      <c r="Q2168" s="11" t="s">
        <v>6</v>
      </c>
      <c r="R2168" s="13">
        <v>0</v>
      </c>
      <c r="S2168" s="13">
        <v>0</v>
      </c>
      <c r="T2168" s="11" t="s">
        <v>7</v>
      </c>
      <c r="U2168" s="11" t="s">
        <v>8</v>
      </c>
      <c r="V2168" s="15">
        <v>0</v>
      </c>
      <c r="W2168" s="13">
        <v>0</v>
      </c>
      <c r="X2168" s="15">
        <v>0</v>
      </c>
      <c r="Y2168" s="15">
        <v>0</v>
      </c>
      <c r="Z2168" s="13">
        <v>0</v>
      </c>
      <c r="AA2168" s="15">
        <v>0</v>
      </c>
      <c r="AB2168" s="13">
        <v>0</v>
      </c>
      <c r="AC2168" s="15">
        <v>0</v>
      </c>
      <c r="AD2168" s="13">
        <v>0</v>
      </c>
      <c r="AE2168" s="15">
        <v>0</v>
      </c>
      <c r="AF2168" s="13">
        <v>0</v>
      </c>
      <c r="AG2168" s="15">
        <v>0</v>
      </c>
      <c r="AH2168" s="13">
        <v>0</v>
      </c>
      <c r="AI2168" s="15">
        <v>0</v>
      </c>
      <c r="AJ2168" s="11" t="s">
        <v>9</v>
      </c>
      <c r="AK2168" s="11" t="s">
        <v>13</v>
      </c>
      <c r="AL2168" s="22">
        <f t="shared" si="99"/>
        <v>810</v>
      </c>
      <c r="AM2168" s="11" t="str">
        <f>VLOOKUP(O2168,Sheet2!$D$6:$E$14,2,FALSE)</f>
        <v>Spare parts</v>
      </c>
      <c r="AN2168" s="11" t="str">
        <f>VLOOKUP(F2168,Sheet2!$E$10:$F$13,2,FALSE)</f>
        <v>SPM</v>
      </c>
      <c r="AO2168" s="35" t="s">
        <v>14668</v>
      </c>
      <c r="AP2168">
        <f>MATCH(AN2168,Sheet2!$F$5:$F$18,0)</f>
        <v>6</v>
      </c>
      <c r="AQ2168">
        <f>MATCH(AO2168,Sheet2!$F$5:$K$5,0)</f>
        <v>6</v>
      </c>
      <c r="AR2168" s="33">
        <f>INDEX(Sheet2!$F$5:$K$18,OPaL!AP2168,OPaL!AQ2168)</f>
        <v>0.15</v>
      </c>
      <c r="AS2168" s="1">
        <f t="shared" si="101"/>
        <v>15087.117499999998</v>
      </c>
    </row>
    <row r="2169" spans="1:45" x14ac:dyDescent="0.2">
      <c r="A2169" s="11" t="s">
        <v>1853</v>
      </c>
      <c r="B2169" s="11" t="s">
        <v>1854</v>
      </c>
      <c r="C2169" s="11" t="s">
        <v>11874</v>
      </c>
      <c r="D2169" s="21">
        <v>42943</v>
      </c>
      <c r="E2169" s="21" t="s">
        <v>9697</v>
      </c>
      <c r="F2169" s="21" t="s">
        <v>14659</v>
      </c>
      <c r="G2169" s="11" t="s">
        <v>2</v>
      </c>
      <c r="H2169" s="11" t="s">
        <v>16</v>
      </c>
      <c r="I2169" s="11" t="s">
        <v>4</v>
      </c>
      <c r="J2169" s="13">
        <v>8</v>
      </c>
      <c r="K2169" s="12">
        <v>17734.240000000002</v>
      </c>
      <c r="L2169" s="12">
        <v>0</v>
      </c>
      <c r="M2169" s="12">
        <v>0</v>
      </c>
      <c r="N2169" s="12">
        <f t="shared" si="100"/>
        <v>17734.240000000002</v>
      </c>
      <c r="O2169" s="11" t="s">
        <v>5</v>
      </c>
      <c r="P2169" s="13">
        <v>0</v>
      </c>
      <c r="Q2169" s="11" t="s">
        <v>6</v>
      </c>
      <c r="R2169" s="13">
        <v>0</v>
      </c>
      <c r="S2169" s="13">
        <v>0</v>
      </c>
      <c r="T2169" s="11" t="s">
        <v>7</v>
      </c>
      <c r="U2169" s="11" t="s">
        <v>8</v>
      </c>
      <c r="V2169" s="15">
        <v>0</v>
      </c>
      <c r="W2169" s="13">
        <v>0</v>
      </c>
      <c r="X2169" s="15">
        <v>0</v>
      </c>
      <c r="Y2169" s="15">
        <v>0</v>
      </c>
      <c r="Z2169" s="13">
        <v>0</v>
      </c>
      <c r="AA2169" s="15">
        <v>0</v>
      </c>
      <c r="AB2169" s="13">
        <v>0</v>
      </c>
      <c r="AC2169" s="15">
        <v>0</v>
      </c>
      <c r="AD2169" s="13">
        <v>0</v>
      </c>
      <c r="AE2169" s="15">
        <v>0</v>
      </c>
      <c r="AF2169" s="13">
        <v>0</v>
      </c>
      <c r="AG2169" s="15">
        <v>0</v>
      </c>
      <c r="AH2169" s="13">
        <v>0</v>
      </c>
      <c r="AI2169" s="15">
        <v>0</v>
      </c>
      <c r="AJ2169" s="11" t="s">
        <v>17</v>
      </c>
      <c r="AK2169" s="11" t="s">
        <v>13</v>
      </c>
      <c r="AL2169" s="22">
        <f t="shared" si="99"/>
        <v>2349</v>
      </c>
      <c r="AM2169" s="11" t="str">
        <f>VLOOKUP(O2169,Sheet2!$D$6:$E$14,2,FALSE)</f>
        <v>Spare parts</v>
      </c>
      <c r="AN2169" s="11" t="str">
        <f>VLOOKUP(F2169,Sheet2!$E$10:$F$13,2,FALSE)</f>
        <v>SPM</v>
      </c>
      <c r="AO2169" s="35" t="s">
        <v>14668</v>
      </c>
      <c r="AP2169">
        <f>MATCH(AN2169,Sheet2!$F$5:$F$18,0)</f>
        <v>6</v>
      </c>
      <c r="AQ2169">
        <f>MATCH(AO2169,Sheet2!$F$5:$K$5,0)</f>
        <v>6</v>
      </c>
      <c r="AR2169" s="33">
        <f>INDEX(Sheet2!$F$5:$K$18,OPaL!AP2169,OPaL!AQ2169)</f>
        <v>0.15</v>
      </c>
      <c r="AS2169" s="1">
        <f t="shared" si="101"/>
        <v>15074.104000000001</v>
      </c>
    </row>
    <row r="2170" spans="1:45" x14ac:dyDescent="0.2">
      <c r="A2170" s="11" t="s">
        <v>8884</v>
      </c>
      <c r="B2170" s="11" t="s">
        <v>8885</v>
      </c>
      <c r="C2170" s="11" t="s">
        <v>11875</v>
      </c>
      <c r="D2170" s="21">
        <v>45102</v>
      </c>
      <c r="E2170" s="21" t="s">
        <v>9739</v>
      </c>
      <c r="F2170" s="21" t="s">
        <v>14659</v>
      </c>
      <c r="G2170" s="11" t="s">
        <v>2</v>
      </c>
      <c r="H2170" s="11" t="s">
        <v>350</v>
      </c>
      <c r="I2170" s="11" t="s">
        <v>4</v>
      </c>
      <c r="J2170" s="13">
        <v>81</v>
      </c>
      <c r="K2170" s="12">
        <v>17725.740000000002</v>
      </c>
      <c r="L2170" s="12">
        <v>0</v>
      </c>
      <c r="M2170" s="12">
        <v>0</v>
      </c>
      <c r="N2170" s="12">
        <f t="shared" si="100"/>
        <v>17725.740000000002</v>
      </c>
      <c r="O2170" s="11" t="s">
        <v>8227</v>
      </c>
      <c r="P2170" s="13">
        <v>0</v>
      </c>
      <c r="Q2170" s="11" t="s">
        <v>6</v>
      </c>
      <c r="R2170" s="13">
        <v>0</v>
      </c>
      <c r="S2170" s="13">
        <v>0</v>
      </c>
      <c r="T2170" s="11" t="s">
        <v>7</v>
      </c>
      <c r="U2170" s="11" t="s">
        <v>8</v>
      </c>
      <c r="V2170" s="15">
        <v>0</v>
      </c>
      <c r="W2170" s="13">
        <v>0</v>
      </c>
      <c r="X2170" s="15">
        <v>0</v>
      </c>
      <c r="Y2170" s="15">
        <v>0</v>
      </c>
      <c r="Z2170" s="13">
        <v>0</v>
      </c>
      <c r="AA2170" s="15">
        <v>0</v>
      </c>
      <c r="AB2170" s="13">
        <v>0</v>
      </c>
      <c r="AC2170" s="15">
        <v>0</v>
      </c>
      <c r="AD2170" s="13">
        <v>0</v>
      </c>
      <c r="AE2170" s="15">
        <v>0</v>
      </c>
      <c r="AF2170" s="13">
        <v>0</v>
      </c>
      <c r="AG2170" s="15">
        <v>0</v>
      </c>
      <c r="AH2170" s="13">
        <v>0</v>
      </c>
      <c r="AI2170" s="15">
        <v>0</v>
      </c>
      <c r="AJ2170" s="11" t="s">
        <v>352</v>
      </c>
      <c r="AK2170" s="11" t="s">
        <v>8228</v>
      </c>
      <c r="AL2170" s="22">
        <f t="shared" si="99"/>
        <v>190</v>
      </c>
      <c r="AM2170" s="11" t="str">
        <f>VLOOKUP(O2170,Sheet2!$D$6:$E$14,2,FALSE)</f>
        <v>Consumables</v>
      </c>
      <c r="AN2170" s="11" t="str">
        <f>VLOOKUP(F2170,Sheet2!$E$15:$F$18,2,FALSE)</f>
        <v>CM</v>
      </c>
      <c r="AO2170" s="35" t="s">
        <v>14666</v>
      </c>
      <c r="AP2170">
        <f>MATCH(AN2170,Sheet2!$F$5:$F$18,0)</f>
        <v>13</v>
      </c>
      <c r="AQ2170">
        <f>MATCH(AO2170,Sheet2!$F$5:$K$5,0)</f>
        <v>4</v>
      </c>
      <c r="AR2170" s="33">
        <f>INDEX(Sheet2!$F$5:$K$18,OPaL!AP2170,OPaL!AQ2170)</f>
        <v>0.05</v>
      </c>
      <c r="AS2170" s="1">
        <f t="shared" si="101"/>
        <v>16839.453000000001</v>
      </c>
    </row>
    <row r="2171" spans="1:45" x14ac:dyDescent="0.2">
      <c r="A2171" s="11" t="s">
        <v>9368</v>
      </c>
      <c r="B2171" s="11" t="s">
        <v>9369</v>
      </c>
      <c r="C2171" s="11" t="s">
        <v>11876</v>
      </c>
      <c r="D2171" s="21">
        <v>43356</v>
      </c>
      <c r="E2171" s="21" t="s">
        <v>9764</v>
      </c>
      <c r="F2171" s="21" t="s">
        <v>14659</v>
      </c>
      <c r="G2171" s="11" t="s">
        <v>2</v>
      </c>
      <c r="H2171" s="11" t="s">
        <v>3</v>
      </c>
      <c r="I2171" s="11" t="s">
        <v>4</v>
      </c>
      <c r="J2171" s="13">
        <v>4</v>
      </c>
      <c r="K2171" s="12">
        <v>17700</v>
      </c>
      <c r="L2171" s="12">
        <v>0</v>
      </c>
      <c r="M2171" s="12">
        <v>0</v>
      </c>
      <c r="N2171" s="12">
        <f t="shared" si="100"/>
        <v>17700</v>
      </c>
      <c r="O2171" s="11" t="s">
        <v>8227</v>
      </c>
      <c r="P2171" s="13">
        <v>0</v>
      </c>
      <c r="Q2171" s="11" t="s">
        <v>6</v>
      </c>
      <c r="R2171" s="13">
        <v>0</v>
      </c>
      <c r="S2171" s="13">
        <v>0</v>
      </c>
      <c r="T2171" s="11" t="s">
        <v>7</v>
      </c>
      <c r="U2171" s="11" t="s">
        <v>8</v>
      </c>
      <c r="V2171" s="15">
        <v>0</v>
      </c>
      <c r="W2171" s="13">
        <v>0</v>
      </c>
      <c r="X2171" s="15">
        <v>0</v>
      </c>
      <c r="Y2171" s="15">
        <v>0</v>
      </c>
      <c r="Z2171" s="13">
        <v>0</v>
      </c>
      <c r="AA2171" s="15">
        <v>0</v>
      </c>
      <c r="AB2171" s="13">
        <v>0</v>
      </c>
      <c r="AC2171" s="15">
        <v>0</v>
      </c>
      <c r="AD2171" s="13">
        <v>0</v>
      </c>
      <c r="AE2171" s="15">
        <v>0</v>
      </c>
      <c r="AF2171" s="13">
        <v>0</v>
      </c>
      <c r="AG2171" s="15">
        <v>0</v>
      </c>
      <c r="AH2171" s="13">
        <v>0</v>
      </c>
      <c r="AI2171" s="15">
        <v>0</v>
      </c>
      <c r="AJ2171" s="11" t="s">
        <v>9</v>
      </c>
      <c r="AK2171" s="11" t="s">
        <v>8228</v>
      </c>
      <c r="AL2171" s="22">
        <f t="shared" si="99"/>
        <v>1936</v>
      </c>
      <c r="AM2171" s="11" t="str">
        <f>VLOOKUP(O2171,Sheet2!$D$6:$E$14,2,FALSE)</f>
        <v>Consumables</v>
      </c>
      <c r="AN2171" s="11" t="str">
        <f>VLOOKUP(F2171,Sheet2!$E$15:$F$18,2,FALSE)</f>
        <v>CM</v>
      </c>
      <c r="AO2171" s="35" t="s">
        <v>14668</v>
      </c>
      <c r="AP2171">
        <f>MATCH(AN2171,Sheet2!$F$5:$F$18,0)</f>
        <v>13</v>
      </c>
      <c r="AQ2171">
        <f>MATCH(AO2171,Sheet2!$F$5:$K$5,0)</f>
        <v>6</v>
      </c>
      <c r="AR2171" s="33">
        <f>INDEX(Sheet2!$F$5:$K$18,OPaL!AP2171,OPaL!AQ2171)</f>
        <v>0.2</v>
      </c>
      <c r="AS2171" s="1">
        <f t="shared" si="101"/>
        <v>14160</v>
      </c>
    </row>
    <row r="2172" spans="1:45" x14ac:dyDescent="0.2">
      <c r="A2172" s="11" t="s">
        <v>8066</v>
      </c>
      <c r="B2172" s="11" t="s">
        <v>8067</v>
      </c>
      <c r="C2172" s="11" t="s">
        <v>11877</v>
      </c>
      <c r="D2172" s="21">
        <v>43096</v>
      </c>
      <c r="E2172" s="21" t="s">
        <v>9697</v>
      </c>
      <c r="F2172" s="21" t="s">
        <v>14658</v>
      </c>
      <c r="G2172" s="11" t="s">
        <v>2</v>
      </c>
      <c r="H2172" s="11" t="s">
        <v>16</v>
      </c>
      <c r="I2172" s="11" t="s">
        <v>4</v>
      </c>
      <c r="J2172" s="12">
        <v>1</v>
      </c>
      <c r="K2172" s="12">
        <v>17686.96</v>
      </c>
      <c r="L2172" s="12">
        <v>0</v>
      </c>
      <c r="M2172" s="12">
        <v>0</v>
      </c>
      <c r="N2172" s="12">
        <f t="shared" si="100"/>
        <v>17686.96</v>
      </c>
      <c r="O2172" s="11" t="s">
        <v>5</v>
      </c>
      <c r="P2172" s="13">
        <v>0</v>
      </c>
      <c r="Q2172" s="11" t="s">
        <v>6</v>
      </c>
      <c r="R2172" s="13">
        <v>0</v>
      </c>
      <c r="S2172" s="13">
        <v>0</v>
      </c>
      <c r="T2172" s="11" t="s">
        <v>7</v>
      </c>
      <c r="U2172" s="11" t="s">
        <v>8</v>
      </c>
      <c r="V2172" s="15">
        <v>0</v>
      </c>
      <c r="W2172" s="13">
        <v>0</v>
      </c>
      <c r="X2172" s="15">
        <v>0</v>
      </c>
      <c r="Y2172" s="15">
        <v>0</v>
      </c>
      <c r="Z2172" s="13">
        <v>0</v>
      </c>
      <c r="AA2172" s="15">
        <v>0</v>
      </c>
      <c r="AB2172" s="13">
        <v>0</v>
      </c>
      <c r="AC2172" s="15">
        <v>0</v>
      </c>
      <c r="AD2172" s="13">
        <v>0</v>
      </c>
      <c r="AE2172" s="15">
        <v>0</v>
      </c>
      <c r="AF2172" s="13">
        <v>0</v>
      </c>
      <c r="AG2172" s="15">
        <v>0</v>
      </c>
      <c r="AH2172" s="13">
        <v>0</v>
      </c>
      <c r="AI2172" s="15">
        <v>0</v>
      </c>
      <c r="AJ2172" s="11" t="s">
        <v>17</v>
      </c>
      <c r="AK2172" s="11" t="s">
        <v>1398</v>
      </c>
      <c r="AL2172" s="22">
        <f t="shared" si="99"/>
        <v>2196</v>
      </c>
      <c r="AM2172" s="11" t="str">
        <f>VLOOKUP(O2172,Sheet2!$D$6:$E$14,2,FALSE)</f>
        <v>Spare parts</v>
      </c>
      <c r="AN2172" s="11" t="str">
        <f>VLOOKUP(F2172,Sheet2!$E$10:$F$13,2,FALSE)</f>
        <v>SPE</v>
      </c>
      <c r="AO2172" s="35" t="s">
        <v>14668</v>
      </c>
      <c r="AP2172">
        <f>MATCH(AN2172,Sheet2!$F$5:$F$18,0)</f>
        <v>7</v>
      </c>
      <c r="AQ2172">
        <f>MATCH(AO2172,Sheet2!$F$5:$K$5,0)</f>
        <v>6</v>
      </c>
      <c r="AR2172" s="33">
        <f>INDEX(Sheet2!$F$5:$K$18,OPaL!AP2172,OPaL!AQ2172)</f>
        <v>0.15</v>
      </c>
      <c r="AS2172" s="1">
        <f t="shared" si="101"/>
        <v>15033.915999999999</v>
      </c>
    </row>
    <row r="2173" spans="1:45" x14ac:dyDescent="0.2">
      <c r="A2173" s="11" t="s">
        <v>8956</v>
      </c>
      <c r="B2173" s="11" t="s">
        <v>8957</v>
      </c>
      <c r="C2173" s="11" t="s">
        <v>11793</v>
      </c>
      <c r="D2173" s="21">
        <v>44893</v>
      </c>
      <c r="E2173" s="21" t="s">
        <v>9739</v>
      </c>
      <c r="F2173" s="21" t="s">
        <v>14659</v>
      </c>
      <c r="G2173" s="11" t="s">
        <v>2</v>
      </c>
      <c r="H2173" s="11" t="s">
        <v>16</v>
      </c>
      <c r="I2173" s="11" t="s">
        <v>4</v>
      </c>
      <c r="J2173" s="13">
        <v>11</v>
      </c>
      <c r="K2173" s="12">
        <v>17683.07</v>
      </c>
      <c r="L2173" s="12">
        <v>0</v>
      </c>
      <c r="M2173" s="12">
        <v>0</v>
      </c>
      <c r="N2173" s="12">
        <f t="shared" si="100"/>
        <v>17683.07</v>
      </c>
      <c r="O2173" s="11" t="s">
        <v>8227</v>
      </c>
      <c r="P2173" s="13">
        <v>0</v>
      </c>
      <c r="Q2173" s="11" t="s">
        <v>6</v>
      </c>
      <c r="R2173" s="13">
        <v>0</v>
      </c>
      <c r="S2173" s="13">
        <v>0</v>
      </c>
      <c r="T2173" s="11" t="s">
        <v>7</v>
      </c>
      <c r="U2173" s="11" t="s">
        <v>8</v>
      </c>
      <c r="V2173" s="15">
        <v>0</v>
      </c>
      <c r="W2173" s="13">
        <v>0</v>
      </c>
      <c r="X2173" s="15">
        <v>0</v>
      </c>
      <c r="Y2173" s="15">
        <v>0</v>
      </c>
      <c r="Z2173" s="13">
        <v>0</v>
      </c>
      <c r="AA2173" s="15">
        <v>0</v>
      </c>
      <c r="AB2173" s="13">
        <v>0</v>
      </c>
      <c r="AC2173" s="15">
        <v>0</v>
      </c>
      <c r="AD2173" s="13">
        <v>0</v>
      </c>
      <c r="AE2173" s="15">
        <v>0</v>
      </c>
      <c r="AF2173" s="13">
        <v>0</v>
      </c>
      <c r="AG2173" s="15">
        <v>0</v>
      </c>
      <c r="AH2173" s="13">
        <v>0</v>
      </c>
      <c r="AI2173" s="15">
        <v>0</v>
      </c>
      <c r="AJ2173" s="11" t="s">
        <v>17</v>
      </c>
      <c r="AK2173" s="11" t="s">
        <v>8228</v>
      </c>
      <c r="AL2173" s="22">
        <f t="shared" si="99"/>
        <v>399</v>
      </c>
      <c r="AM2173" s="11" t="str">
        <f>VLOOKUP(O2173,Sheet2!$D$6:$E$14,2,FALSE)</f>
        <v>Consumables</v>
      </c>
      <c r="AN2173" s="11" t="str">
        <f>VLOOKUP(F2173,Sheet2!$E$15:$F$18,2,FALSE)</f>
        <v>CM</v>
      </c>
      <c r="AO2173" s="35" t="s">
        <v>14668</v>
      </c>
      <c r="AP2173">
        <f>MATCH(AN2173,Sheet2!$F$5:$F$18,0)</f>
        <v>13</v>
      </c>
      <c r="AQ2173">
        <f>MATCH(AO2173,Sheet2!$F$5:$K$5,0)</f>
        <v>6</v>
      </c>
      <c r="AR2173" s="33">
        <f>INDEX(Sheet2!$F$5:$K$18,OPaL!AP2173,OPaL!AQ2173)</f>
        <v>0.2</v>
      </c>
      <c r="AS2173" s="1">
        <f t="shared" si="101"/>
        <v>14146.456</v>
      </c>
    </row>
    <row r="2174" spans="1:45" x14ac:dyDescent="0.2">
      <c r="A2174" s="11" t="s">
        <v>4959</v>
      </c>
      <c r="B2174" s="11" t="s">
        <v>4960</v>
      </c>
      <c r="C2174" s="11" t="s">
        <v>11878</v>
      </c>
      <c r="D2174" s="21">
        <v>44667</v>
      </c>
      <c r="E2174" s="21" t="s">
        <v>9697</v>
      </c>
      <c r="F2174" s="21" t="s">
        <v>14659</v>
      </c>
      <c r="G2174" s="11" t="s">
        <v>2</v>
      </c>
      <c r="H2174" s="11" t="s">
        <v>350</v>
      </c>
      <c r="I2174" s="11" t="s">
        <v>4</v>
      </c>
      <c r="J2174" s="13">
        <v>1</v>
      </c>
      <c r="K2174" s="12">
        <v>17659.95</v>
      </c>
      <c r="L2174" s="12">
        <v>0</v>
      </c>
      <c r="M2174" s="12">
        <v>0</v>
      </c>
      <c r="N2174" s="12">
        <f t="shared" si="100"/>
        <v>17659.95</v>
      </c>
      <c r="O2174" s="11" t="s">
        <v>5</v>
      </c>
      <c r="P2174" s="13">
        <v>0</v>
      </c>
      <c r="Q2174" s="11" t="s">
        <v>6</v>
      </c>
      <c r="R2174" s="13">
        <v>0</v>
      </c>
      <c r="S2174" s="13">
        <v>0</v>
      </c>
      <c r="T2174" s="11" t="s">
        <v>7</v>
      </c>
      <c r="U2174" s="11" t="s">
        <v>8</v>
      </c>
      <c r="V2174" s="15">
        <v>0</v>
      </c>
      <c r="W2174" s="13">
        <v>0</v>
      </c>
      <c r="X2174" s="15">
        <v>0</v>
      </c>
      <c r="Y2174" s="15">
        <v>0</v>
      </c>
      <c r="Z2174" s="13">
        <v>0</v>
      </c>
      <c r="AA2174" s="15">
        <v>0</v>
      </c>
      <c r="AB2174" s="13">
        <v>0</v>
      </c>
      <c r="AC2174" s="15">
        <v>0</v>
      </c>
      <c r="AD2174" s="13">
        <v>0</v>
      </c>
      <c r="AE2174" s="15">
        <v>0</v>
      </c>
      <c r="AF2174" s="13">
        <v>0</v>
      </c>
      <c r="AG2174" s="15">
        <v>0</v>
      </c>
      <c r="AH2174" s="13">
        <v>0</v>
      </c>
      <c r="AI2174" s="15">
        <v>0</v>
      </c>
      <c r="AJ2174" s="11" t="s">
        <v>352</v>
      </c>
      <c r="AK2174" s="11" t="s">
        <v>1398</v>
      </c>
      <c r="AL2174" s="22">
        <f t="shared" si="99"/>
        <v>625</v>
      </c>
      <c r="AM2174" s="11" t="str">
        <f>VLOOKUP(O2174,Sheet2!$D$6:$E$14,2,FALSE)</f>
        <v>Spare parts</v>
      </c>
      <c r="AN2174" s="11" t="str">
        <f>VLOOKUP(F2174,Sheet2!$E$10:$F$13,2,FALSE)</f>
        <v>SPM</v>
      </c>
      <c r="AO2174" s="35" t="s">
        <v>14668</v>
      </c>
      <c r="AP2174">
        <f>MATCH(AN2174,Sheet2!$F$5:$F$18,0)</f>
        <v>6</v>
      </c>
      <c r="AQ2174">
        <f>MATCH(AO2174,Sheet2!$F$5:$K$5,0)</f>
        <v>6</v>
      </c>
      <c r="AR2174" s="33">
        <f>INDEX(Sheet2!$F$5:$K$18,OPaL!AP2174,OPaL!AQ2174)</f>
        <v>0.15</v>
      </c>
      <c r="AS2174" s="1">
        <f t="shared" si="101"/>
        <v>15010.9575</v>
      </c>
    </row>
    <row r="2175" spans="1:45" x14ac:dyDescent="0.2">
      <c r="A2175" s="11" t="s">
        <v>6307</v>
      </c>
      <c r="B2175" s="11" t="s">
        <v>6308</v>
      </c>
      <c r="C2175" s="11" t="s">
        <v>11879</v>
      </c>
      <c r="D2175" s="21">
        <v>43129</v>
      </c>
      <c r="E2175" s="21" t="s">
        <v>9697</v>
      </c>
      <c r="F2175" s="21" t="s">
        <v>14659</v>
      </c>
      <c r="G2175" s="11" t="s">
        <v>2</v>
      </c>
      <c r="H2175" s="11" t="s">
        <v>16</v>
      </c>
      <c r="I2175" s="11" t="s">
        <v>4</v>
      </c>
      <c r="J2175" s="13">
        <v>1</v>
      </c>
      <c r="K2175" s="12">
        <v>17566.25</v>
      </c>
      <c r="L2175" s="12">
        <v>0</v>
      </c>
      <c r="M2175" s="12">
        <v>0</v>
      </c>
      <c r="N2175" s="12">
        <f t="shared" si="100"/>
        <v>17566.25</v>
      </c>
      <c r="O2175" s="11" t="s">
        <v>5</v>
      </c>
      <c r="P2175" s="13">
        <v>0</v>
      </c>
      <c r="Q2175" s="11" t="s">
        <v>6</v>
      </c>
      <c r="R2175" s="13">
        <v>0</v>
      </c>
      <c r="S2175" s="13">
        <v>0</v>
      </c>
      <c r="T2175" s="11" t="s">
        <v>7</v>
      </c>
      <c r="U2175" s="11" t="s">
        <v>8</v>
      </c>
      <c r="V2175" s="15">
        <v>0</v>
      </c>
      <c r="W2175" s="13">
        <v>0</v>
      </c>
      <c r="X2175" s="15">
        <v>0</v>
      </c>
      <c r="Y2175" s="15">
        <v>0</v>
      </c>
      <c r="Z2175" s="13">
        <v>0</v>
      </c>
      <c r="AA2175" s="15">
        <v>0</v>
      </c>
      <c r="AB2175" s="13">
        <v>0</v>
      </c>
      <c r="AC2175" s="15">
        <v>0</v>
      </c>
      <c r="AD2175" s="13">
        <v>0</v>
      </c>
      <c r="AE2175" s="15">
        <v>0</v>
      </c>
      <c r="AF2175" s="13">
        <v>0</v>
      </c>
      <c r="AG2175" s="15">
        <v>0</v>
      </c>
      <c r="AH2175" s="13">
        <v>0</v>
      </c>
      <c r="AI2175" s="15">
        <v>0</v>
      </c>
      <c r="AJ2175" s="11" t="s">
        <v>17</v>
      </c>
      <c r="AK2175" s="11" t="s">
        <v>13</v>
      </c>
      <c r="AL2175" s="22">
        <f t="shared" si="99"/>
        <v>2163</v>
      </c>
      <c r="AM2175" s="11" t="str">
        <f>VLOOKUP(O2175,Sheet2!$D$6:$E$14,2,FALSE)</f>
        <v>Spare parts</v>
      </c>
      <c r="AN2175" s="11" t="str">
        <f>VLOOKUP(F2175,Sheet2!$E$10:$F$13,2,FALSE)</f>
        <v>SPM</v>
      </c>
      <c r="AO2175" s="35" t="s">
        <v>14668</v>
      </c>
      <c r="AP2175">
        <f>MATCH(AN2175,Sheet2!$F$5:$F$18,0)</f>
        <v>6</v>
      </c>
      <c r="AQ2175">
        <f>MATCH(AO2175,Sheet2!$F$5:$K$5,0)</f>
        <v>6</v>
      </c>
      <c r="AR2175" s="33">
        <f>INDEX(Sheet2!$F$5:$K$18,OPaL!AP2175,OPaL!AQ2175)</f>
        <v>0.15</v>
      </c>
      <c r="AS2175" s="1">
        <f t="shared" si="101"/>
        <v>14931.3125</v>
      </c>
    </row>
    <row r="2176" spans="1:45" x14ac:dyDescent="0.2">
      <c r="A2176" s="11" t="s">
        <v>6309</v>
      </c>
      <c r="B2176" s="11" t="s">
        <v>6310</v>
      </c>
      <c r="C2176" s="11" t="s">
        <v>11880</v>
      </c>
      <c r="D2176" s="21">
        <v>43129</v>
      </c>
      <c r="E2176" s="21" t="s">
        <v>9697</v>
      </c>
      <c r="F2176" s="21" t="s">
        <v>14659</v>
      </c>
      <c r="G2176" s="11" t="s">
        <v>2</v>
      </c>
      <c r="H2176" s="11" t="s">
        <v>16</v>
      </c>
      <c r="I2176" s="11" t="s">
        <v>4</v>
      </c>
      <c r="J2176" s="13">
        <v>1</v>
      </c>
      <c r="K2176" s="12">
        <v>17566.25</v>
      </c>
      <c r="L2176" s="12">
        <v>0</v>
      </c>
      <c r="M2176" s="12">
        <v>0</v>
      </c>
      <c r="N2176" s="12">
        <f t="shared" si="100"/>
        <v>17566.25</v>
      </c>
      <c r="O2176" s="11" t="s">
        <v>5</v>
      </c>
      <c r="P2176" s="13">
        <v>0</v>
      </c>
      <c r="Q2176" s="11" t="s">
        <v>6</v>
      </c>
      <c r="R2176" s="13">
        <v>0</v>
      </c>
      <c r="S2176" s="13">
        <v>0</v>
      </c>
      <c r="T2176" s="11" t="s">
        <v>7</v>
      </c>
      <c r="U2176" s="11" t="s">
        <v>8</v>
      </c>
      <c r="V2176" s="15">
        <v>0</v>
      </c>
      <c r="W2176" s="13">
        <v>0</v>
      </c>
      <c r="X2176" s="15">
        <v>0</v>
      </c>
      <c r="Y2176" s="15">
        <v>0</v>
      </c>
      <c r="Z2176" s="13">
        <v>0</v>
      </c>
      <c r="AA2176" s="15">
        <v>0</v>
      </c>
      <c r="AB2176" s="13">
        <v>0</v>
      </c>
      <c r="AC2176" s="15">
        <v>0</v>
      </c>
      <c r="AD2176" s="13">
        <v>0</v>
      </c>
      <c r="AE2176" s="15">
        <v>0</v>
      </c>
      <c r="AF2176" s="13">
        <v>0</v>
      </c>
      <c r="AG2176" s="15">
        <v>0</v>
      </c>
      <c r="AH2176" s="13">
        <v>0</v>
      </c>
      <c r="AI2176" s="15">
        <v>0</v>
      </c>
      <c r="AJ2176" s="11" t="s">
        <v>17</v>
      </c>
      <c r="AK2176" s="11" t="s">
        <v>13</v>
      </c>
      <c r="AL2176" s="22">
        <f t="shared" si="99"/>
        <v>2163</v>
      </c>
      <c r="AM2176" s="11" t="str">
        <f>VLOOKUP(O2176,Sheet2!$D$6:$E$14,2,FALSE)</f>
        <v>Spare parts</v>
      </c>
      <c r="AN2176" s="11" t="str">
        <f>VLOOKUP(F2176,Sheet2!$E$10:$F$13,2,FALSE)</f>
        <v>SPM</v>
      </c>
      <c r="AO2176" s="35" t="s">
        <v>14668</v>
      </c>
      <c r="AP2176">
        <f>MATCH(AN2176,Sheet2!$F$5:$F$18,0)</f>
        <v>6</v>
      </c>
      <c r="AQ2176">
        <f>MATCH(AO2176,Sheet2!$F$5:$K$5,0)</f>
        <v>6</v>
      </c>
      <c r="AR2176" s="33">
        <f>INDEX(Sheet2!$F$5:$K$18,OPaL!AP2176,OPaL!AQ2176)</f>
        <v>0.15</v>
      </c>
      <c r="AS2176" s="1">
        <f t="shared" si="101"/>
        <v>14931.3125</v>
      </c>
    </row>
    <row r="2177" spans="1:45" x14ac:dyDescent="0.2">
      <c r="A2177" s="11" t="s">
        <v>4995</v>
      </c>
      <c r="B2177" s="11" t="s">
        <v>4996</v>
      </c>
      <c r="C2177" s="11" t="s">
        <v>11881</v>
      </c>
      <c r="D2177" s="21">
        <v>42784</v>
      </c>
      <c r="E2177" s="21" t="s">
        <v>9697</v>
      </c>
      <c r="F2177" s="21" t="s">
        <v>14659</v>
      </c>
      <c r="G2177" s="11" t="s">
        <v>2</v>
      </c>
      <c r="H2177" s="11" t="s">
        <v>16</v>
      </c>
      <c r="I2177" s="11" t="s">
        <v>4</v>
      </c>
      <c r="J2177" s="12">
        <v>1</v>
      </c>
      <c r="K2177" s="12">
        <v>17534.240000000002</v>
      </c>
      <c r="L2177" s="12">
        <v>0</v>
      </c>
      <c r="M2177" s="12">
        <v>0</v>
      </c>
      <c r="N2177" s="12">
        <f t="shared" si="100"/>
        <v>17534.240000000002</v>
      </c>
      <c r="O2177" s="11" t="s">
        <v>5</v>
      </c>
      <c r="P2177" s="13">
        <v>0</v>
      </c>
      <c r="Q2177" s="11" t="s">
        <v>6</v>
      </c>
      <c r="R2177" s="13">
        <v>0</v>
      </c>
      <c r="S2177" s="13">
        <v>0</v>
      </c>
      <c r="T2177" s="11" t="s">
        <v>7</v>
      </c>
      <c r="U2177" s="11" t="s">
        <v>8</v>
      </c>
      <c r="V2177" s="15">
        <v>0</v>
      </c>
      <c r="W2177" s="13">
        <v>0</v>
      </c>
      <c r="X2177" s="15">
        <v>0</v>
      </c>
      <c r="Y2177" s="15">
        <v>0</v>
      </c>
      <c r="Z2177" s="13">
        <v>0</v>
      </c>
      <c r="AA2177" s="15">
        <v>0</v>
      </c>
      <c r="AB2177" s="13">
        <v>0</v>
      </c>
      <c r="AC2177" s="15">
        <v>0</v>
      </c>
      <c r="AD2177" s="13">
        <v>0</v>
      </c>
      <c r="AE2177" s="15">
        <v>0</v>
      </c>
      <c r="AF2177" s="13">
        <v>0</v>
      </c>
      <c r="AG2177" s="15">
        <v>0</v>
      </c>
      <c r="AH2177" s="13">
        <v>0</v>
      </c>
      <c r="AI2177" s="15">
        <v>0</v>
      </c>
      <c r="AJ2177" s="11" t="s">
        <v>17</v>
      </c>
      <c r="AK2177" s="11" t="s">
        <v>1398</v>
      </c>
      <c r="AL2177" s="22">
        <f t="shared" si="99"/>
        <v>2508</v>
      </c>
      <c r="AM2177" s="11" t="str">
        <f>VLOOKUP(O2177,Sheet2!$D$6:$E$14,2,FALSE)</f>
        <v>Spare parts</v>
      </c>
      <c r="AN2177" s="11" t="str">
        <f>VLOOKUP(F2177,Sheet2!$E$10:$F$13,2,FALSE)</f>
        <v>SPM</v>
      </c>
      <c r="AO2177" s="35" t="s">
        <v>14668</v>
      </c>
      <c r="AP2177">
        <f>MATCH(AN2177,Sheet2!$F$5:$F$18,0)</f>
        <v>6</v>
      </c>
      <c r="AQ2177">
        <f>MATCH(AO2177,Sheet2!$F$5:$K$5,0)</f>
        <v>6</v>
      </c>
      <c r="AR2177" s="33">
        <f>INDEX(Sheet2!$F$5:$K$18,OPaL!AP2177,OPaL!AQ2177)</f>
        <v>0.15</v>
      </c>
      <c r="AS2177" s="1">
        <f t="shared" si="101"/>
        <v>14904.104000000001</v>
      </c>
    </row>
    <row r="2178" spans="1:45" x14ac:dyDescent="0.2">
      <c r="A2178" s="11" t="s">
        <v>8934</v>
      </c>
      <c r="B2178" s="11" t="s">
        <v>8935</v>
      </c>
      <c r="C2178" s="11" t="s">
        <v>11882</v>
      </c>
      <c r="D2178" s="21">
        <v>45226</v>
      </c>
      <c r="E2178" s="21" t="s">
        <v>9739</v>
      </c>
      <c r="F2178" s="21" t="s">
        <v>14659</v>
      </c>
      <c r="G2178" s="11" t="s">
        <v>2</v>
      </c>
      <c r="H2178" s="11" t="s">
        <v>3</v>
      </c>
      <c r="I2178" s="11" t="s">
        <v>4</v>
      </c>
      <c r="J2178" s="13">
        <v>12</v>
      </c>
      <c r="K2178" s="12">
        <v>17507.599999999999</v>
      </c>
      <c r="L2178" s="12">
        <v>0</v>
      </c>
      <c r="M2178" s="12">
        <v>0</v>
      </c>
      <c r="N2178" s="12">
        <f t="shared" si="100"/>
        <v>17507.599999999999</v>
      </c>
      <c r="O2178" s="11" t="s">
        <v>8227</v>
      </c>
      <c r="P2178" s="13">
        <v>0</v>
      </c>
      <c r="Q2178" s="11" t="s">
        <v>6</v>
      </c>
      <c r="R2178" s="13">
        <v>0</v>
      </c>
      <c r="S2178" s="13">
        <v>0</v>
      </c>
      <c r="T2178" s="11" t="s">
        <v>7</v>
      </c>
      <c r="U2178" s="11" t="s">
        <v>8</v>
      </c>
      <c r="V2178" s="15">
        <v>0</v>
      </c>
      <c r="W2178" s="13">
        <v>0</v>
      </c>
      <c r="X2178" s="15">
        <v>0</v>
      </c>
      <c r="Y2178" s="15">
        <v>0</v>
      </c>
      <c r="Z2178" s="13">
        <v>0</v>
      </c>
      <c r="AA2178" s="15">
        <v>0</v>
      </c>
      <c r="AB2178" s="13">
        <v>0</v>
      </c>
      <c r="AC2178" s="15">
        <v>0</v>
      </c>
      <c r="AD2178" s="13">
        <v>0</v>
      </c>
      <c r="AE2178" s="15">
        <v>0</v>
      </c>
      <c r="AF2178" s="13">
        <v>0</v>
      </c>
      <c r="AG2178" s="15">
        <v>0</v>
      </c>
      <c r="AH2178" s="13">
        <v>0</v>
      </c>
      <c r="AI2178" s="15">
        <v>0</v>
      </c>
      <c r="AJ2178" s="11" t="s">
        <v>9</v>
      </c>
      <c r="AK2178" s="11" t="s">
        <v>8228</v>
      </c>
      <c r="AL2178" s="22">
        <f t="shared" si="99"/>
        <v>66</v>
      </c>
      <c r="AM2178" s="11" t="str">
        <f>VLOOKUP(O2178,Sheet2!$D$6:$E$14,2,FALSE)</f>
        <v>Consumables</v>
      </c>
      <c r="AN2178" s="11" t="str">
        <f>VLOOKUP(F2178,Sheet2!$E$15:$F$18,2,FALSE)</f>
        <v>CM</v>
      </c>
      <c r="AO2178" s="35" t="s">
        <v>14664</v>
      </c>
      <c r="AP2178">
        <f>MATCH(AN2178,Sheet2!$F$5:$F$18,0)</f>
        <v>13</v>
      </c>
      <c r="AQ2178">
        <f>MATCH(AO2178,Sheet2!$F$5:$K$5,0)</f>
        <v>2</v>
      </c>
      <c r="AR2178" s="33">
        <f>INDEX(Sheet2!$F$5:$K$18,OPaL!AP2178,OPaL!AQ2178)</f>
        <v>0</v>
      </c>
      <c r="AS2178" s="1">
        <f t="shared" si="101"/>
        <v>17507.599999999999</v>
      </c>
    </row>
    <row r="2179" spans="1:45" x14ac:dyDescent="0.2">
      <c r="A2179" s="11" t="s">
        <v>9078</v>
      </c>
      <c r="B2179" s="11" t="s">
        <v>9079</v>
      </c>
      <c r="C2179" s="11" t="s">
        <v>11883</v>
      </c>
      <c r="D2179" s="21">
        <v>42884</v>
      </c>
      <c r="E2179" s="21" t="s">
        <v>9761</v>
      </c>
      <c r="F2179" s="21" t="s">
        <v>14659</v>
      </c>
      <c r="G2179" s="11" t="s">
        <v>2</v>
      </c>
      <c r="H2179" s="11" t="s">
        <v>350</v>
      </c>
      <c r="I2179" s="11" t="s">
        <v>4</v>
      </c>
      <c r="J2179" s="13">
        <v>1</v>
      </c>
      <c r="K2179" s="12">
        <v>17500</v>
      </c>
      <c r="L2179" s="12">
        <v>0</v>
      </c>
      <c r="M2179" s="12">
        <v>0</v>
      </c>
      <c r="N2179" s="12">
        <f t="shared" si="100"/>
        <v>17500</v>
      </c>
      <c r="O2179" s="11" t="s">
        <v>8227</v>
      </c>
      <c r="P2179" s="13">
        <v>0</v>
      </c>
      <c r="Q2179" s="11" t="s">
        <v>6</v>
      </c>
      <c r="R2179" s="13">
        <v>0</v>
      </c>
      <c r="S2179" s="13">
        <v>0</v>
      </c>
      <c r="T2179" s="11" t="s">
        <v>7</v>
      </c>
      <c r="U2179" s="11" t="s">
        <v>8</v>
      </c>
      <c r="V2179" s="15">
        <v>0</v>
      </c>
      <c r="W2179" s="13">
        <v>0</v>
      </c>
      <c r="X2179" s="15">
        <v>0</v>
      </c>
      <c r="Y2179" s="15">
        <v>0</v>
      </c>
      <c r="Z2179" s="13">
        <v>0</v>
      </c>
      <c r="AA2179" s="15">
        <v>0</v>
      </c>
      <c r="AB2179" s="13">
        <v>0</v>
      </c>
      <c r="AC2179" s="15">
        <v>0</v>
      </c>
      <c r="AD2179" s="13">
        <v>0</v>
      </c>
      <c r="AE2179" s="15">
        <v>0</v>
      </c>
      <c r="AF2179" s="13">
        <v>0</v>
      </c>
      <c r="AG2179" s="15">
        <v>0</v>
      </c>
      <c r="AH2179" s="13">
        <v>0</v>
      </c>
      <c r="AI2179" s="15">
        <v>0</v>
      </c>
      <c r="AJ2179" s="11" t="s">
        <v>352</v>
      </c>
      <c r="AK2179" s="11" t="s">
        <v>8228</v>
      </c>
      <c r="AL2179" s="22">
        <f t="shared" si="99"/>
        <v>2408</v>
      </c>
      <c r="AM2179" s="11" t="str">
        <f>VLOOKUP(O2179,Sheet2!$D$6:$E$14,2,FALSE)</f>
        <v>Consumables</v>
      </c>
      <c r="AN2179" s="11" t="str">
        <f>VLOOKUP(F2179,Sheet2!$E$15:$F$18,2,FALSE)</f>
        <v>CM</v>
      </c>
      <c r="AO2179" s="35" t="s">
        <v>14668</v>
      </c>
      <c r="AP2179">
        <f>MATCH(AN2179,Sheet2!$F$5:$F$18,0)</f>
        <v>13</v>
      </c>
      <c r="AQ2179">
        <f>MATCH(AO2179,Sheet2!$F$5:$K$5,0)</f>
        <v>6</v>
      </c>
      <c r="AR2179" s="33">
        <f>INDEX(Sheet2!$F$5:$K$18,OPaL!AP2179,OPaL!AQ2179)</f>
        <v>0.2</v>
      </c>
      <c r="AS2179" s="1">
        <f t="shared" si="101"/>
        <v>14000</v>
      </c>
    </row>
    <row r="2180" spans="1:45" x14ac:dyDescent="0.2">
      <c r="A2180" s="11" t="s">
        <v>3115</v>
      </c>
      <c r="B2180" s="11" t="s">
        <v>3116</v>
      </c>
      <c r="C2180" s="11" t="s">
        <v>11884</v>
      </c>
      <c r="D2180" s="21">
        <v>44554</v>
      </c>
      <c r="E2180" s="21" t="s">
        <v>9697</v>
      </c>
      <c r="F2180" s="21" t="s">
        <v>14659</v>
      </c>
      <c r="G2180" s="11" t="s">
        <v>2</v>
      </c>
      <c r="H2180" s="11" t="s">
        <v>3</v>
      </c>
      <c r="I2180" s="11" t="s">
        <v>4</v>
      </c>
      <c r="J2180" s="12">
        <v>12</v>
      </c>
      <c r="K2180" s="12">
        <v>17439.39</v>
      </c>
      <c r="L2180" s="12">
        <v>0</v>
      </c>
      <c r="M2180" s="12">
        <v>0</v>
      </c>
      <c r="N2180" s="12">
        <f t="shared" si="100"/>
        <v>17439.39</v>
      </c>
      <c r="O2180" s="11" t="s">
        <v>5</v>
      </c>
      <c r="P2180" s="13">
        <v>0</v>
      </c>
      <c r="Q2180" s="11" t="s">
        <v>6</v>
      </c>
      <c r="R2180" s="13">
        <v>0</v>
      </c>
      <c r="S2180" s="13">
        <v>0</v>
      </c>
      <c r="T2180" s="11" t="s">
        <v>7</v>
      </c>
      <c r="U2180" s="11" t="s">
        <v>8</v>
      </c>
      <c r="V2180" s="15">
        <v>0</v>
      </c>
      <c r="W2180" s="13">
        <v>0</v>
      </c>
      <c r="X2180" s="15">
        <v>0</v>
      </c>
      <c r="Y2180" s="15">
        <v>0</v>
      </c>
      <c r="Z2180" s="13">
        <v>0</v>
      </c>
      <c r="AA2180" s="15">
        <v>0</v>
      </c>
      <c r="AB2180" s="13">
        <v>0</v>
      </c>
      <c r="AC2180" s="15">
        <v>0</v>
      </c>
      <c r="AD2180" s="13">
        <v>0</v>
      </c>
      <c r="AE2180" s="15">
        <v>0</v>
      </c>
      <c r="AF2180" s="13">
        <v>0</v>
      </c>
      <c r="AG2180" s="15">
        <v>0</v>
      </c>
      <c r="AH2180" s="13">
        <v>0</v>
      </c>
      <c r="AI2180" s="15">
        <v>0</v>
      </c>
      <c r="AJ2180" s="11" t="s">
        <v>9</v>
      </c>
      <c r="AK2180" s="11" t="s">
        <v>13</v>
      </c>
      <c r="AL2180" s="22">
        <f t="shared" ref="AL2180:AL2243" si="102">$D$2-D2180</f>
        <v>738</v>
      </c>
      <c r="AM2180" s="11" t="str">
        <f>VLOOKUP(O2180,Sheet2!$D$6:$E$14,2,FALSE)</f>
        <v>Spare parts</v>
      </c>
      <c r="AN2180" s="11" t="str">
        <f>VLOOKUP(F2180,Sheet2!$E$10:$F$13,2,FALSE)</f>
        <v>SPM</v>
      </c>
      <c r="AO2180" s="35" t="s">
        <v>14668</v>
      </c>
      <c r="AP2180">
        <f>MATCH(AN2180,Sheet2!$F$5:$F$18,0)</f>
        <v>6</v>
      </c>
      <c r="AQ2180">
        <f>MATCH(AO2180,Sheet2!$F$5:$K$5,0)</f>
        <v>6</v>
      </c>
      <c r="AR2180" s="33">
        <f>INDEX(Sheet2!$F$5:$K$18,OPaL!AP2180,OPaL!AQ2180)</f>
        <v>0.15</v>
      </c>
      <c r="AS2180" s="1">
        <f t="shared" si="101"/>
        <v>14823.4815</v>
      </c>
    </row>
    <row r="2181" spans="1:45" x14ac:dyDescent="0.2">
      <c r="A2181" s="11" t="s">
        <v>7984</v>
      </c>
      <c r="B2181" s="11" t="s">
        <v>7985</v>
      </c>
      <c r="C2181" s="11" t="s">
        <v>11885</v>
      </c>
      <c r="D2181" s="21">
        <v>43109</v>
      </c>
      <c r="E2181" s="21" t="s">
        <v>9697</v>
      </c>
      <c r="F2181" s="21" t="s">
        <v>14659</v>
      </c>
      <c r="G2181" s="11" t="s">
        <v>2</v>
      </c>
      <c r="H2181" s="11" t="s">
        <v>16</v>
      </c>
      <c r="I2181" s="11" t="s">
        <v>351</v>
      </c>
      <c r="J2181" s="12">
        <v>1</v>
      </c>
      <c r="K2181" s="12">
        <v>17421.599999999999</v>
      </c>
      <c r="L2181" s="12">
        <v>0</v>
      </c>
      <c r="M2181" s="12">
        <v>0</v>
      </c>
      <c r="N2181" s="12">
        <f t="shared" ref="N2181:N2244" si="103">M2181+K2181</f>
        <v>17421.599999999999</v>
      </c>
      <c r="O2181" s="11" t="s">
        <v>5</v>
      </c>
      <c r="P2181" s="13">
        <v>0</v>
      </c>
      <c r="Q2181" s="11" t="s">
        <v>6</v>
      </c>
      <c r="R2181" s="13">
        <v>0</v>
      </c>
      <c r="S2181" s="13">
        <v>0</v>
      </c>
      <c r="T2181" s="11" t="s">
        <v>7</v>
      </c>
      <c r="U2181" s="11" t="s">
        <v>8</v>
      </c>
      <c r="V2181" s="15">
        <v>0</v>
      </c>
      <c r="W2181" s="13">
        <v>0</v>
      </c>
      <c r="X2181" s="15">
        <v>0</v>
      </c>
      <c r="Y2181" s="15">
        <v>0</v>
      </c>
      <c r="Z2181" s="13">
        <v>0</v>
      </c>
      <c r="AA2181" s="15">
        <v>0</v>
      </c>
      <c r="AB2181" s="13">
        <v>0</v>
      </c>
      <c r="AC2181" s="15">
        <v>0</v>
      </c>
      <c r="AD2181" s="13">
        <v>0</v>
      </c>
      <c r="AE2181" s="15">
        <v>0</v>
      </c>
      <c r="AF2181" s="13">
        <v>0</v>
      </c>
      <c r="AG2181" s="15">
        <v>0</v>
      </c>
      <c r="AH2181" s="13">
        <v>0</v>
      </c>
      <c r="AI2181" s="15">
        <v>0</v>
      </c>
      <c r="AJ2181" s="11" t="s">
        <v>17</v>
      </c>
      <c r="AK2181" s="11" t="s">
        <v>1398</v>
      </c>
      <c r="AL2181" s="22">
        <f t="shared" si="102"/>
        <v>2183</v>
      </c>
      <c r="AM2181" s="11" t="str">
        <f>VLOOKUP(O2181,Sheet2!$D$6:$E$14,2,FALSE)</f>
        <v>Spare parts</v>
      </c>
      <c r="AN2181" s="11" t="str">
        <f>VLOOKUP(F2181,Sheet2!$E$10:$F$13,2,FALSE)</f>
        <v>SPM</v>
      </c>
      <c r="AO2181" s="35" t="s">
        <v>14668</v>
      </c>
      <c r="AP2181">
        <f>MATCH(AN2181,Sheet2!$F$5:$F$18,0)</f>
        <v>6</v>
      </c>
      <c r="AQ2181">
        <f>MATCH(AO2181,Sheet2!$F$5:$K$5,0)</f>
        <v>6</v>
      </c>
      <c r="AR2181" s="33">
        <f>INDEX(Sheet2!$F$5:$K$18,OPaL!AP2181,OPaL!AQ2181)</f>
        <v>0.15</v>
      </c>
      <c r="AS2181" s="1">
        <f t="shared" ref="AS2181:AS2244" si="104">N2181*(1-AR2181)</f>
        <v>14808.359999999999</v>
      </c>
    </row>
    <row r="2182" spans="1:45" x14ac:dyDescent="0.2">
      <c r="A2182" s="11" t="s">
        <v>4155</v>
      </c>
      <c r="B2182" s="11" t="s">
        <v>4156</v>
      </c>
      <c r="C2182" s="11" t="s">
        <v>11886</v>
      </c>
      <c r="D2182" s="21">
        <v>44667</v>
      </c>
      <c r="E2182" s="21" t="s">
        <v>9697</v>
      </c>
      <c r="F2182" s="21" t="s">
        <v>14659</v>
      </c>
      <c r="G2182" s="11" t="s">
        <v>2</v>
      </c>
      <c r="H2182" s="11" t="s">
        <v>350</v>
      </c>
      <c r="I2182" s="11" t="s">
        <v>4</v>
      </c>
      <c r="J2182" s="12">
        <v>2</v>
      </c>
      <c r="K2182" s="12">
        <v>17417.400000000001</v>
      </c>
      <c r="L2182" s="12">
        <v>0</v>
      </c>
      <c r="M2182" s="12">
        <v>0</v>
      </c>
      <c r="N2182" s="12">
        <f t="shared" si="103"/>
        <v>17417.400000000001</v>
      </c>
      <c r="O2182" s="11" t="s">
        <v>5</v>
      </c>
      <c r="P2182" s="13">
        <v>0</v>
      </c>
      <c r="Q2182" s="11" t="s">
        <v>6</v>
      </c>
      <c r="R2182" s="13">
        <v>0</v>
      </c>
      <c r="S2182" s="13">
        <v>0</v>
      </c>
      <c r="T2182" s="11" t="s">
        <v>7</v>
      </c>
      <c r="U2182" s="11" t="s">
        <v>8</v>
      </c>
      <c r="V2182" s="15">
        <v>0</v>
      </c>
      <c r="W2182" s="13">
        <v>0</v>
      </c>
      <c r="X2182" s="15">
        <v>0</v>
      </c>
      <c r="Y2182" s="15">
        <v>0</v>
      </c>
      <c r="Z2182" s="13">
        <v>0</v>
      </c>
      <c r="AA2182" s="15">
        <v>0</v>
      </c>
      <c r="AB2182" s="13">
        <v>0</v>
      </c>
      <c r="AC2182" s="15">
        <v>0</v>
      </c>
      <c r="AD2182" s="13">
        <v>0</v>
      </c>
      <c r="AE2182" s="15">
        <v>0</v>
      </c>
      <c r="AF2182" s="13">
        <v>0</v>
      </c>
      <c r="AG2182" s="15">
        <v>0</v>
      </c>
      <c r="AH2182" s="13">
        <v>0</v>
      </c>
      <c r="AI2182" s="15">
        <v>0</v>
      </c>
      <c r="AJ2182" s="11" t="s">
        <v>352</v>
      </c>
      <c r="AK2182" s="11" t="s">
        <v>1398</v>
      </c>
      <c r="AL2182" s="22">
        <f t="shared" si="102"/>
        <v>625</v>
      </c>
      <c r="AM2182" s="11" t="str">
        <f>VLOOKUP(O2182,Sheet2!$D$6:$E$14,2,FALSE)</f>
        <v>Spare parts</v>
      </c>
      <c r="AN2182" s="11" t="str">
        <f>VLOOKUP(F2182,Sheet2!$E$10:$F$13,2,FALSE)</f>
        <v>SPM</v>
      </c>
      <c r="AO2182" s="35" t="s">
        <v>14668</v>
      </c>
      <c r="AP2182">
        <f>MATCH(AN2182,Sheet2!$F$5:$F$18,0)</f>
        <v>6</v>
      </c>
      <c r="AQ2182">
        <f>MATCH(AO2182,Sheet2!$F$5:$K$5,0)</f>
        <v>6</v>
      </c>
      <c r="AR2182" s="33">
        <f>INDEX(Sheet2!$F$5:$K$18,OPaL!AP2182,OPaL!AQ2182)</f>
        <v>0.15</v>
      </c>
      <c r="AS2182" s="1">
        <f t="shared" si="104"/>
        <v>14804.79</v>
      </c>
    </row>
    <row r="2183" spans="1:45" x14ac:dyDescent="0.2">
      <c r="A2183" s="11" t="s">
        <v>1833</v>
      </c>
      <c r="B2183" s="11" t="s">
        <v>1834</v>
      </c>
      <c r="C2183" s="11" t="s">
        <v>11887</v>
      </c>
      <c r="D2183" s="21">
        <v>42943</v>
      </c>
      <c r="E2183" s="21" t="s">
        <v>9697</v>
      </c>
      <c r="F2183" s="21" t="s">
        <v>14659</v>
      </c>
      <c r="G2183" s="11" t="s">
        <v>2</v>
      </c>
      <c r="H2183" s="11" t="s">
        <v>16</v>
      </c>
      <c r="I2183" s="11" t="s">
        <v>4</v>
      </c>
      <c r="J2183" s="12">
        <v>1</v>
      </c>
      <c r="K2183" s="12">
        <v>17392.919999999998</v>
      </c>
      <c r="L2183" s="12">
        <v>0</v>
      </c>
      <c r="M2183" s="12">
        <v>0</v>
      </c>
      <c r="N2183" s="12">
        <f t="shared" si="103"/>
        <v>17392.919999999998</v>
      </c>
      <c r="O2183" s="11" t="s">
        <v>5</v>
      </c>
      <c r="P2183" s="13">
        <v>0</v>
      </c>
      <c r="Q2183" s="11" t="s">
        <v>6</v>
      </c>
      <c r="R2183" s="13">
        <v>0</v>
      </c>
      <c r="S2183" s="13">
        <v>0</v>
      </c>
      <c r="T2183" s="11" t="s">
        <v>7</v>
      </c>
      <c r="U2183" s="11" t="s">
        <v>8</v>
      </c>
      <c r="V2183" s="15">
        <v>0</v>
      </c>
      <c r="W2183" s="13">
        <v>0</v>
      </c>
      <c r="X2183" s="15">
        <v>0</v>
      </c>
      <c r="Y2183" s="15">
        <v>0</v>
      </c>
      <c r="Z2183" s="13">
        <v>0</v>
      </c>
      <c r="AA2183" s="15">
        <v>0</v>
      </c>
      <c r="AB2183" s="13">
        <v>0</v>
      </c>
      <c r="AC2183" s="15">
        <v>0</v>
      </c>
      <c r="AD2183" s="13">
        <v>0</v>
      </c>
      <c r="AE2183" s="15">
        <v>0</v>
      </c>
      <c r="AF2183" s="13">
        <v>0</v>
      </c>
      <c r="AG2183" s="15">
        <v>0</v>
      </c>
      <c r="AH2183" s="13">
        <v>0</v>
      </c>
      <c r="AI2183" s="15">
        <v>0</v>
      </c>
      <c r="AJ2183" s="11" t="s">
        <v>17</v>
      </c>
      <c r="AK2183" s="11" t="s">
        <v>13</v>
      </c>
      <c r="AL2183" s="22">
        <f t="shared" si="102"/>
        <v>2349</v>
      </c>
      <c r="AM2183" s="11" t="str">
        <f>VLOOKUP(O2183,Sheet2!$D$6:$E$14,2,FALSE)</f>
        <v>Spare parts</v>
      </c>
      <c r="AN2183" s="11" t="str">
        <f>VLOOKUP(F2183,Sheet2!$E$10:$F$13,2,FALSE)</f>
        <v>SPM</v>
      </c>
      <c r="AO2183" s="35" t="s">
        <v>14668</v>
      </c>
      <c r="AP2183">
        <f>MATCH(AN2183,Sheet2!$F$5:$F$18,0)</f>
        <v>6</v>
      </c>
      <c r="AQ2183">
        <f>MATCH(AO2183,Sheet2!$F$5:$K$5,0)</f>
        <v>6</v>
      </c>
      <c r="AR2183" s="33">
        <f>INDEX(Sheet2!$F$5:$K$18,OPaL!AP2183,OPaL!AQ2183)</f>
        <v>0.15</v>
      </c>
      <c r="AS2183" s="1">
        <f t="shared" si="104"/>
        <v>14783.981999999998</v>
      </c>
    </row>
    <row r="2184" spans="1:45" x14ac:dyDescent="0.2">
      <c r="A2184" s="11" t="s">
        <v>2376</v>
      </c>
      <c r="B2184" s="11" t="s">
        <v>2377</v>
      </c>
      <c r="C2184" s="11" t="s">
        <v>11070</v>
      </c>
      <c r="D2184" s="21">
        <v>43496</v>
      </c>
      <c r="E2184" s="21" t="s">
        <v>9697</v>
      </c>
      <c r="F2184" s="21" t="s">
        <v>14659</v>
      </c>
      <c r="G2184" s="11" t="s">
        <v>2</v>
      </c>
      <c r="H2184" s="11" t="s">
        <v>3</v>
      </c>
      <c r="I2184" s="11" t="s">
        <v>4</v>
      </c>
      <c r="J2184" s="13">
        <v>2</v>
      </c>
      <c r="K2184" s="12">
        <v>17338.75</v>
      </c>
      <c r="L2184" s="12">
        <v>0</v>
      </c>
      <c r="M2184" s="12">
        <v>0</v>
      </c>
      <c r="N2184" s="12">
        <f t="shared" si="103"/>
        <v>17338.75</v>
      </c>
      <c r="O2184" s="11" t="s">
        <v>5</v>
      </c>
      <c r="P2184" s="13">
        <v>0</v>
      </c>
      <c r="Q2184" s="11" t="s">
        <v>6</v>
      </c>
      <c r="R2184" s="13">
        <v>0</v>
      </c>
      <c r="S2184" s="13">
        <v>0</v>
      </c>
      <c r="T2184" s="11" t="s">
        <v>7</v>
      </c>
      <c r="U2184" s="11" t="s">
        <v>8</v>
      </c>
      <c r="V2184" s="15">
        <v>0</v>
      </c>
      <c r="W2184" s="13">
        <v>0</v>
      </c>
      <c r="X2184" s="15">
        <v>0</v>
      </c>
      <c r="Y2184" s="15">
        <v>0</v>
      </c>
      <c r="Z2184" s="13">
        <v>0</v>
      </c>
      <c r="AA2184" s="15">
        <v>0</v>
      </c>
      <c r="AB2184" s="13">
        <v>0</v>
      </c>
      <c r="AC2184" s="15">
        <v>0</v>
      </c>
      <c r="AD2184" s="13">
        <v>0</v>
      </c>
      <c r="AE2184" s="15">
        <v>0</v>
      </c>
      <c r="AF2184" s="13">
        <v>0</v>
      </c>
      <c r="AG2184" s="15">
        <v>0</v>
      </c>
      <c r="AH2184" s="13">
        <v>0</v>
      </c>
      <c r="AI2184" s="15">
        <v>0</v>
      </c>
      <c r="AJ2184" s="11" t="s">
        <v>9</v>
      </c>
      <c r="AK2184" s="11" t="s">
        <v>13</v>
      </c>
      <c r="AL2184" s="22">
        <f t="shared" si="102"/>
        <v>1796</v>
      </c>
      <c r="AM2184" s="11" t="str">
        <f>VLOOKUP(O2184,Sheet2!$D$6:$E$14,2,FALSE)</f>
        <v>Spare parts</v>
      </c>
      <c r="AN2184" s="11" t="str">
        <f>VLOOKUP(F2184,Sheet2!$E$10:$F$13,2,FALSE)</f>
        <v>SPM</v>
      </c>
      <c r="AO2184" s="35" t="s">
        <v>14668</v>
      </c>
      <c r="AP2184">
        <f>MATCH(AN2184,Sheet2!$F$5:$F$18,0)</f>
        <v>6</v>
      </c>
      <c r="AQ2184">
        <f>MATCH(AO2184,Sheet2!$F$5:$K$5,0)</f>
        <v>6</v>
      </c>
      <c r="AR2184" s="33">
        <f>INDEX(Sheet2!$F$5:$K$18,OPaL!AP2184,OPaL!AQ2184)</f>
        <v>0.15</v>
      </c>
      <c r="AS2184" s="1">
        <f t="shared" si="104"/>
        <v>14737.9375</v>
      </c>
    </row>
    <row r="2185" spans="1:45" x14ac:dyDescent="0.2">
      <c r="A2185" s="11" t="s">
        <v>9320</v>
      </c>
      <c r="B2185" s="11" t="s">
        <v>9321</v>
      </c>
      <c r="C2185" s="11" t="s">
        <v>11888</v>
      </c>
      <c r="D2185" s="21">
        <v>44663</v>
      </c>
      <c r="E2185" s="21" t="s">
        <v>9757</v>
      </c>
      <c r="F2185" s="21" t="s">
        <v>14659</v>
      </c>
      <c r="G2185" s="11" t="s">
        <v>2</v>
      </c>
      <c r="H2185" s="11" t="s">
        <v>3</v>
      </c>
      <c r="I2185" s="11" t="s">
        <v>4</v>
      </c>
      <c r="J2185" s="13">
        <v>10</v>
      </c>
      <c r="K2185" s="12">
        <v>17328.57</v>
      </c>
      <c r="L2185" s="12">
        <v>0</v>
      </c>
      <c r="M2185" s="12">
        <v>0</v>
      </c>
      <c r="N2185" s="12">
        <f t="shared" si="103"/>
        <v>17328.57</v>
      </c>
      <c r="O2185" s="11" t="s">
        <v>8227</v>
      </c>
      <c r="P2185" s="13">
        <v>0</v>
      </c>
      <c r="Q2185" s="11" t="s">
        <v>6</v>
      </c>
      <c r="R2185" s="13">
        <v>0</v>
      </c>
      <c r="S2185" s="13">
        <v>0</v>
      </c>
      <c r="T2185" s="11" t="s">
        <v>7</v>
      </c>
      <c r="U2185" s="11" t="s">
        <v>8</v>
      </c>
      <c r="V2185" s="15">
        <v>0</v>
      </c>
      <c r="W2185" s="13">
        <v>0</v>
      </c>
      <c r="X2185" s="15">
        <v>0</v>
      </c>
      <c r="Y2185" s="15">
        <v>0</v>
      </c>
      <c r="Z2185" s="13">
        <v>0</v>
      </c>
      <c r="AA2185" s="15">
        <v>0</v>
      </c>
      <c r="AB2185" s="13">
        <v>0</v>
      </c>
      <c r="AC2185" s="15">
        <v>0</v>
      </c>
      <c r="AD2185" s="13">
        <v>0</v>
      </c>
      <c r="AE2185" s="15">
        <v>0</v>
      </c>
      <c r="AF2185" s="13">
        <v>0</v>
      </c>
      <c r="AG2185" s="15">
        <v>0</v>
      </c>
      <c r="AH2185" s="13">
        <v>0</v>
      </c>
      <c r="AI2185" s="15">
        <v>0</v>
      </c>
      <c r="AJ2185" s="11" t="s">
        <v>9</v>
      </c>
      <c r="AK2185" s="11" t="s">
        <v>8228</v>
      </c>
      <c r="AL2185" s="22">
        <f t="shared" si="102"/>
        <v>629</v>
      </c>
      <c r="AM2185" s="11" t="str">
        <f>VLOOKUP(O2185,Sheet2!$D$6:$E$14,2,FALSE)</f>
        <v>Consumables</v>
      </c>
      <c r="AN2185" s="11" t="str">
        <f>VLOOKUP(F2185,Sheet2!$E$15:$F$18,2,FALSE)</f>
        <v>CM</v>
      </c>
      <c r="AO2185" s="35" t="s">
        <v>14668</v>
      </c>
      <c r="AP2185">
        <f>MATCH(AN2185,Sheet2!$F$5:$F$18,0)</f>
        <v>13</v>
      </c>
      <c r="AQ2185">
        <f>MATCH(AO2185,Sheet2!$F$5:$K$5,0)</f>
        <v>6</v>
      </c>
      <c r="AR2185" s="33">
        <f>INDEX(Sheet2!$F$5:$K$18,OPaL!AP2185,OPaL!AQ2185)</f>
        <v>0.2</v>
      </c>
      <c r="AS2185" s="1">
        <f t="shared" si="104"/>
        <v>13862.856</v>
      </c>
    </row>
    <row r="2186" spans="1:45" x14ac:dyDescent="0.2">
      <c r="A2186" s="11" t="s">
        <v>7039</v>
      </c>
      <c r="B2186" s="11" t="s">
        <v>7040</v>
      </c>
      <c r="C2186" s="11" t="s">
        <v>11368</v>
      </c>
      <c r="D2186" s="21">
        <v>42529</v>
      </c>
      <c r="E2186" s="21" t="s">
        <v>9697</v>
      </c>
      <c r="F2186" s="21" t="s">
        <v>14659</v>
      </c>
      <c r="G2186" s="11" t="s">
        <v>2</v>
      </c>
      <c r="H2186" s="11" t="s">
        <v>3</v>
      </c>
      <c r="I2186" s="11" t="s">
        <v>4</v>
      </c>
      <c r="J2186" s="13">
        <v>1</v>
      </c>
      <c r="K2186" s="12">
        <v>17301.91</v>
      </c>
      <c r="L2186" s="12">
        <v>0</v>
      </c>
      <c r="M2186" s="12">
        <v>0</v>
      </c>
      <c r="N2186" s="12">
        <f t="shared" si="103"/>
        <v>17301.91</v>
      </c>
      <c r="O2186" s="11" t="s">
        <v>5</v>
      </c>
      <c r="P2186" s="13">
        <v>0</v>
      </c>
      <c r="Q2186" s="11" t="s">
        <v>6</v>
      </c>
      <c r="R2186" s="13">
        <v>0</v>
      </c>
      <c r="S2186" s="13">
        <v>0</v>
      </c>
      <c r="T2186" s="11" t="s">
        <v>7</v>
      </c>
      <c r="U2186" s="11" t="s">
        <v>8</v>
      </c>
      <c r="V2186" s="15">
        <v>0</v>
      </c>
      <c r="W2186" s="13">
        <v>0</v>
      </c>
      <c r="X2186" s="15">
        <v>0</v>
      </c>
      <c r="Y2186" s="15">
        <v>0</v>
      </c>
      <c r="Z2186" s="13">
        <v>0</v>
      </c>
      <c r="AA2186" s="15">
        <v>0</v>
      </c>
      <c r="AB2186" s="13">
        <v>0</v>
      </c>
      <c r="AC2186" s="15">
        <v>0</v>
      </c>
      <c r="AD2186" s="13">
        <v>0</v>
      </c>
      <c r="AE2186" s="15">
        <v>0</v>
      </c>
      <c r="AF2186" s="13">
        <v>0</v>
      </c>
      <c r="AG2186" s="15">
        <v>0</v>
      </c>
      <c r="AH2186" s="13">
        <v>0</v>
      </c>
      <c r="AI2186" s="15">
        <v>0</v>
      </c>
      <c r="AJ2186" s="11" t="s">
        <v>9</v>
      </c>
      <c r="AK2186" s="11" t="s">
        <v>13</v>
      </c>
      <c r="AL2186" s="22">
        <f t="shared" si="102"/>
        <v>2763</v>
      </c>
      <c r="AM2186" s="11" t="str">
        <f>VLOOKUP(O2186,Sheet2!$D$6:$E$14,2,FALSE)</f>
        <v>Spare parts</v>
      </c>
      <c r="AN2186" s="11" t="str">
        <f>VLOOKUP(F2186,Sheet2!$E$10:$F$13,2,FALSE)</f>
        <v>SPM</v>
      </c>
      <c r="AO2186" s="35" t="s">
        <v>14668</v>
      </c>
      <c r="AP2186">
        <f>MATCH(AN2186,Sheet2!$F$5:$F$18,0)</f>
        <v>6</v>
      </c>
      <c r="AQ2186">
        <f>MATCH(AO2186,Sheet2!$F$5:$K$5,0)</f>
        <v>6</v>
      </c>
      <c r="AR2186" s="33">
        <f>INDEX(Sheet2!$F$5:$K$18,OPaL!AP2186,OPaL!AQ2186)</f>
        <v>0.15</v>
      </c>
      <c r="AS2186" s="1">
        <f t="shared" si="104"/>
        <v>14706.6235</v>
      </c>
    </row>
    <row r="2187" spans="1:45" x14ac:dyDescent="0.2">
      <c r="A2187" s="11" t="s">
        <v>3319</v>
      </c>
      <c r="B2187" s="11" t="s">
        <v>3320</v>
      </c>
      <c r="C2187" s="11" t="s">
        <v>11889</v>
      </c>
      <c r="D2187" s="21">
        <v>43189</v>
      </c>
      <c r="E2187" s="21" t="s">
        <v>9697</v>
      </c>
      <c r="F2187" s="21" t="s">
        <v>14658</v>
      </c>
      <c r="G2187" s="11" t="s">
        <v>2</v>
      </c>
      <c r="H2187" s="11" t="s">
        <v>3</v>
      </c>
      <c r="I2187" s="11" t="s">
        <v>4</v>
      </c>
      <c r="J2187" s="12">
        <v>1</v>
      </c>
      <c r="K2187" s="12">
        <v>17295.169999999998</v>
      </c>
      <c r="L2187" s="12">
        <v>0</v>
      </c>
      <c r="M2187" s="12">
        <v>0</v>
      </c>
      <c r="N2187" s="12">
        <f t="shared" si="103"/>
        <v>17295.169999999998</v>
      </c>
      <c r="O2187" s="11" t="s">
        <v>5</v>
      </c>
      <c r="P2187" s="13">
        <v>0</v>
      </c>
      <c r="Q2187" s="11" t="s">
        <v>6</v>
      </c>
      <c r="R2187" s="13">
        <v>0</v>
      </c>
      <c r="S2187" s="13">
        <v>0</v>
      </c>
      <c r="T2187" s="11" t="s">
        <v>7</v>
      </c>
      <c r="U2187" s="11" t="s">
        <v>8</v>
      </c>
      <c r="V2187" s="15">
        <v>0</v>
      </c>
      <c r="W2187" s="13">
        <v>0</v>
      </c>
      <c r="X2187" s="15">
        <v>0</v>
      </c>
      <c r="Y2187" s="15">
        <v>0</v>
      </c>
      <c r="Z2187" s="13">
        <v>0</v>
      </c>
      <c r="AA2187" s="15">
        <v>0</v>
      </c>
      <c r="AB2187" s="13">
        <v>0</v>
      </c>
      <c r="AC2187" s="15">
        <v>0</v>
      </c>
      <c r="AD2187" s="13">
        <v>0</v>
      </c>
      <c r="AE2187" s="15">
        <v>0</v>
      </c>
      <c r="AF2187" s="13">
        <v>0</v>
      </c>
      <c r="AG2187" s="15">
        <v>0</v>
      </c>
      <c r="AH2187" s="13">
        <v>0</v>
      </c>
      <c r="AI2187" s="15">
        <v>0</v>
      </c>
      <c r="AJ2187" s="11" t="s">
        <v>9</v>
      </c>
      <c r="AK2187" s="11" t="s">
        <v>1398</v>
      </c>
      <c r="AL2187" s="22">
        <f t="shared" si="102"/>
        <v>2103</v>
      </c>
      <c r="AM2187" s="11" t="str">
        <f>VLOOKUP(O2187,Sheet2!$D$6:$E$14,2,FALSE)</f>
        <v>Spare parts</v>
      </c>
      <c r="AN2187" s="11" t="str">
        <f>VLOOKUP(F2187,Sheet2!$E$10:$F$13,2,FALSE)</f>
        <v>SPE</v>
      </c>
      <c r="AO2187" s="35" t="s">
        <v>14668</v>
      </c>
      <c r="AP2187">
        <f>MATCH(AN2187,Sheet2!$F$5:$F$18,0)</f>
        <v>7</v>
      </c>
      <c r="AQ2187">
        <f>MATCH(AO2187,Sheet2!$F$5:$K$5,0)</f>
        <v>6</v>
      </c>
      <c r="AR2187" s="33">
        <f>INDEX(Sheet2!$F$5:$K$18,OPaL!AP2187,OPaL!AQ2187)</f>
        <v>0.15</v>
      </c>
      <c r="AS2187" s="1">
        <f t="shared" si="104"/>
        <v>14700.894499999999</v>
      </c>
    </row>
    <row r="2188" spans="1:45" x14ac:dyDescent="0.2">
      <c r="A2188" s="11" t="s">
        <v>3319</v>
      </c>
      <c r="B2188" s="11" t="s">
        <v>3320</v>
      </c>
      <c r="C2188" s="11" t="s">
        <v>11889</v>
      </c>
      <c r="D2188" s="21">
        <v>43189</v>
      </c>
      <c r="E2188" s="21" t="s">
        <v>9697</v>
      </c>
      <c r="F2188" s="21" t="s">
        <v>14658</v>
      </c>
      <c r="G2188" s="11" t="s">
        <v>2</v>
      </c>
      <c r="H2188" s="11" t="s">
        <v>16</v>
      </c>
      <c r="I2188" s="11" t="s">
        <v>4</v>
      </c>
      <c r="J2188" s="12">
        <v>1</v>
      </c>
      <c r="K2188" s="12">
        <v>17295.169999999998</v>
      </c>
      <c r="L2188" s="12">
        <v>0</v>
      </c>
      <c r="M2188" s="12">
        <v>0</v>
      </c>
      <c r="N2188" s="12">
        <f t="shared" si="103"/>
        <v>17295.169999999998</v>
      </c>
      <c r="O2188" s="11" t="s">
        <v>5</v>
      </c>
      <c r="P2188" s="13">
        <v>0</v>
      </c>
      <c r="Q2188" s="11" t="s">
        <v>6</v>
      </c>
      <c r="R2188" s="13">
        <v>0</v>
      </c>
      <c r="S2188" s="13">
        <v>0</v>
      </c>
      <c r="T2188" s="11" t="s">
        <v>7</v>
      </c>
      <c r="U2188" s="11" t="s">
        <v>8</v>
      </c>
      <c r="V2188" s="15">
        <v>0</v>
      </c>
      <c r="W2188" s="13">
        <v>0</v>
      </c>
      <c r="X2188" s="15">
        <v>0</v>
      </c>
      <c r="Y2188" s="15">
        <v>0</v>
      </c>
      <c r="Z2188" s="13">
        <v>0</v>
      </c>
      <c r="AA2188" s="15">
        <v>0</v>
      </c>
      <c r="AB2188" s="13">
        <v>0</v>
      </c>
      <c r="AC2188" s="15">
        <v>0</v>
      </c>
      <c r="AD2188" s="13">
        <v>0</v>
      </c>
      <c r="AE2188" s="15">
        <v>0</v>
      </c>
      <c r="AF2188" s="13">
        <v>0</v>
      </c>
      <c r="AG2188" s="15">
        <v>0</v>
      </c>
      <c r="AH2188" s="13">
        <v>0</v>
      </c>
      <c r="AI2188" s="15">
        <v>0</v>
      </c>
      <c r="AJ2188" s="11" t="s">
        <v>17</v>
      </c>
      <c r="AK2188" s="11" t="s">
        <v>1398</v>
      </c>
      <c r="AL2188" s="22">
        <f t="shared" si="102"/>
        <v>2103</v>
      </c>
      <c r="AM2188" s="11" t="str">
        <f>VLOOKUP(O2188,Sheet2!$D$6:$E$14,2,FALSE)</f>
        <v>Spare parts</v>
      </c>
      <c r="AN2188" s="11" t="str">
        <f>VLOOKUP(F2188,Sheet2!$E$10:$F$13,2,FALSE)</f>
        <v>SPE</v>
      </c>
      <c r="AO2188" s="35" t="s">
        <v>14668</v>
      </c>
      <c r="AP2188">
        <f>MATCH(AN2188,Sheet2!$F$5:$F$18,0)</f>
        <v>7</v>
      </c>
      <c r="AQ2188">
        <f>MATCH(AO2188,Sheet2!$F$5:$K$5,0)</f>
        <v>6</v>
      </c>
      <c r="AR2188" s="33">
        <f>INDEX(Sheet2!$F$5:$K$18,OPaL!AP2188,OPaL!AQ2188)</f>
        <v>0.15</v>
      </c>
      <c r="AS2188" s="1">
        <f t="shared" si="104"/>
        <v>14700.894499999999</v>
      </c>
    </row>
    <row r="2189" spans="1:45" x14ac:dyDescent="0.2">
      <c r="A2189" s="11" t="s">
        <v>4225</v>
      </c>
      <c r="B2189" s="11" t="s">
        <v>4226</v>
      </c>
      <c r="C2189" s="11" t="s">
        <v>11890</v>
      </c>
      <c r="D2189" s="21">
        <v>44701</v>
      </c>
      <c r="E2189" s="21" t="s">
        <v>9697</v>
      </c>
      <c r="F2189" s="21" t="s">
        <v>14659</v>
      </c>
      <c r="G2189" s="11" t="s">
        <v>2</v>
      </c>
      <c r="H2189" s="11" t="s">
        <v>3</v>
      </c>
      <c r="I2189" s="11" t="s">
        <v>4</v>
      </c>
      <c r="J2189" s="13">
        <v>2</v>
      </c>
      <c r="K2189" s="12">
        <v>17286</v>
      </c>
      <c r="L2189" s="12">
        <v>0</v>
      </c>
      <c r="M2189" s="12">
        <v>0</v>
      </c>
      <c r="N2189" s="12">
        <f t="shared" si="103"/>
        <v>17286</v>
      </c>
      <c r="O2189" s="11" t="s">
        <v>5</v>
      </c>
      <c r="P2189" s="13">
        <v>0</v>
      </c>
      <c r="Q2189" s="11" t="s">
        <v>6</v>
      </c>
      <c r="R2189" s="13">
        <v>0</v>
      </c>
      <c r="S2189" s="13">
        <v>0</v>
      </c>
      <c r="T2189" s="11" t="s">
        <v>7</v>
      </c>
      <c r="U2189" s="11" t="s">
        <v>8</v>
      </c>
      <c r="V2189" s="15">
        <v>0</v>
      </c>
      <c r="W2189" s="13">
        <v>0</v>
      </c>
      <c r="X2189" s="15">
        <v>0</v>
      </c>
      <c r="Y2189" s="15">
        <v>0</v>
      </c>
      <c r="Z2189" s="13">
        <v>0</v>
      </c>
      <c r="AA2189" s="15">
        <v>0</v>
      </c>
      <c r="AB2189" s="13">
        <v>0</v>
      </c>
      <c r="AC2189" s="15">
        <v>0</v>
      </c>
      <c r="AD2189" s="13">
        <v>0</v>
      </c>
      <c r="AE2189" s="15">
        <v>0</v>
      </c>
      <c r="AF2189" s="13">
        <v>0</v>
      </c>
      <c r="AG2189" s="15">
        <v>0</v>
      </c>
      <c r="AH2189" s="13">
        <v>0</v>
      </c>
      <c r="AI2189" s="15">
        <v>0</v>
      </c>
      <c r="AJ2189" s="11" t="s">
        <v>9</v>
      </c>
      <c r="AK2189" s="11" t="s">
        <v>1398</v>
      </c>
      <c r="AL2189" s="22">
        <f t="shared" si="102"/>
        <v>591</v>
      </c>
      <c r="AM2189" s="11" t="str">
        <f>VLOOKUP(O2189,Sheet2!$D$6:$E$14,2,FALSE)</f>
        <v>Spare parts</v>
      </c>
      <c r="AN2189" s="11" t="str">
        <f>VLOOKUP(F2189,Sheet2!$E$10:$F$13,2,FALSE)</f>
        <v>SPM</v>
      </c>
      <c r="AO2189" s="35" t="s">
        <v>14668</v>
      </c>
      <c r="AP2189">
        <f>MATCH(AN2189,Sheet2!$F$5:$F$18,0)</f>
        <v>6</v>
      </c>
      <c r="AQ2189">
        <f>MATCH(AO2189,Sheet2!$F$5:$K$5,0)</f>
        <v>6</v>
      </c>
      <c r="AR2189" s="33">
        <f>INDEX(Sheet2!$F$5:$K$18,OPaL!AP2189,OPaL!AQ2189)</f>
        <v>0.15</v>
      </c>
      <c r="AS2189" s="1">
        <f t="shared" si="104"/>
        <v>14693.1</v>
      </c>
    </row>
    <row r="2190" spans="1:45" x14ac:dyDescent="0.2">
      <c r="A2190" s="11" t="s">
        <v>9138</v>
      </c>
      <c r="B2190" s="11" t="s">
        <v>9139</v>
      </c>
      <c r="C2190" s="11" t="s">
        <v>11891</v>
      </c>
      <c r="D2190" s="21">
        <v>44674</v>
      </c>
      <c r="E2190" s="21" t="s">
        <v>9773</v>
      </c>
      <c r="F2190" s="21" t="s">
        <v>14659</v>
      </c>
      <c r="G2190" s="11" t="s">
        <v>2</v>
      </c>
      <c r="H2190" s="11" t="s">
        <v>350</v>
      </c>
      <c r="I2190" s="11" t="s">
        <v>4</v>
      </c>
      <c r="J2190" s="13">
        <v>218</v>
      </c>
      <c r="K2190" s="12">
        <v>17222</v>
      </c>
      <c r="L2190" s="12">
        <v>0</v>
      </c>
      <c r="M2190" s="12">
        <v>0</v>
      </c>
      <c r="N2190" s="12">
        <f t="shared" si="103"/>
        <v>17222</v>
      </c>
      <c r="O2190" s="11" t="s">
        <v>8227</v>
      </c>
      <c r="P2190" s="13">
        <v>0</v>
      </c>
      <c r="Q2190" s="11" t="s">
        <v>6</v>
      </c>
      <c r="R2190" s="13">
        <v>0</v>
      </c>
      <c r="S2190" s="13">
        <v>0</v>
      </c>
      <c r="T2190" s="11" t="s">
        <v>7</v>
      </c>
      <c r="U2190" s="11" t="s">
        <v>8</v>
      </c>
      <c r="V2190" s="15">
        <v>0</v>
      </c>
      <c r="W2190" s="13">
        <v>0</v>
      </c>
      <c r="X2190" s="15">
        <v>0</v>
      </c>
      <c r="Y2190" s="15">
        <v>0</v>
      </c>
      <c r="Z2190" s="13">
        <v>0</v>
      </c>
      <c r="AA2190" s="15">
        <v>0</v>
      </c>
      <c r="AB2190" s="13">
        <v>0</v>
      </c>
      <c r="AC2190" s="15">
        <v>0</v>
      </c>
      <c r="AD2190" s="13">
        <v>0</v>
      </c>
      <c r="AE2190" s="15">
        <v>0</v>
      </c>
      <c r="AF2190" s="13">
        <v>0</v>
      </c>
      <c r="AG2190" s="15">
        <v>0</v>
      </c>
      <c r="AH2190" s="13">
        <v>0</v>
      </c>
      <c r="AI2190" s="15">
        <v>0</v>
      </c>
      <c r="AJ2190" s="11" t="s">
        <v>352</v>
      </c>
      <c r="AK2190" s="11" t="s">
        <v>8228</v>
      </c>
      <c r="AL2190" s="22">
        <f t="shared" si="102"/>
        <v>618</v>
      </c>
      <c r="AM2190" s="11" t="str">
        <f>VLOOKUP(O2190,Sheet2!$D$6:$E$14,2,FALSE)</f>
        <v>Consumables</v>
      </c>
      <c r="AN2190" s="11" t="str">
        <f>VLOOKUP(F2190,Sheet2!$E$15:$F$18,2,FALSE)</f>
        <v>CM</v>
      </c>
      <c r="AO2190" s="35" t="s">
        <v>14668</v>
      </c>
      <c r="AP2190">
        <f>MATCH(AN2190,Sheet2!$F$5:$F$18,0)</f>
        <v>13</v>
      </c>
      <c r="AQ2190">
        <f>MATCH(AO2190,Sheet2!$F$5:$K$5,0)</f>
        <v>6</v>
      </c>
      <c r="AR2190" s="33">
        <f>INDEX(Sheet2!$F$5:$K$18,OPaL!AP2190,OPaL!AQ2190)</f>
        <v>0.2</v>
      </c>
      <c r="AS2190" s="1">
        <f t="shared" si="104"/>
        <v>13777.6</v>
      </c>
    </row>
    <row r="2191" spans="1:45" x14ac:dyDescent="0.2">
      <c r="A2191" s="11" t="s">
        <v>1230</v>
      </c>
      <c r="B2191" s="11" t="s">
        <v>1231</v>
      </c>
      <c r="C2191" s="11" t="s">
        <v>11892</v>
      </c>
      <c r="D2191" s="21">
        <v>45007</v>
      </c>
      <c r="E2191" s="21" t="s">
        <v>9697</v>
      </c>
      <c r="F2191" s="21" t="s">
        <v>14659</v>
      </c>
      <c r="G2191" s="11" t="s">
        <v>2</v>
      </c>
      <c r="H2191" s="11" t="s">
        <v>350</v>
      </c>
      <c r="I2191" s="11" t="s">
        <v>4</v>
      </c>
      <c r="J2191" s="13">
        <v>3</v>
      </c>
      <c r="K2191" s="12">
        <v>17175.23</v>
      </c>
      <c r="L2191" s="12">
        <v>0</v>
      </c>
      <c r="M2191" s="12">
        <v>0</v>
      </c>
      <c r="N2191" s="12">
        <f t="shared" si="103"/>
        <v>17175.23</v>
      </c>
      <c r="O2191" s="11" t="s">
        <v>5</v>
      </c>
      <c r="P2191" s="13">
        <v>0</v>
      </c>
      <c r="Q2191" s="11" t="s">
        <v>6</v>
      </c>
      <c r="R2191" s="13">
        <v>0</v>
      </c>
      <c r="S2191" s="13">
        <v>0</v>
      </c>
      <c r="T2191" s="11" t="s">
        <v>7</v>
      </c>
      <c r="U2191" s="11" t="s">
        <v>8</v>
      </c>
      <c r="V2191" s="15">
        <v>0</v>
      </c>
      <c r="W2191" s="13">
        <v>0</v>
      </c>
      <c r="X2191" s="15">
        <v>0</v>
      </c>
      <c r="Y2191" s="15">
        <v>0</v>
      </c>
      <c r="Z2191" s="13">
        <v>0</v>
      </c>
      <c r="AA2191" s="15">
        <v>0</v>
      </c>
      <c r="AB2191" s="13">
        <v>0</v>
      </c>
      <c r="AC2191" s="15">
        <v>0</v>
      </c>
      <c r="AD2191" s="13">
        <v>0</v>
      </c>
      <c r="AE2191" s="15">
        <v>0</v>
      </c>
      <c r="AF2191" s="13">
        <v>0</v>
      </c>
      <c r="AG2191" s="15">
        <v>0</v>
      </c>
      <c r="AH2191" s="13">
        <v>0</v>
      </c>
      <c r="AI2191" s="15">
        <v>0</v>
      </c>
      <c r="AJ2191" s="11" t="s">
        <v>352</v>
      </c>
      <c r="AK2191" s="11" t="s">
        <v>13</v>
      </c>
      <c r="AL2191" s="22">
        <f t="shared" si="102"/>
        <v>285</v>
      </c>
      <c r="AM2191" s="11" t="str">
        <f>VLOOKUP(O2191,Sheet2!$D$6:$E$14,2,FALSE)</f>
        <v>Spare parts</v>
      </c>
      <c r="AN2191" s="11" t="str">
        <f>VLOOKUP(F2191,Sheet2!$E$10:$F$13,2,FALSE)</f>
        <v>SPM</v>
      </c>
      <c r="AO2191" s="35" t="s">
        <v>14667</v>
      </c>
      <c r="AP2191">
        <f>MATCH(AN2191,Sheet2!$F$5:$F$18,0)</f>
        <v>6</v>
      </c>
      <c r="AQ2191">
        <f>MATCH(AO2191,Sheet2!$F$5:$K$5,0)</f>
        <v>5</v>
      </c>
      <c r="AR2191" s="33">
        <f>INDEX(Sheet2!$F$5:$K$18,OPaL!AP2191,OPaL!AQ2191)</f>
        <v>0.1</v>
      </c>
      <c r="AS2191" s="1">
        <f t="shared" si="104"/>
        <v>15457.707</v>
      </c>
    </row>
    <row r="2192" spans="1:45" x14ac:dyDescent="0.2">
      <c r="A2192" s="11" t="s">
        <v>7836</v>
      </c>
      <c r="B2192" s="11" t="s">
        <v>7837</v>
      </c>
      <c r="C2192" s="11" t="s">
        <v>11372</v>
      </c>
      <c r="D2192" s="21">
        <v>43109</v>
      </c>
      <c r="E2192" s="21" t="s">
        <v>9697</v>
      </c>
      <c r="F2192" s="21" t="s">
        <v>14659</v>
      </c>
      <c r="G2192" s="11" t="s">
        <v>2</v>
      </c>
      <c r="H2192" s="11" t="s">
        <v>16</v>
      </c>
      <c r="I2192" s="11" t="s">
        <v>351</v>
      </c>
      <c r="J2192" s="12">
        <v>1</v>
      </c>
      <c r="K2192" s="12">
        <v>17170.28</v>
      </c>
      <c r="L2192" s="12">
        <v>0</v>
      </c>
      <c r="M2192" s="12">
        <v>0</v>
      </c>
      <c r="N2192" s="12">
        <f t="shared" si="103"/>
        <v>17170.28</v>
      </c>
      <c r="O2192" s="11" t="s">
        <v>5</v>
      </c>
      <c r="P2192" s="13">
        <v>0</v>
      </c>
      <c r="Q2192" s="11" t="s">
        <v>6</v>
      </c>
      <c r="R2192" s="13">
        <v>0</v>
      </c>
      <c r="S2192" s="13">
        <v>0</v>
      </c>
      <c r="T2192" s="11" t="s">
        <v>7</v>
      </c>
      <c r="U2192" s="11" t="s">
        <v>8</v>
      </c>
      <c r="V2192" s="15">
        <v>0</v>
      </c>
      <c r="W2192" s="13">
        <v>0</v>
      </c>
      <c r="X2192" s="15">
        <v>0</v>
      </c>
      <c r="Y2192" s="15">
        <v>0</v>
      </c>
      <c r="Z2192" s="13">
        <v>0</v>
      </c>
      <c r="AA2192" s="15">
        <v>0</v>
      </c>
      <c r="AB2192" s="13">
        <v>0</v>
      </c>
      <c r="AC2192" s="15">
        <v>0</v>
      </c>
      <c r="AD2192" s="13">
        <v>0</v>
      </c>
      <c r="AE2192" s="15">
        <v>0</v>
      </c>
      <c r="AF2192" s="13">
        <v>0</v>
      </c>
      <c r="AG2192" s="15">
        <v>0</v>
      </c>
      <c r="AH2192" s="13">
        <v>0</v>
      </c>
      <c r="AI2192" s="15">
        <v>0</v>
      </c>
      <c r="AJ2192" s="11" t="s">
        <v>17</v>
      </c>
      <c r="AK2192" s="11" t="s">
        <v>1398</v>
      </c>
      <c r="AL2192" s="22">
        <f t="shared" si="102"/>
        <v>2183</v>
      </c>
      <c r="AM2192" s="11" t="str">
        <f>VLOOKUP(O2192,Sheet2!$D$6:$E$14,2,FALSE)</f>
        <v>Spare parts</v>
      </c>
      <c r="AN2192" s="11" t="str">
        <f>VLOOKUP(F2192,Sheet2!$E$10:$F$13,2,FALSE)</f>
        <v>SPM</v>
      </c>
      <c r="AO2192" s="35" t="s">
        <v>14668</v>
      </c>
      <c r="AP2192">
        <f>MATCH(AN2192,Sheet2!$F$5:$F$18,0)</f>
        <v>6</v>
      </c>
      <c r="AQ2192">
        <f>MATCH(AO2192,Sheet2!$F$5:$K$5,0)</f>
        <v>6</v>
      </c>
      <c r="AR2192" s="33">
        <f>INDEX(Sheet2!$F$5:$K$18,OPaL!AP2192,OPaL!AQ2192)</f>
        <v>0.15</v>
      </c>
      <c r="AS2192" s="1">
        <f t="shared" si="104"/>
        <v>14594.737999999999</v>
      </c>
    </row>
    <row r="2193" spans="1:45" x14ac:dyDescent="0.2">
      <c r="A2193" s="11" t="s">
        <v>385</v>
      </c>
      <c r="B2193" s="11" t="s">
        <v>386</v>
      </c>
      <c r="C2193" s="11" t="s">
        <v>11893</v>
      </c>
      <c r="D2193" s="21">
        <v>44770</v>
      </c>
      <c r="E2193" s="21" t="s">
        <v>9697</v>
      </c>
      <c r="F2193" s="21" t="s">
        <v>14659</v>
      </c>
      <c r="G2193" s="11" t="s">
        <v>2</v>
      </c>
      <c r="H2193" s="11" t="s">
        <v>16</v>
      </c>
      <c r="I2193" s="11" t="s">
        <v>4</v>
      </c>
      <c r="J2193" s="12">
        <v>1</v>
      </c>
      <c r="K2193" s="12">
        <v>17158.53</v>
      </c>
      <c r="L2193" s="12">
        <v>0</v>
      </c>
      <c r="M2193" s="12">
        <v>0</v>
      </c>
      <c r="N2193" s="12">
        <f t="shared" si="103"/>
        <v>17158.53</v>
      </c>
      <c r="O2193" s="11" t="s">
        <v>5</v>
      </c>
      <c r="P2193" s="13">
        <v>0</v>
      </c>
      <c r="Q2193" s="11" t="s">
        <v>6</v>
      </c>
      <c r="R2193" s="13">
        <v>0</v>
      </c>
      <c r="S2193" s="13">
        <v>0</v>
      </c>
      <c r="T2193" s="11" t="s">
        <v>7</v>
      </c>
      <c r="U2193" s="11" t="s">
        <v>8</v>
      </c>
      <c r="V2193" s="15">
        <v>0</v>
      </c>
      <c r="W2193" s="13">
        <v>0</v>
      </c>
      <c r="X2193" s="15">
        <v>0</v>
      </c>
      <c r="Y2193" s="15">
        <v>0</v>
      </c>
      <c r="Z2193" s="13">
        <v>0</v>
      </c>
      <c r="AA2193" s="15">
        <v>0</v>
      </c>
      <c r="AB2193" s="13">
        <v>0</v>
      </c>
      <c r="AC2193" s="15">
        <v>0</v>
      </c>
      <c r="AD2193" s="13">
        <v>0</v>
      </c>
      <c r="AE2193" s="15">
        <v>0</v>
      </c>
      <c r="AF2193" s="13">
        <v>0</v>
      </c>
      <c r="AG2193" s="15">
        <v>0</v>
      </c>
      <c r="AH2193" s="13">
        <v>0</v>
      </c>
      <c r="AI2193" s="15">
        <v>0</v>
      </c>
      <c r="AJ2193" s="11" t="s">
        <v>17</v>
      </c>
      <c r="AK2193" s="11" t="s">
        <v>13</v>
      </c>
      <c r="AL2193" s="22">
        <f t="shared" si="102"/>
        <v>522</v>
      </c>
      <c r="AM2193" s="11" t="str">
        <f>VLOOKUP(O2193,Sheet2!$D$6:$E$14,2,FALSE)</f>
        <v>Spare parts</v>
      </c>
      <c r="AN2193" s="11" t="str">
        <f>VLOOKUP(F2193,Sheet2!$E$10:$F$13,2,FALSE)</f>
        <v>SPM</v>
      </c>
      <c r="AO2193" s="35" t="s">
        <v>14668</v>
      </c>
      <c r="AP2193">
        <f>MATCH(AN2193,Sheet2!$F$5:$F$18,0)</f>
        <v>6</v>
      </c>
      <c r="AQ2193">
        <f>MATCH(AO2193,Sheet2!$F$5:$K$5,0)</f>
        <v>6</v>
      </c>
      <c r="AR2193" s="33">
        <f>INDEX(Sheet2!$F$5:$K$18,OPaL!AP2193,OPaL!AQ2193)</f>
        <v>0.15</v>
      </c>
      <c r="AS2193" s="1">
        <f t="shared" si="104"/>
        <v>14584.750499999998</v>
      </c>
    </row>
    <row r="2194" spans="1:45" x14ac:dyDescent="0.2">
      <c r="A2194" s="11" t="s">
        <v>8393</v>
      </c>
      <c r="B2194" s="11" t="s">
        <v>8394</v>
      </c>
      <c r="C2194" s="11" t="s">
        <v>11894</v>
      </c>
      <c r="D2194" s="21">
        <v>43125</v>
      </c>
      <c r="E2194" s="21" t="s">
        <v>9809</v>
      </c>
      <c r="F2194" s="21" t="s">
        <v>14659</v>
      </c>
      <c r="G2194" s="11" t="s">
        <v>2</v>
      </c>
      <c r="H2194" s="11" t="s">
        <v>3</v>
      </c>
      <c r="I2194" s="11" t="s">
        <v>4</v>
      </c>
      <c r="J2194" s="12">
        <v>80</v>
      </c>
      <c r="K2194" s="12">
        <v>17151.71</v>
      </c>
      <c r="L2194" s="12">
        <v>0</v>
      </c>
      <c r="M2194" s="12">
        <v>0</v>
      </c>
      <c r="N2194" s="12">
        <f t="shared" si="103"/>
        <v>17151.71</v>
      </c>
      <c r="O2194" s="11" t="s">
        <v>8227</v>
      </c>
      <c r="P2194" s="13">
        <v>0</v>
      </c>
      <c r="Q2194" s="11" t="s">
        <v>6</v>
      </c>
      <c r="R2194" s="13">
        <v>0</v>
      </c>
      <c r="S2194" s="13">
        <v>0</v>
      </c>
      <c r="T2194" s="11" t="s">
        <v>7</v>
      </c>
      <c r="U2194" s="11" t="s">
        <v>8</v>
      </c>
      <c r="V2194" s="15">
        <v>0</v>
      </c>
      <c r="W2194" s="13">
        <v>0</v>
      </c>
      <c r="X2194" s="15">
        <v>0</v>
      </c>
      <c r="Y2194" s="15">
        <v>0</v>
      </c>
      <c r="Z2194" s="13">
        <v>0</v>
      </c>
      <c r="AA2194" s="15">
        <v>0</v>
      </c>
      <c r="AB2194" s="13">
        <v>0</v>
      </c>
      <c r="AC2194" s="15">
        <v>0</v>
      </c>
      <c r="AD2194" s="13">
        <v>0</v>
      </c>
      <c r="AE2194" s="15">
        <v>0</v>
      </c>
      <c r="AF2194" s="13">
        <v>0</v>
      </c>
      <c r="AG2194" s="15">
        <v>0</v>
      </c>
      <c r="AH2194" s="13">
        <v>0</v>
      </c>
      <c r="AI2194" s="15">
        <v>0</v>
      </c>
      <c r="AJ2194" s="11" t="s">
        <v>9</v>
      </c>
      <c r="AK2194" s="11" t="s">
        <v>8228</v>
      </c>
      <c r="AL2194" s="22">
        <f t="shared" si="102"/>
        <v>2167</v>
      </c>
      <c r="AM2194" s="11" t="str">
        <f>VLOOKUP(O2194,Sheet2!$D$6:$E$14,2,FALSE)</f>
        <v>Consumables</v>
      </c>
      <c r="AN2194" s="11" t="str">
        <f>VLOOKUP(F2194,Sheet2!$E$15:$F$18,2,FALSE)</f>
        <v>CM</v>
      </c>
      <c r="AO2194" s="35" t="s">
        <v>14668</v>
      </c>
      <c r="AP2194">
        <f>MATCH(AN2194,Sheet2!$F$5:$F$18,0)</f>
        <v>13</v>
      </c>
      <c r="AQ2194">
        <f>MATCH(AO2194,Sheet2!$F$5:$K$5,0)</f>
        <v>6</v>
      </c>
      <c r="AR2194" s="33">
        <f>INDEX(Sheet2!$F$5:$K$18,OPaL!AP2194,OPaL!AQ2194)</f>
        <v>0.2</v>
      </c>
      <c r="AS2194" s="1">
        <f t="shared" si="104"/>
        <v>13721.368</v>
      </c>
    </row>
    <row r="2195" spans="1:45" x14ac:dyDescent="0.2">
      <c r="A2195" s="11" t="s">
        <v>8127</v>
      </c>
      <c r="B2195" s="11" t="s">
        <v>8128</v>
      </c>
      <c r="C2195" s="11" t="s">
        <v>11895</v>
      </c>
      <c r="D2195" s="21">
        <v>42816</v>
      </c>
      <c r="E2195" s="21" t="s">
        <v>9722</v>
      </c>
      <c r="F2195" s="21" t="s">
        <v>14658</v>
      </c>
      <c r="G2195" s="11" t="s">
        <v>2</v>
      </c>
      <c r="H2195" s="11" t="s">
        <v>16</v>
      </c>
      <c r="I2195" s="11" t="s">
        <v>4</v>
      </c>
      <c r="J2195" s="12">
        <v>1</v>
      </c>
      <c r="K2195" s="12">
        <v>17145.46</v>
      </c>
      <c r="L2195" s="12">
        <v>0</v>
      </c>
      <c r="M2195" s="12">
        <v>0</v>
      </c>
      <c r="N2195" s="12">
        <f t="shared" si="103"/>
        <v>17145.46</v>
      </c>
      <c r="O2195" s="11" t="s">
        <v>5</v>
      </c>
      <c r="P2195" s="13">
        <v>0</v>
      </c>
      <c r="Q2195" s="11" t="s">
        <v>6</v>
      </c>
      <c r="R2195" s="13">
        <v>0</v>
      </c>
      <c r="S2195" s="13">
        <v>0</v>
      </c>
      <c r="T2195" s="11" t="s">
        <v>7</v>
      </c>
      <c r="U2195" s="11" t="s">
        <v>8</v>
      </c>
      <c r="V2195" s="15">
        <v>0</v>
      </c>
      <c r="W2195" s="13">
        <v>0</v>
      </c>
      <c r="X2195" s="15">
        <v>0</v>
      </c>
      <c r="Y2195" s="15">
        <v>0</v>
      </c>
      <c r="Z2195" s="13">
        <v>0</v>
      </c>
      <c r="AA2195" s="15">
        <v>0</v>
      </c>
      <c r="AB2195" s="13">
        <v>0</v>
      </c>
      <c r="AC2195" s="15">
        <v>0</v>
      </c>
      <c r="AD2195" s="13">
        <v>0</v>
      </c>
      <c r="AE2195" s="15">
        <v>0</v>
      </c>
      <c r="AF2195" s="13">
        <v>0</v>
      </c>
      <c r="AG2195" s="15">
        <v>0</v>
      </c>
      <c r="AH2195" s="13">
        <v>0</v>
      </c>
      <c r="AI2195" s="15">
        <v>0</v>
      </c>
      <c r="AJ2195" s="11" t="s">
        <v>17</v>
      </c>
      <c r="AK2195" s="11" t="s">
        <v>1398</v>
      </c>
      <c r="AL2195" s="22">
        <f t="shared" si="102"/>
        <v>2476</v>
      </c>
      <c r="AM2195" s="11" t="str">
        <f>VLOOKUP(O2195,Sheet2!$D$6:$E$14,2,FALSE)</f>
        <v>Spare parts</v>
      </c>
      <c r="AN2195" s="11" t="str">
        <f>VLOOKUP(F2195,Sheet2!$E$10:$F$13,2,FALSE)</f>
        <v>SPE</v>
      </c>
      <c r="AO2195" s="35" t="s">
        <v>14668</v>
      </c>
      <c r="AP2195">
        <f>MATCH(AN2195,Sheet2!$F$5:$F$18,0)</f>
        <v>7</v>
      </c>
      <c r="AQ2195">
        <f>MATCH(AO2195,Sheet2!$F$5:$K$5,0)</f>
        <v>6</v>
      </c>
      <c r="AR2195" s="33">
        <f>INDEX(Sheet2!$F$5:$K$18,OPaL!AP2195,OPaL!AQ2195)</f>
        <v>0.15</v>
      </c>
      <c r="AS2195" s="1">
        <f t="shared" si="104"/>
        <v>14573.641</v>
      </c>
    </row>
    <row r="2196" spans="1:45" x14ac:dyDescent="0.2">
      <c r="A2196" s="11" t="s">
        <v>8127</v>
      </c>
      <c r="B2196" s="11" t="s">
        <v>8128</v>
      </c>
      <c r="C2196" s="11" t="s">
        <v>11895</v>
      </c>
      <c r="D2196" s="21">
        <v>42816</v>
      </c>
      <c r="E2196" s="21" t="s">
        <v>9722</v>
      </c>
      <c r="F2196" s="21" t="s">
        <v>14658</v>
      </c>
      <c r="G2196" s="11" t="s">
        <v>2</v>
      </c>
      <c r="H2196" s="11" t="s">
        <v>350</v>
      </c>
      <c r="I2196" s="11" t="s">
        <v>4</v>
      </c>
      <c r="J2196" s="12">
        <v>1</v>
      </c>
      <c r="K2196" s="12">
        <v>17145.46</v>
      </c>
      <c r="L2196" s="12">
        <v>0</v>
      </c>
      <c r="M2196" s="12">
        <v>0</v>
      </c>
      <c r="N2196" s="12">
        <f t="shared" si="103"/>
        <v>17145.46</v>
      </c>
      <c r="O2196" s="11" t="s">
        <v>5</v>
      </c>
      <c r="P2196" s="13">
        <v>0</v>
      </c>
      <c r="Q2196" s="11" t="s">
        <v>6</v>
      </c>
      <c r="R2196" s="13">
        <v>0</v>
      </c>
      <c r="S2196" s="13">
        <v>0</v>
      </c>
      <c r="T2196" s="11" t="s">
        <v>7</v>
      </c>
      <c r="U2196" s="11" t="s">
        <v>8</v>
      </c>
      <c r="V2196" s="15">
        <v>0</v>
      </c>
      <c r="W2196" s="13">
        <v>0</v>
      </c>
      <c r="X2196" s="15">
        <v>0</v>
      </c>
      <c r="Y2196" s="15">
        <v>0</v>
      </c>
      <c r="Z2196" s="13">
        <v>0</v>
      </c>
      <c r="AA2196" s="15">
        <v>0</v>
      </c>
      <c r="AB2196" s="13">
        <v>0</v>
      </c>
      <c r="AC2196" s="15">
        <v>0</v>
      </c>
      <c r="AD2196" s="13">
        <v>0</v>
      </c>
      <c r="AE2196" s="15">
        <v>0</v>
      </c>
      <c r="AF2196" s="13">
        <v>0</v>
      </c>
      <c r="AG2196" s="15">
        <v>0</v>
      </c>
      <c r="AH2196" s="13">
        <v>0</v>
      </c>
      <c r="AI2196" s="15">
        <v>0</v>
      </c>
      <c r="AJ2196" s="11" t="s">
        <v>352</v>
      </c>
      <c r="AK2196" s="11" t="s">
        <v>1398</v>
      </c>
      <c r="AL2196" s="22">
        <f t="shared" si="102"/>
        <v>2476</v>
      </c>
      <c r="AM2196" s="11" t="str">
        <f>VLOOKUP(O2196,Sheet2!$D$6:$E$14,2,FALSE)</f>
        <v>Spare parts</v>
      </c>
      <c r="AN2196" s="11" t="str">
        <f>VLOOKUP(F2196,Sheet2!$E$10:$F$13,2,FALSE)</f>
        <v>SPE</v>
      </c>
      <c r="AO2196" s="35" t="s">
        <v>14668</v>
      </c>
      <c r="AP2196">
        <f>MATCH(AN2196,Sheet2!$F$5:$F$18,0)</f>
        <v>7</v>
      </c>
      <c r="AQ2196">
        <f>MATCH(AO2196,Sheet2!$F$5:$K$5,0)</f>
        <v>6</v>
      </c>
      <c r="AR2196" s="33">
        <f>INDEX(Sheet2!$F$5:$K$18,OPaL!AP2196,OPaL!AQ2196)</f>
        <v>0.15</v>
      </c>
      <c r="AS2196" s="1">
        <f t="shared" si="104"/>
        <v>14573.641</v>
      </c>
    </row>
    <row r="2197" spans="1:45" x14ac:dyDescent="0.2">
      <c r="A2197" s="11" t="s">
        <v>367</v>
      </c>
      <c r="B2197" s="11" t="s">
        <v>368</v>
      </c>
      <c r="C2197" s="11" t="s">
        <v>11896</v>
      </c>
      <c r="D2197" s="21">
        <v>43496</v>
      </c>
      <c r="E2197" s="21" t="s">
        <v>9697</v>
      </c>
      <c r="F2197" s="21" t="s">
        <v>14659</v>
      </c>
      <c r="G2197" s="11" t="s">
        <v>2</v>
      </c>
      <c r="H2197" s="11" t="s">
        <v>3</v>
      </c>
      <c r="I2197" s="11" t="s">
        <v>4</v>
      </c>
      <c r="J2197" s="12">
        <v>2</v>
      </c>
      <c r="K2197" s="12">
        <v>17125.64</v>
      </c>
      <c r="L2197" s="12">
        <v>0</v>
      </c>
      <c r="M2197" s="12">
        <v>0</v>
      </c>
      <c r="N2197" s="12">
        <f t="shared" si="103"/>
        <v>17125.64</v>
      </c>
      <c r="O2197" s="11" t="s">
        <v>5</v>
      </c>
      <c r="P2197" s="13">
        <v>0</v>
      </c>
      <c r="Q2197" s="11" t="s">
        <v>6</v>
      </c>
      <c r="R2197" s="13">
        <v>0</v>
      </c>
      <c r="S2197" s="13">
        <v>0</v>
      </c>
      <c r="T2197" s="11" t="s">
        <v>7</v>
      </c>
      <c r="U2197" s="11" t="s">
        <v>8</v>
      </c>
      <c r="V2197" s="15">
        <v>0</v>
      </c>
      <c r="W2197" s="13">
        <v>0</v>
      </c>
      <c r="X2197" s="15">
        <v>0</v>
      </c>
      <c r="Y2197" s="15">
        <v>0</v>
      </c>
      <c r="Z2197" s="13">
        <v>0</v>
      </c>
      <c r="AA2197" s="15">
        <v>0</v>
      </c>
      <c r="AB2197" s="13">
        <v>0</v>
      </c>
      <c r="AC2197" s="15">
        <v>0</v>
      </c>
      <c r="AD2197" s="13">
        <v>0</v>
      </c>
      <c r="AE2197" s="15">
        <v>0</v>
      </c>
      <c r="AF2197" s="13">
        <v>0</v>
      </c>
      <c r="AG2197" s="15">
        <v>0</v>
      </c>
      <c r="AH2197" s="13">
        <v>0</v>
      </c>
      <c r="AI2197" s="15">
        <v>0</v>
      </c>
      <c r="AJ2197" s="11" t="s">
        <v>9</v>
      </c>
      <c r="AK2197" s="11" t="s">
        <v>13</v>
      </c>
      <c r="AL2197" s="22">
        <f t="shared" si="102"/>
        <v>1796</v>
      </c>
      <c r="AM2197" s="11" t="str">
        <f>VLOOKUP(O2197,Sheet2!$D$6:$E$14,2,FALSE)</f>
        <v>Spare parts</v>
      </c>
      <c r="AN2197" s="11" t="str">
        <f>VLOOKUP(F2197,Sheet2!$E$10:$F$13,2,FALSE)</f>
        <v>SPM</v>
      </c>
      <c r="AO2197" s="35" t="s">
        <v>14668</v>
      </c>
      <c r="AP2197">
        <f>MATCH(AN2197,Sheet2!$F$5:$F$18,0)</f>
        <v>6</v>
      </c>
      <c r="AQ2197">
        <f>MATCH(AO2197,Sheet2!$F$5:$K$5,0)</f>
        <v>6</v>
      </c>
      <c r="AR2197" s="33">
        <f>INDEX(Sheet2!$F$5:$K$18,OPaL!AP2197,OPaL!AQ2197)</f>
        <v>0.15</v>
      </c>
      <c r="AS2197" s="1">
        <f t="shared" si="104"/>
        <v>14556.794</v>
      </c>
    </row>
    <row r="2198" spans="1:45" x14ac:dyDescent="0.2">
      <c r="A2198" s="11" t="s">
        <v>369</v>
      </c>
      <c r="B2198" s="11" t="s">
        <v>370</v>
      </c>
      <c r="C2198" s="11" t="s">
        <v>11897</v>
      </c>
      <c r="D2198" s="21">
        <v>43496</v>
      </c>
      <c r="E2198" s="21" t="s">
        <v>9697</v>
      </c>
      <c r="F2198" s="21" t="s">
        <v>14659</v>
      </c>
      <c r="G2198" s="11" t="s">
        <v>2</v>
      </c>
      <c r="H2198" s="11" t="s">
        <v>3</v>
      </c>
      <c r="I2198" s="11" t="s">
        <v>4</v>
      </c>
      <c r="J2198" s="12">
        <v>2</v>
      </c>
      <c r="K2198" s="12">
        <v>17125.64</v>
      </c>
      <c r="L2198" s="12">
        <v>0</v>
      </c>
      <c r="M2198" s="12">
        <v>0</v>
      </c>
      <c r="N2198" s="12">
        <f t="shared" si="103"/>
        <v>17125.64</v>
      </c>
      <c r="O2198" s="11" t="s">
        <v>5</v>
      </c>
      <c r="P2198" s="13">
        <v>0</v>
      </c>
      <c r="Q2198" s="11" t="s">
        <v>6</v>
      </c>
      <c r="R2198" s="13">
        <v>0</v>
      </c>
      <c r="S2198" s="13">
        <v>0</v>
      </c>
      <c r="T2198" s="11" t="s">
        <v>7</v>
      </c>
      <c r="U2198" s="11" t="s">
        <v>8</v>
      </c>
      <c r="V2198" s="15">
        <v>0</v>
      </c>
      <c r="W2198" s="13">
        <v>0</v>
      </c>
      <c r="X2198" s="15">
        <v>0</v>
      </c>
      <c r="Y2198" s="15">
        <v>0</v>
      </c>
      <c r="Z2198" s="13">
        <v>0</v>
      </c>
      <c r="AA2198" s="15">
        <v>0</v>
      </c>
      <c r="AB2198" s="13">
        <v>0</v>
      </c>
      <c r="AC2198" s="15">
        <v>0</v>
      </c>
      <c r="AD2198" s="13">
        <v>0</v>
      </c>
      <c r="AE2198" s="15">
        <v>0</v>
      </c>
      <c r="AF2198" s="13">
        <v>0</v>
      </c>
      <c r="AG2198" s="15">
        <v>0</v>
      </c>
      <c r="AH2198" s="13">
        <v>0</v>
      </c>
      <c r="AI2198" s="15">
        <v>0</v>
      </c>
      <c r="AJ2198" s="11" t="s">
        <v>9</v>
      </c>
      <c r="AK2198" s="11" t="s">
        <v>13</v>
      </c>
      <c r="AL2198" s="22">
        <f t="shared" si="102"/>
        <v>1796</v>
      </c>
      <c r="AM2198" s="11" t="str">
        <f>VLOOKUP(O2198,Sheet2!$D$6:$E$14,2,FALSE)</f>
        <v>Spare parts</v>
      </c>
      <c r="AN2198" s="11" t="str">
        <f>VLOOKUP(F2198,Sheet2!$E$10:$F$13,2,FALSE)</f>
        <v>SPM</v>
      </c>
      <c r="AO2198" s="35" t="s">
        <v>14668</v>
      </c>
      <c r="AP2198">
        <f>MATCH(AN2198,Sheet2!$F$5:$F$18,0)</f>
        <v>6</v>
      </c>
      <c r="AQ2198">
        <f>MATCH(AO2198,Sheet2!$F$5:$K$5,0)</f>
        <v>6</v>
      </c>
      <c r="AR2198" s="33">
        <f>INDEX(Sheet2!$F$5:$K$18,OPaL!AP2198,OPaL!AQ2198)</f>
        <v>0.15</v>
      </c>
      <c r="AS2198" s="1">
        <f t="shared" si="104"/>
        <v>14556.794</v>
      </c>
    </row>
    <row r="2199" spans="1:45" x14ac:dyDescent="0.2">
      <c r="A2199" s="11" t="s">
        <v>443</v>
      </c>
      <c r="B2199" s="11" t="s">
        <v>444</v>
      </c>
      <c r="C2199" s="11" t="s">
        <v>11898</v>
      </c>
      <c r="D2199" s="21">
        <v>44545</v>
      </c>
      <c r="E2199" s="21" t="s">
        <v>9697</v>
      </c>
      <c r="F2199" s="21" t="s">
        <v>14659</v>
      </c>
      <c r="G2199" s="11" t="s">
        <v>2</v>
      </c>
      <c r="H2199" s="11" t="s">
        <v>350</v>
      </c>
      <c r="I2199" s="11" t="s">
        <v>4</v>
      </c>
      <c r="J2199" s="13">
        <v>1</v>
      </c>
      <c r="K2199" s="12">
        <v>17097.3</v>
      </c>
      <c r="L2199" s="12">
        <v>0</v>
      </c>
      <c r="M2199" s="12">
        <v>0</v>
      </c>
      <c r="N2199" s="12">
        <f t="shared" si="103"/>
        <v>17097.3</v>
      </c>
      <c r="O2199" s="11" t="s">
        <v>5</v>
      </c>
      <c r="P2199" s="13">
        <v>0</v>
      </c>
      <c r="Q2199" s="11" t="s">
        <v>6</v>
      </c>
      <c r="R2199" s="13">
        <v>0</v>
      </c>
      <c r="S2199" s="13">
        <v>0</v>
      </c>
      <c r="T2199" s="11" t="s">
        <v>7</v>
      </c>
      <c r="U2199" s="11" t="s">
        <v>8</v>
      </c>
      <c r="V2199" s="15">
        <v>0</v>
      </c>
      <c r="W2199" s="13">
        <v>0</v>
      </c>
      <c r="X2199" s="15">
        <v>0</v>
      </c>
      <c r="Y2199" s="15">
        <v>0</v>
      </c>
      <c r="Z2199" s="13">
        <v>0</v>
      </c>
      <c r="AA2199" s="15">
        <v>0</v>
      </c>
      <c r="AB2199" s="13">
        <v>0</v>
      </c>
      <c r="AC2199" s="15">
        <v>0</v>
      </c>
      <c r="AD2199" s="13">
        <v>0</v>
      </c>
      <c r="AE2199" s="15">
        <v>0</v>
      </c>
      <c r="AF2199" s="13">
        <v>0</v>
      </c>
      <c r="AG2199" s="15">
        <v>0</v>
      </c>
      <c r="AH2199" s="13">
        <v>0</v>
      </c>
      <c r="AI2199" s="15">
        <v>0</v>
      </c>
      <c r="AJ2199" s="11" t="s">
        <v>352</v>
      </c>
      <c r="AK2199" s="11" t="s">
        <v>13</v>
      </c>
      <c r="AL2199" s="22">
        <f t="shared" si="102"/>
        <v>747</v>
      </c>
      <c r="AM2199" s="11" t="str">
        <f>VLOOKUP(O2199,Sheet2!$D$6:$E$14,2,FALSE)</f>
        <v>Spare parts</v>
      </c>
      <c r="AN2199" s="11" t="str">
        <f>VLOOKUP(F2199,Sheet2!$E$10:$F$13,2,FALSE)</f>
        <v>SPM</v>
      </c>
      <c r="AO2199" s="35" t="s">
        <v>14668</v>
      </c>
      <c r="AP2199">
        <f>MATCH(AN2199,Sheet2!$F$5:$F$18,0)</f>
        <v>6</v>
      </c>
      <c r="AQ2199">
        <f>MATCH(AO2199,Sheet2!$F$5:$K$5,0)</f>
        <v>6</v>
      </c>
      <c r="AR2199" s="33">
        <f>INDEX(Sheet2!$F$5:$K$18,OPaL!AP2199,OPaL!AQ2199)</f>
        <v>0.15</v>
      </c>
      <c r="AS2199" s="1">
        <f t="shared" si="104"/>
        <v>14532.704999999998</v>
      </c>
    </row>
    <row r="2200" spans="1:45" x14ac:dyDescent="0.2">
      <c r="A2200" s="11" t="s">
        <v>2321</v>
      </c>
      <c r="B2200" s="11" t="s">
        <v>2322</v>
      </c>
      <c r="C2200" s="11" t="s">
        <v>11899</v>
      </c>
      <c r="D2200" s="21">
        <v>44128</v>
      </c>
      <c r="E2200" s="21" t="s">
        <v>9697</v>
      </c>
      <c r="F2200" s="21" t="s">
        <v>14659</v>
      </c>
      <c r="G2200" s="11" t="s">
        <v>2</v>
      </c>
      <c r="H2200" s="11" t="s">
        <v>3</v>
      </c>
      <c r="I2200" s="11" t="s">
        <v>4</v>
      </c>
      <c r="J2200" s="12">
        <v>22</v>
      </c>
      <c r="K2200" s="12">
        <v>17017</v>
      </c>
      <c r="L2200" s="12">
        <v>0</v>
      </c>
      <c r="M2200" s="12">
        <v>0</v>
      </c>
      <c r="N2200" s="12">
        <f t="shared" si="103"/>
        <v>17017</v>
      </c>
      <c r="O2200" s="11" t="s">
        <v>5</v>
      </c>
      <c r="P2200" s="13">
        <v>0</v>
      </c>
      <c r="Q2200" s="11" t="s">
        <v>6</v>
      </c>
      <c r="R2200" s="13">
        <v>0</v>
      </c>
      <c r="S2200" s="13">
        <v>0</v>
      </c>
      <c r="T2200" s="11" t="s">
        <v>7</v>
      </c>
      <c r="U2200" s="11" t="s">
        <v>8</v>
      </c>
      <c r="V2200" s="15">
        <v>0</v>
      </c>
      <c r="W2200" s="13">
        <v>0</v>
      </c>
      <c r="X2200" s="15">
        <v>0</v>
      </c>
      <c r="Y2200" s="15">
        <v>0</v>
      </c>
      <c r="Z2200" s="13">
        <v>0</v>
      </c>
      <c r="AA2200" s="15">
        <v>0</v>
      </c>
      <c r="AB2200" s="13">
        <v>0</v>
      </c>
      <c r="AC2200" s="15">
        <v>0</v>
      </c>
      <c r="AD2200" s="13">
        <v>0</v>
      </c>
      <c r="AE2200" s="15">
        <v>0</v>
      </c>
      <c r="AF2200" s="13">
        <v>0</v>
      </c>
      <c r="AG2200" s="15">
        <v>0</v>
      </c>
      <c r="AH2200" s="13">
        <v>0</v>
      </c>
      <c r="AI2200" s="15">
        <v>0</v>
      </c>
      <c r="AJ2200" s="11" t="s">
        <v>9</v>
      </c>
      <c r="AK2200" s="11" t="s">
        <v>13</v>
      </c>
      <c r="AL2200" s="22">
        <f t="shared" si="102"/>
        <v>1164</v>
      </c>
      <c r="AM2200" s="11" t="str">
        <f>VLOOKUP(O2200,Sheet2!$D$6:$E$14,2,FALSE)</f>
        <v>Spare parts</v>
      </c>
      <c r="AN2200" s="11" t="str">
        <f>VLOOKUP(F2200,Sheet2!$E$10:$F$13,2,FALSE)</f>
        <v>SPM</v>
      </c>
      <c r="AO2200" s="35" t="s">
        <v>14668</v>
      </c>
      <c r="AP2200">
        <f>MATCH(AN2200,Sheet2!$F$5:$F$18,0)</f>
        <v>6</v>
      </c>
      <c r="AQ2200">
        <f>MATCH(AO2200,Sheet2!$F$5:$K$5,0)</f>
        <v>6</v>
      </c>
      <c r="AR2200" s="33">
        <f>INDEX(Sheet2!$F$5:$K$18,OPaL!AP2200,OPaL!AQ2200)</f>
        <v>0.15</v>
      </c>
      <c r="AS2200" s="1">
        <f t="shared" si="104"/>
        <v>14464.449999999999</v>
      </c>
    </row>
    <row r="2201" spans="1:45" x14ac:dyDescent="0.2">
      <c r="A2201" s="11" t="s">
        <v>9052</v>
      </c>
      <c r="B2201" s="11" t="s">
        <v>9053</v>
      </c>
      <c r="C2201" s="11" t="s">
        <v>11900</v>
      </c>
      <c r="D2201" s="21">
        <v>45225</v>
      </c>
      <c r="E2201" s="21" t="s">
        <v>9761</v>
      </c>
      <c r="F2201" s="21" t="s">
        <v>14659</v>
      </c>
      <c r="G2201" s="11" t="s">
        <v>2</v>
      </c>
      <c r="H2201" s="11" t="s">
        <v>350</v>
      </c>
      <c r="I2201" s="11" t="s">
        <v>4</v>
      </c>
      <c r="J2201" s="13">
        <v>1</v>
      </c>
      <c r="K2201" s="12">
        <v>17000</v>
      </c>
      <c r="L2201" s="12">
        <v>0</v>
      </c>
      <c r="M2201" s="12">
        <v>0</v>
      </c>
      <c r="N2201" s="12">
        <f t="shared" si="103"/>
        <v>17000</v>
      </c>
      <c r="O2201" s="11" t="s">
        <v>8227</v>
      </c>
      <c r="P2201" s="13">
        <v>0</v>
      </c>
      <c r="Q2201" s="11" t="s">
        <v>6</v>
      </c>
      <c r="R2201" s="13">
        <v>0</v>
      </c>
      <c r="S2201" s="13">
        <v>0</v>
      </c>
      <c r="T2201" s="11" t="s">
        <v>7</v>
      </c>
      <c r="U2201" s="11" t="s">
        <v>8</v>
      </c>
      <c r="V2201" s="15">
        <v>0</v>
      </c>
      <c r="W2201" s="13">
        <v>0</v>
      </c>
      <c r="X2201" s="15">
        <v>0</v>
      </c>
      <c r="Y2201" s="15">
        <v>0</v>
      </c>
      <c r="Z2201" s="13">
        <v>0</v>
      </c>
      <c r="AA2201" s="15">
        <v>0</v>
      </c>
      <c r="AB2201" s="13">
        <v>0</v>
      </c>
      <c r="AC2201" s="15">
        <v>0</v>
      </c>
      <c r="AD2201" s="13">
        <v>0</v>
      </c>
      <c r="AE2201" s="15">
        <v>0</v>
      </c>
      <c r="AF2201" s="13">
        <v>0</v>
      </c>
      <c r="AG2201" s="15">
        <v>0</v>
      </c>
      <c r="AH2201" s="13">
        <v>0</v>
      </c>
      <c r="AI2201" s="15">
        <v>0</v>
      </c>
      <c r="AJ2201" s="11" t="s">
        <v>352</v>
      </c>
      <c r="AK2201" s="11" t="s">
        <v>8228</v>
      </c>
      <c r="AL2201" s="22">
        <f t="shared" si="102"/>
        <v>67</v>
      </c>
      <c r="AM2201" s="11" t="str">
        <f>VLOOKUP(O2201,Sheet2!$D$6:$E$14,2,FALSE)</f>
        <v>Consumables</v>
      </c>
      <c r="AN2201" s="11" t="str">
        <f>VLOOKUP(F2201,Sheet2!$E$15:$F$18,2,FALSE)</f>
        <v>CM</v>
      </c>
      <c r="AO2201" s="35" t="s">
        <v>14664</v>
      </c>
      <c r="AP2201">
        <f>MATCH(AN2201,Sheet2!$F$5:$F$18,0)</f>
        <v>13</v>
      </c>
      <c r="AQ2201">
        <f>MATCH(AO2201,Sheet2!$F$5:$K$5,0)</f>
        <v>2</v>
      </c>
      <c r="AR2201" s="33">
        <f>INDEX(Sheet2!$F$5:$K$18,OPaL!AP2201,OPaL!AQ2201)</f>
        <v>0</v>
      </c>
      <c r="AS2201" s="1">
        <f t="shared" si="104"/>
        <v>17000</v>
      </c>
    </row>
    <row r="2202" spans="1:45" x14ac:dyDescent="0.2">
      <c r="A2202" s="11" t="s">
        <v>8718</v>
      </c>
      <c r="B2202" s="11" t="s">
        <v>8719</v>
      </c>
      <c r="C2202" s="11" t="s">
        <v>11901</v>
      </c>
      <c r="D2202" s="21">
        <v>45209</v>
      </c>
      <c r="E2202" s="21" t="s">
        <v>9763</v>
      </c>
      <c r="F2202" s="21" t="s">
        <v>14659</v>
      </c>
      <c r="G2202" s="11" t="s">
        <v>2</v>
      </c>
      <c r="H2202" s="11" t="s">
        <v>3</v>
      </c>
      <c r="I2202" s="11" t="s">
        <v>4</v>
      </c>
      <c r="J2202" s="13">
        <v>18</v>
      </c>
      <c r="K2202" s="12">
        <v>16978.54</v>
      </c>
      <c r="L2202" s="12">
        <v>0</v>
      </c>
      <c r="M2202" s="12">
        <v>0</v>
      </c>
      <c r="N2202" s="12">
        <f t="shared" si="103"/>
        <v>16978.54</v>
      </c>
      <c r="O2202" s="11" t="s">
        <v>8227</v>
      </c>
      <c r="P2202" s="13">
        <v>0</v>
      </c>
      <c r="Q2202" s="11" t="s">
        <v>6</v>
      </c>
      <c r="R2202" s="13">
        <v>0</v>
      </c>
      <c r="S2202" s="13">
        <v>0</v>
      </c>
      <c r="T2202" s="11" t="s">
        <v>7</v>
      </c>
      <c r="U2202" s="11" t="s">
        <v>8</v>
      </c>
      <c r="V2202" s="15">
        <v>0</v>
      </c>
      <c r="W2202" s="13">
        <v>0</v>
      </c>
      <c r="X2202" s="15">
        <v>0</v>
      </c>
      <c r="Y2202" s="15">
        <v>0</v>
      </c>
      <c r="Z2202" s="13">
        <v>0</v>
      </c>
      <c r="AA2202" s="15">
        <v>0</v>
      </c>
      <c r="AB2202" s="13">
        <v>0</v>
      </c>
      <c r="AC2202" s="15">
        <v>0</v>
      </c>
      <c r="AD2202" s="13">
        <v>0</v>
      </c>
      <c r="AE2202" s="15">
        <v>0</v>
      </c>
      <c r="AF2202" s="13">
        <v>0</v>
      </c>
      <c r="AG2202" s="15">
        <v>0</v>
      </c>
      <c r="AH2202" s="13">
        <v>0</v>
      </c>
      <c r="AI2202" s="15">
        <v>0</v>
      </c>
      <c r="AJ2202" s="11" t="s">
        <v>9</v>
      </c>
      <c r="AK2202" s="11" t="s">
        <v>8228</v>
      </c>
      <c r="AL2202" s="22">
        <f t="shared" si="102"/>
        <v>83</v>
      </c>
      <c r="AM2202" s="11" t="str">
        <f>VLOOKUP(O2202,Sheet2!$D$6:$E$14,2,FALSE)</f>
        <v>Consumables</v>
      </c>
      <c r="AN2202" s="11" t="str">
        <f>VLOOKUP(F2202,Sheet2!$E$15:$F$18,2,FALSE)</f>
        <v>CM</v>
      </c>
      <c r="AO2202" s="35" t="s">
        <v>14664</v>
      </c>
      <c r="AP2202">
        <f>MATCH(AN2202,Sheet2!$F$5:$F$18,0)</f>
        <v>13</v>
      </c>
      <c r="AQ2202">
        <f>MATCH(AO2202,Sheet2!$F$5:$K$5,0)</f>
        <v>2</v>
      </c>
      <c r="AR2202" s="33">
        <f>INDEX(Sheet2!$F$5:$K$18,OPaL!AP2202,OPaL!AQ2202)</f>
        <v>0</v>
      </c>
      <c r="AS2202" s="1">
        <f t="shared" si="104"/>
        <v>16978.54</v>
      </c>
    </row>
    <row r="2203" spans="1:45" x14ac:dyDescent="0.2">
      <c r="A2203" s="11" t="s">
        <v>5133</v>
      </c>
      <c r="B2203" s="11" t="s">
        <v>5134</v>
      </c>
      <c r="C2203" s="11" t="s">
        <v>11902</v>
      </c>
      <c r="D2203" s="21">
        <v>42784</v>
      </c>
      <c r="E2203" s="21" t="s">
        <v>9697</v>
      </c>
      <c r="F2203" s="21" t="s">
        <v>14659</v>
      </c>
      <c r="G2203" s="11" t="s">
        <v>2</v>
      </c>
      <c r="H2203" s="11" t="s">
        <v>16</v>
      </c>
      <c r="I2203" s="11" t="s">
        <v>4</v>
      </c>
      <c r="J2203" s="12">
        <v>1</v>
      </c>
      <c r="K2203" s="12">
        <v>16958.37</v>
      </c>
      <c r="L2203" s="12">
        <v>0</v>
      </c>
      <c r="M2203" s="12">
        <v>0</v>
      </c>
      <c r="N2203" s="12">
        <f t="shared" si="103"/>
        <v>16958.37</v>
      </c>
      <c r="O2203" s="11" t="s">
        <v>5</v>
      </c>
      <c r="P2203" s="13">
        <v>0</v>
      </c>
      <c r="Q2203" s="11" t="s">
        <v>6</v>
      </c>
      <c r="R2203" s="13">
        <v>0</v>
      </c>
      <c r="S2203" s="13">
        <v>0</v>
      </c>
      <c r="T2203" s="11" t="s">
        <v>7</v>
      </c>
      <c r="U2203" s="11" t="s">
        <v>8</v>
      </c>
      <c r="V2203" s="15">
        <v>0</v>
      </c>
      <c r="W2203" s="13">
        <v>0</v>
      </c>
      <c r="X2203" s="15">
        <v>0</v>
      </c>
      <c r="Y2203" s="15">
        <v>0</v>
      </c>
      <c r="Z2203" s="13">
        <v>0</v>
      </c>
      <c r="AA2203" s="15">
        <v>0</v>
      </c>
      <c r="AB2203" s="13">
        <v>0</v>
      </c>
      <c r="AC2203" s="15">
        <v>0</v>
      </c>
      <c r="AD2203" s="13">
        <v>0</v>
      </c>
      <c r="AE2203" s="15">
        <v>0</v>
      </c>
      <c r="AF2203" s="13">
        <v>0</v>
      </c>
      <c r="AG2203" s="15">
        <v>0</v>
      </c>
      <c r="AH2203" s="13">
        <v>0</v>
      </c>
      <c r="AI2203" s="15">
        <v>0</v>
      </c>
      <c r="AJ2203" s="11" t="s">
        <v>17</v>
      </c>
      <c r="AK2203" s="11" t="s">
        <v>1398</v>
      </c>
      <c r="AL2203" s="22">
        <f t="shared" si="102"/>
        <v>2508</v>
      </c>
      <c r="AM2203" s="11" t="str">
        <f>VLOOKUP(O2203,Sheet2!$D$6:$E$14,2,FALSE)</f>
        <v>Spare parts</v>
      </c>
      <c r="AN2203" s="11" t="str">
        <f>VLOOKUP(F2203,Sheet2!$E$10:$F$13,2,FALSE)</f>
        <v>SPM</v>
      </c>
      <c r="AO2203" s="35" t="s">
        <v>14668</v>
      </c>
      <c r="AP2203">
        <f>MATCH(AN2203,Sheet2!$F$5:$F$18,0)</f>
        <v>6</v>
      </c>
      <c r="AQ2203">
        <f>MATCH(AO2203,Sheet2!$F$5:$K$5,0)</f>
        <v>6</v>
      </c>
      <c r="AR2203" s="33">
        <f>INDEX(Sheet2!$F$5:$K$18,OPaL!AP2203,OPaL!AQ2203)</f>
        <v>0.15</v>
      </c>
      <c r="AS2203" s="1">
        <f t="shared" si="104"/>
        <v>14414.614499999998</v>
      </c>
    </row>
    <row r="2204" spans="1:45" x14ac:dyDescent="0.2">
      <c r="A2204" s="11" t="s">
        <v>2212</v>
      </c>
      <c r="B2204" s="11" t="s">
        <v>2213</v>
      </c>
      <c r="C2204" s="11" t="s">
        <v>11903</v>
      </c>
      <c r="D2204" s="21">
        <v>43351</v>
      </c>
      <c r="E2204" s="21" t="s">
        <v>9697</v>
      </c>
      <c r="F2204" s="21" t="s">
        <v>14659</v>
      </c>
      <c r="G2204" s="11" t="s">
        <v>2</v>
      </c>
      <c r="H2204" s="11" t="s">
        <v>3</v>
      </c>
      <c r="I2204" s="11" t="s">
        <v>2214</v>
      </c>
      <c r="J2204" s="12">
        <v>3</v>
      </c>
      <c r="K2204" s="12">
        <v>16767</v>
      </c>
      <c r="L2204" s="12">
        <v>0</v>
      </c>
      <c r="M2204" s="12">
        <v>0</v>
      </c>
      <c r="N2204" s="12">
        <f t="shared" si="103"/>
        <v>16767</v>
      </c>
      <c r="O2204" s="11" t="s">
        <v>5</v>
      </c>
      <c r="P2204" s="13">
        <v>0</v>
      </c>
      <c r="Q2204" s="11" t="s">
        <v>6</v>
      </c>
      <c r="R2204" s="13">
        <v>0</v>
      </c>
      <c r="S2204" s="13">
        <v>0</v>
      </c>
      <c r="T2204" s="11" t="s">
        <v>7</v>
      </c>
      <c r="U2204" s="11" t="s">
        <v>8</v>
      </c>
      <c r="V2204" s="15">
        <v>0</v>
      </c>
      <c r="W2204" s="13">
        <v>0</v>
      </c>
      <c r="X2204" s="15">
        <v>0</v>
      </c>
      <c r="Y2204" s="15">
        <v>0</v>
      </c>
      <c r="Z2204" s="13">
        <v>0</v>
      </c>
      <c r="AA2204" s="15">
        <v>0</v>
      </c>
      <c r="AB2204" s="13">
        <v>0</v>
      </c>
      <c r="AC2204" s="15">
        <v>0</v>
      </c>
      <c r="AD2204" s="13">
        <v>0</v>
      </c>
      <c r="AE2204" s="15">
        <v>0</v>
      </c>
      <c r="AF2204" s="13">
        <v>0</v>
      </c>
      <c r="AG2204" s="15">
        <v>0</v>
      </c>
      <c r="AH2204" s="13">
        <v>0</v>
      </c>
      <c r="AI2204" s="15">
        <v>0</v>
      </c>
      <c r="AJ2204" s="11" t="s">
        <v>9</v>
      </c>
      <c r="AK2204" s="11" t="s">
        <v>13</v>
      </c>
      <c r="AL2204" s="22">
        <f t="shared" si="102"/>
        <v>1941</v>
      </c>
      <c r="AM2204" s="11" t="str">
        <f>VLOOKUP(O2204,Sheet2!$D$6:$E$14,2,FALSE)</f>
        <v>Spare parts</v>
      </c>
      <c r="AN2204" s="11" t="str">
        <f>VLOOKUP(F2204,Sheet2!$E$10:$F$13,2,FALSE)</f>
        <v>SPM</v>
      </c>
      <c r="AO2204" s="35" t="s">
        <v>14668</v>
      </c>
      <c r="AP2204">
        <f>MATCH(AN2204,Sheet2!$F$5:$F$18,0)</f>
        <v>6</v>
      </c>
      <c r="AQ2204">
        <f>MATCH(AO2204,Sheet2!$F$5:$K$5,0)</f>
        <v>6</v>
      </c>
      <c r="AR2204" s="33">
        <f>INDEX(Sheet2!$F$5:$K$18,OPaL!AP2204,OPaL!AQ2204)</f>
        <v>0.15</v>
      </c>
      <c r="AS2204" s="1">
        <f t="shared" si="104"/>
        <v>14251.949999999999</v>
      </c>
    </row>
    <row r="2205" spans="1:45" x14ac:dyDescent="0.2">
      <c r="A2205" s="11" t="s">
        <v>2269</v>
      </c>
      <c r="B2205" s="11" t="s">
        <v>2270</v>
      </c>
      <c r="C2205" s="11" t="s">
        <v>11904</v>
      </c>
      <c r="D2205" s="21">
        <v>43061</v>
      </c>
      <c r="E2205" s="21" t="s">
        <v>9697</v>
      </c>
      <c r="F2205" s="21" t="s">
        <v>14658</v>
      </c>
      <c r="G2205" s="11" t="s">
        <v>2</v>
      </c>
      <c r="H2205" s="11" t="s">
        <v>3</v>
      </c>
      <c r="I2205" s="11" t="s">
        <v>4</v>
      </c>
      <c r="J2205" s="12">
        <v>9</v>
      </c>
      <c r="K2205" s="12">
        <v>16756.740000000002</v>
      </c>
      <c r="L2205" s="12">
        <v>0</v>
      </c>
      <c r="M2205" s="12">
        <v>0</v>
      </c>
      <c r="N2205" s="12">
        <f t="shared" si="103"/>
        <v>16756.740000000002</v>
      </c>
      <c r="O2205" s="11" t="s">
        <v>5</v>
      </c>
      <c r="P2205" s="13">
        <v>0</v>
      </c>
      <c r="Q2205" s="11" t="s">
        <v>6</v>
      </c>
      <c r="R2205" s="13">
        <v>0</v>
      </c>
      <c r="S2205" s="13">
        <v>0</v>
      </c>
      <c r="T2205" s="11" t="s">
        <v>7</v>
      </c>
      <c r="U2205" s="11" t="s">
        <v>8</v>
      </c>
      <c r="V2205" s="15">
        <v>0</v>
      </c>
      <c r="W2205" s="13">
        <v>0</v>
      </c>
      <c r="X2205" s="15">
        <v>0</v>
      </c>
      <c r="Y2205" s="15">
        <v>0</v>
      </c>
      <c r="Z2205" s="13">
        <v>0</v>
      </c>
      <c r="AA2205" s="15">
        <v>0</v>
      </c>
      <c r="AB2205" s="13">
        <v>0</v>
      </c>
      <c r="AC2205" s="15">
        <v>0</v>
      </c>
      <c r="AD2205" s="13">
        <v>0</v>
      </c>
      <c r="AE2205" s="15">
        <v>0</v>
      </c>
      <c r="AF2205" s="13">
        <v>0</v>
      </c>
      <c r="AG2205" s="15">
        <v>0</v>
      </c>
      <c r="AH2205" s="13">
        <v>0</v>
      </c>
      <c r="AI2205" s="15">
        <v>0</v>
      </c>
      <c r="AJ2205" s="11" t="s">
        <v>9</v>
      </c>
      <c r="AK2205" s="11" t="s">
        <v>10</v>
      </c>
      <c r="AL2205" s="22">
        <f t="shared" si="102"/>
        <v>2231</v>
      </c>
      <c r="AM2205" s="11" t="str">
        <f>VLOOKUP(O2205,Sheet2!$D$6:$E$14,2,FALSE)</f>
        <v>Spare parts</v>
      </c>
      <c r="AN2205" s="11" t="str">
        <f>VLOOKUP(F2205,Sheet2!$E$10:$F$13,2,FALSE)</f>
        <v>SPE</v>
      </c>
      <c r="AO2205" s="35" t="s">
        <v>14668</v>
      </c>
      <c r="AP2205">
        <f>MATCH(AN2205,Sheet2!$F$5:$F$18,0)</f>
        <v>7</v>
      </c>
      <c r="AQ2205">
        <f>MATCH(AO2205,Sheet2!$F$5:$K$5,0)</f>
        <v>6</v>
      </c>
      <c r="AR2205" s="33">
        <f>INDEX(Sheet2!$F$5:$K$18,OPaL!AP2205,OPaL!AQ2205)</f>
        <v>0.15</v>
      </c>
      <c r="AS2205" s="1">
        <f t="shared" si="104"/>
        <v>14243.229000000001</v>
      </c>
    </row>
    <row r="2206" spans="1:45" x14ac:dyDescent="0.2">
      <c r="A2206" s="11" t="s">
        <v>8310</v>
      </c>
      <c r="B2206" s="11" t="s">
        <v>8311</v>
      </c>
      <c r="C2206" s="11" t="s">
        <v>11905</v>
      </c>
      <c r="D2206" s="21">
        <v>44832</v>
      </c>
      <c r="E2206" s="21" t="s">
        <v>9771</v>
      </c>
      <c r="F2206" s="21" t="s">
        <v>14659</v>
      </c>
      <c r="G2206" s="11" t="s">
        <v>2</v>
      </c>
      <c r="H2206" s="11" t="s">
        <v>350</v>
      </c>
      <c r="I2206" s="11" t="s">
        <v>4</v>
      </c>
      <c r="J2206" s="12">
        <v>84</v>
      </c>
      <c r="K2206" s="12">
        <v>16728.599999999999</v>
      </c>
      <c r="L2206" s="12">
        <v>0</v>
      </c>
      <c r="M2206" s="12">
        <v>0</v>
      </c>
      <c r="N2206" s="12">
        <f t="shared" si="103"/>
        <v>16728.599999999999</v>
      </c>
      <c r="O2206" s="11" t="s">
        <v>8227</v>
      </c>
      <c r="P2206" s="13">
        <v>0</v>
      </c>
      <c r="Q2206" s="11" t="s">
        <v>6</v>
      </c>
      <c r="R2206" s="13">
        <v>0</v>
      </c>
      <c r="S2206" s="13">
        <v>0</v>
      </c>
      <c r="T2206" s="11" t="s">
        <v>7</v>
      </c>
      <c r="U2206" s="11" t="s">
        <v>8</v>
      </c>
      <c r="V2206" s="15">
        <v>0</v>
      </c>
      <c r="W2206" s="13">
        <v>0</v>
      </c>
      <c r="X2206" s="15">
        <v>0</v>
      </c>
      <c r="Y2206" s="15">
        <v>0</v>
      </c>
      <c r="Z2206" s="13">
        <v>0</v>
      </c>
      <c r="AA2206" s="15">
        <v>0</v>
      </c>
      <c r="AB2206" s="13">
        <v>0</v>
      </c>
      <c r="AC2206" s="15">
        <v>0</v>
      </c>
      <c r="AD2206" s="13">
        <v>0</v>
      </c>
      <c r="AE2206" s="15">
        <v>0</v>
      </c>
      <c r="AF2206" s="13">
        <v>0</v>
      </c>
      <c r="AG2206" s="15">
        <v>0</v>
      </c>
      <c r="AH2206" s="13">
        <v>0</v>
      </c>
      <c r="AI2206" s="15">
        <v>0</v>
      </c>
      <c r="AJ2206" s="11" t="s">
        <v>352</v>
      </c>
      <c r="AK2206" s="11" t="s">
        <v>8228</v>
      </c>
      <c r="AL2206" s="22">
        <f t="shared" si="102"/>
        <v>460</v>
      </c>
      <c r="AM2206" s="11" t="str">
        <f>VLOOKUP(O2206,Sheet2!$D$6:$E$14,2,FALSE)</f>
        <v>Consumables</v>
      </c>
      <c r="AN2206" s="11" t="str">
        <f>VLOOKUP(F2206,Sheet2!$E$15:$F$18,2,FALSE)</f>
        <v>CM</v>
      </c>
      <c r="AO2206" s="35" t="s">
        <v>14668</v>
      </c>
      <c r="AP2206">
        <f>MATCH(AN2206,Sheet2!$F$5:$F$18,0)</f>
        <v>13</v>
      </c>
      <c r="AQ2206">
        <f>MATCH(AO2206,Sheet2!$F$5:$K$5,0)</f>
        <v>6</v>
      </c>
      <c r="AR2206" s="33">
        <f>INDEX(Sheet2!$F$5:$K$18,OPaL!AP2206,OPaL!AQ2206)</f>
        <v>0.2</v>
      </c>
      <c r="AS2206" s="1">
        <f t="shared" si="104"/>
        <v>13382.88</v>
      </c>
    </row>
    <row r="2207" spans="1:45" x14ac:dyDescent="0.2">
      <c r="A2207" s="11" t="s">
        <v>1873</v>
      </c>
      <c r="B2207" s="11" t="s">
        <v>1874</v>
      </c>
      <c r="C2207" s="11" t="s">
        <v>11906</v>
      </c>
      <c r="D2207" s="21">
        <v>42943</v>
      </c>
      <c r="E2207" s="21" t="s">
        <v>9697</v>
      </c>
      <c r="F2207" s="21" t="s">
        <v>14659</v>
      </c>
      <c r="G2207" s="11" t="s">
        <v>2</v>
      </c>
      <c r="H2207" s="11" t="s">
        <v>16</v>
      </c>
      <c r="I2207" s="11" t="s">
        <v>4</v>
      </c>
      <c r="J2207" s="13">
        <v>20</v>
      </c>
      <c r="K2207" s="12">
        <v>16703.52</v>
      </c>
      <c r="L2207" s="12">
        <v>0</v>
      </c>
      <c r="M2207" s="12">
        <v>0</v>
      </c>
      <c r="N2207" s="12">
        <f t="shared" si="103"/>
        <v>16703.52</v>
      </c>
      <c r="O2207" s="11" t="s">
        <v>5</v>
      </c>
      <c r="P2207" s="13">
        <v>0</v>
      </c>
      <c r="Q2207" s="11" t="s">
        <v>6</v>
      </c>
      <c r="R2207" s="13">
        <v>0</v>
      </c>
      <c r="S2207" s="13">
        <v>0</v>
      </c>
      <c r="T2207" s="11" t="s">
        <v>7</v>
      </c>
      <c r="U2207" s="11" t="s">
        <v>8</v>
      </c>
      <c r="V2207" s="15">
        <v>0</v>
      </c>
      <c r="W2207" s="13">
        <v>0</v>
      </c>
      <c r="X2207" s="15">
        <v>0</v>
      </c>
      <c r="Y2207" s="15">
        <v>0</v>
      </c>
      <c r="Z2207" s="13">
        <v>0</v>
      </c>
      <c r="AA2207" s="15">
        <v>0</v>
      </c>
      <c r="AB2207" s="13">
        <v>0</v>
      </c>
      <c r="AC2207" s="15">
        <v>0</v>
      </c>
      <c r="AD2207" s="13">
        <v>0</v>
      </c>
      <c r="AE2207" s="15">
        <v>0</v>
      </c>
      <c r="AF2207" s="13">
        <v>0</v>
      </c>
      <c r="AG2207" s="15">
        <v>0</v>
      </c>
      <c r="AH2207" s="13">
        <v>0</v>
      </c>
      <c r="AI2207" s="15">
        <v>0</v>
      </c>
      <c r="AJ2207" s="11" t="s">
        <v>17</v>
      </c>
      <c r="AK2207" s="11" t="s">
        <v>13</v>
      </c>
      <c r="AL2207" s="22">
        <f t="shared" si="102"/>
        <v>2349</v>
      </c>
      <c r="AM2207" s="11" t="str">
        <f>VLOOKUP(O2207,Sheet2!$D$6:$E$14,2,FALSE)</f>
        <v>Spare parts</v>
      </c>
      <c r="AN2207" s="11" t="str">
        <f>VLOOKUP(F2207,Sheet2!$E$10:$F$13,2,FALSE)</f>
        <v>SPM</v>
      </c>
      <c r="AO2207" s="35" t="s">
        <v>14668</v>
      </c>
      <c r="AP2207">
        <f>MATCH(AN2207,Sheet2!$F$5:$F$18,0)</f>
        <v>6</v>
      </c>
      <c r="AQ2207">
        <f>MATCH(AO2207,Sheet2!$F$5:$K$5,0)</f>
        <v>6</v>
      </c>
      <c r="AR2207" s="33">
        <f>INDEX(Sheet2!$F$5:$K$18,OPaL!AP2207,OPaL!AQ2207)</f>
        <v>0.15</v>
      </c>
      <c r="AS2207" s="1">
        <f t="shared" si="104"/>
        <v>14197.992</v>
      </c>
    </row>
    <row r="2208" spans="1:45" x14ac:dyDescent="0.2">
      <c r="A2208" s="11" t="s">
        <v>7976</v>
      </c>
      <c r="B2208" s="11" t="s">
        <v>7977</v>
      </c>
      <c r="C2208" s="11" t="s">
        <v>11907</v>
      </c>
      <c r="D2208" s="21">
        <v>43109</v>
      </c>
      <c r="E2208" s="21" t="s">
        <v>9697</v>
      </c>
      <c r="F2208" s="21" t="s">
        <v>14659</v>
      </c>
      <c r="G2208" s="11" t="s">
        <v>2</v>
      </c>
      <c r="H2208" s="11" t="s">
        <v>16</v>
      </c>
      <c r="I2208" s="11" t="s">
        <v>4</v>
      </c>
      <c r="J2208" s="13">
        <v>3</v>
      </c>
      <c r="K2208" s="12">
        <v>16700.57</v>
      </c>
      <c r="L2208" s="12">
        <v>0</v>
      </c>
      <c r="M2208" s="12">
        <v>0</v>
      </c>
      <c r="N2208" s="12">
        <f t="shared" si="103"/>
        <v>16700.57</v>
      </c>
      <c r="O2208" s="11" t="s">
        <v>5</v>
      </c>
      <c r="P2208" s="13">
        <v>0</v>
      </c>
      <c r="Q2208" s="11" t="s">
        <v>6</v>
      </c>
      <c r="R2208" s="13">
        <v>0</v>
      </c>
      <c r="S2208" s="13">
        <v>0</v>
      </c>
      <c r="T2208" s="11" t="s">
        <v>7</v>
      </c>
      <c r="U2208" s="11" t="s">
        <v>8</v>
      </c>
      <c r="V2208" s="15">
        <v>0</v>
      </c>
      <c r="W2208" s="13">
        <v>0</v>
      </c>
      <c r="X2208" s="15">
        <v>0</v>
      </c>
      <c r="Y2208" s="15">
        <v>0</v>
      </c>
      <c r="Z2208" s="13">
        <v>0</v>
      </c>
      <c r="AA2208" s="15">
        <v>0</v>
      </c>
      <c r="AB2208" s="13">
        <v>0</v>
      </c>
      <c r="AC2208" s="15">
        <v>0</v>
      </c>
      <c r="AD2208" s="13">
        <v>0</v>
      </c>
      <c r="AE2208" s="15">
        <v>0</v>
      </c>
      <c r="AF2208" s="13">
        <v>0</v>
      </c>
      <c r="AG2208" s="15">
        <v>0</v>
      </c>
      <c r="AH2208" s="13">
        <v>0</v>
      </c>
      <c r="AI2208" s="15">
        <v>0</v>
      </c>
      <c r="AJ2208" s="11" t="s">
        <v>17</v>
      </c>
      <c r="AK2208" s="11" t="s">
        <v>1398</v>
      </c>
      <c r="AL2208" s="22">
        <f t="shared" si="102"/>
        <v>2183</v>
      </c>
      <c r="AM2208" s="11" t="str">
        <f>VLOOKUP(O2208,Sheet2!$D$6:$E$14,2,FALSE)</f>
        <v>Spare parts</v>
      </c>
      <c r="AN2208" s="11" t="str">
        <f>VLOOKUP(F2208,Sheet2!$E$10:$F$13,2,FALSE)</f>
        <v>SPM</v>
      </c>
      <c r="AO2208" s="35" t="s">
        <v>14668</v>
      </c>
      <c r="AP2208">
        <f>MATCH(AN2208,Sheet2!$F$5:$F$18,0)</f>
        <v>6</v>
      </c>
      <c r="AQ2208">
        <f>MATCH(AO2208,Sheet2!$F$5:$K$5,0)</f>
        <v>6</v>
      </c>
      <c r="AR2208" s="33">
        <f>INDEX(Sheet2!$F$5:$K$18,OPaL!AP2208,OPaL!AQ2208)</f>
        <v>0.15</v>
      </c>
      <c r="AS2208" s="1">
        <f t="shared" si="104"/>
        <v>14195.484499999999</v>
      </c>
    </row>
    <row r="2209" spans="1:45" x14ac:dyDescent="0.2">
      <c r="A2209" s="11" t="s">
        <v>2239</v>
      </c>
      <c r="B2209" s="11" t="s">
        <v>2240</v>
      </c>
      <c r="C2209" s="11" t="s">
        <v>11908</v>
      </c>
      <c r="D2209" s="21">
        <v>44393</v>
      </c>
      <c r="E2209" s="21" t="s">
        <v>9810</v>
      </c>
      <c r="F2209" s="21" t="s">
        <v>14658</v>
      </c>
      <c r="G2209" s="11" t="s">
        <v>2</v>
      </c>
      <c r="H2209" s="11" t="s">
        <v>3</v>
      </c>
      <c r="I2209" s="11" t="s">
        <v>4</v>
      </c>
      <c r="J2209" s="12">
        <v>2</v>
      </c>
      <c r="K2209" s="12">
        <v>16686.060000000001</v>
      </c>
      <c r="L2209" s="12">
        <v>0</v>
      </c>
      <c r="M2209" s="12">
        <v>0</v>
      </c>
      <c r="N2209" s="12">
        <f t="shared" si="103"/>
        <v>16686.060000000001</v>
      </c>
      <c r="O2209" s="11" t="s">
        <v>5</v>
      </c>
      <c r="P2209" s="13">
        <v>0</v>
      </c>
      <c r="Q2209" s="11" t="s">
        <v>6</v>
      </c>
      <c r="R2209" s="13">
        <v>0</v>
      </c>
      <c r="S2209" s="13">
        <v>0</v>
      </c>
      <c r="T2209" s="11" t="s">
        <v>7</v>
      </c>
      <c r="U2209" s="11" t="s">
        <v>8</v>
      </c>
      <c r="V2209" s="15">
        <v>0</v>
      </c>
      <c r="W2209" s="13">
        <v>0</v>
      </c>
      <c r="X2209" s="15">
        <v>0</v>
      </c>
      <c r="Y2209" s="15">
        <v>0</v>
      </c>
      <c r="Z2209" s="13">
        <v>0</v>
      </c>
      <c r="AA2209" s="15">
        <v>0</v>
      </c>
      <c r="AB2209" s="13">
        <v>0</v>
      </c>
      <c r="AC2209" s="15">
        <v>0</v>
      </c>
      <c r="AD2209" s="13">
        <v>0</v>
      </c>
      <c r="AE2209" s="15">
        <v>0</v>
      </c>
      <c r="AF2209" s="13">
        <v>0</v>
      </c>
      <c r="AG2209" s="15">
        <v>0</v>
      </c>
      <c r="AH2209" s="13">
        <v>0</v>
      </c>
      <c r="AI2209" s="15">
        <v>0</v>
      </c>
      <c r="AJ2209" s="11" t="s">
        <v>9</v>
      </c>
      <c r="AK2209" s="11" t="s">
        <v>10</v>
      </c>
      <c r="AL2209" s="22">
        <f t="shared" si="102"/>
        <v>899</v>
      </c>
      <c r="AM2209" s="11" t="str">
        <f>VLOOKUP(O2209,Sheet2!$D$6:$E$14,2,FALSE)</f>
        <v>Spare parts</v>
      </c>
      <c r="AN2209" s="11" t="str">
        <f>VLOOKUP(F2209,Sheet2!$E$10:$F$13,2,FALSE)</f>
        <v>SPE</v>
      </c>
      <c r="AO2209" s="35" t="s">
        <v>14668</v>
      </c>
      <c r="AP2209">
        <f>MATCH(AN2209,Sheet2!$F$5:$F$18,0)</f>
        <v>7</v>
      </c>
      <c r="AQ2209">
        <f>MATCH(AO2209,Sheet2!$F$5:$K$5,0)</f>
        <v>6</v>
      </c>
      <c r="AR2209" s="33">
        <f>INDEX(Sheet2!$F$5:$K$18,OPaL!AP2209,OPaL!AQ2209)</f>
        <v>0.15</v>
      </c>
      <c r="AS2209" s="1">
        <f t="shared" si="104"/>
        <v>14183.151</v>
      </c>
    </row>
    <row r="2210" spans="1:45" x14ac:dyDescent="0.2">
      <c r="A2210" s="11" t="s">
        <v>3963</v>
      </c>
      <c r="B2210" s="11" t="s">
        <v>3964</v>
      </c>
      <c r="C2210" s="11" t="s">
        <v>11909</v>
      </c>
      <c r="D2210" s="21">
        <v>42416</v>
      </c>
      <c r="E2210" s="21" t="s">
        <v>9697</v>
      </c>
      <c r="F2210" s="21" t="s">
        <v>14659</v>
      </c>
      <c r="G2210" s="11" t="s">
        <v>2</v>
      </c>
      <c r="H2210" s="11" t="s">
        <v>16</v>
      </c>
      <c r="I2210" s="11" t="s">
        <v>4</v>
      </c>
      <c r="J2210" s="12">
        <v>1</v>
      </c>
      <c r="K2210" s="12">
        <v>16651</v>
      </c>
      <c r="L2210" s="12">
        <v>0</v>
      </c>
      <c r="M2210" s="12">
        <v>0</v>
      </c>
      <c r="N2210" s="12">
        <f t="shared" si="103"/>
        <v>16651</v>
      </c>
      <c r="O2210" s="11" t="s">
        <v>5</v>
      </c>
      <c r="P2210" s="13">
        <v>0</v>
      </c>
      <c r="Q2210" s="11" t="s">
        <v>6</v>
      </c>
      <c r="R2210" s="13">
        <v>0</v>
      </c>
      <c r="S2210" s="13">
        <v>0</v>
      </c>
      <c r="T2210" s="11" t="s">
        <v>7</v>
      </c>
      <c r="U2210" s="11" t="s">
        <v>8</v>
      </c>
      <c r="V2210" s="15">
        <v>0</v>
      </c>
      <c r="W2210" s="13">
        <v>0</v>
      </c>
      <c r="X2210" s="15">
        <v>0</v>
      </c>
      <c r="Y2210" s="15">
        <v>0</v>
      </c>
      <c r="Z2210" s="13">
        <v>0</v>
      </c>
      <c r="AA2210" s="15">
        <v>0</v>
      </c>
      <c r="AB2210" s="13">
        <v>0</v>
      </c>
      <c r="AC2210" s="15">
        <v>0</v>
      </c>
      <c r="AD2210" s="13">
        <v>0</v>
      </c>
      <c r="AE2210" s="15">
        <v>0</v>
      </c>
      <c r="AF2210" s="13">
        <v>0</v>
      </c>
      <c r="AG2210" s="15">
        <v>0</v>
      </c>
      <c r="AH2210" s="13">
        <v>0</v>
      </c>
      <c r="AI2210" s="15">
        <v>0</v>
      </c>
      <c r="AJ2210" s="11" t="s">
        <v>17</v>
      </c>
      <c r="AK2210" s="11" t="s">
        <v>1398</v>
      </c>
      <c r="AL2210" s="22">
        <f t="shared" si="102"/>
        <v>2876</v>
      </c>
      <c r="AM2210" s="11" t="str">
        <f>VLOOKUP(O2210,Sheet2!$D$6:$E$14,2,FALSE)</f>
        <v>Spare parts</v>
      </c>
      <c r="AN2210" s="11" t="str">
        <f>VLOOKUP(F2210,Sheet2!$E$10:$F$13,2,FALSE)</f>
        <v>SPM</v>
      </c>
      <c r="AO2210" s="35" t="s">
        <v>14668</v>
      </c>
      <c r="AP2210">
        <f>MATCH(AN2210,Sheet2!$F$5:$F$18,0)</f>
        <v>6</v>
      </c>
      <c r="AQ2210">
        <f>MATCH(AO2210,Sheet2!$F$5:$K$5,0)</f>
        <v>6</v>
      </c>
      <c r="AR2210" s="33">
        <f>INDEX(Sheet2!$F$5:$K$18,OPaL!AP2210,OPaL!AQ2210)</f>
        <v>0.15</v>
      </c>
      <c r="AS2210" s="1">
        <f t="shared" si="104"/>
        <v>14153.35</v>
      </c>
    </row>
    <row r="2211" spans="1:45" x14ac:dyDescent="0.2">
      <c r="A2211" s="11" t="s">
        <v>5101</v>
      </c>
      <c r="B2211" s="11" t="s">
        <v>5102</v>
      </c>
      <c r="C2211" s="11" t="s">
        <v>11910</v>
      </c>
      <c r="D2211" s="21">
        <v>44650</v>
      </c>
      <c r="E2211" s="21" t="s">
        <v>9697</v>
      </c>
      <c r="F2211" s="21" t="s">
        <v>14659</v>
      </c>
      <c r="G2211" s="11" t="s">
        <v>2</v>
      </c>
      <c r="H2211" s="11" t="s">
        <v>16</v>
      </c>
      <c r="I2211" s="11" t="s">
        <v>4</v>
      </c>
      <c r="J2211" s="12">
        <v>3</v>
      </c>
      <c r="K2211" s="12">
        <v>16629.5</v>
      </c>
      <c r="L2211" s="12">
        <v>0</v>
      </c>
      <c r="M2211" s="12">
        <v>0</v>
      </c>
      <c r="N2211" s="12">
        <f t="shared" si="103"/>
        <v>16629.5</v>
      </c>
      <c r="O2211" s="11" t="s">
        <v>5</v>
      </c>
      <c r="P2211" s="13">
        <v>0</v>
      </c>
      <c r="Q2211" s="11" t="s">
        <v>6</v>
      </c>
      <c r="R2211" s="13">
        <v>0</v>
      </c>
      <c r="S2211" s="13">
        <v>0</v>
      </c>
      <c r="T2211" s="11" t="s">
        <v>7</v>
      </c>
      <c r="U2211" s="11" t="s">
        <v>8</v>
      </c>
      <c r="V2211" s="15">
        <v>0</v>
      </c>
      <c r="W2211" s="13">
        <v>0</v>
      </c>
      <c r="X2211" s="15">
        <v>0</v>
      </c>
      <c r="Y2211" s="15">
        <v>0</v>
      </c>
      <c r="Z2211" s="13">
        <v>0</v>
      </c>
      <c r="AA2211" s="15">
        <v>0</v>
      </c>
      <c r="AB2211" s="13">
        <v>0</v>
      </c>
      <c r="AC2211" s="15">
        <v>0</v>
      </c>
      <c r="AD2211" s="13">
        <v>0</v>
      </c>
      <c r="AE2211" s="15">
        <v>0</v>
      </c>
      <c r="AF2211" s="13">
        <v>0</v>
      </c>
      <c r="AG2211" s="15">
        <v>0</v>
      </c>
      <c r="AH2211" s="13">
        <v>0</v>
      </c>
      <c r="AI2211" s="15">
        <v>0</v>
      </c>
      <c r="AJ2211" s="11" t="s">
        <v>17</v>
      </c>
      <c r="AK2211" s="11" t="s">
        <v>1398</v>
      </c>
      <c r="AL2211" s="22">
        <f t="shared" si="102"/>
        <v>642</v>
      </c>
      <c r="AM2211" s="11" t="str">
        <f>VLOOKUP(O2211,Sheet2!$D$6:$E$14,2,FALSE)</f>
        <v>Spare parts</v>
      </c>
      <c r="AN2211" s="11" t="str">
        <f>VLOOKUP(F2211,Sheet2!$E$10:$F$13,2,FALSE)</f>
        <v>SPM</v>
      </c>
      <c r="AO2211" s="35" t="s">
        <v>14668</v>
      </c>
      <c r="AP2211">
        <f>MATCH(AN2211,Sheet2!$F$5:$F$18,0)</f>
        <v>6</v>
      </c>
      <c r="AQ2211">
        <f>MATCH(AO2211,Sheet2!$F$5:$K$5,0)</f>
        <v>6</v>
      </c>
      <c r="AR2211" s="33">
        <f>INDEX(Sheet2!$F$5:$K$18,OPaL!AP2211,OPaL!AQ2211)</f>
        <v>0.15</v>
      </c>
      <c r="AS2211" s="1">
        <f t="shared" si="104"/>
        <v>14135.074999999999</v>
      </c>
    </row>
    <row r="2212" spans="1:45" x14ac:dyDescent="0.2">
      <c r="A2212" s="11" t="s">
        <v>4841</v>
      </c>
      <c r="B2212" s="11" t="s">
        <v>4842</v>
      </c>
      <c r="C2212" s="11" t="s">
        <v>11911</v>
      </c>
      <c r="D2212" s="21">
        <v>42975</v>
      </c>
      <c r="E2212" s="21" t="s">
        <v>9697</v>
      </c>
      <c r="F2212" s="21" t="s">
        <v>14659</v>
      </c>
      <c r="G2212" s="11" t="s">
        <v>2</v>
      </c>
      <c r="H2212" s="11" t="s">
        <v>16</v>
      </c>
      <c r="I2212" s="11" t="s">
        <v>4</v>
      </c>
      <c r="J2212" s="13">
        <v>5</v>
      </c>
      <c r="K2212" s="12">
        <v>16620</v>
      </c>
      <c r="L2212" s="12">
        <v>0</v>
      </c>
      <c r="M2212" s="12">
        <v>0</v>
      </c>
      <c r="N2212" s="12">
        <f t="shared" si="103"/>
        <v>16620</v>
      </c>
      <c r="O2212" s="11" t="s">
        <v>5</v>
      </c>
      <c r="P2212" s="13">
        <v>0</v>
      </c>
      <c r="Q2212" s="11" t="s">
        <v>6</v>
      </c>
      <c r="R2212" s="13">
        <v>0</v>
      </c>
      <c r="S2212" s="13">
        <v>0</v>
      </c>
      <c r="T2212" s="11" t="s">
        <v>7</v>
      </c>
      <c r="U2212" s="11" t="s">
        <v>8</v>
      </c>
      <c r="V2212" s="15">
        <v>0</v>
      </c>
      <c r="W2212" s="13">
        <v>0</v>
      </c>
      <c r="X2212" s="15">
        <v>0</v>
      </c>
      <c r="Y2212" s="15">
        <v>0</v>
      </c>
      <c r="Z2212" s="13">
        <v>0</v>
      </c>
      <c r="AA2212" s="15">
        <v>0</v>
      </c>
      <c r="AB2212" s="13">
        <v>0</v>
      </c>
      <c r="AC2212" s="15">
        <v>0</v>
      </c>
      <c r="AD2212" s="13">
        <v>0</v>
      </c>
      <c r="AE2212" s="15">
        <v>0</v>
      </c>
      <c r="AF2212" s="13">
        <v>0</v>
      </c>
      <c r="AG2212" s="15">
        <v>0</v>
      </c>
      <c r="AH2212" s="13">
        <v>0</v>
      </c>
      <c r="AI2212" s="15">
        <v>0</v>
      </c>
      <c r="AJ2212" s="11" t="s">
        <v>17</v>
      </c>
      <c r="AK2212" s="11" t="s">
        <v>1398</v>
      </c>
      <c r="AL2212" s="22">
        <f t="shared" si="102"/>
        <v>2317</v>
      </c>
      <c r="AM2212" s="11" t="str">
        <f>VLOOKUP(O2212,Sheet2!$D$6:$E$14,2,FALSE)</f>
        <v>Spare parts</v>
      </c>
      <c r="AN2212" s="11" t="str">
        <f>VLOOKUP(F2212,Sheet2!$E$10:$F$13,2,FALSE)</f>
        <v>SPM</v>
      </c>
      <c r="AO2212" s="35" t="s">
        <v>14668</v>
      </c>
      <c r="AP2212">
        <f>MATCH(AN2212,Sheet2!$F$5:$F$18,0)</f>
        <v>6</v>
      </c>
      <c r="AQ2212">
        <f>MATCH(AO2212,Sheet2!$F$5:$K$5,0)</f>
        <v>6</v>
      </c>
      <c r="AR2212" s="33">
        <f>INDEX(Sheet2!$F$5:$K$18,OPaL!AP2212,OPaL!AQ2212)</f>
        <v>0.15</v>
      </c>
      <c r="AS2212" s="1">
        <f t="shared" si="104"/>
        <v>14127</v>
      </c>
    </row>
    <row r="2213" spans="1:45" x14ac:dyDescent="0.2">
      <c r="A2213" s="11" t="s">
        <v>4221</v>
      </c>
      <c r="B2213" s="11" t="s">
        <v>4222</v>
      </c>
      <c r="C2213" s="11" t="s">
        <v>11111</v>
      </c>
      <c r="D2213" s="21">
        <v>44917</v>
      </c>
      <c r="E2213" s="21"/>
      <c r="F2213" s="21" t="s">
        <v>14659</v>
      </c>
      <c r="G2213" s="11" t="s">
        <v>2</v>
      </c>
      <c r="H2213" s="11" t="s">
        <v>16</v>
      </c>
      <c r="I2213" s="11" t="s">
        <v>4</v>
      </c>
      <c r="J2213" s="13">
        <v>2</v>
      </c>
      <c r="K2213" s="12">
        <v>16604.22</v>
      </c>
      <c r="L2213" s="12">
        <v>0</v>
      </c>
      <c r="M2213" s="12">
        <v>0</v>
      </c>
      <c r="N2213" s="12">
        <f t="shared" si="103"/>
        <v>16604.22</v>
      </c>
      <c r="O2213" s="11" t="s">
        <v>5</v>
      </c>
      <c r="P2213" s="13">
        <v>0</v>
      </c>
      <c r="Q2213" s="11" t="s">
        <v>6</v>
      </c>
      <c r="R2213" s="13">
        <v>0</v>
      </c>
      <c r="S2213" s="13">
        <v>0</v>
      </c>
      <c r="T2213" s="11" t="s">
        <v>7</v>
      </c>
      <c r="U2213" s="11" t="s">
        <v>8</v>
      </c>
      <c r="V2213" s="15">
        <v>0</v>
      </c>
      <c r="W2213" s="13">
        <v>0</v>
      </c>
      <c r="X2213" s="15">
        <v>0</v>
      </c>
      <c r="Y2213" s="15">
        <v>0</v>
      </c>
      <c r="Z2213" s="13">
        <v>0</v>
      </c>
      <c r="AA2213" s="15">
        <v>0</v>
      </c>
      <c r="AB2213" s="13">
        <v>0</v>
      </c>
      <c r="AC2213" s="15">
        <v>0</v>
      </c>
      <c r="AD2213" s="13">
        <v>0</v>
      </c>
      <c r="AE2213" s="15">
        <v>0</v>
      </c>
      <c r="AF2213" s="13">
        <v>0</v>
      </c>
      <c r="AG2213" s="15">
        <v>0</v>
      </c>
      <c r="AH2213" s="13">
        <v>0</v>
      </c>
      <c r="AI2213" s="15">
        <v>0</v>
      </c>
      <c r="AJ2213" s="11" t="s">
        <v>17</v>
      </c>
      <c r="AK2213" s="11" t="s">
        <v>1398</v>
      </c>
      <c r="AL2213" s="22">
        <f t="shared" si="102"/>
        <v>375</v>
      </c>
      <c r="AM2213" s="11" t="str">
        <f>VLOOKUP(O2213,Sheet2!$D$6:$E$14,2,FALSE)</f>
        <v>Spare parts</v>
      </c>
      <c r="AN2213" s="11" t="str">
        <f>VLOOKUP(F2213,Sheet2!$E$10:$F$13,2,FALSE)</f>
        <v>SPM</v>
      </c>
      <c r="AO2213" s="35" t="s">
        <v>14668</v>
      </c>
      <c r="AP2213">
        <f>MATCH(AN2213,Sheet2!$F$5:$F$18,0)</f>
        <v>6</v>
      </c>
      <c r="AQ2213">
        <f>MATCH(AO2213,Sheet2!$F$5:$K$5,0)</f>
        <v>6</v>
      </c>
      <c r="AR2213" s="33">
        <f>INDEX(Sheet2!$F$5:$K$18,OPaL!AP2213,OPaL!AQ2213)</f>
        <v>0.15</v>
      </c>
      <c r="AS2213" s="1">
        <f t="shared" si="104"/>
        <v>14113.587000000001</v>
      </c>
    </row>
    <row r="2214" spans="1:45" x14ac:dyDescent="0.2">
      <c r="A2214" s="11" t="s">
        <v>8682</v>
      </c>
      <c r="B2214" s="11" t="s">
        <v>8683</v>
      </c>
      <c r="C2214" s="11" t="s">
        <v>11912</v>
      </c>
      <c r="D2214" s="21">
        <v>45197</v>
      </c>
      <c r="E2214" s="21" t="s">
        <v>9731</v>
      </c>
      <c r="F2214" s="21" t="s">
        <v>14659</v>
      </c>
      <c r="G2214" s="11" t="s">
        <v>2</v>
      </c>
      <c r="H2214" s="11" t="s">
        <v>350</v>
      </c>
      <c r="I2214" s="11" t="s">
        <v>4</v>
      </c>
      <c r="J2214" s="13">
        <v>13</v>
      </c>
      <c r="K2214" s="12">
        <v>16598.38</v>
      </c>
      <c r="L2214" s="12">
        <v>0</v>
      </c>
      <c r="M2214" s="12">
        <v>0</v>
      </c>
      <c r="N2214" s="12">
        <f t="shared" si="103"/>
        <v>16598.38</v>
      </c>
      <c r="O2214" s="11" t="s">
        <v>8227</v>
      </c>
      <c r="P2214" s="13">
        <v>0</v>
      </c>
      <c r="Q2214" s="11" t="s">
        <v>6</v>
      </c>
      <c r="R2214" s="13">
        <v>0</v>
      </c>
      <c r="S2214" s="13">
        <v>0</v>
      </c>
      <c r="T2214" s="11" t="s">
        <v>7</v>
      </c>
      <c r="U2214" s="11" t="s">
        <v>8</v>
      </c>
      <c r="V2214" s="15">
        <v>0</v>
      </c>
      <c r="W2214" s="13">
        <v>0</v>
      </c>
      <c r="X2214" s="15">
        <v>0</v>
      </c>
      <c r="Y2214" s="15">
        <v>0</v>
      </c>
      <c r="Z2214" s="13">
        <v>0</v>
      </c>
      <c r="AA2214" s="15">
        <v>0</v>
      </c>
      <c r="AB2214" s="13">
        <v>0</v>
      </c>
      <c r="AC2214" s="15">
        <v>0</v>
      </c>
      <c r="AD2214" s="13">
        <v>0</v>
      </c>
      <c r="AE2214" s="15">
        <v>0</v>
      </c>
      <c r="AF2214" s="13">
        <v>0</v>
      </c>
      <c r="AG2214" s="15">
        <v>0</v>
      </c>
      <c r="AH2214" s="13">
        <v>0</v>
      </c>
      <c r="AI2214" s="15">
        <v>0</v>
      </c>
      <c r="AJ2214" s="11" t="s">
        <v>352</v>
      </c>
      <c r="AK2214" s="11" t="s">
        <v>8228</v>
      </c>
      <c r="AL2214" s="22">
        <f t="shared" si="102"/>
        <v>95</v>
      </c>
      <c r="AM2214" s="11" t="str">
        <f>VLOOKUP(O2214,Sheet2!$D$6:$E$14,2,FALSE)</f>
        <v>Consumables</v>
      </c>
      <c r="AN2214" s="11" t="str">
        <f>VLOOKUP(F2214,Sheet2!$E$15:$F$18,2,FALSE)</f>
        <v>CM</v>
      </c>
      <c r="AO2214" s="35" t="s">
        <v>14665</v>
      </c>
      <c r="AP2214">
        <f>MATCH(AN2214,Sheet2!$F$5:$F$18,0)</f>
        <v>13</v>
      </c>
      <c r="AQ2214">
        <f>MATCH(AO2214,Sheet2!$F$5:$K$5,0)</f>
        <v>3</v>
      </c>
      <c r="AR2214" s="33">
        <f>INDEX(Sheet2!$F$5:$K$18,OPaL!AP2214,OPaL!AQ2214)</f>
        <v>0</v>
      </c>
      <c r="AS2214" s="1">
        <f t="shared" si="104"/>
        <v>16598.38</v>
      </c>
    </row>
    <row r="2215" spans="1:45" x14ac:dyDescent="0.2">
      <c r="A2215" s="11" t="s">
        <v>1921</v>
      </c>
      <c r="B2215" s="11" t="s">
        <v>1922</v>
      </c>
      <c r="C2215" s="11" t="s">
        <v>11913</v>
      </c>
      <c r="D2215" s="21">
        <v>42943</v>
      </c>
      <c r="E2215" s="21" t="s">
        <v>9697</v>
      </c>
      <c r="F2215" s="21" t="s">
        <v>14659</v>
      </c>
      <c r="G2215" s="11" t="s">
        <v>2</v>
      </c>
      <c r="H2215" s="11" t="s">
        <v>16</v>
      </c>
      <c r="I2215" s="11" t="s">
        <v>4</v>
      </c>
      <c r="J2215" s="12">
        <v>1</v>
      </c>
      <c r="K2215" s="12">
        <v>16539.63</v>
      </c>
      <c r="L2215" s="12">
        <v>0</v>
      </c>
      <c r="M2215" s="12">
        <v>0</v>
      </c>
      <c r="N2215" s="12">
        <f t="shared" si="103"/>
        <v>16539.63</v>
      </c>
      <c r="O2215" s="11" t="s">
        <v>5</v>
      </c>
      <c r="P2215" s="13">
        <v>0</v>
      </c>
      <c r="Q2215" s="11" t="s">
        <v>6</v>
      </c>
      <c r="R2215" s="13">
        <v>0</v>
      </c>
      <c r="S2215" s="13">
        <v>0</v>
      </c>
      <c r="T2215" s="11" t="s">
        <v>7</v>
      </c>
      <c r="U2215" s="11" t="s">
        <v>8</v>
      </c>
      <c r="V2215" s="15">
        <v>0</v>
      </c>
      <c r="W2215" s="13">
        <v>0</v>
      </c>
      <c r="X2215" s="15">
        <v>0</v>
      </c>
      <c r="Y2215" s="15">
        <v>0</v>
      </c>
      <c r="Z2215" s="13">
        <v>0</v>
      </c>
      <c r="AA2215" s="15">
        <v>0</v>
      </c>
      <c r="AB2215" s="13">
        <v>0</v>
      </c>
      <c r="AC2215" s="15">
        <v>0</v>
      </c>
      <c r="AD2215" s="13">
        <v>0</v>
      </c>
      <c r="AE2215" s="15">
        <v>0</v>
      </c>
      <c r="AF2215" s="13">
        <v>0</v>
      </c>
      <c r="AG2215" s="15">
        <v>0</v>
      </c>
      <c r="AH2215" s="13">
        <v>0</v>
      </c>
      <c r="AI2215" s="15">
        <v>0</v>
      </c>
      <c r="AJ2215" s="11" t="s">
        <v>17</v>
      </c>
      <c r="AK2215" s="11" t="s">
        <v>13</v>
      </c>
      <c r="AL2215" s="22">
        <f t="shared" si="102"/>
        <v>2349</v>
      </c>
      <c r="AM2215" s="11" t="str">
        <f>VLOOKUP(O2215,Sheet2!$D$6:$E$14,2,FALSE)</f>
        <v>Spare parts</v>
      </c>
      <c r="AN2215" s="11" t="str">
        <f>VLOOKUP(F2215,Sheet2!$E$10:$F$13,2,FALSE)</f>
        <v>SPM</v>
      </c>
      <c r="AO2215" s="35" t="s">
        <v>14668</v>
      </c>
      <c r="AP2215">
        <f>MATCH(AN2215,Sheet2!$F$5:$F$18,0)</f>
        <v>6</v>
      </c>
      <c r="AQ2215">
        <f>MATCH(AO2215,Sheet2!$F$5:$K$5,0)</f>
        <v>6</v>
      </c>
      <c r="AR2215" s="33">
        <f>INDEX(Sheet2!$F$5:$K$18,OPaL!AP2215,OPaL!AQ2215)</f>
        <v>0.15</v>
      </c>
      <c r="AS2215" s="1">
        <f t="shared" si="104"/>
        <v>14058.6855</v>
      </c>
    </row>
    <row r="2216" spans="1:45" x14ac:dyDescent="0.2">
      <c r="A2216" s="11" t="s">
        <v>5823</v>
      </c>
      <c r="B2216" s="11" t="s">
        <v>5824</v>
      </c>
      <c r="C2216" s="11" t="s">
        <v>11914</v>
      </c>
      <c r="D2216" s="21">
        <v>44372</v>
      </c>
      <c r="E2216" s="21" t="s">
        <v>9697</v>
      </c>
      <c r="F2216" s="21" t="s">
        <v>14659</v>
      </c>
      <c r="G2216" s="11" t="s">
        <v>2</v>
      </c>
      <c r="H2216" s="11" t="s">
        <v>3</v>
      </c>
      <c r="I2216" s="11" t="s">
        <v>351</v>
      </c>
      <c r="J2216" s="12">
        <v>3</v>
      </c>
      <c r="K2216" s="12">
        <v>16537.54</v>
      </c>
      <c r="L2216" s="12">
        <v>0</v>
      </c>
      <c r="M2216" s="12">
        <v>0</v>
      </c>
      <c r="N2216" s="12">
        <f t="shared" si="103"/>
        <v>16537.54</v>
      </c>
      <c r="O2216" s="11" t="s">
        <v>5</v>
      </c>
      <c r="P2216" s="13">
        <v>0</v>
      </c>
      <c r="Q2216" s="11" t="s">
        <v>6</v>
      </c>
      <c r="R2216" s="13">
        <v>0</v>
      </c>
      <c r="S2216" s="13">
        <v>0</v>
      </c>
      <c r="T2216" s="11" t="s">
        <v>7</v>
      </c>
      <c r="U2216" s="11" t="s">
        <v>8</v>
      </c>
      <c r="V2216" s="15">
        <v>0</v>
      </c>
      <c r="W2216" s="13">
        <v>0</v>
      </c>
      <c r="X2216" s="15">
        <v>0</v>
      </c>
      <c r="Y2216" s="15">
        <v>0</v>
      </c>
      <c r="Z2216" s="13">
        <v>0</v>
      </c>
      <c r="AA2216" s="15">
        <v>0</v>
      </c>
      <c r="AB2216" s="13">
        <v>0</v>
      </c>
      <c r="AC2216" s="15">
        <v>0</v>
      </c>
      <c r="AD2216" s="13">
        <v>0</v>
      </c>
      <c r="AE2216" s="15">
        <v>0</v>
      </c>
      <c r="AF2216" s="13">
        <v>0</v>
      </c>
      <c r="AG2216" s="15">
        <v>0</v>
      </c>
      <c r="AH2216" s="13">
        <v>0</v>
      </c>
      <c r="AI2216" s="15">
        <v>0</v>
      </c>
      <c r="AJ2216" s="11" t="s">
        <v>9</v>
      </c>
      <c r="AK2216" s="11" t="s">
        <v>13</v>
      </c>
      <c r="AL2216" s="22">
        <f t="shared" si="102"/>
        <v>920</v>
      </c>
      <c r="AM2216" s="11" t="str">
        <f>VLOOKUP(O2216,Sheet2!$D$6:$E$14,2,FALSE)</f>
        <v>Spare parts</v>
      </c>
      <c r="AN2216" s="11" t="str">
        <f>VLOOKUP(F2216,Sheet2!$E$10:$F$13,2,FALSE)</f>
        <v>SPM</v>
      </c>
      <c r="AO2216" s="35" t="s">
        <v>14668</v>
      </c>
      <c r="AP2216">
        <f>MATCH(AN2216,Sheet2!$F$5:$F$18,0)</f>
        <v>6</v>
      </c>
      <c r="AQ2216">
        <f>MATCH(AO2216,Sheet2!$F$5:$K$5,0)</f>
        <v>6</v>
      </c>
      <c r="AR2216" s="33">
        <f>INDEX(Sheet2!$F$5:$K$18,OPaL!AP2216,OPaL!AQ2216)</f>
        <v>0.15</v>
      </c>
      <c r="AS2216" s="1">
        <f t="shared" si="104"/>
        <v>14056.909</v>
      </c>
    </row>
    <row r="2217" spans="1:45" x14ac:dyDescent="0.2">
      <c r="A2217" s="11" t="s">
        <v>6285</v>
      </c>
      <c r="B2217" s="11" t="s">
        <v>6286</v>
      </c>
      <c r="C2217" s="11" t="s">
        <v>11915</v>
      </c>
      <c r="D2217" s="21">
        <v>43129</v>
      </c>
      <c r="E2217" s="21" t="s">
        <v>9697</v>
      </c>
      <c r="F2217" s="21" t="s">
        <v>14659</v>
      </c>
      <c r="G2217" s="11" t="s">
        <v>2</v>
      </c>
      <c r="H2217" s="11" t="s">
        <v>16</v>
      </c>
      <c r="I2217" s="11" t="s">
        <v>4</v>
      </c>
      <c r="J2217" s="12">
        <v>1</v>
      </c>
      <c r="K2217" s="12">
        <v>16525.5</v>
      </c>
      <c r="L2217" s="12">
        <v>0</v>
      </c>
      <c r="M2217" s="12">
        <v>0</v>
      </c>
      <c r="N2217" s="12">
        <f t="shared" si="103"/>
        <v>16525.5</v>
      </c>
      <c r="O2217" s="11" t="s">
        <v>5</v>
      </c>
      <c r="P2217" s="13">
        <v>0</v>
      </c>
      <c r="Q2217" s="11" t="s">
        <v>6</v>
      </c>
      <c r="R2217" s="13">
        <v>0</v>
      </c>
      <c r="S2217" s="13">
        <v>0</v>
      </c>
      <c r="T2217" s="11" t="s">
        <v>7</v>
      </c>
      <c r="U2217" s="11" t="s">
        <v>8</v>
      </c>
      <c r="V2217" s="15">
        <v>0</v>
      </c>
      <c r="W2217" s="13">
        <v>0</v>
      </c>
      <c r="X2217" s="15">
        <v>0</v>
      </c>
      <c r="Y2217" s="15">
        <v>0</v>
      </c>
      <c r="Z2217" s="13">
        <v>0</v>
      </c>
      <c r="AA2217" s="15">
        <v>0</v>
      </c>
      <c r="AB2217" s="13">
        <v>0</v>
      </c>
      <c r="AC2217" s="15">
        <v>0</v>
      </c>
      <c r="AD2217" s="13">
        <v>0</v>
      </c>
      <c r="AE2217" s="15">
        <v>0</v>
      </c>
      <c r="AF2217" s="13">
        <v>0</v>
      </c>
      <c r="AG2217" s="15">
        <v>0</v>
      </c>
      <c r="AH2217" s="13">
        <v>0</v>
      </c>
      <c r="AI2217" s="15">
        <v>0</v>
      </c>
      <c r="AJ2217" s="11" t="s">
        <v>17</v>
      </c>
      <c r="AK2217" s="11" t="s">
        <v>13</v>
      </c>
      <c r="AL2217" s="22">
        <f t="shared" si="102"/>
        <v>2163</v>
      </c>
      <c r="AM2217" s="11" t="str">
        <f>VLOOKUP(O2217,Sheet2!$D$6:$E$14,2,FALSE)</f>
        <v>Spare parts</v>
      </c>
      <c r="AN2217" s="11" t="str">
        <f>VLOOKUP(F2217,Sheet2!$E$10:$F$13,2,FALSE)</f>
        <v>SPM</v>
      </c>
      <c r="AO2217" s="35" t="s">
        <v>14668</v>
      </c>
      <c r="AP2217">
        <f>MATCH(AN2217,Sheet2!$F$5:$F$18,0)</f>
        <v>6</v>
      </c>
      <c r="AQ2217">
        <f>MATCH(AO2217,Sheet2!$F$5:$K$5,0)</f>
        <v>6</v>
      </c>
      <c r="AR2217" s="33">
        <f>INDEX(Sheet2!$F$5:$K$18,OPaL!AP2217,OPaL!AQ2217)</f>
        <v>0.15</v>
      </c>
      <c r="AS2217" s="1">
        <f t="shared" si="104"/>
        <v>14046.674999999999</v>
      </c>
    </row>
    <row r="2218" spans="1:45" x14ac:dyDescent="0.2">
      <c r="A2218" s="11" t="s">
        <v>9362</v>
      </c>
      <c r="B2218" s="11" t="s">
        <v>9363</v>
      </c>
      <c r="C2218" s="11" t="s">
        <v>11916</v>
      </c>
      <c r="D2218" s="21">
        <v>44142</v>
      </c>
      <c r="E2218" s="21" t="s">
        <v>9811</v>
      </c>
      <c r="F2218" s="21" t="s">
        <v>14658</v>
      </c>
      <c r="G2218" s="11" t="s">
        <v>2</v>
      </c>
      <c r="H2218" s="11" t="s">
        <v>16</v>
      </c>
      <c r="I2218" s="11" t="s">
        <v>4</v>
      </c>
      <c r="J2218" s="12">
        <v>24</v>
      </c>
      <c r="K2218" s="12">
        <v>16473.03</v>
      </c>
      <c r="L2218" s="12">
        <v>0</v>
      </c>
      <c r="M2218" s="12">
        <v>0</v>
      </c>
      <c r="N2218" s="12">
        <f t="shared" si="103"/>
        <v>16473.03</v>
      </c>
      <c r="O2218" s="11" t="s">
        <v>8227</v>
      </c>
      <c r="P2218" s="13">
        <v>0</v>
      </c>
      <c r="Q2218" s="11" t="s">
        <v>6</v>
      </c>
      <c r="R2218" s="13">
        <v>0</v>
      </c>
      <c r="S2218" s="13">
        <v>0</v>
      </c>
      <c r="T2218" s="11" t="s">
        <v>7</v>
      </c>
      <c r="U2218" s="11" t="s">
        <v>8</v>
      </c>
      <c r="V2218" s="15">
        <v>0</v>
      </c>
      <c r="W2218" s="13">
        <v>0</v>
      </c>
      <c r="X2218" s="15">
        <v>0</v>
      </c>
      <c r="Y2218" s="15">
        <v>0</v>
      </c>
      <c r="Z2218" s="13">
        <v>0</v>
      </c>
      <c r="AA2218" s="15">
        <v>0</v>
      </c>
      <c r="AB2218" s="13">
        <v>0</v>
      </c>
      <c r="AC2218" s="15">
        <v>0</v>
      </c>
      <c r="AD2218" s="13">
        <v>0</v>
      </c>
      <c r="AE2218" s="15">
        <v>0</v>
      </c>
      <c r="AF2218" s="13">
        <v>0</v>
      </c>
      <c r="AG2218" s="15">
        <v>0</v>
      </c>
      <c r="AH2218" s="13">
        <v>0</v>
      </c>
      <c r="AI2218" s="15">
        <v>0</v>
      </c>
      <c r="AJ2218" s="11" t="s">
        <v>17</v>
      </c>
      <c r="AK2218" s="11" t="s">
        <v>8296</v>
      </c>
      <c r="AL2218" s="22">
        <f t="shared" si="102"/>
        <v>1150</v>
      </c>
      <c r="AM2218" s="11" t="str">
        <f>VLOOKUP(O2218,Sheet2!$D$6:$E$14,2,FALSE)</f>
        <v>Consumables</v>
      </c>
      <c r="AN2218" s="11" t="str">
        <f>VLOOKUP(F2218,Sheet2!$E$15:$F$19,2,FALSE)</f>
        <v>CE</v>
      </c>
      <c r="AO2218" s="35" t="s">
        <v>14668</v>
      </c>
      <c r="AP2218">
        <f>MATCH(AN2218,Sheet2!$F$5:$F$19,0)</f>
        <v>15</v>
      </c>
      <c r="AQ2218">
        <f>MATCH(AO2218,Sheet2!$F$5:$K$5,0)</f>
        <v>6</v>
      </c>
      <c r="AR2218" s="33">
        <f>INDEX(Sheet2!$F$5:$K$19,OPaL!AP2218,OPaL!AQ2218)</f>
        <v>0.3</v>
      </c>
      <c r="AS2218" s="1">
        <f t="shared" si="104"/>
        <v>11531.120999999999</v>
      </c>
    </row>
    <row r="2219" spans="1:45" x14ac:dyDescent="0.2">
      <c r="A2219" s="11" t="s">
        <v>1072</v>
      </c>
      <c r="B2219" s="11" t="s">
        <v>1073</v>
      </c>
      <c r="C2219" s="11" t="s">
        <v>11917</v>
      </c>
      <c r="D2219" s="21">
        <v>44800</v>
      </c>
      <c r="E2219" s="21" t="s">
        <v>9697</v>
      </c>
      <c r="F2219" s="21" t="s">
        <v>14659</v>
      </c>
      <c r="G2219" s="11" t="s">
        <v>2</v>
      </c>
      <c r="H2219" s="11" t="s">
        <v>16</v>
      </c>
      <c r="I2219" s="11" t="s">
        <v>4</v>
      </c>
      <c r="J2219" s="13">
        <v>2</v>
      </c>
      <c r="K2219" s="12">
        <v>16459.48</v>
      </c>
      <c r="L2219" s="12">
        <v>0</v>
      </c>
      <c r="M2219" s="12">
        <v>0</v>
      </c>
      <c r="N2219" s="12">
        <f t="shared" si="103"/>
        <v>16459.48</v>
      </c>
      <c r="O2219" s="11" t="s">
        <v>5</v>
      </c>
      <c r="P2219" s="13">
        <v>0</v>
      </c>
      <c r="Q2219" s="11" t="s">
        <v>6</v>
      </c>
      <c r="R2219" s="13">
        <v>0</v>
      </c>
      <c r="S2219" s="13">
        <v>0</v>
      </c>
      <c r="T2219" s="11" t="s">
        <v>7</v>
      </c>
      <c r="U2219" s="11" t="s">
        <v>8</v>
      </c>
      <c r="V2219" s="15">
        <v>0</v>
      </c>
      <c r="W2219" s="13">
        <v>0</v>
      </c>
      <c r="X2219" s="15">
        <v>0</v>
      </c>
      <c r="Y2219" s="15">
        <v>0</v>
      </c>
      <c r="Z2219" s="13">
        <v>0</v>
      </c>
      <c r="AA2219" s="15">
        <v>0</v>
      </c>
      <c r="AB2219" s="13">
        <v>0</v>
      </c>
      <c r="AC2219" s="15">
        <v>0</v>
      </c>
      <c r="AD2219" s="13">
        <v>0</v>
      </c>
      <c r="AE2219" s="15">
        <v>0</v>
      </c>
      <c r="AF2219" s="13">
        <v>0</v>
      </c>
      <c r="AG2219" s="15">
        <v>0</v>
      </c>
      <c r="AH2219" s="13">
        <v>0</v>
      </c>
      <c r="AI2219" s="15">
        <v>0</v>
      </c>
      <c r="AJ2219" s="11" t="s">
        <v>17</v>
      </c>
      <c r="AK2219" s="11" t="s">
        <v>13</v>
      </c>
      <c r="AL2219" s="22">
        <f t="shared" si="102"/>
        <v>492</v>
      </c>
      <c r="AM2219" s="11" t="str">
        <f>VLOOKUP(O2219,Sheet2!$D$6:$E$14,2,FALSE)</f>
        <v>Spare parts</v>
      </c>
      <c r="AN2219" s="11" t="str">
        <f>VLOOKUP(F2219,Sheet2!$E$10:$F$13,2,FALSE)</f>
        <v>SPM</v>
      </c>
      <c r="AO2219" s="35" t="s">
        <v>14668</v>
      </c>
      <c r="AP2219">
        <f>MATCH(AN2219,Sheet2!$F$5:$F$18,0)</f>
        <v>6</v>
      </c>
      <c r="AQ2219">
        <f>MATCH(AO2219,Sheet2!$F$5:$K$5,0)</f>
        <v>6</v>
      </c>
      <c r="AR2219" s="33">
        <f>INDEX(Sheet2!$F$5:$K$18,OPaL!AP2219,OPaL!AQ2219)</f>
        <v>0.15</v>
      </c>
      <c r="AS2219" s="1">
        <f t="shared" si="104"/>
        <v>13990.557999999999</v>
      </c>
    </row>
    <row r="2220" spans="1:45" x14ac:dyDescent="0.2">
      <c r="A2220" s="11" t="s">
        <v>1074</v>
      </c>
      <c r="B2220" s="11" t="s">
        <v>1075</v>
      </c>
      <c r="C2220" s="11" t="s">
        <v>11918</v>
      </c>
      <c r="D2220" s="21">
        <v>44800</v>
      </c>
      <c r="E2220" s="21" t="s">
        <v>9697</v>
      </c>
      <c r="F2220" s="21" t="s">
        <v>14659</v>
      </c>
      <c r="G2220" s="11" t="s">
        <v>2</v>
      </c>
      <c r="H2220" s="11" t="s">
        <v>16</v>
      </c>
      <c r="I2220" s="11" t="s">
        <v>4</v>
      </c>
      <c r="J2220" s="13">
        <v>2</v>
      </c>
      <c r="K2220" s="12">
        <v>16459.48</v>
      </c>
      <c r="L2220" s="12">
        <v>0</v>
      </c>
      <c r="M2220" s="12">
        <v>0</v>
      </c>
      <c r="N2220" s="12">
        <f t="shared" si="103"/>
        <v>16459.48</v>
      </c>
      <c r="O2220" s="11" t="s">
        <v>5</v>
      </c>
      <c r="P2220" s="13">
        <v>0</v>
      </c>
      <c r="Q2220" s="11" t="s">
        <v>6</v>
      </c>
      <c r="R2220" s="13">
        <v>0</v>
      </c>
      <c r="S2220" s="13">
        <v>0</v>
      </c>
      <c r="T2220" s="11" t="s">
        <v>7</v>
      </c>
      <c r="U2220" s="11" t="s">
        <v>8</v>
      </c>
      <c r="V2220" s="15">
        <v>0</v>
      </c>
      <c r="W2220" s="13">
        <v>0</v>
      </c>
      <c r="X2220" s="15">
        <v>0</v>
      </c>
      <c r="Y2220" s="15">
        <v>0</v>
      </c>
      <c r="Z2220" s="13">
        <v>0</v>
      </c>
      <c r="AA2220" s="15">
        <v>0</v>
      </c>
      <c r="AB2220" s="13">
        <v>0</v>
      </c>
      <c r="AC2220" s="15">
        <v>0</v>
      </c>
      <c r="AD2220" s="13">
        <v>0</v>
      </c>
      <c r="AE2220" s="15">
        <v>0</v>
      </c>
      <c r="AF2220" s="13">
        <v>0</v>
      </c>
      <c r="AG2220" s="15">
        <v>0</v>
      </c>
      <c r="AH2220" s="13">
        <v>0</v>
      </c>
      <c r="AI2220" s="15">
        <v>0</v>
      </c>
      <c r="AJ2220" s="11" t="s">
        <v>17</v>
      </c>
      <c r="AK2220" s="11" t="s">
        <v>13</v>
      </c>
      <c r="AL2220" s="22">
        <f t="shared" si="102"/>
        <v>492</v>
      </c>
      <c r="AM2220" s="11" t="str">
        <f>VLOOKUP(O2220,Sheet2!$D$6:$E$14,2,FALSE)</f>
        <v>Spare parts</v>
      </c>
      <c r="AN2220" s="11" t="str">
        <f>VLOOKUP(F2220,Sheet2!$E$10:$F$13,2,FALSE)</f>
        <v>SPM</v>
      </c>
      <c r="AO2220" s="35" t="s">
        <v>14668</v>
      </c>
      <c r="AP2220">
        <f>MATCH(AN2220,Sheet2!$F$5:$F$18,0)</f>
        <v>6</v>
      </c>
      <c r="AQ2220">
        <f>MATCH(AO2220,Sheet2!$F$5:$K$5,0)</f>
        <v>6</v>
      </c>
      <c r="AR2220" s="33">
        <f>INDEX(Sheet2!$F$5:$K$18,OPaL!AP2220,OPaL!AQ2220)</f>
        <v>0.15</v>
      </c>
      <c r="AS2220" s="1">
        <f t="shared" si="104"/>
        <v>13990.557999999999</v>
      </c>
    </row>
    <row r="2221" spans="1:45" x14ac:dyDescent="0.2">
      <c r="A2221" s="11" t="s">
        <v>5805</v>
      </c>
      <c r="B2221" s="11" t="s">
        <v>5806</v>
      </c>
      <c r="C2221" s="11" t="s">
        <v>11919</v>
      </c>
      <c r="D2221" s="21">
        <v>43518</v>
      </c>
      <c r="E2221" s="21" t="s">
        <v>9697</v>
      </c>
      <c r="F2221" s="21" t="s">
        <v>14659</v>
      </c>
      <c r="G2221" s="11" t="s">
        <v>2</v>
      </c>
      <c r="H2221" s="11" t="s">
        <v>3</v>
      </c>
      <c r="I2221" s="11" t="s">
        <v>4</v>
      </c>
      <c r="J2221" s="12">
        <v>1</v>
      </c>
      <c r="K2221" s="12">
        <v>16433.59</v>
      </c>
      <c r="L2221" s="12">
        <v>0</v>
      </c>
      <c r="M2221" s="12">
        <v>0</v>
      </c>
      <c r="N2221" s="12">
        <f t="shared" si="103"/>
        <v>16433.59</v>
      </c>
      <c r="O2221" s="11" t="s">
        <v>5</v>
      </c>
      <c r="P2221" s="13">
        <v>0</v>
      </c>
      <c r="Q2221" s="11" t="s">
        <v>6</v>
      </c>
      <c r="R2221" s="13">
        <v>0</v>
      </c>
      <c r="S2221" s="13">
        <v>0</v>
      </c>
      <c r="T2221" s="11" t="s">
        <v>7</v>
      </c>
      <c r="U2221" s="11" t="s">
        <v>8</v>
      </c>
      <c r="V2221" s="15">
        <v>0</v>
      </c>
      <c r="W2221" s="13">
        <v>0</v>
      </c>
      <c r="X2221" s="15">
        <v>0</v>
      </c>
      <c r="Y2221" s="15">
        <v>0</v>
      </c>
      <c r="Z2221" s="13">
        <v>0</v>
      </c>
      <c r="AA2221" s="15">
        <v>0</v>
      </c>
      <c r="AB2221" s="13">
        <v>0</v>
      </c>
      <c r="AC2221" s="15">
        <v>0</v>
      </c>
      <c r="AD2221" s="13">
        <v>0</v>
      </c>
      <c r="AE2221" s="15">
        <v>0</v>
      </c>
      <c r="AF2221" s="13">
        <v>0</v>
      </c>
      <c r="AG2221" s="15">
        <v>0</v>
      </c>
      <c r="AH2221" s="13">
        <v>0</v>
      </c>
      <c r="AI2221" s="15">
        <v>0</v>
      </c>
      <c r="AJ2221" s="11" t="s">
        <v>9</v>
      </c>
      <c r="AK2221" s="11" t="s">
        <v>1398</v>
      </c>
      <c r="AL2221" s="22">
        <f t="shared" si="102"/>
        <v>1774</v>
      </c>
      <c r="AM2221" s="11" t="str">
        <f>VLOOKUP(O2221,Sheet2!$D$6:$E$14,2,FALSE)</f>
        <v>Spare parts</v>
      </c>
      <c r="AN2221" s="11" t="str">
        <f>VLOOKUP(F2221,Sheet2!$E$10:$F$13,2,FALSE)</f>
        <v>SPM</v>
      </c>
      <c r="AO2221" s="35" t="s">
        <v>14668</v>
      </c>
      <c r="AP2221">
        <f>MATCH(AN2221,Sheet2!$F$5:$F$18,0)</f>
        <v>6</v>
      </c>
      <c r="AQ2221">
        <f>MATCH(AO2221,Sheet2!$F$5:$K$5,0)</f>
        <v>6</v>
      </c>
      <c r="AR2221" s="33">
        <f>INDEX(Sheet2!$F$5:$K$18,OPaL!AP2221,OPaL!AQ2221)</f>
        <v>0.15</v>
      </c>
      <c r="AS2221" s="1">
        <f t="shared" si="104"/>
        <v>13968.5515</v>
      </c>
    </row>
    <row r="2222" spans="1:45" x14ac:dyDescent="0.2">
      <c r="A2222" s="11" t="s">
        <v>5279</v>
      </c>
      <c r="B2222" s="11" t="s">
        <v>5280</v>
      </c>
      <c r="C2222" s="11" t="s">
        <v>11920</v>
      </c>
      <c r="D2222" s="21">
        <v>44655</v>
      </c>
      <c r="E2222" s="21" t="s">
        <v>9697</v>
      </c>
      <c r="F2222" s="21" t="s">
        <v>14659</v>
      </c>
      <c r="G2222" s="11" t="s">
        <v>2</v>
      </c>
      <c r="H2222" s="11" t="s">
        <v>3</v>
      </c>
      <c r="I2222" s="11" t="s">
        <v>351</v>
      </c>
      <c r="J2222" s="12">
        <v>3</v>
      </c>
      <c r="K2222" s="12">
        <v>16425.29</v>
      </c>
      <c r="L2222" s="12">
        <v>0</v>
      </c>
      <c r="M2222" s="12">
        <v>0</v>
      </c>
      <c r="N2222" s="12">
        <f t="shared" si="103"/>
        <v>16425.29</v>
      </c>
      <c r="O2222" s="11" t="s">
        <v>5</v>
      </c>
      <c r="P2222" s="13">
        <v>0</v>
      </c>
      <c r="Q2222" s="11" t="s">
        <v>6</v>
      </c>
      <c r="R2222" s="13">
        <v>0</v>
      </c>
      <c r="S2222" s="13">
        <v>0</v>
      </c>
      <c r="T2222" s="11" t="s">
        <v>7</v>
      </c>
      <c r="U2222" s="11" t="s">
        <v>8</v>
      </c>
      <c r="V2222" s="15">
        <v>0</v>
      </c>
      <c r="W2222" s="13">
        <v>0</v>
      </c>
      <c r="X2222" s="15">
        <v>0</v>
      </c>
      <c r="Y2222" s="15">
        <v>0</v>
      </c>
      <c r="Z2222" s="13">
        <v>0</v>
      </c>
      <c r="AA2222" s="15">
        <v>0</v>
      </c>
      <c r="AB2222" s="13">
        <v>0</v>
      </c>
      <c r="AC2222" s="15">
        <v>0</v>
      </c>
      <c r="AD2222" s="13">
        <v>0</v>
      </c>
      <c r="AE2222" s="15">
        <v>0</v>
      </c>
      <c r="AF2222" s="13">
        <v>0</v>
      </c>
      <c r="AG2222" s="15">
        <v>0</v>
      </c>
      <c r="AH2222" s="13">
        <v>0</v>
      </c>
      <c r="AI2222" s="15">
        <v>0</v>
      </c>
      <c r="AJ2222" s="11" t="s">
        <v>9</v>
      </c>
      <c r="AK2222" s="11" t="s">
        <v>1398</v>
      </c>
      <c r="AL2222" s="22">
        <f t="shared" si="102"/>
        <v>637</v>
      </c>
      <c r="AM2222" s="11" t="str">
        <f>VLOOKUP(O2222,Sheet2!$D$6:$E$14,2,FALSE)</f>
        <v>Spare parts</v>
      </c>
      <c r="AN2222" s="11" t="str">
        <f>VLOOKUP(F2222,Sheet2!$E$10:$F$13,2,FALSE)</f>
        <v>SPM</v>
      </c>
      <c r="AO2222" s="35" t="s">
        <v>14668</v>
      </c>
      <c r="AP2222">
        <f>MATCH(AN2222,Sheet2!$F$5:$F$18,0)</f>
        <v>6</v>
      </c>
      <c r="AQ2222">
        <f>MATCH(AO2222,Sheet2!$F$5:$K$5,0)</f>
        <v>6</v>
      </c>
      <c r="AR2222" s="33">
        <f>INDEX(Sheet2!$F$5:$K$18,OPaL!AP2222,OPaL!AQ2222)</f>
        <v>0.15</v>
      </c>
      <c r="AS2222" s="1">
        <f t="shared" si="104"/>
        <v>13961.496500000001</v>
      </c>
    </row>
    <row r="2223" spans="1:45" x14ac:dyDescent="0.2">
      <c r="A2223" s="11" t="s">
        <v>3563</v>
      </c>
      <c r="B2223" s="11" t="s">
        <v>3564</v>
      </c>
      <c r="C2223" s="11" t="s">
        <v>11921</v>
      </c>
      <c r="D2223" s="21">
        <v>43189</v>
      </c>
      <c r="E2223" s="21" t="s">
        <v>9697</v>
      </c>
      <c r="F2223" s="21" t="s">
        <v>14659</v>
      </c>
      <c r="G2223" s="11" t="s">
        <v>2</v>
      </c>
      <c r="H2223" s="11" t="s">
        <v>16</v>
      </c>
      <c r="I2223" s="11" t="s">
        <v>351</v>
      </c>
      <c r="J2223" s="13">
        <v>1</v>
      </c>
      <c r="K2223" s="12">
        <v>16422.5</v>
      </c>
      <c r="L2223" s="12">
        <v>0</v>
      </c>
      <c r="M2223" s="12">
        <v>0</v>
      </c>
      <c r="N2223" s="12">
        <f t="shared" si="103"/>
        <v>16422.5</v>
      </c>
      <c r="O2223" s="11" t="s">
        <v>5</v>
      </c>
      <c r="P2223" s="13">
        <v>0</v>
      </c>
      <c r="Q2223" s="11" t="s">
        <v>6</v>
      </c>
      <c r="R2223" s="13">
        <v>0</v>
      </c>
      <c r="S2223" s="13">
        <v>0</v>
      </c>
      <c r="T2223" s="11" t="s">
        <v>7</v>
      </c>
      <c r="U2223" s="11" t="s">
        <v>8</v>
      </c>
      <c r="V2223" s="15">
        <v>0</v>
      </c>
      <c r="W2223" s="13">
        <v>0</v>
      </c>
      <c r="X2223" s="15">
        <v>0</v>
      </c>
      <c r="Y2223" s="15">
        <v>0</v>
      </c>
      <c r="Z2223" s="13">
        <v>0</v>
      </c>
      <c r="AA2223" s="15">
        <v>0</v>
      </c>
      <c r="AB2223" s="13">
        <v>0</v>
      </c>
      <c r="AC2223" s="15">
        <v>0</v>
      </c>
      <c r="AD2223" s="13">
        <v>0</v>
      </c>
      <c r="AE2223" s="15">
        <v>0</v>
      </c>
      <c r="AF2223" s="13">
        <v>0</v>
      </c>
      <c r="AG2223" s="15">
        <v>0</v>
      </c>
      <c r="AH2223" s="13">
        <v>0</v>
      </c>
      <c r="AI2223" s="15">
        <v>0</v>
      </c>
      <c r="AJ2223" s="11" t="s">
        <v>17</v>
      </c>
      <c r="AK2223" s="11" t="s">
        <v>1398</v>
      </c>
      <c r="AL2223" s="22">
        <f t="shared" si="102"/>
        <v>2103</v>
      </c>
      <c r="AM2223" s="11" t="str">
        <f>VLOOKUP(O2223,Sheet2!$D$6:$E$14,2,FALSE)</f>
        <v>Spare parts</v>
      </c>
      <c r="AN2223" s="11" t="str">
        <f>VLOOKUP(F2223,Sheet2!$E$10:$F$13,2,FALSE)</f>
        <v>SPM</v>
      </c>
      <c r="AO2223" s="35" t="s">
        <v>14668</v>
      </c>
      <c r="AP2223">
        <f>MATCH(AN2223,Sheet2!$F$5:$F$18,0)</f>
        <v>6</v>
      </c>
      <c r="AQ2223">
        <f>MATCH(AO2223,Sheet2!$F$5:$K$5,0)</f>
        <v>6</v>
      </c>
      <c r="AR2223" s="33">
        <f>INDEX(Sheet2!$F$5:$K$18,OPaL!AP2223,OPaL!AQ2223)</f>
        <v>0.15</v>
      </c>
      <c r="AS2223" s="1">
        <f t="shared" si="104"/>
        <v>13959.125</v>
      </c>
    </row>
    <row r="2224" spans="1:45" x14ac:dyDescent="0.2">
      <c r="A2224" s="11" t="s">
        <v>479</v>
      </c>
      <c r="B2224" s="11" t="s">
        <v>480</v>
      </c>
      <c r="C2224" s="11" t="s">
        <v>11922</v>
      </c>
      <c r="D2224" s="21">
        <v>44708</v>
      </c>
      <c r="E2224" s="21" t="s">
        <v>9697</v>
      </c>
      <c r="F2224" s="21" t="s">
        <v>14659</v>
      </c>
      <c r="G2224" s="11" t="s">
        <v>2</v>
      </c>
      <c r="H2224" s="11" t="s">
        <v>350</v>
      </c>
      <c r="I2224" s="11" t="s">
        <v>4</v>
      </c>
      <c r="J2224" s="13">
        <v>2</v>
      </c>
      <c r="K2224" s="12">
        <v>16413.39</v>
      </c>
      <c r="L2224" s="12">
        <v>0</v>
      </c>
      <c r="M2224" s="12">
        <v>0</v>
      </c>
      <c r="N2224" s="12">
        <f t="shared" si="103"/>
        <v>16413.39</v>
      </c>
      <c r="O2224" s="11" t="s">
        <v>5</v>
      </c>
      <c r="P2224" s="13">
        <v>0</v>
      </c>
      <c r="Q2224" s="11" t="s">
        <v>6</v>
      </c>
      <c r="R2224" s="13">
        <v>0</v>
      </c>
      <c r="S2224" s="13">
        <v>0</v>
      </c>
      <c r="T2224" s="11" t="s">
        <v>7</v>
      </c>
      <c r="U2224" s="11" t="s">
        <v>8</v>
      </c>
      <c r="V2224" s="15">
        <v>0</v>
      </c>
      <c r="W2224" s="13">
        <v>0</v>
      </c>
      <c r="X2224" s="15">
        <v>0</v>
      </c>
      <c r="Y2224" s="15">
        <v>0</v>
      </c>
      <c r="Z2224" s="13">
        <v>0</v>
      </c>
      <c r="AA2224" s="15">
        <v>0</v>
      </c>
      <c r="AB2224" s="13">
        <v>0</v>
      </c>
      <c r="AC2224" s="15">
        <v>0</v>
      </c>
      <c r="AD2224" s="13">
        <v>0</v>
      </c>
      <c r="AE2224" s="15">
        <v>0</v>
      </c>
      <c r="AF2224" s="13">
        <v>0</v>
      </c>
      <c r="AG2224" s="15">
        <v>0</v>
      </c>
      <c r="AH2224" s="13">
        <v>0</v>
      </c>
      <c r="AI2224" s="15">
        <v>0</v>
      </c>
      <c r="AJ2224" s="11" t="s">
        <v>352</v>
      </c>
      <c r="AK2224" s="11" t="s">
        <v>13</v>
      </c>
      <c r="AL2224" s="22">
        <f t="shared" si="102"/>
        <v>584</v>
      </c>
      <c r="AM2224" s="11" t="str">
        <f>VLOOKUP(O2224,Sheet2!$D$6:$E$14,2,FALSE)</f>
        <v>Spare parts</v>
      </c>
      <c r="AN2224" s="11" t="str">
        <f>VLOOKUP(F2224,Sheet2!$E$10:$F$13,2,FALSE)</f>
        <v>SPM</v>
      </c>
      <c r="AO2224" s="35" t="s">
        <v>14668</v>
      </c>
      <c r="AP2224">
        <f>MATCH(AN2224,Sheet2!$F$5:$F$18,0)</f>
        <v>6</v>
      </c>
      <c r="AQ2224">
        <f>MATCH(AO2224,Sheet2!$F$5:$K$5,0)</f>
        <v>6</v>
      </c>
      <c r="AR2224" s="33">
        <f>INDEX(Sheet2!$F$5:$K$18,OPaL!AP2224,OPaL!AQ2224)</f>
        <v>0.15</v>
      </c>
      <c r="AS2224" s="1">
        <f t="shared" si="104"/>
        <v>13951.3815</v>
      </c>
    </row>
    <row r="2225" spans="1:45" x14ac:dyDescent="0.2">
      <c r="A2225" s="11" t="s">
        <v>9596</v>
      </c>
      <c r="B2225" s="11" t="s">
        <v>9597</v>
      </c>
      <c r="C2225" s="11" t="s">
        <v>11923</v>
      </c>
      <c r="D2225" s="21">
        <v>43509</v>
      </c>
      <c r="E2225" s="21" t="s">
        <v>9724</v>
      </c>
      <c r="F2225" s="21" t="s">
        <v>14658</v>
      </c>
      <c r="G2225" s="11" t="s">
        <v>2</v>
      </c>
      <c r="H2225" s="11" t="s">
        <v>16</v>
      </c>
      <c r="I2225" s="11" t="s">
        <v>4</v>
      </c>
      <c r="J2225" s="12">
        <v>8</v>
      </c>
      <c r="K2225" s="12">
        <v>16380</v>
      </c>
      <c r="L2225" s="12">
        <v>0</v>
      </c>
      <c r="M2225" s="12">
        <v>0</v>
      </c>
      <c r="N2225" s="12">
        <f t="shared" si="103"/>
        <v>16380</v>
      </c>
      <c r="O2225" s="11" t="s">
        <v>8227</v>
      </c>
      <c r="P2225" s="13">
        <v>0</v>
      </c>
      <c r="Q2225" s="11" t="s">
        <v>6</v>
      </c>
      <c r="R2225" s="13">
        <v>0</v>
      </c>
      <c r="S2225" s="13">
        <v>0</v>
      </c>
      <c r="T2225" s="11" t="s">
        <v>7</v>
      </c>
      <c r="U2225" s="11" t="s">
        <v>8</v>
      </c>
      <c r="V2225" s="15">
        <v>0</v>
      </c>
      <c r="W2225" s="13">
        <v>0</v>
      </c>
      <c r="X2225" s="15">
        <v>0</v>
      </c>
      <c r="Y2225" s="15">
        <v>0</v>
      </c>
      <c r="Z2225" s="13">
        <v>0</v>
      </c>
      <c r="AA2225" s="15">
        <v>0</v>
      </c>
      <c r="AB2225" s="13">
        <v>0</v>
      </c>
      <c r="AC2225" s="15">
        <v>0</v>
      </c>
      <c r="AD2225" s="13">
        <v>0</v>
      </c>
      <c r="AE2225" s="15">
        <v>0</v>
      </c>
      <c r="AF2225" s="13">
        <v>0</v>
      </c>
      <c r="AG2225" s="15">
        <v>0</v>
      </c>
      <c r="AH2225" s="13">
        <v>0</v>
      </c>
      <c r="AI2225" s="15">
        <v>0</v>
      </c>
      <c r="AJ2225" s="11" t="s">
        <v>17</v>
      </c>
      <c r="AK2225" s="11" t="s">
        <v>8296</v>
      </c>
      <c r="AL2225" s="22">
        <f t="shared" si="102"/>
        <v>1783</v>
      </c>
      <c r="AM2225" s="11" t="str">
        <f>VLOOKUP(O2225,Sheet2!$D$6:$E$14,2,FALSE)</f>
        <v>Consumables</v>
      </c>
      <c r="AN2225" s="11" t="str">
        <f>VLOOKUP(F2225,Sheet2!$E$15:$F$19,2,FALSE)</f>
        <v>CE</v>
      </c>
      <c r="AO2225" s="35" t="s">
        <v>14668</v>
      </c>
      <c r="AP2225">
        <f>MATCH(AN2225,Sheet2!$F$5:$F$19,0)</f>
        <v>15</v>
      </c>
      <c r="AQ2225">
        <f>MATCH(AO2225,Sheet2!$F$5:$K$5,0)</f>
        <v>6</v>
      </c>
      <c r="AR2225" s="33">
        <f>INDEX(Sheet2!$F$5:$K$19,OPaL!AP2225,OPaL!AQ2225)</f>
        <v>0.3</v>
      </c>
      <c r="AS2225" s="1">
        <f t="shared" si="104"/>
        <v>11466</v>
      </c>
    </row>
    <row r="2226" spans="1:45" x14ac:dyDescent="0.2">
      <c r="A2226" s="11" t="s">
        <v>7603</v>
      </c>
      <c r="B2226" s="11" t="s">
        <v>7604</v>
      </c>
      <c r="C2226" s="11" t="s">
        <v>11924</v>
      </c>
      <c r="D2226" s="21">
        <v>44879</v>
      </c>
      <c r="E2226" s="21" t="s">
        <v>9806</v>
      </c>
      <c r="F2226" s="21" t="s">
        <v>14658</v>
      </c>
      <c r="G2226" s="11" t="s">
        <v>2</v>
      </c>
      <c r="H2226" s="11" t="s">
        <v>3</v>
      </c>
      <c r="I2226" s="11" t="s">
        <v>4</v>
      </c>
      <c r="J2226" s="12">
        <v>15</v>
      </c>
      <c r="K2226" s="12">
        <v>16374.9</v>
      </c>
      <c r="L2226" s="12">
        <v>0</v>
      </c>
      <c r="M2226" s="12">
        <v>0</v>
      </c>
      <c r="N2226" s="12">
        <f t="shared" si="103"/>
        <v>16374.9</v>
      </c>
      <c r="O2226" s="11" t="s">
        <v>5</v>
      </c>
      <c r="P2226" s="13">
        <v>0</v>
      </c>
      <c r="Q2226" s="11" t="s">
        <v>6</v>
      </c>
      <c r="R2226" s="13">
        <v>0</v>
      </c>
      <c r="S2226" s="13">
        <v>0</v>
      </c>
      <c r="T2226" s="11" t="s">
        <v>7</v>
      </c>
      <c r="U2226" s="11" t="s">
        <v>8</v>
      </c>
      <c r="V2226" s="15">
        <v>0</v>
      </c>
      <c r="W2226" s="13">
        <v>0</v>
      </c>
      <c r="X2226" s="15">
        <v>0</v>
      </c>
      <c r="Y2226" s="15">
        <v>0</v>
      </c>
      <c r="Z2226" s="13">
        <v>0</v>
      </c>
      <c r="AA2226" s="15">
        <v>0</v>
      </c>
      <c r="AB2226" s="13">
        <v>0</v>
      </c>
      <c r="AC2226" s="15">
        <v>0</v>
      </c>
      <c r="AD2226" s="13">
        <v>0</v>
      </c>
      <c r="AE2226" s="15">
        <v>0</v>
      </c>
      <c r="AF2226" s="13">
        <v>0</v>
      </c>
      <c r="AG2226" s="15">
        <v>0</v>
      </c>
      <c r="AH2226" s="13">
        <v>0</v>
      </c>
      <c r="AI2226" s="15">
        <v>0</v>
      </c>
      <c r="AJ2226" s="11" t="s">
        <v>9</v>
      </c>
      <c r="AK2226" s="11" t="s">
        <v>10</v>
      </c>
      <c r="AL2226" s="22">
        <f t="shared" si="102"/>
        <v>413</v>
      </c>
      <c r="AM2226" s="11" t="str">
        <f>VLOOKUP(O2226,Sheet2!$D$6:$E$14,2,FALSE)</f>
        <v>Spare parts</v>
      </c>
      <c r="AN2226" s="11" t="str">
        <f>VLOOKUP(F2226,Sheet2!$E$10:$F$13,2,FALSE)</f>
        <v>SPE</v>
      </c>
      <c r="AO2226" s="35" t="s">
        <v>14668</v>
      </c>
      <c r="AP2226">
        <f>MATCH(AN2226,Sheet2!$F$5:$F$18,0)</f>
        <v>7</v>
      </c>
      <c r="AQ2226">
        <f>MATCH(AO2226,Sheet2!$F$5:$K$5,0)</f>
        <v>6</v>
      </c>
      <c r="AR2226" s="33">
        <f>INDEX(Sheet2!$F$5:$K$18,OPaL!AP2226,OPaL!AQ2226)</f>
        <v>0.15</v>
      </c>
      <c r="AS2226" s="1">
        <f t="shared" si="104"/>
        <v>13918.664999999999</v>
      </c>
    </row>
    <row r="2227" spans="1:45" x14ac:dyDescent="0.2">
      <c r="A2227" s="11" t="s">
        <v>8000</v>
      </c>
      <c r="B2227" s="11" t="s">
        <v>8001</v>
      </c>
      <c r="C2227" s="11" t="s">
        <v>11925</v>
      </c>
      <c r="D2227" s="21">
        <v>43524</v>
      </c>
      <c r="E2227" s="21" t="s">
        <v>9697</v>
      </c>
      <c r="F2227" s="21" t="s">
        <v>14659</v>
      </c>
      <c r="G2227" s="11" t="s">
        <v>2</v>
      </c>
      <c r="H2227" s="11" t="s">
        <v>3</v>
      </c>
      <c r="I2227" s="11" t="s">
        <v>351</v>
      </c>
      <c r="J2227" s="13">
        <v>5</v>
      </c>
      <c r="K2227" s="12">
        <v>16372.38</v>
      </c>
      <c r="L2227" s="12">
        <v>0</v>
      </c>
      <c r="M2227" s="12">
        <v>0</v>
      </c>
      <c r="N2227" s="12">
        <f t="shared" si="103"/>
        <v>16372.38</v>
      </c>
      <c r="O2227" s="11" t="s">
        <v>5</v>
      </c>
      <c r="P2227" s="13">
        <v>0</v>
      </c>
      <c r="Q2227" s="11" t="s">
        <v>6</v>
      </c>
      <c r="R2227" s="13">
        <v>0</v>
      </c>
      <c r="S2227" s="13">
        <v>0</v>
      </c>
      <c r="T2227" s="11" t="s">
        <v>7</v>
      </c>
      <c r="U2227" s="11" t="s">
        <v>8</v>
      </c>
      <c r="V2227" s="15">
        <v>0</v>
      </c>
      <c r="W2227" s="13">
        <v>0</v>
      </c>
      <c r="X2227" s="15">
        <v>0</v>
      </c>
      <c r="Y2227" s="15">
        <v>0</v>
      </c>
      <c r="Z2227" s="13">
        <v>0</v>
      </c>
      <c r="AA2227" s="15">
        <v>0</v>
      </c>
      <c r="AB2227" s="13">
        <v>0</v>
      </c>
      <c r="AC2227" s="15">
        <v>0</v>
      </c>
      <c r="AD2227" s="13">
        <v>0</v>
      </c>
      <c r="AE2227" s="15">
        <v>0</v>
      </c>
      <c r="AF2227" s="13">
        <v>0</v>
      </c>
      <c r="AG2227" s="15">
        <v>0</v>
      </c>
      <c r="AH2227" s="13">
        <v>0</v>
      </c>
      <c r="AI2227" s="15">
        <v>0</v>
      </c>
      <c r="AJ2227" s="11" t="s">
        <v>9</v>
      </c>
      <c r="AK2227" s="11" t="s">
        <v>13</v>
      </c>
      <c r="AL2227" s="22">
        <f t="shared" si="102"/>
        <v>1768</v>
      </c>
      <c r="AM2227" s="11" t="str">
        <f>VLOOKUP(O2227,Sheet2!$D$6:$E$14,2,FALSE)</f>
        <v>Spare parts</v>
      </c>
      <c r="AN2227" s="11" t="str">
        <f>VLOOKUP(F2227,Sheet2!$E$10:$F$13,2,FALSE)</f>
        <v>SPM</v>
      </c>
      <c r="AO2227" s="35" t="s">
        <v>14668</v>
      </c>
      <c r="AP2227">
        <f>MATCH(AN2227,Sheet2!$F$5:$F$18,0)</f>
        <v>6</v>
      </c>
      <c r="AQ2227">
        <f>MATCH(AO2227,Sheet2!$F$5:$K$5,0)</f>
        <v>6</v>
      </c>
      <c r="AR2227" s="33">
        <f>INDEX(Sheet2!$F$5:$K$18,OPaL!AP2227,OPaL!AQ2227)</f>
        <v>0.15</v>
      </c>
      <c r="AS2227" s="1">
        <f t="shared" si="104"/>
        <v>13916.522999999999</v>
      </c>
    </row>
    <row r="2228" spans="1:45" x14ac:dyDescent="0.2">
      <c r="A2228" s="11" t="s">
        <v>6159</v>
      </c>
      <c r="B2228" s="11" t="s">
        <v>6160</v>
      </c>
      <c r="C2228" s="11" t="s">
        <v>11926</v>
      </c>
      <c r="D2228" s="21">
        <v>42424</v>
      </c>
      <c r="E2228" s="21" t="s">
        <v>9697</v>
      </c>
      <c r="F2228" s="21" t="s">
        <v>14659</v>
      </c>
      <c r="G2228" s="11" t="s">
        <v>2</v>
      </c>
      <c r="H2228" s="11" t="s">
        <v>3</v>
      </c>
      <c r="I2228" s="11" t="s">
        <v>4</v>
      </c>
      <c r="J2228" s="12">
        <v>1</v>
      </c>
      <c r="K2228" s="12">
        <v>16304.3</v>
      </c>
      <c r="L2228" s="12">
        <v>0</v>
      </c>
      <c r="M2228" s="12">
        <v>0</v>
      </c>
      <c r="N2228" s="12">
        <f t="shared" si="103"/>
        <v>16304.3</v>
      </c>
      <c r="O2228" s="11" t="s">
        <v>5</v>
      </c>
      <c r="P2228" s="13">
        <v>0</v>
      </c>
      <c r="Q2228" s="11" t="s">
        <v>6</v>
      </c>
      <c r="R2228" s="13">
        <v>0</v>
      </c>
      <c r="S2228" s="13">
        <v>0</v>
      </c>
      <c r="T2228" s="11" t="s">
        <v>7</v>
      </c>
      <c r="U2228" s="11" t="s">
        <v>8</v>
      </c>
      <c r="V2228" s="15">
        <v>0</v>
      </c>
      <c r="W2228" s="13">
        <v>0</v>
      </c>
      <c r="X2228" s="15">
        <v>0</v>
      </c>
      <c r="Y2228" s="15">
        <v>0</v>
      </c>
      <c r="Z2228" s="13">
        <v>0</v>
      </c>
      <c r="AA2228" s="15">
        <v>0</v>
      </c>
      <c r="AB2228" s="13">
        <v>0</v>
      </c>
      <c r="AC2228" s="15">
        <v>0</v>
      </c>
      <c r="AD2228" s="13">
        <v>0</v>
      </c>
      <c r="AE2228" s="15">
        <v>0</v>
      </c>
      <c r="AF2228" s="13">
        <v>0</v>
      </c>
      <c r="AG2228" s="15">
        <v>0</v>
      </c>
      <c r="AH2228" s="13">
        <v>0</v>
      </c>
      <c r="AI2228" s="15">
        <v>0</v>
      </c>
      <c r="AJ2228" s="11" t="s">
        <v>9</v>
      </c>
      <c r="AK2228" s="11" t="s">
        <v>13</v>
      </c>
      <c r="AL2228" s="22">
        <f t="shared" si="102"/>
        <v>2868</v>
      </c>
      <c r="AM2228" s="11" t="str">
        <f>VLOOKUP(O2228,Sheet2!$D$6:$E$14,2,FALSE)</f>
        <v>Spare parts</v>
      </c>
      <c r="AN2228" s="11" t="str">
        <f>VLOOKUP(F2228,Sheet2!$E$10:$F$13,2,FALSE)</f>
        <v>SPM</v>
      </c>
      <c r="AO2228" s="35" t="s">
        <v>14668</v>
      </c>
      <c r="AP2228">
        <f>MATCH(AN2228,Sheet2!$F$5:$F$18,0)</f>
        <v>6</v>
      </c>
      <c r="AQ2228">
        <f>MATCH(AO2228,Sheet2!$F$5:$K$5,0)</f>
        <v>6</v>
      </c>
      <c r="AR2228" s="33">
        <f>INDEX(Sheet2!$F$5:$K$18,OPaL!AP2228,OPaL!AQ2228)</f>
        <v>0.15</v>
      </c>
      <c r="AS2228" s="1">
        <f t="shared" si="104"/>
        <v>13858.654999999999</v>
      </c>
    </row>
    <row r="2229" spans="1:45" x14ac:dyDescent="0.2">
      <c r="A2229" s="11" t="s">
        <v>6159</v>
      </c>
      <c r="B2229" s="11" t="s">
        <v>6160</v>
      </c>
      <c r="C2229" s="11" t="s">
        <v>11926</v>
      </c>
      <c r="D2229" s="21">
        <v>42424</v>
      </c>
      <c r="E2229" s="21" t="s">
        <v>9697</v>
      </c>
      <c r="F2229" s="21" t="s">
        <v>14659</v>
      </c>
      <c r="G2229" s="11" t="s">
        <v>2</v>
      </c>
      <c r="H2229" s="11" t="s">
        <v>16</v>
      </c>
      <c r="I2229" s="11" t="s">
        <v>4</v>
      </c>
      <c r="J2229" s="12">
        <v>1</v>
      </c>
      <c r="K2229" s="12">
        <v>16304.3</v>
      </c>
      <c r="L2229" s="12">
        <v>0</v>
      </c>
      <c r="M2229" s="12">
        <v>0</v>
      </c>
      <c r="N2229" s="12">
        <f t="shared" si="103"/>
        <v>16304.3</v>
      </c>
      <c r="O2229" s="11" t="s">
        <v>5</v>
      </c>
      <c r="P2229" s="13">
        <v>0</v>
      </c>
      <c r="Q2229" s="11" t="s">
        <v>6</v>
      </c>
      <c r="R2229" s="13">
        <v>0</v>
      </c>
      <c r="S2229" s="13">
        <v>0</v>
      </c>
      <c r="T2229" s="11" t="s">
        <v>7</v>
      </c>
      <c r="U2229" s="11" t="s">
        <v>8</v>
      </c>
      <c r="V2229" s="15">
        <v>0</v>
      </c>
      <c r="W2229" s="13">
        <v>0</v>
      </c>
      <c r="X2229" s="15">
        <v>0</v>
      </c>
      <c r="Y2229" s="15">
        <v>0</v>
      </c>
      <c r="Z2229" s="13">
        <v>0</v>
      </c>
      <c r="AA2229" s="15">
        <v>0</v>
      </c>
      <c r="AB2229" s="13">
        <v>0</v>
      </c>
      <c r="AC2229" s="15">
        <v>0</v>
      </c>
      <c r="AD2229" s="13">
        <v>0</v>
      </c>
      <c r="AE2229" s="15">
        <v>0</v>
      </c>
      <c r="AF2229" s="13">
        <v>0</v>
      </c>
      <c r="AG2229" s="15">
        <v>0</v>
      </c>
      <c r="AH2229" s="13">
        <v>0</v>
      </c>
      <c r="AI2229" s="15">
        <v>0</v>
      </c>
      <c r="AJ2229" s="11" t="s">
        <v>17</v>
      </c>
      <c r="AK2229" s="11" t="s">
        <v>13</v>
      </c>
      <c r="AL2229" s="22">
        <f t="shared" si="102"/>
        <v>2868</v>
      </c>
      <c r="AM2229" s="11" t="str">
        <f>VLOOKUP(O2229,Sheet2!$D$6:$E$14,2,FALSE)</f>
        <v>Spare parts</v>
      </c>
      <c r="AN2229" s="11" t="str">
        <f>VLOOKUP(F2229,Sheet2!$E$10:$F$13,2,FALSE)</f>
        <v>SPM</v>
      </c>
      <c r="AO2229" s="35" t="s">
        <v>14668</v>
      </c>
      <c r="AP2229">
        <f>MATCH(AN2229,Sheet2!$F$5:$F$18,0)</f>
        <v>6</v>
      </c>
      <c r="AQ2229">
        <f>MATCH(AO2229,Sheet2!$F$5:$K$5,0)</f>
        <v>6</v>
      </c>
      <c r="AR2229" s="33">
        <f>INDEX(Sheet2!$F$5:$K$18,OPaL!AP2229,OPaL!AQ2229)</f>
        <v>0.15</v>
      </c>
      <c r="AS2229" s="1">
        <f t="shared" si="104"/>
        <v>13858.654999999999</v>
      </c>
    </row>
    <row r="2230" spans="1:45" x14ac:dyDescent="0.2">
      <c r="A2230" s="11" t="s">
        <v>4605</v>
      </c>
      <c r="B2230" s="11" t="s">
        <v>4606</v>
      </c>
      <c r="C2230" s="11" t="s">
        <v>11927</v>
      </c>
      <c r="D2230" s="21">
        <v>44715</v>
      </c>
      <c r="E2230" s="21" t="s">
        <v>9697</v>
      </c>
      <c r="F2230" s="21" t="s">
        <v>14659</v>
      </c>
      <c r="G2230" s="11" t="s">
        <v>2</v>
      </c>
      <c r="H2230" s="11" t="s">
        <v>16</v>
      </c>
      <c r="I2230" s="11" t="s">
        <v>4</v>
      </c>
      <c r="J2230" s="13">
        <v>1</v>
      </c>
      <c r="K2230" s="12">
        <v>16271</v>
      </c>
      <c r="L2230" s="12">
        <v>0</v>
      </c>
      <c r="M2230" s="12">
        <v>0</v>
      </c>
      <c r="N2230" s="12">
        <f t="shared" si="103"/>
        <v>16271</v>
      </c>
      <c r="O2230" s="11" t="s">
        <v>5</v>
      </c>
      <c r="P2230" s="13">
        <v>0</v>
      </c>
      <c r="Q2230" s="11" t="s">
        <v>6</v>
      </c>
      <c r="R2230" s="13">
        <v>0</v>
      </c>
      <c r="S2230" s="13">
        <v>0</v>
      </c>
      <c r="T2230" s="11" t="s">
        <v>7</v>
      </c>
      <c r="U2230" s="11" t="s">
        <v>8</v>
      </c>
      <c r="V2230" s="15">
        <v>0</v>
      </c>
      <c r="W2230" s="13">
        <v>0</v>
      </c>
      <c r="X2230" s="15">
        <v>0</v>
      </c>
      <c r="Y2230" s="15">
        <v>0</v>
      </c>
      <c r="Z2230" s="13">
        <v>0</v>
      </c>
      <c r="AA2230" s="15">
        <v>0</v>
      </c>
      <c r="AB2230" s="13">
        <v>0</v>
      </c>
      <c r="AC2230" s="15">
        <v>0</v>
      </c>
      <c r="AD2230" s="13">
        <v>0</v>
      </c>
      <c r="AE2230" s="15">
        <v>0</v>
      </c>
      <c r="AF2230" s="13">
        <v>0</v>
      </c>
      <c r="AG2230" s="15">
        <v>0</v>
      </c>
      <c r="AH2230" s="13">
        <v>0</v>
      </c>
      <c r="AI2230" s="15">
        <v>0</v>
      </c>
      <c r="AJ2230" s="11" t="s">
        <v>17</v>
      </c>
      <c r="AK2230" s="11" t="s">
        <v>1398</v>
      </c>
      <c r="AL2230" s="22">
        <f t="shared" si="102"/>
        <v>577</v>
      </c>
      <c r="AM2230" s="11" t="str">
        <f>VLOOKUP(O2230,Sheet2!$D$6:$E$14,2,FALSE)</f>
        <v>Spare parts</v>
      </c>
      <c r="AN2230" s="11" t="str">
        <f>VLOOKUP(F2230,Sheet2!$E$10:$F$13,2,FALSE)</f>
        <v>SPM</v>
      </c>
      <c r="AO2230" s="35" t="s">
        <v>14668</v>
      </c>
      <c r="AP2230">
        <f>MATCH(AN2230,Sheet2!$F$5:$F$18,0)</f>
        <v>6</v>
      </c>
      <c r="AQ2230">
        <f>MATCH(AO2230,Sheet2!$F$5:$K$5,0)</f>
        <v>6</v>
      </c>
      <c r="AR2230" s="33">
        <f>INDEX(Sheet2!$F$5:$K$18,OPaL!AP2230,OPaL!AQ2230)</f>
        <v>0.15</v>
      </c>
      <c r="AS2230" s="1">
        <f t="shared" si="104"/>
        <v>13830.35</v>
      </c>
    </row>
    <row r="2231" spans="1:45" x14ac:dyDescent="0.2">
      <c r="A2231" s="11" t="s">
        <v>4731</v>
      </c>
      <c r="B2231" s="11" t="s">
        <v>4732</v>
      </c>
      <c r="C2231" s="11" t="s">
        <v>11928</v>
      </c>
      <c r="D2231" s="21">
        <v>42975</v>
      </c>
      <c r="E2231" s="21" t="s">
        <v>9697</v>
      </c>
      <c r="F2231" s="21" t="s">
        <v>14659</v>
      </c>
      <c r="G2231" s="11" t="s">
        <v>2</v>
      </c>
      <c r="H2231" s="11" t="s">
        <v>16</v>
      </c>
      <c r="I2231" s="11" t="s">
        <v>4</v>
      </c>
      <c r="J2231" s="13">
        <v>19</v>
      </c>
      <c r="K2231" s="12">
        <v>16264</v>
      </c>
      <c r="L2231" s="12">
        <v>0</v>
      </c>
      <c r="M2231" s="12">
        <v>0</v>
      </c>
      <c r="N2231" s="12">
        <f t="shared" si="103"/>
        <v>16264</v>
      </c>
      <c r="O2231" s="11" t="s">
        <v>5</v>
      </c>
      <c r="P2231" s="13">
        <v>0</v>
      </c>
      <c r="Q2231" s="11" t="s">
        <v>6</v>
      </c>
      <c r="R2231" s="13">
        <v>0</v>
      </c>
      <c r="S2231" s="13">
        <v>0</v>
      </c>
      <c r="T2231" s="11" t="s">
        <v>7</v>
      </c>
      <c r="U2231" s="11" t="s">
        <v>8</v>
      </c>
      <c r="V2231" s="15">
        <v>0</v>
      </c>
      <c r="W2231" s="13">
        <v>0</v>
      </c>
      <c r="X2231" s="15">
        <v>0</v>
      </c>
      <c r="Y2231" s="15">
        <v>0</v>
      </c>
      <c r="Z2231" s="13">
        <v>0</v>
      </c>
      <c r="AA2231" s="15">
        <v>0</v>
      </c>
      <c r="AB2231" s="13">
        <v>0</v>
      </c>
      <c r="AC2231" s="15">
        <v>0</v>
      </c>
      <c r="AD2231" s="13">
        <v>0</v>
      </c>
      <c r="AE2231" s="15">
        <v>0</v>
      </c>
      <c r="AF2231" s="13">
        <v>0</v>
      </c>
      <c r="AG2231" s="15">
        <v>0</v>
      </c>
      <c r="AH2231" s="13">
        <v>0</v>
      </c>
      <c r="AI2231" s="15">
        <v>0</v>
      </c>
      <c r="AJ2231" s="11" t="s">
        <v>17</v>
      </c>
      <c r="AK2231" s="11" t="s">
        <v>1398</v>
      </c>
      <c r="AL2231" s="22">
        <f t="shared" si="102"/>
        <v>2317</v>
      </c>
      <c r="AM2231" s="11" t="str">
        <f>VLOOKUP(O2231,Sheet2!$D$6:$E$14,2,FALSE)</f>
        <v>Spare parts</v>
      </c>
      <c r="AN2231" s="11" t="str">
        <f>VLOOKUP(F2231,Sheet2!$E$10:$F$13,2,FALSE)</f>
        <v>SPM</v>
      </c>
      <c r="AO2231" s="35" t="s">
        <v>14668</v>
      </c>
      <c r="AP2231">
        <f>MATCH(AN2231,Sheet2!$F$5:$F$18,0)</f>
        <v>6</v>
      </c>
      <c r="AQ2231">
        <f>MATCH(AO2231,Sheet2!$F$5:$K$5,0)</f>
        <v>6</v>
      </c>
      <c r="AR2231" s="33">
        <f>INDEX(Sheet2!$F$5:$K$18,OPaL!AP2231,OPaL!AQ2231)</f>
        <v>0.15</v>
      </c>
      <c r="AS2231" s="1">
        <f t="shared" si="104"/>
        <v>13824.4</v>
      </c>
    </row>
    <row r="2232" spans="1:45" x14ac:dyDescent="0.2">
      <c r="A2232" s="11" t="s">
        <v>1817</v>
      </c>
      <c r="B2232" s="11" t="s">
        <v>1818</v>
      </c>
      <c r="C2232" s="11" t="s">
        <v>11929</v>
      </c>
      <c r="D2232" s="21">
        <v>42943</v>
      </c>
      <c r="E2232" s="21" t="s">
        <v>9697</v>
      </c>
      <c r="F2232" s="21" t="s">
        <v>14659</v>
      </c>
      <c r="G2232" s="11" t="s">
        <v>2</v>
      </c>
      <c r="H2232" s="11" t="s">
        <v>16</v>
      </c>
      <c r="I2232" s="11" t="s">
        <v>4</v>
      </c>
      <c r="J2232" s="12">
        <v>1</v>
      </c>
      <c r="K2232" s="12">
        <v>16197.55</v>
      </c>
      <c r="L2232" s="12">
        <v>0</v>
      </c>
      <c r="M2232" s="12">
        <v>0</v>
      </c>
      <c r="N2232" s="12">
        <f t="shared" si="103"/>
        <v>16197.55</v>
      </c>
      <c r="O2232" s="11" t="s">
        <v>5</v>
      </c>
      <c r="P2232" s="13">
        <v>0</v>
      </c>
      <c r="Q2232" s="11" t="s">
        <v>6</v>
      </c>
      <c r="R2232" s="13">
        <v>0</v>
      </c>
      <c r="S2232" s="13">
        <v>0</v>
      </c>
      <c r="T2232" s="11" t="s">
        <v>7</v>
      </c>
      <c r="U2232" s="11" t="s">
        <v>8</v>
      </c>
      <c r="V2232" s="15">
        <v>0</v>
      </c>
      <c r="W2232" s="13">
        <v>0</v>
      </c>
      <c r="X2232" s="15">
        <v>0</v>
      </c>
      <c r="Y2232" s="15">
        <v>0</v>
      </c>
      <c r="Z2232" s="13">
        <v>0</v>
      </c>
      <c r="AA2232" s="15">
        <v>0</v>
      </c>
      <c r="AB2232" s="13">
        <v>0</v>
      </c>
      <c r="AC2232" s="15">
        <v>0</v>
      </c>
      <c r="AD2232" s="13">
        <v>0</v>
      </c>
      <c r="AE2232" s="15">
        <v>0</v>
      </c>
      <c r="AF2232" s="13">
        <v>0</v>
      </c>
      <c r="AG2232" s="15">
        <v>0</v>
      </c>
      <c r="AH2232" s="13">
        <v>0</v>
      </c>
      <c r="AI2232" s="15">
        <v>0</v>
      </c>
      <c r="AJ2232" s="11" t="s">
        <v>17</v>
      </c>
      <c r="AK2232" s="11" t="s">
        <v>13</v>
      </c>
      <c r="AL2232" s="22">
        <f t="shared" si="102"/>
        <v>2349</v>
      </c>
      <c r="AM2232" s="11" t="str">
        <f>VLOOKUP(O2232,Sheet2!$D$6:$E$14,2,FALSE)</f>
        <v>Spare parts</v>
      </c>
      <c r="AN2232" s="11" t="str">
        <f>VLOOKUP(F2232,Sheet2!$E$10:$F$13,2,FALSE)</f>
        <v>SPM</v>
      </c>
      <c r="AO2232" s="35" t="s">
        <v>14668</v>
      </c>
      <c r="AP2232">
        <f>MATCH(AN2232,Sheet2!$F$5:$F$18,0)</f>
        <v>6</v>
      </c>
      <c r="AQ2232">
        <f>MATCH(AO2232,Sheet2!$F$5:$K$5,0)</f>
        <v>6</v>
      </c>
      <c r="AR2232" s="33">
        <f>INDEX(Sheet2!$F$5:$K$18,OPaL!AP2232,OPaL!AQ2232)</f>
        <v>0.15</v>
      </c>
      <c r="AS2232" s="1">
        <f t="shared" si="104"/>
        <v>13767.9175</v>
      </c>
    </row>
    <row r="2233" spans="1:45" x14ac:dyDescent="0.2">
      <c r="A2233" s="11" t="s">
        <v>5283</v>
      </c>
      <c r="B2233" s="11" t="s">
        <v>5284</v>
      </c>
      <c r="C2233" s="11" t="s">
        <v>11930</v>
      </c>
      <c r="D2233" s="21">
        <v>42784</v>
      </c>
      <c r="E2233" s="21" t="s">
        <v>9697</v>
      </c>
      <c r="F2233" s="21" t="s">
        <v>14659</v>
      </c>
      <c r="G2233" s="11" t="s">
        <v>2</v>
      </c>
      <c r="H2233" s="11" t="s">
        <v>16</v>
      </c>
      <c r="I2233" s="11" t="s">
        <v>4</v>
      </c>
      <c r="J2233" s="12">
        <v>1</v>
      </c>
      <c r="K2233" s="12">
        <v>16168.46</v>
      </c>
      <c r="L2233" s="12">
        <v>0</v>
      </c>
      <c r="M2233" s="12">
        <v>0</v>
      </c>
      <c r="N2233" s="12">
        <f t="shared" si="103"/>
        <v>16168.46</v>
      </c>
      <c r="O2233" s="11" t="s">
        <v>5</v>
      </c>
      <c r="P2233" s="13">
        <v>0</v>
      </c>
      <c r="Q2233" s="11" t="s">
        <v>6</v>
      </c>
      <c r="R2233" s="13">
        <v>0</v>
      </c>
      <c r="S2233" s="13">
        <v>0</v>
      </c>
      <c r="T2233" s="11" t="s">
        <v>7</v>
      </c>
      <c r="U2233" s="11" t="s">
        <v>8</v>
      </c>
      <c r="V2233" s="15">
        <v>0</v>
      </c>
      <c r="W2233" s="13">
        <v>0</v>
      </c>
      <c r="X2233" s="15">
        <v>0</v>
      </c>
      <c r="Y2233" s="15">
        <v>0</v>
      </c>
      <c r="Z2233" s="13">
        <v>0</v>
      </c>
      <c r="AA2233" s="15">
        <v>0</v>
      </c>
      <c r="AB2233" s="13">
        <v>0</v>
      </c>
      <c r="AC2233" s="15">
        <v>0</v>
      </c>
      <c r="AD2233" s="13">
        <v>0</v>
      </c>
      <c r="AE2233" s="15">
        <v>0</v>
      </c>
      <c r="AF2233" s="13">
        <v>0</v>
      </c>
      <c r="AG2233" s="15">
        <v>0</v>
      </c>
      <c r="AH2233" s="13">
        <v>0</v>
      </c>
      <c r="AI2233" s="15">
        <v>0</v>
      </c>
      <c r="AJ2233" s="11" t="s">
        <v>17</v>
      </c>
      <c r="AK2233" s="11" t="s">
        <v>1398</v>
      </c>
      <c r="AL2233" s="22">
        <f t="shared" si="102"/>
        <v>2508</v>
      </c>
      <c r="AM2233" s="11" t="str">
        <f>VLOOKUP(O2233,Sheet2!$D$6:$E$14,2,FALSE)</f>
        <v>Spare parts</v>
      </c>
      <c r="AN2233" s="11" t="str">
        <f>VLOOKUP(F2233,Sheet2!$E$10:$F$13,2,FALSE)</f>
        <v>SPM</v>
      </c>
      <c r="AO2233" s="35" t="s">
        <v>14668</v>
      </c>
      <c r="AP2233">
        <f>MATCH(AN2233,Sheet2!$F$5:$F$18,0)</f>
        <v>6</v>
      </c>
      <c r="AQ2233">
        <f>MATCH(AO2233,Sheet2!$F$5:$K$5,0)</f>
        <v>6</v>
      </c>
      <c r="AR2233" s="33">
        <f>INDEX(Sheet2!$F$5:$K$18,OPaL!AP2233,OPaL!AQ2233)</f>
        <v>0.15</v>
      </c>
      <c r="AS2233" s="1">
        <f t="shared" si="104"/>
        <v>13743.190999999999</v>
      </c>
    </row>
    <row r="2234" spans="1:45" x14ac:dyDescent="0.2">
      <c r="A2234" s="11" t="s">
        <v>6283</v>
      </c>
      <c r="B2234" s="11" t="s">
        <v>6284</v>
      </c>
      <c r="C2234" s="11" t="s">
        <v>11931</v>
      </c>
      <c r="D2234" s="21">
        <v>43129</v>
      </c>
      <c r="E2234" s="21" t="s">
        <v>9697</v>
      </c>
      <c r="F2234" s="21" t="s">
        <v>14659</v>
      </c>
      <c r="G2234" s="11" t="s">
        <v>2</v>
      </c>
      <c r="H2234" s="11" t="s">
        <v>16</v>
      </c>
      <c r="I2234" s="11" t="s">
        <v>4</v>
      </c>
      <c r="J2234" s="13">
        <v>1</v>
      </c>
      <c r="K2234" s="12">
        <v>16160.95</v>
      </c>
      <c r="L2234" s="12">
        <v>0</v>
      </c>
      <c r="M2234" s="12">
        <v>0</v>
      </c>
      <c r="N2234" s="12">
        <f t="shared" si="103"/>
        <v>16160.95</v>
      </c>
      <c r="O2234" s="11" t="s">
        <v>5</v>
      </c>
      <c r="P2234" s="13">
        <v>0</v>
      </c>
      <c r="Q2234" s="11" t="s">
        <v>6</v>
      </c>
      <c r="R2234" s="13">
        <v>0</v>
      </c>
      <c r="S2234" s="13">
        <v>0</v>
      </c>
      <c r="T2234" s="11" t="s">
        <v>7</v>
      </c>
      <c r="U2234" s="11" t="s">
        <v>8</v>
      </c>
      <c r="V2234" s="15">
        <v>0</v>
      </c>
      <c r="W2234" s="13">
        <v>0</v>
      </c>
      <c r="X2234" s="15">
        <v>0</v>
      </c>
      <c r="Y2234" s="15">
        <v>0</v>
      </c>
      <c r="Z2234" s="13">
        <v>0</v>
      </c>
      <c r="AA2234" s="15">
        <v>0</v>
      </c>
      <c r="AB2234" s="13">
        <v>0</v>
      </c>
      <c r="AC2234" s="15">
        <v>0</v>
      </c>
      <c r="AD2234" s="13">
        <v>0</v>
      </c>
      <c r="AE2234" s="15">
        <v>0</v>
      </c>
      <c r="AF2234" s="13">
        <v>0</v>
      </c>
      <c r="AG2234" s="15">
        <v>0</v>
      </c>
      <c r="AH2234" s="13">
        <v>0</v>
      </c>
      <c r="AI2234" s="15">
        <v>0</v>
      </c>
      <c r="AJ2234" s="11" t="s">
        <v>17</v>
      </c>
      <c r="AK2234" s="11" t="s">
        <v>13</v>
      </c>
      <c r="AL2234" s="22">
        <f t="shared" si="102"/>
        <v>2163</v>
      </c>
      <c r="AM2234" s="11" t="str">
        <f>VLOOKUP(O2234,Sheet2!$D$6:$E$14,2,FALSE)</f>
        <v>Spare parts</v>
      </c>
      <c r="AN2234" s="11" t="str">
        <f>VLOOKUP(F2234,Sheet2!$E$10:$F$13,2,FALSE)</f>
        <v>SPM</v>
      </c>
      <c r="AO2234" s="35" t="s">
        <v>14668</v>
      </c>
      <c r="AP2234">
        <f>MATCH(AN2234,Sheet2!$F$5:$F$18,0)</f>
        <v>6</v>
      </c>
      <c r="AQ2234">
        <f>MATCH(AO2234,Sheet2!$F$5:$K$5,0)</f>
        <v>6</v>
      </c>
      <c r="AR2234" s="33">
        <f>INDEX(Sheet2!$F$5:$K$18,OPaL!AP2234,OPaL!AQ2234)</f>
        <v>0.15</v>
      </c>
      <c r="AS2234" s="1">
        <f t="shared" si="104"/>
        <v>13736.807500000001</v>
      </c>
    </row>
    <row r="2235" spans="1:45" x14ac:dyDescent="0.2">
      <c r="A2235" s="11" t="s">
        <v>9184</v>
      </c>
      <c r="B2235" s="11" t="s">
        <v>9185</v>
      </c>
      <c r="C2235" s="11" t="s">
        <v>11932</v>
      </c>
      <c r="D2235" s="21">
        <v>44649</v>
      </c>
      <c r="E2235" s="21" t="s">
        <v>9752</v>
      </c>
      <c r="F2235" s="21" t="s">
        <v>14659</v>
      </c>
      <c r="G2235" s="11" t="s">
        <v>2</v>
      </c>
      <c r="H2235" s="11" t="s">
        <v>16</v>
      </c>
      <c r="I2235" s="11" t="s">
        <v>4</v>
      </c>
      <c r="J2235" s="13">
        <v>7</v>
      </c>
      <c r="K2235" s="12">
        <v>16139.12</v>
      </c>
      <c r="L2235" s="12">
        <v>0</v>
      </c>
      <c r="M2235" s="12">
        <v>0</v>
      </c>
      <c r="N2235" s="12">
        <f t="shared" si="103"/>
        <v>16139.12</v>
      </c>
      <c r="O2235" s="11" t="s">
        <v>8227</v>
      </c>
      <c r="P2235" s="13">
        <v>0</v>
      </c>
      <c r="Q2235" s="11" t="s">
        <v>6</v>
      </c>
      <c r="R2235" s="13">
        <v>0</v>
      </c>
      <c r="S2235" s="13">
        <v>0</v>
      </c>
      <c r="T2235" s="11" t="s">
        <v>7</v>
      </c>
      <c r="U2235" s="11" t="s">
        <v>8</v>
      </c>
      <c r="V2235" s="15">
        <v>0</v>
      </c>
      <c r="W2235" s="13">
        <v>0</v>
      </c>
      <c r="X2235" s="15">
        <v>0</v>
      </c>
      <c r="Y2235" s="15">
        <v>0</v>
      </c>
      <c r="Z2235" s="13">
        <v>0</v>
      </c>
      <c r="AA2235" s="15">
        <v>0</v>
      </c>
      <c r="AB2235" s="13">
        <v>0</v>
      </c>
      <c r="AC2235" s="15">
        <v>0</v>
      </c>
      <c r="AD2235" s="13">
        <v>0</v>
      </c>
      <c r="AE2235" s="15">
        <v>0</v>
      </c>
      <c r="AF2235" s="13">
        <v>0</v>
      </c>
      <c r="AG2235" s="15">
        <v>0</v>
      </c>
      <c r="AH2235" s="13">
        <v>0</v>
      </c>
      <c r="AI2235" s="15">
        <v>0</v>
      </c>
      <c r="AJ2235" s="11" t="s">
        <v>17</v>
      </c>
      <c r="AK2235" s="11" t="s">
        <v>8228</v>
      </c>
      <c r="AL2235" s="22">
        <f t="shared" si="102"/>
        <v>643</v>
      </c>
      <c r="AM2235" s="11" t="str">
        <f>VLOOKUP(O2235,Sheet2!$D$6:$E$14,2,FALSE)</f>
        <v>Consumables</v>
      </c>
      <c r="AN2235" s="11" t="str">
        <f>VLOOKUP(F2235,Sheet2!$E$15:$F$18,2,FALSE)</f>
        <v>CM</v>
      </c>
      <c r="AO2235" s="35" t="s">
        <v>14668</v>
      </c>
      <c r="AP2235">
        <f>MATCH(AN2235,Sheet2!$F$5:$F$18,0)</f>
        <v>13</v>
      </c>
      <c r="AQ2235">
        <f>MATCH(AO2235,Sheet2!$F$5:$K$5,0)</f>
        <v>6</v>
      </c>
      <c r="AR2235" s="33">
        <f>INDEX(Sheet2!$F$5:$K$18,OPaL!AP2235,OPaL!AQ2235)</f>
        <v>0.2</v>
      </c>
      <c r="AS2235" s="1">
        <f t="shared" si="104"/>
        <v>12911.296000000002</v>
      </c>
    </row>
    <row r="2236" spans="1:45" x14ac:dyDescent="0.2">
      <c r="A2236" s="11" t="s">
        <v>7371</v>
      </c>
      <c r="B2236" s="11" t="s">
        <v>7372</v>
      </c>
      <c r="C2236" s="11" t="s">
        <v>11933</v>
      </c>
      <c r="D2236" s="21">
        <v>42587</v>
      </c>
      <c r="E2236" s="21" t="s">
        <v>9697</v>
      </c>
      <c r="F2236" s="21" t="s">
        <v>14659</v>
      </c>
      <c r="G2236" s="11" t="s">
        <v>2</v>
      </c>
      <c r="H2236" s="11" t="s">
        <v>16</v>
      </c>
      <c r="I2236" s="11" t="s">
        <v>351</v>
      </c>
      <c r="J2236" s="12">
        <v>1</v>
      </c>
      <c r="K2236" s="12">
        <v>16136.9</v>
      </c>
      <c r="L2236" s="12">
        <v>0</v>
      </c>
      <c r="M2236" s="12">
        <v>0</v>
      </c>
      <c r="N2236" s="12">
        <f t="shared" si="103"/>
        <v>16136.9</v>
      </c>
      <c r="O2236" s="11" t="s">
        <v>5</v>
      </c>
      <c r="P2236" s="13">
        <v>0</v>
      </c>
      <c r="Q2236" s="11" t="s">
        <v>6</v>
      </c>
      <c r="R2236" s="13">
        <v>0</v>
      </c>
      <c r="S2236" s="13">
        <v>0</v>
      </c>
      <c r="T2236" s="11" t="s">
        <v>7</v>
      </c>
      <c r="U2236" s="11" t="s">
        <v>8</v>
      </c>
      <c r="V2236" s="15">
        <v>0</v>
      </c>
      <c r="W2236" s="13">
        <v>0</v>
      </c>
      <c r="X2236" s="15">
        <v>0</v>
      </c>
      <c r="Y2236" s="15">
        <v>0</v>
      </c>
      <c r="Z2236" s="13">
        <v>0</v>
      </c>
      <c r="AA2236" s="15">
        <v>0</v>
      </c>
      <c r="AB2236" s="13">
        <v>0</v>
      </c>
      <c r="AC2236" s="15">
        <v>0</v>
      </c>
      <c r="AD2236" s="13">
        <v>0</v>
      </c>
      <c r="AE2236" s="15">
        <v>0</v>
      </c>
      <c r="AF2236" s="13">
        <v>0</v>
      </c>
      <c r="AG2236" s="15">
        <v>0</v>
      </c>
      <c r="AH2236" s="13">
        <v>0</v>
      </c>
      <c r="AI2236" s="15">
        <v>0</v>
      </c>
      <c r="AJ2236" s="11" t="s">
        <v>17</v>
      </c>
      <c r="AK2236" s="11" t="s">
        <v>13</v>
      </c>
      <c r="AL2236" s="22">
        <f t="shared" si="102"/>
        <v>2705</v>
      </c>
      <c r="AM2236" s="11" t="str">
        <f>VLOOKUP(O2236,Sheet2!$D$6:$E$14,2,FALSE)</f>
        <v>Spare parts</v>
      </c>
      <c r="AN2236" s="11" t="str">
        <f>VLOOKUP(F2236,Sheet2!$E$10:$F$13,2,FALSE)</f>
        <v>SPM</v>
      </c>
      <c r="AO2236" s="35" t="s">
        <v>14668</v>
      </c>
      <c r="AP2236">
        <f>MATCH(AN2236,Sheet2!$F$5:$F$18,0)</f>
        <v>6</v>
      </c>
      <c r="AQ2236">
        <f>MATCH(AO2236,Sheet2!$F$5:$K$5,0)</f>
        <v>6</v>
      </c>
      <c r="AR2236" s="33">
        <f>INDEX(Sheet2!$F$5:$K$18,OPaL!AP2236,OPaL!AQ2236)</f>
        <v>0.15</v>
      </c>
      <c r="AS2236" s="1">
        <f t="shared" si="104"/>
        <v>13716.365</v>
      </c>
    </row>
    <row r="2237" spans="1:45" x14ac:dyDescent="0.2">
      <c r="A2237" s="11" t="s">
        <v>2237</v>
      </c>
      <c r="B2237" s="11" t="s">
        <v>2238</v>
      </c>
      <c r="C2237" s="11" t="s">
        <v>11934</v>
      </c>
      <c r="D2237" s="21">
        <v>44393</v>
      </c>
      <c r="E2237" s="21" t="s">
        <v>9810</v>
      </c>
      <c r="F2237" s="21" t="s">
        <v>14658</v>
      </c>
      <c r="G2237" s="11" t="s">
        <v>2</v>
      </c>
      <c r="H2237" s="11" t="s">
        <v>3</v>
      </c>
      <c r="I2237" s="11" t="s">
        <v>4</v>
      </c>
      <c r="J2237" s="12">
        <v>3</v>
      </c>
      <c r="K2237" s="12">
        <v>16115.04</v>
      </c>
      <c r="L2237" s="12">
        <v>0</v>
      </c>
      <c r="M2237" s="12">
        <v>0</v>
      </c>
      <c r="N2237" s="12">
        <f t="shared" si="103"/>
        <v>16115.04</v>
      </c>
      <c r="O2237" s="11" t="s">
        <v>5</v>
      </c>
      <c r="P2237" s="13">
        <v>0</v>
      </c>
      <c r="Q2237" s="11" t="s">
        <v>6</v>
      </c>
      <c r="R2237" s="13">
        <v>0</v>
      </c>
      <c r="S2237" s="13">
        <v>0</v>
      </c>
      <c r="T2237" s="11" t="s">
        <v>7</v>
      </c>
      <c r="U2237" s="11" t="s">
        <v>8</v>
      </c>
      <c r="V2237" s="15">
        <v>0</v>
      </c>
      <c r="W2237" s="13">
        <v>0</v>
      </c>
      <c r="X2237" s="15">
        <v>0</v>
      </c>
      <c r="Y2237" s="15">
        <v>0</v>
      </c>
      <c r="Z2237" s="13">
        <v>0</v>
      </c>
      <c r="AA2237" s="15">
        <v>0</v>
      </c>
      <c r="AB2237" s="13">
        <v>0</v>
      </c>
      <c r="AC2237" s="15">
        <v>0</v>
      </c>
      <c r="AD2237" s="13">
        <v>0</v>
      </c>
      <c r="AE2237" s="15">
        <v>0</v>
      </c>
      <c r="AF2237" s="13">
        <v>0</v>
      </c>
      <c r="AG2237" s="15">
        <v>0</v>
      </c>
      <c r="AH2237" s="13">
        <v>0</v>
      </c>
      <c r="AI2237" s="15">
        <v>0</v>
      </c>
      <c r="AJ2237" s="11" t="s">
        <v>9</v>
      </c>
      <c r="AK2237" s="11" t="s">
        <v>10</v>
      </c>
      <c r="AL2237" s="22">
        <f t="shared" si="102"/>
        <v>899</v>
      </c>
      <c r="AM2237" s="11" t="str">
        <f>VLOOKUP(O2237,Sheet2!$D$6:$E$14,2,FALSE)</f>
        <v>Spare parts</v>
      </c>
      <c r="AN2237" s="11" t="str">
        <f>VLOOKUP(F2237,Sheet2!$E$10:$F$13,2,FALSE)</f>
        <v>SPE</v>
      </c>
      <c r="AO2237" s="35" t="s">
        <v>14668</v>
      </c>
      <c r="AP2237">
        <f>MATCH(AN2237,Sheet2!$F$5:$F$18,0)</f>
        <v>7</v>
      </c>
      <c r="AQ2237">
        <f>MATCH(AO2237,Sheet2!$F$5:$K$5,0)</f>
        <v>6</v>
      </c>
      <c r="AR2237" s="33">
        <f>INDEX(Sheet2!$F$5:$K$18,OPaL!AP2237,OPaL!AQ2237)</f>
        <v>0.15</v>
      </c>
      <c r="AS2237" s="1">
        <f t="shared" si="104"/>
        <v>13697.784</v>
      </c>
    </row>
    <row r="2238" spans="1:45" x14ac:dyDescent="0.2">
      <c r="A2238" s="11" t="s">
        <v>8084</v>
      </c>
      <c r="B2238" s="11" t="s">
        <v>8085</v>
      </c>
      <c r="C2238" s="11" t="s">
        <v>11935</v>
      </c>
      <c r="D2238" s="21">
        <v>44667</v>
      </c>
      <c r="E2238" s="21" t="s">
        <v>9697</v>
      </c>
      <c r="F2238" s="21" t="s">
        <v>14659</v>
      </c>
      <c r="G2238" s="11" t="s">
        <v>2</v>
      </c>
      <c r="H2238" s="11" t="s">
        <v>350</v>
      </c>
      <c r="I2238" s="11" t="s">
        <v>4</v>
      </c>
      <c r="J2238" s="12">
        <v>18</v>
      </c>
      <c r="K2238" s="12">
        <v>16102.8</v>
      </c>
      <c r="L2238" s="12">
        <v>0</v>
      </c>
      <c r="M2238" s="12">
        <v>0</v>
      </c>
      <c r="N2238" s="12">
        <f t="shared" si="103"/>
        <v>16102.8</v>
      </c>
      <c r="O2238" s="11" t="s">
        <v>5</v>
      </c>
      <c r="P2238" s="13">
        <v>0</v>
      </c>
      <c r="Q2238" s="11" t="s">
        <v>6</v>
      </c>
      <c r="R2238" s="13">
        <v>0</v>
      </c>
      <c r="S2238" s="13">
        <v>0</v>
      </c>
      <c r="T2238" s="11" t="s">
        <v>7</v>
      </c>
      <c r="U2238" s="11" t="s">
        <v>8</v>
      </c>
      <c r="V2238" s="15">
        <v>0</v>
      </c>
      <c r="W2238" s="13">
        <v>0</v>
      </c>
      <c r="X2238" s="15">
        <v>0</v>
      </c>
      <c r="Y2238" s="15">
        <v>0</v>
      </c>
      <c r="Z2238" s="13">
        <v>0</v>
      </c>
      <c r="AA2238" s="15">
        <v>0</v>
      </c>
      <c r="AB2238" s="13">
        <v>0</v>
      </c>
      <c r="AC2238" s="15">
        <v>0</v>
      </c>
      <c r="AD2238" s="13">
        <v>0</v>
      </c>
      <c r="AE2238" s="15">
        <v>0</v>
      </c>
      <c r="AF2238" s="13">
        <v>0</v>
      </c>
      <c r="AG2238" s="15">
        <v>0</v>
      </c>
      <c r="AH2238" s="13">
        <v>0</v>
      </c>
      <c r="AI2238" s="15">
        <v>0</v>
      </c>
      <c r="AJ2238" s="11" t="s">
        <v>352</v>
      </c>
      <c r="AK2238" s="11" t="s">
        <v>1398</v>
      </c>
      <c r="AL2238" s="22">
        <f t="shared" si="102"/>
        <v>625</v>
      </c>
      <c r="AM2238" s="11" t="str">
        <f>VLOOKUP(O2238,Sheet2!$D$6:$E$14,2,FALSE)</f>
        <v>Spare parts</v>
      </c>
      <c r="AN2238" s="11" t="str">
        <f>VLOOKUP(F2238,Sheet2!$E$10:$F$13,2,FALSE)</f>
        <v>SPM</v>
      </c>
      <c r="AO2238" s="35" t="s">
        <v>14668</v>
      </c>
      <c r="AP2238">
        <f>MATCH(AN2238,Sheet2!$F$5:$F$18,0)</f>
        <v>6</v>
      </c>
      <c r="AQ2238">
        <f>MATCH(AO2238,Sheet2!$F$5:$K$5,0)</f>
        <v>6</v>
      </c>
      <c r="AR2238" s="33">
        <f>INDEX(Sheet2!$F$5:$K$18,OPaL!AP2238,OPaL!AQ2238)</f>
        <v>0.15</v>
      </c>
      <c r="AS2238" s="1">
        <f t="shared" si="104"/>
        <v>13687.38</v>
      </c>
    </row>
    <row r="2239" spans="1:45" x14ac:dyDescent="0.2">
      <c r="A2239" s="11" t="s">
        <v>8064</v>
      </c>
      <c r="B2239" s="11" t="s">
        <v>8065</v>
      </c>
      <c r="C2239" s="11" t="s">
        <v>11936</v>
      </c>
      <c r="D2239" s="21">
        <v>43096</v>
      </c>
      <c r="E2239" s="21" t="s">
        <v>9697</v>
      </c>
      <c r="F2239" s="21" t="s">
        <v>14658</v>
      </c>
      <c r="G2239" s="11" t="s">
        <v>2</v>
      </c>
      <c r="H2239" s="11" t="s">
        <v>16</v>
      </c>
      <c r="I2239" s="11" t="s">
        <v>4</v>
      </c>
      <c r="J2239" s="12">
        <v>1</v>
      </c>
      <c r="K2239" s="12">
        <v>16086.24</v>
      </c>
      <c r="L2239" s="12">
        <v>0</v>
      </c>
      <c r="M2239" s="12">
        <v>0</v>
      </c>
      <c r="N2239" s="12">
        <f t="shared" si="103"/>
        <v>16086.24</v>
      </c>
      <c r="O2239" s="11" t="s">
        <v>5</v>
      </c>
      <c r="P2239" s="13">
        <v>0</v>
      </c>
      <c r="Q2239" s="11" t="s">
        <v>6</v>
      </c>
      <c r="R2239" s="13">
        <v>0</v>
      </c>
      <c r="S2239" s="13">
        <v>0</v>
      </c>
      <c r="T2239" s="11" t="s">
        <v>7</v>
      </c>
      <c r="U2239" s="11" t="s">
        <v>8</v>
      </c>
      <c r="V2239" s="15">
        <v>0</v>
      </c>
      <c r="W2239" s="13">
        <v>0</v>
      </c>
      <c r="X2239" s="15">
        <v>0</v>
      </c>
      <c r="Y2239" s="15">
        <v>0</v>
      </c>
      <c r="Z2239" s="13">
        <v>0</v>
      </c>
      <c r="AA2239" s="15">
        <v>0</v>
      </c>
      <c r="AB2239" s="13">
        <v>0</v>
      </c>
      <c r="AC2239" s="15">
        <v>0</v>
      </c>
      <c r="AD2239" s="13">
        <v>0</v>
      </c>
      <c r="AE2239" s="15">
        <v>0</v>
      </c>
      <c r="AF2239" s="13">
        <v>0</v>
      </c>
      <c r="AG2239" s="15">
        <v>0</v>
      </c>
      <c r="AH2239" s="13">
        <v>0</v>
      </c>
      <c r="AI2239" s="15">
        <v>0</v>
      </c>
      <c r="AJ2239" s="11" t="s">
        <v>17</v>
      </c>
      <c r="AK2239" s="11" t="s">
        <v>1398</v>
      </c>
      <c r="AL2239" s="22">
        <f t="shared" si="102"/>
        <v>2196</v>
      </c>
      <c r="AM2239" s="11" t="str">
        <f>VLOOKUP(O2239,Sheet2!$D$6:$E$14,2,FALSE)</f>
        <v>Spare parts</v>
      </c>
      <c r="AN2239" s="11" t="str">
        <f>VLOOKUP(F2239,Sheet2!$E$10:$F$13,2,FALSE)</f>
        <v>SPE</v>
      </c>
      <c r="AO2239" s="35" t="s">
        <v>14668</v>
      </c>
      <c r="AP2239">
        <f>MATCH(AN2239,Sheet2!$F$5:$F$18,0)</f>
        <v>7</v>
      </c>
      <c r="AQ2239">
        <f>MATCH(AO2239,Sheet2!$F$5:$K$5,0)</f>
        <v>6</v>
      </c>
      <c r="AR2239" s="33">
        <f>INDEX(Sheet2!$F$5:$K$18,OPaL!AP2239,OPaL!AQ2239)</f>
        <v>0.15</v>
      </c>
      <c r="AS2239" s="1">
        <f t="shared" si="104"/>
        <v>13673.304</v>
      </c>
    </row>
    <row r="2240" spans="1:45" x14ac:dyDescent="0.2">
      <c r="A2240" s="11" t="s">
        <v>6121</v>
      </c>
      <c r="B2240" s="11" t="s">
        <v>6122</v>
      </c>
      <c r="C2240" s="11" t="s">
        <v>11937</v>
      </c>
      <c r="D2240" s="21">
        <v>42382</v>
      </c>
      <c r="E2240" s="21" t="s">
        <v>9697</v>
      </c>
      <c r="F2240" s="21" t="s">
        <v>14659</v>
      </c>
      <c r="G2240" s="11" t="s">
        <v>2</v>
      </c>
      <c r="H2240" s="11" t="s">
        <v>16</v>
      </c>
      <c r="I2240" s="11" t="s">
        <v>4</v>
      </c>
      <c r="J2240" s="12">
        <v>3</v>
      </c>
      <c r="K2240" s="12">
        <v>16035.34</v>
      </c>
      <c r="L2240" s="12">
        <v>0</v>
      </c>
      <c r="M2240" s="12">
        <v>0</v>
      </c>
      <c r="N2240" s="12">
        <f t="shared" si="103"/>
        <v>16035.34</v>
      </c>
      <c r="O2240" s="11" t="s">
        <v>5</v>
      </c>
      <c r="P2240" s="13">
        <v>0</v>
      </c>
      <c r="Q2240" s="11" t="s">
        <v>6</v>
      </c>
      <c r="R2240" s="13">
        <v>0</v>
      </c>
      <c r="S2240" s="13">
        <v>0</v>
      </c>
      <c r="T2240" s="11" t="s">
        <v>7</v>
      </c>
      <c r="U2240" s="11" t="s">
        <v>8</v>
      </c>
      <c r="V2240" s="15">
        <v>0</v>
      </c>
      <c r="W2240" s="13">
        <v>0</v>
      </c>
      <c r="X2240" s="15">
        <v>0</v>
      </c>
      <c r="Y2240" s="15">
        <v>0</v>
      </c>
      <c r="Z2240" s="13">
        <v>0</v>
      </c>
      <c r="AA2240" s="15">
        <v>0</v>
      </c>
      <c r="AB2240" s="13">
        <v>0</v>
      </c>
      <c r="AC2240" s="15">
        <v>0</v>
      </c>
      <c r="AD2240" s="13">
        <v>0</v>
      </c>
      <c r="AE2240" s="15">
        <v>0</v>
      </c>
      <c r="AF2240" s="13">
        <v>0</v>
      </c>
      <c r="AG2240" s="15">
        <v>0</v>
      </c>
      <c r="AH2240" s="13">
        <v>0</v>
      </c>
      <c r="AI2240" s="15">
        <v>0</v>
      </c>
      <c r="AJ2240" s="11" t="s">
        <v>17</v>
      </c>
      <c r="AK2240" s="11" t="s">
        <v>13</v>
      </c>
      <c r="AL2240" s="22">
        <f t="shared" si="102"/>
        <v>2910</v>
      </c>
      <c r="AM2240" s="11" t="str">
        <f>VLOOKUP(O2240,Sheet2!$D$6:$E$14,2,FALSE)</f>
        <v>Spare parts</v>
      </c>
      <c r="AN2240" s="11" t="str">
        <f>VLOOKUP(F2240,Sheet2!$E$10:$F$13,2,FALSE)</f>
        <v>SPM</v>
      </c>
      <c r="AO2240" s="35" t="s">
        <v>14668</v>
      </c>
      <c r="AP2240">
        <f>MATCH(AN2240,Sheet2!$F$5:$F$18,0)</f>
        <v>6</v>
      </c>
      <c r="AQ2240">
        <f>MATCH(AO2240,Sheet2!$F$5:$K$5,0)</f>
        <v>6</v>
      </c>
      <c r="AR2240" s="33">
        <f>INDEX(Sheet2!$F$5:$K$18,OPaL!AP2240,OPaL!AQ2240)</f>
        <v>0.15</v>
      </c>
      <c r="AS2240" s="1">
        <f t="shared" si="104"/>
        <v>13630.039000000001</v>
      </c>
    </row>
    <row r="2241" spans="1:45" x14ac:dyDescent="0.2">
      <c r="A2241" s="11" t="s">
        <v>1829</v>
      </c>
      <c r="B2241" s="11" t="s">
        <v>1830</v>
      </c>
      <c r="C2241" s="11" t="s">
        <v>11938</v>
      </c>
      <c r="D2241" s="21">
        <v>42943</v>
      </c>
      <c r="E2241" s="21" t="s">
        <v>9697</v>
      </c>
      <c r="F2241" s="21" t="s">
        <v>14659</v>
      </c>
      <c r="G2241" s="11" t="s">
        <v>2</v>
      </c>
      <c r="H2241" s="11" t="s">
        <v>16</v>
      </c>
      <c r="I2241" s="11" t="s">
        <v>4</v>
      </c>
      <c r="J2241" s="13">
        <v>2</v>
      </c>
      <c r="K2241" s="12">
        <v>16027.64</v>
      </c>
      <c r="L2241" s="12">
        <v>0</v>
      </c>
      <c r="M2241" s="12">
        <v>0</v>
      </c>
      <c r="N2241" s="12">
        <f t="shared" si="103"/>
        <v>16027.64</v>
      </c>
      <c r="O2241" s="11" t="s">
        <v>5</v>
      </c>
      <c r="P2241" s="13">
        <v>0</v>
      </c>
      <c r="Q2241" s="11" t="s">
        <v>6</v>
      </c>
      <c r="R2241" s="13">
        <v>0</v>
      </c>
      <c r="S2241" s="13">
        <v>0</v>
      </c>
      <c r="T2241" s="11" t="s">
        <v>7</v>
      </c>
      <c r="U2241" s="11" t="s">
        <v>8</v>
      </c>
      <c r="V2241" s="15">
        <v>0</v>
      </c>
      <c r="W2241" s="13">
        <v>0</v>
      </c>
      <c r="X2241" s="15">
        <v>0</v>
      </c>
      <c r="Y2241" s="15">
        <v>0</v>
      </c>
      <c r="Z2241" s="13">
        <v>0</v>
      </c>
      <c r="AA2241" s="15">
        <v>0</v>
      </c>
      <c r="AB2241" s="13">
        <v>0</v>
      </c>
      <c r="AC2241" s="15">
        <v>0</v>
      </c>
      <c r="AD2241" s="13">
        <v>0</v>
      </c>
      <c r="AE2241" s="15">
        <v>0</v>
      </c>
      <c r="AF2241" s="13">
        <v>0</v>
      </c>
      <c r="AG2241" s="15">
        <v>0</v>
      </c>
      <c r="AH2241" s="13">
        <v>0</v>
      </c>
      <c r="AI2241" s="15">
        <v>0</v>
      </c>
      <c r="AJ2241" s="11" t="s">
        <v>17</v>
      </c>
      <c r="AK2241" s="11" t="s">
        <v>13</v>
      </c>
      <c r="AL2241" s="22">
        <f t="shared" si="102"/>
        <v>2349</v>
      </c>
      <c r="AM2241" s="11" t="str">
        <f>VLOOKUP(O2241,Sheet2!$D$6:$E$14,2,FALSE)</f>
        <v>Spare parts</v>
      </c>
      <c r="AN2241" s="11" t="str">
        <f>VLOOKUP(F2241,Sheet2!$E$10:$F$13,2,FALSE)</f>
        <v>SPM</v>
      </c>
      <c r="AO2241" s="35" t="s">
        <v>14668</v>
      </c>
      <c r="AP2241">
        <f>MATCH(AN2241,Sheet2!$F$5:$F$18,0)</f>
        <v>6</v>
      </c>
      <c r="AQ2241">
        <f>MATCH(AO2241,Sheet2!$F$5:$K$5,0)</f>
        <v>6</v>
      </c>
      <c r="AR2241" s="33">
        <f>INDEX(Sheet2!$F$5:$K$18,OPaL!AP2241,OPaL!AQ2241)</f>
        <v>0.15</v>
      </c>
      <c r="AS2241" s="1">
        <f t="shared" si="104"/>
        <v>13623.493999999999</v>
      </c>
    </row>
    <row r="2242" spans="1:45" x14ac:dyDescent="0.2">
      <c r="A2242" s="11" t="s">
        <v>1763</v>
      </c>
      <c r="B2242" s="11" t="s">
        <v>1764</v>
      </c>
      <c r="C2242" s="11" t="s">
        <v>11939</v>
      </c>
      <c r="D2242" s="21">
        <v>43553</v>
      </c>
      <c r="E2242" s="21" t="s">
        <v>9769</v>
      </c>
      <c r="F2242" s="21" t="s">
        <v>14658</v>
      </c>
      <c r="G2242" s="11" t="s">
        <v>2</v>
      </c>
      <c r="H2242" s="11" t="s">
        <v>3</v>
      </c>
      <c r="I2242" s="11" t="s">
        <v>4</v>
      </c>
      <c r="J2242" s="12">
        <v>1</v>
      </c>
      <c r="K2242" s="12">
        <v>16000</v>
      </c>
      <c r="L2242" s="12">
        <v>0</v>
      </c>
      <c r="M2242" s="12">
        <v>0</v>
      </c>
      <c r="N2242" s="12">
        <f t="shared" si="103"/>
        <v>16000</v>
      </c>
      <c r="O2242" s="11" t="s">
        <v>5</v>
      </c>
      <c r="P2242" s="13">
        <v>0</v>
      </c>
      <c r="Q2242" s="11" t="s">
        <v>6</v>
      </c>
      <c r="R2242" s="13">
        <v>0</v>
      </c>
      <c r="S2242" s="13">
        <v>0</v>
      </c>
      <c r="T2242" s="11" t="s">
        <v>7</v>
      </c>
      <c r="U2242" s="11" t="s">
        <v>8</v>
      </c>
      <c r="V2242" s="15">
        <v>0</v>
      </c>
      <c r="W2242" s="13">
        <v>0</v>
      </c>
      <c r="X2242" s="15">
        <v>0</v>
      </c>
      <c r="Y2242" s="15">
        <v>0</v>
      </c>
      <c r="Z2242" s="13">
        <v>0</v>
      </c>
      <c r="AA2242" s="15">
        <v>0</v>
      </c>
      <c r="AB2242" s="13">
        <v>0</v>
      </c>
      <c r="AC2242" s="15">
        <v>0</v>
      </c>
      <c r="AD2242" s="13">
        <v>0</v>
      </c>
      <c r="AE2242" s="15">
        <v>0</v>
      </c>
      <c r="AF2242" s="13">
        <v>0</v>
      </c>
      <c r="AG2242" s="15">
        <v>0</v>
      </c>
      <c r="AH2242" s="13">
        <v>0</v>
      </c>
      <c r="AI2242" s="15">
        <v>0</v>
      </c>
      <c r="AJ2242" s="11" t="s">
        <v>9</v>
      </c>
      <c r="AK2242" s="11" t="s">
        <v>10</v>
      </c>
      <c r="AL2242" s="22">
        <f t="shared" si="102"/>
        <v>1739</v>
      </c>
      <c r="AM2242" s="11" t="str">
        <f>VLOOKUP(O2242,Sheet2!$D$6:$E$14,2,FALSE)</f>
        <v>Spare parts</v>
      </c>
      <c r="AN2242" s="11" t="str">
        <f>VLOOKUP(F2242,Sheet2!$E$10:$F$13,2,FALSE)</f>
        <v>SPE</v>
      </c>
      <c r="AO2242" s="35" t="s">
        <v>14668</v>
      </c>
      <c r="AP2242">
        <f>MATCH(AN2242,Sheet2!$F$5:$F$18,0)</f>
        <v>7</v>
      </c>
      <c r="AQ2242">
        <f>MATCH(AO2242,Sheet2!$F$5:$K$5,0)</f>
        <v>6</v>
      </c>
      <c r="AR2242" s="33">
        <f>INDEX(Sheet2!$F$5:$K$18,OPaL!AP2242,OPaL!AQ2242)</f>
        <v>0.15</v>
      </c>
      <c r="AS2242" s="1">
        <f t="shared" si="104"/>
        <v>13600</v>
      </c>
    </row>
    <row r="2243" spans="1:45" x14ac:dyDescent="0.2">
      <c r="A2243" s="11" t="s">
        <v>8820</v>
      </c>
      <c r="B2243" s="11" t="s">
        <v>8821</v>
      </c>
      <c r="C2243" s="11" t="s">
        <v>11940</v>
      </c>
      <c r="D2243" s="21">
        <v>44840</v>
      </c>
      <c r="E2243" s="21" t="s">
        <v>9812</v>
      </c>
      <c r="F2243" s="21" t="s">
        <v>14659</v>
      </c>
      <c r="G2243" s="11" t="s">
        <v>2</v>
      </c>
      <c r="H2243" s="11" t="s">
        <v>350</v>
      </c>
      <c r="I2243" s="11" t="s">
        <v>4</v>
      </c>
      <c r="J2243" s="13">
        <v>1</v>
      </c>
      <c r="K2243" s="12">
        <v>16000</v>
      </c>
      <c r="L2243" s="12">
        <v>0</v>
      </c>
      <c r="M2243" s="12">
        <v>0</v>
      </c>
      <c r="N2243" s="12">
        <f t="shared" si="103"/>
        <v>16000</v>
      </c>
      <c r="O2243" s="11" t="s">
        <v>8227</v>
      </c>
      <c r="P2243" s="13">
        <v>0</v>
      </c>
      <c r="Q2243" s="11" t="s">
        <v>6</v>
      </c>
      <c r="R2243" s="13">
        <v>0</v>
      </c>
      <c r="S2243" s="13">
        <v>0</v>
      </c>
      <c r="T2243" s="11" t="s">
        <v>7</v>
      </c>
      <c r="U2243" s="11" t="s">
        <v>8</v>
      </c>
      <c r="V2243" s="15">
        <v>0</v>
      </c>
      <c r="W2243" s="13">
        <v>0</v>
      </c>
      <c r="X2243" s="15">
        <v>0</v>
      </c>
      <c r="Y2243" s="15">
        <v>0</v>
      </c>
      <c r="Z2243" s="13">
        <v>0</v>
      </c>
      <c r="AA2243" s="15">
        <v>0</v>
      </c>
      <c r="AB2243" s="13">
        <v>0</v>
      </c>
      <c r="AC2243" s="15">
        <v>0</v>
      </c>
      <c r="AD2243" s="13">
        <v>0</v>
      </c>
      <c r="AE2243" s="15">
        <v>0</v>
      </c>
      <c r="AF2243" s="13">
        <v>0</v>
      </c>
      <c r="AG2243" s="15">
        <v>0</v>
      </c>
      <c r="AH2243" s="13">
        <v>0</v>
      </c>
      <c r="AI2243" s="15">
        <v>0</v>
      </c>
      <c r="AJ2243" s="11" t="s">
        <v>352</v>
      </c>
      <c r="AK2243" s="11" t="s">
        <v>8228</v>
      </c>
      <c r="AL2243" s="22">
        <f t="shared" si="102"/>
        <v>452</v>
      </c>
      <c r="AM2243" s="11" t="str">
        <f>VLOOKUP(O2243,Sheet2!$D$6:$E$14,2,FALSE)</f>
        <v>Consumables</v>
      </c>
      <c r="AN2243" s="11" t="str">
        <f>VLOOKUP(F2243,Sheet2!$E$15:$F$18,2,FALSE)</f>
        <v>CM</v>
      </c>
      <c r="AO2243" s="35" t="s">
        <v>14668</v>
      </c>
      <c r="AP2243">
        <f>MATCH(AN2243,Sheet2!$F$5:$F$18,0)</f>
        <v>13</v>
      </c>
      <c r="AQ2243">
        <f>MATCH(AO2243,Sheet2!$F$5:$K$5,0)</f>
        <v>6</v>
      </c>
      <c r="AR2243" s="33">
        <f>INDEX(Sheet2!$F$5:$K$18,OPaL!AP2243,OPaL!AQ2243)</f>
        <v>0.2</v>
      </c>
      <c r="AS2243" s="1">
        <f t="shared" si="104"/>
        <v>12800</v>
      </c>
    </row>
    <row r="2244" spans="1:45" x14ac:dyDescent="0.2">
      <c r="A2244" s="11" t="s">
        <v>9176</v>
      </c>
      <c r="B2244" s="11" t="s">
        <v>9177</v>
      </c>
      <c r="C2244" s="11" t="s">
        <v>11941</v>
      </c>
      <c r="D2244" s="21">
        <v>44663</v>
      </c>
      <c r="E2244" s="21" t="s">
        <v>9752</v>
      </c>
      <c r="F2244" s="21" t="s">
        <v>14659</v>
      </c>
      <c r="G2244" s="11" t="s">
        <v>2</v>
      </c>
      <c r="H2244" s="11" t="s">
        <v>350</v>
      </c>
      <c r="I2244" s="11" t="s">
        <v>4</v>
      </c>
      <c r="J2244" s="13">
        <v>20</v>
      </c>
      <c r="K2244" s="12">
        <v>15983.64</v>
      </c>
      <c r="L2244" s="12">
        <v>0</v>
      </c>
      <c r="M2244" s="12">
        <v>0</v>
      </c>
      <c r="N2244" s="12">
        <f t="shared" si="103"/>
        <v>15983.64</v>
      </c>
      <c r="O2244" s="11" t="s">
        <v>8227</v>
      </c>
      <c r="P2244" s="13">
        <v>0</v>
      </c>
      <c r="Q2244" s="11" t="s">
        <v>6</v>
      </c>
      <c r="R2244" s="13">
        <v>0</v>
      </c>
      <c r="S2244" s="13">
        <v>0</v>
      </c>
      <c r="T2244" s="11" t="s">
        <v>7</v>
      </c>
      <c r="U2244" s="11" t="s">
        <v>8</v>
      </c>
      <c r="V2244" s="15">
        <v>0</v>
      </c>
      <c r="W2244" s="13">
        <v>0</v>
      </c>
      <c r="X2244" s="15">
        <v>0</v>
      </c>
      <c r="Y2244" s="15">
        <v>0</v>
      </c>
      <c r="Z2244" s="13">
        <v>0</v>
      </c>
      <c r="AA2244" s="15">
        <v>0</v>
      </c>
      <c r="AB2244" s="13">
        <v>0</v>
      </c>
      <c r="AC2244" s="15">
        <v>0</v>
      </c>
      <c r="AD2244" s="13">
        <v>0</v>
      </c>
      <c r="AE2244" s="15">
        <v>0</v>
      </c>
      <c r="AF2244" s="13">
        <v>0</v>
      </c>
      <c r="AG2244" s="15">
        <v>0</v>
      </c>
      <c r="AH2244" s="13">
        <v>0</v>
      </c>
      <c r="AI2244" s="15">
        <v>0</v>
      </c>
      <c r="AJ2244" s="11" t="s">
        <v>352</v>
      </c>
      <c r="AK2244" s="11" t="s">
        <v>8228</v>
      </c>
      <c r="AL2244" s="22">
        <f t="shared" ref="AL2244:AL2307" si="105">$D$2-D2244</f>
        <v>629</v>
      </c>
      <c r="AM2244" s="11" t="str">
        <f>VLOOKUP(O2244,Sheet2!$D$6:$E$14,2,FALSE)</f>
        <v>Consumables</v>
      </c>
      <c r="AN2244" s="11" t="str">
        <f>VLOOKUP(F2244,Sheet2!$E$15:$F$18,2,FALSE)</f>
        <v>CM</v>
      </c>
      <c r="AO2244" s="35" t="s">
        <v>14668</v>
      </c>
      <c r="AP2244">
        <f>MATCH(AN2244,Sheet2!$F$5:$F$18,0)</f>
        <v>13</v>
      </c>
      <c r="AQ2244">
        <f>MATCH(AO2244,Sheet2!$F$5:$K$5,0)</f>
        <v>6</v>
      </c>
      <c r="AR2244" s="33">
        <f>INDEX(Sheet2!$F$5:$K$18,OPaL!AP2244,OPaL!AQ2244)</f>
        <v>0.2</v>
      </c>
      <c r="AS2244" s="1">
        <f t="shared" si="104"/>
        <v>12786.912</v>
      </c>
    </row>
    <row r="2245" spans="1:45" x14ac:dyDescent="0.2">
      <c r="A2245" s="11" t="s">
        <v>9000</v>
      </c>
      <c r="B2245" s="11" t="s">
        <v>9001</v>
      </c>
      <c r="C2245" s="11" t="s">
        <v>11942</v>
      </c>
      <c r="D2245" s="21">
        <v>44655</v>
      </c>
      <c r="E2245" s="21" t="s">
        <v>9739</v>
      </c>
      <c r="F2245" s="21" t="s">
        <v>14659</v>
      </c>
      <c r="G2245" s="11" t="s">
        <v>2</v>
      </c>
      <c r="H2245" s="11" t="s">
        <v>3</v>
      </c>
      <c r="I2245" s="11" t="s">
        <v>4</v>
      </c>
      <c r="J2245" s="13">
        <v>22</v>
      </c>
      <c r="K2245" s="12">
        <v>15950</v>
      </c>
      <c r="L2245" s="12">
        <v>0</v>
      </c>
      <c r="M2245" s="12">
        <v>0</v>
      </c>
      <c r="N2245" s="12">
        <f t="shared" ref="N2245:N2308" si="106">M2245+K2245</f>
        <v>15950</v>
      </c>
      <c r="O2245" s="11" t="s">
        <v>8227</v>
      </c>
      <c r="P2245" s="13">
        <v>0</v>
      </c>
      <c r="Q2245" s="11" t="s">
        <v>6</v>
      </c>
      <c r="R2245" s="13">
        <v>0</v>
      </c>
      <c r="S2245" s="13">
        <v>0</v>
      </c>
      <c r="T2245" s="11" t="s">
        <v>7</v>
      </c>
      <c r="U2245" s="11" t="s">
        <v>8</v>
      </c>
      <c r="V2245" s="15">
        <v>0</v>
      </c>
      <c r="W2245" s="13">
        <v>0</v>
      </c>
      <c r="X2245" s="15">
        <v>0</v>
      </c>
      <c r="Y2245" s="15">
        <v>0</v>
      </c>
      <c r="Z2245" s="13">
        <v>0</v>
      </c>
      <c r="AA2245" s="15">
        <v>0</v>
      </c>
      <c r="AB2245" s="13">
        <v>0</v>
      </c>
      <c r="AC2245" s="15">
        <v>0</v>
      </c>
      <c r="AD2245" s="13">
        <v>0</v>
      </c>
      <c r="AE2245" s="15">
        <v>0</v>
      </c>
      <c r="AF2245" s="13">
        <v>0</v>
      </c>
      <c r="AG2245" s="15">
        <v>0</v>
      </c>
      <c r="AH2245" s="13">
        <v>0</v>
      </c>
      <c r="AI2245" s="15">
        <v>0</v>
      </c>
      <c r="AJ2245" s="11" t="s">
        <v>9</v>
      </c>
      <c r="AK2245" s="11" t="s">
        <v>8228</v>
      </c>
      <c r="AL2245" s="22">
        <f t="shared" si="105"/>
        <v>637</v>
      </c>
      <c r="AM2245" s="11" t="str">
        <f>VLOOKUP(O2245,Sheet2!$D$6:$E$14,2,FALSE)</f>
        <v>Consumables</v>
      </c>
      <c r="AN2245" s="11" t="str">
        <f>VLOOKUP(F2245,Sheet2!$E$15:$F$18,2,FALSE)</f>
        <v>CM</v>
      </c>
      <c r="AO2245" s="35" t="s">
        <v>14668</v>
      </c>
      <c r="AP2245">
        <f>MATCH(AN2245,Sheet2!$F$5:$F$18,0)</f>
        <v>13</v>
      </c>
      <c r="AQ2245">
        <f>MATCH(AO2245,Sheet2!$F$5:$K$5,0)</f>
        <v>6</v>
      </c>
      <c r="AR2245" s="33">
        <f>INDEX(Sheet2!$F$5:$K$18,OPaL!AP2245,OPaL!AQ2245)</f>
        <v>0.2</v>
      </c>
      <c r="AS2245" s="1">
        <f t="shared" ref="AS2245:AS2308" si="107">N2245*(1-AR2245)</f>
        <v>12760</v>
      </c>
    </row>
    <row r="2246" spans="1:45" x14ac:dyDescent="0.2">
      <c r="A2246" s="11" t="s">
        <v>9076</v>
      </c>
      <c r="B2246" s="11" t="s">
        <v>9077</v>
      </c>
      <c r="C2246" s="11" t="s">
        <v>11943</v>
      </c>
      <c r="D2246" s="21">
        <v>42884</v>
      </c>
      <c r="E2246" s="21" t="s">
        <v>9761</v>
      </c>
      <c r="F2246" s="21" t="s">
        <v>14659</v>
      </c>
      <c r="G2246" s="11" t="s">
        <v>2</v>
      </c>
      <c r="H2246" s="11" t="s">
        <v>350</v>
      </c>
      <c r="I2246" s="11" t="s">
        <v>4</v>
      </c>
      <c r="J2246" s="13">
        <v>1</v>
      </c>
      <c r="K2246" s="12">
        <v>15920</v>
      </c>
      <c r="L2246" s="12">
        <v>0</v>
      </c>
      <c r="M2246" s="12">
        <v>0</v>
      </c>
      <c r="N2246" s="12">
        <f t="shared" si="106"/>
        <v>15920</v>
      </c>
      <c r="O2246" s="11" t="s">
        <v>8227</v>
      </c>
      <c r="P2246" s="13">
        <v>0</v>
      </c>
      <c r="Q2246" s="11" t="s">
        <v>6</v>
      </c>
      <c r="R2246" s="13">
        <v>0</v>
      </c>
      <c r="S2246" s="13">
        <v>0</v>
      </c>
      <c r="T2246" s="11" t="s">
        <v>7</v>
      </c>
      <c r="U2246" s="11" t="s">
        <v>8</v>
      </c>
      <c r="V2246" s="15">
        <v>0</v>
      </c>
      <c r="W2246" s="13">
        <v>0</v>
      </c>
      <c r="X2246" s="15">
        <v>0</v>
      </c>
      <c r="Y2246" s="15">
        <v>0</v>
      </c>
      <c r="Z2246" s="13">
        <v>0</v>
      </c>
      <c r="AA2246" s="15">
        <v>0</v>
      </c>
      <c r="AB2246" s="13">
        <v>0</v>
      </c>
      <c r="AC2246" s="15">
        <v>0</v>
      </c>
      <c r="AD2246" s="13">
        <v>0</v>
      </c>
      <c r="AE2246" s="15">
        <v>0</v>
      </c>
      <c r="AF2246" s="13">
        <v>0</v>
      </c>
      <c r="AG2246" s="15">
        <v>0</v>
      </c>
      <c r="AH2246" s="13">
        <v>0</v>
      </c>
      <c r="AI2246" s="15">
        <v>0</v>
      </c>
      <c r="AJ2246" s="11" t="s">
        <v>352</v>
      </c>
      <c r="AK2246" s="11" t="s">
        <v>8228</v>
      </c>
      <c r="AL2246" s="22">
        <f t="shared" si="105"/>
        <v>2408</v>
      </c>
      <c r="AM2246" s="11" t="str">
        <f>VLOOKUP(O2246,Sheet2!$D$6:$E$14,2,FALSE)</f>
        <v>Consumables</v>
      </c>
      <c r="AN2246" s="11" t="str">
        <f>VLOOKUP(F2246,Sheet2!$E$15:$F$18,2,FALSE)</f>
        <v>CM</v>
      </c>
      <c r="AO2246" s="35" t="s">
        <v>14668</v>
      </c>
      <c r="AP2246">
        <f>MATCH(AN2246,Sheet2!$F$5:$F$18,0)</f>
        <v>13</v>
      </c>
      <c r="AQ2246">
        <f>MATCH(AO2246,Sheet2!$F$5:$K$5,0)</f>
        <v>6</v>
      </c>
      <c r="AR2246" s="33">
        <f>INDEX(Sheet2!$F$5:$K$18,OPaL!AP2246,OPaL!AQ2246)</f>
        <v>0.2</v>
      </c>
      <c r="AS2246" s="1">
        <f t="shared" si="107"/>
        <v>12736</v>
      </c>
    </row>
    <row r="2247" spans="1:45" x14ac:dyDescent="0.2">
      <c r="A2247" s="11" t="s">
        <v>811</v>
      </c>
      <c r="B2247" s="11" t="s">
        <v>812</v>
      </c>
      <c r="C2247" s="11" t="s">
        <v>11944</v>
      </c>
      <c r="D2247" s="21">
        <v>44644</v>
      </c>
      <c r="E2247" s="21" t="s">
        <v>9697</v>
      </c>
      <c r="F2247" s="21" t="s">
        <v>14659</v>
      </c>
      <c r="G2247" s="11" t="s">
        <v>2</v>
      </c>
      <c r="H2247" s="11" t="s">
        <v>3</v>
      </c>
      <c r="I2247" s="11" t="s">
        <v>4</v>
      </c>
      <c r="J2247" s="13">
        <v>77</v>
      </c>
      <c r="K2247" s="12">
        <v>15893.21</v>
      </c>
      <c r="L2247" s="12">
        <v>0</v>
      </c>
      <c r="M2247" s="12">
        <v>0</v>
      </c>
      <c r="N2247" s="12">
        <f t="shared" si="106"/>
        <v>15893.21</v>
      </c>
      <c r="O2247" s="11" t="s">
        <v>5</v>
      </c>
      <c r="P2247" s="13">
        <v>0</v>
      </c>
      <c r="Q2247" s="11" t="s">
        <v>6</v>
      </c>
      <c r="R2247" s="13">
        <v>0</v>
      </c>
      <c r="S2247" s="13">
        <v>0</v>
      </c>
      <c r="T2247" s="11" t="s">
        <v>7</v>
      </c>
      <c r="U2247" s="11" t="s">
        <v>8</v>
      </c>
      <c r="V2247" s="15">
        <v>0</v>
      </c>
      <c r="W2247" s="13">
        <v>0</v>
      </c>
      <c r="X2247" s="15">
        <v>0</v>
      </c>
      <c r="Y2247" s="15">
        <v>0</v>
      </c>
      <c r="Z2247" s="13">
        <v>0</v>
      </c>
      <c r="AA2247" s="15">
        <v>0</v>
      </c>
      <c r="AB2247" s="13">
        <v>0</v>
      </c>
      <c r="AC2247" s="15">
        <v>0</v>
      </c>
      <c r="AD2247" s="13">
        <v>0</v>
      </c>
      <c r="AE2247" s="15">
        <v>0</v>
      </c>
      <c r="AF2247" s="13">
        <v>0</v>
      </c>
      <c r="AG2247" s="15">
        <v>0</v>
      </c>
      <c r="AH2247" s="13">
        <v>0</v>
      </c>
      <c r="AI2247" s="15">
        <v>0</v>
      </c>
      <c r="AJ2247" s="11" t="s">
        <v>9</v>
      </c>
      <c r="AK2247" s="11" t="s">
        <v>13</v>
      </c>
      <c r="AL2247" s="22">
        <f t="shared" si="105"/>
        <v>648</v>
      </c>
      <c r="AM2247" s="11" t="str">
        <f>VLOOKUP(O2247,Sheet2!$D$6:$E$14,2,FALSE)</f>
        <v>Spare parts</v>
      </c>
      <c r="AN2247" s="11" t="str">
        <f>VLOOKUP(F2247,Sheet2!$E$10:$F$13,2,FALSE)</f>
        <v>SPM</v>
      </c>
      <c r="AO2247" s="35" t="s">
        <v>14668</v>
      </c>
      <c r="AP2247">
        <f>MATCH(AN2247,Sheet2!$F$5:$F$18,0)</f>
        <v>6</v>
      </c>
      <c r="AQ2247">
        <f>MATCH(AO2247,Sheet2!$F$5:$K$5,0)</f>
        <v>6</v>
      </c>
      <c r="AR2247" s="33">
        <f>INDEX(Sheet2!$F$5:$K$18,OPaL!AP2247,OPaL!AQ2247)</f>
        <v>0.15</v>
      </c>
      <c r="AS2247" s="1">
        <f t="shared" si="107"/>
        <v>13509.228499999999</v>
      </c>
    </row>
    <row r="2248" spans="1:45" x14ac:dyDescent="0.2">
      <c r="A2248" s="11" t="s">
        <v>551</v>
      </c>
      <c r="B2248" s="11" t="s">
        <v>552</v>
      </c>
      <c r="C2248" s="11" t="s">
        <v>11945</v>
      </c>
      <c r="D2248" s="21">
        <v>43496</v>
      </c>
      <c r="E2248" s="21" t="s">
        <v>9697</v>
      </c>
      <c r="F2248" s="21" t="s">
        <v>14659</v>
      </c>
      <c r="G2248" s="11" t="s">
        <v>2</v>
      </c>
      <c r="H2248" s="11" t="s">
        <v>3</v>
      </c>
      <c r="I2248" s="11" t="s">
        <v>4</v>
      </c>
      <c r="J2248" s="13">
        <v>4</v>
      </c>
      <c r="K2248" s="12">
        <v>15874.27</v>
      </c>
      <c r="L2248" s="12">
        <v>0</v>
      </c>
      <c r="M2248" s="12">
        <v>0</v>
      </c>
      <c r="N2248" s="12">
        <f t="shared" si="106"/>
        <v>15874.27</v>
      </c>
      <c r="O2248" s="11" t="s">
        <v>5</v>
      </c>
      <c r="P2248" s="13">
        <v>0</v>
      </c>
      <c r="Q2248" s="11" t="s">
        <v>6</v>
      </c>
      <c r="R2248" s="13">
        <v>0</v>
      </c>
      <c r="S2248" s="13">
        <v>0</v>
      </c>
      <c r="T2248" s="11" t="s">
        <v>7</v>
      </c>
      <c r="U2248" s="11" t="s">
        <v>8</v>
      </c>
      <c r="V2248" s="15">
        <v>0</v>
      </c>
      <c r="W2248" s="13">
        <v>0</v>
      </c>
      <c r="X2248" s="15">
        <v>0</v>
      </c>
      <c r="Y2248" s="15">
        <v>0</v>
      </c>
      <c r="Z2248" s="13">
        <v>0</v>
      </c>
      <c r="AA2248" s="15">
        <v>0</v>
      </c>
      <c r="AB2248" s="13">
        <v>0</v>
      </c>
      <c r="AC2248" s="15">
        <v>0</v>
      </c>
      <c r="AD2248" s="13">
        <v>0</v>
      </c>
      <c r="AE2248" s="15">
        <v>0</v>
      </c>
      <c r="AF2248" s="13">
        <v>0</v>
      </c>
      <c r="AG2248" s="15">
        <v>0</v>
      </c>
      <c r="AH2248" s="13">
        <v>0</v>
      </c>
      <c r="AI2248" s="15">
        <v>0</v>
      </c>
      <c r="AJ2248" s="11" t="s">
        <v>9</v>
      </c>
      <c r="AK2248" s="11" t="s">
        <v>13</v>
      </c>
      <c r="AL2248" s="22">
        <f t="shared" si="105"/>
        <v>1796</v>
      </c>
      <c r="AM2248" s="11" t="str">
        <f>VLOOKUP(O2248,Sheet2!$D$6:$E$14,2,FALSE)</f>
        <v>Spare parts</v>
      </c>
      <c r="AN2248" s="11" t="str">
        <f>VLOOKUP(F2248,Sheet2!$E$10:$F$13,2,FALSE)</f>
        <v>SPM</v>
      </c>
      <c r="AO2248" s="35" t="s">
        <v>14668</v>
      </c>
      <c r="AP2248">
        <f>MATCH(AN2248,Sheet2!$F$5:$F$18,0)</f>
        <v>6</v>
      </c>
      <c r="AQ2248">
        <f>MATCH(AO2248,Sheet2!$F$5:$K$5,0)</f>
        <v>6</v>
      </c>
      <c r="AR2248" s="33">
        <f>INDEX(Sheet2!$F$5:$K$18,OPaL!AP2248,OPaL!AQ2248)</f>
        <v>0.15</v>
      </c>
      <c r="AS2248" s="1">
        <f t="shared" si="107"/>
        <v>13493.129500000001</v>
      </c>
    </row>
    <row r="2249" spans="1:45" x14ac:dyDescent="0.2">
      <c r="A2249" s="11" t="s">
        <v>1825</v>
      </c>
      <c r="B2249" s="11" t="s">
        <v>1826</v>
      </c>
      <c r="C2249" s="11" t="s">
        <v>11946</v>
      </c>
      <c r="D2249" s="21">
        <v>42943</v>
      </c>
      <c r="E2249" s="21" t="s">
        <v>9697</v>
      </c>
      <c r="F2249" s="21" t="s">
        <v>14659</v>
      </c>
      <c r="G2249" s="11" t="s">
        <v>2</v>
      </c>
      <c r="H2249" s="11" t="s">
        <v>16</v>
      </c>
      <c r="I2249" s="11" t="s">
        <v>4</v>
      </c>
      <c r="J2249" s="12">
        <v>1</v>
      </c>
      <c r="K2249" s="12">
        <v>15772.04</v>
      </c>
      <c r="L2249" s="12">
        <v>0</v>
      </c>
      <c r="M2249" s="12">
        <v>0</v>
      </c>
      <c r="N2249" s="12">
        <f t="shared" si="106"/>
        <v>15772.04</v>
      </c>
      <c r="O2249" s="11" t="s">
        <v>5</v>
      </c>
      <c r="P2249" s="13">
        <v>0</v>
      </c>
      <c r="Q2249" s="11" t="s">
        <v>6</v>
      </c>
      <c r="R2249" s="13">
        <v>0</v>
      </c>
      <c r="S2249" s="13">
        <v>0</v>
      </c>
      <c r="T2249" s="11" t="s">
        <v>7</v>
      </c>
      <c r="U2249" s="11" t="s">
        <v>8</v>
      </c>
      <c r="V2249" s="15">
        <v>0</v>
      </c>
      <c r="W2249" s="13">
        <v>0</v>
      </c>
      <c r="X2249" s="15">
        <v>0</v>
      </c>
      <c r="Y2249" s="15">
        <v>0</v>
      </c>
      <c r="Z2249" s="13">
        <v>0</v>
      </c>
      <c r="AA2249" s="15">
        <v>0</v>
      </c>
      <c r="AB2249" s="13">
        <v>0</v>
      </c>
      <c r="AC2249" s="15">
        <v>0</v>
      </c>
      <c r="AD2249" s="13">
        <v>0</v>
      </c>
      <c r="AE2249" s="15">
        <v>0</v>
      </c>
      <c r="AF2249" s="13">
        <v>0</v>
      </c>
      <c r="AG2249" s="15">
        <v>0</v>
      </c>
      <c r="AH2249" s="13">
        <v>0</v>
      </c>
      <c r="AI2249" s="15">
        <v>0</v>
      </c>
      <c r="AJ2249" s="11" t="s">
        <v>17</v>
      </c>
      <c r="AK2249" s="11" t="s">
        <v>13</v>
      </c>
      <c r="AL2249" s="22">
        <f t="shared" si="105"/>
        <v>2349</v>
      </c>
      <c r="AM2249" s="11" t="str">
        <f>VLOOKUP(O2249,Sheet2!$D$6:$E$14,2,FALSE)</f>
        <v>Spare parts</v>
      </c>
      <c r="AN2249" s="11" t="str">
        <f>VLOOKUP(F2249,Sheet2!$E$10:$F$13,2,FALSE)</f>
        <v>SPM</v>
      </c>
      <c r="AO2249" s="35" t="s">
        <v>14668</v>
      </c>
      <c r="AP2249">
        <f>MATCH(AN2249,Sheet2!$F$5:$F$18,0)</f>
        <v>6</v>
      </c>
      <c r="AQ2249">
        <f>MATCH(AO2249,Sheet2!$F$5:$K$5,0)</f>
        <v>6</v>
      </c>
      <c r="AR2249" s="33">
        <f>INDEX(Sheet2!$F$5:$K$18,OPaL!AP2249,OPaL!AQ2249)</f>
        <v>0.15</v>
      </c>
      <c r="AS2249" s="1">
        <f t="shared" si="107"/>
        <v>13406.234</v>
      </c>
    </row>
    <row r="2250" spans="1:45" x14ac:dyDescent="0.2">
      <c r="A2250" s="11" t="s">
        <v>1242</v>
      </c>
      <c r="B2250" s="11" t="s">
        <v>1243</v>
      </c>
      <c r="C2250" s="11" t="s">
        <v>11567</v>
      </c>
      <c r="D2250" s="21">
        <v>42788</v>
      </c>
      <c r="E2250" s="21" t="s">
        <v>9697</v>
      </c>
      <c r="F2250" s="21" t="s">
        <v>14659</v>
      </c>
      <c r="G2250" s="11" t="s">
        <v>2</v>
      </c>
      <c r="H2250" s="11" t="s">
        <v>16</v>
      </c>
      <c r="I2250" s="11" t="s">
        <v>4</v>
      </c>
      <c r="J2250" s="13">
        <v>3</v>
      </c>
      <c r="K2250" s="12">
        <v>15754.41</v>
      </c>
      <c r="L2250" s="12">
        <v>0</v>
      </c>
      <c r="M2250" s="12">
        <v>0</v>
      </c>
      <c r="N2250" s="12">
        <f t="shared" si="106"/>
        <v>15754.41</v>
      </c>
      <c r="O2250" s="11" t="s">
        <v>5</v>
      </c>
      <c r="P2250" s="13">
        <v>0</v>
      </c>
      <c r="Q2250" s="11" t="s">
        <v>6</v>
      </c>
      <c r="R2250" s="13">
        <v>0</v>
      </c>
      <c r="S2250" s="13">
        <v>0</v>
      </c>
      <c r="T2250" s="11" t="s">
        <v>7</v>
      </c>
      <c r="U2250" s="11" t="s">
        <v>8</v>
      </c>
      <c r="V2250" s="15">
        <v>0</v>
      </c>
      <c r="W2250" s="13">
        <v>0</v>
      </c>
      <c r="X2250" s="15">
        <v>0</v>
      </c>
      <c r="Y2250" s="15">
        <v>0</v>
      </c>
      <c r="Z2250" s="13">
        <v>0</v>
      </c>
      <c r="AA2250" s="15">
        <v>0</v>
      </c>
      <c r="AB2250" s="13">
        <v>0</v>
      </c>
      <c r="AC2250" s="15">
        <v>0</v>
      </c>
      <c r="AD2250" s="13">
        <v>0</v>
      </c>
      <c r="AE2250" s="15">
        <v>0</v>
      </c>
      <c r="AF2250" s="13">
        <v>0</v>
      </c>
      <c r="AG2250" s="15">
        <v>0</v>
      </c>
      <c r="AH2250" s="13">
        <v>0</v>
      </c>
      <c r="AI2250" s="15">
        <v>0</v>
      </c>
      <c r="AJ2250" s="11" t="s">
        <v>17</v>
      </c>
      <c r="AK2250" s="11" t="s">
        <v>13</v>
      </c>
      <c r="AL2250" s="22">
        <f t="shared" si="105"/>
        <v>2504</v>
      </c>
      <c r="AM2250" s="11" t="str">
        <f>VLOOKUP(O2250,Sheet2!$D$6:$E$14,2,FALSE)</f>
        <v>Spare parts</v>
      </c>
      <c r="AN2250" s="11" t="str">
        <f>VLOOKUP(F2250,Sheet2!$E$10:$F$13,2,FALSE)</f>
        <v>SPM</v>
      </c>
      <c r="AO2250" s="35" t="s">
        <v>14668</v>
      </c>
      <c r="AP2250">
        <f>MATCH(AN2250,Sheet2!$F$5:$F$18,0)</f>
        <v>6</v>
      </c>
      <c r="AQ2250">
        <f>MATCH(AO2250,Sheet2!$F$5:$K$5,0)</f>
        <v>6</v>
      </c>
      <c r="AR2250" s="33">
        <f>INDEX(Sheet2!$F$5:$K$18,OPaL!AP2250,OPaL!AQ2250)</f>
        <v>0.15</v>
      </c>
      <c r="AS2250" s="1">
        <f t="shared" si="107"/>
        <v>13391.2485</v>
      </c>
    </row>
    <row r="2251" spans="1:45" x14ac:dyDescent="0.2">
      <c r="A2251" s="11" t="s">
        <v>6293</v>
      </c>
      <c r="B2251" s="11" t="s">
        <v>6294</v>
      </c>
      <c r="C2251" s="11" t="s">
        <v>11947</v>
      </c>
      <c r="D2251" s="21">
        <v>43129</v>
      </c>
      <c r="E2251" s="21" t="s">
        <v>9697</v>
      </c>
      <c r="F2251" s="21" t="s">
        <v>14659</v>
      </c>
      <c r="G2251" s="11" t="s">
        <v>2</v>
      </c>
      <c r="H2251" s="11" t="s">
        <v>16</v>
      </c>
      <c r="I2251" s="11" t="s">
        <v>4</v>
      </c>
      <c r="J2251" s="13">
        <v>1</v>
      </c>
      <c r="K2251" s="12">
        <v>15725.15</v>
      </c>
      <c r="L2251" s="12">
        <v>0</v>
      </c>
      <c r="M2251" s="12">
        <v>0</v>
      </c>
      <c r="N2251" s="12">
        <f t="shared" si="106"/>
        <v>15725.15</v>
      </c>
      <c r="O2251" s="11" t="s">
        <v>5</v>
      </c>
      <c r="P2251" s="13">
        <v>0</v>
      </c>
      <c r="Q2251" s="11" t="s">
        <v>6</v>
      </c>
      <c r="R2251" s="13">
        <v>0</v>
      </c>
      <c r="S2251" s="13">
        <v>0</v>
      </c>
      <c r="T2251" s="11" t="s">
        <v>7</v>
      </c>
      <c r="U2251" s="11" t="s">
        <v>8</v>
      </c>
      <c r="V2251" s="15">
        <v>0</v>
      </c>
      <c r="W2251" s="13">
        <v>0</v>
      </c>
      <c r="X2251" s="15">
        <v>0</v>
      </c>
      <c r="Y2251" s="15">
        <v>0</v>
      </c>
      <c r="Z2251" s="13">
        <v>0</v>
      </c>
      <c r="AA2251" s="15">
        <v>0</v>
      </c>
      <c r="AB2251" s="13">
        <v>0</v>
      </c>
      <c r="AC2251" s="15">
        <v>0</v>
      </c>
      <c r="AD2251" s="13">
        <v>0</v>
      </c>
      <c r="AE2251" s="15">
        <v>0</v>
      </c>
      <c r="AF2251" s="13">
        <v>0</v>
      </c>
      <c r="AG2251" s="15">
        <v>0</v>
      </c>
      <c r="AH2251" s="13">
        <v>0</v>
      </c>
      <c r="AI2251" s="15">
        <v>0</v>
      </c>
      <c r="AJ2251" s="11" t="s">
        <v>17</v>
      </c>
      <c r="AK2251" s="11" t="s">
        <v>13</v>
      </c>
      <c r="AL2251" s="22">
        <f t="shared" si="105"/>
        <v>2163</v>
      </c>
      <c r="AM2251" s="11" t="str">
        <f>VLOOKUP(O2251,Sheet2!$D$6:$E$14,2,FALSE)</f>
        <v>Spare parts</v>
      </c>
      <c r="AN2251" s="11" t="str">
        <f>VLOOKUP(F2251,Sheet2!$E$10:$F$13,2,FALSE)</f>
        <v>SPM</v>
      </c>
      <c r="AO2251" s="35" t="s">
        <v>14668</v>
      </c>
      <c r="AP2251">
        <f>MATCH(AN2251,Sheet2!$F$5:$F$18,0)</f>
        <v>6</v>
      </c>
      <c r="AQ2251">
        <f>MATCH(AO2251,Sheet2!$F$5:$K$5,0)</f>
        <v>6</v>
      </c>
      <c r="AR2251" s="33">
        <f>INDEX(Sheet2!$F$5:$K$18,OPaL!AP2251,OPaL!AQ2251)</f>
        <v>0.15</v>
      </c>
      <c r="AS2251" s="1">
        <f t="shared" si="107"/>
        <v>13366.377499999999</v>
      </c>
    </row>
    <row r="2252" spans="1:45" x14ac:dyDescent="0.2">
      <c r="A2252" s="11" t="s">
        <v>6841</v>
      </c>
      <c r="B2252" s="11" t="s">
        <v>6842</v>
      </c>
      <c r="C2252" s="11" t="s">
        <v>11948</v>
      </c>
      <c r="D2252" s="21">
        <v>42916</v>
      </c>
      <c r="E2252" s="21" t="s">
        <v>9697</v>
      </c>
      <c r="F2252" s="21" t="s">
        <v>14659</v>
      </c>
      <c r="G2252" s="11" t="s">
        <v>2</v>
      </c>
      <c r="H2252" s="11" t="s">
        <v>16</v>
      </c>
      <c r="I2252" s="11" t="s">
        <v>4</v>
      </c>
      <c r="J2252" s="13">
        <v>1</v>
      </c>
      <c r="K2252" s="12">
        <v>15697.71</v>
      </c>
      <c r="L2252" s="12">
        <v>0</v>
      </c>
      <c r="M2252" s="12">
        <v>0</v>
      </c>
      <c r="N2252" s="12">
        <f t="shared" si="106"/>
        <v>15697.71</v>
      </c>
      <c r="O2252" s="11" t="s">
        <v>5</v>
      </c>
      <c r="P2252" s="13">
        <v>0</v>
      </c>
      <c r="Q2252" s="11" t="s">
        <v>6</v>
      </c>
      <c r="R2252" s="13">
        <v>0</v>
      </c>
      <c r="S2252" s="13">
        <v>0</v>
      </c>
      <c r="T2252" s="11" t="s">
        <v>7</v>
      </c>
      <c r="U2252" s="11" t="s">
        <v>8</v>
      </c>
      <c r="V2252" s="15">
        <v>0</v>
      </c>
      <c r="W2252" s="13">
        <v>0</v>
      </c>
      <c r="X2252" s="15">
        <v>0</v>
      </c>
      <c r="Y2252" s="15">
        <v>0</v>
      </c>
      <c r="Z2252" s="13">
        <v>0</v>
      </c>
      <c r="AA2252" s="15">
        <v>0</v>
      </c>
      <c r="AB2252" s="13">
        <v>0</v>
      </c>
      <c r="AC2252" s="15">
        <v>0</v>
      </c>
      <c r="AD2252" s="13">
        <v>0</v>
      </c>
      <c r="AE2252" s="15">
        <v>0</v>
      </c>
      <c r="AF2252" s="13">
        <v>0</v>
      </c>
      <c r="AG2252" s="15">
        <v>0</v>
      </c>
      <c r="AH2252" s="13">
        <v>0</v>
      </c>
      <c r="AI2252" s="15">
        <v>0</v>
      </c>
      <c r="AJ2252" s="11" t="s">
        <v>17</v>
      </c>
      <c r="AK2252" s="11" t="s">
        <v>13</v>
      </c>
      <c r="AL2252" s="22">
        <f t="shared" si="105"/>
        <v>2376</v>
      </c>
      <c r="AM2252" s="11" t="str">
        <f>VLOOKUP(O2252,Sheet2!$D$6:$E$14,2,FALSE)</f>
        <v>Spare parts</v>
      </c>
      <c r="AN2252" s="11" t="str">
        <f>VLOOKUP(F2252,Sheet2!$E$10:$F$13,2,FALSE)</f>
        <v>SPM</v>
      </c>
      <c r="AO2252" s="35" t="s">
        <v>14668</v>
      </c>
      <c r="AP2252">
        <f>MATCH(AN2252,Sheet2!$F$5:$F$18,0)</f>
        <v>6</v>
      </c>
      <c r="AQ2252">
        <f>MATCH(AO2252,Sheet2!$F$5:$K$5,0)</f>
        <v>6</v>
      </c>
      <c r="AR2252" s="33">
        <f>INDEX(Sheet2!$F$5:$K$18,OPaL!AP2252,OPaL!AQ2252)</f>
        <v>0.15</v>
      </c>
      <c r="AS2252" s="1">
        <f t="shared" si="107"/>
        <v>13343.053499999998</v>
      </c>
    </row>
    <row r="2253" spans="1:45" x14ac:dyDescent="0.2">
      <c r="A2253" s="11" t="s">
        <v>6853</v>
      </c>
      <c r="B2253" s="11" t="s">
        <v>6854</v>
      </c>
      <c r="C2253" s="11" t="s">
        <v>11949</v>
      </c>
      <c r="D2253" s="21">
        <v>42916</v>
      </c>
      <c r="E2253" s="21" t="s">
        <v>9697</v>
      </c>
      <c r="F2253" s="21" t="s">
        <v>14659</v>
      </c>
      <c r="G2253" s="11" t="s">
        <v>2</v>
      </c>
      <c r="H2253" s="11" t="s">
        <v>16</v>
      </c>
      <c r="I2253" s="11" t="s">
        <v>4</v>
      </c>
      <c r="J2253" s="13">
        <v>1</v>
      </c>
      <c r="K2253" s="12">
        <v>15697.71</v>
      </c>
      <c r="L2253" s="12">
        <v>0</v>
      </c>
      <c r="M2253" s="12">
        <v>0</v>
      </c>
      <c r="N2253" s="12">
        <f t="shared" si="106"/>
        <v>15697.71</v>
      </c>
      <c r="O2253" s="11" t="s">
        <v>5</v>
      </c>
      <c r="P2253" s="13">
        <v>0</v>
      </c>
      <c r="Q2253" s="11" t="s">
        <v>6</v>
      </c>
      <c r="R2253" s="13">
        <v>0</v>
      </c>
      <c r="S2253" s="13">
        <v>0</v>
      </c>
      <c r="T2253" s="11" t="s">
        <v>7</v>
      </c>
      <c r="U2253" s="11" t="s">
        <v>8</v>
      </c>
      <c r="V2253" s="15">
        <v>0</v>
      </c>
      <c r="W2253" s="13">
        <v>0</v>
      </c>
      <c r="X2253" s="15">
        <v>0</v>
      </c>
      <c r="Y2253" s="15">
        <v>0</v>
      </c>
      <c r="Z2253" s="13">
        <v>0</v>
      </c>
      <c r="AA2253" s="15">
        <v>0</v>
      </c>
      <c r="AB2253" s="13">
        <v>0</v>
      </c>
      <c r="AC2253" s="15">
        <v>0</v>
      </c>
      <c r="AD2253" s="13">
        <v>0</v>
      </c>
      <c r="AE2253" s="15">
        <v>0</v>
      </c>
      <c r="AF2253" s="13">
        <v>0</v>
      </c>
      <c r="AG2253" s="15">
        <v>0</v>
      </c>
      <c r="AH2253" s="13">
        <v>0</v>
      </c>
      <c r="AI2253" s="15">
        <v>0</v>
      </c>
      <c r="AJ2253" s="11" t="s">
        <v>17</v>
      </c>
      <c r="AK2253" s="11" t="s">
        <v>13</v>
      </c>
      <c r="AL2253" s="22">
        <f t="shared" si="105"/>
        <v>2376</v>
      </c>
      <c r="AM2253" s="11" t="str">
        <f>VLOOKUP(O2253,Sheet2!$D$6:$E$14,2,FALSE)</f>
        <v>Spare parts</v>
      </c>
      <c r="AN2253" s="11" t="str">
        <f>VLOOKUP(F2253,Sheet2!$E$10:$F$13,2,FALSE)</f>
        <v>SPM</v>
      </c>
      <c r="AO2253" s="35" t="s">
        <v>14668</v>
      </c>
      <c r="AP2253">
        <f>MATCH(AN2253,Sheet2!$F$5:$F$18,0)</f>
        <v>6</v>
      </c>
      <c r="AQ2253">
        <f>MATCH(AO2253,Sheet2!$F$5:$K$5,0)</f>
        <v>6</v>
      </c>
      <c r="AR2253" s="33">
        <f>INDEX(Sheet2!$F$5:$K$18,OPaL!AP2253,OPaL!AQ2253)</f>
        <v>0.15</v>
      </c>
      <c r="AS2253" s="1">
        <f t="shared" si="107"/>
        <v>13343.053499999998</v>
      </c>
    </row>
    <row r="2254" spans="1:45" x14ac:dyDescent="0.2">
      <c r="A2254" s="11" t="s">
        <v>3787</v>
      </c>
      <c r="B2254" s="11" t="s">
        <v>3788</v>
      </c>
      <c r="C2254" s="11" t="s">
        <v>11950</v>
      </c>
      <c r="D2254" s="21">
        <v>42975</v>
      </c>
      <c r="E2254" s="21" t="s">
        <v>9697</v>
      </c>
      <c r="F2254" s="21" t="s">
        <v>14659</v>
      </c>
      <c r="G2254" s="11" t="s">
        <v>2</v>
      </c>
      <c r="H2254" s="11" t="s">
        <v>16</v>
      </c>
      <c r="I2254" s="11" t="s">
        <v>4</v>
      </c>
      <c r="J2254" s="12">
        <v>1</v>
      </c>
      <c r="K2254" s="12">
        <v>15654</v>
      </c>
      <c r="L2254" s="12">
        <v>0</v>
      </c>
      <c r="M2254" s="12">
        <v>0</v>
      </c>
      <c r="N2254" s="12">
        <f t="shared" si="106"/>
        <v>15654</v>
      </c>
      <c r="O2254" s="11" t="s">
        <v>5</v>
      </c>
      <c r="P2254" s="13">
        <v>0</v>
      </c>
      <c r="Q2254" s="11" t="s">
        <v>6</v>
      </c>
      <c r="R2254" s="13">
        <v>0</v>
      </c>
      <c r="S2254" s="13">
        <v>0</v>
      </c>
      <c r="T2254" s="11" t="s">
        <v>7</v>
      </c>
      <c r="U2254" s="11" t="s">
        <v>8</v>
      </c>
      <c r="V2254" s="15">
        <v>0</v>
      </c>
      <c r="W2254" s="13">
        <v>0</v>
      </c>
      <c r="X2254" s="15">
        <v>0</v>
      </c>
      <c r="Y2254" s="15">
        <v>0</v>
      </c>
      <c r="Z2254" s="13">
        <v>0</v>
      </c>
      <c r="AA2254" s="15">
        <v>0</v>
      </c>
      <c r="AB2254" s="13">
        <v>0</v>
      </c>
      <c r="AC2254" s="15">
        <v>0</v>
      </c>
      <c r="AD2254" s="13">
        <v>0</v>
      </c>
      <c r="AE2254" s="15">
        <v>0</v>
      </c>
      <c r="AF2254" s="13">
        <v>0</v>
      </c>
      <c r="AG2254" s="15">
        <v>0</v>
      </c>
      <c r="AH2254" s="13">
        <v>0</v>
      </c>
      <c r="AI2254" s="15">
        <v>0</v>
      </c>
      <c r="AJ2254" s="11" t="s">
        <v>17</v>
      </c>
      <c r="AK2254" s="11" t="s">
        <v>1398</v>
      </c>
      <c r="AL2254" s="22">
        <f t="shared" si="105"/>
        <v>2317</v>
      </c>
      <c r="AM2254" s="11" t="str">
        <f>VLOOKUP(O2254,Sheet2!$D$6:$E$14,2,FALSE)</f>
        <v>Spare parts</v>
      </c>
      <c r="AN2254" s="11" t="str">
        <f>VLOOKUP(F2254,Sheet2!$E$10:$F$13,2,FALSE)</f>
        <v>SPM</v>
      </c>
      <c r="AO2254" s="35" t="s">
        <v>14668</v>
      </c>
      <c r="AP2254">
        <f>MATCH(AN2254,Sheet2!$F$5:$F$18,0)</f>
        <v>6</v>
      </c>
      <c r="AQ2254">
        <f>MATCH(AO2254,Sheet2!$F$5:$K$5,0)</f>
        <v>6</v>
      </c>
      <c r="AR2254" s="33">
        <f>INDEX(Sheet2!$F$5:$K$18,OPaL!AP2254,OPaL!AQ2254)</f>
        <v>0.15</v>
      </c>
      <c r="AS2254" s="1">
        <f t="shared" si="107"/>
        <v>13305.9</v>
      </c>
    </row>
    <row r="2255" spans="1:45" x14ac:dyDescent="0.2">
      <c r="A2255" s="11" t="s">
        <v>3789</v>
      </c>
      <c r="B2255" s="11" t="s">
        <v>3790</v>
      </c>
      <c r="C2255" s="11" t="s">
        <v>11951</v>
      </c>
      <c r="D2255" s="21">
        <v>42975</v>
      </c>
      <c r="E2255" s="21" t="s">
        <v>9697</v>
      </c>
      <c r="F2255" s="21" t="s">
        <v>14659</v>
      </c>
      <c r="G2255" s="11" t="s">
        <v>2</v>
      </c>
      <c r="H2255" s="11" t="s">
        <v>16</v>
      </c>
      <c r="I2255" s="11" t="s">
        <v>4</v>
      </c>
      <c r="J2255" s="12">
        <v>1</v>
      </c>
      <c r="K2255" s="12">
        <v>15654</v>
      </c>
      <c r="L2255" s="12">
        <v>0</v>
      </c>
      <c r="M2255" s="12">
        <v>0</v>
      </c>
      <c r="N2255" s="12">
        <f t="shared" si="106"/>
        <v>15654</v>
      </c>
      <c r="O2255" s="11" t="s">
        <v>5</v>
      </c>
      <c r="P2255" s="13">
        <v>0</v>
      </c>
      <c r="Q2255" s="11" t="s">
        <v>6</v>
      </c>
      <c r="R2255" s="13">
        <v>0</v>
      </c>
      <c r="S2255" s="13">
        <v>0</v>
      </c>
      <c r="T2255" s="11" t="s">
        <v>7</v>
      </c>
      <c r="U2255" s="11" t="s">
        <v>8</v>
      </c>
      <c r="V2255" s="15">
        <v>0</v>
      </c>
      <c r="W2255" s="13">
        <v>0</v>
      </c>
      <c r="X2255" s="15">
        <v>0</v>
      </c>
      <c r="Y2255" s="15">
        <v>0</v>
      </c>
      <c r="Z2255" s="13">
        <v>0</v>
      </c>
      <c r="AA2255" s="15">
        <v>0</v>
      </c>
      <c r="AB2255" s="13">
        <v>0</v>
      </c>
      <c r="AC2255" s="15">
        <v>0</v>
      </c>
      <c r="AD2255" s="13">
        <v>0</v>
      </c>
      <c r="AE2255" s="15">
        <v>0</v>
      </c>
      <c r="AF2255" s="13">
        <v>0</v>
      </c>
      <c r="AG2255" s="15">
        <v>0</v>
      </c>
      <c r="AH2255" s="13">
        <v>0</v>
      </c>
      <c r="AI2255" s="15">
        <v>0</v>
      </c>
      <c r="AJ2255" s="11" t="s">
        <v>17</v>
      </c>
      <c r="AK2255" s="11" t="s">
        <v>1398</v>
      </c>
      <c r="AL2255" s="22">
        <f t="shared" si="105"/>
        <v>2317</v>
      </c>
      <c r="AM2255" s="11" t="str">
        <f>VLOOKUP(O2255,Sheet2!$D$6:$E$14,2,FALSE)</f>
        <v>Spare parts</v>
      </c>
      <c r="AN2255" s="11" t="str">
        <f>VLOOKUP(F2255,Sheet2!$E$10:$F$13,2,FALSE)</f>
        <v>SPM</v>
      </c>
      <c r="AO2255" s="35" t="s">
        <v>14668</v>
      </c>
      <c r="AP2255">
        <f>MATCH(AN2255,Sheet2!$F$5:$F$18,0)</f>
        <v>6</v>
      </c>
      <c r="AQ2255">
        <f>MATCH(AO2255,Sheet2!$F$5:$K$5,0)</f>
        <v>6</v>
      </c>
      <c r="AR2255" s="33">
        <f>INDEX(Sheet2!$F$5:$K$18,OPaL!AP2255,OPaL!AQ2255)</f>
        <v>0.15</v>
      </c>
      <c r="AS2255" s="1">
        <f t="shared" si="107"/>
        <v>13305.9</v>
      </c>
    </row>
    <row r="2256" spans="1:45" x14ac:dyDescent="0.2">
      <c r="A2256" s="11" t="s">
        <v>3799</v>
      </c>
      <c r="B2256" s="11" t="s">
        <v>3800</v>
      </c>
      <c r="C2256" s="11" t="s">
        <v>11952</v>
      </c>
      <c r="D2256" s="21">
        <v>42975</v>
      </c>
      <c r="E2256" s="21" t="s">
        <v>9697</v>
      </c>
      <c r="F2256" s="21" t="s">
        <v>14659</v>
      </c>
      <c r="G2256" s="11" t="s">
        <v>2</v>
      </c>
      <c r="H2256" s="11" t="s">
        <v>16</v>
      </c>
      <c r="I2256" s="11" t="s">
        <v>4</v>
      </c>
      <c r="J2256" s="12">
        <v>1</v>
      </c>
      <c r="K2256" s="12">
        <v>15654</v>
      </c>
      <c r="L2256" s="12">
        <v>0</v>
      </c>
      <c r="M2256" s="12">
        <v>0</v>
      </c>
      <c r="N2256" s="12">
        <f t="shared" si="106"/>
        <v>15654</v>
      </c>
      <c r="O2256" s="11" t="s">
        <v>5</v>
      </c>
      <c r="P2256" s="13">
        <v>0</v>
      </c>
      <c r="Q2256" s="11" t="s">
        <v>6</v>
      </c>
      <c r="R2256" s="13">
        <v>0</v>
      </c>
      <c r="S2256" s="13">
        <v>0</v>
      </c>
      <c r="T2256" s="11" t="s">
        <v>7</v>
      </c>
      <c r="U2256" s="11" t="s">
        <v>8</v>
      </c>
      <c r="V2256" s="15">
        <v>0</v>
      </c>
      <c r="W2256" s="13">
        <v>0</v>
      </c>
      <c r="X2256" s="15">
        <v>0</v>
      </c>
      <c r="Y2256" s="15">
        <v>0</v>
      </c>
      <c r="Z2256" s="13">
        <v>0</v>
      </c>
      <c r="AA2256" s="15">
        <v>0</v>
      </c>
      <c r="AB2256" s="13">
        <v>0</v>
      </c>
      <c r="AC2256" s="15">
        <v>0</v>
      </c>
      <c r="AD2256" s="13">
        <v>0</v>
      </c>
      <c r="AE2256" s="15">
        <v>0</v>
      </c>
      <c r="AF2256" s="13">
        <v>0</v>
      </c>
      <c r="AG2256" s="15">
        <v>0</v>
      </c>
      <c r="AH2256" s="13">
        <v>0</v>
      </c>
      <c r="AI2256" s="15">
        <v>0</v>
      </c>
      <c r="AJ2256" s="11" t="s">
        <v>17</v>
      </c>
      <c r="AK2256" s="11" t="s">
        <v>1398</v>
      </c>
      <c r="AL2256" s="22">
        <f t="shared" si="105"/>
        <v>2317</v>
      </c>
      <c r="AM2256" s="11" t="str">
        <f>VLOOKUP(O2256,Sheet2!$D$6:$E$14,2,FALSE)</f>
        <v>Spare parts</v>
      </c>
      <c r="AN2256" s="11" t="str">
        <f>VLOOKUP(F2256,Sheet2!$E$10:$F$13,2,FALSE)</f>
        <v>SPM</v>
      </c>
      <c r="AO2256" s="35" t="s">
        <v>14668</v>
      </c>
      <c r="AP2256">
        <f>MATCH(AN2256,Sheet2!$F$5:$F$18,0)</f>
        <v>6</v>
      </c>
      <c r="AQ2256">
        <f>MATCH(AO2256,Sheet2!$F$5:$K$5,0)</f>
        <v>6</v>
      </c>
      <c r="AR2256" s="33">
        <f>INDEX(Sheet2!$F$5:$K$18,OPaL!AP2256,OPaL!AQ2256)</f>
        <v>0.15</v>
      </c>
      <c r="AS2256" s="1">
        <f t="shared" si="107"/>
        <v>13305.9</v>
      </c>
    </row>
    <row r="2257" spans="1:45" x14ac:dyDescent="0.2">
      <c r="A2257" s="11" t="s">
        <v>3815</v>
      </c>
      <c r="B2257" s="11" t="s">
        <v>3816</v>
      </c>
      <c r="C2257" s="11" t="s">
        <v>11953</v>
      </c>
      <c r="D2257" s="21">
        <v>42975</v>
      </c>
      <c r="E2257" s="21" t="s">
        <v>9697</v>
      </c>
      <c r="F2257" s="21" t="s">
        <v>14659</v>
      </c>
      <c r="G2257" s="11" t="s">
        <v>2</v>
      </c>
      <c r="H2257" s="11" t="s">
        <v>16</v>
      </c>
      <c r="I2257" s="11" t="s">
        <v>4</v>
      </c>
      <c r="J2257" s="12">
        <v>1</v>
      </c>
      <c r="K2257" s="12">
        <v>15654</v>
      </c>
      <c r="L2257" s="12">
        <v>0</v>
      </c>
      <c r="M2257" s="12">
        <v>0</v>
      </c>
      <c r="N2257" s="12">
        <f t="shared" si="106"/>
        <v>15654</v>
      </c>
      <c r="O2257" s="11" t="s">
        <v>5</v>
      </c>
      <c r="P2257" s="13">
        <v>0</v>
      </c>
      <c r="Q2257" s="11" t="s">
        <v>6</v>
      </c>
      <c r="R2257" s="13">
        <v>0</v>
      </c>
      <c r="S2257" s="13">
        <v>0</v>
      </c>
      <c r="T2257" s="11" t="s">
        <v>7</v>
      </c>
      <c r="U2257" s="11" t="s">
        <v>8</v>
      </c>
      <c r="V2257" s="15">
        <v>0</v>
      </c>
      <c r="W2257" s="13">
        <v>0</v>
      </c>
      <c r="X2257" s="15">
        <v>0</v>
      </c>
      <c r="Y2257" s="15">
        <v>0</v>
      </c>
      <c r="Z2257" s="13">
        <v>0</v>
      </c>
      <c r="AA2257" s="15">
        <v>0</v>
      </c>
      <c r="AB2257" s="13">
        <v>0</v>
      </c>
      <c r="AC2257" s="15">
        <v>0</v>
      </c>
      <c r="AD2257" s="13">
        <v>0</v>
      </c>
      <c r="AE2257" s="15">
        <v>0</v>
      </c>
      <c r="AF2257" s="13">
        <v>0</v>
      </c>
      <c r="AG2257" s="15">
        <v>0</v>
      </c>
      <c r="AH2257" s="13">
        <v>0</v>
      </c>
      <c r="AI2257" s="15">
        <v>0</v>
      </c>
      <c r="AJ2257" s="11" t="s">
        <v>17</v>
      </c>
      <c r="AK2257" s="11" t="s">
        <v>1398</v>
      </c>
      <c r="AL2257" s="22">
        <f t="shared" si="105"/>
        <v>2317</v>
      </c>
      <c r="AM2257" s="11" t="str">
        <f>VLOOKUP(O2257,Sheet2!$D$6:$E$14,2,FALSE)</f>
        <v>Spare parts</v>
      </c>
      <c r="AN2257" s="11" t="str">
        <f>VLOOKUP(F2257,Sheet2!$E$10:$F$13,2,FALSE)</f>
        <v>SPM</v>
      </c>
      <c r="AO2257" s="35" t="s">
        <v>14668</v>
      </c>
      <c r="AP2257">
        <f>MATCH(AN2257,Sheet2!$F$5:$F$18,0)</f>
        <v>6</v>
      </c>
      <c r="AQ2257">
        <f>MATCH(AO2257,Sheet2!$F$5:$K$5,0)</f>
        <v>6</v>
      </c>
      <c r="AR2257" s="33">
        <f>INDEX(Sheet2!$F$5:$K$18,OPaL!AP2257,OPaL!AQ2257)</f>
        <v>0.15</v>
      </c>
      <c r="AS2257" s="1">
        <f t="shared" si="107"/>
        <v>13305.9</v>
      </c>
    </row>
    <row r="2258" spans="1:45" x14ac:dyDescent="0.2">
      <c r="A2258" s="11" t="s">
        <v>3817</v>
      </c>
      <c r="B2258" s="11" t="s">
        <v>3818</v>
      </c>
      <c r="C2258" s="11" t="s">
        <v>11954</v>
      </c>
      <c r="D2258" s="21">
        <v>42975</v>
      </c>
      <c r="E2258" s="21" t="s">
        <v>9697</v>
      </c>
      <c r="F2258" s="21" t="s">
        <v>14659</v>
      </c>
      <c r="G2258" s="11" t="s">
        <v>2</v>
      </c>
      <c r="H2258" s="11" t="s">
        <v>16</v>
      </c>
      <c r="I2258" s="11" t="s">
        <v>4</v>
      </c>
      <c r="J2258" s="12">
        <v>1</v>
      </c>
      <c r="K2258" s="12">
        <v>15654</v>
      </c>
      <c r="L2258" s="12">
        <v>0</v>
      </c>
      <c r="M2258" s="12">
        <v>0</v>
      </c>
      <c r="N2258" s="12">
        <f t="shared" si="106"/>
        <v>15654</v>
      </c>
      <c r="O2258" s="11" t="s">
        <v>5</v>
      </c>
      <c r="P2258" s="13">
        <v>0</v>
      </c>
      <c r="Q2258" s="11" t="s">
        <v>6</v>
      </c>
      <c r="R2258" s="13">
        <v>0</v>
      </c>
      <c r="S2258" s="13">
        <v>0</v>
      </c>
      <c r="T2258" s="11" t="s">
        <v>7</v>
      </c>
      <c r="U2258" s="11" t="s">
        <v>8</v>
      </c>
      <c r="V2258" s="15">
        <v>0</v>
      </c>
      <c r="W2258" s="13">
        <v>0</v>
      </c>
      <c r="X2258" s="15">
        <v>0</v>
      </c>
      <c r="Y2258" s="15">
        <v>0</v>
      </c>
      <c r="Z2258" s="13">
        <v>0</v>
      </c>
      <c r="AA2258" s="15">
        <v>0</v>
      </c>
      <c r="AB2258" s="13">
        <v>0</v>
      </c>
      <c r="AC2258" s="15">
        <v>0</v>
      </c>
      <c r="AD2258" s="13">
        <v>0</v>
      </c>
      <c r="AE2258" s="15">
        <v>0</v>
      </c>
      <c r="AF2258" s="13">
        <v>0</v>
      </c>
      <c r="AG2258" s="15">
        <v>0</v>
      </c>
      <c r="AH2258" s="13">
        <v>0</v>
      </c>
      <c r="AI2258" s="15">
        <v>0</v>
      </c>
      <c r="AJ2258" s="11" t="s">
        <v>17</v>
      </c>
      <c r="AK2258" s="11" t="s">
        <v>1398</v>
      </c>
      <c r="AL2258" s="22">
        <f t="shared" si="105"/>
        <v>2317</v>
      </c>
      <c r="AM2258" s="11" t="str">
        <f>VLOOKUP(O2258,Sheet2!$D$6:$E$14,2,FALSE)</f>
        <v>Spare parts</v>
      </c>
      <c r="AN2258" s="11" t="str">
        <f>VLOOKUP(F2258,Sheet2!$E$10:$F$13,2,FALSE)</f>
        <v>SPM</v>
      </c>
      <c r="AO2258" s="35" t="s">
        <v>14668</v>
      </c>
      <c r="AP2258">
        <f>MATCH(AN2258,Sheet2!$F$5:$F$18,0)</f>
        <v>6</v>
      </c>
      <c r="AQ2258">
        <f>MATCH(AO2258,Sheet2!$F$5:$K$5,0)</f>
        <v>6</v>
      </c>
      <c r="AR2258" s="33">
        <f>INDEX(Sheet2!$F$5:$K$18,OPaL!AP2258,OPaL!AQ2258)</f>
        <v>0.15</v>
      </c>
      <c r="AS2258" s="1">
        <f t="shared" si="107"/>
        <v>13305.9</v>
      </c>
    </row>
    <row r="2259" spans="1:45" x14ac:dyDescent="0.2">
      <c r="A2259" s="11" t="s">
        <v>3827</v>
      </c>
      <c r="B2259" s="11" t="s">
        <v>3828</v>
      </c>
      <c r="C2259" s="11" t="s">
        <v>11955</v>
      </c>
      <c r="D2259" s="21">
        <v>42975</v>
      </c>
      <c r="E2259" s="21" t="s">
        <v>9697</v>
      </c>
      <c r="F2259" s="21" t="s">
        <v>14659</v>
      </c>
      <c r="G2259" s="11" t="s">
        <v>2</v>
      </c>
      <c r="H2259" s="11" t="s">
        <v>16</v>
      </c>
      <c r="I2259" s="11" t="s">
        <v>4</v>
      </c>
      <c r="J2259" s="12">
        <v>1</v>
      </c>
      <c r="K2259" s="12">
        <v>15654</v>
      </c>
      <c r="L2259" s="12">
        <v>0</v>
      </c>
      <c r="M2259" s="12">
        <v>0</v>
      </c>
      <c r="N2259" s="12">
        <f t="shared" si="106"/>
        <v>15654</v>
      </c>
      <c r="O2259" s="11" t="s">
        <v>5</v>
      </c>
      <c r="P2259" s="13">
        <v>0</v>
      </c>
      <c r="Q2259" s="11" t="s">
        <v>6</v>
      </c>
      <c r="R2259" s="13">
        <v>0</v>
      </c>
      <c r="S2259" s="13">
        <v>0</v>
      </c>
      <c r="T2259" s="11" t="s">
        <v>7</v>
      </c>
      <c r="U2259" s="11" t="s">
        <v>8</v>
      </c>
      <c r="V2259" s="15">
        <v>0</v>
      </c>
      <c r="W2259" s="13">
        <v>0</v>
      </c>
      <c r="X2259" s="15">
        <v>0</v>
      </c>
      <c r="Y2259" s="15">
        <v>0</v>
      </c>
      <c r="Z2259" s="13">
        <v>0</v>
      </c>
      <c r="AA2259" s="15">
        <v>0</v>
      </c>
      <c r="AB2259" s="13">
        <v>0</v>
      </c>
      <c r="AC2259" s="15">
        <v>0</v>
      </c>
      <c r="AD2259" s="13">
        <v>0</v>
      </c>
      <c r="AE2259" s="15">
        <v>0</v>
      </c>
      <c r="AF2259" s="13">
        <v>0</v>
      </c>
      <c r="AG2259" s="15">
        <v>0</v>
      </c>
      <c r="AH2259" s="13">
        <v>0</v>
      </c>
      <c r="AI2259" s="15">
        <v>0</v>
      </c>
      <c r="AJ2259" s="11" t="s">
        <v>17</v>
      </c>
      <c r="AK2259" s="11" t="s">
        <v>1398</v>
      </c>
      <c r="AL2259" s="22">
        <f t="shared" si="105"/>
        <v>2317</v>
      </c>
      <c r="AM2259" s="11" t="str">
        <f>VLOOKUP(O2259,Sheet2!$D$6:$E$14,2,FALSE)</f>
        <v>Spare parts</v>
      </c>
      <c r="AN2259" s="11" t="str">
        <f>VLOOKUP(F2259,Sheet2!$E$10:$F$13,2,FALSE)</f>
        <v>SPM</v>
      </c>
      <c r="AO2259" s="35" t="s">
        <v>14668</v>
      </c>
      <c r="AP2259">
        <f>MATCH(AN2259,Sheet2!$F$5:$F$18,0)</f>
        <v>6</v>
      </c>
      <c r="AQ2259">
        <f>MATCH(AO2259,Sheet2!$F$5:$K$5,0)</f>
        <v>6</v>
      </c>
      <c r="AR2259" s="33">
        <f>INDEX(Sheet2!$F$5:$K$18,OPaL!AP2259,OPaL!AQ2259)</f>
        <v>0.15</v>
      </c>
      <c r="AS2259" s="1">
        <f t="shared" si="107"/>
        <v>13305.9</v>
      </c>
    </row>
    <row r="2260" spans="1:45" x14ac:dyDescent="0.2">
      <c r="A2260" s="11" t="s">
        <v>3835</v>
      </c>
      <c r="B2260" s="11" t="s">
        <v>3836</v>
      </c>
      <c r="C2260" s="11" t="s">
        <v>11956</v>
      </c>
      <c r="D2260" s="21">
        <v>42975</v>
      </c>
      <c r="E2260" s="21" t="s">
        <v>9697</v>
      </c>
      <c r="F2260" s="21" t="s">
        <v>14659</v>
      </c>
      <c r="G2260" s="11" t="s">
        <v>2</v>
      </c>
      <c r="H2260" s="11" t="s">
        <v>16</v>
      </c>
      <c r="I2260" s="11" t="s">
        <v>4</v>
      </c>
      <c r="J2260" s="12">
        <v>1</v>
      </c>
      <c r="K2260" s="12">
        <v>15654</v>
      </c>
      <c r="L2260" s="12">
        <v>0</v>
      </c>
      <c r="M2260" s="12">
        <v>0</v>
      </c>
      <c r="N2260" s="12">
        <f t="shared" si="106"/>
        <v>15654</v>
      </c>
      <c r="O2260" s="11" t="s">
        <v>5</v>
      </c>
      <c r="P2260" s="13">
        <v>0</v>
      </c>
      <c r="Q2260" s="11" t="s">
        <v>6</v>
      </c>
      <c r="R2260" s="13">
        <v>0</v>
      </c>
      <c r="S2260" s="13">
        <v>0</v>
      </c>
      <c r="T2260" s="11" t="s">
        <v>7</v>
      </c>
      <c r="U2260" s="11" t="s">
        <v>8</v>
      </c>
      <c r="V2260" s="15">
        <v>0</v>
      </c>
      <c r="W2260" s="13">
        <v>0</v>
      </c>
      <c r="X2260" s="15">
        <v>0</v>
      </c>
      <c r="Y2260" s="15">
        <v>0</v>
      </c>
      <c r="Z2260" s="13">
        <v>0</v>
      </c>
      <c r="AA2260" s="15">
        <v>0</v>
      </c>
      <c r="AB2260" s="13">
        <v>0</v>
      </c>
      <c r="AC2260" s="15">
        <v>0</v>
      </c>
      <c r="AD2260" s="13">
        <v>0</v>
      </c>
      <c r="AE2260" s="15">
        <v>0</v>
      </c>
      <c r="AF2260" s="13">
        <v>0</v>
      </c>
      <c r="AG2260" s="15">
        <v>0</v>
      </c>
      <c r="AH2260" s="13">
        <v>0</v>
      </c>
      <c r="AI2260" s="15">
        <v>0</v>
      </c>
      <c r="AJ2260" s="11" t="s">
        <v>17</v>
      </c>
      <c r="AK2260" s="11" t="s">
        <v>1398</v>
      </c>
      <c r="AL2260" s="22">
        <f t="shared" si="105"/>
        <v>2317</v>
      </c>
      <c r="AM2260" s="11" t="str">
        <f>VLOOKUP(O2260,Sheet2!$D$6:$E$14,2,FALSE)</f>
        <v>Spare parts</v>
      </c>
      <c r="AN2260" s="11" t="str">
        <f>VLOOKUP(F2260,Sheet2!$E$10:$F$13,2,FALSE)</f>
        <v>SPM</v>
      </c>
      <c r="AO2260" s="35" t="s">
        <v>14668</v>
      </c>
      <c r="AP2260">
        <f>MATCH(AN2260,Sheet2!$F$5:$F$18,0)</f>
        <v>6</v>
      </c>
      <c r="AQ2260">
        <f>MATCH(AO2260,Sheet2!$F$5:$K$5,0)</f>
        <v>6</v>
      </c>
      <c r="AR2260" s="33">
        <f>INDEX(Sheet2!$F$5:$K$18,OPaL!AP2260,OPaL!AQ2260)</f>
        <v>0.15</v>
      </c>
      <c r="AS2260" s="1">
        <f t="shared" si="107"/>
        <v>13305.9</v>
      </c>
    </row>
    <row r="2261" spans="1:45" x14ac:dyDescent="0.2">
      <c r="A2261" s="11" t="s">
        <v>3851</v>
      </c>
      <c r="B2261" s="11" t="s">
        <v>3852</v>
      </c>
      <c r="C2261" s="11" t="s">
        <v>11957</v>
      </c>
      <c r="D2261" s="21">
        <v>42975</v>
      </c>
      <c r="E2261" s="21" t="s">
        <v>9697</v>
      </c>
      <c r="F2261" s="21" t="s">
        <v>14659</v>
      </c>
      <c r="G2261" s="11" t="s">
        <v>2</v>
      </c>
      <c r="H2261" s="11" t="s">
        <v>16</v>
      </c>
      <c r="I2261" s="11" t="s">
        <v>4</v>
      </c>
      <c r="J2261" s="12">
        <v>1</v>
      </c>
      <c r="K2261" s="12">
        <v>15654</v>
      </c>
      <c r="L2261" s="12">
        <v>0</v>
      </c>
      <c r="M2261" s="12">
        <v>0</v>
      </c>
      <c r="N2261" s="12">
        <f t="shared" si="106"/>
        <v>15654</v>
      </c>
      <c r="O2261" s="11" t="s">
        <v>5</v>
      </c>
      <c r="P2261" s="13">
        <v>0</v>
      </c>
      <c r="Q2261" s="11" t="s">
        <v>6</v>
      </c>
      <c r="R2261" s="13">
        <v>0</v>
      </c>
      <c r="S2261" s="13">
        <v>0</v>
      </c>
      <c r="T2261" s="11" t="s">
        <v>7</v>
      </c>
      <c r="U2261" s="11" t="s">
        <v>8</v>
      </c>
      <c r="V2261" s="15">
        <v>0</v>
      </c>
      <c r="W2261" s="13">
        <v>0</v>
      </c>
      <c r="X2261" s="15">
        <v>0</v>
      </c>
      <c r="Y2261" s="15">
        <v>0</v>
      </c>
      <c r="Z2261" s="13">
        <v>0</v>
      </c>
      <c r="AA2261" s="15">
        <v>0</v>
      </c>
      <c r="AB2261" s="13">
        <v>0</v>
      </c>
      <c r="AC2261" s="15">
        <v>0</v>
      </c>
      <c r="AD2261" s="13">
        <v>0</v>
      </c>
      <c r="AE2261" s="15">
        <v>0</v>
      </c>
      <c r="AF2261" s="13">
        <v>0</v>
      </c>
      <c r="AG2261" s="15">
        <v>0</v>
      </c>
      <c r="AH2261" s="13">
        <v>0</v>
      </c>
      <c r="AI2261" s="15">
        <v>0</v>
      </c>
      <c r="AJ2261" s="11" t="s">
        <v>17</v>
      </c>
      <c r="AK2261" s="11" t="s">
        <v>1398</v>
      </c>
      <c r="AL2261" s="22">
        <f t="shared" si="105"/>
        <v>2317</v>
      </c>
      <c r="AM2261" s="11" t="str">
        <f>VLOOKUP(O2261,Sheet2!$D$6:$E$14,2,FALSE)</f>
        <v>Spare parts</v>
      </c>
      <c r="AN2261" s="11" t="str">
        <f>VLOOKUP(F2261,Sheet2!$E$10:$F$13,2,FALSE)</f>
        <v>SPM</v>
      </c>
      <c r="AO2261" s="35" t="s">
        <v>14668</v>
      </c>
      <c r="AP2261">
        <f>MATCH(AN2261,Sheet2!$F$5:$F$18,0)</f>
        <v>6</v>
      </c>
      <c r="AQ2261">
        <f>MATCH(AO2261,Sheet2!$F$5:$K$5,0)</f>
        <v>6</v>
      </c>
      <c r="AR2261" s="33">
        <f>INDEX(Sheet2!$F$5:$K$18,OPaL!AP2261,OPaL!AQ2261)</f>
        <v>0.15</v>
      </c>
      <c r="AS2261" s="1">
        <f t="shared" si="107"/>
        <v>13305.9</v>
      </c>
    </row>
    <row r="2262" spans="1:45" x14ac:dyDescent="0.2">
      <c r="A2262" s="11" t="s">
        <v>3873</v>
      </c>
      <c r="B2262" s="11" t="s">
        <v>3874</v>
      </c>
      <c r="C2262" s="11" t="s">
        <v>11958</v>
      </c>
      <c r="D2262" s="21">
        <v>42975</v>
      </c>
      <c r="E2262" s="21" t="s">
        <v>9697</v>
      </c>
      <c r="F2262" s="21" t="s">
        <v>14659</v>
      </c>
      <c r="G2262" s="11" t="s">
        <v>2</v>
      </c>
      <c r="H2262" s="11" t="s">
        <v>16</v>
      </c>
      <c r="I2262" s="11" t="s">
        <v>4</v>
      </c>
      <c r="J2262" s="12">
        <v>1</v>
      </c>
      <c r="K2262" s="12">
        <v>15654</v>
      </c>
      <c r="L2262" s="12">
        <v>0</v>
      </c>
      <c r="M2262" s="12">
        <v>0</v>
      </c>
      <c r="N2262" s="12">
        <f t="shared" si="106"/>
        <v>15654</v>
      </c>
      <c r="O2262" s="11" t="s">
        <v>5</v>
      </c>
      <c r="P2262" s="13">
        <v>0</v>
      </c>
      <c r="Q2262" s="11" t="s">
        <v>6</v>
      </c>
      <c r="R2262" s="13">
        <v>0</v>
      </c>
      <c r="S2262" s="13">
        <v>0</v>
      </c>
      <c r="T2262" s="11" t="s">
        <v>7</v>
      </c>
      <c r="U2262" s="11" t="s">
        <v>8</v>
      </c>
      <c r="V2262" s="15">
        <v>0</v>
      </c>
      <c r="W2262" s="13">
        <v>0</v>
      </c>
      <c r="X2262" s="15">
        <v>0</v>
      </c>
      <c r="Y2262" s="15">
        <v>0</v>
      </c>
      <c r="Z2262" s="13">
        <v>0</v>
      </c>
      <c r="AA2262" s="15">
        <v>0</v>
      </c>
      <c r="AB2262" s="13">
        <v>0</v>
      </c>
      <c r="AC2262" s="15">
        <v>0</v>
      </c>
      <c r="AD2262" s="13">
        <v>0</v>
      </c>
      <c r="AE2262" s="15">
        <v>0</v>
      </c>
      <c r="AF2262" s="13">
        <v>0</v>
      </c>
      <c r="AG2262" s="15">
        <v>0</v>
      </c>
      <c r="AH2262" s="13">
        <v>0</v>
      </c>
      <c r="AI2262" s="15">
        <v>0</v>
      </c>
      <c r="AJ2262" s="11" t="s">
        <v>17</v>
      </c>
      <c r="AK2262" s="11" t="s">
        <v>1398</v>
      </c>
      <c r="AL2262" s="22">
        <f t="shared" si="105"/>
        <v>2317</v>
      </c>
      <c r="AM2262" s="11" t="str">
        <f>VLOOKUP(O2262,Sheet2!$D$6:$E$14,2,FALSE)</f>
        <v>Spare parts</v>
      </c>
      <c r="AN2262" s="11" t="str">
        <f>VLOOKUP(F2262,Sheet2!$E$10:$F$13,2,FALSE)</f>
        <v>SPM</v>
      </c>
      <c r="AO2262" s="35" t="s">
        <v>14668</v>
      </c>
      <c r="AP2262">
        <f>MATCH(AN2262,Sheet2!$F$5:$F$18,0)</f>
        <v>6</v>
      </c>
      <c r="AQ2262">
        <f>MATCH(AO2262,Sheet2!$F$5:$K$5,0)</f>
        <v>6</v>
      </c>
      <c r="AR2262" s="33">
        <f>INDEX(Sheet2!$F$5:$K$18,OPaL!AP2262,OPaL!AQ2262)</f>
        <v>0.15</v>
      </c>
      <c r="AS2262" s="1">
        <f t="shared" si="107"/>
        <v>13305.9</v>
      </c>
    </row>
    <row r="2263" spans="1:45" x14ac:dyDescent="0.2">
      <c r="A2263" s="11" t="s">
        <v>3881</v>
      </c>
      <c r="B2263" s="11" t="s">
        <v>3882</v>
      </c>
      <c r="C2263" s="11" t="s">
        <v>11959</v>
      </c>
      <c r="D2263" s="21">
        <v>42975</v>
      </c>
      <c r="E2263" s="21" t="s">
        <v>9697</v>
      </c>
      <c r="F2263" s="21" t="s">
        <v>14659</v>
      </c>
      <c r="G2263" s="11" t="s">
        <v>2</v>
      </c>
      <c r="H2263" s="11" t="s">
        <v>16</v>
      </c>
      <c r="I2263" s="11" t="s">
        <v>4</v>
      </c>
      <c r="J2263" s="12">
        <v>1</v>
      </c>
      <c r="K2263" s="12">
        <v>15654</v>
      </c>
      <c r="L2263" s="12">
        <v>0</v>
      </c>
      <c r="M2263" s="12">
        <v>0</v>
      </c>
      <c r="N2263" s="12">
        <f t="shared" si="106"/>
        <v>15654</v>
      </c>
      <c r="O2263" s="11" t="s">
        <v>5</v>
      </c>
      <c r="P2263" s="13">
        <v>0</v>
      </c>
      <c r="Q2263" s="11" t="s">
        <v>6</v>
      </c>
      <c r="R2263" s="13">
        <v>0</v>
      </c>
      <c r="S2263" s="13">
        <v>0</v>
      </c>
      <c r="T2263" s="11" t="s">
        <v>7</v>
      </c>
      <c r="U2263" s="11" t="s">
        <v>8</v>
      </c>
      <c r="V2263" s="15">
        <v>0</v>
      </c>
      <c r="W2263" s="13">
        <v>0</v>
      </c>
      <c r="X2263" s="15">
        <v>0</v>
      </c>
      <c r="Y2263" s="15">
        <v>0</v>
      </c>
      <c r="Z2263" s="13">
        <v>0</v>
      </c>
      <c r="AA2263" s="15">
        <v>0</v>
      </c>
      <c r="AB2263" s="13">
        <v>0</v>
      </c>
      <c r="AC2263" s="15">
        <v>0</v>
      </c>
      <c r="AD2263" s="13">
        <v>0</v>
      </c>
      <c r="AE2263" s="15">
        <v>0</v>
      </c>
      <c r="AF2263" s="13">
        <v>0</v>
      </c>
      <c r="AG2263" s="15">
        <v>0</v>
      </c>
      <c r="AH2263" s="13">
        <v>0</v>
      </c>
      <c r="AI2263" s="15">
        <v>0</v>
      </c>
      <c r="AJ2263" s="11" t="s">
        <v>17</v>
      </c>
      <c r="AK2263" s="11" t="s">
        <v>1398</v>
      </c>
      <c r="AL2263" s="22">
        <f t="shared" si="105"/>
        <v>2317</v>
      </c>
      <c r="AM2263" s="11" t="str">
        <f>VLOOKUP(O2263,Sheet2!$D$6:$E$14,2,FALSE)</f>
        <v>Spare parts</v>
      </c>
      <c r="AN2263" s="11" t="str">
        <f>VLOOKUP(F2263,Sheet2!$E$10:$F$13,2,FALSE)</f>
        <v>SPM</v>
      </c>
      <c r="AO2263" s="35" t="s">
        <v>14668</v>
      </c>
      <c r="AP2263">
        <f>MATCH(AN2263,Sheet2!$F$5:$F$18,0)</f>
        <v>6</v>
      </c>
      <c r="AQ2263">
        <f>MATCH(AO2263,Sheet2!$F$5:$K$5,0)</f>
        <v>6</v>
      </c>
      <c r="AR2263" s="33">
        <f>INDEX(Sheet2!$F$5:$K$18,OPaL!AP2263,OPaL!AQ2263)</f>
        <v>0.15</v>
      </c>
      <c r="AS2263" s="1">
        <f t="shared" si="107"/>
        <v>13305.9</v>
      </c>
    </row>
    <row r="2264" spans="1:45" x14ac:dyDescent="0.2">
      <c r="A2264" s="11" t="s">
        <v>3883</v>
      </c>
      <c r="B2264" s="11" t="s">
        <v>3884</v>
      </c>
      <c r="C2264" s="11" t="s">
        <v>11960</v>
      </c>
      <c r="D2264" s="21">
        <v>42975</v>
      </c>
      <c r="E2264" s="21" t="s">
        <v>9697</v>
      </c>
      <c r="F2264" s="21" t="s">
        <v>14659</v>
      </c>
      <c r="G2264" s="11" t="s">
        <v>2</v>
      </c>
      <c r="H2264" s="11" t="s">
        <v>16</v>
      </c>
      <c r="I2264" s="11" t="s">
        <v>4</v>
      </c>
      <c r="J2264" s="12">
        <v>1</v>
      </c>
      <c r="K2264" s="12">
        <v>15654</v>
      </c>
      <c r="L2264" s="12">
        <v>0</v>
      </c>
      <c r="M2264" s="12">
        <v>0</v>
      </c>
      <c r="N2264" s="12">
        <f t="shared" si="106"/>
        <v>15654</v>
      </c>
      <c r="O2264" s="11" t="s">
        <v>5</v>
      </c>
      <c r="P2264" s="13">
        <v>0</v>
      </c>
      <c r="Q2264" s="11" t="s">
        <v>6</v>
      </c>
      <c r="R2264" s="13">
        <v>0</v>
      </c>
      <c r="S2264" s="13">
        <v>0</v>
      </c>
      <c r="T2264" s="11" t="s">
        <v>7</v>
      </c>
      <c r="U2264" s="11" t="s">
        <v>8</v>
      </c>
      <c r="V2264" s="15">
        <v>0</v>
      </c>
      <c r="W2264" s="13">
        <v>0</v>
      </c>
      <c r="X2264" s="15">
        <v>0</v>
      </c>
      <c r="Y2264" s="15">
        <v>0</v>
      </c>
      <c r="Z2264" s="13">
        <v>0</v>
      </c>
      <c r="AA2264" s="15">
        <v>0</v>
      </c>
      <c r="AB2264" s="13">
        <v>0</v>
      </c>
      <c r="AC2264" s="15">
        <v>0</v>
      </c>
      <c r="AD2264" s="13">
        <v>0</v>
      </c>
      <c r="AE2264" s="15">
        <v>0</v>
      </c>
      <c r="AF2264" s="13">
        <v>0</v>
      </c>
      <c r="AG2264" s="15">
        <v>0</v>
      </c>
      <c r="AH2264" s="13">
        <v>0</v>
      </c>
      <c r="AI2264" s="15">
        <v>0</v>
      </c>
      <c r="AJ2264" s="11" t="s">
        <v>17</v>
      </c>
      <c r="AK2264" s="11" t="s">
        <v>1398</v>
      </c>
      <c r="AL2264" s="22">
        <f t="shared" si="105"/>
        <v>2317</v>
      </c>
      <c r="AM2264" s="11" t="str">
        <f>VLOOKUP(O2264,Sheet2!$D$6:$E$14,2,FALSE)</f>
        <v>Spare parts</v>
      </c>
      <c r="AN2264" s="11" t="str">
        <f>VLOOKUP(F2264,Sheet2!$E$10:$F$13,2,FALSE)</f>
        <v>SPM</v>
      </c>
      <c r="AO2264" s="35" t="s">
        <v>14668</v>
      </c>
      <c r="AP2264">
        <f>MATCH(AN2264,Sheet2!$F$5:$F$18,0)</f>
        <v>6</v>
      </c>
      <c r="AQ2264">
        <f>MATCH(AO2264,Sheet2!$F$5:$K$5,0)</f>
        <v>6</v>
      </c>
      <c r="AR2264" s="33">
        <f>INDEX(Sheet2!$F$5:$K$18,OPaL!AP2264,OPaL!AQ2264)</f>
        <v>0.15</v>
      </c>
      <c r="AS2264" s="1">
        <f t="shared" si="107"/>
        <v>13305.9</v>
      </c>
    </row>
    <row r="2265" spans="1:45" x14ac:dyDescent="0.2">
      <c r="A2265" s="11" t="s">
        <v>3911</v>
      </c>
      <c r="B2265" s="11" t="s">
        <v>3912</v>
      </c>
      <c r="C2265" s="11" t="s">
        <v>11961</v>
      </c>
      <c r="D2265" s="21">
        <v>42975</v>
      </c>
      <c r="E2265" s="21" t="s">
        <v>9697</v>
      </c>
      <c r="F2265" s="21" t="s">
        <v>14659</v>
      </c>
      <c r="G2265" s="11" t="s">
        <v>2</v>
      </c>
      <c r="H2265" s="11" t="s">
        <v>16</v>
      </c>
      <c r="I2265" s="11" t="s">
        <v>4</v>
      </c>
      <c r="J2265" s="12">
        <v>1</v>
      </c>
      <c r="K2265" s="12">
        <v>15654</v>
      </c>
      <c r="L2265" s="12">
        <v>0</v>
      </c>
      <c r="M2265" s="12">
        <v>0</v>
      </c>
      <c r="N2265" s="12">
        <f t="shared" si="106"/>
        <v>15654</v>
      </c>
      <c r="O2265" s="11" t="s">
        <v>5</v>
      </c>
      <c r="P2265" s="13">
        <v>0</v>
      </c>
      <c r="Q2265" s="11" t="s">
        <v>6</v>
      </c>
      <c r="R2265" s="13">
        <v>0</v>
      </c>
      <c r="S2265" s="13">
        <v>0</v>
      </c>
      <c r="T2265" s="11" t="s">
        <v>7</v>
      </c>
      <c r="U2265" s="11" t="s">
        <v>8</v>
      </c>
      <c r="V2265" s="15">
        <v>0</v>
      </c>
      <c r="W2265" s="13">
        <v>0</v>
      </c>
      <c r="X2265" s="15">
        <v>0</v>
      </c>
      <c r="Y2265" s="15">
        <v>0</v>
      </c>
      <c r="Z2265" s="13">
        <v>0</v>
      </c>
      <c r="AA2265" s="15">
        <v>0</v>
      </c>
      <c r="AB2265" s="13">
        <v>0</v>
      </c>
      <c r="AC2265" s="15">
        <v>0</v>
      </c>
      <c r="AD2265" s="13">
        <v>0</v>
      </c>
      <c r="AE2265" s="15">
        <v>0</v>
      </c>
      <c r="AF2265" s="13">
        <v>0</v>
      </c>
      <c r="AG2265" s="15">
        <v>0</v>
      </c>
      <c r="AH2265" s="13">
        <v>0</v>
      </c>
      <c r="AI2265" s="15">
        <v>0</v>
      </c>
      <c r="AJ2265" s="11" t="s">
        <v>17</v>
      </c>
      <c r="AK2265" s="11" t="s">
        <v>1398</v>
      </c>
      <c r="AL2265" s="22">
        <f t="shared" si="105"/>
        <v>2317</v>
      </c>
      <c r="AM2265" s="11" t="str">
        <f>VLOOKUP(O2265,Sheet2!$D$6:$E$14,2,FALSE)</f>
        <v>Spare parts</v>
      </c>
      <c r="AN2265" s="11" t="str">
        <f>VLOOKUP(F2265,Sheet2!$E$10:$F$13,2,FALSE)</f>
        <v>SPM</v>
      </c>
      <c r="AO2265" s="35" t="s">
        <v>14668</v>
      </c>
      <c r="AP2265">
        <f>MATCH(AN2265,Sheet2!$F$5:$F$18,0)</f>
        <v>6</v>
      </c>
      <c r="AQ2265">
        <f>MATCH(AO2265,Sheet2!$F$5:$K$5,0)</f>
        <v>6</v>
      </c>
      <c r="AR2265" s="33">
        <f>INDEX(Sheet2!$F$5:$K$18,OPaL!AP2265,OPaL!AQ2265)</f>
        <v>0.15</v>
      </c>
      <c r="AS2265" s="1">
        <f t="shared" si="107"/>
        <v>13305.9</v>
      </c>
    </row>
    <row r="2266" spans="1:45" x14ac:dyDescent="0.2">
      <c r="A2266" s="11" t="s">
        <v>8513</v>
      </c>
      <c r="B2266" s="11" t="s">
        <v>8514</v>
      </c>
      <c r="C2266" s="11" t="s">
        <v>11962</v>
      </c>
      <c r="D2266" s="21">
        <v>45085</v>
      </c>
      <c r="E2266" s="21" t="s">
        <v>9809</v>
      </c>
      <c r="F2266" s="21" t="s">
        <v>14659</v>
      </c>
      <c r="G2266" s="11" t="s">
        <v>2</v>
      </c>
      <c r="H2266" s="11" t="s">
        <v>3</v>
      </c>
      <c r="I2266" s="11" t="s">
        <v>4</v>
      </c>
      <c r="J2266" s="12">
        <v>167</v>
      </c>
      <c r="K2266" s="12">
        <v>15649.29</v>
      </c>
      <c r="L2266" s="12">
        <v>0</v>
      </c>
      <c r="M2266" s="12">
        <v>0</v>
      </c>
      <c r="N2266" s="12">
        <f t="shared" si="106"/>
        <v>15649.29</v>
      </c>
      <c r="O2266" s="11" t="s">
        <v>8227</v>
      </c>
      <c r="P2266" s="13">
        <v>0</v>
      </c>
      <c r="Q2266" s="11" t="s">
        <v>6</v>
      </c>
      <c r="R2266" s="13">
        <v>0</v>
      </c>
      <c r="S2266" s="13">
        <v>0</v>
      </c>
      <c r="T2266" s="11" t="s">
        <v>7</v>
      </c>
      <c r="U2266" s="11" t="s">
        <v>8</v>
      </c>
      <c r="V2266" s="15">
        <v>0</v>
      </c>
      <c r="W2266" s="13">
        <v>0</v>
      </c>
      <c r="X2266" s="15">
        <v>0</v>
      </c>
      <c r="Y2266" s="15">
        <v>0</v>
      </c>
      <c r="Z2266" s="13">
        <v>0</v>
      </c>
      <c r="AA2266" s="15">
        <v>0</v>
      </c>
      <c r="AB2266" s="13">
        <v>0</v>
      </c>
      <c r="AC2266" s="15">
        <v>0</v>
      </c>
      <c r="AD2266" s="13">
        <v>0</v>
      </c>
      <c r="AE2266" s="15">
        <v>0</v>
      </c>
      <c r="AF2266" s="13">
        <v>0</v>
      </c>
      <c r="AG2266" s="15">
        <v>0</v>
      </c>
      <c r="AH2266" s="13">
        <v>0</v>
      </c>
      <c r="AI2266" s="15">
        <v>0</v>
      </c>
      <c r="AJ2266" s="11" t="s">
        <v>9</v>
      </c>
      <c r="AK2266" s="11" t="s">
        <v>8228</v>
      </c>
      <c r="AL2266" s="22">
        <f t="shared" si="105"/>
        <v>207</v>
      </c>
      <c r="AM2266" s="11" t="str">
        <f>VLOOKUP(O2266,Sheet2!$D$6:$E$14,2,FALSE)</f>
        <v>Consumables</v>
      </c>
      <c r="AN2266" s="11" t="str">
        <f>VLOOKUP(F2266,Sheet2!$E$15:$F$18,2,FALSE)</f>
        <v>CM</v>
      </c>
      <c r="AO2266" s="35" t="s">
        <v>14666</v>
      </c>
      <c r="AP2266">
        <f>MATCH(AN2266,Sheet2!$F$5:$F$18,0)</f>
        <v>13</v>
      </c>
      <c r="AQ2266">
        <f>MATCH(AO2266,Sheet2!$F$5:$K$5,0)</f>
        <v>4</v>
      </c>
      <c r="AR2266" s="33">
        <f>INDEX(Sheet2!$F$5:$K$18,OPaL!AP2266,OPaL!AQ2266)</f>
        <v>0.05</v>
      </c>
      <c r="AS2266" s="1">
        <f t="shared" si="107"/>
        <v>14866.825500000001</v>
      </c>
    </row>
    <row r="2267" spans="1:45" x14ac:dyDescent="0.2">
      <c r="A2267" s="11" t="s">
        <v>8324</v>
      </c>
      <c r="B2267" s="11" t="s">
        <v>8325</v>
      </c>
      <c r="C2267" s="11" t="s">
        <v>11963</v>
      </c>
      <c r="D2267" s="21">
        <v>44832</v>
      </c>
      <c r="E2267" s="21" t="s">
        <v>9771</v>
      </c>
      <c r="F2267" s="21" t="s">
        <v>14659</v>
      </c>
      <c r="G2267" s="11" t="s">
        <v>2</v>
      </c>
      <c r="H2267" s="11" t="s">
        <v>350</v>
      </c>
      <c r="I2267" s="11" t="s">
        <v>4</v>
      </c>
      <c r="J2267" s="12">
        <v>11</v>
      </c>
      <c r="K2267" s="12">
        <v>15636.94</v>
      </c>
      <c r="L2267" s="12">
        <v>0</v>
      </c>
      <c r="M2267" s="12">
        <v>0</v>
      </c>
      <c r="N2267" s="12">
        <f t="shared" si="106"/>
        <v>15636.94</v>
      </c>
      <c r="O2267" s="11" t="s">
        <v>8227</v>
      </c>
      <c r="P2267" s="13">
        <v>0</v>
      </c>
      <c r="Q2267" s="11" t="s">
        <v>6</v>
      </c>
      <c r="R2267" s="13">
        <v>0</v>
      </c>
      <c r="S2267" s="13">
        <v>0</v>
      </c>
      <c r="T2267" s="11" t="s">
        <v>7</v>
      </c>
      <c r="U2267" s="11" t="s">
        <v>8</v>
      </c>
      <c r="V2267" s="15">
        <v>0</v>
      </c>
      <c r="W2267" s="13">
        <v>0</v>
      </c>
      <c r="X2267" s="15">
        <v>0</v>
      </c>
      <c r="Y2267" s="15">
        <v>0</v>
      </c>
      <c r="Z2267" s="13">
        <v>0</v>
      </c>
      <c r="AA2267" s="15">
        <v>0</v>
      </c>
      <c r="AB2267" s="13">
        <v>0</v>
      </c>
      <c r="AC2267" s="15">
        <v>0</v>
      </c>
      <c r="AD2267" s="13">
        <v>0</v>
      </c>
      <c r="AE2267" s="15">
        <v>0</v>
      </c>
      <c r="AF2267" s="13">
        <v>0</v>
      </c>
      <c r="AG2267" s="15">
        <v>0</v>
      </c>
      <c r="AH2267" s="13">
        <v>0</v>
      </c>
      <c r="AI2267" s="15">
        <v>0</v>
      </c>
      <c r="AJ2267" s="11" t="s">
        <v>352</v>
      </c>
      <c r="AK2267" s="11" t="s">
        <v>8228</v>
      </c>
      <c r="AL2267" s="22">
        <f t="shared" si="105"/>
        <v>460</v>
      </c>
      <c r="AM2267" s="11" t="str">
        <f>VLOOKUP(O2267,Sheet2!$D$6:$E$14,2,FALSE)</f>
        <v>Consumables</v>
      </c>
      <c r="AN2267" s="11" t="str">
        <f>VLOOKUP(F2267,Sheet2!$E$15:$F$18,2,FALSE)</f>
        <v>CM</v>
      </c>
      <c r="AO2267" s="35" t="s">
        <v>14668</v>
      </c>
      <c r="AP2267">
        <f>MATCH(AN2267,Sheet2!$F$5:$F$18,0)</f>
        <v>13</v>
      </c>
      <c r="AQ2267">
        <f>MATCH(AO2267,Sheet2!$F$5:$K$5,0)</f>
        <v>6</v>
      </c>
      <c r="AR2267" s="33">
        <f>INDEX(Sheet2!$F$5:$K$18,OPaL!AP2267,OPaL!AQ2267)</f>
        <v>0.2</v>
      </c>
      <c r="AS2267" s="1">
        <f t="shared" si="107"/>
        <v>12509.552000000001</v>
      </c>
    </row>
    <row r="2268" spans="1:45" x14ac:dyDescent="0.2">
      <c r="A2268" s="11" t="s">
        <v>4421</v>
      </c>
      <c r="B2268" s="11" t="s">
        <v>4422</v>
      </c>
      <c r="C2268" s="11" t="s">
        <v>11964</v>
      </c>
      <c r="D2268" s="21">
        <v>42416</v>
      </c>
      <c r="E2268" s="21" t="s">
        <v>9697</v>
      </c>
      <c r="F2268" s="21" t="s">
        <v>14659</v>
      </c>
      <c r="G2268" s="11" t="s">
        <v>2</v>
      </c>
      <c r="H2268" s="11" t="s">
        <v>16</v>
      </c>
      <c r="I2268" s="11" t="s">
        <v>4</v>
      </c>
      <c r="J2268" s="12">
        <v>1</v>
      </c>
      <c r="K2268" s="12">
        <v>15621</v>
      </c>
      <c r="L2268" s="12">
        <v>0</v>
      </c>
      <c r="M2268" s="12">
        <v>0</v>
      </c>
      <c r="N2268" s="12">
        <f t="shared" si="106"/>
        <v>15621</v>
      </c>
      <c r="O2268" s="11" t="s">
        <v>5</v>
      </c>
      <c r="P2268" s="13">
        <v>0</v>
      </c>
      <c r="Q2268" s="11" t="s">
        <v>6</v>
      </c>
      <c r="R2268" s="13">
        <v>0</v>
      </c>
      <c r="S2268" s="13">
        <v>0</v>
      </c>
      <c r="T2268" s="11" t="s">
        <v>7</v>
      </c>
      <c r="U2268" s="11" t="s">
        <v>8</v>
      </c>
      <c r="V2268" s="15">
        <v>0</v>
      </c>
      <c r="W2268" s="13">
        <v>0</v>
      </c>
      <c r="X2268" s="15">
        <v>0</v>
      </c>
      <c r="Y2268" s="15">
        <v>0</v>
      </c>
      <c r="Z2268" s="13">
        <v>0</v>
      </c>
      <c r="AA2268" s="15">
        <v>0</v>
      </c>
      <c r="AB2268" s="13">
        <v>0</v>
      </c>
      <c r="AC2268" s="15">
        <v>0</v>
      </c>
      <c r="AD2268" s="13">
        <v>0</v>
      </c>
      <c r="AE2268" s="15">
        <v>0</v>
      </c>
      <c r="AF2268" s="13">
        <v>0</v>
      </c>
      <c r="AG2268" s="15">
        <v>0</v>
      </c>
      <c r="AH2268" s="13">
        <v>0</v>
      </c>
      <c r="AI2268" s="15">
        <v>0</v>
      </c>
      <c r="AJ2268" s="11" t="s">
        <v>17</v>
      </c>
      <c r="AK2268" s="11" t="s">
        <v>1398</v>
      </c>
      <c r="AL2268" s="22">
        <f t="shared" si="105"/>
        <v>2876</v>
      </c>
      <c r="AM2268" s="11" t="str">
        <f>VLOOKUP(O2268,Sheet2!$D$6:$E$14,2,FALSE)</f>
        <v>Spare parts</v>
      </c>
      <c r="AN2268" s="11" t="str">
        <f>VLOOKUP(F2268,Sheet2!$E$10:$F$13,2,FALSE)</f>
        <v>SPM</v>
      </c>
      <c r="AO2268" s="35" t="s">
        <v>14668</v>
      </c>
      <c r="AP2268">
        <f>MATCH(AN2268,Sheet2!$F$5:$F$18,0)</f>
        <v>6</v>
      </c>
      <c r="AQ2268">
        <f>MATCH(AO2268,Sheet2!$F$5:$K$5,0)</f>
        <v>6</v>
      </c>
      <c r="AR2268" s="33">
        <f>INDEX(Sheet2!$F$5:$K$18,OPaL!AP2268,OPaL!AQ2268)</f>
        <v>0.15</v>
      </c>
      <c r="AS2268" s="1">
        <f t="shared" si="107"/>
        <v>13277.85</v>
      </c>
    </row>
    <row r="2269" spans="1:45" x14ac:dyDescent="0.2">
      <c r="A2269" s="11" t="s">
        <v>9228</v>
      </c>
      <c r="B2269" s="11" t="s">
        <v>9229</v>
      </c>
      <c r="C2269" s="11" t="s">
        <v>11965</v>
      </c>
      <c r="D2269" s="21">
        <v>44649</v>
      </c>
      <c r="E2269" s="21" t="s">
        <v>9752</v>
      </c>
      <c r="F2269" s="21" t="s">
        <v>14659</v>
      </c>
      <c r="G2269" s="11" t="s">
        <v>2</v>
      </c>
      <c r="H2269" s="11" t="s">
        <v>16</v>
      </c>
      <c r="I2269" s="11" t="s">
        <v>4</v>
      </c>
      <c r="J2269" s="13">
        <v>7</v>
      </c>
      <c r="K2269" s="12">
        <v>15577.21</v>
      </c>
      <c r="L2269" s="12">
        <v>0</v>
      </c>
      <c r="M2269" s="12">
        <v>0</v>
      </c>
      <c r="N2269" s="12">
        <f t="shared" si="106"/>
        <v>15577.21</v>
      </c>
      <c r="O2269" s="11" t="s">
        <v>8227</v>
      </c>
      <c r="P2269" s="13">
        <v>0</v>
      </c>
      <c r="Q2269" s="11" t="s">
        <v>6</v>
      </c>
      <c r="R2269" s="13">
        <v>0</v>
      </c>
      <c r="S2269" s="13">
        <v>0</v>
      </c>
      <c r="T2269" s="11" t="s">
        <v>7</v>
      </c>
      <c r="U2269" s="11" t="s">
        <v>8</v>
      </c>
      <c r="V2269" s="15">
        <v>0</v>
      </c>
      <c r="W2269" s="13">
        <v>0</v>
      </c>
      <c r="X2269" s="15">
        <v>0</v>
      </c>
      <c r="Y2269" s="15">
        <v>0</v>
      </c>
      <c r="Z2269" s="13">
        <v>0</v>
      </c>
      <c r="AA2269" s="15">
        <v>0</v>
      </c>
      <c r="AB2269" s="13">
        <v>0</v>
      </c>
      <c r="AC2269" s="15">
        <v>0</v>
      </c>
      <c r="AD2269" s="13">
        <v>0</v>
      </c>
      <c r="AE2269" s="15">
        <v>0</v>
      </c>
      <c r="AF2269" s="13">
        <v>0</v>
      </c>
      <c r="AG2269" s="15">
        <v>0</v>
      </c>
      <c r="AH2269" s="13">
        <v>0</v>
      </c>
      <c r="AI2269" s="15">
        <v>0</v>
      </c>
      <c r="AJ2269" s="11" t="s">
        <v>17</v>
      </c>
      <c r="AK2269" s="11" t="s">
        <v>8228</v>
      </c>
      <c r="AL2269" s="22">
        <f t="shared" si="105"/>
        <v>643</v>
      </c>
      <c r="AM2269" s="11" t="str">
        <f>VLOOKUP(O2269,Sheet2!$D$6:$E$14,2,FALSE)</f>
        <v>Consumables</v>
      </c>
      <c r="AN2269" s="11" t="str">
        <f>VLOOKUP(F2269,Sheet2!$E$15:$F$18,2,FALSE)</f>
        <v>CM</v>
      </c>
      <c r="AO2269" s="35" t="s">
        <v>14668</v>
      </c>
      <c r="AP2269">
        <f>MATCH(AN2269,Sheet2!$F$5:$F$18,0)</f>
        <v>13</v>
      </c>
      <c r="AQ2269">
        <f>MATCH(AO2269,Sheet2!$F$5:$K$5,0)</f>
        <v>6</v>
      </c>
      <c r="AR2269" s="33">
        <f>INDEX(Sheet2!$F$5:$K$18,OPaL!AP2269,OPaL!AQ2269)</f>
        <v>0.2</v>
      </c>
      <c r="AS2269" s="1">
        <f t="shared" si="107"/>
        <v>12461.768</v>
      </c>
    </row>
    <row r="2270" spans="1:45" x14ac:dyDescent="0.2">
      <c r="A2270" s="11" t="s">
        <v>4617</v>
      </c>
      <c r="B2270" s="11" t="s">
        <v>4618</v>
      </c>
      <c r="C2270" s="11" t="s">
        <v>11966</v>
      </c>
      <c r="D2270" s="21">
        <v>42975</v>
      </c>
      <c r="E2270" s="21" t="s">
        <v>9697</v>
      </c>
      <c r="F2270" s="21" t="s">
        <v>14659</v>
      </c>
      <c r="G2270" s="11" t="s">
        <v>2</v>
      </c>
      <c r="H2270" s="11" t="s">
        <v>16</v>
      </c>
      <c r="I2270" s="11" t="s">
        <v>4</v>
      </c>
      <c r="J2270" s="13">
        <v>1</v>
      </c>
      <c r="K2270" s="12">
        <v>15554</v>
      </c>
      <c r="L2270" s="12">
        <v>0</v>
      </c>
      <c r="M2270" s="12">
        <v>0</v>
      </c>
      <c r="N2270" s="12">
        <f t="shared" si="106"/>
        <v>15554</v>
      </c>
      <c r="O2270" s="11" t="s">
        <v>5</v>
      </c>
      <c r="P2270" s="13">
        <v>0</v>
      </c>
      <c r="Q2270" s="11" t="s">
        <v>6</v>
      </c>
      <c r="R2270" s="13">
        <v>0</v>
      </c>
      <c r="S2270" s="13">
        <v>0</v>
      </c>
      <c r="T2270" s="11" t="s">
        <v>7</v>
      </c>
      <c r="U2270" s="11" t="s">
        <v>8</v>
      </c>
      <c r="V2270" s="15">
        <v>0</v>
      </c>
      <c r="W2270" s="13">
        <v>0</v>
      </c>
      <c r="X2270" s="15">
        <v>0</v>
      </c>
      <c r="Y2270" s="15">
        <v>0</v>
      </c>
      <c r="Z2270" s="13">
        <v>0</v>
      </c>
      <c r="AA2270" s="15">
        <v>0</v>
      </c>
      <c r="AB2270" s="13">
        <v>0</v>
      </c>
      <c r="AC2270" s="15">
        <v>0</v>
      </c>
      <c r="AD2270" s="13">
        <v>0</v>
      </c>
      <c r="AE2270" s="15">
        <v>0</v>
      </c>
      <c r="AF2270" s="13">
        <v>0</v>
      </c>
      <c r="AG2270" s="15">
        <v>0</v>
      </c>
      <c r="AH2270" s="13">
        <v>0</v>
      </c>
      <c r="AI2270" s="15">
        <v>0</v>
      </c>
      <c r="AJ2270" s="11" t="s">
        <v>17</v>
      </c>
      <c r="AK2270" s="11" t="s">
        <v>1398</v>
      </c>
      <c r="AL2270" s="22">
        <f t="shared" si="105"/>
        <v>2317</v>
      </c>
      <c r="AM2270" s="11" t="str">
        <f>VLOOKUP(O2270,Sheet2!$D$6:$E$14,2,FALSE)</f>
        <v>Spare parts</v>
      </c>
      <c r="AN2270" s="11" t="str">
        <f>VLOOKUP(F2270,Sheet2!$E$10:$F$13,2,FALSE)</f>
        <v>SPM</v>
      </c>
      <c r="AO2270" s="35" t="s">
        <v>14668</v>
      </c>
      <c r="AP2270">
        <f>MATCH(AN2270,Sheet2!$F$5:$F$18,0)</f>
        <v>6</v>
      </c>
      <c r="AQ2270">
        <f>MATCH(AO2270,Sheet2!$F$5:$K$5,0)</f>
        <v>6</v>
      </c>
      <c r="AR2270" s="33">
        <f>INDEX(Sheet2!$F$5:$K$18,OPaL!AP2270,OPaL!AQ2270)</f>
        <v>0.15</v>
      </c>
      <c r="AS2270" s="1">
        <f t="shared" si="107"/>
        <v>13220.9</v>
      </c>
    </row>
    <row r="2271" spans="1:45" x14ac:dyDescent="0.2">
      <c r="A2271" s="11" t="s">
        <v>8308</v>
      </c>
      <c r="B2271" s="11" t="s">
        <v>8309</v>
      </c>
      <c r="C2271" s="11" t="s">
        <v>11967</v>
      </c>
      <c r="D2271" s="21">
        <v>44832</v>
      </c>
      <c r="E2271" s="21" t="s">
        <v>9771</v>
      </c>
      <c r="F2271" s="21" t="s">
        <v>14659</v>
      </c>
      <c r="G2271" s="11" t="s">
        <v>2</v>
      </c>
      <c r="H2271" s="11" t="s">
        <v>350</v>
      </c>
      <c r="I2271" s="11" t="s">
        <v>4</v>
      </c>
      <c r="J2271" s="12">
        <v>80</v>
      </c>
      <c r="K2271" s="12">
        <v>15463.2</v>
      </c>
      <c r="L2271" s="12">
        <v>0</v>
      </c>
      <c r="M2271" s="12">
        <v>0</v>
      </c>
      <c r="N2271" s="12">
        <f t="shared" si="106"/>
        <v>15463.2</v>
      </c>
      <c r="O2271" s="11" t="s">
        <v>8227</v>
      </c>
      <c r="P2271" s="13">
        <v>0</v>
      </c>
      <c r="Q2271" s="11" t="s">
        <v>6</v>
      </c>
      <c r="R2271" s="13">
        <v>0</v>
      </c>
      <c r="S2271" s="13">
        <v>0</v>
      </c>
      <c r="T2271" s="11" t="s">
        <v>7</v>
      </c>
      <c r="U2271" s="11" t="s">
        <v>8</v>
      </c>
      <c r="V2271" s="15">
        <v>0</v>
      </c>
      <c r="W2271" s="13">
        <v>0</v>
      </c>
      <c r="X2271" s="15">
        <v>0</v>
      </c>
      <c r="Y2271" s="15">
        <v>0</v>
      </c>
      <c r="Z2271" s="13">
        <v>0</v>
      </c>
      <c r="AA2271" s="15">
        <v>0</v>
      </c>
      <c r="AB2271" s="13">
        <v>0</v>
      </c>
      <c r="AC2271" s="15">
        <v>0</v>
      </c>
      <c r="AD2271" s="13">
        <v>0</v>
      </c>
      <c r="AE2271" s="15">
        <v>0</v>
      </c>
      <c r="AF2271" s="13">
        <v>0</v>
      </c>
      <c r="AG2271" s="15">
        <v>0</v>
      </c>
      <c r="AH2271" s="13">
        <v>0</v>
      </c>
      <c r="AI2271" s="15">
        <v>0</v>
      </c>
      <c r="AJ2271" s="11" t="s">
        <v>352</v>
      </c>
      <c r="AK2271" s="11" t="s">
        <v>8228</v>
      </c>
      <c r="AL2271" s="22">
        <f t="shared" si="105"/>
        <v>460</v>
      </c>
      <c r="AM2271" s="11" t="str">
        <f>VLOOKUP(O2271,Sheet2!$D$6:$E$14,2,FALSE)</f>
        <v>Consumables</v>
      </c>
      <c r="AN2271" s="11" t="str">
        <f>VLOOKUP(F2271,Sheet2!$E$15:$F$18,2,FALSE)</f>
        <v>CM</v>
      </c>
      <c r="AO2271" s="35" t="s">
        <v>14668</v>
      </c>
      <c r="AP2271">
        <f>MATCH(AN2271,Sheet2!$F$5:$F$18,0)</f>
        <v>13</v>
      </c>
      <c r="AQ2271">
        <f>MATCH(AO2271,Sheet2!$F$5:$K$5,0)</f>
        <v>6</v>
      </c>
      <c r="AR2271" s="33">
        <f>INDEX(Sheet2!$F$5:$K$18,OPaL!AP2271,OPaL!AQ2271)</f>
        <v>0.2</v>
      </c>
      <c r="AS2271" s="1">
        <f t="shared" si="107"/>
        <v>12370.560000000001</v>
      </c>
    </row>
    <row r="2272" spans="1:45" x14ac:dyDescent="0.2">
      <c r="A2272" s="11" t="s">
        <v>8642</v>
      </c>
      <c r="B2272" s="11" t="s">
        <v>8643</v>
      </c>
      <c r="C2272" s="11" t="s">
        <v>11968</v>
      </c>
      <c r="D2272" s="21">
        <v>45079</v>
      </c>
      <c r="E2272" s="21" t="s">
        <v>9763</v>
      </c>
      <c r="F2272" s="21" t="s">
        <v>14659</v>
      </c>
      <c r="G2272" s="11" t="s">
        <v>2</v>
      </c>
      <c r="H2272" s="11" t="s">
        <v>3</v>
      </c>
      <c r="I2272" s="11" t="s">
        <v>4</v>
      </c>
      <c r="J2272" s="13">
        <v>75</v>
      </c>
      <c r="K2272" s="12">
        <v>15441.43</v>
      </c>
      <c r="L2272" s="12">
        <v>0</v>
      </c>
      <c r="M2272" s="12">
        <v>0</v>
      </c>
      <c r="N2272" s="12">
        <f t="shared" si="106"/>
        <v>15441.43</v>
      </c>
      <c r="O2272" s="11" t="s">
        <v>8227</v>
      </c>
      <c r="P2272" s="13">
        <v>0</v>
      </c>
      <c r="Q2272" s="11" t="s">
        <v>6</v>
      </c>
      <c r="R2272" s="13">
        <v>0</v>
      </c>
      <c r="S2272" s="13">
        <v>0</v>
      </c>
      <c r="T2272" s="11" t="s">
        <v>7</v>
      </c>
      <c r="U2272" s="11" t="s">
        <v>8</v>
      </c>
      <c r="V2272" s="15">
        <v>0</v>
      </c>
      <c r="W2272" s="13">
        <v>0</v>
      </c>
      <c r="X2272" s="15">
        <v>0</v>
      </c>
      <c r="Y2272" s="15">
        <v>0</v>
      </c>
      <c r="Z2272" s="13">
        <v>0</v>
      </c>
      <c r="AA2272" s="15">
        <v>0</v>
      </c>
      <c r="AB2272" s="13">
        <v>0</v>
      </c>
      <c r="AC2272" s="15">
        <v>0</v>
      </c>
      <c r="AD2272" s="13">
        <v>0</v>
      </c>
      <c r="AE2272" s="15">
        <v>0</v>
      </c>
      <c r="AF2272" s="13">
        <v>0</v>
      </c>
      <c r="AG2272" s="15">
        <v>0</v>
      </c>
      <c r="AH2272" s="13">
        <v>0</v>
      </c>
      <c r="AI2272" s="15">
        <v>0</v>
      </c>
      <c r="AJ2272" s="11" t="s">
        <v>9</v>
      </c>
      <c r="AK2272" s="11" t="s">
        <v>8228</v>
      </c>
      <c r="AL2272" s="22">
        <f t="shared" si="105"/>
        <v>213</v>
      </c>
      <c r="AM2272" s="11" t="str">
        <f>VLOOKUP(O2272,Sheet2!$D$6:$E$14,2,FALSE)</f>
        <v>Consumables</v>
      </c>
      <c r="AN2272" s="11" t="str">
        <f>VLOOKUP(F2272,Sheet2!$E$15:$F$18,2,FALSE)</f>
        <v>CM</v>
      </c>
      <c r="AO2272" s="35" t="s">
        <v>14666</v>
      </c>
      <c r="AP2272">
        <f>MATCH(AN2272,Sheet2!$F$5:$F$18,0)</f>
        <v>13</v>
      </c>
      <c r="AQ2272">
        <f>MATCH(AO2272,Sheet2!$F$5:$K$5,0)</f>
        <v>4</v>
      </c>
      <c r="AR2272" s="33">
        <f>INDEX(Sheet2!$F$5:$K$18,OPaL!AP2272,OPaL!AQ2272)</f>
        <v>0.05</v>
      </c>
      <c r="AS2272" s="1">
        <f t="shared" si="107"/>
        <v>14669.3585</v>
      </c>
    </row>
    <row r="2273" spans="1:45" x14ac:dyDescent="0.2">
      <c r="A2273" s="11" t="s">
        <v>4821</v>
      </c>
      <c r="B2273" s="11" t="s">
        <v>4822</v>
      </c>
      <c r="C2273" s="11" t="s">
        <v>11969</v>
      </c>
      <c r="D2273" s="21">
        <v>43109</v>
      </c>
      <c r="E2273" s="21" t="s">
        <v>9697</v>
      </c>
      <c r="F2273" s="21" t="s">
        <v>14659</v>
      </c>
      <c r="G2273" s="11" t="s">
        <v>2</v>
      </c>
      <c r="H2273" s="11" t="s">
        <v>16</v>
      </c>
      <c r="I2273" s="11" t="s">
        <v>351</v>
      </c>
      <c r="J2273" s="12">
        <v>1</v>
      </c>
      <c r="K2273" s="12">
        <v>15434.83</v>
      </c>
      <c r="L2273" s="12">
        <v>0</v>
      </c>
      <c r="M2273" s="12">
        <v>0</v>
      </c>
      <c r="N2273" s="12">
        <f t="shared" si="106"/>
        <v>15434.83</v>
      </c>
      <c r="O2273" s="11" t="s">
        <v>5</v>
      </c>
      <c r="P2273" s="13">
        <v>0</v>
      </c>
      <c r="Q2273" s="11" t="s">
        <v>6</v>
      </c>
      <c r="R2273" s="13">
        <v>0</v>
      </c>
      <c r="S2273" s="13">
        <v>0</v>
      </c>
      <c r="T2273" s="11" t="s">
        <v>7</v>
      </c>
      <c r="U2273" s="11" t="s">
        <v>8</v>
      </c>
      <c r="V2273" s="15">
        <v>0</v>
      </c>
      <c r="W2273" s="13">
        <v>0</v>
      </c>
      <c r="X2273" s="15">
        <v>0</v>
      </c>
      <c r="Y2273" s="15">
        <v>0</v>
      </c>
      <c r="Z2273" s="13">
        <v>0</v>
      </c>
      <c r="AA2273" s="15">
        <v>0</v>
      </c>
      <c r="AB2273" s="13">
        <v>0</v>
      </c>
      <c r="AC2273" s="15">
        <v>0</v>
      </c>
      <c r="AD2273" s="13">
        <v>0</v>
      </c>
      <c r="AE2273" s="15">
        <v>0</v>
      </c>
      <c r="AF2273" s="13">
        <v>0</v>
      </c>
      <c r="AG2273" s="15">
        <v>0</v>
      </c>
      <c r="AH2273" s="13">
        <v>0</v>
      </c>
      <c r="AI2273" s="15">
        <v>0</v>
      </c>
      <c r="AJ2273" s="11" t="s">
        <v>17</v>
      </c>
      <c r="AK2273" s="11" t="s">
        <v>1398</v>
      </c>
      <c r="AL2273" s="22">
        <f t="shared" si="105"/>
        <v>2183</v>
      </c>
      <c r="AM2273" s="11" t="str">
        <f>VLOOKUP(O2273,Sheet2!$D$6:$E$14,2,FALSE)</f>
        <v>Spare parts</v>
      </c>
      <c r="AN2273" s="11" t="str">
        <f>VLOOKUP(F2273,Sheet2!$E$10:$F$13,2,FALSE)</f>
        <v>SPM</v>
      </c>
      <c r="AO2273" s="35" t="s">
        <v>14668</v>
      </c>
      <c r="AP2273">
        <f>MATCH(AN2273,Sheet2!$F$5:$F$18,0)</f>
        <v>6</v>
      </c>
      <c r="AQ2273">
        <f>MATCH(AO2273,Sheet2!$F$5:$K$5,0)</f>
        <v>6</v>
      </c>
      <c r="AR2273" s="33">
        <f>INDEX(Sheet2!$F$5:$K$18,OPaL!AP2273,OPaL!AQ2273)</f>
        <v>0.15</v>
      </c>
      <c r="AS2273" s="1">
        <f t="shared" si="107"/>
        <v>13119.6055</v>
      </c>
    </row>
    <row r="2274" spans="1:45" x14ac:dyDescent="0.2">
      <c r="A2274" s="11" t="s">
        <v>8866</v>
      </c>
      <c r="B2274" s="11" t="s">
        <v>8867</v>
      </c>
      <c r="C2274" s="11" t="s">
        <v>10625</v>
      </c>
      <c r="D2274" s="21">
        <v>45229</v>
      </c>
      <c r="E2274" s="21" t="s">
        <v>9739</v>
      </c>
      <c r="F2274" s="21" t="s">
        <v>14659</v>
      </c>
      <c r="G2274" s="11" t="s">
        <v>2</v>
      </c>
      <c r="H2274" s="11" t="s">
        <v>350</v>
      </c>
      <c r="I2274" s="11" t="s">
        <v>4</v>
      </c>
      <c r="J2274" s="13">
        <v>3</v>
      </c>
      <c r="K2274" s="12">
        <v>15405.2</v>
      </c>
      <c r="L2274" s="12">
        <v>0</v>
      </c>
      <c r="M2274" s="12">
        <v>0</v>
      </c>
      <c r="N2274" s="12">
        <f t="shared" si="106"/>
        <v>15405.2</v>
      </c>
      <c r="O2274" s="11" t="s">
        <v>8227</v>
      </c>
      <c r="P2274" s="13">
        <v>0</v>
      </c>
      <c r="Q2274" s="11" t="s">
        <v>6</v>
      </c>
      <c r="R2274" s="13">
        <v>0</v>
      </c>
      <c r="S2274" s="13">
        <v>0</v>
      </c>
      <c r="T2274" s="11" t="s">
        <v>7</v>
      </c>
      <c r="U2274" s="11" t="s">
        <v>8</v>
      </c>
      <c r="V2274" s="15">
        <v>0</v>
      </c>
      <c r="W2274" s="13">
        <v>0</v>
      </c>
      <c r="X2274" s="15">
        <v>0</v>
      </c>
      <c r="Y2274" s="15">
        <v>0</v>
      </c>
      <c r="Z2274" s="13">
        <v>0</v>
      </c>
      <c r="AA2274" s="15">
        <v>0</v>
      </c>
      <c r="AB2274" s="13">
        <v>0</v>
      </c>
      <c r="AC2274" s="15">
        <v>0</v>
      </c>
      <c r="AD2274" s="13">
        <v>0</v>
      </c>
      <c r="AE2274" s="15">
        <v>0</v>
      </c>
      <c r="AF2274" s="13">
        <v>0</v>
      </c>
      <c r="AG2274" s="15">
        <v>0</v>
      </c>
      <c r="AH2274" s="13">
        <v>0</v>
      </c>
      <c r="AI2274" s="15">
        <v>0</v>
      </c>
      <c r="AJ2274" s="11" t="s">
        <v>352</v>
      </c>
      <c r="AK2274" s="11" t="s">
        <v>8228</v>
      </c>
      <c r="AL2274" s="22">
        <f t="shared" si="105"/>
        <v>63</v>
      </c>
      <c r="AM2274" s="11" t="str">
        <f>VLOOKUP(O2274,Sheet2!$D$6:$E$14,2,FALSE)</f>
        <v>Consumables</v>
      </c>
      <c r="AN2274" s="11" t="str">
        <f>VLOOKUP(F2274,Sheet2!$E$15:$F$18,2,FALSE)</f>
        <v>CM</v>
      </c>
      <c r="AO2274" s="35" t="s">
        <v>14664</v>
      </c>
      <c r="AP2274">
        <f>MATCH(AN2274,Sheet2!$F$5:$F$18,0)</f>
        <v>13</v>
      </c>
      <c r="AQ2274">
        <f>MATCH(AO2274,Sheet2!$F$5:$K$5,0)</f>
        <v>2</v>
      </c>
      <c r="AR2274" s="33">
        <f>INDEX(Sheet2!$F$5:$K$18,OPaL!AP2274,OPaL!AQ2274)</f>
        <v>0</v>
      </c>
      <c r="AS2274" s="1">
        <f t="shared" si="107"/>
        <v>15405.2</v>
      </c>
    </row>
    <row r="2275" spans="1:45" x14ac:dyDescent="0.2">
      <c r="A2275" s="11" t="s">
        <v>3037</v>
      </c>
      <c r="B2275" s="11" t="s">
        <v>3038</v>
      </c>
      <c r="C2275" s="11" t="s">
        <v>11970</v>
      </c>
      <c r="D2275" s="21">
        <v>43025</v>
      </c>
      <c r="E2275" s="21" t="s">
        <v>9697</v>
      </c>
      <c r="F2275" s="21" t="s">
        <v>14659</v>
      </c>
      <c r="G2275" s="11" t="s">
        <v>2</v>
      </c>
      <c r="H2275" s="11" t="s">
        <v>16</v>
      </c>
      <c r="I2275" s="11" t="s">
        <v>4</v>
      </c>
      <c r="J2275" s="12">
        <v>2</v>
      </c>
      <c r="K2275" s="12">
        <v>15400</v>
      </c>
      <c r="L2275" s="12">
        <v>0</v>
      </c>
      <c r="M2275" s="12">
        <v>0</v>
      </c>
      <c r="N2275" s="12">
        <f t="shared" si="106"/>
        <v>15400</v>
      </c>
      <c r="O2275" s="11" t="s">
        <v>5</v>
      </c>
      <c r="P2275" s="13">
        <v>0</v>
      </c>
      <c r="Q2275" s="11" t="s">
        <v>6</v>
      </c>
      <c r="R2275" s="13">
        <v>0</v>
      </c>
      <c r="S2275" s="13">
        <v>0</v>
      </c>
      <c r="T2275" s="11" t="s">
        <v>7</v>
      </c>
      <c r="U2275" s="11" t="s">
        <v>8</v>
      </c>
      <c r="V2275" s="15">
        <v>0</v>
      </c>
      <c r="W2275" s="13">
        <v>0</v>
      </c>
      <c r="X2275" s="15">
        <v>0</v>
      </c>
      <c r="Y2275" s="15">
        <v>0</v>
      </c>
      <c r="Z2275" s="13">
        <v>0</v>
      </c>
      <c r="AA2275" s="15">
        <v>0</v>
      </c>
      <c r="AB2275" s="13">
        <v>0</v>
      </c>
      <c r="AC2275" s="15">
        <v>0</v>
      </c>
      <c r="AD2275" s="13">
        <v>0</v>
      </c>
      <c r="AE2275" s="15">
        <v>0</v>
      </c>
      <c r="AF2275" s="13">
        <v>0</v>
      </c>
      <c r="AG2275" s="15">
        <v>0</v>
      </c>
      <c r="AH2275" s="13">
        <v>0</v>
      </c>
      <c r="AI2275" s="15">
        <v>0</v>
      </c>
      <c r="AJ2275" s="11" t="s">
        <v>17</v>
      </c>
      <c r="AK2275" s="11" t="s">
        <v>13</v>
      </c>
      <c r="AL2275" s="22">
        <f t="shared" si="105"/>
        <v>2267</v>
      </c>
      <c r="AM2275" s="11" t="str">
        <f>VLOOKUP(O2275,Sheet2!$D$6:$E$14,2,FALSE)</f>
        <v>Spare parts</v>
      </c>
      <c r="AN2275" s="11" t="str">
        <f>VLOOKUP(F2275,Sheet2!$E$10:$F$13,2,FALSE)</f>
        <v>SPM</v>
      </c>
      <c r="AO2275" s="35" t="s">
        <v>14668</v>
      </c>
      <c r="AP2275">
        <f>MATCH(AN2275,Sheet2!$F$5:$F$18,0)</f>
        <v>6</v>
      </c>
      <c r="AQ2275">
        <f>MATCH(AO2275,Sheet2!$F$5:$K$5,0)</f>
        <v>6</v>
      </c>
      <c r="AR2275" s="33">
        <f>INDEX(Sheet2!$F$5:$K$18,OPaL!AP2275,OPaL!AQ2275)</f>
        <v>0.15</v>
      </c>
      <c r="AS2275" s="1">
        <f t="shared" si="107"/>
        <v>13090</v>
      </c>
    </row>
    <row r="2276" spans="1:45" x14ac:dyDescent="0.2">
      <c r="A2276" s="11" t="s">
        <v>9614</v>
      </c>
      <c r="B2276" s="11" t="s">
        <v>9615</v>
      </c>
      <c r="C2276" s="11" t="s">
        <v>11971</v>
      </c>
      <c r="D2276" s="21">
        <v>44228</v>
      </c>
      <c r="E2276" s="21" t="s">
        <v>9782</v>
      </c>
      <c r="F2276" s="21" t="s">
        <v>14659</v>
      </c>
      <c r="G2276" s="11" t="s">
        <v>2</v>
      </c>
      <c r="H2276" s="11" t="s">
        <v>3</v>
      </c>
      <c r="I2276" s="11" t="s">
        <v>7751</v>
      </c>
      <c r="J2276" s="12">
        <v>12.05</v>
      </c>
      <c r="K2276" s="12">
        <v>15385.87</v>
      </c>
      <c r="L2276" s="12">
        <v>0</v>
      </c>
      <c r="M2276" s="12">
        <v>0</v>
      </c>
      <c r="N2276" s="12">
        <f t="shared" si="106"/>
        <v>15385.87</v>
      </c>
      <c r="O2276" s="11" t="s">
        <v>8227</v>
      </c>
      <c r="P2276" s="13">
        <v>0</v>
      </c>
      <c r="Q2276" s="11" t="s">
        <v>6</v>
      </c>
      <c r="R2276" s="15">
        <v>0</v>
      </c>
      <c r="S2276" s="15">
        <v>0</v>
      </c>
      <c r="T2276" s="11" t="s">
        <v>7</v>
      </c>
      <c r="U2276" s="11" t="s">
        <v>8</v>
      </c>
      <c r="V2276" s="15">
        <v>0</v>
      </c>
      <c r="W2276" s="15">
        <v>0</v>
      </c>
      <c r="X2276" s="15">
        <v>0</v>
      </c>
      <c r="Y2276" s="15">
        <v>0</v>
      </c>
      <c r="Z2276" s="15">
        <v>0</v>
      </c>
      <c r="AA2276" s="15">
        <v>0</v>
      </c>
      <c r="AB2276" s="15">
        <v>0</v>
      </c>
      <c r="AC2276" s="15">
        <v>0</v>
      </c>
      <c r="AD2276" s="15">
        <v>0</v>
      </c>
      <c r="AE2276" s="15">
        <v>0</v>
      </c>
      <c r="AF2276" s="15">
        <v>0</v>
      </c>
      <c r="AG2276" s="15">
        <v>0</v>
      </c>
      <c r="AH2276" s="15">
        <v>0</v>
      </c>
      <c r="AI2276" s="15">
        <v>0</v>
      </c>
      <c r="AJ2276" s="11" t="s">
        <v>9</v>
      </c>
      <c r="AK2276" s="11" t="s">
        <v>8228</v>
      </c>
      <c r="AL2276" s="22">
        <f t="shared" si="105"/>
        <v>1064</v>
      </c>
      <c r="AM2276" s="11" t="str">
        <f>VLOOKUP(O2276,Sheet2!$D$6:$E$14,2,FALSE)</f>
        <v>Consumables</v>
      </c>
      <c r="AN2276" s="11" t="str">
        <f>VLOOKUP(F2276,Sheet2!$E$15:$F$18,2,FALSE)</f>
        <v>CM</v>
      </c>
      <c r="AO2276" s="35" t="s">
        <v>14668</v>
      </c>
      <c r="AP2276">
        <f>MATCH(AN2276,Sheet2!$F$5:$F$18,0)</f>
        <v>13</v>
      </c>
      <c r="AQ2276">
        <f>MATCH(AO2276,Sheet2!$F$5:$K$5,0)</f>
        <v>6</v>
      </c>
      <c r="AR2276" s="33">
        <f>INDEX(Sheet2!$F$5:$K$18,OPaL!AP2276,OPaL!AQ2276)</f>
        <v>0.2</v>
      </c>
      <c r="AS2276" s="1">
        <f t="shared" si="107"/>
        <v>12308.696000000002</v>
      </c>
    </row>
    <row r="2277" spans="1:45" x14ac:dyDescent="0.2">
      <c r="A2277" s="11" t="s">
        <v>7275</v>
      </c>
      <c r="B2277" s="11" t="s">
        <v>7276</v>
      </c>
      <c r="C2277" s="11" t="s">
        <v>11972</v>
      </c>
      <c r="D2277" s="21">
        <v>43129</v>
      </c>
      <c r="E2277" s="21" t="s">
        <v>9697</v>
      </c>
      <c r="F2277" s="21" t="s">
        <v>14659</v>
      </c>
      <c r="G2277" s="11" t="s">
        <v>2</v>
      </c>
      <c r="H2277" s="11" t="s">
        <v>16</v>
      </c>
      <c r="I2277" s="11" t="s">
        <v>4</v>
      </c>
      <c r="J2277" s="12">
        <v>1</v>
      </c>
      <c r="K2277" s="12">
        <v>15349.05</v>
      </c>
      <c r="L2277" s="12">
        <v>0</v>
      </c>
      <c r="M2277" s="12">
        <v>0</v>
      </c>
      <c r="N2277" s="12">
        <f t="shared" si="106"/>
        <v>15349.05</v>
      </c>
      <c r="O2277" s="11" t="s">
        <v>5</v>
      </c>
      <c r="P2277" s="13">
        <v>0</v>
      </c>
      <c r="Q2277" s="11" t="s">
        <v>6</v>
      </c>
      <c r="R2277" s="13">
        <v>0</v>
      </c>
      <c r="S2277" s="13">
        <v>0</v>
      </c>
      <c r="T2277" s="11" t="s">
        <v>7</v>
      </c>
      <c r="U2277" s="11" t="s">
        <v>8</v>
      </c>
      <c r="V2277" s="15">
        <v>0</v>
      </c>
      <c r="W2277" s="13">
        <v>0</v>
      </c>
      <c r="X2277" s="15">
        <v>0</v>
      </c>
      <c r="Y2277" s="15">
        <v>0</v>
      </c>
      <c r="Z2277" s="13">
        <v>0</v>
      </c>
      <c r="AA2277" s="15">
        <v>0</v>
      </c>
      <c r="AB2277" s="13">
        <v>0</v>
      </c>
      <c r="AC2277" s="15">
        <v>0</v>
      </c>
      <c r="AD2277" s="13">
        <v>0</v>
      </c>
      <c r="AE2277" s="15">
        <v>0</v>
      </c>
      <c r="AF2277" s="13">
        <v>0</v>
      </c>
      <c r="AG2277" s="15">
        <v>0</v>
      </c>
      <c r="AH2277" s="13">
        <v>0</v>
      </c>
      <c r="AI2277" s="15">
        <v>0</v>
      </c>
      <c r="AJ2277" s="11" t="s">
        <v>17</v>
      </c>
      <c r="AK2277" s="11" t="s">
        <v>13</v>
      </c>
      <c r="AL2277" s="22">
        <f t="shared" si="105"/>
        <v>2163</v>
      </c>
      <c r="AM2277" s="11" t="str">
        <f>VLOOKUP(O2277,Sheet2!$D$6:$E$14,2,FALSE)</f>
        <v>Spare parts</v>
      </c>
      <c r="AN2277" s="11" t="str">
        <f>VLOOKUP(F2277,Sheet2!$E$10:$F$13,2,FALSE)</f>
        <v>SPM</v>
      </c>
      <c r="AO2277" s="35" t="s">
        <v>14668</v>
      </c>
      <c r="AP2277">
        <f>MATCH(AN2277,Sheet2!$F$5:$F$18,0)</f>
        <v>6</v>
      </c>
      <c r="AQ2277">
        <f>MATCH(AO2277,Sheet2!$F$5:$K$5,0)</f>
        <v>6</v>
      </c>
      <c r="AR2277" s="33">
        <f>INDEX(Sheet2!$F$5:$K$18,OPaL!AP2277,OPaL!AQ2277)</f>
        <v>0.15</v>
      </c>
      <c r="AS2277" s="1">
        <f t="shared" si="107"/>
        <v>13046.692499999999</v>
      </c>
    </row>
    <row r="2278" spans="1:45" x14ac:dyDescent="0.2">
      <c r="A2278" s="11" t="s">
        <v>4273</v>
      </c>
      <c r="B2278" s="11" t="s">
        <v>4274</v>
      </c>
      <c r="C2278" s="11" t="s">
        <v>11973</v>
      </c>
      <c r="D2278" s="21">
        <v>42975</v>
      </c>
      <c r="E2278" s="21" t="s">
        <v>9697</v>
      </c>
      <c r="F2278" s="21" t="s">
        <v>14659</v>
      </c>
      <c r="G2278" s="11" t="s">
        <v>2</v>
      </c>
      <c r="H2278" s="11" t="s">
        <v>16</v>
      </c>
      <c r="I2278" s="11" t="s">
        <v>4</v>
      </c>
      <c r="J2278" s="13">
        <v>1</v>
      </c>
      <c r="K2278" s="12">
        <v>15336</v>
      </c>
      <c r="L2278" s="12">
        <v>0</v>
      </c>
      <c r="M2278" s="12">
        <v>0</v>
      </c>
      <c r="N2278" s="12">
        <f t="shared" si="106"/>
        <v>15336</v>
      </c>
      <c r="O2278" s="11" t="s">
        <v>5</v>
      </c>
      <c r="P2278" s="13">
        <v>0</v>
      </c>
      <c r="Q2278" s="11" t="s">
        <v>6</v>
      </c>
      <c r="R2278" s="13">
        <v>0</v>
      </c>
      <c r="S2278" s="13">
        <v>0</v>
      </c>
      <c r="T2278" s="11" t="s">
        <v>7</v>
      </c>
      <c r="U2278" s="11" t="s">
        <v>8</v>
      </c>
      <c r="V2278" s="15">
        <v>0</v>
      </c>
      <c r="W2278" s="13">
        <v>0</v>
      </c>
      <c r="X2278" s="15">
        <v>0</v>
      </c>
      <c r="Y2278" s="15">
        <v>0</v>
      </c>
      <c r="Z2278" s="13">
        <v>0</v>
      </c>
      <c r="AA2278" s="15">
        <v>0</v>
      </c>
      <c r="AB2278" s="13">
        <v>0</v>
      </c>
      <c r="AC2278" s="15">
        <v>0</v>
      </c>
      <c r="AD2278" s="13">
        <v>0</v>
      </c>
      <c r="AE2278" s="15">
        <v>0</v>
      </c>
      <c r="AF2278" s="13">
        <v>0</v>
      </c>
      <c r="AG2278" s="15">
        <v>0</v>
      </c>
      <c r="AH2278" s="13">
        <v>0</v>
      </c>
      <c r="AI2278" s="15">
        <v>0</v>
      </c>
      <c r="AJ2278" s="11" t="s">
        <v>17</v>
      </c>
      <c r="AK2278" s="11" t="s">
        <v>1398</v>
      </c>
      <c r="AL2278" s="22">
        <f t="shared" si="105"/>
        <v>2317</v>
      </c>
      <c r="AM2278" s="11" t="str">
        <f>VLOOKUP(O2278,Sheet2!$D$6:$E$14,2,FALSE)</f>
        <v>Spare parts</v>
      </c>
      <c r="AN2278" s="11" t="str">
        <f>VLOOKUP(F2278,Sheet2!$E$10:$F$13,2,FALSE)</f>
        <v>SPM</v>
      </c>
      <c r="AO2278" s="35" t="s">
        <v>14668</v>
      </c>
      <c r="AP2278">
        <f>MATCH(AN2278,Sheet2!$F$5:$F$18,0)</f>
        <v>6</v>
      </c>
      <c r="AQ2278">
        <f>MATCH(AO2278,Sheet2!$F$5:$K$5,0)</f>
        <v>6</v>
      </c>
      <c r="AR2278" s="33">
        <f>INDEX(Sheet2!$F$5:$K$18,OPaL!AP2278,OPaL!AQ2278)</f>
        <v>0.15</v>
      </c>
      <c r="AS2278" s="1">
        <f t="shared" si="107"/>
        <v>13035.6</v>
      </c>
    </row>
    <row r="2279" spans="1:45" x14ac:dyDescent="0.2">
      <c r="A2279" s="11" t="s">
        <v>4541</v>
      </c>
      <c r="B2279" s="11" t="s">
        <v>4542</v>
      </c>
      <c r="C2279" s="11" t="s">
        <v>11974</v>
      </c>
      <c r="D2279" s="21">
        <v>44715</v>
      </c>
      <c r="E2279" s="21" t="s">
        <v>9697</v>
      </c>
      <c r="F2279" s="21" t="s">
        <v>14659</v>
      </c>
      <c r="G2279" s="11" t="s">
        <v>2</v>
      </c>
      <c r="H2279" s="11" t="s">
        <v>16</v>
      </c>
      <c r="I2279" s="11" t="s">
        <v>4</v>
      </c>
      <c r="J2279" s="13">
        <v>1</v>
      </c>
      <c r="K2279" s="12">
        <v>15336</v>
      </c>
      <c r="L2279" s="12">
        <v>0</v>
      </c>
      <c r="M2279" s="12">
        <v>0</v>
      </c>
      <c r="N2279" s="12">
        <f t="shared" si="106"/>
        <v>15336</v>
      </c>
      <c r="O2279" s="11" t="s">
        <v>5</v>
      </c>
      <c r="P2279" s="13">
        <v>0</v>
      </c>
      <c r="Q2279" s="11" t="s">
        <v>6</v>
      </c>
      <c r="R2279" s="13">
        <v>0</v>
      </c>
      <c r="S2279" s="13">
        <v>0</v>
      </c>
      <c r="T2279" s="11" t="s">
        <v>7</v>
      </c>
      <c r="U2279" s="11" t="s">
        <v>8</v>
      </c>
      <c r="V2279" s="15">
        <v>0</v>
      </c>
      <c r="W2279" s="13">
        <v>0</v>
      </c>
      <c r="X2279" s="15">
        <v>0</v>
      </c>
      <c r="Y2279" s="15">
        <v>0</v>
      </c>
      <c r="Z2279" s="13">
        <v>0</v>
      </c>
      <c r="AA2279" s="15">
        <v>0</v>
      </c>
      <c r="AB2279" s="13">
        <v>0</v>
      </c>
      <c r="AC2279" s="15">
        <v>0</v>
      </c>
      <c r="AD2279" s="13">
        <v>0</v>
      </c>
      <c r="AE2279" s="15">
        <v>0</v>
      </c>
      <c r="AF2279" s="13">
        <v>0</v>
      </c>
      <c r="AG2279" s="15">
        <v>0</v>
      </c>
      <c r="AH2279" s="13">
        <v>0</v>
      </c>
      <c r="AI2279" s="15">
        <v>0</v>
      </c>
      <c r="AJ2279" s="11" t="s">
        <v>17</v>
      </c>
      <c r="AK2279" s="11" t="s">
        <v>1398</v>
      </c>
      <c r="AL2279" s="22">
        <f t="shared" si="105"/>
        <v>577</v>
      </c>
      <c r="AM2279" s="11" t="str">
        <f>VLOOKUP(O2279,Sheet2!$D$6:$E$14,2,FALSE)</f>
        <v>Spare parts</v>
      </c>
      <c r="AN2279" s="11" t="str">
        <f>VLOOKUP(F2279,Sheet2!$E$10:$F$13,2,FALSE)</f>
        <v>SPM</v>
      </c>
      <c r="AO2279" s="35" t="s">
        <v>14668</v>
      </c>
      <c r="AP2279">
        <f>MATCH(AN2279,Sheet2!$F$5:$F$18,0)</f>
        <v>6</v>
      </c>
      <c r="AQ2279">
        <f>MATCH(AO2279,Sheet2!$F$5:$K$5,0)</f>
        <v>6</v>
      </c>
      <c r="AR2279" s="33">
        <f>INDEX(Sheet2!$F$5:$K$18,OPaL!AP2279,OPaL!AQ2279)</f>
        <v>0.15</v>
      </c>
      <c r="AS2279" s="1">
        <f t="shared" si="107"/>
        <v>13035.6</v>
      </c>
    </row>
    <row r="2280" spans="1:45" x14ac:dyDescent="0.2">
      <c r="A2280" s="11" t="s">
        <v>4549</v>
      </c>
      <c r="B2280" s="11" t="s">
        <v>4550</v>
      </c>
      <c r="C2280" s="11" t="s">
        <v>11975</v>
      </c>
      <c r="D2280" s="21">
        <v>42975</v>
      </c>
      <c r="E2280" s="21" t="s">
        <v>9697</v>
      </c>
      <c r="F2280" s="21" t="s">
        <v>14659</v>
      </c>
      <c r="G2280" s="11" t="s">
        <v>2</v>
      </c>
      <c r="H2280" s="11" t="s">
        <v>16</v>
      </c>
      <c r="I2280" s="11" t="s">
        <v>4</v>
      </c>
      <c r="J2280" s="13">
        <v>1</v>
      </c>
      <c r="K2280" s="12">
        <v>15336</v>
      </c>
      <c r="L2280" s="12">
        <v>0</v>
      </c>
      <c r="M2280" s="12">
        <v>0</v>
      </c>
      <c r="N2280" s="12">
        <f t="shared" si="106"/>
        <v>15336</v>
      </c>
      <c r="O2280" s="11" t="s">
        <v>5</v>
      </c>
      <c r="P2280" s="13">
        <v>0</v>
      </c>
      <c r="Q2280" s="11" t="s">
        <v>6</v>
      </c>
      <c r="R2280" s="13">
        <v>0</v>
      </c>
      <c r="S2280" s="13">
        <v>0</v>
      </c>
      <c r="T2280" s="11" t="s">
        <v>7</v>
      </c>
      <c r="U2280" s="11" t="s">
        <v>8</v>
      </c>
      <c r="V2280" s="15">
        <v>0</v>
      </c>
      <c r="W2280" s="13">
        <v>0</v>
      </c>
      <c r="X2280" s="15">
        <v>0</v>
      </c>
      <c r="Y2280" s="15">
        <v>0</v>
      </c>
      <c r="Z2280" s="13">
        <v>0</v>
      </c>
      <c r="AA2280" s="15">
        <v>0</v>
      </c>
      <c r="AB2280" s="13">
        <v>0</v>
      </c>
      <c r="AC2280" s="15">
        <v>0</v>
      </c>
      <c r="AD2280" s="13">
        <v>0</v>
      </c>
      <c r="AE2280" s="15">
        <v>0</v>
      </c>
      <c r="AF2280" s="13">
        <v>0</v>
      </c>
      <c r="AG2280" s="15">
        <v>0</v>
      </c>
      <c r="AH2280" s="13">
        <v>0</v>
      </c>
      <c r="AI2280" s="15">
        <v>0</v>
      </c>
      <c r="AJ2280" s="11" t="s">
        <v>17</v>
      </c>
      <c r="AK2280" s="11" t="s">
        <v>1398</v>
      </c>
      <c r="AL2280" s="22">
        <f t="shared" si="105"/>
        <v>2317</v>
      </c>
      <c r="AM2280" s="11" t="str">
        <f>VLOOKUP(O2280,Sheet2!$D$6:$E$14,2,FALSE)</f>
        <v>Spare parts</v>
      </c>
      <c r="AN2280" s="11" t="str">
        <f>VLOOKUP(F2280,Sheet2!$E$10:$F$13,2,FALSE)</f>
        <v>SPM</v>
      </c>
      <c r="AO2280" s="35" t="s">
        <v>14668</v>
      </c>
      <c r="AP2280">
        <f>MATCH(AN2280,Sheet2!$F$5:$F$18,0)</f>
        <v>6</v>
      </c>
      <c r="AQ2280">
        <f>MATCH(AO2280,Sheet2!$F$5:$K$5,0)</f>
        <v>6</v>
      </c>
      <c r="AR2280" s="33">
        <f>INDEX(Sheet2!$F$5:$K$18,OPaL!AP2280,OPaL!AQ2280)</f>
        <v>0.15</v>
      </c>
      <c r="AS2280" s="1">
        <f t="shared" si="107"/>
        <v>13035.6</v>
      </c>
    </row>
    <row r="2281" spans="1:45" x14ac:dyDescent="0.2">
      <c r="A2281" s="11" t="s">
        <v>6189</v>
      </c>
      <c r="B2281" s="11" t="s">
        <v>6190</v>
      </c>
      <c r="C2281" s="11" t="s">
        <v>11976</v>
      </c>
      <c r="D2281" s="21">
        <v>42999</v>
      </c>
      <c r="E2281" s="21" t="s">
        <v>9697</v>
      </c>
      <c r="F2281" s="21" t="s">
        <v>14659</v>
      </c>
      <c r="G2281" s="11" t="s">
        <v>2</v>
      </c>
      <c r="H2281" s="11" t="s">
        <v>16</v>
      </c>
      <c r="I2281" s="11" t="s">
        <v>4</v>
      </c>
      <c r="J2281" s="12">
        <v>3</v>
      </c>
      <c r="K2281" s="12">
        <v>15290.82</v>
      </c>
      <c r="L2281" s="12">
        <v>0</v>
      </c>
      <c r="M2281" s="12">
        <v>0</v>
      </c>
      <c r="N2281" s="12">
        <f t="shared" si="106"/>
        <v>15290.82</v>
      </c>
      <c r="O2281" s="11" t="s">
        <v>5</v>
      </c>
      <c r="P2281" s="13">
        <v>0</v>
      </c>
      <c r="Q2281" s="11" t="s">
        <v>6</v>
      </c>
      <c r="R2281" s="13">
        <v>0</v>
      </c>
      <c r="S2281" s="13">
        <v>0</v>
      </c>
      <c r="T2281" s="11" t="s">
        <v>7</v>
      </c>
      <c r="U2281" s="11" t="s">
        <v>8</v>
      </c>
      <c r="V2281" s="15">
        <v>0</v>
      </c>
      <c r="W2281" s="13">
        <v>0</v>
      </c>
      <c r="X2281" s="15">
        <v>0</v>
      </c>
      <c r="Y2281" s="15">
        <v>0</v>
      </c>
      <c r="Z2281" s="13">
        <v>0</v>
      </c>
      <c r="AA2281" s="15">
        <v>0</v>
      </c>
      <c r="AB2281" s="13">
        <v>0</v>
      </c>
      <c r="AC2281" s="15">
        <v>0</v>
      </c>
      <c r="AD2281" s="13">
        <v>0</v>
      </c>
      <c r="AE2281" s="15">
        <v>0</v>
      </c>
      <c r="AF2281" s="13">
        <v>0</v>
      </c>
      <c r="AG2281" s="15">
        <v>0</v>
      </c>
      <c r="AH2281" s="13">
        <v>0</v>
      </c>
      <c r="AI2281" s="15">
        <v>0</v>
      </c>
      <c r="AJ2281" s="11" t="s">
        <v>17</v>
      </c>
      <c r="AK2281" s="11" t="s">
        <v>13</v>
      </c>
      <c r="AL2281" s="22">
        <f t="shared" si="105"/>
        <v>2293</v>
      </c>
      <c r="AM2281" s="11" t="str">
        <f>VLOOKUP(O2281,Sheet2!$D$6:$E$14,2,FALSE)</f>
        <v>Spare parts</v>
      </c>
      <c r="AN2281" s="11" t="str">
        <f>VLOOKUP(F2281,Sheet2!$E$10:$F$13,2,FALSE)</f>
        <v>SPM</v>
      </c>
      <c r="AO2281" s="35" t="s">
        <v>14668</v>
      </c>
      <c r="AP2281">
        <f>MATCH(AN2281,Sheet2!$F$5:$F$18,0)</f>
        <v>6</v>
      </c>
      <c r="AQ2281">
        <f>MATCH(AO2281,Sheet2!$F$5:$K$5,0)</f>
        <v>6</v>
      </c>
      <c r="AR2281" s="33">
        <f>INDEX(Sheet2!$F$5:$K$18,OPaL!AP2281,OPaL!AQ2281)</f>
        <v>0.15</v>
      </c>
      <c r="AS2281" s="1">
        <f t="shared" si="107"/>
        <v>12997.197</v>
      </c>
    </row>
    <row r="2282" spans="1:45" x14ac:dyDescent="0.2">
      <c r="A2282" s="11" t="s">
        <v>1094</v>
      </c>
      <c r="B2282" s="11" t="s">
        <v>1095</v>
      </c>
      <c r="C2282" s="11" t="s">
        <v>11977</v>
      </c>
      <c r="D2282" s="21">
        <v>42788</v>
      </c>
      <c r="E2282" s="21" t="s">
        <v>9697</v>
      </c>
      <c r="F2282" s="21" t="s">
        <v>14659</v>
      </c>
      <c r="G2282" s="11" t="s">
        <v>2</v>
      </c>
      <c r="H2282" s="11" t="s">
        <v>16</v>
      </c>
      <c r="I2282" s="11" t="s">
        <v>4</v>
      </c>
      <c r="J2282" s="13">
        <v>2</v>
      </c>
      <c r="K2282" s="12">
        <v>15238.8</v>
      </c>
      <c r="L2282" s="12">
        <v>0</v>
      </c>
      <c r="M2282" s="12">
        <v>0</v>
      </c>
      <c r="N2282" s="12">
        <f t="shared" si="106"/>
        <v>15238.8</v>
      </c>
      <c r="O2282" s="11" t="s">
        <v>5</v>
      </c>
      <c r="P2282" s="13">
        <v>0</v>
      </c>
      <c r="Q2282" s="11" t="s">
        <v>6</v>
      </c>
      <c r="R2282" s="13">
        <v>0</v>
      </c>
      <c r="S2282" s="13">
        <v>0</v>
      </c>
      <c r="T2282" s="11" t="s">
        <v>7</v>
      </c>
      <c r="U2282" s="11" t="s">
        <v>8</v>
      </c>
      <c r="V2282" s="15">
        <v>0</v>
      </c>
      <c r="W2282" s="13">
        <v>0</v>
      </c>
      <c r="X2282" s="15">
        <v>0</v>
      </c>
      <c r="Y2282" s="15">
        <v>0</v>
      </c>
      <c r="Z2282" s="13">
        <v>0</v>
      </c>
      <c r="AA2282" s="15">
        <v>0</v>
      </c>
      <c r="AB2282" s="13">
        <v>0</v>
      </c>
      <c r="AC2282" s="15">
        <v>0</v>
      </c>
      <c r="AD2282" s="13">
        <v>0</v>
      </c>
      <c r="AE2282" s="15">
        <v>0</v>
      </c>
      <c r="AF2282" s="13">
        <v>0</v>
      </c>
      <c r="AG2282" s="15">
        <v>0</v>
      </c>
      <c r="AH2282" s="13">
        <v>0</v>
      </c>
      <c r="AI2282" s="15">
        <v>0</v>
      </c>
      <c r="AJ2282" s="11" t="s">
        <v>17</v>
      </c>
      <c r="AK2282" s="11" t="s">
        <v>13</v>
      </c>
      <c r="AL2282" s="22">
        <f t="shared" si="105"/>
        <v>2504</v>
      </c>
      <c r="AM2282" s="11" t="str">
        <f>VLOOKUP(O2282,Sheet2!$D$6:$E$14,2,FALSE)</f>
        <v>Spare parts</v>
      </c>
      <c r="AN2282" s="11" t="str">
        <f>VLOOKUP(F2282,Sheet2!$E$10:$F$13,2,FALSE)</f>
        <v>SPM</v>
      </c>
      <c r="AO2282" s="35" t="s">
        <v>14668</v>
      </c>
      <c r="AP2282">
        <f>MATCH(AN2282,Sheet2!$F$5:$F$18,0)</f>
        <v>6</v>
      </c>
      <c r="AQ2282">
        <f>MATCH(AO2282,Sheet2!$F$5:$K$5,0)</f>
        <v>6</v>
      </c>
      <c r="AR2282" s="33">
        <f>INDEX(Sheet2!$F$5:$K$18,OPaL!AP2282,OPaL!AQ2282)</f>
        <v>0.15</v>
      </c>
      <c r="AS2282" s="1">
        <f t="shared" si="107"/>
        <v>12952.98</v>
      </c>
    </row>
    <row r="2283" spans="1:45" x14ac:dyDescent="0.2">
      <c r="A2283" s="11" t="s">
        <v>1096</v>
      </c>
      <c r="B2283" s="11" t="s">
        <v>1097</v>
      </c>
      <c r="C2283" s="11" t="s">
        <v>11978</v>
      </c>
      <c r="D2283" s="21">
        <v>42788</v>
      </c>
      <c r="E2283" s="21" t="s">
        <v>9697</v>
      </c>
      <c r="F2283" s="21" t="s">
        <v>14659</v>
      </c>
      <c r="G2283" s="11" t="s">
        <v>2</v>
      </c>
      <c r="H2283" s="11" t="s">
        <v>16</v>
      </c>
      <c r="I2283" s="11" t="s">
        <v>4</v>
      </c>
      <c r="J2283" s="13">
        <v>2</v>
      </c>
      <c r="K2283" s="12">
        <v>15238.8</v>
      </c>
      <c r="L2283" s="12">
        <v>0</v>
      </c>
      <c r="M2283" s="12">
        <v>0</v>
      </c>
      <c r="N2283" s="12">
        <f t="shared" si="106"/>
        <v>15238.8</v>
      </c>
      <c r="O2283" s="11" t="s">
        <v>5</v>
      </c>
      <c r="P2283" s="13">
        <v>0</v>
      </c>
      <c r="Q2283" s="11" t="s">
        <v>6</v>
      </c>
      <c r="R2283" s="13">
        <v>0</v>
      </c>
      <c r="S2283" s="13">
        <v>0</v>
      </c>
      <c r="T2283" s="11" t="s">
        <v>7</v>
      </c>
      <c r="U2283" s="11" t="s">
        <v>8</v>
      </c>
      <c r="V2283" s="15">
        <v>0</v>
      </c>
      <c r="W2283" s="13">
        <v>0</v>
      </c>
      <c r="X2283" s="15">
        <v>0</v>
      </c>
      <c r="Y2283" s="15">
        <v>0</v>
      </c>
      <c r="Z2283" s="13">
        <v>0</v>
      </c>
      <c r="AA2283" s="15">
        <v>0</v>
      </c>
      <c r="AB2283" s="13">
        <v>0</v>
      </c>
      <c r="AC2283" s="15">
        <v>0</v>
      </c>
      <c r="AD2283" s="13">
        <v>0</v>
      </c>
      <c r="AE2283" s="15">
        <v>0</v>
      </c>
      <c r="AF2283" s="13">
        <v>0</v>
      </c>
      <c r="AG2283" s="15">
        <v>0</v>
      </c>
      <c r="AH2283" s="13">
        <v>0</v>
      </c>
      <c r="AI2283" s="15">
        <v>0</v>
      </c>
      <c r="AJ2283" s="11" t="s">
        <v>17</v>
      </c>
      <c r="AK2283" s="11" t="s">
        <v>13</v>
      </c>
      <c r="AL2283" s="22">
        <f t="shared" si="105"/>
        <v>2504</v>
      </c>
      <c r="AM2283" s="11" t="str">
        <f>VLOOKUP(O2283,Sheet2!$D$6:$E$14,2,FALSE)</f>
        <v>Spare parts</v>
      </c>
      <c r="AN2283" s="11" t="str">
        <f>VLOOKUP(F2283,Sheet2!$E$10:$F$13,2,FALSE)</f>
        <v>SPM</v>
      </c>
      <c r="AO2283" s="35" t="s">
        <v>14668</v>
      </c>
      <c r="AP2283">
        <f>MATCH(AN2283,Sheet2!$F$5:$F$18,0)</f>
        <v>6</v>
      </c>
      <c r="AQ2283">
        <f>MATCH(AO2283,Sheet2!$F$5:$K$5,0)</f>
        <v>6</v>
      </c>
      <c r="AR2283" s="33">
        <f>INDEX(Sheet2!$F$5:$K$18,OPaL!AP2283,OPaL!AQ2283)</f>
        <v>0.15</v>
      </c>
      <c r="AS2283" s="1">
        <f t="shared" si="107"/>
        <v>12952.98</v>
      </c>
    </row>
    <row r="2284" spans="1:45" x14ac:dyDescent="0.2">
      <c r="A2284" s="11" t="s">
        <v>1098</v>
      </c>
      <c r="B2284" s="11" t="s">
        <v>1099</v>
      </c>
      <c r="C2284" s="11" t="s">
        <v>11979</v>
      </c>
      <c r="D2284" s="21">
        <v>42788</v>
      </c>
      <c r="E2284" s="21" t="s">
        <v>9697</v>
      </c>
      <c r="F2284" s="21" t="s">
        <v>14659</v>
      </c>
      <c r="G2284" s="11" t="s">
        <v>2</v>
      </c>
      <c r="H2284" s="11" t="s">
        <v>16</v>
      </c>
      <c r="I2284" s="11" t="s">
        <v>4</v>
      </c>
      <c r="J2284" s="13">
        <v>2</v>
      </c>
      <c r="K2284" s="12">
        <v>15238.8</v>
      </c>
      <c r="L2284" s="12">
        <v>0</v>
      </c>
      <c r="M2284" s="12">
        <v>0</v>
      </c>
      <c r="N2284" s="12">
        <f t="shared" si="106"/>
        <v>15238.8</v>
      </c>
      <c r="O2284" s="11" t="s">
        <v>5</v>
      </c>
      <c r="P2284" s="13">
        <v>0</v>
      </c>
      <c r="Q2284" s="11" t="s">
        <v>6</v>
      </c>
      <c r="R2284" s="13">
        <v>0</v>
      </c>
      <c r="S2284" s="13">
        <v>0</v>
      </c>
      <c r="T2284" s="11" t="s">
        <v>7</v>
      </c>
      <c r="U2284" s="11" t="s">
        <v>8</v>
      </c>
      <c r="V2284" s="15">
        <v>0</v>
      </c>
      <c r="W2284" s="13">
        <v>0</v>
      </c>
      <c r="X2284" s="15">
        <v>0</v>
      </c>
      <c r="Y2284" s="15">
        <v>0</v>
      </c>
      <c r="Z2284" s="13">
        <v>0</v>
      </c>
      <c r="AA2284" s="15">
        <v>0</v>
      </c>
      <c r="AB2284" s="13">
        <v>0</v>
      </c>
      <c r="AC2284" s="15">
        <v>0</v>
      </c>
      <c r="AD2284" s="13">
        <v>0</v>
      </c>
      <c r="AE2284" s="15">
        <v>0</v>
      </c>
      <c r="AF2284" s="13">
        <v>0</v>
      </c>
      <c r="AG2284" s="15">
        <v>0</v>
      </c>
      <c r="AH2284" s="13">
        <v>0</v>
      </c>
      <c r="AI2284" s="15">
        <v>0</v>
      </c>
      <c r="AJ2284" s="11" t="s">
        <v>17</v>
      </c>
      <c r="AK2284" s="11" t="s">
        <v>13</v>
      </c>
      <c r="AL2284" s="22">
        <f t="shared" si="105"/>
        <v>2504</v>
      </c>
      <c r="AM2284" s="11" t="str">
        <f>VLOOKUP(O2284,Sheet2!$D$6:$E$14,2,FALSE)</f>
        <v>Spare parts</v>
      </c>
      <c r="AN2284" s="11" t="str">
        <f>VLOOKUP(F2284,Sheet2!$E$10:$F$13,2,FALSE)</f>
        <v>SPM</v>
      </c>
      <c r="AO2284" s="35" t="s">
        <v>14668</v>
      </c>
      <c r="AP2284">
        <f>MATCH(AN2284,Sheet2!$F$5:$F$18,0)</f>
        <v>6</v>
      </c>
      <c r="AQ2284">
        <f>MATCH(AO2284,Sheet2!$F$5:$K$5,0)</f>
        <v>6</v>
      </c>
      <c r="AR2284" s="33">
        <f>INDEX(Sheet2!$F$5:$K$18,OPaL!AP2284,OPaL!AQ2284)</f>
        <v>0.15</v>
      </c>
      <c r="AS2284" s="1">
        <f t="shared" si="107"/>
        <v>12952.98</v>
      </c>
    </row>
    <row r="2285" spans="1:45" x14ac:dyDescent="0.2">
      <c r="A2285" s="11" t="s">
        <v>1100</v>
      </c>
      <c r="B2285" s="11" t="s">
        <v>1101</v>
      </c>
      <c r="C2285" s="11" t="s">
        <v>11980</v>
      </c>
      <c r="D2285" s="21">
        <v>42788</v>
      </c>
      <c r="E2285" s="21" t="s">
        <v>9697</v>
      </c>
      <c r="F2285" s="21" t="s">
        <v>14659</v>
      </c>
      <c r="G2285" s="11" t="s">
        <v>2</v>
      </c>
      <c r="H2285" s="11" t="s">
        <v>16</v>
      </c>
      <c r="I2285" s="11" t="s">
        <v>4</v>
      </c>
      <c r="J2285" s="13">
        <v>2</v>
      </c>
      <c r="K2285" s="12">
        <v>15238.8</v>
      </c>
      <c r="L2285" s="12">
        <v>0</v>
      </c>
      <c r="M2285" s="12">
        <v>0</v>
      </c>
      <c r="N2285" s="12">
        <f t="shared" si="106"/>
        <v>15238.8</v>
      </c>
      <c r="O2285" s="11" t="s">
        <v>5</v>
      </c>
      <c r="P2285" s="13">
        <v>0</v>
      </c>
      <c r="Q2285" s="11" t="s">
        <v>6</v>
      </c>
      <c r="R2285" s="13">
        <v>0</v>
      </c>
      <c r="S2285" s="13">
        <v>0</v>
      </c>
      <c r="T2285" s="11" t="s">
        <v>7</v>
      </c>
      <c r="U2285" s="11" t="s">
        <v>8</v>
      </c>
      <c r="V2285" s="15">
        <v>0</v>
      </c>
      <c r="W2285" s="13">
        <v>0</v>
      </c>
      <c r="X2285" s="15">
        <v>0</v>
      </c>
      <c r="Y2285" s="15">
        <v>0</v>
      </c>
      <c r="Z2285" s="13">
        <v>0</v>
      </c>
      <c r="AA2285" s="15">
        <v>0</v>
      </c>
      <c r="AB2285" s="13">
        <v>0</v>
      </c>
      <c r="AC2285" s="15">
        <v>0</v>
      </c>
      <c r="AD2285" s="13">
        <v>0</v>
      </c>
      <c r="AE2285" s="15">
        <v>0</v>
      </c>
      <c r="AF2285" s="13">
        <v>0</v>
      </c>
      <c r="AG2285" s="15">
        <v>0</v>
      </c>
      <c r="AH2285" s="13">
        <v>0</v>
      </c>
      <c r="AI2285" s="15">
        <v>0</v>
      </c>
      <c r="AJ2285" s="11" t="s">
        <v>17</v>
      </c>
      <c r="AK2285" s="11" t="s">
        <v>13</v>
      </c>
      <c r="AL2285" s="22">
        <f t="shared" si="105"/>
        <v>2504</v>
      </c>
      <c r="AM2285" s="11" t="str">
        <f>VLOOKUP(O2285,Sheet2!$D$6:$E$14,2,FALSE)</f>
        <v>Spare parts</v>
      </c>
      <c r="AN2285" s="11" t="str">
        <f>VLOOKUP(F2285,Sheet2!$E$10:$F$13,2,FALSE)</f>
        <v>SPM</v>
      </c>
      <c r="AO2285" s="35" t="s">
        <v>14668</v>
      </c>
      <c r="AP2285">
        <f>MATCH(AN2285,Sheet2!$F$5:$F$18,0)</f>
        <v>6</v>
      </c>
      <c r="AQ2285">
        <f>MATCH(AO2285,Sheet2!$F$5:$K$5,0)</f>
        <v>6</v>
      </c>
      <c r="AR2285" s="33">
        <f>INDEX(Sheet2!$F$5:$K$18,OPaL!AP2285,OPaL!AQ2285)</f>
        <v>0.15</v>
      </c>
      <c r="AS2285" s="1">
        <f t="shared" si="107"/>
        <v>12952.98</v>
      </c>
    </row>
    <row r="2286" spans="1:45" x14ac:dyDescent="0.2">
      <c r="A2286" s="11" t="s">
        <v>1104</v>
      </c>
      <c r="B2286" s="11" t="s">
        <v>1105</v>
      </c>
      <c r="C2286" s="11" t="s">
        <v>11981</v>
      </c>
      <c r="D2286" s="21">
        <v>42788</v>
      </c>
      <c r="E2286" s="21" t="s">
        <v>9697</v>
      </c>
      <c r="F2286" s="21" t="s">
        <v>14659</v>
      </c>
      <c r="G2286" s="11" t="s">
        <v>2</v>
      </c>
      <c r="H2286" s="11" t="s">
        <v>16</v>
      </c>
      <c r="I2286" s="11" t="s">
        <v>4</v>
      </c>
      <c r="J2286" s="13">
        <v>2</v>
      </c>
      <c r="K2286" s="12">
        <v>15238.8</v>
      </c>
      <c r="L2286" s="12">
        <v>0</v>
      </c>
      <c r="M2286" s="12">
        <v>0</v>
      </c>
      <c r="N2286" s="12">
        <f t="shared" si="106"/>
        <v>15238.8</v>
      </c>
      <c r="O2286" s="11" t="s">
        <v>5</v>
      </c>
      <c r="P2286" s="13">
        <v>0</v>
      </c>
      <c r="Q2286" s="11" t="s">
        <v>6</v>
      </c>
      <c r="R2286" s="13">
        <v>0</v>
      </c>
      <c r="S2286" s="13">
        <v>0</v>
      </c>
      <c r="T2286" s="11" t="s">
        <v>7</v>
      </c>
      <c r="U2286" s="11" t="s">
        <v>8</v>
      </c>
      <c r="V2286" s="15">
        <v>0</v>
      </c>
      <c r="W2286" s="13">
        <v>0</v>
      </c>
      <c r="X2286" s="15">
        <v>0</v>
      </c>
      <c r="Y2286" s="15">
        <v>0</v>
      </c>
      <c r="Z2286" s="13">
        <v>0</v>
      </c>
      <c r="AA2286" s="15">
        <v>0</v>
      </c>
      <c r="AB2286" s="13">
        <v>0</v>
      </c>
      <c r="AC2286" s="15">
        <v>0</v>
      </c>
      <c r="AD2286" s="13">
        <v>0</v>
      </c>
      <c r="AE2286" s="15">
        <v>0</v>
      </c>
      <c r="AF2286" s="13">
        <v>0</v>
      </c>
      <c r="AG2286" s="15">
        <v>0</v>
      </c>
      <c r="AH2286" s="13">
        <v>0</v>
      </c>
      <c r="AI2286" s="15">
        <v>0</v>
      </c>
      <c r="AJ2286" s="11" t="s">
        <v>17</v>
      </c>
      <c r="AK2286" s="11" t="s">
        <v>13</v>
      </c>
      <c r="AL2286" s="22">
        <f t="shared" si="105"/>
        <v>2504</v>
      </c>
      <c r="AM2286" s="11" t="str">
        <f>VLOOKUP(O2286,Sheet2!$D$6:$E$14,2,FALSE)</f>
        <v>Spare parts</v>
      </c>
      <c r="AN2286" s="11" t="str">
        <f>VLOOKUP(F2286,Sheet2!$E$10:$F$13,2,FALSE)</f>
        <v>SPM</v>
      </c>
      <c r="AO2286" s="35" t="s">
        <v>14668</v>
      </c>
      <c r="AP2286">
        <f>MATCH(AN2286,Sheet2!$F$5:$F$18,0)</f>
        <v>6</v>
      </c>
      <c r="AQ2286">
        <f>MATCH(AO2286,Sheet2!$F$5:$K$5,0)</f>
        <v>6</v>
      </c>
      <c r="AR2286" s="33">
        <f>INDEX(Sheet2!$F$5:$K$18,OPaL!AP2286,OPaL!AQ2286)</f>
        <v>0.15</v>
      </c>
      <c r="AS2286" s="1">
        <f t="shared" si="107"/>
        <v>12952.98</v>
      </c>
    </row>
    <row r="2287" spans="1:45" x14ac:dyDescent="0.2">
      <c r="A2287" s="11" t="s">
        <v>1258</v>
      </c>
      <c r="B2287" s="11" t="s">
        <v>1259</v>
      </c>
      <c r="C2287" s="11" t="s">
        <v>11982</v>
      </c>
      <c r="D2287" s="21">
        <v>42788</v>
      </c>
      <c r="E2287" s="21" t="s">
        <v>9697</v>
      </c>
      <c r="F2287" s="21" t="s">
        <v>14659</v>
      </c>
      <c r="G2287" s="11" t="s">
        <v>2</v>
      </c>
      <c r="H2287" s="11" t="s">
        <v>16</v>
      </c>
      <c r="I2287" s="11" t="s">
        <v>4</v>
      </c>
      <c r="J2287" s="13">
        <v>2</v>
      </c>
      <c r="K2287" s="12">
        <v>15238.8</v>
      </c>
      <c r="L2287" s="12">
        <v>0</v>
      </c>
      <c r="M2287" s="12">
        <v>0</v>
      </c>
      <c r="N2287" s="12">
        <f t="shared" si="106"/>
        <v>15238.8</v>
      </c>
      <c r="O2287" s="11" t="s">
        <v>5</v>
      </c>
      <c r="P2287" s="13">
        <v>0</v>
      </c>
      <c r="Q2287" s="11" t="s">
        <v>6</v>
      </c>
      <c r="R2287" s="13">
        <v>0</v>
      </c>
      <c r="S2287" s="13">
        <v>0</v>
      </c>
      <c r="T2287" s="11" t="s">
        <v>7</v>
      </c>
      <c r="U2287" s="11" t="s">
        <v>8</v>
      </c>
      <c r="V2287" s="15">
        <v>0</v>
      </c>
      <c r="W2287" s="13">
        <v>0</v>
      </c>
      <c r="X2287" s="15">
        <v>0</v>
      </c>
      <c r="Y2287" s="15">
        <v>0</v>
      </c>
      <c r="Z2287" s="13">
        <v>0</v>
      </c>
      <c r="AA2287" s="15">
        <v>0</v>
      </c>
      <c r="AB2287" s="13">
        <v>0</v>
      </c>
      <c r="AC2287" s="15">
        <v>0</v>
      </c>
      <c r="AD2287" s="13">
        <v>0</v>
      </c>
      <c r="AE2287" s="15">
        <v>0</v>
      </c>
      <c r="AF2287" s="13">
        <v>0</v>
      </c>
      <c r="AG2287" s="15">
        <v>0</v>
      </c>
      <c r="AH2287" s="13">
        <v>0</v>
      </c>
      <c r="AI2287" s="15">
        <v>0</v>
      </c>
      <c r="AJ2287" s="11" t="s">
        <v>17</v>
      </c>
      <c r="AK2287" s="11" t="s">
        <v>13</v>
      </c>
      <c r="AL2287" s="22">
        <f t="shared" si="105"/>
        <v>2504</v>
      </c>
      <c r="AM2287" s="11" t="str">
        <f>VLOOKUP(O2287,Sheet2!$D$6:$E$14,2,FALSE)</f>
        <v>Spare parts</v>
      </c>
      <c r="AN2287" s="11" t="str">
        <f>VLOOKUP(F2287,Sheet2!$E$10:$F$13,2,FALSE)</f>
        <v>SPM</v>
      </c>
      <c r="AO2287" s="35" t="s">
        <v>14668</v>
      </c>
      <c r="AP2287">
        <f>MATCH(AN2287,Sheet2!$F$5:$F$18,0)</f>
        <v>6</v>
      </c>
      <c r="AQ2287">
        <f>MATCH(AO2287,Sheet2!$F$5:$K$5,0)</f>
        <v>6</v>
      </c>
      <c r="AR2287" s="33">
        <f>INDEX(Sheet2!$F$5:$K$18,OPaL!AP2287,OPaL!AQ2287)</f>
        <v>0.15</v>
      </c>
      <c r="AS2287" s="1">
        <f t="shared" si="107"/>
        <v>12952.98</v>
      </c>
    </row>
    <row r="2288" spans="1:45" x14ac:dyDescent="0.2">
      <c r="A2288" s="11" t="s">
        <v>1260</v>
      </c>
      <c r="B2288" s="11" t="s">
        <v>1261</v>
      </c>
      <c r="C2288" s="11" t="s">
        <v>11983</v>
      </c>
      <c r="D2288" s="21">
        <v>42788</v>
      </c>
      <c r="E2288" s="21" t="s">
        <v>9697</v>
      </c>
      <c r="F2288" s="21" t="s">
        <v>14659</v>
      </c>
      <c r="G2288" s="11" t="s">
        <v>2</v>
      </c>
      <c r="H2288" s="11" t="s">
        <v>16</v>
      </c>
      <c r="I2288" s="11" t="s">
        <v>4</v>
      </c>
      <c r="J2288" s="13">
        <v>2</v>
      </c>
      <c r="K2288" s="12">
        <v>15238.8</v>
      </c>
      <c r="L2288" s="12">
        <v>0</v>
      </c>
      <c r="M2288" s="12">
        <v>0</v>
      </c>
      <c r="N2288" s="12">
        <f t="shared" si="106"/>
        <v>15238.8</v>
      </c>
      <c r="O2288" s="11" t="s">
        <v>5</v>
      </c>
      <c r="P2288" s="13">
        <v>0</v>
      </c>
      <c r="Q2288" s="11" t="s">
        <v>6</v>
      </c>
      <c r="R2288" s="13">
        <v>0</v>
      </c>
      <c r="S2288" s="13">
        <v>0</v>
      </c>
      <c r="T2288" s="11" t="s">
        <v>7</v>
      </c>
      <c r="U2288" s="11" t="s">
        <v>8</v>
      </c>
      <c r="V2288" s="15">
        <v>0</v>
      </c>
      <c r="W2288" s="13">
        <v>0</v>
      </c>
      <c r="X2288" s="15">
        <v>0</v>
      </c>
      <c r="Y2288" s="15">
        <v>0</v>
      </c>
      <c r="Z2288" s="13">
        <v>0</v>
      </c>
      <c r="AA2288" s="15">
        <v>0</v>
      </c>
      <c r="AB2288" s="13">
        <v>0</v>
      </c>
      <c r="AC2288" s="15">
        <v>0</v>
      </c>
      <c r="AD2288" s="13">
        <v>0</v>
      </c>
      <c r="AE2288" s="15">
        <v>0</v>
      </c>
      <c r="AF2288" s="13">
        <v>0</v>
      </c>
      <c r="AG2288" s="15">
        <v>0</v>
      </c>
      <c r="AH2288" s="13">
        <v>0</v>
      </c>
      <c r="AI2288" s="15">
        <v>0</v>
      </c>
      <c r="AJ2288" s="11" t="s">
        <v>17</v>
      </c>
      <c r="AK2288" s="11" t="s">
        <v>13</v>
      </c>
      <c r="AL2288" s="22">
        <f t="shared" si="105"/>
        <v>2504</v>
      </c>
      <c r="AM2288" s="11" t="str">
        <f>VLOOKUP(O2288,Sheet2!$D$6:$E$14,2,FALSE)</f>
        <v>Spare parts</v>
      </c>
      <c r="AN2288" s="11" t="str">
        <f>VLOOKUP(F2288,Sheet2!$E$10:$F$13,2,FALSE)</f>
        <v>SPM</v>
      </c>
      <c r="AO2288" s="35" t="s">
        <v>14668</v>
      </c>
      <c r="AP2288">
        <f>MATCH(AN2288,Sheet2!$F$5:$F$18,0)</f>
        <v>6</v>
      </c>
      <c r="AQ2288">
        <f>MATCH(AO2288,Sheet2!$F$5:$K$5,0)</f>
        <v>6</v>
      </c>
      <c r="AR2288" s="33">
        <f>INDEX(Sheet2!$F$5:$K$18,OPaL!AP2288,OPaL!AQ2288)</f>
        <v>0.15</v>
      </c>
      <c r="AS2288" s="1">
        <f t="shared" si="107"/>
        <v>12952.98</v>
      </c>
    </row>
    <row r="2289" spans="1:45" x14ac:dyDescent="0.2">
      <c r="A2289" s="11" t="s">
        <v>1366</v>
      </c>
      <c r="B2289" s="11" t="s">
        <v>1367</v>
      </c>
      <c r="C2289" s="11" t="s">
        <v>11984</v>
      </c>
      <c r="D2289" s="21">
        <v>42788</v>
      </c>
      <c r="E2289" s="21" t="s">
        <v>9697</v>
      </c>
      <c r="F2289" s="21" t="s">
        <v>14659</v>
      </c>
      <c r="G2289" s="11" t="s">
        <v>2</v>
      </c>
      <c r="H2289" s="11" t="s">
        <v>16</v>
      </c>
      <c r="I2289" s="11" t="s">
        <v>4</v>
      </c>
      <c r="J2289" s="12">
        <v>2</v>
      </c>
      <c r="K2289" s="12">
        <v>15238.8</v>
      </c>
      <c r="L2289" s="12">
        <v>0</v>
      </c>
      <c r="M2289" s="12">
        <v>0</v>
      </c>
      <c r="N2289" s="12">
        <f t="shared" si="106"/>
        <v>15238.8</v>
      </c>
      <c r="O2289" s="11" t="s">
        <v>5</v>
      </c>
      <c r="P2289" s="13">
        <v>0</v>
      </c>
      <c r="Q2289" s="11" t="s">
        <v>6</v>
      </c>
      <c r="R2289" s="13">
        <v>0</v>
      </c>
      <c r="S2289" s="13">
        <v>0</v>
      </c>
      <c r="T2289" s="11" t="s">
        <v>7</v>
      </c>
      <c r="U2289" s="11" t="s">
        <v>8</v>
      </c>
      <c r="V2289" s="15">
        <v>0</v>
      </c>
      <c r="W2289" s="13">
        <v>0</v>
      </c>
      <c r="X2289" s="15">
        <v>0</v>
      </c>
      <c r="Y2289" s="15">
        <v>0</v>
      </c>
      <c r="Z2289" s="13">
        <v>0</v>
      </c>
      <c r="AA2289" s="15">
        <v>0</v>
      </c>
      <c r="AB2289" s="13">
        <v>0</v>
      </c>
      <c r="AC2289" s="15">
        <v>0</v>
      </c>
      <c r="AD2289" s="13">
        <v>0</v>
      </c>
      <c r="AE2289" s="15">
        <v>0</v>
      </c>
      <c r="AF2289" s="13">
        <v>0</v>
      </c>
      <c r="AG2289" s="15">
        <v>0</v>
      </c>
      <c r="AH2289" s="13">
        <v>0</v>
      </c>
      <c r="AI2289" s="15">
        <v>0</v>
      </c>
      <c r="AJ2289" s="11" t="s">
        <v>17</v>
      </c>
      <c r="AK2289" s="11" t="s">
        <v>13</v>
      </c>
      <c r="AL2289" s="22">
        <f t="shared" si="105"/>
        <v>2504</v>
      </c>
      <c r="AM2289" s="11" t="str">
        <f>VLOOKUP(O2289,Sheet2!$D$6:$E$14,2,FALSE)</f>
        <v>Spare parts</v>
      </c>
      <c r="AN2289" s="11" t="str">
        <f>VLOOKUP(F2289,Sheet2!$E$10:$F$13,2,FALSE)</f>
        <v>SPM</v>
      </c>
      <c r="AO2289" s="35" t="s">
        <v>14668</v>
      </c>
      <c r="AP2289">
        <f>MATCH(AN2289,Sheet2!$F$5:$F$18,0)</f>
        <v>6</v>
      </c>
      <c r="AQ2289">
        <f>MATCH(AO2289,Sheet2!$F$5:$K$5,0)</f>
        <v>6</v>
      </c>
      <c r="AR2289" s="33">
        <f>INDEX(Sheet2!$F$5:$K$18,OPaL!AP2289,OPaL!AQ2289)</f>
        <v>0.15</v>
      </c>
      <c r="AS2289" s="1">
        <f t="shared" si="107"/>
        <v>12952.98</v>
      </c>
    </row>
    <row r="2290" spans="1:45" x14ac:dyDescent="0.2">
      <c r="A2290" s="11" t="s">
        <v>1370</v>
      </c>
      <c r="B2290" s="11" t="s">
        <v>1371</v>
      </c>
      <c r="C2290" s="11" t="s">
        <v>11985</v>
      </c>
      <c r="D2290" s="21">
        <v>42788</v>
      </c>
      <c r="E2290" s="21" t="s">
        <v>9697</v>
      </c>
      <c r="F2290" s="21" t="s">
        <v>14659</v>
      </c>
      <c r="G2290" s="11" t="s">
        <v>2</v>
      </c>
      <c r="H2290" s="11" t="s">
        <v>16</v>
      </c>
      <c r="I2290" s="11" t="s">
        <v>4</v>
      </c>
      <c r="J2290" s="12">
        <v>2</v>
      </c>
      <c r="K2290" s="12">
        <v>15238.8</v>
      </c>
      <c r="L2290" s="12">
        <v>0</v>
      </c>
      <c r="M2290" s="12">
        <v>0</v>
      </c>
      <c r="N2290" s="12">
        <f t="shared" si="106"/>
        <v>15238.8</v>
      </c>
      <c r="O2290" s="11" t="s">
        <v>5</v>
      </c>
      <c r="P2290" s="13">
        <v>0</v>
      </c>
      <c r="Q2290" s="11" t="s">
        <v>6</v>
      </c>
      <c r="R2290" s="13">
        <v>0</v>
      </c>
      <c r="S2290" s="13">
        <v>0</v>
      </c>
      <c r="T2290" s="11" t="s">
        <v>7</v>
      </c>
      <c r="U2290" s="11" t="s">
        <v>8</v>
      </c>
      <c r="V2290" s="15">
        <v>0</v>
      </c>
      <c r="W2290" s="13">
        <v>0</v>
      </c>
      <c r="X2290" s="15">
        <v>0</v>
      </c>
      <c r="Y2290" s="15">
        <v>0</v>
      </c>
      <c r="Z2290" s="13">
        <v>0</v>
      </c>
      <c r="AA2290" s="15">
        <v>0</v>
      </c>
      <c r="AB2290" s="13">
        <v>0</v>
      </c>
      <c r="AC2290" s="15">
        <v>0</v>
      </c>
      <c r="AD2290" s="13">
        <v>0</v>
      </c>
      <c r="AE2290" s="15">
        <v>0</v>
      </c>
      <c r="AF2290" s="13">
        <v>0</v>
      </c>
      <c r="AG2290" s="15">
        <v>0</v>
      </c>
      <c r="AH2290" s="13">
        <v>0</v>
      </c>
      <c r="AI2290" s="15">
        <v>0</v>
      </c>
      <c r="AJ2290" s="11" t="s">
        <v>17</v>
      </c>
      <c r="AK2290" s="11" t="s">
        <v>13</v>
      </c>
      <c r="AL2290" s="22">
        <f t="shared" si="105"/>
        <v>2504</v>
      </c>
      <c r="AM2290" s="11" t="str">
        <f>VLOOKUP(O2290,Sheet2!$D$6:$E$14,2,FALSE)</f>
        <v>Spare parts</v>
      </c>
      <c r="AN2290" s="11" t="str">
        <f>VLOOKUP(F2290,Sheet2!$E$10:$F$13,2,FALSE)</f>
        <v>SPM</v>
      </c>
      <c r="AO2290" s="35" t="s">
        <v>14668</v>
      </c>
      <c r="AP2290">
        <f>MATCH(AN2290,Sheet2!$F$5:$F$18,0)</f>
        <v>6</v>
      </c>
      <c r="AQ2290">
        <f>MATCH(AO2290,Sheet2!$F$5:$K$5,0)</f>
        <v>6</v>
      </c>
      <c r="AR2290" s="33">
        <f>INDEX(Sheet2!$F$5:$K$18,OPaL!AP2290,OPaL!AQ2290)</f>
        <v>0.15</v>
      </c>
      <c r="AS2290" s="1">
        <f t="shared" si="107"/>
        <v>12952.98</v>
      </c>
    </row>
    <row r="2291" spans="1:45" x14ac:dyDescent="0.2">
      <c r="A2291" s="11" t="s">
        <v>7972</v>
      </c>
      <c r="B2291" s="11" t="s">
        <v>7973</v>
      </c>
      <c r="C2291" s="11" t="s">
        <v>11986</v>
      </c>
      <c r="D2291" s="21">
        <v>43109</v>
      </c>
      <c r="E2291" s="21" t="s">
        <v>9697</v>
      </c>
      <c r="F2291" s="21" t="s">
        <v>14659</v>
      </c>
      <c r="G2291" s="11" t="s">
        <v>2</v>
      </c>
      <c r="H2291" s="11" t="s">
        <v>16</v>
      </c>
      <c r="I2291" s="11" t="s">
        <v>4</v>
      </c>
      <c r="J2291" s="13">
        <v>2</v>
      </c>
      <c r="K2291" s="12">
        <v>15200.03</v>
      </c>
      <c r="L2291" s="12">
        <v>0</v>
      </c>
      <c r="M2291" s="12">
        <v>0</v>
      </c>
      <c r="N2291" s="12">
        <f t="shared" si="106"/>
        <v>15200.03</v>
      </c>
      <c r="O2291" s="11" t="s">
        <v>5</v>
      </c>
      <c r="P2291" s="13">
        <v>0</v>
      </c>
      <c r="Q2291" s="11" t="s">
        <v>6</v>
      </c>
      <c r="R2291" s="13">
        <v>0</v>
      </c>
      <c r="S2291" s="13">
        <v>0</v>
      </c>
      <c r="T2291" s="11" t="s">
        <v>7</v>
      </c>
      <c r="U2291" s="11" t="s">
        <v>8</v>
      </c>
      <c r="V2291" s="15">
        <v>0</v>
      </c>
      <c r="W2291" s="13">
        <v>0</v>
      </c>
      <c r="X2291" s="15">
        <v>0</v>
      </c>
      <c r="Y2291" s="15">
        <v>0</v>
      </c>
      <c r="Z2291" s="13">
        <v>0</v>
      </c>
      <c r="AA2291" s="15">
        <v>0</v>
      </c>
      <c r="AB2291" s="13">
        <v>0</v>
      </c>
      <c r="AC2291" s="15">
        <v>0</v>
      </c>
      <c r="AD2291" s="13">
        <v>0</v>
      </c>
      <c r="AE2291" s="15">
        <v>0</v>
      </c>
      <c r="AF2291" s="13">
        <v>0</v>
      </c>
      <c r="AG2291" s="15">
        <v>0</v>
      </c>
      <c r="AH2291" s="13">
        <v>0</v>
      </c>
      <c r="AI2291" s="15">
        <v>0</v>
      </c>
      <c r="AJ2291" s="11" t="s">
        <v>17</v>
      </c>
      <c r="AK2291" s="11" t="s">
        <v>1398</v>
      </c>
      <c r="AL2291" s="22">
        <f t="shared" si="105"/>
        <v>2183</v>
      </c>
      <c r="AM2291" s="11" t="str">
        <f>VLOOKUP(O2291,Sheet2!$D$6:$E$14,2,FALSE)</f>
        <v>Spare parts</v>
      </c>
      <c r="AN2291" s="11" t="str">
        <f>VLOOKUP(F2291,Sheet2!$E$10:$F$13,2,FALSE)</f>
        <v>SPM</v>
      </c>
      <c r="AO2291" s="35" t="s">
        <v>14668</v>
      </c>
      <c r="AP2291">
        <f>MATCH(AN2291,Sheet2!$F$5:$F$18,0)</f>
        <v>6</v>
      </c>
      <c r="AQ2291">
        <f>MATCH(AO2291,Sheet2!$F$5:$K$5,0)</f>
        <v>6</v>
      </c>
      <c r="AR2291" s="33">
        <f>INDEX(Sheet2!$F$5:$K$18,OPaL!AP2291,OPaL!AQ2291)</f>
        <v>0.15</v>
      </c>
      <c r="AS2291" s="1">
        <f t="shared" si="107"/>
        <v>12920.0255</v>
      </c>
    </row>
    <row r="2292" spans="1:45" x14ac:dyDescent="0.2">
      <c r="A2292" s="11" t="s">
        <v>8332</v>
      </c>
      <c r="B2292" s="11" t="s">
        <v>8333</v>
      </c>
      <c r="C2292" s="11" t="s">
        <v>11987</v>
      </c>
      <c r="D2292" s="21">
        <v>45260</v>
      </c>
      <c r="E2292" s="21" t="s">
        <v>9771</v>
      </c>
      <c r="F2292" s="21" t="s">
        <v>14659</v>
      </c>
      <c r="G2292" s="11" t="s">
        <v>2</v>
      </c>
      <c r="H2292" s="11" t="s">
        <v>3</v>
      </c>
      <c r="I2292" s="11" t="s">
        <v>4</v>
      </c>
      <c r="J2292" s="12">
        <v>78</v>
      </c>
      <c r="K2292" s="12">
        <v>15150.74</v>
      </c>
      <c r="L2292" s="12">
        <v>0</v>
      </c>
      <c r="M2292" s="12">
        <v>0</v>
      </c>
      <c r="N2292" s="12">
        <f t="shared" si="106"/>
        <v>15150.74</v>
      </c>
      <c r="O2292" s="11" t="s">
        <v>8227</v>
      </c>
      <c r="P2292" s="13">
        <v>0</v>
      </c>
      <c r="Q2292" s="11" t="s">
        <v>6</v>
      </c>
      <c r="R2292" s="13">
        <v>0</v>
      </c>
      <c r="S2292" s="13">
        <v>0</v>
      </c>
      <c r="T2292" s="11" t="s">
        <v>7</v>
      </c>
      <c r="U2292" s="11" t="s">
        <v>8</v>
      </c>
      <c r="V2292" s="15">
        <v>0</v>
      </c>
      <c r="W2292" s="13">
        <v>0</v>
      </c>
      <c r="X2292" s="15">
        <v>0</v>
      </c>
      <c r="Y2292" s="15">
        <v>0</v>
      </c>
      <c r="Z2292" s="13">
        <v>0</v>
      </c>
      <c r="AA2292" s="15">
        <v>0</v>
      </c>
      <c r="AB2292" s="13">
        <v>0</v>
      </c>
      <c r="AC2292" s="15">
        <v>0</v>
      </c>
      <c r="AD2292" s="13">
        <v>0</v>
      </c>
      <c r="AE2292" s="15">
        <v>0</v>
      </c>
      <c r="AF2292" s="13">
        <v>0</v>
      </c>
      <c r="AG2292" s="15">
        <v>0</v>
      </c>
      <c r="AH2292" s="13">
        <v>0</v>
      </c>
      <c r="AI2292" s="15">
        <v>0</v>
      </c>
      <c r="AJ2292" s="11" t="s">
        <v>9</v>
      </c>
      <c r="AK2292" s="11" t="s">
        <v>8228</v>
      </c>
      <c r="AL2292" s="22">
        <f t="shared" si="105"/>
        <v>32</v>
      </c>
      <c r="AM2292" s="11" t="str">
        <f>VLOOKUP(O2292,Sheet2!$D$6:$E$14,2,FALSE)</f>
        <v>Consumables</v>
      </c>
      <c r="AN2292" s="11" t="str">
        <f>VLOOKUP(F2292,Sheet2!$E$15:$F$18,2,FALSE)</f>
        <v>CM</v>
      </c>
      <c r="AO2292" s="35" t="s">
        <v>14664</v>
      </c>
      <c r="AP2292">
        <f>MATCH(AN2292,Sheet2!$F$5:$F$18,0)</f>
        <v>13</v>
      </c>
      <c r="AQ2292">
        <f>MATCH(AO2292,Sheet2!$F$5:$K$5,0)</f>
        <v>2</v>
      </c>
      <c r="AR2292" s="33">
        <f>INDEX(Sheet2!$F$5:$K$18,OPaL!AP2292,OPaL!AQ2292)</f>
        <v>0</v>
      </c>
      <c r="AS2292" s="1">
        <f t="shared" si="107"/>
        <v>15150.74</v>
      </c>
    </row>
    <row r="2293" spans="1:45" x14ac:dyDescent="0.2">
      <c r="A2293" s="11" t="s">
        <v>2851</v>
      </c>
      <c r="B2293" s="11" t="s">
        <v>2852</v>
      </c>
      <c r="C2293" s="11" t="s">
        <v>11988</v>
      </c>
      <c r="D2293" s="21">
        <v>42947</v>
      </c>
      <c r="E2293" s="21" t="s">
        <v>9697</v>
      </c>
      <c r="F2293" s="21" t="s">
        <v>14659</v>
      </c>
      <c r="G2293" s="11" t="s">
        <v>2</v>
      </c>
      <c r="H2293" s="11" t="s">
        <v>16</v>
      </c>
      <c r="I2293" s="11" t="s">
        <v>4</v>
      </c>
      <c r="J2293" s="12">
        <v>1</v>
      </c>
      <c r="K2293" s="12">
        <v>15129.63</v>
      </c>
      <c r="L2293" s="12">
        <v>0</v>
      </c>
      <c r="M2293" s="12">
        <v>0</v>
      </c>
      <c r="N2293" s="12">
        <f t="shared" si="106"/>
        <v>15129.63</v>
      </c>
      <c r="O2293" s="11" t="s">
        <v>5</v>
      </c>
      <c r="P2293" s="13">
        <v>0</v>
      </c>
      <c r="Q2293" s="11" t="s">
        <v>6</v>
      </c>
      <c r="R2293" s="13">
        <v>0</v>
      </c>
      <c r="S2293" s="13">
        <v>0</v>
      </c>
      <c r="T2293" s="11" t="s">
        <v>7</v>
      </c>
      <c r="U2293" s="11" t="s">
        <v>8</v>
      </c>
      <c r="V2293" s="15">
        <v>0</v>
      </c>
      <c r="W2293" s="13">
        <v>0</v>
      </c>
      <c r="X2293" s="15">
        <v>0</v>
      </c>
      <c r="Y2293" s="15">
        <v>0</v>
      </c>
      <c r="Z2293" s="13">
        <v>0</v>
      </c>
      <c r="AA2293" s="15">
        <v>0</v>
      </c>
      <c r="AB2293" s="13">
        <v>0</v>
      </c>
      <c r="AC2293" s="15">
        <v>0</v>
      </c>
      <c r="AD2293" s="13">
        <v>0</v>
      </c>
      <c r="AE2293" s="15">
        <v>0</v>
      </c>
      <c r="AF2293" s="13">
        <v>0</v>
      </c>
      <c r="AG2293" s="15">
        <v>0</v>
      </c>
      <c r="AH2293" s="13">
        <v>0</v>
      </c>
      <c r="AI2293" s="15">
        <v>0</v>
      </c>
      <c r="AJ2293" s="11" t="s">
        <v>17</v>
      </c>
      <c r="AK2293" s="11" t="s">
        <v>13</v>
      </c>
      <c r="AL2293" s="22">
        <f t="shared" si="105"/>
        <v>2345</v>
      </c>
      <c r="AM2293" s="11" t="str">
        <f>VLOOKUP(O2293,Sheet2!$D$6:$E$14,2,FALSE)</f>
        <v>Spare parts</v>
      </c>
      <c r="AN2293" s="11" t="str">
        <f>VLOOKUP(F2293,Sheet2!$E$10:$F$13,2,FALSE)</f>
        <v>SPM</v>
      </c>
      <c r="AO2293" s="35" t="s">
        <v>14668</v>
      </c>
      <c r="AP2293">
        <f>MATCH(AN2293,Sheet2!$F$5:$F$18,0)</f>
        <v>6</v>
      </c>
      <c r="AQ2293">
        <f>MATCH(AO2293,Sheet2!$F$5:$K$5,0)</f>
        <v>6</v>
      </c>
      <c r="AR2293" s="33">
        <f>INDEX(Sheet2!$F$5:$K$18,OPaL!AP2293,OPaL!AQ2293)</f>
        <v>0.15</v>
      </c>
      <c r="AS2293" s="1">
        <f t="shared" si="107"/>
        <v>12860.1855</v>
      </c>
    </row>
    <row r="2294" spans="1:45" x14ac:dyDescent="0.2">
      <c r="A2294" s="11" t="s">
        <v>2196</v>
      </c>
      <c r="B2294" s="11" t="s">
        <v>2197</v>
      </c>
      <c r="C2294" s="11" t="s">
        <v>11989</v>
      </c>
      <c r="D2294" s="21">
        <v>44668</v>
      </c>
      <c r="E2294" s="21" t="s">
        <v>9731</v>
      </c>
      <c r="F2294" s="21" t="s">
        <v>14659</v>
      </c>
      <c r="G2294" s="11" t="s">
        <v>2</v>
      </c>
      <c r="H2294" s="11" t="s">
        <v>350</v>
      </c>
      <c r="I2294" s="11" t="s">
        <v>4</v>
      </c>
      <c r="J2294" s="13">
        <v>1</v>
      </c>
      <c r="K2294" s="12">
        <v>15120.01</v>
      </c>
      <c r="L2294" s="12">
        <v>0</v>
      </c>
      <c r="M2294" s="12">
        <v>0</v>
      </c>
      <c r="N2294" s="12">
        <f t="shared" si="106"/>
        <v>15120.01</v>
      </c>
      <c r="O2294" s="11" t="s">
        <v>5</v>
      </c>
      <c r="P2294" s="13">
        <v>0</v>
      </c>
      <c r="Q2294" s="11" t="s">
        <v>6</v>
      </c>
      <c r="R2294" s="13">
        <v>0</v>
      </c>
      <c r="S2294" s="13">
        <v>0</v>
      </c>
      <c r="T2294" s="11" t="s">
        <v>7</v>
      </c>
      <c r="U2294" s="11" t="s">
        <v>8</v>
      </c>
      <c r="V2294" s="15">
        <v>0</v>
      </c>
      <c r="W2294" s="13">
        <v>0</v>
      </c>
      <c r="X2294" s="15">
        <v>0</v>
      </c>
      <c r="Y2294" s="15">
        <v>0</v>
      </c>
      <c r="Z2294" s="13">
        <v>0</v>
      </c>
      <c r="AA2294" s="15">
        <v>0</v>
      </c>
      <c r="AB2294" s="13">
        <v>0</v>
      </c>
      <c r="AC2294" s="15">
        <v>0</v>
      </c>
      <c r="AD2294" s="13">
        <v>0</v>
      </c>
      <c r="AE2294" s="15">
        <v>0</v>
      </c>
      <c r="AF2294" s="13">
        <v>0</v>
      </c>
      <c r="AG2294" s="15">
        <v>0</v>
      </c>
      <c r="AH2294" s="13">
        <v>0</v>
      </c>
      <c r="AI2294" s="15">
        <v>0</v>
      </c>
      <c r="AJ2294" s="11" t="s">
        <v>352</v>
      </c>
      <c r="AK2294" s="11" t="s">
        <v>13</v>
      </c>
      <c r="AL2294" s="22">
        <f t="shared" si="105"/>
        <v>624</v>
      </c>
      <c r="AM2294" s="11" t="str">
        <f>VLOOKUP(O2294,Sheet2!$D$6:$E$14,2,FALSE)</f>
        <v>Spare parts</v>
      </c>
      <c r="AN2294" s="11" t="str">
        <f>VLOOKUP(F2294,Sheet2!$E$10:$F$13,2,FALSE)</f>
        <v>SPM</v>
      </c>
      <c r="AO2294" s="35" t="s">
        <v>14668</v>
      </c>
      <c r="AP2294">
        <f>MATCH(AN2294,Sheet2!$F$5:$F$18,0)</f>
        <v>6</v>
      </c>
      <c r="AQ2294">
        <f>MATCH(AO2294,Sheet2!$F$5:$K$5,0)</f>
        <v>6</v>
      </c>
      <c r="AR2294" s="33">
        <f>INDEX(Sheet2!$F$5:$K$18,OPaL!AP2294,OPaL!AQ2294)</f>
        <v>0.15</v>
      </c>
      <c r="AS2294" s="1">
        <f t="shared" si="107"/>
        <v>12852.0085</v>
      </c>
    </row>
    <row r="2295" spans="1:45" x14ac:dyDescent="0.2">
      <c r="A2295" s="11" t="s">
        <v>8906</v>
      </c>
      <c r="B2295" s="11" t="s">
        <v>8907</v>
      </c>
      <c r="C2295" s="11" t="s">
        <v>11990</v>
      </c>
      <c r="D2295" s="21">
        <v>45189</v>
      </c>
      <c r="E2295" s="21" t="s">
        <v>9739</v>
      </c>
      <c r="F2295" s="21" t="s">
        <v>14659</v>
      </c>
      <c r="G2295" s="11" t="s">
        <v>2</v>
      </c>
      <c r="H2295" s="11" t="s">
        <v>350</v>
      </c>
      <c r="I2295" s="11" t="s">
        <v>4</v>
      </c>
      <c r="J2295" s="13">
        <v>55</v>
      </c>
      <c r="K2295" s="12">
        <v>15095.33</v>
      </c>
      <c r="L2295" s="12">
        <v>0</v>
      </c>
      <c r="M2295" s="12">
        <v>0</v>
      </c>
      <c r="N2295" s="12">
        <f t="shared" si="106"/>
        <v>15095.33</v>
      </c>
      <c r="O2295" s="11" t="s">
        <v>8227</v>
      </c>
      <c r="P2295" s="13">
        <v>0</v>
      </c>
      <c r="Q2295" s="11" t="s">
        <v>6</v>
      </c>
      <c r="R2295" s="13">
        <v>0</v>
      </c>
      <c r="S2295" s="13">
        <v>0</v>
      </c>
      <c r="T2295" s="11" t="s">
        <v>7</v>
      </c>
      <c r="U2295" s="11" t="s">
        <v>8</v>
      </c>
      <c r="V2295" s="15">
        <v>0</v>
      </c>
      <c r="W2295" s="13">
        <v>0</v>
      </c>
      <c r="X2295" s="15">
        <v>0</v>
      </c>
      <c r="Y2295" s="15">
        <v>0</v>
      </c>
      <c r="Z2295" s="13">
        <v>0</v>
      </c>
      <c r="AA2295" s="15">
        <v>0</v>
      </c>
      <c r="AB2295" s="13">
        <v>0</v>
      </c>
      <c r="AC2295" s="15">
        <v>0</v>
      </c>
      <c r="AD2295" s="13">
        <v>0</v>
      </c>
      <c r="AE2295" s="15">
        <v>0</v>
      </c>
      <c r="AF2295" s="13">
        <v>0</v>
      </c>
      <c r="AG2295" s="15">
        <v>0</v>
      </c>
      <c r="AH2295" s="13">
        <v>0</v>
      </c>
      <c r="AI2295" s="15">
        <v>0</v>
      </c>
      <c r="AJ2295" s="11" t="s">
        <v>352</v>
      </c>
      <c r="AK2295" s="11" t="s">
        <v>8228</v>
      </c>
      <c r="AL2295" s="22">
        <f t="shared" si="105"/>
        <v>103</v>
      </c>
      <c r="AM2295" s="11" t="str">
        <f>VLOOKUP(O2295,Sheet2!$D$6:$E$14,2,FALSE)</f>
        <v>Consumables</v>
      </c>
      <c r="AN2295" s="11" t="str">
        <f>VLOOKUP(F2295,Sheet2!$E$15:$F$18,2,FALSE)</f>
        <v>CM</v>
      </c>
      <c r="AO2295" s="35" t="s">
        <v>14665</v>
      </c>
      <c r="AP2295">
        <f>MATCH(AN2295,Sheet2!$F$5:$F$18,0)</f>
        <v>13</v>
      </c>
      <c r="AQ2295">
        <f>MATCH(AO2295,Sheet2!$F$5:$K$5,0)</f>
        <v>3</v>
      </c>
      <c r="AR2295" s="33">
        <f>INDEX(Sheet2!$F$5:$K$18,OPaL!AP2295,OPaL!AQ2295)</f>
        <v>0</v>
      </c>
      <c r="AS2295" s="1">
        <f t="shared" si="107"/>
        <v>15095.33</v>
      </c>
    </row>
    <row r="2296" spans="1:45" x14ac:dyDescent="0.2">
      <c r="A2296" s="11" t="s">
        <v>9174</v>
      </c>
      <c r="B2296" s="11" t="s">
        <v>9175</v>
      </c>
      <c r="C2296" s="11" t="s">
        <v>11991</v>
      </c>
      <c r="D2296" s="21">
        <v>45161</v>
      </c>
      <c r="E2296" s="21" t="s">
        <v>9752</v>
      </c>
      <c r="F2296" s="21" t="s">
        <v>14659</v>
      </c>
      <c r="G2296" s="11" t="s">
        <v>2</v>
      </c>
      <c r="H2296" s="11" t="s">
        <v>16</v>
      </c>
      <c r="I2296" s="11" t="s">
        <v>4</v>
      </c>
      <c r="J2296" s="13">
        <v>17</v>
      </c>
      <c r="K2296" s="12">
        <v>15095.24</v>
      </c>
      <c r="L2296" s="12">
        <v>0</v>
      </c>
      <c r="M2296" s="12">
        <v>0</v>
      </c>
      <c r="N2296" s="12">
        <f t="shared" si="106"/>
        <v>15095.24</v>
      </c>
      <c r="O2296" s="11" t="s">
        <v>8227</v>
      </c>
      <c r="P2296" s="13">
        <v>0</v>
      </c>
      <c r="Q2296" s="11" t="s">
        <v>6</v>
      </c>
      <c r="R2296" s="13">
        <v>0</v>
      </c>
      <c r="S2296" s="13">
        <v>0</v>
      </c>
      <c r="T2296" s="11" t="s">
        <v>7</v>
      </c>
      <c r="U2296" s="11" t="s">
        <v>8</v>
      </c>
      <c r="V2296" s="15">
        <v>0</v>
      </c>
      <c r="W2296" s="13">
        <v>0</v>
      </c>
      <c r="X2296" s="15">
        <v>0</v>
      </c>
      <c r="Y2296" s="15">
        <v>0</v>
      </c>
      <c r="Z2296" s="13">
        <v>0</v>
      </c>
      <c r="AA2296" s="15">
        <v>0</v>
      </c>
      <c r="AB2296" s="13">
        <v>0</v>
      </c>
      <c r="AC2296" s="15">
        <v>0</v>
      </c>
      <c r="AD2296" s="13">
        <v>0</v>
      </c>
      <c r="AE2296" s="15">
        <v>0</v>
      </c>
      <c r="AF2296" s="13">
        <v>0</v>
      </c>
      <c r="AG2296" s="15">
        <v>0</v>
      </c>
      <c r="AH2296" s="13">
        <v>0</v>
      </c>
      <c r="AI2296" s="15">
        <v>0</v>
      </c>
      <c r="AJ2296" s="11" t="s">
        <v>17</v>
      </c>
      <c r="AK2296" s="11" t="s">
        <v>8228</v>
      </c>
      <c r="AL2296" s="22">
        <f t="shared" si="105"/>
        <v>131</v>
      </c>
      <c r="AM2296" s="11" t="str">
        <f>VLOOKUP(O2296,Sheet2!$D$6:$E$14,2,FALSE)</f>
        <v>Consumables</v>
      </c>
      <c r="AN2296" s="11" t="str">
        <f>VLOOKUP(F2296,Sheet2!$E$15:$F$18,2,FALSE)</f>
        <v>CM</v>
      </c>
      <c r="AO2296" s="35" t="s">
        <v>14665</v>
      </c>
      <c r="AP2296">
        <f>MATCH(AN2296,Sheet2!$F$5:$F$18,0)</f>
        <v>13</v>
      </c>
      <c r="AQ2296">
        <f>MATCH(AO2296,Sheet2!$F$5:$K$5,0)</f>
        <v>3</v>
      </c>
      <c r="AR2296" s="33">
        <f>INDEX(Sheet2!$F$5:$K$18,OPaL!AP2296,OPaL!AQ2296)</f>
        <v>0</v>
      </c>
      <c r="AS2296" s="1">
        <f t="shared" si="107"/>
        <v>15095.24</v>
      </c>
    </row>
    <row r="2297" spans="1:45" x14ac:dyDescent="0.2">
      <c r="A2297" s="11" t="s">
        <v>9516</v>
      </c>
      <c r="B2297" s="11" t="s">
        <v>9517</v>
      </c>
      <c r="C2297" s="11" t="s">
        <v>11992</v>
      </c>
      <c r="D2297" s="21">
        <v>44420</v>
      </c>
      <c r="E2297" s="21" t="s">
        <v>9697</v>
      </c>
      <c r="F2297" s="21" t="s">
        <v>14659</v>
      </c>
      <c r="G2297" s="11" t="s">
        <v>2</v>
      </c>
      <c r="H2297" s="11" t="s">
        <v>3</v>
      </c>
      <c r="I2297" s="11" t="s">
        <v>4</v>
      </c>
      <c r="J2297" s="12">
        <v>1</v>
      </c>
      <c r="K2297" s="12">
        <v>15093.42</v>
      </c>
      <c r="L2297" s="12">
        <v>0</v>
      </c>
      <c r="M2297" s="12">
        <v>0</v>
      </c>
      <c r="N2297" s="12">
        <f t="shared" si="106"/>
        <v>15093.42</v>
      </c>
      <c r="O2297" s="11" t="s">
        <v>8227</v>
      </c>
      <c r="P2297" s="13">
        <v>0</v>
      </c>
      <c r="Q2297" s="11" t="s">
        <v>6</v>
      </c>
      <c r="R2297" s="13">
        <v>0</v>
      </c>
      <c r="S2297" s="13">
        <v>0</v>
      </c>
      <c r="T2297" s="11" t="s">
        <v>7</v>
      </c>
      <c r="U2297" s="11" t="s">
        <v>8</v>
      </c>
      <c r="V2297" s="15">
        <v>0</v>
      </c>
      <c r="W2297" s="13">
        <v>0</v>
      </c>
      <c r="X2297" s="15">
        <v>0</v>
      </c>
      <c r="Y2297" s="15">
        <v>0</v>
      </c>
      <c r="Z2297" s="13">
        <v>0</v>
      </c>
      <c r="AA2297" s="15">
        <v>0</v>
      </c>
      <c r="AB2297" s="13">
        <v>0</v>
      </c>
      <c r="AC2297" s="15">
        <v>0</v>
      </c>
      <c r="AD2297" s="13">
        <v>0</v>
      </c>
      <c r="AE2297" s="15">
        <v>0</v>
      </c>
      <c r="AF2297" s="13">
        <v>0</v>
      </c>
      <c r="AG2297" s="15">
        <v>0</v>
      </c>
      <c r="AH2297" s="13">
        <v>0</v>
      </c>
      <c r="AI2297" s="15">
        <v>0</v>
      </c>
      <c r="AJ2297" s="11" t="s">
        <v>9</v>
      </c>
      <c r="AK2297" s="11" t="s">
        <v>8228</v>
      </c>
      <c r="AL2297" s="22">
        <f t="shared" si="105"/>
        <v>872</v>
      </c>
      <c r="AM2297" s="11" t="str">
        <f>VLOOKUP(O2297,Sheet2!$D$6:$E$14,2,FALSE)</f>
        <v>Consumables</v>
      </c>
      <c r="AN2297" s="11" t="str">
        <f>VLOOKUP(F2297,Sheet2!$E$15:$F$18,2,FALSE)</f>
        <v>CM</v>
      </c>
      <c r="AO2297" s="35" t="s">
        <v>14668</v>
      </c>
      <c r="AP2297">
        <f>MATCH(AN2297,Sheet2!$F$5:$F$18,0)</f>
        <v>13</v>
      </c>
      <c r="AQ2297">
        <f>MATCH(AO2297,Sheet2!$F$5:$K$5,0)</f>
        <v>6</v>
      </c>
      <c r="AR2297" s="33">
        <f>INDEX(Sheet2!$F$5:$K$18,OPaL!AP2297,OPaL!AQ2297)</f>
        <v>0.2</v>
      </c>
      <c r="AS2297" s="1">
        <f t="shared" si="107"/>
        <v>12074.736000000001</v>
      </c>
    </row>
    <row r="2298" spans="1:45" x14ac:dyDescent="0.2">
      <c r="A2298" s="11" t="s">
        <v>9530</v>
      </c>
      <c r="B2298" s="11" t="s">
        <v>9531</v>
      </c>
      <c r="C2298" s="11" t="s">
        <v>11993</v>
      </c>
      <c r="D2298" s="21">
        <v>44420</v>
      </c>
      <c r="E2298" s="21" t="s">
        <v>9697</v>
      </c>
      <c r="F2298" s="21" t="s">
        <v>14659</v>
      </c>
      <c r="G2298" s="11" t="s">
        <v>2</v>
      </c>
      <c r="H2298" s="11" t="s">
        <v>3</v>
      </c>
      <c r="I2298" s="11" t="s">
        <v>4</v>
      </c>
      <c r="J2298" s="12">
        <v>1</v>
      </c>
      <c r="K2298" s="12">
        <v>15093.42</v>
      </c>
      <c r="L2298" s="12">
        <v>0</v>
      </c>
      <c r="M2298" s="12">
        <v>0</v>
      </c>
      <c r="N2298" s="12">
        <f t="shared" si="106"/>
        <v>15093.42</v>
      </c>
      <c r="O2298" s="11" t="s">
        <v>8227</v>
      </c>
      <c r="P2298" s="13">
        <v>0</v>
      </c>
      <c r="Q2298" s="11" t="s">
        <v>6</v>
      </c>
      <c r="R2298" s="13">
        <v>0</v>
      </c>
      <c r="S2298" s="13">
        <v>0</v>
      </c>
      <c r="T2298" s="11" t="s">
        <v>7</v>
      </c>
      <c r="U2298" s="11" t="s">
        <v>8</v>
      </c>
      <c r="V2298" s="15">
        <v>0</v>
      </c>
      <c r="W2298" s="13">
        <v>0</v>
      </c>
      <c r="X2298" s="15">
        <v>0</v>
      </c>
      <c r="Y2298" s="15">
        <v>0</v>
      </c>
      <c r="Z2298" s="13">
        <v>0</v>
      </c>
      <c r="AA2298" s="15">
        <v>0</v>
      </c>
      <c r="AB2298" s="13">
        <v>0</v>
      </c>
      <c r="AC2298" s="15">
        <v>0</v>
      </c>
      <c r="AD2298" s="13">
        <v>0</v>
      </c>
      <c r="AE2298" s="15">
        <v>0</v>
      </c>
      <c r="AF2298" s="13">
        <v>0</v>
      </c>
      <c r="AG2298" s="15">
        <v>0</v>
      </c>
      <c r="AH2298" s="13">
        <v>0</v>
      </c>
      <c r="AI2298" s="15">
        <v>0</v>
      </c>
      <c r="AJ2298" s="11" t="s">
        <v>9</v>
      </c>
      <c r="AK2298" s="11" t="s">
        <v>8228</v>
      </c>
      <c r="AL2298" s="22">
        <f t="shared" si="105"/>
        <v>872</v>
      </c>
      <c r="AM2298" s="11" t="str">
        <f>VLOOKUP(O2298,Sheet2!$D$6:$E$14,2,FALSE)</f>
        <v>Consumables</v>
      </c>
      <c r="AN2298" s="11" t="str">
        <f>VLOOKUP(F2298,Sheet2!$E$15:$F$18,2,FALSE)</f>
        <v>CM</v>
      </c>
      <c r="AO2298" s="35" t="s">
        <v>14668</v>
      </c>
      <c r="AP2298">
        <f>MATCH(AN2298,Sheet2!$F$5:$F$18,0)</f>
        <v>13</v>
      </c>
      <c r="AQ2298">
        <f>MATCH(AO2298,Sheet2!$F$5:$K$5,0)</f>
        <v>6</v>
      </c>
      <c r="AR2298" s="33">
        <f>INDEX(Sheet2!$F$5:$K$18,OPaL!AP2298,OPaL!AQ2298)</f>
        <v>0.2</v>
      </c>
      <c r="AS2298" s="1">
        <f t="shared" si="107"/>
        <v>12074.736000000001</v>
      </c>
    </row>
    <row r="2299" spans="1:45" x14ac:dyDescent="0.2">
      <c r="A2299" s="11" t="s">
        <v>8954</v>
      </c>
      <c r="B2299" s="11" t="s">
        <v>8955</v>
      </c>
      <c r="C2299" s="11" t="s">
        <v>11994</v>
      </c>
      <c r="D2299" s="21">
        <v>45055</v>
      </c>
      <c r="E2299" s="21" t="s">
        <v>9739</v>
      </c>
      <c r="F2299" s="21" t="s">
        <v>14659</v>
      </c>
      <c r="G2299" s="11" t="s">
        <v>2</v>
      </c>
      <c r="H2299" s="11" t="s">
        <v>16</v>
      </c>
      <c r="I2299" s="11" t="s">
        <v>4</v>
      </c>
      <c r="J2299" s="13">
        <v>6</v>
      </c>
      <c r="K2299" s="12">
        <v>15066.29</v>
      </c>
      <c r="L2299" s="12">
        <v>0</v>
      </c>
      <c r="M2299" s="12">
        <v>0</v>
      </c>
      <c r="N2299" s="12">
        <f t="shared" si="106"/>
        <v>15066.29</v>
      </c>
      <c r="O2299" s="11" t="s">
        <v>8227</v>
      </c>
      <c r="P2299" s="13">
        <v>0</v>
      </c>
      <c r="Q2299" s="11" t="s">
        <v>6</v>
      </c>
      <c r="R2299" s="13">
        <v>0</v>
      </c>
      <c r="S2299" s="13">
        <v>0</v>
      </c>
      <c r="T2299" s="11" t="s">
        <v>7</v>
      </c>
      <c r="U2299" s="11" t="s">
        <v>8</v>
      </c>
      <c r="V2299" s="15">
        <v>0</v>
      </c>
      <c r="W2299" s="13">
        <v>0</v>
      </c>
      <c r="X2299" s="15">
        <v>0</v>
      </c>
      <c r="Y2299" s="15">
        <v>0</v>
      </c>
      <c r="Z2299" s="13">
        <v>0</v>
      </c>
      <c r="AA2299" s="15">
        <v>0</v>
      </c>
      <c r="AB2299" s="13">
        <v>0</v>
      </c>
      <c r="AC2299" s="15">
        <v>0</v>
      </c>
      <c r="AD2299" s="13">
        <v>0</v>
      </c>
      <c r="AE2299" s="15">
        <v>0</v>
      </c>
      <c r="AF2299" s="13">
        <v>0</v>
      </c>
      <c r="AG2299" s="15">
        <v>0</v>
      </c>
      <c r="AH2299" s="13">
        <v>0</v>
      </c>
      <c r="AI2299" s="15">
        <v>0</v>
      </c>
      <c r="AJ2299" s="11" t="s">
        <v>17</v>
      </c>
      <c r="AK2299" s="11" t="s">
        <v>8228</v>
      </c>
      <c r="AL2299" s="22">
        <f t="shared" si="105"/>
        <v>237</v>
      </c>
      <c r="AM2299" s="11" t="str">
        <f>VLOOKUP(O2299,Sheet2!$D$6:$E$14,2,FALSE)</f>
        <v>Consumables</v>
      </c>
      <c r="AN2299" s="11" t="str">
        <f>VLOOKUP(F2299,Sheet2!$E$15:$F$18,2,FALSE)</f>
        <v>CM</v>
      </c>
      <c r="AO2299" s="35" t="s">
        <v>14666</v>
      </c>
      <c r="AP2299">
        <f>MATCH(AN2299,Sheet2!$F$5:$F$18,0)</f>
        <v>13</v>
      </c>
      <c r="AQ2299">
        <f>MATCH(AO2299,Sheet2!$F$5:$K$5,0)</f>
        <v>4</v>
      </c>
      <c r="AR2299" s="33">
        <f>INDEX(Sheet2!$F$5:$K$18,OPaL!AP2299,OPaL!AQ2299)</f>
        <v>0.05</v>
      </c>
      <c r="AS2299" s="1">
        <f t="shared" si="107"/>
        <v>14312.9755</v>
      </c>
    </row>
    <row r="2300" spans="1:45" x14ac:dyDescent="0.2">
      <c r="A2300" s="11" t="s">
        <v>2124</v>
      </c>
      <c r="B2300" s="11" t="s">
        <v>2125</v>
      </c>
      <c r="C2300" s="11" t="s">
        <v>11995</v>
      </c>
      <c r="D2300" s="21">
        <v>42642</v>
      </c>
      <c r="E2300" s="21" t="s">
        <v>9697</v>
      </c>
      <c r="F2300" s="21" t="s">
        <v>14658</v>
      </c>
      <c r="G2300" s="11" t="s">
        <v>2</v>
      </c>
      <c r="H2300" s="11" t="s">
        <v>3</v>
      </c>
      <c r="I2300" s="11" t="s">
        <v>4</v>
      </c>
      <c r="J2300" s="12">
        <v>14</v>
      </c>
      <c r="K2300" s="12">
        <v>15039.76</v>
      </c>
      <c r="L2300" s="12">
        <v>0</v>
      </c>
      <c r="M2300" s="12">
        <v>0</v>
      </c>
      <c r="N2300" s="12">
        <f t="shared" si="106"/>
        <v>15039.76</v>
      </c>
      <c r="O2300" s="11" t="s">
        <v>5</v>
      </c>
      <c r="P2300" s="13">
        <v>0</v>
      </c>
      <c r="Q2300" s="11" t="s">
        <v>6</v>
      </c>
      <c r="R2300" s="13">
        <v>0</v>
      </c>
      <c r="S2300" s="13">
        <v>0</v>
      </c>
      <c r="T2300" s="11" t="s">
        <v>7</v>
      </c>
      <c r="U2300" s="11" t="s">
        <v>8</v>
      </c>
      <c r="V2300" s="15">
        <v>0</v>
      </c>
      <c r="W2300" s="13">
        <v>0</v>
      </c>
      <c r="X2300" s="15">
        <v>0</v>
      </c>
      <c r="Y2300" s="15">
        <v>0</v>
      </c>
      <c r="Z2300" s="13">
        <v>0</v>
      </c>
      <c r="AA2300" s="15">
        <v>0</v>
      </c>
      <c r="AB2300" s="13">
        <v>0</v>
      </c>
      <c r="AC2300" s="15">
        <v>0</v>
      </c>
      <c r="AD2300" s="13">
        <v>0</v>
      </c>
      <c r="AE2300" s="15">
        <v>0</v>
      </c>
      <c r="AF2300" s="13">
        <v>0</v>
      </c>
      <c r="AG2300" s="15">
        <v>0</v>
      </c>
      <c r="AH2300" s="13">
        <v>0</v>
      </c>
      <c r="AI2300" s="15">
        <v>0</v>
      </c>
      <c r="AJ2300" s="11" t="s">
        <v>9</v>
      </c>
      <c r="AK2300" s="11" t="s">
        <v>13</v>
      </c>
      <c r="AL2300" s="22">
        <f t="shared" si="105"/>
        <v>2650</v>
      </c>
      <c r="AM2300" s="11" t="str">
        <f>VLOOKUP(O2300,Sheet2!$D$6:$E$14,2,FALSE)</f>
        <v>Spare parts</v>
      </c>
      <c r="AN2300" s="11" t="str">
        <f>VLOOKUP(F2300,Sheet2!$E$10:$F$13,2,FALSE)</f>
        <v>SPE</v>
      </c>
      <c r="AO2300" s="35" t="s">
        <v>14668</v>
      </c>
      <c r="AP2300">
        <f>MATCH(AN2300,Sheet2!$F$5:$F$18,0)</f>
        <v>7</v>
      </c>
      <c r="AQ2300">
        <f>MATCH(AO2300,Sheet2!$F$5:$K$5,0)</f>
        <v>6</v>
      </c>
      <c r="AR2300" s="33">
        <f>INDEX(Sheet2!$F$5:$K$18,OPaL!AP2300,OPaL!AQ2300)</f>
        <v>0.15</v>
      </c>
      <c r="AS2300" s="1">
        <f t="shared" si="107"/>
        <v>12783.796</v>
      </c>
    </row>
    <row r="2301" spans="1:45" x14ac:dyDescent="0.2">
      <c r="A2301" s="11" t="s">
        <v>7019</v>
      </c>
      <c r="B2301" s="11" t="s">
        <v>7020</v>
      </c>
      <c r="C2301" s="11" t="s">
        <v>11996</v>
      </c>
      <c r="D2301" s="21">
        <v>43150</v>
      </c>
      <c r="E2301" s="21"/>
      <c r="F2301" s="21" t="s">
        <v>14659</v>
      </c>
      <c r="G2301" s="11" t="s">
        <v>2</v>
      </c>
      <c r="H2301" s="11" t="s">
        <v>3</v>
      </c>
      <c r="I2301" s="11" t="s">
        <v>4</v>
      </c>
      <c r="J2301" s="13">
        <v>2</v>
      </c>
      <c r="K2301" s="12">
        <v>15000</v>
      </c>
      <c r="L2301" s="12">
        <v>0</v>
      </c>
      <c r="M2301" s="12">
        <v>0</v>
      </c>
      <c r="N2301" s="12">
        <f t="shared" si="106"/>
        <v>15000</v>
      </c>
      <c r="O2301" s="11" t="s">
        <v>5</v>
      </c>
      <c r="P2301" s="13">
        <v>0</v>
      </c>
      <c r="Q2301" s="11" t="s">
        <v>6</v>
      </c>
      <c r="R2301" s="13">
        <v>0</v>
      </c>
      <c r="S2301" s="13">
        <v>0</v>
      </c>
      <c r="T2301" s="11" t="s">
        <v>7</v>
      </c>
      <c r="U2301" s="11" t="s">
        <v>8</v>
      </c>
      <c r="V2301" s="15">
        <v>0</v>
      </c>
      <c r="W2301" s="13">
        <v>0</v>
      </c>
      <c r="X2301" s="15">
        <v>0</v>
      </c>
      <c r="Y2301" s="15">
        <v>0</v>
      </c>
      <c r="Z2301" s="13">
        <v>0</v>
      </c>
      <c r="AA2301" s="15">
        <v>0</v>
      </c>
      <c r="AB2301" s="13">
        <v>0</v>
      </c>
      <c r="AC2301" s="15">
        <v>0</v>
      </c>
      <c r="AD2301" s="13">
        <v>0</v>
      </c>
      <c r="AE2301" s="15">
        <v>0</v>
      </c>
      <c r="AF2301" s="13">
        <v>0</v>
      </c>
      <c r="AG2301" s="15">
        <v>0</v>
      </c>
      <c r="AH2301" s="13">
        <v>0</v>
      </c>
      <c r="AI2301" s="15">
        <v>0</v>
      </c>
      <c r="AJ2301" s="11" t="s">
        <v>9</v>
      </c>
      <c r="AK2301" s="11" t="s">
        <v>13</v>
      </c>
      <c r="AL2301" s="22">
        <f t="shared" si="105"/>
        <v>2142</v>
      </c>
      <c r="AM2301" s="11" t="str">
        <f>VLOOKUP(O2301,Sheet2!$D$6:$E$14,2,FALSE)</f>
        <v>Spare parts</v>
      </c>
      <c r="AN2301" s="11" t="str">
        <f>VLOOKUP(F2301,Sheet2!$E$10:$F$13,2,FALSE)</f>
        <v>SPM</v>
      </c>
      <c r="AO2301" s="35" t="s">
        <v>14668</v>
      </c>
      <c r="AP2301">
        <f>MATCH(AN2301,Sheet2!$F$5:$F$18,0)</f>
        <v>6</v>
      </c>
      <c r="AQ2301">
        <f>MATCH(AO2301,Sheet2!$F$5:$K$5,0)</f>
        <v>6</v>
      </c>
      <c r="AR2301" s="33">
        <f>INDEX(Sheet2!$F$5:$K$18,OPaL!AP2301,OPaL!AQ2301)</f>
        <v>0.15</v>
      </c>
      <c r="AS2301" s="1">
        <f t="shared" si="107"/>
        <v>12750</v>
      </c>
    </row>
    <row r="2302" spans="1:45" x14ac:dyDescent="0.2">
      <c r="A2302" s="11" t="s">
        <v>6823</v>
      </c>
      <c r="B2302" s="11" t="s">
        <v>6824</v>
      </c>
      <c r="C2302" s="11" t="s">
        <v>11997</v>
      </c>
      <c r="D2302" s="21">
        <v>42916</v>
      </c>
      <c r="E2302" s="21" t="s">
        <v>9697</v>
      </c>
      <c r="F2302" s="21" t="s">
        <v>14659</v>
      </c>
      <c r="G2302" s="11" t="s">
        <v>2</v>
      </c>
      <c r="H2302" s="11" t="s">
        <v>16</v>
      </c>
      <c r="I2302" s="11" t="s">
        <v>4</v>
      </c>
      <c r="J2302" s="13">
        <v>1</v>
      </c>
      <c r="K2302" s="12">
        <v>14984.63</v>
      </c>
      <c r="L2302" s="12">
        <v>0</v>
      </c>
      <c r="M2302" s="12">
        <v>0</v>
      </c>
      <c r="N2302" s="12">
        <f t="shared" si="106"/>
        <v>14984.63</v>
      </c>
      <c r="O2302" s="11" t="s">
        <v>5</v>
      </c>
      <c r="P2302" s="13">
        <v>0</v>
      </c>
      <c r="Q2302" s="11" t="s">
        <v>6</v>
      </c>
      <c r="R2302" s="13">
        <v>0</v>
      </c>
      <c r="S2302" s="13">
        <v>0</v>
      </c>
      <c r="T2302" s="11" t="s">
        <v>7</v>
      </c>
      <c r="U2302" s="11" t="s">
        <v>8</v>
      </c>
      <c r="V2302" s="15">
        <v>0</v>
      </c>
      <c r="W2302" s="13">
        <v>0</v>
      </c>
      <c r="X2302" s="15">
        <v>0</v>
      </c>
      <c r="Y2302" s="15">
        <v>0</v>
      </c>
      <c r="Z2302" s="13">
        <v>0</v>
      </c>
      <c r="AA2302" s="15">
        <v>0</v>
      </c>
      <c r="AB2302" s="13">
        <v>0</v>
      </c>
      <c r="AC2302" s="15">
        <v>0</v>
      </c>
      <c r="AD2302" s="13">
        <v>0</v>
      </c>
      <c r="AE2302" s="15">
        <v>0</v>
      </c>
      <c r="AF2302" s="13">
        <v>0</v>
      </c>
      <c r="AG2302" s="15">
        <v>0</v>
      </c>
      <c r="AH2302" s="13">
        <v>0</v>
      </c>
      <c r="AI2302" s="15">
        <v>0</v>
      </c>
      <c r="AJ2302" s="11" t="s">
        <v>17</v>
      </c>
      <c r="AK2302" s="11" t="s">
        <v>13</v>
      </c>
      <c r="AL2302" s="22">
        <f t="shared" si="105"/>
        <v>2376</v>
      </c>
      <c r="AM2302" s="11" t="str">
        <f>VLOOKUP(O2302,Sheet2!$D$6:$E$14,2,FALSE)</f>
        <v>Spare parts</v>
      </c>
      <c r="AN2302" s="11" t="str">
        <f>VLOOKUP(F2302,Sheet2!$E$10:$F$13,2,FALSE)</f>
        <v>SPM</v>
      </c>
      <c r="AO2302" s="35" t="s">
        <v>14668</v>
      </c>
      <c r="AP2302">
        <f>MATCH(AN2302,Sheet2!$F$5:$F$18,0)</f>
        <v>6</v>
      </c>
      <c r="AQ2302">
        <f>MATCH(AO2302,Sheet2!$F$5:$K$5,0)</f>
        <v>6</v>
      </c>
      <c r="AR2302" s="33">
        <f>INDEX(Sheet2!$F$5:$K$18,OPaL!AP2302,OPaL!AQ2302)</f>
        <v>0.15</v>
      </c>
      <c r="AS2302" s="1">
        <f t="shared" si="107"/>
        <v>12736.9355</v>
      </c>
    </row>
    <row r="2303" spans="1:45" x14ac:dyDescent="0.2">
      <c r="A2303" s="11" t="s">
        <v>2200</v>
      </c>
      <c r="B2303" s="11" t="s">
        <v>2201</v>
      </c>
      <c r="C2303" s="11" t="s">
        <v>11998</v>
      </c>
      <c r="D2303" s="21">
        <v>45024</v>
      </c>
      <c r="E2303" s="21" t="s">
        <v>9731</v>
      </c>
      <c r="F2303" s="21" t="s">
        <v>14659</v>
      </c>
      <c r="G2303" s="11" t="s">
        <v>2</v>
      </c>
      <c r="H2303" s="11" t="s">
        <v>350</v>
      </c>
      <c r="I2303" s="11" t="s">
        <v>4</v>
      </c>
      <c r="J2303" s="13">
        <v>14</v>
      </c>
      <c r="K2303" s="12">
        <v>14961.69</v>
      </c>
      <c r="L2303" s="12">
        <v>0</v>
      </c>
      <c r="M2303" s="12">
        <v>0</v>
      </c>
      <c r="N2303" s="12">
        <f t="shared" si="106"/>
        <v>14961.69</v>
      </c>
      <c r="O2303" s="11" t="s">
        <v>5</v>
      </c>
      <c r="P2303" s="13">
        <v>0</v>
      </c>
      <c r="Q2303" s="11" t="s">
        <v>6</v>
      </c>
      <c r="R2303" s="13">
        <v>0</v>
      </c>
      <c r="S2303" s="13">
        <v>0</v>
      </c>
      <c r="T2303" s="11" t="s">
        <v>7</v>
      </c>
      <c r="U2303" s="11" t="s">
        <v>8</v>
      </c>
      <c r="V2303" s="15">
        <v>0</v>
      </c>
      <c r="W2303" s="13">
        <v>0</v>
      </c>
      <c r="X2303" s="15">
        <v>0</v>
      </c>
      <c r="Y2303" s="15">
        <v>0</v>
      </c>
      <c r="Z2303" s="13">
        <v>0</v>
      </c>
      <c r="AA2303" s="15">
        <v>0</v>
      </c>
      <c r="AB2303" s="13">
        <v>0</v>
      </c>
      <c r="AC2303" s="15">
        <v>0</v>
      </c>
      <c r="AD2303" s="13">
        <v>0</v>
      </c>
      <c r="AE2303" s="15">
        <v>0</v>
      </c>
      <c r="AF2303" s="13">
        <v>0</v>
      </c>
      <c r="AG2303" s="15">
        <v>0</v>
      </c>
      <c r="AH2303" s="13">
        <v>0</v>
      </c>
      <c r="AI2303" s="15">
        <v>0</v>
      </c>
      <c r="AJ2303" s="11" t="s">
        <v>352</v>
      </c>
      <c r="AK2303" s="11" t="s">
        <v>13</v>
      </c>
      <c r="AL2303" s="22">
        <f t="shared" si="105"/>
        <v>268</v>
      </c>
      <c r="AM2303" s="11" t="str">
        <f>VLOOKUP(O2303,Sheet2!$D$6:$E$14,2,FALSE)</f>
        <v>Spare parts</v>
      </c>
      <c r="AN2303" s="11" t="str">
        <f>VLOOKUP(F2303,Sheet2!$E$10:$F$13,2,FALSE)</f>
        <v>SPM</v>
      </c>
      <c r="AO2303" s="35" t="s">
        <v>14666</v>
      </c>
      <c r="AP2303">
        <f>MATCH(AN2303,Sheet2!$F$5:$F$18,0)</f>
        <v>6</v>
      </c>
      <c r="AQ2303">
        <f>MATCH(AO2303,Sheet2!$F$5:$K$5,0)</f>
        <v>4</v>
      </c>
      <c r="AR2303" s="33">
        <f>INDEX(Sheet2!$F$5:$K$18,OPaL!AP2303,OPaL!AQ2303)</f>
        <v>0.05</v>
      </c>
      <c r="AS2303" s="1">
        <f t="shared" si="107"/>
        <v>14213.6055</v>
      </c>
    </row>
    <row r="2304" spans="1:45" x14ac:dyDescent="0.2">
      <c r="A2304" s="11" t="s">
        <v>503</v>
      </c>
      <c r="B2304" s="11" t="s">
        <v>504</v>
      </c>
      <c r="C2304" s="11" t="s">
        <v>11999</v>
      </c>
      <c r="D2304" s="21">
        <v>44545</v>
      </c>
      <c r="E2304" s="21" t="s">
        <v>9697</v>
      </c>
      <c r="F2304" s="21" t="s">
        <v>14659</v>
      </c>
      <c r="G2304" s="11" t="s">
        <v>2</v>
      </c>
      <c r="H2304" s="11" t="s">
        <v>350</v>
      </c>
      <c r="I2304" s="11" t="s">
        <v>4</v>
      </c>
      <c r="J2304" s="13">
        <v>2</v>
      </c>
      <c r="K2304" s="12">
        <v>14960.22</v>
      </c>
      <c r="L2304" s="12">
        <v>0</v>
      </c>
      <c r="M2304" s="12">
        <v>0</v>
      </c>
      <c r="N2304" s="12">
        <f t="shared" si="106"/>
        <v>14960.22</v>
      </c>
      <c r="O2304" s="11" t="s">
        <v>5</v>
      </c>
      <c r="P2304" s="13">
        <v>0</v>
      </c>
      <c r="Q2304" s="11" t="s">
        <v>6</v>
      </c>
      <c r="R2304" s="13">
        <v>0</v>
      </c>
      <c r="S2304" s="13">
        <v>0</v>
      </c>
      <c r="T2304" s="11" t="s">
        <v>7</v>
      </c>
      <c r="U2304" s="11" t="s">
        <v>8</v>
      </c>
      <c r="V2304" s="15">
        <v>0</v>
      </c>
      <c r="W2304" s="13">
        <v>0</v>
      </c>
      <c r="X2304" s="15">
        <v>0</v>
      </c>
      <c r="Y2304" s="15">
        <v>0</v>
      </c>
      <c r="Z2304" s="13">
        <v>0</v>
      </c>
      <c r="AA2304" s="15">
        <v>0</v>
      </c>
      <c r="AB2304" s="13">
        <v>0</v>
      </c>
      <c r="AC2304" s="15">
        <v>0</v>
      </c>
      <c r="AD2304" s="13">
        <v>0</v>
      </c>
      <c r="AE2304" s="15">
        <v>0</v>
      </c>
      <c r="AF2304" s="13">
        <v>0</v>
      </c>
      <c r="AG2304" s="15">
        <v>0</v>
      </c>
      <c r="AH2304" s="13">
        <v>0</v>
      </c>
      <c r="AI2304" s="15">
        <v>0</v>
      </c>
      <c r="AJ2304" s="11" t="s">
        <v>352</v>
      </c>
      <c r="AK2304" s="11" t="s">
        <v>13</v>
      </c>
      <c r="AL2304" s="22">
        <f t="shared" si="105"/>
        <v>747</v>
      </c>
      <c r="AM2304" s="11" t="str">
        <f>VLOOKUP(O2304,Sheet2!$D$6:$E$14,2,FALSE)</f>
        <v>Spare parts</v>
      </c>
      <c r="AN2304" s="11" t="str">
        <f>VLOOKUP(F2304,Sheet2!$E$10:$F$13,2,FALSE)</f>
        <v>SPM</v>
      </c>
      <c r="AO2304" s="35" t="s">
        <v>14668</v>
      </c>
      <c r="AP2304">
        <f>MATCH(AN2304,Sheet2!$F$5:$F$18,0)</f>
        <v>6</v>
      </c>
      <c r="AQ2304">
        <f>MATCH(AO2304,Sheet2!$F$5:$K$5,0)</f>
        <v>6</v>
      </c>
      <c r="AR2304" s="33">
        <f>INDEX(Sheet2!$F$5:$K$18,OPaL!AP2304,OPaL!AQ2304)</f>
        <v>0.15</v>
      </c>
      <c r="AS2304" s="1">
        <f t="shared" si="107"/>
        <v>12716.187</v>
      </c>
    </row>
    <row r="2305" spans="1:45" x14ac:dyDescent="0.2">
      <c r="A2305" s="11" t="s">
        <v>3021</v>
      </c>
      <c r="B2305" s="11" t="s">
        <v>3022</v>
      </c>
      <c r="C2305" s="11" t="s">
        <v>12000</v>
      </c>
      <c r="D2305" s="21">
        <v>43025</v>
      </c>
      <c r="E2305" s="21" t="s">
        <v>9697</v>
      </c>
      <c r="F2305" s="21" t="s">
        <v>14659</v>
      </c>
      <c r="G2305" s="11" t="s">
        <v>2</v>
      </c>
      <c r="H2305" s="11" t="s">
        <v>16</v>
      </c>
      <c r="I2305" s="11" t="s">
        <v>4</v>
      </c>
      <c r="J2305" s="12">
        <v>2</v>
      </c>
      <c r="K2305" s="12">
        <v>14960</v>
      </c>
      <c r="L2305" s="12">
        <v>0</v>
      </c>
      <c r="M2305" s="12">
        <v>0</v>
      </c>
      <c r="N2305" s="12">
        <f t="shared" si="106"/>
        <v>14960</v>
      </c>
      <c r="O2305" s="11" t="s">
        <v>5</v>
      </c>
      <c r="P2305" s="13">
        <v>0</v>
      </c>
      <c r="Q2305" s="11" t="s">
        <v>6</v>
      </c>
      <c r="R2305" s="13">
        <v>0</v>
      </c>
      <c r="S2305" s="13">
        <v>0</v>
      </c>
      <c r="T2305" s="11" t="s">
        <v>7</v>
      </c>
      <c r="U2305" s="11" t="s">
        <v>8</v>
      </c>
      <c r="V2305" s="15">
        <v>0</v>
      </c>
      <c r="W2305" s="13">
        <v>0</v>
      </c>
      <c r="X2305" s="15">
        <v>0</v>
      </c>
      <c r="Y2305" s="15">
        <v>0</v>
      </c>
      <c r="Z2305" s="13">
        <v>0</v>
      </c>
      <c r="AA2305" s="15">
        <v>0</v>
      </c>
      <c r="AB2305" s="13">
        <v>0</v>
      </c>
      <c r="AC2305" s="15">
        <v>0</v>
      </c>
      <c r="AD2305" s="13">
        <v>0</v>
      </c>
      <c r="AE2305" s="15">
        <v>0</v>
      </c>
      <c r="AF2305" s="13">
        <v>0</v>
      </c>
      <c r="AG2305" s="15">
        <v>0</v>
      </c>
      <c r="AH2305" s="13">
        <v>0</v>
      </c>
      <c r="AI2305" s="15">
        <v>0</v>
      </c>
      <c r="AJ2305" s="11" t="s">
        <v>17</v>
      </c>
      <c r="AK2305" s="11" t="s">
        <v>13</v>
      </c>
      <c r="AL2305" s="22">
        <f t="shared" si="105"/>
        <v>2267</v>
      </c>
      <c r="AM2305" s="11" t="str">
        <f>VLOOKUP(O2305,Sheet2!$D$6:$E$14,2,FALSE)</f>
        <v>Spare parts</v>
      </c>
      <c r="AN2305" s="11" t="str">
        <f>VLOOKUP(F2305,Sheet2!$E$10:$F$13,2,FALSE)</f>
        <v>SPM</v>
      </c>
      <c r="AO2305" s="35" t="s">
        <v>14668</v>
      </c>
      <c r="AP2305">
        <f>MATCH(AN2305,Sheet2!$F$5:$F$18,0)</f>
        <v>6</v>
      </c>
      <c r="AQ2305">
        <f>MATCH(AO2305,Sheet2!$F$5:$K$5,0)</f>
        <v>6</v>
      </c>
      <c r="AR2305" s="33">
        <f>INDEX(Sheet2!$F$5:$K$18,OPaL!AP2305,OPaL!AQ2305)</f>
        <v>0.15</v>
      </c>
      <c r="AS2305" s="1">
        <f t="shared" si="107"/>
        <v>12716</v>
      </c>
    </row>
    <row r="2306" spans="1:45" x14ac:dyDescent="0.2">
      <c r="A2306" s="11" t="s">
        <v>4299</v>
      </c>
      <c r="B2306" s="11" t="s">
        <v>4300</v>
      </c>
      <c r="C2306" s="11" t="s">
        <v>12001</v>
      </c>
      <c r="D2306" s="21">
        <v>42975</v>
      </c>
      <c r="E2306" s="21" t="s">
        <v>9697</v>
      </c>
      <c r="F2306" s="21" t="s">
        <v>14659</v>
      </c>
      <c r="G2306" s="11" t="s">
        <v>2</v>
      </c>
      <c r="H2306" s="11" t="s">
        <v>16</v>
      </c>
      <c r="I2306" s="11" t="s">
        <v>4</v>
      </c>
      <c r="J2306" s="13">
        <v>3</v>
      </c>
      <c r="K2306" s="12">
        <v>14958</v>
      </c>
      <c r="L2306" s="12">
        <v>0</v>
      </c>
      <c r="M2306" s="12">
        <v>0</v>
      </c>
      <c r="N2306" s="12">
        <f t="shared" si="106"/>
        <v>14958</v>
      </c>
      <c r="O2306" s="11" t="s">
        <v>5</v>
      </c>
      <c r="P2306" s="13">
        <v>0</v>
      </c>
      <c r="Q2306" s="11" t="s">
        <v>6</v>
      </c>
      <c r="R2306" s="13">
        <v>0</v>
      </c>
      <c r="S2306" s="13">
        <v>0</v>
      </c>
      <c r="T2306" s="11" t="s">
        <v>7</v>
      </c>
      <c r="U2306" s="11" t="s">
        <v>8</v>
      </c>
      <c r="V2306" s="15">
        <v>0</v>
      </c>
      <c r="W2306" s="13">
        <v>0</v>
      </c>
      <c r="X2306" s="15">
        <v>0</v>
      </c>
      <c r="Y2306" s="15">
        <v>0</v>
      </c>
      <c r="Z2306" s="13">
        <v>0</v>
      </c>
      <c r="AA2306" s="15">
        <v>0</v>
      </c>
      <c r="AB2306" s="13">
        <v>0</v>
      </c>
      <c r="AC2306" s="15">
        <v>0</v>
      </c>
      <c r="AD2306" s="13">
        <v>0</v>
      </c>
      <c r="AE2306" s="15">
        <v>0</v>
      </c>
      <c r="AF2306" s="13">
        <v>0</v>
      </c>
      <c r="AG2306" s="15">
        <v>0</v>
      </c>
      <c r="AH2306" s="13">
        <v>0</v>
      </c>
      <c r="AI2306" s="15">
        <v>0</v>
      </c>
      <c r="AJ2306" s="11" t="s">
        <v>17</v>
      </c>
      <c r="AK2306" s="11" t="s">
        <v>1398</v>
      </c>
      <c r="AL2306" s="22">
        <f t="shared" si="105"/>
        <v>2317</v>
      </c>
      <c r="AM2306" s="11" t="str">
        <f>VLOOKUP(O2306,Sheet2!$D$6:$E$14,2,FALSE)</f>
        <v>Spare parts</v>
      </c>
      <c r="AN2306" s="11" t="str">
        <f>VLOOKUP(F2306,Sheet2!$E$10:$F$13,2,FALSE)</f>
        <v>SPM</v>
      </c>
      <c r="AO2306" s="35" t="s">
        <v>14668</v>
      </c>
      <c r="AP2306">
        <f>MATCH(AN2306,Sheet2!$F$5:$F$18,0)</f>
        <v>6</v>
      </c>
      <c r="AQ2306">
        <f>MATCH(AO2306,Sheet2!$F$5:$K$5,0)</f>
        <v>6</v>
      </c>
      <c r="AR2306" s="33">
        <f>INDEX(Sheet2!$F$5:$K$18,OPaL!AP2306,OPaL!AQ2306)</f>
        <v>0.15</v>
      </c>
      <c r="AS2306" s="1">
        <f t="shared" si="107"/>
        <v>12714.3</v>
      </c>
    </row>
    <row r="2307" spans="1:45" x14ac:dyDescent="0.2">
      <c r="A2307" s="11" t="s">
        <v>3113</v>
      </c>
      <c r="B2307" s="11" t="s">
        <v>3114</v>
      </c>
      <c r="C2307" s="11" t="s">
        <v>12002</v>
      </c>
      <c r="D2307" s="21">
        <v>44998</v>
      </c>
      <c r="E2307" s="21" t="s">
        <v>9697</v>
      </c>
      <c r="F2307" s="21" t="s">
        <v>14659</v>
      </c>
      <c r="G2307" s="11" t="s">
        <v>2</v>
      </c>
      <c r="H2307" s="11" t="s">
        <v>3</v>
      </c>
      <c r="I2307" s="11" t="s">
        <v>4</v>
      </c>
      <c r="J2307" s="12">
        <v>48</v>
      </c>
      <c r="K2307" s="12">
        <v>14948.27</v>
      </c>
      <c r="L2307" s="12">
        <v>0</v>
      </c>
      <c r="M2307" s="12">
        <v>0</v>
      </c>
      <c r="N2307" s="12">
        <f t="shared" si="106"/>
        <v>14948.27</v>
      </c>
      <c r="O2307" s="11" t="s">
        <v>5</v>
      </c>
      <c r="P2307" s="13">
        <v>0</v>
      </c>
      <c r="Q2307" s="11" t="s">
        <v>6</v>
      </c>
      <c r="R2307" s="13">
        <v>0</v>
      </c>
      <c r="S2307" s="13">
        <v>0</v>
      </c>
      <c r="T2307" s="11" t="s">
        <v>7</v>
      </c>
      <c r="U2307" s="11" t="s">
        <v>8</v>
      </c>
      <c r="V2307" s="15">
        <v>0</v>
      </c>
      <c r="W2307" s="13">
        <v>0</v>
      </c>
      <c r="X2307" s="15">
        <v>0</v>
      </c>
      <c r="Y2307" s="15">
        <v>0</v>
      </c>
      <c r="Z2307" s="13">
        <v>0</v>
      </c>
      <c r="AA2307" s="15">
        <v>0</v>
      </c>
      <c r="AB2307" s="13">
        <v>0</v>
      </c>
      <c r="AC2307" s="15">
        <v>0</v>
      </c>
      <c r="AD2307" s="13">
        <v>0</v>
      </c>
      <c r="AE2307" s="15">
        <v>0</v>
      </c>
      <c r="AF2307" s="13">
        <v>0</v>
      </c>
      <c r="AG2307" s="15">
        <v>0</v>
      </c>
      <c r="AH2307" s="13">
        <v>0</v>
      </c>
      <c r="AI2307" s="15">
        <v>0</v>
      </c>
      <c r="AJ2307" s="11" t="s">
        <v>9</v>
      </c>
      <c r="AK2307" s="11" t="s">
        <v>13</v>
      </c>
      <c r="AL2307" s="22">
        <f t="shared" si="105"/>
        <v>294</v>
      </c>
      <c r="AM2307" s="11" t="str">
        <f>VLOOKUP(O2307,Sheet2!$D$6:$E$14,2,FALSE)</f>
        <v>Spare parts</v>
      </c>
      <c r="AN2307" s="11" t="str">
        <f>VLOOKUP(F2307,Sheet2!$E$10:$F$13,2,FALSE)</f>
        <v>SPM</v>
      </c>
      <c r="AO2307" s="35" t="s">
        <v>14667</v>
      </c>
      <c r="AP2307">
        <f>MATCH(AN2307,Sheet2!$F$5:$F$18,0)</f>
        <v>6</v>
      </c>
      <c r="AQ2307">
        <f>MATCH(AO2307,Sheet2!$F$5:$K$5,0)</f>
        <v>5</v>
      </c>
      <c r="AR2307" s="33">
        <f>INDEX(Sheet2!$F$5:$K$18,OPaL!AP2307,OPaL!AQ2307)</f>
        <v>0.1</v>
      </c>
      <c r="AS2307" s="1">
        <f t="shared" si="107"/>
        <v>13453.443000000001</v>
      </c>
    </row>
    <row r="2308" spans="1:45" x14ac:dyDescent="0.2">
      <c r="A2308" s="11" t="s">
        <v>6385</v>
      </c>
      <c r="B2308" s="11" t="s">
        <v>6386</v>
      </c>
      <c r="C2308" s="11" t="s">
        <v>12003</v>
      </c>
      <c r="D2308" s="21">
        <v>42941</v>
      </c>
      <c r="E2308" s="21" t="s">
        <v>9697</v>
      </c>
      <c r="F2308" s="21" t="s">
        <v>14659</v>
      </c>
      <c r="G2308" s="11" t="s">
        <v>2</v>
      </c>
      <c r="H2308" s="11" t="s">
        <v>3</v>
      </c>
      <c r="I2308" s="11" t="s">
        <v>4</v>
      </c>
      <c r="J2308" s="13">
        <v>3</v>
      </c>
      <c r="K2308" s="12">
        <v>14899.2</v>
      </c>
      <c r="L2308" s="12">
        <v>0</v>
      </c>
      <c r="M2308" s="12">
        <v>0</v>
      </c>
      <c r="N2308" s="12">
        <f t="shared" si="106"/>
        <v>14899.2</v>
      </c>
      <c r="O2308" s="11" t="s">
        <v>5</v>
      </c>
      <c r="P2308" s="13">
        <v>0</v>
      </c>
      <c r="Q2308" s="11" t="s">
        <v>6</v>
      </c>
      <c r="R2308" s="13">
        <v>0</v>
      </c>
      <c r="S2308" s="13">
        <v>0</v>
      </c>
      <c r="T2308" s="11" t="s">
        <v>7</v>
      </c>
      <c r="U2308" s="11" t="s">
        <v>8</v>
      </c>
      <c r="V2308" s="15">
        <v>0</v>
      </c>
      <c r="W2308" s="13">
        <v>0</v>
      </c>
      <c r="X2308" s="15">
        <v>0</v>
      </c>
      <c r="Y2308" s="15">
        <v>0</v>
      </c>
      <c r="Z2308" s="13">
        <v>0</v>
      </c>
      <c r="AA2308" s="15">
        <v>0</v>
      </c>
      <c r="AB2308" s="13">
        <v>0</v>
      </c>
      <c r="AC2308" s="15">
        <v>0</v>
      </c>
      <c r="AD2308" s="13">
        <v>0</v>
      </c>
      <c r="AE2308" s="15">
        <v>0</v>
      </c>
      <c r="AF2308" s="13">
        <v>0</v>
      </c>
      <c r="AG2308" s="15">
        <v>0</v>
      </c>
      <c r="AH2308" s="13">
        <v>0</v>
      </c>
      <c r="AI2308" s="15">
        <v>0</v>
      </c>
      <c r="AJ2308" s="11" t="s">
        <v>9</v>
      </c>
      <c r="AK2308" s="11" t="s">
        <v>13</v>
      </c>
      <c r="AL2308" s="22">
        <f t="shared" ref="AL2308:AL2371" si="108">$D$2-D2308</f>
        <v>2351</v>
      </c>
      <c r="AM2308" s="11" t="str">
        <f>VLOOKUP(O2308,Sheet2!$D$6:$E$14,2,FALSE)</f>
        <v>Spare parts</v>
      </c>
      <c r="AN2308" s="11" t="str">
        <f>VLOOKUP(F2308,Sheet2!$E$10:$F$13,2,FALSE)</f>
        <v>SPM</v>
      </c>
      <c r="AO2308" s="35" t="s">
        <v>14668</v>
      </c>
      <c r="AP2308">
        <f>MATCH(AN2308,Sheet2!$F$5:$F$18,0)</f>
        <v>6</v>
      </c>
      <c r="AQ2308">
        <f>MATCH(AO2308,Sheet2!$F$5:$K$5,0)</f>
        <v>6</v>
      </c>
      <c r="AR2308" s="33">
        <f>INDEX(Sheet2!$F$5:$K$18,OPaL!AP2308,OPaL!AQ2308)</f>
        <v>0.15</v>
      </c>
      <c r="AS2308" s="1">
        <f t="shared" si="107"/>
        <v>12664.32</v>
      </c>
    </row>
    <row r="2309" spans="1:45" x14ac:dyDescent="0.2">
      <c r="A2309" s="11" t="s">
        <v>6387</v>
      </c>
      <c r="B2309" s="11" t="s">
        <v>6388</v>
      </c>
      <c r="C2309" s="11" t="s">
        <v>12004</v>
      </c>
      <c r="D2309" s="21">
        <v>42941</v>
      </c>
      <c r="E2309" s="21" t="s">
        <v>9697</v>
      </c>
      <c r="F2309" s="21" t="s">
        <v>14659</v>
      </c>
      <c r="G2309" s="11" t="s">
        <v>2</v>
      </c>
      <c r="H2309" s="11" t="s">
        <v>3</v>
      </c>
      <c r="I2309" s="11" t="s">
        <v>4</v>
      </c>
      <c r="J2309" s="13">
        <v>3</v>
      </c>
      <c r="K2309" s="12">
        <v>14899.2</v>
      </c>
      <c r="L2309" s="12">
        <v>0</v>
      </c>
      <c r="M2309" s="12">
        <v>0</v>
      </c>
      <c r="N2309" s="12">
        <f t="shared" ref="N2309:N2372" si="109">M2309+K2309</f>
        <v>14899.2</v>
      </c>
      <c r="O2309" s="11" t="s">
        <v>5</v>
      </c>
      <c r="P2309" s="13">
        <v>0</v>
      </c>
      <c r="Q2309" s="11" t="s">
        <v>6</v>
      </c>
      <c r="R2309" s="13">
        <v>0</v>
      </c>
      <c r="S2309" s="13">
        <v>0</v>
      </c>
      <c r="T2309" s="11" t="s">
        <v>7</v>
      </c>
      <c r="U2309" s="11" t="s">
        <v>8</v>
      </c>
      <c r="V2309" s="15">
        <v>0</v>
      </c>
      <c r="W2309" s="13">
        <v>0</v>
      </c>
      <c r="X2309" s="15">
        <v>0</v>
      </c>
      <c r="Y2309" s="15">
        <v>0</v>
      </c>
      <c r="Z2309" s="13">
        <v>0</v>
      </c>
      <c r="AA2309" s="15">
        <v>0</v>
      </c>
      <c r="AB2309" s="13">
        <v>0</v>
      </c>
      <c r="AC2309" s="15">
        <v>0</v>
      </c>
      <c r="AD2309" s="13">
        <v>0</v>
      </c>
      <c r="AE2309" s="15">
        <v>0</v>
      </c>
      <c r="AF2309" s="13">
        <v>0</v>
      </c>
      <c r="AG2309" s="15">
        <v>0</v>
      </c>
      <c r="AH2309" s="13">
        <v>0</v>
      </c>
      <c r="AI2309" s="15">
        <v>0</v>
      </c>
      <c r="AJ2309" s="11" t="s">
        <v>9</v>
      </c>
      <c r="AK2309" s="11" t="s">
        <v>13</v>
      </c>
      <c r="AL2309" s="22">
        <f t="shared" si="108"/>
        <v>2351</v>
      </c>
      <c r="AM2309" s="11" t="str">
        <f>VLOOKUP(O2309,Sheet2!$D$6:$E$14,2,FALSE)</f>
        <v>Spare parts</v>
      </c>
      <c r="AN2309" s="11" t="str">
        <f>VLOOKUP(F2309,Sheet2!$E$10:$F$13,2,FALSE)</f>
        <v>SPM</v>
      </c>
      <c r="AO2309" s="35" t="s">
        <v>14668</v>
      </c>
      <c r="AP2309">
        <f>MATCH(AN2309,Sheet2!$F$5:$F$18,0)</f>
        <v>6</v>
      </c>
      <c r="AQ2309">
        <f>MATCH(AO2309,Sheet2!$F$5:$K$5,0)</f>
        <v>6</v>
      </c>
      <c r="AR2309" s="33">
        <f>INDEX(Sheet2!$F$5:$K$18,OPaL!AP2309,OPaL!AQ2309)</f>
        <v>0.15</v>
      </c>
      <c r="AS2309" s="1">
        <f t="shared" ref="AS2309:AS2372" si="110">N2309*(1-AR2309)</f>
        <v>12664.32</v>
      </c>
    </row>
    <row r="2310" spans="1:45" x14ac:dyDescent="0.2">
      <c r="A2310" s="11" t="s">
        <v>6389</v>
      </c>
      <c r="B2310" s="11" t="s">
        <v>6390</v>
      </c>
      <c r="C2310" s="11" t="s">
        <v>12005</v>
      </c>
      <c r="D2310" s="21">
        <v>42941</v>
      </c>
      <c r="E2310" s="21" t="s">
        <v>9697</v>
      </c>
      <c r="F2310" s="21" t="s">
        <v>14659</v>
      </c>
      <c r="G2310" s="11" t="s">
        <v>2</v>
      </c>
      <c r="H2310" s="11" t="s">
        <v>3</v>
      </c>
      <c r="I2310" s="11" t="s">
        <v>4</v>
      </c>
      <c r="J2310" s="13">
        <v>3</v>
      </c>
      <c r="K2310" s="12">
        <v>14899.2</v>
      </c>
      <c r="L2310" s="12">
        <v>0</v>
      </c>
      <c r="M2310" s="12">
        <v>0</v>
      </c>
      <c r="N2310" s="12">
        <f t="shared" si="109"/>
        <v>14899.2</v>
      </c>
      <c r="O2310" s="11" t="s">
        <v>5</v>
      </c>
      <c r="P2310" s="13">
        <v>0</v>
      </c>
      <c r="Q2310" s="11" t="s">
        <v>6</v>
      </c>
      <c r="R2310" s="13">
        <v>0</v>
      </c>
      <c r="S2310" s="13">
        <v>0</v>
      </c>
      <c r="T2310" s="11" t="s">
        <v>7</v>
      </c>
      <c r="U2310" s="11" t="s">
        <v>8</v>
      </c>
      <c r="V2310" s="15">
        <v>0</v>
      </c>
      <c r="W2310" s="13">
        <v>0</v>
      </c>
      <c r="X2310" s="15">
        <v>0</v>
      </c>
      <c r="Y2310" s="15">
        <v>0</v>
      </c>
      <c r="Z2310" s="13">
        <v>0</v>
      </c>
      <c r="AA2310" s="15">
        <v>0</v>
      </c>
      <c r="AB2310" s="13">
        <v>0</v>
      </c>
      <c r="AC2310" s="15">
        <v>0</v>
      </c>
      <c r="AD2310" s="13">
        <v>0</v>
      </c>
      <c r="AE2310" s="15">
        <v>0</v>
      </c>
      <c r="AF2310" s="13">
        <v>0</v>
      </c>
      <c r="AG2310" s="15">
        <v>0</v>
      </c>
      <c r="AH2310" s="13">
        <v>0</v>
      </c>
      <c r="AI2310" s="15">
        <v>0</v>
      </c>
      <c r="AJ2310" s="11" t="s">
        <v>9</v>
      </c>
      <c r="AK2310" s="11" t="s">
        <v>13</v>
      </c>
      <c r="AL2310" s="22">
        <f t="shared" si="108"/>
        <v>2351</v>
      </c>
      <c r="AM2310" s="11" t="str">
        <f>VLOOKUP(O2310,Sheet2!$D$6:$E$14,2,FALSE)</f>
        <v>Spare parts</v>
      </c>
      <c r="AN2310" s="11" t="str">
        <f>VLOOKUP(F2310,Sheet2!$E$10:$F$13,2,FALSE)</f>
        <v>SPM</v>
      </c>
      <c r="AO2310" s="35" t="s">
        <v>14668</v>
      </c>
      <c r="AP2310">
        <f>MATCH(AN2310,Sheet2!$F$5:$F$18,0)</f>
        <v>6</v>
      </c>
      <c r="AQ2310">
        <f>MATCH(AO2310,Sheet2!$F$5:$K$5,0)</f>
        <v>6</v>
      </c>
      <c r="AR2310" s="33">
        <f>INDEX(Sheet2!$F$5:$K$18,OPaL!AP2310,OPaL!AQ2310)</f>
        <v>0.15</v>
      </c>
      <c r="AS2310" s="1">
        <f t="shared" si="110"/>
        <v>12664.32</v>
      </c>
    </row>
    <row r="2311" spans="1:45" x14ac:dyDescent="0.2">
      <c r="A2311" s="11" t="s">
        <v>6481</v>
      </c>
      <c r="B2311" s="11" t="s">
        <v>6482</v>
      </c>
      <c r="C2311" s="11" t="s">
        <v>12006</v>
      </c>
      <c r="D2311" s="21">
        <v>42941</v>
      </c>
      <c r="E2311" s="21" t="s">
        <v>9697</v>
      </c>
      <c r="F2311" s="21" t="s">
        <v>14659</v>
      </c>
      <c r="G2311" s="11" t="s">
        <v>2</v>
      </c>
      <c r="H2311" s="11" t="s">
        <v>3</v>
      </c>
      <c r="I2311" s="11" t="s">
        <v>4</v>
      </c>
      <c r="J2311" s="13">
        <v>2</v>
      </c>
      <c r="K2311" s="12">
        <v>14899.2</v>
      </c>
      <c r="L2311" s="12">
        <v>0</v>
      </c>
      <c r="M2311" s="12">
        <v>0</v>
      </c>
      <c r="N2311" s="12">
        <f t="shared" si="109"/>
        <v>14899.2</v>
      </c>
      <c r="O2311" s="11" t="s">
        <v>5</v>
      </c>
      <c r="P2311" s="13">
        <v>0</v>
      </c>
      <c r="Q2311" s="11" t="s">
        <v>6</v>
      </c>
      <c r="R2311" s="13">
        <v>0</v>
      </c>
      <c r="S2311" s="13">
        <v>0</v>
      </c>
      <c r="T2311" s="11" t="s">
        <v>7</v>
      </c>
      <c r="U2311" s="11" t="s">
        <v>8</v>
      </c>
      <c r="V2311" s="15">
        <v>0</v>
      </c>
      <c r="W2311" s="13">
        <v>0</v>
      </c>
      <c r="X2311" s="15">
        <v>0</v>
      </c>
      <c r="Y2311" s="15">
        <v>0</v>
      </c>
      <c r="Z2311" s="13">
        <v>0</v>
      </c>
      <c r="AA2311" s="15">
        <v>0</v>
      </c>
      <c r="AB2311" s="13">
        <v>0</v>
      </c>
      <c r="AC2311" s="15">
        <v>0</v>
      </c>
      <c r="AD2311" s="13">
        <v>0</v>
      </c>
      <c r="AE2311" s="15">
        <v>0</v>
      </c>
      <c r="AF2311" s="13">
        <v>0</v>
      </c>
      <c r="AG2311" s="15">
        <v>0</v>
      </c>
      <c r="AH2311" s="13">
        <v>0</v>
      </c>
      <c r="AI2311" s="15">
        <v>0</v>
      </c>
      <c r="AJ2311" s="11" t="s">
        <v>9</v>
      </c>
      <c r="AK2311" s="11" t="s">
        <v>13</v>
      </c>
      <c r="AL2311" s="22">
        <f t="shared" si="108"/>
        <v>2351</v>
      </c>
      <c r="AM2311" s="11" t="str">
        <f>VLOOKUP(O2311,Sheet2!$D$6:$E$14,2,FALSE)</f>
        <v>Spare parts</v>
      </c>
      <c r="AN2311" s="11" t="str">
        <f>VLOOKUP(F2311,Sheet2!$E$10:$F$13,2,FALSE)</f>
        <v>SPM</v>
      </c>
      <c r="AO2311" s="35" t="s">
        <v>14668</v>
      </c>
      <c r="AP2311">
        <f>MATCH(AN2311,Sheet2!$F$5:$F$18,0)</f>
        <v>6</v>
      </c>
      <c r="AQ2311">
        <f>MATCH(AO2311,Sheet2!$F$5:$K$5,0)</f>
        <v>6</v>
      </c>
      <c r="AR2311" s="33">
        <f>INDEX(Sheet2!$F$5:$K$18,OPaL!AP2311,OPaL!AQ2311)</f>
        <v>0.15</v>
      </c>
      <c r="AS2311" s="1">
        <f t="shared" si="110"/>
        <v>12664.32</v>
      </c>
    </row>
    <row r="2312" spans="1:45" x14ac:dyDescent="0.2">
      <c r="A2312" s="11" t="s">
        <v>6483</v>
      </c>
      <c r="B2312" s="11" t="s">
        <v>6484</v>
      </c>
      <c r="C2312" s="11" t="s">
        <v>12007</v>
      </c>
      <c r="D2312" s="21">
        <v>42941</v>
      </c>
      <c r="E2312" s="21" t="s">
        <v>9697</v>
      </c>
      <c r="F2312" s="21" t="s">
        <v>14659</v>
      </c>
      <c r="G2312" s="11" t="s">
        <v>2</v>
      </c>
      <c r="H2312" s="11" t="s">
        <v>3</v>
      </c>
      <c r="I2312" s="11" t="s">
        <v>4</v>
      </c>
      <c r="J2312" s="13">
        <v>2</v>
      </c>
      <c r="K2312" s="12">
        <v>14899.2</v>
      </c>
      <c r="L2312" s="12">
        <v>0</v>
      </c>
      <c r="M2312" s="12">
        <v>0</v>
      </c>
      <c r="N2312" s="12">
        <f t="shared" si="109"/>
        <v>14899.2</v>
      </c>
      <c r="O2312" s="11" t="s">
        <v>5</v>
      </c>
      <c r="P2312" s="13">
        <v>0</v>
      </c>
      <c r="Q2312" s="11" t="s">
        <v>6</v>
      </c>
      <c r="R2312" s="13">
        <v>0</v>
      </c>
      <c r="S2312" s="13">
        <v>0</v>
      </c>
      <c r="T2312" s="11" t="s">
        <v>7</v>
      </c>
      <c r="U2312" s="11" t="s">
        <v>8</v>
      </c>
      <c r="V2312" s="15">
        <v>0</v>
      </c>
      <c r="W2312" s="13">
        <v>0</v>
      </c>
      <c r="X2312" s="15">
        <v>0</v>
      </c>
      <c r="Y2312" s="15">
        <v>0</v>
      </c>
      <c r="Z2312" s="13">
        <v>0</v>
      </c>
      <c r="AA2312" s="15">
        <v>0</v>
      </c>
      <c r="AB2312" s="13">
        <v>0</v>
      </c>
      <c r="AC2312" s="15">
        <v>0</v>
      </c>
      <c r="AD2312" s="13">
        <v>0</v>
      </c>
      <c r="AE2312" s="15">
        <v>0</v>
      </c>
      <c r="AF2312" s="13">
        <v>0</v>
      </c>
      <c r="AG2312" s="15">
        <v>0</v>
      </c>
      <c r="AH2312" s="13">
        <v>0</v>
      </c>
      <c r="AI2312" s="15">
        <v>0</v>
      </c>
      <c r="AJ2312" s="11" t="s">
        <v>9</v>
      </c>
      <c r="AK2312" s="11" t="s">
        <v>13</v>
      </c>
      <c r="AL2312" s="22">
        <f t="shared" si="108"/>
        <v>2351</v>
      </c>
      <c r="AM2312" s="11" t="str">
        <f>VLOOKUP(O2312,Sheet2!$D$6:$E$14,2,FALSE)</f>
        <v>Spare parts</v>
      </c>
      <c r="AN2312" s="11" t="str">
        <f>VLOOKUP(F2312,Sheet2!$E$10:$F$13,2,FALSE)</f>
        <v>SPM</v>
      </c>
      <c r="AO2312" s="35" t="s">
        <v>14668</v>
      </c>
      <c r="AP2312">
        <f>MATCH(AN2312,Sheet2!$F$5:$F$18,0)</f>
        <v>6</v>
      </c>
      <c r="AQ2312">
        <f>MATCH(AO2312,Sheet2!$F$5:$K$5,0)</f>
        <v>6</v>
      </c>
      <c r="AR2312" s="33">
        <f>INDEX(Sheet2!$F$5:$K$18,OPaL!AP2312,OPaL!AQ2312)</f>
        <v>0.15</v>
      </c>
      <c r="AS2312" s="1">
        <f t="shared" si="110"/>
        <v>12664.32</v>
      </c>
    </row>
    <row r="2313" spans="1:45" x14ac:dyDescent="0.2">
      <c r="A2313" s="11" t="s">
        <v>6485</v>
      </c>
      <c r="B2313" s="11" t="s">
        <v>6486</v>
      </c>
      <c r="C2313" s="11" t="s">
        <v>12008</v>
      </c>
      <c r="D2313" s="21">
        <v>42941</v>
      </c>
      <c r="E2313" s="21" t="s">
        <v>9697</v>
      </c>
      <c r="F2313" s="21" t="s">
        <v>14659</v>
      </c>
      <c r="G2313" s="11" t="s">
        <v>2</v>
      </c>
      <c r="H2313" s="11" t="s">
        <v>3</v>
      </c>
      <c r="I2313" s="11" t="s">
        <v>4</v>
      </c>
      <c r="J2313" s="13">
        <v>3</v>
      </c>
      <c r="K2313" s="12">
        <v>14899.2</v>
      </c>
      <c r="L2313" s="12">
        <v>0</v>
      </c>
      <c r="M2313" s="12">
        <v>0</v>
      </c>
      <c r="N2313" s="12">
        <f t="shared" si="109"/>
        <v>14899.2</v>
      </c>
      <c r="O2313" s="11" t="s">
        <v>5</v>
      </c>
      <c r="P2313" s="13">
        <v>0</v>
      </c>
      <c r="Q2313" s="11" t="s">
        <v>6</v>
      </c>
      <c r="R2313" s="13">
        <v>0</v>
      </c>
      <c r="S2313" s="13">
        <v>0</v>
      </c>
      <c r="T2313" s="11" t="s">
        <v>7</v>
      </c>
      <c r="U2313" s="11" t="s">
        <v>8</v>
      </c>
      <c r="V2313" s="15">
        <v>0</v>
      </c>
      <c r="W2313" s="13">
        <v>0</v>
      </c>
      <c r="X2313" s="15">
        <v>0</v>
      </c>
      <c r="Y2313" s="15">
        <v>0</v>
      </c>
      <c r="Z2313" s="13">
        <v>0</v>
      </c>
      <c r="AA2313" s="15">
        <v>0</v>
      </c>
      <c r="AB2313" s="13">
        <v>0</v>
      </c>
      <c r="AC2313" s="15">
        <v>0</v>
      </c>
      <c r="AD2313" s="13">
        <v>0</v>
      </c>
      <c r="AE2313" s="15">
        <v>0</v>
      </c>
      <c r="AF2313" s="13">
        <v>0</v>
      </c>
      <c r="AG2313" s="15">
        <v>0</v>
      </c>
      <c r="AH2313" s="13">
        <v>0</v>
      </c>
      <c r="AI2313" s="15">
        <v>0</v>
      </c>
      <c r="AJ2313" s="11" t="s">
        <v>9</v>
      </c>
      <c r="AK2313" s="11" t="s">
        <v>13</v>
      </c>
      <c r="AL2313" s="22">
        <f t="shared" si="108"/>
        <v>2351</v>
      </c>
      <c r="AM2313" s="11" t="str">
        <f>VLOOKUP(O2313,Sheet2!$D$6:$E$14,2,FALSE)</f>
        <v>Spare parts</v>
      </c>
      <c r="AN2313" s="11" t="str">
        <f>VLOOKUP(F2313,Sheet2!$E$10:$F$13,2,FALSE)</f>
        <v>SPM</v>
      </c>
      <c r="AO2313" s="35" t="s">
        <v>14668</v>
      </c>
      <c r="AP2313">
        <f>MATCH(AN2313,Sheet2!$F$5:$F$18,0)</f>
        <v>6</v>
      </c>
      <c r="AQ2313">
        <f>MATCH(AO2313,Sheet2!$F$5:$K$5,0)</f>
        <v>6</v>
      </c>
      <c r="AR2313" s="33">
        <f>INDEX(Sheet2!$F$5:$K$18,OPaL!AP2313,OPaL!AQ2313)</f>
        <v>0.15</v>
      </c>
      <c r="AS2313" s="1">
        <f t="shared" si="110"/>
        <v>12664.32</v>
      </c>
    </row>
    <row r="2314" spans="1:45" x14ac:dyDescent="0.2">
      <c r="A2314" s="11" t="s">
        <v>6505</v>
      </c>
      <c r="B2314" s="11" t="s">
        <v>6506</v>
      </c>
      <c r="C2314" s="11" t="s">
        <v>12009</v>
      </c>
      <c r="D2314" s="21">
        <v>42941</v>
      </c>
      <c r="E2314" s="21" t="s">
        <v>9697</v>
      </c>
      <c r="F2314" s="21" t="s">
        <v>14659</v>
      </c>
      <c r="G2314" s="11" t="s">
        <v>2</v>
      </c>
      <c r="H2314" s="11" t="s">
        <v>3</v>
      </c>
      <c r="I2314" s="11" t="s">
        <v>4</v>
      </c>
      <c r="J2314" s="13">
        <v>2</v>
      </c>
      <c r="K2314" s="12">
        <v>14899.2</v>
      </c>
      <c r="L2314" s="12">
        <v>0</v>
      </c>
      <c r="M2314" s="12">
        <v>0</v>
      </c>
      <c r="N2314" s="12">
        <f t="shared" si="109"/>
        <v>14899.2</v>
      </c>
      <c r="O2314" s="11" t="s">
        <v>5</v>
      </c>
      <c r="P2314" s="13">
        <v>0</v>
      </c>
      <c r="Q2314" s="11" t="s">
        <v>6</v>
      </c>
      <c r="R2314" s="13">
        <v>0</v>
      </c>
      <c r="S2314" s="13">
        <v>0</v>
      </c>
      <c r="T2314" s="11" t="s">
        <v>7</v>
      </c>
      <c r="U2314" s="11" t="s">
        <v>8</v>
      </c>
      <c r="V2314" s="15">
        <v>0</v>
      </c>
      <c r="W2314" s="13">
        <v>0</v>
      </c>
      <c r="X2314" s="15">
        <v>0</v>
      </c>
      <c r="Y2314" s="15">
        <v>0</v>
      </c>
      <c r="Z2314" s="13">
        <v>0</v>
      </c>
      <c r="AA2314" s="15">
        <v>0</v>
      </c>
      <c r="AB2314" s="13">
        <v>0</v>
      </c>
      <c r="AC2314" s="15">
        <v>0</v>
      </c>
      <c r="AD2314" s="13">
        <v>0</v>
      </c>
      <c r="AE2314" s="15">
        <v>0</v>
      </c>
      <c r="AF2314" s="13">
        <v>0</v>
      </c>
      <c r="AG2314" s="15">
        <v>0</v>
      </c>
      <c r="AH2314" s="13">
        <v>0</v>
      </c>
      <c r="AI2314" s="15">
        <v>0</v>
      </c>
      <c r="AJ2314" s="11" t="s">
        <v>9</v>
      </c>
      <c r="AK2314" s="11" t="s">
        <v>13</v>
      </c>
      <c r="AL2314" s="22">
        <f t="shared" si="108"/>
        <v>2351</v>
      </c>
      <c r="AM2314" s="11" t="str">
        <f>VLOOKUP(O2314,Sheet2!$D$6:$E$14,2,FALSE)</f>
        <v>Spare parts</v>
      </c>
      <c r="AN2314" s="11" t="str">
        <f>VLOOKUP(F2314,Sheet2!$E$10:$F$13,2,FALSE)</f>
        <v>SPM</v>
      </c>
      <c r="AO2314" s="35" t="s">
        <v>14668</v>
      </c>
      <c r="AP2314">
        <f>MATCH(AN2314,Sheet2!$F$5:$F$18,0)</f>
        <v>6</v>
      </c>
      <c r="AQ2314">
        <f>MATCH(AO2314,Sheet2!$F$5:$K$5,0)</f>
        <v>6</v>
      </c>
      <c r="AR2314" s="33">
        <f>INDEX(Sheet2!$F$5:$K$18,OPaL!AP2314,OPaL!AQ2314)</f>
        <v>0.15</v>
      </c>
      <c r="AS2314" s="1">
        <f t="shared" si="110"/>
        <v>12664.32</v>
      </c>
    </row>
    <row r="2315" spans="1:45" x14ac:dyDescent="0.2">
      <c r="A2315" s="11" t="s">
        <v>6507</v>
      </c>
      <c r="B2315" s="11" t="s">
        <v>6508</v>
      </c>
      <c r="C2315" s="11" t="s">
        <v>12010</v>
      </c>
      <c r="D2315" s="21">
        <v>42941</v>
      </c>
      <c r="E2315" s="21" t="s">
        <v>9697</v>
      </c>
      <c r="F2315" s="21" t="s">
        <v>14659</v>
      </c>
      <c r="G2315" s="11" t="s">
        <v>2</v>
      </c>
      <c r="H2315" s="11" t="s">
        <v>3</v>
      </c>
      <c r="I2315" s="11" t="s">
        <v>4</v>
      </c>
      <c r="J2315" s="13">
        <v>2</v>
      </c>
      <c r="K2315" s="12">
        <v>14899.2</v>
      </c>
      <c r="L2315" s="12">
        <v>0</v>
      </c>
      <c r="M2315" s="12">
        <v>0</v>
      </c>
      <c r="N2315" s="12">
        <f t="shared" si="109"/>
        <v>14899.2</v>
      </c>
      <c r="O2315" s="11" t="s">
        <v>5</v>
      </c>
      <c r="P2315" s="13">
        <v>0</v>
      </c>
      <c r="Q2315" s="11" t="s">
        <v>6</v>
      </c>
      <c r="R2315" s="13">
        <v>0</v>
      </c>
      <c r="S2315" s="13">
        <v>0</v>
      </c>
      <c r="T2315" s="11" t="s">
        <v>7</v>
      </c>
      <c r="U2315" s="11" t="s">
        <v>8</v>
      </c>
      <c r="V2315" s="15">
        <v>0</v>
      </c>
      <c r="W2315" s="13">
        <v>0</v>
      </c>
      <c r="X2315" s="15">
        <v>0</v>
      </c>
      <c r="Y2315" s="15">
        <v>0</v>
      </c>
      <c r="Z2315" s="13">
        <v>0</v>
      </c>
      <c r="AA2315" s="15">
        <v>0</v>
      </c>
      <c r="AB2315" s="13">
        <v>0</v>
      </c>
      <c r="AC2315" s="15">
        <v>0</v>
      </c>
      <c r="AD2315" s="13">
        <v>0</v>
      </c>
      <c r="AE2315" s="15">
        <v>0</v>
      </c>
      <c r="AF2315" s="13">
        <v>0</v>
      </c>
      <c r="AG2315" s="15">
        <v>0</v>
      </c>
      <c r="AH2315" s="13">
        <v>0</v>
      </c>
      <c r="AI2315" s="15">
        <v>0</v>
      </c>
      <c r="AJ2315" s="11" t="s">
        <v>9</v>
      </c>
      <c r="AK2315" s="11" t="s">
        <v>13</v>
      </c>
      <c r="AL2315" s="22">
        <f t="shared" si="108"/>
        <v>2351</v>
      </c>
      <c r="AM2315" s="11" t="str">
        <f>VLOOKUP(O2315,Sheet2!$D$6:$E$14,2,FALSE)</f>
        <v>Spare parts</v>
      </c>
      <c r="AN2315" s="11" t="str">
        <f>VLOOKUP(F2315,Sheet2!$E$10:$F$13,2,FALSE)</f>
        <v>SPM</v>
      </c>
      <c r="AO2315" s="35" t="s">
        <v>14668</v>
      </c>
      <c r="AP2315">
        <f>MATCH(AN2315,Sheet2!$F$5:$F$18,0)</f>
        <v>6</v>
      </c>
      <c r="AQ2315">
        <f>MATCH(AO2315,Sheet2!$F$5:$K$5,0)</f>
        <v>6</v>
      </c>
      <c r="AR2315" s="33">
        <f>INDEX(Sheet2!$F$5:$K$18,OPaL!AP2315,OPaL!AQ2315)</f>
        <v>0.15</v>
      </c>
      <c r="AS2315" s="1">
        <f t="shared" si="110"/>
        <v>12664.32</v>
      </c>
    </row>
    <row r="2316" spans="1:45" x14ac:dyDescent="0.2">
      <c r="A2316" s="11" t="s">
        <v>6519</v>
      </c>
      <c r="B2316" s="11" t="s">
        <v>6520</v>
      </c>
      <c r="C2316" s="11" t="s">
        <v>12011</v>
      </c>
      <c r="D2316" s="21">
        <v>42941</v>
      </c>
      <c r="E2316" s="21" t="s">
        <v>9697</v>
      </c>
      <c r="F2316" s="21" t="s">
        <v>14659</v>
      </c>
      <c r="G2316" s="11" t="s">
        <v>2</v>
      </c>
      <c r="H2316" s="11" t="s">
        <v>3</v>
      </c>
      <c r="I2316" s="11" t="s">
        <v>4</v>
      </c>
      <c r="J2316" s="13">
        <v>2</v>
      </c>
      <c r="K2316" s="12">
        <v>14899.2</v>
      </c>
      <c r="L2316" s="12">
        <v>0</v>
      </c>
      <c r="M2316" s="12">
        <v>0</v>
      </c>
      <c r="N2316" s="12">
        <f t="shared" si="109"/>
        <v>14899.2</v>
      </c>
      <c r="O2316" s="11" t="s">
        <v>5</v>
      </c>
      <c r="P2316" s="13">
        <v>0</v>
      </c>
      <c r="Q2316" s="11" t="s">
        <v>6</v>
      </c>
      <c r="R2316" s="13">
        <v>0</v>
      </c>
      <c r="S2316" s="13">
        <v>0</v>
      </c>
      <c r="T2316" s="11" t="s">
        <v>7</v>
      </c>
      <c r="U2316" s="11" t="s">
        <v>8</v>
      </c>
      <c r="V2316" s="15">
        <v>0</v>
      </c>
      <c r="W2316" s="13">
        <v>0</v>
      </c>
      <c r="X2316" s="15">
        <v>0</v>
      </c>
      <c r="Y2316" s="15">
        <v>0</v>
      </c>
      <c r="Z2316" s="13">
        <v>0</v>
      </c>
      <c r="AA2316" s="15">
        <v>0</v>
      </c>
      <c r="AB2316" s="13">
        <v>0</v>
      </c>
      <c r="AC2316" s="15">
        <v>0</v>
      </c>
      <c r="AD2316" s="13">
        <v>0</v>
      </c>
      <c r="AE2316" s="15">
        <v>0</v>
      </c>
      <c r="AF2316" s="13">
        <v>0</v>
      </c>
      <c r="AG2316" s="15">
        <v>0</v>
      </c>
      <c r="AH2316" s="13">
        <v>0</v>
      </c>
      <c r="AI2316" s="15">
        <v>0</v>
      </c>
      <c r="AJ2316" s="11" t="s">
        <v>9</v>
      </c>
      <c r="AK2316" s="11" t="s">
        <v>13</v>
      </c>
      <c r="AL2316" s="22">
        <f t="shared" si="108"/>
        <v>2351</v>
      </c>
      <c r="AM2316" s="11" t="str">
        <f>VLOOKUP(O2316,Sheet2!$D$6:$E$14,2,FALSE)</f>
        <v>Spare parts</v>
      </c>
      <c r="AN2316" s="11" t="str">
        <f>VLOOKUP(F2316,Sheet2!$E$10:$F$13,2,FALSE)</f>
        <v>SPM</v>
      </c>
      <c r="AO2316" s="35" t="s">
        <v>14668</v>
      </c>
      <c r="AP2316">
        <f>MATCH(AN2316,Sheet2!$F$5:$F$18,0)</f>
        <v>6</v>
      </c>
      <c r="AQ2316">
        <f>MATCH(AO2316,Sheet2!$F$5:$K$5,0)</f>
        <v>6</v>
      </c>
      <c r="AR2316" s="33">
        <f>INDEX(Sheet2!$F$5:$K$18,OPaL!AP2316,OPaL!AQ2316)</f>
        <v>0.15</v>
      </c>
      <c r="AS2316" s="1">
        <f t="shared" si="110"/>
        <v>12664.32</v>
      </c>
    </row>
    <row r="2317" spans="1:45" x14ac:dyDescent="0.2">
      <c r="A2317" s="11" t="s">
        <v>6521</v>
      </c>
      <c r="B2317" s="11" t="s">
        <v>6522</v>
      </c>
      <c r="C2317" s="11" t="s">
        <v>12012</v>
      </c>
      <c r="D2317" s="21">
        <v>42941</v>
      </c>
      <c r="E2317" s="21" t="s">
        <v>9697</v>
      </c>
      <c r="F2317" s="21" t="s">
        <v>14659</v>
      </c>
      <c r="G2317" s="11" t="s">
        <v>2</v>
      </c>
      <c r="H2317" s="11" t="s">
        <v>3</v>
      </c>
      <c r="I2317" s="11" t="s">
        <v>4</v>
      </c>
      <c r="J2317" s="13">
        <v>2</v>
      </c>
      <c r="K2317" s="12">
        <v>14899.2</v>
      </c>
      <c r="L2317" s="12">
        <v>0</v>
      </c>
      <c r="M2317" s="12">
        <v>0</v>
      </c>
      <c r="N2317" s="12">
        <f t="shared" si="109"/>
        <v>14899.2</v>
      </c>
      <c r="O2317" s="11" t="s">
        <v>5</v>
      </c>
      <c r="P2317" s="13">
        <v>0</v>
      </c>
      <c r="Q2317" s="11" t="s">
        <v>6</v>
      </c>
      <c r="R2317" s="13">
        <v>0</v>
      </c>
      <c r="S2317" s="13">
        <v>0</v>
      </c>
      <c r="T2317" s="11" t="s">
        <v>7</v>
      </c>
      <c r="U2317" s="11" t="s">
        <v>8</v>
      </c>
      <c r="V2317" s="15">
        <v>0</v>
      </c>
      <c r="W2317" s="13">
        <v>0</v>
      </c>
      <c r="X2317" s="15">
        <v>0</v>
      </c>
      <c r="Y2317" s="15">
        <v>0</v>
      </c>
      <c r="Z2317" s="13">
        <v>0</v>
      </c>
      <c r="AA2317" s="15">
        <v>0</v>
      </c>
      <c r="AB2317" s="13">
        <v>0</v>
      </c>
      <c r="AC2317" s="15">
        <v>0</v>
      </c>
      <c r="AD2317" s="13">
        <v>0</v>
      </c>
      <c r="AE2317" s="15">
        <v>0</v>
      </c>
      <c r="AF2317" s="13">
        <v>0</v>
      </c>
      <c r="AG2317" s="15">
        <v>0</v>
      </c>
      <c r="AH2317" s="13">
        <v>0</v>
      </c>
      <c r="AI2317" s="15">
        <v>0</v>
      </c>
      <c r="AJ2317" s="11" t="s">
        <v>9</v>
      </c>
      <c r="AK2317" s="11" t="s">
        <v>13</v>
      </c>
      <c r="AL2317" s="22">
        <f t="shared" si="108"/>
        <v>2351</v>
      </c>
      <c r="AM2317" s="11" t="str">
        <f>VLOOKUP(O2317,Sheet2!$D$6:$E$14,2,FALSE)</f>
        <v>Spare parts</v>
      </c>
      <c r="AN2317" s="11" t="str">
        <f>VLOOKUP(F2317,Sheet2!$E$10:$F$13,2,FALSE)</f>
        <v>SPM</v>
      </c>
      <c r="AO2317" s="35" t="s">
        <v>14668</v>
      </c>
      <c r="AP2317">
        <f>MATCH(AN2317,Sheet2!$F$5:$F$18,0)</f>
        <v>6</v>
      </c>
      <c r="AQ2317">
        <f>MATCH(AO2317,Sheet2!$F$5:$K$5,0)</f>
        <v>6</v>
      </c>
      <c r="AR2317" s="33">
        <f>INDEX(Sheet2!$F$5:$K$18,OPaL!AP2317,OPaL!AQ2317)</f>
        <v>0.15</v>
      </c>
      <c r="AS2317" s="1">
        <f t="shared" si="110"/>
        <v>12664.32</v>
      </c>
    </row>
    <row r="2318" spans="1:45" x14ac:dyDescent="0.2">
      <c r="A2318" s="11" t="s">
        <v>6523</v>
      </c>
      <c r="B2318" s="11" t="s">
        <v>6524</v>
      </c>
      <c r="C2318" s="11" t="s">
        <v>12013</v>
      </c>
      <c r="D2318" s="21">
        <v>42941</v>
      </c>
      <c r="E2318" s="21" t="s">
        <v>9697</v>
      </c>
      <c r="F2318" s="21" t="s">
        <v>14659</v>
      </c>
      <c r="G2318" s="11" t="s">
        <v>2</v>
      </c>
      <c r="H2318" s="11" t="s">
        <v>3</v>
      </c>
      <c r="I2318" s="11" t="s">
        <v>4</v>
      </c>
      <c r="J2318" s="13">
        <v>3</v>
      </c>
      <c r="K2318" s="12">
        <v>14899.2</v>
      </c>
      <c r="L2318" s="12">
        <v>0</v>
      </c>
      <c r="M2318" s="12">
        <v>0</v>
      </c>
      <c r="N2318" s="12">
        <f t="shared" si="109"/>
        <v>14899.2</v>
      </c>
      <c r="O2318" s="11" t="s">
        <v>5</v>
      </c>
      <c r="P2318" s="13">
        <v>0</v>
      </c>
      <c r="Q2318" s="11" t="s">
        <v>6</v>
      </c>
      <c r="R2318" s="13">
        <v>0</v>
      </c>
      <c r="S2318" s="13">
        <v>0</v>
      </c>
      <c r="T2318" s="11" t="s">
        <v>7</v>
      </c>
      <c r="U2318" s="11" t="s">
        <v>8</v>
      </c>
      <c r="V2318" s="15">
        <v>0</v>
      </c>
      <c r="W2318" s="13">
        <v>0</v>
      </c>
      <c r="X2318" s="15">
        <v>0</v>
      </c>
      <c r="Y2318" s="15">
        <v>0</v>
      </c>
      <c r="Z2318" s="13">
        <v>0</v>
      </c>
      <c r="AA2318" s="15">
        <v>0</v>
      </c>
      <c r="AB2318" s="13">
        <v>0</v>
      </c>
      <c r="AC2318" s="15">
        <v>0</v>
      </c>
      <c r="AD2318" s="13">
        <v>0</v>
      </c>
      <c r="AE2318" s="15">
        <v>0</v>
      </c>
      <c r="AF2318" s="13">
        <v>0</v>
      </c>
      <c r="AG2318" s="15">
        <v>0</v>
      </c>
      <c r="AH2318" s="13">
        <v>0</v>
      </c>
      <c r="AI2318" s="15">
        <v>0</v>
      </c>
      <c r="AJ2318" s="11" t="s">
        <v>9</v>
      </c>
      <c r="AK2318" s="11" t="s">
        <v>13</v>
      </c>
      <c r="AL2318" s="22">
        <f t="shared" si="108"/>
        <v>2351</v>
      </c>
      <c r="AM2318" s="11" t="str">
        <f>VLOOKUP(O2318,Sheet2!$D$6:$E$14,2,FALSE)</f>
        <v>Spare parts</v>
      </c>
      <c r="AN2318" s="11" t="str">
        <f>VLOOKUP(F2318,Sheet2!$E$10:$F$13,2,FALSE)</f>
        <v>SPM</v>
      </c>
      <c r="AO2318" s="35" t="s">
        <v>14668</v>
      </c>
      <c r="AP2318">
        <f>MATCH(AN2318,Sheet2!$F$5:$F$18,0)</f>
        <v>6</v>
      </c>
      <c r="AQ2318">
        <f>MATCH(AO2318,Sheet2!$F$5:$K$5,0)</f>
        <v>6</v>
      </c>
      <c r="AR2318" s="33">
        <f>INDEX(Sheet2!$F$5:$K$18,OPaL!AP2318,OPaL!AQ2318)</f>
        <v>0.15</v>
      </c>
      <c r="AS2318" s="1">
        <f t="shared" si="110"/>
        <v>12664.32</v>
      </c>
    </row>
    <row r="2319" spans="1:45" x14ac:dyDescent="0.2">
      <c r="A2319" s="11" t="s">
        <v>6619</v>
      </c>
      <c r="B2319" s="11" t="s">
        <v>6620</v>
      </c>
      <c r="C2319" s="11" t="s">
        <v>12014</v>
      </c>
      <c r="D2319" s="21">
        <v>42941</v>
      </c>
      <c r="E2319" s="21" t="s">
        <v>9697</v>
      </c>
      <c r="F2319" s="21" t="s">
        <v>14659</v>
      </c>
      <c r="G2319" s="11" t="s">
        <v>2</v>
      </c>
      <c r="H2319" s="11" t="s">
        <v>3</v>
      </c>
      <c r="I2319" s="11" t="s">
        <v>4</v>
      </c>
      <c r="J2319" s="13">
        <v>3</v>
      </c>
      <c r="K2319" s="12">
        <v>14899.2</v>
      </c>
      <c r="L2319" s="12">
        <v>0</v>
      </c>
      <c r="M2319" s="12">
        <v>0</v>
      </c>
      <c r="N2319" s="12">
        <f t="shared" si="109"/>
        <v>14899.2</v>
      </c>
      <c r="O2319" s="11" t="s">
        <v>5</v>
      </c>
      <c r="P2319" s="13">
        <v>0</v>
      </c>
      <c r="Q2319" s="11" t="s">
        <v>6</v>
      </c>
      <c r="R2319" s="13">
        <v>0</v>
      </c>
      <c r="S2319" s="13">
        <v>0</v>
      </c>
      <c r="T2319" s="11" t="s">
        <v>7</v>
      </c>
      <c r="U2319" s="11" t="s">
        <v>8</v>
      </c>
      <c r="V2319" s="15">
        <v>0</v>
      </c>
      <c r="W2319" s="13">
        <v>0</v>
      </c>
      <c r="X2319" s="15">
        <v>0</v>
      </c>
      <c r="Y2319" s="15">
        <v>0</v>
      </c>
      <c r="Z2319" s="13">
        <v>0</v>
      </c>
      <c r="AA2319" s="15">
        <v>0</v>
      </c>
      <c r="AB2319" s="13">
        <v>0</v>
      </c>
      <c r="AC2319" s="15">
        <v>0</v>
      </c>
      <c r="AD2319" s="13">
        <v>0</v>
      </c>
      <c r="AE2319" s="15">
        <v>0</v>
      </c>
      <c r="AF2319" s="13">
        <v>0</v>
      </c>
      <c r="AG2319" s="15">
        <v>0</v>
      </c>
      <c r="AH2319" s="13">
        <v>0</v>
      </c>
      <c r="AI2319" s="15">
        <v>0</v>
      </c>
      <c r="AJ2319" s="11" t="s">
        <v>9</v>
      </c>
      <c r="AK2319" s="11" t="s">
        <v>13</v>
      </c>
      <c r="AL2319" s="22">
        <f t="shared" si="108"/>
        <v>2351</v>
      </c>
      <c r="AM2319" s="11" t="str">
        <f>VLOOKUP(O2319,Sheet2!$D$6:$E$14,2,FALSE)</f>
        <v>Spare parts</v>
      </c>
      <c r="AN2319" s="11" t="str">
        <f>VLOOKUP(F2319,Sheet2!$E$10:$F$13,2,FALSE)</f>
        <v>SPM</v>
      </c>
      <c r="AO2319" s="35" t="s">
        <v>14668</v>
      </c>
      <c r="AP2319">
        <f>MATCH(AN2319,Sheet2!$F$5:$F$18,0)</f>
        <v>6</v>
      </c>
      <c r="AQ2319">
        <f>MATCH(AO2319,Sheet2!$F$5:$K$5,0)</f>
        <v>6</v>
      </c>
      <c r="AR2319" s="33">
        <f>INDEX(Sheet2!$F$5:$K$18,OPaL!AP2319,OPaL!AQ2319)</f>
        <v>0.15</v>
      </c>
      <c r="AS2319" s="1">
        <f t="shared" si="110"/>
        <v>12664.32</v>
      </c>
    </row>
    <row r="2320" spans="1:45" x14ac:dyDescent="0.2">
      <c r="A2320" s="11" t="s">
        <v>6627</v>
      </c>
      <c r="B2320" s="11" t="s">
        <v>6628</v>
      </c>
      <c r="C2320" s="11" t="s">
        <v>12015</v>
      </c>
      <c r="D2320" s="21">
        <v>42941</v>
      </c>
      <c r="E2320" s="21" t="s">
        <v>9697</v>
      </c>
      <c r="F2320" s="21" t="s">
        <v>14659</v>
      </c>
      <c r="G2320" s="11" t="s">
        <v>2</v>
      </c>
      <c r="H2320" s="11" t="s">
        <v>3</v>
      </c>
      <c r="I2320" s="11" t="s">
        <v>4</v>
      </c>
      <c r="J2320" s="13">
        <v>2</v>
      </c>
      <c r="K2320" s="12">
        <v>14899.2</v>
      </c>
      <c r="L2320" s="12">
        <v>0</v>
      </c>
      <c r="M2320" s="12">
        <v>0</v>
      </c>
      <c r="N2320" s="12">
        <f t="shared" si="109"/>
        <v>14899.2</v>
      </c>
      <c r="O2320" s="11" t="s">
        <v>5</v>
      </c>
      <c r="P2320" s="13">
        <v>0</v>
      </c>
      <c r="Q2320" s="11" t="s">
        <v>6</v>
      </c>
      <c r="R2320" s="13">
        <v>0</v>
      </c>
      <c r="S2320" s="13">
        <v>0</v>
      </c>
      <c r="T2320" s="11" t="s">
        <v>7</v>
      </c>
      <c r="U2320" s="11" t="s">
        <v>8</v>
      </c>
      <c r="V2320" s="15">
        <v>0</v>
      </c>
      <c r="W2320" s="13">
        <v>0</v>
      </c>
      <c r="X2320" s="15">
        <v>0</v>
      </c>
      <c r="Y2320" s="15">
        <v>0</v>
      </c>
      <c r="Z2320" s="13">
        <v>0</v>
      </c>
      <c r="AA2320" s="15">
        <v>0</v>
      </c>
      <c r="AB2320" s="13">
        <v>0</v>
      </c>
      <c r="AC2320" s="15">
        <v>0</v>
      </c>
      <c r="AD2320" s="13">
        <v>0</v>
      </c>
      <c r="AE2320" s="15">
        <v>0</v>
      </c>
      <c r="AF2320" s="13">
        <v>0</v>
      </c>
      <c r="AG2320" s="15">
        <v>0</v>
      </c>
      <c r="AH2320" s="13">
        <v>0</v>
      </c>
      <c r="AI2320" s="15">
        <v>0</v>
      </c>
      <c r="AJ2320" s="11" t="s">
        <v>9</v>
      </c>
      <c r="AK2320" s="11" t="s">
        <v>13</v>
      </c>
      <c r="AL2320" s="22">
        <f t="shared" si="108"/>
        <v>2351</v>
      </c>
      <c r="AM2320" s="11" t="str">
        <f>VLOOKUP(O2320,Sheet2!$D$6:$E$14,2,FALSE)</f>
        <v>Spare parts</v>
      </c>
      <c r="AN2320" s="11" t="str">
        <f>VLOOKUP(F2320,Sheet2!$E$10:$F$13,2,FALSE)</f>
        <v>SPM</v>
      </c>
      <c r="AO2320" s="35" t="s">
        <v>14668</v>
      </c>
      <c r="AP2320">
        <f>MATCH(AN2320,Sheet2!$F$5:$F$18,0)</f>
        <v>6</v>
      </c>
      <c r="AQ2320">
        <f>MATCH(AO2320,Sheet2!$F$5:$K$5,0)</f>
        <v>6</v>
      </c>
      <c r="AR2320" s="33">
        <f>INDEX(Sheet2!$F$5:$K$18,OPaL!AP2320,OPaL!AQ2320)</f>
        <v>0.15</v>
      </c>
      <c r="AS2320" s="1">
        <f t="shared" si="110"/>
        <v>12664.32</v>
      </c>
    </row>
    <row r="2321" spans="1:45" x14ac:dyDescent="0.2">
      <c r="A2321" s="11" t="s">
        <v>6631</v>
      </c>
      <c r="B2321" s="11" t="s">
        <v>6632</v>
      </c>
      <c r="C2321" s="11" t="s">
        <v>12016</v>
      </c>
      <c r="D2321" s="21">
        <v>42941</v>
      </c>
      <c r="E2321" s="21" t="s">
        <v>9697</v>
      </c>
      <c r="F2321" s="21" t="s">
        <v>14659</v>
      </c>
      <c r="G2321" s="11" t="s">
        <v>2</v>
      </c>
      <c r="H2321" s="11" t="s">
        <v>3</v>
      </c>
      <c r="I2321" s="11" t="s">
        <v>4</v>
      </c>
      <c r="J2321" s="13">
        <v>2</v>
      </c>
      <c r="K2321" s="12">
        <v>14899.2</v>
      </c>
      <c r="L2321" s="12">
        <v>0</v>
      </c>
      <c r="M2321" s="12">
        <v>0</v>
      </c>
      <c r="N2321" s="12">
        <f t="shared" si="109"/>
        <v>14899.2</v>
      </c>
      <c r="O2321" s="11" t="s">
        <v>5</v>
      </c>
      <c r="P2321" s="13">
        <v>0</v>
      </c>
      <c r="Q2321" s="11" t="s">
        <v>6</v>
      </c>
      <c r="R2321" s="13">
        <v>0</v>
      </c>
      <c r="S2321" s="13">
        <v>0</v>
      </c>
      <c r="T2321" s="11" t="s">
        <v>7</v>
      </c>
      <c r="U2321" s="11" t="s">
        <v>8</v>
      </c>
      <c r="V2321" s="15">
        <v>0</v>
      </c>
      <c r="W2321" s="13">
        <v>0</v>
      </c>
      <c r="X2321" s="15">
        <v>0</v>
      </c>
      <c r="Y2321" s="15">
        <v>0</v>
      </c>
      <c r="Z2321" s="13">
        <v>0</v>
      </c>
      <c r="AA2321" s="15">
        <v>0</v>
      </c>
      <c r="AB2321" s="13">
        <v>0</v>
      </c>
      <c r="AC2321" s="15">
        <v>0</v>
      </c>
      <c r="AD2321" s="13">
        <v>0</v>
      </c>
      <c r="AE2321" s="15">
        <v>0</v>
      </c>
      <c r="AF2321" s="13">
        <v>0</v>
      </c>
      <c r="AG2321" s="15">
        <v>0</v>
      </c>
      <c r="AH2321" s="13">
        <v>0</v>
      </c>
      <c r="AI2321" s="15">
        <v>0</v>
      </c>
      <c r="AJ2321" s="11" t="s">
        <v>9</v>
      </c>
      <c r="AK2321" s="11" t="s">
        <v>13</v>
      </c>
      <c r="AL2321" s="22">
        <f t="shared" si="108"/>
        <v>2351</v>
      </c>
      <c r="AM2321" s="11" t="str">
        <f>VLOOKUP(O2321,Sheet2!$D$6:$E$14,2,FALSE)</f>
        <v>Spare parts</v>
      </c>
      <c r="AN2321" s="11" t="str">
        <f>VLOOKUP(F2321,Sheet2!$E$10:$F$13,2,FALSE)</f>
        <v>SPM</v>
      </c>
      <c r="AO2321" s="35" t="s">
        <v>14668</v>
      </c>
      <c r="AP2321">
        <f>MATCH(AN2321,Sheet2!$F$5:$F$18,0)</f>
        <v>6</v>
      </c>
      <c r="AQ2321">
        <f>MATCH(AO2321,Sheet2!$F$5:$K$5,0)</f>
        <v>6</v>
      </c>
      <c r="AR2321" s="33">
        <f>INDEX(Sheet2!$F$5:$K$18,OPaL!AP2321,OPaL!AQ2321)</f>
        <v>0.15</v>
      </c>
      <c r="AS2321" s="1">
        <f t="shared" si="110"/>
        <v>12664.32</v>
      </c>
    </row>
    <row r="2322" spans="1:45" x14ac:dyDescent="0.2">
      <c r="A2322" s="11" t="s">
        <v>6633</v>
      </c>
      <c r="B2322" s="11" t="s">
        <v>6634</v>
      </c>
      <c r="C2322" s="11" t="s">
        <v>12017</v>
      </c>
      <c r="D2322" s="21">
        <v>42941</v>
      </c>
      <c r="E2322" s="21" t="s">
        <v>9697</v>
      </c>
      <c r="F2322" s="21" t="s">
        <v>14659</v>
      </c>
      <c r="G2322" s="11" t="s">
        <v>2</v>
      </c>
      <c r="H2322" s="11" t="s">
        <v>3</v>
      </c>
      <c r="I2322" s="11" t="s">
        <v>4</v>
      </c>
      <c r="J2322" s="13">
        <v>3</v>
      </c>
      <c r="K2322" s="12">
        <v>14899.2</v>
      </c>
      <c r="L2322" s="12">
        <v>0</v>
      </c>
      <c r="M2322" s="12">
        <v>0</v>
      </c>
      <c r="N2322" s="12">
        <f t="shared" si="109"/>
        <v>14899.2</v>
      </c>
      <c r="O2322" s="11" t="s">
        <v>5</v>
      </c>
      <c r="P2322" s="13">
        <v>0</v>
      </c>
      <c r="Q2322" s="11" t="s">
        <v>6</v>
      </c>
      <c r="R2322" s="13">
        <v>0</v>
      </c>
      <c r="S2322" s="13">
        <v>0</v>
      </c>
      <c r="T2322" s="11" t="s">
        <v>7</v>
      </c>
      <c r="U2322" s="11" t="s">
        <v>8</v>
      </c>
      <c r="V2322" s="15">
        <v>0</v>
      </c>
      <c r="W2322" s="13">
        <v>0</v>
      </c>
      <c r="X2322" s="15">
        <v>0</v>
      </c>
      <c r="Y2322" s="15">
        <v>0</v>
      </c>
      <c r="Z2322" s="13">
        <v>0</v>
      </c>
      <c r="AA2322" s="15">
        <v>0</v>
      </c>
      <c r="AB2322" s="13">
        <v>0</v>
      </c>
      <c r="AC2322" s="15">
        <v>0</v>
      </c>
      <c r="AD2322" s="13">
        <v>0</v>
      </c>
      <c r="AE2322" s="15">
        <v>0</v>
      </c>
      <c r="AF2322" s="13">
        <v>0</v>
      </c>
      <c r="AG2322" s="15">
        <v>0</v>
      </c>
      <c r="AH2322" s="13">
        <v>0</v>
      </c>
      <c r="AI2322" s="15">
        <v>0</v>
      </c>
      <c r="AJ2322" s="11" t="s">
        <v>9</v>
      </c>
      <c r="AK2322" s="11" t="s">
        <v>13</v>
      </c>
      <c r="AL2322" s="22">
        <f t="shared" si="108"/>
        <v>2351</v>
      </c>
      <c r="AM2322" s="11" t="str">
        <f>VLOOKUP(O2322,Sheet2!$D$6:$E$14,2,FALSE)</f>
        <v>Spare parts</v>
      </c>
      <c r="AN2322" s="11" t="str">
        <f>VLOOKUP(F2322,Sheet2!$E$10:$F$13,2,FALSE)</f>
        <v>SPM</v>
      </c>
      <c r="AO2322" s="35" t="s">
        <v>14668</v>
      </c>
      <c r="AP2322">
        <f>MATCH(AN2322,Sheet2!$F$5:$F$18,0)</f>
        <v>6</v>
      </c>
      <c r="AQ2322">
        <f>MATCH(AO2322,Sheet2!$F$5:$K$5,0)</f>
        <v>6</v>
      </c>
      <c r="AR2322" s="33">
        <f>INDEX(Sheet2!$F$5:$K$18,OPaL!AP2322,OPaL!AQ2322)</f>
        <v>0.15</v>
      </c>
      <c r="AS2322" s="1">
        <f t="shared" si="110"/>
        <v>12664.32</v>
      </c>
    </row>
    <row r="2323" spans="1:45" x14ac:dyDescent="0.2">
      <c r="A2323" s="11" t="s">
        <v>6641</v>
      </c>
      <c r="B2323" s="11" t="s">
        <v>6642</v>
      </c>
      <c r="C2323" s="11" t="s">
        <v>12018</v>
      </c>
      <c r="D2323" s="21">
        <v>42941</v>
      </c>
      <c r="E2323" s="21" t="s">
        <v>9697</v>
      </c>
      <c r="F2323" s="21" t="s">
        <v>14659</v>
      </c>
      <c r="G2323" s="11" t="s">
        <v>2</v>
      </c>
      <c r="H2323" s="11" t="s">
        <v>3</v>
      </c>
      <c r="I2323" s="11" t="s">
        <v>4</v>
      </c>
      <c r="J2323" s="13">
        <v>2</v>
      </c>
      <c r="K2323" s="12">
        <v>14899.2</v>
      </c>
      <c r="L2323" s="12">
        <v>0</v>
      </c>
      <c r="M2323" s="12">
        <v>0</v>
      </c>
      <c r="N2323" s="12">
        <f t="shared" si="109"/>
        <v>14899.2</v>
      </c>
      <c r="O2323" s="11" t="s">
        <v>5</v>
      </c>
      <c r="P2323" s="13">
        <v>0</v>
      </c>
      <c r="Q2323" s="11" t="s">
        <v>6</v>
      </c>
      <c r="R2323" s="13">
        <v>0</v>
      </c>
      <c r="S2323" s="13">
        <v>0</v>
      </c>
      <c r="T2323" s="11" t="s">
        <v>7</v>
      </c>
      <c r="U2323" s="11" t="s">
        <v>8</v>
      </c>
      <c r="V2323" s="15">
        <v>0</v>
      </c>
      <c r="W2323" s="13">
        <v>0</v>
      </c>
      <c r="X2323" s="15">
        <v>0</v>
      </c>
      <c r="Y2323" s="15">
        <v>0</v>
      </c>
      <c r="Z2323" s="13">
        <v>0</v>
      </c>
      <c r="AA2323" s="15">
        <v>0</v>
      </c>
      <c r="AB2323" s="13">
        <v>0</v>
      </c>
      <c r="AC2323" s="15">
        <v>0</v>
      </c>
      <c r="AD2323" s="13">
        <v>0</v>
      </c>
      <c r="AE2323" s="15">
        <v>0</v>
      </c>
      <c r="AF2323" s="13">
        <v>0</v>
      </c>
      <c r="AG2323" s="15">
        <v>0</v>
      </c>
      <c r="AH2323" s="13">
        <v>0</v>
      </c>
      <c r="AI2323" s="15">
        <v>0</v>
      </c>
      <c r="AJ2323" s="11" t="s">
        <v>9</v>
      </c>
      <c r="AK2323" s="11" t="s">
        <v>13</v>
      </c>
      <c r="AL2323" s="22">
        <f t="shared" si="108"/>
        <v>2351</v>
      </c>
      <c r="AM2323" s="11" t="str">
        <f>VLOOKUP(O2323,Sheet2!$D$6:$E$14,2,FALSE)</f>
        <v>Spare parts</v>
      </c>
      <c r="AN2323" s="11" t="str">
        <f>VLOOKUP(F2323,Sheet2!$E$10:$F$13,2,FALSE)</f>
        <v>SPM</v>
      </c>
      <c r="AO2323" s="35" t="s">
        <v>14668</v>
      </c>
      <c r="AP2323">
        <f>MATCH(AN2323,Sheet2!$F$5:$F$18,0)</f>
        <v>6</v>
      </c>
      <c r="AQ2323">
        <f>MATCH(AO2323,Sheet2!$F$5:$K$5,0)</f>
        <v>6</v>
      </c>
      <c r="AR2323" s="33">
        <f>INDEX(Sheet2!$F$5:$K$18,OPaL!AP2323,OPaL!AQ2323)</f>
        <v>0.15</v>
      </c>
      <c r="AS2323" s="1">
        <f t="shared" si="110"/>
        <v>12664.32</v>
      </c>
    </row>
    <row r="2324" spans="1:45" x14ac:dyDescent="0.2">
      <c r="A2324" s="11" t="s">
        <v>6709</v>
      </c>
      <c r="B2324" s="11" t="s">
        <v>6710</v>
      </c>
      <c r="C2324" s="11" t="s">
        <v>12019</v>
      </c>
      <c r="D2324" s="21">
        <v>42941</v>
      </c>
      <c r="E2324" s="21" t="s">
        <v>9697</v>
      </c>
      <c r="F2324" s="21" t="s">
        <v>14659</v>
      </c>
      <c r="G2324" s="11" t="s">
        <v>2</v>
      </c>
      <c r="H2324" s="11" t="s">
        <v>3</v>
      </c>
      <c r="I2324" s="11" t="s">
        <v>4</v>
      </c>
      <c r="J2324" s="13">
        <v>2</v>
      </c>
      <c r="K2324" s="12">
        <v>14899.2</v>
      </c>
      <c r="L2324" s="12">
        <v>0</v>
      </c>
      <c r="M2324" s="12">
        <v>0</v>
      </c>
      <c r="N2324" s="12">
        <f t="shared" si="109"/>
        <v>14899.2</v>
      </c>
      <c r="O2324" s="11" t="s">
        <v>5</v>
      </c>
      <c r="P2324" s="13">
        <v>0</v>
      </c>
      <c r="Q2324" s="11" t="s">
        <v>6</v>
      </c>
      <c r="R2324" s="13">
        <v>0</v>
      </c>
      <c r="S2324" s="13">
        <v>0</v>
      </c>
      <c r="T2324" s="11" t="s">
        <v>7</v>
      </c>
      <c r="U2324" s="11" t="s">
        <v>8</v>
      </c>
      <c r="V2324" s="15">
        <v>0</v>
      </c>
      <c r="W2324" s="13">
        <v>0</v>
      </c>
      <c r="X2324" s="15">
        <v>0</v>
      </c>
      <c r="Y2324" s="15">
        <v>0</v>
      </c>
      <c r="Z2324" s="13">
        <v>0</v>
      </c>
      <c r="AA2324" s="15">
        <v>0</v>
      </c>
      <c r="AB2324" s="13">
        <v>0</v>
      </c>
      <c r="AC2324" s="15">
        <v>0</v>
      </c>
      <c r="AD2324" s="13">
        <v>0</v>
      </c>
      <c r="AE2324" s="15">
        <v>0</v>
      </c>
      <c r="AF2324" s="13">
        <v>0</v>
      </c>
      <c r="AG2324" s="15">
        <v>0</v>
      </c>
      <c r="AH2324" s="13">
        <v>0</v>
      </c>
      <c r="AI2324" s="15">
        <v>0</v>
      </c>
      <c r="AJ2324" s="11" t="s">
        <v>9</v>
      </c>
      <c r="AK2324" s="11" t="s">
        <v>13</v>
      </c>
      <c r="AL2324" s="22">
        <f t="shared" si="108"/>
        <v>2351</v>
      </c>
      <c r="AM2324" s="11" t="str">
        <f>VLOOKUP(O2324,Sheet2!$D$6:$E$14,2,FALSE)</f>
        <v>Spare parts</v>
      </c>
      <c r="AN2324" s="11" t="str">
        <f>VLOOKUP(F2324,Sheet2!$E$10:$F$13,2,FALSE)</f>
        <v>SPM</v>
      </c>
      <c r="AO2324" s="35" t="s">
        <v>14668</v>
      </c>
      <c r="AP2324">
        <f>MATCH(AN2324,Sheet2!$F$5:$F$18,0)</f>
        <v>6</v>
      </c>
      <c r="AQ2324">
        <f>MATCH(AO2324,Sheet2!$F$5:$K$5,0)</f>
        <v>6</v>
      </c>
      <c r="AR2324" s="33">
        <f>INDEX(Sheet2!$F$5:$K$18,OPaL!AP2324,OPaL!AQ2324)</f>
        <v>0.15</v>
      </c>
      <c r="AS2324" s="1">
        <f t="shared" si="110"/>
        <v>12664.32</v>
      </c>
    </row>
    <row r="2325" spans="1:45" x14ac:dyDescent="0.2">
      <c r="A2325" s="11" t="s">
        <v>6719</v>
      </c>
      <c r="B2325" s="11" t="s">
        <v>6720</v>
      </c>
      <c r="C2325" s="11" t="s">
        <v>12020</v>
      </c>
      <c r="D2325" s="21">
        <v>42941</v>
      </c>
      <c r="E2325" s="21" t="s">
        <v>9697</v>
      </c>
      <c r="F2325" s="21" t="s">
        <v>14659</v>
      </c>
      <c r="G2325" s="11" t="s">
        <v>2</v>
      </c>
      <c r="H2325" s="11" t="s">
        <v>3</v>
      </c>
      <c r="I2325" s="11" t="s">
        <v>4</v>
      </c>
      <c r="J2325" s="13">
        <v>2</v>
      </c>
      <c r="K2325" s="12">
        <v>14899.2</v>
      </c>
      <c r="L2325" s="12">
        <v>0</v>
      </c>
      <c r="M2325" s="12">
        <v>0</v>
      </c>
      <c r="N2325" s="12">
        <f t="shared" si="109"/>
        <v>14899.2</v>
      </c>
      <c r="O2325" s="11" t="s">
        <v>5</v>
      </c>
      <c r="P2325" s="13">
        <v>0</v>
      </c>
      <c r="Q2325" s="11" t="s">
        <v>6</v>
      </c>
      <c r="R2325" s="13">
        <v>0</v>
      </c>
      <c r="S2325" s="13">
        <v>0</v>
      </c>
      <c r="T2325" s="11" t="s">
        <v>7</v>
      </c>
      <c r="U2325" s="11" t="s">
        <v>8</v>
      </c>
      <c r="V2325" s="15">
        <v>0</v>
      </c>
      <c r="W2325" s="13">
        <v>0</v>
      </c>
      <c r="X2325" s="15">
        <v>0</v>
      </c>
      <c r="Y2325" s="15">
        <v>0</v>
      </c>
      <c r="Z2325" s="13">
        <v>0</v>
      </c>
      <c r="AA2325" s="15">
        <v>0</v>
      </c>
      <c r="AB2325" s="13">
        <v>0</v>
      </c>
      <c r="AC2325" s="15">
        <v>0</v>
      </c>
      <c r="AD2325" s="13">
        <v>0</v>
      </c>
      <c r="AE2325" s="15">
        <v>0</v>
      </c>
      <c r="AF2325" s="13">
        <v>0</v>
      </c>
      <c r="AG2325" s="15">
        <v>0</v>
      </c>
      <c r="AH2325" s="13">
        <v>0</v>
      </c>
      <c r="AI2325" s="15">
        <v>0</v>
      </c>
      <c r="AJ2325" s="11" t="s">
        <v>9</v>
      </c>
      <c r="AK2325" s="11" t="s">
        <v>13</v>
      </c>
      <c r="AL2325" s="22">
        <f t="shared" si="108"/>
        <v>2351</v>
      </c>
      <c r="AM2325" s="11" t="str">
        <f>VLOOKUP(O2325,Sheet2!$D$6:$E$14,2,FALSE)</f>
        <v>Spare parts</v>
      </c>
      <c r="AN2325" s="11" t="str">
        <f>VLOOKUP(F2325,Sheet2!$E$10:$F$13,2,FALSE)</f>
        <v>SPM</v>
      </c>
      <c r="AO2325" s="35" t="s">
        <v>14668</v>
      </c>
      <c r="AP2325">
        <f>MATCH(AN2325,Sheet2!$F$5:$F$18,0)</f>
        <v>6</v>
      </c>
      <c r="AQ2325">
        <f>MATCH(AO2325,Sheet2!$F$5:$K$5,0)</f>
        <v>6</v>
      </c>
      <c r="AR2325" s="33">
        <f>INDEX(Sheet2!$F$5:$K$18,OPaL!AP2325,OPaL!AQ2325)</f>
        <v>0.15</v>
      </c>
      <c r="AS2325" s="1">
        <f t="shared" si="110"/>
        <v>12664.32</v>
      </c>
    </row>
    <row r="2326" spans="1:45" x14ac:dyDescent="0.2">
      <c r="A2326" s="11" t="s">
        <v>7395</v>
      </c>
      <c r="B2326" s="11" t="s">
        <v>7396</v>
      </c>
      <c r="C2326" s="11" t="s">
        <v>12021</v>
      </c>
      <c r="D2326" s="21">
        <v>43907</v>
      </c>
      <c r="E2326" s="21" t="s">
        <v>9697</v>
      </c>
      <c r="F2326" s="21" t="s">
        <v>14659</v>
      </c>
      <c r="G2326" s="11" t="s">
        <v>2</v>
      </c>
      <c r="H2326" s="11" t="s">
        <v>3</v>
      </c>
      <c r="I2326" s="11" t="s">
        <v>4</v>
      </c>
      <c r="J2326" s="13">
        <v>2</v>
      </c>
      <c r="K2326" s="12">
        <v>14899.2</v>
      </c>
      <c r="L2326" s="12">
        <v>0</v>
      </c>
      <c r="M2326" s="12">
        <v>0</v>
      </c>
      <c r="N2326" s="12">
        <f t="shared" si="109"/>
        <v>14899.2</v>
      </c>
      <c r="O2326" s="11" t="s">
        <v>5</v>
      </c>
      <c r="P2326" s="13">
        <v>0</v>
      </c>
      <c r="Q2326" s="11" t="s">
        <v>6</v>
      </c>
      <c r="R2326" s="13">
        <v>0</v>
      </c>
      <c r="S2326" s="13">
        <v>0</v>
      </c>
      <c r="T2326" s="11" t="s">
        <v>7</v>
      </c>
      <c r="U2326" s="11" t="s">
        <v>8</v>
      </c>
      <c r="V2326" s="15">
        <v>0</v>
      </c>
      <c r="W2326" s="13">
        <v>0</v>
      </c>
      <c r="X2326" s="15">
        <v>0</v>
      </c>
      <c r="Y2326" s="15">
        <v>0</v>
      </c>
      <c r="Z2326" s="13">
        <v>0</v>
      </c>
      <c r="AA2326" s="15">
        <v>0</v>
      </c>
      <c r="AB2326" s="13">
        <v>0</v>
      </c>
      <c r="AC2326" s="15">
        <v>0</v>
      </c>
      <c r="AD2326" s="13">
        <v>0</v>
      </c>
      <c r="AE2326" s="15">
        <v>0</v>
      </c>
      <c r="AF2326" s="13">
        <v>0</v>
      </c>
      <c r="AG2326" s="15">
        <v>0</v>
      </c>
      <c r="AH2326" s="13">
        <v>0</v>
      </c>
      <c r="AI2326" s="15">
        <v>0</v>
      </c>
      <c r="AJ2326" s="11" t="s">
        <v>9</v>
      </c>
      <c r="AK2326" s="11" t="s">
        <v>13</v>
      </c>
      <c r="AL2326" s="22">
        <f t="shared" si="108"/>
        <v>1385</v>
      </c>
      <c r="AM2326" s="11" t="str">
        <f>VLOOKUP(O2326,Sheet2!$D$6:$E$14,2,FALSE)</f>
        <v>Spare parts</v>
      </c>
      <c r="AN2326" s="11" t="str">
        <f>VLOOKUP(F2326,Sheet2!$E$10:$F$13,2,FALSE)</f>
        <v>SPM</v>
      </c>
      <c r="AO2326" s="35" t="s">
        <v>14668</v>
      </c>
      <c r="AP2326">
        <f>MATCH(AN2326,Sheet2!$F$5:$F$18,0)</f>
        <v>6</v>
      </c>
      <c r="AQ2326">
        <f>MATCH(AO2326,Sheet2!$F$5:$K$5,0)</f>
        <v>6</v>
      </c>
      <c r="AR2326" s="33">
        <f>INDEX(Sheet2!$F$5:$K$18,OPaL!AP2326,OPaL!AQ2326)</f>
        <v>0.15</v>
      </c>
      <c r="AS2326" s="1">
        <f t="shared" si="110"/>
        <v>12664.32</v>
      </c>
    </row>
    <row r="2327" spans="1:45" x14ac:dyDescent="0.2">
      <c r="A2327" s="11" t="s">
        <v>2279</v>
      </c>
      <c r="B2327" s="11" t="s">
        <v>2280</v>
      </c>
      <c r="C2327" s="11" t="s">
        <v>12022</v>
      </c>
      <c r="D2327" s="21">
        <v>43061</v>
      </c>
      <c r="E2327" s="21" t="s">
        <v>9697</v>
      </c>
      <c r="F2327" s="21" t="s">
        <v>14658</v>
      </c>
      <c r="G2327" s="11" t="s">
        <v>2</v>
      </c>
      <c r="H2327" s="11" t="s">
        <v>3</v>
      </c>
      <c r="I2327" s="11" t="s">
        <v>4</v>
      </c>
      <c r="J2327" s="12">
        <v>13</v>
      </c>
      <c r="K2327" s="12">
        <v>14894.88</v>
      </c>
      <c r="L2327" s="12">
        <v>0</v>
      </c>
      <c r="M2327" s="12">
        <v>0</v>
      </c>
      <c r="N2327" s="12">
        <f t="shared" si="109"/>
        <v>14894.88</v>
      </c>
      <c r="O2327" s="11" t="s">
        <v>5</v>
      </c>
      <c r="P2327" s="13">
        <v>0</v>
      </c>
      <c r="Q2327" s="11" t="s">
        <v>6</v>
      </c>
      <c r="R2327" s="13">
        <v>0</v>
      </c>
      <c r="S2327" s="13">
        <v>0</v>
      </c>
      <c r="T2327" s="11" t="s">
        <v>7</v>
      </c>
      <c r="U2327" s="11" t="s">
        <v>8</v>
      </c>
      <c r="V2327" s="15">
        <v>0</v>
      </c>
      <c r="W2327" s="13">
        <v>0</v>
      </c>
      <c r="X2327" s="15">
        <v>0</v>
      </c>
      <c r="Y2327" s="15">
        <v>0</v>
      </c>
      <c r="Z2327" s="13">
        <v>0</v>
      </c>
      <c r="AA2327" s="15">
        <v>0</v>
      </c>
      <c r="AB2327" s="13">
        <v>0</v>
      </c>
      <c r="AC2327" s="15">
        <v>0</v>
      </c>
      <c r="AD2327" s="13">
        <v>0</v>
      </c>
      <c r="AE2327" s="15">
        <v>0</v>
      </c>
      <c r="AF2327" s="13">
        <v>0</v>
      </c>
      <c r="AG2327" s="15">
        <v>0</v>
      </c>
      <c r="AH2327" s="13">
        <v>0</v>
      </c>
      <c r="AI2327" s="15">
        <v>0</v>
      </c>
      <c r="AJ2327" s="11" t="s">
        <v>9</v>
      </c>
      <c r="AK2327" s="11" t="s">
        <v>10</v>
      </c>
      <c r="AL2327" s="22">
        <f t="shared" si="108"/>
        <v>2231</v>
      </c>
      <c r="AM2327" s="11" t="str">
        <f>VLOOKUP(O2327,Sheet2!$D$6:$E$14,2,FALSE)</f>
        <v>Spare parts</v>
      </c>
      <c r="AN2327" s="11" t="str">
        <f>VLOOKUP(F2327,Sheet2!$E$10:$F$13,2,FALSE)</f>
        <v>SPE</v>
      </c>
      <c r="AO2327" s="35" t="s">
        <v>14668</v>
      </c>
      <c r="AP2327">
        <f>MATCH(AN2327,Sheet2!$F$5:$F$18,0)</f>
        <v>7</v>
      </c>
      <c r="AQ2327">
        <f>MATCH(AO2327,Sheet2!$F$5:$K$5,0)</f>
        <v>6</v>
      </c>
      <c r="AR2327" s="33">
        <f>INDEX(Sheet2!$F$5:$K$18,OPaL!AP2327,OPaL!AQ2327)</f>
        <v>0.15</v>
      </c>
      <c r="AS2327" s="1">
        <f t="shared" si="110"/>
        <v>12660.647999999999</v>
      </c>
    </row>
    <row r="2328" spans="1:45" x14ac:dyDescent="0.2">
      <c r="A2328" s="11" t="s">
        <v>8814</v>
      </c>
      <c r="B2328" s="11" t="s">
        <v>8815</v>
      </c>
      <c r="C2328" s="11" t="s">
        <v>12023</v>
      </c>
      <c r="D2328" s="21">
        <v>44988</v>
      </c>
      <c r="E2328" s="21" t="s">
        <v>9772</v>
      </c>
      <c r="F2328" s="21" t="s">
        <v>14659</v>
      </c>
      <c r="G2328" s="11" t="s">
        <v>2</v>
      </c>
      <c r="H2328" s="11" t="s">
        <v>3</v>
      </c>
      <c r="I2328" s="11" t="s">
        <v>2347</v>
      </c>
      <c r="J2328" s="12">
        <v>7</v>
      </c>
      <c r="K2328" s="12">
        <v>14839.3</v>
      </c>
      <c r="L2328" s="12">
        <v>0</v>
      </c>
      <c r="M2328" s="12">
        <v>0</v>
      </c>
      <c r="N2328" s="12">
        <f t="shared" si="109"/>
        <v>14839.3</v>
      </c>
      <c r="O2328" s="11" t="s">
        <v>8227</v>
      </c>
      <c r="P2328" s="13">
        <v>0</v>
      </c>
      <c r="Q2328" s="11" t="s">
        <v>6</v>
      </c>
      <c r="R2328" s="14">
        <v>0</v>
      </c>
      <c r="S2328" s="14">
        <v>0</v>
      </c>
      <c r="T2328" s="11" t="s">
        <v>7</v>
      </c>
      <c r="U2328" s="11" t="s">
        <v>8</v>
      </c>
      <c r="V2328" s="15">
        <v>0</v>
      </c>
      <c r="W2328" s="14">
        <v>0</v>
      </c>
      <c r="X2328" s="15">
        <v>0</v>
      </c>
      <c r="Y2328" s="15">
        <v>0</v>
      </c>
      <c r="Z2328" s="14">
        <v>0</v>
      </c>
      <c r="AA2328" s="15">
        <v>0</v>
      </c>
      <c r="AB2328" s="14">
        <v>0</v>
      </c>
      <c r="AC2328" s="15">
        <v>0</v>
      </c>
      <c r="AD2328" s="14">
        <v>0</v>
      </c>
      <c r="AE2328" s="15">
        <v>0</v>
      </c>
      <c r="AF2328" s="14">
        <v>0</v>
      </c>
      <c r="AG2328" s="15">
        <v>0</v>
      </c>
      <c r="AH2328" s="14">
        <v>0</v>
      </c>
      <c r="AI2328" s="15">
        <v>0</v>
      </c>
      <c r="AJ2328" s="11" t="s">
        <v>9</v>
      </c>
      <c r="AK2328" s="11" t="s">
        <v>8228</v>
      </c>
      <c r="AL2328" s="22">
        <f t="shared" si="108"/>
        <v>304</v>
      </c>
      <c r="AM2328" s="11" t="str">
        <f>VLOOKUP(O2328,Sheet2!$D$6:$E$14,2,FALSE)</f>
        <v>Consumables</v>
      </c>
      <c r="AN2328" s="11" t="str">
        <f>VLOOKUP(F2328,Sheet2!$E$15:$F$18,2,FALSE)</f>
        <v>CM</v>
      </c>
      <c r="AO2328" s="35" t="s">
        <v>14667</v>
      </c>
      <c r="AP2328">
        <f>MATCH(AN2328,Sheet2!$F$5:$F$18,0)</f>
        <v>13</v>
      </c>
      <c r="AQ2328">
        <f>MATCH(AO2328,Sheet2!$F$5:$K$5,0)</f>
        <v>5</v>
      </c>
      <c r="AR2328" s="33">
        <f>INDEX(Sheet2!$F$5:$K$18,OPaL!AP2328,OPaL!AQ2328)</f>
        <v>0.1</v>
      </c>
      <c r="AS2328" s="1">
        <f t="shared" si="110"/>
        <v>13355.369999999999</v>
      </c>
    </row>
    <row r="2329" spans="1:45" x14ac:dyDescent="0.2">
      <c r="A2329" s="11" t="s">
        <v>3109</v>
      </c>
      <c r="B2329" s="11" t="s">
        <v>3110</v>
      </c>
      <c r="C2329" s="11" t="s">
        <v>12024</v>
      </c>
      <c r="D2329" s="21">
        <v>43531</v>
      </c>
      <c r="E2329" s="21" t="s">
        <v>9813</v>
      </c>
      <c r="F2329" s="21" t="s">
        <v>14659</v>
      </c>
      <c r="G2329" s="11" t="s">
        <v>2</v>
      </c>
      <c r="H2329" s="11" t="s">
        <v>3</v>
      </c>
      <c r="I2329" s="11" t="s">
        <v>4</v>
      </c>
      <c r="J2329" s="12">
        <v>4</v>
      </c>
      <c r="K2329" s="12">
        <v>14836</v>
      </c>
      <c r="L2329" s="12">
        <v>0</v>
      </c>
      <c r="M2329" s="12">
        <v>0</v>
      </c>
      <c r="N2329" s="12">
        <f t="shared" si="109"/>
        <v>14836</v>
      </c>
      <c r="O2329" s="11" t="s">
        <v>5</v>
      </c>
      <c r="P2329" s="13">
        <v>0</v>
      </c>
      <c r="Q2329" s="11" t="s">
        <v>6</v>
      </c>
      <c r="R2329" s="13">
        <v>0</v>
      </c>
      <c r="S2329" s="13">
        <v>0</v>
      </c>
      <c r="T2329" s="11" t="s">
        <v>7</v>
      </c>
      <c r="U2329" s="11" t="s">
        <v>8</v>
      </c>
      <c r="V2329" s="15">
        <v>0</v>
      </c>
      <c r="W2329" s="13">
        <v>0</v>
      </c>
      <c r="X2329" s="15">
        <v>0</v>
      </c>
      <c r="Y2329" s="15">
        <v>0</v>
      </c>
      <c r="Z2329" s="13">
        <v>0</v>
      </c>
      <c r="AA2329" s="15">
        <v>0</v>
      </c>
      <c r="AB2329" s="13">
        <v>0</v>
      </c>
      <c r="AC2329" s="15">
        <v>0</v>
      </c>
      <c r="AD2329" s="13">
        <v>0</v>
      </c>
      <c r="AE2329" s="15">
        <v>0</v>
      </c>
      <c r="AF2329" s="13">
        <v>0</v>
      </c>
      <c r="AG2329" s="15">
        <v>0</v>
      </c>
      <c r="AH2329" s="13">
        <v>0</v>
      </c>
      <c r="AI2329" s="15">
        <v>0</v>
      </c>
      <c r="AJ2329" s="11" t="s">
        <v>9</v>
      </c>
      <c r="AK2329" s="11" t="s">
        <v>13</v>
      </c>
      <c r="AL2329" s="22">
        <f t="shared" si="108"/>
        <v>1761</v>
      </c>
      <c r="AM2329" s="11" t="str">
        <f>VLOOKUP(O2329,Sheet2!$D$6:$E$14,2,FALSE)</f>
        <v>Spare parts</v>
      </c>
      <c r="AN2329" s="11" t="str">
        <f>VLOOKUP(F2329,Sheet2!$E$10:$F$13,2,FALSE)</f>
        <v>SPM</v>
      </c>
      <c r="AO2329" s="35" t="s">
        <v>14668</v>
      </c>
      <c r="AP2329">
        <f>MATCH(AN2329,Sheet2!$F$5:$F$18,0)</f>
        <v>6</v>
      </c>
      <c r="AQ2329">
        <f>MATCH(AO2329,Sheet2!$F$5:$K$5,0)</f>
        <v>6</v>
      </c>
      <c r="AR2329" s="33">
        <f>INDEX(Sheet2!$F$5:$K$18,OPaL!AP2329,OPaL!AQ2329)</f>
        <v>0.15</v>
      </c>
      <c r="AS2329" s="1">
        <f t="shared" si="110"/>
        <v>12610.6</v>
      </c>
    </row>
    <row r="2330" spans="1:45" x14ac:dyDescent="0.2">
      <c r="A2330" s="11" t="s">
        <v>5113</v>
      </c>
      <c r="B2330" s="11" t="s">
        <v>5114</v>
      </c>
      <c r="C2330" s="11" t="s">
        <v>12025</v>
      </c>
      <c r="D2330" s="21">
        <v>42427</v>
      </c>
      <c r="E2330" s="21" t="s">
        <v>9697</v>
      </c>
      <c r="F2330" s="21" t="s">
        <v>14659</v>
      </c>
      <c r="G2330" s="11" t="s">
        <v>2</v>
      </c>
      <c r="H2330" s="11" t="s">
        <v>16</v>
      </c>
      <c r="I2330" s="11" t="s">
        <v>4</v>
      </c>
      <c r="J2330" s="13">
        <v>1</v>
      </c>
      <c r="K2330" s="12">
        <v>14823</v>
      </c>
      <c r="L2330" s="12">
        <v>0</v>
      </c>
      <c r="M2330" s="12">
        <v>0</v>
      </c>
      <c r="N2330" s="12">
        <f t="shared" si="109"/>
        <v>14823</v>
      </c>
      <c r="O2330" s="11" t="s">
        <v>5</v>
      </c>
      <c r="P2330" s="13">
        <v>0</v>
      </c>
      <c r="Q2330" s="11" t="s">
        <v>6</v>
      </c>
      <c r="R2330" s="13">
        <v>0</v>
      </c>
      <c r="S2330" s="13">
        <v>0</v>
      </c>
      <c r="T2330" s="11" t="s">
        <v>7</v>
      </c>
      <c r="U2330" s="11" t="s">
        <v>8</v>
      </c>
      <c r="V2330" s="15">
        <v>0</v>
      </c>
      <c r="W2330" s="13">
        <v>0</v>
      </c>
      <c r="X2330" s="15">
        <v>0</v>
      </c>
      <c r="Y2330" s="15">
        <v>0</v>
      </c>
      <c r="Z2330" s="13">
        <v>0</v>
      </c>
      <c r="AA2330" s="15">
        <v>0</v>
      </c>
      <c r="AB2330" s="13">
        <v>0</v>
      </c>
      <c r="AC2330" s="15">
        <v>0</v>
      </c>
      <c r="AD2330" s="13">
        <v>0</v>
      </c>
      <c r="AE2330" s="15">
        <v>0</v>
      </c>
      <c r="AF2330" s="13">
        <v>0</v>
      </c>
      <c r="AG2330" s="15">
        <v>0</v>
      </c>
      <c r="AH2330" s="13">
        <v>0</v>
      </c>
      <c r="AI2330" s="15">
        <v>0</v>
      </c>
      <c r="AJ2330" s="11" t="s">
        <v>17</v>
      </c>
      <c r="AK2330" s="11" t="s">
        <v>1398</v>
      </c>
      <c r="AL2330" s="22">
        <f t="shared" si="108"/>
        <v>2865</v>
      </c>
      <c r="AM2330" s="11" t="str">
        <f>VLOOKUP(O2330,Sheet2!$D$6:$E$14,2,FALSE)</f>
        <v>Spare parts</v>
      </c>
      <c r="AN2330" s="11" t="str">
        <f>VLOOKUP(F2330,Sheet2!$E$10:$F$13,2,FALSE)</f>
        <v>SPM</v>
      </c>
      <c r="AO2330" s="35" t="s">
        <v>14668</v>
      </c>
      <c r="AP2330">
        <f>MATCH(AN2330,Sheet2!$F$5:$F$18,0)</f>
        <v>6</v>
      </c>
      <c r="AQ2330">
        <f>MATCH(AO2330,Sheet2!$F$5:$K$5,0)</f>
        <v>6</v>
      </c>
      <c r="AR2330" s="33">
        <f>INDEX(Sheet2!$F$5:$K$18,OPaL!AP2330,OPaL!AQ2330)</f>
        <v>0.15</v>
      </c>
      <c r="AS2330" s="1">
        <f t="shared" si="110"/>
        <v>12599.55</v>
      </c>
    </row>
    <row r="2331" spans="1:45" x14ac:dyDescent="0.2">
      <c r="A2331" s="11" t="s">
        <v>5025</v>
      </c>
      <c r="B2331" s="11" t="s">
        <v>5026</v>
      </c>
      <c r="C2331" s="11" t="s">
        <v>12026</v>
      </c>
      <c r="D2331" s="21">
        <v>44342</v>
      </c>
      <c r="E2331" s="21" t="s">
        <v>9697</v>
      </c>
      <c r="F2331" s="21" t="s">
        <v>14659</v>
      </c>
      <c r="G2331" s="11" t="s">
        <v>2</v>
      </c>
      <c r="H2331" s="11" t="s">
        <v>3</v>
      </c>
      <c r="I2331" s="11" t="s">
        <v>4</v>
      </c>
      <c r="J2331" s="12">
        <v>8</v>
      </c>
      <c r="K2331" s="12">
        <v>14817.6</v>
      </c>
      <c r="L2331" s="12">
        <v>0</v>
      </c>
      <c r="M2331" s="12">
        <v>0</v>
      </c>
      <c r="N2331" s="12">
        <f t="shared" si="109"/>
        <v>14817.6</v>
      </c>
      <c r="O2331" s="11" t="s">
        <v>5</v>
      </c>
      <c r="P2331" s="13">
        <v>0</v>
      </c>
      <c r="Q2331" s="11" t="s">
        <v>6</v>
      </c>
      <c r="R2331" s="13">
        <v>0</v>
      </c>
      <c r="S2331" s="13">
        <v>0</v>
      </c>
      <c r="T2331" s="11" t="s">
        <v>7</v>
      </c>
      <c r="U2331" s="11" t="s">
        <v>8</v>
      </c>
      <c r="V2331" s="15">
        <v>0</v>
      </c>
      <c r="W2331" s="13">
        <v>0</v>
      </c>
      <c r="X2331" s="15">
        <v>0</v>
      </c>
      <c r="Y2331" s="15">
        <v>0</v>
      </c>
      <c r="Z2331" s="13">
        <v>0</v>
      </c>
      <c r="AA2331" s="15">
        <v>0</v>
      </c>
      <c r="AB2331" s="13">
        <v>0</v>
      </c>
      <c r="AC2331" s="15">
        <v>0</v>
      </c>
      <c r="AD2331" s="13">
        <v>0</v>
      </c>
      <c r="AE2331" s="15">
        <v>0</v>
      </c>
      <c r="AF2331" s="13">
        <v>0</v>
      </c>
      <c r="AG2331" s="15">
        <v>0</v>
      </c>
      <c r="AH2331" s="13">
        <v>0</v>
      </c>
      <c r="AI2331" s="15">
        <v>0</v>
      </c>
      <c r="AJ2331" s="11" t="s">
        <v>9</v>
      </c>
      <c r="AK2331" s="11" t="s">
        <v>1398</v>
      </c>
      <c r="AL2331" s="22">
        <f t="shared" si="108"/>
        <v>950</v>
      </c>
      <c r="AM2331" s="11" t="str">
        <f>VLOOKUP(O2331,Sheet2!$D$6:$E$14,2,FALSE)</f>
        <v>Spare parts</v>
      </c>
      <c r="AN2331" s="11" t="str">
        <f>VLOOKUP(F2331,Sheet2!$E$10:$F$13,2,FALSE)</f>
        <v>SPM</v>
      </c>
      <c r="AO2331" s="35" t="s">
        <v>14668</v>
      </c>
      <c r="AP2331">
        <f>MATCH(AN2331,Sheet2!$F$5:$F$18,0)</f>
        <v>6</v>
      </c>
      <c r="AQ2331">
        <f>MATCH(AO2331,Sheet2!$F$5:$K$5,0)</f>
        <v>6</v>
      </c>
      <c r="AR2331" s="33">
        <f>INDEX(Sheet2!$F$5:$K$18,OPaL!AP2331,OPaL!AQ2331)</f>
        <v>0.15</v>
      </c>
      <c r="AS2331" s="1">
        <f t="shared" si="110"/>
        <v>12594.96</v>
      </c>
    </row>
    <row r="2332" spans="1:45" x14ac:dyDescent="0.2">
      <c r="A2332" s="11" t="s">
        <v>8119</v>
      </c>
      <c r="B2332" s="11" t="s">
        <v>8120</v>
      </c>
      <c r="C2332" s="11" t="s">
        <v>12027</v>
      </c>
      <c r="D2332" s="21">
        <v>42816</v>
      </c>
      <c r="E2332" s="21" t="s">
        <v>9722</v>
      </c>
      <c r="F2332" s="21" t="s">
        <v>14658</v>
      </c>
      <c r="G2332" s="11" t="s">
        <v>2</v>
      </c>
      <c r="H2332" s="11" t="s">
        <v>16</v>
      </c>
      <c r="I2332" s="11" t="s">
        <v>4</v>
      </c>
      <c r="J2332" s="12">
        <v>1</v>
      </c>
      <c r="K2332" s="12">
        <v>14792</v>
      </c>
      <c r="L2332" s="12">
        <v>0</v>
      </c>
      <c r="M2332" s="12">
        <v>0</v>
      </c>
      <c r="N2332" s="12">
        <f t="shared" si="109"/>
        <v>14792</v>
      </c>
      <c r="O2332" s="11" t="s">
        <v>5</v>
      </c>
      <c r="P2332" s="13">
        <v>0</v>
      </c>
      <c r="Q2332" s="11" t="s">
        <v>6</v>
      </c>
      <c r="R2332" s="13">
        <v>0</v>
      </c>
      <c r="S2332" s="13">
        <v>0</v>
      </c>
      <c r="T2332" s="11" t="s">
        <v>7</v>
      </c>
      <c r="U2332" s="11" t="s">
        <v>8</v>
      </c>
      <c r="V2332" s="15">
        <v>0</v>
      </c>
      <c r="W2332" s="13">
        <v>0</v>
      </c>
      <c r="X2332" s="15">
        <v>0</v>
      </c>
      <c r="Y2332" s="15">
        <v>0</v>
      </c>
      <c r="Z2332" s="13">
        <v>0</v>
      </c>
      <c r="AA2332" s="15">
        <v>0</v>
      </c>
      <c r="AB2332" s="13">
        <v>0</v>
      </c>
      <c r="AC2332" s="15">
        <v>0</v>
      </c>
      <c r="AD2332" s="13">
        <v>0</v>
      </c>
      <c r="AE2332" s="15">
        <v>0</v>
      </c>
      <c r="AF2332" s="13">
        <v>0</v>
      </c>
      <c r="AG2332" s="15">
        <v>0</v>
      </c>
      <c r="AH2332" s="13">
        <v>0</v>
      </c>
      <c r="AI2332" s="15">
        <v>0</v>
      </c>
      <c r="AJ2332" s="11" t="s">
        <v>17</v>
      </c>
      <c r="AK2332" s="11" t="s">
        <v>1398</v>
      </c>
      <c r="AL2332" s="22">
        <f t="shared" si="108"/>
        <v>2476</v>
      </c>
      <c r="AM2332" s="11" t="str">
        <f>VLOOKUP(O2332,Sheet2!$D$6:$E$14,2,FALSE)</f>
        <v>Spare parts</v>
      </c>
      <c r="AN2332" s="11" t="str">
        <f>VLOOKUP(F2332,Sheet2!$E$10:$F$13,2,FALSE)</f>
        <v>SPE</v>
      </c>
      <c r="AO2332" s="35" t="s">
        <v>14668</v>
      </c>
      <c r="AP2332">
        <f>MATCH(AN2332,Sheet2!$F$5:$F$18,0)</f>
        <v>7</v>
      </c>
      <c r="AQ2332">
        <f>MATCH(AO2332,Sheet2!$F$5:$K$5,0)</f>
        <v>6</v>
      </c>
      <c r="AR2332" s="33">
        <f>INDEX(Sheet2!$F$5:$K$18,OPaL!AP2332,OPaL!AQ2332)</f>
        <v>0.15</v>
      </c>
      <c r="AS2332" s="1">
        <f t="shared" si="110"/>
        <v>12573.199999999999</v>
      </c>
    </row>
    <row r="2333" spans="1:45" x14ac:dyDescent="0.2">
      <c r="A2333" s="11" t="s">
        <v>8680</v>
      </c>
      <c r="B2333" s="11" t="s">
        <v>8681</v>
      </c>
      <c r="C2333" s="11" t="s">
        <v>12028</v>
      </c>
      <c r="D2333" s="21">
        <v>44644</v>
      </c>
      <c r="E2333" s="21" t="s">
        <v>9731</v>
      </c>
      <c r="F2333" s="21" t="s">
        <v>14659</v>
      </c>
      <c r="G2333" s="11" t="s">
        <v>2</v>
      </c>
      <c r="H2333" s="11" t="s">
        <v>350</v>
      </c>
      <c r="I2333" s="11" t="s">
        <v>4</v>
      </c>
      <c r="J2333" s="13">
        <v>20</v>
      </c>
      <c r="K2333" s="12">
        <v>14784</v>
      </c>
      <c r="L2333" s="12">
        <v>0</v>
      </c>
      <c r="M2333" s="12">
        <v>0</v>
      </c>
      <c r="N2333" s="12">
        <f t="shared" si="109"/>
        <v>14784</v>
      </c>
      <c r="O2333" s="11" t="s">
        <v>8227</v>
      </c>
      <c r="P2333" s="13">
        <v>0</v>
      </c>
      <c r="Q2333" s="11" t="s">
        <v>6</v>
      </c>
      <c r="R2333" s="13">
        <v>0</v>
      </c>
      <c r="S2333" s="13">
        <v>0</v>
      </c>
      <c r="T2333" s="11" t="s">
        <v>7</v>
      </c>
      <c r="U2333" s="11" t="s">
        <v>8</v>
      </c>
      <c r="V2333" s="15">
        <v>0</v>
      </c>
      <c r="W2333" s="13">
        <v>0</v>
      </c>
      <c r="X2333" s="15">
        <v>0</v>
      </c>
      <c r="Y2333" s="15">
        <v>0</v>
      </c>
      <c r="Z2333" s="13">
        <v>0</v>
      </c>
      <c r="AA2333" s="15">
        <v>0</v>
      </c>
      <c r="AB2333" s="13">
        <v>0</v>
      </c>
      <c r="AC2333" s="15">
        <v>0</v>
      </c>
      <c r="AD2333" s="13">
        <v>0</v>
      </c>
      <c r="AE2333" s="15">
        <v>0</v>
      </c>
      <c r="AF2333" s="13">
        <v>0</v>
      </c>
      <c r="AG2333" s="15">
        <v>0</v>
      </c>
      <c r="AH2333" s="13">
        <v>0</v>
      </c>
      <c r="AI2333" s="15">
        <v>0</v>
      </c>
      <c r="AJ2333" s="11" t="s">
        <v>352</v>
      </c>
      <c r="AK2333" s="11" t="s">
        <v>8228</v>
      </c>
      <c r="AL2333" s="22">
        <f t="shared" si="108"/>
        <v>648</v>
      </c>
      <c r="AM2333" s="11" t="str">
        <f>VLOOKUP(O2333,Sheet2!$D$6:$E$14,2,FALSE)</f>
        <v>Consumables</v>
      </c>
      <c r="AN2333" s="11" t="str">
        <f>VLOOKUP(F2333,Sheet2!$E$15:$F$18,2,FALSE)</f>
        <v>CM</v>
      </c>
      <c r="AO2333" s="35" t="s">
        <v>14668</v>
      </c>
      <c r="AP2333">
        <f>MATCH(AN2333,Sheet2!$F$5:$F$18,0)</f>
        <v>13</v>
      </c>
      <c r="AQ2333">
        <f>MATCH(AO2333,Sheet2!$F$5:$K$5,0)</f>
        <v>6</v>
      </c>
      <c r="AR2333" s="33">
        <f>INDEX(Sheet2!$F$5:$K$18,OPaL!AP2333,OPaL!AQ2333)</f>
        <v>0.2</v>
      </c>
      <c r="AS2333" s="1">
        <f t="shared" si="110"/>
        <v>11827.2</v>
      </c>
    </row>
    <row r="2334" spans="1:45" x14ac:dyDescent="0.2">
      <c r="A2334" s="11" t="s">
        <v>4159</v>
      </c>
      <c r="B2334" s="11" t="s">
        <v>4160</v>
      </c>
      <c r="C2334" s="11" t="s">
        <v>12029</v>
      </c>
      <c r="D2334" s="21">
        <v>44667</v>
      </c>
      <c r="E2334" s="21" t="s">
        <v>9697</v>
      </c>
      <c r="F2334" s="21" t="s">
        <v>14659</v>
      </c>
      <c r="G2334" s="11" t="s">
        <v>2</v>
      </c>
      <c r="H2334" s="11" t="s">
        <v>350</v>
      </c>
      <c r="I2334" s="11" t="s">
        <v>4</v>
      </c>
      <c r="J2334" s="12">
        <v>1</v>
      </c>
      <c r="K2334" s="12">
        <v>14769.3</v>
      </c>
      <c r="L2334" s="12">
        <v>0</v>
      </c>
      <c r="M2334" s="12">
        <v>0</v>
      </c>
      <c r="N2334" s="12">
        <f t="shared" si="109"/>
        <v>14769.3</v>
      </c>
      <c r="O2334" s="11" t="s">
        <v>5</v>
      </c>
      <c r="P2334" s="13">
        <v>0</v>
      </c>
      <c r="Q2334" s="11" t="s">
        <v>6</v>
      </c>
      <c r="R2334" s="13">
        <v>0</v>
      </c>
      <c r="S2334" s="13">
        <v>0</v>
      </c>
      <c r="T2334" s="11" t="s">
        <v>7</v>
      </c>
      <c r="U2334" s="11" t="s">
        <v>8</v>
      </c>
      <c r="V2334" s="15">
        <v>0</v>
      </c>
      <c r="W2334" s="13">
        <v>0</v>
      </c>
      <c r="X2334" s="15">
        <v>0</v>
      </c>
      <c r="Y2334" s="15">
        <v>0</v>
      </c>
      <c r="Z2334" s="13">
        <v>0</v>
      </c>
      <c r="AA2334" s="15">
        <v>0</v>
      </c>
      <c r="AB2334" s="13">
        <v>0</v>
      </c>
      <c r="AC2334" s="15">
        <v>0</v>
      </c>
      <c r="AD2334" s="13">
        <v>0</v>
      </c>
      <c r="AE2334" s="15">
        <v>0</v>
      </c>
      <c r="AF2334" s="13">
        <v>0</v>
      </c>
      <c r="AG2334" s="15">
        <v>0</v>
      </c>
      <c r="AH2334" s="13">
        <v>0</v>
      </c>
      <c r="AI2334" s="15">
        <v>0</v>
      </c>
      <c r="AJ2334" s="11" t="s">
        <v>352</v>
      </c>
      <c r="AK2334" s="11" t="s">
        <v>1398</v>
      </c>
      <c r="AL2334" s="22">
        <f t="shared" si="108"/>
        <v>625</v>
      </c>
      <c r="AM2334" s="11" t="str">
        <f>VLOOKUP(O2334,Sheet2!$D$6:$E$14,2,FALSE)</f>
        <v>Spare parts</v>
      </c>
      <c r="AN2334" s="11" t="str">
        <f>VLOOKUP(F2334,Sheet2!$E$10:$F$13,2,FALSE)</f>
        <v>SPM</v>
      </c>
      <c r="AO2334" s="35" t="s">
        <v>14668</v>
      </c>
      <c r="AP2334">
        <f>MATCH(AN2334,Sheet2!$F$5:$F$18,0)</f>
        <v>6</v>
      </c>
      <c r="AQ2334">
        <f>MATCH(AO2334,Sheet2!$F$5:$K$5,0)</f>
        <v>6</v>
      </c>
      <c r="AR2334" s="33">
        <f>INDEX(Sheet2!$F$5:$K$18,OPaL!AP2334,OPaL!AQ2334)</f>
        <v>0.15</v>
      </c>
      <c r="AS2334" s="1">
        <f t="shared" si="110"/>
        <v>12553.904999999999</v>
      </c>
    </row>
    <row r="2335" spans="1:45" x14ac:dyDescent="0.2">
      <c r="A2335" s="11" t="s">
        <v>9394</v>
      </c>
      <c r="B2335" s="11" t="s">
        <v>9395</v>
      </c>
      <c r="C2335" s="11" t="s">
        <v>12030</v>
      </c>
      <c r="D2335" s="21">
        <v>45051</v>
      </c>
      <c r="E2335" s="21" t="s">
        <v>9764</v>
      </c>
      <c r="F2335" s="21" t="s">
        <v>14659</v>
      </c>
      <c r="G2335" s="11" t="s">
        <v>2</v>
      </c>
      <c r="H2335" s="11" t="s">
        <v>3</v>
      </c>
      <c r="I2335" s="11" t="s">
        <v>4</v>
      </c>
      <c r="J2335" s="13">
        <v>3</v>
      </c>
      <c r="K2335" s="12">
        <v>14728.32</v>
      </c>
      <c r="L2335" s="12">
        <v>0</v>
      </c>
      <c r="M2335" s="12">
        <v>0</v>
      </c>
      <c r="N2335" s="12">
        <f t="shared" si="109"/>
        <v>14728.32</v>
      </c>
      <c r="O2335" s="11" t="s">
        <v>8227</v>
      </c>
      <c r="P2335" s="13">
        <v>0</v>
      </c>
      <c r="Q2335" s="11" t="s">
        <v>6</v>
      </c>
      <c r="R2335" s="13">
        <v>0</v>
      </c>
      <c r="S2335" s="13">
        <v>0</v>
      </c>
      <c r="T2335" s="11" t="s">
        <v>7</v>
      </c>
      <c r="U2335" s="11" t="s">
        <v>8</v>
      </c>
      <c r="V2335" s="15">
        <v>0</v>
      </c>
      <c r="W2335" s="13">
        <v>0</v>
      </c>
      <c r="X2335" s="15">
        <v>0</v>
      </c>
      <c r="Y2335" s="15">
        <v>0</v>
      </c>
      <c r="Z2335" s="13">
        <v>0</v>
      </c>
      <c r="AA2335" s="15">
        <v>0</v>
      </c>
      <c r="AB2335" s="13">
        <v>0</v>
      </c>
      <c r="AC2335" s="15">
        <v>0</v>
      </c>
      <c r="AD2335" s="13">
        <v>0</v>
      </c>
      <c r="AE2335" s="15">
        <v>0</v>
      </c>
      <c r="AF2335" s="13">
        <v>0</v>
      </c>
      <c r="AG2335" s="15">
        <v>0</v>
      </c>
      <c r="AH2335" s="13">
        <v>0</v>
      </c>
      <c r="AI2335" s="15">
        <v>0</v>
      </c>
      <c r="AJ2335" s="11" t="s">
        <v>9</v>
      </c>
      <c r="AK2335" s="11" t="s">
        <v>8228</v>
      </c>
      <c r="AL2335" s="22">
        <f t="shared" si="108"/>
        <v>241</v>
      </c>
      <c r="AM2335" s="11" t="str">
        <f>VLOOKUP(O2335,Sheet2!$D$6:$E$14,2,FALSE)</f>
        <v>Consumables</v>
      </c>
      <c r="AN2335" s="11" t="str">
        <f>VLOOKUP(F2335,Sheet2!$E$15:$F$18,2,FALSE)</f>
        <v>CM</v>
      </c>
      <c r="AO2335" s="35" t="s">
        <v>14666</v>
      </c>
      <c r="AP2335">
        <f>MATCH(AN2335,Sheet2!$F$5:$F$18,0)</f>
        <v>13</v>
      </c>
      <c r="AQ2335">
        <f>MATCH(AO2335,Sheet2!$F$5:$K$5,0)</f>
        <v>4</v>
      </c>
      <c r="AR2335" s="33">
        <f>INDEX(Sheet2!$F$5:$K$18,OPaL!AP2335,OPaL!AQ2335)</f>
        <v>0.05</v>
      </c>
      <c r="AS2335" s="1">
        <f t="shared" si="110"/>
        <v>13991.903999999999</v>
      </c>
    </row>
    <row r="2336" spans="1:45" x14ac:dyDescent="0.2">
      <c r="A2336" s="11" t="s">
        <v>5427</v>
      </c>
      <c r="B2336" s="11" t="s">
        <v>5428</v>
      </c>
      <c r="C2336" s="11" t="s">
        <v>12031</v>
      </c>
      <c r="D2336" s="21">
        <v>43003</v>
      </c>
      <c r="E2336" s="21" t="s">
        <v>9703</v>
      </c>
      <c r="F2336" s="21" t="s">
        <v>14658</v>
      </c>
      <c r="G2336" s="11" t="s">
        <v>2</v>
      </c>
      <c r="H2336" s="11" t="s">
        <v>16</v>
      </c>
      <c r="I2336" s="11" t="s">
        <v>4</v>
      </c>
      <c r="J2336" s="12">
        <v>1</v>
      </c>
      <c r="K2336" s="12">
        <v>14721.4</v>
      </c>
      <c r="L2336" s="12">
        <v>0</v>
      </c>
      <c r="M2336" s="12">
        <v>0</v>
      </c>
      <c r="N2336" s="12">
        <f t="shared" si="109"/>
        <v>14721.4</v>
      </c>
      <c r="O2336" s="11" t="s">
        <v>5</v>
      </c>
      <c r="P2336" s="13">
        <v>0</v>
      </c>
      <c r="Q2336" s="11" t="s">
        <v>6</v>
      </c>
      <c r="R2336" s="13">
        <v>0</v>
      </c>
      <c r="S2336" s="13">
        <v>0</v>
      </c>
      <c r="T2336" s="11" t="s">
        <v>7</v>
      </c>
      <c r="U2336" s="11" t="s">
        <v>8</v>
      </c>
      <c r="V2336" s="15">
        <v>0</v>
      </c>
      <c r="W2336" s="13">
        <v>0</v>
      </c>
      <c r="X2336" s="15">
        <v>0</v>
      </c>
      <c r="Y2336" s="15">
        <v>0</v>
      </c>
      <c r="Z2336" s="13">
        <v>0</v>
      </c>
      <c r="AA2336" s="15">
        <v>0</v>
      </c>
      <c r="AB2336" s="13">
        <v>0</v>
      </c>
      <c r="AC2336" s="15">
        <v>0</v>
      </c>
      <c r="AD2336" s="13">
        <v>0</v>
      </c>
      <c r="AE2336" s="15">
        <v>0</v>
      </c>
      <c r="AF2336" s="13">
        <v>0</v>
      </c>
      <c r="AG2336" s="15">
        <v>0</v>
      </c>
      <c r="AH2336" s="13">
        <v>0</v>
      </c>
      <c r="AI2336" s="15">
        <v>0</v>
      </c>
      <c r="AJ2336" s="11" t="s">
        <v>17</v>
      </c>
      <c r="AK2336" s="11" t="s">
        <v>1398</v>
      </c>
      <c r="AL2336" s="22">
        <f t="shared" si="108"/>
        <v>2289</v>
      </c>
      <c r="AM2336" s="11" t="str">
        <f>VLOOKUP(O2336,Sheet2!$D$6:$E$14,2,FALSE)</f>
        <v>Spare parts</v>
      </c>
      <c r="AN2336" s="11" t="str">
        <f>VLOOKUP(F2336,Sheet2!$E$10:$F$13,2,FALSE)</f>
        <v>SPE</v>
      </c>
      <c r="AO2336" s="35" t="s">
        <v>14668</v>
      </c>
      <c r="AP2336">
        <f>MATCH(AN2336,Sheet2!$F$5:$F$18,0)</f>
        <v>7</v>
      </c>
      <c r="AQ2336">
        <f>MATCH(AO2336,Sheet2!$F$5:$K$5,0)</f>
        <v>6</v>
      </c>
      <c r="AR2336" s="33">
        <f>INDEX(Sheet2!$F$5:$K$18,OPaL!AP2336,OPaL!AQ2336)</f>
        <v>0.15</v>
      </c>
      <c r="AS2336" s="1">
        <f t="shared" si="110"/>
        <v>12513.189999999999</v>
      </c>
    </row>
    <row r="2337" spans="1:45" x14ac:dyDescent="0.2">
      <c r="A2337" s="11" t="s">
        <v>4901</v>
      </c>
      <c r="B2337" s="11" t="s">
        <v>4902</v>
      </c>
      <c r="C2337" s="11" t="s">
        <v>12032</v>
      </c>
      <c r="D2337" s="21">
        <v>44667</v>
      </c>
      <c r="E2337" s="21" t="s">
        <v>9697</v>
      </c>
      <c r="F2337" s="21" t="s">
        <v>14659</v>
      </c>
      <c r="G2337" s="11" t="s">
        <v>2</v>
      </c>
      <c r="H2337" s="11" t="s">
        <v>350</v>
      </c>
      <c r="I2337" s="11" t="s">
        <v>4</v>
      </c>
      <c r="J2337" s="13">
        <v>16</v>
      </c>
      <c r="K2337" s="12">
        <v>14716.8</v>
      </c>
      <c r="L2337" s="12">
        <v>0</v>
      </c>
      <c r="M2337" s="12">
        <v>0</v>
      </c>
      <c r="N2337" s="12">
        <f t="shared" si="109"/>
        <v>14716.8</v>
      </c>
      <c r="O2337" s="11" t="s">
        <v>5</v>
      </c>
      <c r="P2337" s="13">
        <v>0</v>
      </c>
      <c r="Q2337" s="11" t="s">
        <v>6</v>
      </c>
      <c r="R2337" s="13">
        <v>0</v>
      </c>
      <c r="S2337" s="13">
        <v>0</v>
      </c>
      <c r="T2337" s="11" t="s">
        <v>7</v>
      </c>
      <c r="U2337" s="11" t="s">
        <v>8</v>
      </c>
      <c r="V2337" s="15">
        <v>0</v>
      </c>
      <c r="W2337" s="13">
        <v>0</v>
      </c>
      <c r="X2337" s="15">
        <v>0</v>
      </c>
      <c r="Y2337" s="15">
        <v>0</v>
      </c>
      <c r="Z2337" s="13">
        <v>0</v>
      </c>
      <c r="AA2337" s="15">
        <v>0</v>
      </c>
      <c r="AB2337" s="13">
        <v>0</v>
      </c>
      <c r="AC2337" s="15">
        <v>0</v>
      </c>
      <c r="AD2337" s="13">
        <v>0</v>
      </c>
      <c r="AE2337" s="15">
        <v>0</v>
      </c>
      <c r="AF2337" s="13">
        <v>0</v>
      </c>
      <c r="AG2337" s="15">
        <v>0</v>
      </c>
      <c r="AH2337" s="13">
        <v>0</v>
      </c>
      <c r="AI2337" s="15">
        <v>0</v>
      </c>
      <c r="AJ2337" s="11" t="s">
        <v>352</v>
      </c>
      <c r="AK2337" s="11" t="s">
        <v>1398</v>
      </c>
      <c r="AL2337" s="22">
        <f t="shared" si="108"/>
        <v>625</v>
      </c>
      <c r="AM2337" s="11" t="str">
        <f>VLOOKUP(O2337,Sheet2!$D$6:$E$14,2,FALSE)</f>
        <v>Spare parts</v>
      </c>
      <c r="AN2337" s="11" t="str">
        <f>VLOOKUP(F2337,Sheet2!$E$10:$F$13,2,FALSE)</f>
        <v>SPM</v>
      </c>
      <c r="AO2337" s="35" t="s">
        <v>14668</v>
      </c>
      <c r="AP2337">
        <f>MATCH(AN2337,Sheet2!$F$5:$F$18,0)</f>
        <v>6</v>
      </c>
      <c r="AQ2337">
        <f>MATCH(AO2337,Sheet2!$F$5:$K$5,0)</f>
        <v>6</v>
      </c>
      <c r="AR2337" s="33">
        <f>INDEX(Sheet2!$F$5:$K$18,OPaL!AP2337,OPaL!AQ2337)</f>
        <v>0.15</v>
      </c>
      <c r="AS2337" s="1">
        <f t="shared" si="110"/>
        <v>12509.279999999999</v>
      </c>
    </row>
    <row r="2338" spans="1:45" x14ac:dyDescent="0.2">
      <c r="A2338" s="11" t="s">
        <v>1835</v>
      </c>
      <c r="B2338" s="11" t="s">
        <v>1836</v>
      </c>
      <c r="C2338" s="11" t="s">
        <v>12033</v>
      </c>
      <c r="D2338" s="21">
        <v>42943</v>
      </c>
      <c r="E2338" s="21" t="s">
        <v>9697</v>
      </c>
      <c r="F2338" s="21" t="s">
        <v>14659</v>
      </c>
      <c r="G2338" s="11" t="s">
        <v>2</v>
      </c>
      <c r="H2338" s="11" t="s">
        <v>16</v>
      </c>
      <c r="I2338" s="11" t="s">
        <v>4</v>
      </c>
      <c r="J2338" s="13">
        <v>4</v>
      </c>
      <c r="K2338" s="12">
        <v>14665.38</v>
      </c>
      <c r="L2338" s="12">
        <v>0</v>
      </c>
      <c r="M2338" s="12">
        <v>0</v>
      </c>
      <c r="N2338" s="12">
        <f t="shared" si="109"/>
        <v>14665.38</v>
      </c>
      <c r="O2338" s="11" t="s">
        <v>5</v>
      </c>
      <c r="P2338" s="13">
        <v>0</v>
      </c>
      <c r="Q2338" s="11" t="s">
        <v>6</v>
      </c>
      <c r="R2338" s="13">
        <v>0</v>
      </c>
      <c r="S2338" s="13">
        <v>0</v>
      </c>
      <c r="T2338" s="11" t="s">
        <v>7</v>
      </c>
      <c r="U2338" s="11" t="s">
        <v>8</v>
      </c>
      <c r="V2338" s="15">
        <v>0</v>
      </c>
      <c r="W2338" s="13">
        <v>0</v>
      </c>
      <c r="X2338" s="15">
        <v>0</v>
      </c>
      <c r="Y2338" s="15">
        <v>0</v>
      </c>
      <c r="Z2338" s="13">
        <v>0</v>
      </c>
      <c r="AA2338" s="15">
        <v>0</v>
      </c>
      <c r="AB2338" s="13">
        <v>0</v>
      </c>
      <c r="AC2338" s="15">
        <v>0</v>
      </c>
      <c r="AD2338" s="13">
        <v>0</v>
      </c>
      <c r="AE2338" s="15">
        <v>0</v>
      </c>
      <c r="AF2338" s="13">
        <v>0</v>
      </c>
      <c r="AG2338" s="15">
        <v>0</v>
      </c>
      <c r="AH2338" s="13">
        <v>0</v>
      </c>
      <c r="AI2338" s="15">
        <v>0</v>
      </c>
      <c r="AJ2338" s="11" t="s">
        <v>17</v>
      </c>
      <c r="AK2338" s="11" t="s">
        <v>13</v>
      </c>
      <c r="AL2338" s="22">
        <f t="shared" si="108"/>
        <v>2349</v>
      </c>
      <c r="AM2338" s="11" t="str">
        <f>VLOOKUP(O2338,Sheet2!$D$6:$E$14,2,FALSE)</f>
        <v>Spare parts</v>
      </c>
      <c r="AN2338" s="11" t="str">
        <f>VLOOKUP(F2338,Sheet2!$E$10:$F$13,2,FALSE)</f>
        <v>SPM</v>
      </c>
      <c r="AO2338" s="35" t="s">
        <v>14668</v>
      </c>
      <c r="AP2338">
        <f>MATCH(AN2338,Sheet2!$F$5:$F$18,0)</f>
        <v>6</v>
      </c>
      <c r="AQ2338">
        <f>MATCH(AO2338,Sheet2!$F$5:$K$5,0)</f>
        <v>6</v>
      </c>
      <c r="AR2338" s="33">
        <f>INDEX(Sheet2!$F$5:$K$18,OPaL!AP2338,OPaL!AQ2338)</f>
        <v>0.15</v>
      </c>
      <c r="AS2338" s="1">
        <f t="shared" si="110"/>
        <v>12465.572999999999</v>
      </c>
    </row>
    <row r="2339" spans="1:45" x14ac:dyDescent="0.2">
      <c r="A2339" s="11" t="s">
        <v>3785</v>
      </c>
      <c r="B2339" s="11" t="s">
        <v>3786</v>
      </c>
      <c r="C2339" s="11" t="s">
        <v>12034</v>
      </c>
      <c r="D2339" s="21">
        <v>42975</v>
      </c>
      <c r="E2339" s="21" t="s">
        <v>9697</v>
      </c>
      <c r="F2339" s="21" t="s">
        <v>14659</v>
      </c>
      <c r="G2339" s="11" t="s">
        <v>2</v>
      </c>
      <c r="H2339" s="11" t="s">
        <v>16</v>
      </c>
      <c r="I2339" s="11" t="s">
        <v>4</v>
      </c>
      <c r="J2339" s="12">
        <v>1</v>
      </c>
      <c r="K2339" s="12">
        <v>14629</v>
      </c>
      <c r="L2339" s="12">
        <v>0</v>
      </c>
      <c r="M2339" s="12">
        <v>0</v>
      </c>
      <c r="N2339" s="12">
        <f t="shared" si="109"/>
        <v>14629</v>
      </c>
      <c r="O2339" s="11" t="s">
        <v>5</v>
      </c>
      <c r="P2339" s="13">
        <v>0</v>
      </c>
      <c r="Q2339" s="11" t="s">
        <v>6</v>
      </c>
      <c r="R2339" s="13">
        <v>0</v>
      </c>
      <c r="S2339" s="13">
        <v>0</v>
      </c>
      <c r="T2339" s="11" t="s">
        <v>7</v>
      </c>
      <c r="U2339" s="11" t="s">
        <v>8</v>
      </c>
      <c r="V2339" s="15">
        <v>0</v>
      </c>
      <c r="W2339" s="13">
        <v>0</v>
      </c>
      <c r="X2339" s="15">
        <v>0</v>
      </c>
      <c r="Y2339" s="15">
        <v>0</v>
      </c>
      <c r="Z2339" s="13">
        <v>0</v>
      </c>
      <c r="AA2339" s="15">
        <v>0</v>
      </c>
      <c r="AB2339" s="13">
        <v>0</v>
      </c>
      <c r="AC2339" s="15">
        <v>0</v>
      </c>
      <c r="AD2339" s="13">
        <v>0</v>
      </c>
      <c r="AE2339" s="15">
        <v>0</v>
      </c>
      <c r="AF2339" s="13">
        <v>0</v>
      </c>
      <c r="AG2339" s="15">
        <v>0</v>
      </c>
      <c r="AH2339" s="13">
        <v>0</v>
      </c>
      <c r="AI2339" s="15">
        <v>0</v>
      </c>
      <c r="AJ2339" s="11" t="s">
        <v>17</v>
      </c>
      <c r="AK2339" s="11" t="s">
        <v>1398</v>
      </c>
      <c r="AL2339" s="22">
        <f t="shared" si="108"/>
        <v>2317</v>
      </c>
      <c r="AM2339" s="11" t="str">
        <f>VLOOKUP(O2339,Sheet2!$D$6:$E$14,2,FALSE)</f>
        <v>Spare parts</v>
      </c>
      <c r="AN2339" s="11" t="str">
        <f>VLOOKUP(F2339,Sheet2!$E$10:$F$13,2,FALSE)</f>
        <v>SPM</v>
      </c>
      <c r="AO2339" s="35" t="s">
        <v>14668</v>
      </c>
      <c r="AP2339">
        <f>MATCH(AN2339,Sheet2!$F$5:$F$18,0)</f>
        <v>6</v>
      </c>
      <c r="AQ2339">
        <f>MATCH(AO2339,Sheet2!$F$5:$K$5,0)</f>
        <v>6</v>
      </c>
      <c r="AR2339" s="33">
        <f>INDEX(Sheet2!$F$5:$K$18,OPaL!AP2339,OPaL!AQ2339)</f>
        <v>0.15</v>
      </c>
      <c r="AS2339" s="1">
        <f t="shared" si="110"/>
        <v>12434.65</v>
      </c>
    </row>
    <row r="2340" spans="1:45" x14ac:dyDescent="0.2">
      <c r="A2340" s="11" t="s">
        <v>7633</v>
      </c>
      <c r="B2340" s="11" t="s">
        <v>7634</v>
      </c>
      <c r="C2340" s="11" t="s">
        <v>12035</v>
      </c>
      <c r="D2340" s="21">
        <v>43484</v>
      </c>
      <c r="E2340" s="21" t="s">
        <v>9726</v>
      </c>
      <c r="F2340" s="21" t="s">
        <v>14658</v>
      </c>
      <c r="G2340" s="11" t="s">
        <v>2</v>
      </c>
      <c r="H2340" s="11" t="s">
        <v>3</v>
      </c>
      <c r="I2340" s="11" t="s">
        <v>4</v>
      </c>
      <c r="J2340" s="12">
        <v>19</v>
      </c>
      <c r="K2340" s="12">
        <v>14624.87</v>
      </c>
      <c r="L2340" s="12">
        <v>0</v>
      </c>
      <c r="M2340" s="12">
        <v>0</v>
      </c>
      <c r="N2340" s="12">
        <f t="shared" si="109"/>
        <v>14624.87</v>
      </c>
      <c r="O2340" s="11" t="s">
        <v>5</v>
      </c>
      <c r="P2340" s="13">
        <v>0</v>
      </c>
      <c r="Q2340" s="11" t="s">
        <v>6</v>
      </c>
      <c r="R2340" s="13">
        <v>0</v>
      </c>
      <c r="S2340" s="13">
        <v>0</v>
      </c>
      <c r="T2340" s="11" t="s">
        <v>7</v>
      </c>
      <c r="U2340" s="11" t="s">
        <v>8</v>
      </c>
      <c r="V2340" s="15">
        <v>0</v>
      </c>
      <c r="W2340" s="13">
        <v>0</v>
      </c>
      <c r="X2340" s="15">
        <v>0</v>
      </c>
      <c r="Y2340" s="15">
        <v>0</v>
      </c>
      <c r="Z2340" s="13">
        <v>0</v>
      </c>
      <c r="AA2340" s="15">
        <v>0</v>
      </c>
      <c r="AB2340" s="13">
        <v>0</v>
      </c>
      <c r="AC2340" s="15">
        <v>0</v>
      </c>
      <c r="AD2340" s="13">
        <v>0</v>
      </c>
      <c r="AE2340" s="15">
        <v>0</v>
      </c>
      <c r="AF2340" s="13">
        <v>0</v>
      </c>
      <c r="AG2340" s="15">
        <v>0</v>
      </c>
      <c r="AH2340" s="13">
        <v>0</v>
      </c>
      <c r="AI2340" s="15">
        <v>0</v>
      </c>
      <c r="AJ2340" s="11" t="s">
        <v>9</v>
      </c>
      <c r="AK2340" s="11" t="s">
        <v>1398</v>
      </c>
      <c r="AL2340" s="22">
        <f t="shared" si="108"/>
        <v>1808</v>
      </c>
      <c r="AM2340" s="11" t="str">
        <f>VLOOKUP(O2340,Sheet2!$D$6:$E$14,2,FALSE)</f>
        <v>Spare parts</v>
      </c>
      <c r="AN2340" s="11" t="str">
        <f>VLOOKUP(F2340,Sheet2!$E$10:$F$13,2,FALSE)</f>
        <v>SPE</v>
      </c>
      <c r="AO2340" s="35" t="s">
        <v>14668</v>
      </c>
      <c r="AP2340">
        <f>MATCH(AN2340,Sheet2!$F$5:$F$18,0)</f>
        <v>7</v>
      </c>
      <c r="AQ2340">
        <f>MATCH(AO2340,Sheet2!$F$5:$K$5,0)</f>
        <v>6</v>
      </c>
      <c r="AR2340" s="33">
        <f>INDEX(Sheet2!$F$5:$K$18,OPaL!AP2340,OPaL!AQ2340)</f>
        <v>0.15</v>
      </c>
      <c r="AS2340" s="1">
        <f t="shared" si="110"/>
        <v>12431.139500000001</v>
      </c>
    </row>
    <row r="2341" spans="1:45" x14ac:dyDescent="0.2">
      <c r="A2341" s="11" t="s">
        <v>4115</v>
      </c>
      <c r="B2341" s="11" t="s">
        <v>4116</v>
      </c>
      <c r="C2341" s="11" t="s">
        <v>12036</v>
      </c>
      <c r="D2341" s="21">
        <v>44882</v>
      </c>
      <c r="E2341" s="21" t="s">
        <v>9697</v>
      </c>
      <c r="F2341" s="21" t="s">
        <v>14659</v>
      </c>
      <c r="G2341" s="11" t="s">
        <v>2</v>
      </c>
      <c r="H2341" s="11" t="s">
        <v>3</v>
      </c>
      <c r="I2341" s="11" t="s">
        <v>4</v>
      </c>
      <c r="J2341" s="12">
        <v>1</v>
      </c>
      <c r="K2341" s="12">
        <v>14565</v>
      </c>
      <c r="L2341" s="12">
        <v>0</v>
      </c>
      <c r="M2341" s="12">
        <v>0</v>
      </c>
      <c r="N2341" s="12">
        <f t="shared" si="109"/>
        <v>14565</v>
      </c>
      <c r="O2341" s="11" t="s">
        <v>5</v>
      </c>
      <c r="P2341" s="13">
        <v>0</v>
      </c>
      <c r="Q2341" s="11" t="s">
        <v>6</v>
      </c>
      <c r="R2341" s="13">
        <v>0</v>
      </c>
      <c r="S2341" s="13">
        <v>0</v>
      </c>
      <c r="T2341" s="11" t="s">
        <v>7</v>
      </c>
      <c r="U2341" s="11" t="s">
        <v>8</v>
      </c>
      <c r="V2341" s="15">
        <v>0</v>
      </c>
      <c r="W2341" s="13">
        <v>0</v>
      </c>
      <c r="X2341" s="15">
        <v>0</v>
      </c>
      <c r="Y2341" s="15">
        <v>0</v>
      </c>
      <c r="Z2341" s="13">
        <v>0</v>
      </c>
      <c r="AA2341" s="15">
        <v>0</v>
      </c>
      <c r="AB2341" s="13">
        <v>0</v>
      </c>
      <c r="AC2341" s="15">
        <v>0</v>
      </c>
      <c r="AD2341" s="13">
        <v>0</v>
      </c>
      <c r="AE2341" s="15">
        <v>0</v>
      </c>
      <c r="AF2341" s="13">
        <v>0</v>
      </c>
      <c r="AG2341" s="15">
        <v>0</v>
      </c>
      <c r="AH2341" s="13">
        <v>0</v>
      </c>
      <c r="AI2341" s="15">
        <v>0</v>
      </c>
      <c r="AJ2341" s="11" t="s">
        <v>9</v>
      </c>
      <c r="AK2341" s="11" t="s">
        <v>1398</v>
      </c>
      <c r="AL2341" s="22">
        <f t="shared" si="108"/>
        <v>410</v>
      </c>
      <c r="AM2341" s="11" t="str">
        <f>VLOOKUP(O2341,Sheet2!$D$6:$E$14,2,FALSE)</f>
        <v>Spare parts</v>
      </c>
      <c r="AN2341" s="11" t="str">
        <f>VLOOKUP(F2341,Sheet2!$E$10:$F$13,2,FALSE)</f>
        <v>SPM</v>
      </c>
      <c r="AO2341" s="35" t="s">
        <v>14668</v>
      </c>
      <c r="AP2341">
        <f>MATCH(AN2341,Sheet2!$F$5:$F$18,0)</f>
        <v>6</v>
      </c>
      <c r="AQ2341">
        <f>MATCH(AO2341,Sheet2!$F$5:$K$5,0)</f>
        <v>6</v>
      </c>
      <c r="AR2341" s="33">
        <f>INDEX(Sheet2!$F$5:$K$18,OPaL!AP2341,OPaL!AQ2341)</f>
        <v>0.15</v>
      </c>
      <c r="AS2341" s="1">
        <f t="shared" si="110"/>
        <v>12380.25</v>
      </c>
    </row>
    <row r="2342" spans="1:45" x14ac:dyDescent="0.2">
      <c r="A2342" s="11" t="s">
        <v>3809</v>
      </c>
      <c r="B2342" s="11" t="s">
        <v>3810</v>
      </c>
      <c r="C2342" s="11" t="s">
        <v>12037</v>
      </c>
      <c r="D2342" s="21">
        <v>42975</v>
      </c>
      <c r="E2342" s="21" t="s">
        <v>9697</v>
      </c>
      <c r="F2342" s="21" t="s">
        <v>14659</v>
      </c>
      <c r="G2342" s="11" t="s">
        <v>2</v>
      </c>
      <c r="H2342" s="11" t="s">
        <v>16</v>
      </c>
      <c r="I2342" s="11" t="s">
        <v>4</v>
      </c>
      <c r="J2342" s="12">
        <v>1</v>
      </c>
      <c r="K2342" s="12">
        <v>14540</v>
      </c>
      <c r="L2342" s="12">
        <v>0</v>
      </c>
      <c r="M2342" s="12">
        <v>0</v>
      </c>
      <c r="N2342" s="12">
        <f t="shared" si="109"/>
        <v>14540</v>
      </c>
      <c r="O2342" s="11" t="s">
        <v>5</v>
      </c>
      <c r="P2342" s="13">
        <v>0</v>
      </c>
      <c r="Q2342" s="11" t="s">
        <v>6</v>
      </c>
      <c r="R2342" s="13">
        <v>0</v>
      </c>
      <c r="S2342" s="13">
        <v>0</v>
      </c>
      <c r="T2342" s="11" t="s">
        <v>7</v>
      </c>
      <c r="U2342" s="11" t="s">
        <v>8</v>
      </c>
      <c r="V2342" s="15">
        <v>0</v>
      </c>
      <c r="W2342" s="13">
        <v>0</v>
      </c>
      <c r="X2342" s="15">
        <v>0</v>
      </c>
      <c r="Y2342" s="15">
        <v>0</v>
      </c>
      <c r="Z2342" s="13">
        <v>0</v>
      </c>
      <c r="AA2342" s="15">
        <v>0</v>
      </c>
      <c r="AB2342" s="13">
        <v>0</v>
      </c>
      <c r="AC2342" s="15">
        <v>0</v>
      </c>
      <c r="AD2342" s="13">
        <v>0</v>
      </c>
      <c r="AE2342" s="15">
        <v>0</v>
      </c>
      <c r="AF2342" s="13">
        <v>0</v>
      </c>
      <c r="AG2342" s="15">
        <v>0</v>
      </c>
      <c r="AH2342" s="13">
        <v>0</v>
      </c>
      <c r="AI2342" s="15">
        <v>0</v>
      </c>
      <c r="AJ2342" s="11" t="s">
        <v>17</v>
      </c>
      <c r="AK2342" s="11" t="s">
        <v>1398</v>
      </c>
      <c r="AL2342" s="22">
        <f t="shared" si="108"/>
        <v>2317</v>
      </c>
      <c r="AM2342" s="11" t="str">
        <f>VLOOKUP(O2342,Sheet2!$D$6:$E$14,2,FALSE)</f>
        <v>Spare parts</v>
      </c>
      <c r="AN2342" s="11" t="str">
        <f>VLOOKUP(F2342,Sheet2!$E$10:$F$13,2,FALSE)</f>
        <v>SPM</v>
      </c>
      <c r="AO2342" s="35" t="s">
        <v>14668</v>
      </c>
      <c r="AP2342">
        <f>MATCH(AN2342,Sheet2!$F$5:$F$18,0)</f>
        <v>6</v>
      </c>
      <c r="AQ2342">
        <f>MATCH(AO2342,Sheet2!$F$5:$K$5,0)</f>
        <v>6</v>
      </c>
      <c r="AR2342" s="33">
        <f>INDEX(Sheet2!$F$5:$K$18,OPaL!AP2342,OPaL!AQ2342)</f>
        <v>0.15</v>
      </c>
      <c r="AS2342" s="1">
        <f t="shared" si="110"/>
        <v>12359</v>
      </c>
    </row>
    <row r="2343" spans="1:45" x14ac:dyDescent="0.2">
      <c r="A2343" s="11" t="s">
        <v>3819</v>
      </c>
      <c r="B2343" s="11" t="s">
        <v>3820</v>
      </c>
      <c r="C2343" s="11" t="s">
        <v>12038</v>
      </c>
      <c r="D2343" s="21">
        <v>42975</v>
      </c>
      <c r="E2343" s="21" t="s">
        <v>9697</v>
      </c>
      <c r="F2343" s="21" t="s">
        <v>14659</v>
      </c>
      <c r="G2343" s="11" t="s">
        <v>2</v>
      </c>
      <c r="H2343" s="11" t="s">
        <v>16</v>
      </c>
      <c r="I2343" s="11" t="s">
        <v>4</v>
      </c>
      <c r="J2343" s="12">
        <v>1</v>
      </c>
      <c r="K2343" s="12">
        <v>14540</v>
      </c>
      <c r="L2343" s="12">
        <v>0</v>
      </c>
      <c r="M2343" s="12">
        <v>0</v>
      </c>
      <c r="N2343" s="12">
        <f t="shared" si="109"/>
        <v>14540</v>
      </c>
      <c r="O2343" s="11" t="s">
        <v>5</v>
      </c>
      <c r="P2343" s="13">
        <v>0</v>
      </c>
      <c r="Q2343" s="11" t="s">
        <v>6</v>
      </c>
      <c r="R2343" s="13">
        <v>0</v>
      </c>
      <c r="S2343" s="13">
        <v>0</v>
      </c>
      <c r="T2343" s="11" t="s">
        <v>7</v>
      </c>
      <c r="U2343" s="11" t="s">
        <v>8</v>
      </c>
      <c r="V2343" s="15">
        <v>0</v>
      </c>
      <c r="W2343" s="13">
        <v>0</v>
      </c>
      <c r="X2343" s="15">
        <v>0</v>
      </c>
      <c r="Y2343" s="15">
        <v>0</v>
      </c>
      <c r="Z2343" s="13">
        <v>0</v>
      </c>
      <c r="AA2343" s="15">
        <v>0</v>
      </c>
      <c r="AB2343" s="13">
        <v>0</v>
      </c>
      <c r="AC2343" s="15">
        <v>0</v>
      </c>
      <c r="AD2343" s="13">
        <v>0</v>
      </c>
      <c r="AE2343" s="15">
        <v>0</v>
      </c>
      <c r="AF2343" s="13">
        <v>0</v>
      </c>
      <c r="AG2343" s="15">
        <v>0</v>
      </c>
      <c r="AH2343" s="13">
        <v>0</v>
      </c>
      <c r="AI2343" s="15">
        <v>0</v>
      </c>
      <c r="AJ2343" s="11" t="s">
        <v>17</v>
      </c>
      <c r="AK2343" s="11" t="s">
        <v>1398</v>
      </c>
      <c r="AL2343" s="22">
        <f t="shared" si="108"/>
        <v>2317</v>
      </c>
      <c r="AM2343" s="11" t="str">
        <f>VLOOKUP(O2343,Sheet2!$D$6:$E$14,2,FALSE)</f>
        <v>Spare parts</v>
      </c>
      <c r="AN2343" s="11" t="str">
        <f>VLOOKUP(F2343,Sheet2!$E$10:$F$13,2,FALSE)</f>
        <v>SPM</v>
      </c>
      <c r="AO2343" s="35" t="s">
        <v>14668</v>
      </c>
      <c r="AP2343">
        <f>MATCH(AN2343,Sheet2!$F$5:$F$18,0)</f>
        <v>6</v>
      </c>
      <c r="AQ2343">
        <f>MATCH(AO2343,Sheet2!$F$5:$K$5,0)</f>
        <v>6</v>
      </c>
      <c r="AR2343" s="33">
        <f>INDEX(Sheet2!$F$5:$K$18,OPaL!AP2343,OPaL!AQ2343)</f>
        <v>0.15</v>
      </c>
      <c r="AS2343" s="1">
        <f t="shared" si="110"/>
        <v>12359</v>
      </c>
    </row>
    <row r="2344" spans="1:45" x14ac:dyDescent="0.2">
      <c r="A2344" s="11" t="s">
        <v>4993</v>
      </c>
      <c r="B2344" s="11" t="s">
        <v>4994</v>
      </c>
      <c r="C2344" s="11" t="s">
        <v>12039</v>
      </c>
      <c r="D2344" s="21">
        <v>42784</v>
      </c>
      <c r="E2344" s="21"/>
      <c r="F2344" s="21" t="s">
        <v>14659</v>
      </c>
      <c r="G2344" s="11" t="s">
        <v>2</v>
      </c>
      <c r="H2344" s="11" t="s">
        <v>16</v>
      </c>
      <c r="I2344" s="11" t="s">
        <v>4</v>
      </c>
      <c r="J2344" s="12">
        <v>1</v>
      </c>
      <c r="K2344" s="12">
        <v>14515.54</v>
      </c>
      <c r="L2344" s="12">
        <v>0</v>
      </c>
      <c r="M2344" s="12">
        <v>0</v>
      </c>
      <c r="N2344" s="12">
        <f t="shared" si="109"/>
        <v>14515.54</v>
      </c>
      <c r="O2344" s="11" t="s">
        <v>5</v>
      </c>
      <c r="P2344" s="13">
        <v>0</v>
      </c>
      <c r="Q2344" s="11" t="s">
        <v>6</v>
      </c>
      <c r="R2344" s="13">
        <v>0</v>
      </c>
      <c r="S2344" s="13">
        <v>0</v>
      </c>
      <c r="T2344" s="11" t="s">
        <v>7</v>
      </c>
      <c r="U2344" s="11" t="s">
        <v>8</v>
      </c>
      <c r="V2344" s="15">
        <v>0</v>
      </c>
      <c r="W2344" s="13">
        <v>0</v>
      </c>
      <c r="X2344" s="15">
        <v>0</v>
      </c>
      <c r="Y2344" s="15">
        <v>0</v>
      </c>
      <c r="Z2344" s="13">
        <v>0</v>
      </c>
      <c r="AA2344" s="15">
        <v>0</v>
      </c>
      <c r="AB2344" s="13">
        <v>0</v>
      </c>
      <c r="AC2344" s="15">
        <v>0</v>
      </c>
      <c r="AD2344" s="13">
        <v>0</v>
      </c>
      <c r="AE2344" s="15">
        <v>0</v>
      </c>
      <c r="AF2344" s="13">
        <v>0</v>
      </c>
      <c r="AG2344" s="15">
        <v>0</v>
      </c>
      <c r="AH2344" s="13">
        <v>0</v>
      </c>
      <c r="AI2344" s="15">
        <v>0</v>
      </c>
      <c r="AJ2344" s="11" t="s">
        <v>17</v>
      </c>
      <c r="AK2344" s="11" t="s">
        <v>1398</v>
      </c>
      <c r="AL2344" s="22">
        <f t="shared" si="108"/>
        <v>2508</v>
      </c>
      <c r="AM2344" s="11" t="str">
        <f>VLOOKUP(O2344,Sheet2!$D$6:$E$14,2,FALSE)</f>
        <v>Spare parts</v>
      </c>
      <c r="AN2344" s="11" t="str">
        <f>VLOOKUP(F2344,Sheet2!$E$10:$F$13,2,FALSE)</f>
        <v>SPM</v>
      </c>
      <c r="AO2344" s="35" t="s">
        <v>14668</v>
      </c>
      <c r="AP2344">
        <f>MATCH(AN2344,Sheet2!$F$5:$F$18,0)</f>
        <v>6</v>
      </c>
      <c r="AQ2344">
        <f>MATCH(AO2344,Sheet2!$F$5:$K$5,0)</f>
        <v>6</v>
      </c>
      <c r="AR2344" s="33">
        <f>INDEX(Sheet2!$F$5:$K$18,OPaL!AP2344,OPaL!AQ2344)</f>
        <v>0.15</v>
      </c>
      <c r="AS2344" s="1">
        <f t="shared" si="110"/>
        <v>12338.209000000001</v>
      </c>
    </row>
    <row r="2345" spans="1:45" x14ac:dyDescent="0.2">
      <c r="A2345" s="11" t="s">
        <v>5211</v>
      </c>
      <c r="B2345" s="11" t="s">
        <v>5212</v>
      </c>
      <c r="C2345" s="11" t="s">
        <v>12040</v>
      </c>
      <c r="D2345" s="21">
        <v>42784</v>
      </c>
      <c r="E2345" s="21" t="s">
        <v>9697</v>
      </c>
      <c r="F2345" s="21" t="s">
        <v>14659</v>
      </c>
      <c r="G2345" s="11" t="s">
        <v>2</v>
      </c>
      <c r="H2345" s="11" t="s">
        <v>16</v>
      </c>
      <c r="I2345" s="11" t="s">
        <v>4</v>
      </c>
      <c r="J2345" s="12">
        <v>1</v>
      </c>
      <c r="K2345" s="12">
        <v>14515.54</v>
      </c>
      <c r="L2345" s="12">
        <v>0</v>
      </c>
      <c r="M2345" s="12">
        <v>0</v>
      </c>
      <c r="N2345" s="12">
        <f t="shared" si="109"/>
        <v>14515.54</v>
      </c>
      <c r="O2345" s="11" t="s">
        <v>5</v>
      </c>
      <c r="P2345" s="13">
        <v>0</v>
      </c>
      <c r="Q2345" s="11" t="s">
        <v>6</v>
      </c>
      <c r="R2345" s="13">
        <v>0</v>
      </c>
      <c r="S2345" s="13">
        <v>0</v>
      </c>
      <c r="T2345" s="11" t="s">
        <v>7</v>
      </c>
      <c r="U2345" s="11" t="s">
        <v>8</v>
      </c>
      <c r="V2345" s="15">
        <v>0</v>
      </c>
      <c r="W2345" s="13">
        <v>0</v>
      </c>
      <c r="X2345" s="15">
        <v>0</v>
      </c>
      <c r="Y2345" s="15">
        <v>0</v>
      </c>
      <c r="Z2345" s="13">
        <v>0</v>
      </c>
      <c r="AA2345" s="15">
        <v>0</v>
      </c>
      <c r="AB2345" s="13">
        <v>0</v>
      </c>
      <c r="AC2345" s="15">
        <v>0</v>
      </c>
      <c r="AD2345" s="13">
        <v>0</v>
      </c>
      <c r="AE2345" s="15">
        <v>0</v>
      </c>
      <c r="AF2345" s="13">
        <v>0</v>
      </c>
      <c r="AG2345" s="15">
        <v>0</v>
      </c>
      <c r="AH2345" s="13">
        <v>0</v>
      </c>
      <c r="AI2345" s="15">
        <v>0</v>
      </c>
      <c r="AJ2345" s="11" t="s">
        <v>17</v>
      </c>
      <c r="AK2345" s="11" t="s">
        <v>1398</v>
      </c>
      <c r="AL2345" s="22">
        <f t="shared" si="108"/>
        <v>2508</v>
      </c>
      <c r="AM2345" s="11" t="str">
        <f>VLOOKUP(O2345,Sheet2!$D$6:$E$14,2,FALSE)</f>
        <v>Spare parts</v>
      </c>
      <c r="AN2345" s="11" t="str">
        <f>VLOOKUP(F2345,Sheet2!$E$10:$F$13,2,FALSE)</f>
        <v>SPM</v>
      </c>
      <c r="AO2345" s="35" t="s">
        <v>14668</v>
      </c>
      <c r="AP2345">
        <f>MATCH(AN2345,Sheet2!$F$5:$F$18,0)</f>
        <v>6</v>
      </c>
      <c r="AQ2345">
        <f>MATCH(AO2345,Sheet2!$F$5:$K$5,0)</f>
        <v>6</v>
      </c>
      <c r="AR2345" s="33">
        <f>INDEX(Sheet2!$F$5:$K$18,OPaL!AP2345,OPaL!AQ2345)</f>
        <v>0.15</v>
      </c>
      <c r="AS2345" s="1">
        <f t="shared" si="110"/>
        <v>12338.209000000001</v>
      </c>
    </row>
    <row r="2346" spans="1:45" x14ac:dyDescent="0.2">
      <c r="A2346" s="11" t="s">
        <v>2184</v>
      </c>
      <c r="B2346" s="11" t="s">
        <v>2185</v>
      </c>
      <c r="C2346" s="11" t="s">
        <v>12041</v>
      </c>
      <c r="D2346" s="21">
        <v>45019</v>
      </c>
      <c r="E2346" s="21" t="s">
        <v>9697</v>
      </c>
      <c r="F2346" s="21" t="s">
        <v>14658</v>
      </c>
      <c r="G2346" s="11" t="s">
        <v>2</v>
      </c>
      <c r="H2346" s="11" t="s">
        <v>16</v>
      </c>
      <c r="I2346" s="11" t="s">
        <v>4</v>
      </c>
      <c r="J2346" s="12">
        <v>1</v>
      </c>
      <c r="K2346" s="12">
        <v>14514.19</v>
      </c>
      <c r="L2346" s="12">
        <v>0</v>
      </c>
      <c r="M2346" s="12">
        <v>0</v>
      </c>
      <c r="N2346" s="12">
        <f t="shared" si="109"/>
        <v>14514.19</v>
      </c>
      <c r="O2346" s="11" t="s">
        <v>5</v>
      </c>
      <c r="P2346" s="13">
        <v>0</v>
      </c>
      <c r="Q2346" s="11" t="s">
        <v>6</v>
      </c>
      <c r="R2346" s="13">
        <v>0</v>
      </c>
      <c r="S2346" s="13">
        <v>0</v>
      </c>
      <c r="T2346" s="11" t="s">
        <v>7</v>
      </c>
      <c r="U2346" s="11" t="s">
        <v>8</v>
      </c>
      <c r="V2346" s="15">
        <v>0</v>
      </c>
      <c r="W2346" s="13">
        <v>0</v>
      </c>
      <c r="X2346" s="15">
        <v>0</v>
      </c>
      <c r="Y2346" s="15">
        <v>0</v>
      </c>
      <c r="Z2346" s="13">
        <v>0</v>
      </c>
      <c r="AA2346" s="15">
        <v>0</v>
      </c>
      <c r="AB2346" s="13">
        <v>0</v>
      </c>
      <c r="AC2346" s="15">
        <v>0</v>
      </c>
      <c r="AD2346" s="13">
        <v>0</v>
      </c>
      <c r="AE2346" s="15">
        <v>0</v>
      </c>
      <c r="AF2346" s="13">
        <v>0</v>
      </c>
      <c r="AG2346" s="15">
        <v>0</v>
      </c>
      <c r="AH2346" s="13">
        <v>0</v>
      </c>
      <c r="AI2346" s="15">
        <v>0</v>
      </c>
      <c r="AJ2346" s="11" t="s">
        <v>17</v>
      </c>
      <c r="AK2346" s="11" t="s">
        <v>13</v>
      </c>
      <c r="AL2346" s="22">
        <f t="shared" si="108"/>
        <v>273</v>
      </c>
      <c r="AM2346" s="11" t="str">
        <f>VLOOKUP(O2346,Sheet2!$D$6:$E$14,2,FALSE)</f>
        <v>Spare parts</v>
      </c>
      <c r="AN2346" s="11" t="str">
        <f>VLOOKUP(F2346,Sheet2!$E$10:$F$13,2,FALSE)</f>
        <v>SPE</v>
      </c>
      <c r="AO2346" s="35" t="s">
        <v>14667</v>
      </c>
      <c r="AP2346">
        <f>MATCH(AN2346,Sheet2!$F$5:$F$18,0)</f>
        <v>7</v>
      </c>
      <c r="AQ2346">
        <f>MATCH(AO2346,Sheet2!$F$5:$K$5,0)</f>
        <v>5</v>
      </c>
      <c r="AR2346" s="33">
        <f>INDEX(Sheet2!$F$5:$K$18,OPaL!AP2346,OPaL!AQ2346)</f>
        <v>0.1</v>
      </c>
      <c r="AS2346" s="1">
        <f t="shared" si="110"/>
        <v>13062.771000000001</v>
      </c>
    </row>
    <row r="2347" spans="1:45" x14ac:dyDescent="0.2">
      <c r="A2347" s="11" t="s">
        <v>5891</v>
      </c>
      <c r="B2347" s="11" t="s">
        <v>5892</v>
      </c>
      <c r="C2347" s="11" t="s">
        <v>12042</v>
      </c>
      <c r="D2347" s="21">
        <v>44294</v>
      </c>
      <c r="E2347" s="21" t="s">
        <v>9697</v>
      </c>
      <c r="F2347" s="21" t="s">
        <v>14659</v>
      </c>
      <c r="G2347" s="11" t="s">
        <v>2</v>
      </c>
      <c r="H2347" s="11" t="s">
        <v>3</v>
      </c>
      <c r="I2347" s="11" t="s">
        <v>4</v>
      </c>
      <c r="J2347" s="13">
        <v>2</v>
      </c>
      <c r="K2347" s="12">
        <v>14508.37</v>
      </c>
      <c r="L2347" s="12">
        <v>0</v>
      </c>
      <c r="M2347" s="12">
        <v>0</v>
      </c>
      <c r="N2347" s="12">
        <f t="shared" si="109"/>
        <v>14508.37</v>
      </c>
      <c r="O2347" s="11" t="s">
        <v>5</v>
      </c>
      <c r="P2347" s="13">
        <v>0</v>
      </c>
      <c r="Q2347" s="11" t="s">
        <v>6</v>
      </c>
      <c r="R2347" s="13">
        <v>0</v>
      </c>
      <c r="S2347" s="13">
        <v>0</v>
      </c>
      <c r="T2347" s="11" t="s">
        <v>7</v>
      </c>
      <c r="U2347" s="11" t="s">
        <v>8</v>
      </c>
      <c r="V2347" s="15">
        <v>0</v>
      </c>
      <c r="W2347" s="13">
        <v>0</v>
      </c>
      <c r="X2347" s="15">
        <v>0</v>
      </c>
      <c r="Y2347" s="15">
        <v>0</v>
      </c>
      <c r="Z2347" s="13">
        <v>0</v>
      </c>
      <c r="AA2347" s="15">
        <v>0</v>
      </c>
      <c r="AB2347" s="13">
        <v>0</v>
      </c>
      <c r="AC2347" s="15">
        <v>0</v>
      </c>
      <c r="AD2347" s="13">
        <v>0</v>
      </c>
      <c r="AE2347" s="15">
        <v>0</v>
      </c>
      <c r="AF2347" s="13">
        <v>0</v>
      </c>
      <c r="AG2347" s="15">
        <v>0</v>
      </c>
      <c r="AH2347" s="13">
        <v>0</v>
      </c>
      <c r="AI2347" s="15">
        <v>0</v>
      </c>
      <c r="AJ2347" s="11" t="s">
        <v>9</v>
      </c>
      <c r="AK2347" s="11" t="s">
        <v>13</v>
      </c>
      <c r="AL2347" s="22">
        <f t="shared" si="108"/>
        <v>998</v>
      </c>
      <c r="AM2347" s="11" t="str">
        <f>VLOOKUP(O2347,Sheet2!$D$6:$E$14,2,FALSE)</f>
        <v>Spare parts</v>
      </c>
      <c r="AN2347" s="11" t="str">
        <f>VLOOKUP(F2347,Sheet2!$E$10:$F$13,2,FALSE)</f>
        <v>SPM</v>
      </c>
      <c r="AO2347" s="35" t="s">
        <v>14668</v>
      </c>
      <c r="AP2347">
        <f>MATCH(AN2347,Sheet2!$F$5:$F$18,0)</f>
        <v>6</v>
      </c>
      <c r="AQ2347">
        <f>MATCH(AO2347,Sheet2!$F$5:$K$5,0)</f>
        <v>6</v>
      </c>
      <c r="AR2347" s="33">
        <f>INDEX(Sheet2!$F$5:$K$18,OPaL!AP2347,OPaL!AQ2347)</f>
        <v>0.15</v>
      </c>
      <c r="AS2347" s="1">
        <f t="shared" si="110"/>
        <v>12332.1145</v>
      </c>
    </row>
    <row r="2348" spans="1:45" x14ac:dyDescent="0.2">
      <c r="A2348" s="11" t="s">
        <v>2074</v>
      </c>
      <c r="B2348" s="11" t="s">
        <v>2075</v>
      </c>
      <c r="C2348" s="11" t="s">
        <v>12043</v>
      </c>
      <c r="D2348" s="21">
        <v>42903</v>
      </c>
      <c r="E2348" s="21" t="s">
        <v>9697</v>
      </c>
      <c r="F2348" s="21" t="s">
        <v>14659</v>
      </c>
      <c r="G2348" s="11" t="s">
        <v>2</v>
      </c>
      <c r="H2348" s="11" t="s">
        <v>16</v>
      </c>
      <c r="I2348" s="11" t="s">
        <v>4</v>
      </c>
      <c r="J2348" s="12">
        <v>13</v>
      </c>
      <c r="K2348" s="12">
        <v>14508.06</v>
      </c>
      <c r="L2348" s="12">
        <v>0</v>
      </c>
      <c r="M2348" s="12">
        <v>0</v>
      </c>
      <c r="N2348" s="12">
        <f t="shared" si="109"/>
        <v>14508.06</v>
      </c>
      <c r="O2348" s="11" t="s">
        <v>5</v>
      </c>
      <c r="P2348" s="13">
        <v>0</v>
      </c>
      <c r="Q2348" s="11" t="s">
        <v>6</v>
      </c>
      <c r="R2348" s="13">
        <v>0</v>
      </c>
      <c r="S2348" s="13">
        <v>0</v>
      </c>
      <c r="T2348" s="11" t="s">
        <v>7</v>
      </c>
      <c r="U2348" s="11" t="s">
        <v>8</v>
      </c>
      <c r="V2348" s="15">
        <v>0</v>
      </c>
      <c r="W2348" s="13">
        <v>0</v>
      </c>
      <c r="X2348" s="15">
        <v>0</v>
      </c>
      <c r="Y2348" s="15">
        <v>0</v>
      </c>
      <c r="Z2348" s="13">
        <v>0</v>
      </c>
      <c r="AA2348" s="15">
        <v>0</v>
      </c>
      <c r="AB2348" s="13">
        <v>0</v>
      </c>
      <c r="AC2348" s="15">
        <v>0</v>
      </c>
      <c r="AD2348" s="13">
        <v>0</v>
      </c>
      <c r="AE2348" s="15">
        <v>0</v>
      </c>
      <c r="AF2348" s="13">
        <v>0</v>
      </c>
      <c r="AG2348" s="15">
        <v>0</v>
      </c>
      <c r="AH2348" s="13">
        <v>0</v>
      </c>
      <c r="AI2348" s="15">
        <v>0</v>
      </c>
      <c r="AJ2348" s="11" t="s">
        <v>17</v>
      </c>
      <c r="AK2348" s="11" t="s">
        <v>13</v>
      </c>
      <c r="AL2348" s="22">
        <f t="shared" si="108"/>
        <v>2389</v>
      </c>
      <c r="AM2348" s="11" t="str">
        <f>VLOOKUP(O2348,Sheet2!$D$6:$E$14,2,FALSE)</f>
        <v>Spare parts</v>
      </c>
      <c r="AN2348" s="11" t="str">
        <f>VLOOKUP(F2348,Sheet2!$E$10:$F$13,2,FALSE)</f>
        <v>SPM</v>
      </c>
      <c r="AO2348" s="35" t="s">
        <v>14668</v>
      </c>
      <c r="AP2348">
        <f>MATCH(AN2348,Sheet2!$F$5:$F$18,0)</f>
        <v>6</v>
      </c>
      <c r="AQ2348">
        <f>MATCH(AO2348,Sheet2!$F$5:$K$5,0)</f>
        <v>6</v>
      </c>
      <c r="AR2348" s="33">
        <f>INDEX(Sheet2!$F$5:$K$18,OPaL!AP2348,OPaL!AQ2348)</f>
        <v>0.15</v>
      </c>
      <c r="AS2348" s="1">
        <f t="shared" si="110"/>
        <v>12331.850999999999</v>
      </c>
    </row>
    <row r="2349" spans="1:45" x14ac:dyDescent="0.2">
      <c r="A2349" s="11" t="s">
        <v>9102</v>
      </c>
      <c r="B2349" s="11" t="s">
        <v>9103</v>
      </c>
      <c r="C2349" s="11" t="s">
        <v>12044</v>
      </c>
      <c r="D2349" s="21">
        <v>44893</v>
      </c>
      <c r="E2349" s="21" t="s">
        <v>9739</v>
      </c>
      <c r="F2349" s="21" t="s">
        <v>14659</v>
      </c>
      <c r="G2349" s="11" t="s">
        <v>2</v>
      </c>
      <c r="H2349" s="11" t="s">
        <v>16</v>
      </c>
      <c r="I2349" s="11" t="s">
        <v>4</v>
      </c>
      <c r="J2349" s="13">
        <v>6</v>
      </c>
      <c r="K2349" s="12">
        <v>14501.89</v>
      </c>
      <c r="L2349" s="12">
        <v>0</v>
      </c>
      <c r="M2349" s="12">
        <v>0</v>
      </c>
      <c r="N2349" s="12">
        <f t="shared" si="109"/>
        <v>14501.89</v>
      </c>
      <c r="O2349" s="11" t="s">
        <v>8227</v>
      </c>
      <c r="P2349" s="13">
        <v>0</v>
      </c>
      <c r="Q2349" s="11" t="s">
        <v>6</v>
      </c>
      <c r="R2349" s="13">
        <v>0</v>
      </c>
      <c r="S2349" s="13">
        <v>0</v>
      </c>
      <c r="T2349" s="11" t="s">
        <v>7</v>
      </c>
      <c r="U2349" s="11" t="s">
        <v>8</v>
      </c>
      <c r="V2349" s="15">
        <v>0</v>
      </c>
      <c r="W2349" s="13">
        <v>0</v>
      </c>
      <c r="X2349" s="15">
        <v>0</v>
      </c>
      <c r="Y2349" s="15">
        <v>0</v>
      </c>
      <c r="Z2349" s="13">
        <v>0</v>
      </c>
      <c r="AA2349" s="15">
        <v>0</v>
      </c>
      <c r="AB2349" s="13">
        <v>0</v>
      </c>
      <c r="AC2349" s="15">
        <v>0</v>
      </c>
      <c r="AD2349" s="13">
        <v>0</v>
      </c>
      <c r="AE2349" s="15">
        <v>0</v>
      </c>
      <c r="AF2349" s="13">
        <v>0</v>
      </c>
      <c r="AG2349" s="15">
        <v>0</v>
      </c>
      <c r="AH2349" s="13">
        <v>0</v>
      </c>
      <c r="AI2349" s="15">
        <v>0</v>
      </c>
      <c r="AJ2349" s="11" t="s">
        <v>17</v>
      </c>
      <c r="AK2349" s="11" t="s">
        <v>8228</v>
      </c>
      <c r="AL2349" s="22">
        <f t="shared" si="108"/>
        <v>399</v>
      </c>
      <c r="AM2349" s="11" t="str">
        <f>VLOOKUP(O2349,Sheet2!$D$6:$E$14,2,FALSE)</f>
        <v>Consumables</v>
      </c>
      <c r="AN2349" s="11" t="str">
        <f>VLOOKUP(F2349,Sheet2!$E$15:$F$18,2,FALSE)</f>
        <v>CM</v>
      </c>
      <c r="AO2349" s="35" t="s">
        <v>14668</v>
      </c>
      <c r="AP2349">
        <f>MATCH(AN2349,Sheet2!$F$5:$F$18,0)</f>
        <v>13</v>
      </c>
      <c r="AQ2349">
        <f>MATCH(AO2349,Sheet2!$F$5:$K$5,0)</f>
        <v>6</v>
      </c>
      <c r="AR2349" s="33">
        <f>INDEX(Sheet2!$F$5:$K$18,OPaL!AP2349,OPaL!AQ2349)</f>
        <v>0.2</v>
      </c>
      <c r="AS2349" s="1">
        <f t="shared" si="110"/>
        <v>11601.512000000001</v>
      </c>
    </row>
    <row r="2350" spans="1:45" x14ac:dyDescent="0.2">
      <c r="A2350" s="11" t="s">
        <v>741</v>
      </c>
      <c r="B2350" s="11" t="s">
        <v>742</v>
      </c>
      <c r="C2350" s="11" t="s">
        <v>12045</v>
      </c>
      <c r="D2350" s="21">
        <v>42161</v>
      </c>
      <c r="E2350" s="21" t="s">
        <v>9697</v>
      </c>
      <c r="F2350" s="21" t="s">
        <v>14659</v>
      </c>
      <c r="G2350" s="11" t="s">
        <v>2</v>
      </c>
      <c r="H2350" s="11" t="s">
        <v>16</v>
      </c>
      <c r="I2350" s="11" t="s">
        <v>4</v>
      </c>
      <c r="J2350" s="12">
        <v>12</v>
      </c>
      <c r="K2350" s="12">
        <v>14472</v>
      </c>
      <c r="L2350" s="12">
        <v>0</v>
      </c>
      <c r="M2350" s="12">
        <v>0</v>
      </c>
      <c r="N2350" s="12">
        <f t="shared" si="109"/>
        <v>14472</v>
      </c>
      <c r="O2350" s="11" t="s">
        <v>5</v>
      </c>
      <c r="P2350" s="13">
        <v>0</v>
      </c>
      <c r="Q2350" s="11" t="s">
        <v>6</v>
      </c>
      <c r="R2350" s="13">
        <v>0</v>
      </c>
      <c r="S2350" s="13">
        <v>0</v>
      </c>
      <c r="T2350" s="11" t="s">
        <v>7</v>
      </c>
      <c r="U2350" s="11" t="s">
        <v>8</v>
      </c>
      <c r="V2350" s="15">
        <v>0</v>
      </c>
      <c r="W2350" s="13">
        <v>0</v>
      </c>
      <c r="X2350" s="15">
        <v>0</v>
      </c>
      <c r="Y2350" s="15">
        <v>0</v>
      </c>
      <c r="Z2350" s="13">
        <v>0</v>
      </c>
      <c r="AA2350" s="15">
        <v>0</v>
      </c>
      <c r="AB2350" s="13">
        <v>0</v>
      </c>
      <c r="AC2350" s="15">
        <v>0</v>
      </c>
      <c r="AD2350" s="13">
        <v>0</v>
      </c>
      <c r="AE2350" s="15">
        <v>0</v>
      </c>
      <c r="AF2350" s="13">
        <v>0</v>
      </c>
      <c r="AG2350" s="15">
        <v>0</v>
      </c>
      <c r="AH2350" s="13">
        <v>0</v>
      </c>
      <c r="AI2350" s="15">
        <v>0</v>
      </c>
      <c r="AJ2350" s="11" t="s">
        <v>17</v>
      </c>
      <c r="AK2350" s="11" t="s">
        <v>13</v>
      </c>
      <c r="AL2350" s="22">
        <f t="shared" si="108"/>
        <v>3131</v>
      </c>
      <c r="AM2350" s="11" t="str">
        <f>VLOOKUP(O2350,Sheet2!$D$6:$E$14,2,FALSE)</f>
        <v>Spare parts</v>
      </c>
      <c r="AN2350" s="11" t="str">
        <f>VLOOKUP(F2350,Sheet2!$E$10:$F$13,2,FALSE)</f>
        <v>SPM</v>
      </c>
      <c r="AO2350" s="35" t="s">
        <v>14668</v>
      </c>
      <c r="AP2350">
        <f>MATCH(AN2350,Sheet2!$F$5:$F$18,0)</f>
        <v>6</v>
      </c>
      <c r="AQ2350">
        <f>MATCH(AO2350,Sheet2!$F$5:$K$5,0)</f>
        <v>6</v>
      </c>
      <c r="AR2350" s="33">
        <f>INDEX(Sheet2!$F$5:$K$18,OPaL!AP2350,OPaL!AQ2350)</f>
        <v>0.15</v>
      </c>
      <c r="AS2350" s="1">
        <f t="shared" si="110"/>
        <v>12301.199999999999</v>
      </c>
    </row>
    <row r="2351" spans="1:45" x14ac:dyDescent="0.2">
      <c r="A2351" s="11" t="s">
        <v>8912</v>
      </c>
      <c r="B2351" s="11" t="s">
        <v>8913</v>
      </c>
      <c r="C2351" s="11" t="s">
        <v>10750</v>
      </c>
      <c r="D2351" s="21">
        <v>45189</v>
      </c>
      <c r="E2351" s="21" t="s">
        <v>9739</v>
      </c>
      <c r="F2351" s="21" t="s">
        <v>14659</v>
      </c>
      <c r="G2351" s="11" t="s">
        <v>2</v>
      </c>
      <c r="H2351" s="11" t="s">
        <v>3</v>
      </c>
      <c r="I2351" s="11" t="s">
        <v>4</v>
      </c>
      <c r="J2351" s="13">
        <v>43</v>
      </c>
      <c r="K2351" s="12">
        <v>14452.31</v>
      </c>
      <c r="L2351" s="12">
        <v>0</v>
      </c>
      <c r="M2351" s="12">
        <v>0</v>
      </c>
      <c r="N2351" s="12">
        <f t="shared" si="109"/>
        <v>14452.31</v>
      </c>
      <c r="O2351" s="11" t="s">
        <v>8227</v>
      </c>
      <c r="P2351" s="13">
        <v>0</v>
      </c>
      <c r="Q2351" s="11" t="s">
        <v>6</v>
      </c>
      <c r="R2351" s="13">
        <v>0</v>
      </c>
      <c r="S2351" s="13">
        <v>0</v>
      </c>
      <c r="T2351" s="11" t="s">
        <v>7</v>
      </c>
      <c r="U2351" s="11" t="s">
        <v>8</v>
      </c>
      <c r="V2351" s="15">
        <v>0</v>
      </c>
      <c r="W2351" s="13">
        <v>0</v>
      </c>
      <c r="X2351" s="15">
        <v>0</v>
      </c>
      <c r="Y2351" s="15">
        <v>0</v>
      </c>
      <c r="Z2351" s="13">
        <v>0</v>
      </c>
      <c r="AA2351" s="15">
        <v>0</v>
      </c>
      <c r="AB2351" s="13">
        <v>0</v>
      </c>
      <c r="AC2351" s="15">
        <v>0</v>
      </c>
      <c r="AD2351" s="13">
        <v>0</v>
      </c>
      <c r="AE2351" s="15">
        <v>0</v>
      </c>
      <c r="AF2351" s="13">
        <v>0</v>
      </c>
      <c r="AG2351" s="15">
        <v>0</v>
      </c>
      <c r="AH2351" s="13">
        <v>0</v>
      </c>
      <c r="AI2351" s="15">
        <v>0</v>
      </c>
      <c r="AJ2351" s="11" t="s">
        <v>9</v>
      </c>
      <c r="AK2351" s="11" t="s">
        <v>8228</v>
      </c>
      <c r="AL2351" s="22">
        <f t="shared" si="108"/>
        <v>103</v>
      </c>
      <c r="AM2351" s="11" t="str">
        <f>VLOOKUP(O2351,Sheet2!$D$6:$E$14,2,FALSE)</f>
        <v>Consumables</v>
      </c>
      <c r="AN2351" s="11" t="str">
        <f>VLOOKUP(F2351,Sheet2!$E$15:$F$18,2,FALSE)</f>
        <v>CM</v>
      </c>
      <c r="AO2351" s="35" t="s">
        <v>14665</v>
      </c>
      <c r="AP2351">
        <f>MATCH(AN2351,Sheet2!$F$5:$F$18,0)</f>
        <v>13</v>
      </c>
      <c r="AQ2351">
        <f>MATCH(AO2351,Sheet2!$F$5:$K$5,0)</f>
        <v>3</v>
      </c>
      <c r="AR2351" s="33">
        <f>INDEX(Sheet2!$F$5:$K$18,OPaL!AP2351,OPaL!AQ2351)</f>
        <v>0</v>
      </c>
      <c r="AS2351" s="1">
        <f t="shared" si="110"/>
        <v>14452.31</v>
      </c>
    </row>
    <row r="2352" spans="1:45" x14ac:dyDescent="0.2">
      <c r="A2352" s="11" t="s">
        <v>5767</v>
      </c>
      <c r="B2352" s="11" t="s">
        <v>5768</v>
      </c>
      <c r="C2352" s="11" t="s">
        <v>12046</v>
      </c>
      <c r="D2352" s="21">
        <v>43518</v>
      </c>
      <c r="E2352" s="21" t="s">
        <v>9697</v>
      </c>
      <c r="F2352" s="21" t="s">
        <v>14658</v>
      </c>
      <c r="G2352" s="11" t="s">
        <v>2</v>
      </c>
      <c r="H2352" s="11" t="s">
        <v>3</v>
      </c>
      <c r="I2352" s="11" t="s">
        <v>4</v>
      </c>
      <c r="J2352" s="12">
        <v>1</v>
      </c>
      <c r="K2352" s="12">
        <v>14431.26</v>
      </c>
      <c r="L2352" s="12">
        <v>0</v>
      </c>
      <c r="M2352" s="12">
        <v>0</v>
      </c>
      <c r="N2352" s="12">
        <f t="shared" si="109"/>
        <v>14431.26</v>
      </c>
      <c r="O2352" s="11" t="s">
        <v>5</v>
      </c>
      <c r="P2352" s="13">
        <v>0</v>
      </c>
      <c r="Q2352" s="11" t="s">
        <v>6</v>
      </c>
      <c r="R2352" s="13">
        <v>0</v>
      </c>
      <c r="S2352" s="13">
        <v>0</v>
      </c>
      <c r="T2352" s="11" t="s">
        <v>7</v>
      </c>
      <c r="U2352" s="11" t="s">
        <v>8</v>
      </c>
      <c r="V2352" s="15">
        <v>0</v>
      </c>
      <c r="W2352" s="13">
        <v>0</v>
      </c>
      <c r="X2352" s="15">
        <v>0</v>
      </c>
      <c r="Y2352" s="15">
        <v>0</v>
      </c>
      <c r="Z2352" s="13">
        <v>0</v>
      </c>
      <c r="AA2352" s="15">
        <v>0</v>
      </c>
      <c r="AB2352" s="13">
        <v>0</v>
      </c>
      <c r="AC2352" s="15">
        <v>0</v>
      </c>
      <c r="AD2352" s="13">
        <v>0</v>
      </c>
      <c r="AE2352" s="15">
        <v>0</v>
      </c>
      <c r="AF2352" s="13">
        <v>0</v>
      </c>
      <c r="AG2352" s="15">
        <v>0</v>
      </c>
      <c r="AH2352" s="13">
        <v>0</v>
      </c>
      <c r="AI2352" s="15">
        <v>0</v>
      </c>
      <c r="AJ2352" s="11" t="s">
        <v>9</v>
      </c>
      <c r="AK2352" s="11" t="s">
        <v>1398</v>
      </c>
      <c r="AL2352" s="22">
        <f t="shared" si="108"/>
        <v>1774</v>
      </c>
      <c r="AM2352" s="11" t="str">
        <f>VLOOKUP(O2352,Sheet2!$D$6:$E$14,2,FALSE)</f>
        <v>Spare parts</v>
      </c>
      <c r="AN2352" s="11" t="str">
        <f>VLOOKUP(F2352,Sheet2!$E$10:$F$13,2,FALSE)</f>
        <v>SPE</v>
      </c>
      <c r="AO2352" s="35" t="s">
        <v>14668</v>
      </c>
      <c r="AP2352">
        <f>MATCH(AN2352,Sheet2!$F$5:$F$18,0)</f>
        <v>7</v>
      </c>
      <c r="AQ2352">
        <f>MATCH(AO2352,Sheet2!$F$5:$K$5,0)</f>
        <v>6</v>
      </c>
      <c r="AR2352" s="33">
        <f>INDEX(Sheet2!$F$5:$K$18,OPaL!AP2352,OPaL!AQ2352)</f>
        <v>0.15</v>
      </c>
      <c r="AS2352" s="1">
        <f t="shared" si="110"/>
        <v>12266.571</v>
      </c>
    </row>
    <row r="2353" spans="1:45" x14ac:dyDescent="0.2">
      <c r="A2353" s="11" t="s">
        <v>1405</v>
      </c>
      <c r="B2353" s="11" t="s">
        <v>1406</v>
      </c>
      <c r="C2353" s="11" t="s">
        <v>12047</v>
      </c>
      <c r="D2353" s="21">
        <v>44586</v>
      </c>
      <c r="E2353" s="21" t="s">
        <v>9697</v>
      </c>
      <c r="F2353" s="21" t="s">
        <v>14658</v>
      </c>
      <c r="G2353" s="11" t="s">
        <v>2</v>
      </c>
      <c r="H2353" s="11" t="s">
        <v>3</v>
      </c>
      <c r="I2353" s="11" t="s">
        <v>4</v>
      </c>
      <c r="J2353" s="12">
        <v>1</v>
      </c>
      <c r="K2353" s="12">
        <v>14427.02</v>
      </c>
      <c r="L2353" s="12">
        <v>0</v>
      </c>
      <c r="M2353" s="12">
        <v>0</v>
      </c>
      <c r="N2353" s="12">
        <f t="shared" si="109"/>
        <v>14427.02</v>
      </c>
      <c r="O2353" s="11" t="s">
        <v>5</v>
      </c>
      <c r="P2353" s="13">
        <v>0</v>
      </c>
      <c r="Q2353" s="11" t="s">
        <v>6</v>
      </c>
      <c r="R2353" s="13">
        <v>0</v>
      </c>
      <c r="S2353" s="13">
        <v>0</v>
      </c>
      <c r="T2353" s="11" t="s">
        <v>7</v>
      </c>
      <c r="U2353" s="11" t="s">
        <v>8</v>
      </c>
      <c r="V2353" s="15">
        <v>0</v>
      </c>
      <c r="W2353" s="13">
        <v>0</v>
      </c>
      <c r="X2353" s="15">
        <v>0</v>
      </c>
      <c r="Y2353" s="15">
        <v>0</v>
      </c>
      <c r="Z2353" s="13">
        <v>0</v>
      </c>
      <c r="AA2353" s="15">
        <v>0</v>
      </c>
      <c r="AB2353" s="13">
        <v>0</v>
      </c>
      <c r="AC2353" s="15">
        <v>0</v>
      </c>
      <c r="AD2353" s="13">
        <v>0</v>
      </c>
      <c r="AE2353" s="15">
        <v>0</v>
      </c>
      <c r="AF2353" s="13">
        <v>0</v>
      </c>
      <c r="AG2353" s="15">
        <v>0</v>
      </c>
      <c r="AH2353" s="13">
        <v>0</v>
      </c>
      <c r="AI2353" s="15">
        <v>0</v>
      </c>
      <c r="AJ2353" s="11" t="s">
        <v>9</v>
      </c>
      <c r="AK2353" s="11" t="s">
        <v>1398</v>
      </c>
      <c r="AL2353" s="22">
        <f t="shared" si="108"/>
        <v>706</v>
      </c>
      <c r="AM2353" s="11" t="str">
        <f>VLOOKUP(O2353,Sheet2!$D$6:$E$14,2,FALSE)</f>
        <v>Spare parts</v>
      </c>
      <c r="AN2353" s="11" t="str">
        <f>VLOOKUP(F2353,Sheet2!$E$10:$F$13,2,FALSE)</f>
        <v>SPE</v>
      </c>
      <c r="AO2353" s="35" t="s">
        <v>14668</v>
      </c>
      <c r="AP2353">
        <f>MATCH(AN2353,Sheet2!$F$5:$F$18,0)</f>
        <v>7</v>
      </c>
      <c r="AQ2353">
        <f>MATCH(AO2353,Sheet2!$F$5:$K$5,0)</f>
        <v>6</v>
      </c>
      <c r="AR2353" s="33">
        <f>INDEX(Sheet2!$F$5:$K$18,OPaL!AP2353,OPaL!AQ2353)</f>
        <v>0.15</v>
      </c>
      <c r="AS2353" s="1">
        <f t="shared" si="110"/>
        <v>12262.967000000001</v>
      </c>
    </row>
    <row r="2354" spans="1:45" x14ac:dyDescent="0.2">
      <c r="A2354" s="11" t="s">
        <v>6827</v>
      </c>
      <c r="B2354" s="11" t="s">
        <v>6828</v>
      </c>
      <c r="C2354" s="11" t="s">
        <v>12048</v>
      </c>
      <c r="D2354" s="21">
        <v>42916</v>
      </c>
      <c r="E2354" s="21" t="s">
        <v>9697</v>
      </c>
      <c r="F2354" s="21" t="s">
        <v>14659</v>
      </c>
      <c r="G2354" s="11" t="s">
        <v>2</v>
      </c>
      <c r="H2354" s="11" t="s">
        <v>16</v>
      </c>
      <c r="I2354" s="11" t="s">
        <v>4</v>
      </c>
      <c r="J2354" s="13">
        <v>1</v>
      </c>
      <c r="K2354" s="12">
        <v>14414.34</v>
      </c>
      <c r="L2354" s="12">
        <v>0</v>
      </c>
      <c r="M2354" s="12">
        <v>0</v>
      </c>
      <c r="N2354" s="12">
        <f t="shared" si="109"/>
        <v>14414.34</v>
      </c>
      <c r="O2354" s="11" t="s">
        <v>5</v>
      </c>
      <c r="P2354" s="13">
        <v>0</v>
      </c>
      <c r="Q2354" s="11" t="s">
        <v>6</v>
      </c>
      <c r="R2354" s="13">
        <v>0</v>
      </c>
      <c r="S2354" s="13">
        <v>0</v>
      </c>
      <c r="T2354" s="11" t="s">
        <v>7</v>
      </c>
      <c r="U2354" s="11" t="s">
        <v>8</v>
      </c>
      <c r="V2354" s="15">
        <v>0</v>
      </c>
      <c r="W2354" s="13">
        <v>0</v>
      </c>
      <c r="X2354" s="15">
        <v>0</v>
      </c>
      <c r="Y2354" s="15">
        <v>0</v>
      </c>
      <c r="Z2354" s="13">
        <v>0</v>
      </c>
      <c r="AA2354" s="15">
        <v>0</v>
      </c>
      <c r="AB2354" s="13">
        <v>0</v>
      </c>
      <c r="AC2354" s="15">
        <v>0</v>
      </c>
      <c r="AD2354" s="13">
        <v>0</v>
      </c>
      <c r="AE2354" s="15">
        <v>0</v>
      </c>
      <c r="AF2354" s="13">
        <v>0</v>
      </c>
      <c r="AG2354" s="15">
        <v>0</v>
      </c>
      <c r="AH2354" s="13">
        <v>0</v>
      </c>
      <c r="AI2354" s="15">
        <v>0</v>
      </c>
      <c r="AJ2354" s="11" t="s">
        <v>17</v>
      </c>
      <c r="AK2354" s="11" t="s">
        <v>13</v>
      </c>
      <c r="AL2354" s="22">
        <f t="shared" si="108"/>
        <v>2376</v>
      </c>
      <c r="AM2354" s="11" t="str">
        <f>VLOOKUP(O2354,Sheet2!$D$6:$E$14,2,FALSE)</f>
        <v>Spare parts</v>
      </c>
      <c r="AN2354" s="11" t="str">
        <f>VLOOKUP(F2354,Sheet2!$E$10:$F$13,2,FALSE)</f>
        <v>SPM</v>
      </c>
      <c r="AO2354" s="35" t="s">
        <v>14668</v>
      </c>
      <c r="AP2354">
        <f>MATCH(AN2354,Sheet2!$F$5:$F$18,0)</f>
        <v>6</v>
      </c>
      <c r="AQ2354">
        <f>MATCH(AO2354,Sheet2!$F$5:$K$5,0)</f>
        <v>6</v>
      </c>
      <c r="AR2354" s="33">
        <f>INDEX(Sheet2!$F$5:$K$18,OPaL!AP2354,OPaL!AQ2354)</f>
        <v>0.15</v>
      </c>
      <c r="AS2354" s="1">
        <f t="shared" si="110"/>
        <v>12252.189</v>
      </c>
    </row>
    <row r="2355" spans="1:45" x14ac:dyDescent="0.2">
      <c r="A2355" s="11" t="s">
        <v>7363</v>
      </c>
      <c r="B2355" s="11" t="s">
        <v>7364</v>
      </c>
      <c r="C2355" s="11" t="s">
        <v>12049</v>
      </c>
      <c r="D2355" s="21">
        <v>42587</v>
      </c>
      <c r="E2355" s="21" t="s">
        <v>9697</v>
      </c>
      <c r="F2355" s="21" t="s">
        <v>14659</v>
      </c>
      <c r="G2355" s="11" t="s">
        <v>2</v>
      </c>
      <c r="H2355" s="11" t="s">
        <v>16</v>
      </c>
      <c r="I2355" s="11" t="s">
        <v>351</v>
      </c>
      <c r="J2355" s="13">
        <v>2</v>
      </c>
      <c r="K2355" s="12">
        <v>14378.69</v>
      </c>
      <c r="L2355" s="12">
        <v>0</v>
      </c>
      <c r="M2355" s="12">
        <v>0</v>
      </c>
      <c r="N2355" s="12">
        <f t="shared" si="109"/>
        <v>14378.69</v>
      </c>
      <c r="O2355" s="11" t="s">
        <v>5</v>
      </c>
      <c r="P2355" s="13">
        <v>0</v>
      </c>
      <c r="Q2355" s="11" t="s">
        <v>6</v>
      </c>
      <c r="R2355" s="13">
        <v>0</v>
      </c>
      <c r="S2355" s="13">
        <v>0</v>
      </c>
      <c r="T2355" s="11" t="s">
        <v>7</v>
      </c>
      <c r="U2355" s="11" t="s">
        <v>8</v>
      </c>
      <c r="V2355" s="15">
        <v>0</v>
      </c>
      <c r="W2355" s="13">
        <v>0</v>
      </c>
      <c r="X2355" s="15">
        <v>0</v>
      </c>
      <c r="Y2355" s="15">
        <v>0</v>
      </c>
      <c r="Z2355" s="13">
        <v>0</v>
      </c>
      <c r="AA2355" s="15">
        <v>0</v>
      </c>
      <c r="AB2355" s="13">
        <v>0</v>
      </c>
      <c r="AC2355" s="15">
        <v>0</v>
      </c>
      <c r="AD2355" s="13">
        <v>0</v>
      </c>
      <c r="AE2355" s="15">
        <v>0</v>
      </c>
      <c r="AF2355" s="13">
        <v>0</v>
      </c>
      <c r="AG2355" s="15">
        <v>0</v>
      </c>
      <c r="AH2355" s="13">
        <v>0</v>
      </c>
      <c r="AI2355" s="15">
        <v>0</v>
      </c>
      <c r="AJ2355" s="11" t="s">
        <v>17</v>
      </c>
      <c r="AK2355" s="11" t="s">
        <v>13</v>
      </c>
      <c r="AL2355" s="22">
        <f t="shared" si="108"/>
        <v>2705</v>
      </c>
      <c r="AM2355" s="11" t="str">
        <f>VLOOKUP(O2355,Sheet2!$D$6:$E$14,2,FALSE)</f>
        <v>Spare parts</v>
      </c>
      <c r="AN2355" s="11" t="str">
        <f>VLOOKUP(F2355,Sheet2!$E$10:$F$13,2,FALSE)</f>
        <v>SPM</v>
      </c>
      <c r="AO2355" s="35" t="s">
        <v>14668</v>
      </c>
      <c r="AP2355">
        <f>MATCH(AN2355,Sheet2!$F$5:$F$18,0)</f>
        <v>6</v>
      </c>
      <c r="AQ2355">
        <f>MATCH(AO2355,Sheet2!$F$5:$K$5,0)</f>
        <v>6</v>
      </c>
      <c r="AR2355" s="33">
        <f>INDEX(Sheet2!$F$5:$K$18,OPaL!AP2355,OPaL!AQ2355)</f>
        <v>0.15</v>
      </c>
      <c r="AS2355" s="1">
        <f t="shared" si="110"/>
        <v>12221.886500000001</v>
      </c>
    </row>
    <row r="2356" spans="1:45" x14ac:dyDescent="0.2">
      <c r="A2356" s="11" t="s">
        <v>7455</v>
      </c>
      <c r="B2356" s="11" t="s">
        <v>7456</v>
      </c>
      <c r="C2356" s="11" t="s">
        <v>12050</v>
      </c>
      <c r="D2356" s="21">
        <v>42587</v>
      </c>
      <c r="E2356" s="21" t="s">
        <v>9697</v>
      </c>
      <c r="F2356" s="21" t="s">
        <v>14659</v>
      </c>
      <c r="G2356" s="11" t="s">
        <v>2</v>
      </c>
      <c r="H2356" s="11" t="s">
        <v>16</v>
      </c>
      <c r="I2356" s="11" t="s">
        <v>4</v>
      </c>
      <c r="J2356" s="13">
        <v>12</v>
      </c>
      <c r="K2356" s="12">
        <v>14378.69</v>
      </c>
      <c r="L2356" s="12">
        <v>0</v>
      </c>
      <c r="M2356" s="12">
        <v>0</v>
      </c>
      <c r="N2356" s="12">
        <f t="shared" si="109"/>
        <v>14378.69</v>
      </c>
      <c r="O2356" s="11" t="s">
        <v>5</v>
      </c>
      <c r="P2356" s="13">
        <v>0</v>
      </c>
      <c r="Q2356" s="11" t="s">
        <v>6</v>
      </c>
      <c r="R2356" s="13">
        <v>0</v>
      </c>
      <c r="S2356" s="13">
        <v>0</v>
      </c>
      <c r="T2356" s="11" t="s">
        <v>7</v>
      </c>
      <c r="U2356" s="11" t="s">
        <v>8</v>
      </c>
      <c r="V2356" s="15">
        <v>0</v>
      </c>
      <c r="W2356" s="13">
        <v>0</v>
      </c>
      <c r="X2356" s="15">
        <v>0</v>
      </c>
      <c r="Y2356" s="15">
        <v>0</v>
      </c>
      <c r="Z2356" s="13">
        <v>0</v>
      </c>
      <c r="AA2356" s="15">
        <v>0</v>
      </c>
      <c r="AB2356" s="13">
        <v>0</v>
      </c>
      <c r="AC2356" s="15">
        <v>0</v>
      </c>
      <c r="AD2356" s="13">
        <v>0</v>
      </c>
      <c r="AE2356" s="15">
        <v>0</v>
      </c>
      <c r="AF2356" s="13">
        <v>0</v>
      </c>
      <c r="AG2356" s="15">
        <v>0</v>
      </c>
      <c r="AH2356" s="13">
        <v>0</v>
      </c>
      <c r="AI2356" s="15">
        <v>0</v>
      </c>
      <c r="AJ2356" s="11" t="s">
        <v>17</v>
      </c>
      <c r="AK2356" s="11" t="s">
        <v>13</v>
      </c>
      <c r="AL2356" s="22">
        <f t="shared" si="108"/>
        <v>2705</v>
      </c>
      <c r="AM2356" s="11" t="str">
        <f>VLOOKUP(O2356,Sheet2!$D$6:$E$14,2,FALSE)</f>
        <v>Spare parts</v>
      </c>
      <c r="AN2356" s="11" t="str">
        <f>VLOOKUP(F2356,Sheet2!$E$10:$F$13,2,FALSE)</f>
        <v>SPM</v>
      </c>
      <c r="AO2356" s="35" t="s">
        <v>14668</v>
      </c>
      <c r="AP2356">
        <f>MATCH(AN2356,Sheet2!$F$5:$F$18,0)</f>
        <v>6</v>
      </c>
      <c r="AQ2356">
        <f>MATCH(AO2356,Sheet2!$F$5:$K$5,0)</f>
        <v>6</v>
      </c>
      <c r="AR2356" s="33">
        <f>INDEX(Sheet2!$F$5:$K$18,OPaL!AP2356,OPaL!AQ2356)</f>
        <v>0.15</v>
      </c>
      <c r="AS2356" s="1">
        <f t="shared" si="110"/>
        <v>12221.886500000001</v>
      </c>
    </row>
    <row r="2357" spans="1:45" x14ac:dyDescent="0.2">
      <c r="A2357" s="11" t="s">
        <v>9506</v>
      </c>
      <c r="B2357" s="11" t="s">
        <v>9507</v>
      </c>
      <c r="C2357" s="11" t="s">
        <v>12051</v>
      </c>
      <c r="D2357" s="21">
        <v>44420</v>
      </c>
      <c r="E2357" s="21" t="s">
        <v>9697</v>
      </c>
      <c r="F2357" s="21" t="s">
        <v>14659</v>
      </c>
      <c r="G2357" s="11" t="s">
        <v>2</v>
      </c>
      <c r="H2357" s="11" t="s">
        <v>3</v>
      </c>
      <c r="I2357" s="11" t="s">
        <v>4</v>
      </c>
      <c r="J2357" s="12">
        <v>3</v>
      </c>
      <c r="K2357" s="12">
        <v>14371.98</v>
      </c>
      <c r="L2357" s="12">
        <v>0</v>
      </c>
      <c r="M2357" s="12">
        <v>0</v>
      </c>
      <c r="N2357" s="12">
        <f t="shared" si="109"/>
        <v>14371.98</v>
      </c>
      <c r="O2357" s="11" t="s">
        <v>8227</v>
      </c>
      <c r="P2357" s="13">
        <v>0</v>
      </c>
      <c r="Q2357" s="11" t="s">
        <v>6</v>
      </c>
      <c r="R2357" s="13">
        <v>0</v>
      </c>
      <c r="S2357" s="13">
        <v>0</v>
      </c>
      <c r="T2357" s="11" t="s">
        <v>7</v>
      </c>
      <c r="U2357" s="11" t="s">
        <v>8</v>
      </c>
      <c r="V2357" s="15">
        <v>0</v>
      </c>
      <c r="W2357" s="13">
        <v>0</v>
      </c>
      <c r="X2357" s="15">
        <v>0</v>
      </c>
      <c r="Y2357" s="15">
        <v>0</v>
      </c>
      <c r="Z2357" s="13">
        <v>0</v>
      </c>
      <c r="AA2357" s="15">
        <v>0</v>
      </c>
      <c r="AB2357" s="13">
        <v>0</v>
      </c>
      <c r="AC2357" s="15">
        <v>0</v>
      </c>
      <c r="AD2357" s="13">
        <v>0</v>
      </c>
      <c r="AE2357" s="15">
        <v>0</v>
      </c>
      <c r="AF2357" s="13">
        <v>0</v>
      </c>
      <c r="AG2357" s="15">
        <v>0</v>
      </c>
      <c r="AH2357" s="13">
        <v>0</v>
      </c>
      <c r="AI2357" s="15">
        <v>0</v>
      </c>
      <c r="AJ2357" s="11" t="s">
        <v>9</v>
      </c>
      <c r="AK2357" s="11" t="s">
        <v>8228</v>
      </c>
      <c r="AL2357" s="22">
        <f t="shared" si="108"/>
        <v>872</v>
      </c>
      <c r="AM2357" s="11" t="str">
        <f>VLOOKUP(O2357,Sheet2!$D$6:$E$14,2,FALSE)</f>
        <v>Consumables</v>
      </c>
      <c r="AN2357" s="11" t="str">
        <f>VLOOKUP(F2357,Sheet2!$E$15:$F$18,2,FALSE)</f>
        <v>CM</v>
      </c>
      <c r="AO2357" s="35" t="s">
        <v>14668</v>
      </c>
      <c r="AP2357">
        <f>MATCH(AN2357,Sheet2!$F$5:$F$18,0)</f>
        <v>13</v>
      </c>
      <c r="AQ2357">
        <f>MATCH(AO2357,Sheet2!$F$5:$K$5,0)</f>
        <v>6</v>
      </c>
      <c r="AR2357" s="33">
        <f>INDEX(Sheet2!$F$5:$K$18,OPaL!AP2357,OPaL!AQ2357)</f>
        <v>0.2</v>
      </c>
      <c r="AS2357" s="1">
        <f t="shared" si="110"/>
        <v>11497.584000000001</v>
      </c>
    </row>
    <row r="2358" spans="1:45" x14ac:dyDescent="0.2">
      <c r="A2358" s="11" t="s">
        <v>9220</v>
      </c>
      <c r="B2358" s="11" t="s">
        <v>9221</v>
      </c>
      <c r="C2358" s="11" t="s">
        <v>12052</v>
      </c>
      <c r="D2358" s="21">
        <v>44649</v>
      </c>
      <c r="E2358" s="21" t="s">
        <v>9752</v>
      </c>
      <c r="F2358" s="21" t="s">
        <v>14659</v>
      </c>
      <c r="G2358" s="11" t="s">
        <v>2</v>
      </c>
      <c r="H2358" s="11" t="s">
        <v>16</v>
      </c>
      <c r="I2358" s="11" t="s">
        <v>4</v>
      </c>
      <c r="J2358" s="13">
        <v>19</v>
      </c>
      <c r="K2358" s="12">
        <v>14362.39</v>
      </c>
      <c r="L2358" s="12">
        <v>0</v>
      </c>
      <c r="M2358" s="12">
        <v>0</v>
      </c>
      <c r="N2358" s="12">
        <f t="shared" si="109"/>
        <v>14362.39</v>
      </c>
      <c r="O2358" s="11" t="s">
        <v>8227</v>
      </c>
      <c r="P2358" s="13">
        <v>0</v>
      </c>
      <c r="Q2358" s="11" t="s">
        <v>6</v>
      </c>
      <c r="R2358" s="13">
        <v>0</v>
      </c>
      <c r="S2358" s="13">
        <v>0</v>
      </c>
      <c r="T2358" s="11" t="s">
        <v>7</v>
      </c>
      <c r="U2358" s="11" t="s">
        <v>8</v>
      </c>
      <c r="V2358" s="15">
        <v>0</v>
      </c>
      <c r="W2358" s="13">
        <v>0</v>
      </c>
      <c r="X2358" s="15">
        <v>0</v>
      </c>
      <c r="Y2358" s="15">
        <v>0</v>
      </c>
      <c r="Z2358" s="13">
        <v>0</v>
      </c>
      <c r="AA2358" s="15">
        <v>0</v>
      </c>
      <c r="AB2358" s="13">
        <v>0</v>
      </c>
      <c r="AC2358" s="15">
        <v>0</v>
      </c>
      <c r="AD2358" s="13">
        <v>0</v>
      </c>
      <c r="AE2358" s="15">
        <v>0</v>
      </c>
      <c r="AF2358" s="13">
        <v>0</v>
      </c>
      <c r="AG2358" s="15">
        <v>0</v>
      </c>
      <c r="AH2358" s="13">
        <v>0</v>
      </c>
      <c r="AI2358" s="15">
        <v>0</v>
      </c>
      <c r="AJ2358" s="11" t="s">
        <v>17</v>
      </c>
      <c r="AK2358" s="11" t="s">
        <v>8228</v>
      </c>
      <c r="AL2358" s="22">
        <f t="shared" si="108"/>
        <v>643</v>
      </c>
      <c r="AM2358" s="11" t="str">
        <f>VLOOKUP(O2358,Sheet2!$D$6:$E$14,2,FALSE)</f>
        <v>Consumables</v>
      </c>
      <c r="AN2358" s="11" t="str">
        <f>VLOOKUP(F2358,Sheet2!$E$15:$F$18,2,FALSE)</f>
        <v>CM</v>
      </c>
      <c r="AO2358" s="35" t="s">
        <v>14668</v>
      </c>
      <c r="AP2358">
        <f>MATCH(AN2358,Sheet2!$F$5:$F$18,0)</f>
        <v>13</v>
      </c>
      <c r="AQ2358">
        <f>MATCH(AO2358,Sheet2!$F$5:$K$5,0)</f>
        <v>6</v>
      </c>
      <c r="AR2358" s="33">
        <f>INDEX(Sheet2!$F$5:$K$18,OPaL!AP2358,OPaL!AQ2358)</f>
        <v>0.2</v>
      </c>
      <c r="AS2358" s="1">
        <f t="shared" si="110"/>
        <v>11489.912</v>
      </c>
    </row>
    <row r="2359" spans="1:45" x14ac:dyDescent="0.2">
      <c r="A2359" s="11" t="s">
        <v>3351</v>
      </c>
      <c r="B2359" s="11" t="s">
        <v>3352</v>
      </c>
      <c r="C2359" s="11" t="s">
        <v>11511</v>
      </c>
      <c r="D2359" s="21">
        <v>43421</v>
      </c>
      <c r="E2359" s="21" t="s">
        <v>9697</v>
      </c>
      <c r="F2359" s="21" t="s">
        <v>14658</v>
      </c>
      <c r="G2359" s="11" t="s">
        <v>2</v>
      </c>
      <c r="H2359" s="11" t="s">
        <v>3</v>
      </c>
      <c r="I2359" s="11" t="s">
        <v>4</v>
      </c>
      <c r="J2359" s="12">
        <v>1</v>
      </c>
      <c r="K2359" s="12">
        <v>14349.33</v>
      </c>
      <c r="L2359" s="12">
        <v>0</v>
      </c>
      <c r="M2359" s="12">
        <v>0</v>
      </c>
      <c r="N2359" s="12">
        <f t="shared" si="109"/>
        <v>14349.33</v>
      </c>
      <c r="O2359" s="11" t="s">
        <v>5</v>
      </c>
      <c r="P2359" s="13">
        <v>0</v>
      </c>
      <c r="Q2359" s="11" t="s">
        <v>6</v>
      </c>
      <c r="R2359" s="13">
        <v>0</v>
      </c>
      <c r="S2359" s="13">
        <v>0</v>
      </c>
      <c r="T2359" s="11" t="s">
        <v>7</v>
      </c>
      <c r="U2359" s="11" t="s">
        <v>8</v>
      </c>
      <c r="V2359" s="15">
        <v>0</v>
      </c>
      <c r="W2359" s="13">
        <v>0</v>
      </c>
      <c r="X2359" s="15">
        <v>0</v>
      </c>
      <c r="Y2359" s="15">
        <v>0</v>
      </c>
      <c r="Z2359" s="13">
        <v>0</v>
      </c>
      <c r="AA2359" s="15">
        <v>0</v>
      </c>
      <c r="AB2359" s="13">
        <v>0</v>
      </c>
      <c r="AC2359" s="15">
        <v>0</v>
      </c>
      <c r="AD2359" s="13">
        <v>0</v>
      </c>
      <c r="AE2359" s="15">
        <v>0</v>
      </c>
      <c r="AF2359" s="13">
        <v>0</v>
      </c>
      <c r="AG2359" s="15">
        <v>0</v>
      </c>
      <c r="AH2359" s="13">
        <v>0</v>
      </c>
      <c r="AI2359" s="15">
        <v>0</v>
      </c>
      <c r="AJ2359" s="11" t="s">
        <v>9</v>
      </c>
      <c r="AK2359" s="11" t="s">
        <v>1398</v>
      </c>
      <c r="AL2359" s="22">
        <f t="shared" si="108"/>
        <v>1871</v>
      </c>
      <c r="AM2359" s="11" t="str">
        <f>VLOOKUP(O2359,Sheet2!$D$6:$E$14,2,FALSE)</f>
        <v>Spare parts</v>
      </c>
      <c r="AN2359" s="11" t="str">
        <f>VLOOKUP(F2359,Sheet2!$E$10:$F$13,2,FALSE)</f>
        <v>SPE</v>
      </c>
      <c r="AO2359" s="35" t="s">
        <v>14668</v>
      </c>
      <c r="AP2359">
        <f>MATCH(AN2359,Sheet2!$F$5:$F$18,0)</f>
        <v>7</v>
      </c>
      <c r="AQ2359">
        <f>MATCH(AO2359,Sheet2!$F$5:$K$5,0)</f>
        <v>6</v>
      </c>
      <c r="AR2359" s="33">
        <f>INDEX(Sheet2!$F$5:$K$18,OPaL!AP2359,OPaL!AQ2359)</f>
        <v>0.15</v>
      </c>
      <c r="AS2359" s="1">
        <f t="shared" si="110"/>
        <v>12196.9305</v>
      </c>
    </row>
    <row r="2360" spans="1:45" x14ac:dyDescent="0.2">
      <c r="A2360" s="11" t="s">
        <v>1809</v>
      </c>
      <c r="B2360" s="11" t="s">
        <v>1810</v>
      </c>
      <c r="C2360" s="11" t="s">
        <v>12053</v>
      </c>
      <c r="D2360" s="21">
        <v>42943</v>
      </c>
      <c r="E2360" s="21" t="s">
        <v>9697</v>
      </c>
      <c r="F2360" s="21" t="s">
        <v>14659</v>
      </c>
      <c r="G2360" s="11" t="s">
        <v>2</v>
      </c>
      <c r="H2360" s="11" t="s">
        <v>16</v>
      </c>
      <c r="I2360" s="11" t="s">
        <v>4</v>
      </c>
      <c r="J2360" s="13">
        <v>1</v>
      </c>
      <c r="K2360" s="12">
        <v>14323.31</v>
      </c>
      <c r="L2360" s="12">
        <v>0</v>
      </c>
      <c r="M2360" s="12">
        <v>0</v>
      </c>
      <c r="N2360" s="12">
        <f t="shared" si="109"/>
        <v>14323.31</v>
      </c>
      <c r="O2360" s="11" t="s">
        <v>5</v>
      </c>
      <c r="P2360" s="13">
        <v>0</v>
      </c>
      <c r="Q2360" s="11" t="s">
        <v>6</v>
      </c>
      <c r="R2360" s="13">
        <v>0</v>
      </c>
      <c r="S2360" s="13">
        <v>0</v>
      </c>
      <c r="T2360" s="11" t="s">
        <v>7</v>
      </c>
      <c r="U2360" s="11" t="s">
        <v>8</v>
      </c>
      <c r="V2360" s="15">
        <v>0</v>
      </c>
      <c r="W2360" s="13">
        <v>0</v>
      </c>
      <c r="X2360" s="15">
        <v>0</v>
      </c>
      <c r="Y2360" s="15">
        <v>0</v>
      </c>
      <c r="Z2360" s="13">
        <v>0</v>
      </c>
      <c r="AA2360" s="15">
        <v>0</v>
      </c>
      <c r="AB2360" s="13">
        <v>0</v>
      </c>
      <c r="AC2360" s="15">
        <v>0</v>
      </c>
      <c r="AD2360" s="13">
        <v>0</v>
      </c>
      <c r="AE2360" s="15">
        <v>0</v>
      </c>
      <c r="AF2360" s="13">
        <v>0</v>
      </c>
      <c r="AG2360" s="15">
        <v>0</v>
      </c>
      <c r="AH2360" s="13">
        <v>0</v>
      </c>
      <c r="AI2360" s="15">
        <v>0</v>
      </c>
      <c r="AJ2360" s="11" t="s">
        <v>17</v>
      </c>
      <c r="AK2360" s="11" t="s">
        <v>13</v>
      </c>
      <c r="AL2360" s="22">
        <f t="shared" si="108"/>
        <v>2349</v>
      </c>
      <c r="AM2360" s="11" t="str">
        <f>VLOOKUP(O2360,Sheet2!$D$6:$E$14,2,FALSE)</f>
        <v>Spare parts</v>
      </c>
      <c r="AN2360" s="11" t="str">
        <f>VLOOKUP(F2360,Sheet2!$E$10:$F$13,2,FALSE)</f>
        <v>SPM</v>
      </c>
      <c r="AO2360" s="35" t="s">
        <v>14668</v>
      </c>
      <c r="AP2360">
        <f>MATCH(AN2360,Sheet2!$F$5:$F$18,0)</f>
        <v>6</v>
      </c>
      <c r="AQ2360">
        <f>MATCH(AO2360,Sheet2!$F$5:$K$5,0)</f>
        <v>6</v>
      </c>
      <c r="AR2360" s="33">
        <f>INDEX(Sheet2!$F$5:$K$18,OPaL!AP2360,OPaL!AQ2360)</f>
        <v>0.15</v>
      </c>
      <c r="AS2360" s="1">
        <f t="shared" si="110"/>
        <v>12174.813499999998</v>
      </c>
    </row>
    <row r="2361" spans="1:45" x14ac:dyDescent="0.2">
      <c r="A2361" s="11" t="s">
        <v>5039</v>
      </c>
      <c r="B2361" s="11" t="s">
        <v>5040</v>
      </c>
      <c r="C2361" s="11" t="s">
        <v>12054</v>
      </c>
      <c r="D2361" s="21">
        <v>45187</v>
      </c>
      <c r="E2361" s="21" t="s">
        <v>9697</v>
      </c>
      <c r="F2361" s="21" t="s">
        <v>14659</v>
      </c>
      <c r="G2361" s="11" t="s">
        <v>2</v>
      </c>
      <c r="H2361" s="11" t="s">
        <v>3</v>
      </c>
      <c r="I2361" s="11" t="s">
        <v>4</v>
      </c>
      <c r="J2361" s="12">
        <v>3</v>
      </c>
      <c r="K2361" s="12">
        <v>14301</v>
      </c>
      <c r="L2361" s="12">
        <v>0</v>
      </c>
      <c r="M2361" s="12">
        <v>0</v>
      </c>
      <c r="N2361" s="12">
        <f t="shared" si="109"/>
        <v>14301</v>
      </c>
      <c r="O2361" s="11" t="s">
        <v>5</v>
      </c>
      <c r="P2361" s="13">
        <v>0</v>
      </c>
      <c r="Q2361" s="11" t="s">
        <v>6</v>
      </c>
      <c r="R2361" s="13">
        <v>0</v>
      </c>
      <c r="S2361" s="13">
        <v>0</v>
      </c>
      <c r="T2361" s="11" t="s">
        <v>7</v>
      </c>
      <c r="U2361" s="11" t="s">
        <v>8</v>
      </c>
      <c r="V2361" s="15">
        <v>0</v>
      </c>
      <c r="W2361" s="13">
        <v>0</v>
      </c>
      <c r="X2361" s="15">
        <v>0</v>
      </c>
      <c r="Y2361" s="15">
        <v>0</v>
      </c>
      <c r="Z2361" s="13">
        <v>0</v>
      </c>
      <c r="AA2361" s="15">
        <v>0</v>
      </c>
      <c r="AB2361" s="13">
        <v>0</v>
      </c>
      <c r="AC2361" s="15">
        <v>0</v>
      </c>
      <c r="AD2361" s="13">
        <v>0</v>
      </c>
      <c r="AE2361" s="15">
        <v>0</v>
      </c>
      <c r="AF2361" s="13">
        <v>0</v>
      </c>
      <c r="AG2361" s="15">
        <v>0</v>
      </c>
      <c r="AH2361" s="13">
        <v>0</v>
      </c>
      <c r="AI2361" s="15">
        <v>0</v>
      </c>
      <c r="AJ2361" s="11" t="s">
        <v>9</v>
      </c>
      <c r="AK2361" s="11" t="s">
        <v>13</v>
      </c>
      <c r="AL2361" s="22">
        <f t="shared" si="108"/>
        <v>105</v>
      </c>
      <c r="AM2361" s="11" t="str">
        <f>VLOOKUP(O2361,Sheet2!$D$6:$E$14,2,FALSE)</f>
        <v>Spare parts</v>
      </c>
      <c r="AN2361" s="11" t="str">
        <f>VLOOKUP(F2361,Sheet2!$E$10:$F$13,2,FALSE)</f>
        <v>SPM</v>
      </c>
      <c r="AO2361" s="35" t="s">
        <v>14665</v>
      </c>
      <c r="AP2361">
        <f>MATCH(AN2361,Sheet2!$F$5:$F$18,0)</f>
        <v>6</v>
      </c>
      <c r="AQ2361">
        <f>MATCH(AO2361,Sheet2!$F$5:$K$5,0)</f>
        <v>3</v>
      </c>
      <c r="AR2361" s="33">
        <f>INDEX(Sheet2!$F$5:$K$18,OPaL!AP2361,OPaL!AQ2361)</f>
        <v>0</v>
      </c>
      <c r="AS2361" s="1">
        <f t="shared" si="110"/>
        <v>14301</v>
      </c>
    </row>
    <row r="2362" spans="1:45" x14ac:dyDescent="0.2">
      <c r="A2362" s="11" t="s">
        <v>338</v>
      </c>
      <c r="B2362" s="11" t="s">
        <v>339</v>
      </c>
      <c r="C2362" s="11" t="s">
        <v>12055</v>
      </c>
      <c r="D2362" s="21">
        <v>42775</v>
      </c>
      <c r="E2362" s="21" t="s">
        <v>9697</v>
      </c>
      <c r="F2362" s="21" t="s">
        <v>14659</v>
      </c>
      <c r="G2362" s="11" t="s">
        <v>2</v>
      </c>
      <c r="H2362" s="11" t="s">
        <v>16</v>
      </c>
      <c r="I2362" s="11" t="s">
        <v>4</v>
      </c>
      <c r="J2362" s="12">
        <v>2</v>
      </c>
      <c r="K2362" s="12">
        <v>14273.18</v>
      </c>
      <c r="L2362" s="12">
        <v>0</v>
      </c>
      <c r="M2362" s="12">
        <v>0</v>
      </c>
      <c r="N2362" s="12">
        <f t="shared" si="109"/>
        <v>14273.18</v>
      </c>
      <c r="O2362" s="11" t="s">
        <v>5</v>
      </c>
      <c r="P2362" s="13">
        <v>0</v>
      </c>
      <c r="Q2362" s="11" t="s">
        <v>6</v>
      </c>
      <c r="R2362" s="13">
        <v>0</v>
      </c>
      <c r="S2362" s="13">
        <v>0</v>
      </c>
      <c r="T2362" s="11" t="s">
        <v>7</v>
      </c>
      <c r="U2362" s="11" t="s">
        <v>8</v>
      </c>
      <c r="V2362" s="15">
        <v>0</v>
      </c>
      <c r="W2362" s="13">
        <v>0</v>
      </c>
      <c r="X2362" s="15">
        <v>0</v>
      </c>
      <c r="Y2362" s="15">
        <v>0</v>
      </c>
      <c r="Z2362" s="13">
        <v>0</v>
      </c>
      <c r="AA2362" s="15">
        <v>0</v>
      </c>
      <c r="AB2362" s="13">
        <v>0</v>
      </c>
      <c r="AC2362" s="15">
        <v>0</v>
      </c>
      <c r="AD2362" s="13">
        <v>0</v>
      </c>
      <c r="AE2362" s="15">
        <v>0</v>
      </c>
      <c r="AF2362" s="13">
        <v>0</v>
      </c>
      <c r="AG2362" s="15">
        <v>0</v>
      </c>
      <c r="AH2362" s="13">
        <v>0</v>
      </c>
      <c r="AI2362" s="15">
        <v>0</v>
      </c>
      <c r="AJ2362" s="11" t="s">
        <v>17</v>
      </c>
      <c r="AK2362" s="11" t="s">
        <v>13</v>
      </c>
      <c r="AL2362" s="22">
        <f t="shared" si="108"/>
        <v>2517</v>
      </c>
      <c r="AM2362" s="11" t="str">
        <f>VLOOKUP(O2362,Sheet2!$D$6:$E$14,2,FALSE)</f>
        <v>Spare parts</v>
      </c>
      <c r="AN2362" s="11" t="str">
        <f>VLOOKUP(F2362,Sheet2!$E$10:$F$13,2,FALSE)</f>
        <v>SPM</v>
      </c>
      <c r="AO2362" s="35" t="s">
        <v>14668</v>
      </c>
      <c r="AP2362">
        <f>MATCH(AN2362,Sheet2!$F$5:$F$18,0)</f>
        <v>6</v>
      </c>
      <c r="AQ2362">
        <f>MATCH(AO2362,Sheet2!$F$5:$K$5,0)</f>
        <v>6</v>
      </c>
      <c r="AR2362" s="33">
        <f>INDEX(Sheet2!$F$5:$K$18,OPaL!AP2362,OPaL!AQ2362)</f>
        <v>0.15</v>
      </c>
      <c r="AS2362" s="1">
        <f t="shared" si="110"/>
        <v>12132.203</v>
      </c>
    </row>
    <row r="2363" spans="1:45" x14ac:dyDescent="0.2">
      <c r="A2363" s="11" t="s">
        <v>421</v>
      </c>
      <c r="B2363" s="11" t="s">
        <v>422</v>
      </c>
      <c r="C2363" s="11" t="s">
        <v>12056</v>
      </c>
      <c r="D2363" s="21">
        <v>42775</v>
      </c>
      <c r="E2363" s="21" t="s">
        <v>9697</v>
      </c>
      <c r="F2363" s="21" t="s">
        <v>14659</v>
      </c>
      <c r="G2363" s="11" t="s">
        <v>2</v>
      </c>
      <c r="H2363" s="11" t="s">
        <v>3</v>
      </c>
      <c r="I2363" s="11" t="s">
        <v>4</v>
      </c>
      <c r="J2363" s="12">
        <v>4</v>
      </c>
      <c r="K2363" s="12">
        <v>14267.37</v>
      </c>
      <c r="L2363" s="12">
        <v>0</v>
      </c>
      <c r="M2363" s="12">
        <v>0</v>
      </c>
      <c r="N2363" s="12">
        <f t="shared" si="109"/>
        <v>14267.37</v>
      </c>
      <c r="O2363" s="11" t="s">
        <v>5</v>
      </c>
      <c r="P2363" s="13">
        <v>0</v>
      </c>
      <c r="Q2363" s="11" t="s">
        <v>6</v>
      </c>
      <c r="R2363" s="13">
        <v>0</v>
      </c>
      <c r="S2363" s="13">
        <v>0</v>
      </c>
      <c r="T2363" s="11" t="s">
        <v>7</v>
      </c>
      <c r="U2363" s="11" t="s">
        <v>8</v>
      </c>
      <c r="V2363" s="15">
        <v>0</v>
      </c>
      <c r="W2363" s="13">
        <v>0</v>
      </c>
      <c r="X2363" s="15">
        <v>0</v>
      </c>
      <c r="Y2363" s="15">
        <v>0</v>
      </c>
      <c r="Z2363" s="13">
        <v>0</v>
      </c>
      <c r="AA2363" s="15">
        <v>0</v>
      </c>
      <c r="AB2363" s="13">
        <v>0</v>
      </c>
      <c r="AC2363" s="15">
        <v>0</v>
      </c>
      <c r="AD2363" s="13">
        <v>0</v>
      </c>
      <c r="AE2363" s="15">
        <v>0</v>
      </c>
      <c r="AF2363" s="13">
        <v>0</v>
      </c>
      <c r="AG2363" s="15">
        <v>0</v>
      </c>
      <c r="AH2363" s="13">
        <v>0</v>
      </c>
      <c r="AI2363" s="15">
        <v>0</v>
      </c>
      <c r="AJ2363" s="11" t="s">
        <v>9</v>
      </c>
      <c r="AK2363" s="11" t="s">
        <v>13</v>
      </c>
      <c r="AL2363" s="22">
        <f t="shared" si="108"/>
        <v>2517</v>
      </c>
      <c r="AM2363" s="11" t="str">
        <f>VLOOKUP(O2363,Sheet2!$D$6:$E$14,2,FALSE)</f>
        <v>Spare parts</v>
      </c>
      <c r="AN2363" s="11" t="str">
        <f>VLOOKUP(F2363,Sheet2!$E$10:$F$13,2,FALSE)</f>
        <v>SPM</v>
      </c>
      <c r="AO2363" s="35" t="s">
        <v>14668</v>
      </c>
      <c r="AP2363">
        <f>MATCH(AN2363,Sheet2!$F$5:$F$18,0)</f>
        <v>6</v>
      </c>
      <c r="AQ2363">
        <f>MATCH(AO2363,Sheet2!$F$5:$K$5,0)</f>
        <v>6</v>
      </c>
      <c r="AR2363" s="33">
        <f>INDEX(Sheet2!$F$5:$K$18,OPaL!AP2363,OPaL!AQ2363)</f>
        <v>0.15</v>
      </c>
      <c r="AS2363" s="1">
        <f t="shared" si="110"/>
        <v>12127.264500000001</v>
      </c>
    </row>
    <row r="2364" spans="1:45" x14ac:dyDescent="0.2">
      <c r="A2364" s="11" t="s">
        <v>421</v>
      </c>
      <c r="B2364" s="11" t="s">
        <v>422</v>
      </c>
      <c r="C2364" s="11" t="s">
        <v>12056</v>
      </c>
      <c r="D2364" s="21">
        <v>42775</v>
      </c>
      <c r="E2364" s="21" t="s">
        <v>9697</v>
      </c>
      <c r="F2364" s="21" t="s">
        <v>14659</v>
      </c>
      <c r="G2364" s="11" t="s">
        <v>2</v>
      </c>
      <c r="H2364" s="11" t="s">
        <v>16</v>
      </c>
      <c r="I2364" s="11" t="s">
        <v>4</v>
      </c>
      <c r="J2364" s="12">
        <v>4</v>
      </c>
      <c r="K2364" s="12">
        <v>14267.37</v>
      </c>
      <c r="L2364" s="12">
        <v>0</v>
      </c>
      <c r="M2364" s="12">
        <v>0</v>
      </c>
      <c r="N2364" s="12">
        <f t="shared" si="109"/>
        <v>14267.37</v>
      </c>
      <c r="O2364" s="11" t="s">
        <v>5</v>
      </c>
      <c r="P2364" s="13">
        <v>0</v>
      </c>
      <c r="Q2364" s="11" t="s">
        <v>6</v>
      </c>
      <c r="R2364" s="13">
        <v>0</v>
      </c>
      <c r="S2364" s="13">
        <v>0</v>
      </c>
      <c r="T2364" s="11" t="s">
        <v>7</v>
      </c>
      <c r="U2364" s="11" t="s">
        <v>8</v>
      </c>
      <c r="V2364" s="15">
        <v>0</v>
      </c>
      <c r="W2364" s="13">
        <v>0</v>
      </c>
      <c r="X2364" s="15">
        <v>0</v>
      </c>
      <c r="Y2364" s="15">
        <v>0</v>
      </c>
      <c r="Z2364" s="13">
        <v>0</v>
      </c>
      <c r="AA2364" s="15">
        <v>0</v>
      </c>
      <c r="AB2364" s="13">
        <v>0</v>
      </c>
      <c r="AC2364" s="15">
        <v>0</v>
      </c>
      <c r="AD2364" s="13">
        <v>0</v>
      </c>
      <c r="AE2364" s="15">
        <v>0</v>
      </c>
      <c r="AF2364" s="13">
        <v>0</v>
      </c>
      <c r="AG2364" s="15">
        <v>0</v>
      </c>
      <c r="AH2364" s="13">
        <v>0</v>
      </c>
      <c r="AI2364" s="15">
        <v>0</v>
      </c>
      <c r="AJ2364" s="11" t="s">
        <v>17</v>
      </c>
      <c r="AK2364" s="11" t="s">
        <v>13</v>
      </c>
      <c r="AL2364" s="22">
        <f t="shared" si="108"/>
        <v>2517</v>
      </c>
      <c r="AM2364" s="11" t="str">
        <f>VLOOKUP(O2364,Sheet2!$D$6:$E$14,2,FALSE)</f>
        <v>Spare parts</v>
      </c>
      <c r="AN2364" s="11" t="str">
        <f>VLOOKUP(F2364,Sheet2!$E$10:$F$13,2,FALSE)</f>
        <v>SPM</v>
      </c>
      <c r="AO2364" s="35" t="s">
        <v>14668</v>
      </c>
      <c r="AP2364">
        <f>MATCH(AN2364,Sheet2!$F$5:$F$18,0)</f>
        <v>6</v>
      </c>
      <c r="AQ2364">
        <f>MATCH(AO2364,Sheet2!$F$5:$K$5,0)</f>
        <v>6</v>
      </c>
      <c r="AR2364" s="33">
        <f>INDEX(Sheet2!$F$5:$K$18,OPaL!AP2364,OPaL!AQ2364)</f>
        <v>0.15</v>
      </c>
      <c r="AS2364" s="1">
        <f t="shared" si="110"/>
        <v>12127.264500000001</v>
      </c>
    </row>
    <row r="2365" spans="1:45" x14ac:dyDescent="0.2">
      <c r="A2365" s="11" t="s">
        <v>361</v>
      </c>
      <c r="B2365" s="11" t="s">
        <v>362</v>
      </c>
      <c r="C2365" s="11" t="s">
        <v>12057</v>
      </c>
      <c r="D2365" s="21">
        <v>43496</v>
      </c>
      <c r="E2365" s="21" t="s">
        <v>9697</v>
      </c>
      <c r="F2365" s="21" t="s">
        <v>14659</v>
      </c>
      <c r="G2365" s="11" t="s">
        <v>2</v>
      </c>
      <c r="H2365" s="11" t="s">
        <v>3</v>
      </c>
      <c r="I2365" s="11" t="s">
        <v>4</v>
      </c>
      <c r="J2365" s="12">
        <v>6</v>
      </c>
      <c r="K2365" s="12">
        <v>14255.41</v>
      </c>
      <c r="L2365" s="12">
        <v>0</v>
      </c>
      <c r="M2365" s="12">
        <v>0</v>
      </c>
      <c r="N2365" s="12">
        <f t="shared" si="109"/>
        <v>14255.41</v>
      </c>
      <c r="O2365" s="11" t="s">
        <v>5</v>
      </c>
      <c r="P2365" s="13">
        <v>0</v>
      </c>
      <c r="Q2365" s="11" t="s">
        <v>6</v>
      </c>
      <c r="R2365" s="13">
        <v>0</v>
      </c>
      <c r="S2365" s="13">
        <v>0</v>
      </c>
      <c r="T2365" s="11" t="s">
        <v>7</v>
      </c>
      <c r="U2365" s="11" t="s">
        <v>8</v>
      </c>
      <c r="V2365" s="15">
        <v>0</v>
      </c>
      <c r="W2365" s="13">
        <v>0</v>
      </c>
      <c r="X2365" s="15">
        <v>0</v>
      </c>
      <c r="Y2365" s="15">
        <v>0</v>
      </c>
      <c r="Z2365" s="13">
        <v>0</v>
      </c>
      <c r="AA2365" s="15">
        <v>0</v>
      </c>
      <c r="AB2365" s="13">
        <v>0</v>
      </c>
      <c r="AC2365" s="15">
        <v>0</v>
      </c>
      <c r="AD2365" s="13">
        <v>0</v>
      </c>
      <c r="AE2365" s="15">
        <v>0</v>
      </c>
      <c r="AF2365" s="13">
        <v>0</v>
      </c>
      <c r="AG2365" s="15">
        <v>0</v>
      </c>
      <c r="AH2365" s="13">
        <v>0</v>
      </c>
      <c r="AI2365" s="15">
        <v>0</v>
      </c>
      <c r="AJ2365" s="11" t="s">
        <v>9</v>
      </c>
      <c r="AK2365" s="11" t="s">
        <v>13</v>
      </c>
      <c r="AL2365" s="22">
        <f t="shared" si="108"/>
        <v>1796</v>
      </c>
      <c r="AM2365" s="11" t="str">
        <f>VLOOKUP(O2365,Sheet2!$D$6:$E$14,2,FALSE)</f>
        <v>Spare parts</v>
      </c>
      <c r="AN2365" s="11" t="str">
        <f>VLOOKUP(F2365,Sheet2!$E$10:$F$13,2,FALSE)</f>
        <v>SPM</v>
      </c>
      <c r="AO2365" s="35" t="s">
        <v>14668</v>
      </c>
      <c r="AP2365">
        <f>MATCH(AN2365,Sheet2!$F$5:$F$18,0)</f>
        <v>6</v>
      </c>
      <c r="AQ2365">
        <f>MATCH(AO2365,Sheet2!$F$5:$K$5,0)</f>
        <v>6</v>
      </c>
      <c r="AR2365" s="33">
        <f>INDEX(Sheet2!$F$5:$K$18,OPaL!AP2365,OPaL!AQ2365)</f>
        <v>0.15</v>
      </c>
      <c r="AS2365" s="1">
        <f t="shared" si="110"/>
        <v>12117.0985</v>
      </c>
    </row>
    <row r="2366" spans="1:45" x14ac:dyDescent="0.2">
      <c r="A2366" s="11" t="s">
        <v>8330</v>
      </c>
      <c r="B2366" s="11" t="s">
        <v>8331</v>
      </c>
      <c r="C2366" s="11" t="s">
        <v>10871</v>
      </c>
      <c r="D2366" s="21">
        <v>44844</v>
      </c>
      <c r="E2366" s="21" t="s">
        <v>9771</v>
      </c>
      <c r="F2366" s="21" t="s">
        <v>14659</v>
      </c>
      <c r="G2366" s="11" t="s">
        <v>2</v>
      </c>
      <c r="H2366" s="11" t="s">
        <v>350</v>
      </c>
      <c r="I2366" s="11" t="s">
        <v>4</v>
      </c>
      <c r="J2366" s="12">
        <v>27</v>
      </c>
      <c r="K2366" s="12">
        <v>14243.61</v>
      </c>
      <c r="L2366" s="12">
        <v>0</v>
      </c>
      <c r="M2366" s="12">
        <v>0</v>
      </c>
      <c r="N2366" s="12">
        <f t="shared" si="109"/>
        <v>14243.61</v>
      </c>
      <c r="O2366" s="11" t="s">
        <v>8227</v>
      </c>
      <c r="P2366" s="13">
        <v>0</v>
      </c>
      <c r="Q2366" s="11" t="s">
        <v>6</v>
      </c>
      <c r="R2366" s="13">
        <v>0</v>
      </c>
      <c r="S2366" s="13">
        <v>0</v>
      </c>
      <c r="T2366" s="11" t="s">
        <v>7</v>
      </c>
      <c r="U2366" s="11" t="s">
        <v>8</v>
      </c>
      <c r="V2366" s="15">
        <v>0</v>
      </c>
      <c r="W2366" s="13">
        <v>0</v>
      </c>
      <c r="X2366" s="15">
        <v>0</v>
      </c>
      <c r="Y2366" s="15">
        <v>0</v>
      </c>
      <c r="Z2366" s="13">
        <v>0</v>
      </c>
      <c r="AA2366" s="15">
        <v>0</v>
      </c>
      <c r="AB2366" s="13">
        <v>0</v>
      </c>
      <c r="AC2366" s="15">
        <v>0</v>
      </c>
      <c r="AD2366" s="13">
        <v>0</v>
      </c>
      <c r="AE2366" s="15">
        <v>0</v>
      </c>
      <c r="AF2366" s="13">
        <v>0</v>
      </c>
      <c r="AG2366" s="15">
        <v>0</v>
      </c>
      <c r="AH2366" s="13">
        <v>0</v>
      </c>
      <c r="AI2366" s="15">
        <v>0</v>
      </c>
      <c r="AJ2366" s="11" t="s">
        <v>352</v>
      </c>
      <c r="AK2366" s="11" t="s">
        <v>8228</v>
      </c>
      <c r="AL2366" s="22">
        <f t="shared" si="108"/>
        <v>448</v>
      </c>
      <c r="AM2366" s="11" t="str">
        <f>VLOOKUP(O2366,Sheet2!$D$6:$E$14,2,FALSE)</f>
        <v>Consumables</v>
      </c>
      <c r="AN2366" s="11" t="str">
        <f>VLOOKUP(F2366,Sheet2!$E$15:$F$18,2,FALSE)</f>
        <v>CM</v>
      </c>
      <c r="AO2366" s="35" t="s">
        <v>14668</v>
      </c>
      <c r="AP2366">
        <f>MATCH(AN2366,Sheet2!$F$5:$F$18,0)</f>
        <v>13</v>
      </c>
      <c r="AQ2366">
        <f>MATCH(AO2366,Sheet2!$F$5:$K$5,0)</f>
        <v>6</v>
      </c>
      <c r="AR2366" s="33">
        <f>INDEX(Sheet2!$F$5:$K$18,OPaL!AP2366,OPaL!AQ2366)</f>
        <v>0.2</v>
      </c>
      <c r="AS2366" s="1">
        <f t="shared" si="110"/>
        <v>11394.888000000001</v>
      </c>
    </row>
    <row r="2367" spans="1:45" x14ac:dyDescent="0.2">
      <c r="A2367" s="11" t="s">
        <v>5705</v>
      </c>
      <c r="B2367" s="11" t="s">
        <v>5706</v>
      </c>
      <c r="C2367" s="11" t="s">
        <v>12058</v>
      </c>
      <c r="D2367" s="21">
        <v>42550</v>
      </c>
      <c r="E2367" s="21" t="s">
        <v>9718</v>
      </c>
      <c r="F2367" s="21" t="s">
        <v>14658</v>
      </c>
      <c r="G2367" s="11" t="s">
        <v>2</v>
      </c>
      <c r="H2367" s="11" t="s">
        <v>16</v>
      </c>
      <c r="I2367" s="11" t="s">
        <v>4</v>
      </c>
      <c r="J2367" s="12">
        <v>5</v>
      </c>
      <c r="K2367" s="12">
        <v>14240</v>
      </c>
      <c r="L2367" s="12">
        <v>0</v>
      </c>
      <c r="M2367" s="12">
        <v>0</v>
      </c>
      <c r="N2367" s="12">
        <f t="shared" si="109"/>
        <v>14240</v>
      </c>
      <c r="O2367" s="11" t="s">
        <v>5</v>
      </c>
      <c r="P2367" s="13">
        <v>0</v>
      </c>
      <c r="Q2367" s="11" t="s">
        <v>6</v>
      </c>
      <c r="R2367" s="13">
        <v>0</v>
      </c>
      <c r="S2367" s="13">
        <v>0</v>
      </c>
      <c r="T2367" s="11" t="s">
        <v>7</v>
      </c>
      <c r="U2367" s="11" t="s">
        <v>8</v>
      </c>
      <c r="V2367" s="15">
        <v>0</v>
      </c>
      <c r="W2367" s="13">
        <v>0</v>
      </c>
      <c r="X2367" s="15">
        <v>0</v>
      </c>
      <c r="Y2367" s="15">
        <v>0</v>
      </c>
      <c r="Z2367" s="13">
        <v>0</v>
      </c>
      <c r="AA2367" s="15">
        <v>0</v>
      </c>
      <c r="AB2367" s="13">
        <v>0</v>
      </c>
      <c r="AC2367" s="15">
        <v>0</v>
      </c>
      <c r="AD2367" s="13">
        <v>0</v>
      </c>
      <c r="AE2367" s="15">
        <v>0</v>
      </c>
      <c r="AF2367" s="13">
        <v>0</v>
      </c>
      <c r="AG2367" s="15">
        <v>0</v>
      </c>
      <c r="AH2367" s="13">
        <v>0</v>
      </c>
      <c r="AI2367" s="15">
        <v>0</v>
      </c>
      <c r="AJ2367" s="11" t="s">
        <v>17</v>
      </c>
      <c r="AK2367" s="11" t="s">
        <v>1398</v>
      </c>
      <c r="AL2367" s="22">
        <f t="shared" si="108"/>
        <v>2742</v>
      </c>
      <c r="AM2367" s="11" t="str">
        <f>VLOOKUP(O2367,Sheet2!$D$6:$E$14,2,FALSE)</f>
        <v>Spare parts</v>
      </c>
      <c r="AN2367" s="11" t="str">
        <f>VLOOKUP(F2367,Sheet2!$E$10:$F$13,2,FALSE)</f>
        <v>SPE</v>
      </c>
      <c r="AO2367" s="35" t="s">
        <v>14668</v>
      </c>
      <c r="AP2367">
        <f>MATCH(AN2367,Sheet2!$F$5:$F$18,0)</f>
        <v>7</v>
      </c>
      <c r="AQ2367">
        <f>MATCH(AO2367,Sheet2!$F$5:$K$5,0)</f>
        <v>6</v>
      </c>
      <c r="AR2367" s="33">
        <f>INDEX(Sheet2!$F$5:$K$18,OPaL!AP2367,OPaL!AQ2367)</f>
        <v>0.15</v>
      </c>
      <c r="AS2367" s="1">
        <f t="shared" si="110"/>
        <v>12104</v>
      </c>
    </row>
    <row r="2368" spans="1:45" x14ac:dyDescent="0.2">
      <c r="A2368" s="11" t="s">
        <v>7537</v>
      </c>
      <c r="B2368" s="11" t="s">
        <v>7538</v>
      </c>
      <c r="C2368" s="11" t="s">
        <v>12059</v>
      </c>
      <c r="D2368" s="21">
        <v>42595</v>
      </c>
      <c r="E2368" s="21" t="s">
        <v>9814</v>
      </c>
      <c r="F2368" s="21" t="s">
        <v>14658</v>
      </c>
      <c r="G2368" s="11" t="s">
        <v>2</v>
      </c>
      <c r="H2368" s="11" t="s">
        <v>16</v>
      </c>
      <c r="I2368" s="11" t="s">
        <v>4</v>
      </c>
      <c r="J2368" s="12">
        <v>4</v>
      </c>
      <c r="K2368" s="12">
        <v>14240</v>
      </c>
      <c r="L2368" s="12">
        <v>0</v>
      </c>
      <c r="M2368" s="12">
        <v>0</v>
      </c>
      <c r="N2368" s="12">
        <f t="shared" si="109"/>
        <v>14240</v>
      </c>
      <c r="O2368" s="11" t="s">
        <v>5</v>
      </c>
      <c r="P2368" s="13">
        <v>0</v>
      </c>
      <c r="Q2368" s="11" t="s">
        <v>6</v>
      </c>
      <c r="R2368" s="13">
        <v>0</v>
      </c>
      <c r="S2368" s="13">
        <v>0</v>
      </c>
      <c r="T2368" s="11" t="s">
        <v>7</v>
      </c>
      <c r="U2368" s="11" t="s">
        <v>8</v>
      </c>
      <c r="V2368" s="15">
        <v>0</v>
      </c>
      <c r="W2368" s="13">
        <v>0</v>
      </c>
      <c r="X2368" s="15">
        <v>0</v>
      </c>
      <c r="Y2368" s="15">
        <v>0</v>
      </c>
      <c r="Z2368" s="13">
        <v>0</v>
      </c>
      <c r="AA2368" s="15">
        <v>0</v>
      </c>
      <c r="AB2368" s="13">
        <v>0</v>
      </c>
      <c r="AC2368" s="15">
        <v>0</v>
      </c>
      <c r="AD2368" s="13">
        <v>0</v>
      </c>
      <c r="AE2368" s="15">
        <v>0</v>
      </c>
      <c r="AF2368" s="13">
        <v>0</v>
      </c>
      <c r="AG2368" s="15">
        <v>0</v>
      </c>
      <c r="AH2368" s="13">
        <v>0</v>
      </c>
      <c r="AI2368" s="15">
        <v>0</v>
      </c>
      <c r="AJ2368" s="11" t="s">
        <v>17</v>
      </c>
      <c r="AK2368" s="11" t="s">
        <v>10</v>
      </c>
      <c r="AL2368" s="22">
        <f t="shared" si="108"/>
        <v>2697</v>
      </c>
      <c r="AM2368" s="11" t="str">
        <f>VLOOKUP(O2368,Sheet2!$D$6:$E$14,2,FALSE)</f>
        <v>Spare parts</v>
      </c>
      <c r="AN2368" s="11" t="str">
        <f>VLOOKUP(F2368,Sheet2!$E$10:$F$13,2,FALSE)</f>
        <v>SPE</v>
      </c>
      <c r="AO2368" s="35" t="s">
        <v>14668</v>
      </c>
      <c r="AP2368">
        <f>MATCH(AN2368,Sheet2!$F$5:$F$18,0)</f>
        <v>7</v>
      </c>
      <c r="AQ2368">
        <f>MATCH(AO2368,Sheet2!$F$5:$K$5,0)</f>
        <v>6</v>
      </c>
      <c r="AR2368" s="33">
        <f>INDEX(Sheet2!$F$5:$K$18,OPaL!AP2368,OPaL!AQ2368)</f>
        <v>0.15</v>
      </c>
      <c r="AS2368" s="1">
        <f t="shared" si="110"/>
        <v>12104</v>
      </c>
    </row>
    <row r="2369" spans="1:45" x14ac:dyDescent="0.2">
      <c r="A2369" s="11" t="s">
        <v>7776</v>
      </c>
      <c r="B2369" s="11" t="s">
        <v>7777</v>
      </c>
      <c r="C2369" s="11" t="s">
        <v>12060</v>
      </c>
      <c r="D2369" s="21">
        <v>42824</v>
      </c>
      <c r="E2369" s="21" t="s">
        <v>9697</v>
      </c>
      <c r="F2369" s="21" t="s">
        <v>14659</v>
      </c>
      <c r="G2369" s="11" t="s">
        <v>2</v>
      </c>
      <c r="H2369" s="11" t="s">
        <v>16</v>
      </c>
      <c r="I2369" s="11" t="s">
        <v>4</v>
      </c>
      <c r="J2369" s="12">
        <v>1</v>
      </c>
      <c r="K2369" s="12">
        <v>14235.82</v>
      </c>
      <c r="L2369" s="12">
        <v>0</v>
      </c>
      <c r="M2369" s="12">
        <v>0</v>
      </c>
      <c r="N2369" s="12">
        <f t="shared" si="109"/>
        <v>14235.82</v>
      </c>
      <c r="O2369" s="11" t="s">
        <v>5</v>
      </c>
      <c r="P2369" s="13">
        <v>0</v>
      </c>
      <c r="Q2369" s="11" t="s">
        <v>6</v>
      </c>
      <c r="R2369" s="13">
        <v>0</v>
      </c>
      <c r="S2369" s="13">
        <v>0</v>
      </c>
      <c r="T2369" s="11" t="s">
        <v>7</v>
      </c>
      <c r="U2369" s="11" t="s">
        <v>8</v>
      </c>
      <c r="V2369" s="15">
        <v>0</v>
      </c>
      <c r="W2369" s="13">
        <v>0</v>
      </c>
      <c r="X2369" s="15">
        <v>0</v>
      </c>
      <c r="Y2369" s="15">
        <v>0</v>
      </c>
      <c r="Z2369" s="13">
        <v>0</v>
      </c>
      <c r="AA2369" s="15">
        <v>0</v>
      </c>
      <c r="AB2369" s="13">
        <v>0</v>
      </c>
      <c r="AC2369" s="15">
        <v>0</v>
      </c>
      <c r="AD2369" s="13">
        <v>0</v>
      </c>
      <c r="AE2369" s="15">
        <v>0</v>
      </c>
      <c r="AF2369" s="13">
        <v>0</v>
      </c>
      <c r="AG2369" s="15">
        <v>0</v>
      </c>
      <c r="AH2369" s="13">
        <v>0</v>
      </c>
      <c r="AI2369" s="15">
        <v>0</v>
      </c>
      <c r="AJ2369" s="11" t="s">
        <v>17</v>
      </c>
      <c r="AK2369" s="11" t="s">
        <v>13</v>
      </c>
      <c r="AL2369" s="22">
        <f t="shared" si="108"/>
        <v>2468</v>
      </c>
      <c r="AM2369" s="11" t="str">
        <f>VLOOKUP(O2369,Sheet2!$D$6:$E$14,2,FALSE)</f>
        <v>Spare parts</v>
      </c>
      <c r="AN2369" s="11" t="str">
        <f>VLOOKUP(F2369,Sheet2!$E$10:$F$13,2,FALSE)</f>
        <v>SPM</v>
      </c>
      <c r="AO2369" s="35" t="s">
        <v>14668</v>
      </c>
      <c r="AP2369">
        <f>MATCH(AN2369,Sheet2!$F$5:$F$18,0)</f>
        <v>6</v>
      </c>
      <c r="AQ2369">
        <f>MATCH(AO2369,Sheet2!$F$5:$K$5,0)</f>
        <v>6</v>
      </c>
      <c r="AR2369" s="33">
        <f>INDEX(Sheet2!$F$5:$K$18,OPaL!AP2369,OPaL!AQ2369)</f>
        <v>0.15</v>
      </c>
      <c r="AS2369" s="1">
        <f t="shared" si="110"/>
        <v>12100.447</v>
      </c>
    </row>
    <row r="2370" spans="1:45" x14ac:dyDescent="0.2">
      <c r="A2370" s="11" t="s">
        <v>7778</v>
      </c>
      <c r="B2370" s="11" t="s">
        <v>7779</v>
      </c>
      <c r="C2370" s="11" t="s">
        <v>12061</v>
      </c>
      <c r="D2370" s="21">
        <v>42824</v>
      </c>
      <c r="E2370" s="21" t="s">
        <v>9697</v>
      </c>
      <c r="F2370" s="21" t="s">
        <v>14659</v>
      </c>
      <c r="G2370" s="11" t="s">
        <v>2</v>
      </c>
      <c r="H2370" s="11" t="s">
        <v>16</v>
      </c>
      <c r="I2370" s="11" t="s">
        <v>4</v>
      </c>
      <c r="J2370" s="12">
        <v>1</v>
      </c>
      <c r="K2370" s="12">
        <v>14235.82</v>
      </c>
      <c r="L2370" s="12">
        <v>0</v>
      </c>
      <c r="M2370" s="12">
        <v>0</v>
      </c>
      <c r="N2370" s="12">
        <f t="shared" si="109"/>
        <v>14235.82</v>
      </c>
      <c r="O2370" s="11" t="s">
        <v>5</v>
      </c>
      <c r="P2370" s="13">
        <v>0</v>
      </c>
      <c r="Q2370" s="11" t="s">
        <v>6</v>
      </c>
      <c r="R2370" s="13">
        <v>0</v>
      </c>
      <c r="S2370" s="13">
        <v>0</v>
      </c>
      <c r="T2370" s="11" t="s">
        <v>7</v>
      </c>
      <c r="U2370" s="11" t="s">
        <v>8</v>
      </c>
      <c r="V2370" s="15">
        <v>0</v>
      </c>
      <c r="W2370" s="13">
        <v>0</v>
      </c>
      <c r="X2370" s="15">
        <v>0</v>
      </c>
      <c r="Y2370" s="15">
        <v>0</v>
      </c>
      <c r="Z2370" s="13">
        <v>0</v>
      </c>
      <c r="AA2370" s="15">
        <v>0</v>
      </c>
      <c r="AB2370" s="13">
        <v>0</v>
      </c>
      <c r="AC2370" s="15">
        <v>0</v>
      </c>
      <c r="AD2370" s="13">
        <v>0</v>
      </c>
      <c r="AE2370" s="15">
        <v>0</v>
      </c>
      <c r="AF2370" s="13">
        <v>0</v>
      </c>
      <c r="AG2370" s="15">
        <v>0</v>
      </c>
      <c r="AH2370" s="13">
        <v>0</v>
      </c>
      <c r="AI2370" s="15">
        <v>0</v>
      </c>
      <c r="AJ2370" s="11" t="s">
        <v>17</v>
      </c>
      <c r="AK2370" s="11" t="s">
        <v>13</v>
      </c>
      <c r="AL2370" s="22">
        <f t="shared" si="108"/>
        <v>2468</v>
      </c>
      <c r="AM2370" s="11" t="str">
        <f>VLOOKUP(O2370,Sheet2!$D$6:$E$14,2,FALSE)</f>
        <v>Spare parts</v>
      </c>
      <c r="AN2370" s="11" t="str">
        <f>VLOOKUP(F2370,Sheet2!$E$10:$F$13,2,FALSE)</f>
        <v>SPM</v>
      </c>
      <c r="AO2370" s="35" t="s">
        <v>14668</v>
      </c>
      <c r="AP2370">
        <f>MATCH(AN2370,Sheet2!$F$5:$F$18,0)</f>
        <v>6</v>
      </c>
      <c r="AQ2370">
        <f>MATCH(AO2370,Sheet2!$F$5:$K$5,0)</f>
        <v>6</v>
      </c>
      <c r="AR2370" s="33">
        <f>INDEX(Sheet2!$F$5:$K$18,OPaL!AP2370,OPaL!AQ2370)</f>
        <v>0.15</v>
      </c>
      <c r="AS2370" s="1">
        <f t="shared" si="110"/>
        <v>12100.447</v>
      </c>
    </row>
    <row r="2371" spans="1:45" x14ac:dyDescent="0.2">
      <c r="A2371" s="11" t="s">
        <v>8328</v>
      </c>
      <c r="B2371" s="11" t="s">
        <v>8329</v>
      </c>
      <c r="C2371" s="11" t="s">
        <v>12062</v>
      </c>
      <c r="D2371" s="21">
        <v>44832</v>
      </c>
      <c r="E2371" s="21" t="s">
        <v>9771</v>
      </c>
      <c r="F2371" s="21" t="s">
        <v>14659</v>
      </c>
      <c r="G2371" s="11" t="s">
        <v>2</v>
      </c>
      <c r="H2371" s="11" t="s">
        <v>350</v>
      </c>
      <c r="I2371" s="11" t="s">
        <v>4</v>
      </c>
      <c r="J2371" s="12">
        <v>62</v>
      </c>
      <c r="K2371" s="12">
        <v>14235.7</v>
      </c>
      <c r="L2371" s="12">
        <v>0</v>
      </c>
      <c r="M2371" s="12">
        <v>0</v>
      </c>
      <c r="N2371" s="12">
        <f t="shared" si="109"/>
        <v>14235.7</v>
      </c>
      <c r="O2371" s="11" t="s">
        <v>8227</v>
      </c>
      <c r="P2371" s="13">
        <v>0</v>
      </c>
      <c r="Q2371" s="11" t="s">
        <v>6</v>
      </c>
      <c r="R2371" s="13">
        <v>0</v>
      </c>
      <c r="S2371" s="13">
        <v>0</v>
      </c>
      <c r="T2371" s="11" t="s">
        <v>7</v>
      </c>
      <c r="U2371" s="11" t="s">
        <v>8</v>
      </c>
      <c r="V2371" s="15">
        <v>0</v>
      </c>
      <c r="W2371" s="13">
        <v>0</v>
      </c>
      <c r="X2371" s="15">
        <v>0</v>
      </c>
      <c r="Y2371" s="15">
        <v>0</v>
      </c>
      <c r="Z2371" s="13">
        <v>0</v>
      </c>
      <c r="AA2371" s="15">
        <v>0</v>
      </c>
      <c r="AB2371" s="13">
        <v>0</v>
      </c>
      <c r="AC2371" s="15">
        <v>0</v>
      </c>
      <c r="AD2371" s="13">
        <v>0</v>
      </c>
      <c r="AE2371" s="15">
        <v>0</v>
      </c>
      <c r="AF2371" s="13">
        <v>0</v>
      </c>
      <c r="AG2371" s="15">
        <v>0</v>
      </c>
      <c r="AH2371" s="13">
        <v>0</v>
      </c>
      <c r="AI2371" s="15">
        <v>0</v>
      </c>
      <c r="AJ2371" s="11" t="s">
        <v>352</v>
      </c>
      <c r="AK2371" s="11" t="s">
        <v>8228</v>
      </c>
      <c r="AL2371" s="22">
        <f t="shared" si="108"/>
        <v>460</v>
      </c>
      <c r="AM2371" s="11" t="str">
        <f>VLOOKUP(O2371,Sheet2!$D$6:$E$14,2,FALSE)</f>
        <v>Consumables</v>
      </c>
      <c r="AN2371" s="11" t="str">
        <f>VLOOKUP(F2371,Sheet2!$E$15:$F$18,2,FALSE)</f>
        <v>CM</v>
      </c>
      <c r="AO2371" s="35" t="s">
        <v>14668</v>
      </c>
      <c r="AP2371">
        <f>MATCH(AN2371,Sheet2!$F$5:$F$18,0)</f>
        <v>13</v>
      </c>
      <c r="AQ2371">
        <f>MATCH(AO2371,Sheet2!$F$5:$K$5,0)</f>
        <v>6</v>
      </c>
      <c r="AR2371" s="33">
        <f>INDEX(Sheet2!$F$5:$K$18,OPaL!AP2371,OPaL!AQ2371)</f>
        <v>0.2</v>
      </c>
      <c r="AS2371" s="1">
        <f t="shared" si="110"/>
        <v>11388.560000000001</v>
      </c>
    </row>
    <row r="2372" spans="1:45" x14ac:dyDescent="0.2">
      <c r="A2372" s="11" t="s">
        <v>431</v>
      </c>
      <c r="B2372" s="11" t="s">
        <v>432</v>
      </c>
      <c r="C2372" s="11" t="s">
        <v>12063</v>
      </c>
      <c r="D2372" s="21">
        <v>45075</v>
      </c>
      <c r="E2372" s="21" t="s">
        <v>9697</v>
      </c>
      <c r="F2372" s="21" t="s">
        <v>14659</v>
      </c>
      <c r="G2372" s="11" t="s">
        <v>2</v>
      </c>
      <c r="H2372" s="11" t="s">
        <v>16</v>
      </c>
      <c r="I2372" s="11" t="s">
        <v>4</v>
      </c>
      <c r="J2372" s="12">
        <v>8</v>
      </c>
      <c r="K2372" s="12">
        <v>14199.77</v>
      </c>
      <c r="L2372" s="12">
        <v>0</v>
      </c>
      <c r="M2372" s="12">
        <v>0</v>
      </c>
      <c r="N2372" s="12">
        <f t="shared" si="109"/>
        <v>14199.77</v>
      </c>
      <c r="O2372" s="11" t="s">
        <v>5</v>
      </c>
      <c r="P2372" s="13">
        <v>0</v>
      </c>
      <c r="Q2372" s="11" t="s">
        <v>6</v>
      </c>
      <c r="R2372" s="13">
        <v>0</v>
      </c>
      <c r="S2372" s="13">
        <v>0</v>
      </c>
      <c r="T2372" s="11" t="s">
        <v>7</v>
      </c>
      <c r="U2372" s="11" t="s">
        <v>8</v>
      </c>
      <c r="V2372" s="15">
        <v>0</v>
      </c>
      <c r="W2372" s="13">
        <v>0</v>
      </c>
      <c r="X2372" s="15">
        <v>0</v>
      </c>
      <c r="Y2372" s="15">
        <v>0</v>
      </c>
      <c r="Z2372" s="13">
        <v>0</v>
      </c>
      <c r="AA2372" s="15">
        <v>0</v>
      </c>
      <c r="AB2372" s="13">
        <v>0</v>
      </c>
      <c r="AC2372" s="15">
        <v>0</v>
      </c>
      <c r="AD2372" s="13">
        <v>0</v>
      </c>
      <c r="AE2372" s="15">
        <v>0</v>
      </c>
      <c r="AF2372" s="13">
        <v>0</v>
      </c>
      <c r="AG2372" s="15">
        <v>0</v>
      </c>
      <c r="AH2372" s="13">
        <v>0</v>
      </c>
      <c r="AI2372" s="15">
        <v>0</v>
      </c>
      <c r="AJ2372" s="11" t="s">
        <v>17</v>
      </c>
      <c r="AK2372" s="11" t="s">
        <v>13</v>
      </c>
      <c r="AL2372" s="22">
        <f t="shared" ref="AL2372:AL2435" si="111">$D$2-D2372</f>
        <v>217</v>
      </c>
      <c r="AM2372" s="11" t="str">
        <f>VLOOKUP(O2372,Sheet2!$D$6:$E$14,2,FALSE)</f>
        <v>Spare parts</v>
      </c>
      <c r="AN2372" s="11" t="str">
        <f>VLOOKUP(F2372,Sheet2!$E$10:$F$13,2,FALSE)</f>
        <v>SPM</v>
      </c>
      <c r="AO2372" s="35" t="s">
        <v>14666</v>
      </c>
      <c r="AP2372">
        <f>MATCH(AN2372,Sheet2!$F$5:$F$18,0)</f>
        <v>6</v>
      </c>
      <c r="AQ2372">
        <f>MATCH(AO2372,Sheet2!$F$5:$K$5,0)</f>
        <v>4</v>
      </c>
      <c r="AR2372" s="33">
        <f>INDEX(Sheet2!$F$5:$K$18,OPaL!AP2372,OPaL!AQ2372)</f>
        <v>0.05</v>
      </c>
      <c r="AS2372" s="1">
        <f t="shared" si="110"/>
        <v>13489.781499999999</v>
      </c>
    </row>
    <row r="2373" spans="1:45" x14ac:dyDescent="0.2">
      <c r="A2373" s="11" t="s">
        <v>1411</v>
      </c>
      <c r="B2373" s="11" t="s">
        <v>1412</v>
      </c>
      <c r="C2373" s="11" t="s">
        <v>12064</v>
      </c>
      <c r="D2373" s="21">
        <v>44513</v>
      </c>
      <c r="E2373" s="21" t="s">
        <v>9697</v>
      </c>
      <c r="F2373" s="21" t="s">
        <v>14658</v>
      </c>
      <c r="G2373" s="11" t="s">
        <v>2</v>
      </c>
      <c r="H2373" s="11" t="s">
        <v>3</v>
      </c>
      <c r="I2373" s="11" t="s">
        <v>4</v>
      </c>
      <c r="J2373" s="12">
        <v>2</v>
      </c>
      <c r="K2373" s="12">
        <v>14175.52</v>
      </c>
      <c r="L2373" s="12">
        <v>0</v>
      </c>
      <c r="M2373" s="12">
        <v>0</v>
      </c>
      <c r="N2373" s="12">
        <f t="shared" ref="N2373:N2436" si="112">M2373+K2373</f>
        <v>14175.52</v>
      </c>
      <c r="O2373" s="11" t="s">
        <v>5</v>
      </c>
      <c r="P2373" s="13">
        <v>0</v>
      </c>
      <c r="Q2373" s="11" t="s">
        <v>6</v>
      </c>
      <c r="R2373" s="13">
        <v>0</v>
      </c>
      <c r="S2373" s="13">
        <v>0</v>
      </c>
      <c r="T2373" s="11" t="s">
        <v>7</v>
      </c>
      <c r="U2373" s="11" t="s">
        <v>8</v>
      </c>
      <c r="V2373" s="15">
        <v>0</v>
      </c>
      <c r="W2373" s="13">
        <v>0</v>
      </c>
      <c r="X2373" s="15">
        <v>0</v>
      </c>
      <c r="Y2373" s="15">
        <v>0</v>
      </c>
      <c r="Z2373" s="13">
        <v>0</v>
      </c>
      <c r="AA2373" s="15">
        <v>0</v>
      </c>
      <c r="AB2373" s="13">
        <v>0</v>
      </c>
      <c r="AC2373" s="15">
        <v>0</v>
      </c>
      <c r="AD2373" s="13">
        <v>0</v>
      </c>
      <c r="AE2373" s="15">
        <v>0</v>
      </c>
      <c r="AF2373" s="13">
        <v>0</v>
      </c>
      <c r="AG2373" s="15">
        <v>0</v>
      </c>
      <c r="AH2373" s="13">
        <v>0</v>
      </c>
      <c r="AI2373" s="15">
        <v>0</v>
      </c>
      <c r="AJ2373" s="11" t="s">
        <v>9</v>
      </c>
      <c r="AK2373" s="11" t="s">
        <v>1398</v>
      </c>
      <c r="AL2373" s="22">
        <f t="shared" si="111"/>
        <v>779</v>
      </c>
      <c r="AM2373" s="11" t="str">
        <f>VLOOKUP(O2373,Sheet2!$D$6:$E$14,2,FALSE)</f>
        <v>Spare parts</v>
      </c>
      <c r="AN2373" s="11" t="str">
        <f>VLOOKUP(F2373,Sheet2!$E$10:$F$13,2,FALSE)</f>
        <v>SPE</v>
      </c>
      <c r="AO2373" s="35" t="s">
        <v>14668</v>
      </c>
      <c r="AP2373">
        <f>MATCH(AN2373,Sheet2!$F$5:$F$18,0)</f>
        <v>7</v>
      </c>
      <c r="AQ2373">
        <f>MATCH(AO2373,Sheet2!$F$5:$K$5,0)</f>
        <v>6</v>
      </c>
      <c r="AR2373" s="33">
        <f>INDEX(Sheet2!$F$5:$K$18,OPaL!AP2373,OPaL!AQ2373)</f>
        <v>0.15</v>
      </c>
      <c r="AS2373" s="1">
        <f t="shared" ref="AS2373:AS2436" si="113">N2373*(1-AR2373)</f>
        <v>12049.192000000001</v>
      </c>
    </row>
    <row r="2374" spans="1:45" x14ac:dyDescent="0.2">
      <c r="A2374" s="11" t="s">
        <v>8666</v>
      </c>
      <c r="B2374" s="11" t="s">
        <v>8667</v>
      </c>
      <c r="C2374" s="11" t="s">
        <v>12065</v>
      </c>
      <c r="D2374" s="21">
        <v>44644</v>
      </c>
      <c r="E2374" s="21" t="s">
        <v>9731</v>
      </c>
      <c r="F2374" s="21" t="s">
        <v>14659</v>
      </c>
      <c r="G2374" s="11" t="s">
        <v>2</v>
      </c>
      <c r="H2374" s="11" t="s">
        <v>350</v>
      </c>
      <c r="I2374" s="11" t="s">
        <v>4</v>
      </c>
      <c r="J2374" s="13">
        <v>1</v>
      </c>
      <c r="K2374" s="12">
        <v>14112</v>
      </c>
      <c r="L2374" s="12">
        <v>0</v>
      </c>
      <c r="M2374" s="12">
        <v>0</v>
      </c>
      <c r="N2374" s="12">
        <f t="shared" si="112"/>
        <v>14112</v>
      </c>
      <c r="O2374" s="11" t="s">
        <v>8227</v>
      </c>
      <c r="P2374" s="13">
        <v>0</v>
      </c>
      <c r="Q2374" s="11" t="s">
        <v>6</v>
      </c>
      <c r="R2374" s="13">
        <v>0</v>
      </c>
      <c r="S2374" s="13">
        <v>0</v>
      </c>
      <c r="T2374" s="11" t="s">
        <v>7</v>
      </c>
      <c r="U2374" s="11" t="s">
        <v>8</v>
      </c>
      <c r="V2374" s="15">
        <v>0</v>
      </c>
      <c r="W2374" s="13">
        <v>0</v>
      </c>
      <c r="X2374" s="15">
        <v>0</v>
      </c>
      <c r="Y2374" s="15">
        <v>0</v>
      </c>
      <c r="Z2374" s="13">
        <v>0</v>
      </c>
      <c r="AA2374" s="15">
        <v>0</v>
      </c>
      <c r="AB2374" s="13">
        <v>0</v>
      </c>
      <c r="AC2374" s="15">
        <v>0</v>
      </c>
      <c r="AD2374" s="13">
        <v>0</v>
      </c>
      <c r="AE2374" s="15">
        <v>0</v>
      </c>
      <c r="AF2374" s="13">
        <v>0</v>
      </c>
      <c r="AG2374" s="15">
        <v>0</v>
      </c>
      <c r="AH2374" s="13">
        <v>0</v>
      </c>
      <c r="AI2374" s="15">
        <v>0</v>
      </c>
      <c r="AJ2374" s="11" t="s">
        <v>352</v>
      </c>
      <c r="AK2374" s="11" t="s">
        <v>8228</v>
      </c>
      <c r="AL2374" s="22">
        <f t="shared" si="111"/>
        <v>648</v>
      </c>
      <c r="AM2374" s="11" t="str">
        <f>VLOOKUP(O2374,Sheet2!$D$6:$E$14,2,FALSE)</f>
        <v>Consumables</v>
      </c>
      <c r="AN2374" s="11" t="str">
        <f>VLOOKUP(F2374,Sheet2!$E$15:$F$18,2,FALSE)</f>
        <v>CM</v>
      </c>
      <c r="AO2374" s="35" t="s">
        <v>14668</v>
      </c>
      <c r="AP2374">
        <f>MATCH(AN2374,Sheet2!$F$5:$F$18,0)</f>
        <v>13</v>
      </c>
      <c r="AQ2374">
        <f>MATCH(AO2374,Sheet2!$F$5:$K$5,0)</f>
        <v>6</v>
      </c>
      <c r="AR2374" s="33">
        <f>INDEX(Sheet2!$F$5:$K$18,OPaL!AP2374,OPaL!AQ2374)</f>
        <v>0.2</v>
      </c>
      <c r="AS2374" s="1">
        <f t="shared" si="113"/>
        <v>11289.6</v>
      </c>
    </row>
    <row r="2375" spans="1:45" x14ac:dyDescent="0.2">
      <c r="A2375" s="11" t="s">
        <v>4919</v>
      </c>
      <c r="B2375" s="11" t="s">
        <v>4920</v>
      </c>
      <c r="C2375" s="11" t="s">
        <v>12066</v>
      </c>
      <c r="D2375" s="21">
        <v>44667</v>
      </c>
      <c r="E2375" s="21" t="s">
        <v>9697</v>
      </c>
      <c r="F2375" s="21" t="s">
        <v>14659</v>
      </c>
      <c r="G2375" s="11" t="s">
        <v>2</v>
      </c>
      <c r="H2375" s="11" t="s">
        <v>350</v>
      </c>
      <c r="I2375" s="11" t="s">
        <v>4</v>
      </c>
      <c r="J2375" s="13">
        <v>1</v>
      </c>
      <c r="K2375" s="12">
        <v>14079.45</v>
      </c>
      <c r="L2375" s="12">
        <v>0</v>
      </c>
      <c r="M2375" s="12">
        <v>0</v>
      </c>
      <c r="N2375" s="12">
        <f t="shared" si="112"/>
        <v>14079.45</v>
      </c>
      <c r="O2375" s="11" t="s">
        <v>5</v>
      </c>
      <c r="P2375" s="13">
        <v>0</v>
      </c>
      <c r="Q2375" s="11" t="s">
        <v>6</v>
      </c>
      <c r="R2375" s="13">
        <v>0</v>
      </c>
      <c r="S2375" s="13">
        <v>0</v>
      </c>
      <c r="T2375" s="11" t="s">
        <v>7</v>
      </c>
      <c r="U2375" s="11" t="s">
        <v>8</v>
      </c>
      <c r="V2375" s="15">
        <v>0</v>
      </c>
      <c r="W2375" s="13">
        <v>0</v>
      </c>
      <c r="X2375" s="15">
        <v>0</v>
      </c>
      <c r="Y2375" s="15">
        <v>0</v>
      </c>
      <c r="Z2375" s="13">
        <v>0</v>
      </c>
      <c r="AA2375" s="15">
        <v>0</v>
      </c>
      <c r="AB2375" s="13">
        <v>0</v>
      </c>
      <c r="AC2375" s="15">
        <v>0</v>
      </c>
      <c r="AD2375" s="13">
        <v>0</v>
      </c>
      <c r="AE2375" s="15">
        <v>0</v>
      </c>
      <c r="AF2375" s="13">
        <v>0</v>
      </c>
      <c r="AG2375" s="15">
        <v>0</v>
      </c>
      <c r="AH2375" s="13">
        <v>0</v>
      </c>
      <c r="AI2375" s="15">
        <v>0</v>
      </c>
      <c r="AJ2375" s="11" t="s">
        <v>352</v>
      </c>
      <c r="AK2375" s="11" t="s">
        <v>1398</v>
      </c>
      <c r="AL2375" s="22">
        <f t="shared" si="111"/>
        <v>625</v>
      </c>
      <c r="AM2375" s="11" t="str">
        <f>VLOOKUP(O2375,Sheet2!$D$6:$E$14,2,FALSE)</f>
        <v>Spare parts</v>
      </c>
      <c r="AN2375" s="11" t="str">
        <f>VLOOKUP(F2375,Sheet2!$E$10:$F$13,2,FALSE)</f>
        <v>SPM</v>
      </c>
      <c r="AO2375" s="35" t="s">
        <v>14668</v>
      </c>
      <c r="AP2375">
        <f>MATCH(AN2375,Sheet2!$F$5:$F$18,0)</f>
        <v>6</v>
      </c>
      <c r="AQ2375">
        <f>MATCH(AO2375,Sheet2!$F$5:$K$5,0)</f>
        <v>6</v>
      </c>
      <c r="AR2375" s="33">
        <f>INDEX(Sheet2!$F$5:$K$18,OPaL!AP2375,OPaL!AQ2375)</f>
        <v>0.15</v>
      </c>
      <c r="AS2375" s="1">
        <f t="shared" si="113"/>
        <v>11967.532500000001</v>
      </c>
    </row>
    <row r="2376" spans="1:45" x14ac:dyDescent="0.2">
      <c r="A2376" s="11" t="s">
        <v>3837</v>
      </c>
      <c r="B2376" s="11" t="s">
        <v>3838</v>
      </c>
      <c r="C2376" s="11" t="s">
        <v>12067</v>
      </c>
      <c r="D2376" s="21">
        <v>42975</v>
      </c>
      <c r="E2376" s="21" t="s">
        <v>9697</v>
      </c>
      <c r="F2376" s="21" t="s">
        <v>14659</v>
      </c>
      <c r="G2376" s="11" t="s">
        <v>2</v>
      </c>
      <c r="H2376" s="11" t="s">
        <v>16</v>
      </c>
      <c r="I2376" s="11" t="s">
        <v>4</v>
      </c>
      <c r="J2376" s="12">
        <v>1</v>
      </c>
      <c r="K2376" s="12">
        <v>14032</v>
      </c>
      <c r="L2376" s="12">
        <v>0</v>
      </c>
      <c r="M2376" s="12">
        <v>0</v>
      </c>
      <c r="N2376" s="12">
        <f t="shared" si="112"/>
        <v>14032</v>
      </c>
      <c r="O2376" s="11" t="s">
        <v>5</v>
      </c>
      <c r="P2376" s="13">
        <v>0</v>
      </c>
      <c r="Q2376" s="11" t="s">
        <v>6</v>
      </c>
      <c r="R2376" s="13">
        <v>0</v>
      </c>
      <c r="S2376" s="13">
        <v>0</v>
      </c>
      <c r="T2376" s="11" t="s">
        <v>7</v>
      </c>
      <c r="U2376" s="11" t="s">
        <v>8</v>
      </c>
      <c r="V2376" s="15">
        <v>0</v>
      </c>
      <c r="W2376" s="13">
        <v>0</v>
      </c>
      <c r="X2376" s="15">
        <v>0</v>
      </c>
      <c r="Y2376" s="15">
        <v>0</v>
      </c>
      <c r="Z2376" s="13">
        <v>0</v>
      </c>
      <c r="AA2376" s="15">
        <v>0</v>
      </c>
      <c r="AB2376" s="13">
        <v>0</v>
      </c>
      <c r="AC2376" s="15">
        <v>0</v>
      </c>
      <c r="AD2376" s="13">
        <v>0</v>
      </c>
      <c r="AE2376" s="15">
        <v>0</v>
      </c>
      <c r="AF2376" s="13">
        <v>0</v>
      </c>
      <c r="AG2376" s="15">
        <v>0</v>
      </c>
      <c r="AH2376" s="13">
        <v>0</v>
      </c>
      <c r="AI2376" s="15">
        <v>0</v>
      </c>
      <c r="AJ2376" s="11" t="s">
        <v>17</v>
      </c>
      <c r="AK2376" s="11" t="s">
        <v>1398</v>
      </c>
      <c r="AL2376" s="22">
        <f t="shared" si="111"/>
        <v>2317</v>
      </c>
      <c r="AM2376" s="11" t="str">
        <f>VLOOKUP(O2376,Sheet2!$D$6:$E$14,2,FALSE)</f>
        <v>Spare parts</v>
      </c>
      <c r="AN2376" s="11" t="str">
        <f>VLOOKUP(F2376,Sheet2!$E$10:$F$13,2,FALSE)</f>
        <v>SPM</v>
      </c>
      <c r="AO2376" s="35" t="s">
        <v>14668</v>
      </c>
      <c r="AP2376">
        <f>MATCH(AN2376,Sheet2!$F$5:$F$18,0)</f>
        <v>6</v>
      </c>
      <c r="AQ2376">
        <f>MATCH(AO2376,Sheet2!$F$5:$K$5,0)</f>
        <v>6</v>
      </c>
      <c r="AR2376" s="33">
        <f>INDEX(Sheet2!$F$5:$K$18,OPaL!AP2376,OPaL!AQ2376)</f>
        <v>0.15</v>
      </c>
      <c r="AS2376" s="1">
        <f t="shared" si="113"/>
        <v>11927.199999999999</v>
      </c>
    </row>
    <row r="2377" spans="1:45" x14ac:dyDescent="0.2">
      <c r="A2377" s="11" t="s">
        <v>8822</v>
      </c>
      <c r="B2377" s="11" t="s">
        <v>8823</v>
      </c>
      <c r="C2377" s="11" t="s">
        <v>12068</v>
      </c>
      <c r="D2377" s="21">
        <v>44840</v>
      </c>
      <c r="E2377" s="21" t="s">
        <v>9812</v>
      </c>
      <c r="F2377" s="21" t="s">
        <v>14659</v>
      </c>
      <c r="G2377" s="11" t="s">
        <v>2</v>
      </c>
      <c r="H2377" s="11" t="s">
        <v>350</v>
      </c>
      <c r="I2377" s="11" t="s">
        <v>4</v>
      </c>
      <c r="J2377" s="13">
        <v>1</v>
      </c>
      <c r="K2377" s="12">
        <v>14000</v>
      </c>
      <c r="L2377" s="12">
        <v>0</v>
      </c>
      <c r="M2377" s="12">
        <v>0</v>
      </c>
      <c r="N2377" s="12">
        <f t="shared" si="112"/>
        <v>14000</v>
      </c>
      <c r="O2377" s="11" t="s">
        <v>8227</v>
      </c>
      <c r="P2377" s="13">
        <v>0</v>
      </c>
      <c r="Q2377" s="11" t="s">
        <v>6</v>
      </c>
      <c r="R2377" s="13">
        <v>0</v>
      </c>
      <c r="S2377" s="13">
        <v>0</v>
      </c>
      <c r="T2377" s="11" t="s">
        <v>7</v>
      </c>
      <c r="U2377" s="11" t="s">
        <v>8</v>
      </c>
      <c r="V2377" s="15">
        <v>0</v>
      </c>
      <c r="W2377" s="13">
        <v>0</v>
      </c>
      <c r="X2377" s="15">
        <v>0</v>
      </c>
      <c r="Y2377" s="15">
        <v>0</v>
      </c>
      <c r="Z2377" s="13">
        <v>0</v>
      </c>
      <c r="AA2377" s="15">
        <v>0</v>
      </c>
      <c r="AB2377" s="13">
        <v>0</v>
      </c>
      <c r="AC2377" s="15">
        <v>0</v>
      </c>
      <c r="AD2377" s="13">
        <v>0</v>
      </c>
      <c r="AE2377" s="15">
        <v>0</v>
      </c>
      <c r="AF2377" s="13">
        <v>0</v>
      </c>
      <c r="AG2377" s="15">
        <v>0</v>
      </c>
      <c r="AH2377" s="13">
        <v>0</v>
      </c>
      <c r="AI2377" s="15">
        <v>0</v>
      </c>
      <c r="AJ2377" s="11" t="s">
        <v>352</v>
      </c>
      <c r="AK2377" s="11" t="s">
        <v>8228</v>
      </c>
      <c r="AL2377" s="22">
        <f t="shared" si="111"/>
        <v>452</v>
      </c>
      <c r="AM2377" s="11" t="str">
        <f>VLOOKUP(O2377,Sheet2!$D$6:$E$14,2,FALSE)</f>
        <v>Consumables</v>
      </c>
      <c r="AN2377" s="11" t="str">
        <f>VLOOKUP(F2377,Sheet2!$E$15:$F$18,2,FALSE)</f>
        <v>CM</v>
      </c>
      <c r="AO2377" s="35" t="s">
        <v>14668</v>
      </c>
      <c r="AP2377">
        <f>MATCH(AN2377,Sheet2!$F$5:$F$18,0)</f>
        <v>13</v>
      </c>
      <c r="AQ2377">
        <f>MATCH(AO2377,Sheet2!$F$5:$K$5,0)</f>
        <v>6</v>
      </c>
      <c r="AR2377" s="33">
        <f>INDEX(Sheet2!$F$5:$K$18,OPaL!AP2377,OPaL!AQ2377)</f>
        <v>0.2</v>
      </c>
      <c r="AS2377" s="1">
        <f t="shared" si="113"/>
        <v>11200</v>
      </c>
    </row>
    <row r="2378" spans="1:45" x14ac:dyDescent="0.2">
      <c r="A2378" s="11" t="s">
        <v>5829</v>
      </c>
      <c r="B2378" s="11" t="s">
        <v>5830</v>
      </c>
      <c r="C2378" s="11" t="s">
        <v>12069</v>
      </c>
      <c r="D2378" s="21">
        <v>43671</v>
      </c>
      <c r="E2378" s="21" t="s">
        <v>9697</v>
      </c>
      <c r="F2378" s="21" t="s">
        <v>14659</v>
      </c>
      <c r="G2378" s="11" t="s">
        <v>2</v>
      </c>
      <c r="H2378" s="11" t="s">
        <v>3</v>
      </c>
      <c r="I2378" s="11" t="s">
        <v>351</v>
      </c>
      <c r="J2378" s="12">
        <v>1</v>
      </c>
      <c r="K2378" s="12">
        <v>13964.81</v>
      </c>
      <c r="L2378" s="12">
        <v>0</v>
      </c>
      <c r="M2378" s="12">
        <v>0</v>
      </c>
      <c r="N2378" s="12">
        <f t="shared" si="112"/>
        <v>13964.81</v>
      </c>
      <c r="O2378" s="11" t="s">
        <v>5</v>
      </c>
      <c r="P2378" s="13">
        <v>0</v>
      </c>
      <c r="Q2378" s="11" t="s">
        <v>6</v>
      </c>
      <c r="R2378" s="13">
        <v>0</v>
      </c>
      <c r="S2378" s="13">
        <v>0</v>
      </c>
      <c r="T2378" s="11" t="s">
        <v>7</v>
      </c>
      <c r="U2378" s="11" t="s">
        <v>8</v>
      </c>
      <c r="V2378" s="15">
        <v>0</v>
      </c>
      <c r="W2378" s="13">
        <v>0</v>
      </c>
      <c r="X2378" s="15">
        <v>0</v>
      </c>
      <c r="Y2378" s="15">
        <v>0</v>
      </c>
      <c r="Z2378" s="13">
        <v>0</v>
      </c>
      <c r="AA2378" s="15">
        <v>0</v>
      </c>
      <c r="AB2378" s="13">
        <v>0</v>
      </c>
      <c r="AC2378" s="15">
        <v>0</v>
      </c>
      <c r="AD2378" s="13">
        <v>0</v>
      </c>
      <c r="AE2378" s="15">
        <v>0</v>
      </c>
      <c r="AF2378" s="13">
        <v>0</v>
      </c>
      <c r="AG2378" s="15">
        <v>0</v>
      </c>
      <c r="AH2378" s="13">
        <v>0</v>
      </c>
      <c r="AI2378" s="15">
        <v>0</v>
      </c>
      <c r="AJ2378" s="11" t="s">
        <v>9</v>
      </c>
      <c r="AK2378" s="11" t="s">
        <v>13</v>
      </c>
      <c r="AL2378" s="22">
        <f t="shared" si="111"/>
        <v>1621</v>
      </c>
      <c r="AM2378" s="11" t="str">
        <f>VLOOKUP(O2378,Sheet2!$D$6:$E$14,2,FALSE)</f>
        <v>Spare parts</v>
      </c>
      <c r="AN2378" s="11" t="str">
        <f>VLOOKUP(F2378,Sheet2!$E$10:$F$13,2,FALSE)</f>
        <v>SPM</v>
      </c>
      <c r="AO2378" s="35" t="s">
        <v>14668</v>
      </c>
      <c r="AP2378">
        <f>MATCH(AN2378,Sheet2!$F$5:$F$18,0)</f>
        <v>6</v>
      </c>
      <c r="AQ2378">
        <f>MATCH(AO2378,Sheet2!$F$5:$K$5,0)</f>
        <v>6</v>
      </c>
      <c r="AR2378" s="33">
        <f>INDEX(Sheet2!$F$5:$K$18,OPaL!AP2378,OPaL!AQ2378)</f>
        <v>0.15</v>
      </c>
      <c r="AS2378" s="1">
        <f t="shared" si="113"/>
        <v>11870.0885</v>
      </c>
    </row>
    <row r="2379" spans="1:45" x14ac:dyDescent="0.2">
      <c r="A2379" s="11" t="s">
        <v>627</v>
      </c>
      <c r="B2379" s="11" t="s">
        <v>628</v>
      </c>
      <c r="C2379" s="11" t="s">
        <v>12070</v>
      </c>
      <c r="D2379" s="21">
        <v>43496</v>
      </c>
      <c r="E2379" s="21" t="s">
        <v>9697</v>
      </c>
      <c r="F2379" s="21" t="s">
        <v>14659</v>
      </c>
      <c r="G2379" s="11" t="s">
        <v>2</v>
      </c>
      <c r="H2379" s="11" t="s">
        <v>3</v>
      </c>
      <c r="I2379" s="11" t="s">
        <v>4</v>
      </c>
      <c r="J2379" s="13">
        <v>4</v>
      </c>
      <c r="K2379" s="12">
        <v>13948.05</v>
      </c>
      <c r="L2379" s="12">
        <v>0</v>
      </c>
      <c r="M2379" s="12">
        <v>0</v>
      </c>
      <c r="N2379" s="12">
        <f t="shared" si="112"/>
        <v>13948.05</v>
      </c>
      <c r="O2379" s="11" t="s">
        <v>5</v>
      </c>
      <c r="P2379" s="13">
        <v>0</v>
      </c>
      <c r="Q2379" s="11" t="s">
        <v>6</v>
      </c>
      <c r="R2379" s="13">
        <v>0</v>
      </c>
      <c r="S2379" s="13">
        <v>0</v>
      </c>
      <c r="T2379" s="11" t="s">
        <v>7</v>
      </c>
      <c r="U2379" s="11" t="s">
        <v>8</v>
      </c>
      <c r="V2379" s="15">
        <v>0</v>
      </c>
      <c r="W2379" s="13">
        <v>0</v>
      </c>
      <c r="X2379" s="15">
        <v>0</v>
      </c>
      <c r="Y2379" s="15">
        <v>0</v>
      </c>
      <c r="Z2379" s="13">
        <v>0</v>
      </c>
      <c r="AA2379" s="15">
        <v>0</v>
      </c>
      <c r="AB2379" s="13">
        <v>0</v>
      </c>
      <c r="AC2379" s="15">
        <v>0</v>
      </c>
      <c r="AD2379" s="13">
        <v>0</v>
      </c>
      <c r="AE2379" s="15">
        <v>0</v>
      </c>
      <c r="AF2379" s="13">
        <v>0</v>
      </c>
      <c r="AG2379" s="15">
        <v>0</v>
      </c>
      <c r="AH2379" s="13">
        <v>0</v>
      </c>
      <c r="AI2379" s="15">
        <v>0</v>
      </c>
      <c r="AJ2379" s="11" t="s">
        <v>9</v>
      </c>
      <c r="AK2379" s="11" t="s">
        <v>13</v>
      </c>
      <c r="AL2379" s="22">
        <f t="shared" si="111"/>
        <v>1796</v>
      </c>
      <c r="AM2379" s="11" t="str">
        <f>VLOOKUP(O2379,Sheet2!$D$6:$E$14,2,FALSE)</f>
        <v>Spare parts</v>
      </c>
      <c r="AN2379" s="11" t="str">
        <f>VLOOKUP(F2379,Sheet2!$E$10:$F$13,2,FALSE)</f>
        <v>SPM</v>
      </c>
      <c r="AO2379" s="35" t="s">
        <v>14668</v>
      </c>
      <c r="AP2379">
        <f>MATCH(AN2379,Sheet2!$F$5:$F$18,0)</f>
        <v>6</v>
      </c>
      <c r="AQ2379">
        <f>MATCH(AO2379,Sheet2!$F$5:$K$5,0)</f>
        <v>6</v>
      </c>
      <c r="AR2379" s="33">
        <f>INDEX(Sheet2!$F$5:$K$18,OPaL!AP2379,OPaL!AQ2379)</f>
        <v>0.15</v>
      </c>
      <c r="AS2379" s="1">
        <f t="shared" si="113"/>
        <v>11855.842499999999</v>
      </c>
    </row>
    <row r="2380" spans="1:45" x14ac:dyDescent="0.2">
      <c r="A2380" s="11" t="s">
        <v>8692</v>
      </c>
      <c r="B2380" s="11" t="s">
        <v>8693</v>
      </c>
      <c r="C2380" s="11" t="s">
        <v>12071</v>
      </c>
      <c r="D2380" s="21">
        <v>43922</v>
      </c>
      <c r="E2380" s="21" t="s">
        <v>9792</v>
      </c>
      <c r="F2380" s="21" t="s">
        <v>14659</v>
      </c>
      <c r="G2380" s="11" t="s">
        <v>2</v>
      </c>
      <c r="H2380" s="11" t="s">
        <v>3</v>
      </c>
      <c r="I2380" s="11" t="s">
        <v>4</v>
      </c>
      <c r="J2380" s="13">
        <v>40</v>
      </c>
      <c r="K2380" s="12">
        <v>13908.85</v>
      </c>
      <c r="L2380" s="12">
        <v>0</v>
      </c>
      <c r="M2380" s="12">
        <v>0</v>
      </c>
      <c r="N2380" s="12">
        <f t="shared" si="112"/>
        <v>13908.85</v>
      </c>
      <c r="O2380" s="11" t="s">
        <v>8227</v>
      </c>
      <c r="P2380" s="13">
        <v>0</v>
      </c>
      <c r="Q2380" s="11" t="s">
        <v>6</v>
      </c>
      <c r="R2380" s="13">
        <v>0</v>
      </c>
      <c r="S2380" s="13">
        <v>0</v>
      </c>
      <c r="T2380" s="11" t="s">
        <v>7</v>
      </c>
      <c r="U2380" s="11" t="s">
        <v>8</v>
      </c>
      <c r="V2380" s="15">
        <v>0</v>
      </c>
      <c r="W2380" s="13">
        <v>0</v>
      </c>
      <c r="X2380" s="15">
        <v>0</v>
      </c>
      <c r="Y2380" s="15">
        <v>0</v>
      </c>
      <c r="Z2380" s="13">
        <v>0</v>
      </c>
      <c r="AA2380" s="15">
        <v>0</v>
      </c>
      <c r="AB2380" s="13">
        <v>0</v>
      </c>
      <c r="AC2380" s="15">
        <v>0</v>
      </c>
      <c r="AD2380" s="13">
        <v>0</v>
      </c>
      <c r="AE2380" s="15">
        <v>0</v>
      </c>
      <c r="AF2380" s="13">
        <v>0</v>
      </c>
      <c r="AG2380" s="15">
        <v>0</v>
      </c>
      <c r="AH2380" s="13">
        <v>0</v>
      </c>
      <c r="AI2380" s="15">
        <v>0</v>
      </c>
      <c r="AJ2380" s="11" t="s">
        <v>9</v>
      </c>
      <c r="AK2380" s="11" t="s">
        <v>8228</v>
      </c>
      <c r="AL2380" s="22">
        <f t="shared" si="111"/>
        <v>1370</v>
      </c>
      <c r="AM2380" s="11" t="str">
        <f>VLOOKUP(O2380,Sheet2!$D$6:$E$14,2,FALSE)</f>
        <v>Consumables</v>
      </c>
      <c r="AN2380" s="11" t="str">
        <f>VLOOKUP(F2380,Sheet2!$E$15:$F$18,2,FALSE)</f>
        <v>CM</v>
      </c>
      <c r="AO2380" s="35" t="s">
        <v>14668</v>
      </c>
      <c r="AP2380">
        <f>MATCH(AN2380,Sheet2!$F$5:$F$18,0)</f>
        <v>13</v>
      </c>
      <c r="AQ2380">
        <f>MATCH(AO2380,Sheet2!$F$5:$K$5,0)</f>
        <v>6</v>
      </c>
      <c r="AR2380" s="33">
        <f>INDEX(Sheet2!$F$5:$K$18,OPaL!AP2380,OPaL!AQ2380)</f>
        <v>0.2</v>
      </c>
      <c r="AS2380" s="1">
        <f t="shared" si="113"/>
        <v>11127.080000000002</v>
      </c>
    </row>
    <row r="2381" spans="1:45" x14ac:dyDescent="0.2">
      <c r="A2381" s="11" t="s">
        <v>4183</v>
      </c>
      <c r="B2381" s="11" t="s">
        <v>4184</v>
      </c>
      <c r="C2381" s="11" t="s">
        <v>12072</v>
      </c>
      <c r="D2381" s="21">
        <v>44667</v>
      </c>
      <c r="E2381" s="21" t="s">
        <v>9697</v>
      </c>
      <c r="F2381" s="21" t="s">
        <v>14659</v>
      </c>
      <c r="G2381" s="11" t="s">
        <v>2</v>
      </c>
      <c r="H2381" s="11" t="s">
        <v>350</v>
      </c>
      <c r="I2381" s="11" t="s">
        <v>4</v>
      </c>
      <c r="J2381" s="12">
        <v>2</v>
      </c>
      <c r="K2381" s="12">
        <v>13862.1</v>
      </c>
      <c r="L2381" s="12">
        <v>0</v>
      </c>
      <c r="M2381" s="12">
        <v>0</v>
      </c>
      <c r="N2381" s="12">
        <f t="shared" si="112"/>
        <v>13862.1</v>
      </c>
      <c r="O2381" s="11" t="s">
        <v>5</v>
      </c>
      <c r="P2381" s="13">
        <v>0</v>
      </c>
      <c r="Q2381" s="11" t="s">
        <v>6</v>
      </c>
      <c r="R2381" s="13">
        <v>0</v>
      </c>
      <c r="S2381" s="13">
        <v>0</v>
      </c>
      <c r="T2381" s="11" t="s">
        <v>7</v>
      </c>
      <c r="U2381" s="11" t="s">
        <v>8</v>
      </c>
      <c r="V2381" s="15">
        <v>0</v>
      </c>
      <c r="W2381" s="13">
        <v>0</v>
      </c>
      <c r="X2381" s="15">
        <v>0</v>
      </c>
      <c r="Y2381" s="15">
        <v>0</v>
      </c>
      <c r="Z2381" s="13">
        <v>0</v>
      </c>
      <c r="AA2381" s="15">
        <v>0</v>
      </c>
      <c r="AB2381" s="13">
        <v>0</v>
      </c>
      <c r="AC2381" s="15">
        <v>0</v>
      </c>
      <c r="AD2381" s="13">
        <v>0</v>
      </c>
      <c r="AE2381" s="15">
        <v>0</v>
      </c>
      <c r="AF2381" s="13">
        <v>0</v>
      </c>
      <c r="AG2381" s="15">
        <v>0</v>
      </c>
      <c r="AH2381" s="13">
        <v>0</v>
      </c>
      <c r="AI2381" s="15">
        <v>0</v>
      </c>
      <c r="AJ2381" s="11" t="s">
        <v>352</v>
      </c>
      <c r="AK2381" s="11" t="s">
        <v>1398</v>
      </c>
      <c r="AL2381" s="22">
        <f t="shared" si="111"/>
        <v>625</v>
      </c>
      <c r="AM2381" s="11" t="str">
        <f>VLOOKUP(O2381,Sheet2!$D$6:$E$14,2,FALSE)</f>
        <v>Spare parts</v>
      </c>
      <c r="AN2381" s="11" t="str">
        <f>VLOOKUP(F2381,Sheet2!$E$10:$F$13,2,FALSE)</f>
        <v>SPM</v>
      </c>
      <c r="AO2381" s="35" t="s">
        <v>14668</v>
      </c>
      <c r="AP2381">
        <f>MATCH(AN2381,Sheet2!$F$5:$F$18,0)</f>
        <v>6</v>
      </c>
      <c r="AQ2381">
        <f>MATCH(AO2381,Sheet2!$F$5:$K$5,0)</f>
        <v>6</v>
      </c>
      <c r="AR2381" s="33">
        <f>INDEX(Sheet2!$F$5:$K$18,OPaL!AP2381,OPaL!AQ2381)</f>
        <v>0.15</v>
      </c>
      <c r="AS2381" s="1">
        <f t="shared" si="113"/>
        <v>11782.785</v>
      </c>
    </row>
    <row r="2382" spans="1:45" x14ac:dyDescent="0.2">
      <c r="A2382" s="11" t="s">
        <v>725</v>
      </c>
      <c r="B2382" s="11" t="s">
        <v>726</v>
      </c>
      <c r="C2382" s="11" t="s">
        <v>12073</v>
      </c>
      <c r="D2382" s="21">
        <v>45045</v>
      </c>
      <c r="E2382" s="21" t="s">
        <v>9697</v>
      </c>
      <c r="F2382" s="21" t="s">
        <v>14659</v>
      </c>
      <c r="G2382" s="11" t="s">
        <v>2</v>
      </c>
      <c r="H2382" s="11" t="s">
        <v>16</v>
      </c>
      <c r="I2382" s="11" t="s">
        <v>4</v>
      </c>
      <c r="J2382" s="13">
        <v>3</v>
      </c>
      <c r="K2382" s="12">
        <v>13860</v>
      </c>
      <c r="L2382" s="12">
        <v>0</v>
      </c>
      <c r="M2382" s="12">
        <v>0</v>
      </c>
      <c r="N2382" s="12">
        <f t="shared" si="112"/>
        <v>13860</v>
      </c>
      <c r="O2382" s="11" t="s">
        <v>5</v>
      </c>
      <c r="P2382" s="13">
        <v>0</v>
      </c>
      <c r="Q2382" s="11" t="s">
        <v>6</v>
      </c>
      <c r="R2382" s="13">
        <v>0</v>
      </c>
      <c r="S2382" s="13">
        <v>0</v>
      </c>
      <c r="T2382" s="11" t="s">
        <v>7</v>
      </c>
      <c r="U2382" s="11" t="s">
        <v>8</v>
      </c>
      <c r="V2382" s="15">
        <v>0</v>
      </c>
      <c r="W2382" s="13">
        <v>0</v>
      </c>
      <c r="X2382" s="15">
        <v>0</v>
      </c>
      <c r="Y2382" s="15">
        <v>0</v>
      </c>
      <c r="Z2382" s="13">
        <v>0</v>
      </c>
      <c r="AA2382" s="15">
        <v>0</v>
      </c>
      <c r="AB2382" s="13">
        <v>0</v>
      </c>
      <c r="AC2382" s="15">
        <v>0</v>
      </c>
      <c r="AD2382" s="13">
        <v>0</v>
      </c>
      <c r="AE2382" s="15">
        <v>0</v>
      </c>
      <c r="AF2382" s="13">
        <v>0</v>
      </c>
      <c r="AG2382" s="15">
        <v>0</v>
      </c>
      <c r="AH2382" s="13">
        <v>0</v>
      </c>
      <c r="AI2382" s="15">
        <v>0</v>
      </c>
      <c r="AJ2382" s="11" t="s">
        <v>17</v>
      </c>
      <c r="AK2382" s="11" t="s">
        <v>13</v>
      </c>
      <c r="AL2382" s="22">
        <f t="shared" si="111"/>
        <v>247</v>
      </c>
      <c r="AM2382" s="11" t="str">
        <f>VLOOKUP(O2382,Sheet2!$D$6:$E$14,2,FALSE)</f>
        <v>Spare parts</v>
      </c>
      <c r="AN2382" s="11" t="str">
        <f>VLOOKUP(F2382,Sheet2!$E$10:$F$13,2,FALSE)</f>
        <v>SPM</v>
      </c>
      <c r="AO2382" s="35" t="s">
        <v>14666</v>
      </c>
      <c r="AP2382">
        <f>MATCH(AN2382,Sheet2!$F$5:$F$18,0)</f>
        <v>6</v>
      </c>
      <c r="AQ2382">
        <f>MATCH(AO2382,Sheet2!$F$5:$K$5,0)</f>
        <v>4</v>
      </c>
      <c r="AR2382" s="33">
        <f>INDEX(Sheet2!$F$5:$K$18,OPaL!AP2382,OPaL!AQ2382)</f>
        <v>0.05</v>
      </c>
      <c r="AS2382" s="1">
        <f t="shared" si="113"/>
        <v>13167</v>
      </c>
    </row>
    <row r="2383" spans="1:45" x14ac:dyDescent="0.2">
      <c r="A2383" s="11" t="s">
        <v>9262</v>
      </c>
      <c r="B2383" s="11" t="s">
        <v>9263</v>
      </c>
      <c r="C2383" s="11" t="s">
        <v>12074</v>
      </c>
      <c r="D2383" s="21">
        <v>42896</v>
      </c>
      <c r="E2383" s="21" t="s">
        <v>9770</v>
      </c>
      <c r="F2383" s="21" t="s">
        <v>14659</v>
      </c>
      <c r="G2383" s="11" t="s">
        <v>2</v>
      </c>
      <c r="H2383" s="11" t="s">
        <v>350</v>
      </c>
      <c r="I2383" s="11" t="s">
        <v>4</v>
      </c>
      <c r="J2383" s="13">
        <v>1</v>
      </c>
      <c r="K2383" s="12">
        <v>13816.11</v>
      </c>
      <c r="L2383" s="12">
        <v>0</v>
      </c>
      <c r="M2383" s="12">
        <v>0</v>
      </c>
      <c r="N2383" s="12">
        <f t="shared" si="112"/>
        <v>13816.11</v>
      </c>
      <c r="O2383" s="11" t="s">
        <v>8227</v>
      </c>
      <c r="P2383" s="13">
        <v>0</v>
      </c>
      <c r="Q2383" s="11" t="s">
        <v>6</v>
      </c>
      <c r="R2383" s="13">
        <v>0</v>
      </c>
      <c r="S2383" s="13">
        <v>0</v>
      </c>
      <c r="T2383" s="11" t="s">
        <v>7</v>
      </c>
      <c r="U2383" s="11" t="s">
        <v>8</v>
      </c>
      <c r="V2383" s="15">
        <v>0</v>
      </c>
      <c r="W2383" s="13">
        <v>0</v>
      </c>
      <c r="X2383" s="15">
        <v>0</v>
      </c>
      <c r="Y2383" s="15">
        <v>0</v>
      </c>
      <c r="Z2383" s="13">
        <v>0</v>
      </c>
      <c r="AA2383" s="15">
        <v>0</v>
      </c>
      <c r="AB2383" s="13">
        <v>0</v>
      </c>
      <c r="AC2383" s="15">
        <v>0</v>
      </c>
      <c r="AD2383" s="13">
        <v>0</v>
      </c>
      <c r="AE2383" s="15">
        <v>0</v>
      </c>
      <c r="AF2383" s="13">
        <v>0</v>
      </c>
      <c r="AG2383" s="15">
        <v>0</v>
      </c>
      <c r="AH2383" s="13">
        <v>0</v>
      </c>
      <c r="AI2383" s="15">
        <v>0</v>
      </c>
      <c r="AJ2383" s="11" t="s">
        <v>352</v>
      </c>
      <c r="AK2383" s="11" t="s">
        <v>8228</v>
      </c>
      <c r="AL2383" s="22">
        <f t="shared" si="111"/>
        <v>2396</v>
      </c>
      <c r="AM2383" s="11" t="str">
        <f>VLOOKUP(O2383,Sheet2!$D$6:$E$14,2,FALSE)</f>
        <v>Consumables</v>
      </c>
      <c r="AN2383" s="11" t="str">
        <f>VLOOKUP(F2383,Sheet2!$E$15:$F$18,2,FALSE)</f>
        <v>CM</v>
      </c>
      <c r="AO2383" s="35" t="s">
        <v>14668</v>
      </c>
      <c r="AP2383">
        <f>MATCH(AN2383,Sheet2!$F$5:$F$18,0)</f>
        <v>13</v>
      </c>
      <c r="AQ2383">
        <f>MATCH(AO2383,Sheet2!$F$5:$K$5,0)</f>
        <v>6</v>
      </c>
      <c r="AR2383" s="33">
        <f>INDEX(Sheet2!$F$5:$K$18,OPaL!AP2383,OPaL!AQ2383)</f>
        <v>0.2</v>
      </c>
      <c r="AS2383" s="1">
        <f t="shared" si="113"/>
        <v>11052.888000000001</v>
      </c>
    </row>
    <row r="2384" spans="1:45" x14ac:dyDescent="0.2">
      <c r="A2384" s="11" t="s">
        <v>9444</v>
      </c>
      <c r="B2384" s="11" t="s">
        <v>9445</v>
      </c>
      <c r="C2384" s="11" t="s">
        <v>9912</v>
      </c>
      <c r="D2384" s="21">
        <v>45174</v>
      </c>
      <c r="E2384" s="21" t="s">
        <v>9705</v>
      </c>
      <c r="F2384" s="21" t="s">
        <v>14659</v>
      </c>
      <c r="G2384" s="11" t="s">
        <v>2</v>
      </c>
      <c r="H2384" s="11" t="s">
        <v>350</v>
      </c>
      <c r="I2384" s="11" t="s">
        <v>8179</v>
      </c>
      <c r="J2384" s="12">
        <v>0.223</v>
      </c>
      <c r="K2384" s="12">
        <v>13781.25</v>
      </c>
      <c r="L2384" s="12">
        <v>0</v>
      </c>
      <c r="M2384" s="12">
        <v>0</v>
      </c>
      <c r="N2384" s="12">
        <f t="shared" si="112"/>
        <v>13781.25</v>
      </c>
      <c r="O2384" s="11" t="s">
        <v>8227</v>
      </c>
      <c r="P2384" s="13">
        <v>0</v>
      </c>
      <c r="Q2384" s="11" t="s">
        <v>6</v>
      </c>
      <c r="R2384" s="14">
        <v>0</v>
      </c>
      <c r="S2384" s="14">
        <v>0</v>
      </c>
      <c r="T2384" s="11" t="s">
        <v>7</v>
      </c>
      <c r="U2384" s="11" t="s">
        <v>8</v>
      </c>
      <c r="V2384" s="15">
        <v>0</v>
      </c>
      <c r="W2384" s="14">
        <v>0</v>
      </c>
      <c r="X2384" s="15">
        <v>0</v>
      </c>
      <c r="Y2384" s="15">
        <v>0</v>
      </c>
      <c r="Z2384" s="14">
        <v>0</v>
      </c>
      <c r="AA2384" s="15">
        <v>0</v>
      </c>
      <c r="AB2384" s="14">
        <v>0</v>
      </c>
      <c r="AC2384" s="15">
        <v>0</v>
      </c>
      <c r="AD2384" s="14">
        <v>0</v>
      </c>
      <c r="AE2384" s="15">
        <v>0</v>
      </c>
      <c r="AF2384" s="14">
        <v>0</v>
      </c>
      <c r="AG2384" s="15">
        <v>0</v>
      </c>
      <c r="AH2384" s="14">
        <v>0</v>
      </c>
      <c r="AI2384" s="15">
        <v>0</v>
      </c>
      <c r="AJ2384" s="11" t="s">
        <v>352</v>
      </c>
      <c r="AK2384" s="11" t="s">
        <v>8228</v>
      </c>
      <c r="AL2384" s="22">
        <f t="shared" si="111"/>
        <v>118</v>
      </c>
      <c r="AM2384" s="11" t="str">
        <f>VLOOKUP(O2384,Sheet2!$D$6:$E$14,2,FALSE)</f>
        <v>Consumables</v>
      </c>
      <c r="AN2384" s="11" t="str">
        <f>VLOOKUP(F2384,Sheet2!$E$15:$F$18,2,FALSE)</f>
        <v>CM</v>
      </c>
      <c r="AO2384" s="35" t="s">
        <v>14665</v>
      </c>
      <c r="AP2384">
        <f>MATCH(AN2384,Sheet2!$F$5:$F$18,0)</f>
        <v>13</v>
      </c>
      <c r="AQ2384">
        <f>MATCH(AO2384,Sheet2!$F$5:$K$5,0)</f>
        <v>3</v>
      </c>
      <c r="AR2384" s="33">
        <f>INDEX(Sheet2!$F$5:$K$18,OPaL!AP2384,OPaL!AQ2384)</f>
        <v>0</v>
      </c>
      <c r="AS2384" s="1">
        <f t="shared" si="113"/>
        <v>13781.25</v>
      </c>
    </row>
    <row r="2385" spans="1:45" x14ac:dyDescent="0.2">
      <c r="A2385" s="11" t="s">
        <v>2885</v>
      </c>
      <c r="B2385" s="11" t="s">
        <v>2886</v>
      </c>
      <c r="C2385" s="11" t="s">
        <v>12075</v>
      </c>
      <c r="D2385" s="21">
        <v>43285</v>
      </c>
      <c r="E2385" s="21"/>
      <c r="F2385" s="21" t="s">
        <v>14659</v>
      </c>
      <c r="G2385" s="11" t="s">
        <v>2</v>
      </c>
      <c r="H2385" s="11" t="s">
        <v>3</v>
      </c>
      <c r="I2385" s="11" t="s">
        <v>4</v>
      </c>
      <c r="J2385" s="12">
        <v>1</v>
      </c>
      <c r="K2385" s="12">
        <v>13765.79</v>
      </c>
      <c r="L2385" s="12">
        <v>0</v>
      </c>
      <c r="M2385" s="12">
        <v>0</v>
      </c>
      <c r="N2385" s="12">
        <f t="shared" si="112"/>
        <v>13765.79</v>
      </c>
      <c r="O2385" s="11" t="s">
        <v>5</v>
      </c>
      <c r="P2385" s="13">
        <v>0</v>
      </c>
      <c r="Q2385" s="11" t="s">
        <v>6</v>
      </c>
      <c r="R2385" s="13">
        <v>0</v>
      </c>
      <c r="S2385" s="13">
        <v>0</v>
      </c>
      <c r="T2385" s="11" t="s">
        <v>7</v>
      </c>
      <c r="U2385" s="11" t="s">
        <v>8</v>
      </c>
      <c r="V2385" s="15">
        <v>0</v>
      </c>
      <c r="W2385" s="13">
        <v>0</v>
      </c>
      <c r="X2385" s="15">
        <v>0</v>
      </c>
      <c r="Y2385" s="15">
        <v>0</v>
      </c>
      <c r="Z2385" s="13">
        <v>0</v>
      </c>
      <c r="AA2385" s="15">
        <v>0</v>
      </c>
      <c r="AB2385" s="13">
        <v>0</v>
      </c>
      <c r="AC2385" s="15">
        <v>0</v>
      </c>
      <c r="AD2385" s="13">
        <v>0</v>
      </c>
      <c r="AE2385" s="15">
        <v>0</v>
      </c>
      <c r="AF2385" s="13">
        <v>0</v>
      </c>
      <c r="AG2385" s="15">
        <v>0</v>
      </c>
      <c r="AH2385" s="13">
        <v>0</v>
      </c>
      <c r="AI2385" s="15">
        <v>0</v>
      </c>
      <c r="AJ2385" s="11" t="s">
        <v>9</v>
      </c>
      <c r="AK2385" s="11" t="s">
        <v>13</v>
      </c>
      <c r="AL2385" s="22">
        <f t="shared" si="111"/>
        <v>2007</v>
      </c>
      <c r="AM2385" s="11" t="str">
        <f>VLOOKUP(O2385,Sheet2!$D$6:$E$14,2,FALSE)</f>
        <v>Spare parts</v>
      </c>
      <c r="AN2385" s="11" t="str">
        <f>VLOOKUP(F2385,Sheet2!$E$10:$F$13,2,FALSE)</f>
        <v>SPM</v>
      </c>
      <c r="AO2385" s="35" t="s">
        <v>14668</v>
      </c>
      <c r="AP2385">
        <f>MATCH(AN2385,Sheet2!$F$5:$F$18,0)</f>
        <v>6</v>
      </c>
      <c r="AQ2385">
        <f>MATCH(AO2385,Sheet2!$F$5:$K$5,0)</f>
        <v>6</v>
      </c>
      <c r="AR2385" s="33">
        <f>INDEX(Sheet2!$F$5:$K$18,OPaL!AP2385,OPaL!AQ2385)</f>
        <v>0.15</v>
      </c>
      <c r="AS2385" s="1">
        <f t="shared" si="113"/>
        <v>11700.9215</v>
      </c>
    </row>
    <row r="2386" spans="1:45" x14ac:dyDescent="0.2">
      <c r="A2386" s="11" t="s">
        <v>7770</v>
      </c>
      <c r="B2386" s="11" t="s">
        <v>7771</v>
      </c>
      <c r="C2386" s="11" t="s">
        <v>12076</v>
      </c>
      <c r="D2386" s="21">
        <v>43092</v>
      </c>
      <c r="E2386" s="21" t="s">
        <v>9697</v>
      </c>
      <c r="F2386" s="21" t="s">
        <v>14659</v>
      </c>
      <c r="G2386" s="11" t="s">
        <v>2</v>
      </c>
      <c r="H2386" s="11" t="s">
        <v>16</v>
      </c>
      <c r="I2386" s="11" t="s">
        <v>4</v>
      </c>
      <c r="J2386" s="12">
        <v>3</v>
      </c>
      <c r="K2386" s="12">
        <v>13728.14</v>
      </c>
      <c r="L2386" s="12">
        <v>0</v>
      </c>
      <c r="M2386" s="12">
        <v>0</v>
      </c>
      <c r="N2386" s="12">
        <f t="shared" si="112"/>
        <v>13728.14</v>
      </c>
      <c r="O2386" s="11" t="s">
        <v>5</v>
      </c>
      <c r="P2386" s="13">
        <v>0</v>
      </c>
      <c r="Q2386" s="11" t="s">
        <v>6</v>
      </c>
      <c r="R2386" s="13">
        <v>0</v>
      </c>
      <c r="S2386" s="13">
        <v>0</v>
      </c>
      <c r="T2386" s="11" t="s">
        <v>7</v>
      </c>
      <c r="U2386" s="11" t="s">
        <v>8</v>
      </c>
      <c r="V2386" s="15">
        <v>0</v>
      </c>
      <c r="W2386" s="13">
        <v>0</v>
      </c>
      <c r="X2386" s="15">
        <v>0</v>
      </c>
      <c r="Y2386" s="15">
        <v>0</v>
      </c>
      <c r="Z2386" s="13">
        <v>0</v>
      </c>
      <c r="AA2386" s="15">
        <v>0</v>
      </c>
      <c r="AB2386" s="13">
        <v>0</v>
      </c>
      <c r="AC2386" s="15">
        <v>0</v>
      </c>
      <c r="AD2386" s="13">
        <v>0</v>
      </c>
      <c r="AE2386" s="15">
        <v>0</v>
      </c>
      <c r="AF2386" s="13">
        <v>0</v>
      </c>
      <c r="AG2386" s="15">
        <v>0</v>
      </c>
      <c r="AH2386" s="13">
        <v>0</v>
      </c>
      <c r="AI2386" s="15">
        <v>0</v>
      </c>
      <c r="AJ2386" s="11" t="s">
        <v>17</v>
      </c>
      <c r="AK2386" s="11" t="s">
        <v>13</v>
      </c>
      <c r="AL2386" s="22">
        <f t="shared" si="111"/>
        <v>2200</v>
      </c>
      <c r="AM2386" s="11" t="str">
        <f>VLOOKUP(O2386,Sheet2!$D$6:$E$14,2,FALSE)</f>
        <v>Spare parts</v>
      </c>
      <c r="AN2386" s="11" t="str">
        <f>VLOOKUP(F2386,Sheet2!$E$10:$F$13,2,FALSE)</f>
        <v>SPM</v>
      </c>
      <c r="AO2386" s="35" t="s">
        <v>14668</v>
      </c>
      <c r="AP2386">
        <f>MATCH(AN2386,Sheet2!$F$5:$F$18,0)</f>
        <v>6</v>
      </c>
      <c r="AQ2386">
        <f>MATCH(AO2386,Sheet2!$F$5:$K$5,0)</f>
        <v>6</v>
      </c>
      <c r="AR2386" s="33">
        <f>INDEX(Sheet2!$F$5:$K$18,OPaL!AP2386,OPaL!AQ2386)</f>
        <v>0.15</v>
      </c>
      <c r="AS2386" s="1">
        <f t="shared" si="113"/>
        <v>11668.919</v>
      </c>
    </row>
    <row r="2387" spans="1:45" x14ac:dyDescent="0.2">
      <c r="A2387" s="11" t="s">
        <v>2030</v>
      </c>
      <c r="B2387" s="11" t="s">
        <v>2031</v>
      </c>
      <c r="C2387" s="11" t="s">
        <v>12077</v>
      </c>
      <c r="D2387" s="21">
        <v>42642</v>
      </c>
      <c r="E2387" s="21" t="s">
        <v>9697</v>
      </c>
      <c r="F2387" s="21" t="s">
        <v>14658</v>
      </c>
      <c r="G2387" s="11" t="s">
        <v>2</v>
      </c>
      <c r="H2387" s="11" t="s">
        <v>3</v>
      </c>
      <c r="I2387" s="11" t="s">
        <v>4</v>
      </c>
      <c r="J2387" s="12">
        <v>11</v>
      </c>
      <c r="K2387" s="12">
        <v>13709.36</v>
      </c>
      <c r="L2387" s="12">
        <v>0</v>
      </c>
      <c r="M2387" s="12">
        <v>0</v>
      </c>
      <c r="N2387" s="12">
        <f t="shared" si="112"/>
        <v>13709.36</v>
      </c>
      <c r="O2387" s="11" t="s">
        <v>5</v>
      </c>
      <c r="P2387" s="13">
        <v>0</v>
      </c>
      <c r="Q2387" s="11" t="s">
        <v>6</v>
      </c>
      <c r="R2387" s="13">
        <v>0</v>
      </c>
      <c r="S2387" s="13">
        <v>0</v>
      </c>
      <c r="T2387" s="11" t="s">
        <v>7</v>
      </c>
      <c r="U2387" s="11" t="s">
        <v>8</v>
      </c>
      <c r="V2387" s="15">
        <v>0</v>
      </c>
      <c r="W2387" s="13">
        <v>0</v>
      </c>
      <c r="X2387" s="15">
        <v>0</v>
      </c>
      <c r="Y2387" s="15">
        <v>0</v>
      </c>
      <c r="Z2387" s="13">
        <v>0</v>
      </c>
      <c r="AA2387" s="15">
        <v>0</v>
      </c>
      <c r="AB2387" s="13">
        <v>0</v>
      </c>
      <c r="AC2387" s="15">
        <v>0</v>
      </c>
      <c r="AD2387" s="13">
        <v>0</v>
      </c>
      <c r="AE2387" s="15">
        <v>0</v>
      </c>
      <c r="AF2387" s="13">
        <v>0</v>
      </c>
      <c r="AG2387" s="15">
        <v>0</v>
      </c>
      <c r="AH2387" s="13">
        <v>0</v>
      </c>
      <c r="AI2387" s="15">
        <v>0</v>
      </c>
      <c r="AJ2387" s="11" t="s">
        <v>9</v>
      </c>
      <c r="AK2387" s="11" t="s">
        <v>13</v>
      </c>
      <c r="AL2387" s="22">
        <f t="shared" si="111"/>
        <v>2650</v>
      </c>
      <c r="AM2387" s="11" t="str">
        <f>VLOOKUP(O2387,Sheet2!$D$6:$E$14,2,FALSE)</f>
        <v>Spare parts</v>
      </c>
      <c r="AN2387" s="11" t="str">
        <f>VLOOKUP(F2387,Sheet2!$E$10:$F$13,2,FALSE)</f>
        <v>SPE</v>
      </c>
      <c r="AO2387" s="35" t="s">
        <v>14668</v>
      </c>
      <c r="AP2387">
        <f>MATCH(AN2387,Sheet2!$F$5:$F$18,0)</f>
        <v>7</v>
      </c>
      <c r="AQ2387">
        <f>MATCH(AO2387,Sheet2!$F$5:$K$5,0)</f>
        <v>6</v>
      </c>
      <c r="AR2387" s="33">
        <f>INDEX(Sheet2!$F$5:$K$18,OPaL!AP2387,OPaL!AQ2387)</f>
        <v>0.15</v>
      </c>
      <c r="AS2387" s="1">
        <f t="shared" si="113"/>
        <v>11652.956</v>
      </c>
    </row>
    <row r="2388" spans="1:45" x14ac:dyDescent="0.2">
      <c r="A2388" s="11" t="s">
        <v>7347</v>
      </c>
      <c r="B2388" s="11" t="s">
        <v>7348</v>
      </c>
      <c r="C2388" s="11" t="s">
        <v>10888</v>
      </c>
      <c r="D2388" s="21">
        <v>42587</v>
      </c>
      <c r="E2388" s="21" t="s">
        <v>9697</v>
      </c>
      <c r="F2388" s="21" t="s">
        <v>14659</v>
      </c>
      <c r="G2388" s="11" t="s">
        <v>2</v>
      </c>
      <c r="H2388" s="11" t="s">
        <v>3</v>
      </c>
      <c r="I2388" s="11" t="s">
        <v>351</v>
      </c>
      <c r="J2388" s="12">
        <v>1</v>
      </c>
      <c r="K2388" s="12">
        <v>13705.8</v>
      </c>
      <c r="L2388" s="12">
        <v>0</v>
      </c>
      <c r="M2388" s="12">
        <v>0</v>
      </c>
      <c r="N2388" s="12">
        <f t="shared" si="112"/>
        <v>13705.8</v>
      </c>
      <c r="O2388" s="11" t="s">
        <v>5</v>
      </c>
      <c r="P2388" s="13">
        <v>0</v>
      </c>
      <c r="Q2388" s="11" t="s">
        <v>6</v>
      </c>
      <c r="R2388" s="13">
        <v>0</v>
      </c>
      <c r="S2388" s="13">
        <v>0</v>
      </c>
      <c r="T2388" s="11" t="s">
        <v>7</v>
      </c>
      <c r="U2388" s="11" t="s">
        <v>8</v>
      </c>
      <c r="V2388" s="15">
        <v>0</v>
      </c>
      <c r="W2388" s="13">
        <v>0</v>
      </c>
      <c r="X2388" s="15">
        <v>0</v>
      </c>
      <c r="Y2388" s="15">
        <v>0</v>
      </c>
      <c r="Z2388" s="13">
        <v>0</v>
      </c>
      <c r="AA2388" s="15">
        <v>0</v>
      </c>
      <c r="AB2388" s="13">
        <v>0</v>
      </c>
      <c r="AC2388" s="15">
        <v>0</v>
      </c>
      <c r="AD2388" s="13">
        <v>0</v>
      </c>
      <c r="AE2388" s="15">
        <v>0</v>
      </c>
      <c r="AF2388" s="13">
        <v>0</v>
      </c>
      <c r="AG2388" s="15">
        <v>0</v>
      </c>
      <c r="AH2388" s="13">
        <v>0</v>
      </c>
      <c r="AI2388" s="15">
        <v>0</v>
      </c>
      <c r="AJ2388" s="11" t="s">
        <v>9</v>
      </c>
      <c r="AK2388" s="11" t="s">
        <v>13</v>
      </c>
      <c r="AL2388" s="22">
        <f t="shared" si="111"/>
        <v>2705</v>
      </c>
      <c r="AM2388" s="11" t="str">
        <f>VLOOKUP(O2388,Sheet2!$D$6:$E$14,2,FALSE)</f>
        <v>Spare parts</v>
      </c>
      <c r="AN2388" s="11" t="str">
        <f>VLOOKUP(F2388,Sheet2!$E$10:$F$13,2,FALSE)</f>
        <v>SPM</v>
      </c>
      <c r="AO2388" s="35" t="s">
        <v>14668</v>
      </c>
      <c r="AP2388">
        <f>MATCH(AN2388,Sheet2!$F$5:$F$18,0)</f>
        <v>6</v>
      </c>
      <c r="AQ2388">
        <f>MATCH(AO2388,Sheet2!$F$5:$K$5,0)</f>
        <v>6</v>
      </c>
      <c r="AR2388" s="33">
        <f>INDEX(Sheet2!$F$5:$K$18,OPaL!AP2388,OPaL!AQ2388)</f>
        <v>0.15</v>
      </c>
      <c r="AS2388" s="1">
        <f t="shared" si="113"/>
        <v>11649.929999999998</v>
      </c>
    </row>
    <row r="2389" spans="1:45" x14ac:dyDescent="0.2">
      <c r="A2389" s="11" t="s">
        <v>3023</v>
      </c>
      <c r="B2389" s="11" t="s">
        <v>3024</v>
      </c>
      <c r="C2389" s="11" t="s">
        <v>12078</v>
      </c>
      <c r="D2389" s="21">
        <v>43025</v>
      </c>
      <c r="E2389" s="21" t="s">
        <v>9697</v>
      </c>
      <c r="F2389" s="21" t="s">
        <v>14659</v>
      </c>
      <c r="G2389" s="11" t="s">
        <v>2</v>
      </c>
      <c r="H2389" s="11" t="s">
        <v>3</v>
      </c>
      <c r="I2389" s="11" t="s">
        <v>4</v>
      </c>
      <c r="J2389" s="12">
        <v>2</v>
      </c>
      <c r="K2389" s="12">
        <v>13680</v>
      </c>
      <c r="L2389" s="12">
        <v>0</v>
      </c>
      <c r="M2389" s="12">
        <v>0</v>
      </c>
      <c r="N2389" s="12">
        <f t="shared" si="112"/>
        <v>13680</v>
      </c>
      <c r="O2389" s="11" t="s">
        <v>5</v>
      </c>
      <c r="P2389" s="13">
        <v>0</v>
      </c>
      <c r="Q2389" s="11" t="s">
        <v>6</v>
      </c>
      <c r="R2389" s="13">
        <v>0</v>
      </c>
      <c r="S2389" s="13">
        <v>0</v>
      </c>
      <c r="T2389" s="11" t="s">
        <v>7</v>
      </c>
      <c r="U2389" s="11" t="s">
        <v>8</v>
      </c>
      <c r="V2389" s="15">
        <v>0</v>
      </c>
      <c r="W2389" s="13">
        <v>0</v>
      </c>
      <c r="X2389" s="15">
        <v>0</v>
      </c>
      <c r="Y2389" s="15">
        <v>0</v>
      </c>
      <c r="Z2389" s="13">
        <v>0</v>
      </c>
      <c r="AA2389" s="15">
        <v>0</v>
      </c>
      <c r="AB2389" s="13">
        <v>0</v>
      </c>
      <c r="AC2389" s="15">
        <v>0</v>
      </c>
      <c r="AD2389" s="13">
        <v>0</v>
      </c>
      <c r="AE2389" s="15">
        <v>0</v>
      </c>
      <c r="AF2389" s="13">
        <v>0</v>
      </c>
      <c r="AG2389" s="15">
        <v>0</v>
      </c>
      <c r="AH2389" s="13">
        <v>0</v>
      </c>
      <c r="AI2389" s="15">
        <v>0</v>
      </c>
      <c r="AJ2389" s="11" t="s">
        <v>9</v>
      </c>
      <c r="AK2389" s="11" t="s">
        <v>13</v>
      </c>
      <c r="AL2389" s="22">
        <f t="shared" si="111"/>
        <v>2267</v>
      </c>
      <c r="AM2389" s="11" t="str">
        <f>VLOOKUP(O2389,Sheet2!$D$6:$E$14,2,FALSE)</f>
        <v>Spare parts</v>
      </c>
      <c r="AN2389" s="11" t="str">
        <f>VLOOKUP(F2389,Sheet2!$E$10:$F$13,2,FALSE)</f>
        <v>SPM</v>
      </c>
      <c r="AO2389" s="35" t="s">
        <v>14668</v>
      </c>
      <c r="AP2389">
        <f>MATCH(AN2389,Sheet2!$F$5:$F$18,0)</f>
        <v>6</v>
      </c>
      <c r="AQ2389">
        <f>MATCH(AO2389,Sheet2!$F$5:$K$5,0)</f>
        <v>6</v>
      </c>
      <c r="AR2389" s="33">
        <f>INDEX(Sheet2!$F$5:$K$18,OPaL!AP2389,OPaL!AQ2389)</f>
        <v>0.15</v>
      </c>
      <c r="AS2389" s="1">
        <f t="shared" si="113"/>
        <v>11628</v>
      </c>
    </row>
    <row r="2390" spans="1:45" x14ac:dyDescent="0.2">
      <c r="A2390" s="11" t="s">
        <v>320</v>
      </c>
      <c r="B2390" s="11" t="s">
        <v>321</v>
      </c>
      <c r="C2390" s="11" t="s">
        <v>12079</v>
      </c>
      <c r="D2390" s="21">
        <v>42775</v>
      </c>
      <c r="E2390" s="21" t="s">
        <v>9697</v>
      </c>
      <c r="F2390" s="21" t="s">
        <v>14659</v>
      </c>
      <c r="G2390" s="11" t="s">
        <v>2</v>
      </c>
      <c r="H2390" s="11" t="s">
        <v>16</v>
      </c>
      <c r="I2390" s="11" t="s">
        <v>4</v>
      </c>
      <c r="J2390" s="12">
        <v>1</v>
      </c>
      <c r="K2390" s="12">
        <v>13678.55</v>
      </c>
      <c r="L2390" s="12">
        <v>0</v>
      </c>
      <c r="M2390" s="12">
        <v>0</v>
      </c>
      <c r="N2390" s="12">
        <f t="shared" si="112"/>
        <v>13678.55</v>
      </c>
      <c r="O2390" s="11" t="s">
        <v>5</v>
      </c>
      <c r="P2390" s="13">
        <v>0</v>
      </c>
      <c r="Q2390" s="11" t="s">
        <v>6</v>
      </c>
      <c r="R2390" s="13">
        <v>0</v>
      </c>
      <c r="S2390" s="13">
        <v>0</v>
      </c>
      <c r="T2390" s="11" t="s">
        <v>7</v>
      </c>
      <c r="U2390" s="11" t="s">
        <v>8</v>
      </c>
      <c r="V2390" s="15">
        <v>0</v>
      </c>
      <c r="W2390" s="13">
        <v>0</v>
      </c>
      <c r="X2390" s="15">
        <v>0</v>
      </c>
      <c r="Y2390" s="15">
        <v>0</v>
      </c>
      <c r="Z2390" s="13">
        <v>0</v>
      </c>
      <c r="AA2390" s="15">
        <v>0</v>
      </c>
      <c r="AB2390" s="13">
        <v>0</v>
      </c>
      <c r="AC2390" s="15">
        <v>0</v>
      </c>
      <c r="AD2390" s="13">
        <v>0</v>
      </c>
      <c r="AE2390" s="15">
        <v>0</v>
      </c>
      <c r="AF2390" s="13">
        <v>0</v>
      </c>
      <c r="AG2390" s="15">
        <v>0</v>
      </c>
      <c r="AH2390" s="13">
        <v>0</v>
      </c>
      <c r="AI2390" s="15">
        <v>0</v>
      </c>
      <c r="AJ2390" s="11" t="s">
        <v>17</v>
      </c>
      <c r="AK2390" s="11" t="s">
        <v>13</v>
      </c>
      <c r="AL2390" s="22">
        <f t="shared" si="111"/>
        <v>2517</v>
      </c>
      <c r="AM2390" s="11" t="str">
        <f>VLOOKUP(O2390,Sheet2!$D$6:$E$14,2,FALSE)</f>
        <v>Spare parts</v>
      </c>
      <c r="AN2390" s="11" t="str">
        <f>VLOOKUP(F2390,Sheet2!$E$10:$F$13,2,FALSE)</f>
        <v>SPM</v>
      </c>
      <c r="AO2390" s="35" t="s">
        <v>14668</v>
      </c>
      <c r="AP2390">
        <f>MATCH(AN2390,Sheet2!$F$5:$F$18,0)</f>
        <v>6</v>
      </c>
      <c r="AQ2390">
        <f>MATCH(AO2390,Sheet2!$F$5:$K$5,0)</f>
        <v>6</v>
      </c>
      <c r="AR2390" s="33">
        <f>INDEX(Sheet2!$F$5:$K$18,OPaL!AP2390,OPaL!AQ2390)</f>
        <v>0.15</v>
      </c>
      <c r="AS2390" s="1">
        <f t="shared" si="113"/>
        <v>11626.7675</v>
      </c>
    </row>
    <row r="2391" spans="1:45" x14ac:dyDescent="0.2">
      <c r="A2391" s="11" t="s">
        <v>5239</v>
      </c>
      <c r="B2391" s="11" t="s">
        <v>5240</v>
      </c>
      <c r="C2391" s="11" t="s">
        <v>12080</v>
      </c>
      <c r="D2391" s="21">
        <v>42784</v>
      </c>
      <c r="E2391" s="21" t="s">
        <v>9697</v>
      </c>
      <c r="F2391" s="21" t="s">
        <v>14659</v>
      </c>
      <c r="G2391" s="11" t="s">
        <v>2</v>
      </c>
      <c r="H2391" s="11" t="s">
        <v>16</v>
      </c>
      <c r="I2391" s="11" t="s">
        <v>351</v>
      </c>
      <c r="J2391" s="12">
        <v>1</v>
      </c>
      <c r="K2391" s="12">
        <v>13652.51</v>
      </c>
      <c r="L2391" s="12">
        <v>0</v>
      </c>
      <c r="M2391" s="12">
        <v>0</v>
      </c>
      <c r="N2391" s="12">
        <f t="shared" si="112"/>
        <v>13652.51</v>
      </c>
      <c r="O2391" s="11" t="s">
        <v>5</v>
      </c>
      <c r="P2391" s="13">
        <v>0</v>
      </c>
      <c r="Q2391" s="11" t="s">
        <v>6</v>
      </c>
      <c r="R2391" s="13">
        <v>0</v>
      </c>
      <c r="S2391" s="13">
        <v>0</v>
      </c>
      <c r="T2391" s="11" t="s">
        <v>7</v>
      </c>
      <c r="U2391" s="11" t="s">
        <v>8</v>
      </c>
      <c r="V2391" s="15">
        <v>0</v>
      </c>
      <c r="W2391" s="13">
        <v>0</v>
      </c>
      <c r="X2391" s="15">
        <v>0</v>
      </c>
      <c r="Y2391" s="15">
        <v>0</v>
      </c>
      <c r="Z2391" s="13">
        <v>0</v>
      </c>
      <c r="AA2391" s="15">
        <v>0</v>
      </c>
      <c r="AB2391" s="13">
        <v>0</v>
      </c>
      <c r="AC2391" s="15">
        <v>0</v>
      </c>
      <c r="AD2391" s="13">
        <v>0</v>
      </c>
      <c r="AE2391" s="15">
        <v>0</v>
      </c>
      <c r="AF2391" s="13">
        <v>0</v>
      </c>
      <c r="AG2391" s="15">
        <v>0</v>
      </c>
      <c r="AH2391" s="13">
        <v>0</v>
      </c>
      <c r="AI2391" s="15">
        <v>0</v>
      </c>
      <c r="AJ2391" s="11" t="s">
        <v>17</v>
      </c>
      <c r="AK2391" s="11" t="s">
        <v>1398</v>
      </c>
      <c r="AL2391" s="22">
        <f t="shared" si="111"/>
        <v>2508</v>
      </c>
      <c r="AM2391" s="11" t="str">
        <f>VLOOKUP(O2391,Sheet2!$D$6:$E$14,2,FALSE)</f>
        <v>Spare parts</v>
      </c>
      <c r="AN2391" s="11" t="str">
        <f>VLOOKUP(F2391,Sheet2!$E$10:$F$13,2,FALSE)</f>
        <v>SPM</v>
      </c>
      <c r="AO2391" s="35" t="s">
        <v>14668</v>
      </c>
      <c r="AP2391">
        <f>MATCH(AN2391,Sheet2!$F$5:$F$18,0)</f>
        <v>6</v>
      </c>
      <c r="AQ2391">
        <f>MATCH(AO2391,Sheet2!$F$5:$K$5,0)</f>
        <v>6</v>
      </c>
      <c r="AR2391" s="33">
        <f>INDEX(Sheet2!$F$5:$K$18,OPaL!AP2391,OPaL!AQ2391)</f>
        <v>0.15</v>
      </c>
      <c r="AS2391" s="1">
        <f t="shared" si="113"/>
        <v>11604.6335</v>
      </c>
    </row>
    <row r="2392" spans="1:45" x14ac:dyDescent="0.2">
      <c r="A2392" s="11" t="s">
        <v>5261</v>
      </c>
      <c r="B2392" s="11" t="s">
        <v>5262</v>
      </c>
      <c r="C2392" s="11" t="s">
        <v>12081</v>
      </c>
      <c r="D2392" s="21">
        <v>42784</v>
      </c>
      <c r="E2392" s="21" t="s">
        <v>9697</v>
      </c>
      <c r="F2392" s="21" t="s">
        <v>14659</v>
      </c>
      <c r="G2392" s="11" t="s">
        <v>2</v>
      </c>
      <c r="H2392" s="11" t="s">
        <v>16</v>
      </c>
      <c r="I2392" s="11" t="s">
        <v>351</v>
      </c>
      <c r="J2392" s="12">
        <v>1</v>
      </c>
      <c r="K2392" s="12">
        <v>13652.51</v>
      </c>
      <c r="L2392" s="12">
        <v>0</v>
      </c>
      <c r="M2392" s="12">
        <v>0</v>
      </c>
      <c r="N2392" s="12">
        <f t="shared" si="112"/>
        <v>13652.51</v>
      </c>
      <c r="O2392" s="11" t="s">
        <v>5</v>
      </c>
      <c r="P2392" s="13">
        <v>0</v>
      </c>
      <c r="Q2392" s="11" t="s">
        <v>6</v>
      </c>
      <c r="R2392" s="13">
        <v>0</v>
      </c>
      <c r="S2392" s="13">
        <v>0</v>
      </c>
      <c r="T2392" s="11" t="s">
        <v>7</v>
      </c>
      <c r="U2392" s="11" t="s">
        <v>8</v>
      </c>
      <c r="V2392" s="15">
        <v>0</v>
      </c>
      <c r="W2392" s="13">
        <v>0</v>
      </c>
      <c r="X2392" s="15">
        <v>0</v>
      </c>
      <c r="Y2392" s="15">
        <v>0</v>
      </c>
      <c r="Z2392" s="13">
        <v>0</v>
      </c>
      <c r="AA2392" s="15">
        <v>0</v>
      </c>
      <c r="AB2392" s="13">
        <v>0</v>
      </c>
      <c r="AC2392" s="15">
        <v>0</v>
      </c>
      <c r="AD2392" s="13">
        <v>0</v>
      </c>
      <c r="AE2392" s="15">
        <v>0</v>
      </c>
      <c r="AF2392" s="13">
        <v>0</v>
      </c>
      <c r="AG2392" s="15">
        <v>0</v>
      </c>
      <c r="AH2392" s="13">
        <v>0</v>
      </c>
      <c r="AI2392" s="15">
        <v>0</v>
      </c>
      <c r="AJ2392" s="11" t="s">
        <v>17</v>
      </c>
      <c r="AK2392" s="11" t="s">
        <v>1398</v>
      </c>
      <c r="AL2392" s="22">
        <f t="shared" si="111"/>
        <v>2508</v>
      </c>
      <c r="AM2392" s="11" t="str">
        <f>VLOOKUP(O2392,Sheet2!$D$6:$E$14,2,FALSE)</f>
        <v>Spare parts</v>
      </c>
      <c r="AN2392" s="11" t="str">
        <f>VLOOKUP(F2392,Sheet2!$E$10:$F$13,2,FALSE)</f>
        <v>SPM</v>
      </c>
      <c r="AO2392" s="35" t="s">
        <v>14668</v>
      </c>
      <c r="AP2392">
        <f>MATCH(AN2392,Sheet2!$F$5:$F$18,0)</f>
        <v>6</v>
      </c>
      <c r="AQ2392">
        <f>MATCH(AO2392,Sheet2!$F$5:$K$5,0)</f>
        <v>6</v>
      </c>
      <c r="AR2392" s="33">
        <f>INDEX(Sheet2!$F$5:$K$18,OPaL!AP2392,OPaL!AQ2392)</f>
        <v>0.15</v>
      </c>
      <c r="AS2392" s="1">
        <f t="shared" si="113"/>
        <v>11604.6335</v>
      </c>
    </row>
    <row r="2393" spans="1:45" x14ac:dyDescent="0.2">
      <c r="A2393" s="11" t="s">
        <v>475</v>
      </c>
      <c r="B2393" s="11" t="s">
        <v>476</v>
      </c>
      <c r="C2393" s="11" t="s">
        <v>12082</v>
      </c>
      <c r="D2393" s="21">
        <v>44236</v>
      </c>
      <c r="E2393" s="21" t="s">
        <v>9697</v>
      </c>
      <c r="F2393" s="21" t="s">
        <v>14659</v>
      </c>
      <c r="G2393" s="11" t="s">
        <v>2</v>
      </c>
      <c r="H2393" s="11" t="s">
        <v>3</v>
      </c>
      <c r="I2393" s="11" t="s">
        <v>4</v>
      </c>
      <c r="J2393" s="13">
        <v>1</v>
      </c>
      <c r="K2393" s="12">
        <v>13623.08</v>
      </c>
      <c r="L2393" s="12">
        <v>0</v>
      </c>
      <c r="M2393" s="12">
        <v>0</v>
      </c>
      <c r="N2393" s="12">
        <f t="shared" si="112"/>
        <v>13623.08</v>
      </c>
      <c r="O2393" s="11" t="s">
        <v>5</v>
      </c>
      <c r="P2393" s="13">
        <v>0</v>
      </c>
      <c r="Q2393" s="11" t="s">
        <v>6</v>
      </c>
      <c r="R2393" s="13">
        <v>0</v>
      </c>
      <c r="S2393" s="13">
        <v>0</v>
      </c>
      <c r="T2393" s="11" t="s">
        <v>7</v>
      </c>
      <c r="U2393" s="11" t="s">
        <v>8</v>
      </c>
      <c r="V2393" s="15">
        <v>0</v>
      </c>
      <c r="W2393" s="13">
        <v>0</v>
      </c>
      <c r="X2393" s="15">
        <v>0</v>
      </c>
      <c r="Y2393" s="15">
        <v>0</v>
      </c>
      <c r="Z2393" s="13">
        <v>0</v>
      </c>
      <c r="AA2393" s="15">
        <v>0</v>
      </c>
      <c r="AB2393" s="13">
        <v>0</v>
      </c>
      <c r="AC2393" s="15">
        <v>0</v>
      </c>
      <c r="AD2393" s="13">
        <v>0</v>
      </c>
      <c r="AE2393" s="15">
        <v>0</v>
      </c>
      <c r="AF2393" s="13">
        <v>0</v>
      </c>
      <c r="AG2393" s="15">
        <v>0</v>
      </c>
      <c r="AH2393" s="13">
        <v>0</v>
      </c>
      <c r="AI2393" s="15">
        <v>0</v>
      </c>
      <c r="AJ2393" s="11" t="s">
        <v>9</v>
      </c>
      <c r="AK2393" s="11" t="s">
        <v>13</v>
      </c>
      <c r="AL2393" s="22">
        <f t="shared" si="111"/>
        <v>1056</v>
      </c>
      <c r="AM2393" s="11" t="str">
        <f>VLOOKUP(O2393,Sheet2!$D$6:$E$14,2,FALSE)</f>
        <v>Spare parts</v>
      </c>
      <c r="AN2393" s="11" t="str">
        <f>VLOOKUP(F2393,Sheet2!$E$10:$F$13,2,FALSE)</f>
        <v>SPM</v>
      </c>
      <c r="AO2393" s="35" t="s">
        <v>14668</v>
      </c>
      <c r="AP2393">
        <f>MATCH(AN2393,Sheet2!$F$5:$F$18,0)</f>
        <v>6</v>
      </c>
      <c r="AQ2393">
        <f>MATCH(AO2393,Sheet2!$F$5:$K$5,0)</f>
        <v>6</v>
      </c>
      <c r="AR2393" s="33">
        <f>INDEX(Sheet2!$F$5:$K$18,OPaL!AP2393,OPaL!AQ2393)</f>
        <v>0.15</v>
      </c>
      <c r="AS2393" s="1">
        <f t="shared" si="113"/>
        <v>11579.618</v>
      </c>
    </row>
    <row r="2394" spans="1:45" x14ac:dyDescent="0.2">
      <c r="A2394" s="11" t="s">
        <v>2843</v>
      </c>
      <c r="B2394" s="11" t="s">
        <v>2844</v>
      </c>
      <c r="C2394" s="11" t="s">
        <v>12083</v>
      </c>
      <c r="D2394" s="21">
        <v>42947</v>
      </c>
      <c r="E2394" s="21" t="s">
        <v>9697</v>
      </c>
      <c r="F2394" s="21" t="s">
        <v>14659</v>
      </c>
      <c r="G2394" s="11" t="s">
        <v>2</v>
      </c>
      <c r="H2394" s="11" t="s">
        <v>16</v>
      </c>
      <c r="I2394" s="11" t="s">
        <v>4</v>
      </c>
      <c r="J2394" s="12">
        <v>1</v>
      </c>
      <c r="K2394" s="12">
        <v>13616.67</v>
      </c>
      <c r="L2394" s="12">
        <v>0</v>
      </c>
      <c r="M2394" s="12">
        <v>0</v>
      </c>
      <c r="N2394" s="12">
        <f t="shared" si="112"/>
        <v>13616.67</v>
      </c>
      <c r="O2394" s="11" t="s">
        <v>5</v>
      </c>
      <c r="P2394" s="13">
        <v>0</v>
      </c>
      <c r="Q2394" s="11" t="s">
        <v>6</v>
      </c>
      <c r="R2394" s="13">
        <v>0</v>
      </c>
      <c r="S2394" s="13">
        <v>0</v>
      </c>
      <c r="T2394" s="11" t="s">
        <v>7</v>
      </c>
      <c r="U2394" s="11" t="s">
        <v>8</v>
      </c>
      <c r="V2394" s="15">
        <v>0</v>
      </c>
      <c r="W2394" s="13">
        <v>0</v>
      </c>
      <c r="X2394" s="15">
        <v>0</v>
      </c>
      <c r="Y2394" s="15">
        <v>0</v>
      </c>
      <c r="Z2394" s="13">
        <v>0</v>
      </c>
      <c r="AA2394" s="15">
        <v>0</v>
      </c>
      <c r="AB2394" s="13">
        <v>0</v>
      </c>
      <c r="AC2394" s="15">
        <v>0</v>
      </c>
      <c r="AD2394" s="13">
        <v>0</v>
      </c>
      <c r="AE2394" s="15">
        <v>0</v>
      </c>
      <c r="AF2394" s="13">
        <v>0</v>
      </c>
      <c r="AG2394" s="15">
        <v>0</v>
      </c>
      <c r="AH2394" s="13">
        <v>0</v>
      </c>
      <c r="AI2394" s="15">
        <v>0</v>
      </c>
      <c r="AJ2394" s="11" t="s">
        <v>17</v>
      </c>
      <c r="AK2394" s="11" t="s">
        <v>13</v>
      </c>
      <c r="AL2394" s="22">
        <f t="shared" si="111"/>
        <v>2345</v>
      </c>
      <c r="AM2394" s="11" t="str">
        <f>VLOOKUP(O2394,Sheet2!$D$6:$E$14,2,FALSE)</f>
        <v>Spare parts</v>
      </c>
      <c r="AN2394" s="11" t="str">
        <f>VLOOKUP(F2394,Sheet2!$E$10:$F$13,2,FALSE)</f>
        <v>SPM</v>
      </c>
      <c r="AO2394" s="35" t="s">
        <v>14668</v>
      </c>
      <c r="AP2394">
        <f>MATCH(AN2394,Sheet2!$F$5:$F$18,0)</f>
        <v>6</v>
      </c>
      <c r="AQ2394">
        <f>MATCH(AO2394,Sheet2!$F$5:$K$5,0)</f>
        <v>6</v>
      </c>
      <c r="AR2394" s="33">
        <f>INDEX(Sheet2!$F$5:$K$18,OPaL!AP2394,OPaL!AQ2394)</f>
        <v>0.15</v>
      </c>
      <c r="AS2394" s="1">
        <f t="shared" si="113"/>
        <v>11574.1695</v>
      </c>
    </row>
    <row r="2395" spans="1:45" x14ac:dyDescent="0.2">
      <c r="A2395" s="11" t="s">
        <v>8966</v>
      </c>
      <c r="B2395" s="11" t="s">
        <v>8967</v>
      </c>
      <c r="C2395" s="11" t="s">
        <v>11850</v>
      </c>
      <c r="D2395" s="21">
        <v>42300</v>
      </c>
      <c r="E2395" s="21" t="s">
        <v>9739</v>
      </c>
      <c r="F2395" s="21" t="s">
        <v>14659</v>
      </c>
      <c r="G2395" s="11" t="s">
        <v>2</v>
      </c>
      <c r="H2395" s="11" t="s">
        <v>350</v>
      </c>
      <c r="I2395" s="11" t="s">
        <v>4</v>
      </c>
      <c r="J2395" s="13">
        <v>6</v>
      </c>
      <c r="K2395" s="12">
        <v>13610.64</v>
      </c>
      <c r="L2395" s="12">
        <v>0</v>
      </c>
      <c r="M2395" s="12">
        <v>0</v>
      </c>
      <c r="N2395" s="12">
        <f t="shared" si="112"/>
        <v>13610.64</v>
      </c>
      <c r="O2395" s="11" t="s">
        <v>8227</v>
      </c>
      <c r="P2395" s="13">
        <v>0</v>
      </c>
      <c r="Q2395" s="11" t="s">
        <v>6</v>
      </c>
      <c r="R2395" s="13">
        <v>0</v>
      </c>
      <c r="S2395" s="13">
        <v>0</v>
      </c>
      <c r="T2395" s="11" t="s">
        <v>7</v>
      </c>
      <c r="U2395" s="11" t="s">
        <v>8</v>
      </c>
      <c r="V2395" s="15">
        <v>0</v>
      </c>
      <c r="W2395" s="13">
        <v>0</v>
      </c>
      <c r="X2395" s="15">
        <v>0</v>
      </c>
      <c r="Y2395" s="15">
        <v>0</v>
      </c>
      <c r="Z2395" s="13">
        <v>0</v>
      </c>
      <c r="AA2395" s="15">
        <v>0</v>
      </c>
      <c r="AB2395" s="13">
        <v>0</v>
      </c>
      <c r="AC2395" s="15">
        <v>0</v>
      </c>
      <c r="AD2395" s="13">
        <v>0</v>
      </c>
      <c r="AE2395" s="15">
        <v>0</v>
      </c>
      <c r="AF2395" s="13">
        <v>0</v>
      </c>
      <c r="AG2395" s="15">
        <v>0</v>
      </c>
      <c r="AH2395" s="13">
        <v>0</v>
      </c>
      <c r="AI2395" s="15">
        <v>0</v>
      </c>
      <c r="AJ2395" s="11" t="s">
        <v>352</v>
      </c>
      <c r="AK2395" s="11" t="s">
        <v>8228</v>
      </c>
      <c r="AL2395" s="22">
        <f t="shared" si="111"/>
        <v>2992</v>
      </c>
      <c r="AM2395" s="11" t="str">
        <f>VLOOKUP(O2395,Sheet2!$D$6:$E$14,2,FALSE)</f>
        <v>Consumables</v>
      </c>
      <c r="AN2395" s="11" t="str">
        <f>VLOOKUP(F2395,Sheet2!$E$15:$F$18,2,FALSE)</f>
        <v>CM</v>
      </c>
      <c r="AO2395" s="35" t="s">
        <v>14668</v>
      </c>
      <c r="AP2395">
        <f>MATCH(AN2395,Sheet2!$F$5:$F$18,0)</f>
        <v>13</v>
      </c>
      <c r="AQ2395">
        <f>MATCH(AO2395,Sheet2!$F$5:$K$5,0)</f>
        <v>6</v>
      </c>
      <c r="AR2395" s="33">
        <f>INDEX(Sheet2!$F$5:$K$18,OPaL!AP2395,OPaL!AQ2395)</f>
        <v>0.2</v>
      </c>
      <c r="AS2395" s="1">
        <f t="shared" si="113"/>
        <v>10888.512000000001</v>
      </c>
    </row>
    <row r="2396" spans="1:45" x14ac:dyDescent="0.2">
      <c r="A2396" s="11" t="s">
        <v>433</v>
      </c>
      <c r="B2396" s="11" t="s">
        <v>434</v>
      </c>
      <c r="C2396" s="11" t="s">
        <v>12084</v>
      </c>
      <c r="D2396" s="21">
        <v>44663</v>
      </c>
      <c r="E2396" s="21" t="s">
        <v>9697</v>
      </c>
      <c r="F2396" s="21" t="s">
        <v>14659</v>
      </c>
      <c r="G2396" s="11" t="s">
        <v>2</v>
      </c>
      <c r="H2396" s="11" t="s">
        <v>16</v>
      </c>
      <c r="I2396" s="11" t="s">
        <v>4</v>
      </c>
      <c r="J2396" s="13">
        <v>1</v>
      </c>
      <c r="K2396" s="12">
        <v>13607.97</v>
      </c>
      <c r="L2396" s="12">
        <v>0</v>
      </c>
      <c r="M2396" s="12">
        <v>0</v>
      </c>
      <c r="N2396" s="12">
        <f t="shared" si="112"/>
        <v>13607.97</v>
      </c>
      <c r="O2396" s="11" t="s">
        <v>5</v>
      </c>
      <c r="P2396" s="13">
        <v>0</v>
      </c>
      <c r="Q2396" s="11" t="s">
        <v>6</v>
      </c>
      <c r="R2396" s="13">
        <v>0</v>
      </c>
      <c r="S2396" s="13">
        <v>0</v>
      </c>
      <c r="T2396" s="11" t="s">
        <v>7</v>
      </c>
      <c r="U2396" s="11" t="s">
        <v>8</v>
      </c>
      <c r="V2396" s="15">
        <v>0</v>
      </c>
      <c r="W2396" s="13">
        <v>0</v>
      </c>
      <c r="X2396" s="15">
        <v>0</v>
      </c>
      <c r="Y2396" s="15">
        <v>0</v>
      </c>
      <c r="Z2396" s="13">
        <v>0</v>
      </c>
      <c r="AA2396" s="15">
        <v>0</v>
      </c>
      <c r="AB2396" s="13">
        <v>0</v>
      </c>
      <c r="AC2396" s="15">
        <v>0</v>
      </c>
      <c r="AD2396" s="13">
        <v>0</v>
      </c>
      <c r="AE2396" s="15">
        <v>0</v>
      </c>
      <c r="AF2396" s="13">
        <v>0</v>
      </c>
      <c r="AG2396" s="15">
        <v>0</v>
      </c>
      <c r="AH2396" s="13">
        <v>0</v>
      </c>
      <c r="AI2396" s="15">
        <v>0</v>
      </c>
      <c r="AJ2396" s="11" t="s">
        <v>17</v>
      </c>
      <c r="AK2396" s="11" t="s">
        <v>13</v>
      </c>
      <c r="AL2396" s="22">
        <f t="shared" si="111"/>
        <v>629</v>
      </c>
      <c r="AM2396" s="11" t="str">
        <f>VLOOKUP(O2396,Sheet2!$D$6:$E$14,2,FALSE)</f>
        <v>Spare parts</v>
      </c>
      <c r="AN2396" s="11" t="str">
        <f>VLOOKUP(F2396,Sheet2!$E$10:$F$13,2,FALSE)</f>
        <v>SPM</v>
      </c>
      <c r="AO2396" s="35" t="s">
        <v>14668</v>
      </c>
      <c r="AP2396">
        <f>MATCH(AN2396,Sheet2!$F$5:$F$18,0)</f>
        <v>6</v>
      </c>
      <c r="AQ2396">
        <f>MATCH(AO2396,Sheet2!$F$5:$K$5,0)</f>
        <v>6</v>
      </c>
      <c r="AR2396" s="33">
        <f>INDEX(Sheet2!$F$5:$K$18,OPaL!AP2396,OPaL!AQ2396)</f>
        <v>0.15</v>
      </c>
      <c r="AS2396" s="1">
        <f t="shared" si="113"/>
        <v>11566.7745</v>
      </c>
    </row>
    <row r="2397" spans="1:45" x14ac:dyDescent="0.2">
      <c r="A2397" s="11" t="s">
        <v>5063</v>
      </c>
      <c r="B2397" s="11" t="s">
        <v>5064</v>
      </c>
      <c r="C2397" s="11" t="s">
        <v>12085</v>
      </c>
      <c r="D2397" s="21">
        <v>42416</v>
      </c>
      <c r="E2397" s="21" t="s">
        <v>9697</v>
      </c>
      <c r="F2397" s="21" t="s">
        <v>14659</v>
      </c>
      <c r="G2397" s="11" t="s">
        <v>2</v>
      </c>
      <c r="H2397" s="11" t="s">
        <v>16</v>
      </c>
      <c r="I2397" s="11" t="s">
        <v>4</v>
      </c>
      <c r="J2397" s="12">
        <v>1</v>
      </c>
      <c r="K2397" s="12">
        <v>13577</v>
      </c>
      <c r="L2397" s="12">
        <v>0</v>
      </c>
      <c r="M2397" s="12">
        <v>0</v>
      </c>
      <c r="N2397" s="12">
        <f t="shared" si="112"/>
        <v>13577</v>
      </c>
      <c r="O2397" s="11" t="s">
        <v>5</v>
      </c>
      <c r="P2397" s="13">
        <v>0</v>
      </c>
      <c r="Q2397" s="11" t="s">
        <v>6</v>
      </c>
      <c r="R2397" s="13">
        <v>0</v>
      </c>
      <c r="S2397" s="13">
        <v>0</v>
      </c>
      <c r="T2397" s="11" t="s">
        <v>7</v>
      </c>
      <c r="U2397" s="11" t="s">
        <v>8</v>
      </c>
      <c r="V2397" s="15">
        <v>0</v>
      </c>
      <c r="W2397" s="13">
        <v>0</v>
      </c>
      <c r="X2397" s="15">
        <v>0</v>
      </c>
      <c r="Y2397" s="15">
        <v>0</v>
      </c>
      <c r="Z2397" s="13">
        <v>0</v>
      </c>
      <c r="AA2397" s="15">
        <v>0</v>
      </c>
      <c r="AB2397" s="13">
        <v>0</v>
      </c>
      <c r="AC2397" s="15">
        <v>0</v>
      </c>
      <c r="AD2397" s="13">
        <v>0</v>
      </c>
      <c r="AE2397" s="15">
        <v>0</v>
      </c>
      <c r="AF2397" s="13">
        <v>0</v>
      </c>
      <c r="AG2397" s="15">
        <v>0</v>
      </c>
      <c r="AH2397" s="13">
        <v>0</v>
      </c>
      <c r="AI2397" s="15">
        <v>0</v>
      </c>
      <c r="AJ2397" s="11" t="s">
        <v>17</v>
      </c>
      <c r="AK2397" s="11" t="s">
        <v>1398</v>
      </c>
      <c r="AL2397" s="22">
        <f t="shared" si="111"/>
        <v>2876</v>
      </c>
      <c r="AM2397" s="11" t="str">
        <f>VLOOKUP(O2397,Sheet2!$D$6:$E$14,2,FALSE)</f>
        <v>Spare parts</v>
      </c>
      <c r="AN2397" s="11" t="str">
        <f>VLOOKUP(F2397,Sheet2!$E$10:$F$13,2,FALSE)</f>
        <v>SPM</v>
      </c>
      <c r="AO2397" s="35" t="s">
        <v>14668</v>
      </c>
      <c r="AP2397">
        <f>MATCH(AN2397,Sheet2!$F$5:$F$18,0)</f>
        <v>6</v>
      </c>
      <c r="AQ2397">
        <f>MATCH(AO2397,Sheet2!$F$5:$K$5,0)</f>
        <v>6</v>
      </c>
      <c r="AR2397" s="33">
        <f>INDEX(Sheet2!$F$5:$K$18,OPaL!AP2397,OPaL!AQ2397)</f>
        <v>0.15</v>
      </c>
      <c r="AS2397" s="1">
        <f t="shared" si="113"/>
        <v>11540.449999999999</v>
      </c>
    </row>
    <row r="2398" spans="1:45" x14ac:dyDescent="0.2">
      <c r="A2398" s="11" t="s">
        <v>3733</v>
      </c>
      <c r="B2398" s="11" t="s">
        <v>3734</v>
      </c>
      <c r="C2398" s="11" t="s">
        <v>12086</v>
      </c>
      <c r="D2398" s="21">
        <v>42784</v>
      </c>
      <c r="E2398" s="21" t="s">
        <v>9697</v>
      </c>
      <c r="F2398" s="21" t="s">
        <v>14659</v>
      </c>
      <c r="G2398" s="11" t="s">
        <v>2</v>
      </c>
      <c r="H2398" s="11" t="s">
        <v>16</v>
      </c>
      <c r="I2398" s="11" t="s">
        <v>4</v>
      </c>
      <c r="J2398" s="12">
        <v>1</v>
      </c>
      <c r="K2398" s="12">
        <v>13509.27</v>
      </c>
      <c r="L2398" s="12">
        <v>0</v>
      </c>
      <c r="M2398" s="12">
        <v>0</v>
      </c>
      <c r="N2398" s="12">
        <f t="shared" si="112"/>
        <v>13509.27</v>
      </c>
      <c r="O2398" s="11" t="s">
        <v>5</v>
      </c>
      <c r="P2398" s="13">
        <v>0</v>
      </c>
      <c r="Q2398" s="11" t="s">
        <v>6</v>
      </c>
      <c r="R2398" s="13">
        <v>0</v>
      </c>
      <c r="S2398" s="13">
        <v>0</v>
      </c>
      <c r="T2398" s="11" t="s">
        <v>7</v>
      </c>
      <c r="U2398" s="11" t="s">
        <v>8</v>
      </c>
      <c r="V2398" s="15">
        <v>0</v>
      </c>
      <c r="W2398" s="13">
        <v>0</v>
      </c>
      <c r="X2398" s="15">
        <v>0</v>
      </c>
      <c r="Y2398" s="15">
        <v>0</v>
      </c>
      <c r="Z2398" s="13">
        <v>0</v>
      </c>
      <c r="AA2398" s="15">
        <v>0</v>
      </c>
      <c r="AB2398" s="13">
        <v>0</v>
      </c>
      <c r="AC2398" s="15">
        <v>0</v>
      </c>
      <c r="AD2398" s="13">
        <v>0</v>
      </c>
      <c r="AE2398" s="15">
        <v>0</v>
      </c>
      <c r="AF2398" s="13">
        <v>0</v>
      </c>
      <c r="AG2398" s="15">
        <v>0</v>
      </c>
      <c r="AH2398" s="13">
        <v>0</v>
      </c>
      <c r="AI2398" s="15">
        <v>0</v>
      </c>
      <c r="AJ2398" s="11" t="s">
        <v>17</v>
      </c>
      <c r="AK2398" s="11" t="s">
        <v>1398</v>
      </c>
      <c r="AL2398" s="22">
        <f t="shared" si="111"/>
        <v>2508</v>
      </c>
      <c r="AM2398" s="11" t="str">
        <f>VLOOKUP(O2398,Sheet2!$D$6:$E$14,2,FALSE)</f>
        <v>Spare parts</v>
      </c>
      <c r="AN2398" s="11" t="str">
        <f>VLOOKUP(F2398,Sheet2!$E$10:$F$13,2,FALSE)</f>
        <v>SPM</v>
      </c>
      <c r="AO2398" s="35" t="s">
        <v>14668</v>
      </c>
      <c r="AP2398">
        <f>MATCH(AN2398,Sheet2!$F$5:$F$18,0)</f>
        <v>6</v>
      </c>
      <c r="AQ2398">
        <f>MATCH(AO2398,Sheet2!$F$5:$K$5,0)</f>
        <v>6</v>
      </c>
      <c r="AR2398" s="33">
        <f>INDEX(Sheet2!$F$5:$K$18,OPaL!AP2398,OPaL!AQ2398)</f>
        <v>0.15</v>
      </c>
      <c r="AS2398" s="1">
        <f t="shared" si="113"/>
        <v>11482.879500000001</v>
      </c>
    </row>
    <row r="2399" spans="1:45" x14ac:dyDescent="0.2">
      <c r="A2399" s="11" t="s">
        <v>9598</v>
      </c>
      <c r="B2399" s="11" t="s">
        <v>9599</v>
      </c>
      <c r="C2399" s="11" t="s">
        <v>12087</v>
      </c>
      <c r="D2399" s="21">
        <v>43509</v>
      </c>
      <c r="E2399" s="21" t="s">
        <v>9724</v>
      </c>
      <c r="F2399" s="21" t="s">
        <v>14658</v>
      </c>
      <c r="G2399" s="11" t="s">
        <v>2</v>
      </c>
      <c r="H2399" s="11" t="s">
        <v>16</v>
      </c>
      <c r="I2399" s="11" t="s">
        <v>4</v>
      </c>
      <c r="J2399" s="12">
        <v>6</v>
      </c>
      <c r="K2399" s="12">
        <v>13455</v>
      </c>
      <c r="L2399" s="12">
        <v>0</v>
      </c>
      <c r="M2399" s="12">
        <v>0</v>
      </c>
      <c r="N2399" s="12">
        <f t="shared" si="112"/>
        <v>13455</v>
      </c>
      <c r="O2399" s="11" t="s">
        <v>8227</v>
      </c>
      <c r="P2399" s="13">
        <v>0</v>
      </c>
      <c r="Q2399" s="11" t="s">
        <v>6</v>
      </c>
      <c r="R2399" s="13">
        <v>0</v>
      </c>
      <c r="S2399" s="13">
        <v>0</v>
      </c>
      <c r="T2399" s="11" t="s">
        <v>7</v>
      </c>
      <c r="U2399" s="11" t="s">
        <v>8</v>
      </c>
      <c r="V2399" s="15">
        <v>0</v>
      </c>
      <c r="W2399" s="13">
        <v>0</v>
      </c>
      <c r="X2399" s="15">
        <v>0</v>
      </c>
      <c r="Y2399" s="15">
        <v>0</v>
      </c>
      <c r="Z2399" s="13">
        <v>0</v>
      </c>
      <c r="AA2399" s="15">
        <v>0</v>
      </c>
      <c r="AB2399" s="13">
        <v>0</v>
      </c>
      <c r="AC2399" s="15">
        <v>0</v>
      </c>
      <c r="AD2399" s="13">
        <v>0</v>
      </c>
      <c r="AE2399" s="15">
        <v>0</v>
      </c>
      <c r="AF2399" s="13">
        <v>0</v>
      </c>
      <c r="AG2399" s="15">
        <v>0</v>
      </c>
      <c r="AH2399" s="13">
        <v>0</v>
      </c>
      <c r="AI2399" s="15">
        <v>0</v>
      </c>
      <c r="AJ2399" s="11" t="s">
        <v>17</v>
      </c>
      <c r="AK2399" s="11" t="s">
        <v>8296</v>
      </c>
      <c r="AL2399" s="22">
        <f t="shared" si="111"/>
        <v>1783</v>
      </c>
      <c r="AM2399" s="11" t="str">
        <f>VLOOKUP(O2399,Sheet2!$D$6:$E$14,2,FALSE)</f>
        <v>Consumables</v>
      </c>
      <c r="AN2399" s="11" t="str">
        <f>VLOOKUP(F2399,Sheet2!$E$15:$F$19,2,FALSE)</f>
        <v>CE</v>
      </c>
      <c r="AO2399" s="35" t="s">
        <v>14668</v>
      </c>
      <c r="AP2399">
        <f>MATCH(AN2399,Sheet2!$F$5:$F$19,0)</f>
        <v>15</v>
      </c>
      <c r="AQ2399">
        <f>MATCH(AO2399,Sheet2!$F$5:$K$5,0)</f>
        <v>6</v>
      </c>
      <c r="AR2399" s="33">
        <f>INDEX(Sheet2!$F$5:$K$19,OPaL!AP2399,OPaL!AQ2399)</f>
        <v>0.3</v>
      </c>
      <c r="AS2399" s="1">
        <f t="shared" si="113"/>
        <v>9418.5</v>
      </c>
    </row>
    <row r="2400" spans="1:45" x14ac:dyDescent="0.2">
      <c r="A2400" s="11" t="s">
        <v>9036</v>
      </c>
      <c r="B2400" s="11" t="s">
        <v>9037</v>
      </c>
      <c r="C2400" s="11" t="s">
        <v>12088</v>
      </c>
      <c r="D2400" s="21">
        <v>43465</v>
      </c>
      <c r="E2400" s="21" t="s">
        <v>9739</v>
      </c>
      <c r="F2400" s="21" t="s">
        <v>14659</v>
      </c>
      <c r="G2400" s="11" t="s">
        <v>2</v>
      </c>
      <c r="H2400" s="11" t="s">
        <v>3</v>
      </c>
      <c r="I2400" s="11" t="s">
        <v>4</v>
      </c>
      <c r="J2400" s="13">
        <v>5</v>
      </c>
      <c r="K2400" s="12">
        <v>13406.73</v>
      </c>
      <c r="L2400" s="12">
        <v>0</v>
      </c>
      <c r="M2400" s="12">
        <v>0</v>
      </c>
      <c r="N2400" s="12">
        <f t="shared" si="112"/>
        <v>13406.73</v>
      </c>
      <c r="O2400" s="11" t="s">
        <v>8227</v>
      </c>
      <c r="P2400" s="13">
        <v>0</v>
      </c>
      <c r="Q2400" s="11" t="s">
        <v>6</v>
      </c>
      <c r="R2400" s="13">
        <v>0</v>
      </c>
      <c r="S2400" s="13">
        <v>0</v>
      </c>
      <c r="T2400" s="11" t="s">
        <v>7</v>
      </c>
      <c r="U2400" s="11" t="s">
        <v>8</v>
      </c>
      <c r="V2400" s="15">
        <v>0</v>
      </c>
      <c r="W2400" s="13">
        <v>0</v>
      </c>
      <c r="X2400" s="15">
        <v>0</v>
      </c>
      <c r="Y2400" s="15">
        <v>0</v>
      </c>
      <c r="Z2400" s="13">
        <v>0</v>
      </c>
      <c r="AA2400" s="15">
        <v>0</v>
      </c>
      <c r="AB2400" s="13">
        <v>0</v>
      </c>
      <c r="AC2400" s="15">
        <v>0</v>
      </c>
      <c r="AD2400" s="13">
        <v>0</v>
      </c>
      <c r="AE2400" s="15">
        <v>0</v>
      </c>
      <c r="AF2400" s="13">
        <v>0</v>
      </c>
      <c r="AG2400" s="15">
        <v>0</v>
      </c>
      <c r="AH2400" s="13">
        <v>0</v>
      </c>
      <c r="AI2400" s="15">
        <v>0</v>
      </c>
      <c r="AJ2400" s="11" t="s">
        <v>9</v>
      </c>
      <c r="AK2400" s="11" t="s">
        <v>8228</v>
      </c>
      <c r="AL2400" s="22">
        <f t="shared" si="111"/>
        <v>1827</v>
      </c>
      <c r="AM2400" s="11" t="str">
        <f>VLOOKUP(O2400,Sheet2!$D$6:$E$14,2,FALSE)</f>
        <v>Consumables</v>
      </c>
      <c r="AN2400" s="11" t="str">
        <f>VLOOKUP(F2400,Sheet2!$E$15:$F$18,2,FALSE)</f>
        <v>CM</v>
      </c>
      <c r="AO2400" s="35" t="s">
        <v>14668</v>
      </c>
      <c r="AP2400">
        <f>MATCH(AN2400,Sheet2!$F$5:$F$18,0)</f>
        <v>13</v>
      </c>
      <c r="AQ2400">
        <f>MATCH(AO2400,Sheet2!$F$5:$K$5,0)</f>
        <v>6</v>
      </c>
      <c r="AR2400" s="33">
        <f>INDEX(Sheet2!$F$5:$K$18,OPaL!AP2400,OPaL!AQ2400)</f>
        <v>0.2</v>
      </c>
      <c r="AS2400" s="1">
        <f t="shared" si="113"/>
        <v>10725.384</v>
      </c>
    </row>
    <row r="2401" spans="1:45" x14ac:dyDescent="0.2">
      <c r="A2401" s="11" t="s">
        <v>2102</v>
      </c>
      <c r="B2401" s="11" t="s">
        <v>2103</v>
      </c>
      <c r="C2401" s="11" t="s">
        <v>12089</v>
      </c>
      <c r="D2401" s="21">
        <v>42903</v>
      </c>
      <c r="E2401" s="21" t="s">
        <v>9697</v>
      </c>
      <c r="F2401" s="21" t="s">
        <v>14659</v>
      </c>
      <c r="G2401" s="11" t="s">
        <v>2</v>
      </c>
      <c r="H2401" s="11" t="s">
        <v>16</v>
      </c>
      <c r="I2401" s="11" t="s">
        <v>4</v>
      </c>
      <c r="J2401" s="12">
        <v>12</v>
      </c>
      <c r="K2401" s="12">
        <v>13392.05</v>
      </c>
      <c r="L2401" s="12">
        <v>0</v>
      </c>
      <c r="M2401" s="12">
        <v>0</v>
      </c>
      <c r="N2401" s="12">
        <f t="shared" si="112"/>
        <v>13392.05</v>
      </c>
      <c r="O2401" s="11" t="s">
        <v>5</v>
      </c>
      <c r="P2401" s="13">
        <v>0</v>
      </c>
      <c r="Q2401" s="11" t="s">
        <v>6</v>
      </c>
      <c r="R2401" s="13">
        <v>0</v>
      </c>
      <c r="S2401" s="13">
        <v>0</v>
      </c>
      <c r="T2401" s="11" t="s">
        <v>7</v>
      </c>
      <c r="U2401" s="11" t="s">
        <v>8</v>
      </c>
      <c r="V2401" s="15">
        <v>0</v>
      </c>
      <c r="W2401" s="13">
        <v>0</v>
      </c>
      <c r="X2401" s="15">
        <v>0</v>
      </c>
      <c r="Y2401" s="15">
        <v>0</v>
      </c>
      <c r="Z2401" s="13">
        <v>0</v>
      </c>
      <c r="AA2401" s="15">
        <v>0</v>
      </c>
      <c r="AB2401" s="13">
        <v>0</v>
      </c>
      <c r="AC2401" s="15">
        <v>0</v>
      </c>
      <c r="AD2401" s="13">
        <v>0</v>
      </c>
      <c r="AE2401" s="15">
        <v>0</v>
      </c>
      <c r="AF2401" s="13">
        <v>0</v>
      </c>
      <c r="AG2401" s="15">
        <v>0</v>
      </c>
      <c r="AH2401" s="13">
        <v>0</v>
      </c>
      <c r="AI2401" s="15">
        <v>0</v>
      </c>
      <c r="AJ2401" s="11" t="s">
        <v>17</v>
      </c>
      <c r="AK2401" s="11" t="s">
        <v>13</v>
      </c>
      <c r="AL2401" s="22">
        <f t="shared" si="111"/>
        <v>2389</v>
      </c>
      <c r="AM2401" s="11" t="str">
        <f>VLOOKUP(O2401,Sheet2!$D$6:$E$14,2,FALSE)</f>
        <v>Spare parts</v>
      </c>
      <c r="AN2401" s="11" t="str">
        <f>VLOOKUP(F2401,Sheet2!$E$10:$F$13,2,FALSE)</f>
        <v>SPM</v>
      </c>
      <c r="AO2401" s="35" t="s">
        <v>14668</v>
      </c>
      <c r="AP2401">
        <f>MATCH(AN2401,Sheet2!$F$5:$F$18,0)</f>
        <v>6</v>
      </c>
      <c r="AQ2401">
        <f>MATCH(AO2401,Sheet2!$F$5:$K$5,0)</f>
        <v>6</v>
      </c>
      <c r="AR2401" s="33">
        <f>INDEX(Sheet2!$F$5:$K$18,OPaL!AP2401,OPaL!AQ2401)</f>
        <v>0.15</v>
      </c>
      <c r="AS2401" s="1">
        <f t="shared" si="113"/>
        <v>11383.242499999998</v>
      </c>
    </row>
    <row r="2402" spans="1:45" x14ac:dyDescent="0.2">
      <c r="A2402" s="11" t="s">
        <v>2126</v>
      </c>
      <c r="B2402" s="11" t="s">
        <v>2127</v>
      </c>
      <c r="C2402" s="11" t="s">
        <v>12090</v>
      </c>
      <c r="D2402" s="21">
        <v>42642</v>
      </c>
      <c r="E2402" s="21" t="s">
        <v>9697</v>
      </c>
      <c r="F2402" s="21" t="s">
        <v>14658</v>
      </c>
      <c r="G2402" s="11" t="s">
        <v>2</v>
      </c>
      <c r="H2402" s="11" t="s">
        <v>3</v>
      </c>
      <c r="I2402" s="11" t="s">
        <v>4</v>
      </c>
      <c r="J2402" s="12">
        <v>8</v>
      </c>
      <c r="K2402" s="12">
        <v>13388.51</v>
      </c>
      <c r="L2402" s="12">
        <v>0</v>
      </c>
      <c r="M2402" s="12">
        <v>0</v>
      </c>
      <c r="N2402" s="12">
        <f t="shared" si="112"/>
        <v>13388.51</v>
      </c>
      <c r="O2402" s="11" t="s">
        <v>5</v>
      </c>
      <c r="P2402" s="13">
        <v>0</v>
      </c>
      <c r="Q2402" s="11" t="s">
        <v>6</v>
      </c>
      <c r="R2402" s="13">
        <v>0</v>
      </c>
      <c r="S2402" s="13">
        <v>0</v>
      </c>
      <c r="T2402" s="11" t="s">
        <v>7</v>
      </c>
      <c r="U2402" s="11" t="s">
        <v>8</v>
      </c>
      <c r="V2402" s="15">
        <v>0</v>
      </c>
      <c r="W2402" s="13">
        <v>0</v>
      </c>
      <c r="X2402" s="15">
        <v>0</v>
      </c>
      <c r="Y2402" s="15">
        <v>0</v>
      </c>
      <c r="Z2402" s="13">
        <v>0</v>
      </c>
      <c r="AA2402" s="15">
        <v>0</v>
      </c>
      <c r="AB2402" s="13">
        <v>0</v>
      </c>
      <c r="AC2402" s="15">
        <v>0</v>
      </c>
      <c r="AD2402" s="13">
        <v>0</v>
      </c>
      <c r="AE2402" s="15">
        <v>0</v>
      </c>
      <c r="AF2402" s="13">
        <v>0</v>
      </c>
      <c r="AG2402" s="15">
        <v>0</v>
      </c>
      <c r="AH2402" s="13">
        <v>0</v>
      </c>
      <c r="AI2402" s="15">
        <v>0</v>
      </c>
      <c r="AJ2402" s="11" t="s">
        <v>9</v>
      </c>
      <c r="AK2402" s="11" t="s">
        <v>13</v>
      </c>
      <c r="AL2402" s="22">
        <f t="shared" si="111"/>
        <v>2650</v>
      </c>
      <c r="AM2402" s="11" t="str">
        <f>VLOOKUP(O2402,Sheet2!$D$6:$E$14,2,FALSE)</f>
        <v>Spare parts</v>
      </c>
      <c r="AN2402" s="11" t="str">
        <f>VLOOKUP(F2402,Sheet2!$E$10:$F$13,2,FALSE)</f>
        <v>SPE</v>
      </c>
      <c r="AO2402" s="35" t="s">
        <v>14668</v>
      </c>
      <c r="AP2402">
        <f>MATCH(AN2402,Sheet2!$F$5:$F$18,0)</f>
        <v>7</v>
      </c>
      <c r="AQ2402">
        <f>MATCH(AO2402,Sheet2!$F$5:$K$5,0)</f>
        <v>6</v>
      </c>
      <c r="AR2402" s="33">
        <f>INDEX(Sheet2!$F$5:$K$18,OPaL!AP2402,OPaL!AQ2402)</f>
        <v>0.15</v>
      </c>
      <c r="AS2402" s="1">
        <f t="shared" si="113"/>
        <v>11380.2335</v>
      </c>
    </row>
    <row r="2403" spans="1:45" x14ac:dyDescent="0.2">
      <c r="A2403" s="11" t="s">
        <v>4197</v>
      </c>
      <c r="B2403" s="11" t="s">
        <v>4198</v>
      </c>
      <c r="C2403" s="11" t="s">
        <v>12091</v>
      </c>
      <c r="D2403" s="21">
        <v>44809</v>
      </c>
      <c r="E2403" s="21" t="s">
        <v>9697</v>
      </c>
      <c r="F2403" s="21" t="s">
        <v>14659</v>
      </c>
      <c r="G2403" s="11" t="s">
        <v>2</v>
      </c>
      <c r="H2403" s="11" t="s">
        <v>16</v>
      </c>
      <c r="I2403" s="11" t="s">
        <v>4</v>
      </c>
      <c r="J2403" s="13">
        <v>38</v>
      </c>
      <c r="K2403" s="12">
        <v>13371.73</v>
      </c>
      <c r="L2403" s="12">
        <v>0</v>
      </c>
      <c r="M2403" s="12">
        <v>0</v>
      </c>
      <c r="N2403" s="12">
        <f t="shared" si="112"/>
        <v>13371.73</v>
      </c>
      <c r="O2403" s="11" t="s">
        <v>5</v>
      </c>
      <c r="P2403" s="13">
        <v>0</v>
      </c>
      <c r="Q2403" s="11" t="s">
        <v>6</v>
      </c>
      <c r="R2403" s="13">
        <v>0</v>
      </c>
      <c r="S2403" s="13">
        <v>0</v>
      </c>
      <c r="T2403" s="11" t="s">
        <v>7</v>
      </c>
      <c r="U2403" s="11" t="s">
        <v>8</v>
      </c>
      <c r="V2403" s="15">
        <v>0</v>
      </c>
      <c r="W2403" s="13">
        <v>0</v>
      </c>
      <c r="X2403" s="15">
        <v>0</v>
      </c>
      <c r="Y2403" s="15">
        <v>0</v>
      </c>
      <c r="Z2403" s="13">
        <v>0</v>
      </c>
      <c r="AA2403" s="15">
        <v>0</v>
      </c>
      <c r="AB2403" s="13">
        <v>0</v>
      </c>
      <c r="AC2403" s="15">
        <v>0</v>
      </c>
      <c r="AD2403" s="13">
        <v>0</v>
      </c>
      <c r="AE2403" s="15">
        <v>0</v>
      </c>
      <c r="AF2403" s="13">
        <v>0</v>
      </c>
      <c r="AG2403" s="15">
        <v>0</v>
      </c>
      <c r="AH2403" s="13">
        <v>0</v>
      </c>
      <c r="AI2403" s="15">
        <v>0</v>
      </c>
      <c r="AJ2403" s="11" t="s">
        <v>17</v>
      </c>
      <c r="AK2403" s="11" t="s">
        <v>1398</v>
      </c>
      <c r="AL2403" s="22">
        <f t="shared" si="111"/>
        <v>483</v>
      </c>
      <c r="AM2403" s="11" t="str">
        <f>VLOOKUP(O2403,Sheet2!$D$6:$E$14,2,FALSE)</f>
        <v>Spare parts</v>
      </c>
      <c r="AN2403" s="11" t="str">
        <f>VLOOKUP(F2403,Sheet2!$E$10:$F$13,2,FALSE)</f>
        <v>SPM</v>
      </c>
      <c r="AO2403" s="35" t="s">
        <v>14668</v>
      </c>
      <c r="AP2403">
        <f>MATCH(AN2403,Sheet2!$F$5:$F$18,0)</f>
        <v>6</v>
      </c>
      <c r="AQ2403">
        <f>MATCH(AO2403,Sheet2!$F$5:$K$5,0)</f>
        <v>6</v>
      </c>
      <c r="AR2403" s="33">
        <f>INDEX(Sheet2!$F$5:$K$18,OPaL!AP2403,OPaL!AQ2403)</f>
        <v>0.15</v>
      </c>
      <c r="AS2403" s="1">
        <f t="shared" si="113"/>
        <v>11365.970499999999</v>
      </c>
    </row>
    <row r="2404" spans="1:45" x14ac:dyDescent="0.2">
      <c r="A2404" s="11" t="s">
        <v>9014</v>
      </c>
      <c r="B2404" s="11" t="s">
        <v>9015</v>
      </c>
      <c r="C2404" s="11" t="s">
        <v>12092</v>
      </c>
      <c r="D2404" s="21">
        <v>43409</v>
      </c>
      <c r="E2404" s="21" t="s">
        <v>9739</v>
      </c>
      <c r="F2404" s="21" t="s">
        <v>14659</v>
      </c>
      <c r="G2404" s="11" t="s">
        <v>2</v>
      </c>
      <c r="H2404" s="11" t="s">
        <v>16</v>
      </c>
      <c r="I2404" s="11" t="s">
        <v>4</v>
      </c>
      <c r="J2404" s="13">
        <v>18</v>
      </c>
      <c r="K2404" s="12">
        <v>13327.33</v>
      </c>
      <c r="L2404" s="12">
        <v>0</v>
      </c>
      <c r="M2404" s="12">
        <v>0</v>
      </c>
      <c r="N2404" s="12">
        <f t="shared" si="112"/>
        <v>13327.33</v>
      </c>
      <c r="O2404" s="11" t="s">
        <v>8227</v>
      </c>
      <c r="P2404" s="13">
        <v>0</v>
      </c>
      <c r="Q2404" s="11" t="s">
        <v>6</v>
      </c>
      <c r="R2404" s="13">
        <v>0</v>
      </c>
      <c r="S2404" s="13">
        <v>0</v>
      </c>
      <c r="T2404" s="11" t="s">
        <v>7</v>
      </c>
      <c r="U2404" s="11" t="s">
        <v>8</v>
      </c>
      <c r="V2404" s="15">
        <v>0</v>
      </c>
      <c r="W2404" s="13">
        <v>0</v>
      </c>
      <c r="X2404" s="15">
        <v>0</v>
      </c>
      <c r="Y2404" s="15">
        <v>0</v>
      </c>
      <c r="Z2404" s="13">
        <v>0</v>
      </c>
      <c r="AA2404" s="15">
        <v>0</v>
      </c>
      <c r="AB2404" s="13">
        <v>0</v>
      </c>
      <c r="AC2404" s="15">
        <v>0</v>
      </c>
      <c r="AD2404" s="13">
        <v>0</v>
      </c>
      <c r="AE2404" s="15">
        <v>0</v>
      </c>
      <c r="AF2404" s="13">
        <v>0</v>
      </c>
      <c r="AG2404" s="15">
        <v>0</v>
      </c>
      <c r="AH2404" s="13">
        <v>0</v>
      </c>
      <c r="AI2404" s="15">
        <v>0</v>
      </c>
      <c r="AJ2404" s="11" t="s">
        <v>17</v>
      </c>
      <c r="AK2404" s="11" t="s">
        <v>8228</v>
      </c>
      <c r="AL2404" s="22">
        <f t="shared" si="111"/>
        <v>1883</v>
      </c>
      <c r="AM2404" s="11" t="str">
        <f>VLOOKUP(O2404,Sheet2!$D$6:$E$14,2,FALSE)</f>
        <v>Consumables</v>
      </c>
      <c r="AN2404" s="11" t="str">
        <f>VLOOKUP(F2404,Sheet2!$E$15:$F$18,2,FALSE)</f>
        <v>CM</v>
      </c>
      <c r="AO2404" s="35" t="s">
        <v>14668</v>
      </c>
      <c r="AP2404">
        <f>MATCH(AN2404,Sheet2!$F$5:$F$18,0)</f>
        <v>13</v>
      </c>
      <c r="AQ2404">
        <f>MATCH(AO2404,Sheet2!$F$5:$K$5,0)</f>
        <v>6</v>
      </c>
      <c r="AR2404" s="33">
        <f>INDEX(Sheet2!$F$5:$K$18,OPaL!AP2404,OPaL!AQ2404)</f>
        <v>0.2</v>
      </c>
      <c r="AS2404" s="1">
        <f t="shared" si="113"/>
        <v>10661.864000000001</v>
      </c>
    </row>
    <row r="2405" spans="1:45" x14ac:dyDescent="0.2">
      <c r="A2405" s="11" t="s">
        <v>7850</v>
      </c>
      <c r="B2405" s="11" t="s">
        <v>7851</v>
      </c>
      <c r="C2405" s="11" t="s">
        <v>12093</v>
      </c>
      <c r="D2405" s="21">
        <v>44216</v>
      </c>
      <c r="E2405" s="21" t="s">
        <v>9697</v>
      </c>
      <c r="F2405" s="21" t="s">
        <v>14659</v>
      </c>
      <c r="G2405" s="11" t="s">
        <v>2</v>
      </c>
      <c r="H2405" s="11" t="s">
        <v>3</v>
      </c>
      <c r="I2405" s="11" t="s">
        <v>4</v>
      </c>
      <c r="J2405" s="12">
        <v>24</v>
      </c>
      <c r="K2405" s="12">
        <v>13321.98</v>
      </c>
      <c r="L2405" s="12">
        <v>0</v>
      </c>
      <c r="M2405" s="12">
        <v>0</v>
      </c>
      <c r="N2405" s="12">
        <f t="shared" si="112"/>
        <v>13321.98</v>
      </c>
      <c r="O2405" s="11" t="s">
        <v>5</v>
      </c>
      <c r="P2405" s="13">
        <v>0</v>
      </c>
      <c r="Q2405" s="11" t="s">
        <v>6</v>
      </c>
      <c r="R2405" s="13">
        <v>0</v>
      </c>
      <c r="S2405" s="13">
        <v>0</v>
      </c>
      <c r="T2405" s="11" t="s">
        <v>7</v>
      </c>
      <c r="U2405" s="11" t="s">
        <v>8</v>
      </c>
      <c r="V2405" s="15">
        <v>0</v>
      </c>
      <c r="W2405" s="13">
        <v>0</v>
      </c>
      <c r="X2405" s="15">
        <v>0</v>
      </c>
      <c r="Y2405" s="15">
        <v>0</v>
      </c>
      <c r="Z2405" s="13">
        <v>0</v>
      </c>
      <c r="AA2405" s="15">
        <v>0</v>
      </c>
      <c r="AB2405" s="13">
        <v>0</v>
      </c>
      <c r="AC2405" s="15">
        <v>0</v>
      </c>
      <c r="AD2405" s="13">
        <v>0</v>
      </c>
      <c r="AE2405" s="15">
        <v>0</v>
      </c>
      <c r="AF2405" s="13">
        <v>0</v>
      </c>
      <c r="AG2405" s="15">
        <v>0</v>
      </c>
      <c r="AH2405" s="13">
        <v>0</v>
      </c>
      <c r="AI2405" s="15">
        <v>0</v>
      </c>
      <c r="AJ2405" s="11" t="s">
        <v>9</v>
      </c>
      <c r="AK2405" s="11" t="s">
        <v>13</v>
      </c>
      <c r="AL2405" s="22">
        <f t="shared" si="111"/>
        <v>1076</v>
      </c>
      <c r="AM2405" s="11" t="str">
        <f>VLOOKUP(O2405,Sheet2!$D$6:$E$14,2,FALSE)</f>
        <v>Spare parts</v>
      </c>
      <c r="AN2405" s="11" t="str">
        <f>VLOOKUP(F2405,Sheet2!$E$10:$F$13,2,FALSE)</f>
        <v>SPM</v>
      </c>
      <c r="AO2405" s="35" t="s">
        <v>14668</v>
      </c>
      <c r="AP2405">
        <f>MATCH(AN2405,Sheet2!$F$5:$F$18,0)</f>
        <v>6</v>
      </c>
      <c r="AQ2405">
        <f>MATCH(AO2405,Sheet2!$F$5:$K$5,0)</f>
        <v>6</v>
      </c>
      <c r="AR2405" s="33">
        <f>INDEX(Sheet2!$F$5:$K$18,OPaL!AP2405,OPaL!AQ2405)</f>
        <v>0.15</v>
      </c>
      <c r="AS2405" s="1">
        <f t="shared" si="113"/>
        <v>11323.682999999999</v>
      </c>
    </row>
    <row r="2406" spans="1:45" x14ac:dyDescent="0.2">
      <c r="A2406" s="11" t="s">
        <v>1240</v>
      </c>
      <c r="B2406" s="11" t="s">
        <v>1241</v>
      </c>
      <c r="C2406" s="11" t="s">
        <v>11272</v>
      </c>
      <c r="D2406" s="21">
        <v>44805</v>
      </c>
      <c r="E2406" s="21" t="s">
        <v>9697</v>
      </c>
      <c r="F2406" s="21" t="s">
        <v>14659</v>
      </c>
      <c r="G2406" s="11" t="s">
        <v>2</v>
      </c>
      <c r="H2406" s="11" t="s">
        <v>350</v>
      </c>
      <c r="I2406" s="11" t="s">
        <v>4</v>
      </c>
      <c r="J2406" s="13">
        <v>2</v>
      </c>
      <c r="K2406" s="12">
        <v>13319.26</v>
      </c>
      <c r="L2406" s="12">
        <v>0</v>
      </c>
      <c r="M2406" s="12">
        <v>0</v>
      </c>
      <c r="N2406" s="12">
        <f t="shared" si="112"/>
        <v>13319.26</v>
      </c>
      <c r="O2406" s="11" t="s">
        <v>5</v>
      </c>
      <c r="P2406" s="13">
        <v>0</v>
      </c>
      <c r="Q2406" s="11" t="s">
        <v>6</v>
      </c>
      <c r="R2406" s="13">
        <v>0</v>
      </c>
      <c r="S2406" s="13">
        <v>0</v>
      </c>
      <c r="T2406" s="11" t="s">
        <v>7</v>
      </c>
      <c r="U2406" s="11" t="s">
        <v>8</v>
      </c>
      <c r="V2406" s="15">
        <v>0</v>
      </c>
      <c r="W2406" s="13">
        <v>0</v>
      </c>
      <c r="X2406" s="15">
        <v>0</v>
      </c>
      <c r="Y2406" s="15">
        <v>0</v>
      </c>
      <c r="Z2406" s="13">
        <v>0</v>
      </c>
      <c r="AA2406" s="15">
        <v>0</v>
      </c>
      <c r="AB2406" s="13">
        <v>0</v>
      </c>
      <c r="AC2406" s="15">
        <v>0</v>
      </c>
      <c r="AD2406" s="13">
        <v>0</v>
      </c>
      <c r="AE2406" s="15">
        <v>0</v>
      </c>
      <c r="AF2406" s="13">
        <v>0</v>
      </c>
      <c r="AG2406" s="15">
        <v>0</v>
      </c>
      <c r="AH2406" s="13">
        <v>0</v>
      </c>
      <c r="AI2406" s="15">
        <v>0</v>
      </c>
      <c r="AJ2406" s="11" t="s">
        <v>352</v>
      </c>
      <c r="AK2406" s="11" t="s">
        <v>13</v>
      </c>
      <c r="AL2406" s="22">
        <f t="shared" si="111"/>
        <v>487</v>
      </c>
      <c r="AM2406" s="11" t="str">
        <f>VLOOKUP(O2406,Sheet2!$D$6:$E$14,2,FALSE)</f>
        <v>Spare parts</v>
      </c>
      <c r="AN2406" s="11" t="str">
        <f>VLOOKUP(F2406,Sheet2!$E$10:$F$13,2,FALSE)</f>
        <v>SPM</v>
      </c>
      <c r="AO2406" s="35" t="s">
        <v>14668</v>
      </c>
      <c r="AP2406">
        <f>MATCH(AN2406,Sheet2!$F$5:$F$18,0)</f>
        <v>6</v>
      </c>
      <c r="AQ2406">
        <f>MATCH(AO2406,Sheet2!$F$5:$K$5,0)</f>
        <v>6</v>
      </c>
      <c r="AR2406" s="33">
        <f>INDEX(Sheet2!$F$5:$K$18,OPaL!AP2406,OPaL!AQ2406)</f>
        <v>0.15</v>
      </c>
      <c r="AS2406" s="1">
        <f t="shared" si="113"/>
        <v>11321.370999999999</v>
      </c>
    </row>
    <row r="2407" spans="1:45" x14ac:dyDescent="0.2">
      <c r="A2407" s="11" t="s">
        <v>9306</v>
      </c>
      <c r="B2407" s="11" t="s">
        <v>9307</v>
      </c>
      <c r="C2407" s="11" t="s">
        <v>12094</v>
      </c>
      <c r="D2407" s="21">
        <v>44662</v>
      </c>
      <c r="E2407" s="21" t="s">
        <v>9757</v>
      </c>
      <c r="F2407" s="21" t="s">
        <v>14659</v>
      </c>
      <c r="G2407" s="11" t="s">
        <v>2</v>
      </c>
      <c r="H2407" s="11" t="s">
        <v>3</v>
      </c>
      <c r="I2407" s="11" t="s">
        <v>4</v>
      </c>
      <c r="J2407" s="13">
        <v>11</v>
      </c>
      <c r="K2407" s="12">
        <v>13314.89</v>
      </c>
      <c r="L2407" s="12">
        <v>0</v>
      </c>
      <c r="M2407" s="12">
        <v>0</v>
      </c>
      <c r="N2407" s="12">
        <f t="shared" si="112"/>
        <v>13314.89</v>
      </c>
      <c r="O2407" s="11" t="s">
        <v>8227</v>
      </c>
      <c r="P2407" s="13">
        <v>0</v>
      </c>
      <c r="Q2407" s="11" t="s">
        <v>6</v>
      </c>
      <c r="R2407" s="13">
        <v>0</v>
      </c>
      <c r="S2407" s="13">
        <v>0</v>
      </c>
      <c r="T2407" s="11" t="s">
        <v>7</v>
      </c>
      <c r="U2407" s="11" t="s">
        <v>8</v>
      </c>
      <c r="V2407" s="15">
        <v>0</v>
      </c>
      <c r="W2407" s="13">
        <v>0</v>
      </c>
      <c r="X2407" s="15">
        <v>0</v>
      </c>
      <c r="Y2407" s="15">
        <v>0</v>
      </c>
      <c r="Z2407" s="13">
        <v>0</v>
      </c>
      <c r="AA2407" s="15">
        <v>0</v>
      </c>
      <c r="AB2407" s="13">
        <v>0</v>
      </c>
      <c r="AC2407" s="15">
        <v>0</v>
      </c>
      <c r="AD2407" s="13">
        <v>0</v>
      </c>
      <c r="AE2407" s="15">
        <v>0</v>
      </c>
      <c r="AF2407" s="13">
        <v>0</v>
      </c>
      <c r="AG2407" s="15">
        <v>0</v>
      </c>
      <c r="AH2407" s="13">
        <v>0</v>
      </c>
      <c r="AI2407" s="15">
        <v>0</v>
      </c>
      <c r="AJ2407" s="11" t="s">
        <v>9</v>
      </c>
      <c r="AK2407" s="11" t="s">
        <v>8228</v>
      </c>
      <c r="AL2407" s="22">
        <f t="shared" si="111"/>
        <v>630</v>
      </c>
      <c r="AM2407" s="11" t="str">
        <f>VLOOKUP(O2407,Sheet2!$D$6:$E$14,2,FALSE)</f>
        <v>Consumables</v>
      </c>
      <c r="AN2407" s="11" t="str">
        <f>VLOOKUP(F2407,Sheet2!$E$15:$F$18,2,FALSE)</f>
        <v>CM</v>
      </c>
      <c r="AO2407" s="35" t="s">
        <v>14668</v>
      </c>
      <c r="AP2407">
        <f>MATCH(AN2407,Sheet2!$F$5:$F$18,0)</f>
        <v>13</v>
      </c>
      <c r="AQ2407">
        <f>MATCH(AO2407,Sheet2!$F$5:$K$5,0)</f>
        <v>6</v>
      </c>
      <c r="AR2407" s="33">
        <f>INDEX(Sheet2!$F$5:$K$18,OPaL!AP2407,OPaL!AQ2407)</f>
        <v>0.2</v>
      </c>
      <c r="AS2407" s="1">
        <f t="shared" si="113"/>
        <v>10651.912</v>
      </c>
    </row>
    <row r="2408" spans="1:45" x14ac:dyDescent="0.2">
      <c r="A2408" s="11" t="s">
        <v>8806</v>
      </c>
      <c r="B2408" s="11" t="s">
        <v>8807</v>
      </c>
      <c r="C2408" s="11" t="s">
        <v>12095</v>
      </c>
      <c r="D2408" s="21">
        <v>42385</v>
      </c>
      <c r="E2408" s="21" t="s">
        <v>9815</v>
      </c>
      <c r="F2408" s="21" t="s">
        <v>14658</v>
      </c>
      <c r="G2408" s="11" t="s">
        <v>2</v>
      </c>
      <c r="H2408" s="11" t="s">
        <v>16</v>
      </c>
      <c r="I2408" s="11" t="s">
        <v>4</v>
      </c>
      <c r="J2408" s="12">
        <v>10</v>
      </c>
      <c r="K2408" s="12">
        <v>13293.6</v>
      </c>
      <c r="L2408" s="12">
        <v>0</v>
      </c>
      <c r="M2408" s="12">
        <v>0</v>
      </c>
      <c r="N2408" s="12">
        <f t="shared" si="112"/>
        <v>13293.6</v>
      </c>
      <c r="O2408" s="11" t="s">
        <v>8227</v>
      </c>
      <c r="P2408" s="13">
        <v>0</v>
      </c>
      <c r="Q2408" s="11" t="s">
        <v>6</v>
      </c>
      <c r="R2408" s="13">
        <v>0</v>
      </c>
      <c r="S2408" s="13">
        <v>0</v>
      </c>
      <c r="T2408" s="11" t="s">
        <v>7</v>
      </c>
      <c r="U2408" s="11" t="s">
        <v>8</v>
      </c>
      <c r="V2408" s="15">
        <v>0</v>
      </c>
      <c r="W2408" s="13">
        <v>0</v>
      </c>
      <c r="X2408" s="15">
        <v>0</v>
      </c>
      <c r="Y2408" s="15">
        <v>0</v>
      </c>
      <c r="Z2408" s="13">
        <v>0</v>
      </c>
      <c r="AA2408" s="15">
        <v>0</v>
      </c>
      <c r="AB2408" s="13">
        <v>0</v>
      </c>
      <c r="AC2408" s="15">
        <v>0</v>
      </c>
      <c r="AD2408" s="13">
        <v>0</v>
      </c>
      <c r="AE2408" s="15">
        <v>0</v>
      </c>
      <c r="AF2408" s="13">
        <v>0</v>
      </c>
      <c r="AG2408" s="15">
        <v>0</v>
      </c>
      <c r="AH2408" s="13">
        <v>0</v>
      </c>
      <c r="AI2408" s="15">
        <v>0</v>
      </c>
      <c r="AJ2408" s="11" t="s">
        <v>17</v>
      </c>
      <c r="AK2408" s="11" t="s">
        <v>8299</v>
      </c>
      <c r="AL2408" s="22">
        <f t="shared" si="111"/>
        <v>2907</v>
      </c>
      <c r="AM2408" s="11" t="str">
        <f>VLOOKUP(O2408,Sheet2!$D$6:$E$14,2,FALSE)</f>
        <v>Consumables</v>
      </c>
      <c r="AN2408" s="11" t="str">
        <f>VLOOKUP(F2408,Sheet2!$E$15:$F$19,2,FALSE)</f>
        <v>CE</v>
      </c>
      <c r="AO2408" s="35" t="s">
        <v>14668</v>
      </c>
      <c r="AP2408">
        <f>MATCH(AN2408,Sheet2!$F$5:$F$19,0)</f>
        <v>15</v>
      </c>
      <c r="AQ2408">
        <f>MATCH(AO2408,Sheet2!$F$5:$K$5,0)</f>
        <v>6</v>
      </c>
      <c r="AR2408" s="33">
        <f>INDEX(Sheet2!$F$5:$K$19,OPaL!AP2408,OPaL!AQ2408)</f>
        <v>0.3</v>
      </c>
      <c r="AS2408" s="1">
        <f t="shared" si="113"/>
        <v>9305.52</v>
      </c>
    </row>
    <row r="2409" spans="1:45" x14ac:dyDescent="0.2">
      <c r="A2409" s="11" t="s">
        <v>8668</v>
      </c>
      <c r="B2409" s="11" t="s">
        <v>8669</v>
      </c>
      <c r="C2409" s="11" t="s">
        <v>12096</v>
      </c>
      <c r="D2409" s="21">
        <v>44232</v>
      </c>
      <c r="E2409" s="21" t="s">
        <v>9731</v>
      </c>
      <c r="F2409" s="21" t="s">
        <v>14659</v>
      </c>
      <c r="G2409" s="11" t="s">
        <v>2</v>
      </c>
      <c r="H2409" s="11" t="s">
        <v>350</v>
      </c>
      <c r="I2409" s="11" t="s">
        <v>4</v>
      </c>
      <c r="J2409" s="13">
        <v>121</v>
      </c>
      <c r="K2409" s="12">
        <v>13290.89</v>
      </c>
      <c r="L2409" s="12">
        <v>0</v>
      </c>
      <c r="M2409" s="12">
        <v>0</v>
      </c>
      <c r="N2409" s="12">
        <f t="shared" si="112"/>
        <v>13290.89</v>
      </c>
      <c r="O2409" s="11" t="s">
        <v>8227</v>
      </c>
      <c r="P2409" s="13">
        <v>0</v>
      </c>
      <c r="Q2409" s="11" t="s">
        <v>6</v>
      </c>
      <c r="R2409" s="13">
        <v>0</v>
      </c>
      <c r="S2409" s="13">
        <v>0</v>
      </c>
      <c r="T2409" s="11" t="s">
        <v>7</v>
      </c>
      <c r="U2409" s="11" t="s">
        <v>8</v>
      </c>
      <c r="V2409" s="15">
        <v>0</v>
      </c>
      <c r="W2409" s="13">
        <v>0</v>
      </c>
      <c r="X2409" s="15">
        <v>0</v>
      </c>
      <c r="Y2409" s="15">
        <v>0</v>
      </c>
      <c r="Z2409" s="13">
        <v>0</v>
      </c>
      <c r="AA2409" s="15">
        <v>0</v>
      </c>
      <c r="AB2409" s="13">
        <v>0</v>
      </c>
      <c r="AC2409" s="15">
        <v>0</v>
      </c>
      <c r="AD2409" s="13">
        <v>0</v>
      </c>
      <c r="AE2409" s="15">
        <v>0</v>
      </c>
      <c r="AF2409" s="13">
        <v>0</v>
      </c>
      <c r="AG2409" s="15">
        <v>0</v>
      </c>
      <c r="AH2409" s="13">
        <v>0</v>
      </c>
      <c r="AI2409" s="15">
        <v>0</v>
      </c>
      <c r="AJ2409" s="11" t="s">
        <v>352</v>
      </c>
      <c r="AK2409" s="11" t="s">
        <v>8228</v>
      </c>
      <c r="AL2409" s="22">
        <f t="shared" si="111"/>
        <v>1060</v>
      </c>
      <c r="AM2409" s="11" t="str">
        <f>VLOOKUP(O2409,Sheet2!$D$6:$E$14,2,FALSE)</f>
        <v>Consumables</v>
      </c>
      <c r="AN2409" s="11" t="str">
        <f>VLOOKUP(F2409,Sheet2!$E$15:$F$18,2,FALSE)</f>
        <v>CM</v>
      </c>
      <c r="AO2409" s="35" t="s">
        <v>14668</v>
      </c>
      <c r="AP2409">
        <f>MATCH(AN2409,Sheet2!$F$5:$F$18,0)</f>
        <v>13</v>
      </c>
      <c r="AQ2409">
        <f>MATCH(AO2409,Sheet2!$F$5:$K$5,0)</f>
        <v>6</v>
      </c>
      <c r="AR2409" s="33">
        <f>INDEX(Sheet2!$F$5:$K$18,OPaL!AP2409,OPaL!AQ2409)</f>
        <v>0.2</v>
      </c>
      <c r="AS2409" s="1">
        <f t="shared" si="113"/>
        <v>10632.712</v>
      </c>
    </row>
    <row r="2410" spans="1:45" x14ac:dyDescent="0.2">
      <c r="A2410" s="11" t="s">
        <v>2138</v>
      </c>
      <c r="B2410" s="11" t="s">
        <v>2139</v>
      </c>
      <c r="C2410" s="11" t="s">
        <v>12097</v>
      </c>
      <c r="D2410" s="21">
        <v>42872</v>
      </c>
      <c r="E2410" s="21" t="s">
        <v>9697</v>
      </c>
      <c r="F2410" s="21" t="s">
        <v>14658</v>
      </c>
      <c r="G2410" s="11" t="s">
        <v>2</v>
      </c>
      <c r="H2410" s="11" t="s">
        <v>16</v>
      </c>
      <c r="I2410" s="11" t="s">
        <v>4</v>
      </c>
      <c r="J2410" s="12">
        <v>10</v>
      </c>
      <c r="K2410" s="12">
        <v>13287.34</v>
      </c>
      <c r="L2410" s="12">
        <v>0</v>
      </c>
      <c r="M2410" s="12">
        <v>0</v>
      </c>
      <c r="N2410" s="12">
        <f t="shared" si="112"/>
        <v>13287.34</v>
      </c>
      <c r="O2410" s="11" t="s">
        <v>5</v>
      </c>
      <c r="P2410" s="13">
        <v>0</v>
      </c>
      <c r="Q2410" s="11" t="s">
        <v>6</v>
      </c>
      <c r="R2410" s="13">
        <v>0</v>
      </c>
      <c r="S2410" s="13">
        <v>0</v>
      </c>
      <c r="T2410" s="11" t="s">
        <v>7</v>
      </c>
      <c r="U2410" s="11" t="s">
        <v>8</v>
      </c>
      <c r="V2410" s="15">
        <v>0</v>
      </c>
      <c r="W2410" s="13">
        <v>0</v>
      </c>
      <c r="X2410" s="15">
        <v>0</v>
      </c>
      <c r="Y2410" s="15">
        <v>0</v>
      </c>
      <c r="Z2410" s="13">
        <v>0</v>
      </c>
      <c r="AA2410" s="15">
        <v>0</v>
      </c>
      <c r="AB2410" s="13">
        <v>0</v>
      </c>
      <c r="AC2410" s="15">
        <v>0</v>
      </c>
      <c r="AD2410" s="13">
        <v>0</v>
      </c>
      <c r="AE2410" s="15">
        <v>0</v>
      </c>
      <c r="AF2410" s="13">
        <v>0</v>
      </c>
      <c r="AG2410" s="15">
        <v>0</v>
      </c>
      <c r="AH2410" s="13">
        <v>0</v>
      </c>
      <c r="AI2410" s="15">
        <v>0</v>
      </c>
      <c r="AJ2410" s="11" t="s">
        <v>17</v>
      </c>
      <c r="AK2410" s="11" t="s">
        <v>13</v>
      </c>
      <c r="AL2410" s="22">
        <f t="shared" si="111"/>
        <v>2420</v>
      </c>
      <c r="AM2410" s="11" t="str">
        <f>VLOOKUP(O2410,Sheet2!$D$6:$E$14,2,FALSE)</f>
        <v>Spare parts</v>
      </c>
      <c r="AN2410" s="11" t="str">
        <f>VLOOKUP(F2410,Sheet2!$E$10:$F$13,2,FALSE)</f>
        <v>SPE</v>
      </c>
      <c r="AO2410" s="35" t="s">
        <v>14668</v>
      </c>
      <c r="AP2410">
        <f>MATCH(AN2410,Sheet2!$F$5:$F$18,0)</f>
        <v>7</v>
      </c>
      <c r="AQ2410">
        <f>MATCH(AO2410,Sheet2!$F$5:$K$5,0)</f>
        <v>6</v>
      </c>
      <c r="AR2410" s="33">
        <f>INDEX(Sheet2!$F$5:$K$18,OPaL!AP2410,OPaL!AQ2410)</f>
        <v>0.15</v>
      </c>
      <c r="AS2410" s="1">
        <f t="shared" si="113"/>
        <v>11294.239</v>
      </c>
    </row>
    <row r="2411" spans="1:45" x14ac:dyDescent="0.2">
      <c r="A2411" s="11" t="s">
        <v>4875</v>
      </c>
      <c r="B2411" s="11" t="s">
        <v>4876</v>
      </c>
      <c r="C2411" s="11" t="s">
        <v>12098</v>
      </c>
      <c r="D2411" s="21">
        <v>44728</v>
      </c>
      <c r="E2411" s="21" t="s">
        <v>9697</v>
      </c>
      <c r="F2411" s="21" t="s">
        <v>14659</v>
      </c>
      <c r="G2411" s="11" t="s">
        <v>2</v>
      </c>
      <c r="H2411" s="11" t="s">
        <v>3</v>
      </c>
      <c r="I2411" s="11" t="s">
        <v>4</v>
      </c>
      <c r="J2411" s="13">
        <v>2</v>
      </c>
      <c r="K2411" s="12">
        <v>13253.52</v>
      </c>
      <c r="L2411" s="12">
        <v>0</v>
      </c>
      <c r="M2411" s="12">
        <v>0</v>
      </c>
      <c r="N2411" s="12">
        <f t="shared" si="112"/>
        <v>13253.52</v>
      </c>
      <c r="O2411" s="11" t="s">
        <v>5</v>
      </c>
      <c r="P2411" s="13">
        <v>0</v>
      </c>
      <c r="Q2411" s="11" t="s">
        <v>6</v>
      </c>
      <c r="R2411" s="13">
        <v>0</v>
      </c>
      <c r="S2411" s="13">
        <v>0</v>
      </c>
      <c r="T2411" s="11" t="s">
        <v>7</v>
      </c>
      <c r="U2411" s="11" t="s">
        <v>8</v>
      </c>
      <c r="V2411" s="15">
        <v>0</v>
      </c>
      <c r="W2411" s="13">
        <v>0</v>
      </c>
      <c r="X2411" s="15">
        <v>0</v>
      </c>
      <c r="Y2411" s="15">
        <v>0</v>
      </c>
      <c r="Z2411" s="13">
        <v>0</v>
      </c>
      <c r="AA2411" s="15">
        <v>0</v>
      </c>
      <c r="AB2411" s="13">
        <v>0</v>
      </c>
      <c r="AC2411" s="15">
        <v>0</v>
      </c>
      <c r="AD2411" s="13">
        <v>0</v>
      </c>
      <c r="AE2411" s="15">
        <v>0</v>
      </c>
      <c r="AF2411" s="13">
        <v>0</v>
      </c>
      <c r="AG2411" s="15">
        <v>0</v>
      </c>
      <c r="AH2411" s="13">
        <v>0</v>
      </c>
      <c r="AI2411" s="15">
        <v>0</v>
      </c>
      <c r="AJ2411" s="11" t="s">
        <v>9</v>
      </c>
      <c r="AK2411" s="11" t="s">
        <v>1398</v>
      </c>
      <c r="AL2411" s="22">
        <f t="shared" si="111"/>
        <v>564</v>
      </c>
      <c r="AM2411" s="11" t="str">
        <f>VLOOKUP(O2411,Sheet2!$D$6:$E$14,2,FALSE)</f>
        <v>Spare parts</v>
      </c>
      <c r="AN2411" s="11" t="str">
        <f>VLOOKUP(F2411,Sheet2!$E$10:$F$13,2,FALSE)</f>
        <v>SPM</v>
      </c>
      <c r="AO2411" s="35" t="s">
        <v>14668</v>
      </c>
      <c r="AP2411">
        <f>MATCH(AN2411,Sheet2!$F$5:$F$18,0)</f>
        <v>6</v>
      </c>
      <c r="AQ2411">
        <f>MATCH(AO2411,Sheet2!$F$5:$K$5,0)</f>
        <v>6</v>
      </c>
      <c r="AR2411" s="33">
        <f>INDEX(Sheet2!$F$5:$K$18,OPaL!AP2411,OPaL!AQ2411)</f>
        <v>0.15</v>
      </c>
      <c r="AS2411" s="1">
        <f t="shared" si="113"/>
        <v>11265.492</v>
      </c>
    </row>
    <row r="2412" spans="1:45" x14ac:dyDescent="0.2">
      <c r="A2412" s="11" t="s">
        <v>5467</v>
      </c>
      <c r="B2412" s="11" t="s">
        <v>5468</v>
      </c>
      <c r="C2412" s="11" t="s">
        <v>12099</v>
      </c>
      <c r="D2412" s="21">
        <v>43250</v>
      </c>
      <c r="E2412" s="21" t="s">
        <v>9697</v>
      </c>
      <c r="F2412" s="21" t="s">
        <v>14658</v>
      </c>
      <c r="G2412" s="11" t="s">
        <v>2</v>
      </c>
      <c r="H2412" s="11" t="s">
        <v>16</v>
      </c>
      <c r="I2412" s="11" t="s">
        <v>4</v>
      </c>
      <c r="J2412" s="12">
        <v>3</v>
      </c>
      <c r="K2412" s="12">
        <v>13230</v>
      </c>
      <c r="L2412" s="12">
        <v>0</v>
      </c>
      <c r="M2412" s="12">
        <v>0</v>
      </c>
      <c r="N2412" s="12">
        <f t="shared" si="112"/>
        <v>13230</v>
      </c>
      <c r="O2412" s="11" t="s">
        <v>5</v>
      </c>
      <c r="P2412" s="13">
        <v>0</v>
      </c>
      <c r="Q2412" s="11" t="s">
        <v>6</v>
      </c>
      <c r="R2412" s="13">
        <v>0</v>
      </c>
      <c r="S2412" s="13">
        <v>0</v>
      </c>
      <c r="T2412" s="11" t="s">
        <v>7</v>
      </c>
      <c r="U2412" s="11" t="s">
        <v>8</v>
      </c>
      <c r="V2412" s="15">
        <v>0</v>
      </c>
      <c r="W2412" s="13">
        <v>0</v>
      </c>
      <c r="X2412" s="15">
        <v>0</v>
      </c>
      <c r="Y2412" s="15">
        <v>0</v>
      </c>
      <c r="Z2412" s="13">
        <v>0</v>
      </c>
      <c r="AA2412" s="15">
        <v>0</v>
      </c>
      <c r="AB2412" s="13">
        <v>0</v>
      </c>
      <c r="AC2412" s="15">
        <v>0</v>
      </c>
      <c r="AD2412" s="13">
        <v>0</v>
      </c>
      <c r="AE2412" s="15">
        <v>0</v>
      </c>
      <c r="AF2412" s="13">
        <v>0</v>
      </c>
      <c r="AG2412" s="15">
        <v>0</v>
      </c>
      <c r="AH2412" s="13">
        <v>0</v>
      </c>
      <c r="AI2412" s="15">
        <v>0</v>
      </c>
      <c r="AJ2412" s="11" t="s">
        <v>17</v>
      </c>
      <c r="AK2412" s="11" t="s">
        <v>1398</v>
      </c>
      <c r="AL2412" s="22">
        <f t="shared" si="111"/>
        <v>2042</v>
      </c>
      <c r="AM2412" s="11" t="str">
        <f>VLOOKUP(O2412,Sheet2!$D$6:$E$14,2,FALSE)</f>
        <v>Spare parts</v>
      </c>
      <c r="AN2412" s="11" t="str">
        <f>VLOOKUP(F2412,Sheet2!$E$10:$F$13,2,FALSE)</f>
        <v>SPE</v>
      </c>
      <c r="AO2412" s="35" t="s">
        <v>14668</v>
      </c>
      <c r="AP2412">
        <f>MATCH(AN2412,Sheet2!$F$5:$F$18,0)</f>
        <v>7</v>
      </c>
      <c r="AQ2412">
        <f>MATCH(AO2412,Sheet2!$F$5:$K$5,0)</f>
        <v>6</v>
      </c>
      <c r="AR2412" s="33">
        <f>INDEX(Sheet2!$F$5:$K$18,OPaL!AP2412,OPaL!AQ2412)</f>
        <v>0.15</v>
      </c>
      <c r="AS2412" s="1">
        <f t="shared" si="113"/>
        <v>11245.5</v>
      </c>
    </row>
    <row r="2413" spans="1:45" x14ac:dyDescent="0.2">
      <c r="A2413" s="11" t="s">
        <v>6953</v>
      </c>
      <c r="B2413" s="11" t="s">
        <v>6954</v>
      </c>
      <c r="C2413" s="11" t="s">
        <v>12100</v>
      </c>
      <c r="D2413" s="21">
        <v>42916</v>
      </c>
      <c r="E2413" s="21" t="s">
        <v>9697</v>
      </c>
      <c r="F2413" s="21" t="s">
        <v>14659</v>
      </c>
      <c r="G2413" s="11" t="s">
        <v>2</v>
      </c>
      <c r="H2413" s="11" t="s">
        <v>16</v>
      </c>
      <c r="I2413" s="11" t="s">
        <v>4</v>
      </c>
      <c r="J2413" s="13">
        <v>1</v>
      </c>
      <c r="K2413" s="12">
        <v>13228.24</v>
      </c>
      <c r="L2413" s="12">
        <v>0</v>
      </c>
      <c r="M2413" s="12">
        <v>0</v>
      </c>
      <c r="N2413" s="12">
        <f t="shared" si="112"/>
        <v>13228.24</v>
      </c>
      <c r="O2413" s="11" t="s">
        <v>5</v>
      </c>
      <c r="P2413" s="13">
        <v>0</v>
      </c>
      <c r="Q2413" s="11" t="s">
        <v>6</v>
      </c>
      <c r="R2413" s="13">
        <v>0</v>
      </c>
      <c r="S2413" s="13">
        <v>0</v>
      </c>
      <c r="T2413" s="11" t="s">
        <v>7</v>
      </c>
      <c r="U2413" s="11" t="s">
        <v>8</v>
      </c>
      <c r="V2413" s="15">
        <v>0</v>
      </c>
      <c r="W2413" s="13">
        <v>0</v>
      </c>
      <c r="X2413" s="15">
        <v>0</v>
      </c>
      <c r="Y2413" s="15">
        <v>0</v>
      </c>
      <c r="Z2413" s="13">
        <v>0</v>
      </c>
      <c r="AA2413" s="15">
        <v>0</v>
      </c>
      <c r="AB2413" s="13">
        <v>0</v>
      </c>
      <c r="AC2413" s="15">
        <v>0</v>
      </c>
      <c r="AD2413" s="13">
        <v>0</v>
      </c>
      <c r="AE2413" s="15">
        <v>0</v>
      </c>
      <c r="AF2413" s="13">
        <v>0</v>
      </c>
      <c r="AG2413" s="15">
        <v>0</v>
      </c>
      <c r="AH2413" s="13">
        <v>0</v>
      </c>
      <c r="AI2413" s="15">
        <v>0</v>
      </c>
      <c r="AJ2413" s="11" t="s">
        <v>17</v>
      </c>
      <c r="AK2413" s="11" t="s">
        <v>13</v>
      </c>
      <c r="AL2413" s="22">
        <f t="shared" si="111"/>
        <v>2376</v>
      </c>
      <c r="AM2413" s="11" t="str">
        <f>VLOOKUP(O2413,Sheet2!$D$6:$E$14,2,FALSE)</f>
        <v>Spare parts</v>
      </c>
      <c r="AN2413" s="11" t="str">
        <f>VLOOKUP(F2413,Sheet2!$E$10:$F$13,2,FALSE)</f>
        <v>SPM</v>
      </c>
      <c r="AO2413" s="35" t="s">
        <v>14668</v>
      </c>
      <c r="AP2413">
        <f>MATCH(AN2413,Sheet2!$F$5:$F$18,0)</f>
        <v>6</v>
      </c>
      <c r="AQ2413">
        <f>MATCH(AO2413,Sheet2!$F$5:$K$5,0)</f>
        <v>6</v>
      </c>
      <c r="AR2413" s="33">
        <f>INDEX(Sheet2!$F$5:$K$18,OPaL!AP2413,OPaL!AQ2413)</f>
        <v>0.15</v>
      </c>
      <c r="AS2413" s="1">
        <f t="shared" si="113"/>
        <v>11244.003999999999</v>
      </c>
    </row>
    <row r="2414" spans="1:45" x14ac:dyDescent="0.2">
      <c r="A2414" s="11" t="s">
        <v>8497</v>
      </c>
      <c r="B2414" s="11" t="s">
        <v>8498</v>
      </c>
      <c r="C2414" s="11" t="s">
        <v>12101</v>
      </c>
      <c r="D2414" s="21">
        <v>43125</v>
      </c>
      <c r="E2414" s="21" t="s">
        <v>9816</v>
      </c>
      <c r="F2414" s="21" t="s">
        <v>14659</v>
      </c>
      <c r="G2414" s="11" t="s">
        <v>2</v>
      </c>
      <c r="H2414" s="11" t="s">
        <v>3</v>
      </c>
      <c r="I2414" s="11" t="s">
        <v>4</v>
      </c>
      <c r="J2414" s="12">
        <v>110</v>
      </c>
      <c r="K2414" s="12">
        <v>13203.71</v>
      </c>
      <c r="L2414" s="12">
        <v>0</v>
      </c>
      <c r="M2414" s="12">
        <v>0</v>
      </c>
      <c r="N2414" s="12">
        <f t="shared" si="112"/>
        <v>13203.71</v>
      </c>
      <c r="O2414" s="11" t="s">
        <v>8227</v>
      </c>
      <c r="P2414" s="13">
        <v>0</v>
      </c>
      <c r="Q2414" s="11" t="s">
        <v>6</v>
      </c>
      <c r="R2414" s="13">
        <v>0</v>
      </c>
      <c r="S2414" s="13">
        <v>0</v>
      </c>
      <c r="T2414" s="11" t="s">
        <v>7</v>
      </c>
      <c r="U2414" s="11" t="s">
        <v>8</v>
      </c>
      <c r="V2414" s="15">
        <v>0</v>
      </c>
      <c r="W2414" s="13">
        <v>0</v>
      </c>
      <c r="X2414" s="15">
        <v>0</v>
      </c>
      <c r="Y2414" s="15">
        <v>0</v>
      </c>
      <c r="Z2414" s="13">
        <v>0</v>
      </c>
      <c r="AA2414" s="15">
        <v>0</v>
      </c>
      <c r="AB2414" s="13">
        <v>0</v>
      </c>
      <c r="AC2414" s="15">
        <v>0</v>
      </c>
      <c r="AD2414" s="13">
        <v>0</v>
      </c>
      <c r="AE2414" s="15">
        <v>0</v>
      </c>
      <c r="AF2414" s="13">
        <v>0</v>
      </c>
      <c r="AG2414" s="15">
        <v>0</v>
      </c>
      <c r="AH2414" s="13">
        <v>0</v>
      </c>
      <c r="AI2414" s="15">
        <v>0</v>
      </c>
      <c r="AJ2414" s="11" t="s">
        <v>9</v>
      </c>
      <c r="AK2414" s="11" t="s">
        <v>8228</v>
      </c>
      <c r="AL2414" s="22">
        <f t="shared" si="111"/>
        <v>2167</v>
      </c>
      <c r="AM2414" s="11" t="str">
        <f>VLOOKUP(O2414,Sheet2!$D$6:$E$14,2,FALSE)</f>
        <v>Consumables</v>
      </c>
      <c r="AN2414" s="11" t="str">
        <f>VLOOKUP(F2414,Sheet2!$E$15:$F$18,2,FALSE)</f>
        <v>CM</v>
      </c>
      <c r="AO2414" s="35" t="s">
        <v>14668</v>
      </c>
      <c r="AP2414">
        <f>MATCH(AN2414,Sheet2!$F$5:$F$18,0)</f>
        <v>13</v>
      </c>
      <c r="AQ2414">
        <f>MATCH(AO2414,Sheet2!$F$5:$K$5,0)</f>
        <v>6</v>
      </c>
      <c r="AR2414" s="33">
        <f>INDEX(Sheet2!$F$5:$K$18,OPaL!AP2414,OPaL!AQ2414)</f>
        <v>0.2</v>
      </c>
      <c r="AS2414" s="1">
        <f t="shared" si="113"/>
        <v>10562.968000000001</v>
      </c>
    </row>
    <row r="2415" spans="1:45" x14ac:dyDescent="0.2">
      <c r="A2415" s="11" t="s">
        <v>8399</v>
      </c>
      <c r="B2415" s="11" t="s">
        <v>8400</v>
      </c>
      <c r="C2415" s="11" t="s">
        <v>12102</v>
      </c>
      <c r="D2415" s="21">
        <v>43125</v>
      </c>
      <c r="E2415" s="21" t="s">
        <v>9809</v>
      </c>
      <c r="F2415" s="21" t="s">
        <v>14659</v>
      </c>
      <c r="G2415" s="11" t="s">
        <v>2</v>
      </c>
      <c r="H2415" s="11" t="s">
        <v>3</v>
      </c>
      <c r="I2415" s="11" t="s">
        <v>4</v>
      </c>
      <c r="J2415" s="12">
        <v>90</v>
      </c>
      <c r="K2415" s="12">
        <v>13197.71</v>
      </c>
      <c r="L2415" s="12">
        <v>0</v>
      </c>
      <c r="M2415" s="12">
        <v>0</v>
      </c>
      <c r="N2415" s="12">
        <f t="shared" si="112"/>
        <v>13197.71</v>
      </c>
      <c r="O2415" s="11" t="s">
        <v>8227</v>
      </c>
      <c r="P2415" s="13">
        <v>0</v>
      </c>
      <c r="Q2415" s="11" t="s">
        <v>6</v>
      </c>
      <c r="R2415" s="13">
        <v>0</v>
      </c>
      <c r="S2415" s="13">
        <v>0</v>
      </c>
      <c r="T2415" s="11" t="s">
        <v>7</v>
      </c>
      <c r="U2415" s="11" t="s">
        <v>8</v>
      </c>
      <c r="V2415" s="15">
        <v>0</v>
      </c>
      <c r="W2415" s="13">
        <v>0</v>
      </c>
      <c r="X2415" s="15">
        <v>0</v>
      </c>
      <c r="Y2415" s="15">
        <v>0</v>
      </c>
      <c r="Z2415" s="13">
        <v>0</v>
      </c>
      <c r="AA2415" s="15">
        <v>0</v>
      </c>
      <c r="AB2415" s="13">
        <v>0</v>
      </c>
      <c r="AC2415" s="15">
        <v>0</v>
      </c>
      <c r="AD2415" s="13">
        <v>0</v>
      </c>
      <c r="AE2415" s="15">
        <v>0</v>
      </c>
      <c r="AF2415" s="13">
        <v>0</v>
      </c>
      <c r="AG2415" s="15">
        <v>0</v>
      </c>
      <c r="AH2415" s="13">
        <v>0</v>
      </c>
      <c r="AI2415" s="15">
        <v>0</v>
      </c>
      <c r="AJ2415" s="11" t="s">
        <v>9</v>
      </c>
      <c r="AK2415" s="11" t="s">
        <v>8228</v>
      </c>
      <c r="AL2415" s="22">
        <f t="shared" si="111"/>
        <v>2167</v>
      </c>
      <c r="AM2415" s="11" t="str">
        <f>VLOOKUP(O2415,Sheet2!$D$6:$E$14,2,FALSE)</f>
        <v>Consumables</v>
      </c>
      <c r="AN2415" s="11" t="str">
        <f>VLOOKUP(F2415,Sheet2!$E$15:$F$18,2,FALSE)</f>
        <v>CM</v>
      </c>
      <c r="AO2415" s="35" t="s">
        <v>14668</v>
      </c>
      <c r="AP2415">
        <f>MATCH(AN2415,Sheet2!$F$5:$F$18,0)</f>
        <v>13</v>
      </c>
      <c r="AQ2415">
        <f>MATCH(AO2415,Sheet2!$F$5:$K$5,0)</f>
        <v>6</v>
      </c>
      <c r="AR2415" s="33">
        <f>INDEX(Sheet2!$F$5:$K$18,OPaL!AP2415,OPaL!AQ2415)</f>
        <v>0.2</v>
      </c>
      <c r="AS2415" s="1">
        <f t="shared" si="113"/>
        <v>10558.168</v>
      </c>
    </row>
    <row r="2416" spans="1:45" x14ac:dyDescent="0.2">
      <c r="A2416" s="11" t="s">
        <v>1713</v>
      </c>
      <c r="B2416" s="11" t="s">
        <v>1714</v>
      </c>
      <c r="C2416" s="11" t="s">
        <v>12103</v>
      </c>
      <c r="D2416" s="21">
        <v>42885</v>
      </c>
      <c r="E2416" s="21" t="s">
        <v>9697</v>
      </c>
      <c r="F2416" s="21" t="s">
        <v>14658</v>
      </c>
      <c r="G2416" s="11" t="s">
        <v>2</v>
      </c>
      <c r="H2416" s="11" t="s">
        <v>16</v>
      </c>
      <c r="I2416" s="11" t="s">
        <v>4</v>
      </c>
      <c r="J2416" s="12">
        <v>4</v>
      </c>
      <c r="K2416" s="12">
        <v>13169.3</v>
      </c>
      <c r="L2416" s="12">
        <v>0</v>
      </c>
      <c r="M2416" s="12">
        <v>0</v>
      </c>
      <c r="N2416" s="12">
        <f t="shared" si="112"/>
        <v>13169.3</v>
      </c>
      <c r="O2416" s="11" t="s">
        <v>5</v>
      </c>
      <c r="P2416" s="13">
        <v>0</v>
      </c>
      <c r="Q2416" s="11" t="s">
        <v>6</v>
      </c>
      <c r="R2416" s="13">
        <v>0</v>
      </c>
      <c r="S2416" s="13">
        <v>0</v>
      </c>
      <c r="T2416" s="11" t="s">
        <v>7</v>
      </c>
      <c r="U2416" s="11" t="s">
        <v>8</v>
      </c>
      <c r="V2416" s="15">
        <v>0</v>
      </c>
      <c r="W2416" s="13">
        <v>0</v>
      </c>
      <c r="X2416" s="15">
        <v>0</v>
      </c>
      <c r="Y2416" s="15">
        <v>0</v>
      </c>
      <c r="Z2416" s="13">
        <v>0</v>
      </c>
      <c r="AA2416" s="15">
        <v>0</v>
      </c>
      <c r="AB2416" s="13">
        <v>0</v>
      </c>
      <c r="AC2416" s="15">
        <v>0</v>
      </c>
      <c r="AD2416" s="13">
        <v>0</v>
      </c>
      <c r="AE2416" s="15">
        <v>0</v>
      </c>
      <c r="AF2416" s="13">
        <v>0</v>
      </c>
      <c r="AG2416" s="15">
        <v>0</v>
      </c>
      <c r="AH2416" s="13">
        <v>0</v>
      </c>
      <c r="AI2416" s="15">
        <v>0</v>
      </c>
      <c r="AJ2416" s="11" t="s">
        <v>17</v>
      </c>
      <c r="AK2416" s="11" t="s">
        <v>10</v>
      </c>
      <c r="AL2416" s="22">
        <f t="shared" si="111"/>
        <v>2407</v>
      </c>
      <c r="AM2416" s="11" t="str">
        <f>VLOOKUP(O2416,Sheet2!$D$6:$E$14,2,FALSE)</f>
        <v>Spare parts</v>
      </c>
      <c r="AN2416" s="11" t="str">
        <f>VLOOKUP(F2416,Sheet2!$E$10:$F$13,2,FALSE)</f>
        <v>SPE</v>
      </c>
      <c r="AO2416" s="35" t="s">
        <v>14668</v>
      </c>
      <c r="AP2416">
        <f>MATCH(AN2416,Sheet2!$F$5:$F$18,0)</f>
        <v>7</v>
      </c>
      <c r="AQ2416">
        <f>MATCH(AO2416,Sheet2!$F$5:$K$5,0)</f>
        <v>6</v>
      </c>
      <c r="AR2416" s="33">
        <f>INDEX(Sheet2!$F$5:$K$18,OPaL!AP2416,OPaL!AQ2416)</f>
        <v>0.15</v>
      </c>
      <c r="AS2416" s="1">
        <f t="shared" si="113"/>
        <v>11193.904999999999</v>
      </c>
    </row>
    <row r="2417" spans="1:45" x14ac:dyDescent="0.2">
      <c r="A2417" s="11" t="s">
        <v>8646</v>
      </c>
      <c r="B2417" s="11" t="s">
        <v>8647</v>
      </c>
      <c r="C2417" s="11" t="s">
        <v>11433</v>
      </c>
      <c r="D2417" s="21">
        <v>45085</v>
      </c>
      <c r="E2417" s="21" t="s">
        <v>9763</v>
      </c>
      <c r="F2417" s="21" t="s">
        <v>14659</v>
      </c>
      <c r="G2417" s="11" t="s">
        <v>2</v>
      </c>
      <c r="H2417" s="11" t="s">
        <v>3</v>
      </c>
      <c r="I2417" s="11" t="s">
        <v>4</v>
      </c>
      <c r="J2417" s="13">
        <v>35</v>
      </c>
      <c r="K2417" s="12">
        <v>13162.75</v>
      </c>
      <c r="L2417" s="12">
        <v>0</v>
      </c>
      <c r="M2417" s="12">
        <v>0</v>
      </c>
      <c r="N2417" s="12">
        <f t="shared" si="112"/>
        <v>13162.75</v>
      </c>
      <c r="O2417" s="11" t="s">
        <v>8227</v>
      </c>
      <c r="P2417" s="13">
        <v>0</v>
      </c>
      <c r="Q2417" s="11" t="s">
        <v>6</v>
      </c>
      <c r="R2417" s="13">
        <v>0</v>
      </c>
      <c r="S2417" s="13">
        <v>0</v>
      </c>
      <c r="T2417" s="11" t="s">
        <v>7</v>
      </c>
      <c r="U2417" s="11" t="s">
        <v>8</v>
      </c>
      <c r="V2417" s="15">
        <v>0</v>
      </c>
      <c r="W2417" s="13">
        <v>0</v>
      </c>
      <c r="X2417" s="15">
        <v>0</v>
      </c>
      <c r="Y2417" s="15">
        <v>0</v>
      </c>
      <c r="Z2417" s="13">
        <v>0</v>
      </c>
      <c r="AA2417" s="15">
        <v>0</v>
      </c>
      <c r="AB2417" s="13">
        <v>0</v>
      </c>
      <c r="AC2417" s="15">
        <v>0</v>
      </c>
      <c r="AD2417" s="13">
        <v>0</v>
      </c>
      <c r="AE2417" s="15">
        <v>0</v>
      </c>
      <c r="AF2417" s="13">
        <v>0</v>
      </c>
      <c r="AG2417" s="15">
        <v>0</v>
      </c>
      <c r="AH2417" s="13">
        <v>0</v>
      </c>
      <c r="AI2417" s="15">
        <v>0</v>
      </c>
      <c r="AJ2417" s="11" t="s">
        <v>9</v>
      </c>
      <c r="AK2417" s="11" t="s">
        <v>8228</v>
      </c>
      <c r="AL2417" s="22">
        <f t="shared" si="111"/>
        <v>207</v>
      </c>
      <c r="AM2417" s="11" t="str">
        <f>VLOOKUP(O2417,Sheet2!$D$6:$E$14,2,FALSE)</f>
        <v>Consumables</v>
      </c>
      <c r="AN2417" s="11" t="str">
        <f>VLOOKUP(F2417,Sheet2!$E$15:$F$18,2,FALSE)</f>
        <v>CM</v>
      </c>
      <c r="AO2417" s="35" t="s">
        <v>14666</v>
      </c>
      <c r="AP2417">
        <f>MATCH(AN2417,Sheet2!$F$5:$F$18,0)</f>
        <v>13</v>
      </c>
      <c r="AQ2417">
        <f>MATCH(AO2417,Sheet2!$F$5:$K$5,0)</f>
        <v>4</v>
      </c>
      <c r="AR2417" s="33">
        <f>INDEX(Sheet2!$F$5:$K$18,OPaL!AP2417,OPaL!AQ2417)</f>
        <v>0.05</v>
      </c>
      <c r="AS2417" s="1">
        <f t="shared" si="113"/>
        <v>12504.612499999999</v>
      </c>
    </row>
    <row r="2418" spans="1:45" x14ac:dyDescent="0.2">
      <c r="A2418" s="11" t="s">
        <v>1459</v>
      </c>
      <c r="B2418" s="11" t="s">
        <v>1460</v>
      </c>
      <c r="C2418" s="11" t="s">
        <v>12104</v>
      </c>
      <c r="D2418" s="21">
        <v>42699</v>
      </c>
      <c r="E2418" s="21" t="s">
        <v>9744</v>
      </c>
      <c r="F2418" s="21" t="s">
        <v>14658</v>
      </c>
      <c r="G2418" s="11" t="s">
        <v>2</v>
      </c>
      <c r="H2418" s="11" t="s">
        <v>16</v>
      </c>
      <c r="I2418" s="11" t="s">
        <v>4</v>
      </c>
      <c r="J2418" s="12">
        <v>1</v>
      </c>
      <c r="K2418" s="12">
        <v>13154</v>
      </c>
      <c r="L2418" s="12">
        <v>0</v>
      </c>
      <c r="M2418" s="12">
        <v>0</v>
      </c>
      <c r="N2418" s="12">
        <f t="shared" si="112"/>
        <v>13154</v>
      </c>
      <c r="O2418" s="11" t="s">
        <v>5</v>
      </c>
      <c r="P2418" s="13">
        <v>0</v>
      </c>
      <c r="Q2418" s="11" t="s">
        <v>6</v>
      </c>
      <c r="R2418" s="13">
        <v>0</v>
      </c>
      <c r="S2418" s="13">
        <v>0</v>
      </c>
      <c r="T2418" s="11" t="s">
        <v>7</v>
      </c>
      <c r="U2418" s="11" t="s">
        <v>8</v>
      </c>
      <c r="V2418" s="15">
        <v>0</v>
      </c>
      <c r="W2418" s="13">
        <v>0</v>
      </c>
      <c r="X2418" s="15">
        <v>0</v>
      </c>
      <c r="Y2418" s="15">
        <v>0</v>
      </c>
      <c r="Z2418" s="13">
        <v>0</v>
      </c>
      <c r="AA2418" s="15">
        <v>0</v>
      </c>
      <c r="AB2418" s="13">
        <v>0</v>
      </c>
      <c r="AC2418" s="15">
        <v>0</v>
      </c>
      <c r="AD2418" s="13">
        <v>0</v>
      </c>
      <c r="AE2418" s="15">
        <v>0</v>
      </c>
      <c r="AF2418" s="13">
        <v>0</v>
      </c>
      <c r="AG2418" s="15">
        <v>0</v>
      </c>
      <c r="AH2418" s="13">
        <v>0</v>
      </c>
      <c r="AI2418" s="15">
        <v>0</v>
      </c>
      <c r="AJ2418" s="11" t="s">
        <v>17</v>
      </c>
      <c r="AK2418" s="11" t="s">
        <v>1398</v>
      </c>
      <c r="AL2418" s="22">
        <f t="shared" si="111"/>
        <v>2593</v>
      </c>
      <c r="AM2418" s="11" t="str">
        <f>VLOOKUP(O2418,Sheet2!$D$6:$E$14,2,FALSE)</f>
        <v>Spare parts</v>
      </c>
      <c r="AN2418" s="11" t="str">
        <f>VLOOKUP(F2418,Sheet2!$E$10:$F$13,2,FALSE)</f>
        <v>SPE</v>
      </c>
      <c r="AO2418" s="35" t="s">
        <v>14668</v>
      </c>
      <c r="AP2418">
        <f>MATCH(AN2418,Sheet2!$F$5:$F$18,0)</f>
        <v>7</v>
      </c>
      <c r="AQ2418">
        <f>MATCH(AO2418,Sheet2!$F$5:$K$5,0)</f>
        <v>6</v>
      </c>
      <c r="AR2418" s="33">
        <f>INDEX(Sheet2!$F$5:$K$18,OPaL!AP2418,OPaL!AQ2418)</f>
        <v>0.15</v>
      </c>
      <c r="AS2418" s="1">
        <f t="shared" si="113"/>
        <v>11180.9</v>
      </c>
    </row>
    <row r="2419" spans="1:45" x14ac:dyDescent="0.2">
      <c r="A2419" s="11" t="s">
        <v>6983</v>
      </c>
      <c r="B2419" s="11" t="s">
        <v>6984</v>
      </c>
      <c r="C2419" s="11" t="s">
        <v>12105</v>
      </c>
      <c r="D2419" s="21">
        <v>44426</v>
      </c>
      <c r="E2419" s="21" t="s">
        <v>9697</v>
      </c>
      <c r="F2419" s="21" t="s">
        <v>14659</v>
      </c>
      <c r="G2419" s="11" t="s">
        <v>2</v>
      </c>
      <c r="H2419" s="11" t="s">
        <v>16</v>
      </c>
      <c r="I2419" s="11" t="s">
        <v>4</v>
      </c>
      <c r="J2419" s="13">
        <v>1</v>
      </c>
      <c r="K2419" s="12">
        <v>13151.4</v>
      </c>
      <c r="L2419" s="12">
        <v>0</v>
      </c>
      <c r="M2419" s="12">
        <v>0</v>
      </c>
      <c r="N2419" s="12">
        <f t="shared" si="112"/>
        <v>13151.4</v>
      </c>
      <c r="O2419" s="11" t="s">
        <v>5</v>
      </c>
      <c r="P2419" s="13">
        <v>0</v>
      </c>
      <c r="Q2419" s="11" t="s">
        <v>6</v>
      </c>
      <c r="R2419" s="13">
        <v>0</v>
      </c>
      <c r="S2419" s="13">
        <v>0</v>
      </c>
      <c r="T2419" s="11" t="s">
        <v>7</v>
      </c>
      <c r="U2419" s="11" t="s">
        <v>8</v>
      </c>
      <c r="V2419" s="15">
        <v>0</v>
      </c>
      <c r="W2419" s="13">
        <v>0</v>
      </c>
      <c r="X2419" s="15">
        <v>0</v>
      </c>
      <c r="Y2419" s="15">
        <v>0</v>
      </c>
      <c r="Z2419" s="13">
        <v>0</v>
      </c>
      <c r="AA2419" s="15">
        <v>0</v>
      </c>
      <c r="AB2419" s="13">
        <v>0</v>
      </c>
      <c r="AC2419" s="15">
        <v>0</v>
      </c>
      <c r="AD2419" s="13">
        <v>0</v>
      </c>
      <c r="AE2419" s="15">
        <v>0</v>
      </c>
      <c r="AF2419" s="13">
        <v>0</v>
      </c>
      <c r="AG2419" s="15">
        <v>0</v>
      </c>
      <c r="AH2419" s="13">
        <v>0</v>
      </c>
      <c r="AI2419" s="15">
        <v>0</v>
      </c>
      <c r="AJ2419" s="11" t="s">
        <v>17</v>
      </c>
      <c r="AK2419" s="11" t="s">
        <v>13</v>
      </c>
      <c r="AL2419" s="22">
        <f t="shared" si="111"/>
        <v>866</v>
      </c>
      <c r="AM2419" s="11" t="str">
        <f>VLOOKUP(O2419,Sheet2!$D$6:$E$14,2,FALSE)</f>
        <v>Spare parts</v>
      </c>
      <c r="AN2419" s="11" t="str">
        <f>VLOOKUP(F2419,Sheet2!$E$10:$F$13,2,FALSE)</f>
        <v>SPM</v>
      </c>
      <c r="AO2419" s="35" t="s">
        <v>14668</v>
      </c>
      <c r="AP2419">
        <f>MATCH(AN2419,Sheet2!$F$5:$F$18,0)</f>
        <v>6</v>
      </c>
      <c r="AQ2419">
        <f>MATCH(AO2419,Sheet2!$F$5:$K$5,0)</f>
        <v>6</v>
      </c>
      <c r="AR2419" s="33">
        <f>INDEX(Sheet2!$F$5:$K$18,OPaL!AP2419,OPaL!AQ2419)</f>
        <v>0.15</v>
      </c>
      <c r="AS2419" s="1">
        <f t="shared" si="113"/>
        <v>11178.689999999999</v>
      </c>
    </row>
    <row r="2420" spans="1:45" x14ac:dyDescent="0.2">
      <c r="A2420" s="11" t="s">
        <v>8908</v>
      </c>
      <c r="B2420" s="11" t="s">
        <v>8909</v>
      </c>
      <c r="C2420" s="11" t="s">
        <v>12106</v>
      </c>
      <c r="D2420" s="21">
        <v>45174</v>
      </c>
      <c r="E2420" s="21" t="s">
        <v>9739</v>
      </c>
      <c r="F2420" s="21" t="s">
        <v>14659</v>
      </c>
      <c r="G2420" s="11" t="s">
        <v>2</v>
      </c>
      <c r="H2420" s="11" t="s">
        <v>3</v>
      </c>
      <c r="I2420" s="11" t="s">
        <v>4</v>
      </c>
      <c r="J2420" s="13">
        <v>43</v>
      </c>
      <c r="K2420" s="12">
        <v>13098.38</v>
      </c>
      <c r="L2420" s="12">
        <v>0</v>
      </c>
      <c r="M2420" s="12">
        <v>0</v>
      </c>
      <c r="N2420" s="12">
        <f t="shared" si="112"/>
        <v>13098.38</v>
      </c>
      <c r="O2420" s="11" t="s">
        <v>8227</v>
      </c>
      <c r="P2420" s="13">
        <v>0</v>
      </c>
      <c r="Q2420" s="11" t="s">
        <v>6</v>
      </c>
      <c r="R2420" s="13">
        <v>0</v>
      </c>
      <c r="S2420" s="13">
        <v>0</v>
      </c>
      <c r="T2420" s="11" t="s">
        <v>7</v>
      </c>
      <c r="U2420" s="11" t="s">
        <v>8</v>
      </c>
      <c r="V2420" s="15">
        <v>0</v>
      </c>
      <c r="W2420" s="13">
        <v>0</v>
      </c>
      <c r="X2420" s="15">
        <v>0</v>
      </c>
      <c r="Y2420" s="15">
        <v>0</v>
      </c>
      <c r="Z2420" s="13">
        <v>0</v>
      </c>
      <c r="AA2420" s="15">
        <v>0</v>
      </c>
      <c r="AB2420" s="13">
        <v>0</v>
      </c>
      <c r="AC2420" s="15">
        <v>0</v>
      </c>
      <c r="AD2420" s="13">
        <v>0</v>
      </c>
      <c r="AE2420" s="15">
        <v>0</v>
      </c>
      <c r="AF2420" s="13">
        <v>0</v>
      </c>
      <c r="AG2420" s="15">
        <v>0</v>
      </c>
      <c r="AH2420" s="13">
        <v>0</v>
      </c>
      <c r="AI2420" s="15">
        <v>0</v>
      </c>
      <c r="AJ2420" s="11" t="s">
        <v>9</v>
      </c>
      <c r="AK2420" s="11" t="s">
        <v>8228</v>
      </c>
      <c r="AL2420" s="22">
        <f t="shared" si="111"/>
        <v>118</v>
      </c>
      <c r="AM2420" s="11" t="str">
        <f>VLOOKUP(O2420,Sheet2!$D$6:$E$14,2,FALSE)</f>
        <v>Consumables</v>
      </c>
      <c r="AN2420" s="11" t="str">
        <f>VLOOKUP(F2420,Sheet2!$E$15:$F$18,2,FALSE)</f>
        <v>CM</v>
      </c>
      <c r="AO2420" s="35" t="s">
        <v>14665</v>
      </c>
      <c r="AP2420">
        <f>MATCH(AN2420,Sheet2!$F$5:$F$18,0)</f>
        <v>13</v>
      </c>
      <c r="AQ2420">
        <f>MATCH(AO2420,Sheet2!$F$5:$K$5,0)</f>
        <v>3</v>
      </c>
      <c r="AR2420" s="33">
        <f>INDEX(Sheet2!$F$5:$K$18,OPaL!AP2420,OPaL!AQ2420)</f>
        <v>0</v>
      </c>
      <c r="AS2420" s="1">
        <f t="shared" si="113"/>
        <v>13098.38</v>
      </c>
    </row>
    <row r="2421" spans="1:45" x14ac:dyDescent="0.2">
      <c r="A2421" s="11" t="s">
        <v>1222</v>
      </c>
      <c r="B2421" s="11" t="s">
        <v>1223</v>
      </c>
      <c r="C2421" s="11" t="s">
        <v>11572</v>
      </c>
      <c r="D2421" s="21">
        <v>44660</v>
      </c>
      <c r="E2421" s="21" t="s">
        <v>9697</v>
      </c>
      <c r="F2421" s="21" t="s">
        <v>14659</v>
      </c>
      <c r="G2421" s="11" t="s">
        <v>2</v>
      </c>
      <c r="H2421" s="11" t="s">
        <v>350</v>
      </c>
      <c r="I2421" s="11" t="s">
        <v>4</v>
      </c>
      <c r="J2421" s="13">
        <v>2</v>
      </c>
      <c r="K2421" s="12">
        <v>13073.8</v>
      </c>
      <c r="L2421" s="12">
        <v>0</v>
      </c>
      <c r="M2421" s="12">
        <v>0</v>
      </c>
      <c r="N2421" s="12">
        <f t="shared" si="112"/>
        <v>13073.8</v>
      </c>
      <c r="O2421" s="11" t="s">
        <v>5</v>
      </c>
      <c r="P2421" s="13">
        <v>0</v>
      </c>
      <c r="Q2421" s="11" t="s">
        <v>6</v>
      </c>
      <c r="R2421" s="13">
        <v>0</v>
      </c>
      <c r="S2421" s="13">
        <v>0</v>
      </c>
      <c r="T2421" s="11" t="s">
        <v>7</v>
      </c>
      <c r="U2421" s="11" t="s">
        <v>8</v>
      </c>
      <c r="V2421" s="15">
        <v>0</v>
      </c>
      <c r="W2421" s="13">
        <v>0</v>
      </c>
      <c r="X2421" s="15">
        <v>0</v>
      </c>
      <c r="Y2421" s="15">
        <v>0</v>
      </c>
      <c r="Z2421" s="13">
        <v>0</v>
      </c>
      <c r="AA2421" s="15">
        <v>0</v>
      </c>
      <c r="AB2421" s="13">
        <v>0</v>
      </c>
      <c r="AC2421" s="15">
        <v>0</v>
      </c>
      <c r="AD2421" s="13">
        <v>0</v>
      </c>
      <c r="AE2421" s="15">
        <v>0</v>
      </c>
      <c r="AF2421" s="13">
        <v>0</v>
      </c>
      <c r="AG2421" s="15">
        <v>0</v>
      </c>
      <c r="AH2421" s="13">
        <v>0</v>
      </c>
      <c r="AI2421" s="15">
        <v>0</v>
      </c>
      <c r="AJ2421" s="11" t="s">
        <v>352</v>
      </c>
      <c r="AK2421" s="11" t="s">
        <v>13</v>
      </c>
      <c r="AL2421" s="22">
        <f t="shared" si="111"/>
        <v>632</v>
      </c>
      <c r="AM2421" s="11" t="str">
        <f>VLOOKUP(O2421,Sheet2!$D$6:$E$14,2,FALSE)</f>
        <v>Spare parts</v>
      </c>
      <c r="AN2421" s="11" t="str">
        <f>VLOOKUP(F2421,Sheet2!$E$10:$F$13,2,FALSE)</f>
        <v>SPM</v>
      </c>
      <c r="AO2421" s="35" t="s">
        <v>14668</v>
      </c>
      <c r="AP2421">
        <f>MATCH(AN2421,Sheet2!$F$5:$F$18,0)</f>
        <v>6</v>
      </c>
      <c r="AQ2421">
        <f>MATCH(AO2421,Sheet2!$F$5:$K$5,0)</f>
        <v>6</v>
      </c>
      <c r="AR2421" s="33">
        <f>INDEX(Sheet2!$F$5:$K$18,OPaL!AP2421,OPaL!AQ2421)</f>
        <v>0.15</v>
      </c>
      <c r="AS2421" s="1">
        <f t="shared" si="113"/>
        <v>11112.73</v>
      </c>
    </row>
    <row r="2422" spans="1:45" x14ac:dyDescent="0.2">
      <c r="A2422" s="11" t="s">
        <v>9640</v>
      </c>
      <c r="B2422" s="11" t="s">
        <v>9641</v>
      </c>
      <c r="C2422" s="11" t="s">
        <v>12107</v>
      </c>
      <c r="D2422" s="21">
        <v>44755</v>
      </c>
      <c r="E2422" s="21" t="s">
        <v>9767</v>
      </c>
      <c r="F2422" s="21" t="s">
        <v>14659</v>
      </c>
      <c r="G2422" s="11" t="s">
        <v>2</v>
      </c>
      <c r="H2422" s="11" t="s">
        <v>350</v>
      </c>
      <c r="I2422" s="11" t="s">
        <v>4</v>
      </c>
      <c r="J2422" s="12">
        <v>2</v>
      </c>
      <c r="K2422" s="12">
        <v>13050</v>
      </c>
      <c r="L2422" s="12">
        <v>0</v>
      </c>
      <c r="M2422" s="12">
        <v>0</v>
      </c>
      <c r="N2422" s="12">
        <f t="shared" si="112"/>
        <v>13050</v>
      </c>
      <c r="O2422" s="11" t="s">
        <v>8227</v>
      </c>
      <c r="P2422" s="13">
        <v>0</v>
      </c>
      <c r="Q2422" s="11" t="s">
        <v>6</v>
      </c>
      <c r="R2422" s="13">
        <v>0</v>
      </c>
      <c r="S2422" s="13">
        <v>0</v>
      </c>
      <c r="T2422" s="11" t="s">
        <v>7</v>
      </c>
      <c r="U2422" s="11" t="s">
        <v>8</v>
      </c>
      <c r="V2422" s="15">
        <v>0</v>
      </c>
      <c r="W2422" s="13">
        <v>0</v>
      </c>
      <c r="X2422" s="15">
        <v>0</v>
      </c>
      <c r="Y2422" s="15">
        <v>0</v>
      </c>
      <c r="Z2422" s="13">
        <v>0</v>
      </c>
      <c r="AA2422" s="15">
        <v>0</v>
      </c>
      <c r="AB2422" s="13">
        <v>0</v>
      </c>
      <c r="AC2422" s="15">
        <v>0</v>
      </c>
      <c r="AD2422" s="13">
        <v>0</v>
      </c>
      <c r="AE2422" s="15">
        <v>0</v>
      </c>
      <c r="AF2422" s="13">
        <v>0</v>
      </c>
      <c r="AG2422" s="15">
        <v>0</v>
      </c>
      <c r="AH2422" s="13">
        <v>0</v>
      </c>
      <c r="AI2422" s="15">
        <v>0</v>
      </c>
      <c r="AJ2422" s="11" t="s">
        <v>352</v>
      </c>
      <c r="AK2422" s="11" t="s">
        <v>8296</v>
      </c>
      <c r="AL2422" s="22">
        <f t="shared" si="111"/>
        <v>537</v>
      </c>
      <c r="AM2422" s="11" t="str">
        <f>VLOOKUP(O2422,Sheet2!$D$6:$E$14,2,FALSE)</f>
        <v>Consumables</v>
      </c>
      <c r="AN2422" s="11" t="str">
        <f>VLOOKUP(F2422,Sheet2!$E$15:$F$18,2,FALSE)</f>
        <v>CM</v>
      </c>
      <c r="AO2422" s="35" t="s">
        <v>14668</v>
      </c>
      <c r="AP2422">
        <f>MATCH(AN2422,Sheet2!$F$5:$F$18,0)</f>
        <v>13</v>
      </c>
      <c r="AQ2422">
        <f>MATCH(AO2422,Sheet2!$F$5:$K$5,0)</f>
        <v>6</v>
      </c>
      <c r="AR2422" s="33">
        <f>INDEX(Sheet2!$F$5:$K$18,OPaL!AP2422,OPaL!AQ2422)</f>
        <v>0.2</v>
      </c>
      <c r="AS2422" s="1">
        <f t="shared" si="113"/>
        <v>10440</v>
      </c>
    </row>
    <row r="2423" spans="1:45" x14ac:dyDescent="0.2">
      <c r="A2423" s="11" t="s">
        <v>1719</v>
      </c>
      <c r="B2423" s="11" t="s">
        <v>1720</v>
      </c>
      <c r="C2423" s="11" t="s">
        <v>12108</v>
      </c>
      <c r="D2423" s="21">
        <v>43139</v>
      </c>
      <c r="E2423" s="21" t="s">
        <v>9697</v>
      </c>
      <c r="F2423" s="21" t="s">
        <v>14658</v>
      </c>
      <c r="G2423" s="11" t="s">
        <v>2</v>
      </c>
      <c r="H2423" s="11" t="s">
        <v>16</v>
      </c>
      <c r="I2423" s="11" t="s">
        <v>4</v>
      </c>
      <c r="J2423" s="12">
        <v>3</v>
      </c>
      <c r="K2423" s="12">
        <v>13026.97</v>
      </c>
      <c r="L2423" s="12">
        <v>0</v>
      </c>
      <c r="M2423" s="12">
        <v>0</v>
      </c>
      <c r="N2423" s="12">
        <f t="shared" si="112"/>
        <v>13026.97</v>
      </c>
      <c r="O2423" s="11" t="s">
        <v>5</v>
      </c>
      <c r="P2423" s="13">
        <v>0</v>
      </c>
      <c r="Q2423" s="11" t="s">
        <v>6</v>
      </c>
      <c r="R2423" s="13">
        <v>0</v>
      </c>
      <c r="S2423" s="13">
        <v>0</v>
      </c>
      <c r="T2423" s="11" t="s">
        <v>7</v>
      </c>
      <c r="U2423" s="11" t="s">
        <v>8</v>
      </c>
      <c r="V2423" s="15">
        <v>0</v>
      </c>
      <c r="W2423" s="13">
        <v>0</v>
      </c>
      <c r="X2423" s="15">
        <v>0</v>
      </c>
      <c r="Y2423" s="15">
        <v>0</v>
      </c>
      <c r="Z2423" s="13">
        <v>0</v>
      </c>
      <c r="AA2423" s="15">
        <v>0</v>
      </c>
      <c r="AB2423" s="13">
        <v>0</v>
      </c>
      <c r="AC2423" s="15">
        <v>0</v>
      </c>
      <c r="AD2423" s="13">
        <v>0</v>
      </c>
      <c r="AE2423" s="15">
        <v>0</v>
      </c>
      <c r="AF2423" s="13">
        <v>0</v>
      </c>
      <c r="AG2423" s="15">
        <v>0</v>
      </c>
      <c r="AH2423" s="13">
        <v>0</v>
      </c>
      <c r="AI2423" s="15">
        <v>0</v>
      </c>
      <c r="AJ2423" s="11" t="s">
        <v>17</v>
      </c>
      <c r="AK2423" s="11" t="s">
        <v>10</v>
      </c>
      <c r="AL2423" s="22">
        <f t="shared" si="111"/>
        <v>2153</v>
      </c>
      <c r="AM2423" s="11" t="str">
        <f>VLOOKUP(O2423,Sheet2!$D$6:$E$14,2,FALSE)</f>
        <v>Spare parts</v>
      </c>
      <c r="AN2423" s="11" t="str">
        <f>VLOOKUP(F2423,Sheet2!$E$10:$F$13,2,FALSE)</f>
        <v>SPE</v>
      </c>
      <c r="AO2423" s="35" t="s">
        <v>14668</v>
      </c>
      <c r="AP2423">
        <f>MATCH(AN2423,Sheet2!$F$5:$F$18,0)</f>
        <v>7</v>
      </c>
      <c r="AQ2423">
        <f>MATCH(AO2423,Sheet2!$F$5:$K$5,0)</f>
        <v>6</v>
      </c>
      <c r="AR2423" s="33">
        <f>INDEX(Sheet2!$F$5:$K$18,OPaL!AP2423,OPaL!AQ2423)</f>
        <v>0.15</v>
      </c>
      <c r="AS2423" s="1">
        <f t="shared" si="113"/>
        <v>11072.924499999999</v>
      </c>
    </row>
    <row r="2424" spans="1:45" x14ac:dyDescent="0.2">
      <c r="A2424" s="11" t="s">
        <v>1086</v>
      </c>
      <c r="B2424" s="11" t="s">
        <v>1087</v>
      </c>
      <c r="C2424" s="11" t="s">
        <v>12109</v>
      </c>
      <c r="D2424" s="21">
        <v>44800</v>
      </c>
      <c r="E2424" s="21" t="s">
        <v>9697</v>
      </c>
      <c r="F2424" s="21" t="s">
        <v>14659</v>
      </c>
      <c r="G2424" s="11" t="s">
        <v>2</v>
      </c>
      <c r="H2424" s="11" t="s">
        <v>16</v>
      </c>
      <c r="I2424" s="11" t="s">
        <v>4</v>
      </c>
      <c r="J2424" s="13">
        <v>1</v>
      </c>
      <c r="K2424" s="12">
        <v>12989.05</v>
      </c>
      <c r="L2424" s="12">
        <v>0</v>
      </c>
      <c r="M2424" s="12">
        <v>0</v>
      </c>
      <c r="N2424" s="12">
        <f t="shared" si="112"/>
        <v>12989.05</v>
      </c>
      <c r="O2424" s="11" t="s">
        <v>5</v>
      </c>
      <c r="P2424" s="13">
        <v>0</v>
      </c>
      <c r="Q2424" s="11" t="s">
        <v>6</v>
      </c>
      <c r="R2424" s="13">
        <v>0</v>
      </c>
      <c r="S2424" s="13">
        <v>0</v>
      </c>
      <c r="T2424" s="11" t="s">
        <v>7</v>
      </c>
      <c r="U2424" s="11" t="s">
        <v>8</v>
      </c>
      <c r="V2424" s="15">
        <v>0</v>
      </c>
      <c r="W2424" s="13">
        <v>0</v>
      </c>
      <c r="X2424" s="15">
        <v>0</v>
      </c>
      <c r="Y2424" s="15">
        <v>0</v>
      </c>
      <c r="Z2424" s="13">
        <v>0</v>
      </c>
      <c r="AA2424" s="15">
        <v>0</v>
      </c>
      <c r="AB2424" s="13">
        <v>0</v>
      </c>
      <c r="AC2424" s="15">
        <v>0</v>
      </c>
      <c r="AD2424" s="13">
        <v>0</v>
      </c>
      <c r="AE2424" s="15">
        <v>0</v>
      </c>
      <c r="AF2424" s="13">
        <v>0</v>
      </c>
      <c r="AG2424" s="15">
        <v>0</v>
      </c>
      <c r="AH2424" s="13">
        <v>0</v>
      </c>
      <c r="AI2424" s="15">
        <v>0</v>
      </c>
      <c r="AJ2424" s="11" t="s">
        <v>17</v>
      </c>
      <c r="AK2424" s="11" t="s">
        <v>13</v>
      </c>
      <c r="AL2424" s="22">
        <f t="shared" si="111"/>
        <v>492</v>
      </c>
      <c r="AM2424" s="11" t="str">
        <f>VLOOKUP(O2424,Sheet2!$D$6:$E$14,2,FALSE)</f>
        <v>Spare parts</v>
      </c>
      <c r="AN2424" s="11" t="str">
        <f>VLOOKUP(F2424,Sheet2!$E$10:$F$13,2,FALSE)</f>
        <v>SPM</v>
      </c>
      <c r="AO2424" s="35" t="s">
        <v>14668</v>
      </c>
      <c r="AP2424">
        <f>MATCH(AN2424,Sheet2!$F$5:$F$18,0)</f>
        <v>6</v>
      </c>
      <c r="AQ2424">
        <f>MATCH(AO2424,Sheet2!$F$5:$K$5,0)</f>
        <v>6</v>
      </c>
      <c r="AR2424" s="33">
        <f>INDEX(Sheet2!$F$5:$K$18,OPaL!AP2424,OPaL!AQ2424)</f>
        <v>0.15</v>
      </c>
      <c r="AS2424" s="1">
        <f t="shared" si="113"/>
        <v>11040.692499999999</v>
      </c>
    </row>
    <row r="2425" spans="1:45" x14ac:dyDescent="0.2">
      <c r="A2425" s="11" t="s">
        <v>7782</v>
      </c>
      <c r="B2425" s="11" t="s">
        <v>7783</v>
      </c>
      <c r="C2425" s="11" t="s">
        <v>12110</v>
      </c>
      <c r="D2425" s="21">
        <v>44279</v>
      </c>
      <c r="E2425" s="21"/>
      <c r="F2425" s="21" t="s">
        <v>14659</v>
      </c>
      <c r="G2425" s="11" t="s">
        <v>2</v>
      </c>
      <c r="H2425" s="11" t="s">
        <v>3</v>
      </c>
      <c r="I2425" s="11" t="s">
        <v>351</v>
      </c>
      <c r="J2425" s="12">
        <v>7</v>
      </c>
      <c r="K2425" s="12">
        <v>12972.96</v>
      </c>
      <c r="L2425" s="12">
        <v>0</v>
      </c>
      <c r="M2425" s="12">
        <v>0</v>
      </c>
      <c r="N2425" s="12">
        <f t="shared" si="112"/>
        <v>12972.96</v>
      </c>
      <c r="O2425" s="11" t="s">
        <v>5</v>
      </c>
      <c r="P2425" s="13">
        <v>0</v>
      </c>
      <c r="Q2425" s="11" t="s">
        <v>6</v>
      </c>
      <c r="R2425" s="13">
        <v>0</v>
      </c>
      <c r="S2425" s="13">
        <v>0</v>
      </c>
      <c r="T2425" s="11" t="s">
        <v>7</v>
      </c>
      <c r="U2425" s="11" t="s">
        <v>8</v>
      </c>
      <c r="V2425" s="15">
        <v>0</v>
      </c>
      <c r="W2425" s="13">
        <v>0</v>
      </c>
      <c r="X2425" s="15">
        <v>0</v>
      </c>
      <c r="Y2425" s="15">
        <v>0</v>
      </c>
      <c r="Z2425" s="13">
        <v>0</v>
      </c>
      <c r="AA2425" s="15">
        <v>0</v>
      </c>
      <c r="AB2425" s="13">
        <v>0</v>
      </c>
      <c r="AC2425" s="15">
        <v>0</v>
      </c>
      <c r="AD2425" s="13">
        <v>0</v>
      </c>
      <c r="AE2425" s="15">
        <v>0</v>
      </c>
      <c r="AF2425" s="13">
        <v>0</v>
      </c>
      <c r="AG2425" s="15">
        <v>0</v>
      </c>
      <c r="AH2425" s="13">
        <v>0</v>
      </c>
      <c r="AI2425" s="15">
        <v>0</v>
      </c>
      <c r="AJ2425" s="11" t="s">
        <v>9</v>
      </c>
      <c r="AK2425" s="11" t="s">
        <v>13</v>
      </c>
      <c r="AL2425" s="22">
        <f t="shared" si="111"/>
        <v>1013</v>
      </c>
      <c r="AM2425" s="11" t="str">
        <f>VLOOKUP(O2425,Sheet2!$D$6:$E$14,2,FALSE)</f>
        <v>Spare parts</v>
      </c>
      <c r="AN2425" s="11" t="str">
        <f>VLOOKUP(F2425,Sheet2!$E$10:$F$13,2,FALSE)</f>
        <v>SPM</v>
      </c>
      <c r="AO2425" s="35" t="s">
        <v>14668</v>
      </c>
      <c r="AP2425">
        <f>MATCH(AN2425,Sheet2!$F$5:$F$18,0)</f>
        <v>6</v>
      </c>
      <c r="AQ2425">
        <f>MATCH(AO2425,Sheet2!$F$5:$K$5,0)</f>
        <v>6</v>
      </c>
      <c r="AR2425" s="33">
        <f>INDEX(Sheet2!$F$5:$K$18,OPaL!AP2425,OPaL!AQ2425)</f>
        <v>0.15</v>
      </c>
      <c r="AS2425" s="1">
        <f t="shared" si="113"/>
        <v>11027.016</v>
      </c>
    </row>
    <row r="2426" spans="1:45" x14ac:dyDescent="0.2">
      <c r="A2426" s="11" t="s">
        <v>5431</v>
      </c>
      <c r="B2426" s="11" t="s">
        <v>5432</v>
      </c>
      <c r="C2426" s="11" t="s">
        <v>12111</v>
      </c>
      <c r="D2426" s="21">
        <v>44363</v>
      </c>
      <c r="E2426" s="21" t="s">
        <v>9817</v>
      </c>
      <c r="F2426" s="21" t="s">
        <v>14658</v>
      </c>
      <c r="G2426" s="11" t="s">
        <v>2</v>
      </c>
      <c r="H2426" s="11" t="s">
        <v>3</v>
      </c>
      <c r="I2426" s="11" t="s">
        <v>4</v>
      </c>
      <c r="J2426" s="12">
        <v>1</v>
      </c>
      <c r="K2426" s="12">
        <v>12971.34</v>
      </c>
      <c r="L2426" s="12">
        <v>0</v>
      </c>
      <c r="M2426" s="12">
        <v>0</v>
      </c>
      <c r="N2426" s="12">
        <f t="shared" si="112"/>
        <v>12971.34</v>
      </c>
      <c r="O2426" s="11" t="s">
        <v>5</v>
      </c>
      <c r="P2426" s="13">
        <v>0</v>
      </c>
      <c r="Q2426" s="11" t="s">
        <v>6</v>
      </c>
      <c r="R2426" s="13">
        <v>0</v>
      </c>
      <c r="S2426" s="13">
        <v>0</v>
      </c>
      <c r="T2426" s="11" t="s">
        <v>7</v>
      </c>
      <c r="U2426" s="11" t="s">
        <v>8</v>
      </c>
      <c r="V2426" s="15">
        <v>0</v>
      </c>
      <c r="W2426" s="13">
        <v>0</v>
      </c>
      <c r="X2426" s="15">
        <v>0</v>
      </c>
      <c r="Y2426" s="15">
        <v>0</v>
      </c>
      <c r="Z2426" s="13">
        <v>0</v>
      </c>
      <c r="AA2426" s="15">
        <v>0</v>
      </c>
      <c r="AB2426" s="13">
        <v>0</v>
      </c>
      <c r="AC2426" s="15">
        <v>0</v>
      </c>
      <c r="AD2426" s="13">
        <v>0</v>
      </c>
      <c r="AE2426" s="15">
        <v>0</v>
      </c>
      <c r="AF2426" s="13">
        <v>0</v>
      </c>
      <c r="AG2426" s="15">
        <v>0</v>
      </c>
      <c r="AH2426" s="13">
        <v>0</v>
      </c>
      <c r="AI2426" s="15">
        <v>0</v>
      </c>
      <c r="AJ2426" s="11" t="s">
        <v>9</v>
      </c>
      <c r="AK2426" s="11" t="s">
        <v>1398</v>
      </c>
      <c r="AL2426" s="22">
        <f t="shared" si="111"/>
        <v>929</v>
      </c>
      <c r="AM2426" s="11" t="str">
        <f>VLOOKUP(O2426,Sheet2!$D$6:$E$14,2,FALSE)</f>
        <v>Spare parts</v>
      </c>
      <c r="AN2426" s="11" t="str">
        <f>VLOOKUP(F2426,Sheet2!$E$10:$F$13,2,FALSE)</f>
        <v>SPE</v>
      </c>
      <c r="AO2426" s="35" t="s">
        <v>14668</v>
      </c>
      <c r="AP2426">
        <f>MATCH(AN2426,Sheet2!$F$5:$F$18,0)</f>
        <v>7</v>
      </c>
      <c r="AQ2426">
        <f>MATCH(AO2426,Sheet2!$F$5:$K$5,0)</f>
        <v>6</v>
      </c>
      <c r="AR2426" s="33">
        <f>INDEX(Sheet2!$F$5:$K$18,OPaL!AP2426,OPaL!AQ2426)</f>
        <v>0.15</v>
      </c>
      <c r="AS2426" s="1">
        <f t="shared" si="113"/>
        <v>11025.638999999999</v>
      </c>
    </row>
    <row r="2427" spans="1:45" x14ac:dyDescent="0.2">
      <c r="A2427" s="11" t="s">
        <v>3393</v>
      </c>
      <c r="B2427" s="11" t="s">
        <v>3394</v>
      </c>
      <c r="C2427" s="11" t="s">
        <v>12112</v>
      </c>
      <c r="D2427" s="21">
        <v>43598</v>
      </c>
      <c r="E2427" s="21" t="s">
        <v>9697</v>
      </c>
      <c r="F2427" s="21" t="s">
        <v>14658</v>
      </c>
      <c r="G2427" s="11" t="s">
        <v>2</v>
      </c>
      <c r="H2427" s="11" t="s">
        <v>3</v>
      </c>
      <c r="I2427" s="11" t="s">
        <v>4</v>
      </c>
      <c r="J2427" s="12">
        <v>1</v>
      </c>
      <c r="K2427" s="12">
        <v>12944.04</v>
      </c>
      <c r="L2427" s="12">
        <v>0</v>
      </c>
      <c r="M2427" s="12">
        <v>0</v>
      </c>
      <c r="N2427" s="12">
        <f t="shared" si="112"/>
        <v>12944.04</v>
      </c>
      <c r="O2427" s="11" t="s">
        <v>5</v>
      </c>
      <c r="P2427" s="13">
        <v>0</v>
      </c>
      <c r="Q2427" s="11" t="s">
        <v>6</v>
      </c>
      <c r="R2427" s="13">
        <v>0</v>
      </c>
      <c r="S2427" s="13">
        <v>0</v>
      </c>
      <c r="T2427" s="11" t="s">
        <v>7</v>
      </c>
      <c r="U2427" s="11" t="s">
        <v>8</v>
      </c>
      <c r="V2427" s="15">
        <v>0</v>
      </c>
      <c r="W2427" s="13">
        <v>0</v>
      </c>
      <c r="X2427" s="15">
        <v>0</v>
      </c>
      <c r="Y2427" s="15">
        <v>0</v>
      </c>
      <c r="Z2427" s="13">
        <v>0</v>
      </c>
      <c r="AA2427" s="15">
        <v>0</v>
      </c>
      <c r="AB2427" s="13">
        <v>0</v>
      </c>
      <c r="AC2427" s="15">
        <v>0</v>
      </c>
      <c r="AD2427" s="13">
        <v>0</v>
      </c>
      <c r="AE2427" s="15">
        <v>0</v>
      </c>
      <c r="AF2427" s="13">
        <v>0</v>
      </c>
      <c r="AG2427" s="15">
        <v>0</v>
      </c>
      <c r="AH2427" s="13">
        <v>0</v>
      </c>
      <c r="AI2427" s="15">
        <v>0</v>
      </c>
      <c r="AJ2427" s="11" t="s">
        <v>9</v>
      </c>
      <c r="AK2427" s="11" t="s">
        <v>1398</v>
      </c>
      <c r="AL2427" s="22">
        <f t="shared" si="111"/>
        <v>1694</v>
      </c>
      <c r="AM2427" s="11" t="str">
        <f>VLOOKUP(O2427,Sheet2!$D$6:$E$14,2,FALSE)</f>
        <v>Spare parts</v>
      </c>
      <c r="AN2427" s="11" t="str">
        <f>VLOOKUP(F2427,Sheet2!$E$10:$F$13,2,FALSE)</f>
        <v>SPE</v>
      </c>
      <c r="AO2427" s="35" t="s">
        <v>14668</v>
      </c>
      <c r="AP2427">
        <f>MATCH(AN2427,Sheet2!$F$5:$F$18,0)</f>
        <v>7</v>
      </c>
      <c r="AQ2427">
        <f>MATCH(AO2427,Sheet2!$F$5:$K$5,0)</f>
        <v>6</v>
      </c>
      <c r="AR2427" s="33">
        <f>INDEX(Sheet2!$F$5:$K$18,OPaL!AP2427,OPaL!AQ2427)</f>
        <v>0.15</v>
      </c>
      <c r="AS2427" s="1">
        <f t="shared" si="113"/>
        <v>11002.434000000001</v>
      </c>
    </row>
    <row r="2428" spans="1:45" x14ac:dyDescent="0.2">
      <c r="A2428" s="11" t="s">
        <v>8690</v>
      </c>
      <c r="B2428" s="11" t="s">
        <v>8691</v>
      </c>
      <c r="C2428" s="11" t="s">
        <v>12113</v>
      </c>
      <c r="D2428" s="21">
        <v>44642</v>
      </c>
      <c r="E2428" s="21" t="s">
        <v>9792</v>
      </c>
      <c r="F2428" s="21" t="s">
        <v>14659</v>
      </c>
      <c r="G2428" s="11" t="s">
        <v>2</v>
      </c>
      <c r="H2428" s="11" t="s">
        <v>3</v>
      </c>
      <c r="I2428" s="11" t="s">
        <v>4</v>
      </c>
      <c r="J2428" s="13">
        <v>67</v>
      </c>
      <c r="K2428" s="12">
        <v>12926.25</v>
      </c>
      <c r="L2428" s="12">
        <v>0</v>
      </c>
      <c r="M2428" s="12">
        <v>0</v>
      </c>
      <c r="N2428" s="12">
        <f t="shared" si="112"/>
        <v>12926.25</v>
      </c>
      <c r="O2428" s="11" t="s">
        <v>8227</v>
      </c>
      <c r="P2428" s="13">
        <v>0</v>
      </c>
      <c r="Q2428" s="11" t="s">
        <v>6</v>
      </c>
      <c r="R2428" s="13">
        <v>0</v>
      </c>
      <c r="S2428" s="13">
        <v>0</v>
      </c>
      <c r="T2428" s="11" t="s">
        <v>7</v>
      </c>
      <c r="U2428" s="11" t="s">
        <v>8</v>
      </c>
      <c r="V2428" s="15">
        <v>0</v>
      </c>
      <c r="W2428" s="13">
        <v>0</v>
      </c>
      <c r="X2428" s="15">
        <v>0</v>
      </c>
      <c r="Y2428" s="15">
        <v>0</v>
      </c>
      <c r="Z2428" s="13">
        <v>0</v>
      </c>
      <c r="AA2428" s="15">
        <v>0</v>
      </c>
      <c r="AB2428" s="13">
        <v>0</v>
      </c>
      <c r="AC2428" s="15">
        <v>0</v>
      </c>
      <c r="AD2428" s="13">
        <v>0</v>
      </c>
      <c r="AE2428" s="15">
        <v>0</v>
      </c>
      <c r="AF2428" s="13">
        <v>0</v>
      </c>
      <c r="AG2428" s="15">
        <v>0</v>
      </c>
      <c r="AH2428" s="13">
        <v>0</v>
      </c>
      <c r="AI2428" s="15">
        <v>0</v>
      </c>
      <c r="AJ2428" s="11" t="s">
        <v>9</v>
      </c>
      <c r="AK2428" s="11" t="s">
        <v>8228</v>
      </c>
      <c r="AL2428" s="22">
        <f t="shared" si="111"/>
        <v>650</v>
      </c>
      <c r="AM2428" s="11" t="str">
        <f>VLOOKUP(O2428,Sheet2!$D$6:$E$14,2,FALSE)</f>
        <v>Consumables</v>
      </c>
      <c r="AN2428" s="11" t="str">
        <f>VLOOKUP(F2428,Sheet2!$E$15:$F$18,2,FALSE)</f>
        <v>CM</v>
      </c>
      <c r="AO2428" s="35" t="s">
        <v>14668</v>
      </c>
      <c r="AP2428">
        <f>MATCH(AN2428,Sheet2!$F$5:$F$18,0)</f>
        <v>13</v>
      </c>
      <c r="AQ2428">
        <f>MATCH(AO2428,Sheet2!$F$5:$K$5,0)</f>
        <v>6</v>
      </c>
      <c r="AR2428" s="33">
        <f>INDEX(Sheet2!$F$5:$K$18,OPaL!AP2428,OPaL!AQ2428)</f>
        <v>0.2</v>
      </c>
      <c r="AS2428" s="1">
        <f t="shared" si="113"/>
        <v>10341</v>
      </c>
    </row>
    <row r="2429" spans="1:45" x14ac:dyDescent="0.2">
      <c r="A2429" s="11" t="s">
        <v>2542</v>
      </c>
      <c r="B2429" s="11" t="s">
        <v>2543</v>
      </c>
      <c r="C2429" s="11" t="s">
        <v>12114</v>
      </c>
      <c r="D2429" s="21">
        <v>43129</v>
      </c>
      <c r="E2429" s="21" t="s">
        <v>9798</v>
      </c>
      <c r="F2429" s="21" t="s">
        <v>14659</v>
      </c>
      <c r="G2429" s="11" t="s">
        <v>2</v>
      </c>
      <c r="H2429" s="11" t="s">
        <v>3</v>
      </c>
      <c r="I2429" s="11" t="s">
        <v>4</v>
      </c>
      <c r="J2429" s="12">
        <v>11</v>
      </c>
      <c r="K2429" s="12">
        <v>12915.62</v>
      </c>
      <c r="L2429" s="12">
        <v>0</v>
      </c>
      <c r="M2429" s="12">
        <v>0</v>
      </c>
      <c r="N2429" s="12">
        <f t="shared" si="112"/>
        <v>12915.62</v>
      </c>
      <c r="O2429" s="11" t="s">
        <v>5</v>
      </c>
      <c r="P2429" s="13">
        <v>0</v>
      </c>
      <c r="Q2429" s="11" t="s">
        <v>6</v>
      </c>
      <c r="R2429" s="13">
        <v>0</v>
      </c>
      <c r="S2429" s="13">
        <v>0</v>
      </c>
      <c r="T2429" s="11" t="s">
        <v>7</v>
      </c>
      <c r="U2429" s="11" t="s">
        <v>8</v>
      </c>
      <c r="V2429" s="15">
        <v>0</v>
      </c>
      <c r="W2429" s="13">
        <v>0</v>
      </c>
      <c r="X2429" s="15">
        <v>0</v>
      </c>
      <c r="Y2429" s="15">
        <v>0</v>
      </c>
      <c r="Z2429" s="13">
        <v>0</v>
      </c>
      <c r="AA2429" s="15">
        <v>0</v>
      </c>
      <c r="AB2429" s="13">
        <v>0</v>
      </c>
      <c r="AC2429" s="15">
        <v>0</v>
      </c>
      <c r="AD2429" s="13">
        <v>0</v>
      </c>
      <c r="AE2429" s="15">
        <v>0</v>
      </c>
      <c r="AF2429" s="13">
        <v>0</v>
      </c>
      <c r="AG2429" s="15">
        <v>0</v>
      </c>
      <c r="AH2429" s="13">
        <v>0</v>
      </c>
      <c r="AI2429" s="15">
        <v>0</v>
      </c>
      <c r="AJ2429" s="11" t="s">
        <v>9</v>
      </c>
      <c r="AK2429" s="11" t="s">
        <v>13</v>
      </c>
      <c r="AL2429" s="22">
        <f t="shared" si="111"/>
        <v>2163</v>
      </c>
      <c r="AM2429" s="11" t="str">
        <f>VLOOKUP(O2429,Sheet2!$D$6:$E$14,2,FALSE)</f>
        <v>Spare parts</v>
      </c>
      <c r="AN2429" s="11" t="str">
        <f>VLOOKUP(F2429,Sheet2!$E$10:$F$13,2,FALSE)</f>
        <v>SPM</v>
      </c>
      <c r="AO2429" s="35" t="s">
        <v>14668</v>
      </c>
      <c r="AP2429">
        <f>MATCH(AN2429,Sheet2!$F$5:$F$18,0)</f>
        <v>6</v>
      </c>
      <c r="AQ2429">
        <f>MATCH(AO2429,Sheet2!$F$5:$K$5,0)</f>
        <v>6</v>
      </c>
      <c r="AR2429" s="33">
        <f>INDEX(Sheet2!$F$5:$K$18,OPaL!AP2429,OPaL!AQ2429)</f>
        <v>0.15</v>
      </c>
      <c r="AS2429" s="1">
        <f t="shared" si="113"/>
        <v>10978.277</v>
      </c>
    </row>
    <row r="2430" spans="1:45" x14ac:dyDescent="0.2">
      <c r="A2430" s="11" t="s">
        <v>4135</v>
      </c>
      <c r="B2430" s="11" t="s">
        <v>4136</v>
      </c>
      <c r="C2430" s="11" t="s">
        <v>12115</v>
      </c>
      <c r="D2430" s="21">
        <v>44728</v>
      </c>
      <c r="E2430" s="21" t="s">
        <v>9697</v>
      </c>
      <c r="F2430" s="21" t="s">
        <v>14659</v>
      </c>
      <c r="G2430" s="11" t="s">
        <v>2</v>
      </c>
      <c r="H2430" s="11" t="s">
        <v>3</v>
      </c>
      <c r="I2430" s="11" t="s">
        <v>351</v>
      </c>
      <c r="J2430" s="12">
        <v>1</v>
      </c>
      <c r="K2430" s="12">
        <v>12897.85</v>
      </c>
      <c r="L2430" s="12">
        <v>0</v>
      </c>
      <c r="M2430" s="12">
        <v>0</v>
      </c>
      <c r="N2430" s="12">
        <f t="shared" si="112"/>
        <v>12897.85</v>
      </c>
      <c r="O2430" s="11" t="s">
        <v>5</v>
      </c>
      <c r="P2430" s="13">
        <v>0</v>
      </c>
      <c r="Q2430" s="11" t="s">
        <v>6</v>
      </c>
      <c r="R2430" s="13">
        <v>0</v>
      </c>
      <c r="S2430" s="13">
        <v>0</v>
      </c>
      <c r="T2430" s="11" t="s">
        <v>7</v>
      </c>
      <c r="U2430" s="11" t="s">
        <v>8</v>
      </c>
      <c r="V2430" s="15">
        <v>0</v>
      </c>
      <c r="W2430" s="13">
        <v>0</v>
      </c>
      <c r="X2430" s="15">
        <v>0</v>
      </c>
      <c r="Y2430" s="15">
        <v>0</v>
      </c>
      <c r="Z2430" s="13">
        <v>0</v>
      </c>
      <c r="AA2430" s="15">
        <v>0</v>
      </c>
      <c r="AB2430" s="13">
        <v>0</v>
      </c>
      <c r="AC2430" s="15">
        <v>0</v>
      </c>
      <c r="AD2430" s="13">
        <v>0</v>
      </c>
      <c r="AE2430" s="15">
        <v>0</v>
      </c>
      <c r="AF2430" s="13">
        <v>0</v>
      </c>
      <c r="AG2430" s="15">
        <v>0</v>
      </c>
      <c r="AH2430" s="13">
        <v>0</v>
      </c>
      <c r="AI2430" s="15">
        <v>0</v>
      </c>
      <c r="AJ2430" s="11" t="s">
        <v>9</v>
      </c>
      <c r="AK2430" s="11" t="s">
        <v>1398</v>
      </c>
      <c r="AL2430" s="22">
        <f t="shared" si="111"/>
        <v>564</v>
      </c>
      <c r="AM2430" s="11" t="str">
        <f>VLOOKUP(O2430,Sheet2!$D$6:$E$14,2,FALSE)</f>
        <v>Spare parts</v>
      </c>
      <c r="AN2430" s="11" t="str">
        <f>VLOOKUP(F2430,Sheet2!$E$10:$F$13,2,FALSE)</f>
        <v>SPM</v>
      </c>
      <c r="AO2430" s="35" t="s">
        <v>14668</v>
      </c>
      <c r="AP2430">
        <f>MATCH(AN2430,Sheet2!$F$5:$F$18,0)</f>
        <v>6</v>
      </c>
      <c r="AQ2430">
        <f>MATCH(AO2430,Sheet2!$F$5:$K$5,0)</f>
        <v>6</v>
      </c>
      <c r="AR2430" s="33">
        <f>INDEX(Sheet2!$F$5:$K$18,OPaL!AP2430,OPaL!AQ2430)</f>
        <v>0.15</v>
      </c>
      <c r="AS2430" s="1">
        <f t="shared" si="113"/>
        <v>10963.172500000001</v>
      </c>
    </row>
    <row r="2431" spans="1:45" x14ac:dyDescent="0.2">
      <c r="A2431" s="11" t="s">
        <v>2499</v>
      </c>
      <c r="B2431" s="11" t="s">
        <v>2500</v>
      </c>
      <c r="C2431" s="11" t="s">
        <v>12116</v>
      </c>
      <c r="D2431" s="21">
        <v>44618</v>
      </c>
      <c r="E2431" s="21" t="s">
        <v>9697</v>
      </c>
      <c r="F2431" s="21" t="s">
        <v>14659</v>
      </c>
      <c r="G2431" s="11" t="s">
        <v>2</v>
      </c>
      <c r="H2431" s="11" t="s">
        <v>16</v>
      </c>
      <c r="I2431" s="11" t="s">
        <v>4</v>
      </c>
      <c r="J2431" s="12">
        <v>2</v>
      </c>
      <c r="K2431" s="12">
        <v>12889.8</v>
      </c>
      <c r="L2431" s="12">
        <v>0</v>
      </c>
      <c r="M2431" s="12">
        <v>0</v>
      </c>
      <c r="N2431" s="12">
        <f t="shared" si="112"/>
        <v>12889.8</v>
      </c>
      <c r="O2431" s="11" t="s">
        <v>5</v>
      </c>
      <c r="P2431" s="13">
        <v>0</v>
      </c>
      <c r="Q2431" s="11" t="s">
        <v>6</v>
      </c>
      <c r="R2431" s="13">
        <v>0</v>
      </c>
      <c r="S2431" s="13">
        <v>0</v>
      </c>
      <c r="T2431" s="11" t="s">
        <v>7</v>
      </c>
      <c r="U2431" s="11" t="s">
        <v>8</v>
      </c>
      <c r="V2431" s="15">
        <v>0</v>
      </c>
      <c r="W2431" s="13">
        <v>0</v>
      </c>
      <c r="X2431" s="15">
        <v>0</v>
      </c>
      <c r="Y2431" s="15">
        <v>0</v>
      </c>
      <c r="Z2431" s="13">
        <v>0</v>
      </c>
      <c r="AA2431" s="15">
        <v>0</v>
      </c>
      <c r="AB2431" s="13">
        <v>0</v>
      </c>
      <c r="AC2431" s="15">
        <v>0</v>
      </c>
      <c r="AD2431" s="13">
        <v>0</v>
      </c>
      <c r="AE2431" s="15">
        <v>0</v>
      </c>
      <c r="AF2431" s="13">
        <v>0</v>
      </c>
      <c r="AG2431" s="15">
        <v>0</v>
      </c>
      <c r="AH2431" s="13">
        <v>0</v>
      </c>
      <c r="AI2431" s="15">
        <v>0</v>
      </c>
      <c r="AJ2431" s="11" t="s">
        <v>17</v>
      </c>
      <c r="AK2431" s="11" t="s">
        <v>13</v>
      </c>
      <c r="AL2431" s="22">
        <f t="shared" si="111"/>
        <v>674</v>
      </c>
      <c r="AM2431" s="11" t="str">
        <f>VLOOKUP(O2431,Sheet2!$D$6:$E$14,2,FALSE)</f>
        <v>Spare parts</v>
      </c>
      <c r="AN2431" s="11" t="str">
        <f>VLOOKUP(F2431,Sheet2!$E$10:$F$13,2,FALSE)</f>
        <v>SPM</v>
      </c>
      <c r="AO2431" s="35" t="s">
        <v>14668</v>
      </c>
      <c r="AP2431">
        <f>MATCH(AN2431,Sheet2!$F$5:$F$18,0)</f>
        <v>6</v>
      </c>
      <c r="AQ2431">
        <f>MATCH(AO2431,Sheet2!$F$5:$K$5,0)</f>
        <v>6</v>
      </c>
      <c r="AR2431" s="33">
        <f>INDEX(Sheet2!$F$5:$K$18,OPaL!AP2431,OPaL!AQ2431)</f>
        <v>0.15</v>
      </c>
      <c r="AS2431" s="1">
        <f t="shared" si="113"/>
        <v>10956.33</v>
      </c>
    </row>
    <row r="2432" spans="1:45" x14ac:dyDescent="0.2">
      <c r="A2432" s="11" t="s">
        <v>8433</v>
      </c>
      <c r="B2432" s="11" t="s">
        <v>8434</v>
      </c>
      <c r="C2432" s="11" t="s">
        <v>12117</v>
      </c>
      <c r="D2432" s="21">
        <v>43125</v>
      </c>
      <c r="E2432" s="21" t="s">
        <v>9818</v>
      </c>
      <c r="F2432" s="21" t="s">
        <v>14659</v>
      </c>
      <c r="G2432" s="11" t="s">
        <v>2</v>
      </c>
      <c r="H2432" s="11" t="s">
        <v>3</v>
      </c>
      <c r="I2432" s="11" t="s">
        <v>4</v>
      </c>
      <c r="J2432" s="12">
        <v>20</v>
      </c>
      <c r="K2432" s="12">
        <v>12863.59</v>
      </c>
      <c r="L2432" s="12">
        <v>0</v>
      </c>
      <c r="M2432" s="12">
        <v>0</v>
      </c>
      <c r="N2432" s="12">
        <f t="shared" si="112"/>
        <v>12863.59</v>
      </c>
      <c r="O2432" s="11" t="s">
        <v>8227</v>
      </c>
      <c r="P2432" s="13">
        <v>0</v>
      </c>
      <c r="Q2432" s="11" t="s">
        <v>6</v>
      </c>
      <c r="R2432" s="13">
        <v>0</v>
      </c>
      <c r="S2432" s="13">
        <v>0</v>
      </c>
      <c r="T2432" s="11" t="s">
        <v>7</v>
      </c>
      <c r="U2432" s="11" t="s">
        <v>8</v>
      </c>
      <c r="V2432" s="15">
        <v>0</v>
      </c>
      <c r="W2432" s="13">
        <v>0</v>
      </c>
      <c r="X2432" s="15">
        <v>0</v>
      </c>
      <c r="Y2432" s="15">
        <v>0</v>
      </c>
      <c r="Z2432" s="13">
        <v>0</v>
      </c>
      <c r="AA2432" s="15">
        <v>0</v>
      </c>
      <c r="AB2432" s="13">
        <v>0</v>
      </c>
      <c r="AC2432" s="15">
        <v>0</v>
      </c>
      <c r="AD2432" s="13">
        <v>0</v>
      </c>
      <c r="AE2432" s="15">
        <v>0</v>
      </c>
      <c r="AF2432" s="13">
        <v>0</v>
      </c>
      <c r="AG2432" s="15">
        <v>0</v>
      </c>
      <c r="AH2432" s="13">
        <v>0</v>
      </c>
      <c r="AI2432" s="15">
        <v>0</v>
      </c>
      <c r="AJ2432" s="11" t="s">
        <v>9</v>
      </c>
      <c r="AK2432" s="11" t="s">
        <v>8228</v>
      </c>
      <c r="AL2432" s="22">
        <f t="shared" si="111"/>
        <v>2167</v>
      </c>
      <c r="AM2432" s="11" t="str">
        <f>VLOOKUP(O2432,Sheet2!$D$6:$E$14,2,FALSE)</f>
        <v>Consumables</v>
      </c>
      <c r="AN2432" s="11" t="str">
        <f>VLOOKUP(F2432,Sheet2!$E$15:$F$18,2,FALSE)</f>
        <v>CM</v>
      </c>
      <c r="AO2432" s="35" t="s">
        <v>14668</v>
      </c>
      <c r="AP2432">
        <f>MATCH(AN2432,Sheet2!$F$5:$F$18,0)</f>
        <v>13</v>
      </c>
      <c r="AQ2432">
        <f>MATCH(AO2432,Sheet2!$F$5:$K$5,0)</f>
        <v>6</v>
      </c>
      <c r="AR2432" s="33">
        <f>INDEX(Sheet2!$F$5:$K$18,OPaL!AP2432,OPaL!AQ2432)</f>
        <v>0.2</v>
      </c>
      <c r="AS2432" s="1">
        <f t="shared" si="113"/>
        <v>10290.872000000001</v>
      </c>
    </row>
    <row r="2433" spans="1:45" x14ac:dyDescent="0.2">
      <c r="A2433" s="11" t="s">
        <v>5627</v>
      </c>
      <c r="B2433" s="11" t="s">
        <v>5628</v>
      </c>
      <c r="C2433" s="11" t="s">
        <v>12118</v>
      </c>
      <c r="D2433" s="21">
        <v>42665</v>
      </c>
      <c r="E2433" s="21" t="s">
        <v>9697</v>
      </c>
      <c r="F2433" s="21" t="s">
        <v>14659</v>
      </c>
      <c r="G2433" s="11" t="s">
        <v>2</v>
      </c>
      <c r="H2433" s="11" t="s">
        <v>16</v>
      </c>
      <c r="I2433" s="11" t="s">
        <v>4</v>
      </c>
      <c r="J2433" s="12">
        <v>1</v>
      </c>
      <c r="K2433" s="12">
        <v>12860.21</v>
      </c>
      <c r="L2433" s="12">
        <v>0</v>
      </c>
      <c r="M2433" s="12">
        <v>0</v>
      </c>
      <c r="N2433" s="12">
        <f t="shared" si="112"/>
        <v>12860.21</v>
      </c>
      <c r="O2433" s="11" t="s">
        <v>5</v>
      </c>
      <c r="P2433" s="13">
        <v>0</v>
      </c>
      <c r="Q2433" s="11" t="s">
        <v>6</v>
      </c>
      <c r="R2433" s="13">
        <v>0</v>
      </c>
      <c r="S2433" s="13">
        <v>0</v>
      </c>
      <c r="T2433" s="11" t="s">
        <v>7</v>
      </c>
      <c r="U2433" s="11" t="s">
        <v>8</v>
      </c>
      <c r="V2433" s="15">
        <v>0</v>
      </c>
      <c r="W2433" s="13">
        <v>0</v>
      </c>
      <c r="X2433" s="15">
        <v>0</v>
      </c>
      <c r="Y2433" s="15">
        <v>0</v>
      </c>
      <c r="Z2433" s="13">
        <v>0</v>
      </c>
      <c r="AA2433" s="15">
        <v>0</v>
      </c>
      <c r="AB2433" s="13">
        <v>0</v>
      </c>
      <c r="AC2433" s="15">
        <v>0</v>
      </c>
      <c r="AD2433" s="13">
        <v>0</v>
      </c>
      <c r="AE2433" s="15">
        <v>0</v>
      </c>
      <c r="AF2433" s="13">
        <v>0</v>
      </c>
      <c r="AG2433" s="15">
        <v>0</v>
      </c>
      <c r="AH2433" s="13">
        <v>0</v>
      </c>
      <c r="AI2433" s="15">
        <v>0</v>
      </c>
      <c r="AJ2433" s="11" t="s">
        <v>17</v>
      </c>
      <c r="AK2433" s="11" t="s">
        <v>1398</v>
      </c>
      <c r="AL2433" s="22">
        <f t="shared" si="111"/>
        <v>2627</v>
      </c>
      <c r="AM2433" s="11" t="str">
        <f>VLOOKUP(O2433,Sheet2!$D$6:$E$14,2,FALSE)</f>
        <v>Spare parts</v>
      </c>
      <c r="AN2433" s="11" t="str">
        <f>VLOOKUP(F2433,Sheet2!$E$10:$F$13,2,FALSE)</f>
        <v>SPM</v>
      </c>
      <c r="AO2433" s="35" t="s">
        <v>14668</v>
      </c>
      <c r="AP2433">
        <f>MATCH(AN2433,Sheet2!$F$5:$F$18,0)</f>
        <v>6</v>
      </c>
      <c r="AQ2433">
        <f>MATCH(AO2433,Sheet2!$F$5:$K$5,0)</f>
        <v>6</v>
      </c>
      <c r="AR2433" s="33">
        <f>INDEX(Sheet2!$F$5:$K$18,OPaL!AP2433,OPaL!AQ2433)</f>
        <v>0.15</v>
      </c>
      <c r="AS2433" s="1">
        <f t="shared" si="113"/>
        <v>10931.178499999998</v>
      </c>
    </row>
    <row r="2434" spans="1:45" x14ac:dyDescent="0.2">
      <c r="A2434" s="11" t="s">
        <v>5531</v>
      </c>
      <c r="B2434" s="11" t="s">
        <v>5532</v>
      </c>
      <c r="C2434" s="11" t="s">
        <v>12119</v>
      </c>
      <c r="D2434" s="21">
        <v>45056</v>
      </c>
      <c r="E2434" s="21" t="s">
        <v>9697</v>
      </c>
      <c r="F2434" s="21" t="s">
        <v>14659</v>
      </c>
      <c r="G2434" s="11" t="s">
        <v>2</v>
      </c>
      <c r="H2434" s="11" t="s">
        <v>16</v>
      </c>
      <c r="I2434" s="11" t="s">
        <v>4</v>
      </c>
      <c r="J2434" s="13">
        <v>2</v>
      </c>
      <c r="K2434" s="12">
        <v>12859</v>
      </c>
      <c r="L2434" s="12">
        <v>0</v>
      </c>
      <c r="M2434" s="12">
        <v>0</v>
      </c>
      <c r="N2434" s="12">
        <f t="shared" si="112"/>
        <v>12859</v>
      </c>
      <c r="O2434" s="11" t="s">
        <v>5</v>
      </c>
      <c r="P2434" s="13">
        <v>0</v>
      </c>
      <c r="Q2434" s="11" t="s">
        <v>6</v>
      </c>
      <c r="R2434" s="13">
        <v>0</v>
      </c>
      <c r="S2434" s="13">
        <v>0</v>
      </c>
      <c r="T2434" s="11" t="s">
        <v>7</v>
      </c>
      <c r="U2434" s="11" t="s">
        <v>8</v>
      </c>
      <c r="V2434" s="15">
        <v>0</v>
      </c>
      <c r="W2434" s="13">
        <v>0</v>
      </c>
      <c r="X2434" s="15">
        <v>0</v>
      </c>
      <c r="Y2434" s="15">
        <v>0</v>
      </c>
      <c r="Z2434" s="13">
        <v>0</v>
      </c>
      <c r="AA2434" s="15">
        <v>0</v>
      </c>
      <c r="AB2434" s="13">
        <v>0</v>
      </c>
      <c r="AC2434" s="15">
        <v>0</v>
      </c>
      <c r="AD2434" s="13">
        <v>0</v>
      </c>
      <c r="AE2434" s="15">
        <v>0</v>
      </c>
      <c r="AF2434" s="13">
        <v>0</v>
      </c>
      <c r="AG2434" s="15">
        <v>0</v>
      </c>
      <c r="AH2434" s="13">
        <v>0</v>
      </c>
      <c r="AI2434" s="15">
        <v>0</v>
      </c>
      <c r="AJ2434" s="11" t="s">
        <v>17</v>
      </c>
      <c r="AK2434" s="11" t="s">
        <v>1398</v>
      </c>
      <c r="AL2434" s="22">
        <f t="shared" si="111"/>
        <v>236</v>
      </c>
      <c r="AM2434" s="11" t="str">
        <f>VLOOKUP(O2434,Sheet2!$D$6:$E$14,2,FALSE)</f>
        <v>Spare parts</v>
      </c>
      <c r="AN2434" s="11" t="str">
        <f>VLOOKUP(F2434,Sheet2!$E$10:$F$13,2,FALSE)</f>
        <v>SPM</v>
      </c>
      <c r="AO2434" s="35" t="s">
        <v>14666</v>
      </c>
      <c r="AP2434">
        <f>MATCH(AN2434,Sheet2!$F$5:$F$18,0)</f>
        <v>6</v>
      </c>
      <c r="AQ2434">
        <f>MATCH(AO2434,Sheet2!$F$5:$K$5,0)</f>
        <v>4</v>
      </c>
      <c r="AR2434" s="33">
        <f>INDEX(Sheet2!$F$5:$K$18,OPaL!AP2434,OPaL!AQ2434)</f>
        <v>0.05</v>
      </c>
      <c r="AS2434" s="1">
        <f t="shared" si="113"/>
        <v>12216.05</v>
      </c>
    </row>
    <row r="2435" spans="1:45" x14ac:dyDescent="0.2">
      <c r="A2435" s="11" t="s">
        <v>807</v>
      </c>
      <c r="B2435" s="11" t="s">
        <v>808</v>
      </c>
      <c r="C2435" s="11" t="s">
        <v>12120</v>
      </c>
      <c r="D2435" s="21">
        <v>45175</v>
      </c>
      <c r="E2435" s="21" t="s">
        <v>9697</v>
      </c>
      <c r="F2435" s="21" t="s">
        <v>14659</v>
      </c>
      <c r="G2435" s="11" t="s">
        <v>2</v>
      </c>
      <c r="H2435" s="11" t="s">
        <v>3</v>
      </c>
      <c r="I2435" s="11" t="s">
        <v>4</v>
      </c>
      <c r="J2435" s="13">
        <v>69</v>
      </c>
      <c r="K2435" s="12">
        <v>12830.77</v>
      </c>
      <c r="L2435" s="12">
        <v>0</v>
      </c>
      <c r="M2435" s="12">
        <v>0</v>
      </c>
      <c r="N2435" s="12">
        <f t="shared" si="112"/>
        <v>12830.77</v>
      </c>
      <c r="O2435" s="11" t="s">
        <v>5</v>
      </c>
      <c r="P2435" s="13">
        <v>0</v>
      </c>
      <c r="Q2435" s="11" t="s">
        <v>6</v>
      </c>
      <c r="R2435" s="13">
        <v>0</v>
      </c>
      <c r="S2435" s="13">
        <v>0</v>
      </c>
      <c r="T2435" s="11" t="s">
        <v>7</v>
      </c>
      <c r="U2435" s="11" t="s">
        <v>8</v>
      </c>
      <c r="V2435" s="15">
        <v>0</v>
      </c>
      <c r="W2435" s="13">
        <v>0</v>
      </c>
      <c r="X2435" s="15">
        <v>0</v>
      </c>
      <c r="Y2435" s="15">
        <v>0</v>
      </c>
      <c r="Z2435" s="13">
        <v>0</v>
      </c>
      <c r="AA2435" s="15">
        <v>0</v>
      </c>
      <c r="AB2435" s="13">
        <v>0</v>
      </c>
      <c r="AC2435" s="15">
        <v>0</v>
      </c>
      <c r="AD2435" s="13">
        <v>0</v>
      </c>
      <c r="AE2435" s="15">
        <v>0</v>
      </c>
      <c r="AF2435" s="13">
        <v>0</v>
      </c>
      <c r="AG2435" s="15">
        <v>0</v>
      </c>
      <c r="AH2435" s="13">
        <v>0</v>
      </c>
      <c r="AI2435" s="15">
        <v>0</v>
      </c>
      <c r="AJ2435" s="11" t="s">
        <v>9</v>
      </c>
      <c r="AK2435" s="11" t="s">
        <v>13</v>
      </c>
      <c r="AL2435" s="22">
        <f t="shared" si="111"/>
        <v>117</v>
      </c>
      <c r="AM2435" s="11" t="str">
        <f>VLOOKUP(O2435,Sheet2!$D$6:$E$14,2,FALSE)</f>
        <v>Spare parts</v>
      </c>
      <c r="AN2435" s="11" t="str">
        <f>VLOOKUP(F2435,Sheet2!$E$10:$F$13,2,FALSE)</f>
        <v>SPM</v>
      </c>
      <c r="AO2435" s="35" t="s">
        <v>14665</v>
      </c>
      <c r="AP2435">
        <f>MATCH(AN2435,Sheet2!$F$5:$F$18,0)</f>
        <v>6</v>
      </c>
      <c r="AQ2435">
        <f>MATCH(AO2435,Sheet2!$F$5:$K$5,0)</f>
        <v>3</v>
      </c>
      <c r="AR2435" s="33">
        <f>INDEX(Sheet2!$F$5:$K$18,OPaL!AP2435,OPaL!AQ2435)</f>
        <v>0</v>
      </c>
      <c r="AS2435" s="1">
        <f t="shared" si="113"/>
        <v>12830.77</v>
      </c>
    </row>
    <row r="2436" spans="1:45" x14ac:dyDescent="0.2">
      <c r="A2436" s="11" t="s">
        <v>6993</v>
      </c>
      <c r="B2436" s="11" t="s">
        <v>6994</v>
      </c>
      <c r="C2436" s="11" t="s">
        <v>12121</v>
      </c>
      <c r="D2436" s="21">
        <v>44415</v>
      </c>
      <c r="E2436" s="21" t="s">
        <v>9697</v>
      </c>
      <c r="F2436" s="21" t="s">
        <v>14659</v>
      </c>
      <c r="G2436" s="11" t="s">
        <v>2</v>
      </c>
      <c r="H2436" s="11" t="s">
        <v>3</v>
      </c>
      <c r="I2436" s="11" t="s">
        <v>4</v>
      </c>
      <c r="J2436" s="13">
        <v>2</v>
      </c>
      <c r="K2436" s="12">
        <v>12828.57</v>
      </c>
      <c r="L2436" s="12">
        <v>0</v>
      </c>
      <c r="M2436" s="12">
        <v>0</v>
      </c>
      <c r="N2436" s="12">
        <f t="shared" si="112"/>
        <v>12828.57</v>
      </c>
      <c r="O2436" s="11" t="s">
        <v>5</v>
      </c>
      <c r="P2436" s="13">
        <v>0</v>
      </c>
      <c r="Q2436" s="11" t="s">
        <v>6</v>
      </c>
      <c r="R2436" s="13">
        <v>0</v>
      </c>
      <c r="S2436" s="13">
        <v>0</v>
      </c>
      <c r="T2436" s="11" t="s">
        <v>7</v>
      </c>
      <c r="U2436" s="11" t="s">
        <v>8</v>
      </c>
      <c r="V2436" s="15">
        <v>0</v>
      </c>
      <c r="W2436" s="13">
        <v>0</v>
      </c>
      <c r="X2436" s="15">
        <v>0</v>
      </c>
      <c r="Y2436" s="15">
        <v>0</v>
      </c>
      <c r="Z2436" s="13">
        <v>0</v>
      </c>
      <c r="AA2436" s="15">
        <v>0</v>
      </c>
      <c r="AB2436" s="13">
        <v>0</v>
      </c>
      <c r="AC2436" s="15">
        <v>0</v>
      </c>
      <c r="AD2436" s="13">
        <v>0</v>
      </c>
      <c r="AE2436" s="15">
        <v>0</v>
      </c>
      <c r="AF2436" s="13">
        <v>0</v>
      </c>
      <c r="AG2436" s="15">
        <v>0</v>
      </c>
      <c r="AH2436" s="13">
        <v>0</v>
      </c>
      <c r="AI2436" s="15">
        <v>0</v>
      </c>
      <c r="AJ2436" s="11" t="s">
        <v>9</v>
      </c>
      <c r="AK2436" s="11" t="s">
        <v>13</v>
      </c>
      <c r="AL2436" s="22">
        <f t="shared" ref="AL2436:AL2499" si="114">$D$2-D2436</f>
        <v>877</v>
      </c>
      <c r="AM2436" s="11" t="str">
        <f>VLOOKUP(O2436,Sheet2!$D$6:$E$14,2,FALSE)</f>
        <v>Spare parts</v>
      </c>
      <c r="AN2436" s="11" t="str">
        <f>VLOOKUP(F2436,Sheet2!$E$10:$F$13,2,FALSE)</f>
        <v>SPM</v>
      </c>
      <c r="AO2436" s="35" t="s">
        <v>14668</v>
      </c>
      <c r="AP2436">
        <f>MATCH(AN2436,Sheet2!$F$5:$F$18,0)</f>
        <v>6</v>
      </c>
      <c r="AQ2436">
        <f>MATCH(AO2436,Sheet2!$F$5:$K$5,0)</f>
        <v>6</v>
      </c>
      <c r="AR2436" s="33">
        <f>INDEX(Sheet2!$F$5:$K$18,OPaL!AP2436,OPaL!AQ2436)</f>
        <v>0.15</v>
      </c>
      <c r="AS2436" s="1">
        <f t="shared" si="113"/>
        <v>10904.2845</v>
      </c>
    </row>
    <row r="2437" spans="1:45" x14ac:dyDescent="0.2">
      <c r="A2437" s="11" t="s">
        <v>6993</v>
      </c>
      <c r="B2437" s="11" t="s">
        <v>6994</v>
      </c>
      <c r="C2437" s="11" t="s">
        <v>12121</v>
      </c>
      <c r="D2437" s="21">
        <v>44415</v>
      </c>
      <c r="E2437" s="21" t="s">
        <v>9697</v>
      </c>
      <c r="F2437" s="21" t="s">
        <v>14659</v>
      </c>
      <c r="G2437" s="11" t="s">
        <v>2</v>
      </c>
      <c r="H2437" s="11" t="s">
        <v>16</v>
      </c>
      <c r="I2437" s="11" t="s">
        <v>4</v>
      </c>
      <c r="J2437" s="13">
        <v>2</v>
      </c>
      <c r="K2437" s="12">
        <v>12828.57</v>
      </c>
      <c r="L2437" s="12">
        <v>0</v>
      </c>
      <c r="M2437" s="12">
        <v>0</v>
      </c>
      <c r="N2437" s="12">
        <f t="shared" ref="N2437:N2500" si="115">M2437+K2437</f>
        <v>12828.57</v>
      </c>
      <c r="O2437" s="11" t="s">
        <v>5</v>
      </c>
      <c r="P2437" s="13">
        <v>0</v>
      </c>
      <c r="Q2437" s="11" t="s">
        <v>6</v>
      </c>
      <c r="R2437" s="13">
        <v>0</v>
      </c>
      <c r="S2437" s="13">
        <v>0</v>
      </c>
      <c r="T2437" s="11" t="s">
        <v>7</v>
      </c>
      <c r="U2437" s="11" t="s">
        <v>8</v>
      </c>
      <c r="V2437" s="15">
        <v>0</v>
      </c>
      <c r="W2437" s="13">
        <v>0</v>
      </c>
      <c r="X2437" s="15">
        <v>0</v>
      </c>
      <c r="Y2437" s="15">
        <v>0</v>
      </c>
      <c r="Z2437" s="13">
        <v>0</v>
      </c>
      <c r="AA2437" s="15">
        <v>0</v>
      </c>
      <c r="AB2437" s="13">
        <v>0</v>
      </c>
      <c r="AC2437" s="15">
        <v>0</v>
      </c>
      <c r="AD2437" s="13">
        <v>0</v>
      </c>
      <c r="AE2437" s="15">
        <v>0</v>
      </c>
      <c r="AF2437" s="13">
        <v>0</v>
      </c>
      <c r="AG2437" s="15">
        <v>0</v>
      </c>
      <c r="AH2437" s="13">
        <v>0</v>
      </c>
      <c r="AI2437" s="15">
        <v>0</v>
      </c>
      <c r="AJ2437" s="11" t="s">
        <v>17</v>
      </c>
      <c r="AK2437" s="11" t="s">
        <v>13</v>
      </c>
      <c r="AL2437" s="22">
        <f t="shared" si="114"/>
        <v>877</v>
      </c>
      <c r="AM2437" s="11" t="str">
        <f>VLOOKUP(O2437,Sheet2!$D$6:$E$14,2,FALSE)</f>
        <v>Spare parts</v>
      </c>
      <c r="AN2437" s="11" t="str">
        <f>VLOOKUP(F2437,Sheet2!$E$10:$F$13,2,FALSE)</f>
        <v>SPM</v>
      </c>
      <c r="AO2437" s="35" t="s">
        <v>14668</v>
      </c>
      <c r="AP2437">
        <f>MATCH(AN2437,Sheet2!$F$5:$F$18,0)</f>
        <v>6</v>
      </c>
      <c r="AQ2437">
        <f>MATCH(AO2437,Sheet2!$F$5:$K$5,0)</f>
        <v>6</v>
      </c>
      <c r="AR2437" s="33">
        <f>INDEX(Sheet2!$F$5:$K$18,OPaL!AP2437,OPaL!AQ2437)</f>
        <v>0.15</v>
      </c>
      <c r="AS2437" s="1">
        <f t="shared" ref="AS2437:AS2500" si="116">N2437*(1-AR2437)</f>
        <v>10904.2845</v>
      </c>
    </row>
    <row r="2438" spans="1:45" x14ac:dyDescent="0.2">
      <c r="A2438" s="11" t="s">
        <v>1587</v>
      </c>
      <c r="B2438" s="11" t="s">
        <v>1588</v>
      </c>
      <c r="C2438" s="11" t="s">
        <v>12122</v>
      </c>
      <c r="D2438" s="21">
        <v>44245</v>
      </c>
      <c r="E2438" s="21" t="s">
        <v>9697</v>
      </c>
      <c r="F2438" s="21" t="s">
        <v>14659</v>
      </c>
      <c r="G2438" s="11" t="s">
        <v>2</v>
      </c>
      <c r="H2438" s="11" t="s">
        <v>3</v>
      </c>
      <c r="I2438" s="11" t="s">
        <v>4</v>
      </c>
      <c r="J2438" s="12">
        <v>1</v>
      </c>
      <c r="K2438" s="12">
        <v>12819.77</v>
      </c>
      <c r="L2438" s="12">
        <v>0</v>
      </c>
      <c r="M2438" s="12">
        <v>0</v>
      </c>
      <c r="N2438" s="12">
        <f t="shared" si="115"/>
        <v>12819.77</v>
      </c>
      <c r="O2438" s="11" t="s">
        <v>5</v>
      </c>
      <c r="P2438" s="13">
        <v>0</v>
      </c>
      <c r="Q2438" s="11" t="s">
        <v>6</v>
      </c>
      <c r="R2438" s="13">
        <v>0</v>
      </c>
      <c r="S2438" s="13">
        <v>0</v>
      </c>
      <c r="T2438" s="11" t="s">
        <v>7</v>
      </c>
      <c r="U2438" s="11" t="s">
        <v>8</v>
      </c>
      <c r="V2438" s="15">
        <v>0</v>
      </c>
      <c r="W2438" s="13">
        <v>0</v>
      </c>
      <c r="X2438" s="15">
        <v>0</v>
      </c>
      <c r="Y2438" s="15">
        <v>0</v>
      </c>
      <c r="Z2438" s="13">
        <v>0</v>
      </c>
      <c r="AA2438" s="15">
        <v>0</v>
      </c>
      <c r="AB2438" s="13">
        <v>0</v>
      </c>
      <c r="AC2438" s="15">
        <v>0</v>
      </c>
      <c r="AD2438" s="13">
        <v>0</v>
      </c>
      <c r="AE2438" s="15">
        <v>0</v>
      </c>
      <c r="AF2438" s="13">
        <v>0</v>
      </c>
      <c r="AG2438" s="15">
        <v>0</v>
      </c>
      <c r="AH2438" s="13">
        <v>0</v>
      </c>
      <c r="AI2438" s="15">
        <v>0</v>
      </c>
      <c r="AJ2438" s="11" t="s">
        <v>9</v>
      </c>
      <c r="AK2438" s="11" t="s">
        <v>10</v>
      </c>
      <c r="AL2438" s="22">
        <f t="shared" si="114"/>
        <v>1047</v>
      </c>
      <c r="AM2438" s="11" t="str">
        <f>VLOOKUP(O2438,Sheet2!$D$6:$E$14,2,FALSE)</f>
        <v>Spare parts</v>
      </c>
      <c r="AN2438" s="11" t="str">
        <f>VLOOKUP(F2438,Sheet2!$E$10:$F$13,2,FALSE)</f>
        <v>SPM</v>
      </c>
      <c r="AO2438" s="35" t="s">
        <v>14668</v>
      </c>
      <c r="AP2438">
        <f>MATCH(AN2438,Sheet2!$F$5:$F$18,0)</f>
        <v>6</v>
      </c>
      <c r="AQ2438">
        <f>MATCH(AO2438,Sheet2!$F$5:$K$5,0)</f>
        <v>6</v>
      </c>
      <c r="AR2438" s="33">
        <f>INDEX(Sheet2!$F$5:$K$18,OPaL!AP2438,OPaL!AQ2438)</f>
        <v>0.15</v>
      </c>
      <c r="AS2438" s="1">
        <f t="shared" si="116"/>
        <v>10896.8045</v>
      </c>
    </row>
    <row r="2439" spans="1:45" x14ac:dyDescent="0.2">
      <c r="A2439" s="11" t="s">
        <v>4915</v>
      </c>
      <c r="B2439" s="11" t="s">
        <v>4916</v>
      </c>
      <c r="C2439" s="11" t="s">
        <v>12123</v>
      </c>
      <c r="D2439" s="21">
        <v>44667</v>
      </c>
      <c r="E2439" s="21" t="s">
        <v>9697</v>
      </c>
      <c r="F2439" s="21" t="s">
        <v>14659</v>
      </c>
      <c r="G2439" s="11" t="s">
        <v>2</v>
      </c>
      <c r="H2439" s="11" t="s">
        <v>350</v>
      </c>
      <c r="I2439" s="11" t="s">
        <v>4</v>
      </c>
      <c r="J2439" s="13">
        <v>1</v>
      </c>
      <c r="K2439" s="12">
        <v>12797.4</v>
      </c>
      <c r="L2439" s="12">
        <v>0</v>
      </c>
      <c r="M2439" s="12">
        <v>0</v>
      </c>
      <c r="N2439" s="12">
        <f t="shared" si="115"/>
        <v>12797.4</v>
      </c>
      <c r="O2439" s="11" t="s">
        <v>5</v>
      </c>
      <c r="P2439" s="13">
        <v>0</v>
      </c>
      <c r="Q2439" s="11" t="s">
        <v>6</v>
      </c>
      <c r="R2439" s="13">
        <v>0</v>
      </c>
      <c r="S2439" s="13">
        <v>0</v>
      </c>
      <c r="T2439" s="11" t="s">
        <v>7</v>
      </c>
      <c r="U2439" s="11" t="s">
        <v>8</v>
      </c>
      <c r="V2439" s="15">
        <v>0</v>
      </c>
      <c r="W2439" s="13">
        <v>0</v>
      </c>
      <c r="X2439" s="15">
        <v>0</v>
      </c>
      <c r="Y2439" s="15">
        <v>0</v>
      </c>
      <c r="Z2439" s="13">
        <v>0</v>
      </c>
      <c r="AA2439" s="15">
        <v>0</v>
      </c>
      <c r="AB2439" s="13">
        <v>0</v>
      </c>
      <c r="AC2439" s="15">
        <v>0</v>
      </c>
      <c r="AD2439" s="13">
        <v>0</v>
      </c>
      <c r="AE2439" s="15">
        <v>0</v>
      </c>
      <c r="AF2439" s="13">
        <v>0</v>
      </c>
      <c r="AG2439" s="15">
        <v>0</v>
      </c>
      <c r="AH2439" s="13">
        <v>0</v>
      </c>
      <c r="AI2439" s="15">
        <v>0</v>
      </c>
      <c r="AJ2439" s="11" t="s">
        <v>352</v>
      </c>
      <c r="AK2439" s="11" t="s">
        <v>1398</v>
      </c>
      <c r="AL2439" s="22">
        <f t="shared" si="114"/>
        <v>625</v>
      </c>
      <c r="AM2439" s="11" t="str">
        <f>VLOOKUP(O2439,Sheet2!$D$6:$E$14,2,FALSE)</f>
        <v>Spare parts</v>
      </c>
      <c r="AN2439" s="11" t="str">
        <f>VLOOKUP(F2439,Sheet2!$E$10:$F$13,2,FALSE)</f>
        <v>SPM</v>
      </c>
      <c r="AO2439" s="35" t="s">
        <v>14668</v>
      </c>
      <c r="AP2439">
        <f>MATCH(AN2439,Sheet2!$F$5:$F$18,0)</f>
        <v>6</v>
      </c>
      <c r="AQ2439">
        <f>MATCH(AO2439,Sheet2!$F$5:$K$5,0)</f>
        <v>6</v>
      </c>
      <c r="AR2439" s="33">
        <f>INDEX(Sheet2!$F$5:$K$18,OPaL!AP2439,OPaL!AQ2439)</f>
        <v>0.15</v>
      </c>
      <c r="AS2439" s="1">
        <f t="shared" si="116"/>
        <v>10877.789999999999</v>
      </c>
    </row>
    <row r="2440" spans="1:45" x14ac:dyDescent="0.2">
      <c r="A2440" s="11" t="s">
        <v>3057</v>
      </c>
      <c r="B2440" s="11" t="s">
        <v>3058</v>
      </c>
      <c r="C2440" s="11" t="s">
        <v>12124</v>
      </c>
      <c r="D2440" s="21">
        <v>42963</v>
      </c>
      <c r="E2440" s="21" t="s">
        <v>9697</v>
      </c>
      <c r="F2440" s="21" t="s">
        <v>14659</v>
      </c>
      <c r="G2440" s="11" t="s">
        <v>2</v>
      </c>
      <c r="H2440" s="11" t="s">
        <v>16</v>
      </c>
      <c r="I2440" s="11" t="s">
        <v>4</v>
      </c>
      <c r="J2440" s="13">
        <v>2</v>
      </c>
      <c r="K2440" s="12">
        <v>12796.93</v>
      </c>
      <c r="L2440" s="12">
        <v>0</v>
      </c>
      <c r="M2440" s="12">
        <v>0</v>
      </c>
      <c r="N2440" s="12">
        <f t="shared" si="115"/>
        <v>12796.93</v>
      </c>
      <c r="O2440" s="11" t="s">
        <v>5</v>
      </c>
      <c r="P2440" s="13">
        <v>0</v>
      </c>
      <c r="Q2440" s="11" t="s">
        <v>6</v>
      </c>
      <c r="R2440" s="13">
        <v>0</v>
      </c>
      <c r="S2440" s="13">
        <v>0</v>
      </c>
      <c r="T2440" s="11" t="s">
        <v>7</v>
      </c>
      <c r="U2440" s="11" t="s">
        <v>8</v>
      </c>
      <c r="V2440" s="15">
        <v>0</v>
      </c>
      <c r="W2440" s="13">
        <v>0</v>
      </c>
      <c r="X2440" s="15">
        <v>0</v>
      </c>
      <c r="Y2440" s="15">
        <v>0</v>
      </c>
      <c r="Z2440" s="13">
        <v>0</v>
      </c>
      <c r="AA2440" s="15">
        <v>0</v>
      </c>
      <c r="AB2440" s="13">
        <v>0</v>
      </c>
      <c r="AC2440" s="15">
        <v>0</v>
      </c>
      <c r="AD2440" s="13">
        <v>0</v>
      </c>
      <c r="AE2440" s="15">
        <v>0</v>
      </c>
      <c r="AF2440" s="13">
        <v>0</v>
      </c>
      <c r="AG2440" s="15">
        <v>0</v>
      </c>
      <c r="AH2440" s="13">
        <v>0</v>
      </c>
      <c r="AI2440" s="15">
        <v>0</v>
      </c>
      <c r="AJ2440" s="11" t="s">
        <v>17</v>
      </c>
      <c r="AK2440" s="11" t="s">
        <v>13</v>
      </c>
      <c r="AL2440" s="22">
        <f t="shared" si="114"/>
        <v>2329</v>
      </c>
      <c r="AM2440" s="11" t="str">
        <f>VLOOKUP(O2440,Sheet2!$D$6:$E$14,2,FALSE)</f>
        <v>Spare parts</v>
      </c>
      <c r="AN2440" s="11" t="str">
        <f>VLOOKUP(F2440,Sheet2!$E$10:$F$13,2,FALSE)</f>
        <v>SPM</v>
      </c>
      <c r="AO2440" s="35" t="s">
        <v>14668</v>
      </c>
      <c r="AP2440">
        <f>MATCH(AN2440,Sheet2!$F$5:$F$18,0)</f>
        <v>6</v>
      </c>
      <c r="AQ2440">
        <f>MATCH(AO2440,Sheet2!$F$5:$K$5,0)</f>
        <v>6</v>
      </c>
      <c r="AR2440" s="33">
        <f>INDEX(Sheet2!$F$5:$K$18,OPaL!AP2440,OPaL!AQ2440)</f>
        <v>0.15</v>
      </c>
      <c r="AS2440" s="1">
        <f t="shared" si="116"/>
        <v>10877.3905</v>
      </c>
    </row>
    <row r="2441" spans="1:45" x14ac:dyDescent="0.2">
      <c r="A2441" s="11" t="s">
        <v>3657</v>
      </c>
      <c r="B2441" s="11" t="s">
        <v>3658</v>
      </c>
      <c r="C2441" s="11" t="s">
        <v>12125</v>
      </c>
      <c r="D2441" s="21">
        <v>42784</v>
      </c>
      <c r="E2441" s="21" t="s">
        <v>9697</v>
      </c>
      <c r="F2441" s="21" t="s">
        <v>14659</v>
      </c>
      <c r="G2441" s="11" t="s">
        <v>2</v>
      </c>
      <c r="H2441" s="11" t="s">
        <v>16</v>
      </c>
      <c r="I2441" s="11" t="s">
        <v>4</v>
      </c>
      <c r="J2441" s="12">
        <v>1</v>
      </c>
      <c r="K2441" s="12">
        <v>12791</v>
      </c>
      <c r="L2441" s="12">
        <v>0</v>
      </c>
      <c r="M2441" s="12">
        <v>0</v>
      </c>
      <c r="N2441" s="12">
        <f t="shared" si="115"/>
        <v>12791</v>
      </c>
      <c r="O2441" s="11" t="s">
        <v>5</v>
      </c>
      <c r="P2441" s="13">
        <v>0</v>
      </c>
      <c r="Q2441" s="11" t="s">
        <v>6</v>
      </c>
      <c r="R2441" s="13">
        <v>0</v>
      </c>
      <c r="S2441" s="13">
        <v>0</v>
      </c>
      <c r="T2441" s="11" t="s">
        <v>7</v>
      </c>
      <c r="U2441" s="11" t="s">
        <v>8</v>
      </c>
      <c r="V2441" s="15">
        <v>0</v>
      </c>
      <c r="W2441" s="13">
        <v>0</v>
      </c>
      <c r="X2441" s="15">
        <v>0</v>
      </c>
      <c r="Y2441" s="15">
        <v>0</v>
      </c>
      <c r="Z2441" s="13">
        <v>0</v>
      </c>
      <c r="AA2441" s="15">
        <v>0</v>
      </c>
      <c r="AB2441" s="13">
        <v>0</v>
      </c>
      <c r="AC2441" s="15">
        <v>0</v>
      </c>
      <c r="AD2441" s="13">
        <v>0</v>
      </c>
      <c r="AE2441" s="15">
        <v>0</v>
      </c>
      <c r="AF2441" s="13">
        <v>0</v>
      </c>
      <c r="AG2441" s="15">
        <v>0</v>
      </c>
      <c r="AH2441" s="13">
        <v>0</v>
      </c>
      <c r="AI2441" s="15">
        <v>0</v>
      </c>
      <c r="AJ2441" s="11" t="s">
        <v>17</v>
      </c>
      <c r="AK2441" s="11" t="s">
        <v>1398</v>
      </c>
      <c r="AL2441" s="22">
        <f t="shared" si="114"/>
        <v>2508</v>
      </c>
      <c r="AM2441" s="11" t="str">
        <f>VLOOKUP(O2441,Sheet2!$D$6:$E$14,2,FALSE)</f>
        <v>Spare parts</v>
      </c>
      <c r="AN2441" s="11" t="str">
        <f>VLOOKUP(F2441,Sheet2!$E$10:$F$13,2,FALSE)</f>
        <v>SPM</v>
      </c>
      <c r="AO2441" s="35" t="s">
        <v>14668</v>
      </c>
      <c r="AP2441">
        <f>MATCH(AN2441,Sheet2!$F$5:$F$18,0)</f>
        <v>6</v>
      </c>
      <c r="AQ2441">
        <f>MATCH(AO2441,Sheet2!$F$5:$K$5,0)</f>
        <v>6</v>
      </c>
      <c r="AR2441" s="33">
        <f>INDEX(Sheet2!$F$5:$K$18,OPaL!AP2441,OPaL!AQ2441)</f>
        <v>0.15</v>
      </c>
      <c r="AS2441" s="1">
        <f t="shared" si="116"/>
        <v>10872.35</v>
      </c>
    </row>
    <row r="2442" spans="1:45" x14ac:dyDescent="0.2">
      <c r="A2442" s="11" t="s">
        <v>6589</v>
      </c>
      <c r="B2442" s="11" t="s">
        <v>6590</v>
      </c>
      <c r="C2442" s="11" t="s">
        <v>12126</v>
      </c>
      <c r="D2442" s="21">
        <v>45180</v>
      </c>
      <c r="E2442" s="21" t="s">
        <v>9697</v>
      </c>
      <c r="F2442" s="21" t="s">
        <v>14659</v>
      </c>
      <c r="G2442" s="11" t="s">
        <v>2</v>
      </c>
      <c r="H2442" s="11" t="s">
        <v>3</v>
      </c>
      <c r="I2442" s="11" t="s">
        <v>4</v>
      </c>
      <c r="J2442" s="13">
        <v>1</v>
      </c>
      <c r="K2442" s="12">
        <v>12787.83</v>
      </c>
      <c r="L2442" s="12">
        <v>0</v>
      </c>
      <c r="M2442" s="12">
        <v>0</v>
      </c>
      <c r="N2442" s="12">
        <f t="shared" si="115"/>
        <v>12787.83</v>
      </c>
      <c r="O2442" s="11" t="s">
        <v>5</v>
      </c>
      <c r="P2442" s="13">
        <v>0</v>
      </c>
      <c r="Q2442" s="11" t="s">
        <v>6</v>
      </c>
      <c r="R2442" s="13">
        <v>0</v>
      </c>
      <c r="S2442" s="13">
        <v>0</v>
      </c>
      <c r="T2442" s="11" t="s">
        <v>7</v>
      </c>
      <c r="U2442" s="11" t="s">
        <v>8</v>
      </c>
      <c r="V2442" s="15">
        <v>0</v>
      </c>
      <c r="W2442" s="13">
        <v>0</v>
      </c>
      <c r="X2442" s="15">
        <v>0</v>
      </c>
      <c r="Y2442" s="15">
        <v>0</v>
      </c>
      <c r="Z2442" s="13">
        <v>0</v>
      </c>
      <c r="AA2442" s="15">
        <v>0</v>
      </c>
      <c r="AB2442" s="13">
        <v>0</v>
      </c>
      <c r="AC2442" s="15">
        <v>0</v>
      </c>
      <c r="AD2442" s="13">
        <v>0</v>
      </c>
      <c r="AE2442" s="15">
        <v>0</v>
      </c>
      <c r="AF2442" s="13">
        <v>0</v>
      </c>
      <c r="AG2442" s="15">
        <v>0</v>
      </c>
      <c r="AH2442" s="13">
        <v>0</v>
      </c>
      <c r="AI2442" s="15">
        <v>0</v>
      </c>
      <c r="AJ2442" s="11" t="s">
        <v>9</v>
      </c>
      <c r="AK2442" s="11" t="s">
        <v>13</v>
      </c>
      <c r="AL2442" s="22">
        <f t="shared" si="114"/>
        <v>112</v>
      </c>
      <c r="AM2442" s="11" t="str">
        <f>VLOOKUP(O2442,Sheet2!$D$6:$E$14,2,FALSE)</f>
        <v>Spare parts</v>
      </c>
      <c r="AN2442" s="11" t="str">
        <f>VLOOKUP(F2442,Sheet2!$E$10:$F$13,2,FALSE)</f>
        <v>SPM</v>
      </c>
      <c r="AO2442" s="35" t="s">
        <v>14665</v>
      </c>
      <c r="AP2442">
        <f>MATCH(AN2442,Sheet2!$F$5:$F$18,0)</f>
        <v>6</v>
      </c>
      <c r="AQ2442">
        <f>MATCH(AO2442,Sheet2!$F$5:$K$5,0)</f>
        <v>3</v>
      </c>
      <c r="AR2442" s="33">
        <f>INDEX(Sheet2!$F$5:$K$18,OPaL!AP2442,OPaL!AQ2442)</f>
        <v>0</v>
      </c>
      <c r="AS2442" s="1">
        <f t="shared" si="116"/>
        <v>12787.83</v>
      </c>
    </row>
    <row r="2443" spans="1:45" x14ac:dyDescent="0.2">
      <c r="A2443" s="11" t="s">
        <v>6595</v>
      </c>
      <c r="B2443" s="11" t="s">
        <v>6596</v>
      </c>
      <c r="C2443" s="11" t="s">
        <v>12127</v>
      </c>
      <c r="D2443" s="21">
        <v>45180</v>
      </c>
      <c r="E2443" s="21" t="s">
        <v>9697</v>
      </c>
      <c r="F2443" s="21" t="s">
        <v>14659</v>
      </c>
      <c r="G2443" s="11" t="s">
        <v>2</v>
      </c>
      <c r="H2443" s="11" t="s">
        <v>3</v>
      </c>
      <c r="I2443" s="11" t="s">
        <v>4</v>
      </c>
      <c r="J2443" s="13">
        <v>1</v>
      </c>
      <c r="K2443" s="12">
        <v>12787.83</v>
      </c>
      <c r="L2443" s="12">
        <v>0</v>
      </c>
      <c r="M2443" s="12">
        <v>0</v>
      </c>
      <c r="N2443" s="12">
        <f t="shared" si="115"/>
        <v>12787.83</v>
      </c>
      <c r="O2443" s="11" t="s">
        <v>5</v>
      </c>
      <c r="P2443" s="13">
        <v>0</v>
      </c>
      <c r="Q2443" s="11" t="s">
        <v>6</v>
      </c>
      <c r="R2443" s="13">
        <v>0</v>
      </c>
      <c r="S2443" s="13">
        <v>0</v>
      </c>
      <c r="T2443" s="11" t="s">
        <v>7</v>
      </c>
      <c r="U2443" s="11" t="s">
        <v>8</v>
      </c>
      <c r="V2443" s="15">
        <v>0</v>
      </c>
      <c r="W2443" s="13">
        <v>0</v>
      </c>
      <c r="X2443" s="15">
        <v>0</v>
      </c>
      <c r="Y2443" s="15">
        <v>0</v>
      </c>
      <c r="Z2443" s="13">
        <v>0</v>
      </c>
      <c r="AA2443" s="15">
        <v>0</v>
      </c>
      <c r="AB2443" s="13">
        <v>0</v>
      </c>
      <c r="AC2443" s="15">
        <v>0</v>
      </c>
      <c r="AD2443" s="13">
        <v>0</v>
      </c>
      <c r="AE2443" s="15">
        <v>0</v>
      </c>
      <c r="AF2443" s="13">
        <v>0</v>
      </c>
      <c r="AG2443" s="15">
        <v>0</v>
      </c>
      <c r="AH2443" s="13">
        <v>0</v>
      </c>
      <c r="AI2443" s="15">
        <v>0</v>
      </c>
      <c r="AJ2443" s="11" t="s">
        <v>9</v>
      </c>
      <c r="AK2443" s="11" t="s">
        <v>13</v>
      </c>
      <c r="AL2443" s="22">
        <f t="shared" si="114"/>
        <v>112</v>
      </c>
      <c r="AM2443" s="11" t="str">
        <f>VLOOKUP(O2443,Sheet2!$D$6:$E$14,2,FALSE)</f>
        <v>Spare parts</v>
      </c>
      <c r="AN2443" s="11" t="str">
        <f>VLOOKUP(F2443,Sheet2!$E$10:$F$13,2,FALSE)</f>
        <v>SPM</v>
      </c>
      <c r="AO2443" s="35" t="s">
        <v>14665</v>
      </c>
      <c r="AP2443">
        <f>MATCH(AN2443,Sheet2!$F$5:$F$18,0)</f>
        <v>6</v>
      </c>
      <c r="AQ2443">
        <f>MATCH(AO2443,Sheet2!$F$5:$K$5,0)</f>
        <v>3</v>
      </c>
      <c r="AR2443" s="33">
        <f>INDEX(Sheet2!$F$5:$K$18,OPaL!AP2443,OPaL!AQ2443)</f>
        <v>0</v>
      </c>
      <c r="AS2443" s="1">
        <f t="shared" si="116"/>
        <v>12787.83</v>
      </c>
    </row>
    <row r="2444" spans="1:45" x14ac:dyDescent="0.2">
      <c r="A2444" s="11" t="s">
        <v>6599</v>
      </c>
      <c r="B2444" s="11" t="s">
        <v>6600</v>
      </c>
      <c r="C2444" s="11" t="s">
        <v>12128</v>
      </c>
      <c r="D2444" s="21">
        <v>43732</v>
      </c>
      <c r="E2444" s="21" t="s">
        <v>9697</v>
      </c>
      <c r="F2444" s="21" t="s">
        <v>14659</v>
      </c>
      <c r="G2444" s="11" t="s">
        <v>2</v>
      </c>
      <c r="H2444" s="11" t="s">
        <v>3</v>
      </c>
      <c r="I2444" s="11" t="s">
        <v>4</v>
      </c>
      <c r="J2444" s="13">
        <v>2</v>
      </c>
      <c r="K2444" s="12">
        <v>12787.83</v>
      </c>
      <c r="L2444" s="12">
        <v>0</v>
      </c>
      <c r="M2444" s="12">
        <v>0</v>
      </c>
      <c r="N2444" s="12">
        <f t="shared" si="115"/>
        <v>12787.83</v>
      </c>
      <c r="O2444" s="11" t="s">
        <v>5</v>
      </c>
      <c r="P2444" s="13">
        <v>0</v>
      </c>
      <c r="Q2444" s="11" t="s">
        <v>6</v>
      </c>
      <c r="R2444" s="13">
        <v>0</v>
      </c>
      <c r="S2444" s="13">
        <v>0</v>
      </c>
      <c r="T2444" s="11" t="s">
        <v>7</v>
      </c>
      <c r="U2444" s="11" t="s">
        <v>8</v>
      </c>
      <c r="V2444" s="15">
        <v>0</v>
      </c>
      <c r="W2444" s="13">
        <v>0</v>
      </c>
      <c r="X2444" s="15">
        <v>0</v>
      </c>
      <c r="Y2444" s="15">
        <v>0</v>
      </c>
      <c r="Z2444" s="13">
        <v>0</v>
      </c>
      <c r="AA2444" s="15">
        <v>0</v>
      </c>
      <c r="AB2444" s="13">
        <v>0</v>
      </c>
      <c r="AC2444" s="15">
        <v>0</v>
      </c>
      <c r="AD2444" s="13">
        <v>0</v>
      </c>
      <c r="AE2444" s="15">
        <v>0</v>
      </c>
      <c r="AF2444" s="13">
        <v>0</v>
      </c>
      <c r="AG2444" s="15">
        <v>0</v>
      </c>
      <c r="AH2444" s="13">
        <v>0</v>
      </c>
      <c r="AI2444" s="15">
        <v>0</v>
      </c>
      <c r="AJ2444" s="11" t="s">
        <v>9</v>
      </c>
      <c r="AK2444" s="11" t="s">
        <v>13</v>
      </c>
      <c r="AL2444" s="22">
        <f t="shared" si="114"/>
        <v>1560</v>
      </c>
      <c r="AM2444" s="11" t="str">
        <f>VLOOKUP(O2444,Sheet2!$D$6:$E$14,2,FALSE)</f>
        <v>Spare parts</v>
      </c>
      <c r="AN2444" s="11" t="str">
        <f>VLOOKUP(F2444,Sheet2!$E$10:$F$13,2,FALSE)</f>
        <v>SPM</v>
      </c>
      <c r="AO2444" s="35" t="s">
        <v>14668</v>
      </c>
      <c r="AP2444">
        <f>MATCH(AN2444,Sheet2!$F$5:$F$18,0)</f>
        <v>6</v>
      </c>
      <c r="AQ2444">
        <f>MATCH(AO2444,Sheet2!$F$5:$K$5,0)</f>
        <v>6</v>
      </c>
      <c r="AR2444" s="33">
        <f>INDEX(Sheet2!$F$5:$K$18,OPaL!AP2444,OPaL!AQ2444)</f>
        <v>0.15</v>
      </c>
      <c r="AS2444" s="1">
        <f t="shared" si="116"/>
        <v>10869.655499999999</v>
      </c>
    </row>
    <row r="2445" spans="1:45" x14ac:dyDescent="0.2">
      <c r="A2445" s="11" t="s">
        <v>6167</v>
      </c>
      <c r="B2445" s="11" t="s">
        <v>6168</v>
      </c>
      <c r="C2445" s="11" t="s">
        <v>12129</v>
      </c>
      <c r="D2445" s="21">
        <v>43257</v>
      </c>
      <c r="E2445" s="21" t="s">
        <v>9697</v>
      </c>
      <c r="F2445" s="21" t="s">
        <v>14659</v>
      </c>
      <c r="G2445" s="11" t="s">
        <v>2</v>
      </c>
      <c r="H2445" s="11" t="s">
        <v>3</v>
      </c>
      <c r="I2445" s="11" t="s">
        <v>4</v>
      </c>
      <c r="J2445" s="12">
        <v>4</v>
      </c>
      <c r="K2445" s="12">
        <v>12729.15</v>
      </c>
      <c r="L2445" s="12">
        <v>0</v>
      </c>
      <c r="M2445" s="12">
        <v>0</v>
      </c>
      <c r="N2445" s="12">
        <f t="shared" si="115"/>
        <v>12729.15</v>
      </c>
      <c r="O2445" s="11" t="s">
        <v>5</v>
      </c>
      <c r="P2445" s="13">
        <v>0</v>
      </c>
      <c r="Q2445" s="11" t="s">
        <v>6</v>
      </c>
      <c r="R2445" s="13">
        <v>0</v>
      </c>
      <c r="S2445" s="13">
        <v>0</v>
      </c>
      <c r="T2445" s="11" t="s">
        <v>7</v>
      </c>
      <c r="U2445" s="11" t="s">
        <v>8</v>
      </c>
      <c r="V2445" s="15">
        <v>0</v>
      </c>
      <c r="W2445" s="13">
        <v>0</v>
      </c>
      <c r="X2445" s="15">
        <v>0</v>
      </c>
      <c r="Y2445" s="15">
        <v>0</v>
      </c>
      <c r="Z2445" s="13">
        <v>0</v>
      </c>
      <c r="AA2445" s="15">
        <v>0</v>
      </c>
      <c r="AB2445" s="13">
        <v>0</v>
      </c>
      <c r="AC2445" s="15">
        <v>0</v>
      </c>
      <c r="AD2445" s="13">
        <v>0</v>
      </c>
      <c r="AE2445" s="15">
        <v>0</v>
      </c>
      <c r="AF2445" s="13">
        <v>0</v>
      </c>
      <c r="AG2445" s="15">
        <v>0</v>
      </c>
      <c r="AH2445" s="13">
        <v>0</v>
      </c>
      <c r="AI2445" s="15">
        <v>0</v>
      </c>
      <c r="AJ2445" s="11" t="s">
        <v>9</v>
      </c>
      <c r="AK2445" s="11" t="s">
        <v>13</v>
      </c>
      <c r="AL2445" s="22">
        <f t="shared" si="114"/>
        <v>2035</v>
      </c>
      <c r="AM2445" s="11" t="str">
        <f>VLOOKUP(O2445,Sheet2!$D$6:$E$14,2,FALSE)</f>
        <v>Spare parts</v>
      </c>
      <c r="AN2445" s="11" t="str">
        <f>VLOOKUP(F2445,Sheet2!$E$10:$F$13,2,FALSE)</f>
        <v>SPM</v>
      </c>
      <c r="AO2445" s="35" t="s">
        <v>14668</v>
      </c>
      <c r="AP2445">
        <f>MATCH(AN2445,Sheet2!$F$5:$F$18,0)</f>
        <v>6</v>
      </c>
      <c r="AQ2445">
        <f>MATCH(AO2445,Sheet2!$F$5:$K$5,0)</f>
        <v>6</v>
      </c>
      <c r="AR2445" s="33">
        <f>INDEX(Sheet2!$F$5:$K$18,OPaL!AP2445,OPaL!AQ2445)</f>
        <v>0.15</v>
      </c>
      <c r="AS2445" s="1">
        <f t="shared" si="116"/>
        <v>10819.7775</v>
      </c>
    </row>
    <row r="2446" spans="1:45" x14ac:dyDescent="0.2">
      <c r="A2446" s="11" t="s">
        <v>2530</v>
      </c>
      <c r="B2446" s="11" t="s">
        <v>2531</v>
      </c>
      <c r="C2446" s="11" t="s">
        <v>12130</v>
      </c>
      <c r="D2446" s="21">
        <v>43285</v>
      </c>
      <c r="E2446" s="21"/>
      <c r="F2446" s="21" t="s">
        <v>14659</v>
      </c>
      <c r="G2446" s="11" t="s">
        <v>2</v>
      </c>
      <c r="H2446" s="11" t="s">
        <v>3</v>
      </c>
      <c r="I2446" s="11" t="s">
        <v>4</v>
      </c>
      <c r="J2446" s="12">
        <v>1</v>
      </c>
      <c r="K2446" s="12">
        <v>12725.58</v>
      </c>
      <c r="L2446" s="12">
        <v>0</v>
      </c>
      <c r="M2446" s="12">
        <v>0</v>
      </c>
      <c r="N2446" s="12">
        <f t="shared" si="115"/>
        <v>12725.58</v>
      </c>
      <c r="O2446" s="11" t="s">
        <v>5</v>
      </c>
      <c r="P2446" s="13">
        <v>0</v>
      </c>
      <c r="Q2446" s="11" t="s">
        <v>6</v>
      </c>
      <c r="R2446" s="13">
        <v>0</v>
      </c>
      <c r="S2446" s="13">
        <v>0</v>
      </c>
      <c r="T2446" s="11" t="s">
        <v>7</v>
      </c>
      <c r="U2446" s="11" t="s">
        <v>8</v>
      </c>
      <c r="V2446" s="15">
        <v>0</v>
      </c>
      <c r="W2446" s="13">
        <v>0</v>
      </c>
      <c r="X2446" s="15">
        <v>0</v>
      </c>
      <c r="Y2446" s="15">
        <v>0</v>
      </c>
      <c r="Z2446" s="13">
        <v>0</v>
      </c>
      <c r="AA2446" s="15">
        <v>0</v>
      </c>
      <c r="AB2446" s="13">
        <v>0</v>
      </c>
      <c r="AC2446" s="15">
        <v>0</v>
      </c>
      <c r="AD2446" s="13">
        <v>0</v>
      </c>
      <c r="AE2446" s="15">
        <v>0</v>
      </c>
      <c r="AF2446" s="13">
        <v>0</v>
      </c>
      <c r="AG2446" s="15">
        <v>0</v>
      </c>
      <c r="AH2446" s="13">
        <v>0</v>
      </c>
      <c r="AI2446" s="15">
        <v>0</v>
      </c>
      <c r="AJ2446" s="11" t="s">
        <v>9</v>
      </c>
      <c r="AK2446" s="11" t="s">
        <v>13</v>
      </c>
      <c r="AL2446" s="22">
        <f t="shared" si="114"/>
        <v>2007</v>
      </c>
      <c r="AM2446" s="11" t="str">
        <f>VLOOKUP(O2446,Sheet2!$D$6:$E$14,2,FALSE)</f>
        <v>Spare parts</v>
      </c>
      <c r="AN2446" s="11" t="str">
        <f>VLOOKUP(F2446,Sheet2!$E$10:$F$13,2,FALSE)</f>
        <v>SPM</v>
      </c>
      <c r="AO2446" s="35" t="s">
        <v>14668</v>
      </c>
      <c r="AP2446">
        <f>MATCH(AN2446,Sheet2!$F$5:$F$18,0)</f>
        <v>6</v>
      </c>
      <c r="AQ2446">
        <f>MATCH(AO2446,Sheet2!$F$5:$K$5,0)</f>
        <v>6</v>
      </c>
      <c r="AR2446" s="33">
        <f>INDEX(Sheet2!$F$5:$K$18,OPaL!AP2446,OPaL!AQ2446)</f>
        <v>0.15</v>
      </c>
      <c r="AS2446" s="1">
        <f t="shared" si="116"/>
        <v>10816.743</v>
      </c>
    </row>
    <row r="2447" spans="1:45" x14ac:dyDescent="0.2">
      <c r="A2447" s="11" t="s">
        <v>1064</v>
      </c>
      <c r="B2447" s="11" t="s">
        <v>1065</v>
      </c>
      <c r="C2447" s="11" t="s">
        <v>12131</v>
      </c>
      <c r="D2447" s="21">
        <v>42788</v>
      </c>
      <c r="E2447" s="21" t="s">
        <v>9697</v>
      </c>
      <c r="F2447" s="21" t="s">
        <v>14659</v>
      </c>
      <c r="G2447" s="11" t="s">
        <v>2</v>
      </c>
      <c r="H2447" s="11" t="s">
        <v>16</v>
      </c>
      <c r="I2447" s="11" t="s">
        <v>4</v>
      </c>
      <c r="J2447" s="13">
        <v>2</v>
      </c>
      <c r="K2447" s="12">
        <v>12713.18</v>
      </c>
      <c r="L2447" s="12">
        <v>0</v>
      </c>
      <c r="M2447" s="12">
        <v>0</v>
      </c>
      <c r="N2447" s="12">
        <f t="shared" si="115"/>
        <v>12713.18</v>
      </c>
      <c r="O2447" s="11" t="s">
        <v>5</v>
      </c>
      <c r="P2447" s="13">
        <v>0</v>
      </c>
      <c r="Q2447" s="11" t="s">
        <v>6</v>
      </c>
      <c r="R2447" s="13">
        <v>0</v>
      </c>
      <c r="S2447" s="13">
        <v>0</v>
      </c>
      <c r="T2447" s="11" t="s">
        <v>7</v>
      </c>
      <c r="U2447" s="11" t="s">
        <v>8</v>
      </c>
      <c r="V2447" s="15">
        <v>0</v>
      </c>
      <c r="W2447" s="13">
        <v>0</v>
      </c>
      <c r="X2447" s="15">
        <v>0</v>
      </c>
      <c r="Y2447" s="15">
        <v>0</v>
      </c>
      <c r="Z2447" s="13">
        <v>0</v>
      </c>
      <c r="AA2447" s="15">
        <v>0</v>
      </c>
      <c r="AB2447" s="13">
        <v>0</v>
      </c>
      <c r="AC2447" s="15">
        <v>0</v>
      </c>
      <c r="AD2447" s="13">
        <v>0</v>
      </c>
      <c r="AE2447" s="15">
        <v>0</v>
      </c>
      <c r="AF2447" s="13">
        <v>0</v>
      </c>
      <c r="AG2447" s="15">
        <v>0</v>
      </c>
      <c r="AH2447" s="13">
        <v>0</v>
      </c>
      <c r="AI2447" s="15">
        <v>0</v>
      </c>
      <c r="AJ2447" s="11" t="s">
        <v>17</v>
      </c>
      <c r="AK2447" s="11" t="s">
        <v>13</v>
      </c>
      <c r="AL2447" s="22">
        <f t="shared" si="114"/>
        <v>2504</v>
      </c>
      <c r="AM2447" s="11" t="str">
        <f>VLOOKUP(O2447,Sheet2!$D$6:$E$14,2,FALSE)</f>
        <v>Spare parts</v>
      </c>
      <c r="AN2447" s="11" t="str">
        <f>VLOOKUP(F2447,Sheet2!$E$10:$F$13,2,FALSE)</f>
        <v>SPM</v>
      </c>
      <c r="AO2447" s="35" t="s">
        <v>14668</v>
      </c>
      <c r="AP2447">
        <f>MATCH(AN2447,Sheet2!$F$5:$F$18,0)</f>
        <v>6</v>
      </c>
      <c r="AQ2447">
        <f>MATCH(AO2447,Sheet2!$F$5:$K$5,0)</f>
        <v>6</v>
      </c>
      <c r="AR2447" s="33">
        <f>INDEX(Sheet2!$F$5:$K$18,OPaL!AP2447,OPaL!AQ2447)</f>
        <v>0.15</v>
      </c>
      <c r="AS2447" s="1">
        <f t="shared" si="116"/>
        <v>10806.203</v>
      </c>
    </row>
    <row r="2448" spans="1:45" x14ac:dyDescent="0.2">
      <c r="A2448" s="11" t="s">
        <v>1202</v>
      </c>
      <c r="B2448" s="11" t="s">
        <v>1203</v>
      </c>
      <c r="C2448" s="11" t="s">
        <v>12132</v>
      </c>
      <c r="D2448" s="21">
        <v>42788</v>
      </c>
      <c r="E2448" s="21" t="s">
        <v>9697</v>
      </c>
      <c r="F2448" s="21" t="s">
        <v>14659</v>
      </c>
      <c r="G2448" s="11" t="s">
        <v>2</v>
      </c>
      <c r="H2448" s="11" t="s">
        <v>16</v>
      </c>
      <c r="I2448" s="11" t="s">
        <v>4</v>
      </c>
      <c r="J2448" s="13">
        <v>2</v>
      </c>
      <c r="K2448" s="12">
        <v>12713.18</v>
      </c>
      <c r="L2448" s="12">
        <v>0</v>
      </c>
      <c r="M2448" s="12">
        <v>0</v>
      </c>
      <c r="N2448" s="12">
        <f t="shared" si="115"/>
        <v>12713.18</v>
      </c>
      <c r="O2448" s="11" t="s">
        <v>5</v>
      </c>
      <c r="P2448" s="13">
        <v>0</v>
      </c>
      <c r="Q2448" s="11" t="s">
        <v>6</v>
      </c>
      <c r="R2448" s="13">
        <v>0</v>
      </c>
      <c r="S2448" s="13">
        <v>0</v>
      </c>
      <c r="T2448" s="11" t="s">
        <v>7</v>
      </c>
      <c r="U2448" s="11" t="s">
        <v>8</v>
      </c>
      <c r="V2448" s="15">
        <v>0</v>
      </c>
      <c r="W2448" s="13">
        <v>0</v>
      </c>
      <c r="X2448" s="15">
        <v>0</v>
      </c>
      <c r="Y2448" s="15">
        <v>0</v>
      </c>
      <c r="Z2448" s="13">
        <v>0</v>
      </c>
      <c r="AA2448" s="15">
        <v>0</v>
      </c>
      <c r="AB2448" s="13">
        <v>0</v>
      </c>
      <c r="AC2448" s="15">
        <v>0</v>
      </c>
      <c r="AD2448" s="13">
        <v>0</v>
      </c>
      <c r="AE2448" s="15">
        <v>0</v>
      </c>
      <c r="AF2448" s="13">
        <v>0</v>
      </c>
      <c r="AG2448" s="15">
        <v>0</v>
      </c>
      <c r="AH2448" s="13">
        <v>0</v>
      </c>
      <c r="AI2448" s="15">
        <v>0</v>
      </c>
      <c r="AJ2448" s="11" t="s">
        <v>17</v>
      </c>
      <c r="AK2448" s="11" t="s">
        <v>13</v>
      </c>
      <c r="AL2448" s="22">
        <f t="shared" si="114"/>
        <v>2504</v>
      </c>
      <c r="AM2448" s="11" t="str">
        <f>VLOOKUP(O2448,Sheet2!$D$6:$E$14,2,FALSE)</f>
        <v>Spare parts</v>
      </c>
      <c r="AN2448" s="11" t="str">
        <f>VLOOKUP(F2448,Sheet2!$E$10:$F$13,2,FALSE)</f>
        <v>SPM</v>
      </c>
      <c r="AO2448" s="35" t="s">
        <v>14668</v>
      </c>
      <c r="AP2448">
        <f>MATCH(AN2448,Sheet2!$F$5:$F$18,0)</f>
        <v>6</v>
      </c>
      <c r="AQ2448">
        <f>MATCH(AO2448,Sheet2!$F$5:$K$5,0)</f>
        <v>6</v>
      </c>
      <c r="AR2448" s="33">
        <f>INDEX(Sheet2!$F$5:$K$18,OPaL!AP2448,OPaL!AQ2448)</f>
        <v>0.15</v>
      </c>
      <c r="AS2448" s="1">
        <f t="shared" si="116"/>
        <v>10806.203</v>
      </c>
    </row>
    <row r="2449" spans="1:45" x14ac:dyDescent="0.2">
      <c r="A2449" s="11" t="s">
        <v>1244</v>
      </c>
      <c r="B2449" s="11" t="s">
        <v>1245</v>
      </c>
      <c r="C2449" s="11" t="s">
        <v>12133</v>
      </c>
      <c r="D2449" s="21">
        <v>42788</v>
      </c>
      <c r="E2449" s="21" t="s">
        <v>9697</v>
      </c>
      <c r="F2449" s="21" t="s">
        <v>14659</v>
      </c>
      <c r="G2449" s="11" t="s">
        <v>2</v>
      </c>
      <c r="H2449" s="11" t="s">
        <v>16</v>
      </c>
      <c r="I2449" s="11" t="s">
        <v>4</v>
      </c>
      <c r="J2449" s="13">
        <v>2</v>
      </c>
      <c r="K2449" s="12">
        <v>12713.18</v>
      </c>
      <c r="L2449" s="12">
        <v>0</v>
      </c>
      <c r="M2449" s="12">
        <v>0</v>
      </c>
      <c r="N2449" s="12">
        <f t="shared" si="115"/>
        <v>12713.18</v>
      </c>
      <c r="O2449" s="11" t="s">
        <v>5</v>
      </c>
      <c r="P2449" s="13">
        <v>0</v>
      </c>
      <c r="Q2449" s="11" t="s">
        <v>6</v>
      </c>
      <c r="R2449" s="13">
        <v>0</v>
      </c>
      <c r="S2449" s="13">
        <v>0</v>
      </c>
      <c r="T2449" s="11" t="s">
        <v>7</v>
      </c>
      <c r="U2449" s="11" t="s">
        <v>8</v>
      </c>
      <c r="V2449" s="15">
        <v>0</v>
      </c>
      <c r="W2449" s="13">
        <v>0</v>
      </c>
      <c r="X2449" s="15">
        <v>0</v>
      </c>
      <c r="Y2449" s="15">
        <v>0</v>
      </c>
      <c r="Z2449" s="13">
        <v>0</v>
      </c>
      <c r="AA2449" s="15">
        <v>0</v>
      </c>
      <c r="AB2449" s="13">
        <v>0</v>
      </c>
      <c r="AC2449" s="15">
        <v>0</v>
      </c>
      <c r="AD2449" s="13">
        <v>0</v>
      </c>
      <c r="AE2449" s="15">
        <v>0</v>
      </c>
      <c r="AF2449" s="13">
        <v>0</v>
      </c>
      <c r="AG2449" s="15">
        <v>0</v>
      </c>
      <c r="AH2449" s="13">
        <v>0</v>
      </c>
      <c r="AI2449" s="15">
        <v>0</v>
      </c>
      <c r="AJ2449" s="11" t="s">
        <v>17</v>
      </c>
      <c r="AK2449" s="11" t="s">
        <v>13</v>
      </c>
      <c r="AL2449" s="22">
        <f t="shared" si="114"/>
        <v>2504</v>
      </c>
      <c r="AM2449" s="11" t="str">
        <f>VLOOKUP(O2449,Sheet2!$D$6:$E$14,2,FALSE)</f>
        <v>Spare parts</v>
      </c>
      <c r="AN2449" s="11" t="str">
        <f>VLOOKUP(F2449,Sheet2!$E$10:$F$13,2,FALSE)</f>
        <v>SPM</v>
      </c>
      <c r="AO2449" s="35" t="s">
        <v>14668</v>
      </c>
      <c r="AP2449">
        <f>MATCH(AN2449,Sheet2!$F$5:$F$18,0)</f>
        <v>6</v>
      </c>
      <c r="AQ2449">
        <f>MATCH(AO2449,Sheet2!$F$5:$K$5,0)</f>
        <v>6</v>
      </c>
      <c r="AR2449" s="33">
        <f>INDEX(Sheet2!$F$5:$K$18,OPaL!AP2449,OPaL!AQ2449)</f>
        <v>0.15</v>
      </c>
      <c r="AS2449" s="1">
        <f t="shared" si="116"/>
        <v>10806.203</v>
      </c>
    </row>
    <row r="2450" spans="1:45" x14ac:dyDescent="0.2">
      <c r="A2450" s="11" t="s">
        <v>1198</v>
      </c>
      <c r="B2450" s="11" t="s">
        <v>1199</v>
      </c>
      <c r="C2450" s="11" t="s">
        <v>12134</v>
      </c>
      <c r="D2450" s="21">
        <v>44665</v>
      </c>
      <c r="E2450" s="21" t="s">
        <v>9697</v>
      </c>
      <c r="F2450" s="21" t="s">
        <v>14659</v>
      </c>
      <c r="G2450" s="11" t="s">
        <v>2</v>
      </c>
      <c r="H2450" s="11" t="s">
        <v>350</v>
      </c>
      <c r="I2450" s="11" t="s">
        <v>4</v>
      </c>
      <c r="J2450" s="13">
        <v>2</v>
      </c>
      <c r="K2450" s="12">
        <v>12712.97</v>
      </c>
      <c r="L2450" s="12">
        <v>0</v>
      </c>
      <c r="M2450" s="12">
        <v>0</v>
      </c>
      <c r="N2450" s="12">
        <f t="shared" si="115"/>
        <v>12712.97</v>
      </c>
      <c r="O2450" s="11" t="s">
        <v>5</v>
      </c>
      <c r="P2450" s="13">
        <v>0</v>
      </c>
      <c r="Q2450" s="11" t="s">
        <v>6</v>
      </c>
      <c r="R2450" s="13">
        <v>0</v>
      </c>
      <c r="S2450" s="13">
        <v>0</v>
      </c>
      <c r="T2450" s="11" t="s">
        <v>7</v>
      </c>
      <c r="U2450" s="11" t="s">
        <v>8</v>
      </c>
      <c r="V2450" s="15">
        <v>0</v>
      </c>
      <c r="W2450" s="13">
        <v>0</v>
      </c>
      <c r="X2450" s="15">
        <v>0</v>
      </c>
      <c r="Y2450" s="15">
        <v>0</v>
      </c>
      <c r="Z2450" s="13">
        <v>0</v>
      </c>
      <c r="AA2450" s="15">
        <v>0</v>
      </c>
      <c r="AB2450" s="13">
        <v>0</v>
      </c>
      <c r="AC2450" s="15">
        <v>0</v>
      </c>
      <c r="AD2450" s="13">
        <v>0</v>
      </c>
      <c r="AE2450" s="15">
        <v>0</v>
      </c>
      <c r="AF2450" s="13">
        <v>0</v>
      </c>
      <c r="AG2450" s="15">
        <v>0</v>
      </c>
      <c r="AH2450" s="13">
        <v>0</v>
      </c>
      <c r="AI2450" s="15">
        <v>0</v>
      </c>
      <c r="AJ2450" s="11" t="s">
        <v>352</v>
      </c>
      <c r="AK2450" s="11" t="s">
        <v>13</v>
      </c>
      <c r="AL2450" s="22">
        <f t="shared" si="114"/>
        <v>627</v>
      </c>
      <c r="AM2450" s="11" t="str">
        <f>VLOOKUP(O2450,Sheet2!$D$6:$E$14,2,FALSE)</f>
        <v>Spare parts</v>
      </c>
      <c r="AN2450" s="11" t="str">
        <f>VLOOKUP(F2450,Sheet2!$E$10:$F$13,2,FALSE)</f>
        <v>SPM</v>
      </c>
      <c r="AO2450" s="35" t="s">
        <v>14668</v>
      </c>
      <c r="AP2450">
        <f>MATCH(AN2450,Sheet2!$F$5:$F$18,0)</f>
        <v>6</v>
      </c>
      <c r="AQ2450">
        <f>MATCH(AO2450,Sheet2!$F$5:$K$5,0)</f>
        <v>6</v>
      </c>
      <c r="AR2450" s="33">
        <f>INDEX(Sheet2!$F$5:$K$18,OPaL!AP2450,OPaL!AQ2450)</f>
        <v>0.15</v>
      </c>
      <c r="AS2450" s="1">
        <f t="shared" si="116"/>
        <v>10806.0245</v>
      </c>
    </row>
    <row r="2451" spans="1:45" x14ac:dyDescent="0.2">
      <c r="A2451" s="11" t="s">
        <v>1220</v>
      </c>
      <c r="B2451" s="11" t="s">
        <v>1221</v>
      </c>
      <c r="C2451" s="11" t="s">
        <v>11799</v>
      </c>
      <c r="D2451" s="21">
        <v>44800</v>
      </c>
      <c r="E2451" s="21" t="s">
        <v>9697</v>
      </c>
      <c r="F2451" s="21" t="s">
        <v>14659</v>
      </c>
      <c r="G2451" s="11" t="s">
        <v>2</v>
      </c>
      <c r="H2451" s="11" t="s">
        <v>350</v>
      </c>
      <c r="I2451" s="11" t="s">
        <v>4</v>
      </c>
      <c r="J2451" s="13">
        <v>2</v>
      </c>
      <c r="K2451" s="12">
        <v>12712.96</v>
      </c>
      <c r="L2451" s="12">
        <v>0</v>
      </c>
      <c r="M2451" s="12">
        <v>0</v>
      </c>
      <c r="N2451" s="12">
        <f t="shared" si="115"/>
        <v>12712.96</v>
      </c>
      <c r="O2451" s="11" t="s">
        <v>5</v>
      </c>
      <c r="P2451" s="13">
        <v>0</v>
      </c>
      <c r="Q2451" s="11" t="s">
        <v>6</v>
      </c>
      <c r="R2451" s="13">
        <v>0</v>
      </c>
      <c r="S2451" s="13">
        <v>0</v>
      </c>
      <c r="T2451" s="11" t="s">
        <v>7</v>
      </c>
      <c r="U2451" s="11" t="s">
        <v>8</v>
      </c>
      <c r="V2451" s="15">
        <v>0</v>
      </c>
      <c r="W2451" s="13">
        <v>0</v>
      </c>
      <c r="X2451" s="15">
        <v>0</v>
      </c>
      <c r="Y2451" s="15">
        <v>0</v>
      </c>
      <c r="Z2451" s="13">
        <v>0</v>
      </c>
      <c r="AA2451" s="15">
        <v>0</v>
      </c>
      <c r="AB2451" s="13">
        <v>0</v>
      </c>
      <c r="AC2451" s="15">
        <v>0</v>
      </c>
      <c r="AD2451" s="13">
        <v>0</v>
      </c>
      <c r="AE2451" s="15">
        <v>0</v>
      </c>
      <c r="AF2451" s="13">
        <v>0</v>
      </c>
      <c r="AG2451" s="15">
        <v>0</v>
      </c>
      <c r="AH2451" s="13">
        <v>0</v>
      </c>
      <c r="AI2451" s="15">
        <v>0</v>
      </c>
      <c r="AJ2451" s="11" t="s">
        <v>352</v>
      </c>
      <c r="AK2451" s="11" t="s">
        <v>13</v>
      </c>
      <c r="AL2451" s="22">
        <f t="shared" si="114"/>
        <v>492</v>
      </c>
      <c r="AM2451" s="11" t="str">
        <f>VLOOKUP(O2451,Sheet2!$D$6:$E$14,2,FALSE)</f>
        <v>Spare parts</v>
      </c>
      <c r="AN2451" s="11" t="str">
        <f>VLOOKUP(F2451,Sheet2!$E$10:$F$13,2,FALSE)</f>
        <v>SPM</v>
      </c>
      <c r="AO2451" s="35" t="s">
        <v>14668</v>
      </c>
      <c r="AP2451">
        <f>MATCH(AN2451,Sheet2!$F$5:$F$18,0)</f>
        <v>6</v>
      </c>
      <c r="AQ2451">
        <f>MATCH(AO2451,Sheet2!$F$5:$K$5,0)</f>
        <v>6</v>
      </c>
      <c r="AR2451" s="33">
        <f>INDEX(Sheet2!$F$5:$K$18,OPaL!AP2451,OPaL!AQ2451)</f>
        <v>0.15</v>
      </c>
      <c r="AS2451" s="1">
        <f t="shared" si="116"/>
        <v>10806.016</v>
      </c>
    </row>
    <row r="2452" spans="1:45" x14ac:dyDescent="0.2">
      <c r="A2452" s="11" t="s">
        <v>4091</v>
      </c>
      <c r="B2452" s="11" t="s">
        <v>4092</v>
      </c>
      <c r="C2452" s="11" t="s">
        <v>12135</v>
      </c>
      <c r="D2452" s="21">
        <v>44667</v>
      </c>
      <c r="E2452" s="21" t="s">
        <v>9697</v>
      </c>
      <c r="F2452" s="21" t="s">
        <v>14659</v>
      </c>
      <c r="G2452" s="11" t="s">
        <v>2</v>
      </c>
      <c r="H2452" s="11" t="s">
        <v>350</v>
      </c>
      <c r="I2452" s="11" t="s">
        <v>4</v>
      </c>
      <c r="J2452" s="12">
        <v>2</v>
      </c>
      <c r="K2452" s="12">
        <v>12700.8</v>
      </c>
      <c r="L2452" s="12">
        <v>0</v>
      </c>
      <c r="M2452" s="12">
        <v>0</v>
      </c>
      <c r="N2452" s="12">
        <f t="shared" si="115"/>
        <v>12700.8</v>
      </c>
      <c r="O2452" s="11" t="s">
        <v>5</v>
      </c>
      <c r="P2452" s="13">
        <v>0</v>
      </c>
      <c r="Q2452" s="11" t="s">
        <v>6</v>
      </c>
      <c r="R2452" s="13">
        <v>0</v>
      </c>
      <c r="S2452" s="13">
        <v>0</v>
      </c>
      <c r="T2452" s="11" t="s">
        <v>7</v>
      </c>
      <c r="U2452" s="11" t="s">
        <v>8</v>
      </c>
      <c r="V2452" s="15">
        <v>0</v>
      </c>
      <c r="W2452" s="13">
        <v>0</v>
      </c>
      <c r="X2452" s="15">
        <v>0</v>
      </c>
      <c r="Y2452" s="15">
        <v>0</v>
      </c>
      <c r="Z2452" s="13">
        <v>0</v>
      </c>
      <c r="AA2452" s="15">
        <v>0</v>
      </c>
      <c r="AB2452" s="13">
        <v>0</v>
      </c>
      <c r="AC2452" s="15">
        <v>0</v>
      </c>
      <c r="AD2452" s="13">
        <v>0</v>
      </c>
      <c r="AE2452" s="15">
        <v>0</v>
      </c>
      <c r="AF2452" s="13">
        <v>0</v>
      </c>
      <c r="AG2452" s="15">
        <v>0</v>
      </c>
      <c r="AH2452" s="13">
        <v>0</v>
      </c>
      <c r="AI2452" s="15">
        <v>0</v>
      </c>
      <c r="AJ2452" s="11" t="s">
        <v>352</v>
      </c>
      <c r="AK2452" s="11" t="s">
        <v>1398</v>
      </c>
      <c r="AL2452" s="22">
        <f t="shared" si="114"/>
        <v>625</v>
      </c>
      <c r="AM2452" s="11" t="str">
        <f>VLOOKUP(O2452,Sheet2!$D$6:$E$14,2,FALSE)</f>
        <v>Spare parts</v>
      </c>
      <c r="AN2452" s="11" t="str">
        <f>VLOOKUP(F2452,Sheet2!$E$10:$F$13,2,FALSE)</f>
        <v>SPM</v>
      </c>
      <c r="AO2452" s="35" t="s">
        <v>14668</v>
      </c>
      <c r="AP2452">
        <f>MATCH(AN2452,Sheet2!$F$5:$F$18,0)</f>
        <v>6</v>
      </c>
      <c r="AQ2452">
        <f>MATCH(AO2452,Sheet2!$F$5:$K$5,0)</f>
        <v>6</v>
      </c>
      <c r="AR2452" s="33">
        <f>INDEX(Sheet2!$F$5:$K$18,OPaL!AP2452,OPaL!AQ2452)</f>
        <v>0.15</v>
      </c>
      <c r="AS2452" s="1">
        <f t="shared" si="116"/>
        <v>10795.679999999998</v>
      </c>
    </row>
    <row r="2453" spans="1:45" x14ac:dyDescent="0.2">
      <c r="A2453" s="11" t="s">
        <v>6935</v>
      </c>
      <c r="B2453" s="11" t="s">
        <v>6936</v>
      </c>
      <c r="C2453" s="11" t="s">
        <v>12136</v>
      </c>
      <c r="D2453" s="21">
        <v>42916</v>
      </c>
      <c r="E2453" s="21" t="s">
        <v>9697</v>
      </c>
      <c r="F2453" s="21" t="s">
        <v>14659</v>
      </c>
      <c r="G2453" s="11" t="s">
        <v>2</v>
      </c>
      <c r="H2453" s="11" t="s">
        <v>16</v>
      </c>
      <c r="I2453" s="11" t="s">
        <v>4</v>
      </c>
      <c r="J2453" s="13">
        <v>1</v>
      </c>
      <c r="K2453" s="12">
        <v>12686.51</v>
      </c>
      <c r="L2453" s="12">
        <v>0</v>
      </c>
      <c r="M2453" s="12">
        <v>0</v>
      </c>
      <c r="N2453" s="12">
        <f t="shared" si="115"/>
        <v>12686.51</v>
      </c>
      <c r="O2453" s="11" t="s">
        <v>5</v>
      </c>
      <c r="P2453" s="13">
        <v>0</v>
      </c>
      <c r="Q2453" s="11" t="s">
        <v>6</v>
      </c>
      <c r="R2453" s="13">
        <v>0</v>
      </c>
      <c r="S2453" s="13">
        <v>0</v>
      </c>
      <c r="T2453" s="11" t="s">
        <v>7</v>
      </c>
      <c r="U2453" s="11" t="s">
        <v>8</v>
      </c>
      <c r="V2453" s="15">
        <v>0</v>
      </c>
      <c r="W2453" s="13">
        <v>0</v>
      </c>
      <c r="X2453" s="15">
        <v>0</v>
      </c>
      <c r="Y2453" s="15">
        <v>0</v>
      </c>
      <c r="Z2453" s="13">
        <v>0</v>
      </c>
      <c r="AA2453" s="15">
        <v>0</v>
      </c>
      <c r="AB2453" s="13">
        <v>0</v>
      </c>
      <c r="AC2453" s="15">
        <v>0</v>
      </c>
      <c r="AD2453" s="13">
        <v>0</v>
      </c>
      <c r="AE2453" s="15">
        <v>0</v>
      </c>
      <c r="AF2453" s="13">
        <v>0</v>
      </c>
      <c r="AG2453" s="15">
        <v>0</v>
      </c>
      <c r="AH2453" s="13">
        <v>0</v>
      </c>
      <c r="AI2453" s="15">
        <v>0</v>
      </c>
      <c r="AJ2453" s="11" t="s">
        <v>17</v>
      </c>
      <c r="AK2453" s="11" t="s">
        <v>13</v>
      </c>
      <c r="AL2453" s="22">
        <f t="shared" si="114"/>
        <v>2376</v>
      </c>
      <c r="AM2453" s="11" t="str">
        <f>VLOOKUP(O2453,Sheet2!$D$6:$E$14,2,FALSE)</f>
        <v>Spare parts</v>
      </c>
      <c r="AN2453" s="11" t="str">
        <f>VLOOKUP(F2453,Sheet2!$E$10:$F$13,2,FALSE)</f>
        <v>SPM</v>
      </c>
      <c r="AO2453" s="35" t="s">
        <v>14668</v>
      </c>
      <c r="AP2453">
        <f>MATCH(AN2453,Sheet2!$F$5:$F$18,0)</f>
        <v>6</v>
      </c>
      <c r="AQ2453">
        <f>MATCH(AO2453,Sheet2!$F$5:$K$5,0)</f>
        <v>6</v>
      </c>
      <c r="AR2453" s="33">
        <f>INDEX(Sheet2!$F$5:$K$18,OPaL!AP2453,OPaL!AQ2453)</f>
        <v>0.15</v>
      </c>
      <c r="AS2453" s="1">
        <f t="shared" si="116"/>
        <v>10783.5335</v>
      </c>
    </row>
    <row r="2454" spans="1:45" x14ac:dyDescent="0.2">
      <c r="A2454" s="11" t="s">
        <v>7045</v>
      </c>
      <c r="B2454" s="11" t="s">
        <v>7046</v>
      </c>
      <c r="C2454" s="11" t="s">
        <v>11435</v>
      </c>
      <c r="D2454" s="21">
        <v>42422</v>
      </c>
      <c r="E2454" s="21" t="s">
        <v>9697</v>
      </c>
      <c r="F2454" s="21" t="s">
        <v>14659</v>
      </c>
      <c r="G2454" s="11" t="s">
        <v>2</v>
      </c>
      <c r="H2454" s="11" t="s">
        <v>16</v>
      </c>
      <c r="I2454" s="11" t="s">
        <v>4</v>
      </c>
      <c r="J2454" s="12">
        <v>4</v>
      </c>
      <c r="K2454" s="12">
        <v>12623.55</v>
      </c>
      <c r="L2454" s="12">
        <v>0</v>
      </c>
      <c r="M2454" s="12">
        <v>0</v>
      </c>
      <c r="N2454" s="12">
        <f t="shared" si="115"/>
        <v>12623.55</v>
      </c>
      <c r="O2454" s="11" t="s">
        <v>5</v>
      </c>
      <c r="P2454" s="13">
        <v>0</v>
      </c>
      <c r="Q2454" s="11" t="s">
        <v>6</v>
      </c>
      <c r="R2454" s="13">
        <v>0</v>
      </c>
      <c r="S2454" s="13">
        <v>0</v>
      </c>
      <c r="T2454" s="11" t="s">
        <v>7</v>
      </c>
      <c r="U2454" s="11" t="s">
        <v>8</v>
      </c>
      <c r="V2454" s="15">
        <v>0</v>
      </c>
      <c r="W2454" s="13">
        <v>0</v>
      </c>
      <c r="X2454" s="15">
        <v>0</v>
      </c>
      <c r="Y2454" s="15">
        <v>0</v>
      </c>
      <c r="Z2454" s="13">
        <v>0</v>
      </c>
      <c r="AA2454" s="15">
        <v>0</v>
      </c>
      <c r="AB2454" s="13">
        <v>0</v>
      </c>
      <c r="AC2454" s="15">
        <v>0</v>
      </c>
      <c r="AD2454" s="13">
        <v>0</v>
      </c>
      <c r="AE2454" s="15">
        <v>0</v>
      </c>
      <c r="AF2454" s="13">
        <v>0</v>
      </c>
      <c r="AG2454" s="15">
        <v>0</v>
      </c>
      <c r="AH2454" s="13">
        <v>0</v>
      </c>
      <c r="AI2454" s="15">
        <v>0</v>
      </c>
      <c r="AJ2454" s="11" t="s">
        <v>17</v>
      </c>
      <c r="AK2454" s="11" t="s">
        <v>13</v>
      </c>
      <c r="AL2454" s="22">
        <f t="shared" si="114"/>
        <v>2870</v>
      </c>
      <c r="AM2454" s="11" t="str">
        <f>VLOOKUP(O2454,Sheet2!$D$6:$E$14,2,FALSE)</f>
        <v>Spare parts</v>
      </c>
      <c r="AN2454" s="11" t="str">
        <f>VLOOKUP(F2454,Sheet2!$E$10:$F$13,2,FALSE)</f>
        <v>SPM</v>
      </c>
      <c r="AO2454" s="35" t="s">
        <v>14668</v>
      </c>
      <c r="AP2454">
        <f>MATCH(AN2454,Sheet2!$F$5:$F$18,0)</f>
        <v>6</v>
      </c>
      <c r="AQ2454">
        <f>MATCH(AO2454,Sheet2!$F$5:$K$5,0)</f>
        <v>6</v>
      </c>
      <c r="AR2454" s="33">
        <f>INDEX(Sheet2!$F$5:$K$18,OPaL!AP2454,OPaL!AQ2454)</f>
        <v>0.15</v>
      </c>
      <c r="AS2454" s="1">
        <f t="shared" si="116"/>
        <v>10730.0175</v>
      </c>
    </row>
    <row r="2455" spans="1:45" x14ac:dyDescent="0.2">
      <c r="A2455" s="11" t="s">
        <v>9210</v>
      </c>
      <c r="B2455" s="11" t="s">
        <v>9211</v>
      </c>
      <c r="C2455" s="11" t="s">
        <v>12137</v>
      </c>
      <c r="D2455" s="21">
        <v>44649</v>
      </c>
      <c r="E2455" s="21" t="s">
        <v>9752</v>
      </c>
      <c r="F2455" s="21" t="s">
        <v>14659</v>
      </c>
      <c r="G2455" s="11" t="s">
        <v>2</v>
      </c>
      <c r="H2455" s="11" t="s">
        <v>16</v>
      </c>
      <c r="I2455" s="11" t="s">
        <v>4</v>
      </c>
      <c r="J2455" s="13">
        <v>59</v>
      </c>
      <c r="K2455" s="12">
        <v>12622.48</v>
      </c>
      <c r="L2455" s="12">
        <v>0</v>
      </c>
      <c r="M2455" s="12">
        <v>0</v>
      </c>
      <c r="N2455" s="12">
        <f t="shared" si="115"/>
        <v>12622.48</v>
      </c>
      <c r="O2455" s="11" t="s">
        <v>8227</v>
      </c>
      <c r="P2455" s="13">
        <v>0</v>
      </c>
      <c r="Q2455" s="11" t="s">
        <v>6</v>
      </c>
      <c r="R2455" s="13">
        <v>0</v>
      </c>
      <c r="S2455" s="13">
        <v>0</v>
      </c>
      <c r="T2455" s="11" t="s">
        <v>7</v>
      </c>
      <c r="U2455" s="11" t="s">
        <v>8</v>
      </c>
      <c r="V2455" s="15">
        <v>0</v>
      </c>
      <c r="W2455" s="13">
        <v>0</v>
      </c>
      <c r="X2455" s="15">
        <v>0</v>
      </c>
      <c r="Y2455" s="15">
        <v>0</v>
      </c>
      <c r="Z2455" s="13">
        <v>0</v>
      </c>
      <c r="AA2455" s="15">
        <v>0</v>
      </c>
      <c r="AB2455" s="13">
        <v>0</v>
      </c>
      <c r="AC2455" s="15">
        <v>0</v>
      </c>
      <c r="AD2455" s="13">
        <v>0</v>
      </c>
      <c r="AE2455" s="15">
        <v>0</v>
      </c>
      <c r="AF2455" s="13">
        <v>0</v>
      </c>
      <c r="AG2455" s="15">
        <v>0</v>
      </c>
      <c r="AH2455" s="13">
        <v>0</v>
      </c>
      <c r="AI2455" s="15">
        <v>0</v>
      </c>
      <c r="AJ2455" s="11" t="s">
        <v>17</v>
      </c>
      <c r="AK2455" s="11" t="s">
        <v>8228</v>
      </c>
      <c r="AL2455" s="22">
        <f t="shared" si="114"/>
        <v>643</v>
      </c>
      <c r="AM2455" s="11" t="str">
        <f>VLOOKUP(O2455,Sheet2!$D$6:$E$14,2,FALSE)</f>
        <v>Consumables</v>
      </c>
      <c r="AN2455" s="11" t="str">
        <f>VLOOKUP(F2455,Sheet2!$E$15:$F$18,2,FALSE)</f>
        <v>CM</v>
      </c>
      <c r="AO2455" s="35" t="s">
        <v>14668</v>
      </c>
      <c r="AP2455">
        <f>MATCH(AN2455,Sheet2!$F$5:$F$18,0)</f>
        <v>13</v>
      </c>
      <c r="AQ2455">
        <f>MATCH(AO2455,Sheet2!$F$5:$K$5,0)</f>
        <v>6</v>
      </c>
      <c r="AR2455" s="33">
        <f>INDEX(Sheet2!$F$5:$K$18,OPaL!AP2455,OPaL!AQ2455)</f>
        <v>0.2</v>
      </c>
      <c r="AS2455" s="1">
        <f t="shared" si="116"/>
        <v>10097.984</v>
      </c>
    </row>
    <row r="2456" spans="1:45" x14ac:dyDescent="0.2">
      <c r="A2456" s="11" t="s">
        <v>7345</v>
      </c>
      <c r="B2456" s="11" t="s">
        <v>7346</v>
      </c>
      <c r="C2456" s="11" t="s">
        <v>12138</v>
      </c>
      <c r="D2456" s="21">
        <v>42587</v>
      </c>
      <c r="E2456" s="21" t="s">
        <v>9697</v>
      </c>
      <c r="F2456" s="21" t="s">
        <v>14659</v>
      </c>
      <c r="G2456" s="11" t="s">
        <v>2</v>
      </c>
      <c r="H2456" s="11" t="s">
        <v>16</v>
      </c>
      <c r="I2456" s="11" t="s">
        <v>351</v>
      </c>
      <c r="J2456" s="13">
        <v>2</v>
      </c>
      <c r="K2456" s="12">
        <v>12621.96</v>
      </c>
      <c r="L2456" s="12">
        <v>0</v>
      </c>
      <c r="M2456" s="12">
        <v>0</v>
      </c>
      <c r="N2456" s="12">
        <f t="shared" si="115"/>
        <v>12621.96</v>
      </c>
      <c r="O2456" s="11" t="s">
        <v>5</v>
      </c>
      <c r="P2456" s="13">
        <v>0</v>
      </c>
      <c r="Q2456" s="11" t="s">
        <v>6</v>
      </c>
      <c r="R2456" s="13">
        <v>0</v>
      </c>
      <c r="S2456" s="13">
        <v>0</v>
      </c>
      <c r="T2456" s="11" t="s">
        <v>7</v>
      </c>
      <c r="U2456" s="11" t="s">
        <v>8</v>
      </c>
      <c r="V2456" s="15">
        <v>0</v>
      </c>
      <c r="W2456" s="13">
        <v>0</v>
      </c>
      <c r="X2456" s="15">
        <v>0</v>
      </c>
      <c r="Y2456" s="15">
        <v>0</v>
      </c>
      <c r="Z2456" s="13">
        <v>0</v>
      </c>
      <c r="AA2456" s="15">
        <v>0</v>
      </c>
      <c r="AB2456" s="13">
        <v>0</v>
      </c>
      <c r="AC2456" s="15">
        <v>0</v>
      </c>
      <c r="AD2456" s="13">
        <v>0</v>
      </c>
      <c r="AE2456" s="15">
        <v>0</v>
      </c>
      <c r="AF2456" s="13">
        <v>0</v>
      </c>
      <c r="AG2456" s="15">
        <v>0</v>
      </c>
      <c r="AH2456" s="13">
        <v>0</v>
      </c>
      <c r="AI2456" s="15">
        <v>0</v>
      </c>
      <c r="AJ2456" s="11" t="s">
        <v>17</v>
      </c>
      <c r="AK2456" s="11" t="s">
        <v>13</v>
      </c>
      <c r="AL2456" s="22">
        <f t="shared" si="114"/>
        <v>2705</v>
      </c>
      <c r="AM2456" s="11" t="str">
        <f>VLOOKUP(O2456,Sheet2!$D$6:$E$14,2,FALSE)</f>
        <v>Spare parts</v>
      </c>
      <c r="AN2456" s="11" t="str">
        <f>VLOOKUP(F2456,Sheet2!$E$10:$F$13,2,FALSE)</f>
        <v>SPM</v>
      </c>
      <c r="AO2456" s="35" t="s">
        <v>14668</v>
      </c>
      <c r="AP2456">
        <f>MATCH(AN2456,Sheet2!$F$5:$F$18,0)</f>
        <v>6</v>
      </c>
      <c r="AQ2456">
        <f>MATCH(AO2456,Sheet2!$F$5:$K$5,0)</f>
        <v>6</v>
      </c>
      <c r="AR2456" s="33">
        <f>INDEX(Sheet2!$F$5:$K$18,OPaL!AP2456,OPaL!AQ2456)</f>
        <v>0.15</v>
      </c>
      <c r="AS2456" s="1">
        <f t="shared" si="116"/>
        <v>10728.665999999999</v>
      </c>
    </row>
    <row r="2457" spans="1:45" x14ac:dyDescent="0.2">
      <c r="A2457" s="11" t="s">
        <v>1971</v>
      </c>
      <c r="B2457" s="11" t="s">
        <v>1972</v>
      </c>
      <c r="C2457" s="11" t="s">
        <v>12139</v>
      </c>
      <c r="D2457" s="21">
        <v>42943</v>
      </c>
      <c r="E2457" s="21" t="s">
        <v>9697</v>
      </c>
      <c r="F2457" s="21" t="s">
        <v>14659</v>
      </c>
      <c r="G2457" s="11" t="s">
        <v>2</v>
      </c>
      <c r="H2457" s="11" t="s">
        <v>16</v>
      </c>
      <c r="I2457" s="11" t="s">
        <v>4</v>
      </c>
      <c r="J2457" s="12">
        <v>1</v>
      </c>
      <c r="K2457" s="12">
        <v>12616.73</v>
      </c>
      <c r="L2457" s="12">
        <v>0</v>
      </c>
      <c r="M2457" s="12">
        <v>0</v>
      </c>
      <c r="N2457" s="12">
        <f t="shared" si="115"/>
        <v>12616.73</v>
      </c>
      <c r="O2457" s="11" t="s">
        <v>5</v>
      </c>
      <c r="P2457" s="13">
        <v>0</v>
      </c>
      <c r="Q2457" s="11" t="s">
        <v>6</v>
      </c>
      <c r="R2457" s="13">
        <v>0</v>
      </c>
      <c r="S2457" s="13">
        <v>0</v>
      </c>
      <c r="T2457" s="11" t="s">
        <v>7</v>
      </c>
      <c r="U2457" s="11" t="s">
        <v>8</v>
      </c>
      <c r="V2457" s="15">
        <v>0</v>
      </c>
      <c r="W2457" s="13">
        <v>0</v>
      </c>
      <c r="X2457" s="15">
        <v>0</v>
      </c>
      <c r="Y2457" s="15">
        <v>0</v>
      </c>
      <c r="Z2457" s="13">
        <v>0</v>
      </c>
      <c r="AA2457" s="15">
        <v>0</v>
      </c>
      <c r="AB2457" s="13">
        <v>0</v>
      </c>
      <c r="AC2457" s="15">
        <v>0</v>
      </c>
      <c r="AD2457" s="13">
        <v>0</v>
      </c>
      <c r="AE2457" s="15">
        <v>0</v>
      </c>
      <c r="AF2457" s="13">
        <v>0</v>
      </c>
      <c r="AG2457" s="15">
        <v>0</v>
      </c>
      <c r="AH2457" s="13">
        <v>0</v>
      </c>
      <c r="AI2457" s="15">
        <v>0</v>
      </c>
      <c r="AJ2457" s="11" t="s">
        <v>17</v>
      </c>
      <c r="AK2457" s="11" t="s">
        <v>13</v>
      </c>
      <c r="AL2457" s="22">
        <f t="shared" si="114"/>
        <v>2349</v>
      </c>
      <c r="AM2457" s="11" t="str">
        <f>VLOOKUP(O2457,Sheet2!$D$6:$E$14,2,FALSE)</f>
        <v>Spare parts</v>
      </c>
      <c r="AN2457" s="11" t="str">
        <f>VLOOKUP(F2457,Sheet2!$E$10:$F$13,2,FALSE)</f>
        <v>SPM</v>
      </c>
      <c r="AO2457" s="35" t="s">
        <v>14668</v>
      </c>
      <c r="AP2457">
        <f>MATCH(AN2457,Sheet2!$F$5:$F$18,0)</f>
        <v>6</v>
      </c>
      <c r="AQ2457">
        <f>MATCH(AO2457,Sheet2!$F$5:$K$5,0)</f>
        <v>6</v>
      </c>
      <c r="AR2457" s="33">
        <f>INDEX(Sheet2!$F$5:$K$18,OPaL!AP2457,OPaL!AQ2457)</f>
        <v>0.15</v>
      </c>
      <c r="AS2457" s="1">
        <f t="shared" si="116"/>
        <v>10724.220499999999</v>
      </c>
    </row>
    <row r="2458" spans="1:45" x14ac:dyDescent="0.2">
      <c r="A2458" s="11" t="s">
        <v>96</v>
      </c>
      <c r="B2458" s="11" t="s">
        <v>97</v>
      </c>
      <c r="C2458" s="11" t="s">
        <v>12140</v>
      </c>
      <c r="D2458" s="21">
        <v>43061</v>
      </c>
      <c r="E2458" s="21" t="s">
        <v>9697</v>
      </c>
      <c r="F2458" s="21" t="s">
        <v>14659</v>
      </c>
      <c r="G2458" s="11" t="s">
        <v>2</v>
      </c>
      <c r="H2458" s="11" t="s">
        <v>16</v>
      </c>
      <c r="I2458" s="11" t="s">
        <v>4</v>
      </c>
      <c r="J2458" s="12">
        <v>2</v>
      </c>
      <c r="K2458" s="12">
        <v>12608.7</v>
      </c>
      <c r="L2458" s="12">
        <v>0</v>
      </c>
      <c r="M2458" s="12">
        <v>0</v>
      </c>
      <c r="N2458" s="12">
        <f t="shared" si="115"/>
        <v>12608.7</v>
      </c>
      <c r="O2458" s="11" t="s">
        <v>5</v>
      </c>
      <c r="P2458" s="13">
        <v>0</v>
      </c>
      <c r="Q2458" s="11" t="s">
        <v>6</v>
      </c>
      <c r="R2458" s="13">
        <v>0</v>
      </c>
      <c r="S2458" s="13">
        <v>0</v>
      </c>
      <c r="T2458" s="11" t="s">
        <v>7</v>
      </c>
      <c r="U2458" s="11" t="s">
        <v>8</v>
      </c>
      <c r="V2458" s="15">
        <v>0</v>
      </c>
      <c r="W2458" s="13">
        <v>0</v>
      </c>
      <c r="X2458" s="15">
        <v>0</v>
      </c>
      <c r="Y2458" s="15">
        <v>0</v>
      </c>
      <c r="Z2458" s="13">
        <v>0</v>
      </c>
      <c r="AA2458" s="15">
        <v>0</v>
      </c>
      <c r="AB2458" s="13">
        <v>0</v>
      </c>
      <c r="AC2458" s="15">
        <v>0</v>
      </c>
      <c r="AD2458" s="13">
        <v>0</v>
      </c>
      <c r="AE2458" s="15">
        <v>0</v>
      </c>
      <c r="AF2458" s="13">
        <v>0</v>
      </c>
      <c r="AG2458" s="15">
        <v>0</v>
      </c>
      <c r="AH2458" s="13">
        <v>0</v>
      </c>
      <c r="AI2458" s="15">
        <v>0</v>
      </c>
      <c r="AJ2458" s="11" t="s">
        <v>17</v>
      </c>
      <c r="AK2458" s="11" t="s">
        <v>13</v>
      </c>
      <c r="AL2458" s="22">
        <f t="shared" si="114"/>
        <v>2231</v>
      </c>
      <c r="AM2458" s="11" t="str">
        <f>VLOOKUP(O2458,Sheet2!$D$6:$E$14,2,FALSE)</f>
        <v>Spare parts</v>
      </c>
      <c r="AN2458" s="11" t="str">
        <f>VLOOKUP(F2458,Sheet2!$E$10:$F$13,2,FALSE)</f>
        <v>SPM</v>
      </c>
      <c r="AO2458" s="35" t="s">
        <v>14668</v>
      </c>
      <c r="AP2458">
        <f>MATCH(AN2458,Sheet2!$F$5:$F$18,0)</f>
        <v>6</v>
      </c>
      <c r="AQ2458">
        <f>MATCH(AO2458,Sheet2!$F$5:$K$5,0)</f>
        <v>6</v>
      </c>
      <c r="AR2458" s="33">
        <f>INDEX(Sheet2!$F$5:$K$18,OPaL!AP2458,OPaL!AQ2458)</f>
        <v>0.15</v>
      </c>
      <c r="AS2458" s="1">
        <f t="shared" si="116"/>
        <v>10717.395</v>
      </c>
    </row>
    <row r="2459" spans="1:45" x14ac:dyDescent="0.2">
      <c r="A2459" s="11" t="s">
        <v>130</v>
      </c>
      <c r="B2459" s="11" t="s">
        <v>131</v>
      </c>
      <c r="C2459" s="11" t="s">
        <v>12141</v>
      </c>
      <c r="D2459" s="21">
        <v>43061</v>
      </c>
      <c r="E2459" s="21" t="s">
        <v>9697</v>
      </c>
      <c r="F2459" s="21" t="s">
        <v>14659</v>
      </c>
      <c r="G2459" s="11" t="s">
        <v>2</v>
      </c>
      <c r="H2459" s="11" t="s">
        <v>16</v>
      </c>
      <c r="I2459" s="11" t="s">
        <v>4</v>
      </c>
      <c r="J2459" s="12">
        <v>2</v>
      </c>
      <c r="K2459" s="12">
        <v>12608.7</v>
      </c>
      <c r="L2459" s="12">
        <v>0</v>
      </c>
      <c r="M2459" s="12">
        <v>0</v>
      </c>
      <c r="N2459" s="12">
        <f t="shared" si="115"/>
        <v>12608.7</v>
      </c>
      <c r="O2459" s="11" t="s">
        <v>5</v>
      </c>
      <c r="P2459" s="13">
        <v>0</v>
      </c>
      <c r="Q2459" s="11" t="s">
        <v>6</v>
      </c>
      <c r="R2459" s="13">
        <v>0</v>
      </c>
      <c r="S2459" s="13">
        <v>0</v>
      </c>
      <c r="T2459" s="11" t="s">
        <v>7</v>
      </c>
      <c r="U2459" s="11" t="s">
        <v>8</v>
      </c>
      <c r="V2459" s="15">
        <v>0</v>
      </c>
      <c r="W2459" s="13">
        <v>0</v>
      </c>
      <c r="X2459" s="15">
        <v>0</v>
      </c>
      <c r="Y2459" s="15">
        <v>0</v>
      </c>
      <c r="Z2459" s="13">
        <v>0</v>
      </c>
      <c r="AA2459" s="15">
        <v>0</v>
      </c>
      <c r="AB2459" s="13">
        <v>0</v>
      </c>
      <c r="AC2459" s="15">
        <v>0</v>
      </c>
      <c r="AD2459" s="13">
        <v>0</v>
      </c>
      <c r="AE2459" s="15">
        <v>0</v>
      </c>
      <c r="AF2459" s="13">
        <v>0</v>
      </c>
      <c r="AG2459" s="15">
        <v>0</v>
      </c>
      <c r="AH2459" s="13">
        <v>0</v>
      </c>
      <c r="AI2459" s="15">
        <v>0</v>
      </c>
      <c r="AJ2459" s="11" t="s">
        <v>17</v>
      </c>
      <c r="AK2459" s="11" t="s">
        <v>13</v>
      </c>
      <c r="AL2459" s="22">
        <f t="shared" si="114"/>
        <v>2231</v>
      </c>
      <c r="AM2459" s="11" t="str">
        <f>VLOOKUP(O2459,Sheet2!$D$6:$E$14,2,FALSE)</f>
        <v>Spare parts</v>
      </c>
      <c r="AN2459" s="11" t="str">
        <f>VLOOKUP(F2459,Sheet2!$E$10:$F$13,2,FALSE)</f>
        <v>SPM</v>
      </c>
      <c r="AO2459" s="35" t="s">
        <v>14668</v>
      </c>
      <c r="AP2459">
        <f>MATCH(AN2459,Sheet2!$F$5:$F$18,0)</f>
        <v>6</v>
      </c>
      <c r="AQ2459">
        <f>MATCH(AO2459,Sheet2!$F$5:$K$5,0)</f>
        <v>6</v>
      </c>
      <c r="AR2459" s="33">
        <f>INDEX(Sheet2!$F$5:$K$18,OPaL!AP2459,OPaL!AQ2459)</f>
        <v>0.15</v>
      </c>
      <c r="AS2459" s="1">
        <f t="shared" si="116"/>
        <v>10717.395</v>
      </c>
    </row>
    <row r="2460" spans="1:45" x14ac:dyDescent="0.2">
      <c r="A2460" s="11" t="s">
        <v>8896</v>
      </c>
      <c r="B2460" s="11" t="s">
        <v>8897</v>
      </c>
      <c r="C2460" s="11" t="s">
        <v>10662</v>
      </c>
      <c r="D2460" s="21">
        <v>45272</v>
      </c>
      <c r="E2460" s="21" t="s">
        <v>9739</v>
      </c>
      <c r="F2460" s="21" t="s">
        <v>14659</v>
      </c>
      <c r="G2460" s="11" t="s">
        <v>2</v>
      </c>
      <c r="H2460" s="11" t="s">
        <v>3</v>
      </c>
      <c r="I2460" s="11" t="s">
        <v>4</v>
      </c>
      <c r="J2460" s="13">
        <v>8</v>
      </c>
      <c r="K2460" s="12">
        <v>12606.23</v>
      </c>
      <c r="L2460" s="12">
        <v>0</v>
      </c>
      <c r="M2460" s="12">
        <v>0</v>
      </c>
      <c r="N2460" s="12">
        <f t="shared" si="115"/>
        <v>12606.23</v>
      </c>
      <c r="O2460" s="11" t="s">
        <v>8227</v>
      </c>
      <c r="P2460" s="13">
        <v>0</v>
      </c>
      <c r="Q2460" s="11" t="s">
        <v>6</v>
      </c>
      <c r="R2460" s="13">
        <v>0</v>
      </c>
      <c r="S2460" s="13">
        <v>0</v>
      </c>
      <c r="T2460" s="11" t="s">
        <v>7</v>
      </c>
      <c r="U2460" s="11" t="s">
        <v>8</v>
      </c>
      <c r="V2460" s="15">
        <v>0</v>
      </c>
      <c r="W2460" s="13">
        <v>0</v>
      </c>
      <c r="X2460" s="15">
        <v>0</v>
      </c>
      <c r="Y2460" s="15">
        <v>0</v>
      </c>
      <c r="Z2460" s="13">
        <v>0</v>
      </c>
      <c r="AA2460" s="15">
        <v>0</v>
      </c>
      <c r="AB2460" s="13">
        <v>0</v>
      </c>
      <c r="AC2460" s="15">
        <v>0</v>
      </c>
      <c r="AD2460" s="13">
        <v>0</v>
      </c>
      <c r="AE2460" s="15">
        <v>0</v>
      </c>
      <c r="AF2460" s="13">
        <v>0</v>
      </c>
      <c r="AG2460" s="15">
        <v>0</v>
      </c>
      <c r="AH2460" s="13">
        <v>0</v>
      </c>
      <c r="AI2460" s="15">
        <v>0</v>
      </c>
      <c r="AJ2460" s="11" t="s">
        <v>9</v>
      </c>
      <c r="AK2460" s="11" t="s">
        <v>8228</v>
      </c>
      <c r="AL2460" s="22">
        <f t="shared" si="114"/>
        <v>20</v>
      </c>
      <c r="AM2460" s="11" t="str">
        <f>VLOOKUP(O2460,Sheet2!$D$6:$E$14,2,FALSE)</f>
        <v>Consumables</v>
      </c>
      <c r="AN2460" s="11" t="str">
        <f>VLOOKUP(F2460,Sheet2!$E$15:$F$18,2,FALSE)</f>
        <v>CM</v>
      </c>
      <c r="AO2460" s="35" t="s">
        <v>14664</v>
      </c>
      <c r="AP2460">
        <f>MATCH(AN2460,Sheet2!$F$5:$F$18,0)</f>
        <v>13</v>
      </c>
      <c r="AQ2460">
        <f>MATCH(AO2460,Sheet2!$F$5:$K$5,0)</f>
        <v>2</v>
      </c>
      <c r="AR2460" s="33">
        <f>INDEX(Sheet2!$F$5:$K$18,OPaL!AP2460,OPaL!AQ2460)</f>
        <v>0</v>
      </c>
      <c r="AS2460" s="1">
        <f t="shared" si="116"/>
        <v>12606.23</v>
      </c>
    </row>
    <row r="2461" spans="1:45" x14ac:dyDescent="0.2">
      <c r="A2461" s="11" t="s">
        <v>2855</v>
      </c>
      <c r="B2461" s="11" t="s">
        <v>2856</v>
      </c>
      <c r="C2461" s="11" t="s">
        <v>12142</v>
      </c>
      <c r="D2461" s="21">
        <v>43285</v>
      </c>
      <c r="E2461" s="21"/>
      <c r="F2461" s="21" t="s">
        <v>14659</v>
      </c>
      <c r="G2461" s="11" t="s">
        <v>2</v>
      </c>
      <c r="H2461" s="11" t="s">
        <v>3</v>
      </c>
      <c r="I2461" s="11" t="s">
        <v>4</v>
      </c>
      <c r="J2461" s="12">
        <v>1</v>
      </c>
      <c r="K2461" s="12">
        <v>12589.39</v>
      </c>
      <c r="L2461" s="12">
        <v>0</v>
      </c>
      <c r="M2461" s="12">
        <v>0</v>
      </c>
      <c r="N2461" s="12">
        <f t="shared" si="115"/>
        <v>12589.39</v>
      </c>
      <c r="O2461" s="11" t="s">
        <v>5</v>
      </c>
      <c r="P2461" s="13">
        <v>0</v>
      </c>
      <c r="Q2461" s="11" t="s">
        <v>6</v>
      </c>
      <c r="R2461" s="13">
        <v>0</v>
      </c>
      <c r="S2461" s="13">
        <v>0</v>
      </c>
      <c r="T2461" s="11" t="s">
        <v>7</v>
      </c>
      <c r="U2461" s="11" t="s">
        <v>8</v>
      </c>
      <c r="V2461" s="15">
        <v>0</v>
      </c>
      <c r="W2461" s="13">
        <v>0</v>
      </c>
      <c r="X2461" s="15">
        <v>0</v>
      </c>
      <c r="Y2461" s="15">
        <v>0</v>
      </c>
      <c r="Z2461" s="13">
        <v>0</v>
      </c>
      <c r="AA2461" s="15">
        <v>0</v>
      </c>
      <c r="AB2461" s="13">
        <v>0</v>
      </c>
      <c r="AC2461" s="15">
        <v>0</v>
      </c>
      <c r="AD2461" s="13">
        <v>0</v>
      </c>
      <c r="AE2461" s="15">
        <v>0</v>
      </c>
      <c r="AF2461" s="13">
        <v>0</v>
      </c>
      <c r="AG2461" s="15">
        <v>0</v>
      </c>
      <c r="AH2461" s="13">
        <v>0</v>
      </c>
      <c r="AI2461" s="15">
        <v>0</v>
      </c>
      <c r="AJ2461" s="11" t="s">
        <v>9</v>
      </c>
      <c r="AK2461" s="11" t="s">
        <v>13</v>
      </c>
      <c r="AL2461" s="22">
        <f t="shared" si="114"/>
        <v>2007</v>
      </c>
      <c r="AM2461" s="11" t="str">
        <f>VLOOKUP(O2461,Sheet2!$D$6:$E$14,2,FALSE)</f>
        <v>Spare parts</v>
      </c>
      <c r="AN2461" s="11" t="str">
        <f>VLOOKUP(F2461,Sheet2!$E$10:$F$13,2,FALSE)</f>
        <v>SPM</v>
      </c>
      <c r="AO2461" s="35" t="s">
        <v>14668</v>
      </c>
      <c r="AP2461">
        <f>MATCH(AN2461,Sheet2!$F$5:$F$18,0)</f>
        <v>6</v>
      </c>
      <c r="AQ2461">
        <f>MATCH(AO2461,Sheet2!$F$5:$K$5,0)</f>
        <v>6</v>
      </c>
      <c r="AR2461" s="33">
        <f>INDEX(Sheet2!$F$5:$K$18,OPaL!AP2461,OPaL!AQ2461)</f>
        <v>0.15</v>
      </c>
      <c r="AS2461" s="1">
        <f t="shared" si="116"/>
        <v>10700.9815</v>
      </c>
    </row>
    <row r="2462" spans="1:45" x14ac:dyDescent="0.2">
      <c r="A2462" s="11" t="s">
        <v>841</v>
      </c>
      <c r="B2462" s="11" t="s">
        <v>842</v>
      </c>
      <c r="C2462" s="11" t="s">
        <v>12143</v>
      </c>
      <c r="D2462" s="21">
        <v>43088</v>
      </c>
      <c r="E2462" s="21" t="s">
        <v>9697</v>
      </c>
      <c r="F2462" s="21" t="s">
        <v>14659</v>
      </c>
      <c r="G2462" s="11" t="s">
        <v>2</v>
      </c>
      <c r="H2462" s="11" t="s">
        <v>16</v>
      </c>
      <c r="I2462" s="11" t="s">
        <v>4</v>
      </c>
      <c r="J2462" s="13">
        <v>2</v>
      </c>
      <c r="K2462" s="12">
        <v>12556.08</v>
      </c>
      <c r="L2462" s="12">
        <v>0</v>
      </c>
      <c r="M2462" s="12">
        <v>0</v>
      </c>
      <c r="N2462" s="12">
        <f t="shared" si="115"/>
        <v>12556.08</v>
      </c>
      <c r="O2462" s="11" t="s">
        <v>5</v>
      </c>
      <c r="P2462" s="13">
        <v>0</v>
      </c>
      <c r="Q2462" s="11" t="s">
        <v>6</v>
      </c>
      <c r="R2462" s="13">
        <v>0</v>
      </c>
      <c r="S2462" s="13">
        <v>0</v>
      </c>
      <c r="T2462" s="11" t="s">
        <v>7</v>
      </c>
      <c r="U2462" s="11" t="s">
        <v>8</v>
      </c>
      <c r="V2462" s="15">
        <v>0</v>
      </c>
      <c r="W2462" s="13">
        <v>0</v>
      </c>
      <c r="X2462" s="15">
        <v>0</v>
      </c>
      <c r="Y2462" s="15">
        <v>0</v>
      </c>
      <c r="Z2462" s="13">
        <v>0</v>
      </c>
      <c r="AA2462" s="15">
        <v>0</v>
      </c>
      <c r="AB2462" s="13">
        <v>0</v>
      </c>
      <c r="AC2462" s="15">
        <v>0</v>
      </c>
      <c r="AD2462" s="13">
        <v>0</v>
      </c>
      <c r="AE2462" s="15">
        <v>0</v>
      </c>
      <c r="AF2462" s="13">
        <v>0</v>
      </c>
      <c r="AG2462" s="15">
        <v>0</v>
      </c>
      <c r="AH2462" s="13">
        <v>0</v>
      </c>
      <c r="AI2462" s="15">
        <v>0</v>
      </c>
      <c r="AJ2462" s="11" t="s">
        <v>17</v>
      </c>
      <c r="AK2462" s="11" t="s">
        <v>13</v>
      </c>
      <c r="AL2462" s="22">
        <f t="shared" si="114"/>
        <v>2204</v>
      </c>
      <c r="AM2462" s="11" t="str">
        <f>VLOOKUP(O2462,Sheet2!$D$6:$E$14,2,FALSE)</f>
        <v>Spare parts</v>
      </c>
      <c r="AN2462" s="11" t="str">
        <f>VLOOKUP(F2462,Sheet2!$E$10:$F$13,2,FALSE)</f>
        <v>SPM</v>
      </c>
      <c r="AO2462" s="35" t="s">
        <v>14668</v>
      </c>
      <c r="AP2462">
        <f>MATCH(AN2462,Sheet2!$F$5:$F$18,0)</f>
        <v>6</v>
      </c>
      <c r="AQ2462">
        <f>MATCH(AO2462,Sheet2!$F$5:$K$5,0)</f>
        <v>6</v>
      </c>
      <c r="AR2462" s="33">
        <f>INDEX(Sheet2!$F$5:$K$18,OPaL!AP2462,OPaL!AQ2462)</f>
        <v>0.15</v>
      </c>
      <c r="AS2462" s="1">
        <f t="shared" si="116"/>
        <v>10672.668</v>
      </c>
    </row>
    <row r="2463" spans="1:45" x14ac:dyDescent="0.2">
      <c r="A2463" s="11" t="s">
        <v>8076</v>
      </c>
      <c r="B2463" s="11" t="s">
        <v>8077</v>
      </c>
      <c r="C2463" s="11" t="s">
        <v>12144</v>
      </c>
      <c r="D2463" s="21">
        <v>43096</v>
      </c>
      <c r="E2463" s="21" t="s">
        <v>9697</v>
      </c>
      <c r="F2463" s="21" t="s">
        <v>14659</v>
      </c>
      <c r="G2463" s="11" t="s">
        <v>2</v>
      </c>
      <c r="H2463" s="11" t="s">
        <v>16</v>
      </c>
      <c r="I2463" s="11" t="s">
        <v>351</v>
      </c>
      <c r="J2463" s="13">
        <v>1</v>
      </c>
      <c r="K2463" s="12">
        <v>12548.85</v>
      </c>
      <c r="L2463" s="12">
        <v>0</v>
      </c>
      <c r="M2463" s="12">
        <v>0</v>
      </c>
      <c r="N2463" s="12">
        <f t="shared" si="115"/>
        <v>12548.85</v>
      </c>
      <c r="O2463" s="11" t="s">
        <v>5</v>
      </c>
      <c r="P2463" s="13">
        <v>0</v>
      </c>
      <c r="Q2463" s="11" t="s">
        <v>6</v>
      </c>
      <c r="R2463" s="13">
        <v>0</v>
      </c>
      <c r="S2463" s="13">
        <v>0</v>
      </c>
      <c r="T2463" s="11" t="s">
        <v>7</v>
      </c>
      <c r="U2463" s="11" t="s">
        <v>8</v>
      </c>
      <c r="V2463" s="15">
        <v>0</v>
      </c>
      <c r="W2463" s="13">
        <v>0</v>
      </c>
      <c r="X2463" s="15">
        <v>0</v>
      </c>
      <c r="Y2463" s="15">
        <v>0</v>
      </c>
      <c r="Z2463" s="13">
        <v>0</v>
      </c>
      <c r="AA2463" s="15">
        <v>0</v>
      </c>
      <c r="AB2463" s="13">
        <v>0</v>
      </c>
      <c r="AC2463" s="15">
        <v>0</v>
      </c>
      <c r="AD2463" s="13">
        <v>0</v>
      </c>
      <c r="AE2463" s="15">
        <v>0</v>
      </c>
      <c r="AF2463" s="13">
        <v>0</v>
      </c>
      <c r="AG2463" s="15">
        <v>0</v>
      </c>
      <c r="AH2463" s="13">
        <v>0</v>
      </c>
      <c r="AI2463" s="15">
        <v>0</v>
      </c>
      <c r="AJ2463" s="11" t="s">
        <v>17</v>
      </c>
      <c r="AK2463" s="11" t="s">
        <v>1398</v>
      </c>
      <c r="AL2463" s="22">
        <f t="shared" si="114"/>
        <v>2196</v>
      </c>
      <c r="AM2463" s="11" t="str">
        <f>VLOOKUP(O2463,Sheet2!$D$6:$E$14,2,FALSE)</f>
        <v>Spare parts</v>
      </c>
      <c r="AN2463" s="11" t="str">
        <f>VLOOKUP(F2463,Sheet2!$E$10:$F$13,2,FALSE)</f>
        <v>SPM</v>
      </c>
      <c r="AO2463" s="35" t="s">
        <v>14668</v>
      </c>
      <c r="AP2463">
        <f>MATCH(AN2463,Sheet2!$F$5:$F$18,0)</f>
        <v>6</v>
      </c>
      <c r="AQ2463">
        <f>MATCH(AO2463,Sheet2!$F$5:$K$5,0)</f>
        <v>6</v>
      </c>
      <c r="AR2463" s="33">
        <f>INDEX(Sheet2!$F$5:$K$18,OPaL!AP2463,OPaL!AQ2463)</f>
        <v>0.15</v>
      </c>
      <c r="AS2463" s="1">
        <f t="shared" si="116"/>
        <v>10666.522499999999</v>
      </c>
    </row>
    <row r="2464" spans="1:45" x14ac:dyDescent="0.2">
      <c r="A2464" s="11" t="s">
        <v>7447</v>
      </c>
      <c r="B2464" s="11" t="s">
        <v>7448</v>
      </c>
      <c r="C2464" s="11" t="s">
        <v>12145</v>
      </c>
      <c r="D2464" s="21">
        <v>42587</v>
      </c>
      <c r="E2464" s="21" t="s">
        <v>9697</v>
      </c>
      <c r="F2464" s="21" t="s">
        <v>14659</v>
      </c>
      <c r="G2464" s="11" t="s">
        <v>2</v>
      </c>
      <c r="H2464" s="11" t="s">
        <v>16</v>
      </c>
      <c r="I2464" s="11" t="s">
        <v>4</v>
      </c>
      <c r="J2464" s="13">
        <v>1</v>
      </c>
      <c r="K2464" s="12">
        <v>12541.6</v>
      </c>
      <c r="L2464" s="12">
        <v>0</v>
      </c>
      <c r="M2464" s="12">
        <v>0</v>
      </c>
      <c r="N2464" s="12">
        <f t="shared" si="115"/>
        <v>12541.6</v>
      </c>
      <c r="O2464" s="11" t="s">
        <v>5</v>
      </c>
      <c r="P2464" s="13">
        <v>0</v>
      </c>
      <c r="Q2464" s="11" t="s">
        <v>6</v>
      </c>
      <c r="R2464" s="13">
        <v>0</v>
      </c>
      <c r="S2464" s="13">
        <v>0</v>
      </c>
      <c r="T2464" s="11" t="s">
        <v>7</v>
      </c>
      <c r="U2464" s="11" t="s">
        <v>8</v>
      </c>
      <c r="V2464" s="15">
        <v>0</v>
      </c>
      <c r="W2464" s="13">
        <v>0</v>
      </c>
      <c r="X2464" s="15">
        <v>0</v>
      </c>
      <c r="Y2464" s="15">
        <v>0</v>
      </c>
      <c r="Z2464" s="13">
        <v>0</v>
      </c>
      <c r="AA2464" s="15">
        <v>0</v>
      </c>
      <c r="AB2464" s="13">
        <v>0</v>
      </c>
      <c r="AC2464" s="15">
        <v>0</v>
      </c>
      <c r="AD2464" s="13">
        <v>0</v>
      </c>
      <c r="AE2464" s="15">
        <v>0</v>
      </c>
      <c r="AF2464" s="13">
        <v>0</v>
      </c>
      <c r="AG2464" s="15">
        <v>0</v>
      </c>
      <c r="AH2464" s="13">
        <v>0</v>
      </c>
      <c r="AI2464" s="15">
        <v>0</v>
      </c>
      <c r="AJ2464" s="11" t="s">
        <v>17</v>
      </c>
      <c r="AK2464" s="11" t="s">
        <v>13</v>
      </c>
      <c r="AL2464" s="22">
        <f t="shared" si="114"/>
        <v>2705</v>
      </c>
      <c r="AM2464" s="11" t="str">
        <f>VLOOKUP(O2464,Sheet2!$D$6:$E$14,2,FALSE)</f>
        <v>Spare parts</v>
      </c>
      <c r="AN2464" s="11" t="str">
        <f>VLOOKUP(F2464,Sheet2!$E$10:$F$13,2,FALSE)</f>
        <v>SPM</v>
      </c>
      <c r="AO2464" s="35" t="s">
        <v>14668</v>
      </c>
      <c r="AP2464">
        <f>MATCH(AN2464,Sheet2!$F$5:$F$18,0)</f>
        <v>6</v>
      </c>
      <c r="AQ2464">
        <f>MATCH(AO2464,Sheet2!$F$5:$K$5,0)</f>
        <v>6</v>
      </c>
      <c r="AR2464" s="33">
        <f>INDEX(Sheet2!$F$5:$K$18,OPaL!AP2464,OPaL!AQ2464)</f>
        <v>0.15</v>
      </c>
      <c r="AS2464" s="1">
        <f t="shared" si="116"/>
        <v>10660.36</v>
      </c>
    </row>
    <row r="2465" spans="1:45" x14ac:dyDescent="0.2">
      <c r="A2465" s="11" t="s">
        <v>5297</v>
      </c>
      <c r="B2465" s="11" t="s">
        <v>5298</v>
      </c>
      <c r="C2465" s="11" t="s">
        <v>12146</v>
      </c>
      <c r="D2465" s="21">
        <v>44667</v>
      </c>
      <c r="E2465" s="21" t="s">
        <v>9697</v>
      </c>
      <c r="F2465" s="21" t="s">
        <v>14659</v>
      </c>
      <c r="G2465" s="11" t="s">
        <v>2</v>
      </c>
      <c r="H2465" s="11" t="s">
        <v>350</v>
      </c>
      <c r="I2465" s="11" t="s">
        <v>4</v>
      </c>
      <c r="J2465" s="12">
        <v>1</v>
      </c>
      <c r="K2465" s="12">
        <v>12519.15</v>
      </c>
      <c r="L2465" s="12">
        <v>0</v>
      </c>
      <c r="M2465" s="12">
        <v>0</v>
      </c>
      <c r="N2465" s="12">
        <f t="shared" si="115"/>
        <v>12519.15</v>
      </c>
      <c r="O2465" s="11" t="s">
        <v>5</v>
      </c>
      <c r="P2465" s="13">
        <v>0</v>
      </c>
      <c r="Q2465" s="11" t="s">
        <v>6</v>
      </c>
      <c r="R2465" s="13">
        <v>0</v>
      </c>
      <c r="S2465" s="13">
        <v>0</v>
      </c>
      <c r="T2465" s="11" t="s">
        <v>7</v>
      </c>
      <c r="U2465" s="11" t="s">
        <v>8</v>
      </c>
      <c r="V2465" s="15">
        <v>0</v>
      </c>
      <c r="W2465" s="13">
        <v>0</v>
      </c>
      <c r="X2465" s="15">
        <v>0</v>
      </c>
      <c r="Y2465" s="15">
        <v>0</v>
      </c>
      <c r="Z2465" s="13">
        <v>0</v>
      </c>
      <c r="AA2465" s="15">
        <v>0</v>
      </c>
      <c r="AB2465" s="13">
        <v>0</v>
      </c>
      <c r="AC2465" s="15">
        <v>0</v>
      </c>
      <c r="AD2465" s="13">
        <v>0</v>
      </c>
      <c r="AE2465" s="15">
        <v>0</v>
      </c>
      <c r="AF2465" s="13">
        <v>0</v>
      </c>
      <c r="AG2465" s="15">
        <v>0</v>
      </c>
      <c r="AH2465" s="13">
        <v>0</v>
      </c>
      <c r="AI2465" s="15">
        <v>0</v>
      </c>
      <c r="AJ2465" s="11" t="s">
        <v>352</v>
      </c>
      <c r="AK2465" s="11" t="s">
        <v>1398</v>
      </c>
      <c r="AL2465" s="22">
        <f t="shared" si="114"/>
        <v>625</v>
      </c>
      <c r="AM2465" s="11" t="str">
        <f>VLOOKUP(O2465,Sheet2!$D$6:$E$14,2,FALSE)</f>
        <v>Spare parts</v>
      </c>
      <c r="AN2465" s="11" t="str">
        <f>VLOOKUP(F2465,Sheet2!$E$10:$F$13,2,FALSE)</f>
        <v>SPM</v>
      </c>
      <c r="AO2465" s="35" t="s">
        <v>14668</v>
      </c>
      <c r="AP2465">
        <f>MATCH(AN2465,Sheet2!$F$5:$F$18,0)</f>
        <v>6</v>
      </c>
      <c r="AQ2465">
        <f>MATCH(AO2465,Sheet2!$F$5:$K$5,0)</f>
        <v>6</v>
      </c>
      <c r="AR2465" s="33">
        <f>INDEX(Sheet2!$F$5:$K$18,OPaL!AP2465,OPaL!AQ2465)</f>
        <v>0.15</v>
      </c>
      <c r="AS2465" s="1">
        <f t="shared" si="116"/>
        <v>10641.2775</v>
      </c>
    </row>
    <row r="2466" spans="1:45" x14ac:dyDescent="0.2">
      <c r="A2466" s="11" t="s">
        <v>7001</v>
      </c>
      <c r="B2466" s="11" t="s">
        <v>7002</v>
      </c>
      <c r="C2466" s="11" t="s">
        <v>11812</v>
      </c>
      <c r="D2466" s="21">
        <v>44496</v>
      </c>
      <c r="E2466" s="21" t="s">
        <v>9697</v>
      </c>
      <c r="F2466" s="21" t="s">
        <v>14659</v>
      </c>
      <c r="G2466" s="11" t="s">
        <v>2</v>
      </c>
      <c r="H2466" s="11" t="s">
        <v>16</v>
      </c>
      <c r="I2466" s="11" t="s">
        <v>4</v>
      </c>
      <c r="J2466" s="13">
        <v>2</v>
      </c>
      <c r="K2466" s="12">
        <v>12507.86</v>
      </c>
      <c r="L2466" s="12">
        <v>0</v>
      </c>
      <c r="M2466" s="12">
        <v>0</v>
      </c>
      <c r="N2466" s="12">
        <f t="shared" si="115"/>
        <v>12507.86</v>
      </c>
      <c r="O2466" s="11" t="s">
        <v>5</v>
      </c>
      <c r="P2466" s="13">
        <v>0</v>
      </c>
      <c r="Q2466" s="11" t="s">
        <v>6</v>
      </c>
      <c r="R2466" s="13">
        <v>0</v>
      </c>
      <c r="S2466" s="13">
        <v>0</v>
      </c>
      <c r="T2466" s="11" t="s">
        <v>7</v>
      </c>
      <c r="U2466" s="11" t="s">
        <v>8</v>
      </c>
      <c r="V2466" s="15">
        <v>0</v>
      </c>
      <c r="W2466" s="13">
        <v>0</v>
      </c>
      <c r="X2466" s="15">
        <v>0</v>
      </c>
      <c r="Y2466" s="15">
        <v>0</v>
      </c>
      <c r="Z2466" s="13">
        <v>0</v>
      </c>
      <c r="AA2466" s="15">
        <v>0</v>
      </c>
      <c r="AB2466" s="13">
        <v>0</v>
      </c>
      <c r="AC2466" s="15">
        <v>0</v>
      </c>
      <c r="AD2466" s="13">
        <v>0</v>
      </c>
      <c r="AE2466" s="15">
        <v>0</v>
      </c>
      <c r="AF2466" s="13">
        <v>0</v>
      </c>
      <c r="AG2466" s="15">
        <v>0</v>
      </c>
      <c r="AH2466" s="13">
        <v>0</v>
      </c>
      <c r="AI2466" s="15">
        <v>0</v>
      </c>
      <c r="AJ2466" s="11" t="s">
        <v>17</v>
      </c>
      <c r="AK2466" s="11" t="s">
        <v>13</v>
      </c>
      <c r="AL2466" s="22">
        <f t="shared" si="114"/>
        <v>796</v>
      </c>
      <c r="AM2466" s="11" t="str">
        <f>VLOOKUP(O2466,Sheet2!$D$6:$E$14,2,FALSE)</f>
        <v>Spare parts</v>
      </c>
      <c r="AN2466" s="11" t="str">
        <f>VLOOKUP(F2466,Sheet2!$E$10:$F$13,2,FALSE)</f>
        <v>SPM</v>
      </c>
      <c r="AO2466" s="35" t="s">
        <v>14668</v>
      </c>
      <c r="AP2466">
        <f>MATCH(AN2466,Sheet2!$F$5:$F$18,0)</f>
        <v>6</v>
      </c>
      <c r="AQ2466">
        <f>MATCH(AO2466,Sheet2!$F$5:$K$5,0)</f>
        <v>6</v>
      </c>
      <c r="AR2466" s="33">
        <f>INDEX(Sheet2!$F$5:$K$18,OPaL!AP2466,OPaL!AQ2466)</f>
        <v>0.15</v>
      </c>
      <c r="AS2466" s="1">
        <f t="shared" si="116"/>
        <v>10631.681</v>
      </c>
    </row>
    <row r="2467" spans="1:45" x14ac:dyDescent="0.2">
      <c r="A2467" s="11" t="s">
        <v>2621</v>
      </c>
      <c r="B2467" s="11" t="s">
        <v>2622</v>
      </c>
      <c r="C2467" s="11" t="s">
        <v>12147</v>
      </c>
      <c r="D2467" s="21">
        <v>44405</v>
      </c>
      <c r="E2467" s="21" t="s">
        <v>9697</v>
      </c>
      <c r="F2467" s="21" t="s">
        <v>14659</v>
      </c>
      <c r="G2467" s="11" t="s">
        <v>2</v>
      </c>
      <c r="H2467" s="11" t="s">
        <v>3</v>
      </c>
      <c r="I2467" s="11" t="s">
        <v>4</v>
      </c>
      <c r="J2467" s="12">
        <v>10</v>
      </c>
      <c r="K2467" s="12">
        <v>12470.57</v>
      </c>
      <c r="L2467" s="12">
        <v>0</v>
      </c>
      <c r="M2467" s="12">
        <v>0</v>
      </c>
      <c r="N2467" s="12">
        <f t="shared" si="115"/>
        <v>12470.57</v>
      </c>
      <c r="O2467" s="11" t="s">
        <v>5</v>
      </c>
      <c r="P2467" s="13">
        <v>0</v>
      </c>
      <c r="Q2467" s="11" t="s">
        <v>6</v>
      </c>
      <c r="R2467" s="13">
        <v>0</v>
      </c>
      <c r="S2467" s="13">
        <v>0</v>
      </c>
      <c r="T2467" s="11" t="s">
        <v>7</v>
      </c>
      <c r="U2467" s="11" t="s">
        <v>8</v>
      </c>
      <c r="V2467" s="15">
        <v>0</v>
      </c>
      <c r="W2467" s="13">
        <v>0</v>
      </c>
      <c r="X2467" s="15">
        <v>0</v>
      </c>
      <c r="Y2467" s="15">
        <v>0</v>
      </c>
      <c r="Z2467" s="13">
        <v>0</v>
      </c>
      <c r="AA2467" s="15">
        <v>0</v>
      </c>
      <c r="AB2467" s="13">
        <v>0</v>
      </c>
      <c r="AC2467" s="15">
        <v>0</v>
      </c>
      <c r="AD2467" s="13">
        <v>0</v>
      </c>
      <c r="AE2467" s="15">
        <v>0</v>
      </c>
      <c r="AF2467" s="13">
        <v>0</v>
      </c>
      <c r="AG2467" s="15">
        <v>0</v>
      </c>
      <c r="AH2467" s="13">
        <v>0</v>
      </c>
      <c r="AI2467" s="15">
        <v>0</v>
      </c>
      <c r="AJ2467" s="11" t="s">
        <v>9</v>
      </c>
      <c r="AK2467" s="11" t="s">
        <v>13</v>
      </c>
      <c r="AL2467" s="22">
        <f t="shared" si="114"/>
        <v>887</v>
      </c>
      <c r="AM2467" s="11" t="str">
        <f>VLOOKUP(O2467,Sheet2!$D$6:$E$14,2,FALSE)</f>
        <v>Spare parts</v>
      </c>
      <c r="AN2467" s="11" t="str">
        <f>VLOOKUP(F2467,Sheet2!$E$10:$F$13,2,FALSE)</f>
        <v>SPM</v>
      </c>
      <c r="AO2467" s="35" t="s">
        <v>14668</v>
      </c>
      <c r="AP2467">
        <f>MATCH(AN2467,Sheet2!$F$5:$F$18,0)</f>
        <v>6</v>
      </c>
      <c r="AQ2467">
        <f>MATCH(AO2467,Sheet2!$F$5:$K$5,0)</f>
        <v>6</v>
      </c>
      <c r="AR2467" s="33">
        <f>INDEX(Sheet2!$F$5:$K$18,OPaL!AP2467,OPaL!AQ2467)</f>
        <v>0.15</v>
      </c>
      <c r="AS2467" s="1">
        <f t="shared" si="116"/>
        <v>10599.984499999999</v>
      </c>
    </row>
    <row r="2468" spans="1:45" x14ac:dyDescent="0.2">
      <c r="A2468" s="11" t="s">
        <v>2465</v>
      </c>
      <c r="B2468" s="11" t="s">
        <v>2466</v>
      </c>
      <c r="C2468" s="11" t="s">
        <v>12148</v>
      </c>
      <c r="D2468" s="21">
        <v>42735</v>
      </c>
      <c r="E2468" s="21" t="s">
        <v>9697</v>
      </c>
      <c r="F2468" s="21" t="s">
        <v>14659</v>
      </c>
      <c r="G2468" s="11" t="s">
        <v>2</v>
      </c>
      <c r="H2468" s="11" t="s">
        <v>3</v>
      </c>
      <c r="I2468" s="11" t="s">
        <v>4</v>
      </c>
      <c r="J2468" s="12">
        <v>4</v>
      </c>
      <c r="K2468" s="12">
        <v>12452.1</v>
      </c>
      <c r="L2468" s="12">
        <v>0</v>
      </c>
      <c r="M2468" s="12">
        <v>0</v>
      </c>
      <c r="N2468" s="12">
        <f t="shared" si="115"/>
        <v>12452.1</v>
      </c>
      <c r="O2468" s="11" t="s">
        <v>5</v>
      </c>
      <c r="P2468" s="13">
        <v>0</v>
      </c>
      <c r="Q2468" s="11" t="s">
        <v>6</v>
      </c>
      <c r="R2468" s="13">
        <v>0</v>
      </c>
      <c r="S2468" s="13">
        <v>0</v>
      </c>
      <c r="T2468" s="11" t="s">
        <v>7</v>
      </c>
      <c r="U2468" s="11" t="s">
        <v>8</v>
      </c>
      <c r="V2468" s="15">
        <v>0</v>
      </c>
      <c r="W2468" s="13">
        <v>0</v>
      </c>
      <c r="X2468" s="15">
        <v>0</v>
      </c>
      <c r="Y2468" s="15">
        <v>0</v>
      </c>
      <c r="Z2468" s="13">
        <v>0</v>
      </c>
      <c r="AA2468" s="15">
        <v>0</v>
      </c>
      <c r="AB2468" s="13">
        <v>0</v>
      </c>
      <c r="AC2468" s="15">
        <v>0</v>
      </c>
      <c r="AD2468" s="13">
        <v>0</v>
      </c>
      <c r="AE2468" s="15">
        <v>0</v>
      </c>
      <c r="AF2468" s="13">
        <v>0</v>
      </c>
      <c r="AG2468" s="15">
        <v>0</v>
      </c>
      <c r="AH2468" s="13">
        <v>0</v>
      </c>
      <c r="AI2468" s="15">
        <v>0</v>
      </c>
      <c r="AJ2468" s="11" t="s">
        <v>9</v>
      </c>
      <c r="AK2468" s="11" t="s">
        <v>13</v>
      </c>
      <c r="AL2468" s="22">
        <f t="shared" si="114"/>
        <v>2557</v>
      </c>
      <c r="AM2468" s="11" t="str">
        <f>VLOOKUP(O2468,Sheet2!$D$6:$E$14,2,FALSE)</f>
        <v>Spare parts</v>
      </c>
      <c r="AN2468" s="11" t="str">
        <f>VLOOKUP(F2468,Sheet2!$E$10:$F$13,2,FALSE)</f>
        <v>SPM</v>
      </c>
      <c r="AO2468" s="35" t="s">
        <v>14668</v>
      </c>
      <c r="AP2468">
        <f>MATCH(AN2468,Sheet2!$F$5:$F$18,0)</f>
        <v>6</v>
      </c>
      <c r="AQ2468">
        <f>MATCH(AO2468,Sheet2!$F$5:$K$5,0)</f>
        <v>6</v>
      </c>
      <c r="AR2468" s="33">
        <f>INDEX(Sheet2!$F$5:$K$18,OPaL!AP2468,OPaL!AQ2468)</f>
        <v>0.15</v>
      </c>
      <c r="AS2468" s="1">
        <f t="shared" si="116"/>
        <v>10584.285</v>
      </c>
    </row>
    <row r="2469" spans="1:45" x14ac:dyDescent="0.2">
      <c r="A2469" s="11" t="s">
        <v>2425</v>
      </c>
      <c r="B2469" s="11" t="s">
        <v>2426</v>
      </c>
      <c r="C2469" s="11" t="s">
        <v>12149</v>
      </c>
      <c r="D2469" s="21">
        <v>43496</v>
      </c>
      <c r="E2469" s="21" t="s">
        <v>9819</v>
      </c>
      <c r="F2469" s="21" t="s">
        <v>14659</v>
      </c>
      <c r="G2469" s="11" t="s">
        <v>2</v>
      </c>
      <c r="H2469" s="11" t="s">
        <v>3</v>
      </c>
      <c r="I2469" s="11" t="s">
        <v>4</v>
      </c>
      <c r="J2469" s="13">
        <v>2</v>
      </c>
      <c r="K2469" s="12">
        <v>12443.76</v>
      </c>
      <c r="L2469" s="12">
        <v>0</v>
      </c>
      <c r="M2469" s="12">
        <v>0</v>
      </c>
      <c r="N2469" s="12">
        <f t="shared" si="115"/>
        <v>12443.76</v>
      </c>
      <c r="O2469" s="11" t="s">
        <v>5</v>
      </c>
      <c r="P2469" s="13">
        <v>0</v>
      </c>
      <c r="Q2469" s="11" t="s">
        <v>6</v>
      </c>
      <c r="R2469" s="13">
        <v>0</v>
      </c>
      <c r="S2469" s="13">
        <v>0</v>
      </c>
      <c r="T2469" s="11" t="s">
        <v>7</v>
      </c>
      <c r="U2469" s="11" t="s">
        <v>8</v>
      </c>
      <c r="V2469" s="15">
        <v>0</v>
      </c>
      <c r="W2469" s="13">
        <v>0</v>
      </c>
      <c r="X2469" s="15">
        <v>0</v>
      </c>
      <c r="Y2469" s="15">
        <v>0</v>
      </c>
      <c r="Z2469" s="13">
        <v>0</v>
      </c>
      <c r="AA2469" s="15">
        <v>0</v>
      </c>
      <c r="AB2469" s="13">
        <v>0</v>
      </c>
      <c r="AC2469" s="15">
        <v>0</v>
      </c>
      <c r="AD2469" s="13">
        <v>0</v>
      </c>
      <c r="AE2469" s="15">
        <v>0</v>
      </c>
      <c r="AF2469" s="13">
        <v>0</v>
      </c>
      <c r="AG2469" s="15">
        <v>0</v>
      </c>
      <c r="AH2469" s="13">
        <v>0</v>
      </c>
      <c r="AI2469" s="15">
        <v>0</v>
      </c>
      <c r="AJ2469" s="11" t="s">
        <v>9</v>
      </c>
      <c r="AK2469" s="11" t="s">
        <v>13</v>
      </c>
      <c r="AL2469" s="22">
        <f t="shared" si="114"/>
        <v>1796</v>
      </c>
      <c r="AM2469" s="11" t="str">
        <f>VLOOKUP(O2469,Sheet2!$D$6:$E$14,2,FALSE)</f>
        <v>Spare parts</v>
      </c>
      <c r="AN2469" s="11" t="str">
        <f>VLOOKUP(F2469,Sheet2!$E$10:$F$13,2,FALSE)</f>
        <v>SPM</v>
      </c>
      <c r="AO2469" s="35" t="s">
        <v>14668</v>
      </c>
      <c r="AP2469">
        <f>MATCH(AN2469,Sheet2!$F$5:$F$18,0)</f>
        <v>6</v>
      </c>
      <c r="AQ2469">
        <f>MATCH(AO2469,Sheet2!$F$5:$K$5,0)</f>
        <v>6</v>
      </c>
      <c r="AR2469" s="33">
        <f>INDEX(Sheet2!$F$5:$K$18,OPaL!AP2469,OPaL!AQ2469)</f>
        <v>0.15</v>
      </c>
      <c r="AS2469" s="1">
        <f t="shared" si="116"/>
        <v>10577.196</v>
      </c>
    </row>
    <row r="2470" spans="1:45" x14ac:dyDescent="0.2">
      <c r="A2470" s="11" t="s">
        <v>8401</v>
      </c>
      <c r="B2470" s="11" t="s">
        <v>8402</v>
      </c>
      <c r="C2470" s="11" t="s">
        <v>12150</v>
      </c>
      <c r="D2470" s="21">
        <v>43125</v>
      </c>
      <c r="E2470" s="21" t="s">
        <v>9809</v>
      </c>
      <c r="F2470" s="21" t="s">
        <v>14659</v>
      </c>
      <c r="G2470" s="11" t="s">
        <v>2</v>
      </c>
      <c r="H2470" s="11" t="s">
        <v>3</v>
      </c>
      <c r="I2470" s="11" t="s">
        <v>4</v>
      </c>
      <c r="J2470" s="12">
        <v>50</v>
      </c>
      <c r="K2470" s="12">
        <v>12434.95</v>
      </c>
      <c r="L2470" s="12">
        <v>0</v>
      </c>
      <c r="M2470" s="12">
        <v>0</v>
      </c>
      <c r="N2470" s="12">
        <f t="shared" si="115"/>
        <v>12434.95</v>
      </c>
      <c r="O2470" s="11" t="s">
        <v>8227</v>
      </c>
      <c r="P2470" s="13">
        <v>0</v>
      </c>
      <c r="Q2470" s="11" t="s">
        <v>6</v>
      </c>
      <c r="R2470" s="13">
        <v>0</v>
      </c>
      <c r="S2470" s="13">
        <v>0</v>
      </c>
      <c r="T2470" s="11" t="s">
        <v>7</v>
      </c>
      <c r="U2470" s="11" t="s">
        <v>8</v>
      </c>
      <c r="V2470" s="15">
        <v>0</v>
      </c>
      <c r="W2470" s="13">
        <v>0</v>
      </c>
      <c r="X2470" s="15">
        <v>0</v>
      </c>
      <c r="Y2470" s="15">
        <v>0</v>
      </c>
      <c r="Z2470" s="13">
        <v>0</v>
      </c>
      <c r="AA2470" s="15">
        <v>0</v>
      </c>
      <c r="AB2470" s="13">
        <v>0</v>
      </c>
      <c r="AC2470" s="15">
        <v>0</v>
      </c>
      <c r="AD2470" s="13">
        <v>0</v>
      </c>
      <c r="AE2470" s="15">
        <v>0</v>
      </c>
      <c r="AF2470" s="13">
        <v>0</v>
      </c>
      <c r="AG2470" s="15">
        <v>0</v>
      </c>
      <c r="AH2470" s="13">
        <v>0</v>
      </c>
      <c r="AI2470" s="15">
        <v>0</v>
      </c>
      <c r="AJ2470" s="11" t="s">
        <v>9</v>
      </c>
      <c r="AK2470" s="11" t="s">
        <v>8228</v>
      </c>
      <c r="AL2470" s="22">
        <f t="shared" si="114"/>
        <v>2167</v>
      </c>
      <c r="AM2470" s="11" t="str">
        <f>VLOOKUP(O2470,Sheet2!$D$6:$E$14,2,FALSE)</f>
        <v>Consumables</v>
      </c>
      <c r="AN2470" s="11" t="str">
        <f>VLOOKUP(F2470,Sheet2!$E$15:$F$18,2,FALSE)</f>
        <v>CM</v>
      </c>
      <c r="AO2470" s="35" t="s">
        <v>14668</v>
      </c>
      <c r="AP2470">
        <f>MATCH(AN2470,Sheet2!$F$5:$F$18,0)</f>
        <v>13</v>
      </c>
      <c r="AQ2470">
        <f>MATCH(AO2470,Sheet2!$F$5:$K$5,0)</f>
        <v>6</v>
      </c>
      <c r="AR2470" s="33">
        <f>INDEX(Sheet2!$F$5:$K$18,OPaL!AP2470,OPaL!AQ2470)</f>
        <v>0.2</v>
      </c>
      <c r="AS2470" s="1">
        <f t="shared" si="116"/>
        <v>9947.9600000000009</v>
      </c>
    </row>
    <row r="2471" spans="1:45" x14ac:dyDescent="0.2">
      <c r="A2471" s="11" t="s">
        <v>4395</v>
      </c>
      <c r="B2471" s="11" t="s">
        <v>4396</v>
      </c>
      <c r="C2471" s="11" t="s">
        <v>12151</v>
      </c>
      <c r="D2471" s="21">
        <v>44673</v>
      </c>
      <c r="E2471" s="21" t="s">
        <v>9697</v>
      </c>
      <c r="F2471" s="21" t="s">
        <v>14659</v>
      </c>
      <c r="G2471" s="11" t="s">
        <v>2</v>
      </c>
      <c r="H2471" s="11" t="s">
        <v>16</v>
      </c>
      <c r="I2471" s="11" t="s">
        <v>4</v>
      </c>
      <c r="J2471" s="12">
        <v>3</v>
      </c>
      <c r="K2471" s="12">
        <v>12429</v>
      </c>
      <c r="L2471" s="12">
        <v>0</v>
      </c>
      <c r="M2471" s="12">
        <v>0</v>
      </c>
      <c r="N2471" s="12">
        <f t="shared" si="115"/>
        <v>12429</v>
      </c>
      <c r="O2471" s="11" t="s">
        <v>5</v>
      </c>
      <c r="P2471" s="13">
        <v>0</v>
      </c>
      <c r="Q2471" s="11" t="s">
        <v>6</v>
      </c>
      <c r="R2471" s="13">
        <v>0</v>
      </c>
      <c r="S2471" s="13">
        <v>0</v>
      </c>
      <c r="T2471" s="11" t="s">
        <v>7</v>
      </c>
      <c r="U2471" s="11" t="s">
        <v>8</v>
      </c>
      <c r="V2471" s="15">
        <v>0</v>
      </c>
      <c r="W2471" s="13">
        <v>0</v>
      </c>
      <c r="X2471" s="15">
        <v>0</v>
      </c>
      <c r="Y2471" s="15">
        <v>0</v>
      </c>
      <c r="Z2471" s="13">
        <v>0</v>
      </c>
      <c r="AA2471" s="15">
        <v>0</v>
      </c>
      <c r="AB2471" s="13">
        <v>0</v>
      </c>
      <c r="AC2471" s="15">
        <v>0</v>
      </c>
      <c r="AD2471" s="13">
        <v>0</v>
      </c>
      <c r="AE2471" s="15">
        <v>0</v>
      </c>
      <c r="AF2471" s="13">
        <v>0</v>
      </c>
      <c r="AG2471" s="15">
        <v>0</v>
      </c>
      <c r="AH2471" s="13">
        <v>0</v>
      </c>
      <c r="AI2471" s="15">
        <v>0</v>
      </c>
      <c r="AJ2471" s="11" t="s">
        <v>17</v>
      </c>
      <c r="AK2471" s="11" t="s">
        <v>1398</v>
      </c>
      <c r="AL2471" s="22">
        <f t="shared" si="114"/>
        <v>619</v>
      </c>
      <c r="AM2471" s="11" t="str">
        <f>VLOOKUP(O2471,Sheet2!$D$6:$E$14,2,FALSE)</f>
        <v>Spare parts</v>
      </c>
      <c r="AN2471" s="11" t="str">
        <f>VLOOKUP(F2471,Sheet2!$E$10:$F$13,2,FALSE)</f>
        <v>SPM</v>
      </c>
      <c r="AO2471" s="35" t="s">
        <v>14668</v>
      </c>
      <c r="AP2471">
        <f>MATCH(AN2471,Sheet2!$F$5:$F$18,0)</f>
        <v>6</v>
      </c>
      <c r="AQ2471">
        <f>MATCH(AO2471,Sheet2!$F$5:$K$5,0)</f>
        <v>6</v>
      </c>
      <c r="AR2471" s="33">
        <f>INDEX(Sheet2!$F$5:$K$18,OPaL!AP2471,OPaL!AQ2471)</f>
        <v>0.15</v>
      </c>
      <c r="AS2471" s="1">
        <f t="shared" si="116"/>
        <v>10564.65</v>
      </c>
    </row>
    <row r="2472" spans="1:45" x14ac:dyDescent="0.2">
      <c r="A2472" s="11" t="s">
        <v>6517</v>
      </c>
      <c r="B2472" s="11" t="s">
        <v>6518</v>
      </c>
      <c r="C2472" s="11" t="s">
        <v>12152</v>
      </c>
      <c r="D2472" s="21">
        <v>42941</v>
      </c>
      <c r="E2472" s="21" t="s">
        <v>9697</v>
      </c>
      <c r="F2472" s="21" t="s">
        <v>14659</v>
      </c>
      <c r="G2472" s="11" t="s">
        <v>2</v>
      </c>
      <c r="H2472" s="11" t="s">
        <v>3</v>
      </c>
      <c r="I2472" s="11" t="s">
        <v>4</v>
      </c>
      <c r="J2472" s="13">
        <v>2</v>
      </c>
      <c r="K2472" s="12">
        <v>12416</v>
      </c>
      <c r="L2472" s="12">
        <v>0</v>
      </c>
      <c r="M2472" s="12">
        <v>0</v>
      </c>
      <c r="N2472" s="12">
        <f t="shared" si="115"/>
        <v>12416</v>
      </c>
      <c r="O2472" s="11" t="s">
        <v>5</v>
      </c>
      <c r="P2472" s="13">
        <v>0</v>
      </c>
      <c r="Q2472" s="11" t="s">
        <v>6</v>
      </c>
      <c r="R2472" s="13">
        <v>0</v>
      </c>
      <c r="S2472" s="13">
        <v>0</v>
      </c>
      <c r="T2472" s="11" t="s">
        <v>7</v>
      </c>
      <c r="U2472" s="11" t="s">
        <v>8</v>
      </c>
      <c r="V2472" s="15">
        <v>0</v>
      </c>
      <c r="W2472" s="13">
        <v>0</v>
      </c>
      <c r="X2472" s="15">
        <v>0</v>
      </c>
      <c r="Y2472" s="15">
        <v>0</v>
      </c>
      <c r="Z2472" s="13">
        <v>0</v>
      </c>
      <c r="AA2472" s="15">
        <v>0</v>
      </c>
      <c r="AB2472" s="13">
        <v>0</v>
      </c>
      <c r="AC2472" s="15">
        <v>0</v>
      </c>
      <c r="AD2472" s="13">
        <v>0</v>
      </c>
      <c r="AE2472" s="15">
        <v>0</v>
      </c>
      <c r="AF2472" s="13">
        <v>0</v>
      </c>
      <c r="AG2472" s="15">
        <v>0</v>
      </c>
      <c r="AH2472" s="13">
        <v>0</v>
      </c>
      <c r="AI2472" s="15">
        <v>0</v>
      </c>
      <c r="AJ2472" s="11" t="s">
        <v>9</v>
      </c>
      <c r="AK2472" s="11" t="s">
        <v>13</v>
      </c>
      <c r="AL2472" s="22">
        <f t="shared" si="114"/>
        <v>2351</v>
      </c>
      <c r="AM2472" s="11" t="str">
        <f>VLOOKUP(O2472,Sheet2!$D$6:$E$14,2,FALSE)</f>
        <v>Spare parts</v>
      </c>
      <c r="AN2472" s="11" t="str">
        <f>VLOOKUP(F2472,Sheet2!$E$10:$F$13,2,FALSE)</f>
        <v>SPM</v>
      </c>
      <c r="AO2472" s="35" t="s">
        <v>14668</v>
      </c>
      <c r="AP2472">
        <f>MATCH(AN2472,Sheet2!$F$5:$F$18,0)</f>
        <v>6</v>
      </c>
      <c r="AQ2472">
        <f>MATCH(AO2472,Sheet2!$F$5:$K$5,0)</f>
        <v>6</v>
      </c>
      <c r="AR2472" s="33">
        <f>INDEX(Sheet2!$F$5:$K$18,OPaL!AP2472,OPaL!AQ2472)</f>
        <v>0.15</v>
      </c>
      <c r="AS2472" s="1">
        <f t="shared" si="116"/>
        <v>10553.6</v>
      </c>
    </row>
    <row r="2473" spans="1:45" x14ac:dyDescent="0.2">
      <c r="A2473" s="11" t="s">
        <v>6531</v>
      </c>
      <c r="B2473" s="11" t="s">
        <v>6532</v>
      </c>
      <c r="C2473" s="11" t="s">
        <v>12153</v>
      </c>
      <c r="D2473" s="21">
        <v>42941</v>
      </c>
      <c r="E2473" s="21" t="s">
        <v>9697</v>
      </c>
      <c r="F2473" s="21" t="s">
        <v>14659</v>
      </c>
      <c r="G2473" s="11" t="s">
        <v>2</v>
      </c>
      <c r="H2473" s="11" t="s">
        <v>3</v>
      </c>
      <c r="I2473" s="11" t="s">
        <v>4</v>
      </c>
      <c r="J2473" s="13">
        <v>2</v>
      </c>
      <c r="K2473" s="12">
        <v>12416</v>
      </c>
      <c r="L2473" s="12">
        <v>0</v>
      </c>
      <c r="M2473" s="12">
        <v>0</v>
      </c>
      <c r="N2473" s="12">
        <f t="shared" si="115"/>
        <v>12416</v>
      </c>
      <c r="O2473" s="11" t="s">
        <v>5</v>
      </c>
      <c r="P2473" s="13">
        <v>0</v>
      </c>
      <c r="Q2473" s="11" t="s">
        <v>6</v>
      </c>
      <c r="R2473" s="13">
        <v>0</v>
      </c>
      <c r="S2473" s="13">
        <v>0</v>
      </c>
      <c r="T2473" s="11" t="s">
        <v>7</v>
      </c>
      <c r="U2473" s="11" t="s">
        <v>8</v>
      </c>
      <c r="V2473" s="15">
        <v>0</v>
      </c>
      <c r="W2473" s="13">
        <v>0</v>
      </c>
      <c r="X2473" s="15">
        <v>0</v>
      </c>
      <c r="Y2473" s="15">
        <v>0</v>
      </c>
      <c r="Z2473" s="13">
        <v>0</v>
      </c>
      <c r="AA2473" s="15">
        <v>0</v>
      </c>
      <c r="AB2473" s="13">
        <v>0</v>
      </c>
      <c r="AC2473" s="15">
        <v>0</v>
      </c>
      <c r="AD2473" s="13">
        <v>0</v>
      </c>
      <c r="AE2473" s="15">
        <v>0</v>
      </c>
      <c r="AF2473" s="13">
        <v>0</v>
      </c>
      <c r="AG2473" s="15">
        <v>0</v>
      </c>
      <c r="AH2473" s="13">
        <v>0</v>
      </c>
      <c r="AI2473" s="15">
        <v>0</v>
      </c>
      <c r="AJ2473" s="11" t="s">
        <v>9</v>
      </c>
      <c r="AK2473" s="11" t="s">
        <v>13</v>
      </c>
      <c r="AL2473" s="22">
        <f t="shared" si="114"/>
        <v>2351</v>
      </c>
      <c r="AM2473" s="11" t="str">
        <f>VLOOKUP(O2473,Sheet2!$D$6:$E$14,2,FALSE)</f>
        <v>Spare parts</v>
      </c>
      <c r="AN2473" s="11" t="str">
        <f>VLOOKUP(F2473,Sheet2!$E$10:$F$13,2,FALSE)</f>
        <v>SPM</v>
      </c>
      <c r="AO2473" s="35" t="s">
        <v>14668</v>
      </c>
      <c r="AP2473">
        <f>MATCH(AN2473,Sheet2!$F$5:$F$18,0)</f>
        <v>6</v>
      </c>
      <c r="AQ2473">
        <f>MATCH(AO2473,Sheet2!$F$5:$K$5,0)</f>
        <v>6</v>
      </c>
      <c r="AR2473" s="33">
        <f>INDEX(Sheet2!$F$5:$K$18,OPaL!AP2473,OPaL!AQ2473)</f>
        <v>0.15</v>
      </c>
      <c r="AS2473" s="1">
        <f t="shared" si="116"/>
        <v>10553.6</v>
      </c>
    </row>
    <row r="2474" spans="1:45" x14ac:dyDescent="0.2">
      <c r="A2474" s="11" t="s">
        <v>6563</v>
      </c>
      <c r="B2474" s="11" t="s">
        <v>6564</v>
      </c>
      <c r="C2474" s="11" t="s">
        <v>12154</v>
      </c>
      <c r="D2474" s="21">
        <v>42941</v>
      </c>
      <c r="E2474" s="21" t="s">
        <v>9697</v>
      </c>
      <c r="F2474" s="21" t="s">
        <v>14659</v>
      </c>
      <c r="G2474" s="11" t="s">
        <v>2</v>
      </c>
      <c r="H2474" s="11" t="s">
        <v>3</v>
      </c>
      <c r="I2474" s="11" t="s">
        <v>4</v>
      </c>
      <c r="J2474" s="13">
        <v>4</v>
      </c>
      <c r="K2474" s="12">
        <v>12416</v>
      </c>
      <c r="L2474" s="12">
        <v>0</v>
      </c>
      <c r="M2474" s="12">
        <v>0</v>
      </c>
      <c r="N2474" s="12">
        <f t="shared" si="115"/>
        <v>12416</v>
      </c>
      <c r="O2474" s="11" t="s">
        <v>5</v>
      </c>
      <c r="P2474" s="13">
        <v>0</v>
      </c>
      <c r="Q2474" s="11" t="s">
        <v>6</v>
      </c>
      <c r="R2474" s="13">
        <v>0</v>
      </c>
      <c r="S2474" s="13">
        <v>0</v>
      </c>
      <c r="T2474" s="11" t="s">
        <v>7</v>
      </c>
      <c r="U2474" s="11" t="s">
        <v>8</v>
      </c>
      <c r="V2474" s="15">
        <v>0</v>
      </c>
      <c r="W2474" s="13">
        <v>0</v>
      </c>
      <c r="X2474" s="15">
        <v>0</v>
      </c>
      <c r="Y2474" s="15">
        <v>0</v>
      </c>
      <c r="Z2474" s="13">
        <v>0</v>
      </c>
      <c r="AA2474" s="15">
        <v>0</v>
      </c>
      <c r="AB2474" s="13">
        <v>0</v>
      </c>
      <c r="AC2474" s="15">
        <v>0</v>
      </c>
      <c r="AD2474" s="13">
        <v>0</v>
      </c>
      <c r="AE2474" s="15">
        <v>0</v>
      </c>
      <c r="AF2474" s="13">
        <v>0</v>
      </c>
      <c r="AG2474" s="15">
        <v>0</v>
      </c>
      <c r="AH2474" s="13">
        <v>0</v>
      </c>
      <c r="AI2474" s="15">
        <v>0</v>
      </c>
      <c r="AJ2474" s="11" t="s">
        <v>9</v>
      </c>
      <c r="AK2474" s="11" t="s">
        <v>13</v>
      </c>
      <c r="AL2474" s="22">
        <f t="shared" si="114"/>
        <v>2351</v>
      </c>
      <c r="AM2474" s="11" t="str">
        <f>VLOOKUP(O2474,Sheet2!$D$6:$E$14,2,FALSE)</f>
        <v>Spare parts</v>
      </c>
      <c r="AN2474" s="11" t="str">
        <f>VLOOKUP(F2474,Sheet2!$E$10:$F$13,2,FALSE)</f>
        <v>SPM</v>
      </c>
      <c r="AO2474" s="35" t="s">
        <v>14668</v>
      </c>
      <c r="AP2474">
        <f>MATCH(AN2474,Sheet2!$F$5:$F$18,0)</f>
        <v>6</v>
      </c>
      <c r="AQ2474">
        <f>MATCH(AO2474,Sheet2!$F$5:$K$5,0)</f>
        <v>6</v>
      </c>
      <c r="AR2474" s="33">
        <f>INDEX(Sheet2!$F$5:$K$18,OPaL!AP2474,OPaL!AQ2474)</f>
        <v>0.15</v>
      </c>
      <c r="AS2474" s="1">
        <f t="shared" si="116"/>
        <v>10553.6</v>
      </c>
    </row>
    <row r="2475" spans="1:45" x14ac:dyDescent="0.2">
      <c r="A2475" s="11" t="s">
        <v>6565</v>
      </c>
      <c r="B2475" s="11" t="s">
        <v>6566</v>
      </c>
      <c r="C2475" s="11" t="s">
        <v>12155</v>
      </c>
      <c r="D2475" s="21">
        <v>42941</v>
      </c>
      <c r="E2475" s="21" t="s">
        <v>9697</v>
      </c>
      <c r="F2475" s="21" t="s">
        <v>14659</v>
      </c>
      <c r="G2475" s="11" t="s">
        <v>2</v>
      </c>
      <c r="H2475" s="11" t="s">
        <v>3</v>
      </c>
      <c r="I2475" s="11" t="s">
        <v>4</v>
      </c>
      <c r="J2475" s="13">
        <v>4</v>
      </c>
      <c r="K2475" s="12">
        <v>12416</v>
      </c>
      <c r="L2475" s="12">
        <v>0</v>
      </c>
      <c r="M2475" s="12">
        <v>0</v>
      </c>
      <c r="N2475" s="12">
        <f t="shared" si="115"/>
        <v>12416</v>
      </c>
      <c r="O2475" s="11" t="s">
        <v>5</v>
      </c>
      <c r="P2475" s="13">
        <v>0</v>
      </c>
      <c r="Q2475" s="11" t="s">
        <v>6</v>
      </c>
      <c r="R2475" s="13">
        <v>0</v>
      </c>
      <c r="S2475" s="13">
        <v>0</v>
      </c>
      <c r="T2475" s="11" t="s">
        <v>7</v>
      </c>
      <c r="U2475" s="11" t="s">
        <v>8</v>
      </c>
      <c r="V2475" s="15">
        <v>0</v>
      </c>
      <c r="W2475" s="13">
        <v>0</v>
      </c>
      <c r="X2475" s="15">
        <v>0</v>
      </c>
      <c r="Y2475" s="15">
        <v>0</v>
      </c>
      <c r="Z2475" s="13">
        <v>0</v>
      </c>
      <c r="AA2475" s="15">
        <v>0</v>
      </c>
      <c r="AB2475" s="13">
        <v>0</v>
      </c>
      <c r="AC2475" s="15">
        <v>0</v>
      </c>
      <c r="AD2475" s="13">
        <v>0</v>
      </c>
      <c r="AE2475" s="15">
        <v>0</v>
      </c>
      <c r="AF2475" s="13">
        <v>0</v>
      </c>
      <c r="AG2475" s="15">
        <v>0</v>
      </c>
      <c r="AH2475" s="13">
        <v>0</v>
      </c>
      <c r="AI2475" s="15">
        <v>0</v>
      </c>
      <c r="AJ2475" s="11" t="s">
        <v>9</v>
      </c>
      <c r="AK2475" s="11" t="s">
        <v>13</v>
      </c>
      <c r="AL2475" s="22">
        <f t="shared" si="114"/>
        <v>2351</v>
      </c>
      <c r="AM2475" s="11" t="str">
        <f>VLOOKUP(O2475,Sheet2!$D$6:$E$14,2,FALSE)</f>
        <v>Spare parts</v>
      </c>
      <c r="AN2475" s="11" t="str">
        <f>VLOOKUP(F2475,Sheet2!$E$10:$F$13,2,FALSE)</f>
        <v>SPM</v>
      </c>
      <c r="AO2475" s="35" t="s">
        <v>14668</v>
      </c>
      <c r="AP2475">
        <f>MATCH(AN2475,Sheet2!$F$5:$F$18,0)</f>
        <v>6</v>
      </c>
      <c r="AQ2475">
        <f>MATCH(AO2475,Sheet2!$F$5:$K$5,0)</f>
        <v>6</v>
      </c>
      <c r="AR2475" s="33">
        <f>INDEX(Sheet2!$F$5:$K$18,OPaL!AP2475,OPaL!AQ2475)</f>
        <v>0.15</v>
      </c>
      <c r="AS2475" s="1">
        <f t="shared" si="116"/>
        <v>10553.6</v>
      </c>
    </row>
    <row r="2476" spans="1:45" x14ac:dyDescent="0.2">
      <c r="A2476" s="11" t="s">
        <v>6615</v>
      </c>
      <c r="B2476" s="11" t="s">
        <v>6616</v>
      </c>
      <c r="C2476" s="11" t="s">
        <v>12156</v>
      </c>
      <c r="D2476" s="21">
        <v>42941</v>
      </c>
      <c r="E2476" s="21" t="s">
        <v>9697</v>
      </c>
      <c r="F2476" s="21" t="s">
        <v>14659</v>
      </c>
      <c r="G2476" s="11" t="s">
        <v>2</v>
      </c>
      <c r="H2476" s="11" t="s">
        <v>3</v>
      </c>
      <c r="I2476" s="11" t="s">
        <v>4</v>
      </c>
      <c r="J2476" s="13">
        <v>2</v>
      </c>
      <c r="K2476" s="12">
        <v>12416</v>
      </c>
      <c r="L2476" s="12">
        <v>0</v>
      </c>
      <c r="M2476" s="12">
        <v>0</v>
      </c>
      <c r="N2476" s="12">
        <f t="shared" si="115"/>
        <v>12416</v>
      </c>
      <c r="O2476" s="11" t="s">
        <v>5</v>
      </c>
      <c r="P2476" s="13">
        <v>0</v>
      </c>
      <c r="Q2476" s="11" t="s">
        <v>6</v>
      </c>
      <c r="R2476" s="13">
        <v>0</v>
      </c>
      <c r="S2476" s="13">
        <v>0</v>
      </c>
      <c r="T2476" s="11" t="s">
        <v>7</v>
      </c>
      <c r="U2476" s="11" t="s">
        <v>8</v>
      </c>
      <c r="V2476" s="15">
        <v>0</v>
      </c>
      <c r="W2476" s="13">
        <v>0</v>
      </c>
      <c r="X2476" s="15">
        <v>0</v>
      </c>
      <c r="Y2476" s="15">
        <v>0</v>
      </c>
      <c r="Z2476" s="13">
        <v>0</v>
      </c>
      <c r="AA2476" s="15">
        <v>0</v>
      </c>
      <c r="AB2476" s="13">
        <v>0</v>
      </c>
      <c r="AC2476" s="15">
        <v>0</v>
      </c>
      <c r="AD2476" s="13">
        <v>0</v>
      </c>
      <c r="AE2476" s="15">
        <v>0</v>
      </c>
      <c r="AF2476" s="13">
        <v>0</v>
      </c>
      <c r="AG2476" s="15">
        <v>0</v>
      </c>
      <c r="AH2476" s="13">
        <v>0</v>
      </c>
      <c r="AI2476" s="15">
        <v>0</v>
      </c>
      <c r="AJ2476" s="11" t="s">
        <v>9</v>
      </c>
      <c r="AK2476" s="11" t="s">
        <v>13</v>
      </c>
      <c r="AL2476" s="22">
        <f t="shared" si="114"/>
        <v>2351</v>
      </c>
      <c r="AM2476" s="11" t="str">
        <f>VLOOKUP(O2476,Sheet2!$D$6:$E$14,2,FALSE)</f>
        <v>Spare parts</v>
      </c>
      <c r="AN2476" s="11" t="str">
        <f>VLOOKUP(F2476,Sheet2!$E$10:$F$13,2,FALSE)</f>
        <v>SPM</v>
      </c>
      <c r="AO2476" s="35" t="s">
        <v>14668</v>
      </c>
      <c r="AP2476">
        <f>MATCH(AN2476,Sheet2!$F$5:$F$18,0)</f>
        <v>6</v>
      </c>
      <c r="AQ2476">
        <f>MATCH(AO2476,Sheet2!$F$5:$K$5,0)</f>
        <v>6</v>
      </c>
      <c r="AR2476" s="33">
        <f>INDEX(Sheet2!$F$5:$K$18,OPaL!AP2476,OPaL!AQ2476)</f>
        <v>0.15</v>
      </c>
      <c r="AS2476" s="1">
        <f t="shared" si="116"/>
        <v>10553.6</v>
      </c>
    </row>
    <row r="2477" spans="1:45" x14ac:dyDescent="0.2">
      <c r="A2477" s="11" t="s">
        <v>6629</v>
      </c>
      <c r="B2477" s="11" t="s">
        <v>6630</v>
      </c>
      <c r="C2477" s="11" t="s">
        <v>12157</v>
      </c>
      <c r="D2477" s="21">
        <v>42941</v>
      </c>
      <c r="E2477" s="21" t="s">
        <v>9697</v>
      </c>
      <c r="F2477" s="21" t="s">
        <v>14659</v>
      </c>
      <c r="G2477" s="11" t="s">
        <v>2</v>
      </c>
      <c r="H2477" s="11" t="s">
        <v>3</v>
      </c>
      <c r="I2477" s="11" t="s">
        <v>4</v>
      </c>
      <c r="J2477" s="13">
        <v>2</v>
      </c>
      <c r="K2477" s="12">
        <v>12416</v>
      </c>
      <c r="L2477" s="12">
        <v>0</v>
      </c>
      <c r="M2477" s="12">
        <v>0</v>
      </c>
      <c r="N2477" s="12">
        <f t="shared" si="115"/>
        <v>12416</v>
      </c>
      <c r="O2477" s="11" t="s">
        <v>5</v>
      </c>
      <c r="P2477" s="13">
        <v>0</v>
      </c>
      <c r="Q2477" s="11" t="s">
        <v>6</v>
      </c>
      <c r="R2477" s="13">
        <v>0</v>
      </c>
      <c r="S2477" s="13">
        <v>0</v>
      </c>
      <c r="T2477" s="11" t="s">
        <v>7</v>
      </c>
      <c r="U2477" s="11" t="s">
        <v>8</v>
      </c>
      <c r="V2477" s="15">
        <v>0</v>
      </c>
      <c r="W2477" s="13">
        <v>0</v>
      </c>
      <c r="X2477" s="15">
        <v>0</v>
      </c>
      <c r="Y2477" s="15">
        <v>0</v>
      </c>
      <c r="Z2477" s="13">
        <v>0</v>
      </c>
      <c r="AA2477" s="15">
        <v>0</v>
      </c>
      <c r="AB2477" s="13">
        <v>0</v>
      </c>
      <c r="AC2477" s="15">
        <v>0</v>
      </c>
      <c r="AD2477" s="13">
        <v>0</v>
      </c>
      <c r="AE2477" s="15">
        <v>0</v>
      </c>
      <c r="AF2477" s="13">
        <v>0</v>
      </c>
      <c r="AG2477" s="15">
        <v>0</v>
      </c>
      <c r="AH2477" s="13">
        <v>0</v>
      </c>
      <c r="AI2477" s="15">
        <v>0</v>
      </c>
      <c r="AJ2477" s="11" t="s">
        <v>9</v>
      </c>
      <c r="AK2477" s="11" t="s">
        <v>13</v>
      </c>
      <c r="AL2477" s="22">
        <f t="shared" si="114"/>
        <v>2351</v>
      </c>
      <c r="AM2477" s="11" t="str">
        <f>VLOOKUP(O2477,Sheet2!$D$6:$E$14,2,FALSE)</f>
        <v>Spare parts</v>
      </c>
      <c r="AN2477" s="11" t="str">
        <f>VLOOKUP(F2477,Sheet2!$E$10:$F$13,2,FALSE)</f>
        <v>SPM</v>
      </c>
      <c r="AO2477" s="35" t="s">
        <v>14668</v>
      </c>
      <c r="AP2477">
        <f>MATCH(AN2477,Sheet2!$F$5:$F$18,0)</f>
        <v>6</v>
      </c>
      <c r="AQ2477">
        <f>MATCH(AO2477,Sheet2!$F$5:$K$5,0)</f>
        <v>6</v>
      </c>
      <c r="AR2477" s="33">
        <f>INDEX(Sheet2!$F$5:$K$18,OPaL!AP2477,OPaL!AQ2477)</f>
        <v>0.15</v>
      </c>
      <c r="AS2477" s="1">
        <f t="shared" si="116"/>
        <v>10553.6</v>
      </c>
    </row>
    <row r="2478" spans="1:45" x14ac:dyDescent="0.2">
      <c r="A2478" s="11" t="s">
        <v>8381</v>
      </c>
      <c r="B2478" s="11" t="s">
        <v>8382</v>
      </c>
      <c r="C2478" s="11" t="s">
        <v>12158</v>
      </c>
      <c r="D2478" s="21">
        <v>45190</v>
      </c>
      <c r="E2478" s="21" t="s">
        <v>9803</v>
      </c>
      <c r="F2478" s="21" t="s">
        <v>14659</v>
      </c>
      <c r="G2478" s="11" t="s">
        <v>2</v>
      </c>
      <c r="H2478" s="11" t="s">
        <v>3</v>
      </c>
      <c r="I2478" s="11" t="s">
        <v>4</v>
      </c>
      <c r="J2478" s="12">
        <v>103</v>
      </c>
      <c r="K2478" s="12">
        <v>12411.8</v>
      </c>
      <c r="L2478" s="12">
        <v>0</v>
      </c>
      <c r="M2478" s="12">
        <v>0</v>
      </c>
      <c r="N2478" s="12">
        <f t="shared" si="115"/>
        <v>12411.8</v>
      </c>
      <c r="O2478" s="11" t="s">
        <v>8227</v>
      </c>
      <c r="P2478" s="13">
        <v>0</v>
      </c>
      <c r="Q2478" s="11" t="s">
        <v>6</v>
      </c>
      <c r="R2478" s="13">
        <v>0</v>
      </c>
      <c r="S2478" s="13">
        <v>0</v>
      </c>
      <c r="T2478" s="11" t="s">
        <v>7</v>
      </c>
      <c r="U2478" s="11" t="s">
        <v>8</v>
      </c>
      <c r="V2478" s="15">
        <v>0</v>
      </c>
      <c r="W2478" s="13">
        <v>0</v>
      </c>
      <c r="X2478" s="15">
        <v>0</v>
      </c>
      <c r="Y2478" s="15">
        <v>0</v>
      </c>
      <c r="Z2478" s="13">
        <v>0</v>
      </c>
      <c r="AA2478" s="15">
        <v>0</v>
      </c>
      <c r="AB2478" s="13">
        <v>0</v>
      </c>
      <c r="AC2478" s="15">
        <v>0</v>
      </c>
      <c r="AD2478" s="13">
        <v>0</v>
      </c>
      <c r="AE2478" s="15">
        <v>0</v>
      </c>
      <c r="AF2478" s="13">
        <v>0</v>
      </c>
      <c r="AG2478" s="15">
        <v>0</v>
      </c>
      <c r="AH2478" s="13">
        <v>0</v>
      </c>
      <c r="AI2478" s="15">
        <v>0</v>
      </c>
      <c r="AJ2478" s="11" t="s">
        <v>9</v>
      </c>
      <c r="AK2478" s="11" t="s">
        <v>8228</v>
      </c>
      <c r="AL2478" s="22">
        <f t="shared" si="114"/>
        <v>102</v>
      </c>
      <c r="AM2478" s="11" t="str">
        <f>VLOOKUP(O2478,Sheet2!$D$6:$E$14,2,FALSE)</f>
        <v>Consumables</v>
      </c>
      <c r="AN2478" s="11" t="str">
        <f>VLOOKUP(F2478,Sheet2!$E$15:$F$18,2,FALSE)</f>
        <v>CM</v>
      </c>
      <c r="AO2478" s="35" t="s">
        <v>14665</v>
      </c>
      <c r="AP2478">
        <f>MATCH(AN2478,Sheet2!$F$5:$F$18,0)</f>
        <v>13</v>
      </c>
      <c r="AQ2478">
        <f>MATCH(AO2478,Sheet2!$F$5:$K$5,0)</f>
        <v>3</v>
      </c>
      <c r="AR2478" s="33">
        <f>INDEX(Sheet2!$F$5:$K$18,OPaL!AP2478,OPaL!AQ2478)</f>
        <v>0</v>
      </c>
      <c r="AS2478" s="1">
        <f t="shared" si="116"/>
        <v>12411.8</v>
      </c>
    </row>
    <row r="2479" spans="1:45" x14ac:dyDescent="0.2">
      <c r="A2479" s="11" t="s">
        <v>7790</v>
      </c>
      <c r="B2479" s="11" t="s">
        <v>7791</v>
      </c>
      <c r="C2479" s="11" t="s">
        <v>12159</v>
      </c>
      <c r="D2479" s="21">
        <v>45016</v>
      </c>
      <c r="E2479" s="21" t="s">
        <v>9697</v>
      </c>
      <c r="F2479" s="21" t="s">
        <v>14659</v>
      </c>
      <c r="G2479" s="11" t="s">
        <v>2</v>
      </c>
      <c r="H2479" s="11" t="s">
        <v>3</v>
      </c>
      <c r="I2479" s="11" t="s">
        <v>4</v>
      </c>
      <c r="J2479" s="12">
        <v>9</v>
      </c>
      <c r="K2479" s="12">
        <v>12402.72</v>
      </c>
      <c r="L2479" s="12">
        <v>0</v>
      </c>
      <c r="M2479" s="12">
        <v>0</v>
      </c>
      <c r="N2479" s="12">
        <f t="shared" si="115"/>
        <v>12402.72</v>
      </c>
      <c r="O2479" s="11" t="s">
        <v>5</v>
      </c>
      <c r="P2479" s="13">
        <v>0</v>
      </c>
      <c r="Q2479" s="11" t="s">
        <v>6</v>
      </c>
      <c r="R2479" s="13">
        <v>0</v>
      </c>
      <c r="S2479" s="13">
        <v>0</v>
      </c>
      <c r="T2479" s="11" t="s">
        <v>7</v>
      </c>
      <c r="U2479" s="11" t="s">
        <v>8</v>
      </c>
      <c r="V2479" s="15">
        <v>0</v>
      </c>
      <c r="W2479" s="13">
        <v>0</v>
      </c>
      <c r="X2479" s="15">
        <v>0</v>
      </c>
      <c r="Y2479" s="15">
        <v>0</v>
      </c>
      <c r="Z2479" s="13">
        <v>0</v>
      </c>
      <c r="AA2479" s="15">
        <v>0</v>
      </c>
      <c r="AB2479" s="13">
        <v>0</v>
      </c>
      <c r="AC2479" s="15">
        <v>0</v>
      </c>
      <c r="AD2479" s="13">
        <v>0</v>
      </c>
      <c r="AE2479" s="15">
        <v>0</v>
      </c>
      <c r="AF2479" s="13">
        <v>0</v>
      </c>
      <c r="AG2479" s="15">
        <v>0</v>
      </c>
      <c r="AH2479" s="13">
        <v>0</v>
      </c>
      <c r="AI2479" s="15">
        <v>0</v>
      </c>
      <c r="AJ2479" s="11" t="s">
        <v>9</v>
      </c>
      <c r="AK2479" s="11" t="s">
        <v>13</v>
      </c>
      <c r="AL2479" s="22">
        <f t="shared" si="114"/>
        <v>276</v>
      </c>
      <c r="AM2479" s="11" t="str">
        <f>VLOOKUP(O2479,Sheet2!$D$6:$E$14,2,FALSE)</f>
        <v>Spare parts</v>
      </c>
      <c r="AN2479" s="11" t="str">
        <f>VLOOKUP(F2479,Sheet2!$E$10:$F$13,2,FALSE)</f>
        <v>SPM</v>
      </c>
      <c r="AO2479" s="35" t="s">
        <v>14667</v>
      </c>
      <c r="AP2479">
        <f>MATCH(AN2479,Sheet2!$F$5:$F$18,0)</f>
        <v>6</v>
      </c>
      <c r="AQ2479">
        <f>MATCH(AO2479,Sheet2!$F$5:$K$5,0)</f>
        <v>5</v>
      </c>
      <c r="AR2479" s="33">
        <f>INDEX(Sheet2!$F$5:$K$18,OPaL!AP2479,OPaL!AQ2479)</f>
        <v>0.1</v>
      </c>
      <c r="AS2479" s="1">
        <f t="shared" si="116"/>
        <v>11162.448</v>
      </c>
    </row>
    <row r="2480" spans="1:45" x14ac:dyDescent="0.2">
      <c r="A2480" s="11" t="s">
        <v>7800</v>
      </c>
      <c r="B2480" s="11" t="s">
        <v>7801</v>
      </c>
      <c r="C2480" s="11" t="s">
        <v>12160</v>
      </c>
      <c r="D2480" s="21">
        <v>45016</v>
      </c>
      <c r="E2480" s="21" t="s">
        <v>9697</v>
      </c>
      <c r="F2480" s="21" t="s">
        <v>14659</v>
      </c>
      <c r="G2480" s="11" t="s">
        <v>2</v>
      </c>
      <c r="H2480" s="11" t="s">
        <v>3</v>
      </c>
      <c r="I2480" s="11" t="s">
        <v>4</v>
      </c>
      <c r="J2480" s="13">
        <v>9</v>
      </c>
      <c r="K2480" s="12">
        <v>12402.72</v>
      </c>
      <c r="L2480" s="12">
        <v>0</v>
      </c>
      <c r="M2480" s="12">
        <v>0</v>
      </c>
      <c r="N2480" s="12">
        <f t="shared" si="115"/>
        <v>12402.72</v>
      </c>
      <c r="O2480" s="11" t="s">
        <v>5</v>
      </c>
      <c r="P2480" s="13">
        <v>0</v>
      </c>
      <c r="Q2480" s="11" t="s">
        <v>6</v>
      </c>
      <c r="R2480" s="13">
        <v>0</v>
      </c>
      <c r="S2480" s="13">
        <v>0</v>
      </c>
      <c r="T2480" s="11" t="s">
        <v>7</v>
      </c>
      <c r="U2480" s="11" t="s">
        <v>8</v>
      </c>
      <c r="V2480" s="15">
        <v>0</v>
      </c>
      <c r="W2480" s="13">
        <v>0</v>
      </c>
      <c r="X2480" s="15">
        <v>0</v>
      </c>
      <c r="Y2480" s="15">
        <v>0</v>
      </c>
      <c r="Z2480" s="13">
        <v>0</v>
      </c>
      <c r="AA2480" s="15">
        <v>0</v>
      </c>
      <c r="AB2480" s="13">
        <v>0</v>
      </c>
      <c r="AC2480" s="15">
        <v>0</v>
      </c>
      <c r="AD2480" s="13">
        <v>0</v>
      </c>
      <c r="AE2480" s="15">
        <v>0</v>
      </c>
      <c r="AF2480" s="13">
        <v>0</v>
      </c>
      <c r="AG2480" s="15">
        <v>0</v>
      </c>
      <c r="AH2480" s="13">
        <v>0</v>
      </c>
      <c r="AI2480" s="15">
        <v>0</v>
      </c>
      <c r="AJ2480" s="11" t="s">
        <v>9</v>
      </c>
      <c r="AK2480" s="11" t="s">
        <v>13</v>
      </c>
      <c r="AL2480" s="22">
        <f t="shared" si="114"/>
        <v>276</v>
      </c>
      <c r="AM2480" s="11" t="str">
        <f>VLOOKUP(O2480,Sheet2!$D$6:$E$14,2,FALSE)</f>
        <v>Spare parts</v>
      </c>
      <c r="AN2480" s="11" t="str">
        <f>VLOOKUP(F2480,Sheet2!$E$10:$F$13,2,FALSE)</f>
        <v>SPM</v>
      </c>
      <c r="AO2480" s="35" t="s">
        <v>14667</v>
      </c>
      <c r="AP2480">
        <f>MATCH(AN2480,Sheet2!$F$5:$F$18,0)</f>
        <v>6</v>
      </c>
      <c r="AQ2480">
        <f>MATCH(AO2480,Sheet2!$F$5:$K$5,0)</f>
        <v>5</v>
      </c>
      <c r="AR2480" s="33">
        <f>INDEX(Sheet2!$F$5:$K$18,OPaL!AP2480,OPaL!AQ2480)</f>
        <v>0.1</v>
      </c>
      <c r="AS2480" s="1">
        <f t="shared" si="116"/>
        <v>11162.448</v>
      </c>
    </row>
    <row r="2481" spans="1:45" x14ac:dyDescent="0.2">
      <c r="A2481" s="11" t="s">
        <v>7942</v>
      </c>
      <c r="B2481" s="11" t="s">
        <v>7943</v>
      </c>
      <c r="C2481" s="11" t="s">
        <v>12161</v>
      </c>
      <c r="D2481" s="21">
        <v>43109</v>
      </c>
      <c r="E2481" s="21" t="s">
        <v>9697</v>
      </c>
      <c r="F2481" s="21" t="s">
        <v>14659</v>
      </c>
      <c r="G2481" s="11" t="s">
        <v>2</v>
      </c>
      <c r="H2481" s="11" t="s">
        <v>16</v>
      </c>
      <c r="I2481" s="11" t="s">
        <v>4</v>
      </c>
      <c r="J2481" s="12">
        <v>1</v>
      </c>
      <c r="K2481" s="12">
        <v>12389.58</v>
      </c>
      <c r="L2481" s="12">
        <v>0</v>
      </c>
      <c r="M2481" s="12">
        <v>0</v>
      </c>
      <c r="N2481" s="12">
        <f t="shared" si="115"/>
        <v>12389.58</v>
      </c>
      <c r="O2481" s="11" t="s">
        <v>5</v>
      </c>
      <c r="P2481" s="13">
        <v>0</v>
      </c>
      <c r="Q2481" s="11" t="s">
        <v>6</v>
      </c>
      <c r="R2481" s="13">
        <v>0</v>
      </c>
      <c r="S2481" s="13">
        <v>0</v>
      </c>
      <c r="T2481" s="11" t="s">
        <v>7</v>
      </c>
      <c r="U2481" s="11" t="s">
        <v>8</v>
      </c>
      <c r="V2481" s="15">
        <v>0</v>
      </c>
      <c r="W2481" s="13">
        <v>0</v>
      </c>
      <c r="X2481" s="15">
        <v>0</v>
      </c>
      <c r="Y2481" s="15">
        <v>0</v>
      </c>
      <c r="Z2481" s="13">
        <v>0</v>
      </c>
      <c r="AA2481" s="15">
        <v>0</v>
      </c>
      <c r="AB2481" s="13">
        <v>0</v>
      </c>
      <c r="AC2481" s="15">
        <v>0</v>
      </c>
      <c r="AD2481" s="13">
        <v>0</v>
      </c>
      <c r="AE2481" s="15">
        <v>0</v>
      </c>
      <c r="AF2481" s="13">
        <v>0</v>
      </c>
      <c r="AG2481" s="15">
        <v>0</v>
      </c>
      <c r="AH2481" s="13">
        <v>0</v>
      </c>
      <c r="AI2481" s="15">
        <v>0</v>
      </c>
      <c r="AJ2481" s="11" t="s">
        <v>17</v>
      </c>
      <c r="AK2481" s="11" t="s">
        <v>1398</v>
      </c>
      <c r="AL2481" s="22">
        <f t="shared" si="114"/>
        <v>2183</v>
      </c>
      <c r="AM2481" s="11" t="str">
        <f>VLOOKUP(O2481,Sheet2!$D$6:$E$14,2,FALSE)</f>
        <v>Spare parts</v>
      </c>
      <c r="AN2481" s="11" t="str">
        <f>VLOOKUP(F2481,Sheet2!$E$10:$F$13,2,FALSE)</f>
        <v>SPM</v>
      </c>
      <c r="AO2481" s="35" t="s">
        <v>14668</v>
      </c>
      <c r="AP2481">
        <f>MATCH(AN2481,Sheet2!$F$5:$F$18,0)</f>
        <v>6</v>
      </c>
      <c r="AQ2481">
        <f>MATCH(AO2481,Sheet2!$F$5:$K$5,0)</f>
        <v>6</v>
      </c>
      <c r="AR2481" s="33">
        <f>INDEX(Sheet2!$F$5:$K$18,OPaL!AP2481,OPaL!AQ2481)</f>
        <v>0.15</v>
      </c>
      <c r="AS2481" s="1">
        <f t="shared" si="116"/>
        <v>10531.143</v>
      </c>
    </row>
    <row r="2482" spans="1:45" x14ac:dyDescent="0.2">
      <c r="A2482" s="11" t="s">
        <v>453</v>
      </c>
      <c r="B2482" s="11" t="s">
        <v>454</v>
      </c>
      <c r="C2482" s="11" t="s">
        <v>12162</v>
      </c>
      <c r="D2482" s="21">
        <v>43496</v>
      </c>
      <c r="E2482" s="21" t="s">
        <v>9697</v>
      </c>
      <c r="F2482" s="21" t="s">
        <v>14659</v>
      </c>
      <c r="G2482" s="11" t="s">
        <v>2</v>
      </c>
      <c r="H2482" s="11" t="s">
        <v>3</v>
      </c>
      <c r="I2482" s="11" t="s">
        <v>4</v>
      </c>
      <c r="J2482" s="13">
        <v>1</v>
      </c>
      <c r="K2482" s="12">
        <v>12384.72</v>
      </c>
      <c r="L2482" s="12">
        <v>0</v>
      </c>
      <c r="M2482" s="12">
        <v>0</v>
      </c>
      <c r="N2482" s="12">
        <f t="shared" si="115"/>
        <v>12384.72</v>
      </c>
      <c r="O2482" s="11" t="s">
        <v>5</v>
      </c>
      <c r="P2482" s="13">
        <v>0</v>
      </c>
      <c r="Q2482" s="11" t="s">
        <v>6</v>
      </c>
      <c r="R2482" s="13">
        <v>0</v>
      </c>
      <c r="S2482" s="13">
        <v>0</v>
      </c>
      <c r="T2482" s="11" t="s">
        <v>7</v>
      </c>
      <c r="U2482" s="11" t="s">
        <v>8</v>
      </c>
      <c r="V2482" s="15">
        <v>0</v>
      </c>
      <c r="W2482" s="13">
        <v>0</v>
      </c>
      <c r="X2482" s="15">
        <v>0</v>
      </c>
      <c r="Y2482" s="15">
        <v>0</v>
      </c>
      <c r="Z2482" s="13">
        <v>0</v>
      </c>
      <c r="AA2482" s="15">
        <v>0</v>
      </c>
      <c r="AB2482" s="13">
        <v>0</v>
      </c>
      <c r="AC2482" s="15">
        <v>0</v>
      </c>
      <c r="AD2482" s="13">
        <v>0</v>
      </c>
      <c r="AE2482" s="15">
        <v>0</v>
      </c>
      <c r="AF2482" s="13">
        <v>0</v>
      </c>
      <c r="AG2482" s="15">
        <v>0</v>
      </c>
      <c r="AH2482" s="13">
        <v>0</v>
      </c>
      <c r="AI2482" s="15">
        <v>0</v>
      </c>
      <c r="AJ2482" s="11" t="s">
        <v>9</v>
      </c>
      <c r="AK2482" s="11" t="s">
        <v>13</v>
      </c>
      <c r="AL2482" s="22">
        <f t="shared" si="114"/>
        <v>1796</v>
      </c>
      <c r="AM2482" s="11" t="str">
        <f>VLOOKUP(O2482,Sheet2!$D$6:$E$14,2,FALSE)</f>
        <v>Spare parts</v>
      </c>
      <c r="AN2482" s="11" t="str">
        <f>VLOOKUP(F2482,Sheet2!$E$10:$F$13,2,FALSE)</f>
        <v>SPM</v>
      </c>
      <c r="AO2482" s="35" t="s">
        <v>14668</v>
      </c>
      <c r="AP2482">
        <f>MATCH(AN2482,Sheet2!$F$5:$F$18,0)</f>
        <v>6</v>
      </c>
      <c r="AQ2482">
        <f>MATCH(AO2482,Sheet2!$F$5:$K$5,0)</f>
        <v>6</v>
      </c>
      <c r="AR2482" s="33">
        <f>INDEX(Sheet2!$F$5:$K$18,OPaL!AP2482,OPaL!AQ2482)</f>
        <v>0.15</v>
      </c>
      <c r="AS2482" s="1">
        <f t="shared" si="116"/>
        <v>10527.011999999999</v>
      </c>
    </row>
    <row r="2483" spans="1:45" x14ac:dyDescent="0.2">
      <c r="A2483" s="11" t="s">
        <v>519</v>
      </c>
      <c r="B2483" s="11" t="s">
        <v>520</v>
      </c>
      <c r="C2483" s="11" t="s">
        <v>12163</v>
      </c>
      <c r="D2483" s="21">
        <v>43496</v>
      </c>
      <c r="E2483" s="21" t="s">
        <v>9697</v>
      </c>
      <c r="F2483" s="21" t="s">
        <v>14659</v>
      </c>
      <c r="G2483" s="11" t="s">
        <v>2</v>
      </c>
      <c r="H2483" s="11" t="s">
        <v>3</v>
      </c>
      <c r="I2483" s="11" t="s">
        <v>4</v>
      </c>
      <c r="J2483" s="13">
        <v>1</v>
      </c>
      <c r="K2483" s="12">
        <v>12384.72</v>
      </c>
      <c r="L2483" s="12">
        <v>0</v>
      </c>
      <c r="M2483" s="12">
        <v>0</v>
      </c>
      <c r="N2483" s="12">
        <f t="shared" si="115"/>
        <v>12384.72</v>
      </c>
      <c r="O2483" s="11" t="s">
        <v>5</v>
      </c>
      <c r="P2483" s="13">
        <v>0</v>
      </c>
      <c r="Q2483" s="11" t="s">
        <v>6</v>
      </c>
      <c r="R2483" s="13">
        <v>0</v>
      </c>
      <c r="S2483" s="13">
        <v>0</v>
      </c>
      <c r="T2483" s="11" t="s">
        <v>7</v>
      </c>
      <c r="U2483" s="11" t="s">
        <v>8</v>
      </c>
      <c r="V2483" s="15">
        <v>0</v>
      </c>
      <c r="W2483" s="13">
        <v>0</v>
      </c>
      <c r="X2483" s="15">
        <v>0</v>
      </c>
      <c r="Y2483" s="15">
        <v>0</v>
      </c>
      <c r="Z2483" s="13">
        <v>0</v>
      </c>
      <c r="AA2483" s="15">
        <v>0</v>
      </c>
      <c r="AB2483" s="13">
        <v>0</v>
      </c>
      <c r="AC2483" s="15">
        <v>0</v>
      </c>
      <c r="AD2483" s="13">
        <v>0</v>
      </c>
      <c r="AE2483" s="15">
        <v>0</v>
      </c>
      <c r="AF2483" s="13">
        <v>0</v>
      </c>
      <c r="AG2483" s="15">
        <v>0</v>
      </c>
      <c r="AH2483" s="13">
        <v>0</v>
      </c>
      <c r="AI2483" s="15">
        <v>0</v>
      </c>
      <c r="AJ2483" s="11" t="s">
        <v>9</v>
      </c>
      <c r="AK2483" s="11" t="s">
        <v>13</v>
      </c>
      <c r="AL2483" s="22">
        <f t="shared" si="114"/>
        <v>1796</v>
      </c>
      <c r="AM2483" s="11" t="str">
        <f>VLOOKUP(O2483,Sheet2!$D$6:$E$14,2,FALSE)</f>
        <v>Spare parts</v>
      </c>
      <c r="AN2483" s="11" t="str">
        <f>VLOOKUP(F2483,Sheet2!$E$10:$F$13,2,FALSE)</f>
        <v>SPM</v>
      </c>
      <c r="AO2483" s="35" t="s">
        <v>14668</v>
      </c>
      <c r="AP2483">
        <f>MATCH(AN2483,Sheet2!$F$5:$F$18,0)</f>
        <v>6</v>
      </c>
      <c r="AQ2483">
        <f>MATCH(AO2483,Sheet2!$F$5:$K$5,0)</f>
        <v>6</v>
      </c>
      <c r="AR2483" s="33">
        <f>INDEX(Sheet2!$F$5:$K$18,OPaL!AP2483,OPaL!AQ2483)</f>
        <v>0.15</v>
      </c>
      <c r="AS2483" s="1">
        <f t="shared" si="116"/>
        <v>10527.011999999999</v>
      </c>
    </row>
    <row r="2484" spans="1:45" x14ac:dyDescent="0.2">
      <c r="A2484" s="11" t="s">
        <v>521</v>
      </c>
      <c r="B2484" s="11" t="s">
        <v>522</v>
      </c>
      <c r="C2484" s="11" t="s">
        <v>12164</v>
      </c>
      <c r="D2484" s="21">
        <v>43496</v>
      </c>
      <c r="E2484" s="21" t="s">
        <v>9697</v>
      </c>
      <c r="F2484" s="21" t="s">
        <v>14659</v>
      </c>
      <c r="G2484" s="11" t="s">
        <v>2</v>
      </c>
      <c r="H2484" s="11" t="s">
        <v>3</v>
      </c>
      <c r="I2484" s="11" t="s">
        <v>4</v>
      </c>
      <c r="J2484" s="12">
        <v>1</v>
      </c>
      <c r="K2484" s="12">
        <v>12384.72</v>
      </c>
      <c r="L2484" s="12">
        <v>0</v>
      </c>
      <c r="M2484" s="12">
        <v>0</v>
      </c>
      <c r="N2484" s="12">
        <f t="shared" si="115"/>
        <v>12384.72</v>
      </c>
      <c r="O2484" s="11" t="s">
        <v>5</v>
      </c>
      <c r="P2484" s="13">
        <v>0</v>
      </c>
      <c r="Q2484" s="11" t="s">
        <v>6</v>
      </c>
      <c r="R2484" s="13">
        <v>0</v>
      </c>
      <c r="S2484" s="13">
        <v>0</v>
      </c>
      <c r="T2484" s="11" t="s">
        <v>7</v>
      </c>
      <c r="U2484" s="11" t="s">
        <v>8</v>
      </c>
      <c r="V2484" s="15">
        <v>0</v>
      </c>
      <c r="W2484" s="13">
        <v>0</v>
      </c>
      <c r="X2484" s="15">
        <v>0</v>
      </c>
      <c r="Y2484" s="15">
        <v>0</v>
      </c>
      <c r="Z2484" s="13">
        <v>0</v>
      </c>
      <c r="AA2484" s="15">
        <v>0</v>
      </c>
      <c r="AB2484" s="13">
        <v>0</v>
      </c>
      <c r="AC2484" s="15">
        <v>0</v>
      </c>
      <c r="AD2484" s="13">
        <v>0</v>
      </c>
      <c r="AE2484" s="15">
        <v>0</v>
      </c>
      <c r="AF2484" s="13">
        <v>0</v>
      </c>
      <c r="AG2484" s="15">
        <v>0</v>
      </c>
      <c r="AH2484" s="13">
        <v>0</v>
      </c>
      <c r="AI2484" s="15">
        <v>0</v>
      </c>
      <c r="AJ2484" s="11" t="s">
        <v>9</v>
      </c>
      <c r="AK2484" s="11" t="s">
        <v>13</v>
      </c>
      <c r="AL2484" s="22">
        <f t="shared" si="114"/>
        <v>1796</v>
      </c>
      <c r="AM2484" s="11" t="str">
        <f>VLOOKUP(O2484,Sheet2!$D$6:$E$14,2,FALSE)</f>
        <v>Spare parts</v>
      </c>
      <c r="AN2484" s="11" t="str">
        <f>VLOOKUP(F2484,Sheet2!$E$10:$F$13,2,FALSE)</f>
        <v>SPM</v>
      </c>
      <c r="AO2484" s="35" t="s">
        <v>14668</v>
      </c>
      <c r="AP2484">
        <f>MATCH(AN2484,Sheet2!$F$5:$F$18,0)</f>
        <v>6</v>
      </c>
      <c r="AQ2484">
        <f>MATCH(AO2484,Sheet2!$F$5:$K$5,0)</f>
        <v>6</v>
      </c>
      <c r="AR2484" s="33">
        <f>INDEX(Sheet2!$F$5:$K$18,OPaL!AP2484,OPaL!AQ2484)</f>
        <v>0.15</v>
      </c>
      <c r="AS2484" s="1">
        <f t="shared" si="116"/>
        <v>10527.011999999999</v>
      </c>
    </row>
    <row r="2485" spans="1:45" x14ac:dyDescent="0.2">
      <c r="A2485" s="11" t="s">
        <v>639</v>
      </c>
      <c r="B2485" s="11" t="s">
        <v>640</v>
      </c>
      <c r="C2485" s="11" t="s">
        <v>12165</v>
      </c>
      <c r="D2485" s="21">
        <v>43496</v>
      </c>
      <c r="E2485" s="21" t="s">
        <v>9697</v>
      </c>
      <c r="F2485" s="21" t="s">
        <v>14659</v>
      </c>
      <c r="G2485" s="11" t="s">
        <v>2</v>
      </c>
      <c r="H2485" s="11" t="s">
        <v>3</v>
      </c>
      <c r="I2485" s="11" t="s">
        <v>4</v>
      </c>
      <c r="J2485" s="13">
        <v>2</v>
      </c>
      <c r="K2485" s="12">
        <v>12384.72</v>
      </c>
      <c r="L2485" s="12">
        <v>0</v>
      </c>
      <c r="M2485" s="12">
        <v>0</v>
      </c>
      <c r="N2485" s="12">
        <f t="shared" si="115"/>
        <v>12384.72</v>
      </c>
      <c r="O2485" s="11" t="s">
        <v>5</v>
      </c>
      <c r="P2485" s="13">
        <v>0</v>
      </c>
      <c r="Q2485" s="11" t="s">
        <v>6</v>
      </c>
      <c r="R2485" s="13">
        <v>0</v>
      </c>
      <c r="S2485" s="13">
        <v>0</v>
      </c>
      <c r="T2485" s="11" t="s">
        <v>7</v>
      </c>
      <c r="U2485" s="11" t="s">
        <v>8</v>
      </c>
      <c r="V2485" s="15">
        <v>0</v>
      </c>
      <c r="W2485" s="13">
        <v>0</v>
      </c>
      <c r="X2485" s="15">
        <v>0</v>
      </c>
      <c r="Y2485" s="15">
        <v>0</v>
      </c>
      <c r="Z2485" s="13">
        <v>0</v>
      </c>
      <c r="AA2485" s="15">
        <v>0</v>
      </c>
      <c r="AB2485" s="13">
        <v>0</v>
      </c>
      <c r="AC2485" s="15">
        <v>0</v>
      </c>
      <c r="AD2485" s="13">
        <v>0</v>
      </c>
      <c r="AE2485" s="15">
        <v>0</v>
      </c>
      <c r="AF2485" s="13">
        <v>0</v>
      </c>
      <c r="AG2485" s="15">
        <v>0</v>
      </c>
      <c r="AH2485" s="13">
        <v>0</v>
      </c>
      <c r="AI2485" s="15">
        <v>0</v>
      </c>
      <c r="AJ2485" s="11" t="s">
        <v>9</v>
      </c>
      <c r="AK2485" s="11" t="s">
        <v>13</v>
      </c>
      <c r="AL2485" s="22">
        <f t="shared" si="114"/>
        <v>1796</v>
      </c>
      <c r="AM2485" s="11" t="str">
        <f>VLOOKUP(O2485,Sheet2!$D$6:$E$14,2,FALSE)</f>
        <v>Spare parts</v>
      </c>
      <c r="AN2485" s="11" t="str">
        <f>VLOOKUP(F2485,Sheet2!$E$10:$F$13,2,FALSE)</f>
        <v>SPM</v>
      </c>
      <c r="AO2485" s="35" t="s">
        <v>14668</v>
      </c>
      <c r="AP2485">
        <f>MATCH(AN2485,Sheet2!$F$5:$F$18,0)</f>
        <v>6</v>
      </c>
      <c r="AQ2485">
        <f>MATCH(AO2485,Sheet2!$F$5:$K$5,0)</f>
        <v>6</v>
      </c>
      <c r="AR2485" s="33">
        <f>INDEX(Sheet2!$F$5:$K$18,OPaL!AP2485,OPaL!AQ2485)</f>
        <v>0.15</v>
      </c>
      <c r="AS2485" s="1">
        <f t="shared" si="116"/>
        <v>10527.011999999999</v>
      </c>
    </row>
    <row r="2486" spans="1:45" x14ac:dyDescent="0.2">
      <c r="A2486" s="11" t="s">
        <v>9558</v>
      </c>
      <c r="B2486" s="11" t="s">
        <v>9559</v>
      </c>
      <c r="C2486" s="11" t="s">
        <v>12166</v>
      </c>
      <c r="D2486" s="21">
        <v>44518</v>
      </c>
      <c r="E2486" s="21" t="s">
        <v>9820</v>
      </c>
      <c r="F2486" s="21" t="s">
        <v>14659</v>
      </c>
      <c r="G2486" s="11" t="s">
        <v>2</v>
      </c>
      <c r="H2486" s="11" t="s">
        <v>3</v>
      </c>
      <c r="I2486" s="11" t="s">
        <v>4</v>
      </c>
      <c r="J2486" s="12">
        <v>6</v>
      </c>
      <c r="K2486" s="12">
        <v>12373.11</v>
      </c>
      <c r="L2486" s="12">
        <v>0</v>
      </c>
      <c r="M2486" s="12">
        <v>0</v>
      </c>
      <c r="N2486" s="12">
        <f t="shared" si="115"/>
        <v>12373.11</v>
      </c>
      <c r="O2486" s="11" t="s">
        <v>8227</v>
      </c>
      <c r="P2486" s="13">
        <v>0</v>
      </c>
      <c r="Q2486" s="11" t="s">
        <v>6</v>
      </c>
      <c r="R2486" s="13">
        <v>0</v>
      </c>
      <c r="S2486" s="13">
        <v>0</v>
      </c>
      <c r="T2486" s="11" t="s">
        <v>7</v>
      </c>
      <c r="U2486" s="11" t="s">
        <v>8</v>
      </c>
      <c r="V2486" s="15">
        <v>0</v>
      </c>
      <c r="W2486" s="13">
        <v>0</v>
      </c>
      <c r="X2486" s="15">
        <v>0</v>
      </c>
      <c r="Y2486" s="15">
        <v>0</v>
      </c>
      <c r="Z2486" s="13">
        <v>0</v>
      </c>
      <c r="AA2486" s="15">
        <v>0</v>
      </c>
      <c r="AB2486" s="13">
        <v>0</v>
      </c>
      <c r="AC2486" s="15">
        <v>0</v>
      </c>
      <c r="AD2486" s="13">
        <v>0</v>
      </c>
      <c r="AE2486" s="15">
        <v>0</v>
      </c>
      <c r="AF2486" s="13">
        <v>0</v>
      </c>
      <c r="AG2486" s="15">
        <v>0</v>
      </c>
      <c r="AH2486" s="13">
        <v>0</v>
      </c>
      <c r="AI2486" s="15">
        <v>0</v>
      </c>
      <c r="AJ2486" s="11" t="s">
        <v>9</v>
      </c>
      <c r="AK2486" s="11" t="s">
        <v>8228</v>
      </c>
      <c r="AL2486" s="22">
        <f t="shared" si="114"/>
        <v>774</v>
      </c>
      <c r="AM2486" s="11" t="str">
        <f>VLOOKUP(O2486,Sheet2!$D$6:$E$14,2,FALSE)</f>
        <v>Consumables</v>
      </c>
      <c r="AN2486" s="11" t="str">
        <f>VLOOKUP(F2486,Sheet2!$E$15:$F$18,2,FALSE)</f>
        <v>CM</v>
      </c>
      <c r="AO2486" s="35" t="s">
        <v>14668</v>
      </c>
      <c r="AP2486">
        <f>MATCH(AN2486,Sheet2!$F$5:$F$18,0)</f>
        <v>13</v>
      </c>
      <c r="AQ2486">
        <f>MATCH(AO2486,Sheet2!$F$5:$K$5,0)</f>
        <v>6</v>
      </c>
      <c r="AR2486" s="33">
        <f>INDEX(Sheet2!$F$5:$K$18,OPaL!AP2486,OPaL!AQ2486)</f>
        <v>0.2</v>
      </c>
      <c r="AS2486" s="1">
        <f t="shared" si="116"/>
        <v>9898.4880000000012</v>
      </c>
    </row>
    <row r="2487" spans="1:45" x14ac:dyDescent="0.2">
      <c r="A2487" s="11" t="s">
        <v>5187</v>
      </c>
      <c r="B2487" s="11" t="s">
        <v>5188</v>
      </c>
      <c r="C2487" s="11" t="s">
        <v>12167</v>
      </c>
      <c r="D2487" s="21">
        <v>42784</v>
      </c>
      <c r="E2487" s="21" t="s">
        <v>9697</v>
      </c>
      <c r="F2487" s="21" t="s">
        <v>14659</v>
      </c>
      <c r="G2487" s="11" t="s">
        <v>2</v>
      </c>
      <c r="H2487" s="11" t="s">
        <v>16</v>
      </c>
      <c r="I2487" s="11" t="s">
        <v>4</v>
      </c>
      <c r="J2487" s="12">
        <v>1</v>
      </c>
      <c r="K2487" s="12">
        <v>12359.78</v>
      </c>
      <c r="L2487" s="12">
        <v>0</v>
      </c>
      <c r="M2487" s="12">
        <v>0</v>
      </c>
      <c r="N2487" s="12">
        <f t="shared" si="115"/>
        <v>12359.78</v>
      </c>
      <c r="O2487" s="11" t="s">
        <v>5</v>
      </c>
      <c r="P2487" s="13">
        <v>0</v>
      </c>
      <c r="Q2487" s="11" t="s">
        <v>6</v>
      </c>
      <c r="R2487" s="13">
        <v>0</v>
      </c>
      <c r="S2487" s="13">
        <v>0</v>
      </c>
      <c r="T2487" s="11" t="s">
        <v>7</v>
      </c>
      <c r="U2487" s="11" t="s">
        <v>8</v>
      </c>
      <c r="V2487" s="15">
        <v>0</v>
      </c>
      <c r="W2487" s="13">
        <v>0</v>
      </c>
      <c r="X2487" s="15">
        <v>0</v>
      </c>
      <c r="Y2487" s="15">
        <v>0</v>
      </c>
      <c r="Z2487" s="13">
        <v>0</v>
      </c>
      <c r="AA2487" s="15">
        <v>0</v>
      </c>
      <c r="AB2487" s="13">
        <v>0</v>
      </c>
      <c r="AC2487" s="15">
        <v>0</v>
      </c>
      <c r="AD2487" s="13">
        <v>0</v>
      </c>
      <c r="AE2487" s="15">
        <v>0</v>
      </c>
      <c r="AF2487" s="13">
        <v>0</v>
      </c>
      <c r="AG2487" s="15">
        <v>0</v>
      </c>
      <c r="AH2487" s="13">
        <v>0</v>
      </c>
      <c r="AI2487" s="15">
        <v>0</v>
      </c>
      <c r="AJ2487" s="11" t="s">
        <v>17</v>
      </c>
      <c r="AK2487" s="11" t="s">
        <v>1398</v>
      </c>
      <c r="AL2487" s="22">
        <f t="shared" si="114"/>
        <v>2508</v>
      </c>
      <c r="AM2487" s="11" t="str">
        <f>VLOOKUP(O2487,Sheet2!$D$6:$E$14,2,FALSE)</f>
        <v>Spare parts</v>
      </c>
      <c r="AN2487" s="11" t="str">
        <f>VLOOKUP(F2487,Sheet2!$E$10:$F$13,2,FALSE)</f>
        <v>SPM</v>
      </c>
      <c r="AO2487" s="35" t="s">
        <v>14668</v>
      </c>
      <c r="AP2487">
        <f>MATCH(AN2487,Sheet2!$F$5:$F$18,0)</f>
        <v>6</v>
      </c>
      <c r="AQ2487">
        <f>MATCH(AO2487,Sheet2!$F$5:$K$5,0)</f>
        <v>6</v>
      </c>
      <c r="AR2487" s="33">
        <f>INDEX(Sheet2!$F$5:$K$18,OPaL!AP2487,OPaL!AQ2487)</f>
        <v>0.15</v>
      </c>
      <c r="AS2487" s="1">
        <f t="shared" si="116"/>
        <v>10505.813</v>
      </c>
    </row>
    <row r="2488" spans="1:45" x14ac:dyDescent="0.2">
      <c r="A2488" s="11" t="s">
        <v>8245</v>
      </c>
      <c r="B2488" s="11" t="s">
        <v>8246</v>
      </c>
      <c r="C2488" s="11" t="s">
        <v>10943</v>
      </c>
      <c r="D2488" s="21">
        <v>45291</v>
      </c>
      <c r="E2488" s="21" t="s">
        <v>9695</v>
      </c>
      <c r="F2488" s="21" t="s">
        <v>14656</v>
      </c>
      <c r="G2488" s="11" t="s">
        <v>2</v>
      </c>
      <c r="H2488" s="11" t="s">
        <v>8243</v>
      </c>
      <c r="I2488" s="11" t="s">
        <v>2347</v>
      </c>
      <c r="J2488" s="12">
        <v>475</v>
      </c>
      <c r="K2488" s="12">
        <v>12347.63</v>
      </c>
      <c r="L2488" s="12">
        <v>0</v>
      </c>
      <c r="M2488" s="12">
        <v>0</v>
      </c>
      <c r="N2488" s="12">
        <f t="shared" si="115"/>
        <v>12347.63</v>
      </c>
      <c r="O2488" s="11" t="s">
        <v>8227</v>
      </c>
      <c r="P2488" s="13">
        <v>0</v>
      </c>
      <c r="Q2488" s="11" t="s">
        <v>6</v>
      </c>
      <c r="R2488" s="14">
        <v>0</v>
      </c>
      <c r="S2488" s="14">
        <v>0</v>
      </c>
      <c r="T2488" s="11" t="s">
        <v>7</v>
      </c>
      <c r="U2488" s="11" t="s">
        <v>8</v>
      </c>
      <c r="V2488" s="15">
        <v>0</v>
      </c>
      <c r="W2488" s="14">
        <v>0</v>
      </c>
      <c r="X2488" s="15">
        <v>0</v>
      </c>
      <c r="Y2488" s="15">
        <v>0</v>
      </c>
      <c r="Z2488" s="14">
        <v>0</v>
      </c>
      <c r="AA2488" s="15">
        <v>0</v>
      </c>
      <c r="AB2488" s="14">
        <v>0</v>
      </c>
      <c r="AC2488" s="15">
        <v>0</v>
      </c>
      <c r="AD2488" s="14">
        <v>0</v>
      </c>
      <c r="AE2488" s="15">
        <v>0</v>
      </c>
      <c r="AF2488" s="14">
        <v>0</v>
      </c>
      <c r="AG2488" s="15">
        <v>0</v>
      </c>
      <c r="AH2488" s="14">
        <v>0</v>
      </c>
      <c r="AI2488" s="15">
        <v>0</v>
      </c>
      <c r="AJ2488" s="11" t="s">
        <v>8244</v>
      </c>
      <c r="AK2488" s="11" t="s">
        <v>8163</v>
      </c>
      <c r="AL2488" s="22">
        <f t="shared" si="114"/>
        <v>1</v>
      </c>
      <c r="AM2488" s="11" t="str">
        <f>VLOOKUP(O2488,Sheet2!$D$6:$E$14,2,FALSE)</f>
        <v>Consumables</v>
      </c>
      <c r="AN2488" s="11" t="str">
        <f>VLOOKUP(F2488,Sheet2!$E$15:$F$18,2,FALSE)</f>
        <v>CC</v>
      </c>
      <c r="AO2488" s="35" t="s">
        <v>14664</v>
      </c>
      <c r="AP2488">
        <f>MATCH(AN2488,Sheet2!$F$5:$F$18,0)</f>
        <v>11</v>
      </c>
      <c r="AQ2488">
        <f>MATCH(AO2488,Sheet2!$F$5:$K$5,0)</f>
        <v>2</v>
      </c>
      <c r="AR2488" s="33">
        <f>INDEX(Sheet2!$F$5:$K$18,OPaL!AP2488,OPaL!AQ2488)</f>
        <v>0</v>
      </c>
      <c r="AS2488" s="1">
        <f t="shared" si="116"/>
        <v>12347.63</v>
      </c>
    </row>
    <row r="2489" spans="1:45" x14ac:dyDescent="0.2">
      <c r="A2489" s="11" t="s">
        <v>8886</v>
      </c>
      <c r="B2489" s="11" t="s">
        <v>8887</v>
      </c>
      <c r="C2489" s="11" t="s">
        <v>12168</v>
      </c>
      <c r="D2489" s="21">
        <v>44674</v>
      </c>
      <c r="E2489" s="21" t="s">
        <v>9739</v>
      </c>
      <c r="F2489" s="21" t="s">
        <v>14659</v>
      </c>
      <c r="G2489" s="11" t="s">
        <v>2</v>
      </c>
      <c r="H2489" s="11" t="s">
        <v>3</v>
      </c>
      <c r="I2489" s="11" t="s">
        <v>4</v>
      </c>
      <c r="J2489" s="13">
        <v>43</v>
      </c>
      <c r="K2489" s="12">
        <v>12333.13</v>
      </c>
      <c r="L2489" s="12">
        <v>0</v>
      </c>
      <c r="M2489" s="12">
        <v>0</v>
      </c>
      <c r="N2489" s="12">
        <f t="shared" si="115"/>
        <v>12333.13</v>
      </c>
      <c r="O2489" s="11" t="s">
        <v>8227</v>
      </c>
      <c r="P2489" s="13">
        <v>0</v>
      </c>
      <c r="Q2489" s="11" t="s">
        <v>6</v>
      </c>
      <c r="R2489" s="13">
        <v>0</v>
      </c>
      <c r="S2489" s="13">
        <v>0</v>
      </c>
      <c r="T2489" s="11" t="s">
        <v>7</v>
      </c>
      <c r="U2489" s="11" t="s">
        <v>8</v>
      </c>
      <c r="V2489" s="15">
        <v>0</v>
      </c>
      <c r="W2489" s="13">
        <v>0</v>
      </c>
      <c r="X2489" s="15">
        <v>0</v>
      </c>
      <c r="Y2489" s="15">
        <v>0</v>
      </c>
      <c r="Z2489" s="13">
        <v>0</v>
      </c>
      <c r="AA2489" s="15">
        <v>0</v>
      </c>
      <c r="AB2489" s="13">
        <v>0</v>
      </c>
      <c r="AC2489" s="15">
        <v>0</v>
      </c>
      <c r="AD2489" s="13">
        <v>0</v>
      </c>
      <c r="AE2489" s="15">
        <v>0</v>
      </c>
      <c r="AF2489" s="13">
        <v>0</v>
      </c>
      <c r="AG2489" s="15">
        <v>0</v>
      </c>
      <c r="AH2489" s="13">
        <v>0</v>
      </c>
      <c r="AI2489" s="15">
        <v>0</v>
      </c>
      <c r="AJ2489" s="11" t="s">
        <v>9</v>
      </c>
      <c r="AK2489" s="11" t="s">
        <v>8228</v>
      </c>
      <c r="AL2489" s="22">
        <f t="shared" si="114"/>
        <v>618</v>
      </c>
      <c r="AM2489" s="11" t="str">
        <f>VLOOKUP(O2489,Sheet2!$D$6:$E$14,2,FALSE)</f>
        <v>Consumables</v>
      </c>
      <c r="AN2489" s="11" t="str">
        <f>VLOOKUP(F2489,Sheet2!$E$15:$F$18,2,FALSE)</f>
        <v>CM</v>
      </c>
      <c r="AO2489" s="35" t="s">
        <v>14668</v>
      </c>
      <c r="AP2489">
        <f>MATCH(AN2489,Sheet2!$F$5:$F$18,0)</f>
        <v>13</v>
      </c>
      <c r="AQ2489">
        <f>MATCH(AO2489,Sheet2!$F$5:$K$5,0)</f>
        <v>6</v>
      </c>
      <c r="AR2489" s="33">
        <f>INDEX(Sheet2!$F$5:$K$18,OPaL!AP2489,OPaL!AQ2489)</f>
        <v>0.2</v>
      </c>
      <c r="AS2489" s="1">
        <f t="shared" si="116"/>
        <v>9866.5040000000008</v>
      </c>
    </row>
    <row r="2490" spans="1:45" x14ac:dyDescent="0.2">
      <c r="A2490" s="11" t="s">
        <v>7357</v>
      </c>
      <c r="B2490" s="11" t="s">
        <v>7358</v>
      </c>
      <c r="C2490" s="11" t="s">
        <v>12169</v>
      </c>
      <c r="D2490" s="21">
        <v>42587</v>
      </c>
      <c r="E2490" s="21" t="s">
        <v>9697</v>
      </c>
      <c r="F2490" s="21" t="s">
        <v>14659</v>
      </c>
      <c r="G2490" s="11" t="s">
        <v>2</v>
      </c>
      <c r="H2490" s="11" t="s">
        <v>16</v>
      </c>
      <c r="I2490" s="11" t="s">
        <v>351</v>
      </c>
      <c r="J2490" s="13">
        <v>2</v>
      </c>
      <c r="K2490" s="12">
        <v>12302.86</v>
      </c>
      <c r="L2490" s="12">
        <v>0</v>
      </c>
      <c r="M2490" s="12">
        <v>0</v>
      </c>
      <c r="N2490" s="12">
        <f t="shared" si="115"/>
        <v>12302.86</v>
      </c>
      <c r="O2490" s="11" t="s">
        <v>5</v>
      </c>
      <c r="P2490" s="13">
        <v>0</v>
      </c>
      <c r="Q2490" s="11" t="s">
        <v>6</v>
      </c>
      <c r="R2490" s="13">
        <v>0</v>
      </c>
      <c r="S2490" s="13">
        <v>0</v>
      </c>
      <c r="T2490" s="11" t="s">
        <v>7</v>
      </c>
      <c r="U2490" s="11" t="s">
        <v>8</v>
      </c>
      <c r="V2490" s="15">
        <v>0</v>
      </c>
      <c r="W2490" s="13">
        <v>0</v>
      </c>
      <c r="X2490" s="15">
        <v>0</v>
      </c>
      <c r="Y2490" s="15">
        <v>0</v>
      </c>
      <c r="Z2490" s="13">
        <v>0</v>
      </c>
      <c r="AA2490" s="15">
        <v>0</v>
      </c>
      <c r="AB2490" s="13">
        <v>0</v>
      </c>
      <c r="AC2490" s="15">
        <v>0</v>
      </c>
      <c r="AD2490" s="13">
        <v>0</v>
      </c>
      <c r="AE2490" s="15">
        <v>0</v>
      </c>
      <c r="AF2490" s="13">
        <v>0</v>
      </c>
      <c r="AG2490" s="15">
        <v>0</v>
      </c>
      <c r="AH2490" s="13">
        <v>0</v>
      </c>
      <c r="AI2490" s="15">
        <v>0</v>
      </c>
      <c r="AJ2490" s="11" t="s">
        <v>17</v>
      </c>
      <c r="AK2490" s="11" t="s">
        <v>13</v>
      </c>
      <c r="AL2490" s="22">
        <f t="shared" si="114"/>
        <v>2705</v>
      </c>
      <c r="AM2490" s="11" t="str">
        <f>VLOOKUP(O2490,Sheet2!$D$6:$E$14,2,FALSE)</f>
        <v>Spare parts</v>
      </c>
      <c r="AN2490" s="11" t="str">
        <f>VLOOKUP(F2490,Sheet2!$E$10:$F$13,2,FALSE)</f>
        <v>SPM</v>
      </c>
      <c r="AO2490" s="35" t="s">
        <v>14668</v>
      </c>
      <c r="AP2490">
        <f>MATCH(AN2490,Sheet2!$F$5:$F$18,0)</f>
        <v>6</v>
      </c>
      <c r="AQ2490">
        <f>MATCH(AO2490,Sheet2!$F$5:$K$5,0)</f>
        <v>6</v>
      </c>
      <c r="AR2490" s="33">
        <f>INDEX(Sheet2!$F$5:$K$18,OPaL!AP2490,OPaL!AQ2490)</f>
        <v>0.15</v>
      </c>
      <c r="AS2490" s="1">
        <f t="shared" si="116"/>
        <v>10457.431</v>
      </c>
    </row>
    <row r="2491" spans="1:45" x14ac:dyDescent="0.2">
      <c r="A2491" s="11" t="s">
        <v>1477</v>
      </c>
      <c r="B2491" s="11" t="s">
        <v>1478</v>
      </c>
      <c r="C2491" s="11" t="s">
        <v>12170</v>
      </c>
      <c r="D2491" s="21">
        <v>43101</v>
      </c>
      <c r="E2491" s="21" t="s">
        <v>9697</v>
      </c>
      <c r="F2491" s="21" t="s">
        <v>14658</v>
      </c>
      <c r="G2491" s="11" t="s">
        <v>2</v>
      </c>
      <c r="H2491" s="11" t="s">
        <v>3</v>
      </c>
      <c r="I2491" s="11" t="s">
        <v>4</v>
      </c>
      <c r="J2491" s="12">
        <v>2</v>
      </c>
      <c r="K2491" s="12">
        <v>12298.34</v>
      </c>
      <c r="L2491" s="12">
        <v>0</v>
      </c>
      <c r="M2491" s="12">
        <v>0</v>
      </c>
      <c r="N2491" s="12">
        <f t="shared" si="115"/>
        <v>12298.34</v>
      </c>
      <c r="O2491" s="11" t="s">
        <v>5</v>
      </c>
      <c r="P2491" s="13">
        <v>0</v>
      </c>
      <c r="Q2491" s="11" t="s">
        <v>6</v>
      </c>
      <c r="R2491" s="13">
        <v>0</v>
      </c>
      <c r="S2491" s="13">
        <v>0</v>
      </c>
      <c r="T2491" s="11" t="s">
        <v>7</v>
      </c>
      <c r="U2491" s="11" t="s">
        <v>8</v>
      </c>
      <c r="V2491" s="15">
        <v>0</v>
      </c>
      <c r="W2491" s="13">
        <v>0</v>
      </c>
      <c r="X2491" s="15">
        <v>0</v>
      </c>
      <c r="Y2491" s="15">
        <v>0</v>
      </c>
      <c r="Z2491" s="13">
        <v>0</v>
      </c>
      <c r="AA2491" s="15">
        <v>0</v>
      </c>
      <c r="AB2491" s="13">
        <v>0</v>
      </c>
      <c r="AC2491" s="15">
        <v>0</v>
      </c>
      <c r="AD2491" s="13">
        <v>0</v>
      </c>
      <c r="AE2491" s="15">
        <v>0</v>
      </c>
      <c r="AF2491" s="13">
        <v>0</v>
      </c>
      <c r="AG2491" s="15">
        <v>0</v>
      </c>
      <c r="AH2491" s="13">
        <v>0</v>
      </c>
      <c r="AI2491" s="15">
        <v>0</v>
      </c>
      <c r="AJ2491" s="11" t="s">
        <v>9</v>
      </c>
      <c r="AK2491" s="11" t="s">
        <v>10</v>
      </c>
      <c r="AL2491" s="22">
        <f t="shared" si="114"/>
        <v>2191</v>
      </c>
      <c r="AM2491" s="11" t="str">
        <f>VLOOKUP(O2491,Sheet2!$D$6:$E$14,2,FALSE)</f>
        <v>Spare parts</v>
      </c>
      <c r="AN2491" s="11" t="str">
        <f>VLOOKUP(F2491,Sheet2!$E$10:$F$13,2,FALSE)</f>
        <v>SPE</v>
      </c>
      <c r="AO2491" s="35" t="s">
        <v>14668</v>
      </c>
      <c r="AP2491">
        <f>MATCH(AN2491,Sheet2!$F$5:$F$18,0)</f>
        <v>7</v>
      </c>
      <c r="AQ2491">
        <f>MATCH(AO2491,Sheet2!$F$5:$K$5,0)</f>
        <v>6</v>
      </c>
      <c r="AR2491" s="33">
        <f>INDEX(Sheet2!$F$5:$K$18,OPaL!AP2491,OPaL!AQ2491)</f>
        <v>0.15</v>
      </c>
      <c r="AS2491" s="1">
        <f t="shared" si="116"/>
        <v>10453.589</v>
      </c>
    </row>
    <row r="2492" spans="1:45" x14ac:dyDescent="0.2">
      <c r="A2492" s="11" t="s">
        <v>9450</v>
      </c>
      <c r="B2492" s="11" t="s">
        <v>9451</v>
      </c>
      <c r="C2492" s="11" t="s">
        <v>12171</v>
      </c>
      <c r="D2492" s="21">
        <v>45282</v>
      </c>
      <c r="E2492" s="21" t="s">
        <v>9765</v>
      </c>
      <c r="F2492" s="21" t="s">
        <v>14659</v>
      </c>
      <c r="G2492" s="11" t="s">
        <v>2</v>
      </c>
      <c r="H2492" s="11" t="s">
        <v>350</v>
      </c>
      <c r="I2492" s="11" t="s">
        <v>8179</v>
      </c>
      <c r="J2492" s="12">
        <v>0.214</v>
      </c>
      <c r="K2492" s="12">
        <v>12293.98</v>
      </c>
      <c r="L2492" s="12">
        <v>0</v>
      </c>
      <c r="M2492" s="12">
        <v>0</v>
      </c>
      <c r="N2492" s="12">
        <f t="shared" si="115"/>
        <v>12293.98</v>
      </c>
      <c r="O2492" s="11" t="s">
        <v>8227</v>
      </c>
      <c r="P2492" s="13">
        <v>0</v>
      </c>
      <c r="Q2492" s="11" t="s">
        <v>6</v>
      </c>
      <c r="R2492" s="14">
        <v>0</v>
      </c>
      <c r="S2492" s="14">
        <v>0</v>
      </c>
      <c r="T2492" s="11" t="s">
        <v>7</v>
      </c>
      <c r="U2492" s="11" t="s">
        <v>8</v>
      </c>
      <c r="V2492" s="15">
        <v>0</v>
      </c>
      <c r="W2492" s="14">
        <v>0</v>
      </c>
      <c r="X2492" s="15">
        <v>0</v>
      </c>
      <c r="Y2492" s="15">
        <v>0</v>
      </c>
      <c r="Z2492" s="14">
        <v>0</v>
      </c>
      <c r="AA2492" s="15">
        <v>0</v>
      </c>
      <c r="AB2492" s="14">
        <v>0</v>
      </c>
      <c r="AC2492" s="15">
        <v>0</v>
      </c>
      <c r="AD2492" s="14">
        <v>0</v>
      </c>
      <c r="AE2492" s="15">
        <v>0</v>
      </c>
      <c r="AF2492" s="14">
        <v>0</v>
      </c>
      <c r="AG2492" s="15">
        <v>0</v>
      </c>
      <c r="AH2492" s="14">
        <v>0</v>
      </c>
      <c r="AI2492" s="15">
        <v>0</v>
      </c>
      <c r="AJ2492" s="11" t="s">
        <v>352</v>
      </c>
      <c r="AK2492" s="11" t="s">
        <v>8228</v>
      </c>
      <c r="AL2492" s="22">
        <f t="shared" si="114"/>
        <v>10</v>
      </c>
      <c r="AM2492" s="11" t="str">
        <f>VLOOKUP(O2492,Sheet2!$D$6:$E$14,2,FALSE)</f>
        <v>Consumables</v>
      </c>
      <c r="AN2492" s="11" t="str">
        <f>VLOOKUP(F2492,Sheet2!$E$15:$F$18,2,FALSE)</f>
        <v>CM</v>
      </c>
      <c r="AO2492" s="35" t="s">
        <v>14664</v>
      </c>
      <c r="AP2492">
        <f>MATCH(AN2492,Sheet2!$F$5:$F$18,0)</f>
        <v>13</v>
      </c>
      <c r="AQ2492">
        <f>MATCH(AO2492,Sheet2!$F$5:$K$5,0)</f>
        <v>2</v>
      </c>
      <c r="AR2492" s="33">
        <f>INDEX(Sheet2!$F$5:$K$18,OPaL!AP2492,OPaL!AQ2492)</f>
        <v>0</v>
      </c>
      <c r="AS2492" s="1">
        <f t="shared" si="116"/>
        <v>12293.98</v>
      </c>
    </row>
    <row r="2493" spans="1:45" x14ac:dyDescent="0.2">
      <c r="A2493" s="11" t="s">
        <v>9500</v>
      </c>
      <c r="B2493" s="11" t="s">
        <v>9501</v>
      </c>
      <c r="C2493" s="11" t="s">
        <v>12172</v>
      </c>
      <c r="D2493" s="21">
        <v>45087</v>
      </c>
      <c r="E2493" s="21"/>
      <c r="F2493" s="21" t="s">
        <v>14659</v>
      </c>
      <c r="G2493" s="11" t="s">
        <v>2</v>
      </c>
      <c r="H2493" s="11" t="s">
        <v>3</v>
      </c>
      <c r="I2493" s="11" t="s">
        <v>4</v>
      </c>
      <c r="J2493" s="12">
        <v>4</v>
      </c>
      <c r="K2493" s="12">
        <v>12250</v>
      </c>
      <c r="L2493" s="12">
        <v>0</v>
      </c>
      <c r="M2493" s="12">
        <v>0</v>
      </c>
      <c r="N2493" s="12">
        <f t="shared" si="115"/>
        <v>12250</v>
      </c>
      <c r="O2493" s="11" t="s">
        <v>8227</v>
      </c>
      <c r="P2493" s="13">
        <v>0</v>
      </c>
      <c r="Q2493" s="11" t="s">
        <v>6</v>
      </c>
      <c r="R2493" s="13">
        <v>0</v>
      </c>
      <c r="S2493" s="13">
        <v>0</v>
      </c>
      <c r="T2493" s="11" t="s">
        <v>7</v>
      </c>
      <c r="U2493" s="11" t="s">
        <v>8</v>
      </c>
      <c r="V2493" s="15">
        <v>0</v>
      </c>
      <c r="W2493" s="13">
        <v>0</v>
      </c>
      <c r="X2493" s="15">
        <v>0</v>
      </c>
      <c r="Y2493" s="15">
        <v>0</v>
      </c>
      <c r="Z2493" s="13">
        <v>0</v>
      </c>
      <c r="AA2493" s="15">
        <v>0</v>
      </c>
      <c r="AB2493" s="13">
        <v>0</v>
      </c>
      <c r="AC2493" s="15">
        <v>0</v>
      </c>
      <c r="AD2493" s="13">
        <v>0</v>
      </c>
      <c r="AE2493" s="15">
        <v>0</v>
      </c>
      <c r="AF2493" s="13">
        <v>0</v>
      </c>
      <c r="AG2493" s="15">
        <v>0</v>
      </c>
      <c r="AH2493" s="13">
        <v>0</v>
      </c>
      <c r="AI2493" s="15">
        <v>0</v>
      </c>
      <c r="AJ2493" s="11" t="s">
        <v>9</v>
      </c>
      <c r="AK2493" s="11" t="s">
        <v>8228</v>
      </c>
      <c r="AL2493" s="22">
        <f t="shared" si="114"/>
        <v>205</v>
      </c>
      <c r="AM2493" s="11" t="str">
        <f>VLOOKUP(O2493,Sheet2!$D$6:$E$14,2,FALSE)</f>
        <v>Consumables</v>
      </c>
      <c r="AN2493" s="11" t="str">
        <f>VLOOKUP(F2493,Sheet2!$E$15:$F$18,2,FALSE)</f>
        <v>CM</v>
      </c>
      <c r="AO2493" s="35" t="s">
        <v>14666</v>
      </c>
      <c r="AP2493">
        <f>MATCH(AN2493,Sheet2!$F$5:$F$18,0)</f>
        <v>13</v>
      </c>
      <c r="AQ2493">
        <f>MATCH(AO2493,Sheet2!$F$5:$K$5,0)</f>
        <v>4</v>
      </c>
      <c r="AR2493" s="33">
        <f>INDEX(Sheet2!$F$5:$K$18,OPaL!AP2493,OPaL!AQ2493)</f>
        <v>0.05</v>
      </c>
      <c r="AS2493" s="1">
        <f t="shared" si="116"/>
        <v>11637.5</v>
      </c>
    </row>
    <row r="2494" spans="1:45" x14ac:dyDescent="0.2">
      <c r="A2494" s="11" t="s">
        <v>5799</v>
      </c>
      <c r="B2494" s="11" t="s">
        <v>5800</v>
      </c>
      <c r="C2494" s="11" t="s">
        <v>12173</v>
      </c>
      <c r="D2494" s="21">
        <v>43518</v>
      </c>
      <c r="E2494" s="21" t="s">
        <v>9697</v>
      </c>
      <c r="F2494" s="21" t="s">
        <v>14659</v>
      </c>
      <c r="G2494" s="11" t="s">
        <v>2</v>
      </c>
      <c r="H2494" s="11" t="s">
        <v>3</v>
      </c>
      <c r="I2494" s="11" t="s">
        <v>4</v>
      </c>
      <c r="J2494" s="12">
        <v>1</v>
      </c>
      <c r="K2494" s="12">
        <v>12222.48</v>
      </c>
      <c r="L2494" s="12">
        <v>0</v>
      </c>
      <c r="M2494" s="12">
        <v>0</v>
      </c>
      <c r="N2494" s="12">
        <f t="shared" si="115"/>
        <v>12222.48</v>
      </c>
      <c r="O2494" s="11" t="s">
        <v>5</v>
      </c>
      <c r="P2494" s="13">
        <v>0</v>
      </c>
      <c r="Q2494" s="11" t="s">
        <v>6</v>
      </c>
      <c r="R2494" s="13">
        <v>0</v>
      </c>
      <c r="S2494" s="13">
        <v>0</v>
      </c>
      <c r="T2494" s="11" t="s">
        <v>7</v>
      </c>
      <c r="U2494" s="11" t="s">
        <v>8</v>
      </c>
      <c r="V2494" s="15">
        <v>0</v>
      </c>
      <c r="W2494" s="13">
        <v>0</v>
      </c>
      <c r="X2494" s="15">
        <v>0</v>
      </c>
      <c r="Y2494" s="15">
        <v>0</v>
      </c>
      <c r="Z2494" s="13">
        <v>0</v>
      </c>
      <c r="AA2494" s="15">
        <v>0</v>
      </c>
      <c r="AB2494" s="13">
        <v>0</v>
      </c>
      <c r="AC2494" s="15">
        <v>0</v>
      </c>
      <c r="AD2494" s="13">
        <v>0</v>
      </c>
      <c r="AE2494" s="15">
        <v>0</v>
      </c>
      <c r="AF2494" s="13">
        <v>0</v>
      </c>
      <c r="AG2494" s="15">
        <v>0</v>
      </c>
      <c r="AH2494" s="13">
        <v>0</v>
      </c>
      <c r="AI2494" s="15">
        <v>0</v>
      </c>
      <c r="AJ2494" s="11" t="s">
        <v>9</v>
      </c>
      <c r="AK2494" s="11" t="s">
        <v>1398</v>
      </c>
      <c r="AL2494" s="22">
        <f t="shared" si="114"/>
        <v>1774</v>
      </c>
      <c r="AM2494" s="11" t="str">
        <f>VLOOKUP(O2494,Sheet2!$D$6:$E$14,2,FALSE)</f>
        <v>Spare parts</v>
      </c>
      <c r="AN2494" s="11" t="str">
        <f>VLOOKUP(F2494,Sheet2!$E$10:$F$13,2,FALSE)</f>
        <v>SPM</v>
      </c>
      <c r="AO2494" s="35" t="s">
        <v>14668</v>
      </c>
      <c r="AP2494">
        <f>MATCH(AN2494,Sheet2!$F$5:$F$18,0)</f>
        <v>6</v>
      </c>
      <c r="AQ2494">
        <f>MATCH(AO2494,Sheet2!$F$5:$K$5,0)</f>
        <v>6</v>
      </c>
      <c r="AR2494" s="33">
        <f>INDEX(Sheet2!$F$5:$K$18,OPaL!AP2494,OPaL!AQ2494)</f>
        <v>0.15</v>
      </c>
      <c r="AS2494" s="1">
        <f t="shared" si="116"/>
        <v>10389.108</v>
      </c>
    </row>
    <row r="2495" spans="1:45" x14ac:dyDescent="0.2">
      <c r="A2495" s="11" t="s">
        <v>5803</v>
      </c>
      <c r="B2495" s="11" t="s">
        <v>5804</v>
      </c>
      <c r="C2495" s="11" t="s">
        <v>12174</v>
      </c>
      <c r="D2495" s="21">
        <v>43518</v>
      </c>
      <c r="E2495" s="21" t="s">
        <v>9697</v>
      </c>
      <c r="F2495" s="21" t="s">
        <v>14659</v>
      </c>
      <c r="G2495" s="11" t="s">
        <v>2</v>
      </c>
      <c r="H2495" s="11" t="s">
        <v>3</v>
      </c>
      <c r="I2495" s="11" t="s">
        <v>4</v>
      </c>
      <c r="J2495" s="12">
        <v>1</v>
      </c>
      <c r="K2495" s="12">
        <v>12222.48</v>
      </c>
      <c r="L2495" s="12">
        <v>0</v>
      </c>
      <c r="M2495" s="12">
        <v>0</v>
      </c>
      <c r="N2495" s="12">
        <f t="shared" si="115"/>
        <v>12222.48</v>
      </c>
      <c r="O2495" s="11" t="s">
        <v>5</v>
      </c>
      <c r="P2495" s="13">
        <v>0</v>
      </c>
      <c r="Q2495" s="11" t="s">
        <v>6</v>
      </c>
      <c r="R2495" s="13">
        <v>0</v>
      </c>
      <c r="S2495" s="13">
        <v>0</v>
      </c>
      <c r="T2495" s="11" t="s">
        <v>7</v>
      </c>
      <c r="U2495" s="11" t="s">
        <v>8</v>
      </c>
      <c r="V2495" s="15">
        <v>0</v>
      </c>
      <c r="W2495" s="13">
        <v>0</v>
      </c>
      <c r="X2495" s="15">
        <v>0</v>
      </c>
      <c r="Y2495" s="15">
        <v>0</v>
      </c>
      <c r="Z2495" s="13">
        <v>0</v>
      </c>
      <c r="AA2495" s="15">
        <v>0</v>
      </c>
      <c r="AB2495" s="13">
        <v>0</v>
      </c>
      <c r="AC2495" s="15">
        <v>0</v>
      </c>
      <c r="AD2495" s="13">
        <v>0</v>
      </c>
      <c r="AE2495" s="15">
        <v>0</v>
      </c>
      <c r="AF2495" s="13">
        <v>0</v>
      </c>
      <c r="AG2495" s="15">
        <v>0</v>
      </c>
      <c r="AH2495" s="13">
        <v>0</v>
      </c>
      <c r="AI2495" s="15">
        <v>0</v>
      </c>
      <c r="AJ2495" s="11" t="s">
        <v>9</v>
      </c>
      <c r="AK2495" s="11" t="s">
        <v>1398</v>
      </c>
      <c r="AL2495" s="22">
        <f t="shared" si="114"/>
        <v>1774</v>
      </c>
      <c r="AM2495" s="11" t="str">
        <f>VLOOKUP(O2495,Sheet2!$D$6:$E$14,2,FALSE)</f>
        <v>Spare parts</v>
      </c>
      <c r="AN2495" s="11" t="str">
        <f>VLOOKUP(F2495,Sheet2!$E$10:$F$13,2,FALSE)</f>
        <v>SPM</v>
      </c>
      <c r="AO2495" s="35" t="s">
        <v>14668</v>
      </c>
      <c r="AP2495">
        <f>MATCH(AN2495,Sheet2!$F$5:$F$18,0)</f>
        <v>6</v>
      </c>
      <c r="AQ2495">
        <f>MATCH(AO2495,Sheet2!$F$5:$K$5,0)</f>
        <v>6</v>
      </c>
      <c r="AR2495" s="33">
        <f>INDEX(Sheet2!$F$5:$K$18,OPaL!AP2495,OPaL!AQ2495)</f>
        <v>0.15</v>
      </c>
      <c r="AS2495" s="1">
        <f t="shared" si="116"/>
        <v>10389.108</v>
      </c>
    </row>
    <row r="2496" spans="1:45" x14ac:dyDescent="0.2">
      <c r="A2496" s="11" t="s">
        <v>3343</v>
      </c>
      <c r="B2496" s="11" t="s">
        <v>3344</v>
      </c>
      <c r="C2496" s="11" t="s">
        <v>11129</v>
      </c>
      <c r="D2496" s="21">
        <v>43503</v>
      </c>
      <c r="E2496" s="21" t="s">
        <v>9697</v>
      </c>
      <c r="F2496" s="21" t="s">
        <v>14659</v>
      </c>
      <c r="G2496" s="11" t="s">
        <v>2</v>
      </c>
      <c r="H2496" s="11" t="s">
        <v>16</v>
      </c>
      <c r="I2496" s="11" t="s">
        <v>4</v>
      </c>
      <c r="J2496" s="13">
        <v>1</v>
      </c>
      <c r="K2496" s="12">
        <v>12217.05</v>
      </c>
      <c r="L2496" s="12">
        <v>0</v>
      </c>
      <c r="M2496" s="12">
        <v>0</v>
      </c>
      <c r="N2496" s="12">
        <f t="shared" si="115"/>
        <v>12217.05</v>
      </c>
      <c r="O2496" s="11" t="s">
        <v>5</v>
      </c>
      <c r="P2496" s="13">
        <v>0</v>
      </c>
      <c r="Q2496" s="11" t="s">
        <v>6</v>
      </c>
      <c r="R2496" s="13">
        <v>0</v>
      </c>
      <c r="S2496" s="13">
        <v>0</v>
      </c>
      <c r="T2496" s="11" t="s">
        <v>7</v>
      </c>
      <c r="U2496" s="11" t="s">
        <v>8</v>
      </c>
      <c r="V2496" s="15">
        <v>0</v>
      </c>
      <c r="W2496" s="13">
        <v>0</v>
      </c>
      <c r="X2496" s="15">
        <v>0</v>
      </c>
      <c r="Y2496" s="15">
        <v>0</v>
      </c>
      <c r="Z2496" s="13">
        <v>0</v>
      </c>
      <c r="AA2496" s="15">
        <v>0</v>
      </c>
      <c r="AB2496" s="13">
        <v>0</v>
      </c>
      <c r="AC2496" s="15">
        <v>0</v>
      </c>
      <c r="AD2496" s="13">
        <v>0</v>
      </c>
      <c r="AE2496" s="15">
        <v>0</v>
      </c>
      <c r="AF2496" s="13">
        <v>0</v>
      </c>
      <c r="AG2496" s="15">
        <v>0</v>
      </c>
      <c r="AH2496" s="13">
        <v>0</v>
      </c>
      <c r="AI2496" s="15">
        <v>0</v>
      </c>
      <c r="AJ2496" s="11" t="s">
        <v>17</v>
      </c>
      <c r="AK2496" s="11" t="s">
        <v>1398</v>
      </c>
      <c r="AL2496" s="22">
        <f t="shared" si="114"/>
        <v>1789</v>
      </c>
      <c r="AM2496" s="11" t="str">
        <f>VLOOKUP(O2496,Sheet2!$D$6:$E$14,2,FALSE)</f>
        <v>Spare parts</v>
      </c>
      <c r="AN2496" s="11" t="str">
        <f>VLOOKUP(F2496,Sheet2!$E$10:$F$13,2,FALSE)</f>
        <v>SPM</v>
      </c>
      <c r="AO2496" s="35" t="s">
        <v>14668</v>
      </c>
      <c r="AP2496">
        <f>MATCH(AN2496,Sheet2!$F$5:$F$18,0)</f>
        <v>6</v>
      </c>
      <c r="AQ2496">
        <f>MATCH(AO2496,Sheet2!$F$5:$K$5,0)</f>
        <v>6</v>
      </c>
      <c r="AR2496" s="33">
        <f>INDEX(Sheet2!$F$5:$K$18,OPaL!AP2496,OPaL!AQ2496)</f>
        <v>0.15</v>
      </c>
      <c r="AS2496" s="1">
        <f t="shared" si="116"/>
        <v>10384.492499999998</v>
      </c>
    </row>
    <row r="2497" spans="1:45" x14ac:dyDescent="0.2">
      <c r="A2497" s="11" t="s">
        <v>8894</v>
      </c>
      <c r="B2497" s="11" t="s">
        <v>8895</v>
      </c>
      <c r="C2497" s="11" t="s">
        <v>12175</v>
      </c>
      <c r="D2497" s="21">
        <v>45226</v>
      </c>
      <c r="E2497" s="21" t="s">
        <v>9739</v>
      </c>
      <c r="F2497" s="21" t="s">
        <v>14659</v>
      </c>
      <c r="G2497" s="11" t="s">
        <v>2</v>
      </c>
      <c r="H2497" s="11" t="s">
        <v>3</v>
      </c>
      <c r="I2497" s="11" t="s">
        <v>4</v>
      </c>
      <c r="J2497" s="13">
        <v>7</v>
      </c>
      <c r="K2497" s="12">
        <v>12215.55</v>
      </c>
      <c r="L2497" s="12">
        <v>0</v>
      </c>
      <c r="M2497" s="12">
        <v>0</v>
      </c>
      <c r="N2497" s="12">
        <f t="shared" si="115"/>
        <v>12215.55</v>
      </c>
      <c r="O2497" s="11" t="s">
        <v>8227</v>
      </c>
      <c r="P2497" s="13">
        <v>0</v>
      </c>
      <c r="Q2497" s="11" t="s">
        <v>6</v>
      </c>
      <c r="R2497" s="13">
        <v>0</v>
      </c>
      <c r="S2497" s="13">
        <v>0</v>
      </c>
      <c r="T2497" s="11" t="s">
        <v>7</v>
      </c>
      <c r="U2497" s="11" t="s">
        <v>8</v>
      </c>
      <c r="V2497" s="15">
        <v>0</v>
      </c>
      <c r="W2497" s="13">
        <v>0</v>
      </c>
      <c r="X2497" s="15">
        <v>0</v>
      </c>
      <c r="Y2497" s="15">
        <v>0</v>
      </c>
      <c r="Z2497" s="13">
        <v>0</v>
      </c>
      <c r="AA2497" s="15">
        <v>0</v>
      </c>
      <c r="AB2497" s="13">
        <v>0</v>
      </c>
      <c r="AC2497" s="15">
        <v>0</v>
      </c>
      <c r="AD2497" s="13">
        <v>0</v>
      </c>
      <c r="AE2497" s="15">
        <v>0</v>
      </c>
      <c r="AF2497" s="13">
        <v>0</v>
      </c>
      <c r="AG2497" s="15">
        <v>0</v>
      </c>
      <c r="AH2497" s="13">
        <v>0</v>
      </c>
      <c r="AI2497" s="15">
        <v>0</v>
      </c>
      <c r="AJ2497" s="11" t="s">
        <v>9</v>
      </c>
      <c r="AK2497" s="11" t="s">
        <v>8228</v>
      </c>
      <c r="AL2497" s="22">
        <f t="shared" si="114"/>
        <v>66</v>
      </c>
      <c r="AM2497" s="11" t="str">
        <f>VLOOKUP(O2497,Sheet2!$D$6:$E$14,2,FALSE)</f>
        <v>Consumables</v>
      </c>
      <c r="AN2497" s="11" t="str">
        <f>VLOOKUP(F2497,Sheet2!$E$15:$F$18,2,FALSE)</f>
        <v>CM</v>
      </c>
      <c r="AO2497" s="35" t="s">
        <v>14664</v>
      </c>
      <c r="AP2497">
        <f>MATCH(AN2497,Sheet2!$F$5:$F$18,0)</f>
        <v>13</v>
      </c>
      <c r="AQ2497">
        <f>MATCH(AO2497,Sheet2!$F$5:$K$5,0)</f>
        <v>2</v>
      </c>
      <c r="AR2497" s="33">
        <f>INDEX(Sheet2!$F$5:$K$18,OPaL!AP2497,OPaL!AQ2497)</f>
        <v>0</v>
      </c>
      <c r="AS2497" s="1">
        <f t="shared" si="116"/>
        <v>12215.55</v>
      </c>
    </row>
    <row r="2498" spans="1:45" x14ac:dyDescent="0.2">
      <c r="A2498" s="11" t="s">
        <v>3603</v>
      </c>
      <c r="B2498" s="11" t="s">
        <v>3604</v>
      </c>
      <c r="C2498" s="11" t="s">
        <v>11130</v>
      </c>
      <c r="D2498" s="21">
        <v>43189</v>
      </c>
      <c r="E2498" s="21" t="s">
        <v>9697</v>
      </c>
      <c r="F2498" s="21" t="s">
        <v>14658</v>
      </c>
      <c r="G2498" s="11" t="s">
        <v>2</v>
      </c>
      <c r="H2498" s="11" t="s">
        <v>3</v>
      </c>
      <c r="I2498" s="11" t="s">
        <v>4</v>
      </c>
      <c r="J2498" s="12">
        <v>1</v>
      </c>
      <c r="K2498" s="12">
        <v>12212.62</v>
      </c>
      <c r="L2498" s="12">
        <v>0</v>
      </c>
      <c r="M2498" s="12">
        <v>0</v>
      </c>
      <c r="N2498" s="12">
        <f t="shared" si="115"/>
        <v>12212.62</v>
      </c>
      <c r="O2498" s="11" t="s">
        <v>5</v>
      </c>
      <c r="P2498" s="13">
        <v>0</v>
      </c>
      <c r="Q2498" s="11" t="s">
        <v>6</v>
      </c>
      <c r="R2498" s="13">
        <v>0</v>
      </c>
      <c r="S2498" s="13">
        <v>0</v>
      </c>
      <c r="T2498" s="11" t="s">
        <v>7</v>
      </c>
      <c r="U2498" s="11" t="s">
        <v>8</v>
      </c>
      <c r="V2498" s="15">
        <v>0</v>
      </c>
      <c r="W2498" s="13">
        <v>0</v>
      </c>
      <c r="X2498" s="15">
        <v>0</v>
      </c>
      <c r="Y2498" s="15">
        <v>0</v>
      </c>
      <c r="Z2498" s="13">
        <v>0</v>
      </c>
      <c r="AA2498" s="15">
        <v>0</v>
      </c>
      <c r="AB2498" s="13">
        <v>0</v>
      </c>
      <c r="AC2498" s="15">
        <v>0</v>
      </c>
      <c r="AD2498" s="13">
        <v>0</v>
      </c>
      <c r="AE2498" s="15">
        <v>0</v>
      </c>
      <c r="AF2498" s="13">
        <v>0</v>
      </c>
      <c r="AG2498" s="15">
        <v>0</v>
      </c>
      <c r="AH2498" s="13">
        <v>0</v>
      </c>
      <c r="AI2498" s="15">
        <v>0</v>
      </c>
      <c r="AJ2498" s="11" t="s">
        <v>9</v>
      </c>
      <c r="AK2498" s="11" t="s">
        <v>1398</v>
      </c>
      <c r="AL2498" s="22">
        <f t="shared" si="114"/>
        <v>2103</v>
      </c>
      <c r="AM2498" s="11" t="str">
        <f>VLOOKUP(O2498,Sheet2!$D$6:$E$14,2,FALSE)</f>
        <v>Spare parts</v>
      </c>
      <c r="AN2498" s="11" t="str">
        <f>VLOOKUP(F2498,Sheet2!$E$10:$F$13,2,FALSE)</f>
        <v>SPE</v>
      </c>
      <c r="AO2498" s="35" t="s">
        <v>14668</v>
      </c>
      <c r="AP2498">
        <f>MATCH(AN2498,Sheet2!$F$5:$F$18,0)</f>
        <v>7</v>
      </c>
      <c r="AQ2498">
        <f>MATCH(AO2498,Sheet2!$F$5:$K$5,0)</f>
        <v>6</v>
      </c>
      <c r="AR2498" s="33">
        <f>INDEX(Sheet2!$F$5:$K$18,OPaL!AP2498,OPaL!AQ2498)</f>
        <v>0.15</v>
      </c>
      <c r="AS2498" s="1">
        <f t="shared" si="116"/>
        <v>10380.727000000001</v>
      </c>
    </row>
    <row r="2499" spans="1:45" x14ac:dyDescent="0.2">
      <c r="A2499" s="11" t="s">
        <v>4137</v>
      </c>
      <c r="B2499" s="11" t="s">
        <v>4138</v>
      </c>
      <c r="C2499" s="11" t="s">
        <v>12176</v>
      </c>
      <c r="D2499" s="21">
        <v>44342</v>
      </c>
      <c r="E2499" s="21" t="s">
        <v>9697</v>
      </c>
      <c r="F2499" s="21" t="s">
        <v>14659</v>
      </c>
      <c r="G2499" s="11" t="s">
        <v>2</v>
      </c>
      <c r="H2499" s="11" t="s">
        <v>3</v>
      </c>
      <c r="I2499" s="11" t="s">
        <v>351</v>
      </c>
      <c r="J2499" s="12">
        <v>1</v>
      </c>
      <c r="K2499" s="12">
        <v>12211.23</v>
      </c>
      <c r="L2499" s="12">
        <v>0</v>
      </c>
      <c r="M2499" s="12">
        <v>0</v>
      </c>
      <c r="N2499" s="12">
        <f t="shared" si="115"/>
        <v>12211.23</v>
      </c>
      <c r="O2499" s="11" t="s">
        <v>5</v>
      </c>
      <c r="P2499" s="13">
        <v>0</v>
      </c>
      <c r="Q2499" s="11" t="s">
        <v>6</v>
      </c>
      <c r="R2499" s="13">
        <v>0</v>
      </c>
      <c r="S2499" s="13">
        <v>0</v>
      </c>
      <c r="T2499" s="11" t="s">
        <v>7</v>
      </c>
      <c r="U2499" s="11" t="s">
        <v>8</v>
      </c>
      <c r="V2499" s="15">
        <v>0</v>
      </c>
      <c r="W2499" s="13">
        <v>0</v>
      </c>
      <c r="X2499" s="15">
        <v>0</v>
      </c>
      <c r="Y2499" s="15">
        <v>0</v>
      </c>
      <c r="Z2499" s="13">
        <v>0</v>
      </c>
      <c r="AA2499" s="15">
        <v>0</v>
      </c>
      <c r="AB2499" s="13">
        <v>0</v>
      </c>
      <c r="AC2499" s="15">
        <v>0</v>
      </c>
      <c r="AD2499" s="13">
        <v>0</v>
      </c>
      <c r="AE2499" s="15">
        <v>0</v>
      </c>
      <c r="AF2499" s="13">
        <v>0</v>
      </c>
      <c r="AG2499" s="15">
        <v>0</v>
      </c>
      <c r="AH2499" s="13">
        <v>0</v>
      </c>
      <c r="AI2499" s="15">
        <v>0</v>
      </c>
      <c r="AJ2499" s="11" t="s">
        <v>9</v>
      </c>
      <c r="AK2499" s="11" t="s">
        <v>1398</v>
      </c>
      <c r="AL2499" s="22">
        <f t="shared" si="114"/>
        <v>950</v>
      </c>
      <c r="AM2499" s="11" t="str">
        <f>VLOOKUP(O2499,Sheet2!$D$6:$E$14,2,FALSE)</f>
        <v>Spare parts</v>
      </c>
      <c r="AN2499" s="11" t="str">
        <f>VLOOKUP(F2499,Sheet2!$E$10:$F$13,2,FALSE)</f>
        <v>SPM</v>
      </c>
      <c r="AO2499" s="35" t="s">
        <v>14668</v>
      </c>
      <c r="AP2499">
        <f>MATCH(AN2499,Sheet2!$F$5:$F$18,0)</f>
        <v>6</v>
      </c>
      <c r="AQ2499">
        <f>MATCH(AO2499,Sheet2!$F$5:$K$5,0)</f>
        <v>6</v>
      </c>
      <c r="AR2499" s="33">
        <f>INDEX(Sheet2!$F$5:$K$18,OPaL!AP2499,OPaL!AQ2499)</f>
        <v>0.15</v>
      </c>
      <c r="AS2499" s="1">
        <f t="shared" si="116"/>
        <v>10379.5455</v>
      </c>
    </row>
    <row r="2500" spans="1:45" x14ac:dyDescent="0.2">
      <c r="A2500" s="11" t="s">
        <v>7611</v>
      </c>
      <c r="B2500" s="11" t="s">
        <v>7612</v>
      </c>
      <c r="C2500" s="11" t="s">
        <v>12177</v>
      </c>
      <c r="D2500" s="21">
        <v>45149</v>
      </c>
      <c r="E2500" s="21" t="s">
        <v>9724</v>
      </c>
      <c r="F2500" s="21" t="s">
        <v>14658</v>
      </c>
      <c r="G2500" s="11" t="s">
        <v>2</v>
      </c>
      <c r="H2500" s="11" t="s">
        <v>16</v>
      </c>
      <c r="I2500" s="11" t="s">
        <v>4</v>
      </c>
      <c r="J2500" s="12">
        <v>14</v>
      </c>
      <c r="K2500" s="12">
        <v>12209.1</v>
      </c>
      <c r="L2500" s="12">
        <v>0</v>
      </c>
      <c r="M2500" s="12">
        <v>0</v>
      </c>
      <c r="N2500" s="12">
        <f t="shared" si="115"/>
        <v>12209.1</v>
      </c>
      <c r="O2500" s="11" t="s">
        <v>5</v>
      </c>
      <c r="P2500" s="13">
        <v>0</v>
      </c>
      <c r="Q2500" s="11" t="s">
        <v>6</v>
      </c>
      <c r="R2500" s="13">
        <v>0</v>
      </c>
      <c r="S2500" s="13">
        <v>0</v>
      </c>
      <c r="T2500" s="11" t="s">
        <v>7</v>
      </c>
      <c r="U2500" s="11" t="s">
        <v>8</v>
      </c>
      <c r="V2500" s="15">
        <v>0</v>
      </c>
      <c r="W2500" s="13">
        <v>0</v>
      </c>
      <c r="X2500" s="15">
        <v>0</v>
      </c>
      <c r="Y2500" s="15">
        <v>0</v>
      </c>
      <c r="Z2500" s="13">
        <v>0</v>
      </c>
      <c r="AA2500" s="15">
        <v>0</v>
      </c>
      <c r="AB2500" s="13">
        <v>0</v>
      </c>
      <c r="AC2500" s="15">
        <v>0</v>
      </c>
      <c r="AD2500" s="13">
        <v>0</v>
      </c>
      <c r="AE2500" s="15">
        <v>0</v>
      </c>
      <c r="AF2500" s="13">
        <v>0</v>
      </c>
      <c r="AG2500" s="15">
        <v>0</v>
      </c>
      <c r="AH2500" s="13">
        <v>0</v>
      </c>
      <c r="AI2500" s="15">
        <v>0</v>
      </c>
      <c r="AJ2500" s="11" t="s">
        <v>17</v>
      </c>
      <c r="AK2500" s="11" t="s">
        <v>1398</v>
      </c>
      <c r="AL2500" s="22">
        <f t="shared" ref="AL2500:AL2563" si="117">$D$2-D2500</f>
        <v>143</v>
      </c>
      <c r="AM2500" s="11" t="str">
        <f>VLOOKUP(O2500,Sheet2!$D$6:$E$14,2,FALSE)</f>
        <v>Spare parts</v>
      </c>
      <c r="AN2500" s="11" t="str">
        <f>VLOOKUP(F2500,Sheet2!$E$10:$F$13,2,FALSE)</f>
        <v>SPE</v>
      </c>
      <c r="AO2500" s="35" t="s">
        <v>14665</v>
      </c>
      <c r="AP2500">
        <f>MATCH(AN2500,Sheet2!$F$5:$F$18,0)</f>
        <v>7</v>
      </c>
      <c r="AQ2500">
        <f>MATCH(AO2500,Sheet2!$F$5:$K$5,0)</f>
        <v>3</v>
      </c>
      <c r="AR2500" s="33">
        <f>INDEX(Sheet2!$F$5:$K$18,OPaL!AP2500,OPaL!AQ2500)</f>
        <v>0.05</v>
      </c>
      <c r="AS2500" s="1">
        <f t="shared" si="116"/>
        <v>11598.645</v>
      </c>
    </row>
    <row r="2501" spans="1:45" x14ac:dyDescent="0.2">
      <c r="A2501" s="11" t="s">
        <v>5775</v>
      </c>
      <c r="B2501" s="11" t="s">
        <v>5776</v>
      </c>
      <c r="C2501" s="11" t="s">
        <v>12178</v>
      </c>
      <c r="D2501" s="21">
        <v>43518</v>
      </c>
      <c r="E2501" s="21" t="s">
        <v>9697</v>
      </c>
      <c r="F2501" s="21" t="s">
        <v>14658</v>
      </c>
      <c r="G2501" s="11" t="s">
        <v>2</v>
      </c>
      <c r="H2501" s="11" t="s">
        <v>3</v>
      </c>
      <c r="I2501" s="11" t="s">
        <v>4</v>
      </c>
      <c r="J2501" s="12">
        <v>1</v>
      </c>
      <c r="K2501" s="12">
        <v>12202.35</v>
      </c>
      <c r="L2501" s="12">
        <v>0</v>
      </c>
      <c r="M2501" s="12">
        <v>0</v>
      </c>
      <c r="N2501" s="12">
        <f t="shared" ref="N2501:N2564" si="118">M2501+K2501</f>
        <v>12202.35</v>
      </c>
      <c r="O2501" s="11" t="s">
        <v>5</v>
      </c>
      <c r="P2501" s="13">
        <v>0</v>
      </c>
      <c r="Q2501" s="11" t="s">
        <v>6</v>
      </c>
      <c r="R2501" s="13">
        <v>0</v>
      </c>
      <c r="S2501" s="13">
        <v>0</v>
      </c>
      <c r="T2501" s="11" t="s">
        <v>7</v>
      </c>
      <c r="U2501" s="11" t="s">
        <v>8</v>
      </c>
      <c r="V2501" s="15">
        <v>0</v>
      </c>
      <c r="W2501" s="13">
        <v>0</v>
      </c>
      <c r="X2501" s="15">
        <v>0</v>
      </c>
      <c r="Y2501" s="15">
        <v>0</v>
      </c>
      <c r="Z2501" s="13">
        <v>0</v>
      </c>
      <c r="AA2501" s="15">
        <v>0</v>
      </c>
      <c r="AB2501" s="13">
        <v>0</v>
      </c>
      <c r="AC2501" s="15">
        <v>0</v>
      </c>
      <c r="AD2501" s="13">
        <v>0</v>
      </c>
      <c r="AE2501" s="15">
        <v>0</v>
      </c>
      <c r="AF2501" s="13">
        <v>0</v>
      </c>
      <c r="AG2501" s="15">
        <v>0</v>
      </c>
      <c r="AH2501" s="13">
        <v>0</v>
      </c>
      <c r="AI2501" s="15">
        <v>0</v>
      </c>
      <c r="AJ2501" s="11" t="s">
        <v>9</v>
      </c>
      <c r="AK2501" s="11" t="s">
        <v>1398</v>
      </c>
      <c r="AL2501" s="22">
        <f t="shared" si="117"/>
        <v>1774</v>
      </c>
      <c r="AM2501" s="11" t="str">
        <f>VLOOKUP(O2501,Sheet2!$D$6:$E$14,2,FALSE)</f>
        <v>Spare parts</v>
      </c>
      <c r="AN2501" s="11" t="str">
        <f>VLOOKUP(F2501,Sheet2!$E$10:$F$13,2,FALSE)</f>
        <v>SPE</v>
      </c>
      <c r="AO2501" s="35" t="s">
        <v>14668</v>
      </c>
      <c r="AP2501">
        <f>MATCH(AN2501,Sheet2!$F$5:$F$18,0)</f>
        <v>7</v>
      </c>
      <c r="AQ2501">
        <f>MATCH(AO2501,Sheet2!$F$5:$K$5,0)</f>
        <v>6</v>
      </c>
      <c r="AR2501" s="33">
        <f>INDEX(Sheet2!$F$5:$K$18,OPaL!AP2501,OPaL!AQ2501)</f>
        <v>0.15</v>
      </c>
      <c r="AS2501" s="1">
        <f t="shared" ref="AS2501:AS2564" si="119">N2501*(1-AR2501)</f>
        <v>10371.997499999999</v>
      </c>
    </row>
    <row r="2502" spans="1:45" x14ac:dyDescent="0.2">
      <c r="A2502" s="11" t="s">
        <v>1937</v>
      </c>
      <c r="B2502" s="11" t="s">
        <v>1938</v>
      </c>
      <c r="C2502" s="11" t="s">
        <v>12179</v>
      </c>
      <c r="D2502" s="21">
        <v>42943</v>
      </c>
      <c r="E2502" s="21" t="s">
        <v>9697</v>
      </c>
      <c r="F2502" s="21" t="s">
        <v>14659</v>
      </c>
      <c r="G2502" s="11" t="s">
        <v>2</v>
      </c>
      <c r="H2502" s="11" t="s">
        <v>16</v>
      </c>
      <c r="I2502" s="11" t="s">
        <v>4</v>
      </c>
      <c r="J2502" s="12">
        <v>1</v>
      </c>
      <c r="K2502" s="12">
        <v>12191.95</v>
      </c>
      <c r="L2502" s="12">
        <v>0</v>
      </c>
      <c r="M2502" s="12">
        <v>0</v>
      </c>
      <c r="N2502" s="12">
        <f t="shared" si="118"/>
        <v>12191.95</v>
      </c>
      <c r="O2502" s="11" t="s">
        <v>5</v>
      </c>
      <c r="P2502" s="13">
        <v>0</v>
      </c>
      <c r="Q2502" s="11" t="s">
        <v>6</v>
      </c>
      <c r="R2502" s="13">
        <v>0</v>
      </c>
      <c r="S2502" s="13">
        <v>0</v>
      </c>
      <c r="T2502" s="11" t="s">
        <v>7</v>
      </c>
      <c r="U2502" s="11" t="s">
        <v>8</v>
      </c>
      <c r="V2502" s="15">
        <v>0</v>
      </c>
      <c r="W2502" s="13">
        <v>0</v>
      </c>
      <c r="X2502" s="15">
        <v>0</v>
      </c>
      <c r="Y2502" s="15">
        <v>0</v>
      </c>
      <c r="Z2502" s="13">
        <v>0</v>
      </c>
      <c r="AA2502" s="15">
        <v>0</v>
      </c>
      <c r="AB2502" s="13">
        <v>0</v>
      </c>
      <c r="AC2502" s="15">
        <v>0</v>
      </c>
      <c r="AD2502" s="13">
        <v>0</v>
      </c>
      <c r="AE2502" s="15">
        <v>0</v>
      </c>
      <c r="AF2502" s="13">
        <v>0</v>
      </c>
      <c r="AG2502" s="15">
        <v>0</v>
      </c>
      <c r="AH2502" s="13">
        <v>0</v>
      </c>
      <c r="AI2502" s="15">
        <v>0</v>
      </c>
      <c r="AJ2502" s="11" t="s">
        <v>17</v>
      </c>
      <c r="AK2502" s="11" t="s">
        <v>13</v>
      </c>
      <c r="AL2502" s="22">
        <f t="shared" si="117"/>
        <v>2349</v>
      </c>
      <c r="AM2502" s="11" t="str">
        <f>VLOOKUP(O2502,Sheet2!$D$6:$E$14,2,FALSE)</f>
        <v>Spare parts</v>
      </c>
      <c r="AN2502" s="11" t="str">
        <f>VLOOKUP(F2502,Sheet2!$E$10:$F$13,2,FALSE)</f>
        <v>SPM</v>
      </c>
      <c r="AO2502" s="35" t="s">
        <v>14668</v>
      </c>
      <c r="AP2502">
        <f>MATCH(AN2502,Sheet2!$F$5:$F$18,0)</f>
        <v>6</v>
      </c>
      <c r="AQ2502">
        <f>MATCH(AO2502,Sheet2!$F$5:$K$5,0)</f>
        <v>6</v>
      </c>
      <c r="AR2502" s="33">
        <f>INDEX(Sheet2!$F$5:$K$18,OPaL!AP2502,OPaL!AQ2502)</f>
        <v>0.15</v>
      </c>
      <c r="AS2502" s="1">
        <f t="shared" si="119"/>
        <v>10363.157500000001</v>
      </c>
    </row>
    <row r="2503" spans="1:45" x14ac:dyDescent="0.2">
      <c r="A2503" s="11" t="s">
        <v>8976</v>
      </c>
      <c r="B2503" s="11" t="s">
        <v>8977</v>
      </c>
      <c r="C2503" s="11" t="s">
        <v>12180</v>
      </c>
      <c r="D2503" s="21">
        <v>45189</v>
      </c>
      <c r="E2503" s="21" t="s">
        <v>9739</v>
      </c>
      <c r="F2503" s="21" t="s">
        <v>14659</v>
      </c>
      <c r="G2503" s="11" t="s">
        <v>2</v>
      </c>
      <c r="H2503" s="11" t="s">
        <v>350</v>
      </c>
      <c r="I2503" s="11" t="s">
        <v>4</v>
      </c>
      <c r="J2503" s="13">
        <v>20</v>
      </c>
      <c r="K2503" s="12">
        <v>12175.45</v>
      </c>
      <c r="L2503" s="12">
        <v>0</v>
      </c>
      <c r="M2503" s="12">
        <v>0</v>
      </c>
      <c r="N2503" s="12">
        <f t="shared" si="118"/>
        <v>12175.45</v>
      </c>
      <c r="O2503" s="11" t="s">
        <v>8227</v>
      </c>
      <c r="P2503" s="13">
        <v>0</v>
      </c>
      <c r="Q2503" s="11" t="s">
        <v>6</v>
      </c>
      <c r="R2503" s="13">
        <v>0</v>
      </c>
      <c r="S2503" s="13">
        <v>0</v>
      </c>
      <c r="T2503" s="11" t="s">
        <v>7</v>
      </c>
      <c r="U2503" s="11" t="s">
        <v>8</v>
      </c>
      <c r="V2503" s="15">
        <v>0</v>
      </c>
      <c r="W2503" s="13">
        <v>0</v>
      </c>
      <c r="X2503" s="15">
        <v>0</v>
      </c>
      <c r="Y2503" s="15">
        <v>0</v>
      </c>
      <c r="Z2503" s="13">
        <v>0</v>
      </c>
      <c r="AA2503" s="15">
        <v>0</v>
      </c>
      <c r="AB2503" s="13">
        <v>0</v>
      </c>
      <c r="AC2503" s="15">
        <v>0</v>
      </c>
      <c r="AD2503" s="13">
        <v>0</v>
      </c>
      <c r="AE2503" s="15">
        <v>0</v>
      </c>
      <c r="AF2503" s="13">
        <v>0</v>
      </c>
      <c r="AG2503" s="15">
        <v>0</v>
      </c>
      <c r="AH2503" s="13">
        <v>0</v>
      </c>
      <c r="AI2503" s="15">
        <v>0</v>
      </c>
      <c r="AJ2503" s="11" t="s">
        <v>352</v>
      </c>
      <c r="AK2503" s="11" t="s">
        <v>8228</v>
      </c>
      <c r="AL2503" s="22">
        <f t="shared" si="117"/>
        <v>103</v>
      </c>
      <c r="AM2503" s="11" t="str">
        <f>VLOOKUP(O2503,Sheet2!$D$6:$E$14,2,FALSE)</f>
        <v>Consumables</v>
      </c>
      <c r="AN2503" s="11" t="str">
        <f>VLOOKUP(F2503,Sheet2!$E$15:$F$18,2,FALSE)</f>
        <v>CM</v>
      </c>
      <c r="AO2503" s="35" t="s">
        <v>14665</v>
      </c>
      <c r="AP2503">
        <f>MATCH(AN2503,Sheet2!$F$5:$F$18,0)</f>
        <v>13</v>
      </c>
      <c r="AQ2503">
        <f>MATCH(AO2503,Sheet2!$F$5:$K$5,0)</f>
        <v>3</v>
      </c>
      <c r="AR2503" s="33">
        <f>INDEX(Sheet2!$F$5:$K$18,OPaL!AP2503,OPaL!AQ2503)</f>
        <v>0</v>
      </c>
      <c r="AS2503" s="1">
        <f t="shared" si="119"/>
        <v>12175.45</v>
      </c>
    </row>
    <row r="2504" spans="1:45" x14ac:dyDescent="0.2">
      <c r="A2504" s="11" t="s">
        <v>6991</v>
      </c>
      <c r="B2504" s="11" t="s">
        <v>6992</v>
      </c>
      <c r="C2504" s="11" t="s">
        <v>12181</v>
      </c>
      <c r="D2504" s="21">
        <v>45124</v>
      </c>
      <c r="E2504" s="21" t="s">
        <v>9697</v>
      </c>
      <c r="F2504" s="21" t="s">
        <v>14659</v>
      </c>
      <c r="G2504" s="11" t="s">
        <v>2</v>
      </c>
      <c r="H2504" s="11" t="s">
        <v>16</v>
      </c>
      <c r="I2504" s="11" t="s">
        <v>4</v>
      </c>
      <c r="J2504" s="13">
        <v>1</v>
      </c>
      <c r="K2504" s="12">
        <v>12114.42</v>
      </c>
      <c r="L2504" s="12">
        <v>0</v>
      </c>
      <c r="M2504" s="12">
        <v>0</v>
      </c>
      <c r="N2504" s="12">
        <f t="shared" si="118"/>
        <v>12114.42</v>
      </c>
      <c r="O2504" s="11" t="s">
        <v>5</v>
      </c>
      <c r="P2504" s="13">
        <v>0</v>
      </c>
      <c r="Q2504" s="11" t="s">
        <v>6</v>
      </c>
      <c r="R2504" s="13">
        <v>0</v>
      </c>
      <c r="S2504" s="13">
        <v>0</v>
      </c>
      <c r="T2504" s="11" t="s">
        <v>7</v>
      </c>
      <c r="U2504" s="11" t="s">
        <v>8</v>
      </c>
      <c r="V2504" s="15">
        <v>0</v>
      </c>
      <c r="W2504" s="13">
        <v>0</v>
      </c>
      <c r="X2504" s="15">
        <v>0</v>
      </c>
      <c r="Y2504" s="15">
        <v>0</v>
      </c>
      <c r="Z2504" s="13">
        <v>0</v>
      </c>
      <c r="AA2504" s="15">
        <v>0</v>
      </c>
      <c r="AB2504" s="13">
        <v>0</v>
      </c>
      <c r="AC2504" s="15">
        <v>0</v>
      </c>
      <c r="AD2504" s="13">
        <v>0</v>
      </c>
      <c r="AE2504" s="15">
        <v>0</v>
      </c>
      <c r="AF2504" s="13">
        <v>0</v>
      </c>
      <c r="AG2504" s="15">
        <v>0</v>
      </c>
      <c r="AH2504" s="13">
        <v>0</v>
      </c>
      <c r="AI2504" s="15">
        <v>0</v>
      </c>
      <c r="AJ2504" s="11" t="s">
        <v>17</v>
      </c>
      <c r="AK2504" s="11" t="s">
        <v>13</v>
      </c>
      <c r="AL2504" s="22">
        <f t="shared" si="117"/>
        <v>168</v>
      </c>
      <c r="AM2504" s="11" t="str">
        <f>VLOOKUP(O2504,Sheet2!$D$6:$E$14,2,FALSE)</f>
        <v>Spare parts</v>
      </c>
      <c r="AN2504" s="11" t="str">
        <f>VLOOKUP(F2504,Sheet2!$E$10:$F$13,2,FALSE)</f>
        <v>SPM</v>
      </c>
      <c r="AO2504" s="35" t="s">
        <v>14665</v>
      </c>
      <c r="AP2504">
        <f>MATCH(AN2504,Sheet2!$F$5:$F$18,0)</f>
        <v>6</v>
      </c>
      <c r="AQ2504">
        <f>MATCH(AO2504,Sheet2!$F$5:$K$5,0)</f>
        <v>3</v>
      </c>
      <c r="AR2504" s="33">
        <f>INDEX(Sheet2!$F$5:$K$18,OPaL!AP2504,OPaL!AQ2504)</f>
        <v>0</v>
      </c>
      <c r="AS2504" s="1">
        <f t="shared" si="119"/>
        <v>12114.42</v>
      </c>
    </row>
    <row r="2505" spans="1:45" x14ac:dyDescent="0.2">
      <c r="A2505" s="11" t="s">
        <v>8772</v>
      </c>
      <c r="B2505" s="11" t="s">
        <v>8773</v>
      </c>
      <c r="C2505" s="11" t="s">
        <v>12182</v>
      </c>
      <c r="D2505" s="21">
        <v>44630</v>
      </c>
      <c r="E2505" s="21" t="s">
        <v>9746</v>
      </c>
      <c r="F2505" s="21" t="s">
        <v>14659</v>
      </c>
      <c r="G2505" s="11" t="s">
        <v>2</v>
      </c>
      <c r="H2505" s="11" t="s">
        <v>350</v>
      </c>
      <c r="I2505" s="11" t="s">
        <v>4</v>
      </c>
      <c r="J2505" s="12">
        <v>10</v>
      </c>
      <c r="K2505" s="12">
        <v>12110</v>
      </c>
      <c r="L2505" s="12">
        <v>0</v>
      </c>
      <c r="M2505" s="12">
        <v>0</v>
      </c>
      <c r="N2505" s="12">
        <f t="shared" si="118"/>
        <v>12110</v>
      </c>
      <c r="O2505" s="11" t="s">
        <v>8227</v>
      </c>
      <c r="P2505" s="13">
        <v>0</v>
      </c>
      <c r="Q2505" s="11" t="s">
        <v>6</v>
      </c>
      <c r="R2505" s="13">
        <v>0</v>
      </c>
      <c r="S2505" s="13">
        <v>0</v>
      </c>
      <c r="T2505" s="11" t="s">
        <v>7</v>
      </c>
      <c r="U2505" s="11" t="s">
        <v>8</v>
      </c>
      <c r="V2505" s="15">
        <v>0</v>
      </c>
      <c r="W2505" s="13">
        <v>0</v>
      </c>
      <c r="X2505" s="15">
        <v>0</v>
      </c>
      <c r="Y2505" s="15">
        <v>0</v>
      </c>
      <c r="Z2505" s="13">
        <v>0</v>
      </c>
      <c r="AA2505" s="15">
        <v>0</v>
      </c>
      <c r="AB2505" s="13">
        <v>0</v>
      </c>
      <c r="AC2505" s="15">
        <v>0</v>
      </c>
      <c r="AD2505" s="13">
        <v>0</v>
      </c>
      <c r="AE2505" s="15">
        <v>0</v>
      </c>
      <c r="AF2505" s="13">
        <v>0</v>
      </c>
      <c r="AG2505" s="15">
        <v>0</v>
      </c>
      <c r="AH2505" s="13">
        <v>0</v>
      </c>
      <c r="AI2505" s="15">
        <v>0</v>
      </c>
      <c r="AJ2505" s="11" t="s">
        <v>352</v>
      </c>
      <c r="AK2505" s="11" t="s">
        <v>8228</v>
      </c>
      <c r="AL2505" s="22">
        <f t="shared" si="117"/>
        <v>662</v>
      </c>
      <c r="AM2505" s="11" t="str">
        <f>VLOOKUP(O2505,Sheet2!$D$6:$E$14,2,FALSE)</f>
        <v>Consumables</v>
      </c>
      <c r="AN2505" s="11" t="str">
        <f>VLOOKUP(F2505,Sheet2!$E$15:$F$18,2,FALSE)</f>
        <v>CM</v>
      </c>
      <c r="AO2505" s="35" t="s">
        <v>14668</v>
      </c>
      <c r="AP2505">
        <f>MATCH(AN2505,Sheet2!$F$5:$F$18,0)</f>
        <v>13</v>
      </c>
      <c r="AQ2505">
        <f>MATCH(AO2505,Sheet2!$F$5:$K$5,0)</f>
        <v>6</v>
      </c>
      <c r="AR2505" s="33">
        <f>INDEX(Sheet2!$F$5:$K$18,OPaL!AP2505,OPaL!AQ2505)</f>
        <v>0.2</v>
      </c>
      <c r="AS2505" s="1">
        <f t="shared" si="119"/>
        <v>9688</v>
      </c>
    </row>
    <row r="2506" spans="1:45" x14ac:dyDescent="0.2">
      <c r="A2506" s="11" t="s">
        <v>8282</v>
      </c>
      <c r="B2506" s="11" t="s">
        <v>8283</v>
      </c>
      <c r="C2506" s="11" t="s">
        <v>10968</v>
      </c>
      <c r="D2506" s="21">
        <v>45291</v>
      </c>
      <c r="E2506" s="21" t="s">
        <v>9695</v>
      </c>
      <c r="F2506" s="21" t="s">
        <v>14656</v>
      </c>
      <c r="G2506" s="11" t="s">
        <v>2</v>
      </c>
      <c r="H2506" s="11" t="s">
        <v>8247</v>
      </c>
      <c r="I2506" s="11" t="s">
        <v>8265</v>
      </c>
      <c r="J2506" s="12">
        <v>0.72</v>
      </c>
      <c r="K2506" s="12">
        <v>12058.27</v>
      </c>
      <c r="L2506" s="12">
        <v>0</v>
      </c>
      <c r="M2506" s="12">
        <v>0</v>
      </c>
      <c r="N2506" s="12">
        <f t="shared" si="118"/>
        <v>12058.27</v>
      </c>
      <c r="O2506" s="11" t="s">
        <v>8227</v>
      </c>
      <c r="P2506" s="13">
        <v>0</v>
      </c>
      <c r="Q2506" s="11" t="s">
        <v>6</v>
      </c>
      <c r="R2506" s="14">
        <v>0</v>
      </c>
      <c r="S2506" s="14">
        <v>0</v>
      </c>
      <c r="T2506" s="11" t="s">
        <v>7</v>
      </c>
      <c r="U2506" s="11" t="s">
        <v>8</v>
      </c>
      <c r="V2506" s="15">
        <v>0</v>
      </c>
      <c r="W2506" s="14">
        <v>0</v>
      </c>
      <c r="X2506" s="15">
        <v>0</v>
      </c>
      <c r="Y2506" s="15">
        <v>0</v>
      </c>
      <c r="Z2506" s="14">
        <v>0</v>
      </c>
      <c r="AA2506" s="15">
        <v>0</v>
      </c>
      <c r="AB2506" s="14">
        <v>0</v>
      </c>
      <c r="AC2506" s="15">
        <v>0</v>
      </c>
      <c r="AD2506" s="14">
        <v>0</v>
      </c>
      <c r="AE2506" s="15">
        <v>0</v>
      </c>
      <c r="AF2506" s="14">
        <v>0</v>
      </c>
      <c r="AG2506" s="15">
        <v>0</v>
      </c>
      <c r="AH2506" s="14">
        <v>0</v>
      </c>
      <c r="AI2506" s="15">
        <v>0</v>
      </c>
      <c r="AJ2506" s="11" t="s">
        <v>8248</v>
      </c>
      <c r="AK2506" s="11" t="s">
        <v>8163</v>
      </c>
      <c r="AL2506" s="22">
        <f t="shared" si="117"/>
        <v>1</v>
      </c>
      <c r="AM2506" s="11" t="str">
        <f>VLOOKUP(O2506,Sheet2!$D$6:$E$14,2,FALSE)</f>
        <v>Consumables</v>
      </c>
      <c r="AN2506" s="11" t="str">
        <f>VLOOKUP(F2506,Sheet2!$E$15:$F$18,2,FALSE)</f>
        <v>CC</v>
      </c>
      <c r="AO2506" s="35" t="s">
        <v>14664</v>
      </c>
      <c r="AP2506">
        <f>MATCH(AN2506,Sheet2!$F$5:$F$18,0)</f>
        <v>11</v>
      </c>
      <c r="AQ2506">
        <f>MATCH(AO2506,Sheet2!$F$5:$K$5,0)</f>
        <v>2</v>
      </c>
      <c r="AR2506" s="33">
        <f>INDEX(Sheet2!$F$5:$K$18,OPaL!AP2506,OPaL!AQ2506)</f>
        <v>0</v>
      </c>
      <c r="AS2506" s="1">
        <f t="shared" si="119"/>
        <v>12058.27</v>
      </c>
    </row>
    <row r="2507" spans="1:45" x14ac:dyDescent="0.2">
      <c r="A2507" s="11" t="s">
        <v>8670</v>
      </c>
      <c r="B2507" s="11" t="s">
        <v>8671</v>
      </c>
      <c r="C2507" s="11" t="s">
        <v>11564</v>
      </c>
      <c r="D2507" s="21">
        <v>45290</v>
      </c>
      <c r="E2507" s="21" t="s">
        <v>9731</v>
      </c>
      <c r="F2507" s="21" t="s">
        <v>14659</v>
      </c>
      <c r="G2507" s="11" t="s">
        <v>2</v>
      </c>
      <c r="H2507" s="11" t="s">
        <v>3</v>
      </c>
      <c r="I2507" s="11" t="s">
        <v>4</v>
      </c>
      <c r="J2507" s="13">
        <v>67</v>
      </c>
      <c r="K2507" s="12">
        <v>12052.22</v>
      </c>
      <c r="L2507" s="12">
        <v>0</v>
      </c>
      <c r="M2507" s="12">
        <v>0</v>
      </c>
      <c r="N2507" s="12">
        <f t="shared" si="118"/>
        <v>12052.22</v>
      </c>
      <c r="O2507" s="11" t="s">
        <v>8227</v>
      </c>
      <c r="P2507" s="13">
        <v>0</v>
      </c>
      <c r="Q2507" s="11" t="s">
        <v>6</v>
      </c>
      <c r="R2507" s="13">
        <v>0</v>
      </c>
      <c r="S2507" s="13">
        <v>0</v>
      </c>
      <c r="T2507" s="11" t="s">
        <v>7</v>
      </c>
      <c r="U2507" s="11" t="s">
        <v>8</v>
      </c>
      <c r="V2507" s="15">
        <v>0</v>
      </c>
      <c r="W2507" s="13">
        <v>0</v>
      </c>
      <c r="X2507" s="15">
        <v>0</v>
      </c>
      <c r="Y2507" s="15">
        <v>0</v>
      </c>
      <c r="Z2507" s="13">
        <v>0</v>
      </c>
      <c r="AA2507" s="15">
        <v>0</v>
      </c>
      <c r="AB2507" s="13">
        <v>0</v>
      </c>
      <c r="AC2507" s="15">
        <v>0</v>
      </c>
      <c r="AD2507" s="13">
        <v>0</v>
      </c>
      <c r="AE2507" s="15">
        <v>0</v>
      </c>
      <c r="AF2507" s="13">
        <v>0</v>
      </c>
      <c r="AG2507" s="15">
        <v>0</v>
      </c>
      <c r="AH2507" s="13">
        <v>0</v>
      </c>
      <c r="AI2507" s="15">
        <v>0</v>
      </c>
      <c r="AJ2507" s="11" t="s">
        <v>9</v>
      </c>
      <c r="AK2507" s="11" t="s">
        <v>8228</v>
      </c>
      <c r="AL2507" s="22">
        <f t="shared" si="117"/>
        <v>2</v>
      </c>
      <c r="AM2507" s="11" t="str">
        <f>VLOOKUP(O2507,Sheet2!$D$6:$E$14,2,FALSE)</f>
        <v>Consumables</v>
      </c>
      <c r="AN2507" s="11" t="str">
        <f>VLOOKUP(F2507,Sheet2!$E$15:$F$18,2,FALSE)</f>
        <v>CM</v>
      </c>
      <c r="AO2507" s="35" t="s">
        <v>14664</v>
      </c>
      <c r="AP2507">
        <f>MATCH(AN2507,Sheet2!$F$5:$F$18,0)</f>
        <v>13</v>
      </c>
      <c r="AQ2507">
        <f>MATCH(AO2507,Sheet2!$F$5:$K$5,0)</f>
        <v>2</v>
      </c>
      <c r="AR2507" s="33">
        <f>INDEX(Sheet2!$F$5:$K$18,OPaL!AP2507,OPaL!AQ2507)</f>
        <v>0</v>
      </c>
      <c r="AS2507" s="1">
        <f t="shared" si="119"/>
        <v>12052.22</v>
      </c>
    </row>
    <row r="2508" spans="1:45" x14ac:dyDescent="0.2">
      <c r="A2508" s="11" t="s">
        <v>9314</v>
      </c>
      <c r="B2508" s="11" t="s">
        <v>9315</v>
      </c>
      <c r="C2508" s="11" t="s">
        <v>10985</v>
      </c>
      <c r="D2508" s="21">
        <v>44659</v>
      </c>
      <c r="E2508" s="21" t="s">
        <v>9757</v>
      </c>
      <c r="F2508" s="21" t="s">
        <v>14659</v>
      </c>
      <c r="G2508" s="11" t="s">
        <v>2</v>
      </c>
      <c r="H2508" s="11" t="s">
        <v>350</v>
      </c>
      <c r="I2508" s="11" t="s">
        <v>4</v>
      </c>
      <c r="J2508" s="13">
        <v>1</v>
      </c>
      <c r="K2508" s="12">
        <v>12018.56</v>
      </c>
      <c r="L2508" s="12">
        <v>0</v>
      </c>
      <c r="M2508" s="12">
        <v>0</v>
      </c>
      <c r="N2508" s="12">
        <f t="shared" si="118"/>
        <v>12018.56</v>
      </c>
      <c r="O2508" s="11" t="s">
        <v>8227</v>
      </c>
      <c r="P2508" s="13">
        <v>0</v>
      </c>
      <c r="Q2508" s="11" t="s">
        <v>6</v>
      </c>
      <c r="R2508" s="13">
        <v>0</v>
      </c>
      <c r="S2508" s="13">
        <v>0</v>
      </c>
      <c r="T2508" s="11" t="s">
        <v>7</v>
      </c>
      <c r="U2508" s="11" t="s">
        <v>8</v>
      </c>
      <c r="V2508" s="15">
        <v>0</v>
      </c>
      <c r="W2508" s="13">
        <v>0</v>
      </c>
      <c r="X2508" s="15">
        <v>0</v>
      </c>
      <c r="Y2508" s="15">
        <v>0</v>
      </c>
      <c r="Z2508" s="13">
        <v>0</v>
      </c>
      <c r="AA2508" s="15">
        <v>0</v>
      </c>
      <c r="AB2508" s="13">
        <v>0</v>
      </c>
      <c r="AC2508" s="15">
        <v>0</v>
      </c>
      <c r="AD2508" s="13">
        <v>0</v>
      </c>
      <c r="AE2508" s="15">
        <v>0</v>
      </c>
      <c r="AF2508" s="13">
        <v>0</v>
      </c>
      <c r="AG2508" s="15">
        <v>0</v>
      </c>
      <c r="AH2508" s="13">
        <v>0</v>
      </c>
      <c r="AI2508" s="15">
        <v>0</v>
      </c>
      <c r="AJ2508" s="11" t="s">
        <v>352</v>
      </c>
      <c r="AK2508" s="11" t="s">
        <v>8228</v>
      </c>
      <c r="AL2508" s="22">
        <f t="shared" si="117"/>
        <v>633</v>
      </c>
      <c r="AM2508" s="11" t="str">
        <f>VLOOKUP(O2508,Sheet2!$D$6:$E$14,2,FALSE)</f>
        <v>Consumables</v>
      </c>
      <c r="AN2508" s="11" t="str">
        <f>VLOOKUP(F2508,Sheet2!$E$15:$F$18,2,FALSE)</f>
        <v>CM</v>
      </c>
      <c r="AO2508" s="35" t="s">
        <v>14668</v>
      </c>
      <c r="AP2508">
        <f>MATCH(AN2508,Sheet2!$F$5:$F$18,0)</f>
        <v>13</v>
      </c>
      <c r="AQ2508">
        <f>MATCH(AO2508,Sheet2!$F$5:$K$5,0)</f>
        <v>6</v>
      </c>
      <c r="AR2508" s="33">
        <f>INDEX(Sheet2!$F$5:$K$18,OPaL!AP2508,OPaL!AQ2508)</f>
        <v>0.2</v>
      </c>
      <c r="AS2508" s="1">
        <f t="shared" si="119"/>
        <v>9614.848</v>
      </c>
    </row>
    <row r="2509" spans="1:45" x14ac:dyDescent="0.2">
      <c r="A2509" s="11" t="s">
        <v>8818</v>
      </c>
      <c r="B2509" s="11" t="s">
        <v>8819</v>
      </c>
      <c r="C2509" s="11" t="s">
        <v>12183</v>
      </c>
      <c r="D2509" s="21">
        <v>44838</v>
      </c>
      <c r="E2509" s="21" t="s">
        <v>9812</v>
      </c>
      <c r="F2509" s="21" t="s">
        <v>14659</v>
      </c>
      <c r="G2509" s="11" t="s">
        <v>2</v>
      </c>
      <c r="H2509" s="11" t="s">
        <v>350</v>
      </c>
      <c r="I2509" s="11" t="s">
        <v>4</v>
      </c>
      <c r="J2509" s="13">
        <v>1</v>
      </c>
      <c r="K2509" s="12">
        <v>12000</v>
      </c>
      <c r="L2509" s="12">
        <v>0</v>
      </c>
      <c r="M2509" s="12">
        <v>0</v>
      </c>
      <c r="N2509" s="12">
        <f t="shared" si="118"/>
        <v>12000</v>
      </c>
      <c r="O2509" s="11" t="s">
        <v>8227</v>
      </c>
      <c r="P2509" s="13">
        <v>0</v>
      </c>
      <c r="Q2509" s="11" t="s">
        <v>6</v>
      </c>
      <c r="R2509" s="13">
        <v>0</v>
      </c>
      <c r="S2509" s="13">
        <v>0</v>
      </c>
      <c r="T2509" s="11" t="s">
        <v>7</v>
      </c>
      <c r="U2509" s="11" t="s">
        <v>8</v>
      </c>
      <c r="V2509" s="15">
        <v>0</v>
      </c>
      <c r="W2509" s="13">
        <v>0</v>
      </c>
      <c r="X2509" s="15">
        <v>0</v>
      </c>
      <c r="Y2509" s="15">
        <v>0</v>
      </c>
      <c r="Z2509" s="13">
        <v>0</v>
      </c>
      <c r="AA2509" s="15">
        <v>0</v>
      </c>
      <c r="AB2509" s="13">
        <v>0</v>
      </c>
      <c r="AC2509" s="15">
        <v>0</v>
      </c>
      <c r="AD2509" s="13">
        <v>0</v>
      </c>
      <c r="AE2509" s="15">
        <v>0</v>
      </c>
      <c r="AF2509" s="13">
        <v>0</v>
      </c>
      <c r="AG2509" s="15">
        <v>0</v>
      </c>
      <c r="AH2509" s="13">
        <v>0</v>
      </c>
      <c r="AI2509" s="15">
        <v>0</v>
      </c>
      <c r="AJ2509" s="11" t="s">
        <v>352</v>
      </c>
      <c r="AK2509" s="11" t="s">
        <v>8228</v>
      </c>
      <c r="AL2509" s="22">
        <f t="shared" si="117"/>
        <v>454</v>
      </c>
      <c r="AM2509" s="11" t="str">
        <f>VLOOKUP(O2509,Sheet2!$D$6:$E$14,2,FALSE)</f>
        <v>Consumables</v>
      </c>
      <c r="AN2509" s="11" t="str">
        <f>VLOOKUP(F2509,Sheet2!$E$15:$F$18,2,FALSE)</f>
        <v>CM</v>
      </c>
      <c r="AO2509" s="35" t="s">
        <v>14668</v>
      </c>
      <c r="AP2509">
        <f>MATCH(AN2509,Sheet2!$F$5:$F$18,0)</f>
        <v>13</v>
      </c>
      <c r="AQ2509">
        <f>MATCH(AO2509,Sheet2!$F$5:$K$5,0)</f>
        <v>6</v>
      </c>
      <c r="AR2509" s="33">
        <f>INDEX(Sheet2!$F$5:$K$18,OPaL!AP2509,OPaL!AQ2509)</f>
        <v>0.2</v>
      </c>
      <c r="AS2509" s="1">
        <f t="shared" si="119"/>
        <v>9600</v>
      </c>
    </row>
    <row r="2510" spans="1:45" x14ac:dyDescent="0.2">
      <c r="A2510" s="11" t="s">
        <v>4083</v>
      </c>
      <c r="B2510" s="11" t="s">
        <v>4084</v>
      </c>
      <c r="C2510" s="11" t="s">
        <v>12184</v>
      </c>
      <c r="D2510" s="21">
        <v>44667</v>
      </c>
      <c r="E2510" s="21" t="s">
        <v>9697</v>
      </c>
      <c r="F2510" s="21" t="s">
        <v>14659</v>
      </c>
      <c r="G2510" s="11" t="s">
        <v>2</v>
      </c>
      <c r="H2510" s="11" t="s">
        <v>350</v>
      </c>
      <c r="I2510" s="11" t="s">
        <v>4</v>
      </c>
      <c r="J2510" s="12">
        <v>1</v>
      </c>
      <c r="K2510" s="12">
        <v>11995.2</v>
      </c>
      <c r="L2510" s="12">
        <v>0</v>
      </c>
      <c r="M2510" s="12">
        <v>0</v>
      </c>
      <c r="N2510" s="12">
        <f t="shared" si="118"/>
        <v>11995.2</v>
      </c>
      <c r="O2510" s="11" t="s">
        <v>5</v>
      </c>
      <c r="P2510" s="13">
        <v>0</v>
      </c>
      <c r="Q2510" s="11" t="s">
        <v>6</v>
      </c>
      <c r="R2510" s="13">
        <v>0</v>
      </c>
      <c r="S2510" s="13">
        <v>0</v>
      </c>
      <c r="T2510" s="11" t="s">
        <v>7</v>
      </c>
      <c r="U2510" s="11" t="s">
        <v>8</v>
      </c>
      <c r="V2510" s="15">
        <v>0</v>
      </c>
      <c r="W2510" s="13">
        <v>0</v>
      </c>
      <c r="X2510" s="15">
        <v>0</v>
      </c>
      <c r="Y2510" s="15">
        <v>0</v>
      </c>
      <c r="Z2510" s="13">
        <v>0</v>
      </c>
      <c r="AA2510" s="15">
        <v>0</v>
      </c>
      <c r="AB2510" s="13">
        <v>0</v>
      </c>
      <c r="AC2510" s="15">
        <v>0</v>
      </c>
      <c r="AD2510" s="13">
        <v>0</v>
      </c>
      <c r="AE2510" s="15">
        <v>0</v>
      </c>
      <c r="AF2510" s="13">
        <v>0</v>
      </c>
      <c r="AG2510" s="15">
        <v>0</v>
      </c>
      <c r="AH2510" s="13">
        <v>0</v>
      </c>
      <c r="AI2510" s="15">
        <v>0</v>
      </c>
      <c r="AJ2510" s="11" t="s">
        <v>352</v>
      </c>
      <c r="AK2510" s="11" t="s">
        <v>1398</v>
      </c>
      <c r="AL2510" s="22">
        <f t="shared" si="117"/>
        <v>625</v>
      </c>
      <c r="AM2510" s="11" t="str">
        <f>VLOOKUP(O2510,Sheet2!$D$6:$E$14,2,FALSE)</f>
        <v>Spare parts</v>
      </c>
      <c r="AN2510" s="11" t="str">
        <f>VLOOKUP(F2510,Sheet2!$E$10:$F$13,2,FALSE)</f>
        <v>SPM</v>
      </c>
      <c r="AO2510" s="35" t="s">
        <v>14668</v>
      </c>
      <c r="AP2510">
        <f>MATCH(AN2510,Sheet2!$F$5:$F$18,0)</f>
        <v>6</v>
      </c>
      <c r="AQ2510">
        <f>MATCH(AO2510,Sheet2!$F$5:$K$5,0)</f>
        <v>6</v>
      </c>
      <c r="AR2510" s="33">
        <f>INDEX(Sheet2!$F$5:$K$18,OPaL!AP2510,OPaL!AQ2510)</f>
        <v>0.15</v>
      </c>
      <c r="AS2510" s="1">
        <f t="shared" si="119"/>
        <v>10195.92</v>
      </c>
    </row>
    <row r="2511" spans="1:45" x14ac:dyDescent="0.2">
      <c r="A2511" s="11" t="s">
        <v>2267</v>
      </c>
      <c r="B2511" s="11" t="s">
        <v>2268</v>
      </c>
      <c r="C2511" s="11" t="s">
        <v>12185</v>
      </c>
      <c r="D2511" s="21">
        <v>43061</v>
      </c>
      <c r="E2511" s="21" t="s">
        <v>9697</v>
      </c>
      <c r="F2511" s="21" t="s">
        <v>14658</v>
      </c>
      <c r="G2511" s="11" t="s">
        <v>2</v>
      </c>
      <c r="H2511" s="11" t="s">
        <v>3</v>
      </c>
      <c r="I2511" s="11" t="s">
        <v>4</v>
      </c>
      <c r="J2511" s="12">
        <v>59</v>
      </c>
      <c r="K2511" s="12">
        <v>11970.28</v>
      </c>
      <c r="L2511" s="12">
        <v>0</v>
      </c>
      <c r="M2511" s="12">
        <v>0</v>
      </c>
      <c r="N2511" s="12">
        <f t="shared" si="118"/>
        <v>11970.28</v>
      </c>
      <c r="O2511" s="11" t="s">
        <v>5</v>
      </c>
      <c r="P2511" s="13">
        <v>0</v>
      </c>
      <c r="Q2511" s="11" t="s">
        <v>6</v>
      </c>
      <c r="R2511" s="13">
        <v>0</v>
      </c>
      <c r="S2511" s="13">
        <v>0</v>
      </c>
      <c r="T2511" s="11" t="s">
        <v>7</v>
      </c>
      <c r="U2511" s="11" t="s">
        <v>8</v>
      </c>
      <c r="V2511" s="15">
        <v>0</v>
      </c>
      <c r="W2511" s="13">
        <v>0</v>
      </c>
      <c r="X2511" s="15">
        <v>0</v>
      </c>
      <c r="Y2511" s="15">
        <v>0</v>
      </c>
      <c r="Z2511" s="13">
        <v>0</v>
      </c>
      <c r="AA2511" s="15">
        <v>0</v>
      </c>
      <c r="AB2511" s="13">
        <v>0</v>
      </c>
      <c r="AC2511" s="15">
        <v>0</v>
      </c>
      <c r="AD2511" s="13">
        <v>0</v>
      </c>
      <c r="AE2511" s="15">
        <v>0</v>
      </c>
      <c r="AF2511" s="13">
        <v>0</v>
      </c>
      <c r="AG2511" s="15">
        <v>0</v>
      </c>
      <c r="AH2511" s="13">
        <v>0</v>
      </c>
      <c r="AI2511" s="15">
        <v>0</v>
      </c>
      <c r="AJ2511" s="11" t="s">
        <v>9</v>
      </c>
      <c r="AK2511" s="11" t="s">
        <v>10</v>
      </c>
      <c r="AL2511" s="22">
        <f t="shared" si="117"/>
        <v>2231</v>
      </c>
      <c r="AM2511" s="11" t="str">
        <f>VLOOKUP(O2511,Sheet2!$D$6:$E$14,2,FALSE)</f>
        <v>Spare parts</v>
      </c>
      <c r="AN2511" s="11" t="str">
        <f>VLOOKUP(F2511,Sheet2!$E$10:$F$13,2,FALSE)</f>
        <v>SPE</v>
      </c>
      <c r="AO2511" s="35" t="s">
        <v>14668</v>
      </c>
      <c r="AP2511">
        <f>MATCH(AN2511,Sheet2!$F$5:$F$18,0)</f>
        <v>7</v>
      </c>
      <c r="AQ2511">
        <f>MATCH(AO2511,Sheet2!$F$5:$K$5,0)</f>
        <v>6</v>
      </c>
      <c r="AR2511" s="33">
        <f>INDEX(Sheet2!$F$5:$K$18,OPaL!AP2511,OPaL!AQ2511)</f>
        <v>0.15</v>
      </c>
      <c r="AS2511" s="1">
        <f t="shared" si="119"/>
        <v>10174.738000000001</v>
      </c>
    </row>
    <row r="2512" spans="1:45" x14ac:dyDescent="0.2">
      <c r="A2512" s="11" t="s">
        <v>5005</v>
      </c>
      <c r="B2512" s="11" t="s">
        <v>5006</v>
      </c>
      <c r="C2512" s="11" t="s">
        <v>12186</v>
      </c>
      <c r="D2512" s="21">
        <v>45274</v>
      </c>
      <c r="E2512" s="21" t="s">
        <v>9697</v>
      </c>
      <c r="F2512" s="21" t="s">
        <v>14659</v>
      </c>
      <c r="G2512" s="11" t="s">
        <v>2</v>
      </c>
      <c r="H2512" s="11" t="s">
        <v>3</v>
      </c>
      <c r="I2512" s="11" t="s">
        <v>4</v>
      </c>
      <c r="J2512" s="12">
        <v>1</v>
      </c>
      <c r="K2512" s="12">
        <v>11951.04</v>
      </c>
      <c r="L2512" s="12">
        <v>0</v>
      </c>
      <c r="M2512" s="12">
        <v>0</v>
      </c>
      <c r="N2512" s="12">
        <f t="shared" si="118"/>
        <v>11951.04</v>
      </c>
      <c r="O2512" s="11" t="s">
        <v>5</v>
      </c>
      <c r="P2512" s="13">
        <v>0</v>
      </c>
      <c r="Q2512" s="11" t="s">
        <v>6</v>
      </c>
      <c r="R2512" s="13">
        <v>0</v>
      </c>
      <c r="S2512" s="13">
        <v>0</v>
      </c>
      <c r="T2512" s="11" t="s">
        <v>7</v>
      </c>
      <c r="U2512" s="11" t="s">
        <v>8</v>
      </c>
      <c r="V2512" s="15">
        <v>0</v>
      </c>
      <c r="W2512" s="13">
        <v>0</v>
      </c>
      <c r="X2512" s="15">
        <v>0</v>
      </c>
      <c r="Y2512" s="15">
        <v>0</v>
      </c>
      <c r="Z2512" s="13">
        <v>0</v>
      </c>
      <c r="AA2512" s="15">
        <v>0</v>
      </c>
      <c r="AB2512" s="13">
        <v>0</v>
      </c>
      <c r="AC2512" s="15">
        <v>0</v>
      </c>
      <c r="AD2512" s="13">
        <v>0</v>
      </c>
      <c r="AE2512" s="15">
        <v>0</v>
      </c>
      <c r="AF2512" s="13">
        <v>0</v>
      </c>
      <c r="AG2512" s="15">
        <v>0</v>
      </c>
      <c r="AH2512" s="13">
        <v>0</v>
      </c>
      <c r="AI2512" s="15">
        <v>0</v>
      </c>
      <c r="AJ2512" s="11" t="s">
        <v>9</v>
      </c>
      <c r="AK2512" s="11" t="s">
        <v>1398</v>
      </c>
      <c r="AL2512" s="22">
        <f t="shared" si="117"/>
        <v>18</v>
      </c>
      <c r="AM2512" s="11" t="str">
        <f>VLOOKUP(O2512,Sheet2!$D$6:$E$14,2,FALSE)</f>
        <v>Spare parts</v>
      </c>
      <c r="AN2512" s="11" t="str">
        <f>VLOOKUP(F2512,Sheet2!$E$10:$F$13,2,FALSE)</f>
        <v>SPM</v>
      </c>
      <c r="AO2512" s="35" t="s">
        <v>14664</v>
      </c>
      <c r="AP2512">
        <f>MATCH(AN2512,Sheet2!$F$5:$F$18,0)</f>
        <v>6</v>
      </c>
      <c r="AQ2512">
        <f>MATCH(AO2512,Sheet2!$F$5:$K$5,0)</f>
        <v>2</v>
      </c>
      <c r="AR2512" s="33">
        <f>INDEX(Sheet2!$F$5:$K$18,OPaL!AP2512,OPaL!AQ2512)</f>
        <v>0</v>
      </c>
      <c r="AS2512" s="1">
        <f t="shared" si="119"/>
        <v>11951.04</v>
      </c>
    </row>
    <row r="2513" spans="1:45" x14ac:dyDescent="0.2">
      <c r="A2513" s="11" t="s">
        <v>5045</v>
      </c>
      <c r="B2513" s="11" t="s">
        <v>5046</v>
      </c>
      <c r="C2513" s="11" t="s">
        <v>12187</v>
      </c>
      <c r="D2513" s="21">
        <v>42416</v>
      </c>
      <c r="E2513" s="21" t="s">
        <v>9697</v>
      </c>
      <c r="F2513" s="21" t="s">
        <v>14659</v>
      </c>
      <c r="G2513" s="11" t="s">
        <v>2</v>
      </c>
      <c r="H2513" s="11" t="s">
        <v>16</v>
      </c>
      <c r="I2513" s="11" t="s">
        <v>4</v>
      </c>
      <c r="J2513" s="12">
        <v>1</v>
      </c>
      <c r="K2513" s="12">
        <v>11944</v>
      </c>
      <c r="L2513" s="12">
        <v>0</v>
      </c>
      <c r="M2513" s="12">
        <v>0</v>
      </c>
      <c r="N2513" s="12">
        <f t="shared" si="118"/>
        <v>11944</v>
      </c>
      <c r="O2513" s="11" t="s">
        <v>5</v>
      </c>
      <c r="P2513" s="13">
        <v>0</v>
      </c>
      <c r="Q2513" s="11" t="s">
        <v>6</v>
      </c>
      <c r="R2513" s="13">
        <v>0</v>
      </c>
      <c r="S2513" s="13">
        <v>0</v>
      </c>
      <c r="T2513" s="11" t="s">
        <v>7</v>
      </c>
      <c r="U2513" s="11" t="s">
        <v>8</v>
      </c>
      <c r="V2513" s="15">
        <v>0</v>
      </c>
      <c r="W2513" s="13">
        <v>0</v>
      </c>
      <c r="X2513" s="15">
        <v>0</v>
      </c>
      <c r="Y2513" s="15">
        <v>0</v>
      </c>
      <c r="Z2513" s="13">
        <v>0</v>
      </c>
      <c r="AA2513" s="15">
        <v>0</v>
      </c>
      <c r="AB2513" s="13">
        <v>0</v>
      </c>
      <c r="AC2513" s="15">
        <v>0</v>
      </c>
      <c r="AD2513" s="13">
        <v>0</v>
      </c>
      <c r="AE2513" s="15">
        <v>0</v>
      </c>
      <c r="AF2513" s="13">
        <v>0</v>
      </c>
      <c r="AG2513" s="15">
        <v>0</v>
      </c>
      <c r="AH2513" s="13">
        <v>0</v>
      </c>
      <c r="AI2513" s="15">
        <v>0</v>
      </c>
      <c r="AJ2513" s="11" t="s">
        <v>17</v>
      </c>
      <c r="AK2513" s="11" t="s">
        <v>1398</v>
      </c>
      <c r="AL2513" s="22">
        <f t="shared" si="117"/>
        <v>2876</v>
      </c>
      <c r="AM2513" s="11" t="str">
        <f>VLOOKUP(O2513,Sheet2!$D$6:$E$14,2,FALSE)</f>
        <v>Spare parts</v>
      </c>
      <c r="AN2513" s="11" t="str">
        <f>VLOOKUP(F2513,Sheet2!$E$10:$F$13,2,FALSE)</f>
        <v>SPM</v>
      </c>
      <c r="AO2513" s="35" t="s">
        <v>14668</v>
      </c>
      <c r="AP2513">
        <f>MATCH(AN2513,Sheet2!$F$5:$F$18,0)</f>
        <v>6</v>
      </c>
      <c r="AQ2513">
        <f>MATCH(AO2513,Sheet2!$F$5:$K$5,0)</f>
        <v>6</v>
      </c>
      <c r="AR2513" s="33">
        <f>INDEX(Sheet2!$F$5:$K$18,OPaL!AP2513,OPaL!AQ2513)</f>
        <v>0.15</v>
      </c>
      <c r="AS2513" s="1">
        <f t="shared" si="119"/>
        <v>10152.4</v>
      </c>
    </row>
    <row r="2514" spans="1:45" x14ac:dyDescent="0.2">
      <c r="A2514" s="11" t="s">
        <v>2861</v>
      </c>
      <c r="B2514" s="11" t="s">
        <v>2862</v>
      </c>
      <c r="C2514" s="11" t="s">
        <v>12188</v>
      </c>
      <c r="D2514" s="21">
        <v>43285</v>
      </c>
      <c r="E2514" s="21"/>
      <c r="F2514" s="21" t="s">
        <v>14659</v>
      </c>
      <c r="G2514" s="11" t="s">
        <v>2</v>
      </c>
      <c r="H2514" s="11" t="s">
        <v>3</v>
      </c>
      <c r="I2514" s="11" t="s">
        <v>4</v>
      </c>
      <c r="J2514" s="12">
        <v>1</v>
      </c>
      <c r="K2514" s="12">
        <v>11929.45</v>
      </c>
      <c r="L2514" s="12">
        <v>0</v>
      </c>
      <c r="M2514" s="12">
        <v>0</v>
      </c>
      <c r="N2514" s="12">
        <f t="shared" si="118"/>
        <v>11929.45</v>
      </c>
      <c r="O2514" s="11" t="s">
        <v>5</v>
      </c>
      <c r="P2514" s="13">
        <v>0</v>
      </c>
      <c r="Q2514" s="11" t="s">
        <v>6</v>
      </c>
      <c r="R2514" s="13">
        <v>0</v>
      </c>
      <c r="S2514" s="13">
        <v>0</v>
      </c>
      <c r="T2514" s="11" t="s">
        <v>7</v>
      </c>
      <c r="U2514" s="11" t="s">
        <v>8</v>
      </c>
      <c r="V2514" s="15">
        <v>0</v>
      </c>
      <c r="W2514" s="13">
        <v>0</v>
      </c>
      <c r="X2514" s="15">
        <v>0</v>
      </c>
      <c r="Y2514" s="15">
        <v>0</v>
      </c>
      <c r="Z2514" s="13">
        <v>0</v>
      </c>
      <c r="AA2514" s="15">
        <v>0</v>
      </c>
      <c r="AB2514" s="13">
        <v>0</v>
      </c>
      <c r="AC2514" s="15">
        <v>0</v>
      </c>
      <c r="AD2514" s="13">
        <v>0</v>
      </c>
      <c r="AE2514" s="15">
        <v>0</v>
      </c>
      <c r="AF2514" s="13">
        <v>0</v>
      </c>
      <c r="AG2514" s="15">
        <v>0</v>
      </c>
      <c r="AH2514" s="13">
        <v>0</v>
      </c>
      <c r="AI2514" s="15">
        <v>0</v>
      </c>
      <c r="AJ2514" s="11" t="s">
        <v>9</v>
      </c>
      <c r="AK2514" s="11" t="s">
        <v>13</v>
      </c>
      <c r="AL2514" s="22">
        <f t="shared" si="117"/>
        <v>2007</v>
      </c>
      <c r="AM2514" s="11" t="str">
        <f>VLOOKUP(O2514,Sheet2!$D$6:$E$14,2,FALSE)</f>
        <v>Spare parts</v>
      </c>
      <c r="AN2514" s="11" t="str">
        <f>VLOOKUP(F2514,Sheet2!$E$10:$F$13,2,FALSE)</f>
        <v>SPM</v>
      </c>
      <c r="AO2514" s="35" t="s">
        <v>14668</v>
      </c>
      <c r="AP2514">
        <f>MATCH(AN2514,Sheet2!$F$5:$F$18,0)</f>
        <v>6</v>
      </c>
      <c r="AQ2514">
        <f>MATCH(AO2514,Sheet2!$F$5:$K$5,0)</f>
        <v>6</v>
      </c>
      <c r="AR2514" s="33">
        <f>INDEX(Sheet2!$F$5:$K$18,OPaL!AP2514,OPaL!AQ2514)</f>
        <v>0.15</v>
      </c>
      <c r="AS2514" s="1">
        <f t="shared" si="119"/>
        <v>10140.032500000001</v>
      </c>
    </row>
    <row r="2515" spans="1:45" x14ac:dyDescent="0.2">
      <c r="A2515" s="11" t="s">
        <v>3753</v>
      </c>
      <c r="B2515" s="11" t="s">
        <v>3754</v>
      </c>
      <c r="C2515" s="11" t="s">
        <v>12189</v>
      </c>
      <c r="D2515" s="21">
        <v>42784</v>
      </c>
      <c r="E2515" s="21" t="s">
        <v>9697</v>
      </c>
      <c r="F2515" s="21" t="s">
        <v>14659</v>
      </c>
      <c r="G2515" s="11" t="s">
        <v>2</v>
      </c>
      <c r="H2515" s="11" t="s">
        <v>16</v>
      </c>
      <c r="I2515" s="11" t="s">
        <v>4</v>
      </c>
      <c r="J2515" s="13">
        <v>2</v>
      </c>
      <c r="K2515" s="12">
        <v>11928.72</v>
      </c>
      <c r="L2515" s="12">
        <v>0</v>
      </c>
      <c r="M2515" s="12">
        <v>0</v>
      </c>
      <c r="N2515" s="12">
        <f t="shared" si="118"/>
        <v>11928.72</v>
      </c>
      <c r="O2515" s="11" t="s">
        <v>5</v>
      </c>
      <c r="P2515" s="13">
        <v>0</v>
      </c>
      <c r="Q2515" s="11" t="s">
        <v>6</v>
      </c>
      <c r="R2515" s="13">
        <v>0</v>
      </c>
      <c r="S2515" s="13">
        <v>0</v>
      </c>
      <c r="T2515" s="11" t="s">
        <v>7</v>
      </c>
      <c r="U2515" s="11" t="s">
        <v>8</v>
      </c>
      <c r="V2515" s="15">
        <v>0</v>
      </c>
      <c r="W2515" s="13">
        <v>0</v>
      </c>
      <c r="X2515" s="15">
        <v>0</v>
      </c>
      <c r="Y2515" s="15">
        <v>0</v>
      </c>
      <c r="Z2515" s="13">
        <v>0</v>
      </c>
      <c r="AA2515" s="15">
        <v>0</v>
      </c>
      <c r="AB2515" s="13">
        <v>0</v>
      </c>
      <c r="AC2515" s="15">
        <v>0</v>
      </c>
      <c r="AD2515" s="13">
        <v>0</v>
      </c>
      <c r="AE2515" s="15">
        <v>0</v>
      </c>
      <c r="AF2515" s="13">
        <v>0</v>
      </c>
      <c r="AG2515" s="15">
        <v>0</v>
      </c>
      <c r="AH2515" s="13">
        <v>0</v>
      </c>
      <c r="AI2515" s="15">
        <v>0</v>
      </c>
      <c r="AJ2515" s="11" t="s">
        <v>17</v>
      </c>
      <c r="AK2515" s="11" t="s">
        <v>1398</v>
      </c>
      <c r="AL2515" s="22">
        <f t="shared" si="117"/>
        <v>2508</v>
      </c>
      <c r="AM2515" s="11" t="str">
        <f>VLOOKUP(O2515,Sheet2!$D$6:$E$14,2,FALSE)</f>
        <v>Spare parts</v>
      </c>
      <c r="AN2515" s="11" t="str">
        <f>VLOOKUP(F2515,Sheet2!$E$10:$F$13,2,FALSE)</f>
        <v>SPM</v>
      </c>
      <c r="AO2515" s="35" t="s">
        <v>14668</v>
      </c>
      <c r="AP2515">
        <f>MATCH(AN2515,Sheet2!$F$5:$F$18,0)</f>
        <v>6</v>
      </c>
      <c r="AQ2515">
        <f>MATCH(AO2515,Sheet2!$F$5:$K$5,0)</f>
        <v>6</v>
      </c>
      <c r="AR2515" s="33">
        <f>INDEX(Sheet2!$F$5:$K$18,OPaL!AP2515,OPaL!AQ2515)</f>
        <v>0.15</v>
      </c>
      <c r="AS2515" s="1">
        <f t="shared" si="119"/>
        <v>10139.411999999998</v>
      </c>
    </row>
    <row r="2516" spans="1:45" x14ac:dyDescent="0.2">
      <c r="A2516" s="11" t="s">
        <v>5759</v>
      </c>
      <c r="B2516" s="11" t="s">
        <v>5760</v>
      </c>
      <c r="C2516" s="11" t="s">
        <v>12190</v>
      </c>
      <c r="D2516" s="21">
        <v>43523</v>
      </c>
      <c r="E2516" s="21" t="s">
        <v>9697</v>
      </c>
      <c r="F2516" s="21" t="s">
        <v>14659</v>
      </c>
      <c r="G2516" s="11" t="s">
        <v>2</v>
      </c>
      <c r="H2516" s="11" t="s">
        <v>3</v>
      </c>
      <c r="I2516" s="11" t="s">
        <v>4</v>
      </c>
      <c r="J2516" s="12">
        <v>1</v>
      </c>
      <c r="K2516" s="12">
        <v>11914.35</v>
      </c>
      <c r="L2516" s="12">
        <v>0</v>
      </c>
      <c r="M2516" s="12">
        <v>0</v>
      </c>
      <c r="N2516" s="12">
        <f t="shared" si="118"/>
        <v>11914.35</v>
      </c>
      <c r="O2516" s="11" t="s">
        <v>5</v>
      </c>
      <c r="P2516" s="13">
        <v>0</v>
      </c>
      <c r="Q2516" s="11" t="s">
        <v>6</v>
      </c>
      <c r="R2516" s="13">
        <v>0</v>
      </c>
      <c r="S2516" s="13">
        <v>0</v>
      </c>
      <c r="T2516" s="11" t="s">
        <v>7</v>
      </c>
      <c r="U2516" s="11" t="s">
        <v>8</v>
      </c>
      <c r="V2516" s="15">
        <v>0</v>
      </c>
      <c r="W2516" s="13">
        <v>0</v>
      </c>
      <c r="X2516" s="15">
        <v>0</v>
      </c>
      <c r="Y2516" s="15">
        <v>0</v>
      </c>
      <c r="Z2516" s="13">
        <v>0</v>
      </c>
      <c r="AA2516" s="15">
        <v>0</v>
      </c>
      <c r="AB2516" s="13">
        <v>0</v>
      </c>
      <c r="AC2516" s="15">
        <v>0</v>
      </c>
      <c r="AD2516" s="13">
        <v>0</v>
      </c>
      <c r="AE2516" s="15">
        <v>0</v>
      </c>
      <c r="AF2516" s="13">
        <v>0</v>
      </c>
      <c r="AG2516" s="15">
        <v>0</v>
      </c>
      <c r="AH2516" s="13">
        <v>0</v>
      </c>
      <c r="AI2516" s="15">
        <v>0</v>
      </c>
      <c r="AJ2516" s="11" t="s">
        <v>9</v>
      </c>
      <c r="AK2516" s="11" t="s">
        <v>1398</v>
      </c>
      <c r="AL2516" s="22">
        <f t="shared" si="117"/>
        <v>1769</v>
      </c>
      <c r="AM2516" s="11" t="str">
        <f>VLOOKUP(O2516,Sheet2!$D$6:$E$14,2,FALSE)</f>
        <v>Spare parts</v>
      </c>
      <c r="AN2516" s="11" t="str">
        <f>VLOOKUP(F2516,Sheet2!$E$10:$F$13,2,FALSE)</f>
        <v>SPM</v>
      </c>
      <c r="AO2516" s="35" t="s">
        <v>14668</v>
      </c>
      <c r="AP2516">
        <f>MATCH(AN2516,Sheet2!$F$5:$F$18,0)</f>
        <v>6</v>
      </c>
      <c r="AQ2516">
        <f>MATCH(AO2516,Sheet2!$F$5:$K$5,0)</f>
        <v>6</v>
      </c>
      <c r="AR2516" s="33">
        <f>INDEX(Sheet2!$F$5:$K$18,OPaL!AP2516,OPaL!AQ2516)</f>
        <v>0.15</v>
      </c>
      <c r="AS2516" s="1">
        <f t="shared" si="119"/>
        <v>10127.1975</v>
      </c>
    </row>
    <row r="2517" spans="1:45" x14ac:dyDescent="0.2">
      <c r="A2517" s="11" t="s">
        <v>1439</v>
      </c>
      <c r="B2517" s="11" t="s">
        <v>1440</v>
      </c>
      <c r="C2517" s="11" t="s">
        <v>12191</v>
      </c>
      <c r="D2517" s="21">
        <v>42816</v>
      </c>
      <c r="E2517" s="21" t="s">
        <v>9744</v>
      </c>
      <c r="F2517" s="21" t="s">
        <v>14658</v>
      </c>
      <c r="G2517" s="11" t="s">
        <v>2</v>
      </c>
      <c r="H2517" s="11" t="s">
        <v>16</v>
      </c>
      <c r="I2517" s="11" t="s">
        <v>4</v>
      </c>
      <c r="J2517" s="12">
        <v>1</v>
      </c>
      <c r="K2517" s="12">
        <v>11902.4</v>
      </c>
      <c r="L2517" s="12">
        <v>0</v>
      </c>
      <c r="M2517" s="12">
        <v>0</v>
      </c>
      <c r="N2517" s="12">
        <f t="shared" si="118"/>
        <v>11902.4</v>
      </c>
      <c r="O2517" s="11" t="s">
        <v>5</v>
      </c>
      <c r="P2517" s="13">
        <v>0</v>
      </c>
      <c r="Q2517" s="11" t="s">
        <v>6</v>
      </c>
      <c r="R2517" s="13">
        <v>0</v>
      </c>
      <c r="S2517" s="13">
        <v>0</v>
      </c>
      <c r="T2517" s="11" t="s">
        <v>7</v>
      </c>
      <c r="U2517" s="11" t="s">
        <v>8</v>
      </c>
      <c r="V2517" s="15">
        <v>0</v>
      </c>
      <c r="W2517" s="13">
        <v>0</v>
      </c>
      <c r="X2517" s="15">
        <v>0</v>
      </c>
      <c r="Y2517" s="15">
        <v>0</v>
      </c>
      <c r="Z2517" s="13">
        <v>0</v>
      </c>
      <c r="AA2517" s="15">
        <v>0</v>
      </c>
      <c r="AB2517" s="13">
        <v>0</v>
      </c>
      <c r="AC2517" s="15">
        <v>0</v>
      </c>
      <c r="AD2517" s="13">
        <v>0</v>
      </c>
      <c r="AE2517" s="15">
        <v>0</v>
      </c>
      <c r="AF2517" s="13">
        <v>0</v>
      </c>
      <c r="AG2517" s="15">
        <v>0</v>
      </c>
      <c r="AH2517" s="13">
        <v>0</v>
      </c>
      <c r="AI2517" s="15">
        <v>0</v>
      </c>
      <c r="AJ2517" s="11" t="s">
        <v>17</v>
      </c>
      <c r="AK2517" s="11" t="s">
        <v>1398</v>
      </c>
      <c r="AL2517" s="22">
        <f t="shared" si="117"/>
        <v>2476</v>
      </c>
      <c r="AM2517" s="11" t="str">
        <f>VLOOKUP(O2517,Sheet2!$D$6:$E$14,2,FALSE)</f>
        <v>Spare parts</v>
      </c>
      <c r="AN2517" s="11" t="str">
        <f>VLOOKUP(F2517,Sheet2!$E$10:$F$13,2,FALSE)</f>
        <v>SPE</v>
      </c>
      <c r="AO2517" s="35" t="s">
        <v>14668</v>
      </c>
      <c r="AP2517">
        <f>MATCH(AN2517,Sheet2!$F$5:$F$18,0)</f>
        <v>7</v>
      </c>
      <c r="AQ2517">
        <f>MATCH(AO2517,Sheet2!$F$5:$K$5,0)</f>
        <v>6</v>
      </c>
      <c r="AR2517" s="33">
        <f>INDEX(Sheet2!$F$5:$K$18,OPaL!AP2517,OPaL!AQ2517)</f>
        <v>0.15</v>
      </c>
      <c r="AS2517" s="1">
        <f t="shared" si="119"/>
        <v>10117.039999999999</v>
      </c>
    </row>
    <row r="2518" spans="1:45" x14ac:dyDescent="0.2">
      <c r="A2518" s="11" t="s">
        <v>569</v>
      </c>
      <c r="B2518" s="11" t="s">
        <v>570</v>
      </c>
      <c r="C2518" s="11" t="s">
        <v>12192</v>
      </c>
      <c r="D2518" s="21">
        <v>42775</v>
      </c>
      <c r="E2518" s="21" t="s">
        <v>9697</v>
      </c>
      <c r="F2518" s="21" t="s">
        <v>14659</v>
      </c>
      <c r="G2518" s="11" t="s">
        <v>2</v>
      </c>
      <c r="H2518" s="11" t="s">
        <v>16</v>
      </c>
      <c r="I2518" s="11" t="s">
        <v>4</v>
      </c>
      <c r="J2518" s="13">
        <v>2</v>
      </c>
      <c r="K2518" s="12">
        <v>11894.51</v>
      </c>
      <c r="L2518" s="12">
        <v>0</v>
      </c>
      <c r="M2518" s="12">
        <v>0</v>
      </c>
      <c r="N2518" s="12">
        <f t="shared" si="118"/>
        <v>11894.51</v>
      </c>
      <c r="O2518" s="11" t="s">
        <v>5</v>
      </c>
      <c r="P2518" s="13">
        <v>0</v>
      </c>
      <c r="Q2518" s="11" t="s">
        <v>6</v>
      </c>
      <c r="R2518" s="13">
        <v>0</v>
      </c>
      <c r="S2518" s="13">
        <v>0</v>
      </c>
      <c r="T2518" s="11" t="s">
        <v>7</v>
      </c>
      <c r="U2518" s="11" t="s">
        <v>8</v>
      </c>
      <c r="V2518" s="15">
        <v>0</v>
      </c>
      <c r="W2518" s="13">
        <v>0</v>
      </c>
      <c r="X2518" s="15">
        <v>0</v>
      </c>
      <c r="Y2518" s="15">
        <v>0</v>
      </c>
      <c r="Z2518" s="13">
        <v>0</v>
      </c>
      <c r="AA2518" s="15">
        <v>0</v>
      </c>
      <c r="AB2518" s="13">
        <v>0</v>
      </c>
      <c r="AC2518" s="15">
        <v>0</v>
      </c>
      <c r="AD2518" s="13">
        <v>0</v>
      </c>
      <c r="AE2518" s="15">
        <v>0</v>
      </c>
      <c r="AF2518" s="13">
        <v>0</v>
      </c>
      <c r="AG2518" s="15">
        <v>0</v>
      </c>
      <c r="AH2518" s="13">
        <v>0</v>
      </c>
      <c r="AI2518" s="15">
        <v>0</v>
      </c>
      <c r="AJ2518" s="11" t="s">
        <v>17</v>
      </c>
      <c r="AK2518" s="11" t="s">
        <v>13</v>
      </c>
      <c r="AL2518" s="22">
        <f t="shared" si="117"/>
        <v>2517</v>
      </c>
      <c r="AM2518" s="11" t="str">
        <f>VLOOKUP(O2518,Sheet2!$D$6:$E$14,2,FALSE)</f>
        <v>Spare parts</v>
      </c>
      <c r="AN2518" s="11" t="str">
        <f>VLOOKUP(F2518,Sheet2!$E$10:$F$13,2,FALSE)</f>
        <v>SPM</v>
      </c>
      <c r="AO2518" s="35" t="s">
        <v>14668</v>
      </c>
      <c r="AP2518">
        <f>MATCH(AN2518,Sheet2!$F$5:$F$18,0)</f>
        <v>6</v>
      </c>
      <c r="AQ2518">
        <f>MATCH(AO2518,Sheet2!$F$5:$K$5,0)</f>
        <v>6</v>
      </c>
      <c r="AR2518" s="33">
        <f>INDEX(Sheet2!$F$5:$K$18,OPaL!AP2518,OPaL!AQ2518)</f>
        <v>0.15</v>
      </c>
      <c r="AS2518" s="1">
        <f t="shared" si="119"/>
        <v>10110.333500000001</v>
      </c>
    </row>
    <row r="2519" spans="1:45" x14ac:dyDescent="0.2">
      <c r="A2519" s="11" t="s">
        <v>4953</v>
      </c>
      <c r="B2519" s="11" t="s">
        <v>4954</v>
      </c>
      <c r="C2519" s="11" t="s">
        <v>12193</v>
      </c>
      <c r="D2519" s="21">
        <v>44796</v>
      </c>
      <c r="E2519" s="21" t="s">
        <v>9697</v>
      </c>
      <c r="F2519" s="21" t="s">
        <v>14659</v>
      </c>
      <c r="G2519" s="11" t="s">
        <v>2</v>
      </c>
      <c r="H2519" s="11" t="s">
        <v>350</v>
      </c>
      <c r="I2519" s="11" t="s">
        <v>4</v>
      </c>
      <c r="J2519" s="13">
        <v>24</v>
      </c>
      <c r="K2519" s="12">
        <v>11894.4</v>
      </c>
      <c r="L2519" s="12">
        <v>0</v>
      </c>
      <c r="M2519" s="12">
        <v>0</v>
      </c>
      <c r="N2519" s="12">
        <f t="shared" si="118"/>
        <v>11894.4</v>
      </c>
      <c r="O2519" s="11" t="s">
        <v>5</v>
      </c>
      <c r="P2519" s="13">
        <v>0</v>
      </c>
      <c r="Q2519" s="11" t="s">
        <v>6</v>
      </c>
      <c r="R2519" s="13">
        <v>0</v>
      </c>
      <c r="S2519" s="13">
        <v>0</v>
      </c>
      <c r="T2519" s="11" t="s">
        <v>7</v>
      </c>
      <c r="U2519" s="11" t="s">
        <v>8</v>
      </c>
      <c r="V2519" s="15">
        <v>0</v>
      </c>
      <c r="W2519" s="13">
        <v>0</v>
      </c>
      <c r="X2519" s="15">
        <v>0</v>
      </c>
      <c r="Y2519" s="15">
        <v>0</v>
      </c>
      <c r="Z2519" s="13">
        <v>0</v>
      </c>
      <c r="AA2519" s="15">
        <v>0</v>
      </c>
      <c r="AB2519" s="13">
        <v>0</v>
      </c>
      <c r="AC2519" s="15">
        <v>0</v>
      </c>
      <c r="AD2519" s="13">
        <v>0</v>
      </c>
      <c r="AE2519" s="15">
        <v>0</v>
      </c>
      <c r="AF2519" s="13">
        <v>0</v>
      </c>
      <c r="AG2519" s="15">
        <v>0</v>
      </c>
      <c r="AH2519" s="13">
        <v>0</v>
      </c>
      <c r="AI2519" s="15">
        <v>0</v>
      </c>
      <c r="AJ2519" s="11" t="s">
        <v>352</v>
      </c>
      <c r="AK2519" s="11" t="s">
        <v>1398</v>
      </c>
      <c r="AL2519" s="22">
        <f t="shared" si="117"/>
        <v>496</v>
      </c>
      <c r="AM2519" s="11" t="str">
        <f>VLOOKUP(O2519,Sheet2!$D$6:$E$14,2,FALSE)</f>
        <v>Spare parts</v>
      </c>
      <c r="AN2519" s="11" t="str">
        <f>VLOOKUP(F2519,Sheet2!$E$10:$F$13,2,FALSE)</f>
        <v>SPM</v>
      </c>
      <c r="AO2519" s="35" t="s">
        <v>14668</v>
      </c>
      <c r="AP2519">
        <f>MATCH(AN2519,Sheet2!$F$5:$F$18,0)</f>
        <v>6</v>
      </c>
      <c r="AQ2519">
        <f>MATCH(AO2519,Sheet2!$F$5:$K$5,0)</f>
        <v>6</v>
      </c>
      <c r="AR2519" s="33">
        <f>INDEX(Sheet2!$F$5:$K$18,OPaL!AP2519,OPaL!AQ2519)</f>
        <v>0.15</v>
      </c>
      <c r="AS2519" s="1">
        <f t="shared" si="119"/>
        <v>10110.24</v>
      </c>
    </row>
    <row r="2520" spans="1:45" x14ac:dyDescent="0.2">
      <c r="A2520" s="11" t="s">
        <v>7469</v>
      </c>
      <c r="B2520" s="11" t="s">
        <v>7470</v>
      </c>
      <c r="C2520" s="11" t="s">
        <v>12194</v>
      </c>
      <c r="D2520" s="21">
        <v>44294</v>
      </c>
      <c r="E2520" s="21" t="s">
        <v>9697</v>
      </c>
      <c r="F2520" s="21" t="s">
        <v>14659</v>
      </c>
      <c r="G2520" s="11" t="s">
        <v>2</v>
      </c>
      <c r="H2520" s="11" t="s">
        <v>3</v>
      </c>
      <c r="I2520" s="11" t="s">
        <v>4</v>
      </c>
      <c r="J2520" s="13">
        <v>2</v>
      </c>
      <c r="K2520" s="12">
        <v>11889.23</v>
      </c>
      <c r="L2520" s="12">
        <v>0</v>
      </c>
      <c r="M2520" s="12">
        <v>0</v>
      </c>
      <c r="N2520" s="12">
        <f t="shared" si="118"/>
        <v>11889.23</v>
      </c>
      <c r="O2520" s="11" t="s">
        <v>5</v>
      </c>
      <c r="P2520" s="13">
        <v>0</v>
      </c>
      <c r="Q2520" s="11" t="s">
        <v>6</v>
      </c>
      <c r="R2520" s="13">
        <v>0</v>
      </c>
      <c r="S2520" s="13">
        <v>0</v>
      </c>
      <c r="T2520" s="11" t="s">
        <v>7</v>
      </c>
      <c r="U2520" s="11" t="s">
        <v>8</v>
      </c>
      <c r="V2520" s="15">
        <v>0</v>
      </c>
      <c r="W2520" s="13">
        <v>0</v>
      </c>
      <c r="X2520" s="15">
        <v>0</v>
      </c>
      <c r="Y2520" s="15">
        <v>0</v>
      </c>
      <c r="Z2520" s="13">
        <v>0</v>
      </c>
      <c r="AA2520" s="15">
        <v>0</v>
      </c>
      <c r="AB2520" s="13">
        <v>0</v>
      </c>
      <c r="AC2520" s="15">
        <v>0</v>
      </c>
      <c r="AD2520" s="13">
        <v>0</v>
      </c>
      <c r="AE2520" s="15">
        <v>0</v>
      </c>
      <c r="AF2520" s="13">
        <v>0</v>
      </c>
      <c r="AG2520" s="15">
        <v>0</v>
      </c>
      <c r="AH2520" s="13">
        <v>0</v>
      </c>
      <c r="AI2520" s="15">
        <v>0</v>
      </c>
      <c r="AJ2520" s="11" t="s">
        <v>9</v>
      </c>
      <c r="AK2520" s="11" t="s">
        <v>13</v>
      </c>
      <c r="AL2520" s="22">
        <f t="shared" si="117"/>
        <v>998</v>
      </c>
      <c r="AM2520" s="11" t="str">
        <f>VLOOKUP(O2520,Sheet2!$D$6:$E$14,2,FALSE)</f>
        <v>Spare parts</v>
      </c>
      <c r="AN2520" s="11" t="str">
        <f>VLOOKUP(F2520,Sheet2!$E$10:$F$13,2,FALSE)</f>
        <v>SPM</v>
      </c>
      <c r="AO2520" s="35" t="s">
        <v>14668</v>
      </c>
      <c r="AP2520">
        <f>MATCH(AN2520,Sheet2!$F$5:$F$18,0)</f>
        <v>6</v>
      </c>
      <c r="AQ2520">
        <f>MATCH(AO2520,Sheet2!$F$5:$K$5,0)</f>
        <v>6</v>
      </c>
      <c r="AR2520" s="33">
        <f>INDEX(Sheet2!$F$5:$K$18,OPaL!AP2520,OPaL!AQ2520)</f>
        <v>0.15</v>
      </c>
      <c r="AS2520" s="1">
        <f t="shared" si="119"/>
        <v>10105.845499999999</v>
      </c>
    </row>
    <row r="2521" spans="1:45" x14ac:dyDescent="0.2">
      <c r="A2521" s="11" t="s">
        <v>4309</v>
      </c>
      <c r="B2521" s="11" t="s">
        <v>4310</v>
      </c>
      <c r="C2521" s="11" t="s">
        <v>12195</v>
      </c>
      <c r="D2521" s="21">
        <v>42975</v>
      </c>
      <c r="E2521" s="21" t="s">
        <v>9697</v>
      </c>
      <c r="F2521" s="21" t="s">
        <v>14659</v>
      </c>
      <c r="G2521" s="11" t="s">
        <v>2</v>
      </c>
      <c r="H2521" s="11" t="s">
        <v>16</v>
      </c>
      <c r="I2521" s="11" t="s">
        <v>4</v>
      </c>
      <c r="J2521" s="13">
        <v>1</v>
      </c>
      <c r="K2521" s="12">
        <v>11883</v>
      </c>
      <c r="L2521" s="12">
        <v>0</v>
      </c>
      <c r="M2521" s="12">
        <v>0</v>
      </c>
      <c r="N2521" s="12">
        <f t="shared" si="118"/>
        <v>11883</v>
      </c>
      <c r="O2521" s="11" t="s">
        <v>5</v>
      </c>
      <c r="P2521" s="13">
        <v>0</v>
      </c>
      <c r="Q2521" s="11" t="s">
        <v>6</v>
      </c>
      <c r="R2521" s="13">
        <v>0</v>
      </c>
      <c r="S2521" s="13">
        <v>0</v>
      </c>
      <c r="T2521" s="11" t="s">
        <v>7</v>
      </c>
      <c r="U2521" s="11" t="s">
        <v>8</v>
      </c>
      <c r="V2521" s="15">
        <v>0</v>
      </c>
      <c r="W2521" s="13">
        <v>0</v>
      </c>
      <c r="X2521" s="15">
        <v>0</v>
      </c>
      <c r="Y2521" s="15">
        <v>0</v>
      </c>
      <c r="Z2521" s="13">
        <v>0</v>
      </c>
      <c r="AA2521" s="15">
        <v>0</v>
      </c>
      <c r="AB2521" s="13">
        <v>0</v>
      </c>
      <c r="AC2521" s="15">
        <v>0</v>
      </c>
      <c r="AD2521" s="13">
        <v>0</v>
      </c>
      <c r="AE2521" s="15">
        <v>0</v>
      </c>
      <c r="AF2521" s="13">
        <v>0</v>
      </c>
      <c r="AG2521" s="15">
        <v>0</v>
      </c>
      <c r="AH2521" s="13">
        <v>0</v>
      </c>
      <c r="AI2521" s="15">
        <v>0</v>
      </c>
      <c r="AJ2521" s="11" t="s">
        <v>17</v>
      </c>
      <c r="AK2521" s="11" t="s">
        <v>1398</v>
      </c>
      <c r="AL2521" s="22">
        <f t="shared" si="117"/>
        <v>2317</v>
      </c>
      <c r="AM2521" s="11" t="str">
        <f>VLOOKUP(O2521,Sheet2!$D$6:$E$14,2,FALSE)</f>
        <v>Spare parts</v>
      </c>
      <c r="AN2521" s="11" t="str">
        <f>VLOOKUP(F2521,Sheet2!$E$10:$F$13,2,FALSE)</f>
        <v>SPM</v>
      </c>
      <c r="AO2521" s="35" t="s">
        <v>14668</v>
      </c>
      <c r="AP2521">
        <f>MATCH(AN2521,Sheet2!$F$5:$F$18,0)</f>
        <v>6</v>
      </c>
      <c r="AQ2521">
        <f>MATCH(AO2521,Sheet2!$F$5:$K$5,0)</f>
        <v>6</v>
      </c>
      <c r="AR2521" s="33">
        <f>INDEX(Sheet2!$F$5:$K$18,OPaL!AP2521,OPaL!AQ2521)</f>
        <v>0.15</v>
      </c>
      <c r="AS2521" s="1">
        <f t="shared" si="119"/>
        <v>10100.549999999999</v>
      </c>
    </row>
    <row r="2522" spans="1:45" x14ac:dyDescent="0.2">
      <c r="A2522" s="11" t="s">
        <v>4311</v>
      </c>
      <c r="B2522" s="11" t="s">
        <v>4312</v>
      </c>
      <c r="C2522" s="11" t="s">
        <v>12196</v>
      </c>
      <c r="D2522" s="21">
        <v>42975</v>
      </c>
      <c r="E2522" s="21" t="s">
        <v>9697</v>
      </c>
      <c r="F2522" s="21" t="s">
        <v>14659</v>
      </c>
      <c r="G2522" s="11" t="s">
        <v>2</v>
      </c>
      <c r="H2522" s="11" t="s">
        <v>16</v>
      </c>
      <c r="I2522" s="11" t="s">
        <v>4</v>
      </c>
      <c r="J2522" s="13">
        <v>1</v>
      </c>
      <c r="K2522" s="12">
        <v>11883</v>
      </c>
      <c r="L2522" s="12">
        <v>0</v>
      </c>
      <c r="M2522" s="12">
        <v>0</v>
      </c>
      <c r="N2522" s="12">
        <f t="shared" si="118"/>
        <v>11883</v>
      </c>
      <c r="O2522" s="11" t="s">
        <v>5</v>
      </c>
      <c r="P2522" s="13">
        <v>0</v>
      </c>
      <c r="Q2522" s="11" t="s">
        <v>6</v>
      </c>
      <c r="R2522" s="13">
        <v>0</v>
      </c>
      <c r="S2522" s="13">
        <v>0</v>
      </c>
      <c r="T2522" s="11" t="s">
        <v>7</v>
      </c>
      <c r="U2522" s="11" t="s">
        <v>8</v>
      </c>
      <c r="V2522" s="15">
        <v>0</v>
      </c>
      <c r="W2522" s="13">
        <v>0</v>
      </c>
      <c r="X2522" s="15">
        <v>0</v>
      </c>
      <c r="Y2522" s="15">
        <v>0</v>
      </c>
      <c r="Z2522" s="13">
        <v>0</v>
      </c>
      <c r="AA2522" s="15">
        <v>0</v>
      </c>
      <c r="AB2522" s="13">
        <v>0</v>
      </c>
      <c r="AC2522" s="15">
        <v>0</v>
      </c>
      <c r="AD2522" s="13">
        <v>0</v>
      </c>
      <c r="AE2522" s="15">
        <v>0</v>
      </c>
      <c r="AF2522" s="13">
        <v>0</v>
      </c>
      <c r="AG2522" s="15">
        <v>0</v>
      </c>
      <c r="AH2522" s="13">
        <v>0</v>
      </c>
      <c r="AI2522" s="15">
        <v>0</v>
      </c>
      <c r="AJ2522" s="11" t="s">
        <v>17</v>
      </c>
      <c r="AK2522" s="11" t="s">
        <v>1398</v>
      </c>
      <c r="AL2522" s="22">
        <f t="shared" si="117"/>
        <v>2317</v>
      </c>
      <c r="AM2522" s="11" t="str">
        <f>VLOOKUP(O2522,Sheet2!$D$6:$E$14,2,FALSE)</f>
        <v>Spare parts</v>
      </c>
      <c r="AN2522" s="11" t="str">
        <f>VLOOKUP(F2522,Sheet2!$E$10:$F$13,2,FALSE)</f>
        <v>SPM</v>
      </c>
      <c r="AO2522" s="35" t="s">
        <v>14668</v>
      </c>
      <c r="AP2522">
        <f>MATCH(AN2522,Sheet2!$F$5:$F$18,0)</f>
        <v>6</v>
      </c>
      <c r="AQ2522">
        <f>MATCH(AO2522,Sheet2!$F$5:$K$5,0)</f>
        <v>6</v>
      </c>
      <c r="AR2522" s="33">
        <f>INDEX(Sheet2!$F$5:$K$18,OPaL!AP2522,OPaL!AQ2522)</f>
        <v>0.15</v>
      </c>
      <c r="AS2522" s="1">
        <f t="shared" si="119"/>
        <v>10100.549999999999</v>
      </c>
    </row>
    <row r="2523" spans="1:45" x14ac:dyDescent="0.2">
      <c r="A2523" s="11" t="s">
        <v>4313</v>
      </c>
      <c r="B2523" s="11" t="s">
        <v>4314</v>
      </c>
      <c r="C2523" s="11" t="s">
        <v>12197</v>
      </c>
      <c r="D2523" s="21">
        <v>42975</v>
      </c>
      <c r="E2523" s="21" t="s">
        <v>9697</v>
      </c>
      <c r="F2523" s="21" t="s">
        <v>14659</v>
      </c>
      <c r="G2523" s="11" t="s">
        <v>2</v>
      </c>
      <c r="H2523" s="11" t="s">
        <v>16</v>
      </c>
      <c r="I2523" s="11" t="s">
        <v>4</v>
      </c>
      <c r="J2523" s="13">
        <v>1</v>
      </c>
      <c r="K2523" s="12">
        <v>11883</v>
      </c>
      <c r="L2523" s="12">
        <v>0</v>
      </c>
      <c r="M2523" s="12">
        <v>0</v>
      </c>
      <c r="N2523" s="12">
        <f t="shared" si="118"/>
        <v>11883</v>
      </c>
      <c r="O2523" s="11" t="s">
        <v>5</v>
      </c>
      <c r="P2523" s="13">
        <v>0</v>
      </c>
      <c r="Q2523" s="11" t="s">
        <v>6</v>
      </c>
      <c r="R2523" s="13">
        <v>0</v>
      </c>
      <c r="S2523" s="13">
        <v>0</v>
      </c>
      <c r="T2523" s="11" t="s">
        <v>7</v>
      </c>
      <c r="U2523" s="11" t="s">
        <v>8</v>
      </c>
      <c r="V2523" s="15">
        <v>0</v>
      </c>
      <c r="W2523" s="13">
        <v>0</v>
      </c>
      <c r="X2523" s="15">
        <v>0</v>
      </c>
      <c r="Y2523" s="15">
        <v>0</v>
      </c>
      <c r="Z2523" s="13">
        <v>0</v>
      </c>
      <c r="AA2523" s="15">
        <v>0</v>
      </c>
      <c r="AB2523" s="13">
        <v>0</v>
      </c>
      <c r="AC2523" s="15">
        <v>0</v>
      </c>
      <c r="AD2523" s="13">
        <v>0</v>
      </c>
      <c r="AE2523" s="15">
        <v>0</v>
      </c>
      <c r="AF2523" s="13">
        <v>0</v>
      </c>
      <c r="AG2523" s="15">
        <v>0</v>
      </c>
      <c r="AH2523" s="13">
        <v>0</v>
      </c>
      <c r="AI2523" s="15">
        <v>0</v>
      </c>
      <c r="AJ2523" s="11" t="s">
        <v>17</v>
      </c>
      <c r="AK2523" s="11" t="s">
        <v>1398</v>
      </c>
      <c r="AL2523" s="22">
        <f t="shared" si="117"/>
        <v>2317</v>
      </c>
      <c r="AM2523" s="11" t="str">
        <f>VLOOKUP(O2523,Sheet2!$D$6:$E$14,2,FALSE)</f>
        <v>Spare parts</v>
      </c>
      <c r="AN2523" s="11" t="str">
        <f>VLOOKUP(F2523,Sheet2!$E$10:$F$13,2,FALSE)</f>
        <v>SPM</v>
      </c>
      <c r="AO2523" s="35" t="s">
        <v>14668</v>
      </c>
      <c r="AP2523">
        <f>MATCH(AN2523,Sheet2!$F$5:$F$18,0)</f>
        <v>6</v>
      </c>
      <c r="AQ2523">
        <f>MATCH(AO2523,Sheet2!$F$5:$K$5,0)</f>
        <v>6</v>
      </c>
      <c r="AR2523" s="33">
        <f>INDEX(Sheet2!$F$5:$K$18,OPaL!AP2523,OPaL!AQ2523)</f>
        <v>0.15</v>
      </c>
      <c r="AS2523" s="1">
        <f t="shared" si="119"/>
        <v>10100.549999999999</v>
      </c>
    </row>
    <row r="2524" spans="1:45" x14ac:dyDescent="0.2">
      <c r="A2524" s="11" t="s">
        <v>6501</v>
      </c>
      <c r="B2524" s="11" t="s">
        <v>6502</v>
      </c>
      <c r="C2524" s="11" t="s">
        <v>12198</v>
      </c>
      <c r="D2524" s="21">
        <v>42941</v>
      </c>
      <c r="E2524" s="21" t="s">
        <v>9697</v>
      </c>
      <c r="F2524" s="21" t="s">
        <v>14659</v>
      </c>
      <c r="G2524" s="11" t="s">
        <v>2</v>
      </c>
      <c r="H2524" s="11" t="s">
        <v>3</v>
      </c>
      <c r="I2524" s="11" t="s">
        <v>4</v>
      </c>
      <c r="J2524" s="13">
        <v>2</v>
      </c>
      <c r="K2524" s="12">
        <v>11858.25</v>
      </c>
      <c r="L2524" s="12">
        <v>0</v>
      </c>
      <c r="M2524" s="12">
        <v>0</v>
      </c>
      <c r="N2524" s="12">
        <f t="shared" si="118"/>
        <v>11858.25</v>
      </c>
      <c r="O2524" s="11" t="s">
        <v>5</v>
      </c>
      <c r="P2524" s="13">
        <v>0</v>
      </c>
      <c r="Q2524" s="11" t="s">
        <v>6</v>
      </c>
      <c r="R2524" s="13">
        <v>0</v>
      </c>
      <c r="S2524" s="13">
        <v>0</v>
      </c>
      <c r="T2524" s="11" t="s">
        <v>7</v>
      </c>
      <c r="U2524" s="11" t="s">
        <v>8</v>
      </c>
      <c r="V2524" s="15">
        <v>0</v>
      </c>
      <c r="W2524" s="13">
        <v>0</v>
      </c>
      <c r="X2524" s="15">
        <v>0</v>
      </c>
      <c r="Y2524" s="15">
        <v>0</v>
      </c>
      <c r="Z2524" s="13">
        <v>0</v>
      </c>
      <c r="AA2524" s="15">
        <v>0</v>
      </c>
      <c r="AB2524" s="13">
        <v>0</v>
      </c>
      <c r="AC2524" s="15">
        <v>0</v>
      </c>
      <c r="AD2524" s="13">
        <v>0</v>
      </c>
      <c r="AE2524" s="15">
        <v>0</v>
      </c>
      <c r="AF2524" s="13">
        <v>0</v>
      </c>
      <c r="AG2524" s="15">
        <v>0</v>
      </c>
      <c r="AH2524" s="13">
        <v>0</v>
      </c>
      <c r="AI2524" s="15">
        <v>0</v>
      </c>
      <c r="AJ2524" s="11" t="s">
        <v>9</v>
      </c>
      <c r="AK2524" s="11" t="s">
        <v>13</v>
      </c>
      <c r="AL2524" s="22">
        <f t="shared" si="117"/>
        <v>2351</v>
      </c>
      <c r="AM2524" s="11" t="str">
        <f>VLOOKUP(O2524,Sheet2!$D$6:$E$14,2,FALSE)</f>
        <v>Spare parts</v>
      </c>
      <c r="AN2524" s="11" t="str">
        <f>VLOOKUP(F2524,Sheet2!$E$10:$F$13,2,FALSE)</f>
        <v>SPM</v>
      </c>
      <c r="AO2524" s="35" t="s">
        <v>14668</v>
      </c>
      <c r="AP2524">
        <f>MATCH(AN2524,Sheet2!$F$5:$F$18,0)</f>
        <v>6</v>
      </c>
      <c r="AQ2524">
        <f>MATCH(AO2524,Sheet2!$F$5:$K$5,0)</f>
        <v>6</v>
      </c>
      <c r="AR2524" s="33">
        <f>INDEX(Sheet2!$F$5:$K$18,OPaL!AP2524,OPaL!AQ2524)</f>
        <v>0.15</v>
      </c>
      <c r="AS2524" s="1">
        <f t="shared" si="119"/>
        <v>10079.512499999999</v>
      </c>
    </row>
    <row r="2525" spans="1:45" x14ac:dyDescent="0.2">
      <c r="A2525" s="11" t="s">
        <v>6611</v>
      </c>
      <c r="B2525" s="11" t="s">
        <v>6612</v>
      </c>
      <c r="C2525" s="11" t="s">
        <v>12199</v>
      </c>
      <c r="D2525" s="21">
        <v>42941</v>
      </c>
      <c r="E2525" s="21" t="s">
        <v>9697</v>
      </c>
      <c r="F2525" s="21" t="s">
        <v>14659</v>
      </c>
      <c r="G2525" s="11" t="s">
        <v>2</v>
      </c>
      <c r="H2525" s="11" t="s">
        <v>3</v>
      </c>
      <c r="I2525" s="11" t="s">
        <v>4</v>
      </c>
      <c r="J2525" s="13">
        <v>2</v>
      </c>
      <c r="K2525" s="12">
        <v>11858.25</v>
      </c>
      <c r="L2525" s="12">
        <v>0</v>
      </c>
      <c r="M2525" s="12">
        <v>0</v>
      </c>
      <c r="N2525" s="12">
        <f t="shared" si="118"/>
        <v>11858.25</v>
      </c>
      <c r="O2525" s="11" t="s">
        <v>5</v>
      </c>
      <c r="P2525" s="13">
        <v>0</v>
      </c>
      <c r="Q2525" s="11" t="s">
        <v>6</v>
      </c>
      <c r="R2525" s="13">
        <v>0</v>
      </c>
      <c r="S2525" s="13">
        <v>0</v>
      </c>
      <c r="T2525" s="11" t="s">
        <v>7</v>
      </c>
      <c r="U2525" s="11" t="s">
        <v>8</v>
      </c>
      <c r="V2525" s="15">
        <v>0</v>
      </c>
      <c r="W2525" s="13">
        <v>0</v>
      </c>
      <c r="X2525" s="15">
        <v>0</v>
      </c>
      <c r="Y2525" s="15">
        <v>0</v>
      </c>
      <c r="Z2525" s="13">
        <v>0</v>
      </c>
      <c r="AA2525" s="15">
        <v>0</v>
      </c>
      <c r="AB2525" s="13">
        <v>0</v>
      </c>
      <c r="AC2525" s="15">
        <v>0</v>
      </c>
      <c r="AD2525" s="13">
        <v>0</v>
      </c>
      <c r="AE2525" s="15">
        <v>0</v>
      </c>
      <c r="AF2525" s="13">
        <v>0</v>
      </c>
      <c r="AG2525" s="15">
        <v>0</v>
      </c>
      <c r="AH2525" s="13">
        <v>0</v>
      </c>
      <c r="AI2525" s="15">
        <v>0</v>
      </c>
      <c r="AJ2525" s="11" t="s">
        <v>9</v>
      </c>
      <c r="AK2525" s="11" t="s">
        <v>13</v>
      </c>
      <c r="AL2525" s="22">
        <f t="shared" si="117"/>
        <v>2351</v>
      </c>
      <c r="AM2525" s="11" t="str">
        <f>VLOOKUP(O2525,Sheet2!$D$6:$E$14,2,FALSE)</f>
        <v>Spare parts</v>
      </c>
      <c r="AN2525" s="11" t="str">
        <f>VLOOKUP(F2525,Sheet2!$E$10:$F$13,2,FALSE)</f>
        <v>SPM</v>
      </c>
      <c r="AO2525" s="35" t="s">
        <v>14668</v>
      </c>
      <c r="AP2525">
        <f>MATCH(AN2525,Sheet2!$F$5:$F$18,0)</f>
        <v>6</v>
      </c>
      <c r="AQ2525">
        <f>MATCH(AO2525,Sheet2!$F$5:$K$5,0)</f>
        <v>6</v>
      </c>
      <c r="AR2525" s="33">
        <f>INDEX(Sheet2!$F$5:$K$18,OPaL!AP2525,OPaL!AQ2525)</f>
        <v>0.15</v>
      </c>
      <c r="AS2525" s="1">
        <f t="shared" si="119"/>
        <v>10079.512499999999</v>
      </c>
    </row>
    <row r="2526" spans="1:45" x14ac:dyDescent="0.2">
      <c r="A2526" s="11" t="s">
        <v>6707</v>
      </c>
      <c r="B2526" s="11" t="s">
        <v>6708</v>
      </c>
      <c r="C2526" s="11" t="s">
        <v>12200</v>
      </c>
      <c r="D2526" s="21">
        <v>43106</v>
      </c>
      <c r="E2526" s="21" t="s">
        <v>9697</v>
      </c>
      <c r="F2526" s="21" t="s">
        <v>14659</v>
      </c>
      <c r="G2526" s="11" t="s">
        <v>2</v>
      </c>
      <c r="H2526" s="11" t="s">
        <v>3</v>
      </c>
      <c r="I2526" s="11" t="s">
        <v>4</v>
      </c>
      <c r="J2526" s="13">
        <v>2</v>
      </c>
      <c r="K2526" s="12">
        <v>11858.25</v>
      </c>
      <c r="L2526" s="12">
        <v>0</v>
      </c>
      <c r="M2526" s="12">
        <v>0</v>
      </c>
      <c r="N2526" s="12">
        <f t="shared" si="118"/>
        <v>11858.25</v>
      </c>
      <c r="O2526" s="11" t="s">
        <v>5</v>
      </c>
      <c r="P2526" s="13">
        <v>0</v>
      </c>
      <c r="Q2526" s="11" t="s">
        <v>6</v>
      </c>
      <c r="R2526" s="13">
        <v>0</v>
      </c>
      <c r="S2526" s="13">
        <v>0</v>
      </c>
      <c r="T2526" s="11" t="s">
        <v>7</v>
      </c>
      <c r="U2526" s="11" t="s">
        <v>8</v>
      </c>
      <c r="V2526" s="15">
        <v>0</v>
      </c>
      <c r="W2526" s="13">
        <v>0</v>
      </c>
      <c r="X2526" s="15">
        <v>0</v>
      </c>
      <c r="Y2526" s="15">
        <v>0</v>
      </c>
      <c r="Z2526" s="13">
        <v>0</v>
      </c>
      <c r="AA2526" s="15">
        <v>0</v>
      </c>
      <c r="AB2526" s="13">
        <v>0</v>
      </c>
      <c r="AC2526" s="15">
        <v>0</v>
      </c>
      <c r="AD2526" s="13">
        <v>0</v>
      </c>
      <c r="AE2526" s="15">
        <v>0</v>
      </c>
      <c r="AF2526" s="13">
        <v>0</v>
      </c>
      <c r="AG2526" s="15">
        <v>0</v>
      </c>
      <c r="AH2526" s="13">
        <v>0</v>
      </c>
      <c r="AI2526" s="15">
        <v>0</v>
      </c>
      <c r="AJ2526" s="11" t="s">
        <v>9</v>
      </c>
      <c r="AK2526" s="11" t="s">
        <v>13</v>
      </c>
      <c r="AL2526" s="22">
        <f t="shared" si="117"/>
        <v>2186</v>
      </c>
      <c r="AM2526" s="11" t="str">
        <f>VLOOKUP(O2526,Sheet2!$D$6:$E$14,2,FALSE)</f>
        <v>Spare parts</v>
      </c>
      <c r="AN2526" s="11" t="str">
        <f>VLOOKUP(F2526,Sheet2!$E$10:$F$13,2,FALSE)</f>
        <v>SPM</v>
      </c>
      <c r="AO2526" s="35" t="s">
        <v>14668</v>
      </c>
      <c r="AP2526">
        <f>MATCH(AN2526,Sheet2!$F$5:$F$18,0)</f>
        <v>6</v>
      </c>
      <c r="AQ2526">
        <f>MATCH(AO2526,Sheet2!$F$5:$K$5,0)</f>
        <v>6</v>
      </c>
      <c r="AR2526" s="33">
        <f>INDEX(Sheet2!$F$5:$K$18,OPaL!AP2526,OPaL!AQ2526)</f>
        <v>0.15</v>
      </c>
      <c r="AS2526" s="1">
        <f t="shared" si="119"/>
        <v>10079.512499999999</v>
      </c>
    </row>
    <row r="2527" spans="1:45" x14ac:dyDescent="0.2">
      <c r="A2527" s="11" t="s">
        <v>8567</v>
      </c>
      <c r="B2527" s="11" t="s">
        <v>8568</v>
      </c>
      <c r="C2527" s="11" t="s">
        <v>12201</v>
      </c>
      <c r="D2527" s="21">
        <v>43290</v>
      </c>
      <c r="E2527" s="21" t="s">
        <v>9789</v>
      </c>
      <c r="F2527" s="21" t="s">
        <v>14659</v>
      </c>
      <c r="G2527" s="11" t="s">
        <v>2</v>
      </c>
      <c r="H2527" s="11" t="s">
        <v>3</v>
      </c>
      <c r="I2527" s="11" t="s">
        <v>4</v>
      </c>
      <c r="J2527" s="12">
        <v>90</v>
      </c>
      <c r="K2527" s="12">
        <v>11856.18</v>
      </c>
      <c r="L2527" s="12">
        <v>0</v>
      </c>
      <c r="M2527" s="12">
        <v>0</v>
      </c>
      <c r="N2527" s="12">
        <f t="shared" si="118"/>
        <v>11856.18</v>
      </c>
      <c r="O2527" s="11" t="s">
        <v>8227</v>
      </c>
      <c r="P2527" s="13">
        <v>0</v>
      </c>
      <c r="Q2527" s="11" t="s">
        <v>6</v>
      </c>
      <c r="R2527" s="13">
        <v>0</v>
      </c>
      <c r="S2527" s="13">
        <v>0</v>
      </c>
      <c r="T2527" s="11" t="s">
        <v>7</v>
      </c>
      <c r="U2527" s="11" t="s">
        <v>8</v>
      </c>
      <c r="V2527" s="15">
        <v>0</v>
      </c>
      <c r="W2527" s="13">
        <v>0</v>
      </c>
      <c r="X2527" s="15">
        <v>0</v>
      </c>
      <c r="Y2527" s="15">
        <v>0</v>
      </c>
      <c r="Z2527" s="13">
        <v>0</v>
      </c>
      <c r="AA2527" s="15">
        <v>0</v>
      </c>
      <c r="AB2527" s="13">
        <v>0</v>
      </c>
      <c r="AC2527" s="15">
        <v>0</v>
      </c>
      <c r="AD2527" s="13">
        <v>0</v>
      </c>
      <c r="AE2527" s="15">
        <v>0</v>
      </c>
      <c r="AF2527" s="13">
        <v>0</v>
      </c>
      <c r="AG2527" s="15">
        <v>0</v>
      </c>
      <c r="AH2527" s="13">
        <v>0</v>
      </c>
      <c r="AI2527" s="15">
        <v>0</v>
      </c>
      <c r="AJ2527" s="11" t="s">
        <v>9</v>
      </c>
      <c r="AK2527" s="11" t="s">
        <v>8228</v>
      </c>
      <c r="AL2527" s="22">
        <f t="shared" si="117"/>
        <v>2002</v>
      </c>
      <c r="AM2527" s="11" t="str">
        <f>VLOOKUP(O2527,Sheet2!$D$6:$E$14,2,FALSE)</f>
        <v>Consumables</v>
      </c>
      <c r="AN2527" s="11" t="str">
        <f>VLOOKUP(F2527,Sheet2!$E$15:$F$18,2,FALSE)</f>
        <v>CM</v>
      </c>
      <c r="AO2527" s="35" t="s">
        <v>14668</v>
      </c>
      <c r="AP2527">
        <f>MATCH(AN2527,Sheet2!$F$5:$F$18,0)</f>
        <v>13</v>
      </c>
      <c r="AQ2527">
        <f>MATCH(AO2527,Sheet2!$F$5:$K$5,0)</f>
        <v>6</v>
      </c>
      <c r="AR2527" s="33">
        <f>INDEX(Sheet2!$F$5:$K$18,OPaL!AP2527,OPaL!AQ2527)</f>
        <v>0.2</v>
      </c>
      <c r="AS2527" s="1">
        <f t="shared" si="119"/>
        <v>9484.9440000000013</v>
      </c>
    </row>
    <row r="2528" spans="1:45" x14ac:dyDescent="0.2">
      <c r="A2528" s="11" t="s">
        <v>8517</v>
      </c>
      <c r="B2528" s="11" t="s">
        <v>8518</v>
      </c>
      <c r="C2528" s="11" t="s">
        <v>12202</v>
      </c>
      <c r="D2528" s="21">
        <v>43138</v>
      </c>
      <c r="E2528" s="21" t="s">
        <v>9809</v>
      </c>
      <c r="F2528" s="21" t="s">
        <v>14659</v>
      </c>
      <c r="G2528" s="11" t="s">
        <v>2</v>
      </c>
      <c r="H2528" s="11" t="s">
        <v>3</v>
      </c>
      <c r="I2528" s="11" t="s">
        <v>4</v>
      </c>
      <c r="J2528" s="12">
        <v>65</v>
      </c>
      <c r="K2528" s="12">
        <v>11841.63</v>
      </c>
      <c r="L2528" s="12">
        <v>0</v>
      </c>
      <c r="M2528" s="12">
        <v>0</v>
      </c>
      <c r="N2528" s="12">
        <f t="shared" si="118"/>
        <v>11841.63</v>
      </c>
      <c r="O2528" s="11" t="s">
        <v>8227</v>
      </c>
      <c r="P2528" s="13">
        <v>0</v>
      </c>
      <c r="Q2528" s="11" t="s">
        <v>6</v>
      </c>
      <c r="R2528" s="13">
        <v>0</v>
      </c>
      <c r="S2528" s="13">
        <v>0</v>
      </c>
      <c r="T2528" s="11" t="s">
        <v>7</v>
      </c>
      <c r="U2528" s="11" t="s">
        <v>8</v>
      </c>
      <c r="V2528" s="15">
        <v>0</v>
      </c>
      <c r="W2528" s="13">
        <v>0</v>
      </c>
      <c r="X2528" s="15">
        <v>0</v>
      </c>
      <c r="Y2528" s="15">
        <v>0</v>
      </c>
      <c r="Z2528" s="13">
        <v>0</v>
      </c>
      <c r="AA2528" s="15">
        <v>0</v>
      </c>
      <c r="AB2528" s="13">
        <v>0</v>
      </c>
      <c r="AC2528" s="15">
        <v>0</v>
      </c>
      <c r="AD2528" s="13">
        <v>0</v>
      </c>
      <c r="AE2528" s="15">
        <v>0</v>
      </c>
      <c r="AF2528" s="13">
        <v>0</v>
      </c>
      <c r="AG2528" s="15">
        <v>0</v>
      </c>
      <c r="AH2528" s="13">
        <v>0</v>
      </c>
      <c r="AI2528" s="15">
        <v>0</v>
      </c>
      <c r="AJ2528" s="11" t="s">
        <v>9</v>
      </c>
      <c r="AK2528" s="11" t="s">
        <v>8228</v>
      </c>
      <c r="AL2528" s="22">
        <f t="shared" si="117"/>
        <v>2154</v>
      </c>
      <c r="AM2528" s="11" t="str">
        <f>VLOOKUP(O2528,Sheet2!$D$6:$E$14,2,FALSE)</f>
        <v>Consumables</v>
      </c>
      <c r="AN2528" s="11" t="str">
        <f>VLOOKUP(F2528,Sheet2!$E$15:$F$18,2,FALSE)</f>
        <v>CM</v>
      </c>
      <c r="AO2528" s="35" t="s">
        <v>14668</v>
      </c>
      <c r="AP2528">
        <f>MATCH(AN2528,Sheet2!$F$5:$F$18,0)</f>
        <v>13</v>
      </c>
      <c r="AQ2528">
        <f>MATCH(AO2528,Sheet2!$F$5:$K$5,0)</f>
        <v>6</v>
      </c>
      <c r="AR2528" s="33">
        <f>INDEX(Sheet2!$F$5:$K$18,OPaL!AP2528,OPaL!AQ2528)</f>
        <v>0.2</v>
      </c>
      <c r="AS2528" s="1">
        <f t="shared" si="119"/>
        <v>9473.3040000000001</v>
      </c>
    </row>
    <row r="2529" spans="1:45" x14ac:dyDescent="0.2">
      <c r="A2529" s="11" t="s">
        <v>8559</v>
      </c>
      <c r="B2529" s="11" t="s">
        <v>8560</v>
      </c>
      <c r="C2529" s="11" t="s">
        <v>12203</v>
      </c>
      <c r="D2529" s="21">
        <v>43125</v>
      </c>
      <c r="E2529" s="21" t="s">
        <v>9821</v>
      </c>
      <c r="F2529" s="21" t="s">
        <v>14659</v>
      </c>
      <c r="G2529" s="11" t="s">
        <v>2</v>
      </c>
      <c r="H2529" s="11" t="s">
        <v>3</v>
      </c>
      <c r="I2529" s="11" t="s">
        <v>4</v>
      </c>
      <c r="J2529" s="12">
        <v>6</v>
      </c>
      <c r="K2529" s="12">
        <v>11834.41</v>
      </c>
      <c r="L2529" s="12">
        <v>0</v>
      </c>
      <c r="M2529" s="12">
        <v>0</v>
      </c>
      <c r="N2529" s="12">
        <f t="shared" si="118"/>
        <v>11834.41</v>
      </c>
      <c r="O2529" s="11" t="s">
        <v>8227</v>
      </c>
      <c r="P2529" s="13">
        <v>0</v>
      </c>
      <c r="Q2529" s="11" t="s">
        <v>6</v>
      </c>
      <c r="R2529" s="13">
        <v>0</v>
      </c>
      <c r="S2529" s="13">
        <v>0</v>
      </c>
      <c r="T2529" s="11" t="s">
        <v>7</v>
      </c>
      <c r="U2529" s="11" t="s">
        <v>8</v>
      </c>
      <c r="V2529" s="15">
        <v>0</v>
      </c>
      <c r="W2529" s="13">
        <v>0</v>
      </c>
      <c r="X2529" s="15">
        <v>0</v>
      </c>
      <c r="Y2529" s="15">
        <v>0</v>
      </c>
      <c r="Z2529" s="13">
        <v>0</v>
      </c>
      <c r="AA2529" s="15">
        <v>0</v>
      </c>
      <c r="AB2529" s="13">
        <v>0</v>
      </c>
      <c r="AC2529" s="15">
        <v>0</v>
      </c>
      <c r="AD2529" s="13">
        <v>0</v>
      </c>
      <c r="AE2529" s="15">
        <v>0</v>
      </c>
      <c r="AF2529" s="13">
        <v>0</v>
      </c>
      <c r="AG2529" s="15">
        <v>0</v>
      </c>
      <c r="AH2529" s="13">
        <v>0</v>
      </c>
      <c r="AI2529" s="15">
        <v>0</v>
      </c>
      <c r="AJ2529" s="11" t="s">
        <v>9</v>
      </c>
      <c r="AK2529" s="11" t="s">
        <v>8228</v>
      </c>
      <c r="AL2529" s="22">
        <f t="shared" si="117"/>
        <v>2167</v>
      </c>
      <c r="AM2529" s="11" t="str">
        <f>VLOOKUP(O2529,Sheet2!$D$6:$E$14,2,FALSE)</f>
        <v>Consumables</v>
      </c>
      <c r="AN2529" s="11" t="str">
        <f>VLOOKUP(F2529,Sheet2!$E$15:$F$18,2,FALSE)</f>
        <v>CM</v>
      </c>
      <c r="AO2529" s="35" t="s">
        <v>14668</v>
      </c>
      <c r="AP2529">
        <f>MATCH(AN2529,Sheet2!$F$5:$F$18,0)</f>
        <v>13</v>
      </c>
      <c r="AQ2529">
        <f>MATCH(AO2529,Sheet2!$F$5:$K$5,0)</f>
        <v>6</v>
      </c>
      <c r="AR2529" s="33">
        <f>INDEX(Sheet2!$F$5:$K$18,OPaL!AP2529,OPaL!AQ2529)</f>
        <v>0.2</v>
      </c>
      <c r="AS2529" s="1">
        <f t="shared" si="119"/>
        <v>9467.5280000000002</v>
      </c>
    </row>
    <row r="2530" spans="1:45" x14ac:dyDescent="0.2">
      <c r="A2530" s="11" t="s">
        <v>330</v>
      </c>
      <c r="B2530" s="11" t="s">
        <v>331</v>
      </c>
      <c r="C2530" s="11" t="s">
        <v>12204</v>
      </c>
      <c r="D2530" s="21">
        <v>42775</v>
      </c>
      <c r="E2530" s="21" t="s">
        <v>9697</v>
      </c>
      <c r="F2530" s="21" t="s">
        <v>14659</v>
      </c>
      <c r="G2530" s="11" t="s">
        <v>2</v>
      </c>
      <c r="H2530" s="11" t="s">
        <v>16</v>
      </c>
      <c r="I2530" s="11" t="s">
        <v>4</v>
      </c>
      <c r="J2530" s="12">
        <v>1</v>
      </c>
      <c r="K2530" s="12">
        <v>11833.43</v>
      </c>
      <c r="L2530" s="12">
        <v>0</v>
      </c>
      <c r="M2530" s="12">
        <v>0</v>
      </c>
      <c r="N2530" s="12">
        <f t="shared" si="118"/>
        <v>11833.43</v>
      </c>
      <c r="O2530" s="11" t="s">
        <v>5</v>
      </c>
      <c r="P2530" s="13">
        <v>0</v>
      </c>
      <c r="Q2530" s="11" t="s">
        <v>6</v>
      </c>
      <c r="R2530" s="13">
        <v>0</v>
      </c>
      <c r="S2530" s="13">
        <v>0</v>
      </c>
      <c r="T2530" s="11" t="s">
        <v>7</v>
      </c>
      <c r="U2530" s="11" t="s">
        <v>8</v>
      </c>
      <c r="V2530" s="15">
        <v>0</v>
      </c>
      <c r="W2530" s="13">
        <v>0</v>
      </c>
      <c r="X2530" s="15">
        <v>0</v>
      </c>
      <c r="Y2530" s="15">
        <v>0</v>
      </c>
      <c r="Z2530" s="13">
        <v>0</v>
      </c>
      <c r="AA2530" s="15">
        <v>0</v>
      </c>
      <c r="AB2530" s="13">
        <v>0</v>
      </c>
      <c r="AC2530" s="15">
        <v>0</v>
      </c>
      <c r="AD2530" s="13">
        <v>0</v>
      </c>
      <c r="AE2530" s="15">
        <v>0</v>
      </c>
      <c r="AF2530" s="13">
        <v>0</v>
      </c>
      <c r="AG2530" s="15">
        <v>0</v>
      </c>
      <c r="AH2530" s="13">
        <v>0</v>
      </c>
      <c r="AI2530" s="15">
        <v>0</v>
      </c>
      <c r="AJ2530" s="11" t="s">
        <v>17</v>
      </c>
      <c r="AK2530" s="11" t="s">
        <v>13</v>
      </c>
      <c r="AL2530" s="22">
        <f t="shared" si="117"/>
        <v>2517</v>
      </c>
      <c r="AM2530" s="11" t="str">
        <f>VLOOKUP(O2530,Sheet2!$D$6:$E$14,2,FALSE)</f>
        <v>Spare parts</v>
      </c>
      <c r="AN2530" s="11" t="str">
        <f>VLOOKUP(F2530,Sheet2!$E$10:$F$13,2,FALSE)</f>
        <v>SPM</v>
      </c>
      <c r="AO2530" s="35" t="s">
        <v>14668</v>
      </c>
      <c r="AP2530">
        <f>MATCH(AN2530,Sheet2!$F$5:$F$18,0)</f>
        <v>6</v>
      </c>
      <c r="AQ2530">
        <f>MATCH(AO2530,Sheet2!$F$5:$K$5,0)</f>
        <v>6</v>
      </c>
      <c r="AR2530" s="33">
        <f>INDEX(Sheet2!$F$5:$K$18,OPaL!AP2530,OPaL!AQ2530)</f>
        <v>0.15</v>
      </c>
      <c r="AS2530" s="1">
        <f t="shared" si="119"/>
        <v>10058.415499999999</v>
      </c>
    </row>
    <row r="2531" spans="1:45" x14ac:dyDescent="0.2">
      <c r="A2531" s="11" t="s">
        <v>805</v>
      </c>
      <c r="B2531" s="11" t="s">
        <v>806</v>
      </c>
      <c r="C2531" s="11" t="s">
        <v>12205</v>
      </c>
      <c r="D2531" s="21">
        <v>44979</v>
      </c>
      <c r="E2531" s="21" t="s">
        <v>9697</v>
      </c>
      <c r="F2531" s="21" t="s">
        <v>14659</v>
      </c>
      <c r="G2531" s="11" t="s">
        <v>2</v>
      </c>
      <c r="H2531" s="11" t="s">
        <v>3</v>
      </c>
      <c r="I2531" s="11" t="s">
        <v>4</v>
      </c>
      <c r="J2531" s="12">
        <v>39</v>
      </c>
      <c r="K2531" s="12">
        <v>11804.29</v>
      </c>
      <c r="L2531" s="12">
        <v>0</v>
      </c>
      <c r="M2531" s="12">
        <v>0</v>
      </c>
      <c r="N2531" s="12">
        <f t="shared" si="118"/>
        <v>11804.29</v>
      </c>
      <c r="O2531" s="11" t="s">
        <v>5</v>
      </c>
      <c r="P2531" s="13">
        <v>0</v>
      </c>
      <c r="Q2531" s="11" t="s">
        <v>6</v>
      </c>
      <c r="R2531" s="13">
        <v>0</v>
      </c>
      <c r="S2531" s="13">
        <v>0</v>
      </c>
      <c r="T2531" s="11" t="s">
        <v>7</v>
      </c>
      <c r="U2531" s="11" t="s">
        <v>8</v>
      </c>
      <c r="V2531" s="15">
        <v>0</v>
      </c>
      <c r="W2531" s="13">
        <v>0</v>
      </c>
      <c r="X2531" s="15">
        <v>0</v>
      </c>
      <c r="Y2531" s="15">
        <v>0</v>
      </c>
      <c r="Z2531" s="13">
        <v>0</v>
      </c>
      <c r="AA2531" s="15">
        <v>0</v>
      </c>
      <c r="AB2531" s="13">
        <v>0</v>
      </c>
      <c r="AC2531" s="15">
        <v>0</v>
      </c>
      <c r="AD2531" s="13">
        <v>0</v>
      </c>
      <c r="AE2531" s="15">
        <v>0</v>
      </c>
      <c r="AF2531" s="13">
        <v>0</v>
      </c>
      <c r="AG2531" s="15">
        <v>0</v>
      </c>
      <c r="AH2531" s="13">
        <v>0</v>
      </c>
      <c r="AI2531" s="15">
        <v>0</v>
      </c>
      <c r="AJ2531" s="11" t="s">
        <v>9</v>
      </c>
      <c r="AK2531" s="11" t="s">
        <v>13</v>
      </c>
      <c r="AL2531" s="22">
        <f t="shared" si="117"/>
        <v>313</v>
      </c>
      <c r="AM2531" s="11" t="str">
        <f>VLOOKUP(O2531,Sheet2!$D$6:$E$14,2,FALSE)</f>
        <v>Spare parts</v>
      </c>
      <c r="AN2531" s="11" t="str">
        <f>VLOOKUP(F2531,Sheet2!$E$10:$F$13,2,FALSE)</f>
        <v>SPM</v>
      </c>
      <c r="AO2531" s="35" t="s">
        <v>14667</v>
      </c>
      <c r="AP2531">
        <f>MATCH(AN2531,Sheet2!$F$5:$F$18,0)</f>
        <v>6</v>
      </c>
      <c r="AQ2531">
        <f>MATCH(AO2531,Sheet2!$F$5:$K$5,0)</f>
        <v>5</v>
      </c>
      <c r="AR2531" s="33">
        <f>INDEX(Sheet2!$F$5:$K$18,OPaL!AP2531,OPaL!AQ2531)</f>
        <v>0.1</v>
      </c>
      <c r="AS2531" s="1">
        <f t="shared" si="119"/>
        <v>10623.861000000001</v>
      </c>
    </row>
    <row r="2532" spans="1:45" x14ac:dyDescent="0.2">
      <c r="A2532" s="11" t="s">
        <v>2122</v>
      </c>
      <c r="B2532" s="11" t="s">
        <v>2123</v>
      </c>
      <c r="C2532" s="11" t="s">
        <v>12206</v>
      </c>
      <c r="D2532" s="21">
        <v>42642</v>
      </c>
      <c r="E2532" s="21" t="s">
        <v>9697</v>
      </c>
      <c r="F2532" s="21" t="s">
        <v>14658</v>
      </c>
      <c r="G2532" s="11" t="s">
        <v>2</v>
      </c>
      <c r="H2532" s="11" t="s">
        <v>3</v>
      </c>
      <c r="I2532" s="11" t="s">
        <v>4</v>
      </c>
      <c r="J2532" s="12">
        <v>7</v>
      </c>
      <c r="K2532" s="12">
        <v>11799.23</v>
      </c>
      <c r="L2532" s="12">
        <v>0</v>
      </c>
      <c r="M2532" s="12">
        <v>0</v>
      </c>
      <c r="N2532" s="12">
        <f t="shared" si="118"/>
        <v>11799.23</v>
      </c>
      <c r="O2532" s="11" t="s">
        <v>5</v>
      </c>
      <c r="P2532" s="13">
        <v>0</v>
      </c>
      <c r="Q2532" s="11" t="s">
        <v>6</v>
      </c>
      <c r="R2532" s="13">
        <v>0</v>
      </c>
      <c r="S2532" s="13">
        <v>0</v>
      </c>
      <c r="T2532" s="11" t="s">
        <v>7</v>
      </c>
      <c r="U2532" s="11" t="s">
        <v>8</v>
      </c>
      <c r="V2532" s="15">
        <v>0</v>
      </c>
      <c r="W2532" s="13">
        <v>0</v>
      </c>
      <c r="X2532" s="15">
        <v>0</v>
      </c>
      <c r="Y2532" s="15">
        <v>0</v>
      </c>
      <c r="Z2532" s="13">
        <v>0</v>
      </c>
      <c r="AA2532" s="15">
        <v>0</v>
      </c>
      <c r="AB2532" s="13">
        <v>0</v>
      </c>
      <c r="AC2532" s="15">
        <v>0</v>
      </c>
      <c r="AD2532" s="13">
        <v>0</v>
      </c>
      <c r="AE2532" s="15">
        <v>0</v>
      </c>
      <c r="AF2532" s="13">
        <v>0</v>
      </c>
      <c r="AG2532" s="15">
        <v>0</v>
      </c>
      <c r="AH2532" s="13">
        <v>0</v>
      </c>
      <c r="AI2532" s="15">
        <v>0</v>
      </c>
      <c r="AJ2532" s="11" t="s">
        <v>9</v>
      </c>
      <c r="AK2532" s="11" t="s">
        <v>13</v>
      </c>
      <c r="AL2532" s="22">
        <f t="shared" si="117"/>
        <v>2650</v>
      </c>
      <c r="AM2532" s="11" t="str">
        <f>VLOOKUP(O2532,Sheet2!$D$6:$E$14,2,FALSE)</f>
        <v>Spare parts</v>
      </c>
      <c r="AN2532" s="11" t="str">
        <f>VLOOKUP(F2532,Sheet2!$E$10:$F$13,2,FALSE)</f>
        <v>SPE</v>
      </c>
      <c r="AO2532" s="35" t="s">
        <v>14668</v>
      </c>
      <c r="AP2532">
        <f>MATCH(AN2532,Sheet2!$F$5:$F$18,0)</f>
        <v>7</v>
      </c>
      <c r="AQ2532">
        <f>MATCH(AO2532,Sheet2!$F$5:$K$5,0)</f>
        <v>6</v>
      </c>
      <c r="AR2532" s="33">
        <f>INDEX(Sheet2!$F$5:$K$18,OPaL!AP2532,OPaL!AQ2532)</f>
        <v>0.15</v>
      </c>
      <c r="AS2532" s="1">
        <f t="shared" si="119"/>
        <v>10029.345499999999</v>
      </c>
    </row>
    <row r="2533" spans="1:45" x14ac:dyDescent="0.2">
      <c r="A2533" s="11" t="s">
        <v>8922</v>
      </c>
      <c r="B2533" s="11" t="s">
        <v>8923</v>
      </c>
      <c r="C2533" s="11" t="s">
        <v>12207</v>
      </c>
      <c r="D2533" s="21">
        <v>45289</v>
      </c>
      <c r="E2533" s="21" t="s">
        <v>9739</v>
      </c>
      <c r="F2533" s="21" t="s">
        <v>14659</v>
      </c>
      <c r="G2533" s="11" t="s">
        <v>2</v>
      </c>
      <c r="H2533" s="11" t="s">
        <v>3</v>
      </c>
      <c r="I2533" s="11" t="s">
        <v>4</v>
      </c>
      <c r="J2533" s="13">
        <v>190</v>
      </c>
      <c r="K2533" s="12">
        <v>11780</v>
      </c>
      <c r="L2533" s="12">
        <v>0</v>
      </c>
      <c r="M2533" s="12">
        <v>0</v>
      </c>
      <c r="N2533" s="12">
        <f t="shared" si="118"/>
        <v>11780</v>
      </c>
      <c r="O2533" s="11" t="s">
        <v>8227</v>
      </c>
      <c r="P2533" s="13">
        <v>0</v>
      </c>
      <c r="Q2533" s="11" t="s">
        <v>6</v>
      </c>
      <c r="R2533" s="13">
        <v>0</v>
      </c>
      <c r="S2533" s="13">
        <v>0</v>
      </c>
      <c r="T2533" s="11" t="s">
        <v>7</v>
      </c>
      <c r="U2533" s="11" t="s">
        <v>8</v>
      </c>
      <c r="V2533" s="15">
        <v>0</v>
      </c>
      <c r="W2533" s="13">
        <v>0</v>
      </c>
      <c r="X2533" s="15">
        <v>0</v>
      </c>
      <c r="Y2533" s="15">
        <v>0</v>
      </c>
      <c r="Z2533" s="13">
        <v>0</v>
      </c>
      <c r="AA2533" s="15">
        <v>0</v>
      </c>
      <c r="AB2533" s="13">
        <v>0</v>
      </c>
      <c r="AC2533" s="15">
        <v>0</v>
      </c>
      <c r="AD2533" s="13">
        <v>0</v>
      </c>
      <c r="AE2533" s="15">
        <v>0</v>
      </c>
      <c r="AF2533" s="13">
        <v>0</v>
      </c>
      <c r="AG2533" s="15">
        <v>0</v>
      </c>
      <c r="AH2533" s="13">
        <v>0</v>
      </c>
      <c r="AI2533" s="15">
        <v>0</v>
      </c>
      <c r="AJ2533" s="11" t="s">
        <v>9</v>
      </c>
      <c r="AK2533" s="11" t="s">
        <v>8228</v>
      </c>
      <c r="AL2533" s="22">
        <f t="shared" si="117"/>
        <v>3</v>
      </c>
      <c r="AM2533" s="11" t="str">
        <f>VLOOKUP(O2533,Sheet2!$D$6:$E$14,2,FALSE)</f>
        <v>Consumables</v>
      </c>
      <c r="AN2533" s="11" t="str">
        <f>VLOOKUP(F2533,Sheet2!$E$15:$F$18,2,FALSE)</f>
        <v>CM</v>
      </c>
      <c r="AO2533" s="35" t="s">
        <v>14664</v>
      </c>
      <c r="AP2533">
        <f>MATCH(AN2533,Sheet2!$F$5:$F$18,0)</f>
        <v>13</v>
      </c>
      <c r="AQ2533">
        <f>MATCH(AO2533,Sheet2!$F$5:$K$5,0)</f>
        <v>2</v>
      </c>
      <c r="AR2533" s="33">
        <f>INDEX(Sheet2!$F$5:$K$18,OPaL!AP2533,OPaL!AQ2533)</f>
        <v>0</v>
      </c>
      <c r="AS2533" s="1">
        <f t="shared" si="119"/>
        <v>11780</v>
      </c>
    </row>
    <row r="2534" spans="1:45" x14ac:dyDescent="0.2">
      <c r="A2534" s="11" t="s">
        <v>461</v>
      </c>
      <c r="B2534" s="11" t="s">
        <v>462</v>
      </c>
      <c r="C2534" s="11" t="s">
        <v>12208</v>
      </c>
      <c r="D2534" s="21">
        <v>43496</v>
      </c>
      <c r="E2534" s="21" t="s">
        <v>9697</v>
      </c>
      <c r="F2534" s="21" t="s">
        <v>14659</v>
      </c>
      <c r="G2534" s="11" t="s">
        <v>2</v>
      </c>
      <c r="H2534" s="11" t="s">
        <v>3</v>
      </c>
      <c r="I2534" s="11" t="s">
        <v>4</v>
      </c>
      <c r="J2534" s="13">
        <v>1</v>
      </c>
      <c r="K2534" s="12">
        <v>11765.26</v>
      </c>
      <c r="L2534" s="12">
        <v>0</v>
      </c>
      <c r="M2534" s="12">
        <v>0</v>
      </c>
      <c r="N2534" s="12">
        <f t="shared" si="118"/>
        <v>11765.26</v>
      </c>
      <c r="O2534" s="11" t="s">
        <v>5</v>
      </c>
      <c r="P2534" s="13">
        <v>0</v>
      </c>
      <c r="Q2534" s="11" t="s">
        <v>6</v>
      </c>
      <c r="R2534" s="13">
        <v>0</v>
      </c>
      <c r="S2534" s="13">
        <v>0</v>
      </c>
      <c r="T2534" s="11" t="s">
        <v>7</v>
      </c>
      <c r="U2534" s="11" t="s">
        <v>8</v>
      </c>
      <c r="V2534" s="15">
        <v>0</v>
      </c>
      <c r="W2534" s="13">
        <v>0</v>
      </c>
      <c r="X2534" s="15">
        <v>0</v>
      </c>
      <c r="Y2534" s="15">
        <v>0</v>
      </c>
      <c r="Z2534" s="13">
        <v>0</v>
      </c>
      <c r="AA2534" s="15">
        <v>0</v>
      </c>
      <c r="AB2534" s="13">
        <v>0</v>
      </c>
      <c r="AC2534" s="15">
        <v>0</v>
      </c>
      <c r="AD2534" s="13">
        <v>0</v>
      </c>
      <c r="AE2534" s="15">
        <v>0</v>
      </c>
      <c r="AF2534" s="13">
        <v>0</v>
      </c>
      <c r="AG2534" s="15">
        <v>0</v>
      </c>
      <c r="AH2534" s="13">
        <v>0</v>
      </c>
      <c r="AI2534" s="15">
        <v>0</v>
      </c>
      <c r="AJ2534" s="11" t="s">
        <v>9</v>
      </c>
      <c r="AK2534" s="11" t="s">
        <v>13</v>
      </c>
      <c r="AL2534" s="22">
        <f t="shared" si="117"/>
        <v>1796</v>
      </c>
      <c r="AM2534" s="11" t="str">
        <f>VLOOKUP(O2534,Sheet2!$D$6:$E$14,2,FALSE)</f>
        <v>Spare parts</v>
      </c>
      <c r="AN2534" s="11" t="str">
        <f>VLOOKUP(F2534,Sheet2!$E$10:$F$13,2,FALSE)</f>
        <v>SPM</v>
      </c>
      <c r="AO2534" s="35" t="s">
        <v>14668</v>
      </c>
      <c r="AP2534">
        <f>MATCH(AN2534,Sheet2!$F$5:$F$18,0)</f>
        <v>6</v>
      </c>
      <c r="AQ2534">
        <f>MATCH(AO2534,Sheet2!$F$5:$K$5,0)</f>
        <v>6</v>
      </c>
      <c r="AR2534" s="33">
        <f>INDEX(Sheet2!$F$5:$K$18,OPaL!AP2534,OPaL!AQ2534)</f>
        <v>0.15</v>
      </c>
      <c r="AS2534" s="1">
        <f t="shared" si="119"/>
        <v>10000.471</v>
      </c>
    </row>
    <row r="2535" spans="1:45" x14ac:dyDescent="0.2">
      <c r="A2535" s="11" t="s">
        <v>465</v>
      </c>
      <c r="B2535" s="11" t="s">
        <v>466</v>
      </c>
      <c r="C2535" s="11" t="s">
        <v>12209</v>
      </c>
      <c r="D2535" s="21">
        <v>43496</v>
      </c>
      <c r="E2535" s="21" t="s">
        <v>9697</v>
      </c>
      <c r="F2535" s="21" t="s">
        <v>14659</v>
      </c>
      <c r="G2535" s="11" t="s">
        <v>2</v>
      </c>
      <c r="H2535" s="11" t="s">
        <v>3</v>
      </c>
      <c r="I2535" s="11" t="s">
        <v>4</v>
      </c>
      <c r="J2535" s="13">
        <v>1</v>
      </c>
      <c r="K2535" s="12">
        <v>11765.26</v>
      </c>
      <c r="L2535" s="12">
        <v>0</v>
      </c>
      <c r="M2535" s="12">
        <v>0</v>
      </c>
      <c r="N2535" s="12">
        <f t="shared" si="118"/>
        <v>11765.26</v>
      </c>
      <c r="O2535" s="11" t="s">
        <v>5</v>
      </c>
      <c r="P2535" s="13">
        <v>0</v>
      </c>
      <c r="Q2535" s="11" t="s">
        <v>6</v>
      </c>
      <c r="R2535" s="13">
        <v>0</v>
      </c>
      <c r="S2535" s="13">
        <v>0</v>
      </c>
      <c r="T2535" s="11" t="s">
        <v>7</v>
      </c>
      <c r="U2535" s="11" t="s">
        <v>8</v>
      </c>
      <c r="V2535" s="15">
        <v>0</v>
      </c>
      <c r="W2535" s="13">
        <v>0</v>
      </c>
      <c r="X2535" s="15">
        <v>0</v>
      </c>
      <c r="Y2535" s="15">
        <v>0</v>
      </c>
      <c r="Z2535" s="13">
        <v>0</v>
      </c>
      <c r="AA2535" s="15">
        <v>0</v>
      </c>
      <c r="AB2535" s="13">
        <v>0</v>
      </c>
      <c r="AC2535" s="15">
        <v>0</v>
      </c>
      <c r="AD2535" s="13">
        <v>0</v>
      </c>
      <c r="AE2535" s="15">
        <v>0</v>
      </c>
      <c r="AF2535" s="13">
        <v>0</v>
      </c>
      <c r="AG2535" s="15">
        <v>0</v>
      </c>
      <c r="AH2535" s="13">
        <v>0</v>
      </c>
      <c r="AI2535" s="15">
        <v>0</v>
      </c>
      <c r="AJ2535" s="11" t="s">
        <v>9</v>
      </c>
      <c r="AK2535" s="11" t="s">
        <v>13</v>
      </c>
      <c r="AL2535" s="22">
        <f t="shared" si="117"/>
        <v>1796</v>
      </c>
      <c r="AM2535" s="11" t="str">
        <f>VLOOKUP(O2535,Sheet2!$D$6:$E$14,2,FALSE)</f>
        <v>Spare parts</v>
      </c>
      <c r="AN2535" s="11" t="str">
        <f>VLOOKUP(F2535,Sheet2!$E$10:$F$13,2,FALSE)</f>
        <v>SPM</v>
      </c>
      <c r="AO2535" s="35" t="s">
        <v>14668</v>
      </c>
      <c r="AP2535">
        <f>MATCH(AN2535,Sheet2!$F$5:$F$18,0)</f>
        <v>6</v>
      </c>
      <c r="AQ2535">
        <f>MATCH(AO2535,Sheet2!$F$5:$K$5,0)</f>
        <v>6</v>
      </c>
      <c r="AR2535" s="33">
        <f>INDEX(Sheet2!$F$5:$K$18,OPaL!AP2535,OPaL!AQ2535)</f>
        <v>0.15</v>
      </c>
      <c r="AS2535" s="1">
        <f t="shared" si="119"/>
        <v>10000.471</v>
      </c>
    </row>
    <row r="2536" spans="1:45" x14ac:dyDescent="0.2">
      <c r="A2536" s="11" t="s">
        <v>457</v>
      </c>
      <c r="B2536" s="11" t="s">
        <v>458</v>
      </c>
      <c r="C2536" s="11" t="s">
        <v>12210</v>
      </c>
      <c r="D2536" s="21">
        <v>43496</v>
      </c>
      <c r="E2536" s="21" t="s">
        <v>9697</v>
      </c>
      <c r="F2536" s="21" t="s">
        <v>14659</v>
      </c>
      <c r="G2536" s="11" t="s">
        <v>2</v>
      </c>
      <c r="H2536" s="11" t="s">
        <v>3</v>
      </c>
      <c r="I2536" s="11" t="s">
        <v>4</v>
      </c>
      <c r="J2536" s="13">
        <v>1</v>
      </c>
      <c r="K2536" s="12">
        <v>11764.88</v>
      </c>
      <c r="L2536" s="12">
        <v>0</v>
      </c>
      <c r="M2536" s="12">
        <v>0</v>
      </c>
      <c r="N2536" s="12">
        <f t="shared" si="118"/>
        <v>11764.88</v>
      </c>
      <c r="O2536" s="11" t="s">
        <v>5</v>
      </c>
      <c r="P2536" s="13">
        <v>0</v>
      </c>
      <c r="Q2536" s="11" t="s">
        <v>6</v>
      </c>
      <c r="R2536" s="13">
        <v>0</v>
      </c>
      <c r="S2536" s="13">
        <v>0</v>
      </c>
      <c r="T2536" s="11" t="s">
        <v>7</v>
      </c>
      <c r="U2536" s="11" t="s">
        <v>8</v>
      </c>
      <c r="V2536" s="15">
        <v>0</v>
      </c>
      <c r="W2536" s="13">
        <v>0</v>
      </c>
      <c r="X2536" s="15">
        <v>0</v>
      </c>
      <c r="Y2536" s="15">
        <v>0</v>
      </c>
      <c r="Z2536" s="13">
        <v>0</v>
      </c>
      <c r="AA2536" s="15">
        <v>0</v>
      </c>
      <c r="AB2536" s="13">
        <v>0</v>
      </c>
      <c r="AC2536" s="15">
        <v>0</v>
      </c>
      <c r="AD2536" s="13">
        <v>0</v>
      </c>
      <c r="AE2536" s="15">
        <v>0</v>
      </c>
      <c r="AF2536" s="13">
        <v>0</v>
      </c>
      <c r="AG2536" s="15">
        <v>0</v>
      </c>
      <c r="AH2536" s="13">
        <v>0</v>
      </c>
      <c r="AI2536" s="15">
        <v>0</v>
      </c>
      <c r="AJ2536" s="11" t="s">
        <v>9</v>
      </c>
      <c r="AK2536" s="11" t="s">
        <v>13</v>
      </c>
      <c r="AL2536" s="22">
        <f t="shared" si="117"/>
        <v>1796</v>
      </c>
      <c r="AM2536" s="11" t="str">
        <f>VLOOKUP(O2536,Sheet2!$D$6:$E$14,2,FALSE)</f>
        <v>Spare parts</v>
      </c>
      <c r="AN2536" s="11" t="str">
        <f>VLOOKUP(F2536,Sheet2!$E$10:$F$13,2,FALSE)</f>
        <v>SPM</v>
      </c>
      <c r="AO2536" s="35" t="s">
        <v>14668</v>
      </c>
      <c r="AP2536">
        <f>MATCH(AN2536,Sheet2!$F$5:$F$18,0)</f>
        <v>6</v>
      </c>
      <c r="AQ2536">
        <f>MATCH(AO2536,Sheet2!$F$5:$K$5,0)</f>
        <v>6</v>
      </c>
      <c r="AR2536" s="33">
        <f>INDEX(Sheet2!$F$5:$K$18,OPaL!AP2536,OPaL!AQ2536)</f>
        <v>0.15</v>
      </c>
      <c r="AS2536" s="1">
        <f t="shared" si="119"/>
        <v>10000.147999999999</v>
      </c>
    </row>
    <row r="2537" spans="1:45" x14ac:dyDescent="0.2">
      <c r="A2537" s="11" t="s">
        <v>8533</v>
      </c>
      <c r="B2537" s="11" t="s">
        <v>8534</v>
      </c>
      <c r="C2537" s="11" t="s">
        <v>12211</v>
      </c>
      <c r="D2537" s="21">
        <v>44649</v>
      </c>
      <c r="E2537" s="21" t="s">
        <v>9821</v>
      </c>
      <c r="F2537" s="21" t="s">
        <v>14659</v>
      </c>
      <c r="G2537" s="11" t="s">
        <v>2</v>
      </c>
      <c r="H2537" s="11" t="s">
        <v>3</v>
      </c>
      <c r="I2537" s="11" t="s">
        <v>4</v>
      </c>
      <c r="J2537" s="12">
        <v>60</v>
      </c>
      <c r="K2537" s="12">
        <v>11761.86</v>
      </c>
      <c r="L2537" s="12">
        <v>0</v>
      </c>
      <c r="M2537" s="12">
        <v>0</v>
      </c>
      <c r="N2537" s="12">
        <f t="shared" si="118"/>
        <v>11761.86</v>
      </c>
      <c r="O2537" s="11" t="s">
        <v>8227</v>
      </c>
      <c r="P2537" s="13">
        <v>0</v>
      </c>
      <c r="Q2537" s="11" t="s">
        <v>6</v>
      </c>
      <c r="R2537" s="13">
        <v>0</v>
      </c>
      <c r="S2537" s="13">
        <v>0</v>
      </c>
      <c r="T2537" s="11" t="s">
        <v>7</v>
      </c>
      <c r="U2537" s="11" t="s">
        <v>8</v>
      </c>
      <c r="V2537" s="15">
        <v>0</v>
      </c>
      <c r="W2537" s="13">
        <v>0</v>
      </c>
      <c r="X2537" s="15">
        <v>0</v>
      </c>
      <c r="Y2537" s="15">
        <v>0</v>
      </c>
      <c r="Z2537" s="13">
        <v>0</v>
      </c>
      <c r="AA2537" s="15">
        <v>0</v>
      </c>
      <c r="AB2537" s="13">
        <v>0</v>
      </c>
      <c r="AC2537" s="15">
        <v>0</v>
      </c>
      <c r="AD2537" s="13">
        <v>0</v>
      </c>
      <c r="AE2537" s="15">
        <v>0</v>
      </c>
      <c r="AF2537" s="13">
        <v>0</v>
      </c>
      <c r="AG2537" s="15">
        <v>0</v>
      </c>
      <c r="AH2537" s="13">
        <v>0</v>
      </c>
      <c r="AI2537" s="15">
        <v>0</v>
      </c>
      <c r="AJ2537" s="11" t="s">
        <v>9</v>
      </c>
      <c r="AK2537" s="11" t="s">
        <v>8228</v>
      </c>
      <c r="AL2537" s="22">
        <f t="shared" si="117"/>
        <v>643</v>
      </c>
      <c r="AM2537" s="11" t="str">
        <f>VLOOKUP(O2537,Sheet2!$D$6:$E$14,2,FALSE)</f>
        <v>Consumables</v>
      </c>
      <c r="AN2537" s="11" t="str">
        <f>VLOOKUP(F2537,Sheet2!$E$15:$F$18,2,FALSE)</f>
        <v>CM</v>
      </c>
      <c r="AO2537" s="35" t="s">
        <v>14668</v>
      </c>
      <c r="AP2537">
        <f>MATCH(AN2537,Sheet2!$F$5:$F$18,0)</f>
        <v>13</v>
      </c>
      <c r="AQ2537">
        <f>MATCH(AO2537,Sheet2!$F$5:$K$5,0)</f>
        <v>6</v>
      </c>
      <c r="AR2537" s="33">
        <f>INDEX(Sheet2!$F$5:$K$18,OPaL!AP2537,OPaL!AQ2537)</f>
        <v>0.2</v>
      </c>
      <c r="AS2537" s="1">
        <f t="shared" si="119"/>
        <v>9409.4880000000012</v>
      </c>
    </row>
    <row r="2538" spans="1:45" x14ac:dyDescent="0.2">
      <c r="A2538" s="11" t="s">
        <v>8090</v>
      </c>
      <c r="B2538" s="11" t="s">
        <v>8091</v>
      </c>
      <c r="C2538" s="11" t="s">
        <v>12212</v>
      </c>
      <c r="D2538" s="21">
        <v>44667</v>
      </c>
      <c r="E2538" s="21" t="s">
        <v>9697</v>
      </c>
      <c r="F2538" s="21" t="s">
        <v>14659</v>
      </c>
      <c r="G2538" s="11" t="s">
        <v>2</v>
      </c>
      <c r="H2538" s="11" t="s">
        <v>350</v>
      </c>
      <c r="I2538" s="11" t="s">
        <v>4</v>
      </c>
      <c r="J2538" s="12">
        <v>1</v>
      </c>
      <c r="K2538" s="12">
        <v>11745.3</v>
      </c>
      <c r="L2538" s="12">
        <v>0</v>
      </c>
      <c r="M2538" s="12">
        <v>0</v>
      </c>
      <c r="N2538" s="12">
        <f t="shared" si="118"/>
        <v>11745.3</v>
      </c>
      <c r="O2538" s="11" t="s">
        <v>5</v>
      </c>
      <c r="P2538" s="13">
        <v>0</v>
      </c>
      <c r="Q2538" s="11" t="s">
        <v>6</v>
      </c>
      <c r="R2538" s="13">
        <v>0</v>
      </c>
      <c r="S2538" s="13">
        <v>0</v>
      </c>
      <c r="T2538" s="11" t="s">
        <v>7</v>
      </c>
      <c r="U2538" s="11" t="s">
        <v>8</v>
      </c>
      <c r="V2538" s="15">
        <v>0</v>
      </c>
      <c r="W2538" s="13">
        <v>0</v>
      </c>
      <c r="X2538" s="15">
        <v>0</v>
      </c>
      <c r="Y2538" s="15">
        <v>0</v>
      </c>
      <c r="Z2538" s="13">
        <v>0</v>
      </c>
      <c r="AA2538" s="15">
        <v>0</v>
      </c>
      <c r="AB2538" s="13">
        <v>0</v>
      </c>
      <c r="AC2538" s="15">
        <v>0</v>
      </c>
      <c r="AD2538" s="13">
        <v>0</v>
      </c>
      <c r="AE2538" s="15">
        <v>0</v>
      </c>
      <c r="AF2538" s="13">
        <v>0</v>
      </c>
      <c r="AG2538" s="15">
        <v>0</v>
      </c>
      <c r="AH2538" s="13">
        <v>0</v>
      </c>
      <c r="AI2538" s="15">
        <v>0</v>
      </c>
      <c r="AJ2538" s="11" t="s">
        <v>352</v>
      </c>
      <c r="AK2538" s="11" t="s">
        <v>1398</v>
      </c>
      <c r="AL2538" s="22">
        <f t="shared" si="117"/>
        <v>625</v>
      </c>
      <c r="AM2538" s="11" t="str">
        <f>VLOOKUP(O2538,Sheet2!$D$6:$E$14,2,FALSE)</f>
        <v>Spare parts</v>
      </c>
      <c r="AN2538" s="11" t="str">
        <f>VLOOKUP(F2538,Sheet2!$E$10:$F$13,2,FALSE)</f>
        <v>SPM</v>
      </c>
      <c r="AO2538" s="35" t="s">
        <v>14668</v>
      </c>
      <c r="AP2538">
        <f>MATCH(AN2538,Sheet2!$F$5:$F$18,0)</f>
        <v>6</v>
      </c>
      <c r="AQ2538">
        <f>MATCH(AO2538,Sheet2!$F$5:$K$5,0)</f>
        <v>6</v>
      </c>
      <c r="AR2538" s="33">
        <f>INDEX(Sheet2!$F$5:$K$18,OPaL!AP2538,OPaL!AQ2538)</f>
        <v>0.15</v>
      </c>
      <c r="AS2538" s="1">
        <f t="shared" si="119"/>
        <v>9983.5049999999992</v>
      </c>
    </row>
    <row r="2539" spans="1:45" x14ac:dyDescent="0.2">
      <c r="A2539" s="11" t="s">
        <v>8306</v>
      </c>
      <c r="B2539" s="11" t="s">
        <v>8307</v>
      </c>
      <c r="C2539" s="11" t="s">
        <v>12213</v>
      </c>
      <c r="D2539" s="21">
        <v>44832</v>
      </c>
      <c r="E2539" s="21" t="s">
        <v>9771</v>
      </c>
      <c r="F2539" s="21" t="s">
        <v>14659</v>
      </c>
      <c r="G2539" s="11" t="s">
        <v>2</v>
      </c>
      <c r="H2539" s="11" t="s">
        <v>350</v>
      </c>
      <c r="I2539" s="11" t="s">
        <v>4</v>
      </c>
      <c r="J2539" s="12">
        <v>16</v>
      </c>
      <c r="K2539" s="12">
        <v>11736.8</v>
      </c>
      <c r="L2539" s="12">
        <v>0</v>
      </c>
      <c r="M2539" s="12">
        <v>0</v>
      </c>
      <c r="N2539" s="12">
        <f t="shared" si="118"/>
        <v>11736.8</v>
      </c>
      <c r="O2539" s="11" t="s">
        <v>8227</v>
      </c>
      <c r="P2539" s="13">
        <v>0</v>
      </c>
      <c r="Q2539" s="11" t="s">
        <v>6</v>
      </c>
      <c r="R2539" s="13">
        <v>0</v>
      </c>
      <c r="S2539" s="13">
        <v>0</v>
      </c>
      <c r="T2539" s="11" t="s">
        <v>7</v>
      </c>
      <c r="U2539" s="11" t="s">
        <v>8</v>
      </c>
      <c r="V2539" s="15">
        <v>0</v>
      </c>
      <c r="W2539" s="13">
        <v>0</v>
      </c>
      <c r="X2539" s="15">
        <v>0</v>
      </c>
      <c r="Y2539" s="15">
        <v>0</v>
      </c>
      <c r="Z2539" s="13">
        <v>0</v>
      </c>
      <c r="AA2539" s="15">
        <v>0</v>
      </c>
      <c r="AB2539" s="13">
        <v>0</v>
      </c>
      <c r="AC2539" s="15">
        <v>0</v>
      </c>
      <c r="AD2539" s="13">
        <v>0</v>
      </c>
      <c r="AE2539" s="15">
        <v>0</v>
      </c>
      <c r="AF2539" s="13">
        <v>0</v>
      </c>
      <c r="AG2539" s="15">
        <v>0</v>
      </c>
      <c r="AH2539" s="13">
        <v>0</v>
      </c>
      <c r="AI2539" s="15">
        <v>0</v>
      </c>
      <c r="AJ2539" s="11" t="s">
        <v>352</v>
      </c>
      <c r="AK2539" s="11" t="s">
        <v>8228</v>
      </c>
      <c r="AL2539" s="22">
        <f t="shared" si="117"/>
        <v>460</v>
      </c>
      <c r="AM2539" s="11" t="str">
        <f>VLOOKUP(O2539,Sheet2!$D$6:$E$14,2,FALSE)</f>
        <v>Consumables</v>
      </c>
      <c r="AN2539" s="11" t="str">
        <f>VLOOKUP(F2539,Sheet2!$E$15:$F$18,2,FALSE)</f>
        <v>CM</v>
      </c>
      <c r="AO2539" s="35" t="s">
        <v>14668</v>
      </c>
      <c r="AP2539">
        <f>MATCH(AN2539,Sheet2!$F$5:$F$18,0)</f>
        <v>13</v>
      </c>
      <c r="AQ2539">
        <f>MATCH(AO2539,Sheet2!$F$5:$K$5,0)</f>
        <v>6</v>
      </c>
      <c r="AR2539" s="33">
        <f>INDEX(Sheet2!$F$5:$K$18,OPaL!AP2539,OPaL!AQ2539)</f>
        <v>0.2</v>
      </c>
      <c r="AS2539" s="1">
        <f t="shared" si="119"/>
        <v>9389.44</v>
      </c>
    </row>
    <row r="2540" spans="1:45" x14ac:dyDescent="0.2">
      <c r="A2540" s="11" t="s">
        <v>4737</v>
      </c>
      <c r="B2540" s="11" t="s">
        <v>4738</v>
      </c>
      <c r="C2540" s="11" t="s">
        <v>12214</v>
      </c>
      <c r="D2540" s="21">
        <v>42975</v>
      </c>
      <c r="E2540" s="21" t="s">
        <v>9697</v>
      </c>
      <c r="F2540" s="21" t="s">
        <v>14659</v>
      </c>
      <c r="G2540" s="11" t="s">
        <v>2</v>
      </c>
      <c r="H2540" s="11" t="s">
        <v>16</v>
      </c>
      <c r="I2540" s="11" t="s">
        <v>4</v>
      </c>
      <c r="J2540" s="13">
        <v>19</v>
      </c>
      <c r="K2540" s="12">
        <v>11723</v>
      </c>
      <c r="L2540" s="12">
        <v>0</v>
      </c>
      <c r="M2540" s="12">
        <v>0</v>
      </c>
      <c r="N2540" s="12">
        <f t="shared" si="118"/>
        <v>11723</v>
      </c>
      <c r="O2540" s="11" t="s">
        <v>5</v>
      </c>
      <c r="P2540" s="13">
        <v>0</v>
      </c>
      <c r="Q2540" s="11" t="s">
        <v>6</v>
      </c>
      <c r="R2540" s="13">
        <v>0</v>
      </c>
      <c r="S2540" s="13">
        <v>0</v>
      </c>
      <c r="T2540" s="11" t="s">
        <v>7</v>
      </c>
      <c r="U2540" s="11" t="s">
        <v>8</v>
      </c>
      <c r="V2540" s="15">
        <v>0</v>
      </c>
      <c r="W2540" s="13">
        <v>0</v>
      </c>
      <c r="X2540" s="15">
        <v>0</v>
      </c>
      <c r="Y2540" s="15">
        <v>0</v>
      </c>
      <c r="Z2540" s="13">
        <v>0</v>
      </c>
      <c r="AA2540" s="15">
        <v>0</v>
      </c>
      <c r="AB2540" s="13">
        <v>0</v>
      </c>
      <c r="AC2540" s="15">
        <v>0</v>
      </c>
      <c r="AD2540" s="13">
        <v>0</v>
      </c>
      <c r="AE2540" s="15">
        <v>0</v>
      </c>
      <c r="AF2540" s="13">
        <v>0</v>
      </c>
      <c r="AG2540" s="15">
        <v>0</v>
      </c>
      <c r="AH2540" s="13">
        <v>0</v>
      </c>
      <c r="AI2540" s="15">
        <v>0</v>
      </c>
      <c r="AJ2540" s="11" t="s">
        <v>17</v>
      </c>
      <c r="AK2540" s="11" t="s">
        <v>1398</v>
      </c>
      <c r="AL2540" s="22">
        <f t="shared" si="117"/>
        <v>2317</v>
      </c>
      <c r="AM2540" s="11" t="str">
        <f>VLOOKUP(O2540,Sheet2!$D$6:$E$14,2,FALSE)</f>
        <v>Spare parts</v>
      </c>
      <c r="AN2540" s="11" t="str">
        <f>VLOOKUP(F2540,Sheet2!$E$10:$F$13,2,FALSE)</f>
        <v>SPM</v>
      </c>
      <c r="AO2540" s="35" t="s">
        <v>14668</v>
      </c>
      <c r="AP2540">
        <f>MATCH(AN2540,Sheet2!$F$5:$F$18,0)</f>
        <v>6</v>
      </c>
      <c r="AQ2540">
        <f>MATCH(AO2540,Sheet2!$F$5:$K$5,0)</f>
        <v>6</v>
      </c>
      <c r="AR2540" s="33">
        <f>INDEX(Sheet2!$F$5:$K$18,OPaL!AP2540,OPaL!AQ2540)</f>
        <v>0.15</v>
      </c>
      <c r="AS2540" s="1">
        <f t="shared" si="119"/>
        <v>9964.5499999999993</v>
      </c>
    </row>
    <row r="2541" spans="1:45" x14ac:dyDescent="0.2">
      <c r="A2541" s="11" t="s">
        <v>2247</v>
      </c>
      <c r="B2541" s="11" t="s">
        <v>2248</v>
      </c>
      <c r="C2541" s="11" t="s">
        <v>12215</v>
      </c>
      <c r="D2541" s="21">
        <v>43061</v>
      </c>
      <c r="E2541" s="21" t="s">
        <v>9697</v>
      </c>
      <c r="F2541" s="21" t="s">
        <v>14658</v>
      </c>
      <c r="G2541" s="11" t="s">
        <v>2</v>
      </c>
      <c r="H2541" s="11" t="s">
        <v>3</v>
      </c>
      <c r="I2541" s="11" t="s">
        <v>4</v>
      </c>
      <c r="J2541" s="12">
        <v>36</v>
      </c>
      <c r="K2541" s="12">
        <v>11718</v>
      </c>
      <c r="L2541" s="12">
        <v>0</v>
      </c>
      <c r="M2541" s="12">
        <v>0</v>
      </c>
      <c r="N2541" s="12">
        <f t="shared" si="118"/>
        <v>11718</v>
      </c>
      <c r="O2541" s="11" t="s">
        <v>5</v>
      </c>
      <c r="P2541" s="13">
        <v>0</v>
      </c>
      <c r="Q2541" s="11" t="s">
        <v>6</v>
      </c>
      <c r="R2541" s="13">
        <v>0</v>
      </c>
      <c r="S2541" s="13">
        <v>0</v>
      </c>
      <c r="T2541" s="11" t="s">
        <v>7</v>
      </c>
      <c r="U2541" s="11" t="s">
        <v>8</v>
      </c>
      <c r="V2541" s="15">
        <v>0</v>
      </c>
      <c r="W2541" s="13">
        <v>0</v>
      </c>
      <c r="X2541" s="15">
        <v>0</v>
      </c>
      <c r="Y2541" s="15">
        <v>0</v>
      </c>
      <c r="Z2541" s="13">
        <v>0</v>
      </c>
      <c r="AA2541" s="15">
        <v>0</v>
      </c>
      <c r="AB2541" s="13">
        <v>0</v>
      </c>
      <c r="AC2541" s="15">
        <v>0</v>
      </c>
      <c r="AD2541" s="13">
        <v>0</v>
      </c>
      <c r="AE2541" s="15">
        <v>0</v>
      </c>
      <c r="AF2541" s="13">
        <v>0</v>
      </c>
      <c r="AG2541" s="15">
        <v>0</v>
      </c>
      <c r="AH2541" s="13">
        <v>0</v>
      </c>
      <c r="AI2541" s="15">
        <v>0</v>
      </c>
      <c r="AJ2541" s="11" t="s">
        <v>9</v>
      </c>
      <c r="AK2541" s="11" t="s">
        <v>10</v>
      </c>
      <c r="AL2541" s="22">
        <f t="shared" si="117"/>
        <v>2231</v>
      </c>
      <c r="AM2541" s="11" t="str">
        <f>VLOOKUP(O2541,Sheet2!$D$6:$E$14,2,FALSE)</f>
        <v>Spare parts</v>
      </c>
      <c r="AN2541" s="11" t="str">
        <f>VLOOKUP(F2541,Sheet2!$E$10:$F$13,2,FALSE)</f>
        <v>SPE</v>
      </c>
      <c r="AO2541" s="35" t="s">
        <v>14668</v>
      </c>
      <c r="AP2541">
        <f>MATCH(AN2541,Sheet2!$F$5:$F$18,0)</f>
        <v>7</v>
      </c>
      <c r="AQ2541">
        <f>MATCH(AO2541,Sheet2!$F$5:$K$5,0)</f>
        <v>6</v>
      </c>
      <c r="AR2541" s="33">
        <f>INDEX(Sheet2!$F$5:$K$18,OPaL!AP2541,OPaL!AQ2541)</f>
        <v>0.15</v>
      </c>
      <c r="AS2541" s="1">
        <f t="shared" si="119"/>
        <v>9960.2999999999993</v>
      </c>
    </row>
    <row r="2542" spans="1:45" x14ac:dyDescent="0.2">
      <c r="A2542" s="11" t="s">
        <v>2301</v>
      </c>
      <c r="B2542" s="11" t="s">
        <v>2302</v>
      </c>
      <c r="C2542" s="11" t="s">
        <v>12216</v>
      </c>
      <c r="D2542" s="21">
        <v>43061</v>
      </c>
      <c r="E2542" s="21" t="s">
        <v>9697</v>
      </c>
      <c r="F2542" s="21" t="s">
        <v>14658</v>
      </c>
      <c r="G2542" s="11" t="s">
        <v>2</v>
      </c>
      <c r="H2542" s="11" t="s">
        <v>3</v>
      </c>
      <c r="I2542" s="11" t="s">
        <v>4</v>
      </c>
      <c r="J2542" s="12">
        <v>36</v>
      </c>
      <c r="K2542" s="12">
        <v>11718</v>
      </c>
      <c r="L2542" s="12">
        <v>0</v>
      </c>
      <c r="M2542" s="12">
        <v>0</v>
      </c>
      <c r="N2542" s="12">
        <f t="shared" si="118"/>
        <v>11718</v>
      </c>
      <c r="O2542" s="11" t="s">
        <v>5</v>
      </c>
      <c r="P2542" s="13">
        <v>0</v>
      </c>
      <c r="Q2542" s="11" t="s">
        <v>6</v>
      </c>
      <c r="R2542" s="13">
        <v>0</v>
      </c>
      <c r="S2542" s="13">
        <v>0</v>
      </c>
      <c r="T2542" s="11" t="s">
        <v>7</v>
      </c>
      <c r="U2542" s="11" t="s">
        <v>8</v>
      </c>
      <c r="V2542" s="15">
        <v>0</v>
      </c>
      <c r="W2542" s="13">
        <v>0</v>
      </c>
      <c r="X2542" s="15">
        <v>0</v>
      </c>
      <c r="Y2542" s="15">
        <v>0</v>
      </c>
      <c r="Z2542" s="13">
        <v>0</v>
      </c>
      <c r="AA2542" s="15">
        <v>0</v>
      </c>
      <c r="AB2542" s="13">
        <v>0</v>
      </c>
      <c r="AC2542" s="15">
        <v>0</v>
      </c>
      <c r="AD2542" s="13">
        <v>0</v>
      </c>
      <c r="AE2542" s="15">
        <v>0</v>
      </c>
      <c r="AF2542" s="13">
        <v>0</v>
      </c>
      <c r="AG2542" s="15">
        <v>0</v>
      </c>
      <c r="AH2542" s="13">
        <v>0</v>
      </c>
      <c r="AI2542" s="15">
        <v>0</v>
      </c>
      <c r="AJ2542" s="11" t="s">
        <v>9</v>
      </c>
      <c r="AK2542" s="11" t="s">
        <v>10</v>
      </c>
      <c r="AL2542" s="22">
        <f t="shared" si="117"/>
        <v>2231</v>
      </c>
      <c r="AM2542" s="11" t="str">
        <f>VLOOKUP(O2542,Sheet2!$D$6:$E$14,2,FALSE)</f>
        <v>Spare parts</v>
      </c>
      <c r="AN2542" s="11" t="str">
        <f>VLOOKUP(F2542,Sheet2!$E$10:$F$13,2,FALSE)</f>
        <v>SPE</v>
      </c>
      <c r="AO2542" s="35" t="s">
        <v>14668</v>
      </c>
      <c r="AP2542">
        <f>MATCH(AN2542,Sheet2!$F$5:$F$18,0)</f>
        <v>7</v>
      </c>
      <c r="AQ2542">
        <f>MATCH(AO2542,Sheet2!$F$5:$K$5,0)</f>
        <v>6</v>
      </c>
      <c r="AR2542" s="33">
        <f>INDEX(Sheet2!$F$5:$K$18,OPaL!AP2542,OPaL!AQ2542)</f>
        <v>0.15</v>
      </c>
      <c r="AS2542" s="1">
        <f t="shared" si="119"/>
        <v>9960.2999999999993</v>
      </c>
    </row>
    <row r="2543" spans="1:45" x14ac:dyDescent="0.2">
      <c r="A2543" s="11" t="s">
        <v>2303</v>
      </c>
      <c r="B2543" s="11" t="s">
        <v>2304</v>
      </c>
      <c r="C2543" s="11" t="s">
        <v>12217</v>
      </c>
      <c r="D2543" s="21">
        <v>43061</v>
      </c>
      <c r="E2543" s="21" t="s">
        <v>9697</v>
      </c>
      <c r="F2543" s="21" t="s">
        <v>14658</v>
      </c>
      <c r="G2543" s="11" t="s">
        <v>2</v>
      </c>
      <c r="H2543" s="11" t="s">
        <v>3</v>
      </c>
      <c r="I2543" s="11" t="s">
        <v>4</v>
      </c>
      <c r="J2543" s="12">
        <v>36</v>
      </c>
      <c r="K2543" s="12">
        <v>11718</v>
      </c>
      <c r="L2543" s="12">
        <v>0</v>
      </c>
      <c r="M2543" s="12">
        <v>0</v>
      </c>
      <c r="N2543" s="12">
        <f t="shared" si="118"/>
        <v>11718</v>
      </c>
      <c r="O2543" s="11" t="s">
        <v>5</v>
      </c>
      <c r="P2543" s="13">
        <v>0</v>
      </c>
      <c r="Q2543" s="11" t="s">
        <v>6</v>
      </c>
      <c r="R2543" s="13">
        <v>0</v>
      </c>
      <c r="S2543" s="13">
        <v>0</v>
      </c>
      <c r="T2543" s="11" t="s">
        <v>7</v>
      </c>
      <c r="U2543" s="11" t="s">
        <v>8</v>
      </c>
      <c r="V2543" s="15">
        <v>0</v>
      </c>
      <c r="W2543" s="13">
        <v>0</v>
      </c>
      <c r="X2543" s="15">
        <v>0</v>
      </c>
      <c r="Y2543" s="15">
        <v>0</v>
      </c>
      <c r="Z2543" s="13">
        <v>0</v>
      </c>
      <c r="AA2543" s="15">
        <v>0</v>
      </c>
      <c r="AB2543" s="13">
        <v>0</v>
      </c>
      <c r="AC2543" s="15">
        <v>0</v>
      </c>
      <c r="AD2543" s="13">
        <v>0</v>
      </c>
      <c r="AE2543" s="15">
        <v>0</v>
      </c>
      <c r="AF2543" s="13">
        <v>0</v>
      </c>
      <c r="AG2543" s="15">
        <v>0</v>
      </c>
      <c r="AH2543" s="13">
        <v>0</v>
      </c>
      <c r="AI2543" s="15">
        <v>0</v>
      </c>
      <c r="AJ2543" s="11" t="s">
        <v>9</v>
      </c>
      <c r="AK2543" s="11" t="s">
        <v>10</v>
      </c>
      <c r="AL2543" s="22">
        <f t="shared" si="117"/>
        <v>2231</v>
      </c>
      <c r="AM2543" s="11" t="str">
        <f>VLOOKUP(O2543,Sheet2!$D$6:$E$14,2,FALSE)</f>
        <v>Spare parts</v>
      </c>
      <c r="AN2543" s="11" t="str">
        <f>VLOOKUP(F2543,Sheet2!$E$10:$F$13,2,FALSE)</f>
        <v>SPE</v>
      </c>
      <c r="AO2543" s="35" t="s">
        <v>14668</v>
      </c>
      <c r="AP2543">
        <f>MATCH(AN2543,Sheet2!$F$5:$F$18,0)</f>
        <v>7</v>
      </c>
      <c r="AQ2543">
        <f>MATCH(AO2543,Sheet2!$F$5:$K$5,0)</f>
        <v>6</v>
      </c>
      <c r="AR2543" s="33">
        <f>INDEX(Sheet2!$F$5:$K$18,OPaL!AP2543,OPaL!AQ2543)</f>
        <v>0.15</v>
      </c>
      <c r="AS2543" s="1">
        <f t="shared" si="119"/>
        <v>9960.2999999999993</v>
      </c>
    </row>
    <row r="2544" spans="1:45" x14ac:dyDescent="0.2">
      <c r="A2544" s="11" t="s">
        <v>3339</v>
      </c>
      <c r="B2544" s="11" t="s">
        <v>3340</v>
      </c>
      <c r="C2544" s="11" t="s">
        <v>10999</v>
      </c>
      <c r="D2544" s="21">
        <v>43245</v>
      </c>
      <c r="E2544" s="21" t="s">
        <v>9697</v>
      </c>
      <c r="F2544" s="21" t="s">
        <v>14659</v>
      </c>
      <c r="G2544" s="11" t="s">
        <v>2</v>
      </c>
      <c r="H2544" s="11" t="s">
        <v>16</v>
      </c>
      <c r="I2544" s="11" t="s">
        <v>4</v>
      </c>
      <c r="J2544" s="12">
        <v>1</v>
      </c>
      <c r="K2544" s="12">
        <v>11685.96</v>
      </c>
      <c r="L2544" s="12">
        <v>0</v>
      </c>
      <c r="M2544" s="12">
        <v>0</v>
      </c>
      <c r="N2544" s="12">
        <f t="shared" si="118"/>
        <v>11685.96</v>
      </c>
      <c r="O2544" s="11" t="s">
        <v>5</v>
      </c>
      <c r="P2544" s="13">
        <v>0</v>
      </c>
      <c r="Q2544" s="11" t="s">
        <v>6</v>
      </c>
      <c r="R2544" s="13">
        <v>0</v>
      </c>
      <c r="S2544" s="13">
        <v>0</v>
      </c>
      <c r="T2544" s="11" t="s">
        <v>7</v>
      </c>
      <c r="U2544" s="11" t="s">
        <v>8</v>
      </c>
      <c r="V2544" s="15">
        <v>0</v>
      </c>
      <c r="W2544" s="13">
        <v>0</v>
      </c>
      <c r="X2544" s="15">
        <v>0</v>
      </c>
      <c r="Y2544" s="15">
        <v>0</v>
      </c>
      <c r="Z2544" s="13">
        <v>0</v>
      </c>
      <c r="AA2544" s="15">
        <v>0</v>
      </c>
      <c r="AB2544" s="13">
        <v>0</v>
      </c>
      <c r="AC2544" s="15">
        <v>0</v>
      </c>
      <c r="AD2544" s="13">
        <v>0</v>
      </c>
      <c r="AE2544" s="15">
        <v>0</v>
      </c>
      <c r="AF2544" s="13">
        <v>0</v>
      </c>
      <c r="AG2544" s="15">
        <v>0</v>
      </c>
      <c r="AH2544" s="13">
        <v>0</v>
      </c>
      <c r="AI2544" s="15">
        <v>0</v>
      </c>
      <c r="AJ2544" s="11" t="s">
        <v>17</v>
      </c>
      <c r="AK2544" s="11" t="s">
        <v>1398</v>
      </c>
      <c r="AL2544" s="22">
        <f t="shared" si="117"/>
        <v>2047</v>
      </c>
      <c r="AM2544" s="11" t="str">
        <f>VLOOKUP(O2544,Sheet2!$D$6:$E$14,2,FALSE)</f>
        <v>Spare parts</v>
      </c>
      <c r="AN2544" s="11" t="str">
        <f>VLOOKUP(F2544,Sheet2!$E$10:$F$13,2,FALSE)</f>
        <v>SPM</v>
      </c>
      <c r="AO2544" s="35" t="s">
        <v>14668</v>
      </c>
      <c r="AP2544">
        <f>MATCH(AN2544,Sheet2!$F$5:$F$18,0)</f>
        <v>6</v>
      </c>
      <c r="AQ2544">
        <f>MATCH(AO2544,Sheet2!$F$5:$K$5,0)</f>
        <v>6</v>
      </c>
      <c r="AR2544" s="33">
        <f>INDEX(Sheet2!$F$5:$K$18,OPaL!AP2544,OPaL!AQ2544)</f>
        <v>0.15</v>
      </c>
      <c r="AS2544" s="1">
        <f t="shared" si="119"/>
        <v>9933.0659999999989</v>
      </c>
    </row>
    <row r="2545" spans="1:45" x14ac:dyDescent="0.2">
      <c r="A2545" s="11" t="s">
        <v>9188</v>
      </c>
      <c r="B2545" s="11" t="s">
        <v>9189</v>
      </c>
      <c r="C2545" s="11" t="s">
        <v>12218</v>
      </c>
      <c r="D2545" s="21">
        <v>44681</v>
      </c>
      <c r="E2545" s="21" t="s">
        <v>9752</v>
      </c>
      <c r="F2545" s="21" t="s">
        <v>14659</v>
      </c>
      <c r="G2545" s="11" t="s">
        <v>2</v>
      </c>
      <c r="H2545" s="11" t="s">
        <v>16</v>
      </c>
      <c r="I2545" s="11" t="s">
        <v>4</v>
      </c>
      <c r="J2545" s="13">
        <v>3</v>
      </c>
      <c r="K2545" s="12">
        <v>11677.83</v>
      </c>
      <c r="L2545" s="12">
        <v>0</v>
      </c>
      <c r="M2545" s="12">
        <v>0</v>
      </c>
      <c r="N2545" s="12">
        <f t="shared" si="118"/>
        <v>11677.83</v>
      </c>
      <c r="O2545" s="11" t="s">
        <v>8227</v>
      </c>
      <c r="P2545" s="13">
        <v>0</v>
      </c>
      <c r="Q2545" s="11" t="s">
        <v>6</v>
      </c>
      <c r="R2545" s="13">
        <v>0</v>
      </c>
      <c r="S2545" s="13">
        <v>0</v>
      </c>
      <c r="T2545" s="11" t="s">
        <v>7</v>
      </c>
      <c r="U2545" s="11" t="s">
        <v>8</v>
      </c>
      <c r="V2545" s="15">
        <v>0</v>
      </c>
      <c r="W2545" s="13">
        <v>0</v>
      </c>
      <c r="X2545" s="15">
        <v>0</v>
      </c>
      <c r="Y2545" s="15">
        <v>0</v>
      </c>
      <c r="Z2545" s="13">
        <v>0</v>
      </c>
      <c r="AA2545" s="15">
        <v>0</v>
      </c>
      <c r="AB2545" s="13">
        <v>0</v>
      </c>
      <c r="AC2545" s="15">
        <v>0</v>
      </c>
      <c r="AD2545" s="13">
        <v>0</v>
      </c>
      <c r="AE2545" s="15">
        <v>0</v>
      </c>
      <c r="AF2545" s="13">
        <v>0</v>
      </c>
      <c r="AG2545" s="15">
        <v>0</v>
      </c>
      <c r="AH2545" s="13">
        <v>0</v>
      </c>
      <c r="AI2545" s="15">
        <v>0</v>
      </c>
      <c r="AJ2545" s="11" t="s">
        <v>17</v>
      </c>
      <c r="AK2545" s="11" t="s">
        <v>8228</v>
      </c>
      <c r="AL2545" s="22">
        <f t="shared" si="117"/>
        <v>611</v>
      </c>
      <c r="AM2545" s="11" t="str">
        <f>VLOOKUP(O2545,Sheet2!$D$6:$E$14,2,FALSE)</f>
        <v>Consumables</v>
      </c>
      <c r="AN2545" s="11" t="str">
        <f>VLOOKUP(F2545,Sheet2!$E$15:$F$18,2,FALSE)</f>
        <v>CM</v>
      </c>
      <c r="AO2545" s="35" t="s">
        <v>14668</v>
      </c>
      <c r="AP2545">
        <f>MATCH(AN2545,Sheet2!$F$5:$F$18,0)</f>
        <v>13</v>
      </c>
      <c r="AQ2545">
        <f>MATCH(AO2545,Sheet2!$F$5:$K$5,0)</f>
        <v>6</v>
      </c>
      <c r="AR2545" s="33">
        <f>INDEX(Sheet2!$F$5:$K$18,OPaL!AP2545,OPaL!AQ2545)</f>
        <v>0.2</v>
      </c>
      <c r="AS2545" s="1">
        <f t="shared" si="119"/>
        <v>9342.264000000001</v>
      </c>
    </row>
    <row r="2546" spans="1:45" x14ac:dyDescent="0.2">
      <c r="A2546" s="11" t="s">
        <v>7539</v>
      </c>
      <c r="B2546" s="11" t="s">
        <v>7540</v>
      </c>
      <c r="C2546" s="11" t="s">
        <v>12219</v>
      </c>
      <c r="D2546" s="21">
        <v>42595</v>
      </c>
      <c r="E2546" s="21" t="s">
        <v>9814</v>
      </c>
      <c r="F2546" s="21" t="s">
        <v>14658</v>
      </c>
      <c r="G2546" s="11" t="s">
        <v>2</v>
      </c>
      <c r="H2546" s="11" t="s">
        <v>16</v>
      </c>
      <c r="I2546" s="11" t="s">
        <v>4</v>
      </c>
      <c r="J2546" s="12">
        <v>3</v>
      </c>
      <c r="K2546" s="12">
        <v>11673</v>
      </c>
      <c r="L2546" s="12">
        <v>0</v>
      </c>
      <c r="M2546" s="12">
        <v>0</v>
      </c>
      <c r="N2546" s="12">
        <f t="shared" si="118"/>
        <v>11673</v>
      </c>
      <c r="O2546" s="11" t="s">
        <v>5</v>
      </c>
      <c r="P2546" s="13">
        <v>0</v>
      </c>
      <c r="Q2546" s="11" t="s">
        <v>6</v>
      </c>
      <c r="R2546" s="13">
        <v>0</v>
      </c>
      <c r="S2546" s="13">
        <v>0</v>
      </c>
      <c r="T2546" s="11" t="s">
        <v>7</v>
      </c>
      <c r="U2546" s="11" t="s">
        <v>8</v>
      </c>
      <c r="V2546" s="15">
        <v>0</v>
      </c>
      <c r="W2546" s="13">
        <v>0</v>
      </c>
      <c r="X2546" s="15">
        <v>0</v>
      </c>
      <c r="Y2546" s="15">
        <v>0</v>
      </c>
      <c r="Z2546" s="13">
        <v>0</v>
      </c>
      <c r="AA2546" s="15">
        <v>0</v>
      </c>
      <c r="AB2546" s="13">
        <v>0</v>
      </c>
      <c r="AC2546" s="15">
        <v>0</v>
      </c>
      <c r="AD2546" s="13">
        <v>0</v>
      </c>
      <c r="AE2546" s="15">
        <v>0</v>
      </c>
      <c r="AF2546" s="13">
        <v>0</v>
      </c>
      <c r="AG2546" s="15">
        <v>0</v>
      </c>
      <c r="AH2546" s="13">
        <v>0</v>
      </c>
      <c r="AI2546" s="15">
        <v>0</v>
      </c>
      <c r="AJ2546" s="11" t="s">
        <v>17</v>
      </c>
      <c r="AK2546" s="11" t="s">
        <v>10</v>
      </c>
      <c r="AL2546" s="22">
        <f t="shared" si="117"/>
        <v>2697</v>
      </c>
      <c r="AM2546" s="11" t="str">
        <f>VLOOKUP(O2546,Sheet2!$D$6:$E$14,2,FALSE)</f>
        <v>Spare parts</v>
      </c>
      <c r="AN2546" s="11" t="str">
        <f>VLOOKUP(F2546,Sheet2!$E$10:$F$13,2,FALSE)</f>
        <v>SPE</v>
      </c>
      <c r="AO2546" s="35" t="s">
        <v>14668</v>
      </c>
      <c r="AP2546">
        <f>MATCH(AN2546,Sheet2!$F$5:$F$18,0)</f>
        <v>7</v>
      </c>
      <c r="AQ2546">
        <f>MATCH(AO2546,Sheet2!$F$5:$K$5,0)</f>
        <v>6</v>
      </c>
      <c r="AR2546" s="33">
        <f>INDEX(Sheet2!$F$5:$K$18,OPaL!AP2546,OPaL!AQ2546)</f>
        <v>0.15</v>
      </c>
      <c r="AS2546" s="1">
        <f t="shared" si="119"/>
        <v>9922.0499999999993</v>
      </c>
    </row>
    <row r="2547" spans="1:45" x14ac:dyDescent="0.2">
      <c r="A2547" s="11" t="s">
        <v>8934</v>
      </c>
      <c r="B2547" s="11" t="s">
        <v>8935</v>
      </c>
      <c r="C2547" s="11" t="s">
        <v>11882</v>
      </c>
      <c r="D2547" s="21">
        <v>45226</v>
      </c>
      <c r="E2547" s="21" t="s">
        <v>9739</v>
      </c>
      <c r="F2547" s="21" t="s">
        <v>14659</v>
      </c>
      <c r="G2547" s="11" t="s">
        <v>2</v>
      </c>
      <c r="H2547" s="11" t="s">
        <v>350</v>
      </c>
      <c r="I2547" s="11" t="s">
        <v>4</v>
      </c>
      <c r="J2547" s="13">
        <v>8</v>
      </c>
      <c r="K2547" s="12">
        <v>11671.73</v>
      </c>
      <c r="L2547" s="12">
        <v>0</v>
      </c>
      <c r="M2547" s="12">
        <v>0</v>
      </c>
      <c r="N2547" s="12">
        <f t="shared" si="118"/>
        <v>11671.73</v>
      </c>
      <c r="O2547" s="11" t="s">
        <v>8227</v>
      </c>
      <c r="P2547" s="13">
        <v>0</v>
      </c>
      <c r="Q2547" s="11" t="s">
        <v>6</v>
      </c>
      <c r="R2547" s="13">
        <v>0</v>
      </c>
      <c r="S2547" s="13">
        <v>0</v>
      </c>
      <c r="T2547" s="11" t="s">
        <v>7</v>
      </c>
      <c r="U2547" s="11" t="s">
        <v>8</v>
      </c>
      <c r="V2547" s="15">
        <v>0</v>
      </c>
      <c r="W2547" s="13">
        <v>0</v>
      </c>
      <c r="X2547" s="15">
        <v>0</v>
      </c>
      <c r="Y2547" s="15">
        <v>0</v>
      </c>
      <c r="Z2547" s="13">
        <v>0</v>
      </c>
      <c r="AA2547" s="15">
        <v>0</v>
      </c>
      <c r="AB2547" s="13">
        <v>0</v>
      </c>
      <c r="AC2547" s="15">
        <v>0</v>
      </c>
      <c r="AD2547" s="13">
        <v>0</v>
      </c>
      <c r="AE2547" s="15">
        <v>0</v>
      </c>
      <c r="AF2547" s="13">
        <v>0</v>
      </c>
      <c r="AG2547" s="15">
        <v>0</v>
      </c>
      <c r="AH2547" s="13">
        <v>0</v>
      </c>
      <c r="AI2547" s="15">
        <v>0</v>
      </c>
      <c r="AJ2547" s="11" t="s">
        <v>352</v>
      </c>
      <c r="AK2547" s="11" t="s">
        <v>8228</v>
      </c>
      <c r="AL2547" s="22">
        <f t="shared" si="117"/>
        <v>66</v>
      </c>
      <c r="AM2547" s="11" t="str">
        <f>VLOOKUP(O2547,Sheet2!$D$6:$E$14,2,FALSE)</f>
        <v>Consumables</v>
      </c>
      <c r="AN2547" s="11" t="str">
        <f>VLOOKUP(F2547,Sheet2!$E$15:$F$18,2,FALSE)</f>
        <v>CM</v>
      </c>
      <c r="AO2547" s="35" t="s">
        <v>14664</v>
      </c>
      <c r="AP2547">
        <f>MATCH(AN2547,Sheet2!$F$5:$F$18,0)</f>
        <v>13</v>
      </c>
      <c r="AQ2547">
        <f>MATCH(AO2547,Sheet2!$F$5:$K$5,0)</f>
        <v>2</v>
      </c>
      <c r="AR2547" s="33">
        <f>INDEX(Sheet2!$F$5:$K$18,OPaL!AP2547,OPaL!AQ2547)</f>
        <v>0</v>
      </c>
      <c r="AS2547" s="1">
        <f t="shared" si="119"/>
        <v>11671.73</v>
      </c>
    </row>
    <row r="2548" spans="1:45" x14ac:dyDescent="0.2">
      <c r="A2548" s="11" t="s">
        <v>9254</v>
      </c>
      <c r="B2548" s="11" t="s">
        <v>9255</v>
      </c>
      <c r="C2548" s="11" t="s">
        <v>12220</v>
      </c>
      <c r="D2548" s="21">
        <v>44770</v>
      </c>
      <c r="E2548" s="21" t="s">
        <v>9808</v>
      </c>
      <c r="F2548" s="21" t="s">
        <v>14659</v>
      </c>
      <c r="G2548" s="11" t="s">
        <v>2</v>
      </c>
      <c r="H2548" s="11" t="s">
        <v>3</v>
      </c>
      <c r="I2548" s="11" t="s">
        <v>4</v>
      </c>
      <c r="J2548" s="13">
        <v>136</v>
      </c>
      <c r="K2548" s="12">
        <v>11670.05</v>
      </c>
      <c r="L2548" s="12">
        <v>0</v>
      </c>
      <c r="M2548" s="12">
        <v>0</v>
      </c>
      <c r="N2548" s="12">
        <f t="shared" si="118"/>
        <v>11670.05</v>
      </c>
      <c r="O2548" s="11" t="s">
        <v>8227</v>
      </c>
      <c r="P2548" s="13">
        <v>0</v>
      </c>
      <c r="Q2548" s="11" t="s">
        <v>6</v>
      </c>
      <c r="R2548" s="13">
        <v>0</v>
      </c>
      <c r="S2548" s="13">
        <v>0</v>
      </c>
      <c r="T2548" s="11" t="s">
        <v>7</v>
      </c>
      <c r="U2548" s="11" t="s">
        <v>8</v>
      </c>
      <c r="V2548" s="15">
        <v>0</v>
      </c>
      <c r="W2548" s="13">
        <v>0</v>
      </c>
      <c r="X2548" s="15">
        <v>0</v>
      </c>
      <c r="Y2548" s="15">
        <v>0</v>
      </c>
      <c r="Z2548" s="13">
        <v>0</v>
      </c>
      <c r="AA2548" s="15">
        <v>0</v>
      </c>
      <c r="AB2548" s="13">
        <v>0</v>
      </c>
      <c r="AC2548" s="15">
        <v>0</v>
      </c>
      <c r="AD2548" s="13">
        <v>0</v>
      </c>
      <c r="AE2548" s="15">
        <v>0</v>
      </c>
      <c r="AF2548" s="13">
        <v>0</v>
      </c>
      <c r="AG2548" s="15">
        <v>0</v>
      </c>
      <c r="AH2548" s="13">
        <v>0</v>
      </c>
      <c r="AI2548" s="15">
        <v>0</v>
      </c>
      <c r="AJ2548" s="11" t="s">
        <v>9</v>
      </c>
      <c r="AK2548" s="11" t="s">
        <v>8228</v>
      </c>
      <c r="AL2548" s="22">
        <f t="shared" si="117"/>
        <v>522</v>
      </c>
      <c r="AM2548" s="11" t="str">
        <f>VLOOKUP(O2548,Sheet2!$D$6:$E$14,2,FALSE)</f>
        <v>Consumables</v>
      </c>
      <c r="AN2548" s="11" t="str">
        <f>VLOOKUP(F2548,Sheet2!$E$15:$F$18,2,FALSE)</f>
        <v>CM</v>
      </c>
      <c r="AO2548" s="35" t="s">
        <v>14668</v>
      </c>
      <c r="AP2548">
        <f>MATCH(AN2548,Sheet2!$F$5:$F$18,0)</f>
        <v>13</v>
      </c>
      <c r="AQ2548">
        <f>MATCH(AO2548,Sheet2!$F$5:$K$5,0)</f>
        <v>6</v>
      </c>
      <c r="AR2548" s="33">
        <f>INDEX(Sheet2!$F$5:$K$18,OPaL!AP2548,OPaL!AQ2548)</f>
        <v>0.2</v>
      </c>
      <c r="AS2548" s="1">
        <f t="shared" si="119"/>
        <v>9336.0399999999991</v>
      </c>
    </row>
    <row r="2549" spans="1:45" x14ac:dyDescent="0.2">
      <c r="A2549" s="11" t="s">
        <v>7655</v>
      </c>
      <c r="B2549" s="11" t="s">
        <v>7656</v>
      </c>
      <c r="C2549" s="11" t="s">
        <v>12221</v>
      </c>
      <c r="D2549" s="21">
        <v>43812</v>
      </c>
      <c r="E2549" s="21" t="s">
        <v>9806</v>
      </c>
      <c r="F2549" s="21" t="s">
        <v>14658</v>
      </c>
      <c r="G2549" s="11" t="s">
        <v>2</v>
      </c>
      <c r="H2549" s="11" t="s">
        <v>3</v>
      </c>
      <c r="I2549" s="11" t="s">
        <v>4</v>
      </c>
      <c r="J2549" s="12">
        <v>10</v>
      </c>
      <c r="K2549" s="12">
        <v>11663.18</v>
      </c>
      <c r="L2549" s="12">
        <v>0</v>
      </c>
      <c r="M2549" s="12">
        <v>0</v>
      </c>
      <c r="N2549" s="12">
        <f t="shared" si="118"/>
        <v>11663.18</v>
      </c>
      <c r="O2549" s="11" t="s">
        <v>5</v>
      </c>
      <c r="P2549" s="13">
        <v>0</v>
      </c>
      <c r="Q2549" s="11" t="s">
        <v>6</v>
      </c>
      <c r="R2549" s="13">
        <v>0</v>
      </c>
      <c r="S2549" s="13">
        <v>0</v>
      </c>
      <c r="T2549" s="11" t="s">
        <v>7</v>
      </c>
      <c r="U2549" s="11" t="s">
        <v>8</v>
      </c>
      <c r="V2549" s="15">
        <v>0</v>
      </c>
      <c r="W2549" s="13">
        <v>0</v>
      </c>
      <c r="X2549" s="15">
        <v>0</v>
      </c>
      <c r="Y2549" s="15">
        <v>0</v>
      </c>
      <c r="Z2549" s="13">
        <v>0</v>
      </c>
      <c r="AA2549" s="15">
        <v>0</v>
      </c>
      <c r="AB2549" s="13">
        <v>0</v>
      </c>
      <c r="AC2549" s="15">
        <v>0</v>
      </c>
      <c r="AD2549" s="13">
        <v>0</v>
      </c>
      <c r="AE2549" s="15">
        <v>0</v>
      </c>
      <c r="AF2549" s="13">
        <v>0</v>
      </c>
      <c r="AG2549" s="15">
        <v>0</v>
      </c>
      <c r="AH2549" s="13">
        <v>0</v>
      </c>
      <c r="AI2549" s="15">
        <v>0</v>
      </c>
      <c r="AJ2549" s="11" t="s">
        <v>9</v>
      </c>
      <c r="AK2549" s="11" t="s">
        <v>10</v>
      </c>
      <c r="AL2549" s="22">
        <f t="shared" si="117"/>
        <v>1480</v>
      </c>
      <c r="AM2549" s="11" t="str">
        <f>VLOOKUP(O2549,Sheet2!$D$6:$E$14,2,FALSE)</f>
        <v>Spare parts</v>
      </c>
      <c r="AN2549" s="11" t="str">
        <f>VLOOKUP(F2549,Sheet2!$E$10:$F$13,2,FALSE)</f>
        <v>SPE</v>
      </c>
      <c r="AO2549" s="35" t="s">
        <v>14668</v>
      </c>
      <c r="AP2549">
        <f>MATCH(AN2549,Sheet2!$F$5:$F$18,0)</f>
        <v>7</v>
      </c>
      <c r="AQ2549">
        <f>MATCH(AO2549,Sheet2!$F$5:$K$5,0)</f>
        <v>6</v>
      </c>
      <c r="AR2549" s="33">
        <f>INDEX(Sheet2!$F$5:$K$18,OPaL!AP2549,OPaL!AQ2549)</f>
        <v>0.15</v>
      </c>
      <c r="AS2549" s="1">
        <f t="shared" si="119"/>
        <v>9913.7029999999995</v>
      </c>
    </row>
    <row r="2550" spans="1:45" x14ac:dyDescent="0.2">
      <c r="A2550" s="11" t="s">
        <v>7946</v>
      </c>
      <c r="B2550" s="11" t="s">
        <v>7947</v>
      </c>
      <c r="C2550" s="11" t="s">
        <v>12222</v>
      </c>
      <c r="D2550" s="21">
        <v>43109</v>
      </c>
      <c r="E2550" s="21" t="s">
        <v>9697</v>
      </c>
      <c r="F2550" s="21" t="s">
        <v>14659</v>
      </c>
      <c r="G2550" s="11" t="s">
        <v>2</v>
      </c>
      <c r="H2550" s="11" t="s">
        <v>16</v>
      </c>
      <c r="I2550" s="11" t="s">
        <v>4</v>
      </c>
      <c r="J2550" s="12">
        <v>1</v>
      </c>
      <c r="K2550" s="12">
        <v>11646.4</v>
      </c>
      <c r="L2550" s="12">
        <v>0</v>
      </c>
      <c r="M2550" s="12">
        <v>0</v>
      </c>
      <c r="N2550" s="12">
        <f t="shared" si="118"/>
        <v>11646.4</v>
      </c>
      <c r="O2550" s="11" t="s">
        <v>5</v>
      </c>
      <c r="P2550" s="13">
        <v>0</v>
      </c>
      <c r="Q2550" s="11" t="s">
        <v>6</v>
      </c>
      <c r="R2550" s="13">
        <v>0</v>
      </c>
      <c r="S2550" s="13">
        <v>0</v>
      </c>
      <c r="T2550" s="11" t="s">
        <v>7</v>
      </c>
      <c r="U2550" s="11" t="s">
        <v>8</v>
      </c>
      <c r="V2550" s="15">
        <v>0</v>
      </c>
      <c r="W2550" s="13">
        <v>0</v>
      </c>
      <c r="X2550" s="15">
        <v>0</v>
      </c>
      <c r="Y2550" s="15">
        <v>0</v>
      </c>
      <c r="Z2550" s="13">
        <v>0</v>
      </c>
      <c r="AA2550" s="15">
        <v>0</v>
      </c>
      <c r="AB2550" s="13">
        <v>0</v>
      </c>
      <c r="AC2550" s="15">
        <v>0</v>
      </c>
      <c r="AD2550" s="13">
        <v>0</v>
      </c>
      <c r="AE2550" s="15">
        <v>0</v>
      </c>
      <c r="AF2550" s="13">
        <v>0</v>
      </c>
      <c r="AG2550" s="15">
        <v>0</v>
      </c>
      <c r="AH2550" s="13">
        <v>0</v>
      </c>
      <c r="AI2550" s="15">
        <v>0</v>
      </c>
      <c r="AJ2550" s="11" t="s">
        <v>17</v>
      </c>
      <c r="AK2550" s="11" t="s">
        <v>1398</v>
      </c>
      <c r="AL2550" s="22">
        <f t="shared" si="117"/>
        <v>2183</v>
      </c>
      <c r="AM2550" s="11" t="str">
        <f>VLOOKUP(O2550,Sheet2!$D$6:$E$14,2,FALSE)</f>
        <v>Spare parts</v>
      </c>
      <c r="AN2550" s="11" t="str">
        <f>VLOOKUP(F2550,Sheet2!$E$10:$F$13,2,FALSE)</f>
        <v>SPM</v>
      </c>
      <c r="AO2550" s="35" t="s">
        <v>14668</v>
      </c>
      <c r="AP2550">
        <f>MATCH(AN2550,Sheet2!$F$5:$F$18,0)</f>
        <v>6</v>
      </c>
      <c r="AQ2550">
        <f>MATCH(AO2550,Sheet2!$F$5:$K$5,0)</f>
        <v>6</v>
      </c>
      <c r="AR2550" s="33">
        <f>INDEX(Sheet2!$F$5:$K$18,OPaL!AP2550,OPaL!AQ2550)</f>
        <v>0.15</v>
      </c>
      <c r="AS2550" s="1">
        <f t="shared" si="119"/>
        <v>9899.4399999999987</v>
      </c>
    </row>
    <row r="2551" spans="1:45" x14ac:dyDescent="0.2">
      <c r="A2551" s="11" t="s">
        <v>2078</v>
      </c>
      <c r="B2551" s="11" t="s">
        <v>2079</v>
      </c>
      <c r="C2551" s="11" t="s">
        <v>12223</v>
      </c>
      <c r="D2551" s="21">
        <v>42903</v>
      </c>
      <c r="E2551" s="21" t="s">
        <v>9697</v>
      </c>
      <c r="F2551" s="21" t="s">
        <v>14659</v>
      </c>
      <c r="G2551" s="11" t="s">
        <v>2</v>
      </c>
      <c r="H2551" s="11" t="s">
        <v>16</v>
      </c>
      <c r="I2551" s="11" t="s">
        <v>4</v>
      </c>
      <c r="J2551" s="12">
        <v>10</v>
      </c>
      <c r="K2551" s="12">
        <v>11615.56</v>
      </c>
      <c r="L2551" s="12">
        <v>0</v>
      </c>
      <c r="M2551" s="12">
        <v>0</v>
      </c>
      <c r="N2551" s="12">
        <f t="shared" si="118"/>
        <v>11615.56</v>
      </c>
      <c r="O2551" s="11" t="s">
        <v>5</v>
      </c>
      <c r="P2551" s="13">
        <v>0</v>
      </c>
      <c r="Q2551" s="11" t="s">
        <v>6</v>
      </c>
      <c r="R2551" s="13">
        <v>0</v>
      </c>
      <c r="S2551" s="13">
        <v>0</v>
      </c>
      <c r="T2551" s="11" t="s">
        <v>7</v>
      </c>
      <c r="U2551" s="11" t="s">
        <v>8</v>
      </c>
      <c r="V2551" s="15">
        <v>0</v>
      </c>
      <c r="W2551" s="13">
        <v>0</v>
      </c>
      <c r="X2551" s="15">
        <v>0</v>
      </c>
      <c r="Y2551" s="15">
        <v>0</v>
      </c>
      <c r="Z2551" s="13">
        <v>0</v>
      </c>
      <c r="AA2551" s="15">
        <v>0</v>
      </c>
      <c r="AB2551" s="13">
        <v>0</v>
      </c>
      <c r="AC2551" s="15">
        <v>0</v>
      </c>
      <c r="AD2551" s="13">
        <v>0</v>
      </c>
      <c r="AE2551" s="15">
        <v>0</v>
      </c>
      <c r="AF2551" s="13">
        <v>0</v>
      </c>
      <c r="AG2551" s="15">
        <v>0</v>
      </c>
      <c r="AH2551" s="13">
        <v>0</v>
      </c>
      <c r="AI2551" s="15">
        <v>0</v>
      </c>
      <c r="AJ2551" s="11" t="s">
        <v>17</v>
      </c>
      <c r="AK2551" s="11" t="s">
        <v>13</v>
      </c>
      <c r="AL2551" s="22">
        <f t="shared" si="117"/>
        <v>2389</v>
      </c>
      <c r="AM2551" s="11" t="str">
        <f>VLOOKUP(O2551,Sheet2!$D$6:$E$14,2,FALSE)</f>
        <v>Spare parts</v>
      </c>
      <c r="AN2551" s="11" t="str">
        <f>VLOOKUP(F2551,Sheet2!$E$10:$F$13,2,FALSE)</f>
        <v>SPM</v>
      </c>
      <c r="AO2551" s="35" t="s">
        <v>14668</v>
      </c>
      <c r="AP2551">
        <f>MATCH(AN2551,Sheet2!$F$5:$F$18,0)</f>
        <v>6</v>
      </c>
      <c r="AQ2551">
        <f>MATCH(AO2551,Sheet2!$F$5:$K$5,0)</f>
        <v>6</v>
      </c>
      <c r="AR2551" s="33">
        <f>INDEX(Sheet2!$F$5:$K$18,OPaL!AP2551,OPaL!AQ2551)</f>
        <v>0.15</v>
      </c>
      <c r="AS2551" s="1">
        <f t="shared" si="119"/>
        <v>9873.2259999999987</v>
      </c>
    </row>
    <row r="2552" spans="1:45" x14ac:dyDescent="0.2">
      <c r="A2552" s="11" t="s">
        <v>5465</v>
      </c>
      <c r="B2552" s="11" t="s">
        <v>5466</v>
      </c>
      <c r="C2552" s="11" t="s">
        <v>12224</v>
      </c>
      <c r="D2552" s="21">
        <v>43250</v>
      </c>
      <c r="E2552" s="21" t="s">
        <v>9697</v>
      </c>
      <c r="F2552" s="21" t="s">
        <v>14658</v>
      </c>
      <c r="G2552" s="11" t="s">
        <v>2</v>
      </c>
      <c r="H2552" s="11" t="s">
        <v>16</v>
      </c>
      <c r="I2552" s="11" t="s">
        <v>4</v>
      </c>
      <c r="J2552" s="12">
        <v>3</v>
      </c>
      <c r="K2552" s="12">
        <v>11577</v>
      </c>
      <c r="L2552" s="12">
        <v>0</v>
      </c>
      <c r="M2552" s="12">
        <v>0</v>
      </c>
      <c r="N2552" s="12">
        <f t="shared" si="118"/>
        <v>11577</v>
      </c>
      <c r="O2552" s="11" t="s">
        <v>5</v>
      </c>
      <c r="P2552" s="13">
        <v>0</v>
      </c>
      <c r="Q2552" s="11" t="s">
        <v>6</v>
      </c>
      <c r="R2552" s="13">
        <v>0</v>
      </c>
      <c r="S2552" s="13">
        <v>0</v>
      </c>
      <c r="T2552" s="11" t="s">
        <v>7</v>
      </c>
      <c r="U2552" s="11" t="s">
        <v>8</v>
      </c>
      <c r="V2552" s="15">
        <v>0</v>
      </c>
      <c r="W2552" s="13">
        <v>0</v>
      </c>
      <c r="X2552" s="15">
        <v>0</v>
      </c>
      <c r="Y2552" s="15">
        <v>0</v>
      </c>
      <c r="Z2552" s="13">
        <v>0</v>
      </c>
      <c r="AA2552" s="15">
        <v>0</v>
      </c>
      <c r="AB2552" s="13">
        <v>0</v>
      </c>
      <c r="AC2552" s="15">
        <v>0</v>
      </c>
      <c r="AD2552" s="13">
        <v>0</v>
      </c>
      <c r="AE2552" s="15">
        <v>0</v>
      </c>
      <c r="AF2552" s="13">
        <v>0</v>
      </c>
      <c r="AG2552" s="15">
        <v>0</v>
      </c>
      <c r="AH2552" s="13">
        <v>0</v>
      </c>
      <c r="AI2552" s="15">
        <v>0</v>
      </c>
      <c r="AJ2552" s="11" t="s">
        <v>17</v>
      </c>
      <c r="AK2552" s="11" t="s">
        <v>1398</v>
      </c>
      <c r="AL2552" s="22">
        <f t="shared" si="117"/>
        <v>2042</v>
      </c>
      <c r="AM2552" s="11" t="str">
        <f>VLOOKUP(O2552,Sheet2!$D$6:$E$14,2,FALSE)</f>
        <v>Spare parts</v>
      </c>
      <c r="AN2552" s="11" t="str">
        <f>VLOOKUP(F2552,Sheet2!$E$10:$F$13,2,FALSE)</f>
        <v>SPE</v>
      </c>
      <c r="AO2552" s="35" t="s">
        <v>14668</v>
      </c>
      <c r="AP2552">
        <f>MATCH(AN2552,Sheet2!$F$5:$F$18,0)</f>
        <v>7</v>
      </c>
      <c r="AQ2552">
        <f>MATCH(AO2552,Sheet2!$F$5:$K$5,0)</f>
        <v>6</v>
      </c>
      <c r="AR2552" s="33">
        <f>INDEX(Sheet2!$F$5:$K$18,OPaL!AP2552,OPaL!AQ2552)</f>
        <v>0.15</v>
      </c>
      <c r="AS2552" s="1">
        <f t="shared" si="119"/>
        <v>9840.4499999999989</v>
      </c>
    </row>
    <row r="2553" spans="1:45" x14ac:dyDescent="0.2">
      <c r="A2553" s="11" t="s">
        <v>5469</v>
      </c>
      <c r="B2553" s="11" t="s">
        <v>5470</v>
      </c>
      <c r="C2553" s="11" t="s">
        <v>12225</v>
      </c>
      <c r="D2553" s="21">
        <v>43250</v>
      </c>
      <c r="E2553" s="21" t="s">
        <v>9697</v>
      </c>
      <c r="F2553" s="21" t="s">
        <v>14658</v>
      </c>
      <c r="G2553" s="11" t="s">
        <v>2</v>
      </c>
      <c r="H2553" s="11" t="s">
        <v>16</v>
      </c>
      <c r="I2553" s="11" t="s">
        <v>4</v>
      </c>
      <c r="J2553" s="12">
        <v>3</v>
      </c>
      <c r="K2553" s="12">
        <v>11577</v>
      </c>
      <c r="L2553" s="12">
        <v>0</v>
      </c>
      <c r="M2553" s="12">
        <v>0</v>
      </c>
      <c r="N2553" s="12">
        <f t="shared" si="118"/>
        <v>11577</v>
      </c>
      <c r="O2553" s="11" t="s">
        <v>5</v>
      </c>
      <c r="P2553" s="13">
        <v>0</v>
      </c>
      <c r="Q2553" s="11" t="s">
        <v>6</v>
      </c>
      <c r="R2553" s="13">
        <v>0</v>
      </c>
      <c r="S2553" s="13">
        <v>0</v>
      </c>
      <c r="T2553" s="11" t="s">
        <v>7</v>
      </c>
      <c r="U2553" s="11" t="s">
        <v>8</v>
      </c>
      <c r="V2553" s="15">
        <v>0</v>
      </c>
      <c r="W2553" s="13">
        <v>0</v>
      </c>
      <c r="X2553" s="15">
        <v>0</v>
      </c>
      <c r="Y2553" s="15">
        <v>0</v>
      </c>
      <c r="Z2553" s="13">
        <v>0</v>
      </c>
      <c r="AA2553" s="15">
        <v>0</v>
      </c>
      <c r="AB2553" s="13">
        <v>0</v>
      </c>
      <c r="AC2553" s="15">
        <v>0</v>
      </c>
      <c r="AD2553" s="13">
        <v>0</v>
      </c>
      <c r="AE2553" s="15">
        <v>0</v>
      </c>
      <c r="AF2553" s="13">
        <v>0</v>
      </c>
      <c r="AG2553" s="15">
        <v>0</v>
      </c>
      <c r="AH2553" s="13">
        <v>0</v>
      </c>
      <c r="AI2553" s="15">
        <v>0</v>
      </c>
      <c r="AJ2553" s="11" t="s">
        <v>17</v>
      </c>
      <c r="AK2553" s="11" t="s">
        <v>1398</v>
      </c>
      <c r="AL2553" s="22">
        <f t="shared" si="117"/>
        <v>2042</v>
      </c>
      <c r="AM2553" s="11" t="str">
        <f>VLOOKUP(O2553,Sheet2!$D$6:$E$14,2,FALSE)</f>
        <v>Spare parts</v>
      </c>
      <c r="AN2553" s="11" t="str">
        <f>VLOOKUP(F2553,Sheet2!$E$10:$F$13,2,FALSE)</f>
        <v>SPE</v>
      </c>
      <c r="AO2553" s="35" t="s">
        <v>14668</v>
      </c>
      <c r="AP2553">
        <f>MATCH(AN2553,Sheet2!$F$5:$F$18,0)</f>
        <v>7</v>
      </c>
      <c r="AQ2553">
        <f>MATCH(AO2553,Sheet2!$F$5:$K$5,0)</f>
        <v>6</v>
      </c>
      <c r="AR2553" s="33">
        <f>INDEX(Sheet2!$F$5:$K$18,OPaL!AP2553,OPaL!AQ2553)</f>
        <v>0.15</v>
      </c>
      <c r="AS2553" s="1">
        <f t="shared" si="119"/>
        <v>9840.4499999999989</v>
      </c>
    </row>
    <row r="2554" spans="1:45" x14ac:dyDescent="0.2">
      <c r="A2554" s="11" t="s">
        <v>8874</v>
      </c>
      <c r="B2554" s="11" t="s">
        <v>8875</v>
      </c>
      <c r="C2554" s="11" t="s">
        <v>11789</v>
      </c>
      <c r="D2554" s="21">
        <v>44649</v>
      </c>
      <c r="E2554" s="21" t="s">
        <v>9739</v>
      </c>
      <c r="F2554" s="21" t="s">
        <v>14659</v>
      </c>
      <c r="G2554" s="11" t="s">
        <v>2</v>
      </c>
      <c r="H2554" s="11" t="s">
        <v>3</v>
      </c>
      <c r="I2554" s="11" t="s">
        <v>4</v>
      </c>
      <c r="J2554" s="13">
        <v>13</v>
      </c>
      <c r="K2554" s="12">
        <v>11524.85</v>
      </c>
      <c r="L2554" s="12">
        <v>0</v>
      </c>
      <c r="M2554" s="12">
        <v>0</v>
      </c>
      <c r="N2554" s="12">
        <f t="shared" si="118"/>
        <v>11524.85</v>
      </c>
      <c r="O2554" s="11" t="s">
        <v>8227</v>
      </c>
      <c r="P2554" s="13">
        <v>0</v>
      </c>
      <c r="Q2554" s="11" t="s">
        <v>6</v>
      </c>
      <c r="R2554" s="13">
        <v>0</v>
      </c>
      <c r="S2554" s="13">
        <v>0</v>
      </c>
      <c r="T2554" s="11" t="s">
        <v>7</v>
      </c>
      <c r="U2554" s="11" t="s">
        <v>8</v>
      </c>
      <c r="V2554" s="15">
        <v>0</v>
      </c>
      <c r="W2554" s="13">
        <v>0</v>
      </c>
      <c r="X2554" s="15">
        <v>0</v>
      </c>
      <c r="Y2554" s="15">
        <v>0</v>
      </c>
      <c r="Z2554" s="13">
        <v>0</v>
      </c>
      <c r="AA2554" s="15">
        <v>0</v>
      </c>
      <c r="AB2554" s="13">
        <v>0</v>
      </c>
      <c r="AC2554" s="15">
        <v>0</v>
      </c>
      <c r="AD2554" s="13">
        <v>0</v>
      </c>
      <c r="AE2554" s="15">
        <v>0</v>
      </c>
      <c r="AF2554" s="13">
        <v>0</v>
      </c>
      <c r="AG2554" s="15">
        <v>0</v>
      </c>
      <c r="AH2554" s="13">
        <v>0</v>
      </c>
      <c r="AI2554" s="15">
        <v>0</v>
      </c>
      <c r="AJ2554" s="11" t="s">
        <v>9</v>
      </c>
      <c r="AK2554" s="11" t="s">
        <v>8228</v>
      </c>
      <c r="AL2554" s="22">
        <f t="shared" si="117"/>
        <v>643</v>
      </c>
      <c r="AM2554" s="11" t="str">
        <f>VLOOKUP(O2554,Sheet2!$D$6:$E$14,2,FALSE)</f>
        <v>Consumables</v>
      </c>
      <c r="AN2554" s="11" t="str">
        <f>VLOOKUP(F2554,Sheet2!$E$15:$F$18,2,FALSE)</f>
        <v>CM</v>
      </c>
      <c r="AO2554" s="35" t="s">
        <v>14668</v>
      </c>
      <c r="AP2554">
        <f>MATCH(AN2554,Sheet2!$F$5:$F$18,0)</f>
        <v>13</v>
      </c>
      <c r="AQ2554">
        <f>MATCH(AO2554,Sheet2!$F$5:$K$5,0)</f>
        <v>6</v>
      </c>
      <c r="AR2554" s="33">
        <f>INDEX(Sheet2!$F$5:$K$18,OPaL!AP2554,OPaL!AQ2554)</f>
        <v>0.2</v>
      </c>
      <c r="AS2554" s="1">
        <f t="shared" si="119"/>
        <v>9219.880000000001</v>
      </c>
    </row>
    <row r="2555" spans="1:45" x14ac:dyDescent="0.2">
      <c r="A2555" s="11" t="s">
        <v>9004</v>
      </c>
      <c r="B2555" s="11" t="s">
        <v>9005</v>
      </c>
      <c r="C2555" s="11" t="s">
        <v>12226</v>
      </c>
      <c r="D2555" s="21">
        <v>44676</v>
      </c>
      <c r="E2555" s="21" t="s">
        <v>9739</v>
      </c>
      <c r="F2555" s="21" t="s">
        <v>14659</v>
      </c>
      <c r="G2555" s="11" t="s">
        <v>2</v>
      </c>
      <c r="H2555" s="11" t="s">
        <v>16</v>
      </c>
      <c r="I2555" s="11" t="s">
        <v>4</v>
      </c>
      <c r="J2555" s="13">
        <v>7</v>
      </c>
      <c r="K2555" s="12">
        <v>11514.22</v>
      </c>
      <c r="L2555" s="12">
        <v>0</v>
      </c>
      <c r="M2555" s="12">
        <v>0</v>
      </c>
      <c r="N2555" s="12">
        <f t="shared" si="118"/>
        <v>11514.22</v>
      </c>
      <c r="O2555" s="11" t="s">
        <v>8227</v>
      </c>
      <c r="P2555" s="13">
        <v>0</v>
      </c>
      <c r="Q2555" s="11" t="s">
        <v>6</v>
      </c>
      <c r="R2555" s="13">
        <v>0</v>
      </c>
      <c r="S2555" s="13">
        <v>0</v>
      </c>
      <c r="T2555" s="11" t="s">
        <v>7</v>
      </c>
      <c r="U2555" s="11" t="s">
        <v>8</v>
      </c>
      <c r="V2555" s="15">
        <v>0</v>
      </c>
      <c r="W2555" s="13">
        <v>0</v>
      </c>
      <c r="X2555" s="15">
        <v>0</v>
      </c>
      <c r="Y2555" s="15">
        <v>0</v>
      </c>
      <c r="Z2555" s="13">
        <v>0</v>
      </c>
      <c r="AA2555" s="15">
        <v>0</v>
      </c>
      <c r="AB2555" s="13">
        <v>0</v>
      </c>
      <c r="AC2555" s="15">
        <v>0</v>
      </c>
      <c r="AD2555" s="13">
        <v>0</v>
      </c>
      <c r="AE2555" s="15">
        <v>0</v>
      </c>
      <c r="AF2555" s="13">
        <v>0</v>
      </c>
      <c r="AG2555" s="15">
        <v>0</v>
      </c>
      <c r="AH2555" s="13">
        <v>0</v>
      </c>
      <c r="AI2555" s="15">
        <v>0</v>
      </c>
      <c r="AJ2555" s="11" t="s">
        <v>17</v>
      </c>
      <c r="AK2555" s="11" t="s">
        <v>8228</v>
      </c>
      <c r="AL2555" s="22">
        <f t="shared" si="117"/>
        <v>616</v>
      </c>
      <c r="AM2555" s="11" t="str">
        <f>VLOOKUP(O2555,Sheet2!$D$6:$E$14,2,FALSE)</f>
        <v>Consumables</v>
      </c>
      <c r="AN2555" s="11" t="str">
        <f>VLOOKUP(F2555,Sheet2!$E$15:$F$18,2,FALSE)</f>
        <v>CM</v>
      </c>
      <c r="AO2555" s="35" t="s">
        <v>14668</v>
      </c>
      <c r="AP2555">
        <f>MATCH(AN2555,Sheet2!$F$5:$F$18,0)</f>
        <v>13</v>
      </c>
      <c r="AQ2555">
        <f>MATCH(AO2555,Sheet2!$F$5:$K$5,0)</f>
        <v>6</v>
      </c>
      <c r="AR2555" s="33">
        <f>INDEX(Sheet2!$F$5:$K$18,OPaL!AP2555,OPaL!AQ2555)</f>
        <v>0.2</v>
      </c>
      <c r="AS2555" s="1">
        <f t="shared" si="119"/>
        <v>9211.3760000000002</v>
      </c>
    </row>
    <row r="2556" spans="1:45" x14ac:dyDescent="0.2">
      <c r="A2556" s="11" t="s">
        <v>4615</v>
      </c>
      <c r="B2556" s="11" t="s">
        <v>4616</v>
      </c>
      <c r="C2556" s="11" t="s">
        <v>12227</v>
      </c>
      <c r="D2556" s="21">
        <v>42975</v>
      </c>
      <c r="E2556" s="21" t="s">
        <v>9697</v>
      </c>
      <c r="F2556" s="21" t="s">
        <v>14659</v>
      </c>
      <c r="G2556" s="11" t="s">
        <v>2</v>
      </c>
      <c r="H2556" s="11" t="s">
        <v>16</v>
      </c>
      <c r="I2556" s="11" t="s">
        <v>4</v>
      </c>
      <c r="J2556" s="13">
        <v>1</v>
      </c>
      <c r="K2556" s="12">
        <v>11505</v>
      </c>
      <c r="L2556" s="12">
        <v>0</v>
      </c>
      <c r="M2556" s="12">
        <v>0</v>
      </c>
      <c r="N2556" s="12">
        <f t="shared" si="118"/>
        <v>11505</v>
      </c>
      <c r="O2556" s="11" t="s">
        <v>5</v>
      </c>
      <c r="P2556" s="13">
        <v>0</v>
      </c>
      <c r="Q2556" s="11" t="s">
        <v>6</v>
      </c>
      <c r="R2556" s="13">
        <v>0</v>
      </c>
      <c r="S2556" s="13">
        <v>0</v>
      </c>
      <c r="T2556" s="11" t="s">
        <v>7</v>
      </c>
      <c r="U2556" s="11" t="s">
        <v>8</v>
      </c>
      <c r="V2556" s="15">
        <v>0</v>
      </c>
      <c r="W2556" s="13">
        <v>0</v>
      </c>
      <c r="X2556" s="15">
        <v>0</v>
      </c>
      <c r="Y2556" s="15">
        <v>0</v>
      </c>
      <c r="Z2556" s="13">
        <v>0</v>
      </c>
      <c r="AA2556" s="15">
        <v>0</v>
      </c>
      <c r="AB2556" s="13">
        <v>0</v>
      </c>
      <c r="AC2556" s="15">
        <v>0</v>
      </c>
      <c r="AD2556" s="13">
        <v>0</v>
      </c>
      <c r="AE2556" s="15">
        <v>0</v>
      </c>
      <c r="AF2556" s="13">
        <v>0</v>
      </c>
      <c r="AG2556" s="15">
        <v>0</v>
      </c>
      <c r="AH2556" s="13">
        <v>0</v>
      </c>
      <c r="AI2556" s="15">
        <v>0</v>
      </c>
      <c r="AJ2556" s="11" t="s">
        <v>17</v>
      </c>
      <c r="AK2556" s="11" t="s">
        <v>1398</v>
      </c>
      <c r="AL2556" s="22">
        <f t="shared" si="117"/>
        <v>2317</v>
      </c>
      <c r="AM2556" s="11" t="str">
        <f>VLOOKUP(O2556,Sheet2!$D$6:$E$14,2,FALSE)</f>
        <v>Spare parts</v>
      </c>
      <c r="AN2556" s="11" t="str">
        <f>VLOOKUP(F2556,Sheet2!$E$10:$F$13,2,FALSE)</f>
        <v>SPM</v>
      </c>
      <c r="AO2556" s="35" t="s">
        <v>14668</v>
      </c>
      <c r="AP2556">
        <f>MATCH(AN2556,Sheet2!$F$5:$F$18,0)</f>
        <v>6</v>
      </c>
      <c r="AQ2556">
        <f>MATCH(AO2556,Sheet2!$F$5:$K$5,0)</f>
        <v>6</v>
      </c>
      <c r="AR2556" s="33">
        <f>INDEX(Sheet2!$F$5:$K$18,OPaL!AP2556,OPaL!AQ2556)</f>
        <v>0.15</v>
      </c>
      <c r="AS2556" s="1">
        <f t="shared" si="119"/>
        <v>9779.25</v>
      </c>
    </row>
    <row r="2557" spans="1:45" x14ac:dyDescent="0.2">
      <c r="A2557" s="11" t="s">
        <v>4635</v>
      </c>
      <c r="B2557" s="11" t="s">
        <v>4636</v>
      </c>
      <c r="C2557" s="11" t="s">
        <v>12228</v>
      </c>
      <c r="D2557" s="21">
        <v>42975</v>
      </c>
      <c r="E2557" s="21" t="s">
        <v>9697</v>
      </c>
      <c r="F2557" s="21" t="s">
        <v>14659</v>
      </c>
      <c r="G2557" s="11" t="s">
        <v>2</v>
      </c>
      <c r="H2557" s="11" t="s">
        <v>16</v>
      </c>
      <c r="I2557" s="11" t="s">
        <v>4</v>
      </c>
      <c r="J2557" s="13">
        <v>1</v>
      </c>
      <c r="K2557" s="12">
        <v>11505</v>
      </c>
      <c r="L2557" s="12">
        <v>0</v>
      </c>
      <c r="M2557" s="12">
        <v>0</v>
      </c>
      <c r="N2557" s="12">
        <f t="shared" si="118"/>
        <v>11505</v>
      </c>
      <c r="O2557" s="11" t="s">
        <v>5</v>
      </c>
      <c r="P2557" s="13">
        <v>0</v>
      </c>
      <c r="Q2557" s="11" t="s">
        <v>6</v>
      </c>
      <c r="R2557" s="13">
        <v>0</v>
      </c>
      <c r="S2557" s="13">
        <v>0</v>
      </c>
      <c r="T2557" s="11" t="s">
        <v>7</v>
      </c>
      <c r="U2557" s="11" t="s">
        <v>8</v>
      </c>
      <c r="V2557" s="15">
        <v>0</v>
      </c>
      <c r="W2557" s="13">
        <v>0</v>
      </c>
      <c r="X2557" s="15">
        <v>0</v>
      </c>
      <c r="Y2557" s="15">
        <v>0</v>
      </c>
      <c r="Z2557" s="13">
        <v>0</v>
      </c>
      <c r="AA2557" s="15">
        <v>0</v>
      </c>
      <c r="AB2557" s="13">
        <v>0</v>
      </c>
      <c r="AC2557" s="15">
        <v>0</v>
      </c>
      <c r="AD2557" s="13">
        <v>0</v>
      </c>
      <c r="AE2557" s="15">
        <v>0</v>
      </c>
      <c r="AF2557" s="13">
        <v>0</v>
      </c>
      <c r="AG2557" s="15">
        <v>0</v>
      </c>
      <c r="AH2557" s="13">
        <v>0</v>
      </c>
      <c r="AI2557" s="15">
        <v>0</v>
      </c>
      <c r="AJ2557" s="11" t="s">
        <v>17</v>
      </c>
      <c r="AK2557" s="11" t="s">
        <v>1398</v>
      </c>
      <c r="AL2557" s="22">
        <f t="shared" si="117"/>
        <v>2317</v>
      </c>
      <c r="AM2557" s="11" t="str">
        <f>VLOOKUP(O2557,Sheet2!$D$6:$E$14,2,FALSE)</f>
        <v>Spare parts</v>
      </c>
      <c r="AN2557" s="11" t="str">
        <f>VLOOKUP(F2557,Sheet2!$E$10:$F$13,2,FALSE)</f>
        <v>SPM</v>
      </c>
      <c r="AO2557" s="35" t="s">
        <v>14668</v>
      </c>
      <c r="AP2557">
        <f>MATCH(AN2557,Sheet2!$F$5:$F$18,0)</f>
        <v>6</v>
      </c>
      <c r="AQ2557">
        <f>MATCH(AO2557,Sheet2!$F$5:$K$5,0)</f>
        <v>6</v>
      </c>
      <c r="AR2557" s="33">
        <f>INDEX(Sheet2!$F$5:$K$18,OPaL!AP2557,OPaL!AQ2557)</f>
        <v>0.15</v>
      </c>
      <c r="AS2557" s="1">
        <f t="shared" si="119"/>
        <v>9779.25</v>
      </c>
    </row>
    <row r="2558" spans="1:45" x14ac:dyDescent="0.2">
      <c r="A2558" s="11" t="s">
        <v>4661</v>
      </c>
      <c r="B2558" s="11" t="s">
        <v>4662</v>
      </c>
      <c r="C2558" s="11" t="s">
        <v>12229</v>
      </c>
      <c r="D2558" s="21">
        <v>42975</v>
      </c>
      <c r="E2558" s="21" t="s">
        <v>9697</v>
      </c>
      <c r="F2558" s="21" t="s">
        <v>14659</v>
      </c>
      <c r="G2558" s="11" t="s">
        <v>2</v>
      </c>
      <c r="H2558" s="11" t="s">
        <v>16</v>
      </c>
      <c r="I2558" s="11" t="s">
        <v>4</v>
      </c>
      <c r="J2558" s="13">
        <v>1</v>
      </c>
      <c r="K2558" s="12">
        <v>11505</v>
      </c>
      <c r="L2558" s="12">
        <v>0</v>
      </c>
      <c r="M2558" s="12">
        <v>0</v>
      </c>
      <c r="N2558" s="12">
        <f t="shared" si="118"/>
        <v>11505</v>
      </c>
      <c r="O2558" s="11" t="s">
        <v>5</v>
      </c>
      <c r="P2558" s="13">
        <v>0</v>
      </c>
      <c r="Q2558" s="11" t="s">
        <v>6</v>
      </c>
      <c r="R2558" s="13">
        <v>0</v>
      </c>
      <c r="S2558" s="13">
        <v>0</v>
      </c>
      <c r="T2558" s="11" t="s">
        <v>7</v>
      </c>
      <c r="U2558" s="11" t="s">
        <v>8</v>
      </c>
      <c r="V2558" s="15">
        <v>0</v>
      </c>
      <c r="W2558" s="13">
        <v>0</v>
      </c>
      <c r="X2558" s="15">
        <v>0</v>
      </c>
      <c r="Y2558" s="15">
        <v>0</v>
      </c>
      <c r="Z2558" s="13">
        <v>0</v>
      </c>
      <c r="AA2558" s="15">
        <v>0</v>
      </c>
      <c r="AB2558" s="13">
        <v>0</v>
      </c>
      <c r="AC2558" s="15">
        <v>0</v>
      </c>
      <c r="AD2558" s="13">
        <v>0</v>
      </c>
      <c r="AE2558" s="15">
        <v>0</v>
      </c>
      <c r="AF2558" s="13">
        <v>0</v>
      </c>
      <c r="AG2558" s="15">
        <v>0</v>
      </c>
      <c r="AH2558" s="13">
        <v>0</v>
      </c>
      <c r="AI2558" s="15">
        <v>0</v>
      </c>
      <c r="AJ2558" s="11" t="s">
        <v>17</v>
      </c>
      <c r="AK2558" s="11" t="s">
        <v>1398</v>
      </c>
      <c r="AL2558" s="22">
        <f t="shared" si="117"/>
        <v>2317</v>
      </c>
      <c r="AM2558" s="11" t="str">
        <f>VLOOKUP(O2558,Sheet2!$D$6:$E$14,2,FALSE)</f>
        <v>Spare parts</v>
      </c>
      <c r="AN2558" s="11" t="str">
        <f>VLOOKUP(F2558,Sheet2!$E$10:$F$13,2,FALSE)</f>
        <v>SPM</v>
      </c>
      <c r="AO2558" s="35" t="s">
        <v>14668</v>
      </c>
      <c r="AP2558">
        <f>MATCH(AN2558,Sheet2!$F$5:$F$18,0)</f>
        <v>6</v>
      </c>
      <c r="AQ2558">
        <f>MATCH(AO2558,Sheet2!$F$5:$K$5,0)</f>
        <v>6</v>
      </c>
      <c r="AR2558" s="33">
        <f>INDEX(Sheet2!$F$5:$K$18,OPaL!AP2558,OPaL!AQ2558)</f>
        <v>0.15</v>
      </c>
      <c r="AS2558" s="1">
        <f t="shared" si="119"/>
        <v>9779.25</v>
      </c>
    </row>
    <row r="2559" spans="1:45" x14ac:dyDescent="0.2">
      <c r="A2559" s="11" t="s">
        <v>5603</v>
      </c>
      <c r="B2559" s="11" t="s">
        <v>5604</v>
      </c>
      <c r="C2559" s="11" t="s">
        <v>12230</v>
      </c>
      <c r="D2559" s="21">
        <v>44379</v>
      </c>
      <c r="E2559" s="21" t="s">
        <v>9780</v>
      </c>
      <c r="F2559" s="21" t="s">
        <v>14658</v>
      </c>
      <c r="G2559" s="11" t="s">
        <v>2</v>
      </c>
      <c r="H2559" s="11" t="s">
        <v>3</v>
      </c>
      <c r="I2559" s="11" t="s">
        <v>4</v>
      </c>
      <c r="J2559" s="12">
        <v>1</v>
      </c>
      <c r="K2559" s="12">
        <v>11504.5</v>
      </c>
      <c r="L2559" s="12">
        <v>0</v>
      </c>
      <c r="M2559" s="12">
        <v>0</v>
      </c>
      <c r="N2559" s="12">
        <f t="shared" si="118"/>
        <v>11504.5</v>
      </c>
      <c r="O2559" s="11" t="s">
        <v>5</v>
      </c>
      <c r="P2559" s="13">
        <v>0</v>
      </c>
      <c r="Q2559" s="11" t="s">
        <v>6</v>
      </c>
      <c r="R2559" s="13">
        <v>0</v>
      </c>
      <c r="S2559" s="13">
        <v>0</v>
      </c>
      <c r="T2559" s="11" t="s">
        <v>7</v>
      </c>
      <c r="U2559" s="11" t="s">
        <v>8</v>
      </c>
      <c r="V2559" s="15">
        <v>0</v>
      </c>
      <c r="W2559" s="13">
        <v>0</v>
      </c>
      <c r="X2559" s="15">
        <v>0</v>
      </c>
      <c r="Y2559" s="15">
        <v>0</v>
      </c>
      <c r="Z2559" s="13">
        <v>0</v>
      </c>
      <c r="AA2559" s="15">
        <v>0</v>
      </c>
      <c r="AB2559" s="13">
        <v>0</v>
      </c>
      <c r="AC2559" s="15">
        <v>0</v>
      </c>
      <c r="AD2559" s="13">
        <v>0</v>
      </c>
      <c r="AE2559" s="15">
        <v>0</v>
      </c>
      <c r="AF2559" s="13">
        <v>0</v>
      </c>
      <c r="AG2559" s="15">
        <v>0</v>
      </c>
      <c r="AH2559" s="13">
        <v>0</v>
      </c>
      <c r="AI2559" s="15">
        <v>0</v>
      </c>
      <c r="AJ2559" s="11" t="s">
        <v>9</v>
      </c>
      <c r="AK2559" s="11" t="s">
        <v>1398</v>
      </c>
      <c r="AL2559" s="22">
        <f t="shared" si="117"/>
        <v>913</v>
      </c>
      <c r="AM2559" s="11" t="str">
        <f>VLOOKUP(O2559,Sheet2!$D$6:$E$14,2,FALSE)</f>
        <v>Spare parts</v>
      </c>
      <c r="AN2559" s="11" t="str">
        <f>VLOOKUP(F2559,Sheet2!$E$10:$F$13,2,FALSE)</f>
        <v>SPE</v>
      </c>
      <c r="AO2559" s="35" t="s">
        <v>14668</v>
      </c>
      <c r="AP2559">
        <f>MATCH(AN2559,Sheet2!$F$5:$F$18,0)</f>
        <v>7</v>
      </c>
      <c r="AQ2559">
        <f>MATCH(AO2559,Sheet2!$F$5:$K$5,0)</f>
        <v>6</v>
      </c>
      <c r="AR2559" s="33">
        <f>INDEX(Sheet2!$F$5:$K$18,OPaL!AP2559,OPaL!AQ2559)</f>
        <v>0.15</v>
      </c>
      <c r="AS2559" s="1">
        <f t="shared" si="119"/>
        <v>9778.8249999999989</v>
      </c>
    </row>
    <row r="2560" spans="1:45" x14ac:dyDescent="0.2">
      <c r="A2560" s="11" t="s">
        <v>4293</v>
      </c>
      <c r="B2560" s="11" t="s">
        <v>4294</v>
      </c>
      <c r="C2560" s="11" t="s">
        <v>12231</v>
      </c>
      <c r="D2560" s="21">
        <v>42975</v>
      </c>
      <c r="E2560" s="21" t="s">
        <v>9697</v>
      </c>
      <c r="F2560" s="21" t="s">
        <v>14659</v>
      </c>
      <c r="G2560" s="11" t="s">
        <v>2</v>
      </c>
      <c r="H2560" s="11" t="s">
        <v>16</v>
      </c>
      <c r="I2560" s="11" t="s">
        <v>4</v>
      </c>
      <c r="J2560" s="13">
        <v>2</v>
      </c>
      <c r="K2560" s="12">
        <v>11504</v>
      </c>
      <c r="L2560" s="12">
        <v>0</v>
      </c>
      <c r="M2560" s="12">
        <v>0</v>
      </c>
      <c r="N2560" s="12">
        <f t="shared" si="118"/>
        <v>11504</v>
      </c>
      <c r="O2560" s="11" t="s">
        <v>5</v>
      </c>
      <c r="P2560" s="13">
        <v>0</v>
      </c>
      <c r="Q2560" s="11" t="s">
        <v>6</v>
      </c>
      <c r="R2560" s="13">
        <v>0</v>
      </c>
      <c r="S2560" s="13">
        <v>0</v>
      </c>
      <c r="T2560" s="11" t="s">
        <v>7</v>
      </c>
      <c r="U2560" s="11" t="s">
        <v>8</v>
      </c>
      <c r="V2560" s="15">
        <v>0</v>
      </c>
      <c r="W2560" s="13">
        <v>0</v>
      </c>
      <c r="X2560" s="15">
        <v>0</v>
      </c>
      <c r="Y2560" s="15">
        <v>0</v>
      </c>
      <c r="Z2560" s="13">
        <v>0</v>
      </c>
      <c r="AA2560" s="15">
        <v>0</v>
      </c>
      <c r="AB2560" s="13">
        <v>0</v>
      </c>
      <c r="AC2560" s="15">
        <v>0</v>
      </c>
      <c r="AD2560" s="13">
        <v>0</v>
      </c>
      <c r="AE2560" s="15">
        <v>0</v>
      </c>
      <c r="AF2560" s="13">
        <v>0</v>
      </c>
      <c r="AG2560" s="15">
        <v>0</v>
      </c>
      <c r="AH2560" s="13">
        <v>0</v>
      </c>
      <c r="AI2560" s="15">
        <v>0</v>
      </c>
      <c r="AJ2560" s="11" t="s">
        <v>17</v>
      </c>
      <c r="AK2560" s="11" t="s">
        <v>1398</v>
      </c>
      <c r="AL2560" s="22">
        <f t="shared" si="117"/>
        <v>2317</v>
      </c>
      <c r="AM2560" s="11" t="str">
        <f>VLOOKUP(O2560,Sheet2!$D$6:$E$14,2,FALSE)</f>
        <v>Spare parts</v>
      </c>
      <c r="AN2560" s="11" t="str">
        <f>VLOOKUP(F2560,Sheet2!$E$10:$F$13,2,FALSE)</f>
        <v>SPM</v>
      </c>
      <c r="AO2560" s="35" t="s">
        <v>14668</v>
      </c>
      <c r="AP2560">
        <f>MATCH(AN2560,Sheet2!$F$5:$F$18,0)</f>
        <v>6</v>
      </c>
      <c r="AQ2560">
        <f>MATCH(AO2560,Sheet2!$F$5:$K$5,0)</f>
        <v>6</v>
      </c>
      <c r="AR2560" s="33">
        <f>INDEX(Sheet2!$F$5:$K$18,OPaL!AP2560,OPaL!AQ2560)</f>
        <v>0.15</v>
      </c>
      <c r="AS2560" s="1">
        <f t="shared" si="119"/>
        <v>9778.4</v>
      </c>
    </row>
    <row r="2561" spans="1:45" x14ac:dyDescent="0.2">
      <c r="A2561" s="11" t="s">
        <v>7445</v>
      </c>
      <c r="B2561" s="11" t="s">
        <v>7446</v>
      </c>
      <c r="C2561" s="11" t="s">
        <v>12232</v>
      </c>
      <c r="D2561" s="21">
        <v>43858</v>
      </c>
      <c r="E2561" s="21" t="s">
        <v>9697</v>
      </c>
      <c r="F2561" s="21" t="s">
        <v>14659</v>
      </c>
      <c r="G2561" s="11" t="s">
        <v>2</v>
      </c>
      <c r="H2561" s="11" t="s">
        <v>16</v>
      </c>
      <c r="I2561" s="11" t="s">
        <v>4</v>
      </c>
      <c r="J2561" s="13">
        <v>18</v>
      </c>
      <c r="K2561" s="12">
        <v>11503.34</v>
      </c>
      <c r="L2561" s="12">
        <v>0</v>
      </c>
      <c r="M2561" s="12">
        <v>0</v>
      </c>
      <c r="N2561" s="12">
        <f t="shared" si="118"/>
        <v>11503.34</v>
      </c>
      <c r="O2561" s="11" t="s">
        <v>5</v>
      </c>
      <c r="P2561" s="13">
        <v>0</v>
      </c>
      <c r="Q2561" s="11" t="s">
        <v>6</v>
      </c>
      <c r="R2561" s="13">
        <v>0</v>
      </c>
      <c r="S2561" s="13">
        <v>0</v>
      </c>
      <c r="T2561" s="11" t="s">
        <v>7</v>
      </c>
      <c r="U2561" s="11" t="s">
        <v>8</v>
      </c>
      <c r="V2561" s="15">
        <v>0</v>
      </c>
      <c r="W2561" s="13">
        <v>0</v>
      </c>
      <c r="X2561" s="15">
        <v>0</v>
      </c>
      <c r="Y2561" s="15">
        <v>0</v>
      </c>
      <c r="Z2561" s="13">
        <v>0</v>
      </c>
      <c r="AA2561" s="15">
        <v>0</v>
      </c>
      <c r="AB2561" s="13">
        <v>0</v>
      </c>
      <c r="AC2561" s="15">
        <v>0</v>
      </c>
      <c r="AD2561" s="13">
        <v>0</v>
      </c>
      <c r="AE2561" s="15">
        <v>0</v>
      </c>
      <c r="AF2561" s="13">
        <v>0</v>
      </c>
      <c r="AG2561" s="15">
        <v>0</v>
      </c>
      <c r="AH2561" s="13">
        <v>0</v>
      </c>
      <c r="AI2561" s="15">
        <v>0</v>
      </c>
      <c r="AJ2561" s="11" t="s">
        <v>17</v>
      </c>
      <c r="AK2561" s="11" t="s">
        <v>13</v>
      </c>
      <c r="AL2561" s="22">
        <f t="shared" si="117"/>
        <v>1434</v>
      </c>
      <c r="AM2561" s="11" t="str">
        <f>VLOOKUP(O2561,Sheet2!$D$6:$E$14,2,FALSE)</f>
        <v>Spare parts</v>
      </c>
      <c r="AN2561" s="11" t="str">
        <f>VLOOKUP(F2561,Sheet2!$E$10:$F$13,2,FALSE)</f>
        <v>SPM</v>
      </c>
      <c r="AO2561" s="35" t="s">
        <v>14668</v>
      </c>
      <c r="AP2561">
        <f>MATCH(AN2561,Sheet2!$F$5:$F$18,0)</f>
        <v>6</v>
      </c>
      <c r="AQ2561">
        <f>MATCH(AO2561,Sheet2!$F$5:$K$5,0)</f>
        <v>6</v>
      </c>
      <c r="AR2561" s="33">
        <f>INDEX(Sheet2!$F$5:$K$18,OPaL!AP2561,OPaL!AQ2561)</f>
        <v>0.15</v>
      </c>
      <c r="AS2561" s="1">
        <f t="shared" si="119"/>
        <v>9777.8389999999999</v>
      </c>
    </row>
    <row r="2562" spans="1:45" x14ac:dyDescent="0.2">
      <c r="A2562" s="11" t="s">
        <v>1753</v>
      </c>
      <c r="B2562" s="11" t="s">
        <v>1754</v>
      </c>
      <c r="C2562" s="11" t="s">
        <v>12233</v>
      </c>
      <c r="D2562" s="21">
        <v>43553</v>
      </c>
      <c r="E2562" s="21" t="s">
        <v>9769</v>
      </c>
      <c r="F2562" s="21" t="s">
        <v>14658</v>
      </c>
      <c r="G2562" s="11" t="s">
        <v>2</v>
      </c>
      <c r="H2562" s="11" t="s">
        <v>3</v>
      </c>
      <c r="I2562" s="11" t="s">
        <v>4</v>
      </c>
      <c r="J2562" s="12">
        <v>1</v>
      </c>
      <c r="K2562" s="12">
        <v>11500</v>
      </c>
      <c r="L2562" s="12">
        <v>0</v>
      </c>
      <c r="M2562" s="12">
        <v>0</v>
      </c>
      <c r="N2562" s="12">
        <f t="shared" si="118"/>
        <v>11500</v>
      </c>
      <c r="O2562" s="11" t="s">
        <v>5</v>
      </c>
      <c r="P2562" s="13">
        <v>0</v>
      </c>
      <c r="Q2562" s="11" t="s">
        <v>6</v>
      </c>
      <c r="R2562" s="13">
        <v>0</v>
      </c>
      <c r="S2562" s="13">
        <v>0</v>
      </c>
      <c r="T2562" s="11" t="s">
        <v>7</v>
      </c>
      <c r="U2562" s="11" t="s">
        <v>8</v>
      </c>
      <c r="V2562" s="15">
        <v>0</v>
      </c>
      <c r="W2562" s="13">
        <v>0</v>
      </c>
      <c r="X2562" s="15">
        <v>0</v>
      </c>
      <c r="Y2562" s="15">
        <v>0</v>
      </c>
      <c r="Z2562" s="13">
        <v>0</v>
      </c>
      <c r="AA2562" s="15">
        <v>0</v>
      </c>
      <c r="AB2562" s="13">
        <v>0</v>
      </c>
      <c r="AC2562" s="15">
        <v>0</v>
      </c>
      <c r="AD2562" s="13">
        <v>0</v>
      </c>
      <c r="AE2562" s="15">
        <v>0</v>
      </c>
      <c r="AF2562" s="13">
        <v>0</v>
      </c>
      <c r="AG2562" s="15">
        <v>0</v>
      </c>
      <c r="AH2562" s="13">
        <v>0</v>
      </c>
      <c r="AI2562" s="15">
        <v>0</v>
      </c>
      <c r="AJ2562" s="11" t="s">
        <v>9</v>
      </c>
      <c r="AK2562" s="11" t="s">
        <v>10</v>
      </c>
      <c r="AL2562" s="22">
        <f t="shared" si="117"/>
        <v>1739</v>
      </c>
      <c r="AM2562" s="11" t="str">
        <f>VLOOKUP(O2562,Sheet2!$D$6:$E$14,2,FALSE)</f>
        <v>Spare parts</v>
      </c>
      <c r="AN2562" s="11" t="str">
        <f>VLOOKUP(F2562,Sheet2!$E$10:$F$13,2,FALSE)</f>
        <v>SPE</v>
      </c>
      <c r="AO2562" s="35" t="s">
        <v>14668</v>
      </c>
      <c r="AP2562">
        <f>MATCH(AN2562,Sheet2!$F$5:$F$18,0)</f>
        <v>7</v>
      </c>
      <c r="AQ2562">
        <f>MATCH(AO2562,Sheet2!$F$5:$K$5,0)</f>
        <v>6</v>
      </c>
      <c r="AR2562" s="33">
        <f>INDEX(Sheet2!$F$5:$K$18,OPaL!AP2562,OPaL!AQ2562)</f>
        <v>0.15</v>
      </c>
      <c r="AS2562" s="1">
        <f t="shared" si="119"/>
        <v>9775</v>
      </c>
    </row>
    <row r="2563" spans="1:45" x14ac:dyDescent="0.2">
      <c r="A2563" s="11" t="s">
        <v>50</v>
      </c>
      <c r="B2563" s="11" t="s">
        <v>51</v>
      </c>
      <c r="C2563" s="11" t="s">
        <v>12234</v>
      </c>
      <c r="D2563" s="21">
        <v>43061</v>
      </c>
      <c r="E2563" s="21" t="s">
        <v>9697</v>
      </c>
      <c r="F2563" s="21" t="s">
        <v>14659</v>
      </c>
      <c r="G2563" s="11" t="s">
        <v>2</v>
      </c>
      <c r="H2563" s="11" t="s">
        <v>16</v>
      </c>
      <c r="I2563" s="11" t="s">
        <v>4</v>
      </c>
      <c r="J2563" s="12">
        <v>2</v>
      </c>
      <c r="K2563" s="12">
        <v>11493.32</v>
      </c>
      <c r="L2563" s="12">
        <v>0</v>
      </c>
      <c r="M2563" s="12">
        <v>0</v>
      </c>
      <c r="N2563" s="12">
        <f t="shared" si="118"/>
        <v>11493.32</v>
      </c>
      <c r="O2563" s="11" t="s">
        <v>5</v>
      </c>
      <c r="P2563" s="13">
        <v>0</v>
      </c>
      <c r="Q2563" s="11" t="s">
        <v>6</v>
      </c>
      <c r="R2563" s="13">
        <v>0</v>
      </c>
      <c r="S2563" s="13">
        <v>0</v>
      </c>
      <c r="T2563" s="11" t="s">
        <v>7</v>
      </c>
      <c r="U2563" s="11" t="s">
        <v>8</v>
      </c>
      <c r="V2563" s="15">
        <v>0</v>
      </c>
      <c r="W2563" s="13">
        <v>0</v>
      </c>
      <c r="X2563" s="15">
        <v>0</v>
      </c>
      <c r="Y2563" s="15">
        <v>0</v>
      </c>
      <c r="Z2563" s="13">
        <v>0</v>
      </c>
      <c r="AA2563" s="15">
        <v>0</v>
      </c>
      <c r="AB2563" s="13">
        <v>0</v>
      </c>
      <c r="AC2563" s="15">
        <v>0</v>
      </c>
      <c r="AD2563" s="13">
        <v>0</v>
      </c>
      <c r="AE2563" s="15">
        <v>0</v>
      </c>
      <c r="AF2563" s="13">
        <v>0</v>
      </c>
      <c r="AG2563" s="15">
        <v>0</v>
      </c>
      <c r="AH2563" s="13">
        <v>0</v>
      </c>
      <c r="AI2563" s="15">
        <v>0</v>
      </c>
      <c r="AJ2563" s="11" t="s">
        <v>17</v>
      </c>
      <c r="AK2563" s="11" t="s">
        <v>13</v>
      </c>
      <c r="AL2563" s="22">
        <f t="shared" si="117"/>
        <v>2231</v>
      </c>
      <c r="AM2563" s="11" t="str">
        <f>VLOOKUP(O2563,Sheet2!$D$6:$E$14,2,FALSE)</f>
        <v>Spare parts</v>
      </c>
      <c r="AN2563" s="11" t="str">
        <f>VLOOKUP(F2563,Sheet2!$E$10:$F$13,2,FALSE)</f>
        <v>SPM</v>
      </c>
      <c r="AO2563" s="35" t="s">
        <v>14668</v>
      </c>
      <c r="AP2563">
        <f>MATCH(AN2563,Sheet2!$F$5:$F$18,0)</f>
        <v>6</v>
      </c>
      <c r="AQ2563">
        <f>MATCH(AO2563,Sheet2!$F$5:$K$5,0)</f>
        <v>6</v>
      </c>
      <c r="AR2563" s="33">
        <f>INDEX(Sheet2!$F$5:$K$18,OPaL!AP2563,OPaL!AQ2563)</f>
        <v>0.15</v>
      </c>
      <c r="AS2563" s="1">
        <f t="shared" si="119"/>
        <v>9769.3220000000001</v>
      </c>
    </row>
    <row r="2564" spans="1:45" x14ac:dyDescent="0.2">
      <c r="A2564" s="11" t="s">
        <v>6119</v>
      </c>
      <c r="B2564" s="11" t="s">
        <v>6120</v>
      </c>
      <c r="C2564" s="11" t="s">
        <v>12235</v>
      </c>
      <c r="D2564" s="21">
        <v>42382</v>
      </c>
      <c r="E2564" s="21" t="s">
        <v>9697</v>
      </c>
      <c r="F2564" s="21" t="s">
        <v>14659</v>
      </c>
      <c r="G2564" s="11" t="s">
        <v>2</v>
      </c>
      <c r="H2564" s="11" t="s">
        <v>16</v>
      </c>
      <c r="I2564" s="11" t="s">
        <v>4</v>
      </c>
      <c r="J2564" s="12">
        <v>3</v>
      </c>
      <c r="K2564" s="12">
        <v>11465.04</v>
      </c>
      <c r="L2564" s="12">
        <v>0</v>
      </c>
      <c r="M2564" s="12">
        <v>0</v>
      </c>
      <c r="N2564" s="12">
        <f t="shared" si="118"/>
        <v>11465.04</v>
      </c>
      <c r="O2564" s="11" t="s">
        <v>5</v>
      </c>
      <c r="P2564" s="13">
        <v>0</v>
      </c>
      <c r="Q2564" s="11" t="s">
        <v>6</v>
      </c>
      <c r="R2564" s="13">
        <v>0</v>
      </c>
      <c r="S2564" s="13">
        <v>0</v>
      </c>
      <c r="T2564" s="11" t="s">
        <v>7</v>
      </c>
      <c r="U2564" s="11" t="s">
        <v>8</v>
      </c>
      <c r="V2564" s="15">
        <v>0</v>
      </c>
      <c r="W2564" s="13">
        <v>0</v>
      </c>
      <c r="X2564" s="15">
        <v>0</v>
      </c>
      <c r="Y2564" s="15">
        <v>0</v>
      </c>
      <c r="Z2564" s="13">
        <v>0</v>
      </c>
      <c r="AA2564" s="15">
        <v>0</v>
      </c>
      <c r="AB2564" s="13">
        <v>0</v>
      </c>
      <c r="AC2564" s="15">
        <v>0</v>
      </c>
      <c r="AD2564" s="13">
        <v>0</v>
      </c>
      <c r="AE2564" s="15">
        <v>0</v>
      </c>
      <c r="AF2564" s="13">
        <v>0</v>
      </c>
      <c r="AG2564" s="15">
        <v>0</v>
      </c>
      <c r="AH2564" s="13">
        <v>0</v>
      </c>
      <c r="AI2564" s="15">
        <v>0</v>
      </c>
      <c r="AJ2564" s="11" t="s">
        <v>17</v>
      </c>
      <c r="AK2564" s="11" t="s">
        <v>13</v>
      </c>
      <c r="AL2564" s="22">
        <f t="shared" ref="AL2564:AL2627" si="120">$D$2-D2564</f>
        <v>2910</v>
      </c>
      <c r="AM2564" s="11" t="str">
        <f>VLOOKUP(O2564,Sheet2!$D$6:$E$14,2,FALSE)</f>
        <v>Spare parts</v>
      </c>
      <c r="AN2564" s="11" t="str">
        <f>VLOOKUP(F2564,Sheet2!$E$10:$F$13,2,FALSE)</f>
        <v>SPM</v>
      </c>
      <c r="AO2564" s="35" t="s">
        <v>14668</v>
      </c>
      <c r="AP2564">
        <f>MATCH(AN2564,Sheet2!$F$5:$F$18,0)</f>
        <v>6</v>
      </c>
      <c r="AQ2564">
        <f>MATCH(AO2564,Sheet2!$F$5:$K$5,0)</f>
        <v>6</v>
      </c>
      <c r="AR2564" s="33">
        <f>INDEX(Sheet2!$F$5:$K$18,OPaL!AP2564,OPaL!AQ2564)</f>
        <v>0.15</v>
      </c>
      <c r="AS2564" s="1">
        <f t="shared" si="119"/>
        <v>9745.2839999999997</v>
      </c>
    </row>
    <row r="2565" spans="1:45" x14ac:dyDescent="0.2">
      <c r="A2565" s="11" t="s">
        <v>148</v>
      </c>
      <c r="B2565" s="11" t="s">
        <v>149</v>
      </c>
      <c r="C2565" s="11" t="s">
        <v>12236</v>
      </c>
      <c r="D2565" s="21">
        <v>43061</v>
      </c>
      <c r="E2565" s="21" t="s">
        <v>9697</v>
      </c>
      <c r="F2565" s="21" t="s">
        <v>14659</v>
      </c>
      <c r="G2565" s="11" t="s">
        <v>2</v>
      </c>
      <c r="H2565" s="11" t="s">
        <v>16</v>
      </c>
      <c r="I2565" s="11" t="s">
        <v>4</v>
      </c>
      <c r="J2565" s="12">
        <v>2</v>
      </c>
      <c r="K2565" s="12">
        <v>11464.22</v>
      </c>
      <c r="L2565" s="12">
        <v>0</v>
      </c>
      <c r="M2565" s="12">
        <v>0</v>
      </c>
      <c r="N2565" s="12">
        <f t="shared" ref="N2565:N2628" si="121">M2565+K2565</f>
        <v>11464.22</v>
      </c>
      <c r="O2565" s="11" t="s">
        <v>5</v>
      </c>
      <c r="P2565" s="13">
        <v>0</v>
      </c>
      <c r="Q2565" s="11" t="s">
        <v>6</v>
      </c>
      <c r="R2565" s="13">
        <v>0</v>
      </c>
      <c r="S2565" s="13">
        <v>0</v>
      </c>
      <c r="T2565" s="11" t="s">
        <v>7</v>
      </c>
      <c r="U2565" s="11" t="s">
        <v>8</v>
      </c>
      <c r="V2565" s="15">
        <v>0</v>
      </c>
      <c r="W2565" s="13">
        <v>0</v>
      </c>
      <c r="X2565" s="15">
        <v>0</v>
      </c>
      <c r="Y2565" s="15">
        <v>0</v>
      </c>
      <c r="Z2565" s="13">
        <v>0</v>
      </c>
      <c r="AA2565" s="15">
        <v>0</v>
      </c>
      <c r="AB2565" s="13">
        <v>0</v>
      </c>
      <c r="AC2565" s="15">
        <v>0</v>
      </c>
      <c r="AD2565" s="13">
        <v>0</v>
      </c>
      <c r="AE2565" s="15">
        <v>0</v>
      </c>
      <c r="AF2565" s="13">
        <v>0</v>
      </c>
      <c r="AG2565" s="15">
        <v>0</v>
      </c>
      <c r="AH2565" s="13">
        <v>0</v>
      </c>
      <c r="AI2565" s="15">
        <v>0</v>
      </c>
      <c r="AJ2565" s="11" t="s">
        <v>17</v>
      </c>
      <c r="AK2565" s="11" t="s">
        <v>13</v>
      </c>
      <c r="AL2565" s="22">
        <f t="shared" si="120"/>
        <v>2231</v>
      </c>
      <c r="AM2565" s="11" t="str">
        <f>VLOOKUP(O2565,Sheet2!$D$6:$E$14,2,FALSE)</f>
        <v>Spare parts</v>
      </c>
      <c r="AN2565" s="11" t="str">
        <f>VLOOKUP(F2565,Sheet2!$E$10:$F$13,2,FALSE)</f>
        <v>SPM</v>
      </c>
      <c r="AO2565" s="35" t="s">
        <v>14668</v>
      </c>
      <c r="AP2565">
        <f>MATCH(AN2565,Sheet2!$F$5:$F$18,0)</f>
        <v>6</v>
      </c>
      <c r="AQ2565">
        <f>MATCH(AO2565,Sheet2!$F$5:$K$5,0)</f>
        <v>6</v>
      </c>
      <c r="AR2565" s="33">
        <f>INDEX(Sheet2!$F$5:$K$18,OPaL!AP2565,OPaL!AQ2565)</f>
        <v>0.15</v>
      </c>
      <c r="AS2565" s="1">
        <f t="shared" ref="AS2565:AS2628" si="122">N2565*(1-AR2565)</f>
        <v>9744.5869999999995</v>
      </c>
    </row>
    <row r="2566" spans="1:45" x14ac:dyDescent="0.2">
      <c r="A2566" s="11" t="s">
        <v>1230</v>
      </c>
      <c r="B2566" s="11" t="s">
        <v>1231</v>
      </c>
      <c r="C2566" s="11" t="s">
        <v>11892</v>
      </c>
      <c r="D2566" s="21">
        <v>45007</v>
      </c>
      <c r="E2566" s="21" t="s">
        <v>9697</v>
      </c>
      <c r="F2566" s="21" t="s">
        <v>14659</v>
      </c>
      <c r="G2566" s="11" t="s">
        <v>2</v>
      </c>
      <c r="H2566" s="11" t="s">
        <v>16</v>
      </c>
      <c r="I2566" s="11" t="s">
        <v>4</v>
      </c>
      <c r="J2566" s="13">
        <v>2</v>
      </c>
      <c r="K2566" s="12">
        <v>11450.16</v>
      </c>
      <c r="L2566" s="12">
        <v>0</v>
      </c>
      <c r="M2566" s="12">
        <v>0</v>
      </c>
      <c r="N2566" s="12">
        <f t="shared" si="121"/>
        <v>11450.16</v>
      </c>
      <c r="O2566" s="11" t="s">
        <v>5</v>
      </c>
      <c r="P2566" s="13">
        <v>0</v>
      </c>
      <c r="Q2566" s="11" t="s">
        <v>6</v>
      </c>
      <c r="R2566" s="13">
        <v>0</v>
      </c>
      <c r="S2566" s="13">
        <v>0</v>
      </c>
      <c r="T2566" s="11" t="s">
        <v>7</v>
      </c>
      <c r="U2566" s="11" t="s">
        <v>8</v>
      </c>
      <c r="V2566" s="15">
        <v>0</v>
      </c>
      <c r="W2566" s="13">
        <v>0</v>
      </c>
      <c r="X2566" s="15">
        <v>0</v>
      </c>
      <c r="Y2566" s="15">
        <v>0</v>
      </c>
      <c r="Z2566" s="13">
        <v>0</v>
      </c>
      <c r="AA2566" s="15">
        <v>0</v>
      </c>
      <c r="AB2566" s="13">
        <v>0</v>
      </c>
      <c r="AC2566" s="15">
        <v>0</v>
      </c>
      <c r="AD2566" s="13">
        <v>0</v>
      </c>
      <c r="AE2566" s="15">
        <v>0</v>
      </c>
      <c r="AF2566" s="13">
        <v>0</v>
      </c>
      <c r="AG2566" s="15">
        <v>0</v>
      </c>
      <c r="AH2566" s="13">
        <v>0</v>
      </c>
      <c r="AI2566" s="15">
        <v>0</v>
      </c>
      <c r="AJ2566" s="11" t="s">
        <v>17</v>
      </c>
      <c r="AK2566" s="11" t="s">
        <v>13</v>
      </c>
      <c r="AL2566" s="22">
        <f t="shared" si="120"/>
        <v>285</v>
      </c>
      <c r="AM2566" s="11" t="str">
        <f>VLOOKUP(O2566,Sheet2!$D$6:$E$14,2,FALSE)</f>
        <v>Spare parts</v>
      </c>
      <c r="AN2566" s="11" t="str">
        <f>VLOOKUP(F2566,Sheet2!$E$10:$F$13,2,FALSE)</f>
        <v>SPM</v>
      </c>
      <c r="AO2566" s="35" t="s">
        <v>14667</v>
      </c>
      <c r="AP2566">
        <f>MATCH(AN2566,Sheet2!$F$5:$F$18,0)</f>
        <v>6</v>
      </c>
      <c r="AQ2566">
        <f>MATCH(AO2566,Sheet2!$F$5:$K$5,0)</f>
        <v>5</v>
      </c>
      <c r="AR2566" s="33">
        <f>INDEX(Sheet2!$F$5:$K$18,OPaL!AP2566,OPaL!AQ2566)</f>
        <v>0.1</v>
      </c>
      <c r="AS2566" s="1">
        <f t="shared" si="122"/>
        <v>10305.144</v>
      </c>
    </row>
    <row r="2567" spans="1:45" x14ac:dyDescent="0.2">
      <c r="A2567" s="11" t="s">
        <v>1066</v>
      </c>
      <c r="B2567" s="11" t="s">
        <v>1067</v>
      </c>
      <c r="C2567" s="11" t="s">
        <v>12237</v>
      </c>
      <c r="D2567" s="21">
        <v>42788</v>
      </c>
      <c r="E2567" s="21" t="s">
        <v>9697</v>
      </c>
      <c r="F2567" s="21" t="s">
        <v>14659</v>
      </c>
      <c r="G2567" s="11" t="s">
        <v>2</v>
      </c>
      <c r="H2567" s="11" t="s">
        <v>16</v>
      </c>
      <c r="I2567" s="11" t="s">
        <v>4</v>
      </c>
      <c r="J2567" s="13">
        <v>2</v>
      </c>
      <c r="K2567" s="12">
        <v>11450.05</v>
      </c>
      <c r="L2567" s="12">
        <v>0</v>
      </c>
      <c r="M2567" s="12">
        <v>0</v>
      </c>
      <c r="N2567" s="12">
        <f t="shared" si="121"/>
        <v>11450.05</v>
      </c>
      <c r="O2567" s="11" t="s">
        <v>5</v>
      </c>
      <c r="P2567" s="13">
        <v>0</v>
      </c>
      <c r="Q2567" s="11" t="s">
        <v>6</v>
      </c>
      <c r="R2567" s="13">
        <v>0</v>
      </c>
      <c r="S2567" s="13">
        <v>0</v>
      </c>
      <c r="T2567" s="11" t="s">
        <v>7</v>
      </c>
      <c r="U2567" s="11" t="s">
        <v>8</v>
      </c>
      <c r="V2567" s="15">
        <v>0</v>
      </c>
      <c r="W2567" s="13">
        <v>0</v>
      </c>
      <c r="X2567" s="15">
        <v>0</v>
      </c>
      <c r="Y2567" s="15">
        <v>0</v>
      </c>
      <c r="Z2567" s="13">
        <v>0</v>
      </c>
      <c r="AA2567" s="15">
        <v>0</v>
      </c>
      <c r="AB2567" s="13">
        <v>0</v>
      </c>
      <c r="AC2567" s="15">
        <v>0</v>
      </c>
      <c r="AD2567" s="13">
        <v>0</v>
      </c>
      <c r="AE2567" s="15">
        <v>0</v>
      </c>
      <c r="AF2567" s="13">
        <v>0</v>
      </c>
      <c r="AG2567" s="15">
        <v>0</v>
      </c>
      <c r="AH2567" s="13">
        <v>0</v>
      </c>
      <c r="AI2567" s="15">
        <v>0</v>
      </c>
      <c r="AJ2567" s="11" t="s">
        <v>17</v>
      </c>
      <c r="AK2567" s="11" t="s">
        <v>13</v>
      </c>
      <c r="AL2567" s="22">
        <f t="shared" si="120"/>
        <v>2504</v>
      </c>
      <c r="AM2567" s="11" t="str">
        <f>VLOOKUP(O2567,Sheet2!$D$6:$E$14,2,FALSE)</f>
        <v>Spare parts</v>
      </c>
      <c r="AN2567" s="11" t="str">
        <f>VLOOKUP(F2567,Sheet2!$E$10:$F$13,2,FALSE)</f>
        <v>SPM</v>
      </c>
      <c r="AO2567" s="35" t="s">
        <v>14668</v>
      </c>
      <c r="AP2567">
        <f>MATCH(AN2567,Sheet2!$F$5:$F$18,0)</f>
        <v>6</v>
      </c>
      <c r="AQ2567">
        <f>MATCH(AO2567,Sheet2!$F$5:$K$5,0)</f>
        <v>6</v>
      </c>
      <c r="AR2567" s="33">
        <f>INDEX(Sheet2!$F$5:$K$18,OPaL!AP2567,OPaL!AQ2567)</f>
        <v>0.15</v>
      </c>
      <c r="AS2567" s="1">
        <f t="shared" si="122"/>
        <v>9732.5424999999996</v>
      </c>
    </row>
    <row r="2568" spans="1:45" x14ac:dyDescent="0.2">
      <c r="A2568" s="11" t="s">
        <v>1066</v>
      </c>
      <c r="B2568" s="11" t="s">
        <v>1067</v>
      </c>
      <c r="C2568" s="11" t="s">
        <v>12237</v>
      </c>
      <c r="D2568" s="21">
        <v>42788</v>
      </c>
      <c r="E2568" s="21" t="s">
        <v>9697</v>
      </c>
      <c r="F2568" s="21" t="s">
        <v>14659</v>
      </c>
      <c r="G2568" s="11" t="s">
        <v>2</v>
      </c>
      <c r="H2568" s="11" t="s">
        <v>350</v>
      </c>
      <c r="I2568" s="11" t="s">
        <v>4</v>
      </c>
      <c r="J2568" s="13">
        <v>2</v>
      </c>
      <c r="K2568" s="12">
        <v>11450.05</v>
      </c>
      <c r="L2568" s="12">
        <v>0</v>
      </c>
      <c r="M2568" s="12">
        <v>0</v>
      </c>
      <c r="N2568" s="12">
        <f t="shared" si="121"/>
        <v>11450.05</v>
      </c>
      <c r="O2568" s="11" t="s">
        <v>5</v>
      </c>
      <c r="P2568" s="13">
        <v>0</v>
      </c>
      <c r="Q2568" s="11" t="s">
        <v>6</v>
      </c>
      <c r="R2568" s="13">
        <v>0</v>
      </c>
      <c r="S2568" s="13">
        <v>0</v>
      </c>
      <c r="T2568" s="11" t="s">
        <v>7</v>
      </c>
      <c r="U2568" s="11" t="s">
        <v>8</v>
      </c>
      <c r="V2568" s="15">
        <v>0</v>
      </c>
      <c r="W2568" s="13">
        <v>0</v>
      </c>
      <c r="X2568" s="15">
        <v>0</v>
      </c>
      <c r="Y2568" s="15">
        <v>0</v>
      </c>
      <c r="Z2568" s="13">
        <v>0</v>
      </c>
      <c r="AA2568" s="15">
        <v>0</v>
      </c>
      <c r="AB2568" s="13">
        <v>0</v>
      </c>
      <c r="AC2568" s="15">
        <v>0</v>
      </c>
      <c r="AD2568" s="13">
        <v>0</v>
      </c>
      <c r="AE2568" s="15">
        <v>0</v>
      </c>
      <c r="AF2568" s="13">
        <v>0</v>
      </c>
      <c r="AG2568" s="15">
        <v>0</v>
      </c>
      <c r="AH2568" s="13">
        <v>0</v>
      </c>
      <c r="AI2568" s="15">
        <v>0</v>
      </c>
      <c r="AJ2568" s="11" t="s">
        <v>352</v>
      </c>
      <c r="AK2568" s="11" t="s">
        <v>13</v>
      </c>
      <c r="AL2568" s="22">
        <f t="shared" si="120"/>
        <v>2504</v>
      </c>
      <c r="AM2568" s="11" t="str">
        <f>VLOOKUP(O2568,Sheet2!$D$6:$E$14,2,FALSE)</f>
        <v>Spare parts</v>
      </c>
      <c r="AN2568" s="11" t="str">
        <f>VLOOKUP(F2568,Sheet2!$E$10:$F$13,2,FALSE)</f>
        <v>SPM</v>
      </c>
      <c r="AO2568" s="35" t="s">
        <v>14668</v>
      </c>
      <c r="AP2568">
        <f>MATCH(AN2568,Sheet2!$F$5:$F$18,0)</f>
        <v>6</v>
      </c>
      <c r="AQ2568">
        <f>MATCH(AO2568,Sheet2!$F$5:$K$5,0)</f>
        <v>6</v>
      </c>
      <c r="AR2568" s="33">
        <f>INDEX(Sheet2!$F$5:$K$18,OPaL!AP2568,OPaL!AQ2568)</f>
        <v>0.15</v>
      </c>
      <c r="AS2568" s="1">
        <f t="shared" si="122"/>
        <v>9732.5424999999996</v>
      </c>
    </row>
    <row r="2569" spans="1:45" x14ac:dyDescent="0.2">
      <c r="A2569" s="11" t="s">
        <v>1200</v>
      </c>
      <c r="B2569" s="11" t="s">
        <v>1201</v>
      </c>
      <c r="C2569" s="11" t="s">
        <v>12238</v>
      </c>
      <c r="D2569" s="21">
        <v>42788</v>
      </c>
      <c r="E2569" s="21" t="s">
        <v>9697</v>
      </c>
      <c r="F2569" s="21" t="s">
        <v>14659</v>
      </c>
      <c r="G2569" s="11" t="s">
        <v>2</v>
      </c>
      <c r="H2569" s="11" t="s">
        <v>16</v>
      </c>
      <c r="I2569" s="11" t="s">
        <v>4</v>
      </c>
      <c r="J2569" s="13">
        <v>2</v>
      </c>
      <c r="K2569" s="12">
        <v>11450.05</v>
      </c>
      <c r="L2569" s="12">
        <v>0</v>
      </c>
      <c r="M2569" s="12">
        <v>0</v>
      </c>
      <c r="N2569" s="12">
        <f t="shared" si="121"/>
        <v>11450.05</v>
      </c>
      <c r="O2569" s="11" t="s">
        <v>5</v>
      </c>
      <c r="P2569" s="13">
        <v>0</v>
      </c>
      <c r="Q2569" s="11" t="s">
        <v>6</v>
      </c>
      <c r="R2569" s="13">
        <v>0</v>
      </c>
      <c r="S2569" s="13">
        <v>0</v>
      </c>
      <c r="T2569" s="11" t="s">
        <v>7</v>
      </c>
      <c r="U2569" s="11" t="s">
        <v>8</v>
      </c>
      <c r="V2569" s="15">
        <v>0</v>
      </c>
      <c r="W2569" s="13">
        <v>0</v>
      </c>
      <c r="X2569" s="15">
        <v>0</v>
      </c>
      <c r="Y2569" s="15">
        <v>0</v>
      </c>
      <c r="Z2569" s="13">
        <v>0</v>
      </c>
      <c r="AA2569" s="15">
        <v>0</v>
      </c>
      <c r="AB2569" s="13">
        <v>0</v>
      </c>
      <c r="AC2569" s="15">
        <v>0</v>
      </c>
      <c r="AD2569" s="13">
        <v>0</v>
      </c>
      <c r="AE2569" s="15">
        <v>0</v>
      </c>
      <c r="AF2569" s="13">
        <v>0</v>
      </c>
      <c r="AG2569" s="15">
        <v>0</v>
      </c>
      <c r="AH2569" s="13">
        <v>0</v>
      </c>
      <c r="AI2569" s="15">
        <v>0</v>
      </c>
      <c r="AJ2569" s="11" t="s">
        <v>17</v>
      </c>
      <c r="AK2569" s="11" t="s">
        <v>13</v>
      </c>
      <c r="AL2569" s="22">
        <f t="shared" si="120"/>
        <v>2504</v>
      </c>
      <c r="AM2569" s="11" t="str">
        <f>VLOOKUP(O2569,Sheet2!$D$6:$E$14,2,FALSE)</f>
        <v>Spare parts</v>
      </c>
      <c r="AN2569" s="11" t="str">
        <f>VLOOKUP(F2569,Sheet2!$E$10:$F$13,2,FALSE)</f>
        <v>SPM</v>
      </c>
      <c r="AO2569" s="35" t="s">
        <v>14668</v>
      </c>
      <c r="AP2569">
        <f>MATCH(AN2569,Sheet2!$F$5:$F$18,0)</f>
        <v>6</v>
      </c>
      <c r="AQ2569">
        <f>MATCH(AO2569,Sheet2!$F$5:$K$5,0)</f>
        <v>6</v>
      </c>
      <c r="AR2569" s="33">
        <f>INDEX(Sheet2!$F$5:$K$18,OPaL!AP2569,OPaL!AQ2569)</f>
        <v>0.15</v>
      </c>
      <c r="AS2569" s="1">
        <f t="shared" si="122"/>
        <v>9732.5424999999996</v>
      </c>
    </row>
    <row r="2570" spans="1:45" x14ac:dyDescent="0.2">
      <c r="A2570" s="11" t="s">
        <v>1200</v>
      </c>
      <c r="B2570" s="11" t="s">
        <v>1201</v>
      </c>
      <c r="C2570" s="11" t="s">
        <v>12238</v>
      </c>
      <c r="D2570" s="21">
        <v>42788</v>
      </c>
      <c r="E2570" s="21" t="s">
        <v>9697</v>
      </c>
      <c r="F2570" s="21" t="s">
        <v>14659</v>
      </c>
      <c r="G2570" s="11" t="s">
        <v>2</v>
      </c>
      <c r="H2570" s="11" t="s">
        <v>350</v>
      </c>
      <c r="I2570" s="11" t="s">
        <v>4</v>
      </c>
      <c r="J2570" s="13">
        <v>2</v>
      </c>
      <c r="K2570" s="12">
        <v>11450.05</v>
      </c>
      <c r="L2570" s="12">
        <v>0</v>
      </c>
      <c r="M2570" s="12">
        <v>0</v>
      </c>
      <c r="N2570" s="12">
        <f t="shared" si="121"/>
        <v>11450.05</v>
      </c>
      <c r="O2570" s="11" t="s">
        <v>5</v>
      </c>
      <c r="P2570" s="13">
        <v>0</v>
      </c>
      <c r="Q2570" s="11" t="s">
        <v>6</v>
      </c>
      <c r="R2570" s="13">
        <v>0</v>
      </c>
      <c r="S2570" s="13">
        <v>0</v>
      </c>
      <c r="T2570" s="11" t="s">
        <v>7</v>
      </c>
      <c r="U2570" s="11" t="s">
        <v>8</v>
      </c>
      <c r="V2570" s="15">
        <v>0</v>
      </c>
      <c r="W2570" s="13">
        <v>0</v>
      </c>
      <c r="X2570" s="15">
        <v>0</v>
      </c>
      <c r="Y2570" s="15">
        <v>0</v>
      </c>
      <c r="Z2570" s="13">
        <v>0</v>
      </c>
      <c r="AA2570" s="15">
        <v>0</v>
      </c>
      <c r="AB2570" s="13">
        <v>0</v>
      </c>
      <c r="AC2570" s="15">
        <v>0</v>
      </c>
      <c r="AD2570" s="13">
        <v>0</v>
      </c>
      <c r="AE2570" s="15">
        <v>0</v>
      </c>
      <c r="AF2570" s="13">
        <v>0</v>
      </c>
      <c r="AG2570" s="15">
        <v>0</v>
      </c>
      <c r="AH2570" s="13">
        <v>0</v>
      </c>
      <c r="AI2570" s="15">
        <v>0</v>
      </c>
      <c r="AJ2570" s="11" t="s">
        <v>352</v>
      </c>
      <c r="AK2570" s="11" t="s">
        <v>13</v>
      </c>
      <c r="AL2570" s="22">
        <f t="shared" si="120"/>
        <v>2504</v>
      </c>
      <c r="AM2570" s="11" t="str">
        <f>VLOOKUP(O2570,Sheet2!$D$6:$E$14,2,FALSE)</f>
        <v>Spare parts</v>
      </c>
      <c r="AN2570" s="11" t="str">
        <f>VLOOKUP(F2570,Sheet2!$E$10:$F$13,2,FALSE)</f>
        <v>SPM</v>
      </c>
      <c r="AO2570" s="35" t="s">
        <v>14668</v>
      </c>
      <c r="AP2570">
        <f>MATCH(AN2570,Sheet2!$F$5:$F$18,0)</f>
        <v>6</v>
      </c>
      <c r="AQ2570">
        <f>MATCH(AO2570,Sheet2!$F$5:$K$5,0)</f>
        <v>6</v>
      </c>
      <c r="AR2570" s="33">
        <f>INDEX(Sheet2!$F$5:$K$18,OPaL!AP2570,OPaL!AQ2570)</f>
        <v>0.15</v>
      </c>
      <c r="AS2570" s="1">
        <f t="shared" si="122"/>
        <v>9732.5424999999996</v>
      </c>
    </row>
    <row r="2571" spans="1:45" x14ac:dyDescent="0.2">
      <c r="A2571" s="11" t="s">
        <v>1234</v>
      </c>
      <c r="B2571" s="11" t="s">
        <v>1235</v>
      </c>
      <c r="C2571" s="11" t="s">
        <v>12239</v>
      </c>
      <c r="D2571" s="21">
        <v>42788</v>
      </c>
      <c r="E2571" s="21" t="s">
        <v>9697</v>
      </c>
      <c r="F2571" s="21" t="s">
        <v>14659</v>
      </c>
      <c r="G2571" s="11" t="s">
        <v>2</v>
      </c>
      <c r="H2571" s="11" t="s">
        <v>16</v>
      </c>
      <c r="I2571" s="11" t="s">
        <v>4</v>
      </c>
      <c r="J2571" s="13">
        <v>2</v>
      </c>
      <c r="K2571" s="12">
        <v>11450.05</v>
      </c>
      <c r="L2571" s="12">
        <v>0</v>
      </c>
      <c r="M2571" s="12">
        <v>0</v>
      </c>
      <c r="N2571" s="12">
        <f t="shared" si="121"/>
        <v>11450.05</v>
      </c>
      <c r="O2571" s="11" t="s">
        <v>5</v>
      </c>
      <c r="P2571" s="13">
        <v>0</v>
      </c>
      <c r="Q2571" s="11" t="s">
        <v>6</v>
      </c>
      <c r="R2571" s="13">
        <v>0</v>
      </c>
      <c r="S2571" s="13">
        <v>0</v>
      </c>
      <c r="T2571" s="11" t="s">
        <v>7</v>
      </c>
      <c r="U2571" s="11" t="s">
        <v>8</v>
      </c>
      <c r="V2571" s="15">
        <v>0</v>
      </c>
      <c r="W2571" s="13">
        <v>0</v>
      </c>
      <c r="X2571" s="15">
        <v>0</v>
      </c>
      <c r="Y2571" s="15">
        <v>0</v>
      </c>
      <c r="Z2571" s="13">
        <v>0</v>
      </c>
      <c r="AA2571" s="15">
        <v>0</v>
      </c>
      <c r="AB2571" s="13">
        <v>0</v>
      </c>
      <c r="AC2571" s="15">
        <v>0</v>
      </c>
      <c r="AD2571" s="13">
        <v>0</v>
      </c>
      <c r="AE2571" s="15">
        <v>0</v>
      </c>
      <c r="AF2571" s="13">
        <v>0</v>
      </c>
      <c r="AG2571" s="15">
        <v>0</v>
      </c>
      <c r="AH2571" s="13">
        <v>0</v>
      </c>
      <c r="AI2571" s="15">
        <v>0</v>
      </c>
      <c r="AJ2571" s="11" t="s">
        <v>17</v>
      </c>
      <c r="AK2571" s="11" t="s">
        <v>13</v>
      </c>
      <c r="AL2571" s="22">
        <f t="shared" si="120"/>
        <v>2504</v>
      </c>
      <c r="AM2571" s="11" t="str">
        <f>VLOOKUP(O2571,Sheet2!$D$6:$E$14,2,FALSE)</f>
        <v>Spare parts</v>
      </c>
      <c r="AN2571" s="11" t="str">
        <f>VLOOKUP(F2571,Sheet2!$E$10:$F$13,2,FALSE)</f>
        <v>SPM</v>
      </c>
      <c r="AO2571" s="35" t="s">
        <v>14668</v>
      </c>
      <c r="AP2571">
        <f>MATCH(AN2571,Sheet2!$F$5:$F$18,0)</f>
        <v>6</v>
      </c>
      <c r="AQ2571">
        <f>MATCH(AO2571,Sheet2!$F$5:$K$5,0)</f>
        <v>6</v>
      </c>
      <c r="AR2571" s="33">
        <f>INDEX(Sheet2!$F$5:$K$18,OPaL!AP2571,OPaL!AQ2571)</f>
        <v>0.15</v>
      </c>
      <c r="AS2571" s="1">
        <f t="shared" si="122"/>
        <v>9732.5424999999996</v>
      </c>
    </row>
    <row r="2572" spans="1:45" x14ac:dyDescent="0.2">
      <c r="A2572" s="11" t="s">
        <v>1234</v>
      </c>
      <c r="B2572" s="11" t="s">
        <v>1235</v>
      </c>
      <c r="C2572" s="11" t="s">
        <v>12239</v>
      </c>
      <c r="D2572" s="21">
        <v>42788</v>
      </c>
      <c r="E2572" s="21" t="s">
        <v>9697</v>
      </c>
      <c r="F2572" s="21" t="s">
        <v>14659</v>
      </c>
      <c r="G2572" s="11" t="s">
        <v>2</v>
      </c>
      <c r="H2572" s="11" t="s">
        <v>350</v>
      </c>
      <c r="I2572" s="11" t="s">
        <v>4</v>
      </c>
      <c r="J2572" s="13">
        <v>2</v>
      </c>
      <c r="K2572" s="12">
        <v>11450.05</v>
      </c>
      <c r="L2572" s="12">
        <v>0</v>
      </c>
      <c r="M2572" s="12">
        <v>0</v>
      </c>
      <c r="N2572" s="12">
        <f t="shared" si="121"/>
        <v>11450.05</v>
      </c>
      <c r="O2572" s="11" t="s">
        <v>5</v>
      </c>
      <c r="P2572" s="13">
        <v>0</v>
      </c>
      <c r="Q2572" s="11" t="s">
        <v>6</v>
      </c>
      <c r="R2572" s="13">
        <v>0</v>
      </c>
      <c r="S2572" s="13">
        <v>0</v>
      </c>
      <c r="T2572" s="11" t="s">
        <v>7</v>
      </c>
      <c r="U2572" s="11" t="s">
        <v>8</v>
      </c>
      <c r="V2572" s="15">
        <v>0</v>
      </c>
      <c r="W2572" s="13">
        <v>0</v>
      </c>
      <c r="X2572" s="15">
        <v>0</v>
      </c>
      <c r="Y2572" s="15">
        <v>0</v>
      </c>
      <c r="Z2572" s="13">
        <v>0</v>
      </c>
      <c r="AA2572" s="15">
        <v>0</v>
      </c>
      <c r="AB2572" s="13">
        <v>0</v>
      </c>
      <c r="AC2572" s="15">
        <v>0</v>
      </c>
      <c r="AD2572" s="13">
        <v>0</v>
      </c>
      <c r="AE2572" s="15">
        <v>0</v>
      </c>
      <c r="AF2572" s="13">
        <v>0</v>
      </c>
      <c r="AG2572" s="15">
        <v>0</v>
      </c>
      <c r="AH2572" s="13">
        <v>0</v>
      </c>
      <c r="AI2572" s="15">
        <v>0</v>
      </c>
      <c r="AJ2572" s="11" t="s">
        <v>352</v>
      </c>
      <c r="AK2572" s="11" t="s">
        <v>13</v>
      </c>
      <c r="AL2572" s="22">
        <f t="shared" si="120"/>
        <v>2504</v>
      </c>
      <c r="AM2572" s="11" t="str">
        <f>VLOOKUP(O2572,Sheet2!$D$6:$E$14,2,FALSE)</f>
        <v>Spare parts</v>
      </c>
      <c r="AN2572" s="11" t="str">
        <f>VLOOKUP(F2572,Sheet2!$E$10:$F$13,2,FALSE)</f>
        <v>SPM</v>
      </c>
      <c r="AO2572" s="35" t="s">
        <v>14668</v>
      </c>
      <c r="AP2572">
        <f>MATCH(AN2572,Sheet2!$F$5:$F$18,0)</f>
        <v>6</v>
      </c>
      <c r="AQ2572">
        <f>MATCH(AO2572,Sheet2!$F$5:$K$5,0)</f>
        <v>6</v>
      </c>
      <c r="AR2572" s="33">
        <f>INDEX(Sheet2!$F$5:$K$18,OPaL!AP2572,OPaL!AQ2572)</f>
        <v>0.15</v>
      </c>
      <c r="AS2572" s="1">
        <f t="shared" si="122"/>
        <v>9732.5424999999996</v>
      </c>
    </row>
    <row r="2573" spans="1:45" x14ac:dyDescent="0.2">
      <c r="A2573" s="11" t="s">
        <v>1238</v>
      </c>
      <c r="B2573" s="11" t="s">
        <v>1239</v>
      </c>
      <c r="C2573" s="11" t="s">
        <v>12240</v>
      </c>
      <c r="D2573" s="21">
        <v>42788</v>
      </c>
      <c r="E2573" s="21" t="s">
        <v>9697</v>
      </c>
      <c r="F2573" s="21" t="s">
        <v>14659</v>
      </c>
      <c r="G2573" s="11" t="s">
        <v>2</v>
      </c>
      <c r="H2573" s="11" t="s">
        <v>16</v>
      </c>
      <c r="I2573" s="11" t="s">
        <v>4</v>
      </c>
      <c r="J2573" s="13">
        <v>2</v>
      </c>
      <c r="K2573" s="12">
        <v>11450.05</v>
      </c>
      <c r="L2573" s="12">
        <v>0</v>
      </c>
      <c r="M2573" s="12">
        <v>0</v>
      </c>
      <c r="N2573" s="12">
        <f t="shared" si="121"/>
        <v>11450.05</v>
      </c>
      <c r="O2573" s="11" t="s">
        <v>5</v>
      </c>
      <c r="P2573" s="13">
        <v>0</v>
      </c>
      <c r="Q2573" s="11" t="s">
        <v>6</v>
      </c>
      <c r="R2573" s="13">
        <v>0</v>
      </c>
      <c r="S2573" s="13">
        <v>0</v>
      </c>
      <c r="T2573" s="11" t="s">
        <v>7</v>
      </c>
      <c r="U2573" s="11" t="s">
        <v>8</v>
      </c>
      <c r="V2573" s="15">
        <v>0</v>
      </c>
      <c r="W2573" s="13">
        <v>0</v>
      </c>
      <c r="X2573" s="15">
        <v>0</v>
      </c>
      <c r="Y2573" s="15">
        <v>0</v>
      </c>
      <c r="Z2573" s="13">
        <v>0</v>
      </c>
      <c r="AA2573" s="15">
        <v>0</v>
      </c>
      <c r="AB2573" s="13">
        <v>0</v>
      </c>
      <c r="AC2573" s="15">
        <v>0</v>
      </c>
      <c r="AD2573" s="13">
        <v>0</v>
      </c>
      <c r="AE2573" s="15">
        <v>0</v>
      </c>
      <c r="AF2573" s="13">
        <v>0</v>
      </c>
      <c r="AG2573" s="15">
        <v>0</v>
      </c>
      <c r="AH2573" s="13">
        <v>0</v>
      </c>
      <c r="AI2573" s="15">
        <v>0</v>
      </c>
      <c r="AJ2573" s="11" t="s">
        <v>17</v>
      </c>
      <c r="AK2573" s="11" t="s">
        <v>13</v>
      </c>
      <c r="AL2573" s="22">
        <f t="shared" si="120"/>
        <v>2504</v>
      </c>
      <c r="AM2573" s="11" t="str">
        <f>VLOOKUP(O2573,Sheet2!$D$6:$E$14,2,FALSE)</f>
        <v>Spare parts</v>
      </c>
      <c r="AN2573" s="11" t="str">
        <f>VLOOKUP(F2573,Sheet2!$E$10:$F$13,2,FALSE)</f>
        <v>SPM</v>
      </c>
      <c r="AO2573" s="35" t="s">
        <v>14668</v>
      </c>
      <c r="AP2573">
        <f>MATCH(AN2573,Sheet2!$F$5:$F$18,0)</f>
        <v>6</v>
      </c>
      <c r="AQ2573">
        <f>MATCH(AO2573,Sheet2!$F$5:$K$5,0)</f>
        <v>6</v>
      </c>
      <c r="AR2573" s="33">
        <f>INDEX(Sheet2!$F$5:$K$18,OPaL!AP2573,OPaL!AQ2573)</f>
        <v>0.15</v>
      </c>
      <c r="AS2573" s="1">
        <f t="shared" si="122"/>
        <v>9732.5424999999996</v>
      </c>
    </row>
    <row r="2574" spans="1:45" x14ac:dyDescent="0.2">
      <c r="A2574" s="11" t="s">
        <v>1238</v>
      </c>
      <c r="B2574" s="11" t="s">
        <v>1239</v>
      </c>
      <c r="C2574" s="11" t="s">
        <v>12240</v>
      </c>
      <c r="D2574" s="21">
        <v>42788</v>
      </c>
      <c r="E2574" s="21" t="s">
        <v>9697</v>
      </c>
      <c r="F2574" s="21" t="s">
        <v>14659</v>
      </c>
      <c r="G2574" s="11" t="s">
        <v>2</v>
      </c>
      <c r="H2574" s="11" t="s">
        <v>350</v>
      </c>
      <c r="I2574" s="11" t="s">
        <v>4</v>
      </c>
      <c r="J2574" s="13">
        <v>2</v>
      </c>
      <c r="K2574" s="12">
        <v>11450.05</v>
      </c>
      <c r="L2574" s="12">
        <v>0</v>
      </c>
      <c r="M2574" s="12">
        <v>0</v>
      </c>
      <c r="N2574" s="12">
        <f t="shared" si="121"/>
        <v>11450.05</v>
      </c>
      <c r="O2574" s="11" t="s">
        <v>5</v>
      </c>
      <c r="P2574" s="13">
        <v>0</v>
      </c>
      <c r="Q2574" s="11" t="s">
        <v>6</v>
      </c>
      <c r="R2574" s="13">
        <v>0</v>
      </c>
      <c r="S2574" s="13">
        <v>0</v>
      </c>
      <c r="T2574" s="11" t="s">
        <v>7</v>
      </c>
      <c r="U2574" s="11" t="s">
        <v>8</v>
      </c>
      <c r="V2574" s="15">
        <v>0</v>
      </c>
      <c r="W2574" s="13">
        <v>0</v>
      </c>
      <c r="X2574" s="15">
        <v>0</v>
      </c>
      <c r="Y2574" s="15">
        <v>0</v>
      </c>
      <c r="Z2574" s="13">
        <v>0</v>
      </c>
      <c r="AA2574" s="15">
        <v>0</v>
      </c>
      <c r="AB2574" s="13">
        <v>0</v>
      </c>
      <c r="AC2574" s="15">
        <v>0</v>
      </c>
      <c r="AD2574" s="13">
        <v>0</v>
      </c>
      <c r="AE2574" s="15">
        <v>0</v>
      </c>
      <c r="AF2574" s="13">
        <v>0</v>
      </c>
      <c r="AG2574" s="15">
        <v>0</v>
      </c>
      <c r="AH2574" s="13">
        <v>0</v>
      </c>
      <c r="AI2574" s="15">
        <v>0</v>
      </c>
      <c r="AJ2574" s="11" t="s">
        <v>352</v>
      </c>
      <c r="AK2574" s="11" t="s">
        <v>13</v>
      </c>
      <c r="AL2574" s="22">
        <f t="shared" si="120"/>
        <v>2504</v>
      </c>
      <c r="AM2574" s="11" t="str">
        <f>VLOOKUP(O2574,Sheet2!$D$6:$E$14,2,FALSE)</f>
        <v>Spare parts</v>
      </c>
      <c r="AN2574" s="11" t="str">
        <f>VLOOKUP(F2574,Sheet2!$E$10:$F$13,2,FALSE)</f>
        <v>SPM</v>
      </c>
      <c r="AO2574" s="35" t="s">
        <v>14668</v>
      </c>
      <c r="AP2574">
        <f>MATCH(AN2574,Sheet2!$F$5:$F$18,0)</f>
        <v>6</v>
      </c>
      <c r="AQ2574">
        <f>MATCH(AO2574,Sheet2!$F$5:$K$5,0)</f>
        <v>6</v>
      </c>
      <c r="AR2574" s="33">
        <f>INDEX(Sheet2!$F$5:$K$18,OPaL!AP2574,OPaL!AQ2574)</f>
        <v>0.15</v>
      </c>
      <c r="AS2574" s="1">
        <f t="shared" si="122"/>
        <v>9732.5424999999996</v>
      </c>
    </row>
    <row r="2575" spans="1:45" x14ac:dyDescent="0.2">
      <c r="A2575" s="11" t="s">
        <v>1076</v>
      </c>
      <c r="B2575" s="11" t="s">
        <v>1077</v>
      </c>
      <c r="C2575" s="11" t="s">
        <v>12241</v>
      </c>
      <c r="D2575" s="21">
        <v>44800</v>
      </c>
      <c r="E2575" s="21" t="s">
        <v>9697</v>
      </c>
      <c r="F2575" s="21" t="s">
        <v>14659</v>
      </c>
      <c r="G2575" s="11" t="s">
        <v>2</v>
      </c>
      <c r="H2575" s="11" t="s">
        <v>16</v>
      </c>
      <c r="I2575" s="11" t="s">
        <v>4</v>
      </c>
      <c r="J2575" s="13">
        <v>2</v>
      </c>
      <c r="K2575" s="12">
        <v>11450.04</v>
      </c>
      <c r="L2575" s="12">
        <v>0</v>
      </c>
      <c r="M2575" s="12">
        <v>0</v>
      </c>
      <c r="N2575" s="12">
        <f t="shared" si="121"/>
        <v>11450.04</v>
      </c>
      <c r="O2575" s="11" t="s">
        <v>5</v>
      </c>
      <c r="P2575" s="13">
        <v>0</v>
      </c>
      <c r="Q2575" s="11" t="s">
        <v>6</v>
      </c>
      <c r="R2575" s="13">
        <v>0</v>
      </c>
      <c r="S2575" s="13">
        <v>0</v>
      </c>
      <c r="T2575" s="11" t="s">
        <v>7</v>
      </c>
      <c r="U2575" s="11" t="s">
        <v>8</v>
      </c>
      <c r="V2575" s="15">
        <v>0</v>
      </c>
      <c r="W2575" s="13">
        <v>0</v>
      </c>
      <c r="X2575" s="15">
        <v>0</v>
      </c>
      <c r="Y2575" s="15">
        <v>0</v>
      </c>
      <c r="Z2575" s="13">
        <v>0</v>
      </c>
      <c r="AA2575" s="15">
        <v>0</v>
      </c>
      <c r="AB2575" s="13">
        <v>0</v>
      </c>
      <c r="AC2575" s="15">
        <v>0</v>
      </c>
      <c r="AD2575" s="13">
        <v>0</v>
      </c>
      <c r="AE2575" s="15">
        <v>0</v>
      </c>
      <c r="AF2575" s="13">
        <v>0</v>
      </c>
      <c r="AG2575" s="15">
        <v>0</v>
      </c>
      <c r="AH2575" s="13">
        <v>0</v>
      </c>
      <c r="AI2575" s="15">
        <v>0</v>
      </c>
      <c r="AJ2575" s="11" t="s">
        <v>17</v>
      </c>
      <c r="AK2575" s="11" t="s">
        <v>13</v>
      </c>
      <c r="AL2575" s="22">
        <f t="shared" si="120"/>
        <v>492</v>
      </c>
      <c r="AM2575" s="11" t="str">
        <f>VLOOKUP(O2575,Sheet2!$D$6:$E$14,2,FALSE)</f>
        <v>Spare parts</v>
      </c>
      <c r="AN2575" s="11" t="str">
        <f>VLOOKUP(F2575,Sheet2!$E$10:$F$13,2,FALSE)</f>
        <v>SPM</v>
      </c>
      <c r="AO2575" s="35" t="s">
        <v>14668</v>
      </c>
      <c r="AP2575">
        <f>MATCH(AN2575,Sheet2!$F$5:$F$18,0)</f>
        <v>6</v>
      </c>
      <c r="AQ2575">
        <f>MATCH(AO2575,Sheet2!$F$5:$K$5,0)</f>
        <v>6</v>
      </c>
      <c r="AR2575" s="33">
        <f>INDEX(Sheet2!$F$5:$K$18,OPaL!AP2575,OPaL!AQ2575)</f>
        <v>0.15</v>
      </c>
      <c r="AS2575" s="1">
        <f t="shared" si="122"/>
        <v>9732.5339999999997</v>
      </c>
    </row>
    <row r="2576" spans="1:45" x14ac:dyDescent="0.2">
      <c r="A2576" s="11" t="s">
        <v>1214</v>
      </c>
      <c r="B2576" s="11" t="s">
        <v>1215</v>
      </c>
      <c r="C2576" s="11" t="s">
        <v>12242</v>
      </c>
      <c r="D2576" s="21">
        <v>44800</v>
      </c>
      <c r="E2576" s="21" t="s">
        <v>9697</v>
      </c>
      <c r="F2576" s="21" t="s">
        <v>14659</v>
      </c>
      <c r="G2576" s="11" t="s">
        <v>2</v>
      </c>
      <c r="H2576" s="11" t="s">
        <v>16</v>
      </c>
      <c r="I2576" s="11" t="s">
        <v>4</v>
      </c>
      <c r="J2576" s="13">
        <v>2</v>
      </c>
      <c r="K2576" s="12">
        <v>11450.04</v>
      </c>
      <c r="L2576" s="12">
        <v>0</v>
      </c>
      <c r="M2576" s="12">
        <v>0</v>
      </c>
      <c r="N2576" s="12">
        <f t="shared" si="121"/>
        <v>11450.04</v>
      </c>
      <c r="O2576" s="11" t="s">
        <v>5</v>
      </c>
      <c r="P2576" s="13">
        <v>0</v>
      </c>
      <c r="Q2576" s="11" t="s">
        <v>6</v>
      </c>
      <c r="R2576" s="13">
        <v>0</v>
      </c>
      <c r="S2576" s="13">
        <v>0</v>
      </c>
      <c r="T2576" s="11" t="s">
        <v>7</v>
      </c>
      <c r="U2576" s="11" t="s">
        <v>8</v>
      </c>
      <c r="V2576" s="15">
        <v>0</v>
      </c>
      <c r="W2576" s="13">
        <v>0</v>
      </c>
      <c r="X2576" s="15">
        <v>0</v>
      </c>
      <c r="Y2576" s="15">
        <v>0</v>
      </c>
      <c r="Z2576" s="13">
        <v>0</v>
      </c>
      <c r="AA2576" s="15">
        <v>0</v>
      </c>
      <c r="AB2576" s="13">
        <v>0</v>
      </c>
      <c r="AC2576" s="15">
        <v>0</v>
      </c>
      <c r="AD2576" s="13">
        <v>0</v>
      </c>
      <c r="AE2576" s="15">
        <v>0</v>
      </c>
      <c r="AF2576" s="13">
        <v>0</v>
      </c>
      <c r="AG2576" s="15">
        <v>0</v>
      </c>
      <c r="AH2576" s="13">
        <v>0</v>
      </c>
      <c r="AI2576" s="15">
        <v>0</v>
      </c>
      <c r="AJ2576" s="11" t="s">
        <v>17</v>
      </c>
      <c r="AK2576" s="11" t="s">
        <v>13</v>
      </c>
      <c r="AL2576" s="22">
        <f t="shared" si="120"/>
        <v>492</v>
      </c>
      <c r="AM2576" s="11" t="str">
        <f>VLOOKUP(O2576,Sheet2!$D$6:$E$14,2,FALSE)</f>
        <v>Spare parts</v>
      </c>
      <c r="AN2576" s="11" t="str">
        <f>VLOOKUP(F2576,Sheet2!$E$10:$F$13,2,FALSE)</f>
        <v>SPM</v>
      </c>
      <c r="AO2576" s="35" t="s">
        <v>14668</v>
      </c>
      <c r="AP2576">
        <f>MATCH(AN2576,Sheet2!$F$5:$F$18,0)</f>
        <v>6</v>
      </c>
      <c r="AQ2576">
        <f>MATCH(AO2576,Sheet2!$F$5:$K$5,0)</f>
        <v>6</v>
      </c>
      <c r="AR2576" s="33">
        <f>INDEX(Sheet2!$F$5:$K$18,OPaL!AP2576,OPaL!AQ2576)</f>
        <v>0.15</v>
      </c>
      <c r="AS2576" s="1">
        <f t="shared" si="122"/>
        <v>9732.5339999999997</v>
      </c>
    </row>
    <row r="2577" spans="1:45" x14ac:dyDescent="0.2">
      <c r="A2577" s="11" t="s">
        <v>1216</v>
      </c>
      <c r="B2577" s="11" t="s">
        <v>1217</v>
      </c>
      <c r="C2577" s="11" t="s">
        <v>12243</v>
      </c>
      <c r="D2577" s="21">
        <v>44800</v>
      </c>
      <c r="E2577" s="21" t="s">
        <v>9697</v>
      </c>
      <c r="F2577" s="21" t="s">
        <v>14659</v>
      </c>
      <c r="G2577" s="11" t="s">
        <v>2</v>
      </c>
      <c r="H2577" s="11" t="s">
        <v>16</v>
      </c>
      <c r="I2577" s="11" t="s">
        <v>4</v>
      </c>
      <c r="J2577" s="13">
        <v>2</v>
      </c>
      <c r="K2577" s="12">
        <v>11450.04</v>
      </c>
      <c r="L2577" s="12">
        <v>0</v>
      </c>
      <c r="M2577" s="12">
        <v>0</v>
      </c>
      <c r="N2577" s="12">
        <f t="shared" si="121"/>
        <v>11450.04</v>
      </c>
      <c r="O2577" s="11" t="s">
        <v>5</v>
      </c>
      <c r="P2577" s="13">
        <v>0</v>
      </c>
      <c r="Q2577" s="11" t="s">
        <v>6</v>
      </c>
      <c r="R2577" s="13">
        <v>0</v>
      </c>
      <c r="S2577" s="13">
        <v>0</v>
      </c>
      <c r="T2577" s="11" t="s">
        <v>7</v>
      </c>
      <c r="U2577" s="11" t="s">
        <v>8</v>
      </c>
      <c r="V2577" s="15">
        <v>0</v>
      </c>
      <c r="W2577" s="13">
        <v>0</v>
      </c>
      <c r="X2577" s="15">
        <v>0</v>
      </c>
      <c r="Y2577" s="15">
        <v>0</v>
      </c>
      <c r="Z2577" s="13">
        <v>0</v>
      </c>
      <c r="AA2577" s="15">
        <v>0</v>
      </c>
      <c r="AB2577" s="13">
        <v>0</v>
      </c>
      <c r="AC2577" s="15">
        <v>0</v>
      </c>
      <c r="AD2577" s="13">
        <v>0</v>
      </c>
      <c r="AE2577" s="15">
        <v>0</v>
      </c>
      <c r="AF2577" s="13">
        <v>0</v>
      </c>
      <c r="AG2577" s="15">
        <v>0</v>
      </c>
      <c r="AH2577" s="13">
        <v>0</v>
      </c>
      <c r="AI2577" s="15">
        <v>0</v>
      </c>
      <c r="AJ2577" s="11" t="s">
        <v>17</v>
      </c>
      <c r="AK2577" s="11" t="s">
        <v>13</v>
      </c>
      <c r="AL2577" s="22">
        <f t="shared" si="120"/>
        <v>492</v>
      </c>
      <c r="AM2577" s="11" t="str">
        <f>VLOOKUP(O2577,Sheet2!$D$6:$E$14,2,FALSE)</f>
        <v>Spare parts</v>
      </c>
      <c r="AN2577" s="11" t="str">
        <f>VLOOKUP(F2577,Sheet2!$E$10:$F$13,2,FALSE)</f>
        <v>SPM</v>
      </c>
      <c r="AO2577" s="35" t="s">
        <v>14668</v>
      </c>
      <c r="AP2577">
        <f>MATCH(AN2577,Sheet2!$F$5:$F$18,0)</f>
        <v>6</v>
      </c>
      <c r="AQ2577">
        <f>MATCH(AO2577,Sheet2!$F$5:$K$5,0)</f>
        <v>6</v>
      </c>
      <c r="AR2577" s="33">
        <f>INDEX(Sheet2!$F$5:$K$18,OPaL!AP2577,OPaL!AQ2577)</f>
        <v>0.15</v>
      </c>
      <c r="AS2577" s="1">
        <f t="shared" si="122"/>
        <v>9732.5339999999997</v>
      </c>
    </row>
    <row r="2578" spans="1:45" x14ac:dyDescent="0.2">
      <c r="A2578" s="11" t="s">
        <v>1218</v>
      </c>
      <c r="B2578" s="11" t="s">
        <v>1219</v>
      </c>
      <c r="C2578" s="11" t="s">
        <v>12244</v>
      </c>
      <c r="D2578" s="21">
        <v>44800</v>
      </c>
      <c r="E2578" s="21" t="s">
        <v>9697</v>
      </c>
      <c r="F2578" s="21" t="s">
        <v>14659</v>
      </c>
      <c r="G2578" s="11" t="s">
        <v>2</v>
      </c>
      <c r="H2578" s="11" t="s">
        <v>16</v>
      </c>
      <c r="I2578" s="11" t="s">
        <v>4</v>
      </c>
      <c r="J2578" s="13">
        <v>2</v>
      </c>
      <c r="K2578" s="12">
        <v>11450.04</v>
      </c>
      <c r="L2578" s="12">
        <v>0</v>
      </c>
      <c r="M2578" s="12">
        <v>0</v>
      </c>
      <c r="N2578" s="12">
        <f t="shared" si="121"/>
        <v>11450.04</v>
      </c>
      <c r="O2578" s="11" t="s">
        <v>5</v>
      </c>
      <c r="P2578" s="13">
        <v>0</v>
      </c>
      <c r="Q2578" s="11" t="s">
        <v>6</v>
      </c>
      <c r="R2578" s="13">
        <v>0</v>
      </c>
      <c r="S2578" s="13">
        <v>0</v>
      </c>
      <c r="T2578" s="11" t="s">
        <v>7</v>
      </c>
      <c r="U2578" s="11" t="s">
        <v>8</v>
      </c>
      <c r="V2578" s="15">
        <v>0</v>
      </c>
      <c r="W2578" s="13">
        <v>0</v>
      </c>
      <c r="X2578" s="15">
        <v>0</v>
      </c>
      <c r="Y2578" s="15">
        <v>0</v>
      </c>
      <c r="Z2578" s="13">
        <v>0</v>
      </c>
      <c r="AA2578" s="15">
        <v>0</v>
      </c>
      <c r="AB2578" s="13">
        <v>0</v>
      </c>
      <c r="AC2578" s="15">
        <v>0</v>
      </c>
      <c r="AD2578" s="13">
        <v>0</v>
      </c>
      <c r="AE2578" s="15">
        <v>0</v>
      </c>
      <c r="AF2578" s="13">
        <v>0</v>
      </c>
      <c r="AG2578" s="15">
        <v>0</v>
      </c>
      <c r="AH2578" s="13">
        <v>0</v>
      </c>
      <c r="AI2578" s="15">
        <v>0</v>
      </c>
      <c r="AJ2578" s="11" t="s">
        <v>17</v>
      </c>
      <c r="AK2578" s="11" t="s">
        <v>13</v>
      </c>
      <c r="AL2578" s="22">
        <f t="shared" si="120"/>
        <v>492</v>
      </c>
      <c r="AM2578" s="11" t="str">
        <f>VLOOKUP(O2578,Sheet2!$D$6:$E$14,2,FALSE)</f>
        <v>Spare parts</v>
      </c>
      <c r="AN2578" s="11" t="str">
        <f>VLOOKUP(F2578,Sheet2!$E$10:$F$13,2,FALSE)</f>
        <v>SPM</v>
      </c>
      <c r="AO2578" s="35" t="s">
        <v>14668</v>
      </c>
      <c r="AP2578">
        <f>MATCH(AN2578,Sheet2!$F$5:$F$18,0)</f>
        <v>6</v>
      </c>
      <c r="AQ2578">
        <f>MATCH(AO2578,Sheet2!$F$5:$K$5,0)</f>
        <v>6</v>
      </c>
      <c r="AR2578" s="33">
        <f>INDEX(Sheet2!$F$5:$K$18,OPaL!AP2578,OPaL!AQ2578)</f>
        <v>0.15</v>
      </c>
      <c r="AS2578" s="1">
        <f t="shared" si="122"/>
        <v>9732.5339999999997</v>
      </c>
    </row>
    <row r="2579" spans="1:45" x14ac:dyDescent="0.2">
      <c r="A2579" s="11" t="s">
        <v>4991</v>
      </c>
      <c r="B2579" s="11" t="s">
        <v>4992</v>
      </c>
      <c r="C2579" s="11" t="s">
        <v>12245</v>
      </c>
      <c r="D2579" s="21">
        <v>42784</v>
      </c>
      <c r="E2579" s="21" t="s">
        <v>9697</v>
      </c>
      <c r="F2579" s="21" t="s">
        <v>14659</v>
      </c>
      <c r="G2579" s="11" t="s">
        <v>2</v>
      </c>
      <c r="H2579" s="11" t="s">
        <v>16</v>
      </c>
      <c r="I2579" s="11" t="s">
        <v>4</v>
      </c>
      <c r="J2579" s="12">
        <v>1</v>
      </c>
      <c r="K2579" s="12">
        <v>11425.98</v>
      </c>
      <c r="L2579" s="12">
        <v>0</v>
      </c>
      <c r="M2579" s="12">
        <v>0</v>
      </c>
      <c r="N2579" s="12">
        <f t="shared" si="121"/>
        <v>11425.98</v>
      </c>
      <c r="O2579" s="11" t="s">
        <v>5</v>
      </c>
      <c r="P2579" s="13">
        <v>0</v>
      </c>
      <c r="Q2579" s="11" t="s">
        <v>6</v>
      </c>
      <c r="R2579" s="13">
        <v>0</v>
      </c>
      <c r="S2579" s="13">
        <v>0</v>
      </c>
      <c r="T2579" s="11" t="s">
        <v>7</v>
      </c>
      <c r="U2579" s="11" t="s">
        <v>8</v>
      </c>
      <c r="V2579" s="15">
        <v>0</v>
      </c>
      <c r="W2579" s="13">
        <v>0</v>
      </c>
      <c r="X2579" s="15">
        <v>0</v>
      </c>
      <c r="Y2579" s="15">
        <v>0</v>
      </c>
      <c r="Z2579" s="13">
        <v>0</v>
      </c>
      <c r="AA2579" s="15">
        <v>0</v>
      </c>
      <c r="AB2579" s="13">
        <v>0</v>
      </c>
      <c r="AC2579" s="15">
        <v>0</v>
      </c>
      <c r="AD2579" s="13">
        <v>0</v>
      </c>
      <c r="AE2579" s="15">
        <v>0</v>
      </c>
      <c r="AF2579" s="13">
        <v>0</v>
      </c>
      <c r="AG2579" s="15">
        <v>0</v>
      </c>
      <c r="AH2579" s="13">
        <v>0</v>
      </c>
      <c r="AI2579" s="15">
        <v>0</v>
      </c>
      <c r="AJ2579" s="11" t="s">
        <v>17</v>
      </c>
      <c r="AK2579" s="11" t="s">
        <v>1398</v>
      </c>
      <c r="AL2579" s="22">
        <f t="shared" si="120"/>
        <v>2508</v>
      </c>
      <c r="AM2579" s="11" t="str">
        <f>VLOOKUP(O2579,Sheet2!$D$6:$E$14,2,FALSE)</f>
        <v>Spare parts</v>
      </c>
      <c r="AN2579" s="11" t="str">
        <f>VLOOKUP(F2579,Sheet2!$E$10:$F$13,2,FALSE)</f>
        <v>SPM</v>
      </c>
      <c r="AO2579" s="35" t="s">
        <v>14668</v>
      </c>
      <c r="AP2579">
        <f>MATCH(AN2579,Sheet2!$F$5:$F$18,0)</f>
        <v>6</v>
      </c>
      <c r="AQ2579">
        <f>MATCH(AO2579,Sheet2!$F$5:$K$5,0)</f>
        <v>6</v>
      </c>
      <c r="AR2579" s="33">
        <f>INDEX(Sheet2!$F$5:$K$18,OPaL!AP2579,OPaL!AQ2579)</f>
        <v>0.15</v>
      </c>
      <c r="AS2579" s="1">
        <f t="shared" si="122"/>
        <v>9712.0829999999987</v>
      </c>
    </row>
    <row r="2580" spans="1:45" x14ac:dyDescent="0.2">
      <c r="A2580" s="11" t="s">
        <v>8978</v>
      </c>
      <c r="B2580" s="11" t="s">
        <v>8979</v>
      </c>
      <c r="C2580" s="11" t="s">
        <v>12246</v>
      </c>
      <c r="D2580" s="21">
        <v>44901</v>
      </c>
      <c r="E2580" s="21" t="s">
        <v>9739</v>
      </c>
      <c r="F2580" s="21" t="s">
        <v>14659</v>
      </c>
      <c r="G2580" s="11" t="s">
        <v>2</v>
      </c>
      <c r="H2580" s="11" t="s">
        <v>16</v>
      </c>
      <c r="I2580" s="11" t="s">
        <v>4</v>
      </c>
      <c r="J2580" s="13">
        <v>23</v>
      </c>
      <c r="K2580" s="12">
        <v>11420.84</v>
      </c>
      <c r="L2580" s="12">
        <v>0</v>
      </c>
      <c r="M2580" s="12">
        <v>0</v>
      </c>
      <c r="N2580" s="12">
        <f t="shared" si="121"/>
        <v>11420.84</v>
      </c>
      <c r="O2580" s="11" t="s">
        <v>8227</v>
      </c>
      <c r="P2580" s="13">
        <v>0</v>
      </c>
      <c r="Q2580" s="11" t="s">
        <v>6</v>
      </c>
      <c r="R2580" s="13">
        <v>0</v>
      </c>
      <c r="S2580" s="13">
        <v>0</v>
      </c>
      <c r="T2580" s="11" t="s">
        <v>7</v>
      </c>
      <c r="U2580" s="11" t="s">
        <v>8</v>
      </c>
      <c r="V2580" s="15">
        <v>0</v>
      </c>
      <c r="W2580" s="13">
        <v>0</v>
      </c>
      <c r="X2580" s="15">
        <v>0</v>
      </c>
      <c r="Y2580" s="15">
        <v>0</v>
      </c>
      <c r="Z2580" s="13">
        <v>0</v>
      </c>
      <c r="AA2580" s="15">
        <v>0</v>
      </c>
      <c r="AB2580" s="13">
        <v>0</v>
      </c>
      <c r="AC2580" s="15">
        <v>0</v>
      </c>
      <c r="AD2580" s="13">
        <v>0</v>
      </c>
      <c r="AE2580" s="15">
        <v>0</v>
      </c>
      <c r="AF2580" s="13">
        <v>0</v>
      </c>
      <c r="AG2580" s="15">
        <v>0</v>
      </c>
      <c r="AH2580" s="13">
        <v>0</v>
      </c>
      <c r="AI2580" s="15">
        <v>0</v>
      </c>
      <c r="AJ2580" s="11" t="s">
        <v>17</v>
      </c>
      <c r="AK2580" s="11" t="s">
        <v>8228</v>
      </c>
      <c r="AL2580" s="22">
        <f t="shared" si="120"/>
        <v>391</v>
      </c>
      <c r="AM2580" s="11" t="str">
        <f>VLOOKUP(O2580,Sheet2!$D$6:$E$14,2,FALSE)</f>
        <v>Consumables</v>
      </c>
      <c r="AN2580" s="11" t="str">
        <f>VLOOKUP(F2580,Sheet2!$E$15:$F$18,2,FALSE)</f>
        <v>CM</v>
      </c>
      <c r="AO2580" s="35" t="s">
        <v>14668</v>
      </c>
      <c r="AP2580">
        <f>MATCH(AN2580,Sheet2!$F$5:$F$18,0)</f>
        <v>13</v>
      </c>
      <c r="AQ2580">
        <f>MATCH(AO2580,Sheet2!$F$5:$K$5,0)</f>
        <v>6</v>
      </c>
      <c r="AR2580" s="33">
        <f>INDEX(Sheet2!$F$5:$K$18,OPaL!AP2580,OPaL!AQ2580)</f>
        <v>0.2</v>
      </c>
      <c r="AS2580" s="1">
        <f t="shared" si="122"/>
        <v>9136.6720000000005</v>
      </c>
    </row>
    <row r="2581" spans="1:45" x14ac:dyDescent="0.2">
      <c r="A2581" s="11" t="s">
        <v>9498</v>
      </c>
      <c r="B2581" s="11" t="s">
        <v>9499</v>
      </c>
      <c r="C2581" s="11" t="s">
        <v>12247</v>
      </c>
      <c r="D2581" s="21">
        <v>44720</v>
      </c>
      <c r="E2581" s="21"/>
      <c r="F2581" s="21" t="s">
        <v>14659</v>
      </c>
      <c r="G2581" s="11" t="s">
        <v>2</v>
      </c>
      <c r="H2581" s="11" t="s">
        <v>3</v>
      </c>
      <c r="I2581" s="11" t="s">
        <v>4</v>
      </c>
      <c r="J2581" s="12">
        <v>18</v>
      </c>
      <c r="K2581" s="12">
        <v>11418.75</v>
      </c>
      <c r="L2581" s="12">
        <v>0</v>
      </c>
      <c r="M2581" s="12">
        <v>0</v>
      </c>
      <c r="N2581" s="12">
        <f t="shared" si="121"/>
        <v>11418.75</v>
      </c>
      <c r="O2581" s="11" t="s">
        <v>8227</v>
      </c>
      <c r="P2581" s="13">
        <v>0</v>
      </c>
      <c r="Q2581" s="11" t="s">
        <v>6</v>
      </c>
      <c r="R2581" s="13">
        <v>0</v>
      </c>
      <c r="S2581" s="13">
        <v>0</v>
      </c>
      <c r="T2581" s="11" t="s">
        <v>7</v>
      </c>
      <c r="U2581" s="11" t="s">
        <v>8</v>
      </c>
      <c r="V2581" s="15">
        <v>0</v>
      </c>
      <c r="W2581" s="13">
        <v>0</v>
      </c>
      <c r="X2581" s="15">
        <v>0</v>
      </c>
      <c r="Y2581" s="15">
        <v>0</v>
      </c>
      <c r="Z2581" s="13">
        <v>0</v>
      </c>
      <c r="AA2581" s="15">
        <v>0</v>
      </c>
      <c r="AB2581" s="13">
        <v>0</v>
      </c>
      <c r="AC2581" s="15">
        <v>0</v>
      </c>
      <c r="AD2581" s="13">
        <v>0</v>
      </c>
      <c r="AE2581" s="15">
        <v>0</v>
      </c>
      <c r="AF2581" s="13">
        <v>0</v>
      </c>
      <c r="AG2581" s="15">
        <v>0</v>
      </c>
      <c r="AH2581" s="13">
        <v>0</v>
      </c>
      <c r="AI2581" s="15">
        <v>0</v>
      </c>
      <c r="AJ2581" s="11" t="s">
        <v>9</v>
      </c>
      <c r="AK2581" s="11" t="s">
        <v>8228</v>
      </c>
      <c r="AL2581" s="22">
        <f t="shared" si="120"/>
        <v>572</v>
      </c>
      <c r="AM2581" s="11" t="str">
        <f>VLOOKUP(O2581,Sheet2!$D$6:$E$14,2,FALSE)</f>
        <v>Consumables</v>
      </c>
      <c r="AN2581" s="11" t="str">
        <f>VLOOKUP(F2581,Sheet2!$E$15:$F$18,2,FALSE)</f>
        <v>CM</v>
      </c>
      <c r="AO2581" s="35" t="s">
        <v>14668</v>
      </c>
      <c r="AP2581">
        <f>MATCH(AN2581,Sheet2!$F$5:$F$18,0)</f>
        <v>13</v>
      </c>
      <c r="AQ2581">
        <f>MATCH(AO2581,Sheet2!$F$5:$K$5,0)</f>
        <v>6</v>
      </c>
      <c r="AR2581" s="33">
        <f>INDEX(Sheet2!$F$5:$K$18,OPaL!AP2581,OPaL!AQ2581)</f>
        <v>0.2</v>
      </c>
      <c r="AS2581" s="1">
        <f t="shared" si="122"/>
        <v>9135</v>
      </c>
    </row>
    <row r="2582" spans="1:45" x14ac:dyDescent="0.2">
      <c r="A2582" s="11" t="s">
        <v>9478</v>
      </c>
      <c r="B2582" s="11" t="s">
        <v>9479</v>
      </c>
      <c r="C2582" s="11" t="s">
        <v>12248</v>
      </c>
      <c r="D2582" s="21">
        <v>43668</v>
      </c>
      <c r="E2582" s="21" t="s">
        <v>9711</v>
      </c>
      <c r="F2582" s="21" t="s">
        <v>14656</v>
      </c>
      <c r="G2582" s="11" t="s">
        <v>2</v>
      </c>
      <c r="H2582" s="11" t="s">
        <v>8157</v>
      </c>
      <c r="I2582" s="11" t="s">
        <v>4</v>
      </c>
      <c r="J2582" s="12">
        <v>3</v>
      </c>
      <c r="K2582" s="12">
        <v>11406</v>
      </c>
      <c r="L2582" s="12">
        <v>0</v>
      </c>
      <c r="M2582" s="12">
        <v>0</v>
      </c>
      <c r="N2582" s="12">
        <f t="shared" si="121"/>
        <v>11406</v>
      </c>
      <c r="O2582" s="11" t="s">
        <v>8227</v>
      </c>
      <c r="P2582" s="13">
        <v>0</v>
      </c>
      <c r="Q2582" s="11" t="s">
        <v>6</v>
      </c>
      <c r="R2582" s="13">
        <v>0</v>
      </c>
      <c r="S2582" s="13">
        <v>0</v>
      </c>
      <c r="T2582" s="11" t="s">
        <v>7</v>
      </c>
      <c r="U2582" s="11" t="s">
        <v>8</v>
      </c>
      <c r="V2582" s="15">
        <v>0</v>
      </c>
      <c r="W2582" s="13">
        <v>0</v>
      </c>
      <c r="X2582" s="15">
        <v>0</v>
      </c>
      <c r="Y2582" s="15">
        <v>0</v>
      </c>
      <c r="Z2582" s="13">
        <v>0</v>
      </c>
      <c r="AA2582" s="15">
        <v>0</v>
      </c>
      <c r="AB2582" s="13">
        <v>0</v>
      </c>
      <c r="AC2582" s="15">
        <v>0</v>
      </c>
      <c r="AD2582" s="13">
        <v>0</v>
      </c>
      <c r="AE2582" s="15">
        <v>0</v>
      </c>
      <c r="AF2582" s="13">
        <v>0</v>
      </c>
      <c r="AG2582" s="15">
        <v>0</v>
      </c>
      <c r="AH2582" s="13">
        <v>0</v>
      </c>
      <c r="AI2582" s="15">
        <v>0</v>
      </c>
      <c r="AJ2582" s="11" t="s">
        <v>8158</v>
      </c>
      <c r="AK2582" s="11" t="s">
        <v>8296</v>
      </c>
      <c r="AL2582" s="22">
        <f t="shared" si="120"/>
        <v>1624</v>
      </c>
      <c r="AM2582" s="11" t="str">
        <f>VLOOKUP(O2582,Sheet2!$D$6:$E$14,2,FALSE)</f>
        <v>Consumables</v>
      </c>
      <c r="AN2582" s="11" t="str">
        <f>VLOOKUP(F2582,Sheet2!$E$15:$F$18,2,FALSE)</f>
        <v>CC</v>
      </c>
      <c r="AO2582" s="35" t="s">
        <v>14668</v>
      </c>
      <c r="AP2582">
        <f>MATCH(AN2582,Sheet2!$F$5:$F$18,0)</f>
        <v>11</v>
      </c>
      <c r="AQ2582">
        <f>MATCH(AO2582,Sheet2!$F$5:$K$5,0)</f>
        <v>6</v>
      </c>
      <c r="AR2582" s="33">
        <f>INDEX(Sheet2!$F$5:$K$18,OPaL!AP2582,OPaL!AQ2582)</f>
        <v>0.2</v>
      </c>
      <c r="AS2582" s="1">
        <f t="shared" si="122"/>
        <v>9124.8000000000011</v>
      </c>
    </row>
    <row r="2583" spans="1:45" x14ac:dyDescent="0.2">
      <c r="A2583" s="11" t="s">
        <v>8848</v>
      </c>
      <c r="B2583" s="11" t="s">
        <v>8849</v>
      </c>
      <c r="C2583" s="11" t="s">
        <v>12249</v>
      </c>
      <c r="D2583" s="21">
        <v>44660</v>
      </c>
      <c r="E2583" s="21" t="s">
        <v>9783</v>
      </c>
      <c r="F2583" s="21" t="s">
        <v>14659</v>
      </c>
      <c r="G2583" s="11" t="s">
        <v>2</v>
      </c>
      <c r="H2583" s="11" t="s">
        <v>350</v>
      </c>
      <c r="I2583" s="11" t="s">
        <v>4</v>
      </c>
      <c r="J2583" s="13">
        <v>1</v>
      </c>
      <c r="K2583" s="12">
        <v>11400</v>
      </c>
      <c r="L2583" s="12">
        <v>0</v>
      </c>
      <c r="M2583" s="12">
        <v>0</v>
      </c>
      <c r="N2583" s="12">
        <f t="shared" si="121"/>
        <v>11400</v>
      </c>
      <c r="O2583" s="11" t="s">
        <v>8227</v>
      </c>
      <c r="P2583" s="13">
        <v>0</v>
      </c>
      <c r="Q2583" s="11" t="s">
        <v>6</v>
      </c>
      <c r="R2583" s="13">
        <v>0</v>
      </c>
      <c r="S2583" s="13">
        <v>0</v>
      </c>
      <c r="T2583" s="11" t="s">
        <v>7</v>
      </c>
      <c r="U2583" s="11" t="s">
        <v>8</v>
      </c>
      <c r="V2583" s="15">
        <v>0</v>
      </c>
      <c r="W2583" s="13">
        <v>0</v>
      </c>
      <c r="X2583" s="15">
        <v>0</v>
      </c>
      <c r="Y2583" s="15">
        <v>0</v>
      </c>
      <c r="Z2583" s="13">
        <v>0</v>
      </c>
      <c r="AA2583" s="15">
        <v>0</v>
      </c>
      <c r="AB2583" s="13">
        <v>0</v>
      </c>
      <c r="AC2583" s="15">
        <v>0</v>
      </c>
      <c r="AD2583" s="13">
        <v>0</v>
      </c>
      <c r="AE2583" s="15">
        <v>0</v>
      </c>
      <c r="AF2583" s="13">
        <v>0</v>
      </c>
      <c r="AG2583" s="15">
        <v>0</v>
      </c>
      <c r="AH2583" s="13">
        <v>0</v>
      </c>
      <c r="AI2583" s="15">
        <v>0</v>
      </c>
      <c r="AJ2583" s="11" t="s">
        <v>352</v>
      </c>
      <c r="AK2583" s="11" t="s">
        <v>8228</v>
      </c>
      <c r="AL2583" s="22">
        <f t="shared" si="120"/>
        <v>632</v>
      </c>
      <c r="AM2583" s="11" t="str">
        <f>VLOOKUP(O2583,Sheet2!$D$6:$E$14,2,FALSE)</f>
        <v>Consumables</v>
      </c>
      <c r="AN2583" s="11" t="str">
        <f>VLOOKUP(F2583,Sheet2!$E$15:$F$18,2,FALSE)</f>
        <v>CM</v>
      </c>
      <c r="AO2583" s="35" t="s">
        <v>14668</v>
      </c>
      <c r="AP2583">
        <f>MATCH(AN2583,Sheet2!$F$5:$F$18,0)</f>
        <v>13</v>
      </c>
      <c r="AQ2583">
        <f>MATCH(AO2583,Sheet2!$F$5:$K$5,0)</f>
        <v>6</v>
      </c>
      <c r="AR2583" s="33">
        <f>INDEX(Sheet2!$F$5:$K$18,OPaL!AP2583,OPaL!AQ2583)</f>
        <v>0.2</v>
      </c>
      <c r="AS2583" s="1">
        <f t="shared" si="122"/>
        <v>9120</v>
      </c>
    </row>
    <row r="2584" spans="1:45" x14ac:dyDescent="0.2">
      <c r="A2584" s="11" t="s">
        <v>8850</v>
      </c>
      <c r="B2584" s="11" t="s">
        <v>8851</v>
      </c>
      <c r="C2584" s="11" t="s">
        <v>12250</v>
      </c>
      <c r="D2584" s="21">
        <v>44740</v>
      </c>
      <c r="E2584" s="21" t="s">
        <v>9783</v>
      </c>
      <c r="F2584" s="21" t="s">
        <v>14659</v>
      </c>
      <c r="G2584" s="11" t="s">
        <v>2</v>
      </c>
      <c r="H2584" s="11" t="s">
        <v>350</v>
      </c>
      <c r="I2584" s="11" t="s">
        <v>4</v>
      </c>
      <c r="J2584" s="13">
        <v>1</v>
      </c>
      <c r="K2584" s="12">
        <v>11400</v>
      </c>
      <c r="L2584" s="12">
        <v>0</v>
      </c>
      <c r="M2584" s="12">
        <v>0</v>
      </c>
      <c r="N2584" s="12">
        <f t="shared" si="121"/>
        <v>11400</v>
      </c>
      <c r="O2584" s="11" t="s">
        <v>8227</v>
      </c>
      <c r="P2584" s="13">
        <v>0</v>
      </c>
      <c r="Q2584" s="11" t="s">
        <v>6</v>
      </c>
      <c r="R2584" s="13">
        <v>0</v>
      </c>
      <c r="S2584" s="13">
        <v>0</v>
      </c>
      <c r="T2584" s="11" t="s">
        <v>7</v>
      </c>
      <c r="U2584" s="11" t="s">
        <v>8</v>
      </c>
      <c r="V2584" s="15">
        <v>0</v>
      </c>
      <c r="W2584" s="13">
        <v>0</v>
      </c>
      <c r="X2584" s="15">
        <v>0</v>
      </c>
      <c r="Y2584" s="15">
        <v>0</v>
      </c>
      <c r="Z2584" s="13">
        <v>0</v>
      </c>
      <c r="AA2584" s="15">
        <v>0</v>
      </c>
      <c r="AB2584" s="13">
        <v>0</v>
      </c>
      <c r="AC2584" s="15">
        <v>0</v>
      </c>
      <c r="AD2584" s="13">
        <v>0</v>
      </c>
      <c r="AE2584" s="15">
        <v>0</v>
      </c>
      <c r="AF2584" s="13">
        <v>0</v>
      </c>
      <c r="AG2584" s="15">
        <v>0</v>
      </c>
      <c r="AH2584" s="13">
        <v>0</v>
      </c>
      <c r="AI2584" s="15">
        <v>0</v>
      </c>
      <c r="AJ2584" s="11" t="s">
        <v>352</v>
      </c>
      <c r="AK2584" s="11" t="s">
        <v>8228</v>
      </c>
      <c r="AL2584" s="22">
        <f t="shared" si="120"/>
        <v>552</v>
      </c>
      <c r="AM2584" s="11" t="str">
        <f>VLOOKUP(O2584,Sheet2!$D$6:$E$14,2,FALSE)</f>
        <v>Consumables</v>
      </c>
      <c r="AN2584" s="11" t="str">
        <f>VLOOKUP(F2584,Sheet2!$E$15:$F$18,2,FALSE)</f>
        <v>CM</v>
      </c>
      <c r="AO2584" s="35" t="s">
        <v>14668</v>
      </c>
      <c r="AP2584">
        <f>MATCH(AN2584,Sheet2!$F$5:$F$18,0)</f>
        <v>13</v>
      </c>
      <c r="AQ2584">
        <f>MATCH(AO2584,Sheet2!$F$5:$K$5,0)</f>
        <v>6</v>
      </c>
      <c r="AR2584" s="33">
        <f>INDEX(Sheet2!$F$5:$K$18,OPaL!AP2584,OPaL!AQ2584)</f>
        <v>0.2</v>
      </c>
      <c r="AS2584" s="1">
        <f t="shared" si="122"/>
        <v>9120</v>
      </c>
    </row>
    <row r="2585" spans="1:45" x14ac:dyDescent="0.2">
      <c r="A2585" s="11" t="s">
        <v>7079</v>
      </c>
      <c r="B2585" s="11" t="s">
        <v>7080</v>
      </c>
      <c r="C2585" s="11" t="s">
        <v>12251</v>
      </c>
      <c r="D2585" s="21">
        <v>42424</v>
      </c>
      <c r="E2585" s="21" t="s">
        <v>9697</v>
      </c>
      <c r="F2585" s="21" t="s">
        <v>14659</v>
      </c>
      <c r="G2585" s="11" t="s">
        <v>2</v>
      </c>
      <c r="H2585" s="11" t="s">
        <v>16</v>
      </c>
      <c r="I2585" s="11" t="s">
        <v>4</v>
      </c>
      <c r="J2585" s="13">
        <v>1</v>
      </c>
      <c r="K2585" s="12">
        <v>11373.41</v>
      </c>
      <c r="L2585" s="12">
        <v>0</v>
      </c>
      <c r="M2585" s="12">
        <v>0</v>
      </c>
      <c r="N2585" s="12">
        <f t="shared" si="121"/>
        <v>11373.41</v>
      </c>
      <c r="O2585" s="11" t="s">
        <v>5</v>
      </c>
      <c r="P2585" s="13">
        <v>0</v>
      </c>
      <c r="Q2585" s="11" t="s">
        <v>6</v>
      </c>
      <c r="R2585" s="13">
        <v>0</v>
      </c>
      <c r="S2585" s="13">
        <v>0</v>
      </c>
      <c r="T2585" s="11" t="s">
        <v>7</v>
      </c>
      <c r="U2585" s="11" t="s">
        <v>8</v>
      </c>
      <c r="V2585" s="15">
        <v>0</v>
      </c>
      <c r="W2585" s="13">
        <v>0</v>
      </c>
      <c r="X2585" s="15">
        <v>0</v>
      </c>
      <c r="Y2585" s="15">
        <v>0</v>
      </c>
      <c r="Z2585" s="13">
        <v>0</v>
      </c>
      <c r="AA2585" s="15">
        <v>0</v>
      </c>
      <c r="AB2585" s="13">
        <v>0</v>
      </c>
      <c r="AC2585" s="15">
        <v>0</v>
      </c>
      <c r="AD2585" s="13">
        <v>0</v>
      </c>
      <c r="AE2585" s="15">
        <v>0</v>
      </c>
      <c r="AF2585" s="13">
        <v>0</v>
      </c>
      <c r="AG2585" s="15">
        <v>0</v>
      </c>
      <c r="AH2585" s="13">
        <v>0</v>
      </c>
      <c r="AI2585" s="15">
        <v>0</v>
      </c>
      <c r="AJ2585" s="11" t="s">
        <v>17</v>
      </c>
      <c r="AK2585" s="11" t="s">
        <v>13</v>
      </c>
      <c r="AL2585" s="22">
        <f t="shared" si="120"/>
        <v>2868</v>
      </c>
      <c r="AM2585" s="11" t="str">
        <f>VLOOKUP(O2585,Sheet2!$D$6:$E$14,2,FALSE)</f>
        <v>Spare parts</v>
      </c>
      <c r="AN2585" s="11" t="str">
        <f>VLOOKUP(F2585,Sheet2!$E$10:$F$13,2,FALSE)</f>
        <v>SPM</v>
      </c>
      <c r="AO2585" s="35" t="s">
        <v>14668</v>
      </c>
      <c r="AP2585">
        <f>MATCH(AN2585,Sheet2!$F$5:$F$18,0)</f>
        <v>6</v>
      </c>
      <c r="AQ2585">
        <f>MATCH(AO2585,Sheet2!$F$5:$K$5,0)</f>
        <v>6</v>
      </c>
      <c r="AR2585" s="33">
        <f>INDEX(Sheet2!$F$5:$K$18,OPaL!AP2585,OPaL!AQ2585)</f>
        <v>0.15</v>
      </c>
      <c r="AS2585" s="1">
        <f t="shared" si="122"/>
        <v>9667.3984999999993</v>
      </c>
    </row>
    <row r="2586" spans="1:45" x14ac:dyDescent="0.2">
      <c r="A2586" s="11" t="s">
        <v>1449</v>
      </c>
      <c r="B2586" s="11" t="s">
        <v>1450</v>
      </c>
      <c r="C2586" s="11" t="s">
        <v>12252</v>
      </c>
      <c r="D2586" s="21">
        <v>43259</v>
      </c>
      <c r="E2586" s="21" t="s">
        <v>9744</v>
      </c>
      <c r="F2586" s="21" t="s">
        <v>14658</v>
      </c>
      <c r="G2586" s="11" t="s">
        <v>2</v>
      </c>
      <c r="H2586" s="11" t="s">
        <v>16</v>
      </c>
      <c r="I2586" s="11" t="s">
        <v>4</v>
      </c>
      <c r="J2586" s="12">
        <v>1</v>
      </c>
      <c r="K2586" s="12">
        <v>11352</v>
      </c>
      <c r="L2586" s="12">
        <v>0</v>
      </c>
      <c r="M2586" s="12">
        <v>0</v>
      </c>
      <c r="N2586" s="12">
        <f t="shared" si="121"/>
        <v>11352</v>
      </c>
      <c r="O2586" s="11" t="s">
        <v>5</v>
      </c>
      <c r="P2586" s="13">
        <v>0</v>
      </c>
      <c r="Q2586" s="11" t="s">
        <v>6</v>
      </c>
      <c r="R2586" s="13">
        <v>0</v>
      </c>
      <c r="S2586" s="13">
        <v>0</v>
      </c>
      <c r="T2586" s="11" t="s">
        <v>7</v>
      </c>
      <c r="U2586" s="11" t="s">
        <v>8</v>
      </c>
      <c r="V2586" s="15">
        <v>0</v>
      </c>
      <c r="W2586" s="13">
        <v>0</v>
      </c>
      <c r="X2586" s="15">
        <v>0</v>
      </c>
      <c r="Y2586" s="15">
        <v>0</v>
      </c>
      <c r="Z2586" s="13">
        <v>0</v>
      </c>
      <c r="AA2586" s="15">
        <v>0</v>
      </c>
      <c r="AB2586" s="13">
        <v>0</v>
      </c>
      <c r="AC2586" s="15">
        <v>0</v>
      </c>
      <c r="AD2586" s="13">
        <v>0</v>
      </c>
      <c r="AE2586" s="15">
        <v>0</v>
      </c>
      <c r="AF2586" s="13">
        <v>0</v>
      </c>
      <c r="AG2586" s="15">
        <v>0</v>
      </c>
      <c r="AH2586" s="13">
        <v>0</v>
      </c>
      <c r="AI2586" s="15">
        <v>0</v>
      </c>
      <c r="AJ2586" s="11" t="s">
        <v>17</v>
      </c>
      <c r="AK2586" s="11" t="s">
        <v>1398</v>
      </c>
      <c r="AL2586" s="22">
        <f t="shared" si="120"/>
        <v>2033</v>
      </c>
      <c r="AM2586" s="11" t="str">
        <f>VLOOKUP(O2586,Sheet2!$D$6:$E$14,2,FALSE)</f>
        <v>Spare parts</v>
      </c>
      <c r="AN2586" s="11" t="str">
        <f>VLOOKUP(F2586,Sheet2!$E$10:$F$13,2,FALSE)</f>
        <v>SPE</v>
      </c>
      <c r="AO2586" s="35" t="s">
        <v>14668</v>
      </c>
      <c r="AP2586">
        <f>MATCH(AN2586,Sheet2!$F$5:$F$18,0)</f>
        <v>7</v>
      </c>
      <c r="AQ2586">
        <f>MATCH(AO2586,Sheet2!$F$5:$K$5,0)</f>
        <v>6</v>
      </c>
      <c r="AR2586" s="33">
        <f>INDEX(Sheet2!$F$5:$K$18,OPaL!AP2586,OPaL!AQ2586)</f>
        <v>0.15</v>
      </c>
      <c r="AS2586" s="1">
        <f t="shared" si="122"/>
        <v>9649.1999999999989</v>
      </c>
    </row>
    <row r="2587" spans="1:45" x14ac:dyDescent="0.2">
      <c r="A2587" s="11" t="s">
        <v>8882</v>
      </c>
      <c r="B2587" s="11" t="s">
        <v>8883</v>
      </c>
      <c r="C2587" s="11" t="s">
        <v>12253</v>
      </c>
      <c r="D2587" s="21">
        <v>45191</v>
      </c>
      <c r="E2587" s="21" t="s">
        <v>9739</v>
      </c>
      <c r="F2587" s="21" t="s">
        <v>14659</v>
      </c>
      <c r="G2587" s="11" t="s">
        <v>2</v>
      </c>
      <c r="H2587" s="11" t="s">
        <v>350</v>
      </c>
      <c r="I2587" s="11" t="s">
        <v>4</v>
      </c>
      <c r="J2587" s="13">
        <v>152</v>
      </c>
      <c r="K2587" s="12">
        <v>11341.79</v>
      </c>
      <c r="L2587" s="12">
        <v>0</v>
      </c>
      <c r="M2587" s="12">
        <v>0</v>
      </c>
      <c r="N2587" s="12">
        <f t="shared" si="121"/>
        <v>11341.79</v>
      </c>
      <c r="O2587" s="11" t="s">
        <v>8227</v>
      </c>
      <c r="P2587" s="13">
        <v>0</v>
      </c>
      <c r="Q2587" s="11" t="s">
        <v>6</v>
      </c>
      <c r="R2587" s="13">
        <v>0</v>
      </c>
      <c r="S2587" s="13">
        <v>0</v>
      </c>
      <c r="T2587" s="11" t="s">
        <v>7</v>
      </c>
      <c r="U2587" s="11" t="s">
        <v>8</v>
      </c>
      <c r="V2587" s="15">
        <v>0</v>
      </c>
      <c r="W2587" s="13">
        <v>0</v>
      </c>
      <c r="X2587" s="15">
        <v>0</v>
      </c>
      <c r="Y2587" s="15">
        <v>0</v>
      </c>
      <c r="Z2587" s="13">
        <v>0</v>
      </c>
      <c r="AA2587" s="15">
        <v>0</v>
      </c>
      <c r="AB2587" s="13">
        <v>0</v>
      </c>
      <c r="AC2587" s="15">
        <v>0</v>
      </c>
      <c r="AD2587" s="13">
        <v>0</v>
      </c>
      <c r="AE2587" s="15">
        <v>0</v>
      </c>
      <c r="AF2587" s="13">
        <v>0</v>
      </c>
      <c r="AG2587" s="15">
        <v>0</v>
      </c>
      <c r="AH2587" s="13">
        <v>0</v>
      </c>
      <c r="AI2587" s="15">
        <v>0</v>
      </c>
      <c r="AJ2587" s="11" t="s">
        <v>352</v>
      </c>
      <c r="AK2587" s="11" t="s">
        <v>8228</v>
      </c>
      <c r="AL2587" s="22">
        <f t="shared" si="120"/>
        <v>101</v>
      </c>
      <c r="AM2587" s="11" t="str">
        <f>VLOOKUP(O2587,Sheet2!$D$6:$E$14,2,FALSE)</f>
        <v>Consumables</v>
      </c>
      <c r="AN2587" s="11" t="str">
        <f>VLOOKUP(F2587,Sheet2!$E$15:$F$18,2,FALSE)</f>
        <v>CM</v>
      </c>
      <c r="AO2587" s="35" t="s">
        <v>14665</v>
      </c>
      <c r="AP2587">
        <f>MATCH(AN2587,Sheet2!$F$5:$F$18,0)</f>
        <v>13</v>
      </c>
      <c r="AQ2587">
        <f>MATCH(AO2587,Sheet2!$F$5:$K$5,0)</f>
        <v>3</v>
      </c>
      <c r="AR2587" s="33">
        <f>INDEX(Sheet2!$F$5:$K$18,OPaL!AP2587,OPaL!AQ2587)</f>
        <v>0</v>
      </c>
      <c r="AS2587" s="1">
        <f t="shared" si="122"/>
        <v>11341.79</v>
      </c>
    </row>
    <row r="2588" spans="1:45" x14ac:dyDescent="0.2">
      <c r="A2588" s="11" t="s">
        <v>1705</v>
      </c>
      <c r="B2588" s="11" t="s">
        <v>1706</v>
      </c>
      <c r="C2588" s="11" t="s">
        <v>12254</v>
      </c>
      <c r="D2588" s="21">
        <v>42906</v>
      </c>
      <c r="E2588" s="21"/>
      <c r="F2588" s="21" t="s">
        <v>14658</v>
      </c>
      <c r="G2588" s="11" t="s">
        <v>2</v>
      </c>
      <c r="H2588" s="11" t="s">
        <v>16</v>
      </c>
      <c r="I2588" s="11" t="s">
        <v>4</v>
      </c>
      <c r="J2588" s="12">
        <v>2</v>
      </c>
      <c r="K2588" s="12">
        <v>11340</v>
      </c>
      <c r="L2588" s="12">
        <v>0</v>
      </c>
      <c r="M2588" s="12">
        <v>0</v>
      </c>
      <c r="N2588" s="12">
        <f t="shared" si="121"/>
        <v>11340</v>
      </c>
      <c r="O2588" s="11" t="s">
        <v>5</v>
      </c>
      <c r="P2588" s="13">
        <v>0</v>
      </c>
      <c r="Q2588" s="11" t="s">
        <v>6</v>
      </c>
      <c r="R2588" s="13">
        <v>0</v>
      </c>
      <c r="S2588" s="13">
        <v>0</v>
      </c>
      <c r="T2588" s="11" t="s">
        <v>7</v>
      </c>
      <c r="U2588" s="11" t="s">
        <v>8</v>
      </c>
      <c r="V2588" s="15">
        <v>0</v>
      </c>
      <c r="W2588" s="13">
        <v>0</v>
      </c>
      <c r="X2588" s="15">
        <v>0</v>
      </c>
      <c r="Y2588" s="15">
        <v>0</v>
      </c>
      <c r="Z2588" s="13">
        <v>0</v>
      </c>
      <c r="AA2588" s="15">
        <v>0</v>
      </c>
      <c r="AB2588" s="13">
        <v>0</v>
      </c>
      <c r="AC2588" s="15">
        <v>0</v>
      </c>
      <c r="AD2588" s="13">
        <v>0</v>
      </c>
      <c r="AE2588" s="15">
        <v>0</v>
      </c>
      <c r="AF2588" s="13">
        <v>0</v>
      </c>
      <c r="AG2588" s="15">
        <v>0</v>
      </c>
      <c r="AH2588" s="13">
        <v>0</v>
      </c>
      <c r="AI2588" s="15">
        <v>0</v>
      </c>
      <c r="AJ2588" s="11" t="s">
        <v>17</v>
      </c>
      <c r="AK2588" s="11" t="s">
        <v>10</v>
      </c>
      <c r="AL2588" s="22">
        <f t="shared" si="120"/>
        <v>2386</v>
      </c>
      <c r="AM2588" s="11" t="str">
        <f>VLOOKUP(O2588,Sheet2!$D$6:$E$14,2,FALSE)</f>
        <v>Spare parts</v>
      </c>
      <c r="AN2588" s="11" t="str">
        <f>VLOOKUP(F2588,Sheet2!$E$10:$F$13,2,FALSE)</f>
        <v>SPE</v>
      </c>
      <c r="AO2588" s="35" t="s">
        <v>14668</v>
      </c>
      <c r="AP2588">
        <f>MATCH(AN2588,Sheet2!$F$5:$F$18,0)</f>
        <v>7</v>
      </c>
      <c r="AQ2588">
        <f>MATCH(AO2588,Sheet2!$F$5:$K$5,0)</f>
        <v>6</v>
      </c>
      <c r="AR2588" s="33">
        <f>INDEX(Sheet2!$F$5:$K$18,OPaL!AP2588,OPaL!AQ2588)</f>
        <v>0.15</v>
      </c>
      <c r="AS2588" s="1">
        <f t="shared" si="122"/>
        <v>9639</v>
      </c>
    </row>
    <row r="2589" spans="1:45" x14ac:dyDescent="0.2">
      <c r="A2589" s="11" t="s">
        <v>9192</v>
      </c>
      <c r="B2589" s="11" t="s">
        <v>9193</v>
      </c>
      <c r="C2589" s="11" t="s">
        <v>10569</v>
      </c>
      <c r="D2589" s="21">
        <v>45146</v>
      </c>
      <c r="E2589" s="21" t="s">
        <v>9752</v>
      </c>
      <c r="F2589" s="21" t="s">
        <v>14659</v>
      </c>
      <c r="G2589" s="11" t="s">
        <v>2</v>
      </c>
      <c r="H2589" s="11" t="s">
        <v>350</v>
      </c>
      <c r="I2589" s="11" t="s">
        <v>4</v>
      </c>
      <c r="J2589" s="13">
        <v>1</v>
      </c>
      <c r="K2589" s="12">
        <v>11331.18</v>
      </c>
      <c r="L2589" s="12">
        <v>0</v>
      </c>
      <c r="M2589" s="12">
        <v>0</v>
      </c>
      <c r="N2589" s="12">
        <f t="shared" si="121"/>
        <v>11331.18</v>
      </c>
      <c r="O2589" s="11" t="s">
        <v>8227</v>
      </c>
      <c r="P2589" s="13">
        <v>0</v>
      </c>
      <c r="Q2589" s="11" t="s">
        <v>6</v>
      </c>
      <c r="R2589" s="13">
        <v>0</v>
      </c>
      <c r="S2589" s="13">
        <v>0</v>
      </c>
      <c r="T2589" s="11" t="s">
        <v>7</v>
      </c>
      <c r="U2589" s="11" t="s">
        <v>8</v>
      </c>
      <c r="V2589" s="15">
        <v>0</v>
      </c>
      <c r="W2589" s="13">
        <v>0</v>
      </c>
      <c r="X2589" s="15">
        <v>0</v>
      </c>
      <c r="Y2589" s="15">
        <v>0</v>
      </c>
      <c r="Z2589" s="13">
        <v>0</v>
      </c>
      <c r="AA2589" s="15">
        <v>0</v>
      </c>
      <c r="AB2589" s="13">
        <v>0</v>
      </c>
      <c r="AC2589" s="15">
        <v>0</v>
      </c>
      <c r="AD2589" s="13">
        <v>0</v>
      </c>
      <c r="AE2589" s="15">
        <v>0</v>
      </c>
      <c r="AF2589" s="13">
        <v>0</v>
      </c>
      <c r="AG2589" s="15">
        <v>0</v>
      </c>
      <c r="AH2589" s="13">
        <v>0</v>
      </c>
      <c r="AI2589" s="15">
        <v>0</v>
      </c>
      <c r="AJ2589" s="11" t="s">
        <v>352</v>
      </c>
      <c r="AK2589" s="11" t="s">
        <v>8228</v>
      </c>
      <c r="AL2589" s="22">
        <f t="shared" si="120"/>
        <v>146</v>
      </c>
      <c r="AM2589" s="11" t="str">
        <f>VLOOKUP(O2589,Sheet2!$D$6:$E$14,2,FALSE)</f>
        <v>Consumables</v>
      </c>
      <c r="AN2589" s="11" t="str">
        <f>VLOOKUP(F2589,Sheet2!$E$15:$F$18,2,FALSE)</f>
        <v>CM</v>
      </c>
      <c r="AO2589" s="35" t="s">
        <v>14665</v>
      </c>
      <c r="AP2589">
        <f>MATCH(AN2589,Sheet2!$F$5:$F$18,0)</f>
        <v>13</v>
      </c>
      <c r="AQ2589">
        <f>MATCH(AO2589,Sheet2!$F$5:$K$5,0)</f>
        <v>3</v>
      </c>
      <c r="AR2589" s="33">
        <f>INDEX(Sheet2!$F$5:$K$18,OPaL!AP2589,OPaL!AQ2589)</f>
        <v>0</v>
      </c>
      <c r="AS2589" s="1">
        <f t="shared" si="122"/>
        <v>11331.18</v>
      </c>
    </row>
    <row r="2590" spans="1:45" x14ac:dyDescent="0.2">
      <c r="A2590" s="11" t="s">
        <v>8998</v>
      </c>
      <c r="B2590" s="11" t="s">
        <v>8999</v>
      </c>
      <c r="C2590" s="11" t="s">
        <v>12255</v>
      </c>
      <c r="D2590" s="21">
        <v>44655</v>
      </c>
      <c r="E2590" s="21" t="s">
        <v>9739</v>
      </c>
      <c r="F2590" s="21" t="s">
        <v>14659</v>
      </c>
      <c r="G2590" s="11" t="s">
        <v>2</v>
      </c>
      <c r="H2590" s="11" t="s">
        <v>16</v>
      </c>
      <c r="I2590" s="11" t="s">
        <v>4</v>
      </c>
      <c r="J2590" s="13">
        <v>13</v>
      </c>
      <c r="K2590" s="12">
        <v>11319.82</v>
      </c>
      <c r="L2590" s="12">
        <v>0</v>
      </c>
      <c r="M2590" s="12">
        <v>0</v>
      </c>
      <c r="N2590" s="12">
        <f t="shared" si="121"/>
        <v>11319.82</v>
      </c>
      <c r="O2590" s="11" t="s">
        <v>8227</v>
      </c>
      <c r="P2590" s="13">
        <v>0</v>
      </c>
      <c r="Q2590" s="11" t="s">
        <v>6</v>
      </c>
      <c r="R2590" s="13">
        <v>0</v>
      </c>
      <c r="S2590" s="13">
        <v>0</v>
      </c>
      <c r="T2590" s="11" t="s">
        <v>7</v>
      </c>
      <c r="U2590" s="11" t="s">
        <v>8</v>
      </c>
      <c r="V2590" s="15">
        <v>0</v>
      </c>
      <c r="W2590" s="13">
        <v>0</v>
      </c>
      <c r="X2590" s="15">
        <v>0</v>
      </c>
      <c r="Y2590" s="15">
        <v>0</v>
      </c>
      <c r="Z2590" s="13">
        <v>0</v>
      </c>
      <c r="AA2590" s="15">
        <v>0</v>
      </c>
      <c r="AB2590" s="13">
        <v>0</v>
      </c>
      <c r="AC2590" s="15">
        <v>0</v>
      </c>
      <c r="AD2590" s="13">
        <v>0</v>
      </c>
      <c r="AE2590" s="15">
        <v>0</v>
      </c>
      <c r="AF2590" s="13">
        <v>0</v>
      </c>
      <c r="AG2590" s="15">
        <v>0</v>
      </c>
      <c r="AH2590" s="13">
        <v>0</v>
      </c>
      <c r="AI2590" s="15">
        <v>0</v>
      </c>
      <c r="AJ2590" s="11" t="s">
        <v>17</v>
      </c>
      <c r="AK2590" s="11" t="s">
        <v>8228</v>
      </c>
      <c r="AL2590" s="22">
        <f t="shared" si="120"/>
        <v>637</v>
      </c>
      <c r="AM2590" s="11" t="str">
        <f>VLOOKUP(O2590,Sheet2!$D$6:$E$14,2,FALSE)</f>
        <v>Consumables</v>
      </c>
      <c r="AN2590" s="11" t="str">
        <f>VLOOKUP(F2590,Sheet2!$E$15:$F$18,2,FALSE)</f>
        <v>CM</v>
      </c>
      <c r="AO2590" s="35" t="s">
        <v>14668</v>
      </c>
      <c r="AP2590">
        <f>MATCH(AN2590,Sheet2!$F$5:$F$18,0)</f>
        <v>13</v>
      </c>
      <c r="AQ2590">
        <f>MATCH(AO2590,Sheet2!$F$5:$K$5,0)</f>
        <v>6</v>
      </c>
      <c r="AR2590" s="33">
        <f>INDEX(Sheet2!$F$5:$K$18,OPaL!AP2590,OPaL!AQ2590)</f>
        <v>0.2</v>
      </c>
      <c r="AS2590" s="1">
        <f t="shared" si="122"/>
        <v>9055.8559999999998</v>
      </c>
    </row>
    <row r="2591" spans="1:45" x14ac:dyDescent="0.2">
      <c r="A2591" s="11" t="s">
        <v>4555</v>
      </c>
      <c r="B2591" s="11" t="s">
        <v>4556</v>
      </c>
      <c r="C2591" s="11" t="s">
        <v>12256</v>
      </c>
      <c r="D2591" s="21">
        <v>44715</v>
      </c>
      <c r="E2591" s="21" t="s">
        <v>9697</v>
      </c>
      <c r="F2591" s="21" t="s">
        <v>14659</v>
      </c>
      <c r="G2591" s="11" t="s">
        <v>2</v>
      </c>
      <c r="H2591" s="11" t="s">
        <v>16</v>
      </c>
      <c r="I2591" s="11" t="s">
        <v>4</v>
      </c>
      <c r="J2591" s="13">
        <v>1</v>
      </c>
      <c r="K2591" s="12">
        <v>11285</v>
      </c>
      <c r="L2591" s="12">
        <v>0</v>
      </c>
      <c r="M2591" s="12">
        <v>0</v>
      </c>
      <c r="N2591" s="12">
        <f t="shared" si="121"/>
        <v>11285</v>
      </c>
      <c r="O2591" s="11" t="s">
        <v>5</v>
      </c>
      <c r="P2591" s="13">
        <v>0</v>
      </c>
      <c r="Q2591" s="11" t="s">
        <v>6</v>
      </c>
      <c r="R2591" s="13">
        <v>0</v>
      </c>
      <c r="S2591" s="13">
        <v>0</v>
      </c>
      <c r="T2591" s="11" t="s">
        <v>7</v>
      </c>
      <c r="U2591" s="11" t="s">
        <v>8</v>
      </c>
      <c r="V2591" s="15">
        <v>0</v>
      </c>
      <c r="W2591" s="13">
        <v>0</v>
      </c>
      <c r="X2591" s="15">
        <v>0</v>
      </c>
      <c r="Y2591" s="15">
        <v>0</v>
      </c>
      <c r="Z2591" s="13">
        <v>0</v>
      </c>
      <c r="AA2591" s="15">
        <v>0</v>
      </c>
      <c r="AB2591" s="13">
        <v>0</v>
      </c>
      <c r="AC2591" s="15">
        <v>0</v>
      </c>
      <c r="AD2591" s="13">
        <v>0</v>
      </c>
      <c r="AE2591" s="15">
        <v>0</v>
      </c>
      <c r="AF2591" s="13">
        <v>0</v>
      </c>
      <c r="AG2591" s="15">
        <v>0</v>
      </c>
      <c r="AH2591" s="13">
        <v>0</v>
      </c>
      <c r="AI2591" s="15">
        <v>0</v>
      </c>
      <c r="AJ2591" s="11" t="s">
        <v>17</v>
      </c>
      <c r="AK2591" s="11" t="s">
        <v>1398</v>
      </c>
      <c r="AL2591" s="22">
        <f t="shared" si="120"/>
        <v>577</v>
      </c>
      <c r="AM2591" s="11" t="str">
        <f>VLOOKUP(O2591,Sheet2!$D$6:$E$14,2,FALSE)</f>
        <v>Spare parts</v>
      </c>
      <c r="AN2591" s="11" t="str">
        <f>VLOOKUP(F2591,Sheet2!$E$10:$F$13,2,FALSE)</f>
        <v>SPM</v>
      </c>
      <c r="AO2591" s="35" t="s">
        <v>14668</v>
      </c>
      <c r="AP2591">
        <f>MATCH(AN2591,Sheet2!$F$5:$F$18,0)</f>
        <v>6</v>
      </c>
      <c r="AQ2591">
        <f>MATCH(AO2591,Sheet2!$F$5:$K$5,0)</f>
        <v>6</v>
      </c>
      <c r="AR2591" s="33">
        <f>INDEX(Sheet2!$F$5:$K$18,OPaL!AP2591,OPaL!AQ2591)</f>
        <v>0.15</v>
      </c>
      <c r="AS2591" s="1">
        <f t="shared" si="122"/>
        <v>9592.25</v>
      </c>
    </row>
    <row r="2592" spans="1:45" x14ac:dyDescent="0.2">
      <c r="A2592" s="11" t="s">
        <v>747</v>
      </c>
      <c r="B2592" s="11" t="s">
        <v>748</v>
      </c>
      <c r="C2592" s="11" t="s">
        <v>12257</v>
      </c>
      <c r="D2592" s="21">
        <v>42161</v>
      </c>
      <c r="E2592" s="21" t="s">
        <v>9697</v>
      </c>
      <c r="F2592" s="21" t="s">
        <v>14659</v>
      </c>
      <c r="G2592" s="11" t="s">
        <v>2</v>
      </c>
      <c r="H2592" s="11" t="s">
        <v>16</v>
      </c>
      <c r="I2592" s="11" t="s">
        <v>4</v>
      </c>
      <c r="J2592" s="12">
        <v>1</v>
      </c>
      <c r="K2592" s="12">
        <v>11239</v>
      </c>
      <c r="L2592" s="12">
        <v>0</v>
      </c>
      <c r="M2592" s="12">
        <v>0</v>
      </c>
      <c r="N2592" s="12">
        <f t="shared" si="121"/>
        <v>11239</v>
      </c>
      <c r="O2592" s="11" t="s">
        <v>5</v>
      </c>
      <c r="P2592" s="13">
        <v>0</v>
      </c>
      <c r="Q2592" s="11" t="s">
        <v>6</v>
      </c>
      <c r="R2592" s="13">
        <v>0</v>
      </c>
      <c r="S2592" s="13">
        <v>0</v>
      </c>
      <c r="T2592" s="11" t="s">
        <v>7</v>
      </c>
      <c r="U2592" s="11" t="s">
        <v>8</v>
      </c>
      <c r="V2592" s="15">
        <v>0</v>
      </c>
      <c r="W2592" s="13">
        <v>0</v>
      </c>
      <c r="X2592" s="15">
        <v>0</v>
      </c>
      <c r="Y2592" s="15">
        <v>0</v>
      </c>
      <c r="Z2592" s="13">
        <v>0</v>
      </c>
      <c r="AA2592" s="15">
        <v>0</v>
      </c>
      <c r="AB2592" s="13">
        <v>0</v>
      </c>
      <c r="AC2592" s="15">
        <v>0</v>
      </c>
      <c r="AD2592" s="13">
        <v>0</v>
      </c>
      <c r="AE2592" s="15">
        <v>0</v>
      </c>
      <c r="AF2592" s="13">
        <v>0</v>
      </c>
      <c r="AG2592" s="15">
        <v>0</v>
      </c>
      <c r="AH2592" s="13">
        <v>0</v>
      </c>
      <c r="AI2592" s="15">
        <v>0</v>
      </c>
      <c r="AJ2592" s="11" t="s">
        <v>17</v>
      </c>
      <c r="AK2592" s="11" t="s">
        <v>13</v>
      </c>
      <c r="AL2592" s="22">
        <f t="shared" si="120"/>
        <v>3131</v>
      </c>
      <c r="AM2592" s="11" t="str">
        <f>VLOOKUP(O2592,Sheet2!$D$6:$E$14,2,FALSE)</f>
        <v>Spare parts</v>
      </c>
      <c r="AN2592" s="11" t="str">
        <f>VLOOKUP(F2592,Sheet2!$E$10:$F$13,2,FALSE)</f>
        <v>SPM</v>
      </c>
      <c r="AO2592" s="35" t="s">
        <v>14668</v>
      </c>
      <c r="AP2592">
        <f>MATCH(AN2592,Sheet2!$F$5:$F$18,0)</f>
        <v>6</v>
      </c>
      <c r="AQ2592">
        <f>MATCH(AO2592,Sheet2!$F$5:$K$5,0)</f>
        <v>6</v>
      </c>
      <c r="AR2592" s="33">
        <f>INDEX(Sheet2!$F$5:$K$18,OPaL!AP2592,OPaL!AQ2592)</f>
        <v>0.15</v>
      </c>
      <c r="AS2592" s="1">
        <f t="shared" si="122"/>
        <v>9553.15</v>
      </c>
    </row>
    <row r="2593" spans="1:45" x14ac:dyDescent="0.2">
      <c r="A2593" s="11" t="s">
        <v>6727</v>
      </c>
      <c r="B2593" s="11" t="s">
        <v>6728</v>
      </c>
      <c r="C2593" s="11" t="s">
        <v>12258</v>
      </c>
      <c r="D2593" s="21">
        <v>44370</v>
      </c>
      <c r="E2593" s="21" t="s">
        <v>9697</v>
      </c>
      <c r="F2593" s="21" t="s">
        <v>14659</v>
      </c>
      <c r="G2593" s="11" t="s">
        <v>2</v>
      </c>
      <c r="H2593" s="11" t="s">
        <v>3</v>
      </c>
      <c r="I2593" s="11" t="s">
        <v>4</v>
      </c>
      <c r="J2593" s="13">
        <v>1</v>
      </c>
      <c r="K2593" s="12">
        <v>11229.39</v>
      </c>
      <c r="L2593" s="12">
        <v>0</v>
      </c>
      <c r="M2593" s="12">
        <v>0</v>
      </c>
      <c r="N2593" s="12">
        <f t="shared" si="121"/>
        <v>11229.39</v>
      </c>
      <c r="O2593" s="11" t="s">
        <v>5</v>
      </c>
      <c r="P2593" s="13">
        <v>0</v>
      </c>
      <c r="Q2593" s="11" t="s">
        <v>6</v>
      </c>
      <c r="R2593" s="13">
        <v>0</v>
      </c>
      <c r="S2593" s="13">
        <v>0</v>
      </c>
      <c r="T2593" s="11" t="s">
        <v>7</v>
      </c>
      <c r="U2593" s="11" t="s">
        <v>8</v>
      </c>
      <c r="V2593" s="15">
        <v>0</v>
      </c>
      <c r="W2593" s="13">
        <v>0</v>
      </c>
      <c r="X2593" s="15">
        <v>0</v>
      </c>
      <c r="Y2593" s="15">
        <v>0</v>
      </c>
      <c r="Z2593" s="13">
        <v>0</v>
      </c>
      <c r="AA2593" s="15">
        <v>0</v>
      </c>
      <c r="AB2593" s="13">
        <v>0</v>
      </c>
      <c r="AC2593" s="15">
        <v>0</v>
      </c>
      <c r="AD2593" s="13">
        <v>0</v>
      </c>
      <c r="AE2593" s="15">
        <v>0</v>
      </c>
      <c r="AF2593" s="13">
        <v>0</v>
      </c>
      <c r="AG2593" s="15">
        <v>0</v>
      </c>
      <c r="AH2593" s="13">
        <v>0</v>
      </c>
      <c r="AI2593" s="15">
        <v>0</v>
      </c>
      <c r="AJ2593" s="11" t="s">
        <v>9</v>
      </c>
      <c r="AK2593" s="11" t="s">
        <v>13</v>
      </c>
      <c r="AL2593" s="22">
        <f t="shared" si="120"/>
        <v>922</v>
      </c>
      <c r="AM2593" s="11" t="str">
        <f>VLOOKUP(O2593,Sheet2!$D$6:$E$14,2,FALSE)</f>
        <v>Spare parts</v>
      </c>
      <c r="AN2593" s="11" t="str">
        <f>VLOOKUP(F2593,Sheet2!$E$10:$F$13,2,FALSE)</f>
        <v>SPM</v>
      </c>
      <c r="AO2593" s="35" t="s">
        <v>14668</v>
      </c>
      <c r="AP2593">
        <f>MATCH(AN2593,Sheet2!$F$5:$F$18,0)</f>
        <v>6</v>
      </c>
      <c r="AQ2593">
        <f>MATCH(AO2593,Sheet2!$F$5:$K$5,0)</f>
        <v>6</v>
      </c>
      <c r="AR2593" s="33">
        <f>INDEX(Sheet2!$F$5:$K$18,OPaL!AP2593,OPaL!AQ2593)</f>
        <v>0.15</v>
      </c>
      <c r="AS2593" s="1">
        <f t="shared" si="122"/>
        <v>9544.9814999999999</v>
      </c>
    </row>
    <row r="2594" spans="1:45" x14ac:dyDescent="0.2">
      <c r="A2594" s="11" t="s">
        <v>1595</v>
      </c>
      <c r="B2594" s="11" t="s">
        <v>1596</v>
      </c>
      <c r="C2594" s="11" t="s">
        <v>12259</v>
      </c>
      <c r="D2594" s="21">
        <v>43038</v>
      </c>
      <c r="E2594" s="21" t="s">
        <v>9697</v>
      </c>
      <c r="F2594" s="21" t="s">
        <v>14658</v>
      </c>
      <c r="G2594" s="11" t="s">
        <v>2</v>
      </c>
      <c r="H2594" s="11" t="s">
        <v>3</v>
      </c>
      <c r="I2594" s="11" t="s">
        <v>4</v>
      </c>
      <c r="J2594" s="12">
        <v>3</v>
      </c>
      <c r="K2594" s="12">
        <v>11226.6</v>
      </c>
      <c r="L2594" s="12">
        <v>0</v>
      </c>
      <c r="M2594" s="12">
        <v>0</v>
      </c>
      <c r="N2594" s="12">
        <f t="shared" si="121"/>
        <v>11226.6</v>
      </c>
      <c r="O2594" s="11" t="s">
        <v>5</v>
      </c>
      <c r="P2594" s="13">
        <v>0</v>
      </c>
      <c r="Q2594" s="11" t="s">
        <v>6</v>
      </c>
      <c r="R2594" s="13">
        <v>0</v>
      </c>
      <c r="S2594" s="13">
        <v>0</v>
      </c>
      <c r="T2594" s="11" t="s">
        <v>7</v>
      </c>
      <c r="U2594" s="11" t="s">
        <v>8</v>
      </c>
      <c r="V2594" s="15">
        <v>0</v>
      </c>
      <c r="W2594" s="13">
        <v>0</v>
      </c>
      <c r="X2594" s="15">
        <v>0</v>
      </c>
      <c r="Y2594" s="15">
        <v>0</v>
      </c>
      <c r="Z2594" s="13">
        <v>0</v>
      </c>
      <c r="AA2594" s="15">
        <v>0</v>
      </c>
      <c r="AB2594" s="13">
        <v>0</v>
      </c>
      <c r="AC2594" s="15">
        <v>0</v>
      </c>
      <c r="AD2594" s="13">
        <v>0</v>
      </c>
      <c r="AE2594" s="15">
        <v>0</v>
      </c>
      <c r="AF2594" s="13">
        <v>0</v>
      </c>
      <c r="AG2594" s="15">
        <v>0</v>
      </c>
      <c r="AH2594" s="13">
        <v>0</v>
      </c>
      <c r="AI2594" s="15">
        <v>0</v>
      </c>
      <c r="AJ2594" s="11" t="s">
        <v>9</v>
      </c>
      <c r="AK2594" s="11" t="s">
        <v>10</v>
      </c>
      <c r="AL2594" s="22">
        <f t="shared" si="120"/>
        <v>2254</v>
      </c>
      <c r="AM2594" s="11" t="str">
        <f>VLOOKUP(O2594,Sheet2!$D$6:$E$14,2,FALSE)</f>
        <v>Spare parts</v>
      </c>
      <c r="AN2594" s="11" t="str">
        <f>VLOOKUP(F2594,Sheet2!$E$10:$F$13,2,FALSE)</f>
        <v>SPE</v>
      </c>
      <c r="AO2594" s="35" t="s">
        <v>14668</v>
      </c>
      <c r="AP2594">
        <f>MATCH(AN2594,Sheet2!$F$5:$F$18,0)</f>
        <v>7</v>
      </c>
      <c r="AQ2594">
        <f>MATCH(AO2594,Sheet2!$F$5:$K$5,0)</f>
        <v>6</v>
      </c>
      <c r="AR2594" s="33">
        <f>INDEX(Sheet2!$F$5:$K$18,OPaL!AP2594,OPaL!AQ2594)</f>
        <v>0.15</v>
      </c>
      <c r="AS2594" s="1">
        <f t="shared" si="122"/>
        <v>9542.61</v>
      </c>
    </row>
    <row r="2595" spans="1:45" x14ac:dyDescent="0.2">
      <c r="A2595" s="11" t="s">
        <v>1597</v>
      </c>
      <c r="B2595" s="11" t="s">
        <v>1598</v>
      </c>
      <c r="C2595" s="11" t="s">
        <v>12260</v>
      </c>
      <c r="D2595" s="21">
        <v>43038</v>
      </c>
      <c r="E2595" s="21" t="s">
        <v>9697</v>
      </c>
      <c r="F2595" s="21" t="s">
        <v>14658</v>
      </c>
      <c r="G2595" s="11" t="s">
        <v>2</v>
      </c>
      <c r="H2595" s="11" t="s">
        <v>3</v>
      </c>
      <c r="I2595" s="11" t="s">
        <v>4</v>
      </c>
      <c r="J2595" s="12">
        <v>3</v>
      </c>
      <c r="K2595" s="12">
        <v>11226.6</v>
      </c>
      <c r="L2595" s="12">
        <v>0</v>
      </c>
      <c r="M2595" s="12">
        <v>0</v>
      </c>
      <c r="N2595" s="12">
        <f t="shared" si="121"/>
        <v>11226.6</v>
      </c>
      <c r="O2595" s="11" t="s">
        <v>5</v>
      </c>
      <c r="P2595" s="13">
        <v>0</v>
      </c>
      <c r="Q2595" s="11" t="s">
        <v>6</v>
      </c>
      <c r="R2595" s="13">
        <v>0</v>
      </c>
      <c r="S2595" s="13">
        <v>0</v>
      </c>
      <c r="T2595" s="11" t="s">
        <v>7</v>
      </c>
      <c r="U2595" s="11" t="s">
        <v>8</v>
      </c>
      <c r="V2595" s="15">
        <v>0</v>
      </c>
      <c r="W2595" s="13">
        <v>0</v>
      </c>
      <c r="X2595" s="15">
        <v>0</v>
      </c>
      <c r="Y2595" s="15">
        <v>0</v>
      </c>
      <c r="Z2595" s="13">
        <v>0</v>
      </c>
      <c r="AA2595" s="15">
        <v>0</v>
      </c>
      <c r="AB2595" s="13">
        <v>0</v>
      </c>
      <c r="AC2595" s="15">
        <v>0</v>
      </c>
      <c r="AD2595" s="13">
        <v>0</v>
      </c>
      <c r="AE2595" s="15">
        <v>0</v>
      </c>
      <c r="AF2595" s="13">
        <v>0</v>
      </c>
      <c r="AG2595" s="15">
        <v>0</v>
      </c>
      <c r="AH2595" s="13">
        <v>0</v>
      </c>
      <c r="AI2595" s="15">
        <v>0</v>
      </c>
      <c r="AJ2595" s="11" t="s">
        <v>9</v>
      </c>
      <c r="AK2595" s="11" t="s">
        <v>10</v>
      </c>
      <c r="AL2595" s="22">
        <f t="shared" si="120"/>
        <v>2254</v>
      </c>
      <c r="AM2595" s="11" t="str">
        <f>VLOOKUP(O2595,Sheet2!$D$6:$E$14,2,FALSE)</f>
        <v>Spare parts</v>
      </c>
      <c r="AN2595" s="11" t="str">
        <f>VLOOKUP(F2595,Sheet2!$E$10:$F$13,2,FALSE)</f>
        <v>SPE</v>
      </c>
      <c r="AO2595" s="35" t="s">
        <v>14668</v>
      </c>
      <c r="AP2595">
        <f>MATCH(AN2595,Sheet2!$F$5:$F$18,0)</f>
        <v>7</v>
      </c>
      <c r="AQ2595">
        <f>MATCH(AO2595,Sheet2!$F$5:$K$5,0)</f>
        <v>6</v>
      </c>
      <c r="AR2595" s="33">
        <f>INDEX(Sheet2!$F$5:$K$18,OPaL!AP2595,OPaL!AQ2595)</f>
        <v>0.15</v>
      </c>
      <c r="AS2595" s="1">
        <f t="shared" si="122"/>
        <v>9542.61</v>
      </c>
    </row>
    <row r="2596" spans="1:45" x14ac:dyDescent="0.2">
      <c r="A2596" s="11" t="s">
        <v>8730</v>
      </c>
      <c r="B2596" s="11" t="s">
        <v>8731</v>
      </c>
      <c r="C2596" s="11" t="s">
        <v>12261</v>
      </c>
      <c r="D2596" s="21">
        <v>43589</v>
      </c>
      <c r="E2596" s="21"/>
      <c r="F2596" s="21" t="s">
        <v>14659</v>
      </c>
      <c r="G2596" s="11" t="s">
        <v>2</v>
      </c>
      <c r="H2596" s="11" t="s">
        <v>350</v>
      </c>
      <c r="I2596" s="11" t="s">
        <v>4</v>
      </c>
      <c r="J2596" s="12">
        <v>8</v>
      </c>
      <c r="K2596" s="12">
        <v>11200</v>
      </c>
      <c r="L2596" s="12">
        <v>0</v>
      </c>
      <c r="M2596" s="12">
        <v>0</v>
      </c>
      <c r="N2596" s="12">
        <f t="shared" si="121"/>
        <v>11200</v>
      </c>
      <c r="O2596" s="11" t="s">
        <v>8227</v>
      </c>
      <c r="P2596" s="13">
        <v>0</v>
      </c>
      <c r="Q2596" s="11" t="s">
        <v>6</v>
      </c>
      <c r="R2596" s="13">
        <v>0</v>
      </c>
      <c r="S2596" s="13">
        <v>0</v>
      </c>
      <c r="T2596" s="11" t="s">
        <v>7</v>
      </c>
      <c r="U2596" s="11" t="s">
        <v>8</v>
      </c>
      <c r="V2596" s="15">
        <v>0</v>
      </c>
      <c r="W2596" s="13">
        <v>0</v>
      </c>
      <c r="X2596" s="15">
        <v>0</v>
      </c>
      <c r="Y2596" s="15">
        <v>0</v>
      </c>
      <c r="Z2596" s="13">
        <v>0</v>
      </c>
      <c r="AA2596" s="15">
        <v>0</v>
      </c>
      <c r="AB2596" s="13">
        <v>0</v>
      </c>
      <c r="AC2596" s="15">
        <v>0</v>
      </c>
      <c r="AD2596" s="13">
        <v>0</v>
      </c>
      <c r="AE2596" s="15">
        <v>0</v>
      </c>
      <c r="AF2596" s="13">
        <v>0</v>
      </c>
      <c r="AG2596" s="15">
        <v>0</v>
      </c>
      <c r="AH2596" s="13">
        <v>0</v>
      </c>
      <c r="AI2596" s="15">
        <v>0</v>
      </c>
      <c r="AJ2596" s="11" t="s">
        <v>352</v>
      </c>
      <c r="AK2596" s="11" t="s">
        <v>8228</v>
      </c>
      <c r="AL2596" s="22">
        <f t="shared" si="120"/>
        <v>1703</v>
      </c>
      <c r="AM2596" s="11" t="str">
        <f>VLOOKUP(O2596,Sheet2!$D$6:$E$14,2,FALSE)</f>
        <v>Consumables</v>
      </c>
      <c r="AN2596" s="11" t="str">
        <f>VLOOKUP(F2596,Sheet2!$E$15:$F$18,2,FALSE)</f>
        <v>CM</v>
      </c>
      <c r="AO2596" s="35" t="s">
        <v>14668</v>
      </c>
      <c r="AP2596">
        <f>MATCH(AN2596,Sheet2!$F$5:$F$18,0)</f>
        <v>13</v>
      </c>
      <c r="AQ2596">
        <f>MATCH(AO2596,Sheet2!$F$5:$K$5,0)</f>
        <v>6</v>
      </c>
      <c r="AR2596" s="33">
        <f>INDEX(Sheet2!$F$5:$K$18,OPaL!AP2596,OPaL!AQ2596)</f>
        <v>0.2</v>
      </c>
      <c r="AS2596" s="1">
        <f t="shared" si="122"/>
        <v>8960</v>
      </c>
    </row>
    <row r="2597" spans="1:45" x14ac:dyDescent="0.2">
      <c r="A2597" s="11" t="s">
        <v>4003</v>
      </c>
      <c r="B2597" s="11" t="s">
        <v>4004</v>
      </c>
      <c r="C2597" s="11" t="s">
        <v>12262</v>
      </c>
      <c r="D2597" s="21">
        <v>42975</v>
      </c>
      <c r="E2597" s="21" t="s">
        <v>9697</v>
      </c>
      <c r="F2597" s="21" t="s">
        <v>14659</v>
      </c>
      <c r="G2597" s="11" t="s">
        <v>2</v>
      </c>
      <c r="H2597" s="11" t="s">
        <v>16</v>
      </c>
      <c r="I2597" s="11" t="s">
        <v>4</v>
      </c>
      <c r="J2597" s="12">
        <v>1</v>
      </c>
      <c r="K2597" s="12">
        <v>11196</v>
      </c>
      <c r="L2597" s="12">
        <v>0</v>
      </c>
      <c r="M2597" s="12">
        <v>0</v>
      </c>
      <c r="N2597" s="12">
        <f t="shared" si="121"/>
        <v>11196</v>
      </c>
      <c r="O2597" s="11" t="s">
        <v>5</v>
      </c>
      <c r="P2597" s="13">
        <v>0</v>
      </c>
      <c r="Q2597" s="11" t="s">
        <v>6</v>
      </c>
      <c r="R2597" s="13">
        <v>0</v>
      </c>
      <c r="S2597" s="13">
        <v>0</v>
      </c>
      <c r="T2597" s="11" t="s">
        <v>7</v>
      </c>
      <c r="U2597" s="11" t="s">
        <v>8</v>
      </c>
      <c r="V2597" s="15">
        <v>0</v>
      </c>
      <c r="W2597" s="13">
        <v>0</v>
      </c>
      <c r="X2597" s="15">
        <v>0</v>
      </c>
      <c r="Y2597" s="15">
        <v>0</v>
      </c>
      <c r="Z2597" s="13">
        <v>0</v>
      </c>
      <c r="AA2597" s="15">
        <v>0</v>
      </c>
      <c r="AB2597" s="13">
        <v>0</v>
      </c>
      <c r="AC2597" s="15">
        <v>0</v>
      </c>
      <c r="AD2597" s="13">
        <v>0</v>
      </c>
      <c r="AE2597" s="15">
        <v>0</v>
      </c>
      <c r="AF2597" s="13">
        <v>0</v>
      </c>
      <c r="AG2597" s="15">
        <v>0</v>
      </c>
      <c r="AH2597" s="13">
        <v>0</v>
      </c>
      <c r="AI2597" s="15">
        <v>0</v>
      </c>
      <c r="AJ2597" s="11" t="s">
        <v>17</v>
      </c>
      <c r="AK2597" s="11" t="s">
        <v>1398</v>
      </c>
      <c r="AL2597" s="22">
        <f t="shared" si="120"/>
        <v>2317</v>
      </c>
      <c r="AM2597" s="11" t="str">
        <f>VLOOKUP(O2597,Sheet2!$D$6:$E$14,2,FALSE)</f>
        <v>Spare parts</v>
      </c>
      <c r="AN2597" s="11" t="str">
        <f>VLOOKUP(F2597,Sheet2!$E$10:$F$13,2,FALSE)</f>
        <v>SPM</v>
      </c>
      <c r="AO2597" s="35" t="s">
        <v>14668</v>
      </c>
      <c r="AP2597">
        <f>MATCH(AN2597,Sheet2!$F$5:$F$18,0)</f>
        <v>6</v>
      </c>
      <c r="AQ2597">
        <f>MATCH(AO2597,Sheet2!$F$5:$K$5,0)</f>
        <v>6</v>
      </c>
      <c r="AR2597" s="33">
        <f>INDEX(Sheet2!$F$5:$K$18,OPaL!AP2597,OPaL!AQ2597)</f>
        <v>0.15</v>
      </c>
      <c r="AS2597" s="1">
        <f t="shared" si="122"/>
        <v>9516.6</v>
      </c>
    </row>
    <row r="2598" spans="1:45" x14ac:dyDescent="0.2">
      <c r="A2598" s="11" t="s">
        <v>4005</v>
      </c>
      <c r="B2598" s="11" t="s">
        <v>4006</v>
      </c>
      <c r="C2598" s="11" t="s">
        <v>12263</v>
      </c>
      <c r="D2598" s="21">
        <v>42975</v>
      </c>
      <c r="E2598" s="21" t="s">
        <v>9697</v>
      </c>
      <c r="F2598" s="21" t="s">
        <v>14659</v>
      </c>
      <c r="G2598" s="11" t="s">
        <v>2</v>
      </c>
      <c r="H2598" s="11" t="s">
        <v>16</v>
      </c>
      <c r="I2598" s="11" t="s">
        <v>4</v>
      </c>
      <c r="J2598" s="12">
        <v>1</v>
      </c>
      <c r="K2598" s="12">
        <v>11196</v>
      </c>
      <c r="L2598" s="12">
        <v>0</v>
      </c>
      <c r="M2598" s="12">
        <v>0</v>
      </c>
      <c r="N2598" s="12">
        <f t="shared" si="121"/>
        <v>11196</v>
      </c>
      <c r="O2598" s="11" t="s">
        <v>5</v>
      </c>
      <c r="P2598" s="13">
        <v>0</v>
      </c>
      <c r="Q2598" s="11" t="s">
        <v>6</v>
      </c>
      <c r="R2598" s="13">
        <v>0</v>
      </c>
      <c r="S2598" s="13">
        <v>0</v>
      </c>
      <c r="T2598" s="11" t="s">
        <v>7</v>
      </c>
      <c r="U2598" s="11" t="s">
        <v>8</v>
      </c>
      <c r="V2598" s="15">
        <v>0</v>
      </c>
      <c r="W2598" s="13">
        <v>0</v>
      </c>
      <c r="X2598" s="15">
        <v>0</v>
      </c>
      <c r="Y2598" s="15">
        <v>0</v>
      </c>
      <c r="Z2598" s="13">
        <v>0</v>
      </c>
      <c r="AA2598" s="15">
        <v>0</v>
      </c>
      <c r="AB2598" s="13">
        <v>0</v>
      </c>
      <c r="AC2598" s="15">
        <v>0</v>
      </c>
      <c r="AD2598" s="13">
        <v>0</v>
      </c>
      <c r="AE2598" s="15">
        <v>0</v>
      </c>
      <c r="AF2598" s="13">
        <v>0</v>
      </c>
      <c r="AG2598" s="15">
        <v>0</v>
      </c>
      <c r="AH2598" s="13">
        <v>0</v>
      </c>
      <c r="AI2598" s="15">
        <v>0</v>
      </c>
      <c r="AJ2598" s="11" t="s">
        <v>17</v>
      </c>
      <c r="AK2598" s="11" t="s">
        <v>1398</v>
      </c>
      <c r="AL2598" s="22">
        <f t="shared" si="120"/>
        <v>2317</v>
      </c>
      <c r="AM2598" s="11" t="str">
        <f>VLOOKUP(O2598,Sheet2!$D$6:$E$14,2,FALSE)</f>
        <v>Spare parts</v>
      </c>
      <c r="AN2598" s="11" t="str">
        <f>VLOOKUP(F2598,Sheet2!$E$10:$F$13,2,FALSE)</f>
        <v>SPM</v>
      </c>
      <c r="AO2598" s="35" t="s">
        <v>14668</v>
      </c>
      <c r="AP2598">
        <f>MATCH(AN2598,Sheet2!$F$5:$F$18,0)</f>
        <v>6</v>
      </c>
      <c r="AQ2598">
        <f>MATCH(AO2598,Sheet2!$F$5:$K$5,0)</f>
        <v>6</v>
      </c>
      <c r="AR2598" s="33">
        <f>INDEX(Sheet2!$F$5:$K$18,OPaL!AP2598,OPaL!AQ2598)</f>
        <v>0.15</v>
      </c>
      <c r="AS2598" s="1">
        <f t="shared" si="122"/>
        <v>9516.6</v>
      </c>
    </row>
    <row r="2599" spans="1:45" x14ac:dyDescent="0.2">
      <c r="A2599" s="11" t="s">
        <v>4011</v>
      </c>
      <c r="B2599" s="11" t="s">
        <v>4012</v>
      </c>
      <c r="C2599" s="11" t="s">
        <v>12264</v>
      </c>
      <c r="D2599" s="21">
        <v>44715</v>
      </c>
      <c r="E2599" s="21" t="s">
        <v>9697</v>
      </c>
      <c r="F2599" s="21" t="s">
        <v>14659</v>
      </c>
      <c r="G2599" s="11" t="s">
        <v>2</v>
      </c>
      <c r="H2599" s="11" t="s">
        <v>16</v>
      </c>
      <c r="I2599" s="11" t="s">
        <v>4</v>
      </c>
      <c r="J2599" s="12">
        <v>1</v>
      </c>
      <c r="K2599" s="12">
        <v>11196</v>
      </c>
      <c r="L2599" s="12">
        <v>0</v>
      </c>
      <c r="M2599" s="12">
        <v>0</v>
      </c>
      <c r="N2599" s="12">
        <f t="shared" si="121"/>
        <v>11196</v>
      </c>
      <c r="O2599" s="11" t="s">
        <v>5</v>
      </c>
      <c r="P2599" s="13">
        <v>0</v>
      </c>
      <c r="Q2599" s="11" t="s">
        <v>6</v>
      </c>
      <c r="R2599" s="13">
        <v>0</v>
      </c>
      <c r="S2599" s="13">
        <v>0</v>
      </c>
      <c r="T2599" s="11" t="s">
        <v>7</v>
      </c>
      <c r="U2599" s="11" t="s">
        <v>8</v>
      </c>
      <c r="V2599" s="15">
        <v>0</v>
      </c>
      <c r="W2599" s="13">
        <v>0</v>
      </c>
      <c r="X2599" s="15">
        <v>0</v>
      </c>
      <c r="Y2599" s="15">
        <v>0</v>
      </c>
      <c r="Z2599" s="13">
        <v>0</v>
      </c>
      <c r="AA2599" s="15">
        <v>0</v>
      </c>
      <c r="AB2599" s="13">
        <v>0</v>
      </c>
      <c r="AC2599" s="15">
        <v>0</v>
      </c>
      <c r="AD2599" s="13">
        <v>0</v>
      </c>
      <c r="AE2599" s="15">
        <v>0</v>
      </c>
      <c r="AF2599" s="13">
        <v>0</v>
      </c>
      <c r="AG2599" s="15">
        <v>0</v>
      </c>
      <c r="AH2599" s="13">
        <v>0</v>
      </c>
      <c r="AI2599" s="15">
        <v>0</v>
      </c>
      <c r="AJ2599" s="11" t="s">
        <v>17</v>
      </c>
      <c r="AK2599" s="11" t="s">
        <v>1398</v>
      </c>
      <c r="AL2599" s="22">
        <f t="shared" si="120"/>
        <v>577</v>
      </c>
      <c r="AM2599" s="11" t="str">
        <f>VLOOKUP(O2599,Sheet2!$D$6:$E$14,2,FALSE)</f>
        <v>Spare parts</v>
      </c>
      <c r="AN2599" s="11" t="str">
        <f>VLOOKUP(F2599,Sheet2!$E$10:$F$13,2,FALSE)</f>
        <v>SPM</v>
      </c>
      <c r="AO2599" s="35" t="s">
        <v>14668</v>
      </c>
      <c r="AP2599">
        <f>MATCH(AN2599,Sheet2!$F$5:$F$18,0)</f>
        <v>6</v>
      </c>
      <c r="AQ2599">
        <f>MATCH(AO2599,Sheet2!$F$5:$K$5,0)</f>
        <v>6</v>
      </c>
      <c r="AR2599" s="33">
        <f>INDEX(Sheet2!$F$5:$K$18,OPaL!AP2599,OPaL!AQ2599)</f>
        <v>0.15</v>
      </c>
      <c r="AS2599" s="1">
        <f t="shared" si="122"/>
        <v>9516.6</v>
      </c>
    </row>
    <row r="2600" spans="1:45" x14ac:dyDescent="0.2">
      <c r="A2600" s="11" t="s">
        <v>4023</v>
      </c>
      <c r="B2600" s="11" t="s">
        <v>4024</v>
      </c>
      <c r="C2600" s="11" t="s">
        <v>12265</v>
      </c>
      <c r="D2600" s="21">
        <v>42975</v>
      </c>
      <c r="E2600" s="21" t="s">
        <v>9697</v>
      </c>
      <c r="F2600" s="21" t="s">
        <v>14659</v>
      </c>
      <c r="G2600" s="11" t="s">
        <v>2</v>
      </c>
      <c r="H2600" s="11" t="s">
        <v>16</v>
      </c>
      <c r="I2600" s="11" t="s">
        <v>4</v>
      </c>
      <c r="J2600" s="12">
        <v>1</v>
      </c>
      <c r="K2600" s="12">
        <v>11196</v>
      </c>
      <c r="L2600" s="12">
        <v>0</v>
      </c>
      <c r="M2600" s="12">
        <v>0</v>
      </c>
      <c r="N2600" s="12">
        <f t="shared" si="121"/>
        <v>11196</v>
      </c>
      <c r="O2600" s="11" t="s">
        <v>5</v>
      </c>
      <c r="P2600" s="13">
        <v>0</v>
      </c>
      <c r="Q2600" s="11" t="s">
        <v>6</v>
      </c>
      <c r="R2600" s="13">
        <v>0</v>
      </c>
      <c r="S2600" s="13">
        <v>0</v>
      </c>
      <c r="T2600" s="11" t="s">
        <v>7</v>
      </c>
      <c r="U2600" s="11" t="s">
        <v>8</v>
      </c>
      <c r="V2600" s="15">
        <v>0</v>
      </c>
      <c r="W2600" s="13">
        <v>0</v>
      </c>
      <c r="X2600" s="15">
        <v>0</v>
      </c>
      <c r="Y2600" s="15">
        <v>0</v>
      </c>
      <c r="Z2600" s="13">
        <v>0</v>
      </c>
      <c r="AA2600" s="15">
        <v>0</v>
      </c>
      <c r="AB2600" s="13">
        <v>0</v>
      </c>
      <c r="AC2600" s="15">
        <v>0</v>
      </c>
      <c r="AD2600" s="13">
        <v>0</v>
      </c>
      <c r="AE2600" s="15">
        <v>0</v>
      </c>
      <c r="AF2600" s="13">
        <v>0</v>
      </c>
      <c r="AG2600" s="15">
        <v>0</v>
      </c>
      <c r="AH2600" s="13">
        <v>0</v>
      </c>
      <c r="AI2600" s="15">
        <v>0</v>
      </c>
      <c r="AJ2600" s="11" t="s">
        <v>17</v>
      </c>
      <c r="AK2600" s="11" t="s">
        <v>1398</v>
      </c>
      <c r="AL2600" s="22">
        <f t="shared" si="120"/>
        <v>2317</v>
      </c>
      <c r="AM2600" s="11" t="str">
        <f>VLOOKUP(O2600,Sheet2!$D$6:$E$14,2,FALSE)</f>
        <v>Spare parts</v>
      </c>
      <c r="AN2600" s="11" t="str">
        <f>VLOOKUP(F2600,Sheet2!$E$10:$F$13,2,FALSE)</f>
        <v>SPM</v>
      </c>
      <c r="AO2600" s="35" t="s">
        <v>14668</v>
      </c>
      <c r="AP2600">
        <f>MATCH(AN2600,Sheet2!$F$5:$F$18,0)</f>
        <v>6</v>
      </c>
      <c r="AQ2600">
        <f>MATCH(AO2600,Sheet2!$F$5:$K$5,0)</f>
        <v>6</v>
      </c>
      <c r="AR2600" s="33">
        <f>INDEX(Sheet2!$F$5:$K$18,OPaL!AP2600,OPaL!AQ2600)</f>
        <v>0.15</v>
      </c>
      <c r="AS2600" s="1">
        <f t="shared" si="122"/>
        <v>9516.6</v>
      </c>
    </row>
    <row r="2601" spans="1:45" x14ac:dyDescent="0.2">
      <c r="A2601" s="11" t="s">
        <v>4041</v>
      </c>
      <c r="B2601" s="11" t="s">
        <v>4042</v>
      </c>
      <c r="C2601" s="11" t="s">
        <v>12266</v>
      </c>
      <c r="D2601" s="21">
        <v>42975</v>
      </c>
      <c r="E2601" s="21" t="s">
        <v>9697</v>
      </c>
      <c r="F2601" s="21" t="s">
        <v>14659</v>
      </c>
      <c r="G2601" s="11" t="s">
        <v>2</v>
      </c>
      <c r="H2601" s="11" t="s">
        <v>16</v>
      </c>
      <c r="I2601" s="11" t="s">
        <v>4</v>
      </c>
      <c r="J2601" s="12">
        <v>1</v>
      </c>
      <c r="K2601" s="12">
        <v>11196</v>
      </c>
      <c r="L2601" s="12">
        <v>0</v>
      </c>
      <c r="M2601" s="12">
        <v>0</v>
      </c>
      <c r="N2601" s="12">
        <f t="shared" si="121"/>
        <v>11196</v>
      </c>
      <c r="O2601" s="11" t="s">
        <v>5</v>
      </c>
      <c r="P2601" s="13">
        <v>0</v>
      </c>
      <c r="Q2601" s="11" t="s">
        <v>6</v>
      </c>
      <c r="R2601" s="13">
        <v>0</v>
      </c>
      <c r="S2601" s="13">
        <v>0</v>
      </c>
      <c r="T2601" s="11" t="s">
        <v>7</v>
      </c>
      <c r="U2601" s="11" t="s">
        <v>8</v>
      </c>
      <c r="V2601" s="15">
        <v>0</v>
      </c>
      <c r="W2601" s="13">
        <v>0</v>
      </c>
      <c r="X2601" s="15">
        <v>0</v>
      </c>
      <c r="Y2601" s="15">
        <v>0</v>
      </c>
      <c r="Z2601" s="13">
        <v>0</v>
      </c>
      <c r="AA2601" s="15">
        <v>0</v>
      </c>
      <c r="AB2601" s="13">
        <v>0</v>
      </c>
      <c r="AC2601" s="15">
        <v>0</v>
      </c>
      <c r="AD2601" s="13">
        <v>0</v>
      </c>
      <c r="AE2601" s="15">
        <v>0</v>
      </c>
      <c r="AF2601" s="13">
        <v>0</v>
      </c>
      <c r="AG2601" s="15">
        <v>0</v>
      </c>
      <c r="AH2601" s="13">
        <v>0</v>
      </c>
      <c r="AI2601" s="15">
        <v>0</v>
      </c>
      <c r="AJ2601" s="11" t="s">
        <v>17</v>
      </c>
      <c r="AK2601" s="11" t="s">
        <v>1398</v>
      </c>
      <c r="AL2601" s="22">
        <f t="shared" si="120"/>
        <v>2317</v>
      </c>
      <c r="AM2601" s="11" t="str">
        <f>VLOOKUP(O2601,Sheet2!$D$6:$E$14,2,FALSE)</f>
        <v>Spare parts</v>
      </c>
      <c r="AN2601" s="11" t="str">
        <f>VLOOKUP(F2601,Sheet2!$E$10:$F$13,2,FALSE)</f>
        <v>SPM</v>
      </c>
      <c r="AO2601" s="35" t="s">
        <v>14668</v>
      </c>
      <c r="AP2601">
        <f>MATCH(AN2601,Sheet2!$F$5:$F$18,0)</f>
        <v>6</v>
      </c>
      <c r="AQ2601">
        <f>MATCH(AO2601,Sheet2!$F$5:$K$5,0)</f>
        <v>6</v>
      </c>
      <c r="AR2601" s="33">
        <f>INDEX(Sheet2!$F$5:$K$18,OPaL!AP2601,OPaL!AQ2601)</f>
        <v>0.15</v>
      </c>
      <c r="AS2601" s="1">
        <f t="shared" si="122"/>
        <v>9516.6</v>
      </c>
    </row>
    <row r="2602" spans="1:45" x14ac:dyDescent="0.2">
      <c r="A2602" s="11" t="s">
        <v>7399</v>
      </c>
      <c r="B2602" s="11" t="s">
        <v>7400</v>
      </c>
      <c r="C2602" s="11" t="s">
        <v>12267</v>
      </c>
      <c r="D2602" s="21">
        <v>42941</v>
      </c>
      <c r="E2602" s="21" t="s">
        <v>9697</v>
      </c>
      <c r="F2602" s="21" t="s">
        <v>14659</v>
      </c>
      <c r="G2602" s="11" t="s">
        <v>2</v>
      </c>
      <c r="H2602" s="11" t="s">
        <v>3</v>
      </c>
      <c r="I2602" s="11" t="s">
        <v>4</v>
      </c>
      <c r="J2602" s="13">
        <v>2</v>
      </c>
      <c r="K2602" s="12">
        <v>11174.4</v>
      </c>
      <c r="L2602" s="12">
        <v>0</v>
      </c>
      <c r="M2602" s="12">
        <v>0</v>
      </c>
      <c r="N2602" s="12">
        <f t="shared" si="121"/>
        <v>11174.4</v>
      </c>
      <c r="O2602" s="11" t="s">
        <v>5</v>
      </c>
      <c r="P2602" s="13">
        <v>0</v>
      </c>
      <c r="Q2602" s="11" t="s">
        <v>6</v>
      </c>
      <c r="R2602" s="13">
        <v>0</v>
      </c>
      <c r="S2602" s="13">
        <v>0</v>
      </c>
      <c r="T2602" s="11" t="s">
        <v>7</v>
      </c>
      <c r="U2602" s="11" t="s">
        <v>8</v>
      </c>
      <c r="V2602" s="15">
        <v>0</v>
      </c>
      <c r="W2602" s="13">
        <v>0</v>
      </c>
      <c r="X2602" s="15">
        <v>0</v>
      </c>
      <c r="Y2602" s="15">
        <v>0</v>
      </c>
      <c r="Z2602" s="13">
        <v>0</v>
      </c>
      <c r="AA2602" s="15">
        <v>0</v>
      </c>
      <c r="AB2602" s="13">
        <v>0</v>
      </c>
      <c r="AC2602" s="15">
        <v>0</v>
      </c>
      <c r="AD2602" s="13">
        <v>0</v>
      </c>
      <c r="AE2602" s="15">
        <v>0</v>
      </c>
      <c r="AF2602" s="13">
        <v>0</v>
      </c>
      <c r="AG2602" s="15">
        <v>0</v>
      </c>
      <c r="AH2602" s="13">
        <v>0</v>
      </c>
      <c r="AI2602" s="15">
        <v>0</v>
      </c>
      <c r="AJ2602" s="11" t="s">
        <v>9</v>
      </c>
      <c r="AK2602" s="11" t="s">
        <v>13</v>
      </c>
      <c r="AL2602" s="22">
        <f t="shared" si="120"/>
        <v>2351</v>
      </c>
      <c r="AM2602" s="11" t="str">
        <f>VLOOKUP(O2602,Sheet2!$D$6:$E$14,2,FALSE)</f>
        <v>Spare parts</v>
      </c>
      <c r="AN2602" s="11" t="str">
        <f>VLOOKUP(F2602,Sheet2!$E$10:$F$13,2,FALSE)</f>
        <v>SPM</v>
      </c>
      <c r="AO2602" s="35" t="s">
        <v>14668</v>
      </c>
      <c r="AP2602">
        <f>MATCH(AN2602,Sheet2!$F$5:$F$18,0)</f>
        <v>6</v>
      </c>
      <c r="AQ2602">
        <f>MATCH(AO2602,Sheet2!$F$5:$K$5,0)</f>
        <v>6</v>
      </c>
      <c r="AR2602" s="33">
        <f>INDEX(Sheet2!$F$5:$K$18,OPaL!AP2602,OPaL!AQ2602)</f>
        <v>0.15</v>
      </c>
      <c r="AS2602" s="1">
        <f t="shared" si="122"/>
        <v>9498.24</v>
      </c>
    </row>
    <row r="2603" spans="1:45" x14ac:dyDescent="0.2">
      <c r="A2603" s="11" t="s">
        <v>7405</v>
      </c>
      <c r="B2603" s="11" t="s">
        <v>7406</v>
      </c>
      <c r="C2603" s="11" t="s">
        <v>12268</v>
      </c>
      <c r="D2603" s="21">
        <v>42941</v>
      </c>
      <c r="E2603" s="21" t="s">
        <v>9697</v>
      </c>
      <c r="F2603" s="21" t="s">
        <v>14659</v>
      </c>
      <c r="G2603" s="11" t="s">
        <v>2</v>
      </c>
      <c r="H2603" s="11" t="s">
        <v>3</v>
      </c>
      <c r="I2603" s="11" t="s">
        <v>4</v>
      </c>
      <c r="J2603" s="13">
        <v>2</v>
      </c>
      <c r="K2603" s="12">
        <v>11174.4</v>
      </c>
      <c r="L2603" s="12">
        <v>0</v>
      </c>
      <c r="M2603" s="12">
        <v>0</v>
      </c>
      <c r="N2603" s="12">
        <f t="shared" si="121"/>
        <v>11174.4</v>
      </c>
      <c r="O2603" s="11" t="s">
        <v>5</v>
      </c>
      <c r="P2603" s="13">
        <v>0</v>
      </c>
      <c r="Q2603" s="11" t="s">
        <v>6</v>
      </c>
      <c r="R2603" s="13">
        <v>0</v>
      </c>
      <c r="S2603" s="13">
        <v>0</v>
      </c>
      <c r="T2603" s="11" t="s">
        <v>7</v>
      </c>
      <c r="U2603" s="11" t="s">
        <v>8</v>
      </c>
      <c r="V2603" s="15">
        <v>0</v>
      </c>
      <c r="W2603" s="13">
        <v>0</v>
      </c>
      <c r="X2603" s="15">
        <v>0</v>
      </c>
      <c r="Y2603" s="15">
        <v>0</v>
      </c>
      <c r="Z2603" s="13">
        <v>0</v>
      </c>
      <c r="AA2603" s="15">
        <v>0</v>
      </c>
      <c r="AB2603" s="13">
        <v>0</v>
      </c>
      <c r="AC2603" s="15">
        <v>0</v>
      </c>
      <c r="AD2603" s="13">
        <v>0</v>
      </c>
      <c r="AE2603" s="15">
        <v>0</v>
      </c>
      <c r="AF2603" s="13">
        <v>0</v>
      </c>
      <c r="AG2603" s="15">
        <v>0</v>
      </c>
      <c r="AH2603" s="13">
        <v>0</v>
      </c>
      <c r="AI2603" s="15">
        <v>0</v>
      </c>
      <c r="AJ2603" s="11" t="s">
        <v>9</v>
      </c>
      <c r="AK2603" s="11" t="s">
        <v>13</v>
      </c>
      <c r="AL2603" s="22">
        <f t="shared" si="120"/>
        <v>2351</v>
      </c>
      <c r="AM2603" s="11" t="str">
        <f>VLOOKUP(O2603,Sheet2!$D$6:$E$14,2,FALSE)</f>
        <v>Spare parts</v>
      </c>
      <c r="AN2603" s="11" t="str">
        <f>VLOOKUP(F2603,Sheet2!$E$10:$F$13,2,FALSE)</f>
        <v>SPM</v>
      </c>
      <c r="AO2603" s="35" t="s">
        <v>14668</v>
      </c>
      <c r="AP2603">
        <f>MATCH(AN2603,Sheet2!$F$5:$F$18,0)</f>
        <v>6</v>
      </c>
      <c r="AQ2603">
        <f>MATCH(AO2603,Sheet2!$F$5:$K$5,0)</f>
        <v>6</v>
      </c>
      <c r="AR2603" s="33">
        <f>INDEX(Sheet2!$F$5:$K$18,OPaL!AP2603,OPaL!AQ2603)</f>
        <v>0.15</v>
      </c>
      <c r="AS2603" s="1">
        <f t="shared" si="122"/>
        <v>9498.24</v>
      </c>
    </row>
    <row r="2604" spans="1:45" x14ac:dyDescent="0.2">
      <c r="A2604" s="11" t="s">
        <v>355</v>
      </c>
      <c r="B2604" s="11" t="s">
        <v>356</v>
      </c>
      <c r="C2604" s="11" t="s">
        <v>12269</v>
      </c>
      <c r="D2604" s="21">
        <v>43496</v>
      </c>
      <c r="E2604" s="21" t="s">
        <v>9697</v>
      </c>
      <c r="F2604" s="21" t="s">
        <v>14659</v>
      </c>
      <c r="G2604" s="11" t="s">
        <v>2</v>
      </c>
      <c r="H2604" s="11" t="s">
        <v>3</v>
      </c>
      <c r="I2604" s="11" t="s">
        <v>4</v>
      </c>
      <c r="J2604" s="12">
        <v>1</v>
      </c>
      <c r="K2604" s="12">
        <v>11146.39</v>
      </c>
      <c r="L2604" s="12">
        <v>0</v>
      </c>
      <c r="M2604" s="12">
        <v>0</v>
      </c>
      <c r="N2604" s="12">
        <f t="shared" si="121"/>
        <v>11146.39</v>
      </c>
      <c r="O2604" s="11" t="s">
        <v>5</v>
      </c>
      <c r="P2604" s="13">
        <v>0</v>
      </c>
      <c r="Q2604" s="11" t="s">
        <v>6</v>
      </c>
      <c r="R2604" s="13">
        <v>0</v>
      </c>
      <c r="S2604" s="13">
        <v>0</v>
      </c>
      <c r="T2604" s="11" t="s">
        <v>7</v>
      </c>
      <c r="U2604" s="11" t="s">
        <v>8</v>
      </c>
      <c r="V2604" s="15">
        <v>0</v>
      </c>
      <c r="W2604" s="13">
        <v>0</v>
      </c>
      <c r="X2604" s="15">
        <v>0</v>
      </c>
      <c r="Y2604" s="15">
        <v>0</v>
      </c>
      <c r="Z2604" s="13">
        <v>0</v>
      </c>
      <c r="AA2604" s="15">
        <v>0</v>
      </c>
      <c r="AB2604" s="13">
        <v>0</v>
      </c>
      <c r="AC2604" s="15">
        <v>0</v>
      </c>
      <c r="AD2604" s="13">
        <v>0</v>
      </c>
      <c r="AE2604" s="15">
        <v>0</v>
      </c>
      <c r="AF2604" s="13">
        <v>0</v>
      </c>
      <c r="AG2604" s="15">
        <v>0</v>
      </c>
      <c r="AH2604" s="13">
        <v>0</v>
      </c>
      <c r="AI2604" s="15">
        <v>0</v>
      </c>
      <c r="AJ2604" s="11" t="s">
        <v>9</v>
      </c>
      <c r="AK2604" s="11" t="s">
        <v>13</v>
      </c>
      <c r="AL2604" s="22">
        <f t="shared" si="120"/>
        <v>1796</v>
      </c>
      <c r="AM2604" s="11" t="str">
        <f>VLOOKUP(O2604,Sheet2!$D$6:$E$14,2,FALSE)</f>
        <v>Spare parts</v>
      </c>
      <c r="AN2604" s="11" t="str">
        <f>VLOOKUP(F2604,Sheet2!$E$10:$F$13,2,FALSE)</f>
        <v>SPM</v>
      </c>
      <c r="AO2604" s="35" t="s">
        <v>14668</v>
      </c>
      <c r="AP2604">
        <f>MATCH(AN2604,Sheet2!$F$5:$F$18,0)</f>
        <v>6</v>
      </c>
      <c r="AQ2604">
        <f>MATCH(AO2604,Sheet2!$F$5:$K$5,0)</f>
        <v>6</v>
      </c>
      <c r="AR2604" s="33">
        <f>INDEX(Sheet2!$F$5:$K$18,OPaL!AP2604,OPaL!AQ2604)</f>
        <v>0.15</v>
      </c>
      <c r="AS2604" s="1">
        <f t="shared" si="122"/>
        <v>9474.4314999999988</v>
      </c>
    </row>
    <row r="2605" spans="1:45" x14ac:dyDescent="0.2">
      <c r="A2605" s="11" t="s">
        <v>3345</v>
      </c>
      <c r="B2605" s="11" t="s">
        <v>3346</v>
      </c>
      <c r="C2605" s="11" t="s">
        <v>10354</v>
      </c>
      <c r="D2605" s="21">
        <v>43245</v>
      </c>
      <c r="E2605" s="21" t="s">
        <v>9697</v>
      </c>
      <c r="F2605" s="21" t="s">
        <v>14659</v>
      </c>
      <c r="G2605" s="11" t="s">
        <v>2</v>
      </c>
      <c r="H2605" s="11" t="s">
        <v>16</v>
      </c>
      <c r="I2605" s="11" t="s">
        <v>4</v>
      </c>
      <c r="J2605" s="12">
        <v>1</v>
      </c>
      <c r="K2605" s="12">
        <v>11118.15</v>
      </c>
      <c r="L2605" s="12">
        <v>0</v>
      </c>
      <c r="M2605" s="12">
        <v>0</v>
      </c>
      <c r="N2605" s="12">
        <f t="shared" si="121"/>
        <v>11118.15</v>
      </c>
      <c r="O2605" s="11" t="s">
        <v>5</v>
      </c>
      <c r="P2605" s="13">
        <v>0</v>
      </c>
      <c r="Q2605" s="11" t="s">
        <v>6</v>
      </c>
      <c r="R2605" s="13">
        <v>0</v>
      </c>
      <c r="S2605" s="13">
        <v>0</v>
      </c>
      <c r="T2605" s="11" t="s">
        <v>7</v>
      </c>
      <c r="U2605" s="11" t="s">
        <v>8</v>
      </c>
      <c r="V2605" s="15">
        <v>0</v>
      </c>
      <c r="W2605" s="13">
        <v>0</v>
      </c>
      <c r="X2605" s="15">
        <v>0</v>
      </c>
      <c r="Y2605" s="15">
        <v>0</v>
      </c>
      <c r="Z2605" s="13">
        <v>0</v>
      </c>
      <c r="AA2605" s="15">
        <v>0</v>
      </c>
      <c r="AB2605" s="13">
        <v>0</v>
      </c>
      <c r="AC2605" s="15">
        <v>0</v>
      </c>
      <c r="AD2605" s="13">
        <v>0</v>
      </c>
      <c r="AE2605" s="15">
        <v>0</v>
      </c>
      <c r="AF2605" s="13">
        <v>0</v>
      </c>
      <c r="AG2605" s="15">
        <v>0</v>
      </c>
      <c r="AH2605" s="13">
        <v>0</v>
      </c>
      <c r="AI2605" s="15">
        <v>0</v>
      </c>
      <c r="AJ2605" s="11" t="s">
        <v>17</v>
      </c>
      <c r="AK2605" s="11" t="s">
        <v>1398</v>
      </c>
      <c r="AL2605" s="22">
        <f t="shared" si="120"/>
        <v>2047</v>
      </c>
      <c r="AM2605" s="11" t="str">
        <f>VLOOKUP(O2605,Sheet2!$D$6:$E$14,2,FALSE)</f>
        <v>Spare parts</v>
      </c>
      <c r="AN2605" s="11" t="str">
        <f>VLOOKUP(F2605,Sheet2!$E$10:$F$13,2,FALSE)</f>
        <v>SPM</v>
      </c>
      <c r="AO2605" s="35" t="s">
        <v>14668</v>
      </c>
      <c r="AP2605">
        <f>MATCH(AN2605,Sheet2!$F$5:$F$18,0)</f>
        <v>6</v>
      </c>
      <c r="AQ2605">
        <f>MATCH(AO2605,Sheet2!$F$5:$K$5,0)</f>
        <v>6</v>
      </c>
      <c r="AR2605" s="33">
        <f>INDEX(Sheet2!$F$5:$K$18,OPaL!AP2605,OPaL!AQ2605)</f>
        <v>0.15</v>
      </c>
      <c r="AS2605" s="1">
        <f t="shared" si="122"/>
        <v>9450.4274999999998</v>
      </c>
    </row>
    <row r="2606" spans="1:45" x14ac:dyDescent="0.2">
      <c r="A2606" s="11" t="s">
        <v>8092</v>
      </c>
      <c r="B2606" s="11" t="s">
        <v>8093</v>
      </c>
      <c r="C2606" s="11" t="s">
        <v>12270</v>
      </c>
      <c r="D2606" s="21">
        <v>44667</v>
      </c>
      <c r="E2606" s="21" t="s">
        <v>9697</v>
      </c>
      <c r="F2606" s="21" t="s">
        <v>14659</v>
      </c>
      <c r="G2606" s="11" t="s">
        <v>2</v>
      </c>
      <c r="H2606" s="11" t="s">
        <v>350</v>
      </c>
      <c r="I2606" s="11" t="s">
        <v>4</v>
      </c>
      <c r="J2606" s="12">
        <v>1</v>
      </c>
      <c r="K2606" s="12">
        <v>11103.75</v>
      </c>
      <c r="L2606" s="12">
        <v>0</v>
      </c>
      <c r="M2606" s="12">
        <v>0</v>
      </c>
      <c r="N2606" s="12">
        <f t="shared" si="121"/>
        <v>11103.75</v>
      </c>
      <c r="O2606" s="11" t="s">
        <v>5</v>
      </c>
      <c r="P2606" s="13">
        <v>0</v>
      </c>
      <c r="Q2606" s="11" t="s">
        <v>6</v>
      </c>
      <c r="R2606" s="13">
        <v>0</v>
      </c>
      <c r="S2606" s="13">
        <v>0</v>
      </c>
      <c r="T2606" s="11" t="s">
        <v>7</v>
      </c>
      <c r="U2606" s="11" t="s">
        <v>8</v>
      </c>
      <c r="V2606" s="15">
        <v>0</v>
      </c>
      <c r="W2606" s="13">
        <v>0</v>
      </c>
      <c r="X2606" s="15">
        <v>0</v>
      </c>
      <c r="Y2606" s="15">
        <v>0</v>
      </c>
      <c r="Z2606" s="13">
        <v>0</v>
      </c>
      <c r="AA2606" s="15">
        <v>0</v>
      </c>
      <c r="AB2606" s="13">
        <v>0</v>
      </c>
      <c r="AC2606" s="15">
        <v>0</v>
      </c>
      <c r="AD2606" s="13">
        <v>0</v>
      </c>
      <c r="AE2606" s="15">
        <v>0</v>
      </c>
      <c r="AF2606" s="13">
        <v>0</v>
      </c>
      <c r="AG2606" s="15">
        <v>0</v>
      </c>
      <c r="AH2606" s="13">
        <v>0</v>
      </c>
      <c r="AI2606" s="15">
        <v>0</v>
      </c>
      <c r="AJ2606" s="11" t="s">
        <v>352</v>
      </c>
      <c r="AK2606" s="11" t="s">
        <v>1398</v>
      </c>
      <c r="AL2606" s="22">
        <f t="shared" si="120"/>
        <v>625</v>
      </c>
      <c r="AM2606" s="11" t="str">
        <f>VLOOKUP(O2606,Sheet2!$D$6:$E$14,2,FALSE)</f>
        <v>Spare parts</v>
      </c>
      <c r="AN2606" s="11" t="str">
        <f>VLOOKUP(F2606,Sheet2!$E$10:$F$13,2,FALSE)</f>
        <v>SPM</v>
      </c>
      <c r="AO2606" s="35" t="s">
        <v>14668</v>
      </c>
      <c r="AP2606">
        <f>MATCH(AN2606,Sheet2!$F$5:$F$18,0)</f>
        <v>6</v>
      </c>
      <c r="AQ2606">
        <f>MATCH(AO2606,Sheet2!$F$5:$K$5,0)</f>
        <v>6</v>
      </c>
      <c r="AR2606" s="33">
        <f>INDEX(Sheet2!$F$5:$K$18,OPaL!AP2606,OPaL!AQ2606)</f>
        <v>0.15</v>
      </c>
      <c r="AS2606" s="1">
        <f t="shared" si="122"/>
        <v>9438.1875</v>
      </c>
    </row>
    <row r="2607" spans="1:45" x14ac:dyDescent="0.2">
      <c r="A2607" s="11" t="s">
        <v>7996</v>
      </c>
      <c r="B2607" s="11" t="s">
        <v>7997</v>
      </c>
      <c r="C2607" s="11" t="s">
        <v>12271</v>
      </c>
      <c r="D2607" s="21">
        <v>42824</v>
      </c>
      <c r="E2607" s="21" t="s">
        <v>9697</v>
      </c>
      <c r="F2607" s="21" t="s">
        <v>14659</v>
      </c>
      <c r="G2607" s="11" t="s">
        <v>2</v>
      </c>
      <c r="H2607" s="11" t="s">
        <v>16</v>
      </c>
      <c r="I2607" s="11" t="s">
        <v>4</v>
      </c>
      <c r="J2607" s="12">
        <v>1</v>
      </c>
      <c r="K2607" s="12">
        <v>11100</v>
      </c>
      <c r="L2607" s="12">
        <v>0</v>
      </c>
      <c r="M2607" s="12">
        <v>0</v>
      </c>
      <c r="N2607" s="12">
        <f t="shared" si="121"/>
        <v>11100</v>
      </c>
      <c r="O2607" s="11" t="s">
        <v>5</v>
      </c>
      <c r="P2607" s="13">
        <v>0</v>
      </c>
      <c r="Q2607" s="11" t="s">
        <v>6</v>
      </c>
      <c r="R2607" s="13">
        <v>0</v>
      </c>
      <c r="S2607" s="13">
        <v>0</v>
      </c>
      <c r="T2607" s="11" t="s">
        <v>7</v>
      </c>
      <c r="U2607" s="11" t="s">
        <v>8</v>
      </c>
      <c r="V2607" s="15">
        <v>0</v>
      </c>
      <c r="W2607" s="13">
        <v>0</v>
      </c>
      <c r="X2607" s="15">
        <v>0</v>
      </c>
      <c r="Y2607" s="15">
        <v>0</v>
      </c>
      <c r="Z2607" s="13">
        <v>0</v>
      </c>
      <c r="AA2607" s="15">
        <v>0</v>
      </c>
      <c r="AB2607" s="13">
        <v>0</v>
      </c>
      <c r="AC2607" s="15">
        <v>0</v>
      </c>
      <c r="AD2607" s="13">
        <v>0</v>
      </c>
      <c r="AE2607" s="15">
        <v>0</v>
      </c>
      <c r="AF2607" s="13">
        <v>0</v>
      </c>
      <c r="AG2607" s="15">
        <v>0</v>
      </c>
      <c r="AH2607" s="13">
        <v>0</v>
      </c>
      <c r="AI2607" s="15">
        <v>0</v>
      </c>
      <c r="AJ2607" s="11" t="s">
        <v>17</v>
      </c>
      <c r="AK2607" s="11" t="s">
        <v>13</v>
      </c>
      <c r="AL2607" s="22">
        <f t="shared" si="120"/>
        <v>2468</v>
      </c>
      <c r="AM2607" s="11" t="str">
        <f>VLOOKUP(O2607,Sheet2!$D$6:$E$14,2,FALSE)</f>
        <v>Spare parts</v>
      </c>
      <c r="AN2607" s="11" t="str">
        <f>VLOOKUP(F2607,Sheet2!$E$10:$F$13,2,FALSE)</f>
        <v>SPM</v>
      </c>
      <c r="AO2607" s="35" t="s">
        <v>14668</v>
      </c>
      <c r="AP2607">
        <f>MATCH(AN2607,Sheet2!$F$5:$F$18,0)</f>
        <v>6</v>
      </c>
      <c r="AQ2607">
        <f>MATCH(AO2607,Sheet2!$F$5:$K$5,0)</f>
        <v>6</v>
      </c>
      <c r="AR2607" s="33">
        <f>INDEX(Sheet2!$F$5:$K$18,OPaL!AP2607,OPaL!AQ2607)</f>
        <v>0.15</v>
      </c>
      <c r="AS2607" s="1">
        <f t="shared" si="122"/>
        <v>9435</v>
      </c>
    </row>
    <row r="2608" spans="1:45" x14ac:dyDescent="0.2">
      <c r="A2608" s="11" t="s">
        <v>88</v>
      </c>
      <c r="B2608" s="11" t="s">
        <v>89</v>
      </c>
      <c r="C2608" s="11" t="s">
        <v>12272</v>
      </c>
      <c r="D2608" s="21">
        <v>43061</v>
      </c>
      <c r="E2608" s="21" t="s">
        <v>9697</v>
      </c>
      <c r="F2608" s="21" t="s">
        <v>14659</v>
      </c>
      <c r="G2608" s="11" t="s">
        <v>2</v>
      </c>
      <c r="H2608" s="11" t="s">
        <v>16</v>
      </c>
      <c r="I2608" s="11" t="s">
        <v>4</v>
      </c>
      <c r="J2608" s="12">
        <v>2</v>
      </c>
      <c r="K2608" s="12">
        <v>11099.54</v>
      </c>
      <c r="L2608" s="12">
        <v>0</v>
      </c>
      <c r="M2608" s="12">
        <v>0</v>
      </c>
      <c r="N2608" s="12">
        <f t="shared" si="121"/>
        <v>11099.54</v>
      </c>
      <c r="O2608" s="11" t="s">
        <v>5</v>
      </c>
      <c r="P2608" s="13">
        <v>0</v>
      </c>
      <c r="Q2608" s="11" t="s">
        <v>6</v>
      </c>
      <c r="R2608" s="13">
        <v>0</v>
      </c>
      <c r="S2608" s="13">
        <v>0</v>
      </c>
      <c r="T2608" s="11" t="s">
        <v>7</v>
      </c>
      <c r="U2608" s="11" t="s">
        <v>8</v>
      </c>
      <c r="V2608" s="15">
        <v>0</v>
      </c>
      <c r="W2608" s="13">
        <v>0</v>
      </c>
      <c r="X2608" s="15">
        <v>0</v>
      </c>
      <c r="Y2608" s="15">
        <v>0</v>
      </c>
      <c r="Z2608" s="13">
        <v>0</v>
      </c>
      <c r="AA2608" s="15">
        <v>0</v>
      </c>
      <c r="AB2608" s="13">
        <v>0</v>
      </c>
      <c r="AC2608" s="15">
        <v>0</v>
      </c>
      <c r="AD2608" s="13">
        <v>0</v>
      </c>
      <c r="AE2608" s="15">
        <v>0</v>
      </c>
      <c r="AF2608" s="13">
        <v>0</v>
      </c>
      <c r="AG2608" s="15">
        <v>0</v>
      </c>
      <c r="AH2608" s="13">
        <v>0</v>
      </c>
      <c r="AI2608" s="15">
        <v>0</v>
      </c>
      <c r="AJ2608" s="11" t="s">
        <v>17</v>
      </c>
      <c r="AK2608" s="11" t="s">
        <v>13</v>
      </c>
      <c r="AL2608" s="22">
        <f t="shared" si="120"/>
        <v>2231</v>
      </c>
      <c r="AM2608" s="11" t="str">
        <f>VLOOKUP(O2608,Sheet2!$D$6:$E$14,2,FALSE)</f>
        <v>Spare parts</v>
      </c>
      <c r="AN2608" s="11" t="str">
        <f>VLOOKUP(F2608,Sheet2!$E$10:$F$13,2,FALSE)</f>
        <v>SPM</v>
      </c>
      <c r="AO2608" s="35" t="s">
        <v>14668</v>
      </c>
      <c r="AP2608">
        <f>MATCH(AN2608,Sheet2!$F$5:$F$18,0)</f>
        <v>6</v>
      </c>
      <c r="AQ2608">
        <f>MATCH(AO2608,Sheet2!$F$5:$K$5,0)</f>
        <v>6</v>
      </c>
      <c r="AR2608" s="33">
        <f>INDEX(Sheet2!$F$5:$K$18,OPaL!AP2608,OPaL!AQ2608)</f>
        <v>0.15</v>
      </c>
      <c r="AS2608" s="1">
        <f t="shared" si="122"/>
        <v>9434.6090000000004</v>
      </c>
    </row>
    <row r="2609" spans="1:45" x14ac:dyDescent="0.2">
      <c r="A2609" s="11" t="s">
        <v>3647</v>
      </c>
      <c r="B2609" s="11" t="s">
        <v>3648</v>
      </c>
      <c r="C2609" s="11" t="s">
        <v>12273</v>
      </c>
      <c r="D2609" s="21">
        <v>44659</v>
      </c>
      <c r="E2609" s="21"/>
      <c r="F2609" s="21" t="s">
        <v>14659</v>
      </c>
      <c r="G2609" s="11" t="s">
        <v>2</v>
      </c>
      <c r="H2609" s="11" t="s">
        <v>3</v>
      </c>
      <c r="I2609" s="11" t="s">
        <v>4</v>
      </c>
      <c r="J2609" s="13">
        <v>5</v>
      </c>
      <c r="K2609" s="12">
        <v>11095.81</v>
      </c>
      <c r="L2609" s="12">
        <v>0</v>
      </c>
      <c r="M2609" s="12">
        <v>0</v>
      </c>
      <c r="N2609" s="12">
        <f t="shared" si="121"/>
        <v>11095.81</v>
      </c>
      <c r="O2609" s="11" t="s">
        <v>5</v>
      </c>
      <c r="P2609" s="13">
        <v>0</v>
      </c>
      <c r="Q2609" s="11" t="s">
        <v>6</v>
      </c>
      <c r="R2609" s="13">
        <v>0</v>
      </c>
      <c r="S2609" s="13">
        <v>0</v>
      </c>
      <c r="T2609" s="11" t="s">
        <v>7</v>
      </c>
      <c r="U2609" s="11" t="s">
        <v>8</v>
      </c>
      <c r="V2609" s="15">
        <v>0</v>
      </c>
      <c r="W2609" s="13">
        <v>0</v>
      </c>
      <c r="X2609" s="15">
        <v>0</v>
      </c>
      <c r="Y2609" s="15">
        <v>0</v>
      </c>
      <c r="Z2609" s="13">
        <v>0</v>
      </c>
      <c r="AA2609" s="15">
        <v>0</v>
      </c>
      <c r="AB2609" s="13">
        <v>0</v>
      </c>
      <c r="AC2609" s="15">
        <v>0</v>
      </c>
      <c r="AD2609" s="13">
        <v>0</v>
      </c>
      <c r="AE2609" s="15">
        <v>0</v>
      </c>
      <c r="AF2609" s="13">
        <v>0</v>
      </c>
      <c r="AG2609" s="15">
        <v>0</v>
      </c>
      <c r="AH2609" s="13">
        <v>0</v>
      </c>
      <c r="AI2609" s="15">
        <v>0</v>
      </c>
      <c r="AJ2609" s="11" t="s">
        <v>9</v>
      </c>
      <c r="AK2609" s="11" t="s">
        <v>1398</v>
      </c>
      <c r="AL2609" s="22">
        <f t="shared" si="120"/>
        <v>633</v>
      </c>
      <c r="AM2609" s="11" t="str">
        <f>VLOOKUP(O2609,Sheet2!$D$6:$E$14,2,FALSE)</f>
        <v>Spare parts</v>
      </c>
      <c r="AN2609" s="11" t="str">
        <f>VLOOKUP(F2609,Sheet2!$E$10:$F$13,2,FALSE)</f>
        <v>SPM</v>
      </c>
      <c r="AO2609" s="35" t="s">
        <v>14668</v>
      </c>
      <c r="AP2609">
        <f>MATCH(AN2609,Sheet2!$F$5:$F$18,0)</f>
        <v>6</v>
      </c>
      <c r="AQ2609">
        <f>MATCH(AO2609,Sheet2!$F$5:$K$5,0)</f>
        <v>6</v>
      </c>
      <c r="AR2609" s="33">
        <f>INDEX(Sheet2!$F$5:$K$18,OPaL!AP2609,OPaL!AQ2609)</f>
        <v>0.15</v>
      </c>
      <c r="AS2609" s="1">
        <f t="shared" si="122"/>
        <v>9431.4385000000002</v>
      </c>
    </row>
    <row r="2610" spans="1:45" x14ac:dyDescent="0.2">
      <c r="A2610" s="11" t="s">
        <v>5795</v>
      </c>
      <c r="B2610" s="11" t="s">
        <v>5796</v>
      </c>
      <c r="C2610" s="11" t="s">
        <v>12274</v>
      </c>
      <c r="D2610" s="21">
        <v>43518</v>
      </c>
      <c r="E2610" s="21" t="s">
        <v>9697</v>
      </c>
      <c r="F2610" s="21" t="s">
        <v>14659</v>
      </c>
      <c r="G2610" s="11" t="s">
        <v>2</v>
      </c>
      <c r="H2610" s="11" t="s">
        <v>3</v>
      </c>
      <c r="I2610" s="11" t="s">
        <v>4</v>
      </c>
      <c r="J2610" s="12">
        <v>1</v>
      </c>
      <c r="K2610" s="12">
        <v>11092.67</v>
      </c>
      <c r="L2610" s="12">
        <v>0</v>
      </c>
      <c r="M2610" s="12">
        <v>0</v>
      </c>
      <c r="N2610" s="12">
        <f t="shared" si="121"/>
        <v>11092.67</v>
      </c>
      <c r="O2610" s="11" t="s">
        <v>5</v>
      </c>
      <c r="P2610" s="13">
        <v>0</v>
      </c>
      <c r="Q2610" s="11" t="s">
        <v>6</v>
      </c>
      <c r="R2610" s="13">
        <v>0</v>
      </c>
      <c r="S2610" s="13">
        <v>0</v>
      </c>
      <c r="T2610" s="11" t="s">
        <v>7</v>
      </c>
      <c r="U2610" s="11" t="s">
        <v>8</v>
      </c>
      <c r="V2610" s="15">
        <v>0</v>
      </c>
      <c r="W2610" s="13">
        <v>0</v>
      </c>
      <c r="X2610" s="15">
        <v>0</v>
      </c>
      <c r="Y2610" s="15">
        <v>0</v>
      </c>
      <c r="Z2610" s="13">
        <v>0</v>
      </c>
      <c r="AA2610" s="15">
        <v>0</v>
      </c>
      <c r="AB2610" s="13">
        <v>0</v>
      </c>
      <c r="AC2610" s="15">
        <v>0</v>
      </c>
      <c r="AD2610" s="13">
        <v>0</v>
      </c>
      <c r="AE2610" s="15">
        <v>0</v>
      </c>
      <c r="AF2610" s="13">
        <v>0</v>
      </c>
      <c r="AG2610" s="15">
        <v>0</v>
      </c>
      <c r="AH2610" s="13">
        <v>0</v>
      </c>
      <c r="AI2610" s="15">
        <v>0</v>
      </c>
      <c r="AJ2610" s="11" t="s">
        <v>9</v>
      </c>
      <c r="AK2610" s="11" t="s">
        <v>1398</v>
      </c>
      <c r="AL2610" s="22">
        <f t="shared" si="120"/>
        <v>1774</v>
      </c>
      <c r="AM2610" s="11" t="str">
        <f>VLOOKUP(O2610,Sheet2!$D$6:$E$14,2,FALSE)</f>
        <v>Spare parts</v>
      </c>
      <c r="AN2610" s="11" t="str">
        <f>VLOOKUP(F2610,Sheet2!$E$10:$F$13,2,FALSE)</f>
        <v>SPM</v>
      </c>
      <c r="AO2610" s="35" t="s">
        <v>14668</v>
      </c>
      <c r="AP2610">
        <f>MATCH(AN2610,Sheet2!$F$5:$F$18,0)</f>
        <v>6</v>
      </c>
      <c r="AQ2610">
        <f>MATCH(AO2610,Sheet2!$F$5:$K$5,0)</f>
        <v>6</v>
      </c>
      <c r="AR2610" s="33">
        <f>INDEX(Sheet2!$F$5:$K$18,OPaL!AP2610,OPaL!AQ2610)</f>
        <v>0.15</v>
      </c>
      <c r="AS2610" s="1">
        <f t="shared" si="122"/>
        <v>9428.7695000000003</v>
      </c>
    </row>
    <row r="2611" spans="1:45" x14ac:dyDescent="0.2">
      <c r="A2611" s="11" t="s">
        <v>5797</v>
      </c>
      <c r="B2611" s="11" t="s">
        <v>5798</v>
      </c>
      <c r="C2611" s="11" t="s">
        <v>12275</v>
      </c>
      <c r="D2611" s="21">
        <v>43518</v>
      </c>
      <c r="E2611" s="21" t="s">
        <v>9697</v>
      </c>
      <c r="F2611" s="21" t="s">
        <v>14659</v>
      </c>
      <c r="G2611" s="11" t="s">
        <v>2</v>
      </c>
      <c r="H2611" s="11" t="s">
        <v>3</v>
      </c>
      <c r="I2611" s="11" t="s">
        <v>4</v>
      </c>
      <c r="J2611" s="12">
        <v>1</v>
      </c>
      <c r="K2611" s="12">
        <v>11092.67</v>
      </c>
      <c r="L2611" s="12">
        <v>0</v>
      </c>
      <c r="M2611" s="12">
        <v>0</v>
      </c>
      <c r="N2611" s="12">
        <f t="shared" si="121"/>
        <v>11092.67</v>
      </c>
      <c r="O2611" s="11" t="s">
        <v>5</v>
      </c>
      <c r="P2611" s="13">
        <v>0</v>
      </c>
      <c r="Q2611" s="11" t="s">
        <v>6</v>
      </c>
      <c r="R2611" s="13">
        <v>0</v>
      </c>
      <c r="S2611" s="13">
        <v>0</v>
      </c>
      <c r="T2611" s="11" t="s">
        <v>7</v>
      </c>
      <c r="U2611" s="11" t="s">
        <v>8</v>
      </c>
      <c r="V2611" s="15">
        <v>0</v>
      </c>
      <c r="W2611" s="13">
        <v>0</v>
      </c>
      <c r="X2611" s="15">
        <v>0</v>
      </c>
      <c r="Y2611" s="15">
        <v>0</v>
      </c>
      <c r="Z2611" s="13">
        <v>0</v>
      </c>
      <c r="AA2611" s="15">
        <v>0</v>
      </c>
      <c r="AB2611" s="13">
        <v>0</v>
      </c>
      <c r="AC2611" s="15">
        <v>0</v>
      </c>
      <c r="AD2611" s="13">
        <v>0</v>
      </c>
      <c r="AE2611" s="15">
        <v>0</v>
      </c>
      <c r="AF2611" s="13">
        <v>0</v>
      </c>
      <c r="AG2611" s="15">
        <v>0</v>
      </c>
      <c r="AH2611" s="13">
        <v>0</v>
      </c>
      <c r="AI2611" s="15">
        <v>0</v>
      </c>
      <c r="AJ2611" s="11" t="s">
        <v>9</v>
      </c>
      <c r="AK2611" s="11" t="s">
        <v>1398</v>
      </c>
      <c r="AL2611" s="22">
        <f t="shared" si="120"/>
        <v>1774</v>
      </c>
      <c r="AM2611" s="11" t="str">
        <f>VLOOKUP(O2611,Sheet2!$D$6:$E$14,2,FALSE)</f>
        <v>Spare parts</v>
      </c>
      <c r="AN2611" s="11" t="str">
        <f>VLOOKUP(F2611,Sheet2!$E$10:$F$13,2,FALSE)</f>
        <v>SPM</v>
      </c>
      <c r="AO2611" s="35" t="s">
        <v>14668</v>
      </c>
      <c r="AP2611">
        <f>MATCH(AN2611,Sheet2!$F$5:$F$18,0)</f>
        <v>6</v>
      </c>
      <c r="AQ2611">
        <f>MATCH(AO2611,Sheet2!$F$5:$K$5,0)</f>
        <v>6</v>
      </c>
      <c r="AR2611" s="33">
        <f>INDEX(Sheet2!$F$5:$K$18,OPaL!AP2611,OPaL!AQ2611)</f>
        <v>0.15</v>
      </c>
      <c r="AS2611" s="1">
        <f t="shared" si="122"/>
        <v>9428.7695000000003</v>
      </c>
    </row>
    <row r="2612" spans="1:45" x14ac:dyDescent="0.2">
      <c r="A2612" s="11" t="s">
        <v>5801</v>
      </c>
      <c r="B2612" s="11" t="s">
        <v>5802</v>
      </c>
      <c r="C2612" s="11" t="s">
        <v>12276</v>
      </c>
      <c r="D2612" s="21">
        <v>43518</v>
      </c>
      <c r="E2612" s="21" t="s">
        <v>9697</v>
      </c>
      <c r="F2612" s="21" t="s">
        <v>14659</v>
      </c>
      <c r="G2612" s="11" t="s">
        <v>2</v>
      </c>
      <c r="H2612" s="11" t="s">
        <v>3</v>
      </c>
      <c r="I2612" s="11" t="s">
        <v>4</v>
      </c>
      <c r="J2612" s="12">
        <v>1</v>
      </c>
      <c r="K2612" s="12">
        <v>11092.67</v>
      </c>
      <c r="L2612" s="12">
        <v>0</v>
      </c>
      <c r="M2612" s="12">
        <v>0</v>
      </c>
      <c r="N2612" s="12">
        <f t="shared" si="121"/>
        <v>11092.67</v>
      </c>
      <c r="O2612" s="11" t="s">
        <v>5</v>
      </c>
      <c r="P2612" s="13">
        <v>0</v>
      </c>
      <c r="Q2612" s="11" t="s">
        <v>6</v>
      </c>
      <c r="R2612" s="13">
        <v>0</v>
      </c>
      <c r="S2612" s="13">
        <v>0</v>
      </c>
      <c r="T2612" s="11" t="s">
        <v>7</v>
      </c>
      <c r="U2612" s="11" t="s">
        <v>8</v>
      </c>
      <c r="V2612" s="15">
        <v>0</v>
      </c>
      <c r="W2612" s="13">
        <v>0</v>
      </c>
      <c r="X2612" s="15">
        <v>0</v>
      </c>
      <c r="Y2612" s="15">
        <v>0</v>
      </c>
      <c r="Z2612" s="13">
        <v>0</v>
      </c>
      <c r="AA2612" s="15">
        <v>0</v>
      </c>
      <c r="AB2612" s="13">
        <v>0</v>
      </c>
      <c r="AC2612" s="15">
        <v>0</v>
      </c>
      <c r="AD2612" s="13">
        <v>0</v>
      </c>
      <c r="AE2612" s="15">
        <v>0</v>
      </c>
      <c r="AF2612" s="13">
        <v>0</v>
      </c>
      <c r="AG2612" s="15">
        <v>0</v>
      </c>
      <c r="AH2612" s="13">
        <v>0</v>
      </c>
      <c r="AI2612" s="15">
        <v>0</v>
      </c>
      <c r="AJ2612" s="11" t="s">
        <v>9</v>
      </c>
      <c r="AK2612" s="11" t="s">
        <v>1398</v>
      </c>
      <c r="AL2612" s="22">
        <f t="shared" si="120"/>
        <v>1774</v>
      </c>
      <c r="AM2612" s="11" t="str">
        <f>VLOOKUP(O2612,Sheet2!$D$6:$E$14,2,FALSE)</f>
        <v>Spare parts</v>
      </c>
      <c r="AN2612" s="11" t="str">
        <f>VLOOKUP(F2612,Sheet2!$E$10:$F$13,2,FALSE)</f>
        <v>SPM</v>
      </c>
      <c r="AO2612" s="35" t="s">
        <v>14668</v>
      </c>
      <c r="AP2612">
        <f>MATCH(AN2612,Sheet2!$F$5:$F$18,0)</f>
        <v>6</v>
      </c>
      <c r="AQ2612">
        <f>MATCH(AO2612,Sheet2!$F$5:$K$5,0)</f>
        <v>6</v>
      </c>
      <c r="AR2612" s="33">
        <f>INDEX(Sheet2!$F$5:$K$18,OPaL!AP2612,OPaL!AQ2612)</f>
        <v>0.15</v>
      </c>
      <c r="AS2612" s="1">
        <f t="shared" si="122"/>
        <v>9428.7695000000003</v>
      </c>
    </row>
    <row r="2613" spans="1:45" x14ac:dyDescent="0.2">
      <c r="A2613" s="11" t="s">
        <v>9304</v>
      </c>
      <c r="B2613" s="11" t="s">
        <v>9305</v>
      </c>
      <c r="C2613" s="11" t="s">
        <v>12277</v>
      </c>
      <c r="D2613" s="21">
        <v>44879</v>
      </c>
      <c r="E2613" s="21" t="s">
        <v>9757</v>
      </c>
      <c r="F2613" s="21" t="s">
        <v>14659</v>
      </c>
      <c r="G2613" s="11" t="s">
        <v>2</v>
      </c>
      <c r="H2613" s="11" t="s">
        <v>350</v>
      </c>
      <c r="I2613" s="11" t="s">
        <v>4</v>
      </c>
      <c r="J2613" s="13">
        <v>36</v>
      </c>
      <c r="K2613" s="12">
        <v>11074.07</v>
      </c>
      <c r="L2613" s="12">
        <v>0</v>
      </c>
      <c r="M2613" s="12">
        <v>0</v>
      </c>
      <c r="N2613" s="12">
        <f t="shared" si="121"/>
        <v>11074.07</v>
      </c>
      <c r="O2613" s="11" t="s">
        <v>8227</v>
      </c>
      <c r="P2613" s="13">
        <v>0</v>
      </c>
      <c r="Q2613" s="11" t="s">
        <v>6</v>
      </c>
      <c r="R2613" s="13">
        <v>0</v>
      </c>
      <c r="S2613" s="13">
        <v>0</v>
      </c>
      <c r="T2613" s="11" t="s">
        <v>7</v>
      </c>
      <c r="U2613" s="11" t="s">
        <v>8</v>
      </c>
      <c r="V2613" s="15">
        <v>0</v>
      </c>
      <c r="W2613" s="13">
        <v>0</v>
      </c>
      <c r="X2613" s="15">
        <v>0</v>
      </c>
      <c r="Y2613" s="15">
        <v>0</v>
      </c>
      <c r="Z2613" s="13">
        <v>0</v>
      </c>
      <c r="AA2613" s="15">
        <v>0</v>
      </c>
      <c r="AB2613" s="13">
        <v>0</v>
      </c>
      <c r="AC2613" s="15">
        <v>0</v>
      </c>
      <c r="AD2613" s="13">
        <v>0</v>
      </c>
      <c r="AE2613" s="15">
        <v>0</v>
      </c>
      <c r="AF2613" s="13">
        <v>0</v>
      </c>
      <c r="AG2613" s="15">
        <v>0</v>
      </c>
      <c r="AH2613" s="13">
        <v>0</v>
      </c>
      <c r="AI2613" s="15">
        <v>0</v>
      </c>
      <c r="AJ2613" s="11" t="s">
        <v>352</v>
      </c>
      <c r="AK2613" s="11" t="s">
        <v>8228</v>
      </c>
      <c r="AL2613" s="22">
        <f t="shared" si="120"/>
        <v>413</v>
      </c>
      <c r="AM2613" s="11" t="str">
        <f>VLOOKUP(O2613,Sheet2!$D$6:$E$14,2,FALSE)</f>
        <v>Consumables</v>
      </c>
      <c r="AN2613" s="11" t="str">
        <f>VLOOKUP(F2613,Sheet2!$E$15:$F$18,2,FALSE)</f>
        <v>CM</v>
      </c>
      <c r="AO2613" s="35" t="s">
        <v>14668</v>
      </c>
      <c r="AP2613">
        <f>MATCH(AN2613,Sheet2!$F$5:$F$18,0)</f>
        <v>13</v>
      </c>
      <c r="AQ2613">
        <f>MATCH(AO2613,Sheet2!$F$5:$K$5,0)</f>
        <v>6</v>
      </c>
      <c r="AR2613" s="33">
        <f>INDEX(Sheet2!$F$5:$K$18,OPaL!AP2613,OPaL!AQ2613)</f>
        <v>0.2</v>
      </c>
      <c r="AS2613" s="1">
        <f t="shared" si="122"/>
        <v>8859.2559999999994</v>
      </c>
    </row>
    <row r="2614" spans="1:45" x14ac:dyDescent="0.2">
      <c r="A2614" s="11" t="s">
        <v>2265</v>
      </c>
      <c r="B2614" s="11" t="s">
        <v>2266</v>
      </c>
      <c r="C2614" s="11" t="s">
        <v>12278</v>
      </c>
      <c r="D2614" s="21">
        <v>44018</v>
      </c>
      <c r="E2614" s="21" t="s">
        <v>9697</v>
      </c>
      <c r="F2614" s="21" t="s">
        <v>14658</v>
      </c>
      <c r="G2614" s="11" t="s">
        <v>2</v>
      </c>
      <c r="H2614" s="11" t="s">
        <v>3</v>
      </c>
      <c r="I2614" s="11" t="s">
        <v>4</v>
      </c>
      <c r="J2614" s="12">
        <v>34</v>
      </c>
      <c r="K2614" s="12">
        <v>11067</v>
      </c>
      <c r="L2614" s="12">
        <v>0</v>
      </c>
      <c r="M2614" s="12">
        <v>0</v>
      </c>
      <c r="N2614" s="12">
        <f t="shared" si="121"/>
        <v>11067</v>
      </c>
      <c r="O2614" s="11" t="s">
        <v>5</v>
      </c>
      <c r="P2614" s="13">
        <v>0</v>
      </c>
      <c r="Q2614" s="11" t="s">
        <v>6</v>
      </c>
      <c r="R2614" s="13">
        <v>0</v>
      </c>
      <c r="S2614" s="13">
        <v>0</v>
      </c>
      <c r="T2614" s="11" t="s">
        <v>7</v>
      </c>
      <c r="U2614" s="11" t="s">
        <v>8</v>
      </c>
      <c r="V2614" s="15">
        <v>0</v>
      </c>
      <c r="W2614" s="13">
        <v>0</v>
      </c>
      <c r="X2614" s="15">
        <v>0</v>
      </c>
      <c r="Y2614" s="15">
        <v>0</v>
      </c>
      <c r="Z2614" s="13">
        <v>0</v>
      </c>
      <c r="AA2614" s="15">
        <v>0</v>
      </c>
      <c r="AB2614" s="13">
        <v>0</v>
      </c>
      <c r="AC2614" s="15">
        <v>0</v>
      </c>
      <c r="AD2614" s="13">
        <v>0</v>
      </c>
      <c r="AE2614" s="15">
        <v>0</v>
      </c>
      <c r="AF2614" s="13">
        <v>0</v>
      </c>
      <c r="AG2614" s="15">
        <v>0</v>
      </c>
      <c r="AH2614" s="13">
        <v>0</v>
      </c>
      <c r="AI2614" s="15">
        <v>0</v>
      </c>
      <c r="AJ2614" s="11" t="s">
        <v>9</v>
      </c>
      <c r="AK2614" s="11" t="s">
        <v>10</v>
      </c>
      <c r="AL2614" s="22">
        <f t="shared" si="120"/>
        <v>1274</v>
      </c>
      <c r="AM2614" s="11" t="str">
        <f>VLOOKUP(O2614,Sheet2!$D$6:$E$14,2,FALSE)</f>
        <v>Spare parts</v>
      </c>
      <c r="AN2614" s="11" t="str">
        <f>VLOOKUP(F2614,Sheet2!$E$10:$F$13,2,FALSE)</f>
        <v>SPE</v>
      </c>
      <c r="AO2614" s="35" t="s">
        <v>14668</v>
      </c>
      <c r="AP2614">
        <f>MATCH(AN2614,Sheet2!$F$5:$F$18,0)</f>
        <v>7</v>
      </c>
      <c r="AQ2614">
        <f>MATCH(AO2614,Sheet2!$F$5:$K$5,0)</f>
        <v>6</v>
      </c>
      <c r="AR2614" s="33">
        <f>INDEX(Sheet2!$F$5:$K$18,OPaL!AP2614,OPaL!AQ2614)</f>
        <v>0.15</v>
      </c>
      <c r="AS2614" s="1">
        <f t="shared" si="122"/>
        <v>9406.9499999999989</v>
      </c>
    </row>
    <row r="2615" spans="1:45" x14ac:dyDescent="0.2">
      <c r="A2615" s="11" t="s">
        <v>5123</v>
      </c>
      <c r="B2615" s="11" t="s">
        <v>5124</v>
      </c>
      <c r="C2615" s="11" t="s">
        <v>12279</v>
      </c>
      <c r="D2615" s="21">
        <v>42784</v>
      </c>
      <c r="E2615" s="21" t="s">
        <v>9697</v>
      </c>
      <c r="F2615" s="21" t="s">
        <v>14659</v>
      </c>
      <c r="G2615" s="11" t="s">
        <v>2</v>
      </c>
      <c r="H2615" s="11" t="s">
        <v>16</v>
      </c>
      <c r="I2615" s="11" t="s">
        <v>4</v>
      </c>
      <c r="J2615" s="12">
        <v>1</v>
      </c>
      <c r="K2615" s="12">
        <v>11065.61</v>
      </c>
      <c r="L2615" s="12">
        <v>0</v>
      </c>
      <c r="M2615" s="12">
        <v>0</v>
      </c>
      <c r="N2615" s="12">
        <f t="shared" si="121"/>
        <v>11065.61</v>
      </c>
      <c r="O2615" s="11" t="s">
        <v>5</v>
      </c>
      <c r="P2615" s="13">
        <v>0</v>
      </c>
      <c r="Q2615" s="11" t="s">
        <v>6</v>
      </c>
      <c r="R2615" s="13">
        <v>0</v>
      </c>
      <c r="S2615" s="13">
        <v>0</v>
      </c>
      <c r="T2615" s="11" t="s">
        <v>7</v>
      </c>
      <c r="U2615" s="11" t="s">
        <v>8</v>
      </c>
      <c r="V2615" s="15">
        <v>0</v>
      </c>
      <c r="W2615" s="13">
        <v>0</v>
      </c>
      <c r="X2615" s="15">
        <v>0</v>
      </c>
      <c r="Y2615" s="15">
        <v>0</v>
      </c>
      <c r="Z2615" s="13">
        <v>0</v>
      </c>
      <c r="AA2615" s="15">
        <v>0</v>
      </c>
      <c r="AB2615" s="13">
        <v>0</v>
      </c>
      <c r="AC2615" s="15">
        <v>0</v>
      </c>
      <c r="AD2615" s="13">
        <v>0</v>
      </c>
      <c r="AE2615" s="15">
        <v>0</v>
      </c>
      <c r="AF2615" s="13">
        <v>0</v>
      </c>
      <c r="AG2615" s="15">
        <v>0</v>
      </c>
      <c r="AH2615" s="13">
        <v>0</v>
      </c>
      <c r="AI2615" s="15">
        <v>0</v>
      </c>
      <c r="AJ2615" s="11" t="s">
        <v>17</v>
      </c>
      <c r="AK2615" s="11" t="s">
        <v>1398</v>
      </c>
      <c r="AL2615" s="22">
        <f t="shared" si="120"/>
        <v>2508</v>
      </c>
      <c r="AM2615" s="11" t="str">
        <f>VLOOKUP(O2615,Sheet2!$D$6:$E$14,2,FALSE)</f>
        <v>Spare parts</v>
      </c>
      <c r="AN2615" s="11" t="str">
        <f>VLOOKUP(F2615,Sheet2!$E$10:$F$13,2,FALSE)</f>
        <v>SPM</v>
      </c>
      <c r="AO2615" s="35" t="s">
        <v>14668</v>
      </c>
      <c r="AP2615">
        <f>MATCH(AN2615,Sheet2!$F$5:$F$18,0)</f>
        <v>6</v>
      </c>
      <c r="AQ2615">
        <f>MATCH(AO2615,Sheet2!$F$5:$K$5,0)</f>
        <v>6</v>
      </c>
      <c r="AR2615" s="33">
        <f>INDEX(Sheet2!$F$5:$K$18,OPaL!AP2615,OPaL!AQ2615)</f>
        <v>0.15</v>
      </c>
      <c r="AS2615" s="1">
        <f t="shared" si="122"/>
        <v>9405.7685000000001</v>
      </c>
    </row>
    <row r="2616" spans="1:45" x14ac:dyDescent="0.2">
      <c r="A2616" s="11" t="s">
        <v>5199</v>
      </c>
      <c r="B2616" s="11" t="s">
        <v>5200</v>
      </c>
      <c r="C2616" s="11" t="s">
        <v>12280</v>
      </c>
      <c r="D2616" s="21">
        <v>42784</v>
      </c>
      <c r="E2616" s="21" t="s">
        <v>9697</v>
      </c>
      <c r="F2616" s="21" t="s">
        <v>14659</v>
      </c>
      <c r="G2616" s="11" t="s">
        <v>2</v>
      </c>
      <c r="H2616" s="11" t="s">
        <v>16</v>
      </c>
      <c r="I2616" s="11" t="s">
        <v>4</v>
      </c>
      <c r="J2616" s="12">
        <v>1</v>
      </c>
      <c r="K2616" s="12">
        <v>11065.61</v>
      </c>
      <c r="L2616" s="12">
        <v>0</v>
      </c>
      <c r="M2616" s="12">
        <v>0</v>
      </c>
      <c r="N2616" s="12">
        <f t="shared" si="121"/>
        <v>11065.61</v>
      </c>
      <c r="O2616" s="11" t="s">
        <v>5</v>
      </c>
      <c r="P2616" s="13">
        <v>0</v>
      </c>
      <c r="Q2616" s="11" t="s">
        <v>6</v>
      </c>
      <c r="R2616" s="13">
        <v>0</v>
      </c>
      <c r="S2616" s="13">
        <v>0</v>
      </c>
      <c r="T2616" s="11" t="s">
        <v>7</v>
      </c>
      <c r="U2616" s="11" t="s">
        <v>8</v>
      </c>
      <c r="V2616" s="15">
        <v>0</v>
      </c>
      <c r="W2616" s="13">
        <v>0</v>
      </c>
      <c r="X2616" s="15">
        <v>0</v>
      </c>
      <c r="Y2616" s="15">
        <v>0</v>
      </c>
      <c r="Z2616" s="13">
        <v>0</v>
      </c>
      <c r="AA2616" s="15">
        <v>0</v>
      </c>
      <c r="AB2616" s="13">
        <v>0</v>
      </c>
      <c r="AC2616" s="15">
        <v>0</v>
      </c>
      <c r="AD2616" s="13">
        <v>0</v>
      </c>
      <c r="AE2616" s="15">
        <v>0</v>
      </c>
      <c r="AF2616" s="13">
        <v>0</v>
      </c>
      <c r="AG2616" s="15">
        <v>0</v>
      </c>
      <c r="AH2616" s="13">
        <v>0</v>
      </c>
      <c r="AI2616" s="15">
        <v>0</v>
      </c>
      <c r="AJ2616" s="11" t="s">
        <v>17</v>
      </c>
      <c r="AK2616" s="11" t="s">
        <v>1398</v>
      </c>
      <c r="AL2616" s="22">
        <f t="shared" si="120"/>
        <v>2508</v>
      </c>
      <c r="AM2616" s="11" t="str">
        <f>VLOOKUP(O2616,Sheet2!$D$6:$E$14,2,FALSE)</f>
        <v>Spare parts</v>
      </c>
      <c r="AN2616" s="11" t="str">
        <f>VLOOKUP(F2616,Sheet2!$E$10:$F$13,2,FALSE)</f>
        <v>SPM</v>
      </c>
      <c r="AO2616" s="35" t="s">
        <v>14668</v>
      </c>
      <c r="AP2616">
        <f>MATCH(AN2616,Sheet2!$F$5:$F$18,0)</f>
        <v>6</v>
      </c>
      <c r="AQ2616">
        <f>MATCH(AO2616,Sheet2!$F$5:$K$5,0)</f>
        <v>6</v>
      </c>
      <c r="AR2616" s="33">
        <f>INDEX(Sheet2!$F$5:$K$18,OPaL!AP2616,OPaL!AQ2616)</f>
        <v>0.15</v>
      </c>
      <c r="AS2616" s="1">
        <f t="shared" si="122"/>
        <v>9405.7685000000001</v>
      </c>
    </row>
    <row r="2617" spans="1:45" x14ac:dyDescent="0.2">
      <c r="A2617" s="11" t="s">
        <v>9226</v>
      </c>
      <c r="B2617" s="11" t="s">
        <v>9227</v>
      </c>
      <c r="C2617" s="11" t="s">
        <v>12281</v>
      </c>
      <c r="D2617" s="21">
        <v>44649</v>
      </c>
      <c r="E2617" s="21" t="s">
        <v>9752</v>
      </c>
      <c r="F2617" s="21" t="s">
        <v>14659</v>
      </c>
      <c r="G2617" s="11" t="s">
        <v>2</v>
      </c>
      <c r="H2617" s="11" t="s">
        <v>16</v>
      </c>
      <c r="I2617" s="11" t="s">
        <v>4</v>
      </c>
      <c r="J2617" s="13">
        <v>7</v>
      </c>
      <c r="K2617" s="12">
        <v>11048.19</v>
      </c>
      <c r="L2617" s="12">
        <v>0</v>
      </c>
      <c r="M2617" s="12">
        <v>0</v>
      </c>
      <c r="N2617" s="12">
        <f t="shared" si="121"/>
        <v>11048.19</v>
      </c>
      <c r="O2617" s="11" t="s">
        <v>8227</v>
      </c>
      <c r="P2617" s="13">
        <v>0</v>
      </c>
      <c r="Q2617" s="11" t="s">
        <v>6</v>
      </c>
      <c r="R2617" s="13">
        <v>0</v>
      </c>
      <c r="S2617" s="13">
        <v>0</v>
      </c>
      <c r="T2617" s="11" t="s">
        <v>7</v>
      </c>
      <c r="U2617" s="11" t="s">
        <v>8</v>
      </c>
      <c r="V2617" s="15">
        <v>0</v>
      </c>
      <c r="W2617" s="13">
        <v>0</v>
      </c>
      <c r="X2617" s="15">
        <v>0</v>
      </c>
      <c r="Y2617" s="15">
        <v>0</v>
      </c>
      <c r="Z2617" s="13">
        <v>0</v>
      </c>
      <c r="AA2617" s="15">
        <v>0</v>
      </c>
      <c r="AB2617" s="13">
        <v>0</v>
      </c>
      <c r="AC2617" s="15">
        <v>0</v>
      </c>
      <c r="AD2617" s="13">
        <v>0</v>
      </c>
      <c r="AE2617" s="15">
        <v>0</v>
      </c>
      <c r="AF2617" s="13">
        <v>0</v>
      </c>
      <c r="AG2617" s="15">
        <v>0</v>
      </c>
      <c r="AH2617" s="13">
        <v>0</v>
      </c>
      <c r="AI2617" s="15">
        <v>0</v>
      </c>
      <c r="AJ2617" s="11" t="s">
        <v>17</v>
      </c>
      <c r="AK2617" s="11" t="s">
        <v>8228</v>
      </c>
      <c r="AL2617" s="22">
        <f t="shared" si="120"/>
        <v>643</v>
      </c>
      <c r="AM2617" s="11" t="str">
        <f>VLOOKUP(O2617,Sheet2!$D$6:$E$14,2,FALSE)</f>
        <v>Consumables</v>
      </c>
      <c r="AN2617" s="11" t="str">
        <f>VLOOKUP(F2617,Sheet2!$E$15:$F$18,2,FALSE)</f>
        <v>CM</v>
      </c>
      <c r="AO2617" s="35" t="s">
        <v>14668</v>
      </c>
      <c r="AP2617">
        <f>MATCH(AN2617,Sheet2!$F$5:$F$18,0)</f>
        <v>13</v>
      </c>
      <c r="AQ2617">
        <f>MATCH(AO2617,Sheet2!$F$5:$K$5,0)</f>
        <v>6</v>
      </c>
      <c r="AR2617" s="33">
        <f>INDEX(Sheet2!$F$5:$K$18,OPaL!AP2617,OPaL!AQ2617)</f>
        <v>0.2</v>
      </c>
      <c r="AS2617" s="1">
        <f t="shared" si="122"/>
        <v>8838.5520000000015</v>
      </c>
    </row>
    <row r="2618" spans="1:45" x14ac:dyDescent="0.2">
      <c r="A2618" s="11" t="s">
        <v>5889</v>
      </c>
      <c r="B2618" s="11" t="s">
        <v>5890</v>
      </c>
      <c r="C2618" s="11" t="s">
        <v>12282</v>
      </c>
      <c r="D2618" s="21">
        <v>44294</v>
      </c>
      <c r="E2618" s="21" t="s">
        <v>9697</v>
      </c>
      <c r="F2618" s="21" t="s">
        <v>14659</v>
      </c>
      <c r="G2618" s="11" t="s">
        <v>2</v>
      </c>
      <c r="H2618" s="11" t="s">
        <v>3</v>
      </c>
      <c r="I2618" s="11" t="s">
        <v>4</v>
      </c>
      <c r="J2618" s="12">
        <v>1</v>
      </c>
      <c r="K2618" s="12">
        <v>11033.22</v>
      </c>
      <c r="L2618" s="12">
        <v>0</v>
      </c>
      <c r="M2618" s="12">
        <v>0</v>
      </c>
      <c r="N2618" s="12">
        <f t="shared" si="121"/>
        <v>11033.22</v>
      </c>
      <c r="O2618" s="11" t="s">
        <v>5</v>
      </c>
      <c r="P2618" s="13">
        <v>0</v>
      </c>
      <c r="Q2618" s="11" t="s">
        <v>6</v>
      </c>
      <c r="R2618" s="13">
        <v>0</v>
      </c>
      <c r="S2618" s="13">
        <v>0</v>
      </c>
      <c r="T2618" s="11" t="s">
        <v>7</v>
      </c>
      <c r="U2618" s="11" t="s">
        <v>8</v>
      </c>
      <c r="V2618" s="15">
        <v>0</v>
      </c>
      <c r="W2618" s="13">
        <v>0</v>
      </c>
      <c r="X2618" s="15">
        <v>0</v>
      </c>
      <c r="Y2618" s="15">
        <v>0</v>
      </c>
      <c r="Z2618" s="13">
        <v>0</v>
      </c>
      <c r="AA2618" s="15">
        <v>0</v>
      </c>
      <c r="AB2618" s="13">
        <v>0</v>
      </c>
      <c r="AC2618" s="15">
        <v>0</v>
      </c>
      <c r="AD2618" s="13">
        <v>0</v>
      </c>
      <c r="AE2618" s="15">
        <v>0</v>
      </c>
      <c r="AF2618" s="13">
        <v>0</v>
      </c>
      <c r="AG2618" s="15">
        <v>0</v>
      </c>
      <c r="AH2618" s="13">
        <v>0</v>
      </c>
      <c r="AI2618" s="15">
        <v>0</v>
      </c>
      <c r="AJ2618" s="11" t="s">
        <v>9</v>
      </c>
      <c r="AK2618" s="11" t="s">
        <v>13</v>
      </c>
      <c r="AL2618" s="22">
        <f t="shared" si="120"/>
        <v>998</v>
      </c>
      <c r="AM2618" s="11" t="str">
        <f>VLOOKUP(O2618,Sheet2!$D$6:$E$14,2,FALSE)</f>
        <v>Spare parts</v>
      </c>
      <c r="AN2618" s="11" t="str">
        <f>VLOOKUP(F2618,Sheet2!$E$10:$F$13,2,FALSE)</f>
        <v>SPM</v>
      </c>
      <c r="AO2618" s="35" t="s">
        <v>14668</v>
      </c>
      <c r="AP2618">
        <f>MATCH(AN2618,Sheet2!$F$5:$F$18,0)</f>
        <v>6</v>
      </c>
      <c r="AQ2618">
        <f>MATCH(AO2618,Sheet2!$F$5:$K$5,0)</f>
        <v>6</v>
      </c>
      <c r="AR2618" s="33">
        <f>INDEX(Sheet2!$F$5:$K$18,OPaL!AP2618,OPaL!AQ2618)</f>
        <v>0.15</v>
      </c>
      <c r="AS2618" s="1">
        <f t="shared" si="122"/>
        <v>9378.2369999999992</v>
      </c>
    </row>
    <row r="2619" spans="1:45" x14ac:dyDescent="0.2">
      <c r="A2619" s="11" t="s">
        <v>5821</v>
      </c>
      <c r="B2619" s="11" t="s">
        <v>5822</v>
      </c>
      <c r="C2619" s="11" t="s">
        <v>12283</v>
      </c>
      <c r="D2619" s="21">
        <v>43843</v>
      </c>
      <c r="E2619" s="21" t="s">
        <v>9697</v>
      </c>
      <c r="F2619" s="21" t="s">
        <v>14659</v>
      </c>
      <c r="G2619" s="11" t="s">
        <v>2</v>
      </c>
      <c r="H2619" s="11" t="s">
        <v>3</v>
      </c>
      <c r="I2619" s="11" t="s">
        <v>351</v>
      </c>
      <c r="J2619" s="12">
        <v>2</v>
      </c>
      <c r="K2619" s="12">
        <v>11025.06</v>
      </c>
      <c r="L2619" s="12">
        <v>0</v>
      </c>
      <c r="M2619" s="12">
        <v>0</v>
      </c>
      <c r="N2619" s="12">
        <f t="shared" si="121"/>
        <v>11025.06</v>
      </c>
      <c r="O2619" s="11" t="s">
        <v>5</v>
      </c>
      <c r="P2619" s="13">
        <v>0</v>
      </c>
      <c r="Q2619" s="11" t="s">
        <v>6</v>
      </c>
      <c r="R2619" s="13">
        <v>0</v>
      </c>
      <c r="S2619" s="13">
        <v>0</v>
      </c>
      <c r="T2619" s="11" t="s">
        <v>7</v>
      </c>
      <c r="U2619" s="11" t="s">
        <v>8</v>
      </c>
      <c r="V2619" s="15">
        <v>0</v>
      </c>
      <c r="W2619" s="13">
        <v>0</v>
      </c>
      <c r="X2619" s="15">
        <v>0</v>
      </c>
      <c r="Y2619" s="15">
        <v>0</v>
      </c>
      <c r="Z2619" s="13">
        <v>0</v>
      </c>
      <c r="AA2619" s="15">
        <v>0</v>
      </c>
      <c r="AB2619" s="13">
        <v>0</v>
      </c>
      <c r="AC2619" s="15">
        <v>0</v>
      </c>
      <c r="AD2619" s="13">
        <v>0</v>
      </c>
      <c r="AE2619" s="15">
        <v>0</v>
      </c>
      <c r="AF2619" s="13">
        <v>0</v>
      </c>
      <c r="AG2619" s="15">
        <v>0</v>
      </c>
      <c r="AH2619" s="13">
        <v>0</v>
      </c>
      <c r="AI2619" s="15">
        <v>0</v>
      </c>
      <c r="AJ2619" s="11" t="s">
        <v>9</v>
      </c>
      <c r="AK2619" s="11" t="s">
        <v>13</v>
      </c>
      <c r="AL2619" s="22">
        <f t="shared" si="120"/>
        <v>1449</v>
      </c>
      <c r="AM2619" s="11" t="str">
        <f>VLOOKUP(O2619,Sheet2!$D$6:$E$14,2,FALSE)</f>
        <v>Spare parts</v>
      </c>
      <c r="AN2619" s="11" t="str">
        <f>VLOOKUP(F2619,Sheet2!$E$10:$F$13,2,FALSE)</f>
        <v>SPM</v>
      </c>
      <c r="AO2619" s="35" t="s">
        <v>14668</v>
      </c>
      <c r="AP2619">
        <f>MATCH(AN2619,Sheet2!$F$5:$F$18,0)</f>
        <v>6</v>
      </c>
      <c r="AQ2619">
        <f>MATCH(AO2619,Sheet2!$F$5:$K$5,0)</f>
        <v>6</v>
      </c>
      <c r="AR2619" s="33">
        <f>INDEX(Sheet2!$F$5:$K$18,OPaL!AP2619,OPaL!AQ2619)</f>
        <v>0.15</v>
      </c>
      <c r="AS2619" s="1">
        <f t="shared" si="122"/>
        <v>9371.3009999999995</v>
      </c>
    </row>
    <row r="2620" spans="1:45" x14ac:dyDescent="0.2">
      <c r="A2620" s="11" t="s">
        <v>4905</v>
      </c>
      <c r="B2620" s="11" t="s">
        <v>4906</v>
      </c>
      <c r="C2620" s="11" t="s">
        <v>12284</v>
      </c>
      <c r="D2620" s="21">
        <v>44667</v>
      </c>
      <c r="E2620" s="21" t="s">
        <v>9697</v>
      </c>
      <c r="F2620" s="21" t="s">
        <v>14659</v>
      </c>
      <c r="G2620" s="11" t="s">
        <v>2</v>
      </c>
      <c r="H2620" s="11" t="s">
        <v>350</v>
      </c>
      <c r="I2620" s="11" t="s">
        <v>4</v>
      </c>
      <c r="J2620" s="13">
        <v>1</v>
      </c>
      <c r="K2620" s="12">
        <v>11025</v>
      </c>
      <c r="L2620" s="12">
        <v>0</v>
      </c>
      <c r="M2620" s="12">
        <v>0</v>
      </c>
      <c r="N2620" s="12">
        <f t="shared" si="121"/>
        <v>11025</v>
      </c>
      <c r="O2620" s="11" t="s">
        <v>5</v>
      </c>
      <c r="P2620" s="13">
        <v>0</v>
      </c>
      <c r="Q2620" s="11" t="s">
        <v>6</v>
      </c>
      <c r="R2620" s="13">
        <v>0</v>
      </c>
      <c r="S2620" s="13">
        <v>0</v>
      </c>
      <c r="T2620" s="11" t="s">
        <v>7</v>
      </c>
      <c r="U2620" s="11" t="s">
        <v>8</v>
      </c>
      <c r="V2620" s="15">
        <v>0</v>
      </c>
      <c r="W2620" s="13">
        <v>0</v>
      </c>
      <c r="X2620" s="15">
        <v>0</v>
      </c>
      <c r="Y2620" s="15">
        <v>0</v>
      </c>
      <c r="Z2620" s="13">
        <v>0</v>
      </c>
      <c r="AA2620" s="15">
        <v>0</v>
      </c>
      <c r="AB2620" s="13">
        <v>0</v>
      </c>
      <c r="AC2620" s="15">
        <v>0</v>
      </c>
      <c r="AD2620" s="13">
        <v>0</v>
      </c>
      <c r="AE2620" s="15">
        <v>0</v>
      </c>
      <c r="AF2620" s="13">
        <v>0</v>
      </c>
      <c r="AG2620" s="15">
        <v>0</v>
      </c>
      <c r="AH2620" s="13">
        <v>0</v>
      </c>
      <c r="AI2620" s="15">
        <v>0</v>
      </c>
      <c r="AJ2620" s="11" t="s">
        <v>352</v>
      </c>
      <c r="AK2620" s="11" t="s">
        <v>1398</v>
      </c>
      <c r="AL2620" s="22">
        <f t="shared" si="120"/>
        <v>625</v>
      </c>
      <c r="AM2620" s="11" t="str">
        <f>VLOOKUP(O2620,Sheet2!$D$6:$E$14,2,FALSE)</f>
        <v>Spare parts</v>
      </c>
      <c r="AN2620" s="11" t="str">
        <f>VLOOKUP(F2620,Sheet2!$E$10:$F$13,2,FALSE)</f>
        <v>SPM</v>
      </c>
      <c r="AO2620" s="35" t="s">
        <v>14668</v>
      </c>
      <c r="AP2620">
        <f>MATCH(AN2620,Sheet2!$F$5:$F$18,0)</f>
        <v>6</v>
      </c>
      <c r="AQ2620">
        <f>MATCH(AO2620,Sheet2!$F$5:$K$5,0)</f>
        <v>6</v>
      </c>
      <c r="AR2620" s="33">
        <f>INDEX(Sheet2!$F$5:$K$18,OPaL!AP2620,OPaL!AQ2620)</f>
        <v>0.15</v>
      </c>
      <c r="AS2620" s="1">
        <f t="shared" si="122"/>
        <v>9371.25</v>
      </c>
    </row>
    <row r="2621" spans="1:45" x14ac:dyDescent="0.2">
      <c r="A2621" s="11" t="s">
        <v>7916</v>
      </c>
      <c r="B2621" s="11" t="s">
        <v>7917</v>
      </c>
      <c r="C2621" s="11" t="s">
        <v>12285</v>
      </c>
      <c r="D2621" s="21">
        <v>43109</v>
      </c>
      <c r="E2621" s="21" t="s">
        <v>9697</v>
      </c>
      <c r="F2621" s="21" t="s">
        <v>14659</v>
      </c>
      <c r="G2621" s="11" t="s">
        <v>2</v>
      </c>
      <c r="H2621" s="11" t="s">
        <v>16</v>
      </c>
      <c r="I2621" s="11" t="s">
        <v>351</v>
      </c>
      <c r="J2621" s="12">
        <v>6</v>
      </c>
      <c r="K2621" s="12">
        <v>11007.56</v>
      </c>
      <c r="L2621" s="12">
        <v>0</v>
      </c>
      <c r="M2621" s="12">
        <v>0</v>
      </c>
      <c r="N2621" s="12">
        <f t="shared" si="121"/>
        <v>11007.56</v>
      </c>
      <c r="O2621" s="11" t="s">
        <v>5</v>
      </c>
      <c r="P2621" s="13">
        <v>0</v>
      </c>
      <c r="Q2621" s="11" t="s">
        <v>6</v>
      </c>
      <c r="R2621" s="13">
        <v>0</v>
      </c>
      <c r="S2621" s="13">
        <v>0</v>
      </c>
      <c r="T2621" s="11" t="s">
        <v>7</v>
      </c>
      <c r="U2621" s="11" t="s">
        <v>8</v>
      </c>
      <c r="V2621" s="15">
        <v>0</v>
      </c>
      <c r="W2621" s="13">
        <v>0</v>
      </c>
      <c r="X2621" s="15">
        <v>0</v>
      </c>
      <c r="Y2621" s="15">
        <v>0</v>
      </c>
      <c r="Z2621" s="13">
        <v>0</v>
      </c>
      <c r="AA2621" s="15">
        <v>0</v>
      </c>
      <c r="AB2621" s="13">
        <v>0</v>
      </c>
      <c r="AC2621" s="15">
        <v>0</v>
      </c>
      <c r="AD2621" s="13">
        <v>0</v>
      </c>
      <c r="AE2621" s="15">
        <v>0</v>
      </c>
      <c r="AF2621" s="13">
        <v>0</v>
      </c>
      <c r="AG2621" s="15">
        <v>0</v>
      </c>
      <c r="AH2621" s="13">
        <v>0</v>
      </c>
      <c r="AI2621" s="15">
        <v>0</v>
      </c>
      <c r="AJ2621" s="11" t="s">
        <v>17</v>
      </c>
      <c r="AK2621" s="11" t="s">
        <v>1398</v>
      </c>
      <c r="AL2621" s="22">
        <f t="shared" si="120"/>
        <v>2183</v>
      </c>
      <c r="AM2621" s="11" t="str">
        <f>VLOOKUP(O2621,Sheet2!$D$6:$E$14,2,FALSE)</f>
        <v>Spare parts</v>
      </c>
      <c r="AN2621" s="11" t="str">
        <f>VLOOKUP(F2621,Sheet2!$E$10:$F$13,2,FALSE)</f>
        <v>SPM</v>
      </c>
      <c r="AO2621" s="35" t="s">
        <v>14668</v>
      </c>
      <c r="AP2621">
        <f>MATCH(AN2621,Sheet2!$F$5:$F$18,0)</f>
        <v>6</v>
      </c>
      <c r="AQ2621">
        <f>MATCH(AO2621,Sheet2!$F$5:$K$5,0)</f>
        <v>6</v>
      </c>
      <c r="AR2621" s="33">
        <f>INDEX(Sheet2!$F$5:$K$18,OPaL!AP2621,OPaL!AQ2621)</f>
        <v>0.15</v>
      </c>
      <c r="AS2621" s="1">
        <f t="shared" si="122"/>
        <v>9356.4259999999995</v>
      </c>
    </row>
    <row r="2622" spans="1:45" x14ac:dyDescent="0.2">
      <c r="A2622" s="11" t="s">
        <v>9056</v>
      </c>
      <c r="B2622" s="11" t="s">
        <v>9057</v>
      </c>
      <c r="C2622" s="11" t="s">
        <v>12286</v>
      </c>
      <c r="D2622" s="21">
        <v>42884</v>
      </c>
      <c r="E2622" s="21" t="s">
        <v>9761</v>
      </c>
      <c r="F2622" s="21" t="s">
        <v>14659</v>
      </c>
      <c r="G2622" s="11" t="s">
        <v>2</v>
      </c>
      <c r="H2622" s="11" t="s">
        <v>350</v>
      </c>
      <c r="I2622" s="11" t="s">
        <v>4</v>
      </c>
      <c r="J2622" s="13">
        <v>1</v>
      </c>
      <c r="K2622" s="12">
        <v>11000</v>
      </c>
      <c r="L2622" s="12">
        <v>0</v>
      </c>
      <c r="M2622" s="12">
        <v>0</v>
      </c>
      <c r="N2622" s="12">
        <f t="shared" si="121"/>
        <v>11000</v>
      </c>
      <c r="O2622" s="11" t="s">
        <v>8227</v>
      </c>
      <c r="P2622" s="13">
        <v>0</v>
      </c>
      <c r="Q2622" s="11" t="s">
        <v>6</v>
      </c>
      <c r="R2622" s="13">
        <v>0</v>
      </c>
      <c r="S2622" s="13">
        <v>0</v>
      </c>
      <c r="T2622" s="11" t="s">
        <v>7</v>
      </c>
      <c r="U2622" s="11" t="s">
        <v>8</v>
      </c>
      <c r="V2622" s="15">
        <v>0</v>
      </c>
      <c r="W2622" s="13">
        <v>0</v>
      </c>
      <c r="X2622" s="15">
        <v>0</v>
      </c>
      <c r="Y2622" s="15">
        <v>0</v>
      </c>
      <c r="Z2622" s="13">
        <v>0</v>
      </c>
      <c r="AA2622" s="15">
        <v>0</v>
      </c>
      <c r="AB2622" s="13">
        <v>0</v>
      </c>
      <c r="AC2622" s="15">
        <v>0</v>
      </c>
      <c r="AD2622" s="13">
        <v>0</v>
      </c>
      <c r="AE2622" s="15">
        <v>0</v>
      </c>
      <c r="AF2622" s="13">
        <v>0</v>
      </c>
      <c r="AG2622" s="15">
        <v>0</v>
      </c>
      <c r="AH2622" s="13">
        <v>0</v>
      </c>
      <c r="AI2622" s="15">
        <v>0</v>
      </c>
      <c r="AJ2622" s="11" t="s">
        <v>352</v>
      </c>
      <c r="AK2622" s="11" t="s">
        <v>8228</v>
      </c>
      <c r="AL2622" s="22">
        <f t="shared" si="120"/>
        <v>2408</v>
      </c>
      <c r="AM2622" s="11" t="str">
        <f>VLOOKUP(O2622,Sheet2!$D$6:$E$14,2,FALSE)</f>
        <v>Consumables</v>
      </c>
      <c r="AN2622" s="11" t="str">
        <f>VLOOKUP(F2622,Sheet2!$E$15:$F$18,2,FALSE)</f>
        <v>CM</v>
      </c>
      <c r="AO2622" s="35" t="s">
        <v>14668</v>
      </c>
      <c r="AP2622">
        <f>MATCH(AN2622,Sheet2!$F$5:$F$18,0)</f>
        <v>13</v>
      </c>
      <c r="AQ2622">
        <f>MATCH(AO2622,Sheet2!$F$5:$K$5,0)</f>
        <v>6</v>
      </c>
      <c r="AR2622" s="33">
        <f>INDEX(Sheet2!$F$5:$K$18,OPaL!AP2622,OPaL!AQ2622)</f>
        <v>0.2</v>
      </c>
      <c r="AS2622" s="1">
        <f t="shared" si="122"/>
        <v>8800</v>
      </c>
    </row>
    <row r="2623" spans="1:45" x14ac:dyDescent="0.2">
      <c r="A2623" s="11" t="s">
        <v>5433</v>
      </c>
      <c r="B2623" s="11" t="s">
        <v>5434</v>
      </c>
      <c r="C2623" s="11" t="s">
        <v>12287</v>
      </c>
      <c r="D2623" s="21">
        <v>44363</v>
      </c>
      <c r="E2623" s="21" t="s">
        <v>9822</v>
      </c>
      <c r="F2623" s="21" t="s">
        <v>14658</v>
      </c>
      <c r="G2623" s="11" t="s">
        <v>2</v>
      </c>
      <c r="H2623" s="11" t="s">
        <v>3</v>
      </c>
      <c r="I2623" s="11" t="s">
        <v>4</v>
      </c>
      <c r="J2623" s="12">
        <v>1</v>
      </c>
      <c r="K2623" s="12">
        <v>10988.46</v>
      </c>
      <c r="L2623" s="12">
        <v>0</v>
      </c>
      <c r="M2623" s="12">
        <v>0</v>
      </c>
      <c r="N2623" s="12">
        <f t="shared" si="121"/>
        <v>10988.46</v>
      </c>
      <c r="O2623" s="11" t="s">
        <v>5</v>
      </c>
      <c r="P2623" s="13">
        <v>0</v>
      </c>
      <c r="Q2623" s="11" t="s">
        <v>6</v>
      </c>
      <c r="R2623" s="13">
        <v>0</v>
      </c>
      <c r="S2623" s="13">
        <v>0</v>
      </c>
      <c r="T2623" s="11" t="s">
        <v>7</v>
      </c>
      <c r="U2623" s="11" t="s">
        <v>8</v>
      </c>
      <c r="V2623" s="15">
        <v>0</v>
      </c>
      <c r="W2623" s="13">
        <v>0</v>
      </c>
      <c r="X2623" s="15">
        <v>0</v>
      </c>
      <c r="Y2623" s="15">
        <v>0</v>
      </c>
      <c r="Z2623" s="13">
        <v>0</v>
      </c>
      <c r="AA2623" s="15">
        <v>0</v>
      </c>
      <c r="AB2623" s="13">
        <v>0</v>
      </c>
      <c r="AC2623" s="15">
        <v>0</v>
      </c>
      <c r="AD2623" s="13">
        <v>0</v>
      </c>
      <c r="AE2623" s="15">
        <v>0</v>
      </c>
      <c r="AF2623" s="13">
        <v>0</v>
      </c>
      <c r="AG2623" s="15">
        <v>0</v>
      </c>
      <c r="AH2623" s="13">
        <v>0</v>
      </c>
      <c r="AI2623" s="15">
        <v>0</v>
      </c>
      <c r="AJ2623" s="11" t="s">
        <v>9</v>
      </c>
      <c r="AK2623" s="11" t="s">
        <v>1398</v>
      </c>
      <c r="AL2623" s="22">
        <f t="shared" si="120"/>
        <v>929</v>
      </c>
      <c r="AM2623" s="11" t="str">
        <f>VLOOKUP(O2623,Sheet2!$D$6:$E$14,2,FALSE)</f>
        <v>Spare parts</v>
      </c>
      <c r="AN2623" s="11" t="str">
        <f>VLOOKUP(F2623,Sheet2!$E$10:$F$13,2,FALSE)</f>
        <v>SPE</v>
      </c>
      <c r="AO2623" s="35" t="s">
        <v>14668</v>
      </c>
      <c r="AP2623">
        <f>MATCH(AN2623,Sheet2!$F$5:$F$18,0)</f>
        <v>7</v>
      </c>
      <c r="AQ2623">
        <f>MATCH(AO2623,Sheet2!$F$5:$K$5,0)</f>
        <v>6</v>
      </c>
      <c r="AR2623" s="33">
        <f>INDEX(Sheet2!$F$5:$K$18,OPaL!AP2623,OPaL!AQ2623)</f>
        <v>0.15</v>
      </c>
      <c r="AS2623" s="1">
        <f t="shared" si="122"/>
        <v>9340.1909999999989</v>
      </c>
    </row>
    <row r="2624" spans="1:45" x14ac:dyDescent="0.2">
      <c r="A2624" s="11" t="s">
        <v>1517</v>
      </c>
      <c r="B2624" s="11" t="s">
        <v>1518</v>
      </c>
      <c r="C2624" s="11" t="s">
        <v>12288</v>
      </c>
      <c r="D2624" s="21">
        <v>43276</v>
      </c>
      <c r="E2624" s="21" t="s">
        <v>9697</v>
      </c>
      <c r="F2624" s="21" t="s">
        <v>14659</v>
      </c>
      <c r="G2624" s="11" t="s">
        <v>2</v>
      </c>
      <c r="H2624" s="11" t="s">
        <v>16</v>
      </c>
      <c r="I2624" s="11" t="s">
        <v>4</v>
      </c>
      <c r="J2624" s="12">
        <v>2</v>
      </c>
      <c r="K2624" s="12">
        <v>10980</v>
      </c>
      <c r="L2624" s="12">
        <v>0</v>
      </c>
      <c r="M2624" s="12">
        <v>0</v>
      </c>
      <c r="N2624" s="12">
        <f t="shared" si="121"/>
        <v>10980</v>
      </c>
      <c r="O2624" s="11" t="s">
        <v>5</v>
      </c>
      <c r="P2624" s="13">
        <v>0</v>
      </c>
      <c r="Q2624" s="11" t="s">
        <v>6</v>
      </c>
      <c r="R2624" s="13">
        <v>0</v>
      </c>
      <c r="S2624" s="13">
        <v>0</v>
      </c>
      <c r="T2624" s="11" t="s">
        <v>7</v>
      </c>
      <c r="U2624" s="11" t="s">
        <v>8</v>
      </c>
      <c r="V2624" s="15">
        <v>0</v>
      </c>
      <c r="W2624" s="13">
        <v>0</v>
      </c>
      <c r="X2624" s="15">
        <v>0</v>
      </c>
      <c r="Y2624" s="15">
        <v>0</v>
      </c>
      <c r="Z2624" s="13">
        <v>0</v>
      </c>
      <c r="AA2624" s="15">
        <v>0</v>
      </c>
      <c r="AB2624" s="13">
        <v>0</v>
      </c>
      <c r="AC2624" s="15">
        <v>0</v>
      </c>
      <c r="AD2624" s="13">
        <v>0</v>
      </c>
      <c r="AE2624" s="15">
        <v>0</v>
      </c>
      <c r="AF2624" s="13">
        <v>0</v>
      </c>
      <c r="AG2624" s="15">
        <v>0</v>
      </c>
      <c r="AH2624" s="13">
        <v>0</v>
      </c>
      <c r="AI2624" s="15">
        <v>0</v>
      </c>
      <c r="AJ2624" s="11" t="s">
        <v>17</v>
      </c>
      <c r="AK2624" s="11" t="s">
        <v>10</v>
      </c>
      <c r="AL2624" s="22">
        <f t="shared" si="120"/>
        <v>2016</v>
      </c>
      <c r="AM2624" s="11" t="str">
        <f>VLOOKUP(O2624,Sheet2!$D$6:$E$14,2,FALSE)</f>
        <v>Spare parts</v>
      </c>
      <c r="AN2624" s="11" t="str">
        <f>VLOOKUP(F2624,Sheet2!$E$10:$F$13,2,FALSE)</f>
        <v>SPM</v>
      </c>
      <c r="AO2624" s="35" t="s">
        <v>14668</v>
      </c>
      <c r="AP2624">
        <f>MATCH(AN2624,Sheet2!$F$5:$F$18,0)</f>
        <v>6</v>
      </c>
      <c r="AQ2624">
        <f>MATCH(AO2624,Sheet2!$F$5:$K$5,0)</f>
        <v>6</v>
      </c>
      <c r="AR2624" s="33">
        <f>INDEX(Sheet2!$F$5:$K$18,OPaL!AP2624,OPaL!AQ2624)</f>
        <v>0.15</v>
      </c>
      <c r="AS2624" s="1">
        <f t="shared" si="122"/>
        <v>9333</v>
      </c>
    </row>
    <row r="2625" spans="1:45" x14ac:dyDescent="0.2">
      <c r="A2625" s="11" t="s">
        <v>4283</v>
      </c>
      <c r="B2625" s="11" t="s">
        <v>4284</v>
      </c>
      <c r="C2625" s="11" t="s">
        <v>12289</v>
      </c>
      <c r="D2625" s="21">
        <v>42975</v>
      </c>
      <c r="E2625" s="21" t="s">
        <v>9697</v>
      </c>
      <c r="F2625" s="21" t="s">
        <v>14659</v>
      </c>
      <c r="G2625" s="11" t="s">
        <v>2</v>
      </c>
      <c r="H2625" s="11" t="s">
        <v>16</v>
      </c>
      <c r="I2625" s="11" t="s">
        <v>4</v>
      </c>
      <c r="J2625" s="13">
        <v>4</v>
      </c>
      <c r="K2625" s="12">
        <v>10948</v>
      </c>
      <c r="L2625" s="12">
        <v>0</v>
      </c>
      <c r="M2625" s="12">
        <v>0</v>
      </c>
      <c r="N2625" s="12">
        <f t="shared" si="121"/>
        <v>10948</v>
      </c>
      <c r="O2625" s="11" t="s">
        <v>5</v>
      </c>
      <c r="P2625" s="13">
        <v>0</v>
      </c>
      <c r="Q2625" s="11" t="s">
        <v>6</v>
      </c>
      <c r="R2625" s="13">
        <v>0</v>
      </c>
      <c r="S2625" s="13">
        <v>0</v>
      </c>
      <c r="T2625" s="11" t="s">
        <v>7</v>
      </c>
      <c r="U2625" s="11" t="s">
        <v>8</v>
      </c>
      <c r="V2625" s="15">
        <v>0</v>
      </c>
      <c r="W2625" s="13">
        <v>0</v>
      </c>
      <c r="X2625" s="15">
        <v>0</v>
      </c>
      <c r="Y2625" s="15">
        <v>0</v>
      </c>
      <c r="Z2625" s="13">
        <v>0</v>
      </c>
      <c r="AA2625" s="15">
        <v>0</v>
      </c>
      <c r="AB2625" s="13">
        <v>0</v>
      </c>
      <c r="AC2625" s="15">
        <v>0</v>
      </c>
      <c r="AD2625" s="13">
        <v>0</v>
      </c>
      <c r="AE2625" s="15">
        <v>0</v>
      </c>
      <c r="AF2625" s="13">
        <v>0</v>
      </c>
      <c r="AG2625" s="15">
        <v>0</v>
      </c>
      <c r="AH2625" s="13">
        <v>0</v>
      </c>
      <c r="AI2625" s="15">
        <v>0</v>
      </c>
      <c r="AJ2625" s="11" t="s">
        <v>17</v>
      </c>
      <c r="AK2625" s="11" t="s">
        <v>1398</v>
      </c>
      <c r="AL2625" s="22">
        <f t="shared" si="120"/>
        <v>2317</v>
      </c>
      <c r="AM2625" s="11" t="str">
        <f>VLOOKUP(O2625,Sheet2!$D$6:$E$14,2,FALSE)</f>
        <v>Spare parts</v>
      </c>
      <c r="AN2625" s="11" t="str">
        <f>VLOOKUP(F2625,Sheet2!$E$10:$F$13,2,FALSE)</f>
        <v>SPM</v>
      </c>
      <c r="AO2625" s="35" t="s">
        <v>14668</v>
      </c>
      <c r="AP2625">
        <f>MATCH(AN2625,Sheet2!$F$5:$F$18,0)</f>
        <v>6</v>
      </c>
      <c r="AQ2625">
        <f>MATCH(AO2625,Sheet2!$F$5:$K$5,0)</f>
        <v>6</v>
      </c>
      <c r="AR2625" s="33">
        <f>INDEX(Sheet2!$F$5:$K$18,OPaL!AP2625,OPaL!AQ2625)</f>
        <v>0.15</v>
      </c>
      <c r="AS2625" s="1">
        <f t="shared" si="122"/>
        <v>9305.7999999999993</v>
      </c>
    </row>
    <row r="2626" spans="1:45" x14ac:dyDescent="0.2">
      <c r="A2626" s="11" t="s">
        <v>9042</v>
      </c>
      <c r="B2626" s="11" t="s">
        <v>9043</v>
      </c>
      <c r="C2626" s="11" t="s">
        <v>12290</v>
      </c>
      <c r="D2626" s="21">
        <v>44740</v>
      </c>
      <c r="E2626" s="21" t="s">
        <v>9761</v>
      </c>
      <c r="F2626" s="21" t="s">
        <v>14659</v>
      </c>
      <c r="G2626" s="11" t="s">
        <v>2</v>
      </c>
      <c r="H2626" s="11" t="s">
        <v>350</v>
      </c>
      <c r="I2626" s="11" t="s">
        <v>4</v>
      </c>
      <c r="J2626" s="13">
        <v>4</v>
      </c>
      <c r="K2626" s="12">
        <v>10945.45</v>
      </c>
      <c r="L2626" s="12">
        <v>0</v>
      </c>
      <c r="M2626" s="12">
        <v>0</v>
      </c>
      <c r="N2626" s="12">
        <f t="shared" si="121"/>
        <v>10945.45</v>
      </c>
      <c r="O2626" s="11" t="s">
        <v>8227</v>
      </c>
      <c r="P2626" s="13">
        <v>0</v>
      </c>
      <c r="Q2626" s="11" t="s">
        <v>6</v>
      </c>
      <c r="R2626" s="13">
        <v>0</v>
      </c>
      <c r="S2626" s="13">
        <v>0</v>
      </c>
      <c r="T2626" s="11" t="s">
        <v>7</v>
      </c>
      <c r="U2626" s="11" t="s">
        <v>8</v>
      </c>
      <c r="V2626" s="15">
        <v>0</v>
      </c>
      <c r="W2626" s="13">
        <v>0</v>
      </c>
      <c r="X2626" s="15">
        <v>0</v>
      </c>
      <c r="Y2626" s="15">
        <v>0</v>
      </c>
      <c r="Z2626" s="13">
        <v>0</v>
      </c>
      <c r="AA2626" s="15">
        <v>0</v>
      </c>
      <c r="AB2626" s="13">
        <v>0</v>
      </c>
      <c r="AC2626" s="15">
        <v>0</v>
      </c>
      <c r="AD2626" s="13">
        <v>0</v>
      </c>
      <c r="AE2626" s="15">
        <v>0</v>
      </c>
      <c r="AF2626" s="13">
        <v>0</v>
      </c>
      <c r="AG2626" s="15">
        <v>0</v>
      </c>
      <c r="AH2626" s="13">
        <v>0</v>
      </c>
      <c r="AI2626" s="15">
        <v>0</v>
      </c>
      <c r="AJ2626" s="11" t="s">
        <v>352</v>
      </c>
      <c r="AK2626" s="11" t="s">
        <v>8228</v>
      </c>
      <c r="AL2626" s="22">
        <f t="shared" si="120"/>
        <v>552</v>
      </c>
      <c r="AM2626" s="11" t="str">
        <f>VLOOKUP(O2626,Sheet2!$D$6:$E$14,2,FALSE)</f>
        <v>Consumables</v>
      </c>
      <c r="AN2626" s="11" t="str">
        <f>VLOOKUP(F2626,Sheet2!$E$15:$F$18,2,FALSE)</f>
        <v>CM</v>
      </c>
      <c r="AO2626" s="35" t="s">
        <v>14668</v>
      </c>
      <c r="AP2626">
        <f>MATCH(AN2626,Sheet2!$F$5:$F$18,0)</f>
        <v>13</v>
      </c>
      <c r="AQ2626">
        <f>MATCH(AO2626,Sheet2!$F$5:$K$5,0)</f>
        <v>6</v>
      </c>
      <c r="AR2626" s="33">
        <f>INDEX(Sheet2!$F$5:$K$18,OPaL!AP2626,OPaL!AQ2626)</f>
        <v>0.2</v>
      </c>
      <c r="AS2626" s="1">
        <f t="shared" si="122"/>
        <v>8756.36</v>
      </c>
    </row>
    <row r="2627" spans="1:45" x14ac:dyDescent="0.2">
      <c r="A2627" s="11" t="s">
        <v>4409</v>
      </c>
      <c r="B2627" s="11" t="s">
        <v>4410</v>
      </c>
      <c r="C2627" s="11" t="s">
        <v>12291</v>
      </c>
      <c r="D2627" s="21">
        <v>42416</v>
      </c>
      <c r="E2627" s="21" t="s">
        <v>9697</v>
      </c>
      <c r="F2627" s="21" t="s">
        <v>14659</v>
      </c>
      <c r="G2627" s="11" t="s">
        <v>2</v>
      </c>
      <c r="H2627" s="11" t="s">
        <v>16</v>
      </c>
      <c r="I2627" s="11" t="s">
        <v>4</v>
      </c>
      <c r="J2627" s="12">
        <v>1</v>
      </c>
      <c r="K2627" s="12">
        <v>10928</v>
      </c>
      <c r="L2627" s="12">
        <v>0</v>
      </c>
      <c r="M2627" s="12">
        <v>0</v>
      </c>
      <c r="N2627" s="12">
        <f t="shared" si="121"/>
        <v>10928</v>
      </c>
      <c r="O2627" s="11" t="s">
        <v>5</v>
      </c>
      <c r="P2627" s="13">
        <v>0</v>
      </c>
      <c r="Q2627" s="11" t="s">
        <v>6</v>
      </c>
      <c r="R2627" s="13">
        <v>0</v>
      </c>
      <c r="S2627" s="13">
        <v>0</v>
      </c>
      <c r="T2627" s="11" t="s">
        <v>7</v>
      </c>
      <c r="U2627" s="11" t="s">
        <v>8</v>
      </c>
      <c r="V2627" s="15">
        <v>0</v>
      </c>
      <c r="W2627" s="13">
        <v>0</v>
      </c>
      <c r="X2627" s="15">
        <v>0</v>
      </c>
      <c r="Y2627" s="15">
        <v>0</v>
      </c>
      <c r="Z2627" s="13">
        <v>0</v>
      </c>
      <c r="AA2627" s="15">
        <v>0</v>
      </c>
      <c r="AB2627" s="13">
        <v>0</v>
      </c>
      <c r="AC2627" s="15">
        <v>0</v>
      </c>
      <c r="AD2627" s="13">
        <v>0</v>
      </c>
      <c r="AE2627" s="15">
        <v>0</v>
      </c>
      <c r="AF2627" s="13">
        <v>0</v>
      </c>
      <c r="AG2627" s="15">
        <v>0</v>
      </c>
      <c r="AH2627" s="13">
        <v>0</v>
      </c>
      <c r="AI2627" s="15">
        <v>0</v>
      </c>
      <c r="AJ2627" s="11" t="s">
        <v>17</v>
      </c>
      <c r="AK2627" s="11" t="s">
        <v>1398</v>
      </c>
      <c r="AL2627" s="22">
        <f t="shared" si="120"/>
        <v>2876</v>
      </c>
      <c r="AM2627" s="11" t="str">
        <f>VLOOKUP(O2627,Sheet2!$D$6:$E$14,2,FALSE)</f>
        <v>Spare parts</v>
      </c>
      <c r="AN2627" s="11" t="str">
        <f>VLOOKUP(F2627,Sheet2!$E$10:$F$13,2,FALSE)</f>
        <v>SPM</v>
      </c>
      <c r="AO2627" s="35" t="s">
        <v>14668</v>
      </c>
      <c r="AP2627">
        <f>MATCH(AN2627,Sheet2!$F$5:$F$18,0)</f>
        <v>6</v>
      </c>
      <c r="AQ2627">
        <f>MATCH(AO2627,Sheet2!$F$5:$K$5,0)</f>
        <v>6</v>
      </c>
      <c r="AR2627" s="33">
        <f>INDEX(Sheet2!$F$5:$K$18,OPaL!AP2627,OPaL!AQ2627)</f>
        <v>0.15</v>
      </c>
      <c r="AS2627" s="1">
        <f t="shared" si="122"/>
        <v>9288.7999999999993</v>
      </c>
    </row>
    <row r="2628" spans="1:45" x14ac:dyDescent="0.2">
      <c r="A2628" s="11" t="s">
        <v>4537</v>
      </c>
      <c r="B2628" s="11" t="s">
        <v>4538</v>
      </c>
      <c r="C2628" s="11" t="s">
        <v>12292</v>
      </c>
      <c r="D2628" s="21">
        <v>42975</v>
      </c>
      <c r="E2628" s="21" t="s">
        <v>9697</v>
      </c>
      <c r="F2628" s="21" t="s">
        <v>14659</v>
      </c>
      <c r="G2628" s="11" t="s">
        <v>2</v>
      </c>
      <c r="H2628" s="11" t="s">
        <v>16</v>
      </c>
      <c r="I2628" s="11" t="s">
        <v>4</v>
      </c>
      <c r="J2628" s="13">
        <v>1</v>
      </c>
      <c r="K2628" s="12">
        <v>10897</v>
      </c>
      <c r="L2628" s="12">
        <v>0</v>
      </c>
      <c r="M2628" s="12">
        <v>0</v>
      </c>
      <c r="N2628" s="12">
        <f t="shared" si="121"/>
        <v>10897</v>
      </c>
      <c r="O2628" s="11" t="s">
        <v>5</v>
      </c>
      <c r="P2628" s="13">
        <v>0</v>
      </c>
      <c r="Q2628" s="11" t="s">
        <v>6</v>
      </c>
      <c r="R2628" s="13">
        <v>0</v>
      </c>
      <c r="S2628" s="13">
        <v>0</v>
      </c>
      <c r="T2628" s="11" t="s">
        <v>7</v>
      </c>
      <c r="U2628" s="11" t="s">
        <v>8</v>
      </c>
      <c r="V2628" s="15">
        <v>0</v>
      </c>
      <c r="W2628" s="13">
        <v>0</v>
      </c>
      <c r="X2628" s="15">
        <v>0</v>
      </c>
      <c r="Y2628" s="15">
        <v>0</v>
      </c>
      <c r="Z2628" s="13">
        <v>0</v>
      </c>
      <c r="AA2628" s="15">
        <v>0</v>
      </c>
      <c r="AB2628" s="13">
        <v>0</v>
      </c>
      <c r="AC2628" s="15">
        <v>0</v>
      </c>
      <c r="AD2628" s="13">
        <v>0</v>
      </c>
      <c r="AE2628" s="15">
        <v>0</v>
      </c>
      <c r="AF2628" s="13">
        <v>0</v>
      </c>
      <c r="AG2628" s="15">
        <v>0</v>
      </c>
      <c r="AH2628" s="13">
        <v>0</v>
      </c>
      <c r="AI2628" s="15">
        <v>0</v>
      </c>
      <c r="AJ2628" s="11" t="s">
        <v>17</v>
      </c>
      <c r="AK2628" s="11" t="s">
        <v>1398</v>
      </c>
      <c r="AL2628" s="22">
        <f t="shared" ref="AL2628:AL2691" si="123">$D$2-D2628</f>
        <v>2317</v>
      </c>
      <c r="AM2628" s="11" t="str">
        <f>VLOOKUP(O2628,Sheet2!$D$6:$E$14,2,FALSE)</f>
        <v>Spare parts</v>
      </c>
      <c r="AN2628" s="11" t="str">
        <f>VLOOKUP(F2628,Sheet2!$E$10:$F$13,2,FALSE)</f>
        <v>SPM</v>
      </c>
      <c r="AO2628" s="35" t="s">
        <v>14668</v>
      </c>
      <c r="AP2628">
        <f>MATCH(AN2628,Sheet2!$F$5:$F$18,0)</f>
        <v>6</v>
      </c>
      <c r="AQ2628">
        <f>MATCH(AO2628,Sheet2!$F$5:$K$5,0)</f>
        <v>6</v>
      </c>
      <c r="AR2628" s="33">
        <f>INDEX(Sheet2!$F$5:$K$18,OPaL!AP2628,OPaL!AQ2628)</f>
        <v>0.15</v>
      </c>
      <c r="AS2628" s="1">
        <f t="shared" si="122"/>
        <v>9262.4499999999989</v>
      </c>
    </row>
    <row r="2629" spans="1:45" x14ac:dyDescent="0.2">
      <c r="A2629" s="11" t="s">
        <v>4551</v>
      </c>
      <c r="B2629" s="11" t="s">
        <v>4552</v>
      </c>
      <c r="C2629" s="11" t="s">
        <v>12293</v>
      </c>
      <c r="D2629" s="21">
        <v>42975</v>
      </c>
      <c r="E2629" s="21" t="s">
        <v>9697</v>
      </c>
      <c r="F2629" s="21" t="s">
        <v>14659</v>
      </c>
      <c r="G2629" s="11" t="s">
        <v>2</v>
      </c>
      <c r="H2629" s="11" t="s">
        <v>16</v>
      </c>
      <c r="I2629" s="11" t="s">
        <v>4</v>
      </c>
      <c r="J2629" s="13">
        <v>1</v>
      </c>
      <c r="K2629" s="12">
        <v>10897</v>
      </c>
      <c r="L2629" s="12">
        <v>0</v>
      </c>
      <c r="M2629" s="12">
        <v>0</v>
      </c>
      <c r="N2629" s="12">
        <f t="shared" ref="N2629:N2692" si="124">M2629+K2629</f>
        <v>10897</v>
      </c>
      <c r="O2629" s="11" t="s">
        <v>5</v>
      </c>
      <c r="P2629" s="13">
        <v>0</v>
      </c>
      <c r="Q2629" s="11" t="s">
        <v>6</v>
      </c>
      <c r="R2629" s="13">
        <v>0</v>
      </c>
      <c r="S2629" s="13">
        <v>0</v>
      </c>
      <c r="T2629" s="11" t="s">
        <v>7</v>
      </c>
      <c r="U2629" s="11" t="s">
        <v>8</v>
      </c>
      <c r="V2629" s="15">
        <v>0</v>
      </c>
      <c r="W2629" s="13">
        <v>0</v>
      </c>
      <c r="X2629" s="15">
        <v>0</v>
      </c>
      <c r="Y2629" s="15">
        <v>0</v>
      </c>
      <c r="Z2629" s="13">
        <v>0</v>
      </c>
      <c r="AA2629" s="15">
        <v>0</v>
      </c>
      <c r="AB2629" s="13">
        <v>0</v>
      </c>
      <c r="AC2629" s="15">
        <v>0</v>
      </c>
      <c r="AD2629" s="13">
        <v>0</v>
      </c>
      <c r="AE2629" s="15">
        <v>0</v>
      </c>
      <c r="AF2629" s="13">
        <v>0</v>
      </c>
      <c r="AG2629" s="15">
        <v>0</v>
      </c>
      <c r="AH2629" s="13">
        <v>0</v>
      </c>
      <c r="AI2629" s="15">
        <v>0</v>
      </c>
      <c r="AJ2629" s="11" t="s">
        <v>17</v>
      </c>
      <c r="AK2629" s="11" t="s">
        <v>1398</v>
      </c>
      <c r="AL2629" s="22">
        <f t="shared" si="123"/>
        <v>2317</v>
      </c>
      <c r="AM2629" s="11" t="str">
        <f>VLOOKUP(O2629,Sheet2!$D$6:$E$14,2,FALSE)</f>
        <v>Spare parts</v>
      </c>
      <c r="AN2629" s="11" t="str">
        <f>VLOOKUP(F2629,Sheet2!$E$10:$F$13,2,FALSE)</f>
        <v>SPM</v>
      </c>
      <c r="AO2629" s="35" t="s">
        <v>14668</v>
      </c>
      <c r="AP2629">
        <f>MATCH(AN2629,Sheet2!$F$5:$F$18,0)</f>
        <v>6</v>
      </c>
      <c r="AQ2629">
        <f>MATCH(AO2629,Sheet2!$F$5:$K$5,0)</f>
        <v>6</v>
      </c>
      <c r="AR2629" s="33">
        <f>INDEX(Sheet2!$F$5:$K$18,OPaL!AP2629,OPaL!AQ2629)</f>
        <v>0.15</v>
      </c>
      <c r="AS2629" s="1">
        <f t="shared" ref="AS2629:AS2692" si="125">N2629*(1-AR2629)</f>
        <v>9262.4499999999989</v>
      </c>
    </row>
    <row r="2630" spans="1:45" x14ac:dyDescent="0.2">
      <c r="A2630" s="11" t="s">
        <v>4611</v>
      </c>
      <c r="B2630" s="11" t="s">
        <v>4612</v>
      </c>
      <c r="C2630" s="11" t="s">
        <v>12294</v>
      </c>
      <c r="D2630" s="21">
        <v>42975</v>
      </c>
      <c r="E2630" s="21" t="s">
        <v>9697</v>
      </c>
      <c r="F2630" s="21" t="s">
        <v>14659</v>
      </c>
      <c r="G2630" s="11" t="s">
        <v>2</v>
      </c>
      <c r="H2630" s="11" t="s">
        <v>16</v>
      </c>
      <c r="I2630" s="11" t="s">
        <v>4</v>
      </c>
      <c r="J2630" s="13">
        <v>1</v>
      </c>
      <c r="K2630" s="12">
        <v>10848</v>
      </c>
      <c r="L2630" s="12">
        <v>0</v>
      </c>
      <c r="M2630" s="12">
        <v>0</v>
      </c>
      <c r="N2630" s="12">
        <f t="shared" si="124"/>
        <v>10848</v>
      </c>
      <c r="O2630" s="11" t="s">
        <v>5</v>
      </c>
      <c r="P2630" s="13">
        <v>0</v>
      </c>
      <c r="Q2630" s="11" t="s">
        <v>6</v>
      </c>
      <c r="R2630" s="13">
        <v>0</v>
      </c>
      <c r="S2630" s="13">
        <v>0</v>
      </c>
      <c r="T2630" s="11" t="s">
        <v>7</v>
      </c>
      <c r="U2630" s="11" t="s">
        <v>8</v>
      </c>
      <c r="V2630" s="15">
        <v>0</v>
      </c>
      <c r="W2630" s="13">
        <v>0</v>
      </c>
      <c r="X2630" s="15">
        <v>0</v>
      </c>
      <c r="Y2630" s="15">
        <v>0</v>
      </c>
      <c r="Z2630" s="13">
        <v>0</v>
      </c>
      <c r="AA2630" s="15">
        <v>0</v>
      </c>
      <c r="AB2630" s="13">
        <v>0</v>
      </c>
      <c r="AC2630" s="15">
        <v>0</v>
      </c>
      <c r="AD2630" s="13">
        <v>0</v>
      </c>
      <c r="AE2630" s="15">
        <v>0</v>
      </c>
      <c r="AF2630" s="13">
        <v>0</v>
      </c>
      <c r="AG2630" s="15">
        <v>0</v>
      </c>
      <c r="AH2630" s="13">
        <v>0</v>
      </c>
      <c r="AI2630" s="15">
        <v>0</v>
      </c>
      <c r="AJ2630" s="11" t="s">
        <v>17</v>
      </c>
      <c r="AK2630" s="11" t="s">
        <v>1398</v>
      </c>
      <c r="AL2630" s="22">
        <f t="shared" si="123"/>
        <v>2317</v>
      </c>
      <c r="AM2630" s="11" t="str">
        <f>VLOOKUP(O2630,Sheet2!$D$6:$E$14,2,FALSE)</f>
        <v>Spare parts</v>
      </c>
      <c r="AN2630" s="11" t="str">
        <f>VLOOKUP(F2630,Sheet2!$E$10:$F$13,2,FALSE)</f>
        <v>SPM</v>
      </c>
      <c r="AO2630" s="35" t="s">
        <v>14668</v>
      </c>
      <c r="AP2630">
        <f>MATCH(AN2630,Sheet2!$F$5:$F$18,0)</f>
        <v>6</v>
      </c>
      <c r="AQ2630">
        <f>MATCH(AO2630,Sheet2!$F$5:$K$5,0)</f>
        <v>6</v>
      </c>
      <c r="AR2630" s="33">
        <f>INDEX(Sheet2!$F$5:$K$18,OPaL!AP2630,OPaL!AQ2630)</f>
        <v>0.15</v>
      </c>
      <c r="AS2630" s="1">
        <f t="shared" si="125"/>
        <v>9220.7999999999993</v>
      </c>
    </row>
    <row r="2631" spans="1:45" x14ac:dyDescent="0.2">
      <c r="A2631" s="11" t="s">
        <v>4621</v>
      </c>
      <c r="B2631" s="11" t="s">
        <v>4622</v>
      </c>
      <c r="C2631" s="11" t="s">
        <v>12295</v>
      </c>
      <c r="D2631" s="21">
        <v>42975</v>
      </c>
      <c r="E2631" s="21" t="s">
        <v>9697</v>
      </c>
      <c r="F2631" s="21" t="s">
        <v>14659</v>
      </c>
      <c r="G2631" s="11" t="s">
        <v>2</v>
      </c>
      <c r="H2631" s="11" t="s">
        <v>16</v>
      </c>
      <c r="I2631" s="11" t="s">
        <v>4</v>
      </c>
      <c r="J2631" s="13">
        <v>1</v>
      </c>
      <c r="K2631" s="12">
        <v>10848</v>
      </c>
      <c r="L2631" s="12">
        <v>0</v>
      </c>
      <c r="M2631" s="12">
        <v>0</v>
      </c>
      <c r="N2631" s="12">
        <f t="shared" si="124"/>
        <v>10848</v>
      </c>
      <c r="O2631" s="11" t="s">
        <v>5</v>
      </c>
      <c r="P2631" s="13">
        <v>0</v>
      </c>
      <c r="Q2631" s="11" t="s">
        <v>6</v>
      </c>
      <c r="R2631" s="13">
        <v>0</v>
      </c>
      <c r="S2631" s="13">
        <v>0</v>
      </c>
      <c r="T2631" s="11" t="s">
        <v>7</v>
      </c>
      <c r="U2631" s="11" t="s">
        <v>8</v>
      </c>
      <c r="V2631" s="15">
        <v>0</v>
      </c>
      <c r="W2631" s="13">
        <v>0</v>
      </c>
      <c r="X2631" s="15">
        <v>0</v>
      </c>
      <c r="Y2631" s="15">
        <v>0</v>
      </c>
      <c r="Z2631" s="13">
        <v>0</v>
      </c>
      <c r="AA2631" s="15">
        <v>0</v>
      </c>
      <c r="AB2631" s="13">
        <v>0</v>
      </c>
      <c r="AC2631" s="15">
        <v>0</v>
      </c>
      <c r="AD2631" s="13">
        <v>0</v>
      </c>
      <c r="AE2631" s="15">
        <v>0</v>
      </c>
      <c r="AF2631" s="13">
        <v>0</v>
      </c>
      <c r="AG2631" s="15">
        <v>0</v>
      </c>
      <c r="AH2631" s="13">
        <v>0</v>
      </c>
      <c r="AI2631" s="15">
        <v>0</v>
      </c>
      <c r="AJ2631" s="11" t="s">
        <v>17</v>
      </c>
      <c r="AK2631" s="11" t="s">
        <v>1398</v>
      </c>
      <c r="AL2631" s="22">
        <f t="shared" si="123"/>
        <v>2317</v>
      </c>
      <c r="AM2631" s="11" t="str">
        <f>VLOOKUP(O2631,Sheet2!$D$6:$E$14,2,FALSE)</f>
        <v>Spare parts</v>
      </c>
      <c r="AN2631" s="11" t="str">
        <f>VLOOKUP(F2631,Sheet2!$E$10:$F$13,2,FALSE)</f>
        <v>SPM</v>
      </c>
      <c r="AO2631" s="35" t="s">
        <v>14668</v>
      </c>
      <c r="AP2631">
        <f>MATCH(AN2631,Sheet2!$F$5:$F$18,0)</f>
        <v>6</v>
      </c>
      <c r="AQ2631">
        <f>MATCH(AO2631,Sheet2!$F$5:$K$5,0)</f>
        <v>6</v>
      </c>
      <c r="AR2631" s="33">
        <f>INDEX(Sheet2!$F$5:$K$18,OPaL!AP2631,OPaL!AQ2631)</f>
        <v>0.15</v>
      </c>
      <c r="AS2631" s="1">
        <f t="shared" si="125"/>
        <v>9220.7999999999993</v>
      </c>
    </row>
    <row r="2632" spans="1:45" x14ac:dyDescent="0.2">
      <c r="A2632" s="11" t="s">
        <v>4641</v>
      </c>
      <c r="B2632" s="11" t="s">
        <v>4642</v>
      </c>
      <c r="C2632" s="11" t="s">
        <v>12296</v>
      </c>
      <c r="D2632" s="21">
        <v>42975</v>
      </c>
      <c r="E2632" s="21" t="s">
        <v>9697</v>
      </c>
      <c r="F2632" s="21" t="s">
        <v>14659</v>
      </c>
      <c r="G2632" s="11" t="s">
        <v>2</v>
      </c>
      <c r="H2632" s="11" t="s">
        <v>16</v>
      </c>
      <c r="I2632" s="11" t="s">
        <v>4</v>
      </c>
      <c r="J2632" s="13">
        <v>1</v>
      </c>
      <c r="K2632" s="12">
        <v>10848</v>
      </c>
      <c r="L2632" s="12">
        <v>0</v>
      </c>
      <c r="M2632" s="12">
        <v>0</v>
      </c>
      <c r="N2632" s="12">
        <f t="shared" si="124"/>
        <v>10848</v>
      </c>
      <c r="O2632" s="11" t="s">
        <v>5</v>
      </c>
      <c r="P2632" s="13">
        <v>0</v>
      </c>
      <c r="Q2632" s="11" t="s">
        <v>6</v>
      </c>
      <c r="R2632" s="13">
        <v>0</v>
      </c>
      <c r="S2632" s="13">
        <v>0</v>
      </c>
      <c r="T2632" s="11" t="s">
        <v>7</v>
      </c>
      <c r="U2632" s="11" t="s">
        <v>8</v>
      </c>
      <c r="V2632" s="15">
        <v>0</v>
      </c>
      <c r="W2632" s="13">
        <v>0</v>
      </c>
      <c r="X2632" s="15">
        <v>0</v>
      </c>
      <c r="Y2632" s="15">
        <v>0</v>
      </c>
      <c r="Z2632" s="13">
        <v>0</v>
      </c>
      <c r="AA2632" s="15">
        <v>0</v>
      </c>
      <c r="AB2632" s="13">
        <v>0</v>
      </c>
      <c r="AC2632" s="15">
        <v>0</v>
      </c>
      <c r="AD2632" s="13">
        <v>0</v>
      </c>
      <c r="AE2632" s="15">
        <v>0</v>
      </c>
      <c r="AF2632" s="13">
        <v>0</v>
      </c>
      <c r="AG2632" s="15">
        <v>0</v>
      </c>
      <c r="AH2632" s="13">
        <v>0</v>
      </c>
      <c r="AI2632" s="15">
        <v>0</v>
      </c>
      <c r="AJ2632" s="11" t="s">
        <v>17</v>
      </c>
      <c r="AK2632" s="11" t="s">
        <v>1398</v>
      </c>
      <c r="AL2632" s="22">
        <f t="shared" si="123"/>
        <v>2317</v>
      </c>
      <c r="AM2632" s="11" t="str">
        <f>VLOOKUP(O2632,Sheet2!$D$6:$E$14,2,FALSE)</f>
        <v>Spare parts</v>
      </c>
      <c r="AN2632" s="11" t="str">
        <f>VLOOKUP(F2632,Sheet2!$E$10:$F$13,2,FALSE)</f>
        <v>SPM</v>
      </c>
      <c r="AO2632" s="35" t="s">
        <v>14668</v>
      </c>
      <c r="AP2632">
        <f>MATCH(AN2632,Sheet2!$F$5:$F$18,0)</f>
        <v>6</v>
      </c>
      <c r="AQ2632">
        <f>MATCH(AO2632,Sheet2!$F$5:$K$5,0)</f>
        <v>6</v>
      </c>
      <c r="AR2632" s="33">
        <f>INDEX(Sheet2!$F$5:$K$18,OPaL!AP2632,OPaL!AQ2632)</f>
        <v>0.15</v>
      </c>
      <c r="AS2632" s="1">
        <f t="shared" si="125"/>
        <v>9220.7999999999993</v>
      </c>
    </row>
    <row r="2633" spans="1:45" x14ac:dyDescent="0.2">
      <c r="A2633" s="11" t="s">
        <v>2358</v>
      </c>
      <c r="B2633" s="11" t="s">
        <v>2359</v>
      </c>
      <c r="C2633" s="11" t="s">
        <v>12297</v>
      </c>
      <c r="D2633" s="21">
        <v>42885</v>
      </c>
      <c r="E2633" s="21" t="s">
        <v>9770</v>
      </c>
      <c r="F2633" s="21" t="s">
        <v>14659</v>
      </c>
      <c r="G2633" s="11" t="s">
        <v>2</v>
      </c>
      <c r="H2633" s="11" t="s">
        <v>350</v>
      </c>
      <c r="I2633" s="11" t="s">
        <v>4</v>
      </c>
      <c r="J2633" s="13">
        <v>1</v>
      </c>
      <c r="K2633" s="12">
        <v>10827.38</v>
      </c>
      <c r="L2633" s="12">
        <v>0</v>
      </c>
      <c r="M2633" s="12">
        <v>0</v>
      </c>
      <c r="N2633" s="12">
        <f t="shared" si="124"/>
        <v>10827.38</v>
      </c>
      <c r="O2633" s="11" t="s">
        <v>5</v>
      </c>
      <c r="P2633" s="13">
        <v>0</v>
      </c>
      <c r="Q2633" s="11" t="s">
        <v>6</v>
      </c>
      <c r="R2633" s="13">
        <v>0</v>
      </c>
      <c r="S2633" s="13">
        <v>0</v>
      </c>
      <c r="T2633" s="11" t="s">
        <v>7</v>
      </c>
      <c r="U2633" s="11" t="s">
        <v>8</v>
      </c>
      <c r="V2633" s="15">
        <v>0</v>
      </c>
      <c r="W2633" s="13">
        <v>0</v>
      </c>
      <c r="X2633" s="15">
        <v>0</v>
      </c>
      <c r="Y2633" s="15">
        <v>0</v>
      </c>
      <c r="Z2633" s="13">
        <v>0</v>
      </c>
      <c r="AA2633" s="15">
        <v>0</v>
      </c>
      <c r="AB2633" s="13">
        <v>0</v>
      </c>
      <c r="AC2633" s="15">
        <v>0</v>
      </c>
      <c r="AD2633" s="13">
        <v>0</v>
      </c>
      <c r="AE2633" s="15">
        <v>0</v>
      </c>
      <c r="AF2633" s="13">
        <v>0</v>
      </c>
      <c r="AG2633" s="15">
        <v>0</v>
      </c>
      <c r="AH2633" s="13">
        <v>0</v>
      </c>
      <c r="AI2633" s="15">
        <v>0</v>
      </c>
      <c r="AJ2633" s="11" t="s">
        <v>352</v>
      </c>
      <c r="AK2633" s="11" t="s">
        <v>13</v>
      </c>
      <c r="AL2633" s="22">
        <f t="shared" si="123"/>
        <v>2407</v>
      </c>
      <c r="AM2633" s="11" t="str">
        <f>VLOOKUP(O2633,Sheet2!$D$6:$E$14,2,FALSE)</f>
        <v>Spare parts</v>
      </c>
      <c r="AN2633" s="11" t="str">
        <f>VLOOKUP(F2633,Sheet2!$E$10:$F$13,2,FALSE)</f>
        <v>SPM</v>
      </c>
      <c r="AO2633" s="35" t="s">
        <v>14668</v>
      </c>
      <c r="AP2633">
        <f>MATCH(AN2633,Sheet2!$F$5:$F$18,0)</f>
        <v>6</v>
      </c>
      <c r="AQ2633">
        <f>MATCH(AO2633,Sheet2!$F$5:$K$5,0)</f>
        <v>6</v>
      </c>
      <c r="AR2633" s="33">
        <f>INDEX(Sheet2!$F$5:$K$18,OPaL!AP2633,OPaL!AQ2633)</f>
        <v>0.15</v>
      </c>
      <c r="AS2633" s="1">
        <f t="shared" si="125"/>
        <v>9203.2729999999992</v>
      </c>
    </row>
    <row r="2634" spans="1:45" x14ac:dyDescent="0.2">
      <c r="A2634" s="11" t="s">
        <v>8088</v>
      </c>
      <c r="B2634" s="11" t="s">
        <v>8089</v>
      </c>
      <c r="C2634" s="11" t="s">
        <v>12298</v>
      </c>
      <c r="D2634" s="21">
        <v>44667</v>
      </c>
      <c r="E2634" s="21" t="s">
        <v>9697</v>
      </c>
      <c r="F2634" s="21" t="s">
        <v>14659</v>
      </c>
      <c r="G2634" s="11" t="s">
        <v>2</v>
      </c>
      <c r="H2634" s="11" t="s">
        <v>3</v>
      </c>
      <c r="I2634" s="11" t="s">
        <v>4</v>
      </c>
      <c r="J2634" s="12">
        <v>1</v>
      </c>
      <c r="K2634" s="12">
        <v>10825.5</v>
      </c>
      <c r="L2634" s="12">
        <v>0</v>
      </c>
      <c r="M2634" s="12">
        <v>0</v>
      </c>
      <c r="N2634" s="12">
        <f t="shared" si="124"/>
        <v>10825.5</v>
      </c>
      <c r="O2634" s="11" t="s">
        <v>5</v>
      </c>
      <c r="P2634" s="13">
        <v>0</v>
      </c>
      <c r="Q2634" s="11" t="s">
        <v>6</v>
      </c>
      <c r="R2634" s="13">
        <v>0</v>
      </c>
      <c r="S2634" s="13">
        <v>0</v>
      </c>
      <c r="T2634" s="11" t="s">
        <v>7</v>
      </c>
      <c r="U2634" s="11" t="s">
        <v>8</v>
      </c>
      <c r="V2634" s="15">
        <v>0</v>
      </c>
      <c r="W2634" s="13">
        <v>0</v>
      </c>
      <c r="X2634" s="15">
        <v>0</v>
      </c>
      <c r="Y2634" s="15">
        <v>0</v>
      </c>
      <c r="Z2634" s="13">
        <v>0</v>
      </c>
      <c r="AA2634" s="15">
        <v>0</v>
      </c>
      <c r="AB2634" s="13">
        <v>0</v>
      </c>
      <c r="AC2634" s="15">
        <v>0</v>
      </c>
      <c r="AD2634" s="13">
        <v>0</v>
      </c>
      <c r="AE2634" s="15">
        <v>0</v>
      </c>
      <c r="AF2634" s="13">
        <v>0</v>
      </c>
      <c r="AG2634" s="15">
        <v>0</v>
      </c>
      <c r="AH2634" s="13">
        <v>0</v>
      </c>
      <c r="AI2634" s="15">
        <v>0</v>
      </c>
      <c r="AJ2634" s="11" t="s">
        <v>9</v>
      </c>
      <c r="AK2634" s="11" t="s">
        <v>1398</v>
      </c>
      <c r="AL2634" s="22">
        <f t="shared" si="123"/>
        <v>625</v>
      </c>
      <c r="AM2634" s="11" t="str">
        <f>VLOOKUP(O2634,Sheet2!$D$6:$E$14,2,FALSE)</f>
        <v>Spare parts</v>
      </c>
      <c r="AN2634" s="11" t="str">
        <f>VLOOKUP(F2634,Sheet2!$E$10:$F$13,2,FALSE)</f>
        <v>SPM</v>
      </c>
      <c r="AO2634" s="35" t="s">
        <v>14668</v>
      </c>
      <c r="AP2634">
        <f>MATCH(AN2634,Sheet2!$F$5:$F$18,0)</f>
        <v>6</v>
      </c>
      <c r="AQ2634">
        <f>MATCH(AO2634,Sheet2!$F$5:$K$5,0)</f>
        <v>6</v>
      </c>
      <c r="AR2634" s="33">
        <f>INDEX(Sheet2!$F$5:$K$18,OPaL!AP2634,OPaL!AQ2634)</f>
        <v>0.15</v>
      </c>
      <c r="AS2634" s="1">
        <f t="shared" si="125"/>
        <v>9201.6749999999993</v>
      </c>
    </row>
    <row r="2635" spans="1:45" x14ac:dyDescent="0.2">
      <c r="A2635" s="11" t="s">
        <v>7986</v>
      </c>
      <c r="B2635" s="11" t="s">
        <v>7987</v>
      </c>
      <c r="C2635" s="11" t="s">
        <v>12299</v>
      </c>
      <c r="D2635" s="21">
        <v>42843</v>
      </c>
      <c r="E2635" s="21" t="s">
        <v>9697</v>
      </c>
      <c r="F2635" s="21" t="s">
        <v>14659</v>
      </c>
      <c r="G2635" s="11" t="s">
        <v>2</v>
      </c>
      <c r="H2635" s="11" t="s">
        <v>3</v>
      </c>
      <c r="I2635" s="11" t="s">
        <v>4</v>
      </c>
      <c r="J2635" s="12">
        <v>1</v>
      </c>
      <c r="K2635" s="12">
        <v>10751.15</v>
      </c>
      <c r="L2635" s="12">
        <v>0</v>
      </c>
      <c r="M2635" s="12">
        <v>0</v>
      </c>
      <c r="N2635" s="12">
        <f t="shared" si="124"/>
        <v>10751.15</v>
      </c>
      <c r="O2635" s="11" t="s">
        <v>5</v>
      </c>
      <c r="P2635" s="13">
        <v>0</v>
      </c>
      <c r="Q2635" s="11" t="s">
        <v>6</v>
      </c>
      <c r="R2635" s="13">
        <v>0</v>
      </c>
      <c r="S2635" s="13">
        <v>0</v>
      </c>
      <c r="T2635" s="11" t="s">
        <v>7</v>
      </c>
      <c r="U2635" s="11" t="s">
        <v>8</v>
      </c>
      <c r="V2635" s="15">
        <v>0</v>
      </c>
      <c r="W2635" s="13">
        <v>0</v>
      </c>
      <c r="X2635" s="15">
        <v>0</v>
      </c>
      <c r="Y2635" s="15">
        <v>0</v>
      </c>
      <c r="Z2635" s="13">
        <v>0</v>
      </c>
      <c r="AA2635" s="15">
        <v>0</v>
      </c>
      <c r="AB2635" s="13">
        <v>0</v>
      </c>
      <c r="AC2635" s="15">
        <v>0</v>
      </c>
      <c r="AD2635" s="13">
        <v>0</v>
      </c>
      <c r="AE2635" s="15">
        <v>0</v>
      </c>
      <c r="AF2635" s="13">
        <v>0</v>
      </c>
      <c r="AG2635" s="15">
        <v>0</v>
      </c>
      <c r="AH2635" s="13">
        <v>0</v>
      </c>
      <c r="AI2635" s="15">
        <v>0</v>
      </c>
      <c r="AJ2635" s="11" t="s">
        <v>9</v>
      </c>
      <c r="AK2635" s="11" t="s">
        <v>1398</v>
      </c>
      <c r="AL2635" s="22">
        <f t="shared" si="123"/>
        <v>2449</v>
      </c>
      <c r="AM2635" s="11" t="str">
        <f>VLOOKUP(O2635,Sheet2!$D$6:$E$14,2,FALSE)</f>
        <v>Spare parts</v>
      </c>
      <c r="AN2635" s="11" t="str">
        <f>VLOOKUP(F2635,Sheet2!$E$10:$F$13,2,FALSE)</f>
        <v>SPM</v>
      </c>
      <c r="AO2635" s="35" t="s">
        <v>14668</v>
      </c>
      <c r="AP2635">
        <f>MATCH(AN2635,Sheet2!$F$5:$F$18,0)</f>
        <v>6</v>
      </c>
      <c r="AQ2635">
        <f>MATCH(AO2635,Sheet2!$F$5:$K$5,0)</f>
        <v>6</v>
      </c>
      <c r="AR2635" s="33">
        <f>INDEX(Sheet2!$F$5:$K$18,OPaL!AP2635,OPaL!AQ2635)</f>
        <v>0.15</v>
      </c>
      <c r="AS2635" s="1">
        <f t="shared" si="125"/>
        <v>9138.4774999999991</v>
      </c>
    </row>
    <row r="2636" spans="1:45" x14ac:dyDescent="0.2">
      <c r="A2636" s="11" t="s">
        <v>5643</v>
      </c>
      <c r="B2636" s="11" t="s">
        <v>5644</v>
      </c>
      <c r="C2636" s="11" t="s">
        <v>12300</v>
      </c>
      <c r="D2636" s="21">
        <v>43189</v>
      </c>
      <c r="E2636" s="21" t="s">
        <v>9697</v>
      </c>
      <c r="F2636" s="21" t="s">
        <v>14658</v>
      </c>
      <c r="G2636" s="11" t="s">
        <v>2</v>
      </c>
      <c r="H2636" s="11" t="s">
        <v>16</v>
      </c>
      <c r="I2636" s="11" t="s">
        <v>4</v>
      </c>
      <c r="J2636" s="13">
        <v>2</v>
      </c>
      <c r="K2636" s="12">
        <v>10735.17</v>
      </c>
      <c r="L2636" s="12">
        <v>0</v>
      </c>
      <c r="M2636" s="12">
        <v>0</v>
      </c>
      <c r="N2636" s="12">
        <f t="shared" si="124"/>
        <v>10735.17</v>
      </c>
      <c r="O2636" s="11" t="s">
        <v>5</v>
      </c>
      <c r="P2636" s="13">
        <v>0</v>
      </c>
      <c r="Q2636" s="11" t="s">
        <v>6</v>
      </c>
      <c r="R2636" s="13">
        <v>0</v>
      </c>
      <c r="S2636" s="13">
        <v>0</v>
      </c>
      <c r="T2636" s="11" t="s">
        <v>7</v>
      </c>
      <c r="U2636" s="11" t="s">
        <v>8</v>
      </c>
      <c r="V2636" s="15">
        <v>0</v>
      </c>
      <c r="W2636" s="13">
        <v>0</v>
      </c>
      <c r="X2636" s="15">
        <v>0</v>
      </c>
      <c r="Y2636" s="15">
        <v>0</v>
      </c>
      <c r="Z2636" s="13">
        <v>0</v>
      </c>
      <c r="AA2636" s="15">
        <v>0</v>
      </c>
      <c r="AB2636" s="13">
        <v>0</v>
      </c>
      <c r="AC2636" s="15">
        <v>0</v>
      </c>
      <c r="AD2636" s="13">
        <v>0</v>
      </c>
      <c r="AE2636" s="15">
        <v>0</v>
      </c>
      <c r="AF2636" s="13">
        <v>0</v>
      </c>
      <c r="AG2636" s="15">
        <v>0</v>
      </c>
      <c r="AH2636" s="13">
        <v>0</v>
      </c>
      <c r="AI2636" s="15">
        <v>0</v>
      </c>
      <c r="AJ2636" s="11" t="s">
        <v>17</v>
      </c>
      <c r="AK2636" s="11" t="s">
        <v>1398</v>
      </c>
      <c r="AL2636" s="22">
        <f t="shared" si="123"/>
        <v>2103</v>
      </c>
      <c r="AM2636" s="11" t="str">
        <f>VLOOKUP(O2636,Sheet2!$D$6:$E$14,2,FALSE)</f>
        <v>Spare parts</v>
      </c>
      <c r="AN2636" s="11" t="str">
        <f>VLOOKUP(F2636,Sheet2!$E$10:$F$13,2,FALSE)</f>
        <v>SPE</v>
      </c>
      <c r="AO2636" s="35" t="s">
        <v>14668</v>
      </c>
      <c r="AP2636">
        <f>MATCH(AN2636,Sheet2!$F$5:$F$18,0)</f>
        <v>7</v>
      </c>
      <c r="AQ2636">
        <f>MATCH(AO2636,Sheet2!$F$5:$K$5,0)</f>
        <v>6</v>
      </c>
      <c r="AR2636" s="33">
        <f>INDEX(Sheet2!$F$5:$K$18,OPaL!AP2636,OPaL!AQ2636)</f>
        <v>0.15</v>
      </c>
      <c r="AS2636" s="1">
        <f t="shared" si="125"/>
        <v>9124.8945000000003</v>
      </c>
    </row>
    <row r="2637" spans="1:45" x14ac:dyDescent="0.2">
      <c r="A2637" s="11" t="s">
        <v>427</v>
      </c>
      <c r="B2637" s="11" t="s">
        <v>428</v>
      </c>
      <c r="C2637" s="11" t="s">
        <v>12301</v>
      </c>
      <c r="D2637" s="21">
        <v>42775</v>
      </c>
      <c r="E2637" s="21" t="s">
        <v>9697</v>
      </c>
      <c r="F2637" s="21" t="s">
        <v>14659</v>
      </c>
      <c r="G2637" s="11" t="s">
        <v>2</v>
      </c>
      <c r="H2637" s="11" t="s">
        <v>16</v>
      </c>
      <c r="I2637" s="11" t="s">
        <v>4</v>
      </c>
      <c r="J2637" s="12">
        <v>3</v>
      </c>
      <c r="K2637" s="12">
        <v>10704.59</v>
      </c>
      <c r="L2637" s="12">
        <v>0</v>
      </c>
      <c r="M2637" s="12">
        <v>0</v>
      </c>
      <c r="N2637" s="12">
        <f t="shared" si="124"/>
        <v>10704.59</v>
      </c>
      <c r="O2637" s="11" t="s">
        <v>5</v>
      </c>
      <c r="P2637" s="13">
        <v>0</v>
      </c>
      <c r="Q2637" s="11" t="s">
        <v>6</v>
      </c>
      <c r="R2637" s="13">
        <v>0</v>
      </c>
      <c r="S2637" s="13">
        <v>0</v>
      </c>
      <c r="T2637" s="11" t="s">
        <v>7</v>
      </c>
      <c r="U2637" s="11" t="s">
        <v>8</v>
      </c>
      <c r="V2637" s="15">
        <v>0</v>
      </c>
      <c r="W2637" s="13">
        <v>0</v>
      </c>
      <c r="X2637" s="15">
        <v>0</v>
      </c>
      <c r="Y2637" s="15">
        <v>0</v>
      </c>
      <c r="Z2637" s="13">
        <v>0</v>
      </c>
      <c r="AA2637" s="15">
        <v>0</v>
      </c>
      <c r="AB2637" s="13">
        <v>0</v>
      </c>
      <c r="AC2637" s="15">
        <v>0</v>
      </c>
      <c r="AD2637" s="13">
        <v>0</v>
      </c>
      <c r="AE2637" s="15">
        <v>0</v>
      </c>
      <c r="AF2637" s="13">
        <v>0</v>
      </c>
      <c r="AG2637" s="15">
        <v>0</v>
      </c>
      <c r="AH2637" s="13">
        <v>0</v>
      </c>
      <c r="AI2637" s="15">
        <v>0</v>
      </c>
      <c r="AJ2637" s="11" t="s">
        <v>17</v>
      </c>
      <c r="AK2637" s="11" t="s">
        <v>13</v>
      </c>
      <c r="AL2637" s="22">
        <f t="shared" si="123"/>
        <v>2517</v>
      </c>
      <c r="AM2637" s="11" t="str">
        <f>VLOOKUP(O2637,Sheet2!$D$6:$E$14,2,FALSE)</f>
        <v>Spare parts</v>
      </c>
      <c r="AN2637" s="11" t="str">
        <f>VLOOKUP(F2637,Sheet2!$E$10:$F$13,2,FALSE)</f>
        <v>SPM</v>
      </c>
      <c r="AO2637" s="35" t="s">
        <v>14668</v>
      </c>
      <c r="AP2637">
        <f>MATCH(AN2637,Sheet2!$F$5:$F$18,0)</f>
        <v>6</v>
      </c>
      <c r="AQ2637">
        <f>MATCH(AO2637,Sheet2!$F$5:$K$5,0)</f>
        <v>6</v>
      </c>
      <c r="AR2637" s="33">
        <f>INDEX(Sheet2!$F$5:$K$18,OPaL!AP2637,OPaL!AQ2637)</f>
        <v>0.15</v>
      </c>
      <c r="AS2637" s="1">
        <f t="shared" si="125"/>
        <v>9098.9014999999999</v>
      </c>
    </row>
    <row r="2638" spans="1:45" x14ac:dyDescent="0.2">
      <c r="A2638" s="11" t="s">
        <v>9302</v>
      </c>
      <c r="B2638" s="11" t="s">
        <v>9303</v>
      </c>
      <c r="C2638" s="11" t="s">
        <v>12302</v>
      </c>
      <c r="D2638" s="21">
        <v>45133</v>
      </c>
      <c r="E2638" s="21" t="s">
        <v>9757</v>
      </c>
      <c r="F2638" s="21" t="s">
        <v>14659</v>
      </c>
      <c r="G2638" s="11" t="s">
        <v>2</v>
      </c>
      <c r="H2638" s="11" t="s">
        <v>350</v>
      </c>
      <c r="I2638" s="11" t="s">
        <v>4</v>
      </c>
      <c r="J2638" s="13">
        <v>50</v>
      </c>
      <c r="K2638" s="12">
        <v>10692.36</v>
      </c>
      <c r="L2638" s="12">
        <v>0</v>
      </c>
      <c r="M2638" s="12">
        <v>0</v>
      </c>
      <c r="N2638" s="12">
        <f t="shared" si="124"/>
        <v>10692.36</v>
      </c>
      <c r="O2638" s="11" t="s">
        <v>8227</v>
      </c>
      <c r="P2638" s="13">
        <v>0</v>
      </c>
      <c r="Q2638" s="11" t="s">
        <v>6</v>
      </c>
      <c r="R2638" s="13">
        <v>0</v>
      </c>
      <c r="S2638" s="13">
        <v>0</v>
      </c>
      <c r="T2638" s="11" t="s">
        <v>7</v>
      </c>
      <c r="U2638" s="11" t="s">
        <v>8</v>
      </c>
      <c r="V2638" s="15">
        <v>0</v>
      </c>
      <c r="W2638" s="13">
        <v>0</v>
      </c>
      <c r="X2638" s="15">
        <v>0</v>
      </c>
      <c r="Y2638" s="15">
        <v>0</v>
      </c>
      <c r="Z2638" s="13">
        <v>0</v>
      </c>
      <c r="AA2638" s="15">
        <v>0</v>
      </c>
      <c r="AB2638" s="13">
        <v>0</v>
      </c>
      <c r="AC2638" s="15">
        <v>0</v>
      </c>
      <c r="AD2638" s="13">
        <v>0</v>
      </c>
      <c r="AE2638" s="15">
        <v>0</v>
      </c>
      <c r="AF2638" s="13">
        <v>0</v>
      </c>
      <c r="AG2638" s="15">
        <v>0</v>
      </c>
      <c r="AH2638" s="13">
        <v>0</v>
      </c>
      <c r="AI2638" s="15">
        <v>0</v>
      </c>
      <c r="AJ2638" s="11" t="s">
        <v>352</v>
      </c>
      <c r="AK2638" s="11" t="s">
        <v>8228</v>
      </c>
      <c r="AL2638" s="22">
        <f t="shared" si="123"/>
        <v>159</v>
      </c>
      <c r="AM2638" s="11" t="str">
        <f>VLOOKUP(O2638,Sheet2!$D$6:$E$14,2,FALSE)</f>
        <v>Consumables</v>
      </c>
      <c r="AN2638" s="11" t="str">
        <f>VLOOKUP(F2638,Sheet2!$E$15:$F$18,2,FALSE)</f>
        <v>CM</v>
      </c>
      <c r="AO2638" s="35" t="s">
        <v>14665</v>
      </c>
      <c r="AP2638">
        <f>MATCH(AN2638,Sheet2!$F$5:$F$18,0)</f>
        <v>13</v>
      </c>
      <c r="AQ2638">
        <f>MATCH(AO2638,Sheet2!$F$5:$K$5,0)</f>
        <v>3</v>
      </c>
      <c r="AR2638" s="33">
        <f>INDEX(Sheet2!$F$5:$K$18,OPaL!AP2638,OPaL!AQ2638)</f>
        <v>0</v>
      </c>
      <c r="AS2638" s="1">
        <f t="shared" si="125"/>
        <v>10692.36</v>
      </c>
    </row>
    <row r="2639" spans="1:45" x14ac:dyDescent="0.2">
      <c r="A2639" s="11" t="s">
        <v>5041</v>
      </c>
      <c r="B2639" s="11" t="s">
        <v>5042</v>
      </c>
      <c r="C2639" s="11" t="s">
        <v>12303</v>
      </c>
      <c r="D2639" s="21">
        <v>45119</v>
      </c>
      <c r="E2639" s="21" t="s">
        <v>9697</v>
      </c>
      <c r="F2639" s="21" t="s">
        <v>14659</v>
      </c>
      <c r="G2639" s="11" t="s">
        <v>2</v>
      </c>
      <c r="H2639" s="11" t="s">
        <v>3</v>
      </c>
      <c r="I2639" s="11" t="s">
        <v>4</v>
      </c>
      <c r="J2639" s="12">
        <v>3</v>
      </c>
      <c r="K2639" s="12">
        <v>10668</v>
      </c>
      <c r="L2639" s="12">
        <v>0</v>
      </c>
      <c r="M2639" s="12">
        <v>0</v>
      </c>
      <c r="N2639" s="12">
        <f t="shared" si="124"/>
        <v>10668</v>
      </c>
      <c r="O2639" s="11" t="s">
        <v>5</v>
      </c>
      <c r="P2639" s="13">
        <v>0</v>
      </c>
      <c r="Q2639" s="11" t="s">
        <v>6</v>
      </c>
      <c r="R2639" s="13">
        <v>0</v>
      </c>
      <c r="S2639" s="13">
        <v>0</v>
      </c>
      <c r="T2639" s="11" t="s">
        <v>7</v>
      </c>
      <c r="U2639" s="11" t="s">
        <v>8</v>
      </c>
      <c r="V2639" s="15">
        <v>0</v>
      </c>
      <c r="W2639" s="13">
        <v>0</v>
      </c>
      <c r="X2639" s="15">
        <v>0</v>
      </c>
      <c r="Y2639" s="15">
        <v>0</v>
      </c>
      <c r="Z2639" s="13">
        <v>0</v>
      </c>
      <c r="AA2639" s="15">
        <v>0</v>
      </c>
      <c r="AB2639" s="13">
        <v>0</v>
      </c>
      <c r="AC2639" s="15">
        <v>0</v>
      </c>
      <c r="AD2639" s="13">
        <v>0</v>
      </c>
      <c r="AE2639" s="15">
        <v>0</v>
      </c>
      <c r="AF2639" s="13">
        <v>0</v>
      </c>
      <c r="AG2639" s="15">
        <v>0</v>
      </c>
      <c r="AH2639" s="13">
        <v>0</v>
      </c>
      <c r="AI2639" s="15">
        <v>0</v>
      </c>
      <c r="AJ2639" s="11" t="s">
        <v>9</v>
      </c>
      <c r="AK2639" s="11" t="s">
        <v>13</v>
      </c>
      <c r="AL2639" s="22">
        <f t="shared" si="123"/>
        <v>173</v>
      </c>
      <c r="AM2639" s="11" t="str">
        <f>VLOOKUP(O2639,Sheet2!$D$6:$E$14,2,FALSE)</f>
        <v>Spare parts</v>
      </c>
      <c r="AN2639" s="11" t="str">
        <f>VLOOKUP(F2639,Sheet2!$E$10:$F$13,2,FALSE)</f>
        <v>SPM</v>
      </c>
      <c r="AO2639" s="35" t="s">
        <v>14665</v>
      </c>
      <c r="AP2639">
        <f>MATCH(AN2639,Sheet2!$F$5:$F$18,0)</f>
        <v>6</v>
      </c>
      <c r="AQ2639">
        <f>MATCH(AO2639,Sheet2!$F$5:$K$5,0)</f>
        <v>3</v>
      </c>
      <c r="AR2639" s="33">
        <f>INDEX(Sheet2!$F$5:$K$18,OPaL!AP2639,OPaL!AQ2639)</f>
        <v>0</v>
      </c>
      <c r="AS2639" s="1">
        <f t="shared" si="125"/>
        <v>10668</v>
      </c>
    </row>
    <row r="2640" spans="1:45" x14ac:dyDescent="0.2">
      <c r="A2640" s="11" t="s">
        <v>3367</v>
      </c>
      <c r="B2640" s="11" t="s">
        <v>3368</v>
      </c>
      <c r="C2640" s="11" t="s">
        <v>12304</v>
      </c>
      <c r="D2640" s="21">
        <v>43189</v>
      </c>
      <c r="E2640" s="21" t="s">
        <v>9697</v>
      </c>
      <c r="F2640" s="21" t="s">
        <v>14658</v>
      </c>
      <c r="G2640" s="11" t="s">
        <v>2</v>
      </c>
      <c r="H2640" s="11" t="s">
        <v>3</v>
      </c>
      <c r="I2640" s="11" t="s">
        <v>4</v>
      </c>
      <c r="J2640" s="12">
        <v>2</v>
      </c>
      <c r="K2640" s="12">
        <v>10608.46</v>
      </c>
      <c r="L2640" s="12">
        <v>0</v>
      </c>
      <c r="M2640" s="12">
        <v>0</v>
      </c>
      <c r="N2640" s="12">
        <f t="shared" si="124"/>
        <v>10608.46</v>
      </c>
      <c r="O2640" s="11" t="s">
        <v>5</v>
      </c>
      <c r="P2640" s="13">
        <v>0</v>
      </c>
      <c r="Q2640" s="11" t="s">
        <v>6</v>
      </c>
      <c r="R2640" s="13">
        <v>0</v>
      </c>
      <c r="S2640" s="13">
        <v>0</v>
      </c>
      <c r="T2640" s="11" t="s">
        <v>7</v>
      </c>
      <c r="U2640" s="11" t="s">
        <v>8</v>
      </c>
      <c r="V2640" s="15">
        <v>0</v>
      </c>
      <c r="W2640" s="13">
        <v>0</v>
      </c>
      <c r="X2640" s="15">
        <v>0</v>
      </c>
      <c r="Y2640" s="15">
        <v>0</v>
      </c>
      <c r="Z2640" s="13">
        <v>0</v>
      </c>
      <c r="AA2640" s="15">
        <v>0</v>
      </c>
      <c r="AB2640" s="13">
        <v>0</v>
      </c>
      <c r="AC2640" s="15">
        <v>0</v>
      </c>
      <c r="AD2640" s="13">
        <v>0</v>
      </c>
      <c r="AE2640" s="15">
        <v>0</v>
      </c>
      <c r="AF2640" s="13">
        <v>0</v>
      </c>
      <c r="AG2640" s="15">
        <v>0</v>
      </c>
      <c r="AH2640" s="13">
        <v>0</v>
      </c>
      <c r="AI2640" s="15">
        <v>0</v>
      </c>
      <c r="AJ2640" s="11" t="s">
        <v>9</v>
      </c>
      <c r="AK2640" s="11" t="s">
        <v>1398</v>
      </c>
      <c r="AL2640" s="22">
        <f t="shared" si="123"/>
        <v>2103</v>
      </c>
      <c r="AM2640" s="11" t="str">
        <f>VLOOKUP(O2640,Sheet2!$D$6:$E$14,2,FALSE)</f>
        <v>Spare parts</v>
      </c>
      <c r="AN2640" s="11" t="str">
        <f>VLOOKUP(F2640,Sheet2!$E$10:$F$13,2,FALSE)</f>
        <v>SPE</v>
      </c>
      <c r="AO2640" s="35" t="s">
        <v>14668</v>
      </c>
      <c r="AP2640">
        <f>MATCH(AN2640,Sheet2!$F$5:$F$18,0)</f>
        <v>7</v>
      </c>
      <c r="AQ2640">
        <f>MATCH(AO2640,Sheet2!$F$5:$K$5,0)</f>
        <v>6</v>
      </c>
      <c r="AR2640" s="33">
        <f>INDEX(Sheet2!$F$5:$K$18,OPaL!AP2640,OPaL!AQ2640)</f>
        <v>0.15</v>
      </c>
      <c r="AS2640" s="1">
        <f t="shared" si="125"/>
        <v>9017.1909999999989</v>
      </c>
    </row>
    <row r="2641" spans="1:45" x14ac:dyDescent="0.2">
      <c r="A2641" s="11" t="s">
        <v>3367</v>
      </c>
      <c r="B2641" s="11" t="s">
        <v>3368</v>
      </c>
      <c r="C2641" s="11" t="s">
        <v>12304</v>
      </c>
      <c r="D2641" s="21">
        <v>43189</v>
      </c>
      <c r="E2641" s="21" t="s">
        <v>9697</v>
      </c>
      <c r="F2641" s="21" t="s">
        <v>14658</v>
      </c>
      <c r="G2641" s="11" t="s">
        <v>2</v>
      </c>
      <c r="H2641" s="11" t="s">
        <v>16</v>
      </c>
      <c r="I2641" s="11" t="s">
        <v>4</v>
      </c>
      <c r="J2641" s="12">
        <v>2</v>
      </c>
      <c r="K2641" s="12">
        <v>10608.46</v>
      </c>
      <c r="L2641" s="12">
        <v>0</v>
      </c>
      <c r="M2641" s="12">
        <v>0</v>
      </c>
      <c r="N2641" s="12">
        <f t="shared" si="124"/>
        <v>10608.46</v>
      </c>
      <c r="O2641" s="11" t="s">
        <v>5</v>
      </c>
      <c r="P2641" s="13">
        <v>0</v>
      </c>
      <c r="Q2641" s="11" t="s">
        <v>6</v>
      </c>
      <c r="R2641" s="13">
        <v>0</v>
      </c>
      <c r="S2641" s="13">
        <v>0</v>
      </c>
      <c r="T2641" s="11" t="s">
        <v>7</v>
      </c>
      <c r="U2641" s="11" t="s">
        <v>8</v>
      </c>
      <c r="V2641" s="15">
        <v>0</v>
      </c>
      <c r="W2641" s="13">
        <v>0</v>
      </c>
      <c r="X2641" s="15">
        <v>0</v>
      </c>
      <c r="Y2641" s="15">
        <v>0</v>
      </c>
      <c r="Z2641" s="13">
        <v>0</v>
      </c>
      <c r="AA2641" s="15">
        <v>0</v>
      </c>
      <c r="AB2641" s="13">
        <v>0</v>
      </c>
      <c r="AC2641" s="15">
        <v>0</v>
      </c>
      <c r="AD2641" s="13">
        <v>0</v>
      </c>
      <c r="AE2641" s="15">
        <v>0</v>
      </c>
      <c r="AF2641" s="13">
        <v>0</v>
      </c>
      <c r="AG2641" s="15">
        <v>0</v>
      </c>
      <c r="AH2641" s="13">
        <v>0</v>
      </c>
      <c r="AI2641" s="15">
        <v>0</v>
      </c>
      <c r="AJ2641" s="11" t="s">
        <v>17</v>
      </c>
      <c r="AK2641" s="11" t="s">
        <v>1398</v>
      </c>
      <c r="AL2641" s="22">
        <f t="shared" si="123"/>
        <v>2103</v>
      </c>
      <c r="AM2641" s="11" t="str">
        <f>VLOOKUP(O2641,Sheet2!$D$6:$E$14,2,FALSE)</f>
        <v>Spare parts</v>
      </c>
      <c r="AN2641" s="11" t="str">
        <f>VLOOKUP(F2641,Sheet2!$E$10:$F$13,2,FALSE)</f>
        <v>SPE</v>
      </c>
      <c r="AO2641" s="35" t="s">
        <v>14668</v>
      </c>
      <c r="AP2641">
        <f>MATCH(AN2641,Sheet2!$F$5:$F$18,0)</f>
        <v>7</v>
      </c>
      <c r="AQ2641">
        <f>MATCH(AO2641,Sheet2!$F$5:$K$5,0)</f>
        <v>6</v>
      </c>
      <c r="AR2641" s="33">
        <f>INDEX(Sheet2!$F$5:$K$18,OPaL!AP2641,OPaL!AQ2641)</f>
        <v>0.15</v>
      </c>
      <c r="AS2641" s="1">
        <f t="shared" si="125"/>
        <v>9017.1909999999989</v>
      </c>
    </row>
    <row r="2642" spans="1:45" x14ac:dyDescent="0.2">
      <c r="A2642" s="11" t="s">
        <v>8780</v>
      </c>
      <c r="B2642" s="11" t="s">
        <v>8781</v>
      </c>
      <c r="C2642" s="11" t="s">
        <v>12305</v>
      </c>
      <c r="D2642" s="21">
        <v>44673</v>
      </c>
      <c r="E2642" s="21" t="s">
        <v>9746</v>
      </c>
      <c r="F2642" s="21" t="s">
        <v>14659</v>
      </c>
      <c r="G2642" s="11" t="s">
        <v>2</v>
      </c>
      <c r="H2642" s="11" t="s">
        <v>350</v>
      </c>
      <c r="I2642" s="11" t="s">
        <v>4</v>
      </c>
      <c r="J2642" s="12">
        <v>10</v>
      </c>
      <c r="K2642" s="12">
        <v>10602.9</v>
      </c>
      <c r="L2642" s="12">
        <v>0</v>
      </c>
      <c r="M2642" s="12">
        <v>0</v>
      </c>
      <c r="N2642" s="12">
        <f t="shared" si="124"/>
        <v>10602.9</v>
      </c>
      <c r="O2642" s="11" t="s">
        <v>8227</v>
      </c>
      <c r="P2642" s="13">
        <v>0</v>
      </c>
      <c r="Q2642" s="11" t="s">
        <v>6</v>
      </c>
      <c r="R2642" s="13">
        <v>0</v>
      </c>
      <c r="S2642" s="13">
        <v>0</v>
      </c>
      <c r="T2642" s="11" t="s">
        <v>7</v>
      </c>
      <c r="U2642" s="11" t="s">
        <v>8</v>
      </c>
      <c r="V2642" s="15">
        <v>0</v>
      </c>
      <c r="W2642" s="13">
        <v>0</v>
      </c>
      <c r="X2642" s="15">
        <v>0</v>
      </c>
      <c r="Y2642" s="15">
        <v>0</v>
      </c>
      <c r="Z2642" s="13">
        <v>0</v>
      </c>
      <c r="AA2642" s="15">
        <v>0</v>
      </c>
      <c r="AB2642" s="13">
        <v>0</v>
      </c>
      <c r="AC2642" s="15">
        <v>0</v>
      </c>
      <c r="AD2642" s="13">
        <v>0</v>
      </c>
      <c r="AE2642" s="15">
        <v>0</v>
      </c>
      <c r="AF2642" s="13">
        <v>0</v>
      </c>
      <c r="AG2642" s="15">
        <v>0</v>
      </c>
      <c r="AH2642" s="13">
        <v>0</v>
      </c>
      <c r="AI2642" s="15">
        <v>0</v>
      </c>
      <c r="AJ2642" s="11" t="s">
        <v>352</v>
      </c>
      <c r="AK2642" s="11" t="s">
        <v>8228</v>
      </c>
      <c r="AL2642" s="22">
        <f t="shared" si="123"/>
        <v>619</v>
      </c>
      <c r="AM2642" s="11" t="str">
        <f>VLOOKUP(O2642,Sheet2!$D$6:$E$14,2,FALSE)</f>
        <v>Consumables</v>
      </c>
      <c r="AN2642" s="11" t="str">
        <f>VLOOKUP(F2642,Sheet2!$E$15:$F$18,2,FALSE)</f>
        <v>CM</v>
      </c>
      <c r="AO2642" s="35" t="s">
        <v>14668</v>
      </c>
      <c r="AP2642">
        <f>MATCH(AN2642,Sheet2!$F$5:$F$18,0)</f>
        <v>13</v>
      </c>
      <c r="AQ2642">
        <f>MATCH(AO2642,Sheet2!$F$5:$K$5,0)</f>
        <v>6</v>
      </c>
      <c r="AR2642" s="33">
        <f>INDEX(Sheet2!$F$5:$K$18,OPaL!AP2642,OPaL!AQ2642)</f>
        <v>0.2</v>
      </c>
      <c r="AS2642" s="1">
        <f t="shared" si="125"/>
        <v>8482.32</v>
      </c>
    </row>
    <row r="2643" spans="1:45" x14ac:dyDescent="0.2">
      <c r="A2643" s="11" t="s">
        <v>4405</v>
      </c>
      <c r="B2643" s="11" t="s">
        <v>4406</v>
      </c>
      <c r="C2643" s="11" t="s">
        <v>12306</v>
      </c>
      <c r="D2643" s="21">
        <v>42416</v>
      </c>
      <c r="E2643" s="21" t="s">
        <v>9697</v>
      </c>
      <c r="F2643" s="21" t="s">
        <v>14659</v>
      </c>
      <c r="G2643" s="11" t="s">
        <v>2</v>
      </c>
      <c r="H2643" s="11" t="s">
        <v>16</v>
      </c>
      <c r="I2643" s="11" t="s">
        <v>4</v>
      </c>
      <c r="J2643" s="12">
        <v>1</v>
      </c>
      <c r="K2643" s="12">
        <v>10595</v>
      </c>
      <c r="L2643" s="12">
        <v>0</v>
      </c>
      <c r="M2643" s="12">
        <v>0</v>
      </c>
      <c r="N2643" s="12">
        <f t="shared" si="124"/>
        <v>10595</v>
      </c>
      <c r="O2643" s="11" t="s">
        <v>5</v>
      </c>
      <c r="P2643" s="13">
        <v>0</v>
      </c>
      <c r="Q2643" s="11" t="s">
        <v>6</v>
      </c>
      <c r="R2643" s="13">
        <v>0</v>
      </c>
      <c r="S2643" s="13">
        <v>0</v>
      </c>
      <c r="T2643" s="11" t="s">
        <v>7</v>
      </c>
      <c r="U2643" s="11" t="s">
        <v>8</v>
      </c>
      <c r="V2643" s="15">
        <v>0</v>
      </c>
      <c r="W2643" s="13">
        <v>0</v>
      </c>
      <c r="X2643" s="15">
        <v>0</v>
      </c>
      <c r="Y2643" s="15">
        <v>0</v>
      </c>
      <c r="Z2643" s="13">
        <v>0</v>
      </c>
      <c r="AA2643" s="15">
        <v>0</v>
      </c>
      <c r="AB2643" s="13">
        <v>0</v>
      </c>
      <c r="AC2643" s="15">
        <v>0</v>
      </c>
      <c r="AD2643" s="13">
        <v>0</v>
      </c>
      <c r="AE2643" s="15">
        <v>0</v>
      </c>
      <c r="AF2643" s="13">
        <v>0</v>
      </c>
      <c r="AG2643" s="15">
        <v>0</v>
      </c>
      <c r="AH2643" s="13">
        <v>0</v>
      </c>
      <c r="AI2643" s="15">
        <v>0</v>
      </c>
      <c r="AJ2643" s="11" t="s">
        <v>17</v>
      </c>
      <c r="AK2643" s="11" t="s">
        <v>1398</v>
      </c>
      <c r="AL2643" s="22">
        <f t="shared" si="123"/>
        <v>2876</v>
      </c>
      <c r="AM2643" s="11" t="str">
        <f>VLOOKUP(O2643,Sheet2!$D$6:$E$14,2,FALSE)</f>
        <v>Spare parts</v>
      </c>
      <c r="AN2643" s="11" t="str">
        <f>VLOOKUP(F2643,Sheet2!$E$10:$F$13,2,FALSE)</f>
        <v>SPM</v>
      </c>
      <c r="AO2643" s="35" t="s">
        <v>14668</v>
      </c>
      <c r="AP2643">
        <f>MATCH(AN2643,Sheet2!$F$5:$F$18,0)</f>
        <v>6</v>
      </c>
      <c r="AQ2643">
        <f>MATCH(AO2643,Sheet2!$F$5:$K$5,0)</f>
        <v>6</v>
      </c>
      <c r="AR2643" s="33">
        <f>INDEX(Sheet2!$F$5:$K$18,OPaL!AP2643,OPaL!AQ2643)</f>
        <v>0.15</v>
      </c>
      <c r="AS2643" s="1">
        <f t="shared" si="125"/>
        <v>9005.75</v>
      </c>
    </row>
    <row r="2644" spans="1:45" x14ac:dyDescent="0.2">
      <c r="A2644" s="11" t="s">
        <v>9038</v>
      </c>
      <c r="B2644" s="11" t="s">
        <v>9039</v>
      </c>
      <c r="C2644" s="11" t="s">
        <v>12307</v>
      </c>
      <c r="D2644" s="21">
        <v>45279</v>
      </c>
      <c r="E2644" s="21" t="s">
        <v>9739</v>
      </c>
      <c r="F2644" s="21" t="s">
        <v>14659</v>
      </c>
      <c r="G2644" s="11" t="s">
        <v>2</v>
      </c>
      <c r="H2644" s="11" t="s">
        <v>3</v>
      </c>
      <c r="I2644" s="11" t="s">
        <v>4</v>
      </c>
      <c r="J2644" s="13">
        <v>218</v>
      </c>
      <c r="K2644" s="12">
        <v>10591.16</v>
      </c>
      <c r="L2644" s="12">
        <v>0</v>
      </c>
      <c r="M2644" s="12">
        <v>0</v>
      </c>
      <c r="N2644" s="12">
        <f t="shared" si="124"/>
        <v>10591.16</v>
      </c>
      <c r="O2644" s="11" t="s">
        <v>8227</v>
      </c>
      <c r="P2644" s="13">
        <v>0</v>
      </c>
      <c r="Q2644" s="11" t="s">
        <v>6</v>
      </c>
      <c r="R2644" s="13">
        <v>0</v>
      </c>
      <c r="S2644" s="13">
        <v>0</v>
      </c>
      <c r="T2644" s="11" t="s">
        <v>7</v>
      </c>
      <c r="U2644" s="11" t="s">
        <v>8</v>
      </c>
      <c r="V2644" s="15">
        <v>0</v>
      </c>
      <c r="W2644" s="13">
        <v>0</v>
      </c>
      <c r="X2644" s="15">
        <v>0</v>
      </c>
      <c r="Y2644" s="15">
        <v>0</v>
      </c>
      <c r="Z2644" s="13">
        <v>0</v>
      </c>
      <c r="AA2644" s="15">
        <v>0</v>
      </c>
      <c r="AB2644" s="13">
        <v>0</v>
      </c>
      <c r="AC2644" s="15">
        <v>0</v>
      </c>
      <c r="AD2644" s="13">
        <v>0</v>
      </c>
      <c r="AE2644" s="15">
        <v>0</v>
      </c>
      <c r="AF2644" s="13">
        <v>0</v>
      </c>
      <c r="AG2644" s="15">
        <v>0</v>
      </c>
      <c r="AH2644" s="13">
        <v>0</v>
      </c>
      <c r="AI2644" s="15">
        <v>0</v>
      </c>
      <c r="AJ2644" s="11" t="s">
        <v>9</v>
      </c>
      <c r="AK2644" s="11" t="s">
        <v>8228</v>
      </c>
      <c r="AL2644" s="22">
        <f t="shared" si="123"/>
        <v>13</v>
      </c>
      <c r="AM2644" s="11" t="str">
        <f>VLOOKUP(O2644,Sheet2!$D$6:$E$14,2,FALSE)</f>
        <v>Consumables</v>
      </c>
      <c r="AN2644" s="11" t="str">
        <f>VLOOKUP(F2644,Sheet2!$E$15:$F$18,2,FALSE)</f>
        <v>CM</v>
      </c>
      <c r="AO2644" s="35" t="s">
        <v>14664</v>
      </c>
      <c r="AP2644">
        <f>MATCH(AN2644,Sheet2!$F$5:$F$18,0)</f>
        <v>13</v>
      </c>
      <c r="AQ2644">
        <f>MATCH(AO2644,Sheet2!$F$5:$K$5,0)</f>
        <v>2</v>
      </c>
      <c r="AR2644" s="33">
        <f>INDEX(Sheet2!$F$5:$K$18,OPaL!AP2644,OPaL!AQ2644)</f>
        <v>0</v>
      </c>
      <c r="AS2644" s="1">
        <f t="shared" si="125"/>
        <v>10591.16</v>
      </c>
    </row>
    <row r="2645" spans="1:45" x14ac:dyDescent="0.2">
      <c r="A2645" s="11" t="s">
        <v>3107</v>
      </c>
      <c r="B2645" s="11" t="s">
        <v>3108</v>
      </c>
      <c r="C2645" s="11" t="s">
        <v>12308</v>
      </c>
      <c r="D2645" s="21">
        <v>43531</v>
      </c>
      <c r="E2645" s="21" t="s">
        <v>9813</v>
      </c>
      <c r="F2645" s="21" t="s">
        <v>14659</v>
      </c>
      <c r="G2645" s="11" t="s">
        <v>2</v>
      </c>
      <c r="H2645" s="11" t="s">
        <v>3</v>
      </c>
      <c r="I2645" s="11" t="s">
        <v>4</v>
      </c>
      <c r="J2645" s="12">
        <v>4</v>
      </c>
      <c r="K2645" s="12">
        <v>10572</v>
      </c>
      <c r="L2645" s="12">
        <v>0</v>
      </c>
      <c r="M2645" s="12">
        <v>0</v>
      </c>
      <c r="N2645" s="12">
        <f t="shared" si="124"/>
        <v>10572</v>
      </c>
      <c r="O2645" s="11" t="s">
        <v>5</v>
      </c>
      <c r="P2645" s="13">
        <v>0</v>
      </c>
      <c r="Q2645" s="11" t="s">
        <v>6</v>
      </c>
      <c r="R2645" s="13">
        <v>0</v>
      </c>
      <c r="S2645" s="13">
        <v>0</v>
      </c>
      <c r="T2645" s="11" t="s">
        <v>7</v>
      </c>
      <c r="U2645" s="11" t="s">
        <v>8</v>
      </c>
      <c r="V2645" s="15">
        <v>0</v>
      </c>
      <c r="W2645" s="13">
        <v>0</v>
      </c>
      <c r="X2645" s="15">
        <v>0</v>
      </c>
      <c r="Y2645" s="15">
        <v>0</v>
      </c>
      <c r="Z2645" s="13">
        <v>0</v>
      </c>
      <c r="AA2645" s="15">
        <v>0</v>
      </c>
      <c r="AB2645" s="13">
        <v>0</v>
      </c>
      <c r="AC2645" s="15">
        <v>0</v>
      </c>
      <c r="AD2645" s="13">
        <v>0</v>
      </c>
      <c r="AE2645" s="15">
        <v>0</v>
      </c>
      <c r="AF2645" s="13">
        <v>0</v>
      </c>
      <c r="AG2645" s="15">
        <v>0</v>
      </c>
      <c r="AH2645" s="13">
        <v>0</v>
      </c>
      <c r="AI2645" s="15">
        <v>0</v>
      </c>
      <c r="AJ2645" s="11" t="s">
        <v>9</v>
      </c>
      <c r="AK2645" s="11" t="s">
        <v>13</v>
      </c>
      <c r="AL2645" s="22">
        <f t="shared" si="123"/>
        <v>1761</v>
      </c>
      <c r="AM2645" s="11" t="str">
        <f>VLOOKUP(O2645,Sheet2!$D$6:$E$14,2,FALSE)</f>
        <v>Spare parts</v>
      </c>
      <c r="AN2645" s="11" t="str">
        <f>VLOOKUP(F2645,Sheet2!$E$10:$F$13,2,FALSE)</f>
        <v>SPM</v>
      </c>
      <c r="AO2645" s="35" t="s">
        <v>14668</v>
      </c>
      <c r="AP2645">
        <f>MATCH(AN2645,Sheet2!$F$5:$F$18,0)</f>
        <v>6</v>
      </c>
      <c r="AQ2645">
        <f>MATCH(AO2645,Sheet2!$F$5:$K$5,0)</f>
        <v>6</v>
      </c>
      <c r="AR2645" s="33">
        <f>INDEX(Sheet2!$F$5:$K$18,OPaL!AP2645,OPaL!AQ2645)</f>
        <v>0.15</v>
      </c>
      <c r="AS2645" s="1">
        <f t="shared" si="125"/>
        <v>8986.1999999999989</v>
      </c>
    </row>
    <row r="2646" spans="1:45" x14ac:dyDescent="0.2">
      <c r="A2646" s="11" t="s">
        <v>9068</v>
      </c>
      <c r="B2646" s="11" t="s">
        <v>9069</v>
      </c>
      <c r="C2646" s="11" t="s">
        <v>12309</v>
      </c>
      <c r="D2646" s="21">
        <v>45225</v>
      </c>
      <c r="E2646" s="21" t="s">
        <v>9761</v>
      </c>
      <c r="F2646" s="21" t="s">
        <v>14659</v>
      </c>
      <c r="G2646" s="11" t="s">
        <v>2</v>
      </c>
      <c r="H2646" s="11" t="s">
        <v>3</v>
      </c>
      <c r="I2646" s="11" t="s">
        <v>4</v>
      </c>
      <c r="J2646" s="13">
        <v>4</v>
      </c>
      <c r="K2646" s="12">
        <v>10557.71</v>
      </c>
      <c r="L2646" s="12">
        <v>0</v>
      </c>
      <c r="M2646" s="12">
        <v>0</v>
      </c>
      <c r="N2646" s="12">
        <f t="shared" si="124"/>
        <v>10557.71</v>
      </c>
      <c r="O2646" s="11" t="s">
        <v>8227</v>
      </c>
      <c r="P2646" s="13">
        <v>0</v>
      </c>
      <c r="Q2646" s="11" t="s">
        <v>6</v>
      </c>
      <c r="R2646" s="13">
        <v>0</v>
      </c>
      <c r="S2646" s="13">
        <v>0</v>
      </c>
      <c r="T2646" s="11" t="s">
        <v>7</v>
      </c>
      <c r="U2646" s="11" t="s">
        <v>8</v>
      </c>
      <c r="V2646" s="15">
        <v>0</v>
      </c>
      <c r="W2646" s="13">
        <v>0</v>
      </c>
      <c r="X2646" s="15">
        <v>0</v>
      </c>
      <c r="Y2646" s="15">
        <v>0</v>
      </c>
      <c r="Z2646" s="13">
        <v>0</v>
      </c>
      <c r="AA2646" s="15">
        <v>0</v>
      </c>
      <c r="AB2646" s="13">
        <v>0</v>
      </c>
      <c r="AC2646" s="15">
        <v>0</v>
      </c>
      <c r="AD2646" s="13">
        <v>0</v>
      </c>
      <c r="AE2646" s="15">
        <v>0</v>
      </c>
      <c r="AF2646" s="13">
        <v>0</v>
      </c>
      <c r="AG2646" s="15">
        <v>0</v>
      </c>
      <c r="AH2646" s="13">
        <v>0</v>
      </c>
      <c r="AI2646" s="15">
        <v>0</v>
      </c>
      <c r="AJ2646" s="11" t="s">
        <v>9</v>
      </c>
      <c r="AK2646" s="11" t="s">
        <v>8228</v>
      </c>
      <c r="AL2646" s="22">
        <f t="shared" si="123"/>
        <v>67</v>
      </c>
      <c r="AM2646" s="11" t="str">
        <f>VLOOKUP(O2646,Sheet2!$D$6:$E$14,2,FALSE)</f>
        <v>Consumables</v>
      </c>
      <c r="AN2646" s="11" t="str">
        <f>VLOOKUP(F2646,Sheet2!$E$15:$F$18,2,FALSE)</f>
        <v>CM</v>
      </c>
      <c r="AO2646" s="35" t="s">
        <v>14664</v>
      </c>
      <c r="AP2646">
        <f>MATCH(AN2646,Sheet2!$F$5:$F$18,0)</f>
        <v>13</v>
      </c>
      <c r="AQ2646">
        <f>MATCH(AO2646,Sheet2!$F$5:$K$5,0)</f>
        <v>2</v>
      </c>
      <c r="AR2646" s="33">
        <f>INDEX(Sheet2!$F$5:$K$18,OPaL!AP2646,OPaL!AQ2646)</f>
        <v>0</v>
      </c>
      <c r="AS2646" s="1">
        <f t="shared" si="125"/>
        <v>10557.71</v>
      </c>
    </row>
    <row r="2647" spans="1:45" x14ac:dyDescent="0.2">
      <c r="A2647" s="11" t="s">
        <v>649</v>
      </c>
      <c r="B2647" s="11" t="s">
        <v>650</v>
      </c>
      <c r="C2647" s="11" t="s">
        <v>12310</v>
      </c>
      <c r="D2647" s="21">
        <v>45218</v>
      </c>
      <c r="E2647" s="21" t="s">
        <v>9697</v>
      </c>
      <c r="F2647" s="21" t="s">
        <v>14659</v>
      </c>
      <c r="G2647" s="11" t="s">
        <v>2</v>
      </c>
      <c r="H2647" s="11" t="s">
        <v>3</v>
      </c>
      <c r="I2647" s="11" t="s">
        <v>4</v>
      </c>
      <c r="J2647" s="12">
        <v>1</v>
      </c>
      <c r="K2647" s="12">
        <v>10526.94</v>
      </c>
      <c r="L2647" s="12">
        <v>0</v>
      </c>
      <c r="M2647" s="12">
        <v>0</v>
      </c>
      <c r="N2647" s="12">
        <f t="shared" si="124"/>
        <v>10526.94</v>
      </c>
      <c r="O2647" s="11" t="s">
        <v>5</v>
      </c>
      <c r="P2647" s="13">
        <v>0</v>
      </c>
      <c r="Q2647" s="11" t="s">
        <v>6</v>
      </c>
      <c r="R2647" s="13">
        <v>0</v>
      </c>
      <c r="S2647" s="13">
        <v>0</v>
      </c>
      <c r="T2647" s="11" t="s">
        <v>7</v>
      </c>
      <c r="U2647" s="11" t="s">
        <v>8</v>
      </c>
      <c r="V2647" s="15">
        <v>0</v>
      </c>
      <c r="W2647" s="13">
        <v>0</v>
      </c>
      <c r="X2647" s="15">
        <v>0</v>
      </c>
      <c r="Y2647" s="15">
        <v>0</v>
      </c>
      <c r="Z2647" s="13">
        <v>0</v>
      </c>
      <c r="AA2647" s="15">
        <v>0</v>
      </c>
      <c r="AB2647" s="13">
        <v>0</v>
      </c>
      <c r="AC2647" s="15">
        <v>0</v>
      </c>
      <c r="AD2647" s="13">
        <v>0</v>
      </c>
      <c r="AE2647" s="15">
        <v>0</v>
      </c>
      <c r="AF2647" s="13">
        <v>0</v>
      </c>
      <c r="AG2647" s="15">
        <v>0</v>
      </c>
      <c r="AH2647" s="13">
        <v>0</v>
      </c>
      <c r="AI2647" s="15">
        <v>0</v>
      </c>
      <c r="AJ2647" s="11" t="s">
        <v>9</v>
      </c>
      <c r="AK2647" s="11" t="s">
        <v>13</v>
      </c>
      <c r="AL2647" s="22">
        <f t="shared" si="123"/>
        <v>74</v>
      </c>
      <c r="AM2647" s="11" t="str">
        <f>VLOOKUP(O2647,Sheet2!$D$6:$E$14,2,FALSE)</f>
        <v>Spare parts</v>
      </c>
      <c r="AN2647" s="11" t="str">
        <f>VLOOKUP(F2647,Sheet2!$E$10:$F$13,2,FALSE)</f>
        <v>SPM</v>
      </c>
      <c r="AO2647" s="35" t="s">
        <v>14664</v>
      </c>
      <c r="AP2647">
        <f>MATCH(AN2647,Sheet2!$F$5:$F$18,0)</f>
        <v>6</v>
      </c>
      <c r="AQ2647">
        <f>MATCH(AO2647,Sheet2!$F$5:$K$5,0)</f>
        <v>2</v>
      </c>
      <c r="AR2647" s="33">
        <f>INDEX(Sheet2!$F$5:$K$18,OPaL!AP2647,OPaL!AQ2647)</f>
        <v>0</v>
      </c>
      <c r="AS2647" s="1">
        <f t="shared" si="125"/>
        <v>10526.94</v>
      </c>
    </row>
    <row r="2648" spans="1:45" x14ac:dyDescent="0.2">
      <c r="A2648" s="11" t="s">
        <v>2386</v>
      </c>
      <c r="B2648" s="11" t="s">
        <v>2387</v>
      </c>
      <c r="C2648" s="11" t="s">
        <v>11070</v>
      </c>
      <c r="D2648" s="21">
        <v>43496</v>
      </c>
      <c r="E2648" s="21" t="s">
        <v>9697</v>
      </c>
      <c r="F2648" s="21" t="s">
        <v>14659</v>
      </c>
      <c r="G2648" s="11" t="s">
        <v>2</v>
      </c>
      <c r="H2648" s="11" t="s">
        <v>3</v>
      </c>
      <c r="I2648" s="11" t="s">
        <v>4</v>
      </c>
      <c r="J2648" s="12">
        <v>1</v>
      </c>
      <c r="K2648" s="12">
        <v>10526.94</v>
      </c>
      <c r="L2648" s="12">
        <v>0</v>
      </c>
      <c r="M2648" s="12">
        <v>0</v>
      </c>
      <c r="N2648" s="12">
        <f t="shared" si="124"/>
        <v>10526.94</v>
      </c>
      <c r="O2648" s="11" t="s">
        <v>5</v>
      </c>
      <c r="P2648" s="13">
        <v>0</v>
      </c>
      <c r="Q2648" s="11" t="s">
        <v>6</v>
      </c>
      <c r="R2648" s="13">
        <v>0</v>
      </c>
      <c r="S2648" s="13">
        <v>0</v>
      </c>
      <c r="T2648" s="11" t="s">
        <v>7</v>
      </c>
      <c r="U2648" s="11" t="s">
        <v>8</v>
      </c>
      <c r="V2648" s="15">
        <v>0</v>
      </c>
      <c r="W2648" s="13">
        <v>0</v>
      </c>
      <c r="X2648" s="15">
        <v>0</v>
      </c>
      <c r="Y2648" s="15">
        <v>0</v>
      </c>
      <c r="Z2648" s="13">
        <v>0</v>
      </c>
      <c r="AA2648" s="15">
        <v>0</v>
      </c>
      <c r="AB2648" s="13">
        <v>0</v>
      </c>
      <c r="AC2648" s="15">
        <v>0</v>
      </c>
      <c r="AD2648" s="13">
        <v>0</v>
      </c>
      <c r="AE2648" s="15">
        <v>0</v>
      </c>
      <c r="AF2648" s="13">
        <v>0</v>
      </c>
      <c r="AG2648" s="15">
        <v>0</v>
      </c>
      <c r="AH2648" s="13">
        <v>0</v>
      </c>
      <c r="AI2648" s="15">
        <v>0</v>
      </c>
      <c r="AJ2648" s="11" t="s">
        <v>9</v>
      </c>
      <c r="AK2648" s="11" t="s">
        <v>13</v>
      </c>
      <c r="AL2648" s="22">
        <f t="shared" si="123"/>
        <v>1796</v>
      </c>
      <c r="AM2648" s="11" t="str">
        <f>VLOOKUP(O2648,Sheet2!$D$6:$E$14,2,FALSE)</f>
        <v>Spare parts</v>
      </c>
      <c r="AN2648" s="11" t="str">
        <f>VLOOKUP(F2648,Sheet2!$E$10:$F$13,2,FALSE)</f>
        <v>SPM</v>
      </c>
      <c r="AO2648" s="35" t="s">
        <v>14668</v>
      </c>
      <c r="AP2648">
        <f>MATCH(AN2648,Sheet2!$F$5:$F$18,0)</f>
        <v>6</v>
      </c>
      <c r="AQ2648">
        <f>MATCH(AO2648,Sheet2!$F$5:$K$5,0)</f>
        <v>6</v>
      </c>
      <c r="AR2648" s="33">
        <f>INDEX(Sheet2!$F$5:$K$18,OPaL!AP2648,OPaL!AQ2648)</f>
        <v>0.15</v>
      </c>
      <c r="AS2648" s="1">
        <f t="shared" si="125"/>
        <v>8947.8989999999994</v>
      </c>
    </row>
    <row r="2649" spans="1:45" x14ac:dyDescent="0.2">
      <c r="A2649" s="11" t="s">
        <v>2390</v>
      </c>
      <c r="B2649" s="11" t="s">
        <v>2391</v>
      </c>
      <c r="C2649" s="11" t="s">
        <v>11070</v>
      </c>
      <c r="D2649" s="21">
        <v>43496</v>
      </c>
      <c r="E2649" s="21" t="s">
        <v>9697</v>
      </c>
      <c r="F2649" s="21" t="s">
        <v>14659</v>
      </c>
      <c r="G2649" s="11" t="s">
        <v>2</v>
      </c>
      <c r="H2649" s="11" t="s">
        <v>3</v>
      </c>
      <c r="I2649" s="11" t="s">
        <v>4</v>
      </c>
      <c r="J2649" s="13">
        <v>1</v>
      </c>
      <c r="K2649" s="12">
        <v>10526.94</v>
      </c>
      <c r="L2649" s="12">
        <v>0</v>
      </c>
      <c r="M2649" s="12">
        <v>0</v>
      </c>
      <c r="N2649" s="12">
        <f t="shared" si="124"/>
        <v>10526.94</v>
      </c>
      <c r="O2649" s="11" t="s">
        <v>5</v>
      </c>
      <c r="P2649" s="13">
        <v>0</v>
      </c>
      <c r="Q2649" s="11" t="s">
        <v>6</v>
      </c>
      <c r="R2649" s="13">
        <v>0</v>
      </c>
      <c r="S2649" s="13">
        <v>0</v>
      </c>
      <c r="T2649" s="11" t="s">
        <v>7</v>
      </c>
      <c r="U2649" s="11" t="s">
        <v>8</v>
      </c>
      <c r="V2649" s="15">
        <v>0</v>
      </c>
      <c r="W2649" s="13">
        <v>0</v>
      </c>
      <c r="X2649" s="15">
        <v>0</v>
      </c>
      <c r="Y2649" s="15">
        <v>0</v>
      </c>
      <c r="Z2649" s="13">
        <v>0</v>
      </c>
      <c r="AA2649" s="15">
        <v>0</v>
      </c>
      <c r="AB2649" s="13">
        <v>0</v>
      </c>
      <c r="AC2649" s="15">
        <v>0</v>
      </c>
      <c r="AD2649" s="13">
        <v>0</v>
      </c>
      <c r="AE2649" s="15">
        <v>0</v>
      </c>
      <c r="AF2649" s="13">
        <v>0</v>
      </c>
      <c r="AG2649" s="15">
        <v>0</v>
      </c>
      <c r="AH2649" s="13">
        <v>0</v>
      </c>
      <c r="AI2649" s="15">
        <v>0</v>
      </c>
      <c r="AJ2649" s="11" t="s">
        <v>9</v>
      </c>
      <c r="AK2649" s="11" t="s">
        <v>13</v>
      </c>
      <c r="AL2649" s="22">
        <f t="shared" si="123"/>
        <v>1796</v>
      </c>
      <c r="AM2649" s="11" t="str">
        <f>VLOOKUP(O2649,Sheet2!$D$6:$E$14,2,FALSE)</f>
        <v>Spare parts</v>
      </c>
      <c r="AN2649" s="11" t="str">
        <f>VLOOKUP(F2649,Sheet2!$E$10:$F$13,2,FALSE)</f>
        <v>SPM</v>
      </c>
      <c r="AO2649" s="35" t="s">
        <v>14668</v>
      </c>
      <c r="AP2649">
        <f>MATCH(AN2649,Sheet2!$F$5:$F$18,0)</f>
        <v>6</v>
      </c>
      <c r="AQ2649">
        <f>MATCH(AO2649,Sheet2!$F$5:$K$5,0)</f>
        <v>6</v>
      </c>
      <c r="AR2649" s="33">
        <f>INDEX(Sheet2!$F$5:$K$18,OPaL!AP2649,OPaL!AQ2649)</f>
        <v>0.15</v>
      </c>
      <c r="AS2649" s="1">
        <f t="shared" si="125"/>
        <v>8947.8989999999994</v>
      </c>
    </row>
    <row r="2650" spans="1:45" x14ac:dyDescent="0.2">
      <c r="A2650" s="11" t="s">
        <v>4913</v>
      </c>
      <c r="B2650" s="11" t="s">
        <v>4914</v>
      </c>
      <c r="C2650" s="11" t="s">
        <v>12311</v>
      </c>
      <c r="D2650" s="21">
        <v>44667</v>
      </c>
      <c r="E2650" s="21" t="s">
        <v>9697</v>
      </c>
      <c r="F2650" s="21" t="s">
        <v>14659</v>
      </c>
      <c r="G2650" s="11" t="s">
        <v>2</v>
      </c>
      <c r="H2650" s="11" t="s">
        <v>350</v>
      </c>
      <c r="I2650" s="11" t="s">
        <v>4</v>
      </c>
      <c r="J2650" s="12">
        <v>28</v>
      </c>
      <c r="K2650" s="12">
        <v>10525.2</v>
      </c>
      <c r="L2650" s="12">
        <v>0</v>
      </c>
      <c r="M2650" s="12">
        <v>0</v>
      </c>
      <c r="N2650" s="12">
        <f t="shared" si="124"/>
        <v>10525.2</v>
      </c>
      <c r="O2650" s="11" t="s">
        <v>5</v>
      </c>
      <c r="P2650" s="13">
        <v>0</v>
      </c>
      <c r="Q2650" s="11" t="s">
        <v>6</v>
      </c>
      <c r="R2650" s="13">
        <v>0</v>
      </c>
      <c r="S2650" s="13">
        <v>0</v>
      </c>
      <c r="T2650" s="11" t="s">
        <v>7</v>
      </c>
      <c r="U2650" s="11" t="s">
        <v>8</v>
      </c>
      <c r="V2650" s="15">
        <v>0</v>
      </c>
      <c r="W2650" s="13">
        <v>0</v>
      </c>
      <c r="X2650" s="15">
        <v>0</v>
      </c>
      <c r="Y2650" s="15">
        <v>0</v>
      </c>
      <c r="Z2650" s="13">
        <v>0</v>
      </c>
      <c r="AA2650" s="15">
        <v>0</v>
      </c>
      <c r="AB2650" s="13">
        <v>0</v>
      </c>
      <c r="AC2650" s="15">
        <v>0</v>
      </c>
      <c r="AD2650" s="13">
        <v>0</v>
      </c>
      <c r="AE2650" s="15">
        <v>0</v>
      </c>
      <c r="AF2650" s="13">
        <v>0</v>
      </c>
      <c r="AG2650" s="15">
        <v>0</v>
      </c>
      <c r="AH2650" s="13">
        <v>0</v>
      </c>
      <c r="AI2650" s="15">
        <v>0</v>
      </c>
      <c r="AJ2650" s="11" t="s">
        <v>352</v>
      </c>
      <c r="AK2650" s="11" t="s">
        <v>1398</v>
      </c>
      <c r="AL2650" s="22">
        <f t="shared" si="123"/>
        <v>625</v>
      </c>
      <c r="AM2650" s="11" t="str">
        <f>VLOOKUP(O2650,Sheet2!$D$6:$E$14,2,FALSE)</f>
        <v>Spare parts</v>
      </c>
      <c r="AN2650" s="11" t="str">
        <f>VLOOKUP(F2650,Sheet2!$E$10:$F$13,2,FALSE)</f>
        <v>SPM</v>
      </c>
      <c r="AO2650" s="35" t="s">
        <v>14668</v>
      </c>
      <c r="AP2650">
        <f>MATCH(AN2650,Sheet2!$F$5:$F$18,0)</f>
        <v>6</v>
      </c>
      <c r="AQ2650">
        <f>MATCH(AO2650,Sheet2!$F$5:$K$5,0)</f>
        <v>6</v>
      </c>
      <c r="AR2650" s="33">
        <f>INDEX(Sheet2!$F$5:$K$18,OPaL!AP2650,OPaL!AQ2650)</f>
        <v>0.15</v>
      </c>
      <c r="AS2650" s="1">
        <f t="shared" si="125"/>
        <v>8946.42</v>
      </c>
    </row>
    <row r="2651" spans="1:45" x14ac:dyDescent="0.2">
      <c r="A2651" s="11" t="s">
        <v>4411</v>
      </c>
      <c r="B2651" s="11" t="s">
        <v>4412</v>
      </c>
      <c r="C2651" s="11" t="s">
        <v>12312</v>
      </c>
      <c r="D2651" s="21">
        <v>42416</v>
      </c>
      <c r="E2651" s="21" t="s">
        <v>9697</v>
      </c>
      <c r="F2651" s="21" t="s">
        <v>14659</v>
      </c>
      <c r="G2651" s="11" t="s">
        <v>2</v>
      </c>
      <c r="H2651" s="11" t="s">
        <v>16</v>
      </c>
      <c r="I2651" s="11" t="s">
        <v>4</v>
      </c>
      <c r="J2651" s="12">
        <v>1</v>
      </c>
      <c r="K2651" s="12">
        <v>10519</v>
      </c>
      <c r="L2651" s="12">
        <v>0</v>
      </c>
      <c r="M2651" s="12">
        <v>0</v>
      </c>
      <c r="N2651" s="12">
        <f t="shared" si="124"/>
        <v>10519</v>
      </c>
      <c r="O2651" s="11" t="s">
        <v>5</v>
      </c>
      <c r="P2651" s="13">
        <v>0</v>
      </c>
      <c r="Q2651" s="11" t="s">
        <v>6</v>
      </c>
      <c r="R2651" s="13">
        <v>0</v>
      </c>
      <c r="S2651" s="13">
        <v>0</v>
      </c>
      <c r="T2651" s="11" t="s">
        <v>7</v>
      </c>
      <c r="U2651" s="11" t="s">
        <v>8</v>
      </c>
      <c r="V2651" s="15">
        <v>0</v>
      </c>
      <c r="W2651" s="13">
        <v>0</v>
      </c>
      <c r="X2651" s="15">
        <v>0</v>
      </c>
      <c r="Y2651" s="15">
        <v>0</v>
      </c>
      <c r="Z2651" s="13">
        <v>0</v>
      </c>
      <c r="AA2651" s="15">
        <v>0</v>
      </c>
      <c r="AB2651" s="13">
        <v>0</v>
      </c>
      <c r="AC2651" s="15">
        <v>0</v>
      </c>
      <c r="AD2651" s="13">
        <v>0</v>
      </c>
      <c r="AE2651" s="15">
        <v>0</v>
      </c>
      <c r="AF2651" s="13">
        <v>0</v>
      </c>
      <c r="AG2651" s="15">
        <v>0</v>
      </c>
      <c r="AH2651" s="13">
        <v>0</v>
      </c>
      <c r="AI2651" s="15">
        <v>0</v>
      </c>
      <c r="AJ2651" s="11" t="s">
        <v>17</v>
      </c>
      <c r="AK2651" s="11" t="s">
        <v>1398</v>
      </c>
      <c r="AL2651" s="22">
        <f t="shared" si="123"/>
        <v>2876</v>
      </c>
      <c r="AM2651" s="11" t="str">
        <f>VLOOKUP(O2651,Sheet2!$D$6:$E$14,2,FALSE)</f>
        <v>Spare parts</v>
      </c>
      <c r="AN2651" s="11" t="str">
        <f>VLOOKUP(F2651,Sheet2!$E$10:$F$13,2,FALSE)</f>
        <v>SPM</v>
      </c>
      <c r="AO2651" s="35" t="s">
        <v>14668</v>
      </c>
      <c r="AP2651">
        <f>MATCH(AN2651,Sheet2!$F$5:$F$18,0)</f>
        <v>6</v>
      </c>
      <c r="AQ2651">
        <f>MATCH(AO2651,Sheet2!$F$5:$K$5,0)</f>
        <v>6</v>
      </c>
      <c r="AR2651" s="33">
        <f>INDEX(Sheet2!$F$5:$K$18,OPaL!AP2651,OPaL!AQ2651)</f>
        <v>0.15</v>
      </c>
      <c r="AS2651" s="1">
        <f t="shared" si="125"/>
        <v>8941.15</v>
      </c>
    </row>
    <row r="2652" spans="1:45" x14ac:dyDescent="0.2">
      <c r="A2652" s="11" t="s">
        <v>1080</v>
      </c>
      <c r="B2652" s="11" t="s">
        <v>1081</v>
      </c>
      <c r="C2652" s="11" t="s">
        <v>11566</v>
      </c>
      <c r="D2652" s="21">
        <v>44660</v>
      </c>
      <c r="E2652" s="21" t="s">
        <v>9697</v>
      </c>
      <c r="F2652" s="21" t="s">
        <v>14659</v>
      </c>
      <c r="G2652" s="11" t="s">
        <v>2</v>
      </c>
      <c r="H2652" s="11" t="s">
        <v>16</v>
      </c>
      <c r="I2652" s="11" t="s">
        <v>4</v>
      </c>
      <c r="J2652" s="13">
        <v>2</v>
      </c>
      <c r="K2652" s="12">
        <v>10502.94</v>
      </c>
      <c r="L2652" s="12">
        <v>0</v>
      </c>
      <c r="M2652" s="12">
        <v>0</v>
      </c>
      <c r="N2652" s="12">
        <f t="shared" si="124"/>
        <v>10502.94</v>
      </c>
      <c r="O2652" s="11" t="s">
        <v>5</v>
      </c>
      <c r="P2652" s="13">
        <v>0</v>
      </c>
      <c r="Q2652" s="11" t="s">
        <v>6</v>
      </c>
      <c r="R2652" s="13">
        <v>0</v>
      </c>
      <c r="S2652" s="13">
        <v>0</v>
      </c>
      <c r="T2652" s="11" t="s">
        <v>7</v>
      </c>
      <c r="U2652" s="11" t="s">
        <v>8</v>
      </c>
      <c r="V2652" s="15">
        <v>0</v>
      </c>
      <c r="W2652" s="13">
        <v>0</v>
      </c>
      <c r="X2652" s="15">
        <v>0</v>
      </c>
      <c r="Y2652" s="15">
        <v>0</v>
      </c>
      <c r="Z2652" s="13">
        <v>0</v>
      </c>
      <c r="AA2652" s="15">
        <v>0</v>
      </c>
      <c r="AB2652" s="13">
        <v>0</v>
      </c>
      <c r="AC2652" s="15">
        <v>0</v>
      </c>
      <c r="AD2652" s="13">
        <v>0</v>
      </c>
      <c r="AE2652" s="15">
        <v>0</v>
      </c>
      <c r="AF2652" s="13">
        <v>0</v>
      </c>
      <c r="AG2652" s="15">
        <v>0</v>
      </c>
      <c r="AH2652" s="13">
        <v>0</v>
      </c>
      <c r="AI2652" s="15">
        <v>0</v>
      </c>
      <c r="AJ2652" s="11" t="s">
        <v>17</v>
      </c>
      <c r="AK2652" s="11" t="s">
        <v>13</v>
      </c>
      <c r="AL2652" s="22">
        <f t="shared" si="123"/>
        <v>632</v>
      </c>
      <c r="AM2652" s="11" t="str">
        <f>VLOOKUP(O2652,Sheet2!$D$6:$E$14,2,FALSE)</f>
        <v>Spare parts</v>
      </c>
      <c r="AN2652" s="11" t="str">
        <f>VLOOKUP(F2652,Sheet2!$E$10:$F$13,2,FALSE)</f>
        <v>SPM</v>
      </c>
      <c r="AO2652" s="35" t="s">
        <v>14668</v>
      </c>
      <c r="AP2652">
        <f>MATCH(AN2652,Sheet2!$F$5:$F$18,0)</f>
        <v>6</v>
      </c>
      <c r="AQ2652">
        <f>MATCH(AO2652,Sheet2!$F$5:$K$5,0)</f>
        <v>6</v>
      </c>
      <c r="AR2652" s="33">
        <f>INDEX(Sheet2!$F$5:$K$18,OPaL!AP2652,OPaL!AQ2652)</f>
        <v>0.15</v>
      </c>
      <c r="AS2652" s="1">
        <f t="shared" si="125"/>
        <v>8927.4989999999998</v>
      </c>
    </row>
    <row r="2653" spans="1:45" x14ac:dyDescent="0.2">
      <c r="A2653" s="11" t="s">
        <v>1677</v>
      </c>
      <c r="B2653" s="11" t="s">
        <v>1678</v>
      </c>
      <c r="C2653" s="11" t="s">
        <v>12313</v>
      </c>
      <c r="D2653" s="21">
        <v>43329</v>
      </c>
      <c r="E2653" s="21" t="s">
        <v>9726</v>
      </c>
      <c r="F2653" s="21" t="s">
        <v>14658</v>
      </c>
      <c r="G2653" s="11" t="s">
        <v>2</v>
      </c>
      <c r="H2653" s="11" t="s">
        <v>3</v>
      </c>
      <c r="I2653" s="11" t="s">
        <v>4</v>
      </c>
      <c r="J2653" s="12">
        <v>3</v>
      </c>
      <c r="K2653" s="12">
        <v>10500</v>
      </c>
      <c r="L2653" s="12">
        <v>0</v>
      </c>
      <c r="M2653" s="12">
        <v>0</v>
      </c>
      <c r="N2653" s="12">
        <f t="shared" si="124"/>
        <v>10500</v>
      </c>
      <c r="O2653" s="11" t="s">
        <v>5</v>
      </c>
      <c r="P2653" s="13">
        <v>0</v>
      </c>
      <c r="Q2653" s="11" t="s">
        <v>6</v>
      </c>
      <c r="R2653" s="13">
        <v>0</v>
      </c>
      <c r="S2653" s="13">
        <v>0</v>
      </c>
      <c r="T2653" s="11" t="s">
        <v>7</v>
      </c>
      <c r="U2653" s="11" t="s">
        <v>8</v>
      </c>
      <c r="V2653" s="15">
        <v>0</v>
      </c>
      <c r="W2653" s="13">
        <v>0</v>
      </c>
      <c r="X2653" s="15">
        <v>0</v>
      </c>
      <c r="Y2653" s="15">
        <v>0</v>
      </c>
      <c r="Z2653" s="13">
        <v>0</v>
      </c>
      <c r="AA2653" s="15">
        <v>0</v>
      </c>
      <c r="AB2653" s="13">
        <v>0</v>
      </c>
      <c r="AC2653" s="15">
        <v>0</v>
      </c>
      <c r="AD2653" s="13">
        <v>0</v>
      </c>
      <c r="AE2653" s="15">
        <v>0</v>
      </c>
      <c r="AF2653" s="13">
        <v>0</v>
      </c>
      <c r="AG2653" s="15">
        <v>0</v>
      </c>
      <c r="AH2653" s="13">
        <v>0</v>
      </c>
      <c r="AI2653" s="15">
        <v>0</v>
      </c>
      <c r="AJ2653" s="11" t="s">
        <v>9</v>
      </c>
      <c r="AK2653" s="11" t="s">
        <v>10</v>
      </c>
      <c r="AL2653" s="22">
        <f t="shared" si="123"/>
        <v>1963</v>
      </c>
      <c r="AM2653" s="11" t="str">
        <f>VLOOKUP(O2653,Sheet2!$D$6:$E$14,2,FALSE)</f>
        <v>Spare parts</v>
      </c>
      <c r="AN2653" s="11" t="str">
        <f>VLOOKUP(F2653,Sheet2!$E$10:$F$13,2,FALSE)</f>
        <v>SPE</v>
      </c>
      <c r="AO2653" s="35" t="s">
        <v>14668</v>
      </c>
      <c r="AP2653">
        <f>MATCH(AN2653,Sheet2!$F$5:$F$18,0)</f>
        <v>7</v>
      </c>
      <c r="AQ2653">
        <f>MATCH(AO2653,Sheet2!$F$5:$K$5,0)</f>
        <v>6</v>
      </c>
      <c r="AR2653" s="33">
        <f>INDEX(Sheet2!$F$5:$K$18,OPaL!AP2653,OPaL!AQ2653)</f>
        <v>0.15</v>
      </c>
      <c r="AS2653" s="1">
        <f t="shared" si="125"/>
        <v>8925</v>
      </c>
    </row>
    <row r="2654" spans="1:45" x14ac:dyDescent="0.2">
      <c r="A2654" s="11" t="s">
        <v>1733</v>
      </c>
      <c r="B2654" s="11" t="s">
        <v>1734</v>
      </c>
      <c r="C2654" s="11" t="s">
        <v>12314</v>
      </c>
      <c r="D2654" s="21">
        <v>42938</v>
      </c>
      <c r="E2654" s="21" t="s">
        <v>9769</v>
      </c>
      <c r="F2654" s="21" t="s">
        <v>14658</v>
      </c>
      <c r="G2654" s="11" t="s">
        <v>2</v>
      </c>
      <c r="H2654" s="11" t="s">
        <v>16</v>
      </c>
      <c r="I2654" s="11" t="s">
        <v>4</v>
      </c>
      <c r="J2654" s="12">
        <v>1</v>
      </c>
      <c r="K2654" s="12">
        <v>10478.57</v>
      </c>
      <c r="L2654" s="12">
        <v>0</v>
      </c>
      <c r="M2654" s="12">
        <v>0</v>
      </c>
      <c r="N2654" s="12">
        <f t="shared" si="124"/>
        <v>10478.57</v>
      </c>
      <c r="O2654" s="11" t="s">
        <v>5</v>
      </c>
      <c r="P2654" s="13">
        <v>0</v>
      </c>
      <c r="Q2654" s="11" t="s">
        <v>6</v>
      </c>
      <c r="R2654" s="13">
        <v>0</v>
      </c>
      <c r="S2654" s="13">
        <v>0</v>
      </c>
      <c r="T2654" s="11" t="s">
        <v>7</v>
      </c>
      <c r="U2654" s="11" t="s">
        <v>8</v>
      </c>
      <c r="V2654" s="15">
        <v>0</v>
      </c>
      <c r="W2654" s="13">
        <v>0</v>
      </c>
      <c r="X2654" s="15">
        <v>0</v>
      </c>
      <c r="Y2654" s="15">
        <v>0</v>
      </c>
      <c r="Z2654" s="13">
        <v>0</v>
      </c>
      <c r="AA2654" s="15">
        <v>0</v>
      </c>
      <c r="AB2654" s="13">
        <v>0</v>
      </c>
      <c r="AC2654" s="15">
        <v>0</v>
      </c>
      <c r="AD2654" s="13">
        <v>0</v>
      </c>
      <c r="AE2654" s="15">
        <v>0</v>
      </c>
      <c r="AF2654" s="13">
        <v>0</v>
      </c>
      <c r="AG2654" s="15">
        <v>0</v>
      </c>
      <c r="AH2654" s="13">
        <v>0</v>
      </c>
      <c r="AI2654" s="15">
        <v>0</v>
      </c>
      <c r="AJ2654" s="11" t="s">
        <v>17</v>
      </c>
      <c r="AK2654" s="11" t="s">
        <v>10</v>
      </c>
      <c r="AL2654" s="22">
        <f t="shared" si="123"/>
        <v>2354</v>
      </c>
      <c r="AM2654" s="11" t="str">
        <f>VLOOKUP(O2654,Sheet2!$D$6:$E$14,2,FALSE)</f>
        <v>Spare parts</v>
      </c>
      <c r="AN2654" s="11" t="str">
        <f>VLOOKUP(F2654,Sheet2!$E$10:$F$13,2,FALSE)</f>
        <v>SPE</v>
      </c>
      <c r="AO2654" s="35" t="s">
        <v>14668</v>
      </c>
      <c r="AP2654">
        <f>MATCH(AN2654,Sheet2!$F$5:$F$18,0)</f>
        <v>7</v>
      </c>
      <c r="AQ2654">
        <f>MATCH(AO2654,Sheet2!$F$5:$K$5,0)</f>
        <v>6</v>
      </c>
      <c r="AR2654" s="33">
        <f>INDEX(Sheet2!$F$5:$K$18,OPaL!AP2654,OPaL!AQ2654)</f>
        <v>0.15</v>
      </c>
      <c r="AS2654" s="1">
        <f t="shared" si="125"/>
        <v>8906.7844999999998</v>
      </c>
    </row>
    <row r="2655" spans="1:45" x14ac:dyDescent="0.2">
      <c r="A2655" s="11" t="s">
        <v>1715</v>
      </c>
      <c r="B2655" s="11" t="s">
        <v>1716</v>
      </c>
      <c r="C2655" s="11" t="s">
        <v>12315</v>
      </c>
      <c r="D2655" s="21">
        <v>45287</v>
      </c>
      <c r="E2655" s="21" t="s">
        <v>9697</v>
      </c>
      <c r="F2655" s="21" t="s">
        <v>14658</v>
      </c>
      <c r="G2655" s="11" t="s">
        <v>2</v>
      </c>
      <c r="H2655" s="11" t="s">
        <v>16</v>
      </c>
      <c r="I2655" s="11" t="s">
        <v>4</v>
      </c>
      <c r="J2655" s="12">
        <v>3</v>
      </c>
      <c r="K2655" s="12">
        <v>10466.370000000001</v>
      </c>
      <c r="L2655" s="12">
        <v>0</v>
      </c>
      <c r="M2655" s="12">
        <v>0</v>
      </c>
      <c r="N2655" s="12">
        <f t="shared" si="124"/>
        <v>10466.370000000001</v>
      </c>
      <c r="O2655" s="11" t="s">
        <v>5</v>
      </c>
      <c r="P2655" s="13">
        <v>0</v>
      </c>
      <c r="Q2655" s="11" t="s">
        <v>6</v>
      </c>
      <c r="R2655" s="13">
        <v>0</v>
      </c>
      <c r="S2655" s="13">
        <v>0</v>
      </c>
      <c r="T2655" s="11" t="s">
        <v>7</v>
      </c>
      <c r="U2655" s="11" t="s">
        <v>8</v>
      </c>
      <c r="V2655" s="15">
        <v>0</v>
      </c>
      <c r="W2655" s="13">
        <v>0</v>
      </c>
      <c r="X2655" s="15">
        <v>0</v>
      </c>
      <c r="Y2655" s="15">
        <v>0</v>
      </c>
      <c r="Z2655" s="13">
        <v>0</v>
      </c>
      <c r="AA2655" s="15">
        <v>0</v>
      </c>
      <c r="AB2655" s="13">
        <v>0</v>
      </c>
      <c r="AC2655" s="15">
        <v>0</v>
      </c>
      <c r="AD2655" s="13">
        <v>0</v>
      </c>
      <c r="AE2655" s="15">
        <v>0</v>
      </c>
      <c r="AF2655" s="13">
        <v>0</v>
      </c>
      <c r="AG2655" s="15">
        <v>0</v>
      </c>
      <c r="AH2655" s="13">
        <v>0</v>
      </c>
      <c r="AI2655" s="15">
        <v>0</v>
      </c>
      <c r="AJ2655" s="11" t="s">
        <v>17</v>
      </c>
      <c r="AK2655" s="11" t="s">
        <v>10</v>
      </c>
      <c r="AL2655" s="22">
        <f t="shared" si="123"/>
        <v>5</v>
      </c>
      <c r="AM2655" s="11" t="str">
        <f>VLOOKUP(O2655,Sheet2!$D$6:$E$14,2,FALSE)</f>
        <v>Spare parts</v>
      </c>
      <c r="AN2655" s="11" t="str">
        <f>VLOOKUP(F2655,Sheet2!$E$10:$F$13,2,FALSE)</f>
        <v>SPE</v>
      </c>
      <c r="AO2655" s="35" t="s">
        <v>14664</v>
      </c>
      <c r="AP2655">
        <f>MATCH(AN2655,Sheet2!$F$5:$F$18,0)</f>
        <v>7</v>
      </c>
      <c r="AQ2655">
        <f>MATCH(AO2655,Sheet2!$F$5:$K$5,0)</f>
        <v>2</v>
      </c>
      <c r="AR2655" s="33">
        <f>INDEX(Sheet2!$F$5:$K$18,OPaL!AP2655,OPaL!AQ2655)</f>
        <v>0</v>
      </c>
      <c r="AS2655" s="1">
        <f t="shared" si="125"/>
        <v>10466.370000000001</v>
      </c>
    </row>
    <row r="2656" spans="1:45" x14ac:dyDescent="0.2">
      <c r="A2656" s="11" t="s">
        <v>4133</v>
      </c>
      <c r="B2656" s="11" t="s">
        <v>4134</v>
      </c>
      <c r="C2656" s="11" t="s">
        <v>12316</v>
      </c>
      <c r="D2656" s="21">
        <v>44342</v>
      </c>
      <c r="E2656" s="21" t="s">
        <v>9697</v>
      </c>
      <c r="F2656" s="21" t="s">
        <v>14659</v>
      </c>
      <c r="G2656" s="11" t="s">
        <v>2</v>
      </c>
      <c r="H2656" s="11" t="s">
        <v>3</v>
      </c>
      <c r="I2656" s="11" t="s">
        <v>351</v>
      </c>
      <c r="J2656" s="12">
        <v>1</v>
      </c>
      <c r="K2656" s="12">
        <v>10440.83</v>
      </c>
      <c r="L2656" s="12">
        <v>0</v>
      </c>
      <c r="M2656" s="12">
        <v>0</v>
      </c>
      <c r="N2656" s="12">
        <f t="shared" si="124"/>
        <v>10440.83</v>
      </c>
      <c r="O2656" s="11" t="s">
        <v>5</v>
      </c>
      <c r="P2656" s="13">
        <v>0</v>
      </c>
      <c r="Q2656" s="11" t="s">
        <v>6</v>
      </c>
      <c r="R2656" s="13">
        <v>0</v>
      </c>
      <c r="S2656" s="13">
        <v>0</v>
      </c>
      <c r="T2656" s="11" t="s">
        <v>7</v>
      </c>
      <c r="U2656" s="11" t="s">
        <v>8</v>
      </c>
      <c r="V2656" s="15">
        <v>0</v>
      </c>
      <c r="W2656" s="13">
        <v>0</v>
      </c>
      <c r="X2656" s="15">
        <v>0</v>
      </c>
      <c r="Y2656" s="15">
        <v>0</v>
      </c>
      <c r="Z2656" s="13">
        <v>0</v>
      </c>
      <c r="AA2656" s="15">
        <v>0</v>
      </c>
      <c r="AB2656" s="13">
        <v>0</v>
      </c>
      <c r="AC2656" s="15">
        <v>0</v>
      </c>
      <c r="AD2656" s="13">
        <v>0</v>
      </c>
      <c r="AE2656" s="15">
        <v>0</v>
      </c>
      <c r="AF2656" s="13">
        <v>0</v>
      </c>
      <c r="AG2656" s="15">
        <v>0</v>
      </c>
      <c r="AH2656" s="13">
        <v>0</v>
      </c>
      <c r="AI2656" s="15">
        <v>0</v>
      </c>
      <c r="AJ2656" s="11" t="s">
        <v>9</v>
      </c>
      <c r="AK2656" s="11" t="s">
        <v>1398</v>
      </c>
      <c r="AL2656" s="22">
        <f t="shared" si="123"/>
        <v>950</v>
      </c>
      <c r="AM2656" s="11" t="str">
        <f>VLOOKUP(O2656,Sheet2!$D$6:$E$14,2,FALSE)</f>
        <v>Spare parts</v>
      </c>
      <c r="AN2656" s="11" t="str">
        <f>VLOOKUP(F2656,Sheet2!$E$10:$F$13,2,FALSE)</f>
        <v>SPM</v>
      </c>
      <c r="AO2656" s="35" t="s">
        <v>14668</v>
      </c>
      <c r="AP2656">
        <f>MATCH(AN2656,Sheet2!$F$5:$F$18,0)</f>
        <v>6</v>
      </c>
      <c r="AQ2656">
        <f>MATCH(AO2656,Sheet2!$F$5:$K$5,0)</f>
        <v>6</v>
      </c>
      <c r="AR2656" s="33">
        <f>INDEX(Sheet2!$F$5:$K$18,OPaL!AP2656,OPaL!AQ2656)</f>
        <v>0.15</v>
      </c>
      <c r="AS2656" s="1">
        <f t="shared" si="125"/>
        <v>8874.7055</v>
      </c>
    </row>
    <row r="2657" spans="1:45" x14ac:dyDescent="0.2">
      <c r="A2657" s="11" t="s">
        <v>8692</v>
      </c>
      <c r="B2657" s="11" t="s">
        <v>8693</v>
      </c>
      <c r="C2657" s="11" t="s">
        <v>12071</v>
      </c>
      <c r="D2657" s="21">
        <v>43922</v>
      </c>
      <c r="E2657" s="21" t="s">
        <v>9792</v>
      </c>
      <c r="F2657" s="21" t="s">
        <v>14659</v>
      </c>
      <c r="G2657" s="11" t="s">
        <v>2</v>
      </c>
      <c r="H2657" s="11" t="s">
        <v>350</v>
      </c>
      <c r="I2657" s="11" t="s">
        <v>4</v>
      </c>
      <c r="J2657" s="13">
        <v>30</v>
      </c>
      <c r="K2657" s="12">
        <v>10431.629999999999</v>
      </c>
      <c r="L2657" s="12">
        <v>0</v>
      </c>
      <c r="M2657" s="12">
        <v>0</v>
      </c>
      <c r="N2657" s="12">
        <f t="shared" si="124"/>
        <v>10431.629999999999</v>
      </c>
      <c r="O2657" s="11" t="s">
        <v>8227</v>
      </c>
      <c r="P2657" s="13">
        <v>0</v>
      </c>
      <c r="Q2657" s="11" t="s">
        <v>6</v>
      </c>
      <c r="R2657" s="13">
        <v>0</v>
      </c>
      <c r="S2657" s="13">
        <v>0</v>
      </c>
      <c r="T2657" s="11" t="s">
        <v>7</v>
      </c>
      <c r="U2657" s="11" t="s">
        <v>8</v>
      </c>
      <c r="V2657" s="15">
        <v>0</v>
      </c>
      <c r="W2657" s="13">
        <v>0</v>
      </c>
      <c r="X2657" s="15">
        <v>0</v>
      </c>
      <c r="Y2657" s="15">
        <v>0</v>
      </c>
      <c r="Z2657" s="13">
        <v>0</v>
      </c>
      <c r="AA2657" s="15">
        <v>0</v>
      </c>
      <c r="AB2657" s="13">
        <v>0</v>
      </c>
      <c r="AC2657" s="15">
        <v>0</v>
      </c>
      <c r="AD2657" s="13">
        <v>0</v>
      </c>
      <c r="AE2657" s="15">
        <v>0</v>
      </c>
      <c r="AF2657" s="13">
        <v>0</v>
      </c>
      <c r="AG2657" s="15">
        <v>0</v>
      </c>
      <c r="AH2657" s="13">
        <v>0</v>
      </c>
      <c r="AI2657" s="15">
        <v>0</v>
      </c>
      <c r="AJ2657" s="11" t="s">
        <v>352</v>
      </c>
      <c r="AK2657" s="11" t="s">
        <v>8228</v>
      </c>
      <c r="AL2657" s="22">
        <f t="shared" si="123"/>
        <v>1370</v>
      </c>
      <c r="AM2657" s="11" t="str">
        <f>VLOOKUP(O2657,Sheet2!$D$6:$E$14,2,FALSE)</f>
        <v>Consumables</v>
      </c>
      <c r="AN2657" s="11" t="str">
        <f>VLOOKUP(F2657,Sheet2!$E$15:$F$18,2,FALSE)</f>
        <v>CM</v>
      </c>
      <c r="AO2657" s="35" t="s">
        <v>14668</v>
      </c>
      <c r="AP2657">
        <f>MATCH(AN2657,Sheet2!$F$5:$F$18,0)</f>
        <v>13</v>
      </c>
      <c r="AQ2657">
        <f>MATCH(AO2657,Sheet2!$F$5:$K$5,0)</f>
        <v>6</v>
      </c>
      <c r="AR2657" s="33">
        <f>INDEX(Sheet2!$F$5:$K$18,OPaL!AP2657,OPaL!AQ2657)</f>
        <v>0.2</v>
      </c>
      <c r="AS2657" s="1">
        <f t="shared" si="125"/>
        <v>8345.3040000000001</v>
      </c>
    </row>
    <row r="2658" spans="1:45" x14ac:dyDescent="0.2">
      <c r="A2658" s="11" t="s">
        <v>8605</v>
      </c>
      <c r="B2658" s="11" t="s">
        <v>8606</v>
      </c>
      <c r="C2658" s="11" t="s">
        <v>12317</v>
      </c>
      <c r="D2658" s="21">
        <v>43125</v>
      </c>
      <c r="E2658" s="21" t="s">
        <v>9816</v>
      </c>
      <c r="F2658" s="21" t="s">
        <v>14659</v>
      </c>
      <c r="G2658" s="11" t="s">
        <v>2</v>
      </c>
      <c r="H2658" s="11" t="s">
        <v>3</v>
      </c>
      <c r="I2658" s="11" t="s">
        <v>4</v>
      </c>
      <c r="J2658" s="12">
        <v>30</v>
      </c>
      <c r="K2658" s="12">
        <v>10419.5</v>
      </c>
      <c r="L2658" s="12">
        <v>0</v>
      </c>
      <c r="M2658" s="12">
        <v>0</v>
      </c>
      <c r="N2658" s="12">
        <f t="shared" si="124"/>
        <v>10419.5</v>
      </c>
      <c r="O2658" s="11" t="s">
        <v>8227</v>
      </c>
      <c r="P2658" s="13">
        <v>0</v>
      </c>
      <c r="Q2658" s="11" t="s">
        <v>6</v>
      </c>
      <c r="R2658" s="13">
        <v>0</v>
      </c>
      <c r="S2658" s="13">
        <v>0</v>
      </c>
      <c r="T2658" s="11" t="s">
        <v>7</v>
      </c>
      <c r="U2658" s="11" t="s">
        <v>8</v>
      </c>
      <c r="V2658" s="15">
        <v>0</v>
      </c>
      <c r="W2658" s="13">
        <v>0</v>
      </c>
      <c r="X2658" s="15">
        <v>0</v>
      </c>
      <c r="Y2658" s="15">
        <v>0</v>
      </c>
      <c r="Z2658" s="13">
        <v>0</v>
      </c>
      <c r="AA2658" s="15">
        <v>0</v>
      </c>
      <c r="AB2658" s="13">
        <v>0</v>
      </c>
      <c r="AC2658" s="15">
        <v>0</v>
      </c>
      <c r="AD2658" s="13">
        <v>0</v>
      </c>
      <c r="AE2658" s="15">
        <v>0</v>
      </c>
      <c r="AF2658" s="13">
        <v>0</v>
      </c>
      <c r="AG2658" s="15">
        <v>0</v>
      </c>
      <c r="AH2658" s="13">
        <v>0</v>
      </c>
      <c r="AI2658" s="15">
        <v>0</v>
      </c>
      <c r="AJ2658" s="11" t="s">
        <v>9</v>
      </c>
      <c r="AK2658" s="11" t="s">
        <v>8228</v>
      </c>
      <c r="AL2658" s="22">
        <f t="shared" si="123"/>
        <v>2167</v>
      </c>
      <c r="AM2658" s="11" t="str">
        <f>VLOOKUP(O2658,Sheet2!$D$6:$E$14,2,FALSE)</f>
        <v>Consumables</v>
      </c>
      <c r="AN2658" s="11" t="str">
        <f>VLOOKUP(F2658,Sheet2!$E$15:$F$18,2,FALSE)</f>
        <v>CM</v>
      </c>
      <c r="AO2658" s="35" t="s">
        <v>14668</v>
      </c>
      <c r="AP2658">
        <f>MATCH(AN2658,Sheet2!$F$5:$F$18,0)</f>
        <v>13</v>
      </c>
      <c r="AQ2658">
        <f>MATCH(AO2658,Sheet2!$F$5:$K$5,0)</f>
        <v>6</v>
      </c>
      <c r="AR2658" s="33">
        <f>INDEX(Sheet2!$F$5:$K$18,OPaL!AP2658,OPaL!AQ2658)</f>
        <v>0.2</v>
      </c>
      <c r="AS2658" s="1">
        <f t="shared" si="125"/>
        <v>8335.6</v>
      </c>
    </row>
    <row r="2659" spans="1:45" x14ac:dyDescent="0.2">
      <c r="A2659" s="11" t="s">
        <v>8623</v>
      </c>
      <c r="B2659" s="11" t="s">
        <v>8624</v>
      </c>
      <c r="C2659" s="11" t="s">
        <v>12318</v>
      </c>
      <c r="D2659" s="21">
        <v>43125</v>
      </c>
      <c r="E2659" s="21" t="s">
        <v>9818</v>
      </c>
      <c r="F2659" s="21" t="s">
        <v>14659</v>
      </c>
      <c r="G2659" s="11" t="s">
        <v>2</v>
      </c>
      <c r="H2659" s="11" t="s">
        <v>3</v>
      </c>
      <c r="I2659" s="11" t="s">
        <v>4</v>
      </c>
      <c r="J2659" s="12">
        <v>30</v>
      </c>
      <c r="K2659" s="12">
        <v>10419.5</v>
      </c>
      <c r="L2659" s="12">
        <v>0</v>
      </c>
      <c r="M2659" s="12">
        <v>0</v>
      </c>
      <c r="N2659" s="12">
        <f t="shared" si="124"/>
        <v>10419.5</v>
      </c>
      <c r="O2659" s="11" t="s">
        <v>8227</v>
      </c>
      <c r="P2659" s="13">
        <v>0</v>
      </c>
      <c r="Q2659" s="11" t="s">
        <v>6</v>
      </c>
      <c r="R2659" s="13">
        <v>0</v>
      </c>
      <c r="S2659" s="13">
        <v>0</v>
      </c>
      <c r="T2659" s="11" t="s">
        <v>7</v>
      </c>
      <c r="U2659" s="11" t="s">
        <v>8</v>
      </c>
      <c r="V2659" s="15">
        <v>0</v>
      </c>
      <c r="W2659" s="13">
        <v>0</v>
      </c>
      <c r="X2659" s="15">
        <v>0</v>
      </c>
      <c r="Y2659" s="15">
        <v>0</v>
      </c>
      <c r="Z2659" s="13">
        <v>0</v>
      </c>
      <c r="AA2659" s="15">
        <v>0</v>
      </c>
      <c r="AB2659" s="13">
        <v>0</v>
      </c>
      <c r="AC2659" s="15">
        <v>0</v>
      </c>
      <c r="AD2659" s="13">
        <v>0</v>
      </c>
      <c r="AE2659" s="15">
        <v>0</v>
      </c>
      <c r="AF2659" s="13">
        <v>0</v>
      </c>
      <c r="AG2659" s="15">
        <v>0</v>
      </c>
      <c r="AH2659" s="13">
        <v>0</v>
      </c>
      <c r="AI2659" s="15">
        <v>0</v>
      </c>
      <c r="AJ2659" s="11" t="s">
        <v>9</v>
      </c>
      <c r="AK2659" s="11" t="s">
        <v>8228</v>
      </c>
      <c r="AL2659" s="22">
        <f t="shared" si="123"/>
        <v>2167</v>
      </c>
      <c r="AM2659" s="11" t="str">
        <f>VLOOKUP(O2659,Sheet2!$D$6:$E$14,2,FALSE)</f>
        <v>Consumables</v>
      </c>
      <c r="AN2659" s="11" t="str">
        <f>VLOOKUP(F2659,Sheet2!$E$15:$F$18,2,FALSE)</f>
        <v>CM</v>
      </c>
      <c r="AO2659" s="35" t="s">
        <v>14668</v>
      </c>
      <c r="AP2659">
        <f>MATCH(AN2659,Sheet2!$F$5:$F$18,0)</f>
        <v>13</v>
      </c>
      <c r="AQ2659">
        <f>MATCH(AO2659,Sheet2!$F$5:$K$5,0)</f>
        <v>6</v>
      </c>
      <c r="AR2659" s="33">
        <f>INDEX(Sheet2!$F$5:$K$18,OPaL!AP2659,OPaL!AQ2659)</f>
        <v>0.2</v>
      </c>
      <c r="AS2659" s="1">
        <f t="shared" si="125"/>
        <v>8335.6</v>
      </c>
    </row>
    <row r="2660" spans="1:45" x14ac:dyDescent="0.2">
      <c r="A2660" s="11" t="s">
        <v>8379</v>
      </c>
      <c r="B2660" s="11" t="s">
        <v>8380</v>
      </c>
      <c r="C2660" s="11" t="s">
        <v>12319</v>
      </c>
      <c r="D2660" s="21">
        <v>44369</v>
      </c>
      <c r="E2660" s="21" t="s">
        <v>9803</v>
      </c>
      <c r="F2660" s="21" t="s">
        <v>14659</v>
      </c>
      <c r="G2660" s="11" t="s">
        <v>2</v>
      </c>
      <c r="H2660" s="11" t="s">
        <v>3</v>
      </c>
      <c r="I2660" s="11" t="s">
        <v>4</v>
      </c>
      <c r="J2660" s="12">
        <v>126</v>
      </c>
      <c r="K2660" s="12">
        <v>10367.58</v>
      </c>
      <c r="L2660" s="12">
        <v>0</v>
      </c>
      <c r="M2660" s="12">
        <v>0</v>
      </c>
      <c r="N2660" s="12">
        <f t="shared" si="124"/>
        <v>10367.58</v>
      </c>
      <c r="O2660" s="11" t="s">
        <v>8227</v>
      </c>
      <c r="P2660" s="13">
        <v>0</v>
      </c>
      <c r="Q2660" s="11" t="s">
        <v>6</v>
      </c>
      <c r="R2660" s="13">
        <v>0</v>
      </c>
      <c r="S2660" s="13">
        <v>0</v>
      </c>
      <c r="T2660" s="11" t="s">
        <v>7</v>
      </c>
      <c r="U2660" s="11" t="s">
        <v>8</v>
      </c>
      <c r="V2660" s="15">
        <v>0</v>
      </c>
      <c r="W2660" s="13">
        <v>0</v>
      </c>
      <c r="X2660" s="15">
        <v>0</v>
      </c>
      <c r="Y2660" s="15">
        <v>0</v>
      </c>
      <c r="Z2660" s="13">
        <v>0</v>
      </c>
      <c r="AA2660" s="15">
        <v>0</v>
      </c>
      <c r="AB2660" s="13">
        <v>0</v>
      </c>
      <c r="AC2660" s="15">
        <v>0</v>
      </c>
      <c r="AD2660" s="13">
        <v>0</v>
      </c>
      <c r="AE2660" s="15">
        <v>0</v>
      </c>
      <c r="AF2660" s="13">
        <v>0</v>
      </c>
      <c r="AG2660" s="15">
        <v>0</v>
      </c>
      <c r="AH2660" s="13">
        <v>0</v>
      </c>
      <c r="AI2660" s="15">
        <v>0</v>
      </c>
      <c r="AJ2660" s="11" t="s">
        <v>9</v>
      </c>
      <c r="AK2660" s="11" t="s">
        <v>8228</v>
      </c>
      <c r="AL2660" s="22">
        <f t="shared" si="123"/>
        <v>923</v>
      </c>
      <c r="AM2660" s="11" t="str">
        <f>VLOOKUP(O2660,Sheet2!$D$6:$E$14,2,FALSE)</f>
        <v>Consumables</v>
      </c>
      <c r="AN2660" s="11" t="str">
        <f>VLOOKUP(F2660,Sheet2!$E$15:$F$18,2,FALSE)</f>
        <v>CM</v>
      </c>
      <c r="AO2660" s="35" t="s">
        <v>14668</v>
      </c>
      <c r="AP2660">
        <f>MATCH(AN2660,Sheet2!$F$5:$F$18,0)</f>
        <v>13</v>
      </c>
      <c r="AQ2660">
        <f>MATCH(AO2660,Sheet2!$F$5:$K$5,0)</f>
        <v>6</v>
      </c>
      <c r="AR2660" s="33">
        <f>INDEX(Sheet2!$F$5:$K$18,OPaL!AP2660,OPaL!AQ2660)</f>
        <v>0.2</v>
      </c>
      <c r="AS2660" s="1">
        <f t="shared" si="125"/>
        <v>8294.0640000000003</v>
      </c>
    </row>
    <row r="2661" spans="1:45" x14ac:dyDescent="0.2">
      <c r="A2661" s="11" t="s">
        <v>7441</v>
      </c>
      <c r="B2661" s="11" t="s">
        <v>7442</v>
      </c>
      <c r="C2661" s="11" t="s">
        <v>12320</v>
      </c>
      <c r="D2661" s="21">
        <v>42587</v>
      </c>
      <c r="E2661" s="21" t="s">
        <v>9697</v>
      </c>
      <c r="F2661" s="21" t="s">
        <v>14659</v>
      </c>
      <c r="G2661" s="11" t="s">
        <v>2</v>
      </c>
      <c r="H2661" s="11" t="s">
        <v>3</v>
      </c>
      <c r="I2661" s="11" t="s">
        <v>4</v>
      </c>
      <c r="J2661" s="13">
        <v>2</v>
      </c>
      <c r="K2661" s="12">
        <v>10338.209999999999</v>
      </c>
      <c r="L2661" s="12">
        <v>0</v>
      </c>
      <c r="M2661" s="12">
        <v>0</v>
      </c>
      <c r="N2661" s="12">
        <f t="shared" si="124"/>
        <v>10338.209999999999</v>
      </c>
      <c r="O2661" s="11" t="s">
        <v>5</v>
      </c>
      <c r="P2661" s="13">
        <v>0</v>
      </c>
      <c r="Q2661" s="11" t="s">
        <v>6</v>
      </c>
      <c r="R2661" s="13">
        <v>0</v>
      </c>
      <c r="S2661" s="13">
        <v>0</v>
      </c>
      <c r="T2661" s="11" t="s">
        <v>7</v>
      </c>
      <c r="U2661" s="11" t="s">
        <v>8</v>
      </c>
      <c r="V2661" s="15">
        <v>0</v>
      </c>
      <c r="W2661" s="13">
        <v>0</v>
      </c>
      <c r="X2661" s="15">
        <v>0</v>
      </c>
      <c r="Y2661" s="15">
        <v>0</v>
      </c>
      <c r="Z2661" s="13">
        <v>0</v>
      </c>
      <c r="AA2661" s="15">
        <v>0</v>
      </c>
      <c r="AB2661" s="13">
        <v>0</v>
      </c>
      <c r="AC2661" s="15">
        <v>0</v>
      </c>
      <c r="AD2661" s="13">
        <v>0</v>
      </c>
      <c r="AE2661" s="15">
        <v>0</v>
      </c>
      <c r="AF2661" s="13">
        <v>0</v>
      </c>
      <c r="AG2661" s="15">
        <v>0</v>
      </c>
      <c r="AH2661" s="13">
        <v>0</v>
      </c>
      <c r="AI2661" s="15">
        <v>0</v>
      </c>
      <c r="AJ2661" s="11" t="s">
        <v>9</v>
      </c>
      <c r="AK2661" s="11" t="s">
        <v>13</v>
      </c>
      <c r="AL2661" s="22">
        <f t="shared" si="123"/>
        <v>2705</v>
      </c>
      <c r="AM2661" s="11" t="str">
        <f>VLOOKUP(O2661,Sheet2!$D$6:$E$14,2,FALSE)</f>
        <v>Spare parts</v>
      </c>
      <c r="AN2661" s="11" t="str">
        <f>VLOOKUP(F2661,Sheet2!$E$10:$F$13,2,FALSE)</f>
        <v>SPM</v>
      </c>
      <c r="AO2661" s="35" t="s">
        <v>14668</v>
      </c>
      <c r="AP2661">
        <f>MATCH(AN2661,Sheet2!$F$5:$F$18,0)</f>
        <v>6</v>
      </c>
      <c r="AQ2661">
        <f>MATCH(AO2661,Sheet2!$F$5:$K$5,0)</f>
        <v>6</v>
      </c>
      <c r="AR2661" s="33">
        <f>INDEX(Sheet2!$F$5:$K$18,OPaL!AP2661,OPaL!AQ2661)</f>
        <v>0.15</v>
      </c>
      <c r="AS2661" s="1">
        <f t="shared" si="125"/>
        <v>8787.4784999999993</v>
      </c>
    </row>
    <row r="2662" spans="1:45" x14ac:dyDescent="0.2">
      <c r="A2662" s="11" t="s">
        <v>7441</v>
      </c>
      <c r="B2662" s="11" t="s">
        <v>7442</v>
      </c>
      <c r="C2662" s="11" t="s">
        <v>12320</v>
      </c>
      <c r="D2662" s="21">
        <v>42587</v>
      </c>
      <c r="E2662" s="21" t="s">
        <v>9697</v>
      </c>
      <c r="F2662" s="21" t="s">
        <v>14659</v>
      </c>
      <c r="G2662" s="11" t="s">
        <v>2</v>
      </c>
      <c r="H2662" s="11" t="s">
        <v>16</v>
      </c>
      <c r="I2662" s="11" t="s">
        <v>4</v>
      </c>
      <c r="J2662" s="13">
        <v>2</v>
      </c>
      <c r="K2662" s="12">
        <v>10338.209999999999</v>
      </c>
      <c r="L2662" s="12">
        <v>0</v>
      </c>
      <c r="M2662" s="12">
        <v>0</v>
      </c>
      <c r="N2662" s="12">
        <f t="shared" si="124"/>
        <v>10338.209999999999</v>
      </c>
      <c r="O2662" s="11" t="s">
        <v>5</v>
      </c>
      <c r="P2662" s="13">
        <v>0</v>
      </c>
      <c r="Q2662" s="11" t="s">
        <v>6</v>
      </c>
      <c r="R2662" s="13">
        <v>0</v>
      </c>
      <c r="S2662" s="13">
        <v>0</v>
      </c>
      <c r="T2662" s="11" t="s">
        <v>7</v>
      </c>
      <c r="U2662" s="11" t="s">
        <v>8</v>
      </c>
      <c r="V2662" s="15">
        <v>0</v>
      </c>
      <c r="W2662" s="13">
        <v>0</v>
      </c>
      <c r="X2662" s="15">
        <v>0</v>
      </c>
      <c r="Y2662" s="15">
        <v>0</v>
      </c>
      <c r="Z2662" s="13">
        <v>0</v>
      </c>
      <c r="AA2662" s="15">
        <v>0</v>
      </c>
      <c r="AB2662" s="13">
        <v>0</v>
      </c>
      <c r="AC2662" s="15">
        <v>0</v>
      </c>
      <c r="AD2662" s="13">
        <v>0</v>
      </c>
      <c r="AE2662" s="15">
        <v>0</v>
      </c>
      <c r="AF2662" s="13">
        <v>0</v>
      </c>
      <c r="AG2662" s="15">
        <v>0</v>
      </c>
      <c r="AH2662" s="13">
        <v>0</v>
      </c>
      <c r="AI2662" s="15">
        <v>0</v>
      </c>
      <c r="AJ2662" s="11" t="s">
        <v>17</v>
      </c>
      <c r="AK2662" s="11" t="s">
        <v>13</v>
      </c>
      <c r="AL2662" s="22">
        <f t="shared" si="123"/>
        <v>2705</v>
      </c>
      <c r="AM2662" s="11" t="str">
        <f>VLOOKUP(O2662,Sheet2!$D$6:$E$14,2,FALSE)</f>
        <v>Spare parts</v>
      </c>
      <c r="AN2662" s="11" t="str">
        <f>VLOOKUP(F2662,Sheet2!$E$10:$F$13,2,FALSE)</f>
        <v>SPM</v>
      </c>
      <c r="AO2662" s="35" t="s">
        <v>14668</v>
      </c>
      <c r="AP2662">
        <f>MATCH(AN2662,Sheet2!$F$5:$F$18,0)</f>
        <v>6</v>
      </c>
      <c r="AQ2662">
        <f>MATCH(AO2662,Sheet2!$F$5:$K$5,0)</f>
        <v>6</v>
      </c>
      <c r="AR2662" s="33">
        <f>INDEX(Sheet2!$F$5:$K$18,OPaL!AP2662,OPaL!AQ2662)</f>
        <v>0.15</v>
      </c>
      <c r="AS2662" s="1">
        <f t="shared" si="125"/>
        <v>8787.4784999999993</v>
      </c>
    </row>
    <row r="2663" spans="1:45" x14ac:dyDescent="0.2">
      <c r="A2663" s="11" t="s">
        <v>5185</v>
      </c>
      <c r="B2663" s="11" t="s">
        <v>5186</v>
      </c>
      <c r="C2663" s="11" t="s">
        <v>12321</v>
      </c>
      <c r="D2663" s="21">
        <v>42784</v>
      </c>
      <c r="E2663" s="21" t="s">
        <v>9697</v>
      </c>
      <c r="F2663" s="21" t="s">
        <v>14659</v>
      </c>
      <c r="G2663" s="11" t="s">
        <v>2</v>
      </c>
      <c r="H2663" s="11" t="s">
        <v>16</v>
      </c>
      <c r="I2663" s="11" t="s">
        <v>4</v>
      </c>
      <c r="J2663" s="12">
        <v>1</v>
      </c>
      <c r="K2663" s="12">
        <v>10275.709999999999</v>
      </c>
      <c r="L2663" s="12">
        <v>0</v>
      </c>
      <c r="M2663" s="12">
        <v>0</v>
      </c>
      <c r="N2663" s="12">
        <f t="shared" si="124"/>
        <v>10275.709999999999</v>
      </c>
      <c r="O2663" s="11" t="s">
        <v>5</v>
      </c>
      <c r="P2663" s="13">
        <v>0</v>
      </c>
      <c r="Q2663" s="11" t="s">
        <v>6</v>
      </c>
      <c r="R2663" s="13">
        <v>0</v>
      </c>
      <c r="S2663" s="13">
        <v>0</v>
      </c>
      <c r="T2663" s="11" t="s">
        <v>7</v>
      </c>
      <c r="U2663" s="11" t="s">
        <v>8</v>
      </c>
      <c r="V2663" s="15">
        <v>0</v>
      </c>
      <c r="W2663" s="13">
        <v>0</v>
      </c>
      <c r="X2663" s="15">
        <v>0</v>
      </c>
      <c r="Y2663" s="15">
        <v>0</v>
      </c>
      <c r="Z2663" s="13">
        <v>0</v>
      </c>
      <c r="AA2663" s="15">
        <v>0</v>
      </c>
      <c r="AB2663" s="13">
        <v>0</v>
      </c>
      <c r="AC2663" s="15">
        <v>0</v>
      </c>
      <c r="AD2663" s="13">
        <v>0</v>
      </c>
      <c r="AE2663" s="15">
        <v>0</v>
      </c>
      <c r="AF2663" s="13">
        <v>0</v>
      </c>
      <c r="AG2663" s="15">
        <v>0</v>
      </c>
      <c r="AH2663" s="13">
        <v>0</v>
      </c>
      <c r="AI2663" s="15">
        <v>0</v>
      </c>
      <c r="AJ2663" s="11" t="s">
        <v>17</v>
      </c>
      <c r="AK2663" s="11" t="s">
        <v>1398</v>
      </c>
      <c r="AL2663" s="22">
        <f t="shared" si="123"/>
        <v>2508</v>
      </c>
      <c r="AM2663" s="11" t="str">
        <f>VLOOKUP(O2663,Sheet2!$D$6:$E$14,2,FALSE)</f>
        <v>Spare parts</v>
      </c>
      <c r="AN2663" s="11" t="str">
        <f>VLOOKUP(F2663,Sheet2!$E$10:$F$13,2,FALSE)</f>
        <v>SPM</v>
      </c>
      <c r="AO2663" s="35" t="s">
        <v>14668</v>
      </c>
      <c r="AP2663">
        <f>MATCH(AN2663,Sheet2!$F$5:$F$18,0)</f>
        <v>6</v>
      </c>
      <c r="AQ2663">
        <f>MATCH(AO2663,Sheet2!$F$5:$K$5,0)</f>
        <v>6</v>
      </c>
      <c r="AR2663" s="33">
        <f>INDEX(Sheet2!$F$5:$K$18,OPaL!AP2663,OPaL!AQ2663)</f>
        <v>0.15</v>
      </c>
      <c r="AS2663" s="1">
        <f t="shared" si="125"/>
        <v>8734.3534999999993</v>
      </c>
    </row>
    <row r="2664" spans="1:45" x14ac:dyDescent="0.2">
      <c r="A2664" s="11" t="s">
        <v>8866</v>
      </c>
      <c r="B2664" s="11" t="s">
        <v>8867</v>
      </c>
      <c r="C2664" s="11" t="s">
        <v>10625</v>
      </c>
      <c r="D2664" s="21">
        <v>45229</v>
      </c>
      <c r="E2664" s="21" t="s">
        <v>9739</v>
      </c>
      <c r="F2664" s="21" t="s">
        <v>14659</v>
      </c>
      <c r="G2664" s="11" t="s">
        <v>2</v>
      </c>
      <c r="H2664" s="11" t="s">
        <v>3</v>
      </c>
      <c r="I2664" s="11" t="s">
        <v>4</v>
      </c>
      <c r="J2664" s="13">
        <v>2</v>
      </c>
      <c r="K2664" s="12">
        <v>10270.129999999999</v>
      </c>
      <c r="L2664" s="12">
        <v>0</v>
      </c>
      <c r="M2664" s="12">
        <v>0</v>
      </c>
      <c r="N2664" s="12">
        <f t="shared" si="124"/>
        <v>10270.129999999999</v>
      </c>
      <c r="O2664" s="11" t="s">
        <v>8227</v>
      </c>
      <c r="P2664" s="13">
        <v>0</v>
      </c>
      <c r="Q2664" s="11" t="s">
        <v>6</v>
      </c>
      <c r="R2664" s="13">
        <v>0</v>
      </c>
      <c r="S2664" s="13">
        <v>0</v>
      </c>
      <c r="T2664" s="11" t="s">
        <v>7</v>
      </c>
      <c r="U2664" s="11" t="s">
        <v>8</v>
      </c>
      <c r="V2664" s="15">
        <v>0</v>
      </c>
      <c r="W2664" s="13">
        <v>0</v>
      </c>
      <c r="X2664" s="15">
        <v>0</v>
      </c>
      <c r="Y2664" s="15">
        <v>0</v>
      </c>
      <c r="Z2664" s="13">
        <v>0</v>
      </c>
      <c r="AA2664" s="15">
        <v>0</v>
      </c>
      <c r="AB2664" s="13">
        <v>0</v>
      </c>
      <c r="AC2664" s="15">
        <v>0</v>
      </c>
      <c r="AD2664" s="13">
        <v>0</v>
      </c>
      <c r="AE2664" s="15">
        <v>0</v>
      </c>
      <c r="AF2664" s="13">
        <v>0</v>
      </c>
      <c r="AG2664" s="15">
        <v>0</v>
      </c>
      <c r="AH2664" s="13">
        <v>0</v>
      </c>
      <c r="AI2664" s="15">
        <v>0</v>
      </c>
      <c r="AJ2664" s="11" t="s">
        <v>9</v>
      </c>
      <c r="AK2664" s="11" t="s">
        <v>8228</v>
      </c>
      <c r="AL2664" s="22">
        <f t="shared" si="123"/>
        <v>63</v>
      </c>
      <c r="AM2664" s="11" t="str">
        <f>VLOOKUP(O2664,Sheet2!$D$6:$E$14,2,FALSE)</f>
        <v>Consumables</v>
      </c>
      <c r="AN2664" s="11" t="str">
        <f>VLOOKUP(F2664,Sheet2!$E$15:$F$18,2,FALSE)</f>
        <v>CM</v>
      </c>
      <c r="AO2664" s="35" t="s">
        <v>14664</v>
      </c>
      <c r="AP2664">
        <f>MATCH(AN2664,Sheet2!$F$5:$F$18,0)</f>
        <v>13</v>
      </c>
      <c r="AQ2664">
        <f>MATCH(AO2664,Sheet2!$F$5:$K$5,0)</f>
        <v>2</v>
      </c>
      <c r="AR2664" s="33">
        <f>INDEX(Sheet2!$F$5:$K$18,OPaL!AP2664,OPaL!AQ2664)</f>
        <v>0</v>
      </c>
      <c r="AS2664" s="1">
        <f t="shared" si="125"/>
        <v>10270.129999999999</v>
      </c>
    </row>
    <row r="2665" spans="1:45" x14ac:dyDescent="0.2">
      <c r="A2665" s="11" t="s">
        <v>8391</v>
      </c>
      <c r="B2665" s="11" t="s">
        <v>8392</v>
      </c>
      <c r="C2665" s="11" t="s">
        <v>12322</v>
      </c>
      <c r="D2665" s="21">
        <v>44928</v>
      </c>
      <c r="E2665" s="21" t="s">
        <v>9809</v>
      </c>
      <c r="F2665" s="21" t="s">
        <v>14659</v>
      </c>
      <c r="G2665" s="11" t="s">
        <v>2</v>
      </c>
      <c r="H2665" s="11" t="s">
        <v>3</v>
      </c>
      <c r="I2665" s="11" t="s">
        <v>4</v>
      </c>
      <c r="J2665" s="12">
        <v>84</v>
      </c>
      <c r="K2665" s="12">
        <v>10263.549999999999</v>
      </c>
      <c r="L2665" s="12">
        <v>0</v>
      </c>
      <c r="M2665" s="12">
        <v>0</v>
      </c>
      <c r="N2665" s="12">
        <f t="shared" si="124"/>
        <v>10263.549999999999</v>
      </c>
      <c r="O2665" s="11" t="s">
        <v>8227</v>
      </c>
      <c r="P2665" s="13">
        <v>0</v>
      </c>
      <c r="Q2665" s="11" t="s">
        <v>6</v>
      </c>
      <c r="R2665" s="13">
        <v>0</v>
      </c>
      <c r="S2665" s="13">
        <v>0</v>
      </c>
      <c r="T2665" s="11" t="s">
        <v>7</v>
      </c>
      <c r="U2665" s="11" t="s">
        <v>8</v>
      </c>
      <c r="V2665" s="15">
        <v>0</v>
      </c>
      <c r="W2665" s="13">
        <v>0</v>
      </c>
      <c r="X2665" s="15">
        <v>0</v>
      </c>
      <c r="Y2665" s="15">
        <v>0</v>
      </c>
      <c r="Z2665" s="13">
        <v>0</v>
      </c>
      <c r="AA2665" s="15">
        <v>0</v>
      </c>
      <c r="AB2665" s="13">
        <v>0</v>
      </c>
      <c r="AC2665" s="15">
        <v>0</v>
      </c>
      <c r="AD2665" s="13">
        <v>0</v>
      </c>
      <c r="AE2665" s="15">
        <v>0</v>
      </c>
      <c r="AF2665" s="13">
        <v>0</v>
      </c>
      <c r="AG2665" s="15">
        <v>0</v>
      </c>
      <c r="AH2665" s="13">
        <v>0</v>
      </c>
      <c r="AI2665" s="15">
        <v>0</v>
      </c>
      <c r="AJ2665" s="11" t="s">
        <v>9</v>
      </c>
      <c r="AK2665" s="11" t="s">
        <v>8228</v>
      </c>
      <c r="AL2665" s="22">
        <f t="shared" si="123"/>
        <v>364</v>
      </c>
      <c r="AM2665" s="11" t="str">
        <f>VLOOKUP(O2665,Sheet2!$D$6:$E$14,2,FALSE)</f>
        <v>Consumables</v>
      </c>
      <c r="AN2665" s="11" t="str">
        <f>VLOOKUP(F2665,Sheet2!$E$15:$F$18,2,FALSE)</f>
        <v>CM</v>
      </c>
      <c r="AO2665" s="35" t="s">
        <v>14667</v>
      </c>
      <c r="AP2665">
        <f>MATCH(AN2665,Sheet2!$F$5:$F$18,0)</f>
        <v>13</v>
      </c>
      <c r="AQ2665">
        <f>MATCH(AO2665,Sheet2!$F$5:$K$5,0)</f>
        <v>5</v>
      </c>
      <c r="AR2665" s="33">
        <f>INDEX(Sheet2!$F$5:$K$18,OPaL!AP2665,OPaL!AQ2665)</f>
        <v>0.1</v>
      </c>
      <c r="AS2665" s="1">
        <f t="shared" si="125"/>
        <v>9237.1949999999997</v>
      </c>
    </row>
    <row r="2666" spans="1:45" x14ac:dyDescent="0.2">
      <c r="A2666" s="11" t="s">
        <v>2134</v>
      </c>
      <c r="B2666" s="11" t="s">
        <v>2135</v>
      </c>
      <c r="C2666" s="11" t="s">
        <v>11757</v>
      </c>
      <c r="D2666" s="21">
        <v>42642</v>
      </c>
      <c r="E2666" s="21" t="s">
        <v>9697</v>
      </c>
      <c r="F2666" s="21" t="s">
        <v>14658</v>
      </c>
      <c r="G2666" s="11" t="s">
        <v>2</v>
      </c>
      <c r="H2666" s="11" t="s">
        <v>16</v>
      </c>
      <c r="I2666" s="11" t="s">
        <v>4</v>
      </c>
      <c r="J2666" s="12">
        <v>4</v>
      </c>
      <c r="K2666" s="12">
        <v>10262.24</v>
      </c>
      <c r="L2666" s="12">
        <v>0</v>
      </c>
      <c r="M2666" s="12">
        <v>0</v>
      </c>
      <c r="N2666" s="12">
        <f t="shared" si="124"/>
        <v>10262.24</v>
      </c>
      <c r="O2666" s="11" t="s">
        <v>5</v>
      </c>
      <c r="P2666" s="13">
        <v>0</v>
      </c>
      <c r="Q2666" s="11" t="s">
        <v>6</v>
      </c>
      <c r="R2666" s="13">
        <v>0</v>
      </c>
      <c r="S2666" s="13">
        <v>0</v>
      </c>
      <c r="T2666" s="11" t="s">
        <v>7</v>
      </c>
      <c r="U2666" s="11" t="s">
        <v>8</v>
      </c>
      <c r="V2666" s="15">
        <v>0</v>
      </c>
      <c r="W2666" s="13">
        <v>0</v>
      </c>
      <c r="X2666" s="15">
        <v>0</v>
      </c>
      <c r="Y2666" s="15">
        <v>0</v>
      </c>
      <c r="Z2666" s="13">
        <v>0</v>
      </c>
      <c r="AA2666" s="15">
        <v>0</v>
      </c>
      <c r="AB2666" s="13">
        <v>0</v>
      </c>
      <c r="AC2666" s="15">
        <v>0</v>
      </c>
      <c r="AD2666" s="13">
        <v>0</v>
      </c>
      <c r="AE2666" s="15">
        <v>0</v>
      </c>
      <c r="AF2666" s="13">
        <v>0</v>
      </c>
      <c r="AG2666" s="15">
        <v>0</v>
      </c>
      <c r="AH2666" s="13">
        <v>0</v>
      </c>
      <c r="AI2666" s="15">
        <v>0</v>
      </c>
      <c r="AJ2666" s="11" t="s">
        <v>17</v>
      </c>
      <c r="AK2666" s="11" t="s">
        <v>13</v>
      </c>
      <c r="AL2666" s="22">
        <f t="shared" si="123"/>
        <v>2650</v>
      </c>
      <c r="AM2666" s="11" t="str">
        <f>VLOOKUP(O2666,Sheet2!$D$6:$E$14,2,FALSE)</f>
        <v>Spare parts</v>
      </c>
      <c r="AN2666" s="11" t="str">
        <f>VLOOKUP(F2666,Sheet2!$E$10:$F$13,2,FALSE)</f>
        <v>SPE</v>
      </c>
      <c r="AO2666" s="35" t="s">
        <v>14668</v>
      </c>
      <c r="AP2666">
        <f>MATCH(AN2666,Sheet2!$F$5:$F$18,0)</f>
        <v>7</v>
      </c>
      <c r="AQ2666">
        <f>MATCH(AO2666,Sheet2!$F$5:$K$5,0)</f>
        <v>6</v>
      </c>
      <c r="AR2666" s="33">
        <f>INDEX(Sheet2!$F$5:$K$18,OPaL!AP2666,OPaL!AQ2666)</f>
        <v>0.15</v>
      </c>
      <c r="AS2666" s="1">
        <f t="shared" si="125"/>
        <v>8722.9040000000005</v>
      </c>
    </row>
    <row r="2667" spans="1:45" x14ac:dyDescent="0.2">
      <c r="A2667" s="11" t="s">
        <v>4925</v>
      </c>
      <c r="B2667" s="11" t="s">
        <v>4926</v>
      </c>
      <c r="C2667" s="11" t="s">
        <v>12323</v>
      </c>
      <c r="D2667" s="21">
        <v>44667</v>
      </c>
      <c r="E2667" s="21" t="s">
        <v>9697</v>
      </c>
      <c r="F2667" s="21" t="s">
        <v>14659</v>
      </c>
      <c r="G2667" s="11" t="s">
        <v>2</v>
      </c>
      <c r="H2667" s="11" t="s">
        <v>350</v>
      </c>
      <c r="I2667" s="11" t="s">
        <v>4</v>
      </c>
      <c r="J2667" s="13">
        <v>8</v>
      </c>
      <c r="K2667" s="12">
        <v>10256.4</v>
      </c>
      <c r="L2667" s="12">
        <v>0</v>
      </c>
      <c r="M2667" s="12">
        <v>0</v>
      </c>
      <c r="N2667" s="12">
        <f t="shared" si="124"/>
        <v>10256.4</v>
      </c>
      <c r="O2667" s="11" t="s">
        <v>5</v>
      </c>
      <c r="P2667" s="13">
        <v>0</v>
      </c>
      <c r="Q2667" s="11" t="s">
        <v>6</v>
      </c>
      <c r="R2667" s="13">
        <v>0</v>
      </c>
      <c r="S2667" s="13">
        <v>0</v>
      </c>
      <c r="T2667" s="11" t="s">
        <v>7</v>
      </c>
      <c r="U2667" s="11" t="s">
        <v>8</v>
      </c>
      <c r="V2667" s="15">
        <v>0</v>
      </c>
      <c r="W2667" s="13">
        <v>0</v>
      </c>
      <c r="X2667" s="15">
        <v>0</v>
      </c>
      <c r="Y2667" s="15">
        <v>0</v>
      </c>
      <c r="Z2667" s="13">
        <v>0</v>
      </c>
      <c r="AA2667" s="15">
        <v>0</v>
      </c>
      <c r="AB2667" s="13">
        <v>0</v>
      </c>
      <c r="AC2667" s="15">
        <v>0</v>
      </c>
      <c r="AD2667" s="13">
        <v>0</v>
      </c>
      <c r="AE2667" s="15">
        <v>0</v>
      </c>
      <c r="AF2667" s="13">
        <v>0</v>
      </c>
      <c r="AG2667" s="15">
        <v>0</v>
      </c>
      <c r="AH2667" s="13">
        <v>0</v>
      </c>
      <c r="AI2667" s="15">
        <v>0</v>
      </c>
      <c r="AJ2667" s="11" t="s">
        <v>352</v>
      </c>
      <c r="AK2667" s="11" t="s">
        <v>1398</v>
      </c>
      <c r="AL2667" s="22">
        <f t="shared" si="123"/>
        <v>625</v>
      </c>
      <c r="AM2667" s="11" t="str">
        <f>VLOOKUP(O2667,Sheet2!$D$6:$E$14,2,FALSE)</f>
        <v>Spare parts</v>
      </c>
      <c r="AN2667" s="11" t="str">
        <f>VLOOKUP(F2667,Sheet2!$E$10:$F$13,2,FALSE)</f>
        <v>SPM</v>
      </c>
      <c r="AO2667" s="35" t="s">
        <v>14668</v>
      </c>
      <c r="AP2667">
        <f>MATCH(AN2667,Sheet2!$F$5:$F$18,0)</f>
        <v>6</v>
      </c>
      <c r="AQ2667">
        <f>MATCH(AO2667,Sheet2!$F$5:$K$5,0)</f>
        <v>6</v>
      </c>
      <c r="AR2667" s="33">
        <f>INDEX(Sheet2!$F$5:$K$18,OPaL!AP2667,OPaL!AQ2667)</f>
        <v>0.15</v>
      </c>
      <c r="AS2667" s="1">
        <f t="shared" si="125"/>
        <v>8717.9399999999987</v>
      </c>
    </row>
    <row r="2668" spans="1:45" x14ac:dyDescent="0.2">
      <c r="A2668" s="11" t="s">
        <v>3363</v>
      </c>
      <c r="B2668" s="11" t="s">
        <v>3364</v>
      </c>
      <c r="C2668" s="11" t="s">
        <v>12324</v>
      </c>
      <c r="D2668" s="21">
        <v>44285</v>
      </c>
      <c r="E2668" s="21" t="s">
        <v>9697</v>
      </c>
      <c r="F2668" s="21" t="s">
        <v>14658</v>
      </c>
      <c r="G2668" s="11" t="s">
        <v>2</v>
      </c>
      <c r="H2668" s="11" t="s">
        <v>16</v>
      </c>
      <c r="I2668" s="11" t="s">
        <v>4</v>
      </c>
      <c r="J2668" s="12">
        <v>2</v>
      </c>
      <c r="K2668" s="12">
        <v>10254.42</v>
      </c>
      <c r="L2668" s="12">
        <v>0</v>
      </c>
      <c r="M2668" s="12">
        <v>0</v>
      </c>
      <c r="N2668" s="12">
        <f t="shared" si="124"/>
        <v>10254.42</v>
      </c>
      <c r="O2668" s="11" t="s">
        <v>5</v>
      </c>
      <c r="P2668" s="13">
        <v>0</v>
      </c>
      <c r="Q2668" s="11" t="s">
        <v>6</v>
      </c>
      <c r="R2668" s="13">
        <v>0</v>
      </c>
      <c r="S2668" s="13">
        <v>0</v>
      </c>
      <c r="T2668" s="11" t="s">
        <v>7</v>
      </c>
      <c r="U2668" s="11" t="s">
        <v>8</v>
      </c>
      <c r="V2668" s="15">
        <v>0</v>
      </c>
      <c r="W2668" s="13">
        <v>0</v>
      </c>
      <c r="X2668" s="15">
        <v>0</v>
      </c>
      <c r="Y2668" s="15">
        <v>0</v>
      </c>
      <c r="Z2668" s="13">
        <v>0</v>
      </c>
      <c r="AA2668" s="15">
        <v>0</v>
      </c>
      <c r="AB2668" s="13">
        <v>0</v>
      </c>
      <c r="AC2668" s="15">
        <v>0</v>
      </c>
      <c r="AD2668" s="13">
        <v>0</v>
      </c>
      <c r="AE2668" s="15">
        <v>0</v>
      </c>
      <c r="AF2668" s="13">
        <v>0</v>
      </c>
      <c r="AG2668" s="15">
        <v>0</v>
      </c>
      <c r="AH2668" s="13">
        <v>0</v>
      </c>
      <c r="AI2668" s="15">
        <v>0</v>
      </c>
      <c r="AJ2668" s="11" t="s">
        <v>17</v>
      </c>
      <c r="AK2668" s="11" t="s">
        <v>1398</v>
      </c>
      <c r="AL2668" s="22">
        <f t="shared" si="123"/>
        <v>1007</v>
      </c>
      <c r="AM2668" s="11" t="str">
        <f>VLOOKUP(O2668,Sheet2!$D$6:$E$14,2,FALSE)</f>
        <v>Spare parts</v>
      </c>
      <c r="AN2668" s="11" t="str">
        <f>VLOOKUP(F2668,Sheet2!$E$10:$F$13,2,FALSE)</f>
        <v>SPE</v>
      </c>
      <c r="AO2668" s="35" t="s">
        <v>14668</v>
      </c>
      <c r="AP2668">
        <f>MATCH(AN2668,Sheet2!$F$5:$F$18,0)</f>
        <v>7</v>
      </c>
      <c r="AQ2668">
        <f>MATCH(AO2668,Sheet2!$F$5:$K$5,0)</f>
        <v>6</v>
      </c>
      <c r="AR2668" s="33">
        <f>INDEX(Sheet2!$F$5:$K$18,OPaL!AP2668,OPaL!AQ2668)</f>
        <v>0.15</v>
      </c>
      <c r="AS2668" s="1">
        <f t="shared" si="125"/>
        <v>8716.2569999999996</v>
      </c>
    </row>
    <row r="2669" spans="1:45" x14ac:dyDescent="0.2">
      <c r="A2669" s="11" t="s">
        <v>9432</v>
      </c>
      <c r="B2669" s="11" t="s">
        <v>9433</v>
      </c>
      <c r="C2669" s="11" t="s">
        <v>12325</v>
      </c>
      <c r="D2669" s="21">
        <v>43312</v>
      </c>
      <c r="E2669" s="21"/>
      <c r="F2669" s="21" t="s">
        <v>14659</v>
      </c>
      <c r="G2669" s="11" t="s">
        <v>2</v>
      </c>
      <c r="H2669" s="11" t="s">
        <v>3</v>
      </c>
      <c r="I2669" s="11" t="s">
        <v>7751</v>
      </c>
      <c r="J2669" s="12">
        <v>3</v>
      </c>
      <c r="K2669" s="12">
        <v>10245.36</v>
      </c>
      <c r="L2669" s="12">
        <v>0</v>
      </c>
      <c r="M2669" s="12">
        <v>0</v>
      </c>
      <c r="N2669" s="12">
        <f t="shared" si="124"/>
        <v>10245.36</v>
      </c>
      <c r="O2669" s="11" t="s">
        <v>8227</v>
      </c>
      <c r="P2669" s="13">
        <v>0</v>
      </c>
      <c r="Q2669" s="11" t="s">
        <v>6</v>
      </c>
      <c r="R2669" s="15">
        <v>0</v>
      </c>
      <c r="S2669" s="15">
        <v>0</v>
      </c>
      <c r="T2669" s="11" t="s">
        <v>7</v>
      </c>
      <c r="U2669" s="11" t="s">
        <v>8</v>
      </c>
      <c r="V2669" s="15">
        <v>0</v>
      </c>
      <c r="W2669" s="15">
        <v>0</v>
      </c>
      <c r="X2669" s="15">
        <v>0</v>
      </c>
      <c r="Y2669" s="15">
        <v>0</v>
      </c>
      <c r="Z2669" s="15">
        <v>0</v>
      </c>
      <c r="AA2669" s="15">
        <v>0</v>
      </c>
      <c r="AB2669" s="15">
        <v>0</v>
      </c>
      <c r="AC2669" s="15">
        <v>0</v>
      </c>
      <c r="AD2669" s="15">
        <v>0</v>
      </c>
      <c r="AE2669" s="15">
        <v>0</v>
      </c>
      <c r="AF2669" s="15">
        <v>0</v>
      </c>
      <c r="AG2669" s="15">
        <v>0</v>
      </c>
      <c r="AH2669" s="15">
        <v>0</v>
      </c>
      <c r="AI2669" s="15">
        <v>0</v>
      </c>
      <c r="AJ2669" s="11" t="s">
        <v>9</v>
      </c>
      <c r="AK2669" s="11" t="s">
        <v>8238</v>
      </c>
      <c r="AL2669" s="22">
        <f t="shared" si="123"/>
        <v>1980</v>
      </c>
      <c r="AM2669" s="11" t="str">
        <f>VLOOKUP(O2669,Sheet2!$D$6:$E$14,2,FALSE)</f>
        <v>Consumables</v>
      </c>
      <c r="AN2669" s="11" t="str">
        <f>VLOOKUP(F2669,Sheet2!$E$15:$F$18,2,FALSE)</f>
        <v>CM</v>
      </c>
      <c r="AO2669" s="35" t="s">
        <v>14668</v>
      </c>
      <c r="AP2669">
        <f>MATCH(AN2669,Sheet2!$F$5:$F$18,0)</f>
        <v>13</v>
      </c>
      <c r="AQ2669">
        <f>MATCH(AO2669,Sheet2!$F$5:$K$5,0)</f>
        <v>6</v>
      </c>
      <c r="AR2669" s="33">
        <f>INDEX(Sheet2!$F$5:$K$18,OPaL!AP2669,OPaL!AQ2669)</f>
        <v>0.2</v>
      </c>
      <c r="AS2669" s="1">
        <f t="shared" si="125"/>
        <v>8196.2880000000005</v>
      </c>
    </row>
    <row r="2670" spans="1:45" x14ac:dyDescent="0.2">
      <c r="A2670" s="11" t="s">
        <v>6591</v>
      </c>
      <c r="B2670" s="11" t="s">
        <v>6592</v>
      </c>
      <c r="C2670" s="11" t="s">
        <v>12326</v>
      </c>
      <c r="D2670" s="21">
        <v>43732</v>
      </c>
      <c r="E2670" s="21" t="s">
        <v>9697</v>
      </c>
      <c r="F2670" s="21" t="s">
        <v>14659</v>
      </c>
      <c r="G2670" s="11" t="s">
        <v>2</v>
      </c>
      <c r="H2670" s="11" t="s">
        <v>3</v>
      </c>
      <c r="I2670" s="11" t="s">
        <v>4</v>
      </c>
      <c r="J2670" s="13">
        <v>2</v>
      </c>
      <c r="K2670" s="12">
        <v>10230.27</v>
      </c>
      <c r="L2670" s="12">
        <v>0</v>
      </c>
      <c r="M2670" s="12">
        <v>0</v>
      </c>
      <c r="N2670" s="12">
        <f t="shared" si="124"/>
        <v>10230.27</v>
      </c>
      <c r="O2670" s="11" t="s">
        <v>5</v>
      </c>
      <c r="P2670" s="13">
        <v>0</v>
      </c>
      <c r="Q2670" s="11" t="s">
        <v>6</v>
      </c>
      <c r="R2670" s="13">
        <v>0</v>
      </c>
      <c r="S2670" s="13">
        <v>0</v>
      </c>
      <c r="T2670" s="11" t="s">
        <v>7</v>
      </c>
      <c r="U2670" s="11" t="s">
        <v>8</v>
      </c>
      <c r="V2670" s="15">
        <v>0</v>
      </c>
      <c r="W2670" s="13">
        <v>0</v>
      </c>
      <c r="X2670" s="15">
        <v>0</v>
      </c>
      <c r="Y2670" s="15">
        <v>0</v>
      </c>
      <c r="Z2670" s="13">
        <v>0</v>
      </c>
      <c r="AA2670" s="15">
        <v>0</v>
      </c>
      <c r="AB2670" s="13">
        <v>0</v>
      </c>
      <c r="AC2670" s="15">
        <v>0</v>
      </c>
      <c r="AD2670" s="13">
        <v>0</v>
      </c>
      <c r="AE2670" s="15">
        <v>0</v>
      </c>
      <c r="AF2670" s="13">
        <v>0</v>
      </c>
      <c r="AG2670" s="15">
        <v>0</v>
      </c>
      <c r="AH2670" s="13">
        <v>0</v>
      </c>
      <c r="AI2670" s="15">
        <v>0</v>
      </c>
      <c r="AJ2670" s="11" t="s">
        <v>9</v>
      </c>
      <c r="AK2670" s="11" t="s">
        <v>13</v>
      </c>
      <c r="AL2670" s="22">
        <f t="shared" si="123"/>
        <v>1560</v>
      </c>
      <c r="AM2670" s="11" t="str">
        <f>VLOOKUP(O2670,Sheet2!$D$6:$E$14,2,FALSE)</f>
        <v>Spare parts</v>
      </c>
      <c r="AN2670" s="11" t="str">
        <f>VLOOKUP(F2670,Sheet2!$E$10:$F$13,2,FALSE)</f>
        <v>SPM</v>
      </c>
      <c r="AO2670" s="35" t="s">
        <v>14668</v>
      </c>
      <c r="AP2670">
        <f>MATCH(AN2670,Sheet2!$F$5:$F$18,0)</f>
        <v>6</v>
      </c>
      <c r="AQ2670">
        <f>MATCH(AO2670,Sheet2!$F$5:$K$5,0)</f>
        <v>6</v>
      </c>
      <c r="AR2670" s="33">
        <f>INDEX(Sheet2!$F$5:$K$18,OPaL!AP2670,OPaL!AQ2670)</f>
        <v>0.15</v>
      </c>
      <c r="AS2670" s="1">
        <f t="shared" si="125"/>
        <v>8695.7294999999995</v>
      </c>
    </row>
    <row r="2671" spans="1:45" x14ac:dyDescent="0.2">
      <c r="A2671" s="11" t="s">
        <v>6597</v>
      </c>
      <c r="B2671" s="11" t="s">
        <v>6598</v>
      </c>
      <c r="C2671" s="11" t="s">
        <v>12327</v>
      </c>
      <c r="D2671" s="21">
        <v>43732</v>
      </c>
      <c r="E2671" s="21" t="s">
        <v>9697</v>
      </c>
      <c r="F2671" s="21" t="s">
        <v>14659</v>
      </c>
      <c r="G2671" s="11" t="s">
        <v>2</v>
      </c>
      <c r="H2671" s="11" t="s">
        <v>3</v>
      </c>
      <c r="I2671" s="11" t="s">
        <v>4</v>
      </c>
      <c r="J2671" s="13">
        <v>2</v>
      </c>
      <c r="K2671" s="12">
        <v>10230.27</v>
      </c>
      <c r="L2671" s="12">
        <v>0</v>
      </c>
      <c r="M2671" s="12">
        <v>0</v>
      </c>
      <c r="N2671" s="12">
        <f t="shared" si="124"/>
        <v>10230.27</v>
      </c>
      <c r="O2671" s="11" t="s">
        <v>5</v>
      </c>
      <c r="P2671" s="13">
        <v>0</v>
      </c>
      <c r="Q2671" s="11" t="s">
        <v>6</v>
      </c>
      <c r="R2671" s="13">
        <v>0</v>
      </c>
      <c r="S2671" s="13">
        <v>0</v>
      </c>
      <c r="T2671" s="11" t="s">
        <v>7</v>
      </c>
      <c r="U2671" s="11" t="s">
        <v>8</v>
      </c>
      <c r="V2671" s="15">
        <v>0</v>
      </c>
      <c r="W2671" s="13">
        <v>0</v>
      </c>
      <c r="X2671" s="15">
        <v>0</v>
      </c>
      <c r="Y2671" s="15">
        <v>0</v>
      </c>
      <c r="Z2671" s="13">
        <v>0</v>
      </c>
      <c r="AA2671" s="15">
        <v>0</v>
      </c>
      <c r="AB2671" s="13">
        <v>0</v>
      </c>
      <c r="AC2671" s="15">
        <v>0</v>
      </c>
      <c r="AD2671" s="13">
        <v>0</v>
      </c>
      <c r="AE2671" s="15">
        <v>0</v>
      </c>
      <c r="AF2671" s="13">
        <v>0</v>
      </c>
      <c r="AG2671" s="15">
        <v>0</v>
      </c>
      <c r="AH2671" s="13">
        <v>0</v>
      </c>
      <c r="AI2671" s="15">
        <v>0</v>
      </c>
      <c r="AJ2671" s="11" t="s">
        <v>9</v>
      </c>
      <c r="AK2671" s="11" t="s">
        <v>13</v>
      </c>
      <c r="AL2671" s="22">
        <f t="shared" si="123"/>
        <v>1560</v>
      </c>
      <c r="AM2671" s="11" t="str">
        <f>VLOOKUP(O2671,Sheet2!$D$6:$E$14,2,FALSE)</f>
        <v>Spare parts</v>
      </c>
      <c r="AN2671" s="11" t="str">
        <f>VLOOKUP(F2671,Sheet2!$E$10:$F$13,2,FALSE)</f>
        <v>SPM</v>
      </c>
      <c r="AO2671" s="35" t="s">
        <v>14668</v>
      </c>
      <c r="AP2671">
        <f>MATCH(AN2671,Sheet2!$F$5:$F$18,0)</f>
        <v>6</v>
      </c>
      <c r="AQ2671">
        <f>MATCH(AO2671,Sheet2!$F$5:$K$5,0)</f>
        <v>6</v>
      </c>
      <c r="AR2671" s="33">
        <f>INDEX(Sheet2!$F$5:$K$18,OPaL!AP2671,OPaL!AQ2671)</f>
        <v>0.15</v>
      </c>
      <c r="AS2671" s="1">
        <f t="shared" si="125"/>
        <v>8695.7294999999995</v>
      </c>
    </row>
    <row r="2672" spans="1:45" x14ac:dyDescent="0.2">
      <c r="A2672" s="11" t="s">
        <v>7369</v>
      </c>
      <c r="B2672" s="11" t="s">
        <v>7370</v>
      </c>
      <c r="C2672" s="11" t="s">
        <v>12328</v>
      </c>
      <c r="D2672" s="21">
        <v>42587</v>
      </c>
      <c r="E2672" s="21" t="s">
        <v>9697</v>
      </c>
      <c r="F2672" s="21" t="s">
        <v>14659</v>
      </c>
      <c r="G2672" s="11" t="s">
        <v>2</v>
      </c>
      <c r="H2672" s="11" t="s">
        <v>16</v>
      </c>
      <c r="I2672" s="11" t="s">
        <v>351</v>
      </c>
      <c r="J2672" s="13">
        <v>1</v>
      </c>
      <c r="K2672" s="12">
        <v>10225.41</v>
      </c>
      <c r="L2672" s="12">
        <v>0</v>
      </c>
      <c r="M2672" s="12">
        <v>0</v>
      </c>
      <c r="N2672" s="12">
        <f t="shared" si="124"/>
        <v>10225.41</v>
      </c>
      <c r="O2672" s="11" t="s">
        <v>5</v>
      </c>
      <c r="P2672" s="13">
        <v>0</v>
      </c>
      <c r="Q2672" s="11" t="s">
        <v>6</v>
      </c>
      <c r="R2672" s="13">
        <v>0</v>
      </c>
      <c r="S2672" s="13">
        <v>0</v>
      </c>
      <c r="T2672" s="11" t="s">
        <v>7</v>
      </c>
      <c r="U2672" s="11" t="s">
        <v>8</v>
      </c>
      <c r="V2672" s="15">
        <v>0</v>
      </c>
      <c r="W2672" s="13">
        <v>0</v>
      </c>
      <c r="X2672" s="15">
        <v>0</v>
      </c>
      <c r="Y2672" s="15">
        <v>0</v>
      </c>
      <c r="Z2672" s="13">
        <v>0</v>
      </c>
      <c r="AA2672" s="15">
        <v>0</v>
      </c>
      <c r="AB2672" s="13">
        <v>0</v>
      </c>
      <c r="AC2672" s="15">
        <v>0</v>
      </c>
      <c r="AD2672" s="13">
        <v>0</v>
      </c>
      <c r="AE2672" s="15">
        <v>0</v>
      </c>
      <c r="AF2672" s="13">
        <v>0</v>
      </c>
      <c r="AG2672" s="15">
        <v>0</v>
      </c>
      <c r="AH2672" s="13">
        <v>0</v>
      </c>
      <c r="AI2672" s="15">
        <v>0</v>
      </c>
      <c r="AJ2672" s="11" t="s">
        <v>17</v>
      </c>
      <c r="AK2672" s="11" t="s">
        <v>13</v>
      </c>
      <c r="AL2672" s="22">
        <f t="shared" si="123"/>
        <v>2705</v>
      </c>
      <c r="AM2672" s="11" t="str">
        <f>VLOOKUP(O2672,Sheet2!$D$6:$E$14,2,FALSE)</f>
        <v>Spare parts</v>
      </c>
      <c r="AN2672" s="11" t="str">
        <f>VLOOKUP(F2672,Sheet2!$E$10:$F$13,2,FALSE)</f>
        <v>SPM</v>
      </c>
      <c r="AO2672" s="35" t="s">
        <v>14668</v>
      </c>
      <c r="AP2672">
        <f>MATCH(AN2672,Sheet2!$F$5:$F$18,0)</f>
        <v>6</v>
      </c>
      <c r="AQ2672">
        <f>MATCH(AO2672,Sheet2!$F$5:$K$5,0)</f>
        <v>6</v>
      </c>
      <c r="AR2672" s="33">
        <f>INDEX(Sheet2!$F$5:$K$18,OPaL!AP2672,OPaL!AQ2672)</f>
        <v>0.15</v>
      </c>
      <c r="AS2672" s="1">
        <f t="shared" si="125"/>
        <v>8691.5985000000001</v>
      </c>
    </row>
    <row r="2673" spans="1:45" x14ac:dyDescent="0.2">
      <c r="A2673" s="11" t="s">
        <v>8934</v>
      </c>
      <c r="B2673" s="11" t="s">
        <v>8935</v>
      </c>
      <c r="C2673" s="11" t="s">
        <v>11882</v>
      </c>
      <c r="D2673" s="21">
        <v>45226</v>
      </c>
      <c r="E2673" s="21" t="s">
        <v>9739</v>
      </c>
      <c r="F2673" s="21" t="s">
        <v>14659</v>
      </c>
      <c r="G2673" s="11" t="s">
        <v>2</v>
      </c>
      <c r="H2673" s="11" t="s">
        <v>16</v>
      </c>
      <c r="I2673" s="11" t="s">
        <v>4</v>
      </c>
      <c r="J2673" s="13">
        <v>7</v>
      </c>
      <c r="K2673" s="12">
        <v>10212.76</v>
      </c>
      <c r="L2673" s="12">
        <v>0</v>
      </c>
      <c r="M2673" s="12">
        <v>0</v>
      </c>
      <c r="N2673" s="12">
        <f t="shared" si="124"/>
        <v>10212.76</v>
      </c>
      <c r="O2673" s="11" t="s">
        <v>8227</v>
      </c>
      <c r="P2673" s="13">
        <v>0</v>
      </c>
      <c r="Q2673" s="11" t="s">
        <v>6</v>
      </c>
      <c r="R2673" s="13">
        <v>0</v>
      </c>
      <c r="S2673" s="13">
        <v>0</v>
      </c>
      <c r="T2673" s="11" t="s">
        <v>7</v>
      </c>
      <c r="U2673" s="11" t="s">
        <v>8</v>
      </c>
      <c r="V2673" s="15">
        <v>0</v>
      </c>
      <c r="W2673" s="13">
        <v>0</v>
      </c>
      <c r="X2673" s="15">
        <v>0</v>
      </c>
      <c r="Y2673" s="15">
        <v>0</v>
      </c>
      <c r="Z2673" s="13">
        <v>0</v>
      </c>
      <c r="AA2673" s="15">
        <v>0</v>
      </c>
      <c r="AB2673" s="13">
        <v>0</v>
      </c>
      <c r="AC2673" s="15">
        <v>0</v>
      </c>
      <c r="AD2673" s="13">
        <v>0</v>
      </c>
      <c r="AE2673" s="15">
        <v>0</v>
      </c>
      <c r="AF2673" s="13">
        <v>0</v>
      </c>
      <c r="AG2673" s="15">
        <v>0</v>
      </c>
      <c r="AH2673" s="13">
        <v>0</v>
      </c>
      <c r="AI2673" s="15">
        <v>0</v>
      </c>
      <c r="AJ2673" s="11" t="s">
        <v>17</v>
      </c>
      <c r="AK2673" s="11" t="s">
        <v>8228</v>
      </c>
      <c r="AL2673" s="22">
        <f t="shared" si="123"/>
        <v>66</v>
      </c>
      <c r="AM2673" s="11" t="str">
        <f>VLOOKUP(O2673,Sheet2!$D$6:$E$14,2,FALSE)</f>
        <v>Consumables</v>
      </c>
      <c r="AN2673" s="11" t="str">
        <f>VLOOKUP(F2673,Sheet2!$E$15:$F$18,2,FALSE)</f>
        <v>CM</v>
      </c>
      <c r="AO2673" s="35" t="s">
        <v>14664</v>
      </c>
      <c r="AP2673">
        <f>MATCH(AN2673,Sheet2!$F$5:$F$18,0)</f>
        <v>13</v>
      </c>
      <c r="AQ2673">
        <f>MATCH(AO2673,Sheet2!$F$5:$K$5,0)</f>
        <v>2</v>
      </c>
      <c r="AR2673" s="33">
        <f>INDEX(Sheet2!$F$5:$K$18,OPaL!AP2673,OPaL!AQ2673)</f>
        <v>0</v>
      </c>
      <c r="AS2673" s="1">
        <f t="shared" si="125"/>
        <v>10212.76</v>
      </c>
    </row>
    <row r="2674" spans="1:45" x14ac:dyDescent="0.2">
      <c r="A2674" s="11" t="s">
        <v>7673</v>
      </c>
      <c r="B2674" s="11" t="s">
        <v>7674</v>
      </c>
      <c r="C2674" s="11" t="s">
        <v>12329</v>
      </c>
      <c r="D2674" s="21">
        <v>44393</v>
      </c>
      <c r="E2674" s="21" t="s">
        <v>9726</v>
      </c>
      <c r="F2674" s="21" t="s">
        <v>14658</v>
      </c>
      <c r="G2674" s="11" t="s">
        <v>2</v>
      </c>
      <c r="H2674" s="11" t="s">
        <v>3</v>
      </c>
      <c r="I2674" s="11" t="s">
        <v>4</v>
      </c>
      <c r="J2674" s="12">
        <v>6</v>
      </c>
      <c r="K2674" s="12">
        <v>10211.4</v>
      </c>
      <c r="L2674" s="12">
        <v>0</v>
      </c>
      <c r="M2674" s="12">
        <v>0</v>
      </c>
      <c r="N2674" s="12">
        <f t="shared" si="124"/>
        <v>10211.4</v>
      </c>
      <c r="O2674" s="11" t="s">
        <v>5</v>
      </c>
      <c r="P2674" s="13">
        <v>0</v>
      </c>
      <c r="Q2674" s="11" t="s">
        <v>6</v>
      </c>
      <c r="R2674" s="13">
        <v>0</v>
      </c>
      <c r="S2674" s="13">
        <v>0</v>
      </c>
      <c r="T2674" s="11" t="s">
        <v>7</v>
      </c>
      <c r="U2674" s="11" t="s">
        <v>8</v>
      </c>
      <c r="V2674" s="15">
        <v>0</v>
      </c>
      <c r="W2674" s="13">
        <v>0</v>
      </c>
      <c r="X2674" s="15">
        <v>0</v>
      </c>
      <c r="Y2674" s="15">
        <v>0</v>
      </c>
      <c r="Z2674" s="13">
        <v>0</v>
      </c>
      <c r="AA2674" s="15">
        <v>0</v>
      </c>
      <c r="AB2674" s="13">
        <v>0</v>
      </c>
      <c r="AC2674" s="15">
        <v>0</v>
      </c>
      <c r="AD2674" s="13">
        <v>0</v>
      </c>
      <c r="AE2674" s="15">
        <v>0</v>
      </c>
      <c r="AF2674" s="13">
        <v>0</v>
      </c>
      <c r="AG2674" s="15">
        <v>0</v>
      </c>
      <c r="AH2674" s="13">
        <v>0</v>
      </c>
      <c r="AI2674" s="15">
        <v>0</v>
      </c>
      <c r="AJ2674" s="11" t="s">
        <v>9</v>
      </c>
      <c r="AK2674" s="11" t="s">
        <v>10</v>
      </c>
      <c r="AL2674" s="22">
        <f t="shared" si="123"/>
        <v>899</v>
      </c>
      <c r="AM2674" s="11" t="str">
        <f>VLOOKUP(O2674,Sheet2!$D$6:$E$14,2,FALSE)</f>
        <v>Spare parts</v>
      </c>
      <c r="AN2674" s="11" t="str">
        <f>VLOOKUP(F2674,Sheet2!$E$10:$F$13,2,FALSE)</f>
        <v>SPE</v>
      </c>
      <c r="AO2674" s="35" t="s">
        <v>14668</v>
      </c>
      <c r="AP2674">
        <f>MATCH(AN2674,Sheet2!$F$5:$F$18,0)</f>
        <v>7</v>
      </c>
      <c r="AQ2674">
        <f>MATCH(AO2674,Sheet2!$F$5:$K$5,0)</f>
        <v>6</v>
      </c>
      <c r="AR2674" s="33">
        <f>INDEX(Sheet2!$F$5:$K$18,OPaL!AP2674,OPaL!AQ2674)</f>
        <v>0.15</v>
      </c>
      <c r="AS2674" s="1">
        <f t="shared" si="125"/>
        <v>8679.6899999999987</v>
      </c>
    </row>
    <row r="2675" spans="1:45" x14ac:dyDescent="0.2">
      <c r="A2675" s="11" t="s">
        <v>8587</v>
      </c>
      <c r="B2675" s="11" t="s">
        <v>8588</v>
      </c>
      <c r="C2675" s="11" t="s">
        <v>12330</v>
      </c>
      <c r="D2675" s="21">
        <v>44022</v>
      </c>
      <c r="E2675" s="21" t="s">
        <v>9823</v>
      </c>
      <c r="F2675" s="21" t="s">
        <v>14659</v>
      </c>
      <c r="G2675" s="11" t="s">
        <v>2</v>
      </c>
      <c r="H2675" s="11" t="s">
        <v>3</v>
      </c>
      <c r="I2675" s="11" t="s">
        <v>4</v>
      </c>
      <c r="J2675" s="12">
        <v>8</v>
      </c>
      <c r="K2675" s="12">
        <v>10210.14</v>
      </c>
      <c r="L2675" s="12">
        <v>0</v>
      </c>
      <c r="M2675" s="12">
        <v>0</v>
      </c>
      <c r="N2675" s="12">
        <f t="shared" si="124"/>
        <v>10210.14</v>
      </c>
      <c r="O2675" s="11" t="s">
        <v>8227</v>
      </c>
      <c r="P2675" s="13">
        <v>0</v>
      </c>
      <c r="Q2675" s="11" t="s">
        <v>6</v>
      </c>
      <c r="R2675" s="13">
        <v>0</v>
      </c>
      <c r="S2675" s="13">
        <v>0</v>
      </c>
      <c r="T2675" s="11" t="s">
        <v>7</v>
      </c>
      <c r="U2675" s="11" t="s">
        <v>8</v>
      </c>
      <c r="V2675" s="15">
        <v>0</v>
      </c>
      <c r="W2675" s="13">
        <v>0</v>
      </c>
      <c r="X2675" s="15">
        <v>0</v>
      </c>
      <c r="Y2675" s="15">
        <v>0</v>
      </c>
      <c r="Z2675" s="13">
        <v>0</v>
      </c>
      <c r="AA2675" s="15">
        <v>0</v>
      </c>
      <c r="AB2675" s="13">
        <v>0</v>
      </c>
      <c r="AC2675" s="15">
        <v>0</v>
      </c>
      <c r="AD2675" s="13">
        <v>0</v>
      </c>
      <c r="AE2675" s="15">
        <v>0</v>
      </c>
      <c r="AF2675" s="13">
        <v>0</v>
      </c>
      <c r="AG2675" s="15">
        <v>0</v>
      </c>
      <c r="AH2675" s="13">
        <v>0</v>
      </c>
      <c r="AI2675" s="15">
        <v>0</v>
      </c>
      <c r="AJ2675" s="11" t="s">
        <v>9</v>
      </c>
      <c r="AK2675" s="11" t="s">
        <v>8228</v>
      </c>
      <c r="AL2675" s="22">
        <f t="shared" si="123"/>
        <v>1270</v>
      </c>
      <c r="AM2675" s="11" t="str">
        <f>VLOOKUP(O2675,Sheet2!$D$6:$E$14,2,FALSE)</f>
        <v>Consumables</v>
      </c>
      <c r="AN2675" s="11" t="str">
        <f>VLOOKUP(F2675,Sheet2!$E$15:$F$18,2,FALSE)</f>
        <v>CM</v>
      </c>
      <c r="AO2675" s="35" t="s">
        <v>14668</v>
      </c>
      <c r="AP2675">
        <f>MATCH(AN2675,Sheet2!$F$5:$F$18,0)</f>
        <v>13</v>
      </c>
      <c r="AQ2675">
        <f>MATCH(AO2675,Sheet2!$F$5:$K$5,0)</f>
        <v>6</v>
      </c>
      <c r="AR2675" s="33">
        <f>INDEX(Sheet2!$F$5:$K$18,OPaL!AP2675,OPaL!AQ2675)</f>
        <v>0.2</v>
      </c>
      <c r="AS2675" s="1">
        <f t="shared" si="125"/>
        <v>8168.1120000000001</v>
      </c>
    </row>
    <row r="2676" spans="1:45" x14ac:dyDescent="0.2">
      <c r="A2676" s="11" t="s">
        <v>4223</v>
      </c>
      <c r="B2676" s="11" t="s">
        <v>4224</v>
      </c>
      <c r="C2676" s="11" t="s">
        <v>12331</v>
      </c>
      <c r="D2676" s="21">
        <v>44701</v>
      </c>
      <c r="E2676" s="21" t="s">
        <v>9697</v>
      </c>
      <c r="F2676" s="21" t="s">
        <v>14659</v>
      </c>
      <c r="G2676" s="11" t="s">
        <v>2</v>
      </c>
      <c r="H2676" s="11" t="s">
        <v>3</v>
      </c>
      <c r="I2676" s="11" t="s">
        <v>4</v>
      </c>
      <c r="J2676" s="13">
        <v>2</v>
      </c>
      <c r="K2676" s="12">
        <v>10210</v>
      </c>
      <c r="L2676" s="12">
        <v>0</v>
      </c>
      <c r="M2676" s="12">
        <v>0</v>
      </c>
      <c r="N2676" s="12">
        <f t="shared" si="124"/>
        <v>10210</v>
      </c>
      <c r="O2676" s="11" t="s">
        <v>5</v>
      </c>
      <c r="P2676" s="13">
        <v>0</v>
      </c>
      <c r="Q2676" s="11" t="s">
        <v>6</v>
      </c>
      <c r="R2676" s="13">
        <v>0</v>
      </c>
      <c r="S2676" s="13">
        <v>0</v>
      </c>
      <c r="T2676" s="11" t="s">
        <v>7</v>
      </c>
      <c r="U2676" s="11" t="s">
        <v>8</v>
      </c>
      <c r="V2676" s="15">
        <v>0</v>
      </c>
      <c r="W2676" s="13">
        <v>0</v>
      </c>
      <c r="X2676" s="15">
        <v>0</v>
      </c>
      <c r="Y2676" s="15">
        <v>0</v>
      </c>
      <c r="Z2676" s="13">
        <v>0</v>
      </c>
      <c r="AA2676" s="15">
        <v>0</v>
      </c>
      <c r="AB2676" s="13">
        <v>0</v>
      </c>
      <c r="AC2676" s="15">
        <v>0</v>
      </c>
      <c r="AD2676" s="13">
        <v>0</v>
      </c>
      <c r="AE2676" s="15">
        <v>0</v>
      </c>
      <c r="AF2676" s="13">
        <v>0</v>
      </c>
      <c r="AG2676" s="15">
        <v>0</v>
      </c>
      <c r="AH2676" s="13">
        <v>0</v>
      </c>
      <c r="AI2676" s="15">
        <v>0</v>
      </c>
      <c r="AJ2676" s="11" t="s">
        <v>9</v>
      </c>
      <c r="AK2676" s="11" t="s">
        <v>1398</v>
      </c>
      <c r="AL2676" s="22">
        <f t="shared" si="123"/>
        <v>591</v>
      </c>
      <c r="AM2676" s="11" t="str">
        <f>VLOOKUP(O2676,Sheet2!$D$6:$E$14,2,FALSE)</f>
        <v>Spare parts</v>
      </c>
      <c r="AN2676" s="11" t="str">
        <f>VLOOKUP(F2676,Sheet2!$E$10:$F$13,2,FALSE)</f>
        <v>SPM</v>
      </c>
      <c r="AO2676" s="35" t="s">
        <v>14668</v>
      </c>
      <c r="AP2676">
        <f>MATCH(AN2676,Sheet2!$F$5:$F$18,0)</f>
        <v>6</v>
      </c>
      <c r="AQ2676">
        <f>MATCH(AO2676,Sheet2!$F$5:$K$5,0)</f>
        <v>6</v>
      </c>
      <c r="AR2676" s="33">
        <f>INDEX(Sheet2!$F$5:$K$18,OPaL!AP2676,OPaL!AQ2676)</f>
        <v>0.15</v>
      </c>
      <c r="AS2676" s="1">
        <f t="shared" si="125"/>
        <v>8678.5</v>
      </c>
    </row>
    <row r="2677" spans="1:45" x14ac:dyDescent="0.2">
      <c r="A2677" s="11" t="s">
        <v>70</v>
      </c>
      <c r="B2677" s="11" t="s">
        <v>71</v>
      </c>
      <c r="C2677" s="11" t="s">
        <v>12332</v>
      </c>
      <c r="D2677" s="21">
        <v>43061</v>
      </c>
      <c r="E2677" s="21" t="s">
        <v>9697</v>
      </c>
      <c r="F2677" s="21" t="s">
        <v>14659</v>
      </c>
      <c r="G2677" s="11" t="s">
        <v>2</v>
      </c>
      <c r="H2677" s="11" t="s">
        <v>16</v>
      </c>
      <c r="I2677" s="11" t="s">
        <v>4</v>
      </c>
      <c r="J2677" s="12">
        <v>4</v>
      </c>
      <c r="K2677" s="12">
        <v>10203.34</v>
      </c>
      <c r="L2677" s="12">
        <v>0</v>
      </c>
      <c r="M2677" s="12">
        <v>0</v>
      </c>
      <c r="N2677" s="12">
        <f t="shared" si="124"/>
        <v>10203.34</v>
      </c>
      <c r="O2677" s="11" t="s">
        <v>5</v>
      </c>
      <c r="P2677" s="13">
        <v>0</v>
      </c>
      <c r="Q2677" s="11" t="s">
        <v>6</v>
      </c>
      <c r="R2677" s="13">
        <v>0</v>
      </c>
      <c r="S2677" s="13">
        <v>0</v>
      </c>
      <c r="T2677" s="11" t="s">
        <v>7</v>
      </c>
      <c r="U2677" s="11" t="s">
        <v>8</v>
      </c>
      <c r="V2677" s="15">
        <v>0</v>
      </c>
      <c r="W2677" s="13">
        <v>0</v>
      </c>
      <c r="X2677" s="15">
        <v>0</v>
      </c>
      <c r="Y2677" s="15">
        <v>0</v>
      </c>
      <c r="Z2677" s="13">
        <v>0</v>
      </c>
      <c r="AA2677" s="15">
        <v>0</v>
      </c>
      <c r="AB2677" s="13">
        <v>0</v>
      </c>
      <c r="AC2677" s="15">
        <v>0</v>
      </c>
      <c r="AD2677" s="13">
        <v>0</v>
      </c>
      <c r="AE2677" s="15">
        <v>0</v>
      </c>
      <c r="AF2677" s="13">
        <v>0</v>
      </c>
      <c r="AG2677" s="15">
        <v>0</v>
      </c>
      <c r="AH2677" s="13">
        <v>0</v>
      </c>
      <c r="AI2677" s="15">
        <v>0</v>
      </c>
      <c r="AJ2677" s="11" t="s">
        <v>17</v>
      </c>
      <c r="AK2677" s="11" t="s">
        <v>13</v>
      </c>
      <c r="AL2677" s="22">
        <f t="shared" si="123"/>
        <v>2231</v>
      </c>
      <c r="AM2677" s="11" t="str">
        <f>VLOOKUP(O2677,Sheet2!$D$6:$E$14,2,FALSE)</f>
        <v>Spare parts</v>
      </c>
      <c r="AN2677" s="11" t="str">
        <f>VLOOKUP(F2677,Sheet2!$E$10:$F$13,2,FALSE)</f>
        <v>SPM</v>
      </c>
      <c r="AO2677" s="35" t="s">
        <v>14668</v>
      </c>
      <c r="AP2677">
        <f>MATCH(AN2677,Sheet2!$F$5:$F$18,0)</f>
        <v>6</v>
      </c>
      <c r="AQ2677">
        <f>MATCH(AO2677,Sheet2!$F$5:$K$5,0)</f>
        <v>6</v>
      </c>
      <c r="AR2677" s="33">
        <f>INDEX(Sheet2!$F$5:$K$18,OPaL!AP2677,OPaL!AQ2677)</f>
        <v>0.15</v>
      </c>
      <c r="AS2677" s="1">
        <f t="shared" si="125"/>
        <v>8672.8389999999999</v>
      </c>
    </row>
    <row r="2678" spans="1:45" x14ac:dyDescent="0.2">
      <c r="A2678" s="11" t="s">
        <v>3661</v>
      </c>
      <c r="B2678" s="11" t="s">
        <v>3662</v>
      </c>
      <c r="C2678" s="11" t="s">
        <v>12333</v>
      </c>
      <c r="D2678" s="21">
        <v>44594</v>
      </c>
      <c r="E2678" s="21"/>
      <c r="F2678" s="21" t="s">
        <v>14659</v>
      </c>
      <c r="G2678" s="11" t="s">
        <v>2</v>
      </c>
      <c r="H2678" s="11" t="s">
        <v>16</v>
      </c>
      <c r="I2678" s="11" t="s">
        <v>4</v>
      </c>
      <c r="J2678" s="13">
        <v>1</v>
      </c>
      <c r="K2678" s="12">
        <v>10203.34</v>
      </c>
      <c r="L2678" s="12">
        <v>0</v>
      </c>
      <c r="M2678" s="12">
        <v>0</v>
      </c>
      <c r="N2678" s="12">
        <f t="shared" si="124"/>
        <v>10203.34</v>
      </c>
      <c r="O2678" s="11" t="s">
        <v>5</v>
      </c>
      <c r="P2678" s="13">
        <v>0</v>
      </c>
      <c r="Q2678" s="11" t="s">
        <v>6</v>
      </c>
      <c r="R2678" s="13">
        <v>0</v>
      </c>
      <c r="S2678" s="13">
        <v>0</v>
      </c>
      <c r="T2678" s="11" t="s">
        <v>7</v>
      </c>
      <c r="U2678" s="11" t="s">
        <v>8</v>
      </c>
      <c r="V2678" s="15">
        <v>0</v>
      </c>
      <c r="W2678" s="13">
        <v>0</v>
      </c>
      <c r="X2678" s="15">
        <v>0</v>
      </c>
      <c r="Y2678" s="15">
        <v>0</v>
      </c>
      <c r="Z2678" s="13">
        <v>0</v>
      </c>
      <c r="AA2678" s="15">
        <v>0</v>
      </c>
      <c r="AB2678" s="13">
        <v>0</v>
      </c>
      <c r="AC2678" s="15">
        <v>0</v>
      </c>
      <c r="AD2678" s="13">
        <v>0</v>
      </c>
      <c r="AE2678" s="15">
        <v>0</v>
      </c>
      <c r="AF2678" s="13">
        <v>0</v>
      </c>
      <c r="AG2678" s="15">
        <v>0</v>
      </c>
      <c r="AH2678" s="13">
        <v>0</v>
      </c>
      <c r="AI2678" s="15">
        <v>0</v>
      </c>
      <c r="AJ2678" s="11" t="s">
        <v>17</v>
      </c>
      <c r="AK2678" s="11" t="s">
        <v>1398</v>
      </c>
      <c r="AL2678" s="22">
        <f t="shared" si="123"/>
        <v>698</v>
      </c>
      <c r="AM2678" s="11" t="str">
        <f>VLOOKUP(O2678,Sheet2!$D$6:$E$14,2,FALSE)</f>
        <v>Spare parts</v>
      </c>
      <c r="AN2678" s="11" t="str">
        <f>VLOOKUP(F2678,Sheet2!$E$10:$F$13,2,FALSE)</f>
        <v>SPM</v>
      </c>
      <c r="AO2678" s="35" t="s">
        <v>14668</v>
      </c>
      <c r="AP2678">
        <f>MATCH(AN2678,Sheet2!$F$5:$F$18,0)</f>
        <v>6</v>
      </c>
      <c r="AQ2678">
        <f>MATCH(AO2678,Sheet2!$F$5:$K$5,0)</f>
        <v>6</v>
      </c>
      <c r="AR2678" s="33">
        <f>INDEX(Sheet2!$F$5:$K$18,OPaL!AP2678,OPaL!AQ2678)</f>
        <v>0.15</v>
      </c>
      <c r="AS2678" s="1">
        <f t="shared" si="125"/>
        <v>8672.8389999999999</v>
      </c>
    </row>
    <row r="2679" spans="1:45" x14ac:dyDescent="0.2">
      <c r="A2679" s="11" t="s">
        <v>2809</v>
      </c>
      <c r="B2679" s="11" t="s">
        <v>2810</v>
      </c>
      <c r="C2679" s="11" t="s">
        <v>12334</v>
      </c>
      <c r="D2679" s="21">
        <v>42665</v>
      </c>
      <c r="E2679" s="21" t="s">
        <v>9697</v>
      </c>
      <c r="F2679" s="21" t="s">
        <v>14659</v>
      </c>
      <c r="G2679" s="11" t="s">
        <v>2</v>
      </c>
      <c r="H2679" s="11" t="s">
        <v>16</v>
      </c>
      <c r="I2679" s="11" t="s">
        <v>4</v>
      </c>
      <c r="J2679" s="13">
        <v>1</v>
      </c>
      <c r="K2679" s="12">
        <v>10200.450000000001</v>
      </c>
      <c r="L2679" s="12">
        <v>0</v>
      </c>
      <c r="M2679" s="12">
        <v>0</v>
      </c>
      <c r="N2679" s="12">
        <f t="shared" si="124"/>
        <v>10200.450000000001</v>
      </c>
      <c r="O2679" s="11" t="s">
        <v>5</v>
      </c>
      <c r="P2679" s="13">
        <v>0</v>
      </c>
      <c r="Q2679" s="11" t="s">
        <v>6</v>
      </c>
      <c r="R2679" s="13">
        <v>0</v>
      </c>
      <c r="S2679" s="13">
        <v>0</v>
      </c>
      <c r="T2679" s="11" t="s">
        <v>7</v>
      </c>
      <c r="U2679" s="11" t="s">
        <v>8</v>
      </c>
      <c r="V2679" s="15">
        <v>0</v>
      </c>
      <c r="W2679" s="13">
        <v>0</v>
      </c>
      <c r="X2679" s="15">
        <v>0</v>
      </c>
      <c r="Y2679" s="15">
        <v>0</v>
      </c>
      <c r="Z2679" s="13">
        <v>0</v>
      </c>
      <c r="AA2679" s="15">
        <v>0</v>
      </c>
      <c r="AB2679" s="13">
        <v>0</v>
      </c>
      <c r="AC2679" s="15">
        <v>0</v>
      </c>
      <c r="AD2679" s="13">
        <v>0</v>
      </c>
      <c r="AE2679" s="15">
        <v>0</v>
      </c>
      <c r="AF2679" s="13">
        <v>0</v>
      </c>
      <c r="AG2679" s="15">
        <v>0</v>
      </c>
      <c r="AH2679" s="13">
        <v>0</v>
      </c>
      <c r="AI2679" s="15">
        <v>0</v>
      </c>
      <c r="AJ2679" s="11" t="s">
        <v>17</v>
      </c>
      <c r="AK2679" s="11" t="s">
        <v>13</v>
      </c>
      <c r="AL2679" s="22">
        <f t="shared" si="123"/>
        <v>2627</v>
      </c>
      <c r="AM2679" s="11" t="str">
        <f>VLOOKUP(O2679,Sheet2!$D$6:$E$14,2,FALSE)</f>
        <v>Spare parts</v>
      </c>
      <c r="AN2679" s="11" t="str">
        <f>VLOOKUP(F2679,Sheet2!$E$10:$F$13,2,FALSE)</f>
        <v>SPM</v>
      </c>
      <c r="AO2679" s="35" t="s">
        <v>14668</v>
      </c>
      <c r="AP2679">
        <f>MATCH(AN2679,Sheet2!$F$5:$F$18,0)</f>
        <v>6</v>
      </c>
      <c r="AQ2679">
        <f>MATCH(AO2679,Sheet2!$F$5:$K$5,0)</f>
        <v>6</v>
      </c>
      <c r="AR2679" s="33">
        <f>INDEX(Sheet2!$F$5:$K$18,OPaL!AP2679,OPaL!AQ2679)</f>
        <v>0.15</v>
      </c>
      <c r="AS2679" s="1">
        <f t="shared" si="125"/>
        <v>8670.3824999999997</v>
      </c>
    </row>
    <row r="2680" spans="1:45" x14ac:dyDescent="0.2">
      <c r="A2680" s="11" t="s">
        <v>4047</v>
      </c>
      <c r="B2680" s="11" t="s">
        <v>4048</v>
      </c>
      <c r="C2680" s="11" t="s">
        <v>12335</v>
      </c>
      <c r="D2680" s="21">
        <v>42975</v>
      </c>
      <c r="E2680" s="21" t="s">
        <v>9697</v>
      </c>
      <c r="F2680" s="21" t="s">
        <v>14659</v>
      </c>
      <c r="G2680" s="11" t="s">
        <v>2</v>
      </c>
      <c r="H2680" s="11" t="s">
        <v>16</v>
      </c>
      <c r="I2680" s="11" t="s">
        <v>4</v>
      </c>
      <c r="J2680" s="12">
        <v>5</v>
      </c>
      <c r="K2680" s="12">
        <v>10200</v>
      </c>
      <c r="L2680" s="12">
        <v>0</v>
      </c>
      <c r="M2680" s="12">
        <v>0</v>
      </c>
      <c r="N2680" s="12">
        <f t="shared" si="124"/>
        <v>10200</v>
      </c>
      <c r="O2680" s="11" t="s">
        <v>5</v>
      </c>
      <c r="P2680" s="13">
        <v>0</v>
      </c>
      <c r="Q2680" s="11" t="s">
        <v>6</v>
      </c>
      <c r="R2680" s="13">
        <v>0</v>
      </c>
      <c r="S2680" s="13">
        <v>0</v>
      </c>
      <c r="T2680" s="11" t="s">
        <v>7</v>
      </c>
      <c r="U2680" s="11" t="s">
        <v>8</v>
      </c>
      <c r="V2680" s="15">
        <v>0</v>
      </c>
      <c r="W2680" s="13">
        <v>0</v>
      </c>
      <c r="X2680" s="15">
        <v>0</v>
      </c>
      <c r="Y2680" s="15">
        <v>0</v>
      </c>
      <c r="Z2680" s="13">
        <v>0</v>
      </c>
      <c r="AA2680" s="15">
        <v>0</v>
      </c>
      <c r="AB2680" s="13">
        <v>0</v>
      </c>
      <c r="AC2680" s="15">
        <v>0</v>
      </c>
      <c r="AD2680" s="13">
        <v>0</v>
      </c>
      <c r="AE2680" s="15">
        <v>0</v>
      </c>
      <c r="AF2680" s="13">
        <v>0</v>
      </c>
      <c r="AG2680" s="15">
        <v>0</v>
      </c>
      <c r="AH2680" s="13">
        <v>0</v>
      </c>
      <c r="AI2680" s="15">
        <v>0</v>
      </c>
      <c r="AJ2680" s="11" t="s">
        <v>17</v>
      </c>
      <c r="AK2680" s="11" t="s">
        <v>1398</v>
      </c>
      <c r="AL2680" s="22">
        <f t="shared" si="123"/>
        <v>2317</v>
      </c>
      <c r="AM2680" s="11" t="str">
        <f>VLOOKUP(O2680,Sheet2!$D$6:$E$14,2,FALSE)</f>
        <v>Spare parts</v>
      </c>
      <c r="AN2680" s="11" t="str">
        <f>VLOOKUP(F2680,Sheet2!$E$10:$F$13,2,FALSE)</f>
        <v>SPM</v>
      </c>
      <c r="AO2680" s="35" t="s">
        <v>14668</v>
      </c>
      <c r="AP2680">
        <f>MATCH(AN2680,Sheet2!$F$5:$F$18,0)</f>
        <v>6</v>
      </c>
      <c r="AQ2680">
        <f>MATCH(AO2680,Sheet2!$F$5:$K$5,0)</f>
        <v>6</v>
      </c>
      <c r="AR2680" s="33">
        <f>INDEX(Sheet2!$F$5:$K$18,OPaL!AP2680,OPaL!AQ2680)</f>
        <v>0.15</v>
      </c>
      <c r="AS2680" s="1">
        <f t="shared" si="125"/>
        <v>8670</v>
      </c>
    </row>
    <row r="2681" spans="1:45" x14ac:dyDescent="0.2">
      <c r="A2681" s="11" t="s">
        <v>8375</v>
      </c>
      <c r="B2681" s="11" t="s">
        <v>8376</v>
      </c>
      <c r="C2681" s="11" t="s">
        <v>12336</v>
      </c>
      <c r="D2681" s="21">
        <v>43125</v>
      </c>
      <c r="E2681" s="21" t="s">
        <v>9803</v>
      </c>
      <c r="F2681" s="21" t="s">
        <v>14659</v>
      </c>
      <c r="G2681" s="11" t="s">
        <v>2</v>
      </c>
      <c r="H2681" s="11" t="s">
        <v>3</v>
      </c>
      <c r="I2681" s="11" t="s">
        <v>4</v>
      </c>
      <c r="J2681" s="12">
        <v>90</v>
      </c>
      <c r="K2681" s="12">
        <v>10187.879999999999</v>
      </c>
      <c r="L2681" s="12">
        <v>0</v>
      </c>
      <c r="M2681" s="12">
        <v>0</v>
      </c>
      <c r="N2681" s="12">
        <f t="shared" si="124"/>
        <v>10187.879999999999</v>
      </c>
      <c r="O2681" s="11" t="s">
        <v>8227</v>
      </c>
      <c r="P2681" s="13">
        <v>0</v>
      </c>
      <c r="Q2681" s="11" t="s">
        <v>6</v>
      </c>
      <c r="R2681" s="13">
        <v>0</v>
      </c>
      <c r="S2681" s="13">
        <v>0</v>
      </c>
      <c r="T2681" s="11" t="s">
        <v>7</v>
      </c>
      <c r="U2681" s="11" t="s">
        <v>8</v>
      </c>
      <c r="V2681" s="15">
        <v>0</v>
      </c>
      <c r="W2681" s="13">
        <v>0</v>
      </c>
      <c r="X2681" s="15">
        <v>0</v>
      </c>
      <c r="Y2681" s="15">
        <v>0</v>
      </c>
      <c r="Z2681" s="13">
        <v>0</v>
      </c>
      <c r="AA2681" s="15">
        <v>0</v>
      </c>
      <c r="AB2681" s="13">
        <v>0</v>
      </c>
      <c r="AC2681" s="15">
        <v>0</v>
      </c>
      <c r="AD2681" s="13">
        <v>0</v>
      </c>
      <c r="AE2681" s="15">
        <v>0</v>
      </c>
      <c r="AF2681" s="13">
        <v>0</v>
      </c>
      <c r="AG2681" s="15">
        <v>0</v>
      </c>
      <c r="AH2681" s="13">
        <v>0</v>
      </c>
      <c r="AI2681" s="15">
        <v>0</v>
      </c>
      <c r="AJ2681" s="11" t="s">
        <v>9</v>
      </c>
      <c r="AK2681" s="11" t="s">
        <v>8228</v>
      </c>
      <c r="AL2681" s="22">
        <f t="shared" si="123"/>
        <v>2167</v>
      </c>
      <c r="AM2681" s="11" t="str">
        <f>VLOOKUP(O2681,Sheet2!$D$6:$E$14,2,FALSE)</f>
        <v>Consumables</v>
      </c>
      <c r="AN2681" s="11" t="str">
        <f>VLOOKUP(F2681,Sheet2!$E$15:$F$18,2,FALSE)</f>
        <v>CM</v>
      </c>
      <c r="AO2681" s="35" t="s">
        <v>14668</v>
      </c>
      <c r="AP2681">
        <f>MATCH(AN2681,Sheet2!$F$5:$F$18,0)</f>
        <v>13</v>
      </c>
      <c r="AQ2681">
        <f>MATCH(AO2681,Sheet2!$F$5:$K$5,0)</f>
        <v>6</v>
      </c>
      <c r="AR2681" s="33">
        <f>INDEX(Sheet2!$F$5:$K$18,OPaL!AP2681,OPaL!AQ2681)</f>
        <v>0.2</v>
      </c>
      <c r="AS2681" s="1">
        <f t="shared" si="125"/>
        <v>8150.3040000000001</v>
      </c>
    </row>
    <row r="2682" spans="1:45" x14ac:dyDescent="0.2">
      <c r="A2682" s="11" t="s">
        <v>1206</v>
      </c>
      <c r="B2682" s="11" t="s">
        <v>1207</v>
      </c>
      <c r="C2682" s="11" t="s">
        <v>12337</v>
      </c>
      <c r="D2682" s="21">
        <v>42788</v>
      </c>
      <c r="E2682" s="21" t="s">
        <v>9697</v>
      </c>
      <c r="F2682" s="21" t="s">
        <v>14659</v>
      </c>
      <c r="G2682" s="11" t="s">
        <v>2</v>
      </c>
      <c r="H2682" s="11" t="s">
        <v>350</v>
      </c>
      <c r="I2682" s="11" t="s">
        <v>4</v>
      </c>
      <c r="J2682" s="13">
        <v>2</v>
      </c>
      <c r="K2682" s="12">
        <v>10187.129999999999</v>
      </c>
      <c r="L2682" s="12">
        <v>0</v>
      </c>
      <c r="M2682" s="12">
        <v>0</v>
      </c>
      <c r="N2682" s="12">
        <f t="shared" si="124"/>
        <v>10187.129999999999</v>
      </c>
      <c r="O2682" s="11" t="s">
        <v>5</v>
      </c>
      <c r="P2682" s="13">
        <v>0</v>
      </c>
      <c r="Q2682" s="11" t="s">
        <v>6</v>
      </c>
      <c r="R2682" s="13">
        <v>0</v>
      </c>
      <c r="S2682" s="13">
        <v>0</v>
      </c>
      <c r="T2682" s="11" t="s">
        <v>7</v>
      </c>
      <c r="U2682" s="11" t="s">
        <v>8</v>
      </c>
      <c r="V2682" s="15">
        <v>0</v>
      </c>
      <c r="W2682" s="13">
        <v>0</v>
      </c>
      <c r="X2682" s="15">
        <v>0</v>
      </c>
      <c r="Y2682" s="15">
        <v>0</v>
      </c>
      <c r="Z2682" s="13">
        <v>0</v>
      </c>
      <c r="AA2682" s="15">
        <v>0</v>
      </c>
      <c r="AB2682" s="13">
        <v>0</v>
      </c>
      <c r="AC2682" s="15">
        <v>0</v>
      </c>
      <c r="AD2682" s="13">
        <v>0</v>
      </c>
      <c r="AE2682" s="15">
        <v>0</v>
      </c>
      <c r="AF2682" s="13">
        <v>0</v>
      </c>
      <c r="AG2682" s="15">
        <v>0</v>
      </c>
      <c r="AH2682" s="13">
        <v>0</v>
      </c>
      <c r="AI2682" s="15">
        <v>0</v>
      </c>
      <c r="AJ2682" s="11" t="s">
        <v>352</v>
      </c>
      <c r="AK2682" s="11" t="s">
        <v>13</v>
      </c>
      <c r="AL2682" s="22">
        <f t="shared" si="123"/>
        <v>2504</v>
      </c>
      <c r="AM2682" s="11" t="str">
        <f>VLOOKUP(O2682,Sheet2!$D$6:$E$14,2,FALSE)</f>
        <v>Spare parts</v>
      </c>
      <c r="AN2682" s="11" t="str">
        <f>VLOOKUP(F2682,Sheet2!$E$10:$F$13,2,FALSE)</f>
        <v>SPM</v>
      </c>
      <c r="AO2682" s="35" t="s">
        <v>14668</v>
      </c>
      <c r="AP2682">
        <f>MATCH(AN2682,Sheet2!$F$5:$F$18,0)</f>
        <v>6</v>
      </c>
      <c r="AQ2682">
        <f>MATCH(AO2682,Sheet2!$F$5:$K$5,0)</f>
        <v>6</v>
      </c>
      <c r="AR2682" s="33">
        <f>INDEX(Sheet2!$F$5:$K$18,OPaL!AP2682,OPaL!AQ2682)</f>
        <v>0.15</v>
      </c>
      <c r="AS2682" s="1">
        <f t="shared" si="125"/>
        <v>8659.0604999999996</v>
      </c>
    </row>
    <row r="2683" spans="1:45" x14ac:dyDescent="0.2">
      <c r="A2683" s="11" t="s">
        <v>1236</v>
      </c>
      <c r="B2683" s="11" t="s">
        <v>1237</v>
      </c>
      <c r="C2683" s="11" t="s">
        <v>12338</v>
      </c>
      <c r="D2683" s="21">
        <v>42788</v>
      </c>
      <c r="E2683" s="21" t="s">
        <v>9697</v>
      </c>
      <c r="F2683" s="21" t="s">
        <v>14659</v>
      </c>
      <c r="G2683" s="11" t="s">
        <v>2</v>
      </c>
      <c r="H2683" s="11" t="s">
        <v>350</v>
      </c>
      <c r="I2683" s="11" t="s">
        <v>4</v>
      </c>
      <c r="J2683" s="13">
        <v>2</v>
      </c>
      <c r="K2683" s="12">
        <v>10187.129999999999</v>
      </c>
      <c r="L2683" s="12">
        <v>0</v>
      </c>
      <c r="M2683" s="12">
        <v>0</v>
      </c>
      <c r="N2683" s="12">
        <f t="shared" si="124"/>
        <v>10187.129999999999</v>
      </c>
      <c r="O2683" s="11" t="s">
        <v>5</v>
      </c>
      <c r="P2683" s="13">
        <v>0</v>
      </c>
      <c r="Q2683" s="11" t="s">
        <v>6</v>
      </c>
      <c r="R2683" s="13">
        <v>0</v>
      </c>
      <c r="S2683" s="13">
        <v>0</v>
      </c>
      <c r="T2683" s="11" t="s">
        <v>7</v>
      </c>
      <c r="U2683" s="11" t="s">
        <v>8</v>
      </c>
      <c r="V2683" s="15">
        <v>0</v>
      </c>
      <c r="W2683" s="13">
        <v>0</v>
      </c>
      <c r="X2683" s="15">
        <v>0</v>
      </c>
      <c r="Y2683" s="15">
        <v>0</v>
      </c>
      <c r="Z2683" s="13">
        <v>0</v>
      </c>
      <c r="AA2683" s="15">
        <v>0</v>
      </c>
      <c r="AB2683" s="13">
        <v>0</v>
      </c>
      <c r="AC2683" s="15">
        <v>0</v>
      </c>
      <c r="AD2683" s="13">
        <v>0</v>
      </c>
      <c r="AE2683" s="15">
        <v>0</v>
      </c>
      <c r="AF2683" s="13">
        <v>0</v>
      </c>
      <c r="AG2683" s="15">
        <v>0</v>
      </c>
      <c r="AH2683" s="13">
        <v>0</v>
      </c>
      <c r="AI2683" s="15">
        <v>0</v>
      </c>
      <c r="AJ2683" s="11" t="s">
        <v>352</v>
      </c>
      <c r="AK2683" s="11" t="s">
        <v>13</v>
      </c>
      <c r="AL2683" s="22">
        <f t="shared" si="123"/>
        <v>2504</v>
      </c>
      <c r="AM2683" s="11" t="str">
        <f>VLOOKUP(O2683,Sheet2!$D$6:$E$14,2,FALSE)</f>
        <v>Spare parts</v>
      </c>
      <c r="AN2683" s="11" t="str">
        <f>VLOOKUP(F2683,Sheet2!$E$10:$F$13,2,FALSE)</f>
        <v>SPM</v>
      </c>
      <c r="AO2683" s="35" t="s">
        <v>14668</v>
      </c>
      <c r="AP2683">
        <f>MATCH(AN2683,Sheet2!$F$5:$F$18,0)</f>
        <v>6</v>
      </c>
      <c r="AQ2683">
        <f>MATCH(AO2683,Sheet2!$F$5:$K$5,0)</f>
        <v>6</v>
      </c>
      <c r="AR2683" s="33">
        <f>INDEX(Sheet2!$F$5:$K$18,OPaL!AP2683,OPaL!AQ2683)</f>
        <v>0.15</v>
      </c>
      <c r="AS2683" s="1">
        <f t="shared" si="125"/>
        <v>8659.0604999999996</v>
      </c>
    </row>
    <row r="2684" spans="1:45" x14ac:dyDescent="0.2">
      <c r="A2684" s="11" t="s">
        <v>2863</v>
      </c>
      <c r="B2684" s="11" t="s">
        <v>2864</v>
      </c>
      <c r="C2684" s="11" t="s">
        <v>12339</v>
      </c>
      <c r="D2684" s="21">
        <v>43285</v>
      </c>
      <c r="E2684" s="21"/>
      <c r="F2684" s="21" t="s">
        <v>14659</v>
      </c>
      <c r="G2684" s="11" t="s">
        <v>2</v>
      </c>
      <c r="H2684" s="11" t="s">
        <v>3</v>
      </c>
      <c r="I2684" s="11" t="s">
        <v>4</v>
      </c>
      <c r="J2684" s="12">
        <v>1</v>
      </c>
      <c r="K2684" s="12">
        <v>10183.18</v>
      </c>
      <c r="L2684" s="12">
        <v>0</v>
      </c>
      <c r="M2684" s="12">
        <v>0</v>
      </c>
      <c r="N2684" s="12">
        <f t="shared" si="124"/>
        <v>10183.18</v>
      </c>
      <c r="O2684" s="11" t="s">
        <v>5</v>
      </c>
      <c r="P2684" s="13">
        <v>0</v>
      </c>
      <c r="Q2684" s="11" t="s">
        <v>6</v>
      </c>
      <c r="R2684" s="13">
        <v>0</v>
      </c>
      <c r="S2684" s="13">
        <v>0</v>
      </c>
      <c r="T2684" s="11" t="s">
        <v>7</v>
      </c>
      <c r="U2684" s="11" t="s">
        <v>8</v>
      </c>
      <c r="V2684" s="15">
        <v>0</v>
      </c>
      <c r="W2684" s="13">
        <v>0</v>
      </c>
      <c r="X2684" s="15">
        <v>0</v>
      </c>
      <c r="Y2684" s="15">
        <v>0</v>
      </c>
      <c r="Z2684" s="13">
        <v>0</v>
      </c>
      <c r="AA2684" s="15">
        <v>0</v>
      </c>
      <c r="AB2684" s="13">
        <v>0</v>
      </c>
      <c r="AC2684" s="15">
        <v>0</v>
      </c>
      <c r="AD2684" s="13">
        <v>0</v>
      </c>
      <c r="AE2684" s="15">
        <v>0</v>
      </c>
      <c r="AF2684" s="13">
        <v>0</v>
      </c>
      <c r="AG2684" s="15">
        <v>0</v>
      </c>
      <c r="AH2684" s="13">
        <v>0</v>
      </c>
      <c r="AI2684" s="15">
        <v>0</v>
      </c>
      <c r="AJ2684" s="11" t="s">
        <v>9</v>
      </c>
      <c r="AK2684" s="11" t="s">
        <v>13</v>
      </c>
      <c r="AL2684" s="22">
        <f t="shared" si="123"/>
        <v>2007</v>
      </c>
      <c r="AM2684" s="11" t="str">
        <f>VLOOKUP(O2684,Sheet2!$D$6:$E$14,2,FALSE)</f>
        <v>Spare parts</v>
      </c>
      <c r="AN2684" s="11" t="str">
        <f>VLOOKUP(F2684,Sheet2!$E$10:$F$13,2,FALSE)</f>
        <v>SPM</v>
      </c>
      <c r="AO2684" s="35" t="s">
        <v>14668</v>
      </c>
      <c r="AP2684">
        <f>MATCH(AN2684,Sheet2!$F$5:$F$18,0)</f>
        <v>6</v>
      </c>
      <c r="AQ2684">
        <f>MATCH(AO2684,Sheet2!$F$5:$K$5,0)</f>
        <v>6</v>
      </c>
      <c r="AR2684" s="33">
        <f>INDEX(Sheet2!$F$5:$K$18,OPaL!AP2684,OPaL!AQ2684)</f>
        <v>0.15</v>
      </c>
      <c r="AS2684" s="1">
        <f t="shared" si="125"/>
        <v>8655.7029999999995</v>
      </c>
    </row>
    <row r="2685" spans="1:45" x14ac:dyDescent="0.2">
      <c r="A2685" s="11" t="s">
        <v>2243</v>
      </c>
      <c r="B2685" s="11" t="s">
        <v>2244</v>
      </c>
      <c r="C2685" s="11" t="s">
        <v>12340</v>
      </c>
      <c r="D2685" s="21">
        <v>43061</v>
      </c>
      <c r="E2685" s="21" t="s">
        <v>9697</v>
      </c>
      <c r="F2685" s="21" t="s">
        <v>14658</v>
      </c>
      <c r="G2685" s="11" t="s">
        <v>2</v>
      </c>
      <c r="H2685" s="11" t="s">
        <v>3</v>
      </c>
      <c r="I2685" s="11" t="s">
        <v>4</v>
      </c>
      <c r="J2685" s="12">
        <v>52</v>
      </c>
      <c r="K2685" s="12">
        <v>10155.030000000001</v>
      </c>
      <c r="L2685" s="12">
        <v>0</v>
      </c>
      <c r="M2685" s="12">
        <v>0</v>
      </c>
      <c r="N2685" s="12">
        <f t="shared" si="124"/>
        <v>10155.030000000001</v>
      </c>
      <c r="O2685" s="11" t="s">
        <v>5</v>
      </c>
      <c r="P2685" s="13">
        <v>0</v>
      </c>
      <c r="Q2685" s="11" t="s">
        <v>6</v>
      </c>
      <c r="R2685" s="13">
        <v>0</v>
      </c>
      <c r="S2685" s="13">
        <v>0</v>
      </c>
      <c r="T2685" s="11" t="s">
        <v>7</v>
      </c>
      <c r="U2685" s="11" t="s">
        <v>8</v>
      </c>
      <c r="V2685" s="15">
        <v>0</v>
      </c>
      <c r="W2685" s="13">
        <v>0</v>
      </c>
      <c r="X2685" s="15">
        <v>0</v>
      </c>
      <c r="Y2685" s="15">
        <v>0</v>
      </c>
      <c r="Z2685" s="13">
        <v>0</v>
      </c>
      <c r="AA2685" s="15">
        <v>0</v>
      </c>
      <c r="AB2685" s="13">
        <v>0</v>
      </c>
      <c r="AC2685" s="15">
        <v>0</v>
      </c>
      <c r="AD2685" s="13">
        <v>0</v>
      </c>
      <c r="AE2685" s="15">
        <v>0</v>
      </c>
      <c r="AF2685" s="13">
        <v>0</v>
      </c>
      <c r="AG2685" s="15">
        <v>0</v>
      </c>
      <c r="AH2685" s="13">
        <v>0</v>
      </c>
      <c r="AI2685" s="15">
        <v>0</v>
      </c>
      <c r="AJ2685" s="11" t="s">
        <v>9</v>
      </c>
      <c r="AK2685" s="11" t="s">
        <v>10</v>
      </c>
      <c r="AL2685" s="22">
        <f t="shared" si="123"/>
        <v>2231</v>
      </c>
      <c r="AM2685" s="11" t="str">
        <f>VLOOKUP(O2685,Sheet2!$D$6:$E$14,2,FALSE)</f>
        <v>Spare parts</v>
      </c>
      <c r="AN2685" s="11" t="str">
        <f>VLOOKUP(F2685,Sheet2!$E$10:$F$13,2,FALSE)</f>
        <v>SPE</v>
      </c>
      <c r="AO2685" s="35" t="s">
        <v>14668</v>
      </c>
      <c r="AP2685">
        <f>MATCH(AN2685,Sheet2!$F$5:$F$18,0)</f>
        <v>7</v>
      </c>
      <c r="AQ2685">
        <f>MATCH(AO2685,Sheet2!$F$5:$K$5,0)</f>
        <v>6</v>
      </c>
      <c r="AR2685" s="33">
        <f>INDEX(Sheet2!$F$5:$K$18,OPaL!AP2685,OPaL!AQ2685)</f>
        <v>0.15</v>
      </c>
      <c r="AS2685" s="1">
        <f t="shared" si="125"/>
        <v>8631.7754999999997</v>
      </c>
    </row>
    <row r="2686" spans="1:45" x14ac:dyDescent="0.2">
      <c r="A2686" s="11" t="s">
        <v>547</v>
      </c>
      <c r="B2686" s="11" t="s">
        <v>548</v>
      </c>
      <c r="C2686" s="11" t="s">
        <v>12341</v>
      </c>
      <c r="D2686" s="21">
        <v>43496</v>
      </c>
      <c r="E2686" s="21" t="s">
        <v>9697</v>
      </c>
      <c r="F2686" s="21" t="s">
        <v>14659</v>
      </c>
      <c r="G2686" s="11" t="s">
        <v>2</v>
      </c>
      <c r="H2686" s="11" t="s">
        <v>3</v>
      </c>
      <c r="I2686" s="11" t="s">
        <v>4</v>
      </c>
      <c r="J2686" s="13">
        <v>4</v>
      </c>
      <c r="K2686" s="12">
        <v>10143.799999999999</v>
      </c>
      <c r="L2686" s="12">
        <v>0</v>
      </c>
      <c r="M2686" s="12">
        <v>0</v>
      </c>
      <c r="N2686" s="12">
        <f t="shared" si="124"/>
        <v>10143.799999999999</v>
      </c>
      <c r="O2686" s="11" t="s">
        <v>5</v>
      </c>
      <c r="P2686" s="13">
        <v>0</v>
      </c>
      <c r="Q2686" s="11" t="s">
        <v>6</v>
      </c>
      <c r="R2686" s="13">
        <v>0</v>
      </c>
      <c r="S2686" s="13">
        <v>0</v>
      </c>
      <c r="T2686" s="11" t="s">
        <v>7</v>
      </c>
      <c r="U2686" s="11" t="s">
        <v>8</v>
      </c>
      <c r="V2686" s="15">
        <v>0</v>
      </c>
      <c r="W2686" s="13">
        <v>0</v>
      </c>
      <c r="X2686" s="15">
        <v>0</v>
      </c>
      <c r="Y2686" s="15">
        <v>0</v>
      </c>
      <c r="Z2686" s="13">
        <v>0</v>
      </c>
      <c r="AA2686" s="15">
        <v>0</v>
      </c>
      <c r="AB2686" s="13">
        <v>0</v>
      </c>
      <c r="AC2686" s="15">
        <v>0</v>
      </c>
      <c r="AD2686" s="13">
        <v>0</v>
      </c>
      <c r="AE2686" s="15">
        <v>0</v>
      </c>
      <c r="AF2686" s="13">
        <v>0</v>
      </c>
      <c r="AG2686" s="15">
        <v>0</v>
      </c>
      <c r="AH2686" s="13">
        <v>0</v>
      </c>
      <c r="AI2686" s="15">
        <v>0</v>
      </c>
      <c r="AJ2686" s="11" t="s">
        <v>9</v>
      </c>
      <c r="AK2686" s="11" t="s">
        <v>13</v>
      </c>
      <c r="AL2686" s="22">
        <f t="shared" si="123"/>
        <v>1796</v>
      </c>
      <c r="AM2686" s="11" t="str">
        <f>VLOOKUP(O2686,Sheet2!$D$6:$E$14,2,FALSE)</f>
        <v>Spare parts</v>
      </c>
      <c r="AN2686" s="11" t="str">
        <f>VLOOKUP(F2686,Sheet2!$E$10:$F$13,2,FALSE)</f>
        <v>SPM</v>
      </c>
      <c r="AO2686" s="35" t="s">
        <v>14668</v>
      </c>
      <c r="AP2686">
        <f>MATCH(AN2686,Sheet2!$F$5:$F$18,0)</f>
        <v>6</v>
      </c>
      <c r="AQ2686">
        <f>MATCH(AO2686,Sheet2!$F$5:$K$5,0)</f>
        <v>6</v>
      </c>
      <c r="AR2686" s="33">
        <f>INDEX(Sheet2!$F$5:$K$18,OPaL!AP2686,OPaL!AQ2686)</f>
        <v>0.15</v>
      </c>
      <c r="AS2686" s="1">
        <f t="shared" si="125"/>
        <v>8622.23</v>
      </c>
    </row>
    <row r="2687" spans="1:45" x14ac:dyDescent="0.2">
      <c r="A2687" s="11" t="s">
        <v>9594</v>
      </c>
      <c r="B2687" s="11" t="s">
        <v>9595</v>
      </c>
      <c r="C2687" s="11" t="s">
        <v>12342</v>
      </c>
      <c r="D2687" s="21">
        <v>45149</v>
      </c>
      <c r="E2687" s="21" t="s">
        <v>9724</v>
      </c>
      <c r="F2687" s="21" t="s">
        <v>14658</v>
      </c>
      <c r="G2687" s="11" t="s">
        <v>2</v>
      </c>
      <c r="H2687" s="11" t="s">
        <v>16</v>
      </c>
      <c r="I2687" s="11" t="s">
        <v>4</v>
      </c>
      <c r="J2687" s="12">
        <v>4</v>
      </c>
      <c r="K2687" s="12">
        <v>10140</v>
      </c>
      <c r="L2687" s="12">
        <v>0</v>
      </c>
      <c r="M2687" s="12">
        <v>0</v>
      </c>
      <c r="N2687" s="12">
        <f t="shared" si="124"/>
        <v>10140</v>
      </c>
      <c r="O2687" s="11" t="s">
        <v>8227</v>
      </c>
      <c r="P2687" s="13">
        <v>0</v>
      </c>
      <c r="Q2687" s="11" t="s">
        <v>6</v>
      </c>
      <c r="R2687" s="13">
        <v>0</v>
      </c>
      <c r="S2687" s="13">
        <v>0</v>
      </c>
      <c r="T2687" s="11" t="s">
        <v>7</v>
      </c>
      <c r="U2687" s="11" t="s">
        <v>8</v>
      </c>
      <c r="V2687" s="15">
        <v>0</v>
      </c>
      <c r="W2687" s="13">
        <v>0</v>
      </c>
      <c r="X2687" s="15">
        <v>0</v>
      </c>
      <c r="Y2687" s="15">
        <v>0</v>
      </c>
      <c r="Z2687" s="13">
        <v>0</v>
      </c>
      <c r="AA2687" s="15">
        <v>0</v>
      </c>
      <c r="AB2687" s="13">
        <v>0</v>
      </c>
      <c r="AC2687" s="15">
        <v>0</v>
      </c>
      <c r="AD2687" s="13">
        <v>0</v>
      </c>
      <c r="AE2687" s="15">
        <v>0</v>
      </c>
      <c r="AF2687" s="13">
        <v>0</v>
      </c>
      <c r="AG2687" s="15">
        <v>0</v>
      </c>
      <c r="AH2687" s="13">
        <v>0</v>
      </c>
      <c r="AI2687" s="15">
        <v>0</v>
      </c>
      <c r="AJ2687" s="11" t="s">
        <v>17</v>
      </c>
      <c r="AK2687" s="11" t="s">
        <v>8296</v>
      </c>
      <c r="AL2687" s="22">
        <f t="shared" si="123"/>
        <v>143</v>
      </c>
      <c r="AM2687" s="11" t="str">
        <f>VLOOKUP(O2687,Sheet2!$D$6:$E$14,2,FALSE)</f>
        <v>Consumables</v>
      </c>
      <c r="AN2687" s="11" t="str">
        <f>VLOOKUP(F2687,Sheet2!$E$15:$F$19,2,FALSE)</f>
        <v>CE</v>
      </c>
      <c r="AO2687" s="35" t="s">
        <v>14665</v>
      </c>
      <c r="AP2687">
        <f>MATCH(AN2687,Sheet2!$F$5:$F$19,0)</f>
        <v>15</v>
      </c>
      <c r="AQ2687">
        <f>MATCH(AO2687,Sheet2!$F$5:$K$5,0)</f>
        <v>3</v>
      </c>
      <c r="AR2687" s="33">
        <f>INDEX(Sheet2!$F$5:$K$19,OPaL!AP2687,OPaL!AQ2687)</f>
        <v>0.05</v>
      </c>
      <c r="AS2687" s="1">
        <f t="shared" si="125"/>
        <v>9633</v>
      </c>
    </row>
    <row r="2688" spans="1:45" x14ac:dyDescent="0.2">
      <c r="A2688" s="11" t="s">
        <v>9008</v>
      </c>
      <c r="B2688" s="11" t="s">
        <v>9009</v>
      </c>
      <c r="C2688" s="11" t="s">
        <v>10337</v>
      </c>
      <c r="D2688" s="21">
        <v>45072</v>
      </c>
      <c r="E2688" s="21" t="s">
        <v>9739</v>
      </c>
      <c r="F2688" s="21" t="s">
        <v>14659</v>
      </c>
      <c r="G2688" s="11" t="s">
        <v>2</v>
      </c>
      <c r="H2688" s="11" t="s">
        <v>3</v>
      </c>
      <c r="I2688" s="11" t="s">
        <v>4</v>
      </c>
      <c r="J2688" s="13">
        <v>7</v>
      </c>
      <c r="K2688" s="12">
        <v>10131.82</v>
      </c>
      <c r="L2688" s="12">
        <v>0</v>
      </c>
      <c r="M2688" s="12">
        <v>0</v>
      </c>
      <c r="N2688" s="12">
        <f t="shared" si="124"/>
        <v>10131.82</v>
      </c>
      <c r="O2688" s="11" t="s">
        <v>8227</v>
      </c>
      <c r="P2688" s="13">
        <v>0</v>
      </c>
      <c r="Q2688" s="11" t="s">
        <v>6</v>
      </c>
      <c r="R2688" s="13">
        <v>0</v>
      </c>
      <c r="S2688" s="13">
        <v>0</v>
      </c>
      <c r="T2688" s="11" t="s">
        <v>7</v>
      </c>
      <c r="U2688" s="11" t="s">
        <v>8</v>
      </c>
      <c r="V2688" s="15">
        <v>0</v>
      </c>
      <c r="W2688" s="13">
        <v>0</v>
      </c>
      <c r="X2688" s="15">
        <v>0</v>
      </c>
      <c r="Y2688" s="15">
        <v>0</v>
      </c>
      <c r="Z2688" s="13">
        <v>0</v>
      </c>
      <c r="AA2688" s="15">
        <v>0</v>
      </c>
      <c r="AB2688" s="13">
        <v>0</v>
      </c>
      <c r="AC2688" s="15">
        <v>0</v>
      </c>
      <c r="AD2688" s="13">
        <v>0</v>
      </c>
      <c r="AE2688" s="15">
        <v>0</v>
      </c>
      <c r="AF2688" s="13">
        <v>0</v>
      </c>
      <c r="AG2688" s="15">
        <v>0</v>
      </c>
      <c r="AH2688" s="13">
        <v>0</v>
      </c>
      <c r="AI2688" s="15">
        <v>0</v>
      </c>
      <c r="AJ2688" s="11" t="s">
        <v>9</v>
      </c>
      <c r="AK2688" s="11" t="s">
        <v>8228</v>
      </c>
      <c r="AL2688" s="22">
        <f t="shared" si="123"/>
        <v>220</v>
      </c>
      <c r="AM2688" s="11" t="str">
        <f>VLOOKUP(O2688,Sheet2!$D$6:$E$14,2,FALSE)</f>
        <v>Consumables</v>
      </c>
      <c r="AN2688" s="11" t="str">
        <f>VLOOKUP(F2688,Sheet2!$E$15:$F$18,2,FALSE)</f>
        <v>CM</v>
      </c>
      <c r="AO2688" s="35" t="s">
        <v>14666</v>
      </c>
      <c r="AP2688">
        <f>MATCH(AN2688,Sheet2!$F$5:$F$18,0)</f>
        <v>13</v>
      </c>
      <c r="AQ2688">
        <f>MATCH(AO2688,Sheet2!$F$5:$K$5,0)</f>
        <v>4</v>
      </c>
      <c r="AR2688" s="33">
        <f>INDEX(Sheet2!$F$5:$K$18,OPaL!AP2688,OPaL!AQ2688)</f>
        <v>0.05</v>
      </c>
      <c r="AS2688" s="1">
        <f t="shared" si="125"/>
        <v>9625.2289999999994</v>
      </c>
    </row>
    <row r="2689" spans="1:45" x14ac:dyDescent="0.2">
      <c r="A2689" s="11" t="s">
        <v>2509</v>
      </c>
      <c r="B2689" s="11" t="s">
        <v>2510</v>
      </c>
      <c r="C2689" s="11" t="s">
        <v>12343</v>
      </c>
      <c r="D2689" s="21">
        <v>44720</v>
      </c>
      <c r="E2689" s="21"/>
      <c r="F2689" s="21" t="s">
        <v>14659</v>
      </c>
      <c r="G2689" s="11" t="s">
        <v>2</v>
      </c>
      <c r="H2689" s="11" t="s">
        <v>3</v>
      </c>
      <c r="I2689" s="11" t="s">
        <v>4</v>
      </c>
      <c r="J2689" s="12">
        <v>26</v>
      </c>
      <c r="K2689" s="12">
        <v>10129.6</v>
      </c>
      <c r="L2689" s="12">
        <v>0</v>
      </c>
      <c r="M2689" s="12">
        <v>0</v>
      </c>
      <c r="N2689" s="12">
        <f t="shared" si="124"/>
        <v>10129.6</v>
      </c>
      <c r="O2689" s="11" t="s">
        <v>5</v>
      </c>
      <c r="P2689" s="13">
        <v>0</v>
      </c>
      <c r="Q2689" s="11" t="s">
        <v>6</v>
      </c>
      <c r="R2689" s="13">
        <v>0</v>
      </c>
      <c r="S2689" s="13">
        <v>0</v>
      </c>
      <c r="T2689" s="11" t="s">
        <v>7</v>
      </c>
      <c r="U2689" s="11" t="s">
        <v>8</v>
      </c>
      <c r="V2689" s="15">
        <v>0</v>
      </c>
      <c r="W2689" s="13">
        <v>0</v>
      </c>
      <c r="X2689" s="15">
        <v>0</v>
      </c>
      <c r="Y2689" s="15">
        <v>0</v>
      </c>
      <c r="Z2689" s="13">
        <v>0</v>
      </c>
      <c r="AA2689" s="15">
        <v>0</v>
      </c>
      <c r="AB2689" s="13">
        <v>0</v>
      </c>
      <c r="AC2689" s="15">
        <v>0</v>
      </c>
      <c r="AD2689" s="13">
        <v>0</v>
      </c>
      <c r="AE2689" s="15">
        <v>0</v>
      </c>
      <c r="AF2689" s="13">
        <v>0</v>
      </c>
      <c r="AG2689" s="15">
        <v>0</v>
      </c>
      <c r="AH2689" s="13">
        <v>0</v>
      </c>
      <c r="AI2689" s="15">
        <v>0</v>
      </c>
      <c r="AJ2689" s="11" t="s">
        <v>9</v>
      </c>
      <c r="AK2689" s="11" t="s">
        <v>13</v>
      </c>
      <c r="AL2689" s="22">
        <f t="shared" si="123"/>
        <v>572</v>
      </c>
      <c r="AM2689" s="11" t="str">
        <f>VLOOKUP(O2689,Sheet2!$D$6:$E$14,2,FALSE)</f>
        <v>Spare parts</v>
      </c>
      <c r="AN2689" s="11" t="str">
        <f>VLOOKUP(F2689,Sheet2!$E$10:$F$13,2,FALSE)</f>
        <v>SPM</v>
      </c>
      <c r="AO2689" s="35" t="s">
        <v>14668</v>
      </c>
      <c r="AP2689">
        <f>MATCH(AN2689,Sheet2!$F$5:$F$18,0)</f>
        <v>6</v>
      </c>
      <c r="AQ2689">
        <f>MATCH(AO2689,Sheet2!$F$5:$K$5,0)</f>
        <v>6</v>
      </c>
      <c r="AR2689" s="33">
        <f>INDEX(Sheet2!$F$5:$K$18,OPaL!AP2689,OPaL!AQ2689)</f>
        <v>0.15</v>
      </c>
      <c r="AS2689" s="1">
        <f t="shared" si="125"/>
        <v>8610.16</v>
      </c>
    </row>
    <row r="2690" spans="1:45" x14ac:dyDescent="0.2">
      <c r="A2690" s="11" t="s">
        <v>8249</v>
      </c>
      <c r="B2690" s="11" t="s">
        <v>8250</v>
      </c>
      <c r="C2690" s="11" t="s">
        <v>11664</v>
      </c>
      <c r="D2690" s="21">
        <v>45291</v>
      </c>
      <c r="E2690" s="21" t="s">
        <v>9695</v>
      </c>
      <c r="F2690" s="21" t="s">
        <v>14656</v>
      </c>
      <c r="G2690" s="11" t="s">
        <v>2</v>
      </c>
      <c r="H2690" s="11" t="s">
        <v>8151</v>
      </c>
      <c r="I2690" s="11" t="s">
        <v>2347</v>
      </c>
      <c r="J2690" s="12">
        <v>206</v>
      </c>
      <c r="K2690" s="12">
        <v>10115.94</v>
      </c>
      <c r="L2690" s="12">
        <v>0</v>
      </c>
      <c r="M2690" s="12">
        <v>0</v>
      </c>
      <c r="N2690" s="12">
        <f t="shared" si="124"/>
        <v>10115.94</v>
      </c>
      <c r="O2690" s="11" t="s">
        <v>8227</v>
      </c>
      <c r="P2690" s="13">
        <v>0</v>
      </c>
      <c r="Q2690" s="11" t="s">
        <v>6</v>
      </c>
      <c r="R2690" s="14">
        <v>0</v>
      </c>
      <c r="S2690" s="14">
        <v>0</v>
      </c>
      <c r="T2690" s="11" t="s">
        <v>7</v>
      </c>
      <c r="U2690" s="11" t="s">
        <v>8</v>
      </c>
      <c r="V2690" s="15">
        <v>0</v>
      </c>
      <c r="W2690" s="14">
        <v>0</v>
      </c>
      <c r="X2690" s="15">
        <v>0</v>
      </c>
      <c r="Y2690" s="15">
        <v>0</v>
      </c>
      <c r="Z2690" s="14">
        <v>0</v>
      </c>
      <c r="AA2690" s="15">
        <v>0</v>
      </c>
      <c r="AB2690" s="14">
        <v>0</v>
      </c>
      <c r="AC2690" s="15">
        <v>0</v>
      </c>
      <c r="AD2690" s="14">
        <v>0</v>
      </c>
      <c r="AE2690" s="15">
        <v>0</v>
      </c>
      <c r="AF2690" s="14">
        <v>0</v>
      </c>
      <c r="AG2690" s="15">
        <v>0</v>
      </c>
      <c r="AH2690" s="14">
        <v>0</v>
      </c>
      <c r="AI2690" s="15">
        <v>0</v>
      </c>
      <c r="AJ2690" s="11" t="s">
        <v>8152</v>
      </c>
      <c r="AK2690" s="11" t="s">
        <v>8163</v>
      </c>
      <c r="AL2690" s="22">
        <f t="shared" si="123"/>
        <v>1</v>
      </c>
      <c r="AM2690" s="11" t="str">
        <f>VLOOKUP(O2690,Sheet2!$D$6:$E$14,2,FALSE)</f>
        <v>Consumables</v>
      </c>
      <c r="AN2690" s="11" t="str">
        <f>VLOOKUP(F2690,Sheet2!$E$15:$F$18,2,FALSE)</f>
        <v>CC</v>
      </c>
      <c r="AO2690" s="35" t="s">
        <v>14664</v>
      </c>
      <c r="AP2690">
        <f>MATCH(AN2690,Sheet2!$F$5:$F$18,0)</f>
        <v>11</v>
      </c>
      <c r="AQ2690">
        <f>MATCH(AO2690,Sheet2!$F$5:$K$5,0)</f>
        <v>2</v>
      </c>
      <c r="AR2690" s="33">
        <f>INDEX(Sheet2!$F$5:$K$18,OPaL!AP2690,OPaL!AQ2690)</f>
        <v>0</v>
      </c>
      <c r="AS2690" s="1">
        <f t="shared" si="125"/>
        <v>10115.94</v>
      </c>
    </row>
    <row r="2691" spans="1:45" x14ac:dyDescent="0.2">
      <c r="A2691" s="11" t="s">
        <v>3397</v>
      </c>
      <c r="B2691" s="11" t="s">
        <v>3398</v>
      </c>
      <c r="C2691" s="11" t="s">
        <v>12344</v>
      </c>
      <c r="D2691" s="21">
        <v>43598</v>
      </c>
      <c r="E2691" s="21" t="s">
        <v>9697</v>
      </c>
      <c r="F2691" s="21" t="s">
        <v>14659</v>
      </c>
      <c r="G2691" s="11" t="s">
        <v>2</v>
      </c>
      <c r="H2691" s="11" t="s">
        <v>3</v>
      </c>
      <c r="I2691" s="11" t="s">
        <v>4</v>
      </c>
      <c r="J2691" s="12">
        <v>1</v>
      </c>
      <c r="K2691" s="12">
        <v>10104.33</v>
      </c>
      <c r="L2691" s="12">
        <v>0</v>
      </c>
      <c r="M2691" s="12">
        <v>0</v>
      </c>
      <c r="N2691" s="12">
        <f t="shared" si="124"/>
        <v>10104.33</v>
      </c>
      <c r="O2691" s="11" t="s">
        <v>5</v>
      </c>
      <c r="P2691" s="13">
        <v>0</v>
      </c>
      <c r="Q2691" s="11" t="s">
        <v>6</v>
      </c>
      <c r="R2691" s="13">
        <v>0</v>
      </c>
      <c r="S2691" s="13">
        <v>0</v>
      </c>
      <c r="T2691" s="11" t="s">
        <v>7</v>
      </c>
      <c r="U2691" s="11" t="s">
        <v>8</v>
      </c>
      <c r="V2691" s="15">
        <v>0</v>
      </c>
      <c r="W2691" s="13">
        <v>0</v>
      </c>
      <c r="X2691" s="15">
        <v>0</v>
      </c>
      <c r="Y2691" s="15">
        <v>0</v>
      </c>
      <c r="Z2691" s="13">
        <v>0</v>
      </c>
      <c r="AA2691" s="15">
        <v>0</v>
      </c>
      <c r="AB2691" s="13">
        <v>0</v>
      </c>
      <c r="AC2691" s="15">
        <v>0</v>
      </c>
      <c r="AD2691" s="13">
        <v>0</v>
      </c>
      <c r="AE2691" s="15">
        <v>0</v>
      </c>
      <c r="AF2691" s="13">
        <v>0</v>
      </c>
      <c r="AG2691" s="15">
        <v>0</v>
      </c>
      <c r="AH2691" s="13">
        <v>0</v>
      </c>
      <c r="AI2691" s="15">
        <v>0</v>
      </c>
      <c r="AJ2691" s="11" t="s">
        <v>9</v>
      </c>
      <c r="AK2691" s="11" t="s">
        <v>1398</v>
      </c>
      <c r="AL2691" s="22">
        <f t="shared" si="123"/>
        <v>1694</v>
      </c>
      <c r="AM2691" s="11" t="str">
        <f>VLOOKUP(O2691,Sheet2!$D$6:$E$14,2,FALSE)</f>
        <v>Spare parts</v>
      </c>
      <c r="AN2691" s="11" t="str">
        <f>VLOOKUP(F2691,Sheet2!$E$10:$F$13,2,FALSE)</f>
        <v>SPM</v>
      </c>
      <c r="AO2691" s="35" t="s">
        <v>14668</v>
      </c>
      <c r="AP2691">
        <f>MATCH(AN2691,Sheet2!$F$5:$F$18,0)</f>
        <v>6</v>
      </c>
      <c r="AQ2691">
        <f>MATCH(AO2691,Sheet2!$F$5:$K$5,0)</f>
        <v>6</v>
      </c>
      <c r="AR2691" s="33">
        <f>INDEX(Sheet2!$F$5:$K$18,OPaL!AP2691,OPaL!AQ2691)</f>
        <v>0.15</v>
      </c>
      <c r="AS2691" s="1">
        <f t="shared" si="125"/>
        <v>8588.6805000000004</v>
      </c>
    </row>
    <row r="2692" spans="1:45" x14ac:dyDescent="0.2">
      <c r="A2692" s="11" t="s">
        <v>9608</v>
      </c>
      <c r="B2692" s="11" t="s">
        <v>9609</v>
      </c>
      <c r="C2692" s="11" t="s">
        <v>12345</v>
      </c>
      <c r="D2692" s="21">
        <v>44747</v>
      </c>
      <c r="E2692" s="21" t="s">
        <v>9726</v>
      </c>
      <c r="F2692" s="21" t="s">
        <v>14658</v>
      </c>
      <c r="G2692" s="11" t="s">
        <v>2</v>
      </c>
      <c r="H2692" s="11" t="s">
        <v>3</v>
      </c>
      <c r="I2692" s="11" t="s">
        <v>4</v>
      </c>
      <c r="J2692" s="12">
        <v>5</v>
      </c>
      <c r="K2692" s="12">
        <v>10095</v>
      </c>
      <c r="L2692" s="12">
        <v>0</v>
      </c>
      <c r="M2692" s="12">
        <v>0</v>
      </c>
      <c r="N2692" s="12">
        <f t="shared" si="124"/>
        <v>10095</v>
      </c>
      <c r="O2692" s="11" t="s">
        <v>8227</v>
      </c>
      <c r="P2692" s="13">
        <v>0</v>
      </c>
      <c r="Q2692" s="11" t="s">
        <v>6</v>
      </c>
      <c r="R2692" s="13">
        <v>0</v>
      </c>
      <c r="S2692" s="13">
        <v>0</v>
      </c>
      <c r="T2692" s="11" t="s">
        <v>7</v>
      </c>
      <c r="U2692" s="11" t="s">
        <v>8</v>
      </c>
      <c r="V2692" s="15">
        <v>0</v>
      </c>
      <c r="W2692" s="13">
        <v>0</v>
      </c>
      <c r="X2692" s="15">
        <v>0</v>
      </c>
      <c r="Y2692" s="15">
        <v>0</v>
      </c>
      <c r="Z2692" s="13">
        <v>0</v>
      </c>
      <c r="AA2692" s="15">
        <v>0</v>
      </c>
      <c r="AB2692" s="13">
        <v>0</v>
      </c>
      <c r="AC2692" s="15">
        <v>0</v>
      </c>
      <c r="AD2692" s="13">
        <v>0</v>
      </c>
      <c r="AE2692" s="15">
        <v>0</v>
      </c>
      <c r="AF2692" s="13">
        <v>0</v>
      </c>
      <c r="AG2692" s="15">
        <v>0</v>
      </c>
      <c r="AH2692" s="13">
        <v>0</v>
      </c>
      <c r="AI2692" s="15">
        <v>0</v>
      </c>
      <c r="AJ2692" s="11" t="s">
        <v>9</v>
      </c>
      <c r="AK2692" s="11" t="s">
        <v>8299</v>
      </c>
      <c r="AL2692" s="22">
        <f t="shared" ref="AL2692:AL2755" si="126">$D$2-D2692</f>
        <v>545</v>
      </c>
      <c r="AM2692" s="11" t="str">
        <f>VLOOKUP(O2692,Sheet2!$D$6:$E$14,2,FALSE)</f>
        <v>Consumables</v>
      </c>
      <c r="AN2692" s="11" t="str">
        <f>VLOOKUP(F2692,Sheet2!$E$15:$F$19,2,FALSE)</f>
        <v>CE</v>
      </c>
      <c r="AO2692" s="35" t="s">
        <v>14668</v>
      </c>
      <c r="AP2692">
        <f>MATCH(AN2692,Sheet2!$F$5:$F$19,0)</f>
        <v>15</v>
      </c>
      <c r="AQ2692">
        <f>MATCH(AO2692,Sheet2!$F$5:$K$5,0)</f>
        <v>6</v>
      </c>
      <c r="AR2692" s="33">
        <f>INDEX(Sheet2!$F$5:$K$19,OPaL!AP2692,OPaL!AQ2692)</f>
        <v>0.3</v>
      </c>
      <c r="AS2692" s="1">
        <f t="shared" si="125"/>
        <v>7066.5</v>
      </c>
    </row>
    <row r="2693" spans="1:45" x14ac:dyDescent="0.2">
      <c r="A2693" s="11" t="s">
        <v>7743</v>
      </c>
      <c r="B2693" s="11" t="s">
        <v>7744</v>
      </c>
      <c r="C2693" s="11" t="s">
        <v>12346</v>
      </c>
      <c r="D2693" s="21">
        <v>42906</v>
      </c>
      <c r="E2693" s="21" t="s">
        <v>9776</v>
      </c>
      <c r="F2693" s="21" t="s">
        <v>14658</v>
      </c>
      <c r="G2693" s="11" t="s">
        <v>2</v>
      </c>
      <c r="H2693" s="11" t="s">
        <v>16</v>
      </c>
      <c r="I2693" s="11" t="s">
        <v>4</v>
      </c>
      <c r="J2693" s="12">
        <v>1</v>
      </c>
      <c r="K2693" s="12">
        <v>10080</v>
      </c>
      <c r="L2693" s="12">
        <v>0</v>
      </c>
      <c r="M2693" s="12">
        <v>0</v>
      </c>
      <c r="N2693" s="12">
        <f t="shared" ref="N2693:N2756" si="127">M2693+K2693</f>
        <v>10080</v>
      </c>
      <c r="O2693" s="11" t="s">
        <v>5</v>
      </c>
      <c r="P2693" s="13">
        <v>0</v>
      </c>
      <c r="Q2693" s="11" t="s">
        <v>6</v>
      </c>
      <c r="R2693" s="13">
        <v>0</v>
      </c>
      <c r="S2693" s="13">
        <v>0</v>
      </c>
      <c r="T2693" s="11" t="s">
        <v>7</v>
      </c>
      <c r="U2693" s="11" t="s">
        <v>8</v>
      </c>
      <c r="V2693" s="15">
        <v>0</v>
      </c>
      <c r="W2693" s="13">
        <v>0</v>
      </c>
      <c r="X2693" s="15">
        <v>0</v>
      </c>
      <c r="Y2693" s="15">
        <v>0</v>
      </c>
      <c r="Z2693" s="13">
        <v>0</v>
      </c>
      <c r="AA2693" s="15">
        <v>0</v>
      </c>
      <c r="AB2693" s="13">
        <v>0</v>
      </c>
      <c r="AC2693" s="15">
        <v>0</v>
      </c>
      <c r="AD2693" s="13">
        <v>0</v>
      </c>
      <c r="AE2693" s="15">
        <v>0</v>
      </c>
      <c r="AF2693" s="13">
        <v>0</v>
      </c>
      <c r="AG2693" s="15">
        <v>0</v>
      </c>
      <c r="AH2693" s="13">
        <v>0</v>
      </c>
      <c r="AI2693" s="15">
        <v>0</v>
      </c>
      <c r="AJ2693" s="11" t="s">
        <v>17</v>
      </c>
      <c r="AK2693" s="11" t="s">
        <v>10</v>
      </c>
      <c r="AL2693" s="22">
        <f t="shared" si="126"/>
        <v>2386</v>
      </c>
      <c r="AM2693" s="11" t="str">
        <f>VLOOKUP(O2693,Sheet2!$D$6:$E$14,2,FALSE)</f>
        <v>Spare parts</v>
      </c>
      <c r="AN2693" s="11" t="str">
        <f>VLOOKUP(F2693,Sheet2!$E$10:$F$13,2,FALSE)</f>
        <v>SPE</v>
      </c>
      <c r="AO2693" s="35" t="s">
        <v>14668</v>
      </c>
      <c r="AP2693">
        <f>MATCH(AN2693,Sheet2!$F$5:$F$18,0)</f>
        <v>7</v>
      </c>
      <c r="AQ2693">
        <f>MATCH(AO2693,Sheet2!$F$5:$K$5,0)</f>
        <v>6</v>
      </c>
      <c r="AR2693" s="33">
        <f>INDEX(Sheet2!$F$5:$K$18,OPaL!AP2693,OPaL!AQ2693)</f>
        <v>0.15</v>
      </c>
      <c r="AS2693" s="1">
        <f t="shared" ref="AS2693:AS2756" si="128">N2693*(1-AR2693)</f>
        <v>8568</v>
      </c>
    </row>
    <row r="2694" spans="1:45" x14ac:dyDescent="0.2">
      <c r="A2694" s="11" t="s">
        <v>5291</v>
      </c>
      <c r="B2694" s="11" t="s">
        <v>5292</v>
      </c>
      <c r="C2694" s="11" t="s">
        <v>12347</v>
      </c>
      <c r="D2694" s="21">
        <v>43467</v>
      </c>
      <c r="E2694" s="21" t="s">
        <v>9697</v>
      </c>
      <c r="F2694" s="21" t="s">
        <v>14659</v>
      </c>
      <c r="G2694" s="11" t="s">
        <v>2</v>
      </c>
      <c r="H2694" s="11" t="s">
        <v>3</v>
      </c>
      <c r="I2694" s="11" t="s">
        <v>351</v>
      </c>
      <c r="J2694" s="12">
        <v>1</v>
      </c>
      <c r="K2694" s="12">
        <v>10059.450000000001</v>
      </c>
      <c r="L2694" s="12">
        <v>0</v>
      </c>
      <c r="M2694" s="12">
        <v>0</v>
      </c>
      <c r="N2694" s="12">
        <f t="shared" si="127"/>
        <v>10059.450000000001</v>
      </c>
      <c r="O2694" s="11" t="s">
        <v>5</v>
      </c>
      <c r="P2694" s="13">
        <v>0</v>
      </c>
      <c r="Q2694" s="11" t="s">
        <v>6</v>
      </c>
      <c r="R2694" s="13">
        <v>0</v>
      </c>
      <c r="S2694" s="13">
        <v>0</v>
      </c>
      <c r="T2694" s="11" t="s">
        <v>7</v>
      </c>
      <c r="U2694" s="11" t="s">
        <v>8</v>
      </c>
      <c r="V2694" s="15">
        <v>0</v>
      </c>
      <c r="W2694" s="13">
        <v>0</v>
      </c>
      <c r="X2694" s="15">
        <v>0</v>
      </c>
      <c r="Y2694" s="15">
        <v>0</v>
      </c>
      <c r="Z2694" s="13">
        <v>0</v>
      </c>
      <c r="AA2694" s="15">
        <v>0</v>
      </c>
      <c r="AB2694" s="13">
        <v>0</v>
      </c>
      <c r="AC2694" s="15">
        <v>0</v>
      </c>
      <c r="AD2694" s="13">
        <v>0</v>
      </c>
      <c r="AE2694" s="15">
        <v>0</v>
      </c>
      <c r="AF2694" s="13">
        <v>0</v>
      </c>
      <c r="AG2694" s="15">
        <v>0</v>
      </c>
      <c r="AH2694" s="13">
        <v>0</v>
      </c>
      <c r="AI2694" s="15">
        <v>0</v>
      </c>
      <c r="AJ2694" s="11" t="s">
        <v>9</v>
      </c>
      <c r="AK2694" s="11" t="s">
        <v>1398</v>
      </c>
      <c r="AL2694" s="22">
        <f t="shared" si="126"/>
        <v>1825</v>
      </c>
      <c r="AM2694" s="11" t="str">
        <f>VLOOKUP(O2694,Sheet2!$D$6:$E$14,2,FALSE)</f>
        <v>Spare parts</v>
      </c>
      <c r="AN2694" s="11" t="str">
        <f>VLOOKUP(F2694,Sheet2!$E$10:$F$13,2,FALSE)</f>
        <v>SPM</v>
      </c>
      <c r="AO2694" s="35" t="s">
        <v>14668</v>
      </c>
      <c r="AP2694">
        <f>MATCH(AN2694,Sheet2!$F$5:$F$18,0)</f>
        <v>6</v>
      </c>
      <c r="AQ2694">
        <f>MATCH(AO2694,Sheet2!$F$5:$K$5,0)</f>
        <v>6</v>
      </c>
      <c r="AR2694" s="33">
        <f>INDEX(Sheet2!$F$5:$K$18,OPaL!AP2694,OPaL!AQ2694)</f>
        <v>0.15</v>
      </c>
      <c r="AS2694" s="1">
        <f t="shared" si="128"/>
        <v>8550.5325000000012</v>
      </c>
    </row>
    <row r="2695" spans="1:45" x14ac:dyDescent="0.2">
      <c r="A2695" s="11" t="s">
        <v>6295</v>
      </c>
      <c r="B2695" s="11" t="s">
        <v>6296</v>
      </c>
      <c r="C2695" s="11" t="s">
        <v>12348</v>
      </c>
      <c r="D2695" s="21">
        <v>43129</v>
      </c>
      <c r="E2695" s="21" t="s">
        <v>9697</v>
      </c>
      <c r="F2695" s="21" t="s">
        <v>14659</v>
      </c>
      <c r="G2695" s="11" t="s">
        <v>2</v>
      </c>
      <c r="H2695" s="11" t="s">
        <v>16</v>
      </c>
      <c r="I2695" s="11" t="s">
        <v>4</v>
      </c>
      <c r="J2695" s="12">
        <v>1</v>
      </c>
      <c r="K2695" s="12">
        <v>10037.200000000001</v>
      </c>
      <c r="L2695" s="12">
        <v>0</v>
      </c>
      <c r="M2695" s="12">
        <v>0</v>
      </c>
      <c r="N2695" s="12">
        <f t="shared" si="127"/>
        <v>10037.200000000001</v>
      </c>
      <c r="O2695" s="11" t="s">
        <v>5</v>
      </c>
      <c r="P2695" s="13">
        <v>0</v>
      </c>
      <c r="Q2695" s="11" t="s">
        <v>6</v>
      </c>
      <c r="R2695" s="13">
        <v>0</v>
      </c>
      <c r="S2695" s="13">
        <v>0</v>
      </c>
      <c r="T2695" s="11" t="s">
        <v>7</v>
      </c>
      <c r="U2695" s="11" t="s">
        <v>8</v>
      </c>
      <c r="V2695" s="15">
        <v>0</v>
      </c>
      <c r="W2695" s="13">
        <v>0</v>
      </c>
      <c r="X2695" s="15">
        <v>0</v>
      </c>
      <c r="Y2695" s="15">
        <v>0</v>
      </c>
      <c r="Z2695" s="13">
        <v>0</v>
      </c>
      <c r="AA2695" s="15">
        <v>0</v>
      </c>
      <c r="AB2695" s="13">
        <v>0</v>
      </c>
      <c r="AC2695" s="15">
        <v>0</v>
      </c>
      <c r="AD2695" s="13">
        <v>0</v>
      </c>
      <c r="AE2695" s="15">
        <v>0</v>
      </c>
      <c r="AF2695" s="13">
        <v>0</v>
      </c>
      <c r="AG2695" s="15">
        <v>0</v>
      </c>
      <c r="AH2695" s="13">
        <v>0</v>
      </c>
      <c r="AI2695" s="15">
        <v>0</v>
      </c>
      <c r="AJ2695" s="11" t="s">
        <v>17</v>
      </c>
      <c r="AK2695" s="11" t="s">
        <v>13</v>
      </c>
      <c r="AL2695" s="22">
        <f t="shared" si="126"/>
        <v>2163</v>
      </c>
      <c r="AM2695" s="11" t="str">
        <f>VLOOKUP(O2695,Sheet2!$D$6:$E$14,2,FALSE)</f>
        <v>Spare parts</v>
      </c>
      <c r="AN2695" s="11" t="str">
        <f>VLOOKUP(F2695,Sheet2!$E$10:$F$13,2,FALSE)</f>
        <v>SPM</v>
      </c>
      <c r="AO2695" s="35" t="s">
        <v>14668</v>
      </c>
      <c r="AP2695">
        <f>MATCH(AN2695,Sheet2!$F$5:$F$18,0)</f>
        <v>6</v>
      </c>
      <c r="AQ2695">
        <f>MATCH(AO2695,Sheet2!$F$5:$K$5,0)</f>
        <v>6</v>
      </c>
      <c r="AR2695" s="33">
        <f>INDEX(Sheet2!$F$5:$K$18,OPaL!AP2695,OPaL!AQ2695)</f>
        <v>0.15</v>
      </c>
      <c r="AS2695" s="1">
        <f t="shared" si="128"/>
        <v>8531.6200000000008</v>
      </c>
    </row>
    <row r="2696" spans="1:45" x14ac:dyDescent="0.2">
      <c r="A2696" s="11" t="s">
        <v>8397</v>
      </c>
      <c r="B2696" s="11" t="s">
        <v>8398</v>
      </c>
      <c r="C2696" s="11" t="s">
        <v>12349</v>
      </c>
      <c r="D2696" s="21">
        <v>43125</v>
      </c>
      <c r="E2696" s="21" t="s">
        <v>9809</v>
      </c>
      <c r="F2696" s="21" t="s">
        <v>14659</v>
      </c>
      <c r="G2696" s="11" t="s">
        <v>2</v>
      </c>
      <c r="H2696" s="11" t="s">
        <v>3</v>
      </c>
      <c r="I2696" s="11" t="s">
        <v>4</v>
      </c>
      <c r="J2696" s="12">
        <v>90</v>
      </c>
      <c r="K2696" s="12">
        <v>10033.969999999999</v>
      </c>
      <c r="L2696" s="12">
        <v>0</v>
      </c>
      <c r="M2696" s="12">
        <v>0</v>
      </c>
      <c r="N2696" s="12">
        <f t="shared" si="127"/>
        <v>10033.969999999999</v>
      </c>
      <c r="O2696" s="11" t="s">
        <v>8227</v>
      </c>
      <c r="P2696" s="13">
        <v>0</v>
      </c>
      <c r="Q2696" s="11" t="s">
        <v>6</v>
      </c>
      <c r="R2696" s="13">
        <v>0</v>
      </c>
      <c r="S2696" s="13">
        <v>0</v>
      </c>
      <c r="T2696" s="11" t="s">
        <v>7</v>
      </c>
      <c r="U2696" s="11" t="s">
        <v>8</v>
      </c>
      <c r="V2696" s="15">
        <v>0</v>
      </c>
      <c r="W2696" s="13">
        <v>0</v>
      </c>
      <c r="X2696" s="15">
        <v>0</v>
      </c>
      <c r="Y2696" s="15">
        <v>0</v>
      </c>
      <c r="Z2696" s="13">
        <v>0</v>
      </c>
      <c r="AA2696" s="15">
        <v>0</v>
      </c>
      <c r="AB2696" s="13">
        <v>0</v>
      </c>
      <c r="AC2696" s="15">
        <v>0</v>
      </c>
      <c r="AD2696" s="13">
        <v>0</v>
      </c>
      <c r="AE2696" s="15">
        <v>0</v>
      </c>
      <c r="AF2696" s="13">
        <v>0</v>
      </c>
      <c r="AG2696" s="15">
        <v>0</v>
      </c>
      <c r="AH2696" s="13">
        <v>0</v>
      </c>
      <c r="AI2696" s="15">
        <v>0</v>
      </c>
      <c r="AJ2696" s="11" t="s">
        <v>9</v>
      </c>
      <c r="AK2696" s="11" t="s">
        <v>8228</v>
      </c>
      <c r="AL2696" s="22">
        <f t="shared" si="126"/>
        <v>2167</v>
      </c>
      <c r="AM2696" s="11" t="str">
        <f>VLOOKUP(O2696,Sheet2!$D$6:$E$14,2,FALSE)</f>
        <v>Consumables</v>
      </c>
      <c r="AN2696" s="11" t="str">
        <f>VLOOKUP(F2696,Sheet2!$E$15:$F$18,2,FALSE)</f>
        <v>CM</v>
      </c>
      <c r="AO2696" s="35" t="s">
        <v>14668</v>
      </c>
      <c r="AP2696">
        <f>MATCH(AN2696,Sheet2!$F$5:$F$18,0)</f>
        <v>13</v>
      </c>
      <c r="AQ2696">
        <f>MATCH(AO2696,Sheet2!$F$5:$K$5,0)</f>
        <v>6</v>
      </c>
      <c r="AR2696" s="33">
        <f>INDEX(Sheet2!$F$5:$K$18,OPaL!AP2696,OPaL!AQ2696)</f>
        <v>0.2</v>
      </c>
      <c r="AS2696" s="1">
        <f t="shared" si="128"/>
        <v>8027.1759999999995</v>
      </c>
    </row>
    <row r="2697" spans="1:45" x14ac:dyDescent="0.2">
      <c r="A2697" s="11" t="s">
        <v>1613</v>
      </c>
      <c r="B2697" s="11" t="s">
        <v>1614</v>
      </c>
      <c r="C2697" s="11" t="s">
        <v>12350</v>
      </c>
      <c r="D2697" s="21">
        <v>42938</v>
      </c>
      <c r="E2697" s="21" t="s">
        <v>9726</v>
      </c>
      <c r="F2697" s="21" t="s">
        <v>14658</v>
      </c>
      <c r="G2697" s="11" t="s">
        <v>2</v>
      </c>
      <c r="H2697" s="11" t="s">
        <v>16</v>
      </c>
      <c r="I2697" s="11" t="s">
        <v>4</v>
      </c>
      <c r="J2697" s="12">
        <v>1</v>
      </c>
      <c r="K2697" s="12">
        <v>10022.99</v>
      </c>
      <c r="L2697" s="12">
        <v>0</v>
      </c>
      <c r="M2697" s="12">
        <v>0</v>
      </c>
      <c r="N2697" s="12">
        <f t="shared" si="127"/>
        <v>10022.99</v>
      </c>
      <c r="O2697" s="11" t="s">
        <v>5</v>
      </c>
      <c r="P2697" s="13">
        <v>0</v>
      </c>
      <c r="Q2697" s="11" t="s">
        <v>6</v>
      </c>
      <c r="R2697" s="13">
        <v>0</v>
      </c>
      <c r="S2697" s="13">
        <v>0</v>
      </c>
      <c r="T2697" s="11" t="s">
        <v>7</v>
      </c>
      <c r="U2697" s="11" t="s">
        <v>8</v>
      </c>
      <c r="V2697" s="15">
        <v>0</v>
      </c>
      <c r="W2697" s="13">
        <v>0</v>
      </c>
      <c r="X2697" s="15">
        <v>0</v>
      </c>
      <c r="Y2697" s="15">
        <v>0</v>
      </c>
      <c r="Z2697" s="13">
        <v>0</v>
      </c>
      <c r="AA2697" s="15">
        <v>0</v>
      </c>
      <c r="AB2697" s="13">
        <v>0</v>
      </c>
      <c r="AC2697" s="15">
        <v>0</v>
      </c>
      <c r="AD2697" s="13">
        <v>0</v>
      </c>
      <c r="AE2697" s="15">
        <v>0</v>
      </c>
      <c r="AF2697" s="13">
        <v>0</v>
      </c>
      <c r="AG2697" s="15">
        <v>0</v>
      </c>
      <c r="AH2697" s="13">
        <v>0</v>
      </c>
      <c r="AI2697" s="15">
        <v>0</v>
      </c>
      <c r="AJ2697" s="11" t="s">
        <v>17</v>
      </c>
      <c r="AK2697" s="11" t="s">
        <v>10</v>
      </c>
      <c r="AL2697" s="22">
        <f t="shared" si="126"/>
        <v>2354</v>
      </c>
      <c r="AM2697" s="11" t="str">
        <f>VLOOKUP(O2697,Sheet2!$D$6:$E$14,2,FALSE)</f>
        <v>Spare parts</v>
      </c>
      <c r="AN2697" s="11" t="str">
        <f>VLOOKUP(F2697,Sheet2!$E$10:$F$13,2,FALSE)</f>
        <v>SPE</v>
      </c>
      <c r="AO2697" s="35" t="s">
        <v>14668</v>
      </c>
      <c r="AP2697">
        <f>MATCH(AN2697,Sheet2!$F$5:$F$18,0)</f>
        <v>7</v>
      </c>
      <c r="AQ2697">
        <f>MATCH(AO2697,Sheet2!$F$5:$K$5,0)</f>
        <v>6</v>
      </c>
      <c r="AR2697" s="33">
        <f>INDEX(Sheet2!$F$5:$K$18,OPaL!AP2697,OPaL!AQ2697)</f>
        <v>0.15</v>
      </c>
      <c r="AS2697" s="1">
        <f t="shared" si="128"/>
        <v>8519.5414999999994</v>
      </c>
    </row>
    <row r="2698" spans="1:45" x14ac:dyDescent="0.2">
      <c r="A2698" s="11" t="s">
        <v>1759</v>
      </c>
      <c r="B2698" s="11" t="s">
        <v>1760</v>
      </c>
      <c r="C2698" s="11" t="s">
        <v>12351</v>
      </c>
      <c r="D2698" s="21">
        <v>43553</v>
      </c>
      <c r="E2698" s="21" t="s">
        <v>9769</v>
      </c>
      <c r="F2698" s="21" t="s">
        <v>14658</v>
      </c>
      <c r="G2698" s="11" t="s">
        <v>2</v>
      </c>
      <c r="H2698" s="11" t="s">
        <v>3</v>
      </c>
      <c r="I2698" s="11" t="s">
        <v>4</v>
      </c>
      <c r="J2698" s="12">
        <v>1</v>
      </c>
      <c r="K2698" s="12">
        <v>10000</v>
      </c>
      <c r="L2698" s="12">
        <v>0</v>
      </c>
      <c r="M2698" s="12">
        <v>0</v>
      </c>
      <c r="N2698" s="12">
        <f t="shared" si="127"/>
        <v>10000</v>
      </c>
      <c r="O2698" s="11" t="s">
        <v>5</v>
      </c>
      <c r="P2698" s="13">
        <v>0</v>
      </c>
      <c r="Q2698" s="11" t="s">
        <v>6</v>
      </c>
      <c r="R2698" s="13">
        <v>0</v>
      </c>
      <c r="S2698" s="13">
        <v>0</v>
      </c>
      <c r="T2698" s="11" t="s">
        <v>7</v>
      </c>
      <c r="U2698" s="11" t="s">
        <v>8</v>
      </c>
      <c r="V2698" s="15">
        <v>0</v>
      </c>
      <c r="W2698" s="13">
        <v>0</v>
      </c>
      <c r="X2698" s="15">
        <v>0</v>
      </c>
      <c r="Y2698" s="15">
        <v>0</v>
      </c>
      <c r="Z2698" s="13">
        <v>0</v>
      </c>
      <c r="AA2698" s="15">
        <v>0</v>
      </c>
      <c r="AB2698" s="13">
        <v>0</v>
      </c>
      <c r="AC2698" s="15">
        <v>0</v>
      </c>
      <c r="AD2698" s="13">
        <v>0</v>
      </c>
      <c r="AE2698" s="15">
        <v>0</v>
      </c>
      <c r="AF2698" s="13">
        <v>0</v>
      </c>
      <c r="AG2698" s="15">
        <v>0</v>
      </c>
      <c r="AH2698" s="13">
        <v>0</v>
      </c>
      <c r="AI2698" s="15">
        <v>0</v>
      </c>
      <c r="AJ2698" s="11" t="s">
        <v>9</v>
      </c>
      <c r="AK2698" s="11" t="s">
        <v>10</v>
      </c>
      <c r="AL2698" s="22">
        <f t="shared" si="126"/>
        <v>1739</v>
      </c>
      <c r="AM2698" s="11" t="str">
        <f>VLOOKUP(O2698,Sheet2!$D$6:$E$14,2,FALSE)</f>
        <v>Spare parts</v>
      </c>
      <c r="AN2698" s="11" t="str">
        <f>VLOOKUP(F2698,Sheet2!$E$10:$F$13,2,FALSE)</f>
        <v>SPE</v>
      </c>
      <c r="AO2698" s="35" t="s">
        <v>14668</v>
      </c>
      <c r="AP2698">
        <f>MATCH(AN2698,Sheet2!$F$5:$F$18,0)</f>
        <v>7</v>
      </c>
      <c r="AQ2698">
        <f>MATCH(AO2698,Sheet2!$F$5:$K$5,0)</f>
        <v>6</v>
      </c>
      <c r="AR2698" s="33">
        <f>INDEX(Sheet2!$F$5:$K$18,OPaL!AP2698,OPaL!AQ2698)</f>
        <v>0.15</v>
      </c>
      <c r="AS2698" s="1">
        <f t="shared" si="128"/>
        <v>8500</v>
      </c>
    </row>
    <row r="2699" spans="1:45" x14ac:dyDescent="0.2">
      <c r="A2699" s="11" t="s">
        <v>8774</v>
      </c>
      <c r="B2699" s="11" t="s">
        <v>8775</v>
      </c>
      <c r="C2699" s="11" t="s">
        <v>12352</v>
      </c>
      <c r="D2699" s="21">
        <v>44630</v>
      </c>
      <c r="E2699" s="21" t="s">
        <v>9746</v>
      </c>
      <c r="F2699" s="21" t="s">
        <v>14659</v>
      </c>
      <c r="G2699" s="11" t="s">
        <v>2</v>
      </c>
      <c r="H2699" s="11" t="s">
        <v>350</v>
      </c>
      <c r="I2699" s="11" t="s">
        <v>4</v>
      </c>
      <c r="J2699" s="12">
        <v>4</v>
      </c>
      <c r="K2699" s="12">
        <v>10000</v>
      </c>
      <c r="L2699" s="12">
        <v>0</v>
      </c>
      <c r="M2699" s="12">
        <v>0</v>
      </c>
      <c r="N2699" s="12">
        <f t="shared" si="127"/>
        <v>10000</v>
      </c>
      <c r="O2699" s="11" t="s">
        <v>8227</v>
      </c>
      <c r="P2699" s="13">
        <v>0</v>
      </c>
      <c r="Q2699" s="11" t="s">
        <v>6</v>
      </c>
      <c r="R2699" s="13">
        <v>0</v>
      </c>
      <c r="S2699" s="13">
        <v>0</v>
      </c>
      <c r="T2699" s="11" t="s">
        <v>7</v>
      </c>
      <c r="U2699" s="11" t="s">
        <v>8</v>
      </c>
      <c r="V2699" s="15">
        <v>0</v>
      </c>
      <c r="W2699" s="13">
        <v>0</v>
      </c>
      <c r="X2699" s="15">
        <v>0</v>
      </c>
      <c r="Y2699" s="15">
        <v>0</v>
      </c>
      <c r="Z2699" s="13">
        <v>0</v>
      </c>
      <c r="AA2699" s="15">
        <v>0</v>
      </c>
      <c r="AB2699" s="13">
        <v>0</v>
      </c>
      <c r="AC2699" s="15">
        <v>0</v>
      </c>
      <c r="AD2699" s="13">
        <v>0</v>
      </c>
      <c r="AE2699" s="15">
        <v>0</v>
      </c>
      <c r="AF2699" s="13">
        <v>0</v>
      </c>
      <c r="AG2699" s="15">
        <v>0</v>
      </c>
      <c r="AH2699" s="13">
        <v>0</v>
      </c>
      <c r="AI2699" s="15">
        <v>0</v>
      </c>
      <c r="AJ2699" s="11" t="s">
        <v>352</v>
      </c>
      <c r="AK2699" s="11" t="s">
        <v>8228</v>
      </c>
      <c r="AL2699" s="22">
        <f t="shared" si="126"/>
        <v>662</v>
      </c>
      <c r="AM2699" s="11" t="str">
        <f>VLOOKUP(O2699,Sheet2!$D$6:$E$14,2,FALSE)</f>
        <v>Consumables</v>
      </c>
      <c r="AN2699" s="11" t="str">
        <f>VLOOKUP(F2699,Sheet2!$E$15:$F$18,2,FALSE)</f>
        <v>CM</v>
      </c>
      <c r="AO2699" s="35" t="s">
        <v>14668</v>
      </c>
      <c r="AP2699">
        <f>MATCH(AN2699,Sheet2!$F$5:$F$18,0)</f>
        <v>13</v>
      </c>
      <c r="AQ2699">
        <f>MATCH(AO2699,Sheet2!$F$5:$K$5,0)</f>
        <v>6</v>
      </c>
      <c r="AR2699" s="33">
        <f>INDEX(Sheet2!$F$5:$K$18,OPaL!AP2699,OPaL!AQ2699)</f>
        <v>0.2</v>
      </c>
      <c r="AS2699" s="1">
        <f t="shared" si="128"/>
        <v>8000</v>
      </c>
    </row>
    <row r="2700" spans="1:45" x14ac:dyDescent="0.2">
      <c r="A2700" s="11" t="s">
        <v>9620</v>
      </c>
      <c r="B2700" s="11" t="s">
        <v>9621</v>
      </c>
      <c r="C2700" s="11" t="s">
        <v>12353</v>
      </c>
      <c r="D2700" s="21">
        <v>42823</v>
      </c>
      <c r="E2700" s="21"/>
      <c r="F2700" s="21" t="s">
        <v>14658</v>
      </c>
      <c r="G2700" s="11" t="s">
        <v>2</v>
      </c>
      <c r="H2700" s="11" t="s">
        <v>16</v>
      </c>
      <c r="I2700" s="11" t="s">
        <v>7751</v>
      </c>
      <c r="J2700" s="12">
        <v>500</v>
      </c>
      <c r="K2700" s="12">
        <v>10000</v>
      </c>
      <c r="L2700" s="12">
        <v>0</v>
      </c>
      <c r="M2700" s="12">
        <v>0</v>
      </c>
      <c r="N2700" s="12">
        <f t="shared" si="127"/>
        <v>10000</v>
      </c>
      <c r="O2700" s="11" t="s">
        <v>8227</v>
      </c>
      <c r="P2700" s="13">
        <v>0</v>
      </c>
      <c r="Q2700" s="11" t="s">
        <v>6</v>
      </c>
      <c r="R2700" s="15">
        <v>0</v>
      </c>
      <c r="S2700" s="15">
        <v>0</v>
      </c>
      <c r="T2700" s="11" t="s">
        <v>7</v>
      </c>
      <c r="U2700" s="11" t="s">
        <v>8</v>
      </c>
      <c r="V2700" s="15">
        <v>0</v>
      </c>
      <c r="W2700" s="15">
        <v>0</v>
      </c>
      <c r="X2700" s="15">
        <v>0</v>
      </c>
      <c r="Y2700" s="15">
        <v>0</v>
      </c>
      <c r="Z2700" s="15">
        <v>0</v>
      </c>
      <c r="AA2700" s="15">
        <v>0</v>
      </c>
      <c r="AB2700" s="15">
        <v>0</v>
      </c>
      <c r="AC2700" s="15">
        <v>0</v>
      </c>
      <c r="AD2700" s="15">
        <v>0</v>
      </c>
      <c r="AE2700" s="15">
        <v>0</v>
      </c>
      <c r="AF2700" s="15">
        <v>0</v>
      </c>
      <c r="AG2700" s="15">
        <v>0</v>
      </c>
      <c r="AH2700" s="15">
        <v>0</v>
      </c>
      <c r="AI2700" s="15">
        <v>0</v>
      </c>
      <c r="AJ2700" s="11" t="s">
        <v>17</v>
      </c>
      <c r="AK2700" s="11" t="s">
        <v>8299</v>
      </c>
      <c r="AL2700" s="22">
        <f t="shared" si="126"/>
        <v>2469</v>
      </c>
      <c r="AM2700" s="11" t="str">
        <f>VLOOKUP(O2700,Sheet2!$D$6:$E$14,2,FALSE)</f>
        <v>Consumables</v>
      </c>
      <c r="AN2700" s="11" t="str">
        <f>VLOOKUP(F2700,Sheet2!$E$15:$F$19,2,FALSE)</f>
        <v>CE</v>
      </c>
      <c r="AO2700" s="35" t="s">
        <v>14668</v>
      </c>
      <c r="AP2700">
        <f>MATCH(AN2700,Sheet2!$F$5:$F$19,0)</f>
        <v>15</v>
      </c>
      <c r="AQ2700">
        <f>MATCH(AO2700,Sheet2!$F$5:$K$5,0)</f>
        <v>6</v>
      </c>
      <c r="AR2700" s="33">
        <f>INDEX(Sheet2!$F$5:$K$19,OPaL!AP2700,OPaL!AQ2700)</f>
        <v>0.3</v>
      </c>
      <c r="AS2700" s="1">
        <f t="shared" si="128"/>
        <v>7000</v>
      </c>
    </row>
    <row r="2701" spans="1:45" x14ac:dyDescent="0.2">
      <c r="A2701" s="11" t="s">
        <v>5293</v>
      </c>
      <c r="B2701" s="11" t="s">
        <v>5294</v>
      </c>
      <c r="C2701" s="11" t="s">
        <v>12354</v>
      </c>
      <c r="D2701" s="21">
        <v>43515</v>
      </c>
      <c r="E2701" s="21" t="s">
        <v>9697</v>
      </c>
      <c r="F2701" s="21" t="s">
        <v>14659</v>
      </c>
      <c r="G2701" s="11" t="s">
        <v>2</v>
      </c>
      <c r="H2701" s="11" t="s">
        <v>3</v>
      </c>
      <c r="I2701" s="11" t="s">
        <v>4</v>
      </c>
      <c r="J2701" s="12">
        <v>2</v>
      </c>
      <c r="K2701" s="12">
        <v>9985.9599999999991</v>
      </c>
      <c r="L2701" s="12">
        <v>0</v>
      </c>
      <c r="M2701" s="12">
        <v>0</v>
      </c>
      <c r="N2701" s="12">
        <f t="shared" si="127"/>
        <v>9985.9599999999991</v>
      </c>
      <c r="O2701" s="11" t="s">
        <v>5</v>
      </c>
      <c r="P2701" s="13">
        <v>0</v>
      </c>
      <c r="Q2701" s="11" t="s">
        <v>6</v>
      </c>
      <c r="R2701" s="13">
        <v>0</v>
      </c>
      <c r="S2701" s="13">
        <v>0</v>
      </c>
      <c r="T2701" s="11" t="s">
        <v>7</v>
      </c>
      <c r="U2701" s="11" t="s">
        <v>8</v>
      </c>
      <c r="V2701" s="15">
        <v>0</v>
      </c>
      <c r="W2701" s="13">
        <v>0</v>
      </c>
      <c r="X2701" s="15">
        <v>0</v>
      </c>
      <c r="Y2701" s="15">
        <v>0</v>
      </c>
      <c r="Z2701" s="13">
        <v>0</v>
      </c>
      <c r="AA2701" s="15">
        <v>0</v>
      </c>
      <c r="AB2701" s="13">
        <v>0</v>
      </c>
      <c r="AC2701" s="15">
        <v>0</v>
      </c>
      <c r="AD2701" s="13">
        <v>0</v>
      </c>
      <c r="AE2701" s="15">
        <v>0</v>
      </c>
      <c r="AF2701" s="13">
        <v>0</v>
      </c>
      <c r="AG2701" s="15">
        <v>0</v>
      </c>
      <c r="AH2701" s="13">
        <v>0</v>
      </c>
      <c r="AI2701" s="15">
        <v>0</v>
      </c>
      <c r="AJ2701" s="11" t="s">
        <v>9</v>
      </c>
      <c r="AK2701" s="11" t="s">
        <v>1398</v>
      </c>
      <c r="AL2701" s="22">
        <f t="shared" si="126"/>
        <v>1777</v>
      </c>
      <c r="AM2701" s="11" t="str">
        <f>VLOOKUP(O2701,Sheet2!$D$6:$E$14,2,FALSE)</f>
        <v>Spare parts</v>
      </c>
      <c r="AN2701" s="11" t="str">
        <f>VLOOKUP(F2701,Sheet2!$E$10:$F$13,2,FALSE)</f>
        <v>SPM</v>
      </c>
      <c r="AO2701" s="35" t="s">
        <v>14668</v>
      </c>
      <c r="AP2701">
        <f>MATCH(AN2701,Sheet2!$F$5:$F$18,0)</f>
        <v>6</v>
      </c>
      <c r="AQ2701">
        <f>MATCH(AO2701,Sheet2!$F$5:$K$5,0)</f>
        <v>6</v>
      </c>
      <c r="AR2701" s="33">
        <f>INDEX(Sheet2!$F$5:$K$18,OPaL!AP2701,OPaL!AQ2701)</f>
        <v>0.15</v>
      </c>
      <c r="AS2701" s="1">
        <f t="shared" si="128"/>
        <v>8488.0659999999989</v>
      </c>
    </row>
    <row r="2702" spans="1:45" x14ac:dyDescent="0.2">
      <c r="A2702" s="11" t="s">
        <v>4317</v>
      </c>
      <c r="B2702" s="11" t="s">
        <v>4318</v>
      </c>
      <c r="C2702" s="11" t="s">
        <v>12355</v>
      </c>
      <c r="D2702" s="21">
        <v>42975</v>
      </c>
      <c r="E2702" s="21" t="s">
        <v>9697</v>
      </c>
      <c r="F2702" s="21" t="s">
        <v>14659</v>
      </c>
      <c r="G2702" s="11" t="s">
        <v>2</v>
      </c>
      <c r="H2702" s="11" t="s">
        <v>16</v>
      </c>
      <c r="I2702" s="11" t="s">
        <v>4</v>
      </c>
      <c r="J2702" s="13">
        <v>2</v>
      </c>
      <c r="K2702" s="12">
        <v>9972</v>
      </c>
      <c r="L2702" s="12">
        <v>0</v>
      </c>
      <c r="M2702" s="12">
        <v>0</v>
      </c>
      <c r="N2702" s="12">
        <f t="shared" si="127"/>
        <v>9972</v>
      </c>
      <c r="O2702" s="11" t="s">
        <v>5</v>
      </c>
      <c r="P2702" s="13">
        <v>0</v>
      </c>
      <c r="Q2702" s="11" t="s">
        <v>6</v>
      </c>
      <c r="R2702" s="13">
        <v>0</v>
      </c>
      <c r="S2702" s="13">
        <v>0</v>
      </c>
      <c r="T2702" s="11" t="s">
        <v>7</v>
      </c>
      <c r="U2702" s="11" t="s">
        <v>8</v>
      </c>
      <c r="V2702" s="15">
        <v>0</v>
      </c>
      <c r="W2702" s="13">
        <v>0</v>
      </c>
      <c r="X2702" s="15">
        <v>0</v>
      </c>
      <c r="Y2702" s="15">
        <v>0</v>
      </c>
      <c r="Z2702" s="13">
        <v>0</v>
      </c>
      <c r="AA2702" s="15">
        <v>0</v>
      </c>
      <c r="AB2702" s="13">
        <v>0</v>
      </c>
      <c r="AC2702" s="15">
        <v>0</v>
      </c>
      <c r="AD2702" s="13">
        <v>0</v>
      </c>
      <c r="AE2702" s="15">
        <v>0</v>
      </c>
      <c r="AF2702" s="13">
        <v>0</v>
      </c>
      <c r="AG2702" s="15">
        <v>0</v>
      </c>
      <c r="AH2702" s="13">
        <v>0</v>
      </c>
      <c r="AI2702" s="15">
        <v>0</v>
      </c>
      <c r="AJ2702" s="11" t="s">
        <v>17</v>
      </c>
      <c r="AK2702" s="11" t="s">
        <v>1398</v>
      </c>
      <c r="AL2702" s="22">
        <f t="shared" si="126"/>
        <v>2317</v>
      </c>
      <c r="AM2702" s="11" t="str">
        <f>VLOOKUP(O2702,Sheet2!$D$6:$E$14,2,FALSE)</f>
        <v>Spare parts</v>
      </c>
      <c r="AN2702" s="11" t="str">
        <f>VLOOKUP(F2702,Sheet2!$E$10:$F$13,2,FALSE)</f>
        <v>SPM</v>
      </c>
      <c r="AO2702" s="35" t="s">
        <v>14668</v>
      </c>
      <c r="AP2702">
        <f>MATCH(AN2702,Sheet2!$F$5:$F$18,0)</f>
        <v>6</v>
      </c>
      <c r="AQ2702">
        <f>MATCH(AO2702,Sheet2!$F$5:$K$5,0)</f>
        <v>6</v>
      </c>
      <c r="AR2702" s="33">
        <f>INDEX(Sheet2!$F$5:$K$18,OPaL!AP2702,OPaL!AQ2702)</f>
        <v>0.15</v>
      </c>
      <c r="AS2702" s="1">
        <f t="shared" si="128"/>
        <v>8476.1999999999989</v>
      </c>
    </row>
    <row r="2703" spans="1:45" x14ac:dyDescent="0.2">
      <c r="A2703" s="11" t="s">
        <v>4321</v>
      </c>
      <c r="B2703" s="11" t="s">
        <v>4322</v>
      </c>
      <c r="C2703" s="11" t="s">
        <v>12356</v>
      </c>
      <c r="D2703" s="21">
        <v>42975</v>
      </c>
      <c r="E2703" s="21" t="s">
        <v>9697</v>
      </c>
      <c r="F2703" s="21" t="s">
        <v>14659</v>
      </c>
      <c r="G2703" s="11" t="s">
        <v>2</v>
      </c>
      <c r="H2703" s="11" t="s">
        <v>16</v>
      </c>
      <c r="I2703" s="11" t="s">
        <v>4</v>
      </c>
      <c r="J2703" s="13">
        <v>2</v>
      </c>
      <c r="K2703" s="12">
        <v>9972</v>
      </c>
      <c r="L2703" s="12">
        <v>0</v>
      </c>
      <c r="M2703" s="12">
        <v>0</v>
      </c>
      <c r="N2703" s="12">
        <f t="shared" si="127"/>
        <v>9972</v>
      </c>
      <c r="O2703" s="11" t="s">
        <v>5</v>
      </c>
      <c r="P2703" s="13">
        <v>0</v>
      </c>
      <c r="Q2703" s="11" t="s">
        <v>6</v>
      </c>
      <c r="R2703" s="13">
        <v>0</v>
      </c>
      <c r="S2703" s="13">
        <v>0</v>
      </c>
      <c r="T2703" s="11" t="s">
        <v>7</v>
      </c>
      <c r="U2703" s="11" t="s">
        <v>8</v>
      </c>
      <c r="V2703" s="15">
        <v>0</v>
      </c>
      <c r="W2703" s="13">
        <v>0</v>
      </c>
      <c r="X2703" s="15">
        <v>0</v>
      </c>
      <c r="Y2703" s="15">
        <v>0</v>
      </c>
      <c r="Z2703" s="13">
        <v>0</v>
      </c>
      <c r="AA2703" s="15">
        <v>0</v>
      </c>
      <c r="AB2703" s="13">
        <v>0</v>
      </c>
      <c r="AC2703" s="15">
        <v>0</v>
      </c>
      <c r="AD2703" s="13">
        <v>0</v>
      </c>
      <c r="AE2703" s="15">
        <v>0</v>
      </c>
      <c r="AF2703" s="13">
        <v>0</v>
      </c>
      <c r="AG2703" s="15">
        <v>0</v>
      </c>
      <c r="AH2703" s="13">
        <v>0</v>
      </c>
      <c r="AI2703" s="15">
        <v>0</v>
      </c>
      <c r="AJ2703" s="11" t="s">
        <v>17</v>
      </c>
      <c r="AK2703" s="11" t="s">
        <v>1398</v>
      </c>
      <c r="AL2703" s="22">
        <f t="shared" si="126"/>
        <v>2317</v>
      </c>
      <c r="AM2703" s="11" t="str">
        <f>VLOOKUP(O2703,Sheet2!$D$6:$E$14,2,FALSE)</f>
        <v>Spare parts</v>
      </c>
      <c r="AN2703" s="11" t="str">
        <f>VLOOKUP(F2703,Sheet2!$E$10:$F$13,2,FALSE)</f>
        <v>SPM</v>
      </c>
      <c r="AO2703" s="35" t="s">
        <v>14668</v>
      </c>
      <c r="AP2703">
        <f>MATCH(AN2703,Sheet2!$F$5:$F$18,0)</f>
        <v>6</v>
      </c>
      <c r="AQ2703">
        <f>MATCH(AO2703,Sheet2!$F$5:$K$5,0)</f>
        <v>6</v>
      </c>
      <c r="AR2703" s="33">
        <f>INDEX(Sheet2!$F$5:$K$18,OPaL!AP2703,OPaL!AQ2703)</f>
        <v>0.15</v>
      </c>
      <c r="AS2703" s="1">
        <f t="shared" si="128"/>
        <v>8476.1999999999989</v>
      </c>
    </row>
    <row r="2704" spans="1:45" x14ac:dyDescent="0.2">
      <c r="A2704" s="11" t="s">
        <v>4349</v>
      </c>
      <c r="B2704" s="11" t="s">
        <v>4350</v>
      </c>
      <c r="C2704" s="11" t="s">
        <v>12357</v>
      </c>
      <c r="D2704" s="21">
        <v>42975</v>
      </c>
      <c r="E2704" s="21" t="s">
        <v>9697</v>
      </c>
      <c r="F2704" s="21" t="s">
        <v>14659</v>
      </c>
      <c r="G2704" s="11" t="s">
        <v>2</v>
      </c>
      <c r="H2704" s="11" t="s">
        <v>16</v>
      </c>
      <c r="I2704" s="11" t="s">
        <v>4</v>
      </c>
      <c r="J2704" s="13">
        <v>2</v>
      </c>
      <c r="K2704" s="12">
        <v>9972</v>
      </c>
      <c r="L2704" s="12">
        <v>0</v>
      </c>
      <c r="M2704" s="12">
        <v>0</v>
      </c>
      <c r="N2704" s="12">
        <f t="shared" si="127"/>
        <v>9972</v>
      </c>
      <c r="O2704" s="11" t="s">
        <v>5</v>
      </c>
      <c r="P2704" s="13">
        <v>0</v>
      </c>
      <c r="Q2704" s="11" t="s">
        <v>6</v>
      </c>
      <c r="R2704" s="13">
        <v>0</v>
      </c>
      <c r="S2704" s="13">
        <v>0</v>
      </c>
      <c r="T2704" s="11" t="s">
        <v>7</v>
      </c>
      <c r="U2704" s="11" t="s">
        <v>8</v>
      </c>
      <c r="V2704" s="15">
        <v>0</v>
      </c>
      <c r="W2704" s="13">
        <v>0</v>
      </c>
      <c r="X2704" s="15">
        <v>0</v>
      </c>
      <c r="Y2704" s="15">
        <v>0</v>
      </c>
      <c r="Z2704" s="13">
        <v>0</v>
      </c>
      <c r="AA2704" s="15">
        <v>0</v>
      </c>
      <c r="AB2704" s="13">
        <v>0</v>
      </c>
      <c r="AC2704" s="15">
        <v>0</v>
      </c>
      <c r="AD2704" s="13">
        <v>0</v>
      </c>
      <c r="AE2704" s="15">
        <v>0</v>
      </c>
      <c r="AF2704" s="13">
        <v>0</v>
      </c>
      <c r="AG2704" s="15">
        <v>0</v>
      </c>
      <c r="AH2704" s="13">
        <v>0</v>
      </c>
      <c r="AI2704" s="15">
        <v>0</v>
      </c>
      <c r="AJ2704" s="11" t="s">
        <v>17</v>
      </c>
      <c r="AK2704" s="11" t="s">
        <v>1398</v>
      </c>
      <c r="AL2704" s="22">
        <f t="shared" si="126"/>
        <v>2317</v>
      </c>
      <c r="AM2704" s="11" t="str">
        <f>VLOOKUP(O2704,Sheet2!$D$6:$E$14,2,FALSE)</f>
        <v>Spare parts</v>
      </c>
      <c r="AN2704" s="11" t="str">
        <f>VLOOKUP(F2704,Sheet2!$E$10:$F$13,2,FALSE)</f>
        <v>SPM</v>
      </c>
      <c r="AO2704" s="35" t="s">
        <v>14668</v>
      </c>
      <c r="AP2704">
        <f>MATCH(AN2704,Sheet2!$F$5:$F$18,0)</f>
        <v>6</v>
      </c>
      <c r="AQ2704">
        <f>MATCH(AO2704,Sheet2!$F$5:$K$5,0)</f>
        <v>6</v>
      </c>
      <c r="AR2704" s="33">
        <f>INDEX(Sheet2!$F$5:$K$18,OPaL!AP2704,OPaL!AQ2704)</f>
        <v>0.15</v>
      </c>
      <c r="AS2704" s="1">
        <f t="shared" si="128"/>
        <v>8476.1999999999989</v>
      </c>
    </row>
    <row r="2705" spans="1:45" x14ac:dyDescent="0.2">
      <c r="A2705" s="11" t="s">
        <v>6423</v>
      </c>
      <c r="B2705" s="11" t="s">
        <v>6424</v>
      </c>
      <c r="C2705" s="11" t="s">
        <v>12358</v>
      </c>
      <c r="D2705" s="21">
        <v>42941</v>
      </c>
      <c r="E2705" s="21" t="s">
        <v>9697</v>
      </c>
      <c r="F2705" s="21" t="s">
        <v>14659</v>
      </c>
      <c r="G2705" s="11" t="s">
        <v>2</v>
      </c>
      <c r="H2705" s="11" t="s">
        <v>3</v>
      </c>
      <c r="I2705" s="11" t="s">
        <v>4</v>
      </c>
      <c r="J2705" s="13">
        <v>2</v>
      </c>
      <c r="K2705" s="12">
        <v>9932.7999999999993</v>
      </c>
      <c r="L2705" s="12">
        <v>0</v>
      </c>
      <c r="M2705" s="12">
        <v>0</v>
      </c>
      <c r="N2705" s="12">
        <f t="shared" si="127"/>
        <v>9932.7999999999993</v>
      </c>
      <c r="O2705" s="11" t="s">
        <v>5</v>
      </c>
      <c r="P2705" s="13">
        <v>0</v>
      </c>
      <c r="Q2705" s="11" t="s">
        <v>6</v>
      </c>
      <c r="R2705" s="13">
        <v>0</v>
      </c>
      <c r="S2705" s="13">
        <v>0</v>
      </c>
      <c r="T2705" s="11" t="s">
        <v>7</v>
      </c>
      <c r="U2705" s="11" t="s">
        <v>8</v>
      </c>
      <c r="V2705" s="15">
        <v>0</v>
      </c>
      <c r="W2705" s="13">
        <v>0</v>
      </c>
      <c r="X2705" s="15">
        <v>0</v>
      </c>
      <c r="Y2705" s="15">
        <v>0</v>
      </c>
      <c r="Z2705" s="13">
        <v>0</v>
      </c>
      <c r="AA2705" s="15">
        <v>0</v>
      </c>
      <c r="AB2705" s="13">
        <v>0</v>
      </c>
      <c r="AC2705" s="15">
        <v>0</v>
      </c>
      <c r="AD2705" s="13">
        <v>0</v>
      </c>
      <c r="AE2705" s="15">
        <v>0</v>
      </c>
      <c r="AF2705" s="13">
        <v>0</v>
      </c>
      <c r="AG2705" s="15">
        <v>0</v>
      </c>
      <c r="AH2705" s="13">
        <v>0</v>
      </c>
      <c r="AI2705" s="15">
        <v>0</v>
      </c>
      <c r="AJ2705" s="11" t="s">
        <v>9</v>
      </c>
      <c r="AK2705" s="11" t="s">
        <v>13</v>
      </c>
      <c r="AL2705" s="22">
        <f t="shared" si="126"/>
        <v>2351</v>
      </c>
      <c r="AM2705" s="11" t="str">
        <f>VLOOKUP(O2705,Sheet2!$D$6:$E$14,2,FALSE)</f>
        <v>Spare parts</v>
      </c>
      <c r="AN2705" s="11" t="str">
        <f>VLOOKUP(F2705,Sheet2!$E$10:$F$13,2,FALSE)</f>
        <v>SPM</v>
      </c>
      <c r="AO2705" s="35" t="s">
        <v>14668</v>
      </c>
      <c r="AP2705">
        <f>MATCH(AN2705,Sheet2!$F$5:$F$18,0)</f>
        <v>6</v>
      </c>
      <c r="AQ2705">
        <f>MATCH(AO2705,Sheet2!$F$5:$K$5,0)</f>
        <v>6</v>
      </c>
      <c r="AR2705" s="33">
        <f>INDEX(Sheet2!$F$5:$K$18,OPaL!AP2705,OPaL!AQ2705)</f>
        <v>0.15</v>
      </c>
      <c r="AS2705" s="1">
        <f t="shared" si="128"/>
        <v>8442.8799999999992</v>
      </c>
    </row>
    <row r="2706" spans="1:45" x14ac:dyDescent="0.2">
      <c r="A2706" s="11" t="s">
        <v>6425</v>
      </c>
      <c r="B2706" s="11" t="s">
        <v>6426</v>
      </c>
      <c r="C2706" s="11" t="s">
        <v>12359</v>
      </c>
      <c r="D2706" s="21">
        <v>42941</v>
      </c>
      <c r="E2706" s="21" t="s">
        <v>9697</v>
      </c>
      <c r="F2706" s="21" t="s">
        <v>14659</v>
      </c>
      <c r="G2706" s="11" t="s">
        <v>2</v>
      </c>
      <c r="H2706" s="11" t="s">
        <v>3</v>
      </c>
      <c r="I2706" s="11" t="s">
        <v>4</v>
      </c>
      <c r="J2706" s="13">
        <v>2</v>
      </c>
      <c r="K2706" s="12">
        <v>9932.7999999999993</v>
      </c>
      <c r="L2706" s="12">
        <v>0</v>
      </c>
      <c r="M2706" s="12">
        <v>0</v>
      </c>
      <c r="N2706" s="12">
        <f t="shared" si="127"/>
        <v>9932.7999999999993</v>
      </c>
      <c r="O2706" s="11" t="s">
        <v>5</v>
      </c>
      <c r="P2706" s="13">
        <v>0</v>
      </c>
      <c r="Q2706" s="11" t="s">
        <v>6</v>
      </c>
      <c r="R2706" s="13">
        <v>0</v>
      </c>
      <c r="S2706" s="13">
        <v>0</v>
      </c>
      <c r="T2706" s="11" t="s">
        <v>7</v>
      </c>
      <c r="U2706" s="11" t="s">
        <v>8</v>
      </c>
      <c r="V2706" s="15">
        <v>0</v>
      </c>
      <c r="W2706" s="13">
        <v>0</v>
      </c>
      <c r="X2706" s="15">
        <v>0</v>
      </c>
      <c r="Y2706" s="15">
        <v>0</v>
      </c>
      <c r="Z2706" s="13">
        <v>0</v>
      </c>
      <c r="AA2706" s="15">
        <v>0</v>
      </c>
      <c r="AB2706" s="13">
        <v>0</v>
      </c>
      <c r="AC2706" s="15">
        <v>0</v>
      </c>
      <c r="AD2706" s="13">
        <v>0</v>
      </c>
      <c r="AE2706" s="15">
        <v>0</v>
      </c>
      <c r="AF2706" s="13">
        <v>0</v>
      </c>
      <c r="AG2706" s="15">
        <v>0</v>
      </c>
      <c r="AH2706" s="13">
        <v>0</v>
      </c>
      <c r="AI2706" s="15">
        <v>0</v>
      </c>
      <c r="AJ2706" s="11" t="s">
        <v>9</v>
      </c>
      <c r="AK2706" s="11" t="s">
        <v>13</v>
      </c>
      <c r="AL2706" s="22">
        <f t="shared" si="126"/>
        <v>2351</v>
      </c>
      <c r="AM2706" s="11" t="str">
        <f>VLOOKUP(O2706,Sheet2!$D$6:$E$14,2,FALSE)</f>
        <v>Spare parts</v>
      </c>
      <c r="AN2706" s="11" t="str">
        <f>VLOOKUP(F2706,Sheet2!$E$10:$F$13,2,FALSE)</f>
        <v>SPM</v>
      </c>
      <c r="AO2706" s="35" t="s">
        <v>14668</v>
      </c>
      <c r="AP2706">
        <f>MATCH(AN2706,Sheet2!$F$5:$F$18,0)</f>
        <v>6</v>
      </c>
      <c r="AQ2706">
        <f>MATCH(AO2706,Sheet2!$F$5:$K$5,0)</f>
        <v>6</v>
      </c>
      <c r="AR2706" s="33">
        <f>INDEX(Sheet2!$F$5:$K$18,OPaL!AP2706,OPaL!AQ2706)</f>
        <v>0.15</v>
      </c>
      <c r="AS2706" s="1">
        <f t="shared" si="128"/>
        <v>8442.8799999999992</v>
      </c>
    </row>
    <row r="2707" spans="1:45" x14ac:dyDescent="0.2">
      <c r="A2707" s="11" t="s">
        <v>6427</v>
      </c>
      <c r="B2707" s="11" t="s">
        <v>6428</v>
      </c>
      <c r="C2707" s="11" t="s">
        <v>12360</v>
      </c>
      <c r="D2707" s="21">
        <v>42941</v>
      </c>
      <c r="E2707" s="21" t="s">
        <v>9697</v>
      </c>
      <c r="F2707" s="21" t="s">
        <v>14659</v>
      </c>
      <c r="G2707" s="11" t="s">
        <v>2</v>
      </c>
      <c r="H2707" s="11" t="s">
        <v>3</v>
      </c>
      <c r="I2707" s="11" t="s">
        <v>4</v>
      </c>
      <c r="J2707" s="13">
        <v>2</v>
      </c>
      <c r="K2707" s="12">
        <v>9932.7999999999993</v>
      </c>
      <c r="L2707" s="12">
        <v>0</v>
      </c>
      <c r="M2707" s="12">
        <v>0</v>
      </c>
      <c r="N2707" s="12">
        <f t="shared" si="127"/>
        <v>9932.7999999999993</v>
      </c>
      <c r="O2707" s="11" t="s">
        <v>5</v>
      </c>
      <c r="P2707" s="13">
        <v>0</v>
      </c>
      <c r="Q2707" s="11" t="s">
        <v>6</v>
      </c>
      <c r="R2707" s="13">
        <v>0</v>
      </c>
      <c r="S2707" s="13">
        <v>0</v>
      </c>
      <c r="T2707" s="11" t="s">
        <v>7</v>
      </c>
      <c r="U2707" s="11" t="s">
        <v>8</v>
      </c>
      <c r="V2707" s="15">
        <v>0</v>
      </c>
      <c r="W2707" s="13">
        <v>0</v>
      </c>
      <c r="X2707" s="15">
        <v>0</v>
      </c>
      <c r="Y2707" s="15">
        <v>0</v>
      </c>
      <c r="Z2707" s="13">
        <v>0</v>
      </c>
      <c r="AA2707" s="15">
        <v>0</v>
      </c>
      <c r="AB2707" s="13">
        <v>0</v>
      </c>
      <c r="AC2707" s="15">
        <v>0</v>
      </c>
      <c r="AD2707" s="13">
        <v>0</v>
      </c>
      <c r="AE2707" s="15">
        <v>0</v>
      </c>
      <c r="AF2707" s="13">
        <v>0</v>
      </c>
      <c r="AG2707" s="15">
        <v>0</v>
      </c>
      <c r="AH2707" s="13">
        <v>0</v>
      </c>
      <c r="AI2707" s="15">
        <v>0</v>
      </c>
      <c r="AJ2707" s="11" t="s">
        <v>9</v>
      </c>
      <c r="AK2707" s="11" t="s">
        <v>13</v>
      </c>
      <c r="AL2707" s="22">
        <f t="shared" si="126"/>
        <v>2351</v>
      </c>
      <c r="AM2707" s="11" t="str">
        <f>VLOOKUP(O2707,Sheet2!$D$6:$E$14,2,FALSE)</f>
        <v>Spare parts</v>
      </c>
      <c r="AN2707" s="11" t="str">
        <f>VLOOKUP(F2707,Sheet2!$E$10:$F$13,2,FALSE)</f>
        <v>SPM</v>
      </c>
      <c r="AO2707" s="35" t="s">
        <v>14668</v>
      </c>
      <c r="AP2707">
        <f>MATCH(AN2707,Sheet2!$F$5:$F$18,0)</f>
        <v>6</v>
      </c>
      <c r="AQ2707">
        <f>MATCH(AO2707,Sheet2!$F$5:$K$5,0)</f>
        <v>6</v>
      </c>
      <c r="AR2707" s="33">
        <f>INDEX(Sheet2!$F$5:$K$18,OPaL!AP2707,OPaL!AQ2707)</f>
        <v>0.15</v>
      </c>
      <c r="AS2707" s="1">
        <f t="shared" si="128"/>
        <v>8442.8799999999992</v>
      </c>
    </row>
    <row r="2708" spans="1:45" x14ac:dyDescent="0.2">
      <c r="A2708" s="11" t="s">
        <v>6429</v>
      </c>
      <c r="B2708" s="11" t="s">
        <v>6430</v>
      </c>
      <c r="C2708" s="11" t="s">
        <v>12361</v>
      </c>
      <c r="D2708" s="21">
        <v>42941</v>
      </c>
      <c r="E2708" s="21" t="s">
        <v>9697</v>
      </c>
      <c r="F2708" s="21" t="s">
        <v>14659</v>
      </c>
      <c r="G2708" s="11" t="s">
        <v>2</v>
      </c>
      <c r="H2708" s="11" t="s">
        <v>3</v>
      </c>
      <c r="I2708" s="11" t="s">
        <v>4</v>
      </c>
      <c r="J2708" s="13">
        <v>2</v>
      </c>
      <c r="K2708" s="12">
        <v>9932.7999999999993</v>
      </c>
      <c r="L2708" s="12">
        <v>0</v>
      </c>
      <c r="M2708" s="12">
        <v>0</v>
      </c>
      <c r="N2708" s="12">
        <f t="shared" si="127"/>
        <v>9932.7999999999993</v>
      </c>
      <c r="O2708" s="11" t="s">
        <v>5</v>
      </c>
      <c r="P2708" s="13">
        <v>0</v>
      </c>
      <c r="Q2708" s="11" t="s">
        <v>6</v>
      </c>
      <c r="R2708" s="13">
        <v>0</v>
      </c>
      <c r="S2708" s="13">
        <v>0</v>
      </c>
      <c r="T2708" s="11" t="s">
        <v>7</v>
      </c>
      <c r="U2708" s="11" t="s">
        <v>8</v>
      </c>
      <c r="V2708" s="15">
        <v>0</v>
      </c>
      <c r="W2708" s="13">
        <v>0</v>
      </c>
      <c r="X2708" s="15">
        <v>0</v>
      </c>
      <c r="Y2708" s="15">
        <v>0</v>
      </c>
      <c r="Z2708" s="13">
        <v>0</v>
      </c>
      <c r="AA2708" s="15">
        <v>0</v>
      </c>
      <c r="AB2708" s="13">
        <v>0</v>
      </c>
      <c r="AC2708" s="15">
        <v>0</v>
      </c>
      <c r="AD2708" s="13">
        <v>0</v>
      </c>
      <c r="AE2708" s="15">
        <v>0</v>
      </c>
      <c r="AF2708" s="13">
        <v>0</v>
      </c>
      <c r="AG2708" s="15">
        <v>0</v>
      </c>
      <c r="AH2708" s="13">
        <v>0</v>
      </c>
      <c r="AI2708" s="15">
        <v>0</v>
      </c>
      <c r="AJ2708" s="11" t="s">
        <v>9</v>
      </c>
      <c r="AK2708" s="11" t="s">
        <v>13</v>
      </c>
      <c r="AL2708" s="22">
        <f t="shared" si="126"/>
        <v>2351</v>
      </c>
      <c r="AM2708" s="11" t="str">
        <f>VLOOKUP(O2708,Sheet2!$D$6:$E$14,2,FALSE)</f>
        <v>Spare parts</v>
      </c>
      <c r="AN2708" s="11" t="str">
        <f>VLOOKUP(F2708,Sheet2!$E$10:$F$13,2,FALSE)</f>
        <v>SPM</v>
      </c>
      <c r="AO2708" s="35" t="s">
        <v>14668</v>
      </c>
      <c r="AP2708">
        <f>MATCH(AN2708,Sheet2!$F$5:$F$18,0)</f>
        <v>6</v>
      </c>
      <c r="AQ2708">
        <f>MATCH(AO2708,Sheet2!$F$5:$K$5,0)</f>
        <v>6</v>
      </c>
      <c r="AR2708" s="33">
        <f>INDEX(Sheet2!$F$5:$K$18,OPaL!AP2708,OPaL!AQ2708)</f>
        <v>0.15</v>
      </c>
      <c r="AS2708" s="1">
        <f t="shared" si="128"/>
        <v>8442.8799999999992</v>
      </c>
    </row>
    <row r="2709" spans="1:45" x14ac:dyDescent="0.2">
      <c r="A2709" s="11" t="s">
        <v>6443</v>
      </c>
      <c r="B2709" s="11" t="s">
        <v>6444</v>
      </c>
      <c r="C2709" s="11" t="s">
        <v>12362</v>
      </c>
      <c r="D2709" s="21">
        <v>42941</v>
      </c>
      <c r="E2709" s="21" t="s">
        <v>9697</v>
      </c>
      <c r="F2709" s="21" t="s">
        <v>14659</v>
      </c>
      <c r="G2709" s="11" t="s">
        <v>2</v>
      </c>
      <c r="H2709" s="11" t="s">
        <v>3</v>
      </c>
      <c r="I2709" s="11" t="s">
        <v>4</v>
      </c>
      <c r="J2709" s="13">
        <v>2</v>
      </c>
      <c r="K2709" s="12">
        <v>9932.7999999999993</v>
      </c>
      <c r="L2709" s="12">
        <v>0</v>
      </c>
      <c r="M2709" s="12">
        <v>0</v>
      </c>
      <c r="N2709" s="12">
        <f t="shared" si="127"/>
        <v>9932.7999999999993</v>
      </c>
      <c r="O2709" s="11" t="s">
        <v>5</v>
      </c>
      <c r="P2709" s="13">
        <v>0</v>
      </c>
      <c r="Q2709" s="11" t="s">
        <v>6</v>
      </c>
      <c r="R2709" s="13">
        <v>0</v>
      </c>
      <c r="S2709" s="13">
        <v>0</v>
      </c>
      <c r="T2709" s="11" t="s">
        <v>7</v>
      </c>
      <c r="U2709" s="11" t="s">
        <v>8</v>
      </c>
      <c r="V2709" s="15">
        <v>0</v>
      </c>
      <c r="W2709" s="13">
        <v>0</v>
      </c>
      <c r="X2709" s="15">
        <v>0</v>
      </c>
      <c r="Y2709" s="15">
        <v>0</v>
      </c>
      <c r="Z2709" s="13">
        <v>0</v>
      </c>
      <c r="AA2709" s="15">
        <v>0</v>
      </c>
      <c r="AB2709" s="13">
        <v>0</v>
      </c>
      <c r="AC2709" s="15">
        <v>0</v>
      </c>
      <c r="AD2709" s="13">
        <v>0</v>
      </c>
      <c r="AE2709" s="15">
        <v>0</v>
      </c>
      <c r="AF2709" s="13">
        <v>0</v>
      </c>
      <c r="AG2709" s="15">
        <v>0</v>
      </c>
      <c r="AH2709" s="13">
        <v>0</v>
      </c>
      <c r="AI2709" s="15">
        <v>0</v>
      </c>
      <c r="AJ2709" s="11" t="s">
        <v>9</v>
      </c>
      <c r="AK2709" s="11" t="s">
        <v>13</v>
      </c>
      <c r="AL2709" s="22">
        <f t="shared" si="126"/>
        <v>2351</v>
      </c>
      <c r="AM2709" s="11" t="str">
        <f>VLOOKUP(O2709,Sheet2!$D$6:$E$14,2,FALSE)</f>
        <v>Spare parts</v>
      </c>
      <c r="AN2709" s="11" t="str">
        <f>VLOOKUP(F2709,Sheet2!$E$10:$F$13,2,FALSE)</f>
        <v>SPM</v>
      </c>
      <c r="AO2709" s="35" t="s">
        <v>14668</v>
      </c>
      <c r="AP2709">
        <f>MATCH(AN2709,Sheet2!$F$5:$F$18,0)</f>
        <v>6</v>
      </c>
      <c r="AQ2709">
        <f>MATCH(AO2709,Sheet2!$F$5:$K$5,0)</f>
        <v>6</v>
      </c>
      <c r="AR2709" s="33">
        <f>INDEX(Sheet2!$F$5:$K$18,OPaL!AP2709,OPaL!AQ2709)</f>
        <v>0.15</v>
      </c>
      <c r="AS2709" s="1">
        <f t="shared" si="128"/>
        <v>8442.8799999999992</v>
      </c>
    </row>
    <row r="2710" spans="1:45" x14ac:dyDescent="0.2">
      <c r="A2710" s="11" t="s">
        <v>6445</v>
      </c>
      <c r="B2710" s="11" t="s">
        <v>6446</v>
      </c>
      <c r="C2710" s="11" t="s">
        <v>12363</v>
      </c>
      <c r="D2710" s="21">
        <v>42941</v>
      </c>
      <c r="E2710" s="21" t="s">
        <v>9697</v>
      </c>
      <c r="F2710" s="21" t="s">
        <v>14659</v>
      </c>
      <c r="G2710" s="11" t="s">
        <v>2</v>
      </c>
      <c r="H2710" s="11" t="s">
        <v>3</v>
      </c>
      <c r="I2710" s="11" t="s">
        <v>4</v>
      </c>
      <c r="J2710" s="13">
        <v>2</v>
      </c>
      <c r="K2710" s="12">
        <v>9932.7999999999993</v>
      </c>
      <c r="L2710" s="12">
        <v>0</v>
      </c>
      <c r="M2710" s="12">
        <v>0</v>
      </c>
      <c r="N2710" s="12">
        <f t="shared" si="127"/>
        <v>9932.7999999999993</v>
      </c>
      <c r="O2710" s="11" t="s">
        <v>5</v>
      </c>
      <c r="P2710" s="13">
        <v>0</v>
      </c>
      <c r="Q2710" s="11" t="s">
        <v>6</v>
      </c>
      <c r="R2710" s="13">
        <v>0</v>
      </c>
      <c r="S2710" s="13">
        <v>0</v>
      </c>
      <c r="T2710" s="11" t="s">
        <v>7</v>
      </c>
      <c r="U2710" s="11" t="s">
        <v>8</v>
      </c>
      <c r="V2710" s="15">
        <v>0</v>
      </c>
      <c r="W2710" s="13">
        <v>0</v>
      </c>
      <c r="X2710" s="15">
        <v>0</v>
      </c>
      <c r="Y2710" s="15">
        <v>0</v>
      </c>
      <c r="Z2710" s="13">
        <v>0</v>
      </c>
      <c r="AA2710" s="15">
        <v>0</v>
      </c>
      <c r="AB2710" s="13">
        <v>0</v>
      </c>
      <c r="AC2710" s="15">
        <v>0</v>
      </c>
      <c r="AD2710" s="13">
        <v>0</v>
      </c>
      <c r="AE2710" s="15">
        <v>0</v>
      </c>
      <c r="AF2710" s="13">
        <v>0</v>
      </c>
      <c r="AG2710" s="15">
        <v>0</v>
      </c>
      <c r="AH2710" s="13">
        <v>0</v>
      </c>
      <c r="AI2710" s="15">
        <v>0</v>
      </c>
      <c r="AJ2710" s="11" t="s">
        <v>9</v>
      </c>
      <c r="AK2710" s="11" t="s">
        <v>13</v>
      </c>
      <c r="AL2710" s="22">
        <f t="shared" si="126"/>
        <v>2351</v>
      </c>
      <c r="AM2710" s="11" t="str">
        <f>VLOOKUP(O2710,Sheet2!$D$6:$E$14,2,FALSE)</f>
        <v>Spare parts</v>
      </c>
      <c r="AN2710" s="11" t="str">
        <f>VLOOKUP(F2710,Sheet2!$E$10:$F$13,2,FALSE)</f>
        <v>SPM</v>
      </c>
      <c r="AO2710" s="35" t="s">
        <v>14668</v>
      </c>
      <c r="AP2710">
        <f>MATCH(AN2710,Sheet2!$F$5:$F$18,0)</f>
        <v>6</v>
      </c>
      <c r="AQ2710">
        <f>MATCH(AO2710,Sheet2!$F$5:$K$5,0)</f>
        <v>6</v>
      </c>
      <c r="AR2710" s="33">
        <f>INDEX(Sheet2!$F$5:$K$18,OPaL!AP2710,OPaL!AQ2710)</f>
        <v>0.15</v>
      </c>
      <c r="AS2710" s="1">
        <f t="shared" si="128"/>
        <v>8442.8799999999992</v>
      </c>
    </row>
    <row r="2711" spans="1:45" x14ac:dyDescent="0.2">
      <c r="A2711" s="11" t="s">
        <v>6447</v>
      </c>
      <c r="B2711" s="11" t="s">
        <v>6448</v>
      </c>
      <c r="C2711" s="11" t="s">
        <v>12364</v>
      </c>
      <c r="D2711" s="21">
        <v>42941</v>
      </c>
      <c r="E2711" s="21" t="s">
        <v>9697</v>
      </c>
      <c r="F2711" s="21" t="s">
        <v>14659</v>
      </c>
      <c r="G2711" s="11" t="s">
        <v>2</v>
      </c>
      <c r="H2711" s="11" t="s">
        <v>3</v>
      </c>
      <c r="I2711" s="11" t="s">
        <v>4</v>
      </c>
      <c r="J2711" s="13">
        <v>2</v>
      </c>
      <c r="K2711" s="12">
        <v>9932.7999999999993</v>
      </c>
      <c r="L2711" s="12">
        <v>0</v>
      </c>
      <c r="M2711" s="12">
        <v>0</v>
      </c>
      <c r="N2711" s="12">
        <f t="shared" si="127"/>
        <v>9932.7999999999993</v>
      </c>
      <c r="O2711" s="11" t="s">
        <v>5</v>
      </c>
      <c r="P2711" s="13">
        <v>0</v>
      </c>
      <c r="Q2711" s="11" t="s">
        <v>6</v>
      </c>
      <c r="R2711" s="13">
        <v>0</v>
      </c>
      <c r="S2711" s="13">
        <v>0</v>
      </c>
      <c r="T2711" s="11" t="s">
        <v>7</v>
      </c>
      <c r="U2711" s="11" t="s">
        <v>8</v>
      </c>
      <c r="V2711" s="15">
        <v>0</v>
      </c>
      <c r="W2711" s="13">
        <v>0</v>
      </c>
      <c r="X2711" s="15">
        <v>0</v>
      </c>
      <c r="Y2711" s="15">
        <v>0</v>
      </c>
      <c r="Z2711" s="13">
        <v>0</v>
      </c>
      <c r="AA2711" s="15">
        <v>0</v>
      </c>
      <c r="AB2711" s="13">
        <v>0</v>
      </c>
      <c r="AC2711" s="15">
        <v>0</v>
      </c>
      <c r="AD2711" s="13">
        <v>0</v>
      </c>
      <c r="AE2711" s="15">
        <v>0</v>
      </c>
      <c r="AF2711" s="13">
        <v>0</v>
      </c>
      <c r="AG2711" s="15">
        <v>0</v>
      </c>
      <c r="AH2711" s="13">
        <v>0</v>
      </c>
      <c r="AI2711" s="15">
        <v>0</v>
      </c>
      <c r="AJ2711" s="11" t="s">
        <v>9</v>
      </c>
      <c r="AK2711" s="11" t="s">
        <v>13</v>
      </c>
      <c r="AL2711" s="22">
        <f t="shared" si="126"/>
        <v>2351</v>
      </c>
      <c r="AM2711" s="11" t="str">
        <f>VLOOKUP(O2711,Sheet2!$D$6:$E$14,2,FALSE)</f>
        <v>Spare parts</v>
      </c>
      <c r="AN2711" s="11" t="str">
        <f>VLOOKUP(F2711,Sheet2!$E$10:$F$13,2,FALSE)</f>
        <v>SPM</v>
      </c>
      <c r="AO2711" s="35" t="s">
        <v>14668</v>
      </c>
      <c r="AP2711">
        <f>MATCH(AN2711,Sheet2!$F$5:$F$18,0)</f>
        <v>6</v>
      </c>
      <c r="AQ2711">
        <f>MATCH(AO2711,Sheet2!$F$5:$K$5,0)</f>
        <v>6</v>
      </c>
      <c r="AR2711" s="33">
        <f>INDEX(Sheet2!$F$5:$K$18,OPaL!AP2711,OPaL!AQ2711)</f>
        <v>0.15</v>
      </c>
      <c r="AS2711" s="1">
        <f t="shared" si="128"/>
        <v>8442.8799999999992</v>
      </c>
    </row>
    <row r="2712" spans="1:45" x14ac:dyDescent="0.2">
      <c r="A2712" s="11" t="s">
        <v>6449</v>
      </c>
      <c r="B2712" s="11" t="s">
        <v>6450</v>
      </c>
      <c r="C2712" s="11" t="s">
        <v>12365</v>
      </c>
      <c r="D2712" s="21">
        <v>42941</v>
      </c>
      <c r="E2712" s="21" t="s">
        <v>9697</v>
      </c>
      <c r="F2712" s="21" t="s">
        <v>14659</v>
      </c>
      <c r="G2712" s="11" t="s">
        <v>2</v>
      </c>
      <c r="H2712" s="11" t="s">
        <v>3</v>
      </c>
      <c r="I2712" s="11" t="s">
        <v>4</v>
      </c>
      <c r="J2712" s="13">
        <v>2</v>
      </c>
      <c r="K2712" s="12">
        <v>9932.7999999999993</v>
      </c>
      <c r="L2712" s="12">
        <v>0</v>
      </c>
      <c r="M2712" s="12">
        <v>0</v>
      </c>
      <c r="N2712" s="12">
        <f t="shared" si="127"/>
        <v>9932.7999999999993</v>
      </c>
      <c r="O2712" s="11" t="s">
        <v>5</v>
      </c>
      <c r="P2712" s="13">
        <v>0</v>
      </c>
      <c r="Q2712" s="11" t="s">
        <v>6</v>
      </c>
      <c r="R2712" s="13">
        <v>0</v>
      </c>
      <c r="S2712" s="13">
        <v>0</v>
      </c>
      <c r="T2712" s="11" t="s">
        <v>7</v>
      </c>
      <c r="U2712" s="11" t="s">
        <v>8</v>
      </c>
      <c r="V2712" s="15">
        <v>0</v>
      </c>
      <c r="W2712" s="13">
        <v>0</v>
      </c>
      <c r="X2712" s="15">
        <v>0</v>
      </c>
      <c r="Y2712" s="15">
        <v>0</v>
      </c>
      <c r="Z2712" s="13">
        <v>0</v>
      </c>
      <c r="AA2712" s="15">
        <v>0</v>
      </c>
      <c r="AB2712" s="13">
        <v>0</v>
      </c>
      <c r="AC2712" s="15">
        <v>0</v>
      </c>
      <c r="AD2712" s="13">
        <v>0</v>
      </c>
      <c r="AE2712" s="15">
        <v>0</v>
      </c>
      <c r="AF2712" s="13">
        <v>0</v>
      </c>
      <c r="AG2712" s="15">
        <v>0</v>
      </c>
      <c r="AH2712" s="13">
        <v>0</v>
      </c>
      <c r="AI2712" s="15">
        <v>0</v>
      </c>
      <c r="AJ2712" s="11" t="s">
        <v>9</v>
      </c>
      <c r="AK2712" s="11" t="s">
        <v>13</v>
      </c>
      <c r="AL2712" s="22">
        <f t="shared" si="126"/>
        <v>2351</v>
      </c>
      <c r="AM2712" s="11" t="str">
        <f>VLOOKUP(O2712,Sheet2!$D$6:$E$14,2,FALSE)</f>
        <v>Spare parts</v>
      </c>
      <c r="AN2712" s="11" t="str">
        <f>VLOOKUP(F2712,Sheet2!$E$10:$F$13,2,FALSE)</f>
        <v>SPM</v>
      </c>
      <c r="AO2712" s="35" t="s">
        <v>14668</v>
      </c>
      <c r="AP2712">
        <f>MATCH(AN2712,Sheet2!$F$5:$F$18,0)</f>
        <v>6</v>
      </c>
      <c r="AQ2712">
        <f>MATCH(AO2712,Sheet2!$F$5:$K$5,0)</f>
        <v>6</v>
      </c>
      <c r="AR2712" s="33">
        <f>INDEX(Sheet2!$F$5:$K$18,OPaL!AP2712,OPaL!AQ2712)</f>
        <v>0.15</v>
      </c>
      <c r="AS2712" s="1">
        <f t="shared" si="128"/>
        <v>8442.8799999999992</v>
      </c>
    </row>
    <row r="2713" spans="1:45" x14ac:dyDescent="0.2">
      <c r="A2713" s="11" t="s">
        <v>6543</v>
      </c>
      <c r="B2713" s="11" t="s">
        <v>6544</v>
      </c>
      <c r="C2713" s="11" t="s">
        <v>12366</v>
      </c>
      <c r="D2713" s="21">
        <v>42941</v>
      </c>
      <c r="E2713" s="21" t="s">
        <v>9697</v>
      </c>
      <c r="F2713" s="21" t="s">
        <v>14659</v>
      </c>
      <c r="G2713" s="11" t="s">
        <v>2</v>
      </c>
      <c r="H2713" s="11" t="s">
        <v>3</v>
      </c>
      <c r="I2713" s="11" t="s">
        <v>4</v>
      </c>
      <c r="J2713" s="13">
        <v>2</v>
      </c>
      <c r="K2713" s="12">
        <v>9932.7999999999993</v>
      </c>
      <c r="L2713" s="12">
        <v>0</v>
      </c>
      <c r="M2713" s="12">
        <v>0</v>
      </c>
      <c r="N2713" s="12">
        <f t="shared" si="127"/>
        <v>9932.7999999999993</v>
      </c>
      <c r="O2713" s="11" t="s">
        <v>5</v>
      </c>
      <c r="P2713" s="13">
        <v>0</v>
      </c>
      <c r="Q2713" s="11" t="s">
        <v>6</v>
      </c>
      <c r="R2713" s="13">
        <v>0</v>
      </c>
      <c r="S2713" s="13">
        <v>0</v>
      </c>
      <c r="T2713" s="11" t="s">
        <v>7</v>
      </c>
      <c r="U2713" s="11" t="s">
        <v>8</v>
      </c>
      <c r="V2713" s="15">
        <v>0</v>
      </c>
      <c r="W2713" s="13">
        <v>0</v>
      </c>
      <c r="X2713" s="15">
        <v>0</v>
      </c>
      <c r="Y2713" s="15">
        <v>0</v>
      </c>
      <c r="Z2713" s="13">
        <v>0</v>
      </c>
      <c r="AA2713" s="15">
        <v>0</v>
      </c>
      <c r="AB2713" s="13">
        <v>0</v>
      </c>
      <c r="AC2713" s="15">
        <v>0</v>
      </c>
      <c r="AD2713" s="13">
        <v>0</v>
      </c>
      <c r="AE2713" s="15">
        <v>0</v>
      </c>
      <c r="AF2713" s="13">
        <v>0</v>
      </c>
      <c r="AG2713" s="15">
        <v>0</v>
      </c>
      <c r="AH2713" s="13">
        <v>0</v>
      </c>
      <c r="AI2713" s="15">
        <v>0</v>
      </c>
      <c r="AJ2713" s="11" t="s">
        <v>9</v>
      </c>
      <c r="AK2713" s="11" t="s">
        <v>13</v>
      </c>
      <c r="AL2713" s="22">
        <f t="shared" si="126"/>
        <v>2351</v>
      </c>
      <c r="AM2713" s="11" t="str">
        <f>VLOOKUP(O2713,Sheet2!$D$6:$E$14,2,FALSE)</f>
        <v>Spare parts</v>
      </c>
      <c r="AN2713" s="11" t="str">
        <f>VLOOKUP(F2713,Sheet2!$E$10:$F$13,2,FALSE)</f>
        <v>SPM</v>
      </c>
      <c r="AO2713" s="35" t="s">
        <v>14668</v>
      </c>
      <c r="AP2713">
        <f>MATCH(AN2713,Sheet2!$F$5:$F$18,0)</f>
        <v>6</v>
      </c>
      <c r="AQ2713">
        <f>MATCH(AO2713,Sheet2!$F$5:$K$5,0)</f>
        <v>6</v>
      </c>
      <c r="AR2713" s="33">
        <f>INDEX(Sheet2!$F$5:$K$18,OPaL!AP2713,OPaL!AQ2713)</f>
        <v>0.15</v>
      </c>
      <c r="AS2713" s="1">
        <f t="shared" si="128"/>
        <v>8442.8799999999992</v>
      </c>
    </row>
    <row r="2714" spans="1:45" x14ac:dyDescent="0.2">
      <c r="A2714" s="11" t="s">
        <v>6545</v>
      </c>
      <c r="B2714" s="11" t="s">
        <v>6546</v>
      </c>
      <c r="C2714" s="11" t="s">
        <v>12367</v>
      </c>
      <c r="D2714" s="21">
        <v>42941</v>
      </c>
      <c r="E2714" s="21" t="s">
        <v>9697</v>
      </c>
      <c r="F2714" s="21" t="s">
        <v>14659</v>
      </c>
      <c r="G2714" s="11" t="s">
        <v>2</v>
      </c>
      <c r="H2714" s="11" t="s">
        <v>3</v>
      </c>
      <c r="I2714" s="11" t="s">
        <v>4</v>
      </c>
      <c r="J2714" s="13">
        <v>2</v>
      </c>
      <c r="K2714" s="12">
        <v>9932.7999999999993</v>
      </c>
      <c r="L2714" s="12">
        <v>0</v>
      </c>
      <c r="M2714" s="12">
        <v>0</v>
      </c>
      <c r="N2714" s="12">
        <f t="shared" si="127"/>
        <v>9932.7999999999993</v>
      </c>
      <c r="O2714" s="11" t="s">
        <v>5</v>
      </c>
      <c r="P2714" s="13">
        <v>0</v>
      </c>
      <c r="Q2714" s="11" t="s">
        <v>6</v>
      </c>
      <c r="R2714" s="13">
        <v>0</v>
      </c>
      <c r="S2714" s="13">
        <v>0</v>
      </c>
      <c r="T2714" s="11" t="s">
        <v>7</v>
      </c>
      <c r="U2714" s="11" t="s">
        <v>8</v>
      </c>
      <c r="V2714" s="15">
        <v>0</v>
      </c>
      <c r="W2714" s="13">
        <v>0</v>
      </c>
      <c r="X2714" s="15">
        <v>0</v>
      </c>
      <c r="Y2714" s="15">
        <v>0</v>
      </c>
      <c r="Z2714" s="13">
        <v>0</v>
      </c>
      <c r="AA2714" s="15">
        <v>0</v>
      </c>
      <c r="AB2714" s="13">
        <v>0</v>
      </c>
      <c r="AC2714" s="15">
        <v>0</v>
      </c>
      <c r="AD2714" s="13">
        <v>0</v>
      </c>
      <c r="AE2714" s="15">
        <v>0</v>
      </c>
      <c r="AF2714" s="13">
        <v>0</v>
      </c>
      <c r="AG2714" s="15">
        <v>0</v>
      </c>
      <c r="AH2714" s="13">
        <v>0</v>
      </c>
      <c r="AI2714" s="15">
        <v>0</v>
      </c>
      <c r="AJ2714" s="11" t="s">
        <v>9</v>
      </c>
      <c r="AK2714" s="11" t="s">
        <v>13</v>
      </c>
      <c r="AL2714" s="22">
        <f t="shared" si="126"/>
        <v>2351</v>
      </c>
      <c r="AM2714" s="11" t="str">
        <f>VLOOKUP(O2714,Sheet2!$D$6:$E$14,2,FALSE)</f>
        <v>Spare parts</v>
      </c>
      <c r="AN2714" s="11" t="str">
        <f>VLOOKUP(F2714,Sheet2!$E$10:$F$13,2,FALSE)</f>
        <v>SPM</v>
      </c>
      <c r="AO2714" s="35" t="s">
        <v>14668</v>
      </c>
      <c r="AP2714">
        <f>MATCH(AN2714,Sheet2!$F$5:$F$18,0)</f>
        <v>6</v>
      </c>
      <c r="AQ2714">
        <f>MATCH(AO2714,Sheet2!$F$5:$K$5,0)</f>
        <v>6</v>
      </c>
      <c r="AR2714" s="33">
        <f>INDEX(Sheet2!$F$5:$K$18,OPaL!AP2714,OPaL!AQ2714)</f>
        <v>0.15</v>
      </c>
      <c r="AS2714" s="1">
        <f t="shared" si="128"/>
        <v>8442.8799999999992</v>
      </c>
    </row>
    <row r="2715" spans="1:45" x14ac:dyDescent="0.2">
      <c r="A2715" s="11" t="s">
        <v>6561</v>
      </c>
      <c r="B2715" s="11" t="s">
        <v>6562</v>
      </c>
      <c r="C2715" s="11" t="s">
        <v>12368</v>
      </c>
      <c r="D2715" s="21">
        <v>42941</v>
      </c>
      <c r="E2715" s="21" t="s">
        <v>9697</v>
      </c>
      <c r="F2715" s="21" t="s">
        <v>14659</v>
      </c>
      <c r="G2715" s="11" t="s">
        <v>2</v>
      </c>
      <c r="H2715" s="11" t="s">
        <v>3</v>
      </c>
      <c r="I2715" s="11" t="s">
        <v>4</v>
      </c>
      <c r="J2715" s="13">
        <v>2</v>
      </c>
      <c r="K2715" s="12">
        <v>9932.7999999999993</v>
      </c>
      <c r="L2715" s="12">
        <v>0</v>
      </c>
      <c r="M2715" s="12">
        <v>0</v>
      </c>
      <c r="N2715" s="12">
        <f t="shared" si="127"/>
        <v>9932.7999999999993</v>
      </c>
      <c r="O2715" s="11" t="s">
        <v>5</v>
      </c>
      <c r="P2715" s="13">
        <v>0</v>
      </c>
      <c r="Q2715" s="11" t="s">
        <v>6</v>
      </c>
      <c r="R2715" s="13">
        <v>0</v>
      </c>
      <c r="S2715" s="13">
        <v>0</v>
      </c>
      <c r="T2715" s="11" t="s">
        <v>7</v>
      </c>
      <c r="U2715" s="11" t="s">
        <v>8</v>
      </c>
      <c r="V2715" s="15">
        <v>0</v>
      </c>
      <c r="W2715" s="13">
        <v>0</v>
      </c>
      <c r="X2715" s="15">
        <v>0</v>
      </c>
      <c r="Y2715" s="15">
        <v>0</v>
      </c>
      <c r="Z2715" s="13">
        <v>0</v>
      </c>
      <c r="AA2715" s="15">
        <v>0</v>
      </c>
      <c r="AB2715" s="13">
        <v>0</v>
      </c>
      <c r="AC2715" s="15">
        <v>0</v>
      </c>
      <c r="AD2715" s="13">
        <v>0</v>
      </c>
      <c r="AE2715" s="15">
        <v>0</v>
      </c>
      <c r="AF2715" s="13">
        <v>0</v>
      </c>
      <c r="AG2715" s="15">
        <v>0</v>
      </c>
      <c r="AH2715" s="13">
        <v>0</v>
      </c>
      <c r="AI2715" s="15">
        <v>0</v>
      </c>
      <c r="AJ2715" s="11" t="s">
        <v>9</v>
      </c>
      <c r="AK2715" s="11" t="s">
        <v>13</v>
      </c>
      <c r="AL2715" s="22">
        <f t="shared" si="126"/>
        <v>2351</v>
      </c>
      <c r="AM2715" s="11" t="str">
        <f>VLOOKUP(O2715,Sheet2!$D$6:$E$14,2,FALSE)</f>
        <v>Spare parts</v>
      </c>
      <c r="AN2715" s="11" t="str">
        <f>VLOOKUP(F2715,Sheet2!$E$10:$F$13,2,FALSE)</f>
        <v>SPM</v>
      </c>
      <c r="AO2715" s="35" t="s">
        <v>14668</v>
      </c>
      <c r="AP2715">
        <f>MATCH(AN2715,Sheet2!$F$5:$F$18,0)</f>
        <v>6</v>
      </c>
      <c r="AQ2715">
        <f>MATCH(AO2715,Sheet2!$F$5:$K$5,0)</f>
        <v>6</v>
      </c>
      <c r="AR2715" s="33">
        <f>INDEX(Sheet2!$F$5:$K$18,OPaL!AP2715,OPaL!AQ2715)</f>
        <v>0.15</v>
      </c>
      <c r="AS2715" s="1">
        <f t="shared" si="128"/>
        <v>8442.8799999999992</v>
      </c>
    </row>
    <row r="2716" spans="1:45" x14ac:dyDescent="0.2">
      <c r="A2716" s="11" t="s">
        <v>6601</v>
      </c>
      <c r="B2716" s="11" t="s">
        <v>6602</v>
      </c>
      <c r="C2716" s="11" t="s">
        <v>12369</v>
      </c>
      <c r="D2716" s="21">
        <v>42941</v>
      </c>
      <c r="E2716" s="21" t="s">
        <v>9697</v>
      </c>
      <c r="F2716" s="21" t="s">
        <v>14659</v>
      </c>
      <c r="G2716" s="11" t="s">
        <v>2</v>
      </c>
      <c r="H2716" s="11" t="s">
        <v>3</v>
      </c>
      <c r="I2716" s="11" t="s">
        <v>4</v>
      </c>
      <c r="J2716" s="13">
        <v>2</v>
      </c>
      <c r="K2716" s="12">
        <v>9932.7999999999993</v>
      </c>
      <c r="L2716" s="12">
        <v>0</v>
      </c>
      <c r="M2716" s="12">
        <v>0</v>
      </c>
      <c r="N2716" s="12">
        <f t="shared" si="127"/>
        <v>9932.7999999999993</v>
      </c>
      <c r="O2716" s="11" t="s">
        <v>5</v>
      </c>
      <c r="P2716" s="13">
        <v>0</v>
      </c>
      <c r="Q2716" s="11" t="s">
        <v>6</v>
      </c>
      <c r="R2716" s="13">
        <v>0</v>
      </c>
      <c r="S2716" s="13">
        <v>0</v>
      </c>
      <c r="T2716" s="11" t="s">
        <v>7</v>
      </c>
      <c r="U2716" s="11" t="s">
        <v>8</v>
      </c>
      <c r="V2716" s="15">
        <v>0</v>
      </c>
      <c r="W2716" s="13">
        <v>0</v>
      </c>
      <c r="X2716" s="15">
        <v>0</v>
      </c>
      <c r="Y2716" s="15">
        <v>0</v>
      </c>
      <c r="Z2716" s="13">
        <v>0</v>
      </c>
      <c r="AA2716" s="15">
        <v>0</v>
      </c>
      <c r="AB2716" s="13">
        <v>0</v>
      </c>
      <c r="AC2716" s="15">
        <v>0</v>
      </c>
      <c r="AD2716" s="13">
        <v>0</v>
      </c>
      <c r="AE2716" s="15">
        <v>0</v>
      </c>
      <c r="AF2716" s="13">
        <v>0</v>
      </c>
      <c r="AG2716" s="15">
        <v>0</v>
      </c>
      <c r="AH2716" s="13">
        <v>0</v>
      </c>
      <c r="AI2716" s="15">
        <v>0</v>
      </c>
      <c r="AJ2716" s="11" t="s">
        <v>9</v>
      </c>
      <c r="AK2716" s="11" t="s">
        <v>13</v>
      </c>
      <c r="AL2716" s="22">
        <f t="shared" si="126"/>
        <v>2351</v>
      </c>
      <c r="AM2716" s="11" t="str">
        <f>VLOOKUP(O2716,Sheet2!$D$6:$E$14,2,FALSE)</f>
        <v>Spare parts</v>
      </c>
      <c r="AN2716" s="11" t="str">
        <f>VLOOKUP(F2716,Sheet2!$E$10:$F$13,2,FALSE)</f>
        <v>SPM</v>
      </c>
      <c r="AO2716" s="35" t="s">
        <v>14668</v>
      </c>
      <c r="AP2716">
        <f>MATCH(AN2716,Sheet2!$F$5:$F$18,0)</f>
        <v>6</v>
      </c>
      <c r="AQ2716">
        <f>MATCH(AO2716,Sheet2!$F$5:$K$5,0)</f>
        <v>6</v>
      </c>
      <c r="AR2716" s="33">
        <f>INDEX(Sheet2!$F$5:$K$18,OPaL!AP2716,OPaL!AQ2716)</f>
        <v>0.15</v>
      </c>
      <c r="AS2716" s="1">
        <f t="shared" si="128"/>
        <v>8442.8799999999992</v>
      </c>
    </row>
    <row r="2717" spans="1:45" x14ac:dyDescent="0.2">
      <c r="A2717" s="11" t="s">
        <v>6603</v>
      </c>
      <c r="B2717" s="11" t="s">
        <v>6604</v>
      </c>
      <c r="C2717" s="11" t="s">
        <v>12370</v>
      </c>
      <c r="D2717" s="21">
        <v>42941</v>
      </c>
      <c r="E2717" s="21" t="s">
        <v>9697</v>
      </c>
      <c r="F2717" s="21" t="s">
        <v>14659</v>
      </c>
      <c r="G2717" s="11" t="s">
        <v>2</v>
      </c>
      <c r="H2717" s="11" t="s">
        <v>3</v>
      </c>
      <c r="I2717" s="11" t="s">
        <v>4</v>
      </c>
      <c r="J2717" s="13">
        <v>2</v>
      </c>
      <c r="K2717" s="12">
        <v>9932.7999999999993</v>
      </c>
      <c r="L2717" s="12">
        <v>0</v>
      </c>
      <c r="M2717" s="12">
        <v>0</v>
      </c>
      <c r="N2717" s="12">
        <f t="shared" si="127"/>
        <v>9932.7999999999993</v>
      </c>
      <c r="O2717" s="11" t="s">
        <v>5</v>
      </c>
      <c r="P2717" s="13">
        <v>0</v>
      </c>
      <c r="Q2717" s="11" t="s">
        <v>6</v>
      </c>
      <c r="R2717" s="13">
        <v>0</v>
      </c>
      <c r="S2717" s="13">
        <v>0</v>
      </c>
      <c r="T2717" s="11" t="s">
        <v>7</v>
      </c>
      <c r="U2717" s="11" t="s">
        <v>8</v>
      </c>
      <c r="V2717" s="15">
        <v>0</v>
      </c>
      <c r="W2717" s="13">
        <v>0</v>
      </c>
      <c r="X2717" s="15">
        <v>0</v>
      </c>
      <c r="Y2717" s="15">
        <v>0</v>
      </c>
      <c r="Z2717" s="13">
        <v>0</v>
      </c>
      <c r="AA2717" s="15">
        <v>0</v>
      </c>
      <c r="AB2717" s="13">
        <v>0</v>
      </c>
      <c r="AC2717" s="15">
        <v>0</v>
      </c>
      <c r="AD2717" s="13">
        <v>0</v>
      </c>
      <c r="AE2717" s="15">
        <v>0</v>
      </c>
      <c r="AF2717" s="13">
        <v>0</v>
      </c>
      <c r="AG2717" s="15">
        <v>0</v>
      </c>
      <c r="AH2717" s="13">
        <v>0</v>
      </c>
      <c r="AI2717" s="15">
        <v>0</v>
      </c>
      <c r="AJ2717" s="11" t="s">
        <v>9</v>
      </c>
      <c r="AK2717" s="11" t="s">
        <v>13</v>
      </c>
      <c r="AL2717" s="22">
        <f t="shared" si="126"/>
        <v>2351</v>
      </c>
      <c r="AM2717" s="11" t="str">
        <f>VLOOKUP(O2717,Sheet2!$D$6:$E$14,2,FALSE)</f>
        <v>Spare parts</v>
      </c>
      <c r="AN2717" s="11" t="str">
        <f>VLOOKUP(F2717,Sheet2!$E$10:$F$13,2,FALSE)</f>
        <v>SPM</v>
      </c>
      <c r="AO2717" s="35" t="s">
        <v>14668</v>
      </c>
      <c r="AP2717">
        <f>MATCH(AN2717,Sheet2!$F$5:$F$18,0)</f>
        <v>6</v>
      </c>
      <c r="AQ2717">
        <f>MATCH(AO2717,Sheet2!$F$5:$K$5,0)</f>
        <v>6</v>
      </c>
      <c r="AR2717" s="33">
        <f>INDEX(Sheet2!$F$5:$K$18,OPaL!AP2717,OPaL!AQ2717)</f>
        <v>0.15</v>
      </c>
      <c r="AS2717" s="1">
        <f t="shared" si="128"/>
        <v>8442.8799999999992</v>
      </c>
    </row>
    <row r="2718" spans="1:45" x14ac:dyDescent="0.2">
      <c r="A2718" s="11" t="s">
        <v>6613</v>
      </c>
      <c r="B2718" s="11" t="s">
        <v>6614</v>
      </c>
      <c r="C2718" s="11" t="s">
        <v>12371</v>
      </c>
      <c r="D2718" s="21">
        <v>42941</v>
      </c>
      <c r="E2718" s="21" t="s">
        <v>9697</v>
      </c>
      <c r="F2718" s="21" t="s">
        <v>14659</v>
      </c>
      <c r="G2718" s="11" t="s">
        <v>2</v>
      </c>
      <c r="H2718" s="11" t="s">
        <v>3</v>
      </c>
      <c r="I2718" s="11" t="s">
        <v>4</v>
      </c>
      <c r="J2718" s="13">
        <v>2</v>
      </c>
      <c r="K2718" s="12">
        <v>9932.7999999999993</v>
      </c>
      <c r="L2718" s="12">
        <v>0</v>
      </c>
      <c r="M2718" s="12">
        <v>0</v>
      </c>
      <c r="N2718" s="12">
        <f t="shared" si="127"/>
        <v>9932.7999999999993</v>
      </c>
      <c r="O2718" s="11" t="s">
        <v>5</v>
      </c>
      <c r="P2718" s="13">
        <v>0</v>
      </c>
      <c r="Q2718" s="11" t="s">
        <v>6</v>
      </c>
      <c r="R2718" s="13">
        <v>0</v>
      </c>
      <c r="S2718" s="13">
        <v>0</v>
      </c>
      <c r="T2718" s="11" t="s">
        <v>7</v>
      </c>
      <c r="U2718" s="11" t="s">
        <v>8</v>
      </c>
      <c r="V2718" s="15">
        <v>0</v>
      </c>
      <c r="W2718" s="13">
        <v>0</v>
      </c>
      <c r="X2718" s="15">
        <v>0</v>
      </c>
      <c r="Y2718" s="15">
        <v>0</v>
      </c>
      <c r="Z2718" s="13">
        <v>0</v>
      </c>
      <c r="AA2718" s="15">
        <v>0</v>
      </c>
      <c r="AB2718" s="13">
        <v>0</v>
      </c>
      <c r="AC2718" s="15">
        <v>0</v>
      </c>
      <c r="AD2718" s="13">
        <v>0</v>
      </c>
      <c r="AE2718" s="15">
        <v>0</v>
      </c>
      <c r="AF2718" s="13">
        <v>0</v>
      </c>
      <c r="AG2718" s="15">
        <v>0</v>
      </c>
      <c r="AH2718" s="13">
        <v>0</v>
      </c>
      <c r="AI2718" s="15">
        <v>0</v>
      </c>
      <c r="AJ2718" s="11" t="s">
        <v>9</v>
      </c>
      <c r="AK2718" s="11" t="s">
        <v>13</v>
      </c>
      <c r="AL2718" s="22">
        <f t="shared" si="126"/>
        <v>2351</v>
      </c>
      <c r="AM2718" s="11" t="str">
        <f>VLOOKUP(O2718,Sheet2!$D$6:$E$14,2,FALSE)</f>
        <v>Spare parts</v>
      </c>
      <c r="AN2718" s="11" t="str">
        <f>VLOOKUP(F2718,Sheet2!$E$10:$F$13,2,FALSE)</f>
        <v>SPM</v>
      </c>
      <c r="AO2718" s="35" t="s">
        <v>14668</v>
      </c>
      <c r="AP2718">
        <f>MATCH(AN2718,Sheet2!$F$5:$F$18,0)</f>
        <v>6</v>
      </c>
      <c r="AQ2718">
        <f>MATCH(AO2718,Sheet2!$F$5:$K$5,0)</f>
        <v>6</v>
      </c>
      <c r="AR2718" s="33">
        <f>INDEX(Sheet2!$F$5:$K$18,OPaL!AP2718,OPaL!AQ2718)</f>
        <v>0.15</v>
      </c>
      <c r="AS2718" s="1">
        <f t="shared" si="128"/>
        <v>8442.8799999999992</v>
      </c>
    </row>
    <row r="2719" spans="1:45" x14ac:dyDescent="0.2">
      <c r="A2719" s="11" t="s">
        <v>6621</v>
      </c>
      <c r="B2719" s="11" t="s">
        <v>6622</v>
      </c>
      <c r="C2719" s="11" t="s">
        <v>12372</v>
      </c>
      <c r="D2719" s="21">
        <v>42941</v>
      </c>
      <c r="E2719" s="21" t="s">
        <v>9697</v>
      </c>
      <c r="F2719" s="21" t="s">
        <v>14659</v>
      </c>
      <c r="G2719" s="11" t="s">
        <v>2</v>
      </c>
      <c r="H2719" s="11" t="s">
        <v>3</v>
      </c>
      <c r="I2719" s="11" t="s">
        <v>4</v>
      </c>
      <c r="J2719" s="13">
        <v>2</v>
      </c>
      <c r="K2719" s="12">
        <v>9932.7999999999993</v>
      </c>
      <c r="L2719" s="12">
        <v>0</v>
      </c>
      <c r="M2719" s="12">
        <v>0</v>
      </c>
      <c r="N2719" s="12">
        <f t="shared" si="127"/>
        <v>9932.7999999999993</v>
      </c>
      <c r="O2719" s="11" t="s">
        <v>5</v>
      </c>
      <c r="P2719" s="13">
        <v>0</v>
      </c>
      <c r="Q2719" s="11" t="s">
        <v>6</v>
      </c>
      <c r="R2719" s="13">
        <v>0</v>
      </c>
      <c r="S2719" s="13">
        <v>0</v>
      </c>
      <c r="T2719" s="11" t="s">
        <v>7</v>
      </c>
      <c r="U2719" s="11" t="s">
        <v>8</v>
      </c>
      <c r="V2719" s="15">
        <v>0</v>
      </c>
      <c r="W2719" s="13">
        <v>0</v>
      </c>
      <c r="X2719" s="15">
        <v>0</v>
      </c>
      <c r="Y2719" s="15">
        <v>0</v>
      </c>
      <c r="Z2719" s="13">
        <v>0</v>
      </c>
      <c r="AA2719" s="15">
        <v>0</v>
      </c>
      <c r="AB2719" s="13">
        <v>0</v>
      </c>
      <c r="AC2719" s="15">
        <v>0</v>
      </c>
      <c r="AD2719" s="13">
        <v>0</v>
      </c>
      <c r="AE2719" s="15">
        <v>0</v>
      </c>
      <c r="AF2719" s="13">
        <v>0</v>
      </c>
      <c r="AG2719" s="15">
        <v>0</v>
      </c>
      <c r="AH2719" s="13">
        <v>0</v>
      </c>
      <c r="AI2719" s="15">
        <v>0</v>
      </c>
      <c r="AJ2719" s="11" t="s">
        <v>9</v>
      </c>
      <c r="AK2719" s="11" t="s">
        <v>13</v>
      </c>
      <c r="AL2719" s="22">
        <f t="shared" si="126"/>
        <v>2351</v>
      </c>
      <c r="AM2719" s="11" t="str">
        <f>VLOOKUP(O2719,Sheet2!$D$6:$E$14,2,FALSE)</f>
        <v>Spare parts</v>
      </c>
      <c r="AN2719" s="11" t="str">
        <f>VLOOKUP(F2719,Sheet2!$E$10:$F$13,2,FALSE)</f>
        <v>SPM</v>
      </c>
      <c r="AO2719" s="35" t="s">
        <v>14668</v>
      </c>
      <c r="AP2719">
        <f>MATCH(AN2719,Sheet2!$F$5:$F$18,0)</f>
        <v>6</v>
      </c>
      <c r="AQ2719">
        <f>MATCH(AO2719,Sheet2!$F$5:$K$5,0)</f>
        <v>6</v>
      </c>
      <c r="AR2719" s="33">
        <f>INDEX(Sheet2!$F$5:$K$18,OPaL!AP2719,OPaL!AQ2719)</f>
        <v>0.15</v>
      </c>
      <c r="AS2719" s="1">
        <f t="shared" si="128"/>
        <v>8442.8799999999992</v>
      </c>
    </row>
    <row r="2720" spans="1:45" x14ac:dyDescent="0.2">
      <c r="A2720" s="11" t="s">
        <v>6635</v>
      </c>
      <c r="B2720" s="11" t="s">
        <v>6636</v>
      </c>
      <c r="C2720" s="11" t="s">
        <v>12373</v>
      </c>
      <c r="D2720" s="21">
        <v>42941</v>
      </c>
      <c r="E2720" s="21" t="s">
        <v>9697</v>
      </c>
      <c r="F2720" s="21" t="s">
        <v>14659</v>
      </c>
      <c r="G2720" s="11" t="s">
        <v>2</v>
      </c>
      <c r="H2720" s="11" t="s">
        <v>3</v>
      </c>
      <c r="I2720" s="11" t="s">
        <v>4</v>
      </c>
      <c r="J2720" s="13">
        <v>2</v>
      </c>
      <c r="K2720" s="12">
        <v>9932.7999999999993</v>
      </c>
      <c r="L2720" s="12">
        <v>0</v>
      </c>
      <c r="M2720" s="12">
        <v>0</v>
      </c>
      <c r="N2720" s="12">
        <f t="shared" si="127"/>
        <v>9932.7999999999993</v>
      </c>
      <c r="O2720" s="11" t="s">
        <v>5</v>
      </c>
      <c r="P2720" s="13">
        <v>0</v>
      </c>
      <c r="Q2720" s="11" t="s">
        <v>6</v>
      </c>
      <c r="R2720" s="13">
        <v>0</v>
      </c>
      <c r="S2720" s="13">
        <v>0</v>
      </c>
      <c r="T2720" s="11" t="s">
        <v>7</v>
      </c>
      <c r="U2720" s="11" t="s">
        <v>8</v>
      </c>
      <c r="V2720" s="15">
        <v>0</v>
      </c>
      <c r="W2720" s="13">
        <v>0</v>
      </c>
      <c r="X2720" s="15">
        <v>0</v>
      </c>
      <c r="Y2720" s="15">
        <v>0</v>
      </c>
      <c r="Z2720" s="13">
        <v>0</v>
      </c>
      <c r="AA2720" s="15">
        <v>0</v>
      </c>
      <c r="AB2720" s="13">
        <v>0</v>
      </c>
      <c r="AC2720" s="15">
        <v>0</v>
      </c>
      <c r="AD2720" s="13">
        <v>0</v>
      </c>
      <c r="AE2720" s="15">
        <v>0</v>
      </c>
      <c r="AF2720" s="13">
        <v>0</v>
      </c>
      <c r="AG2720" s="15">
        <v>0</v>
      </c>
      <c r="AH2720" s="13">
        <v>0</v>
      </c>
      <c r="AI2720" s="15">
        <v>0</v>
      </c>
      <c r="AJ2720" s="11" t="s">
        <v>9</v>
      </c>
      <c r="AK2720" s="11" t="s">
        <v>13</v>
      </c>
      <c r="AL2720" s="22">
        <f t="shared" si="126"/>
        <v>2351</v>
      </c>
      <c r="AM2720" s="11" t="str">
        <f>VLOOKUP(O2720,Sheet2!$D$6:$E$14,2,FALSE)</f>
        <v>Spare parts</v>
      </c>
      <c r="AN2720" s="11" t="str">
        <f>VLOOKUP(F2720,Sheet2!$E$10:$F$13,2,FALSE)</f>
        <v>SPM</v>
      </c>
      <c r="AO2720" s="35" t="s">
        <v>14668</v>
      </c>
      <c r="AP2720">
        <f>MATCH(AN2720,Sheet2!$F$5:$F$18,0)</f>
        <v>6</v>
      </c>
      <c r="AQ2720">
        <f>MATCH(AO2720,Sheet2!$F$5:$K$5,0)</f>
        <v>6</v>
      </c>
      <c r="AR2720" s="33">
        <f>INDEX(Sheet2!$F$5:$K$18,OPaL!AP2720,OPaL!AQ2720)</f>
        <v>0.15</v>
      </c>
      <c r="AS2720" s="1">
        <f t="shared" si="128"/>
        <v>8442.8799999999992</v>
      </c>
    </row>
    <row r="2721" spans="1:45" x14ac:dyDescent="0.2">
      <c r="A2721" s="11" t="s">
        <v>6699</v>
      </c>
      <c r="B2721" s="11" t="s">
        <v>6700</v>
      </c>
      <c r="C2721" s="11" t="s">
        <v>12374</v>
      </c>
      <c r="D2721" s="21">
        <v>42941</v>
      </c>
      <c r="E2721" s="21" t="s">
        <v>9697</v>
      </c>
      <c r="F2721" s="21" t="s">
        <v>14659</v>
      </c>
      <c r="G2721" s="11" t="s">
        <v>2</v>
      </c>
      <c r="H2721" s="11" t="s">
        <v>3</v>
      </c>
      <c r="I2721" s="11" t="s">
        <v>4</v>
      </c>
      <c r="J2721" s="13">
        <v>2</v>
      </c>
      <c r="K2721" s="12">
        <v>9932.7999999999993</v>
      </c>
      <c r="L2721" s="12">
        <v>0</v>
      </c>
      <c r="M2721" s="12">
        <v>0</v>
      </c>
      <c r="N2721" s="12">
        <f t="shared" si="127"/>
        <v>9932.7999999999993</v>
      </c>
      <c r="O2721" s="11" t="s">
        <v>5</v>
      </c>
      <c r="P2721" s="13">
        <v>0</v>
      </c>
      <c r="Q2721" s="11" t="s">
        <v>6</v>
      </c>
      <c r="R2721" s="13">
        <v>0</v>
      </c>
      <c r="S2721" s="13">
        <v>0</v>
      </c>
      <c r="T2721" s="11" t="s">
        <v>7</v>
      </c>
      <c r="U2721" s="11" t="s">
        <v>8</v>
      </c>
      <c r="V2721" s="15">
        <v>0</v>
      </c>
      <c r="W2721" s="13">
        <v>0</v>
      </c>
      <c r="X2721" s="15">
        <v>0</v>
      </c>
      <c r="Y2721" s="15">
        <v>0</v>
      </c>
      <c r="Z2721" s="13">
        <v>0</v>
      </c>
      <c r="AA2721" s="15">
        <v>0</v>
      </c>
      <c r="AB2721" s="13">
        <v>0</v>
      </c>
      <c r="AC2721" s="15">
        <v>0</v>
      </c>
      <c r="AD2721" s="13">
        <v>0</v>
      </c>
      <c r="AE2721" s="15">
        <v>0</v>
      </c>
      <c r="AF2721" s="13">
        <v>0</v>
      </c>
      <c r="AG2721" s="15">
        <v>0</v>
      </c>
      <c r="AH2721" s="13">
        <v>0</v>
      </c>
      <c r="AI2721" s="15">
        <v>0</v>
      </c>
      <c r="AJ2721" s="11" t="s">
        <v>9</v>
      </c>
      <c r="AK2721" s="11" t="s">
        <v>13</v>
      </c>
      <c r="AL2721" s="22">
        <f t="shared" si="126"/>
        <v>2351</v>
      </c>
      <c r="AM2721" s="11" t="str">
        <f>VLOOKUP(O2721,Sheet2!$D$6:$E$14,2,FALSE)</f>
        <v>Spare parts</v>
      </c>
      <c r="AN2721" s="11" t="str">
        <f>VLOOKUP(F2721,Sheet2!$E$10:$F$13,2,FALSE)</f>
        <v>SPM</v>
      </c>
      <c r="AO2721" s="35" t="s">
        <v>14668</v>
      </c>
      <c r="AP2721">
        <f>MATCH(AN2721,Sheet2!$F$5:$F$18,0)</f>
        <v>6</v>
      </c>
      <c r="AQ2721">
        <f>MATCH(AO2721,Sheet2!$F$5:$K$5,0)</f>
        <v>6</v>
      </c>
      <c r="AR2721" s="33">
        <f>INDEX(Sheet2!$F$5:$K$18,OPaL!AP2721,OPaL!AQ2721)</f>
        <v>0.15</v>
      </c>
      <c r="AS2721" s="1">
        <f t="shared" si="128"/>
        <v>8442.8799999999992</v>
      </c>
    </row>
    <row r="2722" spans="1:45" x14ac:dyDescent="0.2">
      <c r="A2722" s="11" t="s">
        <v>6721</v>
      </c>
      <c r="B2722" s="11" t="s">
        <v>6722</v>
      </c>
      <c r="C2722" s="11" t="s">
        <v>12375</v>
      </c>
      <c r="D2722" s="21">
        <v>42941</v>
      </c>
      <c r="E2722" s="21" t="s">
        <v>9697</v>
      </c>
      <c r="F2722" s="21" t="s">
        <v>14659</v>
      </c>
      <c r="G2722" s="11" t="s">
        <v>2</v>
      </c>
      <c r="H2722" s="11" t="s">
        <v>3</v>
      </c>
      <c r="I2722" s="11" t="s">
        <v>4</v>
      </c>
      <c r="J2722" s="13">
        <v>2</v>
      </c>
      <c r="K2722" s="12">
        <v>9932.7999999999993</v>
      </c>
      <c r="L2722" s="12">
        <v>0</v>
      </c>
      <c r="M2722" s="12">
        <v>0</v>
      </c>
      <c r="N2722" s="12">
        <f t="shared" si="127"/>
        <v>9932.7999999999993</v>
      </c>
      <c r="O2722" s="11" t="s">
        <v>5</v>
      </c>
      <c r="P2722" s="13">
        <v>0</v>
      </c>
      <c r="Q2722" s="11" t="s">
        <v>6</v>
      </c>
      <c r="R2722" s="13">
        <v>0</v>
      </c>
      <c r="S2722" s="13">
        <v>0</v>
      </c>
      <c r="T2722" s="11" t="s">
        <v>7</v>
      </c>
      <c r="U2722" s="11" t="s">
        <v>8</v>
      </c>
      <c r="V2722" s="15">
        <v>0</v>
      </c>
      <c r="W2722" s="13">
        <v>0</v>
      </c>
      <c r="X2722" s="15">
        <v>0</v>
      </c>
      <c r="Y2722" s="15">
        <v>0</v>
      </c>
      <c r="Z2722" s="13">
        <v>0</v>
      </c>
      <c r="AA2722" s="15">
        <v>0</v>
      </c>
      <c r="AB2722" s="13">
        <v>0</v>
      </c>
      <c r="AC2722" s="15">
        <v>0</v>
      </c>
      <c r="AD2722" s="13">
        <v>0</v>
      </c>
      <c r="AE2722" s="15">
        <v>0</v>
      </c>
      <c r="AF2722" s="13">
        <v>0</v>
      </c>
      <c r="AG2722" s="15">
        <v>0</v>
      </c>
      <c r="AH2722" s="13">
        <v>0</v>
      </c>
      <c r="AI2722" s="15">
        <v>0</v>
      </c>
      <c r="AJ2722" s="11" t="s">
        <v>9</v>
      </c>
      <c r="AK2722" s="11" t="s">
        <v>13</v>
      </c>
      <c r="AL2722" s="22">
        <f t="shared" si="126"/>
        <v>2351</v>
      </c>
      <c r="AM2722" s="11" t="str">
        <f>VLOOKUP(O2722,Sheet2!$D$6:$E$14,2,FALSE)</f>
        <v>Spare parts</v>
      </c>
      <c r="AN2722" s="11" t="str">
        <f>VLOOKUP(F2722,Sheet2!$E$10:$F$13,2,FALSE)</f>
        <v>SPM</v>
      </c>
      <c r="AO2722" s="35" t="s">
        <v>14668</v>
      </c>
      <c r="AP2722">
        <f>MATCH(AN2722,Sheet2!$F$5:$F$18,0)</f>
        <v>6</v>
      </c>
      <c r="AQ2722">
        <f>MATCH(AO2722,Sheet2!$F$5:$K$5,0)</f>
        <v>6</v>
      </c>
      <c r="AR2722" s="33">
        <f>INDEX(Sheet2!$F$5:$K$18,OPaL!AP2722,OPaL!AQ2722)</f>
        <v>0.15</v>
      </c>
      <c r="AS2722" s="1">
        <f t="shared" si="128"/>
        <v>8442.8799999999992</v>
      </c>
    </row>
    <row r="2723" spans="1:45" x14ac:dyDescent="0.2">
      <c r="A2723" s="11" t="s">
        <v>2382</v>
      </c>
      <c r="B2723" s="11" t="s">
        <v>2383</v>
      </c>
      <c r="C2723" s="11" t="s">
        <v>11070</v>
      </c>
      <c r="D2723" s="21">
        <v>43496</v>
      </c>
      <c r="E2723" s="21" t="s">
        <v>9697</v>
      </c>
      <c r="F2723" s="21" t="s">
        <v>14659</v>
      </c>
      <c r="G2723" s="11" t="s">
        <v>2</v>
      </c>
      <c r="H2723" s="11" t="s">
        <v>3</v>
      </c>
      <c r="I2723" s="11" t="s">
        <v>4</v>
      </c>
      <c r="J2723" s="13">
        <v>2</v>
      </c>
      <c r="K2723" s="12">
        <v>9907.41</v>
      </c>
      <c r="L2723" s="12">
        <v>0</v>
      </c>
      <c r="M2723" s="12">
        <v>0</v>
      </c>
      <c r="N2723" s="12">
        <f t="shared" si="127"/>
        <v>9907.41</v>
      </c>
      <c r="O2723" s="11" t="s">
        <v>5</v>
      </c>
      <c r="P2723" s="13">
        <v>0</v>
      </c>
      <c r="Q2723" s="11" t="s">
        <v>6</v>
      </c>
      <c r="R2723" s="13">
        <v>0</v>
      </c>
      <c r="S2723" s="13">
        <v>0</v>
      </c>
      <c r="T2723" s="11" t="s">
        <v>7</v>
      </c>
      <c r="U2723" s="11" t="s">
        <v>8</v>
      </c>
      <c r="V2723" s="15">
        <v>0</v>
      </c>
      <c r="W2723" s="13">
        <v>0</v>
      </c>
      <c r="X2723" s="15">
        <v>0</v>
      </c>
      <c r="Y2723" s="15">
        <v>0</v>
      </c>
      <c r="Z2723" s="13">
        <v>0</v>
      </c>
      <c r="AA2723" s="15">
        <v>0</v>
      </c>
      <c r="AB2723" s="13">
        <v>0</v>
      </c>
      <c r="AC2723" s="15">
        <v>0</v>
      </c>
      <c r="AD2723" s="13">
        <v>0</v>
      </c>
      <c r="AE2723" s="15">
        <v>0</v>
      </c>
      <c r="AF2723" s="13">
        <v>0</v>
      </c>
      <c r="AG2723" s="15">
        <v>0</v>
      </c>
      <c r="AH2723" s="13">
        <v>0</v>
      </c>
      <c r="AI2723" s="15">
        <v>0</v>
      </c>
      <c r="AJ2723" s="11" t="s">
        <v>9</v>
      </c>
      <c r="AK2723" s="11" t="s">
        <v>13</v>
      </c>
      <c r="AL2723" s="22">
        <f t="shared" si="126"/>
        <v>1796</v>
      </c>
      <c r="AM2723" s="11" t="str">
        <f>VLOOKUP(O2723,Sheet2!$D$6:$E$14,2,FALSE)</f>
        <v>Spare parts</v>
      </c>
      <c r="AN2723" s="11" t="str">
        <f>VLOOKUP(F2723,Sheet2!$E$10:$F$13,2,FALSE)</f>
        <v>SPM</v>
      </c>
      <c r="AO2723" s="35" t="s">
        <v>14668</v>
      </c>
      <c r="AP2723">
        <f>MATCH(AN2723,Sheet2!$F$5:$F$18,0)</f>
        <v>6</v>
      </c>
      <c r="AQ2723">
        <f>MATCH(AO2723,Sheet2!$F$5:$K$5,0)</f>
        <v>6</v>
      </c>
      <c r="AR2723" s="33">
        <f>INDEX(Sheet2!$F$5:$K$18,OPaL!AP2723,OPaL!AQ2723)</f>
        <v>0.15</v>
      </c>
      <c r="AS2723" s="1">
        <f t="shared" si="128"/>
        <v>8421.298499999999</v>
      </c>
    </row>
    <row r="2724" spans="1:45" x14ac:dyDescent="0.2">
      <c r="A2724" s="11" t="s">
        <v>0</v>
      </c>
      <c r="B2724" s="11" t="s">
        <v>1</v>
      </c>
      <c r="C2724" s="11" t="s">
        <v>12376</v>
      </c>
      <c r="D2724" s="21">
        <v>44852</v>
      </c>
      <c r="E2724" s="21" t="s">
        <v>9697</v>
      </c>
      <c r="F2724" s="21" t="s">
        <v>14659</v>
      </c>
      <c r="G2724" s="11" t="s">
        <v>2</v>
      </c>
      <c r="H2724" s="11" t="s">
        <v>3</v>
      </c>
      <c r="I2724" s="11" t="s">
        <v>4</v>
      </c>
      <c r="J2724" s="12">
        <v>4</v>
      </c>
      <c r="K2724" s="12">
        <v>9906.34</v>
      </c>
      <c r="L2724" s="12">
        <v>0</v>
      </c>
      <c r="M2724" s="12">
        <v>0</v>
      </c>
      <c r="N2724" s="12">
        <f t="shared" si="127"/>
        <v>9906.34</v>
      </c>
      <c r="O2724" s="11" t="s">
        <v>5</v>
      </c>
      <c r="P2724" s="13">
        <v>0</v>
      </c>
      <c r="Q2724" s="11" t="s">
        <v>6</v>
      </c>
      <c r="R2724" s="13">
        <v>0</v>
      </c>
      <c r="S2724" s="13">
        <v>0</v>
      </c>
      <c r="T2724" s="11" t="s">
        <v>7</v>
      </c>
      <c r="U2724" s="11" t="s">
        <v>8</v>
      </c>
      <c r="V2724" s="15">
        <v>0</v>
      </c>
      <c r="W2724" s="13">
        <v>0</v>
      </c>
      <c r="X2724" s="15">
        <v>0</v>
      </c>
      <c r="Y2724" s="15">
        <v>0</v>
      </c>
      <c r="Z2724" s="13">
        <v>0</v>
      </c>
      <c r="AA2724" s="15">
        <v>0</v>
      </c>
      <c r="AB2724" s="13">
        <v>0</v>
      </c>
      <c r="AC2724" s="15">
        <v>0</v>
      </c>
      <c r="AD2724" s="13">
        <v>0</v>
      </c>
      <c r="AE2724" s="15">
        <v>0</v>
      </c>
      <c r="AF2724" s="13">
        <v>0</v>
      </c>
      <c r="AG2724" s="15">
        <v>0</v>
      </c>
      <c r="AH2724" s="13">
        <v>0</v>
      </c>
      <c r="AI2724" s="15">
        <v>0</v>
      </c>
      <c r="AJ2724" s="11" t="s">
        <v>9</v>
      </c>
      <c r="AK2724" s="11" t="s">
        <v>10</v>
      </c>
      <c r="AL2724" s="22">
        <f t="shared" si="126"/>
        <v>440</v>
      </c>
      <c r="AM2724" s="11" t="str">
        <f>VLOOKUP(O2724,Sheet2!$D$6:$E$14,2,FALSE)</f>
        <v>Spare parts</v>
      </c>
      <c r="AN2724" s="11" t="str">
        <f>VLOOKUP(F2724,Sheet2!$E$10:$F$13,2,FALSE)</f>
        <v>SPM</v>
      </c>
      <c r="AO2724" s="35" t="s">
        <v>14668</v>
      </c>
      <c r="AP2724">
        <f>MATCH(AN2724,Sheet2!$F$5:$F$18,0)</f>
        <v>6</v>
      </c>
      <c r="AQ2724">
        <f>MATCH(AO2724,Sheet2!$F$5:$K$5,0)</f>
        <v>6</v>
      </c>
      <c r="AR2724" s="33">
        <f>INDEX(Sheet2!$F$5:$K$18,OPaL!AP2724,OPaL!AQ2724)</f>
        <v>0.15</v>
      </c>
      <c r="AS2724" s="1">
        <f t="shared" si="128"/>
        <v>8420.3889999999992</v>
      </c>
    </row>
    <row r="2725" spans="1:45" x14ac:dyDescent="0.2">
      <c r="A2725" s="11" t="s">
        <v>5287</v>
      </c>
      <c r="B2725" s="11" t="s">
        <v>5288</v>
      </c>
      <c r="C2725" s="11" t="s">
        <v>11278</v>
      </c>
      <c r="D2725" s="21">
        <v>44916</v>
      </c>
      <c r="E2725" s="21" t="s">
        <v>9697</v>
      </c>
      <c r="F2725" s="21" t="s">
        <v>14659</v>
      </c>
      <c r="G2725" s="11" t="s">
        <v>2</v>
      </c>
      <c r="H2725" s="11" t="s">
        <v>16</v>
      </c>
      <c r="I2725" s="11" t="s">
        <v>4</v>
      </c>
      <c r="J2725" s="12">
        <v>2</v>
      </c>
      <c r="K2725" s="12">
        <v>9899.9500000000007</v>
      </c>
      <c r="L2725" s="12">
        <v>0</v>
      </c>
      <c r="M2725" s="12">
        <v>0</v>
      </c>
      <c r="N2725" s="12">
        <f t="shared" si="127"/>
        <v>9899.9500000000007</v>
      </c>
      <c r="O2725" s="11" t="s">
        <v>5</v>
      </c>
      <c r="P2725" s="13">
        <v>0</v>
      </c>
      <c r="Q2725" s="11" t="s">
        <v>6</v>
      </c>
      <c r="R2725" s="13">
        <v>0</v>
      </c>
      <c r="S2725" s="13">
        <v>0</v>
      </c>
      <c r="T2725" s="11" t="s">
        <v>7</v>
      </c>
      <c r="U2725" s="11" t="s">
        <v>8</v>
      </c>
      <c r="V2725" s="15">
        <v>0</v>
      </c>
      <c r="W2725" s="13">
        <v>0</v>
      </c>
      <c r="X2725" s="15">
        <v>0</v>
      </c>
      <c r="Y2725" s="15">
        <v>0</v>
      </c>
      <c r="Z2725" s="13">
        <v>0</v>
      </c>
      <c r="AA2725" s="15">
        <v>0</v>
      </c>
      <c r="AB2725" s="13">
        <v>0</v>
      </c>
      <c r="AC2725" s="15">
        <v>0</v>
      </c>
      <c r="AD2725" s="13">
        <v>0</v>
      </c>
      <c r="AE2725" s="15">
        <v>0</v>
      </c>
      <c r="AF2725" s="13">
        <v>0</v>
      </c>
      <c r="AG2725" s="15">
        <v>0</v>
      </c>
      <c r="AH2725" s="13">
        <v>0</v>
      </c>
      <c r="AI2725" s="15">
        <v>0</v>
      </c>
      <c r="AJ2725" s="11" t="s">
        <v>17</v>
      </c>
      <c r="AK2725" s="11" t="s">
        <v>1398</v>
      </c>
      <c r="AL2725" s="22">
        <f t="shared" si="126"/>
        <v>376</v>
      </c>
      <c r="AM2725" s="11" t="str">
        <f>VLOOKUP(O2725,Sheet2!$D$6:$E$14,2,FALSE)</f>
        <v>Spare parts</v>
      </c>
      <c r="AN2725" s="11" t="str">
        <f>VLOOKUP(F2725,Sheet2!$E$10:$F$13,2,FALSE)</f>
        <v>SPM</v>
      </c>
      <c r="AO2725" s="35" t="s">
        <v>14668</v>
      </c>
      <c r="AP2725">
        <f>MATCH(AN2725,Sheet2!$F$5:$F$18,0)</f>
        <v>6</v>
      </c>
      <c r="AQ2725">
        <f>MATCH(AO2725,Sheet2!$F$5:$K$5,0)</f>
        <v>6</v>
      </c>
      <c r="AR2725" s="33">
        <f>INDEX(Sheet2!$F$5:$K$18,OPaL!AP2725,OPaL!AQ2725)</f>
        <v>0.15</v>
      </c>
      <c r="AS2725" s="1">
        <f t="shared" si="128"/>
        <v>8414.9575000000004</v>
      </c>
    </row>
    <row r="2726" spans="1:45" x14ac:dyDescent="0.2">
      <c r="A2726" s="11" t="s">
        <v>4103</v>
      </c>
      <c r="B2726" s="11" t="s">
        <v>4104</v>
      </c>
      <c r="C2726" s="11" t="s">
        <v>12377</v>
      </c>
      <c r="D2726" s="21">
        <v>44667</v>
      </c>
      <c r="E2726" s="21" t="s">
        <v>9697</v>
      </c>
      <c r="F2726" s="21" t="s">
        <v>14659</v>
      </c>
      <c r="G2726" s="11" t="s">
        <v>2</v>
      </c>
      <c r="H2726" s="11" t="s">
        <v>350</v>
      </c>
      <c r="I2726" s="11" t="s">
        <v>4</v>
      </c>
      <c r="J2726" s="12">
        <v>2</v>
      </c>
      <c r="K2726" s="12">
        <v>9870</v>
      </c>
      <c r="L2726" s="12">
        <v>0</v>
      </c>
      <c r="M2726" s="12">
        <v>0</v>
      </c>
      <c r="N2726" s="12">
        <f t="shared" si="127"/>
        <v>9870</v>
      </c>
      <c r="O2726" s="11" t="s">
        <v>5</v>
      </c>
      <c r="P2726" s="13">
        <v>0</v>
      </c>
      <c r="Q2726" s="11" t="s">
        <v>6</v>
      </c>
      <c r="R2726" s="13">
        <v>0</v>
      </c>
      <c r="S2726" s="13">
        <v>0</v>
      </c>
      <c r="T2726" s="11" t="s">
        <v>7</v>
      </c>
      <c r="U2726" s="11" t="s">
        <v>8</v>
      </c>
      <c r="V2726" s="15">
        <v>0</v>
      </c>
      <c r="W2726" s="13">
        <v>0</v>
      </c>
      <c r="X2726" s="15">
        <v>0</v>
      </c>
      <c r="Y2726" s="15">
        <v>0</v>
      </c>
      <c r="Z2726" s="13">
        <v>0</v>
      </c>
      <c r="AA2726" s="15">
        <v>0</v>
      </c>
      <c r="AB2726" s="13">
        <v>0</v>
      </c>
      <c r="AC2726" s="15">
        <v>0</v>
      </c>
      <c r="AD2726" s="13">
        <v>0</v>
      </c>
      <c r="AE2726" s="15">
        <v>0</v>
      </c>
      <c r="AF2726" s="13">
        <v>0</v>
      </c>
      <c r="AG2726" s="15">
        <v>0</v>
      </c>
      <c r="AH2726" s="13">
        <v>0</v>
      </c>
      <c r="AI2726" s="15">
        <v>0</v>
      </c>
      <c r="AJ2726" s="11" t="s">
        <v>352</v>
      </c>
      <c r="AK2726" s="11" t="s">
        <v>1398</v>
      </c>
      <c r="AL2726" s="22">
        <f t="shared" si="126"/>
        <v>625</v>
      </c>
      <c r="AM2726" s="11" t="str">
        <f>VLOOKUP(O2726,Sheet2!$D$6:$E$14,2,FALSE)</f>
        <v>Spare parts</v>
      </c>
      <c r="AN2726" s="11" t="str">
        <f>VLOOKUP(F2726,Sheet2!$E$10:$F$13,2,FALSE)</f>
        <v>SPM</v>
      </c>
      <c r="AO2726" s="35" t="s">
        <v>14668</v>
      </c>
      <c r="AP2726">
        <f>MATCH(AN2726,Sheet2!$F$5:$F$18,0)</f>
        <v>6</v>
      </c>
      <c r="AQ2726">
        <f>MATCH(AO2726,Sheet2!$F$5:$K$5,0)</f>
        <v>6</v>
      </c>
      <c r="AR2726" s="33">
        <f>INDEX(Sheet2!$F$5:$K$18,OPaL!AP2726,OPaL!AQ2726)</f>
        <v>0.15</v>
      </c>
      <c r="AS2726" s="1">
        <f t="shared" si="128"/>
        <v>8389.5</v>
      </c>
    </row>
    <row r="2727" spans="1:45" x14ac:dyDescent="0.2">
      <c r="A2727" s="11" t="s">
        <v>8958</v>
      </c>
      <c r="B2727" s="11" t="s">
        <v>8959</v>
      </c>
      <c r="C2727" s="11" t="s">
        <v>11591</v>
      </c>
      <c r="D2727" s="21">
        <v>44655</v>
      </c>
      <c r="E2727" s="21" t="s">
        <v>9739</v>
      </c>
      <c r="F2727" s="21" t="s">
        <v>14659</v>
      </c>
      <c r="G2727" s="11" t="s">
        <v>2</v>
      </c>
      <c r="H2727" s="11" t="s">
        <v>350</v>
      </c>
      <c r="I2727" s="11" t="s">
        <v>4</v>
      </c>
      <c r="J2727" s="13">
        <v>5</v>
      </c>
      <c r="K2727" s="12">
        <v>9854.91</v>
      </c>
      <c r="L2727" s="12">
        <v>0</v>
      </c>
      <c r="M2727" s="12">
        <v>0</v>
      </c>
      <c r="N2727" s="12">
        <f t="shared" si="127"/>
        <v>9854.91</v>
      </c>
      <c r="O2727" s="11" t="s">
        <v>8227</v>
      </c>
      <c r="P2727" s="13">
        <v>0</v>
      </c>
      <c r="Q2727" s="11" t="s">
        <v>6</v>
      </c>
      <c r="R2727" s="13">
        <v>0</v>
      </c>
      <c r="S2727" s="13">
        <v>0</v>
      </c>
      <c r="T2727" s="11" t="s">
        <v>7</v>
      </c>
      <c r="U2727" s="11" t="s">
        <v>8</v>
      </c>
      <c r="V2727" s="15">
        <v>0</v>
      </c>
      <c r="W2727" s="13">
        <v>0</v>
      </c>
      <c r="X2727" s="15">
        <v>0</v>
      </c>
      <c r="Y2727" s="15">
        <v>0</v>
      </c>
      <c r="Z2727" s="13">
        <v>0</v>
      </c>
      <c r="AA2727" s="15">
        <v>0</v>
      </c>
      <c r="AB2727" s="13">
        <v>0</v>
      </c>
      <c r="AC2727" s="15">
        <v>0</v>
      </c>
      <c r="AD2727" s="13">
        <v>0</v>
      </c>
      <c r="AE2727" s="15">
        <v>0</v>
      </c>
      <c r="AF2727" s="13">
        <v>0</v>
      </c>
      <c r="AG2727" s="15">
        <v>0</v>
      </c>
      <c r="AH2727" s="13">
        <v>0</v>
      </c>
      <c r="AI2727" s="15">
        <v>0</v>
      </c>
      <c r="AJ2727" s="11" t="s">
        <v>352</v>
      </c>
      <c r="AK2727" s="11" t="s">
        <v>8228</v>
      </c>
      <c r="AL2727" s="22">
        <f t="shared" si="126"/>
        <v>637</v>
      </c>
      <c r="AM2727" s="11" t="str">
        <f>VLOOKUP(O2727,Sheet2!$D$6:$E$14,2,FALSE)</f>
        <v>Consumables</v>
      </c>
      <c r="AN2727" s="11" t="str">
        <f>VLOOKUP(F2727,Sheet2!$E$15:$F$18,2,FALSE)</f>
        <v>CM</v>
      </c>
      <c r="AO2727" s="35" t="s">
        <v>14668</v>
      </c>
      <c r="AP2727">
        <f>MATCH(AN2727,Sheet2!$F$5:$F$18,0)</f>
        <v>13</v>
      </c>
      <c r="AQ2727">
        <f>MATCH(AO2727,Sheet2!$F$5:$K$5,0)</f>
        <v>6</v>
      </c>
      <c r="AR2727" s="33">
        <f>INDEX(Sheet2!$F$5:$K$18,OPaL!AP2727,OPaL!AQ2727)</f>
        <v>0.2</v>
      </c>
      <c r="AS2727" s="1">
        <f t="shared" si="128"/>
        <v>7883.9279999999999</v>
      </c>
    </row>
    <row r="2728" spans="1:45" x14ac:dyDescent="0.2">
      <c r="A2728" s="11" t="s">
        <v>9582</v>
      </c>
      <c r="B2728" s="11" t="s">
        <v>9583</v>
      </c>
      <c r="C2728" s="11" t="s">
        <v>12378</v>
      </c>
      <c r="D2728" s="21">
        <v>42200</v>
      </c>
      <c r="E2728" s="21" t="s">
        <v>9820</v>
      </c>
      <c r="F2728" s="21" t="s">
        <v>14659</v>
      </c>
      <c r="G2728" s="11" t="s">
        <v>2</v>
      </c>
      <c r="H2728" s="11" t="s">
        <v>3</v>
      </c>
      <c r="I2728" s="11" t="s">
        <v>4</v>
      </c>
      <c r="J2728" s="12">
        <v>4</v>
      </c>
      <c r="K2728" s="12">
        <v>9836</v>
      </c>
      <c r="L2728" s="12">
        <v>0</v>
      </c>
      <c r="M2728" s="12">
        <v>0</v>
      </c>
      <c r="N2728" s="12">
        <f t="shared" si="127"/>
        <v>9836</v>
      </c>
      <c r="O2728" s="11" t="s">
        <v>8227</v>
      </c>
      <c r="P2728" s="13">
        <v>0</v>
      </c>
      <c r="Q2728" s="11" t="s">
        <v>6</v>
      </c>
      <c r="R2728" s="13">
        <v>0</v>
      </c>
      <c r="S2728" s="13">
        <v>0</v>
      </c>
      <c r="T2728" s="11" t="s">
        <v>7</v>
      </c>
      <c r="U2728" s="11" t="s">
        <v>8</v>
      </c>
      <c r="V2728" s="15">
        <v>0</v>
      </c>
      <c r="W2728" s="13">
        <v>0</v>
      </c>
      <c r="X2728" s="15">
        <v>0</v>
      </c>
      <c r="Y2728" s="15">
        <v>0</v>
      </c>
      <c r="Z2728" s="13">
        <v>0</v>
      </c>
      <c r="AA2728" s="15">
        <v>0</v>
      </c>
      <c r="AB2728" s="13">
        <v>0</v>
      </c>
      <c r="AC2728" s="15">
        <v>0</v>
      </c>
      <c r="AD2728" s="13">
        <v>0</v>
      </c>
      <c r="AE2728" s="15">
        <v>0</v>
      </c>
      <c r="AF2728" s="13">
        <v>0</v>
      </c>
      <c r="AG2728" s="15">
        <v>0</v>
      </c>
      <c r="AH2728" s="13">
        <v>0</v>
      </c>
      <c r="AI2728" s="15">
        <v>0</v>
      </c>
      <c r="AJ2728" s="11" t="s">
        <v>9</v>
      </c>
      <c r="AK2728" s="11" t="s">
        <v>8238</v>
      </c>
      <c r="AL2728" s="22">
        <f t="shared" si="126"/>
        <v>3092</v>
      </c>
      <c r="AM2728" s="11" t="str">
        <f>VLOOKUP(O2728,Sheet2!$D$6:$E$14,2,FALSE)</f>
        <v>Consumables</v>
      </c>
      <c r="AN2728" s="11" t="str">
        <f>VLOOKUP(F2728,Sheet2!$E$15:$F$18,2,FALSE)</f>
        <v>CM</v>
      </c>
      <c r="AO2728" s="35" t="s">
        <v>14668</v>
      </c>
      <c r="AP2728">
        <f>MATCH(AN2728,Sheet2!$F$5:$F$18,0)</f>
        <v>13</v>
      </c>
      <c r="AQ2728">
        <f>MATCH(AO2728,Sheet2!$F$5:$K$5,0)</f>
        <v>6</v>
      </c>
      <c r="AR2728" s="33">
        <f>INDEX(Sheet2!$F$5:$K$18,OPaL!AP2728,OPaL!AQ2728)</f>
        <v>0.2</v>
      </c>
      <c r="AS2728" s="1">
        <f t="shared" si="128"/>
        <v>7868.8</v>
      </c>
    </row>
    <row r="2729" spans="1:45" x14ac:dyDescent="0.2">
      <c r="A2729" s="11" t="s">
        <v>9394</v>
      </c>
      <c r="B2729" s="11" t="s">
        <v>9395</v>
      </c>
      <c r="C2729" s="11" t="s">
        <v>12030</v>
      </c>
      <c r="D2729" s="21">
        <v>45051</v>
      </c>
      <c r="E2729" s="21" t="s">
        <v>9764</v>
      </c>
      <c r="F2729" s="21" t="s">
        <v>14659</v>
      </c>
      <c r="G2729" s="11" t="s">
        <v>2</v>
      </c>
      <c r="H2729" s="11" t="s">
        <v>16</v>
      </c>
      <c r="I2729" s="11" t="s">
        <v>4</v>
      </c>
      <c r="J2729" s="13">
        <v>2</v>
      </c>
      <c r="K2729" s="12">
        <v>9818.8799999999992</v>
      </c>
      <c r="L2729" s="12">
        <v>0</v>
      </c>
      <c r="M2729" s="12">
        <v>0</v>
      </c>
      <c r="N2729" s="12">
        <f t="shared" si="127"/>
        <v>9818.8799999999992</v>
      </c>
      <c r="O2729" s="11" t="s">
        <v>8227</v>
      </c>
      <c r="P2729" s="13">
        <v>0</v>
      </c>
      <c r="Q2729" s="11" t="s">
        <v>6</v>
      </c>
      <c r="R2729" s="13">
        <v>0</v>
      </c>
      <c r="S2729" s="13">
        <v>0</v>
      </c>
      <c r="T2729" s="11" t="s">
        <v>7</v>
      </c>
      <c r="U2729" s="11" t="s">
        <v>8</v>
      </c>
      <c r="V2729" s="15">
        <v>0</v>
      </c>
      <c r="W2729" s="13">
        <v>0</v>
      </c>
      <c r="X2729" s="15">
        <v>0</v>
      </c>
      <c r="Y2729" s="15">
        <v>0</v>
      </c>
      <c r="Z2729" s="13">
        <v>0</v>
      </c>
      <c r="AA2729" s="15">
        <v>0</v>
      </c>
      <c r="AB2729" s="13">
        <v>0</v>
      </c>
      <c r="AC2729" s="15">
        <v>0</v>
      </c>
      <c r="AD2729" s="13">
        <v>0</v>
      </c>
      <c r="AE2729" s="15">
        <v>0</v>
      </c>
      <c r="AF2729" s="13">
        <v>0</v>
      </c>
      <c r="AG2729" s="15">
        <v>0</v>
      </c>
      <c r="AH2729" s="13">
        <v>0</v>
      </c>
      <c r="AI2729" s="15">
        <v>0</v>
      </c>
      <c r="AJ2729" s="11" t="s">
        <v>17</v>
      </c>
      <c r="AK2729" s="11" t="s">
        <v>8228</v>
      </c>
      <c r="AL2729" s="22">
        <f t="shared" si="126"/>
        <v>241</v>
      </c>
      <c r="AM2729" s="11" t="str">
        <f>VLOOKUP(O2729,Sheet2!$D$6:$E$14,2,FALSE)</f>
        <v>Consumables</v>
      </c>
      <c r="AN2729" s="11" t="str">
        <f>VLOOKUP(F2729,Sheet2!$E$15:$F$18,2,FALSE)</f>
        <v>CM</v>
      </c>
      <c r="AO2729" s="35" t="s">
        <v>14666</v>
      </c>
      <c r="AP2729">
        <f>MATCH(AN2729,Sheet2!$F$5:$F$18,0)</f>
        <v>13</v>
      </c>
      <c r="AQ2729">
        <f>MATCH(AO2729,Sheet2!$F$5:$K$5,0)</f>
        <v>4</v>
      </c>
      <c r="AR2729" s="33">
        <f>INDEX(Sheet2!$F$5:$K$18,OPaL!AP2729,OPaL!AQ2729)</f>
        <v>0.05</v>
      </c>
      <c r="AS2729" s="1">
        <f t="shared" si="128"/>
        <v>9327.9359999999997</v>
      </c>
    </row>
    <row r="2730" spans="1:45" x14ac:dyDescent="0.2">
      <c r="A2730" s="11" t="s">
        <v>4209</v>
      </c>
      <c r="B2730" s="11" t="s">
        <v>4210</v>
      </c>
      <c r="C2730" s="11" t="s">
        <v>12379</v>
      </c>
      <c r="D2730" s="21">
        <v>42390</v>
      </c>
      <c r="E2730" s="21" t="s">
        <v>9697</v>
      </c>
      <c r="F2730" s="21" t="s">
        <v>14659</v>
      </c>
      <c r="G2730" s="11" t="s">
        <v>2</v>
      </c>
      <c r="H2730" s="11" t="s">
        <v>16</v>
      </c>
      <c r="I2730" s="11" t="s">
        <v>4</v>
      </c>
      <c r="J2730" s="13">
        <v>2</v>
      </c>
      <c r="K2730" s="12">
        <v>9784</v>
      </c>
      <c r="L2730" s="12">
        <v>0</v>
      </c>
      <c r="M2730" s="12">
        <v>0</v>
      </c>
      <c r="N2730" s="12">
        <f t="shared" si="127"/>
        <v>9784</v>
      </c>
      <c r="O2730" s="11" t="s">
        <v>5</v>
      </c>
      <c r="P2730" s="13">
        <v>0</v>
      </c>
      <c r="Q2730" s="11" t="s">
        <v>6</v>
      </c>
      <c r="R2730" s="13">
        <v>0</v>
      </c>
      <c r="S2730" s="13">
        <v>0</v>
      </c>
      <c r="T2730" s="11" t="s">
        <v>7</v>
      </c>
      <c r="U2730" s="11" t="s">
        <v>8</v>
      </c>
      <c r="V2730" s="15">
        <v>0</v>
      </c>
      <c r="W2730" s="13">
        <v>0</v>
      </c>
      <c r="X2730" s="15">
        <v>0</v>
      </c>
      <c r="Y2730" s="15">
        <v>0</v>
      </c>
      <c r="Z2730" s="13">
        <v>0</v>
      </c>
      <c r="AA2730" s="15">
        <v>0</v>
      </c>
      <c r="AB2730" s="13">
        <v>0</v>
      </c>
      <c r="AC2730" s="15">
        <v>0</v>
      </c>
      <c r="AD2730" s="13">
        <v>0</v>
      </c>
      <c r="AE2730" s="15">
        <v>0</v>
      </c>
      <c r="AF2730" s="13">
        <v>0</v>
      </c>
      <c r="AG2730" s="15">
        <v>0</v>
      </c>
      <c r="AH2730" s="13">
        <v>0</v>
      </c>
      <c r="AI2730" s="15">
        <v>0</v>
      </c>
      <c r="AJ2730" s="11" t="s">
        <v>17</v>
      </c>
      <c r="AK2730" s="11" t="s">
        <v>1398</v>
      </c>
      <c r="AL2730" s="22">
        <f t="shared" si="126"/>
        <v>2902</v>
      </c>
      <c r="AM2730" s="11" t="str">
        <f>VLOOKUP(O2730,Sheet2!$D$6:$E$14,2,FALSE)</f>
        <v>Spare parts</v>
      </c>
      <c r="AN2730" s="11" t="str">
        <f>VLOOKUP(F2730,Sheet2!$E$10:$F$13,2,FALSE)</f>
        <v>SPM</v>
      </c>
      <c r="AO2730" s="35" t="s">
        <v>14668</v>
      </c>
      <c r="AP2730">
        <f>MATCH(AN2730,Sheet2!$F$5:$F$18,0)</f>
        <v>6</v>
      </c>
      <c r="AQ2730">
        <f>MATCH(AO2730,Sheet2!$F$5:$K$5,0)</f>
        <v>6</v>
      </c>
      <c r="AR2730" s="33">
        <f>INDEX(Sheet2!$F$5:$K$18,OPaL!AP2730,OPaL!AQ2730)</f>
        <v>0.15</v>
      </c>
      <c r="AS2730" s="1">
        <f t="shared" si="128"/>
        <v>8316.4</v>
      </c>
    </row>
    <row r="2731" spans="1:45" x14ac:dyDescent="0.2">
      <c r="A2731" s="11" t="s">
        <v>8808</v>
      </c>
      <c r="B2731" s="11" t="s">
        <v>8809</v>
      </c>
      <c r="C2731" s="11" t="s">
        <v>12380</v>
      </c>
      <c r="D2731" s="21">
        <v>42683</v>
      </c>
      <c r="E2731" s="21" t="s">
        <v>9815</v>
      </c>
      <c r="F2731" s="21" t="s">
        <v>14658</v>
      </c>
      <c r="G2731" s="11" t="s">
        <v>2</v>
      </c>
      <c r="H2731" s="11" t="s">
        <v>16</v>
      </c>
      <c r="I2731" s="11" t="s">
        <v>4</v>
      </c>
      <c r="J2731" s="12">
        <v>5</v>
      </c>
      <c r="K2731" s="12">
        <v>9776</v>
      </c>
      <c r="L2731" s="12">
        <v>0</v>
      </c>
      <c r="M2731" s="12">
        <v>0</v>
      </c>
      <c r="N2731" s="12">
        <f t="shared" si="127"/>
        <v>9776</v>
      </c>
      <c r="O2731" s="11" t="s">
        <v>8227</v>
      </c>
      <c r="P2731" s="13">
        <v>0</v>
      </c>
      <c r="Q2731" s="11" t="s">
        <v>6</v>
      </c>
      <c r="R2731" s="13">
        <v>0</v>
      </c>
      <c r="S2731" s="13">
        <v>0</v>
      </c>
      <c r="T2731" s="11" t="s">
        <v>7</v>
      </c>
      <c r="U2731" s="11" t="s">
        <v>8</v>
      </c>
      <c r="V2731" s="15">
        <v>0</v>
      </c>
      <c r="W2731" s="13">
        <v>0</v>
      </c>
      <c r="X2731" s="15">
        <v>0</v>
      </c>
      <c r="Y2731" s="15">
        <v>0</v>
      </c>
      <c r="Z2731" s="13">
        <v>0</v>
      </c>
      <c r="AA2731" s="15">
        <v>0</v>
      </c>
      <c r="AB2731" s="13">
        <v>0</v>
      </c>
      <c r="AC2731" s="15">
        <v>0</v>
      </c>
      <c r="AD2731" s="13">
        <v>0</v>
      </c>
      <c r="AE2731" s="15">
        <v>0</v>
      </c>
      <c r="AF2731" s="13">
        <v>0</v>
      </c>
      <c r="AG2731" s="15">
        <v>0</v>
      </c>
      <c r="AH2731" s="13">
        <v>0</v>
      </c>
      <c r="AI2731" s="15">
        <v>0</v>
      </c>
      <c r="AJ2731" s="11" t="s">
        <v>17</v>
      </c>
      <c r="AK2731" s="11" t="s">
        <v>8299</v>
      </c>
      <c r="AL2731" s="22">
        <f t="shared" si="126"/>
        <v>2609</v>
      </c>
      <c r="AM2731" s="11" t="str">
        <f>VLOOKUP(O2731,Sheet2!$D$6:$E$14,2,FALSE)</f>
        <v>Consumables</v>
      </c>
      <c r="AN2731" s="11" t="str">
        <f>VLOOKUP(F2731,Sheet2!$E$15:$F$19,2,FALSE)</f>
        <v>CE</v>
      </c>
      <c r="AO2731" s="35" t="s">
        <v>14668</v>
      </c>
      <c r="AP2731">
        <f>MATCH(AN2731,Sheet2!$F$5:$F$19,0)</f>
        <v>15</v>
      </c>
      <c r="AQ2731">
        <f>MATCH(AO2731,Sheet2!$F$5:$K$5,0)</f>
        <v>6</v>
      </c>
      <c r="AR2731" s="33">
        <f>INDEX(Sheet2!$F$5:$K$19,OPaL!AP2731,OPaL!AQ2731)</f>
        <v>0.3</v>
      </c>
      <c r="AS2731" s="1">
        <f t="shared" si="128"/>
        <v>6843.2</v>
      </c>
    </row>
    <row r="2732" spans="1:45" x14ac:dyDescent="0.2">
      <c r="A2732" s="11" t="s">
        <v>7471</v>
      </c>
      <c r="B2732" s="11" t="s">
        <v>7472</v>
      </c>
      <c r="C2732" s="11" t="s">
        <v>12381</v>
      </c>
      <c r="D2732" s="21">
        <v>44294</v>
      </c>
      <c r="E2732" s="21" t="s">
        <v>9697</v>
      </c>
      <c r="F2732" s="21" t="s">
        <v>14659</v>
      </c>
      <c r="G2732" s="11" t="s">
        <v>2</v>
      </c>
      <c r="H2732" s="11" t="s">
        <v>3</v>
      </c>
      <c r="I2732" s="11" t="s">
        <v>4</v>
      </c>
      <c r="J2732" s="12">
        <v>1</v>
      </c>
      <c r="K2732" s="12">
        <v>9772.68</v>
      </c>
      <c r="L2732" s="12">
        <v>0</v>
      </c>
      <c r="M2732" s="12">
        <v>0</v>
      </c>
      <c r="N2732" s="12">
        <f t="shared" si="127"/>
        <v>9772.68</v>
      </c>
      <c r="O2732" s="11" t="s">
        <v>5</v>
      </c>
      <c r="P2732" s="13">
        <v>0</v>
      </c>
      <c r="Q2732" s="11" t="s">
        <v>6</v>
      </c>
      <c r="R2732" s="13">
        <v>0</v>
      </c>
      <c r="S2732" s="13">
        <v>0</v>
      </c>
      <c r="T2732" s="11" t="s">
        <v>7</v>
      </c>
      <c r="U2732" s="11" t="s">
        <v>8</v>
      </c>
      <c r="V2732" s="15">
        <v>0</v>
      </c>
      <c r="W2732" s="13">
        <v>0</v>
      </c>
      <c r="X2732" s="15">
        <v>0</v>
      </c>
      <c r="Y2732" s="15">
        <v>0</v>
      </c>
      <c r="Z2732" s="13">
        <v>0</v>
      </c>
      <c r="AA2732" s="15">
        <v>0</v>
      </c>
      <c r="AB2732" s="13">
        <v>0</v>
      </c>
      <c r="AC2732" s="15">
        <v>0</v>
      </c>
      <c r="AD2732" s="13">
        <v>0</v>
      </c>
      <c r="AE2732" s="15">
        <v>0</v>
      </c>
      <c r="AF2732" s="13">
        <v>0</v>
      </c>
      <c r="AG2732" s="15">
        <v>0</v>
      </c>
      <c r="AH2732" s="13">
        <v>0</v>
      </c>
      <c r="AI2732" s="15">
        <v>0</v>
      </c>
      <c r="AJ2732" s="11" t="s">
        <v>9</v>
      </c>
      <c r="AK2732" s="11" t="s">
        <v>13</v>
      </c>
      <c r="AL2732" s="22">
        <f t="shared" si="126"/>
        <v>998</v>
      </c>
      <c r="AM2732" s="11" t="str">
        <f>VLOOKUP(O2732,Sheet2!$D$6:$E$14,2,FALSE)</f>
        <v>Spare parts</v>
      </c>
      <c r="AN2732" s="11" t="str">
        <f>VLOOKUP(F2732,Sheet2!$E$10:$F$13,2,FALSE)</f>
        <v>SPM</v>
      </c>
      <c r="AO2732" s="35" t="s">
        <v>14668</v>
      </c>
      <c r="AP2732">
        <f>MATCH(AN2732,Sheet2!$F$5:$F$18,0)</f>
        <v>6</v>
      </c>
      <c r="AQ2732">
        <f>MATCH(AO2732,Sheet2!$F$5:$K$5,0)</f>
        <v>6</v>
      </c>
      <c r="AR2732" s="33">
        <f>INDEX(Sheet2!$F$5:$K$18,OPaL!AP2732,OPaL!AQ2732)</f>
        <v>0.15</v>
      </c>
      <c r="AS2732" s="1">
        <f t="shared" si="128"/>
        <v>8306.7780000000002</v>
      </c>
    </row>
    <row r="2733" spans="1:45" x14ac:dyDescent="0.2">
      <c r="A2733" s="11" t="s">
        <v>1441</v>
      </c>
      <c r="B2733" s="11" t="s">
        <v>1442</v>
      </c>
      <c r="C2733" s="11" t="s">
        <v>12382</v>
      </c>
      <c r="D2733" s="21">
        <v>42816</v>
      </c>
      <c r="E2733" s="21" t="s">
        <v>9744</v>
      </c>
      <c r="F2733" s="21" t="s">
        <v>14658</v>
      </c>
      <c r="G2733" s="11" t="s">
        <v>2</v>
      </c>
      <c r="H2733" s="11" t="s">
        <v>16</v>
      </c>
      <c r="I2733" s="11" t="s">
        <v>4</v>
      </c>
      <c r="J2733" s="12">
        <v>1</v>
      </c>
      <c r="K2733" s="12">
        <v>9769.6</v>
      </c>
      <c r="L2733" s="12">
        <v>0</v>
      </c>
      <c r="M2733" s="12">
        <v>0</v>
      </c>
      <c r="N2733" s="12">
        <f t="shared" si="127"/>
        <v>9769.6</v>
      </c>
      <c r="O2733" s="11" t="s">
        <v>5</v>
      </c>
      <c r="P2733" s="13">
        <v>0</v>
      </c>
      <c r="Q2733" s="11" t="s">
        <v>6</v>
      </c>
      <c r="R2733" s="13">
        <v>0</v>
      </c>
      <c r="S2733" s="13">
        <v>0</v>
      </c>
      <c r="T2733" s="11" t="s">
        <v>7</v>
      </c>
      <c r="U2733" s="11" t="s">
        <v>8</v>
      </c>
      <c r="V2733" s="15">
        <v>0</v>
      </c>
      <c r="W2733" s="13">
        <v>0</v>
      </c>
      <c r="X2733" s="15">
        <v>0</v>
      </c>
      <c r="Y2733" s="15">
        <v>0</v>
      </c>
      <c r="Z2733" s="13">
        <v>0</v>
      </c>
      <c r="AA2733" s="15">
        <v>0</v>
      </c>
      <c r="AB2733" s="13">
        <v>0</v>
      </c>
      <c r="AC2733" s="15">
        <v>0</v>
      </c>
      <c r="AD2733" s="13">
        <v>0</v>
      </c>
      <c r="AE2733" s="15">
        <v>0</v>
      </c>
      <c r="AF2733" s="13">
        <v>0</v>
      </c>
      <c r="AG2733" s="15">
        <v>0</v>
      </c>
      <c r="AH2733" s="13">
        <v>0</v>
      </c>
      <c r="AI2733" s="15">
        <v>0</v>
      </c>
      <c r="AJ2733" s="11" t="s">
        <v>17</v>
      </c>
      <c r="AK2733" s="11" t="s">
        <v>1398</v>
      </c>
      <c r="AL2733" s="22">
        <f t="shared" si="126"/>
        <v>2476</v>
      </c>
      <c r="AM2733" s="11" t="str">
        <f>VLOOKUP(O2733,Sheet2!$D$6:$E$14,2,FALSE)</f>
        <v>Spare parts</v>
      </c>
      <c r="AN2733" s="11" t="str">
        <f>VLOOKUP(F2733,Sheet2!$E$10:$F$13,2,FALSE)</f>
        <v>SPE</v>
      </c>
      <c r="AO2733" s="35" t="s">
        <v>14668</v>
      </c>
      <c r="AP2733">
        <f>MATCH(AN2733,Sheet2!$F$5:$F$18,0)</f>
        <v>7</v>
      </c>
      <c r="AQ2733">
        <f>MATCH(AO2733,Sheet2!$F$5:$K$5,0)</f>
        <v>6</v>
      </c>
      <c r="AR2733" s="33">
        <f>INDEX(Sheet2!$F$5:$K$18,OPaL!AP2733,OPaL!AQ2733)</f>
        <v>0.15</v>
      </c>
      <c r="AS2733" s="1">
        <f t="shared" si="128"/>
        <v>8304.16</v>
      </c>
    </row>
    <row r="2734" spans="1:45" x14ac:dyDescent="0.2">
      <c r="A2734" s="11" t="s">
        <v>3965</v>
      </c>
      <c r="B2734" s="11" t="s">
        <v>3966</v>
      </c>
      <c r="C2734" s="11" t="s">
        <v>12383</v>
      </c>
      <c r="D2734" s="21">
        <v>42416</v>
      </c>
      <c r="E2734" s="21" t="s">
        <v>9697</v>
      </c>
      <c r="F2734" s="21" t="s">
        <v>14659</v>
      </c>
      <c r="G2734" s="11" t="s">
        <v>2</v>
      </c>
      <c r="H2734" s="11" t="s">
        <v>16</v>
      </c>
      <c r="I2734" s="11" t="s">
        <v>4</v>
      </c>
      <c r="J2734" s="12">
        <v>2</v>
      </c>
      <c r="K2734" s="12">
        <v>9756</v>
      </c>
      <c r="L2734" s="12">
        <v>0</v>
      </c>
      <c r="M2734" s="12">
        <v>0</v>
      </c>
      <c r="N2734" s="12">
        <f t="shared" si="127"/>
        <v>9756</v>
      </c>
      <c r="O2734" s="11" t="s">
        <v>5</v>
      </c>
      <c r="P2734" s="13">
        <v>0</v>
      </c>
      <c r="Q2734" s="11" t="s">
        <v>6</v>
      </c>
      <c r="R2734" s="13">
        <v>0</v>
      </c>
      <c r="S2734" s="13">
        <v>0</v>
      </c>
      <c r="T2734" s="11" t="s">
        <v>7</v>
      </c>
      <c r="U2734" s="11" t="s">
        <v>8</v>
      </c>
      <c r="V2734" s="15">
        <v>0</v>
      </c>
      <c r="W2734" s="13">
        <v>0</v>
      </c>
      <c r="X2734" s="15">
        <v>0</v>
      </c>
      <c r="Y2734" s="15">
        <v>0</v>
      </c>
      <c r="Z2734" s="13">
        <v>0</v>
      </c>
      <c r="AA2734" s="15">
        <v>0</v>
      </c>
      <c r="AB2734" s="13">
        <v>0</v>
      </c>
      <c r="AC2734" s="15">
        <v>0</v>
      </c>
      <c r="AD2734" s="13">
        <v>0</v>
      </c>
      <c r="AE2734" s="15">
        <v>0</v>
      </c>
      <c r="AF2734" s="13">
        <v>0</v>
      </c>
      <c r="AG2734" s="15">
        <v>0</v>
      </c>
      <c r="AH2734" s="13">
        <v>0</v>
      </c>
      <c r="AI2734" s="15">
        <v>0</v>
      </c>
      <c r="AJ2734" s="11" t="s">
        <v>17</v>
      </c>
      <c r="AK2734" s="11" t="s">
        <v>1398</v>
      </c>
      <c r="AL2734" s="22">
        <f t="shared" si="126"/>
        <v>2876</v>
      </c>
      <c r="AM2734" s="11" t="str">
        <f>VLOOKUP(O2734,Sheet2!$D$6:$E$14,2,FALSE)</f>
        <v>Spare parts</v>
      </c>
      <c r="AN2734" s="11" t="str">
        <f>VLOOKUP(F2734,Sheet2!$E$10:$F$13,2,FALSE)</f>
        <v>SPM</v>
      </c>
      <c r="AO2734" s="35" t="s">
        <v>14668</v>
      </c>
      <c r="AP2734">
        <f>MATCH(AN2734,Sheet2!$F$5:$F$18,0)</f>
        <v>6</v>
      </c>
      <c r="AQ2734">
        <f>MATCH(AO2734,Sheet2!$F$5:$K$5,0)</f>
        <v>6</v>
      </c>
      <c r="AR2734" s="33">
        <f>INDEX(Sheet2!$F$5:$K$18,OPaL!AP2734,OPaL!AQ2734)</f>
        <v>0.15</v>
      </c>
      <c r="AS2734" s="1">
        <f t="shared" si="128"/>
        <v>8292.6</v>
      </c>
    </row>
    <row r="2735" spans="1:45" x14ac:dyDescent="0.2">
      <c r="A2735" s="11" t="s">
        <v>9186</v>
      </c>
      <c r="B2735" s="11" t="s">
        <v>9187</v>
      </c>
      <c r="C2735" s="11" t="s">
        <v>12384</v>
      </c>
      <c r="D2735" s="21">
        <v>44649</v>
      </c>
      <c r="E2735" s="21" t="s">
        <v>9752</v>
      </c>
      <c r="F2735" s="21" t="s">
        <v>14659</v>
      </c>
      <c r="G2735" s="11" t="s">
        <v>2</v>
      </c>
      <c r="H2735" s="11" t="s">
        <v>16</v>
      </c>
      <c r="I2735" s="11" t="s">
        <v>4</v>
      </c>
      <c r="J2735" s="13">
        <v>4</v>
      </c>
      <c r="K2735" s="12">
        <v>9746.2900000000009</v>
      </c>
      <c r="L2735" s="12">
        <v>0</v>
      </c>
      <c r="M2735" s="12">
        <v>0</v>
      </c>
      <c r="N2735" s="12">
        <f t="shared" si="127"/>
        <v>9746.2900000000009</v>
      </c>
      <c r="O2735" s="11" t="s">
        <v>8227</v>
      </c>
      <c r="P2735" s="13">
        <v>0</v>
      </c>
      <c r="Q2735" s="11" t="s">
        <v>6</v>
      </c>
      <c r="R2735" s="13">
        <v>0</v>
      </c>
      <c r="S2735" s="13">
        <v>0</v>
      </c>
      <c r="T2735" s="11" t="s">
        <v>7</v>
      </c>
      <c r="U2735" s="11" t="s">
        <v>8</v>
      </c>
      <c r="V2735" s="15">
        <v>0</v>
      </c>
      <c r="W2735" s="13">
        <v>0</v>
      </c>
      <c r="X2735" s="15">
        <v>0</v>
      </c>
      <c r="Y2735" s="15">
        <v>0</v>
      </c>
      <c r="Z2735" s="13">
        <v>0</v>
      </c>
      <c r="AA2735" s="15">
        <v>0</v>
      </c>
      <c r="AB2735" s="13">
        <v>0</v>
      </c>
      <c r="AC2735" s="15">
        <v>0</v>
      </c>
      <c r="AD2735" s="13">
        <v>0</v>
      </c>
      <c r="AE2735" s="15">
        <v>0</v>
      </c>
      <c r="AF2735" s="13">
        <v>0</v>
      </c>
      <c r="AG2735" s="15">
        <v>0</v>
      </c>
      <c r="AH2735" s="13">
        <v>0</v>
      </c>
      <c r="AI2735" s="15">
        <v>0</v>
      </c>
      <c r="AJ2735" s="11" t="s">
        <v>17</v>
      </c>
      <c r="AK2735" s="11" t="s">
        <v>8228</v>
      </c>
      <c r="AL2735" s="22">
        <f t="shared" si="126"/>
        <v>643</v>
      </c>
      <c r="AM2735" s="11" t="str">
        <f>VLOOKUP(O2735,Sheet2!$D$6:$E$14,2,FALSE)</f>
        <v>Consumables</v>
      </c>
      <c r="AN2735" s="11" t="str">
        <f>VLOOKUP(F2735,Sheet2!$E$15:$F$18,2,FALSE)</f>
        <v>CM</v>
      </c>
      <c r="AO2735" s="35" t="s">
        <v>14668</v>
      </c>
      <c r="AP2735">
        <f>MATCH(AN2735,Sheet2!$F$5:$F$18,0)</f>
        <v>13</v>
      </c>
      <c r="AQ2735">
        <f>MATCH(AO2735,Sheet2!$F$5:$K$5,0)</f>
        <v>6</v>
      </c>
      <c r="AR2735" s="33">
        <f>INDEX(Sheet2!$F$5:$K$18,OPaL!AP2735,OPaL!AQ2735)</f>
        <v>0.2</v>
      </c>
      <c r="AS2735" s="1">
        <f t="shared" si="128"/>
        <v>7797.0320000000011</v>
      </c>
    </row>
    <row r="2736" spans="1:45" x14ac:dyDescent="0.2">
      <c r="A2736" s="11" t="s">
        <v>2333</v>
      </c>
      <c r="B2736" s="11" t="s">
        <v>2334</v>
      </c>
      <c r="C2736" s="11" t="s">
        <v>12385</v>
      </c>
      <c r="D2736" s="21">
        <v>43713</v>
      </c>
      <c r="E2736" s="21" t="s">
        <v>9697</v>
      </c>
      <c r="F2736" s="21" t="s">
        <v>14659</v>
      </c>
      <c r="G2736" s="11" t="s">
        <v>2</v>
      </c>
      <c r="H2736" s="11" t="s">
        <v>3</v>
      </c>
      <c r="I2736" s="11" t="s">
        <v>351</v>
      </c>
      <c r="J2736" s="12">
        <v>1</v>
      </c>
      <c r="K2736" s="12">
        <v>9733.33</v>
      </c>
      <c r="L2736" s="12">
        <v>0</v>
      </c>
      <c r="M2736" s="12">
        <v>0</v>
      </c>
      <c r="N2736" s="12">
        <f t="shared" si="127"/>
        <v>9733.33</v>
      </c>
      <c r="O2736" s="11" t="s">
        <v>5</v>
      </c>
      <c r="P2736" s="13">
        <v>0</v>
      </c>
      <c r="Q2736" s="11" t="s">
        <v>6</v>
      </c>
      <c r="R2736" s="13">
        <v>0</v>
      </c>
      <c r="S2736" s="13">
        <v>0</v>
      </c>
      <c r="T2736" s="11" t="s">
        <v>7</v>
      </c>
      <c r="U2736" s="11" t="s">
        <v>8</v>
      </c>
      <c r="V2736" s="15">
        <v>0</v>
      </c>
      <c r="W2736" s="13">
        <v>0</v>
      </c>
      <c r="X2736" s="15">
        <v>0</v>
      </c>
      <c r="Y2736" s="15">
        <v>0</v>
      </c>
      <c r="Z2736" s="13">
        <v>0</v>
      </c>
      <c r="AA2736" s="15">
        <v>0</v>
      </c>
      <c r="AB2736" s="13">
        <v>0</v>
      </c>
      <c r="AC2736" s="15">
        <v>0</v>
      </c>
      <c r="AD2736" s="13">
        <v>0</v>
      </c>
      <c r="AE2736" s="15">
        <v>0</v>
      </c>
      <c r="AF2736" s="13">
        <v>0</v>
      </c>
      <c r="AG2736" s="15">
        <v>0</v>
      </c>
      <c r="AH2736" s="13">
        <v>0</v>
      </c>
      <c r="AI2736" s="15">
        <v>0</v>
      </c>
      <c r="AJ2736" s="11" t="s">
        <v>9</v>
      </c>
      <c r="AK2736" s="11" t="s">
        <v>13</v>
      </c>
      <c r="AL2736" s="22">
        <f t="shared" si="126"/>
        <v>1579</v>
      </c>
      <c r="AM2736" s="11" t="str">
        <f>VLOOKUP(O2736,Sheet2!$D$6:$E$14,2,FALSE)</f>
        <v>Spare parts</v>
      </c>
      <c r="AN2736" s="11" t="str">
        <f>VLOOKUP(F2736,Sheet2!$E$10:$F$13,2,FALSE)</f>
        <v>SPM</v>
      </c>
      <c r="AO2736" s="35" t="s">
        <v>14668</v>
      </c>
      <c r="AP2736">
        <f>MATCH(AN2736,Sheet2!$F$5:$F$18,0)</f>
        <v>6</v>
      </c>
      <c r="AQ2736">
        <f>MATCH(AO2736,Sheet2!$F$5:$K$5,0)</f>
        <v>6</v>
      </c>
      <c r="AR2736" s="33">
        <f>INDEX(Sheet2!$F$5:$K$18,OPaL!AP2736,OPaL!AQ2736)</f>
        <v>0.15</v>
      </c>
      <c r="AS2736" s="1">
        <f t="shared" si="128"/>
        <v>8273.3305</v>
      </c>
    </row>
    <row r="2737" spans="1:45" x14ac:dyDescent="0.2">
      <c r="A2737" s="11" t="s">
        <v>4831</v>
      </c>
      <c r="B2737" s="11" t="s">
        <v>4832</v>
      </c>
      <c r="C2737" s="11" t="s">
        <v>12386</v>
      </c>
      <c r="D2737" s="21">
        <v>42975</v>
      </c>
      <c r="E2737" s="21"/>
      <c r="F2737" s="21" t="s">
        <v>14659</v>
      </c>
      <c r="G2737" s="11" t="s">
        <v>2</v>
      </c>
      <c r="H2737" s="11" t="s">
        <v>16</v>
      </c>
      <c r="I2737" s="11" t="s">
        <v>4</v>
      </c>
      <c r="J2737" s="13">
        <v>1</v>
      </c>
      <c r="K2737" s="12">
        <v>9733</v>
      </c>
      <c r="L2737" s="12">
        <v>0</v>
      </c>
      <c r="M2737" s="12">
        <v>0</v>
      </c>
      <c r="N2737" s="12">
        <f t="shared" si="127"/>
        <v>9733</v>
      </c>
      <c r="O2737" s="11" t="s">
        <v>5</v>
      </c>
      <c r="P2737" s="13">
        <v>0</v>
      </c>
      <c r="Q2737" s="11" t="s">
        <v>6</v>
      </c>
      <c r="R2737" s="13">
        <v>0</v>
      </c>
      <c r="S2737" s="13">
        <v>0</v>
      </c>
      <c r="T2737" s="11" t="s">
        <v>7</v>
      </c>
      <c r="U2737" s="11" t="s">
        <v>8</v>
      </c>
      <c r="V2737" s="15">
        <v>0</v>
      </c>
      <c r="W2737" s="13">
        <v>0</v>
      </c>
      <c r="X2737" s="15">
        <v>0</v>
      </c>
      <c r="Y2737" s="15">
        <v>0</v>
      </c>
      <c r="Z2737" s="13">
        <v>0</v>
      </c>
      <c r="AA2737" s="15">
        <v>0</v>
      </c>
      <c r="AB2737" s="13">
        <v>0</v>
      </c>
      <c r="AC2737" s="15">
        <v>0</v>
      </c>
      <c r="AD2737" s="13">
        <v>0</v>
      </c>
      <c r="AE2737" s="15">
        <v>0</v>
      </c>
      <c r="AF2737" s="13">
        <v>0</v>
      </c>
      <c r="AG2737" s="15">
        <v>0</v>
      </c>
      <c r="AH2737" s="13">
        <v>0</v>
      </c>
      <c r="AI2737" s="15">
        <v>0</v>
      </c>
      <c r="AJ2737" s="11" t="s">
        <v>17</v>
      </c>
      <c r="AK2737" s="11" t="s">
        <v>1398</v>
      </c>
      <c r="AL2737" s="22">
        <f t="shared" si="126"/>
        <v>2317</v>
      </c>
      <c r="AM2737" s="11" t="str">
        <f>VLOOKUP(O2737,Sheet2!$D$6:$E$14,2,FALSE)</f>
        <v>Spare parts</v>
      </c>
      <c r="AN2737" s="11" t="str">
        <f>VLOOKUP(F2737,Sheet2!$E$10:$F$13,2,FALSE)</f>
        <v>SPM</v>
      </c>
      <c r="AO2737" s="35" t="s">
        <v>14668</v>
      </c>
      <c r="AP2737">
        <f>MATCH(AN2737,Sheet2!$F$5:$F$18,0)</f>
        <v>6</v>
      </c>
      <c r="AQ2737">
        <f>MATCH(AO2737,Sheet2!$F$5:$K$5,0)</f>
        <v>6</v>
      </c>
      <c r="AR2737" s="33">
        <f>INDEX(Sheet2!$F$5:$K$18,OPaL!AP2737,OPaL!AQ2737)</f>
        <v>0.15</v>
      </c>
      <c r="AS2737" s="1">
        <f t="shared" si="128"/>
        <v>8273.0499999999993</v>
      </c>
    </row>
    <row r="2738" spans="1:45" x14ac:dyDescent="0.2">
      <c r="A2738" s="11" t="s">
        <v>1985</v>
      </c>
      <c r="B2738" s="11" t="s">
        <v>1986</v>
      </c>
      <c r="C2738" s="11" t="s">
        <v>12387</v>
      </c>
      <c r="D2738" s="21">
        <v>42943</v>
      </c>
      <c r="E2738" s="21" t="s">
        <v>9697</v>
      </c>
      <c r="F2738" s="21" t="s">
        <v>14659</v>
      </c>
      <c r="G2738" s="11" t="s">
        <v>2</v>
      </c>
      <c r="H2738" s="11" t="s">
        <v>16</v>
      </c>
      <c r="I2738" s="11" t="s">
        <v>4</v>
      </c>
      <c r="J2738" s="12">
        <v>1</v>
      </c>
      <c r="K2738" s="12">
        <v>9719.2800000000007</v>
      </c>
      <c r="L2738" s="12">
        <v>0</v>
      </c>
      <c r="M2738" s="12">
        <v>0</v>
      </c>
      <c r="N2738" s="12">
        <f t="shared" si="127"/>
        <v>9719.2800000000007</v>
      </c>
      <c r="O2738" s="11" t="s">
        <v>5</v>
      </c>
      <c r="P2738" s="13">
        <v>0</v>
      </c>
      <c r="Q2738" s="11" t="s">
        <v>6</v>
      </c>
      <c r="R2738" s="13">
        <v>0</v>
      </c>
      <c r="S2738" s="13">
        <v>0</v>
      </c>
      <c r="T2738" s="11" t="s">
        <v>7</v>
      </c>
      <c r="U2738" s="11" t="s">
        <v>8</v>
      </c>
      <c r="V2738" s="15">
        <v>0</v>
      </c>
      <c r="W2738" s="13">
        <v>0</v>
      </c>
      <c r="X2738" s="15">
        <v>0</v>
      </c>
      <c r="Y2738" s="15">
        <v>0</v>
      </c>
      <c r="Z2738" s="13">
        <v>0</v>
      </c>
      <c r="AA2738" s="15">
        <v>0</v>
      </c>
      <c r="AB2738" s="13">
        <v>0</v>
      </c>
      <c r="AC2738" s="15">
        <v>0</v>
      </c>
      <c r="AD2738" s="13">
        <v>0</v>
      </c>
      <c r="AE2738" s="15">
        <v>0</v>
      </c>
      <c r="AF2738" s="13">
        <v>0</v>
      </c>
      <c r="AG2738" s="15">
        <v>0</v>
      </c>
      <c r="AH2738" s="13">
        <v>0</v>
      </c>
      <c r="AI2738" s="15">
        <v>0</v>
      </c>
      <c r="AJ2738" s="11" t="s">
        <v>17</v>
      </c>
      <c r="AK2738" s="11" t="s">
        <v>13</v>
      </c>
      <c r="AL2738" s="22">
        <f t="shared" si="126"/>
        <v>2349</v>
      </c>
      <c r="AM2738" s="11" t="str">
        <f>VLOOKUP(O2738,Sheet2!$D$6:$E$14,2,FALSE)</f>
        <v>Spare parts</v>
      </c>
      <c r="AN2738" s="11" t="str">
        <f>VLOOKUP(F2738,Sheet2!$E$10:$F$13,2,FALSE)</f>
        <v>SPM</v>
      </c>
      <c r="AO2738" s="35" t="s">
        <v>14668</v>
      </c>
      <c r="AP2738">
        <f>MATCH(AN2738,Sheet2!$F$5:$F$18,0)</f>
        <v>6</v>
      </c>
      <c r="AQ2738">
        <f>MATCH(AO2738,Sheet2!$F$5:$K$5,0)</f>
        <v>6</v>
      </c>
      <c r="AR2738" s="33">
        <f>INDEX(Sheet2!$F$5:$K$18,OPaL!AP2738,OPaL!AQ2738)</f>
        <v>0.15</v>
      </c>
      <c r="AS2738" s="1">
        <f t="shared" si="128"/>
        <v>8261.3880000000008</v>
      </c>
    </row>
    <row r="2739" spans="1:45" x14ac:dyDescent="0.2">
      <c r="A2739" s="11" t="s">
        <v>8509</v>
      </c>
      <c r="B2739" s="11" t="s">
        <v>8510</v>
      </c>
      <c r="C2739" s="11" t="s">
        <v>12388</v>
      </c>
      <c r="D2739" s="21">
        <v>44928</v>
      </c>
      <c r="E2739" s="21" t="s">
        <v>9809</v>
      </c>
      <c r="F2739" s="21" t="s">
        <v>14659</v>
      </c>
      <c r="G2739" s="11" t="s">
        <v>2</v>
      </c>
      <c r="H2739" s="11" t="s">
        <v>3</v>
      </c>
      <c r="I2739" s="11" t="s">
        <v>4</v>
      </c>
      <c r="J2739" s="12">
        <v>68</v>
      </c>
      <c r="K2739" s="12">
        <v>9708.2900000000009</v>
      </c>
      <c r="L2739" s="12">
        <v>0</v>
      </c>
      <c r="M2739" s="12">
        <v>0</v>
      </c>
      <c r="N2739" s="12">
        <f t="shared" si="127"/>
        <v>9708.2900000000009</v>
      </c>
      <c r="O2739" s="11" t="s">
        <v>8227</v>
      </c>
      <c r="P2739" s="13">
        <v>0</v>
      </c>
      <c r="Q2739" s="11" t="s">
        <v>6</v>
      </c>
      <c r="R2739" s="13">
        <v>0</v>
      </c>
      <c r="S2739" s="13">
        <v>0</v>
      </c>
      <c r="T2739" s="11" t="s">
        <v>7</v>
      </c>
      <c r="U2739" s="11" t="s">
        <v>8</v>
      </c>
      <c r="V2739" s="15">
        <v>0</v>
      </c>
      <c r="W2739" s="13">
        <v>0</v>
      </c>
      <c r="X2739" s="15">
        <v>0</v>
      </c>
      <c r="Y2739" s="15">
        <v>0</v>
      </c>
      <c r="Z2739" s="13">
        <v>0</v>
      </c>
      <c r="AA2739" s="15">
        <v>0</v>
      </c>
      <c r="AB2739" s="13">
        <v>0</v>
      </c>
      <c r="AC2739" s="15">
        <v>0</v>
      </c>
      <c r="AD2739" s="13">
        <v>0</v>
      </c>
      <c r="AE2739" s="15">
        <v>0</v>
      </c>
      <c r="AF2739" s="13">
        <v>0</v>
      </c>
      <c r="AG2739" s="15">
        <v>0</v>
      </c>
      <c r="AH2739" s="13">
        <v>0</v>
      </c>
      <c r="AI2739" s="15">
        <v>0</v>
      </c>
      <c r="AJ2739" s="11" t="s">
        <v>9</v>
      </c>
      <c r="AK2739" s="11" t="s">
        <v>8228</v>
      </c>
      <c r="AL2739" s="22">
        <f t="shared" si="126"/>
        <v>364</v>
      </c>
      <c r="AM2739" s="11" t="str">
        <f>VLOOKUP(O2739,Sheet2!$D$6:$E$14,2,FALSE)</f>
        <v>Consumables</v>
      </c>
      <c r="AN2739" s="11" t="str">
        <f>VLOOKUP(F2739,Sheet2!$E$15:$F$18,2,FALSE)</f>
        <v>CM</v>
      </c>
      <c r="AO2739" s="35" t="s">
        <v>14667</v>
      </c>
      <c r="AP2739">
        <f>MATCH(AN2739,Sheet2!$F$5:$F$18,0)</f>
        <v>13</v>
      </c>
      <c r="AQ2739">
        <f>MATCH(AO2739,Sheet2!$F$5:$K$5,0)</f>
        <v>5</v>
      </c>
      <c r="AR2739" s="33">
        <f>INDEX(Sheet2!$F$5:$K$18,OPaL!AP2739,OPaL!AQ2739)</f>
        <v>0.1</v>
      </c>
      <c r="AS2739" s="1">
        <f t="shared" si="128"/>
        <v>8737.4610000000011</v>
      </c>
    </row>
    <row r="2740" spans="1:45" x14ac:dyDescent="0.2">
      <c r="A2740" s="11" t="s">
        <v>7021</v>
      </c>
      <c r="B2740" s="11" t="s">
        <v>7022</v>
      </c>
      <c r="C2740" s="11" t="s">
        <v>12389</v>
      </c>
      <c r="D2740" s="21">
        <v>43150</v>
      </c>
      <c r="E2740" s="21"/>
      <c r="F2740" s="21" t="s">
        <v>14659</v>
      </c>
      <c r="G2740" s="11" t="s">
        <v>2</v>
      </c>
      <c r="H2740" s="11" t="s">
        <v>3</v>
      </c>
      <c r="I2740" s="11" t="s">
        <v>4</v>
      </c>
      <c r="J2740" s="13">
        <v>2</v>
      </c>
      <c r="K2740" s="12">
        <v>9700</v>
      </c>
      <c r="L2740" s="12">
        <v>0</v>
      </c>
      <c r="M2740" s="12">
        <v>0</v>
      </c>
      <c r="N2740" s="12">
        <f t="shared" si="127"/>
        <v>9700</v>
      </c>
      <c r="O2740" s="11" t="s">
        <v>5</v>
      </c>
      <c r="P2740" s="13">
        <v>0</v>
      </c>
      <c r="Q2740" s="11" t="s">
        <v>6</v>
      </c>
      <c r="R2740" s="13">
        <v>0</v>
      </c>
      <c r="S2740" s="13">
        <v>0</v>
      </c>
      <c r="T2740" s="11" t="s">
        <v>7</v>
      </c>
      <c r="U2740" s="11" t="s">
        <v>8</v>
      </c>
      <c r="V2740" s="15">
        <v>0</v>
      </c>
      <c r="W2740" s="13">
        <v>0</v>
      </c>
      <c r="X2740" s="15">
        <v>0</v>
      </c>
      <c r="Y2740" s="15">
        <v>0</v>
      </c>
      <c r="Z2740" s="13">
        <v>0</v>
      </c>
      <c r="AA2740" s="15">
        <v>0</v>
      </c>
      <c r="AB2740" s="13">
        <v>0</v>
      </c>
      <c r="AC2740" s="15">
        <v>0</v>
      </c>
      <c r="AD2740" s="13">
        <v>0</v>
      </c>
      <c r="AE2740" s="15">
        <v>0</v>
      </c>
      <c r="AF2740" s="13">
        <v>0</v>
      </c>
      <c r="AG2740" s="15">
        <v>0</v>
      </c>
      <c r="AH2740" s="13">
        <v>0</v>
      </c>
      <c r="AI2740" s="15">
        <v>0</v>
      </c>
      <c r="AJ2740" s="11" t="s">
        <v>9</v>
      </c>
      <c r="AK2740" s="11" t="s">
        <v>13</v>
      </c>
      <c r="AL2740" s="22">
        <f t="shared" si="126"/>
        <v>2142</v>
      </c>
      <c r="AM2740" s="11" t="str">
        <f>VLOOKUP(O2740,Sheet2!$D$6:$E$14,2,FALSE)</f>
        <v>Spare parts</v>
      </c>
      <c r="AN2740" s="11" t="str">
        <f>VLOOKUP(F2740,Sheet2!$E$10:$F$13,2,FALSE)</f>
        <v>SPM</v>
      </c>
      <c r="AO2740" s="35" t="s">
        <v>14668</v>
      </c>
      <c r="AP2740">
        <f>MATCH(AN2740,Sheet2!$F$5:$F$18,0)</f>
        <v>6</v>
      </c>
      <c r="AQ2740">
        <f>MATCH(AO2740,Sheet2!$F$5:$K$5,0)</f>
        <v>6</v>
      </c>
      <c r="AR2740" s="33">
        <f>INDEX(Sheet2!$F$5:$K$18,OPaL!AP2740,OPaL!AQ2740)</f>
        <v>0.15</v>
      </c>
      <c r="AS2740" s="1">
        <f t="shared" si="128"/>
        <v>8245</v>
      </c>
    </row>
    <row r="2741" spans="1:45" x14ac:dyDescent="0.2">
      <c r="A2741" s="11" t="s">
        <v>8946</v>
      </c>
      <c r="B2741" s="11" t="s">
        <v>8947</v>
      </c>
      <c r="C2741" s="11" t="s">
        <v>11529</v>
      </c>
      <c r="D2741" s="21">
        <v>45012</v>
      </c>
      <c r="E2741" s="21" t="s">
        <v>9739</v>
      </c>
      <c r="F2741" s="21" t="s">
        <v>14659</v>
      </c>
      <c r="G2741" s="11" t="s">
        <v>2</v>
      </c>
      <c r="H2741" s="11" t="s">
        <v>350</v>
      </c>
      <c r="I2741" s="11" t="s">
        <v>4</v>
      </c>
      <c r="J2741" s="13">
        <v>8</v>
      </c>
      <c r="K2741" s="12">
        <v>9663.2800000000007</v>
      </c>
      <c r="L2741" s="12">
        <v>0</v>
      </c>
      <c r="M2741" s="12">
        <v>0</v>
      </c>
      <c r="N2741" s="12">
        <f t="shared" si="127"/>
        <v>9663.2800000000007</v>
      </c>
      <c r="O2741" s="11" t="s">
        <v>8227</v>
      </c>
      <c r="P2741" s="13">
        <v>0</v>
      </c>
      <c r="Q2741" s="11" t="s">
        <v>6</v>
      </c>
      <c r="R2741" s="13">
        <v>0</v>
      </c>
      <c r="S2741" s="13">
        <v>0</v>
      </c>
      <c r="T2741" s="11" t="s">
        <v>7</v>
      </c>
      <c r="U2741" s="11" t="s">
        <v>8</v>
      </c>
      <c r="V2741" s="15">
        <v>0</v>
      </c>
      <c r="W2741" s="13">
        <v>0</v>
      </c>
      <c r="X2741" s="15">
        <v>0</v>
      </c>
      <c r="Y2741" s="15">
        <v>0</v>
      </c>
      <c r="Z2741" s="13">
        <v>0</v>
      </c>
      <c r="AA2741" s="15">
        <v>0</v>
      </c>
      <c r="AB2741" s="13">
        <v>0</v>
      </c>
      <c r="AC2741" s="15">
        <v>0</v>
      </c>
      <c r="AD2741" s="13">
        <v>0</v>
      </c>
      <c r="AE2741" s="15">
        <v>0</v>
      </c>
      <c r="AF2741" s="13">
        <v>0</v>
      </c>
      <c r="AG2741" s="15">
        <v>0</v>
      </c>
      <c r="AH2741" s="13">
        <v>0</v>
      </c>
      <c r="AI2741" s="15">
        <v>0</v>
      </c>
      <c r="AJ2741" s="11" t="s">
        <v>352</v>
      </c>
      <c r="AK2741" s="11" t="s">
        <v>8228</v>
      </c>
      <c r="AL2741" s="22">
        <f t="shared" si="126"/>
        <v>280</v>
      </c>
      <c r="AM2741" s="11" t="str">
        <f>VLOOKUP(O2741,Sheet2!$D$6:$E$14,2,FALSE)</f>
        <v>Consumables</v>
      </c>
      <c r="AN2741" s="11" t="str">
        <f>VLOOKUP(F2741,Sheet2!$E$15:$F$18,2,FALSE)</f>
        <v>CM</v>
      </c>
      <c r="AO2741" s="35" t="s">
        <v>14667</v>
      </c>
      <c r="AP2741">
        <f>MATCH(AN2741,Sheet2!$F$5:$F$18,0)</f>
        <v>13</v>
      </c>
      <c r="AQ2741">
        <f>MATCH(AO2741,Sheet2!$F$5:$K$5,0)</f>
        <v>5</v>
      </c>
      <c r="AR2741" s="33">
        <f>INDEX(Sheet2!$F$5:$K$18,OPaL!AP2741,OPaL!AQ2741)</f>
        <v>0.1</v>
      </c>
      <c r="AS2741" s="1">
        <f t="shared" si="128"/>
        <v>8696.9520000000011</v>
      </c>
    </row>
    <row r="2742" spans="1:45" x14ac:dyDescent="0.2">
      <c r="A2742" s="11" t="s">
        <v>737</v>
      </c>
      <c r="B2742" s="11" t="s">
        <v>738</v>
      </c>
      <c r="C2742" s="11" t="s">
        <v>12390</v>
      </c>
      <c r="D2742" s="21">
        <v>42161</v>
      </c>
      <c r="E2742" s="21" t="s">
        <v>9697</v>
      </c>
      <c r="F2742" s="21" t="s">
        <v>14659</v>
      </c>
      <c r="G2742" s="11" t="s">
        <v>2</v>
      </c>
      <c r="H2742" s="11" t="s">
        <v>16</v>
      </c>
      <c r="I2742" s="11" t="s">
        <v>4</v>
      </c>
      <c r="J2742" s="12">
        <v>10</v>
      </c>
      <c r="K2742" s="12">
        <v>9660</v>
      </c>
      <c r="L2742" s="12">
        <v>0</v>
      </c>
      <c r="M2742" s="12">
        <v>0</v>
      </c>
      <c r="N2742" s="12">
        <f t="shared" si="127"/>
        <v>9660</v>
      </c>
      <c r="O2742" s="11" t="s">
        <v>5</v>
      </c>
      <c r="P2742" s="13">
        <v>0</v>
      </c>
      <c r="Q2742" s="11" t="s">
        <v>6</v>
      </c>
      <c r="R2742" s="13">
        <v>0</v>
      </c>
      <c r="S2742" s="13">
        <v>0</v>
      </c>
      <c r="T2742" s="11" t="s">
        <v>7</v>
      </c>
      <c r="U2742" s="11" t="s">
        <v>8</v>
      </c>
      <c r="V2742" s="15">
        <v>0</v>
      </c>
      <c r="W2742" s="13">
        <v>0</v>
      </c>
      <c r="X2742" s="15">
        <v>0</v>
      </c>
      <c r="Y2742" s="15">
        <v>0</v>
      </c>
      <c r="Z2742" s="13">
        <v>0</v>
      </c>
      <c r="AA2742" s="15">
        <v>0</v>
      </c>
      <c r="AB2742" s="13">
        <v>0</v>
      </c>
      <c r="AC2742" s="15">
        <v>0</v>
      </c>
      <c r="AD2742" s="13">
        <v>0</v>
      </c>
      <c r="AE2742" s="15">
        <v>0</v>
      </c>
      <c r="AF2742" s="13">
        <v>0</v>
      </c>
      <c r="AG2742" s="15">
        <v>0</v>
      </c>
      <c r="AH2742" s="13">
        <v>0</v>
      </c>
      <c r="AI2742" s="15">
        <v>0</v>
      </c>
      <c r="AJ2742" s="11" t="s">
        <v>17</v>
      </c>
      <c r="AK2742" s="11" t="s">
        <v>13</v>
      </c>
      <c r="AL2742" s="22">
        <f t="shared" si="126"/>
        <v>3131</v>
      </c>
      <c r="AM2742" s="11" t="str">
        <f>VLOOKUP(O2742,Sheet2!$D$6:$E$14,2,FALSE)</f>
        <v>Spare parts</v>
      </c>
      <c r="AN2742" s="11" t="str">
        <f>VLOOKUP(F2742,Sheet2!$E$10:$F$13,2,FALSE)</f>
        <v>SPM</v>
      </c>
      <c r="AO2742" s="35" t="s">
        <v>14668</v>
      </c>
      <c r="AP2742">
        <f>MATCH(AN2742,Sheet2!$F$5:$F$18,0)</f>
        <v>6</v>
      </c>
      <c r="AQ2742">
        <f>MATCH(AO2742,Sheet2!$F$5:$K$5,0)</f>
        <v>6</v>
      </c>
      <c r="AR2742" s="33">
        <f>INDEX(Sheet2!$F$5:$K$18,OPaL!AP2742,OPaL!AQ2742)</f>
        <v>0.15</v>
      </c>
      <c r="AS2742" s="1">
        <f t="shared" si="128"/>
        <v>8211</v>
      </c>
    </row>
    <row r="2743" spans="1:45" x14ac:dyDescent="0.2">
      <c r="A2743" s="11" t="s">
        <v>8133</v>
      </c>
      <c r="B2743" s="11" t="s">
        <v>8134</v>
      </c>
      <c r="C2743" s="11" t="s">
        <v>12391</v>
      </c>
      <c r="D2743" s="21">
        <v>43259</v>
      </c>
      <c r="E2743" s="21" t="s">
        <v>9703</v>
      </c>
      <c r="F2743" s="21" t="s">
        <v>14658</v>
      </c>
      <c r="G2743" s="11" t="s">
        <v>2</v>
      </c>
      <c r="H2743" s="11" t="s">
        <v>16</v>
      </c>
      <c r="I2743" s="11" t="s">
        <v>4</v>
      </c>
      <c r="J2743" s="12">
        <v>1</v>
      </c>
      <c r="K2743" s="12">
        <v>9632</v>
      </c>
      <c r="L2743" s="12">
        <v>0</v>
      </c>
      <c r="M2743" s="12">
        <v>0</v>
      </c>
      <c r="N2743" s="12">
        <f t="shared" si="127"/>
        <v>9632</v>
      </c>
      <c r="O2743" s="11" t="s">
        <v>5</v>
      </c>
      <c r="P2743" s="13">
        <v>0</v>
      </c>
      <c r="Q2743" s="11" t="s">
        <v>6</v>
      </c>
      <c r="R2743" s="13">
        <v>0</v>
      </c>
      <c r="S2743" s="13">
        <v>0</v>
      </c>
      <c r="T2743" s="11" t="s">
        <v>7</v>
      </c>
      <c r="U2743" s="11" t="s">
        <v>8</v>
      </c>
      <c r="V2743" s="15">
        <v>0</v>
      </c>
      <c r="W2743" s="13">
        <v>0</v>
      </c>
      <c r="X2743" s="15">
        <v>0</v>
      </c>
      <c r="Y2743" s="15">
        <v>0</v>
      </c>
      <c r="Z2743" s="13">
        <v>0</v>
      </c>
      <c r="AA2743" s="15">
        <v>0</v>
      </c>
      <c r="AB2743" s="13">
        <v>0</v>
      </c>
      <c r="AC2743" s="15">
        <v>0</v>
      </c>
      <c r="AD2743" s="13">
        <v>0</v>
      </c>
      <c r="AE2743" s="15">
        <v>0</v>
      </c>
      <c r="AF2743" s="13">
        <v>0</v>
      </c>
      <c r="AG2743" s="15">
        <v>0</v>
      </c>
      <c r="AH2743" s="13">
        <v>0</v>
      </c>
      <c r="AI2743" s="15">
        <v>0</v>
      </c>
      <c r="AJ2743" s="11" t="s">
        <v>17</v>
      </c>
      <c r="AK2743" s="11" t="s">
        <v>1398</v>
      </c>
      <c r="AL2743" s="22">
        <f t="shared" si="126"/>
        <v>2033</v>
      </c>
      <c r="AM2743" s="11" t="str">
        <f>VLOOKUP(O2743,Sheet2!$D$6:$E$14,2,FALSE)</f>
        <v>Spare parts</v>
      </c>
      <c r="AN2743" s="11" t="str">
        <f>VLOOKUP(F2743,Sheet2!$E$10:$F$13,2,FALSE)</f>
        <v>SPE</v>
      </c>
      <c r="AO2743" s="35" t="s">
        <v>14668</v>
      </c>
      <c r="AP2743">
        <f>MATCH(AN2743,Sheet2!$F$5:$F$18,0)</f>
        <v>7</v>
      </c>
      <c r="AQ2743">
        <f>MATCH(AO2743,Sheet2!$F$5:$K$5,0)</f>
        <v>6</v>
      </c>
      <c r="AR2743" s="33">
        <f>INDEX(Sheet2!$F$5:$K$18,OPaL!AP2743,OPaL!AQ2743)</f>
        <v>0.15</v>
      </c>
      <c r="AS2743" s="1">
        <f t="shared" si="128"/>
        <v>8187.2</v>
      </c>
    </row>
    <row r="2744" spans="1:45" x14ac:dyDescent="0.2">
      <c r="A2744" s="11" t="s">
        <v>8557</v>
      </c>
      <c r="B2744" s="11" t="s">
        <v>8558</v>
      </c>
      <c r="C2744" s="11" t="s">
        <v>12392</v>
      </c>
      <c r="D2744" s="21">
        <v>43875</v>
      </c>
      <c r="E2744" s="21" t="s">
        <v>9821</v>
      </c>
      <c r="F2744" s="21" t="s">
        <v>14659</v>
      </c>
      <c r="G2744" s="11" t="s">
        <v>2</v>
      </c>
      <c r="H2744" s="11" t="s">
        <v>3</v>
      </c>
      <c r="I2744" s="11" t="s">
        <v>4</v>
      </c>
      <c r="J2744" s="12">
        <v>8</v>
      </c>
      <c r="K2744" s="12">
        <v>9604.74</v>
      </c>
      <c r="L2744" s="12">
        <v>0</v>
      </c>
      <c r="M2744" s="12">
        <v>0</v>
      </c>
      <c r="N2744" s="12">
        <f t="shared" si="127"/>
        <v>9604.74</v>
      </c>
      <c r="O2744" s="11" t="s">
        <v>8227</v>
      </c>
      <c r="P2744" s="13">
        <v>0</v>
      </c>
      <c r="Q2744" s="11" t="s">
        <v>6</v>
      </c>
      <c r="R2744" s="13">
        <v>0</v>
      </c>
      <c r="S2744" s="13">
        <v>0</v>
      </c>
      <c r="T2744" s="11" t="s">
        <v>7</v>
      </c>
      <c r="U2744" s="11" t="s">
        <v>8</v>
      </c>
      <c r="V2744" s="15">
        <v>0</v>
      </c>
      <c r="W2744" s="13">
        <v>0</v>
      </c>
      <c r="X2744" s="15">
        <v>0</v>
      </c>
      <c r="Y2744" s="15">
        <v>0</v>
      </c>
      <c r="Z2744" s="13">
        <v>0</v>
      </c>
      <c r="AA2744" s="15">
        <v>0</v>
      </c>
      <c r="AB2744" s="13">
        <v>0</v>
      </c>
      <c r="AC2744" s="15">
        <v>0</v>
      </c>
      <c r="AD2744" s="13">
        <v>0</v>
      </c>
      <c r="AE2744" s="15">
        <v>0</v>
      </c>
      <c r="AF2744" s="13">
        <v>0</v>
      </c>
      <c r="AG2744" s="15">
        <v>0</v>
      </c>
      <c r="AH2744" s="13">
        <v>0</v>
      </c>
      <c r="AI2744" s="15">
        <v>0</v>
      </c>
      <c r="AJ2744" s="11" t="s">
        <v>9</v>
      </c>
      <c r="AK2744" s="11" t="s">
        <v>8228</v>
      </c>
      <c r="AL2744" s="22">
        <f t="shared" si="126"/>
        <v>1417</v>
      </c>
      <c r="AM2744" s="11" t="str">
        <f>VLOOKUP(O2744,Sheet2!$D$6:$E$14,2,FALSE)</f>
        <v>Consumables</v>
      </c>
      <c r="AN2744" s="11" t="str">
        <f>VLOOKUP(F2744,Sheet2!$E$15:$F$18,2,FALSE)</f>
        <v>CM</v>
      </c>
      <c r="AO2744" s="35" t="s">
        <v>14668</v>
      </c>
      <c r="AP2744">
        <f>MATCH(AN2744,Sheet2!$F$5:$F$18,0)</f>
        <v>13</v>
      </c>
      <c r="AQ2744">
        <f>MATCH(AO2744,Sheet2!$F$5:$K$5,0)</f>
        <v>6</v>
      </c>
      <c r="AR2744" s="33">
        <f>INDEX(Sheet2!$F$5:$K$18,OPaL!AP2744,OPaL!AQ2744)</f>
        <v>0.2</v>
      </c>
      <c r="AS2744" s="1">
        <f t="shared" si="128"/>
        <v>7683.7920000000004</v>
      </c>
    </row>
    <row r="2745" spans="1:45" x14ac:dyDescent="0.2">
      <c r="A2745" s="11" t="s">
        <v>2569</v>
      </c>
      <c r="B2745" s="11" t="s">
        <v>2570</v>
      </c>
      <c r="C2745" s="11" t="s">
        <v>12393</v>
      </c>
      <c r="D2745" s="21">
        <v>44436</v>
      </c>
      <c r="E2745" s="21" t="s">
        <v>9697</v>
      </c>
      <c r="F2745" s="21" t="s">
        <v>14659</v>
      </c>
      <c r="G2745" s="11" t="s">
        <v>2</v>
      </c>
      <c r="H2745" s="11" t="s">
        <v>350</v>
      </c>
      <c r="I2745" s="11" t="s">
        <v>4</v>
      </c>
      <c r="J2745" s="13">
        <v>2</v>
      </c>
      <c r="K2745" s="12">
        <v>9601.93</v>
      </c>
      <c r="L2745" s="12">
        <v>0</v>
      </c>
      <c r="M2745" s="12">
        <v>0</v>
      </c>
      <c r="N2745" s="12">
        <f t="shared" si="127"/>
        <v>9601.93</v>
      </c>
      <c r="O2745" s="11" t="s">
        <v>5</v>
      </c>
      <c r="P2745" s="13">
        <v>0</v>
      </c>
      <c r="Q2745" s="11" t="s">
        <v>6</v>
      </c>
      <c r="R2745" s="13">
        <v>0</v>
      </c>
      <c r="S2745" s="13">
        <v>0</v>
      </c>
      <c r="T2745" s="11" t="s">
        <v>7</v>
      </c>
      <c r="U2745" s="11" t="s">
        <v>8</v>
      </c>
      <c r="V2745" s="15">
        <v>0</v>
      </c>
      <c r="W2745" s="13">
        <v>0</v>
      </c>
      <c r="X2745" s="15">
        <v>0</v>
      </c>
      <c r="Y2745" s="15">
        <v>0</v>
      </c>
      <c r="Z2745" s="13">
        <v>0</v>
      </c>
      <c r="AA2745" s="15">
        <v>0</v>
      </c>
      <c r="AB2745" s="13">
        <v>0</v>
      </c>
      <c r="AC2745" s="15">
        <v>0</v>
      </c>
      <c r="AD2745" s="13">
        <v>0</v>
      </c>
      <c r="AE2745" s="15">
        <v>0</v>
      </c>
      <c r="AF2745" s="13">
        <v>0</v>
      </c>
      <c r="AG2745" s="15">
        <v>0</v>
      </c>
      <c r="AH2745" s="13">
        <v>0</v>
      </c>
      <c r="AI2745" s="15">
        <v>0</v>
      </c>
      <c r="AJ2745" s="11" t="s">
        <v>352</v>
      </c>
      <c r="AK2745" s="11" t="s">
        <v>13</v>
      </c>
      <c r="AL2745" s="22">
        <f t="shared" si="126"/>
        <v>856</v>
      </c>
      <c r="AM2745" s="11" t="str">
        <f>VLOOKUP(O2745,Sheet2!$D$6:$E$14,2,FALSE)</f>
        <v>Spare parts</v>
      </c>
      <c r="AN2745" s="11" t="str">
        <f>VLOOKUP(F2745,Sheet2!$E$10:$F$13,2,FALSE)</f>
        <v>SPM</v>
      </c>
      <c r="AO2745" s="35" t="s">
        <v>14668</v>
      </c>
      <c r="AP2745">
        <f>MATCH(AN2745,Sheet2!$F$5:$F$18,0)</f>
        <v>6</v>
      </c>
      <c r="AQ2745">
        <f>MATCH(AO2745,Sheet2!$F$5:$K$5,0)</f>
        <v>6</v>
      </c>
      <c r="AR2745" s="33">
        <f>INDEX(Sheet2!$F$5:$K$18,OPaL!AP2745,OPaL!AQ2745)</f>
        <v>0.15</v>
      </c>
      <c r="AS2745" s="1">
        <f t="shared" si="128"/>
        <v>8161.6405000000004</v>
      </c>
    </row>
    <row r="2746" spans="1:45" x14ac:dyDescent="0.2">
      <c r="A2746" s="11" t="s">
        <v>7683</v>
      </c>
      <c r="B2746" s="11" t="s">
        <v>7684</v>
      </c>
      <c r="C2746" s="11" t="s">
        <v>12394</v>
      </c>
      <c r="D2746" s="21">
        <v>44737</v>
      </c>
      <c r="E2746" s="21" t="s">
        <v>9726</v>
      </c>
      <c r="F2746" s="21" t="s">
        <v>14658</v>
      </c>
      <c r="G2746" s="11" t="s">
        <v>2</v>
      </c>
      <c r="H2746" s="11" t="s">
        <v>3</v>
      </c>
      <c r="I2746" s="11" t="s">
        <v>4</v>
      </c>
      <c r="J2746" s="12">
        <v>2</v>
      </c>
      <c r="K2746" s="12">
        <v>9600</v>
      </c>
      <c r="L2746" s="12">
        <v>0</v>
      </c>
      <c r="M2746" s="12">
        <v>0</v>
      </c>
      <c r="N2746" s="12">
        <f t="shared" si="127"/>
        <v>9600</v>
      </c>
      <c r="O2746" s="11" t="s">
        <v>5</v>
      </c>
      <c r="P2746" s="13">
        <v>0</v>
      </c>
      <c r="Q2746" s="11" t="s">
        <v>6</v>
      </c>
      <c r="R2746" s="13">
        <v>0</v>
      </c>
      <c r="S2746" s="13">
        <v>0</v>
      </c>
      <c r="T2746" s="11" t="s">
        <v>7</v>
      </c>
      <c r="U2746" s="11" t="s">
        <v>8</v>
      </c>
      <c r="V2746" s="15">
        <v>0</v>
      </c>
      <c r="W2746" s="13">
        <v>0</v>
      </c>
      <c r="X2746" s="15">
        <v>0</v>
      </c>
      <c r="Y2746" s="15">
        <v>0</v>
      </c>
      <c r="Z2746" s="13">
        <v>0</v>
      </c>
      <c r="AA2746" s="15">
        <v>0</v>
      </c>
      <c r="AB2746" s="13">
        <v>0</v>
      </c>
      <c r="AC2746" s="15">
        <v>0</v>
      </c>
      <c r="AD2746" s="13">
        <v>0</v>
      </c>
      <c r="AE2746" s="15">
        <v>0</v>
      </c>
      <c r="AF2746" s="13">
        <v>0</v>
      </c>
      <c r="AG2746" s="15">
        <v>0</v>
      </c>
      <c r="AH2746" s="13">
        <v>0</v>
      </c>
      <c r="AI2746" s="15">
        <v>0</v>
      </c>
      <c r="AJ2746" s="11" t="s">
        <v>9</v>
      </c>
      <c r="AK2746" s="11" t="s">
        <v>1398</v>
      </c>
      <c r="AL2746" s="22">
        <f t="shared" si="126"/>
        <v>555</v>
      </c>
      <c r="AM2746" s="11" t="str">
        <f>VLOOKUP(O2746,Sheet2!$D$6:$E$14,2,FALSE)</f>
        <v>Spare parts</v>
      </c>
      <c r="AN2746" s="11" t="str">
        <f>VLOOKUP(F2746,Sheet2!$E$10:$F$13,2,FALSE)</f>
        <v>SPE</v>
      </c>
      <c r="AO2746" s="35" t="s">
        <v>14668</v>
      </c>
      <c r="AP2746">
        <f>MATCH(AN2746,Sheet2!$F$5:$F$18,0)</f>
        <v>7</v>
      </c>
      <c r="AQ2746">
        <f>MATCH(AO2746,Sheet2!$F$5:$K$5,0)</f>
        <v>6</v>
      </c>
      <c r="AR2746" s="33">
        <f>INDEX(Sheet2!$F$5:$K$18,OPaL!AP2746,OPaL!AQ2746)</f>
        <v>0.15</v>
      </c>
      <c r="AS2746" s="1">
        <f t="shared" si="128"/>
        <v>8160</v>
      </c>
    </row>
    <row r="2747" spans="1:45" x14ac:dyDescent="0.2">
      <c r="A2747" s="11" t="s">
        <v>7754</v>
      </c>
      <c r="B2747" s="11" t="s">
        <v>7755</v>
      </c>
      <c r="C2747" s="11" t="s">
        <v>12395</v>
      </c>
      <c r="D2747" s="21">
        <v>45090</v>
      </c>
      <c r="E2747" s="21" t="s">
        <v>9775</v>
      </c>
      <c r="F2747" s="21" t="s">
        <v>14659</v>
      </c>
      <c r="G2747" s="11" t="s">
        <v>2</v>
      </c>
      <c r="H2747" s="11" t="s">
        <v>3</v>
      </c>
      <c r="I2747" s="11" t="s">
        <v>351</v>
      </c>
      <c r="J2747" s="12">
        <v>1</v>
      </c>
      <c r="K2747" s="12">
        <v>9600</v>
      </c>
      <c r="L2747" s="12">
        <v>0</v>
      </c>
      <c r="M2747" s="12">
        <v>0</v>
      </c>
      <c r="N2747" s="12">
        <f t="shared" si="127"/>
        <v>9600</v>
      </c>
      <c r="O2747" s="11" t="s">
        <v>5</v>
      </c>
      <c r="P2747" s="13">
        <v>0</v>
      </c>
      <c r="Q2747" s="11" t="s">
        <v>6</v>
      </c>
      <c r="R2747" s="13">
        <v>0</v>
      </c>
      <c r="S2747" s="13">
        <v>0</v>
      </c>
      <c r="T2747" s="11" t="s">
        <v>7</v>
      </c>
      <c r="U2747" s="11" t="s">
        <v>8</v>
      </c>
      <c r="V2747" s="15">
        <v>0</v>
      </c>
      <c r="W2747" s="13">
        <v>0</v>
      </c>
      <c r="X2747" s="15">
        <v>0</v>
      </c>
      <c r="Y2747" s="15">
        <v>0</v>
      </c>
      <c r="Z2747" s="13">
        <v>0</v>
      </c>
      <c r="AA2747" s="15">
        <v>0</v>
      </c>
      <c r="AB2747" s="13">
        <v>0</v>
      </c>
      <c r="AC2747" s="15">
        <v>0</v>
      </c>
      <c r="AD2747" s="13">
        <v>0</v>
      </c>
      <c r="AE2747" s="15">
        <v>0</v>
      </c>
      <c r="AF2747" s="13">
        <v>0</v>
      </c>
      <c r="AG2747" s="15">
        <v>0</v>
      </c>
      <c r="AH2747" s="13">
        <v>0</v>
      </c>
      <c r="AI2747" s="15">
        <v>0</v>
      </c>
      <c r="AJ2747" s="11" t="s">
        <v>9</v>
      </c>
      <c r="AK2747" s="11" t="s">
        <v>1398</v>
      </c>
      <c r="AL2747" s="22">
        <f t="shared" si="126"/>
        <v>202</v>
      </c>
      <c r="AM2747" s="11" t="str">
        <f>VLOOKUP(O2747,Sheet2!$D$6:$E$14,2,FALSE)</f>
        <v>Spare parts</v>
      </c>
      <c r="AN2747" s="11" t="str">
        <f>VLOOKUP(F2747,Sheet2!$E$10:$F$13,2,FALSE)</f>
        <v>SPM</v>
      </c>
      <c r="AO2747" s="35" t="s">
        <v>14666</v>
      </c>
      <c r="AP2747">
        <f>MATCH(AN2747,Sheet2!$F$5:$F$18,0)</f>
        <v>6</v>
      </c>
      <c r="AQ2747">
        <f>MATCH(AO2747,Sheet2!$F$5:$K$5,0)</f>
        <v>4</v>
      </c>
      <c r="AR2747" s="33">
        <f>INDEX(Sheet2!$F$5:$K$18,OPaL!AP2747,OPaL!AQ2747)</f>
        <v>0.05</v>
      </c>
      <c r="AS2747" s="1">
        <f t="shared" si="128"/>
        <v>9120</v>
      </c>
    </row>
    <row r="2748" spans="1:45" x14ac:dyDescent="0.2">
      <c r="A2748" s="11" t="s">
        <v>6493</v>
      </c>
      <c r="B2748" s="11" t="s">
        <v>6494</v>
      </c>
      <c r="C2748" s="11" t="s">
        <v>12396</v>
      </c>
      <c r="D2748" s="21">
        <v>43585</v>
      </c>
      <c r="E2748" s="21" t="s">
        <v>9697</v>
      </c>
      <c r="F2748" s="21" t="s">
        <v>14659</v>
      </c>
      <c r="G2748" s="11" t="s">
        <v>2</v>
      </c>
      <c r="H2748" s="11" t="s">
        <v>3</v>
      </c>
      <c r="I2748" s="11" t="s">
        <v>4</v>
      </c>
      <c r="J2748" s="13">
        <v>1</v>
      </c>
      <c r="K2748" s="12">
        <v>9590.8700000000008</v>
      </c>
      <c r="L2748" s="12">
        <v>0</v>
      </c>
      <c r="M2748" s="12">
        <v>0</v>
      </c>
      <c r="N2748" s="12">
        <f t="shared" si="127"/>
        <v>9590.8700000000008</v>
      </c>
      <c r="O2748" s="11" t="s">
        <v>5</v>
      </c>
      <c r="P2748" s="13">
        <v>0</v>
      </c>
      <c r="Q2748" s="11" t="s">
        <v>6</v>
      </c>
      <c r="R2748" s="13">
        <v>0</v>
      </c>
      <c r="S2748" s="13">
        <v>0</v>
      </c>
      <c r="T2748" s="11" t="s">
        <v>7</v>
      </c>
      <c r="U2748" s="11" t="s">
        <v>8</v>
      </c>
      <c r="V2748" s="15">
        <v>0</v>
      </c>
      <c r="W2748" s="13">
        <v>0</v>
      </c>
      <c r="X2748" s="15">
        <v>0</v>
      </c>
      <c r="Y2748" s="15">
        <v>0</v>
      </c>
      <c r="Z2748" s="13">
        <v>0</v>
      </c>
      <c r="AA2748" s="15">
        <v>0</v>
      </c>
      <c r="AB2748" s="13">
        <v>0</v>
      </c>
      <c r="AC2748" s="15">
        <v>0</v>
      </c>
      <c r="AD2748" s="13">
        <v>0</v>
      </c>
      <c r="AE2748" s="15">
        <v>0</v>
      </c>
      <c r="AF2748" s="13">
        <v>0</v>
      </c>
      <c r="AG2748" s="15">
        <v>0</v>
      </c>
      <c r="AH2748" s="13">
        <v>0</v>
      </c>
      <c r="AI2748" s="15">
        <v>0</v>
      </c>
      <c r="AJ2748" s="11" t="s">
        <v>9</v>
      </c>
      <c r="AK2748" s="11" t="s">
        <v>13</v>
      </c>
      <c r="AL2748" s="22">
        <f t="shared" si="126"/>
        <v>1707</v>
      </c>
      <c r="AM2748" s="11" t="str">
        <f>VLOOKUP(O2748,Sheet2!$D$6:$E$14,2,FALSE)</f>
        <v>Spare parts</v>
      </c>
      <c r="AN2748" s="11" t="str">
        <f>VLOOKUP(F2748,Sheet2!$E$10:$F$13,2,FALSE)</f>
        <v>SPM</v>
      </c>
      <c r="AO2748" s="35" t="s">
        <v>14668</v>
      </c>
      <c r="AP2748">
        <f>MATCH(AN2748,Sheet2!$F$5:$F$18,0)</f>
        <v>6</v>
      </c>
      <c r="AQ2748">
        <f>MATCH(AO2748,Sheet2!$F$5:$K$5,0)</f>
        <v>6</v>
      </c>
      <c r="AR2748" s="33">
        <f>INDEX(Sheet2!$F$5:$K$18,OPaL!AP2748,OPaL!AQ2748)</f>
        <v>0.15</v>
      </c>
      <c r="AS2748" s="1">
        <f t="shared" si="128"/>
        <v>8152.2395000000006</v>
      </c>
    </row>
    <row r="2749" spans="1:45" x14ac:dyDescent="0.2">
      <c r="A2749" s="11" t="s">
        <v>359</v>
      </c>
      <c r="B2749" s="11" t="s">
        <v>360</v>
      </c>
      <c r="C2749" s="11" t="s">
        <v>12397</v>
      </c>
      <c r="D2749" s="21">
        <v>44545</v>
      </c>
      <c r="E2749" s="21" t="s">
        <v>9697</v>
      </c>
      <c r="F2749" s="21" t="s">
        <v>14659</v>
      </c>
      <c r="G2749" s="11" t="s">
        <v>2</v>
      </c>
      <c r="H2749" s="11" t="s">
        <v>350</v>
      </c>
      <c r="I2749" s="11" t="s">
        <v>4</v>
      </c>
      <c r="J2749" s="12">
        <v>1</v>
      </c>
      <c r="K2749" s="12">
        <v>9574.86</v>
      </c>
      <c r="L2749" s="12">
        <v>0</v>
      </c>
      <c r="M2749" s="12">
        <v>0</v>
      </c>
      <c r="N2749" s="12">
        <f t="shared" si="127"/>
        <v>9574.86</v>
      </c>
      <c r="O2749" s="11" t="s">
        <v>5</v>
      </c>
      <c r="P2749" s="13">
        <v>0</v>
      </c>
      <c r="Q2749" s="11" t="s">
        <v>6</v>
      </c>
      <c r="R2749" s="13">
        <v>0</v>
      </c>
      <c r="S2749" s="13">
        <v>0</v>
      </c>
      <c r="T2749" s="11" t="s">
        <v>7</v>
      </c>
      <c r="U2749" s="11" t="s">
        <v>8</v>
      </c>
      <c r="V2749" s="15">
        <v>0</v>
      </c>
      <c r="W2749" s="13">
        <v>0</v>
      </c>
      <c r="X2749" s="15">
        <v>0</v>
      </c>
      <c r="Y2749" s="15">
        <v>0</v>
      </c>
      <c r="Z2749" s="13">
        <v>0</v>
      </c>
      <c r="AA2749" s="15">
        <v>0</v>
      </c>
      <c r="AB2749" s="13">
        <v>0</v>
      </c>
      <c r="AC2749" s="15">
        <v>0</v>
      </c>
      <c r="AD2749" s="13">
        <v>0</v>
      </c>
      <c r="AE2749" s="15">
        <v>0</v>
      </c>
      <c r="AF2749" s="13">
        <v>0</v>
      </c>
      <c r="AG2749" s="15">
        <v>0</v>
      </c>
      <c r="AH2749" s="13">
        <v>0</v>
      </c>
      <c r="AI2749" s="15">
        <v>0</v>
      </c>
      <c r="AJ2749" s="11" t="s">
        <v>352</v>
      </c>
      <c r="AK2749" s="11" t="s">
        <v>13</v>
      </c>
      <c r="AL2749" s="22">
        <f t="shared" si="126"/>
        <v>747</v>
      </c>
      <c r="AM2749" s="11" t="str">
        <f>VLOOKUP(O2749,Sheet2!$D$6:$E$14,2,FALSE)</f>
        <v>Spare parts</v>
      </c>
      <c r="AN2749" s="11" t="str">
        <f>VLOOKUP(F2749,Sheet2!$E$10:$F$13,2,FALSE)</f>
        <v>SPM</v>
      </c>
      <c r="AO2749" s="35" t="s">
        <v>14668</v>
      </c>
      <c r="AP2749">
        <f>MATCH(AN2749,Sheet2!$F$5:$F$18,0)</f>
        <v>6</v>
      </c>
      <c r="AQ2749">
        <f>MATCH(AO2749,Sheet2!$F$5:$K$5,0)</f>
        <v>6</v>
      </c>
      <c r="AR2749" s="33">
        <f>INDEX(Sheet2!$F$5:$K$18,OPaL!AP2749,OPaL!AQ2749)</f>
        <v>0.15</v>
      </c>
      <c r="AS2749" s="1">
        <f t="shared" si="128"/>
        <v>8138.6310000000003</v>
      </c>
    </row>
    <row r="2750" spans="1:45" x14ac:dyDescent="0.2">
      <c r="A2750" s="11" t="s">
        <v>579</v>
      </c>
      <c r="B2750" s="11" t="s">
        <v>580</v>
      </c>
      <c r="C2750" s="11" t="s">
        <v>12398</v>
      </c>
      <c r="D2750" s="21">
        <v>44719</v>
      </c>
      <c r="E2750" s="21" t="s">
        <v>9697</v>
      </c>
      <c r="F2750" s="21" t="s">
        <v>14659</v>
      </c>
      <c r="G2750" s="11" t="s">
        <v>2</v>
      </c>
      <c r="H2750" s="11" t="s">
        <v>350</v>
      </c>
      <c r="I2750" s="11" t="s">
        <v>4</v>
      </c>
      <c r="J2750" s="12">
        <v>2</v>
      </c>
      <c r="K2750" s="12">
        <v>9569.58</v>
      </c>
      <c r="L2750" s="12">
        <v>0</v>
      </c>
      <c r="M2750" s="12">
        <v>0</v>
      </c>
      <c r="N2750" s="12">
        <f t="shared" si="127"/>
        <v>9569.58</v>
      </c>
      <c r="O2750" s="11" t="s">
        <v>5</v>
      </c>
      <c r="P2750" s="13">
        <v>0</v>
      </c>
      <c r="Q2750" s="11" t="s">
        <v>6</v>
      </c>
      <c r="R2750" s="13">
        <v>0</v>
      </c>
      <c r="S2750" s="13">
        <v>0</v>
      </c>
      <c r="T2750" s="11" t="s">
        <v>7</v>
      </c>
      <c r="U2750" s="11" t="s">
        <v>8</v>
      </c>
      <c r="V2750" s="15">
        <v>0</v>
      </c>
      <c r="W2750" s="13">
        <v>0</v>
      </c>
      <c r="X2750" s="15">
        <v>0</v>
      </c>
      <c r="Y2750" s="15">
        <v>0</v>
      </c>
      <c r="Z2750" s="13">
        <v>0</v>
      </c>
      <c r="AA2750" s="15">
        <v>0</v>
      </c>
      <c r="AB2750" s="13">
        <v>0</v>
      </c>
      <c r="AC2750" s="15">
        <v>0</v>
      </c>
      <c r="AD2750" s="13">
        <v>0</v>
      </c>
      <c r="AE2750" s="15">
        <v>0</v>
      </c>
      <c r="AF2750" s="13">
        <v>0</v>
      </c>
      <c r="AG2750" s="15">
        <v>0</v>
      </c>
      <c r="AH2750" s="13">
        <v>0</v>
      </c>
      <c r="AI2750" s="15">
        <v>0</v>
      </c>
      <c r="AJ2750" s="11" t="s">
        <v>352</v>
      </c>
      <c r="AK2750" s="11" t="s">
        <v>13</v>
      </c>
      <c r="AL2750" s="22">
        <f t="shared" si="126"/>
        <v>573</v>
      </c>
      <c r="AM2750" s="11" t="str">
        <f>VLOOKUP(O2750,Sheet2!$D$6:$E$14,2,FALSE)</f>
        <v>Spare parts</v>
      </c>
      <c r="AN2750" s="11" t="str">
        <f>VLOOKUP(F2750,Sheet2!$E$10:$F$13,2,FALSE)</f>
        <v>SPM</v>
      </c>
      <c r="AO2750" s="35" t="s">
        <v>14668</v>
      </c>
      <c r="AP2750">
        <f>MATCH(AN2750,Sheet2!$F$5:$F$18,0)</f>
        <v>6</v>
      </c>
      <c r="AQ2750">
        <f>MATCH(AO2750,Sheet2!$F$5:$K$5,0)</f>
        <v>6</v>
      </c>
      <c r="AR2750" s="33">
        <f>INDEX(Sheet2!$F$5:$K$18,OPaL!AP2750,OPaL!AQ2750)</f>
        <v>0.15</v>
      </c>
      <c r="AS2750" s="1">
        <f t="shared" si="128"/>
        <v>8134.143</v>
      </c>
    </row>
    <row r="2751" spans="1:45" x14ac:dyDescent="0.2">
      <c r="A2751" s="11" t="s">
        <v>5741</v>
      </c>
      <c r="B2751" s="11" t="s">
        <v>5742</v>
      </c>
      <c r="C2751" s="11" t="s">
        <v>12399</v>
      </c>
      <c r="D2751" s="21">
        <v>42963</v>
      </c>
      <c r="E2751" s="21" t="s">
        <v>9697</v>
      </c>
      <c r="F2751" s="21" t="s">
        <v>14659</v>
      </c>
      <c r="G2751" s="11" t="s">
        <v>2</v>
      </c>
      <c r="H2751" s="11" t="s">
        <v>16</v>
      </c>
      <c r="I2751" s="11" t="s">
        <v>351</v>
      </c>
      <c r="J2751" s="13">
        <v>1</v>
      </c>
      <c r="K2751" s="12">
        <v>9546.3700000000008</v>
      </c>
      <c r="L2751" s="12">
        <v>0</v>
      </c>
      <c r="M2751" s="12">
        <v>0</v>
      </c>
      <c r="N2751" s="12">
        <f t="shared" si="127"/>
        <v>9546.3700000000008</v>
      </c>
      <c r="O2751" s="11" t="s">
        <v>5</v>
      </c>
      <c r="P2751" s="13">
        <v>0</v>
      </c>
      <c r="Q2751" s="11" t="s">
        <v>6</v>
      </c>
      <c r="R2751" s="13">
        <v>0</v>
      </c>
      <c r="S2751" s="13">
        <v>0</v>
      </c>
      <c r="T2751" s="11" t="s">
        <v>7</v>
      </c>
      <c r="U2751" s="11" t="s">
        <v>8</v>
      </c>
      <c r="V2751" s="15">
        <v>0</v>
      </c>
      <c r="W2751" s="13">
        <v>0</v>
      </c>
      <c r="X2751" s="15">
        <v>0</v>
      </c>
      <c r="Y2751" s="15">
        <v>0</v>
      </c>
      <c r="Z2751" s="13">
        <v>0</v>
      </c>
      <c r="AA2751" s="15">
        <v>0</v>
      </c>
      <c r="AB2751" s="13">
        <v>0</v>
      </c>
      <c r="AC2751" s="15">
        <v>0</v>
      </c>
      <c r="AD2751" s="13">
        <v>0</v>
      </c>
      <c r="AE2751" s="15">
        <v>0</v>
      </c>
      <c r="AF2751" s="13">
        <v>0</v>
      </c>
      <c r="AG2751" s="15">
        <v>0</v>
      </c>
      <c r="AH2751" s="13">
        <v>0</v>
      </c>
      <c r="AI2751" s="15">
        <v>0</v>
      </c>
      <c r="AJ2751" s="11" t="s">
        <v>17</v>
      </c>
      <c r="AK2751" s="11" t="s">
        <v>1398</v>
      </c>
      <c r="AL2751" s="22">
        <f t="shared" si="126"/>
        <v>2329</v>
      </c>
      <c r="AM2751" s="11" t="str">
        <f>VLOOKUP(O2751,Sheet2!$D$6:$E$14,2,FALSE)</f>
        <v>Spare parts</v>
      </c>
      <c r="AN2751" s="11" t="str">
        <f>VLOOKUP(F2751,Sheet2!$E$10:$F$13,2,FALSE)</f>
        <v>SPM</v>
      </c>
      <c r="AO2751" s="35" t="s">
        <v>14668</v>
      </c>
      <c r="AP2751">
        <f>MATCH(AN2751,Sheet2!$F$5:$F$18,0)</f>
        <v>6</v>
      </c>
      <c r="AQ2751">
        <f>MATCH(AO2751,Sheet2!$F$5:$K$5,0)</f>
        <v>6</v>
      </c>
      <c r="AR2751" s="33">
        <f>INDEX(Sheet2!$F$5:$K$18,OPaL!AP2751,OPaL!AQ2751)</f>
        <v>0.15</v>
      </c>
      <c r="AS2751" s="1">
        <f t="shared" si="128"/>
        <v>8114.4145000000008</v>
      </c>
    </row>
    <row r="2752" spans="1:45" x14ac:dyDescent="0.2">
      <c r="A2752" s="11" t="s">
        <v>2469</v>
      </c>
      <c r="B2752" s="11" t="s">
        <v>2470</v>
      </c>
      <c r="C2752" s="11" t="s">
        <v>12400</v>
      </c>
      <c r="D2752" s="21">
        <v>42747</v>
      </c>
      <c r="E2752" s="21" t="s">
        <v>9697</v>
      </c>
      <c r="F2752" s="21" t="s">
        <v>14659</v>
      </c>
      <c r="G2752" s="11" t="s">
        <v>2</v>
      </c>
      <c r="H2752" s="11" t="s">
        <v>16</v>
      </c>
      <c r="I2752" s="11" t="s">
        <v>4</v>
      </c>
      <c r="J2752" s="12">
        <v>2</v>
      </c>
      <c r="K2752" s="12">
        <v>9544.77</v>
      </c>
      <c r="L2752" s="12">
        <v>0</v>
      </c>
      <c r="M2752" s="12">
        <v>0</v>
      </c>
      <c r="N2752" s="12">
        <f t="shared" si="127"/>
        <v>9544.77</v>
      </c>
      <c r="O2752" s="11" t="s">
        <v>5</v>
      </c>
      <c r="P2752" s="13">
        <v>0</v>
      </c>
      <c r="Q2752" s="11" t="s">
        <v>6</v>
      </c>
      <c r="R2752" s="13">
        <v>0</v>
      </c>
      <c r="S2752" s="13">
        <v>0</v>
      </c>
      <c r="T2752" s="11" t="s">
        <v>7</v>
      </c>
      <c r="U2752" s="11" t="s">
        <v>8</v>
      </c>
      <c r="V2752" s="15">
        <v>0</v>
      </c>
      <c r="W2752" s="13">
        <v>0</v>
      </c>
      <c r="X2752" s="15">
        <v>0</v>
      </c>
      <c r="Y2752" s="15">
        <v>0</v>
      </c>
      <c r="Z2752" s="13">
        <v>0</v>
      </c>
      <c r="AA2752" s="15">
        <v>0</v>
      </c>
      <c r="AB2752" s="13">
        <v>0</v>
      </c>
      <c r="AC2752" s="15">
        <v>0</v>
      </c>
      <c r="AD2752" s="13">
        <v>0</v>
      </c>
      <c r="AE2752" s="15">
        <v>0</v>
      </c>
      <c r="AF2752" s="13">
        <v>0</v>
      </c>
      <c r="AG2752" s="15">
        <v>0</v>
      </c>
      <c r="AH2752" s="13">
        <v>0</v>
      </c>
      <c r="AI2752" s="15">
        <v>0</v>
      </c>
      <c r="AJ2752" s="11" t="s">
        <v>17</v>
      </c>
      <c r="AK2752" s="11" t="s">
        <v>13</v>
      </c>
      <c r="AL2752" s="22">
        <f t="shared" si="126"/>
        <v>2545</v>
      </c>
      <c r="AM2752" s="11" t="str">
        <f>VLOOKUP(O2752,Sheet2!$D$6:$E$14,2,FALSE)</f>
        <v>Spare parts</v>
      </c>
      <c r="AN2752" s="11" t="str">
        <f>VLOOKUP(F2752,Sheet2!$E$10:$F$13,2,FALSE)</f>
        <v>SPM</v>
      </c>
      <c r="AO2752" s="35" t="s">
        <v>14668</v>
      </c>
      <c r="AP2752">
        <f>MATCH(AN2752,Sheet2!$F$5:$F$18,0)</f>
        <v>6</v>
      </c>
      <c r="AQ2752">
        <f>MATCH(AO2752,Sheet2!$F$5:$K$5,0)</f>
        <v>6</v>
      </c>
      <c r="AR2752" s="33">
        <f>INDEX(Sheet2!$F$5:$K$18,OPaL!AP2752,OPaL!AQ2752)</f>
        <v>0.15</v>
      </c>
      <c r="AS2752" s="1">
        <f t="shared" si="128"/>
        <v>8113.0545000000002</v>
      </c>
    </row>
    <row r="2753" spans="1:45" x14ac:dyDescent="0.2">
      <c r="A2753" s="11" t="s">
        <v>4169</v>
      </c>
      <c r="B2753" s="11" t="s">
        <v>4170</v>
      </c>
      <c r="C2753" s="11" t="s">
        <v>12401</v>
      </c>
      <c r="D2753" s="21">
        <v>44667</v>
      </c>
      <c r="E2753" s="21" t="s">
        <v>9697</v>
      </c>
      <c r="F2753" s="21" t="s">
        <v>14659</v>
      </c>
      <c r="G2753" s="11" t="s">
        <v>2</v>
      </c>
      <c r="H2753" s="11" t="s">
        <v>350</v>
      </c>
      <c r="I2753" s="11" t="s">
        <v>4</v>
      </c>
      <c r="J2753" s="12">
        <v>1</v>
      </c>
      <c r="K2753" s="12">
        <v>9531.9</v>
      </c>
      <c r="L2753" s="12">
        <v>0</v>
      </c>
      <c r="M2753" s="12">
        <v>0</v>
      </c>
      <c r="N2753" s="12">
        <f t="shared" si="127"/>
        <v>9531.9</v>
      </c>
      <c r="O2753" s="11" t="s">
        <v>5</v>
      </c>
      <c r="P2753" s="13">
        <v>0</v>
      </c>
      <c r="Q2753" s="11" t="s">
        <v>6</v>
      </c>
      <c r="R2753" s="13">
        <v>0</v>
      </c>
      <c r="S2753" s="13">
        <v>0</v>
      </c>
      <c r="T2753" s="11" t="s">
        <v>7</v>
      </c>
      <c r="U2753" s="11" t="s">
        <v>8</v>
      </c>
      <c r="V2753" s="15">
        <v>0</v>
      </c>
      <c r="W2753" s="13">
        <v>0</v>
      </c>
      <c r="X2753" s="15">
        <v>0</v>
      </c>
      <c r="Y2753" s="15">
        <v>0</v>
      </c>
      <c r="Z2753" s="13">
        <v>0</v>
      </c>
      <c r="AA2753" s="15">
        <v>0</v>
      </c>
      <c r="AB2753" s="13">
        <v>0</v>
      </c>
      <c r="AC2753" s="15">
        <v>0</v>
      </c>
      <c r="AD2753" s="13">
        <v>0</v>
      </c>
      <c r="AE2753" s="15">
        <v>0</v>
      </c>
      <c r="AF2753" s="13">
        <v>0</v>
      </c>
      <c r="AG2753" s="15">
        <v>0</v>
      </c>
      <c r="AH2753" s="13">
        <v>0</v>
      </c>
      <c r="AI2753" s="15">
        <v>0</v>
      </c>
      <c r="AJ2753" s="11" t="s">
        <v>352</v>
      </c>
      <c r="AK2753" s="11" t="s">
        <v>1398</v>
      </c>
      <c r="AL2753" s="22">
        <f t="shared" si="126"/>
        <v>625</v>
      </c>
      <c r="AM2753" s="11" t="str">
        <f>VLOOKUP(O2753,Sheet2!$D$6:$E$14,2,FALSE)</f>
        <v>Spare parts</v>
      </c>
      <c r="AN2753" s="11" t="str">
        <f>VLOOKUP(F2753,Sheet2!$E$10:$F$13,2,FALSE)</f>
        <v>SPM</v>
      </c>
      <c r="AO2753" s="35" t="s">
        <v>14668</v>
      </c>
      <c r="AP2753">
        <f>MATCH(AN2753,Sheet2!$F$5:$F$18,0)</f>
        <v>6</v>
      </c>
      <c r="AQ2753">
        <f>MATCH(AO2753,Sheet2!$F$5:$K$5,0)</f>
        <v>6</v>
      </c>
      <c r="AR2753" s="33">
        <f>INDEX(Sheet2!$F$5:$K$18,OPaL!AP2753,OPaL!AQ2753)</f>
        <v>0.15</v>
      </c>
      <c r="AS2753" s="1">
        <f t="shared" si="128"/>
        <v>8102.1149999999998</v>
      </c>
    </row>
    <row r="2754" spans="1:45" x14ac:dyDescent="0.2">
      <c r="A2754" s="11" t="s">
        <v>326</v>
      </c>
      <c r="B2754" s="11" t="s">
        <v>327</v>
      </c>
      <c r="C2754" s="11" t="s">
        <v>12402</v>
      </c>
      <c r="D2754" s="21">
        <v>42775</v>
      </c>
      <c r="E2754" s="21" t="s">
        <v>9697</v>
      </c>
      <c r="F2754" s="21" t="s">
        <v>14659</v>
      </c>
      <c r="G2754" s="11" t="s">
        <v>2</v>
      </c>
      <c r="H2754" s="11" t="s">
        <v>16</v>
      </c>
      <c r="I2754" s="11" t="s">
        <v>4</v>
      </c>
      <c r="J2754" s="12">
        <v>2</v>
      </c>
      <c r="K2754" s="12">
        <v>9515.26</v>
      </c>
      <c r="L2754" s="12">
        <v>0</v>
      </c>
      <c r="M2754" s="12">
        <v>0</v>
      </c>
      <c r="N2754" s="12">
        <f t="shared" si="127"/>
        <v>9515.26</v>
      </c>
      <c r="O2754" s="11" t="s">
        <v>5</v>
      </c>
      <c r="P2754" s="13">
        <v>0</v>
      </c>
      <c r="Q2754" s="11" t="s">
        <v>6</v>
      </c>
      <c r="R2754" s="13">
        <v>0</v>
      </c>
      <c r="S2754" s="13">
        <v>0</v>
      </c>
      <c r="T2754" s="11" t="s">
        <v>7</v>
      </c>
      <c r="U2754" s="11" t="s">
        <v>8</v>
      </c>
      <c r="V2754" s="15">
        <v>0</v>
      </c>
      <c r="W2754" s="13">
        <v>0</v>
      </c>
      <c r="X2754" s="15">
        <v>0</v>
      </c>
      <c r="Y2754" s="15">
        <v>0</v>
      </c>
      <c r="Z2754" s="13">
        <v>0</v>
      </c>
      <c r="AA2754" s="15">
        <v>0</v>
      </c>
      <c r="AB2754" s="13">
        <v>0</v>
      </c>
      <c r="AC2754" s="15">
        <v>0</v>
      </c>
      <c r="AD2754" s="13">
        <v>0</v>
      </c>
      <c r="AE2754" s="15">
        <v>0</v>
      </c>
      <c r="AF2754" s="13">
        <v>0</v>
      </c>
      <c r="AG2754" s="15">
        <v>0</v>
      </c>
      <c r="AH2754" s="13">
        <v>0</v>
      </c>
      <c r="AI2754" s="15">
        <v>0</v>
      </c>
      <c r="AJ2754" s="11" t="s">
        <v>17</v>
      </c>
      <c r="AK2754" s="11" t="s">
        <v>13</v>
      </c>
      <c r="AL2754" s="22">
        <f t="shared" si="126"/>
        <v>2517</v>
      </c>
      <c r="AM2754" s="11" t="str">
        <f>VLOOKUP(O2754,Sheet2!$D$6:$E$14,2,FALSE)</f>
        <v>Spare parts</v>
      </c>
      <c r="AN2754" s="11" t="str">
        <f>VLOOKUP(F2754,Sheet2!$E$10:$F$13,2,FALSE)</f>
        <v>SPM</v>
      </c>
      <c r="AO2754" s="35" t="s">
        <v>14668</v>
      </c>
      <c r="AP2754">
        <f>MATCH(AN2754,Sheet2!$F$5:$F$18,0)</f>
        <v>6</v>
      </c>
      <c r="AQ2754">
        <f>MATCH(AO2754,Sheet2!$F$5:$K$5,0)</f>
        <v>6</v>
      </c>
      <c r="AR2754" s="33">
        <f>INDEX(Sheet2!$F$5:$K$18,OPaL!AP2754,OPaL!AQ2754)</f>
        <v>0.15</v>
      </c>
      <c r="AS2754" s="1">
        <f t="shared" si="128"/>
        <v>8087.9709999999995</v>
      </c>
    </row>
    <row r="2755" spans="1:45" x14ac:dyDescent="0.2">
      <c r="A2755" s="11" t="s">
        <v>561</v>
      </c>
      <c r="B2755" s="11" t="s">
        <v>562</v>
      </c>
      <c r="C2755" s="11" t="s">
        <v>12403</v>
      </c>
      <c r="D2755" s="21">
        <v>42775</v>
      </c>
      <c r="E2755" s="21" t="s">
        <v>9697</v>
      </c>
      <c r="F2755" s="21" t="s">
        <v>14659</v>
      </c>
      <c r="G2755" s="11" t="s">
        <v>2</v>
      </c>
      <c r="H2755" s="11" t="s">
        <v>16</v>
      </c>
      <c r="I2755" s="11" t="s">
        <v>4</v>
      </c>
      <c r="J2755" s="12">
        <v>8</v>
      </c>
      <c r="K2755" s="12">
        <v>9515.26</v>
      </c>
      <c r="L2755" s="12">
        <v>0</v>
      </c>
      <c r="M2755" s="12">
        <v>0</v>
      </c>
      <c r="N2755" s="12">
        <f t="shared" si="127"/>
        <v>9515.26</v>
      </c>
      <c r="O2755" s="11" t="s">
        <v>5</v>
      </c>
      <c r="P2755" s="13">
        <v>0</v>
      </c>
      <c r="Q2755" s="11" t="s">
        <v>6</v>
      </c>
      <c r="R2755" s="13">
        <v>0</v>
      </c>
      <c r="S2755" s="13">
        <v>0</v>
      </c>
      <c r="T2755" s="11" t="s">
        <v>7</v>
      </c>
      <c r="U2755" s="11" t="s">
        <v>8</v>
      </c>
      <c r="V2755" s="15">
        <v>0</v>
      </c>
      <c r="W2755" s="13">
        <v>0</v>
      </c>
      <c r="X2755" s="15">
        <v>0</v>
      </c>
      <c r="Y2755" s="15">
        <v>0</v>
      </c>
      <c r="Z2755" s="13">
        <v>0</v>
      </c>
      <c r="AA2755" s="15">
        <v>0</v>
      </c>
      <c r="AB2755" s="13">
        <v>0</v>
      </c>
      <c r="AC2755" s="15">
        <v>0</v>
      </c>
      <c r="AD2755" s="13">
        <v>0</v>
      </c>
      <c r="AE2755" s="15">
        <v>0</v>
      </c>
      <c r="AF2755" s="13">
        <v>0</v>
      </c>
      <c r="AG2755" s="15">
        <v>0</v>
      </c>
      <c r="AH2755" s="13">
        <v>0</v>
      </c>
      <c r="AI2755" s="15">
        <v>0</v>
      </c>
      <c r="AJ2755" s="11" t="s">
        <v>17</v>
      </c>
      <c r="AK2755" s="11" t="s">
        <v>13</v>
      </c>
      <c r="AL2755" s="22">
        <f t="shared" si="126"/>
        <v>2517</v>
      </c>
      <c r="AM2755" s="11" t="str">
        <f>VLOOKUP(O2755,Sheet2!$D$6:$E$14,2,FALSE)</f>
        <v>Spare parts</v>
      </c>
      <c r="AN2755" s="11" t="str">
        <f>VLOOKUP(F2755,Sheet2!$E$10:$F$13,2,FALSE)</f>
        <v>SPM</v>
      </c>
      <c r="AO2755" s="35" t="s">
        <v>14668</v>
      </c>
      <c r="AP2755">
        <f>MATCH(AN2755,Sheet2!$F$5:$F$18,0)</f>
        <v>6</v>
      </c>
      <c r="AQ2755">
        <f>MATCH(AO2755,Sheet2!$F$5:$K$5,0)</f>
        <v>6</v>
      </c>
      <c r="AR2755" s="33">
        <f>INDEX(Sheet2!$F$5:$K$18,OPaL!AP2755,OPaL!AQ2755)</f>
        <v>0.15</v>
      </c>
      <c r="AS2755" s="1">
        <f t="shared" si="128"/>
        <v>8087.9709999999995</v>
      </c>
    </row>
    <row r="2756" spans="1:45" x14ac:dyDescent="0.2">
      <c r="A2756" s="11" t="s">
        <v>9058</v>
      </c>
      <c r="B2756" s="11" t="s">
        <v>9059</v>
      </c>
      <c r="C2756" s="11" t="s">
        <v>12404</v>
      </c>
      <c r="D2756" s="21">
        <v>42884</v>
      </c>
      <c r="E2756" s="21" t="s">
        <v>9761</v>
      </c>
      <c r="F2756" s="21" t="s">
        <v>14659</v>
      </c>
      <c r="G2756" s="11" t="s">
        <v>2</v>
      </c>
      <c r="H2756" s="11" t="s">
        <v>350</v>
      </c>
      <c r="I2756" s="11" t="s">
        <v>4</v>
      </c>
      <c r="J2756" s="13">
        <v>1</v>
      </c>
      <c r="K2756" s="12">
        <v>9500</v>
      </c>
      <c r="L2756" s="12">
        <v>0</v>
      </c>
      <c r="M2756" s="12">
        <v>0</v>
      </c>
      <c r="N2756" s="12">
        <f t="shared" si="127"/>
        <v>9500</v>
      </c>
      <c r="O2756" s="11" t="s">
        <v>8227</v>
      </c>
      <c r="P2756" s="13">
        <v>0</v>
      </c>
      <c r="Q2756" s="11" t="s">
        <v>6</v>
      </c>
      <c r="R2756" s="13">
        <v>0</v>
      </c>
      <c r="S2756" s="13">
        <v>0</v>
      </c>
      <c r="T2756" s="11" t="s">
        <v>7</v>
      </c>
      <c r="U2756" s="11" t="s">
        <v>8</v>
      </c>
      <c r="V2756" s="15">
        <v>0</v>
      </c>
      <c r="W2756" s="13">
        <v>0</v>
      </c>
      <c r="X2756" s="15">
        <v>0</v>
      </c>
      <c r="Y2756" s="15">
        <v>0</v>
      </c>
      <c r="Z2756" s="13">
        <v>0</v>
      </c>
      <c r="AA2756" s="15">
        <v>0</v>
      </c>
      <c r="AB2756" s="13">
        <v>0</v>
      </c>
      <c r="AC2756" s="15">
        <v>0</v>
      </c>
      <c r="AD2756" s="13">
        <v>0</v>
      </c>
      <c r="AE2756" s="15">
        <v>0</v>
      </c>
      <c r="AF2756" s="13">
        <v>0</v>
      </c>
      <c r="AG2756" s="15">
        <v>0</v>
      </c>
      <c r="AH2756" s="13">
        <v>0</v>
      </c>
      <c r="AI2756" s="15">
        <v>0</v>
      </c>
      <c r="AJ2756" s="11" t="s">
        <v>352</v>
      </c>
      <c r="AK2756" s="11" t="s">
        <v>8228</v>
      </c>
      <c r="AL2756" s="22">
        <f t="shared" ref="AL2756:AL2819" si="129">$D$2-D2756</f>
        <v>2408</v>
      </c>
      <c r="AM2756" s="11" t="str">
        <f>VLOOKUP(O2756,Sheet2!$D$6:$E$14,2,FALSE)</f>
        <v>Consumables</v>
      </c>
      <c r="AN2756" s="11" t="str">
        <f>VLOOKUP(F2756,Sheet2!$E$15:$F$18,2,FALSE)</f>
        <v>CM</v>
      </c>
      <c r="AO2756" s="35" t="s">
        <v>14668</v>
      </c>
      <c r="AP2756">
        <f>MATCH(AN2756,Sheet2!$F$5:$F$18,0)</f>
        <v>13</v>
      </c>
      <c r="AQ2756">
        <f>MATCH(AO2756,Sheet2!$F$5:$K$5,0)</f>
        <v>6</v>
      </c>
      <c r="AR2756" s="33">
        <f>INDEX(Sheet2!$F$5:$K$18,OPaL!AP2756,OPaL!AQ2756)</f>
        <v>0.2</v>
      </c>
      <c r="AS2756" s="1">
        <f t="shared" si="128"/>
        <v>7600</v>
      </c>
    </row>
    <row r="2757" spans="1:45" x14ac:dyDescent="0.2">
      <c r="A2757" s="11" t="s">
        <v>5319</v>
      </c>
      <c r="B2757" s="11" t="s">
        <v>5320</v>
      </c>
      <c r="C2757" s="11" t="s">
        <v>11802</v>
      </c>
      <c r="D2757" s="21">
        <v>44654</v>
      </c>
      <c r="E2757" s="21" t="s">
        <v>9807</v>
      </c>
      <c r="F2757" s="21" t="s">
        <v>14659</v>
      </c>
      <c r="G2757" s="11" t="s">
        <v>2</v>
      </c>
      <c r="H2757" s="11" t="s">
        <v>16</v>
      </c>
      <c r="I2757" s="11" t="s">
        <v>4</v>
      </c>
      <c r="J2757" s="12">
        <v>1</v>
      </c>
      <c r="K2757" s="12">
        <v>9499.0400000000009</v>
      </c>
      <c r="L2757" s="12">
        <v>0</v>
      </c>
      <c r="M2757" s="12">
        <v>0</v>
      </c>
      <c r="N2757" s="12">
        <f t="shared" ref="N2757:N2820" si="130">M2757+K2757</f>
        <v>9499.0400000000009</v>
      </c>
      <c r="O2757" s="11" t="s">
        <v>5</v>
      </c>
      <c r="P2757" s="13">
        <v>0</v>
      </c>
      <c r="Q2757" s="11" t="s">
        <v>6</v>
      </c>
      <c r="R2757" s="13">
        <v>0</v>
      </c>
      <c r="S2757" s="13">
        <v>0</v>
      </c>
      <c r="T2757" s="11" t="s">
        <v>7</v>
      </c>
      <c r="U2757" s="11" t="s">
        <v>8</v>
      </c>
      <c r="V2757" s="15">
        <v>0</v>
      </c>
      <c r="W2757" s="13">
        <v>0</v>
      </c>
      <c r="X2757" s="15">
        <v>0</v>
      </c>
      <c r="Y2757" s="15">
        <v>0</v>
      </c>
      <c r="Z2757" s="13">
        <v>0</v>
      </c>
      <c r="AA2757" s="15">
        <v>0</v>
      </c>
      <c r="AB2757" s="13">
        <v>0</v>
      </c>
      <c r="AC2757" s="15">
        <v>0</v>
      </c>
      <c r="AD2757" s="13">
        <v>0</v>
      </c>
      <c r="AE2757" s="15">
        <v>0</v>
      </c>
      <c r="AF2757" s="13">
        <v>0</v>
      </c>
      <c r="AG2757" s="15">
        <v>0</v>
      </c>
      <c r="AH2757" s="13">
        <v>0</v>
      </c>
      <c r="AI2757" s="15">
        <v>0</v>
      </c>
      <c r="AJ2757" s="11" t="s">
        <v>17</v>
      </c>
      <c r="AK2757" s="11" t="s">
        <v>1398</v>
      </c>
      <c r="AL2757" s="22">
        <f t="shared" si="129"/>
        <v>638</v>
      </c>
      <c r="AM2757" s="11" t="str">
        <f>VLOOKUP(O2757,Sheet2!$D$6:$E$14,2,FALSE)</f>
        <v>Spare parts</v>
      </c>
      <c r="AN2757" s="11" t="str">
        <f>VLOOKUP(F2757,Sheet2!$E$10:$F$13,2,FALSE)</f>
        <v>SPM</v>
      </c>
      <c r="AO2757" s="35" t="s">
        <v>14668</v>
      </c>
      <c r="AP2757">
        <f>MATCH(AN2757,Sheet2!$F$5:$F$18,0)</f>
        <v>6</v>
      </c>
      <c r="AQ2757">
        <f>MATCH(AO2757,Sheet2!$F$5:$K$5,0)</f>
        <v>6</v>
      </c>
      <c r="AR2757" s="33">
        <f>INDEX(Sheet2!$F$5:$K$18,OPaL!AP2757,OPaL!AQ2757)</f>
        <v>0.15</v>
      </c>
      <c r="AS2757" s="1">
        <f t="shared" ref="AS2757:AS2820" si="131">N2757*(1-AR2757)</f>
        <v>8074.1840000000002</v>
      </c>
    </row>
    <row r="2758" spans="1:45" x14ac:dyDescent="0.2">
      <c r="A2758" s="11" t="s">
        <v>6479</v>
      </c>
      <c r="B2758" s="11" t="s">
        <v>6480</v>
      </c>
      <c r="C2758" s="11" t="s">
        <v>12405</v>
      </c>
      <c r="D2758" s="21">
        <v>42941</v>
      </c>
      <c r="E2758" s="21" t="s">
        <v>9697</v>
      </c>
      <c r="F2758" s="21" t="s">
        <v>14659</v>
      </c>
      <c r="G2758" s="11" t="s">
        <v>2</v>
      </c>
      <c r="H2758" s="11" t="s">
        <v>3</v>
      </c>
      <c r="I2758" s="11" t="s">
        <v>4</v>
      </c>
      <c r="J2758" s="13">
        <v>2</v>
      </c>
      <c r="K2758" s="12">
        <v>9486.6</v>
      </c>
      <c r="L2758" s="12">
        <v>0</v>
      </c>
      <c r="M2758" s="12">
        <v>0</v>
      </c>
      <c r="N2758" s="12">
        <f t="shared" si="130"/>
        <v>9486.6</v>
      </c>
      <c r="O2758" s="11" t="s">
        <v>5</v>
      </c>
      <c r="P2758" s="13">
        <v>0</v>
      </c>
      <c r="Q2758" s="11" t="s">
        <v>6</v>
      </c>
      <c r="R2758" s="13">
        <v>0</v>
      </c>
      <c r="S2758" s="13">
        <v>0</v>
      </c>
      <c r="T2758" s="11" t="s">
        <v>7</v>
      </c>
      <c r="U2758" s="11" t="s">
        <v>8</v>
      </c>
      <c r="V2758" s="15">
        <v>0</v>
      </c>
      <c r="W2758" s="13">
        <v>0</v>
      </c>
      <c r="X2758" s="15">
        <v>0</v>
      </c>
      <c r="Y2758" s="15">
        <v>0</v>
      </c>
      <c r="Z2758" s="13">
        <v>0</v>
      </c>
      <c r="AA2758" s="15">
        <v>0</v>
      </c>
      <c r="AB2758" s="13">
        <v>0</v>
      </c>
      <c r="AC2758" s="15">
        <v>0</v>
      </c>
      <c r="AD2758" s="13">
        <v>0</v>
      </c>
      <c r="AE2758" s="15">
        <v>0</v>
      </c>
      <c r="AF2758" s="13">
        <v>0</v>
      </c>
      <c r="AG2758" s="15">
        <v>0</v>
      </c>
      <c r="AH2758" s="13">
        <v>0</v>
      </c>
      <c r="AI2758" s="15">
        <v>0</v>
      </c>
      <c r="AJ2758" s="11" t="s">
        <v>9</v>
      </c>
      <c r="AK2758" s="11" t="s">
        <v>13</v>
      </c>
      <c r="AL2758" s="22">
        <f t="shared" si="129"/>
        <v>2351</v>
      </c>
      <c r="AM2758" s="11" t="str">
        <f>VLOOKUP(O2758,Sheet2!$D$6:$E$14,2,FALSE)</f>
        <v>Spare parts</v>
      </c>
      <c r="AN2758" s="11" t="str">
        <f>VLOOKUP(F2758,Sheet2!$E$10:$F$13,2,FALSE)</f>
        <v>SPM</v>
      </c>
      <c r="AO2758" s="35" t="s">
        <v>14668</v>
      </c>
      <c r="AP2758">
        <f>MATCH(AN2758,Sheet2!$F$5:$F$18,0)</f>
        <v>6</v>
      </c>
      <c r="AQ2758">
        <f>MATCH(AO2758,Sheet2!$F$5:$K$5,0)</f>
        <v>6</v>
      </c>
      <c r="AR2758" s="33">
        <f>INDEX(Sheet2!$F$5:$K$18,OPaL!AP2758,OPaL!AQ2758)</f>
        <v>0.15</v>
      </c>
      <c r="AS2758" s="1">
        <f t="shared" si="131"/>
        <v>8063.61</v>
      </c>
    </row>
    <row r="2759" spans="1:45" x14ac:dyDescent="0.2">
      <c r="A2759" s="11" t="s">
        <v>6491</v>
      </c>
      <c r="B2759" s="11" t="s">
        <v>6492</v>
      </c>
      <c r="C2759" s="11" t="s">
        <v>12406</v>
      </c>
      <c r="D2759" s="21">
        <v>42941</v>
      </c>
      <c r="E2759" s="21" t="s">
        <v>9697</v>
      </c>
      <c r="F2759" s="21" t="s">
        <v>14659</v>
      </c>
      <c r="G2759" s="11" t="s">
        <v>2</v>
      </c>
      <c r="H2759" s="11" t="s">
        <v>3</v>
      </c>
      <c r="I2759" s="11" t="s">
        <v>4</v>
      </c>
      <c r="J2759" s="13">
        <v>2</v>
      </c>
      <c r="K2759" s="12">
        <v>9486.6</v>
      </c>
      <c r="L2759" s="12">
        <v>0</v>
      </c>
      <c r="M2759" s="12">
        <v>0</v>
      </c>
      <c r="N2759" s="12">
        <f t="shared" si="130"/>
        <v>9486.6</v>
      </c>
      <c r="O2759" s="11" t="s">
        <v>5</v>
      </c>
      <c r="P2759" s="13">
        <v>0</v>
      </c>
      <c r="Q2759" s="11" t="s">
        <v>6</v>
      </c>
      <c r="R2759" s="13">
        <v>0</v>
      </c>
      <c r="S2759" s="13">
        <v>0</v>
      </c>
      <c r="T2759" s="11" t="s">
        <v>7</v>
      </c>
      <c r="U2759" s="11" t="s">
        <v>8</v>
      </c>
      <c r="V2759" s="15">
        <v>0</v>
      </c>
      <c r="W2759" s="13">
        <v>0</v>
      </c>
      <c r="X2759" s="15">
        <v>0</v>
      </c>
      <c r="Y2759" s="15">
        <v>0</v>
      </c>
      <c r="Z2759" s="13">
        <v>0</v>
      </c>
      <c r="AA2759" s="15">
        <v>0</v>
      </c>
      <c r="AB2759" s="13">
        <v>0</v>
      </c>
      <c r="AC2759" s="15">
        <v>0</v>
      </c>
      <c r="AD2759" s="13">
        <v>0</v>
      </c>
      <c r="AE2759" s="15">
        <v>0</v>
      </c>
      <c r="AF2759" s="13">
        <v>0</v>
      </c>
      <c r="AG2759" s="15">
        <v>0</v>
      </c>
      <c r="AH2759" s="13">
        <v>0</v>
      </c>
      <c r="AI2759" s="15">
        <v>0</v>
      </c>
      <c r="AJ2759" s="11" t="s">
        <v>9</v>
      </c>
      <c r="AK2759" s="11" t="s">
        <v>13</v>
      </c>
      <c r="AL2759" s="22">
        <f t="shared" si="129"/>
        <v>2351</v>
      </c>
      <c r="AM2759" s="11" t="str">
        <f>VLOOKUP(O2759,Sheet2!$D$6:$E$14,2,FALSE)</f>
        <v>Spare parts</v>
      </c>
      <c r="AN2759" s="11" t="str">
        <f>VLOOKUP(F2759,Sheet2!$E$10:$F$13,2,FALSE)</f>
        <v>SPM</v>
      </c>
      <c r="AO2759" s="35" t="s">
        <v>14668</v>
      </c>
      <c r="AP2759">
        <f>MATCH(AN2759,Sheet2!$F$5:$F$18,0)</f>
        <v>6</v>
      </c>
      <c r="AQ2759">
        <f>MATCH(AO2759,Sheet2!$F$5:$K$5,0)</f>
        <v>6</v>
      </c>
      <c r="AR2759" s="33">
        <f>INDEX(Sheet2!$F$5:$K$18,OPaL!AP2759,OPaL!AQ2759)</f>
        <v>0.15</v>
      </c>
      <c r="AS2759" s="1">
        <f t="shared" si="131"/>
        <v>8063.61</v>
      </c>
    </row>
    <row r="2760" spans="1:45" x14ac:dyDescent="0.2">
      <c r="A2760" s="11" t="s">
        <v>6515</v>
      </c>
      <c r="B2760" s="11" t="s">
        <v>6516</v>
      </c>
      <c r="C2760" s="11" t="s">
        <v>12407</v>
      </c>
      <c r="D2760" s="21">
        <v>42941</v>
      </c>
      <c r="E2760" s="21" t="s">
        <v>9697</v>
      </c>
      <c r="F2760" s="21" t="s">
        <v>14659</v>
      </c>
      <c r="G2760" s="11" t="s">
        <v>2</v>
      </c>
      <c r="H2760" s="11" t="s">
        <v>3</v>
      </c>
      <c r="I2760" s="11" t="s">
        <v>4</v>
      </c>
      <c r="J2760" s="13">
        <v>2</v>
      </c>
      <c r="K2760" s="12">
        <v>9486.6</v>
      </c>
      <c r="L2760" s="12">
        <v>0</v>
      </c>
      <c r="M2760" s="12">
        <v>0</v>
      </c>
      <c r="N2760" s="12">
        <f t="shared" si="130"/>
        <v>9486.6</v>
      </c>
      <c r="O2760" s="11" t="s">
        <v>5</v>
      </c>
      <c r="P2760" s="13">
        <v>0</v>
      </c>
      <c r="Q2760" s="11" t="s">
        <v>6</v>
      </c>
      <c r="R2760" s="13">
        <v>0</v>
      </c>
      <c r="S2760" s="13">
        <v>0</v>
      </c>
      <c r="T2760" s="11" t="s">
        <v>7</v>
      </c>
      <c r="U2760" s="11" t="s">
        <v>8</v>
      </c>
      <c r="V2760" s="15">
        <v>0</v>
      </c>
      <c r="W2760" s="13">
        <v>0</v>
      </c>
      <c r="X2760" s="15">
        <v>0</v>
      </c>
      <c r="Y2760" s="15">
        <v>0</v>
      </c>
      <c r="Z2760" s="13">
        <v>0</v>
      </c>
      <c r="AA2760" s="15">
        <v>0</v>
      </c>
      <c r="AB2760" s="13">
        <v>0</v>
      </c>
      <c r="AC2760" s="15">
        <v>0</v>
      </c>
      <c r="AD2760" s="13">
        <v>0</v>
      </c>
      <c r="AE2760" s="15">
        <v>0</v>
      </c>
      <c r="AF2760" s="13">
        <v>0</v>
      </c>
      <c r="AG2760" s="15">
        <v>0</v>
      </c>
      <c r="AH2760" s="13">
        <v>0</v>
      </c>
      <c r="AI2760" s="15">
        <v>0</v>
      </c>
      <c r="AJ2760" s="11" t="s">
        <v>9</v>
      </c>
      <c r="AK2760" s="11" t="s">
        <v>13</v>
      </c>
      <c r="AL2760" s="22">
        <f t="shared" si="129"/>
        <v>2351</v>
      </c>
      <c r="AM2760" s="11" t="str">
        <f>VLOOKUP(O2760,Sheet2!$D$6:$E$14,2,FALSE)</f>
        <v>Spare parts</v>
      </c>
      <c r="AN2760" s="11" t="str">
        <f>VLOOKUP(F2760,Sheet2!$E$10:$F$13,2,FALSE)</f>
        <v>SPM</v>
      </c>
      <c r="AO2760" s="35" t="s">
        <v>14668</v>
      </c>
      <c r="AP2760">
        <f>MATCH(AN2760,Sheet2!$F$5:$F$18,0)</f>
        <v>6</v>
      </c>
      <c r="AQ2760">
        <f>MATCH(AO2760,Sheet2!$F$5:$K$5,0)</f>
        <v>6</v>
      </c>
      <c r="AR2760" s="33">
        <f>INDEX(Sheet2!$F$5:$K$18,OPaL!AP2760,OPaL!AQ2760)</f>
        <v>0.15</v>
      </c>
      <c r="AS2760" s="1">
        <f t="shared" si="131"/>
        <v>8063.61</v>
      </c>
    </row>
    <row r="2761" spans="1:45" x14ac:dyDescent="0.2">
      <c r="A2761" s="11" t="s">
        <v>6529</v>
      </c>
      <c r="B2761" s="11" t="s">
        <v>6530</v>
      </c>
      <c r="C2761" s="11" t="s">
        <v>12408</v>
      </c>
      <c r="D2761" s="21">
        <v>42941</v>
      </c>
      <c r="E2761" s="21" t="s">
        <v>9697</v>
      </c>
      <c r="F2761" s="21" t="s">
        <v>14659</v>
      </c>
      <c r="G2761" s="11" t="s">
        <v>2</v>
      </c>
      <c r="H2761" s="11" t="s">
        <v>3</v>
      </c>
      <c r="I2761" s="11" t="s">
        <v>4</v>
      </c>
      <c r="J2761" s="13">
        <v>2</v>
      </c>
      <c r="K2761" s="12">
        <v>9486.6</v>
      </c>
      <c r="L2761" s="12">
        <v>0</v>
      </c>
      <c r="M2761" s="12">
        <v>0</v>
      </c>
      <c r="N2761" s="12">
        <f t="shared" si="130"/>
        <v>9486.6</v>
      </c>
      <c r="O2761" s="11" t="s">
        <v>5</v>
      </c>
      <c r="P2761" s="13">
        <v>0</v>
      </c>
      <c r="Q2761" s="11" t="s">
        <v>6</v>
      </c>
      <c r="R2761" s="13">
        <v>0</v>
      </c>
      <c r="S2761" s="13">
        <v>0</v>
      </c>
      <c r="T2761" s="11" t="s">
        <v>7</v>
      </c>
      <c r="U2761" s="11" t="s">
        <v>8</v>
      </c>
      <c r="V2761" s="15">
        <v>0</v>
      </c>
      <c r="W2761" s="13">
        <v>0</v>
      </c>
      <c r="X2761" s="15">
        <v>0</v>
      </c>
      <c r="Y2761" s="15">
        <v>0</v>
      </c>
      <c r="Z2761" s="13">
        <v>0</v>
      </c>
      <c r="AA2761" s="15">
        <v>0</v>
      </c>
      <c r="AB2761" s="13">
        <v>0</v>
      </c>
      <c r="AC2761" s="15">
        <v>0</v>
      </c>
      <c r="AD2761" s="13">
        <v>0</v>
      </c>
      <c r="AE2761" s="15">
        <v>0</v>
      </c>
      <c r="AF2761" s="13">
        <v>0</v>
      </c>
      <c r="AG2761" s="15">
        <v>0</v>
      </c>
      <c r="AH2761" s="13">
        <v>0</v>
      </c>
      <c r="AI2761" s="15">
        <v>0</v>
      </c>
      <c r="AJ2761" s="11" t="s">
        <v>9</v>
      </c>
      <c r="AK2761" s="11" t="s">
        <v>13</v>
      </c>
      <c r="AL2761" s="22">
        <f t="shared" si="129"/>
        <v>2351</v>
      </c>
      <c r="AM2761" s="11" t="str">
        <f>VLOOKUP(O2761,Sheet2!$D$6:$E$14,2,FALSE)</f>
        <v>Spare parts</v>
      </c>
      <c r="AN2761" s="11" t="str">
        <f>VLOOKUP(F2761,Sheet2!$E$10:$F$13,2,FALSE)</f>
        <v>SPM</v>
      </c>
      <c r="AO2761" s="35" t="s">
        <v>14668</v>
      </c>
      <c r="AP2761">
        <f>MATCH(AN2761,Sheet2!$F$5:$F$18,0)</f>
        <v>6</v>
      </c>
      <c r="AQ2761">
        <f>MATCH(AO2761,Sheet2!$F$5:$K$5,0)</f>
        <v>6</v>
      </c>
      <c r="AR2761" s="33">
        <f>INDEX(Sheet2!$F$5:$K$18,OPaL!AP2761,OPaL!AQ2761)</f>
        <v>0.15</v>
      </c>
      <c r="AS2761" s="1">
        <f t="shared" si="131"/>
        <v>8063.61</v>
      </c>
    </row>
    <row r="2762" spans="1:45" x14ac:dyDescent="0.2">
      <c r="A2762" s="11" t="s">
        <v>6625</v>
      </c>
      <c r="B2762" s="11" t="s">
        <v>6626</v>
      </c>
      <c r="C2762" s="11" t="s">
        <v>12409</v>
      </c>
      <c r="D2762" s="21">
        <v>42941</v>
      </c>
      <c r="E2762" s="21" t="s">
        <v>9697</v>
      </c>
      <c r="F2762" s="21" t="s">
        <v>14659</v>
      </c>
      <c r="G2762" s="11" t="s">
        <v>2</v>
      </c>
      <c r="H2762" s="11" t="s">
        <v>3</v>
      </c>
      <c r="I2762" s="11" t="s">
        <v>4</v>
      </c>
      <c r="J2762" s="13">
        <v>2</v>
      </c>
      <c r="K2762" s="12">
        <v>9486.6</v>
      </c>
      <c r="L2762" s="12">
        <v>0</v>
      </c>
      <c r="M2762" s="12">
        <v>0</v>
      </c>
      <c r="N2762" s="12">
        <f t="shared" si="130"/>
        <v>9486.6</v>
      </c>
      <c r="O2762" s="11" t="s">
        <v>5</v>
      </c>
      <c r="P2762" s="13">
        <v>0</v>
      </c>
      <c r="Q2762" s="11" t="s">
        <v>6</v>
      </c>
      <c r="R2762" s="13">
        <v>0</v>
      </c>
      <c r="S2762" s="13">
        <v>0</v>
      </c>
      <c r="T2762" s="11" t="s">
        <v>7</v>
      </c>
      <c r="U2762" s="11" t="s">
        <v>8</v>
      </c>
      <c r="V2762" s="15">
        <v>0</v>
      </c>
      <c r="W2762" s="13">
        <v>0</v>
      </c>
      <c r="X2762" s="15">
        <v>0</v>
      </c>
      <c r="Y2762" s="15">
        <v>0</v>
      </c>
      <c r="Z2762" s="13">
        <v>0</v>
      </c>
      <c r="AA2762" s="15">
        <v>0</v>
      </c>
      <c r="AB2762" s="13">
        <v>0</v>
      </c>
      <c r="AC2762" s="15">
        <v>0</v>
      </c>
      <c r="AD2762" s="13">
        <v>0</v>
      </c>
      <c r="AE2762" s="15">
        <v>0</v>
      </c>
      <c r="AF2762" s="13">
        <v>0</v>
      </c>
      <c r="AG2762" s="15">
        <v>0</v>
      </c>
      <c r="AH2762" s="13">
        <v>0</v>
      </c>
      <c r="AI2762" s="15">
        <v>0</v>
      </c>
      <c r="AJ2762" s="11" t="s">
        <v>9</v>
      </c>
      <c r="AK2762" s="11" t="s">
        <v>13</v>
      </c>
      <c r="AL2762" s="22">
        <f t="shared" si="129"/>
        <v>2351</v>
      </c>
      <c r="AM2762" s="11" t="str">
        <f>VLOOKUP(O2762,Sheet2!$D$6:$E$14,2,FALSE)</f>
        <v>Spare parts</v>
      </c>
      <c r="AN2762" s="11" t="str">
        <f>VLOOKUP(F2762,Sheet2!$E$10:$F$13,2,FALSE)</f>
        <v>SPM</v>
      </c>
      <c r="AO2762" s="35" t="s">
        <v>14668</v>
      </c>
      <c r="AP2762">
        <f>MATCH(AN2762,Sheet2!$F$5:$F$18,0)</f>
        <v>6</v>
      </c>
      <c r="AQ2762">
        <f>MATCH(AO2762,Sheet2!$F$5:$K$5,0)</f>
        <v>6</v>
      </c>
      <c r="AR2762" s="33">
        <f>INDEX(Sheet2!$F$5:$K$18,OPaL!AP2762,OPaL!AQ2762)</f>
        <v>0.15</v>
      </c>
      <c r="AS2762" s="1">
        <f t="shared" si="131"/>
        <v>8063.61</v>
      </c>
    </row>
    <row r="2763" spans="1:45" x14ac:dyDescent="0.2">
      <c r="A2763" s="11" t="s">
        <v>6639</v>
      </c>
      <c r="B2763" s="11" t="s">
        <v>6640</v>
      </c>
      <c r="C2763" s="11" t="s">
        <v>12410</v>
      </c>
      <c r="D2763" s="21">
        <v>42941</v>
      </c>
      <c r="E2763" s="21" t="s">
        <v>9697</v>
      </c>
      <c r="F2763" s="21" t="s">
        <v>14659</v>
      </c>
      <c r="G2763" s="11" t="s">
        <v>2</v>
      </c>
      <c r="H2763" s="11" t="s">
        <v>3</v>
      </c>
      <c r="I2763" s="11" t="s">
        <v>4</v>
      </c>
      <c r="J2763" s="13">
        <v>2</v>
      </c>
      <c r="K2763" s="12">
        <v>9486.6</v>
      </c>
      <c r="L2763" s="12">
        <v>0</v>
      </c>
      <c r="M2763" s="12">
        <v>0</v>
      </c>
      <c r="N2763" s="12">
        <f t="shared" si="130"/>
        <v>9486.6</v>
      </c>
      <c r="O2763" s="11" t="s">
        <v>5</v>
      </c>
      <c r="P2763" s="13">
        <v>0</v>
      </c>
      <c r="Q2763" s="11" t="s">
        <v>6</v>
      </c>
      <c r="R2763" s="13">
        <v>0</v>
      </c>
      <c r="S2763" s="13">
        <v>0</v>
      </c>
      <c r="T2763" s="11" t="s">
        <v>7</v>
      </c>
      <c r="U2763" s="11" t="s">
        <v>8</v>
      </c>
      <c r="V2763" s="15">
        <v>0</v>
      </c>
      <c r="W2763" s="13">
        <v>0</v>
      </c>
      <c r="X2763" s="15">
        <v>0</v>
      </c>
      <c r="Y2763" s="15">
        <v>0</v>
      </c>
      <c r="Z2763" s="13">
        <v>0</v>
      </c>
      <c r="AA2763" s="15">
        <v>0</v>
      </c>
      <c r="AB2763" s="13">
        <v>0</v>
      </c>
      <c r="AC2763" s="15">
        <v>0</v>
      </c>
      <c r="AD2763" s="13">
        <v>0</v>
      </c>
      <c r="AE2763" s="15">
        <v>0</v>
      </c>
      <c r="AF2763" s="13">
        <v>0</v>
      </c>
      <c r="AG2763" s="15">
        <v>0</v>
      </c>
      <c r="AH2763" s="13">
        <v>0</v>
      </c>
      <c r="AI2763" s="15">
        <v>0</v>
      </c>
      <c r="AJ2763" s="11" t="s">
        <v>9</v>
      </c>
      <c r="AK2763" s="11" t="s">
        <v>13</v>
      </c>
      <c r="AL2763" s="22">
        <f t="shared" si="129"/>
        <v>2351</v>
      </c>
      <c r="AM2763" s="11" t="str">
        <f>VLOOKUP(O2763,Sheet2!$D$6:$E$14,2,FALSE)</f>
        <v>Spare parts</v>
      </c>
      <c r="AN2763" s="11" t="str">
        <f>VLOOKUP(F2763,Sheet2!$E$10:$F$13,2,FALSE)</f>
        <v>SPM</v>
      </c>
      <c r="AO2763" s="35" t="s">
        <v>14668</v>
      </c>
      <c r="AP2763">
        <f>MATCH(AN2763,Sheet2!$F$5:$F$18,0)</f>
        <v>6</v>
      </c>
      <c r="AQ2763">
        <f>MATCH(AO2763,Sheet2!$F$5:$K$5,0)</f>
        <v>6</v>
      </c>
      <c r="AR2763" s="33">
        <f>INDEX(Sheet2!$F$5:$K$18,OPaL!AP2763,OPaL!AQ2763)</f>
        <v>0.15</v>
      </c>
      <c r="AS2763" s="1">
        <f t="shared" si="131"/>
        <v>8063.61</v>
      </c>
    </row>
    <row r="2764" spans="1:45" x14ac:dyDescent="0.2">
      <c r="A2764" s="11" t="s">
        <v>6717</v>
      </c>
      <c r="B2764" s="11" t="s">
        <v>6718</v>
      </c>
      <c r="C2764" s="11" t="s">
        <v>12411</v>
      </c>
      <c r="D2764" s="21">
        <v>42941</v>
      </c>
      <c r="E2764" s="21" t="s">
        <v>9697</v>
      </c>
      <c r="F2764" s="21" t="s">
        <v>14659</v>
      </c>
      <c r="G2764" s="11" t="s">
        <v>2</v>
      </c>
      <c r="H2764" s="11" t="s">
        <v>3</v>
      </c>
      <c r="I2764" s="11" t="s">
        <v>4</v>
      </c>
      <c r="J2764" s="13">
        <v>2</v>
      </c>
      <c r="K2764" s="12">
        <v>9486.6</v>
      </c>
      <c r="L2764" s="12">
        <v>0</v>
      </c>
      <c r="M2764" s="12">
        <v>0</v>
      </c>
      <c r="N2764" s="12">
        <f t="shared" si="130"/>
        <v>9486.6</v>
      </c>
      <c r="O2764" s="11" t="s">
        <v>5</v>
      </c>
      <c r="P2764" s="13">
        <v>0</v>
      </c>
      <c r="Q2764" s="11" t="s">
        <v>6</v>
      </c>
      <c r="R2764" s="13">
        <v>0</v>
      </c>
      <c r="S2764" s="13">
        <v>0</v>
      </c>
      <c r="T2764" s="11" t="s">
        <v>7</v>
      </c>
      <c r="U2764" s="11" t="s">
        <v>8</v>
      </c>
      <c r="V2764" s="15">
        <v>0</v>
      </c>
      <c r="W2764" s="13">
        <v>0</v>
      </c>
      <c r="X2764" s="15">
        <v>0</v>
      </c>
      <c r="Y2764" s="15">
        <v>0</v>
      </c>
      <c r="Z2764" s="13">
        <v>0</v>
      </c>
      <c r="AA2764" s="15">
        <v>0</v>
      </c>
      <c r="AB2764" s="13">
        <v>0</v>
      </c>
      <c r="AC2764" s="15">
        <v>0</v>
      </c>
      <c r="AD2764" s="13">
        <v>0</v>
      </c>
      <c r="AE2764" s="15">
        <v>0</v>
      </c>
      <c r="AF2764" s="13">
        <v>0</v>
      </c>
      <c r="AG2764" s="15">
        <v>0</v>
      </c>
      <c r="AH2764" s="13">
        <v>0</v>
      </c>
      <c r="AI2764" s="15">
        <v>0</v>
      </c>
      <c r="AJ2764" s="11" t="s">
        <v>9</v>
      </c>
      <c r="AK2764" s="11" t="s">
        <v>13</v>
      </c>
      <c r="AL2764" s="22">
        <f t="shared" si="129"/>
        <v>2351</v>
      </c>
      <c r="AM2764" s="11" t="str">
        <f>VLOOKUP(O2764,Sheet2!$D$6:$E$14,2,FALSE)</f>
        <v>Spare parts</v>
      </c>
      <c r="AN2764" s="11" t="str">
        <f>VLOOKUP(F2764,Sheet2!$E$10:$F$13,2,FALSE)</f>
        <v>SPM</v>
      </c>
      <c r="AO2764" s="35" t="s">
        <v>14668</v>
      </c>
      <c r="AP2764">
        <f>MATCH(AN2764,Sheet2!$F$5:$F$18,0)</f>
        <v>6</v>
      </c>
      <c r="AQ2764">
        <f>MATCH(AO2764,Sheet2!$F$5:$K$5,0)</f>
        <v>6</v>
      </c>
      <c r="AR2764" s="33">
        <f>INDEX(Sheet2!$F$5:$K$18,OPaL!AP2764,OPaL!AQ2764)</f>
        <v>0.15</v>
      </c>
      <c r="AS2764" s="1">
        <f t="shared" si="131"/>
        <v>8063.61</v>
      </c>
    </row>
    <row r="2765" spans="1:45" x14ac:dyDescent="0.2">
      <c r="A2765" s="11" t="s">
        <v>403</v>
      </c>
      <c r="B2765" s="11" t="s">
        <v>404</v>
      </c>
      <c r="C2765" s="11" t="s">
        <v>12412</v>
      </c>
      <c r="D2765" s="21">
        <v>44770</v>
      </c>
      <c r="E2765" s="21" t="s">
        <v>9697</v>
      </c>
      <c r="F2765" s="21" t="s">
        <v>14659</v>
      </c>
      <c r="G2765" s="11" t="s">
        <v>2</v>
      </c>
      <c r="H2765" s="11" t="s">
        <v>16</v>
      </c>
      <c r="I2765" s="11" t="s">
        <v>4</v>
      </c>
      <c r="J2765" s="12">
        <v>4</v>
      </c>
      <c r="K2765" s="12">
        <v>9466.4</v>
      </c>
      <c r="L2765" s="12">
        <v>0</v>
      </c>
      <c r="M2765" s="12">
        <v>0</v>
      </c>
      <c r="N2765" s="12">
        <f t="shared" si="130"/>
        <v>9466.4</v>
      </c>
      <c r="O2765" s="11" t="s">
        <v>5</v>
      </c>
      <c r="P2765" s="13">
        <v>0</v>
      </c>
      <c r="Q2765" s="11" t="s">
        <v>6</v>
      </c>
      <c r="R2765" s="13">
        <v>0</v>
      </c>
      <c r="S2765" s="13">
        <v>0</v>
      </c>
      <c r="T2765" s="11" t="s">
        <v>7</v>
      </c>
      <c r="U2765" s="11" t="s">
        <v>8</v>
      </c>
      <c r="V2765" s="15">
        <v>0</v>
      </c>
      <c r="W2765" s="13">
        <v>0</v>
      </c>
      <c r="X2765" s="15">
        <v>0</v>
      </c>
      <c r="Y2765" s="15">
        <v>0</v>
      </c>
      <c r="Z2765" s="13">
        <v>0</v>
      </c>
      <c r="AA2765" s="15">
        <v>0</v>
      </c>
      <c r="AB2765" s="13">
        <v>0</v>
      </c>
      <c r="AC2765" s="15">
        <v>0</v>
      </c>
      <c r="AD2765" s="13">
        <v>0</v>
      </c>
      <c r="AE2765" s="15">
        <v>0</v>
      </c>
      <c r="AF2765" s="13">
        <v>0</v>
      </c>
      <c r="AG2765" s="15">
        <v>0</v>
      </c>
      <c r="AH2765" s="13">
        <v>0</v>
      </c>
      <c r="AI2765" s="15">
        <v>0</v>
      </c>
      <c r="AJ2765" s="11" t="s">
        <v>17</v>
      </c>
      <c r="AK2765" s="11" t="s">
        <v>13</v>
      </c>
      <c r="AL2765" s="22">
        <f t="shared" si="129"/>
        <v>522</v>
      </c>
      <c r="AM2765" s="11" t="str">
        <f>VLOOKUP(O2765,Sheet2!$D$6:$E$14,2,FALSE)</f>
        <v>Spare parts</v>
      </c>
      <c r="AN2765" s="11" t="str">
        <f>VLOOKUP(F2765,Sheet2!$E$10:$F$13,2,FALSE)</f>
        <v>SPM</v>
      </c>
      <c r="AO2765" s="35" t="s">
        <v>14668</v>
      </c>
      <c r="AP2765">
        <f>MATCH(AN2765,Sheet2!$F$5:$F$18,0)</f>
        <v>6</v>
      </c>
      <c r="AQ2765">
        <f>MATCH(AO2765,Sheet2!$F$5:$K$5,0)</f>
        <v>6</v>
      </c>
      <c r="AR2765" s="33">
        <f>INDEX(Sheet2!$F$5:$K$18,OPaL!AP2765,OPaL!AQ2765)</f>
        <v>0.15</v>
      </c>
      <c r="AS2765" s="1">
        <f t="shared" si="131"/>
        <v>8046.44</v>
      </c>
    </row>
    <row r="2766" spans="1:45" x14ac:dyDescent="0.2">
      <c r="A2766" s="11" t="s">
        <v>1969</v>
      </c>
      <c r="B2766" s="11" t="s">
        <v>1970</v>
      </c>
      <c r="C2766" s="11" t="s">
        <v>12413</v>
      </c>
      <c r="D2766" s="21">
        <v>42943</v>
      </c>
      <c r="E2766" s="21" t="s">
        <v>9697</v>
      </c>
      <c r="F2766" s="21" t="s">
        <v>14659</v>
      </c>
      <c r="G2766" s="11" t="s">
        <v>2</v>
      </c>
      <c r="H2766" s="11" t="s">
        <v>16</v>
      </c>
      <c r="I2766" s="11" t="s">
        <v>4</v>
      </c>
      <c r="J2766" s="12">
        <v>1</v>
      </c>
      <c r="K2766" s="12">
        <v>9465.18</v>
      </c>
      <c r="L2766" s="12">
        <v>0</v>
      </c>
      <c r="M2766" s="12">
        <v>0</v>
      </c>
      <c r="N2766" s="12">
        <f t="shared" si="130"/>
        <v>9465.18</v>
      </c>
      <c r="O2766" s="11" t="s">
        <v>5</v>
      </c>
      <c r="P2766" s="13">
        <v>0</v>
      </c>
      <c r="Q2766" s="11" t="s">
        <v>6</v>
      </c>
      <c r="R2766" s="13">
        <v>0</v>
      </c>
      <c r="S2766" s="13">
        <v>0</v>
      </c>
      <c r="T2766" s="11" t="s">
        <v>7</v>
      </c>
      <c r="U2766" s="11" t="s">
        <v>8</v>
      </c>
      <c r="V2766" s="15">
        <v>0</v>
      </c>
      <c r="W2766" s="13">
        <v>0</v>
      </c>
      <c r="X2766" s="15">
        <v>0</v>
      </c>
      <c r="Y2766" s="15">
        <v>0</v>
      </c>
      <c r="Z2766" s="13">
        <v>0</v>
      </c>
      <c r="AA2766" s="15">
        <v>0</v>
      </c>
      <c r="AB2766" s="13">
        <v>0</v>
      </c>
      <c r="AC2766" s="15">
        <v>0</v>
      </c>
      <c r="AD2766" s="13">
        <v>0</v>
      </c>
      <c r="AE2766" s="15">
        <v>0</v>
      </c>
      <c r="AF2766" s="13">
        <v>0</v>
      </c>
      <c r="AG2766" s="15">
        <v>0</v>
      </c>
      <c r="AH2766" s="13">
        <v>0</v>
      </c>
      <c r="AI2766" s="15">
        <v>0</v>
      </c>
      <c r="AJ2766" s="11" t="s">
        <v>17</v>
      </c>
      <c r="AK2766" s="11" t="s">
        <v>13</v>
      </c>
      <c r="AL2766" s="22">
        <f t="shared" si="129"/>
        <v>2349</v>
      </c>
      <c r="AM2766" s="11" t="str">
        <f>VLOOKUP(O2766,Sheet2!$D$6:$E$14,2,FALSE)</f>
        <v>Spare parts</v>
      </c>
      <c r="AN2766" s="11" t="str">
        <f>VLOOKUP(F2766,Sheet2!$E$10:$F$13,2,FALSE)</f>
        <v>SPM</v>
      </c>
      <c r="AO2766" s="35" t="s">
        <v>14668</v>
      </c>
      <c r="AP2766">
        <f>MATCH(AN2766,Sheet2!$F$5:$F$18,0)</f>
        <v>6</v>
      </c>
      <c r="AQ2766">
        <f>MATCH(AO2766,Sheet2!$F$5:$K$5,0)</f>
        <v>6</v>
      </c>
      <c r="AR2766" s="33">
        <f>INDEX(Sheet2!$F$5:$K$18,OPaL!AP2766,OPaL!AQ2766)</f>
        <v>0.15</v>
      </c>
      <c r="AS2766" s="1">
        <f t="shared" si="131"/>
        <v>8045.4030000000002</v>
      </c>
    </row>
    <row r="2767" spans="1:45" x14ac:dyDescent="0.2">
      <c r="A2767" s="11" t="s">
        <v>316</v>
      </c>
      <c r="B2767" s="11" t="s">
        <v>317</v>
      </c>
      <c r="C2767" s="11" t="s">
        <v>12414</v>
      </c>
      <c r="D2767" s="21">
        <v>42775</v>
      </c>
      <c r="E2767" s="21" t="s">
        <v>9697</v>
      </c>
      <c r="F2767" s="21" t="s">
        <v>14659</v>
      </c>
      <c r="G2767" s="11" t="s">
        <v>2</v>
      </c>
      <c r="H2767" s="11" t="s">
        <v>16</v>
      </c>
      <c r="I2767" s="11" t="s">
        <v>4</v>
      </c>
      <c r="J2767" s="12">
        <v>1</v>
      </c>
      <c r="K2767" s="12">
        <v>9455.6</v>
      </c>
      <c r="L2767" s="12">
        <v>0</v>
      </c>
      <c r="M2767" s="12">
        <v>0</v>
      </c>
      <c r="N2767" s="12">
        <f t="shared" si="130"/>
        <v>9455.6</v>
      </c>
      <c r="O2767" s="11" t="s">
        <v>5</v>
      </c>
      <c r="P2767" s="13">
        <v>0</v>
      </c>
      <c r="Q2767" s="11" t="s">
        <v>6</v>
      </c>
      <c r="R2767" s="13">
        <v>0</v>
      </c>
      <c r="S2767" s="13">
        <v>0</v>
      </c>
      <c r="T2767" s="11" t="s">
        <v>7</v>
      </c>
      <c r="U2767" s="11" t="s">
        <v>8</v>
      </c>
      <c r="V2767" s="15">
        <v>0</v>
      </c>
      <c r="W2767" s="13">
        <v>0</v>
      </c>
      <c r="X2767" s="15">
        <v>0</v>
      </c>
      <c r="Y2767" s="15">
        <v>0</v>
      </c>
      <c r="Z2767" s="13">
        <v>0</v>
      </c>
      <c r="AA2767" s="15">
        <v>0</v>
      </c>
      <c r="AB2767" s="13">
        <v>0</v>
      </c>
      <c r="AC2767" s="15">
        <v>0</v>
      </c>
      <c r="AD2767" s="13">
        <v>0</v>
      </c>
      <c r="AE2767" s="15">
        <v>0</v>
      </c>
      <c r="AF2767" s="13">
        <v>0</v>
      </c>
      <c r="AG2767" s="15">
        <v>0</v>
      </c>
      <c r="AH2767" s="13">
        <v>0</v>
      </c>
      <c r="AI2767" s="15">
        <v>0</v>
      </c>
      <c r="AJ2767" s="11" t="s">
        <v>17</v>
      </c>
      <c r="AK2767" s="11" t="s">
        <v>13</v>
      </c>
      <c r="AL2767" s="22">
        <f t="shared" si="129"/>
        <v>2517</v>
      </c>
      <c r="AM2767" s="11" t="str">
        <f>VLOOKUP(O2767,Sheet2!$D$6:$E$14,2,FALSE)</f>
        <v>Spare parts</v>
      </c>
      <c r="AN2767" s="11" t="str">
        <f>VLOOKUP(F2767,Sheet2!$E$10:$F$13,2,FALSE)</f>
        <v>SPM</v>
      </c>
      <c r="AO2767" s="35" t="s">
        <v>14668</v>
      </c>
      <c r="AP2767">
        <f>MATCH(AN2767,Sheet2!$F$5:$F$18,0)</f>
        <v>6</v>
      </c>
      <c r="AQ2767">
        <f>MATCH(AO2767,Sheet2!$F$5:$K$5,0)</f>
        <v>6</v>
      </c>
      <c r="AR2767" s="33">
        <f>INDEX(Sheet2!$F$5:$K$18,OPaL!AP2767,OPaL!AQ2767)</f>
        <v>0.15</v>
      </c>
      <c r="AS2767" s="1">
        <f t="shared" si="131"/>
        <v>8037.26</v>
      </c>
    </row>
    <row r="2768" spans="1:45" x14ac:dyDescent="0.2">
      <c r="A2768" s="11" t="s">
        <v>3621</v>
      </c>
      <c r="B2768" s="11" t="s">
        <v>3622</v>
      </c>
      <c r="C2768" s="11" t="s">
        <v>12415</v>
      </c>
      <c r="D2768" s="21">
        <v>43598</v>
      </c>
      <c r="E2768" s="21"/>
      <c r="F2768" s="21" t="s">
        <v>14659</v>
      </c>
      <c r="G2768" s="11" t="s">
        <v>2</v>
      </c>
      <c r="H2768" s="11" t="s">
        <v>3</v>
      </c>
      <c r="I2768" s="11" t="s">
        <v>4</v>
      </c>
      <c r="J2768" s="12">
        <v>1</v>
      </c>
      <c r="K2768" s="12">
        <v>9443.31</v>
      </c>
      <c r="L2768" s="12">
        <v>0</v>
      </c>
      <c r="M2768" s="12">
        <v>0</v>
      </c>
      <c r="N2768" s="12">
        <f t="shared" si="130"/>
        <v>9443.31</v>
      </c>
      <c r="O2768" s="11" t="s">
        <v>5</v>
      </c>
      <c r="P2768" s="13">
        <v>0</v>
      </c>
      <c r="Q2768" s="11" t="s">
        <v>6</v>
      </c>
      <c r="R2768" s="13">
        <v>0</v>
      </c>
      <c r="S2768" s="13">
        <v>0</v>
      </c>
      <c r="T2768" s="11" t="s">
        <v>7</v>
      </c>
      <c r="U2768" s="11" t="s">
        <v>8</v>
      </c>
      <c r="V2768" s="15">
        <v>0</v>
      </c>
      <c r="W2768" s="13">
        <v>0</v>
      </c>
      <c r="X2768" s="15">
        <v>0</v>
      </c>
      <c r="Y2768" s="15">
        <v>0</v>
      </c>
      <c r="Z2768" s="13">
        <v>0</v>
      </c>
      <c r="AA2768" s="15">
        <v>0</v>
      </c>
      <c r="AB2768" s="13">
        <v>0</v>
      </c>
      <c r="AC2768" s="15">
        <v>0</v>
      </c>
      <c r="AD2768" s="13">
        <v>0</v>
      </c>
      <c r="AE2768" s="15">
        <v>0</v>
      </c>
      <c r="AF2768" s="13">
        <v>0</v>
      </c>
      <c r="AG2768" s="15">
        <v>0</v>
      </c>
      <c r="AH2768" s="13">
        <v>0</v>
      </c>
      <c r="AI2768" s="15">
        <v>0</v>
      </c>
      <c r="AJ2768" s="11" t="s">
        <v>9</v>
      </c>
      <c r="AK2768" s="11" t="s">
        <v>1398</v>
      </c>
      <c r="AL2768" s="22">
        <f t="shared" si="129"/>
        <v>1694</v>
      </c>
      <c r="AM2768" s="11" t="str">
        <f>VLOOKUP(O2768,Sheet2!$D$6:$E$14,2,FALSE)</f>
        <v>Spare parts</v>
      </c>
      <c r="AN2768" s="11" t="str">
        <f>VLOOKUP(F2768,Sheet2!$E$10:$F$13,2,FALSE)</f>
        <v>SPM</v>
      </c>
      <c r="AO2768" s="35" t="s">
        <v>14668</v>
      </c>
      <c r="AP2768">
        <f>MATCH(AN2768,Sheet2!$F$5:$F$18,0)</f>
        <v>6</v>
      </c>
      <c r="AQ2768">
        <f>MATCH(AO2768,Sheet2!$F$5:$K$5,0)</f>
        <v>6</v>
      </c>
      <c r="AR2768" s="33">
        <f>INDEX(Sheet2!$F$5:$K$18,OPaL!AP2768,OPaL!AQ2768)</f>
        <v>0.15</v>
      </c>
      <c r="AS2768" s="1">
        <f t="shared" si="131"/>
        <v>8026.8134999999993</v>
      </c>
    </row>
    <row r="2769" spans="1:45" x14ac:dyDescent="0.2">
      <c r="A2769" s="11" t="s">
        <v>7453</v>
      </c>
      <c r="B2769" s="11" t="s">
        <v>7454</v>
      </c>
      <c r="C2769" s="11" t="s">
        <v>12416</v>
      </c>
      <c r="D2769" s="21">
        <v>42587</v>
      </c>
      <c r="E2769" s="21" t="s">
        <v>9697</v>
      </c>
      <c r="F2769" s="21" t="s">
        <v>14659</v>
      </c>
      <c r="G2769" s="11" t="s">
        <v>2</v>
      </c>
      <c r="H2769" s="11" t="s">
        <v>16</v>
      </c>
      <c r="I2769" s="11" t="s">
        <v>4</v>
      </c>
      <c r="J2769" s="13">
        <v>2</v>
      </c>
      <c r="K2769" s="12">
        <v>9425.5400000000009</v>
      </c>
      <c r="L2769" s="12">
        <v>0</v>
      </c>
      <c r="M2769" s="12">
        <v>0</v>
      </c>
      <c r="N2769" s="12">
        <f t="shared" si="130"/>
        <v>9425.5400000000009</v>
      </c>
      <c r="O2769" s="11" t="s">
        <v>5</v>
      </c>
      <c r="P2769" s="13">
        <v>0</v>
      </c>
      <c r="Q2769" s="11" t="s">
        <v>6</v>
      </c>
      <c r="R2769" s="13">
        <v>0</v>
      </c>
      <c r="S2769" s="13">
        <v>0</v>
      </c>
      <c r="T2769" s="11" t="s">
        <v>7</v>
      </c>
      <c r="U2769" s="11" t="s">
        <v>8</v>
      </c>
      <c r="V2769" s="15">
        <v>0</v>
      </c>
      <c r="W2769" s="13">
        <v>0</v>
      </c>
      <c r="X2769" s="15">
        <v>0</v>
      </c>
      <c r="Y2769" s="15">
        <v>0</v>
      </c>
      <c r="Z2769" s="13">
        <v>0</v>
      </c>
      <c r="AA2769" s="15">
        <v>0</v>
      </c>
      <c r="AB2769" s="13">
        <v>0</v>
      </c>
      <c r="AC2769" s="15">
        <v>0</v>
      </c>
      <c r="AD2769" s="13">
        <v>0</v>
      </c>
      <c r="AE2769" s="15">
        <v>0</v>
      </c>
      <c r="AF2769" s="13">
        <v>0</v>
      </c>
      <c r="AG2769" s="15">
        <v>0</v>
      </c>
      <c r="AH2769" s="13">
        <v>0</v>
      </c>
      <c r="AI2769" s="15">
        <v>0</v>
      </c>
      <c r="AJ2769" s="11" t="s">
        <v>17</v>
      </c>
      <c r="AK2769" s="11" t="s">
        <v>13</v>
      </c>
      <c r="AL2769" s="22">
        <f t="shared" si="129"/>
        <v>2705</v>
      </c>
      <c r="AM2769" s="11" t="str">
        <f>VLOOKUP(O2769,Sheet2!$D$6:$E$14,2,FALSE)</f>
        <v>Spare parts</v>
      </c>
      <c r="AN2769" s="11" t="str">
        <f>VLOOKUP(F2769,Sheet2!$E$10:$F$13,2,FALSE)</f>
        <v>SPM</v>
      </c>
      <c r="AO2769" s="35" t="s">
        <v>14668</v>
      </c>
      <c r="AP2769">
        <f>MATCH(AN2769,Sheet2!$F$5:$F$18,0)</f>
        <v>6</v>
      </c>
      <c r="AQ2769">
        <f>MATCH(AO2769,Sheet2!$F$5:$K$5,0)</f>
        <v>6</v>
      </c>
      <c r="AR2769" s="33">
        <f>INDEX(Sheet2!$F$5:$K$18,OPaL!AP2769,OPaL!AQ2769)</f>
        <v>0.15</v>
      </c>
      <c r="AS2769" s="1">
        <f t="shared" si="131"/>
        <v>8011.7090000000007</v>
      </c>
    </row>
    <row r="2770" spans="1:45" x14ac:dyDescent="0.2">
      <c r="A2770" s="11" t="s">
        <v>3659</v>
      </c>
      <c r="B2770" s="11" t="s">
        <v>3660</v>
      </c>
      <c r="C2770" s="11" t="s">
        <v>12417</v>
      </c>
      <c r="D2770" s="21">
        <v>42784</v>
      </c>
      <c r="E2770" s="21" t="s">
        <v>9697</v>
      </c>
      <c r="F2770" s="21" t="s">
        <v>14659</v>
      </c>
      <c r="G2770" s="11" t="s">
        <v>2</v>
      </c>
      <c r="H2770" s="11" t="s">
        <v>16</v>
      </c>
      <c r="I2770" s="11" t="s">
        <v>4</v>
      </c>
      <c r="J2770" s="13">
        <v>1</v>
      </c>
      <c r="K2770" s="12">
        <v>9414.2000000000007</v>
      </c>
      <c r="L2770" s="12">
        <v>0</v>
      </c>
      <c r="M2770" s="12">
        <v>0</v>
      </c>
      <c r="N2770" s="12">
        <f t="shared" si="130"/>
        <v>9414.2000000000007</v>
      </c>
      <c r="O2770" s="11" t="s">
        <v>5</v>
      </c>
      <c r="P2770" s="13">
        <v>0</v>
      </c>
      <c r="Q2770" s="11" t="s">
        <v>6</v>
      </c>
      <c r="R2770" s="13">
        <v>0</v>
      </c>
      <c r="S2770" s="13">
        <v>0</v>
      </c>
      <c r="T2770" s="11" t="s">
        <v>7</v>
      </c>
      <c r="U2770" s="11" t="s">
        <v>8</v>
      </c>
      <c r="V2770" s="15">
        <v>0</v>
      </c>
      <c r="W2770" s="13">
        <v>0</v>
      </c>
      <c r="X2770" s="15">
        <v>0</v>
      </c>
      <c r="Y2770" s="15">
        <v>0</v>
      </c>
      <c r="Z2770" s="13">
        <v>0</v>
      </c>
      <c r="AA2770" s="15">
        <v>0</v>
      </c>
      <c r="AB2770" s="13">
        <v>0</v>
      </c>
      <c r="AC2770" s="15">
        <v>0</v>
      </c>
      <c r="AD2770" s="13">
        <v>0</v>
      </c>
      <c r="AE2770" s="15">
        <v>0</v>
      </c>
      <c r="AF2770" s="13">
        <v>0</v>
      </c>
      <c r="AG2770" s="15">
        <v>0</v>
      </c>
      <c r="AH2770" s="13">
        <v>0</v>
      </c>
      <c r="AI2770" s="15">
        <v>0</v>
      </c>
      <c r="AJ2770" s="11" t="s">
        <v>17</v>
      </c>
      <c r="AK2770" s="11" t="s">
        <v>1398</v>
      </c>
      <c r="AL2770" s="22">
        <f t="shared" si="129"/>
        <v>2508</v>
      </c>
      <c r="AM2770" s="11" t="str">
        <f>VLOOKUP(O2770,Sheet2!$D$6:$E$14,2,FALSE)</f>
        <v>Spare parts</v>
      </c>
      <c r="AN2770" s="11" t="str">
        <f>VLOOKUP(F2770,Sheet2!$E$10:$F$13,2,FALSE)</f>
        <v>SPM</v>
      </c>
      <c r="AO2770" s="35" t="s">
        <v>14668</v>
      </c>
      <c r="AP2770">
        <f>MATCH(AN2770,Sheet2!$F$5:$F$18,0)</f>
        <v>6</v>
      </c>
      <c r="AQ2770">
        <f>MATCH(AO2770,Sheet2!$F$5:$K$5,0)</f>
        <v>6</v>
      </c>
      <c r="AR2770" s="33">
        <f>INDEX(Sheet2!$F$5:$K$18,OPaL!AP2770,OPaL!AQ2770)</f>
        <v>0.15</v>
      </c>
      <c r="AS2770" s="1">
        <f t="shared" si="131"/>
        <v>8002.0700000000006</v>
      </c>
    </row>
    <row r="2771" spans="1:45" x14ac:dyDescent="0.2">
      <c r="A2771" s="11" t="s">
        <v>8982</v>
      </c>
      <c r="B2771" s="11" t="s">
        <v>8983</v>
      </c>
      <c r="C2771" s="11" t="s">
        <v>11763</v>
      </c>
      <c r="D2771" s="21">
        <v>44662</v>
      </c>
      <c r="E2771" s="21" t="s">
        <v>9739</v>
      </c>
      <c r="F2771" s="21" t="s">
        <v>14659</v>
      </c>
      <c r="G2771" s="11" t="s">
        <v>2</v>
      </c>
      <c r="H2771" s="11" t="s">
        <v>3</v>
      </c>
      <c r="I2771" s="11" t="s">
        <v>4</v>
      </c>
      <c r="J2771" s="13">
        <v>12</v>
      </c>
      <c r="K2771" s="12">
        <v>9390.3700000000008</v>
      </c>
      <c r="L2771" s="12">
        <v>0</v>
      </c>
      <c r="M2771" s="12">
        <v>0</v>
      </c>
      <c r="N2771" s="12">
        <f t="shared" si="130"/>
        <v>9390.3700000000008</v>
      </c>
      <c r="O2771" s="11" t="s">
        <v>8227</v>
      </c>
      <c r="P2771" s="13">
        <v>0</v>
      </c>
      <c r="Q2771" s="11" t="s">
        <v>6</v>
      </c>
      <c r="R2771" s="13">
        <v>0</v>
      </c>
      <c r="S2771" s="13">
        <v>0</v>
      </c>
      <c r="T2771" s="11" t="s">
        <v>7</v>
      </c>
      <c r="U2771" s="11" t="s">
        <v>8</v>
      </c>
      <c r="V2771" s="15">
        <v>0</v>
      </c>
      <c r="W2771" s="13">
        <v>0</v>
      </c>
      <c r="X2771" s="15">
        <v>0</v>
      </c>
      <c r="Y2771" s="15">
        <v>0</v>
      </c>
      <c r="Z2771" s="13">
        <v>0</v>
      </c>
      <c r="AA2771" s="15">
        <v>0</v>
      </c>
      <c r="AB2771" s="13">
        <v>0</v>
      </c>
      <c r="AC2771" s="15">
        <v>0</v>
      </c>
      <c r="AD2771" s="13">
        <v>0</v>
      </c>
      <c r="AE2771" s="15">
        <v>0</v>
      </c>
      <c r="AF2771" s="13">
        <v>0</v>
      </c>
      <c r="AG2771" s="15">
        <v>0</v>
      </c>
      <c r="AH2771" s="13">
        <v>0</v>
      </c>
      <c r="AI2771" s="15">
        <v>0</v>
      </c>
      <c r="AJ2771" s="11" t="s">
        <v>9</v>
      </c>
      <c r="AK2771" s="11" t="s">
        <v>8228</v>
      </c>
      <c r="AL2771" s="22">
        <f t="shared" si="129"/>
        <v>630</v>
      </c>
      <c r="AM2771" s="11" t="str">
        <f>VLOOKUP(O2771,Sheet2!$D$6:$E$14,2,FALSE)</f>
        <v>Consumables</v>
      </c>
      <c r="AN2771" s="11" t="str">
        <f>VLOOKUP(F2771,Sheet2!$E$15:$F$18,2,FALSE)</f>
        <v>CM</v>
      </c>
      <c r="AO2771" s="35" t="s">
        <v>14668</v>
      </c>
      <c r="AP2771">
        <f>MATCH(AN2771,Sheet2!$F$5:$F$18,0)</f>
        <v>13</v>
      </c>
      <c r="AQ2771">
        <f>MATCH(AO2771,Sheet2!$F$5:$K$5,0)</f>
        <v>6</v>
      </c>
      <c r="AR2771" s="33">
        <f>INDEX(Sheet2!$F$5:$K$18,OPaL!AP2771,OPaL!AQ2771)</f>
        <v>0.2</v>
      </c>
      <c r="AS2771" s="1">
        <f t="shared" si="131"/>
        <v>7512.2960000000012</v>
      </c>
    </row>
    <row r="2772" spans="1:45" x14ac:dyDescent="0.2">
      <c r="A2772" s="11" t="s">
        <v>3091</v>
      </c>
      <c r="B2772" s="11" t="s">
        <v>3092</v>
      </c>
      <c r="C2772" s="11" t="s">
        <v>12418</v>
      </c>
      <c r="D2772" s="21">
        <v>42959</v>
      </c>
      <c r="E2772" s="21" t="s">
        <v>9697</v>
      </c>
      <c r="F2772" s="21" t="s">
        <v>14659</v>
      </c>
      <c r="G2772" s="11" t="s">
        <v>2</v>
      </c>
      <c r="H2772" s="11" t="s">
        <v>16</v>
      </c>
      <c r="I2772" s="11" t="s">
        <v>4</v>
      </c>
      <c r="J2772" s="12">
        <v>2</v>
      </c>
      <c r="K2772" s="12">
        <v>9357.4500000000007</v>
      </c>
      <c r="L2772" s="12">
        <v>0</v>
      </c>
      <c r="M2772" s="12">
        <v>0</v>
      </c>
      <c r="N2772" s="12">
        <f t="shared" si="130"/>
        <v>9357.4500000000007</v>
      </c>
      <c r="O2772" s="11" t="s">
        <v>5</v>
      </c>
      <c r="P2772" s="13">
        <v>0</v>
      </c>
      <c r="Q2772" s="11" t="s">
        <v>6</v>
      </c>
      <c r="R2772" s="13">
        <v>0</v>
      </c>
      <c r="S2772" s="13">
        <v>0</v>
      </c>
      <c r="T2772" s="11" t="s">
        <v>7</v>
      </c>
      <c r="U2772" s="11" t="s">
        <v>8</v>
      </c>
      <c r="V2772" s="15">
        <v>0</v>
      </c>
      <c r="W2772" s="13">
        <v>0</v>
      </c>
      <c r="X2772" s="15">
        <v>0</v>
      </c>
      <c r="Y2772" s="15">
        <v>0</v>
      </c>
      <c r="Z2772" s="13">
        <v>0</v>
      </c>
      <c r="AA2772" s="15">
        <v>0</v>
      </c>
      <c r="AB2772" s="13">
        <v>0</v>
      </c>
      <c r="AC2772" s="15">
        <v>0</v>
      </c>
      <c r="AD2772" s="13">
        <v>0</v>
      </c>
      <c r="AE2772" s="15">
        <v>0</v>
      </c>
      <c r="AF2772" s="13">
        <v>0</v>
      </c>
      <c r="AG2772" s="15">
        <v>0</v>
      </c>
      <c r="AH2772" s="13">
        <v>0</v>
      </c>
      <c r="AI2772" s="15">
        <v>0</v>
      </c>
      <c r="AJ2772" s="11" t="s">
        <v>17</v>
      </c>
      <c r="AK2772" s="11" t="s">
        <v>13</v>
      </c>
      <c r="AL2772" s="22">
        <f t="shared" si="129"/>
        <v>2333</v>
      </c>
      <c r="AM2772" s="11" t="str">
        <f>VLOOKUP(O2772,Sheet2!$D$6:$E$14,2,FALSE)</f>
        <v>Spare parts</v>
      </c>
      <c r="AN2772" s="11" t="str">
        <f>VLOOKUP(F2772,Sheet2!$E$10:$F$13,2,FALSE)</f>
        <v>SPM</v>
      </c>
      <c r="AO2772" s="35" t="s">
        <v>14668</v>
      </c>
      <c r="AP2772">
        <f>MATCH(AN2772,Sheet2!$F$5:$F$18,0)</f>
        <v>6</v>
      </c>
      <c r="AQ2772">
        <f>MATCH(AO2772,Sheet2!$F$5:$K$5,0)</f>
        <v>6</v>
      </c>
      <c r="AR2772" s="33">
        <f>INDEX(Sheet2!$F$5:$K$18,OPaL!AP2772,OPaL!AQ2772)</f>
        <v>0.15</v>
      </c>
      <c r="AS2772" s="1">
        <f t="shared" si="131"/>
        <v>7953.8325000000004</v>
      </c>
    </row>
    <row r="2773" spans="1:45" x14ac:dyDescent="0.2">
      <c r="A2773" s="11" t="s">
        <v>8768</v>
      </c>
      <c r="B2773" s="11" t="s">
        <v>8769</v>
      </c>
      <c r="C2773" s="11" t="s">
        <v>12419</v>
      </c>
      <c r="D2773" s="21">
        <v>44705</v>
      </c>
      <c r="E2773" s="21" t="s">
        <v>9746</v>
      </c>
      <c r="F2773" s="21" t="s">
        <v>14659</v>
      </c>
      <c r="G2773" s="11" t="s">
        <v>2</v>
      </c>
      <c r="H2773" s="11" t="s">
        <v>350</v>
      </c>
      <c r="I2773" s="11" t="s">
        <v>4</v>
      </c>
      <c r="J2773" s="12">
        <v>5</v>
      </c>
      <c r="K2773" s="12">
        <v>9355.5</v>
      </c>
      <c r="L2773" s="12">
        <v>0</v>
      </c>
      <c r="M2773" s="12">
        <v>0</v>
      </c>
      <c r="N2773" s="12">
        <f t="shared" si="130"/>
        <v>9355.5</v>
      </c>
      <c r="O2773" s="11" t="s">
        <v>8227</v>
      </c>
      <c r="P2773" s="13">
        <v>0</v>
      </c>
      <c r="Q2773" s="11" t="s">
        <v>6</v>
      </c>
      <c r="R2773" s="13">
        <v>0</v>
      </c>
      <c r="S2773" s="13">
        <v>0</v>
      </c>
      <c r="T2773" s="11" t="s">
        <v>7</v>
      </c>
      <c r="U2773" s="11" t="s">
        <v>8</v>
      </c>
      <c r="V2773" s="15">
        <v>0</v>
      </c>
      <c r="W2773" s="13">
        <v>0</v>
      </c>
      <c r="X2773" s="15">
        <v>0</v>
      </c>
      <c r="Y2773" s="15">
        <v>0</v>
      </c>
      <c r="Z2773" s="13">
        <v>0</v>
      </c>
      <c r="AA2773" s="15">
        <v>0</v>
      </c>
      <c r="AB2773" s="13">
        <v>0</v>
      </c>
      <c r="AC2773" s="15">
        <v>0</v>
      </c>
      <c r="AD2773" s="13">
        <v>0</v>
      </c>
      <c r="AE2773" s="15">
        <v>0</v>
      </c>
      <c r="AF2773" s="13">
        <v>0</v>
      </c>
      <c r="AG2773" s="15">
        <v>0</v>
      </c>
      <c r="AH2773" s="13">
        <v>0</v>
      </c>
      <c r="AI2773" s="15">
        <v>0</v>
      </c>
      <c r="AJ2773" s="11" t="s">
        <v>352</v>
      </c>
      <c r="AK2773" s="11" t="s">
        <v>8228</v>
      </c>
      <c r="AL2773" s="22">
        <f t="shared" si="129"/>
        <v>587</v>
      </c>
      <c r="AM2773" s="11" t="str">
        <f>VLOOKUP(O2773,Sheet2!$D$6:$E$14,2,FALSE)</f>
        <v>Consumables</v>
      </c>
      <c r="AN2773" s="11" t="str">
        <f>VLOOKUP(F2773,Sheet2!$E$15:$F$18,2,FALSE)</f>
        <v>CM</v>
      </c>
      <c r="AO2773" s="35" t="s">
        <v>14668</v>
      </c>
      <c r="AP2773">
        <f>MATCH(AN2773,Sheet2!$F$5:$F$18,0)</f>
        <v>13</v>
      </c>
      <c r="AQ2773">
        <f>MATCH(AO2773,Sheet2!$F$5:$K$5,0)</f>
        <v>6</v>
      </c>
      <c r="AR2773" s="33">
        <f>INDEX(Sheet2!$F$5:$K$18,OPaL!AP2773,OPaL!AQ2773)</f>
        <v>0.2</v>
      </c>
      <c r="AS2773" s="1">
        <f t="shared" si="131"/>
        <v>7484.4000000000005</v>
      </c>
    </row>
    <row r="2774" spans="1:45" x14ac:dyDescent="0.2">
      <c r="A2774" s="11" t="s">
        <v>2235</v>
      </c>
      <c r="B2774" s="11" t="s">
        <v>2236</v>
      </c>
      <c r="C2774" s="11" t="s">
        <v>12420</v>
      </c>
      <c r="D2774" s="21">
        <v>42906</v>
      </c>
      <c r="E2774" s="21"/>
      <c r="F2774" s="21" t="s">
        <v>14658</v>
      </c>
      <c r="G2774" s="11" t="s">
        <v>2</v>
      </c>
      <c r="H2774" s="11" t="s">
        <v>16</v>
      </c>
      <c r="I2774" s="11" t="s">
        <v>4</v>
      </c>
      <c r="J2774" s="12">
        <v>1</v>
      </c>
      <c r="K2774" s="12">
        <v>9345</v>
      </c>
      <c r="L2774" s="12">
        <v>0</v>
      </c>
      <c r="M2774" s="12">
        <v>0</v>
      </c>
      <c r="N2774" s="12">
        <f t="shared" si="130"/>
        <v>9345</v>
      </c>
      <c r="O2774" s="11" t="s">
        <v>5</v>
      </c>
      <c r="P2774" s="13">
        <v>0</v>
      </c>
      <c r="Q2774" s="11" t="s">
        <v>6</v>
      </c>
      <c r="R2774" s="13">
        <v>0</v>
      </c>
      <c r="S2774" s="13">
        <v>0</v>
      </c>
      <c r="T2774" s="11" t="s">
        <v>7</v>
      </c>
      <c r="U2774" s="11" t="s">
        <v>8</v>
      </c>
      <c r="V2774" s="15">
        <v>0</v>
      </c>
      <c r="W2774" s="13">
        <v>0</v>
      </c>
      <c r="X2774" s="15">
        <v>0</v>
      </c>
      <c r="Y2774" s="15">
        <v>0</v>
      </c>
      <c r="Z2774" s="13">
        <v>0</v>
      </c>
      <c r="AA2774" s="15">
        <v>0</v>
      </c>
      <c r="AB2774" s="13">
        <v>0</v>
      </c>
      <c r="AC2774" s="15">
        <v>0</v>
      </c>
      <c r="AD2774" s="13">
        <v>0</v>
      </c>
      <c r="AE2774" s="15">
        <v>0</v>
      </c>
      <c r="AF2774" s="13">
        <v>0</v>
      </c>
      <c r="AG2774" s="15">
        <v>0</v>
      </c>
      <c r="AH2774" s="13">
        <v>0</v>
      </c>
      <c r="AI2774" s="15">
        <v>0</v>
      </c>
      <c r="AJ2774" s="11" t="s">
        <v>17</v>
      </c>
      <c r="AK2774" s="11" t="s">
        <v>10</v>
      </c>
      <c r="AL2774" s="22">
        <f t="shared" si="129"/>
        <v>2386</v>
      </c>
      <c r="AM2774" s="11" t="str">
        <f>VLOOKUP(O2774,Sheet2!$D$6:$E$14,2,FALSE)</f>
        <v>Spare parts</v>
      </c>
      <c r="AN2774" s="11" t="str">
        <f>VLOOKUP(F2774,Sheet2!$E$10:$F$13,2,FALSE)</f>
        <v>SPE</v>
      </c>
      <c r="AO2774" s="35" t="s">
        <v>14668</v>
      </c>
      <c r="AP2774">
        <f>MATCH(AN2774,Sheet2!$F$5:$F$18,0)</f>
        <v>7</v>
      </c>
      <c r="AQ2774">
        <f>MATCH(AO2774,Sheet2!$F$5:$K$5,0)</f>
        <v>6</v>
      </c>
      <c r="AR2774" s="33">
        <f>INDEX(Sheet2!$F$5:$K$18,OPaL!AP2774,OPaL!AQ2774)</f>
        <v>0.15</v>
      </c>
      <c r="AS2774" s="1">
        <f t="shared" si="131"/>
        <v>7943.25</v>
      </c>
    </row>
    <row r="2775" spans="1:45" x14ac:dyDescent="0.2">
      <c r="A2775" s="11" t="s">
        <v>9514</v>
      </c>
      <c r="B2775" s="11" t="s">
        <v>9515</v>
      </c>
      <c r="C2775" s="11" t="s">
        <v>12421</v>
      </c>
      <c r="D2775" s="21">
        <v>44420</v>
      </c>
      <c r="E2775" s="21" t="s">
        <v>9697</v>
      </c>
      <c r="F2775" s="21" t="s">
        <v>14659</v>
      </c>
      <c r="G2775" s="11" t="s">
        <v>2</v>
      </c>
      <c r="H2775" s="11" t="s">
        <v>3</v>
      </c>
      <c r="I2775" s="11" t="s">
        <v>4</v>
      </c>
      <c r="J2775" s="12">
        <v>3</v>
      </c>
      <c r="K2775" s="12">
        <v>9342.57</v>
      </c>
      <c r="L2775" s="12">
        <v>0</v>
      </c>
      <c r="M2775" s="12">
        <v>0</v>
      </c>
      <c r="N2775" s="12">
        <f t="shared" si="130"/>
        <v>9342.57</v>
      </c>
      <c r="O2775" s="11" t="s">
        <v>8227</v>
      </c>
      <c r="P2775" s="13">
        <v>0</v>
      </c>
      <c r="Q2775" s="11" t="s">
        <v>6</v>
      </c>
      <c r="R2775" s="13">
        <v>0</v>
      </c>
      <c r="S2775" s="13">
        <v>0</v>
      </c>
      <c r="T2775" s="11" t="s">
        <v>7</v>
      </c>
      <c r="U2775" s="11" t="s">
        <v>8</v>
      </c>
      <c r="V2775" s="15">
        <v>0</v>
      </c>
      <c r="W2775" s="13">
        <v>0</v>
      </c>
      <c r="X2775" s="15">
        <v>0</v>
      </c>
      <c r="Y2775" s="15">
        <v>0</v>
      </c>
      <c r="Z2775" s="13">
        <v>0</v>
      </c>
      <c r="AA2775" s="15">
        <v>0</v>
      </c>
      <c r="AB2775" s="13">
        <v>0</v>
      </c>
      <c r="AC2775" s="15">
        <v>0</v>
      </c>
      <c r="AD2775" s="13">
        <v>0</v>
      </c>
      <c r="AE2775" s="15">
        <v>0</v>
      </c>
      <c r="AF2775" s="13">
        <v>0</v>
      </c>
      <c r="AG2775" s="15">
        <v>0</v>
      </c>
      <c r="AH2775" s="13">
        <v>0</v>
      </c>
      <c r="AI2775" s="15">
        <v>0</v>
      </c>
      <c r="AJ2775" s="11" t="s">
        <v>9</v>
      </c>
      <c r="AK2775" s="11" t="s">
        <v>8228</v>
      </c>
      <c r="AL2775" s="22">
        <f t="shared" si="129"/>
        <v>872</v>
      </c>
      <c r="AM2775" s="11" t="str">
        <f>VLOOKUP(O2775,Sheet2!$D$6:$E$14,2,FALSE)</f>
        <v>Consumables</v>
      </c>
      <c r="AN2775" s="11" t="str">
        <f>VLOOKUP(F2775,Sheet2!$E$15:$F$18,2,FALSE)</f>
        <v>CM</v>
      </c>
      <c r="AO2775" s="35" t="s">
        <v>14668</v>
      </c>
      <c r="AP2775">
        <f>MATCH(AN2775,Sheet2!$F$5:$F$18,0)</f>
        <v>13</v>
      </c>
      <c r="AQ2775">
        <f>MATCH(AO2775,Sheet2!$F$5:$K$5,0)</f>
        <v>6</v>
      </c>
      <c r="AR2775" s="33">
        <f>INDEX(Sheet2!$F$5:$K$18,OPaL!AP2775,OPaL!AQ2775)</f>
        <v>0.2</v>
      </c>
      <c r="AS2775" s="1">
        <f t="shared" si="131"/>
        <v>7474.0560000000005</v>
      </c>
    </row>
    <row r="2776" spans="1:45" x14ac:dyDescent="0.2">
      <c r="A2776" s="11" t="s">
        <v>3757</v>
      </c>
      <c r="B2776" s="11" t="s">
        <v>3758</v>
      </c>
      <c r="C2776" s="11" t="s">
        <v>12422</v>
      </c>
      <c r="D2776" s="21">
        <v>42784</v>
      </c>
      <c r="E2776" s="21" t="s">
        <v>9697</v>
      </c>
      <c r="F2776" s="21" t="s">
        <v>14659</v>
      </c>
      <c r="G2776" s="11" t="s">
        <v>2</v>
      </c>
      <c r="H2776" s="11" t="s">
        <v>16</v>
      </c>
      <c r="I2776" s="11" t="s">
        <v>4</v>
      </c>
      <c r="J2776" s="12">
        <v>1</v>
      </c>
      <c r="K2776" s="12">
        <v>9341.07</v>
      </c>
      <c r="L2776" s="12">
        <v>0</v>
      </c>
      <c r="M2776" s="12">
        <v>0</v>
      </c>
      <c r="N2776" s="12">
        <f t="shared" si="130"/>
        <v>9341.07</v>
      </c>
      <c r="O2776" s="11" t="s">
        <v>5</v>
      </c>
      <c r="P2776" s="13">
        <v>0</v>
      </c>
      <c r="Q2776" s="11" t="s">
        <v>6</v>
      </c>
      <c r="R2776" s="13">
        <v>0</v>
      </c>
      <c r="S2776" s="13">
        <v>0</v>
      </c>
      <c r="T2776" s="11" t="s">
        <v>7</v>
      </c>
      <c r="U2776" s="11" t="s">
        <v>8</v>
      </c>
      <c r="V2776" s="15">
        <v>0</v>
      </c>
      <c r="W2776" s="13">
        <v>0</v>
      </c>
      <c r="X2776" s="15">
        <v>0</v>
      </c>
      <c r="Y2776" s="15">
        <v>0</v>
      </c>
      <c r="Z2776" s="13">
        <v>0</v>
      </c>
      <c r="AA2776" s="15">
        <v>0</v>
      </c>
      <c r="AB2776" s="13">
        <v>0</v>
      </c>
      <c r="AC2776" s="15">
        <v>0</v>
      </c>
      <c r="AD2776" s="13">
        <v>0</v>
      </c>
      <c r="AE2776" s="15">
        <v>0</v>
      </c>
      <c r="AF2776" s="13">
        <v>0</v>
      </c>
      <c r="AG2776" s="15">
        <v>0</v>
      </c>
      <c r="AH2776" s="13">
        <v>0</v>
      </c>
      <c r="AI2776" s="15">
        <v>0</v>
      </c>
      <c r="AJ2776" s="11" t="s">
        <v>17</v>
      </c>
      <c r="AK2776" s="11" t="s">
        <v>1398</v>
      </c>
      <c r="AL2776" s="22">
        <f t="shared" si="129"/>
        <v>2508</v>
      </c>
      <c r="AM2776" s="11" t="str">
        <f>VLOOKUP(O2776,Sheet2!$D$6:$E$14,2,FALSE)</f>
        <v>Spare parts</v>
      </c>
      <c r="AN2776" s="11" t="str">
        <f>VLOOKUP(F2776,Sheet2!$E$10:$F$13,2,FALSE)</f>
        <v>SPM</v>
      </c>
      <c r="AO2776" s="35" t="s">
        <v>14668</v>
      </c>
      <c r="AP2776">
        <f>MATCH(AN2776,Sheet2!$F$5:$F$18,0)</f>
        <v>6</v>
      </c>
      <c r="AQ2776">
        <f>MATCH(AO2776,Sheet2!$F$5:$K$5,0)</f>
        <v>6</v>
      </c>
      <c r="AR2776" s="33">
        <f>INDEX(Sheet2!$F$5:$K$18,OPaL!AP2776,OPaL!AQ2776)</f>
        <v>0.15</v>
      </c>
      <c r="AS2776" s="1">
        <f t="shared" si="131"/>
        <v>7939.9094999999998</v>
      </c>
    </row>
    <row r="2777" spans="1:45" x14ac:dyDescent="0.2">
      <c r="A2777" s="11" t="s">
        <v>3969</v>
      </c>
      <c r="B2777" s="11" t="s">
        <v>3970</v>
      </c>
      <c r="C2777" s="11" t="s">
        <v>12423</v>
      </c>
      <c r="D2777" s="21">
        <v>44715</v>
      </c>
      <c r="E2777" s="21" t="s">
        <v>9697</v>
      </c>
      <c r="F2777" s="21" t="s">
        <v>14659</v>
      </c>
      <c r="G2777" s="11" t="s">
        <v>2</v>
      </c>
      <c r="H2777" s="11" t="s">
        <v>16</v>
      </c>
      <c r="I2777" s="11" t="s">
        <v>4</v>
      </c>
      <c r="J2777" s="12">
        <v>1</v>
      </c>
      <c r="K2777" s="12">
        <v>9338</v>
      </c>
      <c r="L2777" s="12">
        <v>0</v>
      </c>
      <c r="M2777" s="12">
        <v>0</v>
      </c>
      <c r="N2777" s="12">
        <f t="shared" si="130"/>
        <v>9338</v>
      </c>
      <c r="O2777" s="11" t="s">
        <v>5</v>
      </c>
      <c r="P2777" s="13">
        <v>0</v>
      </c>
      <c r="Q2777" s="11" t="s">
        <v>6</v>
      </c>
      <c r="R2777" s="13">
        <v>0</v>
      </c>
      <c r="S2777" s="13">
        <v>0</v>
      </c>
      <c r="T2777" s="11" t="s">
        <v>7</v>
      </c>
      <c r="U2777" s="11" t="s">
        <v>8</v>
      </c>
      <c r="V2777" s="15">
        <v>0</v>
      </c>
      <c r="W2777" s="13">
        <v>0</v>
      </c>
      <c r="X2777" s="15">
        <v>0</v>
      </c>
      <c r="Y2777" s="15">
        <v>0</v>
      </c>
      <c r="Z2777" s="13">
        <v>0</v>
      </c>
      <c r="AA2777" s="15">
        <v>0</v>
      </c>
      <c r="AB2777" s="13">
        <v>0</v>
      </c>
      <c r="AC2777" s="15">
        <v>0</v>
      </c>
      <c r="AD2777" s="13">
        <v>0</v>
      </c>
      <c r="AE2777" s="15">
        <v>0</v>
      </c>
      <c r="AF2777" s="13">
        <v>0</v>
      </c>
      <c r="AG2777" s="15">
        <v>0</v>
      </c>
      <c r="AH2777" s="13">
        <v>0</v>
      </c>
      <c r="AI2777" s="15">
        <v>0</v>
      </c>
      <c r="AJ2777" s="11" t="s">
        <v>17</v>
      </c>
      <c r="AK2777" s="11" t="s">
        <v>1398</v>
      </c>
      <c r="AL2777" s="22">
        <f t="shared" si="129"/>
        <v>577</v>
      </c>
      <c r="AM2777" s="11" t="str">
        <f>VLOOKUP(O2777,Sheet2!$D$6:$E$14,2,FALSE)</f>
        <v>Spare parts</v>
      </c>
      <c r="AN2777" s="11" t="str">
        <f>VLOOKUP(F2777,Sheet2!$E$10:$F$13,2,FALSE)</f>
        <v>SPM</v>
      </c>
      <c r="AO2777" s="35" t="s">
        <v>14668</v>
      </c>
      <c r="AP2777">
        <f>MATCH(AN2777,Sheet2!$F$5:$F$18,0)</f>
        <v>6</v>
      </c>
      <c r="AQ2777">
        <f>MATCH(AO2777,Sheet2!$F$5:$K$5,0)</f>
        <v>6</v>
      </c>
      <c r="AR2777" s="33">
        <f>INDEX(Sheet2!$F$5:$K$18,OPaL!AP2777,OPaL!AQ2777)</f>
        <v>0.15</v>
      </c>
      <c r="AS2777" s="1">
        <f t="shared" si="131"/>
        <v>7937.3</v>
      </c>
    </row>
    <row r="2778" spans="1:45" x14ac:dyDescent="0.2">
      <c r="A2778" s="11" t="s">
        <v>3779</v>
      </c>
      <c r="B2778" s="11" t="s">
        <v>3780</v>
      </c>
      <c r="C2778" s="11" t="s">
        <v>12424</v>
      </c>
      <c r="D2778" s="21">
        <v>42975</v>
      </c>
      <c r="E2778" s="21"/>
      <c r="F2778" s="21" t="s">
        <v>14659</v>
      </c>
      <c r="G2778" s="11" t="s">
        <v>2</v>
      </c>
      <c r="H2778" s="11" t="s">
        <v>16</v>
      </c>
      <c r="I2778" s="11" t="s">
        <v>4</v>
      </c>
      <c r="J2778" s="12">
        <v>2</v>
      </c>
      <c r="K2778" s="12">
        <v>9316</v>
      </c>
      <c r="L2778" s="12">
        <v>0</v>
      </c>
      <c r="M2778" s="12">
        <v>0</v>
      </c>
      <c r="N2778" s="12">
        <f t="shared" si="130"/>
        <v>9316</v>
      </c>
      <c r="O2778" s="11" t="s">
        <v>5</v>
      </c>
      <c r="P2778" s="13">
        <v>0</v>
      </c>
      <c r="Q2778" s="11" t="s">
        <v>6</v>
      </c>
      <c r="R2778" s="13">
        <v>0</v>
      </c>
      <c r="S2778" s="13">
        <v>0</v>
      </c>
      <c r="T2778" s="11" t="s">
        <v>7</v>
      </c>
      <c r="U2778" s="11" t="s">
        <v>8</v>
      </c>
      <c r="V2778" s="15">
        <v>0</v>
      </c>
      <c r="W2778" s="13">
        <v>0</v>
      </c>
      <c r="X2778" s="15">
        <v>0</v>
      </c>
      <c r="Y2778" s="15">
        <v>0</v>
      </c>
      <c r="Z2778" s="13">
        <v>0</v>
      </c>
      <c r="AA2778" s="15">
        <v>0</v>
      </c>
      <c r="AB2778" s="13">
        <v>0</v>
      </c>
      <c r="AC2778" s="15">
        <v>0</v>
      </c>
      <c r="AD2778" s="13">
        <v>0</v>
      </c>
      <c r="AE2778" s="15">
        <v>0</v>
      </c>
      <c r="AF2778" s="13">
        <v>0</v>
      </c>
      <c r="AG2778" s="15">
        <v>0</v>
      </c>
      <c r="AH2778" s="13">
        <v>0</v>
      </c>
      <c r="AI2778" s="15">
        <v>0</v>
      </c>
      <c r="AJ2778" s="11" t="s">
        <v>17</v>
      </c>
      <c r="AK2778" s="11" t="s">
        <v>1398</v>
      </c>
      <c r="AL2778" s="22">
        <f t="shared" si="129"/>
        <v>2317</v>
      </c>
      <c r="AM2778" s="11" t="str">
        <f>VLOOKUP(O2778,Sheet2!$D$6:$E$14,2,FALSE)</f>
        <v>Spare parts</v>
      </c>
      <c r="AN2778" s="11" t="str">
        <f>VLOOKUP(F2778,Sheet2!$E$10:$F$13,2,FALSE)</f>
        <v>SPM</v>
      </c>
      <c r="AO2778" s="35" t="s">
        <v>14668</v>
      </c>
      <c r="AP2778">
        <f>MATCH(AN2778,Sheet2!$F$5:$F$18,0)</f>
        <v>6</v>
      </c>
      <c r="AQ2778">
        <f>MATCH(AO2778,Sheet2!$F$5:$K$5,0)</f>
        <v>6</v>
      </c>
      <c r="AR2778" s="33">
        <f>INDEX(Sheet2!$F$5:$K$18,OPaL!AP2778,OPaL!AQ2778)</f>
        <v>0.15</v>
      </c>
      <c r="AS2778" s="1">
        <f t="shared" si="131"/>
        <v>7918.5999999999995</v>
      </c>
    </row>
    <row r="2779" spans="1:45" x14ac:dyDescent="0.2">
      <c r="A2779" s="11" t="s">
        <v>6383</v>
      </c>
      <c r="B2779" s="11" t="s">
        <v>6384</v>
      </c>
      <c r="C2779" s="11" t="s">
        <v>12425</v>
      </c>
      <c r="D2779" s="21">
        <v>42941</v>
      </c>
      <c r="E2779" s="21" t="s">
        <v>9697</v>
      </c>
      <c r="F2779" s="21" t="s">
        <v>14659</v>
      </c>
      <c r="G2779" s="11" t="s">
        <v>2</v>
      </c>
      <c r="H2779" s="11" t="s">
        <v>3</v>
      </c>
      <c r="I2779" s="11" t="s">
        <v>4</v>
      </c>
      <c r="J2779" s="13">
        <v>3</v>
      </c>
      <c r="K2779" s="12">
        <v>9312</v>
      </c>
      <c r="L2779" s="12">
        <v>0</v>
      </c>
      <c r="M2779" s="12">
        <v>0</v>
      </c>
      <c r="N2779" s="12">
        <f t="shared" si="130"/>
        <v>9312</v>
      </c>
      <c r="O2779" s="11" t="s">
        <v>5</v>
      </c>
      <c r="P2779" s="13">
        <v>0</v>
      </c>
      <c r="Q2779" s="11" t="s">
        <v>6</v>
      </c>
      <c r="R2779" s="13">
        <v>0</v>
      </c>
      <c r="S2779" s="13">
        <v>0</v>
      </c>
      <c r="T2779" s="11" t="s">
        <v>7</v>
      </c>
      <c r="U2779" s="11" t="s">
        <v>8</v>
      </c>
      <c r="V2779" s="15">
        <v>0</v>
      </c>
      <c r="W2779" s="13">
        <v>0</v>
      </c>
      <c r="X2779" s="15">
        <v>0</v>
      </c>
      <c r="Y2779" s="15">
        <v>0</v>
      </c>
      <c r="Z2779" s="13">
        <v>0</v>
      </c>
      <c r="AA2779" s="15">
        <v>0</v>
      </c>
      <c r="AB2779" s="13">
        <v>0</v>
      </c>
      <c r="AC2779" s="15">
        <v>0</v>
      </c>
      <c r="AD2779" s="13">
        <v>0</v>
      </c>
      <c r="AE2779" s="15">
        <v>0</v>
      </c>
      <c r="AF2779" s="13">
        <v>0</v>
      </c>
      <c r="AG2779" s="15">
        <v>0</v>
      </c>
      <c r="AH2779" s="13">
        <v>0</v>
      </c>
      <c r="AI2779" s="15">
        <v>0</v>
      </c>
      <c r="AJ2779" s="11" t="s">
        <v>9</v>
      </c>
      <c r="AK2779" s="11" t="s">
        <v>13</v>
      </c>
      <c r="AL2779" s="22">
        <f t="shared" si="129"/>
        <v>2351</v>
      </c>
      <c r="AM2779" s="11" t="str">
        <f>VLOOKUP(O2779,Sheet2!$D$6:$E$14,2,FALSE)</f>
        <v>Spare parts</v>
      </c>
      <c r="AN2779" s="11" t="str">
        <f>VLOOKUP(F2779,Sheet2!$E$10:$F$13,2,FALSE)</f>
        <v>SPM</v>
      </c>
      <c r="AO2779" s="35" t="s">
        <v>14668</v>
      </c>
      <c r="AP2779">
        <f>MATCH(AN2779,Sheet2!$F$5:$F$18,0)</f>
        <v>6</v>
      </c>
      <c r="AQ2779">
        <f>MATCH(AO2779,Sheet2!$F$5:$K$5,0)</f>
        <v>6</v>
      </c>
      <c r="AR2779" s="33">
        <f>INDEX(Sheet2!$F$5:$K$18,OPaL!AP2779,OPaL!AQ2779)</f>
        <v>0.15</v>
      </c>
      <c r="AS2779" s="1">
        <f t="shared" si="131"/>
        <v>7915.2</v>
      </c>
    </row>
    <row r="2780" spans="1:45" x14ac:dyDescent="0.2">
      <c r="A2780" s="11" t="s">
        <v>6465</v>
      </c>
      <c r="B2780" s="11" t="s">
        <v>6466</v>
      </c>
      <c r="C2780" s="11" t="s">
        <v>12426</v>
      </c>
      <c r="D2780" s="21">
        <v>42941</v>
      </c>
      <c r="E2780" s="21" t="s">
        <v>9697</v>
      </c>
      <c r="F2780" s="21" t="s">
        <v>14659</v>
      </c>
      <c r="G2780" s="11" t="s">
        <v>2</v>
      </c>
      <c r="H2780" s="11" t="s">
        <v>3</v>
      </c>
      <c r="I2780" s="11" t="s">
        <v>4</v>
      </c>
      <c r="J2780" s="13">
        <v>3</v>
      </c>
      <c r="K2780" s="12">
        <v>9312</v>
      </c>
      <c r="L2780" s="12">
        <v>0</v>
      </c>
      <c r="M2780" s="12">
        <v>0</v>
      </c>
      <c r="N2780" s="12">
        <f t="shared" si="130"/>
        <v>9312</v>
      </c>
      <c r="O2780" s="11" t="s">
        <v>5</v>
      </c>
      <c r="P2780" s="13">
        <v>0</v>
      </c>
      <c r="Q2780" s="11" t="s">
        <v>6</v>
      </c>
      <c r="R2780" s="13">
        <v>0</v>
      </c>
      <c r="S2780" s="13">
        <v>0</v>
      </c>
      <c r="T2780" s="11" t="s">
        <v>7</v>
      </c>
      <c r="U2780" s="11" t="s">
        <v>8</v>
      </c>
      <c r="V2780" s="15">
        <v>0</v>
      </c>
      <c r="W2780" s="13">
        <v>0</v>
      </c>
      <c r="X2780" s="15">
        <v>0</v>
      </c>
      <c r="Y2780" s="15">
        <v>0</v>
      </c>
      <c r="Z2780" s="13">
        <v>0</v>
      </c>
      <c r="AA2780" s="15">
        <v>0</v>
      </c>
      <c r="AB2780" s="13">
        <v>0</v>
      </c>
      <c r="AC2780" s="15">
        <v>0</v>
      </c>
      <c r="AD2780" s="13">
        <v>0</v>
      </c>
      <c r="AE2780" s="15">
        <v>0</v>
      </c>
      <c r="AF2780" s="13">
        <v>0</v>
      </c>
      <c r="AG2780" s="15">
        <v>0</v>
      </c>
      <c r="AH2780" s="13">
        <v>0</v>
      </c>
      <c r="AI2780" s="15">
        <v>0</v>
      </c>
      <c r="AJ2780" s="11" t="s">
        <v>9</v>
      </c>
      <c r="AK2780" s="11" t="s">
        <v>13</v>
      </c>
      <c r="AL2780" s="22">
        <f t="shared" si="129"/>
        <v>2351</v>
      </c>
      <c r="AM2780" s="11" t="str">
        <f>VLOOKUP(O2780,Sheet2!$D$6:$E$14,2,FALSE)</f>
        <v>Spare parts</v>
      </c>
      <c r="AN2780" s="11" t="str">
        <f>VLOOKUP(F2780,Sheet2!$E$10:$F$13,2,FALSE)</f>
        <v>SPM</v>
      </c>
      <c r="AO2780" s="35" t="s">
        <v>14668</v>
      </c>
      <c r="AP2780">
        <f>MATCH(AN2780,Sheet2!$F$5:$F$18,0)</f>
        <v>6</v>
      </c>
      <c r="AQ2780">
        <f>MATCH(AO2780,Sheet2!$F$5:$K$5,0)</f>
        <v>6</v>
      </c>
      <c r="AR2780" s="33">
        <f>INDEX(Sheet2!$F$5:$K$18,OPaL!AP2780,OPaL!AQ2780)</f>
        <v>0.15</v>
      </c>
      <c r="AS2780" s="1">
        <f t="shared" si="131"/>
        <v>7915.2</v>
      </c>
    </row>
    <row r="2781" spans="1:45" x14ac:dyDescent="0.2">
      <c r="A2781" s="11" t="s">
        <v>6605</v>
      </c>
      <c r="B2781" s="11" t="s">
        <v>6606</v>
      </c>
      <c r="C2781" s="11" t="s">
        <v>12427</v>
      </c>
      <c r="D2781" s="21">
        <v>42941</v>
      </c>
      <c r="E2781" s="21" t="s">
        <v>9697</v>
      </c>
      <c r="F2781" s="21" t="s">
        <v>14659</v>
      </c>
      <c r="G2781" s="11" t="s">
        <v>2</v>
      </c>
      <c r="H2781" s="11" t="s">
        <v>3</v>
      </c>
      <c r="I2781" s="11" t="s">
        <v>4</v>
      </c>
      <c r="J2781" s="13">
        <v>3</v>
      </c>
      <c r="K2781" s="12">
        <v>9312</v>
      </c>
      <c r="L2781" s="12">
        <v>0</v>
      </c>
      <c r="M2781" s="12">
        <v>0</v>
      </c>
      <c r="N2781" s="12">
        <f t="shared" si="130"/>
        <v>9312</v>
      </c>
      <c r="O2781" s="11" t="s">
        <v>5</v>
      </c>
      <c r="P2781" s="13">
        <v>0</v>
      </c>
      <c r="Q2781" s="11" t="s">
        <v>6</v>
      </c>
      <c r="R2781" s="13">
        <v>0</v>
      </c>
      <c r="S2781" s="13">
        <v>0</v>
      </c>
      <c r="T2781" s="11" t="s">
        <v>7</v>
      </c>
      <c r="U2781" s="11" t="s">
        <v>8</v>
      </c>
      <c r="V2781" s="15">
        <v>0</v>
      </c>
      <c r="W2781" s="13">
        <v>0</v>
      </c>
      <c r="X2781" s="15">
        <v>0</v>
      </c>
      <c r="Y2781" s="15">
        <v>0</v>
      </c>
      <c r="Z2781" s="13">
        <v>0</v>
      </c>
      <c r="AA2781" s="15">
        <v>0</v>
      </c>
      <c r="AB2781" s="13">
        <v>0</v>
      </c>
      <c r="AC2781" s="15">
        <v>0</v>
      </c>
      <c r="AD2781" s="13">
        <v>0</v>
      </c>
      <c r="AE2781" s="15">
        <v>0</v>
      </c>
      <c r="AF2781" s="13">
        <v>0</v>
      </c>
      <c r="AG2781" s="15">
        <v>0</v>
      </c>
      <c r="AH2781" s="13">
        <v>0</v>
      </c>
      <c r="AI2781" s="15">
        <v>0</v>
      </c>
      <c r="AJ2781" s="11" t="s">
        <v>9</v>
      </c>
      <c r="AK2781" s="11" t="s">
        <v>13</v>
      </c>
      <c r="AL2781" s="22">
        <f t="shared" si="129"/>
        <v>2351</v>
      </c>
      <c r="AM2781" s="11" t="str">
        <f>VLOOKUP(O2781,Sheet2!$D$6:$E$14,2,FALSE)</f>
        <v>Spare parts</v>
      </c>
      <c r="AN2781" s="11" t="str">
        <f>VLOOKUP(F2781,Sheet2!$E$10:$F$13,2,FALSE)</f>
        <v>SPM</v>
      </c>
      <c r="AO2781" s="35" t="s">
        <v>14668</v>
      </c>
      <c r="AP2781">
        <f>MATCH(AN2781,Sheet2!$F$5:$F$18,0)</f>
        <v>6</v>
      </c>
      <c r="AQ2781">
        <f>MATCH(AO2781,Sheet2!$F$5:$K$5,0)</f>
        <v>6</v>
      </c>
      <c r="AR2781" s="33">
        <f>INDEX(Sheet2!$F$5:$K$18,OPaL!AP2781,OPaL!AQ2781)</f>
        <v>0.15</v>
      </c>
      <c r="AS2781" s="1">
        <f t="shared" si="131"/>
        <v>7915.2</v>
      </c>
    </row>
    <row r="2782" spans="1:45" x14ac:dyDescent="0.2">
      <c r="A2782" s="11" t="s">
        <v>6271</v>
      </c>
      <c r="B2782" s="11" t="s">
        <v>6272</v>
      </c>
      <c r="C2782" s="11" t="s">
        <v>12428</v>
      </c>
      <c r="D2782" s="21">
        <v>43129</v>
      </c>
      <c r="E2782" s="21" t="s">
        <v>9697</v>
      </c>
      <c r="F2782" s="21" t="s">
        <v>14659</v>
      </c>
      <c r="G2782" s="11" t="s">
        <v>2</v>
      </c>
      <c r="H2782" s="11" t="s">
        <v>16</v>
      </c>
      <c r="I2782" s="11" t="s">
        <v>4</v>
      </c>
      <c r="J2782" s="12">
        <v>1</v>
      </c>
      <c r="K2782" s="12">
        <v>9305.7999999999993</v>
      </c>
      <c r="L2782" s="12">
        <v>0</v>
      </c>
      <c r="M2782" s="12">
        <v>0</v>
      </c>
      <c r="N2782" s="12">
        <f t="shared" si="130"/>
        <v>9305.7999999999993</v>
      </c>
      <c r="O2782" s="11" t="s">
        <v>5</v>
      </c>
      <c r="P2782" s="13">
        <v>0</v>
      </c>
      <c r="Q2782" s="11" t="s">
        <v>6</v>
      </c>
      <c r="R2782" s="13">
        <v>0</v>
      </c>
      <c r="S2782" s="13">
        <v>0</v>
      </c>
      <c r="T2782" s="11" t="s">
        <v>7</v>
      </c>
      <c r="U2782" s="11" t="s">
        <v>8</v>
      </c>
      <c r="V2782" s="15">
        <v>0</v>
      </c>
      <c r="W2782" s="13">
        <v>0</v>
      </c>
      <c r="X2782" s="15">
        <v>0</v>
      </c>
      <c r="Y2782" s="15">
        <v>0</v>
      </c>
      <c r="Z2782" s="13">
        <v>0</v>
      </c>
      <c r="AA2782" s="15">
        <v>0</v>
      </c>
      <c r="AB2782" s="13">
        <v>0</v>
      </c>
      <c r="AC2782" s="15">
        <v>0</v>
      </c>
      <c r="AD2782" s="13">
        <v>0</v>
      </c>
      <c r="AE2782" s="15">
        <v>0</v>
      </c>
      <c r="AF2782" s="13">
        <v>0</v>
      </c>
      <c r="AG2782" s="15">
        <v>0</v>
      </c>
      <c r="AH2782" s="13">
        <v>0</v>
      </c>
      <c r="AI2782" s="15">
        <v>0</v>
      </c>
      <c r="AJ2782" s="11" t="s">
        <v>17</v>
      </c>
      <c r="AK2782" s="11" t="s">
        <v>13</v>
      </c>
      <c r="AL2782" s="22">
        <f t="shared" si="129"/>
        <v>2163</v>
      </c>
      <c r="AM2782" s="11" t="str">
        <f>VLOOKUP(O2782,Sheet2!$D$6:$E$14,2,FALSE)</f>
        <v>Spare parts</v>
      </c>
      <c r="AN2782" s="11" t="str">
        <f>VLOOKUP(F2782,Sheet2!$E$10:$F$13,2,FALSE)</f>
        <v>SPM</v>
      </c>
      <c r="AO2782" s="35" t="s">
        <v>14668</v>
      </c>
      <c r="AP2782">
        <f>MATCH(AN2782,Sheet2!$F$5:$F$18,0)</f>
        <v>6</v>
      </c>
      <c r="AQ2782">
        <f>MATCH(AO2782,Sheet2!$F$5:$K$5,0)</f>
        <v>6</v>
      </c>
      <c r="AR2782" s="33">
        <f>INDEX(Sheet2!$F$5:$K$18,OPaL!AP2782,OPaL!AQ2782)</f>
        <v>0.15</v>
      </c>
      <c r="AS2782" s="1">
        <f t="shared" si="131"/>
        <v>7909.9299999999994</v>
      </c>
    </row>
    <row r="2783" spans="1:45" x14ac:dyDescent="0.2">
      <c r="A2783" s="11" t="s">
        <v>4819</v>
      </c>
      <c r="B2783" s="11" t="s">
        <v>4820</v>
      </c>
      <c r="C2783" s="11" t="s">
        <v>12429</v>
      </c>
      <c r="D2783" s="21">
        <v>43109</v>
      </c>
      <c r="E2783" s="21" t="s">
        <v>9697</v>
      </c>
      <c r="F2783" s="21" t="s">
        <v>14659</v>
      </c>
      <c r="G2783" s="11" t="s">
        <v>2</v>
      </c>
      <c r="H2783" s="11" t="s">
        <v>16</v>
      </c>
      <c r="I2783" s="11" t="s">
        <v>351</v>
      </c>
      <c r="J2783" s="12">
        <v>3</v>
      </c>
      <c r="K2783" s="12">
        <v>9305.0499999999993</v>
      </c>
      <c r="L2783" s="12">
        <v>0</v>
      </c>
      <c r="M2783" s="12">
        <v>0</v>
      </c>
      <c r="N2783" s="12">
        <f t="shared" si="130"/>
        <v>9305.0499999999993</v>
      </c>
      <c r="O2783" s="11" t="s">
        <v>5</v>
      </c>
      <c r="P2783" s="13">
        <v>0</v>
      </c>
      <c r="Q2783" s="11" t="s">
        <v>6</v>
      </c>
      <c r="R2783" s="13">
        <v>0</v>
      </c>
      <c r="S2783" s="13">
        <v>0</v>
      </c>
      <c r="T2783" s="11" t="s">
        <v>7</v>
      </c>
      <c r="U2783" s="11" t="s">
        <v>8</v>
      </c>
      <c r="V2783" s="15">
        <v>0</v>
      </c>
      <c r="W2783" s="13">
        <v>0</v>
      </c>
      <c r="X2783" s="15">
        <v>0</v>
      </c>
      <c r="Y2783" s="15">
        <v>0</v>
      </c>
      <c r="Z2783" s="13">
        <v>0</v>
      </c>
      <c r="AA2783" s="15">
        <v>0</v>
      </c>
      <c r="AB2783" s="13">
        <v>0</v>
      </c>
      <c r="AC2783" s="15">
        <v>0</v>
      </c>
      <c r="AD2783" s="13">
        <v>0</v>
      </c>
      <c r="AE2783" s="15">
        <v>0</v>
      </c>
      <c r="AF2783" s="13">
        <v>0</v>
      </c>
      <c r="AG2783" s="15">
        <v>0</v>
      </c>
      <c r="AH2783" s="13">
        <v>0</v>
      </c>
      <c r="AI2783" s="15">
        <v>0</v>
      </c>
      <c r="AJ2783" s="11" t="s">
        <v>17</v>
      </c>
      <c r="AK2783" s="11" t="s">
        <v>1398</v>
      </c>
      <c r="AL2783" s="22">
        <f t="shared" si="129"/>
        <v>2183</v>
      </c>
      <c r="AM2783" s="11" t="str">
        <f>VLOOKUP(O2783,Sheet2!$D$6:$E$14,2,FALSE)</f>
        <v>Spare parts</v>
      </c>
      <c r="AN2783" s="11" t="str">
        <f>VLOOKUP(F2783,Sheet2!$E$10:$F$13,2,FALSE)</f>
        <v>SPM</v>
      </c>
      <c r="AO2783" s="35" t="s">
        <v>14668</v>
      </c>
      <c r="AP2783">
        <f>MATCH(AN2783,Sheet2!$F$5:$F$18,0)</f>
        <v>6</v>
      </c>
      <c r="AQ2783">
        <f>MATCH(AO2783,Sheet2!$F$5:$K$5,0)</f>
        <v>6</v>
      </c>
      <c r="AR2783" s="33">
        <f>INDEX(Sheet2!$F$5:$K$18,OPaL!AP2783,OPaL!AQ2783)</f>
        <v>0.15</v>
      </c>
      <c r="AS2783" s="1">
        <f t="shared" si="131"/>
        <v>7909.2924999999996</v>
      </c>
    </row>
    <row r="2784" spans="1:45" x14ac:dyDescent="0.2">
      <c r="A2784" s="11" t="s">
        <v>8810</v>
      </c>
      <c r="B2784" s="11" t="s">
        <v>8811</v>
      </c>
      <c r="C2784" s="11" t="s">
        <v>12430</v>
      </c>
      <c r="D2784" s="21">
        <v>42938</v>
      </c>
      <c r="E2784" s="21"/>
      <c r="F2784" s="21" t="s">
        <v>14658</v>
      </c>
      <c r="G2784" s="11" t="s">
        <v>2</v>
      </c>
      <c r="H2784" s="11" t="s">
        <v>16</v>
      </c>
      <c r="I2784" s="11" t="s">
        <v>4</v>
      </c>
      <c r="J2784" s="12">
        <v>18</v>
      </c>
      <c r="K2784" s="12">
        <v>9294.35</v>
      </c>
      <c r="L2784" s="12">
        <v>0</v>
      </c>
      <c r="M2784" s="12">
        <v>0</v>
      </c>
      <c r="N2784" s="12">
        <f t="shared" si="130"/>
        <v>9294.35</v>
      </c>
      <c r="O2784" s="11" t="s">
        <v>8227</v>
      </c>
      <c r="P2784" s="13">
        <v>0</v>
      </c>
      <c r="Q2784" s="11" t="s">
        <v>6</v>
      </c>
      <c r="R2784" s="13">
        <v>0</v>
      </c>
      <c r="S2784" s="13">
        <v>0</v>
      </c>
      <c r="T2784" s="11" t="s">
        <v>7</v>
      </c>
      <c r="U2784" s="11" t="s">
        <v>8</v>
      </c>
      <c r="V2784" s="15">
        <v>0</v>
      </c>
      <c r="W2784" s="13">
        <v>0</v>
      </c>
      <c r="X2784" s="15">
        <v>0</v>
      </c>
      <c r="Y2784" s="15">
        <v>0</v>
      </c>
      <c r="Z2784" s="13">
        <v>0</v>
      </c>
      <c r="AA2784" s="15">
        <v>0</v>
      </c>
      <c r="AB2784" s="13">
        <v>0</v>
      </c>
      <c r="AC2784" s="15">
        <v>0</v>
      </c>
      <c r="AD2784" s="13">
        <v>0</v>
      </c>
      <c r="AE2784" s="15">
        <v>0</v>
      </c>
      <c r="AF2784" s="13">
        <v>0</v>
      </c>
      <c r="AG2784" s="15">
        <v>0</v>
      </c>
      <c r="AH2784" s="13">
        <v>0</v>
      </c>
      <c r="AI2784" s="15">
        <v>0</v>
      </c>
      <c r="AJ2784" s="11" t="s">
        <v>17</v>
      </c>
      <c r="AK2784" s="11" t="s">
        <v>8299</v>
      </c>
      <c r="AL2784" s="22">
        <f t="shared" si="129"/>
        <v>2354</v>
      </c>
      <c r="AM2784" s="11" t="str">
        <f>VLOOKUP(O2784,Sheet2!$D$6:$E$14,2,FALSE)</f>
        <v>Consumables</v>
      </c>
      <c r="AN2784" s="11" t="str">
        <f>VLOOKUP(F2784,Sheet2!$E$15:$F$19,2,FALSE)</f>
        <v>CE</v>
      </c>
      <c r="AO2784" s="35" t="s">
        <v>14668</v>
      </c>
      <c r="AP2784">
        <f>MATCH(AN2784,Sheet2!$F$5:$F$19,0)</f>
        <v>15</v>
      </c>
      <c r="AQ2784">
        <f>MATCH(AO2784,Sheet2!$F$5:$K$5,0)</f>
        <v>6</v>
      </c>
      <c r="AR2784" s="33">
        <f>INDEX(Sheet2!$F$5:$K$19,OPaL!AP2784,OPaL!AQ2784)</f>
        <v>0.3</v>
      </c>
      <c r="AS2784" s="1">
        <f t="shared" si="131"/>
        <v>6506.0450000000001</v>
      </c>
    </row>
    <row r="2785" spans="1:45" x14ac:dyDescent="0.2">
      <c r="A2785" s="11" t="s">
        <v>487</v>
      </c>
      <c r="B2785" s="11" t="s">
        <v>488</v>
      </c>
      <c r="C2785" s="11" t="s">
        <v>12431</v>
      </c>
      <c r="D2785" s="21">
        <v>43496</v>
      </c>
      <c r="E2785" s="21" t="s">
        <v>9697</v>
      </c>
      <c r="F2785" s="21" t="s">
        <v>14659</v>
      </c>
      <c r="G2785" s="11" t="s">
        <v>2</v>
      </c>
      <c r="H2785" s="11" t="s">
        <v>3</v>
      </c>
      <c r="I2785" s="11" t="s">
        <v>4</v>
      </c>
      <c r="J2785" s="13">
        <v>1</v>
      </c>
      <c r="K2785" s="12">
        <v>9288.5400000000009</v>
      </c>
      <c r="L2785" s="12">
        <v>0</v>
      </c>
      <c r="M2785" s="12">
        <v>0</v>
      </c>
      <c r="N2785" s="12">
        <f t="shared" si="130"/>
        <v>9288.5400000000009</v>
      </c>
      <c r="O2785" s="11" t="s">
        <v>5</v>
      </c>
      <c r="P2785" s="13">
        <v>0</v>
      </c>
      <c r="Q2785" s="11" t="s">
        <v>6</v>
      </c>
      <c r="R2785" s="13">
        <v>0</v>
      </c>
      <c r="S2785" s="13">
        <v>0</v>
      </c>
      <c r="T2785" s="11" t="s">
        <v>7</v>
      </c>
      <c r="U2785" s="11" t="s">
        <v>8</v>
      </c>
      <c r="V2785" s="15">
        <v>0</v>
      </c>
      <c r="W2785" s="13">
        <v>0</v>
      </c>
      <c r="X2785" s="15">
        <v>0</v>
      </c>
      <c r="Y2785" s="15">
        <v>0</v>
      </c>
      <c r="Z2785" s="13">
        <v>0</v>
      </c>
      <c r="AA2785" s="15">
        <v>0</v>
      </c>
      <c r="AB2785" s="13">
        <v>0</v>
      </c>
      <c r="AC2785" s="15">
        <v>0</v>
      </c>
      <c r="AD2785" s="13">
        <v>0</v>
      </c>
      <c r="AE2785" s="15">
        <v>0</v>
      </c>
      <c r="AF2785" s="13">
        <v>0</v>
      </c>
      <c r="AG2785" s="15">
        <v>0</v>
      </c>
      <c r="AH2785" s="13">
        <v>0</v>
      </c>
      <c r="AI2785" s="15">
        <v>0</v>
      </c>
      <c r="AJ2785" s="11" t="s">
        <v>9</v>
      </c>
      <c r="AK2785" s="11" t="s">
        <v>13</v>
      </c>
      <c r="AL2785" s="22">
        <f t="shared" si="129"/>
        <v>1796</v>
      </c>
      <c r="AM2785" s="11" t="str">
        <f>VLOOKUP(O2785,Sheet2!$D$6:$E$14,2,FALSE)</f>
        <v>Spare parts</v>
      </c>
      <c r="AN2785" s="11" t="str">
        <f>VLOOKUP(F2785,Sheet2!$E$10:$F$13,2,FALSE)</f>
        <v>SPM</v>
      </c>
      <c r="AO2785" s="35" t="s">
        <v>14668</v>
      </c>
      <c r="AP2785">
        <f>MATCH(AN2785,Sheet2!$F$5:$F$18,0)</f>
        <v>6</v>
      </c>
      <c r="AQ2785">
        <f>MATCH(AO2785,Sheet2!$F$5:$K$5,0)</f>
        <v>6</v>
      </c>
      <c r="AR2785" s="33">
        <f>INDEX(Sheet2!$F$5:$K$18,OPaL!AP2785,OPaL!AQ2785)</f>
        <v>0.15</v>
      </c>
      <c r="AS2785" s="1">
        <f t="shared" si="131"/>
        <v>7895.2590000000009</v>
      </c>
    </row>
    <row r="2786" spans="1:45" x14ac:dyDescent="0.2">
      <c r="A2786" s="11" t="s">
        <v>3709</v>
      </c>
      <c r="B2786" s="11" t="s">
        <v>3710</v>
      </c>
      <c r="C2786" s="11" t="s">
        <v>12432</v>
      </c>
      <c r="D2786" s="21">
        <v>42784</v>
      </c>
      <c r="E2786" s="21" t="s">
        <v>9697</v>
      </c>
      <c r="F2786" s="21" t="s">
        <v>14659</v>
      </c>
      <c r="G2786" s="11" t="s">
        <v>2</v>
      </c>
      <c r="H2786" s="11" t="s">
        <v>16</v>
      </c>
      <c r="I2786" s="11" t="s">
        <v>4</v>
      </c>
      <c r="J2786" s="12">
        <v>1</v>
      </c>
      <c r="K2786" s="12">
        <v>9269.4599999999991</v>
      </c>
      <c r="L2786" s="12">
        <v>0</v>
      </c>
      <c r="M2786" s="12">
        <v>0</v>
      </c>
      <c r="N2786" s="12">
        <f t="shared" si="130"/>
        <v>9269.4599999999991</v>
      </c>
      <c r="O2786" s="11" t="s">
        <v>5</v>
      </c>
      <c r="P2786" s="13">
        <v>0</v>
      </c>
      <c r="Q2786" s="11" t="s">
        <v>6</v>
      </c>
      <c r="R2786" s="13">
        <v>0</v>
      </c>
      <c r="S2786" s="13">
        <v>0</v>
      </c>
      <c r="T2786" s="11" t="s">
        <v>7</v>
      </c>
      <c r="U2786" s="11" t="s">
        <v>8</v>
      </c>
      <c r="V2786" s="15">
        <v>0</v>
      </c>
      <c r="W2786" s="13">
        <v>0</v>
      </c>
      <c r="X2786" s="15">
        <v>0</v>
      </c>
      <c r="Y2786" s="15">
        <v>0</v>
      </c>
      <c r="Z2786" s="13">
        <v>0</v>
      </c>
      <c r="AA2786" s="15">
        <v>0</v>
      </c>
      <c r="AB2786" s="13">
        <v>0</v>
      </c>
      <c r="AC2786" s="15">
        <v>0</v>
      </c>
      <c r="AD2786" s="13">
        <v>0</v>
      </c>
      <c r="AE2786" s="15">
        <v>0</v>
      </c>
      <c r="AF2786" s="13">
        <v>0</v>
      </c>
      <c r="AG2786" s="15">
        <v>0</v>
      </c>
      <c r="AH2786" s="13">
        <v>0</v>
      </c>
      <c r="AI2786" s="15">
        <v>0</v>
      </c>
      <c r="AJ2786" s="11" t="s">
        <v>17</v>
      </c>
      <c r="AK2786" s="11" t="s">
        <v>1398</v>
      </c>
      <c r="AL2786" s="22">
        <f t="shared" si="129"/>
        <v>2508</v>
      </c>
      <c r="AM2786" s="11" t="str">
        <f>VLOOKUP(O2786,Sheet2!$D$6:$E$14,2,FALSE)</f>
        <v>Spare parts</v>
      </c>
      <c r="AN2786" s="11" t="str">
        <f>VLOOKUP(F2786,Sheet2!$E$10:$F$13,2,FALSE)</f>
        <v>SPM</v>
      </c>
      <c r="AO2786" s="35" t="s">
        <v>14668</v>
      </c>
      <c r="AP2786">
        <f>MATCH(AN2786,Sheet2!$F$5:$F$18,0)</f>
        <v>6</v>
      </c>
      <c r="AQ2786">
        <f>MATCH(AO2786,Sheet2!$F$5:$K$5,0)</f>
        <v>6</v>
      </c>
      <c r="AR2786" s="33">
        <f>INDEX(Sheet2!$F$5:$K$18,OPaL!AP2786,OPaL!AQ2786)</f>
        <v>0.15</v>
      </c>
      <c r="AS2786" s="1">
        <f t="shared" si="131"/>
        <v>7879.0409999999993</v>
      </c>
    </row>
    <row r="2787" spans="1:45" x14ac:dyDescent="0.2">
      <c r="A2787" s="11" t="s">
        <v>4213</v>
      </c>
      <c r="B2787" s="11" t="s">
        <v>4214</v>
      </c>
      <c r="C2787" s="11" t="s">
        <v>12433</v>
      </c>
      <c r="D2787" s="21">
        <v>43510</v>
      </c>
      <c r="E2787" s="21" t="s">
        <v>9697</v>
      </c>
      <c r="F2787" s="21" t="s">
        <v>14659</v>
      </c>
      <c r="G2787" s="11" t="s">
        <v>2</v>
      </c>
      <c r="H2787" s="11" t="s">
        <v>16</v>
      </c>
      <c r="I2787" s="11" t="s">
        <v>4</v>
      </c>
      <c r="J2787" s="13">
        <v>2</v>
      </c>
      <c r="K2787" s="12">
        <v>9266</v>
      </c>
      <c r="L2787" s="12">
        <v>0</v>
      </c>
      <c r="M2787" s="12">
        <v>0</v>
      </c>
      <c r="N2787" s="12">
        <f t="shared" si="130"/>
        <v>9266</v>
      </c>
      <c r="O2787" s="11" t="s">
        <v>5</v>
      </c>
      <c r="P2787" s="13">
        <v>0</v>
      </c>
      <c r="Q2787" s="11" t="s">
        <v>6</v>
      </c>
      <c r="R2787" s="13">
        <v>0</v>
      </c>
      <c r="S2787" s="13">
        <v>0</v>
      </c>
      <c r="T2787" s="11" t="s">
        <v>7</v>
      </c>
      <c r="U2787" s="11" t="s">
        <v>8</v>
      </c>
      <c r="V2787" s="15">
        <v>0</v>
      </c>
      <c r="W2787" s="13">
        <v>0</v>
      </c>
      <c r="X2787" s="15">
        <v>0</v>
      </c>
      <c r="Y2787" s="15">
        <v>0</v>
      </c>
      <c r="Z2787" s="13">
        <v>0</v>
      </c>
      <c r="AA2787" s="15">
        <v>0</v>
      </c>
      <c r="AB2787" s="13">
        <v>0</v>
      </c>
      <c r="AC2787" s="15">
        <v>0</v>
      </c>
      <c r="AD2787" s="13">
        <v>0</v>
      </c>
      <c r="AE2787" s="15">
        <v>0</v>
      </c>
      <c r="AF2787" s="13">
        <v>0</v>
      </c>
      <c r="AG2787" s="15">
        <v>0</v>
      </c>
      <c r="AH2787" s="13">
        <v>0</v>
      </c>
      <c r="AI2787" s="15">
        <v>0</v>
      </c>
      <c r="AJ2787" s="11" t="s">
        <v>17</v>
      </c>
      <c r="AK2787" s="11" t="s">
        <v>1398</v>
      </c>
      <c r="AL2787" s="22">
        <f t="shared" si="129"/>
        <v>1782</v>
      </c>
      <c r="AM2787" s="11" t="str">
        <f>VLOOKUP(O2787,Sheet2!$D$6:$E$14,2,FALSE)</f>
        <v>Spare parts</v>
      </c>
      <c r="AN2787" s="11" t="str">
        <f>VLOOKUP(F2787,Sheet2!$E$10:$F$13,2,FALSE)</f>
        <v>SPM</v>
      </c>
      <c r="AO2787" s="35" t="s">
        <v>14668</v>
      </c>
      <c r="AP2787">
        <f>MATCH(AN2787,Sheet2!$F$5:$F$18,0)</f>
        <v>6</v>
      </c>
      <c r="AQ2787">
        <f>MATCH(AO2787,Sheet2!$F$5:$K$5,0)</f>
        <v>6</v>
      </c>
      <c r="AR2787" s="33">
        <f>INDEX(Sheet2!$F$5:$K$18,OPaL!AP2787,OPaL!AQ2787)</f>
        <v>0.15</v>
      </c>
      <c r="AS2787" s="1">
        <f t="shared" si="131"/>
        <v>7876.0999999999995</v>
      </c>
    </row>
    <row r="2788" spans="1:45" x14ac:dyDescent="0.2">
      <c r="A2788" s="11" t="s">
        <v>7958</v>
      </c>
      <c r="B2788" s="11" t="s">
        <v>7959</v>
      </c>
      <c r="C2788" s="11" t="s">
        <v>12434</v>
      </c>
      <c r="D2788" s="21">
        <v>43109</v>
      </c>
      <c r="E2788" s="21" t="s">
        <v>9697</v>
      </c>
      <c r="F2788" s="21" t="s">
        <v>14659</v>
      </c>
      <c r="G2788" s="11" t="s">
        <v>2</v>
      </c>
      <c r="H2788" s="11" t="s">
        <v>16</v>
      </c>
      <c r="I2788" s="11" t="s">
        <v>351</v>
      </c>
      <c r="J2788" s="13">
        <v>1</v>
      </c>
      <c r="K2788" s="12">
        <v>9247.4500000000007</v>
      </c>
      <c r="L2788" s="12">
        <v>0</v>
      </c>
      <c r="M2788" s="12">
        <v>0</v>
      </c>
      <c r="N2788" s="12">
        <f t="shared" si="130"/>
        <v>9247.4500000000007</v>
      </c>
      <c r="O2788" s="11" t="s">
        <v>5</v>
      </c>
      <c r="P2788" s="13">
        <v>0</v>
      </c>
      <c r="Q2788" s="11" t="s">
        <v>6</v>
      </c>
      <c r="R2788" s="13">
        <v>0</v>
      </c>
      <c r="S2788" s="13">
        <v>0</v>
      </c>
      <c r="T2788" s="11" t="s">
        <v>7</v>
      </c>
      <c r="U2788" s="11" t="s">
        <v>8</v>
      </c>
      <c r="V2788" s="15">
        <v>0</v>
      </c>
      <c r="W2788" s="13">
        <v>0</v>
      </c>
      <c r="X2788" s="15">
        <v>0</v>
      </c>
      <c r="Y2788" s="15">
        <v>0</v>
      </c>
      <c r="Z2788" s="13">
        <v>0</v>
      </c>
      <c r="AA2788" s="15">
        <v>0</v>
      </c>
      <c r="AB2788" s="13">
        <v>0</v>
      </c>
      <c r="AC2788" s="15">
        <v>0</v>
      </c>
      <c r="AD2788" s="13">
        <v>0</v>
      </c>
      <c r="AE2788" s="15">
        <v>0</v>
      </c>
      <c r="AF2788" s="13">
        <v>0</v>
      </c>
      <c r="AG2788" s="15">
        <v>0</v>
      </c>
      <c r="AH2788" s="13">
        <v>0</v>
      </c>
      <c r="AI2788" s="15">
        <v>0</v>
      </c>
      <c r="AJ2788" s="11" t="s">
        <v>17</v>
      </c>
      <c r="AK2788" s="11" t="s">
        <v>1398</v>
      </c>
      <c r="AL2788" s="22">
        <f t="shared" si="129"/>
        <v>2183</v>
      </c>
      <c r="AM2788" s="11" t="str">
        <f>VLOOKUP(O2788,Sheet2!$D$6:$E$14,2,FALSE)</f>
        <v>Spare parts</v>
      </c>
      <c r="AN2788" s="11" t="str">
        <f>VLOOKUP(F2788,Sheet2!$E$10:$F$13,2,FALSE)</f>
        <v>SPM</v>
      </c>
      <c r="AO2788" s="35" t="s">
        <v>14668</v>
      </c>
      <c r="AP2788">
        <f>MATCH(AN2788,Sheet2!$F$5:$F$18,0)</f>
        <v>6</v>
      </c>
      <c r="AQ2788">
        <f>MATCH(AO2788,Sheet2!$F$5:$K$5,0)</f>
        <v>6</v>
      </c>
      <c r="AR2788" s="33">
        <f>INDEX(Sheet2!$F$5:$K$18,OPaL!AP2788,OPaL!AQ2788)</f>
        <v>0.15</v>
      </c>
      <c r="AS2788" s="1">
        <f t="shared" si="131"/>
        <v>7860.3325000000004</v>
      </c>
    </row>
    <row r="2789" spans="1:45" x14ac:dyDescent="0.2">
      <c r="A2789" s="11" t="s">
        <v>3059</v>
      </c>
      <c r="B2789" s="11" t="s">
        <v>3060</v>
      </c>
      <c r="C2789" s="11" t="s">
        <v>12435</v>
      </c>
      <c r="D2789" s="21">
        <v>42963</v>
      </c>
      <c r="E2789" s="21" t="s">
        <v>9697</v>
      </c>
      <c r="F2789" s="21" t="s">
        <v>14659</v>
      </c>
      <c r="G2789" s="11" t="s">
        <v>2</v>
      </c>
      <c r="H2789" s="11" t="s">
        <v>16</v>
      </c>
      <c r="I2789" s="11" t="s">
        <v>4</v>
      </c>
      <c r="J2789" s="13">
        <v>2</v>
      </c>
      <c r="K2789" s="12">
        <v>9230.7999999999993</v>
      </c>
      <c r="L2789" s="12">
        <v>0</v>
      </c>
      <c r="M2789" s="12">
        <v>0</v>
      </c>
      <c r="N2789" s="12">
        <f t="shared" si="130"/>
        <v>9230.7999999999993</v>
      </c>
      <c r="O2789" s="11" t="s">
        <v>5</v>
      </c>
      <c r="P2789" s="13">
        <v>0</v>
      </c>
      <c r="Q2789" s="11" t="s">
        <v>6</v>
      </c>
      <c r="R2789" s="13">
        <v>0</v>
      </c>
      <c r="S2789" s="13">
        <v>0</v>
      </c>
      <c r="T2789" s="11" t="s">
        <v>7</v>
      </c>
      <c r="U2789" s="11" t="s">
        <v>8</v>
      </c>
      <c r="V2789" s="15">
        <v>0</v>
      </c>
      <c r="W2789" s="13">
        <v>0</v>
      </c>
      <c r="X2789" s="15">
        <v>0</v>
      </c>
      <c r="Y2789" s="15">
        <v>0</v>
      </c>
      <c r="Z2789" s="13">
        <v>0</v>
      </c>
      <c r="AA2789" s="15">
        <v>0</v>
      </c>
      <c r="AB2789" s="13">
        <v>0</v>
      </c>
      <c r="AC2789" s="15">
        <v>0</v>
      </c>
      <c r="AD2789" s="13">
        <v>0</v>
      </c>
      <c r="AE2789" s="15">
        <v>0</v>
      </c>
      <c r="AF2789" s="13">
        <v>0</v>
      </c>
      <c r="AG2789" s="15">
        <v>0</v>
      </c>
      <c r="AH2789" s="13">
        <v>0</v>
      </c>
      <c r="AI2789" s="15">
        <v>0</v>
      </c>
      <c r="AJ2789" s="11" t="s">
        <v>17</v>
      </c>
      <c r="AK2789" s="11" t="s">
        <v>13</v>
      </c>
      <c r="AL2789" s="22">
        <f t="shared" si="129"/>
        <v>2329</v>
      </c>
      <c r="AM2789" s="11" t="str">
        <f>VLOOKUP(O2789,Sheet2!$D$6:$E$14,2,FALSE)</f>
        <v>Spare parts</v>
      </c>
      <c r="AN2789" s="11" t="str">
        <f>VLOOKUP(F2789,Sheet2!$E$10:$F$13,2,FALSE)</f>
        <v>SPM</v>
      </c>
      <c r="AO2789" s="35" t="s">
        <v>14668</v>
      </c>
      <c r="AP2789">
        <f>MATCH(AN2789,Sheet2!$F$5:$F$18,0)</f>
        <v>6</v>
      </c>
      <c r="AQ2789">
        <f>MATCH(AO2789,Sheet2!$F$5:$K$5,0)</f>
        <v>6</v>
      </c>
      <c r="AR2789" s="33">
        <f>INDEX(Sheet2!$F$5:$K$18,OPaL!AP2789,OPaL!AQ2789)</f>
        <v>0.15</v>
      </c>
      <c r="AS2789" s="1">
        <f t="shared" si="131"/>
        <v>7846.1799999999994</v>
      </c>
    </row>
    <row r="2790" spans="1:45" x14ac:dyDescent="0.2">
      <c r="A2790" s="11" t="s">
        <v>9578</v>
      </c>
      <c r="B2790" s="11" t="s">
        <v>9579</v>
      </c>
      <c r="C2790" s="11" t="s">
        <v>12436</v>
      </c>
      <c r="D2790" s="21">
        <v>43828</v>
      </c>
      <c r="E2790" s="21" t="s">
        <v>9820</v>
      </c>
      <c r="F2790" s="21" t="s">
        <v>14659</v>
      </c>
      <c r="G2790" s="11" t="s">
        <v>2</v>
      </c>
      <c r="H2790" s="11" t="s">
        <v>16</v>
      </c>
      <c r="I2790" s="11" t="s">
        <v>4</v>
      </c>
      <c r="J2790" s="12">
        <v>15</v>
      </c>
      <c r="K2790" s="12">
        <v>9225</v>
      </c>
      <c r="L2790" s="12">
        <v>0</v>
      </c>
      <c r="M2790" s="12">
        <v>0</v>
      </c>
      <c r="N2790" s="12">
        <f t="shared" si="130"/>
        <v>9225</v>
      </c>
      <c r="O2790" s="11" t="s">
        <v>8227</v>
      </c>
      <c r="P2790" s="13">
        <v>0</v>
      </c>
      <c r="Q2790" s="11" t="s">
        <v>6</v>
      </c>
      <c r="R2790" s="13">
        <v>0</v>
      </c>
      <c r="S2790" s="13">
        <v>0</v>
      </c>
      <c r="T2790" s="11" t="s">
        <v>7</v>
      </c>
      <c r="U2790" s="11" t="s">
        <v>8</v>
      </c>
      <c r="V2790" s="15">
        <v>0</v>
      </c>
      <c r="W2790" s="13">
        <v>0</v>
      </c>
      <c r="X2790" s="15">
        <v>0</v>
      </c>
      <c r="Y2790" s="15">
        <v>0</v>
      </c>
      <c r="Z2790" s="13">
        <v>0</v>
      </c>
      <c r="AA2790" s="15">
        <v>0</v>
      </c>
      <c r="AB2790" s="13">
        <v>0</v>
      </c>
      <c r="AC2790" s="15">
        <v>0</v>
      </c>
      <c r="AD2790" s="13">
        <v>0</v>
      </c>
      <c r="AE2790" s="15">
        <v>0</v>
      </c>
      <c r="AF2790" s="13">
        <v>0</v>
      </c>
      <c r="AG2790" s="15">
        <v>0</v>
      </c>
      <c r="AH2790" s="13">
        <v>0</v>
      </c>
      <c r="AI2790" s="15">
        <v>0</v>
      </c>
      <c r="AJ2790" s="11" t="s">
        <v>17</v>
      </c>
      <c r="AK2790" s="11" t="s">
        <v>8228</v>
      </c>
      <c r="AL2790" s="22">
        <f t="shared" si="129"/>
        <v>1464</v>
      </c>
      <c r="AM2790" s="11" t="str">
        <f>VLOOKUP(O2790,Sheet2!$D$6:$E$14,2,FALSE)</f>
        <v>Consumables</v>
      </c>
      <c r="AN2790" s="11" t="str">
        <f>VLOOKUP(F2790,Sheet2!$E$15:$F$18,2,FALSE)</f>
        <v>CM</v>
      </c>
      <c r="AO2790" s="35" t="s">
        <v>14668</v>
      </c>
      <c r="AP2790">
        <f>MATCH(AN2790,Sheet2!$F$5:$F$18,0)</f>
        <v>13</v>
      </c>
      <c r="AQ2790">
        <f>MATCH(AO2790,Sheet2!$F$5:$K$5,0)</f>
        <v>6</v>
      </c>
      <c r="AR2790" s="33">
        <f>INDEX(Sheet2!$F$5:$K$18,OPaL!AP2790,OPaL!AQ2790)</f>
        <v>0.2</v>
      </c>
      <c r="AS2790" s="1">
        <f t="shared" si="131"/>
        <v>7380</v>
      </c>
    </row>
    <row r="2791" spans="1:45" x14ac:dyDescent="0.2">
      <c r="A2791" s="11" t="s">
        <v>8712</v>
      </c>
      <c r="B2791" s="11" t="s">
        <v>8713</v>
      </c>
      <c r="C2791" s="11" t="s">
        <v>12437</v>
      </c>
      <c r="D2791" s="21">
        <v>45061</v>
      </c>
      <c r="E2791" s="21" t="s">
        <v>9731</v>
      </c>
      <c r="F2791" s="21" t="s">
        <v>14659</v>
      </c>
      <c r="G2791" s="11" t="s">
        <v>2</v>
      </c>
      <c r="H2791" s="11" t="s">
        <v>3</v>
      </c>
      <c r="I2791" s="11" t="s">
        <v>4</v>
      </c>
      <c r="J2791" s="13">
        <v>8</v>
      </c>
      <c r="K2791" s="12">
        <v>9210.98</v>
      </c>
      <c r="L2791" s="12">
        <v>0</v>
      </c>
      <c r="M2791" s="12">
        <v>0</v>
      </c>
      <c r="N2791" s="12">
        <f t="shared" si="130"/>
        <v>9210.98</v>
      </c>
      <c r="O2791" s="11" t="s">
        <v>8227</v>
      </c>
      <c r="P2791" s="13">
        <v>0</v>
      </c>
      <c r="Q2791" s="11" t="s">
        <v>6</v>
      </c>
      <c r="R2791" s="13">
        <v>0</v>
      </c>
      <c r="S2791" s="13">
        <v>0</v>
      </c>
      <c r="T2791" s="11" t="s">
        <v>7</v>
      </c>
      <c r="U2791" s="11" t="s">
        <v>8</v>
      </c>
      <c r="V2791" s="15">
        <v>0</v>
      </c>
      <c r="W2791" s="13">
        <v>0</v>
      </c>
      <c r="X2791" s="15">
        <v>0</v>
      </c>
      <c r="Y2791" s="15">
        <v>0</v>
      </c>
      <c r="Z2791" s="13">
        <v>0</v>
      </c>
      <c r="AA2791" s="15">
        <v>0</v>
      </c>
      <c r="AB2791" s="13">
        <v>0</v>
      </c>
      <c r="AC2791" s="15">
        <v>0</v>
      </c>
      <c r="AD2791" s="13">
        <v>0</v>
      </c>
      <c r="AE2791" s="15">
        <v>0</v>
      </c>
      <c r="AF2791" s="13">
        <v>0</v>
      </c>
      <c r="AG2791" s="15">
        <v>0</v>
      </c>
      <c r="AH2791" s="13">
        <v>0</v>
      </c>
      <c r="AI2791" s="15">
        <v>0</v>
      </c>
      <c r="AJ2791" s="11" t="s">
        <v>9</v>
      </c>
      <c r="AK2791" s="11" t="s">
        <v>8228</v>
      </c>
      <c r="AL2791" s="22">
        <f t="shared" si="129"/>
        <v>231</v>
      </c>
      <c r="AM2791" s="11" t="str">
        <f>VLOOKUP(O2791,Sheet2!$D$6:$E$14,2,FALSE)</f>
        <v>Consumables</v>
      </c>
      <c r="AN2791" s="11" t="str">
        <f>VLOOKUP(F2791,Sheet2!$E$15:$F$18,2,FALSE)</f>
        <v>CM</v>
      </c>
      <c r="AO2791" s="35" t="s">
        <v>14666</v>
      </c>
      <c r="AP2791">
        <f>MATCH(AN2791,Sheet2!$F$5:$F$18,0)</f>
        <v>13</v>
      </c>
      <c r="AQ2791">
        <f>MATCH(AO2791,Sheet2!$F$5:$K$5,0)</f>
        <v>4</v>
      </c>
      <c r="AR2791" s="33">
        <f>INDEX(Sheet2!$F$5:$K$18,OPaL!AP2791,OPaL!AQ2791)</f>
        <v>0.05</v>
      </c>
      <c r="AS2791" s="1">
        <f t="shared" si="131"/>
        <v>8750.4309999999987</v>
      </c>
    </row>
    <row r="2792" spans="1:45" x14ac:dyDescent="0.2">
      <c r="A2792" s="11" t="s">
        <v>1723</v>
      </c>
      <c r="B2792" s="11" t="s">
        <v>1724</v>
      </c>
      <c r="C2792" s="11" t="s">
        <v>12438</v>
      </c>
      <c r="D2792" s="21">
        <v>42581</v>
      </c>
      <c r="E2792" s="21" t="s">
        <v>9769</v>
      </c>
      <c r="F2792" s="21" t="s">
        <v>14658</v>
      </c>
      <c r="G2792" s="11" t="s">
        <v>2</v>
      </c>
      <c r="H2792" s="11" t="s">
        <v>16</v>
      </c>
      <c r="I2792" s="11" t="s">
        <v>4</v>
      </c>
      <c r="J2792" s="12">
        <v>2</v>
      </c>
      <c r="K2792" s="12">
        <v>9200</v>
      </c>
      <c r="L2792" s="12">
        <v>0</v>
      </c>
      <c r="M2792" s="12">
        <v>0</v>
      </c>
      <c r="N2792" s="12">
        <f t="shared" si="130"/>
        <v>9200</v>
      </c>
      <c r="O2792" s="11" t="s">
        <v>5</v>
      </c>
      <c r="P2792" s="13">
        <v>0</v>
      </c>
      <c r="Q2792" s="11" t="s">
        <v>6</v>
      </c>
      <c r="R2792" s="13">
        <v>0</v>
      </c>
      <c r="S2792" s="13">
        <v>0</v>
      </c>
      <c r="T2792" s="11" t="s">
        <v>7</v>
      </c>
      <c r="U2792" s="11" t="s">
        <v>8</v>
      </c>
      <c r="V2792" s="15">
        <v>0</v>
      </c>
      <c r="W2792" s="13">
        <v>0</v>
      </c>
      <c r="X2792" s="15">
        <v>0</v>
      </c>
      <c r="Y2792" s="15">
        <v>0</v>
      </c>
      <c r="Z2792" s="13">
        <v>0</v>
      </c>
      <c r="AA2792" s="15">
        <v>0</v>
      </c>
      <c r="AB2792" s="13">
        <v>0</v>
      </c>
      <c r="AC2792" s="15">
        <v>0</v>
      </c>
      <c r="AD2792" s="13">
        <v>0</v>
      </c>
      <c r="AE2792" s="15">
        <v>0</v>
      </c>
      <c r="AF2792" s="13">
        <v>0</v>
      </c>
      <c r="AG2792" s="15">
        <v>0</v>
      </c>
      <c r="AH2792" s="13">
        <v>0</v>
      </c>
      <c r="AI2792" s="15">
        <v>0</v>
      </c>
      <c r="AJ2792" s="11" t="s">
        <v>17</v>
      </c>
      <c r="AK2792" s="11" t="s">
        <v>10</v>
      </c>
      <c r="AL2792" s="22">
        <f t="shared" si="129"/>
        <v>2711</v>
      </c>
      <c r="AM2792" s="11" t="str">
        <f>VLOOKUP(O2792,Sheet2!$D$6:$E$14,2,FALSE)</f>
        <v>Spare parts</v>
      </c>
      <c r="AN2792" s="11" t="str">
        <f>VLOOKUP(F2792,Sheet2!$E$10:$F$13,2,FALSE)</f>
        <v>SPE</v>
      </c>
      <c r="AO2792" s="35" t="s">
        <v>14668</v>
      </c>
      <c r="AP2792">
        <f>MATCH(AN2792,Sheet2!$F$5:$F$18,0)</f>
        <v>7</v>
      </c>
      <c r="AQ2792">
        <f>MATCH(AO2792,Sheet2!$F$5:$K$5,0)</f>
        <v>6</v>
      </c>
      <c r="AR2792" s="33">
        <f>INDEX(Sheet2!$F$5:$K$18,OPaL!AP2792,OPaL!AQ2792)</f>
        <v>0.15</v>
      </c>
      <c r="AS2792" s="1">
        <f t="shared" si="131"/>
        <v>7820</v>
      </c>
    </row>
    <row r="2793" spans="1:45" x14ac:dyDescent="0.2">
      <c r="A2793" s="11" t="s">
        <v>2517</v>
      </c>
      <c r="B2793" s="11" t="s">
        <v>2518</v>
      </c>
      <c r="C2793" s="11" t="s">
        <v>12439</v>
      </c>
      <c r="D2793" s="21">
        <v>42521</v>
      </c>
      <c r="E2793" s="21" t="s">
        <v>9697</v>
      </c>
      <c r="F2793" s="21" t="s">
        <v>14659</v>
      </c>
      <c r="G2793" s="11" t="s">
        <v>2</v>
      </c>
      <c r="H2793" s="11" t="s">
        <v>16</v>
      </c>
      <c r="I2793" s="11" t="s">
        <v>4</v>
      </c>
      <c r="J2793" s="12">
        <v>2</v>
      </c>
      <c r="K2793" s="12">
        <v>9182.4699999999993</v>
      </c>
      <c r="L2793" s="12">
        <v>0</v>
      </c>
      <c r="M2793" s="12">
        <v>0</v>
      </c>
      <c r="N2793" s="12">
        <f t="shared" si="130"/>
        <v>9182.4699999999993</v>
      </c>
      <c r="O2793" s="11" t="s">
        <v>5</v>
      </c>
      <c r="P2793" s="13">
        <v>0</v>
      </c>
      <c r="Q2793" s="11" t="s">
        <v>6</v>
      </c>
      <c r="R2793" s="13">
        <v>0</v>
      </c>
      <c r="S2793" s="13">
        <v>0</v>
      </c>
      <c r="T2793" s="11" t="s">
        <v>7</v>
      </c>
      <c r="U2793" s="11" t="s">
        <v>8</v>
      </c>
      <c r="V2793" s="15">
        <v>0</v>
      </c>
      <c r="W2793" s="13">
        <v>0</v>
      </c>
      <c r="X2793" s="15">
        <v>0</v>
      </c>
      <c r="Y2793" s="15">
        <v>0</v>
      </c>
      <c r="Z2793" s="13">
        <v>0</v>
      </c>
      <c r="AA2793" s="15">
        <v>0</v>
      </c>
      <c r="AB2793" s="13">
        <v>0</v>
      </c>
      <c r="AC2793" s="15">
        <v>0</v>
      </c>
      <c r="AD2793" s="13">
        <v>0</v>
      </c>
      <c r="AE2793" s="15">
        <v>0</v>
      </c>
      <c r="AF2793" s="13">
        <v>0</v>
      </c>
      <c r="AG2793" s="15">
        <v>0</v>
      </c>
      <c r="AH2793" s="13">
        <v>0</v>
      </c>
      <c r="AI2793" s="15">
        <v>0</v>
      </c>
      <c r="AJ2793" s="11" t="s">
        <v>17</v>
      </c>
      <c r="AK2793" s="11" t="s">
        <v>13</v>
      </c>
      <c r="AL2793" s="22">
        <f t="shared" si="129"/>
        <v>2771</v>
      </c>
      <c r="AM2793" s="11" t="str">
        <f>VLOOKUP(O2793,Sheet2!$D$6:$E$14,2,FALSE)</f>
        <v>Spare parts</v>
      </c>
      <c r="AN2793" s="11" t="str">
        <f>VLOOKUP(F2793,Sheet2!$E$10:$F$13,2,FALSE)</f>
        <v>SPM</v>
      </c>
      <c r="AO2793" s="35" t="s">
        <v>14668</v>
      </c>
      <c r="AP2793">
        <f>MATCH(AN2793,Sheet2!$F$5:$F$18,0)</f>
        <v>6</v>
      </c>
      <c r="AQ2793">
        <f>MATCH(AO2793,Sheet2!$F$5:$K$5,0)</f>
        <v>6</v>
      </c>
      <c r="AR2793" s="33">
        <f>INDEX(Sheet2!$F$5:$K$18,OPaL!AP2793,OPaL!AQ2793)</f>
        <v>0.15</v>
      </c>
      <c r="AS2793" s="1">
        <f t="shared" si="131"/>
        <v>7805.0994999999994</v>
      </c>
    </row>
    <row r="2794" spans="1:45" x14ac:dyDescent="0.2">
      <c r="A2794" s="11" t="s">
        <v>7856</v>
      </c>
      <c r="B2794" s="11" t="s">
        <v>7857</v>
      </c>
      <c r="C2794" s="11" t="s">
        <v>12440</v>
      </c>
      <c r="D2794" s="21">
        <v>43524</v>
      </c>
      <c r="E2794" s="21" t="s">
        <v>9697</v>
      </c>
      <c r="F2794" s="21" t="s">
        <v>14659</v>
      </c>
      <c r="G2794" s="11" t="s">
        <v>2</v>
      </c>
      <c r="H2794" s="11" t="s">
        <v>3</v>
      </c>
      <c r="I2794" s="11" t="s">
        <v>4</v>
      </c>
      <c r="J2794" s="12">
        <v>15</v>
      </c>
      <c r="K2794" s="12">
        <v>9166.5</v>
      </c>
      <c r="L2794" s="12">
        <v>0</v>
      </c>
      <c r="M2794" s="12">
        <v>0</v>
      </c>
      <c r="N2794" s="12">
        <f t="shared" si="130"/>
        <v>9166.5</v>
      </c>
      <c r="O2794" s="11" t="s">
        <v>5</v>
      </c>
      <c r="P2794" s="13">
        <v>0</v>
      </c>
      <c r="Q2794" s="11" t="s">
        <v>6</v>
      </c>
      <c r="R2794" s="13">
        <v>0</v>
      </c>
      <c r="S2794" s="13">
        <v>0</v>
      </c>
      <c r="T2794" s="11" t="s">
        <v>7</v>
      </c>
      <c r="U2794" s="11" t="s">
        <v>8</v>
      </c>
      <c r="V2794" s="15">
        <v>0</v>
      </c>
      <c r="W2794" s="13">
        <v>0</v>
      </c>
      <c r="X2794" s="15">
        <v>0</v>
      </c>
      <c r="Y2794" s="15">
        <v>0</v>
      </c>
      <c r="Z2794" s="13">
        <v>0</v>
      </c>
      <c r="AA2794" s="15">
        <v>0</v>
      </c>
      <c r="AB2794" s="13">
        <v>0</v>
      </c>
      <c r="AC2794" s="15">
        <v>0</v>
      </c>
      <c r="AD2794" s="13">
        <v>0</v>
      </c>
      <c r="AE2794" s="15">
        <v>0</v>
      </c>
      <c r="AF2794" s="13">
        <v>0</v>
      </c>
      <c r="AG2794" s="15">
        <v>0</v>
      </c>
      <c r="AH2794" s="13">
        <v>0</v>
      </c>
      <c r="AI2794" s="15">
        <v>0</v>
      </c>
      <c r="AJ2794" s="11" t="s">
        <v>9</v>
      </c>
      <c r="AK2794" s="11" t="s">
        <v>13</v>
      </c>
      <c r="AL2794" s="22">
        <f t="shared" si="129"/>
        <v>1768</v>
      </c>
      <c r="AM2794" s="11" t="str">
        <f>VLOOKUP(O2794,Sheet2!$D$6:$E$14,2,FALSE)</f>
        <v>Spare parts</v>
      </c>
      <c r="AN2794" s="11" t="str">
        <f>VLOOKUP(F2794,Sheet2!$E$10:$F$13,2,FALSE)</f>
        <v>SPM</v>
      </c>
      <c r="AO2794" s="35" t="s">
        <v>14668</v>
      </c>
      <c r="AP2794">
        <f>MATCH(AN2794,Sheet2!$F$5:$F$18,0)</f>
        <v>6</v>
      </c>
      <c r="AQ2794">
        <f>MATCH(AO2794,Sheet2!$F$5:$K$5,0)</f>
        <v>6</v>
      </c>
      <c r="AR2794" s="33">
        <f>INDEX(Sheet2!$F$5:$K$18,OPaL!AP2794,OPaL!AQ2794)</f>
        <v>0.15</v>
      </c>
      <c r="AS2794" s="1">
        <f t="shared" si="131"/>
        <v>7791.5249999999996</v>
      </c>
    </row>
    <row r="2795" spans="1:45" x14ac:dyDescent="0.2">
      <c r="A2795" s="11" t="s">
        <v>8933</v>
      </c>
      <c r="B2795" s="11" t="s">
        <v>8915</v>
      </c>
      <c r="C2795" s="11" t="s">
        <v>11769</v>
      </c>
      <c r="D2795" s="21">
        <v>45016</v>
      </c>
      <c r="E2795" s="21" t="s">
        <v>9739</v>
      </c>
      <c r="F2795" s="21" t="s">
        <v>14659</v>
      </c>
      <c r="G2795" s="11" t="s">
        <v>2</v>
      </c>
      <c r="H2795" s="11" t="s">
        <v>3</v>
      </c>
      <c r="I2795" s="11" t="s">
        <v>4</v>
      </c>
      <c r="J2795" s="13">
        <v>10</v>
      </c>
      <c r="K2795" s="12">
        <v>9161.89</v>
      </c>
      <c r="L2795" s="12">
        <v>0</v>
      </c>
      <c r="M2795" s="12">
        <v>0</v>
      </c>
      <c r="N2795" s="12">
        <f t="shared" si="130"/>
        <v>9161.89</v>
      </c>
      <c r="O2795" s="11" t="s">
        <v>8227</v>
      </c>
      <c r="P2795" s="13">
        <v>0</v>
      </c>
      <c r="Q2795" s="11" t="s">
        <v>6</v>
      </c>
      <c r="R2795" s="13">
        <v>0</v>
      </c>
      <c r="S2795" s="13">
        <v>0</v>
      </c>
      <c r="T2795" s="11" t="s">
        <v>7</v>
      </c>
      <c r="U2795" s="11" t="s">
        <v>8</v>
      </c>
      <c r="V2795" s="15">
        <v>0</v>
      </c>
      <c r="W2795" s="13">
        <v>0</v>
      </c>
      <c r="X2795" s="15">
        <v>0</v>
      </c>
      <c r="Y2795" s="15">
        <v>0</v>
      </c>
      <c r="Z2795" s="13">
        <v>0</v>
      </c>
      <c r="AA2795" s="15">
        <v>0</v>
      </c>
      <c r="AB2795" s="13">
        <v>0</v>
      </c>
      <c r="AC2795" s="15">
        <v>0</v>
      </c>
      <c r="AD2795" s="13">
        <v>0</v>
      </c>
      <c r="AE2795" s="15">
        <v>0</v>
      </c>
      <c r="AF2795" s="13">
        <v>0</v>
      </c>
      <c r="AG2795" s="15">
        <v>0</v>
      </c>
      <c r="AH2795" s="13">
        <v>0</v>
      </c>
      <c r="AI2795" s="15">
        <v>0</v>
      </c>
      <c r="AJ2795" s="11" t="s">
        <v>9</v>
      </c>
      <c r="AK2795" s="11" t="s">
        <v>8228</v>
      </c>
      <c r="AL2795" s="22">
        <f t="shared" si="129"/>
        <v>276</v>
      </c>
      <c r="AM2795" s="11" t="str">
        <f>VLOOKUP(O2795,Sheet2!$D$6:$E$14,2,FALSE)</f>
        <v>Consumables</v>
      </c>
      <c r="AN2795" s="11" t="str">
        <f>VLOOKUP(F2795,Sheet2!$E$15:$F$18,2,FALSE)</f>
        <v>CM</v>
      </c>
      <c r="AO2795" s="35" t="s">
        <v>14667</v>
      </c>
      <c r="AP2795">
        <f>MATCH(AN2795,Sheet2!$F$5:$F$18,0)</f>
        <v>13</v>
      </c>
      <c r="AQ2795">
        <f>MATCH(AO2795,Sheet2!$F$5:$K$5,0)</f>
        <v>5</v>
      </c>
      <c r="AR2795" s="33">
        <f>INDEX(Sheet2!$F$5:$K$18,OPaL!AP2795,OPaL!AQ2795)</f>
        <v>0.1</v>
      </c>
      <c r="AS2795" s="1">
        <f t="shared" si="131"/>
        <v>8245.7009999999991</v>
      </c>
    </row>
    <row r="2796" spans="1:45" x14ac:dyDescent="0.2">
      <c r="A2796" s="11" t="s">
        <v>2651</v>
      </c>
      <c r="B2796" s="11" t="s">
        <v>2652</v>
      </c>
      <c r="C2796" s="11" t="s">
        <v>12441</v>
      </c>
      <c r="D2796" s="21">
        <v>44246</v>
      </c>
      <c r="E2796" s="21" t="s">
        <v>9697</v>
      </c>
      <c r="F2796" s="21" t="s">
        <v>14659</v>
      </c>
      <c r="G2796" s="11" t="s">
        <v>2</v>
      </c>
      <c r="H2796" s="11" t="s">
        <v>3</v>
      </c>
      <c r="I2796" s="11" t="s">
        <v>4</v>
      </c>
      <c r="J2796" s="12">
        <v>14</v>
      </c>
      <c r="K2796" s="12">
        <v>9158.1200000000008</v>
      </c>
      <c r="L2796" s="12">
        <v>0</v>
      </c>
      <c r="M2796" s="12">
        <v>0</v>
      </c>
      <c r="N2796" s="12">
        <f t="shared" si="130"/>
        <v>9158.1200000000008</v>
      </c>
      <c r="O2796" s="11" t="s">
        <v>5</v>
      </c>
      <c r="P2796" s="13">
        <v>0</v>
      </c>
      <c r="Q2796" s="11" t="s">
        <v>6</v>
      </c>
      <c r="R2796" s="13">
        <v>0</v>
      </c>
      <c r="S2796" s="13">
        <v>0</v>
      </c>
      <c r="T2796" s="11" t="s">
        <v>7</v>
      </c>
      <c r="U2796" s="11" t="s">
        <v>8</v>
      </c>
      <c r="V2796" s="15">
        <v>0</v>
      </c>
      <c r="W2796" s="13">
        <v>0</v>
      </c>
      <c r="X2796" s="15">
        <v>0</v>
      </c>
      <c r="Y2796" s="15">
        <v>0</v>
      </c>
      <c r="Z2796" s="13">
        <v>0</v>
      </c>
      <c r="AA2796" s="15">
        <v>0</v>
      </c>
      <c r="AB2796" s="13">
        <v>0</v>
      </c>
      <c r="AC2796" s="15">
        <v>0</v>
      </c>
      <c r="AD2796" s="13">
        <v>0</v>
      </c>
      <c r="AE2796" s="15">
        <v>0</v>
      </c>
      <c r="AF2796" s="13">
        <v>0</v>
      </c>
      <c r="AG2796" s="15">
        <v>0</v>
      </c>
      <c r="AH2796" s="13">
        <v>0</v>
      </c>
      <c r="AI2796" s="15">
        <v>0</v>
      </c>
      <c r="AJ2796" s="11" t="s">
        <v>9</v>
      </c>
      <c r="AK2796" s="11" t="s">
        <v>13</v>
      </c>
      <c r="AL2796" s="22">
        <f t="shared" si="129"/>
        <v>1046</v>
      </c>
      <c r="AM2796" s="11" t="str">
        <f>VLOOKUP(O2796,Sheet2!$D$6:$E$14,2,FALSE)</f>
        <v>Spare parts</v>
      </c>
      <c r="AN2796" s="11" t="str">
        <f>VLOOKUP(F2796,Sheet2!$E$10:$F$13,2,FALSE)</f>
        <v>SPM</v>
      </c>
      <c r="AO2796" s="35" t="s">
        <v>14668</v>
      </c>
      <c r="AP2796">
        <f>MATCH(AN2796,Sheet2!$F$5:$F$18,0)</f>
        <v>6</v>
      </c>
      <c r="AQ2796">
        <f>MATCH(AO2796,Sheet2!$F$5:$K$5,0)</f>
        <v>6</v>
      </c>
      <c r="AR2796" s="33">
        <f>INDEX(Sheet2!$F$5:$K$18,OPaL!AP2796,OPaL!AQ2796)</f>
        <v>0.15</v>
      </c>
      <c r="AS2796" s="1">
        <f t="shared" si="131"/>
        <v>7784.402</v>
      </c>
    </row>
    <row r="2797" spans="1:45" x14ac:dyDescent="0.2">
      <c r="A2797" s="11" t="s">
        <v>4219</v>
      </c>
      <c r="B2797" s="11" t="s">
        <v>4220</v>
      </c>
      <c r="C2797" s="11" t="s">
        <v>12442</v>
      </c>
      <c r="D2797" s="21">
        <v>42427</v>
      </c>
      <c r="E2797" s="21" t="s">
        <v>9697</v>
      </c>
      <c r="F2797" s="21" t="s">
        <v>14659</v>
      </c>
      <c r="G2797" s="11" t="s">
        <v>2</v>
      </c>
      <c r="H2797" s="11" t="s">
        <v>16</v>
      </c>
      <c r="I2797" s="11" t="s">
        <v>4</v>
      </c>
      <c r="J2797" s="13">
        <v>1</v>
      </c>
      <c r="K2797" s="12">
        <v>9150</v>
      </c>
      <c r="L2797" s="12">
        <v>0</v>
      </c>
      <c r="M2797" s="12">
        <v>0</v>
      </c>
      <c r="N2797" s="12">
        <f t="shared" si="130"/>
        <v>9150</v>
      </c>
      <c r="O2797" s="11" t="s">
        <v>5</v>
      </c>
      <c r="P2797" s="13">
        <v>0</v>
      </c>
      <c r="Q2797" s="11" t="s">
        <v>6</v>
      </c>
      <c r="R2797" s="13">
        <v>0</v>
      </c>
      <c r="S2797" s="13">
        <v>0</v>
      </c>
      <c r="T2797" s="11" t="s">
        <v>7</v>
      </c>
      <c r="U2797" s="11" t="s">
        <v>8</v>
      </c>
      <c r="V2797" s="15">
        <v>0</v>
      </c>
      <c r="W2797" s="13">
        <v>0</v>
      </c>
      <c r="X2797" s="15">
        <v>0</v>
      </c>
      <c r="Y2797" s="15">
        <v>0</v>
      </c>
      <c r="Z2797" s="13">
        <v>0</v>
      </c>
      <c r="AA2797" s="15">
        <v>0</v>
      </c>
      <c r="AB2797" s="13">
        <v>0</v>
      </c>
      <c r="AC2797" s="15">
        <v>0</v>
      </c>
      <c r="AD2797" s="13">
        <v>0</v>
      </c>
      <c r="AE2797" s="15">
        <v>0</v>
      </c>
      <c r="AF2797" s="13">
        <v>0</v>
      </c>
      <c r="AG2797" s="15">
        <v>0</v>
      </c>
      <c r="AH2797" s="13">
        <v>0</v>
      </c>
      <c r="AI2797" s="15">
        <v>0</v>
      </c>
      <c r="AJ2797" s="11" t="s">
        <v>17</v>
      </c>
      <c r="AK2797" s="11" t="s">
        <v>1398</v>
      </c>
      <c r="AL2797" s="22">
        <f t="shared" si="129"/>
        <v>2865</v>
      </c>
      <c r="AM2797" s="11" t="str">
        <f>VLOOKUP(O2797,Sheet2!$D$6:$E$14,2,FALSE)</f>
        <v>Spare parts</v>
      </c>
      <c r="AN2797" s="11" t="str">
        <f>VLOOKUP(F2797,Sheet2!$E$10:$F$13,2,FALSE)</f>
        <v>SPM</v>
      </c>
      <c r="AO2797" s="35" t="s">
        <v>14668</v>
      </c>
      <c r="AP2797">
        <f>MATCH(AN2797,Sheet2!$F$5:$F$18,0)</f>
        <v>6</v>
      </c>
      <c r="AQ2797">
        <f>MATCH(AO2797,Sheet2!$F$5:$K$5,0)</f>
        <v>6</v>
      </c>
      <c r="AR2797" s="33">
        <f>INDEX(Sheet2!$F$5:$K$18,OPaL!AP2797,OPaL!AQ2797)</f>
        <v>0.15</v>
      </c>
      <c r="AS2797" s="1">
        <f t="shared" si="131"/>
        <v>7777.5</v>
      </c>
    </row>
    <row r="2798" spans="1:45" x14ac:dyDescent="0.2">
      <c r="A2798" s="11" t="s">
        <v>5479</v>
      </c>
      <c r="B2798" s="11" t="s">
        <v>5480</v>
      </c>
      <c r="C2798" s="11" t="s">
        <v>12443</v>
      </c>
      <c r="D2798" s="21">
        <v>44811</v>
      </c>
      <c r="E2798" s="21" t="s">
        <v>9824</v>
      </c>
      <c r="F2798" s="21" t="s">
        <v>14658</v>
      </c>
      <c r="G2798" s="11" t="s">
        <v>2</v>
      </c>
      <c r="H2798" s="11" t="s">
        <v>3</v>
      </c>
      <c r="I2798" s="11" t="s">
        <v>4</v>
      </c>
      <c r="J2798" s="12">
        <v>3</v>
      </c>
      <c r="K2798" s="12">
        <v>9135.1299999999992</v>
      </c>
      <c r="L2798" s="12">
        <v>0</v>
      </c>
      <c r="M2798" s="12">
        <v>0</v>
      </c>
      <c r="N2798" s="12">
        <f t="shared" si="130"/>
        <v>9135.1299999999992</v>
      </c>
      <c r="O2798" s="11" t="s">
        <v>5</v>
      </c>
      <c r="P2798" s="13">
        <v>0</v>
      </c>
      <c r="Q2798" s="11" t="s">
        <v>6</v>
      </c>
      <c r="R2798" s="13">
        <v>0</v>
      </c>
      <c r="S2798" s="13">
        <v>0</v>
      </c>
      <c r="T2798" s="11" t="s">
        <v>7</v>
      </c>
      <c r="U2798" s="11" t="s">
        <v>8</v>
      </c>
      <c r="V2798" s="15">
        <v>0</v>
      </c>
      <c r="W2798" s="13">
        <v>0</v>
      </c>
      <c r="X2798" s="15">
        <v>0</v>
      </c>
      <c r="Y2798" s="15">
        <v>0</v>
      </c>
      <c r="Z2798" s="13">
        <v>0</v>
      </c>
      <c r="AA2798" s="15">
        <v>0</v>
      </c>
      <c r="AB2798" s="13">
        <v>0</v>
      </c>
      <c r="AC2798" s="15">
        <v>0</v>
      </c>
      <c r="AD2798" s="13">
        <v>0</v>
      </c>
      <c r="AE2798" s="15">
        <v>0</v>
      </c>
      <c r="AF2798" s="13">
        <v>0</v>
      </c>
      <c r="AG2798" s="15">
        <v>0</v>
      </c>
      <c r="AH2798" s="13">
        <v>0</v>
      </c>
      <c r="AI2798" s="15">
        <v>0</v>
      </c>
      <c r="AJ2798" s="11" t="s">
        <v>9</v>
      </c>
      <c r="AK2798" s="11" t="s">
        <v>1398</v>
      </c>
      <c r="AL2798" s="22">
        <f t="shared" si="129"/>
        <v>481</v>
      </c>
      <c r="AM2798" s="11" t="str">
        <f>VLOOKUP(O2798,Sheet2!$D$6:$E$14,2,FALSE)</f>
        <v>Spare parts</v>
      </c>
      <c r="AN2798" s="11" t="str">
        <f>VLOOKUP(F2798,Sheet2!$E$10:$F$13,2,FALSE)</f>
        <v>SPE</v>
      </c>
      <c r="AO2798" s="35" t="s">
        <v>14668</v>
      </c>
      <c r="AP2798">
        <f>MATCH(AN2798,Sheet2!$F$5:$F$18,0)</f>
        <v>7</v>
      </c>
      <c r="AQ2798">
        <f>MATCH(AO2798,Sheet2!$F$5:$K$5,0)</f>
        <v>6</v>
      </c>
      <c r="AR2798" s="33">
        <f>INDEX(Sheet2!$F$5:$K$18,OPaL!AP2798,OPaL!AQ2798)</f>
        <v>0.15</v>
      </c>
      <c r="AS2798" s="1">
        <f t="shared" si="131"/>
        <v>7764.8604999999989</v>
      </c>
    </row>
    <row r="2799" spans="1:45" x14ac:dyDescent="0.2">
      <c r="A2799" s="11" t="s">
        <v>4019</v>
      </c>
      <c r="B2799" s="11" t="s">
        <v>4020</v>
      </c>
      <c r="C2799" s="11" t="s">
        <v>12444</v>
      </c>
      <c r="D2799" s="21">
        <v>42975</v>
      </c>
      <c r="E2799" s="21" t="s">
        <v>9697</v>
      </c>
      <c r="F2799" s="21" t="s">
        <v>14659</v>
      </c>
      <c r="G2799" s="11" t="s">
        <v>2</v>
      </c>
      <c r="H2799" s="11" t="s">
        <v>16</v>
      </c>
      <c r="I2799" s="11" t="s">
        <v>4</v>
      </c>
      <c r="J2799" s="12">
        <v>1</v>
      </c>
      <c r="K2799" s="12">
        <v>9126</v>
      </c>
      <c r="L2799" s="12">
        <v>0</v>
      </c>
      <c r="M2799" s="12">
        <v>0</v>
      </c>
      <c r="N2799" s="12">
        <f t="shared" si="130"/>
        <v>9126</v>
      </c>
      <c r="O2799" s="11" t="s">
        <v>5</v>
      </c>
      <c r="P2799" s="13">
        <v>0</v>
      </c>
      <c r="Q2799" s="11" t="s">
        <v>6</v>
      </c>
      <c r="R2799" s="13">
        <v>0</v>
      </c>
      <c r="S2799" s="13">
        <v>0</v>
      </c>
      <c r="T2799" s="11" t="s">
        <v>7</v>
      </c>
      <c r="U2799" s="11" t="s">
        <v>8</v>
      </c>
      <c r="V2799" s="15">
        <v>0</v>
      </c>
      <c r="W2799" s="13">
        <v>0</v>
      </c>
      <c r="X2799" s="15">
        <v>0</v>
      </c>
      <c r="Y2799" s="15">
        <v>0</v>
      </c>
      <c r="Z2799" s="13">
        <v>0</v>
      </c>
      <c r="AA2799" s="15">
        <v>0</v>
      </c>
      <c r="AB2799" s="13">
        <v>0</v>
      </c>
      <c r="AC2799" s="15">
        <v>0</v>
      </c>
      <c r="AD2799" s="13">
        <v>0</v>
      </c>
      <c r="AE2799" s="15">
        <v>0</v>
      </c>
      <c r="AF2799" s="13">
        <v>0</v>
      </c>
      <c r="AG2799" s="15">
        <v>0</v>
      </c>
      <c r="AH2799" s="13">
        <v>0</v>
      </c>
      <c r="AI2799" s="15">
        <v>0</v>
      </c>
      <c r="AJ2799" s="11" t="s">
        <v>17</v>
      </c>
      <c r="AK2799" s="11" t="s">
        <v>1398</v>
      </c>
      <c r="AL2799" s="22">
        <f t="shared" si="129"/>
        <v>2317</v>
      </c>
      <c r="AM2799" s="11" t="str">
        <f>VLOOKUP(O2799,Sheet2!$D$6:$E$14,2,FALSE)</f>
        <v>Spare parts</v>
      </c>
      <c r="AN2799" s="11" t="str">
        <f>VLOOKUP(F2799,Sheet2!$E$10:$F$13,2,FALSE)</f>
        <v>SPM</v>
      </c>
      <c r="AO2799" s="35" t="s">
        <v>14668</v>
      </c>
      <c r="AP2799">
        <f>MATCH(AN2799,Sheet2!$F$5:$F$18,0)</f>
        <v>6</v>
      </c>
      <c r="AQ2799">
        <f>MATCH(AO2799,Sheet2!$F$5:$K$5,0)</f>
        <v>6</v>
      </c>
      <c r="AR2799" s="33">
        <f>INDEX(Sheet2!$F$5:$K$18,OPaL!AP2799,OPaL!AQ2799)</f>
        <v>0.15</v>
      </c>
      <c r="AS2799" s="1">
        <f t="shared" si="131"/>
        <v>7757.0999999999995</v>
      </c>
    </row>
    <row r="2800" spans="1:45" x14ac:dyDescent="0.2">
      <c r="A2800" s="11" t="s">
        <v>8016</v>
      </c>
      <c r="B2800" s="11" t="s">
        <v>8017</v>
      </c>
      <c r="C2800" s="11" t="s">
        <v>11462</v>
      </c>
      <c r="D2800" s="21">
        <v>44791</v>
      </c>
      <c r="E2800" s="21" t="s">
        <v>9697</v>
      </c>
      <c r="F2800" s="21" t="s">
        <v>14659</v>
      </c>
      <c r="G2800" s="11" t="s">
        <v>2</v>
      </c>
      <c r="H2800" s="11" t="s">
        <v>16</v>
      </c>
      <c r="I2800" s="11" t="s">
        <v>4</v>
      </c>
      <c r="J2800" s="12">
        <v>6</v>
      </c>
      <c r="K2800" s="12">
        <v>9114.48</v>
      </c>
      <c r="L2800" s="12">
        <v>0</v>
      </c>
      <c r="M2800" s="12">
        <v>0</v>
      </c>
      <c r="N2800" s="12">
        <f t="shared" si="130"/>
        <v>9114.48</v>
      </c>
      <c r="O2800" s="11" t="s">
        <v>5</v>
      </c>
      <c r="P2800" s="13">
        <v>0</v>
      </c>
      <c r="Q2800" s="11" t="s">
        <v>6</v>
      </c>
      <c r="R2800" s="13">
        <v>0</v>
      </c>
      <c r="S2800" s="13">
        <v>0</v>
      </c>
      <c r="T2800" s="11" t="s">
        <v>7</v>
      </c>
      <c r="U2800" s="11" t="s">
        <v>8</v>
      </c>
      <c r="V2800" s="15">
        <v>0</v>
      </c>
      <c r="W2800" s="13">
        <v>0</v>
      </c>
      <c r="X2800" s="15">
        <v>0</v>
      </c>
      <c r="Y2800" s="15">
        <v>0</v>
      </c>
      <c r="Z2800" s="13">
        <v>0</v>
      </c>
      <c r="AA2800" s="15">
        <v>0</v>
      </c>
      <c r="AB2800" s="13">
        <v>0</v>
      </c>
      <c r="AC2800" s="15">
        <v>0</v>
      </c>
      <c r="AD2800" s="13">
        <v>0</v>
      </c>
      <c r="AE2800" s="15">
        <v>0</v>
      </c>
      <c r="AF2800" s="13">
        <v>0</v>
      </c>
      <c r="AG2800" s="15">
        <v>0</v>
      </c>
      <c r="AH2800" s="13">
        <v>0</v>
      </c>
      <c r="AI2800" s="15">
        <v>0</v>
      </c>
      <c r="AJ2800" s="11" t="s">
        <v>17</v>
      </c>
      <c r="AK2800" s="11" t="s">
        <v>13</v>
      </c>
      <c r="AL2800" s="22">
        <f t="shared" si="129"/>
        <v>501</v>
      </c>
      <c r="AM2800" s="11" t="str">
        <f>VLOOKUP(O2800,Sheet2!$D$6:$E$14,2,FALSE)</f>
        <v>Spare parts</v>
      </c>
      <c r="AN2800" s="11" t="str">
        <f>VLOOKUP(F2800,Sheet2!$E$10:$F$13,2,FALSE)</f>
        <v>SPM</v>
      </c>
      <c r="AO2800" s="35" t="s">
        <v>14668</v>
      </c>
      <c r="AP2800">
        <f>MATCH(AN2800,Sheet2!$F$5:$F$18,0)</f>
        <v>6</v>
      </c>
      <c r="AQ2800">
        <f>MATCH(AO2800,Sheet2!$F$5:$K$5,0)</f>
        <v>6</v>
      </c>
      <c r="AR2800" s="33">
        <f>INDEX(Sheet2!$F$5:$K$18,OPaL!AP2800,OPaL!AQ2800)</f>
        <v>0.15</v>
      </c>
      <c r="AS2800" s="1">
        <f t="shared" si="131"/>
        <v>7747.3079999999991</v>
      </c>
    </row>
    <row r="2801" spans="1:45" x14ac:dyDescent="0.2">
      <c r="A2801" s="11" t="s">
        <v>8966</v>
      </c>
      <c r="B2801" s="11" t="s">
        <v>8967</v>
      </c>
      <c r="C2801" s="11" t="s">
        <v>11850</v>
      </c>
      <c r="D2801" s="21">
        <v>42300</v>
      </c>
      <c r="E2801" s="21" t="s">
        <v>9739</v>
      </c>
      <c r="F2801" s="21" t="s">
        <v>14659</v>
      </c>
      <c r="G2801" s="11" t="s">
        <v>2</v>
      </c>
      <c r="H2801" s="11" t="s">
        <v>16</v>
      </c>
      <c r="I2801" s="11" t="s">
        <v>4</v>
      </c>
      <c r="J2801" s="13">
        <v>4</v>
      </c>
      <c r="K2801" s="12">
        <v>9073.76</v>
      </c>
      <c r="L2801" s="12">
        <v>0</v>
      </c>
      <c r="M2801" s="12">
        <v>0</v>
      </c>
      <c r="N2801" s="12">
        <f t="shared" si="130"/>
        <v>9073.76</v>
      </c>
      <c r="O2801" s="11" t="s">
        <v>8227</v>
      </c>
      <c r="P2801" s="13">
        <v>0</v>
      </c>
      <c r="Q2801" s="11" t="s">
        <v>6</v>
      </c>
      <c r="R2801" s="13">
        <v>0</v>
      </c>
      <c r="S2801" s="13">
        <v>0</v>
      </c>
      <c r="T2801" s="11" t="s">
        <v>7</v>
      </c>
      <c r="U2801" s="11" t="s">
        <v>8</v>
      </c>
      <c r="V2801" s="15">
        <v>0</v>
      </c>
      <c r="W2801" s="13">
        <v>0</v>
      </c>
      <c r="X2801" s="15">
        <v>0</v>
      </c>
      <c r="Y2801" s="15">
        <v>0</v>
      </c>
      <c r="Z2801" s="13">
        <v>0</v>
      </c>
      <c r="AA2801" s="15">
        <v>0</v>
      </c>
      <c r="AB2801" s="13">
        <v>0</v>
      </c>
      <c r="AC2801" s="15">
        <v>0</v>
      </c>
      <c r="AD2801" s="13">
        <v>0</v>
      </c>
      <c r="AE2801" s="15">
        <v>0</v>
      </c>
      <c r="AF2801" s="13">
        <v>0</v>
      </c>
      <c r="AG2801" s="15">
        <v>0</v>
      </c>
      <c r="AH2801" s="13">
        <v>0</v>
      </c>
      <c r="AI2801" s="15">
        <v>0</v>
      </c>
      <c r="AJ2801" s="11" t="s">
        <v>17</v>
      </c>
      <c r="AK2801" s="11" t="s">
        <v>8228</v>
      </c>
      <c r="AL2801" s="22">
        <f t="shared" si="129"/>
        <v>2992</v>
      </c>
      <c r="AM2801" s="11" t="str">
        <f>VLOOKUP(O2801,Sheet2!$D$6:$E$14,2,FALSE)</f>
        <v>Consumables</v>
      </c>
      <c r="AN2801" s="11" t="str">
        <f>VLOOKUP(F2801,Sheet2!$E$15:$F$18,2,FALSE)</f>
        <v>CM</v>
      </c>
      <c r="AO2801" s="35" t="s">
        <v>14668</v>
      </c>
      <c r="AP2801">
        <f>MATCH(AN2801,Sheet2!$F$5:$F$18,0)</f>
        <v>13</v>
      </c>
      <c r="AQ2801">
        <f>MATCH(AO2801,Sheet2!$F$5:$K$5,0)</f>
        <v>6</v>
      </c>
      <c r="AR2801" s="33">
        <f>INDEX(Sheet2!$F$5:$K$18,OPaL!AP2801,OPaL!AQ2801)</f>
        <v>0.2</v>
      </c>
      <c r="AS2801" s="1">
        <f t="shared" si="131"/>
        <v>7259.0080000000007</v>
      </c>
    </row>
    <row r="2802" spans="1:45" x14ac:dyDescent="0.2">
      <c r="A2802" s="11" t="s">
        <v>3725</v>
      </c>
      <c r="B2802" s="11" t="s">
        <v>3726</v>
      </c>
      <c r="C2802" s="11" t="s">
        <v>12445</v>
      </c>
      <c r="D2802" s="21">
        <v>42784</v>
      </c>
      <c r="E2802" s="21" t="s">
        <v>9697</v>
      </c>
      <c r="F2802" s="21" t="s">
        <v>14659</v>
      </c>
      <c r="G2802" s="11" t="s">
        <v>2</v>
      </c>
      <c r="H2802" s="11" t="s">
        <v>16</v>
      </c>
      <c r="I2802" s="11" t="s">
        <v>4</v>
      </c>
      <c r="J2802" s="12">
        <v>1</v>
      </c>
      <c r="K2802" s="12">
        <v>9053.94</v>
      </c>
      <c r="L2802" s="12">
        <v>0</v>
      </c>
      <c r="M2802" s="12">
        <v>0</v>
      </c>
      <c r="N2802" s="12">
        <f t="shared" si="130"/>
        <v>9053.94</v>
      </c>
      <c r="O2802" s="11" t="s">
        <v>5</v>
      </c>
      <c r="P2802" s="13">
        <v>0</v>
      </c>
      <c r="Q2802" s="11" t="s">
        <v>6</v>
      </c>
      <c r="R2802" s="13">
        <v>0</v>
      </c>
      <c r="S2802" s="13">
        <v>0</v>
      </c>
      <c r="T2802" s="11" t="s">
        <v>7</v>
      </c>
      <c r="U2802" s="11" t="s">
        <v>8</v>
      </c>
      <c r="V2802" s="15">
        <v>0</v>
      </c>
      <c r="W2802" s="13">
        <v>0</v>
      </c>
      <c r="X2802" s="15">
        <v>0</v>
      </c>
      <c r="Y2802" s="15">
        <v>0</v>
      </c>
      <c r="Z2802" s="13">
        <v>0</v>
      </c>
      <c r="AA2802" s="15">
        <v>0</v>
      </c>
      <c r="AB2802" s="13">
        <v>0</v>
      </c>
      <c r="AC2802" s="15">
        <v>0</v>
      </c>
      <c r="AD2802" s="13">
        <v>0</v>
      </c>
      <c r="AE2802" s="15">
        <v>0</v>
      </c>
      <c r="AF2802" s="13">
        <v>0</v>
      </c>
      <c r="AG2802" s="15">
        <v>0</v>
      </c>
      <c r="AH2802" s="13">
        <v>0</v>
      </c>
      <c r="AI2802" s="15">
        <v>0</v>
      </c>
      <c r="AJ2802" s="11" t="s">
        <v>17</v>
      </c>
      <c r="AK2802" s="11" t="s">
        <v>1398</v>
      </c>
      <c r="AL2802" s="22">
        <f t="shared" si="129"/>
        <v>2508</v>
      </c>
      <c r="AM2802" s="11" t="str">
        <f>VLOOKUP(O2802,Sheet2!$D$6:$E$14,2,FALSE)</f>
        <v>Spare parts</v>
      </c>
      <c r="AN2802" s="11" t="str">
        <f>VLOOKUP(F2802,Sheet2!$E$10:$F$13,2,FALSE)</f>
        <v>SPM</v>
      </c>
      <c r="AO2802" s="35" t="s">
        <v>14668</v>
      </c>
      <c r="AP2802">
        <f>MATCH(AN2802,Sheet2!$F$5:$F$18,0)</f>
        <v>6</v>
      </c>
      <c r="AQ2802">
        <f>MATCH(AO2802,Sheet2!$F$5:$K$5,0)</f>
        <v>6</v>
      </c>
      <c r="AR2802" s="33">
        <f>INDEX(Sheet2!$F$5:$K$18,OPaL!AP2802,OPaL!AQ2802)</f>
        <v>0.15</v>
      </c>
      <c r="AS2802" s="1">
        <f t="shared" si="131"/>
        <v>7695.8490000000002</v>
      </c>
    </row>
    <row r="2803" spans="1:45" x14ac:dyDescent="0.2">
      <c r="A2803" s="11" t="s">
        <v>5179</v>
      </c>
      <c r="B2803" s="11" t="s">
        <v>5180</v>
      </c>
      <c r="C2803" s="11" t="s">
        <v>12446</v>
      </c>
      <c r="D2803" s="21">
        <v>42784</v>
      </c>
      <c r="E2803" s="21" t="s">
        <v>9697</v>
      </c>
      <c r="F2803" s="21" t="s">
        <v>14659</v>
      </c>
      <c r="G2803" s="11" t="s">
        <v>2</v>
      </c>
      <c r="H2803" s="11" t="s">
        <v>16</v>
      </c>
      <c r="I2803" s="11" t="s">
        <v>4</v>
      </c>
      <c r="J2803" s="12">
        <v>1</v>
      </c>
      <c r="K2803" s="12">
        <v>9053.94</v>
      </c>
      <c r="L2803" s="12">
        <v>0</v>
      </c>
      <c r="M2803" s="12">
        <v>0</v>
      </c>
      <c r="N2803" s="12">
        <f t="shared" si="130"/>
        <v>9053.94</v>
      </c>
      <c r="O2803" s="11" t="s">
        <v>5</v>
      </c>
      <c r="P2803" s="13">
        <v>0</v>
      </c>
      <c r="Q2803" s="11" t="s">
        <v>6</v>
      </c>
      <c r="R2803" s="13">
        <v>0</v>
      </c>
      <c r="S2803" s="13">
        <v>0</v>
      </c>
      <c r="T2803" s="11" t="s">
        <v>7</v>
      </c>
      <c r="U2803" s="11" t="s">
        <v>8</v>
      </c>
      <c r="V2803" s="15">
        <v>0</v>
      </c>
      <c r="W2803" s="13">
        <v>0</v>
      </c>
      <c r="X2803" s="15">
        <v>0</v>
      </c>
      <c r="Y2803" s="15">
        <v>0</v>
      </c>
      <c r="Z2803" s="13">
        <v>0</v>
      </c>
      <c r="AA2803" s="15">
        <v>0</v>
      </c>
      <c r="AB2803" s="13">
        <v>0</v>
      </c>
      <c r="AC2803" s="15">
        <v>0</v>
      </c>
      <c r="AD2803" s="13">
        <v>0</v>
      </c>
      <c r="AE2803" s="15">
        <v>0</v>
      </c>
      <c r="AF2803" s="13">
        <v>0</v>
      </c>
      <c r="AG2803" s="15">
        <v>0</v>
      </c>
      <c r="AH2803" s="13">
        <v>0</v>
      </c>
      <c r="AI2803" s="15">
        <v>0</v>
      </c>
      <c r="AJ2803" s="11" t="s">
        <v>17</v>
      </c>
      <c r="AK2803" s="11" t="s">
        <v>1398</v>
      </c>
      <c r="AL2803" s="22">
        <f t="shared" si="129"/>
        <v>2508</v>
      </c>
      <c r="AM2803" s="11" t="str">
        <f>VLOOKUP(O2803,Sheet2!$D$6:$E$14,2,FALSE)</f>
        <v>Spare parts</v>
      </c>
      <c r="AN2803" s="11" t="str">
        <f>VLOOKUP(F2803,Sheet2!$E$10:$F$13,2,FALSE)</f>
        <v>SPM</v>
      </c>
      <c r="AO2803" s="35" t="s">
        <v>14668</v>
      </c>
      <c r="AP2803">
        <f>MATCH(AN2803,Sheet2!$F$5:$F$18,0)</f>
        <v>6</v>
      </c>
      <c r="AQ2803">
        <f>MATCH(AO2803,Sheet2!$F$5:$K$5,0)</f>
        <v>6</v>
      </c>
      <c r="AR2803" s="33">
        <f>INDEX(Sheet2!$F$5:$K$18,OPaL!AP2803,OPaL!AQ2803)</f>
        <v>0.15</v>
      </c>
      <c r="AS2803" s="1">
        <f t="shared" si="131"/>
        <v>7695.8490000000002</v>
      </c>
    </row>
    <row r="2804" spans="1:45" x14ac:dyDescent="0.2">
      <c r="A2804" s="11" t="s">
        <v>5181</v>
      </c>
      <c r="B2804" s="11" t="s">
        <v>5182</v>
      </c>
      <c r="C2804" s="11" t="s">
        <v>12447</v>
      </c>
      <c r="D2804" s="21">
        <v>42784</v>
      </c>
      <c r="E2804" s="21" t="s">
        <v>9697</v>
      </c>
      <c r="F2804" s="21" t="s">
        <v>14659</v>
      </c>
      <c r="G2804" s="11" t="s">
        <v>2</v>
      </c>
      <c r="H2804" s="11" t="s">
        <v>16</v>
      </c>
      <c r="I2804" s="11" t="s">
        <v>4</v>
      </c>
      <c r="J2804" s="12">
        <v>1</v>
      </c>
      <c r="K2804" s="12">
        <v>9053.94</v>
      </c>
      <c r="L2804" s="12">
        <v>0</v>
      </c>
      <c r="M2804" s="12">
        <v>0</v>
      </c>
      <c r="N2804" s="12">
        <f t="shared" si="130"/>
        <v>9053.94</v>
      </c>
      <c r="O2804" s="11" t="s">
        <v>5</v>
      </c>
      <c r="P2804" s="13">
        <v>0</v>
      </c>
      <c r="Q2804" s="11" t="s">
        <v>6</v>
      </c>
      <c r="R2804" s="13">
        <v>0</v>
      </c>
      <c r="S2804" s="13">
        <v>0</v>
      </c>
      <c r="T2804" s="11" t="s">
        <v>7</v>
      </c>
      <c r="U2804" s="11" t="s">
        <v>8</v>
      </c>
      <c r="V2804" s="15">
        <v>0</v>
      </c>
      <c r="W2804" s="13">
        <v>0</v>
      </c>
      <c r="X2804" s="15">
        <v>0</v>
      </c>
      <c r="Y2804" s="15">
        <v>0</v>
      </c>
      <c r="Z2804" s="13">
        <v>0</v>
      </c>
      <c r="AA2804" s="15">
        <v>0</v>
      </c>
      <c r="AB2804" s="13">
        <v>0</v>
      </c>
      <c r="AC2804" s="15">
        <v>0</v>
      </c>
      <c r="AD2804" s="13">
        <v>0</v>
      </c>
      <c r="AE2804" s="15">
        <v>0</v>
      </c>
      <c r="AF2804" s="13">
        <v>0</v>
      </c>
      <c r="AG2804" s="15">
        <v>0</v>
      </c>
      <c r="AH2804" s="13">
        <v>0</v>
      </c>
      <c r="AI2804" s="15">
        <v>0</v>
      </c>
      <c r="AJ2804" s="11" t="s">
        <v>17</v>
      </c>
      <c r="AK2804" s="11" t="s">
        <v>1398</v>
      </c>
      <c r="AL2804" s="22">
        <f t="shared" si="129"/>
        <v>2508</v>
      </c>
      <c r="AM2804" s="11" t="str">
        <f>VLOOKUP(O2804,Sheet2!$D$6:$E$14,2,FALSE)</f>
        <v>Spare parts</v>
      </c>
      <c r="AN2804" s="11" t="str">
        <f>VLOOKUP(F2804,Sheet2!$E$10:$F$13,2,FALSE)</f>
        <v>SPM</v>
      </c>
      <c r="AO2804" s="35" t="s">
        <v>14668</v>
      </c>
      <c r="AP2804">
        <f>MATCH(AN2804,Sheet2!$F$5:$F$18,0)</f>
        <v>6</v>
      </c>
      <c r="AQ2804">
        <f>MATCH(AO2804,Sheet2!$F$5:$K$5,0)</f>
        <v>6</v>
      </c>
      <c r="AR2804" s="33">
        <f>INDEX(Sheet2!$F$5:$K$18,OPaL!AP2804,OPaL!AQ2804)</f>
        <v>0.15</v>
      </c>
      <c r="AS2804" s="1">
        <f t="shared" si="131"/>
        <v>7695.8490000000002</v>
      </c>
    </row>
    <row r="2805" spans="1:45" x14ac:dyDescent="0.2">
      <c r="A2805" s="11" t="s">
        <v>5207</v>
      </c>
      <c r="B2805" s="11" t="s">
        <v>5208</v>
      </c>
      <c r="C2805" s="11" t="s">
        <v>12448</v>
      </c>
      <c r="D2805" s="21">
        <v>42784</v>
      </c>
      <c r="E2805" s="21" t="s">
        <v>9697</v>
      </c>
      <c r="F2805" s="21" t="s">
        <v>14659</v>
      </c>
      <c r="G2805" s="11" t="s">
        <v>2</v>
      </c>
      <c r="H2805" s="11" t="s">
        <v>16</v>
      </c>
      <c r="I2805" s="11" t="s">
        <v>4</v>
      </c>
      <c r="J2805" s="12">
        <v>1</v>
      </c>
      <c r="K2805" s="12">
        <v>9053.94</v>
      </c>
      <c r="L2805" s="12">
        <v>0</v>
      </c>
      <c r="M2805" s="12">
        <v>0</v>
      </c>
      <c r="N2805" s="12">
        <f t="shared" si="130"/>
        <v>9053.94</v>
      </c>
      <c r="O2805" s="11" t="s">
        <v>5</v>
      </c>
      <c r="P2805" s="13">
        <v>0</v>
      </c>
      <c r="Q2805" s="11" t="s">
        <v>6</v>
      </c>
      <c r="R2805" s="13">
        <v>0</v>
      </c>
      <c r="S2805" s="13">
        <v>0</v>
      </c>
      <c r="T2805" s="11" t="s">
        <v>7</v>
      </c>
      <c r="U2805" s="11" t="s">
        <v>8</v>
      </c>
      <c r="V2805" s="15">
        <v>0</v>
      </c>
      <c r="W2805" s="13">
        <v>0</v>
      </c>
      <c r="X2805" s="15">
        <v>0</v>
      </c>
      <c r="Y2805" s="15">
        <v>0</v>
      </c>
      <c r="Z2805" s="13">
        <v>0</v>
      </c>
      <c r="AA2805" s="15">
        <v>0</v>
      </c>
      <c r="AB2805" s="13">
        <v>0</v>
      </c>
      <c r="AC2805" s="15">
        <v>0</v>
      </c>
      <c r="AD2805" s="13">
        <v>0</v>
      </c>
      <c r="AE2805" s="15">
        <v>0</v>
      </c>
      <c r="AF2805" s="13">
        <v>0</v>
      </c>
      <c r="AG2805" s="15">
        <v>0</v>
      </c>
      <c r="AH2805" s="13">
        <v>0</v>
      </c>
      <c r="AI2805" s="15">
        <v>0</v>
      </c>
      <c r="AJ2805" s="11" t="s">
        <v>17</v>
      </c>
      <c r="AK2805" s="11" t="s">
        <v>1398</v>
      </c>
      <c r="AL2805" s="22">
        <f t="shared" si="129"/>
        <v>2508</v>
      </c>
      <c r="AM2805" s="11" t="str">
        <f>VLOOKUP(O2805,Sheet2!$D$6:$E$14,2,FALSE)</f>
        <v>Spare parts</v>
      </c>
      <c r="AN2805" s="11" t="str">
        <f>VLOOKUP(F2805,Sheet2!$E$10:$F$13,2,FALSE)</f>
        <v>SPM</v>
      </c>
      <c r="AO2805" s="35" t="s">
        <v>14668</v>
      </c>
      <c r="AP2805">
        <f>MATCH(AN2805,Sheet2!$F$5:$F$18,0)</f>
        <v>6</v>
      </c>
      <c r="AQ2805">
        <f>MATCH(AO2805,Sheet2!$F$5:$K$5,0)</f>
        <v>6</v>
      </c>
      <c r="AR2805" s="33">
        <f>INDEX(Sheet2!$F$5:$K$18,OPaL!AP2805,OPaL!AQ2805)</f>
        <v>0.15</v>
      </c>
      <c r="AS2805" s="1">
        <f t="shared" si="131"/>
        <v>7695.8490000000002</v>
      </c>
    </row>
    <row r="2806" spans="1:45" x14ac:dyDescent="0.2">
      <c r="A2806" s="11" t="s">
        <v>6773</v>
      </c>
      <c r="B2806" s="11" t="s">
        <v>6774</v>
      </c>
      <c r="C2806" s="11" t="s">
        <v>12449</v>
      </c>
      <c r="D2806" s="21">
        <v>42940</v>
      </c>
      <c r="E2806" s="21" t="s">
        <v>9697</v>
      </c>
      <c r="F2806" s="21" t="s">
        <v>14659</v>
      </c>
      <c r="G2806" s="11" t="s">
        <v>2</v>
      </c>
      <c r="H2806" s="11" t="s">
        <v>16</v>
      </c>
      <c r="I2806" s="11" t="s">
        <v>4</v>
      </c>
      <c r="J2806" s="13">
        <v>2</v>
      </c>
      <c r="K2806" s="12">
        <v>9029.93</v>
      </c>
      <c r="L2806" s="12">
        <v>0</v>
      </c>
      <c r="M2806" s="12">
        <v>0</v>
      </c>
      <c r="N2806" s="12">
        <f t="shared" si="130"/>
        <v>9029.93</v>
      </c>
      <c r="O2806" s="11" t="s">
        <v>5</v>
      </c>
      <c r="P2806" s="13">
        <v>0</v>
      </c>
      <c r="Q2806" s="11" t="s">
        <v>6</v>
      </c>
      <c r="R2806" s="13">
        <v>0</v>
      </c>
      <c r="S2806" s="13">
        <v>0</v>
      </c>
      <c r="T2806" s="11" t="s">
        <v>7</v>
      </c>
      <c r="U2806" s="11" t="s">
        <v>8</v>
      </c>
      <c r="V2806" s="15">
        <v>0</v>
      </c>
      <c r="W2806" s="13">
        <v>0</v>
      </c>
      <c r="X2806" s="15">
        <v>0</v>
      </c>
      <c r="Y2806" s="15">
        <v>0</v>
      </c>
      <c r="Z2806" s="13">
        <v>0</v>
      </c>
      <c r="AA2806" s="15">
        <v>0</v>
      </c>
      <c r="AB2806" s="13">
        <v>0</v>
      </c>
      <c r="AC2806" s="15">
        <v>0</v>
      </c>
      <c r="AD2806" s="13">
        <v>0</v>
      </c>
      <c r="AE2806" s="15">
        <v>0</v>
      </c>
      <c r="AF2806" s="13">
        <v>0</v>
      </c>
      <c r="AG2806" s="15">
        <v>0</v>
      </c>
      <c r="AH2806" s="13">
        <v>0</v>
      </c>
      <c r="AI2806" s="15">
        <v>0</v>
      </c>
      <c r="AJ2806" s="11" t="s">
        <v>17</v>
      </c>
      <c r="AK2806" s="11" t="s">
        <v>13</v>
      </c>
      <c r="AL2806" s="22">
        <f t="shared" si="129"/>
        <v>2352</v>
      </c>
      <c r="AM2806" s="11" t="str">
        <f>VLOOKUP(O2806,Sheet2!$D$6:$E$14,2,FALSE)</f>
        <v>Spare parts</v>
      </c>
      <c r="AN2806" s="11" t="str">
        <f>VLOOKUP(F2806,Sheet2!$E$10:$F$13,2,FALSE)</f>
        <v>SPM</v>
      </c>
      <c r="AO2806" s="35" t="s">
        <v>14668</v>
      </c>
      <c r="AP2806">
        <f>MATCH(AN2806,Sheet2!$F$5:$F$18,0)</f>
        <v>6</v>
      </c>
      <c r="AQ2806">
        <f>MATCH(AO2806,Sheet2!$F$5:$K$5,0)</f>
        <v>6</v>
      </c>
      <c r="AR2806" s="33">
        <f>INDEX(Sheet2!$F$5:$K$18,OPaL!AP2806,OPaL!AQ2806)</f>
        <v>0.15</v>
      </c>
      <c r="AS2806" s="1">
        <f t="shared" si="131"/>
        <v>7675.4404999999997</v>
      </c>
    </row>
    <row r="2807" spans="1:45" x14ac:dyDescent="0.2">
      <c r="A2807" s="11" t="s">
        <v>9152</v>
      </c>
      <c r="B2807" s="11" t="s">
        <v>9153</v>
      </c>
      <c r="C2807" s="11" t="s">
        <v>12450</v>
      </c>
      <c r="D2807" s="21">
        <v>44647</v>
      </c>
      <c r="E2807" s="21" t="s">
        <v>9770</v>
      </c>
      <c r="F2807" s="21" t="s">
        <v>14659</v>
      </c>
      <c r="G2807" s="11" t="s">
        <v>2</v>
      </c>
      <c r="H2807" s="11" t="s">
        <v>350</v>
      </c>
      <c r="I2807" s="11" t="s">
        <v>4</v>
      </c>
      <c r="J2807" s="13">
        <v>1</v>
      </c>
      <c r="K2807" s="12">
        <v>8985.17</v>
      </c>
      <c r="L2807" s="12">
        <v>0</v>
      </c>
      <c r="M2807" s="12">
        <v>0</v>
      </c>
      <c r="N2807" s="12">
        <f t="shared" si="130"/>
        <v>8985.17</v>
      </c>
      <c r="O2807" s="11" t="s">
        <v>8227</v>
      </c>
      <c r="P2807" s="13">
        <v>0</v>
      </c>
      <c r="Q2807" s="11" t="s">
        <v>6</v>
      </c>
      <c r="R2807" s="13">
        <v>0</v>
      </c>
      <c r="S2807" s="13">
        <v>0</v>
      </c>
      <c r="T2807" s="11" t="s">
        <v>7</v>
      </c>
      <c r="U2807" s="11" t="s">
        <v>8</v>
      </c>
      <c r="V2807" s="15">
        <v>0</v>
      </c>
      <c r="W2807" s="13">
        <v>0</v>
      </c>
      <c r="X2807" s="15">
        <v>0</v>
      </c>
      <c r="Y2807" s="15">
        <v>0</v>
      </c>
      <c r="Z2807" s="13">
        <v>0</v>
      </c>
      <c r="AA2807" s="15">
        <v>0</v>
      </c>
      <c r="AB2807" s="13">
        <v>0</v>
      </c>
      <c r="AC2807" s="15">
        <v>0</v>
      </c>
      <c r="AD2807" s="13">
        <v>0</v>
      </c>
      <c r="AE2807" s="15">
        <v>0</v>
      </c>
      <c r="AF2807" s="13">
        <v>0</v>
      </c>
      <c r="AG2807" s="15">
        <v>0</v>
      </c>
      <c r="AH2807" s="13">
        <v>0</v>
      </c>
      <c r="AI2807" s="15">
        <v>0</v>
      </c>
      <c r="AJ2807" s="11" t="s">
        <v>352</v>
      </c>
      <c r="AK2807" s="11" t="s">
        <v>8228</v>
      </c>
      <c r="AL2807" s="22">
        <f t="shared" si="129"/>
        <v>645</v>
      </c>
      <c r="AM2807" s="11" t="str">
        <f>VLOOKUP(O2807,Sheet2!$D$6:$E$14,2,FALSE)</f>
        <v>Consumables</v>
      </c>
      <c r="AN2807" s="11" t="str">
        <f>VLOOKUP(F2807,Sheet2!$E$15:$F$18,2,FALSE)</f>
        <v>CM</v>
      </c>
      <c r="AO2807" s="35" t="s">
        <v>14668</v>
      </c>
      <c r="AP2807">
        <f>MATCH(AN2807,Sheet2!$F$5:$F$18,0)</f>
        <v>13</v>
      </c>
      <c r="AQ2807">
        <f>MATCH(AO2807,Sheet2!$F$5:$K$5,0)</f>
        <v>6</v>
      </c>
      <c r="AR2807" s="33">
        <f>INDEX(Sheet2!$F$5:$K$18,OPaL!AP2807,OPaL!AQ2807)</f>
        <v>0.2</v>
      </c>
      <c r="AS2807" s="1">
        <f t="shared" si="131"/>
        <v>7188.1360000000004</v>
      </c>
    </row>
    <row r="2808" spans="1:45" x14ac:dyDescent="0.2">
      <c r="A2808" s="11" t="s">
        <v>2281</v>
      </c>
      <c r="B2808" s="11" t="s">
        <v>2282</v>
      </c>
      <c r="C2808" s="11" t="s">
        <v>12451</v>
      </c>
      <c r="D2808" s="21">
        <v>43959</v>
      </c>
      <c r="E2808" s="21" t="s">
        <v>9697</v>
      </c>
      <c r="F2808" s="21" t="s">
        <v>14658</v>
      </c>
      <c r="G2808" s="11" t="s">
        <v>2</v>
      </c>
      <c r="H2808" s="11" t="s">
        <v>3</v>
      </c>
      <c r="I2808" s="11" t="s">
        <v>4</v>
      </c>
      <c r="J2808" s="12">
        <v>3</v>
      </c>
      <c r="K2808" s="12">
        <v>8983.7999999999993</v>
      </c>
      <c r="L2808" s="12">
        <v>0</v>
      </c>
      <c r="M2808" s="12">
        <v>0</v>
      </c>
      <c r="N2808" s="12">
        <f t="shared" si="130"/>
        <v>8983.7999999999993</v>
      </c>
      <c r="O2808" s="11" t="s">
        <v>5</v>
      </c>
      <c r="P2808" s="13">
        <v>0</v>
      </c>
      <c r="Q2808" s="11" t="s">
        <v>6</v>
      </c>
      <c r="R2808" s="13">
        <v>0</v>
      </c>
      <c r="S2808" s="13">
        <v>0</v>
      </c>
      <c r="T2808" s="11" t="s">
        <v>7</v>
      </c>
      <c r="U2808" s="11" t="s">
        <v>8</v>
      </c>
      <c r="V2808" s="15">
        <v>0</v>
      </c>
      <c r="W2808" s="13">
        <v>0</v>
      </c>
      <c r="X2808" s="15">
        <v>0</v>
      </c>
      <c r="Y2808" s="15">
        <v>0</v>
      </c>
      <c r="Z2808" s="13">
        <v>0</v>
      </c>
      <c r="AA2808" s="15">
        <v>0</v>
      </c>
      <c r="AB2808" s="13">
        <v>0</v>
      </c>
      <c r="AC2808" s="15">
        <v>0</v>
      </c>
      <c r="AD2808" s="13">
        <v>0</v>
      </c>
      <c r="AE2808" s="15">
        <v>0</v>
      </c>
      <c r="AF2808" s="13">
        <v>0</v>
      </c>
      <c r="AG2808" s="15">
        <v>0</v>
      </c>
      <c r="AH2808" s="13">
        <v>0</v>
      </c>
      <c r="AI2808" s="15">
        <v>0</v>
      </c>
      <c r="AJ2808" s="11" t="s">
        <v>9</v>
      </c>
      <c r="AK2808" s="11" t="s">
        <v>10</v>
      </c>
      <c r="AL2808" s="22">
        <f t="shared" si="129"/>
        <v>1333</v>
      </c>
      <c r="AM2808" s="11" t="str">
        <f>VLOOKUP(O2808,Sheet2!$D$6:$E$14,2,FALSE)</f>
        <v>Spare parts</v>
      </c>
      <c r="AN2808" s="11" t="str">
        <f>VLOOKUP(F2808,Sheet2!$E$10:$F$13,2,FALSE)</f>
        <v>SPE</v>
      </c>
      <c r="AO2808" s="35" t="s">
        <v>14668</v>
      </c>
      <c r="AP2808">
        <f>MATCH(AN2808,Sheet2!$F$5:$F$18,0)</f>
        <v>7</v>
      </c>
      <c r="AQ2808">
        <f>MATCH(AO2808,Sheet2!$F$5:$K$5,0)</f>
        <v>6</v>
      </c>
      <c r="AR2808" s="33">
        <f>INDEX(Sheet2!$F$5:$K$18,OPaL!AP2808,OPaL!AQ2808)</f>
        <v>0.15</v>
      </c>
      <c r="AS2808" s="1">
        <f t="shared" si="131"/>
        <v>7636.23</v>
      </c>
    </row>
    <row r="2809" spans="1:45" x14ac:dyDescent="0.2">
      <c r="A2809" s="11" t="s">
        <v>960</v>
      </c>
      <c r="B2809" s="11" t="s">
        <v>961</v>
      </c>
      <c r="C2809" s="11" t="s">
        <v>12452</v>
      </c>
      <c r="D2809" s="21">
        <v>45226</v>
      </c>
      <c r="E2809" s="21" t="s">
        <v>9697</v>
      </c>
      <c r="F2809" s="21" t="s">
        <v>14659</v>
      </c>
      <c r="G2809" s="11" t="s">
        <v>2</v>
      </c>
      <c r="H2809" s="11" t="s">
        <v>16</v>
      </c>
      <c r="I2809" s="11" t="s">
        <v>4</v>
      </c>
      <c r="J2809" s="12">
        <v>2</v>
      </c>
      <c r="K2809" s="12">
        <v>8983.7800000000007</v>
      </c>
      <c r="L2809" s="12">
        <v>0</v>
      </c>
      <c r="M2809" s="12">
        <v>0</v>
      </c>
      <c r="N2809" s="12">
        <f t="shared" si="130"/>
        <v>8983.7800000000007</v>
      </c>
      <c r="O2809" s="11" t="s">
        <v>5</v>
      </c>
      <c r="P2809" s="13">
        <v>0</v>
      </c>
      <c r="Q2809" s="11" t="s">
        <v>6</v>
      </c>
      <c r="R2809" s="13">
        <v>0</v>
      </c>
      <c r="S2809" s="13">
        <v>0</v>
      </c>
      <c r="T2809" s="11" t="s">
        <v>7</v>
      </c>
      <c r="U2809" s="11" t="s">
        <v>8</v>
      </c>
      <c r="V2809" s="15">
        <v>0</v>
      </c>
      <c r="W2809" s="13">
        <v>0</v>
      </c>
      <c r="X2809" s="15">
        <v>0</v>
      </c>
      <c r="Y2809" s="15">
        <v>0</v>
      </c>
      <c r="Z2809" s="13">
        <v>0</v>
      </c>
      <c r="AA2809" s="15">
        <v>0</v>
      </c>
      <c r="AB2809" s="13">
        <v>0</v>
      </c>
      <c r="AC2809" s="15">
        <v>0</v>
      </c>
      <c r="AD2809" s="13">
        <v>0</v>
      </c>
      <c r="AE2809" s="15">
        <v>0</v>
      </c>
      <c r="AF2809" s="13">
        <v>0</v>
      </c>
      <c r="AG2809" s="15">
        <v>0</v>
      </c>
      <c r="AH2809" s="13">
        <v>0</v>
      </c>
      <c r="AI2809" s="15">
        <v>0</v>
      </c>
      <c r="AJ2809" s="11" t="s">
        <v>17</v>
      </c>
      <c r="AK2809" s="11" t="s">
        <v>13</v>
      </c>
      <c r="AL2809" s="22">
        <f t="shared" si="129"/>
        <v>66</v>
      </c>
      <c r="AM2809" s="11" t="str">
        <f>VLOOKUP(O2809,Sheet2!$D$6:$E$14,2,FALSE)</f>
        <v>Spare parts</v>
      </c>
      <c r="AN2809" s="11" t="str">
        <f>VLOOKUP(F2809,Sheet2!$E$10:$F$13,2,FALSE)</f>
        <v>SPM</v>
      </c>
      <c r="AO2809" s="35" t="s">
        <v>14664</v>
      </c>
      <c r="AP2809">
        <f>MATCH(AN2809,Sheet2!$F$5:$F$18,0)</f>
        <v>6</v>
      </c>
      <c r="AQ2809">
        <f>MATCH(AO2809,Sheet2!$F$5:$K$5,0)</f>
        <v>2</v>
      </c>
      <c r="AR2809" s="33">
        <f>INDEX(Sheet2!$F$5:$K$18,OPaL!AP2809,OPaL!AQ2809)</f>
        <v>0</v>
      </c>
      <c r="AS2809" s="1">
        <f t="shared" si="131"/>
        <v>8983.7800000000007</v>
      </c>
    </row>
    <row r="2810" spans="1:45" x14ac:dyDescent="0.2">
      <c r="A2810" s="11" t="s">
        <v>2249</v>
      </c>
      <c r="B2810" s="11" t="s">
        <v>2250</v>
      </c>
      <c r="C2810" s="11" t="s">
        <v>12453</v>
      </c>
      <c r="D2810" s="21">
        <v>43061</v>
      </c>
      <c r="E2810" s="21" t="s">
        <v>9697</v>
      </c>
      <c r="F2810" s="21" t="s">
        <v>14658</v>
      </c>
      <c r="G2810" s="11" t="s">
        <v>2</v>
      </c>
      <c r="H2810" s="11" t="s">
        <v>3</v>
      </c>
      <c r="I2810" s="11" t="s">
        <v>4</v>
      </c>
      <c r="J2810" s="12">
        <v>45</v>
      </c>
      <c r="K2810" s="12">
        <v>8963.64</v>
      </c>
      <c r="L2810" s="12">
        <v>0</v>
      </c>
      <c r="M2810" s="12">
        <v>0</v>
      </c>
      <c r="N2810" s="12">
        <f t="shared" si="130"/>
        <v>8963.64</v>
      </c>
      <c r="O2810" s="11" t="s">
        <v>5</v>
      </c>
      <c r="P2810" s="13">
        <v>0</v>
      </c>
      <c r="Q2810" s="11" t="s">
        <v>6</v>
      </c>
      <c r="R2810" s="13">
        <v>0</v>
      </c>
      <c r="S2810" s="13">
        <v>0</v>
      </c>
      <c r="T2810" s="11" t="s">
        <v>7</v>
      </c>
      <c r="U2810" s="11" t="s">
        <v>8</v>
      </c>
      <c r="V2810" s="15">
        <v>0</v>
      </c>
      <c r="W2810" s="13">
        <v>0</v>
      </c>
      <c r="X2810" s="15">
        <v>0</v>
      </c>
      <c r="Y2810" s="15">
        <v>0</v>
      </c>
      <c r="Z2810" s="13">
        <v>0</v>
      </c>
      <c r="AA2810" s="15">
        <v>0</v>
      </c>
      <c r="AB2810" s="13">
        <v>0</v>
      </c>
      <c r="AC2810" s="15">
        <v>0</v>
      </c>
      <c r="AD2810" s="13">
        <v>0</v>
      </c>
      <c r="AE2810" s="15">
        <v>0</v>
      </c>
      <c r="AF2810" s="13">
        <v>0</v>
      </c>
      <c r="AG2810" s="15">
        <v>0</v>
      </c>
      <c r="AH2810" s="13">
        <v>0</v>
      </c>
      <c r="AI2810" s="15">
        <v>0</v>
      </c>
      <c r="AJ2810" s="11" t="s">
        <v>9</v>
      </c>
      <c r="AK2810" s="11" t="s">
        <v>10</v>
      </c>
      <c r="AL2810" s="22">
        <f t="shared" si="129"/>
        <v>2231</v>
      </c>
      <c r="AM2810" s="11" t="str">
        <f>VLOOKUP(O2810,Sheet2!$D$6:$E$14,2,FALSE)</f>
        <v>Spare parts</v>
      </c>
      <c r="AN2810" s="11" t="str">
        <f>VLOOKUP(F2810,Sheet2!$E$10:$F$13,2,FALSE)</f>
        <v>SPE</v>
      </c>
      <c r="AO2810" s="35" t="s">
        <v>14668</v>
      </c>
      <c r="AP2810">
        <f>MATCH(AN2810,Sheet2!$F$5:$F$18,0)</f>
        <v>7</v>
      </c>
      <c r="AQ2810">
        <f>MATCH(AO2810,Sheet2!$F$5:$K$5,0)</f>
        <v>6</v>
      </c>
      <c r="AR2810" s="33">
        <f>INDEX(Sheet2!$F$5:$K$18,OPaL!AP2810,OPaL!AQ2810)</f>
        <v>0.15</v>
      </c>
      <c r="AS2810" s="1">
        <f t="shared" si="131"/>
        <v>7619.0939999999991</v>
      </c>
    </row>
    <row r="2811" spans="1:45" x14ac:dyDescent="0.2">
      <c r="A2811" s="11" t="s">
        <v>3791</v>
      </c>
      <c r="B2811" s="11" t="s">
        <v>3792</v>
      </c>
      <c r="C2811" s="11" t="s">
        <v>12454</v>
      </c>
      <c r="D2811" s="21">
        <v>42975</v>
      </c>
      <c r="E2811" s="21" t="s">
        <v>9697</v>
      </c>
      <c r="F2811" s="21" t="s">
        <v>14659</v>
      </c>
      <c r="G2811" s="11" t="s">
        <v>2</v>
      </c>
      <c r="H2811" s="11" t="s">
        <v>16</v>
      </c>
      <c r="I2811" s="11" t="s">
        <v>4</v>
      </c>
      <c r="J2811" s="12">
        <v>1</v>
      </c>
      <c r="K2811" s="12">
        <v>8957</v>
      </c>
      <c r="L2811" s="12">
        <v>0</v>
      </c>
      <c r="M2811" s="12">
        <v>0</v>
      </c>
      <c r="N2811" s="12">
        <f t="shared" si="130"/>
        <v>8957</v>
      </c>
      <c r="O2811" s="11" t="s">
        <v>5</v>
      </c>
      <c r="P2811" s="13">
        <v>0</v>
      </c>
      <c r="Q2811" s="11" t="s">
        <v>6</v>
      </c>
      <c r="R2811" s="13">
        <v>0</v>
      </c>
      <c r="S2811" s="13">
        <v>0</v>
      </c>
      <c r="T2811" s="11" t="s">
        <v>7</v>
      </c>
      <c r="U2811" s="11" t="s">
        <v>8</v>
      </c>
      <c r="V2811" s="15">
        <v>0</v>
      </c>
      <c r="W2811" s="13">
        <v>0</v>
      </c>
      <c r="X2811" s="15">
        <v>0</v>
      </c>
      <c r="Y2811" s="15">
        <v>0</v>
      </c>
      <c r="Z2811" s="13">
        <v>0</v>
      </c>
      <c r="AA2811" s="15">
        <v>0</v>
      </c>
      <c r="AB2811" s="13">
        <v>0</v>
      </c>
      <c r="AC2811" s="15">
        <v>0</v>
      </c>
      <c r="AD2811" s="13">
        <v>0</v>
      </c>
      <c r="AE2811" s="15">
        <v>0</v>
      </c>
      <c r="AF2811" s="13">
        <v>0</v>
      </c>
      <c r="AG2811" s="15">
        <v>0</v>
      </c>
      <c r="AH2811" s="13">
        <v>0</v>
      </c>
      <c r="AI2811" s="15">
        <v>0</v>
      </c>
      <c r="AJ2811" s="11" t="s">
        <v>17</v>
      </c>
      <c r="AK2811" s="11" t="s">
        <v>1398</v>
      </c>
      <c r="AL2811" s="22">
        <f t="shared" si="129"/>
        <v>2317</v>
      </c>
      <c r="AM2811" s="11" t="str">
        <f>VLOOKUP(O2811,Sheet2!$D$6:$E$14,2,FALSE)</f>
        <v>Spare parts</v>
      </c>
      <c r="AN2811" s="11" t="str">
        <f>VLOOKUP(F2811,Sheet2!$E$10:$F$13,2,FALSE)</f>
        <v>SPM</v>
      </c>
      <c r="AO2811" s="35" t="s">
        <v>14668</v>
      </c>
      <c r="AP2811">
        <f>MATCH(AN2811,Sheet2!$F$5:$F$18,0)</f>
        <v>6</v>
      </c>
      <c r="AQ2811">
        <f>MATCH(AO2811,Sheet2!$F$5:$K$5,0)</f>
        <v>6</v>
      </c>
      <c r="AR2811" s="33">
        <f>INDEX(Sheet2!$F$5:$K$18,OPaL!AP2811,OPaL!AQ2811)</f>
        <v>0.15</v>
      </c>
      <c r="AS2811" s="1">
        <f t="shared" si="131"/>
        <v>7613.45</v>
      </c>
    </row>
    <row r="2812" spans="1:45" x14ac:dyDescent="0.2">
      <c r="A2812" s="11" t="s">
        <v>3793</v>
      </c>
      <c r="B2812" s="11" t="s">
        <v>3794</v>
      </c>
      <c r="C2812" s="11" t="s">
        <v>12455</v>
      </c>
      <c r="D2812" s="21">
        <v>42975</v>
      </c>
      <c r="E2812" s="21" t="s">
        <v>9697</v>
      </c>
      <c r="F2812" s="21" t="s">
        <v>14659</v>
      </c>
      <c r="G2812" s="11" t="s">
        <v>2</v>
      </c>
      <c r="H2812" s="11" t="s">
        <v>16</v>
      </c>
      <c r="I2812" s="11" t="s">
        <v>4</v>
      </c>
      <c r="J2812" s="12">
        <v>1</v>
      </c>
      <c r="K2812" s="12">
        <v>8957</v>
      </c>
      <c r="L2812" s="12">
        <v>0</v>
      </c>
      <c r="M2812" s="12">
        <v>0</v>
      </c>
      <c r="N2812" s="12">
        <f t="shared" si="130"/>
        <v>8957</v>
      </c>
      <c r="O2812" s="11" t="s">
        <v>5</v>
      </c>
      <c r="P2812" s="13">
        <v>0</v>
      </c>
      <c r="Q2812" s="11" t="s">
        <v>6</v>
      </c>
      <c r="R2812" s="13">
        <v>0</v>
      </c>
      <c r="S2812" s="13">
        <v>0</v>
      </c>
      <c r="T2812" s="11" t="s">
        <v>7</v>
      </c>
      <c r="U2812" s="11" t="s">
        <v>8</v>
      </c>
      <c r="V2812" s="15">
        <v>0</v>
      </c>
      <c r="W2812" s="13">
        <v>0</v>
      </c>
      <c r="X2812" s="15">
        <v>0</v>
      </c>
      <c r="Y2812" s="15">
        <v>0</v>
      </c>
      <c r="Z2812" s="13">
        <v>0</v>
      </c>
      <c r="AA2812" s="15">
        <v>0</v>
      </c>
      <c r="AB2812" s="13">
        <v>0</v>
      </c>
      <c r="AC2812" s="15">
        <v>0</v>
      </c>
      <c r="AD2812" s="13">
        <v>0</v>
      </c>
      <c r="AE2812" s="15">
        <v>0</v>
      </c>
      <c r="AF2812" s="13">
        <v>0</v>
      </c>
      <c r="AG2812" s="15">
        <v>0</v>
      </c>
      <c r="AH2812" s="13">
        <v>0</v>
      </c>
      <c r="AI2812" s="15">
        <v>0</v>
      </c>
      <c r="AJ2812" s="11" t="s">
        <v>17</v>
      </c>
      <c r="AK2812" s="11" t="s">
        <v>1398</v>
      </c>
      <c r="AL2812" s="22">
        <f t="shared" si="129"/>
        <v>2317</v>
      </c>
      <c r="AM2812" s="11" t="str">
        <f>VLOOKUP(O2812,Sheet2!$D$6:$E$14,2,FALSE)</f>
        <v>Spare parts</v>
      </c>
      <c r="AN2812" s="11" t="str">
        <f>VLOOKUP(F2812,Sheet2!$E$10:$F$13,2,FALSE)</f>
        <v>SPM</v>
      </c>
      <c r="AO2812" s="35" t="s">
        <v>14668</v>
      </c>
      <c r="AP2812">
        <f>MATCH(AN2812,Sheet2!$F$5:$F$18,0)</f>
        <v>6</v>
      </c>
      <c r="AQ2812">
        <f>MATCH(AO2812,Sheet2!$F$5:$K$5,0)</f>
        <v>6</v>
      </c>
      <c r="AR2812" s="33">
        <f>INDEX(Sheet2!$F$5:$K$18,OPaL!AP2812,OPaL!AQ2812)</f>
        <v>0.15</v>
      </c>
      <c r="AS2812" s="1">
        <f t="shared" si="131"/>
        <v>7613.45</v>
      </c>
    </row>
    <row r="2813" spans="1:45" x14ac:dyDescent="0.2">
      <c r="A2813" s="11" t="s">
        <v>3795</v>
      </c>
      <c r="B2813" s="11" t="s">
        <v>3796</v>
      </c>
      <c r="C2813" s="11" t="s">
        <v>12456</v>
      </c>
      <c r="D2813" s="21">
        <v>43326</v>
      </c>
      <c r="E2813" s="21" t="s">
        <v>9697</v>
      </c>
      <c r="F2813" s="21" t="s">
        <v>14659</v>
      </c>
      <c r="G2813" s="11" t="s">
        <v>2</v>
      </c>
      <c r="H2813" s="11" t="s">
        <v>3</v>
      </c>
      <c r="I2813" s="11" t="s">
        <v>4</v>
      </c>
      <c r="J2813" s="12">
        <v>1</v>
      </c>
      <c r="K2813" s="12">
        <v>8957</v>
      </c>
      <c r="L2813" s="12">
        <v>0</v>
      </c>
      <c r="M2813" s="12">
        <v>0</v>
      </c>
      <c r="N2813" s="12">
        <f t="shared" si="130"/>
        <v>8957</v>
      </c>
      <c r="O2813" s="11" t="s">
        <v>5</v>
      </c>
      <c r="P2813" s="13">
        <v>0</v>
      </c>
      <c r="Q2813" s="11" t="s">
        <v>6</v>
      </c>
      <c r="R2813" s="13">
        <v>0</v>
      </c>
      <c r="S2813" s="13">
        <v>0</v>
      </c>
      <c r="T2813" s="11" t="s">
        <v>7</v>
      </c>
      <c r="U2813" s="11" t="s">
        <v>8</v>
      </c>
      <c r="V2813" s="15">
        <v>0</v>
      </c>
      <c r="W2813" s="13">
        <v>0</v>
      </c>
      <c r="X2813" s="15">
        <v>0</v>
      </c>
      <c r="Y2813" s="15">
        <v>0</v>
      </c>
      <c r="Z2813" s="13">
        <v>0</v>
      </c>
      <c r="AA2813" s="15">
        <v>0</v>
      </c>
      <c r="AB2813" s="13">
        <v>0</v>
      </c>
      <c r="AC2813" s="15">
        <v>0</v>
      </c>
      <c r="AD2813" s="13">
        <v>0</v>
      </c>
      <c r="AE2813" s="15">
        <v>0</v>
      </c>
      <c r="AF2813" s="13">
        <v>0</v>
      </c>
      <c r="AG2813" s="15">
        <v>0</v>
      </c>
      <c r="AH2813" s="13">
        <v>0</v>
      </c>
      <c r="AI2813" s="15">
        <v>0</v>
      </c>
      <c r="AJ2813" s="11" t="s">
        <v>9</v>
      </c>
      <c r="AK2813" s="11" t="s">
        <v>1398</v>
      </c>
      <c r="AL2813" s="22">
        <f t="shared" si="129"/>
        <v>1966</v>
      </c>
      <c r="AM2813" s="11" t="str">
        <f>VLOOKUP(O2813,Sheet2!$D$6:$E$14,2,FALSE)</f>
        <v>Spare parts</v>
      </c>
      <c r="AN2813" s="11" t="str">
        <f>VLOOKUP(F2813,Sheet2!$E$10:$F$13,2,FALSE)</f>
        <v>SPM</v>
      </c>
      <c r="AO2813" s="35" t="s">
        <v>14668</v>
      </c>
      <c r="AP2813">
        <f>MATCH(AN2813,Sheet2!$F$5:$F$18,0)</f>
        <v>6</v>
      </c>
      <c r="AQ2813">
        <f>MATCH(AO2813,Sheet2!$F$5:$K$5,0)</f>
        <v>6</v>
      </c>
      <c r="AR2813" s="33">
        <f>INDEX(Sheet2!$F$5:$K$18,OPaL!AP2813,OPaL!AQ2813)</f>
        <v>0.15</v>
      </c>
      <c r="AS2813" s="1">
        <f t="shared" si="131"/>
        <v>7613.45</v>
      </c>
    </row>
    <row r="2814" spans="1:45" x14ac:dyDescent="0.2">
      <c r="A2814" s="11" t="s">
        <v>3797</v>
      </c>
      <c r="B2814" s="11" t="s">
        <v>3798</v>
      </c>
      <c r="C2814" s="11" t="s">
        <v>12457</v>
      </c>
      <c r="D2814" s="21">
        <v>42975</v>
      </c>
      <c r="E2814" s="21" t="s">
        <v>9697</v>
      </c>
      <c r="F2814" s="21" t="s">
        <v>14659</v>
      </c>
      <c r="G2814" s="11" t="s">
        <v>2</v>
      </c>
      <c r="H2814" s="11" t="s">
        <v>16</v>
      </c>
      <c r="I2814" s="11" t="s">
        <v>4</v>
      </c>
      <c r="J2814" s="12">
        <v>1</v>
      </c>
      <c r="K2814" s="12">
        <v>8957</v>
      </c>
      <c r="L2814" s="12">
        <v>0</v>
      </c>
      <c r="M2814" s="12">
        <v>0</v>
      </c>
      <c r="N2814" s="12">
        <f t="shared" si="130"/>
        <v>8957</v>
      </c>
      <c r="O2814" s="11" t="s">
        <v>5</v>
      </c>
      <c r="P2814" s="13">
        <v>0</v>
      </c>
      <c r="Q2814" s="11" t="s">
        <v>6</v>
      </c>
      <c r="R2814" s="13">
        <v>0</v>
      </c>
      <c r="S2814" s="13">
        <v>0</v>
      </c>
      <c r="T2814" s="11" t="s">
        <v>7</v>
      </c>
      <c r="U2814" s="11" t="s">
        <v>8</v>
      </c>
      <c r="V2814" s="15">
        <v>0</v>
      </c>
      <c r="W2814" s="13">
        <v>0</v>
      </c>
      <c r="X2814" s="15">
        <v>0</v>
      </c>
      <c r="Y2814" s="15">
        <v>0</v>
      </c>
      <c r="Z2814" s="13">
        <v>0</v>
      </c>
      <c r="AA2814" s="15">
        <v>0</v>
      </c>
      <c r="AB2814" s="13">
        <v>0</v>
      </c>
      <c r="AC2814" s="15">
        <v>0</v>
      </c>
      <c r="AD2814" s="13">
        <v>0</v>
      </c>
      <c r="AE2814" s="15">
        <v>0</v>
      </c>
      <c r="AF2814" s="13">
        <v>0</v>
      </c>
      <c r="AG2814" s="15">
        <v>0</v>
      </c>
      <c r="AH2814" s="13">
        <v>0</v>
      </c>
      <c r="AI2814" s="15">
        <v>0</v>
      </c>
      <c r="AJ2814" s="11" t="s">
        <v>17</v>
      </c>
      <c r="AK2814" s="11" t="s">
        <v>1398</v>
      </c>
      <c r="AL2814" s="22">
        <f t="shared" si="129"/>
        <v>2317</v>
      </c>
      <c r="AM2814" s="11" t="str">
        <f>VLOOKUP(O2814,Sheet2!$D$6:$E$14,2,FALSE)</f>
        <v>Spare parts</v>
      </c>
      <c r="AN2814" s="11" t="str">
        <f>VLOOKUP(F2814,Sheet2!$E$10:$F$13,2,FALSE)</f>
        <v>SPM</v>
      </c>
      <c r="AO2814" s="35" t="s">
        <v>14668</v>
      </c>
      <c r="AP2814">
        <f>MATCH(AN2814,Sheet2!$F$5:$F$18,0)</f>
        <v>6</v>
      </c>
      <c r="AQ2814">
        <f>MATCH(AO2814,Sheet2!$F$5:$K$5,0)</f>
        <v>6</v>
      </c>
      <c r="AR2814" s="33">
        <f>INDEX(Sheet2!$F$5:$K$18,OPaL!AP2814,OPaL!AQ2814)</f>
        <v>0.15</v>
      </c>
      <c r="AS2814" s="1">
        <f t="shared" si="131"/>
        <v>7613.45</v>
      </c>
    </row>
    <row r="2815" spans="1:45" x14ac:dyDescent="0.2">
      <c r="A2815" s="11" t="s">
        <v>3801</v>
      </c>
      <c r="B2815" s="11" t="s">
        <v>3802</v>
      </c>
      <c r="C2815" s="11" t="s">
        <v>12458</v>
      </c>
      <c r="D2815" s="21">
        <v>42975</v>
      </c>
      <c r="E2815" s="21" t="s">
        <v>9697</v>
      </c>
      <c r="F2815" s="21" t="s">
        <v>14659</v>
      </c>
      <c r="G2815" s="11" t="s">
        <v>2</v>
      </c>
      <c r="H2815" s="11" t="s">
        <v>16</v>
      </c>
      <c r="I2815" s="11" t="s">
        <v>4</v>
      </c>
      <c r="J2815" s="12">
        <v>1</v>
      </c>
      <c r="K2815" s="12">
        <v>8957</v>
      </c>
      <c r="L2815" s="12">
        <v>0</v>
      </c>
      <c r="M2815" s="12">
        <v>0</v>
      </c>
      <c r="N2815" s="12">
        <f t="shared" si="130"/>
        <v>8957</v>
      </c>
      <c r="O2815" s="11" t="s">
        <v>5</v>
      </c>
      <c r="P2815" s="13">
        <v>0</v>
      </c>
      <c r="Q2815" s="11" t="s">
        <v>6</v>
      </c>
      <c r="R2815" s="13">
        <v>0</v>
      </c>
      <c r="S2815" s="13">
        <v>0</v>
      </c>
      <c r="T2815" s="11" t="s">
        <v>7</v>
      </c>
      <c r="U2815" s="11" t="s">
        <v>8</v>
      </c>
      <c r="V2815" s="15">
        <v>0</v>
      </c>
      <c r="W2815" s="13">
        <v>0</v>
      </c>
      <c r="X2815" s="15">
        <v>0</v>
      </c>
      <c r="Y2815" s="15">
        <v>0</v>
      </c>
      <c r="Z2815" s="13">
        <v>0</v>
      </c>
      <c r="AA2815" s="15">
        <v>0</v>
      </c>
      <c r="AB2815" s="13">
        <v>0</v>
      </c>
      <c r="AC2815" s="15">
        <v>0</v>
      </c>
      <c r="AD2815" s="13">
        <v>0</v>
      </c>
      <c r="AE2815" s="15">
        <v>0</v>
      </c>
      <c r="AF2815" s="13">
        <v>0</v>
      </c>
      <c r="AG2815" s="15">
        <v>0</v>
      </c>
      <c r="AH2815" s="13">
        <v>0</v>
      </c>
      <c r="AI2815" s="15">
        <v>0</v>
      </c>
      <c r="AJ2815" s="11" t="s">
        <v>17</v>
      </c>
      <c r="AK2815" s="11" t="s">
        <v>1398</v>
      </c>
      <c r="AL2815" s="22">
        <f t="shared" si="129"/>
        <v>2317</v>
      </c>
      <c r="AM2815" s="11" t="str">
        <f>VLOOKUP(O2815,Sheet2!$D$6:$E$14,2,FALSE)</f>
        <v>Spare parts</v>
      </c>
      <c r="AN2815" s="11" t="str">
        <f>VLOOKUP(F2815,Sheet2!$E$10:$F$13,2,FALSE)</f>
        <v>SPM</v>
      </c>
      <c r="AO2815" s="35" t="s">
        <v>14668</v>
      </c>
      <c r="AP2815">
        <f>MATCH(AN2815,Sheet2!$F$5:$F$18,0)</f>
        <v>6</v>
      </c>
      <c r="AQ2815">
        <f>MATCH(AO2815,Sheet2!$F$5:$K$5,0)</f>
        <v>6</v>
      </c>
      <c r="AR2815" s="33">
        <f>INDEX(Sheet2!$F$5:$K$18,OPaL!AP2815,OPaL!AQ2815)</f>
        <v>0.15</v>
      </c>
      <c r="AS2815" s="1">
        <f t="shared" si="131"/>
        <v>7613.45</v>
      </c>
    </row>
    <row r="2816" spans="1:45" x14ac:dyDescent="0.2">
      <c r="A2816" s="11" t="s">
        <v>3803</v>
      </c>
      <c r="B2816" s="11" t="s">
        <v>3804</v>
      </c>
      <c r="C2816" s="11" t="s">
        <v>12459</v>
      </c>
      <c r="D2816" s="21">
        <v>42975</v>
      </c>
      <c r="E2816" s="21" t="s">
        <v>9697</v>
      </c>
      <c r="F2816" s="21" t="s">
        <v>14659</v>
      </c>
      <c r="G2816" s="11" t="s">
        <v>2</v>
      </c>
      <c r="H2816" s="11" t="s">
        <v>16</v>
      </c>
      <c r="I2816" s="11" t="s">
        <v>4</v>
      </c>
      <c r="J2816" s="12">
        <v>1</v>
      </c>
      <c r="K2816" s="12">
        <v>8957</v>
      </c>
      <c r="L2816" s="12">
        <v>0</v>
      </c>
      <c r="M2816" s="12">
        <v>0</v>
      </c>
      <c r="N2816" s="12">
        <f t="shared" si="130"/>
        <v>8957</v>
      </c>
      <c r="O2816" s="11" t="s">
        <v>5</v>
      </c>
      <c r="P2816" s="13">
        <v>0</v>
      </c>
      <c r="Q2816" s="11" t="s">
        <v>6</v>
      </c>
      <c r="R2816" s="13">
        <v>0</v>
      </c>
      <c r="S2816" s="13">
        <v>0</v>
      </c>
      <c r="T2816" s="11" t="s">
        <v>7</v>
      </c>
      <c r="U2816" s="11" t="s">
        <v>8</v>
      </c>
      <c r="V2816" s="15">
        <v>0</v>
      </c>
      <c r="W2816" s="13">
        <v>0</v>
      </c>
      <c r="X2816" s="15">
        <v>0</v>
      </c>
      <c r="Y2816" s="15">
        <v>0</v>
      </c>
      <c r="Z2816" s="13">
        <v>0</v>
      </c>
      <c r="AA2816" s="15">
        <v>0</v>
      </c>
      <c r="AB2816" s="13">
        <v>0</v>
      </c>
      <c r="AC2816" s="15">
        <v>0</v>
      </c>
      <c r="AD2816" s="13">
        <v>0</v>
      </c>
      <c r="AE2816" s="15">
        <v>0</v>
      </c>
      <c r="AF2816" s="13">
        <v>0</v>
      </c>
      <c r="AG2816" s="15">
        <v>0</v>
      </c>
      <c r="AH2816" s="13">
        <v>0</v>
      </c>
      <c r="AI2816" s="15">
        <v>0</v>
      </c>
      <c r="AJ2816" s="11" t="s">
        <v>17</v>
      </c>
      <c r="AK2816" s="11" t="s">
        <v>1398</v>
      </c>
      <c r="AL2816" s="22">
        <f t="shared" si="129"/>
        <v>2317</v>
      </c>
      <c r="AM2816" s="11" t="str">
        <f>VLOOKUP(O2816,Sheet2!$D$6:$E$14,2,FALSE)</f>
        <v>Spare parts</v>
      </c>
      <c r="AN2816" s="11" t="str">
        <f>VLOOKUP(F2816,Sheet2!$E$10:$F$13,2,FALSE)</f>
        <v>SPM</v>
      </c>
      <c r="AO2816" s="35" t="s">
        <v>14668</v>
      </c>
      <c r="AP2816">
        <f>MATCH(AN2816,Sheet2!$F$5:$F$18,0)</f>
        <v>6</v>
      </c>
      <c r="AQ2816">
        <f>MATCH(AO2816,Sheet2!$F$5:$K$5,0)</f>
        <v>6</v>
      </c>
      <c r="AR2816" s="33">
        <f>INDEX(Sheet2!$F$5:$K$18,OPaL!AP2816,OPaL!AQ2816)</f>
        <v>0.15</v>
      </c>
      <c r="AS2816" s="1">
        <f t="shared" si="131"/>
        <v>7613.45</v>
      </c>
    </row>
    <row r="2817" spans="1:45" x14ac:dyDescent="0.2">
      <c r="A2817" s="11" t="s">
        <v>3805</v>
      </c>
      <c r="B2817" s="11" t="s">
        <v>3806</v>
      </c>
      <c r="C2817" s="11" t="s">
        <v>12460</v>
      </c>
      <c r="D2817" s="21">
        <v>42975</v>
      </c>
      <c r="E2817" s="21" t="s">
        <v>9697</v>
      </c>
      <c r="F2817" s="21" t="s">
        <v>14659</v>
      </c>
      <c r="G2817" s="11" t="s">
        <v>2</v>
      </c>
      <c r="H2817" s="11" t="s">
        <v>16</v>
      </c>
      <c r="I2817" s="11" t="s">
        <v>4</v>
      </c>
      <c r="J2817" s="12">
        <v>1</v>
      </c>
      <c r="K2817" s="12">
        <v>8957</v>
      </c>
      <c r="L2817" s="12">
        <v>0</v>
      </c>
      <c r="M2817" s="12">
        <v>0</v>
      </c>
      <c r="N2817" s="12">
        <f t="shared" si="130"/>
        <v>8957</v>
      </c>
      <c r="O2817" s="11" t="s">
        <v>5</v>
      </c>
      <c r="P2817" s="13">
        <v>0</v>
      </c>
      <c r="Q2817" s="11" t="s">
        <v>6</v>
      </c>
      <c r="R2817" s="13">
        <v>0</v>
      </c>
      <c r="S2817" s="13">
        <v>0</v>
      </c>
      <c r="T2817" s="11" t="s">
        <v>7</v>
      </c>
      <c r="U2817" s="11" t="s">
        <v>8</v>
      </c>
      <c r="V2817" s="15">
        <v>0</v>
      </c>
      <c r="W2817" s="13">
        <v>0</v>
      </c>
      <c r="X2817" s="15">
        <v>0</v>
      </c>
      <c r="Y2817" s="15">
        <v>0</v>
      </c>
      <c r="Z2817" s="13">
        <v>0</v>
      </c>
      <c r="AA2817" s="15">
        <v>0</v>
      </c>
      <c r="AB2817" s="13">
        <v>0</v>
      </c>
      <c r="AC2817" s="15">
        <v>0</v>
      </c>
      <c r="AD2817" s="13">
        <v>0</v>
      </c>
      <c r="AE2817" s="15">
        <v>0</v>
      </c>
      <c r="AF2817" s="13">
        <v>0</v>
      </c>
      <c r="AG2817" s="15">
        <v>0</v>
      </c>
      <c r="AH2817" s="13">
        <v>0</v>
      </c>
      <c r="AI2817" s="15">
        <v>0</v>
      </c>
      <c r="AJ2817" s="11" t="s">
        <v>17</v>
      </c>
      <c r="AK2817" s="11" t="s">
        <v>1398</v>
      </c>
      <c r="AL2817" s="22">
        <f t="shared" si="129"/>
        <v>2317</v>
      </c>
      <c r="AM2817" s="11" t="str">
        <f>VLOOKUP(O2817,Sheet2!$D$6:$E$14,2,FALSE)</f>
        <v>Spare parts</v>
      </c>
      <c r="AN2817" s="11" t="str">
        <f>VLOOKUP(F2817,Sheet2!$E$10:$F$13,2,FALSE)</f>
        <v>SPM</v>
      </c>
      <c r="AO2817" s="35" t="s">
        <v>14668</v>
      </c>
      <c r="AP2817">
        <f>MATCH(AN2817,Sheet2!$F$5:$F$18,0)</f>
        <v>6</v>
      </c>
      <c r="AQ2817">
        <f>MATCH(AO2817,Sheet2!$F$5:$K$5,0)</f>
        <v>6</v>
      </c>
      <c r="AR2817" s="33">
        <f>INDEX(Sheet2!$F$5:$K$18,OPaL!AP2817,OPaL!AQ2817)</f>
        <v>0.15</v>
      </c>
      <c r="AS2817" s="1">
        <f t="shared" si="131"/>
        <v>7613.45</v>
      </c>
    </row>
    <row r="2818" spans="1:45" x14ac:dyDescent="0.2">
      <c r="A2818" s="11" t="s">
        <v>3811</v>
      </c>
      <c r="B2818" s="11" t="s">
        <v>3812</v>
      </c>
      <c r="C2818" s="11" t="s">
        <v>12461</v>
      </c>
      <c r="D2818" s="21">
        <v>42975</v>
      </c>
      <c r="E2818" s="21" t="s">
        <v>9697</v>
      </c>
      <c r="F2818" s="21" t="s">
        <v>14659</v>
      </c>
      <c r="G2818" s="11" t="s">
        <v>2</v>
      </c>
      <c r="H2818" s="11" t="s">
        <v>16</v>
      </c>
      <c r="I2818" s="11" t="s">
        <v>4</v>
      </c>
      <c r="J2818" s="12">
        <v>1</v>
      </c>
      <c r="K2818" s="12">
        <v>8957</v>
      </c>
      <c r="L2818" s="12">
        <v>0</v>
      </c>
      <c r="M2818" s="12">
        <v>0</v>
      </c>
      <c r="N2818" s="12">
        <f t="shared" si="130"/>
        <v>8957</v>
      </c>
      <c r="O2818" s="11" t="s">
        <v>5</v>
      </c>
      <c r="P2818" s="13">
        <v>0</v>
      </c>
      <c r="Q2818" s="11" t="s">
        <v>6</v>
      </c>
      <c r="R2818" s="13">
        <v>0</v>
      </c>
      <c r="S2818" s="13">
        <v>0</v>
      </c>
      <c r="T2818" s="11" t="s">
        <v>7</v>
      </c>
      <c r="U2818" s="11" t="s">
        <v>8</v>
      </c>
      <c r="V2818" s="15">
        <v>0</v>
      </c>
      <c r="W2818" s="13">
        <v>0</v>
      </c>
      <c r="X2818" s="15">
        <v>0</v>
      </c>
      <c r="Y2818" s="15">
        <v>0</v>
      </c>
      <c r="Z2818" s="13">
        <v>0</v>
      </c>
      <c r="AA2818" s="15">
        <v>0</v>
      </c>
      <c r="AB2818" s="13">
        <v>0</v>
      </c>
      <c r="AC2818" s="15">
        <v>0</v>
      </c>
      <c r="AD2818" s="13">
        <v>0</v>
      </c>
      <c r="AE2818" s="15">
        <v>0</v>
      </c>
      <c r="AF2818" s="13">
        <v>0</v>
      </c>
      <c r="AG2818" s="15">
        <v>0</v>
      </c>
      <c r="AH2818" s="13">
        <v>0</v>
      </c>
      <c r="AI2818" s="15">
        <v>0</v>
      </c>
      <c r="AJ2818" s="11" t="s">
        <v>17</v>
      </c>
      <c r="AK2818" s="11" t="s">
        <v>1398</v>
      </c>
      <c r="AL2818" s="22">
        <f t="shared" si="129"/>
        <v>2317</v>
      </c>
      <c r="AM2818" s="11" t="str">
        <f>VLOOKUP(O2818,Sheet2!$D$6:$E$14,2,FALSE)</f>
        <v>Spare parts</v>
      </c>
      <c r="AN2818" s="11" t="str">
        <f>VLOOKUP(F2818,Sheet2!$E$10:$F$13,2,FALSE)</f>
        <v>SPM</v>
      </c>
      <c r="AO2818" s="35" t="s">
        <v>14668</v>
      </c>
      <c r="AP2818">
        <f>MATCH(AN2818,Sheet2!$F$5:$F$18,0)</f>
        <v>6</v>
      </c>
      <c r="AQ2818">
        <f>MATCH(AO2818,Sheet2!$F$5:$K$5,0)</f>
        <v>6</v>
      </c>
      <c r="AR2818" s="33">
        <f>INDEX(Sheet2!$F$5:$K$18,OPaL!AP2818,OPaL!AQ2818)</f>
        <v>0.15</v>
      </c>
      <c r="AS2818" s="1">
        <f t="shared" si="131"/>
        <v>7613.45</v>
      </c>
    </row>
    <row r="2819" spans="1:45" x14ac:dyDescent="0.2">
      <c r="A2819" s="11" t="s">
        <v>3823</v>
      </c>
      <c r="B2819" s="11" t="s">
        <v>3824</v>
      </c>
      <c r="C2819" s="11" t="s">
        <v>12462</v>
      </c>
      <c r="D2819" s="21">
        <v>42975</v>
      </c>
      <c r="E2819" s="21" t="s">
        <v>9697</v>
      </c>
      <c r="F2819" s="21" t="s">
        <v>14659</v>
      </c>
      <c r="G2819" s="11" t="s">
        <v>2</v>
      </c>
      <c r="H2819" s="11" t="s">
        <v>16</v>
      </c>
      <c r="I2819" s="11" t="s">
        <v>4</v>
      </c>
      <c r="J2819" s="12">
        <v>1</v>
      </c>
      <c r="K2819" s="12">
        <v>8957</v>
      </c>
      <c r="L2819" s="12">
        <v>0</v>
      </c>
      <c r="M2819" s="12">
        <v>0</v>
      </c>
      <c r="N2819" s="12">
        <f t="shared" si="130"/>
        <v>8957</v>
      </c>
      <c r="O2819" s="11" t="s">
        <v>5</v>
      </c>
      <c r="P2819" s="13">
        <v>0</v>
      </c>
      <c r="Q2819" s="11" t="s">
        <v>6</v>
      </c>
      <c r="R2819" s="13">
        <v>0</v>
      </c>
      <c r="S2819" s="13">
        <v>0</v>
      </c>
      <c r="T2819" s="11" t="s">
        <v>7</v>
      </c>
      <c r="U2819" s="11" t="s">
        <v>8</v>
      </c>
      <c r="V2819" s="15">
        <v>0</v>
      </c>
      <c r="W2819" s="13">
        <v>0</v>
      </c>
      <c r="X2819" s="15">
        <v>0</v>
      </c>
      <c r="Y2819" s="15">
        <v>0</v>
      </c>
      <c r="Z2819" s="13">
        <v>0</v>
      </c>
      <c r="AA2819" s="15">
        <v>0</v>
      </c>
      <c r="AB2819" s="13">
        <v>0</v>
      </c>
      <c r="AC2819" s="15">
        <v>0</v>
      </c>
      <c r="AD2819" s="13">
        <v>0</v>
      </c>
      <c r="AE2819" s="15">
        <v>0</v>
      </c>
      <c r="AF2819" s="13">
        <v>0</v>
      </c>
      <c r="AG2819" s="15">
        <v>0</v>
      </c>
      <c r="AH2819" s="13">
        <v>0</v>
      </c>
      <c r="AI2819" s="15">
        <v>0</v>
      </c>
      <c r="AJ2819" s="11" t="s">
        <v>17</v>
      </c>
      <c r="AK2819" s="11" t="s">
        <v>1398</v>
      </c>
      <c r="AL2819" s="22">
        <f t="shared" si="129"/>
        <v>2317</v>
      </c>
      <c r="AM2819" s="11" t="str">
        <f>VLOOKUP(O2819,Sheet2!$D$6:$E$14,2,FALSE)</f>
        <v>Spare parts</v>
      </c>
      <c r="AN2819" s="11" t="str">
        <f>VLOOKUP(F2819,Sheet2!$E$10:$F$13,2,FALSE)</f>
        <v>SPM</v>
      </c>
      <c r="AO2819" s="35" t="s">
        <v>14668</v>
      </c>
      <c r="AP2819">
        <f>MATCH(AN2819,Sheet2!$F$5:$F$18,0)</f>
        <v>6</v>
      </c>
      <c r="AQ2819">
        <f>MATCH(AO2819,Sheet2!$F$5:$K$5,0)</f>
        <v>6</v>
      </c>
      <c r="AR2819" s="33">
        <f>INDEX(Sheet2!$F$5:$K$18,OPaL!AP2819,OPaL!AQ2819)</f>
        <v>0.15</v>
      </c>
      <c r="AS2819" s="1">
        <f t="shared" si="131"/>
        <v>7613.45</v>
      </c>
    </row>
    <row r="2820" spans="1:45" x14ac:dyDescent="0.2">
      <c r="A2820" s="11" t="s">
        <v>3825</v>
      </c>
      <c r="B2820" s="11" t="s">
        <v>3826</v>
      </c>
      <c r="C2820" s="11" t="s">
        <v>12463</v>
      </c>
      <c r="D2820" s="21">
        <v>42975</v>
      </c>
      <c r="E2820" s="21" t="s">
        <v>9697</v>
      </c>
      <c r="F2820" s="21" t="s">
        <v>14659</v>
      </c>
      <c r="G2820" s="11" t="s">
        <v>2</v>
      </c>
      <c r="H2820" s="11" t="s">
        <v>16</v>
      </c>
      <c r="I2820" s="11" t="s">
        <v>4</v>
      </c>
      <c r="J2820" s="12">
        <v>1</v>
      </c>
      <c r="K2820" s="12">
        <v>8957</v>
      </c>
      <c r="L2820" s="12">
        <v>0</v>
      </c>
      <c r="M2820" s="12">
        <v>0</v>
      </c>
      <c r="N2820" s="12">
        <f t="shared" si="130"/>
        <v>8957</v>
      </c>
      <c r="O2820" s="11" t="s">
        <v>5</v>
      </c>
      <c r="P2820" s="13">
        <v>0</v>
      </c>
      <c r="Q2820" s="11" t="s">
        <v>6</v>
      </c>
      <c r="R2820" s="13">
        <v>0</v>
      </c>
      <c r="S2820" s="13">
        <v>0</v>
      </c>
      <c r="T2820" s="11" t="s">
        <v>7</v>
      </c>
      <c r="U2820" s="11" t="s">
        <v>8</v>
      </c>
      <c r="V2820" s="15">
        <v>0</v>
      </c>
      <c r="W2820" s="13">
        <v>0</v>
      </c>
      <c r="X2820" s="15">
        <v>0</v>
      </c>
      <c r="Y2820" s="15">
        <v>0</v>
      </c>
      <c r="Z2820" s="13">
        <v>0</v>
      </c>
      <c r="AA2820" s="15">
        <v>0</v>
      </c>
      <c r="AB2820" s="13">
        <v>0</v>
      </c>
      <c r="AC2820" s="15">
        <v>0</v>
      </c>
      <c r="AD2820" s="13">
        <v>0</v>
      </c>
      <c r="AE2820" s="15">
        <v>0</v>
      </c>
      <c r="AF2820" s="13">
        <v>0</v>
      </c>
      <c r="AG2820" s="15">
        <v>0</v>
      </c>
      <c r="AH2820" s="13">
        <v>0</v>
      </c>
      <c r="AI2820" s="15">
        <v>0</v>
      </c>
      <c r="AJ2820" s="11" t="s">
        <v>17</v>
      </c>
      <c r="AK2820" s="11" t="s">
        <v>1398</v>
      </c>
      <c r="AL2820" s="22">
        <f t="shared" ref="AL2820:AL2883" si="132">$D$2-D2820</f>
        <v>2317</v>
      </c>
      <c r="AM2820" s="11" t="str">
        <f>VLOOKUP(O2820,Sheet2!$D$6:$E$14,2,FALSE)</f>
        <v>Spare parts</v>
      </c>
      <c r="AN2820" s="11" t="str">
        <f>VLOOKUP(F2820,Sheet2!$E$10:$F$13,2,FALSE)</f>
        <v>SPM</v>
      </c>
      <c r="AO2820" s="35" t="s">
        <v>14668</v>
      </c>
      <c r="AP2820">
        <f>MATCH(AN2820,Sheet2!$F$5:$F$18,0)</f>
        <v>6</v>
      </c>
      <c r="AQ2820">
        <f>MATCH(AO2820,Sheet2!$F$5:$K$5,0)</f>
        <v>6</v>
      </c>
      <c r="AR2820" s="33">
        <f>INDEX(Sheet2!$F$5:$K$18,OPaL!AP2820,OPaL!AQ2820)</f>
        <v>0.15</v>
      </c>
      <c r="AS2820" s="1">
        <f t="shared" si="131"/>
        <v>7613.45</v>
      </c>
    </row>
    <row r="2821" spans="1:45" x14ac:dyDescent="0.2">
      <c r="A2821" s="11" t="s">
        <v>3829</v>
      </c>
      <c r="B2821" s="11" t="s">
        <v>3830</v>
      </c>
      <c r="C2821" s="11" t="s">
        <v>12464</v>
      </c>
      <c r="D2821" s="21">
        <v>42975</v>
      </c>
      <c r="E2821" s="21" t="s">
        <v>9697</v>
      </c>
      <c r="F2821" s="21" t="s">
        <v>14659</v>
      </c>
      <c r="G2821" s="11" t="s">
        <v>2</v>
      </c>
      <c r="H2821" s="11" t="s">
        <v>16</v>
      </c>
      <c r="I2821" s="11" t="s">
        <v>4</v>
      </c>
      <c r="J2821" s="12">
        <v>1</v>
      </c>
      <c r="K2821" s="12">
        <v>8957</v>
      </c>
      <c r="L2821" s="12">
        <v>0</v>
      </c>
      <c r="M2821" s="12">
        <v>0</v>
      </c>
      <c r="N2821" s="12">
        <f t="shared" ref="N2821:N2884" si="133">M2821+K2821</f>
        <v>8957</v>
      </c>
      <c r="O2821" s="11" t="s">
        <v>5</v>
      </c>
      <c r="P2821" s="13">
        <v>0</v>
      </c>
      <c r="Q2821" s="11" t="s">
        <v>6</v>
      </c>
      <c r="R2821" s="13">
        <v>0</v>
      </c>
      <c r="S2821" s="13">
        <v>0</v>
      </c>
      <c r="T2821" s="11" t="s">
        <v>7</v>
      </c>
      <c r="U2821" s="11" t="s">
        <v>8</v>
      </c>
      <c r="V2821" s="15">
        <v>0</v>
      </c>
      <c r="W2821" s="13">
        <v>0</v>
      </c>
      <c r="X2821" s="15">
        <v>0</v>
      </c>
      <c r="Y2821" s="15">
        <v>0</v>
      </c>
      <c r="Z2821" s="13">
        <v>0</v>
      </c>
      <c r="AA2821" s="15">
        <v>0</v>
      </c>
      <c r="AB2821" s="13">
        <v>0</v>
      </c>
      <c r="AC2821" s="15">
        <v>0</v>
      </c>
      <c r="AD2821" s="13">
        <v>0</v>
      </c>
      <c r="AE2821" s="15">
        <v>0</v>
      </c>
      <c r="AF2821" s="13">
        <v>0</v>
      </c>
      <c r="AG2821" s="15">
        <v>0</v>
      </c>
      <c r="AH2821" s="13">
        <v>0</v>
      </c>
      <c r="AI2821" s="15">
        <v>0</v>
      </c>
      <c r="AJ2821" s="11" t="s">
        <v>17</v>
      </c>
      <c r="AK2821" s="11" t="s">
        <v>1398</v>
      </c>
      <c r="AL2821" s="22">
        <f t="shared" si="132"/>
        <v>2317</v>
      </c>
      <c r="AM2821" s="11" t="str">
        <f>VLOOKUP(O2821,Sheet2!$D$6:$E$14,2,FALSE)</f>
        <v>Spare parts</v>
      </c>
      <c r="AN2821" s="11" t="str">
        <f>VLOOKUP(F2821,Sheet2!$E$10:$F$13,2,FALSE)</f>
        <v>SPM</v>
      </c>
      <c r="AO2821" s="35" t="s">
        <v>14668</v>
      </c>
      <c r="AP2821">
        <f>MATCH(AN2821,Sheet2!$F$5:$F$18,0)</f>
        <v>6</v>
      </c>
      <c r="AQ2821">
        <f>MATCH(AO2821,Sheet2!$F$5:$K$5,0)</f>
        <v>6</v>
      </c>
      <c r="AR2821" s="33">
        <f>INDEX(Sheet2!$F$5:$K$18,OPaL!AP2821,OPaL!AQ2821)</f>
        <v>0.15</v>
      </c>
      <c r="AS2821" s="1">
        <f t="shared" ref="AS2821:AS2884" si="134">N2821*(1-AR2821)</f>
        <v>7613.45</v>
      </c>
    </row>
    <row r="2822" spans="1:45" x14ac:dyDescent="0.2">
      <c r="A2822" s="11" t="s">
        <v>3831</v>
      </c>
      <c r="B2822" s="11" t="s">
        <v>3832</v>
      </c>
      <c r="C2822" s="11" t="s">
        <v>12465</v>
      </c>
      <c r="D2822" s="21">
        <v>42975</v>
      </c>
      <c r="E2822" s="21" t="s">
        <v>9697</v>
      </c>
      <c r="F2822" s="21" t="s">
        <v>14659</v>
      </c>
      <c r="G2822" s="11" t="s">
        <v>2</v>
      </c>
      <c r="H2822" s="11" t="s">
        <v>16</v>
      </c>
      <c r="I2822" s="11" t="s">
        <v>4</v>
      </c>
      <c r="J2822" s="12">
        <v>1</v>
      </c>
      <c r="K2822" s="12">
        <v>8957</v>
      </c>
      <c r="L2822" s="12">
        <v>0</v>
      </c>
      <c r="M2822" s="12">
        <v>0</v>
      </c>
      <c r="N2822" s="12">
        <f t="shared" si="133"/>
        <v>8957</v>
      </c>
      <c r="O2822" s="11" t="s">
        <v>5</v>
      </c>
      <c r="P2822" s="13">
        <v>0</v>
      </c>
      <c r="Q2822" s="11" t="s">
        <v>6</v>
      </c>
      <c r="R2822" s="13">
        <v>0</v>
      </c>
      <c r="S2822" s="13">
        <v>0</v>
      </c>
      <c r="T2822" s="11" t="s">
        <v>7</v>
      </c>
      <c r="U2822" s="11" t="s">
        <v>8</v>
      </c>
      <c r="V2822" s="15">
        <v>0</v>
      </c>
      <c r="W2822" s="13">
        <v>0</v>
      </c>
      <c r="X2822" s="15">
        <v>0</v>
      </c>
      <c r="Y2822" s="15">
        <v>0</v>
      </c>
      <c r="Z2822" s="13">
        <v>0</v>
      </c>
      <c r="AA2822" s="15">
        <v>0</v>
      </c>
      <c r="AB2822" s="13">
        <v>0</v>
      </c>
      <c r="AC2822" s="15">
        <v>0</v>
      </c>
      <c r="AD2822" s="13">
        <v>0</v>
      </c>
      <c r="AE2822" s="15">
        <v>0</v>
      </c>
      <c r="AF2822" s="13">
        <v>0</v>
      </c>
      <c r="AG2822" s="15">
        <v>0</v>
      </c>
      <c r="AH2822" s="13">
        <v>0</v>
      </c>
      <c r="AI2822" s="15">
        <v>0</v>
      </c>
      <c r="AJ2822" s="11" t="s">
        <v>17</v>
      </c>
      <c r="AK2822" s="11" t="s">
        <v>1398</v>
      </c>
      <c r="AL2822" s="22">
        <f t="shared" si="132"/>
        <v>2317</v>
      </c>
      <c r="AM2822" s="11" t="str">
        <f>VLOOKUP(O2822,Sheet2!$D$6:$E$14,2,FALSE)</f>
        <v>Spare parts</v>
      </c>
      <c r="AN2822" s="11" t="str">
        <f>VLOOKUP(F2822,Sheet2!$E$10:$F$13,2,FALSE)</f>
        <v>SPM</v>
      </c>
      <c r="AO2822" s="35" t="s">
        <v>14668</v>
      </c>
      <c r="AP2822">
        <f>MATCH(AN2822,Sheet2!$F$5:$F$18,0)</f>
        <v>6</v>
      </c>
      <c r="AQ2822">
        <f>MATCH(AO2822,Sheet2!$F$5:$K$5,0)</f>
        <v>6</v>
      </c>
      <c r="AR2822" s="33">
        <f>INDEX(Sheet2!$F$5:$K$18,OPaL!AP2822,OPaL!AQ2822)</f>
        <v>0.15</v>
      </c>
      <c r="AS2822" s="1">
        <f t="shared" si="134"/>
        <v>7613.45</v>
      </c>
    </row>
    <row r="2823" spans="1:45" x14ac:dyDescent="0.2">
      <c r="A2823" s="11" t="s">
        <v>3839</v>
      </c>
      <c r="B2823" s="11" t="s">
        <v>3840</v>
      </c>
      <c r="C2823" s="11" t="s">
        <v>12466</v>
      </c>
      <c r="D2823" s="21">
        <v>42975</v>
      </c>
      <c r="E2823" s="21" t="s">
        <v>9697</v>
      </c>
      <c r="F2823" s="21" t="s">
        <v>14659</v>
      </c>
      <c r="G2823" s="11" t="s">
        <v>2</v>
      </c>
      <c r="H2823" s="11" t="s">
        <v>16</v>
      </c>
      <c r="I2823" s="11" t="s">
        <v>4</v>
      </c>
      <c r="J2823" s="12">
        <v>1</v>
      </c>
      <c r="K2823" s="12">
        <v>8957</v>
      </c>
      <c r="L2823" s="12">
        <v>0</v>
      </c>
      <c r="M2823" s="12">
        <v>0</v>
      </c>
      <c r="N2823" s="12">
        <f t="shared" si="133"/>
        <v>8957</v>
      </c>
      <c r="O2823" s="11" t="s">
        <v>5</v>
      </c>
      <c r="P2823" s="13">
        <v>0</v>
      </c>
      <c r="Q2823" s="11" t="s">
        <v>6</v>
      </c>
      <c r="R2823" s="13">
        <v>0</v>
      </c>
      <c r="S2823" s="13">
        <v>0</v>
      </c>
      <c r="T2823" s="11" t="s">
        <v>7</v>
      </c>
      <c r="U2823" s="11" t="s">
        <v>8</v>
      </c>
      <c r="V2823" s="15">
        <v>0</v>
      </c>
      <c r="W2823" s="13">
        <v>0</v>
      </c>
      <c r="X2823" s="15">
        <v>0</v>
      </c>
      <c r="Y2823" s="15">
        <v>0</v>
      </c>
      <c r="Z2823" s="13">
        <v>0</v>
      </c>
      <c r="AA2823" s="15">
        <v>0</v>
      </c>
      <c r="AB2823" s="13">
        <v>0</v>
      </c>
      <c r="AC2823" s="15">
        <v>0</v>
      </c>
      <c r="AD2823" s="13">
        <v>0</v>
      </c>
      <c r="AE2823" s="15">
        <v>0</v>
      </c>
      <c r="AF2823" s="13">
        <v>0</v>
      </c>
      <c r="AG2823" s="15">
        <v>0</v>
      </c>
      <c r="AH2823" s="13">
        <v>0</v>
      </c>
      <c r="AI2823" s="15">
        <v>0</v>
      </c>
      <c r="AJ2823" s="11" t="s">
        <v>17</v>
      </c>
      <c r="AK2823" s="11" t="s">
        <v>1398</v>
      </c>
      <c r="AL2823" s="22">
        <f t="shared" si="132"/>
        <v>2317</v>
      </c>
      <c r="AM2823" s="11" t="str">
        <f>VLOOKUP(O2823,Sheet2!$D$6:$E$14,2,FALSE)</f>
        <v>Spare parts</v>
      </c>
      <c r="AN2823" s="11" t="str">
        <f>VLOOKUP(F2823,Sheet2!$E$10:$F$13,2,FALSE)</f>
        <v>SPM</v>
      </c>
      <c r="AO2823" s="35" t="s">
        <v>14668</v>
      </c>
      <c r="AP2823">
        <f>MATCH(AN2823,Sheet2!$F$5:$F$18,0)</f>
        <v>6</v>
      </c>
      <c r="AQ2823">
        <f>MATCH(AO2823,Sheet2!$F$5:$K$5,0)</f>
        <v>6</v>
      </c>
      <c r="AR2823" s="33">
        <f>INDEX(Sheet2!$F$5:$K$18,OPaL!AP2823,OPaL!AQ2823)</f>
        <v>0.15</v>
      </c>
      <c r="AS2823" s="1">
        <f t="shared" si="134"/>
        <v>7613.45</v>
      </c>
    </row>
    <row r="2824" spans="1:45" x14ac:dyDescent="0.2">
      <c r="A2824" s="11" t="s">
        <v>3841</v>
      </c>
      <c r="B2824" s="11" t="s">
        <v>3842</v>
      </c>
      <c r="C2824" s="11" t="s">
        <v>12467</v>
      </c>
      <c r="D2824" s="21">
        <v>42975</v>
      </c>
      <c r="E2824" s="21" t="s">
        <v>9697</v>
      </c>
      <c r="F2824" s="21" t="s">
        <v>14659</v>
      </c>
      <c r="G2824" s="11" t="s">
        <v>2</v>
      </c>
      <c r="H2824" s="11" t="s">
        <v>16</v>
      </c>
      <c r="I2824" s="11" t="s">
        <v>4</v>
      </c>
      <c r="J2824" s="12">
        <v>1</v>
      </c>
      <c r="K2824" s="12">
        <v>8957</v>
      </c>
      <c r="L2824" s="12">
        <v>0</v>
      </c>
      <c r="M2824" s="12">
        <v>0</v>
      </c>
      <c r="N2824" s="12">
        <f t="shared" si="133"/>
        <v>8957</v>
      </c>
      <c r="O2824" s="11" t="s">
        <v>5</v>
      </c>
      <c r="P2824" s="13">
        <v>0</v>
      </c>
      <c r="Q2824" s="11" t="s">
        <v>6</v>
      </c>
      <c r="R2824" s="13">
        <v>0</v>
      </c>
      <c r="S2824" s="13">
        <v>0</v>
      </c>
      <c r="T2824" s="11" t="s">
        <v>7</v>
      </c>
      <c r="U2824" s="11" t="s">
        <v>8</v>
      </c>
      <c r="V2824" s="15">
        <v>0</v>
      </c>
      <c r="W2824" s="13">
        <v>0</v>
      </c>
      <c r="X2824" s="15">
        <v>0</v>
      </c>
      <c r="Y2824" s="15">
        <v>0</v>
      </c>
      <c r="Z2824" s="13">
        <v>0</v>
      </c>
      <c r="AA2824" s="15">
        <v>0</v>
      </c>
      <c r="AB2824" s="13">
        <v>0</v>
      </c>
      <c r="AC2824" s="15">
        <v>0</v>
      </c>
      <c r="AD2824" s="13">
        <v>0</v>
      </c>
      <c r="AE2824" s="15">
        <v>0</v>
      </c>
      <c r="AF2824" s="13">
        <v>0</v>
      </c>
      <c r="AG2824" s="15">
        <v>0</v>
      </c>
      <c r="AH2824" s="13">
        <v>0</v>
      </c>
      <c r="AI2824" s="15">
        <v>0</v>
      </c>
      <c r="AJ2824" s="11" t="s">
        <v>17</v>
      </c>
      <c r="AK2824" s="11" t="s">
        <v>1398</v>
      </c>
      <c r="AL2824" s="22">
        <f t="shared" si="132"/>
        <v>2317</v>
      </c>
      <c r="AM2824" s="11" t="str">
        <f>VLOOKUP(O2824,Sheet2!$D$6:$E$14,2,FALSE)</f>
        <v>Spare parts</v>
      </c>
      <c r="AN2824" s="11" t="str">
        <f>VLOOKUP(F2824,Sheet2!$E$10:$F$13,2,FALSE)</f>
        <v>SPM</v>
      </c>
      <c r="AO2824" s="35" t="s">
        <v>14668</v>
      </c>
      <c r="AP2824">
        <f>MATCH(AN2824,Sheet2!$F$5:$F$18,0)</f>
        <v>6</v>
      </c>
      <c r="AQ2824">
        <f>MATCH(AO2824,Sheet2!$F$5:$K$5,0)</f>
        <v>6</v>
      </c>
      <c r="AR2824" s="33">
        <f>INDEX(Sheet2!$F$5:$K$18,OPaL!AP2824,OPaL!AQ2824)</f>
        <v>0.15</v>
      </c>
      <c r="AS2824" s="1">
        <f t="shared" si="134"/>
        <v>7613.45</v>
      </c>
    </row>
    <row r="2825" spans="1:45" x14ac:dyDescent="0.2">
      <c r="A2825" s="11" t="s">
        <v>3843</v>
      </c>
      <c r="B2825" s="11" t="s">
        <v>3844</v>
      </c>
      <c r="C2825" s="11" t="s">
        <v>12468</v>
      </c>
      <c r="D2825" s="21">
        <v>42975</v>
      </c>
      <c r="E2825" s="21" t="s">
        <v>9697</v>
      </c>
      <c r="F2825" s="21" t="s">
        <v>14659</v>
      </c>
      <c r="G2825" s="11" t="s">
        <v>2</v>
      </c>
      <c r="H2825" s="11" t="s">
        <v>16</v>
      </c>
      <c r="I2825" s="11" t="s">
        <v>4</v>
      </c>
      <c r="J2825" s="12">
        <v>1</v>
      </c>
      <c r="K2825" s="12">
        <v>8957</v>
      </c>
      <c r="L2825" s="12">
        <v>0</v>
      </c>
      <c r="M2825" s="12">
        <v>0</v>
      </c>
      <c r="N2825" s="12">
        <f t="shared" si="133"/>
        <v>8957</v>
      </c>
      <c r="O2825" s="11" t="s">
        <v>5</v>
      </c>
      <c r="P2825" s="13">
        <v>0</v>
      </c>
      <c r="Q2825" s="11" t="s">
        <v>6</v>
      </c>
      <c r="R2825" s="13">
        <v>0</v>
      </c>
      <c r="S2825" s="13">
        <v>0</v>
      </c>
      <c r="T2825" s="11" t="s">
        <v>7</v>
      </c>
      <c r="U2825" s="11" t="s">
        <v>8</v>
      </c>
      <c r="V2825" s="15">
        <v>0</v>
      </c>
      <c r="W2825" s="13">
        <v>0</v>
      </c>
      <c r="X2825" s="15">
        <v>0</v>
      </c>
      <c r="Y2825" s="15">
        <v>0</v>
      </c>
      <c r="Z2825" s="13">
        <v>0</v>
      </c>
      <c r="AA2825" s="15">
        <v>0</v>
      </c>
      <c r="AB2825" s="13">
        <v>0</v>
      </c>
      <c r="AC2825" s="15">
        <v>0</v>
      </c>
      <c r="AD2825" s="13">
        <v>0</v>
      </c>
      <c r="AE2825" s="15">
        <v>0</v>
      </c>
      <c r="AF2825" s="13">
        <v>0</v>
      </c>
      <c r="AG2825" s="15">
        <v>0</v>
      </c>
      <c r="AH2825" s="13">
        <v>0</v>
      </c>
      <c r="AI2825" s="15">
        <v>0</v>
      </c>
      <c r="AJ2825" s="11" t="s">
        <v>17</v>
      </c>
      <c r="AK2825" s="11" t="s">
        <v>1398</v>
      </c>
      <c r="AL2825" s="22">
        <f t="shared" si="132"/>
        <v>2317</v>
      </c>
      <c r="AM2825" s="11" t="str">
        <f>VLOOKUP(O2825,Sheet2!$D$6:$E$14,2,FALSE)</f>
        <v>Spare parts</v>
      </c>
      <c r="AN2825" s="11" t="str">
        <f>VLOOKUP(F2825,Sheet2!$E$10:$F$13,2,FALSE)</f>
        <v>SPM</v>
      </c>
      <c r="AO2825" s="35" t="s">
        <v>14668</v>
      </c>
      <c r="AP2825">
        <f>MATCH(AN2825,Sheet2!$F$5:$F$18,0)</f>
        <v>6</v>
      </c>
      <c r="AQ2825">
        <f>MATCH(AO2825,Sheet2!$F$5:$K$5,0)</f>
        <v>6</v>
      </c>
      <c r="AR2825" s="33">
        <f>INDEX(Sheet2!$F$5:$K$18,OPaL!AP2825,OPaL!AQ2825)</f>
        <v>0.15</v>
      </c>
      <c r="AS2825" s="1">
        <f t="shared" si="134"/>
        <v>7613.45</v>
      </c>
    </row>
    <row r="2826" spans="1:45" x14ac:dyDescent="0.2">
      <c r="A2826" s="11" t="s">
        <v>3845</v>
      </c>
      <c r="B2826" s="11" t="s">
        <v>3846</v>
      </c>
      <c r="C2826" s="11" t="s">
        <v>12469</v>
      </c>
      <c r="D2826" s="21">
        <v>42975</v>
      </c>
      <c r="E2826" s="21" t="s">
        <v>9697</v>
      </c>
      <c r="F2826" s="21" t="s">
        <v>14659</v>
      </c>
      <c r="G2826" s="11" t="s">
        <v>2</v>
      </c>
      <c r="H2826" s="11" t="s">
        <v>16</v>
      </c>
      <c r="I2826" s="11" t="s">
        <v>4</v>
      </c>
      <c r="J2826" s="12">
        <v>1</v>
      </c>
      <c r="K2826" s="12">
        <v>8957</v>
      </c>
      <c r="L2826" s="12">
        <v>0</v>
      </c>
      <c r="M2826" s="12">
        <v>0</v>
      </c>
      <c r="N2826" s="12">
        <f t="shared" si="133"/>
        <v>8957</v>
      </c>
      <c r="O2826" s="11" t="s">
        <v>5</v>
      </c>
      <c r="P2826" s="13">
        <v>0</v>
      </c>
      <c r="Q2826" s="11" t="s">
        <v>6</v>
      </c>
      <c r="R2826" s="13">
        <v>0</v>
      </c>
      <c r="S2826" s="13">
        <v>0</v>
      </c>
      <c r="T2826" s="11" t="s">
        <v>7</v>
      </c>
      <c r="U2826" s="11" t="s">
        <v>8</v>
      </c>
      <c r="V2826" s="15">
        <v>0</v>
      </c>
      <c r="W2826" s="13">
        <v>0</v>
      </c>
      <c r="X2826" s="15">
        <v>0</v>
      </c>
      <c r="Y2826" s="15">
        <v>0</v>
      </c>
      <c r="Z2826" s="13">
        <v>0</v>
      </c>
      <c r="AA2826" s="15">
        <v>0</v>
      </c>
      <c r="AB2826" s="13">
        <v>0</v>
      </c>
      <c r="AC2826" s="15">
        <v>0</v>
      </c>
      <c r="AD2826" s="13">
        <v>0</v>
      </c>
      <c r="AE2826" s="15">
        <v>0</v>
      </c>
      <c r="AF2826" s="13">
        <v>0</v>
      </c>
      <c r="AG2826" s="15">
        <v>0</v>
      </c>
      <c r="AH2826" s="13">
        <v>0</v>
      </c>
      <c r="AI2826" s="15">
        <v>0</v>
      </c>
      <c r="AJ2826" s="11" t="s">
        <v>17</v>
      </c>
      <c r="AK2826" s="11" t="s">
        <v>1398</v>
      </c>
      <c r="AL2826" s="22">
        <f t="shared" si="132"/>
        <v>2317</v>
      </c>
      <c r="AM2826" s="11" t="str">
        <f>VLOOKUP(O2826,Sheet2!$D$6:$E$14,2,FALSE)</f>
        <v>Spare parts</v>
      </c>
      <c r="AN2826" s="11" t="str">
        <f>VLOOKUP(F2826,Sheet2!$E$10:$F$13,2,FALSE)</f>
        <v>SPM</v>
      </c>
      <c r="AO2826" s="35" t="s">
        <v>14668</v>
      </c>
      <c r="AP2826">
        <f>MATCH(AN2826,Sheet2!$F$5:$F$18,0)</f>
        <v>6</v>
      </c>
      <c r="AQ2826">
        <f>MATCH(AO2826,Sheet2!$F$5:$K$5,0)</f>
        <v>6</v>
      </c>
      <c r="AR2826" s="33">
        <f>INDEX(Sheet2!$F$5:$K$18,OPaL!AP2826,OPaL!AQ2826)</f>
        <v>0.15</v>
      </c>
      <c r="AS2826" s="1">
        <f t="shared" si="134"/>
        <v>7613.45</v>
      </c>
    </row>
    <row r="2827" spans="1:45" x14ac:dyDescent="0.2">
      <c r="A2827" s="11" t="s">
        <v>3849</v>
      </c>
      <c r="B2827" s="11" t="s">
        <v>3850</v>
      </c>
      <c r="C2827" s="11" t="s">
        <v>12470</v>
      </c>
      <c r="D2827" s="21">
        <v>42975</v>
      </c>
      <c r="E2827" s="21" t="s">
        <v>9697</v>
      </c>
      <c r="F2827" s="21" t="s">
        <v>14659</v>
      </c>
      <c r="G2827" s="11" t="s">
        <v>2</v>
      </c>
      <c r="H2827" s="11" t="s">
        <v>16</v>
      </c>
      <c r="I2827" s="11" t="s">
        <v>4</v>
      </c>
      <c r="J2827" s="12">
        <v>1</v>
      </c>
      <c r="K2827" s="12">
        <v>8957</v>
      </c>
      <c r="L2827" s="12">
        <v>0</v>
      </c>
      <c r="M2827" s="12">
        <v>0</v>
      </c>
      <c r="N2827" s="12">
        <f t="shared" si="133"/>
        <v>8957</v>
      </c>
      <c r="O2827" s="11" t="s">
        <v>5</v>
      </c>
      <c r="P2827" s="13">
        <v>0</v>
      </c>
      <c r="Q2827" s="11" t="s">
        <v>6</v>
      </c>
      <c r="R2827" s="13">
        <v>0</v>
      </c>
      <c r="S2827" s="13">
        <v>0</v>
      </c>
      <c r="T2827" s="11" t="s">
        <v>7</v>
      </c>
      <c r="U2827" s="11" t="s">
        <v>8</v>
      </c>
      <c r="V2827" s="15">
        <v>0</v>
      </c>
      <c r="W2827" s="13">
        <v>0</v>
      </c>
      <c r="X2827" s="15">
        <v>0</v>
      </c>
      <c r="Y2827" s="15">
        <v>0</v>
      </c>
      <c r="Z2827" s="13">
        <v>0</v>
      </c>
      <c r="AA2827" s="15">
        <v>0</v>
      </c>
      <c r="AB2827" s="13">
        <v>0</v>
      </c>
      <c r="AC2827" s="15">
        <v>0</v>
      </c>
      <c r="AD2827" s="13">
        <v>0</v>
      </c>
      <c r="AE2827" s="15">
        <v>0</v>
      </c>
      <c r="AF2827" s="13">
        <v>0</v>
      </c>
      <c r="AG2827" s="15">
        <v>0</v>
      </c>
      <c r="AH2827" s="13">
        <v>0</v>
      </c>
      <c r="AI2827" s="15">
        <v>0</v>
      </c>
      <c r="AJ2827" s="11" t="s">
        <v>17</v>
      </c>
      <c r="AK2827" s="11" t="s">
        <v>1398</v>
      </c>
      <c r="AL2827" s="22">
        <f t="shared" si="132"/>
        <v>2317</v>
      </c>
      <c r="AM2827" s="11" t="str">
        <f>VLOOKUP(O2827,Sheet2!$D$6:$E$14,2,FALSE)</f>
        <v>Spare parts</v>
      </c>
      <c r="AN2827" s="11" t="str">
        <f>VLOOKUP(F2827,Sheet2!$E$10:$F$13,2,FALSE)</f>
        <v>SPM</v>
      </c>
      <c r="AO2827" s="35" t="s">
        <v>14668</v>
      </c>
      <c r="AP2827">
        <f>MATCH(AN2827,Sheet2!$F$5:$F$18,0)</f>
        <v>6</v>
      </c>
      <c r="AQ2827">
        <f>MATCH(AO2827,Sheet2!$F$5:$K$5,0)</f>
        <v>6</v>
      </c>
      <c r="AR2827" s="33">
        <f>INDEX(Sheet2!$F$5:$K$18,OPaL!AP2827,OPaL!AQ2827)</f>
        <v>0.15</v>
      </c>
      <c r="AS2827" s="1">
        <f t="shared" si="134"/>
        <v>7613.45</v>
      </c>
    </row>
    <row r="2828" spans="1:45" x14ac:dyDescent="0.2">
      <c r="A2828" s="11" t="s">
        <v>3855</v>
      </c>
      <c r="B2828" s="11" t="s">
        <v>3856</v>
      </c>
      <c r="C2828" s="11" t="s">
        <v>12471</v>
      </c>
      <c r="D2828" s="21">
        <v>42975</v>
      </c>
      <c r="E2828" s="21" t="s">
        <v>9697</v>
      </c>
      <c r="F2828" s="21" t="s">
        <v>14659</v>
      </c>
      <c r="G2828" s="11" t="s">
        <v>2</v>
      </c>
      <c r="H2828" s="11" t="s">
        <v>16</v>
      </c>
      <c r="I2828" s="11" t="s">
        <v>4</v>
      </c>
      <c r="J2828" s="12">
        <v>1</v>
      </c>
      <c r="K2828" s="12">
        <v>8957</v>
      </c>
      <c r="L2828" s="12">
        <v>0</v>
      </c>
      <c r="M2828" s="12">
        <v>0</v>
      </c>
      <c r="N2828" s="12">
        <f t="shared" si="133"/>
        <v>8957</v>
      </c>
      <c r="O2828" s="11" t="s">
        <v>5</v>
      </c>
      <c r="P2828" s="13">
        <v>0</v>
      </c>
      <c r="Q2828" s="11" t="s">
        <v>6</v>
      </c>
      <c r="R2828" s="13">
        <v>0</v>
      </c>
      <c r="S2828" s="13">
        <v>0</v>
      </c>
      <c r="T2828" s="11" t="s">
        <v>7</v>
      </c>
      <c r="U2828" s="11" t="s">
        <v>8</v>
      </c>
      <c r="V2828" s="15">
        <v>0</v>
      </c>
      <c r="W2828" s="13">
        <v>0</v>
      </c>
      <c r="X2828" s="15">
        <v>0</v>
      </c>
      <c r="Y2828" s="15">
        <v>0</v>
      </c>
      <c r="Z2828" s="13">
        <v>0</v>
      </c>
      <c r="AA2828" s="15">
        <v>0</v>
      </c>
      <c r="AB2828" s="13">
        <v>0</v>
      </c>
      <c r="AC2828" s="15">
        <v>0</v>
      </c>
      <c r="AD2828" s="13">
        <v>0</v>
      </c>
      <c r="AE2828" s="15">
        <v>0</v>
      </c>
      <c r="AF2828" s="13">
        <v>0</v>
      </c>
      <c r="AG2828" s="15">
        <v>0</v>
      </c>
      <c r="AH2828" s="13">
        <v>0</v>
      </c>
      <c r="AI2828" s="15">
        <v>0</v>
      </c>
      <c r="AJ2828" s="11" t="s">
        <v>17</v>
      </c>
      <c r="AK2828" s="11" t="s">
        <v>1398</v>
      </c>
      <c r="AL2828" s="22">
        <f t="shared" si="132"/>
        <v>2317</v>
      </c>
      <c r="AM2828" s="11" t="str">
        <f>VLOOKUP(O2828,Sheet2!$D$6:$E$14,2,FALSE)</f>
        <v>Spare parts</v>
      </c>
      <c r="AN2828" s="11" t="str">
        <f>VLOOKUP(F2828,Sheet2!$E$10:$F$13,2,FALSE)</f>
        <v>SPM</v>
      </c>
      <c r="AO2828" s="35" t="s">
        <v>14668</v>
      </c>
      <c r="AP2828">
        <f>MATCH(AN2828,Sheet2!$F$5:$F$18,0)</f>
        <v>6</v>
      </c>
      <c r="AQ2828">
        <f>MATCH(AO2828,Sheet2!$F$5:$K$5,0)</f>
        <v>6</v>
      </c>
      <c r="AR2828" s="33">
        <f>INDEX(Sheet2!$F$5:$K$18,OPaL!AP2828,OPaL!AQ2828)</f>
        <v>0.15</v>
      </c>
      <c r="AS2828" s="1">
        <f t="shared" si="134"/>
        <v>7613.45</v>
      </c>
    </row>
    <row r="2829" spans="1:45" x14ac:dyDescent="0.2">
      <c r="A2829" s="11" t="s">
        <v>3857</v>
      </c>
      <c r="B2829" s="11" t="s">
        <v>3858</v>
      </c>
      <c r="C2829" s="11" t="s">
        <v>12472</v>
      </c>
      <c r="D2829" s="21">
        <v>42975</v>
      </c>
      <c r="E2829" s="21" t="s">
        <v>9697</v>
      </c>
      <c r="F2829" s="21" t="s">
        <v>14659</v>
      </c>
      <c r="G2829" s="11" t="s">
        <v>2</v>
      </c>
      <c r="H2829" s="11" t="s">
        <v>16</v>
      </c>
      <c r="I2829" s="11" t="s">
        <v>4</v>
      </c>
      <c r="J2829" s="12">
        <v>1</v>
      </c>
      <c r="K2829" s="12">
        <v>8957</v>
      </c>
      <c r="L2829" s="12">
        <v>0</v>
      </c>
      <c r="M2829" s="12">
        <v>0</v>
      </c>
      <c r="N2829" s="12">
        <f t="shared" si="133"/>
        <v>8957</v>
      </c>
      <c r="O2829" s="11" t="s">
        <v>5</v>
      </c>
      <c r="P2829" s="13">
        <v>0</v>
      </c>
      <c r="Q2829" s="11" t="s">
        <v>6</v>
      </c>
      <c r="R2829" s="13">
        <v>0</v>
      </c>
      <c r="S2829" s="13">
        <v>0</v>
      </c>
      <c r="T2829" s="11" t="s">
        <v>7</v>
      </c>
      <c r="U2829" s="11" t="s">
        <v>8</v>
      </c>
      <c r="V2829" s="15">
        <v>0</v>
      </c>
      <c r="W2829" s="13">
        <v>0</v>
      </c>
      <c r="X2829" s="15">
        <v>0</v>
      </c>
      <c r="Y2829" s="15">
        <v>0</v>
      </c>
      <c r="Z2829" s="13">
        <v>0</v>
      </c>
      <c r="AA2829" s="15">
        <v>0</v>
      </c>
      <c r="AB2829" s="13">
        <v>0</v>
      </c>
      <c r="AC2829" s="15">
        <v>0</v>
      </c>
      <c r="AD2829" s="13">
        <v>0</v>
      </c>
      <c r="AE2829" s="15">
        <v>0</v>
      </c>
      <c r="AF2829" s="13">
        <v>0</v>
      </c>
      <c r="AG2829" s="15">
        <v>0</v>
      </c>
      <c r="AH2829" s="13">
        <v>0</v>
      </c>
      <c r="AI2829" s="15">
        <v>0</v>
      </c>
      <c r="AJ2829" s="11" t="s">
        <v>17</v>
      </c>
      <c r="AK2829" s="11" t="s">
        <v>1398</v>
      </c>
      <c r="AL2829" s="22">
        <f t="shared" si="132"/>
        <v>2317</v>
      </c>
      <c r="AM2829" s="11" t="str">
        <f>VLOOKUP(O2829,Sheet2!$D$6:$E$14,2,FALSE)</f>
        <v>Spare parts</v>
      </c>
      <c r="AN2829" s="11" t="str">
        <f>VLOOKUP(F2829,Sheet2!$E$10:$F$13,2,FALSE)</f>
        <v>SPM</v>
      </c>
      <c r="AO2829" s="35" t="s">
        <v>14668</v>
      </c>
      <c r="AP2829">
        <f>MATCH(AN2829,Sheet2!$F$5:$F$18,0)</f>
        <v>6</v>
      </c>
      <c r="AQ2829">
        <f>MATCH(AO2829,Sheet2!$F$5:$K$5,0)</f>
        <v>6</v>
      </c>
      <c r="AR2829" s="33">
        <f>INDEX(Sheet2!$F$5:$K$18,OPaL!AP2829,OPaL!AQ2829)</f>
        <v>0.15</v>
      </c>
      <c r="AS2829" s="1">
        <f t="shared" si="134"/>
        <v>7613.45</v>
      </c>
    </row>
    <row r="2830" spans="1:45" x14ac:dyDescent="0.2">
      <c r="A2830" s="11" t="s">
        <v>3859</v>
      </c>
      <c r="B2830" s="11" t="s">
        <v>3860</v>
      </c>
      <c r="C2830" s="11" t="s">
        <v>12473</v>
      </c>
      <c r="D2830" s="21">
        <v>42975</v>
      </c>
      <c r="E2830" s="21" t="s">
        <v>9697</v>
      </c>
      <c r="F2830" s="21" t="s">
        <v>14659</v>
      </c>
      <c r="G2830" s="11" t="s">
        <v>2</v>
      </c>
      <c r="H2830" s="11" t="s">
        <v>16</v>
      </c>
      <c r="I2830" s="11" t="s">
        <v>4</v>
      </c>
      <c r="J2830" s="12">
        <v>1</v>
      </c>
      <c r="K2830" s="12">
        <v>8957</v>
      </c>
      <c r="L2830" s="12">
        <v>0</v>
      </c>
      <c r="M2830" s="12">
        <v>0</v>
      </c>
      <c r="N2830" s="12">
        <f t="shared" si="133"/>
        <v>8957</v>
      </c>
      <c r="O2830" s="11" t="s">
        <v>5</v>
      </c>
      <c r="P2830" s="13">
        <v>0</v>
      </c>
      <c r="Q2830" s="11" t="s">
        <v>6</v>
      </c>
      <c r="R2830" s="13">
        <v>0</v>
      </c>
      <c r="S2830" s="13">
        <v>0</v>
      </c>
      <c r="T2830" s="11" t="s">
        <v>7</v>
      </c>
      <c r="U2830" s="11" t="s">
        <v>8</v>
      </c>
      <c r="V2830" s="15">
        <v>0</v>
      </c>
      <c r="W2830" s="13">
        <v>0</v>
      </c>
      <c r="X2830" s="15">
        <v>0</v>
      </c>
      <c r="Y2830" s="15">
        <v>0</v>
      </c>
      <c r="Z2830" s="13">
        <v>0</v>
      </c>
      <c r="AA2830" s="15">
        <v>0</v>
      </c>
      <c r="AB2830" s="13">
        <v>0</v>
      </c>
      <c r="AC2830" s="15">
        <v>0</v>
      </c>
      <c r="AD2830" s="13">
        <v>0</v>
      </c>
      <c r="AE2830" s="15">
        <v>0</v>
      </c>
      <c r="AF2830" s="13">
        <v>0</v>
      </c>
      <c r="AG2830" s="15">
        <v>0</v>
      </c>
      <c r="AH2830" s="13">
        <v>0</v>
      </c>
      <c r="AI2830" s="15">
        <v>0</v>
      </c>
      <c r="AJ2830" s="11" t="s">
        <v>17</v>
      </c>
      <c r="AK2830" s="11" t="s">
        <v>1398</v>
      </c>
      <c r="AL2830" s="22">
        <f t="shared" si="132"/>
        <v>2317</v>
      </c>
      <c r="AM2830" s="11" t="str">
        <f>VLOOKUP(O2830,Sheet2!$D$6:$E$14,2,FALSE)</f>
        <v>Spare parts</v>
      </c>
      <c r="AN2830" s="11" t="str">
        <f>VLOOKUP(F2830,Sheet2!$E$10:$F$13,2,FALSE)</f>
        <v>SPM</v>
      </c>
      <c r="AO2830" s="35" t="s">
        <v>14668</v>
      </c>
      <c r="AP2830">
        <f>MATCH(AN2830,Sheet2!$F$5:$F$18,0)</f>
        <v>6</v>
      </c>
      <c r="AQ2830">
        <f>MATCH(AO2830,Sheet2!$F$5:$K$5,0)</f>
        <v>6</v>
      </c>
      <c r="AR2830" s="33">
        <f>INDEX(Sheet2!$F$5:$K$18,OPaL!AP2830,OPaL!AQ2830)</f>
        <v>0.15</v>
      </c>
      <c r="AS2830" s="1">
        <f t="shared" si="134"/>
        <v>7613.45</v>
      </c>
    </row>
    <row r="2831" spans="1:45" x14ac:dyDescent="0.2">
      <c r="A2831" s="11" t="s">
        <v>3861</v>
      </c>
      <c r="B2831" s="11" t="s">
        <v>3862</v>
      </c>
      <c r="C2831" s="11" t="s">
        <v>12474</v>
      </c>
      <c r="D2831" s="21">
        <v>42975</v>
      </c>
      <c r="E2831" s="21" t="s">
        <v>9697</v>
      </c>
      <c r="F2831" s="21" t="s">
        <v>14659</v>
      </c>
      <c r="G2831" s="11" t="s">
        <v>2</v>
      </c>
      <c r="H2831" s="11" t="s">
        <v>16</v>
      </c>
      <c r="I2831" s="11" t="s">
        <v>4</v>
      </c>
      <c r="J2831" s="12">
        <v>1</v>
      </c>
      <c r="K2831" s="12">
        <v>8957</v>
      </c>
      <c r="L2831" s="12">
        <v>0</v>
      </c>
      <c r="M2831" s="12">
        <v>0</v>
      </c>
      <c r="N2831" s="12">
        <f t="shared" si="133"/>
        <v>8957</v>
      </c>
      <c r="O2831" s="11" t="s">
        <v>5</v>
      </c>
      <c r="P2831" s="13">
        <v>0</v>
      </c>
      <c r="Q2831" s="11" t="s">
        <v>6</v>
      </c>
      <c r="R2831" s="13">
        <v>0</v>
      </c>
      <c r="S2831" s="13">
        <v>0</v>
      </c>
      <c r="T2831" s="11" t="s">
        <v>7</v>
      </c>
      <c r="U2831" s="11" t="s">
        <v>8</v>
      </c>
      <c r="V2831" s="15">
        <v>0</v>
      </c>
      <c r="W2831" s="13">
        <v>0</v>
      </c>
      <c r="X2831" s="15">
        <v>0</v>
      </c>
      <c r="Y2831" s="15">
        <v>0</v>
      </c>
      <c r="Z2831" s="13">
        <v>0</v>
      </c>
      <c r="AA2831" s="15">
        <v>0</v>
      </c>
      <c r="AB2831" s="13">
        <v>0</v>
      </c>
      <c r="AC2831" s="15">
        <v>0</v>
      </c>
      <c r="AD2831" s="13">
        <v>0</v>
      </c>
      <c r="AE2831" s="15">
        <v>0</v>
      </c>
      <c r="AF2831" s="13">
        <v>0</v>
      </c>
      <c r="AG2831" s="15">
        <v>0</v>
      </c>
      <c r="AH2831" s="13">
        <v>0</v>
      </c>
      <c r="AI2831" s="15">
        <v>0</v>
      </c>
      <c r="AJ2831" s="11" t="s">
        <v>17</v>
      </c>
      <c r="AK2831" s="11" t="s">
        <v>1398</v>
      </c>
      <c r="AL2831" s="22">
        <f t="shared" si="132"/>
        <v>2317</v>
      </c>
      <c r="AM2831" s="11" t="str">
        <f>VLOOKUP(O2831,Sheet2!$D$6:$E$14,2,FALSE)</f>
        <v>Spare parts</v>
      </c>
      <c r="AN2831" s="11" t="str">
        <f>VLOOKUP(F2831,Sheet2!$E$10:$F$13,2,FALSE)</f>
        <v>SPM</v>
      </c>
      <c r="AO2831" s="35" t="s">
        <v>14668</v>
      </c>
      <c r="AP2831">
        <f>MATCH(AN2831,Sheet2!$F$5:$F$18,0)</f>
        <v>6</v>
      </c>
      <c r="AQ2831">
        <f>MATCH(AO2831,Sheet2!$F$5:$K$5,0)</f>
        <v>6</v>
      </c>
      <c r="AR2831" s="33">
        <f>INDEX(Sheet2!$F$5:$K$18,OPaL!AP2831,OPaL!AQ2831)</f>
        <v>0.15</v>
      </c>
      <c r="AS2831" s="1">
        <f t="shared" si="134"/>
        <v>7613.45</v>
      </c>
    </row>
    <row r="2832" spans="1:45" x14ac:dyDescent="0.2">
      <c r="A2832" s="11" t="s">
        <v>3863</v>
      </c>
      <c r="B2832" s="11" t="s">
        <v>3864</v>
      </c>
      <c r="C2832" s="11" t="s">
        <v>12475</v>
      </c>
      <c r="D2832" s="21">
        <v>42975</v>
      </c>
      <c r="E2832" s="21" t="s">
        <v>9697</v>
      </c>
      <c r="F2832" s="21" t="s">
        <v>14659</v>
      </c>
      <c r="G2832" s="11" t="s">
        <v>2</v>
      </c>
      <c r="H2832" s="11" t="s">
        <v>16</v>
      </c>
      <c r="I2832" s="11" t="s">
        <v>4</v>
      </c>
      <c r="J2832" s="12">
        <v>1</v>
      </c>
      <c r="K2832" s="12">
        <v>8957</v>
      </c>
      <c r="L2832" s="12">
        <v>0</v>
      </c>
      <c r="M2832" s="12">
        <v>0</v>
      </c>
      <c r="N2832" s="12">
        <f t="shared" si="133"/>
        <v>8957</v>
      </c>
      <c r="O2832" s="11" t="s">
        <v>5</v>
      </c>
      <c r="P2832" s="13">
        <v>0</v>
      </c>
      <c r="Q2832" s="11" t="s">
        <v>6</v>
      </c>
      <c r="R2832" s="13">
        <v>0</v>
      </c>
      <c r="S2832" s="13">
        <v>0</v>
      </c>
      <c r="T2832" s="11" t="s">
        <v>7</v>
      </c>
      <c r="U2832" s="11" t="s">
        <v>8</v>
      </c>
      <c r="V2832" s="15">
        <v>0</v>
      </c>
      <c r="W2832" s="13">
        <v>0</v>
      </c>
      <c r="X2832" s="15">
        <v>0</v>
      </c>
      <c r="Y2832" s="15">
        <v>0</v>
      </c>
      <c r="Z2832" s="13">
        <v>0</v>
      </c>
      <c r="AA2832" s="15">
        <v>0</v>
      </c>
      <c r="AB2832" s="13">
        <v>0</v>
      </c>
      <c r="AC2832" s="15">
        <v>0</v>
      </c>
      <c r="AD2832" s="13">
        <v>0</v>
      </c>
      <c r="AE2832" s="15">
        <v>0</v>
      </c>
      <c r="AF2832" s="13">
        <v>0</v>
      </c>
      <c r="AG2832" s="15">
        <v>0</v>
      </c>
      <c r="AH2832" s="13">
        <v>0</v>
      </c>
      <c r="AI2832" s="15">
        <v>0</v>
      </c>
      <c r="AJ2832" s="11" t="s">
        <v>17</v>
      </c>
      <c r="AK2832" s="11" t="s">
        <v>1398</v>
      </c>
      <c r="AL2832" s="22">
        <f t="shared" si="132"/>
        <v>2317</v>
      </c>
      <c r="AM2832" s="11" t="str">
        <f>VLOOKUP(O2832,Sheet2!$D$6:$E$14,2,FALSE)</f>
        <v>Spare parts</v>
      </c>
      <c r="AN2832" s="11" t="str">
        <f>VLOOKUP(F2832,Sheet2!$E$10:$F$13,2,FALSE)</f>
        <v>SPM</v>
      </c>
      <c r="AO2832" s="35" t="s">
        <v>14668</v>
      </c>
      <c r="AP2832">
        <f>MATCH(AN2832,Sheet2!$F$5:$F$18,0)</f>
        <v>6</v>
      </c>
      <c r="AQ2832">
        <f>MATCH(AO2832,Sheet2!$F$5:$K$5,0)</f>
        <v>6</v>
      </c>
      <c r="AR2832" s="33">
        <f>INDEX(Sheet2!$F$5:$K$18,OPaL!AP2832,OPaL!AQ2832)</f>
        <v>0.15</v>
      </c>
      <c r="AS2832" s="1">
        <f t="shared" si="134"/>
        <v>7613.45</v>
      </c>
    </row>
    <row r="2833" spans="1:45" x14ac:dyDescent="0.2">
      <c r="A2833" s="11" t="s">
        <v>3865</v>
      </c>
      <c r="B2833" s="11" t="s">
        <v>3866</v>
      </c>
      <c r="C2833" s="11" t="s">
        <v>12476</v>
      </c>
      <c r="D2833" s="21">
        <v>42975</v>
      </c>
      <c r="E2833" s="21" t="s">
        <v>9697</v>
      </c>
      <c r="F2833" s="21" t="s">
        <v>14659</v>
      </c>
      <c r="G2833" s="11" t="s">
        <v>2</v>
      </c>
      <c r="H2833" s="11" t="s">
        <v>16</v>
      </c>
      <c r="I2833" s="11" t="s">
        <v>4</v>
      </c>
      <c r="J2833" s="12">
        <v>1</v>
      </c>
      <c r="K2833" s="12">
        <v>8957</v>
      </c>
      <c r="L2833" s="12">
        <v>0</v>
      </c>
      <c r="M2833" s="12">
        <v>0</v>
      </c>
      <c r="N2833" s="12">
        <f t="shared" si="133"/>
        <v>8957</v>
      </c>
      <c r="O2833" s="11" t="s">
        <v>5</v>
      </c>
      <c r="P2833" s="13">
        <v>0</v>
      </c>
      <c r="Q2833" s="11" t="s">
        <v>6</v>
      </c>
      <c r="R2833" s="13">
        <v>0</v>
      </c>
      <c r="S2833" s="13">
        <v>0</v>
      </c>
      <c r="T2833" s="11" t="s">
        <v>7</v>
      </c>
      <c r="U2833" s="11" t="s">
        <v>8</v>
      </c>
      <c r="V2833" s="15">
        <v>0</v>
      </c>
      <c r="W2833" s="13">
        <v>0</v>
      </c>
      <c r="X2833" s="15">
        <v>0</v>
      </c>
      <c r="Y2833" s="15">
        <v>0</v>
      </c>
      <c r="Z2833" s="13">
        <v>0</v>
      </c>
      <c r="AA2833" s="15">
        <v>0</v>
      </c>
      <c r="AB2833" s="13">
        <v>0</v>
      </c>
      <c r="AC2833" s="15">
        <v>0</v>
      </c>
      <c r="AD2833" s="13">
        <v>0</v>
      </c>
      <c r="AE2833" s="15">
        <v>0</v>
      </c>
      <c r="AF2833" s="13">
        <v>0</v>
      </c>
      <c r="AG2833" s="15">
        <v>0</v>
      </c>
      <c r="AH2833" s="13">
        <v>0</v>
      </c>
      <c r="AI2833" s="15">
        <v>0</v>
      </c>
      <c r="AJ2833" s="11" t="s">
        <v>17</v>
      </c>
      <c r="AK2833" s="11" t="s">
        <v>1398</v>
      </c>
      <c r="AL2833" s="22">
        <f t="shared" si="132"/>
        <v>2317</v>
      </c>
      <c r="AM2833" s="11" t="str">
        <f>VLOOKUP(O2833,Sheet2!$D$6:$E$14,2,FALSE)</f>
        <v>Spare parts</v>
      </c>
      <c r="AN2833" s="11" t="str">
        <f>VLOOKUP(F2833,Sheet2!$E$10:$F$13,2,FALSE)</f>
        <v>SPM</v>
      </c>
      <c r="AO2833" s="35" t="s">
        <v>14668</v>
      </c>
      <c r="AP2833">
        <f>MATCH(AN2833,Sheet2!$F$5:$F$18,0)</f>
        <v>6</v>
      </c>
      <c r="AQ2833">
        <f>MATCH(AO2833,Sheet2!$F$5:$K$5,0)</f>
        <v>6</v>
      </c>
      <c r="AR2833" s="33">
        <f>INDEX(Sheet2!$F$5:$K$18,OPaL!AP2833,OPaL!AQ2833)</f>
        <v>0.15</v>
      </c>
      <c r="AS2833" s="1">
        <f t="shared" si="134"/>
        <v>7613.45</v>
      </c>
    </row>
    <row r="2834" spans="1:45" x14ac:dyDescent="0.2">
      <c r="A2834" s="11" t="s">
        <v>3867</v>
      </c>
      <c r="B2834" s="11" t="s">
        <v>3868</v>
      </c>
      <c r="C2834" s="11" t="s">
        <v>12477</v>
      </c>
      <c r="D2834" s="21">
        <v>42975</v>
      </c>
      <c r="E2834" s="21" t="s">
        <v>9697</v>
      </c>
      <c r="F2834" s="21" t="s">
        <v>14659</v>
      </c>
      <c r="G2834" s="11" t="s">
        <v>2</v>
      </c>
      <c r="H2834" s="11" t="s">
        <v>16</v>
      </c>
      <c r="I2834" s="11" t="s">
        <v>4</v>
      </c>
      <c r="J2834" s="12">
        <v>1</v>
      </c>
      <c r="K2834" s="12">
        <v>8957</v>
      </c>
      <c r="L2834" s="12">
        <v>0</v>
      </c>
      <c r="M2834" s="12">
        <v>0</v>
      </c>
      <c r="N2834" s="12">
        <f t="shared" si="133"/>
        <v>8957</v>
      </c>
      <c r="O2834" s="11" t="s">
        <v>5</v>
      </c>
      <c r="P2834" s="13">
        <v>0</v>
      </c>
      <c r="Q2834" s="11" t="s">
        <v>6</v>
      </c>
      <c r="R2834" s="13">
        <v>0</v>
      </c>
      <c r="S2834" s="13">
        <v>0</v>
      </c>
      <c r="T2834" s="11" t="s">
        <v>7</v>
      </c>
      <c r="U2834" s="11" t="s">
        <v>8</v>
      </c>
      <c r="V2834" s="15">
        <v>0</v>
      </c>
      <c r="W2834" s="13">
        <v>0</v>
      </c>
      <c r="X2834" s="15">
        <v>0</v>
      </c>
      <c r="Y2834" s="15">
        <v>0</v>
      </c>
      <c r="Z2834" s="13">
        <v>0</v>
      </c>
      <c r="AA2834" s="15">
        <v>0</v>
      </c>
      <c r="AB2834" s="13">
        <v>0</v>
      </c>
      <c r="AC2834" s="15">
        <v>0</v>
      </c>
      <c r="AD2834" s="13">
        <v>0</v>
      </c>
      <c r="AE2834" s="15">
        <v>0</v>
      </c>
      <c r="AF2834" s="13">
        <v>0</v>
      </c>
      <c r="AG2834" s="15">
        <v>0</v>
      </c>
      <c r="AH2834" s="13">
        <v>0</v>
      </c>
      <c r="AI2834" s="15">
        <v>0</v>
      </c>
      <c r="AJ2834" s="11" t="s">
        <v>17</v>
      </c>
      <c r="AK2834" s="11" t="s">
        <v>1398</v>
      </c>
      <c r="AL2834" s="22">
        <f t="shared" si="132"/>
        <v>2317</v>
      </c>
      <c r="AM2834" s="11" t="str">
        <f>VLOOKUP(O2834,Sheet2!$D$6:$E$14,2,FALSE)</f>
        <v>Spare parts</v>
      </c>
      <c r="AN2834" s="11" t="str">
        <f>VLOOKUP(F2834,Sheet2!$E$10:$F$13,2,FALSE)</f>
        <v>SPM</v>
      </c>
      <c r="AO2834" s="35" t="s">
        <v>14668</v>
      </c>
      <c r="AP2834">
        <f>MATCH(AN2834,Sheet2!$F$5:$F$18,0)</f>
        <v>6</v>
      </c>
      <c r="AQ2834">
        <f>MATCH(AO2834,Sheet2!$F$5:$K$5,0)</f>
        <v>6</v>
      </c>
      <c r="AR2834" s="33">
        <f>INDEX(Sheet2!$F$5:$K$18,OPaL!AP2834,OPaL!AQ2834)</f>
        <v>0.15</v>
      </c>
      <c r="AS2834" s="1">
        <f t="shared" si="134"/>
        <v>7613.45</v>
      </c>
    </row>
    <row r="2835" spans="1:45" x14ac:dyDescent="0.2">
      <c r="A2835" s="11" t="s">
        <v>3869</v>
      </c>
      <c r="B2835" s="11" t="s">
        <v>3870</v>
      </c>
      <c r="C2835" s="11" t="s">
        <v>12478</v>
      </c>
      <c r="D2835" s="21">
        <v>42975</v>
      </c>
      <c r="E2835" s="21" t="s">
        <v>9697</v>
      </c>
      <c r="F2835" s="21" t="s">
        <v>14659</v>
      </c>
      <c r="G2835" s="11" t="s">
        <v>2</v>
      </c>
      <c r="H2835" s="11" t="s">
        <v>16</v>
      </c>
      <c r="I2835" s="11" t="s">
        <v>4</v>
      </c>
      <c r="J2835" s="12">
        <v>1</v>
      </c>
      <c r="K2835" s="12">
        <v>8957</v>
      </c>
      <c r="L2835" s="12">
        <v>0</v>
      </c>
      <c r="M2835" s="12">
        <v>0</v>
      </c>
      <c r="N2835" s="12">
        <f t="shared" si="133"/>
        <v>8957</v>
      </c>
      <c r="O2835" s="11" t="s">
        <v>5</v>
      </c>
      <c r="P2835" s="13">
        <v>0</v>
      </c>
      <c r="Q2835" s="11" t="s">
        <v>6</v>
      </c>
      <c r="R2835" s="13">
        <v>0</v>
      </c>
      <c r="S2835" s="13">
        <v>0</v>
      </c>
      <c r="T2835" s="11" t="s">
        <v>7</v>
      </c>
      <c r="U2835" s="11" t="s">
        <v>8</v>
      </c>
      <c r="V2835" s="15">
        <v>0</v>
      </c>
      <c r="W2835" s="13">
        <v>0</v>
      </c>
      <c r="X2835" s="15">
        <v>0</v>
      </c>
      <c r="Y2835" s="15">
        <v>0</v>
      </c>
      <c r="Z2835" s="13">
        <v>0</v>
      </c>
      <c r="AA2835" s="15">
        <v>0</v>
      </c>
      <c r="AB2835" s="13">
        <v>0</v>
      </c>
      <c r="AC2835" s="15">
        <v>0</v>
      </c>
      <c r="AD2835" s="13">
        <v>0</v>
      </c>
      <c r="AE2835" s="15">
        <v>0</v>
      </c>
      <c r="AF2835" s="13">
        <v>0</v>
      </c>
      <c r="AG2835" s="15">
        <v>0</v>
      </c>
      <c r="AH2835" s="13">
        <v>0</v>
      </c>
      <c r="AI2835" s="15">
        <v>0</v>
      </c>
      <c r="AJ2835" s="11" t="s">
        <v>17</v>
      </c>
      <c r="AK2835" s="11" t="s">
        <v>1398</v>
      </c>
      <c r="AL2835" s="22">
        <f t="shared" si="132"/>
        <v>2317</v>
      </c>
      <c r="AM2835" s="11" t="str">
        <f>VLOOKUP(O2835,Sheet2!$D$6:$E$14,2,FALSE)</f>
        <v>Spare parts</v>
      </c>
      <c r="AN2835" s="11" t="str">
        <f>VLOOKUP(F2835,Sheet2!$E$10:$F$13,2,FALSE)</f>
        <v>SPM</v>
      </c>
      <c r="AO2835" s="35" t="s">
        <v>14668</v>
      </c>
      <c r="AP2835">
        <f>MATCH(AN2835,Sheet2!$F$5:$F$18,0)</f>
        <v>6</v>
      </c>
      <c r="AQ2835">
        <f>MATCH(AO2835,Sheet2!$F$5:$K$5,0)</f>
        <v>6</v>
      </c>
      <c r="AR2835" s="33">
        <f>INDEX(Sheet2!$F$5:$K$18,OPaL!AP2835,OPaL!AQ2835)</f>
        <v>0.15</v>
      </c>
      <c r="AS2835" s="1">
        <f t="shared" si="134"/>
        <v>7613.45</v>
      </c>
    </row>
    <row r="2836" spans="1:45" x14ac:dyDescent="0.2">
      <c r="A2836" s="11" t="s">
        <v>3871</v>
      </c>
      <c r="B2836" s="11" t="s">
        <v>3872</v>
      </c>
      <c r="C2836" s="11" t="s">
        <v>12479</v>
      </c>
      <c r="D2836" s="21">
        <v>42975</v>
      </c>
      <c r="E2836" s="21" t="s">
        <v>9697</v>
      </c>
      <c r="F2836" s="21" t="s">
        <v>14659</v>
      </c>
      <c r="G2836" s="11" t="s">
        <v>2</v>
      </c>
      <c r="H2836" s="11" t="s">
        <v>16</v>
      </c>
      <c r="I2836" s="11" t="s">
        <v>4</v>
      </c>
      <c r="J2836" s="12">
        <v>1</v>
      </c>
      <c r="K2836" s="12">
        <v>8957</v>
      </c>
      <c r="L2836" s="12">
        <v>0</v>
      </c>
      <c r="M2836" s="12">
        <v>0</v>
      </c>
      <c r="N2836" s="12">
        <f t="shared" si="133"/>
        <v>8957</v>
      </c>
      <c r="O2836" s="11" t="s">
        <v>5</v>
      </c>
      <c r="P2836" s="13">
        <v>0</v>
      </c>
      <c r="Q2836" s="11" t="s">
        <v>6</v>
      </c>
      <c r="R2836" s="13">
        <v>0</v>
      </c>
      <c r="S2836" s="13">
        <v>0</v>
      </c>
      <c r="T2836" s="11" t="s">
        <v>7</v>
      </c>
      <c r="U2836" s="11" t="s">
        <v>8</v>
      </c>
      <c r="V2836" s="15">
        <v>0</v>
      </c>
      <c r="W2836" s="13">
        <v>0</v>
      </c>
      <c r="X2836" s="15">
        <v>0</v>
      </c>
      <c r="Y2836" s="15">
        <v>0</v>
      </c>
      <c r="Z2836" s="13">
        <v>0</v>
      </c>
      <c r="AA2836" s="15">
        <v>0</v>
      </c>
      <c r="AB2836" s="13">
        <v>0</v>
      </c>
      <c r="AC2836" s="15">
        <v>0</v>
      </c>
      <c r="AD2836" s="13">
        <v>0</v>
      </c>
      <c r="AE2836" s="15">
        <v>0</v>
      </c>
      <c r="AF2836" s="13">
        <v>0</v>
      </c>
      <c r="AG2836" s="15">
        <v>0</v>
      </c>
      <c r="AH2836" s="13">
        <v>0</v>
      </c>
      <c r="AI2836" s="15">
        <v>0</v>
      </c>
      <c r="AJ2836" s="11" t="s">
        <v>17</v>
      </c>
      <c r="AK2836" s="11" t="s">
        <v>1398</v>
      </c>
      <c r="AL2836" s="22">
        <f t="shared" si="132"/>
        <v>2317</v>
      </c>
      <c r="AM2836" s="11" t="str">
        <f>VLOOKUP(O2836,Sheet2!$D$6:$E$14,2,FALSE)</f>
        <v>Spare parts</v>
      </c>
      <c r="AN2836" s="11" t="str">
        <f>VLOOKUP(F2836,Sheet2!$E$10:$F$13,2,FALSE)</f>
        <v>SPM</v>
      </c>
      <c r="AO2836" s="35" t="s">
        <v>14668</v>
      </c>
      <c r="AP2836">
        <f>MATCH(AN2836,Sheet2!$F$5:$F$18,0)</f>
        <v>6</v>
      </c>
      <c r="AQ2836">
        <f>MATCH(AO2836,Sheet2!$F$5:$K$5,0)</f>
        <v>6</v>
      </c>
      <c r="AR2836" s="33">
        <f>INDEX(Sheet2!$F$5:$K$18,OPaL!AP2836,OPaL!AQ2836)</f>
        <v>0.15</v>
      </c>
      <c r="AS2836" s="1">
        <f t="shared" si="134"/>
        <v>7613.45</v>
      </c>
    </row>
    <row r="2837" spans="1:45" x14ac:dyDescent="0.2">
      <c r="A2837" s="11" t="s">
        <v>3875</v>
      </c>
      <c r="B2837" s="11" t="s">
        <v>3876</v>
      </c>
      <c r="C2837" s="11" t="s">
        <v>12480</v>
      </c>
      <c r="D2837" s="21">
        <v>42975</v>
      </c>
      <c r="E2837" s="21" t="s">
        <v>9697</v>
      </c>
      <c r="F2837" s="21" t="s">
        <v>14659</v>
      </c>
      <c r="G2837" s="11" t="s">
        <v>2</v>
      </c>
      <c r="H2837" s="11" t="s">
        <v>16</v>
      </c>
      <c r="I2837" s="11" t="s">
        <v>4</v>
      </c>
      <c r="J2837" s="12">
        <v>1</v>
      </c>
      <c r="K2837" s="12">
        <v>8957</v>
      </c>
      <c r="L2837" s="12">
        <v>0</v>
      </c>
      <c r="M2837" s="12">
        <v>0</v>
      </c>
      <c r="N2837" s="12">
        <f t="shared" si="133"/>
        <v>8957</v>
      </c>
      <c r="O2837" s="11" t="s">
        <v>5</v>
      </c>
      <c r="P2837" s="13">
        <v>0</v>
      </c>
      <c r="Q2837" s="11" t="s">
        <v>6</v>
      </c>
      <c r="R2837" s="13">
        <v>0</v>
      </c>
      <c r="S2837" s="13">
        <v>0</v>
      </c>
      <c r="T2837" s="11" t="s">
        <v>7</v>
      </c>
      <c r="U2837" s="11" t="s">
        <v>8</v>
      </c>
      <c r="V2837" s="15">
        <v>0</v>
      </c>
      <c r="W2837" s="13">
        <v>0</v>
      </c>
      <c r="X2837" s="15">
        <v>0</v>
      </c>
      <c r="Y2837" s="15">
        <v>0</v>
      </c>
      <c r="Z2837" s="13">
        <v>0</v>
      </c>
      <c r="AA2837" s="15">
        <v>0</v>
      </c>
      <c r="AB2837" s="13">
        <v>0</v>
      </c>
      <c r="AC2837" s="15">
        <v>0</v>
      </c>
      <c r="AD2837" s="13">
        <v>0</v>
      </c>
      <c r="AE2837" s="15">
        <v>0</v>
      </c>
      <c r="AF2837" s="13">
        <v>0</v>
      </c>
      <c r="AG2837" s="15">
        <v>0</v>
      </c>
      <c r="AH2837" s="13">
        <v>0</v>
      </c>
      <c r="AI2837" s="15">
        <v>0</v>
      </c>
      <c r="AJ2837" s="11" t="s">
        <v>17</v>
      </c>
      <c r="AK2837" s="11" t="s">
        <v>1398</v>
      </c>
      <c r="AL2837" s="22">
        <f t="shared" si="132"/>
        <v>2317</v>
      </c>
      <c r="AM2837" s="11" t="str">
        <f>VLOOKUP(O2837,Sheet2!$D$6:$E$14,2,FALSE)</f>
        <v>Spare parts</v>
      </c>
      <c r="AN2837" s="11" t="str">
        <f>VLOOKUP(F2837,Sheet2!$E$10:$F$13,2,FALSE)</f>
        <v>SPM</v>
      </c>
      <c r="AO2837" s="35" t="s">
        <v>14668</v>
      </c>
      <c r="AP2837">
        <f>MATCH(AN2837,Sheet2!$F$5:$F$18,0)</f>
        <v>6</v>
      </c>
      <c r="AQ2837">
        <f>MATCH(AO2837,Sheet2!$F$5:$K$5,0)</f>
        <v>6</v>
      </c>
      <c r="AR2837" s="33">
        <f>INDEX(Sheet2!$F$5:$K$18,OPaL!AP2837,OPaL!AQ2837)</f>
        <v>0.15</v>
      </c>
      <c r="AS2837" s="1">
        <f t="shared" si="134"/>
        <v>7613.45</v>
      </c>
    </row>
    <row r="2838" spans="1:45" x14ac:dyDescent="0.2">
      <c r="A2838" s="11" t="s">
        <v>3877</v>
      </c>
      <c r="B2838" s="11" t="s">
        <v>3878</v>
      </c>
      <c r="C2838" s="11" t="s">
        <v>12481</v>
      </c>
      <c r="D2838" s="21">
        <v>42975</v>
      </c>
      <c r="E2838" s="21" t="s">
        <v>9697</v>
      </c>
      <c r="F2838" s="21" t="s">
        <v>14659</v>
      </c>
      <c r="G2838" s="11" t="s">
        <v>2</v>
      </c>
      <c r="H2838" s="11" t="s">
        <v>16</v>
      </c>
      <c r="I2838" s="11" t="s">
        <v>4</v>
      </c>
      <c r="J2838" s="12">
        <v>1</v>
      </c>
      <c r="K2838" s="12">
        <v>8957</v>
      </c>
      <c r="L2838" s="12">
        <v>0</v>
      </c>
      <c r="M2838" s="12">
        <v>0</v>
      </c>
      <c r="N2838" s="12">
        <f t="shared" si="133"/>
        <v>8957</v>
      </c>
      <c r="O2838" s="11" t="s">
        <v>5</v>
      </c>
      <c r="P2838" s="13">
        <v>0</v>
      </c>
      <c r="Q2838" s="11" t="s">
        <v>6</v>
      </c>
      <c r="R2838" s="13">
        <v>0</v>
      </c>
      <c r="S2838" s="13">
        <v>0</v>
      </c>
      <c r="T2838" s="11" t="s">
        <v>7</v>
      </c>
      <c r="U2838" s="11" t="s">
        <v>8</v>
      </c>
      <c r="V2838" s="15">
        <v>0</v>
      </c>
      <c r="W2838" s="13">
        <v>0</v>
      </c>
      <c r="X2838" s="15">
        <v>0</v>
      </c>
      <c r="Y2838" s="15">
        <v>0</v>
      </c>
      <c r="Z2838" s="13">
        <v>0</v>
      </c>
      <c r="AA2838" s="15">
        <v>0</v>
      </c>
      <c r="AB2838" s="13">
        <v>0</v>
      </c>
      <c r="AC2838" s="15">
        <v>0</v>
      </c>
      <c r="AD2838" s="13">
        <v>0</v>
      </c>
      <c r="AE2838" s="15">
        <v>0</v>
      </c>
      <c r="AF2838" s="13">
        <v>0</v>
      </c>
      <c r="AG2838" s="15">
        <v>0</v>
      </c>
      <c r="AH2838" s="13">
        <v>0</v>
      </c>
      <c r="AI2838" s="15">
        <v>0</v>
      </c>
      <c r="AJ2838" s="11" t="s">
        <v>17</v>
      </c>
      <c r="AK2838" s="11" t="s">
        <v>1398</v>
      </c>
      <c r="AL2838" s="22">
        <f t="shared" si="132"/>
        <v>2317</v>
      </c>
      <c r="AM2838" s="11" t="str">
        <f>VLOOKUP(O2838,Sheet2!$D$6:$E$14,2,FALSE)</f>
        <v>Spare parts</v>
      </c>
      <c r="AN2838" s="11" t="str">
        <f>VLOOKUP(F2838,Sheet2!$E$10:$F$13,2,FALSE)</f>
        <v>SPM</v>
      </c>
      <c r="AO2838" s="35" t="s">
        <v>14668</v>
      </c>
      <c r="AP2838">
        <f>MATCH(AN2838,Sheet2!$F$5:$F$18,0)</f>
        <v>6</v>
      </c>
      <c r="AQ2838">
        <f>MATCH(AO2838,Sheet2!$F$5:$K$5,0)</f>
        <v>6</v>
      </c>
      <c r="AR2838" s="33">
        <f>INDEX(Sheet2!$F$5:$K$18,OPaL!AP2838,OPaL!AQ2838)</f>
        <v>0.15</v>
      </c>
      <c r="AS2838" s="1">
        <f t="shared" si="134"/>
        <v>7613.45</v>
      </c>
    </row>
    <row r="2839" spans="1:45" x14ac:dyDescent="0.2">
      <c r="A2839" s="11" t="s">
        <v>3879</v>
      </c>
      <c r="B2839" s="11" t="s">
        <v>3880</v>
      </c>
      <c r="C2839" s="11" t="s">
        <v>12482</v>
      </c>
      <c r="D2839" s="21">
        <v>42975</v>
      </c>
      <c r="E2839" s="21" t="s">
        <v>9697</v>
      </c>
      <c r="F2839" s="21" t="s">
        <v>14659</v>
      </c>
      <c r="G2839" s="11" t="s">
        <v>2</v>
      </c>
      <c r="H2839" s="11" t="s">
        <v>16</v>
      </c>
      <c r="I2839" s="11" t="s">
        <v>4</v>
      </c>
      <c r="J2839" s="12">
        <v>1</v>
      </c>
      <c r="K2839" s="12">
        <v>8957</v>
      </c>
      <c r="L2839" s="12">
        <v>0</v>
      </c>
      <c r="M2839" s="12">
        <v>0</v>
      </c>
      <c r="N2839" s="12">
        <f t="shared" si="133"/>
        <v>8957</v>
      </c>
      <c r="O2839" s="11" t="s">
        <v>5</v>
      </c>
      <c r="P2839" s="13">
        <v>0</v>
      </c>
      <c r="Q2839" s="11" t="s">
        <v>6</v>
      </c>
      <c r="R2839" s="13">
        <v>0</v>
      </c>
      <c r="S2839" s="13">
        <v>0</v>
      </c>
      <c r="T2839" s="11" t="s">
        <v>7</v>
      </c>
      <c r="U2839" s="11" t="s">
        <v>8</v>
      </c>
      <c r="V2839" s="15">
        <v>0</v>
      </c>
      <c r="W2839" s="13">
        <v>0</v>
      </c>
      <c r="X2839" s="15">
        <v>0</v>
      </c>
      <c r="Y2839" s="15">
        <v>0</v>
      </c>
      <c r="Z2839" s="13">
        <v>0</v>
      </c>
      <c r="AA2839" s="15">
        <v>0</v>
      </c>
      <c r="AB2839" s="13">
        <v>0</v>
      </c>
      <c r="AC2839" s="15">
        <v>0</v>
      </c>
      <c r="AD2839" s="13">
        <v>0</v>
      </c>
      <c r="AE2839" s="15">
        <v>0</v>
      </c>
      <c r="AF2839" s="13">
        <v>0</v>
      </c>
      <c r="AG2839" s="15">
        <v>0</v>
      </c>
      <c r="AH2839" s="13">
        <v>0</v>
      </c>
      <c r="AI2839" s="15">
        <v>0</v>
      </c>
      <c r="AJ2839" s="11" t="s">
        <v>17</v>
      </c>
      <c r="AK2839" s="11" t="s">
        <v>1398</v>
      </c>
      <c r="AL2839" s="22">
        <f t="shared" si="132"/>
        <v>2317</v>
      </c>
      <c r="AM2839" s="11" t="str">
        <f>VLOOKUP(O2839,Sheet2!$D$6:$E$14,2,FALSE)</f>
        <v>Spare parts</v>
      </c>
      <c r="AN2839" s="11" t="str">
        <f>VLOOKUP(F2839,Sheet2!$E$10:$F$13,2,FALSE)</f>
        <v>SPM</v>
      </c>
      <c r="AO2839" s="35" t="s">
        <v>14668</v>
      </c>
      <c r="AP2839">
        <f>MATCH(AN2839,Sheet2!$F$5:$F$18,0)</f>
        <v>6</v>
      </c>
      <c r="AQ2839">
        <f>MATCH(AO2839,Sheet2!$F$5:$K$5,0)</f>
        <v>6</v>
      </c>
      <c r="AR2839" s="33">
        <f>INDEX(Sheet2!$F$5:$K$18,OPaL!AP2839,OPaL!AQ2839)</f>
        <v>0.15</v>
      </c>
      <c r="AS2839" s="1">
        <f t="shared" si="134"/>
        <v>7613.45</v>
      </c>
    </row>
    <row r="2840" spans="1:45" x14ac:dyDescent="0.2">
      <c r="A2840" s="11" t="s">
        <v>3885</v>
      </c>
      <c r="B2840" s="11" t="s">
        <v>3886</v>
      </c>
      <c r="C2840" s="11" t="s">
        <v>12483</v>
      </c>
      <c r="D2840" s="21">
        <v>42975</v>
      </c>
      <c r="E2840" s="21" t="s">
        <v>9697</v>
      </c>
      <c r="F2840" s="21" t="s">
        <v>14659</v>
      </c>
      <c r="G2840" s="11" t="s">
        <v>2</v>
      </c>
      <c r="H2840" s="11" t="s">
        <v>16</v>
      </c>
      <c r="I2840" s="11" t="s">
        <v>4</v>
      </c>
      <c r="J2840" s="12">
        <v>1</v>
      </c>
      <c r="K2840" s="12">
        <v>8957</v>
      </c>
      <c r="L2840" s="12">
        <v>0</v>
      </c>
      <c r="M2840" s="12">
        <v>0</v>
      </c>
      <c r="N2840" s="12">
        <f t="shared" si="133"/>
        <v>8957</v>
      </c>
      <c r="O2840" s="11" t="s">
        <v>5</v>
      </c>
      <c r="P2840" s="13">
        <v>0</v>
      </c>
      <c r="Q2840" s="11" t="s">
        <v>6</v>
      </c>
      <c r="R2840" s="13">
        <v>0</v>
      </c>
      <c r="S2840" s="13">
        <v>0</v>
      </c>
      <c r="T2840" s="11" t="s">
        <v>7</v>
      </c>
      <c r="U2840" s="11" t="s">
        <v>8</v>
      </c>
      <c r="V2840" s="15">
        <v>0</v>
      </c>
      <c r="W2840" s="13">
        <v>0</v>
      </c>
      <c r="X2840" s="15">
        <v>0</v>
      </c>
      <c r="Y2840" s="15">
        <v>0</v>
      </c>
      <c r="Z2840" s="13">
        <v>0</v>
      </c>
      <c r="AA2840" s="15">
        <v>0</v>
      </c>
      <c r="AB2840" s="13">
        <v>0</v>
      </c>
      <c r="AC2840" s="15">
        <v>0</v>
      </c>
      <c r="AD2840" s="13">
        <v>0</v>
      </c>
      <c r="AE2840" s="15">
        <v>0</v>
      </c>
      <c r="AF2840" s="13">
        <v>0</v>
      </c>
      <c r="AG2840" s="15">
        <v>0</v>
      </c>
      <c r="AH2840" s="13">
        <v>0</v>
      </c>
      <c r="AI2840" s="15">
        <v>0</v>
      </c>
      <c r="AJ2840" s="11" t="s">
        <v>17</v>
      </c>
      <c r="AK2840" s="11" t="s">
        <v>1398</v>
      </c>
      <c r="AL2840" s="22">
        <f t="shared" si="132"/>
        <v>2317</v>
      </c>
      <c r="AM2840" s="11" t="str">
        <f>VLOOKUP(O2840,Sheet2!$D$6:$E$14,2,FALSE)</f>
        <v>Spare parts</v>
      </c>
      <c r="AN2840" s="11" t="str">
        <f>VLOOKUP(F2840,Sheet2!$E$10:$F$13,2,FALSE)</f>
        <v>SPM</v>
      </c>
      <c r="AO2840" s="35" t="s">
        <v>14668</v>
      </c>
      <c r="AP2840">
        <f>MATCH(AN2840,Sheet2!$F$5:$F$18,0)</f>
        <v>6</v>
      </c>
      <c r="AQ2840">
        <f>MATCH(AO2840,Sheet2!$F$5:$K$5,0)</f>
        <v>6</v>
      </c>
      <c r="AR2840" s="33">
        <f>INDEX(Sheet2!$F$5:$K$18,OPaL!AP2840,OPaL!AQ2840)</f>
        <v>0.15</v>
      </c>
      <c r="AS2840" s="1">
        <f t="shared" si="134"/>
        <v>7613.45</v>
      </c>
    </row>
    <row r="2841" spans="1:45" x14ac:dyDescent="0.2">
      <c r="A2841" s="11" t="s">
        <v>3887</v>
      </c>
      <c r="B2841" s="11" t="s">
        <v>3888</v>
      </c>
      <c r="C2841" s="11" t="s">
        <v>12484</v>
      </c>
      <c r="D2841" s="21">
        <v>42975</v>
      </c>
      <c r="E2841" s="21" t="s">
        <v>9697</v>
      </c>
      <c r="F2841" s="21" t="s">
        <v>14659</v>
      </c>
      <c r="G2841" s="11" t="s">
        <v>2</v>
      </c>
      <c r="H2841" s="11" t="s">
        <v>16</v>
      </c>
      <c r="I2841" s="11" t="s">
        <v>4</v>
      </c>
      <c r="J2841" s="12">
        <v>1</v>
      </c>
      <c r="K2841" s="12">
        <v>8957</v>
      </c>
      <c r="L2841" s="12">
        <v>0</v>
      </c>
      <c r="M2841" s="12">
        <v>0</v>
      </c>
      <c r="N2841" s="12">
        <f t="shared" si="133"/>
        <v>8957</v>
      </c>
      <c r="O2841" s="11" t="s">
        <v>5</v>
      </c>
      <c r="P2841" s="13">
        <v>0</v>
      </c>
      <c r="Q2841" s="11" t="s">
        <v>6</v>
      </c>
      <c r="R2841" s="13">
        <v>0</v>
      </c>
      <c r="S2841" s="13">
        <v>0</v>
      </c>
      <c r="T2841" s="11" t="s">
        <v>7</v>
      </c>
      <c r="U2841" s="11" t="s">
        <v>8</v>
      </c>
      <c r="V2841" s="15">
        <v>0</v>
      </c>
      <c r="W2841" s="13">
        <v>0</v>
      </c>
      <c r="X2841" s="15">
        <v>0</v>
      </c>
      <c r="Y2841" s="15">
        <v>0</v>
      </c>
      <c r="Z2841" s="13">
        <v>0</v>
      </c>
      <c r="AA2841" s="15">
        <v>0</v>
      </c>
      <c r="AB2841" s="13">
        <v>0</v>
      </c>
      <c r="AC2841" s="15">
        <v>0</v>
      </c>
      <c r="AD2841" s="13">
        <v>0</v>
      </c>
      <c r="AE2841" s="15">
        <v>0</v>
      </c>
      <c r="AF2841" s="13">
        <v>0</v>
      </c>
      <c r="AG2841" s="15">
        <v>0</v>
      </c>
      <c r="AH2841" s="13">
        <v>0</v>
      </c>
      <c r="AI2841" s="15">
        <v>0</v>
      </c>
      <c r="AJ2841" s="11" t="s">
        <v>17</v>
      </c>
      <c r="AK2841" s="11" t="s">
        <v>1398</v>
      </c>
      <c r="AL2841" s="22">
        <f t="shared" si="132"/>
        <v>2317</v>
      </c>
      <c r="AM2841" s="11" t="str">
        <f>VLOOKUP(O2841,Sheet2!$D$6:$E$14,2,FALSE)</f>
        <v>Spare parts</v>
      </c>
      <c r="AN2841" s="11" t="str">
        <f>VLOOKUP(F2841,Sheet2!$E$10:$F$13,2,FALSE)</f>
        <v>SPM</v>
      </c>
      <c r="AO2841" s="35" t="s">
        <v>14668</v>
      </c>
      <c r="AP2841">
        <f>MATCH(AN2841,Sheet2!$F$5:$F$18,0)</f>
        <v>6</v>
      </c>
      <c r="AQ2841">
        <f>MATCH(AO2841,Sheet2!$F$5:$K$5,0)</f>
        <v>6</v>
      </c>
      <c r="AR2841" s="33">
        <f>INDEX(Sheet2!$F$5:$K$18,OPaL!AP2841,OPaL!AQ2841)</f>
        <v>0.15</v>
      </c>
      <c r="AS2841" s="1">
        <f t="shared" si="134"/>
        <v>7613.45</v>
      </c>
    </row>
    <row r="2842" spans="1:45" x14ac:dyDescent="0.2">
      <c r="A2842" s="11" t="s">
        <v>3889</v>
      </c>
      <c r="B2842" s="11" t="s">
        <v>3890</v>
      </c>
      <c r="C2842" s="11" t="s">
        <v>12485</v>
      </c>
      <c r="D2842" s="21">
        <v>42975</v>
      </c>
      <c r="E2842" s="21" t="s">
        <v>9697</v>
      </c>
      <c r="F2842" s="21" t="s">
        <v>14659</v>
      </c>
      <c r="G2842" s="11" t="s">
        <v>2</v>
      </c>
      <c r="H2842" s="11" t="s">
        <v>16</v>
      </c>
      <c r="I2842" s="11" t="s">
        <v>4</v>
      </c>
      <c r="J2842" s="12">
        <v>1</v>
      </c>
      <c r="K2842" s="12">
        <v>8957</v>
      </c>
      <c r="L2842" s="12">
        <v>0</v>
      </c>
      <c r="M2842" s="12">
        <v>0</v>
      </c>
      <c r="N2842" s="12">
        <f t="shared" si="133"/>
        <v>8957</v>
      </c>
      <c r="O2842" s="11" t="s">
        <v>5</v>
      </c>
      <c r="P2842" s="13">
        <v>0</v>
      </c>
      <c r="Q2842" s="11" t="s">
        <v>6</v>
      </c>
      <c r="R2842" s="13">
        <v>0</v>
      </c>
      <c r="S2842" s="13">
        <v>0</v>
      </c>
      <c r="T2842" s="11" t="s">
        <v>7</v>
      </c>
      <c r="U2842" s="11" t="s">
        <v>8</v>
      </c>
      <c r="V2842" s="15">
        <v>0</v>
      </c>
      <c r="W2842" s="13">
        <v>0</v>
      </c>
      <c r="X2842" s="15">
        <v>0</v>
      </c>
      <c r="Y2842" s="15">
        <v>0</v>
      </c>
      <c r="Z2842" s="13">
        <v>0</v>
      </c>
      <c r="AA2842" s="15">
        <v>0</v>
      </c>
      <c r="AB2842" s="13">
        <v>0</v>
      </c>
      <c r="AC2842" s="15">
        <v>0</v>
      </c>
      <c r="AD2842" s="13">
        <v>0</v>
      </c>
      <c r="AE2842" s="15">
        <v>0</v>
      </c>
      <c r="AF2842" s="13">
        <v>0</v>
      </c>
      <c r="AG2842" s="15">
        <v>0</v>
      </c>
      <c r="AH2842" s="13">
        <v>0</v>
      </c>
      <c r="AI2842" s="15">
        <v>0</v>
      </c>
      <c r="AJ2842" s="11" t="s">
        <v>17</v>
      </c>
      <c r="AK2842" s="11" t="s">
        <v>1398</v>
      </c>
      <c r="AL2842" s="22">
        <f t="shared" si="132"/>
        <v>2317</v>
      </c>
      <c r="AM2842" s="11" t="str">
        <f>VLOOKUP(O2842,Sheet2!$D$6:$E$14,2,FALSE)</f>
        <v>Spare parts</v>
      </c>
      <c r="AN2842" s="11" t="str">
        <f>VLOOKUP(F2842,Sheet2!$E$10:$F$13,2,FALSE)</f>
        <v>SPM</v>
      </c>
      <c r="AO2842" s="35" t="s">
        <v>14668</v>
      </c>
      <c r="AP2842">
        <f>MATCH(AN2842,Sheet2!$F$5:$F$18,0)</f>
        <v>6</v>
      </c>
      <c r="AQ2842">
        <f>MATCH(AO2842,Sheet2!$F$5:$K$5,0)</f>
        <v>6</v>
      </c>
      <c r="AR2842" s="33">
        <f>INDEX(Sheet2!$F$5:$K$18,OPaL!AP2842,OPaL!AQ2842)</f>
        <v>0.15</v>
      </c>
      <c r="AS2842" s="1">
        <f t="shared" si="134"/>
        <v>7613.45</v>
      </c>
    </row>
    <row r="2843" spans="1:45" x14ac:dyDescent="0.2">
      <c r="A2843" s="11" t="s">
        <v>3891</v>
      </c>
      <c r="B2843" s="11" t="s">
        <v>3892</v>
      </c>
      <c r="C2843" s="11" t="s">
        <v>12486</v>
      </c>
      <c r="D2843" s="21">
        <v>42975</v>
      </c>
      <c r="E2843" s="21" t="s">
        <v>9697</v>
      </c>
      <c r="F2843" s="21" t="s">
        <v>14659</v>
      </c>
      <c r="G2843" s="11" t="s">
        <v>2</v>
      </c>
      <c r="H2843" s="11" t="s">
        <v>16</v>
      </c>
      <c r="I2843" s="11" t="s">
        <v>4</v>
      </c>
      <c r="J2843" s="12">
        <v>1</v>
      </c>
      <c r="K2843" s="12">
        <v>8957</v>
      </c>
      <c r="L2843" s="12">
        <v>0</v>
      </c>
      <c r="M2843" s="12">
        <v>0</v>
      </c>
      <c r="N2843" s="12">
        <f t="shared" si="133"/>
        <v>8957</v>
      </c>
      <c r="O2843" s="11" t="s">
        <v>5</v>
      </c>
      <c r="P2843" s="13">
        <v>0</v>
      </c>
      <c r="Q2843" s="11" t="s">
        <v>6</v>
      </c>
      <c r="R2843" s="13">
        <v>0</v>
      </c>
      <c r="S2843" s="13">
        <v>0</v>
      </c>
      <c r="T2843" s="11" t="s">
        <v>7</v>
      </c>
      <c r="U2843" s="11" t="s">
        <v>8</v>
      </c>
      <c r="V2843" s="15">
        <v>0</v>
      </c>
      <c r="W2843" s="13">
        <v>0</v>
      </c>
      <c r="X2843" s="15">
        <v>0</v>
      </c>
      <c r="Y2843" s="15">
        <v>0</v>
      </c>
      <c r="Z2843" s="13">
        <v>0</v>
      </c>
      <c r="AA2843" s="15">
        <v>0</v>
      </c>
      <c r="AB2843" s="13">
        <v>0</v>
      </c>
      <c r="AC2843" s="15">
        <v>0</v>
      </c>
      <c r="AD2843" s="13">
        <v>0</v>
      </c>
      <c r="AE2843" s="15">
        <v>0</v>
      </c>
      <c r="AF2843" s="13">
        <v>0</v>
      </c>
      <c r="AG2843" s="15">
        <v>0</v>
      </c>
      <c r="AH2843" s="13">
        <v>0</v>
      </c>
      <c r="AI2843" s="15">
        <v>0</v>
      </c>
      <c r="AJ2843" s="11" t="s">
        <v>17</v>
      </c>
      <c r="AK2843" s="11" t="s">
        <v>1398</v>
      </c>
      <c r="AL2843" s="22">
        <f t="shared" si="132"/>
        <v>2317</v>
      </c>
      <c r="AM2843" s="11" t="str">
        <f>VLOOKUP(O2843,Sheet2!$D$6:$E$14,2,FALSE)</f>
        <v>Spare parts</v>
      </c>
      <c r="AN2843" s="11" t="str">
        <f>VLOOKUP(F2843,Sheet2!$E$10:$F$13,2,FALSE)</f>
        <v>SPM</v>
      </c>
      <c r="AO2843" s="35" t="s">
        <v>14668</v>
      </c>
      <c r="AP2843">
        <f>MATCH(AN2843,Sheet2!$F$5:$F$18,0)</f>
        <v>6</v>
      </c>
      <c r="AQ2843">
        <f>MATCH(AO2843,Sheet2!$F$5:$K$5,0)</f>
        <v>6</v>
      </c>
      <c r="AR2843" s="33">
        <f>INDEX(Sheet2!$F$5:$K$18,OPaL!AP2843,OPaL!AQ2843)</f>
        <v>0.15</v>
      </c>
      <c r="AS2843" s="1">
        <f t="shared" si="134"/>
        <v>7613.45</v>
      </c>
    </row>
    <row r="2844" spans="1:45" x14ac:dyDescent="0.2">
      <c r="A2844" s="11" t="s">
        <v>3893</v>
      </c>
      <c r="B2844" s="11" t="s">
        <v>3894</v>
      </c>
      <c r="C2844" s="11" t="s">
        <v>12487</v>
      </c>
      <c r="D2844" s="21">
        <v>42975</v>
      </c>
      <c r="E2844" s="21" t="s">
        <v>9697</v>
      </c>
      <c r="F2844" s="21" t="s">
        <v>14659</v>
      </c>
      <c r="G2844" s="11" t="s">
        <v>2</v>
      </c>
      <c r="H2844" s="11" t="s">
        <v>16</v>
      </c>
      <c r="I2844" s="11" t="s">
        <v>4</v>
      </c>
      <c r="J2844" s="12">
        <v>1</v>
      </c>
      <c r="K2844" s="12">
        <v>8957</v>
      </c>
      <c r="L2844" s="12">
        <v>0</v>
      </c>
      <c r="M2844" s="12">
        <v>0</v>
      </c>
      <c r="N2844" s="12">
        <f t="shared" si="133"/>
        <v>8957</v>
      </c>
      <c r="O2844" s="11" t="s">
        <v>5</v>
      </c>
      <c r="P2844" s="13">
        <v>0</v>
      </c>
      <c r="Q2844" s="11" t="s">
        <v>6</v>
      </c>
      <c r="R2844" s="13">
        <v>0</v>
      </c>
      <c r="S2844" s="13">
        <v>0</v>
      </c>
      <c r="T2844" s="11" t="s">
        <v>7</v>
      </c>
      <c r="U2844" s="11" t="s">
        <v>8</v>
      </c>
      <c r="V2844" s="15">
        <v>0</v>
      </c>
      <c r="W2844" s="13">
        <v>0</v>
      </c>
      <c r="X2844" s="15">
        <v>0</v>
      </c>
      <c r="Y2844" s="15">
        <v>0</v>
      </c>
      <c r="Z2844" s="13">
        <v>0</v>
      </c>
      <c r="AA2844" s="15">
        <v>0</v>
      </c>
      <c r="AB2844" s="13">
        <v>0</v>
      </c>
      <c r="AC2844" s="15">
        <v>0</v>
      </c>
      <c r="AD2844" s="13">
        <v>0</v>
      </c>
      <c r="AE2844" s="15">
        <v>0</v>
      </c>
      <c r="AF2844" s="13">
        <v>0</v>
      </c>
      <c r="AG2844" s="15">
        <v>0</v>
      </c>
      <c r="AH2844" s="13">
        <v>0</v>
      </c>
      <c r="AI2844" s="15">
        <v>0</v>
      </c>
      <c r="AJ2844" s="11" t="s">
        <v>17</v>
      </c>
      <c r="AK2844" s="11" t="s">
        <v>1398</v>
      </c>
      <c r="AL2844" s="22">
        <f t="shared" si="132"/>
        <v>2317</v>
      </c>
      <c r="AM2844" s="11" t="str">
        <f>VLOOKUP(O2844,Sheet2!$D$6:$E$14,2,FALSE)</f>
        <v>Spare parts</v>
      </c>
      <c r="AN2844" s="11" t="str">
        <f>VLOOKUP(F2844,Sheet2!$E$10:$F$13,2,FALSE)</f>
        <v>SPM</v>
      </c>
      <c r="AO2844" s="35" t="s">
        <v>14668</v>
      </c>
      <c r="AP2844">
        <f>MATCH(AN2844,Sheet2!$F$5:$F$18,0)</f>
        <v>6</v>
      </c>
      <c r="AQ2844">
        <f>MATCH(AO2844,Sheet2!$F$5:$K$5,0)</f>
        <v>6</v>
      </c>
      <c r="AR2844" s="33">
        <f>INDEX(Sheet2!$F$5:$K$18,OPaL!AP2844,OPaL!AQ2844)</f>
        <v>0.15</v>
      </c>
      <c r="AS2844" s="1">
        <f t="shared" si="134"/>
        <v>7613.45</v>
      </c>
    </row>
    <row r="2845" spans="1:45" x14ac:dyDescent="0.2">
      <c r="A2845" s="11" t="s">
        <v>3897</v>
      </c>
      <c r="B2845" s="11" t="s">
        <v>3898</v>
      </c>
      <c r="C2845" s="11" t="s">
        <v>12488</v>
      </c>
      <c r="D2845" s="21">
        <v>42975</v>
      </c>
      <c r="E2845" s="21" t="s">
        <v>9697</v>
      </c>
      <c r="F2845" s="21" t="s">
        <v>14659</v>
      </c>
      <c r="G2845" s="11" t="s">
        <v>2</v>
      </c>
      <c r="H2845" s="11" t="s">
        <v>16</v>
      </c>
      <c r="I2845" s="11" t="s">
        <v>4</v>
      </c>
      <c r="J2845" s="12">
        <v>1</v>
      </c>
      <c r="K2845" s="12">
        <v>8957</v>
      </c>
      <c r="L2845" s="12">
        <v>0</v>
      </c>
      <c r="M2845" s="12">
        <v>0</v>
      </c>
      <c r="N2845" s="12">
        <f t="shared" si="133"/>
        <v>8957</v>
      </c>
      <c r="O2845" s="11" t="s">
        <v>5</v>
      </c>
      <c r="P2845" s="13">
        <v>0</v>
      </c>
      <c r="Q2845" s="11" t="s">
        <v>6</v>
      </c>
      <c r="R2845" s="13">
        <v>0</v>
      </c>
      <c r="S2845" s="13">
        <v>0</v>
      </c>
      <c r="T2845" s="11" t="s">
        <v>7</v>
      </c>
      <c r="U2845" s="11" t="s">
        <v>8</v>
      </c>
      <c r="V2845" s="15">
        <v>0</v>
      </c>
      <c r="W2845" s="13">
        <v>0</v>
      </c>
      <c r="X2845" s="15">
        <v>0</v>
      </c>
      <c r="Y2845" s="15">
        <v>0</v>
      </c>
      <c r="Z2845" s="13">
        <v>0</v>
      </c>
      <c r="AA2845" s="15">
        <v>0</v>
      </c>
      <c r="AB2845" s="13">
        <v>0</v>
      </c>
      <c r="AC2845" s="15">
        <v>0</v>
      </c>
      <c r="AD2845" s="13">
        <v>0</v>
      </c>
      <c r="AE2845" s="15">
        <v>0</v>
      </c>
      <c r="AF2845" s="13">
        <v>0</v>
      </c>
      <c r="AG2845" s="15">
        <v>0</v>
      </c>
      <c r="AH2845" s="13">
        <v>0</v>
      </c>
      <c r="AI2845" s="15">
        <v>0</v>
      </c>
      <c r="AJ2845" s="11" t="s">
        <v>17</v>
      </c>
      <c r="AK2845" s="11" t="s">
        <v>1398</v>
      </c>
      <c r="AL2845" s="22">
        <f t="shared" si="132"/>
        <v>2317</v>
      </c>
      <c r="AM2845" s="11" t="str">
        <f>VLOOKUP(O2845,Sheet2!$D$6:$E$14,2,FALSE)</f>
        <v>Spare parts</v>
      </c>
      <c r="AN2845" s="11" t="str">
        <f>VLOOKUP(F2845,Sheet2!$E$10:$F$13,2,FALSE)</f>
        <v>SPM</v>
      </c>
      <c r="AO2845" s="35" t="s">
        <v>14668</v>
      </c>
      <c r="AP2845">
        <f>MATCH(AN2845,Sheet2!$F$5:$F$18,0)</f>
        <v>6</v>
      </c>
      <c r="AQ2845">
        <f>MATCH(AO2845,Sheet2!$F$5:$K$5,0)</f>
        <v>6</v>
      </c>
      <c r="AR2845" s="33">
        <f>INDEX(Sheet2!$F$5:$K$18,OPaL!AP2845,OPaL!AQ2845)</f>
        <v>0.15</v>
      </c>
      <c r="AS2845" s="1">
        <f t="shared" si="134"/>
        <v>7613.45</v>
      </c>
    </row>
    <row r="2846" spans="1:45" x14ac:dyDescent="0.2">
      <c r="A2846" s="11" t="s">
        <v>3899</v>
      </c>
      <c r="B2846" s="11" t="s">
        <v>3900</v>
      </c>
      <c r="C2846" s="11" t="s">
        <v>12489</v>
      </c>
      <c r="D2846" s="21">
        <v>42975</v>
      </c>
      <c r="E2846" s="21" t="s">
        <v>9697</v>
      </c>
      <c r="F2846" s="21" t="s">
        <v>14659</v>
      </c>
      <c r="G2846" s="11" t="s">
        <v>2</v>
      </c>
      <c r="H2846" s="11" t="s">
        <v>16</v>
      </c>
      <c r="I2846" s="11" t="s">
        <v>4</v>
      </c>
      <c r="J2846" s="12">
        <v>1</v>
      </c>
      <c r="K2846" s="12">
        <v>8957</v>
      </c>
      <c r="L2846" s="12">
        <v>0</v>
      </c>
      <c r="M2846" s="12">
        <v>0</v>
      </c>
      <c r="N2846" s="12">
        <f t="shared" si="133"/>
        <v>8957</v>
      </c>
      <c r="O2846" s="11" t="s">
        <v>5</v>
      </c>
      <c r="P2846" s="13">
        <v>0</v>
      </c>
      <c r="Q2846" s="11" t="s">
        <v>6</v>
      </c>
      <c r="R2846" s="13">
        <v>0</v>
      </c>
      <c r="S2846" s="13">
        <v>0</v>
      </c>
      <c r="T2846" s="11" t="s">
        <v>7</v>
      </c>
      <c r="U2846" s="11" t="s">
        <v>8</v>
      </c>
      <c r="V2846" s="15">
        <v>0</v>
      </c>
      <c r="W2846" s="13">
        <v>0</v>
      </c>
      <c r="X2846" s="15">
        <v>0</v>
      </c>
      <c r="Y2846" s="15">
        <v>0</v>
      </c>
      <c r="Z2846" s="13">
        <v>0</v>
      </c>
      <c r="AA2846" s="15">
        <v>0</v>
      </c>
      <c r="AB2846" s="13">
        <v>0</v>
      </c>
      <c r="AC2846" s="15">
        <v>0</v>
      </c>
      <c r="AD2846" s="13">
        <v>0</v>
      </c>
      <c r="AE2846" s="15">
        <v>0</v>
      </c>
      <c r="AF2846" s="13">
        <v>0</v>
      </c>
      <c r="AG2846" s="15">
        <v>0</v>
      </c>
      <c r="AH2846" s="13">
        <v>0</v>
      </c>
      <c r="AI2846" s="15">
        <v>0</v>
      </c>
      <c r="AJ2846" s="11" t="s">
        <v>17</v>
      </c>
      <c r="AK2846" s="11" t="s">
        <v>1398</v>
      </c>
      <c r="AL2846" s="22">
        <f t="shared" si="132"/>
        <v>2317</v>
      </c>
      <c r="AM2846" s="11" t="str">
        <f>VLOOKUP(O2846,Sheet2!$D$6:$E$14,2,FALSE)</f>
        <v>Spare parts</v>
      </c>
      <c r="AN2846" s="11" t="str">
        <f>VLOOKUP(F2846,Sheet2!$E$10:$F$13,2,FALSE)</f>
        <v>SPM</v>
      </c>
      <c r="AO2846" s="35" t="s">
        <v>14668</v>
      </c>
      <c r="AP2846">
        <f>MATCH(AN2846,Sheet2!$F$5:$F$18,0)</f>
        <v>6</v>
      </c>
      <c r="AQ2846">
        <f>MATCH(AO2846,Sheet2!$F$5:$K$5,0)</f>
        <v>6</v>
      </c>
      <c r="AR2846" s="33">
        <f>INDEX(Sheet2!$F$5:$K$18,OPaL!AP2846,OPaL!AQ2846)</f>
        <v>0.15</v>
      </c>
      <c r="AS2846" s="1">
        <f t="shared" si="134"/>
        <v>7613.45</v>
      </c>
    </row>
    <row r="2847" spans="1:45" x14ac:dyDescent="0.2">
      <c r="A2847" s="11" t="s">
        <v>3901</v>
      </c>
      <c r="B2847" s="11" t="s">
        <v>3902</v>
      </c>
      <c r="C2847" s="11" t="s">
        <v>12490</v>
      </c>
      <c r="D2847" s="21">
        <v>42975</v>
      </c>
      <c r="E2847" s="21" t="s">
        <v>9697</v>
      </c>
      <c r="F2847" s="21" t="s">
        <v>14659</v>
      </c>
      <c r="G2847" s="11" t="s">
        <v>2</v>
      </c>
      <c r="H2847" s="11" t="s">
        <v>16</v>
      </c>
      <c r="I2847" s="11" t="s">
        <v>4</v>
      </c>
      <c r="J2847" s="12">
        <v>1</v>
      </c>
      <c r="K2847" s="12">
        <v>8957</v>
      </c>
      <c r="L2847" s="12">
        <v>0</v>
      </c>
      <c r="M2847" s="12">
        <v>0</v>
      </c>
      <c r="N2847" s="12">
        <f t="shared" si="133"/>
        <v>8957</v>
      </c>
      <c r="O2847" s="11" t="s">
        <v>5</v>
      </c>
      <c r="P2847" s="13">
        <v>0</v>
      </c>
      <c r="Q2847" s="11" t="s">
        <v>6</v>
      </c>
      <c r="R2847" s="13">
        <v>0</v>
      </c>
      <c r="S2847" s="13">
        <v>0</v>
      </c>
      <c r="T2847" s="11" t="s">
        <v>7</v>
      </c>
      <c r="U2847" s="11" t="s">
        <v>8</v>
      </c>
      <c r="V2847" s="15">
        <v>0</v>
      </c>
      <c r="W2847" s="13">
        <v>0</v>
      </c>
      <c r="X2847" s="15">
        <v>0</v>
      </c>
      <c r="Y2847" s="15">
        <v>0</v>
      </c>
      <c r="Z2847" s="13">
        <v>0</v>
      </c>
      <c r="AA2847" s="15">
        <v>0</v>
      </c>
      <c r="AB2847" s="13">
        <v>0</v>
      </c>
      <c r="AC2847" s="15">
        <v>0</v>
      </c>
      <c r="AD2847" s="13">
        <v>0</v>
      </c>
      <c r="AE2847" s="15">
        <v>0</v>
      </c>
      <c r="AF2847" s="13">
        <v>0</v>
      </c>
      <c r="AG2847" s="15">
        <v>0</v>
      </c>
      <c r="AH2847" s="13">
        <v>0</v>
      </c>
      <c r="AI2847" s="15">
        <v>0</v>
      </c>
      <c r="AJ2847" s="11" t="s">
        <v>17</v>
      </c>
      <c r="AK2847" s="11" t="s">
        <v>1398</v>
      </c>
      <c r="AL2847" s="22">
        <f t="shared" si="132"/>
        <v>2317</v>
      </c>
      <c r="AM2847" s="11" t="str">
        <f>VLOOKUP(O2847,Sheet2!$D$6:$E$14,2,FALSE)</f>
        <v>Spare parts</v>
      </c>
      <c r="AN2847" s="11" t="str">
        <f>VLOOKUP(F2847,Sheet2!$E$10:$F$13,2,FALSE)</f>
        <v>SPM</v>
      </c>
      <c r="AO2847" s="35" t="s">
        <v>14668</v>
      </c>
      <c r="AP2847">
        <f>MATCH(AN2847,Sheet2!$F$5:$F$18,0)</f>
        <v>6</v>
      </c>
      <c r="AQ2847">
        <f>MATCH(AO2847,Sheet2!$F$5:$K$5,0)</f>
        <v>6</v>
      </c>
      <c r="AR2847" s="33">
        <f>INDEX(Sheet2!$F$5:$K$18,OPaL!AP2847,OPaL!AQ2847)</f>
        <v>0.15</v>
      </c>
      <c r="AS2847" s="1">
        <f t="shared" si="134"/>
        <v>7613.45</v>
      </c>
    </row>
    <row r="2848" spans="1:45" x14ac:dyDescent="0.2">
      <c r="A2848" s="11" t="s">
        <v>3905</v>
      </c>
      <c r="B2848" s="11" t="s">
        <v>3906</v>
      </c>
      <c r="C2848" s="11" t="s">
        <v>12491</v>
      </c>
      <c r="D2848" s="21">
        <v>42975</v>
      </c>
      <c r="E2848" s="21" t="s">
        <v>9697</v>
      </c>
      <c r="F2848" s="21" t="s">
        <v>14659</v>
      </c>
      <c r="G2848" s="11" t="s">
        <v>2</v>
      </c>
      <c r="H2848" s="11" t="s">
        <v>16</v>
      </c>
      <c r="I2848" s="11" t="s">
        <v>4</v>
      </c>
      <c r="J2848" s="12">
        <v>1</v>
      </c>
      <c r="K2848" s="12">
        <v>8957</v>
      </c>
      <c r="L2848" s="12">
        <v>0</v>
      </c>
      <c r="M2848" s="12">
        <v>0</v>
      </c>
      <c r="N2848" s="12">
        <f t="shared" si="133"/>
        <v>8957</v>
      </c>
      <c r="O2848" s="11" t="s">
        <v>5</v>
      </c>
      <c r="P2848" s="13">
        <v>0</v>
      </c>
      <c r="Q2848" s="11" t="s">
        <v>6</v>
      </c>
      <c r="R2848" s="13">
        <v>0</v>
      </c>
      <c r="S2848" s="13">
        <v>0</v>
      </c>
      <c r="T2848" s="11" t="s">
        <v>7</v>
      </c>
      <c r="U2848" s="11" t="s">
        <v>8</v>
      </c>
      <c r="V2848" s="15">
        <v>0</v>
      </c>
      <c r="W2848" s="13">
        <v>0</v>
      </c>
      <c r="X2848" s="15">
        <v>0</v>
      </c>
      <c r="Y2848" s="15">
        <v>0</v>
      </c>
      <c r="Z2848" s="13">
        <v>0</v>
      </c>
      <c r="AA2848" s="15">
        <v>0</v>
      </c>
      <c r="AB2848" s="13">
        <v>0</v>
      </c>
      <c r="AC2848" s="15">
        <v>0</v>
      </c>
      <c r="AD2848" s="13">
        <v>0</v>
      </c>
      <c r="AE2848" s="15">
        <v>0</v>
      </c>
      <c r="AF2848" s="13">
        <v>0</v>
      </c>
      <c r="AG2848" s="15">
        <v>0</v>
      </c>
      <c r="AH2848" s="13">
        <v>0</v>
      </c>
      <c r="AI2848" s="15">
        <v>0</v>
      </c>
      <c r="AJ2848" s="11" t="s">
        <v>17</v>
      </c>
      <c r="AK2848" s="11" t="s">
        <v>1398</v>
      </c>
      <c r="AL2848" s="22">
        <f t="shared" si="132"/>
        <v>2317</v>
      </c>
      <c r="AM2848" s="11" t="str">
        <f>VLOOKUP(O2848,Sheet2!$D$6:$E$14,2,FALSE)</f>
        <v>Spare parts</v>
      </c>
      <c r="AN2848" s="11" t="str">
        <f>VLOOKUP(F2848,Sheet2!$E$10:$F$13,2,FALSE)</f>
        <v>SPM</v>
      </c>
      <c r="AO2848" s="35" t="s">
        <v>14668</v>
      </c>
      <c r="AP2848">
        <f>MATCH(AN2848,Sheet2!$F$5:$F$18,0)</f>
        <v>6</v>
      </c>
      <c r="AQ2848">
        <f>MATCH(AO2848,Sheet2!$F$5:$K$5,0)</f>
        <v>6</v>
      </c>
      <c r="AR2848" s="33">
        <f>INDEX(Sheet2!$F$5:$K$18,OPaL!AP2848,OPaL!AQ2848)</f>
        <v>0.15</v>
      </c>
      <c r="AS2848" s="1">
        <f t="shared" si="134"/>
        <v>7613.45</v>
      </c>
    </row>
    <row r="2849" spans="1:45" x14ac:dyDescent="0.2">
      <c r="A2849" s="11" t="s">
        <v>3907</v>
      </c>
      <c r="B2849" s="11" t="s">
        <v>3908</v>
      </c>
      <c r="C2849" s="11" t="s">
        <v>12492</v>
      </c>
      <c r="D2849" s="21">
        <v>42975</v>
      </c>
      <c r="E2849" s="21" t="s">
        <v>9697</v>
      </c>
      <c r="F2849" s="21" t="s">
        <v>14659</v>
      </c>
      <c r="G2849" s="11" t="s">
        <v>2</v>
      </c>
      <c r="H2849" s="11" t="s">
        <v>16</v>
      </c>
      <c r="I2849" s="11" t="s">
        <v>4</v>
      </c>
      <c r="J2849" s="12">
        <v>1</v>
      </c>
      <c r="K2849" s="12">
        <v>8957</v>
      </c>
      <c r="L2849" s="12">
        <v>0</v>
      </c>
      <c r="M2849" s="12">
        <v>0</v>
      </c>
      <c r="N2849" s="12">
        <f t="shared" si="133"/>
        <v>8957</v>
      </c>
      <c r="O2849" s="11" t="s">
        <v>5</v>
      </c>
      <c r="P2849" s="13">
        <v>0</v>
      </c>
      <c r="Q2849" s="11" t="s">
        <v>6</v>
      </c>
      <c r="R2849" s="13">
        <v>0</v>
      </c>
      <c r="S2849" s="13">
        <v>0</v>
      </c>
      <c r="T2849" s="11" t="s">
        <v>7</v>
      </c>
      <c r="U2849" s="11" t="s">
        <v>8</v>
      </c>
      <c r="V2849" s="15">
        <v>0</v>
      </c>
      <c r="W2849" s="13">
        <v>0</v>
      </c>
      <c r="X2849" s="15">
        <v>0</v>
      </c>
      <c r="Y2849" s="15">
        <v>0</v>
      </c>
      <c r="Z2849" s="13">
        <v>0</v>
      </c>
      <c r="AA2849" s="15">
        <v>0</v>
      </c>
      <c r="AB2849" s="13">
        <v>0</v>
      </c>
      <c r="AC2849" s="15">
        <v>0</v>
      </c>
      <c r="AD2849" s="13">
        <v>0</v>
      </c>
      <c r="AE2849" s="15">
        <v>0</v>
      </c>
      <c r="AF2849" s="13">
        <v>0</v>
      </c>
      <c r="AG2849" s="15">
        <v>0</v>
      </c>
      <c r="AH2849" s="13">
        <v>0</v>
      </c>
      <c r="AI2849" s="15">
        <v>0</v>
      </c>
      <c r="AJ2849" s="11" t="s">
        <v>17</v>
      </c>
      <c r="AK2849" s="11" t="s">
        <v>1398</v>
      </c>
      <c r="AL2849" s="22">
        <f t="shared" si="132"/>
        <v>2317</v>
      </c>
      <c r="AM2849" s="11" t="str">
        <f>VLOOKUP(O2849,Sheet2!$D$6:$E$14,2,FALSE)</f>
        <v>Spare parts</v>
      </c>
      <c r="AN2849" s="11" t="str">
        <f>VLOOKUP(F2849,Sheet2!$E$10:$F$13,2,FALSE)</f>
        <v>SPM</v>
      </c>
      <c r="AO2849" s="35" t="s">
        <v>14668</v>
      </c>
      <c r="AP2849">
        <f>MATCH(AN2849,Sheet2!$F$5:$F$18,0)</f>
        <v>6</v>
      </c>
      <c r="AQ2849">
        <f>MATCH(AO2849,Sheet2!$F$5:$K$5,0)</f>
        <v>6</v>
      </c>
      <c r="AR2849" s="33">
        <f>INDEX(Sheet2!$F$5:$K$18,OPaL!AP2849,OPaL!AQ2849)</f>
        <v>0.15</v>
      </c>
      <c r="AS2849" s="1">
        <f t="shared" si="134"/>
        <v>7613.45</v>
      </c>
    </row>
    <row r="2850" spans="1:45" x14ac:dyDescent="0.2">
      <c r="A2850" s="11" t="s">
        <v>3915</v>
      </c>
      <c r="B2850" s="11" t="s">
        <v>3916</v>
      </c>
      <c r="C2850" s="11" t="s">
        <v>12493</v>
      </c>
      <c r="D2850" s="21">
        <v>42975</v>
      </c>
      <c r="E2850" s="21" t="s">
        <v>9697</v>
      </c>
      <c r="F2850" s="21" t="s">
        <v>14659</v>
      </c>
      <c r="G2850" s="11" t="s">
        <v>2</v>
      </c>
      <c r="H2850" s="11" t="s">
        <v>16</v>
      </c>
      <c r="I2850" s="11" t="s">
        <v>4</v>
      </c>
      <c r="J2850" s="12">
        <v>1</v>
      </c>
      <c r="K2850" s="12">
        <v>8957</v>
      </c>
      <c r="L2850" s="12">
        <v>0</v>
      </c>
      <c r="M2850" s="12">
        <v>0</v>
      </c>
      <c r="N2850" s="12">
        <f t="shared" si="133"/>
        <v>8957</v>
      </c>
      <c r="O2850" s="11" t="s">
        <v>5</v>
      </c>
      <c r="P2850" s="13">
        <v>0</v>
      </c>
      <c r="Q2850" s="11" t="s">
        <v>6</v>
      </c>
      <c r="R2850" s="13">
        <v>0</v>
      </c>
      <c r="S2850" s="13">
        <v>0</v>
      </c>
      <c r="T2850" s="11" t="s">
        <v>7</v>
      </c>
      <c r="U2850" s="11" t="s">
        <v>8</v>
      </c>
      <c r="V2850" s="15">
        <v>0</v>
      </c>
      <c r="W2850" s="13">
        <v>0</v>
      </c>
      <c r="X2850" s="15">
        <v>0</v>
      </c>
      <c r="Y2850" s="15">
        <v>0</v>
      </c>
      <c r="Z2850" s="13">
        <v>0</v>
      </c>
      <c r="AA2850" s="15">
        <v>0</v>
      </c>
      <c r="AB2850" s="13">
        <v>0</v>
      </c>
      <c r="AC2850" s="15">
        <v>0</v>
      </c>
      <c r="AD2850" s="13">
        <v>0</v>
      </c>
      <c r="AE2850" s="15">
        <v>0</v>
      </c>
      <c r="AF2850" s="13">
        <v>0</v>
      </c>
      <c r="AG2850" s="15">
        <v>0</v>
      </c>
      <c r="AH2850" s="13">
        <v>0</v>
      </c>
      <c r="AI2850" s="15">
        <v>0</v>
      </c>
      <c r="AJ2850" s="11" t="s">
        <v>17</v>
      </c>
      <c r="AK2850" s="11" t="s">
        <v>1398</v>
      </c>
      <c r="AL2850" s="22">
        <f t="shared" si="132"/>
        <v>2317</v>
      </c>
      <c r="AM2850" s="11" t="str">
        <f>VLOOKUP(O2850,Sheet2!$D$6:$E$14,2,FALSE)</f>
        <v>Spare parts</v>
      </c>
      <c r="AN2850" s="11" t="str">
        <f>VLOOKUP(F2850,Sheet2!$E$10:$F$13,2,FALSE)</f>
        <v>SPM</v>
      </c>
      <c r="AO2850" s="35" t="s">
        <v>14668</v>
      </c>
      <c r="AP2850">
        <f>MATCH(AN2850,Sheet2!$F$5:$F$18,0)</f>
        <v>6</v>
      </c>
      <c r="AQ2850">
        <f>MATCH(AO2850,Sheet2!$F$5:$K$5,0)</f>
        <v>6</v>
      </c>
      <c r="AR2850" s="33">
        <f>INDEX(Sheet2!$F$5:$K$18,OPaL!AP2850,OPaL!AQ2850)</f>
        <v>0.15</v>
      </c>
      <c r="AS2850" s="1">
        <f t="shared" si="134"/>
        <v>7613.45</v>
      </c>
    </row>
    <row r="2851" spans="1:45" x14ac:dyDescent="0.2">
      <c r="A2851" s="11" t="s">
        <v>3917</v>
      </c>
      <c r="B2851" s="11" t="s">
        <v>3918</v>
      </c>
      <c r="C2851" s="11" t="s">
        <v>12494</v>
      </c>
      <c r="D2851" s="21">
        <v>42975</v>
      </c>
      <c r="E2851" s="21" t="s">
        <v>9697</v>
      </c>
      <c r="F2851" s="21" t="s">
        <v>14659</v>
      </c>
      <c r="G2851" s="11" t="s">
        <v>2</v>
      </c>
      <c r="H2851" s="11" t="s">
        <v>16</v>
      </c>
      <c r="I2851" s="11" t="s">
        <v>4</v>
      </c>
      <c r="J2851" s="12">
        <v>1</v>
      </c>
      <c r="K2851" s="12">
        <v>8957</v>
      </c>
      <c r="L2851" s="12">
        <v>0</v>
      </c>
      <c r="M2851" s="12">
        <v>0</v>
      </c>
      <c r="N2851" s="12">
        <f t="shared" si="133"/>
        <v>8957</v>
      </c>
      <c r="O2851" s="11" t="s">
        <v>5</v>
      </c>
      <c r="P2851" s="13">
        <v>0</v>
      </c>
      <c r="Q2851" s="11" t="s">
        <v>6</v>
      </c>
      <c r="R2851" s="13">
        <v>0</v>
      </c>
      <c r="S2851" s="13">
        <v>0</v>
      </c>
      <c r="T2851" s="11" t="s">
        <v>7</v>
      </c>
      <c r="U2851" s="11" t="s">
        <v>8</v>
      </c>
      <c r="V2851" s="15">
        <v>0</v>
      </c>
      <c r="W2851" s="13">
        <v>0</v>
      </c>
      <c r="X2851" s="15">
        <v>0</v>
      </c>
      <c r="Y2851" s="15">
        <v>0</v>
      </c>
      <c r="Z2851" s="13">
        <v>0</v>
      </c>
      <c r="AA2851" s="15">
        <v>0</v>
      </c>
      <c r="AB2851" s="13">
        <v>0</v>
      </c>
      <c r="AC2851" s="15">
        <v>0</v>
      </c>
      <c r="AD2851" s="13">
        <v>0</v>
      </c>
      <c r="AE2851" s="15">
        <v>0</v>
      </c>
      <c r="AF2851" s="13">
        <v>0</v>
      </c>
      <c r="AG2851" s="15">
        <v>0</v>
      </c>
      <c r="AH2851" s="13">
        <v>0</v>
      </c>
      <c r="AI2851" s="15">
        <v>0</v>
      </c>
      <c r="AJ2851" s="11" t="s">
        <v>17</v>
      </c>
      <c r="AK2851" s="11" t="s">
        <v>1398</v>
      </c>
      <c r="AL2851" s="22">
        <f t="shared" si="132"/>
        <v>2317</v>
      </c>
      <c r="AM2851" s="11" t="str">
        <f>VLOOKUP(O2851,Sheet2!$D$6:$E$14,2,FALSE)</f>
        <v>Spare parts</v>
      </c>
      <c r="AN2851" s="11" t="str">
        <f>VLOOKUP(F2851,Sheet2!$E$10:$F$13,2,FALSE)</f>
        <v>SPM</v>
      </c>
      <c r="AO2851" s="35" t="s">
        <v>14668</v>
      </c>
      <c r="AP2851">
        <f>MATCH(AN2851,Sheet2!$F$5:$F$18,0)</f>
        <v>6</v>
      </c>
      <c r="AQ2851">
        <f>MATCH(AO2851,Sheet2!$F$5:$K$5,0)</f>
        <v>6</v>
      </c>
      <c r="AR2851" s="33">
        <f>INDEX(Sheet2!$F$5:$K$18,OPaL!AP2851,OPaL!AQ2851)</f>
        <v>0.15</v>
      </c>
      <c r="AS2851" s="1">
        <f t="shared" si="134"/>
        <v>7613.45</v>
      </c>
    </row>
    <row r="2852" spans="1:45" x14ac:dyDescent="0.2">
      <c r="A2852" s="11" t="s">
        <v>3919</v>
      </c>
      <c r="B2852" s="11" t="s">
        <v>3920</v>
      </c>
      <c r="C2852" s="11" t="s">
        <v>12495</v>
      </c>
      <c r="D2852" s="21">
        <v>42975</v>
      </c>
      <c r="E2852" s="21" t="s">
        <v>9697</v>
      </c>
      <c r="F2852" s="21" t="s">
        <v>14659</v>
      </c>
      <c r="G2852" s="11" t="s">
        <v>2</v>
      </c>
      <c r="H2852" s="11" t="s">
        <v>16</v>
      </c>
      <c r="I2852" s="11" t="s">
        <v>4</v>
      </c>
      <c r="J2852" s="12">
        <v>1</v>
      </c>
      <c r="K2852" s="12">
        <v>8957</v>
      </c>
      <c r="L2852" s="12">
        <v>0</v>
      </c>
      <c r="M2852" s="12">
        <v>0</v>
      </c>
      <c r="N2852" s="12">
        <f t="shared" si="133"/>
        <v>8957</v>
      </c>
      <c r="O2852" s="11" t="s">
        <v>5</v>
      </c>
      <c r="P2852" s="13">
        <v>0</v>
      </c>
      <c r="Q2852" s="11" t="s">
        <v>6</v>
      </c>
      <c r="R2852" s="13">
        <v>0</v>
      </c>
      <c r="S2852" s="13">
        <v>0</v>
      </c>
      <c r="T2852" s="11" t="s">
        <v>7</v>
      </c>
      <c r="U2852" s="11" t="s">
        <v>8</v>
      </c>
      <c r="V2852" s="15">
        <v>0</v>
      </c>
      <c r="W2852" s="13">
        <v>0</v>
      </c>
      <c r="X2852" s="15">
        <v>0</v>
      </c>
      <c r="Y2852" s="15">
        <v>0</v>
      </c>
      <c r="Z2852" s="13">
        <v>0</v>
      </c>
      <c r="AA2852" s="15">
        <v>0</v>
      </c>
      <c r="AB2852" s="13">
        <v>0</v>
      </c>
      <c r="AC2852" s="15">
        <v>0</v>
      </c>
      <c r="AD2852" s="13">
        <v>0</v>
      </c>
      <c r="AE2852" s="15">
        <v>0</v>
      </c>
      <c r="AF2852" s="13">
        <v>0</v>
      </c>
      <c r="AG2852" s="15">
        <v>0</v>
      </c>
      <c r="AH2852" s="13">
        <v>0</v>
      </c>
      <c r="AI2852" s="15">
        <v>0</v>
      </c>
      <c r="AJ2852" s="11" t="s">
        <v>17</v>
      </c>
      <c r="AK2852" s="11" t="s">
        <v>1398</v>
      </c>
      <c r="AL2852" s="22">
        <f t="shared" si="132"/>
        <v>2317</v>
      </c>
      <c r="AM2852" s="11" t="str">
        <f>VLOOKUP(O2852,Sheet2!$D$6:$E$14,2,FALSE)</f>
        <v>Spare parts</v>
      </c>
      <c r="AN2852" s="11" t="str">
        <f>VLOOKUP(F2852,Sheet2!$E$10:$F$13,2,FALSE)</f>
        <v>SPM</v>
      </c>
      <c r="AO2852" s="35" t="s">
        <v>14668</v>
      </c>
      <c r="AP2852">
        <f>MATCH(AN2852,Sheet2!$F$5:$F$18,0)</f>
        <v>6</v>
      </c>
      <c r="AQ2852">
        <f>MATCH(AO2852,Sheet2!$F$5:$K$5,0)</f>
        <v>6</v>
      </c>
      <c r="AR2852" s="33">
        <f>INDEX(Sheet2!$F$5:$K$18,OPaL!AP2852,OPaL!AQ2852)</f>
        <v>0.15</v>
      </c>
      <c r="AS2852" s="1">
        <f t="shared" si="134"/>
        <v>7613.45</v>
      </c>
    </row>
    <row r="2853" spans="1:45" x14ac:dyDescent="0.2">
      <c r="A2853" s="11" t="s">
        <v>3001</v>
      </c>
      <c r="B2853" s="11" t="s">
        <v>3002</v>
      </c>
      <c r="C2853" s="11" t="s">
        <v>12496</v>
      </c>
      <c r="D2853" s="21">
        <v>43326</v>
      </c>
      <c r="E2853" s="21" t="s">
        <v>9697</v>
      </c>
      <c r="F2853" s="21" t="s">
        <v>14659</v>
      </c>
      <c r="G2853" s="11" t="s">
        <v>2</v>
      </c>
      <c r="H2853" s="11" t="s">
        <v>3</v>
      </c>
      <c r="I2853" s="11" t="s">
        <v>4</v>
      </c>
      <c r="J2853" s="12">
        <v>2</v>
      </c>
      <c r="K2853" s="12">
        <v>8942</v>
      </c>
      <c r="L2853" s="12">
        <v>0</v>
      </c>
      <c r="M2853" s="12">
        <v>0</v>
      </c>
      <c r="N2853" s="12">
        <f t="shared" si="133"/>
        <v>8942</v>
      </c>
      <c r="O2853" s="11" t="s">
        <v>5</v>
      </c>
      <c r="P2853" s="13">
        <v>0</v>
      </c>
      <c r="Q2853" s="11" t="s">
        <v>6</v>
      </c>
      <c r="R2853" s="13">
        <v>0</v>
      </c>
      <c r="S2853" s="13">
        <v>0</v>
      </c>
      <c r="T2853" s="11" t="s">
        <v>7</v>
      </c>
      <c r="U2853" s="11" t="s">
        <v>8</v>
      </c>
      <c r="V2853" s="15">
        <v>0</v>
      </c>
      <c r="W2853" s="13">
        <v>0</v>
      </c>
      <c r="X2853" s="15">
        <v>0</v>
      </c>
      <c r="Y2853" s="15">
        <v>0</v>
      </c>
      <c r="Z2853" s="13">
        <v>0</v>
      </c>
      <c r="AA2853" s="15">
        <v>0</v>
      </c>
      <c r="AB2853" s="13">
        <v>0</v>
      </c>
      <c r="AC2853" s="15">
        <v>0</v>
      </c>
      <c r="AD2853" s="13">
        <v>0</v>
      </c>
      <c r="AE2853" s="15">
        <v>0</v>
      </c>
      <c r="AF2853" s="13">
        <v>0</v>
      </c>
      <c r="AG2853" s="15">
        <v>0</v>
      </c>
      <c r="AH2853" s="13">
        <v>0</v>
      </c>
      <c r="AI2853" s="15">
        <v>0</v>
      </c>
      <c r="AJ2853" s="11" t="s">
        <v>9</v>
      </c>
      <c r="AK2853" s="11" t="s">
        <v>13</v>
      </c>
      <c r="AL2853" s="22">
        <f t="shared" si="132"/>
        <v>1966</v>
      </c>
      <c r="AM2853" s="11" t="str">
        <f>VLOOKUP(O2853,Sheet2!$D$6:$E$14,2,FALSE)</f>
        <v>Spare parts</v>
      </c>
      <c r="AN2853" s="11" t="str">
        <f>VLOOKUP(F2853,Sheet2!$E$10:$F$13,2,FALSE)</f>
        <v>SPM</v>
      </c>
      <c r="AO2853" s="35" t="s">
        <v>14668</v>
      </c>
      <c r="AP2853">
        <f>MATCH(AN2853,Sheet2!$F$5:$F$18,0)</f>
        <v>6</v>
      </c>
      <c r="AQ2853">
        <f>MATCH(AO2853,Sheet2!$F$5:$K$5,0)</f>
        <v>6</v>
      </c>
      <c r="AR2853" s="33">
        <f>INDEX(Sheet2!$F$5:$K$18,OPaL!AP2853,OPaL!AQ2853)</f>
        <v>0.15</v>
      </c>
      <c r="AS2853" s="1">
        <f t="shared" si="134"/>
        <v>7600.7</v>
      </c>
    </row>
    <row r="2854" spans="1:45" x14ac:dyDescent="0.2">
      <c r="A2854" s="11" t="s">
        <v>5099</v>
      </c>
      <c r="B2854" s="11" t="s">
        <v>5100</v>
      </c>
      <c r="C2854" s="11" t="s">
        <v>12497</v>
      </c>
      <c r="D2854" s="21">
        <v>44709</v>
      </c>
      <c r="E2854" s="21" t="s">
        <v>9697</v>
      </c>
      <c r="F2854" s="21" t="s">
        <v>14659</v>
      </c>
      <c r="G2854" s="11" t="s">
        <v>2</v>
      </c>
      <c r="H2854" s="11" t="s">
        <v>16</v>
      </c>
      <c r="I2854" s="11" t="s">
        <v>4</v>
      </c>
      <c r="J2854" s="12">
        <v>3</v>
      </c>
      <c r="K2854" s="12">
        <v>8926.5</v>
      </c>
      <c r="L2854" s="12">
        <v>0</v>
      </c>
      <c r="M2854" s="12">
        <v>0</v>
      </c>
      <c r="N2854" s="12">
        <f t="shared" si="133"/>
        <v>8926.5</v>
      </c>
      <c r="O2854" s="11" t="s">
        <v>5</v>
      </c>
      <c r="P2854" s="13">
        <v>0</v>
      </c>
      <c r="Q2854" s="11" t="s">
        <v>6</v>
      </c>
      <c r="R2854" s="13">
        <v>0</v>
      </c>
      <c r="S2854" s="13">
        <v>0</v>
      </c>
      <c r="T2854" s="11" t="s">
        <v>7</v>
      </c>
      <c r="U2854" s="11" t="s">
        <v>8</v>
      </c>
      <c r="V2854" s="15">
        <v>0</v>
      </c>
      <c r="W2854" s="13">
        <v>0</v>
      </c>
      <c r="X2854" s="15">
        <v>0</v>
      </c>
      <c r="Y2854" s="15">
        <v>0</v>
      </c>
      <c r="Z2854" s="13">
        <v>0</v>
      </c>
      <c r="AA2854" s="15">
        <v>0</v>
      </c>
      <c r="AB2854" s="13">
        <v>0</v>
      </c>
      <c r="AC2854" s="15">
        <v>0</v>
      </c>
      <c r="AD2854" s="13">
        <v>0</v>
      </c>
      <c r="AE2854" s="15">
        <v>0</v>
      </c>
      <c r="AF2854" s="13">
        <v>0</v>
      </c>
      <c r="AG2854" s="15">
        <v>0</v>
      </c>
      <c r="AH2854" s="13">
        <v>0</v>
      </c>
      <c r="AI2854" s="15">
        <v>0</v>
      </c>
      <c r="AJ2854" s="11" t="s">
        <v>17</v>
      </c>
      <c r="AK2854" s="11" t="s">
        <v>1398</v>
      </c>
      <c r="AL2854" s="22">
        <f t="shared" si="132"/>
        <v>583</v>
      </c>
      <c r="AM2854" s="11" t="str">
        <f>VLOOKUP(O2854,Sheet2!$D$6:$E$14,2,FALSE)</f>
        <v>Spare parts</v>
      </c>
      <c r="AN2854" s="11" t="str">
        <f>VLOOKUP(F2854,Sheet2!$E$10:$F$13,2,FALSE)</f>
        <v>SPM</v>
      </c>
      <c r="AO2854" s="35" t="s">
        <v>14668</v>
      </c>
      <c r="AP2854">
        <f>MATCH(AN2854,Sheet2!$F$5:$F$18,0)</f>
        <v>6</v>
      </c>
      <c r="AQ2854">
        <f>MATCH(AO2854,Sheet2!$F$5:$K$5,0)</f>
        <v>6</v>
      </c>
      <c r="AR2854" s="33">
        <f>INDEX(Sheet2!$F$5:$K$18,OPaL!AP2854,OPaL!AQ2854)</f>
        <v>0.15</v>
      </c>
      <c r="AS2854" s="1">
        <f t="shared" si="134"/>
        <v>7587.5249999999996</v>
      </c>
    </row>
    <row r="2855" spans="1:45" x14ac:dyDescent="0.2">
      <c r="A2855" s="11" t="s">
        <v>673</v>
      </c>
      <c r="B2855" s="11" t="s">
        <v>674</v>
      </c>
      <c r="C2855" s="11" t="s">
        <v>12498</v>
      </c>
      <c r="D2855" s="21">
        <v>42775</v>
      </c>
      <c r="E2855" s="21" t="s">
        <v>9697</v>
      </c>
      <c r="F2855" s="21" t="s">
        <v>14659</v>
      </c>
      <c r="G2855" s="11" t="s">
        <v>2</v>
      </c>
      <c r="H2855" s="11" t="s">
        <v>16</v>
      </c>
      <c r="I2855" s="11" t="s">
        <v>4</v>
      </c>
      <c r="J2855" s="12">
        <v>1</v>
      </c>
      <c r="K2855" s="12">
        <v>8921.2099999999991</v>
      </c>
      <c r="L2855" s="12">
        <v>0</v>
      </c>
      <c r="M2855" s="12">
        <v>0</v>
      </c>
      <c r="N2855" s="12">
        <f t="shared" si="133"/>
        <v>8921.2099999999991</v>
      </c>
      <c r="O2855" s="11" t="s">
        <v>5</v>
      </c>
      <c r="P2855" s="13">
        <v>0</v>
      </c>
      <c r="Q2855" s="11" t="s">
        <v>6</v>
      </c>
      <c r="R2855" s="13">
        <v>0</v>
      </c>
      <c r="S2855" s="13">
        <v>0</v>
      </c>
      <c r="T2855" s="11" t="s">
        <v>7</v>
      </c>
      <c r="U2855" s="11" t="s">
        <v>8</v>
      </c>
      <c r="V2855" s="15">
        <v>0</v>
      </c>
      <c r="W2855" s="13">
        <v>0</v>
      </c>
      <c r="X2855" s="15">
        <v>0</v>
      </c>
      <c r="Y2855" s="15">
        <v>0</v>
      </c>
      <c r="Z2855" s="13">
        <v>0</v>
      </c>
      <c r="AA2855" s="15">
        <v>0</v>
      </c>
      <c r="AB2855" s="13">
        <v>0</v>
      </c>
      <c r="AC2855" s="15">
        <v>0</v>
      </c>
      <c r="AD2855" s="13">
        <v>0</v>
      </c>
      <c r="AE2855" s="15">
        <v>0</v>
      </c>
      <c r="AF2855" s="13">
        <v>0</v>
      </c>
      <c r="AG2855" s="15">
        <v>0</v>
      </c>
      <c r="AH2855" s="13">
        <v>0</v>
      </c>
      <c r="AI2855" s="15">
        <v>0</v>
      </c>
      <c r="AJ2855" s="11" t="s">
        <v>17</v>
      </c>
      <c r="AK2855" s="11" t="s">
        <v>13</v>
      </c>
      <c r="AL2855" s="22">
        <f t="shared" si="132"/>
        <v>2517</v>
      </c>
      <c r="AM2855" s="11" t="str">
        <f>VLOOKUP(O2855,Sheet2!$D$6:$E$14,2,FALSE)</f>
        <v>Spare parts</v>
      </c>
      <c r="AN2855" s="11" t="str">
        <f>VLOOKUP(F2855,Sheet2!$E$10:$F$13,2,FALSE)</f>
        <v>SPM</v>
      </c>
      <c r="AO2855" s="35" t="s">
        <v>14668</v>
      </c>
      <c r="AP2855">
        <f>MATCH(AN2855,Sheet2!$F$5:$F$18,0)</f>
        <v>6</v>
      </c>
      <c r="AQ2855">
        <f>MATCH(AO2855,Sheet2!$F$5:$K$5,0)</f>
        <v>6</v>
      </c>
      <c r="AR2855" s="33">
        <f>INDEX(Sheet2!$F$5:$K$18,OPaL!AP2855,OPaL!AQ2855)</f>
        <v>0.15</v>
      </c>
      <c r="AS2855" s="1">
        <f t="shared" si="134"/>
        <v>7583.0284999999994</v>
      </c>
    </row>
    <row r="2856" spans="1:45" x14ac:dyDescent="0.2">
      <c r="A2856" s="11" t="s">
        <v>8417</v>
      </c>
      <c r="B2856" s="11" t="s">
        <v>8418</v>
      </c>
      <c r="C2856" s="11" t="s">
        <v>12499</v>
      </c>
      <c r="D2856" s="21">
        <v>43125</v>
      </c>
      <c r="E2856" s="21" t="s">
        <v>9803</v>
      </c>
      <c r="F2856" s="21" t="s">
        <v>14659</v>
      </c>
      <c r="G2856" s="11" t="s">
        <v>2</v>
      </c>
      <c r="H2856" s="11" t="s">
        <v>3</v>
      </c>
      <c r="I2856" s="11" t="s">
        <v>4</v>
      </c>
      <c r="J2856" s="12">
        <v>20</v>
      </c>
      <c r="K2856" s="12">
        <v>8918.68</v>
      </c>
      <c r="L2856" s="12">
        <v>0</v>
      </c>
      <c r="M2856" s="12">
        <v>0</v>
      </c>
      <c r="N2856" s="12">
        <f t="shared" si="133"/>
        <v>8918.68</v>
      </c>
      <c r="O2856" s="11" t="s">
        <v>8227</v>
      </c>
      <c r="P2856" s="13">
        <v>0</v>
      </c>
      <c r="Q2856" s="11" t="s">
        <v>6</v>
      </c>
      <c r="R2856" s="13">
        <v>0</v>
      </c>
      <c r="S2856" s="13">
        <v>0</v>
      </c>
      <c r="T2856" s="11" t="s">
        <v>7</v>
      </c>
      <c r="U2856" s="11" t="s">
        <v>8</v>
      </c>
      <c r="V2856" s="15">
        <v>0</v>
      </c>
      <c r="W2856" s="13">
        <v>0</v>
      </c>
      <c r="X2856" s="15">
        <v>0</v>
      </c>
      <c r="Y2856" s="15">
        <v>0</v>
      </c>
      <c r="Z2856" s="13">
        <v>0</v>
      </c>
      <c r="AA2856" s="15">
        <v>0</v>
      </c>
      <c r="AB2856" s="13">
        <v>0</v>
      </c>
      <c r="AC2856" s="15">
        <v>0</v>
      </c>
      <c r="AD2856" s="13">
        <v>0</v>
      </c>
      <c r="AE2856" s="15">
        <v>0</v>
      </c>
      <c r="AF2856" s="13">
        <v>0</v>
      </c>
      <c r="AG2856" s="15">
        <v>0</v>
      </c>
      <c r="AH2856" s="13">
        <v>0</v>
      </c>
      <c r="AI2856" s="15">
        <v>0</v>
      </c>
      <c r="AJ2856" s="11" t="s">
        <v>9</v>
      </c>
      <c r="AK2856" s="11" t="s">
        <v>8228</v>
      </c>
      <c r="AL2856" s="22">
        <f t="shared" si="132"/>
        <v>2167</v>
      </c>
      <c r="AM2856" s="11" t="str">
        <f>VLOOKUP(O2856,Sheet2!$D$6:$E$14,2,FALSE)</f>
        <v>Consumables</v>
      </c>
      <c r="AN2856" s="11" t="str">
        <f>VLOOKUP(F2856,Sheet2!$E$15:$F$18,2,FALSE)</f>
        <v>CM</v>
      </c>
      <c r="AO2856" s="35" t="s">
        <v>14668</v>
      </c>
      <c r="AP2856">
        <f>MATCH(AN2856,Sheet2!$F$5:$F$18,0)</f>
        <v>13</v>
      </c>
      <c r="AQ2856">
        <f>MATCH(AO2856,Sheet2!$F$5:$K$5,0)</f>
        <v>6</v>
      </c>
      <c r="AR2856" s="33">
        <f>INDEX(Sheet2!$F$5:$K$18,OPaL!AP2856,OPaL!AQ2856)</f>
        <v>0.2</v>
      </c>
      <c r="AS2856" s="1">
        <f t="shared" si="134"/>
        <v>7134.9440000000004</v>
      </c>
    </row>
    <row r="2857" spans="1:45" x14ac:dyDescent="0.2">
      <c r="A2857" s="11" t="s">
        <v>3099</v>
      </c>
      <c r="B2857" s="11" t="s">
        <v>3100</v>
      </c>
      <c r="C2857" s="11" t="s">
        <v>12500</v>
      </c>
      <c r="D2857" s="21">
        <v>44189</v>
      </c>
      <c r="E2857" s="21" t="s">
        <v>9813</v>
      </c>
      <c r="F2857" s="21" t="s">
        <v>14659</v>
      </c>
      <c r="G2857" s="11" t="s">
        <v>2</v>
      </c>
      <c r="H2857" s="11" t="s">
        <v>3</v>
      </c>
      <c r="I2857" s="11" t="s">
        <v>4</v>
      </c>
      <c r="J2857" s="12">
        <v>3</v>
      </c>
      <c r="K2857" s="12">
        <v>8886</v>
      </c>
      <c r="L2857" s="12">
        <v>0</v>
      </c>
      <c r="M2857" s="12">
        <v>0</v>
      </c>
      <c r="N2857" s="12">
        <f t="shared" si="133"/>
        <v>8886</v>
      </c>
      <c r="O2857" s="11" t="s">
        <v>5</v>
      </c>
      <c r="P2857" s="13">
        <v>0</v>
      </c>
      <c r="Q2857" s="11" t="s">
        <v>6</v>
      </c>
      <c r="R2857" s="13">
        <v>0</v>
      </c>
      <c r="S2857" s="13">
        <v>0</v>
      </c>
      <c r="T2857" s="11" t="s">
        <v>7</v>
      </c>
      <c r="U2857" s="11" t="s">
        <v>8</v>
      </c>
      <c r="V2857" s="15">
        <v>0</v>
      </c>
      <c r="W2857" s="13">
        <v>0</v>
      </c>
      <c r="X2857" s="15">
        <v>0</v>
      </c>
      <c r="Y2857" s="15">
        <v>0</v>
      </c>
      <c r="Z2857" s="13">
        <v>0</v>
      </c>
      <c r="AA2857" s="15">
        <v>0</v>
      </c>
      <c r="AB2857" s="13">
        <v>0</v>
      </c>
      <c r="AC2857" s="15">
        <v>0</v>
      </c>
      <c r="AD2857" s="13">
        <v>0</v>
      </c>
      <c r="AE2857" s="15">
        <v>0</v>
      </c>
      <c r="AF2857" s="13">
        <v>0</v>
      </c>
      <c r="AG2857" s="15">
        <v>0</v>
      </c>
      <c r="AH2857" s="13">
        <v>0</v>
      </c>
      <c r="AI2857" s="15">
        <v>0</v>
      </c>
      <c r="AJ2857" s="11" t="s">
        <v>9</v>
      </c>
      <c r="AK2857" s="11" t="s">
        <v>13</v>
      </c>
      <c r="AL2857" s="22">
        <f t="shared" si="132"/>
        <v>1103</v>
      </c>
      <c r="AM2857" s="11" t="str">
        <f>VLOOKUP(O2857,Sheet2!$D$6:$E$14,2,FALSE)</f>
        <v>Spare parts</v>
      </c>
      <c r="AN2857" s="11" t="str">
        <f>VLOOKUP(F2857,Sheet2!$E$10:$F$13,2,FALSE)</f>
        <v>SPM</v>
      </c>
      <c r="AO2857" s="35" t="s">
        <v>14668</v>
      </c>
      <c r="AP2857">
        <f>MATCH(AN2857,Sheet2!$F$5:$F$18,0)</f>
        <v>6</v>
      </c>
      <c r="AQ2857">
        <f>MATCH(AO2857,Sheet2!$F$5:$K$5,0)</f>
        <v>6</v>
      </c>
      <c r="AR2857" s="33">
        <f>INDEX(Sheet2!$F$5:$K$18,OPaL!AP2857,OPaL!AQ2857)</f>
        <v>0.15</v>
      </c>
      <c r="AS2857" s="1">
        <f t="shared" si="134"/>
        <v>7553.0999999999995</v>
      </c>
    </row>
    <row r="2858" spans="1:45" x14ac:dyDescent="0.2">
      <c r="A2858" s="11" t="s">
        <v>6865</v>
      </c>
      <c r="B2858" s="11" t="s">
        <v>6866</v>
      </c>
      <c r="C2858" s="11" t="s">
        <v>12501</v>
      </c>
      <c r="D2858" s="21">
        <v>42916</v>
      </c>
      <c r="E2858" s="21" t="s">
        <v>9697</v>
      </c>
      <c r="F2858" s="21" t="s">
        <v>14659</v>
      </c>
      <c r="G2858" s="11" t="s">
        <v>2</v>
      </c>
      <c r="H2858" s="11" t="s">
        <v>16</v>
      </c>
      <c r="I2858" s="11" t="s">
        <v>4</v>
      </c>
      <c r="J2858" s="13">
        <v>1</v>
      </c>
      <c r="K2858" s="12">
        <v>8883.68</v>
      </c>
      <c r="L2858" s="12">
        <v>0</v>
      </c>
      <c r="M2858" s="12">
        <v>0</v>
      </c>
      <c r="N2858" s="12">
        <f t="shared" si="133"/>
        <v>8883.68</v>
      </c>
      <c r="O2858" s="11" t="s">
        <v>5</v>
      </c>
      <c r="P2858" s="13">
        <v>0</v>
      </c>
      <c r="Q2858" s="11" t="s">
        <v>6</v>
      </c>
      <c r="R2858" s="13">
        <v>0</v>
      </c>
      <c r="S2858" s="13">
        <v>0</v>
      </c>
      <c r="T2858" s="11" t="s">
        <v>7</v>
      </c>
      <c r="U2858" s="11" t="s">
        <v>8</v>
      </c>
      <c r="V2858" s="15">
        <v>0</v>
      </c>
      <c r="W2858" s="13">
        <v>0</v>
      </c>
      <c r="X2858" s="15">
        <v>0</v>
      </c>
      <c r="Y2858" s="15">
        <v>0</v>
      </c>
      <c r="Z2858" s="13">
        <v>0</v>
      </c>
      <c r="AA2858" s="15">
        <v>0</v>
      </c>
      <c r="AB2858" s="13">
        <v>0</v>
      </c>
      <c r="AC2858" s="15">
        <v>0</v>
      </c>
      <c r="AD2858" s="13">
        <v>0</v>
      </c>
      <c r="AE2858" s="15">
        <v>0</v>
      </c>
      <c r="AF2858" s="13">
        <v>0</v>
      </c>
      <c r="AG2858" s="15">
        <v>0</v>
      </c>
      <c r="AH2858" s="13">
        <v>0</v>
      </c>
      <c r="AI2858" s="15">
        <v>0</v>
      </c>
      <c r="AJ2858" s="11" t="s">
        <v>17</v>
      </c>
      <c r="AK2858" s="11" t="s">
        <v>13</v>
      </c>
      <c r="AL2858" s="22">
        <f t="shared" si="132"/>
        <v>2376</v>
      </c>
      <c r="AM2858" s="11" t="str">
        <f>VLOOKUP(O2858,Sheet2!$D$6:$E$14,2,FALSE)</f>
        <v>Spare parts</v>
      </c>
      <c r="AN2858" s="11" t="str">
        <f>VLOOKUP(F2858,Sheet2!$E$10:$F$13,2,FALSE)</f>
        <v>SPM</v>
      </c>
      <c r="AO2858" s="35" t="s">
        <v>14668</v>
      </c>
      <c r="AP2858">
        <f>MATCH(AN2858,Sheet2!$F$5:$F$18,0)</f>
        <v>6</v>
      </c>
      <c r="AQ2858">
        <f>MATCH(AO2858,Sheet2!$F$5:$K$5,0)</f>
        <v>6</v>
      </c>
      <c r="AR2858" s="33">
        <f>INDEX(Sheet2!$F$5:$K$18,OPaL!AP2858,OPaL!AQ2858)</f>
        <v>0.15</v>
      </c>
      <c r="AS2858" s="1">
        <f t="shared" si="134"/>
        <v>7551.1279999999997</v>
      </c>
    </row>
    <row r="2859" spans="1:45" x14ac:dyDescent="0.2">
      <c r="A2859" s="11" t="s">
        <v>7796</v>
      </c>
      <c r="B2859" s="11" t="s">
        <v>7797</v>
      </c>
      <c r="C2859" s="11" t="s">
        <v>12502</v>
      </c>
      <c r="D2859" s="21">
        <v>44972</v>
      </c>
      <c r="E2859" s="21" t="s">
        <v>9697</v>
      </c>
      <c r="F2859" s="21" t="s">
        <v>14659</v>
      </c>
      <c r="G2859" s="11" t="s">
        <v>2</v>
      </c>
      <c r="H2859" s="11" t="s">
        <v>3</v>
      </c>
      <c r="I2859" s="11" t="s">
        <v>4</v>
      </c>
      <c r="J2859" s="13">
        <v>1</v>
      </c>
      <c r="K2859" s="12">
        <v>8880</v>
      </c>
      <c r="L2859" s="12">
        <v>0</v>
      </c>
      <c r="M2859" s="12">
        <v>0</v>
      </c>
      <c r="N2859" s="12">
        <f t="shared" si="133"/>
        <v>8880</v>
      </c>
      <c r="O2859" s="11" t="s">
        <v>5</v>
      </c>
      <c r="P2859" s="13">
        <v>0</v>
      </c>
      <c r="Q2859" s="11" t="s">
        <v>6</v>
      </c>
      <c r="R2859" s="13">
        <v>0</v>
      </c>
      <c r="S2859" s="13">
        <v>0</v>
      </c>
      <c r="T2859" s="11" t="s">
        <v>7</v>
      </c>
      <c r="U2859" s="11" t="s">
        <v>8</v>
      </c>
      <c r="V2859" s="15">
        <v>0</v>
      </c>
      <c r="W2859" s="13">
        <v>0</v>
      </c>
      <c r="X2859" s="15">
        <v>0</v>
      </c>
      <c r="Y2859" s="15">
        <v>0</v>
      </c>
      <c r="Z2859" s="13">
        <v>0</v>
      </c>
      <c r="AA2859" s="15">
        <v>0</v>
      </c>
      <c r="AB2859" s="13">
        <v>0</v>
      </c>
      <c r="AC2859" s="15">
        <v>0</v>
      </c>
      <c r="AD2859" s="13">
        <v>0</v>
      </c>
      <c r="AE2859" s="15">
        <v>0</v>
      </c>
      <c r="AF2859" s="13">
        <v>0</v>
      </c>
      <c r="AG2859" s="15">
        <v>0</v>
      </c>
      <c r="AH2859" s="13">
        <v>0</v>
      </c>
      <c r="AI2859" s="15">
        <v>0</v>
      </c>
      <c r="AJ2859" s="11" t="s">
        <v>9</v>
      </c>
      <c r="AK2859" s="11" t="s">
        <v>13</v>
      </c>
      <c r="AL2859" s="22">
        <f t="shared" si="132"/>
        <v>320</v>
      </c>
      <c r="AM2859" s="11" t="str">
        <f>VLOOKUP(O2859,Sheet2!$D$6:$E$14,2,FALSE)</f>
        <v>Spare parts</v>
      </c>
      <c r="AN2859" s="11" t="str">
        <f>VLOOKUP(F2859,Sheet2!$E$10:$F$13,2,FALSE)</f>
        <v>SPM</v>
      </c>
      <c r="AO2859" s="35" t="s">
        <v>14667</v>
      </c>
      <c r="AP2859">
        <f>MATCH(AN2859,Sheet2!$F$5:$F$18,0)</f>
        <v>6</v>
      </c>
      <c r="AQ2859">
        <f>MATCH(AO2859,Sheet2!$F$5:$K$5,0)</f>
        <v>5</v>
      </c>
      <c r="AR2859" s="33">
        <f>INDEX(Sheet2!$F$5:$K$18,OPaL!AP2859,OPaL!AQ2859)</f>
        <v>0.1</v>
      </c>
      <c r="AS2859" s="1">
        <f t="shared" si="134"/>
        <v>7992</v>
      </c>
    </row>
    <row r="2860" spans="1:45" x14ac:dyDescent="0.2">
      <c r="A2860" s="11" t="s">
        <v>4201</v>
      </c>
      <c r="B2860" s="11" t="s">
        <v>4202</v>
      </c>
      <c r="C2860" s="11" t="s">
        <v>11159</v>
      </c>
      <c r="D2860" s="21">
        <v>44653</v>
      </c>
      <c r="E2860" s="21" t="s">
        <v>9697</v>
      </c>
      <c r="F2860" s="21" t="s">
        <v>14659</v>
      </c>
      <c r="G2860" s="11" t="s">
        <v>2</v>
      </c>
      <c r="H2860" s="11" t="s">
        <v>3</v>
      </c>
      <c r="I2860" s="11" t="s">
        <v>4</v>
      </c>
      <c r="J2860" s="12">
        <v>3</v>
      </c>
      <c r="K2860" s="12">
        <v>8870.68</v>
      </c>
      <c r="L2860" s="12">
        <v>0</v>
      </c>
      <c r="M2860" s="12">
        <v>0</v>
      </c>
      <c r="N2860" s="12">
        <f t="shared" si="133"/>
        <v>8870.68</v>
      </c>
      <c r="O2860" s="11" t="s">
        <v>5</v>
      </c>
      <c r="P2860" s="13">
        <v>0</v>
      </c>
      <c r="Q2860" s="11" t="s">
        <v>6</v>
      </c>
      <c r="R2860" s="13">
        <v>0</v>
      </c>
      <c r="S2860" s="13">
        <v>0</v>
      </c>
      <c r="T2860" s="11" t="s">
        <v>7</v>
      </c>
      <c r="U2860" s="11" t="s">
        <v>8</v>
      </c>
      <c r="V2860" s="15">
        <v>0</v>
      </c>
      <c r="W2860" s="13">
        <v>0</v>
      </c>
      <c r="X2860" s="15">
        <v>0</v>
      </c>
      <c r="Y2860" s="15">
        <v>0</v>
      </c>
      <c r="Z2860" s="13">
        <v>0</v>
      </c>
      <c r="AA2860" s="15">
        <v>0</v>
      </c>
      <c r="AB2860" s="13">
        <v>0</v>
      </c>
      <c r="AC2860" s="15">
        <v>0</v>
      </c>
      <c r="AD2860" s="13">
        <v>0</v>
      </c>
      <c r="AE2860" s="15">
        <v>0</v>
      </c>
      <c r="AF2860" s="13">
        <v>0</v>
      </c>
      <c r="AG2860" s="15">
        <v>0</v>
      </c>
      <c r="AH2860" s="13">
        <v>0</v>
      </c>
      <c r="AI2860" s="15">
        <v>0</v>
      </c>
      <c r="AJ2860" s="11" t="s">
        <v>9</v>
      </c>
      <c r="AK2860" s="11" t="s">
        <v>1398</v>
      </c>
      <c r="AL2860" s="22">
        <f t="shared" si="132"/>
        <v>639</v>
      </c>
      <c r="AM2860" s="11" t="str">
        <f>VLOOKUP(O2860,Sheet2!$D$6:$E$14,2,FALSE)</f>
        <v>Spare parts</v>
      </c>
      <c r="AN2860" s="11" t="str">
        <f>VLOOKUP(F2860,Sheet2!$E$10:$F$13,2,FALSE)</f>
        <v>SPM</v>
      </c>
      <c r="AO2860" s="35" t="s">
        <v>14668</v>
      </c>
      <c r="AP2860">
        <f>MATCH(AN2860,Sheet2!$F$5:$F$18,0)</f>
        <v>6</v>
      </c>
      <c r="AQ2860">
        <f>MATCH(AO2860,Sheet2!$F$5:$K$5,0)</f>
        <v>6</v>
      </c>
      <c r="AR2860" s="33">
        <f>INDEX(Sheet2!$F$5:$K$18,OPaL!AP2860,OPaL!AQ2860)</f>
        <v>0.15</v>
      </c>
      <c r="AS2860" s="1">
        <f t="shared" si="134"/>
        <v>7540.0780000000004</v>
      </c>
    </row>
    <row r="2861" spans="1:45" x14ac:dyDescent="0.2">
      <c r="A2861" s="11" t="s">
        <v>543</v>
      </c>
      <c r="B2861" s="11" t="s">
        <v>544</v>
      </c>
      <c r="C2861" s="11" t="s">
        <v>12503</v>
      </c>
      <c r="D2861" s="21">
        <v>43496</v>
      </c>
      <c r="E2861" s="21" t="s">
        <v>9697</v>
      </c>
      <c r="F2861" s="21" t="s">
        <v>14659</v>
      </c>
      <c r="G2861" s="11" t="s">
        <v>2</v>
      </c>
      <c r="H2861" s="11" t="s">
        <v>3</v>
      </c>
      <c r="I2861" s="11" t="s">
        <v>4</v>
      </c>
      <c r="J2861" s="13">
        <v>2</v>
      </c>
      <c r="K2861" s="12">
        <v>8865.39</v>
      </c>
      <c r="L2861" s="12">
        <v>0</v>
      </c>
      <c r="M2861" s="12">
        <v>0</v>
      </c>
      <c r="N2861" s="12">
        <f t="shared" si="133"/>
        <v>8865.39</v>
      </c>
      <c r="O2861" s="11" t="s">
        <v>5</v>
      </c>
      <c r="P2861" s="13">
        <v>0</v>
      </c>
      <c r="Q2861" s="11" t="s">
        <v>6</v>
      </c>
      <c r="R2861" s="13">
        <v>0</v>
      </c>
      <c r="S2861" s="13">
        <v>0</v>
      </c>
      <c r="T2861" s="11" t="s">
        <v>7</v>
      </c>
      <c r="U2861" s="11" t="s">
        <v>8</v>
      </c>
      <c r="V2861" s="15">
        <v>0</v>
      </c>
      <c r="W2861" s="13">
        <v>0</v>
      </c>
      <c r="X2861" s="15">
        <v>0</v>
      </c>
      <c r="Y2861" s="15">
        <v>0</v>
      </c>
      <c r="Z2861" s="13">
        <v>0</v>
      </c>
      <c r="AA2861" s="15">
        <v>0</v>
      </c>
      <c r="AB2861" s="13">
        <v>0</v>
      </c>
      <c r="AC2861" s="15">
        <v>0</v>
      </c>
      <c r="AD2861" s="13">
        <v>0</v>
      </c>
      <c r="AE2861" s="15">
        <v>0</v>
      </c>
      <c r="AF2861" s="13">
        <v>0</v>
      </c>
      <c r="AG2861" s="15">
        <v>0</v>
      </c>
      <c r="AH2861" s="13">
        <v>0</v>
      </c>
      <c r="AI2861" s="15">
        <v>0</v>
      </c>
      <c r="AJ2861" s="11" t="s">
        <v>9</v>
      </c>
      <c r="AK2861" s="11" t="s">
        <v>13</v>
      </c>
      <c r="AL2861" s="22">
        <f t="shared" si="132"/>
        <v>1796</v>
      </c>
      <c r="AM2861" s="11" t="str">
        <f>VLOOKUP(O2861,Sheet2!$D$6:$E$14,2,FALSE)</f>
        <v>Spare parts</v>
      </c>
      <c r="AN2861" s="11" t="str">
        <f>VLOOKUP(F2861,Sheet2!$E$10:$F$13,2,FALSE)</f>
        <v>SPM</v>
      </c>
      <c r="AO2861" s="35" t="s">
        <v>14668</v>
      </c>
      <c r="AP2861">
        <f>MATCH(AN2861,Sheet2!$F$5:$F$18,0)</f>
        <v>6</v>
      </c>
      <c r="AQ2861">
        <f>MATCH(AO2861,Sheet2!$F$5:$K$5,0)</f>
        <v>6</v>
      </c>
      <c r="AR2861" s="33">
        <f>INDEX(Sheet2!$F$5:$K$18,OPaL!AP2861,OPaL!AQ2861)</f>
        <v>0.15</v>
      </c>
      <c r="AS2861" s="1">
        <f t="shared" si="134"/>
        <v>7535.5814999999993</v>
      </c>
    </row>
    <row r="2862" spans="1:45" x14ac:dyDescent="0.2">
      <c r="A2862" s="11" t="s">
        <v>4401</v>
      </c>
      <c r="B2862" s="11" t="s">
        <v>4402</v>
      </c>
      <c r="C2862" s="11" t="s">
        <v>12504</v>
      </c>
      <c r="D2862" s="21">
        <v>42416</v>
      </c>
      <c r="E2862" s="21" t="s">
        <v>9697</v>
      </c>
      <c r="F2862" s="21" t="s">
        <v>14659</v>
      </c>
      <c r="G2862" s="11" t="s">
        <v>2</v>
      </c>
      <c r="H2862" s="11" t="s">
        <v>16</v>
      </c>
      <c r="I2862" s="11" t="s">
        <v>4</v>
      </c>
      <c r="J2862" s="12">
        <v>1</v>
      </c>
      <c r="K2862" s="12">
        <v>8856</v>
      </c>
      <c r="L2862" s="12">
        <v>0</v>
      </c>
      <c r="M2862" s="12">
        <v>0</v>
      </c>
      <c r="N2862" s="12">
        <f t="shared" si="133"/>
        <v>8856</v>
      </c>
      <c r="O2862" s="11" t="s">
        <v>5</v>
      </c>
      <c r="P2862" s="13">
        <v>0</v>
      </c>
      <c r="Q2862" s="11" t="s">
        <v>6</v>
      </c>
      <c r="R2862" s="13">
        <v>0</v>
      </c>
      <c r="S2862" s="13">
        <v>0</v>
      </c>
      <c r="T2862" s="11" t="s">
        <v>7</v>
      </c>
      <c r="U2862" s="11" t="s">
        <v>8</v>
      </c>
      <c r="V2862" s="15">
        <v>0</v>
      </c>
      <c r="W2862" s="13">
        <v>0</v>
      </c>
      <c r="X2862" s="15">
        <v>0</v>
      </c>
      <c r="Y2862" s="15">
        <v>0</v>
      </c>
      <c r="Z2862" s="13">
        <v>0</v>
      </c>
      <c r="AA2862" s="15">
        <v>0</v>
      </c>
      <c r="AB2862" s="13">
        <v>0</v>
      </c>
      <c r="AC2862" s="15">
        <v>0</v>
      </c>
      <c r="AD2862" s="13">
        <v>0</v>
      </c>
      <c r="AE2862" s="15">
        <v>0</v>
      </c>
      <c r="AF2862" s="13">
        <v>0</v>
      </c>
      <c r="AG2862" s="15">
        <v>0</v>
      </c>
      <c r="AH2862" s="13">
        <v>0</v>
      </c>
      <c r="AI2862" s="15">
        <v>0</v>
      </c>
      <c r="AJ2862" s="11" t="s">
        <v>17</v>
      </c>
      <c r="AK2862" s="11" t="s">
        <v>1398</v>
      </c>
      <c r="AL2862" s="22">
        <f t="shared" si="132"/>
        <v>2876</v>
      </c>
      <c r="AM2862" s="11" t="str">
        <f>VLOOKUP(O2862,Sheet2!$D$6:$E$14,2,FALSE)</f>
        <v>Spare parts</v>
      </c>
      <c r="AN2862" s="11" t="str">
        <f>VLOOKUP(F2862,Sheet2!$E$10:$F$13,2,FALSE)</f>
        <v>SPM</v>
      </c>
      <c r="AO2862" s="35" t="s">
        <v>14668</v>
      </c>
      <c r="AP2862">
        <f>MATCH(AN2862,Sheet2!$F$5:$F$18,0)</f>
        <v>6</v>
      </c>
      <c r="AQ2862">
        <f>MATCH(AO2862,Sheet2!$F$5:$K$5,0)</f>
        <v>6</v>
      </c>
      <c r="AR2862" s="33">
        <f>INDEX(Sheet2!$F$5:$K$18,OPaL!AP2862,OPaL!AQ2862)</f>
        <v>0.15</v>
      </c>
      <c r="AS2862" s="1">
        <f t="shared" si="134"/>
        <v>7527.5999999999995</v>
      </c>
    </row>
    <row r="2863" spans="1:45" x14ac:dyDescent="0.2">
      <c r="A2863" s="11" t="s">
        <v>8377</v>
      </c>
      <c r="B2863" s="11" t="s">
        <v>8378</v>
      </c>
      <c r="C2863" s="11" t="s">
        <v>12505</v>
      </c>
      <c r="D2863" s="21">
        <v>44813</v>
      </c>
      <c r="E2863" s="21" t="s">
        <v>9803</v>
      </c>
      <c r="F2863" s="21" t="s">
        <v>14659</v>
      </c>
      <c r="G2863" s="11" t="s">
        <v>2</v>
      </c>
      <c r="H2863" s="11" t="s">
        <v>3</v>
      </c>
      <c r="I2863" s="11" t="s">
        <v>4</v>
      </c>
      <c r="J2863" s="12">
        <v>132</v>
      </c>
      <c r="K2863" s="12">
        <v>8853.08</v>
      </c>
      <c r="L2863" s="12">
        <v>0</v>
      </c>
      <c r="M2863" s="12">
        <v>0</v>
      </c>
      <c r="N2863" s="12">
        <f t="shared" si="133"/>
        <v>8853.08</v>
      </c>
      <c r="O2863" s="11" t="s">
        <v>8227</v>
      </c>
      <c r="P2863" s="13">
        <v>0</v>
      </c>
      <c r="Q2863" s="11" t="s">
        <v>6</v>
      </c>
      <c r="R2863" s="13">
        <v>0</v>
      </c>
      <c r="S2863" s="13">
        <v>0</v>
      </c>
      <c r="T2863" s="11" t="s">
        <v>7</v>
      </c>
      <c r="U2863" s="11" t="s">
        <v>8</v>
      </c>
      <c r="V2863" s="15">
        <v>0</v>
      </c>
      <c r="W2863" s="13">
        <v>0</v>
      </c>
      <c r="X2863" s="15">
        <v>0</v>
      </c>
      <c r="Y2863" s="15">
        <v>0</v>
      </c>
      <c r="Z2863" s="13">
        <v>0</v>
      </c>
      <c r="AA2863" s="15">
        <v>0</v>
      </c>
      <c r="AB2863" s="13">
        <v>0</v>
      </c>
      <c r="AC2863" s="15">
        <v>0</v>
      </c>
      <c r="AD2863" s="13">
        <v>0</v>
      </c>
      <c r="AE2863" s="15">
        <v>0</v>
      </c>
      <c r="AF2863" s="13">
        <v>0</v>
      </c>
      <c r="AG2863" s="15">
        <v>0</v>
      </c>
      <c r="AH2863" s="13">
        <v>0</v>
      </c>
      <c r="AI2863" s="15">
        <v>0</v>
      </c>
      <c r="AJ2863" s="11" t="s">
        <v>9</v>
      </c>
      <c r="AK2863" s="11" t="s">
        <v>8228</v>
      </c>
      <c r="AL2863" s="22">
        <f t="shared" si="132"/>
        <v>479</v>
      </c>
      <c r="AM2863" s="11" t="str">
        <f>VLOOKUP(O2863,Sheet2!$D$6:$E$14,2,FALSE)</f>
        <v>Consumables</v>
      </c>
      <c r="AN2863" s="11" t="str">
        <f>VLOOKUP(F2863,Sheet2!$E$15:$F$18,2,FALSE)</f>
        <v>CM</v>
      </c>
      <c r="AO2863" s="35" t="s">
        <v>14668</v>
      </c>
      <c r="AP2863">
        <f>MATCH(AN2863,Sheet2!$F$5:$F$18,0)</f>
        <v>13</v>
      </c>
      <c r="AQ2863">
        <f>MATCH(AO2863,Sheet2!$F$5:$K$5,0)</f>
        <v>6</v>
      </c>
      <c r="AR2863" s="33">
        <f>INDEX(Sheet2!$F$5:$K$18,OPaL!AP2863,OPaL!AQ2863)</f>
        <v>0.2</v>
      </c>
      <c r="AS2863" s="1">
        <f t="shared" si="134"/>
        <v>7082.4639999999999</v>
      </c>
    </row>
    <row r="2864" spans="1:45" x14ac:dyDescent="0.2">
      <c r="A2864" s="11" t="s">
        <v>5763</v>
      </c>
      <c r="B2864" s="11" t="s">
        <v>5764</v>
      </c>
      <c r="C2864" s="11" t="s">
        <v>12506</v>
      </c>
      <c r="D2864" s="21">
        <v>43518</v>
      </c>
      <c r="E2864" s="21" t="s">
        <v>9697</v>
      </c>
      <c r="F2864" s="21" t="s">
        <v>14659</v>
      </c>
      <c r="G2864" s="11" t="s">
        <v>2</v>
      </c>
      <c r="H2864" s="11" t="s">
        <v>3</v>
      </c>
      <c r="I2864" s="11" t="s">
        <v>4</v>
      </c>
      <c r="J2864" s="12">
        <v>1</v>
      </c>
      <c r="K2864" s="12">
        <v>8833.06</v>
      </c>
      <c r="L2864" s="12">
        <v>0</v>
      </c>
      <c r="M2864" s="12">
        <v>0</v>
      </c>
      <c r="N2864" s="12">
        <f t="shared" si="133"/>
        <v>8833.06</v>
      </c>
      <c r="O2864" s="11" t="s">
        <v>5</v>
      </c>
      <c r="P2864" s="13">
        <v>0</v>
      </c>
      <c r="Q2864" s="11" t="s">
        <v>6</v>
      </c>
      <c r="R2864" s="13">
        <v>0</v>
      </c>
      <c r="S2864" s="13">
        <v>0</v>
      </c>
      <c r="T2864" s="11" t="s">
        <v>7</v>
      </c>
      <c r="U2864" s="11" t="s">
        <v>8</v>
      </c>
      <c r="V2864" s="15">
        <v>0</v>
      </c>
      <c r="W2864" s="13">
        <v>0</v>
      </c>
      <c r="X2864" s="15">
        <v>0</v>
      </c>
      <c r="Y2864" s="15">
        <v>0</v>
      </c>
      <c r="Z2864" s="13">
        <v>0</v>
      </c>
      <c r="AA2864" s="15">
        <v>0</v>
      </c>
      <c r="AB2864" s="13">
        <v>0</v>
      </c>
      <c r="AC2864" s="15">
        <v>0</v>
      </c>
      <c r="AD2864" s="13">
        <v>0</v>
      </c>
      <c r="AE2864" s="15">
        <v>0</v>
      </c>
      <c r="AF2864" s="13">
        <v>0</v>
      </c>
      <c r="AG2864" s="15">
        <v>0</v>
      </c>
      <c r="AH2864" s="13">
        <v>0</v>
      </c>
      <c r="AI2864" s="15">
        <v>0</v>
      </c>
      <c r="AJ2864" s="11" t="s">
        <v>9</v>
      </c>
      <c r="AK2864" s="11" t="s">
        <v>1398</v>
      </c>
      <c r="AL2864" s="22">
        <f t="shared" si="132"/>
        <v>1774</v>
      </c>
      <c r="AM2864" s="11" t="str">
        <f>VLOOKUP(O2864,Sheet2!$D$6:$E$14,2,FALSE)</f>
        <v>Spare parts</v>
      </c>
      <c r="AN2864" s="11" t="str">
        <f>VLOOKUP(F2864,Sheet2!$E$10:$F$13,2,FALSE)</f>
        <v>SPM</v>
      </c>
      <c r="AO2864" s="35" t="s">
        <v>14668</v>
      </c>
      <c r="AP2864">
        <f>MATCH(AN2864,Sheet2!$F$5:$F$18,0)</f>
        <v>6</v>
      </c>
      <c r="AQ2864">
        <f>MATCH(AO2864,Sheet2!$F$5:$K$5,0)</f>
        <v>6</v>
      </c>
      <c r="AR2864" s="33">
        <f>INDEX(Sheet2!$F$5:$K$18,OPaL!AP2864,OPaL!AQ2864)</f>
        <v>0.15</v>
      </c>
      <c r="AS2864" s="1">
        <f t="shared" si="134"/>
        <v>7508.1009999999997</v>
      </c>
    </row>
    <row r="2865" spans="1:45" x14ac:dyDescent="0.2">
      <c r="A2865" s="11" t="s">
        <v>5765</v>
      </c>
      <c r="B2865" s="11" t="s">
        <v>5766</v>
      </c>
      <c r="C2865" s="11" t="s">
        <v>12507</v>
      </c>
      <c r="D2865" s="21">
        <v>43523</v>
      </c>
      <c r="E2865" s="21" t="s">
        <v>9697</v>
      </c>
      <c r="F2865" s="21" t="s">
        <v>14659</v>
      </c>
      <c r="G2865" s="11" t="s">
        <v>2</v>
      </c>
      <c r="H2865" s="11" t="s">
        <v>3</v>
      </c>
      <c r="I2865" s="11" t="s">
        <v>4</v>
      </c>
      <c r="J2865" s="12">
        <v>1</v>
      </c>
      <c r="K2865" s="12">
        <v>8833.06</v>
      </c>
      <c r="L2865" s="12">
        <v>0</v>
      </c>
      <c r="M2865" s="12">
        <v>0</v>
      </c>
      <c r="N2865" s="12">
        <f t="shared" si="133"/>
        <v>8833.06</v>
      </c>
      <c r="O2865" s="11" t="s">
        <v>5</v>
      </c>
      <c r="P2865" s="13">
        <v>0</v>
      </c>
      <c r="Q2865" s="11" t="s">
        <v>6</v>
      </c>
      <c r="R2865" s="13">
        <v>0</v>
      </c>
      <c r="S2865" s="13">
        <v>0</v>
      </c>
      <c r="T2865" s="11" t="s">
        <v>7</v>
      </c>
      <c r="U2865" s="11" t="s">
        <v>8</v>
      </c>
      <c r="V2865" s="15">
        <v>0</v>
      </c>
      <c r="W2865" s="13">
        <v>0</v>
      </c>
      <c r="X2865" s="15">
        <v>0</v>
      </c>
      <c r="Y2865" s="15">
        <v>0</v>
      </c>
      <c r="Z2865" s="13">
        <v>0</v>
      </c>
      <c r="AA2865" s="15">
        <v>0</v>
      </c>
      <c r="AB2865" s="13">
        <v>0</v>
      </c>
      <c r="AC2865" s="15">
        <v>0</v>
      </c>
      <c r="AD2865" s="13">
        <v>0</v>
      </c>
      <c r="AE2865" s="15">
        <v>0</v>
      </c>
      <c r="AF2865" s="13">
        <v>0</v>
      </c>
      <c r="AG2865" s="15">
        <v>0</v>
      </c>
      <c r="AH2865" s="13">
        <v>0</v>
      </c>
      <c r="AI2865" s="15">
        <v>0</v>
      </c>
      <c r="AJ2865" s="11" t="s">
        <v>9</v>
      </c>
      <c r="AK2865" s="11" t="s">
        <v>1398</v>
      </c>
      <c r="AL2865" s="22">
        <f t="shared" si="132"/>
        <v>1769</v>
      </c>
      <c r="AM2865" s="11" t="str">
        <f>VLOOKUP(O2865,Sheet2!$D$6:$E$14,2,FALSE)</f>
        <v>Spare parts</v>
      </c>
      <c r="AN2865" s="11" t="str">
        <f>VLOOKUP(F2865,Sheet2!$E$10:$F$13,2,FALSE)</f>
        <v>SPM</v>
      </c>
      <c r="AO2865" s="35" t="s">
        <v>14668</v>
      </c>
      <c r="AP2865">
        <f>MATCH(AN2865,Sheet2!$F$5:$F$18,0)</f>
        <v>6</v>
      </c>
      <c r="AQ2865">
        <f>MATCH(AO2865,Sheet2!$F$5:$K$5,0)</f>
        <v>6</v>
      </c>
      <c r="AR2865" s="33">
        <f>INDEX(Sheet2!$F$5:$K$18,OPaL!AP2865,OPaL!AQ2865)</f>
        <v>0.15</v>
      </c>
      <c r="AS2865" s="1">
        <f t="shared" si="134"/>
        <v>7508.1009999999997</v>
      </c>
    </row>
    <row r="2866" spans="1:45" x14ac:dyDescent="0.2">
      <c r="A2866" s="11" t="s">
        <v>5761</v>
      </c>
      <c r="B2866" s="11" t="s">
        <v>5762</v>
      </c>
      <c r="C2866" s="11" t="s">
        <v>12508</v>
      </c>
      <c r="D2866" s="21">
        <v>43523</v>
      </c>
      <c r="E2866" s="21" t="s">
        <v>9697</v>
      </c>
      <c r="F2866" s="21" t="s">
        <v>14659</v>
      </c>
      <c r="G2866" s="11" t="s">
        <v>2</v>
      </c>
      <c r="H2866" s="11" t="s">
        <v>3</v>
      </c>
      <c r="I2866" s="11" t="s">
        <v>4</v>
      </c>
      <c r="J2866" s="12">
        <v>1</v>
      </c>
      <c r="K2866" s="12">
        <v>8833.0400000000009</v>
      </c>
      <c r="L2866" s="12">
        <v>0</v>
      </c>
      <c r="M2866" s="12">
        <v>0</v>
      </c>
      <c r="N2866" s="12">
        <f t="shared" si="133"/>
        <v>8833.0400000000009</v>
      </c>
      <c r="O2866" s="11" t="s">
        <v>5</v>
      </c>
      <c r="P2866" s="13">
        <v>0</v>
      </c>
      <c r="Q2866" s="11" t="s">
        <v>6</v>
      </c>
      <c r="R2866" s="13">
        <v>0</v>
      </c>
      <c r="S2866" s="13">
        <v>0</v>
      </c>
      <c r="T2866" s="11" t="s">
        <v>7</v>
      </c>
      <c r="U2866" s="11" t="s">
        <v>8</v>
      </c>
      <c r="V2866" s="15">
        <v>0</v>
      </c>
      <c r="W2866" s="13">
        <v>0</v>
      </c>
      <c r="X2866" s="15">
        <v>0</v>
      </c>
      <c r="Y2866" s="15">
        <v>0</v>
      </c>
      <c r="Z2866" s="13">
        <v>0</v>
      </c>
      <c r="AA2866" s="15">
        <v>0</v>
      </c>
      <c r="AB2866" s="13">
        <v>0</v>
      </c>
      <c r="AC2866" s="15">
        <v>0</v>
      </c>
      <c r="AD2866" s="13">
        <v>0</v>
      </c>
      <c r="AE2866" s="15">
        <v>0</v>
      </c>
      <c r="AF2866" s="13">
        <v>0</v>
      </c>
      <c r="AG2866" s="15">
        <v>0</v>
      </c>
      <c r="AH2866" s="13">
        <v>0</v>
      </c>
      <c r="AI2866" s="15">
        <v>0</v>
      </c>
      <c r="AJ2866" s="11" t="s">
        <v>9</v>
      </c>
      <c r="AK2866" s="11" t="s">
        <v>1398</v>
      </c>
      <c r="AL2866" s="22">
        <f t="shared" si="132"/>
        <v>1769</v>
      </c>
      <c r="AM2866" s="11" t="str">
        <f>VLOOKUP(O2866,Sheet2!$D$6:$E$14,2,FALSE)</f>
        <v>Spare parts</v>
      </c>
      <c r="AN2866" s="11" t="str">
        <f>VLOOKUP(F2866,Sheet2!$E$10:$F$13,2,FALSE)</f>
        <v>SPM</v>
      </c>
      <c r="AO2866" s="35" t="s">
        <v>14668</v>
      </c>
      <c r="AP2866">
        <f>MATCH(AN2866,Sheet2!$F$5:$F$18,0)</f>
        <v>6</v>
      </c>
      <c r="AQ2866">
        <f>MATCH(AO2866,Sheet2!$F$5:$K$5,0)</f>
        <v>6</v>
      </c>
      <c r="AR2866" s="33">
        <f>INDEX(Sheet2!$F$5:$K$18,OPaL!AP2866,OPaL!AQ2866)</f>
        <v>0.15</v>
      </c>
      <c r="AS2866" s="1">
        <f t="shared" si="134"/>
        <v>7508.0840000000007</v>
      </c>
    </row>
    <row r="2867" spans="1:45" x14ac:dyDescent="0.2">
      <c r="A2867" s="11" t="s">
        <v>3365</v>
      </c>
      <c r="B2867" s="11" t="s">
        <v>3366</v>
      </c>
      <c r="C2867" s="11" t="s">
        <v>12509</v>
      </c>
      <c r="D2867" s="21">
        <v>43189</v>
      </c>
      <c r="E2867" s="21" t="s">
        <v>9697</v>
      </c>
      <c r="F2867" s="21" t="s">
        <v>14658</v>
      </c>
      <c r="G2867" s="11" t="s">
        <v>2</v>
      </c>
      <c r="H2867" s="11" t="s">
        <v>3</v>
      </c>
      <c r="I2867" s="11" t="s">
        <v>4</v>
      </c>
      <c r="J2867" s="12">
        <v>2</v>
      </c>
      <c r="K2867" s="12">
        <v>8821.2099999999991</v>
      </c>
      <c r="L2867" s="12">
        <v>0</v>
      </c>
      <c r="M2867" s="12">
        <v>0</v>
      </c>
      <c r="N2867" s="12">
        <f t="shared" si="133"/>
        <v>8821.2099999999991</v>
      </c>
      <c r="O2867" s="11" t="s">
        <v>5</v>
      </c>
      <c r="P2867" s="13">
        <v>0</v>
      </c>
      <c r="Q2867" s="11" t="s">
        <v>6</v>
      </c>
      <c r="R2867" s="13">
        <v>0</v>
      </c>
      <c r="S2867" s="13">
        <v>0</v>
      </c>
      <c r="T2867" s="11" t="s">
        <v>7</v>
      </c>
      <c r="U2867" s="11" t="s">
        <v>8</v>
      </c>
      <c r="V2867" s="15">
        <v>0</v>
      </c>
      <c r="W2867" s="13">
        <v>0</v>
      </c>
      <c r="X2867" s="15">
        <v>0</v>
      </c>
      <c r="Y2867" s="15">
        <v>0</v>
      </c>
      <c r="Z2867" s="13">
        <v>0</v>
      </c>
      <c r="AA2867" s="15">
        <v>0</v>
      </c>
      <c r="AB2867" s="13">
        <v>0</v>
      </c>
      <c r="AC2867" s="15">
        <v>0</v>
      </c>
      <c r="AD2867" s="13">
        <v>0</v>
      </c>
      <c r="AE2867" s="15">
        <v>0</v>
      </c>
      <c r="AF2867" s="13">
        <v>0</v>
      </c>
      <c r="AG2867" s="15">
        <v>0</v>
      </c>
      <c r="AH2867" s="13">
        <v>0</v>
      </c>
      <c r="AI2867" s="15">
        <v>0</v>
      </c>
      <c r="AJ2867" s="11" t="s">
        <v>9</v>
      </c>
      <c r="AK2867" s="11" t="s">
        <v>1398</v>
      </c>
      <c r="AL2867" s="22">
        <f t="shared" si="132"/>
        <v>2103</v>
      </c>
      <c r="AM2867" s="11" t="str">
        <f>VLOOKUP(O2867,Sheet2!$D$6:$E$14,2,FALSE)</f>
        <v>Spare parts</v>
      </c>
      <c r="AN2867" s="11" t="str">
        <f>VLOOKUP(F2867,Sheet2!$E$10:$F$13,2,FALSE)</f>
        <v>SPE</v>
      </c>
      <c r="AO2867" s="35" t="s">
        <v>14668</v>
      </c>
      <c r="AP2867">
        <f>MATCH(AN2867,Sheet2!$F$5:$F$18,0)</f>
        <v>7</v>
      </c>
      <c r="AQ2867">
        <f>MATCH(AO2867,Sheet2!$F$5:$K$5,0)</f>
        <v>6</v>
      </c>
      <c r="AR2867" s="33">
        <f>INDEX(Sheet2!$F$5:$K$18,OPaL!AP2867,OPaL!AQ2867)</f>
        <v>0.15</v>
      </c>
      <c r="AS2867" s="1">
        <f t="shared" si="134"/>
        <v>7498.0284999999994</v>
      </c>
    </row>
    <row r="2868" spans="1:45" x14ac:dyDescent="0.2">
      <c r="A2868" s="11" t="s">
        <v>3365</v>
      </c>
      <c r="B2868" s="11" t="s">
        <v>3366</v>
      </c>
      <c r="C2868" s="11" t="s">
        <v>12509</v>
      </c>
      <c r="D2868" s="21">
        <v>43189</v>
      </c>
      <c r="E2868" s="21" t="s">
        <v>9697</v>
      </c>
      <c r="F2868" s="21" t="s">
        <v>14658</v>
      </c>
      <c r="G2868" s="11" t="s">
        <v>2</v>
      </c>
      <c r="H2868" s="11" t="s">
        <v>16</v>
      </c>
      <c r="I2868" s="11" t="s">
        <v>4</v>
      </c>
      <c r="J2868" s="12">
        <v>2</v>
      </c>
      <c r="K2868" s="12">
        <v>8821.2099999999991</v>
      </c>
      <c r="L2868" s="12">
        <v>0</v>
      </c>
      <c r="M2868" s="12">
        <v>0</v>
      </c>
      <c r="N2868" s="12">
        <f t="shared" si="133"/>
        <v>8821.2099999999991</v>
      </c>
      <c r="O2868" s="11" t="s">
        <v>5</v>
      </c>
      <c r="P2868" s="13">
        <v>0</v>
      </c>
      <c r="Q2868" s="11" t="s">
        <v>6</v>
      </c>
      <c r="R2868" s="13">
        <v>0</v>
      </c>
      <c r="S2868" s="13">
        <v>0</v>
      </c>
      <c r="T2868" s="11" t="s">
        <v>7</v>
      </c>
      <c r="U2868" s="11" t="s">
        <v>8</v>
      </c>
      <c r="V2868" s="15">
        <v>0</v>
      </c>
      <c r="W2868" s="13">
        <v>0</v>
      </c>
      <c r="X2868" s="15">
        <v>0</v>
      </c>
      <c r="Y2868" s="15">
        <v>0</v>
      </c>
      <c r="Z2868" s="13">
        <v>0</v>
      </c>
      <c r="AA2868" s="15">
        <v>0</v>
      </c>
      <c r="AB2868" s="13">
        <v>0</v>
      </c>
      <c r="AC2868" s="15">
        <v>0</v>
      </c>
      <c r="AD2868" s="13">
        <v>0</v>
      </c>
      <c r="AE2868" s="15">
        <v>0</v>
      </c>
      <c r="AF2868" s="13">
        <v>0</v>
      </c>
      <c r="AG2868" s="15">
        <v>0</v>
      </c>
      <c r="AH2868" s="13">
        <v>0</v>
      </c>
      <c r="AI2868" s="15">
        <v>0</v>
      </c>
      <c r="AJ2868" s="11" t="s">
        <v>17</v>
      </c>
      <c r="AK2868" s="11" t="s">
        <v>1398</v>
      </c>
      <c r="AL2868" s="22">
        <f t="shared" si="132"/>
        <v>2103</v>
      </c>
      <c r="AM2868" s="11" t="str">
        <f>VLOOKUP(O2868,Sheet2!$D$6:$E$14,2,FALSE)</f>
        <v>Spare parts</v>
      </c>
      <c r="AN2868" s="11" t="str">
        <f>VLOOKUP(F2868,Sheet2!$E$10:$F$13,2,FALSE)</f>
        <v>SPE</v>
      </c>
      <c r="AO2868" s="35" t="s">
        <v>14668</v>
      </c>
      <c r="AP2868">
        <f>MATCH(AN2868,Sheet2!$F$5:$F$18,0)</f>
        <v>7</v>
      </c>
      <c r="AQ2868">
        <f>MATCH(AO2868,Sheet2!$F$5:$K$5,0)</f>
        <v>6</v>
      </c>
      <c r="AR2868" s="33">
        <f>INDEX(Sheet2!$F$5:$K$18,OPaL!AP2868,OPaL!AQ2868)</f>
        <v>0.15</v>
      </c>
      <c r="AS2868" s="1">
        <f t="shared" si="134"/>
        <v>7498.0284999999994</v>
      </c>
    </row>
    <row r="2869" spans="1:45" x14ac:dyDescent="0.2">
      <c r="A2869" s="11" t="s">
        <v>1711</v>
      </c>
      <c r="B2869" s="11" t="s">
        <v>1712</v>
      </c>
      <c r="C2869" s="11" t="s">
        <v>12510</v>
      </c>
      <c r="D2869" s="21">
        <v>45280</v>
      </c>
      <c r="E2869" s="21" t="s">
        <v>9697</v>
      </c>
      <c r="F2869" s="21" t="s">
        <v>14659</v>
      </c>
      <c r="G2869" s="11" t="s">
        <v>2</v>
      </c>
      <c r="H2869" s="11" t="s">
        <v>16</v>
      </c>
      <c r="I2869" s="11" t="s">
        <v>4</v>
      </c>
      <c r="J2869" s="12">
        <v>2</v>
      </c>
      <c r="K2869" s="12">
        <v>8820</v>
      </c>
      <c r="L2869" s="12">
        <v>0</v>
      </c>
      <c r="M2869" s="12">
        <v>0</v>
      </c>
      <c r="N2869" s="12">
        <f t="shared" si="133"/>
        <v>8820</v>
      </c>
      <c r="O2869" s="11" t="s">
        <v>5</v>
      </c>
      <c r="P2869" s="13">
        <v>0</v>
      </c>
      <c r="Q2869" s="11" t="s">
        <v>6</v>
      </c>
      <c r="R2869" s="13">
        <v>0</v>
      </c>
      <c r="S2869" s="13">
        <v>0</v>
      </c>
      <c r="T2869" s="11" t="s">
        <v>7</v>
      </c>
      <c r="U2869" s="11" t="s">
        <v>8</v>
      </c>
      <c r="V2869" s="15">
        <v>0</v>
      </c>
      <c r="W2869" s="13">
        <v>0</v>
      </c>
      <c r="X2869" s="15">
        <v>0</v>
      </c>
      <c r="Y2869" s="15">
        <v>0</v>
      </c>
      <c r="Z2869" s="13">
        <v>0</v>
      </c>
      <c r="AA2869" s="15">
        <v>0</v>
      </c>
      <c r="AB2869" s="13">
        <v>0</v>
      </c>
      <c r="AC2869" s="15">
        <v>0</v>
      </c>
      <c r="AD2869" s="13">
        <v>0</v>
      </c>
      <c r="AE2869" s="15">
        <v>0</v>
      </c>
      <c r="AF2869" s="13">
        <v>0</v>
      </c>
      <c r="AG2869" s="15">
        <v>0</v>
      </c>
      <c r="AH2869" s="13">
        <v>0</v>
      </c>
      <c r="AI2869" s="15">
        <v>0</v>
      </c>
      <c r="AJ2869" s="11" t="s">
        <v>17</v>
      </c>
      <c r="AK2869" s="11" t="s">
        <v>10</v>
      </c>
      <c r="AL2869" s="22">
        <f t="shared" si="132"/>
        <v>12</v>
      </c>
      <c r="AM2869" s="11" t="str">
        <f>VLOOKUP(O2869,Sheet2!$D$6:$E$14,2,FALSE)</f>
        <v>Spare parts</v>
      </c>
      <c r="AN2869" s="11" t="str">
        <f>VLOOKUP(F2869,Sheet2!$E$10:$F$13,2,FALSE)</f>
        <v>SPM</v>
      </c>
      <c r="AO2869" s="35" t="s">
        <v>14664</v>
      </c>
      <c r="AP2869">
        <f>MATCH(AN2869,Sheet2!$F$5:$F$18,0)</f>
        <v>6</v>
      </c>
      <c r="AQ2869">
        <f>MATCH(AO2869,Sheet2!$F$5:$K$5,0)</f>
        <v>2</v>
      </c>
      <c r="AR2869" s="33">
        <f>INDEX(Sheet2!$F$5:$K$18,OPaL!AP2869,OPaL!AQ2869)</f>
        <v>0</v>
      </c>
      <c r="AS2869" s="1">
        <f t="shared" si="134"/>
        <v>8820</v>
      </c>
    </row>
    <row r="2870" spans="1:45" x14ac:dyDescent="0.2">
      <c r="A2870" s="11" t="s">
        <v>2401</v>
      </c>
      <c r="B2870" s="11" t="s">
        <v>2402</v>
      </c>
      <c r="C2870" s="11" t="s">
        <v>12511</v>
      </c>
      <c r="D2870" s="21">
        <v>44953</v>
      </c>
      <c r="E2870" s="21" t="s">
        <v>9723</v>
      </c>
      <c r="F2870" s="21" t="s">
        <v>14659</v>
      </c>
      <c r="G2870" s="11" t="s">
        <v>2</v>
      </c>
      <c r="H2870" s="11" t="s">
        <v>3</v>
      </c>
      <c r="I2870" s="11" t="s">
        <v>4</v>
      </c>
      <c r="J2870" s="13">
        <v>3</v>
      </c>
      <c r="K2870" s="12">
        <v>8810.4</v>
      </c>
      <c r="L2870" s="12">
        <v>0</v>
      </c>
      <c r="M2870" s="12">
        <v>0</v>
      </c>
      <c r="N2870" s="12">
        <f t="shared" si="133"/>
        <v>8810.4</v>
      </c>
      <c r="O2870" s="11" t="s">
        <v>5</v>
      </c>
      <c r="P2870" s="13">
        <v>0</v>
      </c>
      <c r="Q2870" s="11" t="s">
        <v>6</v>
      </c>
      <c r="R2870" s="13">
        <v>0</v>
      </c>
      <c r="S2870" s="13">
        <v>0</v>
      </c>
      <c r="T2870" s="11" t="s">
        <v>7</v>
      </c>
      <c r="U2870" s="11" t="s">
        <v>8</v>
      </c>
      <c r="V2870" s="15">
        <v>0</v>
      </c>
      <c r="W2870" s="13">
        <v>0</v>
      </c>
      <c r="X2870" s="15">
        <v>0</v>
      </c>
      <c r="Y2870" s="15">
        <v>0</v>
      </c>
      <c r="Z2870" s="13">
        <v>0</v>
      </c>
      <c r="AA2870" s="15">
        <v>0</v>
      </c>
      <c r="AB2870" s="13">
        <v>0</v>
      </c>
      <c r="AC2870" s="15">
        <v>0</v>
      </c>
      <c r="AD2870" s="13">
        <v>0</v>
      </c>
      <c r="AE2870" s="15">
        <v>0</v>
      </c>
      <c r="AF2870" s="13">
        <v>0</v>
      </c>
      <c r="AG2870" s="15">
        <v>0</v>
      </c>
      <c r="AH2870" s="13">
        <v>0</v>
      </c>
      <c r="AI2870" s="15">
        <v>0</v>
      </c>
      <c r="AJ2870" s="11" t="s">
        <v>9</v>
      </c>
      <c r="AK2870" s="11" t="s">
        <v>13</v>
      </c>
      <c r="AL2870" s="22">
        <f t="shared" si="132"/>
        <v>339</v>
      </c>
      <c r="AM2870" s="11" t="str">
        <f>VLOOKUP(O2870,Sheet2!$D$6:$E$14,2,FALSE)</f>
        <v>Spare parts</v>
      </c>
      <c r="AN2870" s="11" t="str">
        <f>VLOOKUP(F2870,Sheet2!$E$10:$F$13,2,FALSE)</f>
        <v>SPM</v>
      </c>
      <c r="AO2870" s="35" t="s">
        <v>14667</v>
      </c>
      <c r="AP2870">
        <f>MATCH(AN2870,Sheet2!$F$5:$F$18,0)</f>
        <v>6</v>
      </c>
      <c r="AQ2870">
        <f>MATCH(AO2870,Sheet2!$F$5:$K$5,0)</f>
        <v>5</v>
      </c>
      <c r="AR2870" s="33">
        <f>INDEX(Sheet2!$F$5:$K$18,OPaL!AP2870,OPaL!AQ2870)</f>
        <v>0.1</v>
      </c>
      <c r="AS2870" s="1">
        <f t="shared" si="134"/>
        <v>7929.36</v>
      </c>
    </row>
    <row r="2871" spans="1:45" x14ac:dyDescent="0.2">
      <c r="A2871" s="11" t="s">
        <v>1525</v>
      </c>
      <c r="B2871" s="11" t="s">
        <v>1526</v>
      </c>
      <c r="C2871" s="11" t="s">
        <v>12512</v>
      </c>
      <c r="D2871" s="21">
        <v>43276</v>
      </c>
      <c r="E2871" s="21" t="s">
        <v>9697</v>
      </c>
      <c r="F2871" s="21" t="s">
        <v>14659</v>
      </c>
      <c r="G2871" s="11" t="s">
        <v>2</v>
      </c>
      <c r="H2871" s="11" t="s">
        <v>16</v>
      </c>
      <c r="I2871" s="11" t="s">
        <v>4</v>
      </c>
      <c r="J2871" s="12">
        <v>1</v>
      </c>
      <c r="K2871" s="12">
        <v>8800</v>
      </c>
      <c r="L2871" s="12">
        <v>0</v>
      </c>
      <c r="M2871" s="12">
        <v>0</v>
      </c>
      <c r="N2871" s="12">
        <f t="shared" si="133"/>
        <v>8800</v>
      </c>
      <c r="O2871" s="11" t="s">
        <v>5</v>
      </c>
      <c r="P2871" s="13">
        <v>0</v>
      </c>
      <c r="Q2871" s="11" t="s">
        <v>6</v>
      </c>
      <c r="R2871" s="13">
        <v>0</v>
      </c>
      <c r="S2871" s="13">
        <v>0</v>
      </c>
      <c r="T2871" s="11" t="s">
        <v>7</v>
      </c>
      <c r="U2871" s="11" t="s">
        <v>8</v>
      </c>
      <c r="V2871" s="15">
        <v>0</v>
      </c>
      <c r="W2871" s="13">
        <v>0</v>
      </c>
      <c r="X2871" s="15">
        <v>0</v>
      </c>
      <c r="Y2871" s="15">
        <v>0</v>
      </c>
      <c r="Z2871" s="13">
        <v>0</v>
      </c>
      <c r="AA2871" s="15">
        <v>0</v>
      </c>
      <c r="AB2871" s="13">
        <v>0</v>
      </c>
      <c r="AC2871" s="15">
        <v>0</v>
      </c>
      <c r="AD2871" s="13">
        <v>0</v>
      </c>
      <c r="AE2871" s="15">
        <v>0</v>
      </c>
      <c r="AF2871" s="13">
        <v>0</v>
      </c>
      <c r="AG2871" s="15">
        <v>0</v>
      </c>
      <c r="AH2871" s="13">
        <v>0</v>
      </c>
      <c r="AI2871" s="15">
        <v>0</v>
      </c>
      <c r="AJ2871" s="11" t="s">
        <v>17</v>
      </c>
      <c r="AK2871" s="11" t="s">
        <v>10</v>
      </c>
      <c r="AL2871" s="22">
        <f t="shared" si="132"/>
        <v>2016</v>
      </c>
      <c r="AM2871" s="11" t="str">
        <f>VLOOKUP(O2871,Sheet2!$D$6:$E$14,2,FALSE)</f>
        <v>Spare parts</v>
      </c>
      <c r="AN2871" s="11" t="str">
        <f>VLOOKUP(F2871,Sheet2!$E$10:$F$13,2,FALSE)</f>
        <v>SPM</v>
      </c>
      <c r="AO2871" s="35" t="s">
        <v>14668</v>
      </c>
      <c r="AP2871">
        <f>MATCH(AN2871,Sheet2!$F$5:$F$18,0)</f>
        <v>6</v>
      </c>
      <c r="AQ2871">
        <f>MATCH(AO2871,Sheet2!$F$5:$K$5,0)</f>
        <v>6</v>
      </c>
      <c r="AR2871" s="33">
        <f>INDEX(Sheet2!$F$5:$K$18,OPaL!AP2871,OPaL!AQ2871)</f>
        <v>0.15</v>
      </c>
      <c r="AS2871" s="1">
        <f t="shared" si="134"/>
        <v>7480</v>
      </c>
    </row>
    <row r="2872" spans="1:45" x14ac:dyDescent="0.2">
      <c r="A2872" s="11" t="s">
        <v>7421</v>
      </c>
      <c r="B2872" s="11" t="s">
        <v>7422</v>
      </c>
      <c r="C2872" s="11" t="s">
        <v>12513</v>
      </c>
      <c r="D2872" s="21">
        <v>43259</v>
      </c>
      <c r="E2872" s="21" t="s">
        <v>9697</v>
      </c>
      <c r="F2872" s="21" t="s">
        <v>14659</v>
      </c>
      <c r="G2872" s="11" t="s">
        <v>2</v>
      </c>
      <c r="H2872" s="11" t="s">
        <v>16</v>
      </c>
      <c r="I2872" s="11" t="s">
        <v>4</v>
      </c>
      <c r="J2872" s="13">
        <v>10</v>
      </c>
      <c r="K2872" s="12">
        <v>8788.68</v>
      </c>
      <c r="L2872" s="12">
        <v>0</v>
      </c>
      <c r="M2872" s="12">
        <v>0</v>
      </c>
      <c r="N2872" s="12">
        <f t="shared" si="133"/>
        <v>8788.68</v>
      </c>
      <c r="O2872" s="11" t="s">
        <v>5</v>
      </c>
      <c r="P2872" s="13">
        <v>0</v>
      </c>
      <c r="Q2872" s="11" t="s">
        <v>6</v>
      </c>
      <c r="R2872" s="13">
        <v>0</v>
      </c>
      <c r="S2872" s="13">
        <v>0</v>
      </c>
      <c r="T2872" s="11" t="s">
        <v>7</v>
      </c>
      <c r="U2872" s="11" t="s">
        <v>8</v>
      </c>
      <c r="V2872" s="15">
        <v>0</v>
      </c>
      <c r="W2872" s="13">
        <v>0</v>
      </c>
      <c r="X2872" s="15">
        <v>0</v>
      </c>
      <c r="Y2872" s="15">
        <v>0</v>
      </c>
      <c r="Z2872" s="13">
        <v>0</v>
      </c>
      <c r="AA2872" s="15">
        <v>0</v>
      </c>
      <c r="AB2872" s="13">
        <v>0</v>
      </c>
      <c r="AC2872" s="15">
        <v>0</v>
      </c>
      <c r="AD2872" s="13">
        <v>0</v>
      </c>
      <c r="AE2872" s="15">
        <v>0</v>
      </c>
      <c r="AF2872" s="13">
        <v>0</v>
      </c>
      <c r="AG2872" s="15">
        <v>0</v>
      </c>
      <c r="AH2872" s="13">
        <v>0</v>
      </c>
      <c r="AI2872" s="15">
        <v>0</v>
      </c>
      <c r="AJ2872" s="11" t="s">
        <v>17</v>
      </c>
      <c r="AK2872" s="11" t="s">
        <v>13</v>
      </c>
      <c r="AL2872" s="22">
        <f t="shared" si="132"/>
        <v>2033</v>
      </c>
      <c r="AM2872" s="11" t="str">
        <f>VLOOKUP(O2872,Sheet2!$D$6:$E$14,2,FALSE)</f>
        <v>Spare parts</v>
      </c>
      <c r="AN2872" s="11" t="str">
        <f>VLOOKUP(F2872,Sheet2!$E$10:$F$13,2,FALSE)</f>
        <v>SPM</v>
      </c>
      <c r="AO2872" s="35" t="s">
        <v>14668</v>
      </c>
      <c r="AP2872">
        <f>MATCH(AN2872,Sheet2!$F$5:$F$18,0)</f>
        <v>6</v>
      </c>
      <c r="AQ2872">
        <f>MATCH(AO2872,Sheet2!$F$5:$K$5,0)</f>
        <v>6</v>
      </c>
      <c r="AR2872" s="33">
        <f>INDEX(Sheet2!$F$5:$K$18,OPaL!AP2872,OPaL!AQ2872)</f>
        <v>0.15</v>
      </c>
      <c r="AS2872" s="1">
        <f t="shared" si="134"/>
        <v>7470.3779999999997</v>
      </c>
    </row>
    <row r="2873" spans="1:45" x14ac:dyDescent="0.2">
      <c r="A2873" s="11" t="s">
        <v>5769</v>
      </c>
      <c r="B2873" s="11" t="s">
        <v>5770</v>
      </c>
      <c r="C2873" s="11" t="s">
        <v>12514</v>
      </c>
      <c r="D2873" s="21">
        <v>43518</v>
      </c>
      <c r="E2873" s="21" t="s">
        <v>9697</v>
      </c>
      <c r="F2873" s="21" t="s">
        <v>14658</v>
      </c>
      <c r="G2873" s="11" t="s">
        <v>2</v>
      </c>
      <c r="H2873" s="11" t="s">
        <v>3</v>
      </c>
      <c r="I2873" s="11" t="s">
        <v>4</v>
      </c>
      <c r="J2873" s="12">
        <v>1</v>
      </c>
      <c r="K2873" s="12">
        <v>8771.64</v>
      </c>
      <c r="L2873" s="12">
        <v>0</v>
      </c>
      <c r="M2873" s="12">
        <v>0</v>
      </c>
      <c r="N2873" s="12">
        <f t="shared" si="133"/>
        <v>8771.64</v>
      </c>
      <c r="O2873" s="11" t="s">
        <v>5</v>
      </c>
      <c r="P2873" s="13">
        <v>0</v>
      </c>
      <c r="Q2873" s="11" t="s">
        <v>6</v>
      </c>
      <c r="R2873" s="13">
        <v>0</v>
      </c>
      <c r="S2873" s="13">
        <v>0</v>
      </c>
      <c r="T2873" s="11" t="s">
        <v>7</v>
      </c>
      <c r="U2873" s="11" t="s">
        <v>8</v>
      </c>
      <c r="V2873" s="15">
        <v>0</v>
      </c>
      <c r="W2873" s="13">
        <v>0</v>
      </c>
      <c r="X2873" s="15">
        <v>0</v>
      </c>
      <c r="Y2873" s="15">
        <v>0</v>
      </c>
      <c r="Z2873" s="13">
        <v>0</v>
      </c>
      <c r="AA2873" s="15">
        <v>0</v>
      </c>
      <c r="AB2873" s="13">
        <v>0</v>
      </c>
      <c r="AC2873" s="15">
        <v>0</v>
      </c>
      <c r="AD2873" s="13">
        <v>0</v>
      </c>
      <c r="AE2873" s="15">
        <v>0</v>
      </c>
      <c r="AF2873" s="13">
        <v>0</v>
      </c>
      <c r="AG2873" s="15">
        <v>0</v>
      </c>
      <c r="AH2873" s="13">
        <v>0</v>
      </c>
      <c r="AI2873" s="15">
        <v>0</v>
      </c>
      <c r="AJ2873" s="11" t="s">
        <v>9</v>
      </c>
      <c r="AK2873" s="11" t="s">
        <v>1398</v>
      </c>
      <c r="AL2873" s="22">
        <f t="shared" si="132"/>
        <v>1774</v>
      </c>
      <c r="AM2873" s="11" t="str">
        <f>VLOOKUP(O2873,Sheet2!$D$6:$E$14,2,FALSE)</f>
        <v>Spare parts</v>
      </c>
      <c r="AN2873" s="11" t="str">
        <f>VLOOKUP(F2873,Sheet2!$E$10:$F$13,2,FALSE)</f>
        <v>SPE</v>
      </c>
      <c r="AO2873" s="35" t="s">
        <v>14668</v>
      </c>
      <c r="AP2873">
        <f>MATCH(AN2873,Sheet2!$F$5:$F$18,0)</f>
        <v>7</v>
      </c>
      <c r="AQ2873">
        <f>MATCH(AO2873,Sheet2!$F$5:$K$5,0)</f>
        <v>6</v>
      </c>
      <c r="AR2873" s="33">
        <f>INDEX(Sheet2!$F$5:$K$18,OPaL!AP2873,OPaL!AQ2873)</f>
        <v>0.15</v>
      </c>
      <c r="AS2873" s="1">
        <f t="shared" si="134"/>
        <v>7455.8939999999993</v>
      </c>
    </row>
    <row r="2874" spans="1:45" x14ac:dyDescent="0.2">
      <c r="A2874" s="11" t="s">
        <v>8499</v>
      </c>
      <c r="B2874" s="11" t="s">
        <v>8500</v>
      </c>
      <c r="C2874" s="11" t="s">
        <v>12515</v>
      </c>
      <c r="D2874" s="21">
        <v>43522</v>
      </c>
      <c r="E2874" s="21" t="s">
        <v>9816</v>
      </c>
      <c r="F2874" s="21" t="s">
        <v>14659</v>
      </c>
      <c r="G2874" s="11" t="s">
        <v>2</v>
      </c>
      <c r="H2874" s="11" t="s">
        <v>3</v>
      </c>
      <c r="I2874" s="11" t="s">
        <v>4</v>
      </c>
      <c r="J2874" s="12">
        <v>60</v>
      </c>
      <c r="K2874" s="12">
        <v>8747.4699999999993</v>
      </c>
      <c r="L2874" s="12">
        <v>0</v>
      </c>
      <c r="M2874" s="12">
        <v>0</v>
      </c>
      <c r="N2874" s="12">
        <f t="shared" si="133"/>
        <v>8747.4699999999993</v>
      </c>
      <c r="O2874" s="11" t="s">
        <v>8227</v>
      </c>
      <c r="P2874" s="13">
        <v>0</v>
      </c>
      <c r="Q2874" s="11" t="s">
        <v>6</v>
      </c>
      <c r="R2874" s="13">
        <v>0</v>
      </c>
      <c r="S2874" s="13">
        <v>0</v>
      </c>
      <c r="T2874" s="11" t="s">
        <v>7</v>
      </c>
      <c r="U2874" s="11" t="s">
        <v>8</v>
      </c>
      <c r="V2874" s="15">
        <v>0</v>
      </c>
      <c r="W2874" s="13">
        <v>0</v>
      </c>
      <c r="X2874" s="15">
        <v>0</v>
      </c>
      <c r="Y2874" s="15">
        <v>0</v>
      </c>
      <c r="Z2874" s="13">
        <v>0</v>
      </c>
      <c r="AA2874" s="15">
        <v>0</v>
      </c>
      <c r="AB2874" s="13">
        <v>0</v>
      </c>
      <c r="AC2874" s="15">
        <v>0</v>
      </c>
      <c r="AD2874" s="13">
        <v>0</v>
      </c>
      <c r="AE2874" s="15">
        <v>0</v>
      </c>
      <c r="AF2874" s="13">
        <v>0</v>
      </c>
      <c r="AG2874" s="15">
        <v>0</v>
      </c>
      <c r="AH2874" s="13">
        <v>0</v>
      </c>
      <c r="AI2874" s="15">
        <v>0</v>
      </c>
      <c r="AJ2874" s="11" t="s">
        <v>9</v>
      </c>
      <c r="AK2874" s="11" t="s">
        <v>8228</v>
      </c>
      <c r="AL2874" s="22">
        <f t="shared" si="132"/>
        <v>1770</v>
      </c>
      <c r="AM2874" s="11" t="str">
        <f>VLOOKUP(O2874,Sheet2!$D$6:$E$14,2,FALSE)</f>
        <v>Consumables</v>
      </c>
      <c r="AN2874" s="11" t="str">
        <f>VLOOKUP(F2874,Sheet2!$E$15:$F$18,2,FALSE)</f>
        <v>CM</v>
      </c>
      <c r="AO2874" s="35" t="s">
        <v>14668</v>
      </c>
      <c r="AP2874">
        <f>MATCH(AN2874,Sheet2!$F$5:$F$18,0)</f>
        <v>13</v>
      </c>
      <c r="AQ2874">
        <f>MATCH(AO2874,Sheet2!$F$5:$K$5,0)</f>
        <v>6</v>
      </c>
      <c r="AR2874" s="33">
        <f>INDEX(Sheet2!$F$5:$K$18,OPaL!AP2874,OPaL!AQ2874)</f>
        <v>0.2</v>
      </c>
      <c r="AS2874" s="1">
        <f t="shared" si="134"/>
        <v>6997.9759999999997</v>
      </c>
    </row>
    <row r="2875" spans="1:45" x14ac:dyDescent="0.2">
      <c r="A2875" s="11" t="s">
        <v>8070</v>
      </c>
      <c r="B2875" s="11" t="s">
        <v>8071</v>
      </c>
      <c r="C2875" s="11" t="s">
        <v>12516</v>
      </c>
      <c r="D2875" s="21">
        <v>43096</v>
      </c>
      <c r="E2875" s="21" t="s">
        <v>9697</v>
      </c>
      <c r="F2875" s="21" t="s">
        <v>14658</v>
      </c>
      <c r="G2875" s="11" t="s">
        <v>2</v>
      </c>
      <c r="H2875" s="11" t="s">
        <v>16</v>
      </c>
      <c r="I2875" s="11" t="s">
        <v>4</v>
      </c>
      <c r="J2875" s="12">
        <v>1</v>
      </c>
      <c r="K2875" s="12">
        <v>8744.68</v>
      </c>
      <c r="L2875" s="12">
        <v>0</v>
      </c>
      <c r="M2875" s="12">
        <v>0</v>
      </c>
      <c r="N2875" s="12">
        <f t="shared" si="133"/>
        <v>8744.68</v>
      </c>
      <c r="O2875" s="11" t="s">
        <v>5</v>
      </c>
      <c r="P2875" s="13">
        <v>0</v>
      </c>
      <c r="Q2875" s="11" t="s">
        <v>6</v>
      </c>
      <c r="R2875" s="13">
        <v>0</v>
      </c>
      <c r="S2875" s="13">
        <v>0</v>
      </c>
      <c r="T2875" s="11" t="s">
        <v>7</v>
      </c>
      <c r="U2875" s="11" t="s">
        <v>8</v>
      </c>
      <c r="V2875" s="15">
        <v>0</v>
      </c>
      <c r="W2875" s="13">
        <v>0</v>
      </c>
      <c r="X2875" s="15">
        <v>0</v>
      </c>
      <c r="Y2875" s="15">
        <v>0</v>
      </c>
      <c r="Z2875" s="13">
        <v>0</v>
      </c>
      <c r="AA2875" s="15">
        <v>0</v>
      </c>
      <c r="AB2875" s="13">
        <v>0</v>
      </c>
      <c r="AC2875" s="15">
        <v>0</v>
      </c>
      <c r="AD2875" s="13">
        <v>0</v>
      </c>
      <c r="AE2875" s="15">
        <v>0</v>
      </c>
      <c r="AF2875" s="13">
        <v>0</v>
      </c>
      <c r="AG2875" s="15">
        <v>0</v>
      </c>
      <c r="AH2875" s="13">
        <v>0</v>
      </c>
      <c r="AI2875" s="15">
        <v>0</v>
      </c>
      <c r="AJ2875" s="11" t="s">
        <v>17</v>
      </c>
      <c r="AK2875" s="11" t="s">
        <v>1398</v>
      </c>
      <c r="AL2875" s="22">
        <f t="shared" si="132"/>
        <v>2196</v>
      </c>
      <c r="AM2875" s="11" t="str">
        <f>VLOOKUP(O2875,Sheet2!$D$6:$E$14,2,FALSE)</f>
        <v>Spare parts</v>
      </c>
      <c r="AN2875" s="11" t="str">
        <f>VLOOKUP(F2875,Sheet2!$E$10:$F$13,2,FALSE)</f>
        <v>SPE</v>
      </c>
      <c r="AO2875" s="35" t="s">
        <v>14668</v>
      </c>
      <c r="AP2875">
        <f>MATCH(AN2875,Sheet2!$F$5:$F$18,0)</f>
        <v>7</v>
      </c>
      <c r="AQ2875">
        <f>MATCH(AO2875,Sheet2!$F$5:$K$5,0)</f>
        <v>6</v>
      </c>
      <c r="AR2875" s="33">
        <f>INDEX(Sheet2!$F$5:$K$18,OPaL!AP2875,OPaL!AQ2875)</f>
        <v>0.15</v>
      </c>
      <c r="AS2875" s="1">
        <f t="shared" si="134"/>
        <v>7432.9780000000001</v>
      </c>
    </row>
    <row r="2876" spans="1:45" x14ac:dyDescent="0.2">
      <c r="A2876" s="11" t="s">
        <v>8131</v>
      </c>
      <c r="B2876" s="11" t="s">
        <v>8132</v>
      </c>
      <c r="C2876" s="11" t="s">
        <v>12517</v>
      </c>
      <c r="D2876" s="21">
        <v>44740</v>
      </c>
      <c r="E2876" s="21" t="s">
        <v>9825</v>
      </c>
      <c r="F2876" s="21" t="s">
        <v>14658</v>
      </c>
      <c r="G2876" s="11" t="s">
        <v>2</v>
      </c>
      <c r="H2876" s="11" t="s">
        <v>16</v>
      </c>
      <c r="I2876" s="11" t="s">
        <v>4</v>
      </c>
      <c r="J2876" s="12">
        <v>2</v>
      </c>
      <c r="K2876" s="12">
        <v>8738.1</v>
      </c>
      <c r="L2876" s="12">
        <v>0</v>
      </c>
      <c r="M2876" s="12">
        <v>0</v>
      </c>
      <c r="N2876" s="12">
        <f t="shared" si="133"/>
        <v>8738.1</v>
      </c>
      <c r="O2876" s="11" t="s">
        <v>5</v>
      </c>
      <c r="P2876" s="13">
        <v>0</v>
      </c>
      <c r="Q2876" s="11" t="s">
        <v>6</v>
      </c>
      <c r="R2876" s="13">
        <v>0</v>
      </c>
      <c r="S2876" s="13">
        <v>0</v>
      </c>
      <c r="T2876" s="11" t="s">
        <v>7</v>
      </c>
      <c r="U2876" s="11" t="s">
        <v>8</v>
      </c>
      <c r="V2876" s="15">
        <v>0</v>
      </c>
      <c r="W2876" s="13">
        <v>0</v>
      </c>
      <c r="X2876" s="15">
        <v>0</v>
      </c>
      <c r="Y2876" s="15">
        <v>0</v>
      </c>
      <c r="Z2876" s="13">
        <v>0</v>
      </c>
      <c r="AA2876" s="15">
        <v>0</v>
      </c>
      <c r="AB2876" s="13">
        <v>0</v>
      </c>
      <c r="AC2876" s="15">
        <v>0</v>
      </c>
      <c r="AD2876" s="13">
        <v>0</v>
      </c>
      <c r="AE2876" s="15">
        <v>0</v>
      </c>
      <c r="AF2876" s="13">
        <v>0</v>
      </c>
      <c r="AG2876" s="15">
        <v>0</v>
      </c>
      <c r="AH2876" s="13">
        <v>0</v>
      </c>
      <c r="AI2876" s="15">
        <v>0</v>
      </c>
      <c r="AJ2876" s="11" t="s">
        <v>17</v>
      </c>
      <c r="AK2876" s="11" t="s">
        <v>1398</v>
      </c>
      <c r="AL2876" s="22">
        <f t="shared" si="132"/>
        <v>552</v>
      </c>
      <c r="AM2876" s="11" t="str">
        <f>VLOOKUP(O2876,Sheet2!$D$6:$E$14,2,FALSE)</f>
        <v>Spare parts</v>
      </c>
      <c r="AN2876" s="11" t="str">
        <f>VLOOKUP(F2876,Sheet2!$E$10:$F$13,2,FALSE)</f>
        <v>SPE</v>
      </c>
      <c r="AO2876" s="35" t="s">
        <v>14668</v>
      </c>
      <c r="AP2876">
        <f>MATCH(AN2876,Sheet2!$F$5:$F$18,0)</f>
        <v>7</v>
      </c>
      <c r="AQ2876">
        <f>MATCH(AO2876,Sheet2!$F$5:$K$5,0)</f>
        <v>6</v>
      </c>
      <c r="AR2876" s="33">
        <f>INDEX(Sheet2!$F$5:$K$18,OPaL!AP2876,OPaL!AQ2876)</f>
        <v>0.15</v>
      </c>
      <c r="AS2876" s="1">
        <f t="shared" si="134"/>
        <v>7427.3850000000002</v>
      </c>
    </row>
    <row r="2877" spans="1:45" x14ac:dyDescent="0.2">
      <c r="A2877" s="11" t="s">
        <v>9318</v>
      </c>
      <c r="B2877" s="11" t="s">
        <v>9319</v>
      </c>
      <c r="C2877" s="11" t="s">
        <v>12518</v>
      </c>
      <c r="D2877" s="21">
        <v>44879</v>
      </c>
      <c r="E2877" s="21" t="s">
        <v>9757</v>
      </c>
      <c r="F2877" s="21" t="s">
        <v>14659</v>
      </c>
      <c r="G2877" s="11" t="s">
        <v>2</v>
      </c>
      <c r="H2877" s="11" t="s">
        <v>3</v>
      </c>
      <c r="I2877" s="11" t="s">
        <v>4</v>
      </c>
      <c r="J2877" s="13">
        <v>15</v>
      </c>
      <c r="K2877" s="12">
        <v>8737.01</v>
      </c>
      <c r="L2877" s="12">
        <v>0</v>
      </c>
      <c r="M2877" s="12">
        <v>0</v>
      </c>
      <c r="N2877" s="12">
        <f t="shared" si="133"/>
        <v>8737.01</v>
      </c>
      <c r="O2877" s="11" t="s">
        <v>8227</v>
      </c>
      <c r="P2877" s="13">
        <v>0</v>
      </c>
      <c r="Q2877" s="11" t="s">
        <v>6</v>
      </c>
      <c r="R2877" s="13">
        <v>0</v>
      </c>
      <c r="S2877" s="13">
        <v>0</v>
      </c>
      <c r="T2877" s="11" t="s">
        <v>7</v>
      </c>
      <c r="U2877" s="11" t="s">
        <v>8</v>
      </c>
      <c r="V2877" s="15">
        <v>0</v>
      </c>
      <c r="W2877" s="13">
        <v>0</v>
      </c>
      <c r="X2877" s="15">
        <v>0</v>
      </c>
      <c r="Y2877" s="15">
        <v>0</v>
      </c>
      <c r="Z2877" s="13">
        <v>0</v>
      </c>
      <c r="AA2877" s="15">
        <v>0</v>
      </c>
      <c r="AB2877" s="13">
        <v>0</v>
      </c>
      <c r="AC2877" s="15">
        <v>0</v>
      </c>
      <c r="AD2877" s="13">
        <v>0</v>
      </c>
      <c r="AE2877" s="15">
        <v>0</v>
      </c>
      <c r="AF2877" s="13">
        <v>0</v>
      </c>
      <c r="AG2877" s="15">
        <v>0</v>
      </c>
      <c r="AH2877" s="13">
        <v>0</v>
      </c>
      <c r="AI2877" s="15">
        <v>0</v>
      </c>
      <c r="AJ2877" s="11" t="s">
        <v>9</v>
      </c>
      <c r="AK2877" s="11" t="s">
        <v>8228</v>
      </c>
      <c r="AL2877" s="22">
        <f t="shared" si="132"/>
        <v>413</v>
      </c>
      <c r="AM2877" s="11" t="str">
        <f>VLOOKUP(O2877,Sheet2!$D$6:$E$14,2,FALSE)</f>
        <v>Consumables</v>
      </c>
      <c r="AN2877" s="11" t="str">
        <f>VLOOKUP(F2877,Sheet2!$E$15:$F$18,2,FALSE)</f>
        <v>CM</v>
      </c>
      <c r="AO2877" s="35" t="s">
        <v>14668</v>
      </c>
      <c r="AP2877">
        <f>MATCH(AN2877,Sheet2!$F$5:$F$18,0)</f>
        <v>13</v>
      </c>
      <c r="AQ2877">
        <f>MATCH(AO2877,Sheet2!$F$5:$K$5,0)</f>
        <v>6</v>
      </c>
      <c r="AR2877" s="33">
        <f>INDEX(Sheet2!$F$5:$K$18,OPaL!AP2877,OPaL!AQ2877)</f>
        <v>0.2</v>
      </c>
      <c r="AS2877" s="1">
        <f t="shared" si="134"/>
        <v>6989.6080000000002</v>
      </c>
    </row>
    <row r="2878" spans="1:45" x14ac:dyDescent="0.2">
      <c r="A2878" s="11" t="s">
        <v>1703</v>
      </c>
      <c r="B2878" s="11" t="s">
        <v>1704</v>
      </c>
      <c r="C2878" s="11" t="s">
        <v>12519</v>
      </c>
      <c r="D2878" s="21">
        <v>42885</v>
      </c>
      <c r="E2878" s="21" t="s">
        <v>9697</v>
      </c>
      <c r="F2878" s="21" t="s">
        <v>14658</v>
      </c>
      <c r="G2878" s="11" t="s">
        <v>2</v>
      </c>
      <c r="H2878" s="11" t="s">
        <v>16</v>
      </c>
      <c r="I2878" s="11" t="s">
        <v>4</v>
      </c>
      <c r="J2878" s="12">
        <v>1</v>
      </c>
      <c r="K2878" s="12">
        <v>8724.92</v>
      </c>
      <c r="L2878" s="12">
        <v>0</v>
      </c>
      <c r="M2878" s="12">
        <v>0</v>
      </c>
      <c r="N2878" s="12">
        <f t="shared" si="133"/>
        <v>8724.92</v>
      </c>
      <c r="O2878" s="11" t="s">
        <v>5</v>
      </c>
      <c r="P2878" s="13">
        <v>0</v>
      </c>
      <c r="Q2878" s="11" t="s">
        <v>6</v>
      </c>
      <c r="R2878" s="13">
        <v>0</v>
      </c>
      <c r="S2878" s="13">
        <v>0</v>
      </c>
      <c r="T2878" s="11" t="s">
        <v>7</v>
      </c>
      <c r="U2878" s="11" t="s">
        <v>8</v>
      </c>
      <c r="V2878" s="15">
        <v>0</v>
      </c>
      <c r="W2878" s="13">
        <v>0</v>
      </c>
      <c r="X2878" s="15">
        <v>0</v>
      </c>
      <c r="Y2878" s="15">
        <v>0</v>
      </c>
      <c r="Z2878" s="13">
        <v>0</v>
      </c>
      <c r="AA2878" s="15">
        <v>0</v>
      </c>
      <c r="AB2878" s="13">
        <v>0</v>
      </c>
      <c r="AC2878" s="15">
        <v>0</v>
      </c>
      <c r="AD2878" s="13">
        <v>0</v>
      </c>
      <c r="AE2878" s="15">
        <v>0</v>
      </c>
      <c r="AF2878" s="13">
        <v>0</v>
      </c>
      <c r="AG2878" s="15">
        <v>0</v>
      </c>
      <c r="AH2878" s="13">
        <v>0</v>
      </c>
      <c r="AI2878" s="15">
        <v>0</v>
      </c>
      <c r="AJ2878" s="11" t="s">
        <v>17</v>
      </c>
      <c r="AK2878" s="11" t="s">
        <v>10</v>
      </c>
      <c r="AL2878" s="22">
        <f t="shared" si="132"/>
        <v>2407</v>
      </c>
      <c r="AM2878" s="11" t="str">
        <f>VLOOKUP(O2878,Sheet2!$D$6:$E$14,2,FALSE)</f>
        <v>Spare parts</v>
      </c>
      <c r="AN2878" s="11" t="str">
        <f>VLOOKUP(F2878,Sheet2!$E$10:$F$13,2,FALSE)</f>
        <v>SPE</v>
      </c>
      <c r="AO2878" s="35" t="s">
        <v>14668</v>
      </c>
      <c r="AP2878">
        <f>MATCH(AN2878,Sheet2!$F$5:$F$18,0)</f>
        <v>7</v>
      </c>
      <c r="AQ2878">
        <f>MATCH(AO2878,Sheet2!$F$5:$K$5,0)</f>
        <v>6</v>
      </c>
      <c r="AR2878" s="33">
        <f>INDEX(Sheet2!$F$5:$K$18,OPaL!AP2878,OPaL!AQ2878)</f>
        <v>0.15</v>
      </c>
      <c r="AS2878" s="1">
        <f t="shared" si="134"/>
        <v>7416.1819999999998</v>
      </c>
    </row>
    <row r="2879" spans="1:45" x14ac:dyDescent="0.2">
      <c r="A2879" s="11" t="s">
        <v>4289</v>
      </c>
      <c r="B2879" s="11" t="s">
        <v>4290</v>
      </c>
      <c r="C2879" s="11" t="s">
        <v>12520</v>
      </c>
      <c r="D2879" s="21">
        <v>42975</v>
      </c>
      <c r="E2879" s="21" t="s">
        <v>9697</v>
      </c>
      <c r="F2879" s="21" t="s">
        <v>14659</v>
      </c>
      <c r="G2879" s="11" t="s">
        <v>2</v>
      </c>
      <c r="H2879" s="11" t="s">
        <v>16</v>
      </c>
      <c r="I2879" s="11" t="s">
        <v>4</v>
      </c>
      <c r="J2879" s="13">
        <v>1</v>
      </c>
      <c r="K2879" s="12">
        <v>8718</v>
      </c>
      <c r="L2879" s="12">
        <v>0</v>
      </c>
      <c r="M2879" s="12">
        <v>0</v>
      </c>
      <c r="N2879" s="12">
        <f t="shared" si="133"/>
        <v>8718</v>
      </c>
      <c r="O2879" s="11" t="s">
        <v>5</v>
      </c>
      <c r="P2879" s="13">
        <v>0</v>
      </c>
      <c r="Q2879" s="11" t="s">
        <v>6</v>
      </c>
      <c r="R2879" s="13">
        <v>0</v>
      </c>
      <c r="S2879" s="13">
        <v>0</v>
      </c>
      <c r="T2879" s="11" t="s">
        <v>7</v>
      </c>
      <c r="U2879" s="11" t="s">
        <v>8</v>
      </c>
      <c r="V2879" s="15">
        <v>0</v>
      </c>
      <c r="W2879" s="13">
        <v>0</v>
      </c>
      <c r="X2879" s="15">
        <v>0</v>
      </c>
      <c r="Y2879" s="15">
        <v>0</v>
      </c>
      <c r="Z2879" s="13">
        <v>0</v>
      </c>
      <c r="AA2879" s="15">
        <v>0</v>
      </c>
      <c r="AB2879" s="13">
        <v>0</v>
      </c>
      <c r="AC2879" s="15">
        <v>0</v>
      </c>
      <c r="AD2879" s="13">
        <v>0</v>
      </c>
      <c r="AE2879" s="15">
        <v>0</v>
      </c>
      <c r="AF2879" s="13">
        <v>0</v>
      </c>
      <c r="AG2879" s="15">
        <v>0</v>
      </c>
      <c r="AH2879" s="13">
        <v>0</v>
      </c>
      <c r="AI2879" s="15">
        <v>0</v>
      </c>
      <c r="AJ2879" s="11" t="s">
        <v>17</v>
      </c>
      <c r="AK2879" s="11" t="s">
        <v>1398</v>
      </c>
      <c r="AL2879" s="22">
        <f t="shared" si="132"/>
        <v>2317</v>
      </c>
      <c r="AM2879" s="11" t="str">
        <f>VLOOKUP(O2879,Sheet2!$D$6:$E$14,2,FALSE)</f>
        <v>Spare parts</v>
      </c>
      <c r="AN2879" s="11" t="str">
        <f>VLOOKUP(F2879,Sheet2!$E$10:$F$13,2,FALSE)</f>
        <v>SPM</v>
      </c>
      <c r="AO2879" s="35" t="s">
        <v>14668</v>
      </c>
      <c r="AP2879">
        <f>MATCH(AN2879,Sheet2!$F$5:$F$18,0)</f>
        <v>6</v>
      </c>
      <c r="AQ2879">
        <f>MATCH(AO2879,Sheet2!$F$5:$K$5,0)</f>
        <v>6</v>
      </c>
      <c r="AR2879" s="33">
        <f>INDEX(Sheet2!$F$5:$K$18,OPaL!AP2879,OPaL!AQ2879)</f>
        <v>0.15</v>
      </c>
      <c r="AS2879" s="1">
        <f t="shared" si="134"/>
        <v>7410.3</v>
      </c>
    </row>
    <row r="2880" spans="1:45" x14ac:dyDescent="0.2">
      <c r="A2880" s="11" t="s">
        <v>4291</v>
      </c>
      <c r="B2880" s="11" t="s">
        <v>4292</v>
      </c>
      <c r="C2880" s="11" t="s">
        <v>12521</v>
      </c>
      <c r="D2880" s="21">
        <v>42975</v>
      </c>
      <c r="E2880" s="21" t="s">
        <v>9697</v>
      </c>
      <c r="F2880" s="21" t="s">
        <v>14659</v>
      </c>
      <c r="G2880" s="11" t="s">
        <v>2</v>
      </c>
      <c r="H2880" s="11" t="s">
        <v>16</v>
      </c>
      <c r="I2880" s="11" t="s">
        <v>4</v>
      </c>
      <c r="J2880" s="13">
        <v>1</v>
      </c>
      <c r="K2880" s="12">
        <v>8718</v>
      </c>
      <c r="L2880" s="12">
        <v>0</v>
      </c>
      <c r="M2880" s="12">
        <v>0</v>
      </c>
      <c r="N2880" s="12">
        <f t="shared" si="133"/>
        <v>8718</v>
      </c>
      <c r="O2880" s="11" t="s">
        <v>5</v>
      </c>
      <c r="P2880" s="13">
        <v>0</v>
      </c>
      <c r="Q2880" s="11" t="s">
        <v>6</v>
      </c>
      <c r="R2880" s="13">
        <v>0</v>
      </c>
      <c r="S2880" s="13">
        <v>0</v>
      </c>
      <c r="T2880" s="11" t="s">
        <v>7</v>
      </c>
      <c r="U2880" s="11" t="s">
        <v>8</v>
      </c>
      <c r="V2880" s="15">
        <v>0</v>
      </c>
      <c r="W2880" s="13">
        <v>0</v>
      </c>
      <c r="X2880" s="15">
        <v>0</v>
      </c>
      <c r="Y2880" s="15">
        <v>0</v>
      </c>
      <c r="Z2880" s="13">
        <v>0</v>
      </c>
      <c r="AA2880" s="15">
        <v>0</v>
      </c>
      <c r="AB2880" s="13">
        <v>0</v>
      </c>
      <c r="AC2880" s="15">
        <v>0</v>
      </c>
      <c r="AD2880" s="13">
        <v>0</v>
      </c>
      <c r="AE2880" s="15">
        <v>0</v>
      </c>
      <c r="AF2880" s="13">
        <v>0</v>
      </c>
      <c r="AG2880" s="15">
        <v>0</v>
      </c>
      <c r="AH2880" s="13">
        <v>0</v>
      </c>
      <c r="AI2880" s="15">
        <v>0</v>
      </c>
      <c r="AJ2880" s="11" t="s">
        <v>17</v>
      </c>
      <c r="AK2880" s="11" t="s">
        <v>1398</v>
      </c>
      <c r="AL2880" s="22">
        <f t="shared" si="132"/>
        <v>2317</v>
      </c>
      <c r="AM2880" s="11" t="str">
        <f>VLOOKUP(O2880,Sheet2!$D$6:$E$14,2,FALSE)</f>
        <v>Spare parts</v>
      </c>
      <c r="AN2880" s="11" t="str">
        <f>VLOOKUP(F2880,Sheet2!$E$10:$F$13,2,FALSE)</f>
        <v>SPM</v>
      </c>
      <c r="AO2880" s="35" t="s">
        <v>14668</v>
      </c>
      <c r="AP2880">
        <f>MATCH(AN2880,Sheet2!$F$5:$F$18,0)</f>
        <v>6</v>
      </c>
      <c r="AQ2880">
        <f>MATCH(AO2880,Sheet2!$F$5:$K$5,0)</f>
        <v>6</v>
      </c>
      <c r="AR2880" s="33">
        <f>INDEX(Sheet2!$F$5:$K$18,OPaL!AP2880,OPaL!AQ2880)</f>
        <v>0.15</v>
      </c>
      <c r="AS2880" s="1">
        <f t="shared" si="134"/>
        <v>7410.3</v>
      </c>
    </row>
    <row r="2881" spans="1:45" x14ac:dyDescent="0.2">
      <c r="A2881" s="11" t="s">
        <v>4323</v>
      </c>
      <c r="B2881" s="11" t="s">
        <v>4324</v>
      </c>
      <c r="C2881" s="11" t="s">
        <v>12522</v>
      </c>
      <c r="D2881" s="21">
        <v>42975</v>
      </c>
      <c r="E2881" s="21" t="s">
        <v>9697</v>
      </c>
      <c r="F2881" s="21" t="s">
        <v>14659</v>
      </c>
      <c r="G2881" s="11" t="s">
        <v>2</v>
      </c>
      <c r="H2881" s="11" t="s">
        <v>16</v>
      </c>
      <c r="I2881" s="11" t="s">
        <v>4</v>
      </c>
      <c r="J2881" s="13">
        <v>1</v>
      </c>
      <c r="K2881" s="12">
        <v>8718</v>
      </c>
      <c r="L2881" s="12">
        <v>0</v>
      </c>
      <c r="M2881" s="12">
        <v>0</v>
      </c>
      <c r="N2881" s="12">
        <f t="shared" si="133"/>
        <v>8718</v>
      </c>
      <c r="O2881" s="11" t="s">
        <v>5</v>
      </c>
      <c r="P2881" s="13">
        <v>0</v>
      </c>
      <c r="Q2881" s="11" t="s">
        <v>6</v>
      </c>
      <c r="R2881" s="13">
        <v>0</v>
      </c>
      <c r="S2881" s="13">
        <v>0</v>
      </c>
      <c r="T2881" s="11" t="s">
        <v>7</v>
      </c>
      <c r="U2881" s="11" t="s">
        <v>8</v>
      </c>
      <c r="V2881" s="15">
        <v>0</v>
      </c>
      <c r="W2881" s="13">
        <v>0</v>
      </c>
      <c r="X2881" s="15">
        <v>0</v>
      </c>
      <c r="Y2881" s="15">
        <v>0</v>
      </c>
      <c r="Z2881" s="13">
        <v>0</v>
      </c>
      <c r="AA2881" s="15">
        <v>0</v>
      </c>
      <c r="AB2881" s="13">
        <v>0</v>
      </c>
      <c r="AC2881" s="15">
        <v>0</v>
      </c>
      <c r="AD2881" s="13">
        <v>0</v>
      </c>
      <c r="AE2881" s="15">
        <v>0</v>
      </c>
      <c r="AF2881" s="13">
        <v>0</v>
      </c>
      <c r="AG2881" s="15">
        <v>0</v>
      </c>
      <c r="AH2881" s="13">
        <v>0</v>
      </c>
      <c r="AI2881" s="15">
        <v>0</v>
      </c>
      <c r="AJ2881" s="11" t="s">
        <v>17</v>
      </c>
      <c r="AK2881" s="11" t="s">
        <v>1398</v>
      </c>
      <c r="AL2881" s="22">
        <f t="shared" si="132"/>
        <v>2317</v>
      </c>
      <c r="AM2881" s="11" t="str">
        <f>VLOOKUP(O2881,Sheet2!$D$6:$E$14,2,FALSE)</f>
        <v>Spare parts</v>
      </c>
      <c r="AN2881" s="11" t="str">
        <f>VLOOKUP(F2881,Sheet2!$E$10:$F$13,2,FALSE)</f>
        <v>SPM</v>
      </c>
      <c r="AO2881" s="35" t="s">
        <v>14668</v>
      </c>
      <c r="AP2881">
        <f>MATCH(AN2881,Sheet2!$F$5:$F$18,0)</f>
        <v>6</v>
      </c>
      <c r="AQ2881">
        <f>MATCH(AO2881,Sheet2!$F$5:$K$5,0)</f>
        <v>6</v>
      </c>
      <c r="AR2881" s="33">
        <f>INDEX(Sheet2!$F$5:$K$18,OPaL!AP2881,OPaL!AQ2881)</f>
        <v>0.15</v>
      </c>
      <c r="AS2881" s="1">
        <f t="shared" si="134"/>
        <v>7410.3</v>
      </c>
    </row>
    <row r="2882" spans="1:45" x14ac:dyDescent="0.2">
      <c r="A2882" s="11" t="s">
        <v>4325</v>
      </c>
      <c r="B2882" s="11" t="s">
        <v>4326</v>
      </c>
      <c r="C2882" s="11" t="s">
        <v>12523</v>
      </c>
      <c r="D2882" s="21">
        <v>42975</v>
      </c>
      <c r="E2882" s="21" t="s">
        <v>9697</v>
      </c>
      <c r="F2882" s="21" t="s">
        <v>14659</v>
      </c>
      <c r="G2882" s="11" t="s">
        <v>2</v>
      </c>
      <c r="H2882" s="11" t="s">
        <v>16</v>
      </c>
      <c r="I2882" s="11" t="s">
        <v>4</v>
      </c>
      <c r="J2882" s="13">
        <v>1</v>
      </c>
      <c r="K2882" s="12">
        <v>8718</v>
      </c>
      <c r="L2882" s="12">
        <v>0</v>
      </c>
      <c r="M2882" s="12">
        <v>0</v>
      </c>
      <c r="N2882" s="12">
        <f t="shared" si="133"/>
        <v>8718</v>
      </c>
      <c r="O2882" s="11" t="s">
        <v>5</v>
      </c>
      <c r="P2882" s="13">
        <v>0</v>
      </c>
      <c r="Q2882" s="11" t="s">
        <v>6</v>
      </c>
      <c r="R2882" s="13">
        <v>0</v>
      </c>
      <c r="S2882" s="13">
        <v>0</v>
      </c>
      <c r="T2882" s="11" t="s">
        <v>7</v>
      </c>
      <c r="U2882" s="11" t="s">
        <v>8</v>
      </c>
      <c r="V2882" s="15">
        <v>0</v>
      </c>
      <c r="W2882" s="13">
        <v>0</v>
      </c>
      <c r="X2882" s="15">
        <v>0</v>
      </c>
      <c r="Y2882" s="15">
        <v>0</v>
      </c>
      <c r="Z2882" s="13">
        <v>0</v>
      </c>
      <c r="AA2882" s="15">
        <v>0</v>
      </c>
      <c r="AB2882" s="13">
        <v>0</v>
      </c>
      <c r="AC2882" s="15">
        <v>0</v>
      </c>
      <c r="AD2882" s="13">
        <v>0</v>
      </c>
      <c r="AE2882" s="15">
        <v>0</v>
      </c>
      <c r="AF2882" s="13">
        <v>0</v>
      </c>
      <c r="AG2882" s="15">
        <v>0</v>
      </c>
      <c r="AH2882" s="13">
        <v>0</v>
      </c>
      <c r="AI2882" s="15">
        <v>0</v>
      </c>
      <c r="AJ2882" s="11" t="s">
        <v>17</v>
      </c>
      <c r="AK2882" s="11" t="s">
        <v>1398</v>
      </c>
      <c r="AL2882" s="22">
        <f t="shared" si="132"/>
        <v>2317</v>
      </c>
      <c r="AM2882" s="11" t="str">
        <f>VLOOKUP(O2882,Sheet2!$D$6:$E$14,2,FALSE)</f>
        <v>Spare parts</v>
      </c>
      <c r="AN2882" s="11" t="str">
        <f>VLOOKUP(F2882,Sheet2!$E$10:$F$13,2,FALSE)</f>
        <v>SPM</v>
      </c>
      <c r="AO2882" s="35" t="s">
        <v>14668</v>
      </c>
      <c r="AP2882">
        <f>MATCH(AN2882,Sheet2!$F$5:$F$18,0)</f>
        <v>6</v>
      </c>
      <c r="AQ2882">
        <f>MATCH(AO2882,Sheet2!$F$5:$K$5,0)</f>
        <v>6</v>
      </c>
      <c r="AR2882" s="33">
        <f>INDEX(Sheet2!$F$5:$K$18,OPaL!AP2882,OPaL!AQ2882)</f>
        <v>0.15</v>
      </c>
      <c r="AS2882" s="1">
        <f t="shared" si="134"/>
        <v>7410.3</v>
      </c>
    </row>
    <row r="2883" spans="1:45" x14ac:dyDescent="0.2">
      <c r="A2883" s="11" t="s">
        <v>4327</v>
      </c>
      <c r="B2883" s="11" t="s">
        <v>4328</v>
      </c>
      <c r="C2883" s="11" t="s">
        <v>12524</v>
      </c>
      <c r="D2883" s="21">
        <v>42975</v>
      </c>
      <c r="E2883" s="21" t="s">
        <v>9697</v>
      </c>
      <c r="F2883" s="21" t="s">
        <v>14659</v>
      </c>
      <c r="G2883" s="11" t="s">
        <v>2</v>
      </c>
      <c r="H2883" s="11" t="s">
        <v>16</v>
      </c>
      <c r="I2883" s="11" t="s">
        <v>4</v>
      </c>
      <c r="J2883" s="13">
        <v>1</v>
      </c>
      <c r="K2883" s="12">
        <v>8718</v>
      </c>
      <c r="L2883" s="12">
        <v>0</v>
      </c>
      <c r="M2883" s="12">
        <v>0</v>
      </c>
      <c r="N2883" s="12">
        <f t="shared" si="133"/>
        <v>8718</v>
      </c>
      <c r="O2883" s="11" t="s">
        <v>5</v>
      </c>
      <c r="P2883" s="13">
        <v>0</v>
      </c>
      <c r="Q2883" s="11" t="s">
        <v>6</v>
      </c>
      <c r="R2883" s="13">
        <v>0</v>
      </c>
      <c r="S2883" s="13">
        <v>0</v>
      </c>
      <c r="T2883" s="11" t="s">
        <v>7</v>
      </c>
      <c r="U2883" s="11" t="s">
        <v>8</v>
      </c>
      <c r="V2883" s="15">
        <v>0</v>
      </c>
      <c r="W2883" s="13">
        <v>0</v>
      </c>
      <c r="X2883" s="15">
        <v>0</v>
      </c>
      <c r="Y2883" s="15">
        <v>0</v>
      </c>
      <c r="Z2883" s="13">
        <v>0</v>
      </c>
      <c r="AA2883" s="15">
        <v>0</v>
      </c>
      <c r="AB2883" s="13">
        <v>0</v>
      </c>
      <c r="AC2883" s="15">
        <v>0</v>
      </c>
      <c r="AD2883" s="13">
        <v>0</v>
      </c>
      <c r="AE2883" s="15">
        <v>0</v>
      </c>
      <c r="AF2883" s="13">
        <v>0</v>
      </c>
      <c r="AG2883" s="15">
        <v>0</v>
      </c>
      <c r="AH2883" s="13">
        <v>0</v>
      </c>
      <c r="AI2883" s="15">
        <v>0</v>
      </c>
      <c r="AJ2883" s="11" t="s">
        <v>17</v>
      </c>
      <c r="AK2883" s="11" t="s">
        <v>1398</v>
      </c>
      <c r="AL2883" s="22">
        <f t="shared" si="132"/>
        <v>2317</v>
      </c>
      <c r="AM2883" s="11" t="str">
        <f>VLOOKUP(O2883,Sheet2!$D$6:$E$14,2,FALSE)</f>
        <v>Spare parts</v>
      </c>
      <c r="AN2883" s="11" t="str">
        <f>VLOOKUP(F2883,Sheet2!$E$10:$F$13,2,FALSE)</f>
        <v>SPM</v>
      </c>
      <c r="AO2883" s="35" t="s">
        <v>14668</v>
      </c>
      <c r="AP2883">
        <f>MATCH(AN2883,Sheet2!$F$5:$F$18,0)</f>
        <v>6</v>
      </c>
      <c r="AQ2883">
        <f>MATCH(AO2883,Sheet2!$F$5:$K$5,0)</f>
        <v>6</v>
      </c>
      <c r="AR2883" s="33">
        <f>INDEX(Sheet2!$F$5:$K$18,OPaL!AP2883,OPaL!AQ2883)</f>
        <v>0.15</v>
      </c>
      <c r="AS2883" s="1">
        <f t="shared" si="134"/>
        <v>7410.3</v>
      </c>
    </row>
    <row r="2884" spans="1:45" x14ac:dyDescent="0.2">
      <c r="A2884" s="11" t="s">
        <v>4329</v>
      </c>
      <c r="B2884" s="11" t="s">
        <v>4330</v>
      </c>
      <c r="C2884" s="11" t="s">
        <v>12525</v>
      </c>
      <c r="D2884" s="21">
        <v>42975</v>
      </c>
      <c r="E2884" s="21" t="s">
        <v>9697</v>
      </c>
      <c r="F2884" s="21" t="s">
        <v>14659</v>
      </c>
      <c r="G2884" s="11" t="s">
        <v>2</v>
      </c>
      <c r="H2884" s="11" t="s">
        <v>16</v>
      </c>
      <c r="I2884" s="11" t="s">
        <v>4</v>
      </c>
      <c r="J2884" s="13">
        <v>1</v>
      </c>
      <c r="K2884" s="12">
        <v>8718</v>
      </c>
      <c r="L2884" s="12">
        <v>0</v>
      </c>
      <c r="M2884" s="12">
        <v>0</v>
      </c>
      <c r="N2884" s="12">
        <f t="shared" si="133"/>
        <v>8718</v>
      </c>
      <c r="O2884" s="11" t="s">
        <v>5</v>
      </c>
      <c r="P2884" s="13">
        <v>0</v>
      </c>
      <c r="Q2884" s="11" t="s">
        <v>6</v>
      </c>
      <c r="R2884" s="13">
        <v>0</v>
      </c>
      <c r="S2884" s="13">
        <v>0</v>
      </c>
      <c r="T2884" s="11" t="s">
        <v>7</v>
      </c>
      <c r="U2884" s="11" t="s">
        <v>8</v>
      </c>
      <c r="V2884" s="15">
        <v>0</v>
      </c>
      <c r="W2884" s="13">
        <v>0</v>
      </c>
      <c r="X2884" s="15">
        <v>0</v>
      </c>
      <c r="Y2884" s="15">
        <v>0</v>
      </c>
      <c r="Z2884" s="13">
        <v>0</v>
      </c>
      <c r="AA2884" s="15">
        <v>0</v>
      </c>
      <c r="AB2884" s="13">
        <v>0</v>
      </c>
      <c r="AC2884" s="15">
        <v>0</v>
      </c>
      <c r="AD2884" s="13">
        <v>0</v>
      </c>
      <c r="AE2884" s="15">
        <v>0</v>
      </c>
      <c r="AF2884" s="13">
        <v>0</v>
      </c>
      <c r="AG2884" s="15">
        <v>0</v>
      </c>
      <c r="AH2884" s="13">
        <v>0</v>
      </c>
      <c r="AI2884" s="15">
        <v>0</v>
      </c>
      <c r="AJ2884" s="11" t="s">
        <v>17</v>
      </c>
      <c r="AK2884" s="11" t="s">
        <v>1398</v>
      </c>
      <c r="AL2884" s="22">
        <f t="shared" ref="AL2884:AL2947" si="135">$D$2-D2884</f>
        <v>2317</v>
      </c>
      <c r="AM2884" s="11" t="str">
        <f>VLOOKUP(O2884,Sheet2!$D$6:$E$14,2,FALSE)</f>
        <v>Spare parts</v>
      </c>
      <c r="AN2884" s="11" t="str">
        <f>VLOOKUP(F2884,Sheet2!$E$10:$F$13,2,FALSE)</f>
        <v>SPM</v>
      </c>
      <c r="AO2884" s="35" t="s">
        <v>14668</v>
      </c>
      <c r="AP2884">
        <f>MATCH(AN2884,Sheet2!$F$5:$F$18,0)</f>
        <v>6</v>
      </c>
      <c r="AQ2884">
        <f>MATCH(AO2884,Sheet2!$F$5:$K$5,0)</f>
        <v>6</v>
      </c>
      <c r="AR2884" s="33">
        <f>INDEX(Sheet2!$F$5:$K$18,OPaL!AP2884,OPaL!AQ2884)</f>
        <v>0.15</v>
      </c>
      <c r="AS2884" s="1">
        <f t="shared" si="134"/>
        <v>7410.3</v>
      </c>
    </row>
    <row r="2885" spans="1:45" x14ac:dyDescent="0.2">
      <c r="A2885" s="11" t="s">
        <v>4331</v>
      </c>
      <c r="B2885" s="11" t="s">
        <v>4332</v>
      </c>
      <c r="C2885" s="11" t="s">
        <v>12526</v>
      </c>
      <c r="D2885" s="21">
        <v>42975</v>
      </c>
      <c r="E2885" s="21" t="s">
        <v>9697</v>
      </c>
      <c r="F2885" s="21" t="s">
        <v>14659</v>
      </c>
      <c r="G2885" s="11" t="s">
        <v>2</v>
      </c>
      <c r="H2885" s="11" t="s">
        <v>16</v>
      </c>
      <c r="I2885" s="11" t="s">
        <v>4</v>
      </c>
      <c r="J2885" s="13">
        <v>1</v>
      </c>
      <c r="K2885" s="12">
        <v>8718</v>
      </c>
      <c r="L2885" s="12">
        <v>0</v>
      </c>
      <c r="M2885" s="12">
        <v>0</v>
      </c>
      <c r="N2885" s="12">
        <f t="shared" ref="N2885:N2948" si="136">M2885+K2885</f>
        <v>8718</v>
      </c>
      <c r="O2885" s="11" t="s">
        <v>5</v>
      </c>
      <c r="P2885" s="13">
        <v>0</v>
      </c>
      <c r="Q2885" s="11" t="s">
        <v>6</v>
      </c>
      <c r="R2885" s="13">
        <v>0</v>
      </c>
      <c r="S2885" s="13">
        <v>0</v>
      </c>
      <c r="T2885" s="11" t="s">
        <v>7</v>
      </c>
      <c r="U2885" s="11" t="s">
        <v>8</v>
      </c>
      <c r="V2885" s="15">
        <v>0</v>
      </c>
      <c r="W2885" s="13">
        <v>0</v>
      </c>
      <c r="X2885" s="15">
        <v>0</v>
      </c>
      <c r="Y2885" s="15">
        <v>0</v>
      </c>
      <c r="Z2885" s="13">
        <v>0</v>
      </c>
      <c r="AA2885" s="15">
        <v>0</v>
      </c>
      <c r="AB2885" s="13">
        <v>0</v>
      </c>
      <c r="AC2885" s="15">
        <v>0</v>
      </c>
      <c r="AD2885" s="13">
        <v>0</v>
      </c>
      <c r="AE2885" s="15">
        <v>0</v>
      </c>
      <c r="AF2885" s="13">
        <v>0</v>
      </c>
      <c r="AG2885" s="15">
        <v>0</v>
      </c>
      <c r="AH2885" s="13">
        <v>0</v>
      </c>
      <c r="AI2885" s="15">
        <v>0</v>
      </c>
      <c r="AJ2885" s="11" t="s">
        <v>17</v>
      </c>
      <c r="AK2885" s="11" t="s">
        <v>1398</v>
      </c>
      <c r="AL2885" s="22">
        <f t="shared" si="135"/>
        <v>2317</v>
      </c>
      <c r="AM2885" s="11" t="str">
        <f>VLOOKUP(O2885,Sheet2!$D$6:$E$14,2,FALSE)</f>
        <v>Spare parts</v>
      </c>
      <c r="AN2885" s="11" t="str">
        <f>VLOOKUP(F2885,Sheet2!$E$10:$F$13,2,FALSE)</f>
        <v>SPM</v>
      </c>
      <c r="AO2885" s="35" t="s">
        <v>14668</v>
      </c>
      <c r="AP2885">
        <f>MATCH(AN2885,Sheet2!$F$5:$F$18,0)</f>
        <v>6</v>
      </c>
      <c r="AQ2885">
        <f>MATCH(AO2885,Sheet2!$F$5:$K$5,0)</f>
        <v>6</v>
      </c>
      <c r="AR2885" s="33">
        <f>INDEX(Sheet2!$F$5:$K$18,OPaL!AP2885,OPaL!AQ2885)</f>
        <v>0.15</v>
      </c>
      <c r="AS2885" s="1">
        <f t="shared" ref="AS2885:AS2948" si="137">N2885*(1-AR2885)</f>
        <v>7410.3</v>
      </c>
    </row>
    <row r="2886" spans="1:45" x14ac:dyDescent="0.2">
      <c r="A2886" s="11" t="s">
        <v>4347</v>
      </c>
      <c r="B2886" s="11" t="s">
        <v>4348</v>
      </c>
      <c r="C2886" s="11" t="s">
        <v>12527</v>
      </c>
      <c r="D2886" s="21">
        <v>42975</v>
      </c>
      <c r="E2886" s="21" t="s">
        <v>9697</v>
      </c>
      <c r="F2886" s="21" t="s">
        <v>14659</v>
      </c>
      <c r="G2886" s="11" t="s">
        <v>2</v>
      </c>
      <c r="H2886" s="11" t="s">
        <v>16</v>
      </c>
      <c r="I2886" s="11" t="s">
        <v>4</v>
      </c>
      <c r="J2886" s="13">
        <v>1</v>
      </c>
      <c r="K2886" s="12">
        <v>8718</v>
      </c>
      <c r="L2886" s="12">
        <v>0</v>
      </c>
      <c r="M2886" s="12">
        <v>0</v>
      </c>
      <c r="N2886" s="12">
        <f t="shared" si="136"/>
        <v>8718</v>
      </c>
      <c r="O2886" s="11" t="s">
        <v>5</v>
      </c>
      <c r="P2886" s="13">
        <v>0</v>
      </c>
      <c r="Q2886" s="11" t="s">
        <v>6</v>
      </c>
      <c r="R2886" s="13">
        <v>0</v>
      </c>
      <c r="S2886" s="13">
        <v>0</v>
      </c>
      <c r="T2886" s="11" t="s">
        <v>7</v>
      </c>
      <c r="U2886" s="11" t="s">
        <v>8</v>
      </c>
      <c r="V2886" s="15">
        <v>0</v>
      </c>
      <c r="W2886" s="13">
        <v>0</v>
      </c>
      <c r="X2886" s="15">
        <v>0</v>
      </c>
      <c r="Y2886" s="15">
        <v>0</v>
      </c>
      <c r="Z2886" s="13">
        <v>0</v>
      </c>
      <c r="AA2886" s="15">
        <v>0</v>
      </c>
      <c r="AB2886" s="13">
        <v>0</v>
      </c>
      <c r="AC2886" s="15">
        <v>0</v>
      </c>
      <c r="AD2886" s="13">
        <v>0</v>
      </c>
      <c r="AE2886" s="15">
        <v>0</v>
      </c>
      <c r="AF2886" s="13">
        <v>0</v>
      </c>
      <c r="AG2886" s="15">
        <v>0</v>
      </c>
      <c r="AH2886" s="13">
        <v>0</v>
      </c>
      <c r="AI2886" s="15">
        <v>0</v>
      </c>
      <c r="AJ2886" s="11" t="s">
        <v>17</v>
      </c>
      <c r="AK2886" s="11" t="s">
        <v>1398</v>
      </c>
      <c r="AL2886" s="22">
        <f t="shared" si="135"/>
        <v>2317</v>
      </c>
      <c r="AM2886" s="11" t="str">
        <f>VLOOKUP(O2886,Sheet2!$D$6:$E$14,2,FALSE)</f>
        <v>Spare parts</v>
      </c>
      <c r="AN2886" s="11" t="str">
        <f>VLOOKUP(F2886,Sheet2!$E$10:$F$13,2,FALSE)</f>
        <v>SPM</v>
      </c>
      <c r="AO2886" s="35" t="s">
        <v>14668</v>
      </c>
      <c r="AP2886">
        <f>MATCH(AN2886,Sheet2!$F$5:$F$18,0)</f>
        <v>6</v>
      </c>
      <c r="AQ2886">
        <f>MATCH(AO2886,Sheet2!$F$5:$K$5,0)</f>
        <v>6</v>
      </c>
      <c r="AR2886" s="33">
        <f>INDEX(Sheet2!$F$5:$K$18,OPaL!AP2886,OPaL!AQ2886)</f>
        <v>0.15</v>
      </c>
      <c r="AS2886" s="1">
        <f t="shared" si="137"/>
        <v>7410.3</v>
      </c>
    </row>
    <row r="2887" spans="1:45" x14ac:dyDescent="0.2">
      <c r="A2887" s="11" t="s">
        <v>4591</v>
      </c>
      <c r="B2887" s="11" t="s">
        <v>4592</v>
      </c>
      <c r="C2887" s="11" t="s">
        <v>12528</v>
      </c>
      <c r="D2887" s="21">
        <v>42975</v>
      </c>
      <c r="E2887" s="21" t="s">
        <v>9697</v>
      </c>
      <c r="F2887" s="21" t="s">
        <v>14659</v>
      </c>
      <c r="G2887" s="11" t="s">
        <v>2</v>
      </c>
      <c r="H2887" s="11" t="s">
        <v>16</v>
      </c>
      <c r="I2887" s="11" t="s">
        <v>4</v>
      </c>
      <c r="J2887" s="13">
        <v>1</v>
      </c>
      <c r="K2887" s="12">
        <v>8718</v>
      </c>
      <c r="L2887" s="12">
        <v>0</v>
      </c>
      <c r="M2887" s="12">
        <v>0</v>
      </c>
      <c r="N2887" s="12">
        <f t="shared" si="136"/>
        <v>8718</v>
      </c>
      <c r="O2887" s="11" t="s">
        <v>5</v>
      </c>
      <c r="P2887" s="13">
        <v>0</v>
      </c>
      <c r="Q2887" s="11" t="s">
        <v>6</v>
      </c>
      <c r="R2887" s="13">
        <v>0</v>
      </c>
      <c r="S2887" s="13">
        <v>0</v>
      </c>
      <c r="T2887" s="11" t="s">
        <v>7</v>
      </c>
      <c r="U2887" s="11" t="s">
        <v>8</v>
      </c>
      <c r="V2887" s="15">
        <v>0</v>
      </c>
      <c r="W2887" s="13">
        <v>0</v>
      </c>
      <c r="X2887" s="15">
        <v>0</v>
      </c>
      <c r="Y2887" s="15">
        <v>0</v>
      </c>
      <c r="Z2887" s="13">
        <v>0</v>
      </c>
      <c r="AA2887" s="15">
        <v>0</v>
      </c>
      <c r="AB2887" s="13">
        <v>0</v>
      </c>
      <c r="AC2887" s="15">
        <v>0</v>
      </c>
      <c r="AD2887" s="13">
        <v>0</v>
      </c>
      <c r="AE2887" s="15">
        <v>0</v>
      </c>
      <c r="AF2887" s="13">
        <v>0</v>
      </c>
      <c r="AG2887" s="15">
        <v>0</v>
      </c>
      <c r="AH2887" s="13">
        <v>0</v>
      </c>
      <c r="AI2887" s="15">
        <v>0</v>
      </c>
      <c r="AJ2887" s="11" t="s">
        <v>17</v>
      </c>
      <c r="AK2887" s="11" t="s">
        <v>1398</v>
      </c>
      <c r="AL2887" s="22">
        <f t="shared" si="135"/>
        <v>2317</v>
      </c>
      <c r="AM2887" s="11" t="str">
        <f>VLOOKUP(O2887,Sheet2!$D$6:$E$14,2,FALSE)</f>
        <v>Spare parts</v>
      </c>
      <c r="AN2887" s="11" t="str">
        <f>VLOOKUP(F2887,Sheet2!$E$10:$F$13,2,FALSE)</f>
        <v>SPM</v>
      </c>
      <c r="AO2887" s="35" t="s">
        <v>14668</v>
      </c>
      <c r="AP2887">
        <f>MATCH(AN2887,Sheet2!$F$5:$F$18,0)</f>
        <v>6</v>
      </c>
      <c r="AQ2887">
        <f>MATCH(AO2887,Sheet2!$F$5:$K$5,0)</f>
        <v>6</v>
      </c>
      <c r="AR2887" s="33">
        <f>INDEX(Sheet2!$F$5:$K$18,OPaL!AP2887,OPaL!AQ2887)</f>
        <v>0.15</v>
      </c>
      <c r="AS2887" s="1">
        <f t="shared" si="137"/>
        <v>7410.3</v>
      </c>
    </row>
    <row r="2888" spans="1:45" x14ac:dyDescent="0.2">
      <c r="A2888" s="11" t="s">
        <v>4599</v>
      </c>
      <c r="B2888" s="11" t="s">
        <v>4600</v>
      </c>
      <c r="C2888" s="11" t="s">
        <v>12529</v>
      </c>
      <c r="D2888" s="21">
        <v>42975</v>
      </c>
      <c r="E2888" s="21" t="s">
        <v>9697</v>
      </c>
      <c r="F2888" s="21" t="s">
        <v>14659</v>
      </c>
      <c r="G2888" s="11" t="s">
        <v>2</v>
      </c>
      <c r="H2888" s="11" t="s">
        <v>16</v>
      </c>
      <c r="I2888" s="11" t="s">
        <v>4</v>
      </c>
      <c r="J2888" s="13">
        <v>1</v>
      </c>
      <c r="K2888" s="12">
        <v>8718</v>
      </c>
      <c r="L2888" s="12">
        <v>0</v>
      </c>
      <c r="M2888" s="12">
        <v>0</v>
      </c>
      <c r="N2888" s="12">
        <f t="shared" si="136"/>
        <v>8718</v>
      </c>
      <c r="O2888" s="11" t="s">
        <v>5</v>
      </c>
      <c r="P2888" s="13">
        <v>0</v>
      </c>
      <c r="Q2888" s="11" t="s">
        <v>6</v>
      </c>
      <c r="R2888" s="13">
        <v>0</v>
      </c>
      <c r="S2888" s="13">
        <v>0</v>
      </c>
      <c r="T2888" s="11" t="s">
        <v>7</v>
      </c>
      <c r="U2888" s="11" t="s">
        <v>8</v>
      </c>
      <c r="V2888" s="15">
        <v>0</v>
      </c>
      <c r="W2888" s="13">
        <v>0</v>
      </c>
      <c r="X2888" s="15">
        <v>0</v>
      </c>
      <c r="Y2888" s="15">
        <v>0</v>
      </c>
      <c r="Z2888" s="13">
        <v>0</v>
      </c>
      <c r="AA2888" s="15">
        <v>0</v>
      </c>
      <c r="AB2888" s="13">
        <v>0</v>
      </c>
      <c r="AC2888" s="15">
        <v>0</v>
      </c>
      <c r="AD2888" s="13">
        <v>0</v>
      </c>
      <c r="AE2888" s="15">
        <v>0</v>
      </c>
      <c r="AF2888" s="13">
        <v>0</v>
      </c>
      <c r="AG2888" s="15">
        <v>0</v>
      </c>
      <c r="AH2888" s="13">
        <v>0</v>
      </c>
      <c r="AI2888" s="15">
        <v>0</v>
      </c>
      <c r="AJ2888" s="11" t="s">
        <v>17</v>
      </c>
      <c r="AK2888" s="11" t="s">
        <v>1398</v>
      </c>
      <c r="AL2888" s="22">
        <f t="shared" si="135"/>
        <v>2317</v>
      </c>
      <c r="AM2888" s="11" t="str">
        <f>VLOOKUP(O2888,Sheet2!$D$6:$E$14,2,FALSE)</f>
        <v>Spare parts</v>
      </c>
      <c r="AN2888" s="11" t="str">
        <f>VLOOKUP(F2888,Sheet2!$E$10:$F$13,2,FALSE)</f>
        <v>SPM</v>
      </c>
      <c r="AO2888" s="35" t="s">
        <v>14668</v>
      </c>
      <c r="AP2888">
        <f>MATCH(AN2888,Sheet2!$F$5:$F$18,0)</f>
        <v>6</v>
      </c>
      <c r="AQ2888">
        <f>MATCH(AO2888,Sheet2!$F$5:$K$5,0)</f>
        <v>6</v>
      </c>
      <c r="AR2888" s="33">
        <f>INDEX(Sheet2!$F$5:$K$18,OPaL!AP2888,OPaL!AQ2888)</f>
        <v>0.15</v>
      </c>
      <c r="AS2888" s="1">
        <f t="shared" si="137"/>
        <v>7410.3</v>
      </c>
    </row>
    <row r="2889" spans="1:45" x14ac:dyDescent="0.2">
      <c r="A2889" s="11" t="s">
        <v>4637</v>
      </c>
      <c r="B2889" s="11" t="s">
        <v>4638</v>
      </c>
      <c r="C2889" s="11" t="s">
        <v>12530</v>
      </c>
      <c r="D2889" s="21">
        <v>42975</v>
      </c>
      <c r="E2889" s="21" t="s">
        <v>9697</v>
      </c>
      <c r="F2889" s="21" t="s">
        <v>14659</v>
      </c>
      <c r="G2889" s="11" t="s">
        <v>2</v>
      </c>
      <c r="H2889" s="11" t="s">
        <v>16</v>
      </c>
      <c r="I2889" s="11" t="s">
        <v>4</v>
      </c>
      <c r="J2889" s="13">
        <v>1</v>
      </c>
      <c r="K2889" s="12">
        <v>8718</v>
      </c>
      <c r="L2889" s="12">
        <v>0</v>
      </c>
      <c r="M2889" s="12">
        <v>0</v>
      </c>
      <c r="N2889" s="12">
        <f t="shared" si="136"/>
        <v>8718</v>
      </c>
      <c r="O2889" s="11" t="s">
        <v>5</v>
      </c>
      <c r="P2889" s="13">
        <v>0</v>
      </c>
      <c r="Q2889" s="11" t="s">
        <v>6</v>
      </c>
      <c r="R2889" s="13">
        <v>0</v>
      </c>
      <c r="S2889" s="13">
        <v>0</v>
      </c>
      <c r="T2889" s="11" t="s">
        <v>7</v>
      </c>
      <c r="U2889" s="11" t="s">
        <v>8</v>
      </c>
      <c r="V2889" s="15">
        <v>0</v>
      </c>
      <c r="W2889" s="13">
        <v>0</v>
      </c>
      <c r="X2889" s="15">
        <v>0</v>
      </c>
      <c r="Y2889" s="15">
        <v>0</v>
      </c>
      <c r="Z2889" s="13">
        <v>0</v>
      </c>
      <c r="AA2889" s="15">
        <v>0</v>
      </c>
      <c r="AB2889" s="13">
        <v>0</v>
      </c>
      <c r="AC2889" s="15">
        <v>0</v>
      </c>
      <c r="AD2889" s="13">
        <v>0</v>
      </c>
      <c r="AE2889" s="15">
        <v>0</v>
      </c>
      <c r="AF2889" s="13">
        <v>0</v>
      </c>
      <c r="AG2889" s="15">
        <v>0</v>
      </c>
      <c r="AH2889" s="13">
        <v>0</v>
      </c>
      <c r="AI2889" s="15">
        <v>0</v>
      </c>
      <c r="AJ2889" s="11" t="s">
        <v>17</v>
      </c>
      <c r="AK2889" s="11" t="s">
        <v>1398</v>
      </c>
      <c r="AL2889" s="22">
        <f t="shared" si="135"/>
        <v>2317</v>
      </c>
      <c r="AM2889" s="11" t="str">
        <f>VLOOKUP(O2889,Sheet2!$D$6:$E$14,2,FALSE)</f>
        <v>Spare parts</v>
      </c>
      <c r="AN2889" s="11" t="str">
        <f>VLOOKUP(F2889,Sheet2!$E$10:$F$13,2,FALSE)</f>
        <v>SPM</v>
      </c>
      <c r="AO2889" s="35" t="s">
        <v>14668</v>
      </c>
      <c r="AP2889">
        <f>MATCH(AN2889,Sheet2!$F$5:$F$18,0)</f>
        <v>6</v>
      </c>
      <c r="AQ2889">
        <f>MATCH(AO2889,Sheet2!$F$5:$K$5,0)</f>
        <v>6</v>
      </c>
      <c r="AR2889" s="33">
        <f>INDEX(Sheet2!$F$5:$K$18,OPaL!AP2889,OPaL!AQ2889)</f>
        <v>0.15</v>
      </c>
      <c r="AS2889" s="1">
        <f t="shared" si="137"/>
        <v>7410.3</v>
      </c>
    </row>
    <row r="2890" spans="1:45" x14ac:dyDescent="0.2">
      <c r="A2890" s="11" t="s">
        <v>4665</v>
      </c>
      <c r="B2890" s="11" t="s">
        <v>4666</v>
      </c>
      <c r="C2890" s="11" t="s">
        <v>12531</v>
      </c>
      <c r="D2890" s="21">
        <v>42975</v>
      </c>
      <c r="E2890" s="21" t="s">
        <v>9697</v>
      </c>
      <c r="F2890" s="21" t="s">
        <v>14659</v>
      </c>
      <c r="G2890" s="11" t="s">
        <v>2</v>
      </c>
      <c r="H2890" s="11" t="s">
        <v>16</v>
      </c>
      <c r="I2890" s="11" t="s">
        <v>4</v>
      </c>
      <c r="J2890" s="13">
        <v>1</v>
      </c>
      <c r="K2890" s="12">
        <v>8718</v>
      </c>
      <c r="L2890" s="12">
        <v>0</v>
      </c>
      <c r="M2890" s="12">
        <v>0</v>
      </c>
      <c r="N2890" s="12">
        <f t="shared" si="136"/>
        <v>8718</v>
      </c>
      <c r="O2890" s="11" t="s">
        <v>5</v>
      </c>
      <c r="P2890" s="13">
        <v>0</v>
      </c>
      <c r="Q2890" s="11" t="s">
        <v>6</v>
      </c>
      <c r="R2890" s="13">
        <v>0</v>
      </c>
      <c r="S2890" s="13">
        <v>0</v>
      </c>
      <c r="T2890" s="11" t="s">
        <v>7</v>
      </c>
      <c r="U2890" s="11" t="s">
        <v>8</v>
      </c>
      <c r="V2890" s="15">
        <v>0</v>
      </c>
      <c r="W2890" s="13">
        <v>0</v>
      </c>
      <c r="X2890" s="15">
        <v>0</v>
      </c>
      <c r="Y2890" s="15">
        <v>0</v>
      </c>
      <c r="Z2890" s="13">
        <v>0</v>
      </c>
      <c r="AA2890" s="15">
        <v>0</v>
      </c>
      <c r="AB2890" s="13">
        <v>0</v>
      </c>
      <c r="AC2890" s="15">
        <v>0</v>
      </c>
      <c r="AD2890" s="13">
        <v>0</v>
      </c>
      <c r="AE2890" s="15">
        <v>0</v>
      </c>
      <c r="AF2890" s="13">
        <v>0</v>
      </c>
      <c r="AG2890" s="15">
        <v>0</v>
      </c>
      <c r="AH2890" s="13">
        <v>0</v>
      </c>
      <c r="AI2890" s="15">
        <v>0</v>
      </c>
      <c r="AJ2890" s="11" t="s">
        <v>17</v>
      </c>
      <c r="AK2890" s="11" t="s">
        <v>1398</v>
      </c>
      <c r="AL2890" s="22">
        <f t="shared" si="135"/>
        <v>2317</v>
      </c>
      <c r="AM2890" s="11" t="str">
        <f>VLOOKUP(O2890,Sheet2!$D$6:$E$14,2,FALSE)</f>
        <v>Spare parts</v>
      </c>
      <c r="AN2890" s="11" t="str">
        <f>VLOOKUP(F2890,Sheet2!$E$10:$F$13,2,FALSE)</f>
        <v>SPM</v>
      </c>
      <c r="AO2890" s="35" t="s">
        <v>14668</v>
      </c>
      <c r="AP2890">
        <f>MATCH(AN2890,Sheet2!$F$5:$F$18,0)</f>
        <v>6</v>
      </c>
      <c r="AQ2890">
        <f>MATCH(AO2890,Sheet2!$F$5:$K$5,0)</f>
        <v>6</v>
      </c>
      <c r="AR2890" s="33">
        <f>INDEX(Sheet2!$F$5:$K$18,OPaL!AP2890,OPaL!AQ2890)</f>
        <v>0.15</v>
      </c>
      <c r="AS2890" s="1">
        <f t="shared" si="137"/>
        <v>7410.3</v>
      </c>
    </row>
    <row r="2891" spans="1:45" x14ac:dyDescent="0.2">
      <c r="A2891" s="11" t="s">
        <v>2943</v>
      </c>
      <c r="B2891" s="11" t="s">
        <v>2944</v>
      </c>
      <c r="C2891" s="11" t="s">
        <v>12532</v>
      </c>
      <c r="D2891" s="21">
        <v>42424</v>
      </c>
      <c r="E2891" s="21" t="s">
        <v>9697</v>
      </c>
      <c r="F2891" s="21" t="s">
        <v>14659</v>
      </c>
      <c r="G2891" s="11" t="s">
        <v>2</v>
      </c>
      <c r="H2891" s="11" t="s">
        <v>16</v>
      </c>
      <c r="I2891" s="11" t="s">
        <v>4</v>
      </c>
      <c r="J2891" s="12">
        <v>8</v>
      </c>
      <c r="K2891" s="12">
        <v>8713.7999999999993</v>
      </c>
      <c r="L2891" s="12">
        <v>0</v>
      </c>
      <c r="M2891" s="12">
        <v>0</v>
      </c>
      <c r="N2891" s="12">
        <f t="shared" si="136"/>
        <v>8713.7999999999993</v>
      </c>
      <c r="O2891" s="11" t="s">
        <v>5</v>
      </c>
      <c r="P2891" s="13">
        <v>0</v>
      </c>
      <c r="Q2891" s="11" t="s">
        <v>6</v>
      </c>
      <c r="R2891" s="13">
        <v>0</v>
      </c>
      <c r="S2891" s="13">
        <v>0</v>
      </c>
      <c r="T2891" s="11" t="s">
        <v>7</v>
      </c>
      <c r="U2891" s="11" t="s">
        <v>8</v>
      </c>
      <c r="V2891" s="15">
        <v>0</v>
      </c>
      <c r="W2891" s="13">
        <v>0</v>
      </c>
      <c r="X2891" s="15">
        <v>0</v>
      </c>
      <c r="Y2891" s="15">
        <v>0</v>
      </c>
      <c r="Z2891" s="13">
        <v>0</v>
      </c>
      <c r="AA2891" s="15">
        <v>0</v>
      </c>
      <c r="AB2891" s="13">
        <v>0</v>
      </c>
      <c r="AC2891" s="15">
        <v>0</v>
      </c>
      <c r="AD2891" s="13">
        <v>0</v>
      </c>
      <c r="AE2891" s="15">
        <v>0</v>
      </c>
      <c r="AF2891" s="13">
        <v>0</v>
      </c>
      <c r="AG2891" s="15">
        <v>0</v>
      </c>
      <c r="AH2891" s="13">
        <v>0</v>
      </c>
      <c r="AI2891" s="15">
        <v>0</v>
      </c>
      <c r="AJ2891" s="11" t="s">
        <v>17</v>
      </c>
      <c r="AK2891" s="11" t="s">
        <v>13</v>
      </c>
      <c r="AL2891" s="22">
        <f t="shared" si="135"/>
        <v>2868</v>
      </c>
      <c r="AM2891" s="11" t="str">
        <f>VLOOKUP(O2891,Sheet2!$D$6:$E$14,2,FALSE)</f>
        <v>Spare parts</v>
      </c>
      <c r="AN2891" s="11" t="str">
        <f>VLOOKUP(F2891,Sheet2!$E$10:$F$13,2,FALSE)</f>
        <v>SPM</v>
      </c>
      <c r="AO2891" s="35" t="s">
        <v>14668</v>
      </c>
      <c r="AP2891">
        <f>MATCH(AN2891,Sheet2!$F$5:$F$18,0)</f>
        <v>6</v>
      </c>
      <c r="AQ2891">
        <f>MATCH(AO2891,Sheet2!$F$5:$K$5,0)</f>
        <v>6</v>
      </c>
      <c r="AR2891" s="33">
        <f>INDEX(Sheet2!$F$5:$K$18,OPaL!AP2891,OPaL!AQ2891)</f>
        <v>0.15</v>
      </c>
      <c r="AS2891" s="1">
        <f t="shared" si="137"/>
        <v>7406.73</v>
      </c>
    </row>
    <row r="2892" spans="1:45" x14ac:dyDescent="0.2">
      <c r="A2892" s="11" t="s">
        <v>2949</v>
      </c>
      <c r="B2892" s="11" t="s">
        <v>2950</v>
      </c>
      <c r="C2892" s="11" t="s">
        <v>12533</v>
      </c>
      <c r="D2892" s="21">
        <v>42424</v>
      </c>
      <c r="E2892" s="21" t="s">
        <v>9697</v>
      </c>
      <c r="F2892" s="21" t="s">
        <v>14659</v>
      </c>
      <c r="G2892" s="11" t="s">
        <v>2</v>
      </c>
      <c r="H2892" s="11" t="s">
        <v>16</v>
      </c>
      <c r="I2892" s="11" t="s">
        <v>4</v>
      </c>
      <c r="J2892" s="12">
        <v>8</v>
      </c>
      <c r="K2892" s="12">
        <v>8713.7999999999993</v>
      </c>
      <c r="L2892" s="12">
        <v>0</v>
      </c>
      <c r="M2892" s="12">
        <v>0</v>
      </c>
      <c r="N2892" s="12">
        <f t="shared" si="136"/>
        <v>8713.7999999999993</v>
      </c>
      <c r="O2892" s="11" t="s">
        <v>5</v>
      </c>
      <c r="P2892" s="13">
        <v>0</v>
      </c>
      <c r="Q2892" s="11" t="s">
        <v>6</v>
      </c>
      <c r="R2892" s="13">
        <v>0</v>
      </c>
      <c r="S2892" s="13">
        <v>0</v>
      </c>
      <c r="T2892" s="11" t="s">
        <v>7</v>
      </c>
      <c r="U2892" s="11" t="s">
        <v>8</v>
      </c>
      <c r="V2892" s="15">
        <v>0</v>
      </c>
      <c r="W2892" s="13">
        <v>0</v>
      </c>
      <c r="X2892" s="15">
        <v>0</v>
      </c>
      <c r="Y2892" s="15">
        <v>0</v>
      </c>
      <c r="Z2892" s="13">
        <v>0</v>
      </c>
      <c r="AA2892" s="15">
        <v>0</v>
      </c>
      <c r="AB2892" s="13">
        <v>0</v>
      </c>
      <c r="AC2892" s="15">
        <v>0</v>
      </c>
      <c r="AD2892" s="13">
        <v>0</v>
      </c>
      <c r="AE2892" s="15">
        <v>0</v>
      </c>
      <c r="AF2892" s="13">
        <v>0</v>
      </c>
      <c r="AG2892" s="15">
        <v>0</v>
      </c>
      <c r="AH2892" s="13">
        <v>0</v>
      </c>
      <c r="AI2892" s="15">
        <v>0</v>
      </c>
      <c r="AJ2892" s="11" t="s">
        <v>17</v>
      </c>
      <c r="AK2892" s="11" t="s">
        <v>13</v>
      </c>
      <c r="AL2892" s="22">
        <f t="shared" si="135"/>
        <v>2868</v>
      </c>
      <c r="AM2892" s="11" t="str">
        <f>VLOOKUP(O2892,Sheet2!$D$6:$E$14,2,FALSE)</f>
        <v>Spare parts</v>
      </c>
      <c r="AN2892" s="11" t="str">
        <f>VLOOKUP(F2892,Sheet2!$E$10:$F$13,2,FALSE)</f>
        <v>SPM</v>
      </c>
      <c r="AO2892" s="35" t="s">
        <v>14668</v>
      </c>
      <c r="AP2892">
        <f>MATCH(AN2892,Sheet2!$F$5:$F$18,0)</f>
        <v>6</v>
      </c>
      <c r="AQ2892">
        <f>MATCH(AO2892,Sheet2!$F$5:$K$5,0)</f>
        <v>6</v>
      </c>
      <c r="AR2892" s="33">
        <f>INDEX(Sheet2!$F$5:$K$18,OPaL!AP2892,OPaL!AQ2892)</f>
        <v>0.15</v>
      </c>
      <c r="AS2892" s="1">
        <f t="shared" si="137"/>
        <v>7406.73</v>
      </c>
    </row>
    <row r="2893" spans="1:45" x14ac:dyDescent="0.2">
      <c r="A2893" s="11" t="s">
        <v>2951</v>
      </c>
      <c r="B2893" s="11" t="s">
        <v>2952</v>
      </c>
      <c r="C2893" s="11" t="s">
        <v>12534</v>
      </c>
      <c r="D2893" s="21">
        <v>42424</v>
      </c>
      <c r="E2893" s="21" t="s">
        <v>9697</v>
      </c>
      <c r="F2893" s="21" t="s">
        <v>14659</v>
      </c>
      <c r="G2893" s="11" t="s">
        <v>2</v>
      </c>
      <c r="H2893" s="11" t="s">
        <v>16</v>
      </c>
      <c r="I2893" s="11" t="s">
        <v>4</v>
      </c>
      <c r="J2893" s="12">
        <v>8</v>
      </c>
      <c r="K2893" s="12">
        <v>8713.7999999999993</v>
      </c>
      <c r="L2893" s="12">
        <v>0</v>
      </c>
      <c r="M2893" s="12">
        <v>0</v>
      </c>
      <c r="N2893" s="12">
        <f t="shared" si="136"/>
        <v>8713.7999999999993</v>
      </c>
      <c r="O2893" s="11" t="s">
        <v>5</v>
      </c>
      <c r="P2893" s="13">
        <v>0</v>
      </c>
      <c r="Q2893" s="11" t="s">
        <v>6</v>
      </c>
      <c r="R2893" s="13">
        <v>0</v>
      </c>
      <c r="S2893" s="13">
        <v>0</v>
      </c>
      <c r="T2893" s="11" t="s">
        <v>7</v>
      </c>
      <c r="U2893" s="11" t="s">
        <v>8</v>
      </c>
      <c r="V2893" s="15">
        <v>0</v>
      </c>
      <c r="W2893" s="13">
        <v>0</v>
      </c>
      <c r="X2893" s="15">
        <v>0</v>
      </c>
      <c r="Y2893" s="15">
        <v>0</v>
      </c>
      <c r="Z2893" s="13">
        <v>0</v>
      </c>
      <c r="AA2893" s="15">
        <v>0</v>
      </c>
      <c r="AB2893" s="13">
        <v>0</v>
      </c>
      <c r="AC2893" s="15">
        <v>0</v>
      </c>
      <c r="AD2893" s="13">
        <v>0</v>
      </c>
      <c r="AE2893" s="15">
        <v>0</v>
      </c>
      <c r="AF2893" s="13">
        <v>0</v>
      </c>
      <c r="AG2893" s="15">
        <v>0</v>
      </c>
      <c r="AH2893" s="13">
        <v>0</v>
      </c>
      <c r="AI2893" s="15">
        <v>0</v>
      </c>
      <c r="AJ2893" s="11" t="s">
        <v>17</v>
      </c>
      <c r="AK2893" s="11" t="s">
        <v>13</v>
      </c>
      <c r="AL2893" s="22">
        <f t="shared" si="135"/>
        <v>2868</v>
      </c>
      <c r="AM2893" s="11" t="str">
        <f>VLOOKUP(O2893,Sheet2!$D$6:$E$14,2,FALSE)</f>
        <v>Spare parts</v>
      </c>
      <c r="AN2893" s="11" t="str">
        <f>VLOOKUP(F2893,Sheet2!$E$10:$F$13,2,FALSE)</f>
        <v>SPM</v>
      </c>
      <c r="AO2893" s="35" t="s">
        <v>14668</v>
      </c>
      <c r="AP2893">
        <f>MATCH(AN2893,Sheet2!$F$5:$F$18,0)</f>
        <v>6</v>
      </c>
      <c r="AQ2893">
        <f>MATCH(AO2893,Sheet2!$F$5:$K$5,0)</f>
        <v>6</v>
      </c>
      <c r="AR2893" s="33">
        <f>INDEX(Sheet2!$F$5:$K$18,OPaL!AP2893,OPaL!AQ2893)</f>
        <v>0.15</v>
      </c>
      <c r="AS2893" s="1">
        <f t="shared" si="137"/>
        <v>7406.73</v>
      </c>
    </row>
    <row r="2894" spans="1:45" x14ac:dyDescent="0.2">
      <c r="A2894" s="11" t="s">
        <v>2953</v>
      </c>
      <c r="B2894" s="11" t="s">
        <v>2954</v>
      </c>
      <c r="C2894" s="11" t="s">
        <v>12535</v>
      </c>
      <c r="D2894" s="21">
        <v>42424</v>
      </c>
      <c r="E2894" s="21" t="s">
        <v>9697</v>
      </c>
      <c r="F2894" s="21" t="s">
        <v>14659</v>
      </c>
      <c r="G2894" s="11" t="s">
        <v>2</v>
      </c>
      <c r="H2894" s="11" t="s">
        <v>16</v>
      </c>
      <c r="I2894" s="11" t="s">
        <v>4</v>
      </c>
      <c r="J2894" s="12">
        <v>8</v>
      </c>
      <c r="K2894" s="12">
        <v>8713.7999999999993</v>
      </c>
      <c r="L2894" s="12">
        <v>0</v>
      </c>
      <c r="M2894" s="12">
        <v>0</v>
      </c>
      <c r="N2894" s="12">
        <f t="shared" si="136"/>
        <v>8713.7999999999993</v>
      </c>
      <c r="O2894" s="11" t="s">
        <v>5</v>
      </c>
      <c r="P2894" s="13">
        <v>0</v>
      </c>
      <c r="Q2894" s="11" t="s">
        <v>6</v>
      </c>
      <c r="R2894" s="13">
        <v>0</v>
      </c>
      <c r="S2894" s="13">
        <v>0</v>
      </c>
      <c r="T2894" s="11" t="s">
        <v>7</v>
      </c>
      <c r="U2894" s="11" t="s">
        <v>8</v>
      </c>
      <c r="V2894" s="15">
        <v>0</v>
      </c>
      <c r="W2894" s="13">
        <v>0</v>
      </c>
      <c r="X2894" s="15">
        <v>0</v>
      </c>
      <c r="Y2894" s="15">
        <v>0</v>
      </c>
      <c r="Z2894" s="13">
        <v>0</v>
      </c>
      <c r="AA2894" s="15">
        <v>0</v>
      </c>
      <c r="AB2894" s="13">
        <v>0</v>
      </c>
      <c r="AC2894" s="15">
        <v>0</v>
      </c>
      <c r="AD2894" s="13">
        <v>0</v>
      </c>
      <c r="AE2894" s="15">
        <v>0</v>
      </c>
      <c r="AF2894" s="13">
        <v>0</v>
      </c>
      <c r="AG2894" s="15">
        <v>0</v>
      </c>
      <c r="AH2894" s="13">
        <v>0</v>
      </c>
      <c r="AI2894" s="15">
        <v>0</v>
      </c>
      <c r="AJ2894" s="11" t="s">
        <v>17</v>
      </c>
      <c r="AK2894" s="11" t="s">
        <v>13</v>
      </c>
      <c r="AL2894" s="22">
        <f t="shared" si="135"/>
        <v>2868</v>
      </c>
      <c r="AM2894" s="11" t="str">
        <f>VLOOKUP(O2894,Sheet2!$D$6:$E$14,2,FALSE)</f>
        <v>Spare parts</v>
      </c>
      <c r="AN2894" s="11" t="str">
        <f>VLOOKUP(F2894,Sheet2!$E$10:$F$13,2,FALSE)</f>
        <v>SPM</v>
      </c>
      <c r="AO2894" s="35" t="s">
        <v>14668</v>
      </c>
      <c r="AP2894">
        <f>MATCH(AN2894,Sheet2!$F$5:$F$18,0)</f>
        <v>6</v>
      </c>
      <c r="AQ2894">
        <f>MATCH(AO2894,Sheet2!$F$5:$K$5,0)</f>
        <v>6</v>
      </c>
      <c r="AR2894" s="33">
        <f>INDEX(Sheet2!$F$5:$K$18,OPaL!AP2894,OPaL!AQ2894)</f>
        <v>0.15</v>
      </c>
      <c r="AS2894" s="1">
        <f t="shared" si="137"/>
        <v>7406.73</v>
      </c>
    </row>
    <row r="2895" spans="1:45" x14ac:dyDescent="0.2">
      <c r="A2895" s="11" t="s">
        <v>2961</v>
      </c>
      <c r="B2895" s="11" t="s">
        <v>2962</v>
      </c>
      <c r="C2895" s="11" t="s">
        <v>12536</v>
      </c>
      <c r="D2895" s="21">
        <v>42424</v>
      </c>
      <c r="E2895" s="21" t="s">
        <v>9697</v>
      </c>
      <c r="F2895" s="21" t="s">
        <v>14659</v>
      </c>
      <c r="G2895" s="11" t="s">
        <v>2</v>
      </c>
      <c r="H2895" s="11" t="s">
        <v>16</v>
      </c>
      <c r="I2895" s="11" t="s">
        <v>4</v>
      </c>
      <c r="J2895" s="12">
        <v>8</v>
      </c>
      <c r="K2895" s="12">
        <v>8713.7999999999993</v>
      </c>
      <c r="L2895" s="12">
        <v>0</v>
      </c>
      <c r="M2895" s="12">
        <v>0</v>
      </c>
      <c r="N2895" s="12">
        <f t="shared" si="136"/>
        <v>8713.7999999999993</v>
      </c>
      <c r="O2895" s="11" t="s">
        <v>5</v>
      </c>
      <c r="P2895" s="13">
        <v>0</v>
      </c>
      <c r="Q2895" s="11" t="s">
        <v>6</v>
      </c>
      <c r="R2895" s="13">
        <v>0</v>
      </c>
      <c r="S2895" s="13">
        <v>0</v>
      </c>
      <c r="T2895" s="11" t="s">
        <v>7</v>
      </c>
      <c r="U2895" s="11" t="s">
        <v>8</v>
      </c>
      <c r="V2895" s="15">
        <v>0</v>
      </c>
      <c r="W2895" s="13">
        <v>0</v>
      </c>
      <c r="X2895" s="15">
        <v>0</v>
      </c>
      <c r="Y2895" s="15">
        <v>0</v>
      </c>
      <c r="Z2895" s="13">
        <v>0</v>
      </c>
      <c r="AA2895" s="15">
        <v>0</v>
      </c>
      <c r="AB2895" s="13">
        <v>0</v>
      </c>
      <c r="AC2895" s="15">
        <v>0</v>
      </c>
      <c r="AD2895" s="13">
        <v>0</v>
      </c>
      <c r="AE2895" s="15">
        <v>0</v>
      </c>
      <c r="AF2895" s="13">
        <v>0</v>
      </c>
      <c r="AG2895" s="15">
        <v>0</v>
      </c>
      <c r="AH2895" s="13">
        <v>0</v>
      </c>
      <c r="AI2895" s="15">
        <v>0</v>
      </c>
      <c r="AJ2895" s="11" t="s">
        <v>17</v>
      </c>
      <c r="AK2895" s="11" t="s">
        <v>13</v>
      </c>
      <c r="AL2895" s="22">
        <f t="shared" si="135"/>
        <v>2868</v>
      </c>
      <c r="AM2895" s="11" t="str">
        <f>VLOOKUP(O2895,Sheet2!$D$6:$E$14,2,FALSE)</f>
        <v>Spare parts</v>
      </c>
      <c r="AN2895" s="11" t="str">
        <f>VLOOKUP(F2895,Sheet2!$E$10:$F$13,2,FALSE)</f>
        <v>SPM</v>
      </c>
      <c r="AO2895" s="35" t="s">
        <v>14668</v>
      </c>
      <c r="AP2895">
        <f>MATCH(AN2895,Sheet2!$F$5:$F$18,0)</f>
        <v>6</v>
      </c>
      <c r="AQ2895">
        <f>MATCH(AO2895,Sheet2!$F$5:$K$5,0)</f>
        <v>6</v>
      </c>
      <c r="AR2895" s="33">
        <f>INDEX(Sheet2!$F$5:$K$18,OPaL!AP2895,OPaL!AQ2895)</f>
        <v>0.15</v>
      </c>
      <c r="AS2895" s="1">
        <f t="shared" si="137"/>
        <v>7406.73</v>
      </c>
    </row>
    <row r="2896" spans="1:45" x14ac:dyDescent="0.2">
      <c r="A2896" s="11" t="s">
        <v>2967</v>
      </c>
      <c r="B2896" s="11" t="s">
        <v>2968</v>
      </c>
      <c r="C2896" s="11" t="s">
        <v>12537</v>
      </c>
      <c r="D2896" s="21">
        <v>42424</v>
      </c>
      <c r="E2896" s="21" t="s">
        <v>9697</v>
      </c>
      <c r="F2896" s="21" t="s">
        <v>14659</v>
      </c>
      <c r="G2896" s="11" t="s">
        <v>2</v>
      </c>
      <c r="H2896" s="11" t="s">
        <v>16</v>
      </c>
      <c r="I2896" s="11" t="s">
        <v>4</v>
      </c>
      <c r="J2896" s="12">
        <v>8</v>
      </c>
      <c r="K2896" s="12">
        <v>8713.7999999999993</v>
      </c>
      <c r="L2896" s="12">
        <v>0</v>
      </c>
      <c r="M2896" s="12">
        <v>0</v>
      </c>
      <c r="N2896" s="12">
        <f t="shared" si="136"/>
        <v>8713.7999999999993</v>
      </c>
      <c r="O2896" s="11" t="s">
        <v>5</v>
      </c>
      <c r="P2896" s="13">
        <v>0</v>
      </c>
      <c r="Q2896" s="11" t="s">
        <v>6</v>
      </c>
      <c r="R2896" s="13">
        <v>0</v>
      </c>
      <c r="S2896" s="13">
        <v>0</v>
      </c>
      <c r="T2896" s="11" t="s">
        <v>7</v>
      </c>
      <c r="U2896" s="11" t="s">
        <v>8</v>
      </c>
      <c r="V2896" s="15">
        <v>0</v>
      </c>
      <c r="W2896" s="13">
        <v>0</v>
      </c>
      <c r="X2896" s="15">
        <v>0</v>
      </c>
      <c r="Y2896" s="15">
        <v>0</v>
      </c>
      <c r="Z2896" s="13">
        <v>0</v>
      </c>
      <c r="AA2896" s="15">
        <v>0</v>
      </c>
      <c r="AB2896" s="13">
        <v>0</v>
      </c>
      <c r="AC2896" s="15">
        <v>0</v>
      </c>
      <c r="AD2896" s="13">
        <v>0</v>
      </c>
      <c r="AE2896" s="15">
        <v>0</v>
      </c>
      <c r="AF2896" s="13">
        <v>0</v>
      </c>
      <c r="AG2896" s="15">
        <v>0</v>
      </c>
      <c r="AH2896" s="13">
        <v>0</v>
      </c>
      <c r="AI2896" s="15">
        <v>0</v>
      </c>
      <c r="AJ2896" s="11" t="s">
        <v>17</v>
      </c>
      <c r="AK2896" s="11" t="s">
        <v>13</v>
      </c>
      <c r="AL2896" s="22">
        <f t="shared" si="135"/>
        <v>2868</v>
      </c>
      <c r="AM2896" s="11" t="str">
        <f>VLOOKUP(O2896,Sheet2!$D$6:$E$14,2,FALSE)</f>
        <v>Spare parts</v>
      </c>
      <c r="AN2896" s="11" t="str">
        <f>VLOOKUP(F2896,Sheet2!$E$10:$F$13,2,FALSE)</f>
        <v>SPM</v>
      </c>
      <c r="AO2896" s="35" t="s">
        <v>14668</v>
      </c>
      <c r="AP2896">
        <f>MATCH(AN2896,Sheet2!$F$5:$F$18,0)</f>
        <v>6</v>
      </c>
      <c r="AQ2896">
        <f>MATCH(AO2896,Sheet2!$F$5:$K$5,0)</f>
        <v>6</v>
      </c>
      <c r="AR2896" s="33">
        <f>INDEX(Sheet2!$F$5:$K$18,OPaL!AP2896,OPaL!AQ2896)</f>
        <v>0.15</v>
      </c>
      <c r="AS2896" s="1">
        <f t="shared" si="137"/>
        <v>7406.73</v>
      </c>
    </row>
    <row r="2897" spans="1:45" x14ac:dyDescent="0.2">
      <c r="A2897" s="11" t="s">
        <v>2971</v>
      </c>
      <c r="B2897" s="11" t="s">
        <v>2972</v>
      </c>
      <c r="C2897" s="11" t="s">
        <v>12538</v>
      </c>
      <c r="D2897" s="21">
        <v>42424</v>
      </c>
      <c r="E2897" s="21" t="s">
        <v>9697</v>
      </c>
      <c r="F2897" s="21" t="s">
        <v>14659</v>
      </c>
      <c r="G2897" s="11" t="s">
        <v>2</v>
      </c>
      <c r="H2897" s="11" t="s">
        <v>16</v>
      </c>
      <c r="I2897" s="11" t="s">
        <v>4</v>
      </c>
      <c r="J2897" s="12">
        <v>8</v>
      </c>
      <c r="K2897" s="12">
        <v>8713.7999999999993</v>
      </c>
      <c r="L2897" s="12">
        <v>0</v>
      </c>
      <c r="M2897" s="12">
        <v>0</v>
      </c>
      <c r="N2897" s="12">
        <f t="shared" si="136"/>
        <v>8713.7999999999993</v>
      </c>
      <c r="O2897" s="11" t="s">
        <v>5</v>
      </c>
      <c r="P2897" s="13">
        <v>0</v>
      </c>
      <c r="Q2897" s="11" t="s">
        <v>6</v>
      </c>
      <c r="R2897" s="13">
        <v>0</v>
      </c>
      <c r="S2897" s="13">
        <v>0</v>
      </c>
      <c r="T2897" s="11" t="s">
        <v>7</v>
      </c>
      <c r="U2897" s="11" t="s">
        <v>8</v>
      </c>
      <c r="V2897" s="15">
        <v>0</v>
      </c>
      <c r="W2897" s="13">
        <v>0</v>
      </c>
      <c r="X2897" s="15">
        <v>0</v>
      </c>
      <c r="Y2897" s="15">
        <v>0</v>
      </c>
      <c r="Z2897" s="13">
        <v>0</v>
      </c>
      <c r="AA2897" s="15">
        <v>0</v>
      </c>
      <c r="AB2897" s="13">
        <v>0</v>
      </c>
      <c r="AC2897" s="15">
        <v>0</v>
      </c>
      <c r="AD2897" s="13">
        <v>0</v>
      </c>
      <c r="AE2897" s="15">
        <v>0</v>
      </c>
      <c r="AF2897" s="13">
        <v>0</v>
      </c>
      <c r="AG2897" s="15">
        <v>0</v>
      </c>
      <c r="AH2897" s="13">
        <v>0</v>
      </c>
      <c r="AI2897" s="15">
        <v>0</v>
      </c>
      <c r="AJ2897" s="11" t="s">
        <v>17</v>
      </c>
      <c r="AK2897" s="11" t="s">
        <v>13</v>
      </c>
      <c r="AL2897" s="22">
        <f t="shared" si="135"/>
        <v>2868</v>
      </c>
      <c r="AM2897" s="11" t="str">
        <f>VLOOKUP(O2897,Sheet2!$D$6:$E$14,2,FALSE)</f>
        <v>Spare parts</v>
      </c>
      <c r="AN2897" s="11" t="str">
        <f>VLOOKUP(F2897,Sheet2!$E$10:$F$13,2,FALSE)</f>
        <v>SPM</v>
      </c>
      <c r="AO2897" s="35" t="s">
        <v>14668</v>
      </c>
      <c r="AP2897">
        <f>MATCH(AN2897,Sheet2!$F$5:$F$18,0)</f>
        <v>6</v>
      </c>
      <c r="AQ2897">
        <f>MATCH(AO2897,Sheet2!$F$5:$K$5,0)</f>
        <v>6</v>
      </c>
      <c r="AR2897" s="33">
        <f>INDEX(Sheet2!$F$5:$K$18,OPaL!AP2897,OPaL!AQ2897)</f>
        <v>0.15</v>
      </c>
      <c r="AS2897" s="1">
        <f t="shared" si="137"/>
        <v>7406.73</v>
      </c>
    </row>
    <row r="2898" spans="1:45" x14ac:dyDescent="0.2">
      <c r="A2898" s="11" t="s">
        <v>697</v>
      </c>
      <c r="B2898" s="11" t="s">
        <v>698</v>
      </c>
      <c r="C2898" s="11" t="s">
        <v>12539</v>
      </c>
      <c r="D2898" s="21">
        <v>44984</v>
      </c>
      <c r="E2898" s="21" t="s">
        <v>9697</v>
      </c>
      <c r="F2898" s="21" t="s">
        <v>14659</v>
      </c>
      <c r="G2898" s="11" t="s">
        <v>2</v>
      </c>
      <c r="H2898" s="11" t="s">
        <v>3</v>
      </c>
      <c r="I2898" s="11" t="s">
        <v>4</v>
      </c>
      <c r="J2898" s="13">
        <v>13</v>
      </c>
      <c r="K2898" s="12">
        <v>8709.89</v>
      </c>
      <c r="L2898" s="12">
        <v>0</v>
      </c>
      <c r="M2898" s="12">
        <v>0</v>
      </c>
      <c r="N2898" s="12">
        <f t="shared" si="136"/>
        <v>8709.89</v>
      </c>
      <c r="O2898" s="11" t="s">
        <v>5</v>
      </c>
      <c r="P2898" s="13">
        <v>0</v>
      </c>
      <c r="Q2898" s="11" t="s">
        <v>6</v>
      </c>
      <c r="R2898" s="13">
        <v>0</v>
      </c>
      <c r="S2898" s="13">
        <v>0</v>
      </c>
      <c r="T2898" s="11" t="s">
        <v>7</v>
      </c>
      <c r="U2898" s="11" t="s">
        <v>8</v>
      </c>
      <c r="V2898" s="15">
        <v>0</v>
      </c>
      <c r="W2898" s="13">
        <v>0</v>
      </c>
      <c r="X2898" s="15">
        <v>0</v>
      </c>
      <c r="Y2898" s="15">
        <v>0</v>
      </c>
      <c r="Z2898" s="13">
        <v>0</v>
      </c>
      <c r="AA2898" s="15">
        <v>0</v>
      </c>
      <c r="AB2898" s="13">
        <v>0</v>
      </c>
      <c r="AC2898" s="15">
        <v>0</v>
      </c>
      <c r="AD2898" s="13">
        <v>0</v>
      </c>
      <c r="AE2898" s="15">
        <v>0</v>
      </c>
      <c r="AF2898" s="13">
        <v>0</v>
      </c>
      <c r="AG2898" s="15">
        <v>0</v>
      </c>
      <c r="AH2898" s="13">
        <v>0</v>
      </c>
      <c r="AI2898" s="15">
        <v>0</v>
      </c>
      <c r="AJ2898" s="11" t="s">
        <v>9</v>
      </c>
      <c r="AK2898" s="11" t="s">
        <v>13</v>
      </c>
      <c r="AL2898" s="22">
        <f t="shared" si="135"/>
        <v>308</v>
      </c>
      <c r="AM2898" s="11" t="str">
        <f>VLOOKUP(O2898,Sheet2!$D$6:$E$14,2,FALSE)</f>
        <v>Spare parts</v>
      </c>
      <c r="AN2898" s="11" t="str">
        <f>VLOOKUP(F2898,Sheet2!$E$10:$F$13,2,FALSE)</f>
        <v>SPM</v>
      </c>
      <c r="AO2898" s="35" t="s">
        <v>14667</v>
      </c>
      <c r="AP2898">
        <f>MATCH(AN2898,Sheet2!$F$5:$F$18,0)</f>
        <v>6</v>
      </c>
      <c r="AQ2898">
        <f>MATCH(AO2898,Sheet2!$F$5:$K$5,0)</f>
        <v>5</v>
      </c>
      <c r="AR2898" s="33">
        <f>INDEX(Sheet2!$F$5:$K$18,OPaL!AP2898,OPaL!AQ2898)</f>
        <v>0.1</v>
      </c>
      <c r="AS2898" s="1">
        <f t="shared" si="137"/>
        <v>7838.9009999999998</v>
      </c>
    </row>
    <row r="2899" spans="1:45" x14ac:dyDescent="0.2">
      <c r="A2899" s="11" t="s">
        <v>6265</v>
      </c>
      <c r="B2899" s="11" t="s">
        <v>6266</v>
      </c>
      <c r="C2899" s="11" t="s">
        <v>12540</v>
      </c>
      <c r="D2899" s="21">
        <v>43129</v>
      </c>
      <c r="E2899" s="21" t="s">
        <v>9697</v>
      </c>
      <c r="F2899" s="21" t="s">
        <v>14659</v>
      </c>
      <c r="G2899" s="11" t="s">
        <v>2</v>
      </c>
      <c r="H2899" s="11" t="s">
        <v>16</v>
      </c>
      <c r="I2899" s="11" t="s">
        <v>4</v>
      </c>
      <c r="J2899" s="13">
        <v>1</v>
      </c>
      <c r="K2899" s="12">
        <v>8696.2999999999993</v>
      </c>
      <c r="L2899" s="12">
        <v>0</v>
      </c>
      <c r="M2899" s="12">
        <v>0</v>
      </c>
      <c r="N2899" s="12">
        <f t="shared" si="136"/>
        <v>8696.2999999999993</v>
      </c>
      <c r="O2899" s="11" t="s">
        <v>5</v>
      </c>
      <c r="P2899" s="13">
        <v>0</v>
      </c>
      <c r="Q2899" s="11" t="s">
        <v>6</v>
      </c>
      <c r="R2899" s="13">
        <v>0</v>
      </c>
      <c r="S2899" s="13">
        <v>0</v>
      </c>
      <c r="T2899" s="11" t="s">
        <v>7</v>
      </c>
      <c r="U2899" s="11" t="s">
        <v>8</v>
      </c>
      <c r="V2899" s="15">
        <v>0</v>
      </c>
      <c r="W2899" s="13">
        <v>0</v>
      </c>
      <c r="X2899" s="15">
        <v>0</v>
      </c>
      <c r="Y2899" s="15">
        <v>0</v>
      </c>
      <c r="Z2899" s="13">
        <v>0</v>
      </c>
      <c r="AA2899" s="15">
        <v>0</v>
      </c>
      <c r="AB2899" s="13">
        <v>0</v>
      </c>
      <c r="AC2899" s="15">
        <v>0</v>
      </c>
      <c r="AD2899" s="13">
        <v>0</v>
      </c>
      <c r="AE2899" s="15">
        <v>0</v>
      </c>
      <c r="AF2899" s="13">
        <v>0</v>
      </c>
      <c r="AG2899" s="15">
        <v>0</v>
      </c>
      <c r="AH2899" s="13">
        <v>0</v>
      </c>
      <c r="AI2899" s="15">
        <v>0</v>
      </c>
      <c r="AJ2899" s="11" t="s">
        <v>17</v>
      </c>
      <c r="AK2899" s="11" t="s">
        <v>13</v>
      </c>
      <c r="AL2899" s="22">
        <f t="shared" si="135"/>
        <v>2163</v>
      </c>
      <c r="AM2899" s="11" t="str">
        <f>VLOOKUP(O2899,Sheet2!$D$6:$E$14,2,FALSE)</f>
        <v>Spare parts</v>
      </c>
      <c r="AN2899" s="11" t="str">
        <f>VLOOKUP(F2899,Sheet2!$E$10:$F$13,2,FALSE)</f>
        <v>SPM</v>
      </c>
      <c r="AO2899" s="35" t="s">
        <v>14668</v>
      </c>
      <c r="AP2899">
        <f>MATCH(AN2899,Sheet2!$F$5:$F$18,0)</f>
        <v>6</v>
      </c>
      <c r="AQ2899">
        <f>MATCH(AO2899,Sheet2!$F$5:$K$5,0)</f>
        <v>6</v>
      </c>
      <c r="AR2899" s="33">
        <f>INDEX(Sheet2!$F$5:$K$18,OPaL!AP2899,OPaL!AQ2899)</f>
        <v>0.15</v>
      </c>
      <c r="AS2899" s="1">
        <f t="shared" si="137"/>
        <v>7391.8549999999996</v>
      </c>
    </row>
    <row r="2900" spans="1:45" x14ac:dyDescent="0.2">
      <c r="A2900" s="11" t="s">
        <v>6267</v>
      </c>
      <c r="B2900" s="11" t="s">
        <v>6268</v>
      </c>
      <c r="C2900" s="11" t="s">
        <v>12541</v>
      </c>
      <c r="D2900" s="21">
        <v>43129</v>
      </c>
      <c r="E2900" s="21" t="s">
        <v>9697</v>
      </c>
      <c r="F2900" s="21" t="s">
        <v>14659</v>
      </c>
      <c r="G2900" s="11" t="s">
        <v>2</v>
      </c>
      <c r="H2900" s="11" t="s">
        <v>16</v>
      </c>
      <c r="I2900" s="11" t="s">
        <v>4</v>
      </c>
      <c r="J2900" s="13">
        <v>1</v>
      </c>
      <c r="K2900" s="12">
        <v>8696.2999999999993</v>
      </c>
      <c r="L2900" s="12">
        <v>0</v>
      </c>
      <c r="M2900" s="12">
        <v>0</v>
      </c>
      <c r="N2900" s="12">
        <f t="shared" si="136"/>
        <v>8696.2999999999993</v>
      </c>
      <c r="O2900" s="11" t="s">
        <v>5</v>
      </c>
      <c r="P2900" s="13">
        <v>0</v>
      </c>
      <c r="Q2900" s="11" t="s">
        <v>6</v>
      </c>
      <c r="R2900" s="13">
        <v>0</v>
      </c>
      <c r="S2900" s="13">
        <v>0</v>
      </c>
      <c r="T2900" s="11" t="s">
        <v>7</v>
      </c>
      <c r="U2900" s="11" t="s">
        <v>8</v>
      </c>
      <c r="V2900" s="15">
        <v>0</v>
      </c>
      <c r="W2900" s="13">
        <v>0</v>
      </c>
      <c r="X2900" s="15">
        <v>0</v>
      </c>
      <c r="Y2900" s="15">
        <v>0</v>
      </c>
      <c r="Z2900" s="13">
        <v>0</v>
      </c>
      <c r="AA2900" s="15">
        <v>0</v>
      </c>
      <c r="AB2900" s="13">
        <v>0</v>
      </c>
      <c r="AC2900" s="15">
        <v>0</v>
      </c>
      <c r="AD2900" s="13">
        <v>0</v>
      </c>
      <c r="AE2900" s="15">
        <v>0</v>
      </c>
      <c r="AF2900" s="13">
        <v>0</v>
      </c>
      <c r="AG2900" s="15">
        <v>0</v>
      </c>
      <c r="AH2900" s="13">
        <v>0</v>
      </c>
      <c r="AI2900" s="15">
        <v>0</v>
      </c>
      <c r="AJ2900" s="11" t="s">
        <v>17</v>
      </c>
      <c r="AK2900" s="11" t="s">
        <v>13</v>
      </c>
      <c r="AL2900" s="22">
        <f t="shared" si="135"/>
        <v>2163</v>
      </c>
      <c r="AM2900" s="11" t="str">
        <f>VLOOKUP(O2900,Sheet2!$D$6:$E$14,2,FALSE)</f>
        <v>Spare parts</v>
      </c>
      <c r="AN2900" s="11" t="str">
        <f>VLOOKUP(F2900,Sheet2!$E$10:$F$13,2,FALSE)</f>
        <v>SPM</v>
      </c>
      <c r="AO2900" s="35" t="s">
        <v>14668</v>
      </c>
      <c r="AP2900">
        <f>MATCH(AN2900,Sheet2!$F$5:$F$18,0)</f>
        <v>6</v>
      </c>
      <c r="AQ2900">
        <f>MATCH(AO2900,Sheet2!$F$5:$K$5,0)</f>
        <v>6</v>
      </c>
      <c r="AR2900" s="33">
        <f>INDEX(Sheet2!$F$5:$K$18,OPaL!AP2900,OPaL!AQ2900)</f>
        <v>0.15</v>
      </c>
      <c r="AS2900" s="1">
        <f t="shared" si="137"/>
        <v>7391.8549999999996</v>
      </c>
    </row>
    <row r="2901" spans="1:45" x14ac:dyDescent="0.2">
      <c r="A2901" s="11" t="s">
        <v>6273</v>
      </c>
      <c r="B2901" s="11" t="s">
        <v>6274</v>
      </c>
      <c r="C2901" s="11" t="s">
        <v>12542</v>
      </c>
      <c r="D2901" s="21">
        <v>43129</v>
      </c>
      <c r="E2901" s="21" t="s">
        <v>9697</v>
      </c>
      <c r="F2901" s="21" t="s">
        <v>14659</v>
      </c>
      <c r="G2901" s="11" t="s">
        <v>2</v>
      </c>
      <c r="H2901" s="11" t="s">
        <v>16</v>
      </c>
      <c r="I2901" s="11" t="s">
        <v>4</v>
      </c>
      <c r="J2901" s="13">
        <v>1</v>
      </c>
      <c r="K2901" s="12">
        <v>8696.2999999999993</v>
      </c>
      <c r="L2901" s="12">
        <v>0</v>
      </c>
      <c r="M2901" s="12">
        <v>0</v>
      </c>
      <c r="N2901" s="12">
        <f t="shared" si="136"/>
        <v>8696.2999999999993</v>
      </c>
      <c r="O2901" s="11" t="s">
        <v>5</v>
      </c>
      <c r="P2901" s="13">
        <v>0</v>
      </c>
      <c r="Q2901" s="11" t="s">
        <v>6</v>
      </c>
      <c r="R2901" s="13">
        <v>0</v>
      </c>
      <c r="S2901" s="13">
        <v>0</v>
      </c>
      <c r="T2901" s="11" t="s">
        <v>7</v>
      </c>
      <c r="U2901" s="11" t="s">
        <v>8</v>
      </c>
      <c r="V2901" s="15">
        <v>0</v>
      </c>
      <c r="W2901" s="13">
        <v>0</v>
      </c>
      <c r="X2901" s="15">
        <v>0</v>
      </c>
      <c r="Y2901" s="15">
        <v>0</v>
      </c>
      <c r="Z2901" s="13">
        <v>0</v>
      </c>
      <c r="AA2901" s="15">
        <v>0</v>
      </c>
      <c r="AB2901" s="13">
        <v>0</v>
      </c>
      <c r="AC2901" s="15">
        <v>0</v>
      </c>
      <c r="AD2901" s="13">
        <v>0</v>
      </c>
      <c r="AE2901" s="15">
        <v>0</v>
      </c>
      <c r="AF2901" s="13">
        <v>0</v>
      </c>
      <c r="AG2901" s="15">
        <v>0</v>
      </c>
      <c r="AH2901" s="13">
        <v>0</v>
      </c>
      <c r="AI2901" s="15">
        <v>0</v>
      </c>
      <c r="AJ2901" s="11" t="s">
        <v>17</v>
      </c>
      <c r="AK2901" s="11" t="s">
        <v>13</v>
      </c>
      <c r="AL2901" s="22">
        <f t="shared" si="135"/>
        <v>2163</v>
      </c>
      <c r="AM2901" s="11" t="str">
        <f>VLOOKUP(O2901,Sheet2!$D$6:$E$14,2,FALSE)</f>
        <v>Spare parts</v>
      </c>
      <c r="AN2901" s="11" t="str">
        <f>VLOOKUP(F2901,Sheet2!$E$10:$F$13,2,FALSE)</f>
        <v>SPM</v>
      </c>
      <c r="AO2901" s="35" t="s">
        <v>14668</v>
      </c>
      <c r="AP2901">
        <f>MATCH(AN2901,Sheet2!$F$5:$F$18,0)</f>
        <v>6</v>
      </c>
      <c r="AQ2901">
        <f>MATCH(AO2901,Sheet2!$F$5:$K$5,0)</f>
        <v>6</v>
      </c>
      <c r="AR2901" s="33">
        <f>INDEX(Sheet2!$F$5:$K$18,OPaL!AP2901,OPaL!AQ2901)</f>
        <v>0.15</v>
      </c>
      <c r="AS2901" s="1">
        <f t="shared" si="137"/>
        <v>7391.8549999999996</v>
      </c>
    </row>
    <row r="2902" spans="1:45" x14ac:dyDescent="0.2">
      <c r="A2902" s="11" t="s">
        <v>6275</v>
      </c>
      <c r="B2902" s="11" t="s">
        <v>6276</v>
      </c>
      <c r="C2902" s="11" t="s">
        <v>12543</v>
      </c>
      <c r="D2902" s="21">
        <v>43129</v>
      </c>
      <c r="E2902" s="21" t="s">
        <v>9697</v>
      </c>
      <c r="F2902" s="21" t="s">
        <v>14659</v>
      </c>
      <c r="G2902" s="11" t="s">
        <v>2</v>
      </c>
      <c r="H2902" s="11" t="s">
        <v>16</v>
      </c>
      <c r="I2902" s="11" t="s">
        <v>4</v>
      </c>
      <c r="J2902" s="13">
        <v>1</v>
      </c>
      <c r="K2902" s="12">
        <v>8696.2999999999993</v>
      </c>
      <c r="L2902" s="12">
        <v>0</v>
      </c>
      <c r="M2902" s="12">
        <v>0</v>
      </c>
      <c r="N2902" s="12">
        <f t="shared" si="136"/>
        <v>8696.2999999999993</v>
      </c>
      <c r="O2902" s="11" t="s">
        <v>5</v>
      </c>
      <c r="P2902" s="13">
        <v>0</v>
      </c>
      <c r="Q2902" s="11" t="s">
        <v>6</v>
      </c>
      <c r="R2902" s="13">
        <v>0</v>
      </c>
      <c r="S2902" s="13">
        <v>0</v>
      </c>
      <c r="T2902" s="11" t="s">
        <v>7</v>
      </c>
      <c r="U2902" s="11" t="s">
        <v>8</v>
      </c>
      <c r="V2902" s="15">
        <v>0</v>
      </c>
      <c r="W2902" s="13">
        <v>0</v>
      </c>
      <c r="X2902" s="15">
        <v>0</v>
      </c>
      <c r="Y2902" s="15">
        <v>0</v>
      </c>
      <c r="Z2902" s="13">
        <v>0</v>
      </c>
      <c r="AA2902" s="15">
        <v>0</v>
      </c>
      <c r="AB2902" s="13">
        <v>0</v>
      </c>
      <c r="AC2902" s="15">
        <v>0</v>
      </c>
      <c r="AD2902" s="13">
        <v>0</v>
      </c>
      <c r="AE2902" s="15">
        <v>0</v>
      </c>
      <c r="AF2902" s="13">
        <v>0</v>
      </c>
      <c r="AG2902" s="15">
        <v>0</v>
      </c>
      <c r="AH2902" s="13">
        <v>0</v>
      </c>
      <c r="AI2902" s="15">
        <v>0</v>
      </c>
      <c r="AJ2902" s="11" t="s">
        <v>17</v>
      </c>
      <c r="AK2902" s="11" t="s">
        <v>13</v>
      </c>
      <c r="AL2902" s="22">
        <f t="shared" si="135"/>
        <v>2163</v>
      </c>
      <c r="AM2902" s="11" t="str">
        <f>VLOOKUP(O2902,Sheet2!$D$6:$E$14,2,FALSE)</f>
        <v>Spare parts</v>
      </c>
      <c r="AN2902" s="11" t="str">
        <f>VLOOKUP(F2902,Sheet2!$E$10:$F$13,2,FALSE)</f>
        <v>SPM</v>
      </c>
      <c r="AO2902" s="35" t="s">
        <v>14668</v>
      </c>
      <c r="AP2902">
        <f>MATCH(AN2902,Sheet2!$F$5:$F$18,0)</f>
        <v>6</v>
      </c>
      <c r="AQ2902">
        <f>MATCH(AO2902,Sheet2!$F$5:$K$5,0)</f>
        <v>6</v>
      </c>
      <c r="AR2902" s="33">
        <f>INDEX(Sheet2!$F$5:$K$18,OPaL!AP2902,OPaL!AQ2902)</f>
        <v>0.15</v>
      </c>
      <c r="AS2902" s="1">
        <f t="shared" si="137"/>
        <v>7391.8549999999996</v>
      </c>
    </row>
    <row r="2903" spans="1:45" x14ac:dyDescent="0.2">
      <c r="A2903" s="11" t="s">
        <v>2028</v>
      </c>
      <c r="B2903" s="11" t="s">
        <v>2029</v>
      </c>
      <c r="C2903" s="11" t="s">
        <v>11575</v>
      </c>
      <c r="D2903" s="21">
        <v>42642</v>
      </c>
      <c r="E2903" s="21" t="s">
        <v>9697</v>
      </c>
      <c r="F2903" s="21" t="s">
        <v>14658</v>
      </c>
      <c r="G2903" s="11" t="s">
        <v>2</v>
      </c>
      <c r="H2903" s="11" t="s">
        <v>16</v>
      </c>
      <c r="I2903" s="11" t="s">
        <v>4</v>
      </c>
      <c r="J2903" s="12">
        <v>8</v>
      </c>
      <c r="K2903" s="12">
        <v>8692.2999999999993</v>
      </c>
      <c r="L2903" s="12">
        <v>0</v>
      </c>
      <c r="M2903" s="12">
        <v>0</v>
      </c>
      <c r="N2903" s="12">
        <f t="shared" si="136"/>
        <v>8692.2999999999993</v>
      </c>
      <c r="O2903" s="11" t="s">
        <v>5</v>
      </c>
      <c r="P2903" s="13">
        <v>0</v>
      </c>
      <c r="Q2903" s="11" t="s">
        <v>6</v>
      </c>
      <c r="R2903" s="13">
        <v>0</v>
      </c>
      <c r="S2903" s="13">
        <v>0</v>
      </c>
      <c r="T2903" s="11" t="s">
        <v>7</v>
      </c>
      <c r="U2903" s="11" t="s">
        <v>8</v>
      </c>
      <c r="V2903" s="15">
        <v>0</v>
      </c>
      <c r="W2903" s="13">
        <v>0</v>
      </c>
      <c r="X2903" s="15">
        <v>0</v>
      </c>
      <c r="Y2903" s="15">
        <v>0</v>
      </c>
      <c r="Z2903" s="13">
        <v>0</v>
      </c>
      <c r="AA2903" s="15">
        <v>0</v>
      </c>
      <c r="AB2903" s="13">
        <v>0</v>
      </c>
      <c r="AC2903" s="15">
        <v>0</v>
      </c>
      <c r="AD2903" s="13">
        <v>0</v>
      </c>
      <c r="AE2903" s="15">
        <v>0</v>
      </c>
      <c r="AF2903" s="13">
        <v>0</v>
      </c>
      <c r="AG2903" s="15">
        <v>0</v>
      </c>
      <c r="AH2903" s="13">
        <v>0</v>
      </c>
      <c r="AI2903" s="15">
        <v>0</v>
      </c>
      <c r="AJ2903" s="11" t="s">
        <v>17</v>
      </c>
      <c r="AK2903" s="11" t="s">
        <v>13</v>
      </c>
      <c r="AL2903" s="22">
        <f t="shared" si="135"/>
        <v>2650</v>
      </c>
      <c r="AM2903" s="11" t="str">
        <f>VLOOKUP(O2903,Sheet2!$D$6:$E$14,2,FALSE)</f>
        <v>Spare parts</v>
      </c>
      <c r="AN2903" s="11" t="str">
        <f>VLOOKUP(F2903,Sheet2!$E$10:$F$13,2,FALSE)</f>
        <v>SPE</v>
      </c>
      <c r="AO2903" s="35" t="s">
        <v>14668</v>
      </c>
      <c r="AP2903">
        <f>MATCH(AN2903,Sheet2!$F$5:$F$18,0)</f>
        <v>7</v>
      </c>
      <c r="AQ2903">
        <f>MATCH(AO2903,Sheet2!$F$5:$K$5,0)</f>
        <v>6</v>
      </c>
      <c r="AR2903" s="33">
        <f>INDEX(Sheet2!$F$5:$K$18,OPaL!AP2903,OPaL!AQ2903)</f>
        <v>0.15</v>
      </c>
      <c r="AS2903" s="1">
        <f t="shared" si="137"/>
        <v>7388.454999999999</v>
      </c>
    </row>
    <row r="2904" spans="1:45" x14ac:dyDescent="0.2">
      <c r="A2904" s="11" t="s">
        <v>4051</v>
      </c>
      <c r="B2904" s="11" t="s">
        <v>4052</v>
      </c>
      <c r="C2904" s="11" t="s">
        <v>12544</v>
      </c>
      <c r="D2904" s="21">
        <v>42975</v>
      </c>
      <c r="E2904" s="21" t="s">
        <v>9697</v>
      </c>
      <c r="F2904" s="21" t="s">
        <v>14659</v>
      </c>
      <c r="G2904" s="11" t="s">
        <v>2</v>
      </c>
      <c r="H2904" s="11" t="s">
        <v>16</v>
      </c>
      <c r="I2904" s="11" t="s">
        <v>4</v>
      </c>
      <c r="J2904" s="12">
        <v>1</v>
      </c>
      <c r="K2904" s="12">
        <v>8687</v>
      </c>
      <c r="L2904" s="12">
        <v>0</v>
      </c>
      <c r="M2904" s="12">
        <v>0</v>
      </c>
      <c r="N2904" s="12">
        <f t="shared" si="136"/>
        <v>8687</v>
      </c>
      <c r="O2904" s="11" t="s">
        <v>5</v>
      </c>
      <c r="P2904" s="13">
        <v>0</v>
      </c>
      <c r="Q2904" s="11" t="s">
        <v>6</v>
      </c>
      <c r="R2904" s="13">
        <v>0</v>
      </c>
      <c r="S2904" s="13">
        <v>0</v>
      </c>
      <c r="T2904" s="11" t="s">
        <v>7</v>
      </c>
      <c r="U2904" s="11" t="s">
        <v>8</v>
      </c>
      <c r="V2904" s="15">
        <v>0</v>
      </c>
      <c r="W2904" s="13">
        <v>0</v>
      </c>
      <c r="X2904" s="15">
        <v>0</v>
      </c>
      <c r="Y2904" s="15">
        <v>0</v>
      </c>
      <c r="Z2904" s="13">
        <v>0</v>
      </c>
      <c r="AA2904" s="15">
        <v>0</v>
      </c>
      <c r="AB2904" s="13">
        <v>0</v>
      </c>
      <c r="AC2904" s="15">
        <v>0</v>
      </c>
      <c r="AD2904" s="13">
        <v>0</v>
      </c>
      <c r="AE2904" s="15">
        <v>0</v>
      </c>
      <c r="AF2904" s="13">
        <v>0</v>
      </c>
      <c r="AG2904" s="15">
        <v>0</v>
      </c>
      <c r="AH2904" s="13">
        <v>0</v>
      </c>
      <c r="AI2904" s="15">
        <v>0</v>
      </c>
      <c r="AJ2904" s="11" t="s">
        <v>17</v>
      </c>
      <c r="AK2904" s="11" t="s">
        <v>1398</v>
      </c>
      <c r="AL2904" s="22">
        <f t="shared" si="135"/>
        <v>2317</v>
      </c>
      <c r="AM2904" s="11" t="str">
        <f>VLOOKUP(O2904,Sheet2!$D$6:$E$14,2,FALSE)</f>
        <v>Spare parts</v>
      </c>
      <c r="AN2904" s="11" t="str">
        <f>VLOOKUP(F2904,Sheet2!$E$10:$F$13,2,FALSE)</f>
        <v>SPM</v>
      </c>
      <c r="AO2904" s="35" t="s">
        <v>14668</v>
      </c>
      <c r="AP2904">
        <f>MATCH(AN2904,Sheet2!$F$5:$F$18,0)</f>
        <v>6</v>
      </c>
      <c r="AQ2904">
        <f>MATCH(AO2904,Sheet2!$F$5:$K$5,0)</f>
        <v>6</v>
      </c>
      <c r="AR2904" s="33">
        <f>INDEX(Sheet2!$F$5:$K$18,OPaL!AP2904,OPaL!AQ2904)</f>
        <v>0.15</v>
      </c>
      <c r="AS2904" s="1">
        <f t="shared" si="137"/>
        <v>7383.95</v>
      </c>
    </row>
    <row r="2905" spans="1:45" x14ac:dyDescent="0.2">
      <c r="A2905" s="11" t="s">
        <v>4053</v>
      </c>
      <c r="B2905" s="11" t="s">
        <v>4054</v>
      </c>
      <c r="C2905" s="11" t="s">
        <v>12545</v>
      </c>
      <c r="D2905" s="21">
        <v>42975</v>
      </c>
      <c r="E2905" s="21" t="s">
        <v>9697</v>
      </c>
      <c r="F2905" s="21" t="s">
        <v>14659</v>
      </c>
      <c r="G2905" s="11" t="s">
        <v>2</v>
      </c>
      <c r="H2905" s="11" t="s">
        <v>16</v>
      </c>
      <c r="I2905" s="11" t="s">
        <v>4</v>
      </c>
      <c r="J2905" s="12">
        <v>1</v>
      </c>
      <c r="K2905" s="12">
        <v>8687</v>
      </c>
      <c r="L2905" s="12">
        <v>0</v>
      </c>
      <c r="M2905" s="12">
        <v>0</v>
      </c>
      <c r="N2905" s="12">
        <f t="shared" si="136"/>
        <v>8687</v>
      </c>
      <c r="O2905" s="11" t="s">
        <v>5</v>
      </c>
      <c r="P2905" s="13">
        <v>0</v>
      </c>
      <c r="Q2905" s="11" t="s">
        <v>6</v>
      </c>
      <c r="R2905" s="13">
        <v>0</v>
      </c>
      <c r="S2905" s="13">
        <v>0</v>
      </c>
      <c r="T2905" s="11" t="s">
        <v>7</v>
      </c>
      <c r="U2905" s="11" t="s">
        <v>8</v>
      </c>
      <c r="V2905" s="15">
        <v>0</v>
      </c>
      <c r="W2905" s="13">
        <v>0</v>
      </c>
      <c r="X2905" s="15">
        <v>0</v>
      </c>
      <c r="Y2905" s="15">
        <v>0</v>
      </c>
      <c r="Z2905" s="13">
        <v>0</v>
      </c>
      <c r="AA2905" s="15">
        <v>0</v>
      </c>
      <c r="AB2905" s="13">
        <v>0</v>
      </c>
      <c r="AC2905" s="15">
        <v>0</v>
      </c>
      <c r="AD2905" s="13">
        <v>0</v>
      </c>
      <c r="AE2905" s="15">
        <v>0</v>
      </c>
      <c r="AF2905" s="13">
        <v>0</v>
      </c>
      <c r="AG2905" s="15">
        <v>0</v>
      </c>
      <c r="AH2905" s="13">
        <v>0</v>
      </c>
      <c r="AI2905" s="15">
        <v>0</v>
      </c>
      <c r="AJ2905" s="11" t="s">
        <v>17</v>
      </c>
      <c r="AK2905" s="11" t="s">
        <v>1398</v>
      </c>
      <c r="AL2905" s="22">
        <f t="shared" si="135"/>
        <v>2317</v>
      </c>
      <c r="AM2905" s="11" t="str">
        <f>VLOOKUP(O2905,Sheet2!$D$6:$E$14,2,FALSE)</f>
        <v>Spare parts</v>
      </c>
      <c r="AN2905" s="11" t="str">
        <f>VLOOKUP(F2905,Sheet2!$E$10:$F$13,2,FALSE)</f>
        <v>SPM</v>
      </c>
      <c r="AO2905" s="35" t="s">
        <v>14668</v>
      </c>
      <c r="AP2905">
        <f>MATCH(AN2905,Sheet2!$F$5:$F$18,0)</f>
        <v>6</v>
      </c>
      <c r="AQ2905">
        <f>MATCH(AO2905,Sheet2!$F$5:$K$5,0)</f>
        <v>6</v>
      </c>
      <c r="AR2905" s="33">
        <f>INDEX(Sheet2!$F$5:$K$18,OPaL!AP2905,OPaL!AQ2905)</f>
        <v>0.15</v>
      </c>
      <c r="AS2905" s="1">
        <f t="shared" si="137"/>
        <v>7383.95</v>
      </c>
    </row>
    <row r="2906" spans="1:45" x14ac:dyDescent="0.2">
      <c r="A2906" s="11" t="s">
        <v>9550</v>
      </c>
      <c r="B2906" s="11" t="s">
        <v>9551</v>
      </c>
      <c r="C2906" s="11" t="s">
        <v>12546</v>
      </c>
      <c r="D2906" s="21">
        <v>44737</v>
      </c>
      <c r="E2906" s="21" t="s">
        <v>9697</v>
      </c>
      <c r="F2906" s="21" t="s">
        <v>14659</v>
      </c>
      <c r="G2906" s="11" t="s">
        <v>2</v>
      </c>
      <c r="H2906" s="11" t="s">
        <v>3</v>
      </c>
      <c r="I2906" s="11" t="s">
        <v>4</v>
      </c>
      <c r="J2906" s="12">
        <v>3</v>
      </c>
      <c r="K2906" s="12">
        <v>8680.7199999999993</v>
      </c>
      <c r="L2906" s="12">
        <v>0</v>
      </c>
      <c r="M2906" s="12">
        <v>0</v>
      </c>
      <c r="N2906" s="12">
        <f t="shared" si="136"/>
        <v>8680.7199999999993</v>
      </c>
      <c r="O2906" s="11" t="s">
        <v>8227</v>
      </c>
      <c r="P2906" s="13">
        <v>0</v>
      </c>
      <c r="Q2906" s="11" t="s">
        <v>6</v>
      </c>
      <c r="R2906" s="13">
        <v>0</v>
      </c>
      <c r="S2906" s="13">
        <v>0</v>
      </c>
      <c r="T2906" s="11" t="s">
        <v>7</v>
      </c>
      <c r="U2906" s="11" t="s">
        <v>8</v>
      </c>
      <c r="V2906" s="15">
        <v>0</v>
      </c>
      <c r="W2906" s="13">
        <v>0</v>
      </c>
      <c r="X2906" s="15">
        <v>0</v>
      </c>
      <c r="Y2906" s="15">
        <v>0</v>
      </c>
      <c r="Z2906" s="13">
        <v>0</v>
      </c>
      <c r="AA2906" s="15">
        <v>0</v>
      </c>
      <c r="AB2906" s="13">
        <v>0</v>
      </c>
      <c r="AC2906" s="15">
        <v>0</v>
      </c>
      <c r="AD2906" s="13">
        <v>0</v>
      </c>
      <c r="AE2906" s="15">
        <v>0</v>
      </c>
      <c r="AF2906" s="13">
        <v>0</v>
      </c>
      <c r="AG2906" s="15">
        <v>0</v>
      </c>
      <c r="AH2906" s="13">
        <v>0</v>
      </c>
      <c r="AI2906" s="15">
        <v>0</v>
      </c>
      <c r="AJ2906" s="11" t="s">
        <v>9</v>
      </c>
      <c r="AK2906" s="11" t="s">
        <v>8228</v>
      </c>
      <c r="AL2906" s="22">
        <f t="shared" si="135"/>
        <v>555</v>
      </c>
      <c r="AM2906" s="11" t="str">
        <f>VLOOKUP(O2906,Sheet2!$D$6:$E$14,2,FALSE)</f>
        <v>Consumables</v>
      </c>
      <c r="AN2906" s="11" t="str">
        <f>VLOOKUP(F2906,Sheet2!$E$15:$F$18,2,FALSE)</f>
        <v>CM</v>
      </c>
      <c r="AO2906" s="35" t="s">
        <v>14668</v>
      </c>
      <c r="AP2906">
        <f>MATCH(AN2906,Sheet2!$F$5:$F$18,0)</f>
        <v>13</v>
      </c>
      <c r="AQ2906">
        <f>MATCH(AO2906,Sheet2!$F$5:$K$5,0)</f>
        <v>6</v>
      </c>
      <c r="AR2906" s="33">
        <f>INDEX(Sheet2!$F$5:$K$18,OPaL!AP2906,OPaL!AQ2906)</f>
        <v>0.2</v>
      </c>
      <c r="AS2906" s="1">
        <f t="shared" si="137"/>
        <v>6944.576</v>
      </c>
    </row>
    <row r="2907" spans="1:45" x14ac:dyDescent="0.2">
      <c r="A2907" s="11" t="s">
        <v>365</v>
      </c>
      <c r="B2907" s="11" t="s">
        <v>366</v>
      </c>
      <c r="C2907" s="11" t="s">
        <v>12547</v>
      </c>
      <c r="D2907" s="21">
        <v>43496</v>
      </c>
      <c r="E2907" s="21" t="s">
        <v>9697</v>
      </c>
      <c r="F2907" s="21" t="s">
        <v>14659</v>
      </c>
      <c r="G2907" s="11" t="s">
        <v>2</v>
      </c>
      <c r="H2907" s="11" t="s">
        <v>3</v>
      </c>
      <c r="I2907" s="11" t="s">
        <v>4</v>
      </c>
      <c r="J2907" s="12">
        <v>1</v>
      </c>
      <c r="K2907" s="12">
        <v>8669.09</v>
      </c>
      <c r="L2907" s="12">
        <v>0</v>
      </c>
      <c r="M2907" s="12">
        <v>0</v>
      </c>
      <c r="N2907" s="12">
        <f t="shared" si="136"/>
        <v>8669.09</v>
      </c>
      <c r="O2907" s="11" t="s">
        <v>5</v>
      </c>
      <c r="P2907" s="13">
        <v>0</v>
      </c>
      <c r="Q2907" s="11" t="s">
        <v>6</v>
      </c>
      <c r="R2907" s="13">
        <v>0</v>
      </c>
      <c r="S2907" s="13">
        <v>0</v>
      </c>
      <c r="T2907" s="11" t="s">
        <v>7</v>
      </c>
      <c r="U2907" s="11" t="s">
        <v>8</v>
      </c>
      <c r="V2907" s="15">
        <v>0</v>
      </c>
      <c r="W2907" s="13">
        <v>0</v>
      </c>
      <c r="X2907" s="15">
        <v>0</v>
      </c>
      <c r="Y2907" s="15">
        <v>0</v>
      </c>
      <c r="Z2907" s="13">
        <v>0</v>
      </c>
      <c r="AA2907" s="15">
        <v>0</v>
      </c>
      <c r="AB2907" s="13">
        <v>0</v>
      </c>
      <c r="AC2907" s="15">
        <v>0</v>
      </c>
      <c r="AD2907" s="13">
        <v>0</v>
      </c>
      <c r="AE2907" s="15">
        <v>0</v>
      </c>
      <c r="AF2907" s="13">
        <v>0</v>
      </c>
      <c r="AG2907" s="15">
        <v>0</v>
      </c>
      <c r="AH2907" s="13">
        <v>0</v>
      </c>
      <c r="AI2907" s="15">
        <v>0</v>
      </c>
      <c r="AJ2907" s="11" t="s">
        <v>9</v>
      </c>
      <c r="AK2907" s="11" t="s">
        <v>13</v>
      </c>
      <c r="AL2907" s="22">
        <f t="shared" si="135"/>
        <v>1796</v>
      </c>
      <c r="AM2907" s="11" t="str">
        <f>VLOOKUP(O2907,Sheet2!$D$6:$E$14,2,FALSE)</f>
        <v>Spare parts</v>
      </c>
      <c r="AN2907" s="11" t="str">
        <f>VLOOKUP(F2907,Sheet2!$E$10:$F$13,2,FALSE)</f>
        <v>SPM</v>
      </c>
      <c r="AO2907" s="35" t="s">
        <v>14668</v>
      </c>
      <c r="AP2907">
        <f>MATCH(AN2907,Sheet2!$F$5:$F$18,0)</f>
        <v>6</v>
      </c>
      <c r="AQ2907">
        <f>MATCH(AO2907,Sheet2!$F$5:$K$5,0)</f>
        <v>6</v>
      </c>
      <c r="AR2907" s="33">
        <f>INDEX(Sheet2!$F$5:$K$18,OPaL!AP2907,OPaL!AQ2907)</f>
        <v>0.15</v>
      </c>
      <c r="AS2907" s="1">
        <f t="shared" si="137"/>
        <v>7368.7264999999998</v>
      </c>
    </row>
    <row r="2908" spans="1:45" x14ac:dyDescent="0.2">
      <c r="A2908" s="11" t="s">
        <v>525</v>
      </c>
      <c r="B2908" s="11" t="s">
        <v>526</v>
      </c>
      <c r="C2908" s="11" t="s">
        <v>12548</v>
      </c>
      <c r="D2908" s="21">
        <v>43496</v>
      </c>
      <c r="E2908" s="21" t="s">
        <v>9697</v>
      </c>
      <c r="F2908" s="21" t="s">
        <v>14659</v>
      </c>
      <c r="G2908" s="11" t="s">
        <v>2</v>
      </c>
      <c r="H2908" s="11" t="s">
        <v>3</v>
      </c>
      <c r="I2908" s="11" t="s">
        <v>4</v>
      </c>
      <c r="J2908" s="13">
        <v>2</v>
      </c>
      <c r="K2908" s="12">
        <v>8669.09</v>
      </c>
      <c r="L2908" s="12">
        <v>0</v>
      </c>
      <c r="M2908" s="12">
        <v>0</v>
      </c>
      <c r="N2908" s="12">
        <f t="shared" si="136"/>
        <v>8669.09</v>
      </c>
      <c r="O2908" s="11" t="s">
        <v>5</v>
      </c>
      <c r="P2908" s="13">
        <v>0</v>
      </c>
      <c r="Q2908" s="11" t="s">
        <v>6</v>
      </c>
      <c r="R2908" s="13">
        <v>0</v>
      </c>
      <c r="S2908" s="13">
        <v>0</v>
      </c>
      <c r="T2908" s="11" t="s">
        <v>7</v>
      </c>
      <c r="U2908" s="11" t="s">
        <v>8</v>
      </c>
      <c r="V2908" s="15">
        <v>0</v>
      </c>
      <c r="W2908" s="13">
        <v>0</v>
      </c>
      <c r="X2908" s="15">
        <v>0</v>
      </c>
      <c r="Y2908" s="15">
        <v>0</v>
      </c>
      <c r="Z2908" s="13">
        <v>0</v>
      </c>
      <c r="AA2908" s="15">
        <v>0</v>
      </c>
      <c r="AB2908" s="13">
        <v>0</v>
      </c>
      <c r="AC2908" s="15">
        <v>0</v>
      </c>
      <c r="AD2908" s="13">
        <v>0</v>
      </c>
      <c r="AE2908" s="15">
        <v>0</v>
      </c>
      <c r="AF2908" s="13">
        <v>0</v>
      </c>
      <c r="AG2908" s="15">
        <v>0</v>
      </c>
      <c r="AH2908" s="13">
        <v>0</v>
      </c>
      <c r="AI2908" s="15">
        <v>0</v>
      </c>
      <c r="AJ2908" s="11" t="s">
        <v>9</v>
      </c>
      <c r="AK2908" s="11" t="s">
        <v>13</v>
      </c>
      <c r="AL2908" s="22">
        <f t="shared" si="135"/>
        <v>1796</v>
      </c>
      <c r="AM2908" s="11" t="str">
        <f>VLOOKUP(O2908,Sheet2!$D$6:$E$14,2,FALSE)</f>
        <v>Spare parts</v>
      </c>
      <c r="AN2908" s="11" t="str">
        <f>VLOOKUP(F2908,Sheet2!$E$10:$F$13,2,FALSE)</f>
        <v>SPM</v>
      </c>
      <c r="AO2908" s="35" t="s">
        <v>14668</v>
      </c>
      <c r="AP2908">
        <f>MATCH(AN2908,Sheet2!$F$5:$F$18,0)</f>
        <v>6</v>
      </c>
      <c r="AQ2908">
        <f>MATCH(AO2908,Sheet2!$F$5:$K$5,0)</f>
        <v>6</v>
      </c>
      <c r="AR2908" s="33">
        <f>INDEX(Sheet2!$F$5:$K$18,OPaL!AP2908,OPaL!AQ2908)</f>
        <v>0.15</v>
      </c>
      <c r="AS2908" s="1">
        <f t="shared" si="137"/>
        <v>7368.7264999999998</v>
      </c>
    </row>
    <row r="2909" spans="1:45" x14ac:dyDescent="0.2">
      <c r="A2909" s="11" t="s">
        <v>5053</v>
      </c>
      <c r="B2909" s="11" t="s">
        <v>5054</v>
      </c>
      <c r="C2909" s="11" t="s">
        <v>12549</v>
      </c>
      <c r="D2909" s="21">
        <v>42416</v>
      </c>
      <c r="E2909" s="21" t="s">
        <v>9697</v>
      </c>
      <c r="F2909" s="21" t="s">
        <v>14659</v>
      </c>
      <c r="G2909" s="11" t="s">
        <v>2</v>
      </c>
      <c r="H2909" s="11" t="s">
        <v>16</v>
      </c>
      <c r="I2909" s="11" t="s">
        <v>4</v>
      </c>
      <c r="J2909" s="12">
        <v>1</v>
      </c>
      <c r="K2909" s="12">
        <v>8669</v>
      </c>
      <c r="L2909" s="12">
        <v>0</v>
      </c>
      <c r="M2909" s="12">
        <v>0</v>
      </c>
      <c r="N2909" s="12">
        <f t="shared" si="136"/>
        <v>8669</v>
      </c>
      <c r="O2909" s="11" t="s">
        <v>5</v>
      </c>
      <c r="P2909" s="13">
        <v>0</v>
      </c>
      <c r="Q2909" s="11" t="s">
        <v>6</v>
      </c>
      <c r="R2909" s="13">
        <v>0</v>
      </c>
      <c r="S2909" s="13">
        <v>0</v>
      </c>
      <c r="T2909" s="11" t="s">
        <v>7</v>
      </c>
      <c r="U2909" s="11" t="s">
        <v>8</v>
      </c>
      <c r="V2909" s="15">
        <v>0</v>
      </c>
      <c r="W2909" s="13">
        <v>0</v>
      </c>
      <c r="X2909" s="15">
        <v>0</v>
      </c>
      <c r="Y2909" s="15">
        <v>0</v>
      </c>
      <c r="Z2909" s="13">
        <v>0</v>
      </c>
      <c r="AA2909" s="15">
        <v>0</v>
      </c>
      <c r="AB2909" s="13">
        <v>0</v>
      </c>
      <c r="AC2909" s="15">
        <v>0</v>
      </c>
      <c r="AD2909" s="13">
        <v>0</v>
      </c>
      <c r="AE2909" s="15">
        <v>0</v>
      </c>
      <c r="AF2909" s="13">
        <v>0</v>
      </c>
      <c r="AG2909" s="15">
        <v>0</v>
      </c>
      <c r="AH2909" s="13">
        <v>0</v>
      </c>
      <c r="AI2909" s="15">
        <v>0</v>
      </c>
      <c r="AJ2909" s="11" t="s">
        <v>17</v>
      </c>
      <c r="AK2909" s="11" t="s">
        <v>1398</v>
      </c>
      <c r="AL2909" s="22">
        <f t="shared" si="135"/>
        <v>2876</v>
      </c>
      <c r="AM2909" s="11" t="str">
        <f>VLOOKUP(O2909,Sheet2!$D$6:$E$14,2,FALSE)</f>
        <v>Spare parts</v>
      </c>
      <c r="AN2909" s="11" t="str">
        <f>VLOOKUP(F2909,Sheet2!$E$10:$F$13,2,FALSE)</f>
        <v>SPM</v>
      </c>
      <c r="AO2909" s="35" t="s">
        <v>14668</v>
      </c>
      <c r="AP2909">
        <f>MATCH(AN2909,Sheet2!$F$5:$F$18,0)</f>
        <v>6</v>
      </c>
      <c r="AQ2909">
        <f>MATCH(AO2909,Sheet2!$F$5:$K$5,0)</f>
        <v>6</v>
      </c>
      <c r="AR2909" s="33">
        <f>INDEX(Sheet2!$F$5:$K$18,OPaL!AP2909,OPaL!AQ2909)</f>
        <v>0.15</v>
      </c>
      <c r="AS2909" s="1">
        <f t="shared" si="137"/>
        <v>7368.65</v>
      </c>
    </row>
    <row r="2910" spans="1:45" x14ac:dyDescent="0.2">
      <c r="A2910" s="11" t="s">
        <v>9100</v>
      </c>
      <c r="B2910" s="11" t="s">
        <v>9101</v>
      </c>
      <c r="C2910" s="11" t="s">
        <v>11580</v>
      </c>
      <c r="D2910" s="21">
        <v>45080</v>
      </c>
      <c r="E2910" s="21" t="s">
        <v>9739</v>
      </c>
      <c r="F2910" s="21" t="s">
        <v>14659</v>
      </c>
      <c r="G2910" s="11" t="s">
        <v>2</v>
      </c>
      <c r="H2910" s="11" t="s">
        <v>3</v>
      </c>
      <c r="I2910" s="11" t="s">
        <v>4</v>
      </c>
      <c r="J2910" s="13">
        <v>4</v>
      </c>
      <c r="K2910" s="12">
        <v>8643.4</v>
      </c>
      <c r="L2910" s="12">
        <v>0</v>
      </c>
      <c r="M2910" s="12">
        <v>0</v>
      </c>
      <c r="N2910" s="12">
        <f t="shared" si="136"/>
        <v>8643.4</v>
      </c>
      <c r="O2910" s="11" t="s">
        <v>8227</v>
      </c>
      <c r="P2910" s="13">
        <v>0</v>
      </c>
      <c r="Q2910" s="11" t="s">
        <v>6</v>
      </c>
      <c r="R2910" s="13">
        <v>0</v>
      </c>
      <c r="S2910" s="13">
        <v>0</v>
      </c>
      <c r="T2910" s="11" t="s">
        <v>7</v>
      </c>
      <c r="U2910" s="11" t="s">
        <v>8</v>
      </c>
      <c r="V2910" s="15">
        <v>0</v>
      </c>
      <c r="W2910" s="13">
        <v>0</v>
      </c>
      <c r="X2910" s="15">
        <v>0</v>
      </c>
      <c r="Y2910" s="15">
        <v>0</v>
      </c>
      <c r="Z2910" s="13">
        <v>0</v>
      </c>
      <c r="AA2910" s="15">
        <v>0</v>
      </c>
      <c r="AB2910" s="13">
        <v>0</v>
      </c>
      <c r="AC2910" s="15">
        <v>0</v>
      </c>
      <c r="AD2910" s="13">
        <v>0</v>
      </c>
      <c r="AE2910" s="15">
        <v>0</v>
      </c>
      <c r="AF2910" s="13">
        <v>0</v>
      </c>
      <c r="AG2910" s="15">
        <v>0</v>
      </c>
      <c r="AH2910" s="13">
        <v>0</v>
      </c>
      <c r="AI2910" s="15">
        <v>0</v>
      </c>
      <c r="AJ2910" s="11" t="s">
        <v>9</v>
      </c>
      <c r="AK2910" s="11" t="s">
        <v>8228</v>
      </c>
      <c r="AL2910" s="22">
        <f t="shared" si="135"/>
        <v>212</v>
      </c>
      <c r="AM2910" s="11" t="str">
        <f>VLOOKUP(O2910,Sheet2!$D$6:$E$14,2,FALSE)</f>
        <v>Consumables</v>
      </c>
      <c r="AN2910" s="11" t="str">
        <f>VLOOKUP(F2910,Sheet2!$E$15:$F$18,2,FALSE)</f>
        <v>CM</v>
      </c>
      <c r="AO2910" s="35" t="s">
        <v>14666</v>
      </c>
      <c r="AP2910">
        <f>MATCH(AN2910,Sheet2!$F$5:$F$18,0)</f>
        <v>13</v>
      </c>
      <c r="AQ2910">
        <f>MATCH(AO2910,Sheet2!$F$5:$K$5,0)</f>
        <v>4</v>
      </c>
      <c r="AR2910" s="33">
        <f>INDEX(Sheet2!$F$5:$K$18,OPaL!AP2910,OPaL!AQ2910)</f>
        <v>0.05</v>
      </c>
      <c r="AS2910" s="1">
        <f t="shared" si="137"/>
        <v>8211.23</v>
      </c>
    </row>
    <row r="2911" spans="1:45" x14ac:dyDescent="0.2">
      <c r="A2911" s="11" t="s">
        <v>9094</v>
      </c>
      <c r="B2911" s="11" t="s">
        <v>9095</v>
      </c>
      <c r="C2911" s="11" t="s">
        <v>12550</v>
      </c>
      <c r="D2911" s="21">
        <v>43761</v>
      </c>
      <c r="E2911" s="21" t="s">
        <v>9761</v>
      </c>
      <c r="F2911" s="21" t="s">
        <v>14659</v>
      </c>
      <c r="G2911" s="11" t="s">
        <v>2</v>
      </c>
      <c r="H2911" s="11" t="s">
        <v>3</v>
      </c>
      <c r="I2911" s="11" t="s">
        <v>4</v>
      </c>
      <c r="J2911" s="13">
        <v>13</v>
      </c>
      <c r="K2911" s="12">
        <v>8623.8700000000008</v>
      </c>
      <c r="L2911" s="12">
        <v>0</v>
      </c>
      <c r="M2911" s="12">
        <v>0</v>
      </c>
      <c r="N2911" s="12">
        <f t="shared" si="136"/>
        <v>8623.8700000000008</v>
      </c>
      <c r="O2911" s="11" t="s">
        <v>8227</v>
      </c>
      <c r="P2911" s="13">
        <v>0</v>
      </c>
      <c r="Q2911" s="11" t="s">
        <v>6</v>
      </c>
      <c r="R2911" s="13">
        <v>0</v>
      </c>
      <c r="S2911" s="13">
        <v>0</v>
      </c>
      <c r="T2911" s="11" t="s">
        <v>7</v>
      </c>
      <c r="U2911" s="11" t="s">
        <v>8</v>
      </c>
      <c r="V2911" s="15">
        <v>0</v>
      </c>
      <c r="W2911" s="13">
        <v>0</v>
      </c>
      <c r="X2911" s="15">
        <v>0</v>
      </c>
      <c r="Y2911" s="15">
        <v>0</v>
      </c>
      <c r="Z2911" s="13">
        <v>0</v>
      </c>
      <c r="AA2911" s="15">
        <v>0</v>
      </c>
      <c r="AB2911" s="13">
        <v>0</v>
      </c>
      <c r="AC2911" s="15">
        <v>0</v>
      </c>
      <c r="AD2911" s="13">
        <v>0</v>
      </c>
      <c r="AE2911" s="15">
        <v>0</v>
      </c>
      <c r="AF2911" s="13">
        <v>0</v>
      </c>
      <c r="AG2911" s="15">
        <v>0</v>
      </c>
      <c r="AH2911" s="13">
        <v>0</v>
      </c>
      <c r="AI2911" s="15">
        <v>0</v>
      </c>
      <c r="AJ2911" s="11" t="s">
        <v>9</v>
      </c>
      <c r="AK2911" s="11" t="s">
        <v>8228</v>
      </c>
      <c r="AL2911" s="22">
        <f t="shared" si="135"/>
        <v>1531</v>
      </c>
      <c r="AM2911" s="11" t="str">
        <f>VLOOKUP(O2911,Sheet2!$D$6:$E$14,2,FALSE)</f>
        <v>Consumables</v>
      </c>
      <c r="AN2911" s="11" t="str">
        <f>VLOOKUP(F2911,Sheet2!$E$15:$F$18,2,FALSE)</f>
        <v>CM</v>
      </c>
      <c r="AO2911" s="35" t="s">
        <v>14668</v>
      </c>
      <c r="AP2911">
        <f>MATCH(AN2911,Sheet2!$F$5:$F$18,0)</f>
        <v>13</v>
      </c>
      <c r="AQ2911">
        <f>MATCH(AO2911,Sheet2!$F$5:$K$5,0)</f>
        <v>6</v>
      </c>
      <c r="AR2911" s="33">
        <f>INDEX(Sheet2!$F$5:$K$18,OPaL!AP2911,OPaL!AQ2911)</f>
        <v>0.2</v>
      </c>
      <c r="AS2911" s="1">
        <f t="shared" si="137"/>
        <v>6899.0960000000014</v>
      </c>
    </row>
    <row r="2912" spans="1:45" x14ac:dyDescent="0.2">
      <c r="A2912" s="11" t="s">
        <v>3717</v>
      </c>
      <c r="B2912" s="11" t="s">
        <v>3718</v>
      </c>
      <c r="C2912" s="11" t="s">
        <v>12551</v>
      </c>
      <c r="D2912" s="21">
        <v>42784</v>
      </c>
      <c r="E2912" s="21" t="s">
        <v>9697</v>
      </c>
      <c r="F2912" s="21" t="s">
        <v>14659</v>
      </c>
      <c r="G2912" s="11" t="s">
        <v>2</v>
      </c>
      <c r="H2912" s="11" t="s">
        <v>16</v>
      </c>
      <c r="I2912" s="11" t="s">
        <v>4</v>
      </c>
      <c r="J2912" s="12">
        <v>1</v>
      </c>
      <c r="K2912" s="12">
        <v>8623.5499999999993</v>
      </c>
      <c r="L2912" s="12">
        <v>0</v>
      </c>
      <c r="M2912" s="12">
        <v>0</v>
      </c>
      <c r="N2912" s="12">
        <f t="shared" si="136"/>
        <v>8623.5499999999993</v>
      </c>
      <c r="O2912" s="11" t="s">
        <v>5</v>
      </c>
      <c r="P2912" s="13">
        <v>0</v>
      </c>
      <c r="Q2912" s="11" t="s">
        <v>6</v>
      </c>
      <c r="R2912" s="13">
        <v>0</v>
      </c>
      <c r="S2912" s="13">
        <v>0</v>
      </c>
      <c r="T2912" s="11" t="s">
        <v>7</v>
      </c>
      <c r="U2912" s="11" t="s">
        <v>8</v>
      </c>
      <c r="V2912" s="15">
        <v>0</v>
      </c>
      <c r="W2912" s="13">
        <v>0</v>
      </c>
      <c r="X2912" s="15">
        <v>0</v>
      </c>
      <c r="Y2912" s="15">
        <v>0</v>
      </c>
      <c r="Z2912" s="13">
        <v>0</v>
      </c>
      <c r="AA2912" s="15">
        <v>0</v>
      </c>
      <c r="AB2912" s="13">
        <v>0</v>
      </c>
      <c r="AC2912" s="15">
        <v>0</v>
      </c>
      <c r="AD2912" s="13">
        <v>0</v>
      </c>
      <c r="AE2912" s="15">
        <v>0</v>
      </c>
      <c r="AF2912" s="13">
        <v>0</v>
      </c>
      <c r="AG2912" s="15">
        <v>0</v>
      </c>
      <c r="AH2912" s="13">
        <v>0</v>
      </c>
      <c r="AI2912" s="15">
        <v>0</v>
      </c>
      <c r="AJ2912" s="11" t="s">
        <v>17</v>
      </c>
      <c r="AK2912" s="11" t="s">
        <v>1398</v>
      </c>
      <c r="AL2912" s="22">
        <f t="shared" si="135"/>
        <v>2508</v>
      </c>
      <c r="AM2912" s="11" t="str">
        <f>VLOOKUP(O2912,Sheet2!$D$6:$E$14,2,FALSE)</f>
        <v>Spare parts</v>
      </c>
      <c r="AN2912" s="11" t="str">
        <f>VLOOKUP(F2912,Sheet2!$E$10:$F$13,2,FALSE)</f>
        <v>SPM</v>
      </c>
      <c r="AO2912" s="35" t="s">
        <v>14668</v>
      </c>
      <c r="AP2912">
        <f>MATCH(AN2912,Sheet2!$F$5:$F$18,0)</f>
        <v>6</v>
      </c>
      <c r="AQ2912">
        <f>MATCH(AO2912,Sheet2!$F$5:$K$5,0)</f>
        <v>6</v>
      </c>
      <c r="AR2912" s="33">
        <f>INDEX(Sheet2!$F$5:$K$18,OPaL!AP2912,OPaL!AQ2912)</f>
        <v>0.15</v>
      </c>
      <c r="AS2912" s="1">
        <f t="shared" si="137"/>
        <v>7330.017499999999</v>
      </c>
    </row>
    <row r="2913" spans="1:45" x14ac:dyDescent="0.2">
      <c r="A2913" s="11" t="s">
        <v>9060</v>
      </c>
      <c r="B2913" s="11" t="s">
        <v>9061</v>
      </c>
      <c r="C2913" s="11" t="s">
        <v>12552</v>
      </c>
      <c r="D2913" s="21">
        <v>45225</v>
      </c>
      <c r="E2913" s="21" t="s">
        <v>9761</v>
      </c>
      <c r="F2913" s="21" t="s">
        <v>14659</v>
      </c>
      <c r="G2913" s="11" t="s">
        <v>2</v>
      </c>
      <c r="H2913" s="11" t="s">
        <v>350</v>
      </c>
      <c r="I2913" s="11" t="s">
        <v>4</v>
      </c>
      <c r="J2913" s="13">
        <v>1</v>
      </c>
      <c r="K2913" s="12">
        <v>8600</v>
      </c>
      <c r="L2913" s="12">
        <v>0</v>
      </c>
      <c r="M2913" s="12">
        <v>0</v>
      </c>
      <c r="N2913" s="12">
        <f t="shared" si="136"/>
        <v>8600</v>
      </c>
      <c r="O2913" s="11" t="s">
        <v>8227</v>
      </c>
      <c r="P2913" s="13">
        <v>0</v>
      </c>
      <c r="Q2913" s="11" t="s">
        <v>6</v>
      </c>
      <c r="R2913" s="13">
        <v>0</v>
      </c>
      <c r="S2913" s="13">
        <v>0</v>
      </c>
      <c r="T2913" s="11" t="s">
        <v>7</v>
      </c>
      <c r="U2913" s="11" t="s">
        <v>8</v>
      </c>
      <c r="V2913" s="15">
        <v>0</v>
      </c>
      <c r="W2913" s="13">
        <v>0</v>
      </c>
      <c r="X2913" s="15">
        <v>0</v>
      </c>
      <c r="Y2913" s="15">
        <v>0</v>
      </c>
      <c r="Z2913" s="13">
        <v>0</v>
      </c>
      <c r="AA2913" s="15">
        <v>0</v>
      </c>
      <c r="AB2913" s="13">
        <v>0</v>
      </c>
      <c r="AC2913" s="15">
        <v>0</v>
      </c>
      <c r="AD2913" s="13">
        <v>0</v>
      </c>
      <c r="AE2913" s="15">
        <v>0</v>
      </c>
      <c r="AF2913" s="13">
        <v>0</v>
      </c>
      <c r="AG2913" s="15">
        <v>0</v>
      </c>
      <c r="AH2913" s="13">
        <v>0</v>
      </c>
      <c r="AI2913" s="15">
        <v>0</v>
      </c>
      <c r="AJ2913" s="11" t="s">
        <v>352</v>
      </c>
      <c r="AK2913" s="11" t="s">
        <v>8228</v>
      </c>
      <c r="AL2913" s="22">
        <f t="shared" si="135"/>
        <v>67</v>
      </c>
      <c r="AM2913" s="11" t="str">
        <f>VLOOKUP(O2913,Sheet2!$D$6:$E$14,2,FALSE)</f>
        <v>Consumables</v>
      </c>
      <c r="AN2913" s="11" t="str">
        <f>VLOOKUP(F2913,Sheet2!$E$15:$F$18,2,FALSE)</f>
        <v>CM</v>
      </c>
      <c r="AO2913" s="35" t="s">
        <v>14664</v>
      </c>
      <c r="AP2913">
        <f>MATCH(AN2913,Sheet2!$F$5:$F$18,0)</f>
        <v>13</v>
      </c>
      <c r="AQ2913">
        <f>MATCH(AO2913,Sheet2!$F$5:$K$5,0)</f>
        <v>2</v>
      </c>
      <c r="AR2913" s="33">
        <f>INDEX(Sheet2!$F$5:$K$18,OPaL!AP2913,OPaL!AQ2913)</f>
        <v>0</v>
      </c>
      <c r="AS2913" s="1">
        <f t="shared" si="137"/>
        <v>8600</v>
      </c>
    </row>
    <row r="2914" spans="1:45" x14ac:dyDescent="0.2">
      <c r="A2914" s="11" t="s">
        <v>4345</v>
      </c>
      <c r="B2914" s="11" t="s">
        <v>4346</v>
      </c>
      <c r="C2914" s="11" t="s">
        <v>12553</v>
      </c>
      <c r="D2914" s="21">
        <v>42975</v>
      </c>
      <c r="E2914" s="21" t="s">
        <v>9697</v>
      </c>
      <c r="F2914" s="21" t="s">
        <v>14659</v>
      </c>
      <c r="G2914" s="11" t="s">
        <v>2</v>
      </c>
      <c r="H2914" s="11" t="s">
        <v>16</v>
      </c>
      <c r="I2914" s="11" t="s">
        <v>4</v>
      </c>
      <c r="J2914" s="13">
        <v>1</v>
      </c>
      <c r="K2914" s="12">
        <v>8578</v>
      </c>
      <c r="L2914" s="12">
        <v>0</v>
      </c>
      <c r="M2914" s="12">
        <v>0</v>
      </c>
      <c r="N2914" s="12">
        <f t="shared" si="136"/>
        <v>8578</v>
      </c>
      <c r="O2914" s="11" t="s">
        <v>5</v>
      </c>
      <c r="P2914" s="13">
        <v>0</v>
      </c>
      <c r="Q2914" s="11" t="s">
        <v>6</v>
      </c>
      <c r="R2914" s="13">
        <v>0</v>
      </c>
      <c r="S2914" s="13">
        <v>0</v>
      </c>
      <c r="T2914" s="11" t="s">
        <v>7</v>
      </c>
      <c r="U2914" s="11" t="s">
        <v>8</v>
      </c>
      <c r="V2914" s="15">
        <v>0</v>
      </c>
      <c r="W2914" s="13">
        <v>0</v>
      </c>
      <c r="X2914" s="15">
        <v>0</v>
      </c>
      <c r="Y2914" s="15">
        <v>0</v>
      </c>
      <c r="Z2914" s="13">
        <v>0</v>
      </c>
      <c r="AA2914" s="15">
        <v>0</v>
      </c>
      <c r="AB2914" s="13">
        <v>0</v>
      </c>
      <c r="AC2914" s="15">
        <v>0</v>
      </c>
      <c r="AD2914" s="13">
        <v>0</v>
      </c>
      <c r="AE2914" s="15">
        <v>0</v>
      </c>
      <c r="AF2914" s="13">
        <v>0</v>
      </c>
      <c r="AG2914" s="15">
        <v>0</v>
      </c>
      <c r="AH2914" s="13">
        <v>0</v>
      </c>
      <c r="AI2914" s="15">
        <v>0</v>
      </c>
      <c r="AJ2914" s="11" t="s">
        <v>17</v>
      </c>
      <c r="AK2914" s="11" t="s">
        <v>1398</v>
      </c>
      <c r="AL2914" s="22">
        <f t="shared" si="135"/>
        <v>2317</v>
      </c>
      <c r="AM2914" s="11" t="str">
        <f>VLOOKUP(O2914,Sheet2!$D$6:$E$14,2,FALSE)</f>
        <v>Spare parts</v>
      </c>
      <c r="AN2914" s="11" t="str">
        <f>VLOOKUP(F2914,Sheet2!$E$10:$F$13,2,FALSE)</f>
        <v>SPM</v>
      </c>
      <c r="AO2914" s="35" t="s">
        <v>14668</v>
      </c>
      <c r="AP2914">
        <f>MATCH(AN2914,Sheet2!$F$5:$F$18,0)</f>
        <v>6</v>
      </c>
      <c r="AQ2914">
        <f>MATCH(AO2914,Sheet2!$F$5:$K$5,0)</f>
        <v>6</v>
      </c>
      <c r="AR2914" s="33">
        <f>INDEX(Sheet2!$F$5:$K$18,OPaL!AP2914,OPaL!AQ2914)</f>
        <v>0.15</v>
      </c>
      <c r="AS2914" s="1">
        <f t="shared" si="137"/>
        <v>7291.3</v>
      </c>
    </row>
    <row r="2915" spans="1:45" x14ac:dyDescent="0.2">
      <c r="A2915" s="11" t="s">
        <v>4645</v>
      </c>
      <c r="B2915" s="11" t="s">
        <v>4646</v>
      </c>
      <c r="C2915" s="11" t="s">
        <v>12554</v>
      </c>
      <c r="D2915" s="21">
        <v>42975</v>
      </c>
      <c r="E2915" s="21" t="s">
        <v>9697</v>
      </c>
      <c r="F2915" s="21" t="s">
        <v>14659</v>
      </c>
      <c r="G2915" s="11" t="s">
        <v>2</v>
      </c>
      <c r="H2915" s="11" t="s">
        <v>16</v>
      </c>
      <c r="I2915" s="11" t="s">
        <v>4</v>
      </c>
      <c r="J2915" s="13">
        <v>1</v>
      </c>
      <c r="K2915" s="12">
        <v>8569</v>
      </c>
      <c r="L2915" s="12">
        <v>0</v>
      </c>
      <c r="M2915" s="12">
        <v>0</v>
      </c>
      <c r="N2915" s="12">
        <f t="shared" si="136"/>
        <v>8569</v>
      </c>
      <c r="O2915" s="11" t="s">
        <v>5</v>
      </c>
      <c r="P2915" s="13">
        <v>0</v>
      </c>
      <c r="Q2915" s="11" t="s">
        <v>6</v>
      </c>
      <c r="R2915" s="13">
        <v>0</v>
      </c>
      <c r="S2915" s="13">
        <v>0</v>
      </c>
      <c r="T2915" s="11" t="s">
        <v>7</v>
      </c>
      <c r="U2915" s="11" t="s">
        <v>8</v>
      </c>
      <c r="V2915" s="15">
        <v>0</v>
      </c>
      <c r="W2915" s="13">
        <v>0</v>
      </c>
      <c r="X2915" s="15">
        <v>0</v>
      </c>
      <c r="Y2915" s="15">
        <v>0</v>
      </c>
      <c r="Z2915" s="13">
        <v>0</v>
      </c>
      <c r="AA2915" s="15">
        <v>0</v>
      </c>
      <c r="AB2915" s="13">
        <v>0</v>
      </c>
      <c r="AC2915" s="15">
        <v>0</v>
      </c>
      <c r="AD2915" s="13">
        <v>0</v>
      </c>
      <c r="AE2915" s="15">
        <v>0</v>
      </c>
      <c r="AF2915" s="13">
        <v>0</v>
      </c>
      <c r="AG2915" s="15">
        <v>0</v>
      </c>
      <c r="AH2915" s="13">
        <v>0</v>
      </c>
      <c r="AI2915" s="15">
        <v>0</v>
      </c>
      <c r="AJ2915" s="11" t="s">
        <v>17</v>
      </c>
      <c r="AK2915" s="11" t="s">
        <v>1398</v>
      </c>
      <c r="AL2915" s="22">
        <f t="shared" si="135"/>
        <v>2317</v>
      </c>
      <c r="AM2915" s="11" t="str">
        <f>VLOOKUP(O2915,Sheet2!$D$6:$E$14,2,FALSE)</f>
        <v>Spare parts</v>
      </c>
      <c r="AN2915" s="11" t="str">
        <f>VLOOKUP(F2915,Sheet2!$E$10:$F$13,2,FALSE)</f>
        <v>SPM</v>
      </c>
      <c r="AO2915" s="35" t="s">
        <v>14668</v>
      </c>
      <c r="AP2915">
        <f>MATCH(AN2915,Sheet2!$F$5:$F$18,0)</f>
        <v>6</v>
      </c>
      <c r="AQ2915">
        <f>MATCH(AO2915,Sheet2!$F$5:$K$5,0)</f>
        <v>6</v>
      </c>
      <c r="AR2915" s="33">
        <f>INDEX(Sheet2!$F$5:$K$18,OPaL!AP2915,OPaL!AQ2915)</f>
        <v>0.15</v>
      </c>
      <c r="AS2915" s="1">
        <f t="shared" si="137"/>
        <v>7283.65</v>
      </c>
    </row>
    <row r="2916" spans="1:45" x14ac:dyDescent="0.2">
      <c r="A2916" s="11" t="s">
        <v>4647</v>
      </c>
      <c r="B2916" s="11" t="s">
        <v>4648</v>
      </c>
      <c r="C2916" s="11" t="s">
        <v>12555</v>
      </c>
      <c r="D2916" s="21">
        <v>42975</v>
      </c>
      <c r="E2916" s="21" t="s">
        <v>9697</v>
      </c>
      <c r="F2916" s="21" t="s">
        <v>14659</v>
      </c>
      <c r="G2916" s="11" t="s">
        <v>2</v>
      </c>
      <c r="H2916" s="11" t="s">
        <v>16</v>
      </c>
      <c r="I2916" s="11" t="s">
        <v>4</v>
      </c>
      <c r="J2916" s="13">
        <v>1</v>
      </c>
      <c r="K2916" s="12">
        <v>8569</v>
      </c>
      <c r="L2916" s="12">
        <v>0</v>
      </c>
      <c r="M2916" s="12">
        <v>0</v>
      </c>
      <c r="N2916" s="12">
        <f t="shared" si="136"/>
        <v>8569</v>
      </c>
      <c r="O2916" s="11" t="s">
        <v>5</v>
      </c>
      <c r="P2916" s="13">
        <v>0</v>
      </c>
      <c r="Q2916" s="11" t="s">
        <v>6</v>
      </c>
      <c r="R2916" s="13">
        <v>0</v>
      </c>
      <c r="S2916" s="13">
        <v>0</v>
      </c>
      <c r="T2916" s="11" t="s">
        <v>7</v>
      </c>
      <c r="U2916" s="11" t="s">
        <v>8</v>
      </c>
      <c r="V2916" s="15">
        <v>0</v>
      </c>
      <c r="W2916" s="13">
        <v>0</v>
      </c>
      <c r="X2916" s="15">
        <v>0</v>
      </c>
      <c r="Y2916" s="15">
        <v>0</v>
      </c>
      <c r="Z2916" s="13">
        <v>0</v>
      </c>
      <c r="AA2916" s="15">
        <v>0</v>
      </c>
      <c r="AB2916" s="13">
        <v>0</v>
      </c>
      <c r="AC2916" s="15">
        <v>0</v>
      </c>
      <c r="AD2916" s="13">
        <v>0</v>
      </c>
      <c r="AE2916" s="15">
        <v>0</v>
      </c>
      <c r="AF2916" s="13">
        <v>0</v>
      </c>
      <c r="AG2916" s="15">
        <v>0</v>
      </c>
      <c r="AH2916" s="13">
        <v>0</v>
      </c>
      <c r="AI2916" s="15">
        <v>0</v>
      </c>
      <c r="AJ2916" s="11" t="s">
        <v>17</v>
      </c>
      <c r="AK2916" s="11" t="s">
        <v>1398</v>
      </c>
      <c r="AL2916" s="22">
        <f t="shared" si="135"/>
        <v>2317</v>
      </c>
      <c r="AM2916" s="11" t="str">
        <f>VLOOKUP(O2916,Sheet2!$D$6:$E$14,2,FALSE)</f>
        <v>Spare parts</v>
      </c>
      <c r="AN2916" s="11" t="str">
        <f>VLOOKUP(F2916,Sheet2!$E$10:$F$13,2,FALSE)</f>
        <v>SPM</v>
      </c>
      <c r="AO2916" s="35" t="s">
        <v>14668</v>
      </c>
      <c r="AP2916">
        <f>MATCH(AN2916,Sheet2!$F$5:$F$18,0)</f>
        <v>6</v>
      </c>
      <c r="AQ2916">
        <f>MATCH(AO2916,Sheet2!$F$5:$K$5,0)</f>
        <v>6</v>
      </c>
      <c r="AR2916" s="33">
        <f>INDEX(Sheet2!$F$5:$K$18,OPaL!AP2916,OPaL!AQ2916)</f>
        <v>0.15</v>
      </c>
      <c r="AS2916" s="1">
        <f t="shared" si="137"/>
        <v>7283.65</v>
      </c>
    </row>
    <row r="2917" spans="1:45" x14ac:dyDescent="0.2">
      <c r="A2917" s="11" t="s">
        <v>3019</v>
      </c>
      <c r="B2917" s="11" t="s">
        <v>3020</v>
      </c>
      <c r="C2917" s="11" t="s">
        <v>12556</v>
      </c>
      <c r="D2917" s="21">
        <v>43025</v>
      </c>
      <c r="E2917" s="21" t="s">
        <v>9697</v>
      </c>
      <c r="F2917" s="21" t="s">
        <v>14659</v>
      </c>
      <c r="G2917" s="11" t="s">
        <v>2</v>
      </c>
      <c r="H2917" s="11" t="s">
        <v>16</v>
      </c>
      <c r="I2917" s="11" t="s">
        <v>4</v>
      </c>
      <c r="J2917" s="12">
        <v>1</v>
      </c>
      <c r="K2917" s="12">
        <v>8550</v>
      </c>
      <c r="L2917" s="12">
        <v>0</v>
      </c>
      <c r="M2917" s="12">
        <v>0</v>
      </c>
      <c r="N2917" s="12">
        <f t="shared" si="136"/>
        <v>8550</v>
      </c>
      <c r="O2917" s="11" t="s">
        <v>5</v>
      </c>
      <c r="P2917" s="13">
        <v>0</v>
      </c>
      <c r="Q2917" s="11" t="s">
        <v>6</v>
      </c>
      <c r="R2917" s="13">
        <v>0</v>
      </c>
      <c r="S2917" s="13">
        <v>0</v>
      </c>
      <c r="T2917" s="11" t="s">
        <v>7</v>
      </c>
      <c r="U2917" s="11" t="s">
        <v>8</v>
      </c>
      <c r="V2917" s="15">
        <v>0</v>
      </c>
      <c r="W2917" s="13">
        <v>0</v>
      </c>
      <c r="X2917" s="15">
        <v>0</v>
      </c>
      <c r="Y2917" s="15">
        <v>0</v>
      </c>
      <c r="Z2917" s="13">
        <v>0</v>
      </c>
      <c r="AA2917" s="15">
        <v>0</v>
      </c>
      <c r="AB2917" s="13">
        <v>0</v>
      </c>
      <c r="AC2917" s="15">
        <v>0</v>
      </c>
      <c r="AD2917" s="13">
        <v>0</v>
      </c>
      <c r="AE2917" s="15">
        <v>0</v>
      </c>
      <c r="AF2917" s="13">
        <v>0</v>
      </c>
      <c r="AG2917" s="15">
        <v>0</v>
      </c>
      <c r="AH2917" s="13">
        <v>0</v>
      </c>
      <c r="AI2917" s="15">
        <v>0</v>
      </c>
      <c r="AJ2917" s="11" t="s">
        <v>17</v>
      </c>
      <c r="AK2917" s="11" t="s">
        <v>13</v>
      </c>
      <c r="AL2917" s="22">
        <f t="shared" si="135"/>
        <v>2267</v>
      </c>
      <c r="AM2917" s="11" t="str">
        <f>VLOOKUP(O2917,Sheet2!$D$6:$E$14,2,FALSE)</f>
        <v>Spare parts</v>
      </c>
      <c r="AN2917" s="11" t="str">
        <f>VLOOKUP(F2917,Sheet2!$E$10:$F$13,2,FALSE)</f>
        <v>SPM</v>
      </c>
      <c r="AO2917" s="35" t="s">
        <v>14668</v>
      </c>
      <c r="AP2917">
        <f>MATCH(AN2917,Sheet2!$F$5:$F$18,0)</f>
        <v>6</v>
      </c>
      <c r="AQ2917">
        <f>MATCH(AO2917,Sheet2!$F$5:$K$5,0)</f>
        <v>6</v>
      </c>
      <c r="AR2917" s="33">
        <f>INDEX(Sheet2!$F$5:$K$18,OPaL!AP2917,OPaL!AQ2917)</f>
        <v>0.15</v>
      </c>
      <c r="AS2917" s="1">
        <f t="shared" si="137"/>
        <v>7267.5</v>
      </c>
    </row>
    <row r="2918" spans="1:45" x14ac:dyDescent="0.2">
      <c r="A2918" s="11" t="s">
        <v>6911</v>
      </c>
      <c r="B2918" s="11" t="s">
        <v>6912</v>
      </c>
      <c r="C2918" s="11" t="s">
        <v>12557</v>
      </c>
      <c r="D2918" s="21">
        <v>42916</v>
      </c>
      <c r="E2918" s="21" t="s">
        <v>9697</v>
      </c>
      <c r="F2918" s="21" t="s">
        <v>14659</v>
      </c>
      <c r="G2918" s="11" t="s">
        <v>2</v>
      </c>
      <c r="H2918" s="11" t="s">
        <v>16</v>
      </c>
      <c r="I2918" s="11" t="s">
        <v>4</v>
      </c>
      <c r="J2918" s="13">
        <v>1</v>
      </c>
      <c r="K2918" s="12">
        <v>8495.4599999999991</v>
      </c>
      <c r="L2918" s="12">
        <v>0</v>
      </c>
      <c r="M2918" s="12">
        <v>0</v>
      </c>
      <c r="N2918" s="12">
        <f t="shared" si="136"/>
        <v>8495.4599999999991</v>
      </c>
      <c r="O2918" s="11" t="s">
        <v>5</v>
      </c>
      <c r="P2918" s="13">
        <v>0</v>
      </c>
      <c r="Q2918" s="11" t="s">
        <v>6</v>
      </c>
      <c r="R2918" s="13">
        <v>0</v>
      </c>
      <c r="S2918" s="13">
        <v>0</v>
      </c>
      <c r="T2918" s="11" t="s">
        <v>7</v>
      </c>
      <c r="U2918" s="11" t="s">
        <v>8</v>
      </c>
      <c r="V2918" s="15">
        <v>0</v>
      </c>
      <c r="W2918" s="13">
        <v>0</v>
      </c>
      <c r="X2918" s="15">
        <v>0</v>
      </c>
      <c r="Y2918" s="15">
        <v>0</v>
      </c>
      <c r="Z2918" s="13">
        <v>0</v>
      </c>
      <c r="AA2918" s="15">
        <v>0</v>
      </c>
      <c r="AB2918" s="13">
        <v>0</v>
      </c>
      <c r="AC2918" s="15">
        <v>0</v>
      </c>
      <c r="AD2918" s="13">
        <v>0</v>
      </c>
      <c r="AE2918" s="15">
        <v>0</v>
      </c>
      <c r="AF2918" s="13">
        <v>0</v>
      </c>
      <c r="AG2918" s="15">
        <v>0</v>
      </c>
      <c r="AH2918" s="13">
        <v>0</v>
      </c>
      <c r="AI2918" s="15">
        <v>0</v>
      </c>
      <c r="AJ2918" s="11" t="s">
        <v>17</v>
      </c>
      <c r="AK2918" s="11" t="s">
        <v>13</v>
      </c>
      <c r="AL2918" s="22">
        <f t="shared" si="135"/>
        <v>2376</v>
      </c>
      <c r="AM2918" s="11" t="str">
        <f>VLOOKUP(O2918,Sheet2!$D$6:$E$14,2,FALSE)</f>
        <v>Spare parts</v>
      </c>
      <c r="AN2918" s="11" t="str">
        <f>VLOOKUP(F2918,Sheet2!$E$10:$F$13,2,FALSE)</f>
        <v>SPM</v>
      </c>
      <c r="AO2918" s="35" t="s">
        <v>14668</v>
      </c>
      <c r="AP2918">
        <f>MATCH(AN2918,Sheet2!$F$5:$F$18,0)</f>
        <v>6</v>
      </c>
      <c r="AQ2918">
        <f>MATCH(AO2918,Sheet2!$F$5:$K$5,0)</f>
        <v>6</v>
      </c>
      <c r="AR2918" s="33">
        <f>INDEX(Sheet2!$F$5:$K$18,OPaL!AP2918,OPaL!AQ2918)</f>
        <v>0.15</v>
      </c>
      <c r="AS2918" s="1">
        <f t="shared" si="137"/>
        <v>7221.1409999999987</v>
      </c>
    </row>
    <row r="2919" spans="1:45" x14ac:dyDescent="0.2">
      <c r="A2919" s="11" t="s">
        <v>8268</v>
      </c>
      <c r="B2919" s="11" t="s">
        <v>8269</v>
      </c>
      <c r="C2919" s="11" t="s">
        <v>12558</v>
      </c>
      <c r="D2919" s="21">
        <v>45291</v>
      </c>
      <c r="E2919" s="21" t="s">
        <v>9695</v>
      </c>
      <c r="F2919" s="21" t="s">
        <v>14656</v>
      </c>
      <c r="G2919" s="11" t="s">
        <v>2</v>
      </c>
      <c r="H2919" s="11" t="s">
        <v>8151</v>
      </c>
      <c r="I2919" s="11" t="s">
        <v>2347</v>
      </c>
      <c r="J2919" s="12">
        <v>960</v>
      </c>
      <c r="K2919" s="12">
        <v>8473.27</v>
      </c>
      <c r="L2919" s="12">
        <v>0</v>
      </c>
      <c r="M2919" s="12">
        <v>0</v>
      </c>
      <c r="N2919" s="12">
        <f t="shared" si="136"/>
        <v>8473.27</v>
      </c>
      <c r="O2919" s="11" t="s">
        <v>8227</v>
      </c>
      <c r="P2919" s="13">
        <v>0</v>
      </c>
      <c r="Q2919" s="11" t="s">
        <v>6</v>
      </c>
      <c r="R2919" s="14">
        <v>0</v>
      </c>
      <c r="S2919" s="14">
        <v>0</v>
      </c>
      <c r="T2919" s="11" t="s">
        <v>7</v>
      </c>
      <c r="U2919" s="11" t="s">
        <v>8</v>
      </c>
      <c r="V2919" s="15">
        <v>0</v>
      </c>
      <c r="W2919" s="14">
        <v>0</v>
      </c>
      <c r="X2919" s="15">
        <v>0</v>
      </c>
      <c r="Y2919" s="15">
        <v>0</v>
      </c>
      <c r="Z2919" s="14">
        <v>0</v>
      </c>
      <c r="AA2919" s="15">
        <v>0</v>
      </c>
      <c r="AB2919" s="14">
        <v>0</v>
      </c>
      <c r="AC2919" s="15">
        <v>0</v>
      </c>
      <c r="AD2919" s="14">
        <v>0</v>
      </c>
      <c r="AE2919" s="15">
        <v>0</v>
      </c>
      <c r="AF2919" s="14">
        <v>0</v>
      </c>
      <c r="AG2919" s="15">
        <v>0</v>
      </c>
      <c r="AH2919" s="14">
        <v>0</v>
      </c>
      <c r="AI2919" s="15">
        <v>0</v>
      </c>
      <c r="AJ2919" s="11" t="s">
        <v>8152</v>
      </c>
      <c r="AK2919" s="11" t="s">
        <v>8163</v>
      </c>
      <c r="AL2919" s="22">
        <f t="shared" si="135"/>
        <v>1</v>
      </c>
      <c r="AM2919" s="11" t="str">
        <f>VLOOKUP(O2919,Sheet2!$D$6:$E$14,2,FALSE)</f>
        <v>Consumables</v>
      </c>
      <c r="AN2919" s="11" t="str">
        <f>VLOOKUP(F2919,Sheet2!$E$15:$F$18,2,FALSE)</f>
        <v>CC</v>
      </c>
      <c r="AO2919" s="35" t="s">
        <v>14664</v>
      </c>
      <c r="AP2919">
        <f>MATCH(AN2919,Sheet2!$F$5:$F$18,0)</f>
        <v>11</v>
      </c>
      <c r="AQ2919">
        <f>MATCH(AO2919,Sheet2!$F$5:$K$5,0)</f>
        <v>2</v>
      </c>
      <c r="AR2919" s="33">
        <f>INDEX(Sheet2!$F$5:$K$18,OPaL!AP2919,OPaL!AQ2919)</f>
        <v>0</v>
      </c>
      <c r="AS2919" s="1">
        <f t="shared" si="137"/>
        <v>8473.27</v>
      </c>
    </row>
    <row r="2920" spans="1:45" x14ac:dyDescent="0.2">
      <c r="A2920" s="11" t="s">
        <v>7461</v>
      </c>
      <c r="B2920" s="11" t="s">
        <v>7462</v>
      </c>
      <c r="C2920" s="11" t="s">
        <v>12559</v>
      </c>
      <c r="D2920" s="21">
        <v>44294</v>
      </c>
      <c r="E2920" s="21" t="s">
        <v>9697</v>
      </c>
      <c r="F2920" s="21" t="s">
        <v>14659</v>
      </c>
      <c r="G2920" s="11" t="s">
        <v>2</v>
      </c>
      <c r="H2920" s="11" t="s">
        <v>3</v>
      </c>
      <c r="I2920" s="11" t="s">
        <v>4</v>
      </c>
      <c r="J2920" s="13">
        <v>4</v>
      </c>
      <c r="K2920" s="12">
        <v>8463.51</v>
      </c>
      <c r="L2920" s="12">
        <v>0</v>
      </c>
      <c r="M2920" s="12">
        <v>0</v>
      </c>
      <c r="N2920" s="12">
        <f t="shared" si="136"/>
        <v>8463.51</v>
      </c>
      <c r="O2920" s="11" t="s">
        <v>5</v>
      </c>
      <c r="P2920" s="13">
        <v>0</v>
      </c>
      <c r="Q2920" s="11" t="s">
        <v>6</v>
      </c>
      <c r="R2920" s="13">
        <v>0</v>
      </c>
      <c r="S2920" s="13">
        <v>0</v>
      </c>
      <c r="T2920" s="11" t="s">
        <v>7</v>
      </c>
      <c r="U2920" s="11" t="s">
        <v>8</v>
      </c>
      <c r="V2920" s="15">
        <v>0</v>
      </c>
      <c r="W2920" s="13">
        <v>0</v>
      </c>
      <c r="X2920" s="15">
        <v>0</v>
      </c>
      <c r="Y2920" s="15">
        <v>0</v>
      </c>
      <c r="Z2920" s="13">
        <v>0</v>
      </c>
      <c r="AA2920" s="15">
        <v>0</v>
      </c>
      <c r="AB2920" s="13">
        <v>0</v>
      </c>
      <c r="AC2920" s="15">
        <v>0</v>
      </c>
      <c r="AD2920" s="13">
        <v>0</v>
      </c>
      <c r="AE2920" s="15">
        <v>0</v>
      </c>
      <c r="AF2920" s="13">
        <v>0</v>
      </c>
      <c r="AG2920" s="15">
        <v>0</v>
      </c>
      <c r="AH2920" s="13">
        <v>0</v>
      </c>
      <c r="AI2920" s="15">
        <v>0</v>
      </c>
      <c r="AJ2920" s="11" t="s">
        <v>9</v>
      </c>
      <c r="AK2920" s="11" t="s">
        <v>13</v>
      </c>
      <c r="AL2920" s="22">
        <f t="shared" si="135"/>
        <v>998</v>
      </c>
      <c r="AM2920" s="11" t="str">
        <f>VLOOKUP(O2920,Sheet2!$D$6:$E$14,2,FALSE)</f>
        <v>Spare parts</v>
      </c>
      <c r="AN2920" s="11" t="str">
        <f>VLOOKUP(F2920,Sheet2!$E$10:$F$13,2,FALSE)</f>
        <v>SPM</v>
      </c>
      <c r="AO2920" s="35" t="s">
        <v>14668</v>
      </c>
      <c r="AP2920">
        <f>MATCH(AN2920,Sheet2!$F$5:$F$18,0)</f>
        <v>6</v>
      </c>
      <c r="AQ2920">
        <f>MATCH(AO2920,Sheet2!$F$5:$K$5,0)</f>
        <v>6</v>
      </c>
      <c r="AR2920" s="33">
        <f>INDEX(Sheet2!$F$5:$K$18,OPaL!AP2920,OPaL!AQ2920)</f>
        <v>0.15</v>
      </c>
      <c r="AS2920" s="1">
        <f t="shared" si="137"/>
        <v>7193.9835000000003</v>
      </c>
    </row>
    <row r="2921" spans="1:45" x14ac:dyDescent="0.2">
      <c r="A2921" s="11" t="s">
        <v>4227</v>
      </c>
      <c r="B2921" s="11" t="s">
        <v>4228</v>
      </c>
      <c r="C2921" s="11" t="s">
        <v>12560</v>
      </c>
      <c r="D2921" s="21">
        <v>44488</v>
      </c>
      <c r="E2921" s="21" t="s">
        <v>9697</v>
      </c>
      <c r="F2921" s="21" t="s">
        <v>14659</v>
      </c>
      <c r="G2921" s="11" t="s">
        <v>2</v>
      </c>
      <c r="H2921" s="11" t="s">
        <v>16</v>
      </c>
      <c r="I2921" s="11" t="s">
        <v>4</v>
      </c>
      <c r="J2921" s="13">
        <v>1</v>
      </c>
      <c r="K2921" s="12">
        <v>8453.5</v>
      </c>
      <c r="L2921" s="12">
        <v>0</v>
      </c>
      <c r="M2921" s="12">
        <v>0</v>
      </c>
      <c r="N2921" s="12">
        <f t="shared" si="136"/>
        <v>8453.5</v>
      </c>
      <c r="O2921" s="11" t="s">
        <v>5</v>
      </c>
      <c r="P2921" s="13">
        <v>0</v>
      </c>
      <c r="Q2921" s="11" t="s">
        <v>6</v>
      </c>
      <c r="R2921" s="13">
        <v>0</v>
      </c>
      <c r="S2921" s="13">
        <v>0</v>
      </c>
      <c r="T2921" s="11" t="s">
        <v>7</v>
      </c>
      <c r="U2921" s="11" t="s">
        <v>8</v>
      </c>
      <c r="V2921" s="15">
        <v>0</v>
      </c>
      <c r="W2921" s="13">
        <v>0</v>
      </c>
      <c r="X2921" s="15">
        <v>0</v>
      </c>
      <c r="Y2921" s="15">
        <v>0</v>
      </c>
      <c r="Z2921" s="13">
        <v>0</v>
      </c>
      <c r="AA2921" s="15">
        <v>0</v>
      </c>
      <c r="AB2921" s="13">
        <v>0</v>
      </c>
      <c r="AC2921" s="15">
        <v>0</v>
      </c>
      <c r="AD2921" s="13">
        <v>0</v>
      </c>
      <c r="AE2921" s="15">
        <v>0</v>
      </c>
      <c r="AF2921" s="13">
        <v>0</v>
      </c>
      <c r="AG2921" s="15">
        <v>0</v>
      </c>
      <c r="AH2921" s="13">
        <v>0</v>
      </c>
      <c r="AI2921" s="15">
        <v>0</v>
      </c>
      <c r="AJ2921" s="11" t="s">
        <v>17</v>
      </c>
      <c r="AK2921" s="11" t="s">
        <v>1398</v>
      </c>
      <c r="AL2921" s="22">
        <f t="shared" si="135"/>
        <v>804</v>
      </c>
      <c r="AM2921" s="11" t="str">
        <f>VLOOKUP(O2921,Sheet2!$D$6:$E$14,2,FALSE)</f>
        <v>Spare parts</v>
      </c>
      <c r="AN2921" s="11" t="str">
        <f>VLOOKUP(F2921,Sheet2!$E$10:$F$13,2,FALSE)</f>
        <v>SPM</v>
      </c>
      <c r="AO2921" s="35" t="s">
        <v>14668</v>
      </c>
      <c r="AP2921">
        <f>MATCH(AN2921,Sheet2!$F$5:$F$18,0)</f>
        <v>6</v>
      </c>
      <c r="AQ2921">
        <f>MATCH(AO2921,Sheet2!$F$5:$K$5,0)</f>
        <v>6</v>
      </c>
      <c r="AR2921" s="33">
        <f>INDEX(Sheet2!$F$5:$K$18,OPaL!AP2921,OPaL!AQ2921)</f>
        <v>0.15</v>
      </c>
      <c r="AS2921" s="1">
        <f t="shared" si="137"/>
        <v>7185.4749999999995</v>
      </c>
    </row>
    <row r="2922" spans="1:45" x14ac:dyDescent="0.2">
      <c r="A2922" s="11" t="s">
        <v>4227</v>
      </c>
      <c r="B2922" s="11" t="s">
        <v>4228</v>
      </c>
      <c r="C2922" s="11" t="s">
        <v>12560</v>
      </c>
      <c r="D2922" s="21">
        <v>44488</v>
      </c>
      <c r="E2922" s="21" t="s">
        <v>9697</v>
      </c>
      <c r="F2922" s="21" t="s">
        <v>14659</v>
      </c>
      <c r="G2922" s="11" t="s">
        <v>2</v>
      </c>
      <c r="H2922" s="11" t="s">
        <v>350</v>
      </c>
      <c r="I2922" s="11" t="s">
        <v>4</v>
      </c>
      <c r="J2922" s="13">
        <v>1</v>
      </c>
      <c r="K2922" s="12">
        <v>8453.5</v>
      </c>
      <c r="L2922" s="12">
        <v>0</v>
      </c>
      <c r="M2922" s="12">
        <v>0</v>
      </c>
      <c r="N2922" s="12">
        <f t="shared" si="136"/>
        <v>8453.5</v>
      </c>
      <c r="O2922" s="11" t="s">
        <v>5</v>
      </c>
      <c r="P2922" s="13">
        <v>0</v>
      </c>
      <c r="Q2922" s="11" t="s">
        <v>6</v>
      </c>
      <c r="R2922" s="13">
        <v>0</v>
      </c>
      <c r="S2922" s="13">
        <v>0</v>
      </c>
      <c r="T2922" s="11" t="s">
        <v>7</v>
      </c>
      <c r="U2922" s="11" t="s">
        <v>8</v>
      </c>
      <c r="V2922" s="15">
        <v>0</v>
      </c>
      <c r="W2922" s="13">
        <v>0</v>
      </c>
      <c r="X2922" s="15">
        <v>0</v>
      </c>
      <c r="Y2922" s="15">
        <v>0</v>
      </c>
      <c r="Z2922" s="13">
        <v>0</v>
      </c>
      <c r="AA2922" s="15">
        <v>0</v>
      </c>
      <c r="AB2922" s="13">
        <v>0</v>
      </c>
      <c r="AC2922" s="15">
        <v>0</v>
      </c>
      <c r="AD2922" s="13">
        <v>0</v>
      </c>
      <c r="AE2922" s="15">
        <v>0</v>
      </c>
      <c r="AF2922" s="13">
        <v>0</v>
      </c>
      <c r="AG2922" s="15">
        <v>0</v>
      </c>
      <c r="AH2922" s="13">
        <v>0</v>
      </c>
      <c r="AI2922" s="15">
        <v>0</v>
      </c>
      <c r="AJ2922" s="11" t="s">
        <v>352</v>
      </c>
      <c r="AK2922" s="11" t="s">
        <v>1398</v>
      </c>
      <c r="AL2922" s="22">
        <f t="shared" si="135"/>
        <v>804</v>
      </c>
      <c r="AM2922" s="11" t="str">
        <f>VLOOKUP(O2922,Sheet2!$D$6:$E$14,2,FALSE)</f>
        <v>Spare parts</v>
      </c>
      <c r="AN2922" s="11" t="str">
        <f>VLOOKUP(F2922,Sheet2!$E$10:$F$13,2,FALSE)</f>
        <v>SPM</v>
      </c>
      <c r="AO2922" s="35" t="s">
        <v>14668</v>
      </c>
      <c r="AP2922">
        <f>MATCH(AN2922,Sheet2!$F$5:$F$18,0)</f>
        <v>6</v>
      </c>
      <c r="AQ2922">
        <f>MATCH(AO2922,Sheet2!$F$5:$K$5,0)</f>
        <v>6</v>
      </c>
      <c r="AR2922" s="33">
        <f>INDEX(Sheet2!$F$5:$K$18,OPaL!AP2922,OPaL!AQ2922)</f>
        <v>0.15</v>
      </c>
      <c r="AS2922" s="1">
        <f t="shared" si="137"/>
        <v>7185.4749999999995</v>
      </c>
    </row>
    <row r="2923" spans="1:45" x14ac:dyDescent="0.2">
      <c r="A2923" s="11" t="s">
        <v>5455</v>
      </c>
      <c r="B2923" s="11" t="s">
        <v>5456</v>
      </c>
      <c r="C2923" s="11" t="s">
        <v>12561</v>
      </c>
      <c r="D2923" s="21">
        <v>43250</v>
      </c>
      <c r="E2923" s="21" t="s">
        <v>9697</v>
      </c>
      <c r="F2923" s="21" t="s">
        <v>14658</v>
      </c>
      <c r="G2923" s="11" t="s">
        <v>2</v>
      </c>
      <c r="H2923" s="11" t="s">
        <v>16</v>
      </c>
      <c r="I2923" s="11" t="s">
        <v>4</v>
      </c>
      <c r="J2923" s="12">
        <v>3</v>
      </c>
      <c r="K2923" s="12">
        <v>8436</v>
      </c>
      <c r="L2923" s="12">
        <v>0</v>
      </c>
      <c r="M2923" s="12">
        <v>0</v>
      </c>
      <c r="N2923" s="12">
        <f t="shared" si="136"/>
        <v>8436</v>
      </c>
      <c r="O2923" s="11" t="s">
        <v>5</v>
      </c>
      <c r="P2923" s="13">
        <v>0</v>
      </c>
      <c r="Q2923" s="11" t="s">
        <v>6</v>
      </c>
      <c r="R2923" s="13">
        <v>0</v>
      </c>
      <c r="S2923" s="13">
        <v>0</v>
      </c>
      <c r="T2923" s="11" t="s">
        <v>7</v>
      </c>
      <c r="U2923" s="11" t="s">
        <v>8</v>
      </c>
      <c r="V2923" s="15">
        <v>0</v>
      </c>
      <c r="W2923" s="13">
        <v>0</v>
      </c>
      <c r="X2923" s="15">
        <v>0</v>
      </c>
      <c r="Y2923" s="15">
        <v>0</v>
      </c>
      <c r="Z2923" s="13">
        <v>0</v>
      </c>
      <c r="AA2923" s="15">
        <v>0</v>
      </c>
      <c r="AB2923" s="13">
        <v>0</v>
      </c>
      <c r="AC2923" s="15">
        <v>0</v>
      </c>
      <c r="AD2923" s="13">
        <v>0</v>
      </c>
      <c r="AE2923" s="15">
        <v>0</v>
      </c>
      <c r="AF2923" s="13">
        <v>0</v>
      </c>
      <c r="AG2923" s="15">
        <v>0</v>
      </c>
      <c r="AH2923" s="13">
        <v>0</v>
      </c>
      <c r="AI2923" s="15">
        <v>0</v>
      </c>
      <c r="AJ2923" s="11" t="s">
        <v>17</v>
      </c>
      <c r="AK2923" s="11" t="s">
        <v>1398</v>
      </c>
      <c r="AL2923" s="22">
        <f t="shared" si="135"/>
        <v>2042</v>
      </c>
      <c r="AM2923" s="11" t="str">
        <f>VLOOKUP(O2923,Sheet2!$D$6:$E$14,2,FALSE)</f>
        <v>Spare parts</v>
      </c>
      <c r="AN2923" s="11" t="str">
        <f>VLOOKUP(F2923,Sheet2!$E$10:$F$13,2,FALSE)</f>
        <v>SPE</v>
      </c>
      <c r="AO2923" s="35" t="s">
        <v>14668</v>
      </c>
      <c r="AP2923">
        <f>MATCH(AN2923,Sheet2!$F$5:$F$18,0)</f>
        <v>7</v>
      </c>
      <c r="AQ2923">
        <f>MATCH(AO2923,Sheet2!$F$5:$K$5,0)</f>
        <v>6</v>
      </c>
      <c r="AR2923" s="33">
        <f>INDEX(Sheet2!$F$5:$K$18,OPaL!AP2923,OPaL!AQ2923)</f>
        <v>0.15</v>
      </c>
      <c r="AS2923" s="1">
        <f t="shared" si="137"/>
        <v>7170.5999999999995</v>
      </c>
    </row>
    <row r="2924" spans="1:45" x14ac:dyDescent="0.2">
      <c r="A2924" s="11" t="s">
        <v>8776</v>
      </c>
      <c r="B2924" s="11" t="s">
        <v>8777</v>
      </c>
      <c r="C2924" s="11" t="s">
        <v>12562</v>
      </c>
      <c r="D2924" s="21">
        <v>45133</v>
      </c>
      <c r="E2924" s="21" t="s">
        <v>9746</v>
      </c>
      <c r="F2924" s="21" t="s">
        <v>14659</v>
      </c>
      <c r="G2924" s="11" t="s">
        <v>2</v>
      </c>
      <c r="H2924" s="11" t="s">
        <v>350</v>
      </c>
      <c r="I2924" s="11" t="s">
        <v>4</v>
      </c>
      <c r="J2924" s="12">
        <v>15</v>
      </c>
      <c r="K2924" s="12">
        <v>8419.9500000000007</v>
      </c>
      <c r="L2924" s="12">
        <v>0</v>
      </c>
      <c r="M2924" s="12">
        <v>0</v>
      </c>
      <c r="N2924" s="12">
        <f t="shared" si="136"/>
        <v>8419.9500000000007</v>
      </c>
      <c r="O2924" s="11" t="s">
        <v>8227</v>
      </c>
      <c r="P2924" s="13">
        <v>0</v>
      </c>
      <c r="Q2924" s="11" t="s">
        <v>6</v>
      </c>
      <c r="R2924" s="13">
        <v>0</v>
      </c>
      <c r="S2924" s="13">
        <v>0</v>
      </c>
      <c r="T2924" s="11" t="s">
        <v>7</v>
      </c>
      <c r="U2924" s="11" t="s">
        <v>8</v>
      </c>
      <c r="V2924" s="15">
        <v>0</v>
      </c>
      <c r="W2924" s="13">
        <v>0</v>
      </c>
      <c r="X2924" s="15">
        <v>0</v>
      </c>
      <c r="Y2924" s="15">
        <v>0</v>
      </c>
      <c r="Z2924" s="13">
        <v>0</v>
      </c>
      <c r="AA2924" s="15">
        <v>0</v>
      </c>
      <c r="AB2924" s="13">
        <v>0</v>
      </c>
      <c r="AC2924" s="15">
        <v>0</v>
      </c>
      <c r="AD2924" s="13">
        <v>0</v>
      </c>
      <c r="AE2924" s="15">
        <v>0</v>
      </c>
      <c r="AF2924" s="13">
        <v>0</v>
      </c>
      <c r="AG2924" s="15">
        <v>0</v>
      </c>
      <c r="AH2924" s="13">
        <v>0</v>
      </c>
      <c r="AI2924" s="15">
        <v>0</v>
      </c>
      <c r="AJ2924" s="11" t="s">
        <v>352</v>
      </c>
      <c r="AK2924" s="11" t="s">
        <v>8228</v>
      </c>
      <c r="AL2924" s="22">
        <f t="shared" si="135"/>
        <v>159</v>
      </c>
      <c r="AM2924" s="11" t="str">
        <f>VLOOKUP(O2924,Sheet2!$D$6:$E$14,2,FALSE)</f>
        <v>Consumables</v>
      </c>
      <c r="AN2924" s="11" t="str">
        <f>VLOOKUP(F2924,Sheet2!$E$15:$F$18,2,FALSE)</f>
        <v>CM</v>
      </c>
      <c r="AO2924" s="35" t="s">
        <v>14665</v>
      </c>
      <c r="AP2924">
        <f>MATCH(AN2924,Sheet2!$F$5:$F$18,0)</f>
        <v>13</v>
      </c>
      <c r="AQ2924">
        <f>MATCH(AO2924,Sheet2!$F$5:$K$5,0)</f>
        <v>3</v>
      </c>
      <c r="AR2924" s="33">
        <f>INDEX(Sheet2!$F$5:$K$18,OPaL!AP2924,OPaL!AQ2924)</f>
        <v>0</v>
      </c>
      <c r="AS2924" s="1">
        <f t="shared" si="137"/>
        <v>8419.9500000000007</v>
      </c>
    </row>
    <row r="2925" spans="1:45" x14ac:dyDescent="0.2">
      <c r="A2925" s="11" t="s">
        <v>7784</v>
      </c>
      <c r="B2925" s="11" t="s">
        <v>7785</v>
      </c>
      <c r="C2925" s="11" t="s">
        <v>12563</v>
      </c>
      <c r="D2925" s="21">
        <v>43264</v>
      </c>
      <c r="E2925" s="21" t="s">
        <v>9697</v>
      </c>
      <c r="F2925" s="21" t="s">
        <v>14659</v>
      </c>
      <c r="G2925" s="11" t="s">
        <v>2</v>
      </c>
      <c r="H2925" s="11" t="s">
        <v>3</v>
      </c>
      <c r="I2925" s="11" t="s">
        <v>4</v>
      </c>
      <c r="J2925" s="12">
        <v>2</v>
      </c>
      <c r="K2925" s="12">
        <v>8397.9</v>
      </c>
      <c r="L2925" s="12">
        <v>0</v>
      </c>
      <c r="M2925" s="12">
        <v>0</v>
      </c>
      <c r="N2925" s="12">
        <f t="shared" si="136"/>
        <v>8397.9</v>
      </c>
      <c r="O2925" s="11" t="s">
        <v>5</v>
      </c>
      <c r="P2925" s="13">
        <v>0</v>
      </c>
      <c r="Q2925" s="11" t="s">
        <v>6</v>
      </c>
      <c r="R2925" s="13">
        <v>0</v>
      </c>
      <c r="S2925" s="13">
        <v>0</v>
      </c>
      <c r="T2925" s="11" t="s">
        <v>7</v>
      </c>
      <c r="U2925" s="11" t="s">
        <v>8</v>
      </c>
      <c r="V2925" s="15">
        <v>0</v>
      </c>
      <c r="W2925" s="13">
        <v>0</v>
      </c>
      <c r="X2925" s="15">
        <v>0</v>
      </c>
      <c r="Y2925" s="15">
        <v>0</v>
      </c>
      <c r="Z2925" s="13">
        <v>0</v>
      </c>
      <c r="AA2925" s="15">
        <v>0</v>
      </c>
      <c r="AB2925" s="13">
        <v>0</v>
      </c>
      <c r="AC2925" s="15">
        <v>0</v>
      </c>
      <c r="AD2925" s="13">
        <v>0</v>
      </c>
      <c r="AE2925" s="15">
        <v>0</v>
      </c>
      <c r="AF2925" s="13">
        <v>0</v>
      </c>
      <c r="AG2925" s="15">
        <v>0</v>
      </c>
      <c r="AH2925" s="13">
        <v>0</v>
      </c>
      <c r="AI2925" s="15">
        <v>0</v>
      </c>
      <c r="AJ2925" s="11" t="s">
        <v>9</v>
      </c>
      <c r="AK2925" s="11" t="s">
        <v>13</v>
      </c>
      <c r="AL2925" s="22">
        <f t="shared" si="135"/>
        <v>2028</v>
      </c>
      <c r="AM2925" s="11" t="str">
        <f>VLOOKUP(O2925,Sheet2!$D$6:$E$14,2,FALSE)</f>
        <v>Spare parts</v>
      </c>
      <c r="AN2925" s="11" t="str">
        <f>VLOOKUP(F2925,Sheet2!$E$10:$F$13,2,FALSE)</f>
        <v>SPM</v>
      </c>
      <c r="AO2925" s="35" t="s">
        <v>14668</v>
      </c>
      <c r="AP2925">
        <f>MATCH(AN2925,Sheet2!$F$5:$F$18,0)</f>
        <v>6</v>
      </c>
      <c r="AQ2925">
        <f>MATCH(AO2925,Sheet2!$F$5:$K$5,0)</f>
        <v>6</v>
      </c>
      <c r="AR2925" s="33">
        <f>INDEX(Sheet2!$F$5:$K$18,OPaL!AP2925,OPaL!AQ2925)</f>
        <v>0.15</v>
      </c>
      <c r="AS2925" s="1">
        <f t="shared" si="137"/>
        <v>7138.2149999999992</v>
      </c>
    </row>
    <row r="2926" spans="1:45" x14ac:dyDescent="0.2">
      <c r="A2926" s="11" t="s">
        <v>1603</v>
      </c>
      <c r="B2926" s="11" t="s">
        <v>1604</v>
      </c>
      <c r="C2926" s="11" t="s">
        <v>11243</v>
      </c>
      <c r="D2926" s="21">
        <v>43183</v>
      </c>
      <c r="E2926" s="21" t="s">
        <v>9721</v>
      </c>
      <c r="F2926" s="21" t="s">
        <v>14656</v>
      </c>
      <c r="G2926" s="11" t="s">
        <v>2</v>
      </c>
      <c r="H2926" s="11" t="s">
        <v>3</v>
      </c>
      <c r="I2926" s="11" t="s">
        <v>4</v>
      </c>
      <c r="J2926" s="12">
        <v>1</v>
      </c>
      <c r="K2926" s="12">
        <v>8371.51</v>
      </c>
      <c r="L2926" s="12">
        <v>0</v>
      </c>
      <c r="M2926" s="12">
        <v>0</v>
      </c>
      <c r="N2926" s="12">
        <f t="shared" si="136"/>
        <v>8371.51</v>
      </c>
      <c r="O2926" s="11" t="s">
        <v>5</v>
      </c>
      <c r="P2926" s="13">
        <v>0</v>
      </c>
      <c r="Q2926" s="11" t="s">
        <v>6</v>
      </c>
      <c r="R2926" s="13">
        <v>0</v>
      </c>
      <c r="S2926" s="13">
        <v>0</v>
      </c>
      <c r="T2926" s="11" t="s">
        <v>7</v>
      </c>
      <c r="U2926" s="11" t="s">
        <v>8</v>
      </c>
      <c r="V2926" s="15">
        <v>0</v>
      </c>
      <c r="W2926" s="13">
        <v>0</v>
      </c>
      <c r="X2926" s="15">
        <v>0</v>
      </c>
      <c r="Y2926" s="15">
        <v>0</v>
      </c>
      <c r="Z2926" s="13">
        <v>0</v>
      </c>
      <c r="AA2926" s="15">
        <v>0</v>
      </c>
      <c r="AB2926" s="13">
        <v>0</v>
      </c>
      <c r="AC2926" s="15">
        <v>0</v>
      </c>
      <c r="AD2926" s="13">
        <v>0</v>
      </c>
      <c r="AE2926" s="15">
        <v>0</v>
      </c>
      <c r="AF2926" s="13">
        <v>0</v>
      </c>
      <c r="AG2926" s="15">
        <v>0</v>
      </c>
      <c r="AH2926" s="13">
        <v>0</v>
      </c>
      <c r="AI2926" s="15">
        <v>0</v>
      </c>
      <c r="AJ2926" s="11" t="s">
        <v>9</v>
      </c>
      <c r="AK2926" s="11" t="s">
        <v>10</v>
      </c>
      <c r="AL2926" s="22">
        <f t="shared" si="135"/>
        <v>2109</v>
      </c>
      <c r="AM2926" s="11" t="str">
        <f>VLOOKUP(O2926,Sheet2!$D$6:$E$14,2,FALSE)</f>
        <v>Spare parts</v>
      </c>
      <c r="AN2926" s="11" t="str">
        <f>VLOOKUP(F2926,Sheet2!$E$12:$F$13,2,FALSE)</f>
        <v>SPC</v>
      </c>
      <c r="AO2926" s="35" t="s">
        <v>14668</v>
      </c>
      <c r="AP2926">
        <f>MATCH(AN2926,Sheet2!$F$5:$F$18,0)</f>
        <v>8</v>
      </c>
      <c r="AQ2926">
        <f>MATCH(AO2926,Sheet2!$F$5:$K$5,0)</f>
        <v>6</v>
      </c>
      <c r="AR2926" s="33">
        <f>INDEX(Sheet2!$F$5:$K$18,OPaL!AP2926,OPaL!AQ2926)</f>
        <v>0.2</v>
      </c>
      <c r="AS2926" s="1">
        <f t="shared" si="137"/>
        <v>6697.2080000000005</v>
      </c>
    </row>
    <row r="2927" spans="1:45" x14ac:dyDescent="0.2">
      <c r="A2927" s="11" t="s">
        <v>7826</v>
      </c>
      <c r="B2927" s="11" t="s">
        <v>7827</v>
      </c>
      <c r="C2927" s="11" t="s">
        <v>12564</v>
      </c>
      <c r="D2927" s="21">
        <v>45141</v>
      </c>
      <c r="E2927" s="21" t="s">
        <v>9697</v>
      </c>
      <c r="F2927" s="21" t="s">
        <v>14659</v>
      </c>
      <c r="G2927" s="11" t="s">
        <v>2</v>
      </c>
      <c r="H2927" s="11" t="s">
        <v>16</v>
      </c>
      <c r="I2927" s="11" t="s">
        <v>351</v>
      </c>
      <c r="J2927" s="12">
        <v>3</v>
      </c>
      <c r="K2927" s="12">
        <v>8339.15</v>
      </c>
      <c r="L2927" s="12">
        <v>0</v>
      </c>
      <c r="M2927" s="12">
        <v>0</v>
      </c>
      <c r="N2927" s="12">
        <f t="shared" si="136"/>
        <v>8339.15</v>
      </c>
      <c r="O2927" s="11" t="s">
        <v>5</v>
      </c>
      <c r="P2927" s="13">
        <v>0</v>
      </c>
      <c r="Q2927" s="11" t="s">
        <v>6</v>
      </c>
      <c r="R2927" s="13">
        <v>0</v>
      </c>
      <c r="S2927" s="13">
        <v>0</v>
      </c>
      <c r="T2927" s="11" t="s">
        <v>7</v>
      </c>
      <c r="U2927" s="11" t="s">
        <v>8</v>
      </c>
      <c r="V2927" s="15">
        <v>0</v>
      </c>
      <c r="W2927" s="13">
        <v>0</v>
      </c>
      <c r="X2927" s="15">
        <v>0</v>
      </c>
      <c r="Y2927" s="15">
        <v>0</v>
      </c>
      <c r="Z2927" s="13">
        <v>0</v>
      </c>
      <c r="AA2927" s="15">
        <v>0</v>
      </c>
      <c r="AB2927" s="13">
        <v>0</v>
      </c>
      <c r="AC2927" s="15">
        <v>0</v>
      </c>
      <c r="AD2927" s="13">
        <v>0</v>
      </c>
      <c r="AE2927" s="15">
        <v>0</v>
      </c>
      <c r="AF2927" s="13">
        <v>0</v>
      </c>
      <c r="AG2927" s="15">
        <v>0</v>
      </c>
      <c r="AH2927" s="13">
        <v>0</v>
      </c>
      <c r="AI2927" s="15">
        <v>0</v>
      </c>
      <c r="AJ2927" s="11" t="s">
        <v>17</v>
      </c>
      <c r="AK2927" s="11" t="s">
        <v>1398</v>
      </c>
      <c r="AL2927" s="22">
        <f t="shared" si="135"/>
        <v>151</v>
      </c>
      <c r="AM2927" s="11" t="str">
        <f>VLOOKUP(O2927,Sheet2!$D$6:$E$14,2,FALSE)</f>
        <v>Spare parts</v>
      </c>
      <c r="AN2927" s="11" t="str">
        <f>VLOOKUP(F2927,Sheet2!$E$10:$F$13,2,FALSE)</f>
        <v>SPM</v>
      </c>
      <c r="AO2927" s="35" t="s">
        <v>14665</v>
      </c>
      <c r="AP2927">
        <f>MATCH(AN2927,Sheet2!$F$5:$F$18,0)</f>
        <v>6</v>
      </c>
      <c r="AQ2927">
        <f>MATCH(AO2927,Sheet2!$F$5:$K$5,0)</f>
        <v>3</v>
      </c>
      <c r="AR2927" s="33">
        <f>INDEX(Sheet2!$F$5:$K$18,OPaL!AP2927,OPaL!AQ2927)</f>
        <v>0</v>
      </c>
      <c r="AS2927" s="1">
        <f t="shared" si="137"/>
        <v>8339.15</v>
      </c>
    </row>
    <row r="2928" spans="1:45" x14ac:dyDescent="0.2">
      <c r="A2928" s="11" t="s">
        <v>7834</v>
      </c>
      <c r="B2928" s="11" t="s">
        <v>7835</v>
      </c>
      <c r="C2928" s="11" t="s">
        <v>12565</v>
      </c>
      <c r="D2928" s="21">
        <v>43109</v>
      </c>
      <c r="E2928" s="21" t="s">
        <v>9697</v>
      </c>
      <c r="F2928" s="21" t="s">
        <v>14659</v>
      </c>
      <c r="G2928" s="11" t="s">
        <v>2</v>
      </c>
      <c r="H2928" s="11" t="s">
        <v>16</v>
      </c>
      <c r="I2928" s="11" t="s">
        <v>351</v>
      </c>
      <c r="J2928" s="12">
        <v>1</v>
      </c>
      <c r="K2928" s="12">
        <v>8323.7199999999993</v>
      </c>
      <c r="L2928" s="12">
        <v>0</v>
      </c>
      <c r="M2928" s="12">
        <v>0</v>
      </c>
      <c r="N2928" s="12">
        <f t="shared" si="136"/>
        <v>8323.7199999999993</v>
      </c>
      <c r="O2928" s="11" t="s">
        <v>5</v>
      </c>
      <c r="P2928" s="13">
        <v>0</v>
      </c>
      <c r="Q2928" s="11" t="s">
        <v>6</v>
      </c>
      <c r="R2928" s="13">
        <v>0</v>
      </c>
      <c r="S2928" s="13">
        <v>0</v>
      </c>
      <c r="T2928" s="11" t="s">
        <v>7</v>
      </c>
      <c r="U2928" s="11" t="s">
        <v>8</v>
      </c>
      <c r="V2928" s="15">
        <v>0</v>
      </c>
      <c r="W2928" s="13">
        <v>0</v>
      </c>
      <c r="X2928" s="15">
        <v>0</v>
      </c>
      <c r="Y2928" s="15">
        <v>0</v>
      </c>
      <c r="Z2928" s="13">
        <v>0</v>
      </c>
      <c r="AA2928" s="15">
        <v>0</v>
      </c>
      <c r="AB2928" s="13">
        <v>0</v>
      </c>
      <c r="AC2928" s="15">
        <v>0</v>
      </c>
      <c r="AD2928" s="13">
        <v>0</v>
      </c>
      <c r="AE2928" s="15">
        <v>0</v>
      </c>
      <c r="AF2928" s="13">
        <v>0</v>
      </c>
      <c r="AG2928" s="15">
        <v>0</v>
      </c>
      <c r="AH2928" s="13">
        <v>0</v>
      </c>
      <c r="AI2928" s="15">
        <v>0</v>
      </c>
      <c r="AJ2928" s="11" t="s">
        <v>17</v>
      </c>
      <c r="AK2928" s="11" t="s">
        <v>1398</v>
      </c>
      <c r="AL2928" s="22">
        <f t="shared" si="135"/>
        <v>2183</v>
      </c>
      <c r="AM2928" s="11" t="str">
        <f>VLOOKUP(O2928,Sheet2!$D$6:$E$14,2,FALSE)</f>
        <v>Spare parts</v>
      </c>
      <c r="AN2928" s="11" t="str">
        <f>VLOOKUP(F2928,Sheet2!$E$10:$F$13,2,FALSE)</f>
        <v>SPM</v>
      </c>
      <c r="AO2928" s="35" t="s">
        <v>14668</v>
      </c>
      <c r="AP2928">
        <f>MATCH(AN2928,Sheet2!$F$5:$F$18,0)</f>
        <v>6</v>
      </c>
      <c r="AQ2928">
        <f>MATCH(AO2928,Sheet2!$F$5:$K$5,0)</f>
        <v>6</v>
      </c>
      <c r="AR2928" s="33">
        <f>INDEX(Sheet2!$F$5:$K$18,OPaL!AP2928,OPaL!AQ2928)</f>
        <v>0.15</v>
      </c>
      <c r="AS2928" s="1">
        <f t="shared" si="137"/>
        <v>7075.1619999999994</v>
      </c>
    </row>
    <row r="2929" spans="1:45" x14ac:dyDescent="0.2">
      <c r="A2929" s="11" t="s">
        <v>6745</v>
      </c>
      <c r="B2929" s="11" t="s">
        <v>6746</v>
      </c>
      <c r="C2929" s="11" t="s">
        <v>12566</v>
      </c>
      <c r="D2929" s="21">
        <v>43061</v>
      </c>
      <c r="E2929" s="21" t="s">
        <v>9697</v>
      </c>
      <c r="F2929" s="21" t="s">
        <v>14659</v>
      </c>
      <c r="G2929" s="11" t="s">
        <v>2</v>
      </c>
      <c r="H2929" s="11" t="s">
        <v>16</v>
      </c>
      <c r="I2929" s="11" t="s">
        <v>4</v>
      </c>
      <c r="J2929" s="13">
        <v>2</v>
      </c>
      <c r="K2929" s="12">
        <v>8320</v>
      </c>
      <c r="L2929" s="12">
        <v>0</v>
      </c>
      <c r="M2929" s="12">
        <v>0</v>
      </c>
      <c r="N2929" s="12">
        <f t="shared" si="136"/>
        <v>8320</v>
      </c>
      <c r="O2929" s="11" t="s">
        <v>5</v>
      </c>
      <c r="P2929" s="13">
        <v>0</v>
      </c>
      <c r="Q2929" s="11" t="s">
        <v>6</v>
      </c>
      <c r="R2929" s="13">
        <v>0</v>
      </c>
      <c r="S2929" s="13">
        <v>0</v>
      </c>
      <c r="T2929" s="11" t="s">
        <v>7</v>
      </c>
      <c r="U2929" s="11" t="s">
        <v>8</v>
      </c>
      <c r="V2929" s="15">
        <v>0</v>
      </c>
      <c r="W2929" s="13">
        <v>0</v>
      </c>
      <c r="X2929" s="15">
        <v>0</v>
      </c>
      <c r="Y2929" s="15">
        <v>0</v>
      </c>
      <c r="Z2929" s="13">
        <v>0</v>
      </c>
      <c r="AA2929" s="15">
        <v>0</v>
      </c>
      <c r="AB2929" s="13">
        <v>0</v>
      </c>
      <c r="AC2929" s="15">
        <v>0</v>
      </c>
      <c r="AD2929" s="13">
        <v>0</v>
      </c>
      <c r="AE2929" s="15">
        <v>0</v>
      </c>
      <c r="AF2929" s="13">
        <v>0</v>
      </c>
      <c r="AG2929" s="15">
        <v>0</v>
      </c>
      <c r="AH2929" s="13">
        <v>0</v>
      </c>
      <c r="AI2929" s="15">
        <v>0</v>
      </c>
      <c r="AJ2929" s="11" t="s">
        <v>17</v>
      </c>
      <c r="AK2929" s="11" t="s">
        <v>13</v>
      </c>
      <c r="AL2929" s="22">
        <f t="shared" si="135"/>
        <v>2231</v>
      </c>
      <c r="AM2929" s="11" t="str">
        <f>VLOOKUP(O2929,Sheet2!$D$6:$E$14,2,FALSE)</f>
        <v>Spare parts</v>
      </c>
      <c r="AN2929" s="11" t="str">
        <f>VLOOKUP(F2929,Sheet2!$E$10:$F$13,2,FALSE)</f>
        <v>SPM</v>
      </c>
      <c r="AO2929" s="35" t="s">
        <v>14668</v>
      </c>
      <c r="AP2929">
        <f>MATCH(AN2929,Sheet2!$F$5:$F$18,0)</f>
        <v>6</v>
      </c>
      <c r="AQ2929">
        <f>MATCH(AO2929,Sheet2!$F$5:$K$5,0)</f>
        <v>6</v>
      </c>
      <c r="AR2929" s="33">
        <f>INDEX(Sheet2!$F$5:$K$18,OPaL!AP2929,OPaL!AQ2929)</f>
        <v>0.15</v>
      </c>
      <c r="AS2929" s="1">
        <f t="shared" si="137"/>
        <v>7072</v>
      </c>
    </row>
    <row r="2930" spans="1:45" x14ac:dyDescent="0.2">
      <c r="A2930" s="11" t="s">
        <v>3003</v>
      </c>
      <c r="B2930" s="11" t="s">
        <v>3004</v>
      </c>
      <c r="C2930" s="11" t="s">
        <v>12567</v>
      </c>
      <c r="D2930" s="21">
        <v>43326</v>
      </c>
      <c r="E2930" s="21" t="s">
        <v>9697</v>
      </c>
      <c r="F2930" s="21" t="s">
        <v>14659</v>
      </c>
      <c r="G2930" s="11" t="s">
        <v>2</v>
      </c>
      <c r="H2930" s="11" t="s">
        <v>3</v>
      </c>
      <c r="I2930" s="11" t="s">
        <v>4</v>
      </c>
      <c r="J2930" s="12">
        <v>2</v>
      </c>
      <c r="K2930" s="12">
        <v>8316</v>
      </c>
      <c r="L2930" s="12">
        <v>0</v>
      </c>
      <c r="M2930" s="12">
        <v>0</v>
      </c>
      <c r="N2930" s="12">
        <f t="shared" si="136"/>
        <v>8316</v>
      </c>
      <c r="O2930" s="11" t="s">
        <v>5</v>
      </c>
      <c r="P2930" s="13">
        <v>0</v>
      </c>
      <c r="Q2930" s="11" t="s">
        <v>6</v>
      </c>
      <c r="R2930" s="13">
        <v>0</v>
      </c>
      <c r="S2930" s="13">
        <v>0</v>
      </c>
      <c r="T2930" s="11" t="s">
        <v>7</v>
      </c>
      <c r="U2930" s="11" t="s">
        <v>8</v>
      </c>
      <c r="V2930" s="15">
        <v>0</v>
      </c>
      <c r="W2930" s="13">
        <v>0</v>
      </c>
      <c r="X2930" s="15">
        <v>0</v>
      </c>
      <c r="Y2930" s="15">
        <v>0</v>
      </c>
      <c r="Z2930" s="13">
        <v>0</v>
      </c>
      <c r="AA2930" s="15">
        <v>0</v>
      </c>
      <c r="AB2930" s="13">
        <v>0</v>
      </c>
      <c r="AC2930" s="15">
        <v>0</v>
      </c>
      <c r="AD2930" s="13">
        <v>0</v>
      </c>
      <c r="AE2930" s="15">
        <v>0</v>
      </c>
      <c r="AF2930" s="13">
        <v>0</v>
      </c>
      <c r="AG2930" s="15">
        <v>0</v>
      </c>
      <c r="AH2930" s="13">
        <v>0</v>
      </c>
      <c r="AI2930" s="15">
        <v>0</v>
      </c>
      <c r="AJ2930" s="11" t="s">
        <v>9</v>
      </c>
      <c r="AK2930" s="11" t="s">
        <v>13</v>
      </c>
      <c r="AL2930" s="22">
        <f t="shared" si="135"/>
        <v>1966</v>
      </c>
      <c r="AM2930" s="11" t="str">
        <f>VLOOKUP(O2930,Sheet2!$D$6:$E$14,2,FALSE)</f>
        <v>Spare parts</v>
      </c>
      <c r="AN2930" s="11" t="str">
        <f>VLOOKUP(F2930,Sheet2!$E$10:$F$13,2,FALSE)</f>
        <v>SPM</v>
      </c>
      <c r="AO2930" s="35" t="s">
        <v>14668</v>
      </c>
      <c r="AP2930">
        <f>MATCH(AN2930,Sheet2!$F$5:$F$18,0)</f>
        <v>6</v>
      </c>
      <c r="AQ2930">
        <f>MATCH(AO2930,Sheet2!$F$5:$K$5,0)</f>
        <v>6</v>
      </c>
      <c r="AR2930" s="33">
        <f>INDEX(Sheet2!$F$5:$K$18,OPaL!AP2930,OPaL!AQ2930)</f>
        <v>0.15</v>
      </c>
      <c r="AS2930" s="1">
        <f t="shared" si="137"/>
        <v>7068.5999999999995</v>
      </c>
    </row>
    <row r="2931" spans="1:45" x14ac:dyDescent="0.2">
      <c r="A2931" s="11" t="s">
        <v>3083</v>
      </c>
      <c r="B2931" s="11" t="s">
        <v>3084</v>
      </c>
      <c r="C2931" s="11" t="s">
        <v>12568</v>
      </c>
      <c r="D2931" s="21">
        <v>42963</v>
      </c>
      <c r="E2931" s="21" t="s">
        <v>9697</v>
      </c>
      <c r="F2931" s="21" t="s">
        <v>14659</v>
      </c>
      <c r="G2931" s="11" t="s">
        <v>2</v>
      </c>
      <c r="H2931" s="11" t="s">
        <v>16</v>
      </c>
      <c r="I2931" s="11" t="s">
        <v>4</v>
      </c>
      <c r="J2931" s="13">
        <v>4</v>
      </c>
      <c r="K2931" s="12">
        <v>8294.33</v>
      </c>
      <c r="L2931" s="12">
        <v>0</v>
      </c>
      <c r="M2931" s="12">
        <v>0</v>
      </c>
      <c r="N2931" s="12">
        <f t="shared" si="136"/>
        <v>8294.33</v>
      </c>
      <c r="O2931" s="11" t="s">
        <v>5</v>
      </c>
      <c r="P2931" s="13">
        <v>0</v>
      </c>
      <c r="Q2931" s="11" t="s">
        <v>6</v>
      </c>
      <c r="R2931" s="13">
        <v>0</v>
      </c>
      <c r="S2931" s="13">
        <v>0</v>
      </c>
      <c r="T2931" s="11" t="s">
        <v>7</v>
      </c>
      <c r="U2931" s="11" t="s">
        <v>8</v>
      </c>
      <c r="V2931" s="15">
        <v>0</v>
      </c>
      <c r="W2931" s="13">
        <v>0</v>
      </c>
      <c r="X2931" s="15">
        <v>0</v>
      </c>
      <c r="Y2931" s="15">
        <v>0</v>
      </c>
      <c r="Z2931" s="13">
        <v>0</v>
      </c>
      <c r="AA2931" s="15">
        <v>0</v>
      </c>
      <c r="AB2931" s="13">
        <v>0</v>
      </c>
      <c r="AC2931" s="15">
        <v>0</v>
      </c>
      <c r="AD2931" s="13">
        <v>0</v>
      </c>
      <c r="AE2931" s="15">
        <v>0</v>
      </c>
      <c r="AF2931" s="13">
        <v>0</v>
      </c>
      <c r="AG2931" s="15">
        <v>0</v>
      </c>
      <c r="AH2931" s="13">
        <v>0</v>
      </c>
      <c r="AI2931" s="15">
        <v>0</v>
      </c>
      <c r="AJ2931" s="11" t="s">
        <v>17</v>
      </c>
      <c r="AK2931" s="11" t="s">
        <v>13</v>
      </c>
      <c r="AL2931" s="22">
        <f t="shared" si="135"/>
        <v>2329</v>
      </c>
      <c r="AM2931" s="11" t="str">
        <f>VLOOKUP(O2931,Sheet2!$D$6:$E$14,2,FALSE)</f>
        <v>Spare parts</v>
      </c>
      <c r="AN2931" s="11" t="str">
        <f>VLOOKUP(F2931,Sheet2!$E$10:$F$13,2,FALSE)</f>
        <v>SPM</v>
      </c>
      <c r="AO2931" s="35" t="s">
        <v>14668</v>
      </c>
      <c r="AP2931">
        <f>MATCH(AN2931,Sheet2!$F$5:$F$18,0)</f>
        <v>6</v>
      </c>
      <c r="AQ2931">
        <f>MATCH(AO2931,Sheet2!$F$5:$K$5,0)</f>
        <v>6</v>
      </c>
      <c r="AR2931" s="33">
        <f>INDEX(Sheet2!$F$5:$K$18,OPaL!AP2931,OPaL!AQ2931)</f>
        <v>0.15</v>
      </c>
      <c r="AS2931" s="1">
        <f t="shared" si="137"/>
        <v>7050.1804999999995</v>
      </c>
    </row>
    <row r="2932" spans="1:45" x14ac:dyDescent="0.2">
      <c r="A2932" s="11" t="s">
        <v>118</v>
      </c>
      <c r="B2932" s="11" t="s">
        <v>119</v>
      </c>
      <c r="C2932" s="11" t="s">
        <v>12569</v>
      </c>
      <c r="D2932" s="21">
        <v>43817</v>
      </c>
      <c r="E2932" s="21" t="s">
        <v>9697</v>
      </c>
      <c r="F2932" s="21" t="s">
        <v>14659</v>
      </c>
      <c r="G2932" s="11" t="s">
        <v>2</v>
      </c>
      <c r="H2932" s="11" t="s">
        <v>3</v>
      </c>
      <c r="I2932" s="11" t="s">
        <v>4</v>
      </c>
      <c r="J2932" s="12">
        <v>2</v>
      </c>
      <c r="K2932" s="12">
        <v>8293.56</v>
      </c>
      <c r="L2932" s="12">
        <v>0</v>
      </c>
      <c r="M2932" s="12">
        <v>0</v>
      </c>
      <c r="N2932" s="12">
        <f t="shared" si="136"/>
        <v>8293.56</v>
      </c>
      <c r="O2932" s="11" t="s">
        <v>5</v>
      </c>
      <c r="P2932" s="13">
        <v>0</v>
      </c>
      <c r="Q2932" s="11" t="s">
        <v>6</v>
      </c>
      <c r="R2932" s="13">
        <v>0</v>
      </c>
      <c r="S2932" s="13">
        <v>0</v>
      </c>
      <c r="T2932" s="11" t="s">
        <v>7</v>
      </c>
      <c r="U2932" s="11" t="s">
        <v>8</v>
      </c>
      <c r="V2932" s="15">
        <v>0</v>
      </c>
      <c r="W2932" s="13">
        <v>0</v>
      </c>
      <c r="X2932" s="15">
        <v>0</v>
      </c>
      <c r="Y2932" s="15">
        <v>0</v>
      </c>
      <c r="Z2932" s="13">
        <v>0</v>
      </c>
      <c r="AA2932" s="15">
        <v>0</v>
      </c>
      <c r="AB2932" s="13">
        <v>0</v>
      </c>
      <c r="AC2932" s="15">
        <v>0</v>
      </c>
      <c r="AD2932" s="13">
        <v>0</v>
      </c>
      <c r="AE2932" s="15">
        <v>0</v>
      </c>
      <c r="AF2932" s="13">
        <v>0</v>
      </c>
      <c r="AG2932" s="15">
        <v>0</v>
      </c>
      <c r="AH2932" s="13">
        <v>0</v>
      </c>
      <c r="AI2932" s="15">
        <v>0</v>
      </c>
      <c r="AJ2932" s="11" t="s">
        <v>9</v>
      </c>
      <c r="AK2932" s="11" t="s">
        <v>13</v>
      </c>
      <c r="AL2932" s="22">
        <f t="shared" si="135"/>
        <v>1475</v>
      </c>
      <c r="AM2932" s="11" t="str">
        <f>VLOOKUP(O2932,Sheet2!$D$6:$E$14,2,FALSE)</f>
        <v>Spare parts</v>
      </c>
      <c r="AN2932" s="11" t="str">
        <f>VLOOKUP(F2932,Sheet2!$E$10:$F$13,2,FALSE)</f>
        <v>SPM</v>
      </c>
      <c r="AO2932" s="35" t="s">
        <v>14668</v>
      </c>
      <c r="AP2932">
        <f>MATCH(AN2932,Sheet2!$F$5:$F$18,0)</f>
        <v>6</v>
      </c>
      <c r="AQ2932">
        <f>MATCH(AO2932,Sheet2!$F$5:$K$5,0)</f>
        <v>6</v>
      </c>
      <c r="AR2932" s="33">
        <f>INDEX(Sheet2!$F$5:$K$18,OPaL!AP2932,OPaL!AQ2932)</f>
        <v>0.15</v>
      </c>
      <c r="AS2932" s="1">
        <f t="shared" si="137"/>
        <v>7049.5259999999989</v>
      </c>
    </row>
    <row r="2933" spans="1:45" x14ac:dyDescent="0.2">
      <c r="A2933" s="11" t="s">
        <v>3013</v>
      </c>
      <c r="B2933" s="11" t="s">
        <v>3014</v>
      </c>
      <c r="C2933" s="11" t="s">
        <v>12570</v>
      </c>
      <c r="D2933" s="21">
        <v>43169</v>
      </c>
      <c r="E2933" s="21" t="s">
        <v>9697</v>
      </c>
      <c r="F2933" s="21" t="s">
        <v>14659</v>
      </c>
      <c r="G2933" s="11" t="s">
        <v>2</v>
      </c>
      <c r="H2933" s="11" t="s">
        <v>16</v>
      </c>
      <c r="I2933" s="11" t="s">
        <v>4</v>
      </c>
      <c r="J2933" s="12">
        <v>2</v>
      </c>
      <c r="K2933" s="12">
        <v>8288.69</v>
      </c>
      <c r="L2933" s="12">
        <v>0</v>
      </c>
      <c r="M2933" s="12">
        <v>0</v>
      </c>
      <c r="N2933" s="12">
        <f t="shared" si="136"/>
        <v>8288.69</v>
      </c>
      <c r="O2933" s="11" t="s">
        <v>5</v>
      </c>
      <c r="P2933" s="13">
        <v>0</v>
      </c>
      <c r="Q2933" s="11" t="s">
        <v>6</v>
      </c>
      <c r="R2933" s="13">
        <v>0</v>
      </c>
      <c r="S2933" s="13">
        <v>0</v>
      </c>
      <c r="T2933" s="11" t="s">
        <v>7</v>
      </c>
      <c r="U2933" s="11" t="s">
        <v>8</v>
      </c>
      <c r="V2933" s="15">
        <v>0</v>
      </c>
      <c r="W2933" s="13">
        <v>0</v>
      </c>
      <c r="X2933" s="15">
        <v>0</v>
      </c>
      <c r="Y2933" s="15">
        <v>0</v>
      </c>
      <c r="Z2933" s="13">
        <v>0</v>
      </c>
      <c r="AA2933" s="15">
        <v>0</v>
      </c>
      <c r="AB2933" s="13">
        <v>0</v>
      </c>
      <c r="AC2933" s="15">
        <v>0</v>
      </c>
      <c r="AD2933" s="13">
        <v>0</v>
      </c>
      <c r="AE2933" s="15">
        <v>0</v>
      </c>
      <c r="AF2933" s="13">
        <v>0</v>
      </c>
      <c r="AG2933" s="15">
        <v>0</v>
      </c>
      <c r="AH2933" s="13">
        <v>0</v>
      </c>
      <c r="AI2933" s="15">
        <v>0</v>
      </c>
      <c r="AJ2933" s="11" t="s">
        <v>17</v>
      </c>
      <c r="AK2933" s="11" t="s">
        <v>13</v>
      </c>
      <c r="AL2933" s="22">
        <f t="shared" si="135"/>
        <v>2123</v>
      </c>
      <c r="AM2933" s="11" t="str">
        <f>VLOOKUP(O2933,Sheet2!$D$6:$E$14,2,FALSE)</f>
        <v>Spare parts</v>
      </c>
      <c r="AN2933" s="11" t="str">
        <f>VLOOKUP(F2933,Sheet2!$E$10:$F$13,2,FALSE)</f>
        <v>SPM</v>
      </c>
      <c r="AO2933" s="35" t="s">
        <v>14668</v>
      </c>
      <c r="AP2933">
        <f>MATCH(AN2933,Sheet2!$F$5:$F$18,0)</f>
        <v>6</v>
      </c>
      <c r="AQ2933">
        <f>MATCH(AO2933,Sheet2!$F$5:$K$5,0)</f>
        <v>6</v>
      </c>
      <c r="AR2933" s="33">
        <f>INDEX(Sheet2!$F$5:$K$18,OPaL!AP2933,OPaL!AQ2933)</f>
        <v>0.15</v>
      </c>
      <c r="AS2933" s="1">
        <f t="shared" si="137"/>
        <v>7045.3865000000005</v>
      </c>
    </row>
    <row r="2934" spans="1:45" x14ac:dyDescent="0.2">
      <c r="A2934" s="11" t="s">
        <v>1627</v>
      </c>
      <c r="B2934" s="11" t="s">
        <v>1628</v>
      </c>
      <c r="C2934" s="11" t="s">
        <v>12571</v>
      </c>
      <c r="D2934" s="21">
        <v>42947</v>
      </c>
      <c r="E2934" s="21" t="s">
        <v>9726</v>
      </c>
      <c r="F2934" s="21" t="s">
        <v>14658</v>
      </c>
      <c r="G2934" s="11" t="s">
        <v>2</v>
      </c>
      <c r="H2934" s="11" t="s">
        <v>16</v>
      </c>
      <c r="I2934" s="11" t="s">
        <v>4</v>
      </c>
      <c r="J2934" s="12">
        <v>2</v>
      </c>
      <c r="K2934" s="12">
        <v>8279.65</v>
      </c>
      <c r="L2934" s="12">
        <v>0</v>
      </c>
      <c r="M2934" s="12">
        <v>0</v>
      </c>
      <c r="N2934" s="12">
        <f t="shared" si="136"/>
        <v>8279.65</v>
      </c>
      <c r="O2934" s="11" t="s">
        <v>5</v>
      </c>
      <c r="P2934" s="13">
        <v>0</v>
      </c>
      <c r="Q2934" s="11" t="s">
        <v>6</v>
      </c>
      <c r="R2934" s="13">
        <v>0</v>
      </c>
      <c r="S2934" s="13">
        <v>0</v>
      </c>
      <c r="T2934" s="11" t="s">
        <v>7</v>
      </c>
      <c r="U2934" s="11" t="s">
        <v>8</v>
      </c>
      <c r="V2934" s="15">
        <v>0</v>
      </c>
      <c r="W2934" s="13">
        <v>0</v>
      </c>
      <c r="X2934" s="15">
        <v>0</v>
      </c>
      <c r="Y2934" s="15">
        <v>0</v>
      </c>
      <c r="Z2934" s="13">
        <v>0</v>
      </c>
      <c r="AA2934" s="15">
        <v>0</v>
      </c>
      <c r="AB2934" s="13">
        <v>0</v>
      </c>
      <c r="AC2934" s="15">
        <v>0</v>
      </c>
      <c r="AD2934" s="13">
        <v>0</v>
      </c>
      <c r="AE2934" s="15">
        <v>0</v>
      </c>
      <c r="AF2934" s="13">
        <v>0</v>
      </c>
      <c r="AG2934" s="15">
        <v>0</v>
      </c>
      <c r="AH2934" s="13">
        <v>0</v>
      </c>
      <c r="AI2934" s="15">
        <v>0</v>
      </c>
      <c r="AJ2934" s="11" t="s">
        <v>17</v>
      </c>
      <c r="AK2934" s="11" t="s">
        <v>10</v>
      </c>
      <c r="AL2934" s="22">
        <f t="shared" si="135"/>
        <v>2345</v>
      </c>
      <c r="AM2934" s="11" t="str">
        <f>VLOOKUP(O2934,Sheet2!$D$6:$E$14,2,FALSE)</f>
        <v>Spare parts</v>
      </c>
      <c r="AN2934" s="11" t="str">
        <f>VLOOKUP(F2934,Sheet2!$E$10:$F$13,2,FALSE)</f>
        <v>SPE</v>
      </c>
      <c r="AO2934" s="35" t="s">
        <v>14668</v>
      </c>
      <c r="AP2934">
        <f>MATCH(AN2934,Sheet2!$F$5:$F$18,0)</f>
        <v>7</v>
      </c>
      <c r="AQ2934">
        <f>MATCH(AO2934,Sheet2!$F$5:$K$5,0)</f>
        <v>6</v>
      </c>
      <c r="AR2934" s="33">
        <f>INDEX(Sheet2!$F$5:$K$18,OPaL!AP2934,OPaL!AQ2934)</f>
        <v>0.15</v>
      </c>
      <c r="AS2934" s="1">
        <f t="shared" si="137"/>
        <v>7037.7024999999994</v>
      </c>
    </row>
    <row r="2935" spans="1:45" x14ac:dyDescent="0.2">
      <c r="A2935" s="11" t="s">
        <v>1631</v>
      </c>
      <c r="B2935" s="11" t="s">
        <v>1632</v>
      </c>
      <c r="C2935" s="11" t="s">
        <v>12572</v>
      </c>
      <c r="D2935" s="21">
        <v>42947</v>
      </c>
      <c r="E2935" s="21" t="s">
        <v>9726</v>
      </c>
      <c r="F2935" s="21" t="s">
        <v>14658</v>
      </c>
      <c r="G2935" s="11" t="s">
        <v>2</v>
      </c>
      <c r="H2935" s="11" t="s">
        <v>16</v>
      </c>
      <c r="I2935" s="11" t="s">
        <v>4</v>
      </c>
      <c r="J2935" s="12">
        <v>2</v>
      </c>
      <c r="K2935" s="12">
        <v>8279.65</v>
      </c>
      <c r="L2935" s="12">
        <v>0</v>
      </c>
      <c r="M2935" s="12">
        <v>0</v>
      </c>
      <c r="N2935" s="12">
        <f t="shared" si="136"/>
        <v>8279.65</v>
      </c>
      <c r="O2935" s="11" t="s">
        <v>5</v>
      </c>
      <c r="P2935" s="13">
        <v>0</v>
      </c>
      <c r="Q2935" s="11" t="s">
        <v>6</v>
      </c>
      <c r="R2935" s="13">
        <v>0</v>
      </c>
      <c r="S2935" s="13">
        <v>0</v>
      </c>
      <c r="T2935" s="11" t="s">
        <v>7</v>
      </c>
      <c r="U2935" s="11" t="s">
        <v>8</v>
      </c>
      <c r="V2935" s="15">
        <v>0</v>
      </c>
      <c r="W2935" s="13">
        <v>0</v>
      </c>
      <c r="X2935" s="15">
        <v>0</v>
      </c>
      <c r="Y2935" s="15">
        <v>0</v>
      </c>
      <c r="Z2935" s="13">
        <v>0</v>
      </c>
      <c r="AA2935" s="15">
        <v>0</v>
      </c>
      <c r="AB2935" s="13">
        <v>0</v>
      </c>
      <c r="AC2935" s="15">
        <v>0</v>
      </c>
      <c r="AD2935" s="13">
        <v>0</v>
      </c>
      <c r="AE2935" s="15">
        <v>0</v>
      </c>
      <c r="AF2935" s="13">
        <v>0</v>
      </c>
      <c r="AG2935" s="15">
        <v>0</v>
      </c>
      <c r="AH2935" s="13">
        <v>0</v>
      </c>
      <c r="AI2935" s="15">
        <v>0</v>
      </c>
      <c r="AJ2935" s="11" t="s">
        <v>17</v>
      </c>
      <c r="AK2935" s="11" t="s">
        <v>10</v>
      </c>
      <c r="AL2935" s="22">
        <f t="shared" si="135"/>
        <v>2345</v>
      </c>
      <c r="AM2935" s="11" t="str">
        <f>VLOOKUP(O2935,Sheet2!$D$6:$E$14,2,FALSE)</f>
        <v>Spare parts</v>
      </c>
      <c r="AN2935" s="11" t="str">
        <f>VLOOKUP(F2935,Sheet2!$E$10:$F$13,2,FALSE)</f>
        <v>SPE</v>
      </c>
      <c r="AO2935" s="35" t="s">
        <v>14668</v>
      </c>
      <c r="AP2935">
        <f>MATCH(AN2935,Sheet2!$F$5:$F$18,0)</f>
        <v>7</v>
      </c>
      <c r="AQ2935">
        <f>MATCH(AO2935,Sheet2!$F$5:$K$5,0)</f>
        <v>6</v>
      </c>
      <c r="AR2935" s="33">
        <f>INDEX(Sheet2!$F$5:$K$18,OPaL!AP2935,OPaL!AQ2935)</f>
        <v>0.15</v>
      </c>
      <c r="AS2935" s="1">
        <f t="shared" si="137"/>
        <v>7037.7024999999994</v>
      </c>
    </row>
    <row r="2936" spans="1:45" x14ac:dyDescent="0.2">
      <c r="A2936" s="11" t="s">
        <v>7974</v>
      </c>
      <c r="B2936" s="11" t="s">
        <v>7975</v>
      </c>
      <c r="C2936" s="11" t="s">
        <v>12573</v>
      </c>
      <c r="D2936" s="21">
        <v>43109</v>
      </c>
      <c r="E2936" s="21" t="s">
        <v>9697</v>
      </c>
      <c r="F2936" s="21" t="s">
        <v>14659</v>
      </c>
      <c r="G2936" s="11" t="s">
        <v>2</v>
      </c>
      <c r="H2936" s="11" t="s">
        <v>16</v>
      </c>
      <c r="I2936" s="11" t="s">
        <v>4</v>
      </c>
      <c r="J2936" s="12">
        <v>3</v>
      </c>
      <c r="K2936" s="12">
        <v>8265.1</v>
      </c>
      <c r="L2936" s="12">
        <v>0</v>
      </c>
      <c r="M2936" s="12">
        <v>0</v>
      </c>
      <c r="N2936" s="12">
        <f t="shared" si="136"/>
        <v>8265.1</v>
      </c>
      <c r="O2936" s="11" t="s">
        <v>5</v>
      </c>
      <c r="P2936" s="13">
        <v>0</v>
      </c>
      <c r="Q2936" s="11" t="s">
        <v>6</v>
      </c>
      <c r="R2936" s="13">
        <v>0</v>
      </c>
      <c r="S2936" s="13">
        <v>0</v>
      </c>
      <c r="T2936" s="11" t="s">
        <v>7</v>
      </c>
      <c r="U2936" s="11" t="s">
        <v>8</v>
      </c>
      <c r="V2936" s="15">
        <v>0</v>
      </c>
      <c r="W2936" s="13">
        <v>0</v>
      </c>
      <c r="X2936" s="15">
        <v>0</v>
      </c>
      <c r="Y2936" s="15">
        <v>0</v>
      </c>
      <c r="Z2936" s="13">
        <v>0</v>
      </c>
      <c r="AA2936" s="15">
        <v>0</v>
      </c>
      <c r="AB2936" s="13">
        <v>0</v>
      </c>
      <c r="AC2936" s="15">
        <v>0</v>
      </c>
      <c r="AD2936" s="13">
        <v>0</v>
      </c>
      <c r="AE2936" s="15">
        <v>0</v>
      </c>
      <c r="AF2936" s="13">
        <v>0</v>
      </c>
      <c r="AG2936" s="15">
        <v>0</v>
      </c>
      <c r="AH2936" s="13">
        <v>0</v>
      </c>
      <c r="AI2936" s="15">
        <v>0</v>
      </c>
      <c r="AJ2936" s="11" t="s">
        <v>17</v>
      </c>
      <c r="AK2936" s="11" t="s">
        <v>1398</v>
      </c>
      <c r="AL2936" s="22">
        <f t="shared" si="135"/>
        <v>2183</v>
      </c>
      <c r="AM2936" s="11" t="str">
        <f>VLOOKUP(O2936,Sheet2!$D$6:$E$14,2,FALSE)</f>
        <v>Spare parts</v>
      </c>
      <c r="AN2936" s="11" t="str">
        <f>VLOOKUP(F2936,Sheet2!$E$10:$F$13,2,FALSE)</f>
        <v>SPM</v>
      </c>
      <c r="AO2936" s="35" t="s">
        <v>14668</v>
      </c>
      <c r="AP2936">
        <f>MATCH(AN2936,Sheet2!$F$5:$F$18,0)</f>
        <v>6</v>
      </c>
      <c r="AQ2936">
        <f>MATCH(AO2936,Sheet2!$F$5:$K$5,0)</f>
        <v>6</v>
      </c>
      <c r="AR2936" s="33">
        <f>INDEX(Sheet2!$F$5:$K$18,OPaL!AP2936,OPaL!AQ2936)</f>
        <v>0.15</v>
      </c>
      <c r="AS2936" s="1">
        <f t="shared" si="137"/>
        <v>7025.335</v>
      </c>
    </row>
    <row r="2937" spans="1:45" x14ac:dyDescent="0.2">
      <c r="A2937" s="11" t="s">
        <v>9252</v>
      </c>
      <c r="B2937" s="11" t="s">
        <v>9253</v>
      </c>
      <c r="C2937" s="11" t="s">
        <v>12574</v>
      </c>
      <c r="D2937" s="21">
        <v>44909</v>
      </c>
      <c r="E2937" s="21" t="s">
        <v>9808</v>
      </c>
      <c r="F2937" s="21" t="s">
        <v>14659</v>
      </c>
      <c r="G2937" s="11" t="s">
        <v>2</v>
      </c>
      <c r="H2937" s="11" t="s">
        <v>3</v>
      </c>
      <c r="I2937" s="11" t="s">
        <v>4</v>
      </c>
      <c r="J2937" s="13">
        <v>9</v>
      </c>
      <c r="K2937" s="12">
        <v>8241.4599999999991</v>
      </c>
      <c r="L2937" s="12">
        <v>0</v>
      </c>
      <c r="M2937" s="12">
        <v>0</v>
      </c>
      <c r="N2937" s="12">
        <f t="shared" si="136"/>
        <v>8241.4599999999991</v>
      </c>
      <c r="O2937" s="11" t="s">
        <v>8227</v>
      </c>
      <c r="P2937" s="13">
        <v>0</v>
      </c>
      <c r="Q2937" s="11" t="s">
        <v>6</v>
      </c>
      <c r="R2937" s="13">
        <v>0</v>
      </c>
      <c r="S2937" s="13">
        <v>0</v>
      </c>
      <c r="T2937" s="11" t="s">
        <v>7</v>
      </c>
      <c r="U2937" s="11" t="s">
        <v>8</v>
      </c>
      <c r="V2937" s="15">
        <v>0</v>
      </c>
      <c r="W2937" s="13">
        <v>0</v>
      </c>
      <c r="X2937" s="15">
        <v>0</v>
      </c>
      <c r="Y2937" s="15">
        <v>0</v>
      </c>
      <c r="Z2937" s="13">
        <v>0</v>
      </c>
      <c r="AA2937" s="15">
        <v>0</v>
      </c>
      <c r="AB2937" s="13">
        <v>0</v>
      </c>
      <c r="AC2937" s="15">
        <v>0</v>
      </c>
      <c r="AD2937" s="13">
        <v>0</v>
      </c>
      <c r="AE2937" s="15">
        <v>0</v>
      </c>
      <c r="AF2937" s="13">
        <v>0</v>
      </c>
      <c r="AG2937" s="15">
        <v>0</v>
      </c>
      <c r="AH2937" s="13">
        <v>0</v>
      </c>
      <c r="AI2937" s="15">
        <v>0</v>
      </c>
      <c r="AJ2937" s="11" t="s">
        <v>9</v>
      </c>
      <c r="AK2937" s="11" t="s">
        <v>8228</v>
      </c>
      <c r="AL2937" s="22">
        <f t="shared" si="135"/>
        <v>383</v>
      </c>
      <c r="AM2937" s="11" t="str">
        <f>VLOOKUP(O2937,Sheet2!$D$6:$E$14,2,FALSE)</f>
        <v>Consumables</v>
      </c>
      <c r="AN2937" s="11" t="str">
        <f>VLOOKUP(F2937,Sheet2!$E$15:$F$18,2,FALSE)</f>
        <v>CM</v>
      </c>
      <c r="AO2937" s="35" t="s">
        <v>14668</v>
      </c>
      <c r="AP2937">
        <f>MATCH(AN2937,Sheet2!$F$5:$F$18,0)</f>
        <v>13</v>
      </c>
      <c r="AQ2937">
        <f>MATCH(AO2937,Sheet2!$F$5:$K$5,0)</f>
        <v>6</v>
      </c>
      <c r="AR2937" s="33">
        <f>INDEX(Sheet2!$F$5:$K$18,OPaL!AP2937,OPaL!AQ2937)</f>
        <v>0.2</v>
      </c>
      <c r="AS2937" s="1">
        <f t="shared" si="137"/>
        <v>6593.1679999999997</v>
      </c>
    </row>
    <row r="2938" spans="1:45" x14ac:dyDescent="0.2">
      <c r="A2938" s="11" t="s">
        <v>8728</v>
      </c>
      <c r="B2938" s="11" t="s">
        <v>8729</v>
      </c>
      <c r="C2938" s="11" t="s">
        <v>12575</v>
      </c>
      <c r="D2938" s="21">
        <v>45262</v>
      </c>
      <c r="E2938" s="21" t="s">
        <v>9763</v>
      </c>
      <c r="F2938" s="21" t="s">
        <v>14659</v>
      </c>
      <c r="G2938" s="11" t="s">
        <v>2</v>
      </c>
      <c r="H2938" s="11" t="s">
        <v>350</v>
      </c>
      <c r="I2938" s="11" t="s">
        <v>4</v>
      </c>
      <c r="J2938" s="13">
        <v>2</v>
      </c>
      <c r="K2938" s="12">
        <v>8236.7999999999993</v>
      </c>
      <c r="L2938" s="12">
        <v>0</v>
      </c>
      <c r="M2938" s="12">
        <v>0</v>
      </c>
      <c r="N2938" s="12">
        <f t="shared" si="136"/>
        <v>8236.7999999999993</v>
      </c>
      <c r="O2938" s="11" t="s">
        <v>8227</v>
      </c>
      <c r="P2938" s="13">
        <v>0</v>
      </c>
      <c r="Q2938" s="11" t="s">
        <v>6</v>
      </c>
      <c r="R2938" s="13">
        <v>0</v>
      </c>
      <c r="S2938" s="13">
        <v>0</v>
      </c>
      <c r="T2938" s="11" t="s">
        <v>7</v>
      </c>
      <c r="U2938" s="11" t="s">
        <v>8</v>
      </c>
      <c r="V2938" s="15">
        <v>0</v>
      </c>
      <c r="W2938" s="13">
        <v>0</v>
      </c>
      <c r="X2938" s="15">
        <v>0</v>
      </c>
      <c r="Y2938" s="15">
        <v>0</v>
      </c>
      <c r="Z2938" s="13">
        <v>0</v>
      </c>
      <c r="AA2938" s="15">
        <v>0</v>
      </c>
      <c r="AB2938" s="13">
        <v>0</v>
      </c>
      <c r="AC2938" s="15">
        <v>0</v>
      </c>
      <c r="AD2938" s="13">
        <v>0</v>
      </c>
      <c r="AE2938" s="15">
        <v>0</v>
      </c>
      <c r="AF2938" s="13">
        <v>0</v>
      </c>
      <c r="AG2938" s="15">
        <v>0</v>
      </c>
      <c r="AH2938" s="13">
        <v>0</v>
      </c>
      <c r="AI2938" s="15">
        <v>0</v>
      </c>
      <c r="AJ2938" s="11" t="s">
        <v>352</v>
      </c>
      <c r="AK2938" s="11" t="s">
        <v>8228</v>
      </c>
      <c r="AL2938" s="22">
        <f t="shared" si="135"/>
        <v>30</v>
      </c>
      <c r="AM2938" s="11" t="str">
        <f>VLOOKUP(O2938,Sheet2!$D$6:$E$14,2,FALSE)</f>
        <v>Consumables</v>
      </c>
      <c r="AN2938" s="11" t="str">
        <f>VLOOKUP(F2938,Sheet2!$E$15:$F$18,2,FALSE)</f>
        <v>CM</v>
      </c>
      <c r="AO2938" s="35" t="s">
        <v>14664</v>
      </c>
      <c r="AP2938">
        <f>MATCH(AN2938,Sheet2!$F$5:$F$18,0)</f>
        <v>13</v>
      </c>
      <c r="AQ2938">
        <f>MATCH(AO2938,Sheet2!$F$5:$K$5,0)</f>
        <v>2</v>
      </c>
      <c r="AR2938" s="33">
        <f>INDEX(Sheet2!$F$5:$K$18,OPaL!AP2938,OPaL!AQ2938)</f>
        <v>0</v>
      </c>
      <c r="AS2938" s="1">
        <f t="shared" si="137"/>
        <v>8236.7999999999993</v>
      </c>
    </row>
    <row r="2939" spans="1:45" x14ac:dyDescent="0.2">
      <c r="A2939" s="11" t="s">
        <v>9190</v>
      </c>
      <c r="B2939" s="11" t="s">
        <v>9191</v>
      </c>
      <c r="C2939" s="11" t="s">
        <v>11395</v>
      </c>
      <c r="D2939" s="21">
        <v>44683</v>
      </c>
      <c r="E2939" s="21" t="s">
        <v>9752</v>
      </c>
      <c r="F2939" s="21" t="s">
        <v>14659</v>
      </c>
      <c r="G2939" s="11" t="s">
        <v>2</v>
      </c>
      <c r="H2939" s="11" t="s">
        <v>3</v>
      </c>
      <c r="I2939" s="11" t="s">
        <v>4</v>
      </c>
      <c r="J2939" s="13">
        <v>2</v>
      </c>
      <c r="K2939" s="12">
        <v>8236.69</v>
      </c>
      <c r="L2939" s="12">
        <v>0</v>
      </c>
      <c r="M2939" s="12">
        <v>0</v>
      </c>
      <c r="N2939" s="12">
        <f t="shared" si="136"/>
        <v>8236.69</v>
      </c>
      <c r="O2939" s="11" t="s">
        <v>8227</v>
      </c>
      <c r="P2939" s="13">
        <v>0</v>
      </c>
      <c r="Q2939" s="11" t="s">
        <v>6</v>
      </c>
      <c r="R2939" s="13">
        <v>0</v>
      </c>
      <c r="S2939" s="13">
        <v>0</v>
      </c>
      <c r="T2939" s="11" t="s">
        <v>7</v>
      </c>
      <c r="U2939" s="11" t="s">
        <v>8</v>
      </c>
      <c r="V2939" s="15">
        <v>0</v>
      </c>
      <c r="W2939" s="13">
        <v>0</v>
      </c>
      <c r="X2939" s="15">
        <v>0</v>
      </c>
      <c r="Y2939" s="15">
        <v>0</v>
      </c>
      <c r="Z2939" s="13">
        <v>0</v>
      </c>
      <c r="AA2939" s="15">
        <v>0</v>
      </c>
      <c r="AB2939" s="13">
        <v>0</v>
      </c>
      <c r="AC2939" s="15">
        <v>0</v>
      </c>
      <c r="AD2939" s="13">
        <v>0</v>
      </c>
      <c r="AE2939" s="15">
        <v>0</v>
      </c>
      <c r="AF2939" s="13">
        <v>0</v>
      </c>
      <c r="AG2939" s="15">
        <v>0</v>
      </c>
      <c r="AH2939" s="13">
        <v>0</v>
      </c>
      <c r="AI2939" s="15">
        <v>0</v>
      </c>
      <c r="AJ2939" s="11" t="s">
        <v>9</v>
      </c>
      <c r="AK2939" s="11" t="s">
        <v>8228</v>
      </c>
      <c r="AL2939" s="22">
        <f t="shared" si="135"/>
        <v>609</v>
      </c>
      <c r="AM2939" s="11" t="str">
        <f>VLOOKUP(O2939,Sheet2!$D$6:$E$14,2,FALSE)</f>
        <v>Consumables</v>
      </c>
      <c r="AN2939" s="11" t="str">
        <f>VLOOKUP(F2939,Sheet2!$E$15:$F$18,2,FALSE)</f>
        <v>CM</v>
      </c>
      <c r="AO2939" s="35" t="s">
        <v>14668</v>
      </c>
      <c r="AP2939">
        <f>MATCH(AN2939,Sheet2!$F$5:$F$18,0)</f>
        <v>13</v>
      </c>
      <c r="AQ2939">
        <f>MATCH(AO2939,Sheet2!$F$5:$K$5,0)</f>
        <v>6</v>
      </c>
      <c r="AR2939" s="33">
        <f>INDEX(Sheet2!$F$5:$K$18,OPaL!AP2939,OPaL!AQ2939)</f>
        <v>0.2</v>
      </c>
      <c r="AS2939" s="1">
        <f t="shared" si="137"/>
        <v>6589.3520000000008</v>
      </c>
    </row>
    <row r="2940" spans="1:45" x14ac:dyDescent="0.2">
      <c r="A2940" s="11" t="s">
        <v>92</v>
      </c>
      <c r="B2940" s="11" t="s">
        <v>93</v>
      </c>
      <c r="C2940" s="11" t="s">
        <v>12576</v>
      </c>
      <c r="D2940" s="21">
        <v>43061</v>
      </c>
      <c r="E2940" s="21" t="s">
        <v>9697</v>
      </c>
      <c r="F2940" s="21" t="s">
        <v>14659</v>
      </c>
      <c r="G2940" s="11" t="s">
        <v>2</v>
      </c>
      <c r="H2940" s="11" t="s">
        <v>16</v>
      </c>
      <c r="I2940" s="11" t="s">
        <v>4</v>
      </c>
      <c r="J2940" s="12">
        <v>2</v>
      </c>
      <c r="K2940" s="12">
        <v>8236.4</v>
      </c>
      <c r="L2940" s="12">
        <v>0</v>
      </c>
      <c r="M2940" s="12">
        <v>0</v>
      </c>
      <c r="N2940" s="12">
        <f t="shared" si="136"/>
        <v>8236.4</v>
      </c>
      <c r="O2940" s="11" t="s">
        <v>5</v>
      </c>
      <c r="P2940" s="13">
        <v>0</v>
      </c>
      <c r="Q2940" s="11" t="s">
        <v>6</v>
      </c>
      <c r="R2940" s="13">
        <v>0</v>
      </c>
      <c r="S2940" s="13">
        <v>0</v>
      </c>
      <c r="T2940" s="11" t="s">
        <v>7</v>
      </c>
      <c r="U2940" s="11" t="s">
        <v>8</v>
      </c>
      <c r="V2940" s="15">
        <v>0</v>
      </c>
      <c r="W2940" s="13">
        <v>0</v>
      </c>
      <c r="X2940" s="15">
        <v>0</v>
      </c>
      <c r="Y2940" s="15">
        <v>0</v>
      </c>
      <c r="Z2940" s="13">
        <v>0</v>
      </c>
      <c r="AA2940" s="15">
        <v>0</v>
      </c>
      <c r="AB2940" s="13">
        <v>0</v>
      </c>
      <c r="AC2940" s="15">
        <v>0</v>
      </c>
      <c r="AD2940" s="13">
        <v>0</v>
      </c>
      <c r="AE2940" s="15">
        <v>0</v>
      </c>
      <c r="AF2940" s="13">
        <v>0</v>
      </c>
      <c r="AG2940" s="15">
        <v>0</v>
      </c>
      <c r="AH2940" s="13">
        <v>0</v>
      </c>
      <c r="AI2940" s="15">
        <v>0</v>
      </c>
      <c r="AJ2940" s="11" t="s">
        <v>17</v>
      </c>
      <c r="AK2940" s="11" t="s">
        <v>13</v>
      </c>
      <c r="AL2940" s="22">
        <f t="shared" si="135"/>
        <v>2231</v>
      </c>
      <c r="AM2940" s="11" t="str">
        <f>VLOOKUP(O2940,Sheet2!$D$6:$E$14,2,FALSE)</f>
        <v>Spare parts</v>
      </c>
      <c r="AN2940" s="11" t="str">
        <f>VLOOKUP(F2940,Sheet2!$E$10:$F$13,2,FALSE)</f>
        <v>SPM</v>
      </c>
      <c r="AO2940" s="35" t="s">
        <v>14668</v>
      </c>
      <c r="AP2940">
        <f>MATCH(AN2940,Sheet2!$F$5:$F$18,0)</f>
        <v>6</v>
      </c>
      <c r="AQ2940">
        <f>MATCH(AO2940,Sheet2!$F$5:$K$5,0)</f>
        <v>6</v>
      </c>
      <c r="AR2940" s="33">
        <f>INDEX(Sheet2!$F$5:$K$18,OPaL!AP2940,OPaL!AQ2940)</f>
        <v>0.15</v>
      </c>
      <c r="AS2940" s="1">
        <f t="shared" si="137"/>
        <v>7000.94</v>
      </c>
    </row>
    <row r="2941" spans="1:45" x14ac:dyDescent="0.2">
      <c r="A2941" s="11" t="s">
        <v>1082</v>
      </c>
      <c r="B2941" s="11" t="s">
        <v>1083</v>
      </c>
      <c r="C2941" s="11" t="s">
        <v>12577</v>
      </c>
      <c r="D2941" s="21">
        <v>44800</v>
      </c>
      <c r="E2941" s="21" t="s">
        <v>9697</v>
      </c>
      <c r="F2941" s="21" t="s">
        <v>14659</v>
      </c>
      <c r="G2941" s="11" t="s">
        <v>2</v>
      </c>
      <c r="H2941" s="11" t="s">
        <v>16</v>
      </c>
      <c r="I2941" s="11" t="s">
        <v>4</v>
      </c>
      <c r="J2941" s="13">
        <v>1</v>
      </c>
      <c r="K2941" s="12">
        <v>8229.89</v>
      </c>
      <c r="L2941" s="12">
        <v>0</v>
      </c>
      <c r="M2941" s="12">
        <v>0</v>
      </c>
      <c r="N2941" s="12">
        <f t="shared" si="136"/>
        <v>8229.89</v>
      </c>
      <c r="O2941" s="11" t="s">
        <v>5</v>
      </c>
      <c r="P2941" s="13">
        <v>0</v>
      </c>
      <c r="Q2941" s="11" t="s">
        <v>6</v>
      </c>
      <c r="R2941" s="13">
        <v>0</v>
      </c>
      <c r="S2941" s="13">
        <v>0</v>
      </c>
      <c r="T2941" s="11" t="s">
        <v>7</v>
      </c>
      <c r="U2941" s="11" t="s">
        <v>8</v>
      </c>
      <c r="V2941" s="15">
        <v>0</v>
      </c>
      <c r="W2941" s="13">
        <v>0</v>
      </c>
      <c r="X2941" s="15">
        <v>0</v>
      </c>
      <c r="Y2941" s="15">
        <v>0</v>
      </c>
      <c r="Z2941" s="13">
        <v>0</v>
      </c>
      <c r="AA2941" s="15">
        <v>0</v>
      </c>
      <c r="AB2941" s="13">
        <v>0</v>
      </c>
      <c r="AC2941" s="15">
        <v>0</v>
      </c>
      <c r="AD2941" s="13">
        <v>0</v>
      </c>
      <c r="AE2941" s="15">
        <v>0</v>
      </c>
      <c r="AF2941" s="13">
        <v>0</v>
      </c>
      <c r="AG2941" s="15">
        <v>0</v>
      </c>
      <c r="AH2941" s="13">
        <v>0</v>
      </c>
      <c r="AI2941" s="15">
        <v>0</v>
      </c>
      <c r="AJ2941" s="11" t="s">
        <v>17</v>
      </c>
      <c r="AK2941" s="11" t="s">
        <v>13</v>
      </c>
      <c r="AL2941" s="22">
        <f t="shared" si="135"/>
        <v>492</v>
      </c>
      <c r="AM2941" s="11" t="str">
        <f>VLOOKUP(O2941,Sheet2!$D$6:$E$14,2,FALSE)</f>
        <v>Spare parts</v>
      </c>
      <c r="AN2941" s="11" t="str">
        <f>VLOOKUP(F2941,Sheet2!$E$10:$F$13,2,FALSE)</f>
        <v>SPM</v>
      </c>
      <c r="AO2941" s="35" t="s">
        <v>14668</v>
      </c>
      <c r="AP2941">
        <f>MATCH(AN2941,Sheet2!$F$5:$F$18,0)</f>
        <v>6</v>
      </c>
      <c r="AQ2941">
        <f>MATCH(AO2941,Sheet2!$F$5:$K$5,0)</f>
        <v>6</v>
      </c>
      <c r="AR2941" s="33">
        <f>INDEX(Sheet2!$F$5:$K$18,OPaL!AP2941,OPaL!AQ2941)</f>
        <v>0.15</v>
      </c>
      <c r="AS2941" s="1">
        <f t="shared" si="137"/>
        <v>6995.4064999999991</v>
      </c>
    </row>
    <row r="2942" spans="1:45" x14ac:dyDescent="0.2">
      <c r="A2942" s="11" t="s">
        <v>1084</v>
      </c>
      <c r="B2942" s="11" t="s">
        <v>1085</v>
      </c>
      <c r="C2942" s="11" t="s">
        <v>12578</v>
      </c>
      <c r="D2942" s="21">
        <v>44800</v>
      </c>
      <c r="E2942" s="21" t="s">
        <v>9697</v>
      </c>
      <c r="F2942" s="21" t="s">
        <v>14659</v>
      </c>
      <c r="G2942" s="11" t="s">
        <v>2</v>
      </c>
      <c r="H2942" s="11" t="s">
        <v>16</v>
      </c>
      <c r="I2942" s="11" t="s">
        <v>4</v>
      </c>
      <c r="J2942" s="13">
        <v>1</v>
      </c>
      <c r="K2942" s="12">
        <v>8229.89</v>
      </c>
      <c r="L2942" s="12">
        <v>0</v>
      </c>
      <c r="M2942" s="12">
        <v>0</v>
      </c>
      <c r="N2942" s="12">
        <f t="shared" si="136"/>
        <v>8229.89</v>
      </c>
      <c r="O2942" s="11" t="s">
        <v>5</v>
      </c>
      <c r="P2942" s="13">
        <v>0</v>
      </c>
      <c r="Q2942" s="11" t="s">
        <v>6</v>
      </c>
      <c r="R2942" s="13">
        <v>0</v>
      </c>
      <c r="S2942" s="13">
        <v>0</v>
      </c>
      <c r="T2942" s="11" t="s">
        <v>7</v>
      </c>
      <c r="U2942" s="11" t="s">
        <v>8</v>
      </c>
      <c r="V2942" s="15">
        <v>0</v>
      </c>
      <c r="W2942" s="13">
        <v>0</v>
      </c>
      <c r="X2942" s="15">
        <v>0</v>
      </c>
      <c r="Y2942" s="15">
        <v>0</v>
      </c>
      <c r="Z2942" s="13">
        <v>0</v>
      </c>
      <c r="AA2942" s="15">
        <v>0</v>
      </c>
      <c r="AB2942" s="13">
        <v>0</v>
      </c>
      <c r="AC2942" s="15">
        <v>0</v>
      </c>
      <c r="AD2942" s="13">
        <v>0</v>
      </c>
      <c r="AE2942" s="15">
        <v>0</v>
      </c>
      <c r="AF2942" s="13">
        <v>0</v>
      </c>
      <c r="AG2942" s="15">
        <v>0</v>
      </c>
      <c r="AH2942" s="13">
        <v>0</v>
      </c>
      <c r="AI2942" s="15">
        <v>0</v>
      </c>
      <c r="AJ2942" s="11" t="s">
        <v>17</v>
      </c>
      <c r="AK2942" s="11" t="s">
        <v>13</v>
      </c>
      <c r="AL2942" s="22">
        <f t="shared" si="135"/>
        <v>492</v>
      </c>
      <c r="AM2942" s="11" t="str">
        <f>VLOOKUP(O2942,Sheet2!$D$6:$E$14,2,FALSE)</f>
        <v>Spare parts</v>
      </c>
      <c r="AN2942" s="11" t="str">
        <f>VLOOKUP(F2942,Sheet2!$E$10:$F$13,2,FALSE)</f>
        <v>SPM</v>
      </c>
      <c r="AO2942" s="35" t="s">
        <v>14668</v>
      </c>
      <c r="AP2942">
        <f>MATCH(AN2942,Sheet2!$F$5:$F$18,0)</f>
        <v>6</v>
      </c>
      <c r="AQ2942">
        <f>MATCH(AO2942,Sheet2!$F$5:$K$5,0)</f>
        <v>6</v>
      </c>
      <c r="AR2942" s="33">
        <f>INDEX(Sheet2!$F$5:$K$18,OPaL!AP2942,OPaL!AQ2942)</f>
        <v>0.15</v>
      </c>
      <c r="AS2942" s="1">
        <f t="shared" si="137"/>
        <v>6995.4064999999991</v>
      </c>
    </row>
    <row r="2943" spans="1:45" x14ac:dyDescent="0.2">
      <c r="A2943" s="11" t="s">
        <v>8515</v>
      </c>
      <c r="B2943" s="11" t="s">
        <v>8516</v>
      </c>
      <c r="C2943" s="11" t="s">
        <v>12579</v>
      </c>
      <c r="D2943" s="21">
        <v>43138</v>
      </c>
      <c r="E2943" s="21" t="s">
        <v>9809</v>
      </c>
      <c r="F2943" s="21" t="s">
        <v>14659</v>
      </c>
      <c r="G2943" s="11" t="s">
        <v>2</v>
      </c>
      <c r="H2943" s="11" t="s">
        <v>3</v>
      </c>
      <c r="I2943" s="11" t="s">
        <v>4</v>
      </c>
      <c r="J2943" s="12">
        <v>80</v>
      </c>
      <c r="K2943" s="12">
        <v>8226.58</v>
      </c>
      <c r="L2943" s="12">
        <v>0</v>
      </c>
      <c r="M2943" s="12">
        <v>0</v>
      </c>
      <c r="N2943" s="12">
        <f t="shared" si="136"/>
        <v>8226.58</v>
      </c>
      <c r="O2943" s="11" t="s">
        <v>8227</v>
      </c>
      <c r="P2943" s="13">
        <v>0</v>
      </c>
      <c r="Q2943" s="11" t="s">
        <v>6</v>
      </c>
      <c r="R2943" s="13">
        <v>0</v>
      </c>
      <c r="S2943" s="13">
        <v>0</v>
      </c>
      <c r="T2943" s="11" t="s">
        <v>7</v>
      </c>
      <c r="U2943" s="11" t="s">
        <v>8</v>
      </c>
      <c r="V2943" s="15">
        <v>0</v>
      </c>
      <c r="W2943" s="13">
        <v>0</v>
      </c>
      <c r="X2943" s="15">
        <v>0</v>
      </c>
      <c r="Y2943" s="15">
        <v>0</v>
      </c>
      <c r="Z2943" s="13">
        <v>0</v>
      </c>
      <c r="AA2943" s="15">
        <v>0</v>
      </c>
      <c r="AB2943" s="13">
        <v>0</v>
      </c>
      <c r="AC2943" s="15">
        <v>0</v>
      </c>
      <c r="AD2943" s="13">
        <v>0</v>
      </c>
      <c r="AE2943" s="15">
        <v>0</v>
      </c>
      <c r="AF2943" s="13">
        <v>0</v>
      </c>
      <c r="AG2943" s="15">
        <v>0</v>
      </c>
      <c r="AH2943" s="13">
        <v>0</v>
      </c>
      <c r="AI2943" s="15">
        <v>0</v>
      </c>
      <c r="AJ2943" s="11" t="s">
        <v>9</v>
      </c>
      <c r="AK2943" s="11" t="s">
        <v>8228</v>
      </c>
      <c r="AL2943" s="22">
        <f t="shared" si="135"/>
        <v>2154</v>
      </c>
      <c r="AM2943" s="11" t="str">
        <f>VLOOKUP(O2943,Sheet2!$D$6:$E$14,2,FALSE)</f>
        <v>Consumables</v>
      </c>
      <c r="AN2943" s="11" t="str">
        <f>VLOOKUP(F2943,Sheet2!$E$15:$F$18,2,FALSE)</f>
        <v>CM</v>
      </c>
      <c r="AO2943" s="35" t="s">
        <v>14668</v>
      </c>
      <c r="AP2943">
        <f>MATCH(AN2943,Sheet2!$F$5:$F$18,0)</f>
        <v>13</v>
      </c>
      <c r="AQ2943">
        <f>MATCH(AO2943,Sheet2!$F$5:$K$5,0)</f>
        <v>6</v>
      </c>
      <c r="AR2943" s="33">
        <f>INDEX(Sheet2!$F$5:$K$18,OPaL!AP2943,OPaL!AQ2943)</f>
        <v>0.2</v>
      </c>
      <c r="AS2943" s="1">
        <f t="shared" si="137"/>
        <v>6581.2640000000001</v>
      </c>
    </row>
    <row r="2944" spans="1:45" x14ac:dyDescent="0.2">
      <c r="A2944" s="11" t="s">
        <v>591</v>
      </c>
      <c r="B2944" s="11" t="s">
        <v>592</v>
      </c>
      <c r="C2944" s="11" t="s">
        <v>12580</v>
      </c>
      <c r="D2944" s="21">
        <v>44708</v>
      </c>
      <c r="E2944" s="21" t="s">
        <v>9697</v>
      </c>
      <c r="F2944" s="21" t="s">
        <v>14659</v>
      </c>
      <c r="G2944" s="11" t="s">
        <v>2</v>
      </c>
      <c r="H2944" s="11" t="s">
        <v>350</v>
      </c>
      <c r="I2944" s="11" t="s">
        <v>4</v>
      </c>
      <c r="J2944" s="12">
        <v>12</v>
      </c>
      <c r="K2944" s="12">
        <v>8207.02</v>
      </c>
      <c r="L2944" s="12">
        <v>0</v>
      </c>
      <c r="M2944" s="12">
        <v>0</v>
      </c>
      <c r="N2944" s="12">
        <f t="shared" si="136"/>
        <v>8207.02</v>
      </c>
      <c r="O2944" s="11" t="s">
        <v>5</v>
      </c>
      <c r="P2944" s="13">
        <v>0</v>
      </c>
      <c r="Q2944" s="11" t="s">
        <v>6</v>
      </c>
      <c r="R2944" s="13">
        <v>0</v>
      </c>
      <c r="S2944" s="13">
        <v>0</v>
      </c>
      <c r="T2944" s="11" t="s">
        <v>7</v>
      </c>
      <c r="U2944" s="11" t="s">
        <v>8</v>
      </c>
      <c r="V2944" s="15">
        <v>0</v>
      </c>
      <c r="W2944" s="13">
        <v>0</v>
      </c>
      <c r="X2944" s="15">
        <v>0</v>
      </c>
      <c r="Y2944" s="15">
        <v>0</v>
      </c>
      <c r="Z2944" s="13">
        <v>0</v>
      </c>
      <c r="AA2944" s="15">
        <v>0</v>
      </c>
      <c r="AB2944" s="13">
        <v>0</v>
      </c>
      <c r="AC2944" s="15">
        <v>0</v>
      </c>
      <c r="AD2944" s="13">
        <v>0</v>
      </c>
      <c r="AE2944" s="15">
        <v>0</v>
      </c>
      <c r="AF2944" s="13">
        <v>0</v>
      </c>
      <c r="AG2944" s="15">
        <v>0</v>
      </c>
      <c r="AH2944" s="13">
        <v>0</v>
      </c>
      <c r="AI2944" s="15">
        <v>0</v>
      </c>
      <c r="AJ2944" s="11" t="s">
        <v>352</v>
      </c>
      <c r="AK2944" s="11" t="s">
        <v>13</v>
      </c>
      <c r="AL2944" s="22">
        <f t="shared" si="135"/>
        <v>584</v>
      </c>
      <c r="AM2944" s="11" t="str">
        <f>VLOOKUP(O2944,Sheet2!$D$6:$E$14,2,FALSE)</f>
        <v>Spare parts</v>
      </c>
      <c r="AN2944" s="11" t="str">
        <f>VLOOKUP(F2944,Sheet2!$E$10:$F$13,2,FALSE)</f>
        <v>SPM</v>
      </c>
      <c r="AO2944" s="35" t="s">
        <v>14668</v>
      </c>
      <c r="AP2944">
        <f>MATCH(AN2944,Sheet2!$F$5:$F$18,0)</f>
        <v>6</v>
      </c>
      <c r="AQ2944">
        <f>MATCH(AO2944,Sheet2!$F$5:$K$5,0)</f>
        <v>6</v>
      </c>
      <c r="AR2944" s="33">
        <f>INDEX(Sheet2!$F$5:$K$18,OPaL!AP2944,OPaL!AQ2944)</f>
        <v>0.15</v>
      </c>
      <c r="AS2944" s="1">
        <f t="shared" si="137"/>
        <v>6975.9670000000006</v>
      </c>
    </row>
    <row r="2945" spans="1:45" x14ac:dyDescent="0.2">
      <c r="A2945" s="11" t="s">
        <v>593</v>
      </c>
      <c r="B2945" s="11" t="s">
        <v>594</v>
      </c>
      <c r="C2945" s="11" t="s">
        <v>12581</v>
      </c>
      <c r="D2945" s="21">
        <v>44708</v>
      </c>
      <c r="E2945" s="21" t="s">
        <v>9697</v>
      </c>
      <c r="F2945" s="21" t="s">
        <v>14659</v>
      </c>
      <c r="G2945" s="11" t="s">
        <v>2</v>
      </c>
      <c r="H2945" s="11" t="s">
        <v>350</v>
      </c>
      <c r="I2945" s="11" t="s">
        <v>4</v>
      </c>
      <c r="J2945" s="12">
        <v>8</v>
      </c>
      <c r="K2945" s="12">
        <v>8207.02</v>
      </c>
      <c r="L2945" s="12">
        <v>0</v>
      </c>
      <c r="M2945" s="12">
        <v>0</v>
      </c>
      <c r="N2945" s="12">
        <f t="shared" si="136"/>
        <v>8207.02</v>
      </c>
      <c r="O2945" s="11" t="s">
        <v>5</v>
      </c>
      <c r="P2945" s="13">
        <v>0</v>
      </c>
      <c r="Q2945" s="11" t="s">
        <v>6</v>
      </c>
      <c r="R2945" s="13">
        <v>0</v>
      </c>
      <c r="S2945" s="13">
        <v>0</v>
      </c>
      <c r="T2945" s="11" t="s">
        <v>7</v>
      </c>
      <c r="U2945" s="11" t="s">
        <v>8</v>
      </c>
      <c r="V2945" s="15">
        <v>0</v>
      </c>
      <c r="W2945" s="13">
        <v>0</v>
      </c>
      <c r="X2945" s="15">
        <v>0</v>
      </c>
      <c r="Y2945" s="15">
        <v>0</v>
      </c>
      <c r="Z2945" s="13">
        <v>0</v>
      </c>
      <c r="AA2945" s="15">
        <v>0</v>
      </c>
      <c r="AB2945" s="13">
        <v>0</v>
      </c>
      <c r="AC2945" s="15">
        <v>0</v>
      </c>
      <c r="AD2945" s="13">
        <v>0</v>
      </c>
      <c r="AE2945" s="15">
        <v>0</v>
      </c>
      <c r="AF2945" s="13">
        <v>0</v>
      </c>
      <c r="AG2945" s="15">
        <v>0</v>
      </c>
      <c r="AH2945" s="13">
        <v>0</v>
      </c>
      <c r="AI2945" s="15">
        <v>0</v>
      </c>
      <c r="AJ2945" s="11" t="s">
        <v>352</v>
      </c>
      <c r="AK2945" s="11" t="s">
        <v>13</v>
      </c>
      <c r="AL2945" s="22">
        <f t="shared" si="135"/>
        <v>584</v>
      </c>
      <c r="AM2945" s="11" t="str">
        <f>VLOOKUP(O2945,Sheet2!$D$6:$E$14,2,FALSE)</f>
        <v>Spare parts</v>
      </c>
      <c r="AN2945" s="11" t="str">
        <f>VLOOKUP(F2945,Sheet2!$E$10:$F$13,2,FALSE)</f>
        <v>SPM</v>
      </c>
      <c r="AO2945" s="35" t="s">
        <v>14668</v>
      </c>
      <c r="AP2945">
        <f>MATCH(AN2945,Sheet2!$F$5:$F$18,0)</f>
        <v>6</v>
      </c>
      <c r="AQ2945">
        <f>MATCH(AO2945,Sheet2!$F$5:$K$5,0)</f>
        <v>6</v>
      </c>
      <c r="AR2945" s="33">
        <f>INDEX(Sheet2!$F$5:$K$18,OPaL!AP2945,OPaL!AQ2945)</f>
        <v>0.15</v>
      </c>
      <c r="AS2945" s="1">
        <f t="shared" si="137"/>
        <v>6975.9670000000006</v>
      </c>
    </row>
    <row r="2946" spans="1:45" x14ac:dyDescent="0.2">
      <c r="A2946" s="11" t="s">
        <v>9062</v>
      </c>
      <c r="B2946" s="11" t="s">
        <v>9063</v>
      </c>
      <c r="C2946" s="11" t="s">
        <v>12582</v>
      </c>
      <c r="D2946" s="21">
        <v>45225</v>
      </c>
      <c r="E2946" s="21" t="s">
        <v>9761</v>
      </c>
      <c r="F2946" s="21" t="s">
        <v>14659</v>
      </c>
      <c r="G2946" s="11" t="s">
        <v>2</v>
      </c>
      <c r="H2946" s="11" t="s">
        <v>350</v>
      </c>
      <c r="I2946" s="11" t="s">
        <v>4</v>
      </c>
      <c r="J2946" s="13">
        <v>1</v>
      </c>
      <c r="K2946" s="12">
        <v>8200</v>
      </c>
      <c r="L2946" s="12">
        <v>0</v>
      </c>
      <c r="M2946" s="12">
        <v>0</v>
      </c>
      <c r="N2946" s="12">
        <f t="shared" si="136"/>
        <v>8200</v>
      </c>
      <c r="O2946" s="11" t="s">
        <v>8227</v>
      </c>
      <c r="P2946" s="13">
        <v>0</v>
      </c>
      <c r="Q2946" s="11" t="s">
        <v>6</v>
      </c>
      <c r="R2946" s="13">
        <v>0</v>
      </c>
      <c r="S2946" s="13">
        <v>0</v>
      </c>
      <c r="T2946" s="11" t="s">
        <v>7</v>
      </c>
      <c r="U2946" s="11" t="s">
        <v>8</v>
      </c>
      <c r="V2946" s="15">
        <v>0</v>
      </c>
      <c r="W2946" s="13">
        <v>0</v>
      </c>
      <c r="X2946" s="15">
        <v>0</v>
      </c>
      <c r="Y2946" s="15">
        <v>0</v>
      </c>
      <c r="Z2946" s="13">
        <v>0</v>
      </c>
      <c r="AA2946" s="15">
        <v>0</v>
      </c>
      <c r="AB2946" s="13">
        <v>0</v>
      </c>
      <c r="AC2946" s="15">
        <v>0</v>
      </c>
      <c r="AD2946" s="13">
        <v>0</v>
      </c>
      <c r="AE2946" s="15">
        <v>0</v>
      </c>
      <c r="AF2946" s="13">
        <v>0</v>
      </c>
      <c r="AG2946" s="15">
        <v>0</v>
      </c>
      <c r="AH2946" s="13">
        <v>0</v>
      </c>
      <c r="AI2946" s="15">
        <v>0</v>
      </c>
      <c r="AJ2946" s="11" t="s">
        <v>352</v>
      </c>
      <c r="AK2946" s="11" t="s">
        <v>8228</v>
      </c>
      <c r="AL2946" s="22">
        <f t="shared" si="135"/>
        <v>67</v>
      </c>
      <c r="AM2946" s="11" t="str">
        <f>VLOOKUP(O2946,Sheet2!$D$6:$E$14,2,FALSE)</f>
        <v>Consumables</v>
      </c>
      <c r="AN2946" s="11" t="str">
        <f>VLOOKUP(F2946,Sheet2!$E$15:$F$18,2,FALSE)</f>
        <v>CM</v>
      </c>
      <c r="AO2946" s="35" t="s">
        <v>14664</v>
      </c>
      <c r="AP2946">
        <f>MATCH(AN2946,Sheet2!$F$5:$F$18,0)</f>
        <v>13</v>
      </c>
      <c r="AQ2946">
        <f>MATCH(AO2946,Sheet2!$F$5:$K$5,0)</f>
        <v>2</v>
      </c>
      <c r="AR2946" s="33">
        <f>INDEX(Sheet2!$F$5:$K$18,OPaL!AP2946,OPaL!AQ2946)</f>
        <v>0</v>
      </c>
      <c r="AS2946" s="1">
        <f t="shared" si="137"/>
        <v>8200</v>
      </c>
    </row>
    <row r="2947" spans="1:45" x14ac:dyDescent="0.2">
      <c r="A2947" s="11" t="s">
        <v>9064</v>
      </c>
      <c r="B2947" s="11" t="s">
        <v>9065</v>
      </c>
      <c r="C2947" s="11" t="s">
        <v>12583</v>
      </c>
      <c r="D2947" s="21">
        <v>45225</v>
      </c>
      <c r="E2947" s="21" t="s">
        <v>9761</v>
      </c>
      <c r="F2947" s="21" t="s">
        <v>14659</v>
      </c>
      <c r="G2947" s="11" t="s">
        <v>2</v>
      </c>
      <c r="H2947" s="11" t="s">
        <v>350</v>
      </c>
      <c r="I2947" s="11" t="s">
        <v>4</v>
      </c>
      <c r="J2947" s="13">
        <v>1</v>
      </c>
      <c r="K2947" s="12">
        <v>8200</v>
      </c>
      <c r="L2947" s="12">
        <v>0</v>
      </c>
      <c r="M2947" s="12">
        <v>0</v>
      </c>
      <c r="N2947" s="12">
        <f t="shared" si="136"/>
        <v>8200</v>
      </c>
      <c r="O2947" s="11" t="s">
        <v>8227</v>
      </c>
      <c r="P2947" s="13">
        <v>0</v>
      </c>
      <c r="Q2947" s="11" t="s">
        <v>6</v>
      </c>
      <c r="R2947" s="13">
        <v>0</v>
      </c>
      <c r="S2947" s="13">
        <v>0</v>
      </c>
      <c r="T2947" s="11" t="s">
        <v>7</v>
      </c>
      <c r="U2947" s="11" t="s">
        <v>8</v>
      </c>
      <c r="V2947" s="15">
        <v>0</v>
      </c>
      <c r="W2947" s="13">
        <v>0</v>
      </c>
      <c r="X2947" s="15">
        <v>0</v>
      </c>
      <c r="Y2947" s="15">
        <v>0</v>
      </c>
      <c r="Z2947" s="13">
        <v>0</v>
      </c>
      <c r="AA2947" s="15">
        <v>0</v>
      </c>
      <c r="AB2947" s="13">
        <v>0</v>
      </c>
      <c r="AC2947" s="15">
        <v>0</v>
      </c>
      <c r="AD2947" s="13">
        <v>0</v>
      </c>
      <c r="AE2947" s="15">
        <v>0</v>
      </c>
      <c r="AF2947" s="13">
        <v>0</v>
      </c>
      <c r="AG2947" s="15">
        <v>0</v>
      </c>
      <c r="AH2947" s="13">
        <v>0</v>
      </c>
      <c r="AI2947" s="15">
        <v>0</v>
      </c>
      <c r="AJ2947" s="11" t="s">
        <v>352</v>
      </c>
      <c r="AK2947" s="11" t="s">
        <v>8228</v>
      </c>
      <c r="AL2947" s="22">
        <f t="shared" si="135"/>
        <v>67</v>
      </c>
      <c r="AM2947" s="11" t="str">
        <f>VLOOKUP(O2947,Sheet2!$D$6:$E$14,2,FALSE)</f>
        <v>Consumables</v>
      </c>
      <c r="AN2947" s="11" t="str">
        <f>VLOOKUP(F2947,Sheet2!$E$15:$F$18,2,FALSE)</f>
        <v>CM</v>
      </c>
      <c r="AO2947" s="35" t="s">
        <v>14664</v>
      </c>
      <c r="AP2947">
        <f>MATCH(AN2947,Sheet2!$F$5:$F$18,0)</f>
        <v>13</v>
      </c>
      <c r="AQ2947">
        <f>MATCH(AO2947,Sheet2!$F$5:$K$5,0)</f>
        <v>2</v>
      </c>
      <c r="AR2947" s="33">
        <f>INDEX(Sheet2!$F$5:$K$18,OPaL!AP2947,OPaL!AQ2947)</f>
        <v>0</v>
      </c>
      <c r="AS2947" s="1">
        <f t="shared" si="137"/>
        <v>8200</v>
      </c>
    </row>
    <row r="2948" spans="1:45" x14ac:dyDescent="0.2">
      <c r="A2948" s="11" t="s">
        <v>3967</v>
      </c>
      <c r="B2948" s="11" t="s">
        <v>3968</v>
      </c>
      <c r="C2948" s="11" t="s">
        <v>12584</v>
      </c>
      <c r="D2948" s="21">
        <v>42416</v>
      </c>
      <c r="E2948" s="21" t="s">
        <v>9697</v>
      </c>
      <c r="F2948" s="21" t="s">
        <v>14659</v>
      </c>
      <c r="G2948" s="11" t="s">
        <v>2</v>
      </c>
      <c r="H2948" s="11" t="s">
        <v>16</v>
      </c>
      <c r="I2948" s="11" t="s">
        <v>4</v>
      </c>
      <c r="J2948" s="12">
        <v>1</v>
      </c>
      <c r="K2948" s="12">
        <v>8193</v>
      </c>
      <c r="L2948" s="12">
        <v>0</v>
      </c>
      <c r="M2948" s="12">
        <v>0</v>
      </c>
      <c r="N2948" s="12">
        <f t="shared" si="136"/>
        <v>8193</v>
      </c>
      <c r="O2948" s="11" t="s">
        <v>5</v>
      </c>
      <c r="P2948" s="13">
        <v>0</v>
      </c>
      <c r="Q2948" s="11" t="s">
        <v>6</v>
      </c>
      <c r="R2948" s="13">
        <v>0</v>
      </c>
      <c r="S2948" s="13">
        <v>0</v>
      </c>
      <c r="T2948" s="11" t="s">
        <v>7</v>
      </c>
      <c r="U2948" s="11" t="s">
        <v>8</v>
      </c>
      <c r="V2948" s="15">
        <v>0</v>
      </c>
      <c r="W2948" s="13">
        <v>0</v>
      </c>
      <c r="X2948" s="15">
        <v>0</v>
      </c>
      <c r="Y2948" s="15">
        <v>0</v>
      </c>
      <c r="Z2948" s="13">
        <v>0</v>
      </c>
      <c r="AA2948" s="15">
        <v>0</v>
      </c>
      <c r="AB2948" s="13">
        <v>0</v>
      </c>
      <c r="AC2948" s="15">
        <v>0</v>
      </c>
      <c r="AD2948" s="13">
        <v>0</v>
      </c>
      <c r="AE2948" s="15">
        <v>0</v>
      </c>
      <c r="AF2948" s="13">
        <v>0</v>
      </c>
      <c r="AG2948" s="15">
        <v>0</v>
      </c>
      <c r="AH2948" s="13">
        <v>0</v>
      </c>
      <c r="AI2948" s="15">
        <v>0</v>
      </c>
      <c r="AJ2948" s="11" t="s">
        <v>17</v>
      </c>
      <c r="AK2948" s="11" t="s">
        <v>1398</v>
      </c>
      <c r="AL2948" s="22">
        <f t="shared" ref="AL2948:AL3011" si="138">$D$2-D2948</f>
        <v>2876</v>
      </c>
      <c r="AM2948" s="11" t="str">
        <f>VLOOKUP(O2948,Sheet2!$D$6:$E$14,2,FALSE)</f>
        <v>Spare parts</v>
      </c>
      <c r="AN2948" s="11" t="str">
        <f>VLOOKUP(F2948,Sheet2!$E$10:$F$13,2,FALSE)</f>
        <v>SPM</v>
      </c>
      <c r="AO2948" s="35" t="s">
        <v>14668</v>
      </c>
      <c r="AP2948">
        <f>MATCH(AN2948,Sheet2!$F$5:$F$18,0)</f>
        <v>6</v>
      </c>
      <c r="AQ2948">
        <f>MATCH(AO2948,Sheet2!$F$5:$K$5,0)</f>
        <v>6</v>
      </c>
      <c r="AR2948" s="33">
        <f>INDEX(Sheet2!$F$5:$K$18,OPaL!AP2948,OPaL!AQ2948)</f>
        <v>0.15</v>
      </c>
      <c r="AS2948" s="1">
        <f t="shared" si="137"/>
        <v>6964.05</v>
      </c>
    </row>
    <row r="2949" spans="1:45" x14ac:dyDescent="0.2">
      <c r="A2949" s="11" t="s">
        <v>2853</v>
      </c>
      <c r="B2949" s="11" t="s">
        <v>2854</v>
      </c>
      <c r="C2949" s="11" t="s">
        <v>12585</v>
      </c>
      <c r="D2949" s="21">
        <v>43285</v>
      </c>
      <c r="E2949" s="21"/>
      <c r="F2949" s="21" t="s">
        <v>14659</v>
      </c>
      <c r="G2949" s="11" t="s">
        <v>2</v>
      </c>
      <c r="H2949" s="11" t="s">
        <v>3</v>
      </c>
      <c r="I2949" s="11" t="s">
        <v>4</v>
      </c>
      <c r="J2949" s="12">
        <v>1</v>
      </c>
      <c r="K2949" s="12">
        <v>8190.75</v>
      </c>
      <c r="L2949" s="12">
        <v>0</v>
      </c>
      <c r="M2949" s="12">
        <v>0</v>
      </c>
      <c r="N2949" s="12">
        <f t="shared" ref="N2949:N3012" si="139">M2949+K2949</f>
        <v>8190.75</v>
      </c>
      <c r="O2949" s="11" t="s">
        <v>5</v>
      </c>
      <c r="P2949" s="13">
        <v>0</v>
      </c>
      <c r="Q2949" s="11" t="s">
        <v>6</v>
      </c>
      <c r="R2949" s="13">
        <v>0</v>
      </c>
      <c r="S2949" s="13">
        <v>0</v>
      </c>
      <c r="T2949" s="11" t="s">
        <v>7</v>
      </c>
      <c r="U2949" s="11" t="s">
        <v>8</v>
      </c>
      <c r="V2949" s="15">
        <v>0</v>
      </c>
      <c r="W2949" s="13">
        <v>0</v>
      </c>
      <c r="X2949" s="15">
        <v>0</v>
      </c>
      <c r="Y2949" s="15">
        <v>0</v>
      </c>
      <c r="Z2949" s="13">
        <v>0</v>
      </c>
      <c r="AA2949" s="15">
        <v>0</v>
      </c>
      <c r="AB2949" s="13">
        <v>0</v>
      </c>
      <c r="AC2949" s="15">
        <v>0</v>
      </c>
      <c r="AD2949" s="13">
        <v>0</v>
      </c>
      <c r="AE2949" s="15">
        <v>0</v>
      </c>
      <c r="AF2949" s="13">
        <v>0</v>
      </c>
      <c r="AG2949" s="15">
        <v>0</v>
      </c>
      <c r="AH2949" s="13">
        <v>0</v>
      </c>
      <c r="AI2949" s="15">
        <v>0</v>
      </c>
      <c r="AJ2949" s="11" t="s">
        <v>9</v>
      </c>
      <c r="AK2949" s="11" t="s">
        <v>13</v>
      </c>
      <c r="AL2949" s="22">
        <f t="shared" si="138"/>
        <v>2007</v>
      </c>
      <c r="AM2949" s="11" t="str">
        <f>VLOOKUP(O2949,Sheet2!$D$6:$E$14,2,FALSE)</f>
        <v>Spare parts</v>
      </c>
      <c r="AN2949" s="11" t="str">
        <f>VLOOKUP(F2949,Sheet2!$E$10:$F$13,2,FALSE)</f>
        <v>SPM</v>
      </c>
      <c r="AO2949" s="35" t="s">
        <v>14668</v>
      </c>
      <c r="AP2949">
        <f>MATCH(AN2949,Sheet2!$F$5:$F$18,0)</f>
        <v>6</v>
      </c>
      <c r="AQ2949">
        <f>MATCH(AO2949,Sheet2!$F$5:$K$5,0)</f>
        <v>6</v>
      </c>
      <c r="AR2949" s="33">
        <f>INDEX(Sheet2!$F$5:$K$18,OPaL!AP2949,OPaL!AQ2949)</f>
        <v>0.15</v>
      </c>
      <c r="AS2949" s="1">
        <f t="shared" ref="AS2949:AS3012" si="140">N2949*(1-AR2949)</f>
        <v>6962.1374999999998</v>
      </c>
    </row>
    <row r="2950" spans="1:45" x14ac:dyDescent="0.2">
      <c r="A2950" s="11" t="s">
        <v>8322</v>
      </c>
      <c r="B2950" s="11" t="s">
        <v>8323</v>
      </c>
      <c r="C2950" s="11" t="s">
        <v>12586</v>
      </c>
      <c r="D2950" s="21">
        <v>44832</v>
      </c>
      <c r="E2950" s="21" t="s">
        <v>9771</v>
      </c>
      <c r="F2950" s="21" t="s">
        <v>14659</v>
      </c>
      <c r="G2950" s="11" t="s">
        <v>2</v>
      </c>
      <c r="H2950" s="11" t="s">
        <v>3</v>
      </c>
      <c r="I2950" s="11" t="s">
        <v>4</v>
      </c>
      <c r="J2950" s="12">
        <v>34</v>
      </c>
      <c r="K2950" s="12">
        <v>8181.17</v>
      </c>
      <c r="L2950" s="12">
        <v>0</v>
      </c>
      <c r="M2950" s="12">
        <v>0</v>
      </c>
      <c r="N2950" s="12">
        <f t="shared" si="139"/>
        <v>8181.17</v>
      </c>
      <c r="O2950" s="11" t="s">
        <v>8227</v>
      </c>
      <c r="P2950" s="13">
        <v>0</v>
      </c>
      <c r="Q2950" s="11" t="s">
        <v>6</v>
      </c>
      <c r="R2950" s="13">
        <v>0</v>
      </c>
      <c r="S2950" s="13">
        <v>0</v>
      </c>
      <c r="T2950" s="11" t="s">
        <v>7</v>
      </c>
      <c r="U2950" s="11" t="s">
        <v>8</v>
      </c>
      <c r="V2950" s="15">
        <v>0</v>
      </c>
      <c r="W2950" s="13">
        <v>0</v>
      </c>
      <c r="X2950" s="15">
        <v>0</v>
      </c>
      <c r="Y2950" s="15">
        <v>0</v>
      </c>
      <c r="Z2950" s="13">
        <v>0</v>
      </c>
      <c r="AA2950" s="15">
        <v>0</v>
      </c>
      <c r="AB2950" s="13">
        <v>0</v>
      </c>
      <c r="AC2950" s="15">
        <v>0</v>
      </c>
      <c r="AD2950" s="13">
        <v>0</v>
      </c>
      <c r="AE2950" s="15">
        <v>0</v>
      </c>
      <c r="AF2950" s="13">
        <v>0</v>
      </c>
      <c r="AG2950" s="15">
        <v>0</v>
      </c>
      <c r="AH2950" s="13">
        <v>0</v>
      </c>
      <c r="AI2950" s="15">
        <v>0</v>
      </c>
      <c r="AJ2950" s="11" t="s">
        <v>9</v>
      </c>
      <c r="AK2950" s="11" t="s">
        <v>8228</v>
      </c>
      <c r="AL2950" s="22">
        <f t="shared" si="138"/>
        <v>460</v>
      </c>
      <c r="AM2950" s="11" t="str">
        <f>VLOOKUP(O2950,Sheet2!$D$6:$E$14,2,FALSE)</f>
        <v>Consumables</v>
      </c>
      <c r="AN2950" s="11" t="str">
        <f>VLOOKUP(F2950,Sheet2!$E$15:$F$18,2,FALSE)</f>
        <v>CM</v>
      </c>
      <c r="AO2950" s="35" t="s">
        <v>14668</v>
      </c>
      <c r="AP2950">
        <f>MATCH(AN2950,Sheet2!$F$5:$F$18,0)</f>
        <v>13</v>
      </c>
      <c r="AQ2950">
        <f>MATCH(AO2950,Sheet2!$F$5:$K$5,0)</f>
        <v>6</v>
      </c>
      <c r="AR2950" s="33">
        <f>INDEX(Sheet2!$F$5:$K$18,OPaL!AP2950,OPaL!AQ2950)</f>
        <v>0.2</v>
      </c>
      <c r="AS2950" s="1">
        <f t="shared" si="140"/>
        <v>6544.9360000000006</v>
      </c>
    </row>
    <row r="2951" spans="1:45" x14ac:dyDescent="0.2">
      <c r="A2951" s="11" t="s">
        <v>7271</v>
      </c>
      <c r="B2951" s="11" t="s">
        <v>7272</v>
      </c>
      <c r="C2951" s="11" t="s">
        <v>12587</v>
      </c>
      <c r="D2951" s="21">
        <v>43532</v>
      </c>
      <c r="E2951" s="21" t="s">
        <v>9697</v>
      </c>
      <c r="F2951" s="21" t="s">
        <v>14659</v>
      </c>
      <c r="G2951" s="11" t="s">
        <v>2</v>
      </c>
      <c r="H2951" s="11" t="s">
        <v>3</v>
      </c>
      <c r="I2951" s="11" t="s">
        <v>4</v>
      </c>
      <c r="J2951" s="12">
        <v>1</v>
      </c>
      <c r="K2951" s="12">
        <v>8155.4</v>
      </c>
      <c r="L2951" s="12">
        <v>0</v>
      </c>
      <c r="M2951" s="12">
        <v>0</v>
      </c>
      <c r="N2951" s="12">
        <f t="shared" si="139"/>
        <v>8155.4</v>
      </c>
      <c r="O2951" s="11" t="s">
        <v>5</v>
      </c>
      <c r="P2951" s="13">
        <v>0</v>
      </c>
      <c r="Q2951" s="11" t="s">
        <v>6</v>
      </c>
      <c r="R2951" s="13">
        <v>0</v>
      </c>
      <c r="S2951" s="13">
        <v>0</v>
      </c>
      <c r="T2951" s="11" t="s">
        <v>7</v>
      </c>
      <c r="U2951" s="11" t="s">
        <v>8</v>
      </c>
      <c r="V2951" s="15">
        <v>0</v>
      </c>
      <c r="W2951" s="13">
        <v>0</v>
      </c>
      <c r="X2951" s="15">
        <v>0</v>
      </c>
      <c r="Y2951" s="15">
        <v>0</v>
      </c>
      <c r="Z2951" s="13">
        <v>0</v>
      </c>
      <c r="AA2951" s="15">
        <v>0</v>
      </c>
      <c r="AB2951" s="13">
        <v>0</v>
      </c>
      <c r="AC2951" s="15">
        <v>0</v>
      </c>
      <c r="AD2951" s="13">
        <v>0</v>
      </c>
      <c r="AE2951" s="15">
        <v>0</v>
      </c>
      <c r="AF2951" s="13">
        <v>0</v>
      </c>
      <c r="AG2951" s="15">
        <v>0</v>
      </c>
      <c r="AH2951" s="13">
        <v>0</v>
      </c>
      <c r="AI2951" s="15">
        <v>0</v>
      </c>
      <c r="AJ2951" s="11" t="s">
        <v>9</v>
      </c>
      <c r="AK2951" s="11" t="s">
        <v>13</v>
      </c>
      <c r="AL2951" s="22">
        <f t="shared" si="138"/>
        <v>1760</v>
      </c>
      <c r="AM2951" s="11" t="str">
        <f>VLOOKUP(O2951,Sheet2!$D$6:$E$14,2,FALSE)</f>
        <v>Spare parts</v>
      </c>
      <c r="AN2951" s="11" t="str">
        <f>VLOOKUP(F2951,Sheet2!$E$10:$F$13,2,FALSE)</f>
        <v>SPM</v>
      </c>
      <c r="AO2951" s="35" t="s">
        <v>14668</v>
      </c>
      <c r="AP2951">
        <f>MATCH(AN2951,Sheet2!$F$5:$F$18,0)</f>
        <v>6</v>
      </c>
      <c r="AQ2951">
        <f>MATCH(AO2951,Sheet2!$F$5:$K$5,0)</f>
        <v>6</v>
      </c>
      <c r="AR2951" s="33">
        <f>INDEX(Sheet2!$F$5:$K$18,OPaL!AP2951,OPaL!AQ2951)</f>
        <v>0.15</v>
      </c>
      <c r="AS2951" s="1">
        <f t="shared" si="140"/>
        <v>6932.0899999999992</v>
      </c>
    </row>
    <row r="2952" spans="1:45" x14ac:dyDescent="0.2">
      <c r="A2952" s="11" t="s">
        <v>7271</v>
      </c>
      <c r="B2952" s="11" t="s">
        <v>7272</v>
      </c>
      <c r="C2952" s="11" t="s">
        <v>12587</v>
      </c>
      <c r="D2952" s="21">
        <v>43532</v>
      </c>
      <c r="E2952" s="21" t="s">
        <v>9697</v>
      </c>
      <c r="F2952" s="21" t="s">
        <v>14659</v>
      </c>
      <c r="G2952" s="11" t="s">
        <v>2</v>
      </c>
      <c r="H2952" s="11" t="s">
        <v>16</v>
      </c>
      <c r="I2952" s="11" t="s">
        <v>4</v>
      </c>
      <c r="J2952" s="12">
        <v>1</v>
      </c>
      <c r="K2952" s="12">
        <v>8155.4</v>
      </c>
      <c r="L2952" s="12">
        <v>0</v>
      </c>
      <c r="M2952" s="12">
        <v>0</v>
      </c>
      <c r="N2952" s="12">
        <f t="shared" si="139"/>
        <v>8155.4</v>
      </c>
      <c r="O2952" s="11" t="s">
        <v>5</v>
      </c>
      <c r="P2952" s="13">
        <v>0</v>
      </c>
      <c r="Q2952" s="11" t="s">
        <v>6</v>
      </c>
      <c r="R2952" s="13">
        <v>0</v>
      </c>
      <c r="S2952" s="13">
        <v>0</v>
      </c>
      <c r="T2952" s="11" t="s">
        <v>7</v>
      </c>
      <c r="U2952" s="11" t="s">
        <v>8</v>
      </c>
      <c r="V2952" s="15">
        <v>0</v>
      </c>
      <c r="W2952" s="13">
        <v>0</v>
      </c>
      <c r="X2952" s="15">
        <v>0</v>
      </c>
      <c r="Y2952" s="15">
        <v>0</v>
      </c>
      <c r="Z2952" s="13">
        <v>0</v>
      </c>
      <c r="AA2952" s="15">
        <v>0</v>
      </c>
      <c r="AB2952" s="13">
        <v>0</v>
      </c>
      <c r="AC2952" s="15">
        <v>0</v>
      </c>
      <c r="AD2952" s="13">
        <v>0</v>
      </c>
      <c r="AE2952" s="15">
        <v>0</v>
      </c>
      <c r="AF2952" s="13">
        <v>0</v>
      </c>
      <c r="AG2952" s="15">
        <v>0</v>
      </c>
      <c r="AH2952" s="13">
        <v>0</v>
      </c>
      <c r="AI2952" s="15">
        <v>0</v>
      </c>
      <c r="AJ2952" s="11" t="s">
        <v>17</v>
      </c>
      <c r="AK2952" s="11" t="s">
        <v>13</v>
      </c>
      <c r="AL2952" s="22">
        <f t="shared" si="138"/>
        <v>1760</v>
      </c>
      <c r="AM2952" s="11" t="str">
        <f>VLOOKUP(O2952,Sheet2!$D$6:$E$14,2,FALSE)</f>
        <v>Spare parts</v>
      </c>
      <c r="AN2952" s="11" t="str">
        <f>VLOOKUP(F2952,Sheet2!$E$10:$F$13,2,FALSE)</f>
        <v>SPM</v>
      </c>
      <c r="AO2952" s="35" t="s">
        <v>14668</v>
      </c>
      <c r="AP2952">
        <f>MATCH(AN2952,Sheet2!$F$5:$F$18,0)</f>
        <v>6</v>
      </c>
      <c r="AQ2952">
        <f>MATCH(AO2952,Sheet2!$F$5:$K$5,0)</f>
        <v>6</v>
      </c>
      <c r="AR2952" s="33">
        <f>INDEX(Sheet2!$F$5:$K$18,OPaL!AP2952,OPaL!AQ2952)</f>
        <v>0.15</v>
      </c>
      <c r="AS2952" s="1">
        <f t="shared" si="140"/>
        <v>6932.0899999999992</v>
      </c>
    </row>
    <row r="2953" spans="1:45" x14ac:dyDescent="0.2">
      <c r="A2953" s="11" t="s">
        <v>4205</v>
      </c>
      <c r="B2953" s="11" t="s">
        <v>4206</v>
      </c>
      <c r="C2953" s="11" t="s">
        <v>12588</v>
      </c>
      <c r="D2953" s="21">
        <v>45254</v>
      </c>
      <c r="E2953" s="21" t="s">
        <v>9697</v>
      </c>
      <c r="F2953" s="21" t="s">
        <v>14659</v>
      </c>
      <c r="G2953" s="11" t="s">
        <v>2</v>
      </c>
      <c r="H2953" s="11" t="s">
        <v>350</v>
      </c>
      <c r="I2953" s="11" t="s">
        <v>4</v>
      </c>
      <c r="J2953" s="13">
        <v>4</v>
      </c>
      <c r="K2953" s="12">
        <v>8146.64</v>
      </c>
      <c r="L2953" s="12">
        <v>0</v>
      </c>
      <c r="M2953" s="12">
        <v>0</v>
      </c>
      <c r="N2953" s="12">
        <f t="shared" si="139"/>
        <v>8146.64</v>
      </c>
      <c r="O2953" s="11" t="s">
        <v>5</v>
      </c>
      <c r="P2953" s="13">
        <v>0</v>
      </c>
      <c r="Q2953" s="11" t="s">
        <v>6</v>
      </c>
      <c r="R2953" s="13">
        <v>0</v>
      </c>
      <c r="S2953" s="13">
        <v>0</v>
      </c>
      <c r="T2953" s="11" t="s">
        <v>7</v>
      </c>
      <c r="U2953" s="11" t="s">
        <v>8</v>
      </c>
      <c r="V2953" s="15">
        <v>0</v>
      </c>
      <c r="W2953" s="13">
        <v>0</v>
      </c>
      <c r="X2953" s="15">
        <v>0</v>
      </c>
      <c r="Y2953" s="15">
        <v>0</v>
      </c>
      <c r="Z2953" s="13">
        <v>0</v>
      </c>
      <c r="AA2953" s="15">
        <v>0</v>
      </c>
      <c r="AB2953" s="13">
        <v>0</v>
      </c>
      <c r="AC2953" s="15">
        <v>0</v>
      </c>
      <c r="AD2953" s="13">
        <v>0</v>
      </c>
      <c r="AE2953" s="15">
        <v>0</v>
      </c>
      <c r="AF2953" s="13">
        <v>0</v>
      </c>
      <c r="AG2953" s="15">
        <v>0</v>
      </c>
      <c r="AH2953" s="13">
        <v>0</v>
      </c>
      <c r="AI2953" s="15">
        <v>0</v>
      </c>
      <c r="AJ2953" s="11" t="s">
        <v>352</v>
      </c>
      <c r="AK2953" s="11" t="s">
        <v>1398</v>
      </c>
      <c r="AL2953" s="22">
        <f t="shared" si="138"/>
        <v>38</v>
      </c>
      <c r="AM2953" s="11" t="str">
        <f>VLOOKUP(O2953,Sheet2!$D$6:$E$14,2,FALSE)</f>
        <v>Spare parts</v>
      </c>
      <c r="AN2953" s="11" t="str">
        <f>VLOOKUP(F2953,Sheet2!$E$10:$F$13,2,FALSE)</f>
        <v>SPM</v>
      </c>
      <c r="AO2953" s="35" t="s">
        <v>14664</v>
      </c>
      <c r="AP2953">
        <f>MATCH(AN2953,Sheet2!$F$5:$F$18,0)</f>
        <v>6</v>
      </c>
      <c r="AQ2953">
        <f>MATCH(AO2953,Sheet2!$F$5:$K$5,0)</f>
        <v>2</v>
      </c>
      <c r="AR2953" s="33">
        <f>INDEX(Sheet2!$F$5:$K$18,OPaL!AP2953,OPaL!AQ2953)</f>
        <v>0</v>
      </c>
      <c r="AS2953" s="1">
        <f t="shared" si="140"/>
        <v>8146.64</v>
      </c>
    </row>
    <row r="2954" spans="1:45" x14ac:dyDescent="0.2">
      <c r="A2954" s="11" t="s">
        <v>9416</v>
      </c>
      <c r="B2954" s="11" t="s">
        <v>9417</v>
      </c>
      <c r="C2954" s="11" t="s">
        <v>12589</v>
      </c>
      <c r="D2954" s="21">
        <v>44992</v>
      </c>
      <c r="E2954" s="21" t="s">
        <v>9723</v>
      </c>
      <c r="F2954" s="21" t="s">
        <v>14659</v>
      </c>
      <c r="G2954" s="11" t="s">
        <v>2</v>
      </c>
      <c r="H2954" s="11" t="s">
        <v>3</v>
      </c>
      <c r="I2954" s="11" t="s">
        <v>4</v>
      </c>
      <c r="J2954" s="13">
        <v>6</v>
      </c>
      <c r="K2954" s="12">
        <v>8126</v>
      </c>
      <c r="L2954" s="12">
        <v>0</v>
      </c>
      <c r="M2954" s="12">
        <v>0</v>
      </c>
      <c r="N2954" s="12">
        <f t="shared" si="139"/>
        <v>8126</v>
      </c>
      <c r="O2954" s="11" t="s">
        <v>8227</v>
      </c>
      <c r="P2954" s="13">
        <v>0</v>
      </c>
      <c r="Q2954" s="11" t="s">
        <v>6</v>
      </c>
      <c r="R2954" s="13">
        <v>0</v>
      </c>
      <c r="S2954" s="13">
        <v>0</v>
      </c>
      <c r="T2954" s="11" t="s">
        <v>7</v>
      </c>
      <c r="U2954" s="11" t="s">
        <v>8</v>
      </c>
      <c r="V2954" s="15">
        <v>0</v>
      </c>
      <c r="W2954" s="13">
        <v>0</v>
      </c>
      <c r="X2954" s="15">
        <v>0</v>
      </c>
      <c r="Y2954" s="15">
        <v>0</v>
      </c>
      <c r="Z2954" s="13">
        <v>0</v>
      </c>
      <c r="AA2954" s="15">
        <v>0</v>
      </c>
      <c r="AB2954" s="13">
        <v>0</v>
      </c>
      <c r="AC2954" s="15">
        <v>0</v>
      </c>
      <c r="AD2954" s="13">
        <v>0</v>
      </c>
      <c r="AE2954" s="15">
        <v>0</v>
      </c>
      <c r="AF2954" s="13">
        <v>0</v>
      </c>
      <c r="AG2954" s="15">
        <v>0</v>
      </c>
      <c r="AH2954" s="13">
        <v>0</v>
      </c>
      <c r="AI2954" s="15">
        <v>0</v>
      </c>
      <c r="AJ2954" s="11" t="s">
        <v>9</v>
      </c>
      <c r="AK2954" s="11" t="s">
        <v>8228</v>
      </c>
      <c r="AL2954" s="22">
        <f t="shared" si="138"/>
        <v>300</v>
      </c>
      <c r="AM2954" s="11" t="str">
        <f>VLOOKUP(O2954,Sheet2!$D$6:$E$14,2,FALSE)</f>
        <v>Consumables</v>
      </c>
      <c r="AN2954" s="11" t="str">
        <f>VLOOKUP(F2954,Sheet2!$E$15:$F$18,2,FALSE)</f>
        <v>CM</v>
      </c>
      <c r="AO2954" s="35" t="s">
        <v>14667</v>
      </c>
      <c r="AP2954">
        <f>MATCH(AN2954,Sheet2!$F$5:$F$18,0)</f>
        <v>13</v>
      </c>
      <c r="AQ2954">
        <f>MATCH(AO2954,Sheet2!$F$5:$K$5,0)</f>
        <v>5</v>
      </c>
      <c r="AR2954" s="33">
        <f>INDEX(Sheet2!$F$5:$K$18,OPaL!AP2954,OPaL!AQ2954)</f>
        <v>0.1</v>
      </c>
      <c r="AS2954" s="1">
        <f t="shared" si="140"/>
        <v>7313.4000000000005</v>
      </c>
    </row>
    <row r="2955" spans="1:45" x14ac:dyDescent="0.2">
      <c r="A2955" s="11" t="s">
        <v>2345</v>
      </c>
      <c r="B2955" s="11" t="s">
        <v>2346</v>
      </c>
      <c r="C2955" s="11" t="s">
        <v>12590</v>
      </c>
      <c r="D2955" s="21">
        <v>43519</v>
      </c>
      <c r="E2955" s="21" t="s">
        <v>9826</v>
      </c>
      <c r="F2955" s="21" t="s">
        <v>14659</v>
      </c>
      <c r="G2955" s="11" t="s">
        <v>2</v>
      </c>
      <c r="H2955" s="11" t="s">
        <v>3</v>
      </c>
      <c r="I2955" s="11" t="s">
        <v>2347</v>
      </c>
      <c r="J2955" s="12">
        <v>13</v>
      </c>
      <c r="K2955" s="12">
        <v>8125</v>
      </c>
      <c r="L2955" s="12">
        <v>0</v>
      </c>
      <c r="M2955" s="12">
        <v>0</v>
      </c>
      <c r="N2955" s="12">
        <f t="shared" si="139"/>
        <v>8125</v>
      </c>
      <c r="O2955" s="11" t="s">
        <v>5</v>
      </c>
      <c r="P2955" s="13">
        <v>0</v>
      </c>
      <c r="Q2955" s="11" t="s">
        <v>6</v>
      </c>
      <c r="R2955" s="14">
        <v>0</v>
      </c>
      <c r="S2955" s="14">
        <v>0</v>
      </c>
      <c r="T2955" s="11" t="s">
        <v>7</v>
      </c>
      <c r="U2955" s="11" t="s">
        <v>8</v>
      </c>
      <c r="V2955" s="15">
        <v>0</v>
      </c>
      <c r="W2955" s="14">
        <v>0</v>
      </c>
      <c r="X2955" s="15">
        <v>0</v>
      </c>
      <c r="Y2955" s="15">
        <v>0</v>
      </c>
      <c r="Z2955" s="14">
        <v>0</v>
      </c>
      <c r="AA2955" s="15">
        <v>0</v>
      </c>
      <c r="AB2955" s="14">
        <v>0</v>
      </c>
      <c r="AC2955" s="15">
        <v>0</v>
      </c>
      <c r="AD2955" s="14">
        <v>0</v>
      </c>
      <c r="AE2955" s="15">
        <v>0</v>
      </c>
      <c r="AF2955" s="14">
        <v>0</v>
      </c>
      <c r="AG2955" s="15">
        <v>0</v>
      </c>
      <c r="AH2955" s="14">
        <v>0</v>
      </c>
      <c r="AI2955" s="15">
        <v>0</v>
      </c>
      <c r="AJ2955" s="11" t="s">
        <v>9</v>
      </c>
      <c r="AK2955" s="11" t="s">
        <v>13</v>
      </c>
      <c r="AL2955" s="22">
        <f t="shared" si="138"/>
        <v>1773</v>
      </c>
      <c r="AM2955" s="11" t="str">
        <f>VLOOKUP(O2955,Sheet2!$D$6:$E$14,2,FALSE)</f>
        <v>Spare parts</v>
      </c>
      <c r="AN2955" s="11" t="str">
        <f>VLOOKUP(F2955,Sheet2!$E$10:$F$13,2,FALSE)</f>
        <v>SPM</v>
      </c>
      <c r="AO2955" s="35" t="s">
        <v>14668</v>
      </c>
      <c r="AP2955">
        <f>MATCH(AN2955,Sheet2!$F$5:$F$18,0)</f>
        <v>6</v>
      </c>
      <c r="AQ2955">
        <f>MATCH(AO2955,Sheet2!$F$5:$K$5,0)</f>
        <v>6</v>
      </c>
      <c r="AR2955" s="33">
        <f>INDEX(Sheet2!$F$5:$K$18,OPaL!AP2955,OPaL!AQ2955)</f>
        <v>0.15</v>
      </c>
      <c r="AS2955" s="1">
        <f t="shared" si="140"/>
        <v>6906.25</v>
      </c>
    </row>
    <row r="2956" spans="1:45" x14ac:dyDescent="0.2">
      <c r="A2956" s="11" t="s">
        <v>9656</v>
      </c>
      <c r="B2956" s="11" t="s">
        <v>9657</v>
      </c>
      <c r="C2956" s="11" t="s">
        <v>12591</v>
      </c>
      <c r="D2956" s="21">
        <v>45093</v>
      </c>
      <c r="E2956" s="21" t="s">
        <v>9827</v>
      </c>
      <c r="F2956" s="21" t="s">
        <v>14659</v>
      </c>
      <c r="G2956" s="11" t="s">
        <v>2</v>
      </c>
      <c r="H2956" s="11" t="s">
        <v>16</v>
      </c>
      <c r="I2956" s="11" t="s">
        <v>4</v>
      </c>
      <c r="J2956" s="12">
        <v>2</v>
      </c>
      <c r="K2956" s="12">
        <v>8120</v>
      </c>
      <c r="L2956" s="12">
        <v>0</v>
      </c>
      <c r="M2956" s="12">
        <v>0</v>
      </c>
      <c r="N2956" s="12">
        <f t="shared" si="139"/>
        <v>8120</v>
      </c>
      <c r="O2956" s="11" t="s">
        <v>8227</v>
      </c>
      <c r="P2956" s="13">
        <v>0</v>
      </c>
      <c r="Q2956" s="11" t="s">
        <v>6</v>
      </c>
      <c r="R2956" s="13">
        <v>0</v>
      </c>
      <c r="S2956" s="13">
        <v>0</v>
      </c>
      <c r="T2956" s="11" t="s">
        <v>7</v>
      </c>
      <c r="U2956" s="11" t="s">
        <v>8</v>
      </c>
      <c r="V2956" s="15">
        <v>0</v>
      </c>
      <c r="W2956" s="13">
        <v>0</v>
      </c>
      <c r="X2956" s="15">
        <v>0</v>
      </c>
      <c r="Y2956" s="15">
        <v>0</v>
      </c>
      <c r="Z2956" s="13">
        <v>0</v>
      </c>
      <c r="AA2956" s="15">
        <v>0</v>
      </c>
      <c r="AB2956" s="13">
        <v>0</v>
      </c>
      <c r="AC2956" s="15">
        <v>0</v>
      </c>
      <c r="AD2956" s="13">
        <v>0</v>
      </c>
      <c r="AE2956" s="15">
        <v>0</v>
      </c>
      <c r="AF2956" s="13">
        <v>0</v>
      </c>
      <c r="AG2956" s="15">
        <v>0</v>
      </c>
      <c r="AH2956" s="13">
        <v>0</v>
      </c>
      <c r="AI2956" s="15">
        <v>0</v>
      </c>
      <c r="AJ2956" s="11" t="s">
        <v>17</v>
      </c>
      <c r="AK2956" s="11" t="s">
        <v>8299</v>
      </c>
      <c r="AL2956" s="22">
        <f t="shared" si="138"/>
        <v>199</v>
      </c>
      <c r="AM2956" s="11" t="str">
        <f>VLOOKUP(O2956,Sheet2!$D$6:$E$14,2,FALSE)</f>
        <v>Consumables</v>
      </c>
      <c r="AN2956" s="11" t="str">
        <f>VLOOKUP(F2956,Sheet2!$E$15:$F$18,2,FALSE)</f>
        <v>CM</v>
      </c>
      <c r="AO2956" s="35" t="s">
        <v>14666</v>
      </c>
      <c r="AP2956">
        <f>MATCH(AN2956,Sheet2!$F$5:$F$18,0)</f>
        <v>13</v>
      </c>
      <c r="AQ2956">
        <f>MATCH(AO2956,Sheet2!$F$5:$K$5,0)</f>
        <v>4</v>
      </c>
      <c r="AR2956" s="33">
        <f>INDEX(Sheet2!$F$5:$K$18,OPaL!AP2956,OPaL!AQ2956)</f>
        <v>0.05</v>
      </c>
      <c r="AS2956" s="1">
        <f t="shared" si="140"/>
        <v>7714</v>
      </c>
    </row>
    <row r="2957" spans="1:45" x14ac:dyDescent="0.2">
      <c r="A2957" s="11" t="s">
        <v>9366</v>
      </c>
      <c r="B2957" s="11" t="s">
        <v>9367</v>
      </c>
      <c r="C2957" s="11" t="s">
        <v>12592</v>
      </c>
      <c r="D2957" s="21">
        <v>42963</v>
      </c>
      <c r="E2957" s="21" t="s">
        <v>9764</v>
      </c>
      <c r="F2957" s="21" t="s">
        <v>14659</v>
      </c>
      <c r="G2957" s="11" t="s">
        <v>2</v>
      </c>
      <c r="H2957" s="11" t="s">
        <v>16</v>
      </c>
      <c r="I2957" s="11" t="s">
        <v>4</v>
      </c>
      <c r="J2957" s="13">
        <v>2</v>
      </c>
      <c r="K2957" s="12">
        <v>8086.76</v>
      </c>
      <c r="L2957" s="12">
        <v>0</v>
      </c>
      <c r="M2957" s="12">
        <v>0</v>
      </c>
      <c r="N2957" s="12">
        <f t="shared" si="139"/>
        <v>8086.76</v>
      </c>
      <c r="O2957" s="11" t="s">
        <v>8227</v>
      </c>
      <c r="P2957" s="13">
        <v>0</v>
      </c>
      <c r="Q2957" s="11" t="s">
        <v>6</v>
      </c>
      <c r="R2957" s="13">
        <v>0</v>
      </c>
      <c r="S2957" s="13">
        <v>0</v>
      </c>
      <c r="T2957" s="11" t="s">
        <v>7</v>
      </c>
      <c r="U2957" s="11" t="s">
        <v>8</v>
      </c>
      <c r="V2957" s="15">
        <v>0</v>
      </c>
      <c r="W2957" s="13">
        <v>0</v>
      </c>
      <c r="X2957" s="15">
        <v>0</v>
      </c>
      <c r="Y2957" s="15">
        <v>0</v>
      </c>
      <c r="Z2957" s="13">
        <v>0</v>
      </c>
      <c r="AA2957" s="15">
        <v>0</v>
      </c>
      <c r="AB2957" s="13">
        <v>0</v>
      </c>
      <c r="AC2957" s="15">
        <v>0</v>
      </c>
      <c r="AD2957" s="13">
        <v>0</v>
      </c>
      <c r="AE2957" s="15">
        <v>0</v>
      </c>
      <c r="AF2957" s="13">
        <v>0</v>
      </c>
      <c r="AG2957" s="15">
        <v>0</v>
      </c>
      <c r="AH2957" s="13">
        <v>0</v>
      </c>
      <c r="AI2957" s="15">
        <v>0</v>
      </c>
      <c r="AJ2957" s="11" t="s">
        <v>17</v>
      </c>
      <c r="AK2957" s="11" t="s">
        <v>8228</v>
      </c>
      <c r="AL2957" s="22">
        <f t="shared" si="138"/>
        <v>2329</v>
      </c>
      <c r="AM2957" s="11" t="str">
        <f>VLOOKUP(O2957,Sheet2!$D$6:$E$14,2,FALSE)</f>
        <v>Consumables</v>
      </c>
      <c r="AN2957" s="11" t="str">
        <f>VLOOKUP(F2957,Sheet2!$E$15:$F$18,2,FALSE)</f>
        <v>CM</v>
      </c>
      <c r="AO2957" s="35" t="s">
        <v>14668</v>
      </c>
      <c r="AP2957">
        <f>MATCH(AN2957,Sheet2!$F$5:$F$18,0)</f>
        <v>13</v>
      </c>
      <c r="AQ2957">
        <f>MATCH(AO2957,Sheet2!$F$5:$K$5,0)</f>
        <v>6</v>
      </c>
      <c r="AR2957" s="33">
        <f>INDEX(Sheet2!$F$5:$K$18,OPaL!AP2957,OPaL!AQ2957)</f>
        <v>0.2</v>
      </c>
      <c r="AS2957" s="1">
        <f t="shared" si="140"/>
        <v>6469.4080000000004</v>
      </c>
    </row>
    <row r="2958" spans="1:45" x14ac:dyDescent="0.2">
      <c r="A2958" s="11" t="s">
        <v>4141</v>
      </c>
      <c r="B2958" s="11" t="s">
        <v>4142</v>
      </c>
      <c r="C2958" s="11" t="s">
        <v>12593</v>
      </c>
      <c r="D2958" s="21">
        <v>44667</v>
      </c>
      <c r="E2958" s="21" t="s">
        <v>9697</v>
      </c>
      <c r="F2958" s="21" t="s">
        <v>14659</v>
      </c>
      <c r="G2958" s="11" t="s">
        <v>2</v>
      </c>
      <c r="H2958" s="11" t="s">
        <v>350</v>
      </c>
      <c r="I2958" s="11" t="s">
        <v>4</v>
      </c>
      <c r="J2958" s="12">
        <v>2</v>
      </c>
      <c r="K2958" s="12">
        <v>8080.8</v>
      </c>
      <c r="L2958" s="12">
        <v>0</v>
      </c>
      <c r="M2958" s="12">
        <v>0</v>
      </c>
      <c r="N2958" s="12">
        <f t="shared" si="139"/>
        <v>8080.8</v>
      </c>
      <c r="O2958" s="11" t="s">
        <v>5</v>
      </c>
      <c r="P2958" s="13">
        <v>0</v>
      </c>
      <c r="Q2958" s="11" t="s">
        <v>6</v>
      </c>
      <c r="R2958" s="13">
        <v>0</v>
      </c>
      <c r="S2958" s="13">
        <v>0</v>
      </c>
      <c r="T2958" s="11" t="s">
        <v>7</v>
      </c>
      <c r="U2958" s="11" t="s">
        <v>8</v>
      </c>
      <c r="V2958" s="15">
        <v>0</v>
      </c>
      <c r="W2958" s="13">
        <v>0</v>
      </c>
      <c r="X2958" s="15">
        <v>0</v>
      </c>
      <c r="Y2958" s="15">
        <v>0</v>
      </c>
      <c r="Z2958" s="13">
        <v>0</v>
      </c>
      <c r="AA2958" s="15">
        <v>0</v>
      </c>
      <c r="AB2958" s="13">
        <v>0</v>
      </c>
      <c r="AC2958" s="15">
        <v>0</v>
      </c>
      <c r="AD2958" s="13">
        <v>0</v>
      </c>
      <c r="AE2958" s="15">
        <v>0</v>
      </c>
      <c r="AF2958" s="13">
        <v>0</v>
      </c>
      <c r="AG2958" s="15">
        <v>0</v>
      </c>
      <c r="AH2958" s="13">
        <v>0</v>
      </c>
      <c r="AI2958" s="15">
        <v>0</v>
      </c>
      <c r="AJ2958" s="11" t="s">
        <v>352</v>
      </c>
      <c r="AK2958" s="11" t="s">
        <v>1398</v>
      </c>
      <c r="AL2958" s="22">
        <f t="shared" si="138"/>
        <v>625</v>
      </c>
      <c r="AM2958" s="11" t="str">
        <f>VLOOKUP(O2958,Sheet2!$D$6:$E$14,2,FALSE)</f>
        <v>Spare parts</v>
      </c>
      <c r="AN2958" s="11" t="str">
        <f>VLOOKUP(F2958,Sheet2!$E$10:$F$13,2,FALSE)</f>
        <v>SPM</v>
      </c>
      <c r="AO2958" s="35" t="s">
        <v>14668</v>
      </c>
      <c r="AP2958">
        <f>MATCH(AN2958,Sheet2!$F$5:$F$18,0)</f>
        <v>6</v>
      </c>
      <c r="AQ2958">
        <f>MATCH(AO2958,Sheet2!$F$5:$K$5,0)</f>
        <v>6</v>
      </c>
      <c r="AR2958" s="33">
        <f>INDEX(Sheet2!$F$5:$K$18,OPaL!AP2958,OPaL!AQ2958)</f>
        <v>0.15</v>
      </c>
      <c r="AS2958" s="1">
        <f t="shared" si="140"/>
        <v>6868.68</v>
      </c>
    </row>
    <row r="2959" spans="1:45" x14ac:dyDescent="0.2">
      <c r="A2959" s="11" t="s">
        <v>4215</v>
      </c>
      <c r="B2959" s="11" t="s">
        <v>4216</v>
      </c>
      <c r="C2959" s="11" t="s">
        <v>12594</v>
      </c>
      <c r="D2959" s="21">
        <v>44809</v>
      </c>
      <c r="E2959" s="21" t="s">
        <v>9697</v>
      </c>
      <c r="F2959" s="21" t="s">
        <v>14659</v>
      </c>
      <c r="G2959" s="11" t="s">
        <v>2</v>
      </c>
      <c r="H2959" s="11" t="s">
        <v>16</v>
      </c>
      <c r="I2959" s="11" t="s">
        <v>4</v>
      </c>
      <c r="J2959" s="12">
        <v>2</v>
      </c>
      <c r="K2959" s="12">
        <v>8063.33</v>
      </c>
      <c r="L2959" s="12">
        <v>0</v>
      </c>
      <c r="M2959" s="12">
        <v>0</v>
      </c>
      <c r="N2959" s="12">
        <f t="shared" si="139"/>
        <v>8063.33</v>
      </c>
      <c r="O2959" s="11" t="s">
        <v>5</v>
      </c>
      <c r="P2959" s="13">
        <v>0</v>
      </c>
      <c r="Q2959" s="11" t="s">
        <v>6</v>
      </c>
      <c r="R2959" s="13">
        <v>0</v>
      </c>
      <c r="S2959" s="13">
        <v>0</v>
      </c>
      <c r="T2959" s="11" t="s">
        <v>7</v>
      </c>
      <c r="U2959" s="11" t="s">
        <v>8</v>
      </c>
      <c r="V2959" s="15">
        <v>0</v>
      </c>
      <c r="W2959" s="13">
        <v>0</v>
      </c>
      <c r="X2959" s="15">
        <v>0</v>
      </c>
      <c r="Y2959" s="15">
        <v>0</v>
      </c>
      <c r="Z2959" s="13">
        <v>0</v>
      </c>
      <c r="AA2959" s="15">
        <v>0</v>
      </c>
      <c r="AB2959" s="13">
        <v>0</v>
      </c>
      <c r="AC2959" s="15">
        <v>0</v>
      </c>
      <c r="AD2959" s="13">
        <v>0</v>
      </c>
      <c r="AE2959" s="15">
        <v>0</v>
      </c>
      <c r="AF2959" s="13">
        <v>0</v>
      </c>
      <c r="AG2959" s="15">
        <v>0</v>
      </c>
      <c r="AH2959" s="13">
        <v>0</v>
      </c>
      <c r="AI2959" s="15">
        <v>0</v>
      </c>
      <c r="AJ2959" s="11" t="s">
        <v>17</v>
      </c>
      <c r="AK2959" s="11" t="s">
        <v>1398</v>
      </c>
      <c r="AL2959" s="22">
        <f t="shared" si="138"/>
        <v>483</v>
      </c>
      <c r="AM2959" s="11" t="str">
        <f>VLOOKUP(O2959,Sheet2!$D$6:$E$14,2,FALSE)</f>
        <v>Spare parts</v>
      </c>
      <c r="AN2959" s="11" t="str">
        <f>VLOOKUP(F2959,Sheet2!$E$10:$F$13,2,FALSE)</f>
        <v>SPM</v>
      </c>
      <c r="AO2959" s="35" t="s">
        <v>14668</v>
      </c>
      <c r="AP2959">
        <f>MATCH(AN2959,Sheet2!$F$5:$F$18,0)</f>
        <v>6</v>
      </c>
      <c r="AQ2959">
        <f>MATCH(AO2959,Sheet2!$F$5:$K$5,0)</f>
        <v>6</v>
      </c>
      <c r="AR2959" s="33">
        <f>INDEX(Sheet2!$F$5:$K$18,OPaL!AP2959,OPaL!AQ2959)</f>
        <v>0.15</v>
      </c>
      <c r="AS2959" s="1">
        <f t="shared" si="140"/>
        <v>6853.8305</v>
      </c>
    </row>
    <row r="2960" spans="1:45" x14ac:dyDescent="0.2">
      <c r="A2960" s="11" t="s">
        <v>4215</v>
      </c>
      <c r="B2960" s="11" t="s">
        <v>4216</v>
      </c>
      <c r="C2960" s="11" t="s">
        <v>12594</v>
      </c>
      <c r="D2960" s="21">
        <v>44809</v>
      </c>
      <c r="E2960" s="21" t="s">
        <v>9697</v>
      </c>
      <c r="F2960" s="21" t="s">
        <v>14659</v>
      </c>
      <c r="G2960" s="11" t="s">
        <v>2</v>
      </c>
      <c r="H2960" s="11" t="s">
        <v>350</v>
      </c>
      <c r="I2960" s="11" t="s">
        <v>4</v>
      </c>
      <c r="J2960" s="12">
        <v>2</v>
      </c>
      <c r="K2960" s="12">
        <v>8063.33</v>
      </c>
      <c r="L2960" s="12">
        <v>0</v>
      </c>
      <c r="M2960" s="12">
        <v>0</v>
      </c>
      <c r="N2960" s="12">
        <f t="shared" si="139"/>
        <v>8063.33</v>
      </c>
      <c r="O2960" s="11" t="s">
        <v>5</v>
      </c>
      <c r="P2960" s="13">
        <v>0</v>
      </c>
      <c r="Q2960" s="11" t="s">
        <v>6</v>
      </c>
      <c r="R2960" s="13">
        <v>0</v>
      </c>
      <c r="S2960" s="13">
        <v>0</v>
      </c>
      <c r="T2960" s="11" t="s">
        <v>7</v>
      </c>
      <c r="U2960" s="11" t="s">
        <v>8</v>
      </c>
      <c r="V2960" s="15">
        <v>0</v>
      </c>
      <c r="W2960" s="13">
        <v>0</v>
      </c>
      <c r="X2960" s="15">
        <v>0</v>
      </c>
      <c r="Y2960" s="15">
        <v>0</v>
      </c>
      <c r="Z2960" s="13">
        <v>0</v>
      </c>
      <c r="AA2960" s="15">
        <v>0</v>
      </c>
      <c r="AB2960" s="13">
        <v>0</v>
      </c>
      <c r="AC2960" s="15">
        <v>0</v>
      </c>
      <c r="AD2960" s="13">
        <v>0</v>
      </c>
      <c r="AE2960" s="15">
        <v>0</v>
      </c>
      <c r="AF2960" s="13">
        <v>0</v>
      </c>
      <c r="AG2960" s="15">
        <v>0</v>
      </c>
      <c r="AH2960" s="13">
        <v>0</v>
      </c>
      <c r="AI2960" s="15">
        <v>0</v>
      </c>
      <c r="AJ2960" s="11" t="s">
        <v>352</v>
      </c>
      <c r="AK2960" s="11" t="s">
        <v>1398</v>
      </c>
      <c r="AL2960" s="22">
        <f t="shared" si="138"/>
        <v>483</v>
      </c>
      <c r="AM2960" s="11" t="str">
        <f>VLOOKUP(O2960,Sheet2!$D$6:$E$14,2,FALSE)</f>
        <v>Spare parts</v>
      </c>
      <c r="AN2960" s="11" t="str">
        <f>VLOOKUP(F2960,Sheet2!$E$10:$F$13,2,FALSE)</f>
        <v>SPM</v>
      </c>
      <c r="AO2960" s="35" t="s">
        <v>14668</v>
      </c>
      <c r="AP2960">
        <f>MATCH(AN2960,Sheet2!$F$5:$F$18,0)</f>
        <v>6</v>
      </c>
      <c r="AQ2960">
        <f>MATCH(AO2960,Sheet2!$F$5:$K$5,0)</f>
        <v>6</v>
      </c>
      <c r="AR2960" s="33">
        <f>INDEX(Sheet2!$F$5:$K$18,OPaL!AP2960,OPaL!AQ2960)</f>
        <v>0.15</v>
      </c>
      <c r="AS2960" s="1">
        <f t="shared" si="140"/>
        <v>6853.8305</v>
      </c>
    </row>
    <row r="2961" spans="1:45" x14ac:dyDescent="0.2">
      <c r="A2961" s="11" t="s">
        <v>473</v>
      </c>
      <c r="B2961" s="11" t="s">
        <v>474</v>
      </c>
      <c r="C2961" s="11" t="s">
        <v>12595</v>
      </c>
      <c r="D2961" s="21">
        <v>43496</v>
      </c>
      <c r="E2961" s="21" t="s">
        <v>9697</v>
      </c>
      <c r="F2961" s="21" t="s">
        <v>14659</v>
      </c>
      <c r="G2961" s="11" t="s">
        <v>2</v>
      </c>
      <c r="H2961" s="11" t="s">
        <v>3</v>
      </c>
      <c r="I2961" s="11" t="s">
        <v>4</v>
      </c>
      <c r="J2961" s="13">
        <v>1</v>
      </c>
      <c r="K2961" s="12">
        <v>8050.22</v>
      </c>
      <c r="L2961" s="12">
        <v>0</v>
      </c>
      <c r="M2961" s="12">
        <v>0</v>
      </c>
      <c r="N2961" s="12">
        <f t="shared" si="139"/>
        <v>8050.22</v>
      </c>
      <c r="O2961" s="11" t="s">
        <v>5</v>
      </c>
      <c r="P2961" s="13">
        <v>0</v>
      </c>
      <c r="Q2961" s="11" t="s">
        <v>6</v>
      </c>
      <c r="R2961" s="13">
        <v>0</v>
      </c>
      <c r="S2961" s="13">
        <v>0</v>
      </c>
      <c r="T2961" s="11" t="s">
        <v>7</v>
      </c>
      <c r="U2961" s="11" t="s">
        <v>8</v>
      </c>
      <c r="V2961" s="15">
        <v>0</v>
      </c>
      <c r="W2961" s="13">
        <v>0</v>
      </c>
      <c r="X2961" s="15">
        <v>0</v>
      </c>
      <c r="Y2961" s="15">
        <v>0</v>
      </c>
      <c r="Z2961" s="13">
        <v>0</v>
      </c>
      <c r="AA2961" s="15">
        <v>0</v>
      </c>
      <c r="AB2961" s="13">
        <v>0</v>
      </c>
      <c r="AC2961" s="15">
        <v>0</v>
      </c>
      <c r="AD2961" s="13">
        <v>0</v>
      </c>
      <c r="AE2961" s="15">
        <v>0</v>
      </c>
      <c r="AF2961" s="13">
        <v>0</v>
      </c>
      <c r="AG2961" s="15">
        <v>0</v>
      </c>
      <c r="AH2961" s="13">
        <v>0</v>
      </c>
      <c r="AI2961" s="15">
        <v>0</v>
      </c>
      <c r="AJ2961" s="11" t="s">
        <v>9</v>
      </c>
      <c r="AK2961" s="11" t="s">
        <v>13</v>
      </c>
      <c r="AL2961" s="22">
        <f t="shared" si="138"/>
        <v>1796</v>
      </c>
      <c r="AM2961" s="11" t="str">
        <f>VLOOKUP(O2961,Sheet2!$D$6:$E$14,2,FALSE)</f>
        <v>Spare parts</v>
      </c>
      <c r="AN2961" s="11" t="str">
        <f>VLOOKUP(F2961,Sheet2!$E$10:$F$13,2,FALSE)</f>
        <v>SPM</v>
      </c>
      <c r="AO2961" s="35" t="s">
        <v>14668</v>
      </c>
      <c r="AP2961">
        <f>MATCH(AN2961,Sheet2!$F$5:$F$18,0)</f>
        <v>6</v>
      </c>
      <c r="AQ2961">
        <f>MATCH(AO2961,Sheet2!$F$5:$K$5,0)</f>
        <v>6</v>
      </c>
      <c r="AR2961" s="33">
        <f>INDEX(Sheet2!$F$5:$K$18,OPaL!AP2961,OPaL!AQ2961)</f>
        <v>0.15</v>
      </c>
      <c r="AS2961" s="1">
        <f t="shared" si="140"/>
        <v>6842.6869999999999</v>
      </c>
    </row>
    <row r="2962" spans="1:45" x14ac:dyDescent="0.2">
      <c r="A2962" s="11" t="s">
        <v>9036</v>
      </c>
      <c r="B2962" s="11" t="s">
        <v>9037</v>
      </c>
      <c r="C2962" s="11" t="s">
        <v>12088</v>
      </c>
      <c r="D2962" s="21">
        <v>43465</v>
      </c>
      <c r="E2962" s="21" t="s">
        <v>9739</v>
      </c>
      <c r="F2962" s="21" t="s">
        <v>14659</v>
      </c>
      <c r="G2962" s="11" t="s">
        <v>2</v>
      </c>
      <c r="H2962" s="11" t="s">
        <v>16</v>
      </c>
      <c r="I2962" s="11" t="s">
        <v>4</v>
      </c>
      <c r="J2962" s="13">
        <v>3</v>
      </c>
      <c r="K2962" s="12">
        <v>8044.04</v>
      </c>
      <c r="L2962" s="12">
        <v>0</v>
      </c>
      <c r="M2962" s="12">
        <v>0</v>
      </c>
      <c r="N2962" s="12">
        <f t="shared" si="139"/>
        <v>8044.04</v>
      </c>
      <c r="O2962" s="11" t="s">
        <v>8227</v>
      </c>
      <c r="P2962" s="13">
        <v>0</v>
      </c>
      <c r="Q2962" s="11" t="s">
        <v>6</v>
      </c>
      <c r="R2962" s="13">
        <v>0</v>
      </c>
      <c r="S2962" s="13">
        <v>0</v>
      </c>
      <c r="T2962" s="11" t="s">
        <v>7</v>
      </c>
      <c r="U2962" s="11" t="s">
        <v>8</v>
      </c>
      <c r="V2962" s="15">
        <v>0</v>
      </c>
      <c r="W2962" s="13">
        <v>0</v>
      </c>
      <c r="X2962" s="15">
        <v>0</v>
      </c>
      <c r="Y2962" s="15">
        <v>0</v>
      </c>
      <c r="Z2962" s="13">
        <v>0</v>
      </c>
      <c r="AA2962" s="15">
        <v>0</v>
      </c>
      <c r="AB2962" s="13">
        <v>0</v>
      </c>
      <c r="AC2962" s="15">
        <v>0</v>
      </c>
      <c r="AD2962" s="13">
        <v>0</v>
      </c>
      <c r="AE2962" s="15">
        <v>0</v>
      </c>
      <c r="AF2962" s="13">
        <v>0</v>
      </c>
      <c r="AG2962" s="15">
        <v>0</v>
      </c>
      <c r="AH2962" s="13">
        <v>0</v>
      </c>
      <c r="AI2962" s="15">
        <v>0</v>
      </c>
      <c r="AJ2962" s="11" t="s">
        <v>17</v>
      </c>
      <c r="AK2962" s="11" t="s">
        <v>8228</v>
      </c>
      <c r="AL2962" s="22">
        <f t="shared" si="138"/>
        <v>1827</v>
      </c>
      <c r="AM2962" s="11" t="str">
        <f>VLOOKUP(O2962,Sheet2!$D$6:$E$14,2,FALSE)</f>
        <v>Consumables</v>
      </c>
      <c r="AN2962" s="11" t="str">
        <f>VLOOKUP(F2962,Sheet2!$E$15:$F$18,2,FALSE)</f>
        <v>CM</v>
      </c>
      <c r="AO2962" s="35" t="s">
        <v>14668</v>
      </c>
      <c r="AP2962">
        <f>MATCH(AN2962,Sheet2!$F$5:$F$18,0)</f>
        <v>13</v>
      </c>
      <c r="AQ2962">
        <f>MATCH(AO2962,Sheet2!$F$5:$K$5,0)</f>
        <v>6</v>
      </c>
      <c r="AR2962" s="33">
        <f>INDEX(Sheet2!$F$5:$K$18,OPaL!AP2962,OPaL!AQ2962)</f>
        <v>0.2</v>
      </c>
      <c r="AS2962" s="1">
        <f t="shared" si="140"/>
        <v>6435.232</v>
      </c>
    </row>
    <row r="2963" spans="1:45" x14ac:dyDescent="0.2">
      <c r="A2963" s="11" t="s">
        <v>7219</v>
      </c>
      <c r="B2963" s="11" t="s">
        <v>7220</v>
      </c>
      <c r="C2963" s="11" t="s">
        <v>12596</v>
      </c>
      <c r="D2963" s="21">
        <v>43129</v>
      </c>
      <c r="E2963" s="21" t="s">
        <v>9697</v>
      </c>
      <c r="F2963" s="21" t="s">
        <v>14659</v>
      </c>
      <c r="G2963" s="11" t="s">
        <v>2</v>
      </c>
      <c r="H2963" s="11" t="s">
        <v>16</v>
      </c>
      <c r="I2963" s="11" t="s">
        <v>4</v>
      </c>
      <c r="J2963" s="13">
        <v>1</v>
      </c>
      <c r="K2963" s="12">
        <v>8030.45</v>
      </c>
      <c r="L2963" s="12">
        <v>0</v>
      </c>
      <c r="M2963" s="12">
        <v>0</v>
      </c>
      <c r="N2963" s="12">
        <f t="shared" si="139"/>
        <v>8030.45</v>
      </c>
      <c r="O2963" s="11" t="s">
        <v>5</v>
      </c>
      <c r="P2963" s="13">
        <v>0</v>
      </c>
      <c r="Q2963" s="11" t="s">
        <v>6</v>
      </c>
      <c r="R2963" s="13">
        <v>0</v>
      </c>
      <c r="S2963" s="13">
        <v>0</v>
      </c>
      <c r="T2963" s="11" t="s">
        <v>7</v>
      </c>
      <c r="U2963" s="11" t="s">
        <v>8</v>
      </c>
      <c r="V2963" s="15">
        <v>0</v>
      </c>
      <c r="W2963" s="13">
        <v>0</v>
      </c>
      <c r="X2963" s="15">
        <v>0</v>
      </c>
      <c r="Y2963" s="15">
        <v>0</v>
      </c>
      <c r="Z2963" s="13">
        <v>0</v>
      </c>
      <c r="AA2963" s="15">
        <v>0</v>
      </c>
      <c r="AB2963" s="13">
        <v>0</v>
      </c>
      <c r="AC2963" s="15">
        <v>0</v>
      </c>
      <c r="AD2963" s="13">
        <v>0</v>
      </c>
      <c r="AE2963" s="15">
        <v>0</v>
      </c>
      <c r="AF2963" s="13">
        <v>0</v>
      </c>
      <c r="AG2963" s="15">
        <v>0</v>
      </c>
      <c r="AH2963" s="13">
        <v>0</v>
      </c>
      <c r="AI2963" s="15">
        <v>0</v>
      </c>
      <c r="AJ2963" s="11" t="s">
        <v>17</v>
      </c>
      <c r="AK2963" s="11" t="s">
        <v>13</v>
      </c>
      <c r="AL2963" s="22">
        <f t="shared" si="138"/>
        <v>2163</v>
      </c>
      <c r="AM2963" s="11" t="str">
        <f>VLOOKUP(O2963,Sheet2!$D$6:$E$14,2,FALSE)</f>
        <v>Spare parts</v>
      </c>
      <c r="AN2963" s="11" t="str">
        <f>VLOOKUP(F2963,Sheet2!$E$10:$F$13,2,FALSE)</f>
        <v>SPM</v>
      </c>
      <c r="AO2963" s="35" t="s">
        <v>14668</v>
      </c>
      <c r="AP2963">
        <f>MATCH(AN2963,Sheet2!$F$5:$F$18,0)</f>
        <v>6</v>
      </c>
      <c r="AQ2963">
        <f>MATCH(AO2963,Sheet2!$F$5:$K$5,0)</f>
        <v>6</v>
      </c>
      <c r="AR2963" s="33">
        <f>INDEX(Sheet2!$F$5:$K$18,OPaL!AP2963,OPaL!AQ2963)</f>
        <v>0.15</v>
      </c>
      <c r="AS2963" s="1">
        <f t="shared" si="140"/>
        <v>6825.8824999999997</v>
      </c>
    </row>
    <row r="2964" spans="1:45" x14ac:dyDescent="0.2">
      <c r="A2964" s="11" t="s">
        <v>1629</v>
      </c>
      <c r="B2964" s="11" t="s">
        <v>1630</v>
      </c>
      <c r="C2964" s="11" t="s">
        <v>12597</v>
      </c>
      <c r="D2964" s="21">
        <v>42947</v>
      </c>
      <c r="E2964" s="21"/>
      <c r="F2964" s="21" t="s">
        <v>14658</v>
      </c>
      <c r="G2964" s="11" t="s">
        <v>2</v>
      </c>
      <c r="H2964" s="11" t="s">
        <v>16</v>
      </c>
      <c r="I2964" s="11" t="s">
        <v>4</v>
      </c>
      <c r="J2964" s="12">
        <v>2</v>
      </c>
      <c r="K2964" s="12">
        <v>8015.59</v>
      </c>
      <c r="L2964" s="12">
        <v>0</v>
      </c>
      <c r="M2964" s="12">
        <v>0</v>
      </c>
      <c r="N2964" s="12">
        <f t="shared" si="139"/>
        <v>8015.59</v>
      </c>
      <c r="O2964" s="11" t="s">
        <v>5</v>
      </c>
      <c r="P2964" s="13">
        <v>0</v>
      </c>
      <c r="Q2964" s="11" t="s">
        <v>6</v>
      </c>
      <c r="R2964" s="13">
        <v>0</v>
      </c>
      <c r="S2964" s="13">
        <v>0</v>
      </c>
      <c r="T2964" s="11" t="s">
        <v>7</v>
      </c>
      <c r="U2964" s="11" t="s">
        <v>8</v>
      </c>
      <c r="V2964" s="15">
        <v>0</v>
      </c>
      <c r="W2964" s="13">
        <v>0</v>
      </c>
      <c r="X2964" s="15">
        <v>0</v>
      </c>
      <c r="Y2964" s="15">
        <v>0</v>
      </c>
      <c r="Z2964" s="13">
        <v>0</v>
      </c>
      <c r="AA2964" s="15">
        <v>0</v>
      </c>
      <c r="AB2964" s="13">
        <v>0</v>
      </c>
      <c r="AC2964" s="15">
        <v>0</v>
      </c>
      <c r="AD2964" s="13">
        <v>0</v>
      </c>
      <c r="AE2964" s="15">
        <v>0</v>
      </c>
      <c r="AF2964" s="13">
        <v>0</v>
      </c>
      <c r="AG2964" s="15">
        <v>0</v>
      </c>
      <c r="AH2964" s="13">
        <v>0</v>
      </c>
      <c r="AI2964" s="15">
        <v>0</v>
      </c>
      <c r="AJ2964" s="11" t="s">
        <v>17</v>
      </c>
      <c r="AK2964" s="11" t="s">
        <v>10</v>
      </c>
      <c r="AL2964" s="22">
        <f t="shared" si="138"/>
        <v>2345</v>
      </c>
      <c r="AM2964" s="11" t="str">
        <f>VLOOKUP(O2964,Sheet2!$D$6:$E$14,2,FALSE)</f>
        <v>Spare parts</v>
      </c>
      <c r="AN2964" s="11" t="str">
        <f>VLOOKUP(F2964,Sheet2!$E$10:$F$13,2,FALSE)</f>
        <v>SPE</v>
      </c>
      <c r="AO2964" s="35" t="s">
        <v>14668</v>
      </c>
      <c r="AP2964">
        <f>MATCH(AN2964,Sheet2!$F$5:$F$18,0)</f>
        <v>7</v>
      </c>
      <c r="AQ2964">
        <f>MATCH(AO2964,Sheet2!$F$5:$K$5,0)</f>
        <v>6</v>
      </c>
      <c r="AR2964" s="33">
        <f>INDEX(Sheet2!$F$5:$K$18,OPaL!AP2964,OPaL!AQ2964)</f>
        <v>0.15</v>
      </c>
      <c r="AS2964" s="1">
        <f t="shared" si="140"/>
        <v>6813.2515000000003</v>
      </c>
    </row>
    <row r="2965" spans="1:45" x14ac:dyDescent="0.2">
      <c r="A2965" s="11" t="s">
        <v>1633</v>
      </c>
      <c r="B2965" s="11" t="s">
        <v>1634</v>
      </c>
      <c r="C2965" s="11" t="s">
        <v>12598</v>
      </c>
      <c r="D2965" s="21">
        <v>42977</v>
      </c>
      <c r="E2965" s="21" t="s">
        <v>9726</v>
      </c>
      <c r="F2965" s="21" t="s">
        <v>14658</v>
      </c>
      <c r="G2965" s="11" t="s">
        <v>2</v>
      </c>
      <c r="H2965" s="11" t="s">
        <v>16</v>
      </c>
      <c r="I2965" s="11" t="s">
        <v>4</v>
      </c>
      <c r="J2965" s="12">
        <v>2</v>
      </c>
      <c r="K2965" s="12">
        <v>8015.59</v>
      </c>
      <c r="L2965" s="12">
        <v>0</v>
      </c>
      <c r="M2965" s="12">
        <v>0</v>
      </c>
      <c r="N2965" s="12">
        <f t="shared" si="139"/>
        <v>8015.59</v>
      </c>
      <c r="O2965" s="11" t="s">
        <v>5</v>
      </c>
      <c r="P2965" s="13">
        <v>0</v>
      </c>
      <c r="Q2965" s="11" t="s">
        <v>6</v>
      </c>
      <c r="R2965" s="13">
        <v>0</v>
      </c>
      <c r="S2965" s="13">
        <v>0</v>
      </c>
      <c r="T2965" s="11" t="s">
        <v>7</v>
      </c>
      <c r="U2965" s="11" t="s">
        <v>8</v>
      </c>
      <c r="V2965" s="15">
        <v>0</v>
      </c>
      <c r="W2965" s="13">
        <v>0</v>
      </c>
      <c r="X2965" s="15">
        <v>0</v>
      </c>
      <c r="Y2965" s="15">
        <v>0</v>
      </c>
      <c r="Z2965" s="13">
        <v>0</v>
      </c>
      <c r="AA2965" s="15">
        <v>0</v>
      </c>
      <c r="AB2965" s="13">
        <v>0</v>
      </c>
      <c r="AC2965" s="15">
        <v>0</v>
      </c>
      <c r="AD2965" s="13">
        <v>0</v>
      </c>
      <c r="AE2965" s="15">
        <v>0</v>
      </c>
      <c r="AF2965" s="13">
        <v>0</v>
      </c>
      <c r="AG2965" s="15">
        <v>0</v>
      </c>
      <c r="AH2965" s="13">
        <v>0</v>
      </c>
      <c r="AI2965" s="15">
        <v>0</v>
      </c>
      <c r="AJ2965" s="11" t="s">
        <v>17</v>
      </c>
      <c r="AK2965" s="11" t="s">
        <v>10</v>
      </c>
      <c r="AL2965" s="22">
        <f t="shared" si="138"/>
        <v>2315</v>
      </c>
      <c r="AM2965" s="11" t="str">
        <f>VLOOKUP(O2965,Sheet2!$D$6:$E$14,2,FALSE)</f>
        <v>Spare parts</v>
      </c>
      <c r="AN2965" s="11" t="str">
        <f>VLOOKUP(F2965,Sheet2!$E$10:$F$13,2,FALSE)</f>
        <v>SPE</v>
      </c>
      <c r="AO2965" s="35" t="s">
        <v>14668</v>
      </c>
      <c r="AP2965">
        <f>MATCH(AN2965,Sheet2!$F$5:$F$18,0)</f>
        <v>7</v>
      </c>
      <c r="AQ2965">
        <f>MATCH(AO2965,Sheet2!$F$5:$K$5,0)</f>
        <v>6</v>
      </c>
      <c r="AR2965" s="33">
        <f>INDEX(Sheet2!$F$5:$K$18,OPaL!AP2965,OPaL!AQ2965)</f>
        <v>0.15</v>
      </c>
      <c r="AS2965" s="1">
        <f t="shared" si="140"/>
        <v>6813.2515000000003</v>
      </c>
    </row>
    <row r="2966" spans="1:45" x14ac:dyDescent="0.2">
      <c r="A2966" s="11" t="s">
        <v>2194</v>
      </c>
      <c r="B2966" s="11" t="s">
        <v>2195</v>
      </c>
      <c r="C2966" s="11" t="s">
        <v>12599</v>
      </c>
      <c r="D2966" s="21">
        <v>44644</v>
      </c>
      <c r="E2966" s="21" t="s">
        <v>9731</v>
      </c>
      <c r="F2966" s="21" t="s">
        <v>14659</v>
      </c>
      <c r="G2966" s="11" t="s">
        <v>2</v>
      </c>
      <c r="H2966" s="11" t="s">
        <v>3</v>
      </c>
      <c r="I2966" s="11" t="s">
        <v>4</v>
      </c>
      <c r="J2966" s="13">
        <v>2</v>
      </c>
      <c r="K2966" s="12">
        <v>8008.75</v>
      </c>
      <c r="L2966" s="12">
        <v>0</v>
      </c>
      <c r="M2966" s="12">
        <v>0</v>
      </c>
      <c r="N2966" s="12">
        <f t="shared" si="139"/>
        <v>8008.75</v>
      </c>
      <c r="O2966" s="11" t="s">
        <v>5</v>
      </c>
      <c r="P2966" s="13">
        <v>0</v>
      </c>
      <c r="Q2966" s="11" t="s">
        <v>6</v>
      </c>
      <c r="R2966" s="13">
        <v>0</v>
      </c>
      <c r="S2966" s="13">
        <v>0</v>
      </c>
      <c r="T2966" s="11" t="s">
        <v>7</v>
      </c>
      <c r="U2966" s="11" t="s">
        <v>8</v>
      </c>
      <c r="V2966" s="15">
        <v>0</v>
      </c>
      <c r="W2966" s="13">
        <v>0</v>
      </c>
      <c r="X2966" s="15">
        <v>0</v>
      </c>
      <c r="Y2966" s="15">
        <v>0</v>
      </c>
      <c r="Z2966" s="13">
        <v>0</v>
      </c>
      <c r="AA2966" s="15">
        <v>0</v>
      </c>
      <c r="AB2966" s="13">
        <v>0</v>
      </c>
      <c r="AC2966" s="15">
        <v>0</v>
      </c>
      <c r="AD2966" s="13">
        <v>0</v>
      </c>
      <c r="AE2966" s="15">
        <v>0</v>
      </c>
      <c r="AF2966" s="13">
        <v>0</v>
      </c>
      <c r="AG2966" s="15">
        <v>0</v>
      </c>
      <c r="AH2966" s="13">
        <v>0</v>
      </c>
      <c r="AI2966" s="15">
        <v>0</v>
      </c>
      <c r="AJ2966" s="11" t="s">
        <v>9</v>
      </c>
      <c r="AK2966" s="11" t="s">
        <v>13</v>
      </c>
      <c r="AL2966" s="22">
        <f t="shared" si="138"/>
        <v>648</v>
      </c>
      <c r="AM2966" s="11" t="str">
        <f>VLOOKUP(O2966,Sheet2!$D$6:$E$14,2,FALSE)</f>
        <v>Spare parts</v>
      </c>
      <c r="AN2966" s="11" t="str">
        <f>VLOOKUP(F2966,Sheet2!$E$10:$F$13,2,FALSE)</f>
        <v>SPM</v>
      </c>
      <c r="AO2966" s="35" t="s">
        <v>14668</v>
      </c>
      <c r="AP2966">
        <f>MATCH(AN2966,Sheet2!$F$5:$F$18,0)</f>
        <v>6</v>
      </c>
      <c r="AQ2966">
        <f>MATCH(AO2966,Sheet2!$F$5:$K$5,0)</f>
        <v>6</v>
      </c>
      <c r="AR2966" s="33">
        <f>INDEX(Sheet2!$F$5:$K$18,OPaL!AP2966,OPaL!AQ2966)</f>
        <v>0.15</v>
      </c>
      <c r="AS2966" s="1">
        <f t="shared" si="140"/>
        <v>6807.4375</v>
      </c>
    </row>
    <row r="2967" spans="1:45" x14ac:dyDescent="0.2">
      <c r="A2967" s="11" t="s">
        <v>2120</v>
      </c>
      <c r="B2967" s="11" t="s">
        <v>2121</v>
      </c>
      <c r="C2967" s="11" t="s">
        <v>12600</v>
      </c>
      <c r="D2967" s="21">
        <v>42642</v>
      </c>
      <c r="E2967" s="21" t="s">
        <v>9697</v>
      </c>
      <c r="F2967" s="21" t="s">
        <v>14658</v>
      </c>
      <c r="G2967" s="11" t="s">
        <v>2</v>
      </c>
      <c r="H2967" s="11" t="s">
        <v>3</v>
      </c>
      <c r="I2967" s="11" t="s">
        <v>4</v>
      </c>
      <c r="J2967" s="12">
        <v>6</v>
      </c>
      <c r="K2967" s="12">
        <v>8004.35</v>
      </c>
      <c r="L2967" s="12">
        <v>0</v>
      </c>
      <c r="M2967" s="12">
        <v>0</v>
      </c>
      <c r="N2967" s="12">
        <f t="shared" si="139"/>
        <v>8004.35</v>
      </c>
      <c r="O2967" s="11" t="s">
        <v>5</v>
      </c>
      <c r="P2967" s="13">
        <v>0</v>
      </c>
      <c r="Q2967" s="11" t="s">
        <v>6</v>
      </c>
      <c r="R2967" s="13">
        <v>0</v>
      </c>
      <c r="S2967" s="13">
        <v>0</v>
      </c>
      <c r="T2967" s="11" t="s">
        <v>7</v>
      </c>
      <c r="U2967" s="11" t="s">
        <v>8</v>
      </c>
      <c r="V2967" s="15">
        <v>0</v>
      </c>
      <c r="W2967" s="13">
        <v>0</v>
      </c>
      <c r="X2967" s="15">
        <v>0</v>
      </c>
      <c r="Y2967" s="15">
        <v>0</v>
      </c>
      <c r="Z2967" s="13">
        <v>0</v>
      </c>
      <c r="AA2967" s="15">
        <v>0</v>
      </c>
      <c r="AB2967" s="13">
        <v>0</v>
      </c>
      <c r="AC2967" s="15">
        <v>0</v>
      </c>
      <c r="AD2967" s="13">
        <v>0</v>
      </c>
      <c r="AE2967" s="15">
        <v>0</v>
      </c>
      <c r="AF2967" s="13">
        <v>0</v>
      </c>
      <c r="AG2967" s="15">
        <v>0</v>
      </c>
      <c r="AH2967" s="13">
        <v>0</v>
      </c>
      <c r="AI2967" s="15">
        <v>0</v>
      </c>
      <c r="AJ2967" s="11" t="s">
        <v>9</v>
      </c>
      <c r="AK2967" s="11" t="s">
        <v>13</v>
      </c>
      <c r="AL2967" s="22">
        <f t="shared" si="138"/>
        <v>2650</v>
      </c>
      <c r="AM2967" s="11" t="str">
        <f>VLOOKUP(O2967,Sheet2!$D$6:$E$14,2,FALSE)</f>
        <v>Spare parts</v>
      </c>
      <c r="AN2967" s="11" t="str">
        <f>VLOOKUP(F2967,Sheet2!$E$10:$F$13,2,FALSE)</f>
        <v>SPE</v>
      </c>
      <c r="AO2967" s="35" t="s">
        <v>14668</v>
      </c>
      <c r="AP2967">
        <f>MATCH(AN2967,Sheet2!$F$5:$F$18,0)</f>
        <v>7</v>
      </c>
      <c r="AQ2967">
        <f>MATCH(AO2967,Sheet2!$F$5:$K$5,0)</f>
        <v>6</v>
      </c>
      <c r="AR2967" s="33">
        <f>INDEX(Sheet2!$F$5:$K$18,OPaL!AP2967,OPaL!AQ2967)</f>
        <v>0.15</v>
      </c>
      <c r="AS2967" s="1">
        <f t="shared" si="140"/>
        <v>6803.6975000000002</v>
      </c>
    </row>
    <row r="2968" spans="1:45" x14ac:dyDescent="0.2">
      <c r="A2968" s="11" t="s">
        <v>84</v>
      </c>
      <c r="B2968" s="11" t="s">
        <v>85</v>
      </c>
      <c r="C2968" s="11" t="s">
        <v>12601</v>
      </c>
      <c r="D2968" s="21">
        <v>43061</v>
      </c>
      <c r="E2968" s="21" t="s">
        <v>9697</v>
      </c>
      <c r="F2968" s="21" t="s">
        <v>14659</v>
      </c>
      <c r="G2968" s="11" t="s">
        <v>2</v>
      </c>
      <c r="H2968" s="11" t="s">
        <v>16</v>
      </c>
      <c r="I2968" s="11" t="s">
        <v>4</v>
      </c>
      <c r="J2968" s="12">
        <v>2</v>
      </c>
      <c r="K2968" s="12">
        <v>8001.68</v>
      </c>
      <c r="L2968" s="12">
        <v>0</v>
      </c>
      <c r="M2968" s="12">
        <v>0</v>
      </c>
      <c r="N2968" s="12">
        <f t="shared" si="139"/>
        <v>8001.68</v>
      </c>
      <c r="O2968" s="11" t="s">
        <v>5</v>
      </c>
      <c r="P2968" s="13">
        <v>0</v>
      </c>
      <c r="Q2968" s="11" t="s">
        <v>6</v>
      </c>
      <c r="R2968" s="13">
        <v>0</v>
      </c>
      <c r="S2968" s="13">
        <v>0</v>
      </c>
      <c r="T2968" s="11" t="s">
        <v>7</v>
      </c>
      <c r="U2968" s="11" t="s">
        <v>8</v>
      </c>
      <c r="V2968" s="15">
        <v>0</v>
      </c>
      <c r="W2968" s="13">
        <v>0</v>
      </c>
      <c r="X2968" s="15">
        <v>0</v>
      </c>
      <c r="Y2968" s="15">
        <v>0</v>
      </c>
      <c r="Z2968" s="13">
        <v>0</v>
      </c>
      <c r="AA2968" s="15">
        <v>0</v>
      </c>
      <c r="AB2968" s="13">
        <v>0</v>
      </c>
      <c r="AC2968" s="15">
        <v>0</v>
      </c>
      <c r="AD2968" s="13">
        <v>0</v>
      </c>
      <c r="AE2968" s="15">
        <v>0</v>
      </c>
      <c r="AF2968" s="13">
        <v>0</v>
      </c>
      <c r="AG2968" s="15">
        <v>0</v>
      </c>
      <c r="AH2968" s="13">
        <v>0</v>
      </c>
      <c r="AI2968" s="15">
        <v>0</v>
      </c>
      <c r="AJ2968" s="11" t="s">
        <v>17</v>
      </c>
      <c r="AK2968" s="11" t="s">
        <v>13</v>
      </c>
      <c r="AL2968" s="22">
        <f t="shared" si="138"/>
        <v>2231</v>
      </c>
      <c r="AM2968" s="11" t="str">
        <f>VLOOKUP(O2968,Sheet2!$D$6:$E$14,2,FALSE)</f>
        <v>Spare parts</v>
      </c>
      <c r="AN2968" s="11" t="str">
        <f>VLOOKUP(F2968,Sheet2!$E$10:$F$13,2,FALSE)</f>
        <v>SPM</v>
      </c>
      <c r="AO2968" s="35" t="s">
        <v>14668</v>
      </c>
      <c r="AP2968">
        <f>MATCH(AN2968,Sheet2!$F$5:$F$18,0)</f>
        <v>6</v>
      </c>
      <c r="AQ2968">
        <f>MATCH(AO2968,Sheet2!$F$5:$K$5,0)</f>
        <v>6</v>
      </c>
      <c r="AR2968" s="33">
        <f>INDEX(Sheet2!$F$5:$K$18,OPaL!AP2968,OPaL!AQ2968)</f>
        <v>0.15</v>
      </c>
      <c r="AS2968" s="1">
        <f t="shared" si="140"/>
        <v>6801.4279999999999</v>
      </c>
    </row>
    <row r="2969" spans="1:45" x14ac:dyDescent="0.2">
      <c r="A2969" s="11" t="s">
        <v>3165</v>
      </c>
      <c r="B2969" s="11" t="s">
        <v>3166</v>
      </c>
      <c r="C2969" s="11" t="s">
        <v>12602</v>
      </c>
      <c r="D2969" s="21">
        <v>43536</v>
      </c>
      <c r="E2969" s="21" t="s">
        <v>9697</v>
      </c>
      <c r="F2969" s="21" t="s">
        <v>14659</v>
      </c>
      <c r="G2969" s="11" t="s">
        <v>2</v>
      </c>
      <c r="H2969" s="11" t="s">
        <v>3</v>
      </c>
      <c r="I2969" s="11" t="s">
        <v>4</v>
      </c>
      <c r="J2969" s="12">
        <v>1</v>
      </c>
      <c r="K2969" s="12">
        <v>8000</v>
      </c>
      <c r="L2969" s="12">
        <v>0</v>
      </c>
      <c r="M2969" s="12">
        <v>0</v>
      </c>
      <c r="N2969" s="12">
        <f t="shared" si="139"/>
        <v>8000</v>
      </c>
      <c r="O2969" s="11" t="s">
        <v>5</v>
      </c>
      <c r="P2969" s="13">
        <v>0</v>
      </c>
      <c r="Q2969" s="11" t="s">
        <v>6</v>
      </c>
      <c r="R2969" s="13">
        <v>0</v>
      </c>
      <c r="S2969" s="13">
        <v>0</v>
      </c>
      <c r="T2969" s="11" t="s">
        <v>7</v>
      </c>
      <c r="U2969" s="11" t="s">
        <v>8</v>
      </c>
      <c r="V2969" s="15">
        <v>0</v>
      </c>
      <c r="W2969" s="13">
        <v>0</v>
      </c>
      <c r="X2969" s="15">
        <v>0</v>
      </c>
      <c r="Y2969" s="15">
        <v>0</v>
      </c>
      <c r="Z2969" s="13">
        <v>0</v>
      </c>
      <c r="AA2969" s="15">
        <v>0</v>
      </c>
      <c r="AB2969" s="13">
        <v>0</v>
      </c>
      <c r="AC2969" s="15">
        <v>0</v>
      </c>
      <c r="AD2969" s="13">
        <v>0</v>
      </c>
      <c r="AE2969" s="15">
        <v>0</v>
      </c>
      <c r="AF2969" s="13">
        <v>0</v>
      </c>
      <c r="AG2969" s="15">
        <v>0</v>
      </c>
      <c r="AH2969" s="13">
        <v>0</v>
      </c>
      <c r="AI2969" s="15">
        <v>0</v>
      </c>
      <c r="AJ2969" s="11" t="s">
        <v>9</v>
      </c>
      <c r="AK2969" s="11" t="s">
        <v>13</v>
      </c>
      <c r="AL2969" s="22">
        <f t="shared" si="138"/>
        <v>1756</v>
      </c>
      <c r="AM2969" s="11" t="str">
        <f>VLOOKUP(O2969,Sheet2!$D$6:$E$14,2,FALSE)</f>
        <v>Spare parts</v>
      </c>
      <c r="AN2969" s="11" t="str">
        <f>VLOOKUP(F2969,Sheet2!$E$10:$F$13,2,FALSE)</f>
        <v>SPM</v>
      </c>
      <c r="AO2969" s="35" t="s">
        <v>14668</v>
      </c>
      <c r="AP2969">
        <f>MATCH(AN2969,Sheet2!$F$5:$F$18,0)</f>
        <v>6</v>
      </c>
      <c r="AQ2969">
        <f>MATCH(AO2969,Sheet2!$F$5:$K$5,0)</f>
        <v>6</v>
      </c>
      <c r="AR2969" s="33">
        <f>INDEX(Sheet2!$F$5:$K$18,OPaL!AP2969,OPaL!AQ2969)</f>
        <v>0.15</v>
      </c>
      <c r="AS2969" s="1">
        <f t="shared" si="140"/>
        <v>6800</v>
      </c>
    </row>
    <row r="2970" spans="1:45" x14ac:dyDescent="0.2">
      <c r="A2970" s="11" t="s">
        <v>3213</v>
      </c>
      <c r="B2970" s="11" t="s">
        <v>3214</v>
      </c>
      <c r="C2970" s="11" t="s">
        <v>12603</v>
      </c>
      <c r="D2970" s="21">
        <v>43536</v>
      </c>
      <c r="E2970" s="21" t="s">
        <v>9697</v>
      </c>
      <c r="F2970" s="21" t="s">
        <v>14659</v>
      </c>
      <c r="G2970" s="11" t="s">
        <v>2</v>
      </c>
      <c r="H2970" s="11" t="s">
        <v>3</v>
      </c>
      <c r="I2970" s="11" t="s">
        <v>4</v>
      </c>
      <c r="J2970" s="12">
        <v>1</v>
      </c>
      <c r="K2970" s="12">
        <v>8000</v>
      </c>
      <c r="L2970" s="12">
        <v>0</v>
      </c>
      <c r="M2970" s="12">
        <v>0</v>
      </c>
      <c r="N2970" s="12">
        <f t="shared" si="139"/>
        <v>8000</v>
      </c>
      <c r="O2970" s="11" t="s">
        <v>5</v>
      </c>
      <c r="P2970" s="13">
        <v>0</v>
      </c>
      <c r="Q2970" s="11" t="s">
        <v>6</v>
      </c>
      <c r="R2970" s="13">
        <v>0</v>
      </c>
      <c r="S2970" s="13">
        <v>0</v>
      </c>
      <c r="T2970" s="11" t="s">
        <v>7</v>
      </c>
      <c r="U2970" s="11" t="s">
        <v>8</v>
      </c>
      <c r="V2970" s="15">
        <v>0</v>
      </c>
      <c r="W2970" s="13">
        <v>0</v>
      </c>
      <c r="X2970" s="15">
        <v>0</v>
      </c>
      <c r="Y2970" s="15">
        <v>0</v>
      </c>
      <c r="Z2970" s="13">
        <v>0</v>
      </c>
      <c r="AA2970" s="15">
        <v>0</v>
      </c>
      <c r="AB2970" s="13">
        <v>0</v>
      </c>
      <c r="AC2970" s="15">
        <v>0</v>
      </c>
      <c r="AD2970" s="13">
        <v>0</v>
      </c>
      <c r="AE2970" s="15">
        <v>0</v>
      </c>
      <c r="AF2970" s="13">
        <v>0</v>
      </c>
      <c r="AG2970" s="15">
        <v>0</v>
      </c>
      <c r="AH2970" s="13">
        <v>0</v>
      </c>
      <c r="AI2970" s="15">
        <v>0</v>
      </c>
      <c r="AJ2970" s="11" t="s">
        <v>9</v>
      </c>
      <c r="AK2970" s="11" t="s">
        <v>13</v>
      </c>
      <c r="AL2970" s="22">
        <f t="shared" si="138"/>
        <v>1756</v>
      </c>
      <c r="AM2970" s="11" t="str">
        <f>VLOOKUP(O2970,Sheet2!$D$6:$E$14,2,FALSE)</f>
        <v>Spare parts</v>
      </c>
      <c r="AN2970" s="11" t="str">
        <f>VLOOKUP(F2970,Sheet2!$E$10:$F$13,2,FALSE)</f>
        <v>SPM</v>
      </c>
      <c r="AO2970" s="35" t="s">
        <v>14668</v>
      </c>
      <c r="AP2970">
        <f>MATCH(AN2970,Sheet2!$F$5:$F$18,0)</f>
        <v>6</v>
      </c>
      <c r="AQ2970">
        <f>MATCH(AO2970,Sheet2!$F$5:$K$5,0)</f>
        <v>6</v>
      </c>
      <c r="AR2970" s="33">
        <f>INDEX(Sheet2!$F$5:$K$18,OPaL!AP2970,OPaL!AQ2970)</f>
        <v>0.15</v>
      </c>
      <c r="AS2970" s="1">
        <f t="shared" si="140"/>
        <v>6800</v>
      </c>
    </row>
    <row r="2971" spans="1:45" x14ac:dyDescent="0.2">
      <c r="A2971" s="11" t="s">
        <v>8792</v>
      </c>
      <c r="B2971" s="11" t="s">
        <v>8793</v>
      </c>
      <c r="C2971" s="11" t="s">
        <v>12604</v>
      </c>
      <c r="D2971" s="21">
        <v>44673</v>
      </c>
      <c r="E2971" s="21" t="s">
        <v>9746</v>
      </c>
      <c r="F2971" s="21" t="s">
        <v>14659</v>
      </c>
      <c r="G2971" s="11" t="s">
        <v>2</v>
      </c>
      <c r="H2971" s="11" t="s">
        <v>350</v>
      </c>
      <c r="I2971" s="11" t="s">
        <v>4</v>
      </c>
      <c r="J2971" s="12">
        <v>4</v>
      </c>
      <c r="K2971" s="12">
        <v>7983.36</v>
      </c>
      <c r="L2971" s="12">
        <v>0</v>
      </c>
      <c r="M2971" s="12">
        <v>0</v>
      </c>
      <c r="N2971" s="12">
        <f t="shared" si="139"/>
        <v>7983.36</v>
      </c>
      <c r="O2971" s="11" t="s">
        <v>8227</v>
      </c>
      <c r="P2971" s="13">
        <v>0</v>
      </c>
      <c r="Q2971" s="11" t="s">
        <v>6</v>
      </c>
      <c r="R2971" s="13">
        <v>0</v>
      </c>
      <c r="S2971" s="13">
        <v>0</v>
      </c>
      <c r="T2971" s="11" t="s">
        <v>7</v>
      </c>
      <c r="U2971" s="11" t="s">
        <v>8</v>
      </c>
      <c r="V2971" s="15">
        <v>0</v>
      </c>
      <c r="W2971" s="13">
        <v>0</v>
      </c>
      <c r="X2971" s="15">
        <v>0</v>
      </c>
      <c r="Y2971" s="15">
        <v>0</v>
      </c>
      <c r="Z2971" s="13">
        <v>0</v>
      </c>
      <c r="AA2971" s="15">
        <v>0</v>
      </c>
      <c r="AB2971" s="13">
        <v>0</v>
      </c>
      <c r="AC2971" s="15">
        <v>0</v>
      </c>
      <c r="AD2971" s="13">
        <v>0</v>
      </c>
      <c r="AE2971" s="15">
        <v>0</v>
      </c>
      <c r="AF2971" s="13">
        <v>0</v>
      </c>
      <c r="AG2971" s="15">
        <v>0</v>
      </c>
      <c r="AH2971" s="13">
        <v>0</v>
      </c>
      <c r="AI2971" s="15">
        <v>0</v>
      </c>
      <c r="AJ2971" s="11" t="s">
        <v>352</v>
      </c>
      <c r="AK2971" s="11" t="s">
        <v>8228</v>
      </c>
      <c r="AL2971" s="22">
        <f t="shared" si="138"/>
        <v>619</v>
      </c>
      <c r="AM2971" s="11" t="str">
        <f>VLOOKUP(O2971,Sheet2!$D$6:$E$14,2,FALSE)</f>
        <v>Consumables</v>
      </c>
      <c r="AN2971" s="11" t="str">
        <f>VLOOKUP(F2971,Sheet2!$E$15:$F$18,2,FALSE)</f>
        <v>CM</v>
      </c>
      <c r="AO2971" s="35" t="s">
        <v>14668</v>
      </c>
      <c r="AP2971">
        <f>MATCH(AN2971,Sheet2!$F$5:$F$18,0)</f>
        <v>13</v>
      </c>
      <c r="AQ2971">
        <f>MATCH(AO2971,Sheet2!$F$5:$K$5,0)</f>
        <v>6</v>
      </c>
      <c r="AR2971" s="33">
        <f>INDEX(Sheet2!$F$5:$K$18,OPaL!AP2971,OPaL!AQ2971)</f>
        <v>0.2</v>
      </c>
      <c r="AS2971" s="1">
        <f t="shared" si="140"/>
        <v>6386.6880000000001</v>
      </c>
    </row>
    <row r="2972" spans="1:45" x14ac:dyDescent="0.2">
      <c r="A2972" s="11" t="s">
        <v>5599</v>
      </c>
      <c r="B2972" s="11" t="s">
        <v>5600</v>
      </c>
      <c r="C2972" s="11" t="s">
        <v>12605</v>
      </c>
      <c r="D2972" s="21">
        <v>43790</v>
      </c>
      <c r="E2972" s="21" t="s">
        <v>9780</v>
      </c>
      <c r="F2972" s="21" t="s">
        <v>14658</v>
      </c>
      <c r="G2972" s="11" t="s">
        <v>2</v>
      </c>
      <c r="H2972" s="11" t="s">
        <v>3</v>
      </c>
      <c r="I2972" s="11" t="s">
        <v>4</v>
      </c>
      <c r="J2972" s="12">
        <v>1</v>
      </c>
      <c r="K2972" s="12">
        <v>7980</v>
      </c>
      <c r="L2972" s="12">
        <v>0</v>
      </c>
      <c r="M2972" s="12">
        <v>0</v>
      </c>
      <c r="N2972" s="12">
        <f t="shared" si="139"/>
        <v>7980</v>
      </c>
      <c r="O2972" s="11" t="s">
        <v>5</v>
      </c>
      <c r="P2972" s="13">
        <v>0</v>
      </c>
      <c r="Q2972" s="11" t="s">
        <v>6</v>
      </c>
      <c r="R2972" s="13">
        <v>0</v>
      </c>
      <c r="S2972" s="13">
        <v>0</v>
      </c>
      <c r="T2972" s="11" t="s">
        <v>7</v>
      </c>
      <c r="U2972" s="11" t="s">
        <v>8</v>
      </c>
      <c r="V2972" s="15">
        <v>0</v>
      </c>
      <c r="W2972" s="13">
        <v>0</v>
      </c>
      <c r="X2972" s="15">
        <v>0</v>
      </c>
      <c r="Y2972" s="15">
        <v>0</v>
      </c>
      <c r="Z2972" s="13">
        <v>0</v>
      </c>
      <c r="AA2972" s="15">
        <v>0</v>
      </c>
      <c r="AB2972" s="13">
        <v>0</v>
      </c>
      <c r="AC2972" s="15">
        <v>0</v>
      </c>
      <c r="AD2972" s="13">
        <v>0</v>
      </c>
      <c r="AE2972" s="15">
        <v>0</v>
      </c>
      <c r="AF2972" s="13">
        <v>0</v>
      </c>
      <c r="AG2972" s="15">
        <v>0</v>
      </c>
      <c r="AH2972" s="13">
        <v>0</v>
      </c>
      <c r="AI2972" s="15">
        <v>0</v>
      </c>
      <c r="AJ2972" s="11" t="s">
        <v>9</v>
      </c>
      <c r="AK2972" s="11" t="s">
        <v>1398</v>
      </c>
      <c r="AL2972" s="22">
        <f t="shared" si="138"/>
        <v>1502</v>
      </c>
      <c r="AM2972" s="11" t="str">
        <f>VLOOKUP(O2972,Sheet2!$D$6:$E$14,2,FALSE)</f>
        <v>Spare parts</v>
      </c>
      <c r="AN2972" s="11" t="str">
        <f>VLOOKUP(F2972,Sheet2!$E$10:$F$13,2,FALSE)</f>
        <v>SPE</v>
      </c>
      <c r="AO2972" s="35" t="s">
        <v>14668</v>
      </c>
      <c r="AP2972">
        <f>MATCH(AN2972,Sheet2!$F$5:$F$18,0)</f>
        <v>7</v>
      </c>
      <c r="AQ2972">
        <f>MATCH(AO2972,Sheet2!$F$5:$K$5,0)</f>
        <v>6</v>
      </c>
      <c r="AR2972" s="33">
        <f>INDEX(Sheet2!$F$5:$K$18,OPaL!AP2972,OPaL!AQ2972)</f>
        <v>0.15</v>
      </c>
      <c r="AS2972" s="1">
        <f t="shared" si="140"/>
        <v>6783</v>
      </c>
    </row>
    <row r="2973" spans="1:45" x14ac:dyDescent="0.2">
      <c r="A2973" s="11" t="s">
        <v>4989</v>
      </c>
      <c r="B2973" s="11" t="s">
        <v>4990</v>
      </c>
      <c r="C2973" s="11" t="s">
        <v>12606</v>
      </c>
      <c r="D2973" s="21">
        <v>42784</v>
      </c>
      <c r="E2973" s="21" t="s">
        <v>9697</v>
      </c>
      <c r="F2973" s="21" t="s">
        <v>14659</v>
      </c>
      <c r="G2973" s="11" t="s">
        <v>2</v>
      </c>
      <c r="H2973" s="11" t="s">
        <v>16</v>
      </c>
      <c r="I2973" s="11" t="s">
        <v>4</v>
      </c>
      <c r="J2973" s="12">
        <v>1</v>
      </c>
      <c r="K2973" s="12">
        <v>7976.8</v>
      </c>
      <c r="L2973" s="12">
        <v>0</v>
      </c>
      <c r="M2973" s="12">
        <v>0</v>
      </c>
      <c r="N2973" s="12">
        <f t="shared" si="139"/>
        <v>7976.8</v>
      </c>
      <c r="O2973" s="11" t="s">
        <v>5</v>
      </c>
      <c r="P2973" s="13">
        <v>0</v>
      </c>
      <c r="Q2973" s="11" t="s">
        <v>6</v>
      </c>
      <c r="R2973" s="13">
        <v>0</v>
      </c>
      <c r="S2973" s="13">
        <v>0</v>
      </c>
      <c r="T2973" s="11" t="s">
        <v>7</v>
      </c>
      <c r="U2973" s="11" t="s">
        <v>8</v>
      </c>
      <c r="V2973" s="15">
        <v>0</v>
      </c>
      <c r="W2973" s="13">
        <v>0</v>
      </c>
      <c r="X2973" s="15">
        <v>0</v>
      </c>
      <c r="Y2973" s="15">
        <v>0</v>
      </c>
      <c r="Z2973" s="13">
        <v>0</v>
      </c>
      <c r="AA2973" s="15">
        <v>0</v>
      </c>
      <c r="AB2973" s="13">
        <v>0</v>
      </c>
      <c r="AC2973" s="15">
        <v>0</v>
      </c>
      <c r="AD2973" s="13">
        <v>0</v>
      </c>
      <c r="AE2973" s="15">
        <v>0</v>
      </c>
      <c r="AF2973" s="13">
        <v>0</v>
      </c>
      <c r="AG2973" s="15">
        <v>0</v>
      </c>
      <c r="AH2973" s="13">
        <v>0</v>
      </c>
      <c r="AI2973" s="15">
        <v>0</v>
      </c>
      <c r="AJ2973" s="11" t="s">
        <v>17</v>
      </c>
      <c r="AK2973" s="11" t="s">
        <v>1398</v>
      </c>
      <c r="AL2973" s="22">
        <f t="shared" si="138"/>
        <v>2508</v>
      </c>
      <c r="AM2973" s="11" t="str">
        <f>VLOOKUP(O2973,Sheet2!$D$6:$E$14,2,FALSE)</f>
        <v>Spare parts</v>
      </c>
      <c r="AN2973" s="11" t="str">
        <f>VLOOKUP(F2973,Sheet2!$E$10:$F$13,2,FALSE)</f>
        <v>SPM</v>
      </c>
      <c r="AO2973" s="35" t="s">
        <v>14668</v>
      </c>
      <c r="AP2973">
        <f>MATCH(AN2973,Sheet2!$F$5:$F$18,0)</f>
        <v>6</v>
      </c>
      <c r="AQ2973">
        <f>MATCH(AO2973,Sheet2!$F$5:$K$5,0)</f>
        <v>6</v>
      </c>
      <c r="AR2973" s="33">
        <f>INDEX(Sheet2!$F$5:$K$18,OPaL!AP2973,OPaL!AQ2973)</f>
        <v>0.15</v>
      </c>
      <c r="AS2973" s="1">
        <f t="shared" si="140"/>
        <v>6780.28</v>
      </c>
    </row>
    <row r="2974" spans="1:45" x14ac:dyDescent="0.2">
      <c r="A2974" s="11" t="s">
        <v>9412</v>
      </c>
      <c r="B2974" s="11" t="s">
        <v>9413</v>
      </c>
      <c r="C2974" s="11" t="s">
        <v>12607</v>
      </c>
      <c r="D2974" s="21">
        <v>44378</v>
      </c>
      <c r="E2974" s="21" t="s">
        <v>9723</v>
      </c>
      <c r="F2974" s="21" t="s">
        <v>14659</v>
      </c>
      <c r="G2974" s="11" t="s">
        <v>2</v>
      </c>
      <c r="H2974" s="11" t="s">
        <v>3</v>
      </c>
      <c r="I2974" s="11" t="s">
        <v>4</v>
      </c>
      <c r="J2974" s="13">
        <v>1</v>
      </c>
      <c r="K2974" s="12">
        <v>7970</v>
      </c>
      <c r="L2974" s="12">
        <v>0</v>
      </c>
      <c r="M2974" s="12">
        <v>0</v>
      </c>
      <c r="N2974" s="12">
        <f t="shared" si="139"/>
        <v>7970</v>
      </c>
      <c r="O2974" s="11" t="s">
        <v>8227</v>
      </c>
      <c r="P2974" s="13">
        <v>0</v>
      </c>
      <c r="Q2974" s="11" t="s">
        <v>6</v>
      </c>
      <c r="R2974" s="13">
        <v>0</v>
      </c>
      <c r="S2974" s="13">
        <v>0</v>
      </c>
      <c r="T2974" s="11" t="s">
        <v>7</v>
      </c>
      <c r="U2974" s="11" t="s">
        <v>8</v>
      </c>
      <c r="V2974" s="15">
        <v>0</v>
      </c>
      <c r="W2974" s="13">
        <v>0</v>
      </c>
      <c r="X2974" s="15">
        <v>0</v>
      </c>
      <c r="Y2974" s="15">
        <v>0</v>
      </c>
      <c r="Z2974" s="13">
        <v>0</v>
      </c>
      <c r="AA2974" s="15">
        <v>0</v>
      </c>
      <c r="AB2974" s="13">
        <v>0</v>
      </c>
      <c r="AC2974" s="15">
        <v>0</v>
      </c>
      <c r="AD2974" s="13">
        <v>0</v>
      </c>
      <c r="AE2974" s="15">
        <v>0</v>
      </c>
      <c r="AF2974" s="13">
        <v>0</v>
      </c>
      <c r="AG2974" s="15">
        <v>0</v>
      </c>
      <c r="AH2974" s="13">
        <v>0</v>
      </c>
      <c r="AI2974" s="15">
        <v>0</v>
      </c>
      <c r="AJ2974" s="11" t="s">
        <v>9</v>
      </c>
      <c r="AK2974" s="11" t="s">
        <v>8228</v>
      </c>
      <c r="AL2974" s="22">
        <f t="shared" si="138"/>
        <v>914</v>
      </c>
      <c r="AM2974" s="11" t="str">
        <f>VLOOKUP(O2974,Sheet2!$D$6:$E$14,2,FALSE)</f>
        <v>Consumables</v>
      </c>
      <c r="AN2974" s="11" t="str">
        <f>VLOOKUP(F2974,Sheet2!$E$15:$F$18,2,FALSE)</f>
        <v>CM</v>
      </c>
      <c r="AO2974" s="35" t="s">
        <v>14668</v>
      </c>
      <c r="AP2974">
        <f>MATCH(AN2974,Sheet2!$F$5:$F$18,0)</f>
        <v>13</v>
      </c>
      <c r="AQ2974">
        <f>MATCH(AO2974,Sheet2!$F$5:$K$5,0)</f>
        <v>6</v>
      </c>
      <c r="AR2974" s="33">
        <f>INDEX(Sheet2!$F$5:$K$18,OPaL!AP2974,OPaL!AQ2974)</f>
        <v>0.2</v>
      </c>
      <c r="AS2974" s="1">
        <f t="shared" si="140"/>
        <v>6376</v>
      </c>
    </row>
    <row r="2975" spans="1:45" x14ac:dyDescent="0.2">
      <c r="A2975" s="11" t="s">
        <v>5925</v>
      </c>
      <c r="B2975" s="11" t="s">
        <v>5926</v>
      </c>
      <c r="C2975" s="11" t="s">
        <v>12608</v>
      </c>
      <c r="D2975" s="21">
        <v>42389</v>
      </c>
      <c r="E2975" s="21" t="s">
        <v>9697</v>
      </c>
      <c r="F2975" s="21" t="s">
        <v>14659</v>
      </c>
      <c r="G2975" s="11" t="s">
        <v>2</v>
      </c>
      <c r="H2975" s="11" t="s">
        <v>16</v>
      </c>
      <c r="I2975" s="11" t="s">
        <v>4</v>
      </c>
      <c r="J2975" s="12">
        <v>1</v>
      </c>
      <c r="K2975" s="12">
        <v>7964.35</v>
      </c>
      <c r="L2975" s="12">
        <v>0</v>
      </c>
      <c r="M2975" s="12">
        <v>0</v>
      </c>
      <c r="N2975" s="12">
        <f t="shared" si="139"/>
        <v>7964.35</v>
      </c>
      <c r="O2975" s="11" t="s">
        <v>5</v>
      </c>
      <c r="P2975" s="13">
        <v>0</v>
      </c>
      <c r="Q2975" s="11" t="s">
        <v>6</v>
      </c>
      <c r="R2975" s="13">
        <v>0</v>
      </c>
      <c r="S2975" s="13">
        <v>0</v>
      </c>
      <c r="T2975" s="11" t="s">
        <v>7</v>
      </c>
      <c r="U2975" s="11" t="s">
        <v>8</v>
      </c>
      <c r="V2975" s="15">
        <v>0</v>
      </c>
      <c r="W2975" s="13">
        <v>0</v>
      </c>
      <c r="X2975" s="15">
        <v>0</v>
      </c>
      <c r="Y2975" s="15">
        <v>0</v>
      </c>
      <c r="Z2975" s="13">
        <v>0</v>
      </c>
      <c r="AA2975" s="15">
        <v>0</v>
      </c>
      <c r="AB2975" s="13">
        <v>0</v>
      </c>
      <c r="AC2975" s="15">
        <v>0</v>
      </c>
      <c r="AD2975" s="13">
        <v>0</v>
      </c>
      <c r="AE2975" s="15">
        <v>0</v>
      </c>
      <c r="AF2975" s="13">
        <v>0</v>
      </c>
      <c r="AG2975" s="15">
        <v>0</v>
      </c>
      <c r="AH2975" s="13">
        <v>0</v>
      </c>
      <c r="AI2975" s="15">
        <v>0</v>
      </c>
      <c r="AJ2975" s="11" t="s">
        <v>17</v>
      </c>
      <c r="AK2975" s="11" t="s">
        <v>13</v>
      </c>
      <c r="AL2975" s="22">
        <f t="shared" si="138"/>
        <v>2903</v>
      </c>
      <c r="AM2975" s="11" t="str">
        <f>VLOOKUP(O2975,Sheet2!$D$6:$E$14,2,FALSE)</f>
        <v>Spare parts</v>
      </c>
      <c r="AN2975" s="11" t="str">
        <f>VLOOKUP(F2975,Sheet2!$E$10:$F$13,2,FALSE)</f>
        <v>SPM</v>
      </c>
      <c r="AO2975" s="35" t="s">
        <v>14668</v>
      </c>
      <c r="AP2975">
        <f>MATCH(AN2975,Sheet2!$F$5:$F$18,0)</f>
        <v>6</v>
      </c>
      <c r="AQ2975">
        <f>MATCH(AO2975,Sheet2!$F$5:$K$5,0)</f>
        <v>6</v>
      </c>
      <c r="AR2975" s="33">
        <f>INDEX(Sheet2!$F$5:$K$18,OPaL!AP2975,OPaL!AQ2975)</f>
        <v>0.15</v>
      </c>
      <c r="AS2975" s="1">
        <f t="shared" si="140"/>
        <v>6769.6975000000002</v>
      </c>
    </row>
    <row r="2976" spans="1:45" x14ac:dyDescent="0.2">
      <c r="A2976" s="11" t="s">
        <v>8507</v>
      </c>
      <c r="B2976" s="11" t="s">
        <v>8508</v>
      </c>
      <c r="C2976" s="11" t="s">
        <v>12609</v>
      </c>
      <c r="D2976" s="21">
        <v>45085</v>
      </c>
      <c r="E2976" s="21" t="s">
        <v>9809</v>
      </c>
      <c r="F2976" s="21" t="s">
        <v>14659</v>
      </c>
      <c r="G2976" s="11" t="s">
        <v>2</v>
      </c>
      <c r="H2976" s="11" t="s">
        <v>3</v>
      </c>
      <c r="I2976" s="11" t="s">
        <v>4</v>
      </c>
      <c r="J2976" s="12">
        <v>84</v>
      </c>
      <c r="K2976" s="12">
        <v>7956.07</v>
      </c>
      <c r="L2976" s="12">
        <v>0</v>
      </c>
      <c r="M2976" s="12">
        <v>0</v>
      </c>
      <c r="N2976" s="12">
        <f t="shared" si="139"/>
        <v>7956.07</v>
      </c>
      <c r="O2976" s="11" t="s">
        <v>8227</v>
      </c>
      <c r="P2976" s="13">
        <v>0</v>
      </c>
      <c r="Q2976" s="11" t="s">
        <v>6</v>
      </c>
      <c r="R2976" s="13">
        <v>0</v>
      </c>
      <c r="S2976" s="13">
        <v>0</v>
      </c>
      <c r="T2976" s="11" t="s">
        <v>7</v>
      </c>
      <c r="U2976" s="11" t="s">
        <v>8</v>
      </c>
      <c r="V2976" s="15">
        <v>0</v>
      </c>
      <c r="W2976" s="13">
        <v>0</v>
      </c>
      <c r="X2976" s="15">
        <v>0</v>
      </c>
      <c r="Y2976" s="15">
        <v>0</v>
      </c>
      <c r="Z2976" s="13">
        <v>0</v>
      </c>
      <c r="AA2976" s="15">
        <v>0</v>
      </c>
      <c r="AB2976" s="13">
        <v>0</v>
      </c>
      <c r="AC2976" s="15">
        <v>0</v>
      </c>
      <c r="AD2976" s="13">
        <v>0</v>
      </c>
      <c r="AE2976" s="15">
        <v>0</v>
      </c>
      <c r="AF2976" s="13">
        <v>0</v>
      </c>
      <c r="AG2976" s="15">
        <v>0</v>
      </c>
      <c r="AH2976" s="13">
        <v>0</v>
      </c>
      <c r="AI2976" s="15">
        <v>0</v>
      </c>
      <c r="AJ2976" s="11" t="s">
        <v>9</v>
      </c>
      <c r="AK2976" s="11" t="s">
        <v>8228</v>
      </c>
      <c r="AL2976" s="22">
        <f t="shared" si="138"/>
        <v>207</v>
      </c>
      <c r="AM2976" s="11" t="str">
        <f>VLOOKUP(O2976,Sheet2!$D$6:$E$14,2,FALSE)</f>
        <v>Consumables</v>
      </c>
      <c r="AN2976" s="11" t="str">
        <f>VLOOKUP(F2976,Sheet2!$E$15:$F$18,2,FALSE)</f>
        <v>CM</v>
      </c>
      <c r="AO2976" s="35" t="s">
        <v>14666</v>
      </c>
      <c r="AP2976">
        <f>MATCH(AN2976,Sheet2!$F$5:$F$18,0)</f>
        <v>13</v>
      </c>
      <c r="AQ2976">
        <f>MATCH(AO2976,Sheet2!$F$5:$K$5,0)</f>
        <v>4</v>
      </c>
      <c r="AR2976" s="33">
        <f>INDEX(Sheet2!$F$5:$K$18,OPaL!AP2976,OPaL!AQ2976)</f>
        <v>0.05</v>
      </c>
      <c r="AS2976" s="1">
        <f t="shared" si="140"/>
        <v>7558.2664999999997</v>
      </c>
    </row>
    <row r="2977" spans="1:45" x14ac:dyDescent="0.2">
      <c r="A2977" s="11" t="s">
        <v>553</v>
      </c>
      <c r="B2977" s="11" t="s">
        <v>554</v>
      </c>
      <c r="C2977" s="11" t="s">
        <v>12610</v>
      </c>
      <c r="D2977" s="21">
        <v>43496</v>
      </c>
      <c r="E2977" s="21" t="s">
        <v>9697</v>
      </c>
      <c r="F2977" s="21" t="s">
        <v>14659</v>
      </c>
      <c r="G2977" s="11" t="s">
        <v>2</v>
      </c>
      <c r="H2977" s="11" t="s">
        <v>3</v>
      </c>
      <c r="I2977" s="11" t="s">
        <v>4</v>
      </c>
      <c r="J2977" s="13">
        <v>2</v>
      </c>
      <c r="K2977" s="12">
        <v>7937.1</v>
      </c>
      <c r="L2977" s="12">
        <v>0</v>
      </c>
      <c r="M2977" s="12">
        <v>0</v>
      </c>
      <c r="N2977" s="12">
        <f t="shared" si="139"/>
        <v>7937.1</v>
      </c>
      <c r="O2977" s="11" t="s">
        <v>5</v>
      </c>
      <c r="P2977" s="13">
        <v>0</v>
      </c>
      <c r="Q2977" s="11" t="s">
        <v>6</v>
      </c>
      <c r="R2977" s="13">
        <v>0</v>
      </c>
      <c r="S2977" s="13">
        <v>0</v>
      </c>
      <c r="T2977" s="11" t="s">
        <v>7</v>
      </c>
      <c r="U2977" s="11" t="s">
        <v>8</v>
      </c>
      <c r="V2977" s="15">
        <v>0</v>
      </c>
      <c r="W2977" s="13">
        <v>0</v>
      </c>
      <c r="X2977" s="15">
        <v>0</v>
      </c>
      <c r="Y2977" s="15">
        <v>0</v>
      </c>
      <c r="Z2977" s="13">
        <v>0</v>
      </c>
      <c r="AA2977" s="15">
        <v>0</v>
      </c>
      <c r="AB2977" s="13">
        <v>0</v>
      </c>
      <c r="AC2977" s="15">
        <v>0</v>
      </c>
      <c r="AD2977" s="13">
        <v>0</v>
      </c>
      <c r="AE2977" s="15">
        <v>0</v>
      </c>
      <c r="AF2977" s="13">
        <v>0</v>
      </c>
      <c r="AG2977" s="15">
        <v>0</v>
      </c>
      <c r="AH2977" s="13">
        <v>0</v>
      </c>
      <c r="AI2977" s="15">
        <v>0</v>
      </c>
      <c r="AJ2977" s="11" t="s">
        <v>9</v>
      </c>
      <c r="AK2977" s="11" t="s">
        <v>13</v>
      </c>
      <c r="AL2977" s="22">
        <f t="shared" si="138"/>
        <v>1796</v>
      </c>
      <c r="AM2977" s="11" t="str">
        <f>VLOOKUP(O2977,Sheet2!$D$6:$E$14,2,FALSE)</f>
        <v>Spare parts</v>
      </c>
      <c r="AN2977" s="11" t="str">
        <f>VLOOKUP(F2977,Sheet2!$E$10:$F$13,2,FALSE)</f>
        <v>SPM</v>
      </c>
      <c r="AO2977" s="35" t="s">
        <v>14668</v>
      </c>
      <c r="AP2977">
        <f>MATCH(AN2977,Sheet2!$F$5:$F$18,0)</f>
        <v>6</v>
      </c>
      <c r="AQ2977">
        <f>MATCH(AO2977,Sheet2!$F$5:$K$5,0)</f>
        <v>6</v>
      </c>
      <c r="AR2977" s="33">
        <f>INDEX(Sheet2!$F$5:$K$18,OPaL!AP2977,OPaL!AQ2977)</f>
        <v>0.15</v>
      </c>
      <c r="AS2977" s="1">
        <f t="shared" si="140"/>
        <v>6746.5349999999999</v>
      </c>
    </row>
    <row r="2978" spans="1:45" x14ac:dyDescent="0.2">
      <c r="A2978" s="11" t="s">
        <v>8074</v>
      </c>
      <c r="B2978" s="11" t="s">
        <v>8075</v>
      </c>
      <c r="C2978" s="11" t="s">
        <v>12611</v>
      </c>
      <c r="D2978" s="21">
        <v>43096</v>
      </c>
      <c r="E2978" s="21" t="s">
        <v>9697</v>
      </c>
      <c r="F2978" s="21" t="s">
        <v>14658</v>
      </c>
      <c r="G2978" s="11" t="s">
        <v>2</v>
      </c>
      <c r="H2978" s="11" t="s">
        <v>16</v>
      </c>
      <c r="I2978" s="11" t="s">
        <v>4</v>
      </c>
      <c r="J2978" s="12">
        <v>1</v>
      </c>
      <c r="K2978" s="12">
        <v>7934.44</v>
      </c>
      <c r="L2978" s="12">
        <v>0</v>
      </c>
      <c r="M2978" s="12">
        <v>0</v>
      </c>
      <c r="N2978" s="12">
        <f t="shared" si="139"/>
        <v>7934.44</v>
      </c>
      <c r="O2978" s="11" t="s">
        <v>5</v>
      </c>
      <c r="P2978" s="13">
        <v>0</v>
      </c>
      <c r="Q2978" s="11" t="s">
        <v>6</v>
      </c>
      <c r="R2978" s="13">
        <v>0</v>
      </c>
      <c r="S2978" s="13">
        <v>0</v>
      </c>
      <c r="T2978" s="11" t="s">
        <v>7</v>
      </c>
      <c r="U2978" s="11" t="s">
        <v>8</v>
      </c>
      <c r="V2978" s="15">
        <v>0</v>
      </c>
      <c r="W2978" s="13">
        <v>0</v>
      </c>
      <c r="X2978" s="15">
        <v>0</v>
      </c>
      <c r="Y2978" s="15">
        <v>0</v>
      </c>
      <c r="Z2978" s="13">
        <v>0</v>
      </c>
      <c r="AA2978" s="15">
        <v>0</v>
      </c>
      <c r="AB2978" s="13">
        <v>0</v>
      </c>
      <c r="AC2978" s="15">
        <v>0</v>
      </c>
      <c r="AD2978" s="13">
        <v>0</v>
      </c>
      <c r="AE2978" s="15">
        <v>0</v>
      </c>
      <c r="AF2978" s="13">
        <v>0</v>
      </c>
      <c r="AG2978" s="15">
        <v>0</v>
      </c>
      <c r="AH2978" s="13">
        <v>0</v>
      </c>
      <c r="AI2978" s="15">
        <v>0</v>
      </c>
      <c r="AJ2978" s="11" t="s">
        <v>17</v>
      </c>
      <c r="AK2978" s="11" t="s">
        <v>1398</v>
      </c>
      <c r="AL2978" s="22">
        <f t="shared" si="138"/>
        <v>2196</v>
      </c>
      <c r="AM2978" s="11" t="str">
        <f>VLOOKUP(O2978,Sheet2!$D$6:$E$14,2,FALSE)</f>
        <v>Spare parts</v>
      </c>
      <c r="AN2978" s="11" t="str">
        <f>VLOOKUP(F2978,Sheet2!$E$10:$F$13,2,FALSE)</f>
        <v>SPE</v>
      </c>
      <c r="AO2978" s="35" t="s">
        <v>14668</v>
      </c>
      <c r="AP2978">
        <f>MATCH(AN2978,Sheet2!$F$5:$F$18,0)</f>
        <v>7</v>
      </c>
      <c r="AQ2978">
        <f>MATCH(AO2978,Sheet2!$F$5:$K$5,0)</f>
        <v>6</v>
      </c>
      <c r="AR2978" s="33">
        <f>INDEX(Sheet2!$F$5:$K$18,OPaL!AP2978,OPaL!AQ2978)</f>
        <v>0.15</v>
      </c>
      <c r="AS2978" s="1">
        <f t="shared" si="140"/>
        <v>6744.2739999999994</v>
      </c>
    </row>
    <row r="2979" spans="1:45" x14ac:dyDescent="0.2">
      <c r="A2979" s="11" t="s">
        <v>2146</v>
      </c>
      <c r="B2979" s="11" t="s">
        <v>2147</v>
      </c>
      <c r="C2979" s="11" t="s">
        <v>12612</v>
      </c>
      <c r="D2979" s="21">
        <v>42872</v>
      </c>
      <c r="E2979" s="21" t="s">
        <v>9697</v>
      </c>
      <c r="F2979" s="21" t="s">
        <v>14658</v>
      </c>
      <c r="G2979" s="11" t="s">
        <v>2</v>
      </c>
      <c r="H2979" s="11" t="s">
        <v>16</v>
      </c>
      <c r="I2979" s="11" t="s">
        <v>351</v>
      </c>
      <c r="J2979" s="12">
        <v>1</v>
      </c>
      <c r="K2979" s="12">
        <v>7922.07</v>
      </c>
      <c r="L2979" s="12">
        <v>0</v>
      </c>
      <c r="M2979" s="12">
        <v>0</v>
      </c>
      <c r="N2979" s="12">
        <f t="shared" si="139"/>
        <v>7922.07</v>
      </c>
      <c r="O2979" s="11" t="s">
        <v>5</v>
      </c>
      <c r="P2979" s="13">
        <v>0</v>
      </c>
      <c r="Q2979" s="11" t="s">
        <v>6</v>
      </c>
      <c r="R2979" s="13">
        <v>0</v>
      </c>
      <c r="S2979" s="13">
        <v>0</v>
      </c>
      <c r="T2979" s="11" t="s">
        <v>7</v>
      </c>
      <c r="U2979" s="11" t="s">
        <v>8</v>
      </c>
      <c r="V2979" s="15">
        <v>0</v>
      </c>
      <c r="W2979" s="13">
        <v>0</v>
      </c>
      <c r="X2979" s="15">
        <v>0</v>
      </c>
      <c r="Y2979" s="15">
        <v>0</v>
      </c>
      <c r="Z2979" s="13">
        <v>0</v>
      </c>
      <c r="AA2979" s="15">
        <v>0</v>
      </c>
      <c r="AB2979" s="13">
        <v>0</v>
      </c>
      <c r="AC2979" s="15">
        <v>0</v>
      </c>
      <c r="AD2979" s="13">
        <v>0</v>
      </c>
      <c r="AE2979" s="15">
        <v>0</v>
      </c>
      <c r="AF2979" s="13">
        <v>0</v>
      </c>
      <c r="AG2979" s="15">
        <v>0</v>
      </c>
      <c r="AH2979" s="13">
        <v>0</v>
      </c>
      <c r="AI2979" s="15">
        <v>0</v>
      </c>
      <c r="AJ2979" s="11" t="s">
        <v>17</v>
      </c>
      <c r="AK2979" s="11" t="s">
        <v>13</v>
      </c>
      <c r="AL2979" s="22">
        <f t="shared" si="138"/>
        <v>2420</v>
      </c>
      <c r="AM2979" s="11" t="str">
        <f>VLOOKUP(O2979,Sheet2!$D$6:$E$14,2,FALSE)</f>
        <v>Spare parts</v>
      </c>
      <c r="AN2979" s="11" t="str">
        <f>VLOOKUP(F2979,Sheet2!$E$10:$F$13,2,FALSE)</f>
        <v>SPE</v>
      </c>
      <c r="AO2979" s="35" t="s">
        <v>14668</v>
      </c>
      <c r="AP2979">
        <f>MATCH(AN2979,Sheet2!$F$5:$F$18,0)</f>
        <v>7</v>
      </c>
      <c r="AQ2979">
        <f>MATCH(AO2979,Sheet2!$F$5:$K$5,0)</f>
        <v>6</v>
      </c>
      <c r="AR2979" s="33">
        <f>INDEX(Sheet2!$F$5:$K$18,OPaL!AP2979,OPaL!AQ2979)</f>
        <v>0.15</v>
      </c>
      <c r="AS2979" s="1">
        <f t="shared" si="140"/>
        <v>6733.7594999999992</v>
      </c>
    </row>
    <row r="2980" spans="1:45" x14ac:dyDescent="0.2">
      <c r="A2980" s="11" t="s">
        <v>483</v>
      </c>
      <c r="B2980" s="11" t="s">
        <v>484</v>
      </c>
      <c r="C2980" s="11" t="s">
        <v>12613</v>
      </c>
      <c r="D2980" s="21">
        <v>45174</v>
      </c>
      <c r="E2980" s="21" t="s">
        <v>9697</v>
      </c>
      <c r="F2980" s="21" t="s">
        <v>14659</v>
      </c>
      <c r="G2980" s="11" t="s">
        <v>2</v>
      </c>
      <c r="H2980" s="11" t="s">
        <v>3</v>
      </c>
      <c r="I2980" s="11" t="s">
        <v>4</v>
      </c>
      <c r="J2980" s="13">
        <v>3</v>
      </c>
      <c r="K2980" s="12">
        <v>7918.44</v>
      </c>
      <c r="L2980" s="12">
        <v>0</v>
      </c>
      <c r="M2980" s="12">
        <v>0</v>
      </c>
      <c r="N2980" s="12">
        <f t="shared" si="139"/>
        <v>7918.44</v>
      </c>
      <c r="O2980" s="11" t="s">
        <v>5</v>
      </c>
      <c r="P2980" s="13">
        <v>0</v>
      </c>
      <c r="Q2980" s="11" t="s">
        <v>6</v>
      </c>
      <c r="R2980" s="13">
        <v>0</v>
      </c>
      <c r="S2980" s="13">
        <v>0</v>
      </c>
      <c r="T2980" s="11" t="s">
        <v>7</v>
      </c>
      <c r="U2980" s="11" t="s">
        <v>8</v>
      </c>
      <c r="V2980" s="15">
        <v>0</v>
      </c>
      <c r="W2980" s="13">
        <v>0</v>
      </c>
      <c r="X2980" s="15">
        <v>0</v>
      </c>
      <c r="Y2980" s="15">
        <v>0</v>
      </c>
      <c r="Z2980" s="13">
        <v>0</v>
      </c>
      <c r="AA2980" s="15">
        <v>0</v>
      </c>
      <c r="AB2980" s="13">
        <v>0</v>
      </c>
      <c r="AC2980" s="15">
        <v>0</v>
      </c>
      <c r="AD2980" s="13">
        <v>0</v>
      </c>
      <c r="AE2980" s="15">
        <v>0</v>
      </c>
      <c r="AF2980" s="13">
        <v>0</v>
      </c>
      <c r="AG2980" s="15">
        <v>0</v>
      </c>
      <c r="AH2980" s="13">
        <v>0</v>
      </c>
      <c r="AI2980" s="15">
        <v>0</v>
      </c>
      <c r="AJ2980" s="11" t="s">
        <v>9</v>
      </c>
      <c r="AK2980" s="11" t="s">
        <v>13</v>
      </c>
      <c r="AL2980" s="22">
        <f t="shared" si="138"/>
        <v>118</v>
      </c>
      <c r="AM2980" s="11" t="str">
        <f>VLOOKUP(O2980,Sheet2!$D$6:$E$14,2,FALSE)</f>
        <v>Spare parts</v>
      </c>
      <c r="AN2980" s="11" t="str">
        <f>VLOOKUP(F2980,Sheet2!$E$10:$F$13,2,FALSE)</f>
        <v>SPM</v>
      </c>
      <c r="AO2980" s="35" t="s">
        <v>14665</v>
      </c>
      <c r="AP2980">
        <f>MATCH(AN2980,Sheet2!$F$5:$F$18,0)</f>
        <v>6</v>
      </c>
      <c r="AQ2980">
        <f>MATCH(AO2980,Sheet2!$F$5:$K$5,0)</f>
        <v>3</v>
      </c>
      <c r="AR2980" s="33">
        <f>INDEX(Sheet2!$F$5:$K$18,OPaL!AP2980,OPaL!AQ2980)</f>
        <v>0</v>
      </c>
      <c r="AS2980" s="1">
        <f t="shared" si="140"/>
        <v>7918.44</v>
      </c>
    </row>
    <row r="2981" spans="1:45" x14ac:dyDescent="0.2">
      <c r="A2981" s="11" t="s">
        <v>8890</v>
      </c>
      <c r="B2981" s="11" t="s">
        <v>8891</v>
      </c>
      <c r="C2981" s="11" t="s">
        <v>12614</v>
      </c>
      <c r="D2981" s="21">
        <v>45286</v>
      </c>
      <c r="E2981" s="21" t="s">
        <v>9739</v>
      </c>
      <c r="F2981" s="21" t="s">
        <v>14659</v>
      </c>
      <c r="G2981" s="11" t="s">
        <v>2</v>
      </c>
      <c r="H2981" s="11" t="s">
        <v>3</v>
      </c>
      <c r="I2981" s="11" t="s">
        <v>4</v>
      </c>
      <c r="J2981" s="13">
        <v>5</v>
      </c>
      <c r="K2981" s="12">
        <v>7914.26</v>
      </c>
      <c r="L2981" s="12">
        <v>0</v>
      </c>
      <c r="M2981" s="12">
        <v>0</v>
      </c>
      <c r="N2981" s="12">
        <f t="shared" si="139"/>
        <v>7914.26</v>
      </c>
      <c r="O2981" s="11" t="s">
        <v>8227</v>
      </c>
      <c r="P2981" s="13">
        <v>0</v>
      </c>
      <c r="Q2981" s="11" t="s">
        <v>6</v>
      </c>
      <c r="R2981" s="13">
        <v>0</v>
      </c>
      <c r="S2981" s="13">
        <v>0</v>
      </c>
      <c r="T2981" s="11" t="s">
        <v>7</v>
      </c>
      <c r="U2981" s="11" t="s">
        <v>8</v>
      </c>
      <c r="V2981" s="15">
        <v>0</v>
      </c>
      <c r="W2981" s="13">
        <v>0</v>
      </c>
      <c r="X2981" s="15">
        <v>0</v>
      </c>
      <c r="Y2981" s="15">
        <v>0</v>
      </c>
      <c r="Z2981" s="13">
        <v>0</v>
      </c>
      <c r="AA2981" s="15">
        <v>0</v>
      </c>
      <c r="AB2981" s="13">
        <v>0</v>
      </c>
      <c r="AC2981" s="15">
        <v>0</v>
      </c>
      <c r="AD2981" s="13">
        <v>0</v>
      </c>
      <c r="AE2981" s="15">
        <v>0</v>
      </c>
      <c r="AF2981" s="13">
        <v>0</v>
      </c>
      <c r="AG2981" s="15">
        <v>0</v>
      </c>
      <c r="AH2981" s="13">
        <v>0</v>
      </c>
      <c r="AI2981" s="15">
        <v>0</v>
      </c>
      <c r="AJ2981" s="11" t="s">
        <v>9</v>
      </c>
      <c r="AK2981" s="11" t="s">
        <v>8228</v>
      </c>
      <c r="AL2981" s="22">
        <f t="shared" si="138"/>
        <v>6</v>
      </c>
      <c r="AM2981" s="11" t="str">
        <f>VLOOKUP(O2981,Sheet2!$D$6:$E$14,2,FALSE)</f>
        <v>Consumables</v>
      </c>
      <c r="AN2981" s="11" t="str">
        <f>VLOOKUP(F2981,Sheet2!$E$15:$F$18,2,FALSE)</f>
        <v>CM</v>
      </c>
      <c r="AO2981" s="35" t="s">
        <v>14664</v>
      </c>
      <c r="AP2981">
        <f>MATCH(AN2981,Sheet2!$F$5:$F$18,0)</f>
        <v>13</v>
      </c>
      <c r="AQ2981">
        <f>MATCH(AO2981,Sheet2!$F$5:$K$5,0)</f>
        <v>2</v>
      </c>
      <c r="AR2981" s="33">
        <f>INDEX(Sheet2!$F$5:$K$18,OPaL!AP2981,OPaL!AQ2981)</f>
        <v>0</v>
      </c>
      <c r="AS2981" s="1">
        <f t="shared" si="140"/>
        <v>7914.26</v>
      </c>
    </row>
    <row r="2982" spans="1:45" x14ac:dyDescent="0.2">
      <c r="A2982" s="11" t="s">
        <v>3937</v>
      </c>
      <c r="B2982" s="11" t="s">
        <v>3938</v>
      </c>
      <c r="C2982" s="11" t="s">
        <v>12615</v>
      </c>
      <c r="D2982" s="21">
        <v>42784</v>
      </c>
      <c r="E2982" s="21" t="s">
        <v>9697</v>
      </c>
      <c r="F2982" s="21" t="s">
        <v>14659</v>
      </c>
      <c r="G2982" s="11" t="s">
        <v>2</v>
      </c>
      <c r="H2982" s="11" t="s">
        <v>16</v>
      </c>
      <c r="I2982" s="11" t="s">
        <v>4</v>
      </c>
      <c r="J2982" s="12">
        <v>1</v>
      </c>
      <c r="K2982" s="12">
        <v>7903.67</v>
      </c>
      <c r="L2982" s="12">
        <v>0</v>
      </c>
      <c r="M2982" s="12">
        <v>0</v>
      </c>
      <c r="N2982" s="12">
        <f t="shared" si="139"/>
        <v>7903.67</v>
      </c>
      <c r="O2982" s="11" t="s">
        <v>5</v>
      </c>
      <c r="P2982" s="13">
        <v>0</v>
      </c>
      <c r="Q2982" s="11" t="s">
        <v>6</v>
      </c>
      <c r="R2982" s="13">
        <v>0</v>
      </c>
      <c r="S2982" s="13">
        <v>0</v>
      </c>
      <c r="T2982" s="11" t="s">
        <v>7</v>
      </c>
      <c r="U2982" s="11" t="s">
        <v>8</v>
      </c>
      <c r="V2982" s="15">
        <v>0</v>
      </c>
      <c r="W2982" s="13">
        <v>0</v>
      </c>
      <c r="X2982" s="15">
        <v>0</v>
      </c>
      <c r="Y2982" s="15">
        <v>0</v>
      </c>
      <c r="Z2982" s="13">
        <v>0</v>
      </c>
      <c r="AA2982" s="15">
        <v>0</v>
      </c>
      <c r="AB2982" s="13">
        <v>0</v>
      </c>
      <c r="AC2982" s="15">
        <v>0</v>
      </c>
      <c r="AD2982" s="13">
        <v>0</v>
      </c>
      <c r="AE2982" s="15">
        <v>0</v>
      </c>
      <c r="AF2982" s="13">
        <v>0</v>
      </c>
      <c r="AG2982" s="15">
        <v>0</v>
      </c>
      <c r="AH2982" s="13">
        <v>0</v>
      </c>
      <c r="AI2982" s="15">
        <v>0</v>
      </c>
      <c r="AJ2982" s="11" t="s">
        <v>17</v>
      </c>
      <c r="AK2982" s="11" t="s">
        <v>1398</v>
      </c>
      <c r="AL2982" s="22">
        <f t="shared" si="138"/>
        <v>2508</v>
      </c>
      <c r="AM2982" s="11" t="str">
        <f>VLOOKUP(O2982,Sheet2!$D$6:$E$14,2,FALSE)</f>
        <v>Spare parts</v>
      </c>
      <c r="AN2982" s="11" t="str">
        <f>VLOOKUP(F2982,Sheet2!$E$10:$F$13,2,FALSE)</f>
        <v>SPM</v>
      </c>
      <c r="AO2982" s="35" t="s">
        <v>14668</v>
      </c>
      <c r="AP2982">
        <f>MATCH(AN2982,Sheet2!$F$5:$F$18,0)</f>
        <v>6</v>
      </c>
      <c r="AQ2982">
        <f>MATCH(AO2982,Sheet2!$F$5:$K$5,0)</f>
        <v>6</v>
      </c>
      <c r="AR2982" s="33">
        <f>INDEX(Sheet2!$F$5:$K$18,OPaL!AP2982,OPaL!AQ2982)</f>
        <v>0.15</v>
      </c>
      <c r="AS2982" s="1">
        <f t="shared" si="140"/>
        <v>6718.1194999999998</v>
      </c>
    </row>
    <row r="2983" spans="1:45" x14ac:dyDescent="0.2">
      <c r="A2983" s="11" t="s">
        <v>8425</v>
      </c>
      <c r="B2983" s="11" t="s">
        <v>8426</v>
      </c>
      <c r="C2983" s="11" t="s">
        <v>12616</v>
      </c>
      <c r="D2983" s="21">
        <v>43125</v>
      </c>
      <c r="E2983" s="21" t="s">
        <v>9818</v>
      </c>
      <c r="F2983" s="21" t="s">
        <v>14659</v>
      </c>
      <c r="G2983" s="11" t="s">
        <v>2</v>
      </c>
      <c r="H2983" s="11" t="s">
        <v>3</v>
      </c>
      <c r="I2983" s="11" t="s">
        <v>4</v>
      </c>
      <c r="J2983" s="12">
        <v>20</v>
      </c>
      <c r="K2983" s="12">
        <v>7889.6</v>
      </c>
      <c r="L2983" s="12">
        <v>0</v>
      </c>
      <c r="M2983" s="12">
        <v>0</v>
      </c>
      <c r="N2983" s="12">
        <f t="shared" si="139"/>
        <v>7889.6</v>
      </c>
      <c r="O2983" s="11" t="s">
        <v>8227</v>
      </c>
      <c r="P2983" s="13">
        <v>0</v>
      </c>
      <c r="Q2983" s="11" t="s">
        <v>6</v>
      </c>
      <c r="R2983" s="13">
        <v>0</v>
      </c>
      <c r="S2983" s="13">
        <v>0</v>
      </c>
      <c r="T2983" s="11" t="s">
        <v>7</v>
      </c>
      <c r="U2983" s="11" t="s">
        <v>8</v>
      </c>
      <c r="V2983" s="15">
        <v>0</v>
      </c>
      <c r="W2983" s="13">
        <v>0</v>
      </c>
      <c r="X2983" s="15">
        <v>0</v>
      </c>
      <c r="Y2983" s="15">
        <v>0</v>
      </c>
      <c r="Z2983" s="13">
        <v>0</v>
      </c>
      <c r="AA2983" s="15">
        <v>0</v>
      </c>
      <c r="AB2983" s="13">
        <v>0</v>
      </c>
      <c r="AC2983" s="15">
        <v>0</v>
      </c>
      <c r="AD2983" s="13">
        <v>0</v>
      </c>
      <c r="AE2983" s="15">
        <v>0</v>
      </c>
      <c r="AF2983" s="13">
        <v>0</v>
      </c>
      <c r="AG2983" s="15">
        <v>0</v>
      </c>
      <c r="AH2983" s="13">
        <v>0</v>
      </c>
      <c r="AI2983" s="15">
        <v>0</v>
      </c>
      <c r="AJ2983" s="11" t="s">
        <v>9</v>
      </c>
      <c r="AK2983" s="11" t="s">
        <v>8228</v>
      </c>
      <c r="AL2983" s="22">
        <f t="shared" si="138"/>
        <v>2167</v>
      </c>
      <c r="AM2983" s="11" t="str">
        <f>VLOOKUP(O2983,Sheet2!$D$6:$E$14,2,FALSE)</f>
        <v>Consumables</v>
      </c>
      <c r="AN2983" s="11" t="str">
        <f>VLOOKUP(F2983,Sheet2!$E$15:$F$18,2,FALSE)</f>
        <v>CM</v>
      </c>
      <c r="AO2983" s="35" t="s">
        <v>14668</v>
      </c>
      <c r="AP2983">
        <f>MATCH(AN2983,Sheet2!$F$5:$F$18,0)</f>
        <v>13</v>
      </c>
      <c r="AQ2983">
        <f>MATCH(AO2983,Sheet2!$F$5:$K$5,0)</f>
        <v>6</v>
      </c>
      <c r="AR2983" s="33">
        <f>INDEX(Sheet2!$F$5:$K$18,OPaL!AP2983,OPaL!AQ2983)</f>
        <v>0.2</v>
      </c>
      <c r="AS2983" s="1">
        <f t="shared" si="140"/>
        <v>6311.68</v>
      </c>
    </row>
    <row r="2984" spans="1:45" x14ac:dyDescent="0.2">
      <c r="A2984" s="11" t="s">
        <v>8958</v>
      </c>
      <c r="B2984" s="11" t="s">
        <v>8959</v>
      </c>
      <c r="C2984" s="11" t="s">
        <v>11591</v>
      </c>
      <c r="D2984" s="21">
        <v>44655</v>
      </c>
      <c r="E2984" s="21" t="s">
        <v>9739</v>
      </c>
      <c r="F2984" s="21" t="s">
        <v>14659</v>
      </c>
      <c r="G2984" s="11" t="s">
        <v>2</v>
      </c>
      <c r="H2984" s="11" t="s">
        <v>16</v>
      </c>
      <c r="I2984" s="11" t="s">
        <v>4</v>
      </c>
      <c r="J2984" s="13">
        <v>4</v>
      </c>
      <c r="K2984" s="12">
        <v>7883.93</v>
      </c>
      <c r="L2984" s="12">
        <v>0</v>
      </c>
      <c r="M2984" s="12">
        <v>0</v>
      </c>
      <c r="N2984" s="12">
        <f t="shared" si="139"/>
        <v>7883.93</v>
      </c>
      <c r="O2984" s="11" t="s">
        <v>8227</v>
      </c>
      <c r="P2984" s="13">
        <v>0</v>
      </c>
      <c r="Q2984" s="11" t="s">
        <v>6</v>
      </c>
      <c r="R2984" s="13">
        <v>0</v>
      </c>
      <c r="S2984" s="13">
        <v>0</v>
      </c>
      <c r="T2984" s="11" t="s">
        <v>7</v>
      </c>
      <c r="U2984" s="11" t="s">
        <v>8</v>
      </c>
      <c r="V2984" s="15">
        <v>0</v>
      </c>
      <c r="W2984" s="13">
        <v>0</v>
      </c>
      <c r="X2984" s="15">
        <v>0</v>
      </c>
      <c r="Y2984" s="15">
        <v>0</v>
      </c>
      <c r="Z2984" s="13">
        <v>0</v>
      </c>
      <c r="AA2984" s="15">
        <v>0</v>
      </c>
      <c r="AB2984" s="13">
        <v>0</v>
      </c>
      <c r="AC2984" s="15">
        <v>0</v>
      </c>
      <c r="AD2984" s="13">
        <v>0</v>
      </c>
      <c r="AE2984" s="15">
        <v>0</v>
      </c>
      <c r="AF2984" s="13">
        <v>0</v>
      </c>
      <c r="AG2984" s="15">
        <v>0</v>
      </c>
      <c r="AH2984" s="13">
        <v>0</v>
      </c>
      <c r="AI2984" s="15">
        <v>0</v>
      </c>
      <c r="AJ2984" s="11" t="s">
        <v>17</v>
      </c>
      <c r="AK2984" s="11" t="s">
        <v>8228</v>
      </c>
      <c r="AL2984" s="22">
        <f t="shared" si="138"/>
        <v>637</v>
      </c>
      <c r="AM2984" s="11" t="str">
        <f>VLOOKUP(O2984,Sheet2!$D$6:$E$14,2,FALSE)</f>
        <v>Consumables</v>
      </c>
      <c r="AN2984" s="11" t="str">
        <f>VLOOKUP(F2984,Sheet2!$E$15:$F$18,2,FALSE)</f>
        <v>CM</v>
      </c>
      <c r="AO2984" s="35" t="s">
        <v>14668</v>
      </c>
      <c r="AP2984">
        <f>MATCH(AN2984,Sheet2!$F$5:$F$18,0)</f>
        <v>13</v>
      </c>
      <c r="AQ2984">
        <f>MATCH(AO2984,Sheet2!$F$5:$K$5,0)</f>
        <v>6</v>
      </c>
      <c r="AR2984" s="33">
        <f>INDEX(Sheet2!$F$5:$K$18,OPaL!AP2984,OPaL!AQ2984)</f>
        <v>0.2</v>
      </c>
      <c r="AS2984" s="1">
        <f t="shared" si="140"/>
        <v>6307.1440000000002</v>
      </c>
    </row>
    <row r="2985" spans="1:45" x14ac:dyDescent="0.2">
      <c r="A2985" s="11" t="s">
        <v>4595</v>
      </c>
      <c r="B2985" s="11" t="s">
        <v>4596</v>
      </c>
      <c r="C2985" s="11" t="s">
        <v>12617</v>
      </c>
      <c r="D2985" s="21">
        <v>42975</v>
      </c>
      <c r="E2985" s="21" t="s">
        <v>9697</v>
      </c>
      <c r="F2985" s="21" t="s">
        <v>14659</v>
      </c>
      <c r="G2985" s="11" t="s">
        <v>2</v>
      </c>
      <c r="H2985" s="11" t="s">
        <v>16</v>
      </c>
      <c r="I2985" s="11" t="s">
        <v>4</v>
      </c>
      <c r="J2985" s="13">
        <v>1</v>
      </c>
      <c r="K2985" s="12">
        <v>7882</v>
      </c>
      <c r="L2985" s="12">
        <v>0</v>
      </c>
      <c r="M2985" s="12">
        <v>0</v>
      </c>
      <c r="N2985" s="12">
        <f t="shared" si="139"/>
        <v>7882</v>
      </c>
      <c r="O2985" s="11" t="s">
        <v>5</v>
      </c>
      <c r="P2985" s="13">
        <v>0</v>
      </c>
      <c r="Q2985" s="11" t="s">
        <v>6</v>
      </c>
      <c r="R2985" s="13">
        <v>0</v>
      </c>
      <c r="S2985" s="13">
        <v>0</v>
      </c>
      <c r="T2985" s="11" t="s">
        <v>7</v>
      </c>
      <c r="U2985" s="11" t="s">
        <v>8</v>
      </c>
      <c r="V2985" s="15">
        <v>0</v>
      </c>
      <c r="W2985" s="13">
        <v>0</v>
      </c>
      <c r="X2985" s="15">
        <v>0</v>
      </c>
      <c r="Y2985" s="15">
        <v>0</v>
      </c>
      <c r="Z2985" s="13">
        <v>0</v>
      </c>
      <c r="AA2985" s="15">
        <v>0</v>
      </c>
      <c r="AB2985" s="13">
        <v>0</v>
      </c>
      <c r="AC2985" s="15">
        <v>0</v>
      </c>
      <c r="AD2985" s="13">
        <v>0</v>
      </c>
      <c r="AE2985" s="15">
        <v>0</v>
      </c>
      <c r="AF2985" s="13">
        <v>0</v>
      </c>
      <c r="AG2985" s="15">
        <v>0</v>
      </c>
      <c r="AH2985" s="13">
        <v>0</v>
      </c>
      <c r="AI2985" s="15">
        <v>0</v>
      </c>
      <c r="AJ2985" s="11" t="s">
        <v>17</v>
      </c>
      <c r="AK2985" s="11" t="s">
        <v>1398</v>
      </c>
      <c r="AL2985" s="22">
        <f t="shared" si="138"/>
        <v>2317</v>
      </c>
      <c r="AM2985" s="11" t="str">
        <f>VLOOKUP(O2985,Sheet2!$D$6:$E$14,2,FALSE)</f>
        <v>Spare parts</v>
      </c>
      <c r="AN2985" s="11" t="str">
        <f>VLOOKUP(F2985,Sheet2!$E$10:$F$13,2,FALSE)</f>
        <v>SPM</v>
      </c>
      <c r="AO2985" s="35" t="s">
        <v>14668</v>
      </c>
      <c r="AP2985">
        <f>MATCH(AN2985,Sheet2!$F$5:$F$18,0)</f>
        <v>6</v>
      </c>
      <c r="AQ2985">
        <f>MATCH(AO2985,Sheet2!$F$5:$K$5,0)</f>
        <v>6</v>
      </c>
      <c r="AR2985" s="33">
        <f>INDEX(Sheet2!$F$5:$K$18,OPaL!AP2985,OPaL!AQ2985)</f>
        <v>0.15</v>
      </c>
      <c r="AS2985" s="1">
        <f t="shared" si="140"/>
        <v>6699.7</v>
      </c>
    </row>
    <row r="2986" spans="1:45" x14ac:dyDescent="0.2">
      <c r="A2986" s="11" t="s">
        <v>7715</v>
      </c>
      <c r="B2986" s="11" t="s">
        <v>7716</v>
      </c>
      <c r="C2986" s="11" t="s">
        <v>12618</v>
      </c>
      <c r="D2986" s="21">
        <v>42906</v>
      </c>
      <c r="E2986" s="21" t="s">
        <v>9805</v>
      </c>
      <c r="F2986" s="21" t="s">
        <v>14658</v>
      </c>
      <c r="G2986" s="11" t="s">
        <v>2</v>
      </c>
      <c r="H2986" s="11" t="s">
        <v>3</v>
      </c>
      <c r="I2986" s="11" t="s">
        <v>4</v>
      </c>
      <c r="J2986" s="12">
        <v>3</v>
      </c>
      <c r="K2986" s="12">
        <v>7875</v>
      </c>
      <c r="L2986" s="12">
        <v>0</v>
      </c>
      <c r="M2986" s="12">
        <v>0</v>
      </c>
      <c r="N2986" s="12">
        <f t="shared" si="139"/>
        <v>7875</v>
      </c>
      <c r="O2986" s="11" t="s">
        <v>5</v>
      </c>
      <c r="P2986" s="13">
        <v>0</v>
      </c>
      <c r="Q2986" s="11" t="s">
        <v>6</v>
      </c>
      <c r="R2986" s="13">
        <v>0</v>
      </c>
      <c r="S2986" s="13">
        <v>0</v>
      </c>
      <c r="T2986" s="11" t="s">
        <v>7</v>
      </c>
      <c r="U2986" s="11" t="s">
        <v>8</v>
      </c>
      <c r="V2986" s="15">
        <v>0</v>
      </c>
      <c r="W2986" s="13">
        <v>0</v>
      </c>
      <c r="X2986" s="15">
        <v>0</v>
      </c>
      <c r="Y2986" s="15">
        <v>0</v>
      </c>
      <c r="Z2986" s="13">
        <v>0</v>
      </c>
      <c r="AA2986" s="15">
        <v>0</v>
      </c>
      <c r="AB2986" s="13">
        <v>0</v>
      </c>
      <c r="AC2986" s="15">
        <v>0</v>
      </c>
      <c r="AD2986" s="13">
        <v>0</v>
      </c>
      <c r="AE2986" s="15">
        <v>0</v>
      </c>
      <c r="AF2986" s="13">
        <v>0</v>
      </c>
      <c r="AG2986" s="15">
        <v>0</v>
      </c>
      <c r="AH2986" s="13">
        <v>0</v>
      </c>
      <c r="AI2986" s="15">
        <v>0</v>
      </c>
      <c r="AJ2986" s="11" t="s">
        <v>9</v>
      </c>
      <c r="AK2986" s="11" t="s">
        <v>10</v>
      </c>
      <c r="AL2986" s="22">
        <f t="shared" si="138"/>
        <v>2386</v>
      </c>
      <c r="AM2986" s="11" t="str">
        <f>VLOOKUP(O2986,Sheet2!$D$6:$E$14,2,FALSE)</f>
        <v>Spare parts</v>
      </c>
      <c r="AN2986" s="11" t="str">
        <f>VLOOKUP(F2986,Sheet2!$E$10:$F$13,2,FALSE)</f>
        <v>SPE</v>
      </c>
      <c r="AO2986" s="35" t="s">
        <v>14668</v>
      </c>
      <c r="AP2986">
        <f>MATCH(AN2986,Sheet2!$F$5:$F$18,0)</f>
        <v>7</v>
      </c>
      <c r="AQ2986">
        <f>MATCH(AO2986,Sheet2!$F$5:$K$5,0)</f>
        <v>6</v>
      </c>
      <c r="AR2986" s="33">
        <f>INDEX(Sheet2!$F$5:$K$18,OPaL!AP2986,OPaL!AQ2986)</f>
        <v>0.15</v>
      </c>
      <c r="AS2986" s="1">
        <f t="shared" si="140"/>
        <v>6693.75</v>
      </c>
    </row>
    <row r="2987" spans="1:45" x14ac:dyDescent="0.2">
      <c r="A2987" s="11" t="s">
        <v>9576</v>
      </c>
      <c r="B2987" s="11" t="s">
        <v>9577</v>
      </c>
      <c r="C2987" s="11" t="s">
        <v>12619</v>
      </c>
      <c r="D2987" s="21">
        <v>43828</v>
      </c>
      <c r="E2987" s="21" t="s">
        <v>9820</v>
      </c>
      <c r="F2987" s="21" t="s">
        <v>14659</v>
      </c>
      <c r="G2987" s="11" t="s">
        <v>2</v>
      </c>
      <c r="H2987" s="11" t="s">
        <v>16</v>
      </c>
      <c r="I2987" s="11" t="s">
        <v>4</v>
      </c>
      <c r="J2987" s="12">
        <v>15</v>
      </c>
      <c r="K2987" s="12">
        <v>7875</v>
      </c>
      <c r="L2987" s="12">
        <v>0</v>
      </c>
      <c r="M2987" s="12">
        <v>0</v>
      </c>
      <c r="N2987" s="12">
        <f t="shared" si="139"/>
        <v>7875</v>
      </c>
      <c r="O2987" s="11" t="s">
        <v>8227</v>
      </c>
      <c r="P2987" s="13">
        <v>0</v>
      </c>
      <c r="Q2987" s="11" t="s">
        <v>6</v>
      </c>
      <c r="R2987" s="13">
        <v>0</v>
      </c>
      <c r="S2987" s="13">
        <v>0</v>
      </c>
      <c r="T2987" s="11" t="s">
        <v>7</v>
      </c>
      <c r="U2987" s="11" t="s">
        <v>8</v>
      </c>
      <c r="V2987" s="15">
        <v>0</v>
      </c>
      <c r="W2987" s="13">
        <v>0</v>
      </c>
      <c r="X2987" s="15">
        <v>0</v>
      </c>
      <c r="Y2987" s="15">
        <v>0</v>
      </c>
      <c r="Z2987" s="13">
        <v>0</v>
      </c>
      <c r="AA2987" s="15">
        <v>0</v>
      </c>
      <c r="AB2987" s="13">
        <v>0</v>
      </c>
      <c r="AC2987" s="15">
        <v>0</v>
      </c>
      <c r="AD2987" s="13">
        <v>0</v>
      </c>
      <c r="AE2987" s="15">
        <v>0</v>
      </c>
      <c r="AF2987" s="13">
        <v>0</v>
      </c>
      <c r="AG2987" s="15">
        <v>0</v>
      </c>
      <c r="AH2987" s="13">
        <v>0</v>
      </c>
      <c r="AI2987" s="15">
        <v>0</v>
      </c>
      <c r="AJ2987" s="11" t="s">
        <v>17</v>
      </c>
      <c r="AK2987" s="11" t="s">
        <v>8228</v>
      </c>
      <c r="AL2987" s="22">
        <f t="shared" si="138"/>
        <v>1464</v>
      </c>
      <c r="AM2987" s="11" t="str">
        <f>VLOOKUP(O2987,Sheet2!$D$6:$E$14,2,FALSE)</f>
        <v>Consumables</v>
      </c>
      <c r="AN2987" s="11" t="str">
        <f>VLOOKUP(F2987,Sheet2!$E$15:$F$18,2,FALSE)</f>
        <v>CM</v>
      </c>
      <c r="AO2987" s="35" t="s">
        <v>14668</v>
      </c>
      <c r="AP2987">
        <f>MATCH(AN2987,Sheet2!$F$5:$F$18,0)</f>
        <v>13</v>
      </c>
      <c r="AQ2987">
        <f>MATCH(AO2987,Sheet2!$F$5:$K$5,0)</f>
        <v>6</v>
      </c>
      <c r="AR2987" s="33">
        <f>INDEX(Sheet2!$F$5:$K$18,OPaL!AP2987,OPaL!AQ2987)</f>
        <v>0.2</v>
      </c>
      <c r="AS2987" s="1">
        <f t="shared" si="140"/>
        <v>6300</v>
      </c>
    </row>
    <row r="2988" spans="1:45" x14ac:dyDescent="0.2">
      <c r="A2988" s="11" t="s">
        <v>144</v>
      </c>
      <c r="B2988" s="11" t="s">
        <v>145</v>
      </c>
      <c r="C2988" s="11" t="s">
        <v>12620</v>
      </c>
      <c r="D2988" s="21">
        <v>43061</v>
      </c>
      <c r="E2988" s="21" t="s">
        <v>9697</v>
      </c>
      <c r="F2988" s="21" t="s">
        <v>14659</v>
      </c>
      <c r="G2988" s="11" t="s">
        <v>2</v>
      </c>
      <c r="H2988" s="11" t="s">
        <v>16</v>
      </c>
      <c r="I2988" s="11" t="s">
        <v>4</v>
      </c>
      <c r="J2988" s="12">
        <v>2</v>
      </c>
      <c r="K2988" s="12">
        <v>7862.02</v>
      </c>
      <c r="L2988" s="12">
        <v>0</v>
      </c>
      <c r="M2988" s="12">
        <v>0</v>
      </c>
      <c r="N2988" s="12">
        <f t="shared" si="139"/>
        <v>7862.02</v>
      </c>
      <c r="O2988" s="11" t="s">
        <v>5</v>
      </c>
      <c r="P2988" s="13">
        <v>0</v>
      </c>
      <c r="Q2988" s="11" t="s">
        <v>6</v>
      </c>
      <c r="R2988" s="13">
        <v>0</v>
      </c>
      <c r="S2988" s="13">
        <v>0</v>
      </c>
      <c r="T2988" s="11" t="s">
        <v>7</v>
      </c>
      <c r="U2988" s="11" t="s">
        <v>8</v>
      </c>
      <c r="V2988" s="15">
        <v>0</v>
      </c>
      <c r="W2988" s="13">
        <v>0</v>
      </c>
      <c r="X2988" s="15">
        <v>0</v>
      </c>
      <c r="Y2988" s="15">
        <v>0</v>
      </c>
      <c r="Z2988" s="13">
        <v>0</v>
      </c>
      <c r="AA2988" s="15">
        <v>0</v>
      </c>
      <c r="AB2988" s="13">
        <v>0</v>
      </c>
      <c r="AC2988" s="15">
        <v>0</v>
      </c>
      <c r="AD2988" s="13">
        <v>0</v>
      </c>
      <c r="AE2988" s="15">
        <v>0</v>
      </c>
      <c r="AF2988" s="13">
        <v>0</v>
      </c>
      <c r="AG2988" s="15">
        <v>0</v>
      </c>
      <c r="AH2988" s="13">
        <v>0</v>
      </c>
      <c r="AI2988" s="15">
        <v>0</v>
      </c>
      <c r="AJ2988" s="11" t="s">
        <v>17</v>
      </c>
      <c r="AK2988" s="11" t="s">
        <v>13</v>
      </c>
      <c r="AL2988" s="22">
        <f t="shared" si="138"/>
        <v>2231</v>
      </c>
      <c r="AM2988" s="11" t="str">
        <f>VLOOKUP(O2988,Sheet2!$D$6:$E$14,2,FALSE)</f>
        <v>Spare parts</v>
      </c>
      <c r="AN2988" s="11" t="str">
        <f>VLOOKUP(F2988,Sheet2!$E$10:$F$13,2,FALSE)</f>
        <v>SPM</v>
      </c>
      <c r="AO2988" s="35" t="s">
        <v>14668</v>
      </c>
      <c r="AP2988">
        <f>MATCH(AN2988,Sheet2!$F$5:$F$18,0)</f>
        <v>6</v>
      </c>
      <c r="AQ2988">
        <f>MATCH(AO2988,Sheet2!$F$5:$K$5,0)</f>
        <v>6</v>
      </c>
      <c r="AR2988" s="33">
        <f>INDEX(Sheet2!$F$5:$K$18,OPaL!AP2988,OPaL!AQ2988)</f>
        <v>0.15</v>
      </c>
      <c r="AS2988" s="1">
        <f t="shared" si="140"/>
        <v>6682.7170000000006</v>
      </c>
    </row>
    <row r="2989" spans="1:45" x14ac:dyDescent="0.2">
      <c r="A2989" s="11" t="s">
        <v>9296</v>
      </c>
      <c r="B2989" s="11" t="s">
        <v>9297</v>
      </c>
      <c r="C2989" s="11" t="s">
        <v>12621</v>
      </c>
      <c r="D2989" s="21">
        <v>44684</v>
      </c>
      <c r="E2989" s="21" t="s">
        <v>9757</v>
      </c>
      <c r="F2989" s="21" t="s">
        <v>14659</v>
      </c>
      <c r="G2989" s="11" t="s">
        <v>2</v>
      </c>
      <c r="H2989" s="11" t="s">
        <v>350</v>
      </c>
      <c r="I2989" s="11" t="s">
        <v>4</v>
      </c>
      <c r="J2989" s="13">
        <v>110</v>
      </c>
      <c r="K2989" s="12">
        <v>7859.45</v>
      </c>
      <c r="L2989" s="12">
        <v>0</v>
      </c>
      <c r="M2989" s="12">
        <v>0</v>
      </c>
      <c r="N2989" s="12">
        <f t="shared" si="139"/>
        <v>7859.45</v>
      </c>
      <c r="O2989" s="11" t="s">
        <v>8227</v>
      </c>
      <c r="P2989" s="13">
        <v>0</v>
      </c>
      <c r="Q2989" s="11" t="s">
        <v>6</v>
      </c>
      <c r="R2989" s="13">
        <v>0</v>
      </c>
      <c r="S2989" s="13">
        <v>0</v>
      </c>
      <c r="T2989" s="11" t="s">
        <v>7</v>
      </c>
      <c r="U2989" s="11" t="s">
        <v>8</v>
      </c>
      <c r="V2989" s="15">
        <v>0</v>
      </c>
      <c r="W2989" s="13">
        <v>0</v>
      </c>
      <c r="X2989" s="15">
        <v>0</v>
      </c>
      <c r="Y2989" s="15">
        <v>0</v>
      </c>
      <c r="Z2989" s="13">
        <v>0</v>
      </c>
      <c r="AA2989" s="15">
        <v>0</v>
      </c>
      <c r="AB2989" s="13">
        <v>0</v>
      </c>
      <c r="AC2989" s="15">
        <v>0</v>
      </c>
      <c r="AD2989" s="13">
        <v>0</v>
      </c>
      <c r="AE2989" s="15">
        <v>0</v>
      </c>
      <c r="AF2989" s="13">
        <v>0</v>
      </c>
      <c r="AG2989" s="15">
        <v>0</v>
      </c>
      <c r="AH2989" s="13">
        <v>0</v>
      </c>
      <c r="AI2989" s="15">
        <v>0</v>
      </c>
      <c r="AJ2989" s="11" t="s">
        <v>352</v>
      </c>
      <c r="AK2989" s="11" t="s">
        <v>8228</v>
      </c>
      <c r="AL2989" s="22">
        <f t="shared" si="138"/>
        <v>608</v>
      </c>
      <c r="AM2989" s="11" t="str">
        <f>VLOOKUP(O2989,Sheet2!$D$6:$E$14,2,FALSE)</f>
        <v>Consumables</v>
      </c>
      <c r="AN2989" s="11" t="str">
        <f>VLOOKUP(F2989,Sheet2!$E$15:$F$18,2,FALSE)</f>
        <v>CM</v>
      </c>
      <c r="AO2989" s="35" t="s">
        <v>14668</v>
      </c>
      <c r="AP2989">
        <f>MATCH(AN2989,Sheet2!$F$5:$F$18,0)</f>
        <v>13</v>
      </c>
      <c r="AQ2989">
        <f>MATCH(AO2989,Sheet2!$F$5:$K$5,0)</f>
        <v>6</v>
      </c>
      <c r="AR2989" s="33">
        <f>INDEX(Sheet2!$F$5:$K$18,OPaL!AP2989,OPaL!AQ2989)</f>
        <v>0.2</v>
      </c>
      <c r="AS2989" s="1">
        <f t="shared" si="140"/>
        <v>6287.56</v>
      </c>
    </row>
    <row r="2990" spans="1:45" x14ac:dyDescent="0.2">
      <c r="A2990" s="11" t="s">
        <v>7391</v>
      </c>
      <c r="B2990" s="11" t="s">
        <v>7392</v>
      </c>
      <c r="C2990" s="11" t="s">
        <v>12622</v>
      </c>
      <c r="D2990" s="21">
        <v>44294</v>
      </c>
      <c r="E2990" s="21" t="s">
        <v>9697</v>
      </c>
      <c r="F2990" s="21" t="s">
        <v>14659</v>
      </c>
      <c r="G2990" s="11" t="s">
        <v>2</v>
      </c>
      <c r="H2990" s="11" t="s">
        <v>3</v>
      </c>
      <c r="I2990" s="11" t="s">
        <v>4</v>
      </c>
      <c r="J2990" s="12">
        <v>2</v>
      </c>
      <c r="K2990" s="12">
        <v>7858.42</v>
      </c>
      <c r="L2990" s="12">
        <v>0</v>
      </c>
      <c r="M2990" s="12">
        <v>0</v>
      </c>
      <c r="N2990" s="12">
        <f t="shared" si="139"/>
        <v>7858.42</v>
      </c>
      <c r="O2990" s="11" t="s">
        <v>5</v>
      </c>
      <c r="P2990" s="13">
        <v>0</v>
      </c>
      <c r="Q2990" s="11" t="s">
        <v>6</v>
      </c>
      <c r="R2990" s="13">
        <v>0</v>
      </c>
      <c r="S2990" s="13">
        <v>0</v>
      </c>
      <c r="T2990" s="11" t="s">
        <v>7</v>
      </c>
      <c r="U2990" s="11" t="s">
        <v>8</v>
      </c>
      <c r="V2990" s="15">
        <v>0</v>
      </c>
      <c r="W2990" s="13">
        <v>0</v>
      </c>
      <c r="X2990" s="15">
        <v>0</v>
      </c>
      <c r="Y2990" s="15">
        <v>0</v>
      </c>
      <c r="Z2990" s="13">
        <v>0</v>
      </c>
      <c r="AA2990" s="15">
        <v>0</v>
      </c>
      <c r="AB2990" s="13">
        <v>0</v>
      </c>
      <c r="AC2990" s="15">
        <v>0</v>
      </c>
      <c r="AD2990" s="13">
        <v>0</v>
      </c>
      <c r="AE2990" s="15">
        <v>0</v>
      </c>
      <c r="AF2990" s="13">
        <v>0</v>
      </c>
      <c r="AG2990" s="15">
        <v>0</v>
      </c>
      <c r="AH2990" s="13">
        <v>0</v>
      </c>
      <c r="AI2990" s="15">
        <v>0</v>
      </c>
      <c r="AJ2990" s="11" t="s">
        <v>9</v>
      </c>
      <c r="AK2990" s="11" t="s">
        <v>13</v>
      </c>
      <c r="AL2990" s="22">
        <f t="shared" si="138"/>
        <v>998</v>
      </c>
      <c r="AM2990" s="11" t="str">
        <f>VLOOKUP(O2990,Sheet2!$D$6:$E$14,2,FALSE)</f>
        <v>Spare parts</v>
      </c>
      <c r="AN2990" s="11" t="str">
        <f>VLOOKUP(F2990,Sheet2!$E$10:$F$13,2,FALSE)</f>
        <v>SPM</v>
      </c>
      <c r="AO2990" s="35" t="s">
        <v>14668</v>
      </c>
      <c r="AP2990">
        <f>MATCH(AN2990,Sheet2!$F$5:$F$18,0)</f>
        <v>6</v>
      </c>
      <c r="AQ2990">
        <f>MATCH(AO2990,Sheet2!$F$5:$K$5,0)</f>
        <v>6</v>
      </c>
      <c r="AR2990" s="33">
        <f>INDEX(Sheet2!$F$5:$K$18,OPaL!AP2990,OPaL!AQ2990)</f>
        <v>0.15</v>
      </c>
      <c r="AS2990" s="1">
        <f t="shared" si="140"/>
        <v>6679.6570000000002</v>
      </c>
    </row>
    <row r="2991" spans="1:45" x14ac:dyDescent="0.2">
      <c r="A2991" s="11" t="s">
        <v>9104</v>
      </c>
      <c r="B2991" s="11" t="s">
        <v>9105</v>
      </c>
      <c r="C2991" s="11" t="s">
        <v>12623</v>
      </c>
      <c r="D2991" s="21">
        <v>44676</v>
      </c>
      <c r="E2991" s="21" t="s">
        <v>9739</v>
      </c>
      <c r="F2991" s="21" t="s">
        <v>14659</v>
      </c>
      <c r="G2991" s="11" t="s">
        <v>2</v>
      </c>
      <c r="H2991" s="11" t="s">
        <v>350</v>
      </c>
      <c r="I2991" s="11" t="s">
        <v>4</v>
      </c>
      <c r="J2991" s="13">
        <v>64</v>
      </c>
      <c r="K2991" s="12">
        <v>7829.97</v>
      </c>
      <c r="L2991" s="12">
        <v>0</v>
      </c>
      <c r="M2991" s="12">
        <v>0</v>
      </c>
      <c r="N2991" s="12">
        <f t="shared" si="139"/>
        <v>7829.97</v>
      </c>
      <c r="O2991" s="11" t="s">
        <v>8227</v>
      </c>
      <c r="P2991" s="13">
        <v>0</v>
      </c>
      <c r="Q2991" s="11" t="s">
        <v>6</v>
      </c>
      <c r="R2991" s="13">
        <v>0</v>
      </c>
      <c r="S2991" s="13">
        <v>0</v>
      </c>
      <c r="T2991" s="11" t="s">
        <v>7</v>
      </c>
      <c r="U2991" s="11" t="s">
        <v>8</v>
      </c>
      <c r="V2991" s="15">
        <v>0</v>
      </c>
      <c r="W2991" s="13">
        <v>0</v>
      </c>
      <c r="X2991" s="15">
        <v>0</v>
      </c>
      <c r="Y2991" s="15">
        <v>0</v>
      </c>
      <c r="Z2991" s="13">
        <v>0</v>
      </c>
      <c r="AA2991" s="15">
        <v>0</v>
      </c>
      <c r="AB2991" s="13">
        <v>0</v>
      </c>
      <c r="AC2991" s="15">
        <v>0</v>
      </c>
      <c r="AD2991" s="13">
        <v>0</v>
      </c>
      <c r="AE2991" s="15">
        <v>0</v>
      </c>
      <c r="AF2991" s="13">
        <v>0</v>
      </c>
      <c r="AG2991" s="15">
        <v>0</v>
      </c>
      <c r="AH2991" s="13">
        <v>0</v>
      </c>
      <c r="AI2991" s="15">
        <v>0</v>
      </c>
      <c r="AJ2991" s="11" t="s">
        <v>352</v>
      </c>
      <c r="AK2991" s="11" t="s">
        <v>8228</v>
      </c>
      <c r="AL2991" s="22">
        <f t="shared" si="138"/>
        <v>616</v>
      </c>
      <c r="AM2991" s="11" t="str">
        <f>VLOOKUP(O2991,Sheet2!$D$6:$E$14,2,FALSE)</f>
        <v>Consumables</v>
      </c>
      <c r="AN2991" s="11" t="str">
        <f>VLOOKUP(F2991,Sheet2!$E$15:$F$18,2,FALSE)</f>
        <v>CM</v>
      </c>
      <c r="AO2991" s="35" t="s">
        <v>14668</v>
      </c>
      <c r="AP2991">
        <f>MATCH(AN2991,Sheet2!$F$5:$F$18,0)</f>
        <v>13</v>
      </c>
      <c r="AQ2991">
        <f>MATCH(AO2991,Sheet2!$F$5:$K$5,0)</f>
        <v>6</v>
      </c>
      <c r="AR2991" s="33">
        <f>INDEX(Sheet2!$F$5:$K$18,OPaL!AP2991,OPaL!AQ2991)</f>
        <v>0.2</v>
      </c>
      <c r="AS2991" s="1">
        <f t="shared" si="140"/>
        <v>6263.9760000000006</v>
      </c>
    </row>
    <row r="2992" spans="1:45" x14ac:dyDescent="0.2">
      <c r="A2992" s="11" t="s">
        <v>7597</v>
      </c>
      <c r="B2992" s="11" t="s">
        <v>7598</v>
      </c>
      <c r="C2992" s="11" t="s">
        <v>12624</v>
      </c>
      <c r="D2992" s="21">
        <v>42639</v>
      </c>
      <c r="E2992" s="21" t="s">
        <v>9806</v>
      </c>
      <c r="F2992" s="21" t="s">
        <v>14658</v>
      </c>
      <c r="G2992" s="11" t="s">
        <v>2</v>
      </c>
      <c r="H2992" s="11" t="s">
        <v>16</v>
      </c>
      <c r="I2992" s="11" t="s">
        <v>4</v>
      </c>
      <c r="J2992" s="12">
        <v>2</v>
      </c>
      <c r="K2992" s="12">
        <v>7824.81</v>
      </c>
      <c r="L2992" s="12">
        <v>0</v>
      </c>
      <c r="M2992" s="12">
        <v>0</v>
      </c>
      <c r="N2992" s="12">
        <f t="shared" si="139"/>
        <v>7824.81</v>
      </c>
      <c r="O2992" s="11" t="s">
        <v>5</v>
      </c>
      <c r="P2992" s="13">
        <v>0</v>
      </c>
      <c r="Q2992" s="11" t="s">
        <v>6</v>
      </c>
      <c r="R2992" s="13">
        <v>0</v>
      </c>
      <c r="S2992" s="13">
        <v>0</v>
      </c>
      <c r="T2992" s="11" t="s">
        <v>7</v>
      </c>
      <c r="U2992" s="11" t="s">
        <v>8</v>
      </c>
      <c r="V2992" s="15">
        <v>0</v>
      </c>
      <c r="W2992" s="13">
        <v>0</v>
      </c>
      <c r="X2992" s="15">
        <v>0</v>
      </c>
      <c r="Y2992" s="15">
        <v>0</v>
      </c>
      <c r="Z2992" s="13">
        <v>0</v>
      </c>
      <c r="AA2992" s="15">
        <v>0</v>
      </c>
      <c r="AB2992" s="13">
        <v>0</v>
      </c>
      <c r="AC2992" s="15">
        <v>0</v>
      </c>
      <c r="AD2992" s="13">
        <v>0</v>
      </c>
      <c r="AE2992" s="15">
        <v>0</v>
      </c>
      <c r="AF2992" s="13">
        <v>0</v>
      </c>
      <c r="AG2992" s="15">
        <v>0</v>
      </c>
      <c r="AH2992" s="13">
        <v>0</v>
      </c>
      <c r="AI2992" s="15">
        <v>0</v>
      </c>
      <c r="AJ2992" s="11" t="s">
        <v>17</v>
      </c>
      <c r="AK2992" s="11" t="s">
        <v>10</v>
      </c>
      <c r="AL2992" s="22">
        <f t="shared" si="138"/>
        <v>2653</v>
      </c>
      <c r="AM2992" s="11" t="str">
        <f>VLOOKUP(O2992,Sheet2!$D$6:$E$14,2,FALSE)</f>
        <v>Spare parts</v>
      </c>
      <c r="AN2992" s="11" t="str">
        <f>VLOOKUP(F2992,Sheet2!$E$10:$F$13,2,FALSE)</f>
        <v>SPE</v>
      </c>
      <c r="AO2992" s="35" t="s">
        <v>14668</v>
      </c>
      <c r="AP2992">
        <f>MATCH(AN2992,Sheet2!$F$5:$F$18,0)</f>
        <v>7</v>
      </c>
      <c r="AQ2992">
        <f>MATCH(AO2992,Sheet2!$F$5:$K$5,0)</f>
        <v>6</v>
      </c>
      <c r="AR2992" s="33">
        <f>INDEX(Sheet2!$F$5:$K$18,OPaL!AP2992,OPaL!AQ2992)</f>
        <v>0.15</v>
      </c>
      <c r="AS2992" s="1">
        <f t="shared" si="140"/>
        <v>6651.0884999999998</v>
      </c>
    </row>
    <row r="2993" spans="1:45" x14ac:dyDescent="0.2">
      <c r="A2993" s="11" t="s">
        <v>8920</v>
      </c>
      <c r="B2993" s="11" t="s">
        <v>8921</v>
      </c>
      <c r="C2993" s="11" t="s">
        <v>12625</v>
      </c>
      <c r="D2993" s="21">
        <v>45275</v>
      </c>
      <c r="E2993" s="21" t="s">
        <v>9739</v>
      </c>
      <c r="F2993" s="21" t="s">
        <v>14659</v>
      </c>
      <c r="G2993" s="11" t="s">
        <v>2</v>
      </c>
      <c r="H2993" s="11" t="s">
        <v>3</v>
      </c>
      <c r="I2993" s="11" t="s">
        <v>4</v>
      </c>
      <c r="J2993" s="13">
        <v>247</v>
      </c>
      <c r="K2993" s="12">
        <v>7821.17</v>
      </c>
      <c r="L2993" s="12">
        <v>0</v>
      </c>
      <c r="M2993" s="12">
        <v>0</v>
      </c>
      <c r="N2993" s="12">
        <f t="shared" si="139"/>
        <v>7821.17</v>
      </c>
      <c r="O2993" s="11" t="s">
        <v>8227</v>
      </c>
      <c r="P2993" s="13">
        <v>0</v>
      </c>
      <c r="Q2993" s="11" t="s">
        <v>6</v>
      </c>
      <c r="R2993" s="13">
        <v>0</v>
      </c>
      <c r="S2993" s="13">
        <v>0</v>
      </c>
      <c r="T2993" s="11" t="s">
        <v>7</v>
      </c>
      <c r="U2993" s="11" t="s">
        <v>8</v>
      </c>
      <c r="V2993" s="15">
        <v>0</v>
      </c>
      <c r="W2993" s="13">
        <v>0</v>
      </c>
      <c r="X2993" s="15">
        <v>0</v>
      </c>
      <c r="Y2993" s="15">
        <v>0</v>
      </c>
      <c r="Z2993" s="13">
        <v>0</v>
      </c>
      <c r="AA2993" s="15">
        <v>0</v>
      </c>
      <c r="AB2993" s="13">
        <v>0</v>
      </c>
      <c r="AC2993" s="15">
        <v>0</v>
      </c>
      <c r="AD2993" s="13">
        <v>0</v>
      </c>
      <c r="AE2993" s="15">
        <v>0</v>
      </c>
      <c r="AF2993" s="13">
        <v>0</v>
      </c>
      <c r="AG2993" s="15">
        <v>0</v>
      </c>
      <c r="AH2993" s="13">
        <v>0</v>
      </c>
      <c r="AI2993" s="15">
        <v>0</v>
      </c>
      <c r="AJ2993" s="11" t="s">
        <v>9</v>
      </c>
      <c r="AK2993" s="11" t="s">
        <v>8228</v>
      </c>
      <c r="AL2993" s="22">
        <f t="shared" si="138"/>
        <v>17</v>
      </c>
      <c r="AM2993" s="11" t="str">
        <f>VLOOKUP(O2993,Sheet2!$D$6:$E$14,2,FALSE)</f>
        <v>Consumables</v>
      </c>
      <c r="AN2993" s="11" t="str">
        <f>VLOOKUP(F2993,Sheet2!$E$15:$F$18,2,FALSE)</f>
        <v>CM</v>
      </c>
      <c r="AO2993" s="35" t="s">
        <v>14664</v>
      </c>
      <c r="AP2993">
        <f>MATCH(AN2993,Sheet2!$F$5:$F$18,0)</f>
        <v>13</v>
      </c>
      <c r="AQ2993">
        <f>MATCH(AO2993,Sheet2!$F$5:$K$5,0)</f>
        <v>2</v>
      </c>
      <c r="AR2993" s="33">
        <f>INDEX(Sheet2!$F$5:$K$18,OPaL!AP2993,OPaL!AQ2993)</f>
        <v>0</v>
      </c>
      <c r="AS2993" s="1">
        <f t="shared" si="140"/>
        <v>7821.17</v>
      </c>
    </row>
    <row r="2994" spans="1:45" x14ac:dyDescent="0.2">
      <c r="A2994" s="11" t="s">
        <v>7886</v>
      </c>
      <c r="B2994" s="11" t="s">
        <v>7887</v>
      </c>
      <c r="C2994" s="11" t="s">
        <v>10629</v>
      </c>
      <c r="D2994" s="21">
        <v>44791</v>
      </c>
      <c r="E2994" s="21" t="s">
        <v>9697</v>
      </c>
      <c r="F2994" s="21" t="s">
        <v>14659</v>
      </c>
      <c r="G2994" s="11" t="s">
        <v>2</v>
      </c>
      <c r="H2994" s="11" t="s">
        <v>3</v>
      </c>
      <c r="I2994" s="11" t="s">
        <v>4</v>
      </c>
      <c r="J2994" s="12">
        <v>1</v>
      </c>
      <c r="K2994" s="12">
        <v>7814.31</v>
      </c>
      <c r="L2994" s="12">
        <v>0</v>
      </c>
      <c r="M2994" s="12">
        <v>0</v>
      </c>
      <c r="N2994" s="12">
        <f t="shared" si="139"/>
        <v>7814.31</v>
      </c>
      <c r="O2994" s="11" t="s">
        <v>5</v>
      </c>
      <c r="P2994" s="13">
        <v>0</v>
      </c>
      <c r="Q2994" s="11" t="s">
        <v>6</v>
      </c>
      <c r="R2994" s="13">
        <v>0</v>
      </c>
      <c r="S2994" s="13">
        <v>0</v>
      </c>
      <c r="T2994" s="11" t="s">
        <v>7</v>
      </c>
      <c r="U2994" s="11" t="s">
        <v>8</v>
      </c>
      <c r="V2994" s="15">
        <v>0</v>
      </c>
      <c r="W2994" s="13">
        <v>0</v>
      </c>
      <c r="X2994" s="15">
        <v>0</v>
      </c>
      <c r="Y2994" s="15">
        <v>0</v>
      </c>
      <c r="Z2994" s="13">
        <v>0</v>
      </c>
      <c r="AA2994" s="15">
        <v>0</v>
      </c>
      <c r="AB2994" s="13">
        <v>0</v>
      </c>
      <c r="AC2994" s="15">
        <v>0</v>
      </c>
      <c r="AD2994" s="13">
        <v>0</v>
      </c>
      <c r="AE2994" s="15">
        <v>0</v>
      </c>
      <c r="AF2994" s="13">
        <v>0</v>
      </c>
      <c r="AG2994" s="15">
        <v>0</v>
      </c>
      <c r="AH2994" s="13">
        <v>0</v>
      </c>
      <c r="AI2994" s="15">
        <v>0</v>
      </c>
      <c r="AJ2994" s="11" t="s">
        <v>9</v>
      </c>
      <c r="AK2994" s="11" t="s">
        <v>13</v>
      </c>
      <c r="AL2994" s="22">
        <f t="shared" si="138"/>
        <v>501</v>
      </c>
      <c r="AM2994" s="11" t="str">
        <f>VLOOKUP(O2994,Sheet2!$D$6:$E$14,2,FALSE)</f>
        <v>Spare parts</v>
      </c>
      <c r="AN2994" s="11" t="str">
        <f>VLOOKUP(F2994,Sheet2!$E$10:$F$13,2,FALSE)</f>
        <v>SPM</v>
      </c>
      <c r="AO2994" s="35" t="s">
        <v>14668</v>
      </c>
      <c r="AP2994">
        <f>MATCH(AN2994,Sheet2!$F$5:$F$18,0)</f>
        <v>6</v>
      </c>
      <c r="AQ2994">
        <f>MATCH(AO2994,Sheet2!$F$5:$K$5,0)</f>
        <v>6</v>
      </c>
      <c r="AR2994" s="33">
        <f>INDEX(Sheet2!$F$5:$K$18,OPaL!AP2994,OPaL!AQ2994)</f>
        <v>0.15</v>
      </c>
      <c r="AS2994" s="1">
        <f t="shared" si="140"/>
        <v>6642.1635000000006</v>
      </c>
    </row>
    <row r="2995" spans="1:45" x14ac:dyDescent="0.2">
      <c r="A2995" s="11" t="s">
        <v>5117</v>
      </c>
      <c r="B2995" s="11" t="s">
        <v>5118</v>
      </c>
      <c r="C2995" s="11" t="s">
        <v>12626</v>
      </c>
      <c r="D2995" s="21">
        <v>44602</v>
      </c>
      <c r="E2995" s="21" t="s">
        <v>9697</v>
      </c>
      <c r="F2995" s="21" t="s">
        <v>14659</v>
      </c>
      <c r="G2995" s="11" t="s">
        <v>2</v>
      </c>
      <c r="H2995" s="11" t="s">
        <v>3</v>
      </c>
      <c r="I2995" s="11" t="s">
        <v>4</v>
      </c>
      <c r="J2995" s="13">
        <v>1</v>
      </c>
      <c r="K2995" s="12">
        <v>7808</v>
      </c>
      <c r="L2995" s="12">
        <v>0</v>
      </c>
      <c r="M2995" s="12">
        <v>0</v>
      </c>
      <c r="N2995" s="12">
        <f t="shared" si="139"/>
        <v>7808</v>
      </c>
      <c r="O2995" s="11" t="s">
        <v>5</v>
      </c>
      <c r="P2995" s="13">
        <v>0</v>
      </c>
      <c r="Q2995" s="11" t="s">
        <v>6</v>
      </c>
      <c r="R2995" s="13">
        <v>0</v>
      </c>
      <c r="S2995" s="13">
        <v>0</v>
      </c>
      <c r="T2995" s="11" t="s">
        <v>7</v>
      </c>
      <c r="U2995" s="11" t="s">
        <v>8</v>
      </c>
      <c r="V2995" s="15">
        <v>0</v>
      </c>
      <c r="W2995" s="13">
        <v>0</v>
      </c>
      <c r="X2995" s="15">
        <v>0</v>
      </c>
      <c r="Y2995" s="15">
        <v>0</v>
      </c>
      <c r="Z2995" s="13">
        <v>0</v>
      </c>
      <c r="AA2995" s="15">
        <v>0</v>
      </c>
      <c r="AB2995" s="13">
        <v>0</v>
      </c>
      <c r="AC2995" s="15">
        <v>0</v>
      </c>
      <c r="AD2995" s="13">
        <v>0</v>
      </c>
      <c r="AE2995" s="15">
        <v>0</v>
      </c>
      <c r="AF2995" s="13">
        <v>0</v>
      </c>
      <c r="AG2995" s="15">
        <v>0</v>
      </c>
      <c r="AH2995" s="13">
        <v>0</v>
      </c>
      <c r="AI2995" s="15">
        <v>0</v>
      </c>
      <c r="AJ2995" s="11" t="s">
        <v>9</v>
      </c>
      <c r="AK2995" s="11" t="s">
        <v>1398</v>
      </c>
      <c r="AL2995" s="22">
        <f t="shared" si="138"/>
        <v>690</v>
      </c>
      <c r="AM2995" s="11" t="str">
        <f>VLOOKUP(O2995,Sheet2!$D$6:$E$14,2,FALSE)</f>
        <v>Spare parts</v>
      </c>
      <c r="AN2995" s="11" t="str">
        <f>VLOOKUP(F2995,Sheet2!$E$10:$F$13,2,FALSE)</f>
        <v>SPM</v>
      </c>
      <c r="AO2995" s="35" t="s">
        <v>14668</v>
      </c>
      <c r="AP2995">
        <f>MATCH(AN2995,Sheet2!$F$5:$F$18,0)</f>
        <v>6</v>
      </c>
      <c r="AQ2995">
        <f>MATCH(AO2995,Sheet2!$F$5:$K$5,0)</f>
        <v>6</v>
      </c>
      <c r="AR2995" s="33">
        <f>INDEX(Sheet2!$F$5:$K$18,OPaL!AP2995,OPaL!AQ2995)</f>
        <v>0.15</v>
      </c>
      <c r="AS2995" s="1">
        <f t="shared" si="140"/>
        <v>6636.8</v>
      </c>
    </row>
    <row r="2996" spans="1:45" x14ac:dyDescent="0.2">
      <c r="A2996" s="11" t="s">
        <v>6131</v>
      </c>
      <c r="B2996" s="11" t="s">
        <v>6132</v>
      </c>
      <c r="C2996" s="11" t="s">
        <v>12627</v>
      </c>
      <c r="D2996" s="21">
        <v>42380</v>
      </c>
      <c r="E2996" s="21" t="s">
        <v>9697</v>
      </c>
      <c r="F2996" s="21" t="s">
        <v>14659</v>
      </c>
      <c r="G2996" s="11" t="s">
        <v>2</v>
      </c>
      <c r="H2996" s="11" t="s">
        <v>3</v>
      </c>
      <c r="I2996" s="11" t="s">
        <v>4</v>
      </c>
      <c r="J2996" s="12">
        <v>3</v>
      </c>
      <c r="K2996" s="12">
        <v>7782.73</v>
      </c>
      <c r="L2996" s="12">
        <v>0</v>
      </c>
      <c r="M2996" s="12">
        <v>0</v>
      </c>
      <c r="N2996" s="12">
        <f t="shared" si="139"/>
        <v>7782.73</v>
      </c>
      <c r="O2996" s="11" t="s">
        <v>5</v>
      </c>
      <c r="P2996" s="13">
        <v>0</v>
      </c>
      <c r="Q2996" s="11" t="s">
        <v>6</v>
      </c>
      <c r="R2996" s="13">
        <v>0</v>
      </c>
      <c r="S2996" s="13">
        <v>0</v>
      </c>
      <c r="T2996" s="11" t="s">
        <v>7</v>
      </c>
      <c r="U2996" s="11" t="s">
        <v>8</v>
      </c>
      <c r="V2996" s="15">
        <v>0</v>
      </c>
      <c r="W2996" s="13">
        <v>0</v>
      </c>
      <c r="X2996" s="15">
        <v>0</v>
      </c>
      <c r="Y2996" s="15">
        <v>0</v>
      </c>
      <c r="Z2996" s="13">
        <v>0</v>
      </c>
      <c r="AA2996" s="15">
        <v>0</v>
      </c>
      <c r="AB2996" s="13">
        <v>0</v>
      </c>
      <c r="AC2996" s="15">
        <v>0</v>
      </c>
      <c r="AD2996" s="13">
        <v>0</v>
      </c>
      <c r="AE2996" s="15">
        <v>0</v>
      </c>
      <c r="AF2996" s="13">
        <v>0</v>
      </c>
      <c r="AG2996" s="15">
        <v>0</v>
      </c>
      <c r="AH2996" s="13">
        <v>0</v>
      </c>
      <c r="AI2996" s="15">
        <v>0</v>
      </c>
      <c r="AJ2996" s="11" t="s">
        <v>9</v>
      </c>
      <c r="AK2996" s="11" t="s">
        <v>13</v>
      </c>
      <c r="AL2996" s="22">
        <f t="shared" si="138"/>
        <v>2912</v>
      </c>
      <c r="AM2996" s="11" t="str">
        <f>VLOOKUP(O2996,Sheet2!$D$6:$E$14,2,FALSE)</f>
        <v>Spare parts</v>
      </c>
      <c r="AN2996" s="11" t="str">
        <f>VLOOKUP(F2996,Sheet2!$E$10:$F$13,2,FALSE)</f>
        <v>SPM</v>
      </c>
      <c r="AO2996" s="35" t="s">
        <v>14668</v>
      </c>
      <c r="AP2996">
        <f>MATCH(AN2996,Sheet2!$F$5:$F$18,0)</f>
        <v>6</v>
      </c>
      <c r="AQ2996">
        <f>MATCH(AO2996,Sheet2!$F$5:$K$5,0)</f>
        <v>6</v>
      </c>
      <c r="AR2996" s="33">
        <f>INDEX(Sheet2!$F$5:$K$18,OPaL!AP2996,OPaL!AQ2996)</f>
        <v>0.15</v>
      </c>
      <c r="AS2996" s="1">
        <f t="shared" si="140"/>
        <v>6615.3204999999998</v>
      </c>
    </row>
    <row r="2997" spans="1:45" x14ac:dyDescent="0.2">
      <c r="A2997" s="11" t="s">
        <v>9654</v>
      </c>
      <c r="B2997" s="11" t="s">
        <v>9655</v>
      </c>
      <c r="C2997" s="11" t="s">
        <v>12628</v>
      </c>
      <c r="D2997" s="21">
        <v>43509</v>
      </c>
      <c r="E2997" s="21" t="s">
        <v>9827</v>
      </c>
      <c r="F2997" s="21" t="s">
        <v>14659</v>
      </c>
      <c r="G2997" s="11" t="s">
        <v>2</v>
      </c>
      <c r="H2997" s="11" t="s">
        <v>16</v>
      </c>
      <c r="I2997" s="11" t="s">
        <v>4</v>
      </c>
      <c r="J2997" s="12">
        <v>2</v>
      </c>
      <c r="K2997" s="12">
        <v>7780</v>
      </c>
      <c r="L2997" s="12">
        <v>0</v>
      </c>
      <c r="M2997" s="12">
        <v>0</v>
      </c>
      <c r="N2997" s="12">
        <f t="shared" si="139"/>
        <v>7780</v>
      </c>
      <c r="O2997" s="11" t="s">
        <v>8227</v>
      </c>
      <c r="P2997" s="13">
        <v>0</v>
      </c>
      <c r="Q2997" s="11" t="s">
        <v>6</v>
      </c>
      <c r="R2997" s="13">
        <v>0</v>
      </c>
      <c r="S2997" s="13">
        <v>0</v>
      </c>
      <c r="T2997" s="11" t="s">
        <v>7</v>
      </c>
      <c r="U2997" s="11" t="s">
        <v>8</v>
      </c>
      <c r="V2997" s="15">
        <v>0</v>
      </c>
      <c r="W2997" s="13">
        <v>0</v>
      </c>
      <c r="X2997" s="15">
        <v>0</v>
      </c>
      <c r="Y2997" s="15">
        <v>0</v>
      </c>
      <c r="Z2997" s="13">
        <v>0</v>
      </c>
      <c r="AA2997" s="15">
        <v>0</v>
      </c>
      <c r="AB2997" s="13">
        <v>0</v>
      </c>
      <c r="AC2997" s="15">
        <v>0</v>
      </c>
      <c r="AD2997" s="13">
        <v>0</v>
      </c>
      <c r="AE2997" s="15">
        <v>0</v>
      </c>
      <c r="AF2997" s="13">
        <v>0</v>
      </c>
      <c r="AG2997" s="15">
        <v>0</v>
      </c>
      <c r="AH2997" s="13">
        <v>0</v>
      </c>
      <c r="AI2997" s="15">
        <v>0</v>
      </c>
      <c r="AJ2997" s="11" t="s">
        <v>17</v>
      </c>
      <c r="AK2997" s="11" t="s">
        <v>8299</v>
      </c>
      <c r="AL2997" s="22">
        <f t="shared" si="138"/>
        <v>1783</v>
      </c>
      <c r="AM2997" s="11" t="str">
        <f>VLOOKUP(O2997,Sheet2!$D$6:$E$14,2,FALSE)</f>
        <v>Consumables</v>
      </c>
      <c r="AN2997" s="11" t="str">
        <f>VLOOKUP(F2997,Sheet2!$E$15:$F$18,2,FALSE)</f>
        <v>CM</v>
      </c>
      <c r="AO2997" s="35" t="s">
        <v>14668</v>
      </c>
      <c r="AP2997">
        <f>MATCH(AN2997,Sheet2!$F$5:$F$18,0)</f>
        <v>13</v>
      </c>
      <c r="AQ2997">
        <f>MATCH(AO2997,Sheet2!$F$5:$K$5,0)</f>
        <v>6</v>
      </c>
      <c r="AR2997" s="33">
        <f>INDEX(Sheet2!$F$5:$K$18,OPaL!AP2997,OPaL!AQ2997)</f>
        <v>0.2</v>
      </c>
      <c r="AS2997" s="1">
        <f t="shared" si="140"/>
        <v>6224</v>
      </c>
    </row>
    <row r="2998" spans="1:45" x14ac:dyDescent="0.2">
      <c r="A2998" s="11" t="s">
        <v>6117</v>
      </c>
      <c r="B2998" s="11" t="s">
        <v>6118</v>
      </c>
      <c r="C2998" s="11" t="s">
        <v>12629</v>
      </c>
      <c r="D2998" s="21">
        <v>42382</v>
      </c>
      <c r="E2998" s="21" t="s">
        <v>9697</v>
      </c>
      <c r="F2998" s="21" t="s">
        <v>14659</v>
      </c>
      <c r="G2998" s="11" t="s">
        <v>2</v>
      </c>
      <c r="H2998" s="11" t="s">
        <v>16</v>
      </c>
      <c r="I2998" s="11" t="s">
        <v>4</v>
      </c>
      <c r="J2998" s="12">
        <v>2</v>
      </c>
      <c r="K2998" s="12">
        <v>7779.52</v>
      </c>
      <c r="L2998" s="12">
        <v>0</v>
      </c>
      <c r="M2998" s="12">
        <v>0</v>
      </c>
      <c r="N2998" s="12">
        <f t="shared" si="139"/>
        <v>7779.52</v>
      </c>
      <c r="O2998" s="11" t="s">
        <v>5</v>
      </c>
      <c r="P2998" s="13">
        <v>0</v>
      </c>
      <c r="Q2998" s="11" t="s">
        <v>6</v>
      </c>
      <c r="R2998" s="13">
        <v>0</v>
      </c>
      <c r="S2998" s="13">
        <v>0</v>
      </c>
      <c r="T2998" s="11" t="s">
        <v>7</v>
      </c>
      <c r="U2998" s="11" t="s">
        <v>8</v>
      </c>
      <c r="V2998" s="15">
        <v>0</v>
      </c>
      <c r="W2998" s="13">
        <v>0</v>
      </c>
      <c r="X2998" s="15">
        <v>0</v>
      </c>
      <c r="Y2998" s="15">
        <v>0</v>
      </c>
      <c r="Z2998" s="13">
        <v>0</v>
      </c>
      <c r="AA2998" s="15">
        <v>0</v>
      </c>
      <c r="AB2998" s="13">
        <v>0</v>
      </c>
      <c r="AC2998" s="15">
        <v>0</v>
      </c>
      <c r="AD2998" s="13">
        <v>0</v>
      </c>
      <c r="AE2998" s="15">
        <v>0</v>
      </c>
      <c r="AF2998" s="13">
        <v>0</v>
      </c>
      <c r="AG2998" s="15">
        <v>0</v>
      </c>
      <c r="AH2998" s="13">
        <v>0</v>
      </c>
      <c r="AI2998" s="15">
        <v>0</v>
      </c>
      <c r="AJ2998" s="11" t="s">
        <v>17</v>
      </c>
      <c r="AK2998" s="11" t="s">
        <v>13</v>
      </c>
      <c r="AL2998" s="22">
        <f t="shared" si="138"/>
        <v>2910</v>
      </c>
      <c r="AM2998" s="11" t="str">
        <f>VLOOKUP(O2998,Sheet2!$D$6:$E$14,2,FALSE)</f>
        <v>Spare parts</v>
      </c>
      <c r="AN2998" s="11" t="str">
        <f>VLOOKUP(F2998,Sheet2!$E$10:$F$13,2,FALSE)</f>
        <v>SPM</v>
      </c>
      <c r="AO2998" s="35" t="s">
        <v>14668</v>
      </c>
      <c r="AP2998">
        <f>MATCH(AN2998,Sheet2!$F$5:$F$18,0)</f>
        <v>6</v>
      </c>
      <c r="AQ2998">
        <f>MATCH(AO2998,Sheet2!$F$5:$K$5,0)</f>
        <v>6</v>
      </c>
      <c r="AR2998" s="33">
        <f>INDEX(Sheet2!$F$5:$K$18,OPaL!AP2998,OPaL!AQ2998)</f>
        <v>0.15</v>
      </c>
      <c r="AS2998" s="1">
        <f t="shared" si="140"/>
        <v>6612.5920000000006</v>
      </c>
    </row>
    <row r="2999" spans="1:45" x14ac:dyDescent="0.2">
      <c r="A2999" s="11" t="s">
        <v>813</v>
      </c>
      <c r="B2999" s="11" t="s">
        <v>814</v>
      </c>
      <c r="C2999" s="11" t="s">
        <v>12630</v>
      </c>
      <c r="D2999" s="21">
        <v>44943</v>
      </c>
      <c r="E2999" s="21" t="s">
        <v>9697</v>
      </c>
      <c r="F2999" s="21" t="s">
        <v>14659</v>
      </c>
      <c r="G2999" s="11" t="s">
        <v>2</v>
      </c>
      <c r="H2999" s="11" t="s">
        <v>3</v>
      </c>
      <c r="I2999" s="11" t="s">
        <v>4</v>
      </c>
      <c r="J2999" s="13">
        <v>2</v>
      </c>
      <c r="K2999" s="12">
        <v>7762.65</v>
      </c>
      <c r="L2999" s="12">
        <v>0</v>
      </c>
      <c r="M2999" s="12">
        <v>0</v>
      </c>
      <c r="N2999" s="12">
        <f t="shared" si="139"/>
        <v>7762.65</v>
      </c>
      <c r="O2999" s="11" t="s">
        <v>5</v>
      </c>
      <c r="P2999" s="13">
        <v>0</v>
      </c>
      <c r="Q2999" s="11" t="s">
        <v>6</v>
      </c>
      <c r="R2999" s="13">
        <v>0</v>
      </c>
      <c r="S2999" s="13">
        <v>0</v>
      </c>
      <c r="T2999" s="11" t="s">
        <v>7</v>
      </c>
      <c r="U2999" s="11" t="s">
        <v>8</v>
      </c>
      <c r="V2999" s="15">
        <v>0</v>
      </c>
      <c r="W2999" s="13">
        <v>0</v>
      </c>
      <c r="X2999" s="15">
        <v>0</v>
      </c>
      <c r="Y2999" s="15">
        <v>0</v>
      </c>
      <c r="Z2999" s="13">
        <v>0</v>
      </c>
      <c r="AA2999" s="15">
        <v>0</v>
      </c>
      <c r="AB2999" s="13">
        <v>0</v>
      </c>
      <c r="AC2999" s="15">
        <v>0</v>
      </c>
      <c r="AD2999" s="13">
        <v>0</v>
      </c>
      <c r="AE2999" s="15">
        <v>0</v>
      </c>
      <c r="AF2999" s="13">
        <v>0</v>
      </c>
      <c r="AG2999" s="15">
        <v>0</v>
      </c>
      <c r="AH2999" s="13">
        <v>0</v>
      </c>
      <c r="AI2999" s="15">
        <v>0</v>
      </c>
      <c r="AJ2999" s="11" t="s">
        <v>9</v>
      </c>
      <c r="AK2999" s="11" t="s">
        <v>13</v>
      </c>
      <c r="AL2999" s="22">
        <f t="shared" si="138"/>
        <v>349</v>
      </c>
      <c r="AM2999" s="11" t="str">
        <f>VLOOKUP(O2999,Sheet2!$D$6:$E$14,2,FALSE)</f>
        <v>Spare parts</v>
      </c>
      <c r="AN2999" s="11" t="str">
        <f>VLOOKUP(F2999,Sheet2!$E$10:$F$13,2,FALSE)</f>
        <v>SPM</v>
      </c>
      <c r="AO2999" s="35" t="s">
        <v>14667</v>
      </c>
      <c r="AP2999">
        <f>MATCH(AN2999,Sheet2!$F$5:$F$18,0)</f>
        <v>6</v>
      </c>
      <c r="AQ2999">
        <f>MATCH(AO2999,Sheet2!$F$5:$K$5,0)</f>
        <v>5</v>
      </c>
      <c r="AR2999" s="33">
        <f>INDEX(Sheet2!$F$5:$K$18,OPaL!AP2999,OPaL!AQ2999)</f>
        <v>0.1</v>
      </c>
      <c r="AS2999" s="1">
        <f t="shared" si="140"/>
        <v>6986.3850000000002</v>
      </c>
    </row>
    <row r="3000" spans="1:45" x14ac:dyDescent="0.2">
      <c r="A3000" s="11" t="s">
        <v>813</v>
      </c>
      <c r="B3000" s="11" t="s">
        <v>814</v>
      </c>
      <c r="C3000" s="11" t="s">
        <v>12630</v>
      </c>
      <c r="D3000" s="21">
        <v>44943</v>
      </c>
      <c r="E3000" s="21" t="s">
        <v>9697</v>
      </c>
      <c r="F3000" s="21" t="s">
        <v>14659</v>
      </c>
      <c r="G3000" s="11" t="s">
        <v>2</v>
      </c>
      <c r="H3000" s="11" t="s">
        <v>16</v>
      </c>
      <c r="I3000" s="11" t="s">
        <v>4</v>
      </c>
      <c r="J3000" s="13">
        <v>2</v>
      </c>
      <c r="K3000" s="12">
        <v>7762.65</v>
      </c>
      <c r="L3000" s="12">
        <v>0</v>
      </c>
      <c r="M3000" s="12">
        <v>0</v>
      </c>
      <c r="N3000" s="12">
        <f t="shared" si="139"/>
        <v>7762.65</v>
      </c>
      <c r="O3000" s="11" t="s">
        <v>5</v>
      </c>
      <c r="P3000" s="13">
        <v>0</v>
      </c>
      <c r="Q3000" s="11" t="s">
        <v>6</v>
      </c>
      <c r="R3000" s="13">
        <v>0</v>
      </c>
      <c r="S3000" s="13">
        <v>0</v>
      </c>
      <c r="T3000" s="11" t="s">
        <v>7</v>
      </c>
      <c r="U3000" s="11" t="s">
        <v>8</v>
      </c>
      <c r="V3000" s="15">
        <v>0</v>
      </c>
      <c r="W3000" s="13">
        <v>0</v>
      </c>
      <c r="X3000" s="15">
        <v>0</v>
      </c>
      <c r="Y3000" s="15">
        <v>0</v>
      </c>
      <c r="Z3000" s="13">
        <v>0</v>
      </c>
      <c r="AA3000" s="15">
        <v>0</v>
      </c>
      <c r="AB3000" s="13">
        <v>0</v>
      </c>
      <c r="AC3000" s="15">
        <v>0</v>
      </c>
      <c r="AD3000" s="13">
        <v>0</v>
      </c>
      <c r="AE3000" s="15">
        <v>0</v>
      </c>
      <c r="AF3000" s="13">
        <v>0</v>
      </c>
      <c r="AG3000" s="15">
        <v>0</v>
      </c>
      <c r="AH3000" s="13">
        <v>0</v>
      </c>
      <c r="AI3000" s="15">
        <v>0</v>
      </c>
      <c r="AJ3000" s="11" t="s">
        <v>17</v>
      </c>
      <c r="AK3000" s="11" t="s">
        <v>13</v>
      </c>
      <c r="AL3000" s="22">
        <f t="shared" si="138"/>
        <v>349</v>
      </c>
      <c r="AM3000" s="11" t="str">
        <f>VLOOKUP(O3000,Sheet2!$D$6:$E$14,2,FALSE)</f>
        <v>Spare parts</v>
      </c>
      <c r="AN3000" s="11" t="str">
        <f>VLOOKUP(F3000,Sheet2!$E$10:$F$13,2,FALSE)</f>
        <v>SPM</v>
      </c>
      <c r="AO3000" s="35" t="s">
        <v>14667</v>
      </c>
      <c r="AP3000">
        <f>MATCH(AN3000,Sheet2!$F$5:$F$18,0)</f>
        <v>6</v>
      </c>
      <c r="AQ3000">
        <f>MATCH(AO3000,Sheet2!$F$5:$K$5,0)</f>
        <v>5</v>
      </c>
      <c r="AR3000" s="33">
        <f>INDEX(Sheet2!$F$5:$K$18,OPaL!AP3000,OPaL!AQ3000)</f>
        <v>0.1</v>
      </c>
      <c r="AS3000" s="1">
        <f t="shared" si="140"/>
        <v>6986.3850000000002</v>
      </c>
    </row>
    <row r="3001" spans="1:45" x14ac:dyDescent="0.2">
      <c r="A3001" s="11" t="s">
        <v>7393</v>
      </c>
      <c r="B3001" s="11" t="s">
        <v>7394</v>
      </c>
      <c r="C3001" s="11" t="s">
        <v>12631</v>
      </c>
      <c r="D3001" s="21">
        <v>44294</v>
      </c>
      <c r="E3001" s="21" t="s">
        <v>9697</v>
      </c>
      <c r="F3001" s="21" t="s">
        <v>14659</v>
      </c>
      <c r="G3001" s="11" t="s">
        <v>2</v>
      </c>
      <c r="H3001" s="11" t="s">
        <v>3</v>
      </c>
      <c r="I3001" s="11" t="s">
        <v>351</v>
      </c>
      <c r="J3001" s="12">
        <v>1</v>
      </c>
      <c r="K3001" s="12">
        <v>7757.71</v>
      </c>
      <c r="L3001" s="12">
        <v>0</v>
      </c>
      <c r="M3001" s="12">
        <v>0</v>
      </c>
      <c r="N3001" s="12">
        <f t="shared" si="139"/>
        <v>7757.71</v>
      </c>
      <c r="O3001" s="11" t="s">
        <v>5</v>
      </c>
      <c r="P3001" s="13">
        <v>0</v>
      </c>
      <c r="Q3001" s="11" t="s">
        <v>6</v>
      </c>
      <c r="R3001" s="13">
        <v>0</v>
      </c>
      <c r="S3001" s="13">
        <v>0</v>
      </c>
      <c r="T3001" s="11" t="s">
        <v>7</v>
      </c>
      <c r="U3001" s="11" t="s">
        <v>8</v>
      </c>
      <c r="V3001" s="15">
        <v>0</v>
      </c>
      <c r="W3001" s="13">
        <v>0</v>
      </c>
      <c r="X3001" s="15">
        <v>0</v>
      </c>
      <c r="Y3001" s="15">
        <v>0</v>
      </c>
      <c r="Z3001" s="13">
        <v>0</v>
      </c>
      <c r="AA3001" s="15">
        <v>0</v>
      </c>
      <c r="AB3001" s="13">
        <v>0</v>
      </c>
      <c r="AC3001" s="15">
        <v>0</v>
      </c>
      <c r="AD3001" s="13">
        <v>0</v>
      </c>
      <c r="AE3001" s="15">
        <v>0</v>
      </c>
      <c r="AF3001" s="13">
        <v>0</v>
      </c>
      <c r="AG3001" s="15">
        <v>0</v>
      </c>
      <c r="AH3001" s="13">
        <v>0</v>
      </c>
      <c r="AI3001" s="15">
        <v>0</v>
      </c>
      <c r="AJ3001" s="11" t="s">
        <v>9</v>
      </c>
      <c r="AK3001" s="11" t="s">
        <v>13</v>
      </c>
      <c r="AL3001" s="22">
        <f t="shared" si="138"/>
        <v>998</v>
      </c>
      <c r="AM3001" s="11" t="str">
        <f>VLOOKUP(O3001,Sheet2!$D$6:$E$14,2,FALSE)</f>
        <v>Spare parts</v>
      </c>
      <c r="AN3001" s="11" t="str">
        <f>VLOOKUP(F3001,Sheet2!$E$10:$F$13,2,FALSE)</f>
        <v>SPM</v>
      </c>
      <c r="AO3001" s="35" t="s">
        <v>14668</v>
      </c>
      <c r="AP3001">
        <f>MATCH(AN3001,Sheet2!$F$5:$F$18,0)</f>
        <v>6</v>
      </c>
      <c r="AQ3001">
        <f>MATCH(AO3001,Sheet2!$F$5:$K$5,0)</f>
        <v>6</v>
      </c>
      <c r="AR3001" s="33">
        <f>INDEX(Sheet2!$F$5:$K$18,OPaL!AP3001,OPaL!AQ3001)</f>
        <v>0.15</v>
      </c>
      <c r="AS3001" s="1">
        <f t="shared" si="140"/>
        <v>6594.0535</v>
      </c>
    </row>
    <row r="3002" spans="1:45" x14ac:dyDescent="0.2">
      <c r="A3002" s="11" t="s">
        <v>8389</v>
      </c>
      <c r="B3002" s="11" t="s">
        <v>8390</v>
      </c>
      <c r="C3002" s="11" t="s">
        <v>12632</v>
      </c>
      <c r="D3002" s="21">
        <v>43125</v>
      </c>
      <c r="E3002" s="21" t="s">
        <v>9809</v>
      </c>
      <c r="F3002" s="21" t="s">
        <v>14659</v>
      </c>
      <c r="G3002" s="11" t="s">
        <v>2</v>
      </c>
      <c r="H3002" s="11" t="s">
        <v>3</v>
      </c>
      <c r="I3002" s="11" t="s">
        <v>4</v>
      </c>
      <c r="J3002" s="12">
        <v>90</v>
      </c>
      <c r="K3002" s="12">
        <v>7718.09</v>
      </c>
      <c r="L3002" s="12">
        <v>0</v>
      </c>
      <c r="M3002" s="12">
        <v>0</v>
      </c>
      <c r="N3002" s="12">
        <f t="shared" si="139"/>
        <v>7718.09</v>
      </c>
      <c r="O3002" s="11" t="s">
        <v>8227</v>
      </c>
      <c r="P3002" s="13">
        <v>0</v>
      </c>
      <c r="Q3002" s="11" t="s">
        <v>6</v>
      </c>
      <c r="R3002" s="13">
        <v>0</v>
      </c>
      <c r="S3002" s="13">
        <v>0</v>
      </c>
      <c r="T3002" s="11" t="s">
        <v>7</v>
      </c>
      <c r="U3002" s="11" t="s">
        <v>8</v>
      </c>
      <c r="V3002" s="15">
        <v>0</v>
      </c>
      <c r="W3002" s="13">
        <v>0</v>
      </c>
      <c r="X3002" s="15">
        <v>0</v>
      </c>
      <c r="Y3002" s="15">
        <v>0</v>
      </c>
      <c r="Z3002" s="13">
        <v>0</v>
      </c>
      <c r="AA3002" s="15">
        <v>0</v>
      </c>
      <c r="AB3002" s="13">
        <v>0</v>
      </c>
      <c r="AC3002" s="15">
        <v>0</v>
      </c>
      <c r="AD3002" s="13">
        <v>0</v>
      </c>
      <c r="AE3002" s="15">
        <v>0</v>
      </c>
      <c r="AF3002" s="13">
        <v>0</v>
      </c>
      <c r="AG3002" s="15">
        <v>0</v>
      </c>
      <c r="AH3002" s="13">
        <v>0</v>
      </c>
      <c r="AI3002" s="15">
        <v>0</v>
      </c>
      <c r="AJ3002" s="11" t="s">
        <v>9</v>
      </c>
      <c r="AK3002" s="11" t="s">
        <v>8228</v>
      </c>
      <c r="AL3002" s="22">
        <f t="shared" si="138"/>
        <v>2167</v>
      </c>
      <c r="AM3002" s="11" t="str">
        <f>VLOOKUP(O3002,Sheet2!$D$6:$E$14,2,FALSE)</f>
        <v>Consumables</v>
      </c>
      <c r="AN3002" s="11" t="str">
        <f>VLOOKUP(F3002,Sheet2!$E$15:$F$18,2,FALSE)</f>
        <v>CM</v>
      </c>
      <c r="AO3002" s="35" t="s">
        <v>14668</v>
      </c>
      <c r="AP3002">
        <f>MATCH(AN3002,Sheet2!$F$5:$F$18,0)</f>
        <v>13</v>
      </c>
      <c r="AQ3002">
        <f>MATCH(AO3002,Sheet2!$F$5:$K$5,0)</f>
        <v>6</v>
      </c>
      <c r="AR3002" s="33">
        <f>INDEX(Sheet2!$F$5:$K$18,OPaL!AP3002,OPaL!AQ3002)</f>
        <v>0.2</v>
      </c>
      <c r="AS3002" s="1">
        <f t="shared" si="140"/>
        <v>6174.4720000000007</v>
      </c>
    </row>
    <row r="3003" spans="1:45" x14ac:dyDescent="0.2">
      <c r="A3003" s="11" t="s">
        <v>5597</v>
      </c>
      <c r="B3003" s="11" t="s">
        <v>5598</v>
      </c>
      <c r="C3003" s="11" t="s">
        <v>12633</v>
      </c>
      <c r="D3003" s="21">
        <v>43790</v>
      </c>
      <c r="E3003" s="21" t="s">
        <v>9780</v>
      </c>
      <c r="F3003" s="21" t="s">
        <v>14658</v>
      </c>
      <c r="G3003" s="11" t="s">
        <v>2</v>
      </c>
      <c r="H3003" s="11" t="s">
        <v>3</v>
      </c>
      <c r="I3003" s="11" t="s">
        <v>4</v>
      </c>
      <c r="J3003" s="12">
        <v>1</v>
      </c>
      <c r="K3003" s="12">
        <v>7704.5</v>
      </c>
      <c r="L3003" s="12">
        <v>0</v>
      </c>
      <c r="M3003" s="12">
        <v>0</v>
      </c>
      <c r="N3003" s="12">
        <f t="shared" si="139"/>
        <v>7704.5</v>
      </c>
      <c r="O3003" s="11" t="s">
        <v>5</v>
      </c>
      <c r="P3003" s="13">
        <v>0</v>
      </c>
      <c r="Q3003" s="11" t="s">
        <v>6</v>
      </c>
      <c r="R3003" s="13">
        <v>0</v>
      </c>
      <c r="S3003" s="13">
        <v>0</v>
      </c>
      <c r="T3003" s="11" t="s">
        <v>7</v>
      </c>
      <c r="U3003" s="11" t="s">
        <v>8</v>
      </c>
      <c r="V3003" s="15">
        <v>0</v>
      </c>
      <c r="W3003" s="13">
        <v>0</v>
      </c>
      <c r="X3003" s="15">
        <v>0</v>
      </c>
      <c r="Y3003" s="15">
        <v>0</v>
      </c>
      <c r="Z3003" s="13">
        <v>0</v>
      </c>
      <c r="AA3003" s="15">
        <v>0</v>
      </c>
      <c r="AB3003" s="13">
        <v>0</v>
      </c>
      <c r="AC3003" s="15">
        <v>0</v>
      </c>
      <c r="AD3003" s="13">
        <v>0</v>
      </c>
      <c r="AE3003" s="15">
        <v>0</v>
      </c>
      <c r="AF3003" s="13">
        <v>0</v>
      </c>
      <c r="AG3003" s="15">
        <v>0</v>
      </c>
      <c r="AH3003" s="13">
        <v>0</v>
      </c>
      <c r="AI3003" s="15">
        <v>0</v>
      </c>
      <c r="AJ3003" s="11" t="s">
        <v>9</v>
      </c>
      <c r="AK3003" s="11" t="s">
        <v>1398</v>
      </c>
      <c r="AL3003" s="22">
        <f t="shared" si="138"/>
        <v>1502</v>
      </c>
      <c r="AM3003" s="11" t="str">
        <f>VLOOKUP(O3003,Sheet2!$D$6:$E$14,2,FALSE)</f>
        <v>Spare parts</v>
      </c>
      <c r="AN3003" s="11" t="str">
        <f>VLOOKUP(F3003,Sheet2!$E$10:$F$13,2,FALSE)</f>
        <v>SPE</v>
      </c>
      <c r="AO3003" s="35" t="s">
        <v>14668</v>
      </c>
      <c r="AP3003">
        <f>MATCH(AN3003,Sheet2!$F$5:$F$18,0)</f>
        <v>7</v>
      </c>
      <c r="AQ3003">
        <f>MATCH(AO3003,Sheet2!$F$5:$K$5,0)</f>
        <v>6</v>
      </c>
      <c r="AR3003" s="33">
        <f>INDEX(Sheet2!$F$5:$K$18,OPaL!AP3003,OPaL!AQ3003)</f>
        <v>0.15</v>
      </c>
      <c r="AS3003" s="1">
        <f t="shared" si="140"/>
        <v>6548.8249999999998</v>
      </c>
    </row>
    <row r="3004" spans="1:45" x14ac:dyDescent="0.2">
      <c r="A3004" s="11" t="s">
        <v>9040</v>
      </c>
      <c r="B3004" s="11" t="s">
        <v>9041</v>
      </c>
      <c r="C3004" s="11" t="s">
        <v>11297</v>
      </c>
      <c r="D3004" s="21">
        <v>45121</v>
      </c>
      <c r="E3004" s="21" t="s">
        <v>9761</v>
      </c>
      <c r="F3004" s="21" t="s">
        <v>14659</v>
      </c>
      <c r="G3004" s="11" t="s">
        <v>2</v>
      </c>
      <c r="H3004" s="11" t="s">
        <v>350</v>
      </c>
      <c r="I3004" s="11" t="s">
        <v>4</v>
      </c>
      <c r="J3004" s="13">
        <v>1</v>
      </c>
      <c r="K3004" s="12">
        <v>7675.92</v>
      </c>
      <c r="L3004" s="12">
        <v>0</v>
      </c>
      <c r="M3004" s="12">
        <v>0</v>
      </c>
      <c r="N3004" s="12">
        <f t="shared" si="139"/>
        <v>7675.92</v>
      </c>
      <c r="O3004" s="11" t="s">
        <v>8227</v>
      </c>
      <c r="P3004" s="13">
        <v>0</v>
      </c>
      <c r="Q3004" s="11" t="s">
        <v>6</v>
      </c>
      <c r="R3004" s="13">
        <v>0</v>
      </c>
      <c r="S3004" s="13">
        <v>0</v>
      </c>
      <c r="T3004" s="11" t="s">
        <v>7</v>
      </c>
      <c r="U3004" s="11" t="s">
        <v>8</v>
      </c>
      <c r="V3004" s="15">
        <v>0</v>
      </c>
      <c r="W3004" s="13">
        <v>0</v>
      </c>
      <c r="X3004" s="15">
        <v>0</v>
      </c>
      <c r="Y3004" s="15">
        <v>0</v>
      </c>
      <c r="Z3004" s="13">
        <v>0</v>
      </c>
      <c r="AA3004" s="15">
        <v>0</v>
      </c>
      <c r="AB3004" s="13">
        <v>0</v>
      </c>
      <c r="AC3004" s="15">
        <v>0</v>
      </c>
      <c r="AD3004" s="13">
        <v>0</v>
      </c>
      <c r="AE3004" s="15">
        <v>0</v>
      </c>
      <c r="AF3004" s="13">
        <v>0</v>
      </c>
      <c r="AG3004" s="15">
        <v>0</v>
      </c>
      <c r="AH3004" s="13">
        <v>0</v>
      </c>
      <c r="AI3004" s="15">
        <v>0</v>
      </c>
      <c r="AJ3004" s="11" t="s">
        <v>352</v>
      </c>
      <c r="AK3004" s="11" t="s">
        <v>8228</v>
      </c>
      <c r="AL3004" s="22">
        <f t="shared" si="138"/>
        <v>171</v>
      </c>
      <c r="AM3004" s="11" t="str">
        <f>VLOOKUP(O3004,Sheet2!$D$6:$E$14,2,FALSE)</f>
        <v>Consumables</v>
      </c>
      <c r="AN3004" s="11" t="str">
        <f>VLOOKUP(F3004,Sheet2!$E$15:$F$18,2,FALSE)</f>
        <v>CM</v>
      </c>
      <c r="AO3004" s="35" t="s">
        <v>14665</v>
      </c>
      <c r="AP3004">
        <f>MATCH(AN3004,Sheet2!$F$5:$F$18,0)</f>
        <v>13</v>
      </c>
      <c r="AQ3004">
        <f>MATCH(AO3004,Sheet2!$F$5:$K$5,0)</f>
        <v>3</v>
      </c>
      <c r="AR3004" s="33">
        <f>INDEX(Sheet2!$F$5:$K$18,OPaL!AP3004,OPaL!AQ3004)</f>
        <v>0</v>
      </c>
      <c r="AS3004" s="1">
        <f t="shared" si="140"/>
        <v>7675.92</v>
      </c>
    </row>
    <row r="3005" spans="1:45" x14ac:dyDescent="0.2">
      <c r="A3005" s="11" t="s">
        <v>1781</v>
      </c>
      <c r="B3005" s="11" t="s">
        <v>1782</v>
      </c>
      <c r="C3005" s="11" t="s">
        <v>12634</v>
      </c>
      <c r="D3005" s="21">
        <v>42943</v>
      </c>
      <c r="E3005" s="21" t="s">
        <v>9697</v>
      </c>
      <c r="F3005" s="21" t="s">
        <v>14659</v>
      </c>
      <c r="G3005" s="11" t="s">
        <v>2</v>
      </c>
      <c r="H3005" s="11" t="s">
        <v>16</v>
      </c>
      <c r="I3005" s="11" t="s">
        <v>4</v>
      </c>
      <c r="J3005" s="12">
        <v>2</v>
      </c>
      <c r="K3005" s="12">
        <v>7672.89</v>
      </c>
      <c r="L3005" s="12">
        <v>0</v>
      </c>
      <c r="M3005" s="12">
        <v>0</v>
      </c>
      <c r="N3005" s="12">
        <f t="shared" si="139"/>
        <v>7672.89</v>
      </c>
      <c r="O3005" s="11" t="s">
        <v>5</v>
      </c>
      <c r="P3005" s="13">
        <v>0</v>
      </c>
      <c r="Q3005" s="11" t="s">
        <v>6</v>
      </c>
      <c r="R3005" s="13">
        <v>0</v>
      </c>
      <c r="S3005" s="13">
        <v>0</v>
      </c>
      <c r="T3005" s="11" t="s">
        <v>7</v>
      </c>
      <c r="U3005" s="11" t="s">
        <v>8</v>
      </c>
      <c r="V3005" s="15">
        <v>0</v>
      </c>
      <c r="W3005" s="13">
        <v>0</v>
      </c>
      <c r="X3005" s="15">
        <v>0</v>
      </c>
      <c r="Y3005" s="15">
        <v>0</v>
      </c>
      <c r="Z3005" s="13">
        <v>0</v>
      </c>
      <c r="AA3005" s="15">
        <v>0</v>
      </c>
      <c r="AB3005" s="13">
        <v>0</v>
      </c>
      <c r="AC3005" s="15">
        <v>0</v>
      </c>
      <c r="AD3005" s="13">
        <v>0</v>
      </c>
      <c r="AE3005" s="15">
        <v>0</v>
      </c>
      <c r="AF3005" s="13">
        <v>0</v>
      </c>
      <c r="AG3005" s="15">
        <v>0</v>
      </c>
      <c r="AH3005" s="13">
        <v>0</v>
      </c>
      <c r="AI3005" s="15">
        <v>0</v>
      </c>
      <c r="AJ3005" s="11" t="s">
        <v>17</v>
      </c>
      <c r="AK3005" s="11" t="s">
        <v>13</v>
      </c>
      <c r="AL3005" s="22">
        <f t="shared" si="138"/>
        <v>2349</v>
      </c>
      <c r="AM3005" s="11" t="str">
        <f>VLOOKUP(O3005,Sheet2!$D$6:$E$14,2,FALSE)</f>
        <v>Spare parts</v>
      </c>
      <c r="AN3005" s="11" t="str">
        <f>VLOOKUP(F3005,Sheet2!$E$10:$F$13,2,FALSE)</f>
        <v>SPM</v>
      </c>
      <c r="AO3005" s="35" t="s">
        <v>14668</v>
      </c>
      <c r="AP3005">
        <f>MATCH(AN3005,Sheet2!$F$5:$F$18,0)</f>
        <v>6</v>
      </c>
      <c r="AQ3005">
        <f>MATCH(AO3005,Sheet2!$F$5:$K$5,0)</f>
        <v>6</v>
      </c>
      <c r="AR3005" s="33">
        <f>INDEX(Sheet2!$F$5:$K$18,OPaL!AP3005,OPaL!AQ3005)</f>
        <v>0.15</v>
      </c>
      <c r="AS3005" s="1">
        <f t="shared" si="140"/>
        <v>6521.9565000000002</v>
      </c>
    </row>
    <row r="3006" spans="1:45" x14ac:dyDescent="0.2">
      <c r="A3006" s="11" t="s">
        <v>6617</v>
      </c>
      <c r="B3006" s="11" t="s">
        <v>6618</v>
      </c>
      <c r="C3006" s="11" t="s">
        <v>12635</v>
      </c>
      <c r="D3006" s="21">
        <v>43640</v>
      </c>
      <c r="E3006" s="21" t="s">
        <v>9697</v>
      </c>
      <c r="F3006" s="21" t="s">
        <v>14659</v>
      </c>
      <c r="G3006" s="11" t="s">
        <v>2</v>
      </c>
      <c r="H3006" s="11" t="s">
        <v>3</v>
      </c>
      <c r="I3006" s="11" t="s">
        <v>4</v>
      </c>
      <c r="J3006" s="13">
        <v>1</v>
      </c>
      <c r="K3006" s="12">
        <v>7672.7</v>
      </c>
      <c r="L3006" s="12">
        <v>0</v>
      </c>
      <c r="M3006" s="12">
        <v>0</v>
      </c>
      <c r="N3006" s="12">
        <f t="shared" si="139"/>
        <v>7672.7</v>
      </c>
      <c r="O3006" s="11" t="s">
        <v>5</v>
      </c>
      <c r="P3006" s="13">
        <v>0</v>
      </c>
      <c r="Q3006" s="11" t="s">
        <v>6</v>
      </c>
      <c r="R3006" s="13">
        <v>0</v>
      </c>
      <c r="S3006" s="13">
        <v>0</v>
      </c>
      <c r="T3006" s="11" t="s">
        <v>7</v>
      </c>
      <c r="U3006" s="11" t="s">
        <v>8</v>
      </c>
      <c r="V3006" s="15">
        <v>0</v>
      </c>
      <c r="W3006" s="13">
        <v>0</v>
      </c>
      <c r="X3006" s="15">
        <v>0</v>
      </c>
      <c r="Y3006" s="15">
        <v>0</v>
      </c>
      <c r="Z3006" s="13">
        <v>0</v>
      </c>
      <c r="AA3006" s="15">
        <v>0</v>
      </c>
      <c r="AB3006" s="13">
        <v>0</v>
      </c>
      <c r="AC3006" s="15">
        <v>0</v>
      </c>
      <c r="AD3006" s="13">
        <v>0</v>
      </c>
      <c r="AE3006" s="15">
        <v>0</v>
      </c>
      <c r="AF3006" s="13">
        <v>0</v>
      </c>
      <c r="AG3006" s="15">
        <v>0</v>
      </c>
      <c r="AH3006" s="13">
        <v>0</v>
      </c>
      <c r="AI3006" s="15">
        <v>0</v>
      </c>
      <c r="AJ3006" s="11" t="s">
        <v>9</v>
      </c>
      <c r="AK3006" s="11" t="s">
        <v>13</v>
      </c>
      <c r="AL3006" s="22">
        <f t="shared" si="138"/>
        <v>1652</v>
      </c>
      <c r="AM3006" s="11" t="str">
        <f>VLOOKUP(O3006,Sheet2!$D$6:$E$14,2,FALSE)</f>
        <v>Spare parts</v>
      </c>
      <c r="AN3006" s="11" t="str">
        <f>VLOOKUP(F3006,Sheet2!$E$10:$F$13,2,FALSE)</f>
        <v>SPM</v>
      </c>
      <c r="AO3006" s="35" t="s">
        <v>14668</v>
      </c>
      <c r="AP3006">
        <f>MATCH(AN3006,Sheet2!$F$5:$F$18,0)</f>
        <v>6</v>
      </c>
      <c r="AQ3006">
        <f>MATCH(AO3006,Sheet2!$F$5:$K$5,0)</f>
        <v>6</v>
      </c>
      <c r="AR3006" s="33">
        <f>INDEX(Sheet2!$F$5:$K$18,OPaL!AP3006,OPaL!AQ3006)</f>
        <v>0.15</v>
      </c>
      <c r="AS3006" s="1">
        <f t="shared" si="140"/>
        <v>6521.7950000000001</v>
      </c>
    </row>
    <row r="3007" spans="1:45" x14ac:dyDescent="0.2">
      <c r="A3007" s="11" t="s">
        <v>3613</v>
      </c>
      <c r="B3007" s="11" t="s">
        <v>3614</v>
      </c>
      <c r="C3007" s="11" t="s">
        <v>12636</v>
      </c>
      <c r="D3007" s="21">
        <v>45035</v>
      </c>
      <c r="E3007" s="21" t="s">
        <v>9697</v>
      </c>
      <c r="F3007" s="21" t="s">
        <v>14659</v>
      </c>
      <c r="G3007" s="11" t="s">
        <v>2</v>
      </c>
      <c r="H3007" s="11" t="s">
        <v>16</v>
      </c>
      <c r="I3007" s="11" t="s">
        <v>4</v>
      </c>
      <c r="J3007" s="12">
        <v>1</v>
      </c>
      <c r="K3007" s="12">
        <v>7669.09</v>
      </c>
      <c r="L3007" s="12">
        <v>0</v>
      </c>
      <c r="M3007" s="12">
        <v>0</v>
      </c>
      <c r="N3007" s="12">
        <f t="shared" si="139"/>
        <v>7669.09</v>
      </c>
      <c r="O3007" s="11" t="s">
        <v>5</v>
      </c>
      <c r="P3007" s="13">
        <v>0</v>
      </c>
      <c r="Q3007" s="11" t="s">
        <v>6</v>
      </c>
      <c r="R3007" s="13">
        <v>0</v>
      </c>
      <c r="S3007" s="13">
        <v>0</v>
      </c>
      <c r="T3007" s="11" t="s">
        <v>7</v>
      </c>
      <c r="U3007" s="11" t="s">
        <v>8</v>
      </c>
      <c r="V3007" s="15">
        <v>0</v>
      </c>
      <c r="W3007" s="13">
        <v>0</v>
      </c>
      <c r="X3007" s="15">
        <v>0</v>
      </c>
      <c r="Y3007" s="15">
        <v>0</v>
      </c>
      <c r="Z3007" s="13">
        <v>0</v>
      </c>
      <c r="AA3007" s="15">
        <v>0</v>
      </c>
      <c r="AB3007" s="13">
        <v>0</v>
      </c>
      <c r="AC3007" s="15">
        <v>0</v>
      </c>
      <c r="AD3007" s="13">
        <v>0</v>
      </c>
      <c r="AE3007" s="15">
        <v>0</v>
      </c>
      <c r="AF3007" s="13">
        <v>0</v>
      </c>
      <c r="AG3007" s="15">
        <v>0</v>
      </c>
      <c r="AH3007" s="13">
        <v>0</v>
      </c>
      <c r="AI3007" s="15">
        <v>0</v>
      </c>
      <c r="AJ3007" s="11" t="s">
        <v>17</v>
      </c>
      <c r="AK3007" s="11" t="s">
        <v>1398</v>
      </c>
      <c r="AL3007" s="22">
        <f t="shared" si="138"/>
        <v>257</v>
      </c>
      <c r="AM3007" s="11" t="str">
        <f>VLOOKUP(O3007,Sheet2!$D$6:$E$14,2,FALSE)</f>
        <v>Spare parts</v>
      </c>
      <c r="AN3007" s="11" t="str">
        <f>VLOOKUP(F3007,Sheet2!$E$10:$F$13,2,FALSE)</f>
        <v>SPM</v>
      </c>
      <c r="AO3007" s="35" t="s">
        <v>14666</v>
      </c>
      <c r="AP3007">
        <f>MATCH(AN3007,Sheet2!$F$5:$F$18,0)</f>
        <v>6</v>
      </c>
      <c r="AQ3007">
        <f>MATCH(AO3007,Sheet2!$F$5:$K$5,0)</f>
        <v>4</v>
      </c>
      <c r="AR3007" s="33">
        <f>INDEX(Sheet2!$F$5:$K$18,OPaL!AP3007,OPaL!AQ3007)</f>
        <v>0.05</v>
      </c>
      <c r="AS3007" s="1">
        <f t="shared" si="140"/>
        <v>7285.6354999999994</v>
      </c>
    </row>
    <row r="3008" spans="1:45" x14ac:dyDescent="0.2">
      <c r="A3008" s="11" t="s">
        <v>7707</v>
      </c>
      <c r="B3008" s="11" t="s">
        <v>7708</v>
      </c>
      <c r="C3008" s="11" t="s">
        <v>12637</v>
      </c>
      <c r="D3008" s="21">
        <v>42885</v>
      </c>
      <c r="E3008" s="21" t="s">
        <v>9805</v>
      </c>
      <c r="F3008" s="21" t="s">
        <v>14658</v>
      </c>
      <c r="G3008" s="11" t="s">
        <v>2</v>
      </c>
      <c r="H3008" s="11" t="s">
        <v>3</v>
      </c>
      <c r="I3008" s="11" t="s">
        <v>4</v>
      </c>
      <c r="J3008" s="12">
        <v>3</v>
      </c>
      <c r="K3008" s="12">
        <v>7661.25</v>
      </c>
      <c r="L3008" s="12">
        <v>0</v>
      </c>
      <c r="M3008" s="12">
        <v>0</v>
      </c>
      <c r="N3008" s="12">
        <f t="shared" si="139"/>
        <v>7661.25</v>
      </c>
      <c r="O3008" s="11" t="s">
        <v>5</v>
      </c>
      <c r="P3008" s="13">
        <v>0</v>
      </c>
      <c r="Q3008" s="11" t="s">
        <v>6</v>
      </c>
      <c r="R3008" s="13">
        <v>0</v>
      </c>
      <c r="S3008" s="13">
        <v>0</v>
      </c>
      <c r="T3008" s="11" t="s">
        <v>7</v>
      </c>
      <c r="U3008" s="11" t="s">
        <v>8</v>
      </c>
      <c r="V3008" s="15">
        <v>0</v>
      </c>
      <c r="W3008" s="13">
        <v>0</v>
      </c>
      <c r="X3008" s="15">
        <v>0</v>
      </c>
      <c r="Y3008" s="15">
        <v>0</v>
      </c>
      <c r="Z3008" s="13">
        <v>0</v>
      </c>
      <c r="AA3008" s="15">
        <v>0</v>
      </c>
      <c r="AB3008" s="13">
        <v>0</v>
      </c>
      <c r="AC3008" s="15">
        <v>0</v>
      </c>
      <c r="AD3008" s="13">
        <v>0</v>
      </c>
      <c r="AE3008" s="15">
        <v>0</v>
      </c>
      <c r="AF3008" s="13">
        <v>0</v>
      </c>
      <c r="AG3008" s="15">
        <v>0</v>
      </c>
      <c r="AH3008" s="13">
        <v>0</v>
      </c>
      <c r="AI3008" s="15">
        <v>0</v>
      </c>
      <c r="AJ3008" s="11" t="s">
        <v>9</v>
      </c>
      <c r="AK3008" s="11" t="s">
        <v>10</v>
      </c>
      <c r="AL3008" s="22">
        <f t="shared" si="138"/>
        <v>2407</v>
      </c>
      <c r="AM3008" s="11" t="str">
        <f>VLOOKUP(O3008,Sheet2!$D$6:$E$14,2,FALSE)</f>
        <v>Spare parts</v>
      </c>
      <c r="AN3008" s="11" t="str">
        <f>VLOOKUP(F3008,Sheet2!$E$10:$F$13,2,FALSE)</f>
        <v>SPE</v>
      </c>
      <c r="AO3008" s="35" t="s">
        <v>14668</v>
      </c>
      <c r="AP3008">
        <f>MATCH(AN3008,Sheet2!$F$5:$F$18,0)</f>
        <v>7</v>
      </c>
      <c r="AQ3008">
        <f>MATCH(AO3008,Sheet2!$F$5:$K$5,0)</f>
        <v>6</v>
      </c>
      <c r="AR3008" s="33">
        <f>INDEX(Sheet2!$F$5:$K$18,OPaL!AP3008,OPaL!AQ3008)</f>
        <v>0.15</v>
      </c>
      <c r="AS3008" s="1">
        <f t="shared" si="140"/>
        <v>6512.0625</v>
      </c>
    </row>
    <row r="3009" spans="1:45" x14ac:dyDescent="0.2">
      <c r="A3009" s="11" t="s">
        <v>2331</v>
      </c>
      <c r="B3009" s="11" t="s">
        <v>2332</v>
      </c>
      <c r="C3009" s="11" t="s">
        <v>12638</v>
      </c>
      <c r="D3009" s="21">
        <v>44128</v>
      </c>
      <c r="E3009" s="21" t="s">
        <v>9697</v>
      </c>
      <c r="F3009" s="21" t="s">
        <v>14659</v>
      </c>
      <c r="G3009" s="11" t="s">
        <v>2</v>
      </c>
      <c r="H3009" s="11" t="s">
        <v>3</v>
      </c>
      <c r="I3009" s="11" t="s">
        <v>4</v>
      </c>
      <c r="J3009" s="12">
        <v>8</v>
      </c>
      <c r="K3009" s="12">
        <v>7644</v>
      </c>
      <c r="L3009" s="12">
        <v>0</v>
      </c>
      <c r="M3009" s="12">
        <v>0</v>
      </c>
      <c r="N3009" s="12">
        <f t="shared" si="139"/>
        <v>7644</v>
      </c>
      <c r="O3009" s="11" t="s">
        <v>5</v>
      </c>
      <c r="P3009" s="13">
        <v>0</v>
      </c>
      <c r="Q3009" s="11" t="s">
        <v>6</v>
      </c>
      <c r="R3009" s="13">
        <v>0</v>
      </c>
      <c r="S3009" s="13">
        <v>0</v>
      </c>
      <c r="T3009" s="11" t="s">
        <v>7</v>
      </c>
      <c r="U3009" s="11" t="s">
        <v>8</v>
      </c>
      <c r="V3009" s="15">
        <v>0</v>
      </c>
      <c r="W3009" s="13">
        <v>0</v>
      </c>
      <c r="X3009" s="15">
        <v>0</v>
      </c>
      <c r="Y3009" s="15">
        <v>0</v>
      </c>
      <c r="Z3009" s="13">
        <v>0</v>
      </c>
      <c r="AA3009" s="15">
        <v>0</v>
      </c>
      <c r="AB3009" s="13">
        <v>0</v>
      </c>
      <c r="AC3009" s="15">
        <v>0</v>
      </c>
      <c r="AD3009" s="13">
        <v>0</v>
      </c>
      <c r="AE3009" s="15">
        <v>0</v>
      </c>
      <c r="AF3009" s="13">
        <v>0</v>
      </c>
      <c r="AG3009" s="15">
        <v>0</v>
      </c>
      <c r="AH3009" s="13">
        <v>0</v>
      </c>
      <c r="AI3009" s="15">
        <v>0</v>
      </c>
      <c r="AJ3009" s="11" t="s">
        <v>9</v>
      </c>
      <c r="AK3009" s="11" t="s">
        <v>13</v>
      </c>
      <c r="AL3009" s="22">
        <f t="shared" si="138"/>
        <v>1164</v>
      </c>
      <c r="AM3009" s="11" t="str">
        <f>VLOOKUP(O3009,Sheet2!$D$6:$E$14,2,FALSE)</f>
        <v>Spare parts</v>
      </c>
      <c r="AN3009" s="11" t="str">
        <f>VLOOKUP(F3009,Sheet2!$E$10:$F$13,2,FALSE)</f>
        <v>SPM</v>
      </c>
      <c r="AO3009" s="35" t="s">
        <v>14668</v>
      </c>
      <c r="AP3009">
        <f>MATCH(AN3009,Sheet2!$F$5:$F$18,0)</f>
        <v>6</v>
      </c>
      <c r="AQ3009">
        <f>MATCH(AO3009,Sheet2!$F$5:$K$5,0)</f>
        <v>6</v>
      </c>
      <c r="AR3009" s="33">
        <f>INDEX(Sheet2!$F$5:$K$18,OPaL!AP3009,OPaL!AQ3009)</f>
        <v>0.15</v>
      </c>
      <c r="AS3009" s="1">
        <f t="shared" si="140"/>
        <v>6497.4</v>
      </c>
    </row>
    <row r="3010" spans="1:45" x14ac:dyDescent="0.2">
      <c r="A3010" s="11" t="s">
        <v>1092</v>
      </c>
      <c r="B3010" s="11" t="s">
        <v>1093</v>
      </c>
      <c r="C3010" s="11" t="s">
        <v>12639</v>
      </c>
      <c r="D3010" s="21">
        <v>42788</v>
      </c>
      <c r="E3010" s="21" t="s">
        <v>9697</v>
      </c>
      <c r="F3010" s="21" t="s">
        <v>14659</v>
      </c>
      <c r="G3010" s="11" t="s">
        <v>2</v>
      </c>
      <c r="H3010" s="11" t="s">
        <v>16</v>
      </c>
      <c r="I3010" s="11" t="s">
        <v>4</v>
      </c>
      <c r="J3010" s="13">
        <v>1</v>
      </c>
      <c r="K3010" s="12">
        <v>7619.4</v>
      </c>
      <c r="L3010" s="12">
        <v>0</v>
      </c>
      <c r="M3010" s="12">
        <v>0</v>
      </c>
      <c r="N3010" s="12">
        <f t="shared" si="139"/>
        <v>7619.4</v>
      </c>
      <c r="O3010" s="11" t="s">
        <v>5</v>
      </c>
      <c r="P3010" s="13">
        <v>0</v>
      </c>
      <c r="Q3010" s="11" t="s">
        <v>6</v>
      </c>
      <c r="R3010" s="13">
        <v>0</v>
      </c>
      <c r="S3010" s="13">
        <v>0</v>
      </c>
      <c r="T3010" s="11" t="s">
        <v>7</v>
      </c>
      <c r="U3010" s="11" t="s">
        <v>8</v>
      </c>
      <c r="V3010" s="15">
        <v>0</v>
      </c>
      <c r="W3010" s="13">
        <v>0</v>
      </c>
      <c r="X3010" s="15">
        <v>0</v>
      </c>
      <c r="Y3010" s="15">
        <v>0</v>
      </c>
      <c r="Z3010" s="13">
        <v>0</v>
      </c>
      <c r="AA3010" s="15">
        <v>0</v>
      </c>
      <c r="AB3010" s="13">
        <v>0</v>
      </c>
      <c r="AC3010" s="15">
        <v>0</v>
      </c>
      <c r="AD3010" s="13">
        <v>0</v>
      </c>
      <c r="AE3010" s="15">
        <v>0</v>
      </c>
      <c r="AF3010" s="13">
        <v>0</v>
      </c>
      <c r="AG3010" s="15">
        <v>0</v>
      </c>
      <c r="AH3010" s="13">
        <v>0</v>
      </c>
      <c r="AI3010" s="15">
        <v>0</v>
      </c>
      <c r="AJ3010" s="11" t="s">
        <v>17</v>
      </c>
      <c r="AK3010" s="11" t="s">
        <v>13</v>
      </c>
      <c r="AL3010" s="22">
        <f t="shared" si="138"/>
        <v>2504</v>
      </c>
      <c r="AM3010" s="11" t="str">
        <f>VLOOKUP(O3010,Sheet2!$D$6:$E$14,2,FALSE)</f>
        <v>Spare parts</v>
      </c>
      <c r="AN3010" s="11" t="str">
        <f>VLOOKUP(F3010,Sheet2!$E$10:$F$13,2,FALSE)</f>
        <v>SPM</v>
      </c>
      <c r="AO3010" s="35" t="s">
        <v>14668</v>
      </c>
      <c r="AP3010">
        <f>MATCH(AN3010,Sheet2!$F$5:$F$18,0)</f>
        <v>6</v>
      </c>
      <c r="AQ3010">
        <f>MATCH(AO3010,Sheet2!$F$5:$K$5,0)</f>
        <v>6</v>
      </c>
      <c r="AR3010" s="33">
        <f>INDEX(Sheet2!$F$5:$K$18,OPaL!AP3010,OPaL!AQ3010)</f>
        <v>0.15</v>
      </c>
      <c r="AS3010" s="1">
        <f t="shared" si="140"/>
        <v>6476.49</v>
      </c>
    </row>
    <row r="3011" spans="1:45" x14ac:dyDescent="0.2">
      <c r="A3011" s="11" t="s">
        <v>1254</v>
      </c>
      <c r="B3011" s="11" t="s">
        <v>1255</v>
      </c>
      <c r="C3011" s="11" t="s">
        <v>12640</v>
      </c>
      <c r="D3011" s="21">
        <v>42788</v>
      </c>
      <c r="E3011" s="21" t="s">
        <v>9697</v>
      </c>
      <c r="F3011" s="21" t="s">
        <v>14659</v>
      </c>
      <c r="G3011" s="11" t="s">
        <v>2</v>
      </c>
      <c r="H3011" s="11" t="s">
        <v>16</v>
      </c>
      <c r="I3011" s="11" t="s">
        <v>4</v>
      </c>
      <c r="J3011" s="13">
        <v>1</v>
      </c>
      <c r="K3011" s="12">
        <v>7619.4</v>
      </c>
      <c r="L3011" s="12">
        <v>0</v>
      </c>
      <c r="M3011" s="12">
        <v>0</v>
      </c>
      <c r="N3011" s="12">
        <f t="shared" si="139"/>
        <v>7619.4</v>
      </c>
      <c r="O3011" s="11" t="s">
        <v>5</v>
      </c>
      <c r="P3011" s="13">
        <v>0</v>
      </c>
      <c r="Q3011" s="11" t="s">
        <v>6</v>
      </c>
      <c r="R3011" s="13">
        <v>0</v>
      </c>
      <c r="S3011" s="13">
        <v>0</v>
      </c>
      <c r="T3011" s="11" t="s">
        <v>7</v>
      </c>
      <c r="U3011" s="11" t="s">
        <v>8</v>
      </c>
      <c r="V3011" s="15">
        <v>0</v>
      </c>
      <c r="W3011" s="13">
        <v>0</v>
      </c>
      <c r="X3011" s="15">
        <v>0</v>
      </c>
      <c r="Y3011" s="15">
        <v>0</v>
      </c>
      <c r="Z3011" s="13">
        <v>0</v>
      </c>
      <c r="AA3011" s="15">
        <v>0</v>
      </c>
      <c r="AB3011" s="13">
        <v>0</v>
      </c>
      <c r="AC3011" s="15">
        <v>0</v>
      </c>
      <c r="AD3011" s="13">
        <v>0</v>
      </c>
      <c r="AE3011" s="15">
        <v>0</v>
      </c>
      <c r="AF3011" s="13">
        <v>0</v>
      </c>
      <c r="AG3011" s="15">
        <v>0</v>
      </c>
      <c r="AH3011" s="13">
        <v>0</v>
      </c>
      <c r="AI3011" s="15">
        <v>0</v>
      </c>
      <c r="AJ3011" s="11" t="s">
        <v>17</v>
      </c>
      <c r="AK3011" s="11" t="s">
        <v>13</v>
      </c>
      <c r="AL3011" s="22">
        <f t="shared" si="138"/>
        <v>2504</v>
      </c>
      <c r="AM3011" s="11" t="str">
        <f>VLOOKUP(O3011,Sheet2!$D$6:$E$14,2,FALSE)</f>
        <v>Spare parts</v>
      </c>
      <c r="AN3011" s="11" t="str">
        <f>VLOOKUP(F3011,Sheet2!$E$10:$F$13,2,FALSE)</f>
        <v>SPM</v>
      </c>
      <c r="AO3011" s="35" t="s">
        <v>14668</v>
      </c>
      <c r="AP3011">
        <f>MATCH(AN3011,Sheet2!$F$5:$F$18,0)</f>
        <v>6</v>
      </c>
      <c r="AQ3011">
        <f>MATCH(AO3011,Sheet2!$F$5:$K$5,0)</f>
        <v>6</v>
      </c>
      <c r="AR3011" s="33">
        <f>INDEX(Sheet2!$F$5:$K$18,OPaL!AP3011,OPaL!AQ3011)</f>
        <v>0.15</v>
      </c>
      <c r="AS3011" s="1">
        <f t="shared" si="140"/>
        <v>6476.49</v>
      </c>
    </row>
    <row r="3012" spans="1:45" x14ac:dyDescent="0.2">
      <c r="A3012" s="11" t="s">
        <v>1256</v>
      </c>
      <c r="B3012" s="11" t="s">
        <v>1257</v>
      </c>
      <c r="C3012" s="11" t="s">
        <v>12641</v>
      </c>
      <c r="D3012" s="21">
        <v>42788</v>
      </c>
      <c r="E3012" s="21" t="s">
        <v>9697</v>
      </c>
      <c r="F3012" s="21" t="s">
        <v>14659</v>
      </c>
      <c r="G3012" s="11" t="s">
        <v>2</v>
      </c>
      <c r="H3012" s="11" t="s">
        <v>16</v>
      </c>
      <c r="I3012" s="11" t="s">
        <v>4</v>
      </c>
      <c r="J3012" s="13">
        <v>1</v>
      </c>
      <c r="K3012" s="12">
        <v>7619.4</v>
      </c>
      <c r="L3012" s="12">
        <v>0</v>
      </c>
      <c r="M3012" s="12">
        <v>0</v>
      </c>
      <c r="N3012" s="12">
        <f t="shared" si="139"/>
        <v>7619.4</v>
      </c>
      <c r="O3012" s="11" t="s">
        <v>5</v>
      </c>
      <c r="P3012" s="13">
        <v>0</v>
      </c>
      <c r="Q3012" s="11" t="s">
        <v>6</v>
      </c>
      <c r="R3012" s="13">
        <v>0</v>
      </c>
      <c r="S3012" s="13">
        <v>0</v>
      </c>
      <c r="T3012" s="11" t="s">
        <v>7</v>
      </c>
      <c r="U3012" s="11" t="s">
        <v>8</v>
      </c>
      <c r="V3012" s="15">
        <v>0</v>
      </c>
      <c r="W3012" s="13">
        <v>0</v>
      </c>
      <c r="X3012" s="15">
        <v>0</v>
      </c>
      <c r="Y3012" s="15">
        <v>0</v>
      </c>
      <c r="Z3012" s="13">
        <v>0</v>
      </c>
      <c r="AA3012" s="15">
        <v>0</v>
      </c>
      <c r="AB3012" s="13">
        <v>0</v>
      </c>
      <c r="AC3012" s="15">
        <v>0</v>
      </c>
      <c r="AD3012" s="13">
        <v>0</v>
      </c>
      <c r="AE3012" s="15">
        <v>0</v>
      </c>
      <c r="AF3012" s="13">
        <v>0</v>
      </c>
      <c r="AG3012" s="15">
        <v>0</v>
      </c>
      <c r="AH3012" s="13">
        <v>0</v>
      </c>
      <c r="AI3012" s="15">
        <v>0</v>
      </c>
      <c r="AJ3012" s="11" t="s">
        <v>17</v>
      </c>
      <c r="AK3012" s="11" t="s">
        <v>13</v>
      </c>
      <c r="AL3012" s="22">
        <f t="shared" ref="AL3012:AL3075" si="141">$D$2-D3012</f>
        <v>2504</v>
      </c>
      <c r="AM3012" s="11" t="str">
        <f>VLOOKUP(O3012,Sheet2!$D$6:$E$14,2,FALSE)</f>
        <v>Spare parts</v>
      </c>
      <c r="AN3012" s="11" t="str">
        <f>VLOOKUP(F3012,Sheet2!$E$10:$F$13,2,FALSE)</f>
        <v>SPM</v>
      </c>
      <c r="AO3012" s="35" t="s">
        <v>14668</v>
      </c>
      <c r="AP3012">
        <f>MATCH(AN3012,Sheet2!$F$5:$F$18,0)</f>
        <v>6</v>
      </c>
      <c r="AQ3012">
        <f>MATCH(AO3012,Sheet2!$F$5:$K$5,0)</f>
        <v>6</v>
      </c>
      <c r="AR3012" s="33">
        <f>INDEX(Sheet2!$F$5:$K$18,OPaL!AP3012,OPaL!AQ3012)</f>
        <v>0.15</v>
      </c>
      <c r="AS3012" s="1">
        <f t="shared" si="140"/>
        <v>6476.49</v>
      </c>
    </row>
    <row r="3013" spans="1:45" x14ac:dyDescent="0.2">
      <c r="A3013" s="11" t="s">
        <v>1068</v>
      </c>
      <c r="B3013" s="11" t="s">
        <v>1069</v>
      </c>
      <c r="C3013" s="11" t="s">
        <v>12642</v>
      </c>
      <c r="D3013" s="21">
        <v>45007</v>
      </c>
      <c r="E3013" s="21" t="s">
        <v>9697</v>
      </c>
      <c r="F3013" s="21" t="s">
        <v>14659</v>
      </c>
      <c r="G3013" s="11" t="s">
        <v>2</v>
      </c>
      <c r="H3013" s="11" t="s">
        <v>350</v>
      </c>
      <c r="I3013" s="11" t="s">
        <v>4</v>
      </c>
      <c r="J3013" s="13">
        <v>1</v>
      </c>
      <c r="K3013" s="12">
        <v>7611.04</v>
      </c>
      <c r="L3013" s="12">
        <v>0</v>
      </c>
      <c r="M3013" s="12">
        <v>0</v>
      </c>
      <c r="N3013" s="12">
        <f t="shared" ref="N3013:N3076" si="142">M3013+K3013</f>
        <v>7611.04</v>
      </c>
      <c r="O3013" s="11" t="s">
        <v>5</v>
      </c>
      <c r="P3013" s="13">
        <v>0</v>
      </c>
      <c r="Q3013" s="11" t="s">
        <v>6</v>
      </c>
      <c r="R3013" s="13">
        <v>0</v>
      </c>
      <c r="S3013" s="13">
        <v>0</v>
      </c>
      <c r="T3013" s="11" t="s">
        <v>7</v>
      </c>
      <c r="U3013" s="11" t="s">
        <v>8</v>
      </c>
      <c r="V3013" s="15">
        <v>0</v>
      </c>
      <c r="W3013" s="13">
        <v>0</v>
      </c>
      <c r="X3013" s="15">
        <v>0</v>
      </c>
      <c r="Y3013" s="15">
        <v>0</v>
      </c>
      <c r="Z3013" s="13">
        <v>0</v>
      </c>
      <c r="AA3013" s="15">
        <v>0</v>
      </c>
      <c r="AB3013" s="13">
        <v>0</v>
      </c>
      <c r="AC3013" s="15">
        <v>0</v>
      </c>
      <c r="AD3013" s="13">
        <v>0</v>
      </c>
      <c r="AE3013" s="15">
        <v>0</v>
      </c>
      <c r="AF3013" s="13">
        <v>0</v>
      </c>
      <c r="AG3013" s="15">
        <v>0</v>
      </c>
      <c r="AH3013" s="13">
        <v>0</v>
      </c>
      <c r="AI3013" s="15">
        <v>0</v>
      </c>
      <c r="AJ3013" s="11" t="s">
        <v>352</v>
      </c>
      <c r="AK3013" s="11" t="s">
        <v>13</v>
      </c>
      <c r="AL3013" s="22">
        <f t="shared" si="141"/>
        <v>285</v>
      </c>
      <c r="AM3013" s="11" t="str">
        <f>VLOOKUP(O3013,Sheet2!$D$6:$E$14,2,FALSE)</f>
        <v>Spare parts</v>
      </c>
      <c r="AN3013" s="11" t="str">
        <f>VLOOKUP(F3013,Sheet2!$E$10:$F$13,2,FALSE)</f>
        <v>SPM</v>
      </c>
      <c r="AO3013" s="35" t="s">
        <v>14667</v>
      </c>
      <c r="AP3013">
        <f>MATCH(AN3013,Sheet2!$F$5:$F$18,0)</f>
        <v>6</v>
      </c>
      <c r="AQ3013">
        <f>MATCH(AO3013,Sheet2!$F$5:$K$5,0)</f>
        <v>5</v>
      </c>
      <c r="AR3013" s="33">
        <f>INDEX(Sheet2!$F$5:$K$18,OPaL!AP3013,OPaL!AQ3013)</f>
        <v>0.1</v>
      </c>
      <c r="AS3013" s="1">
        <f t="shared" ref="AS3013:AS3076" si="143">N3013*(1-AR3013)</f>
        <v>6849.9359999999997</v>
      </c>
    </row>
    <row r="3014" spans="1:45" x14ac:dyDescent="0.2">
      <c r="A3014" s="11" t="s">
        <v>1070</v>
      </c>
      <c r="B3014" s="11" t="s">
        <v>1071</v>
      </c>
      <c r="C3014" s="11" t="s">
        <v>12643</v>
      </c>
      <c r="D3014" s="21">
        <v>45007</v>
      </c>
      <c r="E3014" s="21" t="s">
        <v>9697</v>
      </c>
      <c r="F3014" s="21" t="s">
        <v>14659</v>
      </c>
      <c r="G3014" s="11" t="s">
        <v>2</v>
      </c>
      <c r="H3014" s="11" t="s">
        <v>350</v>
      </c>
      <c r="I3014" s="11" t="s">
        <v>4</v>
      </c>
      <c r="J3014" s="13">
        <v>1</v>
      </c>
      <c r="K3014" s="12">
        <v>7611.04</v>
      </c>
      <c r="L3014" s="12">
        <v>0</v>
      </c>
      <c r="M3014" s="12">
        <v>0</v>
      </c>
      <c r="N3014" s="12">
        <f t="shared" si="142"/>
        <v>7611.04</v>
      </c>
      <c r="O3014" s="11" t="s">
        <v>5</v>
      </c>
      <c r="P3014" s="13">
        <v>0</v>
      </c>
      <c r="Q3014" s="11" t="s">
        <v>6</v>
      </c>
      <c r="R3014" s="13">
        <v>0</v>
      </c>
      <c r="S3014" s="13">
        <v>0</v>
      </c>
      <c r="T3014" s="11" t="s">
        <v>7</v>
      </c>
      <c r="U3014" s="11" t="s">
        <v>8</v>
      </c>
      <c r="V3014" s="15">
        <v>0</v>
      </c>
      <c r="W3014" s="13">
        <v>0</v>
      </c>
      <c r="X3014" s="15">
        <v>0</v>
      </c>
      <c r="Y3014" s="15">
        <v>0</v>
      </c>
      <c r="Z3014" s="13">
        <v>0</v>
      </c>
      <c r="AA3014" s="15">
        <v>0</v>
      </c>
      <c r="AB3014" s="13">
        <v>0</v>
      </c>
      <c r="AC3014" s="15">
        <v>0</v>
      </c>
      <c r="AD3014" s="13">
        <v>0</v>
      </c>
      <c r="AE3014" s="15">
        <v>0</v>
      </c>
      <c r="AF3014" s="13">
        <v>0</v>
      </c>
      <c r="AG3014" s="15">
        <v>0</v>
      </c>
      <c r="AH3014" s="13">
        <v>0</v>
      </c>
      <c r="AI3014" s="15">
        <v>0</v>
      </c>
      <c r="AJ3014" s="11" t="s">
        <v>352</v>
      </c>
      <c r="AK3014" s="11" t="s">
        <v>13</v>
      </c>
      <c r="AL3014" s="22">
        <f t="shared" si="141"/>
        <v>285</v>
      </c>
      <c r="AM3014" s="11" t="str">
        <f>VLOOKUP(O3014,Sheet2!$D$6:$E$14,2,FALSE)</f>
        <v>Spare parts</v>
      </c>
      <c r="AN3014" s="11" t="str">
        <f>VLOOKUP(F3014,Sheet2!$E$10:$F$13,2,FALSE)</f>
        <v>SPM</v>
      </c>
      <c r="AO3014" s="35" t="s">
        <v>14667</v>
      </c>
      <c r="AP3014">
        <f>MATCH(AN3014,Sheet2!$F$5:$F$18,0)</f>
        <v>6</v>
      </c>
      <c r="AQ3014">
        <f>MATCH(AO3014,Sheet2!$F$5:$K$5,0)</f>
        <v>5</v>
      </c>
      <c r="AR3014" s="33">
        <f>INDEX(Sheet2!$F$5:$K$18,OPaL!AP3014,OPaL!AQ3014)</f>
        <v>0.1</v>
      </c>
      <c r="AS3014" s="1">
        <f t="shared" si="143"/>
        <v>6849.9359999999997</v>
      </c>
    </row>
    <row r="3015" spans="1:45" x14ac:dyDescent="0.2">
      <c r="A3015" s="11" t="s">
        <v>1090</v>
      </c>
      <c r="B3015" s="11" t="s">
        <v>1091</v>
      </c>
      <c r="C3015" s="11" t="s">
        <v>12644</v>
      </c>
      <c r="D3015" s="21">
        <v>45007</v>
      </c>
      <c r="E3015" s="21" t="s">
        <v>9697</v>
      </c>
      <c r="F3015" s="21" t="s">
        <v>14659</v>
      </c>
      <c r="G3015" s="11" t="s">
        <v>2</v>
      </c>
      <c r="H3015" s="11" t="s">
        <v>350</v>
      </c>
      <c r="I3015" s="11" t="s">
        <v>4</v>
      </c>
      <c r="J3015" s="13">
        <v>1</v>
      </c>
      <c r="K3015" s="12">
        <v>7611.04</v>
      </c>
      <c r="L3015" s="12">
        <v>0</v>
      </c>
      <c r="M3015" s="12">
        <v>0</v>
      </c>
      <c r="N3015" s="12">
        <f t="shared" si="142"/>
        <v>7611.04</v>
      </c>
      <c r="O3015" s="11" t="s">
        <v>5</v>
      </c>
      <c r="P3015" s="13">
        <v>0</v>
      </c>
      <c r="Q3015" s="11" t="s">
        <v>6</v>
      </c>
      <c r="R3015" s="13">
        <v>0</v>
      </c>
      <c r="S3015" s="13">
        <v>0</v>
      </c>
      <c r="T3015" s="11" t="s">
        <v>7</v>
      </c>
      <c r="U3015" s="11" t="s">
        <v>8</v>
      </c>
      <c r="V3015" s="15">
        <v>0</v>
      </c>
      <c r="W3015" s="13">
        <v>0</v>
      </c>
      <c r="X3015" s="15">
        <v>0</v>
      </c>
      <c r="Y3015" s="15">
        <v>0</v>
      </c>
      <c r="Z3015" s="13">
        <v>0</v>
      </c>
      <c r="AA3015" s="15">
        <v>0</v>
      </c>
      <c r="AB3015" s="13">
        <v>0</v>
      </c>
      <c r="AC3015" s="15">
        <v>0</v>
      </c>
      <c r="AD3015" s="13">
        <v>0</v>
      </c>
      <c r="AE3015" s="15">
        <v>0</v>
      </c>
      <c r="AF3015" s="13">
        <v>0</v>
      </c>
      <c r="AG3015" s="15">
        <v>0</v>
      </c>
      <c r="AH3015" s="13">
        <v>0</v>
      </c>
      <c r="AI3015" s="15">
        <v>0</v>
      </c>
      <c r="AJ3015" s="11" t="s">
        <v>352</v>
      </c>
      <c r="AK3015" s="11" t="s">
        <v>13</v>
      </c>
      <c r="AL3015" s="22">
        <f t="shared" si="141"/>
        <v>285</v>
      </c>
      <c r="AM3015" s="11" t="str">
        <f>VLOOKUP(O3015,Sheet2!$D$6:$E$14,2,FALSE)</f>
        <v>Spare parts</v>
      </c>
      <c r="AN3015" s="11" t="str">
        <f>VLOOKUP(F3015,Sheet2!$E$10:$F$13,2,FALSE)</f>
        <v>SPM</v>
      </c>
      <c r="AO3015" s="35" t="s">
        <v>14667</v>
      </c>
      <c r="AP3015">
        <f>MATCH(AN3015,Sheet2!$F$5:$F$18,0)</f>
        <v>6</v>
      </c>
      <c r="AQ3015">
        <f>MATCH(AO3015,Sheet2!$F$5:$K$5,0)</f>
        <v>5</v>
      </c>
      <c r="AR3015" s="33">
        <f>INDEX(Sheet2!$F$5:$K$18,OPaL!AP3015,OPaL!AQ3015)</f>
        <v>0.1</v>
      </c>
      <c r="AS3015" s="1">
        <f t="shared" si="143"/>
        <v>6849.9359999999997</v>
      </c>
    </row>
    <row r="3016" spans="1:45" x14ac:dyDescent="0.2">
      <c r="A3016" s="11" t="s">
        <v>9600</v>
      </c>
      <c r="B3016" s="11" t="s">
        <v>9601</v>
      </c>
      <c r="C3016" s="11" t="s">
        <v>12645</v>
      </c>
      <c r="D3016" s="21">
        <v>43509</v>
      </c>
      <c r="E3016" s="21" t="s">
        <v>9724</v>
      </c>
      <c r="F3016" s="21" t="s">
        <v>14658</v>
      </c>
      <c r="G3016" s="11" t="s">
        <v>2</v>
      </c>
      <c r="H3016" s="11" t="s">
        <v>16</v>
      </c>
      <c r="I3016" s="11" t="s">
        <v>4</v>
      </c>
      <c r="J3016" s="12">
        <v>3</v>
      </c>
      <c r="K3016" s="12">
        <v>7605</v>
      </c>
      <c r="L3016" s="12">
        <v>0</v>
      </c>
      <c r="M3016" s="12">
        <v>0</v>
      </c>
      <c r="N3016" s="12">
        <f t="shared" si="142"/>
        <v>7605</v>
      </c>
      <c r="O3016" s="11" t="s">
        <v>8227</v>
      </c>
      <c r="P3016" s="13">
        <v>0</v>
      </c>
      <c r="Q3016" s="11" t="s">
        <v>6</v>
      </c>
      <c r="R3016" s="13">
        <v>0</v>
      </c>
      <c r="S3016" s="13">
        <v>0</v>
      </c>
      <c r="T3016" s="11" t="s">
        <v>7</v>
      </c>
      <c r="U3016" s="11" t="s">
        <v>8</v>
      </c>
      <c r="V3016" s="15">
        <v>0</v>
      </c>
      <c r="W3016" s="13">
        <v>0</v>
      </c>
      <c r="X3016" s="15">
        <v>0</v>
      </c>
      <c r="Y3016" s="15">
        <v>0</v>
      </c>
      <c r="Z3016" s="13">
        <v>0</v>
      </c>
      <c r="AA3016" s="15">
        <v>0</v>
      </c>
      <c r="AB3016" s="13">
        <v>0</v>
      </c>
      <c r="AC3016" s="15">
        <v>0</v>
      </c>
      <c r="AD3016" s="13">
        <v>0</v>
      </c>
      <c r="AE3016" s="15">
        <v>0</v>
      </c>
      <c r="AF3016" s="13">
        <v>0</v>
      </c>
      <c r="AG3016" s="15">
        <v>0</v>
      </c>
      <c r="AH3016" s="13">
        <v>0</v>
      </c>
      <c r="AI3016" s="15">
        <v>0</v>
      </c>
      <c r="AJ3016" s="11" t="s">
        <v>17</v>
      </c>
      <c r="AK3016" s="11" t="s">
        <v>8296</v>
      </c>
      <c r="AL3016" s="22">
        <f t="shared" si="141"/>
        <v>1783</v>
      </c>
      <c r="AM3016" s="11" t="str">
        <f>VLOOKUP(O3016,Sheet2!$D$6:$E$14,2,FALSE)</f>
        <v>Consumables</v>
      </c>
      <c r="AN3016" s="11" t="str">
        <f>VLOOKUP(F3016,Sheet2!$E$15:$F$19,2,FALSE)</f>
        <v>CE</v>
      </c>
      <c r="AO3016" s="35" t="s">
        <v>14668</v>
      </c>
      <c r="AP3016">
        <f>MATCH(AN3016,Sheet2!$F$5:$F$19,0)</f>
        <v>15</v>
      </c>
      <c r="AQ3016">
        <f>MATCH(AO3016,Sheet2!$F$5:$K$5,0)</f>
        <v>6</v>
      </c>
      <c r="AR3016" s="33">
        <f>INDEX(Sheet2!$F$5:$K$19,OPaL!AP3016,OPaL!AQ3016)</f>
        <v>0.3</v>
      </c>
      <c r="AS3016" s="1">
        <f t="shared" si="143"/>
        <v>5323.5</v>
      </c>
    </row>
    <row r="3017" spans="1:45" x14ac:dyDescent="0.2">
      <c r="A3017" s="11" t="s">
        <v>9158</v>
      </c>
      <c r="B3017" s="11" t="s">
        <v>9159</v>
      </c>
      <c r="C3017" s="11" t="s">
        <v>12646</v>
      </c>
      <c r="D3017" s="21">
        <v>44647</v>
      </c>
      <c r="E3017" s="21" t="s">
        <v>9770</v>
      </c>
      <c r="F3017" s="21" t="s">
        <v>14659</v>
      </c>
      <c r="G3017" s="11" t="s">
        <v>2</v>
      </c>
      <c r="H3017" s="11" t="s">
        <v>350</v>
      </c>
      <c r="I3017" s="11" t="s">
        <v>4</v>
      </c>
      <c r="J3017" s="13">
        <v>1</v>
      </c>
      <c r="K3017" s="12">
        <v>7600</v>
      </c>
      <c r="L3017" s="12">
        <v>0</v>
      </c>
      <c r="M3017" s="12">
        <v>0</v>
      </c>
      <c r="N3017" s="12">
        <f t="shared" si="142"/>
        <v>7600</v>
      </c>
      <c r="O3017" s="11" t="s">
        <v>8227</v>
      </c>
      <c r="P3017" s="13">
        <v>0</v>
      </c>
      <c r="Q3017" s="11" t="s">
        <v>6</v>
      </c>
      <c r="R3017" s="13">
        <v>0</v>
      </c>
      <c r="S3017" s="13">
        <v>0</v>
      </c>
      <c r="T3017" s="11" t="s">
        <v>7</v>
      </c>
      <c r="U3017" s="11" t="s">
        <v>8</v>
      </c>
      <c r="V3017" s="15">
        <v>0</v>
      </c>
      <c r="W3017" s="13">
        <v>0</v>
      </c>
      <c r="X3017" s="15">
        <v>0</v>
      </c>
      <c r="Y3017" s="15">
        <v>0</v>
      </c>
      <c r="Z3017" s="13">
        <v>0</v>
      </c>
      <c r="AA3017" s="15">
        <v>0</v>
      </c>
      <c r="AB3017" s="13">
        <v>0</v>
      </c>
      <c r="AC3017" s="15">
        <v>0</v>
      </c>
      <c r="AD3017" s="13">
        <v>0</v>
      </c>
      <c r="AE3017" s="15">
        <v>0</v>
      </c>
      <c r="AF3017" s="13">
        <v>0</v>
      </c>
      <c r="AG3017" s="15">
        <v>0</v>
      </c>
      <c r="AH3017" s="13">
        <v>0</v>
      </c>
      <c r="AI3017" s="15">
        <v>0</v>
      </c>
      <c r="AJ3017" s="11" t="s">
        <v>352</v>
      </c>
      <c r="AK3017" s="11" t="s">
        <v>8228</v>
      </c>
      <c r="AL3017" s="22">
        <f t="shared" si="141"/>
        <v>645</v>
      </c>
      <c r="AM3017" s="11" t="str">
        <f>VLOOKUP(O3017,Sheet2!$D$6:$E$14,2,FALSE)</f>
        <v>Consumables</v>
      </c>
      <c r="AN3017" s="11" t="str">
        <f>VLOOKUP(F3017,Sheet2!$E$15:$F$18,2,FALSE)</f>
        <v>CM</v>
      </c>
      <c r="AO3017" s="35" t="s">
        <v>14668</v>
      </c>
      <c r="AP3017">
        <f>MATCH(AN3017,Sheet2!$F$5:$F$18,0)</f>
        <v>13</v>
      </c>
      <c r="AQ3017">
        <f>MATCH(AO3017,Sheet2!$F$5:$K$5,0)</f>
        <v>6</v>
      </c>
      <c r="AR3017" s="33">
        <f>INDEX(Sheet2!$F$5:$K$18,OPaL!AP3017,OPaL!AQ3017)</f>
        <v>0.2</v>
      </c>
      <c r="AS3017" s="1">
        <f t="shared" si="143"/>
        <v>6080</v>
      </c>
    </row>
    <row r="3018" spans="1:45" x14ac:dyDescent="0.2">
      <c r="A3018" s="11" t="s">
        <v>924</v>
      </c>
      <c r="B3018" s="11" t="s">
        <v>925</v>
      </c>
      <c r="C3018" s="11" t="s">
        <v>12647</v>
      </c>
      <c r="D3018" s="21">
        <v>42161</v>
      </c>
      <c r="E3018" s="21" t="s">
        <v>9697</v>
      </c>
      <c r="F3018" s="21" t="s">
        <v>14659</v>
      </c>
      <c r="G3018" s="11" t="s">
        <v>2</v>
      </c>
      <c r="H3018" s="11" t="s">
        <v>16</v>
      </c>
      <c r="I3018" s="11" t="s">
        <v>4</v>
      </c>
      <c r="J3018" s="12">
        <v>8</v>
      </c>
      <c r="K3018" s="12">
        <v>7592</v>
      </c>
      <c r="L3018" s="12">
        <v>0</v>
      </c>
      <c r="M3018" s="12">
        <v>0</v>
      </c>
      <c r="N3018" s="12">
        <f t="shared" si="142"/>
        <v>7592</v>
      </c>
      <c r="O3018" s="11" t="s">
        <v>5</v>
      </c>
      <c r="P3018" s="13">
        <v>0</v>
      </c>
      <c r="Q3018" s="11" t="s">
        <v>6</v>
      </c>
      <c r="R3018" s="13">
        <v>0</v>
      </c>
      <c r="S3018" s="13">
        <v>0</v>
      </c>
      <c r="T3018" s="11" t="s">
        <v>7</v>
      </c>
      <c r="U3018" s="11" t="s">
        <v>8</v>
      </c>
      <c r="V3018" s="15">
        <v>0</v>
      </c>
      <c r="W3018" s="13">
        <v>0</v>
      </c>
      <c r="X3018" s="15">
        <v>0</v>
      </c>
      <c r="Y3018" s="15">
        <v>0</v>
      </c>
      <c r="Z3018" s="13">
        <v>0</v>
      </c>
      <c r="AA3018" s="15">
        <v>0</v>
      </c>
      <c r="AB3018" s="13">
        <v>0</v>
      </c>
      <c r="AC3018" s="15">
        <v>0</v>
      </c>
      <c r="AD3018" s="13">
        <v>0</v>
      </c>
      <c r="AE3018" s="15">
        <v>0</v>
      </c>
      <c r="AF3018" s="13">
        <v>0</v>
      </c>
      <c r="AG3018" s="15">
        <v>0</v>
      </c>
      <c r="AH3018" s="13">
        <v>0</v>
      </c>
      <c r="AI3018" s="15">
        <v>0</v>
      </c>
      <c r="AJ3018" s="11" t="s">
        <v>17</v>
      </c>
      <c r="AK3018" s="11" t="s">
        <v>13</v>
      </c>
      <c r="AL3018" s="22">
        <f t="shared" si="141"/>
        <v>3131</v>
      </c>
      <c r="AM3018" s="11" t="str">
        <f>VLOOKUP(O3018,Sheet2!$D$6:$E$14,2,FALSE)</f>
        <v>Spare parts</v>
      </c>
      <c r="AN3018" s="11" t="str">
        <f>VLOOKUP(F3018,Sheet2!$E$10:$F$13,2,FALSE)</f>
        <v>SPM</v>
      </c>
      <c r="AO3018" s="35" t="s">
        <v>14668</v>
      </c>
      <c r="AP3018">
        <f>MATCH(AN3018,Sheet2!$F$5:$F$18,0)</f>
        <v>6</v>
      </c>
      <c r="AQ3018">
        <f>MATCH(AO3018,Sheet2!$F$5:$K$5,0)</f>
        <v>6</v>
      </c>
      <c r="AR3018" s="33">
        <f>INDEX(Sheet2!$F$5:$K$18,OPaL!AP3018,OPaL!AQ3018)</f>
        <v>0.15</v>
      </c>
      <c r="AS3018" s="1">
        <f t="shared" si="143"/>
        <v>6453.2</v>
      </c>
    </row>
    <row r="3019" spans="1:45" x14ac:dyDescent="0.2">
      <c r="A3019" s="11" t="s">
        <v>9652</v>
      </c>
      <c r="B3019" s="11" t="s">
        <v>9653</v>
      </c>
      <c r="C3019" s="11" t="s">
        <v>12648</v>
      </c>
      <c r="D3019" s="21">
        <v>44791</v>
      </c>
      <c r="E3019" s="21" t="s">
        <v>9827</v>
      </c>
      <c r="F3019" s="21" t="s">
        <v>14659</v>
      </c>
      <c r="G3019" s="11" t="s">
        <v>2</v>
      </c>
      <c r="H3019" s="11" t="s">
        <v>350</v>
      </c>
      <c r="I3019" s="11" t="s">
        <v>4</v>
      </c>
      <c r="J3019" s="12">
        <v>47</v>
      </c>
      <c r="K3019" s="12">
        <v>7582.68</v>
      </c>
      <c r="L3019" s="12">
        <v>0</v>
      </c>
      <c r="M3019" s="12">
        <v>0</v>
      </c>
      <c r="N3019" s="12">
        <f t="shared" si="142"/>
        <v>7582.68</v>
      </c>
      <c r="O3019" s="11" t="s">
        <v>8227</v>
      </c>
      <c r="P3019" s="13">
        <v>0</v>
      </c>
      <c r="Q3019" s="11" t="s">
        <v>6</v>
      </c>
      <c r="R3019" s="13">
        <v>0</v>
      </c>
      <c r="S3019" s="13">
        <v>0</v>
      </c>
      <c r="T3019" s="11" t="s">
        <v>7</v>
      </c>
      <c r="U3019" s="11" t="s">
        <v>8</v>
      </c>
      <c r="V3019" s="15">
        <v>0</v>
      </c>
      <c r="W3019" s="13">
        <v>0</v>
      </c>
      <c r="X3019" s="15">
        <v>0</v>
      </c>
      <c r="Y3019" s="15">
        <v>0</v>
      </c>
      <c r="Z3019" s="13">
        <v>0</v>
      </c>
      <c r="AA3019" s="15">
        <v>0</v>
      </c>
      <c r="AB3019" s="13">
        <v>0</v>
      </c>
      <c r="AC3019" s="15">
        <v>0</v>
      </c>
      <c r="AD3019" s="13">
        <v>0</v>
      </c>
      <c r="AE3019" s="15">
        <v>0</v>
      </c>
      <c r="AF3019" s="13">
        <v>0</v>
      </c>
      <c r="AG3019" s="15">
        <v>0</v>
      </c>
      <c r="AH3019" s="13">
        <v>0</v>
      </c>
      <c r="AI3019" s="15">
        <v>0</v>
      </c>
      <c r="AJ3019" s="11" t="s">
        <v>352</v>
      </c>
      <c r="AK3019" s="11" t="s">
        <v>8299</v>
      </c>
      <c r="AL3019" s="22">
        <f t="shared" si="141"/>
        <v>501</v>
      </c>
      <c r="AM3019" s="11" t="str">
        <f>VLOOKUP(O3019,Sheet2!$D$6:$E$14,2,FALSE)</f>
        <v>Consumables</v>
      </c>
      <c r="AN3019" s="11" t="str">
        <f>VLOOKUP(F3019,Sheet2!$E$15:$F$18,2,FALSE)</f>
        <v>CM</v>
      </c>
      <c r="AO3019" s="35" t="s">
        <v>14668</v>
      </c>
      <c r="AP3019">
        <f>MATCH(AN3019,Sheet2!$F$5:$F$18,0)</f>
        <v>13</v>
      </c>
      <c r="AQ3019">
        <f>MATCH(AO3019,Sheet2!$F$5:$K$5,0)</f>
        <v>6</v>
      </c>
      <c r="AR3019" s="33">
        <f>INDEX(Sheet2!$F$5:$K$18,OPaL!AP3019,OPaL!AQ3019)</f>
        <v>0.2</v>
      </c>
      <c r="AS3019" s="1">
        <f t="shared" si="143"/>
        <v>6066.1440000000002</v>
      </c>
    </row>
    <row r="3020" spans="1:45" x14ac:dyDescent="0.2">
      <c r="A3020" s="11" t="s">
        <v>102</v>
      </c>
      <c r="B3020" s="11" t="s">
        <v>103</v>
      </c>
      <c r="C3020" s="11" t="s">
        <v>12649</v>
      </c>
      <c r="D3020" s="21">
        <v>43061</v>
      </c>
      <c r="E3020" s="21" t="s">
        <v>9697</v>
      </c>
      <c r="F3020" s="21" t="s">
        <v>14659</v>
      </c>
      <c r="G3020" s="11" t="s">
        <v>2</v>
      </c>
      <c r="H3020" s="11" t="s">
        <v>16</v>
      </c>
      <c r="I3020" s="11" t="s">
        <v>4</v>
      </c>
      <c r="J3020" s="12">
        <v>2</v>
      </c>
      <c r="K3020" s="12">
        <v>7565.22</v>
      </c>
      <c r="L3020" s="12">
        <v>0</v>
      </c>
      <c r="M3020" s="12">
        <v>0</v>
      </c>
      <c r="N3020" s="12">
        <f t="shared" si="142"/>
        <v>7565.22</v>
      </c>
      <c r="O3020" s="11" t="s">
        <v>5</v>
      </c>
      <c r="P3020" s="13">
        <v>0</v>
      </c>
      <c r="Q3020" s="11" t="s">
        <v>6</v>
      </c>
      <c r="R3020" s="13">
        <v>0</v>
      </c>
      <c r="S3020" s="13">
        <v>0</v>
      </c>
      <c r="T3020" s="11" t="s">
        <v>7</v>
      </c>
      <c r="U3020" s="11" t="s">
        <v>8</v>
      </c>
      <c r="V3020" s="15">
        <v>0</v>
      </c>
      <c r="W3020" s="13">
        <v>0</v>
      </c>
      <c r="X3020" s="15">
        <v>0</v>
      </c>
      <c r="Y3020" s="15">
        <v>0</v>
      </c>
      <c r="Z3020" s="13">
        <v>0</v>
      </c>
      <c r="AA3020" s="15">
        <v>0</v>
      </c>
      <c r="AB3020" s="13">
        <v>0</v>
      </c>
      <c r="AC3020" s="15">
        <v>0</v>
      </c>
      <c r="AD3020" s="13">
        <v>0</v>
      </c>
      <c r="AE3020" s="15">
        <v>0</v>
      </c>
      <c r="AF3020" s="13">
        <v>0</v>
      </c>
      <c r="AG3020" s="15">
        <v>0</v>
      </c>
      <c r="AH3020" s="13">
        <v>0</v>
      </c>
      <c r="AI3020" s="15">
        <v>0</v>
      </c>
      <c r="AJ3020" s="11" t="s">
        <v>17</v>
      </c>
      <c r="AK3020" s="11" t="s">
        <v>13</v>
      </c>
      <c r="AL3020" s="22">
        <f t="shared" si="141"/>
        <v>2231</v>
      </c>
      <c r="AM3020" s="11" t="str">
        <f>VLOOKUP(O3020,Sheet2!$D$6:$E$14,2,FALSE)</f>
        <v>Spare parts</v>
      </c>
      <c r="AN3020" s="11" t="str">
        <f>VLOOKUP(F3020,Sheet2!$E$10:$F$13,2,FALSE)</f>
        <v>SPM</v>
      </c>
      <c r="AO3020" s="35" t="s">
        <v>14668</v>
      </c>
      <c r="AP3020">
        <f>MATCH(AN3020,Sheet2!$F$5:$F$18,0)</f>
        <v>6</v>
      </c>
      <c r="AQ3020">
        <f>MATCH(AO3020,Sheet2!$F$5:$K$5,0)</f>
        <v>6</v>
      </c>
      <c r="AR3020" s="33">
        <f>INDEX(Sheet2!$F$5:$K$18,OPaL!AP3020,OPaL!AQ3020)</f>
        <v>0.15</v>
      </c>
      <c r="AS3020" s="1">
        <f t="shared" si="143"/>
        <v>6430.4369999999999</v>
      </c>
    </row>
    <row r="3021" spans="1:45" x14ac:dyDescent="0.2">
      <c r="A3021" s="11" t="s">
        <v>9280</v>
      </c>
      <c r="B3021" s="11" t="s">
        <v>9281</v>
      </c>
      <c r="C3021" s="11" t="s">
        <v>12650</v>
      </c>
      <c r="D3021" s="21">
        <v>42875</v>
      </c>
      <c r="E3021" s="21" t="s">
        <v>9770</v>
      </c>
      <c r="F3021" s="21" t="s">
        <v>14659</v>
      </c>
      <c r="G3021" s="11" t="s">
        <v>2</v>
      </c>
      <c r="H3021" s="11" t="s">
        <v>350</v>
      </c>
      <c r="I3021" s="11" t="s">
        <v>4</v>
      </c>
      <c r="J3021" s="13">
        <v>1</v>
      </c>
      <c r="K3021" s="12">
        <v>7547</v>
      </c>
      <c r="L3021" s="12">
        <v>0</v>
      </c>
      <c r="M3021" s="12">
        <v>0</v>
      </c>
      <c r="N3021" s="12">
        <f t="shared" si="142"/>
        <v>7547</v>
      </c>
      <c r="O3021" s="11" t="s">
        <v>8227</v>
      </c>
      <c r="P3021" s="13">
        <v>0</v>
      </c>
      <c r="Q3021" s="11" t="s">
        <v>6</v>
      </c>
      <c r="R3021" s="13">
        <v>0</v>
      </c>
      <c r="S3021" s="13">
        <v>0</v>
      </c>
      <c r="T3021" s="11" t="s">
        <v>7</v>
      </c>
      <c r="U3021" s="11" t="s">
        <v>8</v>
      </c>
      <c r="V3021" s="15">
        <v>0</v>
      </c>
      <c r="W3021" s="13">
        <v>0</v>
      </c>
      <c r="X3021" s="15">
        <v>0</v>
      </c>
      <c r="Y3021" s="15">
        <v>0</v>
      </c>
      <c r="Z3021" s="13">
        <v>0</v>
      </c>
      <c r="AA3021" s="15">
        <v>0</v>
      </c>
      <c r="AB3021" s="13">
        <v>0</v>
      </c>
      <c r="AC3021" s="15">
        <v>0</v>
      </c>
      <c r="AD3021" s="13">
        <v>0</v>
      </c>
      <c r="AE3021" s="15">
        <v>0</v>
      </c>
      <c r="AF3021" s="13">
        <v>0</v>
      </c>
      <c r="AG3021" s="15">
        <v>0</v>
      </c>
      <c r="AH3021" s="13">
        <v>0</v>
      </c>
      <c r="AI3021" s="15">
        <v>0</v>
      </c>
      <c r="AJ3021" s="11" t="s">
        <v>352</v>
      </c>
      <c r="AK3021" s="11" t="s">
        <v>8228</v>
      </c>
      <c r="AL3021" s="22">
        <f t="shared" si="141"/>
        <v>2417</v>
      </c>
      <c r="AM3021" s="11" t="str">
        <f>VLOOKUP(O3021,Sheet2!$D$6:$E$14,2,FALSE)</f>
        <v>Consumables</v>
      </c>
      <c r="AN3021" s="11" t="str">
        <f>VLOOKUP(F3021,Sheet2!$E$15:$F$18,2,FALSE)</f>
        <v>CM</v>
      </c>
      <c r="AO3021" s="35" t="s">
        <v>14668</v>
      </c>
      <c r="AP3021">
        <f>MATCH(AN3021,Sheet2!$F$5:$F$18,0)</f>
        <v>13</v>
      </c>
      <c r="AQ3021">
        <f>MATCH(AO3021,Sheet2!$F$5:$K$5,0)</f>
        <v>6</v>
      </c>
      <c r="AR3021" s="33">
        <f>INDEX(Sheet2!$F$5:$K$18,OPaL!AP3021,OPaL!AQ3021)</f>
        <v>0.2</v>
      </c>
      <c r="AS3021" s="1">
        <f t="shared" si="143"/>
        <v>6037.6</v>
      </c>
    </row>
    <row r="3022" spans="1:45" x14ac:dyDescent="0.2">
      <c r="A3022" s="11" t="s">
        <v>4415</v>
      </c>
      <c r="B3022" s="11" t="s">
        <v>4416</v>
      </c>
      <c r="C3022" s="11" t="s">
        <v>12651</v>
      </c>
      <c r="D3022" s="21">
        <v>42416</v>
      </c>
      <c r="E3022" s="21" t="s">
        <v>9697</v>
      </c>
      <c r="F3022" s="21" t="s">
        <v>14659</v>
      </c>
      <c r="G3022" s="11" t="s">
        <v>2</v>
      </c>
      <c r="H3022" s="11" t="s">
        <v>16</v>
      </c>
      <c r="I3022" s="11" t="s">
        <v>4</v>
      </c>
      <c r="J3022" s="12">
        <v>1</v>
      </c>
      <c r="K3022" s="12">
        <v>7540</v>
      </c>
      <c r="L3022" s="12">
        <v>0</v>
      </c>
      <c r="M3022" s="12">
        <v>0</v>
      </c>
      <c r="N3022" s="12">
        <f t="shared" si="142"/>
        <v>7540</v>
      </c>
      <c r="O3022" s="11" t="s">
        <v>5</v>
      </c>
      <c r="P3022" s="13">
        <v>0</v>
      </c>
      <c r="Q3022" s="11" t="s">
        <v>6</v>
      </c>
      <c r="R3022" s="13">
        <v>0</v>
      </c>
      <c r="S3022" s="13">
        <v>0</v>
      </c>
      <c r="T3022" s="11" t="s">
        <v>7</v>
      </c>
      <c r="U3022" s="11" t="s">
        <v>8</v>
      </c>
      <c r="V3022" s="15">
        <v>0</v>
      </c>
      <c r="W3022" s="13">
        <v>0</v>
      </c>
      <c r="X3022" s="15">
        <v>0</v>
      </c>
      <c r="Y3022" s="15">
        <v>0</v>
      </c>
      <c r="Z3022" s="13">
        <v>0</v>
      </c>
      <c r="AA3022" s="15">
        <v>0</v>
      </c>
      <c r="AB3022" s="13">
        <v>0</v>
      </c>
      <c r="AC3022" s="15">
        <v>0</v>
      </c>
      <c r="AD3022" s="13">
        <v>0</v>
      </c>
      <c r="AE3022" s="15">
        <v>0</v>
      </c>
      <c r="AF3022" s="13">
        <v>0</v>
      </c>
      <c r="AG3022" s="15">
        <v>0</v>
      </c>
      <c r="AH3022" s="13">
        <v>0</v>
      </c>
      <c r="AI3022" s="15">
        <v>0</v>
      </c>
      <c r="AJ3022" s="11" t="s">
        <v>17</v>
      </c>
      <c r="AK3022" s="11" t="s">
        <v>1398</v>
      </c>
      <c r="AL3022" s="22">
        <f t="shared" si="141"/>
        <v>2876</v>
      </c>
      <c r="AM3022" s="11" t="str">
        <f>VLOOKUP(O3022,Sheet2!$D$6:$E$14,2,FALSE)</f>
        <v>Spare parts</v>
      </c>
      <c r="AN3022" s="11" t="str">
        <f>VLOOKUP(F3022,Sheet2!$E$10:$F$13,2,FALSE)</f>
        <v>SPM</v>
      </c>
      <c r="AO3022" s="35" t="s">
        <v>14668</v>
      </c>
      <c r="AP3022">
        <f>MATCH(AN3022,Sheet2!$F$5:$F$18,0)</f>
        <v>6</v>
      </c>
      <c r="AQ3022">
        <f>MATCH(AO3022,Sheet2!$F$5:$K$5,0)</f>
        <v>6</v>
      </c>
      <c r="AR3022" s="33">
        <f>INDEX(Sheet2!$F$5:$K$18,OPaL!AP3022,OPaL!AQ3022)</f>
        <v>0.15</v>
      </c>
      <c r="AS3022" s="1">
        <f t="shared" si="143"/>
        <v>6409</v>
      </c>
    </row>
    <row r="3023" spans="1:45" x14ac:dyDescent="0.2">
      <c r="A3023" s="11" t="s">
        <v>8954</v>
      </c>
      <c r="B3023" s="11" t="s">
        <v>8955</v>
      </c>
      <c r="C3023" s="11" t="s">
        <v>11994</v>
      </c>
      <c r="D3023" s="21">
        <v>45055</v>
      </c>
      <c r="E3023" s="21" t="s">
        <v>9739</v>
      </c>
      <c r="F3023" s="21" t="s">
        <v>14659</v>
      </c>
      <c r="G3023" s="11" t="s">
        <v>2</v>
      </c>
      <c r="H3023" s="11" t="s">
        <v>350</v>
      </c>
      <c r="I3023" s="11" t="s">
        <v>4</v>
      </c>
      <c r="J3023" s="13">
        <v>3</v>
      </c>
      <c r="K3023" s="12">
        <v>7533.14</v>
      </c>
      <c r="L3023" s="12">
        <v>0</v>
      </c>
      <c r="M3023" s="12">
        <v>0</v>
      </c>
      <c r="N3023" s="12">
        <f t="shared" si="142"/>
        <v>7533.14</v>
      </c>
      <c r="O3023" s="11" t="s">
        <v>8227</v>
      </c>
      <c r="P3023" s="13">
        <v>0</v>
      </c>
      <c r="Q3023" s="11" t="s">
        <v>6</v>
      </c>
      <c r="R3023" s="13">
        <v>0</v>
      </c>
      <c r="S3023" s="13">
        <v>0</v>
      </c>
      <c r="T3023" s="11" t="s">
        <v>7</v>
      </c>
      <c r="U3023" s="11" t="s">
        <v>8</v>
      </c>
      <c r="V3023" s="15">
        <v>0</v>
      </c>
      <c r="W3023" s="13">
        <v>0</v>
      </c>
      <c r="X3023" s="15">
        <v>0</v>
      </c>
      <c r="Y3023" s="15">
        <v>0</v>
      </c>
      <c r="Z3023" s="13">
        <v>0</v>
      </c>
      <c r="AA3023" s="15">
        <v>0</v>
      </c>
      <c r="AB3023" s="13">
        <v>0</v>
      </c>
      <c r="AC3023" s="15">
        <v>0</v>
      </c>
      <c r="AD3023" s="13">
        <v>0</v>
      </c>
      <c r="AE3023" s="15">
        <v>0</v>
      </c>
      <c r="AF3023" s="13">
        <v>0</v>
      </c>
      <c r="AG3023" s="15">
        <v>0</v>
      </c>
      <c r="AH3023" s="13">
        <v>0</v>
      </c>
      <c r="AI3023" s="15">
        <v>0</v>
      </c>
      <c r="AJ3023" s="11" t="s">
        <v>352</v>
      </c>
      <c r="AK3023" s="11" t="s">
        <v>8228</v>
      </c>
      <c r="AL3023" s="22">
        <f t="shared" si="141"/>
        <v>237</v>
      </c>
      <c r="AM3023" s="11" t="str">
        <f>VLOOKUP(O3023,Sheet2!$D$6:$E$14,2,FALSE)</f>
        <v>Consumables</v>
      </c>
      <c r="AN3023" s="11" t="str">
        <f>VLOOKUP(F3023,Sheet2!$E$15:$F$18,2,FALSE)</f>
        <v>CM</v>
      </c>
      <c r="AO3023" s="35" t="s">
        <v>14666</v>
      </c>
      <c r="AP3023">
        <f>MATCH(AN3023,Sheet2!$F$5:$F$18,0)</f>
        <v>13</v>
      </c>
      <c r="AQ3023">
        <f>MATCH(AO3023,Sheet2!$F$5:$K$5,0)</f>
        <v>4</v>
      </c>
      <c r="AR3023" s="33">
        <f>INDEX(Sheet2!$F$5:$K$18,OPaL!AP3023,OPaL!AQ3023)</f>
        <v>0.05</v>
      </c>
      <c r="AS3023" s="1">
        <f t="shared" si="143"/>
        <v>7156.4830000000002</v>
      </c>
    </row>
    <row r="3024" spans="1:45" x14ac:dyDescent="0.2">
      <c r="A3024" s="11" t="s">
        <v>497</v>
      </c>
      <c r="B3024" s="11" t="s">
        <v>498</v>
      </c>
      <c r="C3024" s="11" t="s">
        <v>12652</v>
      </c>
      <c r="D3024" s="21">
        <v>44545</v>
      </c>
      <c r="E3024" s="21" t="s">
        <v>9697</v>
      </c>
      <c r="F3024" s="21" t="s">
        <v>14659</v>
      </c>
      <c r="G3024" s="11" t="s">
        <v>2</v>
      </c>
      <c r="H3024" s="11" t="s">
        <v>350</v>
      </c>
      <c r="I3024" s="11" t="s">
        <v>4</v>
      </c>
      <c r="J3024" s="13">
        <v>1</v>
      </c>
      <c r="K3024" s="12">
        <v>7523.09</v>
      </c>
      <c r="L3024" s="12">
        <v>0</v>
      </c>
      <c r="M3024" s="12">
        <v>0</v>
      </c>
      <c r="N3024" s="12">
        <f t="shared" si="142"/>
        <v>7523.09</v>
      </c>
      <c r="O3024" s="11" t="s">
        <v>5</v>
      </c>
      <c r="P3024" s="13">
        <v>0</v>
      </c>
      <c r="Q3024" s="11" t="s">
        <v>6</v>
      </c>
      <c r="R3024" s="13">
        <v>0</v>
      </c>
      <c r="S3024" s="13">
        <v>0</v>
      </c>
      <c r="T3024" s="11" t="s">
        <v>7</v>
      </c>
      <c r="U3024" s="11" t="s">
        <v>8</v>
      </c>
      <c r="V3024" s="15">
        <v>0</v>
      </c>
      <c r="W3024" s="13">
        <v>0</v>
      </c>
      <c r="X3024" s="15">
        <v>0</v>
      </c>
      <c r="Y3024" s="15">
        <v>0</v>
      </c>
      <c r="Z3024" s="13">
        <v>0</v>
      </c>
      <c r="AA3024" s="15">
        <v>0</v>
      </c>
      <c r="AB3024" s="13">
        <v>0</v>
      </c>
      <c r="AC3024" s="15">
        <v>0</v>
      </c>
      <c r="AD3024" s="13">
        <v>0</v>
      </c>
      <c r="AE3024" s="15">
        <v>0</v>
      </c>
      <c r="AF3024" s="13">
        <v>0</v>
      </c>
      <c r="AG3024" s="15">
        <v>0</v>
      </c>
      <c r="AH3024" s="13">
        <v>0</v>
      </c>
      <c r="AI3024" s="15">
        <v>0</v>
      </c>
      <c r="AJ3024" s="11" t="s">
        <v>352</v>
      </c>
      <c r="AK3024" s="11" t="s">
        <v>13</v>
      </c>
      <c r="AL3024" s="22">
        <f t="shared" si="141"/>
        <v>747</v>
      </c>
      <c r="AM3024" s="11" t="str">
        <f>VLOOKUP(O3024,Sheet2!$D$6:$E$14,2,FALSE)</f>
        <v>Spare parts</v>
      </c>
      <c r="AN3024" s="11" t="str">
        <f>VLOOKUP(F3024,Sheet2!$E$10:$F$13,2,FALSE)</f>
        <v>SPM</v>
      </c>
      <c r="AO3024" s="35" t="s">
        <v>14668</v>
      </c>
      <c r="AP3024">
        <f>MATCH(AN3024,Sheet2!$F$5:$F$18,0)</f>
        <v>6</v>
      </c>
      <c r="AQ3024">
        <f>MATCH(AO3024,Sheet2!$F$5:$K$5,0)</f>
        <v>6</v>
      </c>
      <c r="AR3024" s="33">
        <f>INDEX(Sheet2!$F$5:$K$18,OPaL!AP3024,OPaL!AQ3024)</f>
        <v>0.15</v>
      </c>
      <c r="AS3024" s="1">
        <f t="shared" si="143"/>
        <v>6394.6265000000003</v>
      </c>
    </row>
    <row r="3025" spans="1:45" x14ac:dyDescent="0.2">
      <c r="A3025" s="11" t="s">
        <v>8553</v>
      </c>
      <c r="B3025" s="11" t="s">
        <v>8554</v>
      </c>
      <c r="C3025" s="11" t="s">
        <v>12653</v>
      </c>
      <c r="D3025" s="21">
        <v>43290</v>
      </c>
      <c r="E3025" s="21" t="s">
        <v>9821</v>
      </c>
      <c r="F3025" s="21" t="s">
        <v>14659</v>
      </c>
      <c r="G3025" s="11" t="s">
        <v>2</v>
      </c>
      <c r="H3025" s="11" t="s">
        <v>3</v>
      </c>
      <c r="I3025" s="11" t="s">
        <v>4</v>
      </c>
      <c r="J3025" s="12">
        <v>20</v>
      </c>
      <c r="K3025" s="12">
        <v>7511.31</v>
      </c>
      <c r="L3025" s="12">
        <v>0</v>
      </c>
      <c r="M3025" s="12">
        <v>0</v>
      </c>
      <c r="N3025" s="12">
        <f t="shared" si="142"/>
        <v>7511.31</v>
      </c>
      <c r="O3025" s="11" t="s">
        <v>8227</v>
      </c>
      <c r="P3025" s="13">
        <v>0</v>
      </c>
      <c r="Q3025" s="11" t="s">
        <v>6</v>
      </c>
      <c r="R3025" s="13">
        <v>0</v>
      </c>
      <c r="S3025" s="13">
        <v>0</v>
      </c>
      <c r="T3025" s="11" t="s">
        <v>7</v>
      </c>
      <c r="U3025" s="11" t="s">
        <v>8</v>
      </c>
      <c r="V3025" s="15">
        <v>0</v>
      </c>
      <c r="W3025" s="13">
        <v>0</v>
      </c>
      <c r="X3025" s="15">
        <v>0</v>
      </c>
      <c r="Y3025" s="15">
        <v>0</v>
      </c>
      <c r="Z3025" s="13">
        <v>0</v>
      </c>
      <c r="AA3025" s="15">
        <v>0</v>
      </c>
      <c r="AB3025" s="13">
        <v>0</v>
      </c>
      <c r="AC3025" s="15">
        <v>0</v>
      </c>
      <c r="AD3025" s="13">
        <v>0</v>
      </c>
      <c r="AE3025" s="15">
        <v>0</v>
      </c>
      <c r="AF3025" s="13">
        <v>0</v>
      </c>
      <c r="AG3025" s="15">
        <v>0</v>
      </c>
      <c r="AH3025" s="13">
        <v>0</v>
      </c>
      <c r="AI3025" s="15">
        <v>0</v>
      </c>
      <c r="AJ3025" s="11" t="s">
        <v>9</v>
      </c>
      <c r="AK3025" s="11" t="s">
        <v>8228</v>
      </c>
      <c r="AL3025" s="22">
        <f t="shared" si="141"/>
        <v>2002</v>
      </c>
      <c r="AM3025" s="11" t="str">
        <f>VLOOKUP(O3025,Sheet2!$D$6:$E$14,2,FALSE)</f>
        <v>Consumables</v>
      </c>
      <c r="AN3025" s="11" t="str">
        <f>VLOOKUP(F3025,Sheet2!$E$15:$F$18,2,FALSE)</f>
        <v>CM</v>
      </c>
      <c r="AO3025" s="35" t="s">
        <v>14668</v>
      </c>
      <c r="AP3025">
        <f>MATCH(AN3025,Sheet2!$F$5:$F$18,0)</f>
        <v>13</v>
      </c>
      <c r="AQ3025">
        <f>MATCH(AO3025,Sheet2!$F$5:$K$5,0)</f>
        <v>6</v>
      </c>
      <c r="AR3025" s="33">
        <f>INDEX(Sheet2!$F$5:$K$18,OPaL!AP3025,OPaL!AQ3025)</f>
        <v>0.2</v>
      </c>
      <c r="AS3025" s="1">
        <f t="shared" si="143"/>
        <v>6009.0480000000007</v>
      </c>
    </row>
    <row r="3026" spans="1:45" x14ac:dyDescent="0.2">
      <c r="A3026" s="11" t="s">
        <v>8537</v>
      </c>
      <c r="B3026" s="11" t="s">
        <v>8538</v>
      </c>
      <c r="C3026" s="11" t="s">
        <v>12654</v>
      </c>
      <c r="D3026" s="21">
        <v>43125</v>
      </c>
      <c r="E3026" s="21" t="s">
        <v>9821</v>
      </c>
      <c r="F3026" s="21" t="s">
        <v>14659</v>
      </c>
      <c r="G3026" s="11" t="s">
        <v>2</v>
      </c>
      <c r="H3026" s="11" t="s">
        <v>3</v>
      </c>
      <c r="I3026" s="11" t="s">
        <v>4</v>
      </c>
      <c r="J3026" s="12">
        <v>50</v>
      </c>
      <c r="K3026" s="12">
        <v>7503.58</v>
      </c>
      <c r="L3026" s="12">
        <v>0</v>
      </c>
      <c r="M3026" s="12">
        <v>0</v>
      </c>
      <c r="N3026" s="12">
        <f t="shared" si="142"/>
        <v>7503.58</v>
      </c>
      <c r="O3026" s="11" t="s">
        <v>8227</v>
      </c>
      <c r="P3026" s="13">
        <v>0</v>
      </c>
      <c r="Q3026" s="11" t="s">
        <v>6</v>
      </c>
      <c r="R3026" s="13">
        <v>0</v>
      </c>
      <c r="S3026" s="13">
        <v>0</v>
      </c>
      <c r="T3026" s="11" t="s">
        <v>7</v>
      </c>
      <c r="U3026" s="11" t="s">
        <v>8</v>
      </c>
      <c r="V3026" s="15">
        <v>0</v>
      </c>
      <c r="W3026" s="13">
        <v>0</v>
      </c>
      <c r="X3026" s="15">
        <v>0</v>
      </c>
      <c r="Y3026" s="15">
        <v>0</v>
      </c>
      <c r="Z3026" s="13">
        <v>0</v>
      </c>
      <c r="AA3026" s="15">
        <v>0</v>
      </c>
      <c r="AB3026" s="13">
        <v>0</v>
      </c>
      <c r="AC3026" s="15">
        <v>0</v>
      </c>
      <c r="AD3026" s="13">
        <v>0</v>
      </c>
      <c r="AE3026" s="15">
        <v>0</v>
      </c>
      <c r="AF3026" s="13">
        <v>0</v>
      </c>
      <c r="AG3026" s="15">
        <v>0</v>
      </c>
      <c r="AH3026" s="13">
        <v>0</v>
      </c>
      <c r="AI3026" s="15">
        <v>0</v>
      </c>
      <c r="AJ3026" s="11" t="s">
        <v>9</v>
      </c>
      <c r="AK3026" s="11" t="s">
        <v>8228</v>
      </c>
      <c r="AL3026" s="22">
        <f t="shared" si="141"/>
        <v>2167</v>
      </c>
      <c r="AM3026" s="11" t="str">
        <f>VLOOKUP(O3026,Sheet2!$D$6:$E$14,2,FALSE)</f>
        <v>Consumables</v>
      </c>
      <c r="AN3026" s="11" t="str">
        <f>VLOOKUP(F3026,Sheet2!$E$15:$F$18,2,FALSE)</f>
        <v>CM</v>
      </c>
      <c r="AO3026" s="35" t="s">
        <v>14668</v>
      </c>
      <c r="AP3026">
        <f>MATCH(AN3026,Sheet2!$F$5:$F$18,0)</f>
        <v>13</v>
      </c>
      <c r="AQ3026">
        <f>MATCH(AO3026,Sheet2!$F$5:$K$5,0)</f>
        <v>6</v>
      </c>
      <c r="AR3026" s="33">
        <f>INDEX(Sheet2!$F$5:$K$18,OPaL!AP3026,OPaL!AQ3026)</f>
        <v>0.2</v>
      </c>
      <c r="AS3026" s="1">
        <f t="shared" si="143"/>
        <v>6002.8640000000005</v>
      </c>
    </row>
    <row r="3027" spans="1:45" x14ac:dyDescent="0.2">
      <c r="A3027" s="11" t="s">
        <v>895</v>
      </c>
      <c r="B3027" s="11" t="s">
        <v>896</v>
      </c>
      <c r="C3027" s="11" t="s">
        <v>12655</v>
      </c>
      <c r="D3027" s="21">
        <v>42499</v>
      </c>
      <c r="E3027" s="21" t="s">
        <v>9697</v>
      </c>
      <c r="F3027" s="21" t="s">
        <v>14659</v>
      </c>
      <c r="G3027" s="11" t="s">
        <v>2</v>
      </c>
      <c r="H3027" s="11" t="s">
        <v>16</v>
      </c>
      <c r="I3027" s="11" t="s">
        <v>4</v>
      </c>
      <c r="J3027" s="12">
        <v>2</v>
      </c>
      <c r="K3027" s="12">
        <v>7502.51</v>
      </c>
      <c r="L3027" s="12">
        <v>0</v>
      </c>
      <c r="M3027" s="12">
        <v>0</v>
      </c>
      <c r="N3027" s="12">
        <f t="shared" si="142"/>
        <v>7502.51</v>
      </c>
      <c r="O3027" s="11" t="s">
        <v>5</v>
      </c>
      <c r="P3027" s="13">
        <v>0</v>
      </c>
      <c r="Q3027" s="11" t="s">
        <v>6</v>
      </c>
      <c r="R3027" s="13">
        <v>0</v>
      </c>
      <c r="S3027" s="13">
        <v>0</v>
      </c>
      <c r="T3027" s="11" t="s">
        <v>7</v>
      </c>
      <c r="U3027" s="11" t="s">
        <v>8</v>
      </c>
      <c r="V3027" s="15">
        <v>0</v>
      </c>
      <c r="W3027" s="13">
        <v>0</v>
      </c>
      <c r="X3027" s="15">
        <v>0</v>
      </c>
      <c r="Y3027" s="15">
        <v>0</v>
      </c>
      <c r="Z3027" s="13">
        <v>0</v>
      </c>
      <c r="AA3027" s="15">
        <v>0</v>
      </c>
      <c r="AB3027" s="13">
        <v>0</v>
      </c>
      <c r="AC3027" s="15">
        <v>0</v>
      </c>
      <c r="AD3027" s="13">
        <v>0</v>
      </c>
      <c r="AE3027" s="15">
        <v>0</v>
      </c>
      <c r="AF3027" s="13">
        <v>0</v>
      </c>
      <c r="AG3027" s="15">
        <v>0</v>
      </c>
      <c r="AH3027" s="13">
        <v>0</v>
      </c>
      <c r="AI3027" s="15">
        <v>0</v>
      </c>
      <c r="AJ3027" s="11" t="s">
        <v>17</v>
      </c>
      <c r="AK3027" s="11" t="s">
        <v>13</v>
      </c>
      <c r="AL3027" s="22">
        <f t="shared" si="141"/>
        <v>2793</v>
      </c>
      <c r="AM3027" s="11" t="str">
        <f>VLOOKUP(O3027,Sheet2!$D$6:$E$14,2,FALSE)</f>
        <v>Spare parts</v>
      </c>
      <c r="AN3027" s="11" t="str">
        <f>VLOOKUP(F3027,Sheet2!$E$10:$F$13,2,FALSE)</f>
        <v>SPM</v>
      </c>
      <c r="AO3027" s="35" t="s">
        <v>14668</v>
      </c>
      <c r="AP3027">
        <f>MATCH(AN3027,Sheet2!$F$5:$F$18,0)</f>
        <v>6</v>
      </c>
      <c r="AQ3027">
        <f>MATCH(AO3027,Sheet2!$F$5:$K$5,0)</f>
        <v>6</v>
      </c>
      <c r="AR3027" s="33">
        <f>INDEX(Sheet2!$F$5:$K$18,OPaL!AP3027,OPaL!AQ3027)</f>
        <v>0.15</v>
      </c>
      <c r="AS3027" s="1">
        <f t="shared" si="143"/>
        <v>6377.1334999999999</v>
      </c>
    </row>
    <row r="3028" spans="1:45" x14ac:dyDescent="0.2">
      <c r="A3028" s="11" t="s">
        <v>9374</v>
      </c>
      <c r="B3028" s="11" t="s">
        <v>9375</v>
      </c>
      <c r="C3028" s="11" t="s">
        <v>12656</v>
      </c>
      <c r="D3028" s="21">
        <v>44814</v>
      </c>
      <c r="E3028" s="21" t="s">
        <v>9764</v>
      </c>
      <c r="F3028" s="21" t="s">
        <v>14659</v>
      </c>
      <c r="G3028" s="11" t="s">
        <v>2</v>
      </c>
      <c r="H3028" s="11" t="s">
        <v>16</v>
      </c>
      <c r="I3028" s="11" t="s">
        <v>4</v>
      </c>
      <c r="J3028" s="13">
        <v>2</v>
      </c>
      <c r="K3028" s="12">
        <v>7500</v>
      </c>
      <c r="L3028" s="12">
        <v>0</v>
      </c>
      <c r="M3028" s="12">
        <v>0</v>
      </c>
      <c r="N3028" s="12">
        <f t="shared" si="142"/>
        <v>7500</v>
      </c>
      <c r="O3028" s="11" t="s">
        <v>8227</v>
      </c>
      <c r="P3028" s="13">
        <v>0</v>
      </c>
      <c r="Q3028" s="11" t="s">
        <v>6</v>
      </c>
      <c r="R3028" s="13">
        <v>0</v>
      </c>
      <c r="S3028" s="13">
        <v>0</v>
      </c>
      <c r="T3028" s="11" t="s">
        <v>7</v>
      </c>
      <c r="U3028" s="11" t="s">
        <v>8</v>
      </c>
      <c r="V3028" s="15">
        <v>0</v>
      </c>
      <c r="W3028" s="13">
        <v>0</v>
      </c>
      <c r="X3028" s="15">
        <v>0</v>
      </c>
      <c r="Y3028" s="15">
        <v>0</v>
      </c>
      <c r="Z3028" s="13">
        <v>0</v>
      </c>
      <c r="AA3028" s="15">
        <v>0</v>
      </c>
      <c r="AB3028" s="13">
        <v>0</v>
      </c>
      <c r="AC3028" s="15">
        <v>0</v>
      </c>
      <c r="AD3028" s="13">
        <v>0</v>
      </c>
      <c r="AE3028" s="15">
        <v>0</v>
      </c>
      <c r="AF3028" s="13">
        <v>0</v>
      </c>
      <c r="AG3028" s="15">
        <v>0</v>
      </c>
      <c r="AH3028" s="13">
        <v>0</v>
      </c>
      <c r="AI3028" s="15">
        <v>0</v>
      </c>
      <c r="AJ3028" s="11" t="s">
        <v>17</v>
      </c>
      <c r="AK3028" s="11" t="s">
        <v>8228</v>
      </c>
      <c r="AL3028" s="22">
        <f t="shared" si="141"/>
        <v>478</v>
      </c>
      <c r="AM3028" s="11" t="str">
        <f>VLOOKUP(O3028,Sheet2!$D$6:$E$14,2,FALSE)</f>
        <v>Consumables</v>
      </c>
      <c r="AN3028" s="11" t="str">
        <f>VLOOKUP(F3028,Sheet2!$E$15:$F$18,2,FALSE)</f>
        <v>CM</v>
      </c>
      <c r="AO3028" s="35" t="s">
        <v>14668</v>
      </c>
      <c r="AP3028">
        <f>MATCH(AN3028,Sheet2!$F$5:$F$18,0)</f>
        <v>13</v>
      </c>
      <c r="AQ3028">
        <f>MATCH(AO3028,Sheet2!$F$5:$K$5,0)</f>
        <v>6</v>
      </c>
      <c r="AR3028" s="33">
        <f>INDEX(Sheet2!$F$5:$K$18,OPaL!AP3028,OPaL!AQ3028)</f>
        <v>0.2</v>
      </c>
      <c r="AS3028" s="1">
        <f t="shared" si="143"/>
        <v>6000</v>
      </c>
    </row>
    <row r="3029" spans="1:45" x14ac:dyDescent="0.2">
      <c r="A3029" s="11" t="s">
        <v>3775</v>
      </c>
      <c r="B3029" s="11" t="s">
        <v>3776</v>
      </c>
      <c r="C3029" s="11" t="s">
        <v>12657</v>
      </c>
      <c r="D3029" s="21">
        <v>42975</v>
      </c>
      <c r="E3029" s="21"/>
      <c r="F3029" s="21" t="s">
        <v>14659</v>
      </c>
      <c r="G3029" s="11" t="s">
        <v>2</v>
      </c>
      <c r="H3029" s="11" t="s">
        <v>16</v>
      </c>
      <c r="I3029" s="11" t="s">
        <v>4</v>
      </c>
      <c r="J3029" s="12">
        <v>1</v>
      </c>
      <c r="K3029" s="12">
        <v>7484</v>
      </c>
      <c r="L3029" s="12">
        <v>0</v>
      </c>
      <c r="M3029" s="12">
        <v>0</v>
      </c>
      <c r="N3029" s="12">
        <f t="shared" si="142"/>
        <v>7484</v>
      </c>
      <c r="O3029" s="11" t="s">
        <v>5</v>
      </c>
      <c r="P3029" s="13">
        <v>0</v>
      </c>
      <c r="Q3029" s="11" t="s">
        <v>6</v>
      </c>
      <c r="R3029" s="13">
        <v>0</v>
      </c>
      <c r="S3029" s="13">
        <v>0</v>
      </c>
      <c r="T3029" s="11" t="s">
        <v>7</v>
      </c>
      <c r="U3029" s="11" t="s">
        <v>8</v>
      </c>
      <c r="V3029" s="15">
        <v>0</v>
      </c>
      <c r="W3029" s="13">
        <v>0</v>
      </c>
      <c r="X3029" s="15">
        <v>0</v>
      </c>
      <c r="Y3029" s="15">
        <v>0</v>
      </c>
      <c r="Z3029" s="13">
        <v>0</v>
      </c>
      <c r="AA3029" s="15">
        <v>0</v>
      </c>
      <c r="AB3029" s="13">
        <v>0</v>
      </c>
      <c r="AC3029" s="15">
        <v>0</v>
      </c>
      <c r="AD3029" s="13">
        <v>0</v>
      </c>
      <c r="AE3029" s="15">
        <v>0</v>
      </c>
      <c r="AF3029" s="13">
        <v>0</v>
      </c>
      <c r="AG3029" s="15">
        <v>0</v>
      </c>
      <c r="AH3029" s="13">
        <v>0</v>
      </c>
      <c r="AI3029" s="15">
        <v>0</v>
      </c>
      <c r="AJ3029" s="11" t="s">
        <v>17</v>
      </c>
      <c r="AK3029" s="11" t="s">
        <v>1398</v>
      </c>
      <c r="AL3029" s="22">
        <f t="shared" si="141"/>
        <v>2317</v>
      </c>
      <c r="AM3029" s="11" t="str">
        <f>VLOOKUP(O3029,Sheet2!$D$6:$E$14,2,FALSE)</f>
        <v>Spare parts</v>
      </c>
      <c r="AN3029" s="11" t="str">
        <f>VLOOKUP(F3029,Sheet2!$E$10:$F$13,2,FALSE)</f>
        <v>SPM</v>
      </c>
      <c r="AO3029" s="35" t="s">
        <v>14668</v>
      </c>
      <c r="AP3029">
        <f>MATCH(AN3029,Sheet2!$F$5:$F$18,0)</f>
        <v>6</v>
      </c>
      <c r="AQ3029">
        <f>MATCH(AO3029,Sheet2!$F$5:$K$5,0)</f>
        <v>6</v>
      </c>
      <c r="AR3029" s="33">
        <f>INDEX(Sheet2!$F$5:$K$18,OPaL!AP3029,OPaL!AQ3029)</f>
        <v>0.15</v>
      </c>
      <c r="AS3029" s="1">
        <f t="shared" si="143"/>
        <v>6361.4</v>
      </c>
    </row>
    <row r="3030" spans="1:45" x14ac:dyDescent="0.2">
      <c r="A3030" s="11" t="s">
        <v>4001</v>
      </c>
      <c r="B3030" s="11" t="s">
        <v>4002</v>
      </c>
      <c r="C3030" s="11" t="s">
        <v>12658</v>
      </c>
      <c r="D3030" s="21">
        <v>42975</v>
      </c>
      <c r="E3030" s="21" t="s">
        <v>9697</v>
      </c>
      <c r="F3030" s="21" t="s">
        <v>14659</v>
      </c>
      <c r="G3030" s="11" t="s">
        <v>2</v>
      </c>
      <c r="H3030" s="11" t="s">
        <v>16</v>
      </c>
      <c r="I3030" s="11" t="s">
        <v>4</v>
      </c>
      <c r="J3030" s="12">
        <v>1</v>
      </c>
      <c r="K3030" s="12">
        <v>7484</v>
      </c>
      <c r="L3030" s="12">
        <v>0</v>
      </c>
      <c r="M3030" s="12">
        <v>0</v>
      </c>
      <c r="N3030" s="12">
        <f t="shared" si="142"/>
        <v>7484</v>
      </c>
      <c r="O3030" s="11" t="s">
        <v>5</v>
      </c>
      <c r="P3030" s="13">
        <v>0</v>
      </c>
      <c r="Q3030" s="11" t="s">
        <v>6</v>
      </c>
      <c r="R3030" s="13">
        <v>0</v>
      </c>
      <c r="S3030" s="13">
        <v>0</v>
      </c>
      <c r="T3030" s="11" t="s">
        <v>7</v>
      </c>
      <c r="U3030" s="11" t="s">
        <v>8</v>
      </c>
      <c r="V3030" s="15">
        <v>0</v>
      </c>
      <c r="W3030" s="13">
        <v>0</v>
      </c>
      <c r="X3030" s="15">
        <v>0</v>
      </c>
      <c r="Y3030" s="15">
        <v>0</v>
      </c>
      <c r="Z3030" s="13">
        <v>0</v>
      </c>
      <c r="AA3030" s="15">
        <v>0</v>
      </c>
      <c r="AB3030" s="13">
        <v>0</v>
      </c>
      <c r="AC3030" s="15">
        <v>0</v>
      </c>
      <c r="AD3030" s="13">
        <v>0</v>
      </c>
      <c r="AE3030" s="15">
        <v>0</v>
      </c>
      <c r="AF3030" s="13">
        <v>0</v>
      </c>
      <c r="AG3030" s="15">
        <v>0</v>
      </c>
      <c r="AH3030" s="13">
        <v>0</v>
      </c>
      <c r="AI3030" s="15">
        <v>0</v>
      </c>
      <c r="AJ3030" s="11" t="s">
        <v>17</v>
      </c>
      <c r="AK3030" s="11" t="s">
        <v>1398</v>
      </c>
      <c r="AL3030" s="22">
        <f t="shared" si="141"/>
        <v>2317</v>
      </c>
      <c r="AM3030" s="11" t="str">
        <f>VLOOKUP(O3030,Sheet2!$D$6:$E$14,2,FALSE)</f>
        <v>Spare parts</v>
      </c>
      <c r="AN3030" s="11" t="str">
        <f>VLOOKUP(F3030,Sheet2!$E$10:$F$13,2,FALSE)</f>
        <v>SPM</v>
      </c>
      <c r="AO3030" s="35" t="s">
        <v>14668</v>
      </c>
      <c r="AP3030">
        <f>MATCH(AN3030,Sheet2!$F$5:$F$18,0)</f>
        <v>6</v>
      </c>
      <c r="AQ3030">
        <f>MATCH(AO3030,Sheet2!$F$5:$K$5,0)</f>
        <v>6</v>
      </c>
      <c r="AR3030" s="33">
        <f>INDEX(Sheet2!$F$5:$K$18,OPaL!AP3030,OPaL!AQ3030)</f>
        <v>0.15</v>
      </c>
      <c r="AS3030" s="1">
        <f t="shared" si="143"/>
        <v>6361.4</v>
      </c>
    </row>
    <row r="3031" spans="1:45" x14ac:dyDescent="0.2">
      <c r="A3031" s="11" t="s">
        <v>4009</v>
      </c>
      <c r="B3031" s="11" t="s">
        <v>4010</v>
      </c>
      <c r="C3031" s="11" t="s">
        <v>12659</v>
      </c>
      <c r="D3031" s="21">
        <v>42975</v>
      </c>
      <c r="E3031" s="21" t="s">
        <v>9697</v>
      </c>
      <c r="F3031" s="21" t="s">
        <v>14659</v>
      </c>
      <c r="G3031" s="11" t="s">
        <v>2</v>
      </c>
      <c r="H3031" s="11" t="s">
        <v>16</v>
      </c>
      <c r="I3031" s="11" t="s">
        <v>4</v>
      </c>
      <c r="J3031" s="12">
        <v>1</v>
      </c>
      <c r="K3031" s="12">
        <v>7484</v>
      </c>
      <c r="L3031" s="12">
        <v>0</v>
      </c>
      <c r="M3031" s="12">
        <v>0</v>
      </c>
      <c r="N3031" s="12">
        <f t="shared" si="142"/>
        <v>7484</v>
      </c>
      <c r="O3031" s="11" t="s">
        <v>5</v>
      </c>
      <c r="P3031" s="13">
        <v>0</v>
      </c>
      <c r="Q3031" s="11" t="s">
        <v>6</v>
      </c>
      <c r="R3031" s="13">
        <v>0</v>
      </c>
      <c r="S3031" s="13">
        <v>0</v>
      </c>
      <c r="T3031" s="11" t="s">
        <v>7</v>
      </c>
      <c r="U3031" s="11" t="s">
        <v>8</v>
      </c>
      <c r="V3031" s="15">
        <v>0</v>
      </c>
      <c r="W3031" s="13">
        <v>0</v>
      </c>
      <c r="X3031" s="15">
        <v>0</v>
      </c>
      <c r="Y3031" s="15">
        <v>0</v>
      </c>
      <c r="Z3031" s="13">
        <v>0</v>
      </c>
      <c r="AA3031" s="15">
        <v>0</v>
      </c>
      <c r="AB3031" s="13">
        <v>0</v>
      </c>
      <c r="AC3031" s="15">
        <v>0</v>
      </c>
      <c r="AD3031" s="13">
        <v>0</v>
      </c>
      <c r="AE3031" s="15">
        <v>0</v>
      </c>
      <c r="AF3031" s="13">
        <v>0</v>
      </c>
      <c r="AG3031" s="15">
        <v>0</v>
      </c>
      <c r="AH3031" s="13">
        <v>0</v>
      </c>
      <c r="AI3031" s="15">
        <v>0</v>
      </c>
      <c r="AJ3031" s="11" t="s">
        <v>17</v>
      </c>
      <c r="AK3031" s="11" t="s">
        <v>1398</v>
      </c>
      <c r="AL3031" s="22">
        <f t="shared" si="141"/>
        <v>2317</v>
      </c>
      <c r="AM3031" s="11" t="str">
        <f>VLOOKUP(O3031,Sheet2!$D$6:$E$14,2,FALSE)</f>
        <v>Spare parts</v>
      </c>
      <c r="AN3031" s="11" t="str">
        <f>VLOOKUP(F3031,Sheet2!$E$10:$F$13,2,FALSE)</f>
        <v>SPM</v>
      </c>
      <c r="AO3031" s="35" t="s">
        <v>14668</v>
      </c>
      <c r="AP3031">
        <f>MATCH(AN3031,Sheet2!$F$5:$F$18,0)</f>
        <v>6</v>
      </c>
      <c r="AQ3031">
        <f>MATCH(AO3031,Sheet2!$F$5:$K$5,0)</f>
        <v>6</v>
      </c>
      <c r="AR3031" s="33">
        <f>INDEX(Sheet2!$F$5:$K$18,OPaL!AP3031,OPaL!AQ3031)</f>
        <v>0.15</v>
      </c>
      <c r="AS3031" s="1">
        <f t="shared" si="143"/>
        <v>6361.4</v>
      </c>
    </row>
    <row r="3032" spans="1:45" x14ac:dyDescent="0.2">
      <c r="A3032" s="11" t="s">
        <v>4021</v>
      </c>
      <c r="B3032" s="11" t="s">
        <v>4022</v>
      </c>
      <c r="C3032" s="11" t="s">
        <v>12660</v>
      </c>
      <c r="D3032" s="21">
        <v>42975</v>
      </c>
      <c r="E3032" s="21" t="s">
        <v>9697</v>
      </c>
      <c r="F3032" s="21" t="s">
        <v>14659</v>
      </c>
      <c r="G3032" s="11" t="s">
        <v>2</v>
      </c>
      <c r="H3032" s="11" t="s">
        <v>16</v>
      </c>
      <c r="I3032" s="11" t="s">
        <v>4</v>
      </c>
      <c r="J3032" s="12">
        <v>1</v>
      </c>
      <c r="K3032" s="12">
        <v>7484</v>
      </c>
      <c r="L3032" s="12">
        <v>0</v>
      </c>
      <c r="M3032" s="12">
        <v>0</v>
      </c>
      <c r="N3032" s="12">
        <f t="shared" si="142"/>
        <v>7484</v>
      </c>
      <c r="O3032" s="11" t="s">
        <v>5</v>
      </c>
      <c r="P3032" s="13">
        <v>0</v>
      </c>
      <c r="Q3032" s="11" t="s">
        <v>6</v>
      </c>
      <c r="R3032" s="13">
        <v>0</v>
      </c>
      <c r="S3032" s="13">
        <v>0</v>
      </c>
      <c r="T3032" s="11" t="s">
        <v>7</v>
      </c>
      <c r="U3032" s="11" t="s">
        <v>8</v>
      </c>
      <c r="V3032" s="15">
        <v>0</v>
      </c>
      <c r="W3032" s="13">
        <v>0</v>
      </c>
      <c r="X3032" s="15">
        <v>0</v>
      </c>
      <c r="Y3032" s="15">
        <v>0</v>
      </c>
      <c r="Z3032" s="13">
        <v>0</v>
      </c>
      <c r="AA3032" s="15">
        <v>0</v>
      </c>
      <c r="AB3032" s="13">
        <v>0</v>
      </c>
      <c r="AC3032" s="15">
        <v>0</v>
      </c>
      <c r="AD3032" s="13">
        <v>0</v>
      </c>
      <c r="AE3032" s="15">
        <v>0</v>
      </c>
      <c r="AF3032" s="13">
        <v>0</v>
      </c>
      <c r="AG3032" s="15">
        <v>0</v>
      </c>
      <c r="AH3032" s="13">
        <v>0</v>
      </c>
      <c r="AI3032" s="15">
        <v>0</v>
      </c>
      <c r="AJ3032" s="11" t="s">
        <v>17</v>
      </c>
      <c r="AK3032" s="11" t="s">
        <v>1398</v>
      </c>
      <c r="AL3032" s="22">
        <f t="shared" si="141"/>
        <v>2317</v>
      </c>
      <c r="AM3032" s="11" t="str">
        <f>VLOOKUP(O3032,Sheet2!$D$6:$E$14,2,FALSE)</f>
        <v>Spare parts</v>
      </c>
      <c r="AN3032" s="11" t="str">
        <f>VLOOKUP(F3032,Sheet2!$E$10:$F$13,2,FALSE)</f>
        <v>SPM</v>
      </c>
      <c r="AO3032" s="35" t="s">
        <v>14668</v>
      </c>
      <c r="AP3032">
        <f>MATCH(AN3032,Sheet2!$F$5:$F$18,0)</f>
        <v>6</v>
      </c>
      <c r="AQ3032">
        <f>MATCH(AO3032,Sheet2!$F$5:$K$5,0)</f>
        <v>6</v>
      </c>
      <c r="AR3032" s="33">
        <f>INDEX(Sheet2!$F$5:$K$18,OPaL!AP3032,OPaL!AQ3032)</f>
        <v>0.15</v>
      </c>
      <c r="AS3032" s="1">
        <f t="shared" si="143"/>
        <v>6361.4</v>
      </c>
    </row>
    <row r="3033" spans="1:45" x14ac:dyDescent="0.2">
      <c r="A3033" s="11" t="s">
        <v>4033</v>
      </c>
      <c r="B3033" s="11" t="s">
        <v>4034</v>
      </c>
      <c r="C3033" s="11" t="s">
        <v>12661</v>
      </c>
      <c r="D3033" s="21">
        <v>42975</v>
      </c>
      <c r="E3033" s="21" t="s">
        <v>9697</v>
      </c>
      <c r="F3033" s="21" t="s">
        <v>14659</v>
      </c>
      <c r="G3033" s="11" t="s">
        <v>2</v>
      </c>
      <c r="H3033" s="11" t="s">
        <v>16</v>
      </c>
      <c r="I3033" s="11" t="s">
        <v>4</v>
      </c>
      <c r="J3033" s="12">
        <v>1</v>
      </c>
      <c r="K3033" s="12">
        <v>7484</v>
      </c>
      <c r="L3033" s="12">
        <v>0</v>
      </c>
      <c r="M3033" s="12">
        <v>0</v>
      </c>
      <c r="N3033" s="12">
        <f t="shared" si="142"/>
        <v>7484</v>
      </c>
      <c r="O3033" s="11" t="s">
        <v>5</v>
      </c>
      <c r="P3033" s="13">
        <v>0</v>
      </c>
      <c r="Q3033" s="11" t="s">
        <v>6</v>
      </c>
      <c r="R3033" s="13">
        <v>0</v>
      </c>
      <c r="S3033" s="13">
        <v>0</v>
      </c>
      <c r="T3033" s="11" t="s">
        <v>7</v>
      </c>
      <c r="U3033" s="11" t="s">
        <v>8</v>
      </c>
      <c r="V3033" s="15">
        <v>0</v>
      </c>
      <c r="W3033" s="13">
        <v>0</v>
      </c>
      <c r="X3033" s="15">
        <v>0</v>
      </c>
      <c r="Y3033" s="15">
        <v>0</v>
      </c>
      <c r="Z3033" s="13">
        <v>0</v>
      </c>
      <c r="AA3033" s="15">
        <v>0</v>
      </c>
      <c r="AB3033" s="13">
        <v>0</v>
      </c>
      <c r="AC3033" s="15">
        <v>0</v>
      </c>
      <c r="AD3033" s="13">
        <v>0</v>
      </c>
      <c r="AE3033" s="15">
        <v>0</v>
      </c>
      <c r="AF3033" s="13">
        <v>0</v>
      </c>
      <c r="AG3033" s="15">
        <v>0</v>
      </c>
      <c r="AH3033" s="13">
        <v>0</v>
      </c>
      <c r="AI3033" s="15">
        <v>0</v>
      </c>
      <c r="AJ3033" s="11" t="s">
        <v>17</v>
      </c>
      <c r="AK3033" s="11" t="s">
        <v>1398</v>
      </c>
      <c r="AL3033" s="22">
        <f t="shared" si="141"/>
        <v>2317</v>
      </c>
      <c r="AM3033" s="11" t="str">
        <f>VLOOKUP(O3033,Sheet2!$D$6:$E$14,2,FALSE)</f>
        <v>Spare parts</v>
      </c>
      <c r="AN3033" s="11" t="str">
        <f>VLOOKUP(F3033,Sheet2!$E$10:$F$13,2,FALSE)</f>
        <v>SPM</v>
      </c>
      <c r="AO3033" s="35" t="s">
        <v>14668</v>
      </c>
      <c r="AP3033">
        <f>MATCH(AN3033,Sheet2!$F$5:$F$18,0)</f>
        <v>6</v>
      </c>
      <c r="AQ3033">
        <f>MATCH(AO3033,Sheet2!$F$5:$K$5,0)</f>
        <v>6</v>
      </c>
      <c r="AR3033" s="33">
        <f>INDEX(Sheet2!$F$5:$K$18,OPaL!AP3033,OPaL!AQ3033)</f>
        <v>0.15</v>
      </c>
      <c r="AS3033" s="1">
        <f t="shared" si="143"/>
        <v>6361.4</v>
      </c>
    </row>
    <row r="3034" spans="1:45" x14ac:dyDescent="0.2">
      <c r="A3034" s="11" t="s">
        <v>4035</v>
      </c>
      <c r="B3034" s="11" t="s">
        <v>4036</v>
      </c>
      <c r="C3034" s="11" t="s">
        <v>12662</v>
      </c>
      <c r="D3034" s="21">
        <v>42975</v>
      </c>
      <c r="E3034" s="21" t="s">
        <v>9697</v>
      </c>
      <c r="F3034" s="21" t="s">
        <v>14659</v>
      </c>
      <c r="G3034" s="11" t="s">
        <v>2</v>
      </c>
      <c r="H3034" s="11" t="s">
        <v>16</v>
      </c>
      <c r="I3034" s="11" t="s">
        <v>4</v>
      </c>
      <c r="J3034" s="12">
        <v>1</v>
      </c>
      <c r="K3034" s="12">
        <v>7484</v>
      </c>
      <c r="L3034" s="12">
        <v>0</v>
      </c>
      <c r="M3034" s="12">
        <v>0</v>
      </c>
      <c r="N3034" s="12">
        <f t="shared" si="142"/>
        <v>7484</v>
      </c>
      <c r="O3034" s="11" t="s">
        <v>5</v>
      </c>
      <c r="P3034" s="13">
        <v>0</v>
      </c>
      <c r="Q3034" s="11" t="s">
        <v>6</v>
      </c>
      <c r="R3034" s="13">
        <v>0</v>
      </c>
      <c r="S3034" s="13">
        <v>0</v>
      </c>
      <c r="T3034" s="11" t="s">
        <v>7</v>
      </c>
      <c r="U3034" s="11" t="s">
        <v>8</v>
      </c>
      <c r="V3034" s="15">
        <v>0</v>
      </c>
      <c r="W3034" s="13">
        <v>0</v>
      </c>
      <c r="X3034" s="15">
        <v>0</v>
      </c>
      <c r="Y3034" s="15">
        <v>0</v>
      </c>
      <c r="Z3034" s="13">
        <v>0</v>
      </c>
      <c r="AA3034" s="15">
        <v>0</v>
      </c>
      <c r="AB3034" s="13">
        <v>0</v>
      </c>
      <c r="AC3034" s="15">
        <v>0</v>
      </c>
      <c r="AD3034" s="13">
        <v>0</v>
      </c>
      <c r="AE3034" s="15">
        <v>0</v>
      </c>
      <c r="AF3034" s="13">
        <v>0</v>
      </c>
      <c r="AG3034" s="15">
        <v>0</v>
      </c>
      <c r="AH3034" s="13">
        <v>0</v>
      </c>
      <c r="AI3034" s="15">
        <v>0</v>
      </c>
      <c r="AJ3034" s="11" t="s">
        <v>17</v>
      </c>
      <c r="AK3034" s="11" t="s">
        <v>1398</v>
      </c>
      <c r="AL3034" s="22">
        <f t="shared" si="141"/>
        <v>2317</v>
      </c>
      <c r="AM3034" s="11" t="str">
        <f>VLOOKUP(O3034,Sheet2!$D$6:$E$14,2,FALSE)</f>
        <v>Spare parts</v>
      </c>
      <c r="AN3034" s="11" t="str">
        <f>VLOOKUP(F3034,Sheet2!$E$10:$F$13,2,FALSE)</f>
        <v>SPM</v>
      </c>
      <c r="AO3034" s="35" t="s">
        <v>14668</v>
      </c>
      <c r="AP3034">
        <f>MATCH(AN3034,Sheet2!$F$5:$F$18,0)</f>
        <v>6</v>
      </c>
      <c r="AQ3034">
        <f>MATCH(AO3034,Sheet2!$F$5:$K$5,0)</f>
        <v>6</v>
      </c>
      <c r="AR3034" s="33">
        <f>INDEX(Sheet2!$F$5:$K$18,OPaL!AP3034,OPaL!AQ3034)</f>
        <v>0.15</v>
      </c>
      <c r="AS3034" s="1">
        <f t="shared" si="143"/>
        <v>6361.4</v>
      </c>
    </row>
    <row r="3035" spans="1:45" x14ac:dyDescent="0.2">
      <c r="A3035" s="11" t="s">
        <v>4059</v>
      </c>
      <c r="B3035" s="11" t="s">
        <v>4060</v>
      </c>
      <c r="C3035" s="11" t="s">
        <v>12663</v>
      </c>
      <c r="D3035" s="21">
        <v>45184</v>
      </c>
      <c r="E3035" s="21" t="s">
        <v>9697</v>
      </c>
      <c r="F3035" s="21" t="s">
        <v>14659</v>
      </c>
      <c r="G3035" s="11" t="s">
        <v>2</v>
      </c>
      <c r="H3035" s="11" t="s">
        <v>16</v>
      </c>
      <c r="I3035" s="11" t="s">
        <v>4</v>
      </c>
      <c r="J3035" s="12">
        <v>1</v>
      </c>
      <c r="K3035" s="12">
        <v>7484</v>
      </c>
      <c r="L3035" s="12">
        <v>0</v>
      </c>
      <c r="M3035" s="12">
        <v>0</v>
      </c>
      <c r="N3035" s="12">
        <f t="shared" si="142"/>
        <v>7484</v>
      </c>
      <c r="O3035" s="11" t="s">
        <v>5</v>
      </c>
      <c r="P3035" s="13">
        <v>0</v>
      </c>
      <c r="Q3035" s="11" t="s">
        <v>6</v>
      </c>
      <c r="R3035" s="13">
        <v>0</v>
      </c>
      <c r="S3035" s="13">
        <v>0</v>
      </c>
      <c r="T3035" s="11" t="s">
        <v>7</v>
      </c>
      <c r="U3035" s="11" t="s">
        <v>8</v>
      </c>
      <c r="V3035" s="15">
        <v>0</v>
      </c>
      <c r="W3035" s="13">
        <v>0</v>
      </c>
      <c r="X3035" s="15">
        <v>0</v>
      </c>
      <c r="Y3035" s="15">
        <v>0</v>
      </c>
      <c r="Z3035" s="13">
        <v>0</v>
      </c>
      <c r="AA3035" s="15">
        <v>0</v>
      </c>
      <c r="AB3035" s="13">
        <v>0</v>
      </c>
      <c r="AC3035" s="15">
        <v>0</v>
      </c>
      <c r="AD3035" s="13">
        <v>0</v>
      </c>
      <c r="AE3035" s="15">
        <v>0</v>
      </c>
      <c r="AF3035" s="13">
        <v>0</v>
      </c>
      <c r="AG3035" s="15">
        <v>0</v>
      </c>
      <c r="AH3035" s="13">
        <v>0</v>
      </c>
      <c r="AI3035" s="15">
        <v>0</v>
      </c>
      <c r="AJ3035" s="11" t="s">
        <v>17</v>
      </c>
      <c r="AK3035" s="11" t="s">
        <v>1398</v>
      </c>
      <c r="AL3035" s="22">
        <f t="shared" si="141"/>
        <v>108</v>
      </c>
      <c r="AM3035" s="11" t="str">
        <f>VLOOKUP(O3035,Sheet2!$D$6:$E$14,2,FALSE)</f>
        <v>Spare parts</v>
      </c>
      <c r="AN3035" s="11" t="str">
        <f>VLOOKUP(F3035,Sheet2!$E$10:$F$13,2,FALSE)</f>
        <v>SPM</v>
      </c>
      <c r="AO3035" s="35" t="s">
        <v>14665</v>
      </c>
      <c r="AP3035">
        <f>MATCH(AN3035,Sheet2!$F$5:$F$18,0)</f>
        <v>6</v>
      </c>
      <c r="AQ3035">
        <f>MATCH(AO3035,Sheet2!$F$5:$K$5,0)</f>
        <v>3</v>
      </c>
      <c r="AR3035" s="33">
        <f>INDEX(Sheet2!$F$5:$K$18,OPaL!AP3035,OPaL!AQ3035)</f>
        <v>0</v>
      </c>
      <c r="AS3035" s="1">
        <f t="shared" si="143"/>
        <v>7484</v>
      </c>
    </row>
    <row r="3036" spans="1:45" x14ac:dyDescent="0.2">
      <c r="A3036" s="11" t="s">
        <v>7962</v>
      </c>
      <c r="B3036" s="11" t="s">
        <v>7963</v>
      </c>
      <c r="C3036" s="11" t="s">
        <v>12664</v>
      </c>
      <c r="D3036" s="21">
        <v>43109</v>
      </c>
      <c r="E3036" s="21" t="s">
        <v>9697</v>
      </c>
      <c r="F3036" s="21" t="s">
        <v>14659</v>
      </c>
      <c r="G3036" s="11" t="s">
        <v>2</v>
      </c>
      <c r="H3036" s="11" t="s">
        <v>16</v>
      </c>
      <c r="I3036" s="11" t="s">
        <v>351</v>
      </c>
      <c r="J3036" s="12">
        <v>1</v>
      </c>
      <c r="K3036" s="12">
        <v>7481.28</v>
      </c>
      <c r="L3036" s="12">
        <v>0</v>
      </c>
      <c r="M3036" s="12">
        <v>0</v>
      </c>
      <c r="N3036" s="12">
        <f t="shared" si="142"/>
        <v>7481.28</v>
      </c>
      <c r="O3036" s="11" t="s">
        <v>5</v>
      </c>
      <c r="P3036" s="13">
        <v>0</v>
      </c>
      <c r="Q3036" s="11" t="s">
        <v>6</v>
      </c>
      <c r="R3036" s="13">
        <v>0</v>
      </c>
      <c r="S3036" s="13">
        <v>0</v>
      </c>
      <c r="T3036" s="11" t="s">
        <v>7</v>
      </c>
      <c r="U3036" s="11" t="s">
        <v>8</v>
      </c>
      <c r="V3036" s="15">
        <v>0</v>
      </c>
      <c r="W3036" s="13">
        <v>0</v>
      </c>
      <c r="X3036" s="15">
        <v>0</v>
      </c>
      <c r="Y3036" s="15">
        <v>0</v>
      </c>
      <c r="Z3036" s="13">
        <v>0</v>
      </c>
      <c r="AA3036" s="15">
        <v>0</v>
      </c>
      <c r="AB3036" s="13">
        <v>0</v>
      </c>
      <c r="AC3036" s="15">
        <v>0</v>
      </c>
      <c r="AD3036" s="13">
        <v>0</v>
      </c>
      <c r="AE3036" s="15">
        <v>0</v>
      </c>
      <c r="AF3036" s="13">
        <v>0</v>
      </c>
      <c r="AG3036" s="15">
        <v>0</v>
      </c>
      <c r="AH3036" s="13">
        <v>0</v>
      </c>
      <c r="AI3036" s="15">
        <v>0</v>
      </c>
      <c r="AJ3036" s="11" t="s">
        <v>17</v>
      </c>
      <c r="AK3036" s="11" t="s">
        <v>1398</v>
      </c>
      <c r="AL3036" s="22">
        <f t="shared" si="141"/>
        <v>2183</v>
      </c>
      <c r="AM3036" s="11" t="str">
        <f>VLOOKUP(O3036,Sheet2!$D$6:$E$14,2,FALSE)</f>
        <v>Spare parts</v>
      </c>
      <c r="AN3036" s="11" t="str">
        <f>VLOOKUP(F3036,Sheet2!$E$10:$F$13,2,FALSE)</f>
        <v>SPM</v>
      </c>
      <c r="AO3036" s="35" t="s">
        <v>14668</v>
      </c>
      <c r="AP3036">
        <f>MATCH(AN3036,Sheet2!$F$5:$F$18,0)</f>
        <v>6</v>
      </c>
      <c r="AQ3036">
        <f>MATCH(AO3036,Sheet2!$F$5:$K$5,0)</f>
        <v>6</v>
      </c>
      <c r="AR3036" s="33">
        <f>INDEX(Sheet2!$F$5:$K$18,OPaL!AP3036,OPaL!AQ3036)</f>
        <v>0.15</v>
      </c>
      <c r="AS3036" s="1">
        <f t="shared" si="143"/>
        <v>6359.0879999999997</v>
      </c>
    </row>
    <row r="3037" spans="1:45" x14ac:dyDescent="0.2">
      <c r="A3037" s="11" t="s">
        <v>7956</v>
      </c>
      <c r="B3037" s="11" t="s">
        <v>7957</v>
      </c>
      <c r="C3037" s="11" t="s">
        <v>12665</v>
      </c>
      <c r="D3037" s="21">
        <v>43109</v>
      </c>
      <c r="E3037" s="21" t="s">
        <v>9697</v>
      </c>
      <c r="F3037" s="21" t="s">
        <v>14659</v>
      </c>
      <c r="G3037" s="11" t="s">
        <v>2</v>
      </c>
      <c r="H3037" s="11" t="s">
        <v>16</v>
      </c>
      <c r="I3037" s="11" t="s">
        <v>351</v>
      </c>
      <c r="J3037" s="12">
        <v>1</v>
      </c>
      <c r="K3037" s="12">
        <v>7481.18</v>
      </c>
      <c r="L3037" s="12">
        <v>0</v>
      </c>
      <c r="M3037" s="12">
        <v>0</v>
      </c>
      <c r="N3037" s="12">
        <f t="shared" si="142"/>
        <v>7481.18</v>
      </c>
      <c r="O3037" s="11" t="s">
        <v>5</v>
      </c>
      <c r="P3037" s="13">
        <v>0</v>
      </c>
      <c r="Q3037" s="11" t="s">
        <v>6</v>
      </c>
      <c r="R3037" s="13">
        <v>0</v>
      </c>
      <c r="S3037" s="13">
        <v>0</v>
      </c>
      <c r="T3037" s="11" t="s">
        <v>7</v>
      </c>
      <c r="U3037" s="11" t="s">
        <v>8</v>
      </c>
      <c r="V3037" s="15">
        <v>0</v>
      </c>
      <c r="W3037" s="13">
        <v>0</v>
      </c>
      <c r="X3037" s="15">
        <v>0</v>
      </c>
      <c r="Y3037" s="15">
        <v>0</v>
      </c>
      <c r="Z3037" s="13">
        <v>0</v>
      </c>
      <c r="AA3037" s="15">
        <v>0</v>
      </c>
      <c r="AB3037" s="13">
        <v>0</v>
      </c>
      <c r="AC3037" s="15">
        <v>0</v>
      </c>
      <c r="AD3037" s="13">
        <v>0</v>
      </c>
      <c r="AE3037" s="15">
        <v>0</v>
      </c>
      <c r="AF3037" s="13">
        <v>0</v>
      </c>
      <c r="AG3037" s="15">
        <v>0</v>
      </c>
      <c r="AH3037" s="13">
        <v>0</v>
      </c>
      <c r="AI3037" s="15">
        <v>0</v>
      </c>
      <c r="AJ3037" s="11" t="s">
        <v>17</v>
      </c>
      <c r="AK3037" s="11" t="s">
        <v>1398</v>
      </c>
      <c r="AL3037" s="22">
        <f t="shared" si="141"/>
        <v>2183</v>
      </c>
      <c r="AM3037" s="11" t="str">
        <f>VLOOKUP(O3037,Sheet2!$D$6:$E$14,2,FALSE)</f>
        <v>Spare parts</v>
      </c>
      <c r="AN3037" s="11" t="str">
        <f>VLOOKUP(F3037,Sheet2!$E$10:$F$13,2,FALSE)</f>
        <v>SPM</v>
      </c>
      <c r="AO3037" s="35" t="s">
        <v>14668</v>
      </c>
      <c r="AP3037">
        <f>MATCH(AN3037,Sheet2!$F$5:$F$18,0)</f>
        <v>6</v>
      </c>
      <c r="AQ3037">
        <f>MATCH(AO3037,Sheet2!$F$5:$K$5,0)</f>
        <v>6</v>
      </c>
      <c r="AR3037" s="33">
        <f>INDEX(Sheet2!$F$5:$K$18,OPaL!AP3037,OPaL!AQ3037)</f>
        <v>0.15</v>
      </c>
      <c r="AS3037" s="1">
        <f t="shared" si="143"/>
        <v>6359.0029999999997</v>
      </c>
    </row>
    <row r="3038" spans="1:45" x14ac:dyDescent="0.2">
      <c r="A3038" s="11" t="s">
        <v>3021</v>
      </c>
      <c r="B3038" s="11" t="s">
        <v>3022</v>
      </c>
      <c r="C3038" s="11" t="s">
        <v>12000</v>
      </c>
      <c r="D3038" s="21">
        <v>43025</v>
      </c>
      <c r="E3038" s="21" t="s">
        <v>9697</v>
      </c>
      <c r="F3038" s="21" t="s">
        <v>14659</v>
      </c>
      <c r="G3038" s="11" t="s">
        <v>2</v>
      </c>
      <c r="H3038" s="11" t="s">
        <v>3</v>
      </c>
      <c r="I3038" s="11" t="s">
        <v>4</v>
      </c>
      <c r="J3038" s="12">
        <v>1</v>
      </c>
      <c r="K3038" s="12">
        <v>7480</v>
      </c>
      <c r="L3038" s="12">
        <v>0</v>
      </c>
      <c r="M3038" s="12">
        <v>0</v>
      </c>
      <c r="N3038" s="12">
        <f t="shared" si="142"/>
        <v>7480</v>
      </c>
      <c r="O3038" s="11" t="s">
        <v>5</v>
      </c>
      <c r="P3038" s="13">
        <v>0</v>
      </c>
      <c r="Q3038" s="11" t="s">
        <v>6</v>
      </c>
      <c r="R3038" s="13">
        <v>0</v>
      </c>
      <c r="S3038" s="13">
        <v>0</v>
      </c>
      <c r="T3038" s="11" t="s">
        <v>7</v>
      </c>
      <c r="U3038" s="11" t="s">
        <v>8</v>
      </c>
      <c r="V3038" s="15">
        <v>0</v>
      </c>
      <c r="W3038" s="13">
        <v>0</v>
      </c>
      <c r="X3038" s="15">
        <v>0</v>
      </c>
      <c r="Y3038" s="15">
        <v>0</v>
      </c>
      <c r="Z3038" s="13">
        <v>0</v>
      </c>
      <c r="AA3038" s="15">
        <v>0</v>
      </c>
      <c r="AB3038" s="13">
        <v>0</v>
      </c>
      <c r="AC3038" s="15">
        <v>0</v>
      </c>
      <c r="AD3038" s="13">
        <v>0</v>
      </c>
      <c r="AE3038" s="15">
        <v>0</v>
      </c>
      <c r="AF3038" s="13">
        <v>0</v>
      </c>
      <c r="AG3038" s="15">
        <v>0</v>
      </c>
      <c r="AH3038" s="13">
        <v>0</v>
      </c>
      <c r="AI3038" s="15">
        <v>0</v>
      </c>
      <c r="AJ3038" s="11" t="s">
        <v>9</v>
      </c>
      <c r="AK3038" s="11" t="s">
        <v>13</v>
      </c>
      <c r="AL3038" s="22">
        <f t="shared" si="141"/>
        <v>2267</v>
      </c>
      <c r="AM3038" s="11" t="str">
        <f>VLOOKUP(O3038,Sheet2!$D$6:$E$14,2,FALSE)</f>
        <v>Spare parts</v>
      </c>
      <c r="AN3038" s="11" t="str">
        <f>VLOOKUP(F3038,Sheet2!$E$10:$F$13,2,FALSE)</f>
        <v>SPM</v>
      </c>
      <c r="AO3038" s="35" t="s">
        <v>14668</v>
      </c>
      <c r="AP3038">
        <f>MATCH(AN3038,Sheet2!$F$5:$F$18,0)</f>
        <v>6</v>
      </c>
      <c r="AQ3038">
        <f>MATCH(AO3038,Sheet2!$F$5:$K$5,0)</f>
        <v>6</v>
      </c>
      <c r="AR3038" s="33">
        <f>INDEX(Sheet2!$F$5:$K$18,OPaL!AP3038,OPaL!AQ3038)</f>
        <v>0.15</v>
      </c>
      <c r="AS3038" s="1">
        <f t="shared" si="143"/>
        <v>6358</v>
      </c>
    </row>
    <row r="3039" spans="1:45" x14ac:dyDescent="0.2">
      <c r="A3039" s="11" t="s">
        <v>8698</v>
      </c>
      <c r="B3039" s="11" t="s">
        <v>8699</v>
      </c>
      <c r="C3039" s="11" t="s">
        <v>11384</v>
      </c>
      <c r="D3039" s="21">
        <v>44687</v>
      </c>
      <c r="E3039" s="21" t="s">
        <v>9792</v>
      </c>
      <c r="F3039" s="21" t="s">
        <v>14659</v>
      </c>
      <c r="G3039" s="11" t="s">
        <v>2</v>
      </c>
      <c r="H3039" s="11" t="s">
        <v>350</v>
      </c>
      <c r="I3039" s="11" t="s">
        <v>4</v>
      </c>
      <c r="J3039" s="13">
        <v>20</v>
      </c>
      <c r="K3039" s="12">
        <v>7474.29</v>
      </c>
      <c r="L3039" s="12">
        <v>0</v>
      </c>
      <c r="M3039" s="12">
        <v>0</v>
      </c>
      <c r="N3039" s="12">
        <f t="shared" si="142"/>
        <v>7474.29</v>
      </c>
      <c r="O3039" s="11" t="s">
        <v>8227</v>
      </c>
      <c r="P3039" s="13">
        <v>0</v>
      </c>
      <c r="Q3039" s="11" t="s">
        <v>6</v>
      </c>
      <c r="R3039" s="13">
        <v>0</v>
      </c>
      <c r="S3039" s="13">
        <v>0</v>
      </c>
      <c r="T3039" s="11" t="s">
        <v>7</v>
      </c>
      <c r="U3039" s="11" t="s">
        <v>8</v>
      </c>
      <c r="V3039" s="15">
        <v>0</v>
      </c>
      <c r="W3039" s="13">
        <v>0</v>
      </c>
      <c r="X3039" s="15">
        <v>0</v>
      </c>
      <c r="Y3039" s="15">
        <v>0</v>
      </c>
      <c r="Z3039" s="13">
        <v>0</v>
      </c>
      <c r="AA3039" s="15">
        <v>0</v>
      </c>
      <c r="AB3039" s="13">
        <v>0</v>
      </c>
      <c r="AC3039" s="15">
        <v>0</v>
      </c>
      <c r="AD3039" s="13">
        <v>0</v>
      </c>
      <c r="AE3039" s="15">
        <v>0</v>
      </c>
      <c r="AF3039" s="13">
        <v>0</v>
      </c>
      <c r="AG3039" s="15">
        <v>0</v>
      </c>
      <c r="AH3039" s="13">
        <v>0</v>
      </c>
      <c r="AI3039" s="15">
        <v>0</v>
      </c>
      <c r="AJ3039" s="11" t="s">
        <v>352</v>
      </c>
      <c r="AK3039" s="11" t="s">
        <v>8228</v>
      </c>
      <c r="AL3039" s="22">
        <f t="shared" si="141"/>
        <v>605</v>
      </c>
      <c r="AM3039" s="11" t="str">
        <f>VLOOKUP(O3039,Sheet2!$D$6:$E$14,2,FALSE)</f>
        <v>Consumables</v>
      </c>
      <c r="AN3039" s="11" t="str">
        <f>VLOOKUP(F3039,Sheet2!$E$15:$F$18,2,FALSE)</f>
        <v>CM</v>
      </c>
      <c r="AO3039" s="35" t="s">
        <v>14668</v>
      </c>
      <c r="AP3039">
        <f>MATCH(AN3039,Sheet2!$F$5:$F$18,0)</f>
        <v>13</v>
      </c>
      <c r="AQ3039">
        <f>MATCH(AO3039,Sheet2!$F$5:$K$5,0)</f>
        <v>6</v>
      </c>
      <c r="AR3039" s="33">
        <f>INDEX(Sheet2!$F$5:$K$18,OPaL!AP3039,OPaL!AQ3039)</f>
        <v>0.2</v>
      </c>
      <c r="AS3039" s="1">
        <f t="shared" si="143"/>
        <v>5979.4320000000007</v>
      </c>
    </row>
    <row r="3040" spans="1:45" x14ac:dyDescent="0.2">
      <c r="A3040" s="11" t="s">
        <v>8395</v>
      </c>
      <c r="B3040" s="11" t="s">
        <v>8396</v>
      </c>
      <c r="C3040" s="11" t="s">
        <v>12666</v>
      </c>
      <c r="D3040" s="21">
        <v>45047</v>
      </c>
      <c r="E3040" s="21" t="s">
        <v>9809</v>
      </c>
      <c r="F3040" s="21" t="s">
        <v>14659</v>
      </c>
      <c r="G3040" s="11" t="s">
        <v>2</v>
      </c>
      <c r="H3040" s="11" t="s">
        <v>3</v>
      </c>
      <c r="I3040" s="11" t="s">
        <v>4</v>
      </c>
      <c r="J3040" s="12">
        <v>87</v>
      </c>
      <c r="K3040" s="12">
        <v>7460.82</v>
      </c>
      <c r="L3040" s="12">
        <v>0</v>
      </c>
      <c r="M3040" s="12">
        <v>0</v>
      </c>
      <c r="N3040" s="12">
        <f t="shared" si="142"/>
        <v>7460.82</v>
      </c>
      <c r="O3040" s="11" t="s">
        <v>8227</v>
      </c>
      <c r="P3040" s="13">
        <v>0</v>
      </c>
      <c r="Q3040" s="11" t="s">
        <v>6</v>
      </c>
      <c r="R3040" s="13">
        <v>0</v>
      </c>
      <c r="S3040" s="13">
        <v>0</v>
      </c>
      <c r="T3040" s="11" t="s">
        <v>7</v>
      </c>
      <c r="U3040" s="11" t="s">
        <v>8</v>
      </c>
      <c r="V3040" s="15">
        <v>0</v>
      </c>
      <c r="W3040" s="13">
        <v>0</v>
      </c>
      <c r="X3040" s="15">
        <v>0</v>
      </c>
      <c r="Y3040" s="15">
        <v>0</v>
      </c>
      <c r="Z3040" s="13">
        <v>0</v>
      </c>
      <c r="AA3040" s="15">
        <v>0</v>
      </c>
      <c r="AB3040" s="13">
        <v>0</v>
      </c>
      <c r="AC3040" s="15">
        <v>0</v>
      </c>
      <c r="AD3040" s="13">
        <v>0</v>
      </c>
      <c r="AE3040" s="15">
        <v>0</v>
      </c>
      <c r="AF3040" s="13">
        <v>0</v>
      </c>
      <c r="AG3040" s="15">
        <v>0</v>
      </c>
      <c r="AH3040" s="13">
        <v>0</v>
      </c>
      <c r="AI3040" s="15">
        <v>0</v>
      </c>
      <c r="AJ3040" s="11" t="s">
        <v>9</v>
      </c>
      <c r="AK3040" s="11" t="s">
        <v>8228</v>
      </c>
      <c r="AL3040" s="22">
        <f t="shared" si="141"/>
        <v>245</v>
      </c>
      <c r="AM3040" s="11" t="str">
        <f>VLOOKUP(O3040,Sheet2!$D$6:$E$14,2,FALSE)</f>
        <v>Consumables</v>
      </c>
      <c r="AN3040" s="11" t="str">
        <f>VLOOKUP(F3040,Sheet2!$E$15:$F$18,2,FALSE)</f>
        <v>CM</v>
      </c>
      <c r="AO3040" s="35" t="s">
        <v>14666</v>
      </c>
      <c r="AP3040">
        <f>MATCH(AN3040,Sheet2!$F$5:$F$18,0)</f>
        <v>13</v>
      </c>
      <c r="AQ3040">
        <f>MATCH(AO3040,Sheet2!$F$5:$K$5,0)</f>
        <v>4</v>
      </c>
      <c r="AR3040" s="33">
        <f>INDEX(Sheet2!$F$5:$K$18,OPaL!AP3040,OPaL!AQ3040)</f>
        <v>0.05</v>
      </c>
      <c r="AS3040" s="1">
        <f t="shared" si="143"/>
        <v>7087.7789999999995</v>
      </c>
    </row>
    <row r="3041" spans="1:45" x14ac:dyDescent="0.2">
      <c r="A3041" s="11" t="s">
        <v>459</v>
      </c>
      <c r="B3041" s="11" t="s">
        <v>460</v>
      </c>
      <c r="C3041" s="11" t="s">
        <v>12667</v>
      </c>
      <c r="D3041" s="21">
        <v>43496</v>
      </c>
      <c r="E3041" s="21" t="s">
        <v>9697</v>
      </c>
      <c r="F3041" s="21" t="s">
        <v>14659</v>
      </c>
      <c r="G3041" s="11" t="s">
        <v>2</v>
      </c>
      <c r="H3041" s="11" t="s">
        <v>3</v>
      </c>
      <c r="I3041" s="11" t="s">
        <v>4</v>
      </c>
      <c r="J3041" s="13">
        <v>2</v>
      </c>
      <c r="K3041" s="12">
        <v>7431.35</v>
      </c>
      <c r="L3041" s="12">
        <v>0</v>
      </c>
      <c r="M3041" s="12">
        <v>0</v>
      </c>
      <c r="N3041" s="12">
        <f t="shared" si="142"/>
        <v>7431.35</v>
      </c>
      <c r="O3041" s="11" t="s">
        <v>5</v>
      </c>
      <c r="P3041" s="13">
        <v>0</v>
      </c>
      <c r="Q3041" s="11" t="s">
        <v>6</v>
      </c>
      <c r="R3041" s="13">
        <v>0</v>
      </c>
      <c r="S3041" s="13">
        <v>0</v>
      </c>
      <c r="T3041" s="11" t="s">
        <v>7</v>
      </c>
      <c r="U3041" s="11" t="s">
        <v>8</v>
      </c>
      <c r="V3041" s="15">
        <v>0</v>
      </c>
      <c r="W3041" s="13">
        <v>0</v>
      </c>
      <c r="X3041" s="15">
        <v>0</v>
      </c>
      <c r="Y3041" s="15">
        <v>0</v>
      </c>
      <c r="Z3041" s="13">
        <v>0</v>
      </c>
      <c r="AA3041" s="15">
        <v>0</v>
      </c>
      <c r="AB3041" s="13">
        <v>0</v>
      </c>
      <c r="AC3041" s="15">
        <v>0</v>
      </c>
      <c r="AD3041" s="13">
        <v>0</v>
      </c>
      <c r="AE3041" s="15">
        <v>0</v>
      </c>
      <c r="AF3041" s="13">
        <v>0</v>
      </c>
      <c r="AG3041" s="15">
        <v>0</v>
      </c>
      <c r="AH3041" s="13">
        <v>0</v>
      </c>
      <c r="AI3041" s="15">
        <v>0</v>
      </c>
      <c r="AJ3041" s="11" t="s">
        <v>9</v>
      </c>
      <c r="AK3041" s="11" t="s">
        <v>13</v>
      </c>
      <c r="AL3041" s="22">
        <f t="shared" si="141"/>
        <v>1796</v>
      </c>
      <c r="AM3041" s="11" t="str">
        <f>VLOOKUP(O3041,Sheet2!$D$6:$E$14,2,FALSE)</f>
        <v>Spare parts</v>
      </c>
      <c r="AN3041" s="11" t="str">
        <f>VLOOKUP(F3041,Sheet2!$E$10:$F$13,2,FALSE)</f>
        <v>SPM</v>
      </c>
      <c r="AO3041" s="35" t="s">
        <v>14668</v>
      </c>
      <c r="AP3041">
        <f>MATCH(AN3041,Sheet2!$F$5:$F$18,0)</f>
        <v>6</v>
      </c>
      <c r="AQ3041">
        <f>MATCH(AO3041,Sheet2!$F$5:$K$5,0)</f>
        <v>6</v>
      </c>
      <c r="AR3041" s="33">
        <f>INDEX(Sheet2!$F$5:$K$18,OPaL!AP3041,OPaL!AQ3041)</f>
        <v>0.15</v>
      </c>
      <c r="AS3041" s="1">
        <f t="shared" si="143"/>
        <v>6316.6475</v>
      </c>
    </row>
    <row r="3042" spans="1:45" x14ac:dyDescent="0.2">
      <c r="A3042" s="11" t="s">
        <v>8409</v>
      </c>
      <c r="B3042" s="11" t="s">
        <v>8410</v>
      </c>
      <c r="C3042" s="11" t="s">
        <v>12668</v>
      </c>
      <c r="D3042" s="21">
        <v>43290</v>
      </c>
      <c r="E3042" s="21" t="s">
        <v>9828</v>
      </c>
      <c r="F3042" s="21" t="s">
        <v>14659</v>
      </c>
      <c r="G3042" s="11" t="s">
        <v>2</v>
      </c>
      <c r="H3042" s="11" t="s">
        <v>3</v>
      </c>
      <c r="I3042" s="11" t="s">
        <v>4</v>
      </c>
      <c r="J3042" s="12">
        <v>30</v>
      </c>
      <c r="K3042" s="12">
        <v>7417.67</v>
      </c>
      <c r="L3042" s="12">
        <v>0</v>
      </c>
      <c r="M3042" s="12">
        <v>0</v>
      </c>
      <c r="N3042" s="12">
        <f t="shared" si="142"/>
        <v>7417.67</v>
      </c>
      <c r="O3042" s="11" t="s">
        <v>8227</v>
      </c>
      <c r="P3042" s="13">
        <v>0</v>
      </c>
      <c r="Q3042" s="11" t="s">
        <v>6</v>
      </c>
      <c r="R3042" s="13">
        <v>0</v>
      </c>
      <c r="S3042" s="13">
        <v>0</v>
      </c>
      <c r="T3042" s="11" t="s">
        <v>7</v>
      </c>
      <c r="U3042" s="11" t="s">
        <v>8</v>
      </c>
      <c r="V3042" s="15">
        <v>0</v>
      </c>
      <c r="W3042" s="13">
        <v>0</v>
      </c>
      <c r="X3042" s="15">
        <v>0</v>
      </c>
      <c r="Y3042" s="15">
        <v>0</v>
      </c>
      <c r="Z3042" s="13">
        <v>0</v>
      </c>
      <c r="AA3042" s="15">
        <v>0</v>
      </c>
      <c r="AB3042" s="13">
        <v>0</v>
      </c>
      <c r="AC3042" s="15">
        <v>0</v>
      </c>
      <c r="AD3042" s="13">
        <v>0</v>
      </c>
      <c r="AE3042" s="15">
        <v>0</v>
      </c>
      <c r="AF3042" s="13">
        <v>0</v>
      </c>
      <c r="AG3042" s="15">
        <v>0</v>
      </c>
      <c r="AH3042" s="13">
        <v>0</v>
      </c>
      <c r="AI3042" s="15">
        <v>0</v>
      </c>
      <c r="AJ3042" s="11" t="s">
        <v>9</v>
      </c>
      <c r="AK3042" s="11" t="s">
        <v>8228</v>
      </c>
      <c r="AL3042" s="22">
        <f t="shared" si="141"/>
        <v>2002</v>
      </c>
      <c r="AM3042" s="11" t="str">
        <f>VLOOKUP(O3042,Sheet2!$D$6:$E$14,2,FALSE)</f>
        <v>Consumables</v>
      </c>
      <c r="AN3042" s="11" t="str">
        <f>VLOOKUP(F3042,Sheet2!$E$15:$F$18,2,FALSE)</f>
        <v>CM</v>
      </c>
      <c r="AO3042" s="35" t="s">
        <v>14668</v>
      </c>
      <c r="AP3042">
        <f>MATCH(AN3042,Sheet2!$F$5:$F$18,0)</f>
        <v>13</v>
      </c>
      <c r="AQ3042">
        <f>MATCH(AO3042,Sheet2!$F$5:$K$5,0)</f>
        <v>6</v>
      </c>
      <c r="AR3042" s="33">
        <f>INDEX(Sheet2!$F$5:$K$18,OPaL!AP3042,OPaL!AQ3042)</f>
        <v>0.2</v>
      </c>
      <c r="AS3042" s="1">
        <f t="shared" si="143"/>
        <v>5934.1360000000004</v>
      </c>
    </row>
    <row r="3043" spans="1:45" x14ac:dyDescent="0.2">
      <c r="A3043" s="11" t="s">
        <v>7069</v>
      </c>
      <c r="B3043" s="11" t="s">
        <v>7070</v>
      </c>
      <c r="C3043" s="11" t="s">
        <v>12669</v>
      </c>
      <c r="D3043" s="21">
        <v>42424</v>
      </c>
      <c r="E3043" s="21" t="s">
        <v>9697</v>
      </c>
      <c r="F3043" s="21" t="s">
        <v>14659</v>
      </c>
      <c r="G3043" s="11" t="s">
        <v>2</v>
      </c>
      <c r="H3043" s="11" t="s">
        <v>16</v>
      </c>
      <c r="I3043" s="11" t="s">
        <v>4</v>
      </c>
      <c r="J3043" s="13">
        <v>1</v>
      </c>
      <c r="K3043" s="12">
        <v>7407.79</v>
      </c>
      <c r="L3043" s="12">
        <v>0</v>
      </c>
      <c r="M3043" s="12">
        <v>0</v>
      </c>
      <c r="N3043" s="12">
        <f t="shared" si="142"/>
        <v>7407.79</v>
      </c>
      <c r="O3043" s="11" t="s">
        <v>5</v>
      </c>
      <c r="P3043" s="13">
        <v>0</v>
      </c>
      <c r="Q3043" s="11" t="s">
        <v>6</v>
      </c>
      <c r="R3043" s="13">
        <v>0</v>
      </c>
      <c r="S3043" s="13">
        <v>0</v>
      </c>
      <c r="T3043" s="11" t="s">
        <v>7</v>
      </c>
      <c r="U3043" s="11" t="s">
        <v>8</v>
      </c>
      <c r="V3043" s="15">
        <v>0</v>
      </c>
      <c r="W3043" s="13">
        <v>0</v>
      </c>
      <c r="X3043" s="15">
        <v>0</v>
      </c>
      <c r="Y3043" s="15">
        <v>0</v>
      </c>
      <c r="Z3043" s="13">
        <v>0</v>
      </c>
      <c r="AA3043" s="15">
        <v>0</v>
      </c>
      <c r="AB3043" s="13">
        <v>0</v>
      </c>
      <c r="AC3043" s="15">
        <v>0</v>
      </c>
      <c r="AD3043" s="13">
        <v>0</v>
      </c>
      <c r="AE3043" s="15">
        <v>0</v>
      </c>
      <c r="AF3043" s="13">
        <v>0</v>
      </c>
      <c r="AG3043" s="15">
        <v>0</v>
      </c>
      <c r="AH3043" s="13">
        <v>0</v>
      </c>
      <c r="AI3043" s="15">
        <v>0</v>
      </c>
      <c r="AJ3043" s="11" t="s">
        <v>17</v>
      </c>
      <c r="AK3043" s="11" t="s">
        <v>13</v>
      </c>
      <c r="AL3043" s="22">
        <f t="shared" si="141"/>
        <v>2868</v>
      </c>
      <c r="AM3043" s="11" t="str">
        <f>VLOOKUP(O3043,Sheet2!$D$6:$E$14,2,FALSE)</f>
        <v>Spare parts</v>
      </c>
      <c r="AN3043" s="11" t="str">
        <f>VLOOKUP(F3043,Sheet2!$E$10:$F$13,2,FALSE)</f>
        <v>SPM</v>
      </c>
      <c r="AO3043" s="35" t="s">
        <v>14668</v>
      </c>
      <c r="AP3043">
        <f>MATCH(AN3043,Sheet2!$F$5:$F$18,0)</f>
        <v>6</v>
      </c>
      <c r="AQ3043">
        <f>MATCH(AO3043,Sheet2!$F$5:$K$5,0)</f>
        <v>6</v>
      </c>
      <c r="AR3043" s="33">
        <f>INDEX(Sheet2!$F$5:$K$18,OPaL!AP3043,OPaL!AQ3043)</f>
        <v>0.15</v>
      </c>
      <c r="AS3043" s="1">
        <f t="shared" si="143"/>
        <v>6296.6215000000002</v>
      </c>
    </row>
    <row r="3044" spans="1:45" x14ac:dyDescent="0.2">
      <c r="A3044" s="11" t="s">
        <v>7071</v>
      </c>
      <c r="B3044" s="11" t="s">
        <v>7072</v>
      </c>
      <c r="C3044" s="11" t="s">
        <v>12670</v>
      </c>
      <c r="D3044" s="21">
        <v>42424</v>
      </c>
      <c r="E3044" s="21" t="s">
        <v>9697</v>
      </c>
      <c r="F3044" s="21" t="s">
        <v>14659</v>
      </c>
      <c r="G3044" s="11" t="s">
        <v>2</v>
      </c>
      <c r="H3044" s="11" t="s">
        <v>16</v>
      </c>
      <c r="I3044" s="11" t="s">
        <v>4</v>
      </c>
      <c r="J3044" s="13">
        <v>1</v>
      </c>
      <c r="K3044" s="12">
        <v>7407.79</v>
      </c>
      <c r="L3044" s="12">
        <v>0</v>
      </c>
      <c r="M3044" s="12">
        <v>0</v>
      </c>
      <c r="N3044" s="12">
        <f t="shared" si="142"/>
        <v>7407.79</v>
      </c>
      <c r="O3044" s="11" t="s">
        <v>5</v>
      </c>
      <c r="P3044" s="13">
        <v>0</v>
      </c>
      <c r="Q3044" s="11" t="s">
        <v>6</v>
      </c>
      <c r="R3044" s="13">
        <v>0</v>
      </c>
      <c r="S3044" s="13">
        <v>0</v>
      </c>
      <c r="T3044" s="11" t="s">
        <v>7</v>
      </c>
      <c r="U3044" s="11" t="s">
        <v>8</v>
      </c>
      <c r="V3044" s="15">
        <v>0</v>
      </c>
      <c r="W3044" s="13">
        <v>0</v>
      </c>
      <c r="X3044" s="15">
        <v>0</v>
      </c>
      <c r="Y3044" s="15">
        <v>0</v>
      </c>
      <c r="Z3044" s="13">
        <v>0</v>
      </c>
      <c r="AA3044" s="15">
        <v>0</v>
      </c>
      <c r="AB3044" s="13">
        <v>0</v>
      </c>
      <c r="AC3044" s="15">
        <v>0</v>
      </c>
      <c r="AD3044" s="13">
        <v>0</v>
      </c>
      <c r="AE3044" s="15">
        <v>0</v>
      </c>
      <c r="AF3044" s="13">
        <v>0</v>
      </c>
      <c r="AG3044" s="15">
        <v>0</v>
      </c>
      <c r="AH3044" s="13">
        <v>0</v>
      </c>
      <c r="AI3044" s="15">
        <v>0</v>
      </c>
      <c r="AJ3044" s="11" t="s">
        <v>17</v>
      </c>
      <c r="AK3044" s="11" t="s">
        <v>13</v>
      </c>
      <c r="AL3044" s="22">
        <f t="shared" si="141"/>
        <v>2868</v>
      </c>
      <c r="AM3044" s="11" t="str">
        <f>VLOOKUP(O3044,Sheet2!$D$6:$E$14,2,FALSE)</f>
        <v>Spare parts</v>
      </c>
      <c r="AN3044" s="11" t="str">
        <f>VLOOKUP(F3044,Sheet2!$E$10:$F$13,2,FALSE)</f>
        <v>SPM</v>
      </c>
      <c r="AO3044" s="35" t="s">
        <v>14668</v>
      </c>
      <c r="AP3044">
        <f>MATCH(AN3044,Sheet2!$F$5:$F$18,0)</f>
        <v>6</v>
      </c>
      <c r="AQ3044">
        <f>MATCH(AO3044,Sheet2!$F$5:$K$5,0)</f>
        <v>6</v>
      </c>
      <c r="AR3044" s="33">
        <f>INDEX(Sheet2!$F$5:$K$18,OPaL!AP3044,OPaL!AQ3044)</f>
        <v>0.15</v>
      </c>
      <c r="AS3044" s="1">
        <f t="shared" si="143"/>
        <v>6296.6215000000002</v>
      </c>
    </row>
    <row r="3045" spans="1:45" x14ac:dyDescent="0.2">
      <c r="A3045" s="11" t="s">
        <v>5887</v>
      </c>
      <c r="B3045" s="11" t="s">
        <v>5888</v>
      </c>
      <c r="C3045" s="11" t="s">
        <v>12671</v>
      </c>
      <c r="D3045" s="21">
        <v>44294</v>
      </c>
      <c r="E3045" s="21" t="s">
        <v>9697</v>
      </c>
      <c r="F3045" s="21" t="s">
        <v>14659</v>
      </c>
      <c r="G3045" s="11" t="s">
        <v>2</v>
      </c>
      <c r="H3045" s="11" t="s">
        <v>3</v>
      </c>
      <c r="I3045" s="11" t="s">
        <v>4</v>
      </c>
      <c r="J3045" s="13">
        <v>3</v>
      </c>
      <c r="K3045" s="12">
        <v>7405.26</v>
      </c>
      <c r="L3045" s="12">
        <v>0</v>
      </c>
      <c r="M3045" s="12">
        <v>0</v>
      </c>
      <c r="N3045" s="12">
        <f t="shared" si="142"/>
        <v>7405.26</v>
      </c>
      <c r="O3045" s="11" t="s">
        <v>5</v>
      </c>
      <c r="P3045" s="13">
        <v>0</v>
      </c>
      <c r="Q3045" s="11" t="s">
        <v>6</v>
      </c>
      <c r="R3045" s="13">
        <v>0</v>
      </c>
      <c r="S3045" s="13">
        <v>0</v>
      </c>
      <c r="T3045" s="11" t="s">
        <v>7</v>
      </c>
      <c r="U3045" s="11" t="s">
        <v>8</v>
      </c>
      <c r="V3045" s="15">
        <v>0</v>
      </c>
      <c r="W3045" s="13">
        <v>0</v>
      </c>
      <c r="X3045" s="15">
        <v>0</v>
      </c>
      <c r="Y3045" s="15">
        <v>0</v>
      </c>
      <c r="Z3045" s="13">
        <v>0</v>
      </c>
      <c r="AA3045" s="15">
        <v>0</v>
      </c>
      <c r="AB3045" s="13">
        <v>0</v>
      </c>
      <c r="AC3045" s="15">
        <v>0</v>
      </c>
      <c r="AD3045" s="13">
        <v>0</v>
      </c>
      <c r="AE3045" s="15">
        <v>0</v>
      </c>
      <c r="AF3045" s="13">
        <v>0</v>
      </c>
      <c r="AG3045" s="15">
        <v>0</v>
      </c>
      <c r="AH3045" s="13">
        <v>0</v>
      </c>
      <c r="AI3045" s="15">
        <v>0</v>
      </c>
      <c r="AJ3045" s="11" t="s">
        <v>9</v>
      </c>
      <c r="AK3045" s="11" t="s">
        <v>13</v>
      </c>
      <c r="AL3045" s="22">
        <f t="shared" si="141"/>
        <v>998</v>
      </c>
      <c r="AM3045" s="11" t="str">
        <f>VLOOKUP(O3045,Sheet2!$D$6:$E$14,2,FALSE)</f>
        <v>Spare parts</v>
      </c>
      <c r="AN3045" s="11" t="str">
        <f>VLOOKUP(F3045,Sheet2!$E$10:$F$13,2,FALSE)</f>
        <v>SPM</v>
      </c>
      <c r="AO3045" s="35" t="s">
        <v>14668</v>
      </c>
      <c r="AP3045">
        <f>MATCH(AN3045,Sheet2!$F$5:$F$18,0)</f>
        <v>6</v>
      </c>
      <c r="AQ3045">
        <f>MATCH(AO3045,Sheet2!$F$5:$K$5,0)</f>
        <v>6</v>
      </c>
      <c r="AR3045" s="33">
        <f>INDEX(Sheet2!$F$5:$K$18,OPaL!AP3045,OPaL!AQ3045)</f>
        <v>0.15</v>
      </c>
      <c r="AS3045" s="1">
        <f t="shared" si="143"/>
        <v>6294.4710000000005</v>
      </c>
    </row>
    <row r="3046" spans="1:45" x14ac:dyDescent="0.2">
      <c r="A3046" s="11" t="s">
        <v>1745</v>
      </c>
      <c r="B3046" s="11" t="s">
        <v>1746</v>
      </c>
      <c r="C3046" s="11" t="s">
        <v>12672</v>
      </c>
      <c r="D3046" s="21">
        <v>42581</v>
      </c>
      <c r="E3046" s="21" t="s">
        <v>9769</v>
      </c>
      <c r="F3046" s="21" t="s">
        <v>14658</v>
      </c>
      <c r="G3046" s="11" t="s">
        <v>2</v>
      </c>
      <c r="H3046" s="11" t="s">
        <v>16</v>
      </c>
      <c r="I3046" s="11" t="s">
        <v>4</v>
      </c>
      <c r="J3046" s="12">
        <v>2</v>
      </c>
      <c r="K3046" s="12">
        <v>7400</v>
      </c>
      <c r="L3046" s="12">
        <v>0</v>
      </c>
      <c r="M3046" s="12">
        <v>0</v>
      </c>
      <c r="N3046" s="12">
        <f t="shared" si="142"/>
        <v>7400</v>
      </c>
      <c r="O3046" s="11" t="s">
        <v>5</v>
      </c>
      <c r="P3046" s="13">
        <v>0</v>
      </c>
      <c r="Q3046" s="11" t="s">
        <v>6</v>
      </c>
      <c r="R3046" s="13">
        <v>0</v>
      </c>
      <c r="S3046" s="13">
        <v>0</v>
      </c>
      <c r="T3046" s="11" t="s">
        <v>7</v>
      </c>
      <c r="U3046" s="11" t="s">
        <v>8</v>
      </c>
      <c r="V3046" s="15">
        <v>0</v>
      </c>
      <c r="W3046" s="13">
        <v>0</v>
      </c>
      <c r="X3046" s="15">
        <v>0</v>
      </c>
      <c r="Y3046" s="15">
        <v>0</v>
      </c>
      <c r="Z3046" s="13">
        <v>0</v>
      </c>
      <c r="AA3046" s="15">
        <v>0</v>
      </c>
      <c r="AB3046" s="13">
        <v>0</v>
      </c>
      <c r="AC3046" s="15">
        <v>0</v>
      </c>
      <c r="AD3046" s="13">
        <v>0</v>
      </c>
      <c r="AE3046" s="15">
        <v>0</v>
      </c>
      <c r="AF3046" s="13">
        <v>0</v>
      </c>
      <c r="AG3046" s="15">
        <v>0</v>
      </c>
      <c r="AH3046" s="13">
        <v>0</v>
      </c>
      <c r="AI3046" s="15">
        <v>0</v>
      </c>
      <c r="AJ3046" s="11" t="s">
        <v>17</v>
      </c>
      <c r="AK3046" s="11" t="s">
        <v>10</v>
      </c>
      <c r="AL3046" s="22">
        <f t="shared" si="141"/>
        <v>2711</v>
      </c>
      <c r="AM3046" s="11" t="str">
        <f>VLOOKUP(O3046,Sheet2!$D$6:$E$14,2,FALSE)</f>
        <v>Spare parts</v>
      </c>
      <c r="AN3046" s="11" t="str">
        <f>VLOOKUP(F3046,Sheet2!$E$10:$F$13,2,FALSE)</f>
        <v>SPE</v>
      </c>
      <c r="AO3046" s="35" t="s">
        <v>14668</v>
      </c>
      <c r="AP3046">
        <f>MATCH(AN3046,Sheet2!$F$5:$F$18,0)</f>
        <v>7</v>
      </c>
      <c r="AQ3046">
        <f>MATCH(AO3046,Sheet2!$F$5:$K$5,0)</f>
        <v>6</v>
      </c>
      <c r="AR3046" s="33">
        <f>INDEX(Sheet2!$F$5:$K$18,OPaL!AP3046,OPaL!AQ3046)</f>
        <v>0.15</v>
      </c>
      <c r="AS3046" s="1">
        <f t="shared" si="143"/>
        <v>6290</v>
      </c>
    </row>
    <row r="3047" spans="1:45" x14ac:dyDescent="0.2">
      <c r="A3047" s="11" t="s">
        <v>8952</v>
      </c>
      <c r="B3047" s="11" t="s">
        <v>8953</v>
      </c>
      <c r="C3047" s="11" t="s">
        <v>12673</v>
      </c>
      <c r="D3047" s="21">
        <v>45055</v>
      </c>
      <c r="E3047" s="21" t="s">
        <v>9739</v>
      </c>
      <c r="F3047" s="21" t="s">
        <v>14659</v>
      </c>
      <c r="G3047" s="11" t="s">
        <v>2</v>
      </c>
      <c r="H3047" s="11" t="s">
        <v>350</v>
      </c>
      <c r="I3047" s="11" t="s">
        <v>4</v>
      </c>
      <c r="J3047" s="13">
        <v>7</v>
      </c>
      <c r="K3047" s="12">
        <v>7398.35</v>
      </c>
      <c r="L3047" s="12">
        <v>0</v>
      </c>
      <c r="M3047" s="12">
        <v>0</v>
      </c>
      <c r="N3047" s="12">
        <f t="shared" si="142"/>
        <v>7398.35</v>
      </c>
      <c r="O3047" s="11" t="s">
        <v>8227</v>
      </c>
      <c r="P3047" s="13">
        <v>0</v>
      </c>
      <c r="Q3047" s="11" t="s">
        <v>6</v>
      </c>
      <c r="R3047" s="13">
        <v>0</v>
      </c>
      <c r="S3047" s="13">
        <v>0</v>
      </c>
      <c r="T3047" s="11" t="s">
        <v>7</v>
      </c>
      <c r="U3047" s="11" t="s">
        <v>8</v>
      </c>
      <c r="V3047" s="15">
        <v>0</v>
      </c>
      <c r="W3047" s="13">
        <v>0</v>
      </c>
      <c r="X3047" s="15">
        <v>0</v>
      </c>
      <c r="Y3047" s="15">
        <v>0</v>
      </c>
      <c r="Z3047" s="13">
        <v>0</v>
      </c>
      <c r="AA3047" s="15">
        <v>0</v>
      </c>
      <c r="AB3047" s="13">
        <v>0</v>
      </c>
      <c r="AC3047" s="15">
        <v>0</v>
      </c>
      <c r="AD3047" s="13">
        <v>0</v>
      </c>
      <c r="AE3047" s="15">
        <v>0</v>
      </c>
      <c r="AF3047" s="13">
        <v>0</v>
      </c>
      <c r="AG3047" s="15">
        <v>0</v>
      </c>
      <c r="AH3047" s="13">
        <v>0</v>
      </c>
      <c r="AI3047" s="15">
        <v>0</v>
      </c>
      <c r="AJ3047" s="11" t="s">
        <v>352</v>
      </c>
      <c r="AK3047" s="11" t="s">
        <v>8228</v>
      </c>
      <c r="AL3047" s="22">
        <f t="shared" si="141"/>
        <v>237</v>
      </c>
      <c r="AM3047" s="11" t="str">
        <f>VLOOKUP(O3047,Sheet2!$D$6:$E$14,2,FALSE)</f>
        <v>Consumables</v>
      </c>
      <c r="AN3047" s="11" t="str">
        <f>VLOOKUP(F3047,Sheet2!$E$15:$F$18,2,FALSE)</f>
        <v>CM</v>
      </c>
      <c r="AO3047" s="35" t="s">
        <v>14666</v>
      </c>
      <c r="AP3047">
        <f>MATCH(AN3047,Sheet2!$F$5:$F$18,0)</f>
        <v>13</v>
      </c>
      <c r="AQ3047">
        <f>MATCH(AO3047,Sheet2!$F$5:$K$5,0)</f>
        <v>4</v>
      </c>
      <c r="AR3047" s="33">
        <f>INDEX(Sheet2!$F$5:$K$18,OPaL!AP3047,OPaL!AQ3047)</f>
        <v>0.05</v>
      </c>
      <c r="AS3047" s="1">
        <f t="shared" si="143"/>
        <v>7028.4324999999999</v>
      </c>
    </row>
    <row r="3048" spans="1:45" x14ac:dyDescent="0.2">
      <c r="A3048" s="11" t="s">
        <v>4457</v>
      </c>
      <c r="B3048" s="11" t="s">
        <v>4458</v>
      </c>
      <c r="C3048" s="11" t="s">
        <v>12674</v>
      </c>
      <c r="D3048" s="21">
        <v>44706</v>
      </c>
      <c r="E3048" s="21" t="s">
        <v>9697</v>
      </c>
      <c r="F3048" s="21" t="s">
        <v>14659</v>
      </c>
      <c r="G3048" s="11" t="s">
        <v>2</v>
      </c>
      <c r="H3048" s="11" t="s">
        <v>16</v>
      </c>
      <c r="I3048" s="11" t="s">
        <v>4</v>
      </c>
      <c r="J3048" s="12">
        <v>1</v>
      </c>
      <c r="K3048" s="12">
        <v>7362.5</v>
      </c>
      <c r="L3048" s="12">
        <v>0</v>
      </c>
      <c r="M3048" s="12">
        <v>0</v>
      </c>
      <c r="N3048" s="12">
        <f t="shared" si="142"/>
        <v>7362.5</v>
      </c>
      <c r="O3048" s="11" t="s">
        <v>5</v>
      </c>
      <c r="P3048" s="13">
        <v>0</v>
      </c>
      <c r="Q3048" s="11" t="s">
        <v>6</v>
      </c>
      <c r="R3048" s="13">
        <v>0</v>
      </c>
      <c r="S3048" s="13">
        <v>0</v>
      </c>
      <c r="T3048" s="11" t="s">
        <v>7</v>
      </c>
      <c r="U3048" s="11" t="s">
        <v>8</v>
      </c>
      <c r="V3048" s="15">
        <v>0</v>
      </c>
      <c r="W3048" s="13">
        <v>0</v>
      </c>
      <c r="X3048" s="15">
        <v>0</v>
      </c>
      <c r="Y3048" s="15">
        <v>0</v>
      </c>
      <c r="Z3048" s="13">
        <v>0</v>
      </c>
      <c r="AA3048" s="15">
        <v>0</v>
      </c>
      <c r="AB3048" s="13">
        <v>0</v>
      </c>
      <c r="AC3048" s="15">
        <v>0</v>
      </c>
      <c r="AD3048" s="13">
        <v>0</v>
      </c>
      <c r="AE3048" s="15">
        <v>0</v>
      </c>
      <c r="AF3048" s="13">
        <v>0</v>
      </c>
      <c r="AG3048" s="15">
        <v>0</v>
      </c>
      <c r="AH3048" s="13">
        <v>0</v>
      </c>
      <c r="AI3048" s="15">
        <v>0</v>
      </c>
      <c r="AJ3048" s="11" t="s">
        <v>17</v>
      </c>
      <c r="AK3048" s="11" t="s">
        <v>1398</v>
      </c>
      <c r="AL3048" s="22">
        <f t="shared" si="141"/>
        <v>586</v>
      </c>
      <c r="AM3048" s="11" t="str">
        <f>VLOOKUP(O3048,Sheet2!$D$6:$E$14,2,FALSE)</f>
        <v>Spare parts</v>
      </c>
      <c r="AN3048" s="11" t="str">
        <f>VLOOKUP(F3048,Sheet2!$E$10:$F$13,2,FALSE)</f>
        <v>SPM</v>
      </c>
      <c r="AO3048" s="35" t="s">
        <v>14668</v>
      </c>
      <c r="AP3048">
        <f>MATCH(AN3048,Sheet2!$F$5:$F$18,0)</f>
        <v>6</v>
      </c>
      <c r="AQ3048">
        <f>MATCH(AO3048,Sheet2!$F$5:$K$5,0)</f>
        <v>6</v>
      </c>
      <c r="AR3048" s="33">
        <f>INDEX(Sheet2!$F$5:$K$18,OPaL!AP3048,OPaL!AQ3048)</f>
        <v>0.15</v>
      </c>
      <c r="AS3048" s="1">
        <f t="shared" si="143"/>
        <v>6258.125</v>
      </c>
    </row>
    <row r="3049" spans="1:45" x14ac:dyDescent="0.2">
      <c r="A3049" s="11" t="s">
        <v>4485</v>
      </c>
      <c r="B3049" s="11" t="s">
        <v>4486</v>
      </c>
      <c r="C3049" s="11" t="s">
        <v>12675</v>
      </c>
      <c r="D3049" s="21">
        <v>42975</v>
      </c>
      <c r="E3049" s="21" t="s">
        <v>9697</v>
      </c>
      <c r="F3049" s="21" t="s">
        <v>14659</v>
      </c>
      <c r="G3049" s="11" t="s">
        <v>2</v>
      </c>
      <c r="H3049" s="11" t="s">
        <v>16</v>
      </c>
      <c r="I3049" s="11" t="s">
        <v>4</v>
      </c>
      <c r="J3049" s="12">
        <v>1</v>
      </c>
      <c r="K3049" s="12">
        <v>7352</v>
      </c>
      <c r="L3049" s="12">
        <v>0</v>
      </c>
      <c r="M3049" s="12">
        <v>0</v>
      </c>
      <c r="N3049" s="12">
        <f t="shared" si="142"/>
        <v>7352</v>
      </c>
      <c r="O3049" s="11" t="s">
        <v>5</v>
      </c>
      <c r="P3049" s="13">
        <v>0</v>
      </c>
      <c r="Q3049" s="11" t="s">
        <v>6</v>
      </c>
      <c r="R3049" s="13">
        <v>0</v>
      </c>
      <c r="S3049" s="13">
        <v>0</v>
      </c>
      <c r="T3049" s="11" t="s">
        <v>7</v>
      </c>
      <c r="U3049" s="11" t="s">
        <v>8</v>
      </c>
      <c r="V3049" s="15">
        <v>0</v>
      </c>
      <c r="W3049" s="13">
        <v>0</v>
      </c>
      <c r="X3049" s="15">
        <v>0</v>
      </c>
      <c r="Y3049" s="15">
        <v>0</v>
      </c>
      <c r="Z3049" s="13">
        <v>0</v>
      </c>
      <c r="AA3049" s="15">
        <v>0</v>
      </c>
      <c r="AB3049" s="13">
        <v>0</v>
      </c>
      <c r="AC3049" s="15">
        <v>0</v>
      </c>
      <c r="AD3049" s="13">
        <v>0</v>
      </c>
      <c r="AE3049" s="15">
        <v>0</v>
      </c>
      <c r="AF3049" s="13">
        <v>0</v>
      </c>
      <c r="AG3049" s="15">
        <v>0</v>
      </c>
      <c r="AH3049" s="13">
        <v>0</v>
      </c>
      <c r="AI3049" s="15">
        <v>0</v>
      </c>
      <c r="AJ3049" s="11" t="s">
        <v>17</v>
      </c>
      <c r="AK3049" s="11" t="s">
        <v>1398</v>
      </c>
      <c r="AL3049" s="22">
        <f t="shared" si="141"/>
        <v>2317</v>
      </c>
      <c r="AM3049" s="11" t="str">
        <f>VLOOKUP(O3049,Sheet2!$D$6:$E$14,2,FALSE)</f>
        <v>Spare parts</v>
      </c>
      <c r="AN3049" s="11" t="str">
        <f>VLOOKUP(F3049,Sheet2!$E$10:$F$13,2,FALSE)</f>
        <v>SPM</v>
      </c>
      <c r="AO3049" s="35" t="s">
        <v>14668</v>
      </c>
      <c r="AP3049">
        <f>MATCH(AN3049,Sheet2!$F$5:$F$18,0)</f>
        <v>6</v>
      </c>
      <c r="AQ3049">
        <f>MATCH(AO3049,Sheet2!$F$5:$K$5,0)</f>
        <v>6</v>
      </c>
      <c r="AR3049" s="33">
        <f>INDEX(Sheet2!$F$5:$K$18,OPaL!AP3049,OPaL!AQ3049)</f>
        <v>0.15</v>
      </c>
      <c r="AS3049" s="1">
        <f t="shared" si="143"/>
        <v>6249.2</v>
      </c>
    </row>
    <row r="3050" spans="1:45" x14ac:dyDescent="0.2">
      <c r="A3050" s="11" t="s">
        <v>7095</v>
      </c>
      <c r="B3050" s="11" t="s">
        <v>7096</v>
      </c>
      <c r="C3050" s="11" t="s">
        <v>12676</v>
      </c>
      <c r="D3050" s="21">
        <v>43061</v>
      </c>
      <c r="E3050" s="21" t="s">
        <v>9697</v>
      </c>
      <c r="F3050" s="21" t="s">
        <v>14659</v>
      </c>
      <c r="G3050" s="11" t="s">
        <v>2</v>
      </c>
      <c r="H3050" s="11" t="s">
        <v>16</v>
      </c>
      <c r="I3050" s="11" t="s">
        <v>4</v>
      </c>
      <c r="J3050" s="12">
        <v>1</v>
      </c>
      <c r="K3050" s="12">
        <v>7347.34</v>
      </c>
      <c r="L3050" s="12">
        <v>0</v>
      </c>
      <c r="M3050" s="12">
        <v>0</v>
      </c>
      <c r="N3050" s="12">
        <f t="shared" si="142"/>
        <v>7347.34</v>
      </c>
      <c r="O3050" s="11" t="s">
        <v>5</v>
      </c>
      <c r="P3050" s="13">
        <v>0</v>
      </c>
      <c r="Q3050" s="11" t="s">
        <v>6</v>
      </c>
      <c r="R3050" s="13">
        <v>0</v>
      </c>
      <c r="S3050" s="13">
        <v>0</v>
      </c>
      <c r="T3050" s="11" t="s">
        <v>7</v>
      </c>
      <c r="U3050" s="11" t="s">
        <v>8</v>
      </c>
      <c r="V3050" s="15">
        <v>0</v>
      </c>
      <c r="W3050" s="13">
        <v>0</v>
      </c>
      <c r="X3050" s="15">
        <v>0</v>
      </c>
      <c r="Y3050" s="15">
        <v>0</v>
      </c>
      <c r="Z3050" s="13">
        <v>0</v>
      </c>
      <c r="AA3050" s="15">
        <v>0</v>
      </c>
      <c r="AB3050" s="13">
        <v>0</v>
      </c>
      <c r="AC3050" s="15">
        <v>0</v>
      </c>
      <c r="AD3050" s="13">
        <v>0</v>
      </c>
      <c r="AE3050" s="15">
        <v>0</v>
      </c>
      <c r="AF3050" s="13">
        <v>0</v>
      </c>
      <c r="AG3050" s="15">
        <v>0</v>
      </c>
      <c r="AH3050" s="13">
        <v>0</v>
      </c>
      <c r="AI3050" s="15">
        <v>0</v>
      </c>
      <c r="AJ3050" s="11" t="s">
        <v>17</v>
      </c>
      <c r="AK3050" s="11" t="s">
        <v>13</v>
      </c>
      <c r="AL3050" s="22">
        <f t="shared" si="141"/>
        <v>2231</v>
      </c>
      <c r="AM3050" s="11" t="str">
        <f>VLOOKUP(O3050,Sheet2!$D$6:$E$14,2,FALSE)</f>
        <v>Spare parts</v>
      </c>
      <c r="AN3050" s="11" t="str">
        <f>VLOOKUP(F3050,Sheet2!$E$10:$F$13,2,FALSE)</f>
        <v>SPM</v>
      </c>
      <c r="AO3050" s="35" t="s">
        <v>14668</v>
      </c>
      <c r="AP3050">
        <f>MATCH(AN3050,Sheet2!$F$5:$F$18,0)</f>
        <v>6</v>
      </c>
      <c r="AQ3050">
        <f>MATCH(AO3050,Sheet2!$F$5:$K$5,0)</f>
        <v>6</v>
      </c>
      <c r="AR3050" s="33">
        <f>INDEX(Sheet2!$F$5:$K$18,OPaL!AP3050,OPaL!AQ3050)</f>
        <v>0.15</v>
      </c>
      <c r="AS3050" s="1">
        <f t="shared" si="143"/>
        <v>6245.2389999999996</v>
      </c>
    </row>
    <row r="3051" spans="1:45" x14ac:dyDescent="0.2">
      <c r="A3051" s="11" t="s">
        <v>8284</v>
      </c>
      <c r="B3051" s="11" t="s">
        <v>8285</v>
      </c>
      <c r="C3051" s="11" t="s">
        <v>9956</v>
      </c>
      <c r="D3051" s="21">
        <v>45289</v>
      </c>
      <c r="E3051" s="21" t="s">
        <v>9695</v>
      </c>
      <c r="F3051" s="21" t="s">
        <v>14656</v>
      </c>
      <c r="G3051" s="11" t="s">
        <v>2</v>
      </c>
      <c r="H3051" s="11" t="s">
        <v>8153</v>
      </c>
      <c r="I3051" s="11" t="s">
        <v>8179</v>
      </c>
      <c r="J3051" s="12">
        <v>1.272</v>
      </c>
      <c r="K3051" s="12">
        <v>7337.25</v>
      </c>
      <c r="L3051" s="12">
        <v>0</v>
      </c>
      <c r="M3051" s="12">
        <v>0</v>
      </c>
      <c r="N3051" s="12">
        <f t="shared" si="142"/>
        <v>7337.25</v>
      </c>
      <c r="O3051" s="11" t="s">
        <v>8227</v>
      </c>
      <c r="P3051" s="13">
        <v>0</v>
      </c>
      <c r="Q3051" s="11" t="s">
        <v>6</v>
      </c>
      <c r="R3051" s="14">
        <v>0</v>
      </c>
      <c r="S3051" s="14">
        <v>0</v>
      </c>
      <c r="T3051" s="11" t="s">
        <v>7</v>
      </c>
      <c r="U3051" s="11" t="s">
        <v>8</v>
      </c>
      <c r="V3051" s="15">
        <v>0</v>
      </c>
      <c r="W3051" s="14">
        <v>0</v>
      </c>
      <c r="X3051" s="15">
        <v>0</v>
      </c>
      <c r="Y3051" s="15">
        <v>0</v>
      </c>
      <c r="Z3051" s="14">
        <v>0</v>
      </c>
      <c r="AA3051" s="15">
        <v>0</v>
      </c>
      <c r="AB3051" s="14">
        <v>0</v>
      </c>
      <c r="AC3051" s="15">
        <v>0</v>
      </c>
      <c r="AD3051" s="14">
        <v>0</v>
      </c>
      <c r="AE3051" s="15">
        <v>0</v>
      </c>
      <c r="AF3051" s="14">
        <v>0</v>
      </c>
      <c r="AG3051" s="15">
        <v>0</v>
      </c>
      <c r="AH3051" s="14">
        <v>0</v>
      </c>
      <c r="AI3051" s="15">
        <v>0</v>
      </c>
      <c r="AJ3051" s="11" t="s">
        <v>8154</v>
      </c>
      <c r="AK3051" s="11" t="s">
        <v>8163</v>
      </c>
      <c r="AL3051" s="22">
        <f t="shared" si="141"/>
        <v>3</v>
      </c>
      <c r="AM3051" s="11" t="str">
        <f>VLOOKUP(O3051,Sheet2!$D$6:$E$14,2,FALSE)</f>
        <v>Consumables</v>
      </c>
      <c r="AN3051" s="11" t="str">
        <f>VLOOKUP(F3051,Sheet2!$E$15:$F$18,2,FALSE)</f>
        <v>CC</v>
      </c>
      <c r="AO3051" s="35" t="s">
        <v>14664</v>
      </c>
      <c r="AP3051">
        <f>MATCH(AN3051,Sheet2!$F$5:$F$18,0)</f>
        <v>11</v>
      </c>
      <c r="AQ3051">
        <f>MATCH(AO3051,Sheet2!$F$5:$K$5,0)</f>
        <v>2</v>
      </c>
      <c r="AR3051" s="33">
        <f>INDEX(Sheet2!$F$5:$K$18,OPaL!AP3051,OPaL!AQ3051)</f>
        <v>0</v>
      </c>
      <c r="AS3051" s="1">
        <f t="shared" si="143"/>
        <v>7337.25</v>
      </c>
    </row>
    <row r="3052" spans="1:45" x14ac:dyDescent="0.2">
      <c r="A3052" s="11" t="s">
        <v>4495</v>
      </c>
      <c r="B3052" s="11" t="s">
        <v>4496</v>
      </c>
      <c r="C3052" s="11" t="s">
        <v>12677</v>
      </c>
      <c r="D3052" s="21">
        <v>42975</v>
      </c>
      <c r="E3052" s="21" t="s">
        <v>9697</v>
      </c>
      <c r="F3052" s="21" t="s">
        <v>14659</v>
      </c>
      <c r="G3052" s="11" t="s">
        <v>2</v>
      </c>
      <c r="H3052" s="11" t="s">
        <v>16</v>
      </c>
      <c r="I3052" s="11" t="s">
        <v>4</v>
      </c>
      <c r="J3052" s="12">
        <v>1</v>
      </c>
      <c r="K3052" s="12">
        <v>7334</v>
      </c>
      <c r="L3052" s="12">
        <v>0</v>
      </c>
      <c r="M3052" s="12">
        <v>0</v>
      </c>
      <c r="N3052" s="12">
        <f t="shared" si="142"/>
        <v>7334</v>
      </c>
      <c r="O3052" s="11" t="s">
        <v>5</v>
      </c>
      <c r="P3052" s="13">
        <v>0</v>
      </c>
      <c r="Q3052" s="11" t="s">
        <v>6</v>
      </c>
      <c r="R3052" s="13">
        <v>0</v>
      </c>
      <c r="S3052" s="13">
        <v>0</v>
      </c>
      <c r="T3052" s="11" t="s">
        <v>7</v>
      </c>
      <c r="U3052" s="11" t="s">
        <v>8</v>
      </c>
      <c r="V3052" s="15">
        <v>0</v>
      </c>
      <c r="W3052" s="13">
        <v>0</v>
      </c>
      <c r="X3052" s="15">
        <v>0</v>
      </c>
      <c r="Y3052" s="15">
        <v>0</v>
      </c>
      <c r="Z3052" s="13">
        <v>0</v>
      </c>
      <c r="AA3052" s="15">
        <v>0</v>
      </c>
      <c r="AB3052" s="13">
        <v>0</v>
      </c>
      <c r="AC3052" s="15">
        <v>0</v>
      </c>
      <c r="AD3052" s="13">
        <v>0</v>
      </c>
      <c r="AE3052" s="15">
        <v>0</v>
      </c>
      <c r="AF3052" s="13">
        <v>0</v>
      </c>
      <c r="AG3052" s="15">
        <v>0</v>
      </c>
      <c r="AH3052" s="13">
        <v>0</v>
      </c>
      <c r="AI3052" s="15">
        <v>0</v>
      </c>
      <c r="AJ3052" s="11" t="s">
        <v>17</v>
      </c>
      <c r="AK3052" s="11" t="s">
        <v>1398</v>
      </c>
      <c r="AL3052" s="22">
        <f t="shared" si="141"/>
        <v>2317</v>
      </c>
      <c r="AM3052" s="11" t="str">
        <f>VLOOKUP(O3052,Sheet2!$D$6:$E$14,2,FALSE)</f>
        <v>Spare parts</v>
      </c>
      <c r="AN3052" s="11" t="str">
        <f>VLOOKUP(F3052,Sheet2!$E$10:$F$13,2,FALSE)</f>
        <v>SPM</v>
      </c>
      <c r="AO3052" s="35" t="s">
        <v>14668</v>
      </c>
      <c r="AP3052">
        <f>MATCH(AN3052,Sheet2!$F$5:$F$18,0)</f>
        <v>6</v>
      </c>
      <c r="AQ3052">
        <f>MATCH(AO3052,Sheet2!$F$5:$K$5,0)</f>
        <v>6</v>
      </c>
      <c r="AR3052" s="33">
        <f>INDEX(Sheet2!$F$5:$K$18,OPaL!AP3052,OPaL!AQ3052)</f>
        <v>0.15</v>
      </c>
      <c r="AS3052" s="1">
        <f t="shared" si="143"/>
        <v>6233.9</v>
      </c>
    </row>
    <row r="3053" spans="1:45" x14ac:dyDescent="0.2">
      <c r="A3053" s="11" t="s">
        <v>4515</v>
      </c>
      <c r="B3053" s="11" t="s">
        <v>4516</v>
      </c>
      <c r="C3053" s="11" t="s">
        <v>12678</v>
      </c>
      <c r="D3053" s="21">
        <v>44715</v>
      </c>
      <c r="E3053" s="21" t="s">
        <v>9697</v>
      </c>
      <c r="F3053" s="21" t="s">
        <v>14659</v>
      </c>
      <c r="G3053" s="11" t="s">
        <v>2</v>
      </c>
      <c r="H3053" s="11" t="s">
        <v>16</v>
      </c>
      <c r="I3053" s="11" t="s">
        <v>4</v>
      </c>
      <c r="J3053" s="12">
        <v>1</v>
      </c>
      <c r="K3053" s="12">
        <v>7334</v>
      </c>
      <c r="L3053" s="12">
        <v>0</v>
      </c>
      <c r="M3053" s="12">
        <v>0</v>
      </c>
      <c r="N3053" s="12">
        <f t="shared" si="142"/>
        <v>7334</v>
      </c>
      <c r="O3053" s="11" t="s">
        <v>5</v>
      </c>
      <c r="P3053" s="13">
        <v>0</v>
      </c>
      <c r="Q3053" s="11" t="s">
        <v>6</v>
      </c>
      <c r="R3053" s="13">
        <v>0</v>
      </c>
      <c r="S3053" s="13">
        <v>0</v>
      </c>
      <c r="T3053" s="11" t="s">
        <v>7</v>
      </c>
      <c r="U3053" s="11" t="s">
        <v>8</v>
      </c>
      <c r="V3053" s="15">
        <v>0</v>
      </c>
      <c r="W3053" s="13">
        <v>0</v>
      </c>
      <c r="X3053" s="15">
        <v>0</v>
      </c>
      <c r="Y3053" s="15">
        <v>0</v>
      </c>
      <c r="Z3053" s="13">
        <v>0</v>
      </c>
      <c r="AA3053" s="15">
        <v>0</v>
      </c>
      <c r="AB3053" s="13">
        <v>0</v>
      </c>
      <c r="AC3053" s="15">
        <v>0</v>
      </c>
      <c r="AD3053" s="13">
        <v>0</v>
      </c>
      <c r="AE3053" s="15">
        <v>0</v>
      </c>
      <c r="AF3053" s="13">
        <v>0</v>
      </c>
      <c r="AG3053" s="15">
        <v>0</v>
      </c>
      <c r="AH3053" s="13">
        <v>0</v>
      </c>
      <c r="AI3053" s="15">
        <v>0</v>
      </c>
      <c r="AJ3053" s="11" t="s">
        <v>17</v>
      </c>
      <c r="AK3053" s="11" t="s">
        <v>1398</v>
      </c>
      <c r="AL3053" s="22">
        <f t="shared" si="141"/>
        <v>577</v>
      </c>
      <c r="AM3053" s="11" t="str">
        <f>VLOOKUP(O3053,Sheet2!$D$6:$E$14,2,FALSE)</f>
        <v>Spare parts</v>
      </c>
      <c r="AN3053" s="11" t="str">
        <f>VLOOKUP(F3053,Sheet2!$E$10:$F$13,2,FALSE)</f>
        <v>SPM</v>
      </c>
      <c r="AO3053" s="35" t="s">
        <v>14668</v>
      </c>
      <c r="AP3053">
        <f>MATCH(AN3053,Sheet2!$F$5:$F$18,0)</f>
        <v>6</v>
      </c>
      <c r="AQ3053">
        <f>MATCH(AO3053,Sheet2!$F$5:$K$5,0)</f>
        <v>6</v>
      </c>
      <c r="AR3053" s="33">
        <f>INDEX(Sheet2!$F$5:$K$18,OPaL!AP3053,OPaL!AQ3053)</f>
        <v>0.15</v>
      </c>
      <c r="AS3053" s="1">
        <f t="shared" si="143"/>
        <v>6233.9</v>
      </c>
    </row>
    <row r="3054" spans="1:45" x14ac:dyDescent="0.2">
      <c r="A3054" s="11" t="s">
        <v>2360</v>
      </c>
      <c r="B3054" s="11" t="s">
        <v>2361</v>
      </c>
      <c r="C3054" s="11" t="s">
        <v>12679</v>
      </c>
      <c r="D3054" s="21">
        <v>42885</v>
      </c>
      <c r="E3054" s="21" t="s">
        <v>9770</v>
      </c>
      <c r="F3054" s="21" t="s">
        <v>14659</v>
      </c>
      <c r="G3054" s="11" t="s">
        <v>2</v>
      </c>
      <c r="H3054" s="11" t="s">
        <v>350</v>
      </c>
      <c r="I3054" s="11" t="s">
        <v>4</v>
      </c>
      <c r="J3054" s="13">
        <v>1</v>
      </c>
      <c r="K3054" s="12">
        <v>7323.24</v>
      </c>
      <c r="L3054" s="12">
        <v>0</v>
      </c>
      <c r="M3054" s="12">
        <v>0</v>
      </c>
      <c r="N3054" s="12">
        <f t="shared" si="142"/>
        <v>7323.24</v>
      </c>
      <c r="O3054" s="11" t="s">
        <v>5</v>
      </c>
      <c r="P3054" s="13">
        <v>0</v>
      </c>
      <c r="Q3054" s="11" t="s">
        <v>6</v>
      </c>
      <c r="R3054" s="13">
        <v>0</v>
      </c>
      <c r="S3054" s="13">
        <v>0</v>
      </c>
      <c r="T3054" s="11" t="s">
        <v>7</v>
      </c>
      <c r="U3054" s="11" t="s">
        <v>8</v>
      </c>
      <c r="V3054" s="15">
        <v>0</v>
      </c>
      <c r="W3054" s="13">
        <v>0</v>
      </c>
      <c r="X3054" s="15">
        <v>0</v>
      </c>
      <c r="Y3054" s="15">
        <v>0</v>
      </c>
      <c r="Z3054" s="13">
        <v>0</v>
      </c>
      <c r="AA3054" s="15">
        <v>0</v>
      </c>
      <c r="AB3054" s="13">
        <v>0</v>
      </c>
      <c r="AC3054" s="15">
        <v>0</v>
      </c>
      <c r="AD3054" s="13">
        <v>0</v>
      </c>
      <c r="AE3054" s="15">
        <v>0</v>
      </c>
      <c r="AF3054" s="13">
        <v>0</v>
      </c>
      <c r="AG3054" s="15">
        <v>0</v>
      </c>
      <c r="AH3054" s="13">
        <v>0</v>
      </c>
      <c r="AI3054" s="15">
        <v>0</v>
      </c>
      <c r="AJ3054" s="11" t="s">
        <v>352</v>
      </c>
      <c r="AK3054" s="11" t="s">
        <v>13</v>
      </c>
      <c r="AL3054" s="22">
        <f t="shared" si="141"/>
        <v>2407</v>
      </c>
      <c r="AM3054" s="11" t="str">
        <f>VLOOKUP(O3054,Sheet2!$D$6:$E$14,2,FALSE)</f>
        <v>Spare parts</v>
      </c>
      <c r="AN3054" s="11" t="str">
        <f>VLOOKUP(F3054,Sheet2!$E$10:$F$13,2,FALSE)</f>
        <v>SPM</v>
      </c>
      <c r="AO3054" s="35" t="s">
        <v>14668</v>
      </c>
      <c r="AP3054">
        <f>MATCH(AN3054,Sheet2!$F$5:$F$18,0)</f>
        <v>6</v>
      </c>
      <c r="AQ3054">
        <f>MATCH(AO3054,Sheet2!$F$5:$K$5,0)</f>
        <v>6</v>
      </c>
      <c r="AR3054" s="33">
        <f>INDEX(Sheet2!$F$5:$K$18,OPaL!AP3054,OPaL!AQ3054)</f>
        <v>0.15</v>
      </c>
      <c r="AS3054" s="1">
        <f t="shared" si="143"/>
        <v>6224.7539999999999</v>
      </c>
    </row>
    <row r="3055" spans="1:45" x14ac:dyDescent="0.2">
      <c r="A3055" s="11" t="s">
        <v>80</v>
      </c>
      <c r="B3055" s="11" t="s">
        <v>81</v>
      </c>
      <c r="C3055" s="11" t="s">
        <v>12680</v>
      </c>
      <c r="D3055" s="21">
        <v>43061</v>
      </c>
      <c r="E3055" s="21" t="s">
        <v>9697</v>
      </c>
      <c r="F3055" s="21" t="s">
        <v>14659</v>
      </c>
      <c r="G3055" s="11" t="s">
        <v>2</v>
      </c>
      <c r="H3055" s="11" t="s">
        <v>16</v>
      </c>
      <c r="I3055" s="11" t="s">
        <v>4</v>
      </c>
      <c r="J3055" s="12">
        <v>2</v>
      </c>
      <c r="K3055" s="12">
        <v>7307.24</v>
      </c>
      <c r="L3055" s="12">
        <v>0</v>
      </c>
      <c r="M3055" s="12">
        <v>0</v>
      </c>
      <c r="N3055" s="12">
        <f t="shared" si="142"/>
        <v>7307.24</v>
      </c>
      <c r="O3055" s="11" t="s">
        <v>5</v>
      </c>
      <c r="P3055" s="13">
        <v>0</v>
      </c>
      <c r="Q3055" s="11" t="s">
        <v>6</v>
      </c>
      <c r="R3055" s="13">
        <v>0</v>
      </c>
      <c r="S3055" s="13">
        <v>0</v>
      </c>
      <c r="T3055" s="11" t="s">
        <v>7</v>
      </c>
      <c r="U3055" s="11" t="s">
        <v>8</v>
      </c>
      <c r="V3055" s="15">
        <v>0</v>
      </c>
      <c r="W3055" s="13">
        <v>0</v>
      </c>
      <c r="X3055" s="15">
        <v>0</v>
      </c>
      <c r="Y3055" s="15">
        <v>0</v>
      </c>
      <c r="Z3055" s="13">
        <v>0</v>
      </c>
      <c r="AA3055" s="15">
        <v>0</v>
      </c>
      <c r="AB3055" s="13">
        <v>0</v>
      </c>
      <c r="AC3055" s="15">
        <v>0</v>
      </c>
      <c r="AD3055" s="13">
        <v>0</v>
      </c>
      <c r="AE3055" s="15">
        <v>0</v>
      </c>
      <c r="AF3055" s="13">
        <v>0</v>
      </c>
      <c r="AG3055" s="15">
        <v>0</v>
      </c>
      <c r="AH3055" s="13">
        <v>0</v>
      </c>
      <c r="AI3055" s="15">
        <v>0</v>
      </c>
      <c r="AJ3055" s="11" t="s">
        <v>17</v>
      </c>
      <c r="AK3055" s="11" t="s">
        <v>13</v>
      </c>
      <c r="AL3055" s="22">
        <f t="shared" si="141"/>
        <v>2231</v>
      </c>
      <c r="AM3055" s="11" t="str">
        <f>VLOOKUP(O3055,Sheet2!$D$6:$E$14,2,FALSE)</f>
        <v>Spare parts</v>
      </c>
      <c r="AN3055" s="11" t="str">
        <f>VLOOKUP(F3055,Sheet2!$E$10:$F$13,2,FALSE)</f>
        <v>SPM</v>
      </c>
      <c r="AO3055" s="35" t="s">
        <v>14668</v>
      </c>
      <c r="AP3055">
        <f>MATCH(AN3055,Sheet2!$F$5:$F$18,0)</f>
        <v>6</v>
      </c>
      <c r="AQ3055">
        <f>MATCH(AO3055,Sheet2!$F$5:$K$5,0)</f>
        <v>6</v>
      </c>
      <c r="AR3055" s="33">
        <f>INDEX(Sheet2!$F$5:$K$18,OPaL!AP3055,OPaL!AQ3055)</f>
        <v>0.15</v>
      </c>
      <c r="AS3055" s="1">
        <f t="shared" si="143"/>
        <v>6211.1539999999995</v>
      </c>
    </row>
    <row r="3056" spans="1:45" x14ac:dyDescent="0.2">
      <c r="A3056" s="11" t="s">
        <v>9512</v>
      </c>
      <c r="B3056" s="11" t="s">
        <v>9513</v>
      </c>
      <c r="C3056" s="11" t="s">
        <v>12681</v>
      </c>
      <c r="D3056" s="21">
        <v>44420</v>
      </c>
      <c r="E3056" s="21" t="s">
        <v>9697</v>
      </c>
      <c r="F3056" s="21" t="s">
        <v>14659</v>
      </c>
      <c r="G3056" s="11" t="s">
        <v>2</v>
      </c>
      <c r="H3056" s="11" t="s">
        <v>3</v>
      </c>
      <c r="I3056" s="11" t="s">
        <v>4</v>
      </c>
      <c r="J3056" s="12">
        <v>2</v>
      </c>
      <c r="K3056" s="12">
        <v>7297.58</v>
      </c>
      <c r="L3056" s="12">
        <v>0</v>
      </c>
      <c r="M3056" s="12">
        <v>0</v>
      </c>
      <c r="N3056" s="12">
        <f t="shared" si="142"/>
        <v>7297.58</v>
      </c>
      <c r="O3056" s="11" t="s">
        <v>8227</v>
      </c>
      <c r="P3056" s="13">
        <v>0</v>
      </c>
      <c r="Q3056" s="11" t="s">
        <v>6</v>
      </c>
      <c r="R3056" s="13">
        <v>0</v>
      </c>
      <c r="S3056" s="13">
        <v>0</v>
      </c>
      <c r="T3056" s="11" t="s">
        <v>7</v>
      </c>
      <c r="U3056" s="11" t="s">
        <v>8</v>
      </c>
      <c r="V3056" s="15">
        <v>0</v>
      </c>
      <c r="W3056" s="13">
        <v>0</v>
      </c>
      <c r="X3056" s="15">
        <v>0</v>
      </c>
      <c r="Y3056" s="15">
        <v>0</v>
      </c>
      <c r="Z3056" s="13">
        <v>0</v>
      </c>
      <c r="AA3056" s="15">
        <v>0</v>
      </c>
      <c r="AB3056" s="13">
        <v>0</v>
      </c>
      <c r="AC3056" s="15">
        <v>0</v>
      </c>
      <c r="AD3056" s="13">
        <v>0</v>
      </c>
      <c r="AE3056" s="15">
        <v>0</v>
      </c>
      <c r="AF3056" s="13">
        <v>0</v>
      </c>
      <c r="AG3056" s="15">
        <v>0</v>
      </c>
      <c r="AH3056" s="13">
        <v>0</v>
      </c>
      <c r="AI3056" s="15">
        <v>0</v>
      </c>
      <c r="AJ3056" s="11" t="s">
        <v>9</v>
      </c>
      <c r="AK3056" s="11" t="s">
        <v>8228</v>
      </c>
      <c r="AL3056" s="22">
        <f t="shared" si="141"/>
        <v>872</v>
      </c>
      <c r="AM3056" s="11" t="str">
        <f>VLOOKUP(O3056,Sheet2!$D$6:$E$14,2,FALSE)</f>
        <v>Consumables</v>
      </c>
      <c r="AN3056" s="11" t="str">
        <f>VLOOKUP(F3056,Sheet2!$E$15:$F$18,2,FALSE)</f>
        <v>CM</v>
      </c>
      <c r="AO3056" s="35" t="s">
        <v>14668</v>
      </c>
      <c r="AP3056">
        <f>MATCH(AN3056,Sheet2!$F$5:$F$18,0)</f>
        <v>13</v>
      </c>
      <c r="AQ3056">
        <f>MATCH(AO3056,Sheet2!$F$5:$K$5,0)</f>
        <v>6</v>
      </c>
      <c r="AR3056" s="33">
        <f>INDEX(Sheet2!$F$5:$K$18,OPaL!AP3056,OPaL!AQ3056)</f>
        <v>0.2</v>
      </c>
      <c r="AS3056" s="1">
        <f t="shared" si="143"/>
        <v>5838.0640000000003</v>
      </c>
    </row>
    <row r="3057" spans="1:45" x14ac:dyDescent="0.2">
      <c r="A3057" s="11" t="s">
        <v>4389</v>
      </c>
      <c r="B3057" s="11" t="s">
        <v>4390</v>
      </c>
      <c r="C3057" s="11" t="s">
        <v>12682</v>
      </c>
      <c r="D3057" s="21">
        <v>44673</v>
      </c>
      <c r="E3057" s="21" t="s">
        <v>9697</v>
      </c>
      <c r="F3057" s="21" t="s">
        <v>14659</v>
      </c>
      <c r="G3057" s="11" t="s">
        <v>2</v>
      </c>
      <c r="H3057" s="11" t="s">
        <v>16</v>
      </c>
      <c r="I3057" s="11" t="s">
        <v>4</v>
      </c>
      <c r="J3057" s="13">
        <v>9</v>
      </c>
      <c r="K3057" s="12">
        <v>7281</v>
      </c>
      <c r="L3057" s="12">
        <v>0</v>
      </c>
      <c r="M3057" s="12">
        <v>0</v>
      </c>
      <c r="N3057" s="12">
        <f t="shared" si="142"/>
        <v>7281</v>
      </c>
      <c r="O3057" s="11" t="s">
        <v>5</v>
      </c>
      <c r="P3057" s="13">
        <v>0</v>
      </c>
      <c r="Q3057" s="11" t="s">
        <v>6</v>
      </c>
      <c r="R3057" s="13">
        <v>0</v>
      </c>
      <c r="S3057" s="13">
        <v>0</v>
      </c>
      <c r="T3057" s="11" t="s">
        <v>7</v>
      </c>
      <c r="U3057" s="11" t="s">
        <v>8</v>
      </c>
      <c r="V3057" s="15">
        <v>0</v>
      </c>
      <c r="W3057" s="13">
        <v>0</v>
      </c>
      <c r="X3057" s="15">
        <v>0</v>
      </c>
      <c r="Y3057" s="15">
        <v>0</v>
      </c>
      <c r="Z3057" s="13">
        <v>0</v>
      </c>
      <c r="AA3057" s="15">
        <v>0</v>
      </c>
      <c r="AB3057" s="13">
        <v>0</v>
      </c>
      <c r="AC3057" s="15">
        <v>0</v>
      </c>
      <c r="AD3057" s="13">
        <v>0</v>
      </c>
      <c r="AE3057" s="15">
        <v>0</v>
      </c>
      <c r="AF3057" s="13">
        <v>0</v>
      </c>
      <c r="AG3057" s="15">
        <v>0</v>
      </c>
      <c r="AH3057" s="13">
        <v>0</v>
      </c>
      <c r="AI3057" s="15">
        <v>0</v>
      </c>
      <c r="AJ3057" s="11" t="s">
        <v>17</v>
      </c>
      <c r="AK3057" s="11" t="s">
        <v>1398</v>
      </c>
      <c r="AL3057" s="22">
        <f t="shared" si="141"/>
        <v>619</v>
      </c>
      <c r="AM3057" s="11" t="str">
        <f>VLOOKUP(O3057,Sheet2!$D$6:$E$14,2,FALSE)</f>
        <v>Spare parts</v>
      </c>
      <c r="AN3057" s="11" t="str">
        <f>VLOOKUP(F3057,Sheet2!$E$10:$F$13,2,FALSE)</f>
        <v>SPM</v>
      </c>
      <c r="AO3057" s="35" t="s">
        <v>14668</v>
      </c>
      <c r="AP3057">
        <f>MATCH(AN3057,Sheet2!$F$5:$F$18,0)</f>
        <v>6</v>
      </c>
      <c r="AQ3057">
        <f>MATCH(AO3057,Sheet2!$F$5:$K$5,0)</f>
        <v>6</v>
      </c>
      <c r="AR3057" s="33">
        <f>INDEX(Sheet2!$F$5:$K$18,OPaL!AP3057,OPaL!AQ3057)</f>
        <v>0.15</v>
      </c>
      <c r="AS3057" s="1">
        <f t="shared" si="143"/>
        <v>6188.8499999999995</v>
      </c>
    </row>
    <row r="3058" spans="1:45" x14ac:dyDescent="0.2">
      <c r="A3058" s="11" t="s">
        <v>9510</v>
      </c>
      <c r="B3058" s="11" t="s">
        <v>9511</v>
      </c>
      <c r="C3058" s="11" t="s">
        <v>12683</v>
      </c>
      <c r="D3058" s="21">
        <v>44420</v>
      </c>
      <c r="E3058" s="21" t="s">
        <v>9697</v>
      </c>
      <c r="F3058" s="21" t="s">
        <v>14659</v>
      </c>
      <c r="G3058" s="11" t="s">
        <v>2</v>
      </c>
      <c r="H3058" s="11" t="s">
        <v>3</v>
      </c>
      <c r="I3058" s="11" t="s">
        <v>4</v>
      </c>
      <c r="J3058" s="12">
        <v>2</v>
      </c>
      <c r="K3058" s="12">
        <v>7266.44</v>
      </c>
      <c r="L3058" s="12">
        <v>0</v>
      </c>
      <c r="M3058" s="12">
        <v>0</v>
      </c>
      <c r="N3058" s="12">
        <f t="shared" si="142"/>
        <v>7266.44</v>
      </c>
      <c r="O3058" s="11" t="s">
        <v>8227</v>
      </c>
      <c r="P3058" s="13">
        <v>0</v>
      </c>
      <c r="Q3058" s="11" t="s">
        <v>6</v>
      </c>
      <c r="R3058" s="13">
        <v>0</v>
      </c>
      <c r="S3058" s="13">
        <v>0</v>
      </c>
      <c r="T3058" s="11" t="s">
        <v>7</v>
      </c>
      <c r="U3058" s="11" t="s">
        <v>8</v>
      </c>
      <c r="V3058" s="15">
        <v>0</v>
      </c>
      <c r="W3058" s="13">
        <v>0</v>
      </c>
      <c r="X3058" s="15">
        <v>0</v>
      </c>
      <c r="Y3058" s="15">
        <v>0</v>
      </c>
      <c r="Z3058" s="13">
        <v>0</v>
      </c>
      <c r="AA3058" s="15">
        <v>0</v>
      </c>
      <c r="AB3058" s="13">
        <v>0</v>
      </c>
      <c r="AC3058" s="15">
        <v>0</v>
      </c>
      <c r="AD3058" s="13">
        <v>0</v>
      </c>
      <c r="AE3058" s="15">
        <v>0</v>
      </c>
      <c r="AF3058" s="13">
        <v>0</v>
      </c>
      <c r="AG3058" s="15">
        <v>0</v>
      </c>
      <c r="AH3058" s="13">
        <v>0</v>
      </c>
      <c r="AI3058" s="15">
        <v>0</v>
      </c>
      <c r="AJ3058" s="11" t="s">
        <v>9</v>
      </c>
      <c r="AK3058" s="11" t="s">
        <v>8228</v>
      </c>
      <c r="AL3058" s="22">
        <f t="shared" si="141"/>
        <v>872</v>
      </c>
      <c r="AM3058" s="11" t="str">
        <f>VLOOKUP(O3058,Sheet2!$D$6:$E$14,2,FALSE)</f>
        <v>Consumables</v>
      </c>
      <c r="AN3058" s="11" t="str">
        <f>VLOOKUP(F3058,Sheet2!$E$15:$F$18,2,FALSE)</f>
        <v>CM</v>
      </c>
      <c r="AO3058" s="35" t="s">
        <v>14668</v>
      </c>
      <c r="AP3058">
        <f>MATCH(AN3058,Sheet2!$F$5:$F$18,0)</f>
        <v>13</v>
      </c>
      <c r="AQ3058">
        <f>MATCH(AO3058,Sheet2!$F$5:$K$5,0)</f>
        <v>6</v>
      </c>
      <c r="AR3058" s="33">
        <f>INDEX(Sheet2!$F$5:$K$18,OPaL!AP3058,OPaL!AQ3058)</f>
        <v>0.2</v>
      </c>
      <c r="AS3058" s="1">
        <f t="shared" si="143"/>
        <v>5813.152</v>
      </c>
    </row>
    <row r="3059" spans="1:45" x14ac:dyDescent="0.2">
      <c r="A3059" s="11" t="s">
        <v>821</v>
      </c>
      <c r="B3059" s="11" t="s">
        <v>822</v>
      </c>
      <c r="C3059" s="11" t="s">
        <v>12684</v>
      </c>
      <c r="D3059" s="21">
        <v>44644</v>
      </c>
      <c r="E3059" s="21" t="s">
        <v>9697</v>
      </c>
      <c r="F3059" s="21" t="s">
        <v>14659</v>
      </c>
      <c r="G3059" s="11" t="s">
        <v>2</v>
      </c>
      <c r="H3059" s="11" t="s">
        <v>3</v>
      </c>
      <c r="I3059" s="11" t="s">
        <v>4</v>
      </c>
      <c r="J3059" s="13">
        <v>1</v>
      </c>
      <c r="K3059" s="12">
        <v>7254.23</v>
      </c>
      <c r="L3059" s="12">
        <v>0</v>
      </c>
      <c r="M3059" s="12">
        <v>0</v>
      </c>
      <c r="N3059" s="12">
        <f t="shared" si="142"/>
        <v>7254.23</v>
      </c>
      <c r="O3059" s="11" t="s">
        <v>5</v>
      </c>
      <c r="P3059" s="13">
        <v>0</v>
      </c>
      <c r="Q3059" s="11" t="s">
        <v>6</v>
      </c>
      <c r="R3059" s="13">
        <v>0</v>
      </c>
      <c r="S3059" s="13">
        <v>0</v>
      </c>
      <c r="T3059" s="11" t="s">
        <v>7</v>
      </c>
      <c r="U3059" s="11" t="s">
        <v>8</v>
      </c>
      <c r="V3059" s="15">
        <v>0</v>
      </c>
      <c r="W3059" s="13">
        <v>0</v>
      </c>
      <c r="X3059" s="15">
        <v>0</v>
      </c>
      <c r="Y3059" s="15">
        <v>0</v>
      </c>
      <c r="Z3059" s="13">
        <v>0</v>
      </c>
      <c r="AA3059" s="15">
        <v>0</v>
      </c>
      <c r="AB3059" s="13">
        <v>0</v>
      </c>
      <c r="AC3059" s="15">
        <v>0</v>
      </c>
      <c r="AD3059" s="13">
        <v>0</v>
      </c>
      <c r="AE3059" s="15">
        <v>0</v>
      </c>
      <c r="AF3059" s="13">
        <v>0</v>
      </c>
      <c r="AG3059" s="15">
        <v>0</v>
      </c>
      <c r="AH3059" s="13">
        <v>0</v>
      </c>
      <c r="AI3059" s="15">
        <v>0</v>
      </c>
      <c r="AJ3059" s="11" t="s">
        <v>9</v>
      </c>
      <c r="AK3059" s="11" t="s">
        <v>13</v>
      </c>
      <c r="AL3059" s="22">
        <f t="shared" si="141"/>
        <v>648</v>
      </c>
      <c r="AM3059" s="11" t="str">
        <f>VLOOKUP(O3059,Sheet2!$D$6:$E$14,2,FALSE)</f>
        <v>Spare parts</v>
      </c>
      <c r="AN3059" s="11" t="str">
        <f>VLOOKUP(F3059,Sheet2!$E$10:$F$13,2,FALSE)</f>
        <v>SPM</v>
      </c>
      <c r="AO3059" s="35" t="s">
        <v>14668</v>
      </c>
      <c r="AP3059">
        <f>MATCH(AN3059,Sheet2!$F$5:$F$18,0)</f>
        <v>6</v>
      </c>
      <c r="AQ3059">
        <f>MATCH(AO3059,Sheet2!$F$5:$K$5,0)</f>
        <v>6</v>
      </c>
      <c r="AR3059" s="33">
        <f>INDEX(Sheet2!$F$5:$K$18,OPaL!AP3059,OPaL!AQ3059)</f>
        <v>0.15</v>
      </c>
      <c r="AS3059" s="1">
        <f t="shared" si="143"/>
        <v>6166.0954999999994</v>
      </c>
    </row>
    <row r="3060" spans="1:45" x14ac:dyDescent="0.2">
      <c r="A3060" s="11" t="s">
        <v>8948</v>
      </c>
      <c r="B3060" s="11" t="s">
        <v>8949</v>
      </c>
      <c r="C3060" s="11" t="s">
        <v>11138</v>
      </c>
      <c r="D3060" s="21">
        <v>42300</v>
      </c>
      <c r="E3060" s="21" t="s">
        <v>9739</v>
      </c>
      <c r="F3060" s="21" t="s">
        <v>14659</v>
      </c>
      <c r="G3060" s="11" t="s">
        <v>2</v>
      </c>
      <c r="H3060" s="11" t="s">
        <v>350</v>
      </c>
      <c r="I3060" s="11" t="s">
        <v>4</v>
      </c>
      <c r="J3060" s="13">
        <v>3</v>
      </c>
      <c r="K3060" s="12">
        <v>7245.77</v>
      </c>
      <c r="L3060" s="12">
        <v>0</v>
      </c>
      <c r="M3060" s="12">
        <v>0</v>
      </c>
      <c r="N3060" s="12">
        <f t="shared" si="142"/>
        <v>7245.77</v>
      </c>
      <c r="O3060" s="11" t="s">
        <v>8227</v>
      </c>
      <c r="P3060" s="13">
        <v>0</v>
      </c>
      <c r="Q3060" s="11" t="s">
        <v>6</v>
      </c>
      <c r="R3060" s="13">
        <v>0</v>
      </c>
      <c r="S3060" s="13">
        <v>0</v>
      </c>
      <c r="T3060" s="11" t="s">
        <v>7</v>
      </c>
      <c r="U3060" s="11" t="s">
        <v>8</v>
      </c>
      <c r="V3060" s="15">
        <v>0</v>
      </c>
      <c r="W3060" s="13">
        <v>0</v>
      </c>
      <c r="X3060" s="15">
        <v>0</v>
      </c>
      <c r="Y3060" s="15">
        <v>0</v>
      </c>
      <c r="Z3060" s="13">
        <v>0</v>
      </c>
      <c r="AA3060" s="15">
        <v>0</v>
      </c>
      <c r="AB3060" s="13">
        <v>0</v>
      </c>
      <c r="AC3060" s="15">
        <v>0</v>
      </c>
      <c r="AD3060" s="13">
        <v>0</v>
      </c>
      <c r="AE3060" s="15">
        <v>0</v>
      </c>
      <c r="AF3060" s="13">
        <v>0</v>
      </c>
      <c r="AG3060" s="15">
        <v>0</v>
      </c>
      <c r="AH3060" s="13">
        <v>0</v>
      </c>
      <c r="AI3060" s="15">
        <v>0</v>
      </c>
      <c r="AJ3060" s="11" t="s">
        <v>352</v>
      </c>
      <c r="AK3060" s="11" t="s">
        <v>8228</v>
      </c>
      <c r="AL3060" s="22">
        <f t="shared" si="141"/>
        <v>2992</v>
      </c>
      <c r="AM3060" s="11" t="str">
        <f>VLOOKUP(O3060,Sheet2!$D$6:$E$14,2,FALSE)</f>
        <v>Consumables</v>
      </c>
      <c r="AN3060" s="11" t="str">
        <f>VLOOKUP(F3060,Sheet2!$E$15:$F$18,2,FALSE)</f>
        <v>CM</v>
      </c>
      <c r="AO3060" s="35" t="s">
        <v>14668</v>
      </c>
      <c r="AP3060">
        <f>MATCH(AN3060,Sheet2!$F$5:$F$18,0)</f>
        <v>13</v>
      </c>
      <c r="AQ3060">
        <f>MATCH(AO3060,Sheet2!$F$5:$K$5,0)</f>
        <v>6</v>
      </c>
      <c r="AR3060" s="33">
        <f>INDEX(Sheet2!$F$5:$K$18,OPaL!AP3060,OPaL!AQ3060)</f>
        <v>0.2</v>
      </c>
      <c r="AS3060" s="1">
        <f t="shared" si="143"/>
        <v>5796.6160000000009</v>
      </c>
    </row>
    <row r="3061" spans="1:45" x14ac:dyDescent="0.2">
      <c r="A3061" s="11" t="s">
        <v>5591</v>
      </c>
      <c r="B3061" s="11" t="s">
        <v>5592</v>
      </c>
      <c r="C3061" s="11" t="s">
        <v>12685</v>
      </c>
      <c r="D3061" s="21">
        <v>45016</v>
      </c>
      <c r="E3061" s="21" t="s">
        <v>9829</v>
      </c>
      <c r="F3061" s="21" t="s">
        <v>14658</v>
      </c>
      <c r="G3061" s="11" t="s">
        <v>2</v>
      </c>
      <c r="H3061" s="11" t="s">
        <v>3</v>
      </c>
      <c r="I3061" s="11" t="s">
        <v>4</v>
      </c>
      <c r="J3061" s="12">
        <v>10</v>
      </c>
      <c r="K3061" s="12">
        <v>7240.95</v>
      </c>
      <c r="L3061" s="12">
        <v>0</v>
      </c>
      <c r="M3061" s="12">
        <v>0</v>
      </c>
      <c r="N3061" s="12">
        <f t="shared" si="142"/>
        <v>7240.95</v>
      </c>
      <c r="O3061" s="11" t="s">
        <v>5</v>
      </c>
      <c r="P3061" s="13">
        <v>0</v>
      </c>
      <c r="Q3061" s="11" t="s">
        <v>6</v>
      </c>
      <c r="R3061" s="13">
        <v>0</v>
      </c>
      <c r="S3061" s="13">
        <v>0</v>
      </c>
      <c r="T3061" s="11" t="s">
        <v>7</v>
      </c>
      <c r="U3061" s="11" t="s">
        <v>8</v>
      </c>
      <c r="V3061" s="15">
        <v>0</v>
      </c>
      <c r="W3061" s="13">
        <v>0</v>
      </c>
      <c r="X3061" s="15">
        <v>0</v>
      </c>
      <c r="Y3061" s="15">
        <v>0</v>
      </c>
      <c r="Z3061" s="13">
        <v>0</v>
      </c>
      <c r="AA3061" s="15">
        <v>0</v>
      </c>
      <c r="AB3061" s="13">
        <v>0</v>
      </c>
      <c r="AC3061" s="15">
        <v>0</v>
      </c>
      <c r="AD3061" s="13">
        <v>0</v>
      </c>
      <c r="AE3061" s="15">
        <v>0</v>
      </c>
      <c r="AF3061" s="13">
        <v>0</v>
      </c>
      <c r="AG3061" s="15">
        <v>0</v>
      </c>
      <c r="AH3061" s="13">
        <v>0</v>
      </c>
      <c r="AI3061" s="15">
        <v>0</v>
      </c>
      <c r="AJ3061" s="11" t="s">
        <v>9</v>
      </c>
      <c r="AK3061" s="11" t="s">
        <v>10</v>
      </c>
      <c r="AL3061" s="22">
        <f t="shared" si="141"/>
        <v>276</v>
      </c>
      <c r="AM3061" s="11" t="str">
        <f>VLOOKUP(O3061,Sheet2!$D$6:$E$14,2,FALSE)</f>
        <v>Spare parts</v>
      </c>
      <c r="AN3061" s="11" t="str">
        <f>VLOOKUP(F3061,Sheet2!$E$10:$F$13,2,FALSE)</f>
        <v>SPE</v>
      </c>
      <c r="AO3061" s="35" t="s">
        <v>14667</v>
      </c>
      <c r="AP3061">
        <f>MATCH(AN3061,Sheet2!$F$5:$F$18,0)</f>
        <v>7</v>
      </c>
      <c r="AQ3061">
        <f>MATCH(AO3061,Sheet2!$F$5:$K$5,0)</f>
        <v>5</v>
      </c>
      <c r="AR3061" s="33">
        <f>INDEX(Sheet2!$F$5:$K$18,OPaL!AP3061,OPaL!AQ3061)</f>
        <v>0.1</v>
      </c>
      <c r="AS3061" s="1">
        <f t="shared" si="143"/>
        <v>6516.8549999999996</v>
      </c>
    </row>
    <row r="3062" spans="1:45" x14ac:dyDescent="0.2">
      <c r="A3062" s="11" t="s">
        <v>827</v>
      </c>
      <c r="B3062" s="11" t="s">
        <v>828</v>
      </c>
      <c r="C3062" s="11" t="s">
        <v>12686</v>
      </c>
      <c r="D3062" s="21">
        <v>44644</v>
      </c>
      <c r="E3062" s="21" t="s">
        <v>9697</v>
      </c>
      <c r="F3062" s="21" t="s">
        <v>14659</v>
      </c>
      <c r="G3062" s="11" t="s">
        <v>2</v>
      </c>
      <c r="H3062" s="11" t="s">
        <v>3</v>
      </c>
      <c r="I3062" s="11" t="s">
        <v>4</v>
      </c>
      <c r="J3062" s="12">
        <v>2</v>
      </c>
      <c r="K3062" s="12">
        <v>7234.49</v>
      </c>
      <c r="L3062" s="12">
        <v>0</v>
      </c>
      <c r="M3062" s="12">
        <v>0</v>
      </c>
      <c r="N3062" s="12">
        <f t="shared" si="142"/>
        <v>7234.49</v>
      </c>
      <c r="O3062" s="11" t="s">
        <v>5</v>
      </c>
      <c r="P3062" s="13">
        <v>0</v>
      </c>
      <c r="Q3062" s="11" t="s">
        <v>6</v>
      </c>
      <c r="R3062" s="13">
        <v>0</v>
      </c>
      <c r="S3062" s="13">
        <v>0</v>
      </c>
      <c r="T3062" s="11" t="s">
        <v>7</v>
      </c>
      <c r="U3062" s="11" t="s">
        <v>8</v>
      </c>
      <c r="V3062" s="15">
        <v>0</v>
      </c>
      <c r="W3062" s="13">
        <v>0</v>
      </c>
      <c r="X3062" s="15">
        <v>0</v>
      </c>
      <c r="Y3062" s="15">
        <v>0</v>
      </c>
      <c r="Z3062" s="13">
        <v>0</v>
      </c>
      <c r="AA3062" s="15">
        <v>0</v>
      </c>
      <c r="AB3062" s="13">
        <v>0</v>
      </c>
      <c r="AC3062" s="15">
        <v>0</v>
      </c>
      <c r="AD3062" s="13">
        <v>0</v>
      </c>
      <c r="AE3062" s="15">
        <v>0</v>
      </c>
      <c r="AF3062" s="13">
        <v>0</v>
      </c>
      <c r="AG3062" s="15">
        <v>0</v>
      </c>
      <c r="AH3062" s="13">
        <v>0</v>
      </c>
      <c r="AI3062" s="15">
        <v>0</v>
      </c>
      <c r="AJ3062" s="11" t="s">
        <v>9</v>
      </c>
      <c r="AK3062" s="11" t="s">
        <v>13</v>
      </c>
      <c r="AL3062" s="22">
        <f t="shared" si="141"/>
        <v>648</v>
      </c>
      <c r="AM3062" s="11" t="str">
        <f>VLOOKUP(O3062,Sheet2!$D$6:$E$14,2,FALSE)</f>
        <v>Spare parts</v>
      </c>
      <c r="AN3062" s="11" t="str">
        <f>VLOOKUP(F3062,Sheet2!$E$10:$F$13,2,FALSE)</f>
        <v>SPM</v>
      </c>
      <c r="AO3062" s="35" t="s">
        <v>14668</v>
      </c>
      <c r="AP3062">
        <f>MATCH(AN3062,Sheet2!$F$5:$F$18,0)</f>
        <v>6</v>
      </c>
      <c r="AQ3062">
        <f>MATCH(AO3062,Sheet2!$F$5:$K$5,0)</f>
        <v>6</v>
      </c>
      <c r="AR3062" s="33">
        <f>INDEX(Sheet2!$F$5:$K$18,OPaL!AP3062,OPaL!AQ3062)</f>
        <v>0.15</v>
      </c>
      <c r="AS3062" s="1">
        <f t="shared" si="143"/>
        <v>6149.3164999999999</v>
      </c>
    </row>
    <row r="3063" spans="1:45" x14ac:dyDescent="0.2">
      <c r="A3063" s="11" t="s">
        <v>7017</v>
      </c>
      <c r="B3063" s="11" t="s">
        <v>7018</v>
      </c>
      <c r="C3063" s="11" t="s">
        <v>12687</v>
      </c>
      <c r="D3063" s="21">
        <v>42587</v>
      </c>
      <c r="E3063" s="21" t="s">
        <v>9697</v>
      </c>
      <c r="F3063" s="21" t="s">
        <v>14659</v>
      </c>
      <c r="G3063" s="11" t="s">
        <v>2</v>
      </c>
      <c r="H3063" s="11" t="s">
        <v>16</v>
      </c>
      <c r="I3063" s="11" t="s">
        <v>4</v>
      </c>
      <c r="J3063" s="13">
        <v>2</v>
      </c>
      <c r="K3063" s="12">
        <v>7233.03</v>
      </c>
      <c r="L3063" s="12">
        <v>0</v>
      </c>
      <c r="M3063" s="12">
        <v>0</v>
      </c>
      <c r="N3063" s="12">
        <f t="shared" si="142"/>
        <v>7233.03</v>
      </c>
      <c r="O3063" s="11" t="s">
        <v>5</v>
      </c>
      <c r="P3063" s="13">
        <v>0</v>
      </c>
      <c r="Q3063" s="11" t="s">
        <v>6</v>
      </c>
      <c r="R3063" s="13">
        <v>0</v>
      </c>
      <c r="S3063" s="13">
        <v>0</v>
      </c>
      <c r="T3063" s="11" t="s">
        <v>7</v>
      </c>
      <c r="U3063" s="11" t="s">
        <v>8</v>
      </c>
      <c r="V3063" s="15">
        <v>0</v>
      </c>
      <c r="W3063" s="13">
        <v>0</v>
      </c>
      <c r="X3063" s="15">
        <v>0</v>
      </c>
      <c r="Y3063" s="15">
        <v>0</v>
      </c>
      <c r="Z3063" s="13">
        <v>0</v>
      </c>
      <c r="AA3063" s="15">
        <v>0</v>
      </c>
      <c r="AB3063" s="13">
        <v>0</v>
      </c>
      <c r="AC3063" s="15">
        <v>0</v>
      </c>
      <c r="AD3063" s="13">
        <v>0</v>
      </c>
      <c r="AE3063" s="15">
        <v>0</v>
      </c>
      <c r="AF3063" s="13">
        <v>0</v>
      </c>
      <c r="AG3063" s="15">
        <v>0</v>
      </c>
      <c r="AH3063" s="13">
        <v>0</v>
      </c>
      <c r="AI3063" s="15">
        <v>0</v>
      </c>
      <c r="AJ3063" s="11" t="s">
        <v>17</v>
      </c>
      <c r="AK3063" s="11" t="s">
        <v>13</v>
      </c>
      <c r="AL3063" s="22">
        <f t="shared" si="141"/>
        <v>2705</v>
      </c>
      <c r="AM3063" s="11" t="str">
        <f>VLOOKUP(O3063,Sheet2!$D$6:$E$14,2,FALSE)</f>
        <v>Spare parts</v>
      </c>
      <c r="AN3063" s="11" t="str">
        <f>VLOOKUP(F3063,Sheet2!$E$10:$F$13,2,FALSE)</f>
        <v>SPM</v>
      </c>
      <c r="AO3063" s="35" t="s">
        <v>14668</v>
      </c>
      <c r="AP3063">
        <f>MATCH(AN3063,Sheet2!$F$5:$F$18,0)</f>
        <v>6</v>
      </c>
      <c r="AQ3063">
        <f>MATCH(AO3063,Sheet2!$F$5:$K$5,0)</f>
        <v>6</v>
      </c>
      <c r="AR3063" s="33">
        <f>INDEX(Sheet2!$F$5:$K$18,OPaL!AP3063,OPaL!AQ3063)</f>
        <v>0.15</v>
      </c>
      <c r="AS3063" s="1">
        <f t="shared" si="143"/>
        <v>6148.0754999999999</v>
      </c>
    </row>
    <row r="3064" spans="1:45" x14ac:dyDescent="0.2">
      <c r="A3064" s="11" t="s">
        <v>7583</v>
      </c>
      <c r="B3064" s="11" t="s">
        <v>7584</v>
      </c>
      <c r="C3064" s="11" t="s">
        <v>12688</v>
      </c>
      <c r="D3064" s="21">
        <v>44608</v>
      </c>
      <c r="E3064" s="21" t="s">
        <v>9725</v>
      </c>
      <c r="F3064" s="21" t="s">
        <v>14658</v>
      </c>
      <c r="G3064" s="11" t="s">
        <v>2</v>
      </c>
      <c r="H3064" s="11" t="s">
        <v>3</v>
      </c>
      <c r="I3064" s="11" t="s">
        <v>4</v>
      </c>
      <c r="J3064" s="12">
        <v>1</v>
      </c>
      <c r="K3064" s="12">
        <v>7200</v>
      </c>
      <c r="L3064" s="12">
        <v>0</v>
      </c>
      <c r="M3064" s="12">
        <v>0</v>
      </c>
      <c r="N3064" s="12">
        <f t="shared" si="142"/>
        <v>7200</v>
      </c>
      <c r="O3064" s="11" t="s">
        <v>5</v>
      </c>
      <c r="P3064" s="13">
        <v>0</v>
      </c>
      <c r="Q3064" s="11" t="s">
        <v>6</v>
      </c>
      <c r="R3064" s="13">
        <v>0</v>
      </c>
      <c r="S3064" s="13">
        <v>0</v>
      </c>
      <c r="T3064" s="11" t="s">
        <v>7</v>
      </c>
      <c r="U3064" s="11" t="s">
        <v>8</v>
      </c>
      <c r="V3064" s="15">
        <v>0</v>
      </c>
      <c r="W3064" s="13">
        <v>0</v>
      </c>
      <c r="X3064" s="15">
        <v>0</v>
      </c>
      <c r="Y3064" s="15">
        <v>0</v>
      </c>
      <c r="Z3064" s="13">
        <v>0</v>
      </c>
      <c r="AA3064" s="15">
        <v>0</v>
      </c>
      <c r="AB3064" s="13">
        <v>0</v>
      </c>
      <c r="AC3064" s="15">
        <v>0</v>
      </c>
      <c r="AD3064" s="13">
        <v>0</v>
      </c>
      <c r="AE3064" s="15">
        <v>0</v>
      </c>
      <c r="AF3064" s="13">
        <v>0</v>
      </c>
      <c r="AG3064" s="15">
        <v>0</v>
      </c>
      <c r="AH3064" s="13">
        <v>0</v>
      </c>
      <c r="AI3064" s="15">
        <v>0</v>
      </c>
      <c r="AJ3064" s="11" t="s">
        <v>9</v>
      </c>
      <c r="AK3064" s="11" t="s">
        <v>10</v>
      </c>
      <c r="AL3064" s="22">
        <f t="shared" si="141"/>
        <v>684</v>
      </c>
      <c r="AM3064" s="11" t="str">
        <f>VLOOKUP(O3064,Sheet2!$D$6:$E$14,2,FALSE)</f>
        <v>Spare parts</v>
      </c>
      <c r="AN3064" s="11" t="str">
        <f>VLOOKUP(F3064,Sheet2!$E$10:$F$13,2,FALSE)</f>
        <v>SPE</v>
      </c>
      <c r="AO3064" s="35" t="s">
        <v>14668</v>
      </c>
      <c r="AP3064">
        <f>MATCH(AN3064,Sheet2!$F$5:$F$18,0)</f>
        <v>7</v>
      </c>
      <c r="AQ3064">
        <f>MATCH(AO3064,Sheet2!$F$5:$K$5,0)</f>
        <v>6</v>
      </c>
      <c r="AR3064" s="33">
        <f>INDEX(Sheet2!$F$5:$K$18,OPaL!AP3064,OPaL!AQ3064)</f>
        <v>0.15</v>
      </c>
      <c r="AS3064" s="1">
        <f t="shared" si="143"/>
        <v>6120</v>
      </c>
    </row>
    <row r="3065" spans="1:45" x14ac:dyDescent="0.2">
      <c r="A3065" s="11" t="s">
        <v>485</v>
      </c>
      <c r="B3065" s="11" t="s">
        <v>486</v>
      </c>
      <c r="C3065" s="11" t="s">
        <v>12689</v>
      </c>
      <c r="D3065" s="21">
        <v>44258</v>
      </c>
      <c r="E3065" s="21" t="s">
        <v>9697</v>
      </c>
      <c r="F3065" s="21" t="s">
        <v>14659</v>
      </c>
      <c r="G3065" s="11" t="s">
        <v>2</v>
      </c>
      <c r="H3065" s="11" t="s">
        <v>3</v>
      </c>
      <c r="I3065" s="11" t="s">
        <v>4</v>
      </c>
      <c r="J3065" s="13">
        <v>3</v>
      </c>
      <c r="K3065" s="12">
        <v>7183.68</v>
      </c>
      <c r="L3065" s="12">
        <v>0</v>
      </c>
      <c r="M3065" s="12">
        <v>0</v>
      </c>
      <c r="N3065" s="12">
        <f t="shared" si="142"/>
        <v>7183.68</v>
      </c>
      <c r="O3065" s="11" t="s">
        <v>5</v>
      </c>
      <c r="P3065" s="13">
        <v>0</v>
      </c>
      <c r="Q3065" s="11" t="s">
        <v>6</v>
      </c>
      <c r="R3065" s="13">
        <v>0</v>
      </c>
      <c r="S3065" s="13">
        <v>0</v>
      </c>
      <c r="T3065" s="11" t="s">
        <v>7</v>
      </c>
      <c r="U3065" s="11" t="s">
        <v>8</v>
      </c>
      <c r="V3065" s="15">
        <v>0</v>
      </c>
      <c r="W3065" s="13">
        <v>0</v>
      </c>
      <c r="X3065" s="15">
        <v>0</v>
      </c>
      <c r="Y3065" s="15">
        <v>0</v>
      </c>
      <c r="Z3065" s="13">
        <v>0</v>
      </c>
      <c r="AA3065" s="15">
        <v>0</v>
      </c>
      <c r="AB3065" s="13">
        <v>0</v>
      </c>
      <c r="AC3065" s="15">
        <v>0</v>
      </c>
      <c r="AD3065" s="13">
        <v>0</v>
      </c>
      <c r="AE3065" s="15">
        <v>0</v>
      </c>
      <c r="AF3065" s="13">
        <v>0</v>
      </c>
      <c r="AG3065" s="15">
        <v>0</v>
      </c>
      <c r="AH3065" s="13">
        <v>0</v>
      </c>
      <c r="AI3065" s="15">
        <v>0</v>
      </c>
      <c r="AJ3065" s="11" t="s">
        <v>9</v>
      </c>
      <c r="AK3065" s="11" t="s">
        <v>13</v>
      </c>
      <c r="AL3065" s="22">
        <f t="shared" si="141"/>
        <v>1034</v>
      </c>
      <c r="AM3065" s="11" t="str">
        <f>VLOOKUP(O3065,Sheet2!$D$6:$E$14,2,FALSE)</f>
        <v>Spare parts</v>
      </c>
      <c r="AN3065" s="11" t="str">
        <f>VLOOKUP(F3065,Sheet2!$E$10:$F$13,2,FALSE)</f>
        <v>SPM</v>
      </c>
      <c r="AO3065" s="35" t="s">
        <v>14668</v>
      </c>
      <c r="AP3065">
        <f>MATCH(AN3065,Sheet2!$F$5:$F$18,0)</f>
        <v>6</v>
      </c>
      <c r="AQ3065">
        <f>MATCH(AO3065,Sheet2!$F$5:$K$5,0)</f>
        <v>6</v>
      </c>
      <c r="AR3065" s="33">
        <f>INDEX(Sheet2!$F$5:$K$18,OPaL!AP3065,OPaL!AQ3065)</f>
        <v>0.15</v>
      </c>
      <c r="AS3065" s="1">
        <f t="shared" si="143"/>
        <v>6106.1279999999997</v>
      </c>
    </row>
    <row r="3066" spans="1:45" x14ac:dyDescent="0.2">
      <c r="A3066" s="11" t="s">
        <v>9240</v>
      </c>
      <c r="B3066" s="11" t="s">
        <v>9241</v>
      </c>
      <c r="C3066" s="11" t="s">
        <v>12690</v>
      </c>
      <c r="D3066" s="21">
        <v>44649</v>
      </c>
      <c r="E3066" s="21" t="s">
        <v>9752</v>
      </c>
      <c r="F3066" s="21" t="s">
        <v>14659</v>
      </c>
      <c r="G3066" s="11" t="s">
        <v>2</v>
      </c>
      <c r="H3066" s="11" t="s">
        <v>16</v>
      </c>
      <c r="I3066" s="11" t="s">
        <v>4</v>
      </c>
      <c r="J3066" s="13">
        <v>9</v>
      </c>
      <c r="K3066" s="12">
        <v>7172.82</v>
      </c>
      <c r="L3066" s="12">
        <v>0</v>
      </c>
      <c r="M3066" s="12">
        <v>0</v>
      </c>
      <c r="N3066" s="12">
        <f t="shared" si="142"/>
        <v>7172.82</v>
      </c>
      <c r="O3066" s="11" t="s">
        <v>8227</v>
      </c>
      <c r="P3066" s="13">
        <v>0</v>
      </c>
      <c r="Q3066" s="11" t="s">
        <v>6</v>
      </c>
      <c r="R3066" s="13">
        <v>0</v>
      </c>
      <c r="S3066" s="13">
        <v>0</v>
      </c>
      <c r="T3066" s="11" t="s">
        <v>7</v>
      </c>
      <c r="U3066" s="11" t="s">
        <v>8</v>
      </c>
      <c r="V3066" s="15">
        <v>0</v>
      </c>
      <c r="W3066" s="13">
        <v>0</v>
      </c>
      <c r="X3066" s="15">
        <v>0</v>
      </c>
      <c r="Y3066" s="15">
        <v>0</v>
      </c>
      <c r="Z3066" s="13">
        <v>0</v>
      </c>
      <c r="AA3066" s="15">
        <v>0</v>
      </c>
      <c r="AB3066" s="13">
        <v>0</v>
      </c>
      <c r="AC3066" s="15">
        <v>0</v>
      </c>
      <c r="AD3066" s="13">
        <v>0</v>
      </c>
      <c r="AE3066" s="15">
        <v>0</v>
      </c>
      <c r="AF3066" s="13">
        <v>0</v>
      </c>
      <c r="AG3066" s="15">
        <v>0</v>
      </c>
      <c r="AH3066" s="13">
        <v>0</v>
      </c>
      <c r="AI3066" s="15">
        <v>0</v>
      </c>
      <c r="AJ3066" s="11" t="s">
        <v>17</v>
      </c>
      <c r="AK3066" s="11" t="s">
        <v>8228</v>
      </c>
      <c r="AL3066" s="22">
        <f t="shared" si="141"/>
        <v>643</v>
      </c>
      <c r="AM3066" s="11" t="str">
        <f>VLOOKUP(O3066,Sheet2!$D$6:$E$14,2,FALSE)</f>
        <v>Consumables</v>
      </c>
      <c r="AN3066" s="11" t="str">
        <f>VLOOKUP(F3066,Sheet2!$E$15:$F$18,2,FALSE)</f>
        <v>CM</v>
      </c>
      <c r="AO3066" s="35" t="s">
        <v>14668</v>
      </c>
      <c r="AP3066">
        <f>MATCH(AN3066,Sheet2!$F$5:$F$18,0)</f>
        <v>13</v>
      </c>
      <c r="AQ3066">
        <f>MATCH(AO3066,Sheet2!$F$5:$K$5,0)</f>
        <v>6</v>
      </c>
      <c r="AR3066" s="33">
        <f>INDEX(Sheet2!$F$5:$K$18,OPaL!AP3066,OPaL!AQ3066)</f>
        <v>0.2</v>
      </c>
      <c r="AS3066" s="1">
        <f t="shared" si="143"/>
        <v>5738.2560000000003</v>
      </c>
    </row>
    <row r="3067" spans="1:45" x14ac:dyDescent="0.2">
      <c r="A3067" s="11" t="s">
        <v>5009</v>
      </c>
      <c r="B3067" s="11" t="s">
        <v>5010</v>
      </c>
      <c r="C3067" s="11" t="s">
        <v>12691</v>
      </c>
      <c r="D3067" s="21">
        <v>43467</v>
      </c>
      <c r="E3067" s="21" t="s">
        <v>9697</v>
      </c>
      <c r="F3067" s="21" t="s">
        <v>14659</v>
      </c>
      <c r="G3067" s="11" t="s">
        <v>2</v>
      </c>
      <c r="H3067" s="11" t="s">
        <v>3</v>
      </c>
      <c r="I3067" s="11" t="s">
        <v>4</v>
      </c>
      <c r="J3067" s="12">
        <v>1</v>
      </c>
      <c r="K3067" s="12">
        <v>7164.39</v>
      </c>
      <c r="L3067" s="12">
        <v>0</v>
      </c>
      <c r="M3067" s="12">
        <v>0</v>
      </c>
      <c r="N3067" s="12">
        <f t="shared" si="142"/>
        <v>7164.39</v>
      </c>
      <c r="O3067" s="11" t="s">
        <v>5</v>
      </c>
      <c r="P3067" s="13">
        <v>0</v>
      </c>
      <c r="Q3067" s="11" t="s">
        <v>6</v>
      </c>
      <c r="R3067" s="13">
        <v>0</v>
      </c>
      <c r="S3067" s="13">
        <v>0</v>
      </c>
      <c r="T3067" s="11" t="s">
        <v>7</v>
      </c>
      <c r="U3067" s="11" t="s">
        <v>8</v>
      </c>
      <c r="V3067" s="15">
        <v>0</v>
      </c>
      <c r="W3067" s="13">
        <v>0</v>
      </c>
      <c r="X3067" s="15">
        <v>0</v>
      </c>
      <c r="Y3067" s="15">
        <v>0</v>
      </c>
      <c r="Z3067" s="13">
        <v>0</v>
      </c>
      <c r="AA3067" s="15">
        <v>0</v>
      </c>
      <c r="AB3067" s="13">
        <v>0</v>
      </c>
      <c r="AC3067" s="15">
        <v>0</v>
      </c>
      <c r="AD3067" s="13">
        <v>0</v>
      </c>
      <c r="AE3067" s="15">
        <v>0</v>
      </c>
      <c r="AF3067" s="13">
        <v>0</v>
      </c>
      <c r="AG3067" s="15">
        <v>0</v>
      </c>
      <c r="AH3067" s="13">
        <v>0</v>
      </c>
      <c r="AI3067" s="15">
        <v>0</v>
      </c>
      <c r="AJ3067" s="11" t="s">
        <v>9</v>
      </c>
      <c r="AK3067" s="11" t="s">
        <v>1398</v>
      </c>
      <c r="AL3067" s="22">
        <f t="shared" si="141"/>
        <v>1825</v>
      </c>
      <c r="AM3067" s="11" t="str">
        <f>VLOOKUP(O3067,Sheet2!$D$6:$E$14,2,FALSE)</f>
        <v>Spare parts</v>
      </c>
      <c r="AN3067" s="11" t="str">
        <f>VLOOKUP(F3067,Sheet2!$E$10:$F$13,2,FALSE)</f>
        <v>SPM</v>
      </c>
      <c r="AO3067" s="35" t="s">
        <v>14668</v>
      </c>
      <c r="AP3067">
        <f>MATCH(AN3067,Sheet2!$F$5:$F$18,0)</f>
        <v>6</v>
      </c>
      <c r="AQ3067">
        <f>MATCH(AO3067,Sheet2!$F$5:$K$5,0)</f>
        <v>6</v>
      </c>
      <c r="AR3067" s="33">
        <f>INDEX(Sheet2!$F$5:$K$18,OPaL!AP3067,OPaL!AQ3067)</f>
        <v>0.15</v>
      </c>
      <c r="AS3067" s="1">
        <f t="shared" si="143"/>
        <v>6089.7314999999999</v>
      </c>
    </row>
    <row r="3068" spans="1:45" x14ac:dyDescent="0.2">
      <c r="A3068" s="11" t="s">
        <v>7595</v>
      </c>
      <c r="B3068" s="11" t="s">
        <v>7596</v>
      </c>
      <c r="C3068" s="11" t="s">
        <v>12692</v>
      </c>
      <c r="D3068" s="21">
        <v>44459</v>
      </c>
      <c r="E3068" s="21" t="s">
        <v>9806</v>
      </c>
      <c r="F3068" s="21" t="s">
        <v>14658</v>
      </c>
      <c r="G3068" s="11" t="s">
        <v>2</v>
      </c>
      <c r="H3068" s="11" t="s">
        <v>3</v>
      </c>
      <c r="I3068" s="11" t="s">
        <v>4</v>
      </c>
      <c r="J3068" s="12">
        <v>1</v>
      </c>
      <c r="K3068" s="12">
        <v>7162.7</v>
      </c>
      <c r="L3068" s="12">
        <v>0</v>
      </c>
      <c r="M3068" s="12">
        <v>0</v>
      </c>
      <c r="N3068" s="12">
        <f t="shared" si="142"/>
        <v>7162.7</v>
      </c>
      <c r="O3068" s="11" t="s">
        <v>5</v>
      </c>
      <c r="P3068" s="13">
        <v>0</v>
      </c>
      <c r="Q3068" s="11" t="s">
        <v>6</v>
      </c>
      <c r="R3068" s="13">
        <v>0</v>
      </c>
      <c r="S3068" s="13">
        <v>0</v>
      </c>
      <c r="T3068" s="11" t="s">
        <v>7</v>
      </c>
      <c r="U3068" s="11" t="s">
        <v>8</v>
      </c>
      <c r="V3068" s="15">
        <v>0</v>
      </c>
      <c r="W3068" s="13">
        <v>0</v>
      </c>
      <c r="X3068" s="15">
        <v>0</v>
      </c>
      <c r="Y3068" s="15">
        <v>0</v>
      </c>
      <c r="Z3068" s="13">
        <v>0</v>
      </c>
      <c r="AA3068" s="15">
        <v>0</v>
      </c>
      <c r="AB3068" s="13">
        <v>0</v>
      </c>
      <c r="AC3068" s="15">
        <v>0</v>
      </c>
      <c r="AD3068" s="13">
        <v>0</v>
      </c>
      <c r="AE3068" s="15">
        <v>0</v>
      </c>
      <c r="AF3068" s="13">
        <v>0</v>
      </c>
      <c r="AG3068" s="15">
        <v>0</v>
      </c>
      <c r="AH3068" s="13">
        <v>0</v>
      </c>
      <c r="AI3068" s="15">
        <v>0</v>
      </c>
      <c r="AJ3068" s="11" t="s">
        <v>9</v>
      </c>
      <c r="AK3068" s="11" t="s">
        <v>10</v>
      </c>
      <c r="AL3068" s="22">
        <f t="shared" si="141"/>
        <v>833</v>
      </c>
      <c r="AM3068" s="11" t="str">
        <f>VLOOKUP(O3068,Sheet2!$D$6:$E$14,2,FALSE)</f>
        <v>Spare parts</v>
      </c>
      <c r="AN3068" s="11" t="str">
        <f>VLOOKUP(F3068,Sheet2!$E$10:$F$13,2,FALSE)</f>
        <v>SPE</v>
      </c>
      <c r="AO3068" s="35" t="s">
        <v>14668</v>
      </c>
      <c r="AP3068">
        <f>MATCH(AN3068,Sheet2!$F$5:$F$18,0)</f>
        <v>7</v>
      </c>
      <c r="AQ3068">
        <f>MATCH(AO3068,Sheet2!$F$5:$K$5,0)</f>
        <v>6</v>
      </c>
      <c r="AR3068" s="33">
        <f>INDEX(Sheet2!$F$5:$K$18,OPaL!AP3068,OPaL!AQ3068)</f>
        <v>0.15</v>
      </c>
      <c r="AS3068" s="1">
        <f t="shared" si="143"/>
        <v>6088.2950000000001</v>
      </c>
    </row>
    <row r="3069" spans="1:45" x14ac:dyDescent="0.2">
      <c r="A3069" s="11" t="s">
        <v>1555</v>
      </c>
      <c r="B3069" s="11" t="s">
        <v>1556</v>
      </c>
      <c r="C3069" s="11" t="s">
        <v>12693</v>
      </c>
      <c r="D3069" s="21">
        <v>43276</v>
      </c>
      <c r="E3069" s="21" t="s">
        <v>9697</v>
      </c>
      <c r="F3069" s="21" t="s">
        <v>14659</v>
      </c>
      <c r="G3069" s="11" t="s">
        <v>2</v>
      </c>
      <c r="H3069" s="11" t="s">
        <v>16</v>
      </c>
      <c r="I3069" s="11" t="s">
        <v>4</v>
      </c>
      <c r="J3069" s="12">
        <v>6</v>
      </c>
      <c r="K3069" s="12">
        <v>7140</v>
      </c>
      <c r="L3069" s="12">
        <v>0</v>
      </c>
      <c r="M3069" s="12">
        <v>0</v>
      </c>
      <c r="N3069" s="12">
        <f t="shared" si="142"/>
        <v>7140</v>
      </c>
      <c r="O3069" s="11" t="s">
        <v>5</v>
      </c>
      <c r="P3069" s="13">
        <v>0</v>
      </c>
      <c r="Q3069" s="11" t="s">
        <v>6</v>
      </c>
      <c r="R3069" s="13">
        <v>0</v>
      </c>
      <c r="S3069" s="13">
        <v>0</v>
      </c>
      <c r="T3069" s="11" t="s">
        <v>7</v>
      </c>
      <c r="U3069" s="11" t="s">
        <v>8</v>
      </c>
      <c r="V3069" s="15">
        <v>0</v>
      </c>
      <c r="W3069" s="13">
        <v>0</v>
      </c>
      <c r="X3069" s="15">
        <v>0</v>
      </c>
      <c r="Y3069" s="15">
        <v>0</v>
      </c>
      <c r="Z3069" s="13">
        <v>0</v>
      </c>
      <c r="AA3069" s="15">
        <v>0</v>
      </c>
      <c r="AB3069" s="13">
        <v>0</v>
      </c>
      <c r="AC3069" s="15">
        <v>0</v>
      </c>
      <c r="AD3069" s="13">
        <v>0</v>
      </c>
      <c r="AE3069" s="15">
        <v>0</v>
      </c>
      <c r="AF3069" s="13">
        <v>0</v>
      </c>
      <c r="AG3069" s="15">
        <v>0</v>
      </c>
      <c r="AH3069" s="13">
        <v>0</v>
      </c>
      <c r="AI3069" s="15">
        <v>0</v>
      </c>
      <c r="AJ3069" s="11" t="s">
        <v>17</v>
      </c>
      <c r="AK3069" s="11" t="s">
        <v>10</v>
      </c>
      <c r="AL3069" s="22">
        <f t="shared" si="141"/>
        <v>2016</v>
      </c>
      <c r="AM3069" s="11" t="str">
        <f>VLOOKUP(O3069,Sheet2!$D$6:$E$14,2,FALSE)</f>
        <v>Spare parts</v>
      </c>
      <c r="AN3069" s="11" t="str">
        <f>VLOOKUP(F3069,Sheet2!$E$10:$F$13,2,FALSE)</f>
        <v>SPM</v>
      </c>
      <c r="AO3069" s="35" t="s">
        <v>14668</v>
      </c>
      <c r="AP3069">
        <f>MATCH(AN3069,Sheet2!$F$5:$F$18,0)</f>
        <v>6</v>
      </c>
      <c r="AQ3069">
        <f>MATCH(AO3069,Sheet2!$F$5:$K$5,0)</f>
        <v>6</v>
      </c>
      <c r="AR3069" s="33">
        <f>INDEX(Sheet2!$F$5:$K$18,OPaL!AP3069,OPaL!AQ3069)</f>
        <v>0.15</v>
      </c>
      <c r="AS3069" s="1">
        <f t="shared" si="143"/>
        <v>6069</v>
      </c>
    </row>
    <row r="3070" spans="1:45" x14ac:dyDescent="0.2">
      <c r="A3070" s="11" t="s">
        <v>405</v>
      </c>
      <c r="B3070" s="11" t="s">
        <v>406</v>
      </c>
      <c r="C3070" s="11" t="s">
        <v>12694</v>
      </c>
      <c r="D3070" s="21">
        <v>44930</v>
      </c>
      <c r="E3070" s="21" t="s">
        <v>9697</v>
      </c>
      <c r="F3070" s="21" t="s">
        <v>14659</v>
      </c>
      <c r="G3070" s="11" t="s">
        <v>2</v>
      </c>
      <c r="H3070" s="11" t="s">
        <v>16</v>
      </c>
      <c r="I3070" s="11" t="s">
        <v>4</v>
      </c>
      <c r="J3070" s="12">
        <v>2</v>
      </c>
      <c r="K3070" s="12">
        <v>7136.59</v>
      </c>
      <c r="L3070" s="12">
        <v>0</v>
      </c>
      <c r="M3070" s="12">
        <v>0</v>
      </c>
      <c r="N3070" s="12">
        <f t="shared" si="142"/>
        <v>7136.59</v>
      </c>
      <c r="O3070" s="11" t="s">
        <v>5</v>
      </c>
      <c r="P3070" s="13">
        <v>0</v>
      </c>
      <c r="Q3070" s="11" t="s">
        <v>6</v>
      </c>
      <c r="R3070" s="13">
        <v>0</v>
      </c>
      <c r="S3070" s="13">
        <v>0</v>
      </c>
      <c r="T3070" s="11" t="s">
        <v>7</v>
      </c>
      <c r="U3070" s="11" t="s">
        <v>8</v>
      </c>
      <c r="V3070" s="15">
        <v>0</v>
      </c>
      <c r="W3070" s="13">
        <v>0</v>
      </c>
      <c r="X3070" s="15">
        <v>0</v>
      </c>
      <c r="Y3070" s="15">
        <v>0</v>
      </c>
      <c r="Z3070" s="13">
        <v>0</v>
      </c>
      <c r="AA3070" s="15">
        <v>0</v>
      </c>
      <c r="AB3070" s="13">
        <v>0</v>
      </c>
      <c r="AC3070" s="15">
        <v>0</v>
      </c>
      <c r="AD3070" s="13">
        <v>0</v>
      </c>
      <c r="AE3070" s="15">
        <v>0</v>
      </c>
      <c r="AF3070" s="13">
        <v>0</v>
      </c>
      <c r="AG3070" s="15">
        <v>0</v>
      </c>
      <c r="AH3070" s="13">
        <v>0</v>
      </c>
      <c r="AI3070" s="15">
        <v>0</v>
      </c>
      <c r="AJ3070" s="11" t="s">
        <v>17</v>
      </c>
      <c r="AK3070" s="11" t="s">
        <v>13</v>
      </c>
      <c r="AL3070" s="22">
        <f t="shared" si="141"/>
        <v>362</v>
      </c>
      <c r="AM3070" s="11" t="str">
        <f>VLOOKUP(O3070,Sheet2!$D$6:$E$14,2,FALSE)</f>
        <v>Spare parts</v>
      </c>
      <c r="AN3070" s="11" t="str">
        <f>VLOOKUP(F3070,Sheet2!$E$10:$F$13,2,FALSE)</f>
        <v>SPM</v>
      </c>
      <c r="AO3070" s="35" t="s">
        <v>14667</v>
      </c>
      <c r="AP3070">
        <f>MATCH(AN3070,Sheet2!$F$5:$F$18,0)</f>
        <v>6</v>
      </c>
      <c r="AQ3070">
        <f>MATCH(AO3070,Sheet2!$F$5:$K$5,0)</f>
        <v>5</v>
      </c>
      <c r="AR3070" s="33">
        <f>INDEX(Sheet2!$F$5:$K$18,OPaL!AP3070,OPaL!AQ3070)</f>
        <v>0.1</v>
      </c>
      <c r="AS3070" s="1">
        <f t="shared" si="143"/>
        <v>6422.9310000000005</v>
      </c>
    </row>
    <row r="3071" spans="1:45" x14ac:dyDescent="0.2">
      <c r="A3071" s="11" t="s">
        <v>571</v>
      </c>
      <c r="B3071" s="11" t="s">
        <v>572</v>
      </c>
      <c r="C3071" s="11" t="s">
        <v>12695</v>
      </c>
      <c r="D3071" s="21">
        <v>42775</v>
      </c>
      <c r="E3071" s="21" t="s">
        <v>9697</v>
      </c>
      <c r="F3071" s="21" t="s">
        <v>14659</v>
      </c>
      <c r="G3071" s="11" t="s">
        <v>2</v>
      </c>
      <c r="H3071" s="11" t="s">
        <v>16</v>
      </c>
      <c r="I3071" s="11" t="s">
        <v>4</v>
      </c>
      <c r="J3071" s="13">
        <v>3</v>
      </c>
      <c r="K3071" s="12">
        <v>7136.59</v>
      </c>
      <c r="L3071" s="12">
        <v>0</v>
      </c>
      <c r="M3071" s="12">
        <v>0</v>
      </c>
      <c r="N3071" s="12">
        <f t="shared" si="142"/>
        <v>7136.59</v>
      </c>
      <c r="O3071" s="11" t="s">
        <v>5</v>
      </c>
      <c r="P3071" s="13">
        <v>0</v>
      </c>
      <c r="Q3071" s="11" t="s">
        <v>6</v>
      </c>
      <c r="R3071" s="13">
        <v>0</v>
      </c>
      <c r="S3071" s="13">
        <v>0</v>
      </c>
      <c r="T3071" s="11" t="s">
        <v>7</v>
      </c>
      <c r="U3071" s="11" t="s">
        <v>8</v>
      </c>
      <c r="V3071" s="15">
        <v>0</v>
      </c>
      <c r="W3071" s="13">
        <v>0</v>
      </c>
      <c r="X3071" s="15">
        <v>0</v>
      </c>
      <c r="Y3071" s="15">
        <v>0</v>
      </c>
      <c r="Z3071" s="13">
        <v>0</v>
      </c>
      <c r="AA3071" s="15">
        <v>0</v>
      </c>
      <c r="AB3071" s="13">
        <v>0</v>
      </c>
      <c r="AC3071" s="15">
        <v>0</v>
      </c>
      <c r="AD3071" s="13">
        <v>0</v>
      </c>
      <c r="AE3071" s="15">
        <v>0</v>
      </c>
      <c r="AF3071" s="13">
        <v>0</v>
      </c>
      <c r="AG3071" s="15">
        <v>0</v>
      </c>
      <c r="AH3071" s="13">
        <v>0</v>
      </c>
      <c r="AI3071" s="15">
        <v>0</v>
      </c>
      <c r="AJ3071" s="11" t="s">
        <v>17</v>
      </c>
      <c r="AK3071" s="11" t="s">
        <v>13</v>
      </c>
      <c r="AL3071" s="22">
        <f t="shared" si="141"/>
        <v>2517</v>
      </c>
      <c r="AM3071" s="11" t="str">
        <f>VLOOKUP(O3071,Sheet2!$D$6:$E$14,2,FALSE)</f>
        <v>Spare parts</v>
      </c>
      <c r="AN3071" s="11" t="str">
        <f>VLOOKUP(F3071,Sheet2!$E$10:$F$13,2,FALSE)</f>
        <v>SPM</v>
      </c>
      <c r="AO3071" s="35" t="s">
        <v>14668</v>
      </c>
      <c r="AP3071">
        <f>MATCH(AN3071,Sheet2!$F$5:$F$18,0)</f>
        <v>6</v>
      </c>
      <c r="AQ3071">
        <f>MATCH(AO3071,Sheet2!$F$5:$K$5,0)</f>
        <v>6</v>
      </c>
      <c r="AR3071" s="33">
        <f>INDEX(Sheet2!$F$5:$K$18,OPaL!AP3071,OPaL!AQ3071)</f>
        <v>0.15</v>
      </c>
      <c r="AS3071" s="1">
        <f t="shared" si="143"/>
        <v>6066.1014999999998</v>
      </c>
    </row>
    <row r="3072" spans="1:45" x14ac:dyDescent="0.2">
      <c r="A3072" s="11" t="s">
        <v>409</v>
      </c>
      <c r="B3072" s="11" t="s">
        <v>410</v>
      </c>
      <c r="C3072" s="11" t="s">
        <v>12696</v>
      </c>
      <c r="D3072" s="21">
        <v>44770</v>
      </c>
      <c r="E3072" s="21" t="s">
        <v>9697</v>
      </c>
      <c r="F3072" s="21" t="s">
        <v>14659</v>
      </c>
      <c r="G3072" s="11" t="s">
        <v>2</v>
      </c>
      <c r="H3072" s="11" t="s">
        <v>16</v>
      </c>
      <c r="I3072" s="11" t="s">
        <v>4</v>
      </c>
      <c r="J3072" s="13">
        <v>12</v>
      </c>
      <c r="K3072" s="12">
        <v>7136.58</v>
      </c>
      <c r="L3072" s="12">
        <v>0</v>
      </c>
      <c r="M3072" s="12">
        <v>0</v>
      </c>
      <c r="N3072" s="12">
        <f t="shared" si="142"/>
        <v>7136.58</v>
      </c>
      <c r="O3072" s="11" t="s">
        <v>5</v>
      </c>
      <c r="P3072" s="13">
        <v>0</v>
      </c>
      <c r="Q3072" s="11" t="s">
        <v>6</v>
      </c>
      <c r="R3072" s="13">
        <v>0</v>
      </c>
      <c r="S3072" s="13">
        <v>0</v>
      </c>
      <c r="T3072" s="11" t="s">
        <v>7</v>
      </c>
      <c r="U3072" s="11" t="s">
        <v>8</v>
      </c>
      <c r="V3072" s="15">
        <v>0</v>
      </c>
      <c r="W3072" s="13">
        <v>0</v>
      </c>
      <c r="X3072" s="15">
        <v>0</v>
      </c>
      <c r="Y3072" s="15">
        <v>0</v>
      </c>
      <c r="Z3072" s="13">
        <v>0</v>
      </c>
      <c r="AA3072" s="15">
        <v>0</v>
      </c>
      <c r="AB3072" s="13">
        <v>0</v>
      </c>
      <c r="AC3072" s="15">
        <v>0</v>
      </c>
      <c r="AD3072" s="13">
        <v>0</v>
      </c>
      <c r="AE3072" s="15">
        <v>0</v>
      </c>
      <c r="AF3072" s="13">
        <v>0</v>
      </c>
      <c r="AG3072" s="15">
        <v>0</v>
      </c>
      <c r="AH3072" s="13">
        <v>0</v>
      </c>
      <c r="AI3072" s="15">
        <v>0</v>
      </c>
      <c r="AJ3072" s="11" t="s">
        <v>17</v>
      </c>
      <c r="AK3072" s="11" t="s">
        <v>13</v>
      </c>
      <c r="AL3072" s="22">
        <f t="shared" si="141"/>
        <v>522</v>
      </c>
      <c r="AM3072" s="11" t="str">
        <f>VLOOKUP(O3072,Sheet2!$D$6:$E$14,2,FALSE)</f>
        <v>Spare parts</v>
      </c>
      <c r="AN3072" s="11" t="str">
        <f>VLOOKUP(F3072,Sheet2!$E$10:$F$13,2,FALSE)</f>
        <v>SPM</v>
      </c>
      <c r="AO3072" s="35" t="s">
        <v>14668</v>
      </c>
      <c r="AP3072">
        <f>MATCH(AN3072,Sheet2!$F$5:$F$18,0)</f>
        <v>6</v>
      </c>
      <c r="AQ3072">
        <f>MATCH(AO3072,Sheet2!$F$5:$K$5,0)</f>
        <v>6</v>
      </c>
      <c r="AR3072" s="33">
        <f>INDEX(Sheet2!$F$5:$K$18,OPaL!AP3072,OPaL!AQ3072)</f>
        <v>0.15</v>
      </c>
      <c r="AS3072" s="1">
        <f t="shared" si="143"/>
        <v>6066.0929999999998</v>
      </c>
    </row>
    <row r="3073" spans="1:45" x14ac:dyDescent="0.2">
      <c r="A3073" s="11" t="s">
        <v>3353</v>
      </c>
      <c r="B3073" s="11" t="s">
        <v>3354</v>
      </c>
      <c r="C3073" s="11" t="s">
        <v>12697</v>
      </c>
      <c r="D3073" s="21">
        <v>43189</v>
      </c>
      <c r="E3073" s="21" t="s">
        <v>9697</v>
      </c>
      <c r="F3073" s="21" t="s">
        <v>14658</v>
      </c>
      <c r="G3073" s="11" t="s">
        <v>2</v>
      </c>
      <c r="H3073" s="11" t="s">
        <v>16</v>
      </c>
      <c r="I3073" s="11" t="s">
        <v>4</v>
      </c>
      <c r="J3073" s="12">
        <v>2</v>
      </c>
      <c r="K3073" s="12">
        <v>7128.46</v>
      </c>
      <c r="L3073" s="12">
        <v>0</v>
      </c>
      <c r="M3073" s="12">
        <v>0</v>
      </c>
      <c r="N3073" s="12">
        <f t="shared" si="142"/>
        <v>7128.46</v>
      </c>
      <c r="O3073" s="11" t="s">
        <v>5</v>
      </c>
      <c r="P3073" s="13">
        <v>0</v>
      </c>
      <c r="Q3073" s="11" t="s">
        <v>6</v>
      </c>
      <c r="R3073" s="13">
        <v>0</v>
      </c>
      <c r="S3073" s="13">
        <v>0</v>
      </c>
      <c r="T3073" s="11" t="s">
        <v>7</v>
      </c>
      <c r="U3073" s="11" t="s">
        <v>8</v>
      </c>
      <c r="V3073" s="15">
        <v>0</v>
      </c>
      <c r="W3073" s="13">
        <v>0</v>
      </c>
      <c r="X3073" s="15">
        <v>0</v>
      </c>
      <c r="Y3073" s="15">
        <v>0</v>
      </c>
      <c r="Z3073" s="13">
        <v>0</v>
      </c>
      <c r="AA3073" s="15">
        <v>0</v>
      </c>
      <c r="AB3073" s="13">
        <v>0</v>
      </c>
      <c r="AC3073" s="15">
        <v>0</v>
      </c>
      <c r="AD3073" s="13">
        <v>0</v>
      </c>
      <c r="AE3073" s="15">
        <v>0</v>
      </c>
      <c r="AF3073" s="13">
        <v>0</v>
      </c>
      <c r="AG3073" s="15">
        <v>0</v>
      </c>
      <c r="AH3073" s="13">
        <v>0</v>
      </c>
      <c r="AI3073" s="15">
        <v>0</v>
      </c>
      <c r="AJ3073" s="11" t="s">
        <v>17</v>
      </c>
      <c r="AK3073" s="11" t="s">
        <v>1398</v>
      </c>
      <c r="AL3073" s="22">
        <f t="shared" si="141"/>
        <v>2103</v>
      </c>
      <c r="AM3073" s="11" t="str">
        <f>VLOOKUP(O3073,Sheet2!$D$6:$E$14,2,FALSE)</f>
        <v>Spare parts</v>
      </c>
      <c r="AN3073" s="11" t="str">
        <f>VLOOKUP(F3073,Sheet2!$E$10:$F$13,2,FALSE)</f>
        <v>SPE</v>
      </c>
      <c r="AO3073" s="35" t="s">
        <v>14668</v>
      </c>
      <c r="AP3073">
        <f>MATCH(AN3073,Sheet2!$F$5:$F$18,0)</f>
        <v>7</v>
      </c>
      <c r="AQ3073">
        <f>MATCH(AO3073,Sheet2!$F$5:$K$5,0)</f>
        <v>6</v>
      </c>
      <c r="AR3073" s="33">
        <f>INDEX(Sheet2!$F$5:$K$18,OPaL!AP3073,OPaL!AQ3073)</f>
        <v>0.15</v>
      </c>
      <c r="AS3073" s="1">
        <f t="shared" si="143"/>
        <v>6059.1909999999998</v>
      </c>
    </row>
    <row r="3074" spans="1:45" x14ac:dyDescent="0.2">
      <c r="A3074" s="11" t="s">
        <v>3357</v>
      </c>
      <c r="B3074" s="11" t="s">
        <v>3358</v>
      </c>
      <c r="C3074" s="11" t="s">
        <v>12698</v>
      </c>
      <c r="D3074" s="21">
        <v>43312</v>
      </c>
      <c r="E3074" s="21" t="s">
        <v>9697</v>
      </c>
      <c r="F3074" s="21" t="s">
        <v>14658</v>
      </c>
      <c r="G3074" s="11" t="s">
        <v>2</v>
      </c>
      <c r="H3074" s="11" t="s">
        <v>16</v>
      </c>
      <c r="I3074" s="11" t="s">
        <v>4</v>
      </c>
      <c r="J3074" s="12">
        <v>2</v>
      </c>
      <c r="K3074" s="12">
        <v>7128.46</v>
      </c>
      <c r="L3074" s="12">
        <v>0</v>
      </c>
      <c r="M3074" s="12">
        <v>0</v>
      </c>
      <c r="N3074" s="12">
        <f t="shared" si="142"/>
        <v>7128.46</v>
      </c>
      <c r="O3074" s="11" t="s">
        <v>5</v>
      </c>
      <c r="P3074" s="13">
        <v>0</v>
      </c>
      <c r="Q3074" s="11" t="s">
        <v>6</v>
      </c>
      <c r="R3074" s="13">
        <v>0</v>
      </c>
      <c r="S3074" s="13">
        <v>0</v>
      </c>
      <c r="T3074" s="11" t="s">
        <v>7</v>
      </c>
      <c r="U3074" s="11" t="s">
        <v>8</v>
      </c>
      <c r="V3074" s="15">
        <v>0</v>
      </c>
      <c r="W3074" s="13">
        <v>0</v>
      </c>
      <c r="X3074" s="15">
        <v>0</v>
      </c>
      <c r="Y3074" s="15">
        <v>0</v>
      </c>
      <c r="Z3074" s="13">
        <v>0</v>
      </c>
      <c r="AA3074" s="15">
        <v>0</v>
      </c>
      <c r="AB3074" s="13">
        <v>0</v>
      </c>
      <c r="AC3074" s="15">
        <v>0</v>
      </c>
      <c r="AD3074" s="13">
        <v>0</v>
      </c>
      <c r="AE3074" s="15">
        <v>0</v>
      </c>
      <c r="AF3074" s="13">
        <v>0</v>
      </c>
      <c r="AG3074" s="15">
        <v>0</v>
      </c>
      <c r="AH3074" s="13">
        <v>0</v>
      </c>
      <c r="AI3074" s="15">
        <v>0</v>
      </c>
      <c r="AJ3074" s="11" t="s">
        <v>17</v>
      </c>
      <c r="AK3074" s="11" t="s">
        <v>1398</v>
      </c>
      <c r="AL3074" s="22">
        <f t="shared" si="141"/>
        <v>1980</v>
      </c>
      <c r="AM3074" s="11" t="str">
        <f>VLOOKUP(O3074,Sheet2!$D$6:$E$14,2,FALSE)</f>
        <v>Spare parts</v>
      </c>
      <c r="AN3074" s="11" t="str">
        <f>VLOOKUP(F3074,Sheet2!$E$10:$F$13,2,FALSE)</f>
        <v>SPE</v>
      </c>
      <c r="AO3074" s="35" t="s">
        <v>14668</v>
      </c>
      <c r="AP3074">
        <f>MATCH(AN3074,Sheet2!$F$5:$F$18,0)</f>
        <v>7</v>
      </c>
      <c r="AQ3074">
        <f>MATCH(AO3074,Sheet2!$F$5:$K$5,0)</f>
        <v>6</v>
      </c>
      <c r="AR3074" s="33">
        <f>INDEX(Sheet2!$F$5:$K$18,OPaL!AP3074,OPaL!AQ3074)</f>
        <v>0.15</v>
      </c>
      <c r="AS3074" s="1">
        <f t="shared" si="143"/>
        <v>6059.1909999999998</v>
      </c>
    </row>
    <row r="3075" spans="1:45" x14ac:dyDescent="0.2">
      <c r="A3075" s="11" t="s">
        <v>3359</v>
      </c>
      <c r="B3075" s="11" t="s">
        <v>3360</v>
      </c>
      <c r="C3075" s="11" t="s">
        <v>12699</v>
      </c>
      <c r="D3075" s="21">
        <v>43312</v>
      </c>
      <c r="E3075" s="21" t="s">
        <v>9697</v>
      </c>
      <c r="F3075" s="21" t="s">
        <v>14658</v>
      </c>
      <c r="G3075" s="11" t="s">
        <v>2</v>
      </c>
      <c r="H3075" s="11" t="s">
        <v>16</v>
      </c>
      <c r="I3075" s="11" t="s">
        <v>4</v>
      </c>
      <c r="J3075" s="12">
        <v>2</v>
      </c>
      <c r="K3075" s="12">
        <v>7128.46</v>
      </c>
      <c r="L3075" s="12">
        <v>0</v>
      </c>
      <c r="M3075" s="12">
        <v>0</v>
      </c>
      <c r="N3075" s="12">
        <f t="shared" si="142"/>
        <v>7128.46</v>
      </c>
      <c r="O3075" s="11" t="s">
        <v>5</v>
      </c>
      <c r="P3075" s="13">
        <v>0</v>
      </c>
      <c r="Q3075" s="11" t="s">
        <v>6</v>
      </c>
      <c r="R3075" s="13">
        <v>0</v>
      </c>
      <c r="S3075" s="13">
        <v>0</v>
      </c>
      <c r="T3075" s="11" t="s">
        <v>7</v>
      </c>
      <c r="U3075" s="11" t="s">
        <v>8</v>
      </c>
      <c r="V3075" s="15">
        <v>0</v>
      </c>
      <c r="W3075" s="13">
        <v>0</v>
      </c>
      <c r="X3075" s="15">
        <v>0</v>
      </c>
      <c r="Y3075" s="15">
        <v>0</v>
      </c>
      <c r="Z3075" s="13">
        <v>0</v>
      </c>
      <c r="AA3075" s="15">
        <v>0</v>
      </c>
      <c r="AB3075" s="13">
        <v>0</v>
      </c>
      <c r="AC3075" s="15">
        <v>0</v>
      </c>
      <c r="AD3075" s="13">
        <v>0</v>
      </c>
      <c r="AE3075" s="15">
        <v>0</v>
      </c>
      <c r="AF3075" s="13">
        <v>0</v>
      </c>
      <c r="AG3075" s="15">
        <v>0</v>
      </c>
      <c r="AH3075" s="13">
        <v>0</v>
      </c>
      <c r="AI3075" s="15">
        <v>0</v>
      </c>
      <c r="AJ3075" s="11" t="s">
        <v>17</v>
      </c>
      <c r="AK3075" s="11" t="s">
        <v>1398</v>
      </c>
      <c r="AL3075" s="22">
        <f t="shared" si="141"/>
        <v>1980</v>
      </c>
      <c r="AM3075" s="11" t="str">
        <f>VLOOKUP(O3075,Sheet2!$D$6:$E$14,2,FALSE)</f>
        <v>Spare parts</v>
      </c>
      <c r="AN3075" s="11" t="str">
        <f>VLOOKUP(F3075,Sheet2!$E$10:$F$13,2,FALSE)</f>
        <v>SPE</v>
      </c>
      <c r="AO3075" s="35" t="s">
        <v>14668</v>
      </c>
      <c r="AP3075">
        <f>MATCH(AN3075,Sheet2!$F$5:$F$18,0)</f>
        <v>7</v>
      </c>
      <c r="AQ3075">
        <f>MATCH(AO3075,Sheet2!$F$5:$K$5,0)</f>
        <v>6</v>
      </c>
      <c r="AR3075" s="33">
        <f>INDEX(Sheet2!$F$5:$K$18,OPaL!AP3075,OPaL!AQ3075)</f>
        <v>0.15</v>
      </c>
      <c r="AS3075" s="1">
        <f t="shared" si="143"/>
        <v>6059.1909999999998</v>
      </c>
    </row>
    <row r="3076" spans="1:45" x14ac:dyDescent="0.2">
      <c r="A3076" s="11" t="s">
        <v>7900</v>
      </c>
      <c r="B3076" s="11" t="s">
        <v>7901</v>
      </c>
      <c r="C3076" s="11" t="s">
        <v>12700</v>
      </c>
      <c r="D3076" s="21">
        <v>42392</v>
      </c>
      <c r="E3076" s="21" t="s">
        <v>9697</v>
      </c>
      <c r="F3076" s="21" t="s">
        <v>14659</v>
      </c>
      <c r="G3076" s="11" t="s">
        <v>2</v>
      </c>
      <c r="H3076" s="11" t="s">
        <v>16</v>
      </c>
      <c r="I3076" s="11" t="s">
        <v>4</v>
      </c>
      <c r="J3076" s="13">
        <v>5</v>
      </c>
      <c r="K3076" s="12">
        <v>7120.35</v>
      </c>
      <c r="L3076" s="12">
        <v>0</v>
      </c>
      <c r="M3076" s="12">
        <v>0</v>
      </c>
      <c r="N3076" s="12">
        <f t="shared" si="142"/>
        <v>7120.35</v>
      </c>
      <c r="O3076" s="11" t="s">
        <v>5</v>
      </c>
      <c r="P3076" s="13">
        <v>0</v>
      </c>
      <c r="Q3076" s="11" t="s">
        <v>6</v>
      </c>
      <c r="R3076" s="13">
        <v>0</v>
      </c>
      <c r="S3076" s="13">
        <v>0</v>
      </c>
      <c r="T3076" s="11" t="s">
        <v>7</v>
      </c>
      <c r="U3076" s="11" t="s">
        <v>8</v>
      </c>
      <c r="V3076" s="15">
        <v>0</v>
      </c>
      <c r="W3076" s="13">
        <v>0</v>
      </c>
      <c r="X3076" s="15">
        <v>0</v>
      </c>
      <c r="Y3076" s="15">
        <v>0</v>
      </c>
      <c r="Z3076" s="13">
        <v>0</v>
      </c>
      <c r="AA3076" s="15">
        <v>0</v>
      </c>
      <c r="AB3076" s="13">
        <v>0</v>
      </c>
      <c r="AC3076" s="15">
        <v>0</v>
      </c>
      <c r="AD3076" s="13">
        <v>0</v>
      </c>
      <c r="AE3076" s="15">
        <v>0</v>
      </c>
      <c r="AF3076" s="13">
        <v>0</v>
      </c>
      <c r="AG3076" s="15">
        <v>0</v>
      </c>
      <c r="AH3076" s="13">
        <v>0</v>
      </c>
      <c r="AI3076" s="15">
        <v>0</v>
      </c>
      <c r="AJ3076" s="11" t="s">
        <v>17</v>
      </c>
      <c r="AK3076" s="11" t="s">
        <v>13</v>
      </c>
      <c r="AL3076" s="22">
        <f t="shared" ref="AL3076:AL3139" si="144">$D$2-D3076</f>
        <v>2900</v>
      </c>
      <c r="AM3076" s="11" t="str">
        <f>VLOOKUP(O3076,Sheet2!$D$6:$E$14,2,FALSE)</f>
        <v>Spare parts</v>
      </c>
      <c r="AN3076" s="11" t="str">
        <f>VLOOKUP(F3076,Sheet2!$E$10:$F$13,2,FALSE)</f>
        <v>SPM</v>
      </c>
      <c r="AO3076" s="35" t="s">
        <v>14668</v>
      </c>
      <c r="AP3076">
        <f>MATCH(AN3076,Sheet2!$F$5:$F$18,0)</f>
        <v>6</v>
      </c>
      <c r="AQ3076">
        <f>MATCH(AO3076,Sheet2!$F$5:$K$5,0)</f>
        <v>6</v>
      </c>
      <c r="AR3076" s="33">
        <f>INDEX(Sheet2!$F$5:$K$18,OPaL!AP3076,OPaL!AQ3076)</f>
        <v>0.15</v>
      </c>
      <c r="AS3076" s="1">
        <f t="shared" si="143"/>
        <v>6052.2975000000006</v>
      </c>
    </row>
    <row r="3077" spans="1:45" x14ac:dyDescent="0.2">
      <c r="A3077" s="11" t="s">
        <v>5771</v>
      </c>
      <c r="B3077" s="11" t="s">
        <v>5772</v>
      </c>
      <c r="C3077" s="11" t="s">
        <v>12701</v>
      </c>
      <c r="D3077" s="21">
        <v>43518</v>
      </c>
      <c r="E3077" s="21" t="s">
        <v>9697</v>
      </c>
      <c r="F3077" s="21" t="s">
        <v>14658</v>
      </c>
      <c r="G3077" s="11" t="s">
        <v>2</v>
      </c>
      <c r="H3077" s="11" t="s">
        <v>3</v>
      </c>
      <c r="I3077" s="11" t="s">
        <v>4</v>
      </c>
      <c r="J3077" s="12">
        <v>1</v>
      </c>
      <c r="K3077" s="12">
        <v>7117.7</v>
      </c>
      <c r="L3077" s="12">
        <v>0</v>
      </c>
      <c r="M3077" s="12">
        <v>0</v>
      </c>
      <c r="N3077" s="12">
        <f t="shared" ref="N3077:N3140" si="145">M3077+K3077</f>
        <v>7117.7</v>
      </c>
      <c r="O3077" s="11" t="s">
        <v>5</v>
      </c>
      <c r="P3077" s="13">
        <v>0</v>
      </c>
      <c r="Q3077" s="11" t="s">
        <v>6</v>
      </c>
      <c r="R3077" s="13">
        <v>0</v>
      </c>
      <c r="S3077" s="13">
        <v>0</v>
      </c>
      <c r="T3077" s="11" t="s">
        <v>7</v>
      </c>
      <c r="U3077" s="11" t="s">
        <v>8</v>
      </c>
      <c r="V3077" s="15">
        <v>0</v>
      </c>
      <c r="W3077" s="13">
        <v>0</v>
      </c>
      <c r="X3077" s="15">
        <v>0</v>
      </c>
      <c r="Y3077" s="15">
        <v>0</v>
      </c>
      <c r="Z3077" s="13">
        <v>0</v>
      </c>
      <c r="AA3077" s="15">
        <v>0</v>
      </c>
      <c r="AB3077" s="13">
        <v>0</v>
      </c>
      <c r="AC3077" s="15">
        <v>0</v>
      </c>
      <c r="AD3077" s="13">
        <v>0</v>
      </c>
      <c r="AE3077" s="15">
        <v>0</v>
      </c>
      <c r="AF3077" s="13">
        <v>0</v>
      </c>
      <c r="AG3077" s="15">
        <v>0</v>
      </c>
      <c r="AH3077" s="13">
        <v>0</v>
      </c>
      <c r="AI3077" s="15">
        <v>0</v>
      </c>
      <c r="AJ3077" s="11" t="s">
        <v>9</v>
      </c>
      <c r="AK3077" s="11" t="s">
        <v>1398</v>
      </c>
      <c r="AL3077" s="22">
        <f t="shared" si="144"/>
        <v>1774</v>
      </c>
      <c r="AM3077" s="11" t="str">
        <f>VLOOKUP(O3077,Sheet2!$D$6:$E$14,2,FALSE)</f>
        <v>Spare parts</v>
      </c>
      <c r="AN3077" s="11" t="str">
        <f>VLOOKUP(F3077,Sheet2!$E$10:$F$13,2,FALSE)</f>
        <v>SPE</v>
      </c>
      <c r="AO3077" s="35" t="s">
        <v>14668</v>
      </c>
      <c r="AP3077">
        <f>MATCH(AN3077,Sheet2!$F$5:$F$18,0)</f>
        <v>7</v>
      </c>
      <c r="AQ3077">
        <f>MATCH(AO3077,Sheet2!$F$5:$K$5,0)</f>
        <v>6</v>
      </c>
      <c r="AR3077" s="33">
        <f>INDEX(Sheet2!$F$5:$K$18,OPaL!AP3077,OPaL!AQ3077)</f>
        <v>0.15</v>
      </c>
      <c r="AS3077" s="1">
        <f t="shared" ref="AS3077:AS3140" si="146">N3077*(1-AR3077)</f>
        <v>6050.0450000000001</v>
      </c>
    </row>
    <row r="3078" spans="1:45" x14ac:dyDescent="0.2">
      <c r="A3078" s="11" t="s">
        <v>7409</v>
      </c>
      <c r="B3078" s="11" t="s">
        <v>7410</v>
      </c>
      <c r="C3078" s="11" t="s">
        <v>12702</v>
      </c>
      <c r="D3078" s="21">
        <v>43888</v>
      </c>
      <c r="E3078" s="21" t="s">
        <v>9697</v>
      </c>
      <c r="F3078" s="21" t="s">
        <v>14659</v>
      </c>
      <c r="G3078" s="11" t="s">
        <v>2</v>
      </c>
      <c r="H3078" s="11" t="s">
        <v>3</v>
      </c>
      <c r="I3078" s="11" t="s">
        <v>4</v>
      </c>
      <c r="J3078" s="13">
        <v>1</v>
      </c>
      <c r="K3078" s="12">
        <v>7114.95</v>
      </c>
      <c r="L3078" s="12">
        <v>0</v>
      </c>
      <c r="M3078" s="12">
        <v>0</v>
      </c>
      <c r="N3078" s="12">
        <f t="shared" si="145"/>
        <v>7114.95</v>
      </c>
      <c r="O3078" s="11" t="s">
        <v>5</v>
      </c>
      <c r="P3078" s="13">
        <v>0</v>
      </c>
      <c r="Q3078" s="11" t="s">
        <v>6</v>
      </c>
      <c r="R3078" s="13">
        <v>0</v>
      </c>
      <c r="S3078" s="13">
        <v>0</v>
      </c>
      <c r="T3078" s="11" t="s">
        <v>7</v>
      </c>
      <c r="U3078" s="11" t="s">
        <v>8</v>
      </c>
      <c r="V3078" s="15">
        <v>0</v>
      </c>
      <c r="W3078" s="13">
        <v>0</v>
      </c>
      <c r="X3078" s="15">
        <v>0</v>
      </c>
      <c r="Y3078" s="15">
        <v>0</v>
      </c>
      <c r="Z3078" s="13">
        <v>0</v>
      </c>
      <c r="AA3078" s="15">
        <v>0</v>
      </c>
      <c r="AB3078" s="13">
        <v>0</v>
      </c>
      <c r="AC3078" s="15">
        <v>0</v>
      </c>
      <c r="AD3078" s="13">
        <v>0</v>
      </c>
      <c r="AE3078" s="15">
        <v>0</v>
      </c>
      <c r="AF3078" s="13">
        <v>0</v>
      </c>
      <c r="AG3078" s="15">
        <v>0</v>
      </c>
      <c r="AH3078" s="13">
        <v>0</v>
      </c>
      <c r="AI3078" s="15">
        <v>0</v>
      </c>
      <c r="AJ3078" s="11" t="s">
        <v>9</v>
      </c>
      <c r="AK3078" s="11" t="s">
        <v>13</v>
      </c>
      <c r="AL3078" s="22">
        <f t="shared" si="144"/>
        <v>1404</v>
      </c>
      <c r="AM3078" s="11" t="str">
        <f>VLOOKUP(O3078,Sheet2!$D$6:$E$14,2,FALSE)</f>
        <v>Spare parts</v>
      </c>
      <c r="AN3078" s="11" t="str">
        <f>VLOOKUP(F3078,Sheet2!$E$10:$F$13,2,FALSE)</f>
        <v>SPM</v>
      </c>
      <c r="AO3078" s="35" t="s">
        <v>14668</v>
      </c>
      <c r="AP3078">
        <f>MATCH(AN3078,Sheet2!$F$5:$F$18,0)</f>
        <v>6</v>
      </c>
      <c r="AQ3078">
        <f>MATCH(AO3078,Sheet2!$F$5:$K$5,0)</f>
        <v>6</v>
      </c>
      <c r="AR3078" s="33">
        <f>INDEX(Sheet2!$F$5:$K$18,OPaL!AP3078,OPaL!AQ3078)</f>
        <v>0.15</v>
      </c>
      <c r="AS3078" s="1">
        <f t="shared" si="146"/>
        <v>6047.7074999999995</v>
      </c>
    </row>
    <row r="3079" spans="1:45" x14ac:dyDescent="0.2">
      <c r="A3079" s="11" t="s">
        <v>5595</v>
      </c>
      <c r="B3079" s="11" t="s">
        <v>5596</v>
      </c>
      <c r="C3079" s="11" t="s">
        <v>12703</v>
      </c>
      <c r="D3079" s="21">
        <v>44656</v>
      </c>
      <c r="E3079" s="21" t="s">
        <v>9748</v>
      </c>
      <c r="F3079" s="21" t="s">
        <v>14658</v>
      </c>
      <c r="G3079" s="11" t="s">
        <v>2</v>
      </c>
      <c r="H3079" s="11" t="s">
        <v>3</v>
      </c>
      <c r="I3079" s="11" t="s">
        <v>4</v>
      </c>
      <c r="J3079" s="12">
        <v>100</v>
      </c>
      <c r="K3079" s="12">
        <v>7100</v>
      </c>
      <c r="L3079" s="12">
        <v>0</v>
      </c>
      <c r="M3079" s="12">
        <v>0</v>
      </c>
      <c r="N3079" s="12">
        <f t="shared" si="145"/>
        <v>7100</v>
      </c>
      <c r="O3079" s="11" t="s">
        <v>5</v>
      </c>
      <c r="P3079" s="13">
        <v>0</v>
      </c>
      <c r="Q3079" s="11" t="s">
        <v>6</v>
      </c>
      <c r="R3079" s="13">
        <v>0</v>
      </c>
      <c r="S3079" s="13">
        <v>0</v>
      </c>
      <c r="T3079" s="11" t="s">
        <v>7</v>
      </c>
      <c r="U3079" s="11" t="s">
        <v>8</v>
      </c>
      <c r="V3079" s="15">
        <v>0</v>
      </c>
      <c r="W3079" s="13">
        <v>0</v>
      </c>
      <c r="X3079" s="15">
        <v>0</v>
      </c>
      <c r="Y3079" s="15">
        <v>0</v>
      </c>
      <c r="Z3079" s="13">
        <v>0</v>
      </c>
      <c r="AA3079" s="15">
        <v>0</v>
      </c>
      <c r="AB3079" s="13">
        <v>0</v>
      </c>
      <c r="AC3079" s="15">
        <v>0</v>
      </c>
      <c r="AD3079" s="13">
        <v>0</v>
      </c>
      <c r="AE3079" s="15">
        <v>0</v>
      </c>
      <c r="AF3079" s="13">
        <v>0</v>
      </c>
      <c r="AG3079" s="15">
        <v>0</v>
      </c>
      <c r="AH3079" s="13">
        <v>0</v>
      </c>
      <c r="AI3079" s="15">
        <v>0</v>
      </c>
      <c r="AJ3079" s="11" t="s">
        <v>9</v>
      </c>
      <c r="AK3079" s="11" t="s">
        <v>10</v>
      </c>
      <c r="AL3079" s="22">
        <f t="shared" si="144"/>
        <v>636</v>
      </c>
      <c r="AM3079" s="11" t="str">
        <f>VLOOKUP(O3079,Sheet2!$D$6:$E$14,2,FALSE)</f>
        <v>Spare parts</v>
      </c>
      <c r="AN3079" s="11" t="str">
        <f>VLOOKUP(F3079,Sheet2!$E$10:$F$13,2,FALSE)</f>
        <v>SPE</v>
      </c>
      <c r="AO3079" s="35" t="s">
        <v>14668</v>
      </c>
      <c r="AP3079">
        <f>MATCH(AN3079,Sheet2!$F$5:$F$18,0)</f>
        <v>7</v>
      </c>
      <c r="AQ3079">
        <f>MATCH(AO3079,Sheet2!$F$5:$K$5,0)</f>
        <v>6</v>
      </c>
      <c r="AR3079" s="33">
        <f>INDEX(Sheet2!$F$5:$K$18,OPaL!AP3079,OPaL!AQ3079)</f>
        <v>0.15</v>
      </c>
      <c r="AS3079" s="1">
        <f t="shared" si="146"/>
        <v>6035</v>
      </c>
    </row>
    <row r="3080" spans="1:45" x14ac:dyDescent="0.2">
      <c r="A3080" s="11" t="s">
        <v>389</v>
      </c>
      <c r="B3080" s="11" t="s">
        <v>390</v>
      </c>
      <c r="C3080" s="11" t="s">
        <v>12704</v>
      </c>
      <c r="D3080" s="21">
        <v>44770</v>
      </c>
      <c r="E3080" s="21" t="s">
        <v>9697</v>
      </c>
      <c r="F3080" s="21" t="s">
        <v>14659</v>
      </c>
      <c r="G3080" s="11" t="s">
        <v>2</v>
      </c>
      <c r="H3080" s="11" t="s">
        <v>16</v>
      </c>
      <c r="I3080" s="11" t="s">
        <v>4</v>
      </c>
      <c r="J3080" s="12">
        <v>4</v>
      </c>
      <c r="K3080" s="12">
        <v>7099.96</v>
      </c>
      <c r="L3080" s="12">
        <v>0</v>
      </c>
      <c r="M3080" s="12">
        <v>0</v>
      </c>
      <c r="N3080" s="12">
        <f t="shared" si="145"/>
        <v>7099.96</v>
      </c>
      <c r="O3080" s="11" t="s">
        <v>5</v>
      </c>
      <c r="P3080" s="13">
        <v>0</v>
      </c>
      <c r="Q3080" s="11" t="s">
        <v>6</v>
      </c>
      <c r="R3080" s="13">
        <v>0</v>
      </c>
      <c r="S3080" s="13">
        <v>0</v>
      </c>
      <c r="T3080" s="11" t="s">
        <v>7</v>
      </c>
      <c r="U3080" s="11" t="s">
        <v>8</v>
      </c>
      <c r="V3080" s="15">
        <v>0</v>
      </c>
      <c r="W3080" s="13">
        <v>0</v>
      </c>
      <c r="X3080" s="15">
        <v>0</v>
      </c>
      <c r="Y3080" s="15">
        <v>0</v>
      </c>
      <c r="Z3080" s="13">
        <v>0</v>
      </c>
      <c r="AA3080" s="15">
        <v>0</v>
      </c>
      <c r="AB3080" s="13">
        <v>0</v>
      </c>
      <c r="AC3080" s="15">
        <v>0</v>
      </c>
      <c r="AD3080" s="13">
        <v>0</v>
      </c>
      <c r="AE3080" s="15">
        <v>0</v>
      </c>
      <c r="AF3080" s="13">
        <v>0</v>
      </c>
      <c r="AG3080" s="15">
        <v>0</v>
      </c>
      <c r="AH3080" s="13">
        <v>0</v>
      </c>
      <c r="AI3080" s="15">
        <v>0</v>
      </c>
      <c r="AJ3080" s="11" t="s">
        <v>17</v>
      </c>
      <c r="AK3080" s="11" t="s">
        <v>13</v>
      </c>
      <c r="AL3080" s="22">
        <f t="shared" si="144"/>
        <v>522</v>
      </c>
      <c r="AM3080" s="11" t="str">
        <f>VLOOKUP(O3080,Sheet2!$D$6:$E$14,2,FALSE)</f>
        <v>Spare parts</v>
      </c>
      <c r="AN3080" s="11" t="str">
        <f>VLOOKUP(F3080,Sheet2!$E$10:$F$13,2,FALSE)</f>
        <v>SPM</v>
      </c>
      <c r="AO3080" s="35" t="s">
        <v>14668</v>
      </c>
      <c r="AP3080">
        <f>MATCH(AN3080,Sheet2!$F$5:$F$18,0)</f>
        <v>6</v>
      </c>
      <c r="AQ3080">
        <f>MATCH(AO3080,Sheet2!$F$5:$K$5,0)</f>
        <v>6</v>
      </c>
      <c r="AR3080" s="33">
        <f>INDEX(Sheet2!$F$5:$K$18,OPaL!AP3080,OPaL!AQ3080)</f>
        <v>0.15</v>
      </c>
      <c r="AS3080" s="1">
        <f t="shared" si="146"/>
        <v>6034.9659999999994</v>
      </c>
    </row>
    <row r="3081" spans="1:45" x14ac:dyDescent="0.2">
      <c r="A3081" s="11" t="s">
        <v>8694</v>
      </c>
      <c r="B3081" s="11" t="s">
        <v>8695</v>
      </c>
      <c r="C3081" s="11" t="s">
        <v>11728</v>
      </c>
      <c r="D3081" s="21">
        <v>45175</v>
      </c>
      <c r="E3081" s="21" t="s">
        <v>9792</v>
      </c>
      <c r="F3081" s="21" t="s">
        <v>14659</v>
      </c>
      <c r="G3081" s="11" t="s">
        <v>2</v>
      </c>
      <c r="H3081" s="11" t="s">
        <v>3</v>
      </c>
      <c r="I3081" s="11" t="s">
        <v>4</v>
      </c>
      <c r="J3081" s="13">
        <v>12</v>
      </c>
      <c r="K3081" s="12">
        <v>7075.78</v>
      </c>
      <c r="L3081" s="12">
        <v>0</v>
      </c>
      <c r="M3081" s="12">
        <v>0</v>
      </c>
      <c r="N3081" s="12">
        <f t="shared" si="145"/>
        <v>7075.78</v>
      </c>
      <c r="O3081" s="11" t="s">
        <v>8227</v>
      </c>
      <c r="P3081" s="13">
        <v>0</v>
      </c>
      <c r="Q3081" s="11" t="s">
        <v>6</v>
      </c>
      <c r="R3081" s="13">
        <v>0</v>
      </c>
      <c r="S3081" s="13">
        <v>0</v>
      </c>
      <c r="T3081" s="11" t="s">
        <v>7</v>
      </c>
      <c r="U3081" s="11" t="s">
        <v>8</v>
      </c>
      <c r="V3081" s="15">
        <v>0</v>
      </c>
      <c r="W3081" s="13">
        <v>0</v>
      </c>
      <c r="X3081" s="15">
        <v>0</v>
      </c>
      <c r="Y3081" s="15">
        <v>0</v>
      </c>
      <c r="Z3081" s="13">
        <v>0</v>
      </c>
      <c r="AA3081" s="15">
        <v>0</v>
      </c>
      <c r="AB3081" s="13">
        <v>0</v>
      </c>
      <c r="AC3081" s="15">
        <v>0</v>
      </c>
      <c r="AD3081" s="13">
        <v>0</v>
      </c>
      <c r="AE3081" s="15">
        <v>0</v>
      </c>
      <c r="AF3081" s="13">
        <v>0</v>
      </c>
      <c r="AG3081" s="15">
        <v>0</v>
      </c>
      <c r="AH3081" s="13">
        <v>0</v>
      </c>
      <c r="AI3081" s="15">
        <v>0</v>
      </c>
      <c r="AJ3081" s="11" t="s">
        <v>9</v>
      </c>
      <c r="AK3081" s="11" t="s">
        <v>8228</v>
      </c>
      <c r="AL3081" s="22">
        <f t="shared" si="144"/>
        <v>117</v>
      </c>
      <c r="AM3081" s="11" t="str">
        <f>VLOOKUP(O3081,Sheet2!$D$6:$E$14,2,FALSE)</f>
        <v>Consumables</v>
      </c>
      <c r="AN3081" s="11" t="str">
        <f>VLOOKUP(F3081,Sheet2!$E$15:$F$18,2,FALSE)</f>
        <v>CM</v>
      </c>
      <c r="AO3081" s="35" t="s">
        <v>14665</v>
      </c>
      <c r="AP3081">
        <f>MATCH(AN3081,Sheet2!$F$5:$F$18,0)</f>
        <v>13</v>
      </c>
      <c r="AQ3081">
        <f>MATCH(AO3081,Sheet2!$F$5:$K$5,0)</f>
        <v>3</v>
      </c>
      <c r="AR3081" s="33">
        <f>INDEX(Sheet2!$F$5:$K$18,OPaL!AP3081,OPaL!AQ3081)</f>
        <v>0</v>
      </c>
      <c r="AS3081" s="1">
        <f t="shared" si="146"/>
        <v>7075.78</v>
      </c>
    </row>
    <row r="3082" spans="1:45" x14ac:dyDescent="0.2">
      <c r="A3082" s="11" t="s">
        <v>3009</v>
      </c>
      <c r="B3082" s="11" t="s">
        <v>3010</v>
      </c>
      <c r="C3082" s="11" t="s">
        <v>12705</v>
      </c>
      <c r="D3082" s="21">
        <v>43169</v>
      </c>
      <c r="E3082" s="21" t="s">
        <v>9697</v>
      </c>
      <c r="F3082" s="21" t="s">
        <v>14659</v>
      </c>
      <c r="G3082" s="11" t="s">
        <v>2</v>
      </c>
      <c r="H3082" s="11" t="s">
        <v>16</v>
      </c>
      <c r="I3082" s="11" t="s">
        <v>4</v>
      </c>
      <c r="J3082" s="12">
        <v>1</v>
      </c>
      <c r="K3082" s="12">
        <v>7075.71</v>
      </c>
      <c r="L3082" s="12">
        <v>0</v>
      </c>
      <c r="M3082" s="12">
        <v>0</v>
      </c>
      <c r="N3082" s="12">
        <f t="shared" si="145"/>
        <v>7075.71</v>
      </c>
      <c r="O3082" s="11" t="s">
        <v>5</v>
      </c>
      <c r="P3082" s="13">
        <v>0</v>
      </c>
      <c r="Q3082" s="11" t="s">
        <v>6</v>
      </c>
      <c r="R3082" s="13">
        <v>0</v>
      </c>
      <c r="S3082" s="13">
        <v>0</v>
      </c>
      <c r="T3082" s="11" t="s">
        <v>7</v>
      </c>
      <c r="U3082" s="11" t="s">
        <v>8</v>
      </c>
      <c r="V3082" s="15">
        <v>0</v>
      </c>
      <c r="W3082" s="13">
        <v>0</v>
      </c>
      <c r="X3082" s="15">
        <v>0</v>
      </c>
      <c r="Y3082" s="15">
        <v>0</v>
      </c>
      <c r="Z3082" s="13">
        <v>0</v>
      </c>
      <c r="AA3082" s="15">
        <v>0</v>
      </c>
      <c r="AB3082" s="13">
        <v>0</v>
      </c>
      <c r="AC3082" s="15">
        <v>0</v>
      </c>
      <c r="AD3082" s="13">
        <v>0</v>
      </c>
      <c r="AE3082" s="15">
        <v>0</v>
      </c>
      <c r="AF3082" s="13">
        <v>0</v>
      </c>
      <c r="AG3082" s="15">
        <v>0</v>
      </c>
      <c r="AH3082" s="13">
        <v>0</v>
      </c>
      <c r="AI3082" s="15">
        <v>0</v>
      </c>
      <c r="AJ3082" s="11" t="s">
        <v>17</v>
      </c>
      <c r="AK3082" s="11" t="s">
        <v>13</v>
      </c>
      <c r="AL3082" s="22">
        <f t="shared" si="144"/>
        <v>2123</v>
      </c>
      <c r="AM3082" s="11" t="str">
        <f>VLOOKUP(O3082,Sheet2!$D$6:$E$14,2,FALSE)</f>
        <v>Spare parts</v>
      </c>
      <c r="AN3082" s="11" t="str">
        <f>VLOOKUP(F3082,Sheet2!$E$10:$F$13,2,FALSE)</f>
        <v>SPM</v>
      </c>
      <c r="AO3082" s="35" t="s">
        <v>14668</v>
      </c>
      <c r="AP3082">
        <f>MATCH(AN3082,Sheet2!$F$5:$F$18,0)</f>
        <v>6</v>
      </c>
      <c r="AQ3082">
        <f>MATCH(AO3082,Sheet2!$F$5:$K$5,0)</f>
        <v>6</v>
      </c>
      <c r="AR3082" s="33">
        <f>INDEX(Sheet2!$F$5:$K$18,OPaL!AP3082,OPaL!AQ3082)</f>
        <v>0.15</v>
      </c>
      <c r="AS3082" s="1">
        <f t="shared" si="146"/>
        <v>6014.3535000000002</v>
      </c>
    </row>
    <row r="3083" spans="1:45" x14ac:dyDescent="0.2">
      <c r="A3083" s="11" t="s">
        <v>3017</v>
      </c>
      <c r="B3083" s="11" t="s">
        <v>3018</v>
      </c>
      <c r="C3083" s="11" t="s">
        <v>12706</v>
      </c>
      <c r="D3083" s="21">
        <v>43169</v>
      </c>
      <c r="E3083" s="21" t="s">
        <v>9697</v>
      </c>
      <c r="F3083" s="21" t="s">
        <v>14659</v>
      </c>
      <c r="G3083" s="11" t="s">
        <v>2</v>
      </c>
      <c r="H3083" s="11" t="s">
        <v>16</v>
      </c>
      <c r="I3083" s="11" t="s">
        <v>4</v>
      </c>
      <c r="J3083" s="12">
        <v>1</v>
      </c>
      <c r="K3083" s="12">
        <v>7075.71</v>
      </c>
      <c r="L3083" s="12">
        <v>0</v>
      </c>
      <c r="M3083" s="12">
        <v>0</v>
      </c>
      <c r="N3083" s="12">
        <f t="shared" si="145"/>
        <v>7075.71</v>
      </c>
      <c r="O3083" s="11" t="s">
        <v>5</v>
      </c>
      <c r="P3083" s="13">
        <v>0</v>
      </c>
      <c r="Q3083" s="11" t="s">
        <v>6</v>
      </c>
      <c r="R3083" s="13">
        <v>0</v>
      </c>
      <c r="S3083" s="13">
        <v>0</v>
      </c>
      <c r="T3083" s="11" t="s">
        <v>7</v>
      </c>
      <c r="U3083" s="11" t="s">
        <v>8</v>
      </c>
      <c r="V3083" s="15">
        <v>0</v>
      </c>
      <c r="W3083" s="13">
        <v>0</v>
      </c>
      <c r="X3083" s="15">
        <v>0</v>
      </c>
      <c r="Y3083" s="15">
        <v>0</v>
      </c>
      <c r="Z3083" s="13">
        <v>0</v>
      </c>
      <c r="AA3083" s="15">
        <v>0</v>
      </c>
      <c r="AB3083" s="13">
        <v>0</v>
      </c>
      <c r="AC3083" s="15">
        <v>0</v>
      </c>
      <c r="AD3083" s="13">
        <v>0</v>
      </c>
      <c r="AE3083" s="15">
        <v>0</v>
      </c>
      <c r="AF3083" s="13">
        <v>0</v>
      </c>
      <c r="AG3083" s="15">
        <v>0</v>
      </c>
      <c r="AH3083" s="13">
        <v>0</v>
      </c>
      <c r="AI3083" s="15">
        <v>0</v>
      </c>
      <c r="AJ3083" s="11" t="s">
        <v>17</v>
      </c>
      <c r="AK3083" s="11" t="s">
        <v>13</v>
      </c>
      <c r="AL3083" s="22">
        <f t="shared" si="144"/>
        <v>2123</v>
      </c>
      <c r="AM3083" s="11" t="str">
        <f>VLOOKUP(O3083,Sheet2!$D$6:$E$14,2,FALSE)</f>
        <v>Spare parts</v>
      </c>
      <c r="AN3083" s="11" t="str">
        <f>VLOOKUP(F3083,Sheet2!$E$10:$F$13,2,FALSE)</f>
        <v>SPM</v>
      </c>
      <c r="AO3083" s="35" t="s">
        <v>14668</v>
      </c>
      <c r="AP3083">
        <f>MATCH(AN3083,Sheet2!$F$5:$F$18,0)</f>
        <v>6</v>
      </c>
      <c r="AQ3083">
        <f>MATCH(AO3083,Sheet2!$F$5:$K$5,0)</f>
        <v>6</v>
      </c>
      <c r="AR3083" s="33">
        <f>INDEX(Sheet2!$F$5:$K$18,OPaL!AP3083,OPaL!AQ3083)</f>
        <v>0.15</v>
      </c>
      <c r="AS3083" s="1">
        <f t="shared" si="146"/>
        <v>6014.3535000000002</v>
      </c>
    </row>
    <row r="3084" spans="1:45" x14ac:dyDescent="0.2">
      <c r="A3084" s="11" t="s">
        <v>1583</v>
      </c>
      <c r="B3084" s="11" t="s">
        <v>1584</v>
      </c>
      <c r="C3084" s="11" t="s">
        <v>12707</v>
      </c>
      <c r="D3084" s="21">
        <v>43276</v>
      </c>
      <c r="E3084" s="21" t="s">
        <v>9697</v>
      </c>
      <c r="F3084" s="21" t="s">
        <v>14659</v>
      </c>
      <c r="G3084" s="11" t="s">
        <v>2</v>
      </c>
      <c r="H3084" s="11" t="s">
        <v>16</v>
      </c>
      <c r="I3084" s="11" t="s">
        <v>4</v>
      </c>
      <c r="J3084" s="12">
        <v>2</v>
      </c>
      <c r="K3084" s="12">
        <v>7070</v>
      </c>
      <c r="L3084" s="12">
        <v>0</v>
      </c>
      <c r="M3084" s="12">
        <v>0</v>
      </c>
      <c r="N3084" s="12">
        <f t="shared" si="145"/>
        <v>7070</v>
      </c>
      <c r="O3084" s="11" t="s">
        <v>5</v>
      </c>
      <c r="P3084" s="13">
        <v>0</v>
      </c>
      <c r="Q3084" s="11" t="s">
        <v>6</v>
      </c>
      <c r="R3084" s="13">
        <v>0</v>
      </c>
      <c r="S3084" s="13">
        <v>0</v>
      </c>
      <c r="T3084" s="11" t="s">
        <v>7</v>
      </c>
      <c r="U3084" s="11" t="s">
        <v>8</v>
      </c>
      <c r="V3084" s="15">
        <v>0</v>
      </c>
      <c r="W3084" s="13">
        <v>0</v>
      </c>
      <c r="X3084" s="15">
        <v>0</v>
      </c>
      <c r="Y3084" s="15">
        <v>0</v>
      </c>
      <c r="Z3084" s="13">
        <v>0</v>
      </c>
      <c r="AA3084" s="15">
        <v>0</v>
      </c>
      <c r="AB3084" s="13">
        <v>0</v>
      </c>
      <c r="AC3084" s="15">
        <v>0</v>
      </c>
      <c r="AD3084" s="13">
        <v>0</v>
      </c>
      <c r="AE3084" s="15">
        <v>0</v>
      </c>
      <c r="AF3084" s="13">
        <v>0</v>
      </c>
      <c r="AG3084" s="15">
        <v>0</v>
      </c>
      <c r="AH3084" s="13">
        <v>0</v>
      </c>
      <c r="AI3084" s="15">
        <v>0</v>
      </c>
      <c r="AJ3084" s="11" t="s">
        <v>17</v>
      </c>
      <c r="AK3084" s="11" t="s">
        <v>10</v>
      </c>
      <c r="AL3084" s="22">
        <f t="shared" si="144"/>
        <v>2016</v>
      </c>
      <c r="AM3084" s="11" t="str">
        <f>VLOOKUP(O3084,Sheet2!$D$6:$E$14,2,FALSE)</f>
        <v>Spare parts</v>
      </c>
      <c r="AN3084" s="11" t="str">
        <f>VLOOKUP(F3084,Sheet2!$E$10:$F$13,2,FALSE)</f>
        <v>SPM</v>
      </c>
      <c r="AO3084" s="35" t="s">
        <v>14668</v>
      </c>
      <c r="AP3084">
        <f>MATCH(AN3084,Sheet2!$F$5:$F$18,0)</f>
        <v>6</v>
      </c>
      <c r="AQ3084">
        <f>MATCH(AO3084,Sheet2!$F$5:$K$5,0)</f>
        <v>6</v>
      </c>
      <c r="AR3084" s="33">
        <f>INDEX(Sheet2!$F$5:$K$18,OPaL!AP3084,OPaL!AQ3084)</f>
        <v>0.15</v>
      </c>
      <c r="AS3084" s="1">
        <f t="shared" si="146"/>
        <v>6009.5</v>
      </c>
    </row>
    <row r="3085" spans="1:45" x14ac:dyDescent="0.2">
      <c r="A3085" s="11" t="s">
        <v>8020</v>
      </c>
      <c r="B3085" s="11" t="s">
        <v>8021</v>
      </c>
      <c r="C3085" s="11" t="s">
        <v>12708</v>
      </c>
      <c r="D3085" s="21">
        <v>44791</v>
      </c>
      <c r="E3085" s="21" t="s">
        <v>9697</v>
      </c>
      <c r="F3085" s="21" t="s">
        <v>14659</v>
      </c>
      <c r="G3085" s="11" t="s">
        <v>2</v>
      </c>
      <c r="H3085" s="11" t="s">
        <v>350</v>
      </c>
      <c r="I3085" s="11" t="s">
        <v>4</v>
      </c>
      <c r="J3085" s="12">
        <v>1</v>
      </c>
      <c r="K3085" s="12">
        <v>7051.33</v>
      </c>
      <c r="L3085" s="12">
        <v>0</v>
      </c>
      <c r="M3085" s="12">
        <v>0</v>
      </c>
      <c r="N3085" s="12">
        <f t="shared" si="145"/>
        <v>7051.33</v>
      </c>
      <c r="O3085" s="11" t="s">
        <v>5</v>
      </c>
      <c r="P3085" s="13">
        <v>0</v>
      </c>
      <c r="Q3085" s="11" t="s">
        <v>6</v>
      </c>
      <c r="R3085" s="13">
        <v>0</v>
      </c>
      <c r="S3085" s="13">
        <v>0</v>
      </c>
      <c r="T3085" s="11" t="s">
        <v>7</v>
      </c>
      <c r="U3085" s="11" t="s">
        <v>8</v>
      </c>
      <c r="V3085" s="15">
        <v>0</v>
      </c>
      <c r="W3085" s="13">
        <v>0</v>
      </c>
      <c r="X3085" s="15">
        <v>0</v>
      </c>
      <c r="Y3085" s="15">
        <v>0</v>
      </c>
      <c r="Z3085" s="13">
        <v>0</v>
      </c>
      <c r="AA3085" s="15">
        <v>0</v>
      </c>
      <c r="AB3085" s="13">
        <v>0</v>
      </c>
      <c r="AC3085" s="15">
        <v>0</v>
      </c>
      <c r="AD3085" s="13">
        <v>0</v>
      </c>
      <c r="AE3085" s="15">
        <v>0</v>
      </c>
      <c r="AF3085" s="13">
        <v>0</v>
      </c>
      <c r="AG3085" s="15">
        <v>0</v>
      </c>
      <c r="AH3085" s="13">
        <v>0</v>
      </c>
      <c r="AI3085" s="15">
        <v>0</v>
      </c>
      <c r="AJ3085" s="11" t="s">
        <v>352</v>
      </c>
      <c r="AK3085" s="11" t="s">
        <v>13</v>
      </c>
      <c r="AL3085" s="22">
        <f t="shared" si="144"/>
        <v>501</v>
      </c>
      <c r="AM3085" s="11" t="str">
        <f>VLOOKUP(O3085,Sheet2!$D$6:$E$14,2,FALSE)</f>
        <v>Spare parts</v>
      </c>
      <c r="AN3085" s="11" t="str">
        <f>VLOOKUP(F3085,Sheet2!$E$10:$F$13,2,FALSE)</f>
        <v>SPM</v>
      </c>
      <c r="AO3085" s="35" t="s">
        <v>14668</v>
      </c>
      <c r="AP3085">
        <f>MATCH(AN3085,Sheet2!$F$5:$F$18,0)</f>
        <v>6</v>
      </c>
      <c r="AQ3085">
        <f>MATCH(AO3085,Sheet2!$F$5:$K$5,0)</f>
        <v>6</v>
      </c>
      <c r="AR3085" s="33">
        <f>INDEX(Sheet2!$F$5:$K$18,OPaL!AP3085,OPaL!AQ3085)</f>
        <v>0.15</v>
      </c>
      <c r="AS3085" s="1">
        <f t="shared" si="146"/>
        <v>5993.6305000000002</v>
      </c>
    </row>
    <row r="3086" spans="1:45" x14ac:dyDescent="0.2">
      <c r="A3086" s="11" t="s">
        <v>2299</v>
      </c>
      <c r="B3086" s="11" t="s">
        <v>2300</v>
      </c>
      <c r="C3086" s="11" t="s">
        <v>12709</v>
      </c>
      <c r="D3086" s="21">
        <v>43061</v>
      </c>
      <c r="E3086" s="21" t="s">
        <v>9697</v>
      </c>
      <c r="F3086" s="21" t="s">
        <v>14658</v>
      </c>
      <c r="G3086" s="11" t="s">
        <v>2</v>
      </c>
      <c r="H3086" s="11" t="s">
        <v>3</v>
      </c>
      <c r="I3086" s="11" t="s">
        <v>4</v>
      </c>
      <c r="J3086" s="12">
        <v>36</v>
      </c>
      <c r="K3086" s="12">
        <v>7030.8</v>
      </c>
      <c r="L3086" s="12">
        <v>0</v>
      </c>
      <c r="M3086" s="12">
        <v>0</v>
      </c>
      <c r="N3086" s="12">
        <f t="shared" si="145"/>
        <v>7030.8</v>
      </c>
      <c r="O3086" s="11" t="s">
        <v>5</v>
      </c>
      <c r="P3086" s="13">
        <v>0</v>
      </c>
      <c r="Q3086" s="11" t="s">
        <v>6</v>
      </c>
      <c r="R3086" s="13">
        <v>0</v>
      </c>
      <c r="S3086" s="13">
        <v>0</v>
      </c>
      <c r="T3086" s="11" t="s">
        <v>7</v>
      </c>
      <c r="U3086" s="11" t="s">
        <v>8</v>
      </c>
      <c r="V3086" s="15">
        <v>0</v>
      </c>
      <c r="W3086" s="13">
        <v>0</v>
      </c>
      <c r="X3086" s="15">
        <v>0</v>
      </c>
      <c r="Y3086" s="15">
        <v>0</v>
      </c>
      <c r="Z3086" s="13">
        <v>0</v>
      </c>
      <c r="AA3086" s="15">
        <v>0</v>
      </c>
      <c r="AB3086" s="13">
        <v>0</v>
      </c>
      <c r="AC3086" s="15">
        <v>0</v>
      </c>
      <c r="AD3086" s="13">
        <v>0</v>
      </c>
      <c r="AE3086" s="15">
        <v>0</v>
      </c>
      <c r="AF3086" s="13">
        <v>0</v>
      </c>
      <c r="AG3086" s="15">
        <v>0</v>
      </c>
      <c r="AH3086" s="13">
        <v>0</v>
      </c>
      <c r="AI3086" s="15">
        <v>0</v>
      </c>
      <c r="AJ3086" s="11" t="s">
        <v>9</v>
      </c>
      <c r="AK3086" s="11" t="s">
        <v>10</v>
      </c>
      <c r="AL3086" s="22">
        <f t="shared" si="144"/>
        <v>2231</v>
      </c>
      <c r="AM3086" s="11" t="str">
        <f>VLOOKUP(O3086,Sheet2!$D$6:$E$14,2,FALSE)</f>
        <v>Spare parts</v>
      </c>
      <c r="AN3086" s="11" t="str">
        <f>VLOOKUP(F3086,Sheet2!$E$10:$F$13,2,FALSE)</f>
        <v>SPE</v>
      </c>
      <c r="AO3086" s="35" t="s">
        <v>14668</v>
      </c>
      <c r="AP3086">
        <f>MATCH(AN3086,Sheet2!$F$5:$F$18,0)</f>
        <v>7</v>
      </c>
      <c r="AQ3086">
        <f>MATCH(AO3086,Sheet2!$F$5:$K$5,0)</f>
        <v>6</v>
      </c>
      <c r="AR3086" s="33">
        <f>INDEX(Sheet2!$F$5:$K$18,OPaL!AP3086,OPaL!AQ3086)</f>
        <v>0.15</v>
      </c>
      <c r="AS3086" s="1">
        <f t="shared" si="146"/>
        <v>5976.18</v>
      </c>
    </row>
    <row r="3087" spans="1:45" x14ac:dyDescent="0.2">
      <c r="A3087" s="11" t="s">
        <v>8573</v>
      </c>
      <c r="B3087" s="11" t="s">
        <v>8574</v>
      </c>
      <c r="C3087" s="11" t="s">
        <v>12710</v>
      </c>
      <c r="D3087" s="21">
        <v>45262</v>
      </c>
      <c r="E3087" s="21" t="s">
        <v>9789</v>
      </c>
      <c r="F3087" s="21" t="s">
        <v>14659</v>
      </c>
      <c r="G3087" s="11" t="s">
        <v>2</v>
      </c>
      <c r="H3087" s="11" t="s">
        <v>3</v>
      </c>
      <c r="I3087" s="11" t="s">
        <v>4</v>
      </c>
      <c r="J3087" s="12">
        <v>6</v>
      </c>
      <c r="K3087" s="12">
        <v>7023.48</v>
      </c>
      <c r="L3087" s="12">
        <v>0</v>
      </c>
      <c r="M3087" s="12">
        <v>0</v>
      </c>
      <c r="N3087" s="12">
        <f t="shared" si="145"/>
        <v>7023.48</v>
      </c>
      <c r="O3087" s="11" t="s">
        <v>8227</v>
      </c>
      <c r="P3087" s="13">
        <v>0</v>
      </c>
      <c r="Q3087" s="11" t="s">
        <v>6</v>
      </c>
      <c r="R3087" s="13">
        <v>0</v>
      </c>
      <c r="S3087" s="13">
        <v>0</v>
      </c>
      <c r="T3087" s="11" t="s">
        <v>7</v>
      </c>
      <c r="U3087" s="11" t="s">
        <v>8</v>
      </c>
      <c r="V3087" s="15">
        <v>0</v>
      </c>
      <c r="W3087" s="13">
        <v>0</v>
      </c>
      <c r="X3087" s="15">
        <v>0</v>
      </c>
      <c r="Y3087" s="15">
        <v>0</v>
      </c>
      <c r="Z3087" s="13">
        <v>0</v>
      </c>
      <c r="AA3087" s="15">
        <v>0</v>
      </c>
      <c r="AB3087" s="13">
        <v>0</v>
      </c>
      <c r="AC3087" s="15">
        <v>0</v>
      </c>
      <c r="AD3087" s="13">
        <v>0</v>
      </c>
      <c r="AE3087" s="15">
        <v>0</v>
      </c>
      <c r="AF3087" s="13">
        <v>0</v>
      </c>
      <c r="AG3087" s="15">
        <v>0</v>
      </c>
      <c r="AH3087" s="13">
        <v>0</v>
      </c>
      <c r="AI3087" s="15">
        <v>0</v>
      </c>
      <c r="AJ3087" s="11" t="s">
        <v>9</v>
      </c>
      <c r="AK3087" s="11" t="s">
        <v>8228</v>
      </c>
      <c r="AL3087" s="22">
        <f t="shared" si="144"/>
        <v>30</v>
      </c>
      <c r="AM3087" s="11" t="str">
        <f>VLOOKUP(O3087,Sheet2!$D$6:$E$14,2,FALSE)</f>
        <v>Consumables</v>
      </c>
      <c r="AN3087" s="11" t="str">
        <f>VLOOKUP(F3087,Sheet2!$E$15:$F$18,2,FALSE)</f>
        <v>CM</v>
      </c>
      <c r="AO3087" s="35" t="s">
        <v>14664</v>
      </c>
      <c r="AP3087">
        <f>MATCH(AN3087,Sheet2!$F$5:$F$18,0)</f>
        <v>13</v>
      </c>
      <c r="AQ3087">
        <f>MATCH(AO3087,Sheet2!$F$5:$K$5,0)</f>
        <v>2</v>
      </c>
      <c r="AR3087" s="33">
        <f>INDEX(Sheet2!$F$5:$K$18,OPaL!AP3087,OPaL!AQ3087)</f>
        <v>0</v>
      </c>
      <c r="AS3087" s="1">
        <f t="shared" si="146"/>
        <v>7023.48</v>
      </c>
    </row>
    <row r="3088" spans="1:45" x14ac:dyDescent="0.2">
      <c r="A3088" s="11" t="s">
        <v>8994</v>
      </c>
      <c r="B3088" s="11" t="s">
        <v>8995</v>
      </c>
      <c r="C3088" s="11" t="s">
        <v>12711</v>
      </c>
      <c r="D3088" s="21">
        <v>45139</v>
      </c>
      <c r="E3088" s="21" t="s">
        <v>9739</v>
      </c>
      <c r="F3088" s="21" t="s">
        <v>14659</v>
      </c>
      <c r="G3088" s="11" t="s">
        <v>2</v>
      </c>
      <c r="H3088" s="11" t="s">
        <v>16</v>
      </c>
      <c r="I3088" s="11" t="s">
        <v>4</v>
      </c>
      <c r="J3088" s="13">
        <v>22</v>
      </c>
      <c r="K3088" s="12">
        <v>7016.31</v>
      </c>
      <c r="L3088" s="12">
        <v>0</v>
      </c>
      <c r="M3088" s="12">
        <v>0</v>
      </c>
      <c r="N3088" s="12">
        <f t="shared" si="145"/>
        <v>7016.31</v>
      </c>
      <c r="O3088" s="11" t="s">
        <v>8227</v>
      </c>
      <c r="P3088" s="13">
        <v>0</v>
      </c>
      <c r="Q3088" s="11" t="s">
        <v>6</v>
      </c>
      <c r="R3088" s="13">
        <v>0</v>
      </c>
      <c r="S3088" s="13">
        <v>0</v>
      </c>
      <c r="T3088" s="11" t="s">
        <v>7</v>
      </c>
      <c r="U3088" s="11" t="s">
        <v>8</v>
      </c>
      <c r="V3088" s="15">
        <v>0</v>
      </c>
      <c r="W3088" s="13">
        <v>0</v>
      </c>
      <c r="X3088" s="15">
        <v>0</v>
      </c>
      <c r="Y3088" s="15">
        <v>0</v>
      </c>
      <c r="Z3088" s="13">
        <v>0</v>
      </c>
      <c r="AA3088" s="15">
        <v>0</v>
      </c>
      <c r="AB3088" s="13">
        <v>0</v>
      </c>
      <c r="AC3088" s="15">
        <v>0</v>
      </c>
      <c r="AD3088" s="13">
        <v>0</v>
      </c>
      <c r="AE3088" s="15">
        <v>0</v>
      </c>
      <c r="AF3088" s="13">
        <v>0</v>
      </c>
      <c r="AG3088" s="15">
        <v>0</v>
      </c>
      <c r="AH3088" s="13">
        <v>0</v>
      </c>
      <c r="AI3088" s="15">
        <v>0</v>
      </c>
      <c r="AJ3088" s="11" t="s">
        <v>17</v>
      </c>
      <c r="AK3088" s="11" t="s">
        <v>8228</v>
      </c>
      <c r="AL3088" s="22">
        <f t="shared" si="144"/>
        <v>153</v>
      </c>
      <c r="AM3088" s="11" t="str">
        <f>VLOOKUP(O3088,Sheet2!$D$6:$E$14,2,FALSE)</f>
        <v>Consumables</v>
      </c>
      <c r="AN3088" s="11" t="str">
        <f>VLOOKUP(F3088,Sheet2!$E$15:$F$18,2,FALSE)</f>
        <v>CM</v>
      </c>
      <c r="AO3088" s="35" t="s">
        <v>14665</v>
      </c>
      <c r="AP3088">
        <f>MATCH(AN3088,Sheet2!$F$5:$F$18,0)</f>
        <v>13</v>
      </c>
      <c r="AQ3088">
        <f>MATCH(AO3088,Sheet2!$F$5:$K$5,0)</f>
        <v>3</v>
      </c>
      <c r="AR3088" s="33">
        <f>INDEX(Sheet2!$F$5:$K$18,OPaL!AP3088,OPaL!AQ3088)</f>
        <v>0</v>
      </c>
      <c r="AS3088" s="1">
        <f t="shared" si="146"/>
        <v>7016.31</v>
      </c>
    </row>
    <row r="3089" spans="1:45" x14ac:dyDescent="0.2">
      <c r="A3089" s="11" t="s">
        <v>4877</v>
      </c>
      <c r="B3089" s="11" t="s">
        <v>4878</v>
      </c>
      <c r="C3089" s="11" t="s">
        <v>12712</v>
      </c>
      <c r="D3089" s="21">
        <v>44728</v>
      </c>
      <c r="E3089" s="21" t="s">
        <v>9697</v>
      </c>
      <c r="F3089" s="21" t="s">
        <v>14659</v>
      </c>
      <c r="G3089" s="11" t="s">
        <v>2</v>
      </c>
      <c r="H3089" s="11" t="s">
        <v>3</v>
      </c>
      <c r="I3089" s="11" t="s">
        <v>4</v>
      </c>
      <c r="J3089" s="13">
        <v>3</v>
      </c>
      <c r="K3089" s="12">
        <v>7007.49</v>
      </c>
      <c r="L3089" s="12">
        <v>0</v>
      </c>
      <c r="M3089" s="12">
        <v>0</v>
      </c>
      <c r="N3089" s="12">
        <f t="shared" si="145"/>
        <v>7007.49</v>
      </c>
      <c r="O3089" s="11" t="s">
        <v>5</v>
      </c>
      <c r="P3089" s="13">
        <v>0</v>
      </c>
      <c r="Q3089" s="11" t="s">
        <v>6</v>
      </c>
      <c r="R3089" s="13">
        <v>0</v>
      </c>
      <c r="S3089" s="13">
        <v>0</v>
      </c>
      <c r="T3089" s="11" t="s">
        <v>7</v>
      </c>
      <c r="U3089" s="11" t="s">
        <v>8</v>
      </c>
      <c r="V3089" s="15">
        <v>0</v>
      </c>
      <c r="W3089" s="13">
        <v>0</v>
      </c>
      <c r="X3089" s="15">
        <v>0</v>
      </c>
      <c r="Y3089" s="15">
        <v>0</v>
      </c>
      <c r="Z3089" s="13">
        <v>0</v>
      </c>
      <c r="AA3089" s="15">
        <v>0</v>
      </c>
      <c r="AB3089" s="13">
        <v>0</v>
      </c>
      <c r="AC3089" s="15">
        <v>0</v>
      </c>
      <c r="AD3089" s="13">
        <v>0</v>
      </c>
      <c r="AE3089" s="15">
        <v>0</v>
      </c>
      <c r="AF3089" s="13">
        <v>0</v>
      </c>
      <c r="AG3089" s="15">
        <v>0</v>
      </c>
      <c r="AH3089" s="13">
        <v>0</v>
      </c>
      <c r="AI3089" s="15">
        <v>0</v>
      </c>
      <c r="AJ3089" s="11" t="s">
        <v>9</v>
      </c>
      <c r="AK3089" s="11" t="s">
        <v>1398</v>
      </c>
      <c r="AL3089" s="22">
        <f t="shared" si="144"/>
        <v>564</v>
      </c>
      <c r="AM3089" s="11" t="str">
        <f>VLOOKUP(O3089,Sheet2!$D$6:$E$14,2,FALSE)</f>
        <v>Spare parts</v>
      </c>
      <c r="AN3089" s="11" t="str">
        <f>VLOOKUP(F3089,Sheet2!$E$10:$F$13,2,FALSE)</f>
        <v>SPM</v>
      </c>
      <c r="AO3089" s="35" t="s">
        <v>14668</v>
      </c>
      <c r="AP3089">
        <f>MATCH(AN3089,Sheet2!$F$5:$F$18,0)</f>
        <v>6</v>
      </c>
      <c r="AQ3089">
        <f>MATCH(AO3089,Sheet2!$F$5:$K$5,0)</f>
        <v>6</v>
      </c>
      <c r="AR3089" s="33">
        <f>INDEX(Sheet2!$F$5:$K$18,OPaL!AP3089,OPaL!AQ3089)</f>
        <v>0.15</v>
      </c>
      <c r="AS3089" s="1">
        <f t="shared" si="146"/>
        <v>5956.3665000000001</v>
      </c>
    </row>
    <row r="3090" spans="1:45" x14ac:dyDescent="0.2">
      <c r="A3090" s="11" t="s">
        <v>609</v>
      </c>
      <c r="B3090" s="11" t="s">
        <v>610</v>
      </c>
      <c r="C3090" s="11" t="s">
        <v>12713</v>
      </c>
      <c r="D3090" s="21">
        <v>43496</v>
      </c>
      <c r="E3090" s="21" t="s">
        <v>9697</v>
      </c>
      <c r="F3090" s="21" t="s">
        <v>14659</v>
      </c>
      <c r="G3090" s="11" t="s">
        <v>2</v>
      </c>
      <c r="H3090" s="11" t="s">
        <v>3</v>
      </c>
      <c r="I3090" s="11" t="s">
        <v>4</v>
      </c>
      <c r="J3090" s="13">
        <v>2</v>
      </c>
      <c r="K3090" s="12">
        <v>6973.98</v>
      </c>
      <c r="L3090" s="12">
        <v>0</v>
      </c>
      <c r="M3090" s="12">
        <v>0</v>
      </c>
      <c r="N3090" s="12">
        <f t="shared" si="145"/>
        <v>6973.98</v>
      </c>
      <c r="O3090" s="11" t="s">
        <v>5</v>
      </c>
      <c r="P3090" s="13">
        <v>0</v>
      </c>
      <c r="Q3090" s="11" t="s">
        <v>6</v>
      </c>
      <c r="R3090" s="13">
        <v>0</v>
      </c>
      <c r="S3090" s="13">
        <v>0</v>
      </c>
      <c r="T3090" s="11" t="s">
        <v>7</v>
      </c>
      <c r="U3090" s="11" t="s">
        <v>8</v>
      </c>
      <c r="V3090" s="15">
        <v>0</v>
      </c>
      <c r="W3090" s="13">
        <v>0</v>
      </c>
      <c r="X3090" s="15">
        <v>0</v>
      </c>
      <c r="Y3090" s="15">
        <v>0</v>
      </c>
      <c r="Z3090" s="13">
        <v>0</v>
      </c>
      <c r="AA3090" s="15">
        <v>0</v>
      </c>
      <c r="AB3090" s="13">
        <v>0</v>
      </c>
      <c r="AC3090" s="15">
        <v>0</v>
      </c>
      <c r="AD3090" s="13">
        <v>0</v>
      </c>
      <c r="AE3090" s="15">
        <v>0</v>
      </c>
      <c r="AF3090" s="13">
        <v>0</v>
      </c>
      <c r="AG3090" s="15">
        <v>0</v>
      </c>
      <c r="AH3090" s="13">
        <v>0</v>
      </c>
      <c r="AI3090" s="15">
        <v>0</v>
      </c>
      <c r="AJ3090" s="11" t="s">
        <v>9</v>
      </c>
      <c r="AK3090" s="11" t="s">
        <v>13</v>
      </c>
      <c r="AL3090" s="22">
        <f t="shared" si="144"/>
        <v>1796</v>
      </c>
      <c r="AM3090" s="11" t="str">
        <f>VLOOKUP(O3090,Sheet2!$D$6:$E$14,2,FALSE)</f>
        <v>Spare parts</v>
      </c>
      <c r="AN3090" s="11" t="str">
        <f>VLOOKUP(F3090,Sheet2!$E$10:$F$13,2,FALSE)</f>
        <v>SPM</v>
      </c>
      <c r="AO3090" s="35" t="s">
        <v>14668</v>
      </c>
      <c r="AP3090">
        <f>MATCH(AN3090,Sheet2!$F$5:$F$18,0)</f>
        <v>6</v>
      </c>
      <c r="AQ3090">
        <f>MATCH(AO3090,Sheet2!$F$5:$K$5,0)</f>
        <v>6</v>
      </c>
      <c r="AR3090" s="33">
        <f>INDEX(Sheet2!$F$5:$K$18,OPaL!AP3090,OPaL!AQ3090)</f>
        <v>0.15</v>
      </c>
      <c r="AS3090" s="1">
        <f t="shared" si="146"/>
        <v>5927.8829999999998</v>
      </c>
    </row>
    <row r="3091" spans="1:45" x14ac:dyDescent="0.2">
      <c r="A3091" s="11" t="s">
        <v>5827</v>
      </c>
      <c r="B3091" s="11" t="s">
        <v>5828</v>
      </c>
      <c r="C3091" s="11" t="s">
        <v>12714</v>
      </c>
      <c r="D3091" s="21">
        <v>43682</v>
      </c>
      <c r="E3091" s="21" t="s">
        <v>9697</v>
      </c>
      <c r="F3091" s="21" t="s">
        <v>14659</v>
      </c>
      <c r="G3091" s="11" t="s">
        <v>2</v>
      </c>
      <c r="H3091" s="11" t="s">
        <v>3</v>
      </c>
      <c r="I3091" s="11" t="s">
        <v>351</v>
      </c>
      <c r="J3091" s="13">
        <v>1</v>
      </c>
      <c r="K3091" s="12">
        <v>6969.9</v>
      </c>
      <c r="L3091" s="12">
        <v>0</v>
      </c>
      <c r="M3091" s="12">
        <v>0</v>
      </c>
      <c r="N3091" s="12">
        <f t="shared" si="145"/>
        <v>6969.9</v>
      </c>
      <c r="O3091" s="11" t="s">
        <v>5</v>
      </c>
      <c r="P3091" s="13">
        <v>0</v>
      </c>
      <c r="Q3091" s="11" t="s">
        <v>6</v>
      </c>
      <c r="R3091" s="13">
        <v>0</v>
      </c>
      <c r="S3091" s="13">
        <v>0</v>
      </c>
      <c r="T3091" s="11" t="s">
        <v>7</v>
      </c>
      <c r="U3091" s="11" t="s">
        <v>8</v>
      </c>
      <c r="V3091" s="15">
        <v>0</v>
      </c>
      <c r="W3091" s="13">
        <v>0</v>
      </c>
      <c r="X3091" s="15">
        <v>0</v>
      </c>
      <c r="Y3091" s="15">
        <v>0</v>
      </c>
      <c r="Z3091" s="13">
        <v>0</v>
      </c>
      <c r="AA3091" s="15">
        <v>0</v>
      </c>
      <c r="AB3091" s="13">
        <v>0</v>
      </c>
      <c r="AC3091" s="15">
        <v>0</v>
      </c>
      <c r="AD3091" s="13">
        <v>0</v>
      </c>
      <c r="AE3091" s="15">
        <v>0</v>
      </c>
      <c r="AF3091" s="13">
        <v>0</v>
      </c>
      <c r="AG3091" s="15">
        <v>0</v>
      </c>
      <c r="AH3091" s="13">
        <v>0</v>
      </c>
      <c r="AI3091" s="15">
        <v>0</v>
      </c>
      <c r="AJ3091" s="11" t="s">
        <v>9</v>
      </c>
      <c r="AK3091" s="11" t="s">
        <v>13</v>
      </c>
      <c r="AL3091" s="22">
        <f t="shared" si="144"/>
        <v>1610</v>
      </c>
      <c r="AM3091" s="11" t="str">
        <f>VLOOKUP(O3091,Sheet2!$D$6:$E$14,2,FALSE)</f>
        <v>Spare parts</v>
      </c>
      <c r="AN3091" s="11" t="str">
        <f>VLOOKUP(F3091,Sheet2!$E$10:$F$13,2,FALSE)</f>
        <v>SPM</v>
      </c>
      <c r="AO3091" s="35" t="s">
        <v>14668</v>
      </c>
      <c r="AP3091">
        <f>MATCH(AN3091,Sheet2!$F$5:$F$18,0)</f>
        <v>6</v>
      </c>
      <c r="AQ3091">
        <f>MATCH(AO3091,Sheet2!$F$5:$K$5,0)</f>
        <v>6</v>
      </c>
      <c r="AR3091" s="33">
        <f>INDEX(Sheet2!$F$5:$K$18,OPaL!AP3091,OPaL!AQ3091)</f>
        <v>0.15</v>
      </c>
      <c r="AS3091" s="1">
        <f t="shared" si="146"/>
        <v>5924.415</v>
      </c>
    </row>
    <row r="3092" spans="1:45" x14ac:dyDescent="0.2">
      <c r="A3092" s="11" t="s">
        <v>8549</v>
      </c>
      <c r="B3092" s="11" t="s">
        <v>8550</v>
      </c>
      <c r="C3092" s="11" t="s">
        <v>12715</v>
      </c>
      <c r="D3092" s="21">
        <v>44270</v>
      </c>
      <c r="E3092" s="21" t="s">
        <v>9821</v>
      </c>
      <c r="F3092" s="21" t="s">
        <v>14659</v>
      </c>
      <c r="G3092" s="11" t="s">
        <v>2</v>
      </c>
      <c r="H3092" s="11" t="s">
        <v>3</v>
      </c>
      <c r="I3092" s="11" t="s">
        <v>4</v>
      </c>
      <c r="J3092" s="12">
        <v>58</v>
      </c>
      <c r="K3092" s="12">
        <v>6963.43</v>
      </c>
      <c r="L3092" s="12">
        <v>0</v>
      </c>
      <c r="M3092" s="12">
        <v>0</v>
      </c>
      <c r="N3092" s="12">
        <f t="shared" si="145"/>
        <v>6963.43</v>
      </c>
      <c r="O3092" s="11" t="s">
        <v>8227</v>
      </c>
      <c r="P3092" s="13">
        <v>0</v>
      </c>
      <c r="Q3092" s="11" t="s">
        <v>6</v>
      </c>
      <c r="R3092" s="13">
        <v>0</v>
      </c>
      <c r="S3092" s="13">
        <v>0</v>
      </c>
      <c r="T3092" s="11" t="s">
        <v>7</v>
      </c>
      <c r="U3092" s="11" t="s">
        <v>8</v>
      </c>
      <c r="V3092" s="15">
        <v>0</v>
      </c>
      <c r="W3092" s="13">
        <v>0</v>
      </c>
      <c r="X3092" s="15">
        <v>0</v>
      </c>
      <c r="Y3092" s="15">
        <v>0</v>
      </c>
      <c r="Z3092" s="13">
        <v>0</v>
      </c>
      <c r="AA3092" s="15">
        <v>0</v>
      </c>
      <c r="AB3092" s="13">
        <v>0</v>
      </c>
      <c r="AC3092" s="15">
        <v>0</v>
      </c>
      <c r="AD3092" s="13">
        <v>0</v>
      </c>
      <c r="AE3092" s="15">
        <v>0</v>
      </c>
      <c r="AF3092" s="13">
        <v>0</v>
      </c>
      <c r="AG3092" s="15">
        <v>0</v>
      </c>
      <c r="AH3092" s="13">
        <v>0</v>
      </c>
      <c r="AI3092" s="15">
        <v>0</v>
      </c>
      <c r="AJ3092" s="11" t="s">
        <v>9</v>
      </c>
      <c r="AK3092" s="11" t="s">
        <v>8228</v>
      </c>
      <c r="AL3092" s="22">
        <f t="shared" si="144"/>
        <v>1022</v>
      </c>
      <c r="AM3092" s="11" t="str">
        <f>VLOOKUP(O3092,Sheet2!$D$6:$E$14,2,FALSE)</f>
        <v>Consumables</v>
      </c>
      <c r="AN3092" s="11" t="str">
        <f>VLOOKUP(F3092,Sheet2!$E$15:$F$18,2,FALSE)</f>
        <v>CM</v>
      </c>
      <c r="AO3092" s="35" t="s">
        <v>14668</v>
      </c>
      <c r="AP3092">
        <f>MATCH(AN3092,Sheet2!$F$5:$F$18,0)</f>
        <v>13</v>
      </c>
      <c r="AQ3092">
        <f>MATCH(AO3092,Sheet2!$F$5:$K$5,0)</f>
        <v>6</v>
      </c>
      <c r="AR3092" s="33">
        <f>INDEX(Sheet2!$F$5:$K$18,OPaL!AP3092,OPaL!AQ3092)</f>
        <v>0.2</v>
      </c>
      <c r="AS3092" s="1">
        <f t="shared" si="146"/>
        <v>5570.7440000000006</v>
      </c>
    </row>
    <row r="3093" spans="1:45" x14ac:dyDescent="0.2">
      <c r="A3093" s="11" t="s">
        <v>8270</v>
      </c>
      <c r="B3093" s="11" t="s">
        <v>8271</v>
      </c>
      <c r="C3093" s="11" t="s">
        <v>12716</v>
      </c>
      <c r="D3093" s="21">
        <v>45291</v>
      </c>
      <c r="E3093" s="21" t="s">
        <v>9695</v>
      </c>
      <c r="F3093" s="21" t="s">
        <v>14656</v>
      </c>
      <c r="G3093" s="11" t="s">
        <v>2</v>
      </c>
      <c r="H3093" s="11" t="s">
        <v>8243</v>
      </c>
      <c r="I3093" s="11" t="s">
        <v>2347</v>
      </c>
      <c r="J3093" s="12">
        <v>116551</v>
      </c>
      <c r="K3093" s="12">
        <v>6935.66</v>
      </c>
      <c r="L3093" s="12">
        <v>0</v>
      </c>
      <c r="M3093" s="12">
        <v>0</v>
      </c>
      <c r="N3093" s="12">
        <f t="shared" si="145"/>
        <v>6935.66</v>
      </c>
      <c r="O3093" s="11" t="s">
        <v>8227</v>
      </c>
      <c r="P3093" s="13">
        <v>0</v>
      </c>
      <c r="Q3093" s="11" t="s">
        <v>6</v>
      </c>
      <c r="R3093" s="14">
        <v>0</v>
      </c>
      <c r="S3093" s="14">
        <v>0</v>
      </c>
      <c r="T3093" s="11" t="s">
        <v>7</v>
      </c>
      <c r="U3093" s="11" t="s">
        <v>8</v>
      </c>
      <c r="V3093" s="15">
        <v>0</v>
      </c>
      <c r="W3093" s="14">
        <v>0</v>
      </c>
      <c r="X3093" s="15">
        <v>0</v>
      </c>
      <c r="Y3093" s="15">
        <v>0</v>
      </c>
      <c r="Z3093" s="14">
        <v>0</v>
      </c>
      <c r="AA3093" s="15">
        <v>0</v>
      </c>
      <c r="AB3093" s="14">
        <v>0</v>
      </c>
      <c r="AC3093" s="15">
        <v>0</v>
      </c>
      <c r="AD3093" s="14">
        <v>0</v>
      </c>
      <c r="AE3093" s="15">
        <v>0</v>
      </c>
      <c r="AF3093" s="14">
        <v>0</v>
      </c>
      <c r="AG3093" s="15">
        <v>0</v>
      </c>
      <c r="AH3093" s="14">
        <v>0</v>
      </c>
      <c r="AI3093" s="15">
        <v>0</v>
      </c>
      <c r="AJ3093" s="11" t="s">
        <v>8244</v>
      </c>
      <c r="AK3093" s="11" t="s">
        <v>8163</v>
      </c>
      <c r="AL3093" s="22">
        <f t="shared" si="144"/>
        <v>1</v>
      </c>
      <c r="AM3093" s="11" t="str">
        <f>VLOOKUP(O3093,Sheet2!$D$6:$E$14,2,FALSE)</f>
        <v>Consumables</v>
      </c>
      <c r="AN3093" s="11" t="str">
        <f>VLOOKUP(F3093,Sheet2!$E$15:$F$18,2,FALSE)</f>
        <v>CC</v>
      </c>
      <c r="AO3093" s="35" t="s">
        <v>14664</v>
      </c>
      <c r="AP3093">
        <f>MATCH(AN3093,Sheet2!$F$5:$F$18,0)</f>
        <v>11</v>
      </c>
      <c r="AQ3093">
        <f>MATCH(AO3093,Sheet2!$F$5:$K$5,0)</f>
        <v>2</v>
      </c>
      <c r="AR3093" s="33">
        <f>INDEX(Sheet2!$F$5:$K$18,OPaL!AP3093,OPaL!AQ3093)</f>
        <v>0</v>
      </c>
      <c r="AS3093" s="1">
        <f t="shared" si="146"/>
        <v>6935.66</v>
      </c>
    </row>
    <row r="3094" spans="1:45" x14ac:dyDescent="0.2">
      <c r="A3094" s="11" t="s">
        <v>9320</v>
      </c>
      <c r="B3094" s="11" t="s">
        <v>9321</v>
      </c>
      <c r="C3094" s="11" t="s">
        <v>11888</v>
      </c>
      <c r="D3094" s="21">
        <v>44663</v>
      </c>
      <c r="E3094" s="21" t="s">
        <v>9757</v>
      </c>
      <c r="F3094" s="21" t="s">
        <v>14659</v>
      </c>
      <c r="G3094" s="11" t="s">
        <v>2</v>
      </c>
      <c r="H3094" s="11" t="s">
        <v>350</v>
      </c>
      <c r="I3094" s="11" t="s">
        <v>4</v>
      </c>
      <c r="J3094" s="13">
        <v>4</v>
      </c>
      <c r="K3094" s="12">
        <v>6931.43</v>
      </c>
      <c r="L3094" s="12">
        <v>0</v>
      </c>
      <c r="M3094" s="12">
        <v>0</v>
      </c>
      <c r="N3094" s="12">
        <f t="shared" si="145"/>
        <v>6931.43</v>
      </c>
      <c r="O3094" s="11" t="s">
        <v>8227</v>
      </c>
      <c r="P3094" s="13">
        <v>0</v>
      </c>
      <c r="Q3094" s="11" t="s">
        <v>6</v>
      </c>
      <c r="R3094" s="13">
        <v>0</v>
      </c>
      <c r="S3094" s="13">
        <v>0</v>
      </c>
      <c r="T3094" s="11" t="s">
        <v>7</v>
      </c>
      <c r="U3094" s="11" t="s">
        <v>8</v>
      </c>
      <c r="V3094" s="15">
        <v>0</v>
      </c>
      <c r="W3094" s="13">
        <v>0</v>
      </c>
      <c r="X3094" s="15">
        <v>0</v>
      </c>
      <c r="Y3094" s="15">
        <v>0</v>
      </c>
      <c r="Z3094" s="13">
        <v>0</v>
      </c>
      <c r="AA3094" s="15">
        <v>0</v>
      </c>
      <c r="AB3094" s="13">
        <v>0</v>
      </c>
      <c r="AC3094" s="15">
        <v>0</v>
      </c>
      <c r="AD3094" s="13">
        <v>0</v>
      </c>
      <c r="AE3094" s="15">
        <v>0</v>
      </c>
      <c r="AF3094" s="13">
        <v>0</v>
      </c>
      <c r="AG3094" s="15">
        <v>0</v>
      </c>
      <c r="AH3094" s="13">
        <v>0</v>
      </c>
      <c r="AI3094" s="15">
        <v>0</v>
      </c>
      <c r="AJ3094" s="11" t="s">
        <v>352</v>
      </c>
      <c r="AK3094" s="11" t="s">
        <v>8228</v>
      </c>
      <c r="AL3094" s="22">
        <f t="shared" si="144"/>
        <v>629</v>
      </c>
      <c r="AM3094" s="11" t="str">
        <f>VLOOKUP(O3094,Sheet2!$D$6:$E$14,2,FALSE)</f>
        <v>Consumables</v>
      </c>
      <c r="AN3094" s="11" t="str">
        <f>VLOOKUP(F3094,Sheet2!$E$15:$F$18,2,FALSE)</f>
        <v>CM</v>
      </c>
      <c r="AO3094" s="35" t="s">
        <v>14668</v>
      </c>
      <c r="AP3094">
        <f>MATCH(AN3094,Sheet2!$F$5:$F$18,0)</f>
        <v>13</v>
      </c>
      <c r="AQ3094">
        <f>MATCH(AO3094,Sheet2!$F$5:$K$5,0)</f>
        <v>6</v>
      </c>
      <c r="AR3094" s="33">
        <f>INDEX(Sheet2!$F$5:$K$18,OPaL!AP3094,OPaL!AQ3094)</f>
        <v>0.2</v>
      </c>
      <c r="AS3094" s="1">
        <f t="shared" si="146"/>
        <v>5545.1440000000002</v>
      </c>
    </row>
    <row r="3095" spans="1:45" x14ac:dyDescent="0.2">
      <c r="A3095" s="11" t="s">
        <v>1617</v>
      </c>
      <c r="B3095" s="11" t="s">
        <v>1618</v>
      </c>
      <c r="C3095" s="11" t="s">
        <v>12717</v>
      </c>
      <c r="D3095" s="21">
        <v>42938</v>
      </c>
      <c r="E3095" s="21" t="s">
        <v>9726</v>
      </c>
      <c r="F3095" s="21" t="s">
        <v>14658</v>
      </c>
      <c r="G3095" s="11" t="s">
        <v>2</v>
      </c>
      <c r="H3095" s="11" t="s">
        <v>16</v>
      </c>
      <c r="I3095" s="11" t="s">
        <v>4</v>
      </c>
      <c r="J3095" s="12">
        <v>2</v>
      </c>
      <c r="K3095" s="12">
        <v>6924.98</v>
      </c>
      <c r="L3095" s="12">
        <v>0</v>
      </c>
      <c r="M3095" s="12">
        <v>0</v>
      </c>
      <c r="N3095" s="12">
        <f t="shared" si="145"/>
        <v>6924.98</v>
      </c>
      <c r="O3095" s="11" t="s">
        <v>5</v>
      </c>
      <c r="P3095" s="13">
        <v>0</v>
      </c>
      <c r="Q3095" s="11" t="s">
        <v>6</v>
      </c>
      <c r="R3095" s="13">
        <v>0</v>
      </c>
      <c r="S3095" s="13">
        <v>0</v>
      </c>
      <c r="T3095" s="11" t="s">
        <v>7</v>
      </c>
      <c r="U3095" s="11" t="s">
        <v>8</v>
      </c>
      <c r="V3095" s="15">
        <v>0</v>
      </c>
      <c r="W3095" s="13">
        <v>0</v>
      </c>
      <c r="X3095" s="15">
        <v>0</v>
      </c>
      <c r="Y3095" s="15">
        <v>0</v>
      </c>
      <c r="Z3095" s="13">
        <v>0</v>
      </c>
      <c r="AA3095" s="15">
        <v>0</v>
      </c>
      <c r="AB3095" s="13">
        <v>0</v>
      </c>
      <c r="AC3095" s="15">
        <v>0</v>
      </c>
      <c r="AD3095" s="13">
        <v>0</v>
      </c>
      <c r="AE3095" s="15">
        <v>0</v>
      </c>
      <c r="AF3095" s="13">
        <v>0</v>
      </c>
      <c r="AG3095" s="15">
        <v>0</v>
      </c>
      <c r="AH3095" s="13">
        <v>0</v>
      </c>
      <c r="AI3095" s="15">
        <v>0</v>
      </c>
      <c r="AJ3095" s="11" t="s">
        <v>17</v>
      </c>
      <c r="AK3095" s="11" t="s">
        <v>10</v>
      </c>
      <c r="AL3095" s="22">
        <f t="shared" si="144"/>
        <v>2354</v>
      </c>
      <c r="AM3095" s="11" t="str">
        <f>VLOOKUP(O3095,Sheet2!$D$6:$E$14,2,FALSE)</f>
        <v>Spare parts</v>
      </c>
      <c r="AN3095" s="11" t="str">
        <f>VLOOKUP(F3095,Sheet2!$E$10:$F$13,2,FALSE)</f>
        <v>SPE</v>
      </c>
      <c r="AO3095" s="35" t="s">
        <v>14668</v>
      </c>
      <c r="AP3095">
        <f>MATCH(AN3095,Sheet2!$F$5:$F$18,0)</f>
        <v>7</v>
      </c>
      <c r="AQ3095">
        <f>MATCH(AO3095,Sheet2!$F$5:$K$5,0)</f>
        <v>6</v>
      </c>
      <c r="AR3095" s="33">
        <f>INDEX(Sheet2!$F$5:$K$18,OPaL!AP3095,OPaL!AQ3095)</f>
        <v>0.15</v>
      </c>
      <c r="AS3095" s="1">
        <f t="shared" si="146"/>
        <v>5886.2329999999993</v>
      </c>
    </row>
    <row r="3096" spans="1:45" x14ac:dyDescent="0.2">
      <c r="A3096" s="11" t="s">
        <v>8700</v>
      </c>
      <c r="B3096" s="11" t="s">
        <v>8701</v>
      </c>
      <c r="C3096" s="11" t="s">
        <v>12718</v>
      </c>
      <c r="D3096" s="21">
        <v>44642</v>
      </c>
      <c r="E3096" s="21" t="s">
        <v>9731</v>
      </c>
      <c r="F3096" s="21" t="s">
        <v>14659</v>
      </c>
      <c r="G3096" s="11" t="s">
        <v>2</v>
      </c>
      <c r="H3096" s="11" t="s">
        <v>3</v>
      </c>
      <c r="I3096" s="11" t="s">
        <v>4</v>
      </c>
      <c r="J3096" s="13">
        <v>50</v>
      </c>
      <c r="K3096" s="12">
        <v>6906.4</v>
      </c>
      <c r="L3096" s="12">
        <v>0</v>
      </c>
      <c r="M3096" s="12">
        <v>0</v>
      </c>
      <c r="N3096" s="12">
        <f t="shared" si="145"/>
        <v>6906.4</v>
      </c>
      <c r="O3096" s="11" t="s">
        <v>8227</v>
      </c>
      <c r="P3096" s="13">
        <v>0</v>
      </c>
      <c r="Q3096" s="11" t="s">
        <v>6</v>
      </c>
      <c r="R3096" s="13">
        <v>0</v>
      </c>
      <c r="S3096" s="13">
        <v>0</v>
      </c>
      <c r="T3096" s="11" t="s">
        <v>7</v>
      </c>
      <c r="U3096" s="11" t="s">
        <v>8</v>
      </c>
      <c r="V3096" s="15">
        <v>0</v>
      </c>
      <c r="W3096" s="13">
        <v>0</v>
      </c>
      <c r="X3096" s="15">
        <v>0</v>
      </c>
      <c r="Y3096" s="15">
        <v>0</v>
      </c>
      <c r="Z3096" s="13">
        <v>0</v>
      </c>
      <c r="AA3096" s="15">
        <v>0</v>
      </c>
      <c r="AB3096" s="13">
        <v>0</v>
      </c>
      <c r="AC3096" s="15">
        <v>0</v>
      </c>
      <c r="AD3096" s="13">
        <v>0</v>
      </c>
      <c r="AE3096" s="15">
        <v>0</v>
      </c>
      <c r="AF3096" s="13">
        <v>0</v>
      </c>
      <c r="AG3096" s="15">
        <v>0</v>
      </c>
      <c r="AH3096" s="13">
        <v>0</v>
      </c>
      <c r="AI3096" s="15">
        <v>0</v>
      </c>
      <c r="AJ3096" s="11" t="s">
        <v>9</v>
      </c>
      <c r="AK3096" s="11" t="s">
        <v>8228</v>
      </c>
      <c r="AL3096" s="22">
        <f t="shared" si="144"/>
        <v>650</v>
      </c>
      <c r="AM3096" s="11" t="str">
        <f>VLOOKUP(O3096,Sheet2!$D$6:$E$14,2,FALSE)</f>
        <v>Consumables</v>
      </c>
      <c r="AN3096" s="11" t="str">
        <f>VLOOKUP(F3096,Sheet2!$E$15:$F$18,2,FALSE)</f>
        <v>CM</v>
      </c>
      <c r="AO3096" s="35" t="s">
        <v>14668</v>
      </c>
      <c r="AP3096">
        <f>MATCH(AN3096,Sheet2!$F$5:$F$18,0)</f>
        <v>13</v>
      </c>
      <c r="AQ3096">
        <f>MATCH(AO3096,Sheet2!$F$5:$K$5,0)</f>
        <v>6</v>
      </c>
      <c r="AR3096" s="33">
        <f>INDEX(Sheet2!$F$5:$K$18,OPaL!AP3096,OPaL!AQ3096)</f>
        <v>0.2</v>
      </c>
      <c r="AS3096" s="1">
        <f t="shared" si="146"/>
        <v>5525.12</v>
      </c>
    </row>
    <row r="3097" spans="1:45" x14ac:dyDescent="0.2">
      <c r="A3097" s="11" t="s">
        <v>1350</v>
      </c>
      <c r="B3097" s="11" t="s">
        <v>1351</v>
      </c>
      <c r="C3097" s="11" t="s">
        <v>12719</v>
      </c>
      <c r="D3097" s="21">
        <v>45211</v>
      </c>
      <c r="E3097" s="21" t="s">
        <v>9697</v>
      </c>
      <c r="F3097" s="21" t="s">
        <v>14659</v>
      </c>
      <c r="G3097" s="11" t="s">
        <v>2</v>
      </c>
      <c r="H3097" s="11" t="s">
        <v>3</v>
      </c>
      <c r="I3097" s="11" t="s">
        <v>4</v>
      </c>
      <c r="J3097" s="13">
        <v>50</v>
      </c>
      <c r="K3097" s="12">
        <v>6902.97</v>
      </c>
      <c r="L3097" s="12">
        <v>0</v>
      </c>
      <c r="M3097" s="12">
        <v>0</v>
      </c>
      <c r="N3097" s="12">
        <f t="shared" si="145"/>
        <v>6902.97</v>
      </c>
      <c r="O3097" s="11" t="s">
        <v>5</v>
      </c>
      <c r="P3097" s="13">
        <v>0</v>
      </c>
      <c r="Q3097" s="11" t="s">
        <v>6</v>
      </c>
      <c r="R3097" s="13">
        <v>0</v>
      </c>
      <c r="S3097" s="13">
        <v>0</v>
      </c>
      <c r="T3097" s="11" t="s">
        <v>7</v>
      </c>
      <c r="U3097" s="11" t="s">
        <v>8</v>
      </c>
      <c r="V3097" s="15">
        <v>0</v>
      </c>
      <c r="W3097" s="13">
        <v>0</v>
      </c>
      <c r="X3097" s="15">
        <v>0</v>
      </c>
      <c r="Y3097" s="15">
        <v>0</v>
      </c>
      <c r="Z3097" s="13">
        <v>0</v>
      </c>
      <c r="AA3097" s="15">
        <v>0</v>
      </c>
      <c r="AB3097" s="13">
        <v>0</v>
      </c>
      <c r="AC3097" s="15">
        <v>0</v>
      </c>
      <c r="AD3097" s="13">
        <v>0</v>
      </c>
      <c r="AE3097" s="15">
        <v>0</v>
      </c>
      <c r="AF3097" s="13">
        <v>0</v>
      </c>
      <c r="AG3097" s="15">
        <v>0</v>
      </c>
      <c r="AH3097" s="13">
        <v>0</v>
      </c>
      <c r="AI3097" s="15">
        <v>0</v>
      </c>
      <c r="AJ3097" s="11" t="s">
        <v>9</v>
      </c>
      <c r="AK3097" s="11" t="s">
        <v>13</v>
      </c>
      <c r="AL3097" s="22">
        <f t="shared" si="144"/>
        <v>81</v>
      </c>
      <c r="AM3097" s="11" t="str">
        <f>VLOOKUP(O3097,Sheet2!$D$6:$E$14,2,FALSE)</f>
        <v>Spare parts</v>
      </c>
      <c r="AN3097" s="11" t="str">
        <f>VLOOKUP(F3097,Sheet2!$E$10:$F$13,2,FALSE)</f>
        <v>SPM</v>
      </c>
      <c r="AO3097" s="35" t="s">
        <v>14664</v>
      </c>
      <c r="AP3097">
        <f>MATCH(AN3097,Sheet2!$F$5:$F$18,0)</f>
        <v>6</v>
      </c>
      <c r="AQ3097">
        <f>MATCH(AO3097,Sheet2!$F$5:$K$5,0)</f>
        <v>2</v>
      </c>
      <c r="AR3097" s="33">
        <f>INDEX(Sheet2!$F$5:$K$18,OPaL!AP3097,OPaL!AQ3097)</f>
        <v>0</v>
      </c>
      <c r="AS3097" s="1">
        <f t="shared" si="146"/>
        <v>6902.97</v>
      </c>
    </row>
    <row r="3098" spans="1:45" x14ac:dyDescent="0.2">
      <c r="A3098" s="11" t="s">
        <v>8870</v>
      </c>
      <c r="B3098" s="11" t="s">
        <v>8871</v>
      </c>
      <c r="C3098" s="11" t="s">
        <v>12720</v>
      </c>
      <c r="D3098" s="21">
        <v>44791</v>
      </c>
      <c r="E3098" s="21" t="s">
        <v>9739</v>
      </c>
      <c r="F3098" s="21" t="s">
        <v>14659</v>
      </c>
      <c r="G3098" s="11" t="s">
        <v>2</v>
      </c>
      <c r="H3098" s="11" t="s">
        <v>3</v>
      </c>
      <c r="I3098" s="11" t="s">
        <v>4</v>
      </c>
      <c r="J3098" s="13">
        <v>14</v>
      </c>
      <c r="K3098" s="12">
        <v>6901.5</v>
      </c>
      <c r="L3098" s="12">
        <v>0</v>
      </c>
      <c r="M3098" s="12">
        <v>0</v>
      </c>
      <c r="N3098" s="12">
        <f t="shared" si="145"/>
        <v>6901.5</v>
      </c>
      <c r="O3098" s="11" t="s">
        <v>8227</v>
      </c>
      <c r="P3098" s="13">
        <v>0</v>
      </c>
      <c r="Q3098" s="11" t="s">
        <v>6</v>
      </c>
      <c r="R3098" s="13">
        <v>0</v>
      </c>
      <c r="S3098" s="13">
        <v>0</v>
      </c>
      <c r="T3098" s="11" t="s">
        <v>7</v>
      </c>
      <c r="U3098" s="11" t="s">
        <v>8</v>
      </c>
      <c r="V3098" s="15">
        <v>0</v>
      </c>
      <c r="W3098" s="13">
        <v>0</v>
      </c>
      <c r="X3098" s="15">
        <v>0</v>
      </c>
      <c r="Y3098" s="15">
        <v>0</v>
      </c>
      <c r="Z3098" s="13">
        <v>0</v>
      </c>
      <c r="AA3098" s="15">
        <v>0</v>
      </c>
      <c r="AB3098" s="13">
        <v>0</v>
      </c>
      <c r="AC3098" s="15">
        <v>0</v>
      </c>
      <c r="AD3098" s="13">
        <v>0</v>
      </c>
      <c r="AE3098" s="15">
        <v>0</v>
      </c>
      <c r="AF3098" s="13">
        <v>0</v>
      </c>
      <c r="AG3098" s="15">
        <v>0</v>
      </c>
      <c r="AH3098" s="13">
        <v>0</v>
      </c>
      <c r="AI3098" s="15">
        <v>0</v>
      </c>
      <c r="AJ3098" s="11" t="s">
        <v>9</v>
      </c>
      <c r="AK3098" s="11" t="s">
        <v>8228</v>
      </c>
      <c r="AL3098" s="22">
        <f t="shared" si="144"/>
        <v>501</v>
      </c>
      <c r="AM3098" s="11" t="str">
        <f>VLOOKUP(O3098,Sheet2!$D$6:$E$14,2,FALSE)</f>
        <v>Consumables</v>
      </c>
      <c r="AN3098" s="11" t="str">
        <f>VLOOKUP(F3098,Sheet2!$E$15:$F$18,2,FALSE)</f>
        <v>CM</v>
      </c>
      <c r="AO3098" s="35" t="s">
        <v>14668</v>
      </c>
      <c r="AP3098">
        <f>MATCH(AN3098,Sheet2!$F$5:$F$18,0)</f>
        <v>13</v>
      </c>
      <c r="AQ3098">
        <f>MATCH(AO3098,Sheet2!$F$5:$K$5,0)</f>
        <v>6</v>
      </c>
      <c r="AR3098" s="33">
        <f>INDEX(Sheet2!$F$5:$K$18,OPaL!AP3098,OPaL!AQ3098)</f>
        <v>0.2</v>
      </c>
      <c r="AS3098" s="1">
        <f t="shared" si="146"/>
        <v>5521.2000000000007</v>
      </c>
    </row>
    <row r="3099" spans="1:45" x14ac:dyDescent="0.2">
      <c r="A3099" s="11" t="s">
        <v>1689</v>
      </c>
      <c r="B3099" s="11" t="s">
        <v>1690</v>
      </c>
      <c r="C3099" s="11" t="s">
        <v>12721</v>
      </c>
      <c r="D3099" s="21">
        <v>43329</v>
      </c>
      <c r="E3099" s="21" t="s">
        <v>9726</v>
      </c>
      <c r="F3099" s="21" t="s">
        <v>14658</v>
      </c>
      <c r="G3099" s="11" t="s">
        <v>2</v>
      </c>
      <c r="H3099" s="11" t="s">
        <v>3</v>
      </c>
      <c r="I3099" s="11" t="s">
        <v>4</v>
      </c>
      <c r="J3099" s="12">
        <v>3</v>
      </c>
      <c r="K3099" s="12">
        <v>6900</v>
      </c>
      <c r="L3099" s="12">
        <v>0</v>
      </c>
      <c r="M3099" s="12">
        <v>0</v>
      </c>
      <c r="N3099" s="12">
        <f t="shared" si="145"/>
        <v>6900</v>
      </c>
      <c r="O3099" s="11" t="s">
        <v>5</v>
      </c>
      <c r="P3099" s="13">
        <v>0</v>
      </c>
      <c r="Q3099" s="11" t="s">
        <v>6</v>
      </c>
      <c r="R3099" s="13">
        <v>0</v>
      </c>
      <c r="S3099" s="13">
        <v>0</v>
      </c>
      <c r="T3099" s="11" t="s">
        <v>7</v>
      </c>
      <c r="U3099" s="11" t="s">
        <v>8</v>
      </c>
      <c r="V3099" s="15">
        <v>0</v>
      </c>
      <c r="W3099" s="13">
        <v>0</v>
      </c>
      <c r="X3099" s="15">
        <v>0</v>
      </c>
      <c r="Y3099" s="15">
        <v>0</v>
      </c>
      <c r="Z3099" s="13">
        <v>0</v>
      </c>
      <c r="AA3099" s="15">
        <v>0</v>
      </c>
      <c r="AB3099" s="13">
        <v>0</v>
      </c>
      <c r="AC3099" s="15">
        <v>0</v>
      </c>
      <c r="AD3099" s="13">
        <v>0</v>
      </c>
      <c r="AE3099" s="15">
        <v>0</v>
      </c>
      <c r="AF3099" s="13">
        <v>0</v>
      </c>
      <c r="AG3099" s="15">
        <v>0</v>
      </c>
      <c r="AH3099" s="13">
        <v>0</v>
      </c>
      <c r="AI3099" s="15">
        <v>0</v>
      </c>
      <c r="AJ3099" s="11" t="s">
        <v>9</v>
      </c>
      <c r="AK3099" s="11" t="s">
        <v>10</v>
      </c>
      <c r="AL3099" s="22">
        <f t="shared" si="144"/>
        <v>1963</v>
      </c>
      <c r="AM3099" s="11" t="str">
        <f>VLOOKUP(O3099,Sheet2!$D$6:$E$14,2,FALSE)</f>
        <v>Spare parts</v>
      </c>
      <c r="AN3099" s="11" t="str">
        <f>VLOOKUP(F3099,Sheet2!$E$10:$F$13,2,FALSE)</f>
        <v>SPE</v>
      </c>
      <c r="AO3099" s="35" t="s">
        <v>14668</v>
      </c>
      <c r="AP3099">
        <f>MATCH(AN3099,Sheet2!$F$5:$F$18,0)</f>
        <v>7</v>
      </c>
      <c r="AQ3099">
        <f>MATCH(AO3099,Sheet2!$F$5:$K$5,0)</f>
        <v>6</v>
      </c>
      <c r="AR3099" s="33">
        <f>INDEX(Sheet2!$F$5:$K$18,OPaL!AP3099,OPaL!AQ3099)</f>
        <v>0.15</v>
      </c>
      <c r="AS3099" s="1">
        <f t="shared" si="146"/>
        <v>5865</v>
      </c>
    </row>
    <row r="3100" spans="1:45" x14ac:dyDescent="0.2">
      <c r="A3100" s="11" t="s">
        <v>2599</v>
      </c>
      <c r="B3100" s="11" t="s">
        <v>2600</v>
      </c>
      <c r="C3100" s="11" t="s">
        <v>12722</v>
      </c>
      <c r="D3100" s="21">
        <v>45182</v>
      </c>
      <c r="E3100" s="21" t="s">
        <v>9697</v>
      </c>
      <c r="F3100" s="21" t="s">
        <v>14659</v>
      </c>
      <c r="G3100" s="11" t="s">
        <v>2</v>
      </c>
      <c r="H3100" s="11" t="s">
        <v>3</v>
      </c>
      <c r="I3100" s="11" t="s">
        <v>4</v>
      </c>
      <c r="J3100" s="12">
        <v>16</v>
      </c>
      <c r="K3100" s="12">
        <v>6892.87</v>
      </c>
      <c r="L3100" s="12">
        <v>0</v>
      </c>
      <c r="M3100" s="12">
        <v>0</v>
      </c>
      <c r="N3100" s="12">
        <f t="shared" si="145"/>
        <v>6892.87</v>
      </c>
      <c r="O3100" s="11" t="s">
        <v>5</v>
      </c>
      <c r="P3100" s="13">
        <v>0</v>
      </c>
      <c r="Q3100" s="11" t="s">
        <v>6</v>
      </c>
      <c r="R3100" s="13">
        <v>0</v>
      </c>
      <c r="S3100" s="13">
        <v>0</v>
      </c>
      <c r="T3100" s="11" t="s">
        <v>7</v>
      </c>
      <c r="U3100" s="11" t="s">
        <v>8</v>
      </c>
      <c r="V3100" s="15">
        <v>0</v>
      </c>
      <c r="W3100" s="13">
        <v>0</v>
      </c>
      <c r="X3100" s="15">
        <v>0</v>
      </c>
      <c r="Y3100" s="15">
        <v>0</v>
      </c>
      <c r="Z3100" s="13">
        <v>0</v>
      </c>
      <c r="AA3100" s="15">
        <v>0</v>
      </c>
      <c r="AB3100" s="13">
        <v>0</v>
      </c>
      <c r="AC3100" s="15">
        <v>0</v>
      </c>
      <c r="AD3100" s="13">
        <v>0</v>
      </c>
      <c r="AE3100" s="15">
        <v>0</v>
      </c>
      <c r="AF3100" s="13">
        <v>0</v>
      </c>
      <c r="AG3100" s="15">
        <v>0</v>
      </c>
      <c r="AH3100" s="13">
        <v>0</v>
      </c>
      <c r="AI3100" s="15">
        <v>0</v>
      </c>
      <c r="AJ3100" s="11" t="s">
        <v>9</v>
      </c>
      <c r="AK3100" s="11" t="s">
        <v>13</v>
      </c>
      <c r="AL3100" s="22">
        <f t="shared" si="144"/>
        <v>110</v>
      </c>
      <c r="AM3100" s="11" t="str">
        <f>VLOOKUP(O3100,Sheet2!$D$6:$E$14,2,FALSE)</f>
        <v>Spare parts</v>
      </c>
      <c r="AN3100" s="11" t="str">
        <f>VLOOKUP(F3100,Sheet2!$E$10:$F$13,2,FALSE)</f>
        <v>SPM</v>
      </c>
      <c r="AO3100" s="35" t="s">
        <v>14665</v>
      </c>
      <c r="AP3100">
        <f>MATCH(AN3100,Sheet2!$F$5:$F$18,0)</f>
        <v>6</v>
      </c>
      <c r="AQ3100">
        <f>MATCH(AO3100,Sheet2!$F$5:$K$5,0)</f>
        <v>3</v>
      </c>
      <c r="AR3100" s="33">
        <f>INDEX(Sheet2!$F$5:$K$18,OPaL!AP3100,OPaL!AQ3100)</f>
        <v>0</v>
      </c>
      <c r="AS3100" s="1">
        <f t="shared" si="146"/>
        <v>6892.87</v>
      </c>
    </row>
    <row r="3101" spans="1:45" x14ac:dyDescent="0.2">
      <c r="A3101" s="11" t="s">
        <v>8314</v>
      </c>
      <c r="B3101" s="11" t="s">
        <v>8315</v>
      </c>
      <c r="C3101" s="11" t="s">
        <v>12723</v>
      </c>
      <c r="D3101" s="21">
        <v>45064</v>
      </c>
      <c r="E3101" s="21" t="s">
        <v>9771</v>
      </c>
      <c r="F3101" s="21" t="s">
        <v>14659</v>
      </c>
      <c r="G3101" s="11" t="s">
        <v>2</v>
      </c>
      <c r="H3101" s="11" t="s">
        <v>350</v>
      </c>
      <c r="I3101" s="11" t="s">
        <v>4</v>
      </c>
      <c r="J3101" s="12">
        <v>47</v>
      </c>
      <c r="K3101" s="12">
        <v>6857.3</v>
      </c>
      <c r="L3101" s="12">
        <v>0</v>
      </c>
      <c r="M3101" s="12">
        <v>0</v>
      </c>
      <c r="N3101" s="12">
        <f t="shared" si="145"/>
        <v>6857.3</v>
      </c>
      <c r="O3101" s="11" t="s">
        <v>8227</v>
      </c>
      <c r="P3101" s="13">
        <v>0</v>
      </c>
      <c r="Q3101" s="11" t="s">
        <v>6</v>
      </c>
      <c r="R3101" s="13">
        <v>0</v>
      </c>
      <c r="S3101" s="13">
        <v>0</v>
      </c>
      <c r="T3101" s="11" t="s">
        <v>7</v>
      </c>
      <c r="U3101" s="11" t="s">
        <v>8</v>
      </c>
      <c r="V3101" s="15">
        <v>0</v>
      </c>
      <c r="W3101" s="13">
        <v>0</v>
      </c>
      <c r="X3101" s="15">
        <v>0</v>
      </c>
      <c r="Y3101" s="15">
        <v>0</v>
      </c>
      <c r="Z3101" s="13">
        <v>0</v>
      </c>
      <c r="AA3101" s="15">
        <v>0</v>
      </c>
      <c r="AB3101" s="13">
        <v>0</v>
      </c>
      <c r="AC3101" s="15">
        <v>0</v>
      </c>
      <c r="AD3101" s="13">
        <v>0</v>
      </c>
      <c r="AE3101" s="15">
        <v>0</v>
      </c>
      <c r="AF3101" s="13">
        <v>0</v>
      </c>
      <c r="AG3101" s="15">
        <v>0</v>
      </c>
      <c r="AH3101" s="13">
        <v>0</v>
      </c>
      <c r="AI3101" s="15">
        <v>0</v>
      </c>
      <c r="AJ3101" s="11" t="s">
        <v>352</v>
      </c>
      <c r="AK3101" s="11" t="s">
        <v>8228</v>
      </c>
      <c r="AL3101" s="22">
        <f t="shared" si="144"/>
        <v>228</v>
      </c>
      <c r="AM3101" s="11" t="str">
        <f>VLOOKUP(O3101,Sheet2!$D$6:$E$14,2,FALSE)</f>
        <v>Consumables</v>
      </c>
      <c r="AN3101" s="11" t="str">
        <f>VLOOKUP(F3101,Sheet2!$E$15:$F$18,2,FALSE)</f>
        <v>CM</v>
      </c>
      <c r="AO3101" s="35" t="s">
        <v>14666</v>
      </c>
      <c r="AP3101">
        <f>MATCH(AN3101,Sheet2!$F$5:$F$18,0)</f>
        <v>13</v>
      </c>
      <c r="AQ3101">
        <f>MATCH(AO3101,Sheet2!$F$5:$K$5,0)</f>
        <v>4</v>
      </c>
      <c r="AR3101" s="33">
        <f>INDEX(Sheet2!$F$5:$K$18,OPaL!AP3101,OPaL!AQ3101)</f>
        <v>0.05</v>
      </c>
      <c r="AS3101" s="1">
        <f t="shared" si="146"/>
        <v>6514.4349999999995</v>
      </c>
    </row>
    <row r="3102" spans="1:45" x14ac:dyDescent="0.2">
      <c r="A3102" s="11" t="s">
        <v>4233</v>
      </c>
      <c r="B3102" s="11" t="s">
        <v>4234</v>
      </c>
      <c r="C3102" s="11" t="s">
        <v>12724</v>
      </c>
      <c r="D3102" s="21">
        <v>42986</v>
      </c>
      <c r="E3102" s="21" t="s">
        <v>9697</v>
      </c>
      <c r="F3102" s="21" t="s">
        <v>14659</v>
      </c>
      <c r="G3102" s="11" t="s">
        <v>2</v>
      </c>
      <c r="H3102" s="11" t="s">
        <v>16</v>
      </c>
      <c r="I3102" s="11" t="s">
        <v>4</v>
      </c>
      <c r="J3102" s="13">
        <v>8</v>
      </c>
      <c r="K3102" s="12">
        <v>6848</v>
      </c>
      <c r="L3102" s="12">
        <v>0</v>
      </c>
      <c r="M3102" s="12">
        <v>0</v>
      </c>
      <c r="N3102" s="12">
        <f t="shared" si="145"/>
        <v>6848</v>
      </c>
      <c r="O3102" s="11" t="s">
        <v>5</v>
      </c>
      <c r="P3102" s="13">
        <v>0</v>
      </c>
      <c r="Q3102" s="11" t="s">
        <v>6</v>
      </c>
      <c r="R3102" s="13">
        <v>0</v>
      </c>
      <c r="S3102" s="13">
        <v>0</v>
      </c>
      <c r="T3102" s="11" t="s">
        <v>7</v>
      </c>
      <c r="U3102" s="11" t="s">
        <v>8</v>
      </c>
      <c r="V3102" s="15">
        <v>0</v>
      </c>
      <c r="W3102" s="13">
        <v>0</v>
      </c>
      <c r="X3102" s="15">
        <v>0</v>
      </c>
      <c r="Y3102" s="15">
        <v>0</v>
      </c>
      <c r="Z3102" s="13">
        <v>0</v>
      </c>
      <c r="AA3102" s="15">
        <v>0</v>
      </c>
      <c r="AB3102" s="13">
        <v>0</v>
      </c>
      <c r="AC3102" s="15">
        <v>0</v>
      </c>
      <c r="AD3102" s="13">
        <v>0</v>
      </c>
      <c r="AE3102" s="15">
        <v>0</v>
      </c>
      <c r="AF3102" s="13">
        <v>0</v>
      </c>
      <c r="AG3102" s="15">
        <v>0</v>
      </c>
      <c r="AH3102" s="13">
        <v>0</v>
      </c>
      <c r="AI3102" s="15">
        <v>0</v>
      </c>
      <c r="AJ3102" s="11" t="s">
        <v>17</v>
      </c>
      <c r="AK3102" s="11" t="s">
        <v>1398</v>
      </c>
      <c r="AL3102" s="22">
        <f t="shared" si="144"/>
        <v>2306</v>
      </c>
      <c r="AM3102" s="11" t="str">
        <f>VLOOKUP(O3102,Sheet2!$D$6:$E$14,2,FALSE)</f>
        <v>Spare parts</v>
      </c>
      <c r="AN3102" s="11" t="str">
        <f>VLOOKUP(F3102,Sheet2!$E$10:$F$13,2,FALSE)</f>
        <v>SPM</v>
      </c>
      <c r="AO3102" s="35" t="s">
        <v>14668</v>
      </c>
      <c r="AP3102">
        <f>MATCH(AN3102,Sheet2!$F$5:$F$18,0)</f>
        <v>6</v>
      </c>
      <c r="AQ3102">
        <f>MATCH(AO3102,Sheet2!$F$5:$K$5,0)</f>
        <v>6</v>
      </c>
      <c r="AR3102" s="33">
        <f>INDEX(Sheet2!$F$5:$K$18,OPaL!AP3102,OPaL!AQ3102)</f>
        <v>0.15</v>
      </c>
      <c r="AS3102" s="1">
        <f t="shared" si="146"/>
        <v>5820.8</v>
      </c>
    </row>
    <row r="3103" spans="1:45" x14ac:dyDescent="0.2">
      <c r="A3103" s="11" t="s">
        <v>4847</v>
      </c>
      <c r="B3103" s="11" t="s">
        <v>4848</v>
      </c>
      <c r="C3103" s="11" t="s">
        <v>12725</v>
      </c>
      <c r="D3103" s="21">
        <v>43584</v>
      </c>
      <c r="E3103" s="21" t="s">
        <v>9697</v>
      </c>
      <c r="F3103" s="21" t="s">
        <v>14659</v>
      </c>
      <c r="G3103" s="11" t="s">
        <v>2</v>
      </c>
      <c r="H3103" s="11" t="s">
        <v>3</v>
      </c>
      <c r="I3103" s="11" t="s">
        <v>4</v>
      </c>
      <c r="J3103" s="12">
        <v>1</v>
      </c>
      <c r="K3103" s="12">
        <v>6845.09</v>
      </c>
      <c r="L3103" s="12">
        <v>0</v>
      </c>
      <c r="M3103" s="12">
        <v>0</v>
      </c>
      <c r="N3103" s="12">
        <f t="shared" si="145"/>
        <v>6845.09</v>
      </c>
      <c r="O3103" s="11" t="s">
        <v>5</v>
      </c>
      <c r="P3103" s="13">
        <v>0</v>
      </c>
      <c r="Q3103" s="11" t="s">
        <v>6</v>
      </c>
      <c r="R3103" s="13">
        <v>0</v>
      </c>
      <c r="S3103" s="13">
        <v>0</v>
      </c>
      <c r="T3103" s="11" t="s">
        <v>7</v>
      </c>
      <c r="U3103" s="11" t="s">
        <v>8</v>
      </c>
      <c r="V3103" s="15">
        <v>0</v>
      </c>
      <c r="W3103" s="13">
        <v>0</v>
      </c>
      <c r="X3103" s="15">
        <v>0</v>
      </c>
      <c r="Y3103" s="15">
        <v>0</v>
      </c>
      <c r="Z3103" s="13">
        <v>0</v>
      </c>
      <c r="AA3103" s="15">
        <v>0</v>
      </c>
      <c r="AB3103" s="13">
        <v>0</v>
      </c>
      <c r="AC3103" s="15">
        <v>0</v>
      </c>
      <c r="AD3103" s="13">
        <v>0</v>
      </c>
      <c r="AE3103" s="15">
        <v>0</v>
      </c>
      <c r="AF3103" s="13">
        <v>0</v>
      </c>
      <c r="AG3103" s="15">
        <v>0</v>
      </c>
      <c r="AH3103" s="13">
        <v>0</v>
      </c>
      <c r="AI3103" s="15">
        <v>0</v>
      </c>
      <c r="AJ3103" s="11" t="s">
        <v>9</v>
      </c>
      <c r="AK3103" s="11" t="s">
        <v>13</v>
      </c>
      <c r="AL3103" s="22">
        <f t="shared" si="144"/>
        <v>1708</v>
      </c>
      <c r="AM3103" s="11" t="str">
        <f>VLOOKUP(O3103,Sheet2!$D$6:$E$14,2,FALSE)</f>
        <v>Spare parts</v>
      </c>
      <c r="AN3103" s="11" t="str">
        <f>VLOOKUP(F3103,Sheet2!$E$10:$F$13,2,FALSE)</f>
        <v>SPM</v>
      </c>
      <c r="AO3103" s="35" t="s">
        <v>14668</v>
      </c>
      <c r="AP3103">
        <f>MATCH(AN3103,Sheet2!$F$5:$F$18,0)</f>
        <v>6</v>
      </c>
      <c r="AQ3103">
        <f>MATCH(AO3103,Sheet2!$F$5:$K$5,0)</f>
        <v>6</v>
      </c>
      <c r="AR3103" s="33">
        <f>INDEX(Sheet2!$F$5:$K$18,OPaL!AP3103,OPaL!AQ3103)</f>
        <v>0.15</v>
      </c>
      <c r="AS3103" s="1">
        <f t="shared" si="146"/>
        <v>5818.3265000000001</v>
      </c>
    </row>
    <row r="3104" spans="1:45" x14ac:dyDescent="0.2">
      <c r="A3104" s="11" t="s">
        <v>3023</v>
      </c>
      <c r="B3104" s="11" t="s">
        <v>3024</v>
      </c>
      <c r="C3104" s="11" t="s">
        <v>12078</v>
      </c>
      <c r="D3104" s="21">
        <v>43025</v>
      </c>
      <c r="E3104" s="21" t="s">
        <v>9697</v>
      </c>
      <c r="F3104" s="21" t="s">
        <v>14659</v>
      </c>
      <c r="G3104" s="11" t="s">
        <v>2</v>
      </c>
      <c r="H3104" s="11" t="s">
        <v>16</v>
      </c>
      <c r="I3104" s="11" t="s">
        <v>4</v>
      </c>
      <c r="J3104" s="12">
        <v>1</v>
      </c>
      <c r="K3104" s="12">
        <v>6840</v>
      </c>
      <c r="L3104" s="12">
        <v>0</v>
      </c>
      <c r="M3104" s="12">
        <v>0</v>
      </c>
      <c r="N3104" s="12">
        <f t="shared" si="145"/>
        <v>6840</v>
      </c>
      <c r="O3104" s="11" t="s">
        <v>5</v>
      </c>
      <c r="P3104" s="13">
        <v>0</v>
      </c>
      <c r="Q3104" s="11" t="s">
        <v>6</v>
      </c>
      <c r="R3104" s="13">
        <v>0</v>
      </c>
      <c r="S3104" s="13">
        <v>0</v>
      </c>
      <c r="T3104" s="11" t="s">
        <v>7</v>
      </c>
      <c r="U3104" s="11" t="s">
        <v>8</v>
      </c>
      <c r="V3104" s="15">
        <v>0</v>
      </c>
      <c r="W3104" s="13">
        <v>0</v>
      </c>
      <c r="X3104" s="15">
        <v>0</v>
      </c>
      <c r="Y3104" s="15">
        <v>0</v>
      </c>
      <c r="Z3104" s="13">
        <v>0</v>
      </c>
      <c r="AA3104" s="15">
        <v>0</v>
      </c>
      <c r="AB3104" s="13">
        <v>0</v>
      </c>
      <c r="AC3104" s="15">
        <v>0</v>
      </c>
      <c r="AD3104" s="13">
        <v>0</v>
      </c>
      <c r="AE3104" s="15">
        <v>0</v>
      </c>
      <c r="AF3104" s="13">
        <v>0</v>
      </c>
      <c r="AG3104" s="15">
        <v>0</v>
      </c>
      <c r="AH3104" s="13">
        <v>0</v>
      </c>
      <c r="AI3104" s="15">
        <v>0</v>
      </c>
      <c r="AJ3104" s="11" t="s">
        <v>17</v>
      </c>
      <c r="AK3104" s="11" t="s">
        <v>13</v>
      </c>
      <c r="AL3104" s="22">
        <f t="shared" si="144"/>
        <v>2267</v>
      </c>
      <c r="AM3104" s="11" t="str">
        <f>VLOOKUP(O3104,Sheet2!$D$6:$E$14,2,FALSE)</f>
        <v>Spare parts</v>
      </c>
      <c r="AN3104" s="11" t="str">
        <f>VLOOKUP(F3104,Sheet2!$E$10:$F$13,2,FALSE)</f>
        <v>SPM</v>
      </c>
      <c r="AO3104" s="35" t="s">
        <v>14668</v>
      </c>
      <c r="AP3104">
        <f>MATCH(AN3104,Sheet2!$F$5:$F$18,0)</f>
        <v>6</v>
      </c>
      <c r="AQ3104">
        <f>MATCH(AO3104,Sheet2!$F$5:$K$5,0)</f>
        <v>6</v>
      </c>
      <c r="AR3104" s="33">
        <f>INDEX(Sheet2!$F$5:$K$18,OPaL!AP3104,OPaL!AQ3104)</f>
        <v>0.15</v>
      </c>
      <c r="AS3104" s="1">
        <f t="shared" si="146"/>
        <v>5814</v>
      </c>
    </row>
    <row r="3105" spans="1:45" x14ac:dyDescent="0.2">
      <c r="A3105" s="11" t="s">
        <v>3039</v>
      </c>
      <c r="B3105" s="11" t="s">
        <v>3040</v>
      </c>
      <c r="C3105" s="11" t="s">
        <v>12726</v>
      </c>
      <c r="D3105" s="21">
        <v>43025</v>
      </c>
      <c r="E3105" s="21" t="s">
        <v>9697</v>
      </c>
      <c r="F3105" s="21" t="s">
        <v>14659</v>
      </c>
      <c r="G3105" s="11" t="s">
        <v>2</v>
      </c>
      <c r="H3105" s="11" t="s">
        <v>16</v>
      </c>
      <c r="I3105" s="11" t="s">
        <v>4</v>
      </c>
      <c r="J3105" s="12">
        <v>1</v>
      </c>
      <c r="K3105" s="12">
        <v>6840</v>
      </c>
      <c r="L3105" s="12">
        <v>0</v>
      </c>
      <c r="M3105" s="12">
        <v>0</v>
      </c>
      <c r="N3105" s="12">
        <f t="shared" si="145"/>
        <v>6840</v>
      </c>
      <c r="O3105" s="11" t="s">
        <v>5</v>
      </c>
      <c r="P3105" s="13">
        <v>0</v>
      </c>
      <c r="Q3105" s="11" t="s">
        <v>6</v>
      </c>
      <c r="R3105" s="13">
        <v>0</v>
      </c>
      <c r="S3105" s="13">
        <v>0</v>
      </c>
      <c r="T3105" s="11" t="s">
        <v>7</v>
      </c>
      <c r="U3105" s="11" t="s">
        <v>8</v>
      </c>
      <c r="V3105" s="15">
        <v>0</v>
      </c>
      <c r="W3105" s="13">
        <v>0</v>
      </c>
      <c r="X3105" s="15">
        <v>0</v>
      </c>
      <c r="Y3105" s="15">
        <v>0</v>
      </c>
      <c r="Z3105" s="13">
        <v>0</v>
      </c>
      <c r="AA3105" s="15">
        <v>0</v>
      </c>
      <c r="AB3105" s="13">
        <v>0</v>
      </c>
      <c r="AC3105" s="15">
        <v>0</v>
      </c>
      <c r="AD3105" s="13">
        <v>0</v>
      </c>
      <c r="AE3105" s="15">
        <v>0</v>
      </c>
      <c r="AF3105" s="13">
        <v>0</v>
      </c>
      <c r="AG3105" s="15">
        <v>0</v>
      </c>
      <c r="AH3105" s="13">
        <v>0</v>
      </c>
      <c r="AI3105" s="15">
        <v>0</v>
      </c>
      <c r="AJ3105" s="11" t="s">
        <v>17</v>
      </c>
      <c r="AK3105" s="11" t="s">
        <v>13</v>
      </c>
      <c r="AL3105" s="22">
        <f t="shared" si="144"/>
        <v>2267</v>
      </c>
      <c r="AM3105" s="11" t="str">
        <f>VLOOKUP(O3105,Sheet2!$D$6:$E$14,2,FALSE)</f>
        <v>Spare parts</v>
      </c>
      <c r="AN3105" s="11" t="str">
        <f>VLOOKUP(F3105,Sheet2!$E$10:$F$13,2,FALSE)</f>
        <v>SPM</v>
      </c>
      <c r="AO3105" s="35" t="s">
        <v>14668</v>
      </c>
      <c r="AP3105">
        <f>MATCH(AN3105,Sheet2!$F$5:$F$18,0)</f>
        <v>6</v>
      </c>
      <c r="AQ3105">
        <f>MATCH(AO3105,Sheet2!$F$5:$K$5,0)</f>
        <v>6</v>
      </c>
      <c r="AR3105" s="33">
        <f>INDEX(Sheet2!$F$5:$K$18,OPaL!AP3105,OPaL!AQ3105)</f>
        <v>0.15</v>
      </c>
      <c r="AS3105" s="1">
        <f t="shared" si="146"/>
        <v>5814</v>
      </c>
    </row>
    <row r="3106" spans="1:45" x14ac:dyDescent="0.2">
      <c r="A3106" s="11" t="s">
        <v>509</v>
      </c>
      <c r="B3106" s="11" t="s">
        <v>510</v>
      </c>
      <c r="C3106" s="11" t="s">
        <v>12727</v>
      </c>
      <c r="D3106" s="21">
        <v>44545</v>
      </c>
      <c r="E3106" s="21" t="s">
        <v>9697</v>
      </c>
      <c r="F3106" s="21" t="s">
        <v>14659</v>
      </c>
      <c r="G3106" s="11" t="s">
        <v>2</v>
      </c>
      <c r="H3106" s="11" t="s">
        <v>350</v>
      </c>
      <c r="I3106" s="11" t="s">
        <v>4</v>
      </c>
      <c r="J3106" s="13">
        <v>1</v>
      </c>
      <c r="K3106" s="12">
        <v>6839.18</v>
      </c>
      <c r="L3106" s="12">
        <v>0</v>
      </c>
      <c r="M3106" s="12">
        <v>0</v>
      </c>
      <c r="N3106" s="12">
        <f t="shared" si="145"/>
        <v>6839.18</v>
      </c>
      <c r="O3106" s="11" t="s">
        <v>5</v>
      </c>
      <c r="P3106" s="13">
        <v>0</v>
      </c>
      <c r="Q3106" s="11" t="s">
        <v>6</v>
      </c>
      <c r="R3106" s="13">
        <v>0</v>
      </c>
      <c r="S3106" s="13">
        <v>0</v>
      </c>
      <c r="T3106" s="11" t="s">
        <v>7</v>
      </c>
      <c r="U3106" s="11" t="s">
        <v>8</v>
      </c>
      <c r="V3106" s="15">
        <v>0</v>
      </c>
      <c r="W3106" s="13">
        <v>0</v>
      </c>
      <c r="X3106" s="15">
        <v>0</v>
      </c>
      <c r="Y3106" s="15">
        <v>0</v>
      </c>
      <c r="Z3106" s="13">
        <v>0</v>
      </c>
      <c r="AA3106" s="15">
        <v>0</v>
      </c>
      <c r="AB3106" s="13">
        <v>0</v>
      </c>
      <c r="AC3106" s="15">
        <v>0</v>
      </c>
      <c r="AD3106" s="13">
        <v>0</v>
      </c>
      <c r="AE3106" s="15">
        <v>0</v>
      </c>
      <c r="AF3106" s="13">
        <v>0</v>
      </c>
      <c r="AG3106" s="15">
        <v>0</v>
      </c>
      <c r="AH3106" s="13">
        <v>0</v>
      </c>
      <c r="AI3106" s="15">
        <v>0</v>
      </c>
      <c r="AJ3106" s="11" t="s">
        <v>352</v>
      </c>
      <c r="AK3106" s="11" t="s">
        <v>13</v>
      </c>
      <c r="AL3106" s="22">
        <f t="shared" si="144"/>
        <v>747</v>
      </c>
      <c r="AM3106" s="11" t="str">
        <f>VLOOKUP(O3106,Sheet2!$D$6:$E$14,2,FALSE)</f>
        <v>Spare parts</v>
      </c>
      <c r="AN3106" s="11" t="str">
        <f>VLOOKUP(F3106,Sheet2!$E$10:$F$13,2,FALSE)</f>
        <v>SPM</v>
      </c>
      <c r="AO3106" s="35" t="s">
        <v>14668</v>
      </c>
      <c r="AP3106">
        <f>MATCH(AN3106,Sheet2!$F$5:$F$18,0)</f>
        <v>6</v>
      </c>
      <c r="AQ3106">
        <f>MATCH(AO3106,Sheet2!$F$5:$K$5,0)</f>
        <v>6</v>
      </c>
      <c r="AR3106" s="33">
        <f>INDEX(Sheet2!$F$5:$K$18,OPaL!AP3106,OPaL!AQ3106)</f>
        <v>0.15</v>
      </c>
      <c r="AS3106" s="1">
        <f t="shared" si="146"/>
        <v>5813.3029999999999</v>
      </c>
    </row>
    <row r="3107" spans="1:45" x14ac:dyDescent="0.2">
      <c r="A3107" s="11" t="s">
        <v>7431</v>
      </c>
      <c r="B3107" s="11" t="s">
        <v>7432</v>
      </c>
      <c r="C3107" s="11" t="s">
        <v>12728</v>
      </c>
      <c r="D3107" s="21">
        <v>43743</v>
      </c>
      <c r="E3107" s="21" t="s">
        <v>9697</v>
      </c>
      <c r="F3107" s="21" t="s">
        <v>14659</v>
      </c>
      <c r="G3107" s="11" t="s">
        <v>2</v>
      </c>
      <c r="H3107" s="11" t="s">
        <v>16</v>
      </c>
      <c r="I3107" s="11" t="s">
        <v>4</v>
      </c>
      <c r="J3107" s="13">
        <v>9</v>
      </c>
      <c r="K3107" s="12">
        <v>6833.81</v>
      </c>
      <c r="L3107" s="12">
        <v>0</v>
      </c>
      <c r="M3107" s="12">
        <v>0</v>
      </c>
      <c r="N3107" s="12">
        <f t="shared" si="145"/>
        <v>6833.81</v>
      </c>
      <c r="O3107" s="11" t="s">
        <v>5</v>
      </c>
      <c r="P3107" s="13">
        <v>0</v>
      </c>
      <c r="Q3107" s="11" t="s">
        <v>6</v>
      </c>
      <c r="R3107" s="13">
        <v>0</v>
      </c>
      <c r="S3107" s="13">
        <v>0</v>
      </c>
      <c r="T3107" s="11" t="s">
        <v>7</v>
      </c>
      <c r="U3107" s="11" t="s">
        <v>8</v>
      </c>
      <c r="V3107" s="15">
        <v>0</v>
      </c>
      <c r="W3107" s="13">
        <v>0</v>
      </c>
      <c r="X3107" s="15">
        <v>0</v>
      </c>
      <c r="Y3107" s="15">
        <v>0</v>
      </c>
      <c r="Z3107" s="13">
        <v>0</v>
      </c>
      <c r="AA3107" s="15">
        <v>0</v>
      </c>
      <c r="AB3107" s="13">
        <v>0</v>
      </c>
      <c r="AC3107" s="15">
        <v>0</v>
      </c>
      <c r="AD3107" s="13">
        <v>0</v>
      </c>
      <c r="AE3107" s="15">
        <v>0</v>
      </c>
      <c r="AF3107" s="13">
        <v>0</v>
      </c>
      <c r="AG3107" s="15">
        <v>0</v>
      </c>
      <c r="AH3107" s="13">
        <v>0</v>
      </c>
      <c r="AI3107" s="15">
        <v>0</v>
      </c>
      <c r="AJ3107" s="11" t="s">
        <v>17</v>
      </c>
      <c r="AK3107" s="11" t="s">
        <v>13</v>
      </c>
      <c r="AL3107" s="22">
        <f t="shared" si="144"/>
        <v>1549</v>
      </c>
      <c r="AM3107" s="11" t="str">
        <f>VLOOKUP(O3107,Sheet2!$D$6:$E$14,2,FALSE)</f>
        <v>Spare parts</v>
      </c>
      <c r="AN3107" s="11" t="str">
        <f>VLOOKUP(F3107,Sheet2!$E$10:$F$13,2,FALSE)</f>
        <v>SPM</v>
      </c>
      <c r="AO3107" s="35" t="s">
        <v>14668</v>
      </c>
      <c r="AP3107">
        <f>MATCH(AN3107,Sheet2!$F$5:$F$18,0)</f>
        <v>6</v>
      </c>
      <c r="AQ3107">
        <f>MATCH(AO3107,Sheet2!$F$5:$K$5,0)</f>
        <v>6</v>
      </c>
      <c r="AR3107" s="33">
        <f>INDEX(Sheet2!$F$5:$K$18,OPaL!AP3107,OPaL!AQ3107)</f>
        <v>0.15</v>
      </c>
      <c r="AS3107" s="1">
        <f t="shared" si="146"/>
        <v>5808.7385000000004</v>
      </c>
    </row>
    <row r="3108" spans="1:45" x14ac:dyDescent="0.2">
      <c r="A3108" s="11" t="s">
        <v>98</v>
      </c>
      <c r="B3108" s="11" t="s">
        <v>99</v>
      </c>
      <c r="C3108" s="11" t="s">
        <v>12729</v>
      </c>
      <c r="D3108" s="21">
        <v>43061</v>
      </c>
      <c r="E3108" s="21" t="s">
        <v>9697</v>
      </c>
      <c r="F3108" s="21" t="s">
        <v>14659</v>
      </c>
      <c r="G3108" s="11" t="s">
        <v>2</v>
      </c>
      <c r="H3108" s="11" t="s">
        <v>16</v>
      </c>
      <c r="I3108" s="11" t="s">
        <v>4</v>
      </c>
      <c r="J3108" s="12">
        <v>2</v>
      </c>
      <c r="K3108" s="12">
        <v>6828.1</v>
      </c>
      <c r="L3108" s="12">
        <v>0</v>
      </c>
      <c r="M3108" s="12">
        <v>0</v>
      </c>
      <c r="N3108" s="12">
        <f t="shared" si="145"/>
        <v>6828.1</v>
      </c>
      <c r="O3108" s="11" t="s">
        <v>5</v>
      </c>
      <c r="P3108" s="13">
        <v>0</v>
      </c>
      <c r="Q3108" s="11" t="s">
        <v>6</v>
      </c>
      <c r="R3108" s="13">
        <v>0</v>
      </c>
      <c r="S3108" s="13">
        <v>0</v>
      </c>
      <c r="T3108" s="11" t="s">
        <v>7</v>
      </c>
      <c r="U3108" s="11" t="s">
        <v>8</v>
      </c>
      <c r="V3108" s="15">
        <v>0</v>
      </c>
      <c r="W3108" s="13">
        <v>0</v>
      </c>
      <c r="X3108" s="15">
        <v>0</v>
      </c>
      <c r="Y3108" s="15">
        <v>0</v>
      </c>
      <c r="Z3108" s="13">
        <v>0</v>
      </c>
      <c r="AA3108" s="15">
        <v>0</v>
      </c>
      <c r="AB3108" s="13">
        <v>0</v>
      </c>
      <c r="AC3108" s="15">
        <v>0</v>
      </c>
      <c r="AD3108" s="13">
        <v>0</v>
      </c>
      <c r="AE3108" s="15">
        <v>0</v>
      </c>
      <c r="AF3108" s="13">
        <v>0</v>
      </c>
      <c r="AG3108" s="15">
        <v>0</v>
      </c>
      <c r="AH3108" s="13">
        <v>0</v>
      </c>
      <c r="AI3108" s="15">
        <v>0</v>
      </c>
      <c r="AJ3108" s="11" t="s">
        <v>17</v>
      </c>
      <c r="AK3108" s="11" t="s">
        <v>13</v>
      </c>
      <c r="AL3108" s="22">
        <f t="shared" si="144"/>
        <v>2231</v>
      </c>
      <c r="AM3108" s="11" t="str">
        <f>VLOOKUP(O3108,Sheet2!$D$6:$E$14,2,FALSE)</f>
        <v>Spare parts</v>
      </c>
      <c r="AN3108" s="11" t="str">
        <f>VLOOKUP(F3108,Sheet2!$E$10:$F$13,2,FALSE)</f>
        <v>SPM</v>
      </c>
      <c r="AO3108" s="35" t="s">
        <v>14668</v>
      </c>
      <c r="AP3108">
        <f>MATCH(AN3108,Sheet2!$F$5:$F$18,0)</f>
        <v>6</v>
      </c>
      <c r="AQ3108">
        <f>MATCH(AO3108,Sheet2!$F$5:$K$5,0)</f>
        <v>6</v>
      </c>
      <c r="AR3108" s="33">
        <f>INDEX(Sheet2!$F$5:$K$18,OPaL!AP3108,OPaL!AQ3108)</f>
        <v>0.15</v>
      </c>
      <c r="AS3108" s="1">
        <f t="shared" si="146"/>
        <v>5803.8850000000002</v>
      </c>
    </row>
    <row r="3109" spans="1:45" x14ac:dyDescent="0.2">
      <c r="A3109" s="11" t="s">
        <v>3355</v>
      </c>
      <c r="B3109" s="11" t="s">
        <v>3356</v>
      </c>
      <c r="C3109" s="11" t="s">
        <v>12730</v>
      </c>
      <c r="D3109" s="21">
        <v>43312</v>
      </c>
      <c r="E3109" s="21" t="s">
        <v>9697</v>
      </c>
      <c r="F3109" s="21" t="s">
        <v>14658</v>
      </c>
      <c r="G3109" s="11" t="s">
        <v>2</v>
      </c>
      <c r="H3109" s="11" t="s">
        <v>16</v>
      </c>
      <c r="I3109" s="11" t="s">
        <v>4</v>
      </c>
      <c r="J3109" s="12">
        <v>2</v>
      </c>
      <c r="K3109" s="12">
        <v>6827.47</v>
      </c>
      <c r="L3109" s="12">
        <v>0</v>
      </c>
      <c r="M3109" s="12">
        <v>0</v>
      </c>
      <c r="N3109" s="12">
        <f t="shared" si="145"/>
        <v>6827.47</v>
      </c>
      <c r="O3109" s="11" t="s">
        <v>5</v>
      </c>
      <c r="P3109" s="13">
        <v>0</v>
      </c>
      <c r="Q3109" s="11" t="s">
        <v>6</v>
      </c>
      <c r="R3109" s="13">
        <v>0</v>
      </c>
      <c r="S3109" s="13">
        <v>0</v>
      </c>
      <c r="T3109" s="11" t="s">
        <v>7</v>
      </c>
      <c r="U3109" s="11" t="s">
        <v>8</v>
      </c>
      <c r="V3109" s="15">
        <v>0</v>
      </c>
      <c r="W3109" s="13">
        <v>0</v>
      </c>
      <c r="X3109" s="15">
        <v>0</v>
      </c>
      <c r="Y3109" s="15">
        <v>0</v>
      </c>
      <c r="Z3109" s="13">
        <v>0</v>
      </c>
      <c r="AA3109" s="15">
        <v>0</v>
      </c>
      <c r="AB3109" s="13">
        <v>0</v>
      </c>
      <c r="AC3109" s="15">
        <v>0</v>
      </c>
      <c r="AD3109" s="13">
        <v>0</v>
      </c>
      <c r="AE3109" s="15">
        <v>0</v>
      </c>
      <c r="AF3109" s="13">
        <v>0</v>
      </c>
      <c r="AG3109" s="15">
        <v>0</v>
      </c>
      <c r="AH3109" s="13">
        <v>0</v>
      </c>
      <c r="AI3109" s="15">
        <v>0</v>
      </c>
      <c r="AJ3109" s="11" t="s">
        <v>17</v>
      </c>
      <c r="AK3109" s="11" t="s">
        <v>1398</v>
      </c>
      <c r="AL3109" s="22">
        <f t="shared" si="144"/>
        <v>1980</v>
      </c>
      <c r="AM3109" s="11" t="str">
        <f>VLOOKUP(O3109,Sheet2!$D$6:$E$14,2,FALSE)</f>
        <v>Spare parts</v>
      </c>
      <c r="AN3109" s="11" t="str">
        <f>VLOOKUP(F3109,Sheet2!$E$10:$F$13,2,FALSE)</f>
        <v>SPE</v>
      </c>
      <c r="AO3109" s="35" t="s">
        <v>14668</v>
      </c>
      <c r="AP3109">
        <f>MATCH(AN3109,Sheet2!$F$5:$F$18,0)</f>
        <v>7</v>
      </c>
      <c r="AQ3109">
        <f>MATCH(AO3109,Sheet2!$F$5:$K$5,0)</f>
        <v>6</v>
      </c>
      <c r="AR3109" s="33">
        <f>INDEX(Sheet2!$F$5:$K$18,OPaL!AP3109,OPaL!AQ3109)</f>
        <v>0.15</v>
      </c>
      <c r="AS3109" s="1">
        <f t="shared" si="146"/>
        <v>5803.3495000000003</v>
      </c>
    </row>
    <row r="3110" spans="1:45" x14ac:dyDescent="0.2">
      <c r="A3110" s="11" t="s">
        <v>1877</v>
      </c>
      <c r="B3110" s="11" t="s">
        <v>1878</v>
      </c>
      <c r="C3110" s="11" t="s">
        <v>12731</v>
      </c>
      <c r="D3110" s="21">
        <v>42943</v>
      </c>
      <c r="E3110" s="21" t="s">
        <v>9697</v>
      </c>
      <c r="F3110" s="21" t="s">
        <v>14659</v>
      </c>
      <c r="G3110" s="11" t="s">
        <v>2</v>
      </c>
      <c r="H3110" s="11" t="s">
        <v>16</v>
      </c>
      <c r="I3110" s="11" t="s">
        <v>4</v>
      </c>
      <c r="J3110" s="13">
        <v>1</v>
      </c>
      <c r="K3110" s="12">
        <v>6820.34</v>
      </c>
      <c r="L3110" s="12">
        <v>0</v>
      </c>
      <c r="M3110" s="12">
        <v>0</v>
      </c>
      <c r="N3110" s="12">
        <f t="shared" si="145"/>
        <v>6820.34</v>
      </c>
      <c r="O3110" s="11" t="s">
        <v>5</v>
      </c>
      <c r="P3110" s="13">
        <v>0</v>
      </c>
      <c r="Q3110" s="11" t="s">
        <v>6</v>
      </c>
      <c r="R3110" s="13">
        <v>0</v>
      </c>
      <c r="S3110" s="13">
        <v>0</v>
      </c>
      <c r="T3110" s="11" t="s">
        <v>7</v>
      </c>
      <c r="U3110" s="11" t="s">
        <v>8</v>
      </c>
      <c r="V3110" s="15">
        <v>0</v>
      </c>
      <c r="W3110" s="13">
        <v>0</v>
      </c>
      <c r="X3110" s="15">
        <v>0</v>
      </c>
      <c r="Y3110" s="15">
        <v>0</v>
      </c>
      <c r="Z3110" s="13">
        <v>0</v>
      </c>
      <c r="AA3110" s="15">
        <v>0</v>
      </c>
      <c r="AB3110" s="13">
        <v>0</v>
      </c>
      <c r="AC3110" s="15">
        <v>0</v>
      </c>
      <c r="AD3110" s="13">
        <v>0</v>
      </c>
      <c r="AE3110" s="15">
        <v>0</v>
      </c>
      <c r="AF3110" s="13">
        <v>0</v>
      </c>
      <c r="AG3110" s="15">
        <v>0</v>
      </c>
      <c r="AH3110" s="13">
        <v>0</v>
      </c>
      <c r="AI3110" s="15">
        <v>0</v>
      </c>
      <c r="AJ3110" s="11" t="s">
        <v>17</v>
      </c>
      <c r="AK3110" s="11" t="s">
        <v>13</v>
      </c>
      <c r="AL3110" s="22">
        <f t="shared" si="144"/>
        <v>2349</v>
      </c>
      <c r="AM3110" s="11" t="str">
        <f>VLOOKUP(O3110,Sheet2!$D$6:$E$14,2,FALSE)</f>
        <v>Spare parts</v>
      </c>
      <c r="AN3110" s="11" t="str">
        <f>VLOOKUP(F3110,Sheet2!$E$10:$F$13,2,FALSE)</f>
        <v>SPM</v>
      </c>
      <c r="AO3110" s="35" t="s">
        <v>14668</v>
      </c>
      <c r="AP3110">
        <f>MATCH(AN3110,Sheet2!$F$5:$F$18,0)</f>
        <v>6</v>
      </c>
      <c r="AQ3110">
        <f>MATCH(AO3110,Sheet2!$F$5:$K$5,0)</f>
        <v>6</v>
      </c>
      <c r="AR3110" s="33">
        <f>INDEX(Sheet2!$F$5:$K$18,OPaL!AP3110,OPaL!AQ3110)</f>
        <v>0.15</v>
      </c>
      <c r="AS3110" s="1">
        <f t="shared" si="146"/>
        <v>5797.2889999999998</v>
      </c>
    </row>
    <row r="3111" spans="1:45" x14ac:dyDescent="0.2">
      <c r="A3111" s="11" t="s">
        <v>1783</v>
      </c>
      <c r="B3111" s="11" t="s">
        <v>1784</v>
      </c>
      <c r="C3111" s="11" t="s">
        <v>12732</v>
      </c>
      <c r="D3111" s="21">
        <v>42943</v>
      </c>
      <c r="E3111" s="21" t="s">
        <v>9697</v>
      </c>
      <c r="F3111" s="21" t="s">
        <v>14659</v>
      </c>
      <c r="G3111" s="11" t="s">
        <v>2</v>
      </c>
      <c r="H3111" s="11" t="s">
        <v>16</v>
      </c>
      <c r="I3111" s="11" t="s">
        <v>4</v>
      </c>
      <c r="J3111" s="12">
        <v>4</v>
      </c>
      <c r="K3111" s="12">
        <v>6819.58</v>
      </c>
      <c r="L3111" s="12">
        <v>0</v>
      </c>
      <c r="M3111" s="12">
        <v>0</v>
      </c>
      <c r="N3111" s="12">
        <f t="shared" si="145"/>
        <v>6819.58</v>
      </c>
      <c r="O3111" s="11" t="s">
        <v>5</v>
      </c>
      <c r="P3111" s="13">
        <v>0</v>
      </c>
      <c r="Q3111" s="11" t="s">
        <v>6</v>
      </c>
      <c r="R3111" s="13">
        <v>0</v>
      </c>
      <c r="S3111" s="13">
        <v>0</v>
      </c>
      <c r="T3111" s="11" t="s">
        <v>7</v>
      </c>
      <c r="U3111" s="11" t="s">
        <v>8</v>
      </c>
      <c r="V3111" s="15">
        <v>0</v>
      </c>
      <c r="W3111" s="13">
        <v>0</v>
      </c>
      <c r="X3111" s="15">
        <v>0</v>
      </c>
      <c r="Y3111" s="15">
        <v>0</v>
      </c>
      <c r="Z3111" s="13">
        <v>0</v>
      </c>
      <c r="AA3111" s="15">
        <v>0</v>
      </c>
      <c r="AB3111" s="13">
        <v>0</v>
      </c>
      <c r="AC3111" s="15">
        <v>0</v>
      </c>
      <c r="AD3111" s="13">
        <v>0</v>
      </c>
      <c r="AE3111" s="15">
        <v>0</v>
      </c>
      <c r="AF3111" s="13">
        <v>0</v>
      </c>
      <c r="AG3111" s="15">
        <v>0</v>
      </c>
      <c r="AH3111" s="13">
        <v>0</v>
      </c>
      <c r="AI3111" s="15">
        <v>0</v>
      </c>
      <c r="AJ3111" s="11" t="s">
        <v>17</v>
      </c>
      <c r="AK3111" s="11" t="s">
        <v>13</v>
      </c>
      <c r="AL3111" s="22">
        <f t="shared" si="144"/>
        <v>2349</v>
      </c>
      <c r="AM3111" s="11" t="str">
        <f>VLOOKUP(O3111,Sheet2!$D$6:$E$14,2,FALSE)</f>
        <v>Spare parts</v>
      </c>
      <c r="AN3111" s="11" t="str">
        <f>VLOOKUP(F3111,Sheet2!$E$10:$F$13,2,FALSE)</f>
        <v>SPM</v>
      </c>
      <c r="AO3111" s="35" t="s">
        <v>14668</v>
      </c>
      <c r="AP3111">
        <f>MATCH(AN3111,Sheet2!$F$5:$F$18,0)</f>
        <v>6</v>
      </c>
      <c r="AQ3111">
        <f>MATCH(AO3111,Sheet2!$F$5:$K$5,0)</f>
        <v>6</v>
      </c>
      <c r="AR3111" s="33">
        <f>INDEX(Sheet2!$F$5:$K$18,OPaL!AP3111,OPaL!AQ3111)</f>
        <v>0.15</v>
      </c>
      <c r="AS3111" s="1">
        <f t="shared" si="146"/>
        <v>5796.643</v>
      </c>
    </row>
    <row r="3112" spans="1:45" x14ac:dyDescent="0.2">
      <c r="A3112" s="11" t="s">
        <v>8585</v>
      </c>
      <c r="B3112" s="11" t="s">
        <v>8586</v>
      </c>
      <c r="C3112" s="11" t="s">
        <v>12733</v>
      </c>
      <c r="D3112" s="21">
        <v>43125</v>
      </c>
      <c r="E3112" s="21" t="s">
        <v>9823</v>
      </c>
      <c r="F3112" s="21" t="s">
        <v>14659</v>
      </c>
      <c r="G3112" s="11" t="s">
        <v>2</v>
      </c>
      <c r="H3112" s="11" t="s">
        <v>3</v>
      </c>
      <c r="I3112" s="11" t="s">
        <v>4</v>
      </c>
      <c r="J3112" s="12">
        <v>15</v>
      </c>
      <c r="K3112" s="12">
        <v>6817.72</v>
      </c>
      <c r="L3112" s="12">
        <v>0</v>
      </c>
      <c r="M3112" s="12">
        <v>0</v>
      </c>
      <c r="N3112" s="12">
        <f t="shared" si="145"/>
        <v>6817.72</v>
      </c>
      <c r="O3112" s="11" t="s">
        <v>8227</v>
      </c>
      <c r="P3112" s="13">
        <v>0</v>
      </c>
      <c r="Q3112" s="11" t="s">
        <v>6</v>
      </c>
      <c r="R3112" s="13">
        <v>0</v>
      </c>
      <c r="S3112" s="13">
        <v>0</v>
      </c>
      <c r="T3112" s="11" t="s">
        <v>7</v>
      </c>
      <c r="U3112" s="11" t="s">
        <v>8</v>
      </c>
      <c r="V3112" s="15">
        <v>0</v>
      </c>
      <c r="W3112" s="13">
        <v>0</v>
      </c>
      <c r="X3112" s="15">
        <v>0</v>
      </c>
      <c r="Y3112" s="15">
        <v>0</v>
      </c>
      <c r="Z3112" s="13">
        <v>0</v>
      </c>
      <c r="AA3112" s="15">
        <v>0</v>
      </c>
      <c r="AB3112" s="13">
        <v>0</v>
      </c>
      <c r="AC3112" s="15">
        <v>0</v>
      </c>
      <c r="AD3112" s="13">
        <v>0</v>
      </c>
      <c r="AE3112" s="15">
        <v>0</v>
      </c>
      <c r="AF3112" s="13">
        <v>0</v>
      </c>
      <c r="AG3112" s="15">
        <v>0</v>
      </c>
      <c r="AH3112" s="13">
        <v>0</v>
      </c>
      <c r="AI3112" s="15">
        <v>0</v>
      </c>
      <c r="AJ3112" s="11" t="s">
        <v>9</v>
      </c>
      <c r="AK3112" s="11" t="s">
        <v>8228</v>
      </c>
      <c r="AL3112" s="22">
        <f t="shared" si="144"/>
        <v>2167</v>
      </c>
      <c r="AM3112" s="11" t="str">
        <f>VLOOKUP(O3112,Sheet2!$D$6:$E$14,2,FALSE)</f>
        <v>Consumables</v>
      </c>
      <c r="AN3112" s="11" t="str">
        <f>VLOOKUP(F3112,Sheet2!$E$15:$F$18,2,FALSE)</f>
        <v>CM</v>
      </c>
      <c r="AO3112" s="35" t="s">
        <v>14668</v>
      </c>
      <c r="AP3112">
        <f>MATCH(AN3112,Sheet2!$F$5:$F$18,0)</f>
        <v>13</v>
      </c>
      <c r="AQ3112">
        <f>MATCH(AO3112,Sheet2!$F$5:$K$5,0)</f>
        <v>6</v>
      </c>
      <c r="AR3112" s="33">
        <f>INDEX(Sheet2!$F$5:$K$18,OPaL!AP3112,OPaL!AQ3112)</f>
        <v>0.2</v>
      </c>
      <c r="AS3112" s="1">
        <f t="shared" si="146"/>
        <v>5454.1760000000004</v>
      </c>
    </row>
    <row r="3113" spans="1:45" x14ac:dyDescent="0.2">
      <c r="A3113" s="11" t="s">
        <v>641</v>
      </c>
      <c r="B3113" s="11" t="s">
        <v>642</v>
      </c>
      <c r="C3113" s="11" t="s">
        <v>12734</v>
      </c>
      <c r="D3113" s="21">
        <v>43496</v>
      </c>
      <c r="E3113" s="21" t="s">
        <v>9697</v>
      </c>
      <c r="F3113" s="21" t="s">
        <v>14659</v>
      </c>
      <c r="G3113" s="11" t="s">
        <v>2</v>
      </c>
      <c r="H3113" s="11" t="s">
        <v>3</v>
      </c>
      <c r="I3113" s="11" t="s">
        <v>4</v>
      </c>
      <c r="J3113" s="13">
        <v>2</v>
      </c>
      <c r="K3113" s="12">
        <v>6811.9</v>
      </c>
      <c r="L3113" s="12">
        <v>0</v>
      </c>
      <c r="M3113" s="12">
        <v>0</v>
      </c>
      <c r="N3113" s="12">
        <f t="shared" si="145"/>
        <v>6811.9</v>
      </c>
      <c r="O3113" s="11" t="s">
        <v>5</v>
      </c>
      <c r="P3113" s="13">
        <v>0</v>
      </c>
      <c r="Q3113" s="11" t="s">
        <v>6</v>
      </c>
      <c r="R3113" s="13">
        <v>0</v>
      </c>
      <c r="S3113" s="13">
        <v>0</v>
      </c>
      <c r="T3113" s="11" t="s">
        <v>7</v>
      </c>
      <c r="U3113" s="11" t="s">
        <v>8</v>
      </c>
      <c r="V3113" s="15">
        <v>0</v>
      </c>
      <c r="W3113" s="13">
        <v>0</v>
      </c>
      <c r="X3113" s="15">
        <v>0</v>
      </c>
      <c r="Y3113" s="15">
        <v>0</v>
      </c>
      <c r="Z3113" s="13">
        <v>0</v>
      </c>
      <c r="AA3113" s="15">
        <v>0</v>
      </c>
      <c r="AB3113" s="13">
        <v>0</v>
      </c>
      <c r="AC3113" s="15">
        <v>0</v>
      </c>
      <c r="AD3113" s="13">
        <v>0</v>
      </c>
      <c r="AE3113" s="15">
        <v>0</v>
      </c>
      <c r="AF3113" s="13">
        <v>0</v>
      </c>
      <c r="AG3113" s="15">
        <v>0</v>
      </c>
      <c r="AH3113" s="13">
        <v>0</v>
      </c>
      <c r="AI3113" s="15">
        <v>0</v>
      </c>
      <c r="AJ3113" s="11" t="s">
        <v>9</v>
      </c>
      <c r="AK3113" s="11" t="s">
        <v>13</v>
      </c>
      <c r="AL3113" s="22">
        <f t="shared" si="144"/>
        <v>1796</v>
      </c>
      <c r="AM3113" s="11" t="str">
        <f>VLOOKUP(O3113,Sheet2!$D$6:$E$14,2,FALSE)</f>
        <v>Spare parts</v>
      </c>
      <c r="AN3113" s="11" t="str">
        <f>VLOOKUP(F3113,Sheet2!$E$10:$F$13,2,FALSE)</f>
        <v>SPM</v>
      </c>
      <c r="AO3113" s="35" t="s">
        <v>14668</v>
      </c>
      <c r="AP3113">
        <f>MATCH(AN3113,Sheet2!$F$5:$F$18,0)</f>
        <v>6</v>
      </c>
      <c r="AQ3113">
        <f>MATCH(AO3113,Sheet2!$F$5:$K$5,0)</f>
        <v>6</v>
      </c>
      <c r="AR3113" s="33">
        <f>INDEX(Sheet2!$F$5:$K$18,OPaL!AP3113,OPaL!AQ3113)</f>
        <v>0.15</v>
      </c>
      <c r="AS3113" s="1">
        <f t="shared" si="146"/>
        <v>5790.1149999999998</v>
      </c>
    </row>
    <row r="3114" spans="1:45" x14ac:dyDescent="0.2">
      <c r="A3114" s="11" t="s">
        <v>1515</v>
      </c>
      <c r="B3114" s="11" t="s">
        <v>1516</v>
      </c>
      <c r="C3114" s="11" t="s">
        <v>12735</v>
      </c>
      <c r="D3114" s="21">
        <v>43276</v>
      </c>
      <c r="E3114" s="21" t="s">
        <v>9697</v>
      </c>
      <c r="F3114" s="21" t="s">
        <v>14659</v>
      </c>
      <c r="G3114" s="11" t="s">
        <v>2</v>
      </c>
      <c r="H3114" s="11" t="s">
        <v>16</v>
      </c>
      <c r="I3114" s="11" t="s">
        <v>4</v>
      </c>
      <c r="J3114" s="12">
        <v>2</v>
      </c>
      <c r="K3114" s="12">
        <v>6800</v>
      </c>
      <c r="L3114" s="12">
        <v>0</v>
      </c>
      <c r="M3114" s="12">
        <v>0</v>
      </c>
      <c r="N3114" s="12">
        <f t="shared" si="145"/>
        <v>6800</v>
      </c>
      <c r="O3114" s="11" t="s">
        <v>5</v>
      </c>
      <c r="P3114" s="13">
        <v>0</v>
      </c>
      <c r="Q3114" s="11" t="s">
        <v>6</v>
      </c>
      <c r="R3114" s="13">
        <v>0</v>
      </c>
      <c r="S3114" s="13">
        <v>0</v>
      </c>
      <c r="T3114" s="11" t="s">
        <v>7</v>
      </c>
      <c r="U3114" s="11" t="s">
        <v>8</v>
      </c>
      <c r="V3114" s="15">
        <v>0</v>
      </c>
      <c r="W3114" s="13">
        <v>0</v>
      </c>
      <c r="X3114" s="15">
        <v>0</v>
      </c>
      <c r="Y3114" s="15">
        <v>0</v>
      </c>
      <c r="Z3114" s="13">
        <v>0</v>
      </c>
      <c r="AA3114" s="15">
        <v>0</v>
      </c>
      <c r="AB3114" s="13">
        <v>0</v>
      </c>
      <c r="AC3114" s="15">
        <v>0</v>
      </c>
      <c r="AD3114" s="13">
        <v>0</v>
      </c>
      <c r="AE3114" s="15">
        <v>0</v>
      </c>
      <c r="AF3114" s="13">
        <v>0</v>
      </c>
      <c r="AG3114" s="15">
        <v>0</v>
      </c>
      <c r="AH3114" s="13">
        <v>0</v>
      </c>
      <c r="AI3114" s="15">
        <v>0</v>
      </c>
      <c r="AJ3114" s="11" t="s">
        <v>17</v>
      </c>
      <c r="AK3114" s="11" t="s">
        <v>10</v>
      </c>
      <c r="AL3114" s="22">
        <f t="shared" si="144"/>
        <v>2016</v>
      </c>
      <c r="AM3114" s="11" t="str">
        <f>VLOOKUP(O3114,Sheet2!$D$6:$E$14,2,FALSE)</f>
        <v>Spare parts</v>
      </c>
      <c r="AN3114" s="11" t="str">
        <f>VLOOKUP(F3114,Sheet2!$E$10:$F$13,2,FALSE)</f>
        <v>SPM</v>
      </c>
      <c r="AO3114" s="35" t="s">
        <v>14668</v>
      </c>
      <c r="AP3114">
        <f>MATCH(AN3114,Sheet2!$F$5:$F$18,0)</f>
        <v>6</v>
      </c>
      <c r="AQ3114">
        <f>MATCH(AO3114,Sheet2!$F$5:$K$5,0)</f>
        <v>6</v>
      </c>
      <c r="AR3114" s="33">
        <f>INDEX(Sheet2!$F$5:$K$18,OPaL!AP3114,OPaL!AQ3114)</f>
        <v>0.15</v>
      </c>
      <c r="AS3114" s="1">
        <f t="shared" si="146"/>
        <v>5780</v>
      </c>
    </row>
    <row r="3115" spans="1:45" x14ac:dyDescent="0.2">
      <c r="A3115" s="11" t="s">
        <v>8350</v>
      </c>
      <c r="B3115" s="11" t="s">
        <v>8351</v>
      </c>
      <c r="C3115" s="11" t="s">
        <v>12736</v>
      </c>
      <c r="D3115" s="21">
        <v>45289</v>
      </c>
      <c r="E3115" s="21" t="s">
        <v>9766</v>
      </c>
      <c r="F3115" s="21" t="s">
        <v>14659</v>
      </c>
      <c r="G3115" s="11" t="s">
        <v>2</v>
      </c>
      <c r="H3115" s="11" t="s">
        <v>3</v>
      </c>
      <c r="I3115" s="11" t="s">
        <v>8346</v>
      </c>
      <c r="J3115" s="12">
        <v>5</v>
      </c>
      <c r="K3115" s="12">
        <v>6798.11</v>
      </c>
      <c r="L3115" s="12">
        <v>0</v>
      </c>
      <c r="M3115" s="12">
        <v>0</v>
      </c>
      <c r="N3115" s="12">
        <f t="shared" si="145"/>
        <v>6798.11</v>
      </c>
      <c r="O3115" s="11" t="s">
        <v>8227</v>
      </c>
      <c r="P3115" s="13">
        <v>0</v>
      </c>
      <c r="Q3115" s="11" t="s">
        <v>6</v>
      </c>
      <c r="R3115" s="13">
        <v>0</v>
      </c>
      <c r="S3115" s="13">
        <v>0</v>
      </c>
      <c r="T3115" s="11" t="s">
        <v>7</v>
      </c>
      <c r="U3115" s="11" t="s">
        <v>8</v>
      </c>
      <c r="V3115" s="15">
        <v>0</v>
      </c>
      <c r="W3115" s="13">
        <v>0</v>
      </c>
      <c r="X3115" s="15">
        <v>0</v>
      </c>
      <c r="Y3115" s="15">
        <v>0</v>
      </c>
      <c r="Z3115" s="13">
        <v>0</v>
      </c>
      <c r="AA3115" s="15">
        <v>0</v>
      </c>
      <c r="AB3115" s="13">
        <v>0</v>
      </c>
      <c r="AC3115" s="15">
        <v>0</v>
      </c>
      <c r="AD3115" s="13">
        <v>0</v>
      </c>
      <c r="AE3115" s="15">
        <v>0</v>
      </c>
      <c r="AF3115" s="13">
        <v>0</v>
      </c>
      <c r="AG3115" s="15">
        <v>0</v>
      </c>
      <c r="AH3115" s="13">
        <v>0</v>
      </c>
      <c r="AI3115" s="15">
        <v>0</v>
      </c>
      <c r="AJ3115" s="11" t="s">
        <v>9</v>
      </c>
      <c r="AK3115" s="11" t="s">
        <v>8347</v>
      </c>
      <c r="AL3115" s="22">
        <f t="shared" si="144"/>
        <v>3</v>
      </c>
      <c r="AM3115" s="11" t="str">
        <f>VLOOKUP(O3115,Sheet2!$D$6:$E$14,2,FALSE)</f>
        <v>Consumables</v>
      </c>
      <c r="AN3115" s="11" t="str">
        <f>VLOOKUP(F3115,Sheet2!$E$15:$F$18,2,FALSE)</f>
        <v>CM</v>
      </c>
      <c r="AO3115" s="35" t="s">
        <v>14664</v>
      </c>
      <c r="AP3115">
        <f>MATCH(AN3115,Sheet2!$F$5:$F$18,0)</f>
        <v>13</v>
      </c>
      <c r="AQ3115">
        <f>MATCH(AO3115,Sheet2!$F$5:$K$5,0)</f>
        <v>2</v>
      </c>
      <c r="AR3115" s="33">
        <f>INDEX(Sheet2!$F$5:$K$18,OPaL!AP3115,OPaL!AQ3115)</f>
        <v>0</v>
      </c>
      <c r="AS3115" s="1">
        <f t="shared" si="146"/>
        <v>6798.11</v>
      </c>
    </row>
    <row r="3116" spans="1:45" x14ac:dyDescent="0.2">
      <c r="A3116" s="11" t="s">
        <v>1581</v>
      </c>
      <c r="B3116" s="11" t="s">
        <v>1582</v>
      </c>
      <c r="C3116" s="11" t="s">
        <v>12737</v>
      </c>
      <c r="D3116" s="21">
        <v>42840</v>
      </c>
      <c r="E3116" s="21" t="s">
        <v>9697</v>
      </c>
      <c r="F3116" s="21" t="s">
        <v>14659</v>
      </c>
      <c r="G3116" s="11" t="s">
        <v>2</v>
      </c>
      <c r="H3116" s="11" t="s">
        <v>16</v>
      </c>
      <c r="I3116" s="11" t="s">
        <v>4</v>
      </c>
      <c r="J3116" s="12">
        <v>1</v>
      </c>
      <c r="K3116" s="12">
        <v>6790</v>
      </c>
      <c r="L3116" s="12">
        <v>0</v>
      </c>
      <c r="M3116" s="12">
        <v>0</v>
      </c>
      <c r="N3116" s="12">
        <f t="shared" si="145"/>
        <v>6790</v>
      </c>
      <c r="O3116" s="11" t="s">
        <v>5</v>
      </c>
      <c r="P3116" s="13">
        <v>0</v>
      </c>
      <c r="Q3116" s="11" t="s">
        <v>6</v>
      </c>
      <c r="R3116" s="13">
        <v>0</v>
      </c>
      <c r="S3116" s="13">
        <v>0</v>
      </c>
      <c r="T3116" s="11" t="s">
        <v>7</v>
      </c>
      <c r="U3116" s="11" t="s">
        <v>8</v>
      </c>
      <c r="V3116" s="15">
        <v>0</v>
      </c>
      <c r="W3116" s="13">
        <v>0</v>
      </c>
      <c r="X3116" s="15">
        <v>0</v>
      </c>
      <c r="Y3116" s="15">
        <v>0</v>
      </c>
      <c r="Z3116" s="13">
        <v>0</v>
      </c>
      <c r="AA3116" s="15">
        <v>0</v>
      </c>
      <c r="AB3116" s="13">
        <v>0</v>
      </c>
      <c r="AC3116" s="15">
        <v>0</v>
      </c>
      <c r="AD3116" s="13">
        <v>0</v>
      </c>
      <c r="AE3116" s="15">
        <v>0</v>
      </c>
      <c r="AF3116" s="13">
        <v>0</v>
      </c>
      <c r="AG3116" s="15">
        <v>0</v>
      </c>
      <c r="AH3116" s="13">
        <v>0</v>
      </c>
      <c r="AI3116" s="15">
        <v>0</v>
      </c>
      <c r="AJ3116" s="11" t="s">
        <v>17</v>
      </c>
      <c r="AK3116" s="11" t="s">
        <v>10</v>
      </c>
      <c r="AL3116" s="22">
        <f t="shared" si="144"/>
        <v>2452</v>
      </c>
      <c r="AM3116" s="11" t="str">
        <f>VLOOKUP(O3116,Sheet2!$D$6:$E$14,2,FALSE)</f>
        <v>Spare parts</v>
      </c>
      <c r="AN3116" s="11" t="str">
        <f>VLOOKUP(F3116,Sheet2!$E$10:$F$13,2,FALSE)</f>
        <v>SPM</v>
      </c>
      <c r="AO3116" s="35" t="s">
        <v>14668</v>
      </c>
      <c r="AP3116">
        <f>MATCH(AN3116,Sheet2!$F$5:$F$18,0)</f>
        <v>6</v>
      </c>
      <c r="AQ3116">
        <f>MATCH(AO3116,Sheet2!$F$5:$K$5,0)</f>
        <v>6</v>
      </c>
      <c r="AR3116" s="33">
        <f>INDEX(Sheet2!$F$5:$K$18,OPaL!AP3116,OPaL!AQ3116)</f>
        <v>0.15</v>
      </c>
      <c r="AS3116" s="1">
        <f t="shared" si="146"/>
        <v>5771.5</v>
      </c>
    </row>
    <row r="3117" spans="1:45" x14ac:dyDescent="0.2">
      <c r="A3117" s="11" t="s">
        <v>861</v>
      </c>
      <c r="B3117" s="11" t="s">
        <v>862</v>
      </c>
      <c r="C3117" s="11" t="s">
        <v>12738</v>
      </c>
      <c r="D3117" s="21">
        <v>42193</v>
      </c>
      <c r="E3117" s="21" t="s">
        <v>9697</v>
      </c>
      <c r="F3117" s="21" t="s">
        <v>14659</v>
      </c>
      <c r="G3117" s="11" t="s">
        <v>2</v>
      </c>
      <c r="H3117" s="11" t="s">
        <v>16</v>
      </c>
      <c r="I3117" s="11" t="s">
        <v>4</v>
      </c>
      <c r="J3117" s="12">
        <v>32</v>
      </c>
      <c r="K3117" s="12">
        <v>6781.87</v>
      </c>
      <c r="L3117" s="12">
        <v>0</v>
      </c>
      <c r="M3117" s="12">
        <v>0</v>
      </c>
      <c r="N3117" s="12">
        <f t="shared" si="145"/>
        <v>6781.87</v>
      </c>
      <c r="O3117" s="11" t="s">
        <v>5</v>
      </c>
      <c r="P3117" s="13">
        <v>0</v>
      </c>
      <c r="Q3117" s="11" t="s">
        <v>6</v>
      </c>
      <c r="R3117" s="13">
        <v>0</v>
      </c>
      <c r="S3117" s="13">
        <v>0</v>
      </c>
      <c r="T3117" s="11" t="s">
        <v>7</v>
      </c>
      <c r="U3117" s="11" t="s">
        <v>8</v>
      </c>
      <c r="V3117" s="15">
        <v>0</v>
      </c>
      <c r="W3117" s="13">
        <v>0</v>
      </c>
      <c r="X3117" s="15">
        <v>0</v>
      </c>
      <c r="Y3117" s="15">
        <v>0</v>
      </c>
      <c r="Z3117" s="13">
        <v>0</v>
      </c>
      <c r="AA3117" s="15">
        <v>0</v>
      </c>
      <c r="AB3117" s="13">
        <v>0</v>
      </c>
      <c r="AC3117" s="15">
        <v>0</v>
      </c>
      <c r="AD3117" s="13">
        <v>0</v>
      </c>
      <c r="AE3117" s="15">
        <v>0</v>
      </c>
      <c r="AF3117" s="13">
        <v>0</v>
      </c>
      <c r="AG3117" s="15">
        <v>0</v>
      </c>
      <c r="AH3117" s="13">
        <v>0</v>
      </c>
      <c r="AI3117" s="15">
        <v>0</v>
      </c>
      <c r="AJ3117" s="11" t="s">
        <v>17</v>
      </c>
      <c r="AK3117" s="11" t="s">
        <v>13</v>
      </c>
      <c r="AL3117" s="22">
        <f t="shared" si="144"/>
        <v>3099</v>
      </c>
      <c r="AM3117" s="11" t="str">
        <f>VLOOKUP(O3117,Sheet2!$D$6:$E$14,2,FALSE)</f>
        <v>Spare parts</v>
      </c>
      <c r="AN3117" s="11" t="str">
        <f>VLOOKUP(F3117,Sheet2!$E$10:$F$13,2,FALSE)</f>
        <v>SPM</v>
      </c>
      <c r="AO3117" s="35" t="s">
        <v>14668</v>
      </c>
      <c r="AP3117">
        <f>MATCH(AN3117,Sheet2!$F$5:$F$18,0)</f>
        <v>6</v>
      </c>
      <c r="AQ3117">
        <f>MATCH(AO3117,Sheet2!$F$5:$K$5,0)</f>
        <v>6</v>
      </c>
      <c r="AR3117" s="33">
        <f>INDEX(Sheet2!$F$5:$K$18,OPaL!AP3117,OPaL!AQ3117)</f>
        <v>0.15</v>
      </c>
      <c r="AS3117" s="1">
        <f t="shared" si="146"/>
        <v>5764.5895</v>
      </c>
    </row>
    <row r="3118" spans="1:45" x14ac:dyDescent="0.2">
      <c r="A3118" s="11" t="s">
        <v>4081</v>
      </c>
      <c r="B3118" s="11" t="s">
        <v>4082</v>
      </c>
      <c r="C3118" s="11" t="s">
        <v>12739</v>
      </c>
      <c r="D3118" s="21">
        <v>44667</v>
      </c>
      <c r="E3118" s="21" t="s">
        <v>9697</v>
      </c>
      <c r="F3118" s="21" t="s">
        <v>14659</v>
      </c>
      <c r="G3118" s="11" t="s">
        <v>2</v>
      </c>
      <c r="H3118" s="11" t="s">
        <v>350</v>
      </c>
      <c r="I3118" s="11" t="s">
        <v>4</v>
      </c>
      <c r="J3118" s="12">
        <v>1</v>
      </c>
      <c r="K3118" s="12">
        <v>6773.55</v>
      </c>
      <c r="L3118" s="12">
        <v>0</v>
      </c>
      <c r="M3118" s="12">
        <v>0</v>
      </c>
      <c r="N3118" s="12">
        <f t="shared" si="145"/>
        <v>6773.55</v>
      </c>
      <c r="O3118" s="11" t="s">
        <v>5</v>
      </c>
      <c r="P3118" s="13">
        <v>0</v>
      </c>
      <c r="Q3118" s="11" t="s">
        <v>6</v>
      </c>
      <c r="R3118" s="13">
        <v>0</v>
      </c>
      <c r="S3118" s="13">
        <v>0</v>
      </c>
      <c r="T3118" s="11" t="s">
        <v>7</v>
      </c>
      <c r="U3118" s="11" t="s">
        <v>8</v>
      </c>
      <c r="V3118" s="15">
        <v>0</v>
      </c>
      <c r="W3118" s="13">
        <v>0</v>
      </c>
      <c r="X3118" s="15">
        <v>0</v>
      </c>
      <c r="Y3118" s="15">
        <v>0</v>
      </c>
      <c r="Z3118" s="13">
        <v>0</v>
      </c>
      <c r="AA3118" s="15">
        <v>0</v>
      </c>
      <c r="AB3118" s="13">
        <v>0</v>
      </c>
      <c r="AC3118" s="15">
        <v>0</v>
      </c>
      <c r="AD3118" s="13">
        <v>0</v>
      </c>
      <c r="AE3118" s="15">
        <v>0</v>
      </c>
      <c r="AF3118" s="13">
        <v>0</v>
      </c>
      <c r="AG3118" s="15">
        <v>0</v>
      </c>
      <c r="AH3118" s="13">
        <v>0</v>
      </c>
      <c r="AI3118" s="15">
        <v>0</v>
      </c>
      <c r="AJ3118" s="11" t="s">
        <v>352</v>
      </c>
      <c r="AK3118" s="11" t="s">
        <v>1398</v>
      </c>
      <c r="AL3118" s="22">
        <f t="shared" si="144"/>
        <v>625</v>
      </c>
      <c r="AM3118" s="11" t="str">
        <f>VLOOKUP(O3118,Sheet2!$D$6:$E$14,2,FALSE)</f>
        <v>Spare parts</v>
      </c>
      <c r="AN3118" s="11" t="str">
        <f>VLOOKUP(F3118,Sheet2!$E$10:$F$13,2,FALSE)</f>
        <v>SPM</v>
      </c>
      <c r="AO3118" s="35" t="s">
        <v>14668</v>
      </c>
      <c r="AP3118">
        <f>MATCH(AN3118,Sheet2!$F$5:$F$18,0)</f>
        <v>6</v>
      </c>
      <c r="AQ3118">
        <f>MATCH(AO3118,Sheet2!$F$5:$K$5,0)</f>
        <v>6</v>
      </c>
      <c r="AR3118" s="33">
        <f>INDEX(Sheet2!$F$5:$K$18,OPaL!AP3118,OPaL!AQ3118)</f>
        <v>0.15</v>
      </c>
      <c r="AS3118" s="1">
        <f t="shared" si="146"/>
        <v>5757.5174999999999</v>
      </c>
    </row>
    <row r="3119" spans="1:45" x14ac:dyDescent="0.2">
      <c r="A3119" s="11" t="s">
        <v>2313</v>
      </c>
      <c r="B3119" s="11" t="s">
        <v>2314</v>
      </c>
      <c r="C3119" s="11" t="s">
        <v>12740</v>
      </c>
      <c r="D3119" s="21">
        <v>43703</v>
      </c>
      <c r="E3119" s="21" t="s">
        <v>9697</v>
      </c>
      <c r="F3119" s="21" t="s">
        <v>14659</v>
      </c>
      <c r="G3119" s="11" t="s">
        <v>2</v>
      </c>
      <c r="H3119" s="11" t="s">
        <v>3</v>
      </c>
      <c r="I3119" s="11" t="s">
        <v>4</v>
      </c>
      <c r="J3119" s="12">
        <v>1</v>
      </c>
      <c r="K3119" s="12">
        <v>6756.64</v>
      </c>
      <c r="L3119" s="12">
        <v>0</v>
      </c>
      <c r="M3119" s="12">
        <v>0</v>
      </c>
      <c r="N3119" s="12">
        <f t="shared" si="145"/>
        <v>6756.64</v>
      </c>
      <c r="O3119" s="11" t="s">
        <v>5</v>
      </c>
      <c r="P3119" s="13">
        <v>0</v>
      </c>
      <c r="Q3119" s="11" t="s">
        <v>6</v>
      </c>
      <c r="R3119" s="13">
        <v>0</v>
      </c>
      <c r="S3119" s="13">
        <v>0</v>
      </c>
      <c r="T3119" s="11" t="s">
        <v>7</v>
      </c>
      <c r="U3119" s="11" t="s">
        <v>8</v>
      </c>
      <c r="V3119" s="15">
        <v>0</v>
      </c>
      <c r="W3119" s="13">
        <v>0</v>
      </c>
      <c r="X3119" s="15">
        <v>0</v>
      </c>
      <c r="Y3119" s="15">
        <v>0</v>
      </c>
      <c r="Z3119" s="13">
        <v>0</v>
      </c>
      <c r="AA3119" s="15">
        <v>0</v>
      </c>
      <c r="AB3119" s="13">
        <v>0</v>
      </c>
      <c r="AC3119" s="15">
        <v>0</v>
      </c>
      <c r="AD3119" s="13">
        <v>0</v>
      </c>
      <c r="AE3119" s="15">
        <v>0</v>
      </c>
      <c r="AF3119" s="13">
        <v>0</v>
      </c>
      <c r="AG3119" s="15">
        <v>0</v>
      </c>
      <c r="AH3119" s="13">
        <v>0</v>
      </c>
      <c r="AI3119" s="15">
        <v>0</v>
      </c>
      <c r="AJ3119" s="11" t="s">
        <v>9</v>
      </c>
      <c r="AK3119" s="11" t="s">
        <v>10</v>
      </c>
      <c r="AL3119" s="22">
        <f t="shared" si="144"/>
        <v>1589</v>
      </c>
      <c r="AM3119" s="11" t="str">
        <f>VLOOKUP(O3119,Sheet2!$D$6:$E$14,2,FALSE)</f>
        <v>Spare parts</v>
      </c>
      <c r="AN3119" s="11" t="str">
        <f>VLOOKUP(F3119,Sheet2!$E$10:$F$13,2,FALSE)</f>
        <v>SPM</v>
      </c>
      <c r="AO3119" s="35" t="s">
        <v>14668</v>
      </c>
      <c r="AP3119">
        <f>MATCH(AN3119,Sheet2!$F$5:$F$18,0)</f>
        <v>6</v>
      </c>
      <c r="AQ3119">
        <f>MATCH(AO3119,Sheet2!$F$5:$K$5,0)</f>
        <v>6</v>
      </c>
      <c r="AR3119" s="33">
        <f>INDEX(Sheet2!$F$5:$K$18,OPaL!AP3119,OPaL!AQ3119)</f>
        <v>0.15</v>
      </c>
      <c r="AS3119" s="1">
        <f t="shared" si="146"/>
        <v>5743.1440000000002</v>
      </c>
    </row>
    <row r="3120" spans="1:45" x14ac:dyDescent="0.2">
      <c r="A3120" s="11" t="s">
        <v>8461</v>
      </c>
      <c r="B3120" s="11" t="s">
        <v>8462</v>
      </c>
      <c r="C3120" s="11" t="s">
        <v>12741</v>
      </c>
      <c r="D3120" s="21">
        <v>43125</v>
      </c>
      <c r="E3120" s="21" t="s">
        <v>9823</v>
      </c>
      <c r="F3120" s="21" t="s">
        <v>14659</v>
      </c>
      <c r="G3120" s="11" t="s">
        <v>2</v>
      </c>
      <c r="H3120" s="11" t="s">
        <v>3</v>
      </c>
      <c r="I3120" s="11" t="s">
        <v>4</v>
      </c>
      <c r="J3120" s="12">
        <v>15</v>
      </c>
      <c r="K3120" s="12">
        <v>6753.37</v>
      </c>
      <c r="L3120" s="12">
        <v>0</v>
      </c>
      <c r="M3120" s="12">
        <v>0</v>
      </c>
      <c r="N3120" s="12">
        <f t="shared" si="145"/>
        <v>6753.37</v>
      </c>
      <c r="O3120" s="11" t="s">
        <v>8227</v>
      </c>
      <c r="P3120" s="13">
        <v>0</v>
      </c>
      <c r="Q3120" s="11" t="s">
        <v>6</v>
      </c>
      <c r="R3120" s="13">
        <v>0</v>
      </c>
      <c r="S3120" s="13">
        <v>0</v>
      </c>
      <c r="T3120" s="11" t="s">
        <v>7</v>
      </c>
      <c r="U3120" s="11" t="s">
        <v>8</v>
      </c>
      <c r="V3120" s="15">
        <v>0</v>
      </c>
      <c r="W3120" s="13">
        <v>0</v>
      </c>
      <c r="X3120" s="15">
        <v>0</v>
      </c>
      <c r="Y3120" s="15">
        <v>0</v>
      </c>
      <c r="Z3120" s="13">
        <v>0</v>
      </c>
      <c r="AA3120" s="15">
        <v>0</v>
      </c>
      <c r="AB3120" s="13">
        <v>0</v>
      </c>
      <c r="AC3120" s="15">
        <v>0</v>
      </c>
      <c r="AD3120" s="13">
        <v>0</v>
      </c>
      <c r="AE3120" s="15">
        <v>0</v>
      </c>
      <c r="AF3120" s="13">
        <v>0</v>
      </c>
      <c r="AG3120" s="15">
        <v>0</v>
      </c>
      <c r="AH3120" s="13">
        <v>0</v>
      </c>
      <c r="AI3120" s="15">
        <v>0</v>
      </c>
      <c r="AJ3120" s="11" t="s">
        <v>9</v>
      </c>
      <c r="AK3120" s="11" t="s">
        <v>8228</v>
      </c>
      <c r="AL3120" s="22">
        <f t="shared" si="144"/>
        <v>2167</v>
      </c>
      <c r="AM3120" s="11" t="str">
        <f>VLOOKUP(O3120,Sheet2!$D$6:$E$14,2,FALSE)</f>
        <v>Consumables</v>
      </c>
      <c r="AN3120" s="11" t="str">
        <f>VLOOKUP(F3120,Sheet2!$E$15:$F$18,2,FALSE)</f>
        <v>CM</v>
      </c>
      <c r="AO3120" s="35" t="s">
        <v>14668</v>
      </c>
      <c r="AP3120">
        <f>MATCH(AN3120,Sheet2!$F$5:$F$18,0)</f>
        <v>13</v>
      </c>
      <c r="AQ3120">
        <f>MATCH(AO3120,Sheet2!$F$5:$K$5,0)</f>
        <v>6</v>
      </c>
      <c r="AR3120" s="33">
        <f>INDEX(Sheet2!$F$5:$K$18,OPaL!AP3120,OPaL!AQ3120)</f>
        <v>0.2</v>
      </c>
      <c r="AS3120" s="1">
        <f t="shared" si="146"/>
        <v>5402.6959999999999</v>
      </c>
    </row>
    <row r="3121" spans="1:45" x14ac:dyDescent="0.2">
      <c r="A3121" s="11" t="s">
        <v>9592</v>
      </c>
      <c r="B3121" s="11" t="s">
        <v>9593</v>
      </c>
      <c r="C3121" s="11" t="s">
        <v>12742</v>
      </c>
      <c r="D3121" s="21">
        <v>43509</v>
      </c>
      <c r="E3121" s="21" t="s">
        <v>9724</v>
      </c>
      <c r="F3121" s="21" t="s">
        <v>14658</v>
      </c>
      <c r="G3121" s="11" t="s">
        <v>2</v>
      </c>
      <c r="H3121" s="11" t="s">
        <v>16</v>
      </c>
      <c r="I3121" s="11" t="s">
        <v>4</v>
      </c>
      <c r="J3121" s="12">
        <v>3</v>
      </c>
      <c r="K3121" s="12">
        <v>6727.5</v>
      </c>
      <c r="L3121" s="12">
        <v>0</v>
      </c>
      <c r="M3121" s="12">
        <v>0</v>
      </c>
      <c r="N3121" s="12">
        <f t="shared" si="145"/>
        <v>6727.5</v>
      </c>
      <c r="O3121" s="11" t="s">
        <v>8227</v>
      </c>
      <c r="P3121" s="13">
        <v>0</v>
      </c>
      <c r="Q3121" s="11" t="s">
        <v>6</v>
      </c>
      <c r="R3121" s="13">
        <v>0</v>
      </c>
      <c r="S3121" s="13">
        <v>0</v>
      </c>
      <c r="T3121" s="11" t="s">
        <v>7</v>
      </c>
      <c r="U3121" s="11" t="s">
        <v>8</v>
      </c>
      <c r="V3121" s="15">
        <v>0</v>
      </c>
      <c r="W3121" s="13">
        <v>0</v>
      </c>
      <c r="X3121" s="15">
        <v>0</v>
      </c>
      <c r="Y3121" s="15">
        <v>0</v>
      </c>
      <c r="Z3121" s="13">
        <v>0</v>
      </c>
      <c r="AA3121" s="15">
        <v>0</v>
      </c>
      <c r="AB3121" s="13">
        <v>0</v>
      </c>
      <c r="AC3121" s="15">
        <v>0</v>
      </c>
      <c r="AD3121" s="13">
        <v>0</v>
      </c>
      <c r="AE3121" s="15">
        <v>0</v>
      </c>
      <c r="AF3121" s="13">
        <v>0</v>
      </c>
      <c r="AG3121" s="15">
        <v>0</v>
      </c>
      <c r="AH3121" s="13">
        <v>0</v>
      </c>
      <c r="AI3121" s="15">
        <v>0</v>
      </c>
      <c r="AJ3121" s="11" t="s">
        <v>17</v>
      </c>
      <c r="AK3121" s="11" t="s">
        <v>8296</v>
      </c>
      <c r="AL3121" s="22">
        <f t="shared" si="144"/>
        <v>1783</v>
      </c>
      <c r="AM3121" s="11" t="str">
        <f>VLOOKUP(O3121,Sheet2!$D$6:$E$14,2,FALSE)</f>
        <v>Consumables</v>
      </c>
      <c r="AN3121" s="11" t="str">
        <f>VLOOKUP(F3121,Sheet2!$E$15:$F$19,2,FALSE)</f>
        <v>CE</v>
      </c>
      <c r="AO3121" s="35" t="s">
        <v>14668</v>
      </c>
      <c r="AP3121">
        <f>MATCH(AN3121,Sheet2!$F$5:$F$19,0)</f>
        <v>15</v>
      </c>
      <c r="AQ3121">
        <f>MATCH(AO3121,Sheet2!$F$5:$K$5,0)</f>
        <v>6</v>
      </c>
      <c r="AR3121" s="33">
        <f>INDEX(Sheet2!$F$5:$K$19,OPaL!AP3121,OPaL!AQ3121)</f>
        <v>0.3</v>
      </c>
      <c r="AS3121" s="1">
        <f t="shared" si="146"/>
        <v>4709.25</v>
      </c>
    </row>
    <row r="3122" spans="1:45" x14ac:dyDescent="0.2">
      <c r="A3122" s="11" t="s">
        <v>138</v>
      </c>
      <c r="B3122" s="11" t="s">
        <v>139</v>
      </c>
      <c r="C3122" s="11" t="s">
        <v>12743</v>
      </c>
      <c r="D3122" s="21">
        <v>43061</v>
      </c>
      <c r="E3122" s="21" t="s">
        <v>9697</v>
      </c>
      <c r="F3122" s="21" t="s">
        <v>14659</v>
      </c>
      <c r="G3122" s="11" t="s">
        <v>2</v>
      </c>
      <c r="H3122" s="11" t="s">
        <v>16</v>
      </c>
      <c r="I3122" s="11" t="s">
        <v>4</v>
      </c>
      <c r="J3122" s="12">
        <v>2</v>
      </c>
      <c r="K3122" s="12">
        <v>6721.42</v>
      </c>
      <c r="L3122" s="12">
        <v>0</v>
      </c>
      <c r="M3122" s="12">
        <v>0</v>
      </c>
      <c r="N3122" s="12">
        <f t="shared" si="145"/>
        <v>6721.42</v>
      </c>
      <c r="O3122" s="11" t="s">
        <v>5</v>
      </c>
      <c r="P3122" s="13">
        <v>0</v>
      </c>
      <c r="Q3122" s="11" t="s">
        <v>6</v>
      </c>
      <c r="R3122" s="13">
        <v>0</v>
      </c>
      <c r="S3122" s="13">
        <v>0</v>
      </c>
      <c r="T3122" s="11" t="s">
        <v>7</v>
      </c>
      <c r="U3122" s="11" t="s">
        <v>8</v>
      </c>
      <c r="V3122" s="15">
        <v>0</v>
      </c>
      <c r="W3122" s="13">
        <v>0</v>
      </c>
      <c r="X3122" s="15">
        <v>0</v>
      </c>
      <c r="Y3122" s="15">
        <v>0</v>
      </c>
      <c r="Z3122" s="13">
        <v>0</v>
      </c>
      <c r="AA3122" s="15">
        <v>0</v>
      </c>
      <c r="AB3122" s="13">
        <v>0</v>
      </c>
      <c r="AC3122" s="15">
        <v>0</v>
      </c>
      <c r="AD3122" s="13">
        <v>0</v>
      </c>
      <c r="AE3122" s="15">
        <v>0</v>
      </c>
      <c r="AF3122" s="13">
        <v>0</v>
      </c>
      <c r="AG3122" s="15">
        <v>0</v>
      </c>
      <c r="AH3122" s="13">
        <v>0</v>
      </c>
      <c r="AI3122" s="15">
        <v>0</v>
      </c>
      <c r="AJ3122" s="11" t="s">
        <v>17</v>
      </c>
      <c r="AK3122" s="11" t="s">
        <v>13</v>
      </c>
      <c r="AL3122" s="22">
        <f t="shared" si="144"/>
        <v>2231</v>
      </c>
      <c r="AM3122" s="11" t="str">
        <f>VLOOKUP(O3122,Sheet2!$D$6:$E$14,2,FALSE)</f>
        <v>Spare parts</v>
      </c>
      <c r="AN3122" s="11" t="str">
        <f>VLOOKUP(F3122,Sheet2!$E$10:$F$13,2,FALSE)</f>
        <v>SPM</v>
      </c>
      <c r="AO3122" s="35" t="s">
        <v>14668</v>
      </c>
      <c r="AP3122">
        <f>MATCH(AN3122,Sheet2!$F$5:$F$18,0)</f>
        <v>6</v>
      </c>
      <c r="AQ3122">
        <f>MATCH(AO3122,Sheet2!$F$5:$K$5,0)</f>
        <v>6</v>
      </c>
      <c r="AR3122" s="33">
        <f>INDEX(Sheet2!$F$5:$K$18,OPaL!AP3122,OPaL!AQ3122)</f>
        <v>0.15</v>
      </c>
      <c r="AS3122" s="1">
        <f t="shared" si="146"/>
        <v>5713.2070000000003</v>
      </c>
    </row>
    <row r="3123" spans="1:45" x14ac:dyDescent="0.2">
      <c r="A3123" s="11" t="s">
        <v>9202</v>
      </c>
      <c r="B3123" s="11" t="s">
        <v>9203</v>
      </c>
      <c r="C3123" s="11" t="s">
        <v>12744</v>
      </c>
      <c r="D3123" s="21">
        <v>44649</v>
      </c>
      <c r="E3123" s="21" t="s">
        <v>9752</v>
      </c>
      <c r="F3123" s="21" t="s">
        <v>14659</v>
      </c>
      <c r="G3123" s="11" t="s">
        <v>2</v>
      </c>
      <c r="H3123" s="11" t="s">
        <v>16</v>
      </c>
      <c r="I3123" s="11" t="s">
        <v>4</v>
      </c>
      <c r="J3123" s="13">
        <v>99</v>
      </c>
      <c r="K3123" s="12">
        <v>6710.67</v>
      </c>
      <c r="L3123" s="12">
        <v>0</v>
      </c>
      <c r="M3123" s="12">
        <v>0</v>
      </c>
      <c r="N3123" s="12">
        <f t="shared" si="145"/>
        <v>6710.67</v>
      </c>
      <c r="O3123" s="11" t="s">
        <v>8227</v>
      </c>
      <c r="P3123" s="13">
        <v>0</v>
      </c>
      <c r="Q3123" s="11" t="s">
        <v>6</v>
      </c>
      <c r="R3123" s="13">
        <v>0</v>
      </c>
      <c r="S3123" s="13">
        <v>0</v>
      </c>
      <c r="T3123" s="11" t="s">
        <v>7</v>
      </c>
      <c r="U3123" s="11" t="s">
        <v>8</v>
      </c>
      <c r="V3123" s="15">
        <v>0</v>
      </c>
      <c r="W3123" s="13">
        <v>0</v>
      </c>
      <c r="X3123" s="15">
        <v>0</v>
      </c>
      <c r="Y3123" s="15">
        <v>0</v>
      </c>
      <c r="Z3123" s="13">
        <v>0</v>
      </c>
      <c r="AA3123" s="15">
        <v>0</v>
      </c>
      <c r="AB3123" s="13">
        <v>0</v>
      </c>
      <c r="AC3123" s="15">
        <v>0</v>
      </c>
      <c r="AD3123" s="13">
        <v>0</v>
      </c>
      <c r="AE3123" s="15">
        <v>0</v>
      </c>
      <c r="AF3123" s="13">
        <v>0</v>
      </c>
      <c r="AG3123" s="15">
        <v>0</v>
      </c>
      <c r="AH3123" s="13">
        <v>0</v>
      </c>
      <c r="AI3123" s="15">
        <v>0</v>
      </c>
      <c r="AJ3123" s="11" t="s">
        <v>17</v>
      </c>
      <c r="AK3123" s="11" t="s">
        <v>8228</v>
      </c>
      <c r="AL3123" s="22">
        <f t="shared" si="144"/>
        <v>643</v>
      </c>
      <c r="AM3123" s="11" t="str">
        <f>VLOOKUP(O3123,Sheet2!$D$6:$E$14,2,FALSE)</f>
        <v>Consumables</v>
      </c>
      <c r="AN3123" s="11" t="str">
        <f>VLOOKUP(F3123,Sheet2!$E$15:$F$18,2,FALSE)</f>
        <v>CM</v>
      </c>
      <c r="AO3123" s="35" t="s">
        <v>14668</v>
      </c>
      <c r="AP3123">
        <f>MATCH(AN3123,Sheet2!$F$5:$F$18,0)</f>
        <v>13</v>
      </c>
      <c r="AQ3123">
        <f>MATCH(AO3123,Sheet2!$F$5:$K$5,0)</f>
        <v>6</v>
      </c>
      <c r="AR3123" s="33">
        <f>INDEX(Sheet2!$F$5:$K$18,OPaL!AP3123,OPaL!AQ3123)</f>
        <v>0.2</v>
      </c>
      <c r="AS3123" s="1">
        <f t="shared" si="146"/>
        <v>5368.5360000000001</v>
      </c>
    </row>
    <row r="3124" spans="1:45" x14ac:dyDescent="0.2">
      <c r="A3124" s="11" t="s">
        <v>7355</v>
      </c>
      <c r="B3124" s="11" t="s">
        <v>7356</v>
      </c>
      <c r="C3124" s="11" t="s">
        <v>12745</v>
      </c>
      <c r="D3124" s="21">
        <v>42587</v>
      </c>
      <c r="E3124" s="21" t="s">
        <v>9697</v>
      </c>
      <c r="F3124" s="21" t="s">
        <v>14659</v>
      </c>
      <c r="G3124" s="11" t="s">
        <v>2</v>
      </c>
      <c r="H3124" s="11" t="s">
        <v>16</v>
      </c>
      <c r="I3124" s="11" t="s">
        <v>351</v>
      </c>
      <c r="J3124" s="12">
        <v>2</v>
      </c>
      <c r="K3124" s="12">
        <v>6710.6</v>
      </c>
      <c r="L3124" s="12">
        <v>0</v>
      </c>
      <c r="M3124" s="12">
        <v>0</v>
      </c>
      <c r="N3124" s="12">
        <f t="shared" si="145"/>
        <v>6710.6</v>
      </c>
      <c r="O3124" s="11" t="s">
        <v>5</v>
      </c>
      <c r="P3124" s="13">
        <v>0</v>
      </c>
      <c r="Q3124" s="11" t="s">
        <v>6</v>
      </c>
      <c r="R3124" s="13">
        <v>0</v>
      </c>
      <c r="S3124" s="13">
        <v>0</v>
      </c>
      <c r="T3124" s="11" t="s">
        <v>7</v>
      </c>
      <c r="U3124" s="11" t="s">
        <v>8</v>
      </c>
      <c r="V3124" s="15">
        <v>0</v>
      </c>
      <c r="W3124" s="13">
        <v>0</v>
      </c>
      <c r="X3124" s="15">
        <v>0</v>
      </c>
      <c r="Y3124" s="15">
        <v>0</v>
      </c>
      <c r="Z3124" s="13">
        <v>0</v>
      </c>
      <c r="AA3124" s="15">
        <v>0</v>
      </c>
      <c r="AB3124" s="13">
        <v>0</v>
      </c>
      <c r="AC3124" s="15">
        <v>0</v>
      </c>
      <c r="AD3124" s="13">
        <v>0</v>
      </c>
      <c r="AE3124" s="15">
        <v>0</v>
      </c>
      <c r="AF3124" s="13">
        <v>0</v>
      </c>
      <c r="AG3124" s="15">
        <v>0</v>
      </c>
      <c r="AH3124" s="13">
        <v>0</v>
      </c>
      <c r="AI3124" s="15">
        <v>0</v>
      </c>
      <c r="AJ3124" s="11" t="s">
        <v>17</v>
      </c>
      <c r="AK3124" s="11" t="s">
        <v>13</v>
      </c>
      <c r="AL3124" s="22">
        <f t="shared" si="144"/>
        <v>2705</v>
      </c>
      <c r="AM3124" s="11" t="str">
        <f>VLOOKUP(O3124,Sheet2!$D$6:$E$14,2,FALSE)</f>
        <v>Spare parts</v>
      </c>
      <c r="AN3124" s="11" t="str">
        <f>VLOOKUP(F3124,Sheet2!$E$10:$F$13,2,FALSE)</f>
        <v>SPM</v>
      </c>
      <c r="AO3124" s="35" t="s">
        <v>14668</v>
      </c>
      <c r="AP3124">
        <f>MATCH(AN3124,Sheet2!$F$5:$F$18,0)</f>
        <v>6</v>
      </c>
      <c r="AQ3124">
        <f>MATCH(AO3124,Sheet2!$F$5:$K$5,0)</f>
        <v>6</v>
      </c>
      <c r="AR3124" s="33">
        <f>INDEX(Sheet2!$F$5:$K$18,OPaL!AP3124,OPaL!AQ3124)</f>
        <v>0.15</v>
      </c>
      <c r="AS3124" s="1">
        <f t="shared" si="146"/>
        <v>5704.01</v>
      </c>
    </row>
    <row r="3125" spans="1:45" x14ac:dyDescent="0.2">
      <c r="A3125" s="11" t="s">
        <v>829</v>
      </c>
      <c r="B3125" s="11" t="s">
        <v>830</v>
      </c>
      <c r="C3125" s="11" t="s">
        <v>12746</v>
      </c>
      <c r="D3125" s="21">
        <v>44644</v>
      </c>
      <c r="E3125" s="21" t="s">
        <v>9697</v>
      </c>
      <c r="F3125" s="21" t="s">
        <v>14659</v>
      </c>
      <c r="G3125" s="11" t="s">
        <v>2</v>
      </c>
      <c r="H3125" s="11" t="s">
        <v>3</v>
      </c>
      <c r="I3125" s="11" t="s">
        <v>4</v>
      </c>
      <c r="J3125" s="12">
        <v>1</v>
      </c>
      <c r="K3125" s="12">
        <v>6708.52</v>
      </c>
      <c r="L3125" s="12">
        <v>0</v>
      </c>
      <c r="M3125" s="12">
        <v>0</v>
      </c>
      <c r="N3125" s="12">
        <f t="shared" si="145"/>
        <v>6708.52</v>
      </c>
      <c r="O3125" s="11" t="s">
        <v>5</v>
      </c>
      <c r="P3125" s="13">
        <v>0</v>
      </c>
      <c r="Q3125" s="11" t="s">
        <v>6</v>
      </c>
      <c r="R3125" s="13">
        <v>0</v>
      </c>
      <c r="S3125" s="13">
        <v>0</v>
      </c>
      <c r="T3125" s="11" t="s">
        <v>7</v>
      </c>
      <c r="U3125" s="11" t="s">
        <v>8</v>
      </c>
      <c r="V3125" s="15">
        <v>0</v>
      </c>
      <c r="W3125" s="13">
        <v>0</v>
      </c>
      <c r="X3125" s="15">
        <v>0</v>
      </c>
      <c r="Y3125" s="15">
        <v>0</v>
      </c>
      <c r="Z3125" s="13">
        <v>0</v>
      </c>
      <c r="AA3125" s="15">
        <v>0</v>
      </c>
      <c r="AB3125" s="13">
        <v>0</v>
      </c>
      <c r="AC3125" s="15">
        <v>0</v>
      </c>
      <c r="AD3125" s="13">
        <v>0</v>
      </c>
      <c r="AE3125" s="15">
        <v>0</v>
      </c>
      <c r="AF3125" s="13">
        <v>0</v>
      </c>
      <c r="AG3125" s="15">
        <v>0</v>
      </c>
      <c r="AH3125" s="13">
        <v>0</v>
      </c>
      <c r="AI3125" s="15">
        <v>0</v>
      </c>
      <c r="AJ3125" s="11" t="s">
        <v>9</v>
      </c>
      <c r="AK3125" s="11" t="s">
        <v>13</v>
      </c>
      <c r="AL3125" s="22">
        <f t="shared" si="144"/>
        <v>648</v>
      </c>
      <c r="AM3125" s="11" t="str">
        <f>VLOOKUP(O3125,Sheet2!$D$6:$E$14,2,FALSE)</f>
        <v>Spare parts</v>
      </c>
      <c r="AN3125" s="11" t="str">
        <f>VLOOKUP(F3125,Sheet2!$E$10:$F$13,2,FALSE)</f>
        <v>SPM</v>
      </c>
      <c r="AO3125" s="35" t="s">
        <v>14668</v>
      </c>
      <c r="AP3125">
        <f>MATCH(AN3125,Sheet2!$F$5:$F$18,0)</f>
        <v>6</v>
      </c>
      <c r="AQ3125">
        <f>MATCH(AO3125,Sheet2!$F$5:$K$5,0)</f>
        <v>6</v>
      </c>
      <c r="AR3125" s="33">
        <f>INDEX(Sheet2!$F$5:$K$18,OPaL!AP3125,OPaL!AQ3125)</f>
        <v>0.15</v>
      </c>
      <c r="AS3125" s="1">
        <f t="shared" si="146"/>
        <v>5702.2420000000002</v>
      </c>
    </row>
    <row r="3126" spans="1:45" x14ac:dyDescent="0.2">
      <c r="A3126" s="11" t="s">
        <v>5841</v>
      </c>
      <c r="B3126" s="11" t="s">
        <v>5842</v>
      </c>
      <c r="C3126" s="11" t="s">
        <v>12747</v>
      </c>
      <c r="D3126" s="21">
        <v>44294</v>
      </c>
      <c r="E3126" s="21" t="s">
        <v>9697</v>
      </c>
      <c r="F3126" s="21" t="s">
        <v>14659</v>
      </c>
      <c r="G3126" s="11" t="s">
        <v>2</v>
      </c>
      <c r="H3126" s="11" t="s">
        <v>3</v>
      </c>
      <c r="I3126" s="11" t="s">
        <v>4</v>
      </c>
      <c r="J3126" s="12">
        <v>1</v>
      </c>
      <c r="K3126" s="12">
        <v>6700.32</v>
      </c>
      <c r="L3126" s="12">
        <v>0</v>
      </c>
      <c r="M3126" s="12">
        <v>0</v>
      </c>
      <c r="N3126" s="12">
        <f t="shared" si="145"/>
        <v>6700.32</v>
      </c>
      <c r="O3126" s="11" t="s">
        <v>5</v>
      </c>
      <c r="P3126" s="13">
        <v>0</v>
      </c>
      <c r="Q3126" s="11" t="s">
        <v>6</v>
      </c>
      <c r="R3126" s="13">
        <v>0</v>
      </c>
      <c r="S3126" s="13">
        <v>0</v>
      </c>
      <c r="T3126" s="11" t="s">
        <v>7</v>
      </c>
      <c r="U3126" s="11" t="s">
        <v>8</v>
      </c>
      <c r="V3126" s="15">
        <v>0</v>
      </c>
      <c r="W3126" s="13">
        <v>0</v>
      </c>
      <c r="X3126" s="15">
        <v>0</v>
      </c>
      <c r="Y3126" s="15">
        <v>0</v>
      </c>
      <c r="Z3126" s="13">
        <v>0</v>
      </c>
      <c r="AA3126" s="15">
        <v>0</v>
      </c>
      <c r="AB3126" s="13">
        <v>0</v>
      </c>
      <c r="AC3126" s="15">
        <v>0</v>
      </c>
      <c r="AD3126" s="13">
        <v>0</v>
      </c>
      <c r="AE3126" s="15">
        <v>0</v>
      </c>
      <c r="AF3126" s="13">
        <v>0</v>
      </c>
      <c r="AG3126" s="15">
        <v>0</v>
      </c>
      <c r="AH3126" s="13">
        <v>0</v>
      </c>
      <c r="AI3126" s="15">
        <v>0</v>
      </c>
      <c r="AJ3126" s="11" t="s">
        <v>9</v>
      </c>
      <c r="AK3126" s="11" t="s">
        <v>13</v>
      </c>
      <c r="AL3126" s="22">
        <f t="shared" si="144"/>
        <v>998</v>
      </c>
      <c r="AM3126" s="11" t="str">
        <f>VLOOKUP(O3126,Sheet2!$D$6:$E$14,2,FALSE)</f>
        <v>Spare parts</v>
      </c>
      <c r="AN3126" s="11" t="str">
        <f>VLOOKUP(F3126,Sheet2!$E$10:$F$13,2,FALSE)</f>
        <v>SPM</v>
      </c>
      <c r="AO3126" s="35" t="s">
        <v>14668</v>
      </c>
      <c r="AP3126">
        <f>MATCH(AN3126,Sheet2!$F$5:$F$18,0)</f>
        <v>6</v>
      </c>
      <c r="AQ3126">
        <f>MATCH(AO3126,Sheet2!$F$5:$K$5,0)</f>
        <v>6</v>
      </c>
      <c r="AR3126" s="33">
        <f>INDEX(Sheet2!$F$5:$K$18,OPaL!AP3126,OPaL!AQ3126)</f>
        <v>0.15</v>
      </c>
      <c r="AS3126" s="1">
        <f t="shared" si="146"/>
        <v>5695.2719999999999</v>
      </c>
    </row>
    <row r="3127" spans="1:45" x14ac:dyDescent="0.2">
      <c r="A3127" s="11" t="s">
        <v>2629</v>
      </c>
      <c r="B3127" s="11" t="s">
        <v>2630</v>
      </c>
      <c r="C3127" s="11" t="s">
        <v>12748</v>
      </c>
      <c r="D3127" s="21">
        <v>44424</v>
      </c>
      <c r="E3127" s="21" t="s">
        <v>9697</v>
      </c>
      <c r="F3127" s="21" t="s">
        <v>14659</v>
      </c>
      <c r="G3127" s="11" t="s">
        <v>2</v>
      </c>
      <c r="H3127" s="11" t="s">
        <v>3</v>
      </c>
      <c r="I3127" s="11" t="s">
        <v>4</v>
      </c>
      <c r="J3127" s="12">
        <v>5</v>
      </c>
      <c r="K3127" s="12">
        <v>6696.46</v>
      </c>
      <c r="L3127" s="12">
        <v>0</v>
      </c>
      <c r="M3127" s="12">
        <v>0</v>
      </c>
      <c r="N3127" s="12">
        <f t="shared" si="145"/>
        <v>6696.46</v>
      </c>
      <c r="O3127" s="11" t="s">
        <v>5</v>
      </c>
      <c r="P3127" s="13">
        <v>0</v>
      </c>
      <c r="Q3127" s="11" t="s">
        <v>6</v>
      </c>
      <c r="R3127" s="13">
        <v>0</v>
      </c>
      <c r="S3127" s="13">
        <v>0</v>
      </c>
      <c r="T3127" s="11" t="s">
        <v>7</v>
      </c>
      <c r="U3127" s="11" t="s">
        <v>8</v>
      </c>
      <c r="V3127" s="15">
        <v>0</v>
      </c>
      <c r="W3127" s="13">
        <v>0</v>
      </c>
      <c r="X3127" s="15">
        <v>0</v>
      </c>
      <c r="Y3127" s="15">
        <v>0</v>
      </c>
      <c r="Z3127" s="13">
        <v>0</v>
      </c>
      <c r="AA3127" s="15">
        <v>0</v>
      </c>
      <c r="AB3127" s="13">
        <v>0</v>
      </c>
      <c r="AC3127" s="15">
        <v>0</v>
      </c>
      <c r="AD3127" s="13">
        <v>0</v>
      </c>
      <c r="AE3127" s="15">
        <v>0</v>
      </c>
      <c r="AF3127" s="13">
        <v>0</v>
      </c>
      <c r="AG3127" s="15">
        <v>0</v>
      </c>
      <c r="AH3127" s="13">
        <v>0</v>
      </c>
      <c r="AI3127" s="15">
        <v>0</v>
      </c>
      <c r="AJ3127" s="11" t="s">
        <v>9</v>
      </c>
      <c r="AK3127" s="11" t="s">
        <v>13</v>
      </c>
      <c r="AL3127" s="22">
        <f t="shared" si="144"/>
        <v>868</v>
      </c>
      <c r="AM3127" s="11" t="str">
        <f>VLOOKUP(O3127,Sheet2!$D$6:$E$14,2,FALSE)</f>
        <v>Spare parts</v>
      </c>
      <c r="AN3127" s="11" t="str">
        <f>VLOOKUP(F3127,Sheet2!$E$10:$F$13,2,FALSE)</f>
        <v>SPM</v>
      </c>
      <c r="AO3127" s="35" t="s">
        <v>14668</v>
      </c>
      <c r="AP3127">
        <f>MATCH(AN3127,Sheet2!$F$5:$F$18,0)</f>
        <v>6</v>
      </c>
      <c r="AQ3127">
        <f>MATCH(AO3127,Sheet2!$F$5:$K$5,0)</f>
        <v>6</v>
      </c>
      <c r="AR3127" s="33">
        <f>INDEX(Sheet2!$F$5:$K$18,OPaL!AP3127,OPaL!AQ3127)</f>
        <v>0.15</v>
      </c>
      <c r="AS3127" s="1">
        <f t="shared" si="146"/>
        <v>5691.991</v>
      </c>
    </row>
    <row r="3128" spans="1:45" x14ac:dyDescent="0.2">
      <c r="A3128" s="11" t="s">
        <v>4933</v>
      </c>
      <c r="B3128" s="11" t="s">
        <v>4934</v>
      </c>
      <c r="C3128" s="11" t="s">
        <v>12749</v>
      </c>
      <c r="D3128" s="21">
        <v>44882</v>
      </c>
      <c r="E3128" s="21" t="s">
        <v>9697</v>
      </c>
      <c r="F3128" s="21" t="s">
        <v>14659</v>
      </c>
      <c r="G3128" s="11" t="s">
        <v>2</v>
      </c>
      <c r="H3128" s="11" t="s">
        <v>3</v>
      </c>
      <c r="I3128" s="11" t="s">
        <v>4</v>
      </c>
      <c r="J3128" s="12">
        <v>6</v>
      </c>
      <c r="K3128" s="12">
        <v>6690</v>
      </c>
      <c r="L3128" s="12">
        <v>0</v>
      </c>
      <c r="M3128" s="12">
        <v>0</v>
      </c>
      <c r="N3128" s="12">
        <f t="shared" si="145"/>
        <v>6690</v>
      </c>
      <c r="O3128" s="11" t="s">
        <v>5</v>
      </c>
      <c r="P3128" s="13">
        <v>0</v>
      </c>
      <c r="Q3128" s="11" t="s">
        <v>6</v>
      </c>
      <c r="R3128" s="13">
        <v>0</v>
      </c>
      <c r="S3128" s="13">
        <v>0</v>
      </c>
      <c r="T3128" s="11" t="s">
        <v>7</v>
      </c>
      <c r="U3128" s="11" t="s">
        <v>8</v>
      </c>
      <c r="V3128" s="15">
        <v>0</v>
      </c>
      <c r="W3128" s="13">
        <v>0</v>
      </c>
      <c r="X3128" s="15">
        <v>0</v>
      </c>
      <c r="Y3128" s="15">
        <v>0</v>
      </c>
      <c r="Z3128" s="13">
        <v>0</v>
      </c>
      <c r="AA3128" s="15">
        <v>0</v>
      </c>
      <c r="AB3128" s="13">
        <v>0</v>
      </c>
      <c r="AC3128" s="15">
        <v>0</v>
      </c>
      <c r="AD3128" s="13">
        <v>0</v>
      </c>
      <c r="AE3128" s="15">
        <v>0</v>
      </c>
      <c r="AF3128" s="13">
        <v>0</v>
      </c>
      <c r="AG3128" s="15">
        <v>0</v>
      </c>
      <c r="AH3128" s="13">
        <v>0</v>
      </c>
      <c r="AI3128" s="15">
        <v>0</v>
      </c>
      <c r="AJ3128" s="11" t="s">
        <v>9</v>
      </c>
      <c r="AK3128" s="11" t="s">
        <v>1398</v>
      </c>
      <c r="AL3128" s="22">
        <f t="shared" si="144"/>
        <v>410</v>
      </c>
      <c r="AM3128" s="11" t="str">
        <f>VLOOKUP(O3128,Sheet2!$D$6:$E$14,2,FALSE)</f>
        <v>Spare parts</v>
      </c>
      <c r="AN3128" s="11" t="str">
        <f>VLOOKUP(F3128,Sheet2!$E$10:$F$13,2,FALSE)</f>
        <v>SPM</v>
      </c>
      <c r="AO3128" s="35" t="s">
        <v>14668</v>
      </c>
      <c r="AP3128">
        <f>MATCH(AN3128,Sheet2!$F$5:$F$18,0)</f>
        <v>6</v>
      </c>
      <c r="AQ3128">
        <f>MATCH(AO3128,Sheet2!$F$5:$K$5,0)</f>
        <v>6</v>
      </c>
      <c r="AR3128" s="33">
        <f>INDEX(Sheet2!$F$5:$K$18,OPaL!AP3128,OPaL!AQ3128)</f>
        <v>0.15</v>
      </c>
      <c r="AS3128" s="1">
        <f t="shared" si="146"/>
        <v>5686.5</v>
      </c>
    </row>
    <row r="3129" spans="1:45" x14ac:dyDescent="0.2">
      <c r="A3129" s="11" t="s">
        <v>5007</v>
      </c>
      <c r="B3129" s="11" t="s">
        <v>5008</v>
      </c>
      <c r="C3129" s="11" t="s">
        <v>12750</v>
      </c>
      <c r="D3129" s="21">
        <v>43302</v>
      </c>
      <c r="E3129" s="21" t="s">
        <v>9697</v>
      </c>
      <c r="F3129" s="21" t="s">
        <v>14659</v>
      </c>
      <c r="G3129" s="11" t="s">
        <v>2</v>
      </c>
      <c r="H3129" s="11" t="s">
        <v>3</v>
      </c>
      <c r="I3129" s="11" t="s">
        <v>4</v>
      </c>
      <c r="J3129" s="12">
        <v>1</v>
      </c>
      <c r="K3129" s="12">
        <v>6687.47</v>
      </c>
      <c r="L3129" s="12">
        <v>0</v>
      </c>
      <c r="M3129" s="12">
        <v>0</v>
      </c>
      <c r="N3129" s="12">
        <f t="shared" si="145"/>
        <v>6687.47</v>
      </c>
      <c r="O3129" s="11" t="s">
        <v>5</v>
      </c>
      <c r="P3129" s="13">
        <v>0</v>
      </c>
      <c r="Q3129" s="11" t="s">
        <v>6</v>
      </c>
      <c r="R3129" s="13">
        <v>0</v>
      </c>
      <c r="S3129" s="13">
        <v>0</v>
      </c>
      <c r="T3129" s="11" t="s">
        <v>7</v>
      </c>
      <c r="U3129" s="11" t="s">
        <v>8</v>
      </c>
      <c r="V3129" s="15">
        <v>0</v>
      </c>
      <c r="W3129" s="13">
        <v>0</v>
      </c>
      <c r="X3129" s="15">
        <v>0</v>
      </c>
      <c r="Y3129" s="15">
        <v>0</v>
      </c>
      <c r="Z3129" s="13">
        <v>0</v>
      </c>
      <c r="AA3129" s="15">
        <v>0</v>
      </c>
      <c r="AB3129" s="13">
        <v>0</v>
      </c>
      <c r="AC3129" s="15">
        <v>0</v>
      </c>
      <c r="AD3129" s="13">
        <v>0</v>
      </c>
      <c r="AE3129" s="15">
        <v>0</v>
      </c>
      <c r="AF3129" s="13">
        <v>0</v>
      </c>
      <c r="AG3129" s="15">
        <v>0</v>
      </c>
      <c r="AH3129" s="13">
        <v>0</v>
      </c>
      <c r="AI3129" s="15">
        <v>0</v>
      </c>
      <c r="AJ3129" s="11" t="s">
        <v>9</v>
      </c>
      <c r="AK3129" s="11" t="s">
        <v>1398</v>
      </c>
      <c r="AL3129" s="22">
        <f t="shared" si="144"/>
        <v>1990</v>
      </c>
      <c r="AM3129" s="11" t="str">
        <f>VLOOKUP(O3129,Sheet2!$D$6:$E$14,2,FALSE)</f>
        <v>Spare parts</v>
      </c>
      <c r="AN3129" s="11" t="str">
        <f>VLOOKUP(F3129,Sheet2!$E$10:$F$13,2,FALSE)</f>
        <v>SPM</v>
      </c>
      <c r="AO3129" s="35" t="s">
        <v>14668</v>
      </c>
      <c r="AP3129">
        <f>MATCH(AN3129,Sheet2!$F$5:$F$18,0)</f>
        <v>6</v>
      </c>
      <c r="AQ3129">
        <f>MATCH(AO3129,Sheet2!$F$5:$K$5,0)</f>
        <v>6</v>
      </c>
      <c r="AR3129" s="33">
        <f>INDEX(Sheet2!$F$5:$K$18,OPaL!AP3129,OPaL!AQ3129)</f>
        <v>0.15</v>
      </c>
      <c r="AS3129" s="1">
        <f t="shared" si="146"/>
        <v>5684.3495000000003</v>
      </c>
    </row>
    <row r="3130" spans="1:45" x14ac:dyDescent="0.2">
      <c r="A3130" s="11" t="s">
        <v>2305</v>
      </c>
      <c r="B3130" s="11" t="s">
        <v>2306</v>
      </c>
      <c r="C3130" s="11" t="s">
        <v>12751</v>
      </c>
      <c r="D3130" s="21">
        <v>42529</v>
      </c>
      <c r="E3130" s="21" t="s">
        <v>9697</v>
      </c>
      <c r="F3130" s="21" t="s">
        <v>14659</v>
      </c>
      <c r="G3130" s="11" t="s">
        <v>2</v>
      </c>
      <c r="H3130" s="11" t="s">
        <v>16</v>
      </c>
      <c r="I3130" s="11" t="s">
        <v>4</v>
      </c>
      <c r="J3130" s="12">
        <v>3</v>
      </c>
      <c r="K3130" s="12">
        <v>6683</v>
      </c>
      <c r="L3130" s="12">
        <v>0</v>
      </c>
      <c r="M3130" s="12">
        <v>0</v>
      </c>
      <c r="N3130" s="12">
        <f t="shared" si="145"/>
        <v>6683</v>
      </c>
      <c r="O3130" s="11" t="s">
        <v>5</v>
      </c>
      <c r="P3130" s="13">
        <v>0</v>
      </c>
      <c r="Q3130" s="11" t="s">
        <v>6</v>
      </c>
      <c r="R3130" s="13">
        <v>0</v>
      </c>
      <c r="S3130" s="13">
        <v>0</v>
      </c>
      <c r="T3130" s="11" t="s">
        <v>7</v>
      </c>
      <c r="U3130" s="11" t="s">
        <v>8</v>
      </c>
      <c r="V3130" s="15">
        <v>0</v>
      </c>
      <c r="W3130" s="13">
        <v>0</v>
      </c>
      <c r="X3130" s="15">
        <v>0</v>
      </c>
      <c r="Y3130" s="15">
        <v>0</v>
      </c>
      <c r="Z3130" s="13">
        <v>0</v>
      </c>
      <c r="AA3130" s="15">
        <v>0</v>
      </c>
      <c r="AB3130" s="13">
        <v>0</v>
      </c>
      <c r="AC3130" s="15">
        <v>0</v>
      </c>
      <c r="AD3130" s="13">
        <v>0</v>
      </c>
      <c r="AE3130" s="15">
        <v>0</v>
      </c>
      <c r="AF3130" s="13">
        <v>0</v>
      </c>
      <c r="AG3130" s="15">
        <v>0</v>
      </c>
      <c r="AH3130" s="13">
        <v>0</v>
      </c>
      <c r="AI3130" s="15">
        <v>0</v>
      </c>
      <c r="AJ3130" s="11" t="s">
        <v>17</v>
      </c>
      <c r="AK3130" s="11" t="s">
        <v>13</v>
      </c>
      <c r="AL3130" s="22">
        <f t="shared" si="144"/>
        <v>2763</v>
      </c>
      <c r="AM3130" s="11" t="str">
        <f>VLOOKUP(O3130,Sheet2!$D$6:$E$14,2,FALSE)</f>
        <v>Spare parts</v>
      </c>
      <c r="AN3130" s="11" t="str">
        <f>VLOOKUP(F3130,Sheet2!$E$10:$F$13,2,FALSE)</f>
        <v>SPM</v>
      </c>
      <c r="AO3130" s="35" t="s">
        <v>14668</v>
      </c>
      <c r="AP3130">
        <f>MATCH(AN3130,Sheet2!$F$5:$F$18,0)</f>
        <v>6</v>
      </c>
      <c r="AQ3130">
        <f>MATCH(AO3130,Sheet2!$F$5:$K$5,0)</f>
        <v>6</v>
      </c>
      <c r="AR3130" s="33">
        <f>INDEX(Sheet2!$F$5:$K$18,OPaL!AP3130,OPaL!AQ3130)</f>
        <v>0.15</v>
      </c>
      <c r="AS3130" s="1">
        <f t="shared" si="146"/>
        <v>5680.55</v>
      </c>
    </row>
    <row r="3131" spans="1:45" x14ac:dyDescent="0.2">
      <c r="A3131" s="11" t="s">
        <v>1893</v>
      </c>
      <c r="B3131" s="11" t="s">
        <v>1894</v>
      </c>
      <c r="C3131" s="11" t="s">
        <v>12752</v>
      </c>
      <c r="D3131" s="21">
        <v>42943</v>
      </c>
      <c r="E3131" s="21" t="s">
        <v>9697</v>
      </c>
      <c r="F3131" s="21" t="s">
        <v>14659</v>
      </c>
      <c r="G3131" s="11" t="s">
        <v>2</v>
      </c>
      <c r="H3131" s="11" t="s">
        <v>16</v>
      </c>
      <c r="I3131" s="11" t="s">
        <v>4</v>
      </c>
      <c r="J3131" s="13">
        <v>8</v>
      </c>
      <c r="K3131" s="12">
        <v>6680.5</v>
      </c>
      <c r="L3131" s="12">
        <v>0</v>
      </c>
      <c r="M3131" s="12">
        <v>0</v>
      </c>
      <c r="N3131" s="12">
        <f t="shared" si="145"/>
        <v>6680.5</v>
      </c>
      <c r="O3131" s="11" t="s">
        <v>5</v>
      </c>
      <c r="P3131" s="13">
        <v>0</v>
      </c>
      <c r="Q3131" s="11" t="s">
        <v>6</v>
      </c>
      <c r="R3131" s="13">
        <v>0</v>
      </c>
      <c r="S3131" s="13">
        <v>0</v>
      </c>
      <c r="T3131" s="11" t="s">
        <v>7</v>
      </c>
      <c r="U3131" s="11" t="s">
        <v>8</v>
      </c>
      <c r="V3131" s="15">
        <v>0</v>
      </c>
      <c r="W3131" s="13">
        <v>0</v>
      </c>
      <c r="X3131" s="15">
        <v>0</v>
      </c>
      <c r="Y3131" s="15">
        <v>0</v>
      </c>
      <c r="Z3131" s="13">
        <v>0</v>
      </c>
      <c r="AA3131" s="15">
        <v>0</v>
      </c>
      <c r="AB3131" s="13">
        <v>0</v>
      </c>
      <c r="AC3131" s="15">
        <v>0</v>
      </c>
      <c r="AD3131" s="13">
        <v>0</v>
      </c>
      <c r="AE3131" s="15">
        <v>0</v>
      </c>
      <c r="AF3131" s="13">
        <v>0</v>
      </c>
      <c r="AG3131" s="15">
        <v>0</v>
      </c>
      <c r="AH3131" s="13">
        <v>0</v>
      </c>
      <c r="AI3131" s="15">
        <v>0</v>
      </c>
      <c r="AJ3131" s="11" t="s">
        <v>17</v>
      </c>
      <c r="AK3131" s="11" t="s">
        <v>13</v>
      </c>
      <c r="AL3131" s="22">
        <f t="shared" si="144"/>
        <v>2349</v>
      </c>
      <c r="AM3131" s="11" t="str">
        <f>VLOOKUP(O3131,Sheet2!$D$6:$E$14,2,FALSE)</f>
        <v>Spare parts</v>
      </c>
      <c r="AN3131" s="11" t="str">
        <f>VLOOKUP(F3131,Sheet2!$E$10:$F$13,2,FALSE)</f>
        <v>SPM</v>
      </c>
      <c r="AO3131" s="35" t="s">
        <v>14668</v>
      </c>
      <c r="AP3131">
        <f>MATCH(AN3131,Sheet2!$F$5:$F$18,0)</f>
        <v>6</v>
      </c>
      <c r="AQ3131">
        <f>MATCH(AO3131,Sheet2!$F$5:$K$5,0)</f>
        <v>6</v>
      </c>
      <c r="AR3131" s="33">
        <f>INDEX(Sheet2!$F$5:$K$18,OPaL!AP3131,OPaL!AQ3131)</f>
        <v>0.15</v>
      </c>
      <c r="AS3131" s="1">
        <f t="shared" si="146"/>
        <v>5678.4250000000002</v>
      </c>
    </row>
    <row r="3132" spans="1:45" x14ac:dyDescent="0.2">
      <c r="A3132" s="11" t="s">
        <v>7047</v>
      </c>
      <c r="B3132" s="11" t="s">
        <v>7048</v>
      </c>
      <c r="C3132" s="11" t="s">
        <v>12753</v>
      </c>
      <c r="D3132" s="21">
        <v>42270</v>
      </c>
      <c r="E3132" s="21" t="s">
        <v>9697</v>
      </c>
      <c r="F3132" s="21" t="s">
        <v>14659</v>
      </c>
      <c r="G3132" s="11" t="s">
        <v>2</v>
      </c>
      <c r="H3132" s="11" t="s">
        <v>3</v>
      </c>
      <c r="I3132" s="11" t="s">
        <v>4</v>
      </c>
      <c r="J3132" s="13">
        <v>12</v>
      </c>
      <c r="K3132" s="12">
        <v>6677.62</v>
      </c>
      <c r="L3132" s="12">
        <v>0</v>
      </c>
      <c r="M3132" s="12">
        <v>0</v>
      </c>
      <c r="N3132" s="12">
        <f t="shared" si="145"/>
        <v>6677.62</v>
      </c>
      <c r="O3132" s="11" t="s">
        <v>5</v>
      </c>
      <c r="P3132" s="13">
        <v>0</v>
      </c>
      <c r="Q3132" s="11" t="s">
        <v>6</v>
      </c>
      <c r="R3132" s="13">
        <v>0</v>
      </c>
      <c r="S3132" s="13">
        <v>0</v>
      </c>
      <c r="T3132" s="11" t="s">
        <v>7</v>
      </c>
      <c r="U3132" s="11" t="s">
        <v>8</v>
      </c>
      <c r="V3132" s="15">
        <v>0</v>
      </c>
      <c r="W3132" s="13">
        <v>0</v>
      </c>
      <c r="X3132" s="15">
        <v>0</v>
      </c>
      <c r="Y3132" s="15">
        <v>0</v>
      </c>
      <c r="Z3132" s="13">
        <v>0</v>
      </c>
      <c r="AA3132" s="15">
        <v>0</v>
      </c>
      <c r="AB3132" s="13">
        <v>0</v>
      </c>
      <c r="AC3132" s="15">
        <v>0</v>
      </c>
      <c r="AD3132" s="13">
        <v>0</v>
      </c>
      <c r="AE3132" s="15">
        <v>0</v>
      </c>
      <c r="AF3132" s="13">
        <v>0</v>
      </c>
      <c r="AG3132" s="15">
        <v>0</v>
      </c>
      <c r="AH3132" s="13">
        <v>0</v>
      </c>
      <c r="AI3132" s="15">
        <v>0</v>
      </c>
      <c r="AJ3132" s="11" t="s">
        <v>9</v>
      </c>
      <c r="AK3132" s="11" t="s">
        <v>13</v>
      </c>
      <c r="AL3132" s="22">
        <f t="shared" si="144"/>
        <v>3022</v>
      </c>
      <c r="AM3132" s="11" t="str">
        <f>VLOOKUP(O3132,Sheet2!$D$6:$E$14,2,FALSE)</f>
        <v>Spare parts</v>
      </c>
      <c r="AN3132" s="11" t="str">
        <f>VLOOKUP(F3132,Sheet2!$E$10:$F$13,2,FALSE)</f>
        <v>SPM</v>
      </c>
      <c r="AO3132" s="35" t="s">
        <v>14668</v>
      </c>
      <c r="AP3132">
        <f>MATCH(AN3132,Sheet2!$F$5:$F$18,0)</f>
        <v>6</v>
      </c>
      <c r="AQ3132">
        <f>MATCH(AO3132,Sheet2!$F$5:$K$5,0)</f>
        <v>6</v>
      </c>
      <c r="AR3132" s="33">
        <f>INDEX(Sheet2!$F$5:$K$18,OPaL!AP3132,OPaL!AQ3132)</f>
        <v>0.15</v>
      </c>
      <c r="AS3132" s="1">
        <f t="shared" si="146"/>
        <v>5675.9769999999999</v>
      </c>
    </row>
    <row r="3133" spans="1:45" x14ac:dyDescent="0.2">
      <c r="A3133" s="11" t="s">
        <v>7786</v>
      </c>
      <c r="B3133" s="11" t="s">
        <v>7787</v>
      </c>
      <c r="C3133" s="11" t="s">
        <v>12754</v>
      </c>
      <c r="D3133" s="21">
        <v>43472</v>
      </c>
      <c r="E3133" s="21" t="s">
        <v>9697</v>
      </c>
      <c r="F3133" s="21" t="s">
        <v>14659</v>
      </c>
      <c r="G3133" s="11" t="s">
        <v>2</v>
      </c>
      <c r="H3133" s="11" t="s">
        <v>3</v>
      </c>
      <c r="I3133" s="11" t="s">
        <v>4</v>
      </c>
      <c r="J3133" s="12">
        <v>1</v>
      </c>
      <c r="K3133" s="12">
        <v>6668.78</v>
      </c>
      <c r="L3133" s="12">
        <v>0</v>
      </c>
      <c r="M3133" s="12">
        <v>0</v>
      </c>
      <c r="N3133" s="12">
        <f t="shared" si="145"/>
        <v>6668.78</v>
      </c>
      <c r="O3133" s="11" t="s">
        <v>5</v>
      </c>
      <c r="P3133" s="13">
        <v>0</v>
      </c>
      <c r="Q3133" s="11" t="s">
        <v>6</v>
      </c>
      <c r="R3133" s="13">
        <v>0</v>
      </c>
      <c r="S3133" s="13">
        <v>0</v>
      </c>
      <c r="T3133" s="11" t="s">
        <v>7</v>
      </c>
      <c r="U3133" s="11" t="s">
        <v>8</v>
      </c>
      <c r="V3133" s="15">
        <v>0</v>
      </c>
      <c r="W3133" s="13">
        <v>0</v>
      </c>
      <c r="X3133" s="15">
        <v>0</v>
      </c>
      <c r="Y3133" s="15">
        <v>0</v>
      </c>
      <c r="Z3133" s="13">
        <v>0</v>
      </c>
      <c r="AA3133" s="15">
        <v>0</v>
      </c>
      <c r="AB3133" s="13">
        <v>0</v>
      </c>
      <c r="AC3133" s="15">
        <v>0</v>
      </c>
      <c r="AD3133" s="13">
        <v>0</v>
      </c>
      <c r="AE3133" s="15">
        <v>0</v>
      </c>
      <c r="AF3133" s="13">
        <v>0</v>
      </c>
      <c r="AG3133" s="15">
        <v>0</v>
      </c>
      <c r="AH3133" s="13">
        <v>0</v>
      </c>
      <c r="AI3133" s="15">
        <v>0</v>
      </c>
      <c r="AJ3133" s="11" t="s">
        <v>9</v>
      </c>
      <c r="AK3133" s="11" t="s">
        <v>13</v>
      </c>
      <c r="AL3133" s="22">
        <f t="shared" si="144"/>
        <v>1820</v>
      </c>
      <c r="AM3133" s="11" t="str">
        <f>VLOOKUP(O3133,Sheet2!$D$6:$E$14,2,FALSE)</f>
        <v>Spare parts</v>
      </c>
      <c r="AN3133" s="11" t="str">
        <f>VLOOKUP(F3133,Sheet2!$E$10:$F$13,2,FALSE)</f>
        <v>SPM</v>
      </c>
      <c r="AO3133" s="35" t="s">
        <v>14668</v>
      </c>
      <c r="AP3133">
        <f>MATCH(AN3133,Sheet2!$F$5:$F$18,0)</f>
        <v>6</v>
      </c>
      <c r="AQ3133">
        <f>MATCH(AO3133,Sheet2!$F$5:$K$5,0)</f>
        <v>6</v>
      </c>
      <c r="AR3133" s="33">
        <f>INDEX(Sheet2!$F$5:$K$18,OPaL!AP3133,OPaL!AQ3133)</f>
        <v>0.15</v>
      </c>
      <c r="AS3133" s="1">
        <f t="shared" si="146"/>
        <v>5668.4629999999997</v>
      </c>
    </row>
    <row r="3134" spans="1:45" x14ac:dyDescent="0.2">
      <c r="A3134" s="11" t="s">
        <v>2761</v>
      </c>
      <c r="B3134" s="11" t="s">
        <v>2762</v>
      </c>
      <c r="C3134" s="11" t="s">
        <v>12755</v>
      </c>
      <c r="D3134" s="21">
        <v>43318</v>
      </c>
      <c r="E3134" s="21" t="s">
        <v>9697</v>
      </c>
      <c r="F3134" s="21" t="s">
        <v>14659</v>
      </c>
      <c r="G3134" s="11" t="s">
        <v>2</v>
      </c>
      <c r="H3134" s="11" t="s">
        <v>3</v>
      </c>
      <c r="I3134" s="11" t="s">
        <v>4</v>
      </c>
      <c r="J3134" s="12">
        <v>18</v>
      </c>
      <c r="K3134" s="12">
        <v>6657.28</v>
      </c>
      <c r="L3134" s="12">
        <v>0</v>
      </c>
      <c r="M3134" s="12">
        <v>0</v>
      </c>
      <c r="N3134" s="12">
        <f t="shared" si="145"/>
        <v>6657.28</v>
      </c>
      <c r="O3134" s="11" t="s">
        <v>5</v>
      </c>
      <c r="P3134" s="13">
        <v>0</v>
      </c>
      <c r="Q3134" s="11" t="s">
        <v>6</v>
      </c>
      <c r="R3134" s="13">
        <v>0</v>
      </c>
      <c r="S3134" s="13">
        <v>0</v>
      </c>
      <c r="T3134" s="11" t="s">
        <v>7</v>
      </c>
      <c r="U3134" s="11" t="s">
        <v>8</v>
      </c>
      <c r="V3134" s="15">
        <v>0</v>
      </c>
      <c r="W3134" s="13">
        <v>0</v>
      </c>
      <c r="X3134" s="15">
        <v>0</v>
      </c>
      <c r="Y3134" s="15">
        <v>0</v>
      </c>
      <c r="Z3134" s="13">
        <v>0</v>
      </c>
      <c r="AA3134" s="15">
        <v>0</v>
      </c>
      <c r="AB3134" s="13">
        <v>0</v>
      </c>
      <c r="AC3134" s="15">
        <v>0</v>
      </c>
      <c r="AD3134" s="13">
        <v>0</v>
      </c>
      <c r="AE3134" s="15">
        <v>0</v>
      </c>
      <c r="AF3134" s="13">
        <v>0</v>
      </c>
      <c r="AG3134" s="15">
        <v>0</v>
      </c>
      <c r="AH3134" s="13">
        <v>0</v>
      </c>
      <c r="AI3134" s="15">
        <v>0</v>
      </c>
      <c r="AJ3134" s="11" t="s">
        <v>9</v>
      </c>
      <c r="AK3134" s="11" t="s">
        <v>13</v>
      </c>
      <c r="AL3134" s="22">
        <f t="shared" si="144"/>
        <v>1974</v>
      </c>
      <c r="AM3134" s="11" t="str">
        <f>VLOOKUP(O3134,Sheet2!$D$6:$E$14,2,FALSE)</f>
        <v>Spare parts</v>
      </c>
      <c r="AN3134" s="11" t="str">
        <f>VLOOKUP(F3134,Sheet2!$E$10:$F$13,2,FALSE)</f>
        <v>SPM</v>
      </c>
      <c r="AO3134" s="35" t="s">
        <v>14668</v>
      </c>
      <c r="AP3134">
        <f>MATCH(AN3134,Sheet2!$F$5:$F$18,0)</f>
        <v>6</v>
      </c>
      <c r="AQ3134">
        <f>MATCH(AO3134,Sheet2!$F$5:$K$5,0)</f>
        <v>6</v>
      </c>
      <c r="AR3134" s="33">
        <f>INDEX(Sheet2!$F$5:$K$18,OPaL!AP3134,OPaL!AQ3134)</f>
        <v>0.15</v>
      </c>
      <c r="AS3134" s="1">
        <f t="shared" si="146"/>
        <v>5658.6879999999992</v>
      </c>
    </row>
    <row r="3135" spans="1:45" x14ac:dyDescent="0.2">
      <c r="A3135" s="11" t="s">
        <v>2507</v>
      </c>
      <c r="B3135" s="11" t="s">
        <v>2508</v>
      </c>
      <c r="C3135" s="11" t="s">
        <v>12756</v>
      </c>
      <c r="D3135" s="21">
        <v>43181</v>
      </c>
      <c r="E3135" s="21" t="s">
        <v>9697</v>
      </c>
      <c r="F3135" s="21" t="s">
        <v>14659</v>
      </c>
      <c r="G3135" s="11" t="s">
        <v>2</v>
      </c>
      <c r="H3135" s="11" t="s">
        <v>16</v>
      </c>
      <c r="I3135" s="11" t="s">
        <v>4</v>
      </c>
      <c r="J3135" s="12">
        <v>3</v>
      </c>
      <c r="K3135" s="12">
        <v>6652.8</v>
      </c>
      <c r="L3135" s="12">
        <v>0</v>
      </c>
      <c r="M3135" s="12">
        <v>0</v>
      </c>
      <c r="N3135" s="12">
        <f t="shared" si="145"/>
        <v>6652.8</v>
      </c>
      <c r="O3135" s="11" t="s">
        <v>5</v>
      </c>
      <c r="P3135" s="13">
        <v>0</v>
      </c>
      <c r="Q3135" s="11" t="s">
        <v>6</v>
      </c>
      <c r="R3135" s="13">
        <v>0</v>
      </c>
      <c r="S3135" s="13">
        <v>0</v>
      </c>
      <c r="T3135" s="11" t="s">
        <v>7</v>
      </c>
      <c r="U3135" s="11" t="s">
        <v>8</v>
      </c>
      <c r="V3135" s="15">
        <v>0</v>
      </c>
      <c r="W3135" s="13">
        <v>0</v>
      </c>
      <c r="X3135" s="15">
        <v>0</v>
      </c>
      <c r="Y3135" s="15">
        <v>0</v>
      </c>
      <c r="Z3135" s="13">
        <v>0</v>
      </c>
      <c r="AA3135" s="15">
        <v>0</v>
      </c>
      <c r="AB3135" s="13">
        <v>0</v>
      </c>
      <c r="AC3135" s="15">
        <v>0</v>
      </c>
      <c r="AD3135" s="13">
        <v>0</v>
      </c>
      <c r="AE3135" s="15">
        <v>0</v>
      </c>
      <c r="AF3135" s="13">
        <v>0</v>
      </c>
      <c r="AG3135" s="15">
        <v>0</v>
      </c>
      <c r="AH3135" s="13">
        <v>0</v>
      </c>
      <c r="AI3135" s="15">
        <v>0</v>
      </c>
      <c r="AJ3135" s="11" t="s">
        <v>17</v>
      </c>
      <c r="AK3135" s="11" t="s">
        <v>13</v>
      </c>
      <c r="AL3135" s="22">
        <f t="shared" si="144"/>
        <v>2111</v>
      </c>
      <c r="AM3135" s="11" t="str">
        <f>VLOOKUP(O3135,Sheet2!$D$6:$E$14,2,FALSE)</f>
        <v>Spare parts</v>
      </c>
      <c r="AN3135" s="11" t="str">
        <f>VLOOKUP(F3135,Sheet2!$E$10:$F$13,2,FALSE)</f>
        <v>SPM</v>
      </c>
      <c r="AO3135" s="35" t="s">
        <v>14668</v>
      </c>
      <c r="AP3135">
        <f>MATCH(AN3135,Sheet2!$F$5:$F$18,0)</f>
        <v>6</v>
      </c>
      <c r="AQ3135">
        <f>MATCH(AO3135,Sheet2!$F$5:$K$5,0)</f>
        <v>6</v>
      </c>
      <c r="AR3135" s="33">
        <f>INDEX(Sheet2!$F$5:$K$18,OPaL!AP3135,OPaL!AQ3135)</f>
        <v>0.15</v>
      </c>
      <c r="AS3135" s="1">
        <f t="shared" si="146"/>
        <v>5654.88</v>
      </c>
    </row>
    <row r="3136" spans="1:45" x14ac:dyDescent="0.2">
      <c r="A3136" s="11" t="s">
        <v>1837</v>
      </c>
      <c r="B3136" s="11" t="s">
        <v>1838</v>
      </c>
      <c r="C3136" s="11" t="s">
        <v>12757</v>
      </c>
      <c r="D3136" s="21">
        <v>42943</v>
      </c>
      <c r="E3136" s="21" t="s">
        <v>9697</v>
      </c>
      <c r="F3136" s="21" t="s">
        <v>14659</v>
      </c>
      <c r="G3136" s="11" t="s">
        <v>2</v>
      </c>
      <c r="H3136" s="11" t="s">
        <v>16</v>
      </c>
      <c r="I3136" s="11" t="s">
        <v>4</v>
      </c>
      <c r="J3136" s="13">
        <v>2</v>
      </c>
      <c r="K3136" s="12">
        <v>6650.42</v>
      </c>
      <c r="L3136" s="12">
        <v>0</v>
      </c>
      <c r="M3136" s="12">
        <v>0</v>
      </c>
      <c r="N3136" s="12">
        <f t="shared" si="145"/>
        <v>6650.42</v>
      </c>
      <c r="O3136" s="11" t="s">
        <v>5</v>
      </c>
      <c r="P3136" s="13">
        <v>0</v>
      </c>
      <c r="Q3136" s="11" t="s">
        <v>6</v>
      </c>
      <c r="R3136" s="13">
        <v>0</v>
      </c>
      <c r="S3136" s="13">
        <v>0</v>
      </c>
      <c r="T3136" s="11" t="s">
        <v>7</v>
      </c>
      <c r="U3136" s="11" t="s">
        <v>8</v>
      </c>
      <c r="V3136" s="15">
        <v>0</v>
      </c>
      <c r="W3136" s="13">
        <v>0</v>
      </c>
      <c r="X3136" s="15">
        <v>0</v>
      </c>
      <c r="Y3136" s="15">
        <v>0</v>
      </c>
      <c r="Z3136" s="13">
        <v>0</v>
      </c>
      <c r="AA3136" s="15">
        <v>0</v>
      </c>
      <c r="AB3136" s="13">
        <v>0</v>
      </c>
      <c r="AC3136" s="15">
        <v>0</v>
      </c>
      <c r="AD3136" s="13">
        <v>0</v>
      </c>
      <c r="AE3136" s="15">
        <v>0</v>
      </c>
      <c r="AF3136" s="13">
        <v>0</v>
      </c>
      <c r="AG3136" s="15">
        <v>0</v>
      </c>
      <c r="AH3136" s="13">
        <v>0</v>
      </c>
      <c r="AI3136" s="15">
        <v>0</v>
      </c>
      <c r="AJ3136" s="11" t="s">
        <v>17</v>
      </c>
      <c r="AK3136" s="11" t="s">
        <v>13</v>
      </c>
      <c r="AL3136" s="22">
        <f t="shared" si="144"/>
        <v>2349</v>
      </c>
      <c r="AM3136" s="11" t="str">
        <f>VLOOKUP(O3136,Sheet2!$D$6:$E$14,2,FALSE)</f>
        <v>Spare parts</v>
      </c>
      <c r="AN3136" s="11" t="str">
        <f>VLOOKUP(F3136,Sheet2!$E$10:$F$13,2,FALSE)</f>
        <v>SPM</v>
      </c>
      <c r="AO3136" s="35" t="s">
        <v>14668</v>
      </c>
      <c r="AP3136">
        <f>MATCH(AN3136,Sheet2!$F$5:$F$18,0)</f>
        <v>6</v>
      </c>
      <c r="AQ3136">
        <f>MATCH(AO3136,Sheet2!$F$5:$K$5,0)</f>
        <v>6</v>
      </c>
      <c r="AR3136" s="33">
        <f>INDEX(Sheet2!$F$5:$K$18,OPaL!AP3136,OPaL!AQ3136)</f>
        <v>0.15</v>
      </c>
      <c r="AS3136" s="1">
        <f t="shared" si="146"/>
        <v>5652.857</v>
      </c>
    </row>
    <row r="3137" spans="1:45" x14ac:dyDescent="0.2">
      <c r="A3137" s="11" t="s">
        <v>1585</v>
      </c>
      <c r="B3137" s="11" t="s">
        <v>1586</v>
      </c>
      <c r="C3137" s="11" t="s">
        <v>12758</v>
      </c>
      <c r="D3137" s="21">
        <v>43276</v>
      </c>
      <c r="E3137" s="21" t="s">
        <v>9697</v>
      </c>
      <c r="F3137" s="21" t="s">
        <v>14659</v>
      </c>
      <c r="G3137" s="11" t="s">
        <v>2</v>
      </c>
      <c r="H3137" s="11" t="s">
        <v>16</v>
      </c>
      <c r="I3137" s="11" t="s">
        <v>4</v>
      </c>
      <c r="J3137" s="12">
        <v>1</v>
      </c>
      <c r="K3137" s="12">
        <v>6650</v>
      </c>
      <c r="L3137" s="12">
        <v>0</v>
      </c>
      <c r="M3137" s="12">
        <v>0</v>
      </c>
      <c r="N3137" s="12">
        <f t="shared" si="145"/>
        <v>6650</v>
      </c>
      <c r="O3137" s="11" t="s">
        <v>5</v>
      </c>
      <c r="P3137" s="13">
        <v>0</v>
      </c>
      <c r="Q3137" s="11" t="s">
        <v>6</v>
      </c>
      <c r="R3137" s="13">
        <v>0</v>
      </c>
      <c r="S3137" s="13">
        <v>0</v>
      </c>
      <c r="T3137" s="11" t="s">
        <v>7</v>
      </c>
      <c r="U3137" s="11" t="s">
        <v>8</v>
      </c>
      <c r="V3137" s="15">
        <v>0</v>
      </c>
      <c r="W3137" s="13">
        <v>0</v>
      </c>
      <c r="X3137" s="15">
        <v>0</v>
      </c>
      <c r="Y3137" s="15">
        <v>0</v>
      </c>
      <c r="Z3137" s="13">
        <v>0</v>
      </c>
      <c r="AA3137" s="15">
        <v>0</v>
      </c>
      <c r="AB3137" s="13">
        <v>0</v>
      </c>
      <c r="AC3137" s="15">
        <v>0</v>
      </c>
      <c r="AD3137" s="13">
        <v>0</v>
      </c>
      <c r="AE3137" s="15">
        <v>0</v>
      </c>
      <c r="AF3137" s="13">
        <v>0</v>
      </c>
      <c r="AG3137" s="15">
        <v>0</v>
      </c>
      <c r="AH3137" s="13">
        <v>0</v>
      </c>
      <c r="AI3137" s="15">
        <v>0</v>
      </c>
      <c r="AJ3137" s="11" t="s">
        <v>17</v>
      </c>
      <c r="AK3137" s="11" t="s">
        <v>10</v>
      </c>
      <c r="AL3137" s="22">
        <f t="shared" si="144"/>
        <v>2016</v>
      </c>
      <c r="AM3137" s="11" t="str">
        <f>VLOOKUP(O3137,Sheet2!$D$6:$E$14,2,FALSE)</f>
        <v>Spare parts</v>
      </c>
      <c r="AN3137" s="11" t="str">
        <f>VLOOKUP(F3137,Sheet2!$E$10:$F$13,2,FALSE)</f>
        <v>SPM</v>
      </c>
      <c r="AO3137" s="35" t="s">
        <v>14668</v>
      </c>
      <c r="AP3137">
        <f>MATCH(AN3137,Sheet2!$F$5:$F$18,0)</f>
        <v>6</v>
      </c>
      <c r="AQ3137">
        <f>MATCH(AO3137,Sheet2!$F$5:$K$5,0)</f>
        <v>6</v>
      </c>
      <c r="AR3137" s="33">
        <f>INDEX(Sheet2!$F$5:$K$18,OPaL!AP3137,OPaL!AQ3137)</f>
        <v>0.15</v>
      </c>
      <c r="AS3137" s="1">
        <f t="shared" si="146"/>
        <v>5652.5</v>
      </c>
    </row>
    <row r="3138" spans="1:45" x14ac:dyDescent="0.2">
      <c r="A3138" s="11" t="s">
        <v>2251</v>
      </c>
      <c r="B3138" s="11" t="s">
        <v>2252</v>
      </c>
      <c r="C3138" s="11" t="s">
        <v>12759</v>
      </c>
      <c r="D3138" s="21">
        <v>43061</v>
      </c>
      <c r="E3138" s="21" t="s">
        <v>9697</v>
      </c>
      <c r="F3138" s="21" t="s">
        <v>14658</v>
      </c>
      <c r="G3138" s="11" t="s">
        <v>2</v>
      </c>
      <c r="H3138" s="11" t="s">
        <v>3</v>
      </c>
      <c r="I3138" s="11" t="s">
        <v>4</v>
      </c>
      <c r="J3138" s="12">
        <v>34</v>
      </c>
      <c r="K3138" s="12">
        <v>6640.2</v>
      </c>
      <c r="L3138" s="12">
        <v>0</v>
      </c>
      <c r="M3138" s="12">
        <v>0</v>
      </c>
      <c r="N3138" s="12">
        <f t="shared" si="145"/>
        <v>6640.2</v>
      </c>
      <c r="O3138" s="11" t="s">
        <v>5</v>
      </c>
      <c r="P3138" s="13">
        <v>0</v>
      </c>
      <c r="Q3138" s="11" t="s">
        <v>6</v>
      </c>
      <c r="R3138" s="13">
        <v>0</v>
      </c>
      <c r="S3138" s="13">
        <v>0</v>
      </c>
      <c r="T3138" s="11" t="s">
        <v>7</v>
      </c>
      <c r="U3138" s="11" t="s">
        <v>8</v>
      </c>
      <c r="V3138" s="15">
        <v>0</v>
      </c>
      <c r="W3138" s="13">
        <v>0</v>
      </c>
      <c r="X3138" s="15">
        <v>0</v>
      </c>
      <c r="Y3138" s="15">
        <v>0</v>
      </c>
      <c r="Z3138" s="13">
        <v>0</v>
      </c>
      <c r="AA3138" s="15">
        <v>0</v>
      </c>
      <c r="AB3138" s="13">
        <v>0</v>
      </c>
      <c r="AC3138" s="15">
        <v>0</v>
      </c>
      <c r="AD3138" s="13">
        <v>0</v>
      </c>
      <c r="AE3138" s="15">
        <v>0</v>
      </c>
      <c r="AF3138" s="13">
        <v>0</v>
      </c>
      <c r="AG3138" s="15">
        <v>0</v>
      </c>
      <c r="AH3138" s="13">
        <v>0</v>
      </c>
      <c r="AI3138" s="15">
        <v>0</v>
      </c>
      <c r="AJ3138" s="11" t="s">
        <v>9</v>
      </c>
      <c r="AK3138" s="11" t="s">
        <v>10</v>
      </c>
      <c r="AL3138" s="22">
        <f t="shared" si="144"/>
        <v>2231</v>
      </c>
      <c r="AM3138" s="11" t="str">
        <f>VLOOKUP(O3138,Sheet2!$D$6:$E$14,2,FALSE)</f>
        <v>Spare parts</v>
      </c>
      <c r="AN3138" s="11" t="str">
        <f>VLOOKUP(F3138,Sheet2!$E$10:$F$13,2,FALSE)</f>
        <v>SPE</v>
      </c>
      <c r="AO3138" s="35" t="s">
        <v>14668</v>
      </c>
      <c r="AP3138">
        <f>MATCH(AN3138,Sheet2!$F$5:$F$18,0)</f>
        <v>7</v>
      </c>
      <c r="AQ3138">
        <f>MATCH(AO3138,Sheet2!$F$5:$K$5,0)</f>
        <v>6</v>
      </c>
      <c r="AR3138" s="33">
        <f>INDEX(Sheet2!$F$5:$K$18,OPaL!AP3138,OPaL!AQ3138)</f>
        <v>0.15</v>
      </c>
      <c r="AS3138" s="1">
        <f t="shared" si="146"/>
        <v>5644.17</v>
      </c>
    </row>
    <row r="3139" spans="1:45" x14ac:dyDescent="0.2">
      <c r="A3139" s="11" t="s">
        <v>2291</v>
      </c>
      <c r="B3139" s="11" t="s">
        <v>2292</v>
      </c>
      <c r="C3139" s="11" t="s">
        <v>12760</v>
      </c>
      <c r="D3139" s="21">
        <v>43061</v>
      </c>
      <c r="E3139" s="21" t="s">
        <v>9697</v>
      </c>
      <c r="F3139" s="21" t="s">
        <v>14658</v>
      </c>
      <c r="G3139" s="11" t="s">
        <v>2</v>
      </c>
      <c r="H3139" s="11" t="s">
        <v>3</v>
      </c>
      <c r="I3139" s="11" t="s">
        <v>4</v>
      </c>
      <c r="J3139" s="12">
        <v>34</v>
      </c>
      <c r="K3139" s="12">
        <v>6640.2</v>
      </c>
      <c r="L3139" s="12">
        <v>0</v>
      </c>
      <c r="M3139" s="12">
        <v>0</v>
      </c>
      <c r="N3139" s="12">
        <f t="shared" si="145"/>
        <v>6640.2</v>
      </c>
      <c r="O3139" s="11" t="s">
        <v>5</v>
      </c>
      <c r="P3139" s="13">
        <v>0</v>
      </c>
      <c r="Q3139" s="11" t="s">
        <v>6</v>
      </c>
      <c r="R3139" s="13">
        <v>0</v>
      </c>
      <c r="S3139" s="13">
        <v>0</v>
      </c>
      <c r="T3139" s="11" t="s">
        <v>7</v>
      </c>
      <c r="U3139" s="11" t="s">
        <v>8</v>
      </c>
      <c r="V3139" s="15">
        <v>0</v>
      </c>
      <c r="W3139" s="13">
        <v>0</v>
      </c>
      <c r="X3139" s="15">
        <v>0</v>
      </c>
      <c r="Y3139" s="15">
        <v>0</v>
      </c>
      <c r="Z3139" s="13">
        <v>0</v>
      </c>
      <c r="AA3139" s="15">
        <v>0</v>
      </c>
      <c r="AB3139" s="13">
        <v>0</v>
      </c>
      <c r="AC3139" s="15">
        <v>0</v>
      </c>
      <c r="AD3139" s="13">
        <v>0</v>
      </c>
      <c r="AE3139" s="15">
        <v>0</v>
      </c>
      <c r="AF3139" s="13">
        <v>0</v>
      </c>
      <c r="AG3139" s="15">
        <v>0</v>
      </c>
      <c r="AH3139" s="13">
        <v>0</v>
      </c>
      <c r="AI3139" s="15">
        <v>0</v>
      </c>
      <c r="AJ3139" s="11" t="s">
        <v>9</v>
      </c>
      <c r="AK3139" s="11" t="s">
        <v>10</v>
      </c>
      <c r="AL3139" s="22">
        <f t="shared" si="144"/>
        <v>2231</v>
      </c>
      <c r="AM3139" s="11" t="str">
        <f>VLOOKUP(O3139,Sheet2!$D$6:$E$14,2,FALSE)</f>
        <v>Spare parts</v>
      </c>
      <c r="AN3139" s="11" t="str">
        <f>VLOOKUP(F3139,Sheet2!$E$10:$F$13,2,FALSE)</f>
        <v>SPE</v>
      </c>
      <c r="AO3139" s="35" t="s">
        <v>14668</v>
      </c>
      <c r="AP3139">
        <f>MATCH(AN3139,Sheet2!$F$5:$F$18,0)</f>
        <v>7</v>
      </c>
      <c r="AQ3139">
        <f>MATCH(AO3139,Sheet2!$F$5:$K$5,0)</f>
        <v>6</v>
      </c>
      <c r="AR3139" s="33">
        <f>INDEX(Sheet2!$F$5:$K$18,OPaL!AP3139,OPaL!AQ3139)</f>
        <v>0.15</v>
      </c>
      <c r="AS3139" s="1">
        <f t="shared" si="146"/>
        <v>5644.17</v>
      </c>
    </row>
    <row r="3140" spans="1:45" x14ac:dyDescent="0.2">
      <c r="A3140" s="11" t="s">
        <v>3111</v>
      </c>
      <c r="B3140" s="11" t="s">
        <v>3112</v>
      </c>
      <c r="C3140" s="11" t="s">
        <v>12761</v>
      </c>
      <c r="D3140" s="21">
        <v>43531</v>
      </c>
      <c r="E3140" s="21" t="s">
        <v>9813</v>
      </c>
      <c r="F3140" s="21" t="s">
        <v>14659</v>
      </c>
      <c r="G3140" s="11" t="s">
        <v>2</v>
      </c>
      <c r="H3140" s="11" t="s">
        <v>3</v>
      </c>
      <c r="I3140" s="11" t="s">
        <v>4</v>
      </c>
      <c r="J3140" s="12">
        <v>2</v>
      </c>
      <c r="K3140" s="12">
        <v>6622</v>
      </c>
      <c r="L3140" s="12">
        <v>0</v>
      </c>
      <c r="M3140" s="12">
        <v>0</v>
      </c>
      <c r="N3140" s="12">
        <f t="shared" si="145"/>
        <v>6622</v>
      </c>
      <c r="O3140" s="11" t="s">
        <v>5</v>
      </c>
      <c r="P3140" s="13">
        <v>0</v>
      </c>
      <c r="Q3140" s="11" t="s">
        <v>6</v>
      </c>
      <c r="R3140" s="13">
        <v>0</v>
      </c>
      <c r="S3140" s="13">
        <v>0</v>
      </c>
      <c r="T3140" s="11" t="s">
        <v>7</v>
      </c>
      <c r="U3140" s="11" t="s">
        <v>8</v>
      </c>
      <c r="V3140" s="15">
        <v>0</v>
      </c>
      <c r="W3140" s="13">
        <v>0</v>
      </c>
      <c r="X3140" s="15">
        <v>0</v>
      </c>
      <c r="Y3140" s="15">
        <v>0</v>
      </c>
      <c r="Z3140" s="13">
        <v>0</v>
      </c>
      <c r="AA3140" s="15">
        <v>0</v>
      </c>
      <c r="AB3140" s="13">
        <v>0</v>
      </c>
      <c r="AC3140" s="15">
        <v>0</v>
      </c>
      <c r="AD3140" s="13">
        <v>0</v>
      </c>
      <c r="AE3140" s="15">
        <v>0</v>
      </c>
      <c r="AF3140" s="13">
        <v>0</v>
      </c>
      <c r="AG3140" s="15">
        <v>0</v>
      </c>
      <c r="AH3140" s="13">
        <v>0</v>
      </c>
      <c r="AI3140" s="15">
        <v>0</v>
      </c>
      <c r="AJ3140" s="11" t="s">
        <v>9</v>
      </c>
      <c r="AK3140" s="11" t="s">
        <v>13</v>
      </c>
      <c r="AL3140" s="22">
        <f t="shared" ref="AL3140:AL3203" si="147">$D$2-D3140</f>
        <v>1761</v>
      </c>
      <c r="AM3140" s="11" t="str">
        <f>VLOOKUP(O3140,Sheet2!$D$6:$E$14,2,FALSE)</f>
        <v>Spare parts</v>
      </c>
      <c r="AN3140" s="11" t="str">
        <f>VLOOKUP(F3140,Sheet2!$E$10:$F$13,2,FALSE)</f>
        <v>SPM</v>
      </c>
      <c r="AO3140" s="35" t="s">
        <v>14668</v>
      </c>
      <c r="AP3140">
        <f>MATCH(AN3140,Sheet2!$F$5:$F$18,0)</f>
        <v>6</v>
      </c>
      <c r="AQ3140">
        <f>MATCH(AO3140,Sheet2!$F$5:$K$5,0)</f>
        <v>6</v>
      </c>
      <c r="AR3140" s="33">
        <f>INDEX(Sheet2!$F$5:$K$18,OPaL!AP3140,OPaL!AQ3140)</f>
        <v>0.15</v>
      </c>
      <c r="AS3140" s="1">
        <f t="shared" si="146"/>
        <v>5628.7</v>
      </c>
    </row>
    <row r="3141" spans="1:45" x14ac:dyDescent="0.2">
      <c r="A3141" s="11" t="s">
        <v>7349</v>
      </c>
      <c r="B3141" s="11" t="s">
        <v>7350</v>
      </c>
      <c r="C3141" s="11" t="s">
        <v>12762</v>
      </c>
      <c r="D3141" s="21">
        <v>42587</v>
      </c>
      <c r="E3141" s="21" t="s">
        <v>9697</v>
      </c>
      <c r="F3141" s="21" t="s">
        <v>14659</v>
      </c>
      <c r="G3141" s="11" t="s">
        <v>2</v>
      </c>
      <c r="H3141" s="11" t="s">
        <v>3</v>
      </c>
      <c r="I3141" s="11" t="s">
        <v>4</v>
      </c>
      <c r="J3141" s="13">
        <v>12</v>
      </c>
      <c r="K3141" s="12">
        <v>6615.26</v>
      </c>
      <c r="L3141" s="12">
        <v>0</v>
      </c>
      <c r="M3141" s="12">
        <v>0</v>
      </c>
      <c r="N3141" s="12">
        <f t="shared" ref="N3141:N3204" si="148">M3141+K3141</f>
        <v>6615.26</v>
      </c>
      <c r="O3141" s="11" t="s">
        <v>5</v>
      </c>
      <c r="P3141" s="13">
        <v>0</v>
      </c>
      <c r="Q3141" s="11" t="s">
        <v>6</v>
      </c>
      <c r="R3141" s="13">
        <v>0</v>
      </c>
      <c r="S3141" s="13">
        <v>0</v>
      </c>
      <c r="T3141" s="11" t="s">
        <v>7</v>
      </c>
      <c r="U3141" s="11" t="s">
        <v>8</v>
      </c>
      <c r="V3141" s="15">
        <v>0</v>
      </c>
      <c r="W3141" s="13">
        <v>0</v>
      </c>
      <c r="X3141" s="15">
        <v>0</v>
      </c>
      <c r="Y3141" s="15">
        <v>0</v>
      </c>
      <c r="Z3141" s="13">
        <v>0</v>
      </c>
      <c r="AA3141" s="15">
        <v>0</v>
      </c>
      <c r="AB3141" s="13">
        <v>0</v>
      </c>
      <c r="AC3141" s="15">
        <v>0</v>
      </c>
      <c r="AD3141" s="13">
        <v>0</v>
      </c>
      <c r="AE3141" s="15">
        <v>0</v>
      </c>
      <c r="AF3141" s="13">
        <v>0</v>
      </c>
      <c r="AG3141" s="15">
        <v>0</v>
      </c>
      <c r="AH3141" s="13">
        <v>0</v>
      </c>
      <c r="AI3141" s="15">
        <v>0</v>
      </c>
      <c r="AJ3141" s="11" t="s">
        <v>9</v>
      </c>
      <c r="AK3141" s="11" t="s">
        <v>13</v>
      </c>
      <c r="AL3141" s="22">
        <f t="shared" si="147"/>
        <v>2705</v>
      </c>
      <c r="AM3141" s="11" t="str">
        <f>VLOOKUP(O3141,Sheet2!$D$6:$E$14,2,FALSE)</f>
        <v>Spare parts</v>
      </c>
      <c r="AN3141" s="11" t="str">
        <f>VLOOKUP(F3141,Sheet2!$E$10:$F$13,2,FALSE)</f>
        <v>SPM</v>
      </c>
      <c r="AO3141" s="35" t="s">
        <v>14668</v>
      </c>
      <c r="AP3141">
        <f>MATCH(AN3141,Sheet2!$F$5:$F$18,0)</f>
        <v>6</v>
      </c>
      <c r="AQ3141">
        <f>MATCH(AO3141,Sheet2!$F$5:$K$5,0)</f>
        <v>6</v>
      </c>
      <c r="AR3141" s="33">
        <f>INDEX(Sheet2!$F$5:$K$18,OPaL!AP3141,OPaL!AQ3141)</f>
        <v>0.15</v>
      </c>
      <c r="AS3141" s="1">
        <f t="shared" ref="AS3141:AS3204" si="149">N3141*(1-AR3141)</f>
        <v>5622.9710000000005</v>
      </c>
    </row>
    <row r="3142" spans="1:45" x14ac:dyDescent="0.2">
      <c r="A3142" s="11" t="s">
        <v>2362</v>
      </c>
      <c r="B3142" s="11" t="s">
        <v>2363</v>
      </c>
      <c r="C3142" s="11" t="s">
        <v>12763</v>
      </c>
      <c r="D3142" s="21">
        <v>42885</v>
      </c>
      <c r="E3142" s="21" t="s">
        <v>9808</v>
      </c>
      <c r="F3142" s="21" t="s">
        <v>14659</v>
      </c>
      <c r="G3142" s="11" t="s">
        <v>2</v>
      </c>
      <c r="H3142" s="11" t="s">
        <v>350</v>
      </c>
      <c r="I3142" s="11" t="s">
        <v>4</v>
      </c>
      <c r="J3142" s="13">
        <v>1</v>
      </c>
      <c r="K3142" s="12">
        <v>6613.03</v>
      </c>
      <c r="L3142" s="12">
        <v>0</v>
      </c>
      <c r="M3142" s="12">
        <v>0</v>
      </c>
      <c r="N3142" s="12">
        <f t="shared" si="148"/>
        <v>6613.03</v>
      </c>
      <c r="O3142" s="11" t="s">
        <v>5</v>
      </c>
      <c r="P3142" s="13">
        <v>0</v>
      </c>
      <c r="Q3142" s="11" t="s">
        <v>6</v>
      </c>
      <c r="R3142" s="13">
        <v>0</v>
      </c>
      <c r="S3142" s="13">
        <v>0</v>
      </c>
      <c r="T3142" s="11" t="s">
        <v>7</v>
      </c>
      <c r="U3142" s="11" t="s">
        <v>8</v>
      </c>
      <c r="V3142" s="15">
        <v>0</v>
      </c>
      <c r="W3142" s="13">
        <v>0</v>
      </c>
      <c r="X3142" s="15">
        <v>0</v>
      </c>
      <c r="Y3142" s="15">
        <v>0</v>
      </c>
      <c r="Z3142" s="13">
        <v>0</v>
      </c>
      <c r="AA3142" s="15">
        <v>0</v>
      </c>
      <c r="AB3142" s="13">
        <v>0</v>
      </c>
      <c r="AC3142" s="15">
        <v>0</v>
      </c>
      <c r="AD3142" s="13">
        <v>0</v>
      </c>
      <c r="AE3142" s="15">
        <v>0</v>
      </c>
      <c r="AF3142" s="13">
        <v>0</v>
      </c>
      <c r="AG3142" s="15">
        <v>0</v>
      </c>
      <c r="AH3142" s="13">
        <v>0</v>
      </c>
      <c r="AI3142" s="15">
        <v>0</v>
      </c>
      <c r="AJ3142" s="11" t="s">
        <v>352</v>
      </c>
      <c r="AK3142" s="11" t="s">
        <v>13</v>
      </c>
      <c r="AL3142" s="22">
        <f t="shared" si="147"/>
        <v>2407</v>
      </c>
      <c r="AM3142" s="11" t="str">
        <f>VLOOKUP(O3142,Sheet2!$D$6:$E$14,2,FALSE)</f>
        <v>Spare parts</v>
      </c>
      <c r="AN3142" s="11" t="str">
        <f>VLOOKUP(F3142,Sheet2!$E$10:$F$13,2,FALSE)</f>
        <v>SPM</v>
      </c>
      <c r="AO3142" s="35" t="s">
        <v>14668</v>
      </c>
      <c r="AP3142">
        <f>MATCH(AN3142,Sheet2!$F$5:$F$18,0)</f>
        <v>6</v>
      </c>
      <c r="AQ3142">
        <f>MATCH(AO3142,Sheet2!$F$5:$K$5,0)</f>
        <v>6</v>
      </c>
      <c r="AR3142" s="33">
        <f>INDEX(Sheet2!$F$5:$K$18,OPaL!AP3142,OPaL!AQ3142)</f>
        <v>0.15</v>
      </c>
      <c r="AS3142" s="1">
        <f t="shared" si="149"/>
        <v>5621.0754999999999</v>
      </c>
    </row>
    <row r="3143" spans="1:45" x14ac:dyDescent="0.2">
      <c r="A3143" s="11" t="s">
        <v>8312</v>
      </c>
      <c r="B3143" s="11" t="s">
        <v>8313</v>
      </c>
      <c r="C3143" s="11" t="s">
        <v>12764</v>
      </c>
      <c r="D3143" s="21">
        <v>44736</v>
      </c>
      <c r="E3143" s="21" t="s">
        <v>9771</v>
      </c>
      <c r="F3143" s="21" t="s">
        <v>14659</v>
      </c>
      <c r="G3143" s="11" t="s">
        <v>2</v>
      </c>
      <c r="H3143" s="11" t="s">
        <v>16</v>
      </c>
      <c r="I3143" s="11" t="s">
        <v>4</v>
      </c>
      <c r="J3143" s="12">
        <v>67</v>
      </c>
      <c r="K3143" s="12">
        <v>6610.22</v>
      </c>
      <c r="L3143" s="12">
        <v>0</v>
      </c>
      <c r="M3143" s="12">
        <v>0</v>
      </c>
      <c r="N3143" s="12">
        <f t="shared" si="148"/>
        <v>6610.22</v>
      </c>
      <c r="O3143" s="11" t="s">
        <v>8227</v>
      </c>
      <c r="P3143" s="13">
        <v>0</v>
      </c>
      <c r="Q3143" s="11" t="s">
        <v>6</v>
      </c>
      <c r="R3143" s="13">
        <v>0</v>
      </c>
      <c r="S3143" s="13">
        <v>0</v>
      </c>
      <c r="T3143" s="11" t="s">
        <v>7</v>
      </c>
      <c r="U3143" s="11" t="s">
        <v>8</v>
      </c>
      <c r="V3143" s="15">
        <v>0</v>
      </c>
      <c r="W3143" s="13">
        <v>0</v>
      </c>
      <c r="X3143" s="15">
        <v>0</v>
      </c>
      <c r="Y3143" s="15">
        <v>0</v>
      </c>
      <c r="Z3143" s="13">
        <v>0</v>
      </c>
      <c r="AA3143" s="15">
        <v>0</v>
      </c>
      <c r="AB3143" s="13">
        <v>0</v>
      </c>
      <c r="AC3143" s="15">
        <v>0</v>
      </c>
      <c r="AD3143" s="13">
        <v>0</v>
      </c>
      <c r="AE3143" s="15">
        <v>0</v>
      </c>
      <c r="AF3143" s="13">
        <v>0</v>
      </c>
      <c r="AG3143" s="15">
        <v>0</v>
      </c>
      <c r="AH3143" s="13">
        <v>0</v>
      </c>
      <c r="AI3143" s="15">
        <v>0</v>
      </c>
      <c r="AJ3143" s="11" t="s">
        <v>17</v>
      </c>
      <c r="AK3143" s="11" t="s">
        <v>8228</v>
      </c>
      <c r="AL3143" s="22">
        <f t="shared" si="147"/>
        <v>556</v>
      </c>
      <c r="AM3143" s="11" t="str">
        <f>VLOOKUP(O3143,Sheet2!$D$6:$E$14,2,FALSE)</f>
        <v>Consumables</v>
      </c>
      <c r="AN3143" s="11" t="str">
        <f>VLOOKUP(F3143,Sheet2!$E$15:$F$18,2,FALSE)</f>
        <v>CM</v>
      </c>
      <c r="AO3143" s="35" t="s">
        <v>14668</v>
      </c>
      <c r="AP3143">
        <f>MATCH(AN3143,Sheet2!$F$5:$F$18,0)</f>
        <v>13</v>
      </c>
      <c r="AQ3143">
        <f>MATCH(AO3143,Sheet2!$F$5:$K$5,0)</f>
        <v>6</v>
      </c>
      <c r="AR3143" s="33">
        <f>INDEX(Sheet2!$F$5:$K$18,OPaL!AP3143,OPaL!AQ3143)</f>
        <v>0.2</v>
      </c>
      <c r="AS3143" s="1">
        <f t="shared" si="149"/>
        <v>5288.1760000000004</v>
      </c>
    </row>
    <row r="3144" spans="1:45" x14ac:dyDescent="0.2">
      <c r="A3144" s="11" t="s">
        <v>9178</v>
      </c>
      <c r="B3144" s="11" t="s">
        <v>9179</v>
      </c>
      <c r="C3144" s="11" t="s">
        <v>12765</v>
      </c>
      <c r="D3144" s="21">
        <v>44649</v>
      </c>
      <c r="E3144" s="21" t="s">
        <v>9752</v>
      </c>
      <c r="F3144" s="21" t="s">
        <v>14659</v>
      </c>
      <c r="G3144" s="11" t="s">
        <v>2</v>
      </c>
      <c r="H3144" s="11" t="s">
        <v>16</v>
      </c>
      <c r="I3144" s="11" t="s">
        <v>4</v>
      </c>
      <c r="J3144" s="13">
        <v>5</v>
      </c>
      <c r="K3144" s="12">
        <v>6599.41</v>
      </c>
      <c r="L3144" s="12">
        <v>0</v>
      </c>
      <c r="M3144" s="12">
        <v>0</v>
      </c>
      <c r="N3144" s="12">
        <f t="shared" si="148"/>
        <v>6599.41</v>
      </c>
      <c r="O3144" s="11" t="s">
        <v>8227</v>
      </c>
      <c r="P3144" s="13">
        <v>0</v>
      </c>
      <c r="Q3144" s="11" t="s">
        <v>6</v>
      </c>
      <c r="R3144" s="13">
        <v>0</v>
      </c>
      <c r="S3144" s="13">
        <v>0</v>
      </c>
      <c r="T3144" s="11" t="s">
        <v>7</v>
      </c>
      <c r="U3144" s="11" t="s">
        <v>8</v>
      </c>
      <c r="V3144" s="15">
        <v>0</v>
      </c>
      <c r="W3144" s="13">
        <v>0</v>
      </c>
      <c r="X3144" s="15">
        <v>0</v>
      </c>
      <c r="Y3144" s="15">
        <v>0</v>
      </c>
      <c r="Z3144" s="13">
        <v>0</v>
      </c>
      <c r="AA3144" s="15">
        <v>0</v>
      </c>
      <c r="AB3144" s="13">
        <v>0</v>
      </c>
      <c r="AC3144" s="15">
        <v>0</v>
      </c>
      <c r="AD3144" s="13">
        <v>0</v>
      </c>
      <c r="AE3144" s="15">
        <v>0</v>
      </c>
      <c r="AF3144" s="13">
        <v>0</v>
      </c>
      <c r="AG3144" s="15">
        <v>0</v>
      </c>
      <c r="AH3144" s="13">
        <v>0</v>
      </c>
      <c r="AI3144" s="15">
        <v>0</v>
      </c>
      <c r="AJ3144" s="11" t="s">
        <v>17</v>
      </c>
      <c r="AK3144" s="11" t="s">
        <v>8228</v>
      </c>
      <c r="AL3144" s="22">
        <f t="shared" si="147"/>
        <v>643</v>
      </c>
      <c r="AM3144" s="11" t="str">
        <f>VLOOKUP(O3144,Sheet2!$D$6:$E$14,2,FALSE)</f>
        <v>Consumables</v>
      </c>
      <c r="AN3144" s="11" t="str">
        <f>VLOOKUP(F3144,Sheet2!$E$15:$F$18,2,FALSE)</f>
        <v>CM</v>
      </c>
      <c r="AO3144" s="35" t="s">
        <v>14668</v>
      </c>
      <c r="AP3144">
        <f>MATCH(AN3144,Sheet2!$F$5:$F$18,0)</f>
        <v>13</v>
      </c>
      <c r="AQ3144">
        <f>MATCH(AO3144,Sheet2!$F$5:$K$5,0)</f>
        <v>6</v>
      </c>
      <c r="AR3144" s="33">
        <f>INDEX(Sheet2!$F$5:$K$18,OPaL!AP3144,OPaL!AQ3144)</f>
        <v>0.2</v>
      </c>
      <c r="AS3144" s="1">
        <f t="shared" si="149"/>
        <v>5279.5280000000002</v>
      </c>
    </row>
    <row r="3145" spans="1:45" x14ac:dyDescent="0.2">
      <c r="A3145" s="11" t="s">
        <v>7273</v>
      </c>
      <c r="B3145" s="11" t="s">
        <v>7274</v>
      </c>
      <c r="C3145" s="11" t="s">
        <v>12766</v>
      </c>
      <c r="D3145" s="21">
        <v>43129</v>
      </c>
      <c r="E3145" s="21" t="s">
        <v>9697</v>
      </c>
      <c r="F3145" s="21" t="s">
        <v>14659</v>
      </c>
      <c r="G3145" s="11" t="s">
        <v>2</v>
      </c>
      <c r="H3145" s="11" t="s">
        <v>16</v>
      </c>
      <c r="I3145" s="11" t="s">
        <v>4</v>
      </c>
      <c r="J3145" s="12">
        <v>1</v>
      </c>
      <c r="K3145" s="12">
        <v>6592.95</v>
      </c>
      <c r="L3145" s="12">
        <v>0</v>
      </c>
      <c r="M3145" s="12">
        <v>0</v>
      </c>
      <c r="N3145" s="12">
        <f t="shared" si="148"/>
        <v>6592.95</v>
      </c>
      <c r="O3145" s="11" t="s">
        <v>5</v>
      </c>
      <c r="P3145" s="13">
        <v>0</v>
      </c>
      <c r="Q3145" s="11" t="s">
        <v>6</v>
      </c>
      <c r="R3145" s="13">
        <v>0</v>
      </c>
      <c r="S3145" s="13">
        <v>0</v>
      </c>
      <c r="T3145" s="11" t="s">
        <v>7</v>
      </c>
      <c r="U3145" s="11" t="s">
        <v>8</v>
      </c>
      <c r="V3145" s="15">
        <v>0</v>
      </c>
      <c r="W3145" s="13">
        <v>0</v>
      </c>
      <c r="X3145" s="15">
        <v>0</v>
      </c>
      <c r="Y3145" s="15">
        <v>0</v>
      </c>
      <c r="Z3145" s="13">
        <v>0</v>
      </c>
      <c r="AA3145" s="15">
        <v>0</v>
      </c>
      <c r="AB3145" s="13">
        <v>0</v>
      </c>
      <c r="AC3145" s="15">
        <v>0</v>
      </c>
      <c r="AD3145" s="13">
        <v>0</v>
      </c>
      <c r="AE3145" s="15">
        <v>0</v>
      </c>
      <c r="AF3145" s="13">
        <v>0</v>
      </c>
      <c r="AG3145" s="15">
        <v>0</v>
      </c>
      <c r="AH3145" s="13">
        <v>0</v>
      </c>
      <c r="AI3145" s="15">
        <v>0</v>
      </c>
      <c r="AJ3145" s="11" t="s">
        <v>17</v>
      </c>
      <c r="AK3145" s="11" t="s">
        <v>13</v>
      </c>
      <c r="AL3145" s="22">
        <f t="shared" si="147"/>
        <v>2163</v>
      </c>
      <c r="AM3145" s="11" t="str">
        <f>VLOOKUP(O3145,Sheet2!$D$6:$E$14,2,FALSE)</f>
        <v>Spare parts</v>
      </c>
      <c r="AN3145" s="11" t="str">
        <f>VLOOKUP(F3145,Sheet2!$E$10:$F$13,2,FALSE)</f>
        <v>SPM</v>
      </c>
      <c r="AO3145" s="35" t="s">
        <v>14668</v>
      </c>
      <c r="AP3145">
        <f>MATCH(AN3145,Sheet2!$F$5:$F$18,0)</f>
        <v>6</v>
      </c>
      <c r="AQ3145">
        <f>MATCH(AO3145,Sheet2!$F$5:$K$5,0)</f>
        <v>6</v>
      </c>
      <c r="AR3145" s="33">
        <f>INDEX(Sheet2!$F$5:$K$18,OPaL!AP3145,OPaL!AQ3145)</f>
        <v>0.15</v>
      </c>
      <c r="AS3145" s="1">
        <f t="shared" si="149"/>
        <v>5604.0074999999997</v>
      </c>
    </row>
    <row r="3146" spans="1:45" x14ac:dyDescent="0.2">
      <c r="A3146" s="11" t="s">
        <v>7055</v>
      </c>
      <c r="B3146" s="11" t="s">
        <v>7056</v>
      </c>
      <c r="C3146" s="11" t="s">
        <v>12767</v>
      </c>
      <c r="D3146" s="21">
        <v>43184</v>
      </c>
      <c r="E3146" s="21" t="s">
        <v>9697</v>
      </c>
      <c r="F3146" s="21" t="s">
        <v>14659</v>
      </c>
      <c r="G3146" s="11" t="s">
        <v>2</v>
      </c>
      <c r="H3146" s="11" t="s">
        <v>3</v>
      </c>
      <c r="I3146" s="11" t="s">
        <v>4</v>
      </c>
      <c r="J3146" s="12">
        <v>4</v>
      </c>
      <c r="K3146" s="12">
        <v>6591.83</v>
      </c>
      <c r="L3146" s="12">
        <v>0</v>
      </c>
      <c r="M3146" s="12">
        <v>0</v>
      </c>
      <c r="N3146" s="12">
        <f t="shared" si="148"/>
        <v>6591.83</v>
      </c>
      <c r="O3146" s="11" t="s">
        <v>5</v>
      </c>
      <c r="P3146" s="13">
        <v>0</v>
      </c>
      <c r="Q3146" s="11" t="s">
        <v>6</v>
      </c>
      <c r="R3146" s="13">
        <v>0</v>
      </c>
      <c r="S3146" s="13">
        <v>0</v>
      </c>
      <c r="T3146" s="11" t="s">
        <v>7</v>
      </c>
      <c r="U3146" s="11" t="s">
        <v>8</v>
      </c>
      <c r="V3146" s="15">
        <v>0</v>
      </c>
      <c r="W3146" s="13">
        <v>0</v>
      </c>
      <c r="X3146" s="15">
        <v>0</v>
      </c>
      <c r="Y3146" s="15">
        <v>0</v>
      </c>
      <c r="Z3146" s="13">
        <v>0</v>
      </c>
      <c r="AA3146" s="15">
        <v>0</v>
      </c>
      <c r="AB3146" s="13">
        <v>0</v>
      </c>
      <c r="AC3146" s="15">
        <v>0</v>
      </c>
      <c r="AD3146" s="13">
        <v>0</v>
      </c>
      <c r="AE3146" s="15">
        <v>0</v>
      </c>
      <c r="AF3146" s="13">
        <v>0</v>
      </c>
      <c r="AG3146" s="15">
        <v>0</v>
      </c>
      <c r="AH3146" s="13">
        <v>0</v>
      </c>
      <c r="AI3146" s="15">
        <v>0</v>
      </c>
      <c r="AJ3146" s="11" t="s">
        <v>9</v>
      </c>
      <c r="AK3146" s="11" t="s">
        <v>13</v>
      </c>
      <c r="AL3146" s="22">
        <f t="shared" si="147"/>
        <v>2108</v>
      </c>
      <c r="AM3146" s="11" t="str">
        <f>VLOOKUP(O3146,Sheet2!$D$6:$E$14,2,FALSE)</f>
        <v>Spare parts</v>
      </c>
      <c r="AN3146" s="11" t="str">
        <f>VLOOKUP(F3146,Sheet2!$E$10:$F$13,2,FALSE)</f>
        <v>SPM</v>
      </c>
      <c r="AO3146" s="35" t="s">
        <v>14668</v>
      </c>
      <c r="AP3146">
        <f>MATCH(AN3146,Sheet2!$F$5:$F$18,0)</f>
        <v>6</v>
      </c>
      <c r="AQ3146">
        <f>MATCH(AO3146,Sheet2!$F$5:$K$5,0)</f>
        <v>6</v>
      </c>
      <c r="AR3146" s="33">
        <f>INDEX(Sheet2!$F$5:$K$18,OPaL!AP3146,OPaL!AQ3146)</f>
        <v>0.15</v>
      </c>
      <c r="AS3146" s="1">
        <f t="shared" si="149"/>
        <v>5603.0554999999995</v>
      </c>
    </row>
    <row r="3147" spans="1:45" x14ac:dyDescent="0.2">
      <c r="A3147" s="11" t="s">
        <v>7035</v>
      </c>
      <c r="B3147" s="11" t="s">
        <v>7036</v>
      </c>
      <c r="C3147" s="11" t="s">
        <v>12768</v>
      </c>
      <c r="D3147" s="21">
        <v>42418</v>
      </c>
      <c r="E3147" s="21" t="s">
        <v>9697</v>
      </c>
      <c r="F3147" s="21" t="s">
        <v>14659</v>
      </c>
      <c r="G3147" s="11" t="s">
        <v>2</v>
      </c>
      <c r="H3147" s="11" t="s">
        <v>3</v>
      </c>
      <c r="I3147" s="11" t="s">
        <v>4</v>
      </c>
      <c r="J3147" s="12">
        <v>42</v>
      </c>
      <c r="K3147" s="12">
        <v>6576.99</v>
      </c>
      <c r="L3147" s="12">
        <v>0</v>
      </c>
      <c r="M3147" s="12">
        <v>0</v>
      </c>
      <c r="N3147" s="12">
        <f t="shared" si="148"/>
        <v>6576.99</v>
      </c>
      <c r="O3147" s="11" t="s">
        <v>5</v>
      </c>
      <c r="P3147" s="13">
        <v>0</v>
      </c>
      <c r="Q3147" s="11" t="s">
        <v>6</v>
      </c>
      <c r="R3147" s="13">
        <v>0</v>
      </c>
      <c r="S3147" s="13">
        <v>0</v>
      </c>
      <c r="T3147" s="11" t="s">
        <v>7</v>
      </c>
      <c r="U3147" s="11" t="s">
        <v>8</v>
      </c>
      <c r="V3147" s="15">
        <v>0</v>
      </c>
      <c r="W3147" s="13">
        <v>0</v>
      </c>
      <c r="X3147" s="15">
        <v>0</v>
      </c>
      <c r="Y3147" s="15">
        <v>0</v>
      </c>
      <c r="Z3147" s="13">
        <v>0</v>
      </c>
      <c r="AA3147" s="15">
        <v>0</v>
      </c>
      <c r="AB3147" s="13">
        <v>0</v>
      </c>
      <c r="AC3147" s="15">
        <v>0</v>
      </c>
      <c r="AD3147" s="13">
        <v>0</v>
      </c>
      <c r="AE3147" s="15">
        <v>0</v>
      </c>
      <c r="AF3147" s="13">
        <v>0</v>
      </c>
      <c r="AG3147" s="15">
        <v>0</v>
      </c>
      <c r="AH3147" s="13">
        <v>0</v>
      </c>
      <c r="AI3147" s="15">
        <v>0</v>
      </c>
      <c r="AJ3147" s="11" t="s">
        <v>9</v>
      </c>
      <c r="AK3147" s="11" t="s">
        <v>13</v>
      </c>
      <c r="AL3147" s="22">
        <f t="shared" si="147"/>
        <v>2874</v>
      </c>
      <c r="AM3147" s="11" t="str">
        <f>VLOOKUP(O3147,Sheet2!$D$6:$E$14,2,FALSE)</f>
        <v>Spare parts</v>
      </c>
      <c r="AN3147" s="11" t="str">
        <f>VLOOKUP(F3147,Sheet2!$E$10:$F$13,2,FALSE)</f>
        <v>SPM</v>
      </c>
      <c r="AO3147" s="35" t="s">
        <v>14668</v>
      </c>
      <c r="AP3147">
        <f>MATCH(AN3147,Sheet2!$F$5:$F$18,0)</f>
        <v>6</v>
      </c>
      <c r="AQ3147">
        <f>MATCH(AO3147,Sheet2!$F$5:$K$5,0)</f>
        <v>6</v>
      </c>
      <c r="AR3147" s="33">
        <f>INDEX(Sheet2!$F$5:$K$18,OPaL!AP3147,OPaL!AQ3147)</f>
        <v>0.15</v>
      </c>
      <c r="AS3147" s="1">
        <f t="shared" si="149"/>
        <v>5590.4414999999999</v>
      </c>
    </row>
    <row r="3148" spans="1:45" x14ac:dyDescent="0.2">
      <c r="A3148" s="11" t="s">
        <v>2060</v>
      </c>
      <c r="B3148" s="11" t="s">
        <v>2061</v>
      </c>
      <c r="C3148" s="11" t="s">
        <v>12769</v>
      </c>
      <c r="D3148" s="21">
        <v>42872</v>
      </c>
      <c r="E3148" s="21" t="s">
        <v>9697</v>
      </c>
      <c r="F3148" s="21" t="s">
        <v>14658</v>
      </c>
      <c r="G3148" s="11" t="s">
        <v>2</v>
      </c>
      <c r="H3148" s="11" t="s">
        <v>16</v>
      </c>
      <c r="I3148" s="11" t="s">
        <v>4</v>
      </c>
      <c r="J3148" s="12">
        <v>2</v>
      </c>
      <c r="K3148" s="12">
        <v>6543.01</v>
      </c>
      <c r="L3148" s="12">
        <v>0</v>
      </c>
      <c r="M3148" s="12">
        <v>0</v>
      </c>
      <c r="N3148" s="12">
        <f t="shared" si="148"/>
        <v>6543.01</v>
      </c>
      <c r="O3148" s="11" t="s">
        <v>5</v>
      </c>
      <c r="P3148" s="13">
        <v>0</v>
      </c>
      <c r="Q3148" s="11" t="s">
        <v>6</v>
      </c>
      <c r="R3148" s="13">
        <v>0</v>
      </c>
      <c r="S3148" s="13">
        <v>0</v>
      </c>
      <c r="T3148" s="11" t="s">
        <v>7</v>
      </c>
      <c r="U3148" s="11" t="s">
        <v>8</v>
      </c>
      <c r="V3148" s="15">
        <v>0</v>
      </c>
      <c r="W3148" s="13">
        <v>0</v>
      </c>
      <c r="X3148" s="15">
        <v>0</v>
      </c>
      <c r="Y3148" s="15">
        <v>0</v>
      </c>
      <c r="Z3148" s="13">
        <v>0</v>
      </c>
      <c r="AA3148" s="15">
        <v>0</v>
      </c>
      <c r="AB3148" s="13">
        <v>0</v>
      </c>
      <c r="AC3148" s="15">
        <v>0</v>
      </c>
      <c r="AD3148" s="13">
        <v>0</v>
      </c>
      <c r="AE3148" s="15">
        <v>0</v>
      </c>
      <c r="AF3148" s="13">
        <v>0</v>
      </c>
      <c r="AG3148" s="15">
        <v>0</v>
      </c>
      <c r="AH3148" s="13">
        <v>0</v>
      </c>
      <c r="AI3148" s="15">
        <v>0</v>
      </c>
      <c r="AJ3148" s="11" t="s">
        <v>17</v>
      </c>
      <c r="AK3148" s="11" t="s">
        <v>13</v>
      </c>
      <c r="AL3148" s="22">
        <f t="shared" si="147"/>
        <v>2420</v>
      </c>
      <c r="AM3148" s="11" t="str">
        <f>VLOOKUP(O3148,Sheet2!$D$6:$E$14,2,FALSE)</f>
        <v>Spare parts</v>
      </c>
      <c r="AN3148" s="11" t="str">
        <f>VLOOKUP(F3148,Sheet2!$E$10:$F$13,2,FALSE)</f>
        <v>SPE</v>
      </c>
      <c r="AO3148" s="35" t="s">
        <v>14668</v>
      </c>
      <c r="AP3148">
        <f>MATCH(AN3148,Sheet2!$F$5:$F$18,0)</f>
        <v>7</v>
      </c>
      <c r="AQ3148">
        <f>MATCH(AO3148,Sheet2!$F$5:$K$5,0)</f>
        <v>6</v>
      </c>
      <c r="AR3148" s="33">
        <f>INDEX(Sheet2!$F$5:$K$18,OPaL!AP3148,OPaL!AQ3148)</f>
        <v>0.15</v>
      </c>
      <c r="AS3148" s="1">
        <f t="shared" si="149"/>
        <v>5561.5585000000001</v>
      </c>
    </row>
    <row r="3149" spans="1:45" x14ac:dyDescent="0.2">
      <c r="A3149" s="11" t="s">
        <v>2062</v>
      </c>
      <c r="B3149" s="11" t="s">
        <v>2063</v>
      </c>
      <c r="C3149" s="11" t="s">
        <v>12770</v>
      </c>
      <c r="D3149" s="21">
        <v>42872</v>
      </c>
      <c r="E3149" s="21" t="s">
        <v>9697</v>
      </c>
      <c r="F3149" s="21" t="s">
        <v>14658</v>
      </c>
      <c r="G3149" s="11" t="s">
        <v>2</v>
      </c>
      <c r="H3149" s="11" t="s">
        <v>16</v>
      </c>
      <c r="I3149" s="11" t="s">
        <v>4</v>
      </c>
      <c r="J3149" s="12">
        <v>2</v>
      </c>
      <c r="K3149" s="12">
        <v>6543.01</v>
      </c>
      <c r="L3149" s="12">
        <v>0</v>
      </c>
      <c r="M3149" s="12">
        <v>0</v>
      </c>
      <c r="N3149" s="12">
        <f t="shared" si="148"/>
        <v>6543.01</v>
      </c>
      <c r="O3149" s="11" t="s">
        <v>5</v>
      </c>
      <c r="P3149" s="13">
        <v>0</v>
      </c>
      <c r="Q3149" s="11" t="s">
        <v>6</v>
      </c>
      <c r="R3149" s="13">
        <v>0</v>
      </c>
      <c r="S3149" s="13">
        <v>0</v>
      </c>
      <c r="T3149" s="11" t="s">
        <v>7</v>
      </c>
      <c r="U3149" s="11" t="s">
        <v>8</v>
      </c>
      <c r="V3149" s="15">
        <v>0</v>
      </c>
      <c r="W3149" s="13">
        <v>0</v>
      </c>
      <c r="X3149" s="15">
        <v>0</v>
      </c>
      <c r="Y3149" s="15">
        <v>0</v>
      </c>
      <c r="Z3149" s="13">
        <v>0</v>
      </c>
      <c r="AA3149" s="15">
        <v>0</v>
      </c>
      <c r="AB3149" s="13">
        <v>0</v>
      </c>
      <c r="AC3149" s="15">
        <v>0</v>
      </c>
      <c r="AD3149" s="13">
        <v>0</v>
      </c>
      <c r="AE3149" s="15">
        <v>0</v>
      </c>
      <c r="AF3149" s="13">
        <v>0</v>
      </c>
      <c r="AG3149" s="15">
        <v>0</v>
      </c>
      <c r="AH3149" s="13">
        <v>0</v>
      </c>
      <c r="AI3149" s="15">
        <v>0</v>
      </c>
      <c r="AJ3149" s="11" t="s">
        <v>17</v>
      </c>
      <c r="AK3149" s="11" t="s">
        <v>13</v>
      </c>
      <c r="AL3149" s="22">
        <f t="shared" si="147"/>
        <v>2420</v>
      </c>
      <c r="AM3149" s="11" t="str">
        <f>VLOOKUP(O3149,Sheet2!$D$6:$E$14,2,FALSE)</f>
        <v>Spare parts</v>
      </c>
      <c r="AN3149" s="11" t="str">
        <f>VLOOKUP(F3149,Sheet2!$E$10:$F$13,2,FALSE)</f>
        <v>SPE</v>
      </c>
      <c r="AO3149" s="35" t="s">
        <v>14668</v>
      </c>
      <c r="AP3149">
        <f>MATCH(AN3149,Sheet2!$F$5:$F$18,0)</f>
        <v>7</v>
      </c>
      <c r="AQ3149">
        <f>MATCH(AO3149,Sheet2!$F$5:$K$5,0)</f>
        <v>6</v>
      </c>
      <c r="AR3149" s="33">
        <f>INDEX(Sheet2!$F$5:$K$18,OPaL!AP3149,OPaL!AQ3149)</f>
        <v>0.15</v>
      </c>
      <c r="AS3149" s="1">
        <f t="shared" si="149"/>
        <v>5561.5585000000001</v>
      </c>
    </row>
    <row r="3150" spans="1:45" x14ac:dyDescent="0.2">
      <c r="A3150" s="11" t="s">
        <v>2941</v>
      </c>
      <c r="B3150" s="11" t="s">
        <v>2942</v>
      </c>
      <c r="C3150" s="11" t="s">
        <v>12771</v>
      </c>
      <c r="D3150" s="21">
        <v>42424</v>
      </c>
      <c r="E3150" s="21" t="s">
        <v>9697</v>
      </c>
      <c r="F3150" s="21" t="s">
        <v>14659</v>
      </c>
      <c r="G3150" s="11" t="s">
        <v>2</v>
      </c>
      <c r="H3150" s="11" t="s">
        <v>16</v>
      </c>
      <c r="I3150" s="11" t="s">
        <v>4</v>
      </c>
      <c r="J3150" s="12">
        <v>6</v>
      </c>
      <c r="K3150" s="12">
        <v>6535.35</v>
      </c>
      <c r="L3150" s="12">
        <v>0</v>
      </c>
      <c r="M3150" s="12">
        <v>0</v>
      </c>
      <c r="N3150" s="12">
        <f t="shared" si="148"/>
        <v>6535.35</v>
      </c>
      <c r="O3150" s="11" t="s">
        <v>5</v>
      </c>
      <c r="P3150" s="13">
        <v>0</v>
      </c>
      <c r="Q3150" s="11" t="s">
        <v>6</v>
      </c>
      <c r="R3150" s="13">
        <v>0</v>
      </c>
      <c r="S3150" s="13">
        <v>0</v>
      </c>
      <c r="T3150" s="11" t="s">
        <v>7</v>
      </c>
      <c r="U3150" s="11" t="s">
        <v>8</v>
      </c>
      <c r="V3150" s="15">
        <v>0</v>
      </c>
      <c r="W3150" s="13">
        <v>0</v>
      </c>
      <c r="X3150" s="15">
        <v>0</v>
      </c>
      <c r="Y3150" s="15">
        <v>0</v>
      </c>
      <c r="Z3150" s="13">
        <v>0</v>
      </c>
      <c r="AA3150" s="15">
        <v>0</v>
      </c>
      <c r="AB3150" s="13">
        <v>0</v>
      </c>
      <c r="AC3150" s="15">
        <v>0</v>
      </c>
      <c r="AD3150" s="13">
        <v>0</v>
      </c>
      <c r="AE3150" s="15">
        <v>0</v>
      </c>
      <c r="AF3150" s="13">
        <v>0</v>
      </c>
      <c r="AG3150" s="15">
        <v>0</v>
      </c>
      <c r="AH3150" s="13">
        <v>0</v>
      </c>
      <c r="AI3150" s="15">
        <v>0</v>
      </c>
      <c r="AJ3150" s="11" t="s">
        <v>17</v>
      </c>
      <c r="AK3150" s="11" t="s">
        <v>13</v>
      </c>
      <c r="AL3150" s="22">
        <f t="shared" si="147"/>
        <v>2868</v>
      </c>
      <c r="AM3150" s="11" t="str">
        <f>VLOOKUP(O3150,Sheet2!$D$6:$E$14,2,FALSE)</f>
        <v>Spare parts</v>
      </c>
      <c r="AN3150" s="11" t="str">
        <f>VLOOKUP(F3150,Sheet2!$E$10:$F$13,2,FALSE)</f>
        <v>SPM</v>
      </c>
      <c r="AO3150" s="35" t="s">
        <v>14668</v>
      </c>
      <c r="AP3150">
        <f>MATCH(AN3150,Sheet2!$F$5:$F$18,0)</f>
        <v>6</v>
      </c>
      <c r="AQ3150">
        <f>MATCH(AO3150,Sheet2!$F$5:$K$5,0)</f>
        <v>6</v>
      </c>
      <c r="AR3150" s="33">
        <f>INDEX(Sheet2!$F$5:$K$18,OPaL!AP3150,OPaL!AQ3150)</f>
        <v>0.15</v>
      </c>
      <c r="AS3150" s="1">
        <f t="shared" si="149"/>
        <v>5555.0475000000006</v>
      </c>
    </row>
    <row r="3151" spans="1:45" x14ac:dyDescent="0.2">
      <c r="A3151" s="11" t="s">
        <v>2955</v>
      </c>
      <c r="B3151" s="11" t="s">
        <v>2956</v>
      </c>
      <c r="C3151" s="11" t="s">
        <v>12772</v>
      </c>
      <c r="D3151" s="21">
        <v>42424</v>
      </c>
      <c r="E3151" s="21" t="s">
        <v>9697</v>
      </c>
      <c r="F3151" s="21" t="s">
        <v>14659</v>
      </c>
      <c r="G3151" s="11" t="s">
        <v>2</v>
      </c>
      <c r="H3151" s="11" t="s">
        <v>16</v>
      </c>
      <c r="I3151" s="11" t="s">
        <v>4</v>
      </c>
      <c r="J3151" s="12">
        <v>6</v>
      </c>
      <c r="K3151" s="12">
        <v>6535.35</v>
      </c>
      <c r="L3151" s="12">
        <v>0</v>
      </c>
      <c r="M3151" s="12">
        <v>0</v>
      </c>
      <c r="N3151" s="12">
        <f t="shared" si="148"/>
        <v>6535.35</v>
      </c>
      <c r="O3151" s="11" t="s">
        <v>5</v>
      </c>
      <c r="P3151" s="13">
        <v>0</v>
      </c>
      <c r="Q3151" s="11" t="s">
        <v>6</v>
      </c>
      <c r="R3151" s="13">
        <v>0</v>
      </c>
      <c r="S3151" s="13">
        <v>0</v>
      </c>
      <c r="T3151" s="11" t="s">
        <v>7</v>
      </c>
      <c r="U3151" s="11" t="s">
        <v>8</v>
      </c>
      <c r="V3151" s="15">
        <v>0</v>
      </c>
      <c r="W3151" s="13">
        <v>0</v>
      </c>
      <c r="X3151" s="15">
        <v>0</v>
      </c>
      <c r="Y3151" s="15">
        <v>0</v>
      </c>
      <c r="Z3151" s="13">
        <v>0</v>
      </c>
      <c r="AA3151" s="15">
        <v>0</v>
      </c>
      <c r="AB3151" s="13">
        <v>0</v>
      </c>
      <c r="AC3151" s="15">
        <v>0</v>
      </c>
      <c r="AD3151" s="13">
        <v>0</v>
      </c>
      <c r="AE3151" s="15">
        <v>0</v>
      </c>
      <c r="AF3151" s="13">
        <v>0</v>
      </c>
      <c r="AG3151" s="15">
        <v>0</v>
      </c>
      <c r="AH3151" s="13">
        <v>0</v>
      </c>
      <c r="AI3151" s="15">
        <v>0</v>
      </c>
      <c r="AJ3151" s="11" t="s">
        <v>17</v>
      </c>
      <c r="AK3151" s="11" t="s">
        <v>13</v>
      </c>
      <c r="AL3151" s="22">
        <f t="shared" si="147"/>
        <v>2868</v>
      </c>
      <c r="AM3151" s="11" t="str">
        <f>VLOOKUP(O3151,Sheet2!$D$6:$E$14,2,FALSE)</f>
        <v>Spare parts</v>
      </c>
      <c r="AN3151" s="11" t="str">
        <f>VLOOKUP(F3151,Sheet2!$E$10:$F$13,2,FALSE)</f>
        <v>SPM</v>
      </c>
      <c r="AO3151" s="35" t="s">
        <v>14668</v>
      </c>
      <c r="AP3151">
        <f>MATCH(AN3151,Sheet2!$F$5:$F$18,0)</f>
        <v>6</v>
      </c>
      <c r="AQ3151">
        <f>MATCH(AO3151,Sheet2!$F$5:$K$5,0)</f>
        <v>6</v>
      </c>
      <c r="AR3151" s="33">
        <f>INDEX(Sheet2!$F$5:$K$18,OPaL!AP3151,OPaL!AQ3151)</f>
        <v>0.15</v>
      </c>
      <c r="AS3151" s="1">
        <f t="shared" si="149"/>
        <v>5555.0475000000006</v>
      </c>
    </row>
    <row r="3152" spans="1:45" x14ac:dyDescent="0.2">
      <c r="A3152" s="11" t="s">
        <v>2963</v>
      </c>
      <c r="B3152" s="11" t="s">
        <v>2964</v>
      </c>
      <c r="C3152" s="11" t="s">
        <v>12773</v>
      </c>
      <c r="D3152" s="21">
        <v>42424</v>
      </c>
      <c r="E3152" s="21" t="s">
        <v>9697</v>
      </c>
      <c r="F3152" s="21" t="s">
        <v>14659</v>
      </c>
      <c r="G3152" s="11" t="s">
        <v>2</v>
      </c>
      <c r="H3152" s="11" t="s">
        <v>16</v>
      </c>
      <c r="I3152" s="11" t="s">
        <v>4</v>
      </c>
      <c r="J3152" s="12">
        <v>6</v>
      </c>
      <c r="K3152" s="12">
        <v>6535.35</v>
      </c>
      <c r="L3152" s="12">
        <v>0</v>
      </c>
      <c r="M3152" s="12">
        <v>0</v>
      </c>
      <c r="N3152" s="12">
        <f t="shared" si="148"/>
        <v>6535.35</v>
      </c>
      <c r="O3152" s="11" t="s">
        <v>5</v>
      </c>
      <c r="P3152" s="13">
        <v>0</v>
      </c>
      <c r="Q3152" s="11" t="s">
        <v>6</v>
      </c>
      <c r="R3152" s="13">
        <v>0</v>
      </c>
      <c r="S3152" s="13">
        <v>0</v>
      </c>
      <c r="T3152" s="11" t="s">
        <v>7</v>
      </c>
      <c r="U3152" s="11" t="s">
        <v>8</v>
      </c>
      <c r="V3152" s="15">
        <v>0</v>
      </c>
      <c r="W3152" s="13">
        <v>0</v>
      </c>
      <c r="X3152" s="15">
        <v>0</v>
      </c>
      <c r="Y3152" s="15">
        <v>0</v>
      </c>
      <c r="Z3152" s="13">
        <v>0</v>
      </c>
      <c r="AA3152" s="15">
        <v>0</v>
      </c>
      <c r="AB3152" s="13">
        <v>0</v>
      </c>
      <c r="AC3152" s="15">
        <v>0</v>
      </c>
      <c r="AD3152" s="13">
        <v>0</v>
      </c>
      <c r="AE3152" s="15">
        <v>0</v>
      </c>
      <c r="AF3152" s="13">
        <v>0</v>
      </c>
      <c r="AG3152" s="15">
        <v>0</v>
      </c>
      <c r="AH3152" s="13">
        <v>0</v>
      </c>
      <c r="AI3152" s="15">
        <v>0</v>
      </c>
      <c r="AJ3152" s="11" t="s">
        <v>17</v>
      </c>
      <c r="AK3152" s="11" t="s">
        <v>13</v>
      </c>
      <c r="AL3152" s="22">
        <f t="shared" si="147"/>
        <v>2868</v>
      </c>
      <c r="AM3152" s="11" t="str">
        <f>VLOOKUP(O3152,Sheet2!$D$6:$E$14,2,FALSE)</f>
        <v>Spare parts</v>
      </c>
      <c r="AN3152" s="11" t="str">
        <f>VLOOKUP(F3152,Sheet2!$E$10:$F$13,2,FALSE)</f>
        <v>SPM</v>
      </c>
      <c r="AO3152" s="35" t="s">
        <v>14668</v>
      </c>
      <c r="AP3152">
        <f>MATCH(AN3152,Sheet2!$F$5:$F$18,0)</f>
        <v>6</v>
      </c>
      <c r="AQ3152">
        <f>MATCH(AO3152,Sheet2!$F$5:$K$5,0)</f>
        <v>6</v>
      </c>
      <c r="AR3152" s="33">
        <f>INDEX(Sheet2!$F$5:$K$18,OPaL!AP3152,OPaL!AQ3152)</f>
        <v>0.15</v>
      </c>
      <c r="AS3152" s="1">
        <f t="shared" si="149"/>
        <v>5555.0475000000006</v>
      </c>
    </row>
    <row r="3153" spans="1:45" x14ac:dyDescent="0.2">
      <c r="A3153" s="11" t="s">
        <v>7083</v>
      </c>
      <c r="B3153" s="11" t="s">
        <v>7084</v>
      </c>
      <c r="C3153" s="11" t="s">
        <v>12774</v>
      </c>
      <c r="D3153" s="21">
        <v>42424</v>
      </c>
      <c r="E3153" s="21" t="s">
        <v>9697</v>
      </c>
      <c r="F3153" s="21" t="s">
        <v>14659</v>
      </c>
      <c r="G3153" s="11" t="s">
        <v>2</v>
      </c>
      <c r="H3153" s="11" t="s">
        <v>16</v>
      </c>
      <c r="I3153" s="11" t="s">
        <v>4</v>
      </c>
      <c r="J3153" s="12">
        <v>6</v>
      </c>
      <c r="K3153" s="12">
        <v>6535.35</v>
      </c>
      <c r="L3153" s="12">
        <v>0</v>
      </c>
      <c r="M3153" s="12">
        <v>0</v>
      </c>
      <c r="N3153" s="12">
        <f t="shared" si="148"/>
        <v>6535.35</v>
      </c>
      <c r="O3153" s="11" t="s">
        <v>5</v>
      </c>
      <c r="P3153" s="13">
        <v>0</v>
      </c>
      <c r="Q3153" s="11" t="s">
        <v>6</v>
      </c>
      <c r="R3153" s="13">
        <v>0</v>
      </c>
      <c r="S3153" s="13">
        <v>0</v>
      </c>
      <c r="T3153" s="11" t="s">
        <v>7</v>
      </c>
      <c r="U3153" s="11" t="s">
        <v>8</v>
      </c>
      <c r="V3153" s="15">
        <v>0</v>
      </c>
      <c r="W3153" s="13">
        <v>0</v>
      </c>
      <c r="X3153" s="15">
        <v>0</v>
      </c>
      <c r="Y3153" s="15">
        <v>0</v>
      </c>
      <c r="Z3153" s="13">
        <v>0</v>
      </c>
      <c r="AA3153" s="15">
        <v>0</v>
      </c>
      <c r="AB3153" s="13">
        <v>0</v>
      </c>
      <c r="AC3153" s="15">
        <v>0</v>
      </c>
      <c r="AD3153" s="13">
        <v>0</v>
      </c>
      <c r="AE3153" s="15">
        <v>0</v>
      </c>
      <c r="AF3153" s="13">
        <v>0</v>
      </c>
      <c r="AG3153" s="15">
        <v>0</v>
      </c>
      <c r="AH3153" s="13">
        <v>0</v>
      </c>
      <c r="AI3153" s="15">
        <v>0</v>
      </c>
      <c r="AJ3153" s="11" t="s">
        <v>17</v>
      </c>
      <c r="AK3153" s="11" t="s">
        <v>13</v>
      </c>
      <c r="AL3153" s="22">
        <f t="shared" si="147"/>
        <v>2868</v>
      </c>
      <c r="AM3153" s="11" t="str">
        <f>VLOOKUP(O3153,Sheet2!$D$6:$E$14,2,FALSE)</f>
        <v>Spare parts</v>
      </c>
      <c r="AN3153" s="11" t="str">
        <f>VLOOKUP(F3153,Sheet2!$E$10:$F$13,2,FALSE)</f>
        <v>SPM</v>
      </c>
      <c r="AO3153" s="35" t="s">
        <v>14668</v>
      </c>
      <c r="AP3153">
        <f>MATCH(AN3153,Sheet2!$F$5:$F$18,0)</f>
        <v>6</v>
      </c>
      <c r="AQ3153">
        <f>MATCH(AO3153,Sheet2!$F$5:$K$5,0)</f>
        <v>6</v>
      </c>
      <c r="AR3153" s="33">
        <f>INDEX(Sheet2!$F$5:$K$18,OPaL!AP3153,OPaL!AQ3153)</f>
        <v>0.15</v>
      </c>
      <c r="AS3153" s="1">
        <f t="shared" si="149"/>
        <v>5555.0475000000006</v>
      </c>
    </row>
    <row r="3154" spans="1:45" x14ac:dyDescent="0.2">
      <c r="A3154" s="11" t="s">
        <v>8431</v>
      </c>
      <c r="B3154" s="11" t="s">
        <v>8432</v>
      </c>
      <c r="C3154" s="11" t="s">
        <v>12775</v>
      </c>
      <c r="D3154" s="21">
        <v>43125</v>
      </c>
      <c r="E3154" s="21" t="s">
        <v>9818</v>
      </c>
      <c r="F3154" s="21" t="s">
        <v>14659</v>
      </c>
      <c r="G3154" s="11" t="s">
        <v>2</v>
      </c>
      <c r="H3154" s="11" t="s">
        <v>3</v>
      </c>
      <c r="I3154" s="11" t="s">
        <v>4</v>
      </c>
      <c r="J3154" s="12">
        <v>20</v>
      </c>
      <c r="K3154" s="12">
        <v>6517.5</v>
      </c>
      <c r="L3154" s="12">
        <v>0</v>
      </c>
      <c r="M3154" s="12">
        <v>0</v>
      </c>
      <c r="N3154" s="12">
        <f t="shared" si="148"/>
        <v>6517.5</v>
      </c>
      <c r="O3154" s="11" t="s">
        <v>8227</v>
      </c>
      <c r="P3154" s="13">
        <v>0</v>
      </c>
      <c r="Q3154" s="11" t="s">
        <v>6</v>
      </c>
      <c r="R3154" s="13">
        <v>0</v>
      </c>
      <c r="S3154" s="13">
        <v>0</v>
      </c>
      <c r="T3154" s="11" t="s">
        <v>7</v>
      </c>
      <c r="U3154" s="11" t="s">
        <v>8</v>
      </c>
      <c r="V3154" s="15">
        <v>0</v>
      </c>
      <c r="W3154" s="13">
        <v>0</v>
      </c>
      <c r="X3154" s="15">
        <v>0</v>
      </c>
      <c r="Y3154" s="15">
        <v>0</v>
      </c>
      <c r="Z3154" s="13">
        <v>0</v>
      </c>
      <c r="AA3154" s="15">
        <v>0</v>
      </c>
      <c r="AB3154" s="13">
        <v>0</v>
      </c>
      <c r="AC3154" s="15">
        <v>0</v>
      </c>
      <c r="AD3154" s="13">
        <v>0</v>
      </c>
      <c r="AE3154" s="15">
        <v>0</v>
      </c>
      <c r="AF3154" s="13">
        <v>0</v>
      </c>
      <c r="AG3154" s="15">
        <v>0</v>
      </c>
      <c r="AH3154" s="13">
        <v>0</v>
      </c>
      <c r="AI3154" s="15">
        <v>0</v>
      </c>
      <c r="AJ3154" s="11" t="s">
        <v>9</v>
      </c>
      <c r="AK3154" s="11" t="s">
        <v>8228</v>
      </c>
      <c r="AL3154" s="22">
        <f t="shared" si="147"/>
        <v>2167</v>
      </c>
      <c r="AM3154" s="11" t="str">
        <f>VLOOKUP(O3154,Sheet2!$D$6:$E$14,2,FALSE)</f>
        <v>Consumables</v>
      </c>
      <c r="AN3154" s="11" t="str">
        <f>VLOOKUP(F3154,Sheet2!$E$15:$F$18,2,FALSE)</f>
        <v>CM</v>
      </c>
      <c r="AO3154" s="35" t="s">
        <v>14668</v>
      </c>
      <c r="AP3154">
        <f>MATCH(AN3154,Sheet2!$F$5:$F$18,0)</f>
        <v>13</v>
      </c>
      <c r="AQ3154">
        <f>MATCH(AO3154,Sheet2!$F$5:$K$5,0)</f>
        <v>6</v>
      </c>
      <c r="AR3154" s="33">
        <f>INDEX(Sheet2!$F$5:$K$18,OPaL!AP3154,OPaL!AQ3154)</f>
        <v>0.2</v>
      </c>
      <c r="AS3154" s="1">
        <f t="shared" si="149"/>
        <v>5214</v>
      </c>
    </row>
    <row r="3155" spans="1:45" x14ac:dyDescent="0.2">
      <c r="A3155" s="11" t="s">
        <v>8368</v>
      </c>
      <c r="B3155" s="11" t="s">
        <v>8369</v>
      </c>
      <c r="C3155" s="11" t="s">
        <v>12776</v>
      </c>
      <c r="D3155" s="21">
        <v>45091</v>
      </c>
      <c r="E3155" s="21" t="s">
        <v>9830</v>
      </c>
      <c r="F3155" s="21" t="s">
        <v>14659</v>
      </c>
      <c r="G3155" s="11" t="s">
        <v>2</v>
      </c>
      <c r="H3155" s="11" t="s">
        <v>3</v>
      </c>
      <c r="I3155" s="11" t="s">
        <v>8346</v>
      </c>
      <c r="J3155" s="12">
        <v>88</v>
      </c>
      <c r="K3155" s="12">
        <v>6512</v>
      </c>
      <c r="L3155" s="12">
        <v>0</v>
      </c>
      <c r="M3155" s="12">
        <v>0</v>
      </c>
      <c r="N3155" s="12">
        <f t="shared" si="148"/>
        <v>6512</v>
      </c>
      <c r="O3155" s="11" t="s">
        <v>8227</v>
      </c>
      <c r="P3155" s="13">
        <v>0</v>
      </c>
      <c r="Q3155" s="11" t="s">
        <v>6</v>
      </c>
      <c r="R3155" s="13">
        <v>0</v>
      </c>
      <c r="S3155" s="13">
        <v>0</v>
      </c>
      <c r="T3155" s="11" t="s">
        <v>7</v>
      </c>
      <c r="U3155" s="11" t="s">
        <v>8</v>
      </c>
      <c r="V3155" s="15">
        <v>0</v>
      </c>
      <c r="W3155" s="13">
        <v>0</v>
      </c>
      <c r="X3155" s="15">
        <v>0</v>
      </c>
      <c r="Y3155" s="15">
        <v>0</v>
      </c>
      <c r="Z3155" s="13">
        <v>0</v>
      </c>
      <c r="AA3155" s="15">
        <v>0</v>
      </c>
      <c r="AB3155" s="13">
        <v>0</v>
      </c>
      <c r="AC3155" s="15">
        <v>0</v>
      </c>
      <c r="AD3155" s="13">
        <v>0</v>
      </c>
      <c r="AE3155" s="15">
        <v>0</v>
      </c>
      <c r="AF3155" s="13">
        <v>0</v>
      </c>
      <c r="AG3155" s="15">
        <v>0</v>
      </c>
      <c r="AH3155" s="13">
        <v>0</v>
      </c>
      <c r="AI3155" s="15">
        <v>0</v>
      </c>
      <c r="AJ3155" s="11" t="s">
        <v>9</v>
      </c>
      <c r="AK3155" s="11" t="s">
        <v>8370</v>
      </c>
      <c r="AL3155" s="22">
        <f t="shared" si="147"/>
        <v>201</v>
      </c>
      <c r="AM3155" s="11" t="str">
        <f>VLOOKUP(O3155,Sheet2!$D$6:$E$14,2,FALSE)</f>
        <v>Consumables</v>
      </c>
      <c r="AN3155" s="11" t="str">
        <f>VLOOKUP(F3155,Sheet2!$E$15:$F$18,2,FALSE)</f>
        <v>CM</v>
      </c>
      <c r="AO3155" s="35" t="s">
        <v>14666</v>
      </c>
      <c r="AP3155">
        <f>MATCH(AN3155,Sheet2!$F$5:$F$18,0)</f>
        <v>13</v>
      </c>
      <c r="AQ3155">
        <f>MATCH(AO3155,Sheet2!$F$5:$K$5,0)</f>
        <v>4</v>
      </c>
      <c r="AR3155" s="33">
        <f>INDEX(Sheet2!$F$5:$K$18,OPaL!AP3155,OPaL!AQ3155)</f>
        <v>0.05</v>
      </c>
      <c r="AS3155" s="1">
        <f t="shared" si="149"/>
        <v>6186.4</v>
      </c>
    </row>
    <row r="3156" spans="1:45" x14ac:dyDescent="0.2">
      <c r="A3156" s="11" t="s">
        <v>8086</v>
      </c>
      <c r="B3156" s="11" t="s">
        <v>8087</v>
      </c>
      <c r="C3156" s="11" t="s">
        <v>12777</v>
      </c>
      <c r="D3156" s="21">
        <v>44667</v>
      </c>
      <c r="E3156" s="21" t="s">
        <v>9697</v>
      </c>
      <c r="F3156" s="21" t="s">
        <v>14659</v>
      </c>
      <c r="G3156" s="11" t="s">
        <v>2</v>
      </c>
      <c r="H3156" s="11" t="s">
        <v>3</v>
      </c>
      <c r="I3156" s="11" t="s">
        <v>4</v>
      </c>
      <c r="J3156" s="12">
        <v>1</v>
      </c>
      <c r="K3156" s="12">
        <v>6471.15</v>
      </c>
      <c r="L3156" s="12">
        <v>0</v>
      </c>
      <c r="M3156" s="12">
        <v>0</v>
      </c>
      <c r="N3156" s="12">
        <f t="shared" si="148"/>
        <v>6471.15</v>
      </c>
      <c r="O3156" s="11" t="s">
        <v>5</v>
      </c>
      <c r="P3156" s="13">
        <v>0</v>
      </c>
      <c r="Q3156" s="11" t="s">
        <v>6</v>
      </c>
      <c r="R3156" s="13">
        <v>0</v>
      </c>
      <c r="S3156" s="13">
        <v>0</v>
      </c>
      <c r="T3156" s="11" t="s">
        <v>7</v>
      </c>
      <c r="U3156" s="11" t="s">
        <v>8</v>
      </c>
      <c r="V3156" s="15">
        <v>0</v>
      </c>
      <c r="W3156" s="13">
        <v>0</v>
      </c>
      <c r="X3156" s="15">
        <v>0</v>
      </c>
      <c r="Y3156" s="15">
        <v>0</v>
      </c>
      <c r="Z3156" s="13">
        <v>0</v>
      </c>
      <c r="AA3156" s="15">
        <v>0</v>
      </c>
      <c r="AB3156" s="13">
        <v>0</v>
      </c>
      <c r="AC3156" s="15">
        <v>0</v>
      </c>
      <c r="AD3156" s="13">
        <v>0</v>
      </c>
      <c r="AE3156" s="15">
        <v>0</v>
      </c>
      <c r="AF3156" s="13">
        <v>0</v>
      </c>
      <c r="AG3156" s="15">
        <v>0</v>
      </c>
      <c r="AH3156" s="13">
        <v>0</v>
      </c>
      <c r="AI3156" s="15">
        <v>0</v>
      </c>
      <c r="AJ3156" s="11" t="s">
        <v>9</v>
      </c>
      <c r="AK3156" s="11" t="s">
        <v>1398</v>
      </c>
      <c r="AL3156" s="22">
        <f t="shared" si="147"/>
        <v>625</v>
      </c>
      <c r="AM3156" s="11" t="str">
        <f>VLOOKUP(O3156,Sheet2!$D$6:$E$14,2,FALSE)</f>
        <v>Spare parts</v>
      </c>
      <c r="AN3156" s="11" t="str">
        <f>VLOOKUP(F3156,Sheet2!$E$10:$F$13,2,FALSE)</f>
        <v>SPM</v>
      </c>
      <c r="AO3156" s="35" t="s">
        <v>14668</v>
      </c>
      <c r="AP3156">
        <f>MATCH(AN3156,Sheet2!$F$5:$F$18,0)</f>
        <v>6</v>
      </c>
      <c r="AQ3156">
        <f>MATCH(AO3156,Sheet2!$F$5:$K$5,0)</f>
        <v>6</v>
      </c>
      <c r="AR3156" s="33">
        <f>INDEX(Sheet2!$F$5:$K$18,OPaL!AP3156,OPaL!AQ3156)</f>
        <v>0.15</v>
      </c>
      <c r="AS3156" s="1">
        <f t="shared" si="149"/>
        <v>5500.4775</v>
      </c>
    </row>
    <row r="3157" spans="1:45" x14ac:dyDescent="0.2">
      <c r="A3157" s="11" t="s">
        <v>7457</v>
      </c>
      <c r="B3157" s="11" t="s">
        <v>7458</v>
      </c>
      <c r="C3157" s="11" t="s">
        <v>12778</v>
      </c>
      <c r="D3157" s="21">
        <v>42587</v>
      </c>
      <c r="E3157" s="21" t="s">
        <v>9697</v>
      </c>
      <c r="F3157" s="21" t="s">
        <v>14659</v>
      </c>
      <c r="G3157" s="11" t="s">
        <v>2</v>
      </c>
      <c r="H3157" s="11" t="s">
        <v>16</v>
      </c>
      <c r="I3157" s="11" t="s">
        <v>4</v>
      </c>
      <c r="J3157" s="13">
        <v>2</v>
      </c>
      <c r="K3157" s="12">
        <v>6470.99</v>
      </c>
      <c r="L3157" s="12">
        <v>0</v>
      </c>
      <c r="M3157" s="12">
        <v>0</v>
      </c>
      <c r="N3157" s="12">
        <f t="shared" si="148"/>
        <v>6470.99</v>
      </c>
      <c r="O3157" s="11" t="s">
        <v>5</v>
      </c>
      <c r="P3157" s="13">
        <v>0</v>
      </c>
      <c r="Q3157" s="11" t="s">
        <v>6</v>
      </c>
      <c r="R3157" s="13">
        <v>0</v>
      </c>
      <c r="S3157" s="13">
        <v>0</v>
      </c>
      <c r="T3157" s="11" t="s">
        <v>7</v>
      </c>
      <c r="U3157" s="11" t="s">
        <v>8</v>
      </c>
      <c r="V3157" s="15">
        <v>0</v>
      </c>
      <c r="W3157" s="13">
        <v>0</v>
      </c>
      <c r="X3157" s="15">
        <v>0</v>
      </c>
      <c r="Y3157" s="15">
        <v>0</v>
      </c>
      <c r="Z3157" s="13">
        <v>0</v>
      </c>
      <c r="AA3157" s="15">
        <v>0</v>
      </c>
      <c r="AB3157" s="13">
        <v>0</v>
      </c>
      <c r="AC3157" s="15">
        <v>0</v>
      </c>
      <c r="AD3157" s="13">
        <v>0</v>
      </c>
      <c r="AE3157" s="15">
        <v>0</v>
      </c>
      <c r="AF3157" s="13">
        <v>0</v>
      </c>
      <c r="AG3157" s="15">
        <v>0</v>
      </c>
      <c r="AH3157" s="13">
        <v>0</v>
      </c>
      <c r="AI3157" s="15">
        <v>0</v>
      </c>
      <c r="AJ3157" s="11" t="s">
        <v>17</v>
      </c>
      <c r="AK3157" s="11" t="s">
        <v>13</v>
      </c>
      <c r="AL3157" s="22">
        <f t="shared" si="147"/>
        <v>2705</v>
      </c>
      <c r="AM3157" s="11" t="str">
        <f>VLOOKUP(O3157,Sheet2!$D$6:$E$14,2,FALSE)</f>
        <v>Spare parts</v>
      </c>
      <c r="AN3157" s="11" t="str">
        <f>VLOOKUP(F3157,Sheet2!$E$10:$F$13,2,FALSE)</f>
        <v>SPM</v>
      </c>
      <c r="AO3157" s="35" t="s">
        <v>14668</v>
      </c>
      <c r="AP3157">
        <f>MATCH(AN3157,Sheet2!$F$5:$F$18,0)</f>
        <v>6</v>
      </c>
      <c r="AQ3157">
        <f>MATCH(AO3157,Sheet2!$F$5:$K$5,0)</f>
        <v>6</v>
      </c>
      <c r="AR3157" s="33">
        <f>INDEX(Sheet2!$F$5:$K$18,OPaL!AP3157,OPaL!AQ3157)</f>
        <v>0.15</v>
      </c>
      <c r="AS3157" s="1">
        <f t="shared" si="149"/>
        <v>5500.3414999999995</v>
      </c>
    </row>
    <row r="3158" spans="1:45" x14ac:dyDescent="0.2">
      <c r="A3158" s="11" t="s">
        <v>8744</v>
      </c>
      <c r="B3158" s="11" t="s">
        <v>8745</v>
      </c>
      <c r="C3158" s="11" t="s">
        <v>12779</v>
      </c>
      <c r="D3158" s="21">
        <v>44866</v>
      </c>
      <c r="E3158" s="21" t="s">
        <v>9731</v>
      </c>
      <c r="F3158" s="21" t="s">
        <v>14659</v>
      </c>
      <c r="G3158" s="11" t="s">
        <v>2</v>
      </c>
      <c r="H3158" s="11" t="s">
        <v>350</v>
      </c>
      <c r="I3158" s="11" t="s">
        <v>4</v>
      </c>
      <c r="J3158" s="13">
        <v>2</v>
      </c>
      <c r="K3158" s="12">
        <v>6451.2</v>
      </c>
      <c r="L3158" s="12">
        <v>0</v>
      </c>
      <c r="M3158" s="12">
        <v>0</v>
      </c>
      <c r="N3158" s="12">
        <f t="shared" si="148"/>
        <v>6451.2</v>
      </c>
      <c r="O3158" s="11" t="s">
        <v>8227</v>
      </c>
      <c r="P3158" s="13">
        <v>0</v>
      </c>
      <c r="Q3158" s="11" t="s">
        <v>6</v>
      </c>
      <c r="R3158" s="13">
        <v>0</v>
      </c>
      <c r="S3158" s="13">
        <v>0</v>
      </c>
      <c r="T3158" s="11" t="s">
        <v>7</v>
      </c>
      <c r="U3158" s="11" t="s">
        <v>8</v>
      </c>
      <c r="V3158" s="15">
        <v>0</v>
      </c>
      <c r="W3158" s="13">
        <v>0</v>
      </c>
      <c r="X3158" s="15">
        <v>0</v>
      </c>
      <c r="Y3158" s="15">
        <v>0</v>
      </c>
      <c r="Z3158" s="13">
        <v>0</v>
      </c>
      <c r="AA3158" s="15">
        <v>0</v>
      </c>
      <c r="AB3158" s="13">
        <v>0</v>
      </c>
      <c r="AC3158" s="15">
        <v>0</v>
      </c>
      <c r="AD3158" s="13">
        <v>0</v>
      </c>
      <c r="AE3158" s="15">
        <v>0</v>
      </c>
      <c r="AF3158" s="13">
        <v>0</v>
      </c>
      <c r="AG3158" s="15">
        <v>0</v>
      </c>
      <c r="AH3158" s="13">
        <v>0</v>
      </c>
      <c r="AI3158" s="15">
        <v>0</v>
      </c>
      <c r="AJ3158" s="11" t="s">
        <v>352</v>
      </c>
      <c r="AK3158" s="11" t="s">
        <v>8228</v>
      </c>
      <c r="AL3158" s="22">
        <f t="shared" si="147"/>
        <v>426</v>
      </c>
      <c r="AM3158" s="11" t="str">
        <f>VLOOKUP(O3158,Sheet2!$D$6:$E$14,2,FALSE)</f>
        <v>Consumables</v>
      </c>
      <c r="AN3158" s="11" t="str">
        <f>VLOOKUP(F3158,Sheet2!$E$15:$F$18,2,FALSE)</f>
        <v>CM</v>
      </c>
      <c r="AO3158" s="35" t="s">
        <v>14668</v>
      </c>
      <c r="AP3158">
        <f>MATCH(AN3158,Sheet2!$F$5:$F$18,0)</f>
        <v>13</v>
      </c>
      <c r="AQ3158">
        <f>MATCH(AO3158,Sheet2!$F$5:$K$5,0)</f>
        <v>6</v>
      </c>
      <c r="AR3158" s="33">
        <f>INDEX(Sheet2!$F$5:$K$18,OPaL!AP3158,OPaL!AQ3158)</f>
        <v>0.2</v>
      </c>
      <c r="AS3158" s="1">
        <f t="shared" si="149"/>
        <v>5160.96</v>
      </c>
    </row>
    <row r="3159" spans="1:45" x14ac:dyDescent="0.2">
      <c r="A3159" s="11" t="s">
        <v>5923</v>
      </c>
      <c r="B3159" s="11" t="s">
        <v>5924</v>
      </c>
      <c r="C3159" s="11" t="s">
        <v>12780</v>
      </c>
      <c r="D3159" s="21">
        <v>44767</v>
      </c>
      <c r="E3159" s="21" t="s">
        <v>9697</v>
      </c>
      <c r="F3159" s="21" t="s">
        <v>14659</v>
      </c>
      <c r="G3159" s="11" t="s">
        <v>2</v>
      </c>
      <c r="H3159" s="11" t="s">
        <v>3</v>
      </c>
      <c r="I3159" s="11" t="s">
        <v>4</v>
      </c>
      <c r="J3159" s="12">
        <v>2</v>
      </c>
      <c r="K3159" s="12">
        <v>6448.56</v>
      </c>
      <c r="L3159" s="12">
        <v>0</v>
      </c>
      <c r="M3159" s="12">
        <v>0</v>
      </c>
      <c r="N3159" s="12">
        <f t="shared" si="148"/>
        <v>6448.56</v>
      </c>
      <c r="O3159" s="11" t="s">
        <v>5</v>
      </c>
      <c r="P3159" s="13">
        <v>0</v>
      </c>
      <c r="Q3159" s="11" t="s">
        <v>6</v>
      </c>
      <c r="R3159" s="13">
        <v>0</v>
      </c>
      <c r="S3159" s="13">
        <v>0</v>
      </c>
      <c r="T3159" s="11" t="s">
        <v>7</v>
      </c>
      <c r="U3159" s="11" t="s">
        <v>8</v>
      </c>
      <c r="V3159" s="15">
        <v>0</v>
      </c>
      <c r="W3159" s="13">
        <v>0</v>
      </c>
      <c r="X3159" s="15">
        <v>0</v>
      </c>
      <c r="Y3159" s="15">
        <v>0</v>
      </c>
      <c r="Z3159" s="13">
        <v>0</v>
      </c>
      <c r="AA3159" s="15">
        <v>0</v>
      </c>
      <c r="AB3159" s="13">
        <v>0</v>
      </c>
      <c r="AC3159" s="15">
        <v>0</v>
      </c>
      <c r="AD3159" s="13">
        <v>0</v>
      </c>
      <c r="AE3159" s="15">
        <v>0</v>
      </c>
      <c r="AF3159" s="13">
        <v>0</v>
      </c>
      <c r="AG3159" s="15">
        <v>0</v>
      </c>
      <c r="AH3159" s="13">
        <v>0</v>
      </c>
      <c r="AI3159" s="15">
        <v>0</v>
      </c>
      <c r="AJ3159" s="11" t="s">
        <v>9</v>
      </c>
      <c r="AK3159" s="11" t="s">
        <v>13</v>
      </c>
      <c r="AL3159" s="22">
        <f t="shared" si="147"/>
        <v>525</v>
      </c>
      <c r="AM3159" s="11" t="str">
        <f>VLOOKUP(O3159,Sheet2!$D$6:$E$14,2,FALSE)</f>
        <v>Spare parts</v>
      </c>
      <c r="AN3159" s="11" t="str">
        <f>VLOOKUP(F3159,Sheet2!$E$10:$F$13,2,FALSE)</f>
        <v>SPM</v>
      </c>
      <c r="AO3159" s="35" t="s">
        <v>14668</v>
      </c>
      <c r="AP3159">
        <f>MATCH(AN3159,Sheet2!$F$5:$F$18,0)</f>
        <v>6</v>
      </c>
      <c r="AQ3159">
        <f>MATCH(AO3159,Sheet2!$F$5:$K$5,0)</f>
        <v>6</v>
      </c>
      <c r="AR3159" s="33">
        <f>INDEX(Sheet2!$F$5:$K$18,OPaL!AP3159,OPaL!AQ3159)</f>
        <v>0.15</v>
      </c>
      <c r="AS3159" s="1">
        <f t="shared" si="149"/>
        <v>5481.2759999999998</v>
      </c>
    </row>
    <row r="3160" spans="1:45" x14ac:dyDescent="0.2">
      <c r="A3160" s="11" t="s">
        <v>533</v>
      </c>
      <c r="B3160" s="11" t="s">
        <v>534</v>
      </c>
      <c r="C3160" s="11" t="s">
        <v>12781</v>
      </c>
      <c r="D3160" s="21">
        <v>43496</v>
      </c>
      <c r="E3160" s="21" t="s">
        <v>9697</v>
      </c>
      <c r="F3160" s="21" t="s">
        <v>14659</v>
      </c>
      <c r="G3160" s="11" t="s">
        <v>2</v>
      </c>
      <c r="H3160" s="11" t="s">
        <v>3</v>
      </c>
      <c r="I3160" s="11" t="s">
        <v>4</v>
      </c>
      <c r="J3160" s="13">
        <v>6</v>
      </c>
      <c r="K3160" s="12">
        <v>6437.22</v>
      </c>
      <c r="L3160" s="12">
        <v>0</v>
      </c>
      <c r="M3160" s="12">
        <v>0</v>
      </c>
      <c r="N3160" s="12">
        <f t="shared" si="148"/>
        <v>6437.22</v>
      </c>
      <c r="O3160" s="11" t="s">
        <v>5</v>
      </c>
      <c r="P3160" s="13">
        <v>0</v>
      </c>
      <c r="Q3160" s="11" t="s">
        <v>6</v>
      </c>
      <c r="R3160" s="13">
        <v>0</v>
      </c>
      <c r="S3160" s="13">
        <v>0</v>
      </c>
      <c r="T3160" s="11" t="s">
        <v>7</v>
      </c>
      <c r="U3160" s="11" t="s">
        <v>8</v>
      </c>
      <c r="V3160" s="15">
        <v>0</v>
      </c>
      <c r="W3160" s="13">
        <v>0</v>
      </c>
      <c r="X3160" s="15">
        <v>0</v>
      </c>
      <c r="Y3160" s="15">
        <v>0</v>
      </c>
      <c r="Z3160" s="13">
        <v>0</v>
      </c>
      <c r="AA3160" s="15">
        <v>0</v>
      </c>
      <c r="AB3160" s="13">
        <v>0</v>
      </c>
      <c r="AC3160" s="15">
        <v>0</v>
      </c>
      <c r="AD3160" s="13">
        <v>0</v>
      </c>
      <c r="AE3160" s="15">
        <v>0</v>
      </c>
      <c r="AF3160" s="13">
        <v>0</v>
      </c>
      <c r="AG3160" s="15">
        <v>0</v>
      </c>
      <c r="AH3160" s="13">
        <v>0</v>
      </c>
      <c r="AI3160" s="15">
        <v>0</v>
      </c>
      <c r="AJ3160" s="11" t="s">
        <v>9</v>
      </c>
      <c r="AK3160" s="11" t="s">
        <v>13</v>
      </c>
      <c r="AL3160" s="22">
        <f t="shared" si="147"/>
        <v>1796</v>
      </c>
      <c r="AM3160" s="11" t="str">
        <f>VLOOKUP(O3160,Sheet2!$D$6:$E$14,2,FALSE)</f>
        <v>Spare parts</v>
      </c>
      <c r="AN3160" s="11" t="str">
        <f>VLOOKUP(F3160,Sheet2!$E$10:$F$13,2,FALSE)</f>
        <v>SPM</v>
      </c>
      <c r="AO3160" s="35" t="s">
        <v>14668</v>
      </c>
      <c r="AP3160">
        <f>MATCH(AN3160,Sheet2!$F$5:$F$18,0)</f>
        <v>6</v>
      </c>
      <c r="AQ3160">
        <f>MATCH(AO3160,Sheet2!$F$5:$K$5,0)</f>
        <v>6</v>
      </c>
      <c r="AR3160" s="33">
        <f>INDEX(Sheet2!$F$5:$K$18,OPaL!AP3160,OPaL!AQ3160)</f>
        <v>0.15</v>
      </c>
      <c r="AS3160" s="1">
        <f t="shared" si="149"/>
        <v>5471.6369999999997</v>
      </c>
    </row>
    <row r="3161" spans="1:45" x14ac:dyDescent="0.2">
      <c r="A3161" s="11" t="s">
        <v>8956</v>
      </c>
      <c r="B3161" s="11" t="s">
        <v>8957</v>
      </c>
      <c r="C3161" s="11" t="s">
        <v>11793</v>
      </c>
      <c r="D3161" s="21">
        <v>44893</v>
      </c>
      <c r="E3161" s="21" t="s">
        <v>9739</v>
      </c>
      <c r="F3161" s="21" t="s">
        <v>14659</v>
      </c>
      <c r="G3161" s="11" t="s">
        <v>2</v>
      </c>
      <c r="H3161" s="11" t="s">
        <v>350</v>
      </c>
      <c r="I3161" s="11" t="s">
        <v>4</v>
      </c>
      <c r="J3161" s="13">
        <v>4</v>
      </c>
      <c r="K3161" s="12">
        <v>6430.21</v>
      </c>
      <c r="L3161" s="12">
        <v>0</v>
      </c>
      <c r="M3161" s="12">
        <v>0</v>
      </c>
      <c r="N3161" s="12">
        <f t="shared" si="148"/>
        <v>6430.21</v>
      </c>
      <c r="O3161" s="11" t="s">
        <v>8227</v>
      </c>
      <c r="P3161" s="13">
        <v>0</v>
      </c>
      <c r="Q3161" s="11" t="s">
        <v>6</v>
      </c>
      <c r="R3161" s="13">
        <v>0</v>
      </c>
      <c r="S3161" s="13">
        <v>0</v>
      </c>
      <c r="T3161" s="11" t="s">
        <v>7</v>
      </c>
      <c r="U3161" s="11" t="s">
        <v>8</v>
      </c>
      <c r="V3161" s="15">
        <v>0</v>
      </c>
      <c r="W3161" s="13">
        <v>0</v>
      </c>
      <c r="X3161" s="15">
        <v>0</v>
      </c>
      <c r="Y3161" s="15">
        <v>0</v>
      </c>
      <c r="Z3161" s="13">
        <v>0</v>
      </c>
      <c r="AA3161" s="15">
        <v>0</v>
      </c>
      <c r="AB3161" s="13">
        <v>0</v>
      </c>
      <c r="AC3161" s="15">
        <v>0</v>
      </c>
      <c r="AD3161" s="13">
        <v>0</v>
      </c>
      <c r="AE3161" s="15">
        <v>0</v>
      </c>
      <c r="AF3161" s="13">
        <v>0</v>
      </c>
      <c r="AG3161" s="15">
        <v>0</v>
      </c>
      <c r="AH3161" s="13">
        <v>0</v>
      </c>
      <c r="AI3161" s="15">
        <v>0</v>
      </c>
      <c r="AJ3161" s="11" t="s">
        <v>352</v>
      </c>
      <c r="AK3161" s="11" t="s">
        <v>8228</v>
      </c>
      <c r="AL3161" s="22">
        <f t="shared" si="147"/>
        <v>399</v>
      </c>
      <c r="AM3161" s="11" t="str">
        <f>VLOOKUP(O3161,Sheet2!$D$6:$E$14,2,FALSE)</f>
        <v>Consumables</v>
      </c>
      <c r="AN3161" s="11" t="str">
        <f>VLOOKUP(F3161,Sheet2!$E$15:$F$18,2,FALSE)</f>
        <v>CM</v>
      </c>
      <c r="AO3161" s="35" t="s">
        <v>14668</v>
      </c>
      <c r="AP3161">
        <f>MATCH(AN3161,Sheet2!$F$5:$F$18,0)</f>
        <v>13</v>
      </c>
      <c r="AQ3161">
        <f>MATCH(AO3161,Sheet2!$F$5:$K$5,0)</f>
        <v>6</v>
      </c>
      <c r="AR3161" s="33">
        <f>INDEX(Sheet2!$F$5:$K$18,OPaL!AP3161,OPaL!AQ3161)</f>
        <v>0.2</v>
      </c>
      <c r="AS3161" s="1">
        <f t="shared" si="149"/>
        <v>5144.1680000000006</v>
      </c>
    </row>
    <row r="3162" spans="1:45" x14ac:dyDescent="0.2">
      <c r="A3162" s="11" t="s">
        <v>1138</v>
      </c>
      <c r="B3162" s="11" t="s">
        <v>1139</v>
      </c>
      <c r="C3162" s="11" t="s">
        <v>12782</v>
      </c>
      <c r="D3162" s="21">
        <v>43158</v>
      </c>
      <c r="E3162" s="21" t="s">
        <v>9697</v>
      </c>
      <c r="F3162" s="21" t="s">
        <v>14659</v>
      </c>
      <c r="G3162" s="11" t="s">
        <v>2</v>
      </c>
      <c r="H3162" s="11" t="s">
        <v>16</v>
      </c>
      <c r="I3162" s="11" t="s">
        <v>4</v>
      </c>
      <c r="J3162" s="12">
        <v>1</v>
      </c>
      <c r="K3162" s="12">
        <v>6403.3</v>
      </c>
      <c r="L3162" s="12">
        <v>0</v>
      </c>
      <c r="M3162" s="12">
        <v>0</v>
      </c>
      <c r="N3162" s="12">
        <f t="shared" si="148"/>
        <v>6403.3</v>
      </c>
      <c r="O3162" s="11" t="s">
        <v>5</v>
      </c>
      <c r="P3162" s="13">
        <v>0</v>
      </c>
      <c r="Q3162" s="11" t="s">
        <v>6</v>
      </c>
      <c r="R3162" s="13">
        <v>0</v>
      </c>
      <c r="S3162" s="13">
        <v>0</v>
      </c>
      <c r="T3162" s="11" t="s">
        <v>7</v>
      </c>
      <c r="U3162" s="11" t="s">
        <v>8</v>
      </c>
      <c r="V3162" s="15">
        <v>0</v>
      </c>
      <c r="W3162" s="13">
        <v>0</v>
      </c>
      <c r="X3162" s="15">
        <v>0</v>
      </c>
      <c r="Y3162" s="15">
        <v>0</v>
      </c>
      <c r="Z3162" s="13">
        <v>0</v>
      </c>
      <c r="AA3162" s="15">
        <v>0</v>
      </c>
      <c r="AB3162" s="13">
        <v>0</v>
      </c>
      <c r="AC3162" s="15">
        <v>0</v>
      </c>
      <c r="AD3162" s="13">
        <v>0</v>
      </c>
      <c r="AE3162" s="15">
        <v>0</v>
      </c>
      <c r="AF3162" s="13">
        <v>0</v>
      </c>
      <c r="AG3162" s="15">
        <v>0</v>
      </c>
      <c r="AH3162" s="13">
        <v>0</v>
      </c>
      <c r="AI3162" s="15">
        <v>0</v>
      </c>
      <c r="AJ3162" s="11" t="s">
        <v>17</v>
      </c>
      <c r="AK3162" s="11" t="s">
        <v>13</v>
      </c>
      <c r="AL3162" s="22">
        <f t="shared" si="147"/>
        <v>2134</v>
      </c>
      <c r="AM3162" s="11" t="str">
        <f>VLOOKUP(O3162,Sheet2!$D$6:$E$14,2,FALSE)</f>
        <v>Spare parts</v>
      </c>
      <c r="AN3162" s="11" t="str">
        <f>VLOOKUP(F3162,Sheet2!$E$10:$F$13,2,FALSE)</f>
        <v>SPM</v>
      </c>
      <c r="AO3162" s="35" t="s">
        <v>14668</v>
      </c>
      <c r="AP3162">
        <f>MATCH(AN3162,Sheet2!$F$5:$F$18,0)</f>
        <v>6</v>
      </c>
      <c r="AQ3162">
        <f>MATCH(AO3162,Sheet2!$F$5:$K$5,0)</f>
        <v>6</v>
      </c>
      <c r="AR3162" s="33">
        <f>INDEX(Sheet2!$F$5:$K$18,OPaL!AP3162,OPaL!AQ3162)</f>
        <v>0.15</v>
      </c>
      <c r="AS3162" s="1">
        <f t="shared" si="149"/>
        <v>5442.8050000000003</v>
      </c>
    </row>
    <row r="3163" spans="1:45" x14ac:dyDescent="0.2">
      <c r="A3163" s="11" t="s">
        <v>5745</v>
      </c>
      <c r="B3163" s="11" t="s">
        <v>5746</v>
      </c>
      <c r="C3163" s="11" t="s">
        <v>12783</v>
      </c>
      <c r="D3163" s="21">
        <v>43484</v>
      </c>
      <c r="E3163" s="21" t="s">
        <v>9697</v>
      </c>
      <c r="F3163" s="21" t="s">
        <v>14659</v>
      </c>
      <c r="G3163" s="11" t="s">
        <v>2</v>
      </c>
      <c r="H3163" s="11" t="s">
        <v>3</v>
      </c>
      <c r="I3163" s="11" t="s">
        <v>4</v>
      </c>
      <c r="J3163" s="12">
        <v>4</v>
      </c>
      <c r="K3163" s="12">
        <v>6394.54</v>
      </c>
      <c r="L3163" s="12">
        <v>0</v>
      </c>
      <c r="M3163" s="12">
        <v>0</v>
      </c>
      <c r="N3163" s="12">
        <f t="shared" si="148"/>
        <v>6394.54</v>
      </c>
      <c r="O3163" s="11" t="s">
        <v>5</v>
      </c>
      <c r="P3163" s="13">
        <v>0</v>
      </c>
      <c r="Q3163" s="11" t="s">
        <v>6</v>
      </c>
      <c r="R3163" s="13">
        <v>0</v>
      </c>
      <c r="S3163" s="13">
        <v>0</v>
      </c>
      <c r="T3163" s="11" t="s">
        <v>7</v>
      </c>
      <c r="U3163" s="11" t="s">
        <v>8</v>
      </c>
      <c r="V3163" s="15">
        <v>0</v>
      </c>
      <c r="W3163" s="13">
        <v>0</v>
      </c>
      <c r="X3163" s="15">
        <v>0</v>
      </c>
      <c r="Y3163" s="15">
        <v>0</v>
      </c>
      <c r="Z3163" s="13">
        <v>0</v>
      </c>
      <c r="AA3163" s="15">
        <v>0</v>
      </c>
      <c r="AB3163" s="13">
        <v>0</v>
      </c>
      <c r="AC3163" s="15">
        <v>0</v>
      </c>
      <c r="AD3163" s="13">
        <v>0</v>
      </c>
      <c r="AE3163" s="15">
        <v>0</v>
      </c>
      <c r="AF3163" s="13">
        <v>0</v>
      </c>
      <c r="AG3163" s="15">
        <v>0</v>
      </c>
      <c r="AH3163" s="13">
        <v>0</v>
      </c>
      <c r="AI3163" s="15">
        <v>0</v>
      </c>
      <c r="AJ3163" s="11" t="s">
        <v>9</v>
      </c>
      <c r="AK3163" s="11" t="s">
        <v>1398</v>
      </c>
      <c r="AL3163" s="22">
        <f t="shared" si="147"/>
        <v>1808</v>
      </c>
      <c r="AM3163" s="11" t="str">
        <f>VLOOKUP(O3163,Sheet2!$D$6:$E$14,2,FALSE)</f>
        <v>Spare parts</v>
      </c>
      <c r="AN3163" s="11" t="str">
        <f>VLOOKUP(F3163,Sheet2!$E$10:$F$13,2,FALSE)</f>
        <v>SPM</v>
      </c>
      <c r="AO3163" s="35" t="s">
        <v>14668</v>
      </c>
      <c r="AP3163">
        <f>MATCH(AN3163,Sheet2!$F$5:$F$18,0)</f>
        <v>6</v>
      </c>
      <c r="AQ3163">
        <f>MATCH(AO3163,Sheet2!$F$5:$K$5,0)</f>
        <v>6</v>
      </c>
      <c r="AR3163" s="33">
        <f>INDEX(Sheet2!$F$5:$K$18,OPaL!AP3163,OPaL!AQ3163)</f>
        <v>0.15</v>
      </c>
      <c r="AS3163" s="1">
        <f t="shared" si="149"/>
        <v>5435.3589999999995</v>
      </c>
    </row>
    <row r="3164" spans="1:45" x14ac:dyDescent="0.2">
      <c r="A3164" s="11" t="s">
        <v>4771</v>
      </c>
      <c r="B3164" s="11" t="s">
        <v>4772</v>
      </c>
      <c r="C3164" s="11" t="s">
        <v>12784</v>
      </c>
      <c r="D3164" s="21">
        <v>42975</v>
      </c>
      <c r="E3164" s="21" t="s">
        <v>9697</v>
      </c>
      <c r="F3164" s="21" t="s">
        <v>14659</v>
      </c>
      <c r="G3164" s="11" t="s">
        <v>2</v>
      </c>
      <c r="H3164" s="11" t="s">
        <v>16</v>
      </c>
      <c r="I3164" s="11" t="s">
        <v>4</v>
      </c>
      <c r="J3164" s="13">
        <v>1</v>
      </c>
      <c r="K3164" s="12">
        <v>6394.5</v>
      </c>
      <c r="L3164" s="12">
        <v>0</v>
      </c>
      <c r="M3164" s="12">
        <v>0</v>
      </c>
      <c r="N3164" s="12">
        <f t="shared" si="148"/>
        <v>6394.5</v>
      </c>
      <c r="O3164" s="11" t="s">
        <v>5</v>
      </c>
      <c r="P3164" s="13">
        <v>0</v>
      </c>
      <c r="Q3164" s="11" t="s">
        <v>6</v>
      </c>
      <c r="R3164" s="13">
        <v>0</v>
      </c>
      <c r="S3164" s="13">
        <v>0</v>
      </c>
      <c r="T3164" s="11" t="s">
        <v>7</v>
      </c>
      <c r="U3164" s="11" t="s">
        <v>8</v>
      </c>
      <c r="V3164" s="15">
        <v>0</v>
      </c>
      <c r="W3164" s="13">
        <v>0</v>
      </c>
      <c r="X3164" s="15">
        <v>0</v>
      </c>
      <c r="Y3164" s="15">
        <v>0</v>
      </c>
      <c r="Z3164" s="13">
        <v>0</v>
      </c>
      <c r="AA3164" s="15">
        <v>0</v>
      </c>
      <c r="AB3164" s="13">
        <v>0</v>
      </c>
      <c r="AC3164" s="15">
        <v>0</v>
      </c>
      <c r="AD3164" s="13">
        <v>0</v>
      </c>
      <c r="AE3164" s="15">
        <v>0</v>
      </c>
      <c r="AF3164" s="13">
        <v>0</v>
      </c>
      <c r="AG3164" s="15">
        <v>0</v>
      </c>
      <c r="AH3164" s="13">
        <v>0</v>
      </c>
      <c r="AI3164" s="15">
        <v>0</v>
      </c>
      <c r="AJ3164" s="11" t="s">
        <v>17</v>
      </c>
      <c r="AK3164" s="11" t="s">
        <v>1398</v>
      </c>
      <c r="AL3164" s="22">
        <f t="shared" si="147"/>
        <v>2317</v>
      </c>
      <c r="AM3164" s="11" t="str">
        <f>VLOOKUP(O3164,Sheet2!$D$6:$E$14,2,FALSE)</f>
        <v>Spare parts</v>
      </c>
      <c r="AN3164" s="11" t="str">
        <f>VLOOKUP(F3164,Sheet2!$E$10:$F$13,2,FALSE)</f>
        <v>SPM</v>
      </c>
      <c r="AO3164" s="35" t="s">
        <v>14668</v>
      </c>
      <c r="AP3164">
        <f>MATCH(AN3164,Sheet2!$F$5:$F$18,0)</f>
        <v>6</v>
      </c>
      <c r="AQ3164">
        <f>MATCH(AO3164,Sheet2!$F$5:$K$5,0)</f>
        <v>6</v>
      </c>
      <c r="AR3164" s="33">
        <f>INDEX(Sheet2!$F$5:$K$18,OPaL!AP3164,OPaL!AQ3164)</f>
        <v>0.15</v>
      </c>
      <c r="AS3164" s="1">
        <f t="shared" si="149"/>
        <v>5435.3249999999998</v>
      </c>
    </row>
    <row r="3165" spans="1:45" x14ac:dyDescent="0.2">
      <c r="A3165" s="11" t="s">
        <v>7669</v>
      </c>
      <c r="B3165" s="11" t="s">
        <v>7670</v>
      </c>
      <c r="C3165" s="11" t="s">
        <v>12785</v>
      </c>
      <c r="D3165" s="21">
        <v>42796</v>
      </c>
      <c r="E3165" s="21" t="s">
        <v>9831</v>
      </c>
      <c r="F3165" s="21" t="s">
        <v>14658</v>
      </c>
      <c r="G3165" s="11" t="s">
        <v>2</v>
      </c>
      <c r="H3165" s="11" t="s">
        <v>16</v>
      </c>
      <c r="I3165" s="11" t="s">
        <v>4</v>
      </c>
      <c r="J3165" s="12">
        <v>1</v>
      </c>
      <c r="K3165" s="12">
        <v>6393.6</v>
      </c>
      <c r="L3165" s="12">
        <v>0</v>
      </c>
      <c r="M3165" s="12">
        <v>0</v>
      </c>
      <c r="N3165" s="12">
        <f t="shared" si="148"/>
        <v>6393.6</v>
      </c>
      <c r="O3165" s="11" t="s">
        <v>5</v>
      </c>
      <c r="P3165" s="13">
        <v>0</v>
      </c>
      <c r="Q3165" s="11" t="s">
        <v>6</v>
      </c>
      <c r="R3165" s="13">
        <v>0</v>
      </c>
      <c r="S3165" s="13">
        <v>0</v>
      </c>
      <c r="T3165" s="11" t="s">
        <v>7</v>
      </c>
      <c r="U3165" s="11" t="s">
        <v>8</v>
      </c>
      <c r="V3165" s="15">
        <v>0</v>
      </c>
      <c r="W3165" s="13">
        <v>0</v>
      </c>
      <c r="X3165" s="15">
        <v>0</v>
      </c>
      <c r="Y3165" s="15">
        <v>0</v>
      </c>
      <c r="Z3165" s="13">
        <v>0</v>
      </c>
      <c r="AA3165" s="15">
        <v>0</v>
      </c>
      <c r="AB3165" s="13">
        <v>0</v>
      </c>
      <c r="AC3165" s="15">
        <v>0</v>
      </c>
      <c r="AD3165" s="13">
        <v>0</v>
      </c>
      <c r="AE3165" s="15">
        <v>0</v>
      </c>
      <c r="AF3165" s="13">
        <v>0</v>
      </c>
      <c r="AG3165" s="15">
        <v>0</v>
      </c>
      <c r="AH3165" s="13">
        <v>0</v>
      </c>
      <c r="AI3165" s="15">
        <v>0</v>
      </c>
      <c r="AJ3165" s="11" t="s">
        <v>17</v>
      </c>
      <c r="AK3165" s="11" t="s">
        <v>10</v>
      </c>
      <c r="AL3165" s="22">
        <f t="shared" si="147"/>
        <v>2496</v>
      </c>
      <c r="AM3165" s="11" t="str">
        <f>VLOOKUP(O3165,Sheet2!$D$6:$E$14,2,FALSE)</f>
        <v>Spare parts</v>
      </c>
      <c r="AN3165" s="11" t="str">
        <f>VLOOKUP(F3165,Sheet2!$E$10:$F$13,2,FALSE)</f>
        <v>SPE</v>
      </c>
      <c r="AO3165" s="35" t="s">
        <v>14668</v>
      </c>
      <c r="AP3165">
        <f>MATCH(AN3165,Sheet2!$F$5:$F$18,0)</f>
        <v>7</v>
      </c>
      <c r="AQ3165">
        <f>MATCH(AO3165,Sheet2!$F$5:$K$5,0)</f>
        <v>6</v>
      </c>
      <c r="AR3165" s="33">
        <f>INDEX(Sheet2!$F$5:$K$18,OPaL!AP3165,OPaL!AQ3165)</f>
        <v>0.15</v>
      </c>
      <c r="AS3165" s="1">
        <f t="shared" si="149"/>
        <v>5434.56</v>
      </c>
    </row>
    <row r="3166" spans="1:45" x14ac:dyDescent="0.2">
      <c r="A3166" s="11" t="s">
        <v>4385</v>
      </c>
      <c r="B3166" s="11" t="s">
        <v>4386</v>
      </c>
      <c r="C3166" s="11" t="s">
        <v>12786</v>
      </c>
      <c r="D3166" s="21">
        <v>42416</v>
      </c>
      <c r="E3166" s="21" t="s">
        <v>9697</v>
      </c>
      <c r="F3166" s="21" t="s">
        <v>14659</v>
      </c>
      <c r="G3166" s="11" t="s">
        <v>2</v>
      </c>
      <c r="H3166" s="11" t="s">
        <v>16</v>
      </c>
      <c r="I3166" s="11" t="s">
        <v>4</v>
      </c>
      <c r="J3166" s="13">
        <v>2</v>
      </c>
      <c r="K3166" s="12">
        <v>6392</v>
      </c>
      <c r="L3166" s="12">
        <v>0</v>
      </c>
      <c r="M3166" s="12">
        <v>0</v>
      </c>
      <c r="N3166" s="12">
        <f t="shared" si="148"/>
        <v>6392</v>
      </c>
      <c r="O3166" s="11" t="s">
        <v>5</v>
      </c>
      <c r="P3166" s="13">
        <v>0</v>
      </c>
      <c r="Q3166" s="11" t="s">
        <v>6</v>
      </c>
      <c r="R3166" s="13">
        <v>0</v>
      </c>
      <c r="S3166" s="13">
        <v>0</v>
      </c>
      <c r="T3166" s="11" t="s">
        <v>7</v>
      </c>
      <c r="U3166" s="11" t="s">
        <v>8</v>
      </c>
      <c r="V3166" s="15">
        <v>0</v>
      </c>
      <c r="W3166" s="13">
        <v>0</v>
      </c>
      <c r="X3166" s="15">
        <v>0</v>
      </c>
      <c r="Y3166" s="15">
        <v>0</v>
      </c>
      <c r="Z3166" s="13">
        <v>0</v>
      </c>
      <c r="AA3166" s="15">
        <v>0</v>
      </c>
      <c r="AB3166" s="13">
        <v>0</v>
      </c>
      <c r="AC3166" s="15">
        <v>0</v>
      </c>
      <c r="AD3166" s="13">
        <v>0</v>
      </c>
      <c r="AE3166" s="15">
        <v>0</v>
      </c>
      <c r="AF3166" s="13">
        <v>0</v>
      </c>
      <c r="AG3166" s="15">
        <v>0</v>
      </c>
      <c r="AH3166" s="13">
        <v>0</v>
      </c>
      <c r="AI3166" s="15">
        <v>0</v>
      </c>
      <c r="AJ3166" s="11" t="s">
        <v>17</v>
      </c>
      <c r="AK3166" s="11" t="s">
        <v>1398</v>
      </c>
      <c r="AL3166" s="22">
        <f t="shared" si="147"/>
        <v>2876</v>
      </c>
      <c r="AM3166" s="11" t="str">
        <f>VLOOKUP(O3166,Sheet2!$D$6:$E$14,2,FALSE)</f>
        <v>Spare parts</v>
      </c>
      <c r="AN3166" s="11" t="str">
        <f>VLOOKUP(F3166,Sheet2!$E$10:$F$13,2,FALSE)</f>
        <v>SPM</v>
      </c>
      <c r="AO3166" s="35" t="s">
        <v>14668</v>
      </c>
      <c r="AP3166">
        <f>MATCH(AN3166,Sheet2!$F$5:$F$18,0)</f>
        <v>6</v>
      </c>
      <c r="AQ3166">
        <f>MATCH(AO3166,Sheet2!$F$5:$K$5,0)</f>
        <v>6</v>
      </c>
      <c r="AR3166" s="33">
        <f>INDEX(Sheet2!$F$5:$K$18,OPaL!AP3166,OPaL!AQ3166)</f>
        <v>0.15</v>
      </c>
      <c r="AS3166" s="1">
        <f t="shared" si="149"/>
        <v>5433.2</v>
      </c>
    </row>
    <row r="3167" spans="1:45" x14ac:dyDescent="0.2">
      <c r="A3167" s="11" t="s">
        <v>7449</v>
      </c>
      <c r="B3167" s="11" t="s">
        <v>7450</v>
      </c>
      <c r="C3167" s="11" t="s">
        <v>12787</v>
      </c>
      <c r="D3167" s="21">
        <v>42587</v>
      </c>
      <c r="E3167" s="21" t="s">
        <v>9697</v>
      </c>
      <c r="F3167" s="21" t="s">
        <v>14659</v>
      </c>
      <c r="G3167" s="11" t="s">
        <v>2</v>
      </c>
      <c r="H3167" s="11" t="s">
        <v>16</v>
      </c>
      <c r="I3167" s="11" t="s">
        <v>4</v>
      </c>
      <c r="J3167" s="13">
        <v>1</v>
      </c>
      <c r="K3167" s="12">
        <v>6390.61</v>
      </c>
      <c r="L3167" s="12">
        <v>0</v>
      </c>
      <c r="M3167" s="12">
        <v>0</v>
      </c>
      <c r="N3167" s="12">
        <f t="shared" si="148"/>
        <v>6390.61</v>
      </c>
      <c r="O3167" s="11" t="s">
        <v>5</v>
      </c>
      <c r="P3167" s="13">
        <v>0</v>
      </c>
      <c r="Q3167" s="11" t="s">
        <v>6</v>
      </c>
      <c r="R3167" s="13">
        <v>0</v>
      </c>
      <c r="S3167" s="13">
        <v>0</v>
      </c>
      <c r="T3167" s="11" t="s">
        <v>7</v>
      </c>
      <c r="U3167" s="11" t="s">
        <v>8</v>
      </c>
      <c r="V3167" s="15">
        <v>0</v>
      </c>
      <c r="W3167" s="13">
        <v>0</v>
      </c>
      <c r="X3167" s="15">
        <v>0</v>
      </c>
      <c r="Y3167" s="15">
        <v>0</v>
      </c>
      <c r="Z3167" s="13">
        <v>0</v>
      </c>
      <c r="AA3167" s="15">
        <v>0</v>
      </c>
      <c r="AB3167" s="13">
        <v>0</v>
      </c>
      <c r="AC3167" s="15">
        <v>0</v>
      </c>
      <c r="AD3167" s="13">
        <v>0</v>
      </c>
      <c r="AE3167" s="15">
        <v>0</v>
      </c>
      <c r="AF3167" s="13">
        <v>0</v>
      </c>
      <c r="AG3167" s="15">
        <v>0</v>
      </c>
      <c r="AH3167" s="13">
        <v>0</v>
      </c>
      <c r="AI3167" s="15">
        <v>0</v>
      </c>
      <c r="AJ3167" s="11" t="s">
        <v>17</v>
      </c>
      <c r="AK3167" s="11" t="s">
        <v>13</v>
      </c>
      <c r="AL3167" s="22">
        <f t="shared" si="147"/>
        <v>2705</v>
      </c>
      <c r="AM3167" s="11" t="str">
        <f>VLOOKUP(O3167,Sheet2!$D$6:$E$14,2,FALSE)</f>
        <v>Spare parts</v>
      </c>
      <c r="AN3167" s="11" t="str">
        <f>VLOOKUP(F3167,Sheet2!$E$10:$F$13,2,FALSE)</f>
        <v>SPM</v>
      </c>
      <c r="AO3167" s="35" t="s">
        <v>14668</v>
      </c>
      <c r="AP3167">
        <f>MATCH(AN3167,Sheet2!$F$5:$F$18,0)</f>
        <v>6</v>
      </c>
      <c r="AQ3167">
        <f>MATCH(AO3167,Sheet2!$F$5:$K$5,0)</f>
        <v>6</v>
      </c>
      <c r="AR3167" s="33">
        <f>INDEX(Sheet2!$F$5:$K$18,OPaL!AP3167,OPaL!AQ3167)</f>
        <v>0.15</v>
      </c>
      <c r="AS3167" s="1">
        <f t="shared" si="149"/>
        <v>5432.0184999999992</v>
      </c>
    </row>
    <row r="3168" spans="1:45" x14ac:dyDescent="0.2">
      <c r="A3168" s="11" t="s">
        <v>4779</v>
      </c>
      <c r="B3168" s="11" t="s">
        <v>4780</v>
      </c>
      <c r="C3168" s="11" t="s">
        <v>12788</v>
      </c>
      <c r="D3168" s="21">
        <v>42975</v>
      </c>
      <c r="E3168" s="21" t="s">
        <v>9697</v>
      </c>
      <c r="F3168" s="21" t="s">
        <v>14659</v>
      </c>
      <c r="G3168" s="11" t="s">
        <v>2</v>
      </c>
      <c r="H3168" s="11" t="s">
        <v>16</v>
      </c>
      <c r="I3168" s="11" t="s">
        <v>4</v>
      </c>
      <c r="J3168" s="13">
        <v>1</v>
      </c>
      <c r="K3168" s="12">
        <v>6379</v>
      </c>
      <c r="L3168" s="12">
        <v>0</v>
      </c>
      <c r="M3168" s="12">
        <v>0</v>
      </c>
      <c r="N3168" s="12">
        <f t="shared" si="148"/>
        <v>6379</v>
      </c>
      <c r="O3168" s="11" t="s">
        <v>5</v>
      </c>
      <c r="P3168" s="13">
        <v>0</v>
      </c>
      <c r="Q3168" s="11" t="s">
        <v>6</v>
      </c>
      <c r="R3168" s="13">
        <v>0</v>
      </c>
      <c r="S3168" s="13">
        <v>0</v>
      </c>
      <c r="T3168" s="11" t="s">
        <v>7</v>
      </c>
      <c r="U3168" s="11" t="s">
        <v>8</v>
      </c>
      <c r="V3168" s="15">
        <v>0</v>
      </c>
      <c r="W3168" s="13">
        <v>0</v>
      </c>
      <c r="X3168" s="15">
        <v>0</v>
      </c>
      <c r="Y3168" s="15">
        <v>0</v>
      </c>
      <c r="Z3168" s="13">
        <v>0</v>
      </c>
      <c r="AA3168" s="15">
        <v>0</v>
      </c>
      <c r="AB3168" s="13">
        <v>0</v>
      </c>
      <c r="AC3168" s="15">
        <v>0</v>
      </c>
      <c r="AD3168" s="13">
        <v>0</v>
      </c>
      <c r="AE3168" s="15">
        <v>0</v>
      </c>
      <c r="AF3168" s="13">
        <v>0</v>
      </c>
      <c r="AG3168" s="15">
        <v>0</v>
      </c>
      <c r="AH3168" s="13">
        <v>0</v>
      </c>
      <c r="AI3168" s="15">
        <v>0</v>
      </c>
      <c r="AJ3168" s="11" t="s">
        <v>17</v>
      </c>
      <c r="AK3168" s="11" t="s">
        <v>1398</v>
      </c>
      <c r="AL3168" s="22">
        <f t="shared" si="147"/>
        <v>2317</v>
      </c>
      <c r="AM3168" s="11" t="str">
        <f>VLOOKUP(O3168,Sheet2!$D$6:$E$14,2,FALSE)</f>
        <v>Spare parts</v>
      </c>
      <c r="AN3168" s="11" t="str">
        <f>VLOOKUP(F3168,Sheet2!$E$10:$F$13,2,FALSE)</f>
        <v>SPM</v>
      </c>
      <c r="AO3168" s="35" t="s">
        <v>14668</v>
      </c>
      <c r="AP3168">
        <f>MATCH(AN3168,Sheet2!$F$5:$F$18,0)</f>
        <v>6</v>
      </c>
      <c r="AQ3168">
        <f>MATCH(AO3168,Sheet2!$F$5:$K$5,0)</f>
        <v>6</v>
      </c>
      <c r="AR3168" s="33">
        <f>INDEX(Sheet2!$F$5:$K$18,OPaL!AP3168,OPaL!AQ3168)</f>
        <v>0.15</v>
      </c>
      <c r="AS3168" s="1">
        <f t="shared" si="149"/>
        <v>5422.15</v>
      </c>
    </row>
    <row r="3169" spans="1:45" x14ac:dyDescent="0.2">
      <c r="A3169" s="11" t="s">
        <v>4815</v>
      </c>
      <c r="B3169" s="11" t="s">
        <v>4816</v>
      </c>
      <c r="C3169" s="11" t="s">
        <v>12789</v>
      </c>
      <c r="D3169" s="21">
        <v>44715</v>
      </c>
      <c r="E3169" s="21" t="s">
        <v>9697</v>
      </c>
      <c r="F3169" s="21" t="s">
        <v>14659</v>
      </c>
      <c r="G3169" s="11" t="s">
        <v>2</v>
      </c>
      <c r="H3169" s="11" t="s">
        <v>16</v>
      </c>
      <c r="I3169" s="11" t="s">
        <v>4</v>
      </c>
      <c r="J3169" s="13">
        <v>1</v>
      </c>
      <c r="K3169" s="12">
        <v>6379</v>
      </c>
      <c r="L3169" s="12">
        <v>0</v>
      </c>
      <c r="M3169" s="12">
        <v>0</v>
      </c>
      <c r="N3169" s="12">
        <f t="shared" si="148"/>
        <v>6379</v>
      </c>
      <c r="O3169" s="11" t="s">
        <v>5</v>
      </c>
      <c r="P3169" s="13">
        <v>0</v>
      </c>
      <c r="Q3169" s="11" t="s">
        <v>6</v>
      </c>
      <c r="R3169" s="13">
        <v>0</v>
      </c>
      <c r="S3169" s="13">
        <v>0</v>
      </c>
      <c r="T3169" s="11" t="s">
        <v>7</v>
      </c>
      <c r="U3169" s="11" t="s">
        <v>8</v>
      </c>
      <c r="V3169" s="15">
        <v>0</v>
      </c>
      <c r="W3169" s="13">
        <v>0</v>
      </c>
      <c r="X3169" s="15">
        <v>0</v>
      </c>
      <c r="Y3169" s="15">
        <v>0</v>
      </c>
      <c r="Z3169" s="13">
        <v>0</v>
      </c>
      <c r="AA3169" s="15">
        <v>0</v>
      </c>
      <c r="AB3169" s="13">
        <v>0</v>
      </c>
      <c r="AC3169" s="15">
        <v>0</v>
      </c>
      <c r="AD3169" s="13">
        <v>0</v>
      </c>
      <c r="AE3169" s="15">
        <v>0</v>
      </c>
      <c r="AF3169" s="13">
        <v>0</v>
      </c>
      <c r="AG3169" s="15">
        <v>0</v>
      </c>
      <c r="AH3169" s="13">
        <v>0</v>
      </c>
      <c r="AI3169" s="15">
        <v>0</v>
      </c>
      <c r="AJ3169" s="11" t="s">
        <v>17</v>
      </c>
      <c r="AK3169" s="11" t="s">
        <v>1398</v>
      </c>
      <c r="AL3169" s="22">
        <f t="shared" si="147"/>
        <v>577</v>
      </c>
      <c r="AM3169" s="11" t="str">
        <f>VLOOKUP(O3169,Sheet2!$D$6:$E$14,2,FALSE)</f>
        <v>Spare parts</v>
      </c>
      <c r="AN3169" s="11" t="str">
        <f>VLOOKUP(F3169,Sheet2!$E$10:$F$13,2,FALSE)</f>
        <v>SPM</v>
      </c>
      <c r="AO3169" s="35" t="s">
        <v>14668</v>
      </c>
      <c r="AP3169">
        <f>MATCH(AN3169,Sheet2!$F$5:$F$18,0)</f>
        <v>6</v>
      </c>
      <c r="AQ3169">
        <f>MATCH(AO3169,Sheet2!$F$5:$K$5,0)</f>
        <v>6</v>
      </c>
      <c r="AR3169" s="33">
        <f>INDEX(Sheet2!$F$5:$K$18,OPaL!AP3169,OPaL!AQ3169)</f>
        <v>0.15</v>
      </c>
      <c r="AS3169" s="1">
        <f t="shared" si="149"/>
        <v>5422.15</v>
      </c>
    </row>
    <row r="3170" spans="1:45" x14ac:dyDescent="0.2">
      <c r="A3170" s="11" t="s">
        <v>6149</v>
      </c>
      <c r="B3170" s="11" t="s">
        <v>6150</v>
      </c>
      <c r="C3170" s="11" t="s">
        <v>12790</v>
      </c>
      <c r="D3170" s="21">
        <v>42702</v>
      </c>
      <c r="E3170" s="21" t="s">
        <v>9697</v>
      </c>
      <c r="F3170" s="21" t="s">
        <v>14659</v>
      </c>
      <c r="G3170" s="11" t="s">
        <v>2</v>
      </c>
      <c r="H3170" s="11" t="s">
        <v>3</v>
      </c>
      <c r="I3170" s="11" t="s">
        <v>4</v>
      </c>
      <c r="J3170" s="12">
        <v>2</v>
      </c>
      <c r="K3170" s="12">
        <v>6364.58</v>
      </c>
      <c r="L3170" s="12">
        <v>0</v>
      </c>
      <c r="M3170" s="12">
        <v>0</v>
      </c>
      <c r="N3170" s="12">
        <f t="shared" si="148"/>
        <v>6364.58</v>
      </c>
      <c r="O3170" s="11" t="s">
        <v>5</v>
      </c>
      <c r="P3170" s="13">
        <v>0</v>
      </c>
      <c r="Q3170" s="11" t="s">
        <v>6</v>
      </c>
      <c r="R3170" s="13">
        <v>0</v>
      </c>
      <c r="S3170" s="13">
        <v>0</v>
      </c>
      <c r="T3170" s="11" t="s">
        <v>7</v>
      </c>
      <c r="U3170" s="11" t="s">
        <v>8</v>
      </c>
      <c r="V3170" s="15">
        <v>0</v>
      </c>
      <c r="W3170" s="13">
        <v>0</v>
      </c>
      <c r="X3170" s="15">
        <v>0</v>
      </c>
      <c r="Y3170" s="15">
        <v>0</v>
      </c>
      <c r="Z3170" s="13">
        <v>0</v>
      </c>
      <c r="AA3170" s="15">
        <v>0</v>
      </c>
      <c r="AB3170" s="13">
        <v>0</v>
      </c>
      <c r="AC3170" s="15">
        <v>0</v>
      </c>
      <c r="AD3170" s="13">
        <v>0</v>
      </c>
      <c r="AE3170" s="15">
        <v>0</v>
      </c>
      <c r="AF3170" s="13">
        <v>0</v>
      </c>
      <c r="AG3170" s="15">
        <v>0</v>
      </c>
      <c r="AH3170" s="13">
        <v>0</v>
      </c>
      <c r="AI3170" s="15">
        <v>0</v>
      </c>
      <c r="AJ3170" s="11" t="s">
        <v>9</v>
      </c>
      <c r="AK3170" s="11" t="s">
        <v>13</v>
      </c>
      <c r="AL3170" s="22">
        <f t="shared" si="147"/>
        <v>2590</v>
      </c>
      <c r="AM3170" s="11" t="str">
        <f>VLOOKUP(O3170,Sheet2!$D$6:$E$14,2,FALSE)</f>
        <v>Spare parts</v>
      </c>
      <c r="AN3170" s="11" t="str">
        <f>VLOOKUP(F3170,Sheet2!$E$10:$F$13,2,FALSE)</f>
        <v>SPM</v>
      </c>
      <c r="AO3170" s="35" t="s">
        <v>14668</v>
      </c>
      <c r="AP3170">
        <f>MATCH(AN3170,Sheet2!$F$5:$F$18,0)</f>
        <v>6</v>
      </c>
      <c r="AQ3170">
        <f>MATCH(AO3170,Sheet2!$F$5:$K$5,0)</f>
        <v>6</v>
      </c>
      <c r="AR3170" s="33">
        <f>INDEX(Sheet2!$F$5:$K$18,OPaL!AP3170,OPaL!AQ3170)</f>
        <v>0.15</v>
      </c>
      <c r="AS3170" s="1">
        <f t="shared" si="149"/>
        <v>5409.893</v>
      </c>
    </row>
    <row r="3171" spans="1:45" x14ac:dyDescent="0.2">
      <c r="A3171" s="11" t="s">
        <v>1064</v>
      </c>
      <c r="B3171" s="11" t="s">
        <v>1065</v>
      </c>
      <c r="C3171" s="11" t="s">
        <v>12131</v>
      </c>
      <c r="D3171" s="21">
        <v>42788</v>
      </c>
      <c r="E3171" s="21" t="s">
        <v>9697</v>
      </c>
      <c r="F3171" s="21" t="s">
        <v>14659</v>
      </c>
      <c r="G3171" s="11" t="s">
        <v>2</v>
      </c>
      <c r="H3171" s="11" t="s">
        <v>350</v>
      </c>
      <c r="I3171" s="11" t="s">
        <v>4</v>
      </c>
      <c r="J3171" s="13">
        <v>1</v>
      </c>
      <c r="K3171" s="12">
        <v>6356.59</v>
      </c>
      <c r="L3171" s="12">
        <v>0</v>
      </c>
      <c r="M3171" s="12">
        <v>0</v>
      </c>
      <c r="N3171" s="12">
        <f t="shared" si="148"/>
        <v>6356.59</v>
      </c>
      <c r="O3171" s="11" t="s">
        <v>5</v>
      </c>
      <c r="P3171" s="13">
        <v>0</v>
      </c>
      <c r="Q3171" s="11" t="s">
        <v>6</v>
      </c>
      <c r="R3171" s="13">
        <v>0</v>
      </c>
      <c r="S3171" s="13">
        <v>0</v>
      </c>
      <c r="T3171" s="11" t="s">
        <v>7</v>
      </c>
      <c r="U3171" s="11" t="s">
        <v>8</v>
      </c>
      <c r="V3171" s="15">
        <v>0</v>
      </c>
      <c r="W3171" s="13">
        <v>0</v>
      </c>
      <c r="X3171" s="15">
        <v>0</v>
      </c>
      <c r="Y3171" s="15">
        <v>0</v>
      </c>
      <c r="Z3171" s="13">
        <v>0</v>
      </c>
      <c r="AA3171" s="15">
        <v>0</v>
      </c>
      <c r="AB3171" s="13">
        <v>0</v>
      </c>
      <c r="AC3171" s="15">
        <v>0</v>
      </c>
      <c r="AD3171" s="13">
        <v>0</v>
      </c>
      <c r="AE3171" s="15">
        <v>0</v>
      </c>
      <c r="AF3171" s="13">
        <v>0</v>
      </c>
      <c r="AG3171" s="15">
        <v>0</v>
      </c>
      <c r="AH3171" s="13">
        <v>0</v>
      </c>
      <c r="AI3171" s="15">
        <v>0</v>
      </c>
      <c r="AJ3171" s="11" t="s">
        <v>352</v>
      </c>
      <c r="AK3171" s="11" t="s">
        <v>13</v>
      </c>
      <c r="AL3171" s="22">
        <f t="shared" si="147"/>
        <v>2504</v>
      </c>
      <c r="AM3171" s="11" t="str">
        <f>VLOOKUP(O3171,Sheet2!$D$6:$E$14,2,FALSE)</f>
        <v>Spare parts</v>
      </c>
      <c r="AN3171" s="11" t="str">
        <f>VLOOKUP(F3171,Sheet2!$E$10:$F$13,2,FALSE)</f>
        <v>SPM</v>
      </c>
      <c r="AO3171" s="35" t="s">
        <v>14668</v>
      </c>
      <c r="AP3171">
        <f>MATCH(AN3171,Sheet2!$F$5:$F$18,0)</f>
        <v>6</v>
      </c>
      <c r="AQ3171">
        <f>MATCH(AO3171,Sheet2!$F$5:$K$5,0)</f>
        <v>6</v>
      </c>
      <c r="AR3171" s="33">
        <f>INDEX(Sheet2!$F$5:$K$18,OPaL!AP3171,OPaL!AQ3171)</f>
        <v>0.15</v>
      </c>
      <c r="AS3171" s="1">
        <f t="shared" si="149"/>
        <v>5403.1014999999998</v>
      </c>
    </row>
    <row r="3172" spans="1:45" x14ac:dyDescent="0.2">
      <c r="A3172" s="11" t="s">
        <v>1202</v>
      </c>
      <c r="B3172" s="11" t="s">
        <v>1203</v>
      </c>
      <c r="C3172" s="11" t="s">
        <v>12132</v>
      </c>
      <c r="D3172" s="21">
        <v>42788</v>
      </c>
      <c r="E3172" s="21" t="s">
        <v>9697</v>
      </c>
      <c r="F3172" s="21" t="s">
        <v>14659</v>
      </c>
      <c r="G3172" s="11" t="s">
        <v>2</v>
      </c>
      <c r="H3172" s="11" t="s">
        <v>350</v>
      </c>
      <c r="I3172" s="11" t="s">
        <v>4</v>
      </c>
      <c r="J3172" s="13">
        <v>1</v>
      </c>
      <c r="K3172" s="12">
        <v>6356.59</v>
      </c>
      <c r="L3172" s="12">
        <v>0</v>
      </c>
      <c r="M3172" s="12">
        <v>0</v>
      </c>
      <c r="N3172" s="12">
        <f t="shared" si="148"/>
        <v>6356.59</v>
      </c>
      <c r="O3172" s="11" t="s">
        <v>5</v>
      </c>
      <c r="P3172" s="13">
        <v>0</v>
      </c>
      <c r="Q3172" s="11" t="s">
        <v>6</v>
      </c>
      <c r="R3172" s="13">
        <v>0</v>
      </c>
      <c r="S3172" s="13">
        <v>0</v>
      </c>
      <c r="T3172" s="11" t="s">
        <v>7</v>
      </c>
      <c r="U3172" s="11" t="s">
        <v>8</v>
      </c>
      <c r="V3172" s="15">
        <v>0</v>
      </c>
      <c r="W3172" s="13">
        <v>0</v>
      </c>
      <c r="X3172" s="15">
        <v>0</v>
      </c>
      <c r="Y3172" s="15">
        <v>0</v>
      </c>
      <c r="Z3172" s="13">
        <v>0</v>
      </c>
      <c r="AA3172" s="15">
        <v>0</v>
      </c>
      <c r="AB3172" s="13">
        <v>0</v>
      </c>
      <c r="AC3172" s="15">
        <v>0</v>
      </c>
      <c r="AD3172" s="13">
        <v>0</v>
      </c>
      <c r="AE3172" s="15">
        <v>0</v>
      </c>
      <c r="AF3172" s="13">
        <v>0</v>
      </c>
      <c r="AG3172" s="15">
        <v>0</v>
      </c>
      <c r="AH3172" s="13">
        <v>0</v>
      </c>
      <c r="AI3172" s="15">
        <v>0</v>
      </c>
      <c r="AJ3172" s="11" t="s">
        <v>352</v>
      </c>
      <c r="AK3172" s="11" t="s">
        <v>13</v>
      </c>
      <c r="AL3172" s="22">
        <f t="shared" si="147"/>
        <v>2504</v>
      </c>
      <c r="AM3172" s="11" t="str">
        <f>VLOOKUP(O3172,Sheet2!$D$6:$E$14,2,FALSE)</f>
        <v>Spare parts</v>
      </c>
      <c r="AN3172" s="11" t="str">
        <f>VLOOKUP(F3172,Sheet2!$E$10:$F$13,2,FALSE)</f>
        <v>SPM</v>
      </c>
      <c r="AO3172" s="35" t="s">
        <v>14668</v>
      </c>
      <c r="AP3172">
        <f>MATCH(AN3172,Sheet2!$F$5:$F$18,0)</f>
        <v>6</v>
      </c>
      <c r="AQ3172">
        <f>MATCH(AO3172,Sheet2!$F$5:$K$5,0)</f>
        <v>6</v>
      </c>
      <c r="AR3172" s="33">
        <f>INDEX(Sheet2!$F$5:$K$18,OPaL!AP3172,OPaL!AQ3172)</f>
        <v>0.15</v>
      </c>
      <c r="AS3172" s="1">
        <f t="shared" si="149"/>
        <v>5403.1014999999998</v>
      </c>
    </row>
    <row r="3173" spans="1:45" x14ac:dyDescent="0.2">
      <c r="A3173" s="11" t="s">
        <v>1244</v>
      </c>
      <c r="B3173" s="11" t="s">
        <v>1245</v>
      </c>
      <c r="C3173" s="11" t="s">
        <v>12133</v>
      </c>
      <c r="D3173" s="21">
        <v>42788</v>
      </c>
      <c r="E3173" s="21" t="s">
        <v>9697</v>
      </c>
      <c r="F3173" s="21" t="s">
        <v>14659</v>
      </c>
      <c r="G3173" s="11" t="s">
        <v>2</v>
      </c>
      <c r="H3173" s="11" t="s">
        <v>350</v>
      </c>
      <c r="I3173" s="11" t="s">
        <v>4</v>
      </c>
      <c r="J3173" s="13">
        <v>1</v>
      </c>
      <c r="K3173" s="12">
        <v>6356.59</v>
      </c>
      <c r="L3173" s="12">
        <v>0</v>
      </c>
      <c r="M3173" s="12">
        <v>0</v>
      </c>
      <c r="N3173" s="12">
        <f t="shared" si="148"/>
        <v>6356.59</v>
      </c>
      <c r="O3173" s="11" t="s">
        <v>5</v>
      </c>
      <c r="P3173" s="13">
        <v>0</v>
      </c>
      <c r="Q3173" s="11" t="s">
        <v>6</v>
      </c>
      <c r="R3173" s="13">
        <v>0</v>
      </c>
      <c r="S3173" s="13">
        <v>0</v>
      </c>
      <c r="T3173" s="11" t="s">
        <v>7</v>
      </c>
      <c r="U3173" s="11" t="s">
        <v>8</v>
      </c>
      <c r="V3173" s="15">
        <v>0</v>
      </c>
      <c r="W3173" s="13">
        <v>0</v>
      </c>
      <c r="X3173" s="15">
        <v>0</v>
      </c>
      <c r="Y3173" s="15">
        <v>0</v>
      </c>
      <c r="Z3173" s="13">
        <v>0</v>
      </c>
      <c r="AA3173" s="15">
        <v>0</v>
      </c>
      <c r="AB3173" s="13">
        <v>0</v>
      </c>
      <c r="AC3173" s="15">
        <v>0</v>
      </c>
      <c r="AD3173" s="13">
        <v>0</v>
      </c>
      <c r="AE3173" s="15">
        <v>0</v>
      </c>
      <c r="AF3173" s="13">
        <v>0</v>
      </c>
      <c r="AG3173" s="15">
        <v>0</v>
      </c>
      <c r="AH3173" s="13">
        <v>0</v>
      </c>
      <c r="AI3173" s="15">
        <v>0</v>
      </c>
      <c r="AJ3173" s="11" t="s">
        <v>352</v>
      </c>
      <c r="AK3173" s="11" t="s">
        <v>13</v>
      </c>
      <c r="AL3173" s="22">
        <f t="shared" si="147"/>
        <v>2504</v>
      </c>
      <c r="AM3173" s="11" t="str">
        <f>VLOOKUP(O3173,Sheet2!$D$6:$E$14,2,FALSE)</f>
        <v>Spare parts</v>
      </c>
      <c r="AN3173" s="11" t="str">
        <f>VLOOKUP(F3173,Sheet2!$E$10:$F$13,2,FALSE)</f>
        <v>SPM</v>
      </c>
      <c r="AO3173" s="35" t="s">
        <v>14668</v>
      </c>
      <c r="AP3173">
        <f>MATCH(AN3173,Sheet2!$F$5:$F$18,0)</f>
        <v>6</v>
      </c>
      <c r="AQ3173">
        <f>MATCH(AO3173,Sheet2!$F$5:$K$5,0)</f>
        <v>6</v>
      </c>
      <c r="AR3173" s="33">
        <f>INDEX(Sheet2!$F$5:$K$18,OPaL!AP3173,OPaL!AQ3173)</f>
        <v>0.15</v>
      </c>
      <c r="AS3173" s="1">
        <f t="shared" si="149"/>
        <v>5403.1014999999998</v>
      </c>
    </row>
    <row r="3174" spans="1:45" x14ac:dyDescent="0.2">
      <c r="A3174" s="11" t="s">
        <v>1198</v>
      </c>
      <c r="B3174" s="11" t="s">
        <v>1199</v>
      </c>
      <c r="C3174" s="11" t="s">
        <v>12134</v>
      </c>
      <c r="D3174" s="21">
        <v>44665</v>
      </c>
      <c r="E3174" s="21" t="s">
        <v>9697</v>
      </c>
      <c r="F3174" s="21" t="s">
        <v>14659</v>
      </c>
      <c r="G3174" s="11" t="s">
        <v>2</v>
      </c>
      <c r="H3174" s="11" t="s">
        <v>16</v>
      </c>
      <c r="I3174" s="11" t="s">
        <v>4</v>
      </c>
      <c r="J3174" s="13">
        <v>1</v>
      </c>
      <c r="K3174" s="12">
        <v>6356.48</v>
      </c>
      <c r="L3174" s="12">
        <v>0</v>
      </c>
      <c r="M3174" s="12">
        <v>0</v>
      </c>
      <c r="N3174" s="12">
        <f t="shared" si="148"/>
        <v>6356.48</v>
      </c>
      <c r="O3174" s="11" t="s">
        <v>5</v>
      </c>
      <c r="P3174" s="13">
        <v>0</v>
      </c>
      <c r="Q3174" s="11" t="s">
        <v>6</v>
      </c>
      <c r="R3174" s="13">
        <v>0</v>
      </c>
      <c r="S3174" s="13">
        <v>0</v>
      </c>
      <c r="T3174" s="11" t="s">
        <v>7</v>
      </c>
      <c r="U3174" s="11" t="s">
        <v>8</v>
      </c>
      <c r="V3174" s="15">
        <v>0</v>
      </c>
      <c r="W3174" s="13">
        <v>0</v>
      </c>
      <c r="X3174" s="15">
        <v>0</v>
      </c>
      <c r="Y3174" s="15">
        <v>0</v>
      </c>
      <c r="Z3174" s="13">
        <v>0</v>
      </c>
      <c r="AA3174" s="15">
        <v>0</v>
      </c>
      <c r="AB3174" s="13">
        <v>0</v>
      </c>
      <c r="AC3174" s="15">
        <v>0</v>
      </c>
      <c r="AD3174" s="13">
        <v>0</v>
      </c>
      <c r="AE3174" s="15">
        <v>0</v>
      </c>
      <c r="AF3174" s="13">
        <v>0</v>
      </c>
      <c r="AG3174" s="15">
        <v>0</v>
      </c>
      <c r="AH3174" s="13">
        <v>0</v>
      </c>
      <c r="AI3174" s="15">
        <v>0</v>
      </c>
      <c r="AJ3174" s="11" t="s">
        <v>17</v>
      </c>
      <c r="AK3174" s="11" t="s">
        <v>13</v>
      </c>
      <c r="AL3174" s="22">
        <f t="shared" si="147"/>
        <v>627</v>
      </c>
      <c r="AM3174" s="11" t="str">
        <f>VLOOKUP(O3174,Sheet2!$D$6:$E$14,2,FALSE)</f>
        <v>Spare parts</v>
      </c>
      <c r="AN3174" s="11" t="str">
        <f>VLOOKUP(F3174,Sheet2!$E$10:$F$13,2,FALSE)</f>
        <v>SPM</v>
      </c>
      <c r="AO3174" s="35" t="s">
        <v>14668</v>
      </c>
      <c r="AP3174">
        <f>MATCH(AN3174,Sheet2!$F$5:$F$18,0)</f>
        <v>6</v>
      </c>
      <c r="AQ3174">
        <f>MATCH(AO3174,Sheet2!$F$5:$K$5,0)</f>
        <v>6</v>
      </c>
      <c r="AR3174" s="33">
        <f>INDEX(Sheet2!$F$5:$K$18,OPaL!AP3174,OPaL!AQ3174)</f>
        <v>0.15</v>
      </c>
      <c r="AS3174" s="1">
        <f t="shared" si="149"/>
        <v>5403.0079999999998</v>
      </c>
    </row>
    <row r="3175" spans="1:45" x14ac:dyDescent="0.2">
      <c r="A3175" s="11" t="s">
        <v>1044</v>
      </c>
      <c r="B3175" s="11" t="s">
        <v>1045</v>
      </c>
      <c r="C3175" s="11" t="s">
        <v>12791</v>
      </c>
      <c r="D3175" s="21">
        <v>42788</v>
      </c>
      <c r="E3175" s="21" t="s">
        <v>9697</v>
      </c>
      <c r="F3175" s="21" t="s">
        <v>14659</v>
      </c>
      <c r="G3175" s="11" t="s">
        <v>2</v>
      </c>
      <c r="H3175" s="11" t="s">
        <v>16</v>
      </c>
      <c r="I3175" s="11" t="s">
        <v>4</v>
      </c>
      <c r="J3175" s="12">
        <v>1</v>
      </c>
      <c r="K3175" s="12">
        <v>6349.17</v>
      </c>
      <c r="L3175" s="12">
        <v>0</v>
      </c>
      <c r="M3175" s="12">
        <v>0</v>
      </c>
      <c r="N3175" s="12">
        <f t="shared" si="148"/>
        <v>6349.17</v>
      </c>
      <c r="O3175" s="11" t="s">
        <v>5</v>
      </c>
      <c r="P3175" s="13">
        <v>0</v>
      </c>
      <c r="Q3175" s="11" t="s">
        <v>6</v>
      </c>
      <c r="R3175" s="13">
        <v>0</v>
      </c>
      <c r="S3175" s="13">
        <v>0</v>
      </c>
      <c r="T3175" s="11" t="s">
        <v>7</v>
      </c>
      <c r="U3175" s="11" t="s">
        <v>8</v>
      </c>
      <c r="V3175" s="15">
        <v>0</v>
      </c>
      <c r="W3175" s="13">
        <v>0</v>
      </c>
      <c r="X3175" s="15">
        <v>0</v>
      </c>
      <c r="Y3175" s="15">
        <v>0</v>
      </c>
      <c r="Z3175" s="13">
        <v>0</v>
      </c>
      <c r="AA3175" s="15">
        <v>0</v>
      </c>
      <c r="AB3175" s="13">
        <v>0</v>
      </c>
      <c r="AC3175" s="15">
        <v>0</v>
      </c>
      <c r="AD3175" s="13">
        <v>0</v>
      </c>
      <c r="AE3175" s="15">
        <v>0</v>
      </c>
      <c r="AF3175" s="13">
        <v>0</v>
      </c>
      <c r="AG3175" s="15">
        <v>0</v>
      </c>
      <c r="AH3175" s="13">
        <v>0</v>
      </c>
      <c r="AI3175" s="15">
        <v>0</v>
      </c>
      <c r="AJ3175" s="11" t="s">
        <v>17</v>
      </c>
      <c r="AK3175" s="11" t="s">
        <v>13</v>
      </c>
      <c r="AL3175" s="22">
        <f t="shared" si="147"/>
        <v>2504</v>
      </c>
      <c r="AM3175" s="11" t="str">
        <f>VLOOKUP(O3175,Sheet2!$D$6:$E$14,2,FALSE)</f>
        <v>Spare parts</v>
      </c>
      <c r="AN3175" s="11" t="str">
        <f>VLOOKUP(F3175,Sheet2!$E$10:$F$13,2,FALSE)</f>
        <v>SPM</v>
      </c>
      <c r="AO3175" s="35" t="s">
        <v>14668</v>
      </c>
      <c r="AP3175">
        <f>MATCH(AN3175,Sheet2!$F$5:$F$18,0)</f>
        <v>6</v>
      </c>
      <c r="AQ3175">
        <f>MATCH(AO3175,Sheet2!$F$5:$K$5,0)</f>
        <v>6</v>
      </c>
      <c r="AR3175" s="33">
        <f>INDEX(Sheet2!$F$5:$K$18,OPaL!AP3175,OPaL!AQ3175)</f>
        <v>0.15</v>
      </c>
      <c r="AS3175" s="1">
        <f t="shared" si="149"/>
        <v>5396.7945</v>
      </c>
    </row>
    <row r="3176" spans="1:45" x14ac:dyDescent="0.2">
      <c r="A3176" s="11" t="s">
        <v>2148</v>
      </c>
      <c r="B3176" s="11" t="s">
        <v>2149</v>
      </c>
      <c r="C3176" s="11" t="s">
        <v>12792</v>
      </c>
      <c r="D3176" s="21">
        <v>42872</v>
      </c>
      <c r="E3176" s="21" t="s">
        <v>9697</v>
      </c>
      <c r="F3176" s="21" t="s">
        <v>14658</v>
      </c>
      <c r="G3176" s="11" t="s">
        <v>2</v>
      </c>
      <c r="H3176" s="11" t="s">
        <v>16</v>
      </c>
      <c r="I3176" s="11" t="s">
        <v>351</v>
      </c>
      <c r="J3176" s="12">
        <v>1</v>
      </c>
      <c r="K3176" s="12">
        <v>6281.29</v>
      </c>
      <c r="L3176" s="12">
        <v>0</v>
      </c>
      <c r="M3176" s="12">
        <v>0</v>
      </c>
      <c r="N3176" s="12">
        <f t="shared" si="148"/>
        <v>6281.29</v>
      </c>
      <c r="O3176" s="11" t="s">
        <v>5</v>
      </c>
      <c r="P3176" s="13">
        <v>0</v>
      </c>
      <c r="Q3176" s="11" t="s">
        <v>6</v>
      </c>
      <c r="R3176" s="13">
        <v>0</v>
      </c>
      <c r="S3176" s="13">
        <v>0</v>
      </c>
      <c r="T3176" s="11" t="s">
        <v>7</v>
      </c>
      <c r="U3176" s="11" t="s">
        <v>8</v>
      </c>
      <c r="V3176" s="15">
        <v>0</v>
      </c>
      <c r="W3176" s="13">
        <v>0</v>
      </c>
      <c r="X3176" s="15">
        <v>0</v>
      </c>
      <c r="Y3176" s="15">
        <v>0</v>
      </c>
      <c r="Z3176" s="13">
        <v>0</v>
      </c>
      <c r="AA3176" s="15">
        <v>0</v>
      </c>
      <c r="AB3176" s="13">
        <v>0</v>
      </c>
      <c r="AC3176" s="15">
        <v>0</v>
      </c>
      <c r="AD3176" s="13">
        <v>0</v>
      </c>
      <c r="AE3176" s="15">
        <v>0</v>
      </c>
      <c r="AF3176" s="13">
        <v>0</v>
      </c>
      <c r="AG3176" s="15">
        <v>0</v>
      </c>
      <c r="AH3176" s="13">
        <v>0</v>
      </c>
      <c r="AI3176" s="15">
        <v>0</v>
      </c>
      <c r="AJ3176" s="11" t="s">
        <v>17</v>
      </c>
      <c r="AK3176" s="11" t="s">
        <v>13</v>
      </c>
      <c r="AL3176" s="22">
        <f t="shared" si="147"/>
        <v>2420</v>
      </c>
      <c r="AM3176" s="11" t="str">
        <f>VLOOKUP(O3176,Sheet2!$D$6:$E$14,2,FALSE)</f>
        <v>Spare parts</v>
      </c>
      <c r="AN3176" s="11" t="str">
        <f>VLOOKUP(F3176,Sheet2!$E$10:$F$13,2,FALSE)</f>
        <v>SPE</v>
      </c>
      <c r="AO3176" s="35" t="s">
        <v>14668</v>
      </c>
      <c r="AP3176">
        <f>MATCH(AN3176,Sheet2!$F$5:$F$18,0)</f>
        <v>7</v>
      </c>
      <c r="AQ3176">
        <f>MATCH(AO3176,Sheet2!$F$5:$K$5,0)</f>
        <v>6</v>
      </c>
      <c r="AR3176" s="33">
        <f>INDEX(Sheet2!$F$5:$K$18,OPaL!AP3176,OPaL!AQ3176)</f>
        <v>0.15</v>
      </c>
      <c r="AS3176" s="1">
        <f t="shared" si="149"/>
        <v>5339.0964999999997</v>
      </c>
    </row>
    <row r="3177" spans="1:45" x14ac:dyDescent="0.2">
      <c r="A3177" s="11" t="s">
        <v>843</v>
      </c>
      <c r="B3177" s="11" t="s">
        <v>844</v>
      </c>
      <c r="C3177" s="11" t="s">
        <v>12793</v>
      </c>
      <c r="D3177" s="21">
        <v>43088</v>
      </c>
      <c r="E3177" s="21" t="s">
        <v>9697</v>
      </c>
      <c r="F3177" s="21" t="s">
        <v>14659</v>
      </c>
      <c r="G3177" s="11" t="s">
        <v>2</v>
      </c>
      <c r="H3177" s="11" t="s">
        <v>16</v>
      </c>
      <c r="I3177" s="11" t="s">
        <v>4</v>
      </c>
      <c r="J3177" s="13">
        <v>1</v>
      </c>
      <c r="K3177" s="12">
        <v>6276.27</v>
      </c>
      <c r="L3177" s="12">
        <v>0</v>
      </c>
      <c r="M3177" s="12">
        <v>0</v>
      </c>
      <c r="N3177" s="12">
        <f t="shared" si="148"/>
        <v>6276.27</v>
      </c>
      <c r="O3177" s="11" t="s">
        <v>5</v>
      </c>
      <c r="P3177" s="13">
        <v>0</v>
      </c>
      <c r="Q3177" s="11" t="s">
        <v>6</v>
      </c>
      <c r="R3177" s="13">
        <v>0</v>
      </c>
      <c r="S3177" s="13">
        <v>0</v>
      </c>
      <c r="T3177" s="11" t="s">
        <v>7</v>
      </c>
      <c r="U3177" s="11" t="s">
        <v>8</v>
      </c>
      <c r="V3177" s="15">
        <v>0</v>
      </c>
      <c r="W3177" s="13">
        <v>0</v>
      </c>
      <c r="X3177" s="15">
        <v>0</v>
      </c>
      <c r="Y3177" s="15">
        <v>0</v>
      </c>
      <c r="Z3177" s="13">
        <v>0</v>
      </c>
      <c r="AA3177" s="15">
        <v>0</v>
      </c>
      <c r="AB3177" s="13">
        <v>0</v>
      </c>
      <c r="AC3177" s="15">
        <v>0</v>
      </c>
      <c r="AD3177" s="13">
        <v>0</v>
      </c>
      <c r="AE3177" s="15">
        <v>0</v>
      </c>
      <c r="AF3177" s="13">
        <v>0</v>
      </c>
      <c r="AG3177" s="15">
        <v>0</v>
      </c>
      <c r="AH3177" s="13">
        <v>0</v>
      </c>
      <c r="AI3177" s="15">
        <v>0</v>
      </c>
      <c r="AJ3177" s="11" t="s">
        <v>17</v>
      </c>
      <c r="AK3177" s="11" t="s">
        <v>13</v>
      </c>
      <c r="AL3177" s="22">
        <f t="shared" si="147"/>
        <v>2204</v>
      </c>
      <c r="AM3177" s="11" t="str">
        <f>VLOOKUP(O3177,Sheet2!$D$6:$E$14,2,FALSE)</f>
        <v>Spare parts</v>
      </c>
      <c r="AN3177" s="11" t="str">
        <f>VLOOKUP(F3177,Sheet2!$E$10:$F$13,2,FALSE)</f>
        <v>SPM</v>
      </c>
      <c r="AO3177" s="35" t="s">
        <v>14668</v>
      </c>
      <c r="AP3177">
        <f>MATCH(AN3177,Sheet2!$F$5:$F$18,0)</f>
        <v>6</v>
      </c>
      <c r="AQ3177">
        <f>MATCH(AO3177,Sheet2!$F$5:$K$5,0)</f>
        <v>6</v>
      </c>
      <c r="AR3177" s="33">
        <f>INDEX(Sheet2!$F$5:$K$18,OPaL!AP3177,OPaL!AQ3177)</f>
        <v>0.15</v>
      </c>
      <c r="AS3177" s="1">
        <f t="shared" si="149"/>
        <v>5334.8294999999998</v>
      </c>
    </row>
    <row r="3178" spans="1:45" x14ac:dyDescent="0.2">
      <c r="A3178" s="11" t="s">
        <v>1519</v>
      </c>
      <c r="B3178" s="11" t="s">
        <v>1520</v>
      </c>
      <c r="C3178" s="11" t="s">
        <v>12794</v>
      </c>
      <c r="D3178" s="21">
        <v>43276</v>
      </c>
      <c r="E3178" s="21" t="s">
        <v>9697</v>
      </c>
      <c r="F3178" s="21" t="s">
        <v>14659</v>
      </c>
      <c r="G3178" s="11" t="s">
        <v>2</v>
      </c>
      <c r="H3178" s="11" t="s">
        <v>16</v>
      </c>
      <c r="I3178" s="11" t="s">
        <v>4</v>
      </c>
      <c r="J3178" s="12">
        <v>1</v>
      </c>
      <c r="K3178" s="12">
        <v>6270</v>
      </c>
      <c r="L3178" s="12">
        <v>0</v>
      </c>
      <c r="M3178" s="12">
        <v>0</v>
      </c>
      <c r="N3178" s="12">
        <f t="shared" si="148"/>
        <v>6270</v>
      </c>
      <c r="O3178" s="11" t="s">
        <v>5</v>
      </c>
      <c r="P3178" s="13">
        <v>0</v>
      </c>
      <c r="Q3178" s="11" t="s">
        <v>6</v>
      </c>
      <c r="R3178" s="13">
        <v>0</v>
      </c>
      <c r="S3178" s="13">
        <v>0</v>
      </c>
      <c r="T3178" s="11" t="s">
        <v>7</v>
      </c>
      <c r="U3178" s="11" t="s">
        <v>8</v>
      </c>
      <c r="V3178" s="15">
        <v>0</v>
      </c>
      <c r="W3178" s="13">
        <v>0</v>
      </c>
      <c r="X3178" s="15">
        <v>0</v>
      </c>
      <c r="Y3178" s="15">
        <v>0</v>
      </c>
      <c r="Z3178" s="13">
        <v>0</v>
      </c>
      <c r="AA3178" s="15">
        <v>0</v>
      </c>
      <c r="AB3178" s="13">
        <v>0</v>
      </c>
      <c r="AC3178" s="15">
        <v>0</v>
      </c>
      <c r="AD3178" s="13">
        <v>0</v>
      </c>
      <c r="AE3178" s="15">
        <v>0</v>
      </c>
      <c r="AF3178" s="13">
        <v>0</v>
      </c>
      <c r="AG3178" s="15">
        <v>0</v>
      </c>
      <c r="AH3178" s="13">
        <v>0</v>
      </c>
      <c r="AI3178" s="15">
        <v>0</v>
      </c>
      <c r="AJ3178" s="11" t="s">
        <v>17</v>
      </c>
      <c r="AK3178" s="11" t="s">
        <v>10</v>
      </c>
      <c r="AL3178" s="22">
        <f t="shared" si="147"/>
        <v>2016</v>
      </c>
      <c r="AM3178" s="11" t="str">
        <f>VLOOKUP(O3178,Sheet2!$D$6:$E$14,2,FALSE)</f>
        <v>Spare parts</v>
      </c>
      <c r="AN3178" s="11" t="str">
        <f>VLOOKUP(F3178,Sheet2!$E$10:$F$13,2,FALSE)</f>
        <v>SPM</v>
      </c>
      <c r="AO3178" s="35" t="s">
        <v>14668</v>
      </c>
      <c r="AP3178">
        <f>MATCH(AN3178,Sheet2!$F$5:$F$18,0)</f>
        <v>6</v>
      </c>
      <c r="AQ3178">
        <f>MATCH(AO3178,Sheet2!$F$5:$K$5,0)</f>
        <v>6</v>
      </c>
      <c r="AR3178" s="33">
        <f>INDEX(Sheet2!$F$5:$K$18,OPaL!AP3178,OPaL!AQ3178)</f>
        <v>0.15</v>
      </c>
      <c r="AS3178" s="1">
        <f t="shared" si="149"/>
        <v>5329.5</v>
      </c>
    </row>
    <row r="3179" spans="1:45" x14ac:dyDescent="0.2">
      <c r="A3179" s="11" t="s">
        <v>1523</v>
      </c>
      <c r="B3179" s="11" t="s">
        <v>1524</v>
      </c>
      <c r="C3179" s="11" t="s">
        <v>12795</v>
      </c>
      <c r="D3179" s="21">
        <v>43276</v>
      </c>
      <c r="E3179" s="21" t="s">
        <v>9697</v>
      </c>
      <c r="F3179" s="21" t="s">
        <v>14659</v>
      </c>
      <c r="G3179" s="11" t="s">
        <v>2</v>
      </c>
      <c r="H3179" s="11" t="s">
        <v>16</v>
      </c>
      <c r="I3179" s="11" t="s">
        <v>4</v>
      </c>
      <c r="J3179" s="12">
        <v>1</v>
      </c>
      <c r="K3179" s="12">
        <v>6270</v>
      </c>
      <c r="L3179" s="12">
        <v>0</v>
      </c>
      <c r="M3179" s="12">
        <v>0</v>
      </c>
      <c r="N3179" s="12">
        <f t="shared" si="148"/>
        <v>6270</v>
      </c>
      <c r="O3179" s="11" t="s">
        <v>5</v>
      </c>
      <c r="P3179" s="13">
        <v>0</v>
      </c>
      <c r="Q3179" s="11" t="s">
        <v>6</v>
      </c>
      <c r="R3179" s="13">
        <v>0</v>
      </c>
      <c r="S3179" s="13">
        <v>0</v>
      </c>
      <c r="T3179" s="11" t="s">
        <v>7</v>
      </c>
      <c r="U3179" s="11" t="s">
        <v>8</v>
      </c>
      <c r="V3179" s="15">
        <v>0</v>
      </c>
      <c r="W3179" s="13">
        <v>0</v>
      </c>
      <c r="X3179" s="15">
        <v>0</v>
      </c>
      <c r="Y3179" s="15">
        <v>0</v>
      </c>
      <c r="Z3179" s="13">
        <v>0</v>
      </c>
      <c r="AA3179" s="15">
        <v>0</v>
      </c>
      <c r="AB3179" s="13">
        <v>0</v>
      </c>
      <c r="AC3179" s="15">
        <v>0</v>
      </c>
      <c r="AD3179" s="13">
        <v>0</v>
      </c>
      <c r="AE3179" s="15">
        <v>0</v>
      </c>
      <c r="AF3179" s="13">
        <v>0</v>
      </c>
      <c r="AG3179" s="15">
        <v>0</v>
      </c>
      <c r="AH3179" s="13">
        <v>0</v>
      </c>
      <c r="AI3179" s="15">
        <v>0</v>
      </c>
      <c r="AJ3179" s="11" t="s">
        <v>17</v>
      </c>
      <c r="AK3179" s="11" t="s">
        <v>10</v>
      </c>
      <c r="AL3179" s="22">
        <f t="shared" si="147"/>
        <v>2016</v>
      </c>
      <c r="AM3179" s="11" t="str">
        <f>VLOOKUP(O3179,Sheet2!$D$6:$E$14,2,FALSE)</f>
        <v>Spare parts</v>
      </c>
      <c r="AN3179" s="11" t="str">
        <f>VLOOKUP(F3179,Sheet2!$E$10:$F$13,2,FALSE)</f>
        <v>SPM</v>
      </c>
      <c r="AO3179" s="35" t="s">
        <v>14668</v>
      </c>
      <c r="AP3179">
        <f>MATCH(AN3179,Sheet2!$F$5:$F$18,0)</f>
        <v>6</v>
      </c>
      <c r="AQ3179">
        <f>MATCH(AO3179,Sheet2!$F$5:$K$5,0)</f>
        <v>6</v>
      </c>
      <c r="AR3179" s="33">
        <f>INDEX(Sheet2!$F$5:$K$18,OPaL!AP3179,OPaL!AQ3179)</f>
        <v>0.15</v>
      </c>
      <c r="AS3179" s="1">
        <f t="shared" si="149"/>
        <v>5329.5</v>
      </c>
    </row>
    <row r="3180" spans="1:45" x14ac:dyDescent="0.2">
      <c r="A3180" s="11" t="s">
        <v>3649</v>
      </c>
      <c r="B3180" s="11" t="s">
        <v>3650</v>
      </c>
      <c r="C3180" s="11" t="s">
        <v>12796</v>
      </c>
      <c r="D3180" s="21">
        <v>44603</v>
      </c>
      <c r="E3180" s="21" t="s">
        <v>9697</v>
      </c>
      <c r="F3180" s="21" t="s">
        <v>14659</v>
      </c>
      <c r="G3180" s="11" t="s">
        <v>2</v>
      </c>
      <c r="H3180" s="11" t="s">
        <v>3</v>
      </c>
      <c r="I3180" s="11" t="s">
        <v>4</v>
      </c>
      <c r="J3180" s="12">
        <v>1</v>
      </c>
      <c r="K3180" s="12">
        <v>6268</v>
      </c>
      <c r="L3180" s="12">
        <v>0</v>
      </c>
      <c r="M3180" s="12">
        <v>0</v>
      </c>
      <c r="N3180" s="12">
        <f t="shared" si="148"/>
        <v>6268</v>
      </c>
      <c r="O3180" s="11" t="s">
        <v>5</v>
      </c>
      <c r="P3180" s="13">
        <v>0</v>
      </c>
      <c r="Q3180" s="11" t="s">
        <v>6</v>
      </c>
      <c r="R3180" s="13">
        <v>0</v>
      </c>
      <c r="S3180" s="13">
        <v>0</v>
      </c>
      <c r="T3180" s="11" t="s">
        <v>7</v>
      </c>
      <c r="U3180" s="11" t="s">
        <v>8</v>
      </c>
      <c r="V3180" s="15">
        <v>0</v>
      </c>
      <c r="W3180" s="13">
        <v>0</v>
      </c>
      <c r="X3180" s="15">
        <v>0</v>
      </c>
      <c r="Y3180" s="15">
        <v>0</v>
      </c>
      <c r="Z3180" s="13">
        <v>0</v>
      </c>
      <c r="AA3180" s="15">
        <v>0</v>
      </c>
      <c r="AB3180" s="13">
        <v>0</v>
      </c>
      <c r="AC3180" s="15">
        <v>0</v>
      </c>
      <c r="AD3180" s="13">
        <v>0</v>
      </c>
      <c r="AE3180" s="15">
        <v>0</v>
      </c>
      <c r="AF3180" s="13">
        <v>0</v>
      </c>
      <c r="AG3180" s="15">
        <v>0</v>
      </c>
      <c r="AH3180" s="13">
        <v>0</v>
      </c>
      <c r="AI3180" s="15">
        <v>0</v>
      </c>
      <c r="AJ3180" s="11" t="s">
        <v>9</v>
      </c>
      <c r="AK3180" s="11" t="s">
        <v>1398</v>
      </c>
      <c r="AL3180" s="22">
        <f t="shared" si="147"/>
        <v>689</v>
      </c>
      <c r="AM3180" s="11" t="str">
        <f>VLOOKUP(O3180,Sheet2!$D$6:$E$14,2,FALSE)</f>
        <v>Spare parts</v>
      </c>
      <c r="AN3180" s="11" t="str">
        <f>VLOOKUP(F3180,Sheet2!$E$10:$F$13,2,FALSE)</f>
        <v>SPM</v>
      </c>
      <c r="AO3180" s="35" t="s">
        <v>14668</v>
      </c>
      <c r="AP3180">
        <f>MATCH(AN3180,Sheet2!$F$5:$F$18,0)</f>
        <v>6</v>
      </c>
      <c r="AQ3180">
        <f>MATCH(AO3180,Sheet2!$F$5:$K$5,0)</f>
        <v>6</v>
      </c>
      <c r="AR3180" s="33">
        <f>INDEX(Sheet2!$F$5:$K$18,OPaL!AP3180,OPaL!AQ3180)</f>
        <v>0.15</v>
      </c>
      <c r="AS3180" s="1">
        <f t="shared" si="149"/>
        <v>5327.8</v>
      </c>
    </row>
    <row r="3181" spans="1:45" x14ac:dyDescent="0.2">
      <c r="A3181" s="11" t="s">
        <v>9182</v>
      </c>
      <c r="B3181" s="11" t="s">
        <v>9183</v>
      </c>
      <c r="C3181" s="11" t="s">
        <v>11493</v>
      </c>
      <c r="D3181" s="21">
        <v>44649</v>
      </c>
      <c r="E3181" s="21" t="s">
        <v>9752</v>
      </c>
      <c r="F3181" s="21" t="s">
        <v>14659</v>
      </c>
      <c r="G3181" s="11" t="s">
        <v>2</v>
      </c>
      <c r="H3181" s="11" t="s">
        <v>3</v>
      </c>
      <c r="I3181" s="11" t="s">
        <v>4</v>
      </c>
      <c r="J3181" s="13">
        <v>3</v>
      </c>
      <c r="K3181" s="12">
        <v>6241.33</v>
      </c>
      <c r="L3181" s="12">
        <v>0</v>
      </c>
      <c r="M3181" s="12">
        <v>0</v>
      </c>
      <c r="N3181" s="12">
        <f t="shared" si="148"/>
        <v>6241.33</v>
      </c>
      <c r="O3181" s="11" t="s">
        <v>8227</v>
      </c>
      <c r="P3181" s="13">
        <v>0</v>
      </c>
      <c r="Q3181" s="11" t="s">
        <v>6</v>
      </c>
      <c r="R3181" s="13">
        <v>0</v>
      </c>
      <c r="S3181" s="13">
        <v>0</v>
      </c>
      <c r="T3181" s="11" t="s">
        <v>7</v>
      </c>
      <c r="U3181" s="11" t="s">
        <v>8</v>
      </c>
      <c r="V3181" s="15">
        <v>0</v>
      </c>
      <c r="W3181" s="13">
        <v>0</v>
      </c>
      <c r="X3181" s="15">
        <v>0</v>
      </c>
      <c r="Y3181" s="15">
        <v>0</v>
      </c>
      <c r="Z3181" s="13">
        <v>0</v>
      </c>
      <c r="AA3181" s="15">
        <v>0</v>
      </c>
      <c r="AB3181" s="13">
        <v>0</v>
      </c>
      <c r="AC3181" s="15">
        <v>0</v>
      </c>
      <c r="AD3181" s="13">
        <v>0</v>
      </c>
      <c r="AE3181" s="15">
        <v>0</v>
      </c>
      <c r="AF3181" s="13">
        <v>0</v>
      </c>
      <c r="AG3181" s="15">
        <v>0</v>
      </c>
      <c r="AH3181" s="13">
        <v>0</v>
      </c>
      <c r="AI3181" s="15">
        <v>0</v>
      </c>
      <c r="AJ3181" s="11" t="s">
        <v>9</v>
      </c>
      <c r="AK3181" s="11" t="s">
        <v>8228</v>
      </c>
      <c r="AL3181" s="22">
        <f t="shared" si="147"/>
        <v>643</v>
      </c>
      <c r="AM3181" s="11" t="str">
        <f>VLOOKUP(O3181,Sheet2!$D$6:$E$14,2,FALSE)</f>
        <v>Consumables</v>
      </c>
      <c r="AN3181" s="11" t="str">
        <f>VLOOKUP(F3181,Sheet2!$E$15:$F$18,2,FALSE)</f>
        <v>CM</v>
      </c>
      <c r="AO3181" s="35" t="s">
        <v>14668</v>
      </c>
      <c r="AP3181">
        <f>MATCH(AN3181,Sheet2!$F$5:$F$18,0)</f>
        <v>13</v>
      </c>
      <c r="AQ3181">
        <f>MATCH(AO3181,Sheet2!$F$5:$K$5,0)</f>
        <v>6</v>
      </c>
      <c r="AR3181" s="33">
        <f>INDEX(Sheet2!$F$5:$K$18,OPaL!AP3181,OPaL!AQ3181)</f>
        <v>0.2</v>
      </c>
      <c r="AS3181" s="1">
        <f t="shared" si="149"/>
        <v>4993.0640000000003</v>
      </c>
    </row>
    <row r="3182" spans="1:45" x14ac:dyDescent="0.2">
      <c r="A3182" s="11" t="s">
        <v>6729</v>
      </c>
      <c r="B3182" s="11" t="s">
        <v>6730</v>
      </c>
      <c r="C3182" s="11" t="s">
        <v>11614</v>
      </c>
      <c r="D3182" s="21">
        <v>42270</v>
      </c>
      <c r="E3182" s="21" t="s">
        <v>9697</v>
      </c>
      <c r="F3182" s="21" t="s">
        <v>14659</v>
      </c>
      <c r="G3182" s="11" t="s">
        <v>2</v>
      </c>
      <c r="H3182" s="11" t="s">
        <v>16</v>
      </c>
      <c r="I3182" s="11" t="s">
        <v>4</v>
      </c>
      <c r="J3182" s="13">
        <v>2</v>
      </c>
      <c r="K3182" s="12">
        <v>6234.08</v>
      </c>
      <c r="L3182" s="12">
        <v>0</v>
      </c>
      <c r="M3182" s="12">
        <v>0</v>
      </c>
      <c r="N3182" s="12">
        <f t="shared" si="148"/>
        <v>6234.08</v>
      </c>
      <c r="O3182" s="11" t="s">
        <v>5</v>
      </c>
      <c r="P3182" s="13">
        <v>0</v>
      </c>
      <c r="Q3182" s="11" t="s">
        <v>6</v>
      </c>
      <c r="R3182" s="13">
        <v>0</v>
      </c>
      <c r="S3182" s="13">
        <v>0</v>
      </c>
      <c r="T3182" s="11" t="s">
        <v>7</v>
      </c>
      <c r="U3182" s="11" t="s">
        <v>8</v>
      </c>
      <c r="V3182" s="15">
        <v>0</v>
      </c>
      <c r="W3182" s="13">
        <v>0</v>
      </c>
      <c r="X3182" s="15">
        <v>0</v>
      </c>
      <c r="Y3182" s="15">
        <v>0</v>
      </c>
      <c r="Z3182" s="13">
        <v>0</v>
      </c>
      <c r="AA3182" s="15">
        <v>0</v>
      </c>
      <c r="AB3182" s="13">
        <v>0</v>
      </c>
      <c r="AC3182" s="15">
        <v>0</v>
      </c>
      <c r="AD3182" s="13">
        <v>0</v>
      </c>
      <c r="AE3182" s="15">
        <v>0</v>
      </c>
      <c r="AF3182" s="13">
        <v>0</v>
      </c>
      <c r="AG3182" s="15">
        <v>0</v>
      </c>
      <c r="AH3182" s="13">
        <v>0</v>
      </c>
      <c r="AI3182" s="15">
        <v>0</v>
      </c>
      <c r="AJ3182" s="11" t="s">
        <v>17</v>
      </c>
      <c r="AK3182" s="11" t="s">
        <v>13</v>
      </c>
      <c r="AL3182" s="22">
        <f t="shared" si="147"/>
        <v>3022</v>
      </c>
      <c r="AM3182" s="11" t="str">
        <f>VLOOKUP(O3182,Sheet2!$D$6:$E$14,2,FALSE)</f>
        <v>Spare parts</v>
      </c>
      <c r="AN3182" s="11" t="str">
        <f>VLOOKUP(F3182,Sheet2!$E$10:$F$13,2,FALSE)</f>
        <v>SPM</v>
      </c>
      <c r="AO3182" s="35" t="s">
        <v>14668</v>
      </c>
      <c r="AP3182">
        <f>MATCH(AN3182,Sheet2!$F$5:$F$18,0)</f>
        <v>6</v>
      </c>
      <c r="AQ3182">
        <f>MATCH(AO3182,Sheet2!$F$5:$K$5,0)</f>
        <v>6</v>
      </c>
      <c r="AR3182" s="33">
        <f>INDEX(Sheet2!$F$5:$K$18,OPaL!AP3182,OPaL!AQ3182)</f>
        <v>0.15</v>
      </c>
      <c r="AS3182" s="1">
        <f t="shared" si="149"/>
        <v>5298.9679999999998</v>
      </c>
    </row>
    <row r="3183" spans="1:45" x14ac:dyDescent="0.2">
      <c r="A3183" s="11" t="s">
        <v>2030</v>
      </c>
      <c r="B3183" s="11" t="s">
        <v>2031</v>
      </c>
      <c r="C3183" s="11" t="s">
        <v>12077</v>
      </c>
      <c r="D3183" s="21">
        <v>42642</v>
      </c>
      <c r="E3183" s="21" t="s">
        <v>9697</v>
      </c>
      <c r="F3183" s="21" t="s">
        <v>14658</v>
      </c>
      <c r="G3183" s="11" t="s">
        <v>2</v>
      </c>
      <c r="H3183" s="11" t="s">
        <v>16</v>
      </c>
      <c r="I3183" s="11" t="s">
        <v>4</v>
      </c>
      <c r="J3183" s="12">
        <v>5</v>
      </c>
      <c r="K3183" s="12">
        <v>6231.53</v>
      </c>
      <c r="L3183" s="12">
        <v>0</v>
      </c>
      <c r="M3183" s="12">
        <v>0</v>
      </c>
      <c r="N3183" s="12">
        <f t="shared" si="148"/>
        <v>6231.53</v>
      </c>
      <c r="O3183" s="11" t="s">
        <v>5</v>
      </c>
      <c r="P3183" s="13">
        <v>0</v>
      </c>
      <c r="Q3183" s="11" t="s">
        <v>6</v>
      </c>
      <c r="R3183" s="13">
        <v>0</v>
      </c>
      <c r="S3183" s="13">
        <v>0</v>
      </c>
      <c r="T3183" s="11" t="s">
        <v>7</v>
      </c>
      <c r="U3183" s="11" t="s">
        <v>8</v>
      </c>
      <c r="V3183" s="15">
        <v>0</v>
      </c>
      <c r="W3183" s="13">
        <v>0</v>
      </c>
      <c r="X3183" s="15">
        <v>0</v>
      </c>
      <c r="Y3183" s="15">
        <v>0</v>
      </c>
      <c r="Z3183" s="13">
        <v>0</v>
      </c>
      <c r="AA3183" s="15">
        <v>0</v>
      </c>
      <c r="AB3183" s="13">
        <v>0</v>
      </c>
      <c r="AC3183" s="15">
        <v>0</v>
      </c>
      <c r="AD3183" s="13">
        <v>0</v>
      </c>
      <c r="AE3183" s="15">
        <v>0</v>
      </c>
      <c r="AF3183" s="13">
        <v>0</v>
      </c>
      <c r="AG3183" s="15">
        <v>0</v>
      </c>
      <c r="AH3183" s="13">
        <v>0</v>
      </c>
      <c r="AI3183" s="15">
        <v>0</v>
      </c>
      <c r="AJ3183" s="11" t="s">
        <v>17</v>
      </c>
      <c r="AK3183" s="11" t="s">
        <v>13</v>
      </c>
      <c r="AL3183" s="22">
        <f t="shared" si="147"/>
        <v>2650</v>
      </c>
      <c r="AM3183" s="11" t="str">
        <f>VLOOKUP(O3183,Sheet2!$D$6:$E$14,2,FALSE)</f>
        <v>Spare parts</v>
      </c>
      <c r="AN3183" s="11" t="str">
        <f>VLOOKUP(F3183,Sheet2!$E$10:$F$13,2,FALSE)</f>
        <v>SPE</v>
      </c>
      <c r="AO3183" s="35" t="s">
        <v>14668</v>
      </c>
      <c r="AP3183">
        <f>MATCH(AN3183,Sheet2!$F$5:$F$18,0)</f>
        <v>7</v>
      </c>
      <c r="AQ3183">
        <f>MATCH(AO3183,Sheet2!$F$5:$K$5,0)</f>
        <v>6</v>
      </c>
      <c r="AR3183" s="33">
        <f>INDEX(Sheet2!$F$5:$K$18,OPaL!AP3183,OPaL!AQ3183)</f>
        <v>0.15</v>
      </c>
      <c r="AS3183" s="1">
        <f t="shared" si="149"/>
        <v>5296.8004999999994</v>
      </c>
    </row>
    <row r="3184" spans="1:45" x14ac:dyDescent="0.2">
      <c r="A3184" s="11" t="s">
        <v>9504</v>
      </c>
      <c r="B3184" s="11" t="s">
        <v>9505</v>
      </c>
      <c r="C3184" s="11" t="s">
        <v>12797</v>
      </c>
      <c r="D3184" s="21">
        <v>44420</v>
      </c>
      <c r="E3184" s="21" t="s">
        <v>9697</v>
      </c>
      <c r="F3184" s="21" t="s">
        <v>14659</v>
      </c>
      <c r="G3184" s="11" t="s">
        <v>2</v>
      </c>
      <c r="H3184" s="11" t="s">
        <v>3</v>
      </c>
      <c r="I3184" s="11" t="s">
        <v>4</v>
      </c>
      <c r="J3184" s="12">
        <v>2</v>
      </c>
      <c r="K3184" s="12">
        <v>6228.38</v>
      </c>
      <c r="L3184" s="12">
        <v>0</v>
      </c>
      <c r="M3184" s="12">
        <v>0</v>
      </c>
      <c r="N3184" s="12">
        <f t="shared" si="148"/>
        <v>6228.38</v>
      </c>
      <c r="O3184" s="11" t="s">
        <v>8227</v>
      </c>
      <c r="P3184" s="13">
        <v>0</v>
      </c>
      <c r="Q3184" s="11" t="s">
        <v>6</v>
      </c>
      <c r="R3184" s="13">
        <v>0</v>
      </c>
      <c r="S3184" s="13">
        <v>0</v>
      </c>
      <c r="T3184" s="11" t="s">
        <v>7</v>
      </c>
      <c r="U3184" s="11" t="s">
        <v>8</v>
      </c>
      <c r="V3184" s="15">
        <v>0</v>
      </c>
      <c r="W3184" s="13">
        <v>0</v>
      </c>
      <c r="X3184" s="15">
        <v>0</v>
      </c>
      <c r="Y3184" s="15">
        <v>0</v>
      </c>
      <c r="Z3184" s="13">
        <v>0</v>
      </c>
      <c r="AA3184" s="15">
        <v>0</v>
      </c>
      <c r="AB3184" s="13">
        <v>0</v>
      </c>
      <c r="AC3184" s="15">
        <v>0</v>
      </c>
      <c r="AD3184" s="13">
        <v>0</v>
      </c>
      <c r="AE3184" s="15">
        <v>0</v>
      </c>
      <c r="AF3184" s="13">
        <v>0</v>
      </c>
      <c r="AG3184" s="15">
        <v>0</v>
      </c>
      <c r="AH3184" s="13">
        <v>0</v>
      </c>
      <c r="AI3184" s="15">
        <v>0</v>
      </c>
      <c r="AJ3184" s="11" t="s">
        <v>9</v>
      </c>
      <c r="AK3184" s="11" t="s">
        <v>8228</v>
      </c>
      <c r="AL3184" s="22">
        <f t="shared" si="147"/>
        <v>872</v>
      </c>
      <c r="AM3184" s="11" t="str">
        <f>VLOOKUP(O3184,Sheet2!$D$6:$E$14,2,FALSE)</f>
        <v>Consumables</v>
      </c>
      <c r="AN3184" s="11" t="str">
        <f>VLOOKUP(F3184,Sheet2!$E$15:$F$18,2,FALSE)</f>
        <v>CM</v>
      </c>
      <c r="AO3184" s="35" t="s">
        <v>14668</v>
      </c>
      <c r="AP3184">
        <f>MATCH(AN3184,Sheet2!$F$5:$F$18,0)</f>
        <v>13</v>
      </c>
      <c r="AQ3184">
        <f>MATCH(AO3184,Sheet2!$F$5:$K$5,0)</f>
        <v>6</v>
      </c>
      <c r="AR3184" s="33">
        <f>INDEX(Sheet2!$F$5:$K$18,OPaL!AP3184,OPaL!AQ3184)</f>
        <v>0.2</v>
      </c>
      <c r="AS3184" s="1">
        <f t="shared" si="149"/>
        <v>4982.7040000000006</v>
      </c>
    </row>
    <row r="3185" spans="1:45" x14ac:dyDescent="0.2">
      <c r="A3185" s="11" t="s">
        <v>1941</v>
      </c>
      <c r="B3185" s="11" t="s">
        <v>1942</v>
      </c>
      <c r="C3185" s="11" t="s">
        <v>12798</v>
      </c>
      <c r="D3185" s="21">
        <v>42943</v>
      </c>
      <c r="E3185" s="21" t="s">
        <v>9697</v>
      </c>
      <c r="F3185" s="21" t="s">
        <v>14659</v>
      </c>
      <c r="G3185" s="11" t="s">
        <v>2</v>
      </c>
      <c r="H3185" s="11" t="s">
        <v>16</v>
      </c>
      <c r="I3185" s="11" t="s">
        <v>4</v>
      </c>
      <c r="J3185" s="12">
        <v>1</v>
      </c>
      <c r="K3185" s="12">
        <v>6223.41</v>
      </c>
      <c r="L3185" s="12">
        <v>0</v>
      </c>
      <c r="M3185" s="12">
        <v>0</v>
      </c>
      <c r="N3185" s="12">
        <f t="shared" si="148"/>
        <v>6223.41</v>
      </c>
      <c r="O3185" s="11" t="s">
        <v>5</v>
      </c>
      <c r="P3185" s="13">
        <v>0</v>
      </c>
      <c r="Q3185" s="11" t="s">
        <v>6</v>
      </c>
      <c r="R3185" s="13">
        <v>0</v>
      </c>
      <c r="S3185" s="13">
        <v>0</v>
      </c>
      <c r="T3185" s="11" t="s">
        <v>7</v>
      </c>
      <c r="U3185" s="11" t="s">
        <v>8</v>
      </c>
      <c r="V3185" s="15">
        <v>0</v>
      </c>
      <c r="W3185" s="13">
        <v>0</v>
      </c>
      <c r="X3185" s="15">
        <v>0</v>
      </c>
      <c r="Y3185" s="15">
        <v>0</v>
      </c>
      <c r="Z3185" s="13">
        <v>0</v>
      </c>
      <c r="AA3185" s="15">
        <v>0</v>
      </c>
      <c r="AB3185" s="13">
        <v>0</v>
      </c>
      <c r="AC3185" s="15">
        <v>0</v>
      </c>
      <c r="AD3185" s="13">
        <v>0</v>
      </c>
      <c r="AE3185" s="15">
        <v>0</v>
      </c>
      <c r="AF3185" s="13">
        <v>0</v>
      </c>
      <c r="AG3185" s="15">
        <v>0</v>
      </c>
      <c r="AH3185" s="13">
        <v>0</v>
      </c>
      <c r="AI3185" s="15">
        <v>0</v>
      </c>
      <c r="AJ3185" s="11" t="s">
        <v>17</v>
      </c>
      <c r="AK3185" s="11" t="s">
        <v>13</v>
      </c>
      <c r="AL3185" s="22">
        <f t="shared" si="147"/>
        <v>2349</v>
      </c>
      <c r="AM3185" s="11" t="str">
        <f>VLOOKUP(O3185,Sheet2!$D$6:$E$14,2,FALSE)</f>
        <v>Spare parts</v>
      </c>
      <c r="AN3185" s="11" t="str">
        <f>VLOOKUP(F3185,Sheet2!$E$10:$F$13,2,FALSE)</f>
        <v>SPM</v>
      </c>
      <c r="AO3185" s="35" t="s">
        <v>14668</v>
      </c>
      <c r="AP3185">
        <f>MATCH(AN3185,Sheet2!$F$5:$F$18,0)</f>
        <v>6</v>
      </c>
      <c r="AQ3185">
        <f>MATCH(AO3185,Sheet2!$F$5:$K$5,0)</f>
        <v>6</v>
      </c>
      <c r="AR3185" s="33">
        <f>INDEX(Sheet2!$F$5:$K$18,OPaL!AP3185,OPaL!AQ3185)</f>
        <v>0.15</v>
      </c>
      <c r="AS3185" s="1">
        <f t="shared" si="149"/>
        <v>5289.8984999999993</v>
      </c>
    </row>
    <row r="3186" spans="1:45" x14ac:dyDescent="0.2">
      <c r="A3186" s="11" t="s">
        <v>7015</v>
      </c>
      <c r="B3186" s="11" t="s">
        <v>7016</v>
      </c>
      <c r="C3186" s="11" t="s">
        <v>12799</v>
      </c>
      <c r="D3186" s="21">
        <v>42587</v>
      </c>
      <c r="E3186" s="21" t="s">
        <v>9697</v>
      </c>
      <c r="F3186" s="21" t="s">
        <v>14659</v>
      </c>
      <c r="G3186" s="11" t="s">
        <v>2</v>
      </c>
      <c r="H3186" s="11" t="s">
        <v>16</v>
      </c>
      <c r="I3186" s="11" t="s">
        <v>4</v>
      </c>
      <c r="J3186" s="13">
        <v>2</v>
      </c>
      <c r="K3186" s="12">
        <v>6210.69</v>
      </c>
      <c r="L3186" s="12">
        <v>0</v>
      </c>
      <c r="M3186" s="12">
        <v>0</v>
      </c>
      <c r="N3186" s="12">
        <f t="shared" si="148"/>
        <v>6210.69</v>
      </c>
      <c r="O3186" s="11" t="s">
        <v>5</v>
      </c>
      <c r="P3186" s="13">
        <v>0</v>
      </c>
      <c r="Q3186" s="11" t="s">
        <v>6</v>
      </c>
      <c r="R3186" s="13">
        <v>0</v>
      </c>
      <c r="S3186" s="13">
        <v>0</v>
      </c>
      <c r="T3186" s="11" t="s">
        <v>7</v>
      </c>
      <c r="U3186" s="11" t="s">
        <v>8</v>
      </c>
      <c r="V3186" s="15">
        <v>0</v>
      </c>
      <c r="W3186" s="13">
        <v>0</v>
      </c>
      <c r="X3186" s="15">
        <v>0</v>
      </c>
      <c r="Y3186" s="15">
        <v>0</v>
      </c>
      <c r="Z3186" s="13">
        <v>0</v>
      </c>
      <c r="AA3186" s="15">
        <v>0</v>
      </c>
      <c r="AB3186" s="13">
        <v>0</v>
      </c>
      <c r="AC3186" s="15">
        <v>0</v>
      </c>
      <c r="AD3186" s="13">
        <v>0</v>
      </c>
      <c r="AE3186" s="15">
        <v>0</v>
      </c>
      <c r="AF3186" s="13">
        <v>0</v>
      </c>
      <c r="AG3186" s="15">
        <v>0</v>
      </c>
      <c r="AH3186" s="13">
        <v>0</v>
      </c>
      <c r="AI3186" s="15">
        <v>0</v>
      </c>
      <c r="AJ3186" s="11" t="s">
        <v>17</v>
      </c>
      <c r="AK3186" s="11" t="s">
        <v>13</v>
      </c>
      <c r="AL3186" s="22">
        <f t="shared" si="147"/>
        <v>2705</v>
      </c>
      <c r="AM3186" s="11" t="str">
        <f>VLOOKUP(O3186,Sheet2!$D$6:$E$14,2,FALSE)</f>
        <v>Spare parts</v>
      </c>
      <c r="AN3186" s="11" t="str">
        <f>VLOOKUP(F3186,Sheet2!$E$10:$F$13,2,FALSE)</f>
        <v>SPM</v>
      </c>
      <c r="AO3186" s="35" t="s">
        <v>14668</v>
      </c>
      <c r="AP3186">
        <f>MATCH(AN3186,Sheet2!$F$5:$F$18,0)</f>
        <v>6</v>
      </c>
      <c r="AQ3186">
        <f>MATCH(AO3186,Sheet2!$F$5:$K$5,0)</f>
        <v>6</v>
      </c>
      <c r="AR3186" s="33">
        <f>INDEX(Sheet2!$F$5:$K$18,OPaL!AP3186,OPaL!AQ3186)</f>
        <v>0.15</v>
      </c>
      <c r="AS3186" s="1">
        <f t="shared" si="149"/>
        <v>5279.0864999999994</v>
      </c>
    </row>
    <row r="3187" spans="1:45" x14ac:dyDescent="0.2">
      <c r="A3187" s="11" t="s">
        <v>6401</v>
      </c>
      <c r="B3187" s="11" t="s">
        <v>6402</v>
      </c>
      <c r="C3187" s="11" t="s">
        <v>12800</v>
      </c>
      <c r="D3187" s="21">
        <v>42941</v>
      </c>
      <c r="E3187" s="21" t="s">
        <v>9697</v>
      </c>
      <c r="F3187" s="21" t="s">
        <v>14659</v>
      </c>
      <c r="G3187" s="11" t="s">
        <v>2</v>
      </c>
      <c r="H3187" s="11" t="s">
        <v>3</v>
      </c>
      <c r="I3187" s="11" t="s">
        <v>4</v>
      </c>
      <c r="J3187" s="13">
        <v>2</v>
      </c>
      <c r="K3187" s="12">
        <v>6208</v>
      </c>
      <c r="L3187" s="12">
        <v>0</v>
      </c>
      <c r="M3187" s="12">
        <v>0</v>
      </c>
      <c r="N3187" s="12">
        <f t="shared" si="148"/>
        <v>6208</v>
      </c>
      <c r="O3187" s="11" t="s">
        <v>5</v>
      </c>
      <c r="P3187" s="13">
        <v>0</v>
      </c>
      <c r="Q3187" s="11" t="s">
        <v>6</v>
      </c>
      <c r="R3187" s="13">
        <v>0</v>
      </c>
      <c r="S3187" s="13">
        <v>0</v>
      </c>
      <c r="T3187" s="11" t="s">
        <v>7</v>
      </c>
      <c r="U3187" s="11" t="s">
        <v>8</v>
      </c>
      <c r="V3187" s="15">
        <v>0</v>
      </c>
      <c r="W3187" s="13">
        <v>0</v>
      </c>
      <c r="X3187" s="15">
        <v>0</v>
      </c>
      <c r="Y3187" s="15">
        <v>0</v>
      </c>
      <c r="Z3187" s="13">
        <v>0</v>
      </c>
      <c r="AA3187" s="15">
        <v>0</v>
      </c>
      <c r="AB3187" s="13">
        <v>0</v>
      </c>
      <c r="AC3187" s="15">
        <v>0</v>
      </c>
      <c r="AD3187" s="13">
        <v>0</v>
      </c>
      <c r="AE3187" s="15">
        <v>0</v>
      </c>
      <c r="AF3187" s="13">
        <v>0</v>
      </c>
      <c r="AG3187" s="15">
        <v>0</v>
      </c>
      <c r="AH3187" s="13">
        <v>0</v>
      </c>
      <c r="AI3187" s="15">
        <v>0</v>
      </c>
      <c r="AJ3187" s="11" t="s">
        <v>9</v>
      </c>
      <c r="AK3187" s="11" t="s">
        <v>13</v>
      </c>
      <c r="AL3187" s="22">
        <f t="shared" si="147"/>
        <v>2351</v>
      </c>
      <c r="AM3187" s="11" t="str">
        <f>VLOOKUP(O3187,Sheet2!$D$6:$E$14,2,FALSE)</f>
        <v>Spare parts</v>
      </c>
      <c r="AN3187" s="11" t="str">
        <f>VLOOKUP(F3187,Sheet2!$E$10:$F$13,2,FALSE)</f>
        <v>SPM</v>
      </c>
      <c r="AO3187" s="35" t="s">
        <v>14668</v>
      </c>
      <c r="AP3187">
        <f>MATCH(AN3187,Sheet2!$F$5:$F$18,0)</f>
        <v>6</v>
      </c>
      <c r="AQ3187">
        <f>MATCH(AO3187,Sheet2!$F$5:$K$5,0)</f>
        <v>6</v>
      </c>
      <c r="AR3187" s="33">
        <f>INDEX(Sheet2!$F$5:$K$18,OPaL!AP3187,OPaL!AQ3187)</f>
        <v>0.15</v>
      </c>
      <c r="AS3187" s="1">
        <f t="shared" si="149"/>
        <v>5276.8</v>
      </c>
    </row>
    <row r="3188" spans="1:45" x14ac:dyDescent="0.2">
      <c r="A3188" s="11" t="s">
        <v>6403</v>
      </c>
      <c r="B3188" s="11" t="s">
        <v>6404</v>
      </c>
      <c r="C3188" s="11" t="s">
        <v>12801</v>
      </c>
      <c r="D3188" s="21">
        <v>42941</v>
      </c>
      <c r="E3188" s="21" t="s">
        <v>9697</v>
      </c>
      <c r="F3188" s="21" t="s">
        <v>14659</v>
      </c>
      <c r="G3188" s="11" t="s">
        <v>2</v>
      </c>
      <c r="H3188" s="11" t="s">
        <v>3</v>
      </c>
      <c r="I3188" s="11" t="s">
        <v>4</v>
      </c>
      <c r="J3188" s="13">
        <v>2</v>
      </c>
      <c r="K3188" s="12">
        <v>6208</v>
      </c>
      <c r="L3188" s="12">
        <v>0</v>
      </c>
      <c r="M3188" s="12">
        <v>0</v>
      </c>
      <c r="N3188" s="12">
        <f t="shared" si="148"/>
        <v>6208</v>
      </c>
      <c r="O3188" s="11" t="s">
        <v>5</v>
      </c>
      <c r="P3188" s="13">
        <v>0</v>
      </c>
      <c r="Q3188" s="11" t="s">
        <v>6</v>
      </c>
      <c r="R3188" s="13">
        <v>0</v>
      </c>
      <c r="S3188" s="13">
        <v>0</v>
      </c>
      <c r="T3188" s="11" t="s">
        <v>7</v>
      </c>
      <c r="U3188" s="11" t="s">
        <v>8</v>
      </c>
      <c r="V3188" s="15">
        <v>0</v>
      </c>
      <c r="W3188" s="13">
        <v>0</v>
      </c>
      <c r="X3188" s="15">
        <v>0</v>
      </c>
      <c r="Y3188" s="15">
        <v>0</v>
      </c>
      <c r="Z3188" s="13">
        <v>0</v>
      </c>
      <c r="AA3188" s="15">
        <v>0</v>
      </c>
      <c r="AB3188" s="13">
        <v>0</v>
      </c>
      <c r="AC3188" s="15">
        <v>0</v>
      </c>
      <c r="AD3188" s="13">
        <v>0</v>
      </c>
      <c r="AE3188" s="15">
        <v>0</v>
      </c>
      <c r="AF3188" s="13">
        <v>0</v>
      </c>
      <c r="AG3188" s="15">
        <v>0</v>
      </c>
      <c r="AH3188" s="13">
        <v>0</v>
      </c>
      <c r="AI3188" s="15">
        <v>0</v>
      </c>
      <c r="AJ3188" s="11" t="s">
        <v>9</v>
      </c>
      <c r="AK3188" s="11" t="s">
        <v>13</v>
      </c>
      <c r="AL3188" s="22">
        <f t="shared" si="147"/>
        <v>2351</v>
      </c>
      <c r="AM3188" s="11" t="str">
        <f>VLOOKUP(O3188,Sheet2!$D$6:$E$14,2,FALSE)</f>
        <v>Spare parts</v>
      </c>
      <c r="AN3188" s="11" t="str">
        <f>VLOOKUP(F3188,Sheet2!$E$10:$F$13,2,FALSE)</f>
        <v>SPM</v>
      </c>
      <c r="AO3188" s="35" t="s">
        <v>14668</v>
      </c>
      <c r="AP3188">
        <f>MATCH(AN3188,Sheet2!$F$5:$F$18,0)</f>
        <v>6</v>
      </c>
      <c r="AQ3188">
        <f>MATCH(AO3188,Sheet2!$F$5:$K$5,0)</f>
        <v>6</v>
      </c>
      <c r="AR3188" s="33">
        <f>INDEX(Sheet2!$F$5:$K$18,OPaL!AP3188,OPaL!AQ3188)</f>
        <v>0.15</v>
      </c>
      <c r="AS3188" s="1">
        <f t="shared" si="149"/>
        <v>5276.8</v>
      </c>
    </row>
    <row r="3189" spans="1:45" x14ac:dyDescent="0.2">
      <c r="A3189" s="11" t="s">
        <v>6405</v>
      </c>
      <c r="B3189" s="11" t="s">
        <v>6406</v>
      </c>
      <c r="C3189" s="11" t="s">
        <v>12802</v>
      </c>
      <c r="D3189" s="21">
        <v>42941</v>
      </c>
      <c r="E3189" s="21" t="s">
        <v>9697</v>
      </c>
      <c r="F3189" s="21" t="s">
        <v>14659</v>
      </c>
      <c r="G3189" s="11" t="s">
        <v>2</v>
      </c>
      <c r="H3189" s="11" t="s">
        <v>3</v>
      </c>
      <c r="I3189" s="11" t="s">
        <v>4</v>
      </c>
      <c r="J3189" s="13">
        <v>2</v>
      </c>
      <c r="K3189" s="12">
        <v>6208</v>
      </c>
      <c r="L3189" s="12">
        <v>0</v>
      </c>
      <c r="M3189" s="12">
        <v>0</v>
      </c>
      <c r="N3189" s="12">
        <f t="shared" si="148"/>
        <v>6208</v>
      </c>
      <c r="O3189" s="11" t="s">
        <v>5</v>
      </c>
      <c r="P3189" s="13">
        <v>0</v>
      </c>
      <c r="Q3189" s="11" t="s">
        <v>6</v>
      </c>
      <c r="R3189" s="13">
        <v>0</v>
      </c>
      <c r="S3189" s="13">
        <v>0</v>
      </c>
      <c r="T3189" s="11" t="s">
        <v>7</v>
      </c>
      <c r="U3189" s="11" t="s">
        <v>8</v>
      </c>
      <c r="V3189" s="15">
        <v>0</v>
      </c>
      <c r="W3189" s="13">
        <v>0</v>
      </c>
      <c r="X3189" s="15">
        <v>0</v>
      </c>
      <c r="Y3189" s="15">
        <v>0</v>
      </c>
      <c r="Z3189" s="13">
        <v>0</v>
      </c>
      <c r="AA3189" s="15">
        <v>0</v>
      </c>
      <c r="AB3189" s="13">
        <v>0</v>
      </c>
      <c r="AC3189" s="15">
        <v>0</v>
      </c>
      <c r="AD3189" s="13">
        <v>0</v>
      </c>
      <c r="AE3189" s="15">
        <v>0</v>
      </c>
      <c r="AF3189" s="13">
        <v>0</v>
      </c>
      <c r="AG3189" s="15">
        <v>0</v>
      </c>
      <c r="AH3189" s="13">
        <v>0</v>
      </c>
      <c r="AI3189" s="15">
        <v>0</v>
      </c>
      <c r="AJ3189" s="11" t="s">
        <v>9</v>
      </c>
      <c r="AK3189" s="11" t="s">
        <v>13</v>
      </c>
      <c r="AL3189" s="22">
        <f t="shared" si="147"/>
        <v>2351</v>
      </c>
      <c r="AM3189" s="11" t="str">
        <f>VLOOKUP(O3189,Sheet2!$D$6:$E$14,2,FALSE)</f>
        <v>Spare parts</v>
      </c>
      <c r="AN3189" s="11" t="str">
        <f>VLOOKUP(F3189,Sheet2!$E$10:$F$13,2,FALSE)</f>
        <v>SPM</v>
      </c>
      <c r="AO3189" s="35" t="s">
        <v>14668</v>
      </c>
      <c r="AP3189">
        <f>MATCH(AN3189,Sheet2!$F$5:$F$18,0)</f>
        <v>6</v>
      </c>
      <c r="AQ3189">
        <f>MATCH(AO3189,Sheet2!$F$5:$K$5,0)</f>
        <v>6</v>
      </c>
      <c r="AR3189" s="33">
        <f>INDEX(Sheet2!$F$5:$K$18,OPaL!AP3189,OPaL!AQ3189)</f>
        <v>0.15</v>
      </c>
      <c r="AS3189" s="1">
        <f t="shared" si="149"/>
        <v>5276.8</v>
      </c>
    </row>
    <row r="3190" spans="1:45" x14ac:dyDescent="0.2">
      <c r="A3190" s="11" t="s">
        <v>6407</v>
      </c>
      <c r="B3190" s="11" t="s">
        <v>6408</v>
      </c>
      <c r="C3190" s="11" t="s">
        <v>12803</v>
      </c>
      <c r="D3190" s="21">
        <v>42941</v>
      </c>
      <c r="E3190" s="21" t="s">
        <v>9697</v>
      </c>
      <c r="F3190" s="21" t="s">
        <v>14659</v>
      </c>
      <c r="G3190" s="11" t="s">
        <v>2</v>
      </c>
      <c r="H3190" s="11" t="s">
        <v>3</v>
      </c>
      <c r="I3190" s="11" t="s">
        <v>4</v>
      </c>
      <c r="J3190" s="13">
        <v>2</v>
      </c>
      <c r="K3190" s="12">
        <v>6208</v>
      </c>
      <c r="L3190" s="12">
        <v>0</v>
      </c>
      <c r="M3190" s="12">
        <v>0</v>
      </c>
      <c r="N3190" s="12">
        <f t="shared" si="148"/>
        <v>6208</v>
      </c>
      <c r="O3190" s="11" t="s">
        <v>5</v>
      </c>
      <c r="P3190" s="13">
        <v>0</v>
      </c>
      <c r="Q3190" s="11" t="s">
        <v>6</v>
      </c>
      <c r="R3190" s="13">
        <v>0</v>
      </c>
      <c r="S3190" s="13">
        <v>0</v>
      </c>
      <c r="T3190" s="11" t="s">
        <v>7</v>
      </c>
      <c r="U3190" s="11" t="s">
        <v>8</v>
      </c>
      <c r="V3190" s="15">
        <v>0</v>
      </c>
      <c r="W3190" s="13">
        <v>0</v>
      </c>
      <c r="X3190" s="15">
        <v>0</v>
      </c>
      <c r="Y3190" s="15">
        <v>0</v>
      </c>
      <c r="Z3190" s="13">
        <v>0</v>
      </c>
      <c r="AA3190" s="15">
        <v>0</v>
      </c>
      <c r="AB3190" s="13">
        <v>0</v>
      </c>
      <c r="AC3190" s="15">
        <v>0</v>
      </c>
      <c r="AD3190" s="13">
        <v>0</v>
      </c>
      <c r="AE3190" s="15">
        <v>0</v>
      </c>
      <c r="AF3190" s="13">
        <v>0</v>
      </c>
      <c r="AG3190" s="15">
        <v>0</v>
      </c>
      <c r="AH3190" s="13">
        <v>0</v>
      </c>
      <c r="AI3190" s="15">
        <v>0</v>
      </c>
      <c r="AJ3190" s="11" t="s">
        <v>9</v>
      </c>
      <c r="AK3190" s="11" t="s">
        <v>13</v>
      </c>
      <c r="AL3190" s="22">
        <f t="shared" si="147"/>
        <v>2351</v>
      </c>
      <c r="AM3190" s="11" t="str">
        <f>VLOOKUP(O3190,Sheet2!$D$6:$E$14,2,FALSE)</f>
        <v>Spare parts</v>
      </c>
      <c r="AN3190" s="11" t="str">
        <f>VLOOKUP(F3190,Sheet2!$E$10:$F$13,2,FALSE)</f>
        <v>SPM</v>
      </c>
      <c r="AO3190" s="35" t="s">
        <v>14668</v>
      </c>
      <c r="AP3190">
        <f>MATCH(AN3190,Sheet2!$F$5:$F$18,0)</f>
        <v>6</v>
      </c>
      <c r="AQ3190">
        <f>MATCH(AO3190,Sheet2!$F$5:$K$5,0)</f>
        <v>6</v>
      </c>
      <c r="AR3190" s="33">
        <f>INDEX(Sheet2!$F$5:$K$18,OPaL!AP3190,OPaL!AQ3190)</f>
        <v>0.15</v>
      </c>
      <c r="AS3190" s="1">
        <f t="shared" si="149"/>
        <v>5276.8</v>
      </c>
    </row>
    <row r="3191" spans="1:45" x14ac:dyDescent="0.2">
      <c r="A3191" s="11" t="s">
        <v>6409</v>
      </c>
      <c r="B3191" s="11" t="s">
        <v>6410</v>
      </c>
      <c r="C3191" s="11" t="s">
        <v>12804</v>
      </c>
      <c r="D3191" s="21">
        <v>42941</v>
      </c>
      <c r="E3191" s="21" t="s">
        <v>9697</v>
      </c>
      <c r="F3191" s="21" t="s">
        <v>14659</v>
      </c>
      <c r="G3191" s="11" t="s">
        <v>2</v>
      </c>
      <c r="H3191" s="11" t="s">
        <v>3</v>
      </c>
      <c r="I3191" s="11" t="s">
        <v>4</v>
      </c>
      <c r="J3191" s="13">
        <v>2</v>
      </c>
      <c r="K3191" s="12">
        <v>6208</v>
      </c>
      <c r="L3191" s="12">
        <v>0</v>
      </c>
      <c r="M3191" s="12">
        <v>0</v>
      </c>
      <c r="N3191" s="12">
        <f t="shared" si="148"/>
        <v>6208</v>
      </c>
      <c r="O3191" s="11" t="s">
        <v>5</v>
      </c>
      <c r="P3191" s="13">
        <v>0</v>
      </c>
      <c r="Q3191" s="11" t="s">
        <v>6</v>
      </c>
      <c r="R3191" s="13">
        <v>0</v>
      </c>
      <c r="S3191" s="13">
        <v>0</v>
      </c>
      <c r="T3191" s="11" t="s">
        <v>7</v>
      </c>
      <c r="U3191" s="11" t="s">
        <v>8</v>
      </c>
      <c r="V3191" s="15">
        <v>0</v>
      </c>
      <c r="W3191" s="13">
        <v>0</v>
      </c>
      <c r="X3191" s="15">
        <v>0</v>
      </c>
      <c r="Y3191" s="15">
        <v>0</v>
      </c>
      <c r="Z3191" s="13">
        <v>0</v>
      </c>
      <c r="AA3191" s="15">
        <v>0</v>
      </c>
      <c r="AB3191" s="13">
        <v>0</v>
      </c>
      <c r="AC3191" s="15">
        <v>0</v>
      </c>
      <c r="AD3191" s="13">
        <v>0</v>
      </c>
      <c r="AE3191" s="15">
        <v>0</v>
      </c>
      <c r="AF3191" s="13">
        <v>0</v>
      </c>
      <c r="AG3191" s="15">
        <v>0</v>
      </c>
      <c r="AH3191" s="13">
        <v>0</v>
      </c>
      <c r="AI3191" s="15">
        <v>0</v>
      </c>
      <c r="AJ3191" s="11" t="s">
        <v>9</v>
      </c>
      <c r="AK3191" s="11" t="s">
        <v>13</v>
      </c>
      <c r="AL3191" s="22">
        <f t="shared" si="147"/>
        <v>2351</v>
      </c>
      <c r="AM3191" s="11" t="str">
        <f>VLOOKUP(O3191,Sheet2!$D$6:$E$14,2,FALSE)</f>
        <v>Spare parts</v>
      </c>
      <c r="AN3191" s="11" t="str">
        <f>VLOOKUP(F3191,Sheet2!$E$10:$F$13,2,FALSE)</f>
        <v>SPM</v>
      </c>
      <c r="AO3191" s="35" t="s">
        <v>14668</v>
      </c>
      <c r="AP3191">
        <f>MATCH(AN3191,Sheet2!$F$5:$F$18,0)</f>
        <v>6</v>
      </c>
      <c r="AQ3191">
        <f>MATCH(AO3191,Sheet2!$F$5:$K$5,0)</f>
        <v>6</v>
      </c>
      <c r="AR3191" s="33">
        <f>INDEX(Sheet2!$F$5:$K$18,OPaL!AP3191,OPaL!AQ3191)</f>
        <v>0.15</v>
      </c>
      <c r="AS3191" s="1">
        <f t="shared" si="149"/>
        <v>5276.8</v>
      </c>
    </row>
    <row r="3192" spans="1:45" x14ac:dyDescent="0.2">
      <c r="A3192" s="11" t="s">
        <v>6421</v>
      </c>
      <c r="B3192" s="11" t="s">
        <v>6422</v>
      </c>
      <c r="C3192" s="11" t="s">
        <v>12805</v>
      </c>
      <c r="D3192" s="21">
        <v>42941</v>
      </c>
      <c r="E3192" s="21" t="s">
        <v>9697</v>
      </c>
      <c r="F3192" s="21" t="s">
        <v>14659</v>
      </c>
      <c r="G3192" s="11" t="s">
        <v>2</v>
      </c>
      <c r="H3192" s="11" t="s">
        <v>3</v>
      </c>
      <c r="I3192" s="11" t="s">
        <v>4</v>
      </c>
      <c r="J3192" s="13">
        <v>2</v>
      </c>
      <c r="K3192" s="12">
        <v>6208</v>
      </c>
      <c r="L3192" s="12">
        <v>0</v>
      </c>
      <c r="M3192" s="12">
        <v>0</v>
      </c>
      <c r="N3192" s="12">
        <f t="shared" si="148"/>
        <v>6208</v>
      </c>
      <c r="O3192" s="11" t="s">
        <v>5</v>
      </c>
      <c r="P3192" s="13">
        <v>0</v>
      </c>
      <c r="Q3192" s="11" t="s">
        <v>6</v>
      </c>
      <c r="R3192" s="13">
        <v>0</v>
      </c>
      <c r="S3192" s="13">
        <v>0</v>
      </c>
      <c r="T3192" s="11" t="s">
        <v>7</v>
      </c>
      <c r="U3192" s="11" t="s">
        <v>8</v>
      </c>
      <c r="V3192" s="15">
        <v>0</v>
      </c>
      <c r="W3192" s="13">
        <v>0</v>
      </c>
      <c r="X3192" s="15">
        <v>0</v>
      </c>
      <c r="Y3192" s="15">
        <v>0</v>
      </c>
      <c r="Z3192" s="13">
        <v>0</v>
      </c>
      <c r="AA3192" s="15">
        <v>0</v>
      </c>
      <c r="AB3192" s="13">
        <v>0</v>
      </c>
      <c r="AC3192" s="15">
        <v>0</v>
      </c>
      <c r="AD3192" s="13">
        <v>0</v>
      </c>
      <c r="AE3192" s="15">
        <v>0</v>
      </c>
      <c r="AF3192" s="13">
        <v>0</v>
      </c>
      <c r="AG3192" s="15">
        <v>0</v>
      </c>
      <c r="AH3192" s="13">
        <v>0</v>
      </c>
      <c r="AI3192" s="15">
        <v>0</v>
      </c>
      <c r="AJ3192" s="11" t="s">
        <v>9</v>
      </c>
      <c r="AK3192" s="11" t="s">
        <v>13</v>
      </c>
      <c r="AL3192" s="22">
        <f t="shared" si="147"/>
        <v>2351</v>
      </c>
      <c r="AM3192" s="11" t="str">
        <f>VLOOKUP(O3192,Sheet2!$D$6:$E$14,2,FALSE)</f>
        <v>Spare parts</v>
      </c>
      <c r="AN3192" s="11" t="str">
        <f>VLOOKUP(F3192,Sheet2!$E$10:$F$13,2,FALSE)</f>
        <v>SPM</v>
      </c>
      <c r="AO3192" s="35" t="s">
        <v>14668</v>
      </c>
      <c r="AP3192">
        <f>MATCH(AN3192,Sheet2!$F$5:$F$18,0)</f>
        <v>6</v>
      </c>
      <c r="AQ3192">
        <f>MATCH(AO3192,Sheet2!$F$5:$K$5,0)</f>
        <v>6</v>
      </c>
      <c r="AR3192" s="33">
        <f>INDEX(Sheet2!$F$5:$K$18,OPaL!AP3192,OPaL!AQ3192)</f>
        <v>0.15</v>
      </c>
      <c r="AS3192" s="1">
        <f t="shared" si="149"/>
        <v>5276.8</v>
      </c>
    </row>
    <row r="3193" spans="1:45" x14ac:dyDescent="0.2">
      <c r="A3193" s="11" t="s">
        <v>6441</v>
      </c>
      <c r="B3193" s="11" t="s">
        <v>6442</v>
      </c>
      <c r="C3193" s="11" t="s">
        <v>12806</v>
      </c>
      <c r="D3193" s="21">
        <v>42941</v>
      </c>
      <c r="E3193" s="21" t="s">
        <v>9697</v>
      </c>
      <c r="F3193" s="21" t="s">
        <v>14659</v>
      </c>
      <c r="G3193" s="11" t="s">
        <v>2</v>
      </c>
      <c r="H3193" s="11" t="s">
        <v>3</v>
      </c>
      <c r="I3193" s="11" t="s">
        <v>4</v>
      </c>
      <c r="J3193" s="13">
        <v>2</v>
      </c>
      <c r="K3193" s="12">
        <v>6208</v>
      </c>
      <c r="L3193" s="12">
        <v>0</v>
      </c>
      <c r="M3193" s="12">
        <v>0</v>
      </c>
      <c r="N3193" s="12">
        <f t="shared" si="148"/>
        <v>6208</v>
      </c>
      <c r="O3193" s="11" t="s">
        <v>5</v>
      </c>
      <c r="P3193" s="13">
        <v>0</v>
      </c>
      <c r="Q3193" s="11" t="s">
        <v>6</v>
      </c>
      <c r="R3193" s="13">
        <v>0</v>
      </c>
      <c r="S3193" s="13">
        <v>0</v>
      </c>
      <c r="T3193" s="11" t="s">
        <v>7</v>
      </c>
      <c r="U3193" s="11" t="s">
        <v>8</v>
      </c>
      <c r="V3193" s="15">
        <v>0</v>
      </c>
      <c r="W3193" s="13">
        <v>0</v>
      </c>
      <c r="X3193" s="15">
        <v>0</v>
      </c>
      <c r="Y3193" s="15">
        <v>0</v>
      </c>
      <c r="Z3193" s="13">
        <v>0</v>
      </c>
      <c r="AA3193" s="15">
        <v>0</v>
      </c>
      <c r="AB3193" s="13">
        <v>0</v>
      </c>
      <c r="AC3193" s="15">
        <v>0</v>
      </c>
      <c r="AD3193" s="13">
        <v>0</v>
      </c>
      <c r="AE3193" s="15">
        <v>0</v>
      </c>
      <c r="AF3193" s="13">
        <v>0</v>
      </c>
      <c r="AG3193" s="15">
        <v>0</v>
      </c>
      <c r="AH3193" s="13">
        <v>0</v>
      </c>
      <c r="AI3193" s="15">
        <v>0</v>
      </c>
      <c r="AJ3193" s="11" t="s">
        <v>9</v>
      </c>
      <c r="AK3193" s="11" t="s">
        <v>13</v>
      </c>
      <c r="AL3193" s="22">
        <f t="shared" si="147"/>
        <v>2351</v>
      </c>
      <c r="AM3193" s="11" t="str">
        <f>VLOOKUP(O3193,Sheet2!$D$6:$E$14,2,FALSE)</f>
        <v>Spare parts</v>
      </c>
      <c r="AN3193" s="11" t="str">
        <f>VLOOKUP(F3193,Sheet2!$E$10:$F$13,2,FALSE)</f>
        <v>SPM</v>
      </c>
      <c r="AO3193" s="35" t="s">
        <v>14668</v>
      </c>
      <c r="AP3193">
        <f>MATCH(AN3193,Sheet2!$F$5:$F$18,0)</f>
        <v>6</v>
      </c>
      <c r="AQ3193">
        <f>MATCH(AO3193,Sheet2!$F$5:$K$5,0)</f>
        <v>6</v>
      </c>
      <c r="AR3193" s="33">
        <f>INDEX(Sheet2!$F$5:$K$18,OPaL!AP3193,OPaL!AQ3193)</f>
        <v>0.15</v>
      </c>
      <c r="AS3193" s="1">
        <f t="shared" si="149"/>
        <v>5276.8</v>
      </c>
    </row>
    <row r="3194" spans="1:45" x14ac:dyDescent="0.2">
      <c r="A3194" s="11" t="s">
        <v>6463</v>
      </c>
      <c r="B3194" s="11" t="s">
        <v>6464</v>
      </c>
      <c r="C3194" s="11" t="s">
        <v>12807</v>
      </c>
      <c r="D3194" s="21">
        <v>42941</v>
      </c>
      <c r="E3194" s="21" t="s">
        <v>9697</v>
      </c>
      <c r="F3194" s="21" t="s">
        <v>14659</v>
      </c>
      <c r="G3194" s="11" t="s">
        <v>2</v>
      </c>
      <c r="H3194" s="11" t="s">
        <v>3</v>
      </c>
      <c r="I3194" s="11" t="s">
        <v>4</v>
      </c>
      <c r="J3194" s="13">
        <v>2</v>
      </c>
      <c r="K3194" s="12">
        <v>6208</v>
      </c>
      <c r="L3194" s="12">
        <v>0</v>
      </c>
      <c r="M3194" s="12">
        <v>0</v>
      </c>
      <c r="N3194" s="12">
        <f t="shared" si="148"/>
        <v>6208</v>
      </c>
      <c r="O3194" s="11" t="s">
        <v>5</v>
      </c>
      <c r="P3194" s="13">
        <v>0</v>
      </c>
      <c r="Q3194" s="11" t="s">
        <v>6</v>
      </c>
      <c r="R3194" s="13">
        <v>0</v>
      </c>
      <c r="S3194" s="13">
        <v>0</v>
      </c>
      <c r="T3194" s="11" t="s">
        <v>7</v>
      </c>
      <c r="U3194" s="11" t="s">
        <v>8</v>
      </c>
      <c r="V3194" s="15">
        <v>0</v>
      </c>
      <c r="W3194" s="13">
        <v>0</v>
      </c>
      <c r="X3194" s="15">
        <v>0</v>
      </c>
      <c r="Y3194" s="15">
        <v>0</v>
      </c>
      <c r="Z3194" s="13">
        <v>0</v>
      </c>
      <c r="AA3194" s="15">
        <v>0</v>
      </c>
      <c r="AB3194" s="13">
        <v>0</v>
      </c>
      <c r="AC3194" s="15">
        <v>0</v>
      </c>
      <c r="AD3194" s="13">
        <v>0</v>
      </c>
      <c r="AE3194" s="15">
        <v>0</v>
      </c>
      <c r="AF3194" s="13">
        <v>0</v>
      </c>
      <c r="AG3194" s="15">
        <v>0</v>
      </c>
      <c r="AH3194" s="13">
        <v>0</v>
      </c>
      <c r="AI3194" s="15">
        <v>0</v>
      </c>
      <c r="AJ3194" s="11" t="s">
        <v>9</v>
      </c>
      <c r="AK3194" s="11" t="s">
        <v>13</v>
      </c>
      <c r="AL3194" s="22">
        <f t="shared" si="147"/>
        <v>2351</v>
      </c>
      <c r="AM3194" s="11" t="str">
        <f>VLOOKUP(O3194,Sheet2!$D$6:$E$14,2,FALSE)</f>
        <v>Spare parts</v>
      </c>
      <c r="AN3194" s="11" t="str">
        <f>VLOOKUP(F3194,Sheet2!$E$10:$F$13,2,FALSE)</f>
        <v>SPM</v>
      </c>
      <c r="AO3194" s="35" t="s">
        <v>14668</v>
      </c>
      <c r="AP3194">
        <f>MATCH(AN3194,Sheet2!$F$5:$F$18,0)</f>
        <v>6</v>
      </c>
      <c r="AQ3194">
        <f>MATCH(AO3194,Sheet2!$F$5:$K$5,0)</f>
        <v>6</v>
      </c>
      <c r="AR3194" s="33">
        <f>INDEX(Sheet2!$F$5:$K$18,OPaL!AP3194,OPaL!AQ3194)</f>
        <v>0.15</v>
      </c>
      <c r="AS3194" s="1">
        <f t="shared" si="149"/>
        <v>5276.8</v>
      </c>
    </row>
    <row r="3195" spans="1:45" x14ac:dyDescent="0.2">
      <c r="A3195" s="11" t="s">
        <v>6487</v>
      </c>
      <c r="B3195" s="11" t="s">
        <v>6488</v>
      </c>
      <c r="C3195" s="11" t="s">
        <v>12808</v>
      </c>
      <c r="D3195" s="21">
        <v>42941</v>
      </c>
      <c r="E3195" s="21" t="s">
        <v>9697</v>
      </c>
      <c r="F3195" s="21" t="s">
        <v>14659</v>
      </c>
      <c r="G3195" s="11" t="s">
        <v>2</v>
      </c>
      <c r="H3195" s="11" t="s">
        <v>3</v>
      </c>
      <c r="I3195" s="11" t="s">
        <v>4</v>
      </c>
      <c r="J3195" s="13">
        <v>2</v>
      </c>
      <c r="K3195" s="12">
        <v>6208</v>
      </c>
      <c r="L3195" s="12">
        <v>0</v>
      </c>
      <c r="M3195" s="12">
        <v>0</v>
      </c>
      <c r="N3195" s="12">
        <f t="shared" si="148"/>
        <v>6208</v>
      </c>
      <c r="O3195" s="11" t="s">
        <v>5</v>
      </c>
      <c r="P3195" s="13">
        <v>0</v>
      </c>
      <c r="Q3195" s="11" t="s">
        <v>6</v>
      </c>
      <c r="R3195" s="13">
        <v>0</v>
      </c>
      <c r="S3195" s="13">
        <v>0</v>
      </c>
      <c r="T3195" s="11" t="s">
        <v>7</v>
      </c>
      <c r="U3195" s="11" t="s">
        <v>8</v>
      </c>
      <c r="V3195" s="15">
        <v>0</v>
      </c>
      <c r="W3195" s="13">
        <v>0</v>
      </c>
      <c r="X3195" s="15">
        <v>0</v>
      </c>
      <c r="Y3195" s="15">
        <v>0</v>
      </c>
      <c r="Z3195" s="13">
        <v>0</v>
      </c>
      <c r="AA3195" s="15">
        <v>0</v>
      </c>
      <c r="AB3195" s="13">
        <v>0</v>
      </c>
      <c r="AC3195" s="15">
        <v>0</v>
      </c>
      <c r="AD3195" s="13">
        <v>0</v>
      </c>
      <c r="AE3195" s="15">
        <v>0</v>
      </c>
      <c r="AF3195" s="13">
        <v>0</v>
      </c>
      <c r="AG3195" s="15">
        <v>0</v>
      </c>
      <c r="AH3195" s="13">
        <v>0</v>
      </c>
      <c r="AI3195" s="15">
        <v>0</v>
      </c>
      <c r="AJ3195" s="11" t="s">
        <v>9</v>
      </c>
      <c r="AK3195" s="11" t="s">
        <v>13</v>
      </c>
      <c r="AL3195" s="22">
        <f t="shared" si="147"/>
        <v>2351</v>
      </c>
      <c r="AM3195" s="11" t="str">
        <f>VLOOKUP(O3195,Sheet2!$D$6:$E$14,2,FALSE)</f>
        <v>Spare parts</v>
      </c>
      <c r="AN3195" s="11" t="str">
        <f>VLOOKUP(F3195,Sheet2!$E$10:$F$13,2,FALSE)</f>
        <v>SPM</v>
      </c>
      <c r="AO3195" s="35" t="s">
        <v>14668</v>
      </c>
      <c r="AP3195">
        <f>MATCH(AN3195,Sheet2!$F$5:$F$18,0)</f>
        <v>6</v>
      </c>
      <c r="AQ3195">
        <f>MATCH(AO3195,Sheet2!$F$5:$K$5,0)</f>
        <v>6</v>
      </c>
      <c r="AR3195" s="33">
        <f>INDEX(Sheet2!$F$5:$K$18,OPaL!AP3195,OPaL!AQ3195)</f>
        <v>0.15</v>
      </c>
      <c r="AS3195" s="1">
        <f t="shared" si="149"/>
        <v>5276.8</v>
      </c>
    </row>
    <row r="3196" spans="1:45" x14ac:dyDescent="0.2">
      <c r="A3196" s="11" t="s">
        <v>6489</v>
      </c>
      <c r="B3196" s="11" t="s">
        <v>6490</v>
      </c>
      <c r="C3196" s="11" t="s">
        <v>12809</v>
      </c>
      <c r="D3196" s="21">
        <v>42941</v>
      </c>
      <c r="E3196" s="21" t="s">
        <v>9697</v>
      </c>
      <c r="F3196" s="21" t="s">
        <v>14659</v>
      </c>
      <c r="G3196" s="11" t="s">
        <v>2</v>
      </c>
      <c r="H3196" s="11" t="s">
        <v>3</v>
      </c>
      <c r="I3196" s="11" t="s">
        <v>4</v>
      </c>
      <c r="J3196" s="13">
        <v>2</v>
      </c>
      <c r="K3196" s="12">
        <v>6208</v>
      </c>
      <c r="L3196" s="12">
        <v>0</v>
      </c>
      <c r="M3196" s="12">
        <v>0</v>
      </c>
      <c r="N3196" s="12">
        <f t="shared" si="148"/>
        <v>6208</v>
      </c>
      <c r="O3196" s="11" t="s">
        <v>5</v>
      </c>
      <c r="P3196" s="13">
        <v>0</v>
      </c>
      <c r="Q3196" s="11" t="s">
        <v>6</v>
      </c>
      <c r="R3196" s="13">
        <v>0</v>
      </c>
      <c r="S3196" s="13">
        <v>0</v>
      </c>
      <c r="T3196" s="11" t="s">
        <v>7</v>
      </c>
      <c r="U3196" s="11" t="s">
        <v>8</v>
      </c>
      <c r="V3196" s="15">
        <v>0</v>
      </c>
      <c r="W3196" s="13">
        <v>0</v>
      </c>
      <c r="X3196" s="15">
        <v>0</v>
      </c>
      <c r="Y3196" s="15">
        <v>0</v>
      </c>
      <c r="Z3196" s="13">
        <v>0</v>
      </c>
      <c r="AA3196" s="15">
        <v>0</v>
      </c>
      <c r="AB3196" s="13">
        <v>0</v>
      </c>
      <c r="AC3196" s="15">
        <v>0</v>
      </c>
      <c r="AD3196" s="13">
        <v>0</v>
      </c>
      <c r="AE3196" s="15">
        <v>0</v>
      </c>
      <c r="AF3196" s="13">
        <v>0</v>
      </c>
      <c r="AG3196" s="15">
        <v>0</v>
      </c>
      <c r="AH3196" s="13">
        <v>0</v>
      </c>
      <c r="AI3196" s="15">
        <v>0</v>
      </c>
      <c r="AJ3196" s="11" t="s">
        <v>9</v>
      </c>
      <c r="AK3196" s="11" t="s">
        <v>13</v>
      </c>
      <c r="AL3196" s="22">
        <f t="shared" si="147"/>
        <v>2351</v>
      </c>
      <c r="AM3196" s="11" t="str">
        <f>VLOOKUP(O3196,Sheet2!$D$6:$E$14,2,FALSE)</f>
        <v>Spare parts</v>
      </c>
      <c r="AN3196" s="11" t="str">
        <f>VLOOKUP(F3196,Sheet2!$E$10:$F$13,2,FALSE)</f>
        <v>SPM</v>
      </c>
      <c r="AO3196" s="35" t="s">
        <v>14668</v>
      </c>
      <c r="AP3196">
        <f>MATCH(AN3196,Sheet2!$F$5:$F$18,0)</f>
        <v>6</v>
      </c>
      <c r="AQ3196">
        <f>MATCH(AO3196,Sheet2!$F$5:$K$5,0)</f>
        <v>6</v>
      </c>
      <c r="AR3196" s="33">
        <f>INDEX(Sheet2!$F$5:$K$18,OPaL!AP3196,OPaL!AQ3196)</f>
        <v>0.15</v>
      </c>
      <c r="AS3196" s="1">
        <f t="shared" si="149"/>
        <v>5276.8</v>
      </c>
    </row>
    <row r="3197" spans="1:45" x14ac:dyDescent="0.2">
      <c r="A3197" s="11" t="s">
        <v>6497</v>
      </c>
      <c r="B3197" s="11" t="s">
        <v>6498</v>
      </c>
      <c r="C3197" s="11" t="s">
        <v>12810</v>
      </c>
      <c r="D3197" s="21">
        <v>42941</v>
      </c>
      <c r="E3197" s="21" t="s">
        <v>9697</v>
      </c>
      <c r="F3197" s="21" t="s">
        <v>14659</v>
      </c>
      <c r="G3197" s="11" t="s">
        <v>2</v>
      </c>
      <c r="H3197" s="11" t="s">
        <v>3</v>
      </c>
      <c r="I3197" s="11" t="s">
        <v>4</v>
      </c>
      <c r="J3197" s="13">
        <v>2</v>
      </c>
      <c r="K3197" s="12">
        <v>6208</v>
      </c>
      <c r="L3197" s="12">
        <v>0</v>
      </c>
      <c r="M3197" s="12">
        <v>0</v>
      </c>
      <c r="N3197" s="12">
        <f t="shared" si="148"/>
        <v>6208</v>
      </c>
      <c r="O3197" s="11" t="s">
        <v>5</v>
      </c>
      <c r="P3197" s="13">
        <v>0</v>
      </c>
      <c r="Q3197" s="11" t="s">
        <v>6</v>
      </c>
      <c r="R3197" s="13">
        <v>0</v>
      </c>
      <c r="S3197" s="13">
        <v>0</v>
      </c>
      <c r="T3197" s="11" t="s">
        <v>7</v>
      </c>
      <c r="U3197" s="11" t="s">
        <v>8</v>
      </c>
      <c r="V3197" s="15">
        <v>0</v>
      </c>
      <c r="W3197" s="13">
        <v>0</v>
      </c>
      <c r="X3197" s="15">
        <v>0</v>
      </c>
      <c r="Y3197" s="15">
        <v>0</v>
      </c>
      <c r="Z3197" s="13">
        <v>0</v>
      </c>
      <c r="AA3197" s="15">
        <v>0</v>
      </c>
      <c r="AB3197" s="13">
        <v>0</v>
      </c>
      <c r="AC3197" s="15">
        <v>0</v>
      </c>
      <c r="AD3197" s="13">
        <v>0</v>
      </c>
      <c r="AE3197" s="15">
        <v>0</v>
      </c>
      <c r="AF3197" s="13">
        <v>0</v>
      </c>
      <c r="AG3197" s="15">
        <v>0</v>
      </c>
      <c r="AH3197" s="13">
        <v>0</v>
      </c>
      <c r="AI3197" s="15">
        <v>0</v>
      </c>
      <c r="AJ3197" s="11" t="s">
        <v>9</v>
      </c>
      <c r="AK3197" s="11" t="s">
        <v>13</v>
      </c>
      <c r="AL3197" s="22">
        <f t="shared" si="147"/>
        <v>2351</v>
      </c>
      <c r="AM3197" s="11" t="str">
        <f>VLOOKUP(O3197,Sheet2!$D$6:$E$14,2,FALSE)</f>
        <v>Spare parts</v>
      </c>
      <c r="AN3197" s="11" t="str">
        <f>VLOOKUP(F3197,Sheet2!$E$10:$F$13,2,FALSE)</f>
        <v>SPM</v>
      </c>
      <c r="AO3197" s="35" t="s">
        <v>14668</v>
      </c>
      <c r="AP3197">
        <f>MATCH(AN3197,Sheet2!$F$5:$F$18,0)</f>
        <v>6</v>
      </c>
      <c r="AQ3197">
        <f>MATCH(AO3197,Sheet2!$F$5:$K$5,0)</f>
        <v>6</v>
      </c>
      <c r="AR3197" s="33">
        <f>INDEX(Sheet2!$F$5:$K$18,OPaL!AP3197,OPaL!AQ3197)</f>
        <v>0.15</v>
      </c>
      <c r="AS3197" s="1">
        <f t="shared" si="149"/>
        <v>5276.8</v>
      </c>
    </row>
    <row r="3198" spans="1:45" x14ac:dyDescent="0.2">
      <c r="A3198" s="11" t="s">
        <v>6499</v>
      </c>
      <c r="B3198" s="11" t="s">
        <v>6500</v>
      </c>
      <c r="C3198" s="11" t="s">
        <v>12811</v>
      </c>
      <c r="D3198" s="21">
        <v>42941</v>
      </c>
      <c r="E3198" s="21" t="s">
        <v>9697</v>
      </c>
      <c r="F3198" s="21" t="s">
        <v>14659</v>
      </c>
      <c r="G3198" s="11" t="s">
        <v>2</v>
      </c>
      <c r="H3198" s="11" t="s">
        <v>3</v>
      </c>
      <c r="I3198" s="11" t="s">
        <v>4</v>
      </c>
      <c r="J3198" s="13">
        <v>2</v>
      </c>
      <c r="K3198" s="12">
        <v>6208</v>
      </c>
      <c r="L3198" s="12">
        <v>0</v>
      </c>
      <c r="M3198" s="12">
        <v>0</v>
      </c>
      <c r="N3198" s="12">
        <f t="shared" si="148"/>
        <v>6208</v>
      </c>
      <c r="O3198" s="11" t="s">
        <v>5</v>
      </c>
      <c r="P3198" s="13">
        <v>0</v>
      </c>
      <c r="Q3198" s="11" t="s">
        <v>6</v>
      </c>
      <c r="R3198" s="13">
        <v>0</v>
      </c>
      <c r="S3198" s="13">
        <v>0</v>
      </c>
      <c r="T3198" s="11" t="s">
        <v>7</v>
      </c>
      <c r="U3198" s="11" t="s">
        <v>8</v>
      </c>
      <c r="V3198" s="15">
        <v>0</v>
      </c>
      <c r="W3198" s="13">
        <v>0</v>
      </c>
      <c r="X3198" s="15">
        <v>0</v>
      </c>
      <c r="Y3198" s="15">
        <v>0</v>
      </c>
      <c r="Z3198" s="13">
        <v>0</v>
      </c>
      <c r="AA3198" s="15">
        <v>0</v>
      </c>
      <c r="AB3198" s="13">
        <v>0</v>
      </c>
      <c r="AC3198" s="15">
        <v>0</v>
      </c>
      <c r="AD3198" s="13">
        <v>0</v>
      </c>
      <c r="AE3198" s="15">
        <v>0</v>
      </c>
      <c r="AF3198" s="13">
        <v>0</v>
      </c>
      <c r="AG3198" s="15">
        <v>0</v>
      </c>
      <c r="AH3198" s="13">
        <v>0</v>
      </c>
      <c r="AI3198" s="15">
        <v>0</v>
      </c>
      <c r="AJ3198" s="11" t="s">
        <v>9</v>
      </c>
      <c r="AK3198" s="11" t="s">
        <v>13</v>
      </c>
      <c r="AL3198" s="22">
        <f t="shared" si="147"/>
        <v>2351</v>
      </c>
      <c r="AM3198" s="11" t="str">
        <f>VLOOKUP(O3198,Sheet2!$D$6:$E$14,2,FALSE)</f>
        <v>Spare parts</v>
      </c>
      <c r="AN3198" s="11" t="str">
        <f>VLOOKUP(F3198,Sheet2!$E$10:$F$13,2,FALSE)</f>
        <v>SPM</v>
      </c>
      <c r="AO3198" s="35" t="s">
        <v>14668</v>
      </c>
      <c r="AP3198">
        <f>MATCH(AN3198,Sheet2!$F$5:$F$18,0)</f>
        <v>6</v>
      </c>
      <c r="AQ3198">
        <f>MATCH(AO3198,Sheet2!$F$5:$K$5,0)</f>
        <v>6</v>
      </c>
      <c r="AR3198" s="33">
        <f>INDEX(Sheet2!$F$5:$K$18,OPaL!AP3198,OPaL!AQ3198)</f>
        <v>0.15</v>
      </c>
      <c r="AS3198" s="1">
        <f t="shared" si="149"/>
        <v>5276.8</v>
      </c>
    </row>
    <row r="3199" spans="1:45" x14ac:dyDescent="0.2">
      <c r="A3199" s="11" t="s">
        <v>6503</v>
      </c>
      <c r="B3199" s="11" t="s">
        <v>6504</v>
      </c>
      <c r="C3199" s="11" t="s">
        <v>12812</v>
      </c>
      <c r="D3199" s="21">
        <v>42941</v>
      </c>
      <c r="E3199" s="21" t="s">
        <v>9697</v>
      </c>
      <c r="F3199" s="21" t="s">
        <v>14659</v>
      </c>
      <c r="G3199" s="11" t="s">
        <v>2</v>
      </c>
      <c r="H3199" s="11" t="s">
        <v>3</v>
      </c>
      <c r="I3199" s="11" t="s">
        <v>4</v>
      </c>
      <c r="J3199" s="13">
        <v>2</v>
      </c>
      <c r="K3199" s="12">
        <v>6208</v>
      </c>
      <c r="L3199" s="12">
        <v>0</v>
      </c>
      <c r="M3199" s="12">
        <v>0</v>
      </c>
      <c r="N3199" s="12">
        <f t="shared" si="148"/>
        <v>6208</v>
      </c>
      <c r="O3199" s="11" t="s">
        <v>5</v>
      </c>
      <c r="P3199" s="13">
        <v>0</v>
      </c>
      <c r="Q3199" s="11" t="s">
        <v>6</v>
      </c>
      <c r="R3199" s="13">
        <v>0</v>
      </c>
      <c r="S3199" s="13">
        <v>0</v>
      </c>
      <c r="T3199" s="11" t="s">
        <v>7</v>
      </c>
      <c r="U3199" s="11" t="s">
        <v>8</v>
      </c>
      <c r="V3199" s="15">
        <v>0</v>
      </c>
      <c r="W3199" s="13">
        <v>0</v>
      </c>
      <c r="X3199" s="15">
        <v>0</v>
      </c>
      <c r="Y3199" s="15">
        <v>0</v>
      </c>
      <c r="Z3199" s="13">
        <v>0</v>
      </c>
      <c r="AA3199" s="15">
        <v>0</v>
      </c>
      <c r="AB3199" s="13">
        <v>0</v>
      </c>
      <c r="AC3199" s="15">
        <v>0</v>
      </c>
      <c r="AD3199" s="13">
        <v>0</v>
      </c>
      <c r="AE3199" s="15">
        <v>0</v>
      </c>
      <c r="AF3199" s="13">
        <v>0</v>
      </c>
      <c r="AG3199" s="15">
        <v>0</v>
      </c>
      <c r="AH3199" s="13">
        <v>0</v>
      </c>
      <c r="AI3199" s="15">
        <v>0</v>
      </c>
      <c r="AJ3199" s="11" t="s">
        <v>9</v>
      </c>
      <c r="AK3199" s="11" t="s">
        <v>13</v>
      </c>
      <c r="AL3199" s="22">
        <f t="shared" si="147"/>
        <v>2351</v>
      </c>
      <c r="AM3199" s="11" t="str">
        <f>VLOOKUP(O3199,Sheet2!$D$6:$E$14,2,FALSE)</f>
        <v>Spare parts</v>
      </c>
      <c r="AN3199" s="11" t="str">
        <f>VLOOKUP(F3199,Sheet2!$E$10:$F$13,2,FALSE)</f>
        <v>SPM</v>
      </c>
      <c r="AO3199" s="35" t="s">
        <v>14668</v>
      </c>
      <c r="AP3199">
        <f>MATCH(AN3199,Sheet2!$F$5:$F$18,0)</f>
        <v>6</v>
      </c>
      <c r="AQ3199">
        <f>MATCH(AO3199,Sheet2!$F$5:$K$5,0)</f>
        <v>6</v>
      </c>
      <c r="AR3199" s="33">
        <f>INDEX(Sheet2!$F$5:$K$18,OPaL!AP3199,OPaL!AQ3199)</f>
        <v>0.15</v>
      </c>
      <c r="AS3199" s="1">
        <f t="shared" si="149"/>
        <v>5276.8</v>
      </c>
    </row>
    <row r="3200" spans="1:45" x14ac:dyDescent="0.2">
      <c r="A3200" s="11" t="s">
        <v>6511</v>
      </c>
      <c r="B3200" s="11" t="s">
        <v>6512</v>
      </c>
      <c r="C3200" s="11" t="s">
        <v>12813</v>
      </c>
      <c r="D3200" s="21">
        <v>42941</v>
      </c>
      <c r="E3200" s="21" t="s">
        <v>9697</v>
      </c>
      <c r="F3200" s="21" t="s">
        <v>14659</v>
      </c>
      <c r="G3200" s="11" t="s">
        <v>2</v>
      </c>
      <c r="H3200" s="11" t="s">
        <v>3</v>
      </c>
      <c r="I3200" s="11" t="s">
        <v>4</v>
      </c>
      <c r="J3200" s="13">
        <v>2</v>
      </c>
      <c r="K3200" s="12">
        <v>6208</v>
      </c>
      <c r="L3200" s="12">
        <v>0</v>
      </c>
      <c r="M3200" s="12">
        <v>0</v>
      </c>
      <c r="N3200" s="12">
        <f t="shared" si="148"/>
        <v>6208</v>
      </c>
      <c r="O3200" s="11" t="s">
        <v>5</v>
      </c>
      <c r="P3200" s="13">
        <v>0</v>
      </c>
      <c r="Q3200" s="11" t="s">
        <v>6</v>
      </c>
      <c r="R3200" s="13">
        <v>0</v>
      </c>
      <c r="S3200" s="13">
        <v>0</v>
      </c>
      <c r="T3200" s="11" t="s">
        <v>7</v>
      </c>
      <c r="U3200" s="11" t="s">
        <v>8</v>
      </c>
      <c r="V3200" s="15">
        <v>0</v>
      </c>
      <c r="W3200" s="13">
        <v>0</v>
      </c>
      <c r="X3200" s="15">
        <v>0</v>
      </c>
      <c r="Y3200" s="15">
        <v>0</v>
      </c>
      <c r="Z3200" s="13">
        <v>0</v>
      </c>
      <c r="AA3200" s="15">
        <v>0</v>
      </c>
      <c r="AB3200" s="13">
        <v>0</v>
      </c>
      <c r="AC3200" s="15">
        <v>0</v>
      </c>
      <c r="AD3200" s="13">
        <v>0</v>
      </c>
      <c r="AE3200" s="15">
        <v>0</v>
      </c>
      <c r="AF3200" s="13">
        <v>0</v>
      </c>
      <c r="AG3200" s="15">
        <v>0</v>
      </c>
      <c r="AH3200" s="13">
        <v>0</v>
      </c>
      <c r="AI3200" s="15">
        <v>0</v>
      </c>
      <c r="AJ3200" s="11" t="s">
        <v>9</v>
      </c>
      <c r="AK3200" s="11" t="s">
        <v>13</v>
      </c>
      <c r="AL3200" s="22">
        <f t="shared" si="147"/>
        <v>2351</v>
      </c>
      <c r="AM3200" s="11" t="str">
        <f>VLOOKUP(O3200,Sheet2!$D$6:$E$14,2,FALSE)</f>
        <v>Spare parts</v>
      </c>
      <c r="AN3200" s="11" t="str">
        <f>VLOOKUP(F3200,Sheet2!$E$10:$F$13,2,FALSE)</f>
        <v>SPM</v>
      </c>
      <c r="AO3200" s="35" t="s">
        <v>14668</v>
      </c>
      <c r="AP3200">
        <f>MATCH(AN3200,Sheet2!$F$5:$F$18,0)</f>
        <v>6</v>
      </c>
      <c r="AQ3200">
        <f>MATCH(AO3200,Sheet2!$F$5:$K$5,0)</f>
        <v>6</v>
      </c>
      <c r="AR3200" s="33">
        <f>INDEX(Sheet2!$F$5:$K$18,OPaL!AP3200,OPaL!AQ3200)</f>
        <v>0.15</v>
      </c>
      <c r="AS3200" s="1">
        <f t="shared" si="149"/>
        <v>5276.8</v>
      </c>
    </row>
    <row r="3201" spans="1:45" x14ac:dyDescent="0.2">
      <c r="A3201" s="11" t="s">
        <v>6513</v>
      </c>
      <c r="B3201" s="11" t="s">
        <v>6514</v>
      </c>
      <c r="C3201" s="11" t="s">
        <v>12814</v>
      </c>
      <c r="D3201" s="21">
        <v>42941</v>
      </c>
      <c r="E3201" s="21" t="s">
        <v>9697</v>
      </c>
      <c r="F3201" s="21" t="s">
        <v>14659</v>
      </c>
      <c r="G3201" s="11" t="s">
        <v>2</v>
      </c>
      <c r="H3201" s="11" t="s">
        <v>3</v>
      </c>
      <c r="I3201" s="11" t="s">
        <v>4</v>
      </c>
      <c r="J3201" s="13">
        <v>2</v>
      </c>
      <c r="K3201" s="12">
        <v>6208</v>
      </c>
      <c r="L3201" s="12">
        <v>0</v>
      </c>
      <c r="M3201" s="12">
        <v>0</v>
      </c>
      <c r="N3201" s="12">
        <f t="shared" si="148"/>
        <v>6208</v>
      </c>
      <c r="O3201" s="11" t="s">
        <v>5</v>
      </c>
      <c r="P3201" s="13">
        <v>0</v>
      </c>
      <c r="Q3201" s="11" t="s">
        <v>6</v>
      </c>
      <c r="R3201" s="13">
        <v>0</v>
      </c>
      <c r="S3201" s="13">
        <v>0</v>
      </c>
      <c r="T3201" s="11" t="s">
        <v>7</v>
      </c>
      <c r="U3201" s="11" t="s">
        <v>8</v>
      </c>
      <c r="V3201" s="15">
        <v>0</v>
      </c>
      <c r="W3201" s="13">
        <v>0</v>
      </c>
      <c r="X3201" s="15">
        <v>0</v>
      </c>
      <c r="Y3201" s="15">
        <v>0</v>
      </c>
      <c r="Z3201" s="13">
        <v>0</v>
      </c>
      <c r="AA3201" s="15">
        <v>0</v>
      </c>
      <c r="AB3201" s="13">
        <v>0</v>
      </c>
      <c r="AC3201" s="15">
        <v>0</v>
      </c>
      <c r="AD3201" s="13">
        <v>0</v>
      </c>
      <c r="AE3201" s="15">
        <v>0</v>
      </c>
      <c r="AF3201" s="13">
        <v>0</v>
      </c>
      <c r="AG3201" s="15">
        <v>0</v>
      </c>
      <c r="AH3201" s="13">
        <v>0</v>
      </c>
      <c r="AI3201" s="15">
        <v>0</v>
      </c>
      <c r="AJ3201" s="11" t="s">
        <v>9</v>
      </c>
      <c r="AK3201" s="11" t="s">
        <v>13</v>
      </c>
      <c r="AL3201" s="22">
        <f t="shared" si="147"/>
        <v>2351</v>
      </c>
      <c r="AM3201" s="11" t="str">
        <f>VLOOKUP(O3201,Sheet2!$D$6:$E$14,2,FALSE)</f>
        <v>Spare parts</v>
      </c>
      <c r="AN3201" s="11" t="str">
        <f>VLOOKUP(F3201,Sheet2!$E$10:$F$13,2,FALSE)</f>
        <v>SPM</v>
      </c>
      <c r="AO3201" s="35" t="s">
        <v>14668</v>
      </c>
      <c r="AP3201">
        <f>MATCH(AN3201,Sheet2!$F$5:$F$18,0)</f>
        <v>6</v>
      </c>
      <c r="AQ3201">
        <f>MATCH(AO3201,Sheet2!$F$5:$K$5,0)</f>
        <v>6</v>
      </c>
      <c r="AR3201" s="33">
        <f>INDEX(Sheet2!$F$5:$K$18,OPaL!AP3201,OPaL!AQ3201)</f>
        <v>0.15</v>
      </c>
      <c r="AS3201" s="1">
        <f t="shared" si="149"/>
        <v>5276.8</v>
      </c>
    </row>
    <row r="3202" spans="1:45" x14ac:dyDescent="0.2">
      <c r="A3202" s="11" t="s">
        <v>6525</v>
      </c>
      <c r="B3202" s="11" t="s">
        <v>6526</v>
      </c>
      <c r="C3202" s="11" t="s">
        <v>12815</v>
      </c>
      <c r="D3202" s="21">
        <v>42941</v>
      </c>
      <c r="E3202" s="21" t="s">
        <v>9697</v>
      </c>
      <c r="F3202" s="21" t="s">
        <v>14659</v>
      </c>
      <c r="G3202" s="11" t="s">
        <v>2</v>
      </c>
      <c r="H3202" s="11" t="s">
        <v>3</v>
      </c>
      <c r="I3202" s="11" t="s">
        <v>4</v>
      </c>
      <c r="J3202" s="13">
        <v>2</v>
      </c>
      <c r="K3202" s="12">
        <v>6208</v>
      </c>
      <c r="L3202" s="12">
        <v>0</v>
      </c>
      <c r="M3202" s="12">
        <v>0</v>
      </c>
      <c r="N3202" s="12">
        <f t="shared" si="148"/>
        <v>6208</v>
      </c>
      <c r="O3202" s="11" t="s">
        <v>5</v>
      </c>
      <c r="P3202" s="13">
        <v>0</v>
      </c>
      <c r="Q3202" s="11" t="s">
        <v>6</v>
      </c>
      <c r="R3202" s="13">
        <v>0</v>
      </c>
      <c r="S3202" s="13">
        <v>0</v>
      </c>
      <c r="T3202" s="11" t="s">
        <v>7</v>
      </c>
      <c r="U3202" s="11" t="s">
        <v>8</v>
      </c>
      <c r="V3202" s="15">
        <v>0</v>
      </c>
      <c r="W3202" s="13">
        <v>0</v>
      </c>
      <c r="X3202" s="15">
        <v>0</v>
      </c>
      <c r="Y3202" s="15">
        <v>0</v>
      </c>
      <c r="Z3202" s="13">
        <v>0</v>
      </c>
      <c r="AA3202" s="15">
        <v>0</v>
      </c>
      <c r="AB3202" s="13">
        <v>0</v>
      </c>
      <c r="AC3202" s="15">
        <v>0</v>
      </c>
      <c r="AD3202" s="13">
        <v>0</v>
      </c>
      <c r="AE3202" s="15">
        <v>0</v>
      </c>
      <c r="AF3202" s="13">
        <v>0</v>
      </c>
      <c r="AG3202" s="15">
        <v>0</v>
      </c>
      <c r="AH3202" s="13">
        <v>0</v>
      </c>
      <c r="AI3202" s="15">
        <v>0</v>
      </c>
      <c r="AJ3202" s="11" t="s">
        <v>9</v>
      </c>
      <c r="AK3202" s="11" t="s">
        <v>13</v>
      </c>
      <c r="AL3202" s="22">
        <f t="shared" si="147"/>
        <v>2351</v>
      </c>
      <c r="AM3202" s="11" t="str">
        <f>VLOOKUP(O3202,Sheet2!$D$6:$E$14,2,FALSE)</f>
        <v>Spare parts</v>
      </c>
      <c r="AN3202" s="11" t="str">
        <f>VLOOKUP(F3202,Sheet2!$E$10:$F$13,2,FALSE)</f>
        <v>SPM</v>
      </c>
      <c r="AO3202" s="35" t="s">
        <v>14668</v>
      </c>
      <c r="AP3202">
        <f>MATCH(AN3202,Sheet2!$F$5:$F$18,0)</f>
        <v>6</v>
      </c>
      <c r="AQ3202">
        <f>MATCH(AO3202,Sheet2!$F$5:$K$5,0)</f>
        <v>6</v>
      </c>
      <c r="AR3202" s="33">
        <f>INDEX(Sheet2!$F$5:$K$18,OPaL!AP3202,OPaL!AQ3202)</f>
        <v>0.15</v>
      </c>
      <c r="AS3202" s="1">
        <f t="shared" si="149"/>
        <v>5276.8</v>
      </c>
    </row>
    <row r="3203" spans="1:45" x14ac:dyDescent="0.2">
      <c r="A3203" s="11" t="s">
        <v>6527</v>
      </c>
      <c r="B3203" s="11" t="s">
        <v>6528</v>
      </c>
      <c r="C3203" s="11" t="s">
        <v>12816</v>
      </c>
      <c r="D3203" s="21">
        <v>42941</v>
      </c>
      <c r="E3203" s="21" t="s">
        <v>9697</v>
      </c>
      <c r="F3203" s="21" t="s">
        <v>14659</v>
      </c>
      <c r="G3203" s="11" t="s">
        <v>2</v>
      </c>
      <c r="H3203" s="11" t="s">
        <v>3</v>
      </c>
      <c r="I3203" s="11" t="s">
        <v>4</v>
      </c>
      <c r="J3203" s="13">
        <v>2</v>
      </c>
      <c r="K3203" s="12">
        <v>6208</v>
      </c>
      <c r="L3203" s="12">
        <v>0</v>
      </c>
      <c r="M3203" s="12">
        <v>0</v>
      </c>
      <c r="N3203" s="12">
        <f t="shared" si="148"/>
        <v>6208</v>
      </c>
      <c r="O3203" s="11" t="s">
        <v>5</v>
      </c>
      <c r="P3203" s="13">
        <v>0</v>
      </c>
      <c r="Q3203" s="11" t="s">
        <v>6</v>
      </c>
      <c r="R3203" s="13">
        <v>0</v>
      </c>
      <c r="S3203" s="13">
        <v>0</v>
      </c>
      <c r="T3203" s="11" t="s">
        <v>7</v>
      </c>
      <c r="U3203" s="11" t="s">
        <v>8</v>
      </c>
      <c r="V3203" s="15">
        <v>0</v>
      </c>
      <c r="W3203" s="13">
        <v>0</v>
      </c>
      <c r="X3203" s="15">
        <v>0</v>
      </c>
      <c r="Y3203" s="15">
        <v>0</v>
      </c>
      <c r="Z3203" s="13">
        <v>0</v>
      </c>
      <c r="AA3203" s="15">
        <v>0</v>
      </c>
      <c r="AB3203" s="13">
        <v>0</v>
      </c>
      <c r="AC3203" s="15">
        <v>0</v>
      </c>
      <c r="AD3203" s="13">
        <v>0</v>
      </c>
      <c r="AE3203" s="15">
        <v>0</v>
      </c>
      <c r="AF3203" s="13">
        <v>0</v>
      </c>
      <c r="AG3203" s="15">
        <v>0</v>
      </c>
      <c r="AH3203" s="13">
        <v>0</v>
      </c>
      <c r="AI3203" s="15">
        <v>0</v>
      </c>
      <c r="AJ3203" s="11" t="s">
        <v>9</v>
      </c>
      <c r="AK3203" s="11" t="s">
        <v>13</v>
      </c>
      <c r="AL3203" s="22">
        <f t="shared" si="147"/>
        <v>2351</v>
      </c>
      <c r="AM3203" s="11" t="str">
        <f>VLOOKUP(O3203,Sheet2!$D$6:$E$14,2,FALSE)</f>
        <v>Spare parts</v>
      </c>
      <c r="AN3203" s="11" t="str">
        <f>VLOOKUP(F3203,Sheet2!$E$10:$F$13,2,FALSE)</f>
        <v>SPM</v>
      </c>
      <c r="AO3203" s="35" t="s">
        <v>14668</v>
      </c>
      <c r="AP3203">
        <f>MATCH(AN3203,Sheet2!$F$5:$F$18,0)</f>
        <v>6</v>
      </c>
      <c r="AQ3203">
        <f>MATCH(AO3203,Sheet2!$F$5:$K$5,0)</f>
        <v>6</v>
      </c>
      <c r="AR3203" s="33">
        <f>INDEX(Sheet2!$F$5:$K$18,OPaL!AP3203,OPaL!AQ3203)</f>
        <v>0.15</v>
      </c>
      <c r="AS3203" s="1">
        <f t="shared" si="149"/>
        <v>5276.8</v>
      </c>
    </row>
    <row r="3204" spans="1:45" x14ac:dyDescent="0.2">
      <c r="A3204" s="11" t="s">
        <v>6577</v>
      </c>
      <c r="B3204" s="11" t="s">
        <v>6578</v>
      </c>
      <c r="C3204" s="11" t="s">
        <v>12817</v>
      </c>
      <c r="D3204" s="21">
        <v>44889</v>
      </c>
      <c r="E3204" s="21" t="s">
        <v>9697</v>
      </c>
      <c r="F3204" s="21" t="s">
        <v>14659</v>
      </c>
      <c r="G3204" s="11" t="s">
        <v>2</v>
      </c>
      <c r="H3204" s="11" t="s">
        <v>3</v>
      </c>
      <c r="I3204" s="11" t="s">
        <v>4</v>
      </c>
      <c r="J3204" s="13">
        <v>2</v>
      </c>
      <c r="K3204" s="12">
        <v>6208</v>
      </c>
      <c r="L3204" s="12">
        <v>0</v>
      </c>
      <c r="M3204" s="12">
        <v>0</v>
      </c>
      <c r="N3204" s="12">
        <f t="shared" si="148"/>
        <v>6208</v>
      </c>
      <c r="O3204" s="11" t="s">
        <v>5</v>
      </c>
      <c r="P3204" s="13">
        <v>0</v>
      </c>
      <c r="Q3204" s="11" t="s">
        <v>6</v>
      </c>
      <c r="R3204" s="13">
        <v>0</v>
      </c>
      <c r="S3204" s="13">
        <v>0</v>
      </c>
      <c r="T3204" s="11" t="s">
        <v>7</v>
      </c>
      <c r="U3204" s="11" t="s">
        <v>8</v>
      </c>
      <c r="V3204" s="15">
        <v>0</v>
      </c>
      <c r="W3204" s="13">
        <v>0</v>
      </c>
      <c r="X3204" s="15">
        <v>0</v>
      </c>
      <c r="Y3204" s="15">
        <v>0</v>
      </c>
      <c r="Z3204" s="13">
        <v>0</v>
      </c>
      <c r="AA3204" s="15">
        <v>0</v>
      </c>
      <c r="AB3204" s="13">
        <v>0</v>
      </c>
      <c r="AC3204" s="15">
        <v>0</v>
      </c>
      <c r="AD3204" s="13">
        <v>0</v>
      </c>
      <c r="AE3204" s="15">
        <v>0</v>
      </c>
      <c r="AF3204" s="13">
        <v>0</v>
      </c>
      <c r="AG3204" s="15">
        <v>0</v>
      </c>
      <c r="AH3204" s="13">
        <v>0</v>
      </c>
      <c r="AI3204" s="15">
        <v>0</v>
      </c>
      <c r="AJ3204" s="11" t="s">
        <v>9</v>
      </c>
      <c r="AK3204" s="11" t="s">
        <v>13</v>
      </c>
      <c r="AL3204" s="22">
        <f t="shared" ref="AL3204:AL3267" si="150">$D$2-D3204</f>
        <v>403</v>
      </c>
      <c r="AM3204" s="11" t="str">
        <f>VLOOKUP(O3204,Sheet2!$D$6:$E$14,2,FALSE)</f>
        <v>Spare parts</v>
      </c>
      <c r="AN3204" s="11" t="str">
        <f>VLOOKUP(F3204,Sheet2!$E$10:$F$13,2,FALSE)</f>
        <v>SPM</v>
      </c>
      <c r="AO3204" s="35" t="s">
        <v>14668</v>
      </c>
      <c r="AP3204">
        <f>MATCH(AN3204,Sheet2!$F$5:$F$18,0)</f>
        <v>6</v>
      </c>
      <c r="AQ3204">
        <f>MATCH(AO3204,Sheet2!$F$5:$K$5,0)</f>
        <v>6</v>
      </c>
      <c r="AR3204" s="33">
        <f>INDEX(Sheet2!$F$5:$K$18,OPaL!AP3204,OPaL!AQ3204)</f>
        <v>0.15</v>
      </c>
      <c r="AS3204" s="1">
        <f t="shared" si="149"/>
        <v>5276.8</v>
      </c>
    </row>
    <row r="3205" spans="1:45" x14ac:dyDescent="0.2">
      <c r="A3205" s="11" t="s">
        <v>6579</v>
      </c>
      <c r="B3205" s="11" t="s">
        <v>6580</v>
      </c>
      <c r="C3205" s="11" t="s">
        <v>12818</v>
      </c>
      <c r="D3205" s="21">
        <v>42941</v>
      </c>
      <c r="E3205" s="21" t="s">
        <v>9697</v>
      </c>
      <c r="F3205" s="21" t="s">
        <v>14659</v>
      </c>
      <c r="G3205" s="11" t="s">
        <v>2</v>
      </c>
      <c r="H3205" s="11" t="s">
        <v>3</v>
      </c>
      <c r="I3205" s="11" t="s">
        <v>4</v>
      </c>
      <c r="J3205" s="13">
        <v>2</v>
      </c>
      <c r="K3205" s="12">
        <v>6208</v>
      </c>
      <c r="L3205" s="12">
        <v>0</v>
      </c>
      <c r="M3205" s="12">
        <v>0</v>
      </c>
      <c r="N3205" s="12">
        <f t="shared" ref="N3205:N3268" si="151">M3205+K3205</f>
        <v>6208</v>
      </c>
      <c r="O3205" s="11" t="s">
        <v>5</v>
      </c>
      <c r="P3205" s="13">
        <v>0</v>
      </c>
      <c r="Q3205" s="11" t="s">
        <v>6</v>
      </c>
      <c r="R3205" s="13">
        <v>0</v>
      </c>
      <c r="S3205" s="13">
        <v>0</v>
      </c>
      <c r="T3205" s="11" t="s">
        <v>7</v>
      </c>
      <c r="U3205" s="11" t="s">
        <v>8</v>
      </c>
      <c r="V3205" s="15">
        <v>0</v>
      </c>
      <c r="W3205" s="13">
        <v>0</v>
      </c>
      <c r="X3205" s="15">
        <v>0</v>
      </c>
      <c r="Y3205" s="15">
        <v>0</v>
      </c>
      <c r="Z3205" s="13">
        <v>0</v>
      </c>
      <c r="AA3205" s="15">
        <v>0</v>
      </c>
      <c r="AB3205" s="13">
        <v>0</v>
      </c>
      <c r="AC3205" s="15">
        <v>0</v>
      </c>
      <c r="AD3205" s="13">
        <v>0</v>
      </c>
      <c r="AE3205" s="15">
        <v>0</v>
      </c>
      <c r="AF3205" s="13">
        <v>0</v>
      </c>
      <c r="AG3205" s="15">
        <v>0</v>
      </c>
      <c r="AH3205" s="13">
        <v>0</v>
      </c>
      <c r="AI3205" s="15">
        <v>0</v>
      </c>
      <c r="AJ3205" s="11" t="s">
        <v>9</v>
      </c>
      <c r="AK3205" s="11" t="s">
        <v>13</v>
      </c>
      <c r="AL3205" s="22">
        <f t="shared" si="150"/>
        <v>2351</v>
      </c>
      <c r="AM3205" s="11" t="str">
        <f>VLOOKUP(O3205,Sheet2!$D$6:$E$14,2,FALSE)</f>
        <v>Spare parts</v>
      </c>
      <c r="AN3205" s="11" t="str">
        <f>VLOOKUP(F3205,Sheet2!$E$10:$F$13,2,FALSE)</f>
        <v>SPM</v>
      </c>
      <c r="AO3205" s="35" t="s">
        <v>14668</v>
      </c>
      <c r="AP3205">
        <f>MATCH(AN3205,Sheet2!$F$5:$F$18,0)</f>
        <v>6</v>
      </c>
      <c r="AQ3205">
        <f>MATCH(AO3205,Sheet2!$F$5:$K$5,0)</f>
        <v>6</v>
      </c>
      <c r="AR3205" s="33">
        <f>INDEX(Sheet2!$F$5:$K$18,OPaL!AP3205,OPaL!AQ3205)</f>
        <v>0.15</v>
      </c>
      <c r="AS3205" s="1">
        <f t="shared" ref="AS3205:AS3268" si="152">N3205*(1-AR3205)</f>
        <v>5276.8</v>
      </c>
    </row>
    <row r="3206" spans="1:45" x14ac:dyDescent="0.2">
      <c r="A3206" s="11" t="s">
        <v>6607</v>
      </c>
      <c r="B3206" s="11" t="s">
        <v>6608</v>
      </c>
      <c r="C3206" s="11" t="s">
        <v>12819</v>
      </c>
      <c r="D3206" s="21">
        <v>42941</v>
      </c>
      <c r="E3206" s="21" t="s">
        <v>9697</v>
      </c>
      <c r="F3206" s="21" t="s">
        <v>14659</v>
      </c>
      <c r="G3206" s="11" t="s">
        <v>2</v>
      </c>
      <c r="H3206" s="11" t="s">
        <v>3</v>
      </c>
      <c r="I3206" s="11" t="s">
        <v>4</v>
      </c>
      <c r="J3206" s="13">
        <v>2</v>
      </c>
      <c r="K3206" s="12">
        <v>6208</v>
      </c>
      <c r="L3206" s="12">
        <v>0</v>
      </c>
      <c r="M3206" s="12">
        <v>0</v>
      </c>
      <c r="N3206" s="12">
        <f t="shared" si="151"/>
        <v>6208</v>
      </c>
      <c r="O3206" s="11" t="s">
        <v>5</v>
      </c>
      <c r="P3206" s="13">
        <v>0</v>
      </c>
      <c r="Q3206" s="11" t="s">
        <v>6</v>
      </c>
      <c r="R3206" s="13">
        <v>0</v>
      </c>
      <c r="S3206" s="13">
        <v>0</v>
      </c>
      <c r="T3206" s="11" t="s">
        <v>7</v>
      </c>
      <c r="U3206" s="11" t="s">
        <v>8</v>
      </c>
      <c r="V3206" s="15">
        <v>0</v>
      </c>
      <c r="W3206" s="13">
        <v>0</v>
      </c>
      <c r="X3206" s="15">
        <v>0</v>
      </c>
      <c r="Y3206" s="15">
        <v>0</v>
      </c>
      <c r="Z3206" s="13">
        <v>0</v>
      </c>
      <c r="AA3206" s="15">
        <v>0</v>
      </c>
      <c r="AB3206" s="13">
        <v>0</v>
      </c>
      <c r="AC3206" s="15">
        <v>0</v>
      </c>
      <c r="AD3206" s="13">
        <v>0</v>
      </c>
      <c r="AE3206" s="15">
        <v>0</v>
      </c>
      <c r="AF3206" s="13">
        <v>0</v>
      </c>
      <c r="AG3206" s="15">
        <v>0</v>
      </c>
      <c r="AH3206" s="13">
        <v>0</v>
      </c>
      <c r="AI3206" s="15">
        <v>0</v>
      </c>
      <c r="AJ3206" s="11" t="s">
        <v>9</v>
      </c>
      <c r="AK3206" s="11" t="s">
        <v>13</v>
      </c>
      <c r="AL3206" s="22">
        <f t="shared" si="150"/>
        <v>2351</v>
      </c>
      <c r="AM3206" s="11" t="str">
        <f>VLOOKUP(O3206,Sheet2!$D$6:$E$14,2,FALSE)</f>
        <v>Spare parts</v>
      </c>
      <c r="AN3206" s="11" t="str">
        <f>VLOOKUP(F3206,Sheet2!$E$10:$F$13,2,FALSE)</f>
        <v>SPM</v>
      </c>
      <c r="AO3206" s="35" t="s">
        <v>14668</v>
      </c>
      <c r="AP3206">
        <f>MATCH(AN3206,Sheet2!$F$5:$F$18,0)</f>
        <v>6</v>
      </c>
      <c r="AQ3206">
        <f>MATCH(AO3206,Sheet2!$F$5:$K$5,0)</f>
        <v>6</v>
      </c>
      <c r="AR3206" s="33">
        <f>INDEX(Sheet2!$F$5:$K$18,OPaL!AP3206,OPaL!AQ3206)</f>
        <v>0.15</v>
      </c>
      <c r="AS3206" s="1">
        <f t="shared" si="152"/>
        <v>5276.8</v>
      </c>
    </row>
    <row r="3207" spans="1:45" x14ac:dyDescent="0.2">
      <c r="A3207" s="11" t="s">
        <v>6609</v>
      </c>
      <c r="B3207" s="11" t="s">
        <v>6610</v>
      </c>
      <c r="C3207" s="11" t="s">
        <v>12820</v>
      </c>
      <c r="D3207" s="21">
        <v>42941</v>
      </c>
      <c r="E3207" s="21" t="s">
        <v>9697</v>
      </c>
      <c r="F3207" s="21" t="s">
        <v>14659</v>
      </c>
      <c r="G3207" s="11" t="s">
        <v>2</v>
      </c>
      <c r="H3207" s="11" t="s">
        <v>3</v>
      </c>
      <c r="I3207" s="11" t="s">
        <v>4</v>
      </c>
      <c r="J3207" s="13">
        <v>2</v>
      </c>
      <c r="K3207" s="12">
        <v>6208</v>
      </c>
      <c r="L3207" s="12">
        <v>0</v>
      </c>
      <c r="M3207" s="12">
        <v>0</v>
      </c>
      <c r="N3207" s="12">
        <f t="shared" si="151"/>
        <v>6208</v>
      </c>
      <c r="O3207" s="11" t="s">
        <v>5</v>
      </c>
      <c r="P3207" s="13">
        <v>0</v>
      </c>
      <c r="Q3207" s="11" t="s">
        <v>6</v>
      </c>
      <c r="R3207" s="13">
        <v>0</v>
      </c>
      <c r="S3207" s="13">
        <v>0</v>
      </c>
      <c r="T3207" s="11" t="s">
        <v>7</v>
      </c>
      <c r="U3207" s="11" t="s">
        <v>8</v>
      </c>
      <c r="V3207" s="15">
        <v>0</v>
      </c>
      <c r="W3207" s="13">
        <v>0</v>
      </c>
      <c r="X3207" s="15">
        <v>0</v>
      </c>
      <c r="Y3207" s="15">
        <v>0</v>
      </c>
      <c r="Z3207" s="13">
        <v>0</v>
      </c>
      <c r="AA3207" s="15">
        <v>0</v>
      </c>
      <c r="AB3207" s="13">
        <v>0</v>
      </c>
      <c r="AC3207" s="15">
        <v>0</v>
      </c>
      <c r="AD3207" s="13">
        <v>0</v>
      </c>
      <c r="AE3207" s="15">
        <v>0</v>
      </c>
      <c r="AF3207" s="13">
        <v>0</v>
      </c>
      <c r="AG3207" s="15">
        <v>0</v>
      </c>
      <c r="AH3207" s="13">
        <v>0</v>
      </c>
      <c r="AI3207" s="15">
        <v>0</v>
      </c>
      <c r="AJ3207" s="11" t="s">
        <v>9</v>
      </c>
      <c r="AK3207" s="11" t="s">
        <v>13</v>
      </c>
      <c r="AL3207" s="22">
        <f t="shared" si="150"/>
        <v>2351</v>
      </c>
      <c r="AM3207" s="11" t="str">
        <f>VLOOKUP(O3207,Sheet2!$D$6:$E$14,2,FALSE)</f>
        <v>Spare parts</v>
      </c>
      <c r="AN3207" s="11" t="str">
        <f>VLOOKUP(F3207,Sheet2!$E$10:$F$13,2,FALSE)</f>
        <v>SPM</v>
      </c>
      <c r="AO3207" s="35" t="s">
        <v>14668</v>
      </c>
      <c r="AP3207">
        <f>MATCH(AN3207,Sheet2!$F$5:$F$18,0)</f>
        <v>6</v>
      </c>
      <c r="AQ3207">
        <f>MATCH(AO3207,Sheet2!$F$5:$K$5,0)</f>
        <v>6</v>
      </c>
      <c r="AR3207" s="33">
        <f>INDEX(Sheet2!$F$5:$K$18,OPaL!AP3207,OPaL!AQ3207)</f>
        <v>0.15</v>
      </c>
      <c r="AS3207" s="1">
        <f t="shared" si="152"/>
        <v>5276.8</v>
      </c>
    </row>
    <row r="3208" spans="1:45" x14ac:dyDescent="0.2">
      <c r="A3208" s="11" t="s">
        <v>6623</v>
      </c>
      <c r="B3208" s="11" t="s">
        <v>6624</v>
      </c>
      <c r="C3208" s="11" t="s">
        <v>12821</v>
      </c>
      <c r="D3208" s="21">
        <v>42941</v>
      </c>
      <c r="E3208" s="21" t="s">
        <v>9697</v>
      </c>
      <c r="F3208" s="21" t="s">
        <v>14659</v>
      </c>
      <c r="G3208" s="11" t="s">
        <v>2</v>
      </c>
      <c r="H3208" s="11" t="s">
        <v>3</v>
      </c>
      <c r="I3208" s="11" t="s">
        <v>4</v>
      </c>
      <c r="J3208" s="13">
        <v>2</v>
      </c>
      <c r="K3208" s="12">
        <v>6208</v>
      </c>
      <c r="L3208" s="12">
        <v>0</v>
      </c>
      <c r="M3208" s="12">
        <v>0</v>
      </c>
      <c r="N3208" s="12">
        <f t="shared" si="151"/>
        <v>6208</v>
      </c>
      <c r="O3208" s="11" t="s">
        <v>5</v>
      </c>
      <c r="P3208" s="13">
        <v>0</v>
      </c>
      <c r="Q3208" s="11" t="s">
        <v>6</v>
      </c>
      <c r="R3208" s="13">
        <v>0</v>
      </c>
      <c r="S3208" s="13">
        <v>0</v>
      </c>
      <c r="T3208" s="11" t="s">
        <v>7</v>
      </c>
      <c r="U3208" s="11" t="s">
        <v>8</v>
      </c>
      <c r="V3208" s="15">
        <v>0</v>
      </c>
      <c r="W3208" s="13">
        <v>0</v>
      </c>
      <c r="X3208" s="15">
        <v>0</v>
      </c>
      <c r="Y3208" s="15">
        <v>0</v>
      </c>
      <c r="Z3208" s="13">
        <v>0</v>
      </c>
      <c r="AA3208" s="15">
        <v>0</v>
      </c>
      <c r="AB3208" s="13">
        <v>0</v>
      </c>
      <c r="AC3208" s="15">
        <v>0</v>
      </c>
      <c r="AD3208" s="13">
        <v>0</v>
      </c>
      <c r="AE3208" s="15">
        <v>0</v>
      </c>
      <c r="AF3208" s="13">
        <v>0</v>
      </c>
      <c r="AG3208" s="15">
        <v>0</v>
      </c>
      <c r="AH3208" s="13">
        <v>0</v>
      </c>
      <c r="AI3208" s="15">
        <v>0</v>
      </c>
      <c r="AJ3208" s="11" t="s">
        <v>9</v>
      </c>
      <c r="AK3208" s="11" t="s">
        <v>13</v>
      </c>
      <c r="AL3208" s="22">
        <f t="shared" si="150"/>
        <v>2351</v>
      </c>
      <c r="AM3208" s="11" t="str">
        <f>VLOOKUP(O3208,Sheet2!$D$6:$E$14,2,FALSE)</f>
        <v>Spare parts</v>
      </c>
      <c r="AN3208" s="11" t="str">
        <f>VLOOKUP(F3208,Sheet2!$E$10:$F$13,2,FALSE)</f>
        <v>SPM</v>
      </c>
      <c r="AO3208" s="35" t="s">
        <v>14668</v>
      </c>
      <c r="AP3208">
        <f>MATCH(AN3208,Sheet2!$F$5:$F$18,0)</f>
        <v>6</v>
      </c>
      <c r="AQ3208">
        <f>MATCH(AO3208,Sheet2!$F$5:$K$5,0)</f>
        <v>6</v>
      </c>
      <c r="AR3208" s="33">
        <f>INDEX(Sheet2!$F$5:$K$18,OPaL!AP3208,OPaL!AQ3208)</f>
        <v>0.15</v>
      </c>
      <c r="AS3208" s="1">
        <f t="shared" si="152"/>
        <v>5276.8</v>
      </c>
    </row>
    <row r="3209" spans="1:45" x14ac:dyDescent="0.2">
      <c r="A3209" s="11" t="s">
        <v>6637</v>
      </c>
      <c r="B3209" s="11" t="s">
        <v>6638</v>
      </c>
      <c r="C3209" s="11" t="s">
        <v>12822</v>
      </c>
      <c r="D3209" s="21">
        <v>42941</v>
      </c>
      <c r="E3209" s="21" t="s">
        <v>9697</v>
      </c>
      <c r="F3209" s="21" t="s">
        <v>14659</v>
      </c>
      <c r="G3209" s="11" t="s">
        <v>2</v>
      </c>
      <c r="H3209" s="11" t="s">
        <v>3</v>
      </c>
      <c r="I3209" s="11" t="s">
        <v>4</v>
      </c>
      <c r="J3209" s="13">
        <v>2</v>
      </c>
      <c r="K3209" s="12">
        <v>6208</v>
      </c>
      <c r="L3209" s="12">
        <v>0</v>
      </c>
      <c r="M3209" s="12">
        <v>0</v>
      </c>
      <c r="N3209" s="12">
        <f t="shared" si="151"/>
        <v>6208</v>
      </c>
      <c r="O3209" s="11" t="s">
        <v>5</v>
      </c>
      <c r="P3209" s="13">
        <v>0</v>
      </c>
      <c r="Q3209" s="11" t="s">
        <v>6</v>
      </c>
      <c r="R3209" s="13">
        <v>0</v>
      </c>
      <c r="S3209" s="13">
        <v>0</v>
      </c>
      <c r="T3209" s="11" t="s">
        <v>7</v>
      </c>
      <c r="U3209" s="11" t="s">
        <v>8</v>
      </c>
      <c r="V3209" s="15">
        <v>0</v>
      </c>
      <c r="W3209" s="13">
        <v>0</v>
      </c>
      <c r="X3209" s="15">
        <v>0</v>
      </c>
      <c r="Y3209" s="15">
        <v>0</v>
      </c>
      <c r="Z3209" s="13">
        <v>0</v>
      </c>
      <c r="AA3209" s="15">
        <v>0</v>
      </c>
      <c r="AB3209" s="13">
        <v>0</v>
      </c>
      <c r="AC3209" s="15">
        <v>0</v>
      </c>
      <c r="AD3209" s="13">
        <v>0</v>
      </c>
      <c r="AE3209" s="15">
        <v>0</v>
      </c>
      <c r="AF3209" s="13">
        <v>0</v>
      </c>
      <c r="AG3209" s="15">
        <v>0</v>
      </c>
      <c r="AH3209" s="13">
        <v>0</v>
      </c>
      <c r="AI3209" s="15">
        <v>0</v>
      </c>
      <c r="AJ3209" s="11" t="s">
        <v>9</v>
      </c>
      <c r="AK3209" s="11" t="s">
        <v>13</v>
      </c>
      <c r="AL3209" s="22">
        <f t="shared" si="150"/>
        <v>2351</v>
      </c>
      <c r="AM3209" s="11" t="str">
        <f>VLOOKUP(O3209,Sheet2!$D$6:$E$14,2,FALSE)</f>
        <v>Spare parts</v>
      </c>
      <c r="AN3209" s="11" t="str">
        <f>VLOOKUP(F3209,Sheet2!$E$10:$F$13,2,FALSE)</f>
        <v>SPM</v>
      </c>
      <c r="AO3209" s="35" t="s">
        <v>14668</v>
      </c>
      <c r="AP3209">
        <f>MATCH(AN3209,Sheet2!$F$5:$F$18,0)</f>
        <v>6</v>
      </c>
      <c r="AQ3209">
        <f>MATCH(AO3209,Sheet2!$F$5:$K$5,0)</f>
        <v>6</v>
      </c>
      <c r="AR3209" s="33">
        <f>INDEX(Sheet2!$F$5:$K$18,OPaL!AP3209,OPaL!AQ3209)</f>
        <v>0.15</v>
      </c>
      <c r="AS3209" s="1">
        <f t="shared" si="152"/>
        <v>5276.8</v>
      </c>
    </row>
    <row r="3210" spans="1:45" x14ac:dyDescent="0.2">
      <c r="A3210" s="11" t="s">
        <v>6703</v>
      </c>
      <c r="B3210" s="11" t="s">
        <v>6704</v>
      </c>
      <c r="C3210" s="11" t="s">
        <v>12823</v>
      </c>
      <c r="D3210" s="21">
        <v>42941</v>
      </c>
      <c r="E3210" s="21" t="s">
        <v>9697</v>
      </c>
      <c r="F3210" s="21" t="s">
        <v>14659</v>
      </c>
      <c r="G3210" s="11" t="s">
        <v>2</v>
      </c>
      <c r="H3210" s="11" t="s">
        <v>3</v>
      </c>
      <c r="I3210" s="11" t="s">
        <v>4</v>
      </c>
      <c r="J3210" s="13">
        <v>2</v>
      </c>
      <c r="K3210" s="12">
        <v>6208</v>
      </c>
      <c r="L3210" s="12">
        <v>0</v>
      </c>
      <c r="M3210" s="12">
        <v>0</v>
      </c>
      <c r="N3210" s="12">
        <f t="shared" si="151"/>
        <v>6208</v>
      </c>
      <c r="O3210" s="11" t="s">
        <v>5</v>
      </c>
      <c r="P3210" s="13">
        <v>0</v>
      </c>
      <c r="Q3210" s="11" t="s">
        <v>6</v>
      </c>
      <c r="R3210" s="13">
        <v>0</v>
      </c>
      <c r="S3210" s="13">
        <v>0</v>
      </c>
      <c r="T3210" s="11" t="s">
        <v>7</v>
      </c>
      <c r="U3210" s="11" t="s">
        <v>8</v>
      </c>
      <c r="V3210" s="15">
        <v>0</v>
      </c>
      <c r="W3210" s="13">
        <v>0</v>
      </c>
      <c r="X3210" s="15">
        <v>0</v>
      </c>
      <c r="Y3210" s="15">
        <v>0</v>
      </c>
      <c r="Z3210" s="13">
        <v>0</v>
      </c>
      <c r="AA3210" s="15">
        <v>0</v>
      </c>
      <c r="AB3210" s="13">
        <v>0</v>
      </c>
      <c r="AC3210" s="15">
        <v>0</v>
      </c>
      <c r="AD3210" s="13">
        <v>0</v>
      </c>
      <c r="AE3210" s="15">
        <v>0</v>
      </c>
      <c r="AF3210" s="13">
        <v>0</v>
      </c>
      <c r="AG3210" s="15">
        <v>0</v>
      </c>
      <c r="AH3210" s="13">
        <v>0</v>
      </c>
      <c r="AI3210" s="15">
        <v>0</v>
      </c>
      <c r="AJ3210" s="11" t="s">
        <v>9</v>
      </c>
      <c r="AK3210" s="11" t="s">
        <v>13</v>
      </c>
      <c r="AL3210" s="22">
        <f t="shared" si="150"/>
        <v>2351</v>
      </c>
      <c r="AM3210" s="11" t="str">
        <f>VLOOKUP(O3210,Sheet2!$D$6:$E$14,2,FALSE)</f>
        <v>Spare parts</v>
      </c>
      <c r="AN3210" s="11" t="str">
        <f>VLOOKUP(F3210,Sheet2!$E$10:$F$13,2,FALSE)</f>
        <v>SPM</v>
      </c>
      <c r="AO3210" s="35" t="s">
        <v>14668</v>
      </c>
      <c r="AP3210">
        <f>MATCH(AN3210,Sheet2!$F$5:$F$18,0)</f>
        <v>6</v>
      </c>
      <c r="AQ3210">
        <f>MATCH(AO3210,Sheet2!$F$5:$K$5,0)</f>
        <v>6</v>
      </c>
      <c r="AR3210" s="33">
        <f>INDEX(Sheet2!$F$5:$K$18,OPaL!AP3210,OPaL!AQ3210)</f>
        <v>0.15</v>
      </c>
      <c r="AS3210" s="1">
        <f t="shared" si="152"/>
        <v>5276.8</v>
      </c>
    </row>
    <row r="3211" spans="1:45" x14ac:dyDescent="0.2">
      <c r="A3211" s="11" t="s">
        <v>6713</v>
      </c>
      <c r="B3211" s="11" t="s">
        <v>6714</v>
      </c>
      <c r="C3211" s="11" t="s">
        <v>12824</v>
      </c>
      <c r="D3211" s="21">
        <v>42941</v>
      </c>
      <c r="E3211" s="21" t="s">
        <v>9697</v>
      </c>
      <c r="F3211" s="21" t="s">
        <v>14659</v>
      </c>
      <c r="G3211" s="11" t="s">
        <v>2</v>
      </c>
      <c r="H3211" s="11" t="s">
        <v>3</v>
      </c>
      <c r="I3211" s="11" t="s">
        <v>4</v>
      </c>
      <c r="J3211" s="13">
        <v>2</v>
      </c>
      <c r="K3211" s="12">
        <v>6208</v>
      </c>
      <c r="L3211" s="12">
        <v>0</v>
      </c>
      <c r="M3211" s="12">
        <v>0</v>
      </c>
      <c r="N3211" s="12">
        <f t="shared" si="151"/>
        <v>6208</v>
      </c>
      <c r="O3211" s="11" t="s">
        <v>5</v>
      </c>
      <c r="P3211" s="13">
        <v>0</v>
      </c>
      <c r="Q3211" s="11" t="s">
        <v>6</v>
      </c>
      <c r="R3211" s="13">
        <v>0</v>
      </c>
      <c r="S3211" s="13">
        <v>0</v>
      </c>
      <c r="T3211" s="11" t="s">
        <v>7</v>
      </c>
      <c r="U3211" s="11" t="s">
        <v>8</v>
      </c>
      <c r="V3211" s="15">
        <v>0</v>
      </c>
      <c r="W3211" s="13">
        <v>0</v>
      </c>
      <c r="X3211" s="15">
        <v>0</v>
      </c>
      <c r="Y3211" s="15">
        <v>0</v>
      </c>
      <c r="Z3211" s="13">
        <v>0</v>
      </c>
      <c r="AA3211" s="15">
        <v>0</v>
      </c>
      <c r="AB3211" s="13">
        <v>0</v>
      </c>
      <c r="AC3211" s="15">
        <v>0</v>
      </c>
      <c r="AD3211" s="13">
        <v>0</v>
      </c>
      <c r="AE3211" s="15">
        <v>0</v>
      </c>
      <c r="AF3211" s="13">
        <v>0</v>
      </c>
      <c r="AG3211" s="15">
        <v>0</v>
      </c>
      <c r="AH3211" s="13">
        <v>0</v>
      </c>
      <c r="AI3211" s="15">
        <v>0</v>
      </c>
      <c r="AJ3211" s="11" t="s">
        <v>9</v>
      </c>
      <c r="AK3211" s="11" t="s">
        <v>13</v>
      </c>
      <c r="AL3211" s="22">
        <f t="shared" si="150"/>
        <v>2351</v>
      </c>
      <c r="AM3211" s="11" t="str">
        <f>VLOOKUP(O3211,Sheet2!$D$6:$E$14,2,FALSE)</f>
        <v>Spare parts</v>
      </c>
      <c r="AN3211" s="11" t="str">
        <f>VLOOKUP(F3211,Sheet2!$E$10:$F$13,2,FALSE)</f>
        <v>SPM</v>
      </c>
      <c r="AO3211" s="35" t="s">
        <v>14668</v>
      </c>
      <c r="AP3211">
        <f>MATCH(AN3211,Sheet2!$F$5:$F$18,0)</f>
        <v>6</v>
      </c>
      <c r="AQ3211">
        <f>MATCH(AO3211,Sheet2!$F$5:$K$5,0)</f>
        <v>6</v>
      </c>
      <c r="AR3211" s="33">
        <f>INDEX(Sheet2!$F$5:$K$18,OPaL!AP3211,OPaL!AQ3211)</f>
        <v>0.15</v>
      </c>
      <c r="AS3211" s="1">
        <f t="shared" si="152"/>
        <v>5276.8</v>
      </c>
    </row>
    <row r="3212" spans="1:45" x14ac:dyDescent="0.2">
      <c r="A3212" s="11" t="s">
        <v>6715</v>
      </c>
      <c r="B3212" s="11" t="s">
        <v>6716</v>
      </c>
      <c r="C3212" s="11" t="s">
        <v>12825</v>
      </c>
      <c r="D3212" s="21">
        <v>42941</v>
      </c>
      <c r="E3212" s="21" t="s">
        <v>9697</v>
      </c>
      <c r="F3212" s="21" t="s">
        <v>14659</v>
      </c>
      <c r="G3212" s="11" t="s">
        <v>2</v>
      </c>
      <c r="H3212" s="11" t="s">
        <v>3</v>
      </c>
      <c r="I3212" s="11" t="s">
        <v>4</v>
      </c>
      <c r="J3212" s="13">
        <v>2</v>
      </c>
      <c r="K3212" s="12">
        <v>6208</v>
      </c>
      <c r="L3212" s="12">
        <v>0</v>
      </c>
      <c r="M3212" s="12">
        <v>0</v>
      </c>
      <c r="N3212" s="12">
        <f t="shared" si="151"/>
        <v>6208</v>
      </c>
      <c r="O3212" s="11" t="s">
        <v>5</v>
      </c>
      <c r="P3212" s="13">
        <v>0</v>
      </c>
      <c r="Q3212" s="11" t="s">
        <v>6</v>
      </c>
      <c r="R3212" s="13">
        <v>0</v>
      </c>
      <c r="S3212" s="13">
        <v>0</v>
      </c>
      <c r="T3212" s="11" t="s">
        <v>7</v>
      </c>
      <c r="U3212" s="11" t="s">
        <v>8</v>
      </c>
      <c r="V3212" s="15">
        <v>0</v>
      </c>
      <c r="W3212" s="13">
        <v>0</v>
      </c>
      <c r="X3212" s="15">
        <v>0</v>
      </c>
      <c r="Y3212" s="15">
        <v>0</v>
      </c>
      <c r="Z3212" s="13">
        <v>0</v>
      </c>
      <c r="AA3212" s="15">
        <v>0</v>
      </c>
      <c r="AB3212" s="13">
        <v>0</v>
      </c>
      <c r="AC3212" s="15">
        <v>0</v>
      </c>
      <c r="AD3212" s="13">
        <v>0</v>
      </c>
      <c r="AE3212" s="15">
        <v>0</v>
      </c>
      <c r="AF3212" s="13">
        <v>0</v>
      </c>
      <c r="AG3212" s="15">
        <v>0</v>
      </c>
      <c r="AH3212" s="13">
        <v>0</v>
      </c>
      <c r="AI3212" s="15">
        <v>0</v>
      </c>
      <c r="AJ3212" s="11" t="s">
        <v>9</v>
      </c>
      <c r="AK3212" s="11" t="s">
        <v>13</v>
      </c>
      <c r="AL3212" s="22">
        <f t="shared" si="150"/>
        <v>2351</v>
      </c>
      <c r="AM3212" s="11" t="str">
        <f>VLOOKUP(O3212,Sheet2!$D$6:$E$14,2,FALSE)</f>
        <v>Spare parts</v>
      </c>
      <c r="AN3212" s="11" t="str">
        <f>VLOOKUP(F3212,Sheet2!$E$10:$F$13,2,FALSE)</f>
        <v>SPM</v>
      </c>
      <c r="AO3212" s="35" t="s">
        <v>14668</v>
      </c>
      <c r="AP3212">
        <f>MATCH(AN3212,Sheet2!$F$5:$F$18,0)</f>
        <v>6</v>
      </c>
      <c r="AQ3212">
        <f>MATCH(AO3212,Sheet2!$F$5:$K$5,0)</f>
        <v>6</v>
      </c>
      <c r="AR3212" s="33">
        <f>INDEX(Sheet2!$F$5:$K$18,OPaL!AP3212,OPaL!AQ3212)</f>
        <v>0.15</v>
      </c>
      <c r="AS3212" s="1">
        <f t="shared" si="152"/>
        <v>5276.8</v>
      </c>
    </row>
    <row r="3213" spans="1:45" x14ac:dyDescent="0.2">
      <c r="A3213" s="11" t="s">
        <v>6723</v>
      </c>
      <c r="B3213" s="11" t="s">
        <v>6724</v>
      </c>
      <c r="C3213" s="11" t="s">
        <v>12826</v>
      </c>
      <c r="D3213" s="21">
        <v>42941</v>
      </c>
      <c r="E3213" s="21" t="s">
        <v>9697</v>
      </c>
      <c r="F3213" s="21" t="s">
        <v>14659</v>
      </c>
      <c r="G3213" s="11" t="s">
        <v>2</v>
      </c>
      <c r="H3213" s="11" t="s">
        <v>3</v>
      </c>
      <c r="I3213" s="11" t="s">
        <v>4</v>
      </c>
      <c r="J3213" s="13">
        <v>2</v>
      </c>
      <c r="K3213" s="12">
        <v>6208</v>
      </c>
      <c r="L3213" s="12">
        <v>0</v>
      </c>
      <c r="M3213" s="12">
        <v>0</v>
      </c>
      <c r="N3213" s="12">
        <f t="shared" si="151"/>
        <v>6208</v>
      </c>
      <c r="O3213" s="11" t="s">
        <v>5</v>
      </c>
      <c r="P3213" s="13">
        <v>0</v>
      </c>
      <c r="Q3213" s="11" t="s">
        <v>6</v>
      </c>
      <c r="R3213" s="13">
        <v>0</v>
      </c>
      <c r="S3213" s="13">
        <v>0</v>
      </c>
      <c r="T3213" s="11" t="s">
        <v>7</v>
      </c>
      <c r="U3213" s="11" t="s">
        <v>8</v>
      </c>
      <c r="V3213" s="15">
        <v>0</v>
      </c>
      <c r="W3213" s="13">
        <v>0</v>
      </c>
      <c r="X3213" s="15">
        <v>0</v>
      </c>
      <c r="Y3213" s="15">
        <v>0</v>
      </c>
      <c r="Z3213" s="13">
        <v>0</v>
      </c>
      <c r="AA3213" s="15">
        <v>0</v>
      </c>
      <c r="AB3213" s="13">
        <v>0</v>
      </c>
      <c r="AC3213" s="15">
        <v>0</v>
      </c>
      <c r="AD3213" s="13">
        <v>0</v>
      </c>
      <c r="AE3213" s="15">
        <v>0</v>
      </c>
      <c r="AF3213" s="13">
        <v>0</v>
      </c>
      <c r="AG3213" s="15">
        <v>0</v>
      </c>
      <c r="AH3213" s="13">
        <v>0</v>
      </c>
      <c r="AI3213" s="15">
        <v>0</v>
      </c>
      <c r="AJ3213" s="11" t="s">
        <v>9</v>
      </c>
      <c r="AK3213" s="11" t="s">
        <v>13</v>
      </c>
      <c r="AL3213" s="22">
        <f t="shared" si="150"/>
        <v>2351</v>
      </c>
      <c r="AM3213" s="11" t="str">
        <f>VLOOKUP(O3213,Sheet2!$D$6:$E$14,2,FALSE)</f>
        <v>Spare parts</v>
      </c>
      <c r="AN3213" s="11" t="str">
        <f>VLOOKUP(F3213,Sheet2!$E$10:$F$13,2,FALSE)</f>
        <v>SPM</v>
      </c>
      <c r="AO3213" s="35" t="s">
        <v>14668</v>
      </c>
      <c r="AP3213">
        <f>MATCH(AN3213,Sheet2!$F$5:$F$18,0)</f>
        <v>6</v>
      </c>
      <c r="AQ3213">
        <f>MATCH(AO3213,Sheet2!$F$5:$K$5,0)</f>
        <v>6</v>
      </c>
      <c r="AR3213" s="33">
        <f>INDEX(Sheet2!$F$5:$K$18,OPaL!AP3213,OPaL!AQ3213)</f>
        <v>0.15</v>
      </c>
      <c r="AS3213" s="1">
        <f t="shared" si="152"/>
        <v>5276.8</v>
      </c>
    </row>
    <row r="3214" spans="1:45" x14ac:dyDescent="0.2">
      <c r="A3214" s="11" t="s">
        <v>6725</v>
      </c>
      <c r="B3214" s="11" t="s">
        <v>6726</v>
      </c>
      <c r="C3214" s="11" t="s">
        <v>12827</v>
      </c>
      <c r="D3214" s="21">
        <v>42941</v>
      </c>
      <c r="E3214" s="21" t="s">
        <v>9697</v>
      </c>
      <c r="F3214" s="21" t="s">
        <v>14659</v>
      </c>
      <c r="G3214" s="11" t="s">
        <v>2</v>
      </c>
      <c r="H3214" s="11" t="s">
        <v>3</v>
      </c>
      <c r="I3214" s="11" t="s">
        <v>4</v>
      </c>
      <c r="J3214" s="13">
        <v>2</v>
      </c>
      <c r="K3214" s="12">
        <v>6208</v>
      </c>
      <c r="L3214" s="12">
        <v>0</v>
      </c>
      <c r="M3214" s="12">
        <v>0</v>
      </c>
      <c r="N3214" s="12">
        <f t="shared" si="151"/>
        <v>6208</v>
      </c>
      <c r="O3214" s="11" t="s">
        <v>5</v>
      </c>
      <c r="P3214" s="13">
        <v>0</v>
      </c>
      <c r="Q3214" s="11" t="s">
        <v>6</v>
      </c>
      <c r="R3214" s="13">
        <v>0</v>
      </c>
      <c r="S3214" s="13">
        <v>0</v>
      </c>
      <c r="T3214" s="11" t="s">
        <v>7</v>
      </c>
      <c r="U3214" s="11" t="s">
        <v>8</v>
      </c>
      <c r="V3214" s="15">
        <v>0</v>
      </c>
      <c r="W3214" s="13">
        <v>0</v>
      </c>
      <c r="X3214" s="15">
        <v>0</v>
      </c>
      <c r="Y3214" s="15">
        <v>0</v>
      </c>
      <c r="Z3214" s="13">
        <v>0</v>
      </c>
      <c r="AA3214" s="15">
        <v>0</v>
      </c>
      <c r="AB3214" s="13">
        <v>0</v>
      </c>
      <c r="AC3214" s="15">
        <v>0</v>
      </c>
      <c r="AD3214" s="13">
        <v>0</v>
      </c>
      <c r="AE3214" s="15">
        <v>0</v>
      </c>
      <c r="AF3214" s="13">
        <v>0</v>
      </c>
      <c r="AG3214" s="15">
        <v>0</v>
      </c>
      <c r="AH3214" s="13">
        <v>0</v>
      </c>
      <c r="AI3214" s="15">
        <v>0</v>
      </c>
      <c r="AJ3214" s="11" t="s">
        <v>9</v>
      </c>
      <c r="AK3214" s="11" t="s">
        <v>13</v>
      </c>
      <c r="AL3214" s="22">
        <f t="shared" si="150"/>
        <v>2351</v>
      </c>
      <c r="AM3214" s="11" t="str">
        <f>VLOOKUP(O3214,Sheet2!$D$6:$E$14,2,FALSE)</f>
        <v>Spare parts</v>
      </c>
      <c r="AN3214" s="11" t="str">
        <f>VLOOKUP(F3214,Sheet2!$E$10:$F$13,2,FALSE)</f>
        <v>SPM</v>
      </c>
      <c r="AO3214" s="35" t="s">
        <v>14668</v>
      </c>
      <c r="AP3214">
        <f>MATCH(AN3214,Sheet2!$F$5:$F$18,0)</f>
        <v>6</v>
      </c>
      <c r="AQ3214">
        <f>MATCH(AO3214,Sheet2!$F$5:$K$5,0)</f>
        <v>6</v>
      </c>
      <c r="AR3214" s="33">
        <f>INDEX(Sheet2!$F$5:$K$18,OPaL!AP3214,OPaL!AQ3214)</f>
        <v>0.15</v>
      </c>
      <c r="AS3214" s="1">
        <f t="shared" si="152"/>
        <v>5276.8</v>
      </c>
    </row>
    <row r="3215" spans="1:45" x14ac:dyDescent="0.2">
      <c r="A3215" s="11" t="s">
        <v>7397</v>
      </c>
      <c r="B3215" s="11" t="s">
        <v>7398</v>
      </c>
      <c r="C3215" s="11" t="s">
        <v>12828</v>
      </c>
      <c r="D3215" s="21">
        <v>42941</v>
      </c>
      <c r="E3215" s="21" t="s">
        <v>9697</v>
      </c>
      <c r="F3215" s="21" t="s">
        <v>14659</v>
      </c>
      <c r="G3215" s="11" t="s">
        <v>2</v>
      </c>
      <c r="H3215" s="11" t="s">
        <v>3</v>
      </c>
      <c r="I3215" s="11" t="s">
        <v>4</v>
      </c>
      <c r="J3215" s="13">
        <v>2</v>
      </c>
      <c r="K3215" s="12">
        <v>6208</v>
      </c>
      <c r="L3215" s="12">
        <v>0</v>
      </c>
      <c r="M3215" s="12">
        <v>0</v>
      </c>
      <c r="N3215" s="12">
        <f t="shared" si="151"/>
        <v>6208</v>
      </c>
      <c r="O3215" s="11" t="s">
        <v>5</v>
      </c>
      <c r="P3215" s="13">
        <v>0</v>
      </c>
      <c r="Q3215" s="11" t="s">
        <v>6</v>
      </c>
      <c r="R3215" s="13">
        <v>0</v>
      </c>
      <c r="S3215" s="13">
        <v>0</v>
      </c>
      <c r="T3215" s="11" t="s">
        <v>7</v>
      </c>
      <c r="U3215" s="11" t="s">
        <v>8</v>
      </c>
      <c r="V3215" s="15">
        <v>0</v>
      </c>
      <c r="W3215" s="13">
        <v>0</v>
      </c>
      <c r="X3215" s="15">
        <v>0</v>
      </c>
      <c r="Y3215" s="15">
        <v>0</v>
      </c>
      <c r="Z3215" s="13">
        <v>0</v>
      </c>
      <c r="AA3215" s="15">
        <v>0</v>
      </c>
      <c r="AB3215" s="13">
        <v>0</v>
      </c>
      <c r="AC3215" s="15">
        <v>0</v>
      </c>
      <c r="AD3215" s="13">
        <v>0</v>
      </c>
      <c r="AE3215" s="15">
        <v>0</v>
      </c>
      <c r="AF3215" s="13">
        <v>0</v>
      </c>
      <c r="AG3215" s="15">
        <v>0</v>
      </c>
      <c r="AH3215" s="13">
        <v>0</v>
      </c>
      <c r="AI3215" s="15">
        <v>0</v>
      </c>
      <c r="AJ3215" s="11" t="s">
        <v>9</v>
      </c>
      <c r="AK3215" s="11" t="s">
        <v>13</v>
      </c>
      <c r="AL3215" s="22">
        <f t="shared" si="150"/>
        <v>2351</v>
      </c>
      <c r="AM3215" s="11" t="str">
        <f>VLOOKUP(O3215,Sheet2!$D$6:$E$14,2,FALSE)</f>
        <v>Spare parts</v>
      </c>
      <c r="AN3215" s="11" t="str">
        <f>VLOOKUP(F3215,Sheet2!$E$10:$F$13,2,FALSE)</f>
        <v>SPM</v>
      </c>
      <c r="AO3215" s="35" t="s">
        <v>14668</v>
      </c>
      <c r="AP3215">
        <f>MATCH(AN3215,Sheet2!$F$5:$F$18,0)</f>
        <v>6</v>
      </c>
      <c r="AQ3215">
        <f>MATCH(AO3215,Sheet2!$F$5:$K$5,0)</f>
        <v>6</v>
      </c>
      <c r="AR3215" s="33">
        <f>INDEX(Sheet2!$F$5:$K$18,OPaL!AP3215,OPaL!AQ3215)</f>
        <v>0.15</v>
      </c>
      <c r="AS3215" s="1">
        <f t="shared" si="152"/>
        <v>5276.8</v>
      </c>
    </row>
    <row r="3216" spans="1:45" x14ac:dyDescent="0.2">
      <c r="A3216" s="11" t="s">
        <v>7415</v>
      </c>
      <c r="B3216" s="11" t="s">
        <v>7416</v>
      </c>
      <c r="C3216" s="11" t="s">
        <v>12829</v>
      </c>
      <c r="D3216" s="21">
        <v>42941</v>
      </c>
      <c r="E3216" s="21" t="s">
        <v>9697</v>
      </c>
      <c r="F3216" s="21" t="s">
        <v>14659</v>
      </c>
      <c r="G3216" s="11" t="s">
        <v>2</v>
      </c>
      <c r="H3216" s="11" t="s">
        <v>3</v>
      </c>
      <c r="I3216" s="11" t="s">
        <v>4</v>
      </c>
      <c r="J3216" s="13">
        <v>2</v>
      </c>
      <c r="K3216" s="12">
        <v>6208</v>
      </c>
      <c r="L3216" s="12">
        <v>0</v>
      </c>
      <c r="M3216" s="12">
        <v>0</v>
      </c>
      <c r="N3216" s="12">
        <f t="shared" si="151"/>
        <v>6208</v>
      </c>
      <c r="O3216" s="11" t="s">
        <v>5</v>
      </c>
      <c r="P3216" s="13">
        <v>0</v>
      </c>
      <c r="Q3216" s="11" t="s">
        <v>6</v>
      </c>
      <c r="R3216" s="13">
        <v>0</v>
      </c>
      <c r="S3216" s="13">
        <v>0</v>
      </c>
      <c r="T3216" s="11" t="s">
        <v>7</v>
      </c>
      <c r="U3216" s="11" t="s">
        <v>8</v>
      </c>
      <c r="V3216" s="15">
        <v>0</v>
      </c>
      <c r="W3216" s="13">
        <v>0</v>
      </c>
      <c r="X3216" s="15">
        <v>0</v>
      </c>
      <c r="Y3216" s="15">
        <v>0</v>
      </c>
      <c r="Z3216" s="13">
        <v>0</v>
      </c>
      <c r="AA3216" s="15">
        <v>0</v>
      </c>
      <c r="AB3216" s="13">
        <v>0</v>
      </c>
      <c r="AC3216" s="15">
        <v>0</v>
      </c>
      <c r="AD3216" s="13">
        <v>0</v>
      </c>
      <c r="AE3216" s="15">
        <v>0</v>
      </c>
      <c r="AF3216" s="13">
        <v>0</v>
      </c>
      <c r="AG3216" s="15">
        <v>0</v>
      </c>
      <c r="AH3216" s="13">
        <v>0</v>
      </c>
      <c r="AI3216" s="15">
        <v>0</v>
      </c>
      <c r="AJ3216" s="11" t="s">
        <v>9</v>
      </c>
      <c r="AK3216" s="11" t="s">
        <v>13</v>
      </c>
      <c r="AL3216" s="22">
        <f t="shared" si="150"/>
        <v>2351</v>
      </c>
      <c r="AM3216" s="11" t="str">
        <f>VLOOKUP(O3216,Sheet2!$D$6:$E$14,2,FALSE)</f>
        <v>Spare parts</v>
      </c>
      <c r="AN3216" s="11" t="str">
        <f>VLOOKUP(F3216,Sheet2!$E$10:$F$13,2,FALSE)</f>
        <v>SPM</v>
      </c>
      <c r="AO3216" s="35" t="s">
        <v>14668</v>
      </c>
      <c r="AP3216">
        <f>MATCH(AN3216,Sheet2!$F$5:$F$18,0)</f>
        <v>6</v>
      </c>
      <c r="AQ3216">
        <f>MATCH(AO3216,Sheet2!$F$5:$K$5,0)</f>
        <v>6</v>
      </c>
      <c r="AR3216" s="33">
        <f>INDEX(Sheet2!$F$5:$K$18,OPaL!AP3216,OPaL!AQ3216)</f>
        <v>0.15</v>
      </c>
      <c r="AS3216" s="1">
        <f t="shared" si="152"/>
        <v>5276.8</v>
      </c>
    </row>
    <row r="3217" spans="1:45" x14ac:dyDescent="0.2">
      <c r="A3217" s="11" t="s">
        <v>7417</v>
      </c>
      <c r="B3217" s="11" t="s">
        <v>7418</v>
      </c>
      <c r="C3217" s="11" t="s">
        <v>12830</v>
      </c>
      <c r="D3217" s="21">
        <v>42941</v>
      </c>
      <c r="E3217" s="21" t="s">
        <v>9697</v>
      </c>
      <c r="F3217" s="21" t="s">
        <v>14659</v>
      </c>
      <c r="G3217" s="11" t="s">
        <v>2</v>
      </c>
      <c r="H3217" s="11" t="s">
        <v>3</v>
      </c>
      <c r="I3217" s="11" t="s">
        <v>4</v>
      </c>
      <c r="J3217" s="13">
        <v>2</v>
      </c>
      <c r="K3217" s="12">
        <v>6208</v>
      </c>
      <c r="L3217" s="12">
        <v>0</v>
      </c>
      <c r="M3217" s="12">
        <v>0</v>
      </c>
      <c r="N3217" s="12">
        <f t="shared" si="151"/>
        <v>6208</v>
      </c>
      <c r="O3217" s="11" t="s">
        <v>5</v>
      </c>
      <c r="P3217" s="13">
        <v>0</v>
      </c>
      <c r="Q3217" s="11" t="s">
        <v>6</v>
      </c>
      <c r="R3217" s="13">
        <v>0</v>
      </c>
      <c r="S3217" s="13">
        <v>0</v>
      </c>
      <c r="T3217" s="11" t="s">
        <v>7</v>
      </c>
      <c r="U3217" s="11" t="s">
        <v>8</v>
      </c>
      <c r="V3217" s="15">
        <v>0</v>
      </c>
      <c r="W3217" s="13">
        <v>0</v>
      </c>
      <c r="X3217" s="15">
        <v>0</v>
      </c>
      <c r="Y3217" s="15">
        <v>0</v>
      </c>
      <c r="Z3217" s="13">
        <v>0</v>
      </c>
      <c r="AA3217" s="15">
        <v>0</v>
      </c>
      <c r="AB3217" s="13">
        <v>0</v>
      </c>
      <c r="AC3217" s="15">
        <v>0</v>
      </c>
      <c r="AD3217" s="13">
        <v>0</v>
      </c>
      <c r="AE3217" s="15">
        <v>0</v>
      </c>
      <c r="AF3217" s="13">
        <v>0</v>
      </c>
      <c r="AG3217" s="15">
        <v>0</v>
      </c>
      <c r="AH3217" s="13">
        <v>0</v>
      </c>
      <c r="AI3217" s="15">
        <v>0</v>
      </c>
      <c r="AJ3217" s="11" t="s">
        <v>9</v>
      </c>
      <c r="AK3217" s="11" t="s">
        <v>13</v>
      </c>
      <c r="AL3217" s="22">
        <f t="shared" si="150"/>
        <v>2351</v>
      </c>
      <c r="AM3217" s="11" t="str">
        <f>VLOOKUP(O3217,Sheet2!$D$6:$E$14,2,FALSE)</f>
        <v>Spare parts</v>
      </c>
      <c r="AN3217" s="11" t="str">
        <f>VLOOKUP(F3217,Sheet2!$E$10:$F$13,2,FALSE)</f>
        <v>SPM</v>
      </c>
      <c r="AO3217" s="35" t="s">
        <v>14668</v>
      </c>
      <c r="AP3217">
        <f>MATCH(AN3217,Sheet2!$F$5:$F$18,0)</f>
        <v>6</v>
      </c>
      <c r="AQ3217">
        <f>MATCH(AO3217,Sheet2!$F$5:$K$5,0)</f>
        <v>6</v>
      </c>
      <c r="AR3217" s="33">
        <f>INDEX(Sheet2!$F$5:$K$18,OPaL!AP3217,OPaL!AQ3217)</f>
        <v>0.15</v>
      </c>
      <c r="AS3217" s="1">
        <f t="shared" si="152"/>
        <v>5276.8</v>
      </c>
    </row>
    <row r="3218" spans="1:45" x14ac:dyDescent="0.2">
      <c r="A3218" s="11" t="s">
        <v>6705</v>
      </c>
      <c r="B3218" s="11" t="s">
        <v>6706</v>
      </c>
      <c r="C3218" s="11" t="s">
        <v>12831</v>
      </c>
      <c r="D3218" s="21">
        <v>43106</v>
      </c>
      <c r="E3218" s="21" t="s">
        <v>9697</v>
      </c>
      <c r="F3218" s="21" t="s">
        <v>14659</v>
      </c>
      <c r="G3218" s="11" t="s">
        <v>2</v>
      </c>
      <c r="H3218" s="11" t="s">
        <v>3</v>
      </c>
      <c r="I3218" s="11" t="s">
        <v>4</v>
      </c>
      <c r="J3218" s="13">
        <v>2</v>
      </c>
      <c r="K3218" s="12">
        <v>6207.99</v>
      </c>
      <c r="L3218" s="12">
        <v>0</v>
      </c>
      <c r="M3218" s="12">
        <v>0</v>
      </c>
      <c r="N3218" s="12">
        <f t="shared" si="151"/>
        <v>6207.99</v>
      </c>
      <c r="O3218" s="11" t="s">
        <v>5</v>
      </c>
      <c r="P3218" s="13">
        <v>0</v>
      </c>
      <c r="Q3218" s="11" t="s">
        <v>6</v>
      </c>
      <c r="R3218" s="13">
        <v>0</v>
      </c>
      <c r="S3218" s="13">
        <v>0</v>
      </c>
      <c r="T3218" s="11" t="s">
        <v>7</v>
      </c>
      <c r="U3218" s="11" t="s">
        <v>8</v>
      </c>
      <c r="V3218" s="15">
        <v>0</v>
      </c>
      <c r="W3218" s="13">
        <v>0</v>
      </c>
      <c r="X3218" s="15">
        <v>0</v>
      </c>
      <c r="Y3218" s="15">
        <v>0</v>
      </c>
      <c r="Z3218" s="13">
        <v>0</v>
      </c>
      <c r="AA3218" s="15">
        <v>0</v>
      </c>
      <c r="AB3218" s="13">
        <v>0</v>
      </c>
      <c r="AC3218" s="15">
        <v>0</v>
      </c>
      <c r="AD3218" s="13">
        <v>0</v>
      </c>
      <c r="AE3218" s="15">
        <v>0</v>
      </c>
      <c r="AF3218" s="13">
        <v>0</v>
      </c>
      <c r="AG3218" s="15">
        <v>0</v>
      </c>
      <c r="AH3218" s="13">
        <v>0</v>
      </c>
      <c r="AI3218" s="15">
        <v>0</v>
      </c>
      <c r="AJ3218" s="11" t="s">
        <v>9</v>
      </c>
      <c r="AK3218" s="11" t="s">
        <v>13</v>
      </c>
      <c r="AL3218" s="22">
        <f t="shared" si="150"/>
        <v>2186</v>
      </c>
      <c r="AM3218" s="11" t="str">
        <f>VLOOKUP(O3218,Sheet2!$D$6:$E$14,2,FALSE)</f>
        <v>Spare parts</v>
      </c>
      <c r="AN3218" s="11" t="str">
        <f>VLOOKUP(F3218,Sheet2!$E$10:$F$13,2,FALSE)</f>
        <v>SPM</v>
      </c>
      <c r="AO3218" s="35" t="s">
        <v>14668</v>
      </c>
      <c r="AP3218">
        <f>MATCH(AN3218,Sheet2!$F$5:$F$18,0)</f>
        <v>6</v>
      </c>
      <c r="AQ3218">
        <f>MATCH(AO3218,Sheet2!$F$5:$K$5,0)</f>
        <v>6</v>
      </c>
      <c r="AR3218" s="33">
        <f>INDEX(Sheet2!$F$5:$K$18,OPaL!AP3218,OPaL!AQ3218)</f>
        <v>0.15</v>
      </c>
      <c r="AS3218" s="1">
        <f t="shared" si="152"/>
        <v>5276.7914999999994</v>
      </c>
    </row>
    <row r="3219" spans="1:45" x14ac:dyDescent="0.2">
      <c r="A3219" s="11" t="s">
        <v>6951</v>
      </c>
      <c r="B3219" s="11" t="s">
        <v>6952</v>
      </c>
      <c r="C3219" s="11" t="s">
        <v>12832</v>
      </c>
      <c r="D3219" s="21">
        <v>42916</v>
      </c>
      <c r="E3219" s="21" t="s">
        <v>9697</v>
      </c>
      <c r="F3219" s="21" t="s">
        <v>14659</v>
      </c>
      <c r="G3219" s="11" t="s">
        <v>2</v>
      </c>
      <c r="H3219" s="11" t="s">
        <v>16</v>
      </c>
      <c r="I3219" s="11" t="s">
        <v>4</v>
      </c>
      <c r="J3219" s="13">
        <v>2</v>
      </c>
      <c r="K3219" s="12">
        <v>6204.47</v>
      </c>
      <c r="L3219" s="12">
        <v>0</v>
      </c>
      <c r="M3219" s="12">
        <v>0</v>
      </c>
      <c r="N3219" s="12">
        <f t="shared" si="151"/>
        <v>6204.47</v>
      </c>
      <c r="O3219" s="11" t="s">
        <v>5</v>
      </c>
      <c r="P3219" s="13">
        <v>0</v>
      </c>
      <c r="Q3219" s="11" t="s">
        <v>6</v>
      </c>
      <c r="R3219" s="13">
        <v>0</v>
      </c>
      <c r="S3219" s="13">
        <v>0</v>
      </c>
      <c r="T3219" s="11" t="s">
        <v>7</v>
      </c>
      <c r="U3219" s="11" t="s">
        <v>8</v>
      </c>
      <c r="V3219" s="15">
        <v>0</v>
      </c>
      <c r="W3219" s="13">
        <v>0</v>
      </c>
      <c r="X3219" s="15">
        <v>0</v>
      </c>
      <c r="Y3219" s="15">
        <v>0</v>
      </c>
      <c r="Z3219" s="13">
        <v>0</v>
      </c>
      <c r="AA3219" s="15">
        <v>0</v>
      </c>
      <c r="AB3219" s="13">
        <v>0</v>
      </c>
      <c r="AC3219" s="15">
        <v>0</v>
      </c>
      <c r="AD3219" s="13">
        <v>0</v>
      </c>
      <c r="AE3219" s="15">
        <v>0</v>
      </c>
      <c r="AF3219" s="13">
        <v>0</v>
      </c>
      <c r="AG3219" s="15">
        <v>0</v>
      </c>
      <c r="AH3219" s="13">
        <v>0</v>
      </c>
      <c r="AI3219" s="15">
        <v>0</v>
      </c>
      <c r="AJ3219" s="11" t="s">
        <v>17</v>
      </c>
      <c r="AK3219" s="11" t="s">
        <v>13</v>
      </c>
      <c r="AL3219" s="22">
        <f t="shared" si="150"/>
        <v>2376</v>
      </c>
      <c r="AM3219" s="11" t="str">
        <f>VLOOKUP(O3219,Sheet2!$D$6:$E$14,2,FALSE)</f>
        <v>Spare parts</v>
      </c>
      <c r="AN3219" s="11" t="str">
        <f>VLOOKUP(F3219,Sheet2!$E$10:$F$13,2,FALSE)</f>
        <v>SPM</v>
      </c>
      <c r="AO3219" s="35" t="s">
        <v>14668</v>
      </c>
      <c r="AP3219">
        <f>MATCH(AN3219,Sheet2!$F$5:$F$18,0)</f>
        <v>6</v>
      </c>
      <c r="AQ3219">
        <f>MATCH(AO3219,Sheet2!$F$5:$K$5,0)</f>
        <v>6</v>
      </c>
      <c r="AR3219" s="33">
        <f>INDEX(Sheet2!$F$5:$K$18,OPaL!AP3219,OPaL!AQ3219)</f>
        <v>0.15</v>
      </c>
      <c r="AS3219" s="1">
        <f t="shared" si="152"/>
        <v>5273.7995000000001</v>
      </c>
    </row>
    <row r="3220" spans="1:45" x14ac:dyDescent="0.2">
      <c r="A3220" s="11" t="s">
        <v>8615</v>
      </c>
      <c r="B3220" s="11" t="s">
        <v>8616</v>
      </c>
      <c r="C3220" s="11" t="s">
        <v>12833</v>
      </c>
      <c r="D3220" s="21">
        <v>43125</v>
      </c>
      <c r="E3220" s="21" t="s">
        <v>9818</v>
      </c>
      <c r="F3220" s="21" t="s">
        <v>14659</v>
      </c>
      <c r="G3220" s="11" t="s">
        <v>2</v>
      </c>
      <c r="H3220" s="11" t="s">
        <v>3</v>
      </c>
      <c r="I3220" s="11" t="s">
        <v>4</v>
      </c>
      <c r="J3220" s="12">
        <v>30</v>
      </c>
      <c r="K3220" s="12">
        <v>6200.28</v>
      </c>
      <c r="L3220" s="12">
        <v>0</v>
      </c>
      <c r="M3220" s="12">
        <v>0</v>
      </c>
      <c r="N3220" s="12">
        <f t="shared" si="151"/>
        <v>6200.28</v>
      </c>
      <c r="O3220" s="11" t="s">
        <v>8227</v>
      </c>
      <c r="P3220" s="13">
        <v>0</v>
      </c>
      <c r="Q3220" s="11" t="s">
        <v>6</v>
      </c>
      <c r="R3220" s="13">
        <v>0</v>
      </c>
      <c r="S3220" s="13">
        <v>0</v>
      </c>
      <c r="T3220" s="11" t="s">
        <v>7</v>
      </c>
      <c r="U3220" s="11" t="s">
        <v>8</v>
      </c>
      <c r="V3220" s="15">
        <v>0</v>
      </c>
      <c r="W3220" s="13">
        <v>0</v>
      </c>
      <c r="X3220" s="15">
        <v>0</v>
      </c>
      <c r="Y3220" s="15">
        <v>0</v>
      </c>
      <c r="Z3220" s="13">
        <v>0</v>
      </c>
      <c r="AA3220" s="15">
        <v>0</v>
      </c>
      <c r="AB3220" s="13">
        <v>0</v>
      </c>
      <c r="AC3220" s="15">
        <v>0</v>
      </c>
      <c r="AD3220" s="13">
        <v>0</v>
      </c>
      <c r="AE3220" s="15">
        <v>0</v>
      </c>
      <c r="AF3220" s="13">
        <v>0</v>
      </c>
      <c r="AG3220" s="15">
        <v>0</v>
      </c>
      <c r="AH3220" s="13">
        <v>0</v>
      </c>
      <c r="AI3220" s="15">
        <v>0</v>
      </c>
      <c r="AJ3220" s="11" t="s">
        <v>9</v>
      </c>
      <c r="AK3220" s="11" t="s">
        <v>8228</v>
      </c>
      <c r="AL3220" s="22">
        <f t="shared" si="150"/>
        <v>2167</v>
      </c>
      <c r="AM3220" s="11" t="str">
        <f>VLOOKUP(O3220,Sheet2!$D$6:$E$14,2,FALSE)</f>
        <v>Consumables</v>
      </c>
      <c r="AN3220" s="11" t="str">
        <f>VLOOKUP(F3220,Sheet2!$E$15:$F$18,2,FALSE)</f>
        <v>CM</v>
      </c>
      <c r="AO3220" s="35" t="s">
        <v>14668</v>
      </c>
      <c r="AP3220">
        <f>MATCH(AN3220,Sheet2!$F$5:$F$18,0)</f>
        <v>13</v>
      </c>
      <c r="AQ3220">
        <f>MATCH(AO3220,Sheet2!$F$5:$K$5,0)</f>
        <v>6</v>
      </c>
      <c r="AR3220" s="33">
        <f>INDEX(Sheet2!$F$5:$K$18,OPaL!AP3220,OPaL!AQ3220)</f>
        <v>0.2</v>
      </c>
      <c r="AS3220" s="1">
        <f t="shared" si="152"/>
        <v>4960.2240000000002</v>
      </c>
    </row>
    <row r="3221" spans="1:45" x14ac:dyDescent="0.2">
      <c r="A3221" s="11" t="s">
        <v>2378</v>
      </c>
      <c r="B3221" s="11" t="s">
        <v>2379</v>
      </c>
      <c r="C3221" s="11" t="s">
        <v>12834</v>
      </c>
      <c r="D3221" s="21">
        <v>43496</v>
      </c>
      <c r="E3221" s="21" t="s">
        <v>9697</v>
      </c>
      <c r="F3221" s="21" t="s">
        <v>14659</v>
      </c>
      <c r="G3221" s="11" t="s">
        <v>2</v>
      </c>
      <c r="H3221" s="11" t="s">
        <v>3</v>
      </c>
      <c r="I3221" s="11" t="s">
        <v>4</v>
      </c>
      <c r="J3221" s="13">
        <v>2</v>
      </c>
      <c r="K3221" s="12">
        <v>6192.36</v>
      </c>
      <c r="L3221" s="12">
        <v>0</v>
      </c>
      <c r="M3221" s="12">
        <v>0</v>
      </c>
      <c r="N3221" s="12">
        <f t="shared" si="151"/>
        <v>6192.36</v>
      </c>
      <c r="O3221" s="11" t="s">
        <v>5</v>
      </c>
      <c r="P3221" s="13">
        <v>0</v>
      </c>
      <c r="Q3221" s="11" t="s">
        <v>6</v>
      </c>
      <c r="R3221" s="13">
        <v>0</v>
      </c>
      <c r="S3221" s="13">
        <v>0</v>
      </c>
      <c r="T3221" s="11" t="s">
        <v>7</v>
      </c>
      <c r="U3221" s="11" t="s">
        <v>8</v>
      </c>
      <c r="V3221" s="15">
        <v>0</v>
      </c>
      <c r="W3221" s="13">
        <v>0</v>
      </c>
      <c r="X3221" s="15">
        <v>0</v>
      </c>
      <c r="Y3221" s="15">
        <v>0</v>
      </c>
      <c r="Z3221" s="13">
        <v>0</v>
      </c>
      <c r="AA3221" s="15">
        <v>0</v>
      </c>
      <c r="AB3221" s="13">
        <v>0</v>
      </c>
      <c r="AC3221" s="15">
        <v>0</v>
      </c>
      <c r="AD3221" s="13">
        <v>0</v>
      </c>
      <c r="AE3221" s="15">
        <v>0</v>
      </c>
      <c r="AF3221" s="13">
        <v>0</v>
      </c>
      <c r="AG3221" s="15">
        <v>0</v>
      </c>
      <c r="AH3221" s="13">
        <v>0</v>
      </c>
      <c r="AI3221" s="15">
        <v>0</v>
      </c>
      <c r="AJ3221" s="11" t="s">
        <v>9</v>
      </c>
      <c r="AK3221" s="11" t="s">
        <v>13</v>
      </c>
      <c r="AL3221" s="22">
        <f t="shared" si="150"/>
        <v>1796</v>
      </c>
      <c r="AM3221" s="11" t="str">
        <f>VLOOKUP(O3221,Sheet2!$D$6:$E$14,2,FALSE)</f>
        <v>Spare parts</v>
      </c>
      <c r="AN3221" s="11" t="str">
        <f>VLOOKUP(F3221,Sheet2!$E$10:$F$13,2,FALSE)</f>
        <v>SPM</v>
      </c>
      <c r="AO3221" s="35" t="s">
        <v>14668</v>
      </c>
      <c r="AP3221">
        <f>MATCH(AN3221,Sheet2!$F$5:$F$18,0)</f>
        <v>6</v>
      </c>
      <c r="AQ3221">
        <f>MATCH(AO3221,Sheet2!$F$5:$K$5,0)</f>
        <v>6</v>
      </c>
      <c r="AR3221" s="33">
        <f>INDEX(Sheet2!$F$5:$K$18,OPaL!AP3221,OPaL!AQ3221)</f>
        <v>0.15</v>
      </c>
      <c r="AS3221" s="1">
        <f t="shared" si="152"/>
        <v>5263.5059999999994</v>
      </c>
    </row>
    <row r="3222" spans="1:45" x14ac:dyDescent="0.2">
      <c r="A3222" s="11" t="s">
        <v>2380</v>
      </c>
      <c r="B3222" s="11" t="s">
        <v>2381</v>
      </c>
      <c r="C3222" s="11" t="s">
        <v>12834</v>
      </c>
      <c r="D3222" s="21">
        <v>43496</v>
      </c>
      <c r="E3222" s="21" t="s">
        <v>9697</v>
      </c>
      <c r="F3222" s="21" t="s">
        <v>14659</v>
      </c>
      <c r="G3222" s="11" t="s">
        <v>2</v>
      </c>
      <c r="H3222" s="11" t="s">
        <v>3</v>
      </c>
      <c r="I3222" s="11" t="s">
        <v>4</v>
      </c>
      <c r="J3222" s="13">
        <v>2</v>
      </c>
      <c r="K3222" s="12">
        <v>6192.36</v>
      </c>
      <c r="L3222" s="12">
        <v>0</v>
      </c>
      <c r="M3222" s="12">
        <v>0</v>
      </c>
      <c r="N3222" s="12">
        <f t="shared" si="151"/>
        <v>6192.36</v>
      </c>
      <c r="O3222" s="11" t="s">
        <v>5</v>
      </c>
      <c r="P3222" s="13">
        <v>0</v>
      </c>
      <c r="Q3222" s="11" t="s">
        <v>6</v>
      </c>
      <c r="R3222" s="13">
        <v>0</v>
      </c>
      <c r="S3222" s="13">
        <v>0</v>
      </c>
      <c r="T3222" s="11" t="s">
        <v>7</v>
      </c>
      <c r="U3222" s="11" t="s">
        <v>8</v>
      </c>
      <c r="V3222" s="15">
        <v>0</v>
      </c>
      <c r="W3222" s="13">
        <v>0</v>
      </c>
      <c r="X3222" s="15">
        <v>0</v>
      </c>
      <c r="Y3222" s="15">
        <v>0</v>
      </c>
      <c r="Z3222" s="13">
        <v>0</v>
      </c>
      <c r="AA3222" s="15">
        <v>0</v>
      </c>
      <c r="AB3222" s="13">
        <v>0</v>
      </c>
      <c r="AC3222" s="15">
        <v>0</v>
      </c>
      <c r="AD3222" s="13">
        <v>0</v>
      </c>
      <c r="AE3222" s="15">
        <v>0</v>
      </c>
      <c r="AF3222" s="13">
        <v>0</v>
      </c>
      <c r="AG3222" s="15">
        <v>0</v>
      </c>
      <c r="AH3222" s="13">
        <v>0</v>
      </c>
      <c r="AI3222" s="15">
        <v>0</v>
      </c>
      <c r="AJ3222" s="11" t="s">
        <v>9</v>
      </c>
      <c r="AK3222" s="11" t="s">
        <v>13</v>
      </c>
      <c r="AL3222" s="22">
        <f t="shared" si="150"/>
        <v>1796</v>
      </c>
      <c r="AM3222" s="11" t="str">
        <f>VLOOKUP(O3222,Sheet2!$D$6:$E$14,2,FALSE)</f>
        <v>Spare parts</v>
      </c>
      <c r="AN3222" s="11" t="str">
        <f>VLOOKUP(F3222,Sheet2!$E$10:$F$13,2,FALSE)</f>
        <v>SPM</v>
      </c>
      <c r="AO3222" s="35" t="s">
        <v>14668</v>
      </c>
      <c r="AP3222">
        <f>MATCH(AN3222,Sheet2!$F$5:$F$18,0)</f>
        <v>6</v>
      </c>
      <c r="AQ3222">
        <f>MATCH(AO3222,Sheet2!$F$5:$K$5,0)</f>
        <v>6</v>
      </c>
      <c r="AR3222" s="33">
        <f>INDEX(Sheet2!$F$5:$K$18,OPaL!AP3222,OPaL!AQ3222)</f>
        <v>0.15</v>
      </c>
      <c r="AS3222" s="1">
        <f t="shared" si="152"/>
        <v>5263.5059999999994</v>
      </c>
    </row>
    <row r="3223" spans="1:45" x14ac:dyDescent="0.2">
      <c r="A3223" s="11" t="s">
        <v>481</v>
      </c>
      <c r="B3223" s="11" t="s">
        <v>482</v>
      </c>
      <c r="C3223" s="11" t="s">
        <v>12835</v>
      </c>
      <c r="D3223" s="21">
        <v>45174</v>
      </c>
      <c r="E3223" s="21" t="s">
        <v>9697</v>
      </c>
      <c r="F3223" s="21" t="s">
        <v>14659</v>
      </c>
      <c r="G3223" s="11" t="s">
        <v>2</v>
      </c>
      <c r="H3223" s="11" t="s">
        <v>3</v>
      </c>
      <c r="I3223" s="11" t="s">
        <v>4</v>
      </c>
      <c r="J3223" s="13">
        <v>3</v>
      </c>
      <c r="K3223" s="12">
        <v>6187.29</v>
      </c>
      <c r="L3223" s="12">
        <v>0</v>
      </c>
      <c r="M3223" s="12">
        <v>0</v>
      </c>
      <c r="N3223" s="12">
        <f t="shared" si="151"/>
        <v>6187.29</v>
      </c>
      <c r="O3223" s="11" t="s">
        <v>5</v>
      </c>
      <c r="P3223" s="13">
        <v>0</v>
      </c>
      <c r="Q3223" s="11" t="s">
        <v>6</v>
      </c>
      <c r="R3223" s="13">
        <v>0</v>
      </c>
      <c r="S3223" s="13">
        <v>0</v>
      </c>
      <c r="T3223" s="11" t="s">
        <v>7</v>
      </c>
      <c r="U3223" s="11" t="s">
        <v>8</v>
      </c>
      <c r="V3223" s="15">
        <v>0</v>
      </c>
      <c r="W3223" s="13">
        <v>0</v>
      </c>
      <c r="X3223" s="15">
        <v>0</v>
      </c>
      <c r="Y3223" s="15">
        <v>0</v>
      </c>
      <c r="Z3223" s="13">
        <v>0</v>
      </c>
      <c r="AA3223" s="15">
        <v>0</v>
      </c>
      <c r="AB3223" s="13">
        <v>0</v>
      </c>
      <c r="AC3223" s="15">
        <v>0</v>
      </c>
      <c r="AD3223" s="13">
        <v>0</v>
      </c>
      <c r="AE3223" s="15">
        <v>0</v>
      </c>
      <c r="AF3223" s="13">
        <v>0</v>
      </c>
      <c r="AG3223" s="15">
        <v>0</v>
      </c>
      <c r="AH3223" s="13">
        <v>0</v>
      </c>
      <c r="AI3223" s="15">
        <v>0</v>
      </c>
      <c r="AJ3223" s="11" t="s">
        <v>9</v>
      </c>
      <c r="AK3223" s="11" t="s">
        <v>13</v>
      </c>
      <c r="AL3223" s="22">
        <f t="shared" si="150"/>
        <v>118</v>
      </c>
      <c r="AM3223" s="11" t="str">
        <f>VLOOKUP(O3223,Sheet2!$D$6:$E$14,2,FALSE)</f>
        <v>Spare parts</v>
      </c>
      <c r="AN3223" s="11" t="str">
        <f>VLOOKUP(F3223,Sheet2!$E$10:$F$13,2,FALSE)</f>
        <v>SPM</v>
      </c>
      <c r="AO3223" s="35" t="s">
        <v>14665</v>
      </c>
      <c r="AP3223">
        <f>MATCH(AN3223,Sheet2!$F$5:$F$18,0)</f>
        <v>6</v>
      </c>
      <c r="AQ3223">
        <f>MATCH(AO3223,Sheet2!$F$5:$K$5,0)</f>
        <v>3</v>
      </c>
      <c r="AR3223" s="33">
        <f>INDEX(Sheet2!$F$5:$K$18,OPaL!AP3223,OPaL!AQ3223)</f>
        <v>0</v>
      </c>
      <c r="AS3223" s="1">
        <f t="shared" si="152"/>
        <v>6187.29</v>
      </c>
    </row>
    <row r="3224" spans="1:45" x14ac:dyDescent="0.2">
      <c r="A3224" s="11" t="s">
        <v>6095</v>
      </c>
      <c r="B3224" s="11" t="s">
        <v>6096</v>
      </c>
      <c r="C3224" s="11" t="s">
        <v>12836</v>
      </c>
      <c r="D3224" s="21">
        <v>42903</v>
      </c>
      <c r="E3224" s="21" t="s">
        <v>9697</v>
      </c>
      <c r="F3224" s="21" t="s">
        <v>14659</v>
      </c>
      <c r="G3224" s="11" t="s">
        <v>2</v>
      </c>
      <c r="H3224" s="11" t="s">
        <v>16</v>
      </c>
      <c r="I3224" s="11" t="s">
        <v>4</v>
      </c>
      <c r="J3224" s="12">
        <v>1</v>
      </c>
      <c r="K3224" s="12">
        <v>6183.58</v>
      </c>
      <c r="L3224" s="12">
        <v>0</v>
      </c>
      <c r="M3224" s="12">
        <v>0</v>
      </c>
      <c r="N3224" s="12">
        <f t="shared" si="151"/>
        <v>6183.58</v>
      </c>
      <c r="O3224" s="11" t="s">
        <v>5</v>
      </c>
      <c r="P3224" s="13">
        <v>0</v>
      </c>
      <c r="Q3224" s="11" t="s">
        <v>6</v>
      </c>
      <c r="R3224" s="13">
        <v>0</v>
      </c>
      <c r="S3224" s="13">
        <v>0</v>
      </c>
      <c r="T3224" s="11" t="s">
        <v>7</v>
      </c>
      <c r="U3224" s="11" t="s">
        <v>8</v>
      </c>
      <c r="V3224" s="15">
        <v>0</v>
      </c>
      <c r="W3224" s="13">
        <v>0</v>
      </c>
      <c r="X3224" s="15">
        <v>0</v>
      </c>
      <c r="Y3224" s="15">
        <v>0</v>
      </c>
      <c r="Z3224" s="13">
        <v>0</v>
      </c>
      <c r="AA3224" s="15">
        <v>0</v>
      </c>
      <c r="AB3224" s="13">
        <v>0</v>
      </c>
      <c r="AC3224" s="15">
        <v>0</v>
      </c>
      <c r="AD3224" s="13">
        <v>0</v>
      </c>
      <c r="AE3224" s="15">
        <v>0</v>
      </c>
      <c r="AF3224" s="13">
        <v>0</v>
      </c>
      <c r="AG3224" s="15">
        <v>0</v>
      </c>
      <c r="AH3224" s="13">
        <v>0</v>
      </c>
      <c r="AI3224" s="15">
        <v>0</v>
      </c>
      <c r="AJ3224" s="11" t="s">
        <v>17</v>
      </c>
      <c r="AK3224" s="11" t="s">
        <v>13</v>
      </c>
      <c r="AL3224" s="22">
        <f t="shared" si="150"/>
        <v>2389</v>
      </c>
      <c r="AM3224" s="11" t="str">
        <f>VLOOKUP(O3224,Sheet2!$D$6:$E$14,2,FALSE)</f>
        <v>Spare parts</v>
      </c>
      <c r="AN3224" s="11" t="str">
        <f>VLOOKUP(F3224,Sheet2!$E$10:$F$13,2,FALSE)</f>
        <v>SPM</v>
      </c>
      <c r="AO3224" s="35" t="s">
        <v>14668</v>
      </c>
      <c r="AP3224">
        <f>MATCH(AN3224,Sheet2!$F$5:$F$18,0)</f>
        <v>6</v>
      </c>
      <c r="AQ3224">
        <f>MATCH(AO3224,Sheet2!$F$5:$K$5,0)</f>
        <v>6</v>
      </c>
      <c r="AR3224" s="33">
        <f>INDEX(Sheet2!$F$5:$K$18,OPaL!AP3224,OPaL!AQ3224)</f>
        <v>0.15</v>
      </c>
      <c r="AS3224" s="1">
        <f t="shared" si="152"/>
        <v>5256.0429999999997</v>
      </c>
    </row>
    <row r="3225" spans="1:45" x14ac:dyDescent="0.2">
      <c r="A3225" s="11" t="s">
        <v>6097</v>
      </c>
      <c r="B3225" s="11" t="s">
        <v>6098</v>
      </c>
      <c r="C3225" s="11" t="s">
        <v>12837</v>
      </c>
      <c r="D3225" s="21">
        <v>42903</v>
      </c>
      <c r="E3225" s="21" t="s">
        <v>9697</v>
      </c>
      <c r="F3225" s="21" t="s">
        <v>14659</v>
      </c>
      <c r="G3225" s="11" t="s">
        <v>2</v>
      </c>
      <c r="H3225" s="11" t="s">
        <v>16</v>
      </c>
      <c r="I3225" s="11" t="s">
        <v>4</v>
      </c>
      <c r="J3225" s="12">
        <v>1</v>
      </c>
      <c r="K3225" s="12">
        <v>6183.58</v>
      </c>
      <c r="L3225" s="12">
        <v>0</v>
      </c>
      <c r="M3225" s="12">
        <v>0</v>
      </c>
      <c r="N3225" s="12">
        <f t="shared" si="151"/>
        <v>6183.58</v>
      </c>
      <c r="O3225" s="11" t="s">
        <v>5</v>
      </c>
      <c r="P3225" s="13">
        <v>0</v>
      </c>
      <c r="Q3225" s="11" t="s">
        <v>6</v>
      </c>
      <c r="R3225" s="13">
        <v>0</v>
      </c>
      <c r="S3225" s="13">
        <v>0</v>
      </c>
      <c r="T3225" s="11" t="s">
        <v>7</v>
      </c>
      <c r="U3225" s="11" t="s">
        <v>8</v>
      </c>
      <c r="V3225" s="15">
        <v>0</v>
      </c>
      <c r="W3225" s="13">
        <v>0</v>
      </c>
      <c r="X3225" s="15">
        <v>0</v>
      </c>
      <c r="Y3225" s="15">
        <v>0</v>
      </c>
      <c r="Z3225" s="13">
        <v>0</v>
      </c>
      <c r="AA3225" s="15">
        <v>0</v>
      </c>
      <c r="AB3225" s="13">
        <v>0</v>
      </c>
      <c r="AC3225" s="15">
        <v>0</v>
      </c>
      <c r="AD3225" s="13">
        <v>0</v>
      </c>
      <c r="AE3225" s="15">
        <v>0</v>
      </c>
      <c r="AF3225" s="13">
        <v>0</v>
      </c>
      <c r="AG3225" s="15">
        <v>0</v>
      </c>
      <c r="AH3225" s="13">
        <v>0</v>
      </c>
      <c r="AI3225" s="15">
        <v>0</v>
      </c>
      <c r="AJ3225" s="11" t="s">
        <v>17</v>
      </c>
      <c r="AK3225" s="11" t="s">
        <v>13</v>
      </c>
      <c r="AL3225" s="22">
        <f t="shared" si="150"/>
        <v>2389</v>
      </c>
      <c r="AM3225" s="11" t="str">
        <f>VLOOKUP(O3225,Sheet2!$D$6:$E$14,2,FALSE)</f>
        <v>Spare parts</v>
      </c>
      <c r="AN3225" s="11" t="str">
        <f>VLOOKUP(F3225,Sheet2!$E$10:$F$13,2,FALSE)</f>
        <v>SPM</v>
      </c>
      <c r="AO3225" s="35" t="s">
        <v>14668</v>
      </c>
      <c r="AP3225">
        <f>MATCH(AN3225,Sheet2!$F$5:$F$18,0)</f>
        <v>6</v>
      </c>
      <c r="AQ3225">
        <f>MATCH(AO3225,Sheet2!$F$5:$K$5,0)</f>
        <v>6</v>
      </c>
      <c r="AR3225" s="33">
        <f>INDEX(Sheet2!$F$5:$K$18,OPaL!AP3225,OPaL!AQ3225)</f>
        <v>0.15</v>
      </c>
      <c r="AS3225" s="1">
        <f t="shared" si="152"/>
        <v>5256.0429999999997</v>
      </c>
    </row>
    <row r="3226" spans="1:45" x14ac:dyDescent="0.2">
      <c r="A3226" s="11" t="s">
        <v>8373</v>
      </c>
      <c r="B3226" s="11" t="s">
        <v>8374</v>
      </c>
      <c r="C3226" s="11" t="s">
        <v>12838</v>
      </c>
      <c r="D3226" s="21">
        <v>43522</v>
      </c>
      <c r="E3226" s="21" t="s">
        <v>9803</v>
      </c>
      <c r="F3226" s="21" t="s">
        <v>14659</v>
      </c>
      <c r="G3226" s="11" t="s">
        <v>2</v>
      </c>
      <c r="H3226" s="11" t="s">
        <v>3</v>
      </c>
      <c r="I3226" s="11" t="s">
        <v>4</v>
      </c>
      <c r="J3226" s="12">
        <v>90</v>
      </c>
      <c r="K3226" s="12">
        <v>6174.46</v>
      </c>
      <c r="L3226" s="12">
        <v>0</v>
      </c>
      <c r="M3226" s="12">
        <v>0</v>
      </c>
      <c r="N3226" s="12">
        <f t="shared" si="151"/>
        <v>6174.46</v>
      </c>
      <c r="O3226" s="11" t="s">
        <v>8227</v>
      </c>
      <c r="P3226" s="13">
        <v>0</v>
      </c>
      <c r="Q3226" s="11" t="s">
        <v>6</v>
      </c>
      <c r="R3226" s="13">
        <v>0</v>
      </c>
      <c r="S3226" s="13">
        <v>0</v>
      </c>
      <c r="T3226" s="11" t="s">
        <v>7</v>
      </c>
      <c r="U3226" s="11" t="s">
        <v>8</v>
      </c>
      <c r="V3226" s="15">
        <v>0</v>
      </c>
      <c r="W3226" s="13">
        <v>0</v>
      </c>
      <c r="X3226" s="15">
        <v>0</v>
      </c>
      <c r="Y3226" s="15">
        <v>0</v>
      </c>
      <c r="Z3226" s="13">
        <v>0</v>
      </c>
      <c r="AA3226" s="15">
        <v>0</v>
      </c>
      <c r="AB3226" s="13">
        <v>0</v>
      </c>
      <c r="AC3226" s="15">
        <v>0</v>
      </c>
      <c r="AD3226" s="13">
        <v>0</v>
      </c>
      <c r="AE3226" s="15">
        <v>0</v>
      </c>
      <c r="AF3226" s="13">
        <v>0</v>
      </c>
      <c r="AG3226" s="15">
        <v>0</v>
      </c>
      <c r="AH3226" s="13">
        <v>0</v>
      </c>
      <c r="AI3226" s="15">
        <v>0</v>
      </c>
      <c r="AJ3226" s="11" t="s">
        <v>9</v>
      </c>
      <c r="AK3226" s="11" t="s">
        <v>8228</v>
      </c>
      <c r="AL3226" s="22">
        <f t="shared" si="150"/>
        <v>1770</v>
      </c>
      <c r="AM3226" s="11" t="str">
        <f>VLOOKUP(O3226,Sheet2!$D$6:$E$14,2,FALSE)</f>
        <v>Consumables</v>
      </c>
      <c r="AN3226" s="11" t="str">
        <f>VLOOKUP(F3226,Sheet2!$E$15:$F$18,2,FALSE)</f>
        <v>CM</v>
      </c>
      <c r="AO3226" s="35" t="s">
        <v>14668</v>
      </c>
      <c r="AP3226">
        <f>MATCH(AN3226,Sheet2!$F$5:$F$18,0)</f>
        <v>13</v>
      </c>
      <c r="AQ3226">
        <f>MATCH(AO3226,Sheet2!$F$5:$K$5,0)</f>
        <v>6</v>
      </c>
      <c r="AR3226" s="33">
        <f>INDEX(Sheet2!$F$5:$K$18,OPaL!AP3226,OPaL!AQ3226)</f>
        <v>0.2</v>
      </c>
      <c r="AS3226" s="1">
        <f t="shared" si="152"/>
        <v>4939.5680000000002</v>
      </c>
    </row>
    <row r="3227" spans="1:45" x14ac:dyDescent="0.2">
      <c r="A3227" s="11" t="s">
        <v>9312</v>
      </c>
      <c r="B3227" s="11" t="s">
        <v>9313</v>
      </c>
      <c r="C3227" s="11" t="s">
        <v>10683</v>
      </c>
      <c r="D3227" s="21">
        <v>44657</v>
      </c>
      <c r="E3227" s="21" t="s">
        <v>9757</v>
      </c>
      <c r="F3227" s="21" t="s">
        <v>14659</v>
      </c>
      <c r="G3227" s="11" t="s">
        <v>2</v>
      </c>
      <c r="H3227" s="11" t="s">
        <v>16</v>
      </c>
      <c r="I3227" s="11" t="s">
        <v>4</v>
      </c>
      <c r="J3227" s="13">
        <v>1</v>
      </c>
      <c r="K3227" s="12">
        <v>6160.91</v>
      </c>
      <c r="L3227" s="12">
        <v>0</v>
      </c>
      <c r="M3227" s="12">
        <v>0</v>
      </c>
      <c r="N3227" s="12">
        <f t="shared" si="151"/>
        <v>6160.91</v>
      </c>
      <c r="O3227" s="11" t="s">
        <v>8227</v>
      </c>
      <c r="P3227" s="13">
        <v>0</v>
      </c>
      <c r="Q3227" s="11" t="s">
        <v>6</v>
      </c>
      <c r="R3227" s="13">
        <v>0</v>
      </c>
      <c r="S3227" s="13">
        <v>0</v>
      </c>
      <c r="T3227" s="11" t="s">
        <v>7</v>
      </c>
      <c r="U3227" s="11" t="s">
        <v>8</v>
      </c>
      <c r="V3227" s="15">
        <v>0</v>
      </c>
      <c r="W3227" s="13">
        <v>0</v>
      </c>
      <c r="X3227" s="15">
        <v>0</v>
      </c>
      <c r="Y3227" s="15">
        <v>0</v>
      </c>
      <c r="Z3227" s="13">
        <v>0</v>
      </c>
      <c r="AA3227" s="15">
        <v>0</v>
      </c>
      <c r="AB3227" s="13">
        <v>0</v>
      </c>
      <c r="AC3227" s="15">
        <v>0</v>
      </c>
      <c r="AD3227" s="13">
        <v>0</v>
      </c>
      <c r="AE3227" s="15">
        <v>0</v>
      </c>
      <c r="AF3227" s="13">
        <v>0</v>
      </c>
      <c r="AG3227" s="15">
        <v>0</v>
      </c>
      <c r="AH3227" s="13">
        <v>0</v>
      </c>
      <c r="AI3227" s="15">
        <v>0</v>
      </c>
      <c r="AJ3227" s="11" t="s">
        <v>17</v>
      </c>
      <c r="AK3227" s="11" t="s">
        <v>8228</v>
      </c>
      <c r="AL3227" s="22">
        <f t="shared" si="150"/>
        <v>635</v>
      </c>
      <c r="AM3227" s="11" t="str">
        <f>VLOOKUP(O3227,Sheet2!$D$6:$E$14,2,FALSE)</f>
        <v>Consumables</v>
      </c>
      <c r="AN3227" s="11" t="str">
        <f>VLOOKUP(F3227,Sheet2!$E$15:$F$18,2,FALSE)</f>
        <v>CM</v>
      </c>
      <c r="AO3227" s="35" t="s">
        <v>14668</v>
      </c>
      <c r="AP3227">
        <f>MATCH(AN3227,Sheet2!$F$5:$F$18,0)</f>
        <v>13</v>
      </c>
      <c r="AQ3227">
        <f>MATCH(AO3227,Sheet2!$F$5:$K$5,0)</f>
        <v>6</v>
      </c>
      <c r="AR3227" s="33">
        <f>INDEX(Sheet2!$F$5:$K$18,OPaL!AP3227,OPaL!AQ3227)</f>
        <v>0.2</v>
      </c>
      <c r="AS3227" s="1">
        <f t="shared" si="152"/>
        <v>4928.7280000000001</v>
      </c>
    </row>
    <row r="3228" spans="1:45" x14ac:dyDescent="0.2">
      <c r="A3228" s="11" t="s">
        <v>9312</v>
      </c>
      <c r="B3228" s="11" t="s">
        <v>9313</v>
      </c>
      <c r="C3228" s="11" t="s">
        <v>10683</v>
      </c>
      <c r="D3228" s="21">
        <v>44657</v>
      </c>
      <c r="E3228" s="21" t="s">
        <v>9757</v>
      </c>
      <c r="F3228" s="21" t="s">
        <v>14659</v>
      </c>
      <c r="G3228" s="11" t="s">
        <v>2</v>
      </c>
      <c r="H3228" s="11" t="s">
        <v>350</v>
      </c>
      <c r="I3228" s="11" t="s">
        <v>4</v>
      </c>
      <c r="J3228" s="13">
        <v>1</v>
      </c>
      <c r="K3228" s="12">
        <v>6160.91</v>
      </c>
      <c r="L3228" s="12">
        <v>0</v>
      </c>
      <c r="M3228" s="12">
        <v>0</v>
      </c>
      <c r="N3228" s="12">
        <f t="shared" si="151"/>
        <v>6160.91</v>
      </c>
      <c r="O3228" s="11" t="s">
        <v>8227</v>
      </c>
      <c r="P3228" s="13">
        <v>0</v>
      </c>
      <c r="Q3228" s="11" t="s">
        <v>6</v>
      </c>
      <c r="R3228" s="13">
        <v>0</v>
      </c>
      <c r="S3228" s="13">
        <v>0</v>
      </c>
      <c r="T3228" s="11" t="s">
        <v>7</v>
      </c>
      <c r="U3228" s="11" t="s">
        <v>8</v>
      </c>
      <c r="V3228" s="15">
        <v>0</v>
      </c>
      <c r="W3228" s="13">
        <v>0</v>
      </c>
      <c r="X3228" s="15">
        <v>0</v>
      </c>
      <c r="Y3228" s="15">
        <v>0</v>
      </c>
      <c r="Z3228" s="13">
        <v>0</v>
      </c>
      <c r="AA3228" s="15">
        <v>0</v>
      </c>
      <c r="AB3228" s="13">
        <v>0</v>
      </c>
      <c r="AC3228" s="15">
        <v>0</v>
      </c>
      <c r="AD3228" s="13">
        <v>0</v>
      </c>
      <c r="AE3228" s="15">
        <v>0</v>
      </c>
      <c r="AF3228" s="13">
        <v>0</v>
      </c>
      <c r="AG3228" s="15">
        <v>0</v>
      </c>
      <c r="AH3228" s="13">
        <v>0</v>
      </c>
      <c r="AI3228" s="15">
        <v>0</v>
      </c>
      <c r="AJ3228" s="11" t="s">
        <v>352</v>
      </c>
      <c r="AK3228" s="11" t="s">
        <v>8228</v>
      </c>
      <c r="AL3228" s="22">
        <f t="shared" si="150"/>
        <v>635</v>
      </c>
      <c r="AM3228" s="11" t="str">
        <f>VLOOKUP(O3228,Sheet2!$D$6:$E$14,2,FALSE)</f>
        <v>Consumables</v>
      </c>
      <c r="AN3228" s="11" t="str">
        <f>VLOOKUP(F3228,Sheet2!$E$15:$F$18,2,FALSE)</f>
        <v>CM</v>
      </c>
      <c r="AO3228" s="35" t="s">
        <v>14668</v>
      </c>
      <c r="AP3228">
        <f>MATCH(AN3228,Sheet2!$F$5:$F$18,0)</f>
        <v>13</v>
      </c>
      <c r="AQ3228">
        <f>MATCH(AO3228,Sheet2!$F$5:$K$5,0)</f>
        <v>6</v>
      </c>
      <c r="AR3228" s="33">
        <f>INDEX(Sheet2!$F$5:$K$18,OPaL!AP3228,OPaL!AQ3228)</f>
        <v>0.2</v>
      </c>
      <c r="AS3228" s="1">
        <f t="shared" si="152"/>
        <v>4928.7280000000001</v>
      </c>
    </row>
    <row r="3229" spans="1:45" x14ac:dyDescent="0.2">
      <c r="A3229" s="11" t="s">
        <v>8371</v>
      </c>
      <c r="B3229" s="11" t="s">
        <v>8372</v>
      </c>
      <c r="C3229" s="11" t="s">
        <v>12839</v>
      </c>
      <c r="D3229" s="21">
        <v>45198</v>
      </c>
      <c r="E3229" s="21" t="s">
        <v>9830</v>
      </c>
      <c r="F3229" s="21" t="s">
        <v>14658</v>
      </c>
      <c r="G3229" s="11" t="s">
        <v>2</v>
      </c>
      <c r="H3229" s="11" t="s">
        <v>3</v>
      </c>
      <c r="I3229" s="11" t="s">
        <v>8346</v>
      </c>
      <c r="J3229" s="12">
        <v>11</v>
      </c>
      <c r="K3229" s="12">
        <v>6160</v>
      </c>
      <c r="L3229" s="12">
        <v>0</v>
      </c>
      <c r="M3229" s="12">
        <v>0</v>
      </c>
      <c r="N3229" s="12">
        <f t="shared" si="151"/>
        <v>6160</v>
      </c>
      <c r="O3229" s="11" t="s">
        <v>8227</v>
      </c>
      <c r="P3229" s="13">
        <v>0</v>
      </c>
      <c r="Q3229" s="11" t="s">
        <v>6</v>
      </c>
      <c r="R3229" s="13">
        <v>0</v>
      </c>
      <c r="S3229" s="13">
        <v>0</v>
      </c>
      <c r="T3229" s="11" t="s">
        <v>7</v>
      </c>
      <c r="U3229" s="11" t="s">
        <v>8</v>
      </c>
      <c r="V3229" s="15">
        <v>0</v>
      </c>
      <c r="W3229" s="13">
        <v>0</v>
      </c>
      <c r="X3229" s="15">
        <v>0</v>
      </c>
      <c r="Y3229" s="15">
        <v>0</v>
      </c>
      <c r="Z3229" s="13">
        <v>0</v>
      </c>
      <c r="AA3229" s="15">
        <v>0</v>
      </c>
      <c r="AB3229" s="13">
        <v>0</v>
      </c>
      <c r="AC3229" s="15">
        <v>0</v>
      </c>
      <c r="AD3229" s="13">
        <v>0</v>
      </c>
      <c r="AE3229" s="15">
        <v>0</v>
      </c>
      <c r="AF3229" s="13">
        <v>0</v>
      </c>
      <c r="AG3229" s="15">
        <v>0</v>
      </c>
      <c r="AH3229" s="13">
        <v>0</v>
      </c>
      <c r="AI3229" s="15">
        <v>0</v>
      </c>
      <c r="AJ3229" s="11" t="s">
        <v>9</v>
      </c>
      <c r="AK3229" s="11" t="s">
        <v>8370</v>
      </c>
      <c r="AL3229" s="22">
        <f t="shared" si="150"/>
        <v>94</v>
      </c>
      <c r="AM3229" s="11" t="str">
        <f>VLOOKUP(O3229,Sheet2!$D$6:$E$14,2,FALSE)</f>
        <v>Consumables</v>
      </c>
      <c r="AN3229" s="11" t="str">
        <f>VLOOKUP(F3229,Sheet2!$E$15:$F$19,2,FALSE)</f>
        <v>CE</v>
      </c>
      <c r="AO3229" s="35" t="s">
        <v>14665</v>
      </c>
      <c r="AP3229">
        <f>MATCH(AN3229,Sheet2!$F$5:$F$19,0)</f>
        <v>15</v>
      </c>
      <c r="AQ3229">
        <f>MATCH(AO3229,Sheet2!$F$5:$K$5,0)</f>
        <v>3</v>
      </c>
      <c r="AR3229" s="33">
        <f>INDEX(Sheet2!$F$5:$K$19,OPaL!AP3229,OPaL!AQ3229)</f>
        <v>0.05</v>
      </c>
      <c r="AS3229" s="1">
        <f t="shared" si="152"/>
        <v>5852</v>
      </c>
    </row>
    <row r="3230" spans="1:45" x14ac:dyDescent="0.2">
      <c r="A3230" s="11" t="s">
        <v>5997</v>
      </c>
      <c r="B3230" s="11" t="s">
        <v>5998</v>
      </c>
      <c r="C3230" s="11" t="s">
        <v>12840</v>
      </c>
      <c r="D3230" s="21">
        <v>42903</v>
      </c>
      <c r="E3230" s="21" t="s">
        <v>9697</v>
      </c>
      <c r="F3230" s="21" t="s">
        <v>14659</v>
      </c>
      <c r="G3230" s="11" t="s">
        <v>2</v>
      </c>
      <c r="H3230" s="11" t="s">
        <v>16</v>
      </c>
      <c r="I3230" s="11" t="s">
        <v>4</v>
      </c>
      <c r="J3230" s="13">
        <v>1</v>
      </c>
      <c r="K3230" s="12">
        <v>6149.41</v>
      </c>
      <c r="L3230" s="12">
        <v>0</v>
      </c>
      <c r="M3230" s="12">
        <v>0</v>
      </c>
      <c r="N3230" s="12">
        <f t="shared" si="151"/>
        <v>6149.41</v>
      </c>
      <c r="O3230" s="11" t="s">
        <v>5</v>
      </c>
      <c r="P3230" s="13">
        <v>0</v>
      </c>
      <c r="Q3230" s="11" t="s">
        <v>6</v>
      </c>
      <c r="R3230" s="13">
        <v>0</v>
      </c>
      <c r="S3230" s="13">
        <v>0</v>
      </c>
      <c r="T3230" s="11" t="s">
        <v>7</v>
      </c>
      <c r="U3230" s="11" t="s">
        <v>8</v>
      </c>
      <c r="V3230" s="15">
        <v>0</v>
      </c>
      <c r="W3230" s="13">
        <v>0</v>
      </c>
      <c r="X3230" s="15">
        <v>0</v>
      </c>
      <c r="Y3230" s="15">
        <v>0</v>
      </c>
      <c r="Z3230" s="13">
        <v>0</v>
      </c>
      <c r="AA3230" s="15">
        <v>0</v>
      </c>
      <c r="AB3230" s="13">
        <v>0</v>
      </c>
      <c r="AC3230" s="15">
        <v>0</v>
      </c>
      <c r="AD3230" s="13">
        <v>0</v>
      </c>
      <c r="AE3230" s="15">
        <v>0</v>
      </c>
      <c r="AF3230" s="13">
        <v>0</v>
      </c>
      <c r="AG3230" s="15">
        <v>0</v>
      </c>
      <c r="AH3230" s="13">
        <v>0</v>
      </c>
      <c r="AI3230" s="15">
        <v>0</v>
      </c>
      <c r="AJ3230" s="11" t="s">
        <v>17</v>
      </c>
      <c r="AK3230" s="11" t="s">
        <v>13</v>
      </c>
      <c r="AL3230" s="22">
        <f t="shared" si="150"/>
        <v>2389</v>
      </c>
      <c r="AM3230" s="11" t="str">
        <f>VLOOKUP(O3230,Sheet2!$D$6:$E$14,2,FALSE)</f>
        <v>Spare parts</v>
      </c>
      <c r="AN3230" s="11" t="str">
        <f>VLOOKUP(F3230,Sheet2!$E$10:$F$13,2,FALSE)</f>
        <v>SPM</v>
      </c>
      <c r="AO3230" s="35" t="s">
        <v>14668</v>
      </c>
      <c r="AP3230">
        <f>MATCH(AN3230,Sheet2!$F$5:$F$18,0)</f>
        <v>6</v>
      </c>
      <c r="AQ3230">
        <f>MATCH(AO3230,Sheet2!$F$5:$K$5,0)</f>
        <v>6</v>
      </c>
      <c r="AR3230" s="33">
        <f>INDEX(Sheet2!$F$5:$K$18,OPaL!AP3230,OPaL!AQ3230)</f>
        <v>0.15</v>
      </c>
      <c r="AS3230" s="1">
        <f t="shared" si="152"/>
        <v>5226.9984999999997</v>
      </c>
    </row>
    <row r="3231" spans="1:45" x14ac:dyDescent="0.2">
      <c r="A3231" s="11" t="s">
        <v>7059</v>
      </c>
      <c r="B3231" s="11" t="s">
        <v>7060</v>
      </c>
      <c r="C3231" s="11" t="s">
        <v>12841</v>
      </c>
      <c r="D3231" s="21">
        <v>42321</v>
      </c>
      <c r="E3231" s="21" t="s">
        <v>9697</v>
      </c>
      <c r="F3231" s="21" t="s">
        <v>14659</v>
      </c>
      <c r="G3231" s="11" t="s">
        <v>2</v>
      </c>
      <c r="H3231" s="11" t="s">
        <v>16</v>
      </c>
      <c r="I3231" s="11" t="s">
        <v>4</v>
      </c>
      <c r="J3231" s="13">
        <v>1</v>
      </c>
      <c r="K3231" s="12">
        <v>6138.46</v>
      </c>
      <c r="L3231" s="12">
        <v>0</v>
      </c>
      <c r="M3231" s="12">
        <v>0</v>
      </c>
      <c r="N3231" s="12">
        <f t="shared" si="151"/>
        <v>6138.46</v>
      </c>
      <c r="O3231" s="11" t="s">
        <v>5</v>
      </c>
      <c r="P3231" s="13">
        <v>0</v>
      </c>
      <c r="Q3231" s="11" t="s">
        <v>6</v>
      </c>
      <c r="R3231" s="13">
        <v>0</v>
      </c>
      <c r="S3231" s="13">
        <v>0</v>
      </c>
      <c r="T3231" s="11" t="s">
        <v>7</v>
      </c>
      <c r="U3231" s="11" t="s">
        <v>8</v>
      </c>
      <c r="V3231" s="15">
        <v>0</v>
      </c>
      <c r="W3231" s="13">
        <v>0</v>
      </c>
      <c r="X3231" s="15">
        <v>0</v>
      </c>
      <c r="Y3231" s="15">
        <v>0</v>
      </c>
      <c r="Z3231" s="13">
        <v>0</v>
      </c>
      <c r="AA3231" s="15">
        <v>0</v>
      </c>
      <c r="AB3231" s="13">
        <v>0</v>
      </c>
      <c r="AC3231" s="15">
        <v>0</v>
      </c>
      <c r="AD3231" s="13">
        <v>0</v>
      </c>
      <c r="AE3231" s="15">
        <v>0</v>
      </c>
      <c r="AF3231" s="13">
        <v>0</v>
      </c>
      <c r="AG3231" s="15">
        <v>0</v>
      </c>
      <c r="AH3231" s="13">
        <v>0</v>
      </c>
      <c r="AI3231" s="15">
        <v>0</v>
      </c>
      <c r="AJ3231" s="11" t="s">
        <v>17</v>
      </c>
      <c r="AK3231" s="11" t="s">
        <v>13</v>
      </c>
      <c r="AL3231" s="22">
        <f t="shared" si="150"/>
        <v>2971</v>
      </c>
      <c r="AM3231" s="11" t="str">
        <f>VLOOKUP(O3231,Sheet2!$D$6:$E$14,2,FALSE)</f>
        <v>Spare parts</v>
      </c>
      <c r="AN3231" s="11" t="str">
        <f>VLOOKUP(F3231,Sheet2!$E$10:$F$13,2,FALSE)</f>
        <v>SPM</v>
      </c>
      <c r="AO3231" s="35" t="s">
        <v>14668</v>
      </c>
      <c r="AP3231">
        <f>MATCH(AN3231,Sheet2!$F$5:$F$18,0)</f>
        <v>6</v>
      </c>
      <c r="AQ3231">
        <f>MATCH(AO3231,Sheet2!$F$5:$K$5,0)</f>
        <v>6</v>
      </c>
      <c r="AR3231" s="33">
        <f>INDEX(Sheet2!$F$5:$K$18,OPaL!AP3231,OPaL!AQ3231)</f>
        <v>0.15</v>
      </c>
      <c r="AS3231" s="1">
        <f t="shared" si="152"/>
        <v>5217.6909999999998</v>
      </c>
    </row>
    <row r="3232" spans="1:45" x14ac:dyDescent="0.2">
      <c r="A3232" s="11" t="s">
        <v>4241</v>
      </c>
      <c r="B3232" s="11" t="s">
        <v>4242</v>
      </c>
      <c r="C3232" s="11" t="s">
        <v>12842</v>
      </c>
      <c r="D3232" s="21">
        <v>42975</v>
      </c>
      <c r="E3232" s="21" t="s">
        <v>9697</v>
      </c>
      <c r="F3232" s="21" t="s">
        <v>14659</v>
      </c>
      <c r="G3232" s="11" t="s">
        <v>2</v>
      </c>
      <c r="H3232" s="11" t="s">
        <v>16</v>
      </c>
      <c r="I3232" s="11" t="s">
        <v>4</v>
      </c>
      <c r="J3232" s="13">
        <v>1</v>
      </c>
      <c r="K3232" s="12">
        <v>6130</v>
      </c>
      <c r="L3232" s="12">
        <v>0</v>
      </c>
      <c r="M3232" s="12">
        <v>0</v>
      </c>
      <c r="N3232" s="12">
        <f t="shared" si="151"/>
        <v>6130</v>
      </c>
      <c r="O3232" s="11" t="s">
        <v>5</v>
      </c>
      <c r="P3232" s="13">
        <v>0</v>
      </c>
      <c r="Q3232" s="11" t="s">
        <v>6</v>
      </c>
      <c r="R3232" s="13">
        <v>0</v>
      </c>
      <c r="S3232" s="13">
        <v>0</v>
      </c>
      <c r="T3232" s="11" t="s">
        <v>7</v>
      </c>
      <c r="U3232" s="11" t="s">
        <v>8</v>
      </c>
      <c r="V3232" s="15">
        <v>0</v>
      </c>
      <c r="W3232" s="13">
        <v>0</v>
      </c>
      <c r="X3232" s="15">
        <v>0</v>
      </c>
      <c r="Y3232" s="15">
        <v>0</v>
      </c>
      <c r="Z3232" s="13">
        <v>0</v>
      </c>
      <c r="AA3232" s="15">
        <v>0</v>
      </c>
      <c r="AB3232" s="13">
        <v>0</v>
      </c>
      <c r="AC3232" s="15">
        <v>0</v>
      </c>
      <c r="AD3232" s="13">
        <v>0</v>
      </c>
      <c r="AE3232" s="15">
        <v>0</v>
      </c>
      <c r="AF3232" s="13">
        <v>0</v>
      </c>
      <c r="AG3232" s="15">
        <v>0</v>
      </c>
      <c r="AH3232" s="13">
        <v>0</v>
      </c>
      <c r="AI3232" s="15">
        <v>0</v>
      </c>
      <c r="AJ3232" s="11" t="s">
        <v>17</v>
      </c>
      <c r="AK3232" s="11" t="s">
        <v>1398</v>
      </c>
      <c r="AL3232" s="22">
        <f t="shared" si="150"/>
        <v>2317</v>
      </c>
      <c r="AM3232" s="11" t="str">
        <f>VLOOKUP(O3232,Sheet2!$D$6:$E$14,2,FALSE)</f>
        <v>Spare parts</v>
      </c>
      <c r="AN3232" s="11" t="str">
        <f>VLOOKUP(F3232,Sheet2!$E$10:$F$13,2,FALSE)</f>
        <v>SPM</v>
      </c>
      <c r="AO3232" s="35" t="s">
        <v>14668</v>
      </c>
      <c r="AP3232">
        <f>MATCH(AN3232,Sheet2!$F$5:$F$18,0)</f>
        <v>6</v>
      </c>
      <c r="AQ3232">
        <f>MATCH(AO3232,Sheet2!$F$5:$K$5,0)</f>
        <v>6</v>
      </c>
      <c r="AR3232" s="33">
        <f>INDEX(Sheet2!$F$5:$K$18,OPaL!AP3232,OPaL!AQ3232)</f>
        <v>0.15</v>
      </c>
      <c r="AS3232" s="1">
        <f t="shared" si="152"/>
        <v>5210.5</v>
      </c>
    </row>
    <row r="3233" spans="1:45" x14ac:dyDescent="0.2">
      <c r="A3233" s="11" t="s">
        <v>8802</v>
      </c>
      <c r="B3233" s="11" t="s">
        <v>8803</v>
      </c>
      <c r="C3233" s="11" t="s">
        <v>12843</v>
      </c>
      <c r="D3233" s="21">
        <v>44999</v>
      </c>
      <c r="E3233" s="21" t="s">
        <v>9815</v>
      </c>
      <c r="F3233" s="21" t="s">
        <v>14658</v>
      </c>
      <c r="G3233" s="11" t="s">
        <v>2</v>
      </c>
      <c r="H3233" s="11" t="s">
        <v>16</v>
      </c>
      <c r="I3233" s="11" t="s">
        <v>4</v>
      </c>
      <c r="J3233" s="12">
        <v>65</v>
      </c>
      <c r="K3233" s="12">
        <v>6121.59</v>
      </c>
      <c r="L3233" s="12">
        <v>0</v>
      </c>
      <c r="M3233" s="12">
        <v>0</v>
      </c>
      <c r="N3233" s="12">
        <f t="shared" si="151"/>
        <v>6121.59</v>
      </c>
      <c r="O3233" s="11" t="s">
        <v>8227</v>
      </c>
      <c r="P3233" s="13">
        <v>0</v>
      </c>
      <c r="Q3233" s="11" t="s">
        <v>6</v>
      </c>
      <c r="R3233" s="13">
        <v>0</v>
      </c>
      <c r="S3233" s="13">
        <v>0</v>
      </c>
      <c r="T3233" s="11" t="s">
        <v>7</v>
      </c>
      <c r="U3233" s="11" t="s">
        <v>8</v>
      </c>
      <c r="V3233" s="15">
        <v>0</v>
      </c>
      <c r="W3233" s="13">
        <v>0</v>
      </c>
      <c r="X3233" s="15">
        <v>0</v>
      </c>
      <c r="Y3233" s="15">
        <v>0</v>
      </c>
      <c r="Z3233" s="13">
        <v>0</v>
      </c>
      <c r="AA3233" s="15">
        <v>0</v>
      </c>
      <c r="AB3233" s="13">
        <v>0</v>
      </c>
      <c r="AC3233" s="15">
        <v>0</v>
      </c>
      <c r="AD3233" s="13">
        <v>0</v>
      </c>
      <c r="AE3233" s="15">
        <v>0</v>
      </c>
      <c r="AF3233" s="13">
        <v>0</v>
      </c>
      <c r="AG3233" s="15">
        <v>0</v>
      </c>
      <c r="AH3233" s="13">
        <v>0</v>
      </c>
      <c r="AI3233" s="15">
        <v>0</v>
      </c>
      <c r="AJ3233" s="11" t="s">
        <v>17</v>
      </c>
      <c r="AK3233" s="11" t="s">
        <v>8299</v>
      </c>
      <c r="AL3233" s="22">
        <f t="shared" si="150"/>
        <v>293</v>
      </c>
      <c r="AM3233" s="11" t="str">
        <f>VLOOKUP(O3233,Sheet2!$D$6:$E$14,2,FALSE)</f>
        <v>Consumables</v>
      </c>
      <c r="AN3233" s="11" t="str">
        <f>VLOOKUP(F3233,Sheet2!$E$15:$F$19,2,FALSE)</f>
        <v>CE</v>
      </c>
      <c r="AO3233" s="35" t="s">
        <v>14667</v>
      </c>
      <c r="AP3233">
        <f>MATCH(AN3233,Sheet2!$F$5:$F$19,0)</f>
        <v>15</v>
      </c>
      <c r="AQ3233">
        <f>MATCH(AO3233,Sheet2!$F$5:$K$5,0)</f>
        <v>5</v>
      </c>
      <c r="AR3233" s="33">
        <f>INDEX(Sheet2!$F$5:$K$19,OPaL!AP3233,OPaL!AQ3233)</f>
        <v>0.2</v>
      </c>
      <c r="AS3233" s="1">
        <f t="shared" si="152"/>
        <v>4897.2719999999999</v>
      </c>
    </row>
    <row r="3234" spans="1:45" x14ac:dyDescent="0.2">
      <c r="A3234" s="11" t="s">
        <v>4205</v>
      </c>
      <c r="B3234" s="11" t="s">
        <v>4206</v>
      </c>
      <c r="C3234" s="11" t="s">
        <v>12588</v>
      </c>
      <c r="D3234" s="21">
        <v>45254</v>
      </c>
      <c r="E3234" s="21" t="s">
        <v>9697</v>
      </c>
      <c r="F3234" s="21" t="s">
        <v>14659</v>
      </c>
      <c r="G3234" s="11" t="s">
        <v>2</v>
      </c>
      <c r="H3234" s="11" t="s">
        <v>16</v>
      </c>
      <c r="I3234" s="11" t="s">
        <v>4</v>
      </c>
      <c r="J3234" s="13">
        <v>3</v>
      </c>
      <c r="K3234" s="12">
        <v>6109.98</v>
      </c>
      <c r="L3234" s="12">
        <v>0</v>
      </c>
      <c r="M3234" s="12">
        <v>0</v>
      </c>
      <c r="N3234" s="12">
        <f t="shared" si="151"/>
        <v>6109.98</v>
      </c>
      <c r="O3234" s="11" t="s">
        <v>5</v>
      </c>
      <c r="P3234" s="13">
        <v>0</v>
      </c>
      <c r="Q3234" s="11" t="s">
        <v>6</v>
      </c>
      <c r="R3234" s="13">
        <v>0</v>
      </c>
      <c r="S3234" s="13">
        <v>0</v>
      </c>
      <c r="T3234" s="11" t="s">
        <v>7</v>
      </c>
      <c r="U3234" s="11" t="s">
        <v>8</v>
      </c>
      <c r="V3234" s="15">
        <v>0</v>
      </c>
      <c r="W3234" s="13">
        <v>0</v>
      </c>
      <c r="X3234" s="15">
        <v>0</v>
      </c>
      <c r="Y3234" s="15">
        <v>0</v>
      </c>
      <c r="Z3234" s="13">
        <v>0</v>
      </c>
      <c r="AA3234" s="15">
        <v>0</v>
      </c>
      <c r="AB3234" s="13">
        <v>0</v>
      </c>
      <c r="AC3234" s="15">
        <v>0</v>
      </c>
      <c r="AD3234" s="13">
        <v>0</v>
      </c>
      <c r="AE3234" s="15">
        <v>0</v>
      </c>
      <c r="AF3234" s="13">
        <v>0</v>
      </c>
      <c r="AG3234" s="15">
        <v>0</v>
      </c>
      <c r="AH3234" s="13">
        <v>0</v>
      </c>
      <c r="AI3234" s="15">
        <v>0</v>
      </c>
      <c r="AJ3234" s="11" t="s">
        <v>17</v>
      </c>
      <c r="AK3234" s="11" t="s">
        <v>1398</v>
      </c>
      <c r="AL3234" s="22">
        <f t="shared" si="150"/>
        <v>38</v>
      </c>
      <c r="AM3234" s="11" t="str">
        <f>VLOOKUP(O3234,Sheet2!$D$6:$E$14,2,FALSE)</f>
        <v>Spare parts</v>
      </c>
      <c r="AN3234" s="11" t="str">
        <f>VLOOKUP(F3234,Sheet2!$E$10:$F$13,2,FALSE)</f>
        <v>SPM</v>
      </c>
      <c r="AO3234" s="35" t="s">
        <v>14664</v>
      </c>
      <c r="AP3234">
        <f>MATCH(AN3234,Sheet2!$F$5:$F$18,0)</f>
        <v>6</v>
      </c>
      <c r="AQ3234">
        <f>MATCH(AO3234,Sheet2!$F$5:$K$5,0)</f>
        <v>2</v>
      </c>
      <c r="AR3234" s="33">
        <f>INDEX(Sheet2!$F$5:$K$18,OPaL!AP3234,OPaL!AQ3234)</f>
        <v>0</v>
      </c>
      <c r="AS3234" s="1">
        <f t="shared" si="152"/>
        <v>6109.98</v>
      </c>
    </row>
    <row r="3235" spans="1:45" x14ac:dyDescent="0.2">
      <c r="A3235" s="11" t="s">
        <v>1513</v>
      </c>
      <c r="B3235" s="11" t="s">
        <v>1514</v>
      </c>
      <c r="C3235" s="11" t="s">
        <v>12844</v>
      </c>
      <c r="D3235" s="21">
        <v>43276</v>
      </c>
      <c r="E3235" s="21" t="s">
        <v>9697</v>
      </c>
      <c r="F3235" s="21" t="s">
        <v>14659</v>
      </c>
      <c r="G3235" s="11" t="s">
        <v>2</v>
      </c>
      <c r="H3235" s="11" t="s">
        <v>16</v>
      </c>
      <c r="I3235" s="11" t="s">
        <v>4</v>
      </c>
      <c r="J3235" s="12">
        <v>2</v>
      </c>
      <c r="K3235" s="12">
        <v>6080</v>
      </c>
      <c r="L3235" s="12">
        <v>0</v>
      </c>
      <c r="M3235" s="12">
        <v>0</v>
      </c>
      <c r="N3235" s="12">
        <f t="shared" si="151"/>
        <v>6080</v>
      </c>
      <c r="O3235" s="11" t="s">
        <v>5</v>
      </c>
      <c r="P3235" s="13">
        <v>0</v>
      </c>
      <c r="Q3235" s="11" t="s">
        <v>6</v>
      </c>
      <c r="R3235" s="13">
        <v>0</v>
      </c>
      <c r="S3235" s="13">
        <v>0</v>
      </c>
      <c r="T3235" s="11" t="s">
        <v>7</v>
      </c>
      <c r="U3235" s="11" t="s">
        <v>8</v>
      </c>
      <c r="V3235" s="15">
        <v>0</v>
      </c>
      <c r="W3235" s="13">
        <v>0</v>
      </c>
      <c r="X3235" s="15">
        <v>0</v>
      </c>
      <c r="Y3235" s="15">
        <v>0</v>
      </c>
      <c r="Z3235" s="13">
        <v>0</v>
      </c>
      <c r="AA3235" s="15">
        <v>0</v>
      </c>
      <c r="AB3235" s="13">
        <v>0</v>
      </c>
      <c r="AC3235" s="15">
        <v>0</v>
      </c>
      <c r="AD3235" s="13">
        <v>0</v>
      </c>
      <c r="AE3235" s="15">
        <v>0</v>
      </c>
      <c r="AF3235" s="13">
        <v>0</v>
      </c>
      <c r="AG3235" s="15">
        <v>0</v>
      </c>
      <c r="AH3235" s="13">
        <v>0</v>
      </c>
      <c r="AI3235" s="15">
        <v>0</v>
      </c>
      <c r="AJ3235" s="11" t="s">
        <v>17</v>
      </c>
      <c r="AK3235" s="11" t="s">
        <v>10</v>
      </c>
      <c r="AL3235" s="22">
        <f t="shared" si="150"/>
        <v>2016</v>
      </c>
      <c r="AM3235" s="11" t="str">
        <f>VLOOKUP(O3235,Sheet2!$D$6:$E$14,2,FALSE)</f>
        <v>Spare parts</v>
      </c>
      <c r="AN3235" s="11" t="str">
        <f>VLOOKUP(F3235,Sheet2!$E$10:$F$13,2,FALSE)</f>
        <v>SPM</v>
      </c>
      <c r="AO3235" s="35" t="s">
        <v>14668</v>
      </c>
      <c r="AP3235">
        <f>MATCH(AN3235,Sheet2!$F$5:$F$18,0)</f>
        <v>6</v>
      </c>
      <c r="AQ3235">
        <f>MATCH(AO3235,Sheet2!$F$5:$K$5,0)</f>
        <v>6</v>
      </c>
      <c r="AR3235" s="33">
        <f>INDEX(Sheet2!$F$5:$K$18,OPaL!AP3235,OPaL!AQ3235)</f>
        <v>0.15</v>
      </c>
      <c r="AS3235" s="1">
        <f t="shared" si="152"/>
        <v>5168</v>
      </c>
    </row>
    <row r="3236" spans="1:45" x14ac:dyDescent="0.2">
      <c r="A3236" s="11" t="s">
        <v>5447</v>
      </c>
      <c r="B3236" s="11" t="s">
        <v>5448</v>
      </c>
      <c r="C3236" s="11" t="s">
        <v>12845</v>
      </c>
      <c r="D3236" s="21">
        <v>45279</v>
      </c>
      <c r="E3236" s="21" t="s">
        <v>9832</v>
      </c>
      <c r="F3236" s="21" t="s">
        <v>14658</v>
      </c>
      <c r="G3236" s="11" t="s">
        <v>2</v>
      </c>
      <c r="H3236" s="11" t="s">
        <v>16</v>
      </c>
      <c r="I3236" s="11" t="s">
        <v>4</v>
      </c>
      <c r="J3236" s="12">
        <v>2</v>
      </c>
      <c r="K3236" s="12">
        <v>6066.33</v>
      </c>
      <c r="L3236" s="12">
        <v>0</v>
      </c>
      <c r="M3236" s="12">
        <v>0</v>
      </c>
      <c r="N3236" s="12">
        <f t="shared" si="151"/>
        <v>6066.33</v>
      </c>
      <c r="O3236" s="11" t="s">
        <v>5</v>
      </c>
      <c r="P3236" s="13">
        <v>0</v>
      </c>
      <c r="Q3236" s="11" t="s">
        <v>6</v>
      </c>
      <c r="R3236" s="13">
        <v>0</v>
      </c>
      <c r="S3236" s="13">
        <v>0</v>
      </c>
      <c r="T3236" s="11" t="s">
        <v>7</v>
      </c>
      <c r="U3236" s="11" t="s">
        <v>8</v>
      </c>
      <c r="V3236" s="15">
        <v>0</v>
      </c>
      <c r="W3236" s="13">
        <v>0</v>
      </c>
      <c r="X3236" s="15">
        <v>0</v>
      </c>
      <c r="Y3236" s="15">
        <v>0</v>
      </c>
      <c r="Z3236" s="13">
        <v>0</v>
      </c>
      <c r="AA3236" s="15">
        <v>0</v>
      </c>
      <c r="AB3236" s="13">
        <v>0</v>
      </c>
      <c r="AC3236" s="15">
        <v>0</v>
      </c>
      <c r="AD3236" s="13">
        <v>0</v>
      </c>
      <c r="AE3236" s="15">
        <v>0</v>
      </c>
      <c r="AF3236" s="13">
        <v>0</v>
      </c>
      <c r="AG3236" s="15">
        <v>0</v>
      </c>
      <c r="AH3236" s="13">
        <v>0</v>
      </c>
      <c r="AI3236" s="15">
        <v>0</v>
      </c>
      <c r="AJ3236" s="11" t="s">
        <v>17</v>
      </c>
      <c r="AK3236" s="11" t="s">
        <v>10</v>
      </c>
      <c r="AL3236" s="22">
        <f t="shared" si="150"/>
        <v>13</v>
      </c>
      <c r="AM3236" s="11" t="str">
        <f>VLOOKUP(O3236,Sheet2!$D$6:$E$14,2,FALSE)</f>
        <v>Spare parts</v>
      </c>
      <c r="AN3236" s="11" t="str">
        <f>VLOOKUP(F3236,Sheet2!$E$10:$F$13,2,FALSE)</f>
        <v>SPE</v>
      </c>
      <c r="AO3236" s="35" t="s">
        <v>14664</v>
      </c>
      <c r="AP3236">
        <f>MATCH(AN3236,Sheet2!$F$5:$F$18,0)</f>
        <v>7</v>
      </c>
      <c r="AQ3236">
        <f>MATCH(AO3236,Sheet2!$F$5:$K$5,0)</f>
        <v>2</v>
      </c>
      <c r="AR3236" s="33">
        <f>INDEX(Sheet2!$F$5:$K$18,OPaL!AP3236,OPaL!AQ3236)</f>
        <v>0</v>
      </c>
      <c r="AS3236" s="1">
        <f t="shared" si="152"/>
        <v>6066.33</v>
      </c>
    </row>
    <row r="3237" spans="1:45" x14ac:dyDescent="0.2">
      <c r="A3237" s="11" t="s">
        <v>6829</v>
      </c>
      <c r="B3237" s="11" t="s">
        <v>6830</v>
      </c>
      <c r="C3237" s="11" t="s">
        <v>12846</v>
      </c>
      <c r="D3237" s="21">
        <v>42840</v>
      </c>
      <c r="E3237" s="21" t="s">
        <v>9697</v>
      </c>
      <c r="F3237" s="21" t="s">
        <v>14659</v>
      </c>
      <c r="G3237" s="11" t="s">
        <v>2</v>
      </c>
      <c r="H3237" s="11" t="s">
        <v>16</v>
      </c>
      <c r="I3237" s="11" t="s">
        <v>4</v>
      </c>
      <c r="J3237" s="13">
        <v>1</v>
      </c>
      <c r="K3237" s="12">
        <v>6044.15</v>
      </c>
      <c r="L3237" s="12">
        <v>0</v>
      </c>
      <c r="M3237" s="12">
        <v>0</v>
      </c>
      <c r="N3237" s="12">
        <f t="shared" si="151"/>
        <v>6044.15</v>
      </c>
      <c r="O3237" s="11" t="s">
        <v>5</v>
      </c>
      <c r="P3237" s="13">
        <v>0</v>
      </c>
      <c r="Q3237" s="11" t="s">
        <v>6</v>
      </c>
      <c r="R3237" s="13">
        <v>0</v>
      </c>
      <c r="S3237" s="13">
        <v>0</v>
      </c>
      <c r="T3237" s="11" t="s">
        <v>7</v>
      </c>
      <c r="U3237" s="11" t="s">
        <v>8</v>
      </c>
      <c r="V3237" s="15">
        <v>0</v>
      </c>
      <c r="W3237" s="13">
        <v>0</v>
      </c>
      <c r="X3237" s="15">
        <v>0</v>
      </c>
      <c r="Y3237" s="15">
        <v>0</v>
      </c>
      <c r="Z3237" s="13">
        <v>0</v>
      </c>
      <c r="AA3237" s="15">
        <v>0</v>
      </c>
      <c r="AB3237" s="13">
        <v>0</v>
      </c>
      <c r="AC3237" s="15">
        <v>0</v>
      </c>
      <c r="AD3237" s="13">
        <v>0</v>
      </c>
      <c r="AE3237" s="15">
        <v>0</v>
      </c>
      <c r="AF3237" s="13">
        <v>0</v>
      </c>
      <c r="AG3237" s="15">
        <v>0</v>
      </c>
      <c r="AH3237" s="13">
        <v>0</v>
      </c>
      <c r="AI3237" s="15">
        <v>0</v>
      </c>
      <c r="AJ3237" s="11" t="s">
        <v>17</v>
      </c>
      <c r="AK3237" s="11" t="s">
        <v>13</v>
      </c>
      <c r="AL3237" s="22">
        <f t="shared" si="150"/>
        <v>2452</v>
      </c>
      <c r="AM3237" s="11" t="str">
        <f>VLOOKUP(O3237,Sheet2!$D$6:$E$14,2,FALSE)</f>
        <v>Spare parts</v>
      </c>
      <c r="AN3237" s="11" t="str">
        <f>VLOOKUP(F3237,Sheet2!$E$10:$F$13,2,FALSE)</f>
        <v>SPM</v>
      </c>
      <c r="AO3237" s="35" t="s">
        <v>14668</v>
      </c>
      <c r="AP3237">
        <f>MATCH(AN3237,Sheet2!$F$5:$F$18,0)</f>
        <v>6</v>
      </c>
      <c r="AQ3237">
        <f>MATCH(AO3237,Sheet2!$F$5:$K$5,0)</f>
        <v>6</v>
      </c>
      <c r="AR3237" s="33">
        <f>INDEX(Sheet2!$F$5:$K$18,OPaL!AP3237,OPaL!AQ3237)</f>
        <v>0.15</v>
      </c>
      <c r="AS3237" s="1">
        <f t="shared" si="152"/>
        <v>5137.5274999999992</v>
      </c>
    </row>
    <row r="3238" spans="1:45" x14ac:dyDescent="0.2">
      <c r="A3238" s="11" t="s">
        <v>9006</v>
      </c>
      <c r="B3238" s="11" t="s">
        <v>9007</v>
      </c>
      <c r="C3238" s="11" t="s">
        <v>12847</v>
      </c>
      <c r="D3238" s="21">
        <v>45279</v>
      </c>
      <c r="E3238" s="21" t="s">
        <v>9739</v>
      </c>
      <c r="F3238" s="21" t="s">
        <v>14659</v>
      </c>
      <c r="G3238" s="11" t="s">
        <v>2</v>
      </c>
      <c r="H3238" s="11" t="s">
        <v>3</v>
      </c>
      <c r="I3238" s="11" t="s">
        <v>4</v>
      </c>
      <c r="J3238" s="13">
        <v>109</v>
      </c>
      <c r="K3238" s="12">
        <v>6043.45</v>
      </c>
      <c r="L3238" s="12">
        <v>0</v>
      </c>
      <c r="M3238" s="12">
        <v>0</v>
      </c>
      <c r="N3238" s="12">
        <f t="shared" si="151"/>
        <v>6043.45</v>
      </c>
      <c r="O3238" s="11" t="s">
        <v>8227</v>
      </c>
      <c r="P3238" s="13">
        <v>0</v>
      </c>
      <c r="Q3238" s="11" t="s">
        <v>6</v>
      </c>
      <c r="R3238" s="13">
        <v>0</v>
      </c>
      <c r="S3238" s="13">
        <v>0</v>
      </c>
      <c r="T3238" s="11" t="s">
        <v>7</v>
      </c>
      <c r="U3238" s="11" t="s">
        <v>8</v>
      </c>
      <c r="V3238" s="15">
        <v>0</v>
      </c>
      <c r="W3238" s="13">
        <v>0</v>
      </c>
      <c r="X3238" s="15">
        <v>0</v>
      </c>
      <c r="Y3238" s="15">
        <v>0</v>
      </c>
      <c r="Z3238" s="13">
        <v>0</v>
      </c>
      <c r="AA3238" s="15">
        <v>0</v>
      </c>
      <c r="AB3238" s="13">
        <v>0</v>
      </c>
      <c r="AC3238" s="15">
        <v>0</v>
      </c>
      <c r="AD3238" s="13">
        <v>0</v>
      </c>
      <c r="AE3238" s="15">
        <v>0</v>
      </c>
      <c r="AF3238" s="13">
        <v>0</v>
      </c>
      <c r="AG3238" s="15">
        <v>0</v>
      </c>
      <c r="AH3238" s="13">
        <v>0</v>
      </c>
      <c r="AI3238" s="15">
        <v>0</v>
      </c>
      <c r="AJ3238" s="11" t="s">
        <v>9</v>
      </c>
      <c r="AK3238" s="11" t="s">
        <v>8228</v>
      </c>
      <c r="AL3238" s="22">
        <f t="shared" si="150"/>
        <v>13</v>
      </c>
      <c r="AM3238" s="11" t="str">
        <f>VLOOKUP(O3238,Sheet2!$D$6:$E$14,2,FALSE)</f>
        <v>Consumables</v>
      </c>
      <c r="AN3238" s="11" t="str">
        <f>VLOOKUP(F3238,Sheet2!$E$15:$F$18,2,FALSE)</f>
        <v>CM</v>
      </c>
      <c r="AO3238" s="35" t="s">
        <v>14664</v>
      </c>
      <c r="AP3238">
        <f>MATCH(AN3238,Sheet2!$F$5:$F$18,0)</f>
        <v>13</v>
      </c>
      <c r="AQ3238">
        <f>MATCH(AO3238,Sheet2!$F$5:$K$5,0)</f>
        <v>2</v>
      </c>
      <c r="AR3238" s="33">
        <f>INDEX(Sheet2!$F$5:$K$18,OPaL!AP3238,OPaL!AQ3238)</f>
        <v>0</v>
      </c>
      <c r="AS3238" s="1">
        <f t="shared" si="152"/>
        <v>6043.45</v>
      </c>
    </row>
    <row r="3239" spans="1:45" x14ac:dyDescent="0.2">
      <c r="A3239" s="11" t="s">
        <v>5403</v>
      </c>
      <c r="B3239" s="11" t="s">
        <v>5404</v>
      </c>
      <c r="C3239" s="11" t="s">
        <v>12848</v>
      </c>
      <c r="D3239" s="21">
        <v>43328</v>
      </c>
      <c r="E3239" s="21" t="s">
        <v>9703</v>
      </c>
      <c r="F3239" s="21" t="s">
        <v>14658</v>
      </c>
      <c r="G3239" s="11" t="s">
        <v>2</v>
      </c>
      <c r="H3239" s="11" t="s">
        <v>3</v>
      </c>
      <c r="I3239" s="11" t="s">
        <v>4</v>
      </c>
      <c r="J3239" s="12">
        <v>1</v>
      </c>
      <c r="K3239" s="12">
        <v>6033.4</v>
      </c>
      <c r="L3239" s="12">
        <v>0</v>
      </c>
      <c r="M3239" s="12">
        <v>0</v>
      </c>
      <c r="N3239" s="12">
        <f t="shared" si="151"/>
        <v>6033.4</v>
      </c>
      <c r="O3239" s="11" t="s">
        <v>5</v>
      </c>
      <c r="P3239" s="13">
        <v>0</v>
      </c>
      <c r="Q3239" s="11" t="s">
        <v>6</v>
      </c>
      <c r="R3239" s="13">
        <v>0</v>
      </c>
      <c r="S3239" s="13">
        <v>0</v>
      </c>
      <c r="T3239" s="11" t="s">
        <v>7</v>
      </c>
      <c r="U3239" s="11" t="s">
        <v>8</v>
      </c>
      <c r="V3239" s="15">
        <v>0</v>
      </c>
      <c r="W3239" s="13">
        <v>0</v>
      </c>
      <c r="X3239" s="15">
        <v>0</v>
      </c>
      <c r="Y3239" s="15">
        <v>0</v>
      </c>
      <c r="Z3239" s="13">
        <v>0</v>
      </c>
      <c r="AA3239" s="15">
        <v>0</v>
      </c>
      <c r="AB3239" s="13">
        <v>0</v>
      </c>
      <c r="AC3239" s="15">
        <v>0</v>
      </c>
      <c r="AD3239" s="13">
        <v>0</v>
      </c>
      <c r="AE3239" s="15">
        <v>0</v>
      </c>
      <c r="AF3239" s="13">
        <v>0</v>
      </c>
      <c r="AG3239" s="15">
        <v>0</v>
      </c>
      <c r="AH3239" s="13">
        <v>0</v>
      </c>
      <c r="AI3239" s="15">
        <v>0</v>
      </c>
      <c r="AJ3239" s="11" t="s">
        <v>9</v>
      </c>
      <c r="AK3239" s="11" t="s">
        <v>1398</v>
      </c>
      <c r="AL3239" s="22">
        <f t="shared" si="150"/>
        <v>1964</v>
      </c>
      <c r="AM3239" s="11" t="str">
        <f>VLOOKUP(O3239,Sheet2!$D$6:$E$14,2,FALSE)</f>
        <v>Spare parts</v>
      </c>
      <c r="AN3239" s="11" t="str">
        <f>VLOOKUP(F3239,Sheet2!$E$10:$F$13,2,FALSE)</f>
        <v>SPE</v>
      </c>
      <c r="AO3239" s="35" t="s">
        <v>14668</v>
      </c>
      <c r="AP3239">
        <f>MATCH(AN3239,Sheet2!$F$5:$F$18,0)</f>
        <v>7</v>
      </c>
      <c r="AQ3239">
        <f>MATCH(AO3239,Sheet2!$F$5:$K$5,0)</f>
        <v>6</v>
      </c>
      <c r="AR3239" s="33">
        <f>INDEX(Sheet2!$F$5:$K$18,OPaL!AP3239,OPaL!AQ3239)</f>
        <v>0.15</v>
      </c>
      <c r="AS3239" s="1">
        <f t="shared" si="152"/>
        <v>5128.3899999999994</v>
      </c>
    </row>
    <row r="3240" spans="1:45" x14ac:dyDescent="0.2">
      <c r="A3240" s="11" t="s">
        <v>6885</v>
      </c>
      <c r="B3240" s="11" t="s">
        <v>6886</v>
      </c>
      <c r="C3240" s="11" t="s">
        <v>12849</v>
      </c>
      <c r="D3240" s="21">
        <v>42916</v>
      </c>
      <c r="E3240" s="21" t="s">
        <v>9697</v>
      </c>
      <c r="F3240" s="21" t="s">
        <v>14659</v>
      </c>
      <c r="G3240" s="11" t="s">
        <v>2</v>
      </c>
      <c r="H3240" s="11" t="s">
        <v>16</v>
      </c>
      <c r="I3240" s="11" t="s">
        <v>4</v>
      </c>
      <c r="J3240" s="13">
        <v>1</v>
      </c>
      <c r="K3240" s="12">
        <v>6026.87</v>
      </c>
      <c r="L3240" s="12">
        <v>0</v>
      </c>
      <c r="M3240" s="12">
        <v>0</v>
      </c>
      <c r="N3240" s="12">
        <f t="shared" si="151"/>
        <v>6026.87</v>
      </c>
      <c r="O3240" s="11" t="s">
        <v>5</v>
      </c>
      <c r="P3240" s="13">
        <v>0</v>
      </c>
      <c r="Q3240" s="11" t="s">
        <v>6</v>
      </c>
      <c r="R3240" s="13">
        <v>0</v>
      </c>
      <c r="S3240" s="13">
        <v>0</v>
      </c>
      <c r="T3240" s="11" t="s">
        <v>7</v>
      </c>
      <c r="U3240" s="11" t="s">
        <v>8</v>
      </c>
      <c r="V3240" s="15">
        <v>0</v>
      </c>
      <c r="W3240" s="13">
        <v>0</v>
      </c>
      <c r="X3240" s="15">
        <v>0</v>
      </c>
      <c r="Y3240" s="15">
        <v>0</v>
      </c>
      <c r="Z3240" s="13">
        <v>0</v>
      </c>
      <c r="AA3240" s="15">
        <v>0</v>
      </c>
      <c r="AB3240" s="13">
        <v>0</v>
      </c>
      <c r="AC3240" s="15">
        <v>0</v>
      </c>
      <c r="AD3240" s="13">
        <v>0</v>
      </c>
      <c r="AE3240" s="15">
        <v>0</v>
      </c>
      <c r="AF3240" s="13">
        <v>0</v>
      </c>
      <c r="AG3240" s="15">
        <v>0</v>
      </c>
      <c r="AH3240" s="13">
        <v>0</v>
      </c>
      <c r="AI3240" s="15">
        <v>0</v>
      </c>
      <c r="AJ3240" s="11" t="s">
        <v>17</v>
      </c>
      <c r="AK3240" s="11" t="s">
        <v>13</v>
      </c>
      <c r="AL3240" s="22">
        <f t="shared" si="150"/>
        <v>2376</v>
      </c>
      <c r="AM3240" s="11" t="str">
        <f>VLOOKUP(O3240,Sheet2!$D$6:$E$14,2,FALSE)</f>
        <v>Spare parts</v>
      </c>
      <c r="AN3240" s="11" t="str">
        <f>VLOOKUP(F3240,Sheet2!$E$10:$F$13,2,FALSE)</f>
        <v>SPM</v>
      </c>
      <c r="AO3240" s="35" t="s">
        <v>14668</v>
      </c>
      <c r="AP3240">
        <f>MATCH(AN3240,Sheet2!$F$5:$F$18,0)</f>
        <v>6</v>
      </c>
      <c r="AQ3240">
        <f>MATCH(AO3240,Sheet2!$F$5:$K$5,0)</f>
        <v>6</v>
      </c>
      <c r="AR3240" s="33">
        <f>INDEX(Sheet2!$F$5:$K$18,OPaL!AP3240,OPaL!AQ3240)</f>
        <v>0.15</v>
      </c>
      <c r="AS3240" s="1">
        <f t="shared" si="152"/>
        <v>5122.8395</v>
      </c>
    </row>
    <row r="3241" spans="1:45" x14ac:dyDescent="0.2">
      <c r="A3241" s="11" t="s">
        <v>6901</v>
      </c>
      <c r="B3241" s="11" t="s">
        <v>6902</v>
      </c>
      <c r="C3241" s="11" t="s">
        <v>12850</v>
      </c>
      <c r="D3241" s="21">
        <v>42916</v>
      </c>
      <c r="E3241" s="21" t="s">
        <v>9697</v>
      </c>
      <c r="F3241" s="21" t="s">
        <v>14659</v>
      </c>
      <c r="G3241" s="11" t="s">
        <v>2</v>
      </c>
      <c r="H3241" s="11" t="s">
        <v>16</v>
      </c>
      <c r="I3241" s="11" t="s">
        <v>4</v>
      </c>
      <c r="J3241" s="13">
        <v>1</v>
      </c>
      <c r="K3241" s="12">
        <v>6026.87</v>
      </c>
      <c r="L3241" s="12">
        <v>0</v>
      </c>
      <c r="M3241" s="12">
        <v>0</v>
      </c>
      <c r="N3241" s="12">
        <f t="shared" si="151"/>
        <v>6026.87</v>
      </c>
      <c r="O3241" s="11" t="s">
        <v>5</v>
      </c>
      <c r="P3241" s="13">
        <v>0</v>
      </c>
      <c r="Q3241" s="11" t="s">
        <v>6</v>
      </c>
      <c r="R3241" s="13">
        <v>0</v>
      </c>
      <c r="S3241" s="13">
        <v>0</v>
      </c>
      <c r="T3241" s="11" t="s">
        <v>7</v>
      </c>
      <c r="U3241" s="11" t="s">
        <v>8</v>
      </c>
      <c r="V3241" s="15">
        <v>0</v>
      </c>
      <c r="W3241" s="13">
        <v>0</v>
      </c>
      <c r="X3241" s="15">
        <v>0</v>
      </c>
      <c r="Y3241" s="15">
        <v>0</v>
      </c>
      <c r="Z3241" s="13">
        <v>0</v>
      </c>
      <c r="AA3241" s="15">
        <v>0</v>
      </c>
      <c r="AB3241" s="13">
        <v>0</v>
      </c>
      <c r="AC3241" s="15">
        <v>0</v>
      </c>
      <c r="AD3241" s="13">
        <v>0</v>
      </c>
      <c r="AE3241" s="15">
        <v>0</v>
      </c>
      <c r="AF3241" s="13">
        <v>0</v>
      </c>
      <c r="AG3241" s="15">
        <v>0</v>
      </c>
      <c r="AH3241" s="13">
        <v>0</v>
      </c>
      <c r="AI3241" s="15">
        <v>0</v>
      </c>
      <c r="AJ3241" s="11" t="s">
        <v>17</v>
      </c>
      <c r="AK3241" s="11" t="s">
        <v>13</v>
      </c>
      <c r="AL3241" s="22">
        <f t="shared" si="150"/>
        <v>2376</v>
      </c>
      <c r="AM3241" s="11" t="str">
        <f>VLOOKUP(O3241,Sheet2!$D$6:$E$14,2,FALSE)</f>
        <v>Spare parts</v>
      </c>
      <c r="AN3241" s="11" t="str">
        <f>VLOOKUP(F3241,Sheet2!$E$10:$F$13,2,FALSE)</f>
        <v>SPM</v>
      </c>
      <c r="AO3241" s="35" t="s">
        <v>14668</v>
      </c>
      <c r="AP3241">
        <f>MATCH(AN3241,Sheet2!$F$5:$F$18,0)</f>
        <v>6</v>
      </c>
      <c r="AQ3241">
        <f>MATCH(AO3241,Sheet2!$F$5:$K$5,0)</f>
        <v>6</v>
      </c>
      <c r="AR3241" s="33">
        <f>INDEX(Sheet2!$F$5:$K$18,OPaL!AP3241,OPaL!AQ3241)</f>
        <v>0.15</v>
      </c>
      <c r="AS3241" s="1">
        <f t="shared" si="152"/>
        <v>5122.8395</v>
      </c>
    </row>
    <row r="3242" spans="1:45" x14ac:dyDescent="0.2">
      <c r="A3242" s="11" t="s">
        <v>8497</v>
      </c>
      <c r="B3242" s="11" t="s">
        <v>8498</v>
      </c>
      <c r="C3242" s="11" t="s">
        <v>12101</v>
      </c>
      <c r="D3242" s="21">
        <v>43125</v>
      </c>
      <c r="E3242" s="21" t="s">
        <v>9816</v>
      </c>
      <c r="F3242" s="21" t="s">
        <v>14659</v>
      </c>
      <c r="G3242" s="11" t="s">
        <v>2</v>
      </c>
      <c r="H3242" s="11" t="s">
        <v>350</v>
      </c>
      <c r="I3242" s="11" t="s">
        <v>4</v>
      </c>
      <c r="J3242" s="12">
        <v>50</v>
      </c>
      <c r="K3242" s="12">
        <v>6001.68</v>
      </c>
      <c r="L3242" s="12">
        <v>0</v>
      </c>
      <c r="M3242" s="12">
        <v>0</v>
      </c>
      <c r="N3242" s="12">
        <f t="shared" si="151"/>
        <v>6001.68</v>
      </c>
      <c r="O3242" s="11" t="s">
        <v>8227</v>
      </c>
      <c r="P3242" s="13">
        <v>0</v>
      </c>
      <c r="Q3242" s="11" t="s">
        <v>6</v>
      </c>
      <c r="R3242" s="13">
        <v>0</v>
      </c>
      <c r="S3242" s="13">
        <v>0</v>
      </c>
      <c r="T3242" s="11" t="s">
        <v>7</v>
      </c>
      <c r="U3242" s="11" t="s">
        <v>8</v>
      </c>
      <c r="V3242" s="15">
        <v>0</v>
      </c>
      <c r="W3242" s="13">
        <v>0</v>
      </c>
      <c r="X3242" s="15">
        <v>0</v>
      </c>
      <c r="Y3242" s="15">
        <v>0</v>
      </c>
      <c r="Z3242" s="13">
        <v>0</v>
      </c>
      <c r="AA3242" s="15">
        <v>0</v>
      </c>
      <c r="AB3242" s="13">
        <v>0</v>
      </c>
      <c r="AC3242" s="15">
        <v>0</v>
      </c>
      <c r="AD3242" s="13">
        <v>0</v>
      </c>
      <c r="AE3242" s="15">
        <v>0</v>
      </c>
      <c r="AF3242" s="13">
        <v>0</v>
      </c>
      <c r="AG3242" s="15">
        <v>0</v>
      </c>
      <c r="AH3242" s="13">
        <v>0</v>
      </c>
      <c r="AI3242" s="15">
        <v>0</v>
      </c>
      <c r="AJ3242" s="11" t="s">
        <v>352</v>
      </c>
      <c r="AK3242" s="11" t="s">
        <v>8228</v>
      </c>
      <c r="AL3242" s="22">
        <f t="shared" si="150"/>
        <v>2167</v>
      </c>
      <c r="AM3242" s="11" t="str">
        <f>VLOOKUP(O3242,Sheet2!$D$6:$E$14,2,FALSE)</f>
        <v>Consumables</v>
      </c>
      <c r="AN3242" s="11" t="str">
        <f>VLOOKUP(F3242,Sheet2!$E$15:$F$18,2,FALSE)</f>
        <v>CM</v>
      </c>
      <c r="AO3242" s="35" t="s">
        <v>14668</v>
      </c>
      <c r="AP3242">
        <f>MATCH(AN3242,Sheet2!$F$5:$F$18,0)</f>
        <v>13</v>
      </c>
      <c r="AQ3242">
        <f>MATCH(AO3242,Sheet2!$F$5:$K$5,0)</f>
        <v>6</v>
      </c>
      <c r="AR3242" s="33">
        <f>INDEX(Sheet2!$F$5:$K$18,OPaL!AP3242,OPaL!AQ3242)</f>
        <v>0.2</v>
      </c>
      <c r="AS3242" s="1">
        <f t="shared" si="152"/>
        <v>4801.3440000000001</v>
      </c>
    </row>
    <row r="3243" spans="1:45" x14ac:dyDescent="0.2">
      <c r="A3243" s="11" t="s">
        <v>1765</v>
      </c>
      <c r="B3243" s="11" t="s">
        <v>1766</v>
      </c>
      <c r="C3243" s="11" t="s">
        <v>12851</v>
      </c>
      <c r="D3243" s="21">
        <v>43553</v>
      </c>
      <c r="E3243" s="21" t="s">
        <v>9769</v>
      </c>
      <c r="F3243" s="21" t="s">
        <v>14658</v>
      </c>
      <c r="G3243" s="11" t="s">
        <v>2</v>
      </c>
      <c r="H3243" s="11" t="s">
        <v>3</v>
      </c>
      <c r="I3243" s="11" t="s">
        <v>4</v>
      </c>
      <c r="J3243" s="12">
        <v>1</v>
      </c>
      <c r="K3243" s="12">
        <v>6000</v>
      </c>
      <c r="L3243" s="12">
        <v>0</v>
      </c>
      <c r="M3243" s="12">
        <v>0</v>
      </c>
      <c r="N3243" s="12">
        <f t="shared" si="151"/>
        <v>6000</v>
      </c>
      <c r="O3243" s="11" t="s">
        <v>5</v>
      </c>
      <c r="P3243" s="13">
        <v>0</v>
      </c>
      <c r="Q3243" s="11" t="s">
        <v>6</v>
      </c>
      <c r="R3243" s="13">
        <v>0</v>
      </c>
      <c r="S3243" s="13">
        <v>0</v>
      </c>
      <c r="T3243" s="11" t="s">
        <v>7</v>
      </c>
      <c r="U3243" s="11" t="s">
        <v>8</v>
      </c>
      <c r="V3243" s="15">
        <v>0</v>
      </c>
      <c r="W3243" s="13">
        <v>0</v>
      </c>
      <c r="X3243" s="15">
        <v>0</v>
      </c>
      <c r="Y3243" s="15">
        <v>0</v>
      </c>
      <c r="Z3243" s="13">
        <v>0</v>
      </c>
      <c r="AA3243" s="15">
        <v>0</v>
      </c>
      <c r="AB3243" s="13">
        <v>0</v>
      </c>
      <c r="AC3243" s="15">
        <v>0</v>
      </c>
      <c r="AD3243" s="13">
        <v>0</v>
      </c>
      <c r="AE3243" s="15">
        <v>0</v>
      </c>
      <c r="AF3243" s="13">
        <v>0</v>
      </c>
      <c r="AG3243" s="15">
        <v>0</v>
      </c>
      <c r="AH3243" s="13">
        <v>0</v>
      </c>
      <c r="AI3243" s="15">
        <v>0</v>
      </c>
      <c r="AJ3243" s="11" t="s">
        <v>9</v>
      </c>
      <c r="AK3243" s="11" t="s">
        <v>10</v>
      </c>
      <c r="AL3243" s="22">
        <f t="shared" si="150"/>
        <v>1739</v>
      </c>
      <c r="AM3243" s="11" t="str">
        <f>VLOOKUP(O3243,Sheet2!$D$6:$E$14,2,FALSE)</f>
        <v>Spare parts</v>
      </c>
      <c r="AN3243" s="11" t="str">
        <f>VLOOKUP(F3243,Sheet2!$E$10:$F$13,2,FALSE)</f>
        <v>SPE</v>
      </c>
      <c r="AO3243" s="35" t="s">
        <v>14668</v>
      </c>
      <c r="AP3243">
        <f>MATCH(AN3243,Sheet2!$F$5:$F$18,0)</f>
        <v>7</v>
      </c>
      <c r="AQ3243">
        <f>MATCH(AO3243,Sheet2!$F$5:$K$5,0)</f>
        <v>6</v>
      </c>
      <c r="AR3243" s="33">
        <f>INDEX(Sheet2!$F$5:$K$18,OPaL!AP3243,OPaL!AQ3243)</f>
        <v>0.15</v>
      </c>
      <c r="AS3243" s="1">
        <f t="shared" si="152"/>
        <v>5100</v>
      </c>
    </row>
    <row r="3244" spans="1:45" x14ac:dyDescent="0.2">
      <c r="A3244" s="11" t="s">
        <v>3157</v>
      </c>
      <c r="B3244" s="11" t="s">
        <v>3158</v>
      </c>
      <c r="C3244" s="11" t="s">
        <v>12852</v>
      </c>
      <c r="D3244" s="21">
        <v>43536</v>
      </c>
      <c r="E3244" s="21" t="s">
        <v>9697</v>
      </c>
      <c r="F3244" s="21" t="s">
        <v>14659</v>
      </c>
      <c r="G3244" s="11" t="s">
        <v>2</v>
      </c>
      <c r="H3244" s="11" t="s">
        <v>3</v>
      </c>
      <c r="I3244" s="11" t="s">
        <v>4</v>
      </c>
      <c r="J3244" s="12">
        <v>1</v>
      </c>
      <c r="K3244" s="12">
        <v>6000</v>
      </c>
      <c r="L3244" s="12">
        <v>0</v>
      </c>
      <c r="M3244" s="12">
        <v>0</v>
      </c>
      <c r="N3244" s="12">
        <f t="shared" si="151"/>
        <v>6000</v>
      </c>
      <c r="O3244" s="11" t="s">
        <v>5</v>
      </c>
      <c r="P3244" s="13">
        <v>0</v>
      </c>
      <c r="Q3244" s="11" t="s">
        <v>6</v>
      </c>
      <c r="R3244" s="13">
        <v>0</v>
      </c>
      <c r="S3244" s="13">
        <v>0</v>
      </c>
      <c r="T3244" s="11" t="s">
        <v>7</v>
      </c>
      <c r="U3244" s="11" t="s">
        <v>8</v>
      </c>
      <c r="V3244" s="15">
        <v>0</v>
      </c>
      <c r="W3244" s="13">
        <v>0</v>
      </c>
      <c r="X3244" s="15">
        <v>0</v>
      </c>
      <c r="Y3244" s="15">
        <v>0</v>
      </c>
      <c r="Z3244" s="13">
        <v>0</v>
      </c>
      <c r="AA3244" s="15">
        <v>0</v>
      </c>
      <c r="AB3244" s="13">
        <v>0</v>
      </c>
      <c r="AC3244" s="15">
        <v>0</v>
      </c>
      <c r="AD3244" s="13">
        <v>0</v>
      </c>
      <c r="AE3244" s="15">
        <v>0</v>
      </c>
      <c r="AF3244" s="13">
        <v>0</v>
      </c>
      <c r="AG3244" s="15">
        <v>0</v>
      </c>
      <c r="AH3244" s="13">
        <v>0</v>
      </c>
      <c r="AI3244" s="15">
        <v>0</v>
      </c>
      <c r="AJ3244" s="11" t="s">
        <v>9</v>
      </c>
      <c r="AK3244" s="11" t="s">
        <v>13</v>
      </c>
      <c r="AL3244" s="22">
        <f t="shared" si="150"/>
        <v>1756</v>
      </c>
      <c r="AM3244" s="11" t="str">
        <f>VLOOKUP(O3244,Sheet2!$D$6:$E$14,2,FALSE)</f>
        <v>Spare parts</v>
      </c>
      <c r="AN3244" s="11" t="str">
        <f>VLOOKUP(F3244,Sheet2!$E$10:$F$13,2,FALSE)</f>
        <v>SPM</v>
      </c>
      <c r="AO3244" s="35" t="s">
        <v>14668</v>
      </c>
      <c r="AP3244">
        <f>MATCH(AN3244,Sheet2!$F$5:$F$18,0)</f>
        <v>6</v>
      </c>
      <c r="AQ3244">
        <f>MATCH(AO3244,Sheet2!$F$5:$K$5,0)</f>
        <v>6</v>
      </c>
      <c r="AR3244" s="33">
        <f>INDEX(Sheet2!$F$5:$K$18,OPaL!AP3244,OPaL!AQ3244)</f>
        <v>0.15</v>
      </c>
      <c r="AS3244" s="1">
        <f t="shared" si="152"/>
        <v>5100</v>
      </c>
    </row>
    <row r="3245" spans="1:45" x14ac:dyDescent="0.2">
      <c r="A3245" s="11" t="s">
        <v>8766</v>
      </c>
      <c r="B3245" s="11" t="s">
        <v>8767</v>
      </c>
      <c r="C3245" s="11" t="s">
        <v>12853</v>
      </c>
      <c r="D3245" s="21">
        <v>44673</v>
      </c>
      <c r="E3245" s="21" t="s">
        <v>9746</v>
      </c>
      <c r="F3245" s="21" t="s">
        <v>14659</v>
      </c>
      <c r="G3245" s="11" t="s">
        <v>2</v>
      </c>
      <c r="H3245" s="11" t="s">
        <v>350</v>
      </c>
      <c r="I3245" s="11" t="s">
        <v>4</v>
      </c>
      <c r="J3245" s="12">
        <v>4</v>
      </c>
      <c r="K3245" s="12">
        <v>5987.52</v>
      </c>
      <c r="L3245" s="12">
        <v>0</v>
      </c>
      <c r="M3245" s="12">
        <v>0</v>
      </c>
      <c r="N3245" s="12">
        <f t="shared" si="151"/>
        <v>5987.52</v>
      </c>
      <c r="O3245" s="11" t="s">
        <v>8227</v>
      </c>
      <c r="P3245" s="13">
        <v>0</v>
      </c>
      <c r="Q3245" s="11" t="s">
        <v>6</v>
      </c>
      <c r="R3245" s="13">
        <v>0</v>
      </c>
      <c r="S3245" s="13">
        <v>0</v>
      </c>
      <c r="T3245" s="11" t="s">
        <v>7</v>
      </c>
      <c r="U3245" s="11" t="s">
        <v>8</v>
      </c>
      <c r="V3245" s="15">
        <v>0</v>
      </c>
      <c r="W3245" s="13">
        <v>0</v>
      </c>
      <c r="X3245" s="15">
        <v>0</v>
      </c>
      <c r="Y3245" s="15">
        <v>0</v>
      </c>
      <c r="Z3245" s="13">
        <v>0</v>
      </c>
      <c r="AA3245" s="15">
        <v>0</v>
      </c>
      <c r="AB3245" s="13">
        <v>0</v>
      </c>
      <c r="AC3245" s="15">
        <v>0</v>
      </c>
      <c r="AD3245" s="13">
        <v>0</v>
      </c>
      <c r="AE3245" s="15">
        <v>0</v>
      </c>
      <c r="AF3245" s="13">
        <v>0</v>
      </c>
      <c r="AG3245" s="15">
        <v>0</v>
      </c>
      <c r="AH3245" s="13">
        <v>0</v>
      </c>
      <c r="AI3245" s="15">
        <v>0</v>
      </c>
      <c r="AJ3245" s="11" t="s">
        <v>352</v>
      </c>
      <c r="AK3245" s="11" t="s">
        <v>8228</v>
      </c>
      <c r="AL3245" s="22">
        <f t="shared" si="150"/>
        <v>619</v>
      </c>
      <c r="AM3245" s="11" t="str">
        <f>VLOOKUP(O3245,Sheet2!$D$6:$E$14,2,FALSE)</f>
        <v>Consumables</v>
      </c>
      <c r="AN3245" s="11" t="str">
        <f>VLOOKUP(F3245,Sheet2!$E$15:$F$18,2,FALSE)</f>
        <v>CM</v>
      </c>
      <c r="AO3245" s="35" t="s">
        <v>14668</v>
      </c>
      <c r="AP3245">
        <f>MATCH(AN3245,Sheet2!$F$5:$F$18,0)</f>
        <v>13</v>
      </c>
      <c r="AQ3245">
        <f>MATCH(AO3245,Sheet2!$F$5:$K$5,0)</f>
        <v>6</v>
      </c>
      <c r="AR3245" s="33">
        <f>INDEX(Sheet2!$F$5:$K$18,OPaL!AP3245,OPaL!AQ3245)</f>
        <v>0.2</v>
      </c>
      <c r="AS3245" s="1">
        <f t="shared" si="152"/>
        <v>4790.0160000000005</v>
      </c>
    </row>
    <row r="3246" spans="1:45" x14ac:dyDescent="0.2">
      <c r="A3246" s="11" t="s">
        <v>7621</v>
      </c>
      <c r="B3246" s="11" t="s">
        <v>7622</v>
      </c>
      <c r="C3246" s="11" t="s">
        <v>12854</v>
      </c>
      <c r="D3246" s="21">
        <v>44232</v>
      </c>
      <c r="E3246" s="21" t="s">
        <v>9724</v>
      </c>
      <c r="F3246" s="21" t="s">
        <v>14658</v>
      </c>
      <c r="G3246" s="11" t="s">
        <v>2</v>
      </c>
      <c r="H3246" s="11" t="s">
        <v>3</v>
      </c>
      <c r="I3246" s="11" t="s">
        <v>4</v>
      </c>
      <c r="J3246" s="12">
        <v>1</v>
      </c>
      <c r="K3246" s="12">
        <v>5969.99</v>
      </c>
      <c r="L3246" s="12">
        <v>0</v>
      </c>
      <c r="M3246" s="12">
        <v>0</v>
      </c>
      <c r="N3246" s="12">
        <f t="shared" si="151"/>
        <v>5969.99</v>
      </c>
      <c r="O3246" s="11" t="s">
        <v>5</v>
      </c>
      <c r="P3246" s="13">
        <v>0</v>
      </c>
      <c r="Q3246" s="11" t="s">
        <v>6</v>
      </c>
      <c r="R3246" s="13">
        <v>0</v>
      </c>
      <c r="S3246" s="13">
        <v>0</v>
      </c>
      <c r="T3246" s="11" t="s">
        <v>7</v>
      </c>
      <c r="U3246" s="11" t="s">
        <v>8</v>
      </c>
      <c r="V3246" s="15">
        <v>0</v>
      </c>
      <c r="W3246" s="13">
        <v>0</v>
      </c>
      <c r="X3246" s="15">
        <v>0</v>
      </c>
      <c r="Y3246" s="15">
        <v>0</v>
      </c>
      <c r="Z3246" s="13">
        <v>0</v>
      </c>
      <c r="AA3246" s="15">
        <v>0</v>
      </c>
      <c r="AB3246" s="13">
        <v>0</v>
      </c>
      <c r="AC3246" s="15">
        <v>0</v>
      </c>
      <c r="AD3246" s="13">
        <v>0</v>
      </c>
      <c r="AE3246" s="15">
        <v>0</v>
      </c>
      <c r="AF3246" s="13">
        <v>0</v>
      </c>
      <c r="AG3246" s="15">
        <v>0</v>
      </c>
      <c r="AH3246" s="13">
        <v>0</v>
      </c>
      <c r="AI3246" s="15">
        <v>0</v>
      </c>
      <c r="AJ3246" s="11" t="s">
        <v>9</v>
      </c>
      <c r="AK3246" s="11" t="s">
        <v>10</v>
      </c>
      <c r="AL3246" s="22">
        <f t="shared" si="150"/>
        <v>1060</v>
      </c>
      <c r="AM3246" s="11" t="str">
        <f>VLOOKUP(O3246,Sheet2!$D$6:$E$14,2,FALSE)</f>
        <v>Spare parts</v>
      </c>
      <c r="AN3246" s="11" t="str">
        <f>VLOOKUP(F3246,Sheet2!$E$10:$F$13,2,FALSE)</f>
        <v>SPE</v>
      </c>
      <c r="AO3246" s="35" t="s">
        <v>14668</v>
      </c>
      <c r="AP3246">
        <f>MATCH(AN3246,Sheet2!$F$5:$F$18,0)</f>
        <v>7</v>
      </c>
      <c r="AQ3246">
        <f>MATCH(AO3246,Sheet2!$F$5:$K$5,0)</f>
        <v>6</v>
      </c>
      <c r="AR3246" s="33">
        <f>INDEX(Sheet2!$F$5:$K$18,OPaL!AP3246,OPaL!AQ3246)</f>
        <v>0.15</v>
      </c>
      <c r="AS3246" s="1">
        <f t="shared" si="152"/>
        <v>5074.4915000000001</v>
      </c>
    </row>
    <row r="3247" spans="1:45" x14ac:dyDescent="0.2">
      <c r="A3247" s="11" t="s">
        <v>9222</v>
      </c>
      <c r="B3247" s="11" t="s">
        <v>9223</v>
      </c>
      <c r="C3247" s="11" t="s">
        <v>12855</v>
      </c>
      <c r="D3247" s="21">
        <v>44649</v>
      </c>
      <c r="E3247" s="21" t="s">
        <v>9752</v>
      </c>
      <c r="F3247" s="21" t="s">
        <v>14659</v>
      </c>
      <c r="G3247" s="11" t="s">
        <v>2</v>
      </c>
      <c r="H3247" s="11" t="s">
        <v>16</v>
      </c>
      <c r="I3247" s="11" t="s">
        <v>4</v>
      </c>
      <c r="J3247" s="13">
        <v>7</v>
      </c>
      <c r="K3247" s="12">
        <v>5963.83</v>
      </c>
      <c r="L3247" s="12">
        <v>0</v>
      </c>
      <c r="M3247" s="12">
        <v>0</v>
      </c>
      <c r="N3247" s="12">
        <f t="shared" si="151"/>
        <v>5963.83</v>
      </c>
      <c r="O3247" s="11" t="s">
        <v>8227</v>
      </c>
      <c r="P3247" s="13">
        <v>0</v>
      </c>
      <c r="Q3247" s="11" t="s">
        <v>6</v>
      </c>
      <c r="R3247" s="13">
        <v>0</v>
      </c>
      <c r="S3247" s="13">
        <v>0</v>
      </c>
      <c r="T3247" s="11" t="s">
        <v>7</v>
      </c>
      <c r="U3247" s="11" t="s">
        <v>8</v>
      </c>
      <c r="V3247" s="15">
        <v>0</v>
      </c>
      <c r="W3247" s="13">
        <v>0</v>
      </c>
      <c r="X3247" s="15">
        <v>0</v>
      </c>
      <c r="Y3247" s="15">
        <v>0</v>
      </c>
      <c r="Z3247" s="13">
        <v>0</v>
      </c>
      <c r="AA3247" s="15">
        <v>0</v>
      </c>
      <c r="AB3247" s="13">
        <v>0</v>
      </c>
      <c r="AC3247" s="15">
        <v>0</v>
      </c>
      <c r="AD3247" s="13">
        <v>0</v>
      </c>
      <c r="AE3247" s="15">
        <v>0</v>
      </c>
      <c r="AF3247" s="13">
        <v>0</v>
      </c>
      <c r="AG3247" s="15">
        <v>0</v>
      </c>
      <c r="AH3247" s="13">
        <v>0</v>
      </c>
      <c r="AI3247" s="15">
        <v>0</v>
      </c>
      <c r="AJ3247" s="11" t="s">
        <v>17</v>
      </c>
      <c r="AK3247" s="11" t="s">
        <v>8228</v>
      </c>
      <c r="AL3247" s="22">
        <f t="shared" si="150"/>
        <v>643</v>
      </c>
      <c r="AM3247" s="11" t="str">
        <f>VLOOKUP(O3247,Sheet2!$D$6:$E$14,2,FALSE)</f>
        <v>Consumables</v>
      </c>
      <c r="AN3247" s="11" t="str">
        <f>VLOOKUP(F3247,Sheet2!$E$15:$F$18,2,FALSE)</f>
        <v>CM</v>
      </c>
      <c r="AO3247" s="35" t="s">
        <v>14668</v>
      </c>
      <c r="AP3247">
        <f>MATCH(AN3247,Sheet2!$F$5:$F$18,0)</f>
        <v>13</v>
      </c>
      <c r="AQ3247">
        <f>MATCH(AO3247,Sheet2!$F$5:$K$5,0)</f>
        <v>6</v>
      </c>
      <c r="AR3247" s="33">
        <f>INDEX(Sheet2!$F$5:$K$18,OPaL!AP3247,OPaL!AQ3247)</f>
        <v>0.2</v>
      </c>
      <c r="AS3247" s="1">
        <f t="shared" si="152"/>
        <v>4771.0640000000003</v>
      </c>
    </row>
    <row r="3248" spans="1:45" x14ac:dyDescent="0.2">
      <c r="A3248" s="11" t="s">
        <v>318</v>
      </c>
      <c r="B3248" s="11" t="s">
        <v>319</v>
      </c>
      <c r="C3248" s="11" t="s">
        <v>12856</v>
      </c>
      <c r="D3248" s="21">
        <v>42775</v>
      </c>
      <c r="E3248" s="21" t="s">
        <v>9697</v>
      </c>
      <c r="F3248" s="21" t="s">
        <v>14659</v>
      </c>
      <c r="G3248" s="11" t="s">
        <v>2</v>
      </c>
      <c r="H3248" s="11" t="s">
        <v>16</v>
      </c>
      <c r="I3248" s="11" t="s">
        <v>4</v>
      </c>
      <c r="J3248" s="12">
        <v>1</v>
      </c>
      <c r="K3248" s="12">
        <v>5947.26</v>
      </c>
      <c r="L3248" s="12">
        <v>0</v>
      </c>
      <c r="M3248" s="12">
        <v>0</v>
      </c>
      <c r="N3248" s="12">
        <f t="shared" si="151"/>
        <v>5947.26</v>
      </c>
      <c r="O3248" s="11" t="s">
        <v>5</v>
      </c>
      <c r="P3248" s="13">
        <v>0</v>
      </c>
      <c r="Q3248" s="11" t="s">
        <v>6</v>
      </c>
      <c r="R3248" s="13">
        <v>0</v>
      </c>
      <c r="S3248" s="13">
        <v>0</v>
      </c>
      <c r="T3248" s="11" t="s">
        <v>7</v>
      </c>
      <c r="U3248" s="11" t="s">
        <v>8</v>
      </c>
      <c r="V3248" s="15">
        <v>0</v>
      </c>
      <c r="W3248" s="13">
        <v>0</v>
      </c>
      <c r="X3248" s="15">
        <v>0</v>
      </c>
      <c r="Y3248" s="15">
        <v>0</v>
      </c>
      <c r="Z3248" s="13">
        <v>0</v>
      </c>
      <c r="AA3248" s="15">
        <v>0</v>
      </c>
      <c r="AB3248" s="13">
        <v>0</v>
      </c>
      <c r="AC3248" s="15">
        <v>0</v>
      </c>
      <c r="AD3248" s="13">
        <v>0</v>
      </c>
      <c r="AE3248" s="15">
        <v>0</v>
      </c>
      <c r="AF3248" s="13">
        <v>0</v>
      </c>
      <c r="AG3248" s="15">
        <v>0</v>
      </c>
      <c r="AH3248" s="13">
        <v>0</v>
      </c>
      <c r="AI3248" s="15">
        <v>0</v>
      </c>
      <c r="AJ3248" s="11" t="s">
        <v>17</v>
      </c>
      <c r="AK3248" s="11" t="s">
        <v>13</v>
      </c>
      <c r="AL3248" s="22">
        <f t="shared" si="150"/>
        <v>2517</v>
      </c>
      <c r="AM3248" s="11" t="str">
        <f>VLOOKUP(O3248,Sheet2!$D$6:$E$14,2,FALSE)</f>
        <v>Spare parts</v>
      </c>
      <c r="AN3248" s="11" t="str">
        <f>VLOOKUP(F3248,Sheet2!$E$10:$F$13,2,FALSE)</f>
        <v>SPM</v>
      </c>
      <c r="AO3248" s="35" t="s">
        <v>14668</v>
      </c>
      <c r="AP3248">
        <f>MATCH(AN3248,Sheet2!$F$5:$F$18,0)</f>
        <v>6</v>
      </c>
      <c r="AQ3248">
        <f>MATCH(AO3248,Sheet2!$F$5:$K$5,0)</f>
        <v>6</v>
      </c>
      <c r="AR3248" s="33">
        <f>INDEX(Sheet2!$F$5:$K$18,OPaL!AP3248,OPaL!AQ3248)</f>
        <v>0.15</v>
      </c>
      <c r="AS3248" s="1">
        <f t="shared" si="152"/>
        <v>5055.1710000000003</v>
      </c>
    </row>
    <row r="3249" spans="1:45" x14ac:dyDescent="0.2">
      <c r="A3249" s="11" t="s">
        <v>7932</v>
      </c>
      <c r="B3249" s="11" t="s">
        <v>7933</v>
      </c>
      <c r="C3249" s="11" t="s">
        <v>12857</v>
      </c>
      <c r="D3249" s="21">
        <v>45071</v>
      </c>
      <c r="E3249" s="21" t="s">
        <v>9697</v>
      </c>
      <c r="F3249" s="21" t="s">
        <v>14659</v>
      </c>
      <c r="G3249" s="11" t="s">
        <v>2</v>
      </c>
      <c r="H3249" s="11" t="s">
        <v>16</v>
      </c>
      <c r="I3249" s="11" t="s">
        <v>351</v>
      </c>
      <c r="J3249" s="13">
        <v>2</v>
      </c>
      <c r="K3249" s="12">
        <v>5944.39</v>
      </c>
      <c r="L3249" s="12">
        <v>0</v>
      </c>
      <c r="M3249" s="12">
        <v>0</v>
      </c>
      <c r="N3249" s="12">
        <f t="shared" si="151"/>
        <v>5944.39</v>
      </c>
      <c r="O3249" s="11" t="s">
        <v>5</v>
      </c>
      <c r="P3249" s="13">
        <v>0</v>
      </c>
      <c r="Q3249" s="11" t="s">
        <v>6</v>
      </c>
      <c r="R3249" s="13">
        <v>0</v>
      </c>
      <c r="S3249" s="13">
        <v>0</v>
      </c>
      <c r="T3249" s="11" t="s">
        <v>7</v>
      </c>
      <c r="U3249" s="11" t="s">
        <v>8</v>
      </c>
      <c r="V3249" s="15">
        <v>0</v>
      </c>
      <c r="W3249" s="13">
        <v>0</v>
      </c>
      <c r="X3249" s="15">
        <v>0</v>
      </c>
      <c r="Y3249" s="15">
        <v>0</v>
      </c>
      <c r="Z3249" s="13">
        <v>0</v>
      </c>
      <c r="AA3249" s="15">
        <v>0</v>
      </c>
      <c r="AB3249" s="13">
        <v>0</v>
      </c>
      <c r="AC3249" s="15">
        <v>0</v>
      </c>
      <c r="AD3249" s="13">
        <v>0</v>
      </c>
      <c r="AE3249" s="15">
        <v>0</v>
      </c>
      <c r="AF3249" s="13">
        <v>0</v>
      </c>
      <c r="AG3249" s="15">
        <v>0</v>
      </c>
      <c r="AH3249" s="13">
        <v>0</v>
      </c>
      <c r="AI3249" s="15">
        <v>0</v>
      </c>
      <c r="AJ3249" s="11" t="s">
        <v>17</v>
      </c>
      <c r="AK3249" s="11" t="s">
        <v>1398</v>
      </c>
      <c r="AL3249" s="22">
        <f t="shared" si="150"/>
        <v>221</v>
      </c>
      <c r="AM3249" s="11" t="str">
        <f>VLOOKUP(O3249,Sheet2!$D$6:$E$14,2,FALSE)</f>
        <v>Spare parts</v>
      </c>
      <c r="AN3249" s="11" t="str">
        <f>VLOOKUP(F3249,Sheet2!$E$10:$F$13,2,FALSE)</f>
        <v>SPM</v>
      </c>
      <c r="AO3249" s="35" t="s">
        <v>14666</v>
      </c>
      <c r="AP3249">
        <f>MATCH(AN3249,Sheet2!$F$5:$F$18,0)</f>
        <v>6</v>
      </c>
      <c r="AQ3249">
        <f>MATCH(AO3249,Sheet2!$F$5:$K$5,0)</f>
        <v>4</v>
      </c>
      <c r="AR3249" s="33">
        <f>INDEX(Sheet2!$F$5:$K$18,OPaL!AP3249,OPaL!AQ3249)</f>
        <v>0.05</v>
      </c>
      <c r="AS3249" s="1">
        <f t="shared" si="152"/>
        <v>5647.1705000000002</v>
      </c>
    </row>
    <row r="3250" spans="1:45" x14ac:dyDescent="0.2">
      <c r="A3250" s="11" t="s">
        <v>3101</v>
      </c>
      <c r="B3250" s="11" t="s">
        <v>3102</v>
      </c>
      <c r="C3250" s="11" t="s">
        <v>12858</v>
      </c>
      <c r="D3250" s="21">
        <v>43531</v>
      </c>
      <c r="E3250" s="21" t="s">
        <v>9813</v>
      </c>
      <c r="F3250" s="21" t="s">
        <v>14659</v>
      </c>
      <c r="G3250" s="11" t="s">
        <v>2</v>
      </c>
      <c r="H3250" s="11" t="s">
        <v>3</v>
      </c>
      <c r="I3250" s="11" t="s">
        <v>4</v>
      </c>
      <c r="J3250" s="12">
        <v>2</v>
      </c>
      <c r="K3250" s="12">
        <v>5924</v>
      </c>
      <c r="L3250" s="12">
        <v>0</v>
      </c>
      <c r="M3250" s="12">
        <v>0</v>
      </c>
      <c r="N3250" s="12">
        <f t="shared" si="151"/>
        <v>5924</v>
      </c>
      <c r="O3250" s="11" t="s">
        <v>5</v>
      </c>
      <c r="P3250" s="13">
        <v>0</v>
      </c>
      <c r="Q3250" s="11" t="s">
        <v>6</v>
      </c>
      <c r="R3250" s="13">
        <v>0</v>
      </c>
      <c r="S3250" s="13">
        <v>0</v>
      </c>
      <c r="T3250" s="11" t="s">
        <v>7</v>
      </c>
      <c r="U3250" s="11" t="s">
        <v>8</v>
      </c>
      <c r="V3250" s="15">
        <v>0</v>
      </c>
      <c r="W3250" s="13">
        <v>0</v>
      </c>
      <c r="X3250" s="15">
        <v>0</v>
      </c>
      <c r="Y3250" s="15">
        <v>0</v>
      </c>
      <c r="Z3250" s="13">
        <v>0</v>
      </c>
      <c r="AA3250" s="15">
        <v>0</v>
      </c>
      <c r="AB3250" s="13">
        <v>0</v>
      </c>
      <c r="AC3250" s="15">
        <v>0</v>
      </c>
      <c r="AD3250" s="13">
        <v>0</v>
      </c>
      <c r="AE3250" s="15">
        <v>0</v>
      </c>
      <c r="AF3250" s="13">
        <v>0</v>
      </c>
      <c r="AG3250" s="15">
        <v>0</v>
      </c>
      <c r="AH3250" s="13">
        <v>0</v>
      </c>
      <c r="AI3250" s="15">
        <v>0</v>
      </c>
      <c r="AJ3250" s="11" t="s">
        <v>9</v>
      </c>
      <c r="AK3250" s="11" t="s">
        <v>13</v>
      </c>
      <c r="AL3250" s="22">
        <f t="shared" si="150"/>
        <v>1761</v>
      </c>
      <c r="AM3250" s="11" t="str">
        <f>VLOOKUP(O3250,Sheet2!$D$6:$E$14,2,FALSE)</f>
        <v>Spare parts</v>
      </c>
      <c r="AN3250" s="11" t="str">
        <f>VLOOKUP(F3250,Sheet2!$E$10:$F$13,2,FALSE)</f>
        <v>SPM</v>
      </c>
      <c r="AO3250" s="35" t="s">
        <v>14668</v>
      </c>
      <c r="AP3250">
        <f>MATCH(AN3250,Sheet2!$F$5:$F$18,0)</f>
        <v>6</v>
      </c>
      <c r="AQ3250">
        <f>MATCH(AO3250,Sheet2!$F$5:$K$5,0)</f>
        <v>6</v>
      </c>
      <c r="AR3250" s="33">
        <f>INDEX(Sheet2!$F$5:$K$18,OPaL!AP3250,OPaL!AQ3250)</f>
        <v>0.15</v>
      </c>
      <c r="AS3250" s="1">
        <f t="shared" si="152"/>
        <v>5035.3999999999996</v>
      </c>
    </row>
    <row r="3251" spans="1:45" x14ac:dyDescent="0.2">
      <c r="A3251" s="11" t="s">
        <v>3103</v>
      </c>
      <c r="B3251" s="11" t="s">
        <v>3104</v>
      </c>
      <c r="C3251" s="11" t="s">
        <v>12859</v>
      </c>
      <c r="D3251" s="21">
        <v>43531</v>
      </c>
      <c r="E3251" s="21" t="s">
        <v>9813</v>
      </c>
      <c r="F3251" s="21" t="s">
        <v>14659</v>
      </c>
      <c r="G3251" s="11" t="s">
        <v>2</v>
      </c>
      <c r="H3251" s="11" t="s">
        <v>3</v>
      </c>
      <c r="I3251" s="11" t="s">
        <v>4</v>
      </c>
      <c r="J3251" s="12">
        <v>2</v>
      </c>
      <c r="K3251" s="12">
        <v>5924</v>
      </c>
      <c r="L3251" s="12">
        <v>0</v>
      </c>
      <c r="M3251" s="12">
        <v>0</v>
      </c>
      <c r="N3251" s="12">
        <f t="shared" si="151"/>
        <v>5924</v>
      </c>
      <c r="O3251" s="11" t="s">
        <v>5</v>
      </c>
      <c r="P3251" s="13">
        <v>0</v>
      </c>
      <c r="Q3251" s="11" t="s">
        <v>6</v>
      </c>
      <c r="R3251" s="13">
        <v>0</v>
      </c>
      <c r="S3251" s="13">
        <v>0</v>
      </c>
      <c r="T3251" s="11" t="s">
        <v>7</v>
      </c>
      <c r="U3251" s="11" t="s">
        <v>8</v>
      </c>
      <c r="V3251" s="15">
        <v>0</v>
      </c>
      <c r="W3251" s="13">
        <v>0</v>
      </c>
      <c r="X3251" s="15">
        <v>0</v>
      </c>
      <c r="Y3251" s="15">
        <v>0</v>
      </c>
      <c r="Z3251" s="13">
        <v>0</v>
      </c>
      <c r="AA3251" s="15">
        <v>0</v>
      </c>
      <c r="AB3251" s="13">
        <v>0</v>
      </c>
      <c r="AC3251" s="15">
        <v>0</v>
      </c>
      <c r="AD3251" s="13">
        <v>0</v>
      </c>
      <c r="AE3251" s="15">
        <v>0</v>
      </c>
      <c r="AF3251" s="13">
        <v>0</v>
      </c>
      <c r="AG3251" s="15">
        <v>0</v>
      </c>
      <c r="AH3251" s="13">
        <v>0</v>
      </c>
      <c r="AI3251" s="15">
        <v>0</v>
      </c>
      <c r="AJ3251" s="11" t="s">
        <v>9</v>
      </c>
      <c r="AK3251" s="11" t="s">
        <v>13</v>
      </c>
      <c r="AL3251" s="22">
        <f t="shared" si="150"/>
        <v>1761</v>
      </c>
      <c r="AM3251" s="11" t="str">
        <f>VLOOKUP(O3251,Sheet2!$D$6:$E$14,2,FALSE)</f>
        <v>Spare parts</v>
      </c>
      <c r="AN3251" s="11" t="str">
        <f>VLOOKUP(F3251,Sheet2!$E$10:$F$13,2,FALSE)</f>
        <v>SPM</v>
      </c>
      <c r="AO3251" s="35" t="s">
        <v>14668</v>
      </c>
      <c r="AP3251">
        <f>MATCH(AN3251,Sheet2!$F$5:$F$18,0)</f>
        <v>6</v>
      </c>
      <c r="AQ3251">
        <f>MATCH(AO3251,Sheet2!$F$5:$K$5,0)</f>
        <v>6</v>
      </c>
      <c r="AR3251" s="33">
        <f>INDEX(Sheet2!$F$5:$K$18,OPaL!AP3251,OPaL!AQ3251)</f>
        <v>0.15</v>
      </c>
      <c r="AS3251" s="1">
        <f t="shared" si="152"/>
        <v>5035.3999999999996</v>
      </c>
    </row>
    <row r="3252" spans="1:45" x14ac:dyDescent="0.2">
      <c r="A3252" s="11" t="s">
        <v>3105</v>
      </c>
      <c r="B3252" s="11" t="s">
        <v>3106</v>
      </c>
      <c r="C3252" s="11" t="s">
        <v>12860</v>
      </c>
      <c r="D3252" s="21">
        <v>43531</v>
      </c>
      <c r="E3252" s="21" t="s">
        <v>9813</v>
      </c>
      <c r="F3252" s="21" t="s">
        <v>14659</v>
      </c>
      <c r="G3252" s="11" t="s">
        <v>2</v>
      </c>
      <c r="H3252" s="11" t="s">
        <v>3</v>
      </c>
      <c r="I3252" s="11" t="s">
        <v>4</v>
      </c>
      <c r="J3252" s="12">
        <v>2</v>
      </c>
      <c r="K3252" s="12">
        <v>5924</v>
      </c>
      <c r="L3252" s="12">
        <v>0</v>
      </c>
      <c r="M3252" s="12">
        <v>0</v>
      </c>
      <c r="N3252" s="12">
        <f t="shared" si="151"/>
        <v>5924</v>
      </c>
      <c r="O3252" s="11" t="s">
        <v>5</v>
      </c>
      <c r="P3252" s="13">
        <v>0</v>
      </c>
      <c r="Q3252" s="11" t="s">
        <v>6</v>
      </c>
      <c r="R3252" s="13">
        <v>0</v>
      </c>
      <c r="S3252" s="13">
        <v>0</v>
      </c>
      <c r="T3252" s="11" t="s">
        <v>7</v>
      </c>
      <c r="U3252" s="11" t="s">
        <v>8</v>
      </c>
      <c r="V3252" s="15">
        <v>0</v>
      </c>
      <c r="W3252" s="13">
        <v>0</v>
      </c>
      <c r="X3252" s="15">
        <v>0</v>
      </c>
      <c r="Y3252" s="15">
        <v>0</v>
      </c>
      <c r="Z3252" s="13">
        <v>0</v>
      </c>
      <c r="AA3252" s="15">
        <v>0</v>
      </c>
      <c r="AB3252" s="13">
        <v>0</v>
      </c>
      <c r="AC3252" s="15">
        <v>0</v>
      </c>
      <c r="AD3252" s="13">
        <v>0</v>
      </c>
      <c r="AE3252" s="15">
        <v>0</v>
      </c>
      <c r="AF3252" s="13">
        <v>0</v>
      </c>
      <c r="AG3252" s="15">
        <v>0</v>
      </c>
      <c r="AH3252" s="13">
        <v>0</v>
      </c>
      <c r="AI3252" s="15">
        <v>0</v>
      </c>
      <c r="AJ3252" s="11" t="s">
        <v>9</v>
      </c>
      <c r="AK3252" s="11" t="s">
        <v>13</v>
      </c>
      <c r="AL3252" s="22">
        <f t="shared" si="150"/>
        <v>1761</v>
      </c>
      <c r="AM3252" s="11" t="str">
        <f>VLOOKUP(O3252,Sheet2!$D$6:$E$14,2,FALSE)</f>
        <v>Spare parts</v>
      </c>
      <c r="AN3252" s="11" t="str">
        <f>VLOOKUP(F3252,Sheet2!$E$10:$F$13,2,FALSE)</f>
        <v>SPM</v>
      </c>
      <c r="AO3252" s="35" t="s">
        <v>14668</v>
      </c>
      <c r="AP3252">
        <f>MATCH(AN3252,Sheet2!$F$5:$F$18,0)</f>
        <v>6</v>
      </c>
      <c r="AQ3252">
        <f>MATCH(AO3252,Sheet2!$F$5:$K$5,0)</f>
        <v>6</v>
      </c>
      <c r="AR3252" s="33">
        <f>INDEX(Sheet2!$F$5:$K$18,OPaL!AP3252,OPaL!AQ3252)</f>
        <v>0.15</v>
      </c>
      <c r="AS3252" s="1">
        <f t="shared" si="152"/>
        <v>5035.3999999999996</v>
      </c>
    </row>
    <row r="3253" spans="1:45" x14ac:dyDescent="0.2">
      <c r="A3253" s="11" t="s">
        <v>3361</v>
      </c>
      <c r="B3253" s="11" t="s">
        <v>3362</v>
      </c>
      <c r="C3253" s="11" t="s">
        <v>12861</v>
      </c>
      <c r="D3253" s="21">
        <v>44450</v>
      </c>
      <c r="E3253" s="21" t="s">
        <v>9697</v>
      </c>
      <c r="F3253" s="21" t="s">
        <v>14658</v>
      </c>
      <c r="G3253" s="11" t="s">
        <v>2</v>
      </c>
      <c r="H3253" s="11" t="s">
        <v>3</v>
      </c>
      <c r="I3253" s="11" t="s">
        <v>4</v>
      </c>
      <c r="J3253" s="12">
        <v>2</v>
      </c>
      <c r="K3253" s="12">
        <v>5920</v>
      </c>
      <c r="L3253" s="12">
        <v>0</v>
      </c>
      <c r="M3253" s="12">
        <v>0</v>
      </c>
      <c r="N3253" s="12">
        <f t="shared" si="151"/>
        <v>5920</v>
      </c>
      <c r="O3253" s="11" t="s">
        <v>5</v>
      </c>
      <c r="P3253" s="13">
        <v>0</v>
      </c>
      <c r="Q3253" s="11" t="s">
        <v>6</v>
      </c>
      <c r="R3253" s="13">
        <v>0</v>
      </c>
      <c r="S3253" s="13">
        <v>0</v>
      </c>
      <c r="T3253" s="11" t="s">
        <v>7</v>
      </c>
      <c r="U3253" s="11" t="s">
        <v>8</v>
      </c>
      <c r="V3253" s="15">
        <v>0</v>
      </c>
      <c r="W3253" s="13">
        <v>0</v>
      </c>
      <c r="X3253" s="15">
        <v>0</v>
      </c>
      <c r="Y3253" s="15">
        <v>0</v>
      </c>
      <c r="Z3253" s="13">
        <v>0</v>
      </c>
      <c r="AA3253" s="15">
        <v>0</v>
      </c>
      <c r="AB3253" s="13">
        <v>0</v>
      </c>
      <c r="AC3253" s="15">
        <v>0</v>
      </c>
      <c r="AD3253" s="13">
        <v>0</v>
      </c>
      <c r="AE3253" s="15">
        <v>0</v>
      </c>
      <c r="AF3253" s="13">
        <v>0</v>
      </c>
      <c r="AG3253" s="15">
        <v>0</v>
      </c>
      <c r="AH3253" s="13">
        <v>0</v>
      </c>
      <c r="AI3253" s="15">
        <v>0</v>
      </c>
      <c r="AJ3253" s="11" t="s">
        <v>9</v>
      </c>
      <c r="AK3253" s="11" t="s">
        <v>1398</v>
      </c>
      <c r="AL3253" s="22">
        <f t="shared" si="150"/>
        <v>842</v>
      </c>
      <c r="AM3253" s="11" t="str">
        <f>VLOOKUP(O3253,Sheet2!$D$6:$E$14,2,FALSE)</f>
        <v>Spare parts</v>
      </c>
      <c r="AN3253" s="11" t="str">
        <f>VLOOKUP(F3253,Sheet2!$E$10:$F$13,2,FALSE)</f>
        <v>SPE</v>
      </c>
      <c r="AO3253" s="35" t="s">
        <v>14668</v>
      </c>
      <c r="AP3253">
        <f>MATCH(AN3253,Sheet2!$F$5:$F$18,0)</f>
        <v>7</v>
      </c>
      <c r="AQ3253">
        <f>MATCH(AO3253,Sheet2!$F$5:$K$5,0)</f>
        <v>6</v>
      </c>
      <c r="AR3253" s="33">
        <f>INDEX(Sheet2!$F$5:$K$18,OPaL!AP3253,OPaL!AQ3253)</f>
        <v>0.15</v>
      </c>
      <c r="AS3253" s="1">
        <f t="shared" si="152"/>
        <v>5032</v>
      </c>
    </row>
    <row r="3254" spans="1:45" x14ac:dyDescent="0.2">
      <c r="A3254" s="11" t="s">
        <v>8415</v>
      </c>
      <c r="B3254" s="11" t="s">
        <v>8416</v>
      </c>
      <c r="C3254" s="11" t="s">
        <v>12862</v>
      </c>
      <c r="D3254" s="21">
        <v>43125</v>
      </c>
      <c r="E3254" s="21" t="s">
        <v>9803</v>
      </c>
      <c r="F3254" s="21" t="s">
        <v>14659</v>
      </c>
      <c r="G3254" s="11" t="s">
        <v>2</v>
      </c>
      <c r="H3254" s="11" t="s">
        <v>3</v>
      </c>
      <c r="I3254" s="11" t="s">
        <v>4</v>
      </c>
      <c r="J3254" s="12">
        <v>30</v>
      </c>
      <c r="K3254" s="12">
        <v>5917.35</v>
      </c>
      <c r="L3254" s="12">
        <v>0</v>
      </c>
      <c r="M3254" s="12">
        <v>0</v>
      </c>
      <c r="N3254" s="12">
        <f t="shared" si="151"/>
        <v>5917.35</v>
      </c>
      <c r="O3254" s="11" t="s">
        <v>8227</v>
      </c>
      <c r="P3254" s="13">
        <v>0</v>
      </c>
      <c r="Q3254" s="11" t="s">
        <v>6</v>
      </c>
      <c r="R3254" s="13">
        <v>0</v>
      </c>
      <c r="S3254" s="13">
        <v>0</v>
      </c>
      <c r="T3254" s="11" t="s">
        <v>7</v>
      </c>
      <c r="U3254" s="11" t="s">
        <v>8</v>
      </c>
      <c r="V3254" s="15">
        <v>0</v>
      </c>
      <c r="W3254" s="13">
        <v>0</v>
      </c>
      <c r="X3254" s="15">
        <v>0</v>
      </c>
      <c r="Y3254" s="15">
        <v>0</v>
      </c>
      <c r="Z3254" s="13">
        <v>0</v>
      </c>
      <c r="AA3254" s="15">
        <v>0</v>
      </c>
      <c r="AB3254" s="13">
        <v>0</v>
      </c>
      <c r="AC3254" s="15">
        <v>0</v>
      </c>
      <c r="AD3254" s="13">
        <v>0</v>
      </c>
      <c r="AE3254" s="15">
        <v>0</v>
      </c>
      <c r="AF3254" s="13">
        <v>0</v>
      </c>
      <c r="AG3254" s="15">
        <v>0</v>
      </c>
      <c r="AH3254" s="13">
        <v>0</v>
      </c>
      <c r="AI3254" s="15">
        <v>0</v>
      </c>
      <c r="AJ3254" s="11" t="s">
        <v>9</v>
      </c>
      <c r="AK3254" s="11" t="s">
        <v>8228</v>
      </c>
      <c r="AL3254" s="22">
        <f t="shared" si="150"/>
        <v>2167</v>
      </c>
      <c r="AM3254" s="11" t="str">
        <f>VLOOKUP(O3254,Sheet2!$D$6:$E$14,2,FALSE)</f>
        <v>Consumables</v>
      </c>
      <c r="AN3254" s="11" t="str">
        <f>VLOOKUP(F3254,Sheet2!$E$15:$F$18,2,FALSE)</f>
        <v>CM</v>
      </c>
      <c r="AO3254" s="35" t="s">
        <v>14668</v>
      </c>
      <c r="AP3254">
        <f>MATCH(AN3254,Sheet2!$F$5:$F$18,0)</f>
        <v>13</v>
      </c>
      <c r="AQ3254">
        <f>MATCH(AO3254,Sheet2!$F$5:$K$5,0)</f>
        <v>6</v>
      </c>
      <c r="AR3254" s="33">
        <f>INDEX(Sheet2!$F$5:$K$18,OPaL!AP3254,OPaL!AQ3254)</f>
        <v>0.2</v>
      </c>
      <c r="AS3254" s="1">
        <f t="shared" si="152"/>
        <v>4733.88</v>
      </c>
    </row>
    <row r="3255" spans="1:45" x14ac:dyDescent="0.2">
      <c r="A3255" s="11" t="s">
        <v>8489</v>
      </c>
      <c r="B3255" s="11" t="s">
        <v>8490</v>
      </c>
      <c r="C3255" s="11" t="s">
        <v>12863</v>
      </c>
      <c r="D3255" s="21">
        <v>43125</v>
      </c>
      <c r="E3255" s="21" t="s">
        <v>9816</v>
      </c>
      <c r="F3255" s="21" t="s">
        <v>14659</v>
      </c>
      <c r="G3255" s="11" t="s">
        <v>2</v>
      </c>
      <c r="H3255" s="11" t="s">
        <v>3</v>
      </c>
      <c r="I3255" s="11" t="s">
        <v>4</v>
      </c>
      <c r="J3255" s="12">
        <v>60</v>
      </c>
      <c r="K3255" s="12">
        <v>5917.05</v>
      </c>
      <c r="L3255" s="12">
        <v>0</v>
      </c>
      <c r="M3255" s="12">
        <v>0</v>
      </c>
      <c r="N3255" s="12">
        <f t="shared" si="151"/>
        <v>5917.05</v>
      </c>
      <c r="O3255" s="11" t="s">
        <v>8227</v>
      </c>
      <c r="P3255" s="13">
        <v>0</v>
      </c>
      <c r="Q3255" s="11" t="s">
        <v>6</v>
      </c>
      <c r="R3255" s="13">
        <v>0</v>
      </c>
      <c r="S3255" s="13">
        <v>0</v>
      </c>
      <c r="T3255" s="11" t="s">
        <v>7</v>
      </c>
      <c r="U3255" s="11" t="s">
        <v>8</v>
      </c>
      <c r="V3255" s="15">
        <v>0</v>
      </c>
      <c r="W3255" s="13">
        <v>0</v>
      </c>
      <c r="X3255" s="15">
        <v>0</v>
      </c>
      <c r="Y3255" s="15">
        <v>0</v>
      </c>
      <c r="Z3255" s="13">
        <v>0</v>
      </c>
      <c r="AA3255" s="15">
        <v>0</v>
      </c>
      <c r="AB3255" s="13">
        <v>0</v>
      </c>
      <c r="AC3255" s="15">
        <v>0</v>
      </c>
      <c r="AD3255" s="13">
        <v>0</v>
      </c>
      <c r="AE3255" s="15">
        <v>0</v>
      </c>
      <c r="AF3255" s="13">
        <v>0</v>
      </c>
      <c r="AG3255" s="15">
        <v>0</v>
      </c>
      <c r="AH3255" s="13">
        <v>0</v>
      </c>
      <c r="AI3255" s="15">
        <v>0</v>
      </c>
      <c r="AJ3255" s="11" t="s">
        <v>9</v>
      </c>
      <c r="AK3255" s="11" t="s">
        <v>8228</v>
      </c>
      <c r="AL3255" s="22">
        <f t="shared" si="150"/>
        <v>2167</v>
      </c>
      <c r="AM3255" s="11" t="str">
        <f>VLOOKUP(O3255,Sheet2!$D$6:$E$14,2,FALSE)</f>
        <v>Consumables</v>
      </c>
      <c r="AN3255" s="11" t="str">
        <f>VLOOKUP(F3255,Sheet2!$E$15:$F$18,2,FALSE)</f>
        <v>CM</v>
      </c>
      <c r="AO3255" s="35" t="s">
        <v>14668</v>
      </c>
      <c r="AP3255">
        <f>MATCH(AN3255,Sheet2!$F$5:$F$18,0)</f>
        <v>13</v>
      </c>
      <c r="AQ3255">
        <f>MATCH(AO3255,Sheet2!$F$5:$K$5,0)</f>
        <v>6</v>
      </c>
      <c r="AR3255" s="33">
        <f>INDEX(Sheet2!$F$5:$K$18,OPaL!AP3255,OPaL!AQ3255)</f>
        <v>0.2</v>
      </c>
      <c r="AS3255" s="1">
        <f t="shared" si="152"/>
        <v>4733.6400000000003</v>
      </c>
    </row>
    <row r="3256" spans="1:45" x14ac:dyDescent="0.2">
      <c r="A3256" s="11" t="s">
        <v>8547</v>
      </c>
      <c r="B3256" s="11" t="s">
        <v>8548</v>
      </c>
      <c r="C3256" s="11" t="s">
        <v>12864</v>
      </c>
      <c r="D3256" s="21">
        <v>43125</v>
      </c>
      <c r="E3256" s="21" t="s">
        <v>9821</v>
      </c>
      <c r="F3256" s="21" t="s">
        <v>14659</v>
      </c>
      <c r="G3256" s="11" t="s">
        <v>2</v>
      </c>
      <c r="H3256" s="11" t="s">
        <v>3</v>
      </c>
      <c r="I3256" s="11" t="s">
        <v>4</v>
      </c>
      <c r="J3256" s="12">
        <v>60</v>
      </c>
      <c r="K3256" s="12">
        <v>5917.05</v>
      </c>
      <c r="L3256" s="12">
        <v>0</v>
      </c>
      <c r="M3256" s="12">
        <v>0</v>
      </c>
      <c r="N3256" s="12">
        <f t="shared" si="151"/>
        <v>5917.05</v>
      </c>
      <c r="O3256" s="11" t="s">
        <v>8227</v>
      </c>
      <c r="P3256" s="13">
        <v>0</v>
      </c>
      <c r="Q3256" s="11" t="s">
        <v>6</v>
      </c>
      <c r="R3256" s="13">
        <v>0</v>
      </c>
      <c r="S3256" s="13">
        <v>0</v>
      </c>
      <c r="T3256" s="11" t="s">
        <v>7</v>
      </c>
      <c r="U3256" s="11" t="s">
        <v>8</v>
      </c>
      <c r="V3256" s="15">
        <v>0</v>
      </c>
      <c r="W3256" s="13">
        <v>0</v>
      </c>
      <c r="X3256" s="15">
        <v>0</v>
      </c>
      <c r="Y3256" s="15">
        <v>0</v>
      </c>
      <c r="Z3256" s="13">
        <v>0</v>
      </c>
      <c r="AA3256" s="15">
        <v>0</v>
      </c>
      <c r="AB3256" s="13">
        <v>0</v>
      </c>
      <c r="AC3256" s="15">
        <v>0</v>
      </c>
      <c r="AD3256" s="13">
        <v>0</v>
      </c>
      <c r="AE3256" s="15">
        <v>0</v>
      </c>
      <c r="AF3256" s="13">
        <v>0</v>
      </c>
      <c r="AG3256" s="15">
        <v>0</v>
      </c>
      <c r="AH3256" s="13">
        <v>0</v>
      </c>
      <c r="AI3256" s="15">
        <v>0</v>
      </c>
      <c r="AJ3256" s="11" t="s">
        <v>9</v>
      </c>
      <c r="AK3256" s="11" t="s">
        <v>8228</v>
      </c>
      <c r="AL3256" s="22">
        <f t="shared" si="150"/>
        <v>2167</v>
      </c>
      <c r="AM3256" s="11" t="str">
        <f>VLOOKUP(O3256,Sheet2!$D$6:$E$14,2,FALSE)</f>
        <v>Consumables</v>
      </c>
      <c r="AN3256" s="11" t="str">
        <f>VLOOKUP(F3256,Sheet2!$E$15:$F$18,2,FALSE)</f>
        <v>CM</v>
      </c>
      <c r="AO3256" s="35" t="s">
        <v>14668</v>
      </c>
      <c r="AP3256">
        <f>MATCH(AN3256,Sheet2!$F$5:$F$18,0)</f>
        <v>13</v>
      </c>
      <c r="AQ3256">
        <f>MATCH(AO3256,Sheet2!$F$5:$K$5,0)</f>
        <v>6</v>
      </c>
      <c r="AR3256" s="33">
        <f>INDEX(Sheet2!$F$5:$K$18,OPaL!AP3256,OPaL!AQ3256)</f>
        <v>0.2</v>
      </c>
      <c r="AS3256" s="1">
        <f t="shared" si="152"/>
        <v>4733.6400000000003</v>
      </c>
    </row>
    <row r="3257" spans="1:45" x14ac:dyDescent="0.2">
      <c r="A3257" s="11" t="s">
        <v>1443</v>
      </c>
      <c r="B3257" s="11" t="s">
        <v>1444</v>
      </c>
      <c r="C3257" s="11" t="s">
        <v>12865</v>
      </c>
      <c r="D3257" s="21">
        <v>42816</v>
      </c>
      <c r="E3257" s="21" t="s">
        <v>9744</v>
      </c>
      <c r="F3257" s="21" t="s">
        <v>14658</v>
      </c>
      <c r="G3257" s="11" t="s">
        <v>2</v>
      </c>
      <c r="H3257" s="11" t="s">
        <v>16</v>
      </c>
      <c r="I3257" s="11" t="s">
        <v>4</v>
      </c>
      <c r="J3257" s="12">
        <v>2</v>
      </c>
      <c r="K3257" s="12">
        <v>5916.8</v>
      </c>
      <c r="L3257" s="12">
        <v>0</v>
      </c>
      <c r="M3257" s="12">
        <v>0</v>
      </c>
      <c r="N3257" s="12">
        <f t="shared" si="151"/>
        <v>5916.8</v>
      </c>
      <c r="O3257" s="11" t="s">
        <v>5</v>
      </c>
      <c r="P3257" s="13">
        <v>0</v>
      </c>
      <c r="Q3257" s="11" t="s">
        <v>6</v>
      </c>
      <c r="R3257" s="13">
        <v>0</v>
      </c>
      <c r="S3257" s="13">
        <v>0</v>
      </c>
      <c r="T3257" s="11" t="s">
        <v>7</v>
      </c>
      <c r="U3257" s="11" t="s">
        <v>8</v>
      </c>
      <c r="V3257" s="15">
        <v>0</v>
      </c>
      <c r="W3257" s="13">
        <v>0</v>
      </c>
      <c r="X3257" s="15">
        <v>0</v>
      </c>
      <c r="Y3257" s="15">
        <v>0</v>
      </c>
      <c r="Z3257" s="13">
        <v>0</v>
      </c>
      <c r="AA3257" s="15">
        <v>0</v>
      </c>
      <c r="AB3257" s="13">
        <v>0</v>
      </c>
      <c r="AC3257" s="15">
        <v>0</v>
      </c>
      <c r="AD3257" s="13">
        <v>0</v>
      </c>
      <c r="AE3257" s="15">
        <v>0</v>
      </c>
      <c r="AF3257" s="13">
        <v>0</v>
      </c>
      <c r="AG3257" s="15">
        <v>0</v>
      </c>
      <c r="AH3257" s="13">
        <v>0</v>
      </c>
      <c r="AI3257" s="15">
        <v>0</v>
      </c>
      <c r="AJ3257" s="11" t="s">
        <v>17</v>
      </c>
      <c r="AK3257" s="11" t="s">
        <v>1398</v>
      </c>
      <c r="AL3257" s="22">
        <f t="shared" si="150"/>
        <v>2476</v>
      </c>
      <c r="AM3257" s="11" t="str">
        <f>VLOOKUP(O3257,Sheet2!$D$6:$E$14,2,FALSE)</f>
        <v>Spare parts</v>
      </c>
      <c r="AN3257" s="11" t="str">
        <f>VLOOKUP(F3257,Sheet2!$E$10:$F$13,2,FALSE)</f>
        <v>SPE</v>
      </c>
      <c r="AO3257" s="35" t="s">
        <v>14668</v>
      </c>
      <c r="AP3257">
        <f>MATCH(AN3257,Sheet2!$F$5:$F$18,0)</f>
        <v>7</v>
      </c>
      <c r="AQ3257">
        <f>MATCH(AO3257,Sheet2!$F$5:$K$5,0)</f>
        <v>6</v>
      </c>
      <c r="AR3257" s="33">
        <f>INDEX(Sheet2!$F$5:$K$18,OPaL!AP3257,OPaL!AQ3257)</f>
        <v>0.15</v>
      </c>
      <c r="AS3257" s="1">
        <f t="shared" si="152"/>
        <v>5029.28</v>
      </c>
    </row>
    <row r="3258" spans="1:45" x14ac:dyDescent="0.2">
      <c r="A3258" s="11" t="s">
        <v>7994</v>
      </c>
      <c r="B3258" s="11" t="s">
        <v>7995</v>
      </c>
      <c r="C3258" s="11" t="s">
        <v>12866</v>
      </c>
      <c r="D3258" s="21">
        <v>42824</v>
      </c>
      <c r="E3258" s="21" t="s">
        <v>9697</v>
      </c>
      <c r="F3258" s="21" t="s">
        <v>14659</v>
      </c>
      <c r="G3258" s="11" t="s">
        <v>2</v>
      </c>
      <c r="H3258" s="11" t="s">
        <v>16</v>
      </c>
      <c r="I3258" s="11" t="s">
        <v>4</v>
      </c>
      <c r="J3258" s="12">
        <v>1</v>
      </c>
      <c r="K3258" s="12">
        <v>5900</v>
      </c>
      <c r="L3258" s="12">
        <v>0</v>
      </c>
      <c r="M3258" s="12">
        <v>0</v>
      </c>
      <c r="N3258" s="12">
        <f t="shared" si="151"/>
        <v>5900</v>
      </c>
      <c r="O3258" s="11" t="s">
        <v>5</v>
      </c>
      <c r="P3258" s="13">
        <v>0</v>
      </c>
      <c r="Q3258" s="11" t="s">
        <v>6</v>
      </c>
      <c r="R3258" s="13">
        <v>0</v>
      </c>
      <c r="S3258" s="13">
        <v>0</v>
      </c>
      <c r="T3258" s="11" t="s">
        <v>7</v>
      </c>
      <c r="U3258" s="11" t="s">
        <v>8</v>
      </c>
      <c r="V3258" s="15">
        <v>0</v>
      </c>
      <c r="W3258" s="13">
        <v>0</v>
      </c>
      <c r="X3258" s="15">
        <v>0</v>
      </c>
      <c r="Y3258" s="15">
        <v>0</v>
      </c>
      <c r="Z3258" s="13">
        <v>0</v>
      </c>
      <c r="AA3258" s="15">
        <v>0</v>
      </c>
      <c r="AB3258" s="13">
        <v>0</v>
      </c>
      <c r="AC3258" s="15">
        <v>0</v>
      </c>
      <c r="AD3258" s="13">
        <v>0</v>
      </c>
      <c r="AE3258" s="15">
        <v>0</v>
      </c>
      <c r="AF3258" s="13">
        <v>0</v>
      </c>
      <c r="AG3258" s="15">
        <v>0</v>
      </c>
      <c r="AH3258" s="13">
        <v>0</v>
      </c>
      <c r="AI3258" s="15">
        <v>0</v>
      </c>
      <c r="AJ3258" s="11" t="s">
        <v>17</v>
      </c>
      <c r="AK3258" s="11" t="s">
        <v>13</v>
      </c>
      <c r="AL3258" s="22">
        <f t="shared" si="150"/>
        <v>2468</v>
      </c>
      <c r="AM3258" s="11" t="str">
        <f>VLOOKUP(O3258,Sheet2!$D$6:$E$14,2,FALSE)</f>
        <v>Spare parts</v>
      </c>
      <c r="AN3258" s="11" t="str">
        <f>VLOOKUP(F3258,Sheet2!$E$10:$F$13,2,FALSE)</f>
        <v>SPM</v>
      </c>
      <c r="AO3258" s="35" t="s">
        <v>14668</v>
      </c>
      <c r="AP3258">
        <f>MATCH(AN3258,Sheet2!$F$5:$F$18,0)</f>
        <v>6</v>
      </c>
      <c r="AQ3258">
        <f>MATCH(AO3258,Sheet2!$F$5:$K$5,0)</f>
        <v>6</v>
      </c>
      <c r="AR3258" s="33">
        <f>INDEX(Sheet2!$F$5:$K$18,OPaL!AP3258,OPaL!AQ3258)</f>
        <v>0.15</v>
      </c>
      <c r="AS3258" s="1">
        <f t="shared" si="152"/>
        <v>5015</v>
      </c>
    </row>
    <row r="3259" spans="1:45" x14ac:dyDescent="0.2">
      <c r="A3259" s="11" t="s">
        <v>1967</v>
      </c>
      <c r="B3259" s="11" t="s">
        <v>1968</v>
      </c>
      <c r="C3259" s="11" t="s">
        <v>12867</v>
      </c>
      <c r="D3259" s="21">
        <v>42943</v>
      </c>
      <c r="E3259" s="21" t="s">
        <v>9697</v>
      </c>
      <c r="F3259" s="21" t="s">
        <v>14659</v>
      </c>
      <c r="G3259" s="11" t="s">
        <v>2</v>
      </c>
      <c r="H3259" s="11" t="s">
        <v>16</v>
      </c>
      <c r="I3259" s="11" t="s">
        <v>4</v>
      </c>
      <c r="J3259" s="12">
        <v>1</v>
      </c>
      <c r="K3259" s="12">
        <v>5882.08</v>
      </c>
      <c r="L3259" s="12">
        <v>0</v>
      </c>
      <c r="M3259" s="12">
        <v>0</v>
      </c>
      <c r="N3259" s="12">
        <f t="shared" si="151"/>
        <v>5882.08</v>
      </c>
      <c r="O3259" s="11" t="s">
        <v>5</v>
      </c>
      <c r="P3259" s="13">
        <v>0</v>
      </c>
      <c r="Q3259" s="11" t="s">
        <v>6</v>
      </c>
      <c r="R3259" s="13">
        <v>0</v>
      </c>
      <c r="S3259" s="13">
        <v>0</v>
      </c>
      <c r="T3259" s="11" t="s">
        <v>7</v>
      </c>
      <c r="U3259" s="11" t="s">
        <v>8</v>
      </c>
      <c r="V3259" s="15">
        <v>0</v>
      </c>
      <c r="W3259" s="13">
        <v>0</v>
      </c>
      <c r="X3259" s="15">
        <v>0</v>
      </c>
      <c r="Y3259" s="15">
        <v>0</v>
      </c>
      <c r="Z3259" s="13">
        <v>0</v>
      </c>
      <c r="AA3259" s="15">
        <v>0</v>
      </c>
      <c r="AB3259" s="13">
        <v>0</v>
      </c>
      <c r="AC3259" s="15">
        <v>0</v>
      </c>
      <c r="AD3259" s="13">
        <v>0</v>
      </c>
      <c r="AE3259" s="15">
        <v>0</v>
      </c>
      <c r="AF3259" s="13">
        <v>0</v>
      </c>
      <c r="AG3259" s="15">
        <v>0</v>
      </c>
      <c r="AH3259" s="13">
        <v>0</v>
      </c>
      <c r="AI3259" s="15">
        <v>0</v>
      </c>
      <c r="AJ3259" s="11" t="s">
        <v>17</v>
      </c>
      <c r="AK3259" s="11" t="s">
        <v>13</v>
      </c>
      <c r="AL3259" s="22">
        <f t="shared" si="150"/>
        <v>2349</v>
      </c>
      <c r="AM3259" s="11" t="str">
        <f>VLOOKUP(O3259,Sheet2!$D$6:$E$14,2,FALSE)</f>
        <v>Spare parts</v>
      </c>
      <c r="AN3259" s="11" t="str">
        <f>VLOOKUP(F3259,Sheet2!$E$10:$F$13,2,FALSE)</f>
        <v>SPM</v>
      </c>
      <c r="AO3259" s="35" t="s">
        <v>14668</v>
      </c>
      <c r="AP3259">
        <f>MATCH(AN3259,Sheet2!$F$5:$F$18,0)</f>
        <v>6</v>
      </c>
      <c r="AQ3259">
        <f>MATCH(AO3259,Sheet2!$F$5:$K$5,0)</f>
        <v>6</v>
      </c>
      <c r="AR3259" s="33">
        <f>INDEX(Sheet2!$F$5:$K$18,OPaL!AP3259,OPaL!AQ3259)</f>
        <v>0.15</v>
      </c>
      <c r="AS3259" s="1">
        <f t="shared" si="152"/>
        <v>4999.768</v>
      </c>
    </row>
    <row r="3260" spans="1:45" x14ac:dyDescent="0.2">
      <c r="A3260" s="11" t="s">
        <v>9016</v>
      </c>
      <c r="B3260" s="11" t="s">
        <v>9017</v>
      </c>
      <c r="C3260" s="11" t="s">
        <v>12868</v>
      </c>
      <c r="D3260" s="21">
        <v>44516</v>
      </c>
      <c r="E3260" s="21" t="s">
        <v>9739</v>
      </c>
      <c r="F3260" s="21" t="s">
        <v>14659</v>
      </c>
      <c r="G3260" s="11" t="s">
        <v>2</v>
      </c>
      <c r="H3260" s="11" t="s">
        <v>16</v>
      </c>
      <c r="I3260" s="11" t="s">
        <v>4</v>
      </c>
      <c r="J3260" s="13">
        <v>7</v>
      </c>
      <c r="K3260" s="12">
        <v>5880.41</v>
      </c>
      <c r="L3260" s="12">
        <v>0</v>
      </c>
      <c r="M3260" s="12">
        <v>0</v>
      </c>
      <c r="N3260" s="12">
        <f t="shared" si="151"/>
        <v>5880.41</v>
      </c>
      <c r="O3260" s="11" t="s">
        <v>8227</v>
      </c>
      <c r="P3260" s="13">
        <v>0</v>
      </c>
      <c r="Q3260" s="11" t="s">
        <v>6</v>
      </c>
      <c r="R3260" s="13">
        <v>0</v>
      </c>
      <c r="S3260" s="13">
        <v>0</v>
      </c>
      <c r="T3260" s="11" t="s">
        <v>7</v>
      </c>
      <c r="U3260" s="11" t="s">
        <v>8</v>
      </c>
      <c r="V3260" s="15">
        <v>0</v>
      </c>
      <c r="W3260" s="13">
        <v>0</v>
      </c>
      <c r="X3260" s="15">
        <v>0</v>
      </c>
      <c r="Y3260" s="15">
        <v>0</v>
      </c>
      <c r="Z3260" s="13">
        <v>0</v>
      </c>
      <c r="AA3260" s="15">
        <v>0</v>
      </c>
      <c r="AB3260" s="13">
        <v>0</v>
      </c>
      <c r="AC3260" s="15">
        <v>0</v>
      </c>
      <c r="AD3260" s="13">
        <v>0</v>
      </c>
      <c r="AE3260" s="15">
        <v>0</v>
      </c>
      <c r="AF3260" s="13">
        <v>0</v>
      </c>
      <c r="AG3260" s="15">
        <v>0</v>
      </c>
      <c r="AH3260" s="13">
        <v>0</v>
      </c>
      <c r="AI3260" s="15">
        <v>0</v>
      </c>
      <c r="AJ3260" s="11" t="s">
        <v>17</v>
      </c>
      <c r="AK3260" s="11" t="s">
        <v>8228</v>
      </c>
      <c r="AL3260" s="22">
        <f t="shared" si="150"/>
        <v>776</v>
      </c>
      <c r="AM3260" s="11" t="str">
        <f>VLOOKUP(O3260,Sheet2!$D$6:$E$14,2,FALSE)</f>
        <v>Consumables</v>
      </c>
      <c r="AN3260" s="11" t="str">
        <f>VLOOKUP(F3260,Sheet2!$E$15:$F$18,2,FALSE)</f>
        <v>CM</v>
      </c>
      <c r="AO3260" s="35" t="s">
        <v>14668</v>
      </c>
      <c r="AP3260">
        <f>MATCH(AN3260,Sheet2!$F$5:$F$18,0)</f>
        <v>13</v>
      </c>
      <c r="AQ3260">
        <f>MATCH(AO3260,Sheet2!$F$5:$K$5,0)</f>
        <v>6</v>
      </c>
      <c r="AR3260" s="33">
        <f>INDEX(Sheet2!$F$5:$K$18,OPaL!AP3260,OPaL!AQ3260)</f>
        <v>0.2</v>
      </c>
      <c r="AS3260" s="1">
        <f t="shared" si="152"/>
        <v>4704.3280000000004</v>
      </c>
    </row>
    <row r="3261" spans="1:45" x14ac:dyDescent="0.2">
      <c r="A3261" s="11" t="s">
        <v>7233</v>
      </c>
      <c r="B3261" s="11" t="s">
        <v>7234</v>
      </c>
      <c r="C3261" s="11" t="s">
        <v>12869</v>
      </c>
      <c r="D3261" s="21">
        <v>42587</v>
      </c>
      <c r="E3261" s="21" t="s">
        <v>9697</v>
      </c>
      <c r="F3261" s="21" t="s">
        <v>14659</v>
      </c>
      <c r="G3261" s="11" t="s">
        <v>2</v>
      </c>
      <c r="H3261" s="11" t="s">
        <v>16</v>
      </c>
      <c r="I3261" s="11" t="s">
        <v>4</v>
      </c>
      <c r="J3261" s="12">
        <v>1</v>
      </c>
      <c r="K3261" s="12">
        <v>5863.99</v>
      </c>
      <c r="L3261" s="12">
        <v>0</v>
      </c>
      <c r="M3261" s="12">
        <v>0</v>
      </c>
      <c r="N3261" s="12">
        <f t="shared" si="151"/>
        <v>5863.99</v>
      </c>
      <c r="O3261" s="11" t="s">
        <v>5</v>
      </c>
      <c r="P3261" s="13">
        <v>0</v>
      </c>
      <c r="Q3261" s="11" t="s">
        <v>6</v>
      </c>
      <c r="R3261" s="13">
        <v>0</v>
      </c>
      <c r="S3261" s="13">
        <v>0</v>
      </c>
      <c r="T3261" s="11" t="s">
        <v>7</v>
      </c>
      <c r="U3261" s="11" t="s">
        <v>8</v>
      </c>
      <c r="V3261" s="15">
        <v>0</v>
      </c>
      <c r="W3261" s="13">
        <v>0</v>
      </c>
      <c r="X3261" s="15">
        <v>0</v>
      </c>
      <c r="Y3261" s="15">
        <v>0</v>
      </c>
      <c r="Z3261" s="13">
        <v>0</v>
      </c>
      <c r="AA3261" s="15">
        <v>0</v>
      </c>
      <c r="AB3261" s="13">
        <v>0</v>
      </c>
      <c r="AC3261" s="15">
        <v>0</v>
      </c>
      <c r="AD3261" s="13">
        <v>0</v>
      </c>
      <c r="AE3261" s="15">
        <v>0</v>
      </c>
      <c r="AF3261" s="13">
        <v>0</v>
      </c>
      <c r="AG3261" s="15">
        <v>0</v>
      </c>
      <c r="AH3261" s="13">
        <v>0</v>
      </c>
      <c r="AI3261" s="15">
        <v>0</v>
      </c>
      <c r="AJ3261" s="11" t="s">
        <v>17</v>
      </c>
      <c r="AK3261" s="11" t="s">
        <v>13</v>
      </c>
      <c r="AL3261" s="22">
        <f t="shared" si="150"/>
        <v>2705</v>
      </c>
      <c r="AM3261" s="11" t="str">
        <f>VLOOKUP(O3261,Sheet2!$D$6:$E$14,2,FALSE)</f>
        <v>Spare parts</v>
      </c>
      <c r="AN3261" s="11" t="str">
        <f>VLOOKUP(F3261,Sheet2!$E$10:$F$13,2,FALSE)</f>
        <v>SPM</v>
      </c>
      <c r="AO3261" s="35" t="s">
        <v>14668</v>
      </c>
      <c r="AP3261">
        <f>MATCH(AN3261,Sheet2!$F$5:$F$18,0)</f>
        <v>6</v>
      </c>
      <c r="AQ3261">
        <f>MATCH(AO3261,Sheet2!$F$5:$K$5,0)</f>
        <v>6</v>
      </c>
      <c r="AR3261" s="33">
        <f>INDEX(Sheet2!$F$5:$K$18,OPaL!AP3261,OPaL!AQ3261)</f>
        <v>0.15</v>
      </c>
      <c r="AS3261" s="1">
        <f t="shared" si="152"/>
        <v>4984.3914999999997</v>
      </c>
    </row>
    <row r="3262" spans="1:45" x14ac:dyDescent="0.2">
      <c r="A3262" s="11" t="s">
        <v>1348</v>
      </c>
      <c r="B3262" s="11" t="s">
        <v>1349</v>
      </c>
      <c r="C3262" s="11" t="s">
        <v>12870</v>
      </c>
      <c r="D3262" s="21">
        <v>45211</v>
      </c>
      <c r="E3262" s="21" t="s">
        <v>9697</v>
      </c>
      <c r="F3262" s="21" t="s">
        <v>14659</v>
      </c>
      <c r="G3262" s="11" t="s">
        <v>2</v>
      </c>
      <c r="H3262" s="11" t="s">
        <v>3</v>
      </c>
      <c r="I3262" s="11" t="s">
        <v>4</v>
      </c>
      <c r="J3262" s="13">
        <v>50</v>
      </c>
      <c r="K3262" s="12">
        <v>5859.13</v>
      </c>
      <c r="L3262" s="12">
        <v>0</v>
      </c>
      <c r="M3262" s="12">
        <v>0</v>
      </c>
      <c r="N3262" s="12">
        <f t="shared" si="151"/>
        <v>5859.13</v>
      </c>
      <c r="O3262" s="11" t="s">
        <v>5</v>
      </c>
      <c r="P3262" s="13">
        <v>0</v>
      </c>
      <c r="Q3262" s="11" t="s">
        <v>6</v>
      </c>
      <c r="R3262" s="13">
        <v>0</v>
      </c>
      <c r="S3262" s="13">
        <v>0</v>
      </c>
      <c r="T3262" s="11" t="s">
        <v>7</v>
      </c>
      <c r="U3262" s="11" t="s">
        <v>8</v>
      </c>
      <c r="V3262" s="15">
        <v>0</v>
      </c>
      <c r="W3262" s="13">
        <v>0</v>
      </c>
      <c r="X3262" s="15">
        <v>0</v>
      </c>
      <c r="Y3262" s="15">
        <v>0</v>
      </c>
      <c r="Z3262" s="13">
        <v>0</v>
      </c>
      <c r="AA3262" s="15">
        <v>0</v>
      </c>
      <c r="AB3262" s="13">
        <v>0</v>
      </c>
      <c r="AC3262" s="15">
        <v>0</v>
      </c>
      <c r="AD3262" s="13">
        <v>0</v>
      </c>
      <c r="AE3262" s="15">
        <v>0</v>
      </c>
      <c r="AF3262" s="13">
        <v>0</v>
      </c>
      <c r="AG3262" s="15">
        <v>0</v>
      </c>
      <c r="AH3262" s="13">
        <v>0</v>
      </c>
      <c r="AI3262" s="15">
        <v>0</v>
      </c>
      <c r="AJ3262" s="11" t="s">
        <v>9</v>
      </c>
      <c r="AK3262" s="11" t="s">
        <v>13</v>
      </c>
      <c r="AL3262" s="22">
        <f t="shared" si="150"/>
        <v>81</v>
      </c>
      <c r="AM3262" s="11" t="str">
        <f>VLOOKUP(O3262,Sheet2!$D$6:$E$14,2,FALSE)</f>
        <v>Spare parts</v>
      </c>
      <c r="AN3262" s="11" t="str">
        <f>VLOOKUP(F3262,Sheet2!$E$10:$F$13,2,FALSE)</f>
        <v>SPM</v>
      </c>
      <c r="AO3262" s="35" t="s">
        <v>14664</v>
      </c>
      <c r="AP3262">
        <f>MATCH(AN3262,Sheet2!$F$5:$F$18,0)</f>
        <v>6</v>
      </c>
      <c r="AQ3262">
        <f>MATCH(AO3262,Sheet2!$F$5:$K$5,0)</f>
        <v>2</v>
      </c>
      <c r="AR3262" s="33">
        <f>INDEX(Sheet2!$F$5:$K$18,OPaL!AP3262,OPaL!AQ3262)</f>
        <v>0</v>
      </c>
      <c r="AS3262" s="1">
        <f t="shared" si="152"/>
        <v>5859.13</v>
      </c>
    </row>
    <row r="3263" spans="1:45" x14ac:dyDescent="0.2">
      <c r="A3263" s="11" t="s">
        <v>2253</v>
      </c>
      <c r="B3263" s="11" t="s">
        <v>2254</v>
      </c>
      <c r="C3263" s="11" t="s">
        <v>12871</v>
      </c>
      <c r="D3263" s="21">
        <v>43061</v>
      </c>
      <c r="E3263" s="21" t="s">
        <v>9697</v>
      </c>
      <c r="F3263" s="21" t="s">
        <v>14658</v>
      </c>
      <c r="G3263" s="11" t="s">
        <v>2</v>
      </c>
      <c r="H3263" s="11" t="s">
        <v>3</v>
      </c>
      <c r="I3263" s="11" t="s">
        <v>4</v>
      </c>
      <c r="J3263" s="12">
        <v>18</v>
      </c>
      <c r="K3263" s="12">
        <v>5859</v>
      </c>
      <c r="L3263" s="12">
        <v>0</v>
      </c>
      <c r="M3263" s="12">
        <v>0</v>
      </c>
      <c r="N3263" s="12">
        <f t="shared" si="151"/>
        <v>5859</v>
      </c>
      <c r="O3263" s="11" t="s">
        <v>5</v>
      </c>
      <c r="P3263" s="13">
        <v>0</v>
      </c>
      <c r="Q3263" s="11" t="s">
        <v>6</v>
      </c>
      <c r="R3263" s="13">
        <v>0</v>
      </c>
      <c r="S3263" s="13">
        <v>0</v>
      </c>
      <c r="T3263" s="11" t="s">
        <v>7</v>
      </c>
      <c r="U3263" s="11" t="s">
        <v>8</v>
      </c>
      <c r="V3263" s="15">
        <v>0</v>
      </c>
      <c r="W3263" s="13">
        <v>0</v>
      </c>
      <c r="X3263" s="15">
        <v>0</v>
      </c>
      <c r="Y3263" s="15">
        <v>0</v>
      </c>
      <c r="Z3263" s="13">
        <v>0</v>
      </c>
      <c r="AA3263" s="15">
        <v>0</v>
      </c>
      <c r="AB3263" s="13">
        <v>0</v>
      </c>
      <c r="AC3263" s="15">
        <v>0</v>
      </c>
      <c r="AD3263" s="13">
        <v>0</v>
      </c>
      <c r="AE3263" s="15">
        <v>0</v>
      </c>
      <c r="AF3263" s="13">
        <v>0</v>
      </c>
      <c r="AG3263" s="15">
        <v>0</v>
      </c>
      <c r="AH3263" s="13">
        <v>0</v>
      </c>
      <c r="AI3263" s="15">
        <v>0</v>
      </c>
      <c r="AJ3263" s="11" t="s">
        <v>9</v>
      </c>
      <c r="AK3263" s="11" t="s">
        <v>10</v>
      </c>
      <c r="AL3263" s="22">
        <f t="shared" si="150"/>
        <v>2231</v>
      </c>
      <c r="AM3263" s="11" t="str">
        <f>VLOOKUP(O3263,Sheet2!$D$6:$E$14,2,FALSE)</f>
        <v>Spare parts</v>
      </c>
      <c r="AN3263" s="11" t="str">
        <f>VLOOKUP(F3263,Sheet2!$E$10:$F$13,2,FALSE)</f>
        <v>SPE</v>
      </c>
      <c r="AO3263" s="35" t="s">
        <v>14668</v>
      </c>
      <c r="AP3263">
        <f>MATCH(AN3263,Sheet2!$F$5:$F$18,0)</f>
        <v>7</v>
      </c>
      <c r="AQ3263">
        <f>MATCH(AO3263,Sheet2!$F$5:$K$5,0)</f>
        <v>6</v>
      </c>
      <c r="AR3263" s="33">
        <f>INDEX(Sheet2!$F$5:$K$18,OPaL!AP3263,OPaL!AQ3263)</f>
        <v>0.15</v>
      </c>
      <c r="AS3263" s="1">
        <f t="shared" si="152"/>
        <v>4980.1499999999996</v>
      </c>
    </row>
    <row r="3264" spans="1:45" x14ac:dyDescent="0.2">
      <c r="A3264" s="11" t="s">
        <v>2293</v>
      </c>
      <c r="B3264" s="11" t="s">
        <v>2294</v>
      </c>
      <c r="C3264" s="11" t="s">
        <v>12872</v>
      </c>
      <c r="D3264" s="21">
        <v>43061</v>
      </c>
      <c r="E3264" s="21" t="s">
        <v>9697</v>
      </c>
      <c r="F3264" s="21" t="s">
        <v>14658</v>
      </c>
      <c r="G3264" s="11" t="s">
        <v>2</v>
      </c>
      <c r="H3264" s="11" t="s">
        <v>3</v>
      </c>
      <c r="I3264" s="11" t="s">
        <v>4</v>
      </c>
      <c r="J3264" s="12">
        <v>18</v>
      </c>
      <c r="K3264" s="12">
        <v>5859</v>
      </c>
      <c r="L3264" s="12">
        <v>0</v>
      </c>
      <c r="M3264" s="12">
        <v>0</v>
      </c>
      <c r="N3264" s="12">
        <f t="shared" si="151"/>
        <v>5859</v>
      </c>
      <c r="O3264" s="11" t="s">
        <v>5</v>
      </c>
      <c r="P3264" s="13">
        <v>0</v>
      </c>
      <c r="Q3264" s="11" t="s">
        <v>6</v>
      </c>
      <c r="R3264" s="13">
        <v>0</v>
      </c>
      <c r="S3264" s="13">
        <v>0</v>
      </c>
      <c r="T3264" s="11" t="s">
        <v>7</v>
      </c>
      <c r="U3264" s="11" t="s">
        <v>8</v>
      </c>
      <c r="V3264" s="15">
        <v>0</v>
      </c>
      <c r="W3264" s="13">
        <v>0</v>
      </c>
      <c r="X3264" s="15">
        <v>0</v>
      </c>
      <c r="Y3264" s="15">
        <v>0</v>
      </c>
      <c r="Z3264" s="13">
        <v>0</v>
      </c>
      <c r="AA3264" s="15">
        <v>0</v>
      </c>
      <c r="AB3264" s="13">
        <v>0</v>
      </c>
      <c r="AC3264" s="15">
        <v>0</v>
      </c>
      <c r="AD3264" s="13">
        <v>0</v>
      </c>
      <c r="AE3264" s="15">
        <v>0</v>
      </c>
      <c r="AF3264" s="13">
        <v>0</v>
      </c>
      <c r="AG3264" s="15">
        <v>0</v>
      </c>
      <c r="AH3264" s="13">
        <v>0</v>
      </c>
      <c r="AI3264" s="15">
        <v>0</v>
      </c>
      <c r="AJ3264" s="11" t="s">
        <v>9</v>
      </c>
      <c r="AK3264" s="11" t="s">
        <v>10</v>
      </c>
      <c r="AL3264" s="22">
        <f t="shared" si="150"/>
        <v>2231</v>
      </c>
      <c r="AM3264" s="11" t="str">
        <f>VLOOKUP(O3264,Sheet2!$D$6:$E$14,2,FALSE)</f>
        <v>Spare parts</v>
      </c>
      <c r="AN3264" s="11" t="str">
        <f>VLOOKUP(F3264,Sheet2!$E$10:$F$13,2,FALSE)</f>
        <v>SPE</v>
      </c>
      <c r="AO3264" s="35" t="s">
        <v>14668</v>
      </c>
      <c r="AP3264">
        <f>MATCH(AN3264,Sheet2!$F$5:$F$18,0)</f>
        <v>7</v>
      </c>
      <c r="AQ3264">
        <f>MATCH(AO3264,Sheet2!$F$5:$K$5,0)</f>
        <v>6</v>
      </c>
      <c r="AR3264" s="33">
        <f>INDEX(Sheet2!$F$5:$K$18,OPaL!AP3264,OPaL!AQ3264)</f>
        <v>0.15</v>
      </c>
      <c r="AS3264" s="1">
        <f t="shared" si="152"/>
        <v>4980.1499999999996</v>
      </c>
    </row>
    <row r="3265" spans="1:45" x14ac:dyDescent="0.2">
      <c r="A3265" s="11" t="s">
        <v>2295</v>
      </c>
      <c r="B3265" s="11" t="s">
        <v>2296</v>
      </c>
      <c r="C3265" s="11" t="s">
        <v>12873</v>
      </c>
      <c r="D3265" s="21">
        <v>43061</v>
      </c>
      <c r="E3265" s="21" t="s">
        <v>9697</v>
      </c>
      <c r="F3265" s="21" t="s">
        <v>14658</v>
      </c>
      <c r="G3265" s="11" t="s">
        <v>2</v>
      </c>
      <c r="H3265" s="11" t="s">
        <v>3</v>
      </c>
      <c r="I3265" s="11" t="s">
        <v>4</v>
      </c>
      <c r="J3265" s="12">
        <v>18</v>
      </c>
      <c r="K3265" s="12">
        <v>5859</v>
      </c>
      <c r="L3265" s="12">
        <v>0</v>
      </c>
      <c r="M3265" s="12">
        <v>0</v>
      </c>
      <c r="N3265" s="12">
        <f t="shared" si="151"/>
        <v>5859</v>
      </c>
      <c r="O3265" s="11" t="s">
        <v>5</v>
      </c>
      <c r="P3265" s="13">
        <v>0</v>
      </c>
      <c r="Q3265" s="11" t="s">
        <v>6</v>
      </c>
      <c r="R3265" s="13">
        <v>0</v>
      </c>
      <c r="S3265" s="13">
        <v>0</v>
      </c>
      <c r="T3265" s="11" t="s">
        <v>7</v>
      </c>
      <c r="U3265" s="11" t="s">
        <v>8</v>
      </c>
      <c r="V3265" s="15">
        <v>0</v>
      </c>
      <c r="W3265" s="13">
        <v>0</v>
      </c>
      <c r="X3265" s="15">
        <v>0</v>
      </c>
      <c r="Y3265" s="15">
        <v>0</v>
      </c>
      <c r="Z3265" s="13">
        <v>0</v>
      </c>
      <c r="AA3265" s="15">
        <v>0</v>
      </c>
      <c r="AB3265" s="13">
        <v>0</v>
      </c>
      <c r="AC3265" s="15">
        <v>0</v>
      </c>
      <c r="AD3265" s="13">
        <v>0</v>
      </c>
      <c r="AE3265" s="15">
        <v>0</v>
      </c>
      <c r="AF3265" s="13">
        <v>0</v>
      </c>
      <c r="AG3265" s="15">
        <v>0</v>
      </c>
      <c r="AH3265" s="13">
        <v>0</v>
      </c>
      <c r="AI3265" s="15">
        <v>0</v>
      </c>
      <c r="AJ3265" s="11" t="s">
        <v>9</v>
      </c>
      <c r="AK3265" s="11" t="s">
        <v>10</v>
      </c>
      <c r="AL3265" s="22">
        <f t="shared" si="150"/>
        <v>2231</v>
      </c>
      <c r="AM3265" s="11" t="str">
        <f>VLOOKUP(O3265,Sheet2!$D$6:$E$14,2,FALSE)</f>
        <v>Spare parts</v>
      </c>
      <c r="AN3265" s="11" t="str">
        <f>VLOOKUP(F3265,Sheet2!$E$10:$F$13,2,FALSE)</f>
        <v>SPE</v>
      </c>
      <c r="AO3265" s="35" t="s">
        <v>14668</v>
      </c>
      <c r="AP3265">
        <f>MATCH(AN3265,Sheet2!$F$5:$F$18,0)</f>
        <v>7</v>
      </c>
      <c r="AQ3265">
        <f>MATCH(AO3265,Sheet2!$F$5:$K$5,0)</f>
        <v>6</v>
      </c>
      <c r="AR3265" s="33">
        <f>INDEX(Sheet2!$F$5:$K$18,OPaL!AP3265,OPaL!AQ3265)</f>
        <v>0.15</v>
      </c>
      <c r="AS3265" s="1">
        <f t="shared" si="152"/>
        <v>4980.1499999999996</v>
      </c>
    </row>
    <row r="3266" spans="1:45" x14ac:dyDescent="0.2">
      <c r="A3266" s="11" t="s">
        <v>4505</v>
      </c>
      <c r="B3266" s="11" t="s">
        <v>4506</v>
      </c>
      <c r="C3266" s="11" t="s">
        <v>12874</v>
      </c>
      <c r="D3266" s="21">
        <v>44715</v>
      </c>
      <c r="E3266" s="21" t="s">
        <v>9697</v>
      </c>
      <c r="F3266" s="21" t="s">
        <v>14659</v>
      </c>
      <c r="G3266" s="11" t="s">
        <v>2</v>
      </c>
      <c r="H3266" s="11" t="s">
        <v>16</v>
      </c>
      <c r="I3266" s="11" t="s">
        <v>4</v>
      </c>
      <c r="J3266" s="12">
        <v>1</v>
      </c>
      <c r="K3266" s="12">
        <v>5846</v>
      </c>
      <c r="L3266" s="12">
        <v>0</v>
      </c>
      <c r="M3266" s="12">
        <v>0</v>
      </c>
      <c r="N3266" s="12">
        <f t="shared" si="151"/>
        <v>5846</v>
      </c>
      <c r="O3266" s="11" t="s">
        <v>5</v>
      </c>
      <c r="P3266" s="13">
        <v>0</v>
      </c>
      <c r="Q3266" s="11" t="s">
        <v>6</v>
      </c>
      <c r="R3266" s="13">
        <v>0</v>
      </c>
      <c r="S3266" s="13">
        <v>0</v>
      </c>
      <c r="T3266" s="11" t="s">
        <v>7</v>
      </c>
      <c r="U3266" s="11" t="s">
        <v>8</v>
      </c>
      <c r="V3266" s="15">
        <v>0</v>
      </c>
      <c r="W3266" s="13">
        <v>0</v>
      </c>
      <c r="X3266" s="15">
        <v>0</v>
      </c>
      <c r="Y3266" s="15">
        <v>0</v>
      </c>
      <c r="Z3266" s="13">
        <v>0</v>
      </c>
      <c r="AA3266" s="15">
        <v>0</v>
      </c>
      <c r="AB3266" s="13">
        <v>0</v>
      </c>
      <c r="AC3266" s="15">
        <v>0</v>
      </c>
      <c r="AD3266" s="13">
        <v>0</v>
      </c>
      <c r="AE3266" s="15">
        <v>0</v>
      </c>
      <c r="AF3266" s="13">
        <v>0</v>
      </c>
      <c r="AG3266" s="15">
        <v>0</v>
      </c>
      <c r="AH3266" s="13">
        <v>0</v>
      </c>
      <c r="AI3266" s="15">
        <v>0</v>
      </c>
      <c r="AJ3266" s="11" t="s">
        <v>17</v>
      </c>
      <c r="AK3266" s="11" t="s">
        <v>1398</v>
      </c>
      <c r="AL3266" s="22">
        <f t="shared" si="150"/>
        <v>577</v>
      </c>
      <c r="AM3266" s="11" t="str">
        <f>VLOOKUP(O3266,Sheet2!$D$6:$E$14,2,FALSE)</f>
        <v>Spare parts</v>
      </c>
      <c r="AN3266" s="11" t="str">
        <f>VLOOKUP(F3266,Sheet2!$E$10:$F$13,2,FALSE)</f>
        <v>SPM</v>
      </c>
      <c r="AO3266" s="35" t="s">
        <v>14668</v>
      </c>
      <c r="AP3266">
        <f>MATCH(AN3266,Sheet2!$F$5:$F$18,0)</f>
        <v>6</v>
      </c>
      <c r="AQ3266">
        <f>MATCH(AO3266,Sheet2!$F$5:$K$5,0)</f>
        <v>6</v>
      </c>
      <c r="AR3266" s="33">
        <f>INDEX(Sheet2!$F$5:$K$18,OPaL!AP3266,OPaL!AQ3266)</f>
        <v>0.15</v>
      </c>
      <c r="AS3266" s="1">
        <f t="shared" si="152"/>
        <v>4969.0999999999995</v>
      </c>
    </row>
    <row r="3267" spans="1:45" x14ac:dyDescent="0.2">
      <c r="A3267" s="11" t="s">
        <v>4593</v>
      </c>
      <c r="B3267" s="11" t="s">
        <v>4594</v>
      </c>
      <c r="C3267" s="11" t="s">
        <v>12875</v>
      </c>
      <c r="D3267" s="21">
        <v>42975</v>
      </c>
      <c r="E3267" s="21" t="s">
        <v>9697</v>
      </c>
      <c r="F3267" s="21" t="s">
        <v>14659</v>
      </c>
      <c r="G3267" s="11" t="s">
        <v>2</v>
      </c>
      <c r="H3267" s="11" t="s">
        <v>16</v>
      </c>
      <c r="I3267" s="11" t="s">
        <v>4</v>
      </c>
      <c r="J3267" s="13">
        <v>1</v>
      </c>
      <c r="K3267" s="12">
        <v>5832</v>
      </c>
      <c r="L3267" s="12">
        <v>0</v>
      </c>
      <c r="M3267" s="12">
        <v>0</v>
      </c>
      <c r="N3267" s="12">
        <f t="shared" si="151"/>
        <v>5832</v>
      </c>
      <c r="O3267" s="11" t="s">
        <v>5</v>
      </c>
      <c r="P3267" s="13">
        <v>0</v>
      </c>
      <c r="Q3267" s="11" t="s">
        <v>6</v>
      </c>
      <c r="R3267" s="13">
        <v>0</v>
      </c>
      <c r="S3267" s="13">
        <v>0</v>
      </c>
      <c r="T3267" s="11" t="s">
        <v>7</v>
      </c>
      <c r="U3267" s="11" t="s">
        <v>8</v>
      </c>
      <c r="V3267" s="15">
        <v>0</v>
      </c>
      <c r="W3267" s="13">
        <v>0</v>
      </c>
      <c r="X3267" s="15">
        <v>0</v>
      </c>
      <c r="Y3267" s="15">
        <v>0</v>
      </c>
      <c r="Z3267" s="13">
        <v>0</v>
      </c>
      <c r="AA3267" s="15">
        <v>0</v>
      </c>
      <c r="AB3267" s="13">
        <v>0</v>
      </c>
      <c r="AC3267" s="15">
        <v>0</v>
      </c>
      <c r="AD3267" s="13">
        <v>0</v>
      </c>
      <c r="AE3267" s="15">
        <v>0</v>
      </c>
      <c r="AF3267" s="13">
        <v>0</v>
      </c>
      <c r="AG3267" s="15">
        <v>0</v>
      </c>
      <c r="AH3267" s="13">
        <v>0</v>
      </c>
      <c r="AI3267" s="15">
        <v>0</v>
      </c>
      <c r="AJ3267" s="11" t="s">
        <v>17</v>
      </c>
      <c r="AK3267" s="11" t="s">
        <v>1398</v>
      </c>
      <c r="AL3267" s="22">
        <f t="shared" si="150"/>
        <v>2317</v>
      </c>
      <c r="AM3267" s="11" t="str">
        <f>VLOOKUP(O3267,Sheet2!$D$6:$E$14,2,FALSE)</f>
        <v>Spare parts</v>
      </c>
      <c r="AN3267" s="11" t="str">
        <f>VLOOKUP(F3267,Sheet2!$E$10:$F$13,2,FALSE)</f>
        <v>SPM</v>
      </c>
      <c r="AO3267" s="35" t="s">
        <v>14668</v>
      </c>
      <c r="AP3267">
        <f>MATCH(AN3267,Sheet2!$F$5:$F$18,0)</f>
        <v>6</v>
      </c>
      <c r="AQ3267">
        <f>MATCH(AO3267,Sheet2!$F$5:$K$5,0)</f>
        <v>6</v>
      </c>
      <c r="AR3267" s="33">
        <f>INDEX(Sheet2!$F$5:$K$18,OPaL!AP3267,OPaL!AQ3267)</f>
        <v>0.15</v>
      </c>
      <c r="AS3267" s="1">
        <f t="shared" si="152"/>
        <v>4957.2</v>
      </c>
    </row>
    <row r="3268" spans="1:45" x14ac:dyDescent="0.2">
      <c r="A3268" s="11" t="s">
        <v>4657</v>
      </c>
      <c r="B3268" s="11" t="s">
        <v>4658</v>
      </c>
      <c r="C3268" s="11" t="s">
        <v>12876</v>
      </c>
      <c r="D3268" s="21">
        <v>42975</v>
      </c>
      <c r="E3268" s="21" t="s">
        <v>9697</v>
      </c>
      <c r="F3268" s="21" t="s">
        <v>14659</v>
      </c>
      <c r="G3268" s="11" t="s">
        <v>2</v>
      </c>
      <c r="H3268" s="11" t="s">
        <v>16</v>
      </c>
      <c r="I3268" s="11" t="s">
        <v>4</v>
      </c>
      <c r="J3268" s="13">
        <v>1</v>
      </c>
      <c r="K3268" s="12">
        <v>5832</v>
      </c>
      <c r="L3268" s="12">
        <v>0</v>
      </c>
      <c r="M3268" s="12">
        <v>0</v>
      </c>
      <c r="N3268" s="12">
        <f t="shared" si="151"/>
        <v>5832</v>
      </c>
      <c r="O3268" s="11" t="s">
        <v>5</v>
      </c>
      <c r="P3268" s="13">
        <v>0</v>
      </c>
      <c r="Q3268" s="11" t="s">
        <v>6</v>
      </c>
      <c r="R3268" s="13">
        <v>0</v>
      </c>
      <c r="S3268" s="13">
        <v>0</v>
      </c>
      <c r="T3268" s="11" t="s">
        <v>7</v>
      </c>
      <c r="U3268" s="11" t="s">
        <v>8</v>
      </c>
      <c r="V3268" s="15">
        <v>0</v>
      </c>
      <c r="W3268" s="13">
        <v>0</v>
      </c>
      <c r="X3268" s="15">
        <v>0</v>
      </c>
      <c r="Y3268" s="15">
        <v>0</v>
      </c>
      <c r="Z3268" s="13">
        <v>0</v>
      </c>
      <c r="AA3268" s="15">
        <v>0</v>
      </c>
      <c r="AB3268" s="13">
        <v>0</v>
      </c>
      <c r="AC3268" s="15">
        <v>0</v>
      </c>
      <c r="AD3268" s="13">
        <v>0</v>
      </c>
      <c r="AE3268" s="15">
        <v>0</v>
      </c>
      <c r="AF3268" s="13">
        <v>0</v>
      </c>
      <c r="AG3268" s="15">
        <v>0</v>
      </c>
      <c r="AH3268" s="13">
        <v>0</v>
      </c>
      <c r="AI3268" s="15">
        <v>0</v>
      </c>
      <c r="AJ3268" s="11" t="s">
        <v>17</v>
      </c>
      <c r="AK3268" s="11" t="s">
        <v>1398</v>
      </c>
      <c r="AL3268" s="22">
        <f t="shared" ref="AL3268:AL3331" si="153">$D$2-D3268</f>
        <v>2317</v>
      </c>
      <c r="AM3268" s="11" t="str">
        <f>VLOOKUP(O3268,Sheet2!$D$6:$E$14,2,FALSE)</f>
        <v>Spare parts</v>
      </c>
      <c r="AN3268" s="11" t="str">
        <f>VLOOKUP(F3268,Sheet2!$E$10:$F$13,2,FALSE)</f>
        <v>SPM</v>
      </c>
      <c r="AO3268" s="35" t="s">
        <v>14668</v>
      </c>
      <c r="AP3268">
        <f>MATCH(AN3268,Sheet2!$F$5:$F$18,0)</f>
        <v>6</v>
      </c>
      <c r="AQ3268">
        <f>MATCH(AO3268,Sheet2!$F$5:$K$5,0)</f>
        <v>6</v>
      </c>
      <c r="AR3268" s="33">
        <f>INDEX(Sheet2!$F$5:$K$18,OPaL!AP3268,OPaL!AQ3268)</f>
        <v>0.15</v>
      </c>
      <c r="AS3268" s="1">
        <f t="shared" si="152"/>
        <v>4957.2</v>
      </c>
    </row>
    <row r="3269" spans="1:45" x14ac:dyDescent="0.2">
      <c r="A3269" s="11" t="s">
        <v>4711</v>
      </c>
      <c r="B3269" s="11" t="s">
        <v>4712</v>
      </c>
      <c r="C3269" s="11" t="s">
        <v>12877</v>
      </c>
      <c r="D3269" s="21">
        <v>42975</v>
      </c>
      <c r="E3269" s="21" t="s">
        <v>9697</v>
      </c>
      <c r="F3269" s="21" t="s">
        <v>14659</v>
      </c>
      <c r="G3269" s="11" t="s">
        <v>2</v>
      </c>
      <c r="H3269" s="11" t="s">
        <v>16</v>
      </c>
      <c r="I3269" s="11" t="s">
        <v>4</v>
      </c>
      <c r="J3269" s="13">
        <v>1</v>
      </c>
      <c r="K3269" s="12">
        <v>5832</v>
      </c>
      <c r="L3269" s="12">
        <v>0</v>
      </c>
      <c r="M3269" s="12">
        <v>0</v>
      </c>
      <c r="N3269" s="12">
        <f t="shared" ref="N3269:N3332" si="154">M3269+K3269</f>
        <v>5832</v>
      </c>
      <c r="O3269" s="11" t="s">
        <v>5</v>
      </c>
      <c r="P3269" s="13">
        <v>0</v>
      </c>
      <c r="Q3269" s="11" t="s">
        <v>6</v>
      </c>
      <c r="R3269" s="13">
        <v>0</v>
      </c>
      <c r="S3269" s="13">
        <v>0</v>
      </c>
      <c r="T3269" s="11" t="s">
        <v>7</v>
      </c>
      <c r="U3269" s="11" t="s">
        <v>8</v>
      </c>
      <c r="V3269" s="15">
        <v>0</v>
      </c>
      <c r="W3269" s="13">
        <v>0</v>
      </c>
      <c r="X3269" s="15">
        <v>0</v>
      </c>
      <c r="Y3269" s="15">
        <v>0</v>
      </c>
      <c r="Z3269" s="13">
        <v>0</v>
      </c>
      <c r="AA3269" s="15">
        <v>0</v>
      </c>
      <c r="AB3269" s="13">
        <v>0</v>
      </c>
      <c r="AC3269" s="15">
        <v>0</v>
      </c>
      <c r="AD3269" s="13">
        <v>0</v>
      </c>
      <c r="AE3269" s="15">
        <v>0</v>
      </c>
      <c r="AF3269" s="13">
        <v>0</v>
      </c>
      <c r="AG3269" s="15">
        <v>0</v>
      </c>
      <c r="AH3269" s="13">
        <v>0</v>
      </c>
      <c r="AI3269" s="15">
        <v>0</v>
      </c>
      <c r="AJ3269" s="11" t="s">
        <v>17</v>
      </c>
      <c r="AK3269" s="11" t="s">
        <v>1398</v>
      </c>
      <c r="AL3269" s="22">
        <f t="shared" si="153"/>
        <v>2317</v>
      </c>
      <c r="AM3269" s="11" t="str">
        <f>VLOOKUP(O3269,Sheet2!$D$6:$E$14,2,FALSE)</f>
        <v>Spare parts</v>
      </c>
      <c r="AN3269" s="11" t="str">
        <f>VLOOKUP(F3269,Sheet2!$E$10:$F$13,2,FALSE)</f>
        <v>SPM</v>
      </c>
      <c r="AO3269" s="35" t="s">
        <v>14668</v>
      </c>
      <c r="AP3269">
        <f>MATCH(AN3269,Sheet2!$F$5:$F$18,0)</f>
        <v>6</v>
      </c>
      <c r="AQ3269">
        <f>MATCH(AO3269,Sheet2!$F$5:$K$5,0)</f>
        <v>6</v>
      </c>
      <c r="AR3269" s="33">
        <f>INDEX(Sheet2!$F$5:$K$18,OPaL!AP3269,OPaL!AQ3269)</f>
        <v>0.15</v>
      </c>
      <c r="AS3269" s="1">
        <f t="shared" ref="AS3269:AS3332" si="155">N3269*(1-AR3269)</f>
        <v>4957.2</v>
      </c>
    </row>
    <row r="3270" spans="1:45" x14ac:dyDescent="0.2">
      <c r="A3270" s="11" t="s">
        <v>2004</v>
      </c>
      <c r="B3270" s="11" t="s">
        <v>2005</v>
      </c>
      <c r="C3270" s="11" t="s">
        <v>12878</v>
      </c>
      <c r="D3270" s="21">
        <v>42903</v>
      </c>
      <c r="E3270" s="21" t="s">
        <v>9697</v>
      </c>
      <c r="F3270" s="21" t="s">
        <v>14659</v>
      </c>
      <c r="G3270" s="11" t="s">
        <v>2</v>
      </c>
      <c r="H3270" s="11" t="s">
        <v>16</v>
      </c>
      <c r="I3270" s="11" t="s">
        <v>351</v>
      </c>
      <c r="J3270" s="13">
        <v>1</v>
      </c>
      <c r="K3270" s="12">
        <v>5824.86</v>
      </c>
      <c r="L3270" s="12">
        <v>0</v>
      </c>
      <c r="M3270" s="12">
        <v>0</v>
      </c>
      <c r="N3270" s="12">
        <f t="shared" si="154"/>
        <v>5824.86</v>
      </c>
      <c r="O3270" s="11" t="s">
        <v>5</v>
      </c>
      <c r="P3270" s="13">
        <v>0</v>
      </c>
      <c r="Q3270" s="11" t="s">
        <v>6</v>
      </c>
      <c r="R3270" s="13">
        <v>0</v>
      </c>
      <c r="S3270" s="13">
        <v>0</v>
      </c>
      <c r="T3270" s="11" t="s">
        <v>7</v>
      </c>
      <c r="U3270" s="11" t="s">
        <v>8</v>
      </c>
      <c r="V3270" s="15">
        <v>0</v>
      </c>
      <c r="W3270" s="13">
        <v>0</v>
      </c>
      <c r="X3270" s="15">
        <v>0</v>
      </c>
      <c r="Y3270" s="15">
        <v>0</v>
      </c>
      <c r="Z3270" s="13">
        <v>0</v>
      </c>
      <c r="AA3270" s="15">
        <v>0</v>
      </c>
      <c r="AB3270" s="13">
        <v>0</v>
      </c>
      <c r="AC3270" s="15">
        <v>0</v>
      </c>
      <c r="AD3270" s="13">
        <v>0</v>
      </c>
      <c r="AE3270" s="15">
        <v>0</v>
      </c>
      <c r="AF3270" s="13">
        <v>0</v>
      </c>
      <c r="AG3270" s="15">
        <v>0</v>
      </c>
      <c r="AH3270" s="13">
        <v>0</v>
      </c>
      <c r="AI3270" s="15">
        <v>0</v>
      </c>
      <c r="AJ3270" s="11" t="s">
        <v>17</v>
      </c>
      <c r="AK3270" s="11" t="s">
        <v>13</v>
      </c>
      <c r="AL3270" s="22">
        <f t="shared" si="153"/>
        <v>2389</v>
      </c>
      <c r="AM3270" s="11" t="str">
        <f>VLOOKUP(O3270,Sheet2!$D$6:$E$14,2,FALSE)</f>
        <v>Spare parts</v>
      </c>
      <c r="AN3270" s="11" t="str">
        <f>VLOOKUP(F3270,Sheet2!$E$10:$F$13,2,FALSE)</f>
        <v>SPM</v>
      </c>
      <c r="AO3270" s="35" t="s">
        <v>14668</v>
      </c>
      <c r="AP3270">
        <f>MATCH(AN3270,Sheet2!$F$5:$F$18,0)</f>
        <v>6</v>
      </c>
      <c r="AQ3270">
        <f>MATCH(AO3270,Sheet2!$F$5:$K$5,0)</f>
        <v>6</v>
      </c>
      <c r="AR3270" s="33">
        <f>INDEX(Sheet2!$F$5:$K$18,OPaL!AP3270,OPaL!AQ3270)</f>
        <v>0.15</v>
      </c>
      <c r="AS3270" s="1">
        <f t="shared" si="155"/>
        <v>4951.1309999999994</v>
      </c>
    </row>
    <row r="3271" spans="1:45" x14ac:dyDescent="0.2">
      <c r="A3271" s="11" t="s">
        <v>9198</v>
      </c>
      <c r="B3271" s="11" t="s">
        <v>9199</v>
      </c>
      <c r="C3271" s="11" t="s">
        <v>12879</v>
      </c>
      <c r="D3271" s="21">
        <v>44671</v>
      </c>
      <c r="E3271" s="21" t="s">
        <v>9752</v>
      </c>
      <c r="F3271" s="21" t="s">
        <v>14659</v>
      </c>
      <c r="G3271" s="11" t="s">
        <v>2</v>
      </c>
      <c r="H3271" s="11" t="s">
        <v>16</v>
      </c>
      <c r="I3271" s="11" t="s">
        <v>4</v>
      </c>
      <c r="J3271" s="13">
        <v>69</v>
      </c>
      <c r="K3271" s="12">
        <v>5822.61</v>
      </c>
      <c r="L3271" s="12">
        <v>0</v>
      </c>
      <c r="M3271" s="12">
        <v>0</v>
      </c>
      <c r="N3271" s="12">
        <f t="shared" si="154"/>
        <v>5822.61</v>
      </c>
      <c r="O3271" s="11" t="s">
        <v>8227</v>
      </c>
      <c r="P3271" s="13">
        <v>0</v>
      </c>
      <c r="Q3271" s="11" t="s">
        <v>6</v>
      </c>
      <c r="R3271" s="13">
        <v>0</v>
      </c>
      <c r="S3271" s="13">
        <v>0</v>
      </c>
      <c r="T3271" s="11" t="s">
        <v>7</v>
      </c>
      <c r="U3271" s="11" t="s">
        <v>8</v>
      </c>
      <c r="V3271" s="15">
        <v>0</v>
      </c>
      <c r="W3271" s="13">
        <v>0</v>
      </c>
      <c r="X3271" s="15">
        <v>0</v>
      </c>
      <c r="Y3271" s="15">
        <v>0</v>
      </c>
      <c r="Z3271" s="13">
        <v>0</v>
      </c>
      <c r="AA3271" s="15">
        <v>0</v>
      </c>
      <c r="AB3271" s="13">
        <v>0</v>
      </c>
      <c r="AC3271" s="15">
        <v>0</v>
      </c>
      <c r="AD3271" s="13">
        <v>0</v>
      </c>
      <c r="AE3271" s="15">
        <v>0</v>
      </c>
      <c r="AF3271" s="13">
        <v>0</v>
      </c>
      <c r="AG3271" s="15">
        <v>0</v>
      </c>
      <c r="AH3271" s="13">
        <v>0</v>
      </c>
      <c r="AI3271" s="15">
        <v>0</v>
      </c>
      <c r="AJ3271" s="11" t="s">
        <v>17</v>
      </c>
      <c r="AK3271" s="11" t="s">
        <v>8228</v>
      </c>
      <c r="AL3271" s="22">
        <f t="shared" si="153"/>
        <v>621</v>
      </c>
      <c r="AM3271" s="11" t="str">
        <f>VLOOKUP(O3271,Sheet2!$D$6:$E$14,2,FALSE)</f>
        <v>Consumables</v>
      </c>
      <c r="AN3271" s="11" t="str">
        <f>VLOOKUP(F3271,Sheet2!$E$15:$F$18,2,FALSE)</f>
        <v>CM</v>
      </c>
      <c r="AO3271" s="35" t="s">
        <v>14668</v>
      </c>
      <c r="AP3271">
        <f>MATCH(AN3271,Sheet2!$F$5:$F$18,0)</f>
        <v>13</v>
      </c>
      <c r="AQ3271">
        <f>MATCH(AO3271,Sheet2!$F$5:$K$5,0)</f>
        <v>6</v>
      </c>
      <c r="AR3271" s="33">
        <f>INDEX(Sheet2!$F$5:$K$18,OPaL!AP3271,OPaL!AQ3271)</f>
        <v>0.2</v>
      </c>
      <c r="AS3271" s="1">
        <f t="shared" si="155"/>
        <v>4658.0879999999997</v>
      </c>
    </row>
    <row r="3272" spans="1:45" x14ac:dyDescent="0.2">
      <c r="A3272" s="11" t="s">
        <v>9012</v>
      </c>
      <c r="B3272" s="11" t="s">
        <v>9013</v>
      </c>
      <c r="C3272" s="11" t="s">
        <v>12880</v>
      </c>
      <c r="D3272" s="21">
        <v>45040</v>
      </c>
      <c r="E3272" s="21" t="s">
        <v>9739</v>
      </c>
      <c r="F3272" s="21" t="s">
        <v>14659</v>
      </c>
      <c r="G3272" s="11" t="s">
        <v>2</v>
      </c>
      <c r="H3272" s="11" t="s">
        <v>3</v>
      </c>
      <c r="I3272" s="11" t="s">
        <v>4</v>
      </c>
      <c r="J3272" s="13">
        <v>30</v>
      </c>
      <c r="K3272" s="12">
        <v>5804.59</v>
      </c>
      <c r="L3272" s="12">
        <v>0</v>
      </c>
      <c r="M3272" s="12">
        <v>0</v>
      </c>
      <c r="N3272" s="12">
        <f t="shared" si="154"/>
        <v>5804.59</v>
      </c>
      <c r="O3272" s="11" t="s">
        <v>8227</v>
      </c>
      <c r="P3272" s="13">
        <v>0</v>
      </c>
      <c r="Q3272" s="11" t="s">
        <v>6</v>
      </c>
      <c r="R3272" s="13">
        <v>0</v>
      </c>
      <c r="S3272" s="13">
        <v>0</v>
      </c>
      <c r="T3272" s="11" t="s">
        <v>7</v>
      </c>
      <c r="U3272" s="11" t="s">
        <v>8</v>
      </c>
      <c r="V3272" s="15">
        <v>0</v>
      </c>
      <c r="W3272" s="13">
        <v>0</v>
      </c>
      <c r="X3272" s="15">
        <v>0</v>
      </c>
      <c r="Y3272" s="15">
        <v>0</v>
      </c>
      <c r="Z3272" s="13">
        <v>0</v>
      </c>
      <c r="AA3272" s="15">
        <v>0</v>
      </c>
      <c r="AB3272" s="13">
        <v>0</v>
      </c>
      <c r="AC3272" s="15">
        <v>0</v>
      </c>
      <c r="AD3272" s="13">
        <v>0</v>
      </c>
      <c r="AE3272" s="15">
        <v>0</v>
      </c>
      <c r="AF3272" s="13">
        <v>0</v>
      </c>
      <c r="AG3272" s="15">
        <v>0</v>
      </c>
      <c r="AH3272" s="13">
        <v>0</v>
      </c>
      <c r="AI3272" s="15">
        <v>0</v>
      </c>
      <c r="AJ3272" s="11" t="s">
        <v>9</v>
      </c>
      <c r="AK3272" s="11" t="s">
        <v>8228</v>
      </c>
      <c r="AL3272" s="22">
        <f t="shared" si="153"/>
        <v>252</v>
      </c>
      <c r="AM3272" s="11" t="str">
        <f>VLOOKUP(O3272,Sheet2!$D$6:$E$14,2,FALSE)</f>
        <v>Consumables</v>
      </c>
      <c r="AN3272" s="11" t="str">
        <f>VLOOKUP(F3272,Sheet2!$E$15:$F$18,2,FALSE)</f>
        <v>CM</v>
      </c>
      <c r="AO3272" s="35" t="s">
        <v>14666</v>
      </c>
      <c r="AP3272">
        <f>MATCH(AN3272,Sheet2!$F$5:$F$18,0)</f>
        <v>13</v>
      </c>
      <c r="AQ3272">
        <f>MATCH(AO3272,Sheet2!$F$5:$K$5,0)</f>
        <v>4</v>
      </c>
      <c r="AR3272" s="33">
        <f>INDEX(Sheet2!$F$5:$K$18,OPaL!AP3272,OPaL!AQ3272)</f>
        <v>0.05</v>
      </c>
      <c r="AS3272" s="1">
        <f t="shared" si="155"/>
        <v>5514.3604999999998</v>
      </c>
    </row>
    <row r="3273" spans="1:45" x14ac:dyDescent="0.2">
      <c r="A3273" s="11" t="s">
        <v>4231</v>
      </c>
      <c r="B3273" s="11" t="s">
        <v>4232</v>
      </c>
      <c r="C3273" s="11" t="s">
        <v>12881</v>
      </c>
      <c r="D3273" s="21">
        <v>42986</v>
      </c>
      <c r="E3273" s="21"/>
      <c r="F3273" s="21" t="s">
        <v>14659</v>
      </c>
      <c r="G3273" s="11" t="s">
        <v>2</v>
      </c>
      <c r="H3273" s="11" t="s">
        <v>16</v>
      </c>
      <c r="I3273" s="11" t="s">
        <v>4</v>
      </c>
      <c r="J3273" s="12">
        <v>6</v>
      </c>
      <c r="K3273" s="12">
        <v>5790</v>
      </c>
      <c r="L3273" s="12">
        <v>0</v>
      </c>
      <c r="M3273" s="12">
        <v>0</v>
      </c>
      <c r="N3273" s="12">
        <f t="shared" si="154"/>
        <v>5790</v>
      </c>
      <c r="O3273" s="11" t="s">
        <v>5</v>
      </c>
      <c r="P3273" s="13">
        <v>0</v>
      </c>
      <c r="Q3273" s="11" t="s">
        <v>6</v>
      </c>
      <c r="R3273" s="13">
        <v>0</v>
      </c>
      <c r="S3273" s="13">
        <v>0</v>
      </c>
      <c r="T3273" s="11" t="s">
        <v>7</v>
      </c>
      <c r="U3273" s="11" t="s">
        <v>8</v>
      </c>
      <c r="V3273" s="15">
        <v>0</v>
      </c>
      <c r="W3273" s="13">
        <v>0</v>
      </c>
      <c r="X3273" s="15">
        <v>0</v>
      </c>
      <c r="Y3273" s="15">
        <v>0</v>
      </c>
      <c r="Z3273" s="13">
        <v>0</v>
      </c>
      <c r="AA3273" s="15">
        <v>0</v>
      </c>
      <c r="AB3273" s="13">
        <v>0</v>
      </c>
      <c r="AC3273" s="15">
        <v>0</v>
      </c>
      <c r="AD3273" s="13">
        <v>0</v>
      </c>
      <c r="AE3273" s="15">
        <v>0</v>
      </c>
      <c r="AF3273" s="13">
        <v>0</v>
      </c>
      <c r="AG3273" s="15">
        <v>0</v>
      </c>
      <c r="AH3273" s="13">
        <v>0</v>
      </c>
      <c r="AI3273" s="15">
        <v>0</v>
      </c>
      <c r="AJ3273" s="11" t="s">
        <v>17</v>
      </c>
      <c r="AK3273" s="11" t="s">
        <v>1398</v>
      </c>
      <c r="AL3273" s="22">
        <f t="shared" si="153"/>
        <v>2306</v>
      </c>
      <c r="AM3273" s="11" t="str">
        <f>VLOOKUP(O3273,Sheet2!$D$6:$E$14,2,FALSE)</f>
        <v>Spare parts</v>
      </c>
      <c r="AN3273" s="11" t="str">
        <f>VLOOKUP(F3273,Sheet2!$E$10:$F$13,2,FALSE)</f>
        <v>SPM</v>
      </c>
      <c r="AO3273" s="35" t="s">
        <v>14668</v>
      </c>
      <c r="AP3273">
        <f>MATCH(AN3273,Sheet2!$F$5:$F$18,0)</f>
        <v>6</v>
      </c>
      <c r="AQ3273">
        <f>MATCH(AO3273,Sheet2!$F$5:$K$5,0)</f>
        <v>6</v>
      </c>
      <c r="AR3273" s="33">
        <f>INDEX(Sheet2!$F$5:$K$18,OPaL!AP3273,OPaL!AQ3273)</f>
        <v>0.15</v>
      </c>
      <c r="AS3273" s="1">
        <f t="shared" si="155"/>
        <v>4921.5</v>
      </c>
    </row>
    <row r="3274" spans="1:45" x14ac:dyDescent="0.2">
      <c r="A3274" s="11" t="s">
        <v>8545</v>
      </c>
      <c r="B3274" s="11" t="s">
        <v>8546</v>
      </c>
      <c r="C3274" s="11" t="s">
        <v>12882</v>
      </c>
      <c r="D3274" s="21">
        <v>43125</v>
      </c>
      <c r="E3274" s="21" t="s">
        <v>9821</v>
      </c>
      <c r="F3274" s="21" t="s">
        <v>14659</v>
      </c>
      <c r="G3274" s="11" t="s">
        <v>2</v>
      </c>
      <c r="H3274" s="11" t="s">
        <v>3</v>
      </c>
      <c r="I3274" s="11" t="s">
        <v>4</v>
      </c>
      <c r="J3274" s="12">
        <v>15</v>
      </c>
      <c r="K3274" s="12">
        <v>5788.64</v>
      </c>
      <c r="L3274" s="12">
        <v>0</v>
      </c>
      <c r="M3274" s="12">
        <v>0</v>
      </c>
      <c r="N3274" s="12">
        <f t="shared" si="154"/>
        <v>5788.64</v>
      </c>
      <c r="O3274" s="11" t="s">
        <v>8227</v>
      </c>
      <c r="P3274" s="13">
        <v>0</v>
      </c>
      <c r="Q3274" s="11" t="s">
        <v>6</v>
      </c>
      <c r="R3274" s="13">
        <v>0</v>
      </c>
      <c r="S3274" s="13">
        <v>0</v>
      </c>
      <c r="T3274" s="11" t="s">
        <v>7</v>
      </c>
      <c r="U3274" s="11" t="s">
        <v>8</v>
      </c>
      <c r="V3274" s="15">
        <v>0</v>
      </c>
      <c r="W3274" s="13">
        <v>0</v>
      </c>
      <c r="X3274" s="15">
        <v>0</v>
      </c>
      <c r="Y3274" s="15">
        <v>0</v>
      </c>
      <c r="Z3274" s="13">
        <v>0</v>
      </c>
      <c r="AA3274" s="15">
        <v>0</v>
      </c>
      <c r="AB3274" s="13">
        <v>0</v>
      </c>
      <c r="AC3274" s="15">
        <v>0</v>
      </c>
      <c r="AD3274" s="13">
        <v>0</v>
      </c>
      <c r="AE3274" s="15">
        <v>0</v>
      </c>
      <c r="AF3274" s="13">
        <v>0</v>
      </c>
      <c r="AG3274" s="15">
        <v>0</v>
      </c>
      <c r="AH3274" s="13">
        <v>0</v>
      </c>
      <c r="AI3274" s="15">
        <v>0</v>
      </c>
      <c r="AJ3274" s="11" t="s">
        <v>9</v>
      </c>
      <c r="AK3274" s="11" t="s">
        <v>8228</v>
      </c>
      <c r="AL3274" s="22">
        <f t="shared" si="153"/>
        <v>2167</v>
      </c>
      <c r="AM3274" s="11" t="str">
        <f>VLOOKUP(O3274,Sheet2!$D$6:$E$14,2,FALSE)</f>
        <v>Consumables</v>
      </c>
      <c r="AN3274" s="11" t="str">
        <f>VLOOKUP(F3274,Sheet2!$E$15:$F$18,2,FALSE)</f>
        <v>CM</v>
      </c>
      <c r="AO3274" s="35" t="s">
        <v>14668</v>
      </c>
      <c r="AP3274">
        <f>MATCH(AN3274,Sheet2!$F$5:$F$18,0)</f>
        <v>13</v>
      </c>
      <c r="AQ3274">
        <f>MATCH(AO3274,Sheet2!$F$5:$K$5,0)</f>
        <v>6</v>
      </c>
      <c r="AR3274" s="33">
        <f>INDEX(Sheet2!$F$5:$K$18,OPaL!AP3274,OPaL!AQ3274)</f>
        <v>0.2</v>
      </c>
      <c r="AS3274" s="1">
        <f t="shared" si="155"/>
        <v>4630.9120000000003</v>
      </c>
    </row>
    <row r="3275" spans="1:45" x14ac:dyDescent="0.2">
      <c r="A3275" s="11" t="s">
        <v>4269</v>
      </c>
      <c r="B3275" s="11" t="s">
        <v>4270</v>
      </c>
      <c r="C3275" s="11" t="s">
        <v>12883</v>
      </c>
      <c r="D3275" s="21">
        <v>45203</v>
      </c>
      <c r="E3275" s="21" t="s">
        <v>9697</v>
      </c>
      <c r="F3275" s="21" t="s">
        <v>14659</v>
      </c>
      <c r="G3275" s="11" t="s">
        <v>2</v>
      </c>
      <c r="H3275" s="11" t="s">
        <v>16</v>
      </c>
      <c r="I3275" s="11" t="s">
        <v>4</v>
      </c>
      <c r="J3275" s="12">
        <v>5</v>
      </c>
      <c r="K3275" s="12">
        <v>5775</v>
      </c>
      <c r="L3275" s="12">
        <v>0</v>
      </c>
      <c r="M3275" s="12">
        <v>0</v>
      </c>
      <c r="N3275" s="12">
        <f t="shared" si="154"/>
        <v>5775</v>
      </c>
      <c r="O3275" s="11" t="s">
        <v>5</v>
      </c>
      <c r="P3275" s="13">
        <v>0</v>
      </c>
      <c r="Q3275" s="11" t="s">
        <v>6</v>
      </c>
      <c r="R3275" s="13">
        <v>0</v>
      </c>
      <c r="S3275" s="13">
        <v>0</v>
      </c>
      <c r="T3275" s="11" t="s">
        <v>7</v>
      </c>
      <c r="U3275" s="11" t="s">
        <v>8</v>
      </c>
      <c r="V3275" s="15">
        <v>0</v>
      </c>
      <c r="W3275" s="13">
        <v>0</v>
      </c>
      <c r="X3275" s="15">
        <v>0</v>
      </c>
      <c r="Y3275" s="15">
        <v>0</v>
      </c>
      <c r="Z3275" s="13">
        <v>0</v>
      </c>
      <c r="AA3275" s="15">
        <v>0</v>
      </c>
      <c r="AB3275" s="13">
        <v>0</v>
      </c>
      <c r="AC3275" s="15">
        <v>0</v>
      </c>
      <c r="AD3275" s="13">
        <v>0</v>
      </c>
      <c r="AE3275" s="15">
        <v>0</v>
      </c>
      <c r="AF3275" s="13">
        <v>0</v>
      </c>
      <c r="AG3275" s="15">
        <v>0</v>
      </c>
      <c r="AH3275" s="13">
        <v>0</v>
      </c>
      <c r="AI3275" s="15">
        <v>0</v>
      </c>
      <c r="AJ3275" s="11" t="s">
        <v>17</v>
      </c>
      <c r="AK3275" s="11" t="s">
        <v>1398</v>
      </c>
      <c r="AL3275" s="22">
        <f t="shared" si="153"/>
        <v>89</v>
      </c>
      <c r="AM3275" s="11" t="str">
        <f>VLOOKUP(O3275,Sheet2!$D$6:$E$14,2,FALSE)</f>
        <v>Spare parts</v>
      </c>
      <c r="AN3275" s="11" t="str">
        <f>VLOOKUP(F3275,Sheet2!$E$10:$F$13,2,FALSE)</f>
        <v>SPM</v>
      </c>
      <c r="AO3275" s="35" t="s">
        <v>14664</v>
      </c>
      <c r="AP3275">
        <f>MATCH(AN3275,Sheet2!$F$5:$F$18,0)</f>
        <v>6</v>
      </c>
      <c r="AQ3275">
        <f>MATCH(AO3275,Sheet2!$F$5:$K$5,0)</f>
        <v>2</v>
      </c>
      <c r="AR3275" s="33">
        <f>INDEX(Sheet2!$F$5:$K$18,OPaL!AP3275,OPaL!AQ3275)</f>
        <v>0</v>
      </c>
      <c r="AS3275" s="1">
        <f t="shared" si="155"/>
        <v>5775</v>
      </c>
    </row>
    <row r="3276" spans="1:45" x14ac:dyDescent="0.2">
      <c r="A3276" s="11" t="s">
        <v>8960</v>
      </c>
      <c r="B3276" s="11" t="s">
        <v>8961</v>
      </c>
      <c r="C3276" s="11" t="s">
        <v>11506</v>
      </c>
      <c r="D3276" s="21">
        <v>44683</v>
      </c>
      <c r="E3276" s="21" t="s">
        <v>9739</v>
      </c>
      <c r="F3276" s="21" t="s">
        <v>14659</v>
      </c>
      <c r="G3276" s="11" t="s">
        <v>2</v>
      </c>
      <c r="H3276" s="11" t="s">
        <v>16</v>
      </c>
      <c r="I3276" s="11" t="s">
        <v>4</v>
      </c>
      <c r="J3276" s="13">
        <v>2</v>
      </c>
      <c r="K3276" s="12">
        <v>5769.6</v>
      </c>
      <c r="L3276" s="12">
        <v>0</v>
      </c>
      <c r="M3276" s="12">
        <v>0</v>
      </c>
      <c r="N3276" s="12">
        <f t="shared" si="154"/>
        <v>5769.6</v>
      </c>
      <c r="O3276" s="11" t="s">
        <v>8227</v>
      </c>
      <c r="P3276" s="13">
        <v>0</v>
      </c>
      <c r="Q3276" s="11" t="s">
        <v>6</v>
      </c>
      <c r="R3276" s="13">
        <v>0</v>
      </c>
      <c r="S3276" s="13">
        <v>0</v>
      </c>
      <c r="T3276" s="11" t="s">
        <v>7</v>
      </c>
      <c r="U3276" s="11" t="s">
        <v>8</v>
      </c>
      <c r="V3276" s="15">
        <v>0</v>
      </c>
      <c r="W3276" s="13">
        <v>0</v>
      </c>
      <c r="X3276" s="15">
        <v>0</v>
      </c>
      <c r="Y3276" s="15">
        <v>0</v>
      </c>
      <c r="Z3276" s="13">
        <v>0</v>
      </c>
      <c r="AA3276" s="15">
        <v>0</v>
      </c>
      <c r="AB3276" s="13">
        <v>0</v>
      </c>
      <c r="AC3276" s="15">
        <v>0</v>
      </c>
      <c r="AD3276" s="13">
        <v>0</v>
      </c>
      <c r="AE3276" s="15">
        <v>0</v>
      </c>
      <c r="AF3276" s="13">
        <v>0</v>
      </c>
      <c r="AG3276" s="15">
        <v>0</v>
      </c>
      <c r="AH3276" s="13">
        <v>0</v>
      </c>
      <c r="AI3276" s="15">
        <v>0</v>
      </c>
      <c r="AJ3276" s="11" t="s">
        <v>17</v>
      </c>
      <c r="AK3276" s="11" t="s">
        <v>8228</v>
      </c>
      <c r="AL3276" s="22">
        <f t="shared" si="153"/>
        <v>609</v>
      </c>
      <c r="AM3276" s="11" t="str">
        <f>VLOOKUP(O3276,Sheet2!$D$6:$E$14,2,FALSE)</f>
        <v>Consumables</v>
      </c>
      <c r="AN3276" s="11" t="str">
        <f>VLOOKUP(F3276,Sheet2!$E$15:$F$18,2,FALSE)</f>
        <v>CM</v>
      </c>
      <c r="AO3276" s="35" t="s">
        <v>14668</v>
      </c>
      <c r="AP3276">
        <f>MATCH(AN3276,Sheet2!$F$5:$F$18,0)</f>
        <v>13</v>
      </c>
      <c r="AQ3276">
        <f>MATCH(AO3276,Sheet2!$F$5:$K$5,0)</f>
        <v>6</v>
      </c>
      <c r="AR3276" s="33">
        <f>INDEX(Sheet2!$F$5:$K$18,OPaL!AP3276,OPaL!AQ3276)</f>
        <v>0.2</v>
      </c>
      <c r="AS3276" s="1">
        <f t="shared" si="155"/>
        <v>4615.68</v>
      </c>
    </row>
    <row r="3277" spans="1:45" x14ac:dyDescent="0.2">
      <c r="A3277" s="11" t="s">
        <v>76</v>
      </c>
      <c r="B3277" s="11" t="s">
        <v>77</v>
      </c>
      <c r="C3277" s="11" t="s">
        <v>12884</v>
      </c>
      <c r="D3277" s="21">
        <v>43061</v>
      </c>
      <c r="E3277" s="21" t="s">
        <v>9697</v>
      </c>
      <c r="F3277" s="21" t="s">
        <v>14659</v>
      </c>
      <c r="G3277" s="11" t="s">
        <v>2</v>
      </c>
      <c r="H3277" s="11" t="s">
        <v>16</v>
      </c>
      <c r="I3277" s="11" t="s">
        <v>4</v>
      </c>
      <c r="J3277" s="12">
        <v>2</v>
      </c>
      <c r="K3277" s="12">
        <v>5761.2</v>
      </c>
      <c r="L3277" s="12">
        <v>0</v>
      </c>
      <c r="M3277" s="12">
        <v>0</v>
      </c>
      <c r="N3277" s="12">
        <f t="shared" si="154"/>
        <v>5761.2</v>
      </c>
      <c r="O3277" s="11" t="s">
        <v>5</v>
      </c>
      <c r="P3277" s="13">
        <v>0</v>
      </c>
      <c r="Q3277" s="11" t="s">
        <v>6</v>
      </c>
      <c r="R3277" s="13">
        <v>0</v>
      </c>
      <c r="S3277" s="13">
        <v>0</v>
      </c>
      <c r="T3277" s="11" t="s">
        <v>7</v>
      </c>
      <c r="U3277" s="11" t="s">
        <v>8</v>
      </c>
      <c r="V3277" s="15">
        <v>0</v>
      </c>
      <c r="W3277" s="13">
        <v>0</v>
      </c>
      <c r="X3277" s="15">
        <v>0</v>
      </c>
      <c r="Y3277" s="15">
        <v>0</v>
      </c>
      <c r="Z3277" s="13">
        <v>0</v>
      </c>
      <c r="AA3277" s="15">
        <v>0</v>
      </c>
      <c r="AB3277" s="13">
        <v>0</v>
      </c>
      <c r="AC3277" s="15">
        <v>0</v>
      </c>
      <c r="AD3277" s="13">
        <v>0</v>
      </c>
      <c r="AE3277" s="15">
        <v>0</v>
      </c>
      <c r="AF3277" s="13">
        <v>0</v>
      </c>
      <c r="AG3277" s="15">
        <v>0</v>
      </c>
      <c r="AH3277" s="13">
        <v>0</v>
      </c>
      <c r="AI3277" s="15">
        <v>0</v>
      </c>
      <c r="AJ3277" s="11" t="s">
        <v>17</v>
      </c>
      <c r="AK3277" s="11" t="s">
        <v>13</v>
      </c>
      <c r="AL3277" s="22">
        <f t="shared" si="153"/>
        <v>2231</v>
      </c>
      <c r="AM3277" s="11" t="str">
        <f>VLOOKUP(O3277,Sheet2!$D$6:$E$14,2,FALSE)</f>
        <v>Spare parts</v>
      </c>
      <c r="AN3277" s="11" t="str">
        <f>VLOOKUP(F3277,Sheet2!$E$10:$F$13,2,FALSE)</f>
        <v>SPM</v>
      </c>
      <c r="AO3277" s="35" t="s">
        <v>14668</v>
      </c>
      <c r="AP3277">
        <f>MATCH(AN3277,Sheet2!$F$5:$F$18,0)</f>
        <v>6</v>
      </c>
      <c r="AQ3277">
        <f>MATCH(AO3277,Sheet2!$F$5:$K$5,0)</f>
        <v>6</v>
      </c>
      <c r="AR3277" s="33">
        <f>INDEX(Sheet2!$F$5:$K$18,OPaL!AP3277,OPaL!AQ3277)</f>
        <v>0.15</v>
      </c>
      <c r="AS3277" s="1">
        <f t="shared" si="155"/>
        <v>4897.0199999999995</v>
      </c>
    </row>
    <row r="3278" spans="1:45" x14ac:dyDescent="0.2">
      <c r="A3278" s="11" t="s">
        <v>140</v>
      </c>
      <c r="B3278" s="11" t="s">
        <v>141</v>
      </c>
      <c r="C3278" s="11" t="s">
        <v>12885</v>
      </c>
      <c r="D3278" s="21">
        <v>43061</v>
      </c>
      <c r="E3278" s="21" t="s">
        <v>9697</v>
      </c>
      <c r="F3278" s="21" t="s">
        <v>14659</v>
      </c>
      <c r="G3278" s="11" t="s">
        <v>2</v>
      </c>
      <c r="H3278" s="11" t="s">
        <v>16</v>
      </c>
      <c r="I3278" s="11" t="s">
        <v>4</v>
      </c>
      <c r="J3278" s="12">
        <v>2</v>
      </c>
      <c r="K3278" s="12">
        <v>5761.2</v>
      </c>
      <c r="L3278" s="12">
        <v>0</v>
      </c>
      <c r="M3278" s="12">
        <v>0</v>
      </c>
      <c r="N3278" s="12">
        <f t="shared" si="154"/>
        <v>5761.2</v>
      </c>
      <c r="O3278" s="11" t="s">
        <v>5</v>
      </c>
      <c r="P3278" s="13">
        <v>0</v>
      </c>
      <c r="Q3278" s="11" t="s">
        <v>6</v>
      </c>
      <c r="R3278" s="13">
        <v>0</v>
      </c>
      <c r="S3278" s="13">
        <v>0</v>
      </c>
      <c r="T3278" s="11" t="s">
        <v>7</v>
      </c>
      <c r="U3278" s="11" t="s">
        <v>8</v>
      </c>
      <c r="V3278" s="15">
        <v>0</v>
      </c>
      <c r="W3278" s="13">
        <v>0</v>
      </c>
      <c r="X3278" s="15">
        <v>0</v>
      </c>
      <c r="Y3278" s="15">
        <v>0</v>
      </c>
      <c r="Z3278" s="13">
        <v>0</v>
      </c>
      <c r="AA3278" s="15">
        <v>0</v>
      </c>
      <c r="AB3278" s="13">
        <v>0</v>
      </c>
      <c r="AC3278" s="15">
        <v>0</v>
      </c>
      <c r="AD3278" s="13">
        <v>0</v>
      </c>
      <c r="AE3278" s="15">
        <v>0</v>
      </c>
      <c r="AF3278" s="13">
        <v>0</v>
      </c>
      <c r="AG3278" s="15">
        <v>0</v>
      </c>
      <c r="AH3278" s="13">
        <v>0</v>
      </c>
      <c r="AI3278" s="15">
        <v>0</v>
      </c>
      <c r="AJ3278" s="11" t="s">
        <v>17</v>
      </c>
      <c r="AK3278" s="11" t="s">
        <v>13</v>
      </c>
      <c r="AL3278" s="22">
        <f t="shared" si="153"/>
        <v>2231</v>
      </c>
      <c r="AM3278" s="11" t="str">
        <f>VLOOKUP(O3278,Sheet2!$D$6:$E$14,2,FALSE)</f>
        <v>Spare parts</v>
      </c>
      <c r="AN3278" s="11" t="str">
        <f>VLOOKUP(F3278,Sheet2!$E$10:$F$13,2,FALSE)</f>
        <v>SPM</v>
      </c>
      <c r="AO3278" s="35" t="s">
        <v>14668</v>
      </c>
      <c r="AP3278">
        <f>MATCH(AN3278,Sheet2!$F$5:$F$18,0)</f>
        <v>6</v>
      </c>
      <c r="AQ3278">
        <f>MATCH(AO3278,Sheet2!$F$5:$K$5,0)</f>
        <v>6</v>
      </c>
      <c r="AR3278" s="33">
        <f>INDEX(Sheet2!$F$5:$K$18,OPaL!AP3278,OPaL!AQ3278)</f>
        <v>0.15</v>
      </c>
      <c r="AS3278" s="1">
        <f t="shared" si="155"/>
        <v>4897.0199999999995</v>
      </c>
    </row>
    <row r="3279" spans="1:45" x14ac:dyDescent="0.2">
      <c r="A3279" s="11" t="s">
        <v>7403</v>
      </c>
      <c r="B3279" s="11" t="s">
        <v>7404</v>
      </c>
      <c r="C3279" s="11" t="s">
        <v>12886</v>
      </c>
      <c r="D3279" s="21">
        <v>43584</v>
      </c>
      <c r="E3279" s="21" t="s">
        <v>9697</v>
      </c>
      <c r="F3279" s="21" t="s">
        <v>14659</v>
      </c>
      <c r="G3279" s="11" t="s">
        <v>2</v>
      </c>
      <c r="H3279" s="11" t="s">
        <v>3</v>
      </c>
      <c r="I3279" s="11" t="s">
        <v>4</v>
      </c>
      <c r="J3279" s="13">
        <v>1</v>
      </c>
      <c r="K3279" s="12">
        <v>5754.52</v>
      </c>
      <c r="L3279" s="12">
        <v>0</v>
      </c>
      <c r="M3279" s="12">
        <v>0</v>
      </c>
      <c r="N3279" s="12">
        <f t="shared" si="154"/>
        <v>5754.52</v>
      </c>
      <c r="O3279" s="11" t="s">
        <v>5</v>
      </c>
      <c r="P3279" s="13">
        <v>0</v>
      </c>
      <c r="Q3279" s="11" t="s">
        <v>6</v>
      </c>
      <c r="R3279" s="13">
        <v>0</v>
      </c>
      <c r="S3279" s="13">
        <v>0</v>
      </c>
      <c r="T3279" s="11" t="s">
        <v>7</v>
      </c>
      <c r="U3279" s="11" t="s">
        <v>8</v>
      </c>
      <c r="V3279" s="15">
        <v>0</v>
      </c>
      <c r="W3279" s="13">
        <v>0</v>
      </c>
      <c r="X3279" s="15">
        <v>0</v>
      </c>
      <c r="Y3279" s="15">
        <v>0</v>
      </c>
      <c r="Z3279" s="13">
        <v>0</v>
      </c>
      <c r="AA3279" s="15">
        <v>0</v>
      </c>
      <c r="AB3279" s="13">
        <v>0</v>
      </c>
      <c r="AC3279" s="15">
        <v>0</v>
      </c>
      <c r="AD3279" s="13">
        <v>0</v>
      </c>
      <c r="AE3279" s="15">
        <v>0</v>
      </c>
      <c r="AF3279" s="13">
        <v>0</v>
      </c>
      <c r="AG3279" s="15">
        <v>0</v>
      </c>
      <c r="AH3279" s="13">
        <v>0</v>
      </c>
      <c r="AI3279" s="15">
        <v>0</v>
      </c>
      <c r="AJ3279" s="11" t="s">
        <v>9</v>
      </c>
      <c r="AK3279" s="11" t="s">
        <v>13</v>
      </c>
      <c r="AL3279" s="22">
        <f t="shared" si="153"/>
        <v>1708</v>
      </c>
      <c r="AM3279" s="11" t="str">
        <f>VLOOKUP(O3279,Sheet2!$D$6:$E$14,2,FALSE)</f>
        <v>Spare parts</v>
      </c>
      <c r="AN3279" s="11" t="str">
        <f>VLOOKUP(F3279,Sheet2!$E$10:$F$13,2,FALSE)</f>
        <v>SPM</v>
      </c>
      <c r="AO3279" s="35" t="s">
        <v>14668</v>
      </c>
      <c r="AP3279">
        <f>MATCH(AN3279,Sheet2!$F$5:$F$18,0)</f>
        <v>6</v>
      </c>
      <c r="AQ3279">
        <f>MATCH(AO3279,Sheet2!$F$5:$K$5,0)</f>
        <v>6</v>
      </c>
      <c r="AR3279" s="33">
        <f>INDEX(Sheet2!$F$5:$K$18,OPaL!AP3279,OPaL!AQ3279)</f>
        <v>0.15</v>
      </c>
      <c r="AS3279" s="1">
        <f t="shared" si="155"/>
        <v>4891.3420000000006</v>
      </c>
    </row>
    <row r="3280" spans="1:45" x14ac:dyDescent="0.2">
      <c r="A3280" s="11" t="s">
        <v>4295</v>
      </c>
      <c r="B3280" s="11" t="s">
        <v>4296</v>
      </c>
      <c r="C3280" s="11" t="s">
        <v>12887</v>
      </c>
      <c r="D3280" s="21">
        <v>42975</v>
      </c>
      <c r="E3280" s="21" t="s">
        <v>9697</v>
      </c>
      <c r="F3280" s="21" t="s">
        <v>14659</v>
      </c>
      <c r="G3280" s="11" t="s">
        <v>2</v>
      </c>
      <c r="H3280" s="11" t="s">
        <v>16</v>
      </c>
      <c r="I3280" s="11" t="s">
        <v>4</v>
      </c>
      <c r="J3280" s="13">
        <v>1</v>
      </c>
      <c r="K3280" s="12">
        <v>5752</v>
      </c>
      <c r="L3280" s="12">
        <v>0</v>
      </c>
      <c r="M3280" s="12">
        <v>0</v>
      </c>
      <c r="N3280" s="12">
        <f t="shared" si="154"/>
        <v>5752</v>
      </c>
      <c r="O3280" s="11" t="s">
        <v>5</v>
      </c>
      <c r="P3280" s="13">
        <v>0</v>
      </c>
      <c r="Q3280" s="11" t="s">
        <v>6</v>
      </c>
      <c r="R3280" s="13">
        <v>0</v>
      </c>
      <c r="S3280" s="13">
        <v>0</v>
      </c>
      <c r="T3280" s="11" t="s">
        <v>7</v>
      </c>
      <c r="U3280" s="11" t="s">
        <v>8</v>
      </c>
      <c r="V3280" s="15">
        <v>0</v>
      </c>
      <c r="W3280" s="13">
        <v>0</v>
      </c>
      <c r="X3280" s="15">
        <v>0</v>
      </c>
      <c r="Y3280" s="15">
        <v>0</v>
      </c>
      <c r="Z3280" s="13">
        <v>0</v>
      </c>
      <c r="AA3280" s="15">
        <v>0</v>
      </c>
      <c r="AB3280" s="13">
        <v>0</v>
      </c>
      <c r="AC3280" s="15">
        <v>0</v>
      </c>
      <c r="AD3280" s="13">
        <v>0</v>
      </c>
      <c r="AE3280" s="15">
        <v>0</v>
      </c>
      <c r="AF3280" s="13">
        <v>0</v>
      </c>
      <c r="AG3280" s="15">
        <v>0</v>
      </c>
      <c r="AH3280" s="13">
        <v>0</v>
      </c>
      <c r="AI3280" s="15">
        <v>0</v>
      </c>
      <c r="AJ3280" s="11" t="s">
        <v>17</v>
      </c>
      <c r="AK3280" s="11" t="s">
        <v>1398</v>
      </c>
      <c r="AL3280" s="22">
        <f t="shared" si="153"/>
        <v>2317</v>
      </c>
      <c r="AM3280" s="11" t="str">
        <f>VLOOKUP(O3280,Sheet2!$D$6:$E$14,2,FALSE)</f>
        <v>Spare parts</v>
      </c>
      <c r="AN3280" s="11" t="str">
        <f>VLOOKUP(F3280,Sheet2!$E$10:$F$13,2,FALSE)</f>
        <v>SPM</v>
      </c>
      <c r="AO3280" s="35" t="s">
        <v>14668</v>
      </c>
      <c r="AP3280">
        <f>MATCH(AN3280,Sheet2!$F$5:$F$18,0)</f>
        <v>6</v>
      </c>
      <c r="AQ3280">
        <f>MATCH(AO3280,Sheet2!$F$5:$K$5,0)</f>
        <v>6</v>
      </c>
      <c r="AR3280" s="33">
        <f>INDEX(Sheet2!$F$5:$K$18,OPaL!AP3280,OPaL!AQ3280)</f>
        <v>0.15</v>
      </c>
      <c r="AS3280" s="1">
        <f t="shared" si="155"/>
        <v>4889.2</v>
      </c>
    </row>
    <row r="3281" spans="1:45" x14ac:dyDescent="0.2">
      <c r="A3281" s="11" t="s">
        <v>4301</v>
      </c>
      <c r="B3281" s="11" t="s">
        <v>4302</v>
      </c>
      <c r="C3281" s="11" t="s">
        <v>12888</v>
      </c>
      <c r="D3281" s="21">
        <v>42975</v>
      </c>
      <c r="E3281" s="21" t="s">
        <v>9697</v>
      </c>
      <c r="F3281" s="21" t="s">
        <v>14659</v>
      </c>
      <c r="G3281" s="11" t="s">
        <v>2</v>
      </c>
      <c r="H3281" s="11" t="s">
        <v>16</v>
      </c>
      <c r="I3281" s="11" t="s">
        <v>4</v>
      </c>
      <c r="J3281" s="13">
        <v>1</v>
      </c>
      <c r="K3281" s="12">
        <v>5752</v>
      </c>
      <c r="L3281" s="12">
        <v>0</v>
      </c>
      <c r="M3281" s="12">
        <v>0</v>
      </c>
      <c r="N3281" s="12">
        <f t="shared" si="154"/>
        <v>5752</v>
      </c>
      <c r="O3281" s="11" t="s">
        <v>5</v>
      </c>
      <c r="P3281" s="13">
        <v>0</v>
      </c>
      <c r="Q3281" s="11" t="s">
        <v>6</v>
      </c>
      <c r="R3281" s="13">
        <v>0</v>
      </c>
      <c r="S3281" s="13">
        <v>0</v>
      </c>
      <c r="T3281" s="11" t="s">
        <v>7</v>
      </c>
      <c r="U3281" s="11" t="s">
        <v>8</v>
      </c>
      <c r="V3281" s="15">
        <v>0</v>
      </c>
      <c r="W3281" s="13">
        <v>0</v>
      </c>
      <c r="X3281" s="15">
        <v>0</v>
      </c>
      <c r="Y3281" s="15">
        <v>0</v>
      </c>
      <c r="Z3281" s="13">
        <v>0</v>
      </c>
      <c r="AA3281" s="15">
        <v>0</v>
      </c>
      <c r="AB3281" s="13">
        <v>0</v>
      </c>
      <c r="AC3281" s="15">
        <v>0</v>
      </c>
      <c r="AD3281" s="13">
        <v>0</v>
      </c>
      <c r="AE3281" s="15">
        <v>0</v>
      </c>
      <c r="AF3281" s="13">
        <v>0</v>
      </c>
      <c r="AG3281" s="15">
        <v>0</v>
      </c>
      <c r="AH3281" s="13">
        <v>0</v>
      </c>
      <c r="AI3281" s="15">
        <v>0</v>
      </c>
      <c r="AJ3281" s="11" t="s">
        <v>17</v>
      </c>
      <c r="AK3281" s="11" t="s">
        <v>1398</v>
      </c>
      <c r="AL3281" s="22">
        <f t="shared" si="153"/>
        <v>2317</v>
      </c>
      <c r="AM3281" s="11" t="str">
        <f>VLOOKUP(O3281,Sheet2!$D$6:$E$14,2,FALSE)</f>
        <v>Spare parts</v>
      </c>
      <c r="AN3281" s="11" t="str">
        <f>VLOOKUP(F3281,Sheet2!$E$10:$F$13,2,FALSE)</f>
        <v>SPM</v>
      </c>
      <c r="AO3281" s="35" t="s">
        <v>14668</v>
      </c>
      <c r="AP3281">
        <f>MATCH(AN3281,Sheet2!$F$5:$F$18,0)</f>
        <v>6</v>
      </c>
      <c r="AQ3281">
        <f>MATCH(AO3281,Sheet2!$F$5:$K$5,0)</f>
        <v>6</v>
      </c>
      <c r="AR3281" s="33">
        <f>INDEX(Sheet2!$F$5:$K$18,OPaL!AP3281,OPaL!AQ3281)</f>
        <v>0.15</v>
      </c>
      <c r="AS3281" s="1">
        <f t="shared" si="155"/>
        <v>4889.2</v>
      </c>
    </row>
    <row r="3282" spans="1:45" x14ac:dyDescent="0.2">
      <c r="A3282" s="11" t="s">
        <v>4303</v>
      </c>
      <c r="B3282" s="11" t="s">
        <v>4304</v>
      </c>
      <c r="C3282" s="11" t="s">
        <v>12889</v>
      </c>
      <c r="D3282" s="21">
        <v>42975</v>
      </c>
      <c r="E3282" s="21" t="s">
        <v>9697</v>
      </c>
      <c r="F3282" s="21" t="s">
        <v>14659</v>
      </c>
      <c r="G3282" s="11" t="s">
        <v>2</v>
      </c>
      <c r="H3282" s="11" t="s">
        <v>16</v>
      </c>
      <c r="I3282" s="11" t="s">
        <v>4</v>
      </c>
      <c r="J3282" s="13">
        <v>1</v>
      </c>
      <c r="K3282" s="12">
        <v>5752</v>
      </c>
      <c r="L3282" s="12">
        <v>0</v>
      </c>
      <c r="M3282" s="12">
        <v>0</v>
      </c>
      <c r="N3282" s="12">
        <f t="shared" si="154"/>
        <v>5752</v>
      </c>
      <c r="O3282" s="11" t="s">
        <v>5</v>
      </c>
      <c r="P3282" s="13">
        <v>0</v>
      </c>
      <c r="Q3282" s="11" t="s">
        <v>6</v>
      </c>
      <c r="R3282" s="13">
        <v>0</v>
      </c>
      <c r="S3282" s="13">
        <v>0</v>
      </c>
      <c r="T3282" s="11" t="s">
        <v>7</v>
      </c>
      <c r="U3282" s="11" t="s">
        <v>8</v>
      </c>
      <c r="V3282" s="15">
        <v>0</v>
      </c>
      <c r="W3282" s="13">
        <v>0</v>
      </c>
      <c r="X3282" s="15">
        <v>0</v>
      </c>
      <c r="Y3282" s="15">
        <v>0</v>
      </c>
      <c r="Z3282" s="13">
        <v>0</v>
      </c>
      <c r="AA3282" s="15">
        <v>0</v>
      </c>
      <c r="AB3282" s="13">
        <v>0</v>
      </c>
      <c r="AC3282" s="15">
        <v>0</v>
      </c>
      <c r="AD3282" s="13">
        <v>0</v>
      </c>
      <c r="AE3282" s="15">
        <v>0</v>
      </c>
      <c r="AF3282" s="13">
        <v>0</v>
      </c>
      <c r="AG3282" s="15">
        <v>0</v>
      </c>
      <c r="AH3282" s="13">
        <v>0</v>
      </c>
      <c r="AI3282" s="15">
        <v>0</v>
      </c>
      <c r="AJ3282" s="11" t="s">
        <v>17</v>
      </c>
      <c r="AK3282" s="11" t="s">
        <v>1398</v>
      </c>
      <c r="AL3282" s="22">
        <f t="shared" si="153"/>
        <v>2317</v>
      </c>
      <c r="AM3282" s="11" t="str">
        <f>VLOOKUP(O3282,Sheet2!$D$6:$E$14,2,FALSE)</f>
        <v>Spare parts</v>
      </c>
      <c r="AN3282" s="11" t="str">
        <f>VLOOKUP(F3282,Sheet2!$E$10:$F$13,2,FALSE)</f>
        <v>SPM</v>
      </c>
      <c r="AO3282" s="35" t="s">
        <v>14668</v>
      </c>
      <c r="AP3282">
        <f>MATCH(AN3282,Sheet2!$F$5:$F$18,0)</f>
        <v>6</v>
      </c>
      <c r="AQ3282">
        <f>MATCH(AO3282,Sheet2!$F$5:$K$5,0)</f>
        <v>6</v>
      </c>
      <c r="AR3282" s="33">
        <f>INDEX(Sheet2!$F$5:$K$18,OPaL!AP3282,OPaL!AQ3282)</f>
        <v>0.15</v>
      </c>
      <c r="AS3282" s="1">
        <f t="shared" si="155"/>
        <v>4889.2</v>
      </c>
    </row>
    <row r="3283" spans="1:45" x14ac:dyDescent="0.2">
      <c r="A3283" s="11" t="s">
        <v>4305</v>
      </c>
      <c r="B3283" s="11" t="s">
        <v>4306</v>
      </c>
      <c r="C3283" s="11" t="s">
        <v>12890</v>
      </c>
      <c r="D3283" s="21">
        <v>42975</v>
      </c>
      <c r="E3283" s="21" t="s">
        <v>9697</v>
      </c>
      <c r="F3283" s="21" t="s">
        <v>14659</v>
      </c>
      <c r="G3283" s="11" t="s">
        <v>2</v>
      </c>
      <c r="H3283" s="11" t="s">
        <v>16</v>
      </c>
      <c r="I3283" s="11" t="s">
        <v>4</v>
      </c>
      <c r="J3283" s="13">
        <v>1</v>
      </c>
      <c r="K3283" s="12">
        <v>5752</v>
      </c>
      <c r="L3283" s="12">
        <v>0</v>
      </c>
      <c r="M3283" s="12">
        <v>0</v>
      </c>
      <c r="N3283" s="12">
        <f t="shared" si="154"/>
        <v>5752</v>
      </c>
      <c r="O3283" s="11" t="s">
        <v>5</v>
      </c>
      <c r="P3283" s="13">
        <v>0</v>
      </c>
      <c r="Q3283" s="11" t="s">
        <v>6</v>
      </c>
      <c r="R3283" s="13">
        <v>0</v>
      </c>
      <c r="S3283" s="13">
        <v>0</v>
      </c>
      <c r="T3283" s="11" t="s">
        <v>7</v>
      </c>
      <c r="U3283" s="11" t="s">
        <v>8</v>
      </c>
      <c r="V3283" s="15">
        <v>0</v>
      </c>
      <c r="W3283" s="13">
        <v>0</v>
      </c>
      <c r="X3283" s="15">
        <v>0</v>
      </c>
      <c r="Y3283" s="15">
        <v>0</v>
      </c>
      <c r="Z3283" s="13">
        <v>0</v>
      </c>
      <c r="AA3283" s="15">
        <v>0</v>
      </c>
      <c r="AB3283" s="13">
        <v>0</v>
      </c>
      <c r="AC3283" s="15">
        <v>0</v>
      </c>
      <c r="AD3283" s="13">
        <v>0</v>
      </c>
      <c r="AE3283" s="15">
        <v>0</v>
      </c>
      <c r="AF3283" s="13">
        <v>0</v>
      </c>
      <c r="AG3283" s="15">
        <v>0</v>
      </c>
      <c r="AH3283" s="13">
        <v>0</v>
      </c>
      <c r="AI3283" s="15">
        <v>0</v>
      </c>
      <c r="AJ3283" s="11" t="s">
        <v>17</v>
      </c>
      <c r="AK3283" s="11" t="s">
        <v>1398</v>
      </c>
      <c r="AL3283" s="22">
        <f t="shared" si="153"/>
        <v>2317</v>
      </c>
      <c r="AM3283" s="11" t="str">
        <f>VLOOKUP(O3283,Sheet2!$D$6:$E$14,2,FALSE)</f>
        <v>Spare parts</v>
      </c>
      <c r="AN3283" s="11" t="str">
        <f>VLOOKUP(F3283,Sheet2!$E$10:$F$13,2,FALSE)</f>
        <v>SPM</v>
      </c>
      <c r="AO3283" s="35" t="s">
        <v>14668</v>
      </c>
      <c r="AP3283">
        <f>MATCH(AN3283,Sheet2!$F$5:$F$18,0)</f>
        <v>6</v>
      </c>
      <c r="AQ3283">
        <f>MATCH(AO3283,Sheet2!$F$5:$K$5,0)</f>
        <v>6</v>
      </c>
      <c r="AR3283" s="33">
        <f>INDEX(Sheet2!$F$5:$K$18,OPaL!AP3283,OPaL!AQ3283)</f>
        <v>0.15</v>
      </c>
      <c r="AS3283" s="1">
        <f t="shared" si="155"/>
        <v>4889.2</v>
      </c>
    </row>
    <row r="3284" spans="1:45" x14ac:dyDescent="0.2">
      <c r="A3284" s="11" t="s">
        <v>4333</v>
      </c>
      <c r="B3284" s="11" t="s">
        <v>4334</v>
      </c>
      <c r="C3284" s="11" t="s">
        <v>12891</v>
      </c>
      <c r="D3284" s="21">
        <v>42975</v>
      </c>
      <c r="E3284" s="21" t="s">
        <v>9697</v>
      </c>
      <c r="F3284" s="21" t="s">
        <v>14659</v>
      </c>
      <c r="G3284" s="11" t="s">
        <v>2</v>
      </c>
      <c r="H3284" s="11" t="s">
        <v>16</v>
      </c>
      <c r="I3284" s="11" t="s">
        <v>4</v>
      </c>
      <c r="J3284" s="13">
        <v>1</v>
      </c>
      <c r="K3284" s="12">
        <v>5752</v>
      </c>
      <c r="L3284" s="12">
        <v>0</v>
      </c>
      <c r="M3284" s="12">
        <v>0</v>
      </c>
      <c r="N3284" s="12">
        <f t="shared" si="154"/>
        <v>5752</v>
      </c>
      <c r="O3284" s="11" t="s">
        <v>5</v>
      </c>
      <c r="P3284" s="13">
        <v>0</v>
      </c>
      <c r="Q3284" s="11" t="s">
        <v>6</v>
      </c>
      <c r="R3284" s="13">
        <v>0</v>
      </c>
      <c r="S3284" s="13">
        <v>0</v>
      </c>
      <c r="T3284" s="11" t="s">
        <v>7</v>
      </c>
      <c r="U3284" s="11" t="s">
        <v>8</v>
      </c>
      <c r="V3284" s="15">
        <v>0</v>
      </c>
      <c r="W3284" s="13">
        <v>0</v>
      </c>
      <c r="X3284" s="15">
        <v>0</v>
      </c>
      <c r="Y3284" s="15">
        <v>0</v>
      </c>
      <c r="Z3284" s="13">
        <v>0</v>
      </c>
      <c r="AA3284" s="15">
        <v>0</v>
      </c>
      <c r="AB3284" s="13">
        <v>0</v>
      </c>
      <c r="AC3284" s="15">
        <v>0</v>
      </c>
      <c r="AD3284" s="13">
        <v>0</v>
      </c>
      <c r="AE3284" s="15">
        <v>0</v>
      </c>
      <c r="AF3284" s="13">
        <v>0</v>
      </c>
      <c r="AG3284" s="15">
        <v>0</v>
      </c>
      <c r="AH3284" s="13">
        <v>0</v>
      </c>
      <c r="AI3284" s="15">
        <v>0</v>
      </c>
      <c r="AJ3284" s="11" t="s">
        <v>17</v>
      </c>
      <c r="AK3284" s="11" t="s">
        <v>1398</v>
      </c>
      <c r="AL3284" s="22">
        <f t="shared" si="153"/>
        <v>2317</v>
      </c>
      <c r="AM3284" s="11" t="str">
        <f>VLOOKUP(O3284,Sheet2!$D$6:$E$14,2,FALSE)</f>
        <v>Spare parts</v>
      </c>
      <c r="AN3284" s="11" t="str">
        <f>VLOOKUP(F3284,Sheet2!$E$10:$F$13,2,FALSE)</f>
        <v>SPM</v>
      </c>
      <c r="AO3284" s="35" t="s">
        <v>14668</v>
      </c>
      <c r="AP3284">
        <f>MATCH(AN3284,Sheet2!$F$5:$F$18,0)</f>
        <v>6</v>
      </c>
      <c r="AQ3284">
        <f>MATCH(AO3284,Sheet2!$F$5:$K$5,0)</f>
        <v>6</v>
      </c>
      <c r="AR3284" s="33">
        <f>INDEX(Sheet2!$F$5:$K$18,OPaL!AP3284,OPaL!AQ3284)</f>
        <v>0.15</v>
      </c>
      <c r="AS3284" s="1">
        <f t="shared" si="155"/>
        <v>4889.2</v>
      </c>
    </row>
    <row r="3285" spans="1:45" x14ac:dyDescent="0.2">
      <c r="A3285" s="11" t="s">
        <v>2429</v>
      </c>
      <c r="B3285" s="11" t="s">
        <v>2430</v>
      </c>
      <c r="C3285" s="11" t="s">
        <v>12892</v>
      </c>
      <c r="D3285" s="21">
        <v>43496</v>
      </c>
      <c r="E3285" s="21" t="s">
        <v>9833</v>
      </c>
      <c r="F3285" s="21" t="s">
        <v>14659</v>
      </c>
      <c r="G3285" s="11" t="s">
        <v>2</v>
      </c>
      <c r="H3285" s="11" t="s">
        <v>3</v>
      </c>
      <c r="I3285" s="11" t="s">
        <v>4</v>
      </c>
      <c r="J3285" s="13">
        <v>2</v>
      </c>
      <c r="K3285" s="12">
        <v>5736.34</v>
      </c>
      <c r="L3285" s="12">
        <v>0</v>
      </c>
      <c r="M3285" s="12">
        <v>0</v>
      </c>
      <c r="N3285" s="12">
        <f t="shared" si="154"/>
        <v>5736.34</v>
      </c>
      <c r="O3285" s="11" t="s">
        <v>5</v>
      </c>
      <c r="P3285" s="13">
        <v>0</v>
      </c>
      <c r="Q3285" s="11" t="s">
        <v>6</v>
      </c>
      <c r="R3285" s="13">
        <v>0</v>
      </c>
      <c r="S3285" s="13">
        <v>0</v>
      </c>
      <c r="T3285" s="11" t="s">
        <v>7</v>
      </c>
      <c r="U3285" s="11" t="s">
        <v>8</v>
      </c>
      <c r="V3285" s="15">
        <v>0</v>
      </c>
      <c r="W3285" s="13">
        <v>0</v>
      </c>
      <c r="X3285" s="15">
        <v>0</v>
      </c>
      <c r="Y3285" s="15">
        <v>0</v>
      </c>
      <c r="Z3285" s="13">
        <v>0</v>
      </c>
      <c r="AA3285" s="15">
        <v>0</v>
      </c>
      <c r="AB3285" s="13">
        <v>0</v>
      </c>
      <c r="AC3285" s="15">
        <v>0</v>
      </c>
      <c r="AD3285" s="13">
        <v>0</v>
      </c>
      <c r="AE3285" s="15">
        <v>0</v>
      </c>
      <c r="AF3285" s="13">
        <v>0</v>
      </c>
      <c r="AG3285" s="15">
        <v>0</v>
      </c>
      <c r="AH3285" s="13">
        <v>0</v>
      </c>
      <c r="AI3285" s="15">
        <v>0</v>
      </c>
      <c r="AJ3285" s="11" t="s">
        <v>9</v>
      </c>
      <c r="AK3285" s="11" t="s">
        <v>13</v>
      </c>
      <c r="AL3285" s="22">
        <f t="shared" si="153"/>
        <v>1796</v>
      </c>
      <c r="AM3285" s="11" t="str">
        <f>VLOOKUP(O3285,Sheet2!$D$6:$E$14,2,FALSE)</f>
        <v>Spare parts</v>
      </c>
      <c r="AN3285" s="11" t="str">
        <f>VLOOKUP(F3285,Sheet2!$E$10:$F$13,2,FALSE)</f>
        <v>SPM</v>
      </c>
      <c r="AO3285" s="35" t="s">
        <v>14668</v>
      </c>
      <c r="AP3285">
        <f>MATCH(AN3285,Sheet2!$F$5:$F$18,0)</f>
        <v>6</v>
      </c>
      <c r="AQ3285">
        <f>MATCH(AO3285,Sheet2!$F$5:$K$5,0)</f>
        <v>6</v>
      </c>
      <c r="AR3285" s="33">
        <f>INDEX(Sheet2!$F$5:$K$18,OPaL!AP3285,OPaL!AQ3285)</f>
        <v>0.15</v>
      </c>
      <c r="AS3285" s="1">
        <f t="shared" si="155"/>
        <v>4875.8890000000001</v>
      </c>
    </row>
    <row r="3286" spans="1:45" x14ac:dyDescent="0.2">
      <c r="A3286" s="11" t="s">
        <v>3347</v>
      </c>
      <c r="B3286" s="11" t="s">
        <v>3348</v>
      </c>
      <c r="C3286" s="11" t="s">
        <v>12893</v>
      </c>
      <c r="D3286" s="21">
        <v>43189</v>
      </c>
      <c r="E3286" s="21" t="s">
        <v>9697</v>
      </c>
      <c r="F3286" s="21" t="s">
        <v>14659</v>
      </c>
      <c r="G3286" s="11" t="s">
        <v>2</v>
      </c>
      <c r="H3286" s="11" t="s">
        <v>3</v>
      </c>
      <c r="I3286" s="11" t="s">
        <v>4</v>
      </c>
      <c r="J3286" s="12">
        <v>1</v>
      </c>
      <c r="K3286" s="12">
        <v>5728.29</v>
      </c>
      <c r="L3286" s="12">
        <v>0</v>
      </c>
      <c r="M3286" s="12">
        <v>0</v>
      </c>
      <c r="N3286" s="12">
        <f t="shared" si="154"/>
        <v>5728.29</v>
      </c>
      <c r="O3286" s="11" t="s">
        <v>5</v>
      </c>
      <c r="P3286" s="13">
        <v>0</v>
      </c>
      <c r="Q3286" s="11" t="s">
        <v>6</v>
      </c>
      <c r="R3286" s="13">
        <v>0</v>
      </c>
      <c r="S3286" s="13">
        <v>0</v>
      </c>
      <c r="T3286" s="11" t="s">
        <v>7</v>
      </c>
      <c r="U3286" s="11" t="s">
        <v>8</v>
      </c>
      <c r="V3286" s="15">
        <v>0</v>
      </c>
      <c r="W3286" s="13">
        <v>0</v>
      </c>
      <c r="X3286" s="15">
        <v>0</v>
      </c>
      <c r="Y3286" s="15">
        <v>0</v>
      </c>
      <c r="Z3286" s="13">
        <v>0</v>
      </c>
      <c r="AA3286" s="15">
        <v>0</v>
      </c>
      <c r="AB3286" s="13">
        <v>0</v>
      </c>
      <c r="AC3286" s="15">
        <v>0</v>
      </c>
      <c r="AD3286" s="13">
        <v>0</v>
      </c>
      <c r="AE3286" s="15">
        <v>0</v>
      </c>
      <c r="AF3286" s="13">
        <v>0</v>
      </c>
      <c r="AG3286" s="15">
        <v>0</v>
      </c>
      <c r="AH3286" s="13">
        <v>0</v>
      </c>
      <c r="AI3286" s="15">
        <v>0</v>
      </c>
      <c r="AJ3286" s="11" t="s">
        <v>9</v>
      </c>
      <c r="AK3286" s="11" t="s">
        <v>1398</v>
      </c>
      <c r="AL3286" s="22">
        <f t="shared" si="153"/>
        <v>2103</v>
      </c>
      <c r="AM3286" s="11" t="str">
        <f>VLOOKUP(O3286,Sheet2!$D$6:$E$14,2,FALSE)</f>
        <v>Spare parts</v>
      </c>
      <c r="AN3286" s="11" t="str">
        <f>VLOOKUP(F3286,Sheet2!$E$10:$F$13,2,FALSE)</f>
        <v>SPM</v>
      </c>
      <c r="AO3286" s="35" t="s">
        <v>14668</v>
      </c>
      <c r="AP3286">
        <f>MATCH(AN3286,Sheet2!$F$5:$F$18,0)</f>
        <v>6</v>
      </c>
      <c r="AQ3286">
        <f>MATCH(AO3286,Sheet2!$F$5:$K$5,0)</f>
        <v>6</v>
      </c>
      <c r="AR3286" s="33">
        <f>INDEX(Sheet2!$F$5:$K$18,OPaL!AP3286,OPaL!AQ3286)</f>
        <v>0.15</v>
      </c>
      <c r="AS3286" s="1">
        <f t="shared" si="155"/>
        <v>4869.0464999999995</v>
      </c>
    </row>
    <row r="3287" spans="1:45" x14ac:dyDescent="0.2">
      <c r="A3287" s="11" t="s">
        <v>3347</v>
      </c>
      <c r="B3287" s="11" t="s">
        <v>3348</v>
      </c>
      <c r="C3287" s="11" t="s">
        <v>12893</v>
      </c>
      <c r="D3287" s="21">
        <v>43189</v>
      </c>
      <c r="E3287" s="21" t="s">
        <v>9697</v>
      </c>
      <c r="F3287" s="21" t="s">
        <v>14659</v>
      </c>
      <c r="G3287" s="11" t="s">
        <v>2</v>
      </c>
      <c r="H3287" s="11" t="s">
        <v>16</v>
      </c>
      <c r="I3287" s="11" t="s">
        <v>4</v>
      </c>
      <c r="J3287" s="12">
        <v>1</v>
      </c>
      <c r="K3287" s="12">
        <v>5728.29</v>
      </c>
      <c r="L3287" s="12">
        <v>0</v>
      </c>
      <c r="M3287" s="12">
        <v>0</v>
      </c>
      <c r="N3287" s="12">
        <f t="shared" si="154"/>
        <v>5728.29</v>
      </c>
      <c r="O3287" s="11" t="s">
        <v>5</v>
      </c>
      <c r="P3287" s="13">
        <v>0</v>
      </c>
      <c r="Q3287" s="11" t="s">
        <v>6</v>
      </c>
      <c r="R3287" s="13">
        <v>0</v>
      </c>
      <c r="S3287" s="13">
        <v>0</v>
      </c>
      <c r="T3287" s="11" t="s">
        <v>7</v>
      </c>
      <c r="U3287" s="11" t="s">
        <v>8</v>
      </c>
      <c r="V3287" s="15">
        <v>0</v>
      </c>
      <c r="W3287" s="13">
        <v>0</v>
      </c>
      <c r="X3287" s="15">
        <v>0</v>
      </c>
      <c r="Y3287" s="15">
        <v>0</v>
      </c>
      <c r="Z3287" s="13">
        <v>0</v>
      </c>
      <c r="AA3287" s="15">
        <v>0</v>
      </c>
      <c r="AB3287" s="13">
        <v>0</v>
      </c>
      <c r="AC3287" s="15">
        <v>0</v>
      </c>
      <c r="AD3287" s="13">
        <v>0</v>
      </c>
      <c r="AE3287" s="15">
        <v>0</v>
      </c>
      <c r="AF3287" s="13">
        <v>0</v>
      </c>
      <c r="AG3287" s="15">
        <v>0</v>
      </c>
      <c r="AH3287" s="13">
        <v>0</v>
      </c>
      <c r="AI3287" s="15">
        <v>0</v>
      </c>
      <c r="AJ3287" s="11" t="s">
        <v>17</v>
      </c>
      <c r="AK3287" s="11" t="s">
        <v>1398</v>
      </c>
      <c r="AL3287" s="22">
        <f t="shared" si="153"/>
        <v>2103</v>
      </c>
      <c r="AM3287" s="11" t="str">
        <f>VLOOKUP(O3287,Sheet2!$D$6:$E$14,2,FALSE)</f>
        <v>Spare parts</v>
      </c>
      <c r="AN3287" s="11" t="str">
        <f>VLOOKUP(F3287,Sheet2!$E$10:$F$13,2,FALSE)</f>
        <v>SPM</v>
      </c>
      <c r="AO3287" s="35" t="s">
        <v>14668</v>
      </c>
      <c r="AP3287">
        <f>MATCH(AN3287,Sheet2!$F$5:$F$18,0)</f>
        <v>6</v>
      </c>
      <c r="AQ3287">
        <f>MATCH(AO3287,Sheet2!$F$5:$K$5,0)</f>
        <v>6</v>
      </c>
      <c r="AR3287" s="33">
        <f>INDEX(Sheet2!$F$5:$K$18,OPaL!AP3287,OPaL!AQ3287)</f>
        <v>0.15</v>
      </c>
      <c r="AS3287" s="1">
        <f t="shared" si="155"/>
        <v>4869.0464999999995</v>
      </c>
    </row>
    <row r="3288" spans="1:45" x14ac:dyDescent="0.2">
      <c r="A3288" s="11" t="s">
        <v>1204</v>
      </c>
      <c r="B3288" s="11" t="s">
        <v>1205</v>
      </c>
      <c r="C3288" s="11" t="s">
        <v>12894</v>
      </c>
      <c r="D3288" s="21">
        <v>42788</v>
      </c>
      <c r="E3288" s="21" t="s">
        <v>9697</v>
      </c>
      <c r="F3288" s="21" t="s">
        <v>14659</v>
      </c>
      <c r="G3288" s="11" t="s">
        <v>2</v>
      </c>
      <c r="H3288" s="11" t="s">
        <v>16</v>
      </c>
      <c r="I3288" s="11" t="s">
        <v>4</v>
      </c>
      <c r="J3288" s="13">
        <v>1</v>
      </c>
      <c r="K3288" s="12">
        <v>5725.19</v>
      </c>
      <c r="L3288" s="12">
        <v>0</v>
      </c>
      <c r="M3288" s="12">
        <v>0</v>
      </c>
      <c r="N3288" s="12">
        <f t="shared" si="154"/>
        <v>5725.19</v>
      </c>
      <c r="O3288" s="11" t="s">
        <v>5</v>
      </c>
      <c r="P3288" s="13">
        <v>0</v>
      </c>
      <c r="Q3288" s="11" t="s">
        <v>6</v>
      </c>
      <c r="R3288" s="13">
        <v>0</v>
      </c>
      <c r="S3288" s="13">
        <v>0</v>
      </c>
      <c r="T3288" s="11" t="s">
        <v>7</v>
      </c>
      <c r="U3288" s="11" t="s">
        <v>8</v>
      </c>
      <c r="V3288" s="15">
        <v>0</v>
      </c>
      <c r="W3288" s="13">
        <v>0</v>
      </c>
      <c r="X3288" s="15">
        <v>0</v>
      </c>
      <c r="Y3288" s="15">
        <v>0</v>
      </c>
      <c r="Z3288" s="13">
        <v>0</v>
      </c>
      <c r="AA3288" s="15">
        <v>0</v>
      </c>
      <c r="AB3288" s="13">
        <v>0</v>
      </c>
      <c r="AC3288" s="15">
        <v>0</v>
      </c>
      <c r="AD3288" s="13">
        <v>0</v>
      </c>
      <c r="AE3288" s="15">
        <v>0</v>
      </c>
      <c r="AF3288" s="13">
        <v>0</v>
      </c>
      <c r="AG3288" s="15">
        <v>0</v>
      </c>
      <c r="AH3288" s="13">
        <v>0</v>
      </c>
      <c r="AI3288" s="15">
        <v>0</v>
      </c>
      <c r="AJ3288" s="11" t="s">
        <v>17</v>
      </c>
      <c r="AK3288" s="11" t="s">
        <v>13</v>
      </c>
      <c r="AL3288" s="22">
        <f t="shared" si="153"/>
        <v>2504</v>
      </c>
      <c r="AM3288" s="11" t="str">
        <f>VLOOKUP(O3288,Sheet2!$D$6:$E$14,2,FALSE)</f>
        <v>Spare parts</v>
      </c>
      <c r="AN3288" s="11" t="str">
        <f>VLOOKUP(F3288,Sheet2!$E$10:$F$13,2,FALSE)</f>
        <v>SPM</v>
      </c>
      <c r="AO3288" s="35" t="s">
        <v>14668</v>
      </c>
      <c r="AP3288">
        <f>MATCH(AN3288,Sheet2!$F$5:$F$18,0)</f>
        <v>6</v>
      </c>
      <c r="AQ3288">
        <f>MATCH(AO3288,Sheet2!$F$5:$K$5,0)</f>
        <v>6</v>
      </c>
      <c r="AR3288" s="33">
        <f>INDEX(Sheet2!$F$5:$K$18,OPaL!AP3288,OPaL!AQ3288)</f>
        <v>0.15</v>
      </c>
      <c r="AS3288" s="1">
        <f t="shared" si="155"/>
        <v>4866.4114999999993</v>
      </c>
    </row>
    <row r="3289" spans="1:45" x14ac:dyDescent="0.2">
      <c r="A3289" s="11" t="s">
        <v>1204</v>
      </c>
      <c r="B3289" s="11" t="s">
        <v>1205</v>
      </c>
      <c r="C3289" s="11" t="s">
        <v>12894</v>
      </c>
      <c r="D3289" s="21">
        <v>42788</v>
      </c>
      <c r="E3289" s="21" t="s">
        <v>9697</v>
      </c>
      <c r="F3289" s="21" t="s">
        <v>14659</v>
      </c>
      <c r="G3289" s="11" t="s">
        <v>2</v>
      </c>
      <c r="H3289" s="11" t="s">
        <v>350</v>
      </c>
      <c r="I3289" s="11" t="s">
        <v>4</v>
      </c>
      <c r="J3289" s="13">
        <v>1</v>
      </c>
      <c r="K3289" s="12">
        <v>5725.19</v>
      </c>
      <c r="L3289" s="12">
        <v>0</v>
      </c>
      <c r="M3289" s="12">
        <v>0</v>
      </c>
      <c r="N3289" s="12">
        <f t="shared" si="154"/>
        <v>5725.19</v>
      </c>
      <c r="O3289" s="11" t="s">
        <v>5</v>
      </c>
      <c r="P3289" s="13">
        <v>0</v>
      </c>
      <c r="Q3289" s="11" t="s">
        <v>6</v>
      </c>
      <c r="R3289" s="13">
        <v>0</v>
      </c>
      <c r="S3289" s="13">
        <v>0</v>
      </c>
      <c r="T3289" s="11" t="s">
        <v>7</v>
      </c>
      <c r="U3289" s="11" t="s">
        <v>8</v>
      </c>
      <c r="V3289" s="15">
        <v>0</v>
      </c>
      <c r="W3289" s="13">
        <v>0</v>
      </c>
      <c r="X3289" s="15">
        <v>0</v>
      </c>
      <c r="Y3289" s="15">
        <v>0</v>
      </c>
      <c r="Z3289" s="13">
        <v>0</v>
      </c>
      <c r="AA3289" s="15">
        <v>0</v>
      </c>
      <c r="AB3289" s="13">
        <v>0</v>
      </c>
      <c r="AC3289" s="15">
        <v>0</v>
      </c>
      <c r="AD3289" s="13">
        <v>0</v>
      </c>
      <c r="AE3289" s="15">
        <v>0</v>
      </c>
      <c r="AF3289" s="13">
        <v>0</v>
      </c>
      <c r="AG3289" s="15">
        <v>0</v>
      </c>
      <c r="AH3289" s="13">
        <v>0</v>
      </c>
      <c r="AI3289" s="15">
        <v>0</v>
      </c>
      <c r="AJ3289" s="11" t="s">
        <v>352</v>
      </c>
      <c r="AK3289" s="11" t="s">
        <v>13</v>
      </c>
      <c r="AL3289" s="22">
        <f t="shared" si="153"/>
        <v>2504</v>
      </c>
      <c r="AM3289" s="11" t="str">
        <f>VLOOKUP(O3289,Sheet2!$D$6:$E$14,2,FALSE)</f>
        <v>Spare parts</v>
      </c>
      <c r="AN3289" s="11" t="str">
        <f>VLOOKUP(F3289,Sheet2!$E$10:$F$13,2,FALSE)</f>
        <v>SPM</v>
      </c>
      <c r="AO3289" s="35" t="s">
        <v>14668</v>
      </c>
      <c r="AP3289">
        <f>MATCH(AN3289,Sheet2!$F$5:$F$18,0)</f>
        <v>6</v>
      </c>
      <c r="AQ3289">
        <f>MATCH(AO3289,Sheet2!$F$5:$K$5,0)</f>
        <v>6</v>
      </c>
      <c r="AR3289" s="33">
        <f>INDEX(Sheet2!$F$5:$K$18,OPaL!AP3289,OPaL!AQ3289)</f>
        <v>0.15</v>
      </c>
      <c r="AS3289" s="1">
        <f t="shared" si="155"/>
        <v>4866.4114999999993</v>
      </c>
    </row>
    <row r="3290" spans="1:45" x14ac:dyDescent="0.2">
      <c r="A3290" s="11" t="s">
        <v>1228</v>
      </c>
      <c r="B3290" s="11" t="s">
        <v>1229</v>
      </c>
      <c r="C3290" s="11" t="s">
        <v>12895</v>
      </c>
      <c r="D3290" s="21">
        <v>42788</v>
      </c>
      <c r="E3290" s="21" t="s">
        <v>9697</v>
      </c>
      <c r="F3290" s="21" t="s">
        <v>14659</v>
      </c>
      <c r="G3290" s="11" t="s">
        <v>2</v>
      </c>
      <c r="H3290" s="11" t="s">
        <v>16</v>
      </c>
      <c r="I3290" s="11" t="s">
        <v>4</v>
      </c>
      <c r="J3290" s="13">
        <v>1</v>
      </c>
      <c r="K3290" s="12">
        <v>5725.19</v>
      </c>
      <c r="L3290" s="12">
        <v>0</v>
      </c>
      <c r="M3290" s="12">
        <v>0</v>
      </c>
      <c r="N3290" s="12">
        <f t="shared" si="154"/>
        <v>5725.19</v>
      </c>
      <c r="O3290" s="11" t="s">
        <v>5</v>
      </c>
      <c r="P3290" s="13">
        <v>0</v>
      </c>
      <c r="Q3290" s="11" t="s">
        <v>6</v>
      </c>
      <c r="R3290" s="13">
        <v>0</v>
      </c>
      <c r="S3290" s="13">
        <v>0</v>
      </c>
      <c r="T3290" s="11" t="s">
        <v>7</v>
      </c>
      <c r="U3290" s="11" t="s">
        <v>8</v>
      </c>
      <c r="V3290" s="15">
        <v>0</v>
      </c>
      <c r="W3290" s="13">
        <v>0</v>
      </c>
      <c r="X3290" s="15">
        <v>0</v>
      </c>
      <c r="Y3290" s="15">
        <v>0</v>
      </c>
      <c r="Z3290" s="13">
        <v>0</v>
      </c>
      <c r="AA3290" s="15">
        <v>0</v>
      </c>
      <c r="AB3290" s="13">
        <v>0</v>
      </c>
      <c r="AC3290" s="15">
        <v>0</v>
      </c>
      <c r="AD3290" s="13">
        <v>0</v>
      </c>
      <c r="AE3290" s="15">
        <v>0</v>
      </c>
      <c r="AF3290" s="13">
        <v>0</v>
      </c>
      <c r="AG3290" s="15">
        <v>0</v>
      </c>
      <c r="AH3290" s="13">
        <v>0</v>
      </c>
      <c r="AI3290" s="15">
        <v>0</v>
      </c>
      <c r="AJ3290" s="11" t="s">
        <v>17</v>
      </c>
      <c r="AK3290" s="11" t="s">
        <v>13</v>
      </c>
      <c r="AL3290" s="22">
        <f t="shared" si="153"/>
        <v>2504</v>
      </c>
      <c r="AM3290" s="11" t="str">
        <f>VLOOKUP(O3290,Sheet2!$D$6:$E$14,2,FALSE)</f>
        <v>Spare parts</v>
      </c>
      <c r="AN3290" s="11" t="str">
        <f>VLOOKUP(F3290,Sheet2!$E$10:$F$13,2,FALSE)</f>
        <v>SPM</v>
      </c>
      <c r="AO3290" s="35" t="s">
        <v>14668</v>
      </c>
      <c r="AP3290">
        <f>MATCH(AN3290,Sheet2!$F$5:$F$18,0)</f>
        <v>6</v>
      </c>
      <c r="AQ3290">
        <f>MATCH(AO3290,Sheet2!$F$5:$K$5,0)</f>
        <v>6</v>
      </c>
      <c r="AR3290" s="33">
        <f>INDEX(Sheet2!$F$5:$K$18,OPaL!AP3290,OPaL!AQ3290)</f>
        <v>0.15</v>
      </c>
      <c r="AS3290" s="1">
        <f t="shared" si="155"/>
        <v>4866.4114999999993</v>
      </c>
    </row>
    <row r="3291" spans="1:45" x14ac:dyDescent="0.2">
      <c r="A3291" s="11" t="s">
        <v>1228</v>
      </c>
      <c r="B3291" s="11" t="s">
        <v>1229</v>
      </c>
      <c r="C3291" s="11" t="s">
        <v>12895</v>
      </c>
      <c r="D3291" s="21">
        <v>42788</v>
      </c>
      <c r="E3291" s="21" t="s">
        <v>9697</v>
      </c>
      <c r="F3291" s="21" t="s">
        <v>14659</v>
      </c>
      <c r="G3291" s="11" t="s">
        <v>2</v>
      </c>
      <c r="H3291" s="11" t="s">
        <v>350</v>
      </c>
      <c r="I3291" s="11" t="s">
        <v>4</v>
      </c>
      <c r="J3291" s="13">
        <v>1</v>
      </c>
      <c r="K3291" s="12">
        <v>5725.19</v>
      </c>
      <c r="L3291" s="12">
        <v>0</v>
      </c>
      <c r="M3291" s="12">
        <v>0</v>
      </c>
      <c r="N3291" s="12">
        <f t="shared" si="154"/>
        <v>5725.19</v>
      </c>
      <c r="O3291" s="11" t="s">
        <v>5</v>
      </c>
      <c r="P3291" s="13">
        <v>0</v>
      </c>
      <c r="Q3291" s="11" t="s">
        <v>6</v>
      </c>
      <c r="R3291" s="13">
        <v>0</v>
      </c>
      <c r="S3291" s="13">
        <v>0</v>
      </c>
      <c r="T3291" s="11" t="s">
        <v>7</v>
      </c>
      <c r="U3291" s="11" t="s">
        <v>8</v>
      </c>
      <c r="V3291" s="15">
        <v>0</v>
      </c>
      <c r="W3291" s="13">
        <v>0</v>
      </c>
      <c r="X3291" s="15">
        <v>0</v>
      </c>
      <c r="Y3291" s="15">
        <v>0</v>
      </c>
      <c r="Z3291" s="13">
        <v>0</v>
      </c>
      <c r="AA3291" s="15">
        <v>0</v>
      </c>
      <c r="AB3291" s="13">
        <v>0</v>
      </c>
      <c r="AC3291" s="15">
        <v>0</v>
      </c>
      <c r="AD3291" s="13">
        <v>0</v>
      </c>
      <c r="AE3291" s="15">
        <v>0</v>
      </c>
      <c r="AF3291" s="13">
        <v>0</v>
      </c>
      <c r="AG3291" s="15">
        <v>0</v>
      </c>
      <c r="AH3291" s="13">
        <v>0</v>
      </c>
      <c r="AI3291" s="15">
        <v>0</v>
      </c>
      <c r="AJ3291" s="11" t="s">
        <v>352</v>
      </c>
      <c r="AK3291" s="11" t="s">
        <v>13</v>
      </c>
      <c r="AL3291" s="22">
        <f t="shared" si="153"/>
        <v>2504</v>
      </c>
      <c r="AM3291" s="11" t="str">
        <f>VLOOKUP(O3291,Sheet2!$D$6:$E$14,2,FALSE)</f>
        <v>Spare parts</v>
      </c>
      <c r="AN3291" s="11" t="str">
        <f>VLOOKUP(F3291,Sheet2!$E$10:$F$13,2,FALSE)</f>
        <v>SPM</v>
      </c>
      <c r="AO3291" s="35" t="s">
        <v>14668</v>
      </c>
      <c r="AP3291">
        <f>MATCH(AN3291,Sheet2!$F$5:$F$18,0)</f>
        <v>6</v>
      </c>
      <c r="AQ3291">
        <f>MATCH(AO3291,Sheet2!$F$5:$K$5,0)</f>
        <v>6</v>
      </c>
      <c r="AR3291" s="33">
        <f>INDEX(Sheet2!$F$5:$K$18,OPaL!AP3291,OPaL!AQ3291)</f>
        <v>0.15</v>
      </c>
      <c r="AS3291" s="1">
        <f t="shared" si="155"/>
        <v>4866.4114999999993</v>
      </c>
    </row>
    <row r="3292" spans="1:45" x14ac:dyDescent="0.2">
      <c r="A3292" s="11" t="s">
        <v>1088</v>
      </c>
      <c r="B3292" s="11" t="s">
        <v>1089</v>
      </c>
      <c r="C3292" s="11" t="s">
        <v>12896</v>
      </c>
      <c r="D3292" s="21">
        <v>45007</v>
      </c>
      <c r="E3292" s="21" t="s">
        <v>9697</v>
      </c>
      <c r="F3292" s="21" t="s">
        <v>14659</v>
      </c>
      <c r="G3292" s="11" t="s">
        <v>2</v>
      </c>
      <c r="H3292" s="11" t="s">
        <v>350</v>
      </c>
      <c r="I3292" s="11" t="s">
        <v>4</v>
      </c>
      <c r="J3292" s="13">
        <v>1</v>
      </c>
      <c r="K3292" s="12">
        <v>5725.18</v>
      </c>
      <c r="L3292" s="12">
        <v>0</v>
      </c>
      <c r="M3292" s="12">
        <v>0</v>
      </c>
      <c r="N3292" s="12">
        <f t="shared" si="154"/>
        <v>5725.18</v>
      </c>
      <c r="O3292" s="11" t="s">
        <v>5</v>
      </c>
      <c r="P3292" s="13">
        <v>0</v>
      </c>
      <c r="Q3292" s="11" t="s">
        <v>6</v>
      </c>
      <c r="R3292" s="13">
        <v>0</v>
      </c>
      <c r="S3292" s="13">
        <v>0</v>
      </c>
      <c r="T3292" s="11" t="s">
        <v>7</v>
      </c>
      <c r="U3292" s="11" t="s">
        <v>8</v>
      </c>
      <c r="V3292" s="15">
        <v>0</v>
      </c>
      <c r="W3292" s="13">
        <v>0</v>
      </c>
      <c r="X3292" s="15">
        <v>0</v>
      </c>
      <c r="Y3292" s="15">
        <v>0</v>
      </c>
      <c r="Z3292" s="13">
        <v>0</v>
      </c>
      <c r="AA3292" s="15">
        <v>0</v>
      </c>
      <c r="AB3292" s="13">
        <v>0</v>
      </c>
      <c r="AC3292" s="15">
        <v>0</v>
      </c>
      <c r="AD3292" s="13">
        <v>0</v>
      </c>
      <c r="AE3292" s="15">
        <v>0</v>
      </c>
      <c r="AF3292" s="13">
        <v>0</v>
      </c>
      <c r="AG3292" s="15">
        <v>0</v>
      </c>
      <c r="AH3292" s="13">
        <v>0</v>
      </c>
      <c r="AI3292" s="15">
        <v>0</v>
      </c>
      <c r="AJ3292" s="11" t="s">
        <v>352</v>
      </c>
      <c r="AK3292" s="11" t="s">
        <v>13</v>
      </c>
      <c r="AL3292" s="22">
        <f t="shared" si="153"/>
        <v>285</v>
      </c>
      <c r="AM3292" s="11" t="str">
        <f>VLOOKUP(O3292,Sheet2!$D$6:$E$14,2,FALSE)</f>
        <v>Spare parts</v>
      </c>
      <c r="AN3292" s="11" t="str">
        <f>VLOOKUP(F3292,Sheet2!$E$10:$F$13,2,FALSE)</f>
        <v>SPM</v>
      </c>
      <c r="AO3292" s="35" t="s">
        <v>14667</v>
      </c>
      <c r="AP3292">
        <f>MATCH(AN3292,Sheet2!$F$5:$F$18,0)</f>
        <v>6</v>
      </c>
      <c r="AQ3292">
        <f>MATCH(AO3292,Sheet2!$F$5:$K$5,0)</f>
        <v>5</v>
      </c>
      <c r="AR3292" s="33">
        <f>INDEX(Sheet2!$F$5:$K$18,OPaL!AP3292,OPaL!AQ3292)</f>
        <v>0.1</v>
      </c>
      <c r="AS3292" s="1">
        <f t="shared" si="155"/>
        <v>5152.6620000000003</v>
      </c>
    </row>
    <row r="3293" spans="1:45" x14ac:dyDescent="0.2">
      <c r="A3293" s="11" t="s">
        <v>1210</v>
      </c>
      <c r="B3293" s="11" t="s">
        <v>1211</v>
      </c>
      <c r="C3293" s="11" t="s">
        <v>12897</v>
      </c>
      <c r="D3293" s="21">
        <v>45007</v>
      </c>
      <c r="E3293" s="21" t="s">
        <v>9697</v>
      </c>
      <c r="F3293" s="21" t="s">
        <v>14659</v>
      </c>
      <c r="G3293" s="11" t="s">
        <v>2</v>
      </c>
      <c r="H3293" s="11" t="s">
        <v>350</v>
      </c>
      <c r="I3293" s="11" t="s">
        <v>4</v>
      </c>
      <c r="J3293" s="13">
        <v>1</v>
      </c>
      <c r="K3293" s="12">
        <v>5725.18</v>
      </c>
      <c r="L3293" s="12">
        <v>0</v>
      </c>
      <c r="M3293" s="12">
        <v>0</v>
      </c>
      <c r="N3293" s="12">
        <f t="shared" si="154"/>
        <v>5725.18</v>
      </c>
      <c r="O3293" s="11" t="s">
        <v>5</v>
      </c>
      <c r="P3293" s="13">
        <v>0</v>
      </c>
      <c r="Q3293" s="11" t="s">
        <v>6</v>
      </c>
      <c r="R3293" s="13">
        <v>0</v>
      </c>
      <c r="S3293" s="13">
        <v>0</v>
      </c>
      <c r="T3293" s="11" t="s">
        <v>7</v>
      </c>
      <c r="U3293" s="11" t="s">
        <v>8</v>
      </c>
      <c r="V3293" s="15">
        <v>0</v>
      </c>
      <c r="W3293" s="13">
        <v>0</v>
      </c>
      <c r="X3293" s="15">
        <v>0</v>
      </c>
      <c r="Y3293" s="15">
        <v>0</v>
      </c>
      <c r="Z3293" s="13">
        <v>0</v>
      </c>
      <c r="AA3293" s="15">
        <v>0</v>
      </c>
      <c r="AB3293" s="13">
        <v>0</v>
      </c>
      <c r="AC3293" s="15">
        <v>0</v>
      </c>
      <c r="AD3293" s="13">
        <v>0</v>
      </c>
      <c r="AE3293" s="15">
        <v>0</v>
      </c>
      <c r="AF3293" s="13">
        <v>0</v>
      </c>
      <c r="AG3293" s="15">
        <v>0</v>
      </c>
      <c r="AH3293" s="13">
        <v>0</v>
      </c>
      <c r="AI3293" s="15">
        <v>0</v>
      </c>
      <c r="AJ3293" s="11" t="s">
        <v>352</v>
      </c>
      <c r="AK3293" s="11" t="s">
        <v>13</v>
      </c>
      <c r="AL3293" s="22">
        <f t="shared" si="153"/>
        <v>285</v>
      </c>
      <c r="AM3293" s="11" t="str">
        <f>VLOOKUP(O3293,Sheet2!$D$6:$E$14,2,FALSE)</f>
        <v>Spare parts</v>
      </c>
      <c r="AN3293" s="11" t="str">
        <f>VLOOKUP(F3293,Sheet2!$E$10:$F$13,2,FALSE)</f>
        <v>SPM</v>
      </c>
      <c r="AO3293" s="35" t="s">
        <v>14667</v>
      </c>
      <c r="AP3293">
        <f>MATCH(AN3293,Sheet2!$F$5:$F$18,0)</f>
        <v>6</v>
      </c>
      <c r="AQ3293">
        <f>MATCH(AO3293,Sheet2!$F$5:$K$5,0)</f>
        <v>5</v>
      </c>
      <c r="AR3293" s="33">
        <f>INDEX(Sheet2!$F$5:$K$18,OPaL!AP3293,OPaL!AQ3293)</f>
        <v>0.1</v>
      </c>
      <c r="AS3293" s="1">
        <f t="shared" si="155"/>
        <v>5152.6620000000003</v>
      </c>
    </row>
    <row r="3294" spans="1:45" x14ac:dyDescent="0.2">
      <c r="A3294" s="11" t="s">
        <v>1212</v>
      </c>
      <c r="B3294" s="11" t="s">
        <v>1213</v>
      </c>
      <c r="C3294" s="11" t="s">
        <v>12898</v>
      </c>
      <c r="D3294" s="21">
        <v>45007</v>
      </c>
      <c r="E3294" s="21" t="s">
        <v>9697</v>
      </c>
      <c r="F3294" s="21" t="s">
        <v>14659</v>
      </c>
      <c r="G3294" s="11" t="s">
        <v>2</v>
      </c>
      <c r="H3294" s="11" t="s">
        <v>350</v>
      </c>
      <c r="I3294" s="11" t="s">
        <v>4</v>
      </c>
      <c r="J3294" s="13">
        <v>1</v>
      </c>
      <c r="K3294" s="12">
        <v>5725.18</v>
      </c>
      <c r="L3294" s="12">
        <v>0</v>
      </c>
      <c r="M3294" s="12">
        <v>0</v>
      </c>
      <c r="N3294" s="12">
        <f t="shared" si="154"/>
        <v>5725.18</v>
      </c>
      <c r="O3294" s="11" t="s">
        <v>5</v>
      </c>
      <c r="P3294" s="13">
        <v>0</v>
      </c>
      <c r="Q3294" s="11" t="s">
        <v>6</v>
      </c>
      <c r="R3294" s="13">
        <v>0</v>
      </c>
      <c r="S3294" s="13">
        <v>0</v>
      </c>
      <c r="T3294" s="11" t="s">
        <v>7</v>
      </c>
      <c r="U3294" s="11" t="s">
        <v>8</v>
      </c>
      <c r="V3294" s="15">
        <v>0</v>
      </c>
      <c r="W3294" s="13">
        <v>0</v>
      </c>
      <c r="X3294" s="15">
        <v>0</v>
      </c>
      <c r="Y3294" s="15">
        <v>0</v>
      </c>
      <c r="Z3294" s="13">
        <v>0</v>
      </c>
      <c r="AA3294" s="15">
        <v>0</v>
      </c>
      <c r="AB3294" s="13">
        <v>0</v>
      </c>
      <c r="AC3294" s="15">
        <v>0</v>
      </c>
      <c r="AD3294" s="13">
        <v>0</v>
      </c>
      <c r="AE3294" s="15">
        <v>0</v>
      </c>
      <c r="AF3294" s="13">
        <v>0</v>
      </c>
      <c r="AG3294" s="15">
        <v>0</v>
      </c>
      <c r="AH3294" s="13">
        <v>0</v>
      </c>
      <c r="AI3294" s="15">
        <v>0</v>
      </c>
      <c r="AJ3294" s="11" t="s">
        <v>352</v>
      </c>
      <c r="AK3294" s="11" t="s">
        <v>13</v>
      </c>
      <c r="AL3294" s="22">
        <f t="shared" si="153"/>
        <v>285</v>
      </c>
      <c r="AM3294" s="11" t="str">
        <f>VLOOKUP(O3294,Sheet2!$D$6:$E$14,2,FALSE)</f>
        <v>Spare parts</v>
      </c>
      <c r="AN3294" s="11" t="str">
        <f>VLOOKUP(F3294,Sheet2!$E$10:$F$13,2,FALSE)</f>
        <v>SPM</v>
      </c>
      <c r="AO3294" s="35" t="s">
        <v>14667</v>
      </c>
      <c r="AP3294">
        <f>MATCH(AN3294,Sheet2!$F$5:$F$18,0)</f>
        <v>6</v>
      </c>
      <c r="AQ3294">
        <f>MATCH(AO3294,Sheet2!$F$5:$K$5,0)</f>
        <v>5</v>
      </c>
      <c r="AR3294" s="33">
        <f>INDEX(Sheet2!$F$5:$K$18,OPaL!AP3294,OPaL!AQ3294)</f>
        <v>0.1</v>
      </c>
      <c r="AS3294" s="1">
        <f t="shared" si="155"/>
        <v>5152.6620000000003</v>
      </c>
    </row>
    <row r="3295" spans="1:45" x14ac:dyDescent="0.2">
      <c r="A3295" s="11" t="s">
        <v>1224</v>
      </c>
      <c r="B3295" s="11" t="s">
        <v>1225</v>
      </c>
      <c r="C3295" s="11" t="s">
        <v>12899</v>
      </c>
      <c r="D3295" s="21">
        <v>44800</v>
      </c>
      <c r="E3295" s="21" t="s">
        <v>9697</v>
      </c>
      <c r="F3295" s="21" t="s">
        <v>14659</v>
      </c>
      <c r="G3295" s="11" t="s">
        <v>2</v>
      </c>
      <c r="H3295" s="11" t="s">
        <v>16</v>
      </c>
      <c r="I3295" s="11" t="s">
        <v>4</v>
      </c>
      <c r="J3295" s="13">
        <v>1</v>
      </c>
      <c r="K3295" s="12">
        <v>5725.18</v>
      </c>
      <c r="L3295" s="12">
        <v>0</v>
      </c>
      <c r="M3295" s="12">
        <v>0</v>
      </c>
      <c r="N3295" s="12">
        <f t="shared" si="154"/>
        <v>5725.18</v>
      </c>
      <c r="O3295" s="11" t="s">
        <v>5</v>
      </c>
      <c r="P3295" s="13">
        <v>0</v>
      </c>
      <c r="Q3295" s="11" t="s">
        <v>6</v>
      </c>
      <c r="R3295" s="13">
        <v>0</v>
      </c>
      <c r="S3295" s="13">
        <v>0</v>
      </c>
      <c r="T3295" s="11" t="s">
        <v>7</v>
      </c>
      <c r="U3295" s="11" t="s">
        <v>8</v>
      </c>
      <c r="V3295" s="15">
        <v>0</v>
      </c>
      <c r="W3295" s="13">
        <v>0</v>
      </c>
      <c r="X3295" s="15">
        <v>0</v>
      </c>
      <c r="Y3295" s="15">
        <v>0</v>
      </c>
      <c r="Z3295" s="13">
        <v>0</v>
      </c>
      <c r="AA3295" s="15">
        <v>0</v>
      </c>
      <c r="AB3295" s="13">
        <v>0</v>
      </c>
      <c r="AC3295" s="15">
        <v>0</v>
      </c>
      <c r="AD3295" s="13">
        <v>0</v>
      </c>
      <c r="AE3295" s="15">
        <v>0</v>
      </c>
      <c r="AF3295" s="13">
        <v>0</v>
      </c>
      <c r="AG3295" s="15">
        <v>0</v>
      </c>
      <c r="AH3295" s="13">
        <v>0</v>
      </c>
      <c r="AI3295" s="15">
        <v>0</v>
      </c>
      <c r="AJ3295" s="11" t="s">
        <v>17</v>
      </c>
      <c r="AK3295" s="11" t="s">
        <v>13</v>
      </c>
      <c r="AL3295" s="22">
        <f t="shared" si="153"/>
        <v>492</v>
      </c>
      <c r="AM3295" s="11" t="str">
        <f>VLOOKUP(O3295,Sheet2!$D$6:$E$14,2,FALSE)</f>
        <v>Spare parts</v>
      </c>
      <c r="AN3295" s="11" t="str">
        <f>VLOOKUP(F3295,Sheet2!$E$10:$F$13,2,FALSE)</f>
        <v>SPM</v>
      </c>
      <c r="AO3295" s="35" t="s">
        <v>14668</v>
      </c>
      <c r="AP3295">
        <f>MATCH(AN3295,Sheet2!$F$5:$F$18,0)</f>
        <v>6</v>
      </c>
      <c r="AQ3295">
        <f>MATCH(AO3295,Sheet2!$F$5:$K$5,0)</f>
        <v>6</v>
      </c>
      <c r="AR3295" s="33">
        <f>INDEX(Sheet2!$F$5:$K$18,OPaL!AP3295,OPaL!AQ3295)</f>
        <v>0.15</v>
      </c>
      <c r="AS3295" s="1">
        <f t="shared" si="155"/>
        <v>4866.4030000000002</v>
      </c>
    </row>
    <row r="3296" spans="1:45" x14ac:dyDescent="0.2">
      <c r="A3296" s="11" t="s">
        <v>1226</v>
      </c>
      <c r="B3296" s="11" t="s">
        <v>1227</v>
      </c>
      <c r="C3296" s="11" t="s">
        <v>12900</v>
      </c>
      <c r="D3296" s="21">
        <v>44800</v>
      </c>
      <c r="E3296" s="21" t="s">
        <v>9697</v>
      </c>
      <c r="F3296" s="21" t="s">
        <v>14659</v>
      </c>
      <c r="G3296" s="11" t="s">
        <v>2</v>
      </c>
      <c r="H3296" s="11" t="s">
        <v>16</v>
      </c>
      <c r="I3296" s="11" t="s">
        <v>4</v>
      </c>
      <c r="J3296" s="13">
        <v>1</v>
      </c>
      <c r="K3296" s="12">
        <v>5725.18</v>
      </c>
      <c r="L3296" s="12">
        <v>0</v>
      </c>
      <c r="M3296" s="12">
        <v>0</v>
      </c>
      <c r="N3296" s="12">
        <f t="shared" si="154"/>
        <v>5725.18</v>
      </c>
      <c r="O3296" s="11" t="s">
        <v>5</v>
      </c>
      <c r="P3296" s="13">
        <v>0</v>
      </c>
      <c r="Q3296" s="11" t="s">
        <v>6</v>
      </c>
      <c r="R3296" s="13">
        <v>0</v>
      </c>
      <c r="S3296" s="13">
        <v>0</v>
      </c>
      <c r="T3296" s="11" t="s">
        <v>7</v>
      </c>
      <c r="U3296" s="11" t="s">
        <v>8</v>
      </c>
      <c r="V3296" s="15">
        <v>0</v>
      </c>
      <c r="W3296" s="13">
        <v>0</v>
      </c>
      <c r="X3296" s="15">
        <v>0</v>
      </c>
      <c r="Y3296" s="15">
        <v>0</v>
      </c>
      <c r="Z3296" s="13">
        <v>0</v>
      </c>
      <c r="AA3296" s="15">
        <v>0</v>
      </c>
      <c r="AB3296" s="13">
        <v>0</v>
      </c>
      <c r="AC3296" s="15">
        <v>0</v>
      </c>
      <c r="AD3296" s="13">
        <v>0</v>
      </c>
      <c r="AE3296" s="15">
        <v>0</v>
      </c>
      <c r="AF3296" s="13">
        <v>0</v>
      </c>
      <c r="AG3296" s="15">
        <v>0</v>
      </c>
      <c r="AH3296" s="13">
        <v>0</v>
      </c>
      <c r="AI3296" s="15">
        <v>0</v>
      </c>
      <c r="AJ3296" s="11" t="s">
        <v>17</v>
      </c>
      <c r="AK3296" s="11" t="s">
        <v>13</v>
      </c>
      <c r="AL3296" s="22">
        <f t="shared" si="153"/>
        <v>492</v>
      </c>
      <c r="AM3296" s="11" t="str">
        <f>VLOOKUP(O3296,Sheet2!$D$6:$E$14,2,FALSE)</f>
        <v>Spare parts</v>
      </c>
      <c r="AN3296" s="11" t="str">
        <f>VLOOKUP(F3296,Sheet2!$E$10:$F$13,2,FALSE)</f>
        <v>SPM</v>
      </c>
      <c r="AO3296" s="35" t="s">
        <v>14668</v>
      </c>
      <c r="AP3296">
        <f>MATCH(AN3296,Sheet2!$F$5:$F$18,0)</f>
        <v>6</v>
      </c>
      <c r="AQ3296">
        <f>MATCH(AO3296,Sheet2!$F$5:$K$5,0)</f>
        <v>6</v>
      </c>
      <c r="AR3296" s="33">
        <f>INDEX(Sheet2!$F$5:$K$18,OPaL!AP3296,OPaL!AQ3296)</f>
        <v>0.15</v>
      </c>
      <c r="AS3296" s="1">
        <f t="shared" si="155"/>
        <v>4866.4030000000002</v>
      </c>
    </row>
    <row r="3297" spans="1:45" x14ac:dyDescent="0.2">
      <c r="A3297" s="11" t="s">
        <v>1232</v>
      </c>
      <c r="B3297" s="11" t="s">
        <v>1233</v>
      </c>
      <c r="C3297" s="11" t="s">
        <v>12901</v>
      </c>
      <c r="D3297" s="21">
        <v>45007</v>
      </c>
      <c r="E3297" s="21" t="s">
        <v>9697</v>
      </c>
      <c r="F3297" s="21" t="s">
        <v>14659</v>
      </c>
      <c r="G3297" s="11" t="s">
        <v>2</v>
      </c>
      <c r="H3297" s="11" t="s">
        <v>350</v>
      </c>
      <c r="I3297" s="11" t="s">
        <v>4</v>
      </c>
      <c r="J3297" s="13">
        <v>1</v>
      </c>
      <c r="K3297" s="12">
        <v>5725.18</v>
      </c>
      <c r="L3297" s="12">
        <v>0</v>
      </c>
      <c r="M3297" s="12">
        <v>0</v>
      </c>
      <c r="N3297" s="12">
        <f t="shared" si="154"/>
        <v>5725.18</v>
      </c>
      <c r="O3297" s="11" t="s">
        <v>5</v>
      </c>
      <c r="P3297" s="13">
        <v>0</v>
      </c>
      <c r="Q3297" s="11" t="s">
        <v>6</v>
      </c>
      <c r="R3297" s="13">
        <v>0</v>
      </c>
      <c r="S3297" s="13">
        <v>0</v>
      </c>
      <c r="T3297" s="11" t="s">
        <v>7</v>
      </c>
      <c r="U3297" s="11" t="s">
        <v>8</v>
      </c>
      <c r="V3297" s="15">
        <v>0</v>
      </c>
      <c r="W3297" s="13">
        <v>0</v>
      </c>
      <c r="X3297" s="15">
        <v>0</v>
      </c>
      <c r="Y3297" s="15">
        <v>0</v>
      </c>
      <c r="Z3297" s="13">
        <v>0</v>
      </c>
      <c r="AA3297" s="15">
        <v>0</v>
      </c>
      <c r="AB3297" s="13">
        <v>0</v>
      </c>
      <c r="AC3297" s="15">
        <v>0</v>
      </c>
      <c r="AD3297" s="13">
        <v>0</v>
      </c>
      <c r="AE3297" s="15">
        <v>0</v>
      </c>
      <c r="AF3297" s="13">
        <v>0</v>
      </c>
      <c r="AG3297" s="15">
        <v>0</v>
      </c>
      <c r="AH3297" s="13">
        <v>0</v>
      </c>
      <c r="AI3297" s="15">
        <v>0</v>
      </c>
      <c r="AJ3297" s="11" t="s">
        <v>352</v>
      </c>
      <c r="AK3297" s="11" t="s">
        <v>13</v>
      </c>
      <c r="AL3297" s="22">
        <f t="shared" si="153"/>
        <v>285</v>
      </c>
      <c r="AM3297" s="11" t="str">
        <f>VLOOKUP(O3297,Sheet2!$D$6:$E$14,2,FALSE)</f>
        <v>Spare parts</v>
      </c>
      <c r="AN3297" s="11" t="str">
        <f>VLOOKUP(F3297,Sheet2!$E$10:$F$13,2,FALSE)</f>
        <v>SPM</v>
      </c>
      <c r="AO3297" s="35" t="s">
        <v>14667</v>
      </c>
      <c r="AP3297">
        <f>MATCH(AN3297,Sheet2!$F$5:$F$18,0)</f>
        <v>6</v>
      </c>
      <c r="AQ3297">
        <f>MATCH(AO3297,Sheet2!$F$5:$K$5,0)</f>
        <v>5</v>
      </c>
      <c r="AR3297" s="33">
        <f>INDEX(Sheet2!$F$5:$K$18,OPaL!AP3297,OPaL!AQ3297)</f>
        <v>0.1</v>
      </c>
      <c r="AS3297" s="1">
        <f t="shared" si="155"/>
        <v>5152.6620000000003</v>
      </c>
    </row>
    <row r="3298" spans="1:45" x14ac:dyDescent="0.2">
      <c r="A3298" s="11" t="s">
        <v>6825</v>
      </c>
      <c r="B3298" s="11" t="s">
        <v>6826</v>
      </c>
      <c r="C3298" s="11" t="s">
        <v>12902</v>
      </c>
      <c r="D3298" s="21">
        <v>42916</v>
      </c>
      <c r="E3298" s="21" t="s">
        <v>9697</v>
      </c>
      <c r="F3298" s="21" t="s">
        <v>14659</v>
      </c>
      <c r="G3298" s="11" t="s">
        <v>2</v>
      </c>
      <c r="H3298" s="11" t="s">
        <v>16</v>
      </c>
      <c r="I3298" s="11" t="s">
        <v>4</v>
      </c>
      <c r="J3298" s="13">
        <v>1</v>
      </c>
      <c r="K3298" s="12">
        <v>5718.97</v>
      </c>
      <c r="L3298" s="12">
        <v>0</v>
      </c>
      <c r="M3298" s="12">
        <v>0</v>
      </c>
      <c r="N3298" s="12">
        <f t="shared" si="154"/>
        <v>5718.97</v>
      </c>
      <c r="O3298" s="11" t="s">
        <v>5</v>
      </c>
      <c r="P3298" s="13">
        <v>0</v>
      </c>
      <c r="Q3298" s="11" t="s">
        <v>6</v>
      </c>
      <c r="R3298" s="13">
        <v>0</v>
      </c>
      <c r="S3298" s="13">
        <v>0</v>
      </c>
      <c r="T3298" s="11" t="s">
        <v>7</v>
      </c>
      <c r="U3298" s="11" t="s">
        <v>8</v>
      </c>
      <c r="V3298" s="15">
        <v>0</v>
      </c>
      <c r="W3298" s="13">
        <v>0</v>
      </c>
      <c r="X3298" s="15">
        <v>0</v>
      </c>
      <c r="Y3298" s="15">
        <v>0</v>
      </c>
      <c r="Z3298" s="13">
        <v>0</v>
      </c>
      <c r="AA3298" s="15">
        <v>0</v>
      </c>
      <c r="AB3298" s="13">
        <v>0</v>
      </c>
      <c r="AC3298" s="15">
        <v>0</v>
      </c>
      <c r="AD3298" s="13">
        <v>0</v>
      </c>
      <c r="AE3298" s="15">
        <v>0</v>
      </c>
      <c r="AF3298" s="13">
        <v>0</v>
      </c>
      <c r="AG3298" s="15">
        <v>0</v>
      </c>
      <c r="AH3298" s="13">
        <v>0</v>
      </c>
      <c r="AI3298" s="15">
        <v>0</v>
      </c>
      <c r="AJ3298" s="11" t="s">
        <v>17</v>
      </c>
      <c r="AK3298" s="11" t="s">
        <v>13</v>
      </c>
      <c r="AL3298" s="22">
        <f t="shared" si="153"/>
        <v>2376</v>
      </c>
      <c r="AM3298" s="11" t="str">
        <f>VLOOKUP(O3298,Sheet2!$D$6:$E$14,2,FALSE)</f>
        <v>Spare parts</v>
      </c>
      <c r="AN3298" s="11" t="str">
        <f>VLOOKUP(F3298,Sheet2!$E$10:$F$13,2,FALSE)</f>
        <v>SPM</v>
      </c>
      <c r="AO3298" s="35" t="s">
        <v>14668</v>
      </c>
      <c r="AP3298">
        <f>MATCH(AN3298,Sheet2!$F$5:$F$18,0)</f>
        <v>6</v>
      </c>
      <c r="AQ3298">
        <f>MATCH(AO3298,Sheet2!$F$5:$K$5,0)</f>
        <v>6</v>
      </c>
      <c r="AR3298" s="33">
        <f>INDEX(Sheet2!$F$5:$K$18,OPaL!AP3298,OPaL!AQ3298)</f>
        <v>0.15</v>
      </c>
      <c r="AS3298" s="1">
        <f t="shared" si="155"/>
        <v>4861.1244999999999</v>
      </c>
    </row>
    <row r="3299" spans="1:45" x14ac:dyDescent="0.2">
      <c r="A3299" s="11" t="s">
        <v>6909</v>
      </c>
      <c r="B3299" s="11" t="s">
        <v>6910</v>
      </c>
      <c r="C3299" s="11" t="s">
        <v>12903</v>
      </c>
      <c r="D3299" s="21">
        <v>42916</v>
      </c>
      <c r="E3299" s="21" t="s">
        <v>9697</v>
      </c>
      <c r="F3299" s="21" t="s">
        <v>14659</v>
      </c>
      <c r="G3299" s="11" t="s">
        <v>2</v>
      </c>
      <c r="H3299" s="11" t="s">
        <v>16</v>
      </c>
      <c r="I3299" s="11" t="s">
        <v>4</v>
      </c>
      <c r="J3299" s="13">
        <v>2</v>
      </c>
      <c r="K3299" s="12">
        <v>5713.62</v>
      </c>
      <c r="L3299" s="12">
        <v>0</v>
      </c>
      <c r="M3299" s="12">
        <v>0</v>
      </c>
      <c r="N3299" s="12">
        <f t="shared" si="154"/>
        <v>5713.62</v>
      </c>
      <c r="O3299" s="11" t="s">
        <v>5</v>
      </c>
      <c r="P3299" s="13">
        <v>0</v>
      </c>
      <c r="Q3299" s="11" t="s">
        <v>6</v>
      </c>
      <c r="R3299" s="13">
        <v>0</v>
      </c>
      <c r="S3299" s="13">
        <v>0</v>
      </c>
      <c r="T3299" s="11" t="s">
        <v>7</v>
      </c>
      <c r="U3299" s="11" t="s">
        <v>8</v>
      </c>
      <c r="V3299" s="15">
        <v>0</v>
      </c>
      <c r="W3299" s="13">
        <v>0</v>
      </c>
      <c r="X3299" s="15">
        <v>0</v>
      </c>
      <c r="Y3299" s="15">
        <v>0</v>
      </c>
      <c r="Z3299" s="13">
        <v>0</v>
      </c>
      <c r="AA3299" s="15">
        <v>0</v>
      </c>
      <c r="AB3299" s="13">
        <v>0</v>
      </c>
      <c r="AC3299" s="15">
        <v>0</v>
      </c>
      <c r="AD3299" s="13">
        <v>0</v>
      </c>
      <c r="AE3299" s="15">
        <v>0</v>
      </c>
      <c r="AF3299" s="13">
        <v>0</v>
      </c>
      <c r="AG3299" s="15">
        <v>0</v>
      </c>
      <c r="AH3299" s="13">
        <v>0</v>
      </c>
      <c r="AI3299" s="15">
        <v>0</v>
      </c>
      <c r="AJ3299" s="11" t="s">
        <v>17</v>
      </c>
      <c r="AK3299" s="11" t="s">
        <v>13</v>
      </c>
      <c r="AL3299" s="22">
        <f t="shared" si="153"/>
        <v>2376</v>
      </c>
      <c r="AM3299" s="11" t="str">
        <f>VLOOKUP(O3299,Sheet2!$D$6:$E$14,2,FALSE)</f>
        <v>Spare parts</v>
      </c>
      <c r="AN3299" s="11" t="str">
        <f>VLOOKUP(F3299,Sheet2!$E$10:$F$13,2,FALSE)</f>
        <v>SPM</v>
      </c>
      <c r="AO3299" s="35" t="s">
        <v>14668</v>
      </c>
      <c r="AP3299">
        <f>MATCH(AN3299,Sheet2!$F$5:$F$18,0)</f>
        <v>6</v>
      </c>
      <c r="AQ3299">
        <f>MATCH(AO3299,Sheet2!$F$5:$K$5,0)</f>
        <v>6</v>
      </c>
      <c r="AR3299" s="33">
        <f>INDEX(Sheet2!$F$5:$K$18,OPaL!AP3299,OPaL!AQ3299)</f>
        <v>0.15</v>
      </c>
      <c r="AS3299" s="1">
        <f t="shared" si="155"/>
        <v>4856.5770000000002</v>
      </c>
    </row>
    <row r="3300" spans="1:45" x14ac:dyDescent="0.2">
      <c r="A3300" s="11" t="s">
        <v>6921</v>
      </c>
      <c r="B3300" s="11" t="s">
        <v>6922</v>
      </c>
      <c r="C3300" s="11" t="s">
        <v>12904</v>
      </c>
      <c r="D3300" s="21">
        <v>42916</v>
      </c>
      <c r="E3300" s="21" t="s">
        <v>9697</v>
      </c>
      <c r="F3300" s="21" t="s">
        <v>14659</v>
      </c>
      <c r="G3300" s="11" t="s">
        <v>2</v>
      </c>
      <c r="H3300" s="11" t="s">
        <v>16</v>
      </c>
      <c r="I3300" s="11" t="s">
        <v>4</v>
      </c>
      <c r="J3300" s="13">
        <v>2</v>
      </c>
      <c r="K3300" s="12">
        <v>5713.62</v>
      </c>
      <c r="L3300" s="12">
        <v>0</v>
      </c>
      <c r="M3300" s="12">
        <v>0</v>
      </c>
      <c r="N3300" s="12">
        <f t="shared" si="154"/>
        <v>5713.62</v>
      </c>
      <c r="O3300" s="11" t="s">
        <v>5</v>
      </c>
      <c r="P3300" s="13">
        <v>0</v>
      </c>
      <c r="Q3300" s="11" t="s">
        <v>6</v>
      </c>
      <c r="R3300" s="13">
        <v>0</v>
      </c>
      <c r="S3300" s="13">
        <v>0</v>
      </c>
      <c r="T3300" s="11" t="s">
        <v>7</v>
      </c>
      <c r="U3300" s="11" t="s">
        <v>8</v>
      </c>
      <c r="V3300" s="15">
        <v>0</v>
      </c>
      <c r="W3300" s="13">
        <v>0</v>
      </c>
      <c r="X3300" s="15">
        <v>0</v>
      </c>
      <c r="Y3300" s="15">
        <v>0</v>
      </c>
      <c r="Z3300" s="13">
        <v>0</v>
      </c>
      <c r="AA3300" s="15">
        <v>0</v>
      </c>
      <c r="AB3300" s="13">
        <v>0</v>
      </c>
      <c r="AC3300" s="15">
        <v>0</v>
      </c>
      <c r="AD3300" s="13">
        <v>0</v>
      </c>
      <c r="AE3300" s="15">
        <v>0</v>
      </c>
      <c r="AF3300" s="13">
        <v>0</v>
      </c>
      <c r="AG3300" s="15">
        <v>0</v>
      </c>
      <c r="AH3300" s="13">
        <v>0</v>
      </c>
      <c r="AI3300" s="15">
        <v>0</v>
      </c>
      <c r="AJ3300" s="11" t="s">
        <v>17</v>
      </c>
      <c r="AK3300" s="11" t="s">
        <v>13</v>
      </c>
      <c r="AL3300" s="22">
        <f t="shared" si="153"/>
        <v>2376</v>
      </c>
      <c r="AM3300" s="11" t="str">
        <f>VLOOKUP(O3300,Sheet2!$D$6:$E$14,2,FALSE)</f>
        <v>Spare parts</v>
      </c>
      <c r="AN3300" s="11" t="str">
        <f>VLOOKUP(F3300,Sheet2!$E$10:$F$13,2,FALSE)</f>
        <v>SPM</v>
      </c>
      <c r="AO3300" s="35" t="s">
        <v>14668</v>
      </c>
      <c r="AP3300">
        <f>MATCH(AN3300,Sheet2!$F$5:$F$18,0)</f>
        <v>6</v>
      </c>
      <c r="AQ3300">
        <f>MATCH(AO3300,Sheet2!$F$5:$K$5,0)</f>
        <v>6</v>
      </c>
      <c r="AR3300" s="33">
        <f>INDEX(Sheet2!$F$5:$K$18,OPaL!AP3300,OPaL!AQ3300)</f>
        <v>0.15</v>
      </c>
      <c r="AS3300" s="1">
        <f t="shared" si="155"/>
        <v>4856.5770000000002</v>
      </c>
    </row>
    <row r="3301" spans="1:45" x14ac:dyDescent="0.2">
      <c r="A3301" s="11" t="s">
        <v>6967</v>
      </c>
      <c r="B3301" s="11" t="s">
        <v>6968</v>
      </c>
      <c r="C3301" s="11" t="s">
        <v>12905</v>
      </c>
      <c r="D3301" s="21">
        <v>42916</v>
      </c>
      <c r="E3301" s="21" t="s">
        <v>9697</v>
      </c>
      <c r="F3301" s="21" t="s">
        <v>14659</v>
      </c>
      <c r="G3301" s="11" t="s">
        <v>2</v>
      </c>
      <c r="H3301" s="11" t="s">
        <v>16</v>
      </c>
      <c r="I3301" s="11" t="s">
        <v>4</v>
      </c>
      <c r="J3301" s="13">
        <v>2</v>
      </c>
      <c r="K3301" s="12">
        <v>5713.62</v>
      </c>
      <c r="L3301" s="12">
        <v>0</v>
      </c>
      <c r="M3301" s="12">
        <v>0</v>
      </c>
      <c r="N3301" s="12">
        <f t="shared" si="154"/>
        <v>5713.62</v>
      </c>
      <c r="O3301" s="11" t="s">
        <v>5</v>
      </c>
      <c r="P3301" s="13">
        <v>0</v>
      </c>
      <c r="Q3301" s="11" t="s">
        <v>6</v>
      </c>
      <c r="R3301" s="13">
        <v>0</v>
      </c>
      <c r="S3301" s="13">
        <v>0</v>
      </c>
      <c r="T3301" s="11" t="s">
        <v>7</v>
      </c>
      <c r="U3301" s="11" t="s">
        <v>8</v>
      </c>
      <c r="V3301" s="15">
        <v>0</v>
      </c>
      <c r="W3301" s="13">
        <v>0</v>
      </c>
      <c r="X3301" s="15">
        <v>0</v>
      </c>
      <c r="Y3301" s="15">
        <v>0</v>
      </c>
      <c r="Z3301" s="13">
        <v>0</v>
      </c>
      <c r="AA3301" s="15">
        <v>0</v>
      </c>
      <c r="AB3301" s="13">
        <v>0</v>
      </c>
      <c r="AC3301" s="15">
        <v>0</v>
      </c>
      <c r="AD3301" s="13">
        <v>0</v>
      </c>
      <c r="AE3301" s="15">
        <v>0</v>
      </c>
      <c r="AF3301" s="13">
        <v>0</v>
      </c>
      <c r="AG3301" s="15">
        <v>0</v>
      </c>
      <c r="AH3301" s="13">
        <v>0</v>
      </c>
      <c r="AI3301" s="15">
        <v>0</v>
      </c>
      <c r="AJ3301" s="11" t="s">
        <v>17</v>
      </c>
      <c r="AK3301" s="11" t="s">
        <v>13</v>
      </c>
      <c r="AL3301" s="22">
        <f t="shared" si="153"/>
        <v>2376</v>
      </c>
      <c r="AM3301" s="11" t="str">
        <f>VLOOKUP(O3301,Sheet2!$D$6:$E$14,2,FALSE)</f>
        <v>Spare parts</v>
      </c>
      <c r="AN3301" s="11" t="str">
        <f>VLOOKUP(F3301,Sheet2!$E$10:$F$13,2,FALSE)</f>
        <v>SPM</v>
      </c>
      <c r="AO3301" s="35" t="s">
        <v>14668</v>
      </c>
      <c r="AP3301">
        <f>MATCH(AN3301,Sheet2!$F$5:$F$18,0)</f>
        <v>6</v>
      </c>
      <c r="AQ3301">
        <f>MATCH(AO3301,Sheet2!$F$5:$K$5,0)</f>
        <v>6</v>
      </c>
      <c r="AR3301" s="33">
        <f>INDEX(Sheet2!$F$5:$K$18,OPaL!AP3301,OPaL!AQ3301)</f>
        <v>0.15</v>
      </c>
      <c r="AS3301" s="1">
        <f t="shared" si="155"/>
        <v>4856.5770000000002</v>
      </c>
    </row>
    <row r="3302" spans="1:45" x14ac:dyDescent="0.2">
      <c r="A3302" s="11" t="s">
        <v>1879</v>
      </c>
      <c r="B3302" s="11" t="s">
        <v>1880</v>
      </c>
      <c r="C3302" s="11" t="s">
        <v>12906</v>
      </c>
      <c r="D3302" s="21">
        <v>42943</v>
      </c>
      <c r="E3302" s="21" t="s">
        <v>9697</v>
      </c>
      <c r="F3302" s="21" t="s">
        <v>14659</v>
      </c>
      <c r="G3302" s="11" t="s">
        <v>2</v>
      </c>
      <c r="H3302" s="11" t="s">
        <v>16</v>
      </c>
      <c r="I3302" s="11" t="s">
        <v>4</v>
      </c>
      <c r="J3302" s="13">
        <v>1</v>
      </c>
      <c r="K3302" s="12">
        <v>5712.18</v>
      </c>
      <c r="L3302" s="12">
        <v>0</v>
      </c>
      <c r="M3302" s="12">
        <v>0</v>
      </c>
      <c r="N3302" s="12">
        <f t="shared" si="154"/>
        <v>5712.18</v>
      </c>
      <c r="O3302" s="11" t="s">
        <v>5</v>
      </c>
      <c r="P3302" s="13">
        <v>0</v>
      </c>
      <c r="Q3302" s="11" t="s">
        <v>6</v>
      </c>
      <c r="R3302" s="13">
        <v>0</v>
      </c>
      <c r="S3302" s="13">
        <v>0</v>
      </c>
      <c r="T3302" s="11" t="s">
        <v>7</v>
      </c>
      <c r="U3302" s="11" t="s">
        <v>8</v>
      </c>
      <c r="V3302" s="15">
        <v>0</v>
      </c>
      <c r="W3302" s="13">
        <v>0</v>
      </c>
      <c r="X3302" s="15">
        <v>0</v>
      </c>
      <c r="Y3302" s="15">
        <v>0</v>
      </c>
      <c r="Z3302" s="13">
        <v>0</v>
      </c>
      <c r="AA3302" s="15">
        <v>0</v>
      </c>
      <c r="AB3302" s="13">
        <v>0</v>
      </c>
      <c r="AC3302" s="15">
        <v>0</v>
      </c>
      <c r="AD3302" s="13">
        <v>0</v>
      </c>
      <c r="AE3302" s="15">
        <v>0</v>
      </c>
      <c r="AF3302" s="13">
        <v>0</v>
      </c>
      <c r="AG3302" s="15">
        <v>0</v>
      </c>
      <c r="AH3302" s="13">
        <v>0</v>
      </c>
      <c r="AI3302" s="15">
        <v>0</v>
      </c>
      <c r="AJ3302" s="11" t="s">
        <v>17</v>
      </c>
      <c r="AK3302" s="11" t="s">
        <v>13</v>
      </c>
      <c r="AL3302" s="22">
        <f t="shared" si="153"/>
        <v>2349</v>
      </c>
      <c r="AM3302" s="11" t="str">
        <f>VLOOKUP(O3302,Sheet2!$D$6:$E$14,2,FALSE)</f>
        <v>Spare parts</v>
      </c>
      <c r="AN3302" s="11" t="str">
        <f>VLOOKUP(F3302,Sheet2!$E$10:$F$13,2,FALSE)</f>
        <v>SPM</v>
      </c>
      <c r="AO3302" s="35" t="s">
        <v>14668</v>
      </c>
      <c r="AP3302">
        <f>MATCH(AN3302,Sheet2!$F$5:$F$18,0)</f>
        <v>6</v>
      </c>
      <c r="AQ3302">
        <f>MATCH(AO3302,Sheet2!$F$5:$K$5,0)</f>
        <v>6</v>
      </c>
      <c r="AR3302" s="33">
        <f>INDEX(Sheet2!$F$5:$K$18,OPaL!AP3302,OPaL!AQ3302)</f>
        <v>0.15</v>
      </c>
      <c r="AS3302" s="1">
        <f t="shared" si="155"/>
        <v>4855.3530000000001</v>
      </c>
    </row>
    <row r="3303" spans="1:45" x14ac:dyDescent="0.2">
      <c r="A3303" s="11" t="s">
        <v>5989</v>
      </c>
      <c r="B3303" s="11" t="s">
        <v>5990</v>
      </c>
      <c r="C3303" s="11" t="s">
        <v>12907</v>
      </c>
      <c r="D3303" s="21">
        <v>42903</v>
      </c>
      <c r="E3303" s="21" t="s">
        <v>9697</v>
      </c>
      <c r="F3303" s="21" t="s">
        <v>14659</v>
      </c>
      <c r="G3303" s="11" t="s">
        <v>2</v>
      </c>
      <c r="H3303" s="11" t="s">
        <v>16</v>
      </c>
      <c r="I3303" s="11" t="s">
        <v>4</v>
      </c>
      <c r="J3303" s="13">
        <v>1</v>
      </c>
      <c r="K3303" s="12">
        <v>5710.98</v>
      </c>
      <c r="L3303" s="12">
        <v>0</v>
      </c>
      <c r="M3303" s="12">
        <v>0</v>
      </c>
      <c r="N3303" s="12">
        <f t="shared" si="154"/>
        <v>5710.98</v>
      </c>
      <c r="O3303" s="11" t="s">
        <v>5</v>
      </c>
      <c r="P3303" s="13">
        <v>0</v>
      </c>
      <c r="Q3303" s="11" t="s">
        <v>6</v>
      </c>
      <c r="R3303" s="13">
        <v>0</v>
      </c>
      <c r="S3303" s="13">
        <v>0</v>
      </c>
      <c r="T3303" s="11" t="s">
        <v>7</v>
      </c>
      <c r="U3303" s="11" t="s">
        <v>8</v>
      </c>
      <c r="V3303" s="15">
        <v>0</v>
      </c>
      <c r="W3303" s="13">
        <v>0</v>
      </c>
      <c r="X3303" s="15">
        <v>0</v>
      </c>
      <c r="Y3303" s="15">
        <v>0</v>
      </c>
      <c r="Z3303" s="13">
        <v>0</v>
      </c>
      <c r="AA3303" s="15">
        <v>0</v>
      </c>
      <c r="AB3303" s="13">
        <v>0</v>
      </c>
      <c r="AC3303" s="15">
        <v>0</v>
      </c>
      <c r="AD3303" s="13">
        <v>0</v>
      </c>
      <c r="AE3303" s="15">
        <v>0</v>
      </c>
      <c r="AF3303" s="13">
        <v>0</v>
      </c>
      <c r="AG3303" s="15">
        <v>0</v>
      </c>
      <c r="AH3303" s="13">
        <v>0</v>
      </c>
      <c r="AI3303" s="15">
        <v>0</v>
      </c>
      <c r="AJ3303" s="11" t="s">
        <v>17</v>
      </c>
      <c r="AK3303" s="11" t="s">
        <v>13</v>
      </c>
      <c r="AL3303" s="22">
        <f t="shared" si="153"/>
        <v>2389</v>
      </c>
      <c r="AM3303" s="11" t="str">
        <f>VLOOKUP(O3303,Sheet2!$D$6:$E$14,2,FALSE)</f>
        <v>Spare parts</v>
      </c>
      <c r="AN3303" s="11" t="str">
        <f>VLOOKUP(F3303,Sheet2!$E$10:$F$13,2,FALSE)</f>
        <v>SPM</v>
      </c>
      <c r="AO3303" s="35" t="s">
        <v>14668</v>
      </c>
      <c r="AP3303">
        <f>MATCH(AN3303,Sheet2!$F$5:$F$18,0)</f>
        <v>6</v>
      </c>
      <c r="AQ3303">
        <f>MATCH(AO3303,Sheet2!$F$5:$K$5,0)</f>
        <v>6</v>
      </c>
      <c r="AR3303" s="33">
        <f>INDEX(Sheet2!$F$5:$K$18,OPaL!AP3303,OPaL!AQ3303)</f>
        <v>0.15</v>
      </c>
      <c r="AS3303" s="1">
        <f t="shared" si="155"/>
        <v>4854.3329999999996</v>
      </c>
    </row>
    <row r="3304" spans="1:45" x14ac:dyDescent="0.2">
      <c r="A3304" s="11" t="s">
        <v>815</v>
      </c>
      <c r="B3304" s="11" t="s">
        <v>816</v>
      </c>
      <c r="C3304" s="11" t="s">
        <v>12908</v>
      </c>
      <c r="D3304" s="21">
        <v>44943</v>
      </c>
      <c r="E3304" s="21" t="s">
        <v>9697</v>
      </c>
      <c r="F3304" s="21" t="s">
        <v>14659</v>
      </c>
      <c r="G3304" s="11" t="s">
        <v>2</v>
      </c>
      <c r="H3304" s="11" t="s">
        <v>16</v>
      </c>
      <c r="I3304" s="11" t="s">
        <v>4</v>
      </c>
      <c r="J3304" s="13">
        <v>1</v>
      </c>
      <c r="K3304" s="12">
        <v>5708.74</v>
      </c>
      <c r="L3304" s="12">
        <v>0</v>
      </c>
      <c r="M3304" s="12">
        <v>0</v>
      </c>
      <c r="N3304" s="12">
        <f t="shared" si="154"/>
        <v>5708.74</v>
      </c>
      <c r="O3304" s="11" t="s">
        <v>5</v>
      </c>
      <c r="P3304" s="13">
        <v>0</v>
      </c>
      <c r="Q3304" s="11" t="s">
        <v>6</v>
      </c>
      <c r="R3304" s="13">
        <v>0</v>
      </c>
      <c r="S3304" s="13">
        <v>0</v>
      </c>
      <c r="T3304" s="11" t="s">
        <v>7</v>
      </c>
      <c r="U3304" s="11" t="s">
        <v>8</v>
      </c>
      <c r="V3304" s="15">
        <v>0</v>
      </c>
      <c r="W3304" s="13">
        <v>0</v>
      </c>
      <c r="X3304" s="15">
        <v>0</v>
      </c>
      <c r="Y3304" s="15">
        <v>0</v>
      </c>
      <c r="Z3304" s="13">
        <v>0</v>
      </c>
      <c r="AA3304" s="15">
        <v>0</v>
      </c>
      <c r="AB3304" s="13">
        <v>0</v>
      </c>
      <c r="AC3304" s="15">
        <v>0</v>
      </c>
      <c r="AD3304" s="13">
        <v>0</v>
      </c>
      <c r="AE3304" s="15">
        <v>0</v>
      </c>
      <c r="AF3304" s="13">
        <v>0</v>
      </c>
      <c r="AG3304" s="15">
        <v>0</v>
      </c>
      <c r="AH3304" s="13">
        <v>0</v>
      </c>
      <c r="AI3304" s="15">
        <v>0</v>
      </c>
      <c r="AJ3304" s="11" t="s">
        <v>17</v>
      </c>
      <c r="AK3304" s="11" t="s">
        <v>13</v>
      </c>
      <c r="AL3304" s="22">
        <f t="shared" si="153"/>
        <v>349</v>
      </c>
      <c r="AM3304" s="11" t="str">
        <f>VLOOKUP(O3304,Sheet2!$D$6:$E$14,2,FALSE)</f>
        <v>Spare parts</v>
      </c>
      <c r="AN3304" s="11" t="str">
        <f>VLOOKUP(F3304,Sheet2!$E$10:$F$13,2,FALSE)</f>
        <v>SPM</v>
      </c>
      <c r="AO3304" s="35" t="s">
        <v>14667</v>
      </c>
      <c r="AP3304">
        <f>MATCH(AN3304,Sheet2!$F$5:$F$18,0)</f>
        <v>6</v>
      </c>
      <c r="AQ3304">
        <f>MATCH(AO3304,Sheet2!$F$5:$K$5,0)</f>
        <v>5</v>
      </c>
      <c r="AR3304" s="33">
        <f>INDEX(Sheet2!$F$5:$K$18,OPaL!AP3304,OPaL!AQ3304)</f>
        <v>0.1</v>
      </c>
      <c r="AS3304" s="1">
        <f t="shared" si="155"/>
        <v>5137.866</v>
      </c>
    </row>
    <row r="3305" spans="1:45" x14ac:dyDescent="0.2">
      <c r="A3305" s="11" t="s">
        <v>8314</v>
      </c>
      <c r="B3305" s="11" t="s">
        <v>8315</v>
      </c>
      <c r="C3305" s="11" t="s">
        <v>12723</v>
      </c>
      <c r="D3305" s="21">
        <v>45064</v>
      </c>
      <c r="E3305" s="21" t="s">
        <v>9771</v>
      </c>
      <c r="F3305" s="21" t="s">
        <v>14659</v>
      </c>
      <c r="G3305" s="11" t="s">
        <v>2</v>
      </c>
      <c r="H3305" s="11" t="s">
        <v>3</v>
      </c>
      <c r="I3305" s="11" t="s">
        <v>4</v>
      </c>
      <c r="J3305" s="12">
        <v>39</v>
      </c>
      <c r="K3305" s="12">
        <v>5690.1</v>
      </c>
      <c r="L3305" s="12">
        <v>0</v>
      </c>
      <c r="M3305" s="12">
        <v>0</v>
      </c>
      <c r="N3305" s="12">
        <f t="shared" si="154"/>
        <v>5690.1</v>
      </c>
      <c r="O3305" s="11" t="s">
        <v>8227</v>
      </c>
      <c r="P3305" s="13">
        <v>0</v>
      </c>
      <c r="Q3305" s="11" t="s">
        <v>6</v>
      </c>
      <c r="R3305" s="13">
        <v>0</v>
      </c>
      <c r="S3305" s="13">
        <v>0</v>
      </c>
      <c r="T3305" s="11" t="s">
        <v>7</v>
      </c>
      <c r="U3305" s="11" t="s">
        <v>8</v>
      </c>
      <c r="V3305" s="15">
        <v>0</v>
      </c>
      <c r="W3305" s="13">
        <v>0</v>
      </c>
      <c r="X3305" s="15">
        <v>0</v>
      </c>
      <c r="Y3305" s="15">
        <v>0</v>
      </c>
      <c r="Z3305" s="13">
        <v>0</v>
      </c>
      <c r="AA3305" s="15">
        <v>0</v>
      </c>
      <c r="AB3305" s="13">
        <v>0</v>
      </c>
      <c r="AC3305" s="15">
        <v>0</v>
      </c>
      <c r="AD3305" s="13">
        <v>0</v>
      </c>
      <c r="AE3305" s="15">
        <v>0</v>
      </c>
      <c r="AF3305" s="13">
        <v>0</v>
      </c>
      <c r="AG3305" s="15">
        <v>0</v>
      </c>
      <c r="AH3305" s="13">
        <v>0</v>
      </c>
      <c r="AI3305" s="15">
        <v>0</v>
      </c>
      <c r="AJ3305" s="11" t="s">
        <v>9</v>
      </c>
      <c r="AK3305" s="11" t="s">
        <v>8228</v>
      </c>
      <c r="AL3305" s="22">
        <f t="shared" si="153"/>
        <v>228</v>
      </c>
      <c r="AM3305" s="11" t="str">
        <f>VLOOKUP(O3305,Sheet2!$D$6:$E$14,2,FALSE)</f>
        <v>Consumables</v>
      </c>
      <c r="AN3305" s="11" t="str">
        <f>VLOOKUP(F3305,Sheet2!$E$15:$F$18,2,FALSE)</f>
        <v>CM</v>
      </c>
      <c r="AO3305" s="35" t="s">
        <v>14666</v>
      </c>
      <c r="AP3305">
        <f>MATCH(AN3305,Sheet2!$F$5:$F$18,0)</f>
        <v>13</v>
      </c>
      <c r="AQ3305">
        <f>MATCH(AO3305,Sheet2!$F$5:$K$5,0)</f>
        <v>4</v>
      </c>
      <c r="AR3305" s="33">
        <f>INDEX(Sheet2!$F$5:$K$18,OPaL!AP3305,OPaL!AQ3305)</f>
        <v>0.05</v>
      </c>
      <c r="AS3305" s="1">
        <f t="shared" si="155"/>
        <v>5405.5950000000003</v>
      </c>
    </row>
    <row r="3306" spans="1:45" x14ac:dyDescent="0.2">
      <c r="A3306" s="11" t="s">
        <v>9580</v>
      </c>
      <c r="B3306" s="11" t="s">
        <v>9581</v>
      </c>
      <c r="C3306" s="11" t="s">
        <v>12909</v>
      </c>
      <c r="D3306" s="21">
        <v>42200</v>
      </c>
      <c r="E3306" s="21" t="s">
        <v>9820</v>
      </c>
      <c r="F3306" s="21" t="s">
        <v>14659</v>
      </c>
      <c r="G3306" s="11" t="s">
        <v>2</v>
      </c>
      <c r="H3306" s="11" t="s">
        <v>3</v>
      </c>
      <c r="I3306" s="11" t="s">
        <v>4</v>
      </c>
      <c r="J3306" s="12">
        <v>4</v>
      </c>
      <c r="K3306" s="12">
        <v>5674.4</v>
      </c>
      <c r="L3306" s="12">
        <v>0</v>
      </c>
      <c r="M3306" s="12">
        <v>0</v>
      </c>
      <c r="N3306" s="12">
        <f t="shared" si="154"/>
        <v>5674.4</v>
      </c>
      <c r="O3306" s="11" t="s">
        <v>8227</v>
      </c>
      <c r="P3306" s="13">
        <v>0</v>
      </c>
      <c r="Q3306" s="11" t="s">
        <v>6</v>
      </c>
      <c r="R3306" s="13">
        <v>0</v>
      </c>
      <c r="S3306" s="13">
        <v>0</v>
      </c>
      <c r="T3306" s="11" t="s">
        <v>7</v>
      </c>
      <c r="U3306" s="11" t="s">
        <v>8</v>
      </c>
      <c r="V3306" s="15">
        <v>0</v>
      </c>
      <c r="W3306" s="13">
        <v>0</v>
      </c>
      <c r="X3306" s="15">
        <v>0</v>
      </c>
      <c r="Y3306" s="15">
        <v>0</v>
      </c>
      <c r="Z3306" s="13">
        <v>0</v>
      </c>
      <c r="AA3306" s="15">
        <v>0</v>
      </c>
      <c r="AB3306" s="13">
        <v>0</v>
      </c>
      <c r="AC3306" s="15">
        <v>0</v>
      </c>
      <c r="AD3306" s="13">
        <v>0</v>
      </c>
      <c r="AE3306" s="15">
        <v>0</v>
      </c>
      <c r="AF3306" s="13">
        <v>0</v>
      </c>
      <c r="AG3306" s="15">
        <v>0</v>
      </c>
      <c r="AH3306" s="13">
        <v>0</v>
      </c>
      <c r="AI3306" s="15">
        <v>0</v>
      </c>
      <c r="AJ3306" s="11" t="s">
        <v>9</v>
      </c>
      <c r="AK3306" s="11" t="s">
        <v>8238</v>
      </c>
      <c r="AL3306" s="22">
        <f t="shared" si="153"/>
        <v>3092</v>
      </c>
      <c r="AM3306" s="11" t="str">
        <f>VLOOKUP(O3306,Sheet2!$D$6:$E$14,2,FALSE)</f>
        <v>Consumables</v>
      </c>
      <c r="AN3306" s="11" t="str">
        <f>VLOOKUP(F3306,Sheet2!$E$15:$F$18,2,FALSE)</f>
        <v>CM</v>
      </c>
      <c r="AO3306" s="35" t="s">
        <v>14668</v>
      </c>
      <c r="AP3306">
        <f>MATCH(AN3306,Sheet2!$F$5:$F$18,0)</f>
        <v>13</v>
      </c>
      <c r="AQ3306">
        <f>MATCH(AO3306,Sheet2!$F$5:$K$5,0)</f>
        <v>6</v>
      </c>
      <c r="AR3306" s="33">
        <f>INDEX(Sheet2!$F$5:$K$18,OPaL!AP3306,OPaL!AQ3306)</f>
        <v>0.2</v>
      </c>
      <c r="AS3306" s="1">
        <f t="shared" si="155"/>
        <v>4539.5199999999995</v>
      </c>
    </row>
    <row r="3307" spans="1:45" x14ac:dyDescent="0.2">
      <c r="A3307" s="11" t="s">
        <v>7511</v>
      </c>
      <c r="B3307" s="11" t="s">
        <v>7512</v>
      </c>
      <c r="C3307" s="11" t="s">
        <v>12910</v>
      </c>
      <c r="D3307" s="21">
        <v>43642</v>
      </c>
      <c r="E3307" s="21" t="s">
        <v>9697</v>
      </c>
      <c r="F3307" s="21" t="s">
        <v>14659</v>
      </c>
      <c r="G3307" s="11" t="s">
        <v>2</v>
      </c>
      <c r="H3307" s="11" t="s">
        <v>3</v>
      </c>
      <c r="I3307" s="11" t="s">
        <v>4</v>
      </c>
      <c r="J3307" s="12">
        <v>2</v>
      </c>
      <c r="K3307" s="12">
        <v>5667.7</v>
      </c>
      <c r="L3307" s="12">
        <v>0</v>
      </c>
      <c r="M3307" s="12">
        <v>0</v>
      </c>
      <c r="N3307" s="12">
        <f t="shared" si="154"/>
        <v>5667.7</v>
      </c>
      <c r="O3307" s="11" t="s">
        <v>5</v>
      </c>
      <c r="P3307" s="13">
        <v>0</v>
      </c>
      <c r="Q3307" s="11" t="s">
        <v>6</v>
      </c>
      <c r="R3307" s="13">
        <v>0</v>
      </c>
      <c r="S3307" s="13">
        <v>0</v>
      </c>
      <c r="T3307" s="11" t="s">
        <v>7</v>
      </c>
      <c r="U3307" s="11" t="s">
        <v>8</v>
      </c>
      <c r="V3307" s="15">
        <v>0</v>
      </c>
      <c r="W3307" s="13">
        <v>0</v>
      </c>
      <c r="X3307" s="15">
        <v>0</v>
      </c>
      <c r="Y3307" s="15">
        <v>0</v>
      </c>
      <c r="Z3307" s="13">
        <v>0</v>
      </c>
      <c r="AA3307" s="15">
        <v>0</v>
      </c>
      <c r="AB3307" s="13">
        <v>0</v>
      </c>
      <c r="AC3307" s="15">
        <v>0</v>
      </c>
      <c r="AD3307" s="13">
        <v>0</v>
      </c>
      <c r="AE3307" s="15">
        <v>0</v>
      </c>
      <c r="AF3307" s="13">
        <v>0</v>
      </c>
      <c r="AG3307" s="15">
        <v>0</v>
      </c>
      <c r="AH3307" s="13">
        <v>0</v>
      </c>
      <c r="AI3307" s="15">
        <v>0</v>
      </c>
      <c r="AJ3307" s="11" t="s">
        <v>9</v>
      </c>
      <c r="AK3307" s="11" t="s">
        <v>1398</v>
      </c>
      <c r="AL3307" s="22">
        <f t="shared" si="153"/>
        <v>1650</v>
      </c>
      <c r="AM3307" s="11" t="str">
        <f>VLOOKUP(O3307,Sheet2!$D$6:$E$14,2,FALSE)</f>
        <v>Spare parts</v>
      </c>
      <c r="AN3307" s="11" t="str">
        <f>VLOOKUP(F3307,Sheet2!$E$10:$F$13,2,FALSE)</f>
        <v>SPM</v>
      </c>
      <c r="AO3307" s="35" t="s">
        <v>14668</v>
      </c>
      <c r="AP3307">
        <f>MATCH(AN3307,Sheet2!$F$5:$F$18,0)</f>
        <v>6</v>
      </c>
      <c r="AQ3307">
        <f>MATCH(AO3307,Sheet2!$F$5:$K$5,0)</f>
        <v>6</v>
      </c>
      <c r="AR3307" s="33">
        <f>INDEX(Sheet2!$F$5:$K$18,OPaL!AP3307,OPaL!AQ3307)</f>
        <v>0.15</v>
      </c>
      <c r="AS3307" s="1">
        <f t="shared" si="155"/>
        <v>4817.5450000000001</v>
      </c>
    </row>
    <row r="3308" spans="1:45" x14ac:dyDescent="0.2">
      <c r="A3308" s="11" t="s">
        <v>8595</v>
      </c>
      <c r="B3308" s="11" t="s">
        <v>8596</v>
      </c>
      <c r="C3308" s="11" t="s">
        <v>12911</v>
      </c>
      <c r="D3308" s="21">
        <v>43125</v>
      </c>
      <c r="E3308" s="21" t="s">
        <v>9816</v>
      </c>
      <c r="F3308" s="21" t="s">
        <v>14659</v>
      </c>
      <c r="G3308" s="11" t="s">
        <v>2</v>
      </c>
      <c r="H3308" s="11" t="s">
        <v>3</v>
      </c>
      <c r="I3308" s="11" t="s">
        <v>4</v>
      </c>
      <c r="J3308" s="12">
        <v>30</v>
      </c>
      <c r="K3308" s="12">
        <v>5659.93</v>
      </c>
      <c r="L3308" s="12">
        <v>0</v>
      </c>
      <c r="M3308" s="12">
        <v>0</v>
      </c>
      <c r="N3308" s="12">
        <f t="shared" si="154"/>
        <v>5659.93</v>
      </c>
      <c r="O3308" s="11" t="s">
        <v>8227</v>
      </c>
      <c r="P3308" s="13">
        <v>0</v>
      </c>
      <c r="Q3308" s="11" t="s">
        <v>6</v>
      </c>
      <c r="R3308" s="13">
        <v>0</v>
      </c>
      <c r="S3308" s="13">
        <v>0</v>
      </c>
      <c r="T3308" s="11" t="s">
        <v>7</v>
      </c>
      <c r="U3308" s="11" t="s">
        <v>8</v>
      </c>
      <c r="V3308" s="15">
        <v>0</v>
      </c>
      <c r="W3308" s="13">
        <v>0</v>
      </c>
      <c r="X3308" s="15">
        <v>0</v>
      </c>
      <c r="Y3308" s="15">
        <v>0</v>
      </c>
      <c r="Z3308" s="13">
        <v>0</v>
      </c>
      <c r="AA3308" s="15">
        <v>0</v>
      </c>
      <c r="AB3308" s="13">
        <v>0</v>
      </c>
      <c r="AC3308" s="15">
        <v>0</v>
      </c>
      <c r="AD3308" s="13">
        <v>0</v>
      </c>
      <c r="AE3308" s="15">
        <v>0</v>
      </c>
      <c r="AF3308" s="13">
        <v>0</v>
      </c>
      <c r="AG3308" s="15">
        <v>0</v>
      </c>
      <c r="AH3308" s="13">
        <v>0</v>
      </c>
      <c r="AI3308" s="15">
        <v>0</v>
      </c>
      <c r="AJ3308" s="11" t="s">
        <v>9</v>
      </c>
      <c r="AK3308" s="11" t="s">
        <v>8228</v>
      </c>
      <c r="AL3308" s="22">
        <f t="shared" si="153"/>
        <v>2167</v>
      </c>
      <c r="AM3308" s="11" t="str">
        <f>VLOOKUP(O3308,Sheet2!$D$6:$E$14,2,FALSE)</f>
        <v>Consumables</v>
      </c>
      <c r="AN3308" s="11" t="str">
        <f>VLOOKUP(F3308,Sheet2!$E$15:$F$18,2,FALSE)</f>
        <v>CM</v>
      </c>
      <c r="AO3308" s="35" t="s">
        <v>14668</v>
      </c>
      <c r="AP3308">
        <f>MATCH(AN3308,Sheet2!$F$5:$F$18,0)</f>
        <v>13</v>
      </c>
      <c r="AQ3308">
        <f>MATCH(AO3308,Sheet2!$F$5:$K$5,0)</f>
        <v>6</v>
      </c>
      <c r="AR3308" s="33">
        <f>INDEX(Sheet2!$F$5:$K$18,OPaL!AP3308,OPaL!AQ3308)</f>
        <v>0.2</v>
      </c>
      <c r="AS3308" s="1">
        <f t="shared" si="155"/>
        <v>4527.9440000000004</v>
      </c>
    </row>
    <row r="3309" spans="1:45" x14ac:dyDescent="0.2">
      <c r="A3309" s="11" t="s">
        <v>1807</v>
      </c>
      <c r="B3309" s="11" t="s">
        <v>1808</v>
      </c>
      <c r="C3309" s="11" t="s">
        <v>12912</v>
      </c>
      <c r="D3309" s="21">
        <v>44680</v>
      </c>
      <c r="E3309" s="21" t="s">
        <v>9697</v>
      </c>
      <c r="F3309" s="21" t="s">
        <v>14659</v>
      </c>
      <c r="G3309" s="11" t="s">
        <v>2</v>
      </c>
      <c r="H3309" s="11" t="s">
        <v>16</v>
      </c>
      <c r="I3309" s="11" t="s">
        <v>4</v>
      </c>
      <c r="J3309" s="12">
        <v>2</v>
      </c>
      <c r="K3309" s="12">
        <v>5659.73</v>
      </c>
      <c r="L3309" s="12">
        <v>0</v>
      </c>
      <c r="M3309" s="12">
        <v>0</v>
      </c>
      <c r="N3309" s="12">
        <f t="shared" si="154"/>
        <v>5659.73</v>
      </c>
      <c r="O3309" s="11" t="s">
        <v>5</v>
      </c>
      <c r="P3309" s="13">
        <v>0</v>
      </c>
      <c r="Q3309" s="11" t="s">
        <v>6</v>
      </c>
      <c r="R3309" s="13">
        <v>0</v>
      </c>
      <c r="S3309" s="13">
        <v>0</v>
      </c>
      <c r="T3309" s="11" t="s">
        <v>7</v>
      </c>
      <c r="U3309" s="11" t="s">
        <v>8</v>
      </c>
      <c r="V3309" s="15">
        <v>0</v>
      </c>
      <c r="W3309" s="13">
        <v>0</v>
      </c>
      <c r="X3309" s="15">
        <v>0</v>
      </c>
      <c r="Y3309" s="15">
        <v>0</v>
      </c>
      <c r="Z3309" s="13">
        <v>0</v>
      </c>
      <c r="AA3309" s="15">
        <v>0</v>
      </c>
      <c r="AB3309" s="13">
        <v>0</v>
      </c>
      <c r="AC3309" s="15">
        <v>0</v>
      </c>
      <c r="AD3309" s="13">
        <v>0</v>
      </c>
      <c r="AE3309" s="15">
        <v>0</v>
      </c>
      <c r="AF3309" s="13">
        <v>0</v>
      </c>
      <c r="AG3309" s="15">
        <v>0</v>
      </c>
      <c r="AH3309" s="13">
        <v>0</v>
      </c>
      <c r="AI3309" s="15">
        <v>0</v>
      </c>
      <c r="AJ3309" s="11" t="s">
        <v>17</v>
      </c>
      <c r="AK3309" s="11" t="s">
        <v>13</v>
      </c>
      <c r="AL3309" s="22">
        <f t="shared" si="153"/>
        <v>612</v>
      </c>
      <c r="AM3309" s="11" t="str">
        <f>VLOOKUP(O3309,Sheet2!$D$6:$E$14,2,FALSE)</f>
        <v>Spare parts</v>
      </c>
      <c r="AN3309" s="11" t="str">
        <f>VLOOKUP(F3309,Sheet2!$E$10:$F$13,2,FALSE)</f>
        <v>SPM</v>
      </c>
      <c r="AO3309" s="35" t="s">
        <v>14668</v>
      </c>
      <c r="AP3309">
        <f>MATCH(AN3309,Sheet2!$F$5:$F$18,0)</f>
        <v>6</v>
      </c>
      <c r="AQ3309">
        <f>MATCH(AO3309,Sheet2!$F$5:$K$5,0)</f>
        <v>6</v>
      </c>
      <c r="AR3309" s="33">
        <f>INDEX(Sheet2!$F$5:$K$18,OPaL!AP3309,OPaL!AQ3309)</f>
        <v>0.15</v>
      </c>
      <c r="AS3309" s="1">
        <f t="shared" si="155"/>
        <v>4810.7704999999996</v>
      </c>
    </row>
    <row r="3310" spans="1:45" x14ac:dyDescent="0.2">
      <c r="A3310" s="11" t="s">
        <v>8627</v>
      </c>
      <c r="B3310" s="11" t="s">
        <v>8628</v>
      </c>
      <c r="C3310" s="11" t="s">
        <v>12913</v>
      </c>
      <c r="D3310" s="21">
        <v>43125</v>
      </c>
      <c r="E3310" s="21" t="s">
        <v>9834</v>
      </c>
      <c r="F3310" s="21" t="s">
        <v>14659</v>
      </c>
      <c r="G3310" s="11" t="s">
        <v>2</v>
      </c>
      <c r="H3310" s="11" t="s">
        <v>3</v>
      </c>
      <c r="I3310" s="11" t="s">
        <v>4</v>
      </c>
      <c r="J3310" s="12">
        <v>30</v>
      </c>
      <c r="K3310" s="12">
        <v>5658.73</v>
      </c>
      <c r="L3310" s="12">
        <v>0</v>
      </c>
      <c r="M3310" s="12">
        <v>0</v>
      </c>
      <c r="N3310" s="12">
        <f t="shared" si="154"/>
        <v>5658.73</v>
      </c>
      <c r="O3310" s="11" t="s">
        <v>8227</v>
      </c>
      <c r="P3310" s="13">
        <v>0</v>
      </c>
      <c r="Q3310" s="11" t="s">
        <v>6</v>
      </c>
      <c r="R3310" s="13">
        <v>0</v>
      </c>
      <c r="S3310" s="13">
        <v>0</v>
      </c>
      <c r="T3310" s="11" t="s">
        <v>7</v>
      </c>
      <c r="U3310" s="11" t="s">
        <v>8</v>
      </c>
      <c r="V3310" s="15">
        <v>0</v>
      </c>
      <c r="W3310" s="13">
        <v>0</v>
      </c>
      <c r="X3310" s="15">
        <v>0</v>
      </c>
      <c r="Y3310" s="15">
        <v>0</v>
      </c>
      <c r="Z3310" s="13">
        <v>0</v>
      </c>
      <c r="AA3310" s="15">
        <v>0</v>
      </c>
      <c r="AB3310" s="13">
        <v>0</v>
      </c>
      <c r="AC3310" s="15">
        <v>0</v>
      </c>
      <c r="AD3310" s="13">
        <v>0</v>
      </c>
      <c r="AE3310" s="15">
        <v>0</v>
      </c>
      <c r="AF3310" s="13">
        <v>0</v>
      </c>
      <c r="AG3310" s="15">
        <v>0</v>
      </c>
      <c r="AH3310" s="13">
        <v>0</v>
      </c>
      <c r="AI3310" s="15">
        <v>0</v>
      </c>
      <c r="AJ3310" s="11" t="s">
        <v>9</v>
      </c>
      <c r="AK3310" s="11" t="s">
        <v>8228</v>
      </c>
      <c r="AL3310" s="22">
        <f t="shared" si="153"/>
        <v>2167</v>
      </c>
      <c r="AM3310" s="11" t="str">
        <f>VLOOKUP(O3310,Sheet2!$D$6:$E$14,2,FALSE)</f>
        <v>Consumables</v>
      </c>
      <c r="AN3310" s="11" t="str">
        <f>VLOOKUP(F3310,Sheet2!$E$15:$F$18,2,FALSE)</f>
        <v>CM</v>
      </c>
      <c r="AO3310" s="35" t="s">
        <v>14668</v>
      </c>
      <c r="AP3310">
        <f>MATCH(AN3310,Sheet2!$F$5:$F$18,0)</f>
        <v>13</v>
      </c>
      <c r="AQ3310">
        <f>MATCH(AO3310,Sheet2!$F$5:$K$5,0)</f>
        <v>6</v>
      </c>
      <c r="AR3310" s="33">
        <f>INDEX(Sheet2!$F$5:$K$18,OPaL!AP3310,OPaL!AQ3310)</f>
        <v>0.2</v>
      </c>
      <c r="AS3310" s="1">
        <f t="shared" si="155"/>
        <v>4526.9839999999995</v>
      </c>
    </row>
    <row r="3311" spans="1:45" x14ac:dyDescent="0.2">
      <c r="A3311" s="11" t="s">
        <v>8629</v>
      </c>
      <c r="B3311" s="11" t="s">
        <v>8630</v>
      </c>
      <c r="C3311" s="11" t="s">
        <v>12914</v>
      </c>
      <c r="D3311" s="21">
        <v>43125</v>
      </c>
      <c r="E3311" s="21" t="s">
        <v>9834</v>
      </c>
      <c r="F3311" s="21" t="s">
        <v>14659</v>
      </c>
      <c r="G3311" s="11" t="s">
        <v>2</v>
      </c>
      <c r="H3311" s="11" t="s">
        <v>3</v>
      </c>
      <c r="I3311" s="11" t="s">
        <v>4</v>
      </c>
      <c r="J3311" s="12">
        <v>30</v>
      </c>
      <c r="K3311" s="12">
        <v>5658.73</v>
      </c>
      <c r="L3311" s="12">
        <v>0</v>
      </c>
      <c r="M3311" s="12">
        <v>0</v>
      </c>
      <c r="N3311" s="12">
        <f t="shared" si="154"/>
        <v>5658.73</v>
      </c>
      <c r="O3311" s="11" t="s">
        <v>8227</v>
      </c>
      <c r="P3311" s="13">
        <v>0</v>
      </c>
      <c r="Q3311" s="11" t="s">
        <v>6</v>
      </c>
      <c r="R3311" s="13">
        <v>0</v>
      </c>
      <c r="S3311" s="13">
        <v>0</v>
      </c>
      <c r="T3311" s="11" t="s">
        <v>7</v>
      </c>
      <c r="U3311" s="11" t="s">
        <v>8</v>
      </c>
      <c r="V3311" s="15">
        <v>0</v>
      </c>
      <c r="W3311" s="13">
        <v>0</v>
      </c>
      <c r="X3311" s="15">
        <v>0</v>
      </c>
      <c r="Y3311" s="15">
        <v>0</v>
      </c>
      <c r="Z3311" s="13">
        <v>0</v>
      </c>
      <c r="AA3311" s="15">
        <v>0</v>
      </c>
      <c r="AB3311" s="13">
        <v>0</v>
      </c>
      <c r="AC3311" s="15">
        <v>0</v>
      </c>
      <c r="AD3311" s="13">
        <v>0</v>
      </c>
      <c r="AE3311" s="15">
        <v>0</v>
      </c>
      <c r="AF3311" s="13">
        <v>0</v>
      </c>
      <c r="AG3311" s="15">
        <v>0</v>
      </c>
      <c r="AH3311" s="13">
        <v>0</v>
      </c>
      <c r="AI3311" s="15">
        <v>0</v>
      </c>
      <c r="AJ3311" s="11" t="s">
        <v>9</v>
      </c>
      <c r="AK3311" s="11" t="s">
        <v>8228</v>
      </c>
      <c r="AL3311" s="22">
        <f t="shared" si="153"/>
        <v>2167</v>
      </c>
      <c r="AM3311" s="11" t="str">
        <f>VLOOKUP(O3311,Sheet2!$D$6:$E$14,2,FALSE)</f>
        <v>Consumables</v>
      </c>
      <c r="AN3311" s="11" t="str">
        <f>VLOOKUP(F3311,Sheet2!$E$15:$F$18,2,FALSE)</f>
        <v>CM</v>
      </c>
      <c r="AO3311" s="35" t="s">
        <v>14668</v>
      </c>
      <c r="AP3311">
        <f>MATCH(AN3311,Sheet2!$F$5:$F$18,0)</f>
        <v>13</v>
      </c>
      <c r="AQ3311">
        <f>MATCH(AO3311,Sheet2!$F$5:$K$5,0)</f>
        <v>6</v>
      </c>
      <c r="AR3311" s="33">
        <f>INDEX(Sheet2!$F$5:$K$18,OPaL!AP3311,OPaL!AQ3311)</f>
        <v>0.2</v>
      </c>
      <c r="AS3311" s="1">
        <f t="shared" si="155"/>
        <v>4526.9839999999995</v>
      </c>
    </row>
    <row r="3312" spans="1:45" x14ac:dyDescent="0.2">
      <c r="A3312" s="11" t="s">
        <v>8633</v>
      </c>
      <c r="B3312" s="11" t="s">
        <v>8634</v>
      </c>
      <c r="C3312" s="11" t="s">
        <v>12915</v>
      </c>
      <c r="D3312" s="21">
        <v>43125</v>
      </c>
      <c r="E3312" s="21" t="s">
        <v>9834</v>
      </c>
      <c r="F3312" s="21" t="s">
        <v>14659</v>
      </c>
      <c r="G3312" s="11" t="s">
        <v>2</v>
      </c>
      <c r="H3312" s="11" t="s">
        <v>3</v>
      </c>
      <c r="I3312" s="11" t="s">
        <v>4</v>
      </c>
      <c r="J3312" s="12">
        <v>30</v>
      </c>
      <c r="K3312" s="12">
        <v>5658.73</v>
      </c>
      <c r="L3312" s="12">
        <v>0</v>
      </c>
      <c r="M3312" s="12">
        <v>0</v>
      </c>
      <c r="N3312" s="12">
        <f t="shared" si="154"/>
        <v>5658.73</v>
      </c>
      <c r="O3312" s="11" t="s">
        <v>8227</v>
      </c>
      <c r="P3312" s="13">
        <v>0</v>
      </c>
      <c r="Q3312" s="11" t="s">
        <v>6</v>
      </c>
      <c r="R3312" s="13">
        <v>0</v>
      </c>
      <c r="S3312" s="13">
        <v>0</v>
      </c>
      <c r="T3312" s="11" t="s">
        <v>7</v>
      </c>
      <c r="U3312" s="11" t="s">
        <v>8</v>
      </c>
      <c r="V3312" s="15">
        <v>0</v>
      </c>
      <c r="W3312" s="13">
        <v>0</v>
      </c>
      <c r="X3312" s="15">
        <v>0</v>
      </c>
      <c r="Y3312" s="15">
        <v>0</v>
      </c>
      <c r="Z3312" s="13">
        <v>0</v>
      </c>
      <c r="AA3312" s="15">
        <v>0</v>
      </c>
      <c r="AB3312" s="13">
        <v>0</v>
      </c>
      <c r="AC3312" s="15">
        <v>0</v>
      </c>
      <c r="AD3312" s="13">
        <v>0</v>
      </c>
      <c r="AE3312" s="15">
        <v>0</v>
      </c>
      <c r="AF3312" s="13">
        <v>0</v>
      </c>
      <c r="AG3312" s="15">
        <v>0</v>
      </c>
      <c r="AH3312" s="13">
        <v>0</v>
      </c>
      <c r="AI3312" s="15">
        <v>0</v>
      </c>
      <c r="AJ3312" s="11" t="s">
        <v>9</v>
      </c>
      <c r="AK3312" s="11" t="s">
        <v>8228</v>
      </c>
      <c r="AL3312" s="22">
        <f t="shared" si="153"/>
        <v>2167</v>
      </c>
      <c r="AM3312" s="11" t="str">
        <f>VLOOKUP(O3312,Sheet2!$D$6:$E$14,2,FALSE)</f>
        <v>Consumables</v>
      </c>
      <c r="AN3312" s="11" t="str">
        <f>VLOOKUP(F3312,Sheet2!$E$15:$F$18,2,FALSE)</f>
        <v>CM</v>
      </c>
      <c r="AO3312" s="35" t="s">
        <v>14668</v>
      </c>
      <c r="AP3312">
        <f>MATCH(AN3312,Sheet2!$F$5:$F$18,0)</f>
        <v>13</v>
      </c>
      <c r="AQ3312">
        <f>MATCH(AO3312,Sheet2!$F$5:$K$5,0)</f>
        <v>6</v>
      </c>
      <c r="AR3312" s="33">
        <f>INDEX(Sheet2!$F$5:$K$18,OPaL!AP3312,OPaL!AQ3312)</f>
        <v>0.2</v>
      </c>
      <c r="AS3312" s="1">
        <f t="shared" si="155"/>
        <v>4526.9839999999995</v>
      </c>
    </row>
    <row r="3313" spans="1:45" x14ac:dyDescent="0.2">
      <c r="A3313" s="11" t="s">
        <v>8635</v>
      </c>
      <c r="B3313" s="11" t="s">
        <v>8632</v>
      </c>
      <c r="C3313" s="11" t="s">
        <v>12916</v>
      </c>
      <c r="D3313" s="21">
        <v>43125</v>
      </c>
      <c r="E3313" s="21" t="s">
        <v>9834</v>
      </c>
      <c r="F3313" s="21" t="s">
        <v>14659</v>
      </c>
      <c r="G3313" s="11" t="s">
        <v>2</v>
      </c>
      <c r="H3313" s="11" t="s">
        <v>3</v>
      </c>
      <c r="I3313" s="11" t="s">
        <v>4</v>
      </c>
      <c r="J3313" s="12">
        <v>30</v>
      </c>
      <c r="K3313" s="12">
        <v>5658.73</v>
      </c>
      <c r="L3313" s="12">
        <v>0</v>
      </c>
      <c r="M3313" s="12">
        <v>0</v>
      </c>
      <c r="N3313" s="12">
        <f t="shared" si="154"/>
        <v>5658.73</v>
      </c>
      <c r="O3313" s="11" t="s">
        <v>8227</v>
      </c>
      <c r="P3313" s="13">
        <v>0</v>
      </c>
      <c r="Q3313" s="11" t="s">
        <v>6</v>
      </c>
      <c r="R3313" s="13">
        <v>0</v>
      </c>
      <c r="S3313" s="13">
        <v>0</v>
      </c>
      <c r="T3313" s="11" t="s">
        <v>7</v>
      </c>
      <c r="U3313" s="11" t="s">
        <v>8</v>
      </c>
      <c r="V3313" s="15">
        <v>0</v>
      </c>
      <c r="W3313" s="13">
        <v>0</v>
      </c>
      <c r="X3313" s="15">
        <v>0</v>
      </c>
      <c r="Y3313" s="15">
        <v>0</v>
      </c>
      <c r="Z3313" s="13">
        <v>0</v>
      </c>
      <c r="AA3313" s="15">
        <v>0</v>
      </c>
      <c r="AB3313" s="13">
        <v>0</v>
      </c>
      <c r="AC3313" s="15">
        <v>0</v>
      </c>
      <c r="AD3313" s="13">
        <v>0</v>
      </c>
      <c r="AE3313" s="15">
        <v>0</v>
      </c>
      <c r="AF3313" s="13">
        <v>0</v>
      </c>
      <c r="AG3313" s="15">
        <v>0</v>
      </c>
      <c r="AH3313" s="13">
        <v>0</v>
      </c>
      <c r="AI3313" s="15">
        <v>0</v>
      </c>
      <c r="AJ3313" s="11" t="s">
        <v>9</v>
      </c>
      <c r="AK3313" s="11" t="s">
        <v>8228</v>
      </c>
      <c r="AL3313" s="22">
        <f t="shared" si="153"/>
        <v>2167</v>
      </c>
      <c r="AM3313" s="11" t="str">
        <f>VLOOKUP(O3313,Sheet2!$D$6:$E$14,2,FALSE)</f>
        <v>Consumables</v>
      </c>
      <c r="AN3313" s="11" t="str">
        <f>VLOOKUP(F3313,Sheet2!$E$15:$F$18,2,FALSE)</f>
        <v>CM</v>
      </c>
      <c r="AO3313" s="35" t="s">
        <v>14668</v>
      </c>
      <c r="AP3313">
        <f>MATCH(AN3313,Sheet2!$F$5:$F$18,0)</f>
        <v>13</v>
      </c>
      <c r="AQ3313">
        <f>MATCH(AO3313,Sheet2!$F$5:$K$5,0)</f>
        <v>6</v>
      </c>
      <c r="AR3313" s="33">
        <f>INDEX(Sheet2!$F$5:$K$18,OPaL!AP3313,OPaL!AQ3313)</f>
        <v>0.2</v>
      </c>
      <c r="AS3313" s="1">
        <f t="shared" si="155"/>
        <v>4526.9839999999995</v>
      </c>
    </row>
    <row r="3314" spans="1:45" x14ac:dyDescent="0.2">
      <c r="A3314" s="11" t="s">
        <v>8032</v>
      </c>
      <c r="B3314" s="11" t="s">
        <v>8033</v>
      </c>
      <c r="C3314" s="11" t="s">
        <v>12917</v>
      </c>
      <c r="D3314" s="21">
        <v>42775</v>
      </c>
      <c r="E3314" s="21" t="s">
        <v>9697</v>
      </c>
      <c r="F3314" s="21" t="s">
        <v>14659</v>
      </c>
      <c r="G3314" s="11" t="s">
        <v>2</v>
      </c>
      <c r="H3314" s="11" t="s">
        <v>3</v>
      </c>
      <c r="I3314" s="11" t="s">
        <v>4</v>
      </c>
      <c r="J3314" s="12">
        <v>5</v>
      </c>
      <c r="K3314" s="12">
        <v>5645.93</v>
      </c>
      <c r="L3314" s="12">
        <v>0</v>
      </c>
      <c r="M3314" s="12">
        <v>0</v>
      </c>
      <c r="N3314" s="12">
        <f t="shared" si="154"/>
        <v>5645.93</v>
      </c>
      <c r="O3314" s="11" t="s">
        <v>5</v>
      </c>
      <c r="P3314" s="13">
        <v>0</v>
      </c>
      <c r="Q3314" s="11" t="s">
        <v>6</v>
      </c>
      <c r="R3314" s="13">
        <v>0</v>
      </c>
      <c r="S3314" s="13">
        <v>0</v>
      </c>
      <c r="T3314" s="11" t="s">
        <v>7</v>
      </c>
      <c r="U3314" s="11" t="s">
        <v>8</v>
      </c>
      <c r="V3314" s="15">
        <v>0</v>
      </c>
      <c r="W3314" s="13">
        <v>0</v>
      </c>
      <c r="X3314" s="15">
        <v>0</v>
      </c>
      <c r="Y3314" s="15">
        <v>0</v>
      </c>
      <c r="Z3314" s="13">
        <v>0</v>
      </c>
      <c r="AA3314" s="15">
        <v>0</v>
      </c>
      <c r="AB3314" s="13">
        <v>0</v>
      </c>
      <c r="AC3314" s="15">
        <v>0</v>
      </c>
      <c r="AD3314" s="13">
        <v>0</v>
      </c>
      <c r="AE3314" s="15">
        <v>0</v>
      </c>
      <c r="AF3314" s="13">
        <v>0</v>
      </c>
      <c r="AG3314" s="15">
        <v>0</v>
      </c>
      <c r="AH3314" s="13">
        <v>0</v>
      </c>
      <c r="AI3314" s="15">
        <v>0</v>
      </c>
      <c r="AJ3314" s="11" t="s">
        <v>9</v>
      </c>
      <c r="AK3314" s="11" t="s">
        <v>1398</v>
      </c>
      <c r="AL3314" s="22">
        <f t="shared" si="153"/>
        <v>2517</v>
      </c>
      <c r="AM3314" s="11" t="str">
        <f>VLOOKUP(O3314,Sheet2!$D$6:$E$14,2,FALSE)</f>
        <v>Spare parts</v>
      </c>
      <c r="AN3314" s="11" t="str">
        <f>VLOOKUP(F3314,Sheet2!$E$10:$F$13,2,FALSE)</f>
        <v>SPM</v>
      </c>
      <c r="AO3314" s="35" t="s">
        <v>14668</v>
      </c>
      <c r="AP3314">
        <f>MATCH(AN3314,Sheet2!$F$5:$F$18,0)</f>
        <v>6</v>
      </c>
      <c r="AQ3314">
        <f>MATCH(AO3314,Sheet2!$F$5:$K$5,0)</f>
        <v>6</v>
      </c>
      <c r="AR3314" s="33">
        <f>INDEX(Sheet2!$F$5:$K$18,OPaL!AP3314,OPaL!AQ3314)</f>
        <v>0.15</v>
      </c>
      <c r="AS3314" s="1">
        <f t="shared" si="155"/>
        <v>4799.0405000000001</v>
      </c>
    </row>
    <row r="3315" spans="1:45" x14ac:dyDescent="0.2">
      <c r="A3315" s="11" t="s">
        <v>6759</v>
      </c>
      <c r="B3315" s="11" t="s">
        <v>6760</v>
      </c>
      <c r="C3315" s="11" t="s">
        <v>12918</v>
      </c>
      <c r="D3315" s="21">
        <v>42424</v>
      </c>
      <c r="E3315" s="21" t="s">
        <v>9697</v>
      </c>
      <c r="F3315" s="21" t="s">
        <v>14659</v>
      </c>
      <c r="G3315" s="11" t="s">
        <v>2</v>
      </c>
      <c r="H3315" s="11" t="s">
        <v>16</v>
      </c>
      <c r="I3315" s="11" t="s">
        <v>4</v>
      </c>
      <c r="J3315" s="13">
        <v>1</v>
      </c>
      <c r="K3315" s="12">
        <v>5625.9</v>
      </c>
      <c r="L3315" s="12">
        <v>0</v>
      </c>
      <c r="M3315" s="12">
        <v>0</v>
      </c>
      <c r="N3315" s="12">
        <f t="shared" si="154"/>
        <v>5625.9</v>
      </c>
      <c r="O3315" s="11" t="s">
        <v>5</v>
      </c>
      <c r="P3315" s="13">
        <v>0</v>
      </c>
      <c r="Q3315" s="11" t="s">
        <v>6</v>
      </c>
      <c r="R3315" s="13">
        <v>0</v>
      </c>
      <c r="S3315" s="13">
        <v>0</v>
      </c>
      <c r="T3315" s="11" t="s">
        <v>7</v>
      </c>
      <c r="U3315" s="11" t="s">
        <v>8</v>
      </c>
      <c r="V3315" s="15">
        <v>0</v>
      </c>
      <c r="W3315" s="13">
        <v>0</v>
      </c>
      <c r="X3315" s="15">
        <v>0</v>
      </c>
      <c r="Y3315" s="15">
        <v>0</v>
      </c>
      <c r="Z3315" s="13">
        <v>0</v>
      </c>
      <c r="AA3315" s="15">
        <v>0</v>
      </c>
      <c r="AB3315" s="13">
        <v>0</v>
      </c>
      <c r="AC3315" s="15">
        <v>0</v>
      </c>
      <c r="AD3315" s="13">
        <v>0</v>
      </c>
      <c r="AE3315" s="15">
        <v>0</v>
      </c>
      <c r="AF3315" s="13">
        <v>0</v>
      </c>
      <c r="AG3315" s="15">
        <v>0</v>
      </c>
      <c r="AH3315" s="13">
        <v>0</v>
      </c>
      <c r="AI3315" s="15">
        <v>0</v>
      </c>
      <c r="AJ3315" s="11" t="s">
        <v>17</v>
      </c>
      <c r="AK3315" s="11" t="s">
        <v>13</v>
      </c>
      <c r="AL3315" s="22">
        <f t="shared" si="153"/>
        <v>2868</v>
      </c>
      <c r="AM3315" s="11" t="str">
        <f>VLOOKUP(O3315,Sheet2!$D$6:$E$14,2,FALSE)</f>
        <v>Spare parts</v>
      </c>
      <c r="AN3315" s="11" t="str">
        <f>VLOOKUP(F3315,Sheet2!$E$10:$F$13,2,FALSE)</f>
        <v>SPM</v>
      </c>
      <c r="AO3315" s="35" t="s">
        <v>14668</v>
      </c>
      <c r="AP3315">
        <f>MATCH(AN3315,Sheet2!$F$5:$F$18,0)</f>
        <v>6</v>
      </c>
      <c r="AQ3315">
        <f>MATCH(AO3315,Sheet2!$F$5:$K$5,0)</f>
        <v>6</v>
      </c>
      <c r="AR3315" s="33">
        <f>INDEX(Sheet2!$F$5:$K$18,OPaL!AP3315,OPaL!AQ3315)</f>
        <v>0.15</v>
      </c>
      <c r="AS3315" s="1">
        <f t="shared" si="155"/>
        <v>4782.0149999999994</v>
      </c>
    </row>
    <row r="3316" spans="1:45" x14ac:dyDescent="0.2">
      <c r="A3316" s="11" t="s">
        <v>3129</v>
      </c>
      <c r="B3316" s="11" t="s">
        <v>3130</v>
      </c>
      <c r="C3316" s="11" t="s">
        <v>12919</v>
      </c>
      <c r="D3316" s="21">
        <v>44953</v>
      </c>
      <c r="E3316" s="21" t="s">
        <v>9697</v>
      </c>
      <c r="F3316" s="21" t="s">
        <v>14659</v>
      </c>
      <c r="G3316" s="11" t="s">
        <v>2</v>
      </c>
      <c r="H3316" s="11" t="s">
        <v>16</v>
      </c>
      <c r="I3316" s="11" t="s">
        <v>4</v>
      </c>
      <c r="J3316" s="12">
        <v>1</v>
      </c>
      <c r="K3316" s="12">
        <v>5620.17</v>
      </c>
      <c r="L3316" s="12">
        <v>0</v>
      </c>
      <c r="M3316" s="12">
        <v>0</v>
      </c>
      <c r="N3316" s="12">
        <f t="shared" si="154"/>
        <v>5620.17</v>
      </c>
      <c r="O3316" s="11" t="s">
        <v>5</v>
      </c>
      <c r="P3316" s="13">
        <v>0</v>
      </c>
      <c r="Q3316" s="11" t="s">
        <v>6</v>
      </c>
      <c r="R3316" s="13">
        <v>0</v>
      </c>
      <c r="S3316" s="13">
        <v>0</v>
      </c>
      <c r="T3316" s="11" t="s">
        <v>7</v>
      </c>
      <c r="U3316" s="11" t="s">
        <v>8</v>
      </c>
      <c r="V3316" s="15">
        <v>0</v>
      </c>
      <c r="W3316" s="13">
        <v>0</v>
      </c>
      <c r="X3316" s="15">
        <v>0</v>
      </c>
      <c r="Y3316" s="15">
        <v>0</v>
      </c>
      <c r="Z3316" s="13">
        <v>0</v>
      </c>
      <c r="AA3316" s="15">
        <v>0</v>
      </c>
      <c r="AB3316" s="13">
        <v>0</v>
      </c>
      <c r="AC3316" s="15">
        <v>0</v>
      </c>
      <c r="AD3316" s="13">
        <v>0</v>
      </c>
      <c r="AE3316" s="15">
        <v>0</v>
      </c>
      <c r="AF3316" s="13">
        <v>0</v>
      </c>
      <c r="AG3316" s="15">
        <v>0</v>
      </c>
      <c r="AH3316" s="13">
        <v>0</v>
      </c>
      <c r="AI3316" s="15">
        <v>0</v>
      </c>
      <c r="AJ3316" s="11" t="s">
        <v>17</v>
      </c>
      <c r="AK3316" s="11" t="s">
        <v>13</v>
      </c>
      <c r="AL3316" s="22">
        <f t="shared" si="153"/>
        <v>339</v>
      </c>
      <c r="AM3316" s="11" t="str">
        <f>VLOOKUP(O3316,Sheet2!$D$6:$E$14,2,FALSE)</f>
        <v>Spare parts</v>
      </c>
      <c r="AN3316" s="11" t="str">
        <f>VLOOKUP(F3316,Sheet2!$E$10:$F$13,2,FALSE)</f>
        <v>SPM</v>
      </c>
      <c r="AO3316" s="35" t="s">
        <v>14667</v>
      </c>
      <c r="AP3316">
        <f>MATCH(AN3316,Sheet2!$F$5:$F$18,0)</f>
        <v>6</v>
      </c>
      <c r="AQ3316">
        <f>MATCH(AO3316,Sheet2!$F$5:$K$5,0)</f>
        <v>5</v>
      </c>
      <c r="AR3316" s="33">
        <f>INDEX(Sheet2!$F$5:$K$18,OPaL!AP3316,OPaL!AQ3316)</f>
        <v>0.1</v>
      </c>
      <c r="AS3316" s="1">
        <f t="shared" si="155"/>
        <v>5058.1530000000002</v>
      </c>
    </row>
    <row r="3317" spans="1:45" x14ac:dyDescent="0.2">
      <c r="A3317" s="11" t="s">
        <v>8471</v>
      </c>
      <c r="B3317" s="11" t="s">
        <v>8472</v>
      </c>
      <c r="C3317" s="11" t="s">
        <v>12920</v>
      </c>
      <c r="D3317" s="21">
        <v>44649</v>
      </c>
      <c r="E3317" s="21" t="s">
        <v>9828</v>
      </c>
      <c r="F3317" s="21" t="s">
        <v>14659</v>
      </c>
      <c r="G3317" s="11" t="s">
        <v>2</v>
      </c>
      <c r="H3317" s="11" t="s">
        <v>3</v>
      </c>
      <c r="I3317" s="11" t="s">
        <v>4</v>
      </c>
      <c r="J3317" s="12">
        <v>30</v>
      </c>
      <c r="K3317" s="12">
        <v>5615.06</v>
      </c>
      <c r="L3317" s="12">
        <v>0</v>
      </c>
      <c r="M3317" s="12">
        <v>0</v>
      </c>
      <c r="N3317" s="12">
        <f t="shared" si="154"/>
        <v>5615.06</v>
      </c>
      <c r="O3317" s="11" t="s">
        <v>8227</v>
      </c>
      <c r="P3317" s="13">
        <v>0</v>
      </c>
      <c r="Q3317" s="11" t="s">
        <v>6</v>
      </c>
      <c r="R3317" s="13">
        <v>0</v>
      </c>
      <c r="S3317" s="13">
        <v>0</v>
      </c>
      <c r="T3317" s="11" t="s">
        <v>7</v>
      </c>
      <c r="U3317" s="11" t="s">
        <v>8</v>
      </c>
      <c r="V3317" s="15">
        <v>0</v>
      </c>
      <c r="W3317" s="13">
        <v>0</v>
      </c>
      <c r="X3317" s="15">
        <v>0</v>
      </c>
      <c r="Y3317" s="15">
        <v>0</v>
      </c>
      <c r="Z3317" s="13">
        <v>0</v>
      </c>
      <c r="AA3317" s="15">
        <v>0</v>
      </c>
      <c r="AB3317" s="13">
        <v>0</v>
      </c>
      <c r="AC3317" s="15">
        <v>0</v>
      </c>
      <c r="AD3317" s="13">
        <v>0</v>
      </c>
      <c r="AE3317" s="15">
        <v>0</v>
      </c>
      <c r="AF3317" s="13">
        <v>0</v>
      </c>
      <c r="AG3317" s="15">
        <v>0</v>
      </c>
      <c r="AH3317" s="13">
        <v>0</v>
      </c>
      <c r="AI3317" s="15">
        <v>0</v>
      </c>
      <c r="AJ3317" s="11" t="s">
        <v>9</v>
      </c>
      <c r="AK3317" s="11" t="s">
        <v>8228</v>
      </c>
      <c r="AL3317" s="22">
        <f t="shared" si="153"/>
        <v>643</v>
      </c>
      <c r="AM3317" s="11" t="str">
        <f>VLOOKUP(O3317,Sheet2!$D$6:$E$14,2,FALSE)</f>
        <v>Consumables</v>
      </c>
      <c r="AN3317" s="11" t="str">
        <f>VLOOKUP(F3317,Sheet2!$E$15:$F$18,2,FALSE)</f>
        <v>CM</v>
      </c>
      <c r="AO3317" s="35" t="s">
        <v>14668</v>
      </c>
      <c r="AP3317">
        <f>MATCH(AN3317,Sheet2!$F$5:$F$18,0)</f>
        <v>13</v>
      </c>
      <c r="AQ3317">
        <f>MATCH(AO3317,Sheet2!$F$5:$K$5,0)</f>
        <v>6</v>
      </c>
      <c r="AR3317" s="33">
        <f>INDEX(Sheet2!$F$5:$K$18,OPaL!AP3317,OPaL!AQ3317)</f>
        <v>0.2</v>
      </c>
      <c r="AS3317" s="1">
        <f t="shared" si="155"/>
        <v>4492.0480000000007</v>
      </c>
    </row>
    <row r="3318" spans="1:45" x14ac:dyDescent="0.2">
      <c r="A3318" s="11" t="s">
        <v>4261</v>
      </c>
      <c r="B3318" s="11" t="s">
        <v>4262</v>
      </c>
      <c r="C3318" s="11" t="s">
        <v>12921</v>
      </c>
      <c r="D3318" s="21">
        <v>42975</v>
      </c>
      <c r="E3318" s="21" t="s">
        <v>9697</v>
      </c>
      <c r="F3318" s="21" t="s">
        <v>14659</v>
      </c>
      <c r="G3318" s="11" t="s">
        <v>2</v>
      </c>
      <c r="H3318" s="11" t="s">
        <v>16</v>
      </c>
      <c r="I3318" s="11" t="s">
        <v>4</v>
      </c>
      <c r="J3318" s="12">
        <v>2</v>
      </c>
      <c r="K3318" s="12">
        <v>5614</v>
      </c>
      <c r="L3318" s="12">
        <v>0</v>
      </c>
      <c r="M3318" s="12">
        <v>0</v>
      </c>
      <c r="N3318" s="12">
        <f t="shared" si="154"/>
        <v>5614</v>
      </c>
      <c r="O3318" s="11" t="s">
        <v>5</v>
      </c>
      <c r="P3318" s="13">
        <v>0</v>
      </c>
      <c r="Q3318" s="11" t="s">
        <v>6</v>
      </c>
      <c r="R3318" s="13">
        <v>0</v>
      </c>
      <c r="S3318" s="13">
        <v>0</v>
      </c>
      <c r="T3318" s="11" t="s">
        <v>7</v>
      </c>
      <c r="U3318" s="11" t="s">
        <v>8</v>
      </c>
      <c r="V3318" s="15">
        <v>0</v>
      </c>
      <c r="W3318" s="13">
        <v>0</v>
      </c>
      <c r="X3318" s="15">
        <v>0</v>
      </c>
      <c r="Y3318" s="15">
        <v>0</v>
      </c>
      <c r="Z3318" s="13">
        <v>0</v>
      </c>
      <c r="AA3318" s="15">
        <v>0</v>
      </c>
      <c r="AB3318" s="13">
        <v>0</v>
      </c>
      <c r="AC3318" s="15">
        <v>0</v>
      </c>
      <c r="AD3318" s="13">
        <v>0</v>
      </c>
      <c r="AE3318" s="15">
        <v>0</v>
      </c>
      <c r="AF3318" s="13">
        <v>0</v>
      </c>
      <c r="AG3318" s="15">
        <v>0</v>
      </c>
      <c r="AH3318" s="13">
        <v>0</v>
      </c>
      <c r="AI3318" s="15">
        <v>0</v>
      </c>
      <c r="AJ3318" s="11" t="s">
        <v>17</v>
      </c>
      <c r="AK3318" s="11" t="s">
        <v>1398</v>
      </c>
      <c r="AL3318" s="22">
        <f t="shared" si="153"/>
        <v>2317</v>
      </c>
      <c r="AM3318" s="11" t="str">
        <f>VLOOKUP(O3318,Sheet2!$D$6:$E$14,2,FALSE)</f>
        <v>Spare parts</v>
      </c>
      <c r="AN3318" s="11" t="str">
        <f>VLOOKUP(F3318,Sheet2!$E$10:$F$13,2,FALSE)</f>
        <v>SPM</v>
      </c>
      <c r="AO3318" s="35" t="s">
        <v>14668</v>
      </c>
      <c r="AP3318">
        <f>MATCH(AN3318,Sheet2!$F$5:$F$18,0)</f>
        <v>6</v>
      </c>
      <c r="AQ3318">
        <f>MATCH(AO3318,Sheet2!$F$5:$K$5,0)</f>
        <v>6</v>
      </c>
      <c r="AR3318" s="33">
        <f>INDEX(Sheet2!$F$5:$K$18,OPaL!AP3318,OPaL!AQ3318)</f>
        <v>0.15</v>
      </c>
      <c r="AS3318" s="1">
        <f t="shared" si="155"/>
        <v>4771.8999999999996</v>
      </c>
    </row>
    <row r="3319" spans="1:45" x14ac:dyDescent="0.2">
      <c r="A3319" s="11" t="s">
        <v>8927</v>
      </c>
      <c r="B3319" s="11" t="s">
        <v>8928</v>
      </c>
      <c r="C3319" s="11" t="s">
        <v>10581</v>
      </c>
      <c r="D3319" s="21">
        <v>45080</v>
      </c>
      <c r="E3319" s="21" t="s">
        <v>9739</v>
      </c>
      <c r="F3319" s="21" t="s">
        <v>14659</v>
      </c>
      <c r="G3319" s="11" t="s">
        <v>2</v>
      </c>
      <c r="H3319" s="11" t="s">
        <v>3</v>
      </c>
      <c r="I3319" s="11" t="s">
        <v>4</v>
      </c>
      <c r="J3319" s="13">
        <v>4</v>
      </c>
      <c r="K3319" s="12">
        <v>5608.41</v>
      </c>
      <c r="L3319" s="12">
        <v>0</v>
      </c>
      <c r="M3319" s="12">
        <v>0</v>
      </c>
      <c r="N3319" s="12">
        <f t="shared" si="154"/>
        <v>5608.41</v>
      </c>
      <c r="O3319" s="11" t="s">
        <v>8227</v>
      </c>
      <c r="P3319" s="13">
        <v>0</v>
      </c>
      <c r="Q3319" s="11" t="s">
        <v>6</v>
      </c>
      <c r="R3319" s="13">
        <v>0</v>
      </c>
      <c r="S3319" s="13">
        <v>0</v>
      </c>
      <c r="T3319" s="11" t="s">
        <v>7</v>
      </c>
      <c r="U3319" s="11" t="s">
        <v>8</v>
      </c>
      <c r="V3319" s="15">
        <v>0</v>
      </c>
      <c r="W3319" s="13">
        <v>0</v>
      </c>
      <c r="X3319" s="15">
        <v>0</v>
      </c>
      <c r="Y3319" s="15">
        <v>0</v>
      </c>
      <c r="Z3319" s="13">
        <v>0</v>
      </c>
      <c r="AA3319" s="15">
        <v>0</v>
      </c>
      <c r="AB3319" s="13">
        <v>0</v>
      </c>
      <c r="AC3319" s="15">
        <v>0</v>
      </c>
      <c r="AD3319" s="13">
        <v>0</v>
      </c>
      <c r="AE3319" s="15">
        <v>0</v>
      </c>
      <c r="AF3319" s="13">
        <v>0</v>
      </c>
      <c r="AG3319" s="15">
        <v>0</v>
      </c>
      <c r="AH3319" s="13">
        <v>0</v>
      </c>
      <c r="AI3319" s="15">
        <v>0</v>
      </c>
      <c r="AJ3319" s="11" t="s">
        <v>9</v>
      </c>
      <c r="AK3319" s="11" t="s">
        <v>8228</v>
      </c>
      <c r="AL3319" s="22">
        <f t="shared" si="153"/>
        <v>212</v>
      </c>
      <c r="AM3319" s="11" t="str">
        <f>VLOOKUP(O3319,Sheet2!$D$6:$E$14,2,FALSE)</f>
        <v>Consumables</v>
      </c>
      <c r="AN3319" s="11" t="str">
        <f>VLOOKUP(F3319,Sheet2!$E$15:$F$18,2,FALSE)</f>
        <v>CM</v>
      </c>
      <c r="AO3319" s="35" t="s">
        <v>14666</v>
      </c>
      <c r="AP3319">
        <f>MATCH(AN3319,Sheet2!$F$5:$F$18,0)</f>
        <v>13</v>
      </c>
      <c r="AQ3319">
        <f>MATCH(AO3319,Sheet2!$F$5:$K$5,0)</f>
        <v>4</v>
      </c>
      <c r="AR3319" s="33">
        <f>INDEX(Sheet2!$F$5:$K$18,OPaL!AP3319,OPaL!AQ3319)</f>
        <v>0.05</v>
      </c>
      <c r="AS3319" s="1">
        <f t="shared" si="155"/>
        <v>5327.9894999999997</v>
      </c>
    </row>
    <row r="3320" spans="1:45" x14ac:dyDescent="0.2">
      <c r="A3320" s="11" t="s">
        <v>7852</v>
      </c>
      <c r="B3320" s="11" t="s">
        <v>7853</v>
      </c>
      <c r="C3320" s="11" t="s">
        <v>12922</v>
      </c>
      <c r="D3320" s="21">
        <v>44231</v>
      </c>
      <c r="E3320" s="21" t="s">
        <v>9697</v>
      </c>
      <c r="F3320" s="21" t="s">
        <v>14659</v>
      </c>
      <c r="G3320" s="11" t="s">
        <v>2</v>
      </c>
      <c r="H3320" s="11" t="s">
        <v>3</v>
      </c>
      <c r="I3320" s="11" t="s">
        <v>4</v>
      </c>
      <c r="J3320" s="12">
        <v>8</v>
      </c>
      <c r="K3320" s="12">
        <v>5581.39</v>
      </c>
      <c r="L3320" s="12">
        <v>0</v>
      </c>
      <c r="M3320" s="12">
        <v>0</v>
      </c>
      <c r="N3320" s="12">
        <f t="shared" si="154"/>
        <v>5581.39</v>
      </c>
      <c r="O3320" s="11" t="s">
        <v>5</v>
      </c>
      <c r="P3320" s="13">
        <v>0</v>
      </c>
      <c r="Q3320" s="11" t="s">
        <v>6</v>
      </c>
      <c r="R3320" s="13">
        <v>0</v>
      </c>
      <c r="S3320" s="13">
        <v>0</v>
      </c>
      <c r="T3320" s="11" t="s">
        <v>7</v>
      </c>
      <c r="U3320" s="11" t="s">
        <v>8</v>
      </c>
      <c r="V3320" s="15">
        <v>0</v>
      </c>
      <c r="W3320" s="13">
        <v>0</v>
      </c>
      <c r="X3320" s="15">
        <v>0</v>
      </c>
      <c r="Y3320" s="15">
        <v>0</v>
      </c>
      <c r="Z3320" s="13">
        <v>0</v>
      </c>
      <c r="AA3320" s="15">
        <v>0</v>
      </c>
      <c r="AB3320" s="13">
        <v>0</v>
      </c>
      <c r="AC3320" s="15">
        <v>0</v>
      </c>
      <c r="AD3320" s="13">
        <v>0</v>
      </c>
      <c r="AE3320" s="15">
        <v>0</v>
      </c>
      <c r="AF3320" s="13">
        <v>0</v>
      </c>
      <c r="AG3320" s="15">
        <v>0</v>
      </c>
      <c r="AH3320" s="13">
        <v>0</v>
      </c>
      <c r="AI3320" s="15">
        <v>0</v>
      </c>
      <c r="AJ3320" s="11" t="s">
        <v>9</v>
      </c>
      <c r="AK3320" s="11" t="s">
        <v>13</v>
      </c>
      <c r="AL3320" s="22">
        <f t="shared" si="153"/>
        <v>1061</v>
      </c>
      <c r="AM3320" s="11" t="str">
        <f>VLOOKUP(O3320,Sheet2!$D$6:$E$14,2,FALSE)</f>
        <v>Spare parts</v>
      </c>
      <c r="AN3320" s="11" t="str">
        <f>VLOOKUP(F3320,Sheet2!$E$10:$F$13,2,FALSE)</f>
        <v>SPM</v>
      </c>
      <c r="AO3320" s="35" t="s">
        <v>14668</v>
      </c>
      <c r="AP3320">
        <f>MATCH(AN3320,Sheet2!$F$5:$F$18,0)</f>
        <v>6</v>
      </c>
      <c r="AQ3320">
        <f>MATCH(AO3320,Sheet2!$F$5:$K$5,0)</f>
        <v>6</v>
      </c>
      <c r="AR3320" s="33">
        <f>INDEX(Sheet2!$F$5:$K$18,OPaL!AP3320,OPaL!AQ3320)</f>
        <v>0.15</v>
      </c>
      <c r="AS3320" s="1">
        <f t="shared" si="155"/>
        <v>4744.1815000000006</v>
      </c>
    </row>
    <row r="3321" spans="1:45" x14ac:dyDescent="0.2">
      <c r="A3321" s="11" t="s">
        <v>7828</v>
      </c>
      <c r="B3321" s="11" t="s">
        <v>7829</v>
      </c>
      <c r="C3321" s="11" t="s">
        <v>12923</v>
      </c>
      <c r="D3321" s="21">
        <v>43109</v>
      </c>
      <c r="E3321" s="21" t="s">
        <v>9697</v>
      </c>
      <c r="F3321" s="21" t="s">
        <v>14659</v>
      </c>
      <c r="G3321" s="11" t="s">
        <v>2</v>
      </c>
      <c r="H3321" s="11" t="s">
        <v>16</v>
      </c>
      <c r="I3321" s="11" t="s">
        <v>351</v>
      </c>
      <c r="J3321" s="12">
        <v>1</v>
      </c>
      <c r="K3321" s="12">
        <v>5573.92</v>
      </c>
      <c r="L3321" s="12">
        <v>0</v>
      </c>
      <c r="M3321" s="12">
        <v>0</v>
      </c>
      <c r="N3321" s="12">
        <f t="shared" si="154"/>
        <v>5573.92</v>
      </c>
      <c r="O3321" s="11" t="s">
        <v>5</v>
      </c>
      <c r="P3321" s="13">
        <v>0</v>
      </c>
      <c r="Q3321" s="11" t="s">
        <v>6</v>
      </c>
      <c r="R3321" s="13">
        <v>0</v>
      </c>
      <c r="S3321" s="13">
        <v>0</v>
      </c>
      <c r="T3321" s="11" t="s">
        <v>7</v>
      </c>
      <c r="U3321" s="11" t="s">
        <v>8</v>
      </c>
      <c r="V3321" s="15">
        <v>0</v>
      </c>
      <c r="W3321" s="13">
        <v>0</v>
      </c>
      <c r="X3321" s="15">
        <v>0</v>
      </c>
      <c r="Y3321" s="15">
        <v>0</v>
      </c>
      <c r="Z3321" s="13">
        <v>0</v>
      </c>
      <c r="AA3321" s="15">
        <v>0</v>
      </c>
      <c r="AB3321" s="13">
        <v>0</v>
      </c>
      <c r="AC3321" s="15">
        <v>0</v>
      </c>
      <c r="AD3321" s="13">
        <v>0</v>
      </c>
      <c r="AE3321" s="15">
        <v>0</v>
      </c>
      <c r="AF3321" s="13">
        <v>0</v>
      </c>
      <c r="AG3321" s="15">
        <v>0</v>
      </c>
      <c r="AH3321" s="13">
        <v>0</v>
      </c>
      <c r="AI3321" s="15">
        <v>0</v>
      </c>
      <c r="AJ3321" s="11" t="s">
        <v>17</v>
      </c>
      <c r="AK3321" s="11" t="s">
        <v>1398</v>
      </c>
      <c r="AL3321" s="22">
        <f t="shared" si="153"/>
        <v>2183</v>
      </c>
      <c r="AM3321" s="11" t="str">
        <f>VLOOKUP(O3321,Sheet2!$D$6:$E$14,2,FALSE)</f>
        <v>Spare parts</v>
      </c>
      <c r="AN3321" s="11" t="str">
        <f>VLOOKUP(F3321,Sheet2!$E$10:$F$13,2,FALSE)</f>
        <v>SPM</v>
      </c>
      <c r="AO3321" s="35" t="s">
        <v>14668</v>
      </c>
      <c r="AP3321">
        <f>MATCH(AN3321,Sheet2!$F$5:$F$18,0)</f>
        <v>6</v>
      </c>
      <c r="AQ3321">
        <f>MATCH(AO3321,Sheet2!$F$5:$K$5,0)</f>
        <v>6</v>
      </c>
      <c r="AR3321" s="33">
        <f>INDEX(Sheet2!$F$5:$K$18,OPaL!AP3321,OPaL!AQ3321)</f>
        <v>0.15</v>
      </c>
      <c r="AS3321" s="1">
        <f t="shared" si="155"/>
        <v>4737.8320000000003</v>
      </c>
    </row>
    <row r="3322" spans="1:45" x14ac:dyDescent="0.2">
      <c r="A3322" s="11" t="s">
        <v>9602</v>
      </c>
      <c r="B3322" s="11" t="s">
        <v>9603</v>
      </c>
      <c r="C3322" s="11" t="s">
        <v>12924</v>
      </c>
      <c r="D3322" s="21">
        <v>43066</v>
      </c>
      <c r="E3322" s="21" t="s">
        <v>9726</v>
      </c>
      <c r="F3322" s="21" t="s">
        <v>14658</v>
      </c>
      <c r="G3322" s="11" t="s">
        <v>2</v>
      </c>
      <c r="H3322" s="11" t="s">
        <v>16</v>
      </c>
      <c r="I3322" s="11" t="s">
        <v>4</v>
      </c>
      <c r="J3322" s="12">
        <v>10</v>
      </c>
      <c r="K3322" s="12">
        <v>5558.57</v>
      </c>
      <c r="L3322" s="12">
        <v>0</v>
      </c>
      <c r="M3322" s="12">
        <v>0</v>
      </c>
      <c r="N3322" s="12">
        <f t="shared" si="154"/>
        <v>5558.57</v>
      </c>
      <c r="O3322" s="11" t="s">
        <v>8227</v>
      </c>
      <c r="P3322" s="13">
        <v>0</v>
      </c>
      <c r="Q3322" s="11" t="s">
        <v>6</v>
      </c>
      <c r="R3322" s="13">
        <v>0</v>
      </c>
      <c r="S3322" s="13">
        <v>0</v>
      </c>
      <c r="T3322" s="11" t="s">
        <v>7</v>
      </c>
      <c r="U3322" s="11" t="s">
        <v>8</v>
      </c>
      <c r="V3322" s="15">
        <v>0</v>
      </c>
      <c r="W3322" s="13">
        <v>0</v>
      </c>
      <c r="X3322" s="15">
        <v>0</v>
      </c>
      <c r="Y3322" s="15">
        <v>0</v>
      </c>
      <c r="Z3322" s="13">
        <v>0</v>
      </c>
      <c r="AA3322" s="15">
        <v>0</v>
      </c>
      <c r="AB3322" s="13">
        <v>0</v>
      </c>
      <c r="AC3322" s="15">
        <v>0</v>
      </c>
      <c r="AD3322" s="13">
        <v>0</v>
      </c>
      <c r="AE3322" s="15">
        <v>0</v>
      </c>
      <c r="AF3322" s="13">
        <v>0</v>
      </c>
      <c r="AG3322" s="15">
        <v>0</v>
      </c>
      <c r="AH3322" s="13">
        <v>0</v>
      </c>
      <c r="AI3322" s="15">
        <v>0</v>
      </c>
      <c r="AJ3322" s="11" t="s">
        <v>17</v>
      </c>
      <c r="AK3322" s="11" t="s">
        <v>8299</v>
      </c>
      <c r="AL3322" s="22">
        <f t="shared" si="153"/>
        <v>2226</v>
      </c>
      <c r="AM3322" s="11" t="str">
        <f>VLOOKUP(O3322,Sheet2!$D$6:$E$14,2,FALSE)</f>
        <v>Consumables</v>
      </c>
      <c r="AN3322" s="11" t="str">
        <f>VLOOKUP(F3322,Sheet2!$E$15:$F$19,2,FALSE)</f>
        <v>CE</v>
      </c>
      <c r="AO3322" s="35" t="s">
        <v>14668</v>
      </c>
      <c r="AP3322">
        <f>MATCH(AN3322,Sheet2!$F$5:$F$19,0)</f>
        <v>15</v>
      </c>
      <c r="AQ3322">
        <f>MATCH(AO3322,Sheet2!$F$5:$K$5,0)</f>
        <v>6</v>
      </c>
      <c r="AR3322" s="33">
        <f>INDEX(Sheet2!$F$5:$K$19,OPaL!AP3322,OPaL!AQ3322)</f>
        <v>0.3</v>
      </c>
      <c r="AS3322" s="1">
        <f t="shared" si="155"/>
        <v>3890.9989999999993</v>
      </c>
    </row>
    <row r="3323" spans="1:45" x14ac:dyDescent="0.2">
      <c r="A3323" s="11" t="s">
        <v>8541</v>
      </c>
      <c r="B3323" s="11" t="s">
        <v>8542</v>
      </c>
      <c r="C3323" s="11" t="s">
        <v>12925</v>
      </c>
      <c r="D3323" s="21">
        <v>45073</v>
      </c>
      <c r="E3323" s="21" t="s">
        <v>9821</v>
      </c>
      <c r="F3323" s="21" t="s">
        <v>14659</v>
      </c>
      <c r="G3323" s="11" t="s">
        <v>2</v>
      </c>
      <c r="H3323" s="11" t="s">
        <v>3</v>
      </c>
      <c r="I3323" s="11" t="s">
        <v>4</v>
      </c>
      <c r="J3323" s="12">
        <v>9</v>
      </c>
      <c r="K3323" s="12">
        <v>5557.03</v>
      </c>
      <c r="L3323" s="12">
        <v>0</v>
      </c>
      <c r="M3323" s="12">
        <v>0</v>
      </c>
      <c r="N3323" s="12">
        <f t="shared" si="154"/>
        <v>5557.03</v>
      </c>
      <c r="O3323" s="11" t="s">
        <v>8227</v>
      </c>
      <c r="P3323" s="13">
        <v>0</v>
      </c>
      <c r="Q3323" s="11" t="s">
        <v>6</v>
      </c>
      <c r="R3323" s="13">
        <v>0</v>
      </c>
      <c r="S3323" s="13">
        <v>0</v>
      </c>
      <c r="T3323" s="11" t="s">
        <v>7</v>
      </c>
      <c r="U3323" s="11" t="s">
        <v>8</v>
      </c>
      <c r="V3323" s="15">
        <v>0</v>
      </c>
      <c r="W3323" s="13">
        <v>0</v>
      </c>
      <c r="X3323" s="15">
        <v>0</v>
      </c>
      <c r="Y3323" s="15">
        <v>0</v>
      </c>
      <c r="Z3323" s="13">
        <v>0</v>
      </c>
      <c r="AA3323" s="15">
        <v>0</v>
      </c>
      <c r="AB3323" s="13">
        <v>0</v>
      </c>
      <c r="AC3323" s="15">
        <v>0</v>
      </c>
      <c r="AD3323" s="13">
        <v>0</v>
      </c>
      <c r="AE3323" s="15">
        <v>0</v>
      </c>
      <c r="AF3323" s="13">
        <v>0</v>
      </c>
      <c r="AG3323" s="15">
        <v>0</v>
      </c>
      <c r="AH3323" s="13">
        <v>0</v>
      </c>
      <c r="AI3323" s="15">
        <v>0</v>
      </c>
      <c r="AJ3323" s="11" t="s">
        <v>9</v>
      </c>
      <c r="AK3323" s="11" t="s">
        <v>8228</v>
      </c>
      <c r="AL3323" s="22">
        <f t="shared" si="153"/>
        <v>219</v>
      </c>
      <c r="AM3323" s="11" t="str">
        <f>VLOOKUP(O3323,Sheet2!$D$6:$E$14,2,FALSE)</f>
        <v>Consumables</v>
      </c>
      <c r="AN3323" s="11" t="str">
        <f>VLOOKUP(F3323,Sheet2!$E$15:$F$18,2,FALSE)</f>
        <v>CM</v>
      </c>
      <c r="AO3323" s="35" t="s">
        <v>14666</v>
      </c>
      <c r="AP3323">
        <f>MATCH(AN3323,Sheet2!$F$5:$F$18,0)</f>
        <v>13</v>
      </c>
      <c r="AQ3323">
        <f>MATCH(AO3323,Sheet2!$F$5:$K$5,0)</f>
        <v>4</v>
      </c>
      <c r="AR3323" s="33">
        <f>INDEX(Sheet2!$F$5:$K$18,OPaL!AP3323,OPaL!AQ3323)</f>
        <v>0.05</v>
      </c>
      <c r="AS3323" s="1">
        <f t="shared" si="155"/>
        <v>5279.1784999999991</v>
      </c>
    </row>
    <row r="3324" spans="1:45" x14ac:dyDescent="0.2">
      <c r="A3324" s="11" t="s">
        <v>7928</v>
      </c>
      <c r="B3324" s="11" t="s">
        <v>7929</v>
      </c>
      <c r="C3324" s="11" t="s">
        <v>12926</v>
      </c>
      <c r="D3324" s="21">
        <v>43109</v>
      </c>
      <c r="E3324" s="21" t="s">
        <v>9697</v>
      </c>
      <c r="F3324" s="21" t="s">
        <v>14659</v>
      </c>
      <c r="G3324" s="11" t="s">
        <v>2</v>
      </c>
      <c r="H3324" s="11" t="s">
        <v>16</v>
      </c>
      <c r="I3324" s="11" t="s">
        <v>351</v>
      </c>
      <c r="J3324" s="13">
        <v>1</v>
      </c>
      <c r="K3324" s="12">
        <v>5553.28</v>
      </c>
      <c r="L3324" s="12">
        <v>0</v>
      </c>
      <c r="M3324" s="12">
        <v>0</v>
      </c>
      <c r="N3324" s="12">
        <f t="shared" si="154"/>
        <v>5553.28</v>
      </c>
      <c r="O3324" s="11" t="s">
        <v>5</v>
      </c>
      <c r="P3324" s="13">
        <v>0</v>
      </c>
      <c r="Q3324" s="11" t="s">
        <v>6</v>
      </c>
      <c r="R3324" s="13">
        <v>0</v>
      </c>
      <c r="S3324" s="13">
        <v>0</v>
      </c>
      <c r="T3324" s="11" t="s">
        <v>7</v>
      </c>
      <c r="U3324" s="11" t="s">
        <v>8</v>
      </c>
      <c r="V3324" s="15">
        <v>0</v>
      </c>
      <c r="W3324" s="13">
        <v>0</v>
      </c>
      <c r="X3324" s="15">
        <v>0</v>
      </c>
      <c r="Y3324" s="15">
        <v>0</v>
      </c>
      <c r="Z3324" s="13">
        <v>0</v>
      </c>
      <c r="AA3324" s="15">
        <v>0</v>
      </c>
      <c r="AB3324" s="13">
        <v>0</v>
      </c>
      <c r="AC3324" s="15">
        <v>0</v>
      </c>
      <c r="AD3324" s="13">
        <v>0</v>
      </c>
      <c r="AE3324" s="15">
        <v>0</v>
      </c>
      <c r="AF3324" s="13">
        <v>0</v>
      </c>
      <c r="AG3324" s="15">
        <v>0</v>
      </c>
      <c r="AH3324" s="13">
        <v>0</v>
      </c>
      <c r="AI3324" s="15">
        <v>0</v>
      </c>
      <c r="AJ3324" s="11" t="s">
        <v>17</v>
      </c>
      <c r="AK3324" s="11" t="s">
        <v>1398</v>
      </c>
      <c r="AL3324" s="22">
        <f t="shared" si="153"/>
        <v>2183</v>
      </c>
      <c r="AM3324" s="11" t="str">
        <f>VLOOKUP(O3324,Sheet2!$D$6:$E$14,2,FALSE)</f>
        <v>Spare parts</v>
      </c>
      <c r="AN3324" s="11" t="str">
        <f>VLOOKUP(F3324,Sheet2!$E$10:$F$13,2,FALSE)</f>
        <v>SPM</v>
      </c>
      <c r="AO3324" s="35" t="s">
        <v>14668</v>
      </c>
      <c r="AP3324">
        <f>MATCH(AN3324,Sheet2!$F$5:$F$18,0)</f>
        <v>6</v>
      </c>
      <c r="AQ3324">
        <f>MATCH(AO3324,Sheet2!$F$5:$K$5,0)</f>
        <v>6</v>
      </c>
      <c r="AR3324" s="33">
        <f>INDEX(Sheet2!$F$5:$K$18,OPaL!AP3324,OPaL!AQ3324)</f>
        <v>0.15</v>
      </c>
      <c r="AS3324" s="1">
        <f t="shared" si="155"/>
        <v>4720.2879999999996</v>
      </c>
    </row>
    <row r="3325" spans="1:45" x14ac:dyDescent="0.2">
      <c r="A3325" s="11" t="s">
        <v>2044</v>
      </c>
      <c r="B3325" s="11" t="s">
        <v>2045</v>
      </c>
      <c r="C3325" s="11" t="s">
        <v>12927</v>
      </c>
      <c r="D3325" s="21">
        <v>42872</v>
      </c>
      <c r="E3325" s="21" t="s">
        <v>9697</v>
      </c>
      <c r="F3325" s="21" t="s">
        <v>14658</v>
      </c>
      <c r="G3325" s="11" t="s">
        <v>2</v>
      </c>
      <c r="H3325" s="11" t="s">
        <v>16</v>
      </c>
      <c r="I3325" s="11" t="s">
        <v>4</v>
      </c>
      <c r="J3325" s="12">
        <v>1</v>
      </c>
      <c r="K3325" s="12">
        <v>5506.19</v>
      </c>
      <c r="L3325" s="12">
        <v>0</v>
      </c>
      <c r="M3325" s="12">
        <v>0</v>
      </c>
      <c r="N3325" s="12">
        <f t="shared" si="154"/>
        <v>5506.19</v>
      </c>
      <c r="O3325" s="11" t="s">
        <v>5</v>
      </c>
      <c r="P3325" s="13">
        <v>0</v>
      </c>
      <c r="Q3325" s="11" t="s">
        <v>6</v>
      </c>
      <c r="R3325" s="13">
        <v>0</v>
      </c>
      <c r="S3325" s="13">
        <v>0</v>
      </c>
      <c r="T3325" s="11" t="s">
        <v>7</v>
      </c>
      <c r="U3325" s="11" t="s">
        <v>8</v>
      </c>
      <c r="V3325" s="15">
        <v>0</v>
      </c>
      <c r="W3325" s="13">
        <v>0</v>
      </c>
      <c r="X3325" s="15">
        <v>0</v>
      </c>
      <c r="Y3325" s="15">
        <v>0</v>
      </c>
      <c r="Z3325" s="13">
        <v>0</v>
      </c>
      <c r="AA3325" s="15">
        <v>0</v>
      </c>
      <c r="AB3325" s="13">
        <v>0</v>
      </c>
      <c r="AC3325" s="15">
        <v>0</v>
      </c>
      <c r="AD3325" s="13">
        <v>0</v>
      </c>
      <c r="AE3325" s="15">
        <v>0</v>
      </c>
      <c r="AF3325" s="13">
        <v>0</v>
      </c>
      <c r="AG3325" s="15">
        <v>0</v>
      </c>
      <c r="AH3325" s="13">
        <v>0</v>
      </c>
      <c r="AI3325" s="15">
        <v>0</v>
      </c>
      <c r="AJ3325" s="11" t="s">
        <v>17</v>
      </c>
      <c r="AK3325" s="11" t="s">
        <v>13</v>
      </c>
      <c r="AL3325" s="22">
        <f t="shared" si="153"/>
        <v>2420</v>
      </c>
      <c r="AM3325" s="11" t="str">
        <f>VLOOKUP(O3325,Sheet2!$D$6:$E$14,2,FALSE)</f>
        <v>Spare parts</v>
      </c>
      <c r="AN3325" s="11" t="str">
        <f>VLOOKUP(F3325,Sheet2!$E$10:$F$13,2,FALSE)</f>
        <v>SPE</v>
      </c>
      <c r="AO3325" s="35" t="s">
        <v>14668</v>
      </c>
      <c r="AP3325">
        <f>MATCH(AN3325,Sheet2!$F$5:$F$18,0)</f>
        <v>7</v>
      </c>
      <c r="AQ3325">
        <f>MATCH(AO3325,Sheet2!$F$5:$K$5,0)</f>
        <v>6</v>
      </c>
      <c r="AR3325" s="33">
        <f>INDEX(Sheet2!$F$5:$K$18,OPaL!AP3325,OPaL!AQ3325)</f>
        <v>0.15</v>
      </c>
      <c r="AS3325" s="1">
        <f t="shared" si="155"/>
        <v>4680.2614999999996</v>
      </c>
    </row>
    <row r="3326" spans="1:45" x14ac:dyDescent="0.2">
      <c r="A3326" s="11" t="s">
        <v>7992</v>
      </c>
      <c r="B3326" s="11" t="s">
        <v>7993</v>
      </c>
      <c r="C3326" s="11" t="s">
        <v>12928</v>
      </c>
      <c r="D3326" s="21">
        <v>42824</v>
      </c>
      <c r="E3326" s="21" t="s">
        <v>9697</v>
      </c>
      <c r="F3326" s="21" t="s">
        <v>14659</v>
      </c>
      <c r="G3326" s="11" t="s">
        <v>2</v>
      </c>
      <c r="H3326" s="11" t="s">
        <v>16</v>
      </c>
      <c r="I3326" s="11" t="s">
        <v>4</v>
      </c>
      <c r="J3326" s="12">
        <v>1</v>
      </c>
      <c r="K3326" s="12">
        <v>5500</v>
      </c>
      <c r="L3326" s="12">
        <v>0</v>
      </c>
      <c r="M3326" s="12">
        <v>0</v>
      </c>
      <c r="N3326" s="12">
        <f t="shared" si="154"/>
        <v>5500</v>
      </c>
      <c r="O3326" s="11" t="s">
        <v>5</v>
      </c>
      <c r="P3326" s="13">
        <v>0</v>
      </c>
      <c r="Q3326" s="11" t="s">
        <v>6</v>
      </c>
      <c r="R3326" s="13">
        <v>0</v>
      </c>
      <c r="S3326" s="13">
        <v>0</v>
      </c>
      <c r="T3326" s="11" t="s">
        <v>7</v>
      </c>
      <c r="U3326" s="11" t="s">
        <v>8</v>
      </c>
      <c r="V3326" s="15">
        <v>0</v>
      </c>
      <c r="W3326" s="13">
        <v>0</v>
      </c>
      <c r="X3326" s="15">
        <v>0</v>
      </c>
      <c r="Y3326" s="15">
        <v>0</v>
      </c>
      <c r="Z3326" s="13">
        <v>0</v>
      </c>
      <c r="AA3326" s="15">
        <v>0</v>
      </c>
      <c r="AB3326" s="13">
        <v>0</v>
      </c>
      <c r="AC3326" s="15">
        <v>0</v>
      </c>
      <c r="AD3326" s="13">
        <v>0</v>
      </c>
      <c r="AE3326" s="15">
        <v>0</v>
      </c>
      <c r="AF3326" s="13">
        <v>0</v>
      </c>
      <c r="AG3326" s="15">
        <v>0</v>
      </c>
      <c r="AH3326" s="13">
        <v>0</v>
      </c>
      <c r="AI3326" s="15">
        <v>0</v>
      </c>
      <c r="AJ3326" s="11" t="s">
        <v>17</v>
      </c>
      <c r="AK3326" s="11" t="s">
        <v>13</v>
      </c>
      <c r="AL3326" s="22">
        <f t="shared" si="153"/>
        <v>2468</v>
      </c>
      <c r="AM3326" s="11" t="str">
        <f>VLOOKUP(O3326,Sheet2!$D$6:$E$14,2,FALSE)</f>
        <v>Spare parts</v>
      </c>
      <c r="AN3326" s="11" t="str">
        <f>VLOOKUP(F3326,Sheet2!$E$10:$F$13,2,FALSE)</f>
        <v>SPM</v>
      </c>
      <c r="AO3326" s="35" t="s">
        <v>14668</v>
      </c>
      <c r="AP3326">
        <f>MATCH(AN3326,Sheet2!$F$5:$F$18,0)</f>
        <v>6</v>
      </c>
      <c r="AQ3326">
        <f>MATCH(AO3326,Sheet2!$F$5:$K$5,0)</f>
        <v>6</v>
      </c>
      <c r="AR3326" s="33">
        <f>INDEX(Sheet2!$F$5:$K$18,OPaL!AP3326,OPaL!AQ3326)</f>
        <v>0.15</v>
      </c>
      <c r="AS3326" s="1">
        <f t="shared" si="155"/>
        <v>4675</v>
      </c>
    </row>
    <row r="3327" spans="1:45" x14ac:dyDescent="0.2">
      <c r="A3327" s="11" t="s">
        <v>9398</v>
      </c>
      <c r="B3327" s="11" t="s">
        <v>9399</v>
      </c>
      <c r="C3327" s="11" t="s">
        <v>12929</v>
      </c>
      <c r="D3327" s="21">
        <v>45028</v>
      </c>
      <c r="E3327" s="21" t="s">
        <v>9764</v>
      </c>
      <c r="F3327" s="21" t="s">
        <v>14659</v>
      </c>
      <c r="G3327" s="11" t="s">
        <v>2</v>
      </c>
      <c r="H3327" s="11" t="s">
        <v>3</v>
      </c>
      <c r="I3327" s="11" t="s">
        <v>4</v>
      </c>
      <c r="J3327" s="13">
        <v>3</v>
      </c>
      <c r="K3327" s="12">
        <v>5491.45</v>
      </c>
      <c r="L3327" s="12">
        <v>0</v>
      </c>
      <c r="M3327" s="12">
        <v>0</v>
      </c>
      <c r="N3327" s="12">
        <f t="shared" si="154"/>
        <v>5491.45</v>
      </c>
      <c r="O3327" s="11" t="s">
        <v>8227</v>
      </c>
      <c r="P3327" s="13">
        <v>0</v>
      </c>
      <c r="Q3327" s="11" t="s">
        <v>6</v>
      </c>
      <c r="R3327" s="13">
        <v>0</v>
      </c>
      <c r="S3327" s="13">
        <v>0</v>
      </c>
      <c r="T3327" s="11" t="s">
        <v>7</v>
      </c>
      <c r="U3327" s="11" t="s">
        <v>8</v>
      </c>
      <c r="V3327" s="15">
        <v>0</v>
      </c>
      <c r="W3327" s="13">
        <v>0</v>
      </c>
      <c r="X3327" s="15">
        <v>0</v>
      </c>
      <c r="Y3327" s="15">
        <v>0</v>
      </c>
      <c r="Z3327" s="13">
        <v>0</v>
      </c>
      <c r="AA3327" s="15">
        <v>0</v>
      </c>
      <c r="AB3327" s="13">
        <v>0</v>
      </c>
      <c r="AC3327" s="15">
        <v>0</v>
      </c>
      <c r="AD3327" s="13">
        <v>0</v>
      </c>
      <c r="AE3327" s="15">
        <v>0</v>
      </c>
      <c r="AF3327" s="13">
        <v>0</v>
      </c>
      <c r="AG3327" s="15">
        <v>0</v>
      </c>
      <c r="AH3327" s="13">
        <v>0</v>
      </c>
      <c r="AI3327" s="15">
        <v>0</v>
      </c>
      <c r="AJ3327" s="11" t="s">
        <v>9</v>
      </c>
      <c r="AK3327" s="11" t="s">
        <v>8228</v>
      </c>
      <c r="AL3327" s="22">
        <f t="shared" si="153"/>
        <v>264</v>
      </c>
      <c r="AM3327" s="11" t="str">
        <f>VLOOKUP(O3327,Sheet2!$D$6:$E$14,2,FALSE)</f>
        <v>Consumables</v>
      </c>
      <c r="AN3327" s="11" t="str">
        <f>VLOOKUP(F3327,Sheet2!$E$15:$F$18,2,FALSE)</f>
        <v>CM</v>
      </c>
      <c r="AO3327" s="35" t="s">
        <v>14666</v>
      </c>
      <c r="AP3327">
        <f>MATCH(AN3327,Sheet2!$F$5:$F$18,0)</f>
        <v>13</v>
      </c>
      <c r="AQ3327">
        <f>MATCH(AO3327,Sheet2!$F$5:$K$5,0)</f>
        <v>4</v>
      </c>
      <c r="AR3327" s="33">
        <f>INDEX(Sheet2!$F$5:$K$18,OPaL!AP3327,OPaL!AQ3327)</f>
        <v>0.05</v>
      </c>
      <c r="AS3327" s="1">
        <f t="shared" si="155"/>
        <v>5216.8774999999996</v>
      </c>
    </row>
    <row r="3328" spans="1:45" x14ac:dyDescent="0.2">
      <c r="A3328" s="11" t="s">
        <v>8778</v>
      </c>
      <c r="B3328" s="11" t="s">
        <v>8779</v>
      </c>
      <c r="C3328" s="11" t="s">
        <v>12930</v>
      </c>
      <c r="D3328" s="21">
        <v>45135</v>
      </c>
      <c r="E3328" s="21" t="s">
        <v>9746</v>
      </c>
      <c r="F3328" s="21" t="s">
        <v>14659</v>
      </c>
      <c r="G3328" s="11" t="s">
        <v>2</v>
      </c>
      <c r="H3328" s="11" t="s">
        <v>350</v>
      </c>
      <c r="I3328" s="11" t="s">
        <v>4</v>
      </c>
      <c r="J3328" s="12">
        <v>8</v>
      </c>
      <c r="K3328" s="12">
        <v>5488.56</v>
      </c>
      <c r="L3328" s="12">
        <v>0</v>
      </c>
      <c r="M3328" s="12">
        <v>0</v>
      </c>
      <c r="N3328" s="12">
        <f t="shared" si="154"/>
        <v>5488.56</v>
      </c>
      <c r="O3328" s="11" t="s">
        <v>8227</v>
      </c>
      <c r="P3328" s="13">
        <v>0</v>
      </c>
      <c r="Q3328" s="11" t="s">
        <v>6</v>
      </c>
      <c r="R3328" s="13">
        <v>0</v>
      </c>
      <c r="S3328" s="13">
        <v>0</v>
      </c>
      <c r="T3328" s="11" t="s">
        <v>7</v>
      </c>
      <c r="U3328" s="11" t="s">
        <v>8</v>
      </c>
      <c r="V3328" s="15">
        <v>0</v>
      </c>
      <c r="W3328" s="13">
        <v>0</v>
      </c>
      <c r="X3328" s="15">
        <v>0</v>
      </c>
      <c r="Y3328" s="15">
        <v>0</v>
      </c>
      <c r="Z3328" s="13">
        <v>0</v>
      </c>
      <c r="AA3328" s="15">
        <v>0</v>
      </c>
      <c r="AB3328" s="13">
        <v>0</v>
      </c>
      <c r="AC3328" s="15">
        <v>0</v>
      </c>
      <c r="AD3328" s="13">
        <v>0</v>
      </c>
      <c r="AE3328" s="15">
        <v>0</v>
      </c>
      <c r="AF3328" s="13">
        <v>0</v>
      </c>
      <c r="AG3328" s="15">
        <v>0</v>
      </c>
      <c r="AH3328" s="13">
        <v>0</v>
      </c>
      <c r="AI3328" s="15">
        <v>0</v>
      </c>
      <c r="AJ3328" s="11" t="s">
        <v>352</v>
      </c>
      <c r="AK3328" s="11" t="s">
        <v>8228</v>
      </c>
      <c r="AL3328" s="22">
        <f t="shared" si="153"/>
        <v>157</v>
      </c>
      <c r="AM3328" s="11" t="str">
        <f>VLOOKUP(O3328,Sheet2!$D$6:$E$14,2,FALSE)</f>
        <v>Consumables</v>
      </c>
      <c r="AN3328" s="11" t="str">
        <f>VLOOKUP(F3328,Sheet2!$E$15:$F$18,2,FALSE)</f>
        <v>CM</v>
      </c>
      <c r="AO3328" s="35" t="s">
        <v>14665</v>
      </c>
      <c r="AP3328">
        <f>MATCH(AN3328,Sheet2!$F$5:$F$18,0)</f>
        <v>13</v>
      </c>
      <c r="AQ3328">
        <f>MATCH(AO3328,Sheet2!$F$5:$K$5,0)</f>
        <v>3</v>
      </c>
      <c r="AR3328" s="33">
        <f>INDEX(Sheet2!$F$5:$K$18,OPaL!AP3328,OPaL!AQ3328)</f>
        <v>0</v>
      </c>
      <c r="AS3328" s="1">
        <f t="shared" si="155"/>
        <v>5488.56</v>
      </c>
    </row>
    <row r="3329" spans="1:45" x14ac:dyDescent="0.2">
      <c r="A3329" s="11" t="s">
        <v>8543</v>
      </c>
      <c r="B3329" s="11" t="s">
        <v>8544</v>
      </c>
      <c r="C3329" s="11" t="s">
        <v>12931</v>
      </c>
      <c r="D3329" s="21">
        <v>43125</v>
      </c>
      <c r="E3329" s="21" t="s">
        <v>9821</v>
      </c>
      <c r="F3329" s="21" t="s">
        <v>14659</v>
      </c>
      <c r="G3329" s="11" t="s">
        <v>2</v>
      </c>
      <c r="H3329" s="11" t="s">
        <v>3</v>
      </c>
      <c r="I3329" s="11" t="s">
        <v>4</v>
      </c>
      <c r="J3329" s="12">
        <v>20</v>
      </c>
      <c r="K3329" s="12">
        <v>5488.42</v>
      </c>
      <c r="L3329" s="12">
        <v>0</v>
      </c>
      <c r="M3329" s="12">
        <v>0</v>
      </c>
      <c r="N3329" s="12">
        <f t="shared" si="154"/>
        <v>5488.42</v>
      </c>
      <c r="O3329" s="11" t="s">
        <v>8227</v>
      </c>
      <c r="P3329" s="13">
        <v>0</v>
      </c>
      <c r="Q3329" s="11" t="s">
        <v>6</v>
      </c>
      <c r="R3329" s="13">
        <v>0</v>
      </c>
      <c r="S3329" s="13">
        <v>0</v>
      </c>
      <c r="T3329" s="11" t="s">
        <v>7</v>
      </c>
      <c r="U3329" s="11" t="s">
        <v>8</v>
      </c>
      <c r="V3329" s="15">
        <v>0</v>
      </c>
      <c r="W3329" s="13">
        <v>0</v>
      </c>
      <c r="X3329" s="15">
        <v>0</v>
      </c>
      <c r="Y3329" s="15">
        <v>0</v>
      </c>
      <c r="Z3329" s="13">
        <v>0</v>
      </c>
      <c r="AA3329" s="15">
        <v>0</v>
      </c>
      <c r="AB3329" s="13">
        <v>0</v>
      </c>
      <c r="AC3329" s="15">
        <v>0</v>
      </c>
      <c r="AD3329" s="13">
        <v>0</v>
      </c>
      <c r="AE3329" s="15">
        <v>0</v>
      </c>
      <c r="AF3329" s="13">
        <v>0</v>
      </c>
      <c r="AG3329" s="15">
        <v>0</v>
      </c>
      <c r="AH3329" s="13">
        <v>0</v>
      </c>
      <c r="AI3329" s="15">
        <v>0</v>
      </c>
      <c r="AJ3329" s="11" t="s">
        <v>9</v>
      </c>
      <c r="AK3329" s="11" t="s">
        <v>8228</v>
      </c>
      <c r="AL3329" s="22">
        <f t="shared" si="153"/>
        <v>2167</v>
      </c>
      <c r="AM3329" s="11" t="str">
        <f>VLOOKUP(O3329,Sheet2!$D$6:$E$14,2,FALSE)</f>
        <v>Consumables</v>
      </c>
      <c r="AN3329" s="11" t="str">
        <f>VLOOKUP(F3329,Sheet2!$E$15:$F$18,2,FALSE)</f>
        <v>CM</v>
      </c>
      <c r="AO3329" s="35" t="s">
        <v>14668</v>
      </c>
      <c r="AP3329">
        <f>MATCH(AN3329,Sheet2!$F$5:$F$18,0)</f>
        <v>13</v>
      </c>
      <c r="AQ3329">
        <f>MATCH(AO3329,Sheet2!$F$5:$K$5,0)</f>
        <v>6</v>
      </c>
      <c r="AR3329" s="33">
        <f>INDEX(Sheet2!$F$5:$K$18,OPaL!AP3329,OPaL!AQ3329)</f>
        <v>0.2</v>
      </c>
      <c r="AS3329" s="1">
        <f t="shared" si="155"/>
        <v>4390.7359999999999</v>
      </c>
    </row>
    <row r="3330" spans="1:45" x14ac:dyDescent="0.2">
      <c r="A3330" s="11" t="s">
        <v>7982</v>
      </c>
      <c r="B3330" s="11" t="s">
        <v>7983</v>
      </c>
      <c r="C3330" s="11" t="s">
        <v>12932</v>
      </c>
      <c r="D3330" s="21">
        <v>43109</v>
      </c>
      <c r="E3330" s="21" t="s">
        <v>9697</v>
      </c>
      <c r="F3330" s="21" t="s">
        <v>14659</v>
      </c>
      <c r="G3330" s="11" t="s">
        <v>2</v>
      </c>
      <c r="H3330" s="11" t="s">
        <v>16</v>
      </c>
      <c r="I3330" s="11" t="s">
        <v>4</v>
      </c>
      <c r="J3330" s="13">
        <v>1</v>
      </c>
      <c r="K3330" s="12">
        <v>5471.26</v>
      </c>
      <c r="L3330" s="12">
        <v>0</v>
      </c>
      <c r="M3330" s="12">
        <v>0</v>
      </c>
      <c r="N3330" s="12">
        <f t="shared" si="154"/>
        <v>5471.26</v>
      </c>
      <c r="O3330" s="11" t="s">
        <v>5</v>
      </c>
      <c r="P3330" s="13">
        <v>0</v>
      </c>
      <c r="Q3330" s="11" t="s">
        <v>6</v>
      </c>
      <c r="R3330" s="13">
        <v>0</v>
      </c>
      <c r="S3330" s="13">
        <v>0</v>
      </c>
      <c r="T3330" s="11" t="s">
        <v>7</v>
      </c>
      <c r="U3330" s="11" t="s">
        <v>8</v>
      </c>
      <c r="V3330" s="15">
        <v>0</v>
      </c>
      <c r="W3330" s="13">
        <v>0</v>
      </c>
      <c r="X3330" s="15">
        <v>0</v>
      </c>
      <c r="Y3330" s="15">
        <v>0</v>
      </c>
      <c r="Z3330" s="13">
        <v>0</v>
      </c>
      <c r="AA3330" s="15">
        <v>0</v>
      </c>
      <c r="AB3330" s="13">
        <v>0</v>
      </c>
      <c r="AC3330" s="15">
        <v>0</v>
      </c>
      <c r="AD3330" s="13">
        <v>0</v>
      </c>
      <c r="AE3330" s="15">
        <v>0</v>
      </c>
      <c r="AF3330" s="13">
        <v>0</v>
      </c>
      <c r="AG3330" s="15">
        <v>0</v>
      </c>
      <c r="AH3330" s="13">
        <v>0</v>
      </c>
      <c r="AI3330" s="15">
        <v>0</v>
      </c>
      <c r="AJ3330" s="11" t="s">
        <v>17</v>
      </c>
      <c r="AK3330" s="11" t="s">
        <v>1398</v>
      </c>
      <c r="AL3330" s="22">
        <f t="shared" si="153"/>
        <v>2183</v>
      </c>
      <c r="AM3330" s="11" t="str">
        <f>VLOOKUP(O3330,Sheet2!$D$6:$E$14,2,FALSE)</f>
        <v>Spare parts</v>
      </c>
      <c r="AN3330" s="11" t="str">
        <f>VLOOKUP(F3330,Sheet2!$E$10:$F$13,2,FALSE)</f>
        <v>SPM</v>
      </c>
      <c r="AO3330" s="35" t="s">
        <v>14668</v>
      </c>
      <c r="AP3330">
        <f>MATCH(AN3330,Sheet2!$F$5:$F$18,0)</f>
        <v>6</v>
      </c>
      <c r="AQ3330">
        <f>MATCH(AO3330,Sheet2!$F$5:$K$5,0)</f>
        <v>6</v>
      </c>
      <c r="AR3330" s="33">
        <f>INDEX(Sheet2!$F$5:$K$18,OPaL!AP3330,OPaL!AQ3330)</f>
        <v>0.15</v>
      </c>
      <c r="AS3330" s="1">
        <f t="shared" si="155"/>
        <v>4650.5709999999999</v>
      </c>
    </row>
    <row r="3331" spans="1:45" x14ac:dyDescent="0.2">
      <c r="A3331" s="11" t="s">
        <v>2259</v>
      </c>
      <c r="B3331" s="11" t="s">
        <v>2260</v>
      </c>
      <c r="C3331" s="11" t="s">
        <v>12933</v>
      </c>
      <c r="D3331" s="21">
        <v>44508</v>
      </c>
      <c r="E3331" s="21" t="s">
        <v>9697</v>
      </c>
      <c r="F3331" s="21" t="s">
        <v>14658</v>
      </c>
      <c r="G3331" s="11" t="s">
        <v>2</v>
      </c>
      <c r="H3331" s="11" t="s">
        <v>3</v>
      </c>
      <c r="I3331" s="11" t="s">
        <v>4</v>
      </c>
      <c r="J3331" s="12">
        <v>28</v>
      </c>
      <c r="K3331" s="12">
        <v>5468.4</v>
      </c>
      <c r="L3331" s="12">
        <v>0</v>
      </c>
      <c r="M3331" s="12">
        <v>0</v>
      </c>
      <c r="N3331" s="12">
        <f t="shared" si="154"/>
        <v>5468.4</v>
      </c>
      <c r="O3331" s="11" t="s">
        <v>5</v>
      </c>
      <c r="P3331" s="13">
        <v>0</v>
      </c>
      <c r="Q3331" s="11" t="s">
        <v>6</v>
      </c>
      <c r="R3331" s="13">
        <v>0</v>
      </c>
      <c r="S3331" s="13">
        <v>0</v>
      </c>
      <c r="T3331" s="11" t="s">
        <v>7</v>
      </c>
      <c r="U3331" s="11" t="s">
        <v>8</v>
      </c>
      <c r="V3331" s="15">
        <v>0</v>
      </c>
      <c r="W3331" s="13">
        <v>0</v>
      </c>
      <c r="X3331" s="15">
        <v>0</v>
      </c>
      <c r="Y3331" s="15">
        <v>0</v>
      </c>
      <c r="Z3331" s="13">
        <v>0</v>
      </c>
      <c r="AA3331" s="15">
        <v>0</v>
      </c>
      <c r="AB3331" s="13">
        <v>0</v>
      </c>
      <c r="AC3331" s="15">
        <v>0</v>
      </c>
      <c r="AD3331" s="13">
        <v>0</v>
      </c>
      <c r="AE3331" s="15">
        <v>0</v>
      </c>
      <c r="AF3331" s="13">
        <v>0</v>
      </c>
      <c r="AG3331" s="15">
        <v>0</v>
      </c>
      <c r="AH3331" s="13">
        <v>0</v>
      </c>
      <c r="AI3331" s="15">
        <v>0</v>
      </c>
      <c r="AJ3331" s="11" t="s">
        <v>9</v>
      </c>
      <c r="AK3331" s="11" t="s">
        <v>10</v>
      </c>
      <c r="AL3331" s="22">
        <f t="shared" si="153"/>
        <v>784</v>
      </c>
      <c r="AM3331" s="11" t="str">
        <f>VLOOKUP(O3331,Sheet2!$D$6:$E$14,2,FALSE)</f>
        <v>Spare parts</v>
      </c>
      <c r="AN3331" s="11" t="str">
        <f>VLOOKUP(F3331,Sheet2!$E$10:$F$13,2,FALSE)</f>
        <v>SPE</v>
      </c>
      <c r="AO3331" s="35" t="s">
        <v>14668</v>
      </c>
      <c r="AP3331">
        <f>MATCH(AN3331,Sheet2!$F$5:$F$18,0)</f>
        <v>7</v>
      </c>
      <c r="AQ3331">
        <f>MATCH(AO3331,Sheet2!$F$5:$K$5,0)</f>
        <v>6</v>
      </c>
      <c r="AR3331" s="33">
        <f>INDEX(Sheet2!$F$5:$K$18,OPaL!AP3331,OPaL!AQ3331)</f>
        <v>0.15</v>
      </c>
      <c r="AS3331" s="1">
        <f t="shared" si="155"/>
        <v>4648.1399999999994</v>
      </c>
    </row>
    <row r="3332" spans="1:45" x14ac:dyDescent="0.2">
      <c r="A3332" s="11" t="s">
        <v>2329</v>
      </c>
      <c r="B3332" s="11" t="s">
        <v>2330</v>
      </c>
      <c r="C3332" s="11" t="s">
        <v>12934</v>
      </c>
      <c r="D3332" s="21">
        <v>44128</v>
      </c>
      <c r="E3332" s="21" t="s">
        <v>9697</v>
      </c>
      <c r="F3332" s="21" t="s">
        <v>14659</v>
      </c>
      <c r="G3332" s="11" t="s">
        <v>2</v>
      </c>
      <c r="H3332" s="11" t="s">
        <v>3</v>
      </c>
      <c r="I3332" s="11" t="s">
        <v>4</v>
      </c>
      <c r="J3332" s="12">
        <v>8</v>
      </c>
      <c r="K3332" s="12">
        <v>5460</v>
      </c>
      <c r="L3332" s="12">
        <v>0</v>
      </c>
      <c r="M3332" s="12">
        <v>0</v>
      </c>
      <c r="N3332" s="12">
        <f t="shared" si="154"/>
        <v>5460</v>
      </c>
      <c r="O3332" s="11" t="s">
        <v>5</v>
      </c>
      <c r="P3332" s="13">
        <v>0</v>
      </c>
      <c r="Q3332" s="11" t="s">
        <v>6</v>
      </c>
      <c r="R3332" s="13">
        <v>0</v>
      </c>
      <c r="S3332" s="13">
        <v>0</v>
      </c>
      <c r="T3332" s="11" t="s">
        <v>7</v>
      </c>
      <c r="U3332" s="11" t="s">
        <v>8</v>
      </c>
      <c r="V3332" s="15">
        <v>0</v>
      </c>
      <c r="W3332" s="13">
        <v>0</v>
      </c>
      <c r="X3332" s="15">
        <v>0</v>
      </c>
      <c r="Y3332" s="15">
        <v>0</v>
      </c>
      <c r="Z3332" s="13">
        <v>0</v>
      </c>
      <c r="AA3332" s="15">
        <v>0</v>
      </c>
      <c r="AB3332" s="13">
        <v>0</v>
      </c>
      <c r="AC3332" s="15">
        <v>0</v>
      </c>
      <c r="AD3332" s="13">
        <v>0</v>
      </c>
      <c r="AE3332" s="15">
        <v>0</v>
      </c>
      <c r="AF3332" s="13">
        <v>0</v>
      </c>
      <c r="AG3332" s="15">
        <v>0</v>
      </c>
      <c r="AH3332" s="13">
        <v>0</v>
      </c>
      <c r="AI3332" s="15">
        <v>0</v>
      </c>
      <c r="AJ3332" s="11" t="s">
        <v>9</v>
      </c>
      <c r="AK3332" s="11" t="s">
        <v>13</v>
      </c>
      <c r="AL3332" s="22">
        <f t="shared" ref="AL3332:AL3395" si="156">$D$2-D3332</f>
        <v>1164</v>
      </c>
      <c r="AM3332" s="11" t="str">
        <f>VLOOKUP(O3332,Sheet2!$D$6:$E$14,2,FALSE)</f>
        <v>Spare parts</v>
      </c>
      <c r="AN3332" s="11" t="str">
        <f>VLOOKUP(F3332,Sheet2!$E$10:$F$13,2,FALSE)</f>
        <v>SPM</v>
      </c>
      <c r="AO3332" s="35" t="s">
        <v>14668</v>
      </c>
      <c r="AP3332">
        <f>MATCH(AN3332,Sheet2!$F$5:$F$18,0)</f>
        <v>6</v>
      </c>
      <c r="AQ3332">
        <f>MATCH(AO3332,Sheet2!$F$5:$K$5,0)</f>
        <v>6</v>
      </c>
      <c r="AR3332" s="33">
        <f>INDEX(Sheet2!$F$5:$K$18,OPaL!AP3332,OPaL!AQ3332)</f>
        <v>0.15</v>
      </c>
      <c r="AS3332" s="1">
        <f t="shared" si="155"/>
        <v>4641</v>
      </c>
    </row>
    <row r="3333" spans="1:45" x14ac:dyDescent="0.2">
      <c r="A3333" s="11" t="s">
        <v>9032</v>
      </c>
      <c r="B3333" s="11" t="s">
        <v>9033</v>
      </c>
      <c r="C3333" s="11" t="s">
        <v>12935</v>
      </c>
      <c r="D3333" s="21">
        <v>44516</v>
      </c>
      <c r="E3333" s="21" t="s">
        <v>9739</v>
      </c>
      <c r="F3333" s="21" t="s">
        <v>14659</v>
      </c>
      <c r="G3333" s="11" t="s">
        <v>2</v>
      </c>
      <c r="H3333" s="11" t="s">
        <v>3</v>
      </c>
      <c r="I3333" s="11" t="s">
        <v>4</v>
      </c>
      <c r="J3333" s="13">
        <v>3</v>
      </c>
      <c r="K3333" s="12">
        <v>5451.46</v>
      </c>
      <c r="L3333" s="12">
        <v>0</v>
      </c>
      <c r="M3333" s="12">
        <v>0</v>
      </c>
      <c r="N3333" s="12">
        <f t="shared" ref="N3333:N3396" si="157">M3333+K3333</f>
        <v>5451.46</v>
      </c>
      <c r="O3333" s="11" t="s">
        <v>8227</v>
      </c>
      <c r="P3333" s="13">
        <v>0</v>
      </c>
      <c r="Q3333" s="11" t="s">
        <v>6</v>
      </c>
      <c r="R3333" s="13">
        <v>0</v>
      </c>
      <c r="S3333" s="13">
        <v>0</v>
      </c>
      <c r="T3333" s="11" t="s">
        <v>7</v>
      </c>
      <c r="U3333" s="11" t="s">
        <v>8</v>
      </c>
      <c r="V3333" s="15">
        <v>0</v>
      </c>
      <c r="W3333" s="13">
        <v>0</v>
      </c>
      <c r="X3333" s="15">
        <v>0</v>
      </c>
      <c r="Y3333" s="15">
        <v>0</v>
      </c>
      <c r="Z3333" s="13">
        <v>0</v>
      </c>
      <c r="AA3333" s="15">
        <v>0</v>
      </c>
      <c r="AB3333" s="13">
        <v>0</v>
      </c>
      <c r="AC3333" s="15">
        <v>0</v>
      </c>
      <c r="AD3333" s="13">
        <v>0</v>
      </c>
      <c r="AE3333" s="15">
        <v>0</v>
      </c>
      <c r="AF3333" s="13">
        <v>0</v>
      </c>
      <c r="AG3333" s="15">
        <v>0</v>
      </c>
      <c r="AH3333" s="13">
        <v>0</v>
      </c>
      <c r="AI3333" s="15">
        <v>0</v>
      </c>
      <c r="AJ3333" s="11" t="s">
        <v>9</v>
      </c>
      <c r="AK3333" s="11" t="s">
        <v>8228</v>
      </c>
      <c r="AL3333" s="22">
        <f t="shared" si="156"/>
        <v>776</v>
      </c>
      <c r="AM3333" s="11" t="str">
        <f>VLOOKUP(O3333,Sheet2!$D$6:$E$14,2,FALSE)</f>
        <v>Consumables</v>
      </c>
      <c r="AN3333" s="11" t="str">
        <f>VLOOKUP(F3333,Sheet2!$E$15:$F$18,2,FALSE)</f>
        <v>CM</v>
      </c>
      <c r="AO3333" s="35" t="s">
        <v>14668</v>
      </c>
      <c r="AP3333">
        <f>MATCH(AN3333,Sheet2!$F$5:$F$18,0)</f>
        <v>13</v>
      </c>
      <c r="AQ3333">
        <f>MATCH(AO3333,Sheet2!$F$5:$K$5,0)</f>
        <v>6</v>
      </c>
      <c r="AR3333" s="33">
        <f>INDEX(Sheet2!$F$5:$K$18,OPaL!AP3333,OPaL!AQ3333)</f>
        <v>0.2</v>
      </c>
      <c r="AS3333" s="1">
        <f t="shared" ref="AS3333:AS3396" si="158">N3333*(1-AR3333)</f>
        <v>4361.1680000000006</v>
      </c>
    </row>
    <row r="3334" spans="1:45" x14ac:dyDescent="0.2">
      <c r="A3334" s="11" t="s">
        <v>922</v>
      </c>
      <c r="B3334" s="11" t="s">
        <v>923</v>
      </c>
      <c r="C3334" s="11" t="s">
        <v>12936</v>
      </c>
      <c r="D3334" s="21">
        <v>42161</v>
      </c>
      <c r="E3334" s="21" t="s">
        <v>9697</v>
      </c>
      <c r="F3334" s="21" t="s">
        <v>14659</v>
      </c>
      <c r="G3334" s="11" t="s">
        <v>2</v>
      </c>
      <c r="H3334" s="11" t="s">
        <v>16</v>
      </c>
      <c r="I3334" s="11" t="s">
        <v>4</v>
      </c>
      <c r="J3334" s="12">
        <v>2</v>
      </c>
      <c r="K3334" s="12">
        <v>5448</v>
      </c>
      <c r="L3334" s="12">
        <v>0</v>
      </c>
      <c r="M3334" s="12">
        <v>0</v>
      </c>
      <c r="N3334" s="12">
        <f t="shared" si="157"/>
        <v>5448</v>
      </c>
      <c r="O3334" s="11" t="s">
        <v>5</v>
      </c>
      <c r="P3334" s="13">
        <v>0</v>
      </c>
      <c r="Q3334" s="11" t="s">
        <v>6</v>
      </c>
      <c r="R3334" s="13">
        <v>0</v>
      </c>
      <c r="S3334" s="13">
        <v>0</v>
      </c>
      <c r="T3334" s="11" t="s">
        <v>7</v>
      </c>
      <c r="U3334" s="11" t="s">
        <v>8</v>
      </c>
      <c r="V3334" s="15">
        <v>0</v>
      </c>
      <c r="W3334" s="13">
        <v>0</v>
      </c>
      <c r="X3334" s="15">
        <v>0</v>
      </c>
      <c r="Y3334" s="15">
        <v>0</v>
      </c>
      <c r="Z3334" s="13">
        <v>0</v>
      </c>
      <c r="AA3334" s="15">
        <v>0</v>
      </c>
      <c r="AB3334" s="13">
        <v>0</v>
      </c>
      <c r="AC3334" s="15">
        <v>0</v>
      </c>
      <c r="AD3334" s="13">
        <v>0</v>
      </c>
      <c r="AE3334" s="15">
        <v>0</v>
      </c>
      <c r="AF3334" s="13">
        <v>0</v>
      </c>
      <c r="AG3334" s="15">
        <v>0</v>
      </c>
      <c r="AH3334" s="13">
        <v>0</v>
      </c>
      <c r="AI3334" s="15">
        <v>0</v>
      </c>
      <c r="AJ3334" s="11" t="s">
        <v>17</v>
      </c>
      <c r="AK3334" s="11" t="s">
        <v>13</v>
      </c>
      <c r="AL3334" s="22">
        <f t="shared" si="156"/>
        <v>3131</v>
      </c>
      <c r="AM3334" s="11" t="str">
        <f>VLOOKUP(O3334,Sheet2!$D$6:$E$14,2,FALSE)</f>
        <v>Spare parts</v>
      </c>
      <c r="AN3334" s="11" t="str">
        <f>VLOOKUP(F3334,Sheet2!$E$10:$F$13,2,FALSE)</f>
        <v>SPM</v>
      </c>
      <c r="AO3334" s="35" t="s">
        <v>14668</v>
      </c>
      <c r="AP3334">
        <f>MATCH(AN3334,Sheet2!$F$5:$F$18,0)</f>
        <v>6</v>
      </c>
      <c r="AQ3334">
        <f>MATCH(AO3334,Sheet2!$F$5:$K$5,0)</f>
        <v>6</v>
      </c>
      <c r="AR3334" s="33">
        <f>INDEX(Sheet2!$F$5:$K$18,OPaL!AP3334,OPaL!AQ3334)</f>
        <v>0.15</v>
      </c>
      <c r="AS3334" s="1">
        <f t="shared" si="158"/>
        <v>4630.8</v>
      </c>
    </row>
    <row r="3335" spans="1:45" x14ac:dyDescent="0.2">
      <c r="A3335" s="11" t="s">
        <v>7573</v>
      </c>
      <c r="B3335" s="11" t="s">
        <v>7574</v>
      </c>
      <c r="C3335" s="11" t="s">
        <v>12937</v>
      </c>
      <c r="D3335" s="21">
        <v>42837</v>
      </c>
      <c r="E3335" s="21" t="s">
        <v>9725</v>
      </c>
      <c r="F3335" s="21" t="s">
        <v>14658</v>
      </c>
      <c r="G3335" s="11" t="s">
        <v>2</v>
      </c>
      <c r="H3335" s="11" t="s">
        <v>3</v>
      </c>
      <c r="I3335" s="11" t="s">
        <v>4</v>
      </c>
      <c r="J3335" s="12">
        <v>2</v>
      </c>
      <c r="K3335" s="12">
        <v>5436</v>
      </c>
      <c r="L3335" s="12">
        <v>0</v>
      </c>
      <c r="M3335" s="12">
        <v>0</v>
      </c>
      <c r="N3335" s="12">
        <f t="shared" si="157"/>
        <v>5436</v>
      </c>
      <c r="O3335" s="11" t="s">
        <v>5</v>
      </c>
      <c r="P3335" s="13">
        <v>0</v>
      </c>
      <c r="Q3335" s="11" t="s">
        <v>6</v>
      </c>
      <c r="R3335" s="13">
        <v>0</v>
      </c>
      <c r="S3335" s="13">
        <v>0</v>
      </c>
      <c r="T3335" s="11" t="s">
        <v>7</v>
      </c>
      <c r="U3335" s="11" t="s">
        <v>8</v>
      </c>
      <c r="V3335" s="15">
        <v>0</v>
      </c>
      <c r="W3335" s="13">
        <v>0</v>
      </c>
      <c r="X3335" s="15">
        <v>0</v>
      </c>
      <c r="Y3335" s="15">
        <v>0</v>
      </c>
      <c r="Z3335" s="13">
        <v>0</v>
      </c>
      <c r="AA3335" s="15">
        <v>0</v>
      </c>
      <c r="AB3335" s="13">
        <v>0</v>
      </c>
      <c r="AC3335" s="15">
        <v>0</v>
      </c>
      <c r="AD3335" s="13">
        <v>0</v>
      </c>
      <c r="AE3335" s="15">
        <v>0</v>
      </c>
      <c r="AF3335" s="13">
        <v>0</v>
      </c>
      <c r="AG3335" s="15">
        <v>0</v>
      </c>
      <c r="AH3335" s="13">
        <v>0</v>
      </c>
      <c r="AI3335" s="15">
        <v>0</v>
      </c>
      <c r="AJ3335" s="11" t="s">
        <v>9</v>
      </c>
      <c r="AK3335" s="11" t="s">
        <v>10</v>
      </c>
      <c r="AL3335" s="22">
        <f t="shared" si="156"/>
        <v>2455</v>
      </c>
      <c r="AM3335" s="11" t="str">
        <f>VLOOKUP(O3335,Sheet2!$D$6:$E$14,2,FALSE)</f>
        <v>Spare parts</v>
      </c>
      <c r="AN3335" s="11" t="str">
        <f>VLOOKUP(F3335,Sheet2!$E$10:$F$13,2,FALSE)</f>
        <v>SPE</v>
      </c>
      <c r="AO3335" s="35" t="s">
        <v>14668</v>
      </c>
      <c r="AP3335">
        <f>MATCH(AN3335,Sheet2!$F$5:$F$18,0)</f>
        <v>7</v>
      </c>
      <c r="AQ3335">
        <f>MATCH(AO3335,Sheet2!$F$5:$K$5,0)</f>
        <v>6</v>
      </c>
      <c r="AR3335" s="33">
        <f>INDEX(Sheet2!$F$5:$K$18,OPaL!AP3335,OPaL!AQ3335)</f>
        <v>0.15</v>
      </c>
      <c r="AS3335" s="1">
        <f t="shared" si="158"/>
        <v>4620.5999999999995</v>
      </c>
    </row>
    <row r="3336" spans="1:45" x14ac:dyDescent="0.2">
      <c r="A3336" s="11" t="s">
        <v>9034</v>
      </c>
      <c r="B3336" s="11" t="s">
        <v>9035</v>
      </c>
      <c r="C3336" s="11" t="s">
        <v>12938</v>
      </c>
      <c r="D3336" s="21">
        <v>43465</v>
      </c>
      <c r="E3336" s="21" t="s">
        <v>9739</v>
      </c>
      <c r="F3336" s="21" t="s">
        <v>14659</v>
      </c>
      <c r="G3336" s="11" t="s">
        <v>2</v>
      </c>
      <c r="H3336" s="11" t="s">
        <v>3</v>
      </c>
      <c r="I3336" s="11" t="s">
        <v>4</v>
      </c>
      <c r="J3336" s="13">
        <v>12</v>
      </c>
      <c r="K3336" s="12">
        <v>5433.28</v>
      </c>
      <c r="L3336" s="12">
        <v>0</v>
      </c>
      <c r="M3336" s="12">
        <v>0</v>
      </c>
      <c r="N3336" s="12">
        <f t="shared" si="157"/>
        <v>5433.28</v>
      </c>
      <c r="O3336" s="11" t="s">
        <v>8227</v>
      </c>
      <c r="P3336" s="13">
        <v>0</v>
      </c>
      <c r="Q3336" s="11" t="s">
        <v>6</v>
      </c>
      <c r="R3336" s="13">
        <v>0</v>
      </c>
      <c r="S3336" s="13">
        <v>0</v>
      </c>
      <c r="T3336" s="11" t="s">
        <v>7</v>
      </c>
      <c r="U3336" s="11" t="s">
        <v>8</v>
      </c>
      <c r="V3336" s="15">
        <v>0</v>
      </c>
      <c r="W3336" s="13">
        <v>0</v>
      </c>
      <c r="X3336" s="15">
        <v>0</v>
      </c>
      <c r="Y3336" s="15">
        <v>0</v>
      </c>
      <c r="Z3336" s="13">
        <v>0</v>
      </c>
      <c r="AA3336" s="15">
        <v>0</v>
      </c>
      <c r="AB3336" s="13">
        <v>0</v>
      </c>
      <c r="AC3336" s="15">
        <v>0</v>
      </c>
      <c r="AD3336" s="13">
        <v>0</v>
      </c>
      <c r="AE3336" s="15">
        <v>0</v>
      </c>
      <c r="AF3336" s="13">
        <v>0</v>
      </c>
      <c r="AG3336" s="15">
        <v>0</v>
      </c>
      <c r="AH3336" s="13">
        <v>0</v>
      </c>
      <c r="AI3336" s="15">
        <v>0</v>
      </c>
      <c r="AJ3336" s="11" t="s">
        <v>9</v>
      </c>
      <c r="AK3336" s="11" t="s">
        <v>8228</v>
      </c>
      <c r="AL3336" s="22">
        <f t="shared" si="156"/>
        <v>1827</v>
      </c>
      <c r="AM3336" s="11" t="str">
        <f>VLOOKUP(O3336,Sheet2!$D$6:$E$14,2,FALSE)</f>
        <v>Consumables</v>
      </c>
      <c r="AN3336" s="11" t="str">
        <f>VLOOKUP(F3336,Sheet2!$E$15:$F$18,2,FALSE)</f>
        <v>CM</v>
      </c>
      <c r="AO3336" s="35" t="s">
        <v>14668</v>
      </c>
      <c r="AP3336">
        <f>MATCH(AN3336,Sheet2!$F$5:$F$18,0)</f>
        <v>13</v>
      </c>
      <c r="AQ3336">
        <f>MATCH(AO3336,Sheet2!$F$5:$K$5,0)</f>
        <v>6</v>
      </c>
      <c r="AR3336" s="33">
        <f>INDEX(Sheet2!$F$5:$K$18,OPaL!AP3336,OPaL!AQ3336)</f>
        <v>0.2</v>
      </c>
      <c r="AS3336" s="1">
        <f t="shared" si="158"/>
        <v>4346.6239999999998</v>
      </c>
    </row>
    <row r="3337" spans="1:45" x14ac:dyDescent="0.2">
      <c r="A3337" s="11" t="s">
        <v>7950</v>
      </c>
      <c r="B3337" s="11" t="s">
        <v>7951</v>
      </c>
      <c r="C3337" s="11" t="s">
        <v>12939</v>
      </c>
      <c r="D3337" s="21">
        <v>43109</v>
      </c>
      <c r="E3337" s="21" t="s">
        <v>9697</v>
      </c>
      <c r="F3337" s="21" t="s">
        <v>14659</v>
      </c>
      <c r="G3337" s="11" t="s">
        <v>2</v>
      </c>
      <c r="H3337" s="11" t="s">
        <v>16</v>
      </c>
      <c r="I3337" s="11" t="s">
        <v>351</v>
      </c>
      <c r="J3337" s="13">
        <v>1</v>
      </c>
      <c r="K3337" s="12">
        <v>5432.51</v>
      </c>
      <c r="L3337" s="12">
        <v>0</v>
      </c>
      <c r="M3337" s="12">
        <v>0</v>
      </c>
      <c r="N3337" s="12">
        <f t="shared" si="157"/>
        <v>5432.51</v>
      </c>
      <c r="O3337" s="11" t="s">
        <v>5</v>
      </c>
      <c r="P3337" s="13">
        <v>0</v>
      </c>
      <c r="Q3337" s="11" t="s">
        <v>6</v>
      </c>
      <c r="R3337" s="13">
        <v>0</v>
      </c>
      <c r="S3337" s="13">
        <v>0</v>
      </c>
      <c r="T3337" s="11" t="s">
        <v>7</v>
      </c>
      <c r="U3337" s="11" t="s">
        <v>8</v>
      </c>
      <c r="V3337" s="15">
        <v>0</v>
      </c>
      <c r="W3337" s="13">
        <v>0</v>
      </c>
      <c r="X3337" s="15">
        <v>0</v>
      </c>
      <c r="Y3337" s="15">
        <v>0</v>
      </c>
      <c r="Z3337" s="13">
        <v>0</v>
      </c>
      <c r="AA3337" s="15">
        <v>0</v>
      </c>
      <c r="AB3337" s="13">
        <v>0</v>
      </c>
      <c r="AC3337" s="15">
        <v>0</v>
      </c>
      <c r="AD3337" s="13">
        <v>0</v>
      </c>
      <c r="AE3337" s="15">
        <v>0</v>
      </c>
      <c r="AF3337" s="13">
        <v>0</v>
      </c>
      <c r="AG3337" s="15">
        <v>0</v>
      </c>
      <c r="AH3337" s="13">
        <v>0</v>
      </c>
      <c r="AI3337" s="15">
        <v>0</v>
      </c>
      <c r="AJ3337" s="11" t="s">
        <v>17</v>
      </c>
      <c r="AK3337" s="11" t="s">
        <v>1398</v>
      </c>
      <c r="AL3337" s="22">
        <f t="shared" si="156"/>
        <v>2183</v>
      </c>
      <c r="AM3337" s="11" t="str">
        <f>VLOOKUP(O3337,Sheet2!$D$6:$E$14,2,FALSE)</f>
        <v>Spare parts</v>
      </c>
      <c r="AN3337" s="11" t="str">
        <f>VLOOKUP(F3337,Sheet2!$E$10:$F$13,2,FALSE)</f>
        <v>SPM</v>
      </c>
      <c r="AO3337" s="35" t="s">
        <v>14668</v>
      </c>
      <c r="AP3337">
        <f>MATCH(AN3337,Sheet2!$F$5:$F$18,0)</f>
        <v>6</v>
      </c>
      <c r="AQ3337">
        <f>MATCH(AO3337,Sheet2!$F$5:$K$5,0)</f>
        <v>6</v>
      </c>
      <c r="AR3337" s="33">
        <f>INDEX(Sheet2!$F$5:$K$18,OPaL!AP3337,OPaL!AQ3337)</f>
        <v>0.15</v>
      </c>
      <c r="AS3337" s="1">
        <f t="shared" si="158"/>
        <v>4617.6334999999999</v>
      </c>
    </row>
    <row r="3338" spans="1:45" x14ac:dyDescent="0.2">
      <c r="A3338" s="11" t="s">
        <v>4257</v>
      </c>
      <c r="B3338" s="11" t="s">
        <v>4258</v>
      </c>
      <c r="C3338" s="11" t="s">
        <v>12940</v>
      </c>
      <c r="D3338" s="21">
        <v>42975</v>
      </c>
      <c r="E3338" s="21" t="s">
        <v>9697</v>
      </c>
      <c r="F3338" s="21" t="s">
        <v>14659</v>
      </c>
      <c r="G3338" s="11" t="s">
        <v>2</v>
      </c>
      <c r="H3338" s="11" t="s">
        <v>16</v>
      </c>
      <c r="I3338" s="11" t="s">
        <v>4</v>
      </c>
      <c r="J3338" s="12">
        <v>2</v>
      </c>
      <c r="K3338" s="12">
        <v>5432</v>
      </c>
      <c r="L3338" s="12">
        <v>0</v>
      </c>
      <c r="M3338" s="12">
        <v>0</v>
      </c>
      <c r="N3338" s="12">
        <f t="shared" si="157"/>
        <v>5432</v>
      </c>
      <c r="O3338" s="11" t="s">
        <v>5</v>
      </c>
      <c r="P3338" s="13">
        <v>0</v>
      </c>
      <c r="Q3338" s="11" t="s">
        <v>6</v>
      </c>
      <c r="R3338" s="13">
        <v>0</v>
      </c>
      <c r="S3338" s="13">
        <v>0</v>
      </c>
      <c r="T3338" s="11" t="s">
        <v>7</v>
      </c>
      <c r="U3338" s="11" t="s">
        <v>8</v>
      </c>
      <c r="V3338" s="15">
        <v>0</v>
      </c>
      <c r="W3338" s="13">
        <v>0</v>
      </c>
      <c r="X3338" s="15">
        <v>0</v>
      </c>
      <c r="Y3338" s="15">
        <v>0</v>
      </c>
      <c r="Z3338" s="13">
        <v>0</v>
      </c>
      <c r="AA3338" s="15">
        <v>0</v>
      </c>
      <c r="AB3338" s="13">
        <v>0</v>
      </c>
      <c r="AC3338" s="15">
        <v>0</v>
      </c>
      <c r="AD3338" s="13">
        <v>0</v>
      </c>
      <c r="AE3338" s="15">
        <v>0</v>
      </c>
      <c r="AF3338" s="13">
        <v>0</v>
      </c>
      <c r="AG3338" s="15">
        <v>0</v>
      </c>
      <c r="AH3338" s="13">
        <v>0</v>
      </c>
      <c r="AI3338" s="15">
        <v>0</v>
      </c>
      <c r="AJ3338" s="11" t="s">
        <v>17</v>
      </c>
      <c r="AK3338" s="11" t="s">
        <v>1398</v>
      </c>
      <c r="AL3338" s="22">
        <f t="shared" si="156"/>
        <v>2317</v>
      </c>
      <c r="AM3338" s="11" t="str">
        <f>VLOOKUP(O3338,Sheet2!$D$6:$E$14,2,FALSE)</f>
        <v>Spare parts</v>
      </c>
      <c r="AN3338" s="11" t="str">
        <f>VLOOKUP(F3338,Sheet2!$E$10:$F$13,2,FALSE)</f>
        <v>SPM</v>
      </c>
      <c r="AO3338" s="35" t="s">
        <v>14668</v>
      </c>
      <c r="AP3338">
        <f>MATCH(AN3338,Sheet2!$F$5:$F$18,0)</f>
        <v>6</v>
      </c>
      <c r="AQ3338">
        <f>MATCH(AO3338,Sheet2!$F$5:$K$5,0)</f>
        <v>6</v>
      </c>
      <c r="AR3338" s="33">
        <f>INDEX(Sheet2!$F$5:$K$18,OPaL!AP3338,OPaL!AQ3338)</f>
        <v>0.15</v>
      </c>
      <c r="AS3338" s="1">
        <f t="shared" si="158"/>
        <v>4617.2</v>
      </c>
    </row>
    <row r="3339" spans="1:45" x14ac:dyDescent="0.2">
      <c r="A3339" s="11" t="s">
        <v>4649</v>
      </c>
      <c r="B3339" s="11" t="s">
        <v>4650</v>
      </c>
      <c r="C3339" s="11" t="s">
        <v>12941</v>
      </c>
      <c r="D3339" s="21">
        <v>44144</v>
      </c>
      <c r="E3339" s="21" t="s">
        <v>9697</v>
      </c>
      <c r="F3339" s="21" t="s">
        <v>14659</v>
      </c>
      <c r="G3339" s="11" t="s">
        <v>2</v>
      </c>
      <c r="H3339" s="11" t="s">
        <v>16</v>
      </c>
      <c r="I3339" s="11" t="s">
        <v>4</v>
      </c>
      <c r="J3339" s="13">
        <v>1</v>
      </c>
      <c r="K3339" s="12">
        <v>5423</v>
      </c>
      <c r="L3339" s="12">
        <v>0</v>
      </c>
      <c r="M3339" s="12">
        <v>0</v>
      </c>
      <c r="N3339" s="12">
        <f t="shared" si="157"/>
        <v>5423</v>
      </c>
      <c r="O3339" s="11" t="s">
        <v>5</v>
      </c>
      <c r="P3339" s="13">
        <v>0</v>
      </c>
      <c r="Q3339" s="11" t="s">
        <v>6</v>
      </c>
      <c r="R3339" s="13">
        <v>0</v>
      </c>
      <c r="S3339" s="13">
        <v>0</v>
      </c>
      <c r="T3339" s="11" t="s">
        <v>7</v>
      </c>
      <c r="U3339" s="11" t="s">
        <v>8</v>
      </c>
      <c r="V3339" s="15">
        <v>0</v>
      </c>
      <c r="W3339" s="13">
        <v>0</v>
      </c>
      <c r="X3339" s="15">
        <v>0</v>
      </c>
      <c r="Y3339" s="15">
        <v>0</v>
      </c>
      <c r="Z3339" s="13">
        <v>0</v>
      </c>
      <c r="AA3339" s="15">
        <v>0</v>
      </c>
      <c r="AB3339" s="13">
        <v>0</v>
      </c>
      <c r="AC3339" s="15">
        <v>0</v>
      </c>
      <c r="AD3339" s="13">
        <v>0</v>
      </c>
      <c r="AE3339" s="15">
        <v>0</v>
      </c>
      <c r="AF3339" s="13">
        <v>0</v>
      </c>
      <c r="AG3339" s="15">
        <v>0</v>
      </c>
      <c r="AH3339" s="13">
        <v>0</v>
      </c>
      <c r="AI3339" s="15">
        <v>0</v>
      </c>
      <c r="AJ3339" s="11" t="s">
        <v>17</v>
      </c>
      <c r="AK3339" s="11" t="s">
        <v>1398</v>
      </c>
      <c r="AL3339" s="22">
        <f t="shared" si="156"/>
        <v>1148</v>
      </c>
      <c r="AM3339" s="11" t="str">
        <f>VLOOKUP(O3339,Sheet2!$D$6:$E$14,2,FALSE)</f>
        <v>Spare parts</v>
      </c>
      <c r="AN3339" s="11" t="str">
        <f>VLOOKUP(F3339,Sheet2!$E$10:$F$13,2,FALSE)</f>
        <v>SPM</v>
      </c>
      <c r="AO3339" s="35" t="s">
        <v>14668</v>
      </c>
      <c r="AP3339">
        <f>MATCH(AN3339,Sheet2!$F$5:$F$18,0)</f>
        <v>6</v>
      </c>
      <c r="AQ3339">
        <f>MATCH(AO3339,Sheet2!$F$5:$K$5,0)</f>
        <v>6</v>
      </c>
      <c r="AR3339" s="33">
        <f>INDEX(Sheet2!$F$5:$K$18,OPaL!AP3339,OPaL!AQ3339)</f>
        <v>0.15</v>
      </c>
      <c r="AS3339" s="1">
        <f t="shared" si="158"/>
        <v>4609.55</v>
      </c>
    </row>
    <row r="3340" spans="1:45" x14ac:dyDescent="0.2">
      <c r="A3340" s="11" t="s">
        <v>4659</v>
      </c>
      <c r="B3340" s="11" t="s">
        <v>4660</v>
      </c>
      <c r="C3340" s="11" t="s">
        <v>12942</v>
      </c>
      <c r="D3340" s="21">
        <v>42975</v>
      </c>
      <c r="E3340" s="21" t="s">
        <v>9697</v>
      </c>
      <c r="F3340" s="21" t="s">
        <v>14659</v>
      </c>
      <c r="G3340" s="11" t="s">
        <v>2</v>
      </c>
      <c r="H3340" s="11" t="s">
        <v>16</v>
      </c>
      <c r="I3340" s="11" t="s">
        <v>4</v>
      </c>
      <c r="J3340" s="13">
        <v>1</v>
      </c>
      <c r="K3340" s="12">
        <v>5423</v>
      </c>
      <c r="L3340" s="12">
        <v>0</v>
      </c>
      <c r="M3340" s="12">
        <v>0</v>
      </c>
      <c r="N3340" s="12">
        <f t="shared" si="157"/>
        <v>5423</v>
      </c>
      <c r="O3340" s="11" t="s">
        <v>5</v>
      </c>
      <c r="P3340" s="13">
        <v>0</v>
      </c>
      <c r="Q3340" s="11" t="s">
        <v>6</v>
      </c>
      <c r="R3340" s="13">
        <v>0</v>
      </c>
      <c r="S3340" s="13">
        <v>0</v>
      </c>
      <c r="T3340" s="11" t="s">
        <v>7</v>
      </c>
      <c r="U3340" s="11" t="s">
        <v>8</v>
      </c>
      <c r="V3340" s="15">
        <v>0</v>
      </c>
      <c r="W3340" s="13">
        <v>0</v>
      </c>
      <c r="X3340" s="15">
        <v>0</v>
      </c>
      <c r="Y3340" s="15">
        <v>0</v>
      </c>
      <c r="Z3340" s="13">
        <v>0</v>
      </c>
      <c r="AA3340" s="15">
        <v>0</v>
      </c>
      <c r="AB3340" s="13">
        <v>0</v>
      </c>
      <c r="AC3340" s="15">
        <v>0</v>
      </c>
      <c r="AD3340" s="13">
        <v>0</v>
      </c>
      <c r="AE3340" s="15">
        <v>0</v>
      </c>
      <c r="AF3340" s="13">
        <v>0</v>
      </c>
      <c r="AG3340" s="15">
        <v>0</v>
      </c>
      <c r="AH3340" s="13">
        <v>0</v>
      </c>
      <c r="AI3340" s="15">
        <v>0</v>
      </c>
      <c r="AJ3340" s="11" t="s">
        <v>17</v>
      </c>
      <c r="AK3340" s="11" t="s">
        <v>1398</v>
      </c>
      <c r="AL3340" s="22">
        <f t="shared" si="156"/>
        <v>2317</v>
      </c>
      <c r="AM3340" s="11" t="str">
        <f>VLOOKUP(O3340,Sheet2!$D$6:$E$14,2,FALSE)</f>
        <v>Spare parts</v>
      </c>
      <c r="AN3340" s="11" t="str">
        <f>VLOOKUP(F3340,Sheet2!$E$10:$F$13,2,FALSE)</f>
        <v>SPM</v>
      </c>
      <c r="AO3340" s="35" t="s">
        <v>14668</v>
      </c>
      <c r="AP3340">
        <f>MATCH(AN3340,Sheet2!$F$5:$F$18,0)</f>
        <v>6</v>
      </c>
      <c r="AQ3340">
        <f>MATCH(AO3340,Sheet2!$F$5:$K$5,0)</f>
        <v>6</v>
      </c>
      <c r="AR3340" s="33">
        <f>INDEX(Sheet2!$F$5:$K$18,OPaL!AP3340,OPaL!AQ3340)</f>
        <v>0.15</v>
      </c>
      <c r="AS3340" s="1">
        <f t="shared" si="158"/>
        <v>4609.55</v>
      </c>
    </row>
    <row r="3341" spans="1:45" x14ac:dyDescent="0.2">
      <c r="A3341" s="11" t="s">
        <v>4671</v>
      </c>
      <c r="B3341" s="11" t="s">
        <v>4672</v>
      </c>
      <c r="C3341" s="11" t="s">
        <v>12943</v>
      </c>
      <c r="D3341" s="21">
        <v>44144</v>
      </c>
      <c r="E3341" s="21" t="s">
        <v>9697</v>
      </c>
      <c r="F3341" s="21" t="s">
        <v>14659</v>
      </c>
      <c r="G3341" s="11" t="s">
        <v>2</v>
      </c>
      <c r="H3341" s="11" t="s">
        <v>16</v>
      </c>
      <c r="I3341" s="11" t="s">
        <v>4</v>
      </c>
      <c r="J3341" s="13">
        <v>1</v>
      </c>
      <c r="K3341" s="12">
        <v>5423</v>
      </c>
      <c r="L3341" s="12">
        <v>0</v>
      </c>
      <c r="M3341" s="12">
        <v>0</v>
      </c>
      <c r="N3341" s="12">
        <f t="shared" si="157"/>
        <v>5423</v>
      </c>
      <c r="O3341" s="11" t="s">
        <v>5</v>
      </c>
      <c r="P3341" s="13">
        <v>0</v>
      </c>
      <c r="Q3341" s="11" t="s">
        <v>6</v>
      </c>
      <c r="R3341" s="13">
        <v>0</v>
      </c>
      <c r="S3341" s="13">
        <v>0</v>
      </c>
      <c r="T3341" s="11" t="s">
        <v>7</v>
      </c>
      <c r="U3341" s="11" t="s">
        <v>8</v>
      </c>
      <c r="V3341" s="15">
        <v>0</v>
      </c>
      <c r="W3341" s="13">
        <v>0</v>
      </c>
      <c r="X3341" s="15">
        <v>0</v>
      </c>
      <c r="Y3341" s="15">
        <v>0</v>
      </c>
      <c r="Z3341" s="13">
        <v>0</v>
      </c>
      <c r="AA3341" s="15">
        <v>0</v>
      </c>
      <c r="AB3341" s="13">
        <v>0</v>
      </c>
      <c r="AC3341" s="15">
        <v>0</v>
      </c>
      <c r="AD3341" s="13">
        <v>0</v>
      </c>
      <c r="AE3341" s="15">
        <v>0</v>
      </c>
      <c r="AF3341" s="13">
        <v>0</v>
      </c>
      <c r="AG3341" s="15">
        <v>0</v>
      </c>
      <c r="AH3341" s="13">
        <v>0</v>
      </c>
      <c r="AI3341" s="15">
        <v>0</v>
      </c>
      <c r="AJ3341" s="11" t="s">
        <v>17</v>
      </c>
      <c r="AK3341" s="11" t="s">
        <v>1398</v>
      </c>
      <c r="AL3341" s="22">
        <f t="shared" si="156"/>
        <v>1148</v>
      </c>
      <c r="AM3341" s="11" t="str">
        <f>VLOOKUP(O3341,Sheet2!$D$6:$E$14,2,FALSE)</f>
        <v>Spare parts</v>
      </c>
      <c r="AN3341" s="11" t="str">
        <f>VLOOKUP(F3341,Sheet2!$E$10:$F$13,2,FALSE)</f>
        <v>SPM</v>
      </c>
      <c r="AO3341" s="35" t="s">
        <v>14668</v>
      </c>
      <c r="AP3341">
        <f>MATCH(AN3341,Sheet2!$F$5:$F$18,0)</f>
        <v>6</v>
      </c>
      <c r="AQ3341">
        <f>MATCH(AO3341,Sheet2!$F$5:$K$5,0)</f>
        <v>6</v>
      </c>
      <c r="AR3341" s="33">
        <f>INDEX(Sheet2!$F$5:$K$18,OPaL!AP3341,OPaL!AQ3341)</f>
        <v>0.15</v>
      </c>
      <c r="AS3341" s="1">
        <f t="shared" si="158"/>
        <v>4609.55</v>
      </c>
    </row>
    <row r="3342" spans="1:45" x14ac:dyDescent="0.2">
      <c r="A3342" s="11" t="s">
        <v>2697</v>
      </c>
      <c r="B3342" s="11" t="s">
        <v>2698</v>
      </c>
      <c r="C3342" s="11" t="s">
        <v>12944</v>
      </c>
      <c r="D3342" s="21">
        <v>44387</v>
      </c>
      <c r="E3342" s="21" t="s">
        <v>9697</v>
      </c>
      <c r="F3342" s="21" t="s">
        <v>14659</v>
      </c>
      <c r="G3342" s="11" t="s">
        <v>2</v>
      </c>
      <c r="H3342" s="11" t="s">
        <v>3</v>
      </c>
      <c r="I3342" s="11" t="s">
        <v>4</v>
      </c>
      <c r="J3342" s="12">
        <v>3</v>
      </c>
      <c r="K3342" s="12">
        <v>5408.14</v>
      </c>
      <c r="L3342" s="12">
        <v>0</v>
      </c>
      <c r="M3342" s="12">
        <v>0</v>
      </c>
      <c r="N3342" s="12">
        <f t="shared" si="157"/>
        <v>5408.14</v>
      </c>
      <c r="O3342" s="11" t="s">
        <v>5</v>
      </c>
      <c r="P3342" s="13">
        <v>0</v>
      </c>
      <c r="Q3342" s="11" t="s">
        <v>6</v>
      </c>
      <c r="R3342" s="13">
        <v>0</v>
      </c>
      <c r="S3342" s="13">
        <v>0</v>
      </c>
      <c r="T3342" s="11" t="s">
        <v>7</v>
      </c>
      <c r="U3342" s="11" t="s">
        <v>8</v>
      </c>
      <c r="V3342" s="15">
        <v>0</v>
      </c>
      <c r="W3342" s="13">
        <v>0</v>
      </c>
      <c r="X3342" s="15">
        <v>0</v>
      </c>
      <c r="Y3342" s="15">
        <v>0</v>
      </c>
      <c r="Z3342" s="13">
        <v>0</v>
      </c>
      <c r="AA3342" s="15">
        <v>0</v>
      </c>
      <c r="AB3342" s="13">
        <v>0</v>
      </c>
      <c r="AC3342" s="15">
        <v>0</v>
      </c>
      <c r="AD3342" s="13">
        <v>0</v>
      </c>
      <c r="AE3342" s="15">
        <v>0</v>
      </c>
      <c r="AF3342" s="13">
        <v>0</v>
      </c>
      <c r="AG3342" s="15">
        <v>0</v>
      </c>
      <c r="AH3342" s="13">
        <v>0</v>
      </c>
      <c r="AI3342" s="15">
        <v>0</v>
      </c>
      <c r="AJ3342" s="11" t="s">
        <v>9</v>
      </c>
      <c r="AK3342" s="11" t="s">
        <v>13</v>
      </c>
      <c r="AL3342" s="22">
        <f t="shared" si="156"/>
        <v>905</v>
      </c>
      <c r="AM3342" s="11" t="str">
        <f>VLOOKUP(O3342,Sheet2!$D$6:$E$14,2,FALSE)</f>
        <v>Spare parts</v>
      </c>
      <c r="AN3342" s="11" t="str">
        <f>VLOOKUP(F3342,Sheet2!$E$10:$F$13,2,FALSE)</f>
        <v>SPM</v>
      </c>
      <c r="AO3342" s="35" t="s">
        <v>14668</v>
      </c>
      <c r="AP3342">
        <f>MATCH(AN3342,Sheet2!$F$5:$F$18,0)</f>
        <v>6</v>
      </c>
      <c r="AQ3342">
        <f>MATCH(AO3342,Sheet2!$F$5:$K$5,0)</f>
        <v>6</v>
      </c>
      <c r="AR3342" s="33">
        <f>INDEX(Sheet2!$F$5:$K$18,OPaL!AP3342,OPaL!AQ3342)</f>
        <v>0.15</v>
      </c>
      <c r="AS3342" s="1">
        <f t="shared" si="158"/>
        <v>4596.9189999999999</v>
      </c>
    </row>
    <row r="3343" spans="1:45" x14ac:dyDescent="0.2">
      <c r="A3343" s="11" t="s">
        <v>7577</v>
      </c>
      <c r="B3343" s="11" t="s">
        <v>7578</v>
      </c>
      <c r="C3343" s="11" t="s">
        <v>12945</v>
      </c>
      <c r="D3343" s="21">
        <v>42796</v>
      </c>
      <c r="E3343" s="21" t="s">
        <v>9725</v>
      </c>
      <c r="F3343" s="21" t="s">
        <v>14658</v>
      </c>
      <c r="G3343" s="11" t="s">
        <v>2</v>
      </c>
      <c r="H3343" s="11" t="s">
        <v>16</v>
      </c>
      <c r="I3343" s="11" t="s">
        <v>4</v>
      </c>
      <c r="J3343" s="12">
        <v>3</v>
      </c>
      <c r="K3343" s="12">
        <v>5406.3</v>
      </c>
      <c r="L3343" s="12">
        <v>0</v>
      </c>
      <c r="M3343" s="12">
        <v>0</v>
      </c>
      <c r="N3343" s="12">
        <f t="shared" si="157"/>
        <v>5406.3</v>
      </c>
      <c r="O3343" s="11" t="s">
        <v>5</v>
      </c>
      <c r="P3343" s="13">
        <v>0</v>
      </c>
      <c r="Q3343" s="11" t="s">
        <v>6</v>
      </c>
      <c r="R3343" s="13">
        <v>0</v>
      </c>
      <c r="S3343" s="13">
        <v>0</v>
      </c>
      <c r="T3343" s="11" t="s">
        <v>7</v>
      </c>
      <c r="U3343" s="11" t="s">
        <v>8</v>
      </c>
      <c r="V3343" s="15">
        <v>0</v>
      </c>
      <c r="W3343" s="13">
        <v>0</v>
      </c>
      <c r="X3343" s="15">
        <v>0</v>
      </c>
      <c r="Y3343" s="15">
        <v>0</v>
      </c>
      <c r="Z3343" s="13">
        <v>0</v>
      </c>
      <c r="AA3343" s="15">
        <v>0</v>
      </c>
      <c r="AB3343" s="13">
        <v>0</v>
      </c>
      <c r="AC3343" s="15">
        <v>0</v>
      </c>
      <c r="AD3343" s="13">
        <v>0</v>
      </c>
      <c r="AE3343" s="15">
        <v>0</v>
      </c>
      <c r="AF3343" s="13">
        <v>0</v>
      </c>
      <c r="AG3343" s="15">
        <v>0</v>
      </c>
      <c r="AH3343" s="13">
        <v>0</v>
      </c>
      <c r="AI3343" s="15">
        <v>0</v>
      </c>
      <c r="AJ3343" s="11" t="s">
        <v>17</v>
      </c>
      <c r="AK3343" s="11" t="s">
        <v>10</v>
      </c>
      <c r="AL3343" s="22">
        <f t="shared" si="156"/>
        <v>2496</v>
      </c>
      <c r="AM3343" s="11" t="str">
        <f>VLOOKUP(O3343,Sheet2!$D$6:$E$14,2,FALSE)</f>
        <v>Spare parts</v>
      </c>
      <c r="AN3343" s="11" t="str">
        <f>VLOOKUP(F3343,Sheet2!$E$10:$F$13,2,FALSE)</f>
        <v>SPE</v>
      </c>
      <c r="AO3343" s="35" t="s">
        <v>14668</v>
      </c>
      <c r="AP3343">
        <f>MATCH(AN3343,Sheet2!$F$5:$F$18,0)</f>
        <v>7</v>
      </c>
      <c r="AQ3343">
        <f>MATCH(AO3343,Sheet2!$F$5:$K$5,0)</f>
        <v>6</v>
      </c>
      <c r="AR3343" s="33">
        <f>INDEX(Sheet2!$F$5:$K$18,OPaL!AP3343,OPaL!AQ3343)</f>
        <v>0.15</v>
      </c>
      <c r="AS3343" s="1">
        <f t="shared" si="158"/>
        <v>4595.3550000000005</v>
      </c>
    </row>
    <row r="3344" spans="1:45" x14ac:dyDescent="0.2">
      <c r="A3344" s="11" t="s">
        <v>8030</v>
      </c>
      <c r="B3344" s="11" t="s">
        <v>8031</v>
      </c>
      <c r="C3344" s="11" t="s">
        <v>12946</v>
      </c>
      <c r="D3344" s="21">
        <v>42391</v>
      </c>
      <c r="E3344" s="21" t="s">
        <v>9697</v>
      </c>
      <c r="F3344" s="21" t="s">
        <v>14659</v>
      </c>
      <c r="G3344" s="11" t="s">
        <v>2</v>
      </c>
      <c r="H3344" s="11" t="s">
        <v>3</v>
      </c>
      <c r="I3344" s="11" t="s">
        <v>4</v>
      </c>
      <c r="J3344" s="12">
        <v>1</v>
      </c>
      <c r="K3344" s="12">
        <v>5406.16</v>
      </c>
      <c r="L3344" s="12">
        <v>0</v>
      </c>
      <c r="M3344" s="12">
        <v>0</v>
      </c>
      <c r="N3344" s="12">
        <f t="shared" si="157"/>
        <v>5406.16</v>
      </c>
      <c r="O3344" s="11" t="s">
        <v>5</v>
      </c>
      <c r="P3344" s="13">
        <v>0</v>
      </c>
      <c r="Q3344" s="11" t="s">
        <v>6</v>
      </c>
      <c r="R3344" s="13">
        <v>0</v>
      </c>
      <c r="S3344" s="13">
        <v>0</v>
      </c>
      <c r="T3344" s="11" t="s">
        <v>7</v>
      </c>
      <c r="U3344" s="11" t="s">
        <v>8</v>
      </c>
      <c r="V3344" s="15">
        <v>0</v>
      </c>
      <c r="W3344" s="13">
        <v>0</v>
      </c>
      <c r="X3344" s="15">
        <v>0</v>
      </c>
      <c r="Y3344" s="15">
        <v>0</v>
      </c>
      <c r="Z3344" s="13">
        <v>0</v>
      </c>
      <c r="AA3344" s="15">
        <v>0</v>
      </c>
      <c r="AB3344" s="13">
        <v>0</v>
      </c>
      <c r="AC3344" s="15">
        <v>0</v>
      </c>
      <c r="AD3344" s="13">
        <v>0</v>
      </c>
      <c r="AE3344" s="15">
        <v>0</v>
      </c>
      <c r="AF3344" s="13">
        <v>0</v>
      </c>
      <c r="AG3344" s="15">
        <v>0</v>
      </c>
      <c r="AH3344" s="13">
        <v>0</v>
      </c>
      <c r="AI3344" s="15">
        <v>0</v>
      </c>
      <c r="AJ3344" s="11" t="s">
        <v>9</v>
      </c>
      <c r="AK3344" s="11" t="s">
        <v>13</v>
      </c>
      <c r="AL3344" s="22">
        <f t="shared" si="156"/>
        <v>2901</v>
      </c>
      <c r="AM3344" s="11" t="str">
        <f>VLOOKUP(O3344,Sheet2!$D$6:$E$14,2,FALSE)</f>
        <v>Spare parts</v>
      </c>
      <c r="AN3344" s="11" t="str">
        <f>VLOOKUP(F3344,Sheet2!$E$10:$F$13,2,FALSE)</f>
        <v>SPM</v>
      </c>
      <c r="AO3344" s="35" t="s">
        <v>14668</v>
      </c>
      <c r="AP3344">
        <f>MATCH(AN3344,Sheet2!$F$5:$F$18,0)</f>
        <v>6</v>
      </c>
      <c r="AQ3344">
        <f>MATCH(AO3344,Sheet2!$F$5:$K$5,0)</f>
        <v>6</v>
      </c>
      <c r="AR3344" s="33">
        <f>INDEX(Sheet2!$F$5:$K$18,OPaL!AP3344,OPaL!AQ3344)</f>
        <v>0.15</v>
      </c>
      <c r="AS3344" s="1">
        <f t="shared" si="158"/>
        <v>4595.2359999999999</v>
      </c>
    </row>
    <row r="3345" spans="1:45" x14ac:dyDescent="0.2">
      <c r="A3345" s="11" t="s">
        <v>8030</v>
      </c>
      <c r="B3345" s="11" t="s">
        <v>8031</v>
      </c>
      <c r="C3345" s="11" t="s">
        <v>12946</v>
      </c>
      <c r="D3345" s="21">
        <v>42391</v>
      </c>
      <c r="E3345" s="21" t="s">
        <v>9697</v>
      </c>
      <c r="F3345" s="21" t="s">
        <v>14659</v>
      </c>
      <c r="G3345" s="11" t="s">
        <v>2</v>
      </c>
      <c r="H3345" s="11" t="s">
        <v>16</v>
      </c>
      <c r="I3345" s="11" t="s">
        <v>4</v>
      </c>
      <c r="J3345" s="12">
        <v>1</v>
      </c>
      <c r="K3345" s="12">
        <v>5406.16</v>
      </c>
      <c r="L3345" s="12">
        <v>0</v>
      </c>
      <c r="M3345" s="12">
        <v>0</v>
      </c>
      <c r="N3345" s="12">
        <f t="shared" si="157"/>
        <v>5406.16</v>
      </c>
      <c r="O3345" s="11" t="s">
        <v>5</v>
      </c>
      <c r="P3345" s="13">
        <v>0</v>
      </c>
      <c r="Q3345" s="11" t="s">
        <v>6</v>
      </c>
      <c r="R3345" s="13">
        <v>0</v>
      </c>
      <c r="S3345" s="13">
        <v>0</v>
      </c>
      <c r="T3345" s="11" t="s">
        <v>7</v>
      </c>
      <c r="U3345" s="11" t="s">
        <v>8</v>
      </c>
      <c r="V3345" s="15">
        <v>0</v>
      </c>
      <c r="W3345" s="13">
        <v>0</v>
      </c>
      <c r="X3345" s="15">
        <v>0</v>
      </c>
      <c r="Y3345" s="15">
        <v>0</v>
      </c>
      <c r="Z3345" s="13">
        <v>0</v>
      </c>
      <c r="AA3345" s="15">
        <v>0</v>
      </c>
      <c r="AB3345" s="13">
        <v>0</v>
      </c>
      <c r="AC3345" s="15">
        <v>0</v>
      </c>
      <c r="AD3345" s="13">
        <v>0</v>
      </c>
      <c r="AE3345" s="15">
        <v>0</v>
      </c>
      <c r="AF3345" s="13">
        <v>0</v>
      </c>
      <c r="AG3345" s="15">
        <v>0</v>
      </c>
      <c r="AH3345" s="13">
        <v>0</v>
      </c>
      <c r="AI3345" s="15">
        <v>0</v>
      </c>
      <c r="AJ3345" s="11" t="s">
        <v>17</v>
      </c>
      <c r="AK3345" s="11" t="s">
        <v>13</v>
      </c>
      <c r="AL3345" s="22">
        <f t="shared" si="156"/>
        <v>2901</v>
      </c>
      <c r="AM3345" s="11" t="str">
        <f>VLOOKUP(O3345,Sheet2!$D$6:$E$14,2,FALSE)</f>
        <v>Spare parts</v>
      </c>
      <c r="AN3345" s="11" t="str">
        <f>VLOOKUP(F3345,Sheet2!$E$10:$F$13,2,FALSE)</f>
        <v>SPM</v>
      </c>
      <c r="AO3345" s="35" t="s">
        <v>14668</v>
      </c>
      <c r="AP3345">
        <f>MATCH(AN3345,Sheet2!$F$5:$F$18,0)</f>
        <v>6</v>
      </c>
      <c r="AQ3345">
        <f>MATCH(AO3345,Sheet2!$F$5:$K$5,0)</f>
        <v>6</v>
      </c>
      <c r="AR3345" s="33">
        <f>INDEX(Sheet2!$F$5:$K$18,OPaL!AP3345,OPaL!AQ3345)</f>
        <v>0.15</v>
      </c>
      <c r="AS3345" s="1">
        <f t="shared" si="158"/>
        <v>4595.2359999999999</v>
      </c>
    </row>
    <row r="3346" spans="1:45" x14ac:dyDescent="0.2">
      <c r="A3346" s="11" t="s">
        <v>4397</v>
      </c>
      <c r="B3346" s="11" t="s">
        <v>4398</v>
      </c>
      <c r="C3346" s="11" t="s">
        <v>12947</v>
      </c>
      <c r="D3346" s="21">
        <v>42416</v>
      </c>
      <c r="E3346" s="21" t="s">
        <v>9697</v>
      </c>
      <c r="F3346" s="21" t="s">
        <v>14659</v>
      </c>
      <c r="G3346" s="11" t="s">
        <v>2</v>
      </c>
      <c r="H3346" s="11" t="s">
        <v>16</v>
      </c>
      <c r="I3346" s="11" t="s">
        <v>4</v>
      </c>
      <c r="J3346" s="12">
        <v>1</v>
      </c>
      <c r="K3346" s="12">
        <v>5406</v>
      </c>
      <c r="L3346" s="12">
        <v>0</v>
      </c>
      <c r="M3346" s="12">
        <v>0</v>
      </c>
      <c r="N3346" s="12">
        <f t="shared" si="157"/>
        <v>5406</v>
      </c>
      <c r="O3346" s="11" t="s">
        <v>5</v>
      </c>
      <c r="P3346" s="13">
        <v>0</v>
      </c>
      <c r="Q3346" s="11" t="s">
        <v>6</v>
      </c>
      <c r="R3346" s="13">
        <v>0</v>
      </c>
      <c r="S3346" s="13">
        <v>0</v>
      </c>
      <c r="T3346" s="11" t="s">
        <v>7</v>
      </c>
      <c r="U3346" s="11" t="s">
        <v>8</v>
      </c>
      <c r="V3346" s="15">
        <v>0</v>
      </c>
      <c r="W3346" s="13">
        <v>0</v>
      </c>
      <c r="X3346" s="15">
        <v>0</v>
      </c>
      <c r="Y3346" s="15">
        <v>0</v>
      </c>
      <c r="Z3346" s="13">
        <v>0</v>
      </c>
      <c r="AA3346" s="15">
        <v>0</v>
      </c>
      <c r="AB3346" s="13">
        <v>0</v>
      </c>
      <c r="AC3346" s="15">
        <v>0</v>
      </c>
      <c r="AD3346" s="13">
        <v>0</v>
      </c>
      <c r="AE3346" s="15">
        <v>0</v>
      </c>
      <c r="AF3346" s="13">
        <v>0</v>
      </c>
      <c r="AG3346" s="15">
        <v>0</v>
      </c>
      <c r="AH3346" s="13">
        <v>0</v>
      </c>
      <c r="AI3346" s="15">
        <v>0</v>
      </c>
      <c r="AJ3346" s="11" t="s">
        <v>17</v>
      </c>
      <c r="AK3346" s="11" t="s">
        <v>1398</v>
      </c>
      <c r="AL3346" s="22">
        <f t="shared" si="156"/>
        <v>2876</v>
      </c>
      <c r="AM3346" s="11" t="str">
        <f>VLOOKUP(O3346,Sheet2!$D$6:$E$14,2,FALSE)</f>
        <v>Spare parts</v>
      </c>
      <c r="AN3346" s="11" t="str">
        <f>VLOOKUP(F3346,Sheet2!$E$10:$F$13,2,FALSE)</f>
        <v>SPM</v>
      </c>
      <c r="AO3346" s="35" t="s">
        <v>14668</v>
      </c>
      <c r="AP3346">
        <f>MATCH(AN3346,Sheet2!$F$5:$F$18,0)</f>
        <v>6</v>
      </c>
      <c r="AQ3346">
        <f>MATCH(AO3346,Sheet2!$F$5:$K$5,0)</f>
        <v>6</v>
      </c>
      <c r="AR3346" s="33">
        <f>INDEX(Sheet2!$F$5:$K$18,OPaL!AP3346,OPaL!AQ3346)</f>
        <v>0.15</v>
      </c>
      <c r="AS3346" s="1">
        <f t="shared" si="158"/>
        <v>4595.0999999999995</v>
      </c>
    </row>
    <row r="3347" spans="1:45" x14ac:dyDescent="0.2">
      <c r="A3347" s="11" t="s">
        <v>1741</v>
      </c>
      <c r="B3347" s="11" t="s">
        <v>1742</v>
      </c>
      <c r="C3347" s="11" t="s">
        <v>12948</v>
      </c>
      <c r="D3347" s="21">
        <v>42581</v>
      </c>
      <c r="E3347" s="21" t="s">
        <v>9769</v>
      </c>
      <c r="F3347" s="21" t="s">
        <v>14658</v>
      </c>
      <c r="G3347" s="11" t="s">
        <v>2</v>
      </c>
      <c r="H3347" s="11" t="s">
        <v>16</v>
      </c>
      <c r="I3347" s="11" t="s">
        <v>4</v>
      </c>
      <c r="J3347" s="12">
        <v>3</v>
      </c>
      <c r="K3347" s="12">
        <v>5400</v>
      </c>
      <c r="L3347" s="12">
        <v>0</v>
      </c>
      <c r="M3347" s="12">
        <v>0</v>
      </c>
      <c r="N3347" s="12">
        <f t="shared" si="157"/>
        <v>5400</v>
      </c>
      <c r="O3347" s="11" t="s">
        <v>5</v>
      </c>
      <c r="P3347" s="13">
        <v>0</v>
      </c>
      <c r="Q3347" s="11" t="s">
        <v>6</v>
      </c>
      <c r="R3347" s="13">
        <v>0</v>
      </c>
      <c r="S3347" s="13">
        <v>0</v>
      </c>
      <c r="T3347" s="11" t="s">
        <v>7</v>
      </c>
      <c r="U3347" s="11" t="s">
        <v>8</v>
      </c>
      <c r="V3347" s="15">
        <v>0</v>
      </c>
      <c r="W3347" s="13">
        <v>0</v>
      </c>
      <c r="X3347" s="15">
        <v>0</v>
      </c>
      <c r="Y3347" s="15">
        <v>0</v>
      </c>
      <c r="Z3347" s="13">
        <v>0</v>
      </c>
      <c r="AA3347" s="15">
        <v>0</v>
      </c>
      <c r="AB3347" s="13">
        <v>0</v>
      </c>
      <c r="AC3347" s="15">
        <v>0</v>
      </c>
      <c r="AD3347" s="13">
        <v>0</v>
      </c>
      <c r="AE3347" s="15">
        <v>0</v>
      </c>
      <c r="AF3347" s="13">
        <v>0</v>
      </c>
      <c r="AG3347" s="15">
        <v>0</v>
      </c>
      <c r="AH3347" s="13">
        <v>0</v>
      </c>
      <c r="AI3347" s="15">
        <v>0</v>
      </c>
      <c r="AJ3347" s="11" t="s">
        <v>17</v>
      </c>
      <c r="AK3347" s="11" t="s">
        <v>10</v>
      </c>
      <c r="AL3347" s="22">
        <f t="shared" si="156"/>
        <v>2711</v>
      </c>
      <c r="AM3347" s="11" t="str">
        <f>VLOOKUP(O3347,Sheet2!$D$6:$E$14,2,FALSE)</f>
        <v>Spare parts</v>
      </c>
      <c r="AN3347" s="11" t="str">
        <f>VLOOKUP(F3347,Sheet2!$E$10:$F$13,2,FALSE)</f>
        <v>SPE</v>
      </c>
      <c r="AO3347" s="35" t="s">
        <v>14668</v>
      </c>
      <c r="AP3347">
        <f>MATCH(AN3347,Sheet2!$F$5:$F$18,0)</f>
        <v>7</v>
      </c>
      <c r="AQ3347">
        <f>MATCH(AO3347,Sheet2!$F$5:$K$5,0)</f>
        <v>6</v>
      </c>
      <c r="AR3347" s="33">
        <f>INDEX(Sheet2!$F$5:$K$18,OPaL!AP3347,OPaL!AQ3347)</f>
        <v>0.15</v>
      </c>
      <c r="AS3347" s="1">
        <f t="shared" si="158"/>
        <v>4590</v>
      </c>
    </row>
    <row r="3348" spans="1:45" x14ac:dyDescent="0.2">
      <c r="A3348" s="11" t="s">
        <v>8511</v>
      </c>
      <c r="B3348" s="11" t="s">
        <v>8512</v>
      </c>
      <c r="C3348" s="11" t="s">
        <v>12949</v>
      </c>
      <c r="D3348" s="21">
        <v>45166</v>
      </c>
      <c r="E3348" s="21" t="s">
        <v>9809</v>
      </c>
      <c r="F3348" s="21" t="s">
        <v>14659</v>
      </c>
      <c r="G3348" s="11" t="s">
        <v>2</v>
      </c>
      <c r="H3348" s="11" t="s">
        <v>3</v>
      </c>
      <c r="I3348" s="11" t="s">
        <v>4</v>
      </c>
      <c r="J3348" s="12">
        <v>80</v>
      </c>
      <c r="K3348" s="12">
        <v>5391.23</v>
      </c>
      <c r="L3348" s="12">
        <v>0</v>
      </c>
      <c r="M3348" s="12">
        <v>0</v>
      </c>
      <c r="N3348" s="12">
        <f t="shared" si="157"/>
        <v>5391.23</v>
      </c>
      <c r="O3348" s="11" t="s">
        <v>8227</v>
      </c>
      <c r="P3348" s="13">
        <v>0</v>
      </c>
      <c r="Q3348" s="11" t="s">
        <v>6</v>
      </c>
      <c r="R3348" s="13">
        <v>0</v>
      </c>
      <c r="S3348" s="13">
        <v>0</v>
      </c>
      <c r="T3348" s="11" t="s">
        <v>7</v>
      </c>
      <c r="U3348" s="11" t="s">
        <v>8</v>
      </c>
      <c r="V3348" s="15">
        <v>0</v>
      </c>
      <c r="W3348" s="13">
        <v>0</v>
      </c>
      <c r="X3348" s="15">
        <v>0</v>
      </c>
      <c r="Y3348" s="15">
        <v>0</v>
      </c>
      <c r="Z3348" s="13">
        <v>0</v>
      </c>
      <c r="AA3348" s="15">
        <v>0</v>
      </c>
      <c r="AB3348" s="13">
        <v>0</v>
      </c>
      <c r="AC3348" s="15">
        <v>0</v>
      </c>
      <c r="AD3348" s="13">
        <v>0</v>
      </c>
      <c r="AE3348" s="15">
        <v>0</v>
      </c>
      <c r="AF3348" s="13">
        <v>0</v>
      </c>
      <c r="AG3348" s="15">
        <v>0</v>
      </c>
      <c r="AH3348" s="13">
        <v>0</v>
      </c>
      <c r="AI3348" s="15">
        <v>0</v>
      </c>
      <c r="AJ3348" s="11" t="s">
        <v>9</v>
      </c>
      <c r="AK3348" s="11" t="s">
        <v>8228</v>
      </c>
      <c r="AL3348" s="22">
        <f t="shared" si="156"/>
        <v>126</v>
      </c>
      <c r="AM3348" s="11" t="str">
        <f>VLOOKUP(O3348,Sheet2!$D$6:$E$14,2,FALSE)</f>
        <v>Consumables</v>
      </c>
      <c r="AN3348" s="11" t="str">
        <f>VLOOKUP(F3348,Sheet2!$E$15:$F$18,2,FALSE)</f>
        <v>CM</v>
      </c>
      <c r="AO3348" s="35" t="s">
        <v>14665</v>
      </c>
      <c r="AP3348">
        <f>MATCH(AN3348,Sheet2!$F$5:$F$18,0)</f>
        <v>13</v>
      </c>
      <c r="AQ3348">
        <f>MATCH(AO3348,Sheet2!$F$5:$K$5,0)</f>
        <v>3</v>
      </c>
      <c r="AR3348" s="33">
        <f>INDEX(Sheet2!$F$5:$K$18,OPaL!AP3348,OPaL!AQ3348)</f>
        <v>0</v>
      </c>
      <c r="AS3348" s="1">
        <f t="shared" si="158"/>
        <v>5391.23</v>
      </c>
    </row>
    <row r="3349" spans="1:45" x14ac:dyDescent="0.2">
      <c r="A3349" s="11" t="s">
        <v>1354</v>
      </c>
      <c r="B3349" s="11" t="s">
        <v>1355</v>
      </c>
      <c r="C3349" s="11" t="s">
        <v>12950</v>
      </c>
      <c r="D3349" s="21">
        <v>45211</v>
      </c>
      <c r="E3349" s="21" t="s">
        <v>9697</v>
      </c>
      <c r="F3349" s="21" t="s">
        <v>14659</v>
      </c>
      <c r="G3349" s="11" t="s">
        <v>2</v>
      </c>
      <c r="H3349" s="11" t="s">
        <v>3</v>
      </c>
      <c r="I3349" s="11" t="s">
        <v>4</v>
      </c>
      <c r="J3349" s="13">
        <v>8</v>
      </c>
      <c r="K3349" s="12">
        <v>5379.01</v>
      </c>
      <c r="L3349" s="12">
        <v>0</v>
      </c>
      <c r="M3349" s="12">
        <v>0</v>
      </c>
      <c r="N3349" s="12">
        <f t="shared" si="157"/>
        <v>5379.01</v>
      </c>
      <c r="O3349" s="11" t="s">
        <v>5</v>
      </c>
      <c r="P3349" s="13">
        <v>0</v>
      </c>
      <c r="Q3349" s="11" t="s">
        <v>6</v>
      </c>
      <c r="R3349" s="13">
        <v>0</v>
      </c>
      <c r="S3349" s="13">
        <v>0</v>
      </c>
      <c r="T3349" s="11" t="s">
        <v>7</v>
      </c>
      <c r="U3349" s="11" t="s">
        <v>8</v>
      </c>
      <c r="V3349" s="15">
        <v>0</v>
      </c>
      <c r="W3349" s="13">
        <v>0</v>
      </c>
      <c r="X3349" s="15">
        <v>0</v>
      </c>
      <c r="Y3349" s="15">
        <v>0</v>
      </c>
      <c r="Z3349" s="13">
        <v>0</v>
      </c>
      <c r="AA3349" s="15">
        <v>0</v>
      </c>
      <c r="AB3349" s="13">
        <v>0</v>
      </c>
      <c r="AC3349" s="15">
        <v>0</v>
      </c>
      <c r="AD3349" s="13">
        <v>0</v>
      </c>
      <c r="AE3349" s="15">
        <v>0</v>
      </c>
      <c r="AF3349" s="13">
        <v>0</v>
      </c>
      <c r="AG3349" s="15">
        <v>0</v>
      </c>
      <c r="AH3349" s="13">
        <v>0</v>
      </c>
      <c r="AI3349" s="15">
        <v>0</v>
      </c>
      <c r="AJ3349" s="11" t="s">
        <v>9</v>
      </c>
      <c r="AK3349" s="11" t="s">
        <v>13</v>
      </c>
      <c r="AL3349" s="22">
        <f t="shared" si="156"/>
        <v>81</v>
      </c>
      <c r="AM3349" s="11" t="str">
        <f>VLOOKUP(O3349,Sheet2!$D$6:$E$14,2,FALSE)</f>
        <v>Spare parts</v>
      </c>
      <c r="AN3349" s="11" t="str">
        <f>VLOOKUP(F3349,Sheet2!$E$10:$F$13,2,FALSE)</f>
        <v>SPM</v>
      </c>
      <c r="AO3349" s="35" t="s">
        <v>14664</v>
      </c>
      <c r="AP3349">
        <f>MATCH(AN3349,Sheet2!$F$5:$F$18,0)</f>
        <v>6</v>
      </c>
      <c r="AQ3349">
        <f>MATCH(AO3349,Sheet2!$F$5:$K$5,0)</f>
        <v>2</v>
      </c>
      <c r="AR3349" s="33">
        <f>INDEX(Sheet2!$F$5:$K$18,OPaL!AP3349,OPaL!AQ3349)</f>
        <v>0</v>
      </c>
      <c r="AS3349" s="1">
        <f t="shared" si="158"/>
        <v>5379.01</v>
      </c>
    </row>
    <row r="3350" spans="1:45" x14ac:dyDescent="0.2">
      <c r="A3350" s="11" t="s">
        <v>913</v>
      </c>
      <c r="B3350" s="11" t="s">
        <v>914</v>
      </c>
      <c r="C3350" s="11" t="s">
        <v>12951</v>
      </c>
      <c r="D3350" s="21">
        <v>42499</v>
      </c>
      <c r="E3350" s="21" t="s">
        <v>9697</v>
      </c>
      <c r="F3350" s="21" t="s">
        <v>14659</v>
      </c>
      <c r="G3350" s="11" t="s">
        <v>2</v>
      </c>
      <c r="H3350" s="11" t="s">
        <v>16</v>
      </c>
      <c r="I3350" s="11" t="s">
        <v>915</v>
      </c>
      <c r="J3350" s="12">
        <v>32</v>
      </c>
      <c r="K3350" s="12">
        <v>5363.18</v>
      </c>
      <c r="L3350" s="12">
        <v>0</v>
      </c>
      <c r="M3350" s="12">
        <v>0</v>
      </c>
      <c r="N3350" s="12">
        <f t="shared" si="157"/>
        <v>5363.18</v>
      </c>
      <c r="O3350" s="11" t="s">
        <v>5</v>
      </c>
      <c r="P3350" s="13">
        <v>0</v>
      </c>
      <c r="Q3350" s="11" t="s">
        <v>6</v>
      </c>
      <c r="R3350" s="13">
        <v>0</v>
      </c>
      <c r="S3350" s="13">
        <v>0</v>
      </c>
      <c r="T3350" s="11" t="s">
        <v>7</v>
      </c>
      <c r="U3350" s="11" t="s">
        <v>8</v>
      </c>
      <c r="V3350" s="15">
        <v>0</v>
      </c>
      <c r="W3350" s="13">
        <v>0</v>
      </c>
      <c r="X3350" s="15">
        <v>0</v>
      </c>
      <c r="Y3350" s="15">
        <v>0</v>
      </c>
      <c r="Z3350" s="13">
        <v>0</v>
      </c>
      <c r="AA3350" s="15">
        <v>0</v>
      </c>
      <c r="AB3350" s="13">
        <v>0</v>
      </c>
      <c r="AC3350" s="15">
        <v>0</v>
      </c>
      <c r="AD3350" s="13">
        <v>0</v>
      </c>
      <c r="AE3350" s="15">
        <v>0</v>
      </c>
      <c r="AF3350" s="13">
        <v>0</v>
      </c>
      <c r="AG3350" s="15">
        <v>0</v>
      </c>
      <c r="AH3350" s="13">
        <v>0</v>
      </c>
      <c r="AI3350" s="15">
        <v>0</v>
      </c>
      <c r="AJ3350" s="11" t="s">
        <v>17</v>
      </c>
      <c r="AK3350" s="11" t="s">
        <v>13</v>
      </c>
      <c r="AL3350" s="22">
        <f t="shared" si="156"/>
        <v>2793</v>
      </c>
      <c r="AM3350" s="11" t="str">
        <f>VLOOKUP(O3350,Sheet2!$D$6:$E$14,2,FALSE)</f>
        <v>Spare parts</v>
      </c>
      <c r="AN3350" s="11" t="str">
        <f>VLOOKUP(F3350,Sheet2!$E$10:$F$13,2,FALSE)</f>
        <v>SPM</v>
      </c>
      <c r="AO3350" s="35" t="s">
        <v>14668</v>
      </c>
      <c r="AP3350">
        <f>MATCH(AN3350,Sheet2!$F$5:$F$18,0)</f>
        <v>6</v>
      </c>
      <c r="AQ3350">
        <f>MATCH(AO3350,Sheet2!$F$5:$K$5,0)</f>
        <v>6</v>
      </c>
      <c r="AR3350" s="33">
        <f>INDEX(Sheet2!$F$5:$K$18,OPaL!AP3350,OPaL!AQ3350)</f>
        <v>0.15</v>
      </c>
      <c r="AS3350" s="1">
        <f t="shared" si="158"/>
        <v>4558.7030000000004</v>
      </c>
    </row>
    <row r="3351" spans="1:45" x14ac:dyDescent="0.2">
      <c r="A3351" s="11" t="s">
        <v>9036</v>
      </c>
      <c r="B3351" s="11" t="s">
        <v>9037</v>
      </c>
      <c r="C3351" s="11" t="s">
        <v>12088</v>
      </c>
      <c r="D3351" s="21">
        <v>43465</v>
      </c>
      <c r="E3351" s="21" t="s">
        <v>9739</v>
      </c>
      <c r="F3351" s="21" t="s">
        <v>14659</v>
      </c>
      <c r="G3351" s="11" t="s">
        <v>2</v>
      </c>
      <c r="H3351" s="11" t="s">
        <v>350</v>
      </c>
      <c r="I3351" s="11" t="s">
        <v>4</v>
      </c>
      <c r="J3351" s="13">
        <v>2</v>
      </c>
      <c r="K3351" s="12">
        <v>5362.69</v>
      </c>
      <c r="L3351" s="12">
        <v>0</v>
      </c>
      <c r="M3351" s="12">
        <v>0</v>
      </c>
      <c r="N3351" s="12">
        <f t="shared" si="157"/>
        <v>5362.69</v>
      </c>
      <c r="O3351" s="11" t="s">
        <v>8227</v>
      </c>
      <c r="P3351" s="13">
        <v>0</v>
      </c>
      <c r="Q3351" s="11" t="s">
        <v>6</v>
      </c>
      <c r="R3351" s="13">
        <v>0</v>
      </c>
      <c r="S3351" s="13">
        <v>0</v>
      </c>
      <c r="T3351" s="11" t="s">
        <v>7</v>
      </c>
      <c r="U3351" s="11" t="s">
        <v>8</v>
      </c>
      <c r="V3351" s="15">
        <v>0</v>
      </c>
      <c r="W3351" s="13">
        <v>0</v>
      </c>
      <c r="X3351" s="15">
        <v>0</v>
      </c>
      <c r="Y3351" s="15">
        <v>0</v>
      </c>
      <c r="Z3351" s="13">
        <v>0</v>
      </c>
      <c r="AA3351" s="15">
        <v>0</v>
      </c>
      <c r="AB3351" s="13">
        <v>0</v>
      </c>
      <c r="AC3351" s="15">
        <v>0</v>
      </c>
      <c r="AD3351" s="13">
        <v>0</v>
      </c>
      <c r="AE3351" s="15">
        <v>0</v>
      </c>
      <c r="AF3351" s="13">
        <v>0</v>
      </c>
      <c r="AG3351" s="15">
        <v>0</v>
      </c>
      <c r="AH3351" s="13">
        <v>0</v>
      </c>
      <c r="AI3351" s="15">
        <v>0</v>
      </c>
      <c r="AJ3351" s="11" t="s">
        <v>352</v>
      </c>
      <c r="AK3351" s="11" t="s">
        <v>8228</v>
      </c>
      <c r="AL3351" s="22">
        <f t="shared" si="156"/>
        <v>1827</v>
      </c>
      <c r="AM3351" s="11" t="str">
        <f>VLOOKUP(O3351,Sheet2!$D$6:$E$14,2,FALSE)</f>
        <v>Consumables</v>
      </c>
      <c r="AN3351" s="11" t="str">
        <f>VLOOKUP(F3351,Sheet2!$E$15:$F$18,2,FALSE)</f>
        <v>CM</v>
      </c>
      <c r="AO3351" s="35" t="s">
        <v>14668</v>
      </c>
      <c r="AP3351">
        <f>MATCH(AN3351,Sheet2!$F$5:$F$18,0)</f>
        <v>13</v>
      </c>
      <c r="AQ3351">
        <f>MATCH(AO3351,Sheet2!$F$5:$K$5,0)</f>
        <v>6</v>
      </c>
      <c r="AR3351" s="33">
        <f>INDEX(Sheet2!$F$5:$K$18,OPaL!AP3351,OPaL!AQ3351)</f>
        <v>0.2</v>
      </c>
      <c r="AS3351" s="1">
        <f t="shared" si="158"/>
        <v>4290.152</v>
      </c>
    </row>
    <row r="3352" spans="1:45" x14ac:dyDescent="0.2">
      <c r="A3352" s="11" t="s">
        <v>7575</v>
      </c>
      <c r="B3352" s="11" t="s">
        <v>7576</v>
      </c>
      <c r="C3352" s="11" t="s">
        <v>12952</v>
      </c>
      <c r="D3352" s="21">
        <v>42796</v>
      </c>
      <c r="E3352" s="21" t="s">
        <v>9725</v>
      </c>
      <c r="F3352" s="21" t="s">
        <v>14658</v>
      </c>
      <c r="G3352" s="11" t="s">
        <v>2</v>
      </c>
      <c r="H3352" s="11" t="s">
        <v>16</v>
      </c>
      <c r="I3352" s="11" t="s">
        <v>4</v>
      </c>
      <c r="J3352" s="12">
        <v>3</v>
      </c>
      <c r="K3352" s="12">
        <v>5346</v>
      </c>
      <c r="L3352" s="12">
        <v>0</v>
      </c>
      <c r="M3352" s="12">
        <v>0</v>
      </c>
      <c r="N3352" s="12">
        <f t="shared" si="157"/>
        <v>5346</v>
      </c>
      <c r="O3352" s="11" t="s">
        <v>5</v>
      </c>
      <c r="P3352" s="13">
        <v>0</v>
      </c>
      <c r="Q3352" s="11" t="s">
        <v>6</v>
      </c>
      <c r="R3352" s="13">
        <v>0</v>
      </c>
      <c r="S3352" s="13">
        <v>0</v>
      </c>
      <c r="T3352" s="11" t="s">
        <v>7</v>
      </c>
      <c r="U3352" s="11" t="s">
        <v>8</v>
      </c>
      <c r="V3352" s="15">
        <v>0</v>
      </c>
      <c r="W3352" s="13">
        <v>0</v>
      </c>
      <c r="X3352" s="15">
        <v>0</v>
      </c>
      <c r="Y3352" s="15">
        <v>0</v>
      </c>
      <c r="Z3352" s="13">
        <v>0</v>
      </c>
      <c r="AA3352" s="15">
        <v>0</v>
      </c>
      <c r="AB3352" s="13">
        <v>0</v>
      </c>
      <c r="AC3352" s="15">
        <v>0</v>
      </c>
      <c r="AD3352" s="13">
        <v>0</v>
      </c>
      <c r="AE3352" s="15">
        <v>0</v>
      </c>
      <c r="AF3352" s="13">
        <v>0</v>
      </c>
      <c r="AG3352" s="15">
        <v>0</v>
      </c>
      <c r="AH3352" s="13">
        <v>0</v>
      </c>
      <c r="AI3352" s="15">
        <v>0</v>
      </c>
      <c r="AJ3352" s="11" t="s">
        <v>17</v>
      </c>
      <c r="AK3352" s="11" t="s">
        <v>10</v>
      </c>
      <c r="AL3352" s="22">
        <f t="shared" si="156"/>
        <v>2496</v>
      </c>
      <c r="AM3352" s="11" t="str">
        <f>VLOOKUP(O3352,Sheet2!$D$6:$E$14,2,FALSE)</f>
        <v>Spare parts</v>
      </c>
      <c r="AN3352" s="11" t="str">
        <f>VLOOKUP(F3352,Sheet2!$E$10:$F$13,2,FALSE)</f>
        <v>SPE</v>
      </c>
      <c r="AO3352" s="35" t="s">
        <v>14668</v>
      </c>
      <c r="AP3352">
        <f>MATCH(AN3352,Sheet2!$F$5:$F$18,0)</f>
        <v>7</v>
      </c>
      <c r="AQ3352">
        <f>MATCH(AO3352,Sheet2!$F$5:$K$5,0)</f>
        <v>6</v>
      </c>
      <c r="AR3352" s="33">
        <f>INDEX(Sheet2!$F$5:$K$18,OPaL!AP3352,OPaL!AQ3352)</f>
        <v>0.15</v>
      </c>
      <c r="AS3352" s="1">
        <f t="shared" si="158"/>
        <v>4544.0999999999995</v>
      </c>
    </row>
    <row r="3353" spans="1:45" x14ac:dyDescent="0.2">
      <c r="A3353" s="11" t="s">
        <v>8619</v>
      </c>
      <c r="B3353" s="11" t="s">
        <v>8620</v>
      </c>
      <c r="C3353" s="11" t="s">
        <v>12953</v>
      </c>
      <c r="D3353" s="21">
        <v>44757</v>
      </c>
      <c r="E3353" s="21" t="s">
        <v>9818</v>
      </c>
      <c r="F3353" s="21" t="s">
        <v>14659</v>
      </c>
      <c r="G3353" s="11" t="s">
        <v>2</v>
      </c>
      <c r="H3353" s="11" t="s">
        <v>3</v>
      </c>
      <c r="I3353" s="11" t="s">
        <v>4</v>
      </c>
      <c r="J3353" s="12">
        <v>49</v>
      </c>
      <c r="K3353" s="12">
        <v>5336.51</v>
      </c>
      <c r="L3353" s="12">
        <v>0</v>
      </c>
      <c r="M3353" s="12">
        <v>0</v>
      </c>
      <c r="N3353" s="12">
        <f t="shared" si="157"/>
        <v>5336.51</v>
      </c>
      <c r="O3353" s="11" t="s">
        <v>8227</v>
      </c>
      <c r="P3353" s="13">
        <v>0</v>
      </c>
      <c r="Q3353" s="11" t="s">
        <v>6</v>
      </c>
      <c r="R3353" s="13">
        <v>0</v>
      </c>
      <c r="S3353" s="13">
        <v>0</v>
      </c>
      <c r="T3353" s="11" t="s">
        <v>7</v>
      </c>
      <c r="U3353" s="11" t="s">
        <v>8</v>
      </c>
      <c r="V3353" s="15">
        <v>0</v>
      </c>
      <c r="W3353" s="13">
        <v>0</v>
      </c>
      <c r="X3353" s="15">
        <v>0</v>
      </c>
      <c r="Y3353" s="15">
        <v>0</v>
      </c>
      <c r="Z3353" s="13">
        <v>0</v>
      </c>
      <c r="AA3353" s="15">
        <v>0</v>
      </c>
      <c r="AB3353" s="13">
        <v>0</v>
      </c>
      <c r="AC3353" s="15">
        <v>0</v>
      </c>
      <c r="AD3353" s="13">
        <v>0</v>
      </c>
      <c r="AE3353" s="15">
        <v>0</v>
      </c>
      <c r="AF3353" s="13">
        <v>0</v>
      </c>
      <c r="AG3353" s="15">
        <v>0</v>
      </c>
      <c r="AH3353" s="13">
        <v>0</v>
      </c>
      <c r="AI3353" s="15">
        <v>0</v>
      </c>
      <c r="AJ3353" s="11" t="s">
        <v>9</v>
      </c>
      <c r="AK3353" s="11" t="s">
        <v>8228</v>
      </c>
      <c r="AL3353" s="22">
        <f t="shared" si="156"/>
        <v>535</v>
      </c>
      <c r="AM3353" s="11" t="str">
        <f>VLOOKUP(O3353,Sheet2!$D$6:$E$14,2,FALSE)</f>
        <v>Consumables</v>
      </c>
      <c r="AN3353" s="11" t="str">
        <f>VLOOKUP(F3353,Sheet2!$E$15:$F$18,2,FALSE)</f>
        <v>CM</v>
      </c>
      <c r="AO3353" s="35" t="s">
        <v>14668</v>
      </c>
      <c r="AP3353">
        <f>MATCH(AN3353,Sheet2!$F$5:$F$18,0)</f>
        <v>13</v>
      </c>
      <c r="AQ3353">
        <f>MATCH(AO3353,Sheet2!$F$5:$K$5,0)</f>
        <v>6</v>
      </c>
      <c r="AR3353" s="33">
        <f>INDEX(Sheet2!$F$5:$K$18,OPaL!AP3353,OPaL!AQ3353)</f>
        <v>0.2</v>
      </c>
      <c r="AS3353" s="1">
        <f t="shared" si="158"/>
        <v>4269.2080000000005</v>
      </c>
    </row>
    <row r="3354" spans="1:45" x14ac:dyDescent="0.2">
      <c r="A3354" s="11" t="s">
        <v>2120</v>
      </c>
      <c r="B3354" s="11" t="s">
        <v>2121</v>
      </c>
      <c r="C3354" s="11" t="s">
        <v>12600</v>
      </c>
      <c r="D3354" s="21">
        <v>42642</v>
      </c>
      <c r="E3354" s="21" t="s">
        <v>9697</v>
      </c>
      <c r="F3354" s="21" t="s">
        <v>14658</v>
      </c>
      <c r="G3354" s="11" t="s">
        <v>2</v>
      </c>
      <c r="H3354" s="11" t="s">
        <v>16</v>
      </c>
      <c r="I3354" s="11" t="s">
        <v>4</v>
      </c>
      <c r="J3354" s="12">
        <v>4</v>
      </c>
      <c r="K3354" s="12">
        <v>5336.24</v>
      </c>
      <c r="L3354" s="12">
        <v>0</v>
      </c>
      <c r="M3354" s="12">
        <v>0</v>
      </c>
      <c r="N3354" s="12">
        <f t="shared" si="157"/>
        <v>5336.24</v>
      </c>
      <c r="O3354" s="11" t="s">
        <v>5</v>
      </c>
      <c r="P3354" s="13">
        <v>0</v>
      </c>
      <c r="Q3354" s="11" t="s">
        <v>6</v>
      </c>
      <c r="R3354" s="13">
        <v>0</v>
      </c>
      <c r="S3354" s="13">
        <v>0</v>
      </c>
      <c r="T3354" s="11" t="s">
        <v>7</v>
      </c>
      <c r="U3354" s="11" t="s">
        <v>8</v>
      </c>
      <c r="V3354" s="15">
        <v>0</v>
      </c>
      <c r="W3354" s="13">
        <v>0</v>
      </c>
      <c r="X3354" s="15">
        <v>0</v>
      </c>
      <c r="Y3354" s="15">
        <v>0</v>
      </c>
      <c r="Z3354" s="13">
        <v>0</v>
      </c>
      <c r="AA3354" s="15">
        <v>0</v>
      </c>
      <c r="AB3354" s="13">
        <v>0</v>
      </c>
      <c r="AC3354" s="15">
        <v>0</v>
      </c>
      <c r="AD3354" s="13">
        <v>0</v>
      </c>
      <c r="AE3354" s="15">
        <v>0</v>
      </c>
      <c r="AF3354" s="13">
        <v>0</v>
      </c>
      <c r="AG3354" s="15">
        <v>0</v>
      </c>
      <c r="AH3354" s="13">
        <v>0</v>
      </c>
      <c r="AI3354" s="15">
        <v>0</v>
      </c>
      <c r="AJ3354" s="11" t="s">
        <v>17</v>
      </c>
      <c r="AK3354" s="11" t="s">
        <v>13</v>
      </c>
      <c r="AL3354" s="22">
        <f t="shared" si="156"/>
        <v>2650</v>
      </c>
      <c r="AM3354" s="11" t="str">
        <f>VLOOKUP(O3354,Sheet2!$D$6:$E$14,2,FALSE)</f>
        <v>Spare parts</v>
      </c>
      <c r="AN3354" s="11" t="str">
        <f>VLOOKUP(F3354,Sheet2!$E$10:$F$13,2,FALSE)</f>
        <v>SPE</v>
      </c>
      <c r="AO3354" s="35" t="s">
        <v>14668</v>
      </c>
      <c r="AP3354">
        <f>MATCH(AN3354,Sheet2!$F$5:$F$18,0)</f>
        <v>7</v>
      </c>
      <c r="AQ3354">
        <f>MATCH(AO3354,Sheet2!$F$5:$K$5,0)</f>
        <v>6</v>
      </c>
      <c r="AR3354" s="33">
        <f>INDEX(Sheet2!$F$5:$K$18,OPaL!AP3354,OPaL!AQ3354)</f>
        <v>0.15</v>
      </c>
      <c r="AS3354" s="1">
        <f t="shared" si="158"/>
        <v>4535.8040000000001</v>
      </c>
    </row>
    <row r="3355" spans="1:45" x14ac:dyDescent="0.2">
      <c r="A3355" s="11" t="s">
        <v>7944</v>
      </c>
      <c r="B3355" s="11" t="s">
        <v>7945</v>
      </c>
      <c r="C3355" s="11" t="s">
        <v>12954</v>
      </c>
      <c r="D3355" s="21">
        <v>43109</v>
      </c>
      <c r="E3355" s="21" t="s">
        <v>9697</v>
      </c>
      <c r="F3355" s="21" t="s">
        <v>14659</v>
      </c>
      <c r="G3355" s="11" t="s">
        <v>2</v>
      </c>
      <c r="H3355" s="11" t="s">
        <v>16</v>
      </c>
      <c r="I3355" s="11" t="s">
        <v>351</v>
      </c>
      <c r="J3355" s="13">
        <v>1</v>
      </c>
      <c r="K3355" s="12">
        <v>5326.19</v>
      </c>
      <c r="L3355" s="12">
        <v>0</v>
      </c>
      <c r="M3355" s="12">
        <v>0</v>
      </c>
      <c r="N3355" s="12">
        <f t="shared" si="157"/>
        <v>5326.19</v>
      </c>
      <c r="O3355" s="11" t="s">
        <v>5</v>
      </c>
      <c r="P3355" s="13">
        <v>0</v>
      </c>
      <c r="Q3355" s="11" t="s">
        <v>6</v>
      </c>
      <c r="R3355" s="13">
        <v>0</v>
      </c>
      <c r="S3355" s="13">
        <v>0</v>
      </c>
      <c r="T3355" s="11" t="s">
        <v>7</v>
      </c>
      <c r="U3355" s="11" t="s">
        <v>8</v>
      </c>
      <c r="V3355" s="15">
        <v>0</v>
      </c>
      <c r="W3355" s="13">
        <v>0</v>
      </c>
      <c r="X3355" s="15">
        <v>0</v>
      </c>
      <c r="Y3355" s="15">
        <v>0</v>
      </c>
      <c r="Z3355" s="13">
        <v>0</v>
      </c>
      <c r="AA3355" s="15">
        <v>0</v>
      </c>
      <c r="AB3355" s="13">
        <v>0</v>
      </c>
      <c r="AC3355" s="15">
        <v>0</v>
      </c>
      <c r="AD3355" s="13">
        <v>0</v>
      </c>
      <c r="AE3355" s="15">
        <v>0</v>
      </c>
      <c r="AF3355" s="13">
        <v>0</v>
      </c>
      <c r="AG3355" s="15">
        <v>0</v>
      </c>
      <c r="AH3355" s="13">
        <v>0</v>
      </c>
      <c r="AI3355" s="15">
        <v>0</v>
      </c>
      <c r="AJ3355" s="11" t="s">
        <v>17</v>
      </c>
      <c r="AK3355" s="11" t="s">
        <v>1398</v>
      </c>
      <c r="AL3355" s="22">
        <f t="shared" si="156"/>
        <v>2183</v>
      </c>
      <c r="AM3355" s="11" t="str">
        <f>VLOOKUP(O3355,Sheet2!$D$6:$E$14,2,FALSE)</f>
        <v>Spare parts</v>
      </c>
      <c r="AN3355" s="11" t="str">
        <f>VLOOKUP(F3355,Sheet2!$E$10:$F$13,2,FALSE)</f>
        <v>SPM</v>
      </c>
      <c r="AO3355" s="35" t="s">
        <v>14668</v>
      </c>
      <c r="AP3355">
        <f>MATCH(AN3355,Sheet2!$F$5:$F$18,0)</f>
        <v>6</v>
      </c>
      <c r="AQ3355">
        <f>MATCH(AO3355,Sheet2!$F$5:$K$5,0)</f>
        <v>6</v>
      </c>
      <c r="AR3355" s="33">
        <f>INDEX(Sheet2!$F$5:$K$18,OPaL!AP3355,OPaL!AQ3355)</f>
        <v>0.15</v>
      </c>
      <c r="AS3355" s="1">
        <f t="shared" si="158"/>
        <v>4527.2614999999996</v>
      </c>
    </row>
    <row r="3356" spans="1:45" x14ac:dyDescent="0.2">
      <c r="A3356" s="11" t="s">
        <v>381</v>
      </c>
      <c r="B3356" s="11" t="s">
        <v>382</v>
      </c>
      <c r="C3356" s="11" t="s">
        <v>12955</v>
      </c>
      <c r="D3356" s="21">
        <v>44770</v>
      </c>
      <c r="E3356" s="21" t="s">
        <v>9697</v>
      </c>
      <c r="F3356" s="21" t="s">
        <v>14659</v>
      </c>
      <c r="G3356" s="11" t="s">
        <v>2</v>
      </c>
      <c r="H3356" s="11" t="s">
        <v>16</v>
      </c>
      <c r="I3356" s="11" t="s">
        <v>4</v>
      </c>
      <c r="J3356" s="12">
        <v>1</v>
      </c>
      <c r="K3356" s="12">
        <v>5325.1</v>
      </c>
      <c r="L3356" s="12">
        <v>0</v>
      </c>
      <c r="M3356" s="12">
        <v>0</v>
      </c>
      <c r="N3356" s="12">
        <f t="shared" si="157"/>
        <v>5325.1</v>
      </c>
      <c r="O3356" s="11" t="s">
        <v>5</v>
      </c>
      <c r="P3356" s="13">
        <v>0</v>
      </c>
      <c r="Q3356" s="11" t="s">
        <v>6</v>
      </c>
      <c r="R3356" s="13">
        <v>0</v>
      </c>
      <c r="S3356" s="13">
        <v>0</v>
      </c>
      <c r="T3356" s="11" t="s">
        <v>7</v>
      </c>
      <c r="U3356" s="11" t="s">
        <v>8</v>
      </c>
      <c r="V3356" s="15">
        <v>0</v>
      </c>
      <c r="W3356" s="13">
        <v>0</v>
      </c>
      <c r="X3356" s="15">
        <v>0</v>
      </c>
      <c r="Y3356" s="15">
        <v>0</v>
      </c>
      <c r="Z3356" s="13">
        <v>0</v>
      </c>
      <c r="AA3356" s="15">
        <v>0</v>
      </c>
      <c r="AB3356" s="13">
        <v>0</v>
      </c>
      <c r="AC3356" s="15">
        <v>0</v>
      </c>
      <c r="AD3356" s="13">
        <v>0</v>
      </c>
      <c r="AE3356" s="15">
        <v>0</v>
      </c>
      <c r="AF3356" s="13">
        <v>0</v>
      </c>
      <c r="AG3356" s="15">
        <v>0</v>
      </c>
      <c r="AH3356" s="13">
        <v>0</v>
      </c>
      <c r="AI3356" s="15">
        <v>0</v>
      </c>
      <c r="AJ3356" s="11" t="s">
        <v>17</v>
      </c>
      <c r="AK3356" s="11" t="s">
        <v>13</v>
      </c>
      <c r="AL3356" s="22">
        <f t="shared" si="156"/>
        <v>522</v>
      </c>
      <c r="AM3356" s="11" t="str">
        <f>VLOOKUP(O3356,Sheet2!$D$6:$E$14,2,FALSE)</f>
        <v>Spare parts</v>
      </c>
      <c r="AN3356" s="11" t="str">
        <f>VLOOKUP(F3356,Sheet2!$E$10:$F$13,2,FALSE)</f>
        <v>SPM</v>
      </c>
      <c r="AO3356" s="35" t="s">
        <v>14668</v>
      </c>
      <c r="AP3356">
        <f>MATCH(AN3356,Sheet2!$F$5:$F$18,0)</f>
        <v>6</v>
      </c>
      <c r="AQ3356">
        <f>MATCH(AO3356,Sheet2!$F$5:$K$5,0)</f>
        <v>6</v>
      </c>
      <c r="AR3356" s="33">
        <f>INDEX(Sheet2!$F$5:$K$18,OPaL!AP3356,OPaL!AQ3356)</f>
        <v>0.15</v>
      </c>
      <c r="AS3356" s="1">
        <f t="shared" si="158"/>
        <v>4526.335</v>
      </c>
    </row>
    <row r="3357" spans="1:45" x14ac:dyDescent="0.2">
      <c r="A3357" s="11" t="s">
        <v>7824</v>
      </c>
      <c r="B3357" s="11" t="s">
        <v>7825</v>
      </c>
      <c r="C3357" s="11" t="s">
        <v>12956</v>
      </c>
      <c r="D3357" s="21">
        <v>43343</v>
      </c>
      <c r="E3357" s="21" t="s">
        <v>9697</v>
      </c>
      <c r="F3357" s="21" t="s">
        <v>14659</v>
      </c>
      <c r="G3357" s="11" t="s">
        <v>2</v>
      </c>
      <c r="H3357" s="11" t="s">
        <v>3</v>
      </c>
      <c r="I3357" s="11" t="s">
        <v>4</v>
      </c>
      <c r="J3357" s="12">
        <v>1</v>
      </c>
      <c r="K3357" s="12">
        <v>5323.37</v>
      </c>
      <c r="L3357" s="12">
        <v>0</v>
      </c>
      <c r="M3357" s="12">
        <v>0</v>
      </c>
      <c r="N3357" s="12">
        <f t="shared" si="157"/>
        <v>5323.37</v>
      </c>
      <c r="O3357" s="11" t="s">
        <v>5</v>
      </c>
      <c r="P3357" s="13">
        <v>0</v>
      </c>
      <c r="Q3357" s="11" t="s">
        <v>6</v>
      </c>
      <c r="R3357" s="13">
        <v>0</v>
      </c>
      <c r="S3357" s="13">
        <v>0</v>
      </c>
      <c r="T3357" s="11" t="s">
        <v>7</v>
      </c>
      <c r="U3357" s="11" t="s">
        <v>8</v>
      </c>
      <c r="V3357" s="15">
        <v>0</v>
      </c>
      <c r="W3357" s="13">
        <v>0</v>
      </c>
      <c r="X3357" s="15">
        <v>0</v>
      </c>
      <c r="Y3357" s="15">
        <v>0</v>
      </c>
      <c r="Z3357" s="13">
        <v>0</v>
      </c>
      <c r="AA3357" s="15">
        <v>0</v>
      </c>
      <c r="AB3357" s="13">
        <v>0</v>
      </c>
      <c r="AC3357" s="15">
        <v>0</v>
      </c>
      <c r="AD3357" s="13">
        <v>0</v>
      </c>
      <c r="AE3357" s="15">
        <v>0</v>
      </c>
      <c r="AF3357" s="13">
        <v>0</v>
      </c>
      <c r="AG3357" s="15">
        <v>0</v>
      </c>
      <c r="AH3357" s="13">
        <v>0</v>
      </c>
      <c r="AI3357" s="15">
        <v>0</v>
      </c>
      <c r="AJ3357" s="11" t="s">
        <v>9</v>
      </c>
      <c r="AK3357" s="11" t="s">
        <v>13</v>
      </c>
      <c r="AL3357" s="22">
        <f t="shared" si="156"/>
        <v>1949</v>
      </c>
      <c r="AM3357" s="11" t="str">
        <f>VLOOKUP(O3357,Sheet2!$D$6:$E$14,2,FALSE)</f>
        <v>Spare parts</v>
      </c>
      <c r="AN3357" s="11" t="str">
        <f>VLOOKUP(F3357,Sheet2!$E$10:$F$13,2,FALSE)</f>
        <v>SPM</v>
      </c>
      <c r="AO3357" s="35" t="s">
        <v>14668</v>
      </c>
      <c r="AP3357">
        <f>MATCH(AN3357,Sheet2!$F$5:$F$18,0)</f>
        <v>6</v>
      </c>
      <c r="AQ3357">
        <f>MATCH(AO3357,Sheet2!$F$5:$K$5,0)</f>
        <v>6</v>
      </c>
      <c r="AR3357" s="33">
        <f>INDEX(Sheet2!$F$5:$K$18,OPaL!AP3357,OPaL!AQ3357)</f>
        <v>0.15</v>
      </c>
      <c r="AS3357" s="1">
        <f t="shared" si="158"/>
        <v>4524.8644999999997</v>
      </c>
    </row>
    <row r="3358" spans="1:45" x14ac:dyDescent="0.2">
      <c r="A3358" s="11" t="s">
        <v>2136</v>
      </c>
      <c r="B3358" s="11" t="s">
        <v>2137</v>
      </c>
      <c r="C3358" s="11" t="s">
        <v>12957</v>
      </c>
      <c r="D3358" s="21">
        <v>42872</v>
      </c>
      <c r="E3358" s="21" t="s">
        <v>9697</v>
      </c>
      <c r="F3358" s="21" t="s">
        <v>14658</v>
      </c>
      <c r="G3358" s="11" t="s">
        <v>2</v>
      </c>
      <c r="H3358" s="11" t="s">
        <v>16</v>
      </c>
      <c r="I3358" s="11" t="s">
        <v>4</v>
      </c>
      <c r="J3358" s="12">
        <v>4</v>
      </c>
      <c r="K3358" s="12">
        <v>5314.94</v>
      </c>
      <c r="L3358" s="12">
        <v>0</v>
      </c>
      <c r="M3358" s="12">
        <v>0</v>
      </c>
      <c r="N3358" s="12">
        <f t="shared" si="157"/>
        <v>5314.94</v>
      </c>
      <c r="O3358" s="11" t="s">
        <v>5</v>
      </c>
      <c r="P3358" s="13">
        <v>0</v>
      </c>
      <c r="Q3358" s="11" t="s">
        <v>6</v>
      </c>
      <c r="R3358" s="13">
        <v>0</v>
      </c>
      <c r="S3358" s="13">
        <v>0</v>
      </c>
      <c r="T3358" s="11" t="s">
        <v>7</v>
      </c>
      <c r="U3358" s="11" t="s">
        <v>8</v>
      </c>
      <c r="V3358" s="15">
        <v>0</v>
      </c>
      <c r="W3358" s="13">
        <v>0</v>
      </c>
      <c r="X3358" s="15">
        <v>0</v>
      </c>
      <c r="Y3358" s="15">
        <v>0</v>
      </c>
      <c r="Z3358" s="13">
        <v>0</v>
      </c>
      <c r="AA3358" s="15">
        <v>0</v>
      </c>
      <c r="AB3358" s="13">
        <v>0</v>
      </c>
      <c r="AC3358" s="15">
        <v>0</v>
      </c>
      <c r="AD3358" s="13">
        <v>0</v>
      </c>
      <c r="AE3358" s="15">
        <v>0</v>
      </c>
      <c r="AF3358" s="13">
        <v>0</v>
      </c>
      <c r="AG3358" s="15">
        <v>0</v>
      </c>
      <c r="AH3358" s="13">
        <v>0</v>
      </c>
      <c r="AI3358" s="15">
        <v>0</v>
      </c>
      <c r="AJ3358" s="11" t="s">
        <v>17</v>
      </c>
      <c r="AK3358" s="11" t="s">
        <v>13</v>
      </c>
      <c r="AL3358" s="22">
        <f t="shared" si="156"/>
        <v>2420</v>
      </c>
      <c r="AM3358" s="11" t="str">
        <f>VLOOKUP(O3358,Sheet2!$D$6:$E$14,2,FALSE)</f>
        <v>Spare parts</v>
      </c>
      <c r="AN3358" s="11" t="str">
        <f>VLOOKUP(F3358,Sheet2!$E$10:$F$13,2,FALSE)</f>
        <v>SPE</v>
      </c>
      <c r="AO3358" s="35" t="s">
        <v>14668</v>
      </c>
      <c r="AP3358">
        <f>MATCH(AN3358,Sheet2!$F$5:$F$18,0)</f>
        <v>7</v>
      </c>
      <c r="AQ3358">
        <f>MATCH(AO3358,Sheet2!$F$5:$K$5,0)</f>
        <v>6</v>
      </c>
      <c r="AR3358" s="33">
        <f>INDEX(Sheet2!$F$5:$K$18,OPaL!AP3358,OPaL!AQ3358)</f>
        <v>0.15</v>
      </c>
      <c r="AS3358" s="1">
        <f t="shared" si="158"/>
        <v>4517.6989999999996</v>
      </c>
    </row>
    <row r="3359" spans="1:45" x14ac:dyDescent="0.2">
      <c r="A3359" s="11" t="s">
        <v>2649</v>
      </c>
      <c r="B3359" s="11" t="s">
        <v>2650</v>
      </c>
      <c r="C3359" s="11" t="s">
        <v>12958</v>
      </c>
      <c r="D3359" s="21">
        <v>43318</v>
      </c>
      <c r="E3359" s="21" t="s">
        <v>9697</v>
      </c>
      <c r="F3359" s="21" t="s">
        <v>14659</v>
      </c>
      <c r="G3359" s="11" t="s">
        <v>2</v>
      </c>
      <c r="H3359" s="11" t="s">
        <v>3</v>
      </c>
      <c r="I3359" s="11" t="s">
        <v>4</v>
      </c>
      <c r="J3359" s="12">
        <v>2</v>
      </c>
      <c r="K3359" s="12">
        <v>5297.61</v>
      </c>
      <c r="L3359" s="12">
        <v>0</v>
      </c>
      <c r="M3359" s="12">
        <v>0</v>
      </c>
      <c r="N3359" s="12">
        <f t="shared" si="157"/>
        <v>5297.61</v>
      </c>
      <c r="O3359" s="11" t="s">
        <v>5</v>
      </c>
      <c r="P3359" s="13">
        <v>0</v>
      </c>
      <c r="Q3359" s="11" t="s">
        <v>6</v>
      </c>
      <c r="R3359" s="13">
        <v>0</v>
      </c>
      <c r="S3359" s="13">
        <v>0</v>
      </c>
      <c r="T3359" s="11" t="s">
        <v>7</v>
      </c>
      <c r="U3359" s="11" t="s">
        <v>8</v>
      </c>
      <c r="V3359" s="15">
        <v>0</v>
      </c>
      <c r="W3359" s="13">
        <v>0</v>
      </c>
      <c r="X3359" s="15">
        <v>0</v>
      </c>
      <c r="Y3359" s="15">
        <v>0</v>
      </c>
      <c r="Z3359" s="13">
        <v>0</v>
      </c>
      <c r="AA3359" s="15">
        <v>0</v>
      </c>
      <c r="AB3359" s="13">
        <v>0</v>
      </c>
      <c r="AC3359" s="15">
        <v>0</v>
      </c>
      <c r="AD3359" s="13">
        <v>0</v>
      </c>
      <c r="AE3359" s="15">
        <v>0</v>
      </c>
      <c r="AF3359" s="13">
        <v>0</v>
      </c>
      <c r="AG3359" s="15">
        <v>0</v>
      </c>
      <c r="AH3359" s="13">
        <v>0</v>
      </c>
      <c r="AI3359" s="15">
        <v>0</v>
      </c>
      <c r="AJ3359" s="11" t="s">
        <v>9</v>
      </c>
      <c r="AK3359" s="11" t="s">
        <v>13</v>
      </c>
      <c r="AL3359" s="22">
        <f t="shared" si="156"/>
        <v>1974</v>
      </c>
      <c r="AM3359" s="11" t="str">
        <f>VLOOKUP(O3359,Sheet2!$D$6:$E$14,2,FALSE)</f>
        <v>Spare parts</v>
      </c>
      <c r="AN3359" s="11" t="str">
        <f>VLOOKUP(F3359,Sheet2!$E$10:$F$13,2,FALSE)</f>
        <v>SPM</v>
      </c>
      <c r="AO3359" s="35" t="s">
        <v>14668</v>
      </c>
      <c r="AP3359">
        <f>MATCH(AN3359,Sheet2!$F$5:$F$18,0)</f>
        <v>6</v>
      </c>
      <c r="AQ3359">
        <f>MATCH(AO3359,Sheet2!$F$5:$K$5,0)</f>
        <v>6</v>
      </c>
      <c r="AR3359" s="33">
        <f>INDEX(Sheet2!$F$5:$K$18,OPaL!AP3359,OPaL!AQ3359)</f>
        <v>0.15</v>
      </c>
      <c r="AS3359" s="1">
        <f t="shared" si="158"/>
        <v>4502.9684999999999</v>
      </c>
    </row>
    <row r="3360" spans="1:45" x14ac:dyDescent="0.2">
      <c r="A3360" s="11" t="s">
        <v>9548</v>
      </c>
      <c r="B3360" s="11" t="s">
        <v>9549</v>
      </c>
      <c r="C3360" s="11" t="s">
        <v>12959</v>
      </c>
      <c r="D3360" s="21">
        <v>44737</v>
      </c>
      <c r="E3360" s="21" t="s">
        <v>9697</v>
      </c>
      <c r="F3360" s="21" t="s">
        <v>14659</v>
      </c>
      <c r="G3360" s="11" t="s">
        <v>2</v>
      </c>
      <c r="H3360" s="11" t="s">
        <v>3</v>
      </c>
      <c r="I3360" s="11" t="s">
        <v>4</v>
      </c>
      <c r="J3360" s="13">
        <v>25</v>
      </c>
      <c r="K3360" s="12">
        <v>5293.33</v>
      </c>
      <c r="L3360" s="12">
        <v>0</v>
      </c>
      <c r="M3360" s="12">
        <v>0</v>
      </c>
      <c r="N3360" s="12">
        <f t="shared" si="157"/>
        <v>5293.33</v>
      </c>
      <c r="O3360" s="11" t="s">
        <v>8227</v>
      </c>
      <c r="P3360" s="13">
        <v>0</v>
      </c>
      <c r="Q3360" s="11" t="s">
        <v>6</v>
      </c>
      <c r="R3360" s="13">
        <v>0</v>
      </c>
      <c r="S3360" s="13">
        <v>0</v>
      </c>
      <c r="T3360" s="11" t="s">
        <v>7</v>
      </c>
      <c r="U3360" s="11" t="s">
        <v>8</v>
      </c>
      <c r="V3360" s="15">
        <v>0</v>
      </c>
      <c r="W3360" s="13">
        <v>0</v>
      </c>
      <c r="X3360" s="15">
        <v>0</v>
      </c>
      <c r="Y3360" s="15">
        <v>0</v>
      </c>
      <c r="Z3360" s="13">
        <v>0</v>
      </c>
      <c r="AA3360" s="15">
        <v>0</v>
      </c>
      <c r="AB3360" s="13">
        <v>0</v>
      </c>
      <c r="AC3360" s="15">
        <v>0</v>
      </c>
      <c r="AD3360" s="13">
        <v>0</v>
      </c>
      <c r="AE3360" s="15">
        <v>0</v>
      </c>
      <c r="AF3360" s="13">
        <v>0</v>
      </c>
      <c r="AG3360" s="15">
        <v>0</v>
      </c>
      <c r="AH3360" s="13">
        <v>0</v>
      </c>
      <c r="AI3360" s="15">
        <v>0</v>
      </c>
      <c r="AJ3360" s="11" t="s">
        <v>9</v>
      </c>
      <c r="AK3360" s="11" t="s">
        <v>8228</v>
      </c>
      <c r="AL3360" s="22">
        <f t="shared" si="156"/>
        <v>555</v>
      </c>
      <c r="AM3360" s="11" t="str">
        <f>VLOOKUP(O3360,Sheet2!$D$6:$E$14,2,FALSE)</f>
        <v>Consumables</v>
      </c>
      <c r="AN3360" s="11" t="str">
        <f>VLOOKUP(F3360,Sheet2!$E$15:$F$18,2,FALSE)</f>
        <v>CM</v>
      </c>
      <c r="AO3360" s="35" t="s">
        <v>14668</v>
      </c>
      <c r="AP3360">
        <f>MATCH(AN3360,Sheet2!$F$5:$F$18,0)</f>
        <v>13</v>
      </c>
      <c r="AQ3360">
        <f>MATCH(AO3360,Sheet2!$F$5:$K$5,0)</f>
        <v>6</v>
      </c>
      <c r="AR3360" s="33">
        <f>INDEX(Sheet2!$F$5:$K$18,OPaL!AP3360,OPaL!AQ3360)</f>
        <v>0.2</v>
      </c>
      <c r="AS3360" s="1">
        <f t="shared" si="158"/>
        <v>4234.6639999999998</v>
      </c>
    </row>
    <row r="3361" spans="1:45" x14ac:dyDescent="0.2">
      <c r="A3361" s="11" t="s">
        <v>308</v>
      </c>
      <c r="B3361" s="11" t="s">
        <v>309</v>
      </c>
      <c r="C3361" s="11" t="s">
        <v>12960</v>
      </c>
      <c r="D3361" s="21">
        <v>42775</v>
      </c>
      <c r="E3361" s="21" t="s">
        <v>9697</v>
      </c>
      <c r="F3361" s="21" t="s">
        <v>14659</v>
      </c>
      <c r="G3361" s="11" t="s">
        <v>2</v>
      </c>
      <c r="H3361" s="11" t="s">
        <v>16</v>
      </c>
      <c r="I3361" s="11" t="s">
        <v>4</v>
      </c>
      <c r="J3361" s="12">
        <v>1</v>
      </c>
      <c r="K3361" s="12">
        <v>5291.48</v>
      </c>
      <c r="L3361" s="12">
        <v>0</v>
      </c>
      <c r="M3361" s="12">
        <v>0</v>
      </c>
      <c r="N3361" s="12">
        <f t="shared" si="157"/>
        <v>5291.48</v>
      </c>
      <c r="O3361" s="11" t="s">
        <v>5</v>
      </c>
      <c r="P3361" s="13">
        <v>0</v>
      </c>
      <c r="Q3361" s="11" t="s">
        <v>6</v>
      </c>
      <c r="R3361" s="13">
        <v>0</v>
      </c>
      <c r="S3361" s="13">
        <v>0</v>
      </c>
      <c r="T3361" s="11" t="s">
        <v>7</v>
      </c>
      <c r="U3361" s="11" t="s">
        <v>8</v>
      </c>
      <c r="V3361" s="15">
        <v>0</v>
      </c>
      <c r="W3361" s="13">
        <v>0</v>
      </c>
      <c r="X3361" s="15">
        <v>0</v>
      </c>
      <c r="Y3361" s="15">
        <v>0</v>
      </c>
      <c r="Z3361" s="13">
        <v>0</v>
      </c>
      <c r="AA3361" s="15">
        <v>0</v>
      </c>
      <c r="AB3361" s="13">
        <v>0</v>
      </c>
      <c r="AC3361" s="15">
        <v>0</v>
      </c>
      <c r="AD3361" s="13">
        <v>0</v>
      </c>
      <c r="AE3361" s="15">
        <v>0</v>
      </c>
      <c r="AF3361" s="13">
        <v>0</v>
      </c>
      <c r="AG3361" s="15">
        <v>0</v>
      </c>
      <c r="AH3361" s="13">
        <v>0</v>
      </c>
      <c r="AI3361" s="15">
        <v>0</v>
      </c>
      <c r="AJ3361" s="11" t="s">
        <v>17</v>
      </c>
      <c r="AK3361" s="11" t="s">
        <v>13</v>
      </c>
      <c r="AL3361" s="22">
        <f t="shared" si="156"/>
        <v>2517</v>
      </c>
      <c r="AM3361" s="11" t="str">
        <f>VLOOKUP(O3361,Sheet2!$D$6:$E$14,2,FALSE)</f>
        <v>Spare parts</v>
      </c>
      <c r="AN3361" s="11" t="str">
        <f>VLOOKUP(F3361,Sheet2!$E$10:$F$13,2,FALSE)</f>
        <v>SPM</v>
      </c>
      <c r="AO3361" s="35" t="s">
        <v>14668</v>
      </c>
      <c r="AP3361">
        <f>MATCH(AN3361,Sheet2!$F$5:$F$18,0)</f>
        <v>6</v>
      </c>
      <c r="AQ3361">
        <f>MATCH(AO3361,Sheet2!$F$5:$K$5,0)</f>
        <v>6</v>
      </c>
      <c r="AR3361" s="33">
        <f>INDEX(Sheet2!$F$5:$K$18,OPaL!AP3361,OPaL!AQ3361)</f>
        <v>0.15</v>
      </c>
      <c r="AS3361" s="1">
        <f t="shared" si="158"/>
        <v>4497.7579999999998</v>
      </c>
    </row>
    <row r="3362" spans="1:45" x14ac:dyDescent="0.2">
      <c r="A3362" s="11" t="s">
        <v>6803</v>
      </c>
      <c r="B3362" s="11" t="s">
        <v>6804</v>
      </c>
      <c r="C3362" s="11" t="s">
        <v>12961</v>
      </c>
      <c r="D3362" s="21">
        <v>42916</v>
      </c>
      <c r="E3362" s="21" t="s">
        <v>9697</v>
      </c>
      <c r="F3362" s="21" t="s">
        <v>14659</v>
      </c>
      <c r="G3362" s="11" t="s">
        <v>2</v>
      </c>
      <c r="H3362" s="11" t="s">
        <v>16</v>
      </c>
      <c r="I3362" s="11" t="s">
        <v>4</v>
      </c>
      <c r="J3362" s="13">
        <v>2</v>
      </c>
      <c r="K3362" s="12">
        <v>5290.58</v>
      </c>
      <c r="L3362" s="12">
        <v>0</v>
      </c>
      <c r="M3362" s="12">
        <v>0</v>
      </c>
      <c r="N3362" s="12">
        <f t="shared" si="157"/>
        <v>5290.58</v>
      </c>
      <c r="O3362" s="11" t="s">
        <v>5</v>
      </c>
      <c r="P3362" s="13">
        <v>0</v>
      </c>
      <c r="Q3362" s="11" t="s">
        <v>6</v>
      </c>
      <c r="R3362" s="13">
        <v>0</v>
      </c>
      <c r="S3362" s="13">
        <v>0</v>
      </c>
      <c r="T3362" s="11" t="s">
        <v>7</v>
      </c>
      <c r="U3362" s="11" t="s">
        <v>8</v>
      </c>
      <c r="V3362" s="15">
        <v>0</v>
      </c>
      <c r="W3362" s="13">
        <v>0</v>
      </c>
      <c r="X3362" s="15">
        <v>0</v>
      </c>
      <c r="Y3362" s="15">
        <v>0</v>
      </c>
      <c r="Z3362" s="13">
        <v>0</v>
      </c>
      <c r="AA3362" s="15">
        <v>0</v>
      </c>
      <c r="AB3362" s="13">
        <v>0</v>
      </c>
      <c r="AC3362" s="15">
        <v>0</v>
      </c>
      <c r="AD3362" s="13">
        <v>0</v>
      </c>
      <c r="AE3362" s="15">
        <v>0</v>
      </c>
      <c r="AF3362" s="13">
        <v>0</v>
      </c>
      <c r="AG3362" s="15">
        <v>0</v>
      </c>
      <c r="AH3362" s="13">
        <v>0</v>
      </c>
      <c r="AI3362" s="15">
        <v>0</v>
      </c>
      <c r="AJ3362" s="11" t="s">
        <v>17</v>
      </c>
      <c r="AK3362" s="11" t="s">
        <v>13</v>
      </c>
      <c r="AL3362" s="22">
        <f t="shared" si="156"/>
        <v>2376</v>
      </c>
      <c r="AM3362" s="11" t="str">
        <f>VLOOKUP(O3362,Sheet2!$D$6:$E$14,2,FALSE)</f>
        <v>Spare parts</v>
      </c>
      <c r="AN3362" s="11" t="str">
        <f>VLOOKUP(F3362,Sheet2!$E$10:$F$13,2,FALSE)</f>
        <v>SPM</v>
      </c>
      <c r="AO3362" s="35" t="s">
        <v>14668</v>
      </c>
      <c r="AP3362">
        <f>MATCH(AN3362,Sheet2!$F$5:$F$18,0)</f>
        <v>6</v>
      </c>
      <c r="AQ3362">
        <f>MATCH(AO3362,Sheet2!$F$5:$K$5,0)</f>
        <v>6</v>
      </c>
      <c r="AR3362" s="33">
        <f>INDEX(Sheet2!$F$5:$K$18,OPaL!AP3362,OPaL!AQ3362)</f>
        <v>0.15</v>
      </c>
      <c r="AS3362" s="1">
        <f t="shared" si="158"/>
        <v>4496.9929999999995</v>
      </c>
    </row>
    <row r="3363" spans="1:45" x14ac:dyDescent="0.2">
      <c r="A3363" s="11" t="s">
        <v>3097</v>
      </c>
      <c r="B3363" s="11" t="s">
        <v>3098</v>
      </c>
      <c r="C3363" s="11" t="s">
        <v>12962</v>
      </c>
      <c r="D3363" s="21">
        <v>43531</v>
      </c>
      <c r="E3363" s="21" t="s">
        <v>9813</v>
      </c>
      <c r="F3363" s="21" t="s">
        <v>14659</v>
      </c>
      <c r="G3363" s="11" t="s">
        <v>2</v>
      </c>
      <c r="H3363" s="11" t="s">
        <v>3</v>
      </c>
      <c r="I3363" s="11" t="s">
        <v>4</v>
      </c>
      <c r="J3363" s="12">
        <v>2</v>
      </c>
      <c r="K3363" s="12">
        <v>5286</v>
      </c>
      <c r="L3363" s="12">
        <v>0</v>
      </c>
      <c r="M3363" s="12">
        <v>0</v>
      </c>
      <c r="N3363" s="12">
        <f t="shared" si="157"/>
        <v>5286</v>
      </c>
      <c r="O3363" s="11" t="s">
        <v>5</v>
      </c>
      <c r="P3363" s="13">
        <v>0</v>
      </c>
      <c r="Q3363" s="11" t="s">
        <v>6</v>
      </c>
      <c r="R3363" s="13">
        <v>0</v>
      </c>
      <c r="S3363" s="13">
        <v>0</v>
      </c>
      <c r="T3363" s="11" t="s">
        <v>7</v>
      </c>
      <c r="U3363" s="11" t="s">
        <v>8</v>
      </c>
      <c r="V3363" s="15">
        <v>0</v>
      </c>
      <c r="W3363" s="13">
        <v>0</v>
      </c>
      <c r="X3363" s="15">
        <v>0</v>
      </c>
      <c r="Y3363" s="15">
        <v>0</v>
      </c>
      <c r="Z3363" s="13">
        <v>0</v>
      </c>
      <c r="AA3363" s="15">
        <v>0</v>
      </c>
      <c r="AB3363" s="13">
        <v>0</v>
      </c>
      <c r="AC3363" s="15">
        <v>0</v>
      </c>
      <c r="AD3363" s="13">
        <v>0</v>
      </c>
      <c r="AE3363" s="15">
        <v>0</v>
      </c>
      <c r="AF3363" s="13">
        <v>0</v>
      </c>
      <c r="AG3363" s="15">
        <v>0</v>
      </c>
      <c r="AH3363" s="13">
        <v>0</v>
      </c>
      <c r="AI3363" s="15">
        <v>0</v>
      </c>
      <c r="AJ3363" s="11" t="s">
        <v>9</v>
      </c>
      <c r="AK3363" s="11" t="s">
        <v>13</v>
      </c>
      <c r="AL3363" s="22">
        <f t="shared" si="156"/>
        <v>1761</v>
      </c>
      <c r="AM3363" s="11" t="str">
        <f>VLOOKUP(O3363,Sheet2!$D$6:$E$14,2,FALSE)</f>
        <v>Spare parts</v>
      </c>
      <c r="AN3363" s="11" t="str">
        <f>VLOOKUP(F3363,Sheet2!$E$10:$F$13,2,FALSE)</f>
        <v>SPM</v>
      </c>
      <c r="AO3363" s="35" t="s">
        <v>14668</v>
      </c>
      <c r="AP3363">
        <f>MATCH(AN3363,Sheet2!$F$5:$F$18,0)</f>
        <v>6</v>
      </c>
      <c r="AQ3363">
        <f>MATCH(AO3363,Sheet2!$F$5:$K$5,0)</f>
        <v>6</v>
      </c>
      <c r="AR3363" s="33">
        <f>INDEX(Sheet2!$F$5:$K$18,OPaL!AP3363,OPaL!AQ3363)</f>
        <v>0.15</v>
      </c>
      <c r="AS3363" s="1">
        <f t="shared" si="158"/>
        <v>4493.0999999999995</v>
      </c>
    </row>
    <row r="3364" spans="1:45" x14ac:dyDescent="0.2">
      <c r="A3364" s="11" t="s">
        <v>2257</v>
      </c>
      <c r="B3364" s="11" t="s">
        <v>2258</v>
      </c>
      <c r="C3364" s="11" t="s">
        <v>12963</v>
      </c>
      <c r="D3364" s="21">
        <v>45212</v>
      </c>
      <c r="E3364" s="21" t="s">
        <v>9697</v>
      </c>
      <c r="F3364" s="21" t="s">
        <v>14658</v>
      </c>
      <c r="G3364" s="11" t="s">
        <v>2</v>
      </c>
      <c r="H3364" s="11" t="s">
        <v>3</v>
      </c>
      <c r="I3364" s="11" t="s">
        <v>4</v>
      </c>
      <c r="J3364" s="12">
        <v>26</v>
      </c>
      <c r="K3364" s="12">
        <v>5285.16</v>
      </c>
      <c r="L3364" s="12">
        <v>0</v>
      </c>
      <c r="M3364" s="12">
        <v>0</v>
      </c>
      <c r="N3364" s="12">
        <f t="shared" si="157"/>
        <v>5285.16</v>
      </c>
      <c r="O3364" s="11" t="s">
        <v>5</v>
      </c>
      <c r="P3364" s="13">
        <v>0</v>
      </c>
      <c r="Q3364" s="11" t="s">
        <v>6</v>
      </c>
      <c r="R3364" s="13">
        <v>0</v>
      </c>
      <c r="S3364" s="13">
        <v>0</v>
      </c>
      <c r="T3364" s="11" t="s">
        <v>7</v>
      </c>
      <c r="U3364" s="11" t="s">
        <v>8</v>
      </c>
      <c r="V3364" s="15">
        <v>0</v>
      </c>
      <c r="W3364" s="13">
        <v>0</v>
      </c>
      <c r="X3364" s="15">
        <v>0</v>
      </c>
      <c r="Y3364" s="15">
        <v>0</v>
      </c>
      <c r="Z3364" s="13">
        <v>0</v>
      </c>
      <c r="AA3364" s="15">
        <v>0</v>
      </c>
      <c r="AB3364" s="13">
        <v>0</v>
      </c>
      <c r="AC3364" s="15">
        <v>0</v>
      </c>
      <c r="AD3364" s="13">
        <v>0</v>
      </c>
      <c r="AE3364" s="15">
        <v>0</v>
      </c>
      <c r="AF3364" s="13">
        <v>0</v>
      </c>
      <c r="AG3364" s="15">
        <v>0</v>
      </c>
      <c r="AH3364" s="13">
        <v>0</v>
      </c>
      <c r="AI3364" s="15">
        <v>0</v>
      </c>
      <c r="AJ3364" s="11" t="s">
        <v>9</v>
      </c>
      <c r="AK3364" s="11" t="s">
        <v>10</v>
      </c>
      <c r="AL3364" s="22">
        <f t="shared" si="156"/>
        <v>80</v>
      </c>
      <c r="AM3364" s="11" t="str">
        <f>VLOOKUP(O3364,Sheet2!$D$6:$E$14,2,FALSE)</f>
        <v>Spare parts</v>
      </c>
      <c r="AN3364" s="11" t="str">
        <f>VLOOKUP(F3364,Sheet2!$E$10:$F$13,2,FALSE)</f>
        <v>SPE</v>
      </c>
      <c r="AO3364" s="35" t="s">
        <v>14664</v>
      </c>
      <c r="AP3364">
        <f>MATCH(AN3364,Sheet2!$F$5:$F$18,0)</f>
        <v>7</v>
      </c>
      <c r="AQ3364">
        <f>MATCH(AO3364,Sheet2!$F$5:$K$5,0)</f>
        <v>2</v>
      </c>
      <c r="AR3364" s="33">
        <f>INDEX(Sheet2!$F$5:$K$18,OPaL!AP3364,OPaL!AQ3364)</f>
        <v>0</v>
      </c>
      <c r="AS3364" s="1">
        <f t="shared" si="158"/>
        <v>5285.16</v>
      </c>
    </row>
    <row r="3365" spans="1:45" x14ac:dyDescent="0.2">
      <c r="A3365" s="11" t="s">
        <v>6775</v>
      </c>
      <c r="B3365" s="11" t="s">
        <v>6776</v>
      </c>
      <c r="C3365" s="11" t="s">
        <v>12964</v>
      </c>
      <c r="D3365" s="21">
        <v>44530</v>
      </c>
      <c r="E3365" s="21" t="s">
        <v>9697</v>
      </c>
      <c r="F3365" s="21" t="s">
        <v>14659</v>
      </c>
      <c r="G3365" s="11" t="s">
        <v>2</v>
      </c>
      <c r="H3365" s="11" t="s">
        <v>16</v>
      </c>
      <c r="I3365" s="11" t="s">
        <v>4</v>
      </c>
      <c r="J3365" s="13">
        <v>1</v>
      </c>
      <c r="K3365" s="12">
        <v>5283.89</v>
      </c>
      <c r="L3365" s="12">
        <v>0</v>
      </c>
      <c r="M3365" s="12">
        <v>0</v>
      </c>
      <c r="N3365" s="12">
        <f t="shared" si="157"/>
        <v>5283.89</v>
      </c>
      <c r="O3365" s="11" t="s">
        <v>5</v>
      </c>
      <c r="P3365" s="13">
        <v>0</v>
      </c>
      <c r="Q3365" s="11" t="s">
        <v>6</v>
      </c>
      <c r="R3365" s="13">
        <v>0</v>
      </c>
      <c r="S3365" s="13">
        <v>0</v>
      </c>
      <c r="T3365" s="11" t="s">
        <v>7</v>
      </c>
      <c r="U3365" s="11" t="s">
        <v>8</v>
      </c>
      <c r="V3365" s="15">
        <v>0</v>
      </c>
      <c r="W3365" s="13">
        <v>0</v>
      </c>
      <c r="X3365" s="15">
        <v>0</v>
      </c>
      <c r="Y3365" s="15">
        <v>0</v>
      </c>
      <c r="Z3365" s="13">
        <v>0</v>
      </c>
      <c r="AA3365" s="15">
        <v>0</v>
      </c>
      <c r="AB3365" s="13">
        <v>0</v>
      </c>
      <c r="AC3365" s="15">
        <v>0</v>
      </c>
      <c r="AD3365" s="13">
        <v>0</v>
      </c>
      <c r="AE3365" s="15">
        <v>0</v>
      </c>
      <c r="AF3365" s="13">
        <v>0</v>
      </c>
      <c r="AG3365" s="15">
        <v>0</v>
      </c>
      <c r="AH3365" s="13">
        <v>0</v>
      </c>
      <c r="AI3365" s="15">
        <v>0</v>
      </c>
      <c r="AJ3365" s="11" t="s">
        <v>17</v>
      </c>
      <c r="AK3365" s="11" t="s">
        <v>13</v>
      </c>
      <c r="AL3365" s="22">
        <f t="shared" si="156"/>
        <v>762</v>
      </c>
      <c r="AM3365" s="11" t="str">
        <f>VLOOKUP(O3365,Sheet2!$D$6:$E$14,2,FALSE)</f>
        <v>Spare parts</v>
      </c>
      <c r="AN3365" s="11" t="str">
        <f>VLOOKUP(F3365,Sheet2!$E$10:$F$13,2,FALSE)</f>
        <v>SPM</v>
      </c>
      <c r="AO3365" s="35" t="s">
        <v>14668</v>
      </c>
      <c r="AP3365">
        <f>MATCH(AN3365,Sheet2!$F$5:$F$18,0)</f>
        <v>6</v>
      </c>
      <c r="AQ3365">
        <f>MATCH(AO3365,Sheet2!$F$5:$K$5,0)</f>
        <v>6</v>
      </c>
      <c r="AR3365" s="33">
        <f>INDEX(Sheet2!$F$5:$K$18,OPaL!AP3365,OPaL!AQ3365)</f>
        <v>0.15</v>
      </c>
      <c r="AS3365" s="1">
        <f t="shared" si="158"/>
        <v>4491.3065000000006</v>
      </c>
    </row>
    <row r="3366" spans="1:45" x14ac:dyDescent="0.2">
      <c r="A3366" s="11" t="s">
        <v>7749</v>
      </c>
      <c r="B3366" s="11" t="s">
        <v>7750</v>
      </c>
      <c r="C3366" s="11" t="s">
        <v>12965</v>
      </c>
      <c r="D3366" s="21">
        <v>44123</v>
      </c>
      <c r="E3366" s="21" t="s">
        <v>9835</v>
      </c>
      <c r="F3366" s="21" t="s">
        <v>14659</v>
      </c>
      <c r="G3366" s="11" t="s">
        <v>2</v>
      </c>
      <c r="H3366" s="11" t="s">
        <v>3</v>
      </c>
      <c r="I3366" s="11" t="s">
        <v>7751</v>
      </c>
      <c r="J3366" s="12">
        <v>22</v>
      </c>
      <c r="K3366" s="12">
        <v>5280</v>
      </c>
      <c r="L3366" s="12">
        <v>0</v>
      </c>
      <c r="M3366" s="12">
        <v>0</v>
      </c>
      <c r="N3366" s="12">
        <f t="shared" si="157"/>
        <v>5280</v>
      </c>
      <c r="O3366" s="11" t="s">
        <v>5</v>
      </c>
      <c r="P3366" s="13">
        <v>0</v>
      </c>
      <c r="Q3366" s="11" t="s">
        <v>6</v>
      </c>
      <c r="R3366" s="15">
        <v>0</v>
      </c>
      <c r="S3366" s="15">
        <v>0</v>
      </c>
      <c r="T3366" s="11" t="s">
        <v>7</v>
      </c>
      <c r="U3366" s="11" t="s">
        <v>8</v>
      </c>
      <c r="V3366" s="15">
        <v>0</v>
      </c>
      <c r="W3366" s="15">
        <v>0</v>
      </c>
      <c r="X3366" s="15">
        <v>0</v>
      </c>
      <c r="Y3366" s="15">
        <v>0</v>
      </c>
      <c r="Z3366" s="15">
        <v>0</v>
      </c>
      <c r="AA3366" s="15">
        <v>0</v>
      </c>
      <c r="AB3366" s="15">
        <v>0</v>
      </c>
      <c r="AC3366" s="15">
        <v>0</v>
      </c>
      <c r="AD3366" s="15">
        <v>0</v>
      </c>
      <c r="AE3366" s="15">
        <v>0</v>
      </c>
      <c r="AF3366" s="15">
        <v>0</v>
      </c>
      <c r="AG3366" s="15">
        <v>0</v>
      </c>
      <c r="AH3366" s="15">
        <v>0</v>
      </c>
      <c r="AI3366" s="15">
        <v>0</v>
      </c>
      <c r="AJ3366" s="11" t="s">
        <v>9</v>
      </c>
      <c r="AK3366" s="11" t="s">
        <v>13</v>
      </c>
      <c r="AL3366" s="22">
        <f t="shared" si="156"/>
        <v>1169</v>
      </c>
      <c r="AM3366" s="11" t="str">
        <f>VLOOKUP(O3366,Sheet2!$D$6:$E$14,2,FALSE)</f>
        <v>Spare parts</v>
      </c>
      <c r="AN3366" s="11" t="str">
        <f>VLOOKUP(F3366,Sheet2!$E$10:$F$13,2,FALSE)</f>
        <v>SPM</v>
      </c>
      <c r="AO3366" s="35" t="s">
        <v>14668</v>
      </c>
      <c r="AP3366">
        <f>MATCH(AN3366,Sheet2!$F$5:$F$18,0)</f>
        <v>6</v>
      </c>
      <c r="AQ3366">
        <f>MATCH(AO3366,Sheet2!$F$5:$K$5,0)</f>
        <v>6</v>
      </c>
      <c r="AR3366" s="33">
        <f>INDEX(Sheet2!$F$5:$K$18,OPaL!AP3366,OPaL!AQ3366)</f>
        <v>0.15</v>
      </c>
      <c r="AS3366" s="1">
        <f t="shared" si="158"/>
        <v>4488</v>
      </c>
    </row>
    <row r="3367" spans="1:45" x14ac:dyDescent="0.2">
      <c r="A3367" s="11" t="s">
        <v>6859</v>
      </c>
      <c r="B3367" s="11" t="s">
        <v>6860</v>
      </c>
      <c r="C3367" s="11" t="s">
        <v>12966</v>
      </c>
      <c r="D3367" s="21">
        <v>42916</v>
      </c>
      <c r="E3367" s="21" t="s">
        <v>9697</v>
      </c>
      <c r="F3367" s="21" t="s">
        <v>14659</v>
      </c>
      <c r="G3367" s="11" t="s">
        <v>2</v>
      </c>
      <c r="H3367" s="11" t="s">
        <v>16</v>
      </c>
      <c r="I3367" s="11" t="s">
        <v>4</v>
      </c>
      <c r="J3367" s="13">
        <v>2</v>
      </c>
      <c r="K3367" s="12">
        <v>5279.87</v>
      </c>
      <c r="L3367" s="12">
        <v>0</v>
      </c>
      <c r="M3367" s="12">
        <v>0</v>
      </c>
      <c r="N3367" s="12">
        <f t="shared" si="157"/>
        <v>5279.87</v>
      </c>
      <c r="O3367" s="11" t="s">
        <v>5</v>
      </c>
      <c r="P3367" s="13">
        <v>0</v>
      </c>
      <c r="Q3367" s="11" t="s">
        <v>6</v>
      </c>
      <c r="R3367" s="13">
        <v>0</v>
      </c>
      <c r="S3367" s="13">
        <v>0</v>
      </c>
      <c r="T3367" s="11" t="s">
        <v>7</v>
      </c>
      <c r="U3367" s="11" t="s">
        <v>8</v>
      </c>
      <c r="V3367" s="15">
        <v>0</v>
      </c>
      <c r="W3367" s="13">
        <v>0</v>
      </c>
      <c r="X3367" s="15">
        <v>0</v>
      </c>
      <c r="Y3367" s="15">
        <v>0</v>
      </c>
      <c r="Z3367" s="13">
        <v>0</v>
      </c>
      <c r="AA3367" s="15">
        <v>0</v>
      </c>
      <c r="AB3367" s="13">
        <v>0</v>
      </c>
      <c r="AC3367" s="15">
        <v>0</v>
      </c>
      <c r="AD3367" s="13">
        <v>0</v>
      </c>
      <c r="AE3367" s="15">
        <v>0</v>
      </c>
      <c r="AF3367" s="13">
        <v>0</v>
      </c>
      <c r="AG3367" s="15">
        <v>0</v>
      </c>
      <c r="AH3367" s="13">
        <v>0</v>
      </c>
      <c r="AI3367" s="15">
        <v>0</v>
      </c>
      <c r="AJ3367" s="11" t="s">
        <v>17</v>
      </c>
      <c r="AK3367" s="11" t="s">
        <v>13</v>
      </c>
      <c r="AL3367" s="22">
        <f t="shared" si="156"/>
        <v>2376</v>
      </c>
      <c r="AM3367" s="11" t="str">
        <f>VLOOKUP(O3367,Sheet2!$D$6:$E$14,2,FALSE)</f>
        <v>Spare parts</v>
      </c>
      <c r="AN3367" s="11" t="str">
        <f>VLOOKUP(F3367,Sheet2!$E$10:$F$13,2,FALSE)</f>
        <v>SPM</v>
      </c>
      <c r="AO3367" s="35" t="s">
        <v>14668</v>
      </c>
      <c r="AP3367">
        <f>MATCH(AN3367,Sheet2!$F$5:$F$18,0)</f>
        <v>6</v>
      </c>
      <c r="AQ3367">
        <f>MATCH(AO3367,Sheet2!$F$5:$K$5,0)</f>
        <v>6</v>
      </c>
      <c r="AR3367" s="33">
        <f>INDEX(Sheet2!$F$5:$K$18,OPaL!AP3367,OPaL!AQ3367)</f>
        <v>0.15</v>
      </c>
      <c r="AS3367" s="1">
        <f t="shared" si="158"/>
        <v>4487.8895000000002</v>
      </c>
    </row>
    <row r="3368" spans="1:45" x14ac:dyDescent="0.2">
      <c r="A3368" s="11" t="s">
        <v>6933</v>
      </c>
      <c r="B3368" s="11" t="s">
        <v>6934</v>
      </c>
      <c r="C3368" s="11" t="s">
        <v>12967</v>
      </c>
      <c r="D3368" s="21">
        <v>42916</v>
      </c>
      <c r="E3368" s="21" t="s">
        <v>9697</v>
      </c>
      <c r="F3368" s="21" t="s">
        <v>14659</v>
      </c>
      <c r="G3368" s="11" t="s">
        <v>2</v>
      </c>
      <c r="H3368" s="11" t="s">
        <v>16</v>
      </c>
      <c r="I3368" s="11" t="s">
        <v>4</v>
      </c>
      <c r="J3368" s="13">
        <v>2</v>
      </c>
      <c r="K3368" s="12">
        <v>5279.87</v>
      </c>
      <c r="L3368" s="12">
        <v>0</v>
      </c>
      <c r="M3368" s="12">
        <v>0</v>
      </c>
      <c r="N3368" s="12">
        <f t="shared" si="157"/>
        <v>5279.87</v>
      </c>
      <c r="O3368" s="11" t="s">
        <v>5</v>
      </c>
      <c r="P3368" s="13">
        <v>0</v>
      </c>
      <c r="Q3368" s="11" t="s">
        <v>6</v>
      </c>
      <c r="R3368" s="13">
        <v>0</v>
      </c>
      <c r="S3368" s="13">
        <v>0</v>
      </c>
      <c r="T3368" s="11" t="s">
        <v>7</v>
      </c>
      <c r="U3368" s="11" t="s">
        <v>8</v>
      </c>
      <c r="V3368" s="15">
        <v>0</v>
      </c>
      <c r="W3368" s="13">
        <v>0</v>
      </c>
      <c r="X3368" s="15">
        <v>0</v>
      </c>
      <c r="Y3368" s="15">
        <v>0</v>
      </c>
      <c r="Z3368" s="13">
        <v>0</v>
      </c>
      <c r="AA3368" s="15">
        <v>0</v>
      </c>
      <c r="AB3368" s="13">
        <v>0</v>
      </c>
      <c r="AC3368" s="15">
        <v>0</v>
      </c>
      <c r="AD3368" s="13">
        <v>0</v>
      </c>
      <c r="AE3368" s="15">
        <v>0</v>
      </c>
      <c r="AF3368" s="13">
        <v>0</v>
      </c>
      <c r="AG3368" s="15">
        <v>0</v>
      </c>
      <c r="AH3368" s="13">
        <v>0</v>
      </c>
      <c r="AI3368" s="15">
        <v>0</v>
      </c>
      <c r="AJ3368" s="11" t="s">
        <v>17</v>
      </c>
      <c r="AK3368" s="11" t="s">
        <v>13</v>
      </c>
      <c r="AL3368" s="22">
        <f t="shared" si="156"/>
        <v>2376</v>
      </c>
      <c r="AM3368" s="11" t="str">
        <f>VLOOKUP(O3368,Sheet2!$D$6:$E$14,2,FALSE)</f>
        <v>Spare parts</v>
      </c>
      <c r="AN3368" s="11" t="str">
        <f>VLOOKUP(F3368,Sheet2!$E$10:$F$13,2,FALSE)</f>
        <v>SPM</v>
      </c>
      <c r="AO3368" s="35" t="s">
        <v>14668</v>
      </c>
      <c r="AP3368">
        <f>MATCH(AN3368,Sheet2!$F$5:$F$18,0)</f>
        <v>6</v>
      </c>
      <c r="AQ3368">
        <f>MATCH(AO3368,Sheet2!$F$5:$K$5,0)</f>
        <v>6</v>
      </c>
      <c r="AR3368" s="33">
        <f>INDEX(Sheet2!$F$5:$K$18,OPaL!AP3368,OPaL!AQ3368)</f>
        <v>0.15</v>
      </c>
      <c r="AS3368" s="1">
        <f t="shared" si="158"/>
        <v>4487.8895000000002</v>
      </c>
    </row>
    <row r="3369" spans="1:45" x14ac:dyDescent="0.2">
      <c r="A3369" s="11" t="s">
        <v>3383</v>
      </c>
      <c r="B3369" s="11" t="s">
        <v>3384</v>
      </c>
      <c r="C3369" s="11" t="s">
        <v>12968</v>
      </c>
      <c r="D3369" s="21">
        <v>43577</v>
      </c>
      <c r="E3369" s="21" t="s">
        <v>9697</v>
      </c>
      <c r="F3369" s="21" t="s">
        <v>14659</v>
      </c>
      <c r="G3369" s="11" t="s">
        <v>2</v>
      </c>
      <c r="H3369" s="11" t="s">
        <v>16</v>
      </c>
      <c r="I3369" s="11" t="s">
        <v>4</v>
      </c>
      <c r="J3369" s="12">
        <v>1</v>
      </c>
      <c r="K3369" s="12">
        <v>5272.25</v>
      </c>
      <c r="L3369" s="12">
        <v>0</v>
      </c>
      <c r="M3369" s="12">
        <v>0</v>
      </c>
      <c r="N3369" s="12">
        <f t="shared" si="157"/>
        <v>5272.25</v>
      </c>
      <c r="O3369" s="11" t="s">
        <v>5</v>
      </c>
      <c r="P3369" s="13">
        <v>0</v>
      </c>
      <c r="Q3369" s="11" t="s">
        <v>6</v>
      </c>
      <c r="R3369" s="13">
        <v>0</v>
      </c>
      <c r="S3369" s="13">
        <v>0</v>
      </c>
      <c r="T3369" s="11" t="s">
        <v>7</v>
      </c>
      <c r="U3369" s="11" t="s">
        <v>8</v>
      </c>
      <c r="V3369" s="15">
        <v>0</v>
      </c>
      <c r="W3369" s="13">
        <v>0</v>
      </c>
      <c r="X3369" s="15">
        <v>0</v>
      </c>
      <c r="Y3369" s="15">
        <v>0</v>
      </c>
      <c r="Z3369" s="13">
        <v>0</v>
      </c>
      <c r="AA3369" s="15">
        <v>0</v>
      </c>
      <c r="AB3369" s="13">
        <v>0</v>
      </c>
      <c r="AC3369" s="15">
        <v>0</v>
      </c>
      <c r="AD3369" s="13">
        <v>0</v>
      </c>
      <c r="AE3369" s="15">
        <v>0</v>
      </c>
      <c r="AF3369" s="13">
        <v>0</v>
      </c>
      <c r="AG3369" s="15">
        <v>0</v>
      </c>
      <c r="AH3369" s="13">
        <v>0</v>
      </c>
      <c r="AI3369" s="15">
        <v>0</v>
      </c>
      <c r="AJ3369" s="11" t="s">
        <v>17</v>
      </c>
      <c r="AK3369" s="11" t="s">
        <v>1398</v>
      </c>
      <c r="AL3369" s="22">
        <f t="shared" si="156"/>
        <v>1715</v>
      </c>
      <c r="AM3369" s="11" t="str">
        <f>VLOOKUP(O3369,Sheet2!$D$6:$E$14,2,FALSE)</f>
        <v>Spare parts</v>
      </c>
      <c r="AN3369" s="11" t="str">
        <f>VLOOKUP(F3369,Sheet2!$E$10:$F$13,2,FALSE)</f>
        <v>SPM</v>
      </c>
      <c r="AO3369" s="35" t="s">
        <v>14668</v>
      </c>
      <c r="AP3369">
        <f>MATCH(AN3369,Sheet2!$F$5:$F$18,0)</f>
        <v>6</v>
      </c>
      <c r="AQ3369">
        <f>MATCH(AO3369,Sheet2!$F$5:$K$5,0)</f>
        <v>6</v>
      </c>
      <c r="AR3369" s="33">
        <f>INDEX(Sheet2!$F$5:$K$18,OPaL!AP3369,OPaL!AQ3369)</f>
        <v>0.15</v>
      </c>
      <c r="AS3369" s="1">
        <f t="shared" si="158"/>
        <v>4481.4124999999995</v>
      </c>
    </row>
    <row r="3370" spans="1:45" x14ac:dyDescent="0.2">
      <c r="A3370" s="11" t="s">
        <v>4773</v>
      </c>
      <c r="B3370" s="11" t="s">
        <v>4774</v>
      </c>
      <c r="C3370" s="11" t="s">
        <v>12969</v>
      </c>
      <c r="D3370" s="21">
        <v>44715</v>
      </c>
      <c r="E3370" s="21" t="s">
        <v>9697</v>
      </c>
      <c r="F3370" s="21" t="s">
        <v>14659</v>
      </c>
      <c r="G3370" s="11" t="s">
        <v>2</v>
      </c>
      <c r="H3370" s="11" t="s">
        <v>16</v>
      </c>
      <c r="I3370" s="11" t="s">
        <v>4</v>
      </c>
      <c r="J3370" s="13">
        <v>1</v>
      </c>
      <c r="K3370" s="12">
        <v>5267</v>
      </c>
      <c r="L3370" s="12">
        <v>0</v>
      </c>
      <c r="M3370" s="12">
        <v>0</v>
      </c>
      <c r="N3370" s="12">
        <f t="shared" si="157"/>
        <v>5267</v>
      </c>
      <c r="O3370" s="11" t="s">
        <v>5</v>
      </c>
      <c r="P3370" s="13">
        <v>0</v>
      </c>
      <c r="Q3370" s="11" t="s">
        <v>6</v>
      </c>
      <c r="R3370" s="13">
        <v>0</v>
      </c>
      <c r="S3370" s="13">
        <v>0</v>
      </c>
      <c r="T3370" s="11" t="s">
        <v>7</v>
      </c>
      <c r="U3370" s="11" t="s">
        <v>8</v>
      </c>
      <c r="V3370" s="15">
        <v>0</v>
      </c>
      <c r="W3370" s="13">
        <v>0</v>
      </c>
      <c r="X3370" s="15">
        <v>0</v>
      </c>
      <c r="Y3370" s="15">
        <v>0</v>
      </c>
      <c r="Z3370" s="13">
        <v>0</v>
      </c>
      <c r="AA3370" s="15">
        <v>0</v>
      </c>
      <c r="AB3370" s="13">
        <v>0</v>
      </c>
      <c r="AC3370" s="15">
        <v>0</v>
      </c>
      <c r="AD3370" s="13">
        <v>0</v>
      </c>
      <c r="AE3370" s="15">
        <v>0</v>
      </c>
      <c r="AF3370" s="13">
        <v>0</v>
      </c>
      <c r="AG3370" s="15">
        <v>0</v>
      </c>
      <c r="AH3370" s="13">
        <v>0</v>
      </c>
      <c r="AI3370" s="15">
        <v>0</v>
      </c>
      <c r="AJ3370" s="11" t="s">
        <v>17</v>
      </c>
      <c r="AK3370" s="11" t="s">
        <v>1398</v>
      </c>
      <c r="AL3370" s="22">
        <f t="shared" si="156"/>
        <v>577</v>
      </c>
      <c r="AM3370" s="11" t="str">
        <f>VLOOKUP(O3370,Sheet2!$D$6:$E$14,2,FALSE)</f>
        <v>Spare parts</v>
      </c>
      <c r="AN3370" s="11" t="str">
        <f>VLOOKUP(F3370,Sheet2!$E$10:$F$13,2,FALSE)</f>
        <v>SPM</v>
      </c>
      <c r="AO3370" s="35" t="s">
        <v>14668</v>
      </c>
      <c r="AP3370">
        <f>MATCH(AN3370,Sheet2!$F$5:$F$18,0)</f>
        <v>6</v>
      </c>
      <c r="AQ3370">
        <f>MATCH(AO3370,Sheet2!$F$5:$K$5,0)</f>
        <v>6</v>
      </c>
      <c r="AR3370" s="33">
        <f>INDEX(Sheet2!$F$5:$K$18,OPaL!AP3370,OPaL!AQ3370)</f>
        <v>0.15</v>
      </c>
      <c r="AS3370" s="1">
        <f t="shared" si="158"/>
        <v>4476.95</v>
      </c>
    </row>
    <row r="3371" spans="1:45" x14ac:dyDescent="0.2">
      <c r="A3371" s="11" t="s">
        <v>9334</v>
      </c>
      <c r="B3371" s="11" t="s">
        <v>9335</v>
      </c>
      <c r="C3371" s="11" t="s">
        <v>12970</v>
      </c>
      <c r="D3371" s="21">
        <v>45167</v>
      </c>
      <c r="E3371" s="21" t="s">
        <v>9757</v>
      </c>
      <c r="F3371" s="21" t="s">
        <v>14659</v>
      </c>
      <c r="G3371" s="11" t="s">
        <v>2</v>
      </c>
      <c r="H3371" s="11" t="s">
        <v>3</v>
      </c>
      <c r="I3371" s="11" t="s">
        <v>4</v>
      </c>
      <c r="J3371" s="13">
        <v>3</v>
      </c>
      <c r="K3371" s="12">
        <v>5249</v>
      </c>
      <c r="L3371" s="12">
        <v>0</v>
      </c>
      <c r="M3371" s="12">
        <v>0</v>
      </c>
      <c r="N3371" s="12">
        <f t="shared" si="157"/>
        <v>5249</v>
      </c>
      <c r="O3371" s="11" t="s">
        <v>8227</v>
      </c>
      <c r="P3371" s="13">
        <v>0</v>
      </c>
      <c r="Q3371" s="11" t="s">
        <v>6</v>
      </c>
      <c r="R3371" s="13">
        <v>0</v>
      </c>
      <c r="S3371" s="13">
        <v>0</v>
      </c>
      <c r="T3371" s="11" t="s">
        <v>7</v>
      </c>
      <c r="U3371" s="11" t="s">
        <v>8</v>
      </c>
      <c r="V3371" s="15">
        <v>0</v>
      </c>
      <c r="W3371" s="13">
        <v>0</v>
      </c>
      <c r="X3371" s="15">
        <v>0</v>
      </c>
      <c r="Y3371" s="15">
        <v>0</v>
      </c>
      <c r="Z3371" s="13">
        <v>0</v>
      </c>
      <c r="AA3371" s="15">
        <v>0</v>
      </c>
      <c r="AB3371" s="13">
        <v>0</v>
      </c>
      <c r="AC3371" s="15">
        <v>0</v>
      </c>
      <c r="AD3371" s="13">
        <v>0</v>
      </c>
      <c r="AE3371" s="15">
        <v>0</v>
      </c>
      <c r="AF3371" s="13">
        <v>0</v>
      </c>
      <c r="AG3371" s="15">
        <v>0</v>
      </c>
      <c r="AH3371" s="13">
        <v>0</v>
      </c>
      <c r="AI3371" s="15">
        <v>0</v>
      </c>
      <c r="AJ3371" s="11" t="s">
        <v>9</v>
      </c>
      <c r="AK3371" s="11" t="s">
        <v>8228</v>
      </c>
      <c r="AL3371" s="22">
        <f t="shared" si="156"/>
        <v>125</v>
      </c>
      <c r="AM3371" s="11" t="str">
        <f>VLOOKUP(O3371,Sheet2!$D$6:$E$14,2,FALSE)</f>
        <v>Consumables</v>
      </c>
      <c r="AN3371" s="11" t="str">
        <f>VLOOKUP(F3371,Sheet2!$E$15:$F$18,2,FALSE)</f>
        <v>CM</v>
      </c>
      <c r="AO3371" s="35" t="s">
        <v>14665</v>
      </c>
      <c r="AP3371">
        <f>MATCH(AN3371,Sheet2!$F$5:$F$18,0)</f>
        <v>13</v>
      </c>
      <c r="AQ3371">
        <f>MATCH(AO3371,Sheet2!$F$5:$K$5,0)</f>
        <v>3</v>
      </c>
      <c r="AR3371" s="33">
        <f>INDEX(Sheet2!$F$5:$K$18,OPaL!AP3371,OPaL!AQ3371)</f>
        <v>0</v>
      </c>
      <c r="AS3371" s="1">
        <f t="shared" si="158"/>
        <v>5249</v>
      </c>
    </row>
    <row r="3372" spans="1:45" x14ac:dyDescent="0.2">
      <c r="A3372" s="11" t="s">
        <v>9334</v>
      </c>
      <c r="B3372" s="11" t="s">
        <v>9335</v>
      </c>
      <c r="C3372" s="11" t="s">
        <v>12970</v>
      </c>
      <c r="D3372" s="21">
        <v>45167</v>
      </c>
      <c r="E3372" s="21" t="s">
        <v>9757</v>
      </c>
      <c r="F3372" s="21" t="s">
        <v>14659</v>
      </c>
      <c r="G3372" s="11" t="s">
        <v>2</v>
      </c>
      <c r="H3372" s="11" t="s">
        <v>16</v>
      </c>
      <c r="I3372" s="11" t="s">
        <v>4</v>
      </c>
      <c r="J3372" s="13">
        <v>3</v>
      </c>
      <c r="K3372" s="12">
        <v>5249</v>
      </c>
      <c r="L3372" s="12">
        <v>0</v>
      </c>
      <c r="M3372" s="12">
        <v>0</v>
      </c>
      <c r="N3372" s="12">
        <f t="shared" si="157"/>
        <v>5249</v>
      </c>
      <c r="O3372" s="11" t="s">
        <v>8227</v>
      </c>
      <c r="P3372" s="13">
        <v>0</v>
      </c>
      <c r="Q3372" s="11" t="s">
        <v>6</v>
      </c>
      <c r="R3372" s="13">
        <v>0</v>
      </c>
      <c r="S3372" s="13">
        <v>0</v>
      </c>
      <c r="T3372" s="11" t="s">
        <v>7</v>
      </c>
      <c r="U3372" s="11" t="s">
        <v>8</v>
      </c>
      <c r="V3372" s="15">
        <v>0</v>
      </c>
      <c r="W3372" s="13">
        <v>0</v>
      </c>
      <c r="X3372" s="15">
        <v>0</v>
      </c>
      <c r="Y3372" s="15">
        <v>0</v>
      </c>
      <c r="Z3372" s="13">
        <v>0</v>
      </c>
      <c r="AA3372" s="15">
        <v>0</v>
      </c>
      <c r="AB3372" s="13">
        <v>0</v>
      </c>
      <c r="AC3372" s="15">
        <v>0</v>
      </c>
      <c r="AD3372" s="13">
        <v>0</v>
      </c>
      <c r="AE3372" s="15">
        <v>0</v>
      </c>
      <c r="AF3372" s="13">
        <v>0</v>
      </c>
      <c r="AG3372" s="15">
        <v>0</v>
      </c>
      <c r="AH3372" s="13">
        <v>0</v>
      </c>
      <c r="AI3372" s="15">
        <v>0</v>
      </c>
      <c r="AJ3372" s="11" t="s">
        <v>17</v>
      </c>
      <c r="AK3372" s="11" t="s">
        <v>8228</v>
      </c>
      <c r="AL3372" s="22">
        <f t="shared" si="156"/>
        <v>125</v>
      </c>
      <c r="AM3372" s="11" t="str">
        <f>VLOOKUP(O3372,Sheet2!$D$6:$E$14,2,FALSE)</f>
        <v>Consumables</v>
      </c>
      <c r="AN3372" s="11" t="str">
        <f>VLOOKUP(F3372,Sheet2!$E$15:$F$18,2,FALSE)</f>
        <v>CM</v>
      </c>
      <c r="AO3372" s="35" t="s">
        <v>14665</v>
      </c>
      <c r="AP3372">
        <f>MATCH(AN3372,Sheet2!$F$5:$F$18,0)</f>
        <v>13</v>
      </c>
      <c r="AQ3372">
        <f>MATCH(AO3372,Sheet2!$F$5:$K$5,0)</f>
        <v>3</v>
      </c>
      <c r="AR3372" s="33">
        <f>INDEX(Sheet2!$F$5:$K$18,OPaL!AP3372,OPaL!AQ3372)</f>
        <v>0</v>
      </c>
      <c r="AS3372" s="1">
        <f t="shared" si="158"/>
        <v>5249</v>
      </c>
    </row>
    <row r="3373" spans="1:45" x14ac:dyDescent="0.2">
      <c r="A3373" s="11" t="s">
        <v>8356</v>
      </c>
      <c r="B3373" s="11" t="s">
        <v>8357</v>
      </c>
      <c r="C3373" s="11" t="s">
        <v>12971</v>
      </c>
      <c r="D3373" s="21">
        <v>45282</v>
      </c>
      <c r="E3373" s="21" t="s">
        <v>9766</v>
      </c>
      <c r="F3373" s="21" t="s">
        <v>14659</v>
      </c>
      <c r="G3373" s="11" t="s">
        <v>2</v>
      </c>
      <c r="H3373" s="11" t="s">
        <v>3</v>
      </c>
      <c r="I3373" s="11" t="s">
        <v>8346</v>
      </c>
      <c r="J3373" s="12">
        <v>4</v>
      </c>
      <c r="K3373" s="12">
        <v>5245.7</v>
      </c>
      <c r="L3373" s="12">
        <v>0</v>
      </c>
      <c r="M3373" s="12">
        <v>0</v>
      </c>
      <c r="N3373" s="12">
        <f t="shared" si="157"/>
        <v>5245.7</v>
      </c>
      <c r="O3373" s="11" t="s">
        <v>8227</v>
      </c>
      <c r="P3373" s="13">
        <v>0</v>
      </c>
      <c r="Q3373" s="11" t="s">
        <v>6</v>
      </c>
      <c r="R3373" s="13">
        <v>0</v>
      </c>
      <c r="S3373" s="13">
        <v>0</v>
      </c>
      <c r="T3373" s="11" t="s">
        <v>7</v>
      </c>
      <c r="U3373" s="11" t="s">
        <v>8</v>
      </c>
      <c r="V3373" s="15">
        <v>0</v>
      </c>
      <c r="W3373" s="13">
        <v>0</v>
      </c>
      <c r="X3373" s="15">
        <v>0</v>
      </c>
      <c r="Y3373" s="15">
        <v>0</v>
      </c>
      <c r="Z3373" s="13">
        <v>0</v>
      </c>
      <c r="AA3373" s="15">
        <v>0</v>
      </c>
      <c r="AB3373" s="13">
        <v>0</v>
      </c>
      <c r="AC3373" s="15">
        <v>0</v>
      </c>
      <c r="AD3373" s="13">
        <v>0</v>
      </c>
      <c r="AE3373" s="15">
        <v>0</v>
      </c>
      <c r="AF3373" s="13">
        <v>0</v>
      </c>
      <c r="AG3373" s="15">
        <v>0</v>
      </c>
      <c r="AH3373" s="13">
        <v>0</v>
      </c>
      <c r="AI3373" s="15">
        <v>0</v>
      </c>
      <c r="AJ3373" s="11" t="s">
        <v>9</v>
      </c>
      <c r="AK3373" s="11" t="s">
        <v>8347</v>
      </c>
      <c r="AL3373" s="22">
        <f t="shared" si="156"/>
        <v>10</v>
      </c>
      <c r="AM3373" s="11" t="str">
        <f>VLOOKUP(O3373,Sheet2!$D$6:$E$14,2,FALSE)</f>
        <v>Consumables</v>
      </c>
      <c r="AN3373" s="11" t="str">
        <f>VLOOKUP(F3373,Sheet2!$E$15:$F$18,2,FALSE)</f>
        <v>CM</v>
      </c>
      <c r="AO3373" s="35" t="s">
        <v>14664</v>
      </c>
      <c r="AP3373">
        <f>MATCH(AN3373,Sheet2!$F$5:$F$18,0)</f>
        <v>13</v>
      </c>
      <c r="AQ3373">
        <f>MATCH(AO3373,Sheet2!$F$5:$K$5,0)</f>
        <v>2</v>
      </c>
      <c r="AR3373" s="33">
        <f>INDEX(Sheet2!$F$5:$K$18,OPaL!AP3373,OPaL!AQ3373)</f>
        <v>0</v>
      </c>
      <c r="AS3373" s="1">
        <f t="shared" si="158"/>
        <v>5245.7</v>
      </c>
    </row>
    <row r="3374" spans="1:45" x14ac:dyDescent="0.2">
      <c r="A3374" s="11" t="s">
        <v>8358</v>
      </c>
      <c r="B3374" s="11" t="s">
        <v>8359</v>
      </c>
      <c r="C3374" s="11" t="s">
        <v>12972</v>
      </c>
      <c r="D3374" s="21">
        <v>45288</v>
      </c>
      <c r="E3374" s="21" t="s">
        <v>9766</v>
      </c>
      <c r="F3374" s="21" t="s">
        <v>14659</v>
      </c>
      <c r="G3374" s="11" t="s">
        <v>2</v>
      </c>
      <c r="H3374" s="11" t="s">
        <v>3</v>
      </c>
      <c r="I3374" s="11" t="s">
        <v>8346</v>
      </c>
      <c r="J3374" s="12">
        <v>4</v>
      </c>
      <c r="K3374" s="12">
        <v>5245.7</v>
      </c>
      <c r="L3374" s="12">
        <v>0</v>
      </c>
      <c r="M3374" s="12">
        <v>0</v>
      </c>
      <c r="N3374" s="12">
        <f t="shared" si="157"/>
        <v>5245.7</v>
      </c>
      <c r="O3374" s="11" t="s">
        <v>8227</v>
      </c>
      <c r="P3374" s="13">
        <v>0</v>
      </c>
      <c r="Q3374" s="11" t="s">
        <v>6</v>
      </c>
      <c r="R3374" s="13">
        <v>0</v>
      </c>
      <c r="S3374" s="13">
        <v>0</v>
      </c>
      <c r="T3374" s="11" t="s">
        <v>7</v>
      </c>
      <c r="U3374" s="11" t="s">
        <v>8</v>
      </c>
      <c r="V3374" s="15">
        <v>0</v>
      </c>
      <c r="W3374" s="13">
        <v>0</v>
      </c>
      <c r="X3374" s="15">
        <v>0</v>
      </c>
      <c r="Y3374" s="15">
        <v>0</v>
      </c>
      <c r="Z3374" s="13">
        <v>0</v>
      </c>
      <c r="AA3374" s="15">
        <v>0</v>
      </c>
      <c r="AB3374" s="13">
        <v>0</v>
      </c>
      <c r="AC3374" s="15">
        <v>0</v>
      </c>
      <c r="AD3374" s="13">
        <v>0</v>
      </c>
      <c r="AE3374" s="15">
        <v>0</v>
      </c>
      <c r="AF3374" s="13">
        <v>0</v>
      </c>
      <c r="AG3374" s="15">
        <v>0</v>
      </c>
      <c r="AH3374" s="13">
        <v>0</v>
      </c>
      <c r="AI3374" s="15">
        <v>0</v>
      </c>
      <c r="AJ3374" s="11" t="s">
        <v>9</v>
      </c>
      <c r="AK3374" s="11" t="s">
        <v>8347</v>
      </c>
      <c r="AL3374" s="22">
        <f t="shared" si="156"/>
        <v>4</v>
      </c>
      <c r="AM3374" s="11" t="str">
        <f>VLOOKUP(O3374,Sheet2!$D$6:$E$14,2,FALSE)</f>
        <v>Consumables</v>
      </c>
      <c r="AN3374" s="11" t="str">
        <f>VLOOKUP(F3374,Sheet2!$E$15:$F$18,2,FALSE)</f>
        <v>CM</v>
      </c>
      <c r="AO3374" s="35" t="s">
        <v>14664</v>
      </c>
      <c r="AP3374">
        <f>MATCH(AN3374,Sheet2!$F$5:$F$18,0)</f>
        <v>13</v>
      </c>
      <c r="AQ3374">
        <f>MATCH(AO3374,Sheet2!$F$5:$K$5,0)</f>
        <v>2</v>
      </c>
      <c r="AR3374" s="33">
        <f>INDEX(Sheet2!$F$5:$K$18,OPaL!AP3374,OPaL!AQ3374)</f>
        <v>0</v>
      </c>
      <c r="AS3374" s="1">
        <f t="shared" si="158"/>
        <v>5245.7</v>
      </c>
    </row>
    <row r="3375" spans="1:45" x14ac:dyDescent="0.2">
      <c r="A3375" s="11" t="s">
        <v>4977</v>
      </c>
      <c r="B3375" s="11" t="s">
        <v>4978</v>
      </c>
      <c r="C3375" s="11" t="s">
        <v>12973</v>
      </c>
      <c r="D3375" s="21">
        <v>45187</v>
      </c>
      <c r="E3375" s="21" t="s">
        <v>9697</v>
      </c>
      <c r="F3375" s="21" t="s">
        <v>14659</v>
      </c>
      <c r="G3375" s="11" t="s">
        <v>2</v>
      </c>
      <c r="H3375" s="11" t="s">
        <v>3</v>
      </c>
      <c r="I3375" s="11" t="s">
        <v>4</v>
      </c>
      <c r="J3375" s="13">
        <v>4</v>
      </c>
      <c r="K3375" s="12">
        <v>5232</v>
      </c>
      <c r="L3375" s="12">
        <v>0</v>
      </c>
      <c r="M3375" s="12">
        <v>0</v>
      </c>
      <c r="N3375" s="12">
        <f t="shared" si="157"/>
        <v>5232</v>
      </c>
      <c r="O3375" s="11" t="s">
        <v>5</v>
      </c>
      <c r="P3375" s="13">
        <v>0</v>
      </c>
      <c r="Q3375" s="11" t="s">
        <v>6</v>
      </c>
      <c r="R3375" s="13">
        <v>0</v>
      </c>
      <c r="S3375" s="13">
        <v>0</v>
      </c>
      <c r="T3375" s="11" t="s">
        <v>7</v>
      </c>
      <c r="U3375" s="11" t="s">
        <v>8</v>
      </c>
      <c r="V3375" s="15">
        <v>0</v>
      </c>
      <c r="W3375" s="13">
        <v>0</v>
      </c>
      <c r="X3375" s="15">
        <v>0</v>
      </c>
      <c r="Y3375" s="15">
        <v>0</v>
      </c>
      <c r="Z3375" s="13">
        <v>0</v>
      </c>
      <c r="AA3375" s="15">
        <v>0</v>
      </c>
      <c r="AB3375" s="13">
        <v>0</v>
      </c>
      <c r="AC3375" s="15">
        <v>0</v>
      </c>
      <c r="AD3375" s="13">
        <v>0</v>
      </c>
      <c r="AE3375" s="15">
        <v>0</v>
      </c>
      <c r="AF3375" s="13">
        <v>0</v>
      </c>
      <c r="AG3375" s="15">
        <v>0</v>
      </c>
      <c r="AH3375" s="13">
        <v>0</v>
      </c>
      <c r="AI3375" s="15">
        <v>0</v>
      </c>
      <c r="AJ3375" s="11" t="s">
        <v>9</v>
      </c>
      <c r="AK3375" s="11" t="s">
        <v>13</v>
      </c>
      <c r="AL3375" s="22">
        <f t="shared" si="156"/>
        <v>105</v>
      </c>
      <c r="AM3375" s="11" t="str">
        <f>VLOOKUP(O3375,Sheet2!$D$6:$E$14,2,FALSE)</f>
        <v>Spare parts</v>
      </c>
      <c r="AN3375" s="11" t="str">
        <f>VLOOKUP(F3375,Sheet2!$E$10:$F$13,2,FALSE)</f>
        <v>SPM</v>
      </c>
      <c r="AO3375" s="35" t="s">
        <v>14665</v>
      </c>
      <c r="AP3375">
        <f>MATCH(AN3375,Sheet2!$F$5:$F$18,0)</f>
        <v>6</v>
      </c>
      <c r="AQ3375">
        <f>MATCH(AO3375,Sheet2!$F$5:$K$5,0)</f>
        <v>3</v>
      </c>
      <c r="AR3375" s="33">
        <f>INDEX(Sheet2!$F$5:$K$18,OPaL!AP3375,OPaL!AQ3375)</f>
        <v>0</v>
      </c>
      <c r="AS3375" s="1">
        <f t="shared" si="158"/>
        <v>5232</v>
      </c>
    </row>
    <row r="3376" spans="1:45" x14ac:dyDescent="0.2">
      <c r="A3376" s="11" t="s">
        <v>4567</v>
      </c>
      <c r="B3376" s="11" t="s">
        <v>4568</v>
      </c>
      <c r="C3376" s="11" t="s">
        <v>12974</v>
      </c>
      <c r="D3376" s="21">
        <v>42975</v>
      </c>
      <c r="E3376" s="21" t="s">
        <v>9697</v>
      </c>
      <c r="F3376" s="21" t="s">
        <v>14659</v>
      </c>
      <c r="G3376" s="11" t="s">
        <v>2</v>
      </c>
      <c r="H3376" s="11" t="s">
        <v>16</v>
      </c>
      <c r="I3376" s="11" t="s">
        <v>4</v>
      </c>
      <c r="J3376" s="13">
        <v>1</v>
      </c>
      <c r="K3376" s="12">
        <v>5217.5</v>
      </c>
      <c r="L3376" s="12">
        <v>0</v>
      </c>
      <c r="M3376" s="12">
        <v>0</v>
      </c>
      <c r="N3376" s="12">
        <f t="shared" si="157"/>
        <v>5217.5</v>
      </c>
      <c r="O3376" s="11" t="s">
        <v>5</v>
      </c>
      <c r="P3376" s="13">
        <v>0</v>
      </c>
      <c r="Q3376" s="11" t="s">
        <v>6</v>
      </c>
      <c r="R3376" s="13">
        <v>0</v>
      </c>
      <c r="S3376" s="13">
        <v>0</v>
      </c>
      <c r="T3376" s="11" t="s">
        <v>7</v>
      </c>
      <c r="U3376" s="11" t="s">
        <v>8</v>
      </c>
      <c r="V3376" s="15">
        <v>0</v>
      </c>
      <c r="W3376" s="13">
        <v>0</v>
      </c>
      <c r="X3376" s="15">
        <v>0</v>
      </c>
      <c r="Y3376" s="15">
        <v>0</v>
      </c>
      <c r="Z3376" s="13">
        <v>0</v>
      </c>
      <c r="AA3376" s="15">
        <v>0</v>
      </c>
      <c r="AB3376" s="13">
        <v>0</v>
      </c>
      <c r="AC3376" s="15">
        <v>0</v>
      </c>
      <c r="AD3376" s="13">
        <v>0</v>
      </c>
      <c r="AE3376" s="15">
        <v>0</v>
      </c>
      <c r="AF3376" s="13">
        <v>0</v>
      </c>
      <c r="AG3376" s="15">
        <v>0</v>
      </c>
      <c r="AH3376" s="13">
        <v>0</v>
      </c>
      <c r="AI3376" s="15">
        <v>0</v>
      </c>
      <c r="AJ3376" s="11" t="s">
        <v>17</v>
      </c>
      <c r="AK3376" s="11" t="s">
        <v>1398</v>
      </c>
      <c r="AL3376" s="22">
        <f t="shared" si="156"/>
        <v>2317</v>
      </c>
      <c r="AM3376" s="11" t="str">
        <f>VLOOKUP(O3376,Sheet2!$D$6:$E$14,2,FALSE)</f>
        <v>Spare parts</v>
      </c>
      <c r="AN3376" s="11" t="str">
        <f>VLOOKUP(F3376,Sheet2!$E$10:$F$13,2,FALSE)</f>
        <v>SPM</v>
      </c>
      <c r="AO3376" s="35" t="s">
        <v>14668</v>
      </c>
      <c r="AP3376">
        <f>MATCH(AN3376,Sheet2!$F$5:$F$18,0)</f>
        <v>6</v>
      </c>
      <c r="AQ3376">
        <f>MATCH(AO3376,Sheet2!$F$5:$K$5,0)</f>
        <v>6</v>
      </c>
      <c r="AR3376" s="33">
        <f>INDEX(Sheet2!$F$5:$K$18,OPaL!AP3376,OPaL!AQ3376)</f>
        <v>0.15</v>
      </c>
      <c r="AS3376" s="1">
        <f t="shared" si="158"/>
        <v>4434.875</v>
      </c>
    </row>
    <row r="3377" spans="1:45" x14ac:dyDescent="0.2">
      <c r="A3377" s="11" t="s">
        <v>4557</v>
      </c>
      <c r="B3377" s="11" t="s">
        <v>4558</v>
      </c>
      <c r="C3377" s="11" t="s">
        <v>12975</v>
      </c>
      <c r="D3377" s="21">
        <v>42975</v>
      </c>
      <c r="E3377" s="21" t="s">
        <v>9697</v>
      </c>
      <c r="F3377" s="21" t="s">
        <v>14659</v>
      </c>
      <c r="G3377" s="11" t="s">
        <v>2</v>
      </c>
      <c r="H3377" s="11" t="s">
        <v>16</v>
      </c>
      <c r="I3377" s="11" t="s">
        <v>4</v>
      </c>
      <c r="J3377" s="13">
        <v>1</v>
      </c>
      <c r="K3377" s="12">
        <v>5205</v>
      </c>
      <c r="L3377" s="12">
        <v>0</v>
      </c>
      <c r="M3377" s="12">
        <v>0</v>
      </c>
      <c r="N3377" s="12">
        <f t="shared" si="157"/>
        <v>5205</v>
      </c>
      <c r="O3377" s="11" t="s">
        <v>5</v>
      </c>
      <c r="P3377" s="13">
        <v>0</v>
      </c>
      <c r="Q3377" s="11" t="s">
        <v>6</v>
      </c>
      <c r="R3377" s="13">
        <v>0</v>
      </c>
      <c r="S3377" s="13">
        <v>0</v>
      </c>
      <c r="T3377" s="11" t="s">
        <v>7</v>
      </c>
      <c r="U3377" s="11" t="s">
        <v>8</v>
      </c>
      <c r="V3377" s="15">
        <v>0</v>
      </c>
      <c r="W3377" s="13">
        <v>0</v>
      </c>
      <c r="X3377" s="15">
        <v>0</v>
      </c>
      <c r="Y3377" s="15">
        <v>0</v>
      </c>
      <c r="Z3377" s="13">
        <v>0</v>
      </c>
      <c r="AA3377" s="15">
        <v>0</v>
      </c>
      <c r="AB3377" s="13">
        <v>0</v>
      </c>
      <c r="AC3377" s="15">
        <v>0</v>
      </c>
      <c r="AD3377" s="13">
        <v>0</v>
      </c>
      <c r="AE3377" s="15">
        <v>0</v>
      </c>
      <c r="AF3377" s="13">
        <v>0</v>
      </c>
      <c r="AG3377" s="15">
        <v>0</v>
      </c>
      <c r="AH3377" s="13">
        <v>0</v>
      </c>
      <c r="AI3377" s="15">
        <v>0</v>
      </c>
      <c r="AJ3377" s="11" t="s">
        <v>17</v>
      </c>
      <c r="AK3377" s="11" t="s">
        <v>1398</v>
      </c>
      <c r="AL3377" s="22">
        <f t="shared" si="156"/>
        <v>2317</v>
      </c>
      <c r="AM3377" s="11" t="str">
        <f>VLOOKUP(O3377,Sheet2!$D$6:$E$14,2,FALSE)</f>
        <v>Spare parts</v>
      </c>
      <c r="AN3377" s="11" t="str">
        <f>VLOOKUP(F3377,Sheet2!$E$10:$F$13,2,FALSE)</f>
        <v>SPM</v>
      </c>
      <c r="AO3377" s="35" t="s">
        <v>14668</v>
      </c>
      <c r="AP3377">
        <f>MATCH(AN3377,Sheet2!$F$5:$F$18,0)</f>
        <v>6</v>
      </c>
      <c r="AQ3377">
        <f>MATCH(AO3377,Sheet2!$F$5:$K$5,0)</f>
        <v>6</v>
      </c>
      <c r="AR3377" s="33">
        <f>INDEX(Sheet2!$F$5:$K$18,OPaL!AP3377,OPaL!AQ3377)</f>
        <v>0.15</v>
      </c>
      <c r="AS3377" s="1">
        <f t="shared" si="158"/>
        <v>4424.25</v>
      </c>
    </row>
    <row r="3378" spans="1:45" x14ac:dyDescent="0.2">
      <c r="A3378" s="11" t="s">
        <v>4581</v>
      </c>
      <c r="B3378" s="11" t="s">
        <v>4582</v>
      </c>
      <c r="C3378" s="11" t="s">
        <v>12976</v>
      </c>
      <c r="D3378" s="21">
        <v>44715</v>
      </c>
      <c r="E3378" s="21" t="s">
        <v>9697</v>
      </c>
      <c r="F3378" s="21" t="s">
        <v>14659</v>
      </c>
      <c r="G3378" s="11" t="s">
        <v>2</v>
      </c>
      <c r="H3378" s="11" t="s">
        <v>16</v>
      </c>
      <c r="I3378" s="11" t="s">
        <v>4</v>
      </c>
      <c r="J3378" s="13">
        <v>1</v>
      </c>
      <c r="K3378" s="12">
        <v>5205</v>
      </c>
      <c r="L3378" s="12">
        <v>0</v>
      </c>
      <c r="M3378" s="12">
        <v>0</v>
      </c>
      <c r="N3378" s="12">
        <f t="shared" si="157"/>
        <v>5205</v>
      </c>
      <c r="O3378" s="11" t="s">
        <v>5</v>
      </c>
      <c r="P3378" s="13">
        <v>0</v>
      </c>
      <c r="Q3378" s="11" t="s">
        <v>6</v>
      </c>
      <c r="R3378" s="13">
        <v>0</v>
      </c>
      <c r="S3378" s="13">
        <v>0</v>
      </c>
      <c r="T3378" s="11" t="s">
        <v>7</v>
      </c>
      <c r="U3378" s="11" t="s">
        <v>8</v>
      </c>
      <c r="V3378" s="15">
        <v>0</v>
      </c>
      <c r="W3378" s="13">
        <v>0</v>
      </c>
      <c r="X3378" s="15">
        <v>0</v>
      </c>
      <c r="Y3378" s="15">
        <v>0</v>
      </c>
      <c r="Z3378" s="13">
        <v>0</v>
      </c>
      <c r="AA3378" s="15">
        <v>0</v>
      </c>
      <c r="AB3378" s="13">
        <v>0</v>
      </c>
      <c r="AC3378" s="15">
        <v>0</v>
      </c>
      <c r="AD3378" s="13">
        <v>0</v>
      </c>
      <c r="AE3378" s="15">
        <v>0</v>
      </c>
      <c r="AF3378" s="13">
        <v>0</v>
      </c>
      <c r="AG3378" s="15">
        <v>0</v>
      </c>
      <c r="AH3378" s="13">
        <v>0</v>
      </c>
      <c r="AI3378" s="15">
        <v>0</v>
      </c>
      <c r="AJ3378" s="11" t="s">
        <v>17</v>
      </c>
      <c r="AK3378" s="11" t="s">
        <v>1398</v>
      </c>
      <c r="AL3378" s="22">
        <f t="shared" si="156"/>
        <v>577</v>
      </c>
      <c r="AM3378" s="11" t="str">
        <f>VLOOKUP(O3378,Sheet2!$D$6:$E$14,2,FALSE)</f>
        <v>Spare parts</v>
      </c>
      <c r="AN3378" s="11" t="str">
        <f>VLOOKUP(F3378,Sheet2!$E$10:$F$13,2,FALSE)</f>
        <v>SPM</v>
      </c>
      <c r="AO3378" s="35" t="s">
        <v>14668</v>
      </c>
      <c r="AP3378">
        <f>MATCH(AN3378,Sheet2!$F$5:$F$18,0)</f>
        <v>6</v>
      </c>
      <c r="AQ3378">
        <f>MATCH(AO3378,Sheet2!$F$5:$K$5,0)</f>
        <v>6</v>
      </c>
      <c r="AR3378" s="33">
        <f>INDEX(Sheet2!$F$5:$K$18,OPaL!AP3378,OPaL!AQ3378)</f>
        <v>0.15</v>
      </c>
      <c r="AS3378" s="1">
        <f t="shared" si="158"/>
        <v>4424.25</v>
      </c>
    </row>
    <row r="3379" spans="1:45" x14ac:dyDescent="0.2">
      <c r="A3379" s="11" t="s">
        <v>9310</v>
      </c>
      <c r="B3379" s="11" t="s">
        <v>9311</v>
      </c>
      <c r="C3379" s="11" t="s">
        <v>11743</v>
      </c>
      <c r="D3379" s="21">
        <v>44657</v>
      </c>
      <c r="E3379" s="21" t="s">
        <v>9757</v>
      </c>
      <c r="F3379" s="21" t="s">
        <v>14659</v>
      </c>
      <c r="G3379" s="11" t="s">
        <v>2</v>
      </c>
      <c r="H3379" s="11" t="s">
        <v>16</v>
      </c>
      <c r="I3379" s="11" t="s">
        <v>4</v>
      </c>
      <c r="J3379" s="13">
        <v>1</v>
      </c>
      <c r="K3379" s="12">
        <v>5204.8999999999996</v>
      </c>
      <c r="L3379" s="12">
        <v>0</v>
      </c>
      <c r="M3379" s="12">
        <v>0</v>
      </c>
      <c r="N3379" s="12">
        <f t="shared" si="157"/>
        <v>5204.8999999999996</v>
      </c>
      <c r="O3379" s="11" t="s">
        <v>8227</v>
      </c>
      <c r="P3379" s="13">
        <v>0</v>
      </c>
      <c r="Q3379" s="11" t="s">
        <v>6</v>
      </c>
      <c r="R3379" s="13">
        <v>0</v>
      </c>
      <c r="S3379" s="13">
        <v>0</v>
      </c>
      <c r="T3379" s="11" t="s">
        <v>7</v>
      </c>
      <c r="U3379" s="11" t="s">
        <v>8</v>
      </c>
      <c r="V3379" s="15">
        <v>0</v>
      </c>
      <c r="W3379" s="13">
        <v>0</v>
      </c>
      <c r="X3379" s="15">
        <v>0</v>
      </c>
      <c r="Y3379" s="15">
        <v>0</v>
      </c>
      <c r="Z3379" s="13">
        <v>0</v>
      </c>
      <c r="AA3379" s="15">
        <v>0</v>
      </c>
      <c r="AB3379" s="13">
        <v>0</v>
      </c>
      <c r="AC3379" s="15">
        <v>0</v>
      </c>
      <c r="AD3379" s="13">
        <v>0</v>
      </c>
      <c r="AE3379" s="15">
        <v>0</v>
      </c>
      <c r="AF3379" s="13">
        <v>0</v>
      </c>
      <c r="AG3379" s="15">
        <v>0</v>
      </c>
      <c r="AH3379" s="13">
        <v>0</v>
      </c>
      <c r="AI3379" s="15">
        <v>0</v>
      </c>
      <c r="AJ3379" s="11" t="s">
        <v>17</v>
      </c>
      <c r="AK3379" s="11" t="s">
        <v>8228</v>
      </c>
      <c r="AL3379" s="22">
        <f t="shared" si="156"/>
        <v>635</v>
      </c>
      <c r="AM3379" s="11" t="str">
        <f>VLOOKUP(O3379,Sheet2!$D$6:$E$14,2,FALSE)</f>
        <v>Consumables</v>
      </c>
      <c r="AN3379" s="11" t="str">
        <f>VLOOKUP(F3379,Sheet2!$E$15:$F$18,2,FALSE)</f>
        <v>CM</v>
      </c>
      <c r="AO3379" s="35" t="s">
        <v>14668</v>
      </c>
      <c r="AP3379">
        <f>MATCH(AN3379,Sheet2!$F$5:$F$18,0)</f>
        <v>13</v>
      </c>
      <c r="AQ3379">
        <f>MATCH(AO3379,Sheet2!$F$5:$K$5,0)</f>
        <v>6</v>
      </c>
      <c r="AR3379" s="33">
        <f>INDEX(Sheet2!$F$5:$K$18,OPaL!AP3379,OPaL!AQ3379)</f>
        <v>0.2</v>
      </c>
      <c r="AS3379" s="1">
        <f t="shared" si="158"/>
        <v>4163.92</v>
      </c>
    </row>
    <row r="3380" spans="1:45" x14ac:dyDescent="0.2">
      <c r="A3380" s="11" t="s">
        <v>9310</v>
      </c>
      <c r="B3380" s="11" t="s">
        <v>9311</v>
      </c>
      <c r="C3380" s="11" t="s">
        <v>11743</v>
      </c>
      <c r="D3380" s="21">
        <v>44657</v>
      </c>
      <c r="E3380" s="21" t="s">
        <v>9757</v>
      </c>
      <c r="F3380" s="21" t="s">
        <v>14659</v>
      </c>
      <c r="G3380" s="11" t="s">
        <v>2</v>
      </c>
      <c r="H3380" s="11" t="s">
        <v>350</v>
      </c>
      <c r="I3380" s="11" t="s">
        <v>4</v>
      </c>
      <c r="J3380" s="13">
        <v>1</v>
      </c>
      <c r="K3380" s="12">
        <v>5204.8999999999996</v>
      </c>
      <c r="L3380" s="12">
        <v>0</v>
      </c>
      <c r="M3380" s="12">
        <v>0</v>
      </c>
      <c r="N3380" s="12">
        <f t="shared" si="157"/>
        <v>5204.8999999999996</v>
      </c>
      <c r="O3380" s="11" t="s">
        <v>8227</v>
      </c>
      <c r="P3380" s="13">
        <v>0</v>
      </c>
      <c r="Q3380" s="11" t="s">
        <v>6</v>
      </c>
      <c r="R3380" s="13">
        <v>0</v>
      </c>
      <c r="S3380" s="13">
        <v>0</v>
      </c>
      <c r="T3380" s="11" t="s">
        <v>7</v>
      </c>
      <c r="U3380" s="11" t="s">
        <v>8</v>
      </c>
      <c r="V3380" s="15">
        <v>0</v>
      </c>
      <c r="W3380" s="13">
        <v>0</v>
      </c>
      <c r="X3380" s="15">
        <v>0</v>
      </c>
      <c r="Y3380" s="15">
        <v>0</v>
      </c>
      <c r="Z3380" s="13">
        <v>0</v>
      </c>
      <c r="AA3380" s="15">
        <v>0</v>
      </c>
      <c r="AB3380" s="13">
        <v>0</v>
      </c>
      <c r="AC3380" s="15">
        <v>0</v>
      </c>
      <c r="AD3380" s="13">
        <v>0</v>
      </c>
      <c r="AE3380" s="15">
        <v>0</v>
      </c>
      <c r="AF3380" s="13">
        <v>0</v>
      </c>
      <c r="AG3380" s="15">
        <v>0</v>
      </c>
      <c r="AH3380" s="13">
        <v>0</v>
      </c>
      <c r="AI3380" s="15">
        <v>0</v>
      </c>
      <c r="AJ3380" s="11" t="s">
        <v>352</v>
      </c>
      <c r="AK3380" s="11" t="s">
        <v>8228</v>
      </c>
      <c r="AL3380" s="22">
        <f t="shared" si="156"/>
        <v>635</v>
      </c>
      <c r="AM3380" s="11" t="str">
        <f>VLOOKUP(O3380,Sheet2!$D$6:$E$14,2,FALSE)</f>
        <v>Consumables</v>
      </c>
      <c r="AN3380" s="11" t="str">
        <f>VLOOKUP(F3380,Sheet2!$E$15:$F$18,2,FALSE)</f>
        <v>CM</v>
      </c>
      <c r="AO3380" s="35" t="s">
        <v>14668</v>
      </c>
      <c r="AP3380">
        <f>MATCH(AN3380,Sheet2!$F$5:$F$18,0)</f>
        <v>13</v>
      </c>
      <c r="AQ3380">
        <f>MATCH(AO3380,Sheet2!$F$5:$K$5,0)</f>
        <v>6</v>
      </c>
      <c r="AR3380" s="33">
        <f>INDEX(Sheet2!$F$5:$K$18,OPaL!AP3380,OPaL!AQ3380)</f>
        <v>0.2</v>
      </c>
      <c r="AS3380" s="1">
        <f t="shared" si="158"/>
        <v>4163.92</v>
      </c>
    </row>
    <row r="3381" spans="1:45" x14ac:dyDescent="0.2">
      <c r="A3381" s="11" t="s">
        <v>2431</v>
      </c>
      <c r="B3381" s="11" t="s">
        <v>2432</v>
      </c>
      <c r="C3381" s="11" t="s">
        <v>12977</v>
      </c>
      <c r="D3381" s="21">
        <v>42993</v>
      </c>
      <c r="E3381" s="21" t="s">
        <v>9697</v>
      </c>
      <c r="F3381" s="21" t="s">
        <v>14659</v>
      </c>
      <c r="G3381" s="11" t="s">
        <v>2</v>
      </c>
      <c r="H3381" s="11" t="s">
        <v>16</v>
      </c>
      <c r="I3381" s="11" t="s">
        <v>4</v>
      </c>
      <c r="J3381" s="12">
        <v>4</v>
      </c>
      <c r="K3381" s="12">
        <v>5200</v>
      </c>
      <c r="L3381" s="12">
        <v>0</v>
      </c>
      <c r="M3381" s="12">
        <v>0</v>
      </c>
      <c r="N3381" s="12">
        <f t="shared" si="157"/>
        <v>5200</v>
      </c>
      <c r="O3381" s="11" t="s">
        <v>5</v>
      </c>
      <c r="P3381" s="13">
        <v>0</v>
      </c>
      <c r="Q3381" s="11" t="s">
        <v>6</v>
      </c>
      <c r="R3381" s="13">
        <v>0</v>
      </c>
      <c r="S3381" s="13">
        <v>0</v>
      </c>
      <c r="T3381" s="11" t="s">
        <v>7</v>
      </c>
      <c r="U3381" s="11" t="s">
        <v>8</v>
      </c>
      <c r="V3381" s="15">
        <v>0</v>
      </c>
      <c r="W3381" s="13">
        <v>0</v>
      </c>
      <c r="X3381" s="15">
        <v>0</v>
      </c>
      <c r="Y3381" s="15">
        <v>0</v>
      </c>
      <c r="Z3381" s="13">
        <v>0</v>
      </c>
      <c r="AA3381" s="15">
        <v>0</v>
      </c>
      <c r="AB3381" s="13">
        <v>0</v>
      </c>
      <c r="AC3381" s="15">
        <v>0</v>
      </c>
      <c r="AD3381" s="13">
        <v>0</v>
      </c>
      <c r="AE3381" s="15">
        <v>0</v>
      </c>
      <c r="AF3381" s="13">
        <v>0</v>
      </c>
      <c r="AG3381" s="15">
        <v>0</v>
      </c>
      <c r="AH3381" s="13">
        <v>0</v>
      </c>
      <c r="AI3381" s="15">
        <v>0</v>
      </c>
      <c r="AJ3381" s="11" t="s">
        <v>17</v>
      </c>
      <c r="AK3381" s="11" t="s">
        <v>13</v>
      </c>
      <c r="AL3381" s="22">
        <f t="shared" si="156"/>
        <v>2299</v>
      </c>
      <c r="AM3381" s="11" t="str">
        <f>VLOOKUP(O3381,Sheet2!$D$6:$E$14,2,FALSE)</f>
        <v>Spare parts</v>
      </c>
      <c r="AN3381" s="11" t="str">
        <f>VLOOKUP(F3381,Sheet2!$E$10:$F$13,2,FALSE)</f>
        <v>SPM</v>
      </c>
      <c r="AO3381" s="35" t="s">
        <v>14668</v>
      </c>
      <c r="AP3381">
        <f>MATCH(AN3381,Sheet2!$F$5:$F$18,0)</f>
        <v>6</v>
      </c>
      <c r="AQ3381">
        <f>MATCH(AO3381,Sheet2!$F$5:$K$5,0)</f>
        <v>6</v>
      </c>
      <c r="AR3381" s="33">
        <f>INDEX(Sheet2!$F$5:$K$18,OPaL!AP3381,OPaL!AQ3381)</f>
        <v>0.15</v>
      </c>
      <c r="AS3381" s="1">
        <f t="shared" si="158"/>
        <v>4420</v>
      </c>
    </row>
    <row r="3382" spans="1:45" x14ac:dyDescent="0.2">
      <c r="A3382" s="11" t="s">
        <v>6757</v>
      </c>
      <c r="B3382" s="11" t="s">
        <v>6758</v>
      </c>
      <c r="C3382" s="11" t="s">
        <v>12978</v>
      </c>
      <c r="D3382" s="21">
        <v>42424</v>
      </c>
      <c r="E3382" s="21" t="s">
        <v>9697</v>
      </c>
      <c r="F3382" s="21" t="s">
        <v>14659</v>
      </c>
      <c r="G3382" s="11" t="s">
        <v>2</v>
      </c>
      <c r="H3382" s="11" t="s">
        <v>16</v>
      </c>
      <c r="I3382" s="11" t="s">
        <v>4</v>
      </c>
      <c r="J3382" s="13">
        <v>1</v>
      </c>
      <c r="K3382" s="12">
        <v>5192.32</v>
      </c>
      <c r="L3382" s="12">
        <v>0</v>
      </c>
      <c r="M3382" s="12">
        <v>0</v>
      </c>
      <c r="N3382" s="12">
        <f t="shared" si="157"/>
        <v>5192.32</v>
      </c>
      <c r="O3382" s="11" t="s">
        <v>5</v>
      </c>
      <c r="P3382" s="13">
        <v>0</v>
      </c>
      <c r="Q3382" s="11" t="s">
        <v>6</v>
      </c>
      <c r="R3382" s="13">
        <v>0</v>
      </c>
      <c r="S3382" s="13">
        <v>0</v>
      </c>
      <c r="T3382" s="11" t="s">
        <v>7</v>
      </c>
      <c r="U3382" s="11" t="s">
        <v>8</v>
      </c>
      <c r="V3382" s="15">
        <v>0</v>
      </c>
      <c r="W3382" s="13">
        <v>0</v>
      </c>
      <c r="X3382" s="15">
        <v>0</v>
      </c>
      <c r="Y3382" s="15">
        <v>0</v>
      </c>
      <c r="Z3382" s="13">
        <v>0</v>
      </c>
      <c r="AA3382" s="15">
        <v>0</v>
      </c>
      <c r="AB3382" s="13">
        <v>0</v>
      </c>
      <c r="AC3382" s="15">
        <v>0</v>
      </c>
      <c r="AD3382" s="13">
        <v>0</v>
      </c>
      <c r="AE3382" s="15">
        <v>0</v>
      </c>
      <c r="AF3382" s="13">
        <v>0</v>
      </c>
      <c r="AG3382" s="15">
        <v>0</v>
      </c>
      <c r="AH3382" s="13">
        <v>0</v>
      </c>
      <c r="AI3382" s="15">
        <v>0</v>
      </c>
      <c r="AJ3382" s="11" t="s">
        <v>17</v>
      </c>
      <c r="AK3382" s="11" t="s">
        <v>13</v>
      </c>
      <c r="AL3382" s="22">
        <f t="shared" si="156"/>
        <v>2868</v>
      </c>
      <c r="AM3382" s="11" t="str">
        <f>VLOOKUP(O3382,Sheet2!$D$6:$E$14,2,FALSE)</f>
        <v>Spare parts</v>
      </c>
      <c r="AN3382" s="11" t="str">
        <f>VLOOKUP(F3382,Sheet2!$E$10:$F$13,2,FALSE)</f>
        <v>SPM</v>
      </c>
      <c r="AO3382" s="35" t="s">
        <v>14668</v>
      </c>
      <c r="AP3382">
        <f>MATCH(AN3382,Sheet2!$F$5:$F$18,0)</f>
        <v>6</v>
      </c>
      <c r="AQ3382">
        <f>MATCH(AO3382,Sheet2!$F$5:$K$5,0)</f>
        <v>6</v>
      </c>
      <c r="AR3382" s="33">
        <f>INDEX(Sheet2!$F$5:$K$18,OPaL!AP3382,OPaL!AQ3382)</f>
        <v>0.15</v>
      </c>
      <c r="AS3382" s="1">
        <f t="shared" si="158"/>
        <v>4413.4719999999998</v>
      </c>
    </row>
    <row r="3383" spans="1:45" x14ac:dyDescent="0.2">
      <c r="A3383" s="11" t="s">
        <v>9014</v>
      </c>
      <c r="B3383" s="11" t="s">
        <v>9015</v>
      </c>
      <c r="C3383" s="11" t="s">
        <v>12092</v>
      </c>
      <c r="D3383" s="21">
        <v>43409</v>
      </c>
      <c r="E3383" s="21" t="s">
        <v>9739</v>
      </c>
      <c r="F3383" s="21" t="s">
        <v>14659</v>
      </c>
      <c r="G3383" s="11" t="s">
        <v>2</v>
      </c>
      <c r="H3383" s="11" t="s">
        <v>3</v>
      </c>
      <c r="I3383" s="11" t="s">
        <v>4</v>
      </c>
      <c r="J3383" s="13">
        <v>7</v>
      </c>
      <c r="K3383" s="12">
        <v>5182.8500000000004</v>
      </c>
      <c r="L3383" s="12">
        <v>0</v>
      </c>
      <c r="M3383" s="12">
        <v>0</v>
      </c>
      <c r="N3383" s="12">
        <f t="shared" si="157"/>
        <v>5182.8500000000004</v>
      </c>
      <c r="O3383" s="11" t="s">
        <v>8227</v>
      </c>
      <c r="P3383" s="13">
        <v>0</v>
      </c>
      <c r="Q3383" s="11" t="s">
        <v>6</v>
      </c>
      <c r="R3383" s="13">
        <v>0</v>
      </c>
      <c r="S3383" s="13">
        <v>0</v>
      </c>
      <c r="T3383" s="11" t="s">
        <v>7</v>
      </c>
      <c r="U3383" s="11" t="s">
        <v>8</v>
      </c>
      <c r="V3383" s="15">
        <v>0</v>
      </c>
      <c r="W3383" s="13">
        <v>0</v>
      </c>
      <c r="X3383" s="15">
        <v>0</v>
      </c>
      <c r="Y3383" s="15">
        <v>0</v>
      </c>
      <c r="Z3383" s="13">
        <v>0</v>
      </c>
      <c r="AA3383" s="15">
        <v>0</v>
      </c>
      <c r="AB3383" s="13">
        <v>0</v>
      </c>
      <c r="AC3383" s="15">
        <v>0</v>
      </c>
      <c r="AD3383" s="13">
        <v>0</v>
      </c>
      <c r="AE3383" s="15">
        <v>0</v>
      </c>
      <c r="AF3383" s="13">
        <v>0</v>
      </c>
      <c r="AG3383" s="15">
        <v>0</v>
      </c>
      <c r="AH3383" s="13">
        <v>0</v>
      </c>
      <c r="AI3383" s="15">
        <v>0</v>
      </c>
      <c r="AJ3383" s="11" t="s">
        <v>9</v>
      </c>
      <c r="AK3383" s="11" t="s">
        <v>8228</v>
      </c>
      <c r="AL3383" s="22">
        <f t="shared" si="156"/>
        <v>1883</v>
      </c>
      <c r="AM3383" s="11" t="str">
        <f>VLOOKUP(O3383,Sheet2!$D$6:$E$14,2,FALSE)</f>
        <v>Consumables</v>
      </c>
      <c r="AN3383" s="11" t="str">
        <f>VLOOKUP(F3383,Sheet2!$E$15:$F$18,2,FALSE)</f>
        <v>CM</v>
      </c>
      <c r="AO3383" s="35" t="s">
        <v>14668</v>
      </c>
      <c r="AP3383">
        <f>MATCH(AN3383,Sheet2!$F$5:$F$18,0)</f>
        <v>13</v>
      </c>
      <c r="AQ3383">
        <f>MATCH(AO3383,Sheet2!$F$5:$K$5,0)</f>
        <v>6</v>
      </c>
      <c r="AR3383" s="33">
        <f>INDEX(Sheet2!$F$5:$K$18,OPaL!AP3383,OPaL!AQ3383)</f>
        <v>0.2</v>
      </c>
      <c r="AS3383" s="1">
        <f t="shared" si="158"/>
        <v>4146.2800000000007</v>
      </c>
    </row>
    <row r="3384" spans="1:45" x14ac:dyDescent="0.2">
      <c r="A3384" s="11" t="s">
        <v>4843</v>
      </c>
      <c r="B3384" s="11" t="s">
        <v>4844</v>
      </c>
      <c r="C3384" s="11" t="s">
        <v>12979</v>
      </c>
      <c r="D3384" s="21">
        <v>42975</v>
      </c>
      <c r="E3384" s="21" t="s">
        <v>9697</v>
      </c>
      <c r="F3384" s="21" t="s">
        <v>14659</v>
      </c>
      <c r="G3384" s="11" t="s">
        <v>2</v>
      </c>
      <c r="H3384" s="11" t="s">
        <v>16</v>
      </c>
      <c r="I3384" s="11" t="s">
        <v>4</v>
      </c>
      <c r="J3384" s="13">
        <v>20</v>
      </c>
      <c r="K3384" s="12">
        <v>5180</v>
      </c>
      <c r="L3384" s="12">
        <v>0</v>
      </c>
      <c r="M3384" s="12">
        <v>0</v>
      </c>
      <c r="N3384" s="12">
        <f t="shared" si="157"/>
        <v>5180</v>
      </c>
      <c r="O3384" s="11" t="s">
        <v>5</v>
      </c>
      <c r="P3384" s="13">
        <v>0</v>
      </c>
      <c r="Q3384" s="11" t="s">
        <v>6</v>
      </c>
      <c r="R3384" s="13">
        <v>0</v>
      </c>
      <c r="S3384" s="13">
        <v>0</v>
      </c>
      <c r="T3384" s="11" t="s">
        <v>7</v>
      </c>
      <c r="U3384" s="11" t="s">
        <v>8</v>
      </c>
      <c r="V3384" s="15">
        <v>0</v>
      </c>
      <c r="W3384" s="13">
        <v>0</v>
      </c>
      <c r="X3384" s="15">
        <v>0</v>
      </c>
      <c r="Y3384" s="15">
        <v>0</v>
      </c>
      <c r="Z3384" s="13">
        <v>0</v>
      </c>
      <c r="AA3384" s="15">
        <v>0</v>
      </c>
      <c r="AB3384" s="13">
        <v>0</v>
      </c>
      <c r="AC3384" s="15">
        <v>0</v>
      </c>
      <c r="AD3384" s="13">
        <v>0</v>
      </c>
      <c r="AE3384" s="15">
        <v>0</v>
      </c>
      <c r="AF3384" s="13">
        <v>0</v>
      </c>
      <c r="AG3384" s="15">
        <v>0</v>
      </c>
      <c r="AH3384" s="13">
        <v>0</v>
      </c>
      <c r="AI3384" s="15">
        <v>0</v>
      </c>
      <c r="AJ3384" s="11" t="s">
        <v>17</v>
      </c>
      <c r="AK3384" s="11" t="s">
        <v>1398</v>
      </c>
      <c r="AL3384" s="22">
        <f t="shared" si="156"/>
        <v>2317</v>
      </c>
      <c r="AM3384" s="11" t="str">
        <f>VLOOKUP(O3384,Sheet2!$D$6:$E$14,2,FALSE)</f>
        <v>Spare parts</v>
      </c>
      <c r="AN3384" s="11" t="str">
        <f>VLOOKUP(F3384,Sheet2!$E$10:$F$13,2,FALSE)</f>
        <v>SPM</v>
      </c>
      <c r="AO3384" s="35" t="s">
        <v>14668</v>
      </c>
      <c r="AP3384">
        <f>MATCH(AN3384,Sheet2!$F$5:$F$18,0)</f>
        <v>6</v>
      </c>
      <c r="AQ3384">
        <f>MATCH(AO3384,Sheet2!$F$5:$K$5,0)</f>
        <v>6</v>
      </c>
      <c r="AR3384" s="33">
        <f>INDEX(Sheet2!$F$5:$K$18,OPaL!AP3384,OPaL!AQ3384)</f>
        <v>0.15</v>
      </c>
      <c r="AS3384" s="1">
        <f t="shared" si="158"/>
        <v>4403</v>
      </c>
    </row>
    <row r="3385" spans="1:45" x14ac:dyDescent="0.2">
      <c r="A3385" s="11" t="s">
        <v>7920</v>
      </c>
      <c r="B3385" s="11" t="s">
        <v>7921</v>
      </c>
      <c r="C3385" s="11" t="s">
        <v>12980</v>
      </c>
      <c r="D3385" s="21">
        <v>43109</v>
      </c>
      <c r="E3385" s="21" t="s">
        <v>9697</v>
      </c>
      <c r="F3385" s="21" t="s">
        <v>14659</v>
      </c>
      <c r="G3385" s="11" t="s">
        <v>2</v>
      </c>
      <c r="H3385" s="11" t="s">
        <v>16</v>
      </c>
      <c r="I3385" s="11" t="s">
        <v>351</v>
      </c>
      <c r="J3385" s="13">
        <v>2</v>
      </c>
      <c r="K3385" s="12">
        <v>5178.28</v>
      </c>
      <c r="L3385" s="12">
        <v>0</v>
      </c>
      <c r="M3385" s="12">
        <v>0</v>
      </c>
      <c r="N3385" s="12">
        <f t="shared" si="157"/>
        <v>5178.28</v>
      </c>
      <c r="O3385" s="11" t="s">
        <v>5</v>
      </c>
      <c r="P3385" s="13">
        <v>0</v>
      </c>
      <c r="Q3385" s="11" t="s">
        <v>6</v>
      </c>
      <c r="R3385" s="13">
        <v>0</v>
      </c>
      <c r="S3385" s="13">
        <v>0</v>
      </c>
      <c r="T3385" s="11" t="s">
        <v>7</v>
      </c>
      <c r="U3385" s="11" t="s">
        <v>8</v>
      </c>
      <c r="V3385" s="15">
        <v>0</v>
      </c>
      <c r="W3385" s="13">
        <v>0</v>
      </c>
      <c r="X3385" s="15">
        <v>0</v>
      </c>
      <c r="Y3385" s="15">
        <v>0</v>
      </c>
      <c r="Z3385" s="13">
        <v>0</v>
      </c>
      <c r="AA3385" s="15">
        <v>0</v>
      </c>
      <c r="AB3385" s="13">
        <v>0</v>
      </c>
      <c r="AC3385" s="15">
        <v>0</v>
      </c>
      <c r="AD3385" s="13">
        <v>0</v>
      </c>
      <c r="AE3385" s="15">
        <v>0</v>
      </c>
      <c r="AF3385" s="13">
        <v>0</v>
      </c>
      <c r="AG3385" s="15">
        <v>0</v>
      </c>
      <c r="AH3385" s="13">
        <v>0</v>
      </c>
      <c r="AI3385" s="15">
        <v>0</v>
      </c>
      <c r="AJ3385" s="11" t="s">
        <v>17</v>
      </c>
      <c r="AK3385" s="11" t="s">
        <v>1398</v>
      </c>
      <c r="AL3385" s="22">
        <f t="shared" si="156"/>
        <v>2183</v>
      </c>
      <c r="AM3385" s="11" t="str">
        <f>VLOOKUP(O3385,Sheet2!$D$6:$E$14,2,FALSE)</f>
        <v>Spare parts</v>
      </c>
      <c r="AN3385" s="11" t="str">
        <f>VLOOKUP(F3385,Sheet2!$E$10:$F$13,2,FALSE)</f>
        <v>SPM</v>
      </c>
      <c r="AO3385" s="35" t="s">
        <v>14668</v>
      </c>
      <c r="AP3385">
        <f>MATCH(AN3385,Sheet2!$F$5:$F$18,0)</f>
        <v>6</v>
      </c>
      <c r="AQ3385">
        <f>MATCH(AO3385,Sheet2!$F$5:$K$5,0)</f>
        <v>6</v>
      </c>
      <c r="AR3385" s="33">
        <f>INDEX(Sheet2!$F$5:$K$18,OPaL!AP3385,OPaL!AQ3385)</f>
        <v>0.15</v>
      </c>
      <c r="AS3385" s="1">
        <f t="shared" si="158"/>
        <v>4401.5379999999996</v>
      </c>
    </row>
    <row r="3386" spans="1:45" x14ac:dyDescent="0.2">
      <c r="A3386" s="11" t="s">
        <v>6923</v>
      </c>
      <c r="B3386" s="11" t="s">
        <v>6924</v>
      </c>
      <c r="C3386" s="11" t="s">
        <v>12981</v>
      </c>
      <c r="D3386" s="21">
        <v>42916</v>
      </c>
      <c r="E3386" s="21" t="s">
        <v>9697</v>
      </c>
      <c r="F3386" s="21" t="s">
        <v>14659</v>
      </c>
      <c r="G3386" s="11" t="s">
        <v>2</v>
      </c>
      <c r="H3386" s="11" t="s">
        <v>16</v>
      </c>
      <c r="I3386" s="11" t="s">
        <v>4</v>
      </c>
      <c r="J3386" s="13">
        <v>1</v>
      </c>
      <c r="K3386" s="12">
        <v>5160.28</v>
      </c>
      <c r="L3386" s="12">
        <v>0</v>
      </c>
      <c r="M3386" s="12">
        <v>0</v>
      </c>
      <c r="N3386" s="12">
        <f t="shared" si="157"/>
        <v>5160.28</v>
      </c>
      <c r="O3386" s="11" t="s">
        <v>5</v>
      </c>
      <c r="P3386" s="13">
        <v>0</v>
      </c>
      <c r="Q3386" s="11" t="s">
        <v>6</v>
      </c>
      <c r="R3386" s="13">
        <v>0</v>
      </c>
      <c r="S3386" s="13">
        <v>0</v>
      </c>
      <c r="T3386" s="11" t="s">
        <v>7</v>
      </c>
      <c r="U3386" s="11" t="s">
        <v>8</v>
      </c>
      <c r="V3386" s="15">
        <v>0</v>
      </c>
      <c r="W3386" s="13">
        <v>0</v>
      </c>
      <c r="X3386" s="15">
        <v>0</v>
      </c>
      <c r="Y3386" s="15">
        <v>0</v>
      </c>
      <c r="Z3386" s="13">
        <v>0</v>
      </c>
      <c r="AA3386" s="15">
        <v>0</v>
      </c>
      <c r="AB3386" s="13">
        <v>0</v>
      </c>
      <c r="AC3386" s="15">
        <v>0</v>
      </c>
      <c r="AD3386" s="13">
        <v>0</v>
      </c>
      <c r="AE3386" s="15">
        <v>0</v>
      </c>
      <c r="AF3386" s="13">
        <v>0</v>
      </c>
      <c r="AG3386" s="15">
        <v>0</v>
      </c>
      <c r="AH3386" s="13">
        <v>0</v>
      </c>
      <c r="AI3386" s="15">
        <v>0</v>
      </c>
      <c r="AJ3386" s="11" t="s">
        <v>17</v>
      </c>
      <c r="AK3386" s="11" t="s">
        <v>13</v>
      </c>
      <c r="AL3386" s="22">
        <f t="shared" si="156"/>
        <v>2376</v>
      </c>
      <c r="AM3386" s="11" t="str">
        <f>VLOOKUP(O3386,Sheet2!$D$6:$E$14,2,FALSE)</f>
        <v>Spare parts</v>
      </c>
      <c r="AN3386" s="11" t="str">
        <f>VLOOKUP(F3386,Sheet2!$E$10:$F$13,2,FALSE)</f>
        <v>SPM</v>
      </c>
      <c r="AO3386" s="35" t="s">
        <v>14668</v>
      </c>
      <c r="AP3386">
        <f>MATCH(AN3386,Sheet2!$F$5:$F$18,0)</f>
        <v>6</v>
      </c>
      <c r="AQ3386">
        <f>MATCH(AO3386,Sheet2!$F$5:$K$5,0)</f>
        <v>6</v>
      </c>
      <c r="AR3386" s="33">
        <f>INDEX(Sheet2!$F$5:$K$18,OPaL!AP3386,OPaL!AQ3386)</f>
        <v>0.15</v>
      </c>
      <c r="AS3386" s="1">
        <f t="shared" si="158"/>
        <v>4386.2379999999994</v>
      </c>
    </row>
    <row r="3387" spans="1:45" x14ac:dyDescent="0.2">
      <c r="A3387" s="11" t="s">
        <v>4281</v>
      </c>
      <c r="B3387" s="11" t="s">
        <v>4282</v>
      </c>
      <c r="C3387" s="11" t="s">
        <v>12982</v>
      </c>
      <c r="D3387" s="21">
        <v>43924</v>
      </c>
      <c r="E3387" s="21" t="s">
        <v>9697</v>
      </c>
      <c r="F3387" s="21" t="s">
        <v>14659</v>
      </c>
      <c r="G3387" s="11" t="s">
        <v>2</v>
      </c>
      <c r="H3387" s="11" t="s">
        <v>16</v>
      </c>
      <c r="I3387" s="11" t="s">
        <v>4</v>
      </c>
      <c r="J3387" s="13">
        <v>3</v>
      </c>
      <c r="K3387" s="12">
        <v>5136</v>
      </c>
      <c r="L3387" s="12">
        <v>0</v>
      </c>
      <c r="M3387" s="12">
        <v>0</v>
      </c>
      <c r="N3387" s="12">
        <f t="shared" si="157"/>
        <v>5136</v>
      </c>
      <c r="O3387" s="11" t="s">
        <v>5</v>
      </c>
      <c r="P3387" s="13">
        <v>0</v>
      </c>
      <c r="Q3387" s="11" t="s">
        <v>6</v>
      </c>
      <c r="R3387" s="13">
        <v>0</v>
      </c>
      <c r="S3387" s="13">
        <v>0</v>
      </c>
      <c r="T3387" s="11" t="s">
        <v>7</v>
      </c>
      <c r="U3387" s="11" t="s">
        <v>8</v>
      </c>
      <c r="V3387" s="15">
        <v>0</v>
      </c>
      <c r="W3387" s="13">
        <v>0</v>
      </c>
      <c r="X3387" s="15">
        <v>0</v>
      </c>
      <c r="Y3387" s="15">
        <v>0</v>
      </c>
      <c r="Z3387" s="13">
        <v>0</v>
      </c>
      <c r="AA3387" s="15">
        <v>0</v>
      </c>
      <c r="AB3387" s="13">
        <v>0</v>
      </c>
      <c r="AC3387" s="15">
        <v>0</v>
      </c>
      <c r="AD3387" s="13">
        <v>0</v>
      </c>
      <c r="AE3387" s="15">
        <v>0</v>
      </c>
      <c r="AF3387" s="13">
        <v>0</v>
      </c>
      <c r="AG3387" s="15">
        <v>0</v>
      </c>
      <c r="AH3387" s="13">
        <v>0</v>
      </c>
      <c r="AI3387" s="15">
        <v>0</v>
      </c>
      <c r="AJ3387" s="11" t="s">
        <v>17</v>
      </c>
      <c r="AK3387" s="11" t="s">
        <v>1398</v>
      </c>
      <c r="AL3387" s="22">
        <f t="shared" si="156"/>
        <v>1368</v>
      </c>
      <c r="AM3387" s="11" t="str">
        <f>VLOOKUP(O3387,Sheet2!$D$6:$E$14,2,FALSE)</f>
        <v>Spare parts</v>
      </c>
      <c r="AN3387" s="11" t="str">
        <f>VLOOKUP(F3387,Sheet2!$E$10:$F$13,2,FALSE)</f>
        <v>SPM</v>
      </c>
      <c r="AO3387" s="35" t="s">
        <v>14668</v>
      </c>
      <c r="AP3387">
        <f>MATCH(AN3387,Sheet2!$F$5:$F$18,0)</f>
        <v>6</v>
      </c>
      <c r="AQ3387">
        <f>MATCH(AO3387,Sheet2!$F$5:$K$5,0)</f>
        <v>6</v>
      </c>
      <c r="AR3387" s="33">
        <f>INDEX(Sheet2!$F$5:$K$18,OPaL!AP3387,OPaL!AQ3387)</f>
        <v>0.15</v>
      </c>
      <c r="AS3387" s="1">
        <f t="shared" si="158"/>
        <v>4365.5999999999995</v>
      </c>
    </row>
    <row r="3388" spans="1:45" x14ac:dyDescent="0.2">
      <c r="A3388" s="11" t="s">
        <v>2567</v>
      </c>
      <c r="B3388" s="11" t="s">
        <v>2568</v>
      </c>
      <c r="C3388" s="11" t="s">
        <v>12983</v>
      </c>
      <c r="D3388" s="21">
        <v>44436</v>
      </c>
      <c r="E3388" s="21" t="s">
        <v>9697</v>
      </c>
      <c r="F3388" s="21" t="s">
        <v>14659</v>
      </c>
      <c r="G3388" s="11" t="s">
        <v>2</v>
      </c>
      <c r="H3388" s="11" t="s">
        <v>350</v>
      </c>
      <c r="I3388" s="11" t="s">
        <v>4</v>
      </c>
      <c r="J3388" s="12">
        <v>2</v>
      </c>
      <c r="K3388" s="12">
        <v>5134.67</v>
      </c>
      <c r="L3388" s="12">
        <v>0</v>
      </c>
      <c r="M3388" s="12">
        <v>0</v>
      </c>
      <c r="N3388" s="12">
        <f t="shared" si="157"/>
        <v>5134.67</v>
      </c>
      <c r="O3388" s="11" t="s">
        <v>5</v>
      </c>
      <c r="P3388" s="13">
        <v>0</v>
      </c>
      <c r="Q3388" s="11" t="s">
        <v>6</v>
      </c>
      <c r="R3388" s="13">
        <v>0</v>
      </c>
      <c r="S3388" s="13">
        <v>0</v>
      </c>
      <c r="T3388" s="11" t="s">
        <v>7</v>
      </c>
      <c r="U3388" s="11" t="s">
        <v>8</v>
      </c>
      <c r="V3388" s="15">
        <v>0</v>
      </c>
      <c r="W3388" s="13">
        <v>0</v>
      </c>
      <c r="X3388" s="15">
        <v>0</v>
      </c>
      <c r="Y3388" s="15">
        <v>0</v>
      </c>
      <c r="Z3388" s="13">
        <v>0</v>
      </c>
      <c r="AA3388" s="15">
        <v>0</v>
      </c>
      <c r="AB3388" s="13">
        <v>0</v>
      </c>
      <c r="AC3388" s="15">
        <v>0</v>
      </c>
      <c r="AD3388" s="13">
        <v>0</v>
      </c>
      <c r="AE3388" s="15">
        <v>0</v>
      </c>
      <c r="AF3388" s="13">
        <v>0</v>
      </c>
      <c r="AG3388" s="15">
        <v>0</v>
      </c>
      <c r="AH3388" s="13">
        <v>0</v>
      </c>
      <c r="AI3388" s="15">
        <v>0</v>
      </c>
      <c r="AJ3388" s="11" t="s">
        <v>352</v>
      </c>
      <c r="AK3388" s="11" t="s">
        <v>13</v>
      </c>
      <c r="AL3388" s="22">
        <f t="shared" si="156"/>
        <v>856</v>
      </c>
      <c r="AM3388" s="11" t="str">
        <f>VLOOKUP(O3388,Sheet2!$D$6:$E$14,2,FALSE)</f>
        <v>Spare parts</v>
      </c>
      <c r="AN3388" s="11" t="str">
        <f>VLOOKUP(F3388,Sheet2!$E$10:$F$13,2,FALSE)</f>
        <v>SPM</v>
      </c>
      <c r="AO3388" s="35" t="s">
        <v>14668</v>
      </c>
      <c r="AP3388">
        <f>MATCH(AN3388,Sheet2!$F$5:$F$18,0)</f>
        <v>6</v>
      </c>
      <c r="AQ3388">
        <f>MATCH(AO3388,Sheet2!$F$5:$K$5,0)</f>
        <v>6</v>
      </c>
      <c r="AR3388" s="33">
        <f>INDEX(Sheet2!$F$5:$K$18,OPaL!AP3388,OPaL!AQ3388)</f>
        <v>0.15</v>
      </c>
      <c r="AS3388" s="1">
        <f t="shared" si="158"/>
        <v>4364.4695000000002</v>
      </c>
    </row>
    <row r="3389" spans="1:45" x14ac:dyDescent="0.2">
      <c r="A3389" s="11" t="s">
        <v>7908</v>
      </c>
      <c r="B3389" s="11" t="s">
        <v>7909</v>
      </c>
      <c r="C3389" s="11" t="s">
        <v>12984</v>
      </c>
      <c r="D3389" s="21">
        <v>45239</v>
      </c>
      <c r="E3389" s="21" t="s">
        <v>9697</v>
      </c>
      <c r="F3389" s="21" t="s">
        <v>14659</v>
      </c>
      <c r="G3389" s="11" t="s">
        <v>2</v>
      </c>
      <c r="H3389" s="11" t="s">
        <v>16</v>
      </c>
      <c r="I3389" s="11" t="s">
        <v>4</v>
      </c>
      <c r="J3389" s="13">
        <v>10</v>
      </c>
      <c r="K3389" s="12">
        <v>5120.43</v>
      </c>
      <c r="L3389" s="12">
        <v>0</v>
      </c>
      <c r="M3389" s="12">
        <v>0</v>
      </c>
      <c r="N3389" s="12">
        <f t="shared" si="157"/>
        <v>5120.43</v>
      </c>
      <c r="O3389" s="11" t="s">
        <v>5</v>
      </c>
      <c r="P3389" s="13">
        <v>0</v>
      </c>
      <c r="Q3389" s="11" t="s">
        <v>6</v>
      </c>
      <c r="R3389" s="13">
        <v>0</v>
      </c>
      <c r="S3389" s="13">
        <v>0</v>
      </c>
      <c r="T3389" s="11" t="s">
        <v>7</v>
      </c>
      <c r="U3389" s="11" t="s">
        <v>8</v>
      </c>
      <c r="V3389" s="15">
        <v>0</v>
      </c>
      <c r="W3389" s="13">
        <v>0</v>
      </c>
      <c r="X3389" s="15">
        <v>0</v>
      </c>
      <c r="Y3389" s="15">
        <v>0</v>
      </c>
      <c r="Z3389" s="13">
        <v>0</v>
      </c>
      <c r="AA3389" s="15">
        <v>0</v>
      </c>
      <c r="AB3389" s="13">
        <v>0</v>
      </c>
      <c r="AC3389" s="15">
        <v>0</v>
      </c>
      <c r="AD3389" s="13">
        <v>0</v>
      </c>
      <c r="AE3389" s="15">
        <v>0</v>
      </c>
      <c r="AF3389" s="13">
        <v>0</v>
      </c>
      <c r="AG3389" s="15">
        <v>0</v>
      </c>
      <c r="AH3389" s="13">
        <v>0</v>
      </c>
      <c r="AI3389" s="15">
        <v>0</v>
      </c>
      <c r="AJ3389" s="11" t="s">
        <v>17</v>
      </c>
      <c r="AK3389" s="11" t="s">
        <v>13</v>
      </c>
      <c r="AL3389" s="22">
        <f t="shared" si="156"/>
        <v>53</v>
      </c>
      <c r="AM3389" s="11" t="str">
        <f>VLOOKUP(O3389,Sheet2!$D$6:$E$14,2,FALSE)</f>
        <v>Spare parts</v>
      </c>
      <c r="AN3389" s="11" t="str">
        <f>VLOOKUP(F3389,Sheet2!$E$10:$F$13,2,FALSE)</f>
        <v>SPM</v>
      </c>
      <c r="AO3389" s="35" t="s">
        <v>14664</v>
      </c>
      <c r="AP3389">
        <f>MATCH(AN3389,Sheet2!$F$5:$F$18,0)</f>
        <v>6</v>
      </c>
      <c r="AQ3389">
        <f>MATCH(AO3389,Sheet2!$F$5:$K$5,0)</f>
        <v>2</v>
      </c>
      <c r="AR3389" s="33">
        <f>INDEX(Sheet2!$F$5:$K$18,OPaL!AP3389,OPaL!AQ3389)</f>
        <v>0</v>
      </c>
      <c r="AS3389" s="1">
        <f t="shared" si="158"/>
        <v>5120.43</v>
      </c>
    </row>
    <row r="3390" spans="1:45" x14ac:dyDescent="0.2">
      <c r="A3390" s="11" t="s">
        <v>2144</v>
      </c>
      <c r="B3390" s="11" t="s">
        <v>2145</v>
      </c>
      <c r="C3390" s="11" t="s">
        <v>12985</v>
      </c>
      <c r="D3390" s="21">
        <v>45019</v>
      </c>
      <c r="E3390" s="21" t="s">
        <v>9697</v>
      </c>
      <c r="F3390" s="21" t="s">
        <v>14659</v>
      </c>
      <c r="G3390" s="11" t="s">
        <v>2</v>
      </c>
      <c r="H3390" s="11" t="s">
        <v>3</v>
      </c>
      <c r="I3390" s="11" t="s">
        <v>4</v>
      </c>
      <c r="J3390" s="12">
        <v>8</v>
      </c>
      <c r="K3390" s="12">
        <v>5112</v>
      </c>
      <c r="L3390" s="12">
        <v>0</v>
      </c>
      <c r="M3390" s="12">
        <v>0</v>
      </c>
      <c r="N3390" s="12">
        <f t="shared" si="157"/>
        <v>5112</v>
      </c>
      <c r="O3390" s="11" t="s">
        <v>5</v>
      </c>
      <c r="P3390" s="13">
        <v>0</v>
      </c>
      <c r="Q3390" s="11" t="s">
        <v>6</v>
      </c>
      <c r="R3390" s="13">
        <v>0</v>
      </c>
      <c r="S3390" s="13">
        <v>0</v>
      </c>
      <c r="T3390" s="11" t="s">
        <v>7</v>
      </c>
      <c r="U3390" s="11" t="s">
        <v>8</v>
      </c>
      <c r="V3390" s="15">
        <v>0</v>
      </c>
      <c r="W3390" s="13">
        <v>0</v>
      </c>
      <c r="X3390" s="15">
        <v>0</v>
      </c>
      <c r="Y3390" s="15">
        <v>0</v>
      </c>
      <c r="Z3390" s="13">
        <v>0</v>
      </c>
      <c r="AA3390" s="15">
        <v>0</v>
      </c>
      <c r="AB3390" s="13">
        <v>0</v>
      </c>
      <c r="AC3390" s="15">
        <v>0</v>
      </c>
      <c r="AD3390" s="13">
        <v>0</v>
      </c>
      <c r="AE3390" s="15">
        <v>0</v>
      </c>
      <c r="AF3390" s="13">
        <v>0</v>
      </c>
      <c r="AG3390" s="15">
        <v>0</v>
      </c>
      <c r="AH3390" s="13">
        <v>0</v>
      </c>
      <c r="AI3390" s="15">
        <v>0</v>
      </c>
      <c r="AJ3390" s="11" t="s">
        <v>9</v>
      </c>
      <c r="AK3390" s="11" t="s">
        <v>13</v>
      </c>
      <c r="AL3390" s="22">
        <f t="shared" si="156"/>
        <v>273</v>
      </c>
      <c r="AM3390" s="11" t="str">
        <f>VLOOKUP(O3390,Sheet2!$D$6:$E$14,2,FALSE)</f>
        <v>Spare parts</v>
      </c>
      <c r="AN3390" s="11" t="str">
        <f>VLOOKUP(F3390,Sheet2!$E$10:$F$13,2,FALSE)</f>
        <v>SPM</v>
      </c>
      <c r="AO3390" s="35" t="s">
        <v>14667</v>
      </c>
      <c r="AP3390">
        <f>MATCH(AN3390,Sheet2!$F$5:$F$18,0)</f>
        <v>6</v>
      </c>
      <c r="AQ3390">
        <f>MATCH(AO3390,Sheet2!$F$5:$K$5,0)</f>
        <v>5</v>
      </c>
      <c r="AR3390" s="33">
        <f>INDEX(Sheet2!$F$5:$K$18,OPaL!AP3390,OPaL!AQ3390)</f>
        <v>0.1</v>
      </c>
      <c r="AS3390" s="1">
        <f t="shared" si="158"/>
        <v>4600.8</v>
      </c>
    </row>
    <row r="3391" spans="1:45" x14ac:dyDescent="0.2">
      <c r="A3391" s="11" t="s">
        <v>8621</v>
      </c>
      <c r="B3391" s="11" t="s">
        <v>8622</v>
      </c>
      <c r="C3391" s="11" t="s">
        <v>12986</v>
      </c>
      <c r="D3391" s="21">
        <v>45077</v>
      </c>
      <c r="E3391" s="21" t="s">
        <v>9818</v>
      </c>
      <c r="F3391" s="21" t="s">
        <v>14659</v>
      </c>
      <c r="G3391" s="11" t="s">
        <v>2</v>
      </c>
      <c r="H3391" s="11" t="s">
        <v>3</v>
      </c>
      <c r="I3391" s="11" t="s">
        <v>4</v>
      </c>
      <c r="J3391" s="12">
        <v>34</v>
      </c>
      <c r="K3391" s="12">
        <v>5102.43</v>
      </c>
      <c r="L3391" s="12">
        <v>0</v>
      </c>
      <c r="M3391" s="12">
        <v>0</v>
      </c>
      <c r="N3391" s="12">
        <f t="shared" si="157"/>
        <v>5102.43</v>
      </c>
      <c r="O3391" s="11" t="s">
        <v>8227</v>
      </c>
      <c r="P3391" s="13">
        <v>0</v>
      </c>
      <c r="Q3391" s="11" t="s">
        <v>6</v>
      </c>
      <c r="R3391" s="13">
        <v>0</v>
      </c>
      <c r="S3391" s="13">
        <v>0</v>
      </c>
      <c r="T3391" s="11" t="s">
        <v>7</v>
      </c>
      <c r="U3391" s="11" t="s">
        <v>8</v>
      </c>
      <c r="V3391" s="15">
        <v>0</v>
      </c>
      <c r="W3391" s="13">
        <v>0</v>
      </c>
      <c r="X3391" s="15">
        <v>0</v>
      </c>
      <c r="Y3391" s="15">
        <v>0</v>
      </c>
      <c r="Z3391" s="13">
        <v>0</v>
      </c>
      <c r="AA3391" s="15">
        <v>0</v>
      </c>
      <c r="AB3391" s="13">
        <v>0</v>
      </c>
      <c r="AC3391" s="15">
        <v>0</v>
      </c>
      <c r="AD3391" s="13">
        <v>0</v>
      </c>
      <c r="AE3391" s="15">
        <v>0</v>
      </c>
      <c r="AF3391" s="13">
        <v>0</v>
      </c>
      <c r="AG3391" s="15">
        <v>0</v>
      </c>
      <c r="AH3391" s="13">
        <v>0</v>
      </c>
      <c r="AI3391" s="15">
        <v>0</v>
      </c>
      <c r="AJ3391" s="11" t="s">
        <v>9</v>
      </c>
      <c r="AK3391" s="11" t="s">
        <v>8228</v>
      </c>
      <c r="AL3391" s="22">
        <f t="shared" si="156"/>
        <v>215</v>
      </c>
      <c r="AM3391" s="11" t="str">
        <f>VLOOKUP(O3391,Sheet2!$D$6:$E$14,2,FALSE)</f>
        <v>Consumables</v>
      </c>
      <c r="AN3391" s="11" t="str">
        <f>VLOOKUP(F3391,Sheet2!$E$15:$F$18,2,FALSE)</f>
        <v>CM</v>
      </c>
      <c r="AO3391" s="35" t="s">
        <v>14666</v>
      </c>
      <c r="AP3391">
        <f>MATCH(AN3391,Sheet2!$F$5:$F$18,0)</f>
        <v>13</v>
      </c>
      <c r="AQ3391">
        <f>MATCH(AO3391,Sheet2!$F$5:$K$5,0)</f>
        <v>4</v>
      </c>
      <c r="AR3391" s="33">
        <f>INDEX(Sheet2!$F$5:$K$18,OPaL!AP3391,OPaL!AQ3391)</f>
        <v>0.05</v>
      </c>
      <c r="AS3391" s="1">
        <f t="shared" si="158"/>
        <v>4847.3085000000001</v>
      </c>
    </row>
    <row r="3392" spans="1:45" x14ac:dyDescent="0.2">
      <c r="A3392" s="11" t="s">
        <v>1206</v>
      </c>
      <c r="B3392" s="11" t="s">
        <v>1207</v>
      </c>
      <c r="C3392" s="11" t="s">
        <v>12337</v>
      </c>
      <c r="D3392" s="21">
        <v>42788</v>
      </c>
      <c r="E3392" s="21" t="s">
        <v>9697</v>
      </c>
      <c r="F3392" s="21" t="s">
        <v>14659</v>
      </c>
      <c r="G3392" s="11" t="s">
        <v>2</v>
      </c>
      <c r="H3392" s="11" t="s">
        <v>16</v>
      </c>
      <c r="I3392" s="11" t="s">
        <v>4</v>
      </c>
      <c r="J3392" s="13">
        <v>1</v>
      </c>
      <c r="K3392" s="12">
        <v>5093.5600000000004</v>
      </c>
      <c r="L3392" s="12">
        <v>0</v>
      </c>
      <c r="M3392" s="12">
        <v>0</v>
      </c>
      <c r="N3392" s="12">
        <f t="shared" si="157"/>
        <v>5093.5600000000004</v>
      </c>
      <c r="O3392" s="11" t="s">
        <v>5</v>
      </c>
      <c r="P3392" s="13">
        <v>0</v>
      </c>
      <c r="Q3392" s="11" t="s">
        <v>6</v>
      </c>
      <c r="R3392" s="13">
        <v>0</v>
      </c>
      <c r="S3392" s="13">
        <v>0</v>
      </c>
      <c r="T3392" s="11" t="s">
        <v>7</v>
      </c>
      <c r="U3392" s="11" t="s">
        <v>8</v>
      </c>
      <c r="V3392" s="15">
        <v>0</v>
      </c>
      <c r="W3392" s="13">
        <v>0</v>
      </c>
      <c r="X3392" s="15">
        <v>0</v>
      </c>
      <c r="Y3392" s="15">
        <v>0</v>
      </c>
      <c r="Z3392" s="13">
        <v>0</v>
      </c>
      <c r="AA3392" s="15">
        <v>0</v>
      </c>
      <c r="AB3392" s="13">
        <v>0</v>
      </c>
      <c r="AC3392" s="15">
        <v>0</v>
      </c>
      <c r="AD3392" s="13">
        <v>0</v>
      </c>
      <c r="AE3392" s="15">
        <v>0</v>
      </c>
      <c r="AF3392" s="13">
        <v>0</v>
      </c>
      <c r="AG3392" s="15">
        <v>0</v>
      </c>
      <c r="AH3392" s="13">
        <v>0</v>
      </c>
      <c r="AI3392" s="15">
        <v>0</v>
      </c>
      <c r="AJ3392" s="11" t="s">
        <v>17</v>
      </c>
      <c r="AK3392" s="11" t="s">
        <v>13</v>
      </c>
      <c r="AL3392" s="22">
        <f t="shared" si="156"/>
        <v>2504</v>
      </c>
      <c r="AM3392" s="11" t="str">
        <f>VLOOKUP(O3392,Sheet2!$D$6:$E$14,2,FALSE)</f>
        <v>Spare parts</v>
      </c>
      <c r="AN3392" s="11" t="str">
        <f>VLOOKUP(F3392,Sheet2!$E$10:$F$13,2,FALSE)</f>
        <v>SPM</v>
      </c>
      <c r="AO3392" s="35" t="s">
        <v>14668</v>
      </c>
      <c r="AP3392">
        <f>MATCH(AN3392,Sheet2!$F$5:$F$18,0)</f>
        <v>6</v>
      </c>
      <c r="AQ3392">
        <f>MATCH(AO3392,Sheet2!$F$5:$K$5,0)</f>
        <v>6</v>
      </c>
      <c r="AR3392" s="33">
        <f>INDEX(Sheet2!$F$5:$K$18,OPaL!AP3392,OPaL!AQ3392)</f>
        <v>0.15</v>
      </c>
      <c r="AS3392" s="1">
        <f t="shared" si="158"/>
        <v>4329.5259999999998</v>
      </c>
    </row>
    <row r="3393" spans="1:45" x14ac:dyDescent="0.2">
      <c r="A3393" s="11" t="s">
        <v>1236</v>
      </c>
      <c r="B3393" s="11" t="s">
        <v>1237</v>
      </c>
      <c r="C3393" s="11" t="s">
        <v>12338</v>
      </c>
      <c r="D3393" s="21">
        <v>42788</v>
      </c>
      <c r="E3393" s="21" t="s">
        <v>9697</v>
      </c>
      <c r="F3393" s="21" t="s">
        <v>14659</v>
      </c>
      <c r="G3393" s="11" t="s">
        <v>2</v>
      </c>
      <c r="H3393" s="11" t="s">
        <v>16</v>
      </c>
      <c r="I3393" s="11" t="s">
        <v>4</v>
      </c>
      <c r="J3393" s="13">
        <v>1</v>
      </c>
      <c r="K3393" s="12">
        <v>5093.5600000000004</v>
      </c>
      <c r="L3393" s="12">
        <v>0</v>
      </c>
      <c r="M3393" s="12">
        <v>0</v>
      </c>
      <c r="N3393" s="12">
        <f t="shared" si="157"/>
        <v>5093.5600000000004</v>
      </c>
      <c r="O3393" s="11" t="s">
        <v>5</v>
      </c>
      <c r="P3393" s="13">
        <v>0</v>
      </c>
      <c r="Q3393" s="11" t="s">
        <v>6</v>
      </c>
      <c r="R3393" s="13">
        <v>0</v>
      </c>
      <c r="S3393" s="13">
        <v>0</v>
      </c>
      <c r="T3393" s="11" t="s">
        <v>7</v>
      </c>
      <c r="U3393" s="11" t="s">
        <v>8</v>
      </c>
      <c r="V3393" s="15">
        <v>0</v>
      </c>
      <c r="W3393" s="13">
        <v>0</v>
      </c>
      <c r="X3393" s="15">
        <v>0</v>
      </c>
      <c r="Y3393" s="15">
        <v>0</v>
      </c>
      <c r="Z3393" s="13">
        <v>0</v>
      </c>
      <c r="AA3393" s="15">
        <v>0</v>
      </c>
      <c r="AB3393" s="13">
        <v>0</v>
      </c>
      <c r="AC3393" s="15">
        <v>0</v>
      </c>
      <c r="AD3393" s="13">
        <v>0</v>
      </c>
      <c r="AE3393" s="15">
        <v>0</v>
      </c>
      <c r="AF3393" s="13">
        <v>0</v>
      </c>
      <c r="AG3393" s="15">
        <v>0</v>
      </c>
      <c r="AH3393" s="13">
        <v>0</v>
      </c>
      <c r="AI3393" s="15">
        <v>0</v>
      </c>
      <c r="AJ3393" s="11" t="s">
        <v>17</v>
      </c>
      <c r="AK3393" s="11" t="s">
        <v>13</v>
      </c>
      <c r="AL3393" s="22">
        <f t="shared" si="156"/>
        <v>2504</v>
      </c>
      <c r="AM3393" s="11" t="str">
        <f>VLOOKUP(O3393,Sheet2!$D$6:$E$14,2,FALSE)</f>
        <v>Spare parts</v>
      </c>
      <c r="AN3393" s="11" t="str">
        <f>VLOOKUP(F3393,Sheet2!$E$10:$F$13,2,FALSE)</f>
        <v>SPM</v>
      </c>
      <c r="AO3393" s="35" t="s">
        <v>14668</v>
      </c>
      <c r="AP3393">
        <f>MATCH(AN3393,Sheet2!$F$5:$F$18,0)</f>
        <v>6</v>
      </c>
      <c r="AQ3393">
        <f>MATCH(AO3393,Sheet2!$F$5:$K$5,0)</f>
        <v>6</v>
      </c>
      <c r="AR3393" s="33">
        <f>INDEX(Sheet2!$F$5:$K$18,OPaL!AP3393,OPaL!AQ3393)</f>
        <v>0.15</v>
      </c>
      <c r="AS3393" s="1">
        <f t="shared" si="158"/>
        <v>4329.5259999999998</v>
      </c>
    </row>
    <row r="3394" spans="1:45" x14ac:dyDescent="0.2">
      <c r="A3394" s="11" t="s">
        <v>833</v>
      </c>
      <c r="B3394" s="11" t="s">
        <v>834</v>
      </c>
      <c r="C3394" s="11" t="s">
        <v>12987</v>
      </c>
      <c r="D3394" s="21">
        <v>44644</v>
      </c>
      <c r="E3394" s="21" t="s">
        <v>9697</v>
      </c>
      <c r="F3394" s="21" t="s">
        <v>14659</v>
      </c>
      <c r="G3394" s="11" t="s">
        <v>2</v>
      </c>
      <c r="H3394" s="11" t="s">
        <v>16</v>
      </c>
      <c r="I3394" s="11" t="s">
        <v>4</v>
      </c>
      <c r="J3394" s="12">
        <v>2</v>
      </c>
      <c r="K3394" s="12">
        <v>5070.38</v>
      </c>
      <c r="L3394" s="12">
        <v>0</v>
      </c>
      <c r="M3394" s="12">
        <v>0</v>
      </c>
      <c r="N3394" s="12">
        <f t="shared" si="157"/>
        <v>5070.38</v>
      </c>
      <c r="O3394" s="11" t="s">
        <v>5</v>
      </c>
      <c r="P3394" s="13">
        <v>0</v>
      </c>
      <c r="Q3394" s="11" t="s">
        <v>6</v>
      </c>
      <c r="R3394" s="13">
        <v>0</v>
      </c>
      <c r="S3394" s="13">
        <v>0</v>
      </c>
      <c r="T3394" s="11" t="s">
        <v>7</v>
      </c>
      <c r="U3394" s="11" t="s">
        <v>8</v>
      </c>
      <c r="V3394" s="15">
        <v>0</v>
      </c>
      <c r="W3394" s="13">
        <v>0</v>
      </c>
      <c r="X3394" s="15">
        <v>0</v>
      </c>
      <c r="Y3394" s="15">
        <v>0</v>
      </c>
      <c r="Z3394" s="13">
        <v>0</v>
      </c>
      <c r="AA3394" s="15">
        <v>0</v>
      </c>
      <c r="AB3394" s="13">
        <v>0</v>
      </c>
      <c r="AC3394" s="15">
        <v>0</v>
      </c>
      <c r="AD3394" s="13">
        <v>0</v>
      </c>
      <c r="AE3394" s="15">
        <v>0</v>
      </c>
      <c r="AF3394" s="13">
        <v>0</v>
      </c>
      <c r="AG3394" s="15">
        <v>0</v>
      </c>
      <c r="AH3394" s="13">
        <v>0</v>
      </c>
      <c r="AI3394" s="15">
        <v>0</v>
      </c>
      <c r="AJ3394" s="11" t="s">
        <v>17</v>
      </c>
      <c r="AK3394" s="11" t="s">
        <v>13</v>
      </c>
      <c r="AL3394" s="22">
        <f t="shared" si="156"/>
        <v>648</v>
      </c>
      <c r="AM3394" s="11" t="str">
        <f>VLOOKUP(O3394,Sheet2!$D$6:$E$14,2,FALSE)</f>
        <v>Spare parts</v>
      </c>
      <c r="AN3394" s="11" t="str">
        <f>VLOOKUP(F3394,Sheet2!$E$10:$F$13,2,FALSE)</f>
        <v>SPM</v>
      </c>
      <c r="AO3394" s="35" t="s">
        <v>14668</v>
      </c>
      <c r="AP3394">
        <f>MATCH(AN3394,Sheet2!$F$5:$F$18,0)</f>
        <v>6</v>
      </c>
      <c r="AQ3394">
        <f>MATCH(AO3394,Sheet2!$F$5:$K$5,0)</f>
        <v>6</v>
      </c>
      <c r="AR3394" s="33">
        <f>INDEX(Sheet2!$F$5:$K$18,OPaL!AP3394,OPaL!AQ3394)</f>
        <v>0.15</v>
      </c>
      <c r="AS3394" s="1">
        <f t="shared" si="158"/>
        <v>4309.8230000000003</v>
      </c>
    </row>
    <row r="3395" spans="1:45" x14ac:dyDescent="0.2">
      <c r="A3395" s="11" t="s">
        <v>5021</v>
      </c>
      <c r="B3395" s="11" t="s">
        <v>5022</v>
      </c>
      <c r="C3395" s="11" t="s">
        <v>12988</v>
      </c>
      <c r="D3395" s="21">
        <v>44728</v>
      </c>
      <c r="E3395" s="21" t="s">
        <v>9697</v>
      </c>
      <c r="F3395" s="21" t="s">
        <v>14659</v>
      </c>
      <c r="G3395" s="11" t="s">
        <v>2</v>
      </c>
      <c r="H3395" s="11" t="s">
        <v>3</v>
      </c>
      <c r="I3395" s="11" t="s">
        <v>4</v>
      </c>
      <c r="J3395" s="12">
        <v>6</v>
      </c>
      <c r="K3395" s="12">
        <v>5056.5</v>
      </c>
      <c r="L3395" s="12">
        <v>0</v>
      </c>
      <c r="M3395" s="12">
        <v>0</v>
      </c>
      <c r="N3395" s="12">
        <f t="shared" si="157"/>
        <v>5056.5</v>
      </c>
      <c r="O3395" s="11" t="s">
        <v>5</v>
      </c>
      <c r="P3395" s="13">
        <v>0</v>
      </c>
      <c r="Q3395" s="11" t="s">
        <v>6</v>
      </c>
      <c r="R3395" s="13">
        <v>0</v>
      </c>
      <c r="S3395" s="13">
        <v>0</v>
      </c>
      <c r="T3395" s="11" t="s">
        <v>7</v>
      </c>
      <c r="U3395" s="11" t="s">
        <v>8</v>
      </c>
      <c r="V3395" s="15">
        <v>0</v>
      </c>
      <c r="W3395" s="13">
        <v>0</v>
      </c>
      <c r="X3395" s="15">
        <v>0</v>
      </c>
      <c r="Y3395" s="15">
        <v>0</v>
      </c>
      <c r="Z3395" s="13">
        <v>0</v>
      </c>
      <c r="AA3395" s="15">
        <v>0</v>
      </c>
      <c r="AB3395" s="13">
        <v>0</v>
      </c>
      <c r="AC3395" s="15">
        <v>0</v>
      </c>
      <c r="AD3395" s="13">
        <v>0</v>
      </c>
      <c r="AE3395" s="15">
        <v>0</v>
      </c>
      <c r="AF3395" s="13">
        <v>0</v>
      </c>
      <c r="AG3395" s="15">
        <v>0</v>
      </c>
      <c r="AH3395" s="13">
        <v>0</v>
      </c>
      <c r="AI3395" s="15">
        <v>0</v>
      </c>
      <c r="AJ3395" s="11" t="s">
        <v>9</v>
      </c>
      <c r="AK3395" s="11" t="s">
        <v>1398</v>
      </c>
      <c r="AL3395" s="22">
        <f t="shared" si="156"/>
        <v>564</v>
      </c>
      <c r="AM3395" s="11" t="str">
        <f>VLOOKUP(O3395,Sheet2!$D$6:$E$14,2,FALSE)</f>
        <v>Spare parts</v>
      </c>
      <c r="AN3395" s="11" t="str">
        <f>VLOOKUP(F3395,Sheet2!$E$10:$F$13,2,FALSE)</f>
        <v>SPM</v>
      </c>
      <c r="AO3395" s="35" t="s">
        <v>14668</v>
      </c>
      <c r="AP3395">
        <f>MATCH(AN3395,Sheet2!$F$5:$F$18,0)</f>
        <v>6</v>
      </c>
      <c r="AQ3395">
        <f>MATCH(AO3395,Sheet2!$F$5:$K$5,0)</f>
        <v>6</v>
      </c>
      <c r="AR3395" s="33">
        <f>INDEX(Sheet2!$F$5:$K$18,OPaL!AP3395,OPaL!AQ3395)</f>
        <v>0.15</v>
      </c>
      <c r="AS3395" s="1">
        <f t="shared" si="158"/>
        <v>4298.0249999999996</v>
      </c>
    </row>
    <row r="3396" spans="1:45" x14ac:dyDescent="0.2">
      <c r="A3396" s="11" t="s">
        <v>8387</v>
      </c>
      <c r="B3396" s="11" t="s">
        <v>8388</v>
      </c>
      <c r="C3396" s="11" t="s">
        <v>12989</v>
      </c>
      <c r="D3396" s="21">
        <v>44126</v>
      </c>
      <c r="E3396" s="21" t="s">
        <v>9809</v>
      </c>
      <c r="F3396" s="21" t="s">
        <v>14659</v>
      </c>
      <c r="G3396" s="11" t="s">
        <v>2</v>
      </c>
      <c r="H3396" s="11" t="s">
        <v>3</v>
      </c>
      <c r="I3396" s="11" t="s">
        <v>4</v>
      </c>
      <c r="J3396" s="12">
        <v>84</v>
      </c>
      <c r="K3396" s="12">
        <v>5042.8999999999996</v>
      </c>
      <c r="L3396" s="12">
        <v>0</v>
      </c>
      <c r="M3396" s="12">
        <v>0</v>
      </c>
      <c r="N3396" s="12">
        <f t="shared" si="157"/>
        <v>5042.8999999999996</v>
      </c>
      <c r="O3396" s="11" t="s">
        <v>8227</v>
      </c>
      <c r="P3396" s="13">
        <v>0</v>
      </c>
      <c r="Q3396" s="11" t="s">
        <v>6</v>
      </c>
      <c r="R3396" s="13">
        <v>0</v>
      </c>
      <c r="S3396" s="13">
        <v>0</v>
      </c>
      <c r="T3396" s="11" t="s">
        <v>7</v>
      </c>
      <c r="U3396" s="11" t="s">
        <v>8</v>
      </c>
      <c r="V3396" s="15">
        <v>0</v>
      </c>
      <c r="W3396" s="13">
        <v>0</v>
      </c>
      <c r="X3396" s="15">
        <v>0</v>
      </c>
      <c r="Y3396" s="15">
        <v>0</v>
      </c>
      <c r="Z3396" s="13">
        <v>0</v>
      </c>
      <c r="AA3396" s="15">
        <v>0</v>
      </c>
      <c r="AB3396" s="13">
        <v>0</v>
      </c>
      <c r="AC3396" s="15">
        <v>0</v>
      </c>
      <c r="AD3396" s="13">
        <v>0</v>
      </c>
      <c r="AE3396" s="15">
        <v>0</v>
      </c>
      <c r="AF3396" s="13">
        <v>0</v>
      </c>
      <c r="AG3396" s="15">
        <v>0</v>
      </c>
      <c r="AH3396" s="13">
        <v>0</v>
      </c>
      <c r="AI3396" s="15">
        <v>0</v>
      </c>
      <c r="AJ3396" s="11" t="s">
        <v>9</v>
      </c>
      <c r="AK3396" s="11" t="s">
        <v>8228</v>
      </c>
      <c r="AL3396" s="22">
        <f t="shared" ref="AL3396:AL3459" si="159">$D$2-D3396</f>
        <v>1166</v>
      </c>
      <c r="AM3396" s="11" t="str">
        <f>VLOOKUP(O3396,Sheet2!$D$6:$E$14,2,FALSE)</f>
        <v>Consumables</v>
      </c>
      <c r="AN3396" s="11" t="str">
        <f>VLOOKUP(F3396,Sheet2!$E$15:$F$18,2,FALSE)</f>
        <v>CM</v>
      </c>
      <c r="AO3396" s="35" t="s">
        <v>14668</v>
      </c>
      <c r="AP3396">
        <f>MATCH(AN3396,Sheet2!$F$5:$F$18,0)</f>
        <v>13</v>
      </c>
      <c r="AQ3396">
        <f>MATCH(AO3396,Sheet2!$F$5:$K$5,0)</f>
        <v>6</v>
      </c>
      <c r="AR3396" s="33">
        <f>INDEX(Sheet2!$F$5:$K$18,OPaL!AP3396,OPaL!AQ3396)</f>
        <v>0.2</v>
      </c>
      <c r="AS3396" s="1">
        <f t="shared" si="158"/>
        <v>4034.3199999999997</v>
      </c>
    </row>
    <row r="3397" spans="1:45" x14ac:dyDescent="0.2">
      <c r="A3397" s="11" t="s">
        <v>8501</v>
      </c>
      <c r="B3397" s="11" t="s">
        <v>8502</v>
      </c>
      <c r="C3397" s="11" t="s">
        <v>12990</v>
      </c>
      <c r="D3397" s="21">
        <v>43125</v>
      </c>
      <c r="E3397" s="21" t="s">
        <v>9816</v>
      </c>
      <c r="F3397" s="21" t="s">
        <v>14659</v>
      </c>
      <c r="G3397" s="11" t="s">
        <v>2</v>
      </c>
      <c r="H3397" s="11" t="s">
        <v>3</v>
      </c>
      <c r="I3397" s="11" t="s">
        <v>4</v>
      </c>
      <c r="J3397" s="12">
        <v>20</v>
      </c>
      <c r="K3397" s="12">
        <v>5042.59</v>
      </c>
      <c r="L3397" s="12">
        <v>0</v>
      </c>
      <c r="M3397" s="12">
        <v>0</v>
      </c>
      <c r="N3397" s="12">
        <f t="shared" ref="N3397:N3460" si="160">M3397+K3397</f>
        <v>5042.59</v>
      </c>
      <c r="O3397" s="11" t="s">
        <v>8227</v>
      </c>
      <c r="P3397" s="13">
        <v>0</v>
      </c>
      <c r="Q3397" s="11" t="s">
        <v>6</v>
      </c>
      <c r="R3397" s="13">
        <v>0</v>
      </c>
      <c r="S3397" s="13">
        <v>0</v>
      </c>
      <c r="T3397" s="11" t="s">
        <v>7</v>
      </c>
      <c r="U3397" s="11" t="s">
        <v>8</v>
      </c>
      <c r="V3397" s="15">
        <v>0</v>
      </c>
      <c r="W3397" s="13">
        <v>0</v>
      </c>
      <c r="X3397" s="15">
        <v>0</v>
      </c>
      <c r="Y3397" s="15">
        <v>0</v>
      </c>
      <c r="Z3397" s="13">
        <v>0</v>
      </c>
      <c r="AA3397" s="15">
        <v>0</v>
      </c>
      <c r="AB3397" s="13">
        <v>0</v>
      </c>
      <c r="AC3397" s="15">
        <v>0</v>
      </c>
      <c r="AD3397" s="13">
        <v>0</v>
      </c>
      <c r="AE3397" s="15">
        <v>0</v>
      </c>
      <c r="AF3397" s="13">
        <v>0</v>
      </c>
      <c r="AG3397" s="15">
        <v>0</v>
      </c>
      <c r="AH3397" s="13">
        <v>0</v>
      </c>
      <c r="AI3397" s="15">
        <v>0</v>
      </c>
      <c r="AJ3397" s="11" t="s">
        <v>9</v>
      </c>
      <c r="AK3397" s="11" t="s">
        <v>8228</v>
      </c>
      <c r="AL3397" s="22">
        <f t="shared" si="159"/>
        <v>2167</v>
      </c>
      <c r="AM3397" s="11" t="str">
        <f>VLOOKUP(O3397,Sheet2!$D$6:$E$14,2,FALSE)</f>
        <v>Consumables</v>
      </c>
      <c r="AN3397" s="11" t="str">
        <f>VLOOKUP(F3397,Sheet2!$E$15:$F$18,2,FALSE)</f>
        <v>CM</v>
      </c>
      <c r="AO3397" s="35" t="s">
        <v>14668</v>
      </c>
      <c r="AP3397">
        <f>MATCH(AN3397,Sheet2!$F$5:$F$18,0)</f>
        <v>13</v>
      </c>
      <c r="AQ3397">
        <f>MATCH(AO3397,Sheet2!$F$5:$K$5,0)</f>
        <v>6</v>
      </c>
      <c r="AR3397" s="33">
        <f>INDEX(Sheet2!$F$5:$K$18,OPaL!AP3397,OPaL!AQ3397)</f>
        <v>0.2</v>
      </c>
      <c r="AS3397" s="1">
        <f t="shared" ref="AS3397:AS3460" si="161">N3397*(1-AR3397)</f>
        <v>4034.0720000000001</v>
      </c>
    </row>
    <row r="3398" spans="1:45" x14ac:dyDescent="0.2">
      <c r="A3398" s="11" t="s">
        <v>1935</v>
      </c>
      <c r="B3398" s="11" t="s">
        <v>1936</v>
      </c>
      <c r="C3398" s="11" t="s">
        <v>12991</v>
      </c>
      <c r="D3398" s="21">
        <v>42943</v>
      </c>
      <c r="E3398" s="21" t="s">
        <v>9697</v>
      </c>
      <c r="F3398" s="21" t="s">
        <v>14659</v>
      </c>
      <c r="G3398" s="11" t="s">
        <v>2</v>
      </c>
      <c r="H3398" s="11" t="s">
        <v>16</v>
      </c>
      <c r="I3398" s="11" t="s">
        <v>4</v>
      </c>
      <c r="J3398" s="12">
        <v>1</v>
      </c>
      <c r="K3398" s="12">
        <v>5030.29</v>
      </c>
      <c r="L3398" s="12">
        <v>0</v>
      </c>
      <c r="M3398" s="12">
        <v>0</v>
      </c>
      <c r="N3398" s="12">
        <f t="shared" si="160"/>
        <v>5030.29</v>
      </c>
      <c r="O3398" s="11" t="s">
        <v>5</v>
      </c>
      <c r="P3398" s="13">
        <v>0</v>
      </c>
      <c r="Q3398" s="11" t="s">
        <v>6</v>
      </c>
      <c r="R3398" s="13">
        <v>0</v>
      </c>
      <c r="S3398" s="13">
        <v>0</v>
      </c>
      <c r="T3398" s="11" t="s">
        <v>7</v>
      </c>
      <c r="U3398" s="11" t="s">
        <v>8</v>
      </c>
      <c r="V3398" s="15">
        <v>0</v>
      </c>
      <c r="W3398" s="13">
        <v>0</v>
      </c>
      <c r="X3398" s="15">
        <v>0</v>
      </c>
      <c r="Y3398" s="15">
        <v>0</v>
      </c>
      <c r="Z3398" s="13">
        <v>0</v>
      </c>
      <c r="AA3398" s="15">
        <v>0</v>
      </c>
      <c r="AB3398" s="13">
        <v>0</v>
      </c>
      <c r="AC3398" s="15">
        <v>0</v>
      </c>
      <c r="AD3398" s="13">
        <v>0</v>
      </c>
      <c r="AE3398" s="15">
        <v>0</v>
      </c>
      <c r="AF3398" s="13">
        <v>0</v>
      </c>
      <c r="AG3398" s="15">
        <v>0</v>
      </c>
      <c r="AH3398" s="13">
        <v>0</v>
      </c>
      <c r="AI3398" s="15">
        <v>0</v>
      </c>
      <c r="AJ3398" s="11" t="s">
        <v>17</v>
      </c>
      <c r="AK3398" s="11" t="s">
        <v>13</v>
      </c>
      <c r="AL3398" s="22">
        <f t="shared" si="159"/>
        <v>2349</v>
      </c>
      <c r="AM3398" s="11" t="str">
        <f>VLOOKUP(O3398,Sheet2!$D$6:$E$14,2,FALSE)</f>
        <v>Spare parts</v>
      </c>
      <c r="AN3398" s="11" t="str">
        <f>VLOOKUP(F3398,Sheet2!$E$10:$F$13,2,FALSE)</f>
        <v>SPM</v>
      </c>
      <c r="AO3398" s="35" t="s">
        <v>14668</v>
      </c>
      <c r="AP3398">
        <f>MATCH(AN3398,Sheet2!$F$5:$F$18,0)</f>
        <v>6</v>
      </c>
      <c r="AQ3398">
        <f>MATCH(AO3398,Sheet2!$F$5:$K$5,0)</f>
        <v>6</v>
      </c>
      <c r="AR3398" s="33">
        <f>INDEX(Sheet2!$F$5:$K$18,OPaL!AP3398,OPaL!AQ3398)</f>
        <v>0.15</v>
      </c>
      <c r="AS3398" s="1">
        <f t="shared" si="161"/>
        <v>4275.7465000000002</v>
      </c>
    </row>
    <row r="3399" spans="1:45" x14ac:dyDescent="0.2">
      <c r="A3399" s="11" t="s">
        <v>7057</v>
      </c>
      <c r="B3399" s="11" t="s">
        <v>7058</v>
      </c>
      <c r="C3399" s="11" t="s">
        <v>12992</v>
      </c>
      <c r="D3399" s="21">
        <v>42460</v>
      </c>
      <c r="E3399" s="21" t="s">
        <v>9697</v>
      </c>
      <c r="F3399" s="21" t="s">
        <v>14659</v>
      </c>
      <c r="G3399" s="11" t="s">
        <v>2</v>
      </c>
      <c r="H3399" s="11" t="s">
        <v>16</v>
      </c>
      <c r="I3399" s="11" t="s">
        <v>4</v>
      </c>
      <c r="J3399" s="12">
        <v>1</v>
      </c>
      <c r="K3399" s="12">
        <v>5018.68</v>
      </c>
      <c r="L3399" s="12">
        <v>0</v>
      </c>
      <c r="M3399" s="12">
        <v>0</v>
      </c>
      <c r="N3399" s="12">
        <f t="shared" si="160"/>
        <v>5018.68</v>
      </c>
      <c r="O3399" s="11" t="s">
        <v>5</v>
      </c>
      <c r="P3399" s="13">
        <v>0</v>
      </c>
      <c r="Q3399" s="11" t="s">
        <v>6</v>
      </c>
      <c r="R3399" s="13">
        <v>0</v>
      </c>
      <c r="S3399" s="13">
        <v>0</v>
      </c>
      <c r="T3399" s="11" t="s">
        <v>7</v>
      </c>
      <c r="U3399" s="11" t="s">
        <v>8</v>
      </c>
      <c r="V3399" s="15">
        <v>0</v>
      </c>
      <c r="W3399" s="13">
        <v>0</v>
      </c>
      <c r="X3399" s="15">
        <v>0</v>
      </c>
      <c r="Y3399" s="15">
        <v>0</v>
      </c>
      <c r="Z3399" s="13">
        <v>0</v>
      </c>
      <c r="AA3399" s="15">
        <v>0</v>
      </c>
      <c r="AB3399" s="13">
        <v>0</v>
      </c>
      <c r="AC3399" s="15">
        <v>0</v>
      </c>
      <c r="AD3399" s="13">
        <v>0</v>
      </c>
      <c r="AE3399" s="15">
        <v>0</v>
      </c>
      <c r="AF3399" s="13">
        <v>0</v>
      </c>
      <c r="AG3399" s="15">
        <v>0</v>
      </c>
      <c r="AH3399" s="13">
        <v>0</v>
      </c>
      <c r="AI3399" s="15">
        <v>0</v>
      </c>
      <c r="AJ3399" s="11" t="s">
        <v>17</v>
      </c>
      <c r="AK3399" s="11" t="s">
        <v>13</v>
      </c>
      <c r="AL3399" s="22">
        <f t="shared" si="159"/>
        <v>2832</v>
      </c>
      <c r="AM3399" s="11" t="str">
        <f>VLOOKUP(O3399,Sheet2!$D$6:$E$14,2,FALSE)</f>
        <v>Spare parts</v>
      </c>
      <c r="AN3399" s="11" t="str">
        <f>VLOOKUP(F3399,Sheet2!$E$10:$F$13,2,FALSE)</f>
        <v>SPM</v>
      </c>
      <c r="AO3399" s="35" t="s">
        <v>14668</v>
      </c>
      <c r="AP3399">
        <f>MATCH(AN3399,Sheet2!$F$5:$F$18,0)</f>
        <v>6</v>
      </c>
      <c r="AQ3399">
        <f>MATCH(AO3399,Sheet2!$F$5:$K$5,0)</f>
        <v>6</v>
      </c>
      <c r="AR3399" s="33">
        <f>INDEX(Sheet2!$F$5:$K$18,OPaL!AP3399,OPaL!AQ3399)</f>
        <v>0.15</v>
      </c>
      <c r="AS3399" s="1">
        <f t="shared" si="161"/>
        <v>4265.8779999999997</v>
      </c>
    </row>
    <row r="3400" spans="1:45" x14ac:dyDescent="0.2">
      <c r="A3400" s="11" t="s">
        <v>4465</v>
      </c>
      <c r="B3400" s="11" t="s">
        <v>4466</v>
      </c>
      <c r="C3400" s="11" t="s">
        <v>12993</v>
      </c>
      <c r="D3400" s="21">
        <v>42975</v>
      </c>
      <c r="E3400" s="21" t="s">
        <v>9697</v>
      </c>
      <c r="F3400" s="21" t="s">
        <v>14659</v>
      </c>
      <c r="G3400" s="11" t="s">
        <v>2</v>
      </c>
      <c r="H3400" s="11" t="s">
        <v>16</v>
      </c>
      <c r="I3400" s="11" t="s">
        <v>4</v>
      </c>
      <c r="J3400" s="12">
        <v>1</v>
      </c>
      <c r="K3400" s="12">
        <v>5018</v>
      </c>
      <c r="L3400" s="12">
        <v>0</v>
      </c>
      <c r="M3400" s="12">
        <v>0</v>
      </c>
      <c r="N3400" s="12">
        <f t="shared" si="160"/>
        <v>5018</v>
      </c>
      <c r="O3400" s="11" t="s">
        <v>5</v>
      </c>
      <c r="P3400" s="13">
        <v>0</v>
      </c>
      <c r="Q3400" s="11" t="s">
        <v>6</v>
      </c>
      <c r="R3400" s="13">
        <v>0</v>
      </c>
      <c r="S3400" s="13">
        <v>0</v>
      </c>
      <c r="T3400" s="11" t="s">
        <v>7</v>
      </c>
      <c r="U3400" s="11" t="s">
        <v>8</v>
      </c>
      <c r="V3400" s="15">
        <v>0</v>
      </c>
      <c r="W3400" s="13">
        <v>0</v>
      </c>
      <c r="X3400" s="15">
        <v>0</v>
      </c>
      <c r="Y3400" s="15">
        <v>0</v>
      </c>
      <c r="Z3400" s="13">
        <v>0</v>
      </c>
      <c r="AA3400" s="15">
        <v>0</v>
      </c>
      <c r="AB3400" s="13">
        <v>0</v>
      </c>
      <c r="AC3400" s="15">
        <v>0</v>
      </c>
      <c r="AD3400" s="13">
        <v>0</v>
      </c>
      <c r="AE3400" s="15">
        <v>0</v>
      </c>
      <c r="AF3400" s="13">
        <v>0</v>
      </c>
      <c r="AG3400" s="15">
        <v>0</v>
      </c>
      <c r="AH3400" s="13">
        <v>0</v>
      </c>
      <c r="AI3400" s="15">
        <v>0</v>
      </c>
      <c r="AJ3400" s="11" t="s">
        <v>17</v>
      </c>
      <c r="AK3400" s="11" t="s">
        <v>1398</v>
      </c>
      <c r="AL3400" s="22">
        <f t="shared" si="159"/>
        <v>2317</v>
      </c>
      <c r="AM3400" s="11" t="str">
        <f>VLOOKUP(O3400,Sheet2!$D$6:$E$14,2,FALSE)</f>
        <v>Spare parts</v>
      </c>
      <c r="AN3400" s="11" t="str">
        <f>VLOOKUP(F3400,Sheet2!$E$10:$F$13,2,FALSE)</f>
        <v>SPM</v>
      </c>
      <c r="AO3400" s="35" t="s">
        <v>14668</v>
      </c>
      <c r="AP3400">
        <f>MATCH(AN3400,Sheet2!$F$5:$F$18,0)</f>
        <v>6</v>
      </c>
      <c r="AQ3400">
        <f>MATCH(AO3400,Sheet2!$F$5:$K$5,0)</f>
        <v>6</v>
      </c>
      <c r="AR3400" s="33">
        <f>INDEX(Sheet2!$F$5:$K$18,OPaL!AP3400,OPaL!AQ3400)</f>
        <v>0.15</v>
      </c>
      <c r="AS3400" s="1">
        <f t="shared" si="161"/>
        <v>4265.3</v>
      </c>
    </row>
    <row r="3401" spans="1:45" x14ac:dyDescent="0.2">
      <c r="A3401" s="11" t="s">
        <v>4499</v>
      </c>
      <c r="B3401" s="11" t="s">
        <v>4500</v>
      </c>
      <c r="C3401" s="11" t="s">
        <v>12994</v>
      </c>
      <c r="D3401" s="21">
        <v>44715</v>
      </c>
      <c r="E3401" s="21" t="s">
        <v>9697</v>
      </c>
      <c r="F3401" s="21" t="s">
        <v>14659</v>
      </c>
      <c r="G3401" s="11" t="s">
        <v>2</v>
      </c>
      <c r="H3401" s="11" t="s">
        <v>16</v>
      </c>
      <c r="I3401" s="11" t="s">
        <v>4</v>
      </c>
      <c r="J3401" s="12">
        <v>1</v>
      </c>
      <c r="K3401" s="12">
        <v>5018</v>
      </c>
      <c r="L3401" s="12">
        <v>0</v>
      </c>
      <c r="M3401" s="12">
        <v>0</v>
      </c>
      <c r="N3401" s="12">
        <f t="shared" si="160"/>
        <v>5018</v>
      </c>
      <c r="O3401" s="11" t="s">
        <v>5</v>
      </c>
      <c r="P3401" s="13">
        <v>0</v>
      </c>
      <c r="Q3401" s="11" t="s">
        <v>6</v>
      </c>
      <c r="R3401" s="13">
        <v>0</v>
      </c>
      <c r="S3401" s="13">
        <v>0</v>
      </c>
      <c r="T3401" s="11" t="s">
        <v>7</v>
      </c>
      <c r="U3401" s="11" t="s">
        <v>8</v>
      </c>
      <c r="V3401" s="15">
        <v>0</v>
      </c>
      <c r="W3401" s="13">
        <v>0</v>
      </c>
      <c r="X3401" s="15">
        <v>0</v>
      </c>
      <c r="Y3401" s="15">
        <v>0</v>
      </c>
      <c r="Z3401" s="13">
        <v>0</v>
      </c>
      <c r="AA3401" s="15">
        <v>0</v>
      </c>
      <c r="AB3401" s="13">
        <v>0</v>
      </c>
      <c r="AC3401" s="15">
        <v>0</v>
      </c>
      <c r="AD3401" s="13">
        <v>0</v>
      </c>
      <c r="AE3401" s="15">
        <v>0</v>
      </c>
      <c r="AF3401" s="13">
        <v>0</v>
      </c>
      <c r="AG3401" s="15">
        <v>0</v>
      </c>
      <c r="AH3401" s="13">
        <v>0</v>
      </c>
      <c r="AI3401" s="15">
        <v>0</v>
      </c>
      <c r="AJ3401" s="11" t="s">
        <v>17</v>
      </c>
      <c r="AK3401" s="11" t="s">
        <v>1398</v>
      </c>
      <c r="AL3401" s="22">
        <f t="shared" si="159"/>
        <v>577</v>
      </c>
      <c r="AM3401" s="11" t="str">
        <f>VLOOKUP(O3401,Sheet2!$D$6:$E$14,2,FALSE)</f>
        <v>Spare parts</v>
      </c>
      <c r="AN3401" s="11" t="str">
        <f>VLOOKUP(F3401,Sheet2!$E$10:$F$13,2,FALSE)</f>
        <v>SPM</v>
      </c>
      <c r="AO3401" s="35" t="s">
        <v>14668</v>
      </c>
      <c r="AP3401">
        <f>MATCH(AN3401,Sheet2!$F$5:$F$18,0)</f>
        <v>6</v>
      </c>
      <c r="AQ3401">
        <f>MATCH(AO3401,Sheet2!$F$5:$K$5,0)</f>
        <v>6</v>
      </c>
      <c r="AR3401" s="33">
        <f>INDEX(Sheet2!$F$5:$K$18,OPaL!AP3401,OPaL!AQ3401)</f>
        <v>0.15</v>
      </c>
      <c r="AS3401" s="1">
        <f t="shared" si="161"/>
        <v>4265.3</v>
      </c>
    </row>
    <row r="3402" spans="1:45" x14ac:dyDescent="0.2">
      <c r="A3402" s="11" t="s">
        <v>4263</v>
      </c>
      <c r="B3402" s="11" t="s">
        <v>4264</v>
      </c>
      <c r="C3402" s="11" t="s">
        <v>12995</v>
      </c>
      <c r="D3402" s="21">
        <v>42975</v>
      </c>
      <c r="E3402" s="21" t="s">
        <v>9697</v>
      </c>
      <c r="F3402" s="21" t="s">
        <v>14659</v>
      </c>
      <c r="G3402" s="11" t="s">
        <v>2</v>
      </c>
      <c r="H3402" s="11" t="s">
        <v>3</v>
      </c>
      <c r="I3402" s="11" t="s">
        <v>4</v>
      </c>
      <c r="J3402" s="12">
        <v>1</v>
      </c>
      <c r="K3402" s="12">
        <v>5006</v>
      </c>
      <c r="L3402" s="12">
        <v>0</v>
      </c>
      <c r="M3402" s="12">
        <v>0</v>
      </c>
      <c r="N3402" s="12">
        <f t="shared" si="160"/>
        <v>5006</v>
      </c>
      <c r="O3402" s="11" t="s">
        <v>5</v>
      </c>
      <c r="P3402" s="13">
        <v>0</v>
      </c>
      <c r="Q3402" s="11" t="s">
        <v>6</v>
      </c>
      <c r="R3402" s="13">
        <v>0</v>
      </c>
      <c r="S3402" s="13">
        <v>0</v>
      </c>
      <c r="T3402" s="11" t="s">
        <v>7</v>
      </c>
      <c r="U3402" s="11" t="s">
        <v>8</v>
      </c>
      <c r="V3402" s="15">
        <v>0</v>
      </c>
      <c r="W3402" s="13">
        <v>0</v>
      </c>
      <c r="X3402" s="15">
        <v>0</v>
      </c>
      <c r="Y3402" s="15">
        <v>0</v>
      </c>
      <c r="Z3402" s="13">
        <v>0</v>
      </c>
      <c r="AA3402" s="15">
        <v>0</v>
      </c>
      <c r="AB3402" s="13">
        <v>0</v>
      </c>
      <c r="AC3402" s="15">
        <v>0</v>
      </c>
      <c r="AD3402" s="13">
        <v>0</v>
      </c>
      <c r="AE3402" s="15">
        <v>0</v>
      </c>
      <c r="AF3402" s="13">
        <v>0</v>
      </c>
      <c r="AG3402" s="15">
        <v>0</v>
      </c>
      <c r="AH3402" s="13">
        <v>0</v>
      </c>
      <c r="AI3402" s="15">
        <v>0</v>
      </c>
      <c r="AJ3402" s="11" t="s">
        <v>9</v>
      </c>
      <c r="AK3402" s="11" t="s">
        <v>1398</v>
      </c>
      <c r="AL3402" s="22">
        <f t="shared" si="159"/>
        <v>2317</v>
      </c>
      <c r="AM3402" s="11" t="str">
        <f>VLOOKUP(O3402,Sheet2!$D$6:$E$14,2,FALSE)</f>
        <v>Spare parts</v>
      </c>
      <c r="AN3402" s="11" t="str">
        <f>VLOOKUP(F3402,Sheet2!$E$10:$F$13,2,FALSE)</f>
        <v>SPM</v>
      </c>
      <c r="AO3402" s="35" t="s">
        <v>14668</v>
      </c>
      <c r="AP3402">
        <f>MATCH(AN3402,Sheet2!$F$5:$F$18,0)</f>
        <v>6</v>
      </c>
      <c r="AQ3402">
        <f>MATCH(AO3402,Sheet2!$F$5:$K$5,0)</f>
        <v>6</v>
      </c>
      <c r="AR3402" s="33">
        <f>INDEX(Sheet2!$F$5:$K$18,OPaL!AP3402,OPaL!AQ3402)</f>
        <v>0.15</v>
      </c>
      <c r="AS3402" s="1">
        <f t="shared" si="161"/>
        <v>4255.0999999999995</v>
      </c>
    </row>
    <row r="3403" spans="1:45" x14ac:dyDescent="0.2">
      <c r="A3403" s="11" t="s">
        <v>4263</v>
      </c>
      <c r="B3403" s="11" t="s">
        <v>4264</v>
      </c>
      <c r="C3403" s="11" t="s">
        <v>12995</v>
      </c>
      <c r="D3403" s="21">
        <v>42975</v>
      </c>
      <c r="E3403" s="21" t="s">
        <v>9697</v>
      </c>
      <c r="F3403" s="21" t="s">
        <v>14659</v>
      </c>
      <c r="G3403" s="11" t="s">
        <v>2</v>
      </c>
      <c r="H3403" s="11" t="s">
        <v>16</v>
      </c>
      <c r="I3403" s="11" t="s">
        <v>4</v>
      </c>
      <c r="J3403" s="12">
        <v>1</v>
      </c>
      <c r="K3403" s="12">
        <v>5006</v>
      </c>
      <c r="L3403" s="12">
        <v>0</v>
      </c>
      <c r="M3403" s="12">
        <v>0</v>
      </c>
      <c r="N3403" s="12">
        <f t="shared" si="160"/>
        <v>5006</v>
      </c>
      <c r="O3403" s="11" t="s">
        <v>5</v>
      </c>
      <c r="P3403" s="13">
        <v>0</v>
      </c>
      <c r="Q3403" s="11" t="s">
        <v>6</v>
      </c>
      <c r="R3403" s="13">
        <v>0</v>
      </c>
      <c r="S3403" s="13">
        <v>0</v>
      </c>
      <c r="T3403" s="11" t="s">
        <v>7</v>
      </c>
      <c r="U3403" s="11" t="s">
        <v>8</v>
      </c>
      <c r="V3403" s="15">
        <v>0</v>
      </c>
      <c r="W3403" s="13">
        <v>0</v>
      </c>
      <c r="X3403" s="15">
        <v>0</v>
      </c>
      <c r="Y3403" s="15">
        <v>0</v>
      </c>
      <c r="Z3403" s="13">
        <v>0</v>
      </c>
      <c r="AA3403" s="15">
        <v>0</v>
      </c>
      <c r="AB3403" s="13">
        <v>0</v>
      </c>
      <c r="AC3403" s="15">
        <v>0</v>
      </c>
      <c r="AD3403" s="13">
        <v>0</v>
      </c>
      <c r="AE3403" s="15">
        <v>0</v>
      </c>
      <c r="AF3403" s="13">
        <v>0</v>
      </c>
      <c r="AG3403" s="15">
        <v>0</v>
      </c>
      <c r="AH3403" s="13">
        <v>0</v>
      </c>
      <c r="AI3403" s="15">
        <v>0</v>
      </c>
      <c r="AJ3403" s="11" t="s">
        <v>17</v>
      </c>
      <c r="AK3403" s="11" t="s">
        <v>1398</v>
      </c>
      <c r="AL3403" s="22">
        <f t="shared" si="159"/>
        <v>2317</v>
      </c>
      <c r="AM3403" s="11" t="str">
        <f>VLOOKUP(O3403,Sheet2!$D$6:$E$14,2,FALSE)</f>
        <v>Spare parts</v>
      </c>
      <c r="AN3403" s="11" t="str">
        <f>VLOOKUP(F3403,Sheet2!$E$10:$F$13,2,FALSE)</f>
        <v>SPM</v>
      </c>
      <c r="AO3403" s="35" t="s">
        <v>14668</v>
      </c>
      <c r="AP3403">
        <f>MATCH(AN3403,Sheet2!$F$5:$F$18,0)</f>
        <v>6</v>
      </c>
      <c r="AQ3403">
        <f>MATCH(AO3403,Sheet2!$F$5:$K$5,0)</f>
        <v>6</v>
      </c>
      <c r="AR3403" s="33">
        <f>INDEX(Sheet2!$F$5:$K$18,OPaL!AP3403,OPaL!AQ3403)</f>
        <v>0.15</v>
      </c>
      <c r="AS3403" s="1">
        <f t="shared" si="161"/>
        <v>4255.0999999999995</v>
      </c>
    </row>
    <row r="3404" spans="1:45" x14ac:dyDescent="0.2">
      <c r="A3404" s="11" t="s">
        <v>4271</v>
      </c>
      <c r="B3404" s="11" t="s">
        <v>4272</v>
      </c>
      <c r="C3404" s="11" t="s">
        <v>12996</v>
      </c>
      <c r="D3404" s="21">
        <v>42975</v>
      </c>
      <c r="E3404" s="21" t="s">
        <v>9697</v>
      </c>
      <c r="F3404" s="21" t="s">
        <v>14659</v>
      </c>
      <c r="G3404" s="11" t="s">
        <v>2</v>
      </c>
      <c r="H3404" s="11" t="s">
        <v>16</v>
      </c>
      <c r="I3404" s="11" t="s">
        <v>4</v>
      </c>
      <c r="J3404" s="12">
        <v>1</v>
      </c>
      <c r="K3404" s="12">
        <v>5006</v>
      </c>
      <c r="L3404" s="12">
        <v>0</v>
      </c>
      <c r="M3404" s="12">
        <v>0</v>
      </c>
      <c r="N3404" s="12">
        <f t="shared" si="160"/>
        <v>5006</v>
      </c>
      <c r="O3404" s="11" t="s">
        <v>5</v>
      </c>
      <c r="P3404" s="13">
        <v>0</v>
      </c>
      <c r="Q3404" s="11" t="s">
        <v>6</v>
      </c>
      <c r="R3404" s="13">
        <v>0</v>
      </c>
      <c r="S3404" s="13">
        <v>0</v>
      </c>
      <c r="T3404" s="11" t="s">
        <v>7</v>
      </c>
      <c r="U3404" s="11" t="s">
        <v>8</v>
      </c>
      <c r="V3404" s="15">
        <v>0</v>
      </c>
      <c r="W3404" s="13">
        <v>0</v>
      </c>
      <c r="X3404" s="15">
        <v>0</v>
      </c>
      <c r="Y3404" s="15">
        <v>0</v>
      </c>
      <c r="Z3404" s="13">
        <v>0</v>
      </c>
      <c r="AA3404" s="15">
        <v>0</v>
      </c>
      <c r="AB3404" s="13">
        <v>0</v>
      </c>
      <c r="AC3404" s="15">
        <v>0</v>
      </c>
      <c r="AD3404" s="13">
        <v>0</v>
      </c>
      <c r="AE3404" s="15">
        <v>0</v>
      </c>
      <c r="AF3404" s="13">
        <v>0</v>
      </c>
      <c r="AG3404" s="15">
        <v>0</v>
      </c>
      <c r="AH3404" s="13">
        <v>0</v>
      </c>
      <c r="AI3404" s="15">
        <v>0</v>
      </c>
      <c r="AJ3404" s="11" t="s">
        <v>17</v>
      </c>
      <c r="AK3404" s="11" t="s">
        <v>1398</v>
      </c>
      <c r="AL3404" s="22">
        <f t="shared" si="159"/>
        <v>2317</v>
      </c>
      <c r="AM3404" s="11" t="str">
        <f>VLOOKUP(O3404,Sheet2!$D$6:$E$14,2,FALSE)</f>
        <v>Spare parts</v>
      </c>
      <c r="AN3404" s="11" t="str">
        <f>VLOOKUP(F3404,Sheet2!$E$10:$F$13,2,FALSE)</f>
        <v>SPM</v>
      </c>
      <c r="AO3404" s="35" t="s">
        <v>14668</v>
      </c>
      <c r="AP3404">
        <f>MATCH(AN3404,Sheet2!$F$5:$F$18,0)</f>
        <v>6</v>
      </c>
      <c r="AQ3404">
        <f>MATCH(AO3404,Sheet2!$F$5:$K$5,0)</f>
        <v>6</v>
      </c>
      <c r="AR3404" s="33">
        <f>INDEX(Sheet2!$F$5:$K$18,OPaL!AP3404,OPaL!AQ3404)</f>
        <v>0.15</v>
      </c>
      <c r="AS3404" s="1">
        <f t="shared" si="161"/>
        <v>4255.0999999999995</v>
      </c>
    </row>
    <row r="3405" spans="1:45" x14ac:dyDescent="0.2">
      <c r="A3405" s="11" t="s">
        <v>4511</v>
      </c>
      <c r="B3405" s="11" t="s">
        <v>4512</v>
      </c>
      <c r="C3405" s="11" t="s">
        <v>12997</v>
      </c>
      <c r="D3405" s="21">
        <v>44715</v>
      </c>
      <c r="E3405" s="21" t="s">
        <v>9697</v>
      </c>
      <c r="F3405" s="21" t="s">
        <v>14659</v>
      </c>
      <c r="G3405" s="11" t="s">
        <v>2</v>
      </c>
      <c r="H3405" s="11" t="s">
        <v>16</v>
      </c>
      <c r="I3405" s="11" t="s">
        <v>4</v>
      </c>
      <c r="J3405" s="12">
        <v>1</v>
      </c>
      <c r="K3405" s="12">
        <v>5006</v>
      </c>
      <c r="L3405" s="12">
        <v>0</v>
      </c>
      <c r="M3405" s="12">
        <v>0</v>
      </c>
      <c r="N3405" s="12">
        <f t="shared" si="160"/>
        <v>5006</v>
      </c>
      <c r="O3405" s="11" t="s">
        <v>5</v>
      </c>
      <c r="P3405" s="13">
        <v>0</v>
      </c>
      <c r="Q3405" s="11" t="s">
        <v>6</v>
      </c>
      <c r="R3405" s="13">
        <v>0</v>
      </c>
      <c r="S3405" s="13">
        <v>0</v>
      </c>
      <c r="T3405" s="11" t="s">
        <v>7</v>
      </c>
      <c r="U3405" s="11" t="s">
        <v>8</v>
      </c>
      <c r="V3405" s="15">
        <v>0</v>
      </c>
      <c r="W3405" s="13">
        <v>0</v>
      </c>
      <c r="X3405" s="15">
        <v>0</v>
      </c>
      <c r="Y3405" s="15">
        <v>0</v>
      </c>
      <c r="Z3405" s="13">
        <v>0</v>
      </c>
      <c r="AA3405" s="15">
        <v>0</v>
      </c>
      <c r="AB3405" s="13">
        <v>0</v>
      </c>
      <c r="AC3405" s="15">
        <v>0</v>
      </c>
      <c r="AD3405" s="13">
        <v>0</v>
      </c>
      <c r="AE3405" s="15">
        <v>0</v>
      </c>
      <c r="AF3405" s="13">
        <v>0</v>
      </c>
      <c r="AG3405" s="15">
        <v>0</v>
      </c>
      <c r="AH3405" s="13">
        <v>0</v>
      </c>
      <c r="AI3405" s="15">
        <v>0</v>
      </c>
      <c r="AJ3405" s="11" t="s">
        <v>17</v>
      </c>
      <c r="AK3405" s="11" t="s">
        <v>1398</v>
      </c>
      <c r="AL3405" s="22">
        <f t="shared" si="159"/>
        <v>577</v>
      </c>
      <c r="AM3405" s="11" t="str">
        <f>VLOOKUP(O3405,Sheet2!$D$6:$E$14,2,FALSE)</f>
        <v>Spare parts</v>
      </c>
      <c r="AN3405" s="11" t="str">
        <f>VLOOKUP(F3405,Sheet2!$E$10:$F$13,2,FALSE)</f>
        <v>SPM</v>
      </c>
      <c r="AO3405" s="35" t="s">
        <v>14668</v>
      </c>
      <c r="AP3405">
        <f>MATCH(AN3405,Sheet2!$F$5:$F$18,0)</f>
        <v>6</v>
      </c>
      <c r="AQ3405">
        <f>MATCH(AO3405,Sheet2!$F$5:$K$5,0)</f>
        <v>6</v>
      </c>
      <c r="AR3405" s="33">
        <f>INDEX(Sheet2!$F$5:$K$18,OPaL!AP3405,OPaL!AQ3405)</f>
        <v>0.15</v>
      </c>
      <c r="AS3405" s="1">
        <f t="shared" si="161"/>
        <v>4255.0999999999995</v>
      </c>
    </row>
    <row r="3406" spans="1:45" x14ac:dyDescent="0.2">
      <c r="A3406" s="11" t="s">
        <v>739</v>
      </c>
      <c r="B3406" s="11" t="s">
        <v>740</v>
      </c>
      <c r="C3406" s="11" t="s">
        <v>12998</v>
      </c>
      <c r="D3406" s="21">
        <v>42161</v>
      </c>
      <c r="E3406" s="21" t="s">
        <v>9697</v>
      </c>
      <c r="F3406" s="21" t="s">
        <v>14659</v>
      </c>
      <c r="G3406" s="11" t="s">
        <v>2</v>
      </c>
      <c r="H3406" s="11" t="s">
        <v>16</v>
      </c>
      <c r="I3406" s="11" t="s">
        <v>4</v>
      </c>
      <c r="J3406" s="12">
        <v>4</v>
      </c>
      <c r="K3406" s="12">
        <v>5004</v>
      </c>
      <c r="L3406" s="12">
        <v>0</v>
      </c>
      <c r="M3406" s="12">
        <v>0</v>
      </c>
      <c r="N3406" s="12">
        <f t="shared" si="160"/>
        <v>5004</v>
      </c>
      <c r="O3406" s="11" t="s">
        <v>5</v>
      </c>
      <c r="P3406" s="13">
        <v>0</v>
      </c>
      <c r="Q3406" s="11" t="s">
        <v>6</v>
      </c>
      <c r="R3406" s="13">
        <v>0</v>
      </c>
      <c r="S3406" s="13">
        <v>0</v>
      </c>
      <c r="T3406" s="11" t="s">
        <v>7</v>
      </c>
      <c r="U3406" s="11" t="s">
        <v>8</v>
      </c>
      <c r="V3406" s="15">
        <v>0</v>
      </c>
      <c r="W3406" s="13">
        <v>0</v>
      </c>
      <c r="X3406" s="15">
        <v>0</v>
      </c>
      <c r="Y3406" s="15">
        <v>0</v>
      </c>
      <c r="Z3406" s="13">
        <v>0</v>
      </c>
      <c r="AA3406" s="15">
        <v>0</v>
      </c>
      <c r="AB3406" s="13">
        <v>0</v>
      </c>
      <c r="AC3406" s="15">
        <v>0</v>
      </c>
      <c r="AD3406" s="13">
        <v>0</v>
      </c>
      <c r="AE3406" s="15">
        <v>0</v>
      </c>
      <c r="AF3406" s="13">
        <v>0</v>
      </c>
      <c r="AG3406" s="15">
        <v>0</v>
      </c>
      <c r="AH3406" s="13">
        <v>0</v>
      </c>
      <c r="AI3406" s="15">
        <v>0</v>
      </c>
      <c r="AJ3406" s="11" t="s">
        <v>17</v>
      </c>
      <c r="AK3406" s="11" t="s">
        <v>13</v>
      </c>
      <c r="AL3406" s="22">
        <f t="shared" si="159"/>
        <v>3131</v>
      </c>
      <c r="AM3406" s="11" t="str">
        <f>VLOOKUP(O3406,Sheet2!$D$6:$E$14,2,FALSE)</f>
        <v>Spare parts</v>
      </c>
      <c r="AN3406" s="11" t="str">
        <f>VLOOKUP(F3406,Sheet2!$E$10:$F$13,2,FALSE)</f>
        <v>SPM</v>
      </c>
      <c r="AO3406" s="35" t="s">
        <v>14668</v>
      </c>
      <c r="AP3406">
        <f>MATCH(AN3406,Sheet2!$F$5:$F$18,0)</f>
        <v>6</v>
      </c>
      <c r="AQ3406">
        <f>MATCH(AO3406,Sheet2!$F$5:$K$5,0)</f>
        <v>6</v>
      </c>
      <c r="AR3406" s="33">
        <f>INDEX(Sheet2!$F$5:$K$18,OPaL!AP3406,OPaL!AQ3406)</f>
        <v>0.15</v>
      </c>
      <c r="AS3406" s="1">
        <f t="shared" si="161"/>
        <v>4253.3999999999996</v>
      </c>
    </row>
    <row r="3407" spans="1:45" x14ac:dyDescent="0.2">
      <c r="A3407" s="11" t="s">
        <v>1675</v>
      </c>
      <c r="B3407" s="11" t="s">
        <v>1676</v>
      </c>
      <c r="C3407" s="11" t="s">
        <v>12999</v>
      </c>
      <c r="D3407" s="21">
        <v>43553</v>
      </c>
      <c r="E3407" s="21" t="s">
        <v>9836</v>
      </c>
      <c r="F3407" s="21" t="s">
        <v>14658</v>
      </c>
      <c r="G3407" s="11" t="s">
        <v>2</v>
      </c>
      <c r="H3407" s="11" t="s">
        <v>3</v>
      </c>
      <c r="I3407" s="11" t="s">
        <v>4</v>
      </c>
      <c r="J3407" s="12">
        <v>1</v>
      </c>
      <c r="K3407" s="12">
        <v>5000</v>
      </c>
      <c r="L3407" s="12">
        <v>0</v>
      </c>
      <c r="M3407" s="12">
        <v>0</v>
      </c>
      <c r="N3407" s="12">
        <f t="shared" si="160"/>
        <v>5000</v>
      </c>
      <c r="O3407" s="11" t="s">
        <v>5</v>
      </c>
      <c r="P3407" s="13">
        <v>0</v>
      </c>
      <c r="Q3407" s="11" t="s">
        <v>6</v>
      </c>
      <c r="R3407" s="13">
        <v>0</v>
      </c>
      <c r="S3407" s="13">
        <v>0</v>
      </c>
      <c r="T3407" s="11" t="s">
        <v>7</v>
      </c>
      <c r="U3407" s="11" t="s">
        <v>8</v>
      </c>
      <c r="V3407" s="15">
        <v>0</v>
      </c>
      <c r="W3407" s="13">
        <v>0</v>
      </c>
      <c r="X3407" s="15">
        <v>0</v>
      </c>
      <c r="Y3407" s="15">
        <v>0</v>
      </c>
      <c r="Z3407" s="13">
        <v>0</v>
      </c>
      <c r="AA3407" s="15">
        <v>0</v>
      </c>
      <c r="AB3407" s="13">
        <v>0</v>
      </c>
      <c r="AC3407" s="15">
        <v>0</v>
      </c>
      <c r="AD3407" s="13">
        <v>0</v>
      </c>
      <c r="AE3407" s="15">
        <v>0</v>
      </c>
      <c r="AF3407" s="13">
        <v>0</v>
      </c>
      <c r="AG3407" s="15">
        <v>0</v>
      </c>
      <c r="AH3407" s="13">
        <v>0</v>
      </c>
      <c r="AI3407" s="15">
        <v>0</v>
      </c>
      <c r="AJ3407" s="11" t="s">
        <v>9</v>
      </c>
      <c r="AK3407" s="11" t="s">
        <v>10</v>
      </c>
      <c r="AL3407" s="22">
        <f t="shared" si="159"/>
        <v>1739</v>
      </c>
      <c r="AM3407" s="11" t="str">
        <f>VLOOKUP(O3407,Sheet2!$D$6:$E$14,2,FALSE)</f>
        <v>Spare parts</v>
      </c>
      <c r="AN3407" s="11" t="str">
        <f>VLOOKUP(F3407,Sheet2!$E$10:$F$13,2,FALSE)</f>
        <v>SPE</v>
      </c>
      <c r="AO3407" s="35" t="s">
        <v>14668</v>
      </c>
      <c r="AP3407">
        <f>MATCH(AN3407,Sheet2!$F$5:$F$18,0)</f>
        <v>7</v>
      </c>
      <c r="AQ3407">
        <f>MATCH(AO3407,Sheet2!$F$5:$K$5,0)</f>
        <v>6</v>
      </c>
      <c r="AR3407" s="33">
        <f>INDEX(Sheet2!$F$5:$K$18,OPaL!AP3407,OPaL!AQ3407)</f>
        <v>0.15</v>
      </c>
      <c r="AS3407" s="1">
        <f t="shared" si="161"/>
        <v>4250</v>
      </c>
    </row>
    <row r="3408" spans="1:45" x14ac:dyDescent="0.2">
      <c r="A3408" s="11" t="s">
        <v>1761</v>
      </c>
      <c r="B3408" s="11" t="s">
        <v>1762</v>
      </c>
      <c r="C3408" s="11" t="s">
        <v>13000</v>
      </c>
      <c r="D3408" s="21">
        <v>43553</v>
      </c>
      <c r="E3408" s="21" t="s">
        <v>9769</v>
      </c>
      <c r="F3408" s="21" t="s">
        <v>14658</v>
      </c>
      <c r="G3408" s="11" t="s">
        <v>2</v>
      </c>
      <c r="H3408" s="11" t="s">
        <v>3</v>
      </c>
      <c r="I3408" s="11" t="s">
        <v>4</v>
      </c>
      <c r="J3408" s="12">
        <v>1</v>
      </c>
      <c r="K3408" s="12">
        <v>5000</v>
      </c>
      <c r="L3408" s="12">
        <v>0</v>
      </c>
      <c r="M3408" s="12">
        <v>0</v>
      </c>
      <c r="N3408" s="12">
        <f t="shared" si="160"/>
        <v>5000</v>
      </c>
      <c r="O3408" s="11" t="s">
        <v>5</v>
      </c>
      <c r="P3408" s="13">
        <v>0</v>
      </c>
      <c r="Q3408" s="11" t="s">
        <v>6</v>
      </c>
      <c r="R3408" s="13">
        <v>0</v>
      </c>
      <c r="S3408" s="13">
        <v>0</v>
      </c>
      <c r="T3408" s="11" t="s">
        <v>7</v>
      </c>
      <c r="U3408" s="11" t="s">
        <v>8</v>
      </c>
      <c r="V3408" s="15">
        <v>0</v>
      </c>
      <c r="W3408" s="13">
        <v>0</v>
      </c>
      <c r="X3408" s="15">
        <v>0</v>
      </c>
      <c r="Y3408" s="15">
        <v>0</v>
      </c>
      <c r="Z3408" s="13">
        <v>0</v>
      </c>
      <c r="AA3408" s="15">
        <v>0</v>
      </c>
      <c r="AB3408" s="13">
        <v>0</v>
      </c>
      <c r="AC3408" s="15">
        <v>0</v>
      </c>
      <c r="AD3408" s="13">
        <v>0</v>
      </c>
      <c r="AE3408" s="15">
        <v>0</v>
      </c>
      <c r="AF3408" s="13">
        <v>0</v>
      </c>
      <c r="AG3408" s="15">
        <v>0</v>
      </c>
      <c r="AH3408" s="13">
        <v>0</v>
      </c>
      <c r="AI3408" s="15">
        <v>0</v>
      </c>
      <c r="AJ3408" s="11" t="s">
        <v>9</v>
      </c>
      <c r="AK3408" s="11" t="s">
        <v>10</v>
      </c>
      <c r="AL3408" s="22">
        <f t="shared" si="159"/>
        <v>1739</v>
      </c>
      <c r="AM3408" s="11" t="str">
        <f>VLOOKUP(O3408,Sheet2!$D$6:$E$14,2,FALSE)</f>
        <v>Spare parts</v>
      </c>
      <c r="AN3408" s="11" t="str">
        <f>VLOOKUP(F3408,Sheet2!$E$10:$F$13,2,FALSE)</f>
        <v>SPE</v>
      </c>
      <c r="AO3408" s="35" t="s">
        <v>14668</v>
      </c>
      <c r="AP3408">
        <f>MATCH(AN3408,Sheet2!$F$5:$F$18,0)</f>
        <v>7</v>
      </c>
      <c r="AQ3408">
        <f>MATCH(AO3408,Sheet2!$F$5:$K$5,0)</f>
        <v>6</v>
      </c>
      <c r="AR3408" s="33">
        <f>INDEX(Sheet2!$F$5:$K$18,OPaL!AP3408,OPaL!AQ3408)</f>
        <v>0.15</v>
      </c>
      <c r="AS3408" s="1">
        <f t="shared" si="161"/>
        <v>4250</v>
      </c>
    </row>
    <row r="3409" spans="1:45" x14ac:dyDescent="0.2">
      <c r="A3409" s="11" t="s">
        <v>1767</v>
      </c>
      <c r="B3409" s="11" t="s">
        <v>1768</v>
      </c>
      <c r="C3409" s="11" t="s">
        <v>13001</v>
      </c>
      <c r="D3409" s="21">
        <v>43553</v>
      </c>
      <c r="E3409" s="21" t="s">
        <v>9769</v>
      </c>
      <c r="F3409" s="21" t="s">
        <v>14658</v>
      </c>
      <c r="G3409" s="11" t="s">
        <v>2</v>
      </c>
      <c r="H3409" s="11" t="s">
        <v>3</v>
      </c>
      <c r="I3409" s="11" t="s">
        <v>4</v>
      </c>
      <c r="J3409" s="12">
        <v>1</v>
      </c>
      <c r="K3409" s="12">
        <v>5000</v>
      </c>
      <c r="L3409" s="12">
        <v>0</v>
      </c>
      <c r="M3409" s="12">
        <v>0</v>
      </c>
      <c r="N3409" s="12">
        <f t="shared" si="160"/>
        <v>5000</v>
      </c>
      <c r="O3409" s="11" t="s">
        <v>5</v>
      </c>
      <c r="P3409" s="13">
        <v>0</v>
      </c>
      <c r="Q3409" s="11" t="s">
        <v>6</v>
      </c>
      <c r="R3409" s="13">
        <v>0</v>
      </c>
      <c r="S3409" s="13">
        <v>0</v>
      </c>
      <c r="T3409" s="11" t="s">
        <v>7</v>
      </c>
      <c r="U3409" s="11" t="s">
        <v>8</v>
      </c>
      <c r="V3409" s="15">
        <v>0</v>
      </c>
      <c r="W3409" s="13">
        <v>0</v>
      </c>
      <c r="X3409" s="15">
        <v>0</v>
      </c>
      <c r="Y3409" s="15">
        <v>0</v>
      </c>
      <c r="Z3409" s="13">
        <v>0</v>
      </c>
      <c r="AA3409" s="15">
        <v>0</v>
      </c>
      <c r="AB3409" s="13">
        <v>0</v>
      </c>
      <c r="AC3409" s="15">
        <v>0</v>
      </c>
      <c r="AD3409" s="13">
        <v>0</v>
      </c>
      <c r="AE3409" s="15">
        <v>0</v>
      </c>
      <c r="AF3409" s="13">
        <v>0</v>
      </c>
      <c r="AG3409" s="15">
        <v>0</v>
      </c>
      <c r="AH3409" s="13">
        <v>0</v>
      </c>
      <c r="AI3409" s="15">
        <v>0</v>
      </c>
      <c r="AJ3409" s="11" t="s">
        <v>9</v>
      </c>
      <c r="AK3409" s="11" t="s">
        <v>10</v>
      </c>
      <c r="AL3409" s="22">
        <f t="shared" si="159"/>
        <v>1739</v>
      </c>
      <c r="AM3409" s="11" t="str">
        <f>VLOOKUP(O3409,Sheet2!$D$6:$E$14,2,FALSE)</f>
        <v>Spare parts</v>
      </c>
      <c r="AN3409" s="11" t="str">
        <f>VLOOKUP(F3409,Sheet2!$E$10:$F$13,2,FALSE)</f>
        <v>SPE</v>
      </c>
      <c r="AO3409" s="35" t="s">
        <v>14668</v>
      </c>
      <c r="AP3409">
        <f>MATCH(AN3409,Sheet2!$F$5:$F$18,0)</f>
        <v>7</v>
      </c>
      <c r="AQ3409">
        <f>MATCH(AO3409,Sheet2!$F$5:$K$5,0)</f>
        <v>6</v>
      </c>
      <c r="AR3409" s="33">
        <f>INDEX(Sheet2!$F$5:$K$18,OPaL!AP3409,OPaL!AQ3409)</f>
        <v>0.15</v>
      </c>
      <c r="AS3409" s="1">
        <f t="shared" si="161"/>
        <v>4250</v>
      </c>
    </row>
    <row r="3410" spans="1:45" x14ac:dyDescent="0.2">
      <c r="A3410" s="11" t="s">
        <v>3249</v>
      </c>
      <c r="B3410" s="11" t="s">
        <v>3250</v>
      </c>
      <c r="C3410" s="11" t="s">
        <v>13002</v>
      </c>
      <c r="D3410" s="21">
        <v>43776</v>
      </c>
      <c r="E3410" s="21" t="s">
        <v>9750</v>
      </c>
      <c r="F3410" s="21" t="s">
        <v>14659</v>
      </c>
      <c r="G3410" s="11" t="s">
        <v>2</v>
      </c>
      <c r="H3410" s="11" t="s">
        <v>3</v>
      </c>
      <c r="I3410" s="11" t="s">
        <v>4</v>
      </c>
      <c r="J3410" s="12">
        <v>20</v>
      </c>
      <c r="K3410" s="12">
        <v>5000</v>
      </c>
      <c r="L3410" s="12">
        <v>0</v>
      </c>
      <c r="M3410" s="12">
        <v>0</v>
      </c>
      <c r="N3410" s="12">
        <f t="shared" si="160"/>
        <v>5000</v>
      </c>
      <c r="O3410" s="11" t="s">
        <v>5</v>
      </c>
      <c r="P3410" s="13">
        <v>0</v>
      </c>
      <c r="Q3410" s="11" t="s">
        <v>6</v>
      </c>
      <c r="R3410" s="13">
        <v>0</v>
      </c>
      <c r="S3410" s="13">
        <v>0</v>
      </c>
      <c r="T3410" s="11" t="s">
        <v>7</v>
      </c>
      <c r="U3410" s="11" t="s">
        <v>8</v>
      </c>
      <c r="V3410" s="15">
        <v>0</v>
      </c>
      <c r="W3410" s="13">
        <v>0</v>
      </c>
      <c r="X3410" s="15">
        <v>0</v>
      </c>
      <c r="Y3410" s="15">
        <v>0</v>
      </c>
      <c r="Z3410" s="13">
        <v>0</v>
      </c>
      <c r="AA3410" s="15">
        <v>0</v>
      </c>
      <c r="AB3410" s="13">
        <v>0</v>
      </c>
      <c r="AC3410" s="15">
        <v>0</v>
      </c>
      <c r="AD3410" s="13">
        <v>0</v>
      </c>
      <c r="AE3410" s="15">
        <v>0</v>
      </c>
      <c r="AF3410" s="13">
        <v>0</v>
      </c>
      <c r="AG3410" s="15">
        <v>0</v>
      </c>
      <c r="AH3410" s="13">
        <v>0</v>
      </c>
      <c r="AI3410" s="15">
        <v>0</v>
      </c>
      <c r="AJ3410" s="11" t="s">
        <v>9</v>
      </c>
      <c r="AK3410" s="11" t="s">
        <v>13</v>
      </c>
      <c r="AL3410" s="22">
        <f t="shared" si="159"/>
        <v>1516</v>
      </c>
      <c r="AM3410" s="11" t="str">
        <f>VLOOKUP(O3410,Sheet2!$D$6:$E$14,2,FALSE)</f>
        <v>Spare parts</v>
      </c>
      <c r="AN3410" s="11" t="str">
        <f>VLOOKUP(F3410,Sheet2!$E$10:$F$13,2,FALSE)</f>
        <v>SPM</v>
      </c>
      <c r="AO3410" s="35" t="s">
        <v>14668</v>
      </c>
      <c r="AP3410">
        <f>MATCH(AN3410,Sheet2!$F$5:$F$18,0)</f>
        <v>6</v>
      </c>
      <c r="AQ3410">
        <f>MATCH(AO3410,Sheet2!$F$5:$K$5,0)</f>
        <v>6</v>
      </c>
      <c r="AR3410" s="33">
        <f>INDEX(Sheet2!$F$5:$K$18,OPaL!AP3410,OPaL!AQ3410)</f>
        <v>0.15</v>
      </c>
      <c r="AS3410" s="1">
        <f t="shared" si="161"/>
        <v>4250</v>
      </c>
    </row>
    <row r="3411" spans="1:45" x14ac:dyDescent="0.2">
      <c r="A3411" s="11" t="s">
        <v>8764</v>
      </c>
      <c r="B3411" s="11" t="s">
        <v>8765</v>
      </c>
      <c r="C3411" s="11" t="s">
        <v>13003</v>
      </c>
      <c r="D3411" s="21">
        <v>44705</v>
      </c>
      <c r="E3411" s="21" t="s">
        <v>9746</v>
      </c>
      <c r="F3411" s="21" t="s">
        <v>14659</v>
      </c>
      <c r="G3411" s="11" t="s">
        <v>2</v>
      </c>
      <c r="H3411" s="11" t="s">
        <v>350</v>
      </c>
      <c r="I3411" s="11" t="s">
        <v>4</v>
      </c>
      <c r="J3411" s="12">
        <v>4</v>
      </c>
      <c r="K3411" s="12">
        <v>4989.6000000000004</v>
      </c>
      <c r="L3411" s="12">
        <v>0</v>
      </c>
      <c r="M3411" s="12">
        <v>0</v>
      </c>
      <c r="N3411" s="12">
        <f t="shared" si="160"/>
        <v>4989.6000000000004</v>
      </c>
      <c r="O3411" s="11" t="s">
        <v>8227</v>
      </c>
      <c r="P3411" s="13">
        <v>0</v>
      </c>
      <c r="Q3411" s="11" t="s">
        <v>6</v>
      </c>
      <c r="R3411" s="13">
        <v>0</v>
      </c>
      <c r="S3411" s="13">
        <v>0</v>
      </c>
      <c r="T3411" s="11" t="s">
        <v>7</v>
      </c>
      <c r="U3411" s="11" t="s">
        <v>8</v>
      </c>
      <c r="V3411" s="15">
        <v>0</v>
      </c>
      <c r="W3411" s="13">
        <v>0</v>
      </c>
      <c r="X3411" s="15">
        <v>0</v>
      </c>
      <c r="Y3411" s="15">
        <v>0</v>
      </c>
      <c r="Z3411" s="13">
        <v>0</v>
      </c>
      <c r="AA3411" s="15">
        <v>0</v>
      </c>
      <c r="AB3411" s="13">
        <v>0</v>
      </c>
      <c r="AC3411" s="15">
        <v>0</v>
      </c>
      <c r="AD3411" s="13">
        <v>0</v>
      </c>
      <c r="AE3411" s="15">
        <v>0</v>
      </c>
      <c r="AF3411" s="13">
        <v>0</v>
      </c>
      <c r="AG3411" s="15">
        <v>0</v>
      </c>
      <c r="AH3411" s="13">
        <v>0</v>
      </c>
      <c r="AI3411" s="15">
        <v>0</v>
      </c>
      <c r="AJ3411" s="11" t="s">
        <v>352</v>
      </c>
      <c r="AK3411" s="11" t="s">
        <v>8228</v>
      </c>
      <c r="AL3411" s="22">
        <f t="shared" si="159"/>
        <v>587</v>
      </c>
      <c r="AM3411" s="11" t="str">
        <f>VLOOKUP(O3411,Sheet2!$D$6:$E$14,2,FALSE)</f>
        <v>Consumables</v>
      </c>
      <c r="AN3411" s="11" t="str">
        <f>VLOOKUP(F3411,Sheet2!$E$15:$F$18,2,FALSE)</f>
        <v>CM</v>
      </c>
      <c r="AO3411" s="35" t="s">
        <v>14668</v>
      </c>
      <c r="AP3411">
        <f>MATCH(AN3411,Sheet2!$F$5:$F$18,0)</f>
        <v>13</v>
      </c>
      <c r="AQ3411">
        <f>MATCH(AO3411,Sheet2!$F$5:$K$5,0)</f>
        <v>6</v>
      </c>
      <c r="AR3411" s="33">
        <f>INDEX(Sheet2!$F$5:$K$18,OPaL!AP3411,OPaL!AQ3411)</f>
        <v>0.2</v>
      </c>
      <c r="AS3411" s="1">
        <f t="shared" si="161"/>
        <v>3991.6800000000003</v>
      </c>
    </row>
    <row r="3412" spans="1:45" x14ac:dyDescent="0.2">
      <c r="A3412" s="11" t="s">
        <v>9122</v>
      </c>
      <c r="B3412" s="11" t="s">
        <v>9123</v>
      </c>
      <c r="C3412" s="11" t="s">
        <v>13004</v>
      </c>
      <c r="D3412" s="21">
        <v>45163</v>
      </c>
      <c r="E3412" s="21" t="s">
        <v>9773</v>
      </c>
      <c r="F3412" s="21" t="s">
        <v>14659</v>
      </c>
      <c r="G3412" s="11" t="s">
        <v>2</v>
      </c>
      <c r="H3412" s="11" t="s">
        <v>350</v>
      </c>
      <c r="I3412" s="11" t="s">
        <v>4</v>
      </c>
      <c r="J3412" s="13">
        <v>162</v>
      </c>
      <c r="K3412" s="12">
        <v>4986.51</v>
      </c>
      <c r="L3412" s="12">
        <v>0</v>
      </c>
      <c r="M3412" s="12">
        <v>0</v>
      </c>
      <c r="N3412" s="12">
        <f t="shared" si="160"/>
        <v>4986.51</v>
      </c>
      <c r="O3412" s="11" t="s">
        <v>8227</v>
      </c>
      <c r="P3412" s="13">
        <v>0</v>
      </c>
      <c r="Q3412" s="11" t="s">
        <v>6</v>
      </c>
      <c r="R3412" s="13">
        <v>0</v>
      </c>
      <c r="S3412" s="13">
        <v>0</v>
      </c>
      <c r="T3412" s="11" t="s">
        <v>7</v>
      </c>
      <c r="U3412" s="11" t="s">
        <v>8</v>
      </c>
      <c r="V3412" s="15">
        <v>0</v>
      </c>
      <c r="W3412" s="13">
        <v>0</v>
      </c>
      <c r="X3412" s="15">
        <v>0</v>
      </c>
      <c r="Y3412" s="15">
        <v>0</v>
      </c>
      <c r="Z3412" s="13">
        <v>0</v>
      </c>
      <c r="AA3412" s="15">
        <v>0</v>
      </c>
      <c r="AB3412" s="13">
        <v>0</v>
      </c>
      <c r="AC3412" s="15">
        <v>0</v>
      </c>
      <c r="AD3412" s="13">
        <v>0</v>
      </c>
      <c r="AE3412" s="15">
        <v>0</v>
      </c>
      <c r="AF3412" s="13">
        <v>0</v>
      </c>
      <c r="AG3412" s="15">
        <v>0</v>
      </c>
      <c r="AH3412" s="13">
        <v>0</v>
      </c>
      <c r="AI3412" s="15">
        <v>0</v>
      </c>
      <c r="AJ3412" s="11" t="s">
        <v>352</v>
      </c>
      <c r="AK3412" s="11" t="s">
        <v>8228</v>
      </c>
      <c r="AL3412" s="22">
        <f t="shared" si="159"/>
        <v>129</v>
      </c>
      <c r="AM3412" s="11" t="str">
        <f>VLOOKUP(O3412,Sheet2!$D$6:$E$14,2,FALSE)</f>
        <v>Consumables</v>
      </c>
      <c r="AN3412" s="11" t="str">
        <f>VLOOKUP(F3412,Sheet2!$E$15:$F$18,2,FALSE)</f>
        <v>CM</v>
      </c>
      <c r="AO3412" s="35" t="s">
        <v>14665</v>
      </c>
      <c r="AP3412">
        <f>MATCH(AN3412,Sheet2!$F$5:$F$18,0)</f>
        <v>13</v>
      </c>
      <c r="AQ3412">
        <f>MATCH(AO3412,Sheet2!$F$5:$K$5,0)</f>
        <v>3</v>
      </c>
      <c r="AR3412" s="33">
        <f>INDEX(Sheet2!$F$5:$K$18,OPaL!AP3412,OPaL!AQ3412)</f>
        <v>0</v>
      </c>
      <c r="AS3412" s="1">
        <f t="shared" si="161"/>
        <v>4986.51</v>
      </c>
    </row>
    <row r="3413" spans="1:45" x14ac:dyDescent="0.2">
      <c r="A3413" s="11" t="s">
        <v>4297</v>
      </c>
      <c r="B3413" s="11" t="s">
        <v>4298</v>
      </c>
      <c r="C3413" s="11" t="s">
        <v>13005</v>
      </c>
      <c r="D3413" s="21">
        <v>42975</v>
      </c>
      <c r="E3413" s="21" t="s">
        <v>9697</v>
      </c>
      <c r="F3413" s="21" t="s">
        <v>14659</v>
      </c>
      <c r="G3413" s="11" t="s">
        <v>2</v>
      </c>
      <c r="H3413" s="11" t="s">
        <v>16</v>
      </c>
      <c r="I3413" s="11" t="s">
        <v>4</v>
      </c>
      <c r="J3413" s="13">
        <v>1</v>
      </c>
      <c r="K3413" s="12">
        <v>4986</v>
      </c>
      <c r="L3413" s="12">
        <v>0</v>
      </c>
      <c r="M3413" s="12">
        <v>0</v>
      </c>
      <c r="N3413" s="12">
        <f t="shared" si="160"/>
        <v>4986</v>
      </c>
      <c r="O3413" s="11" t="s">
        <v>5</v>
      </c>
      <c r="P3413" s="13">
        <v>0</v>
      </c>
      <c r="Q3413" s="11" t="s">
        <v>6</v>
      </c>
      <c r="R3413" s="13">
        <v>0</v>
      </c>
      <c r="S3413" s="13">
        <v>0</v>
      </c>
      <c r="T3413" s="11" t="s">
        <v>7</v>
      </c>
      <c r="U3413" s="11" t="s">
        <v>8</v>
      </c>
      <c r="V3413" s="15">
        <v>0</v>
      </c>
      <c r="W3413" s="13">
        <v>0</v>
      </c>
      <c r="X3413" s="15">
        <v>0</v>
      </c>
      <c r="Y3413" s="15">
        <v>0</v>
      </c>
      <c r="Z3413" s="13">
        <v>0</v>
      </c>
      <c r="AA3413" s="15">
        <v>0</v>
      </c>
      <c r="AB3413" s="13">
        <v>0</v>
      </c>
      <c r="AC3413" s="15">
        <v>0</v>
      </c>
      <c r="AD3413" s="13">
        <v>0</v>
      </c>
      <c r="AE3413" s="15">
        <v>0</v>
      </c>
      <c r="AF3413" s="13">
        <v>0</v>
      </c>
      <c r="AG3413" s="15">
        <v>0</v>
      </c>
      <c r="AH3413" s="13">
        <v>0</v>
      </c>
      <c r="AI3413" s="15">
        <v>0</v>
      </c>
      <c r="AJ3413" s="11" t="s">
        <v>17</v>
      </c>
      <c r="AK3413" s="11" t="s">
        <v>1398</v>
      </c>
      <c r="AL3413" s="22">
        <f t="shared" si="159"/>
        <v>2317</v>
      </c>
      <c r="AM3413" s="11" t="str">
        <f>VLOOKUP(O3413,Sheet2!$D$6:$E$14,2,FALSE)</f>
        <v>Spare parts</v>
      </c>
      <c r="AN3413" s="11" t="str">
        <f>VLOOKUP(F3413,Sheet2!$E$10:$F$13,2,FALSE)</f>
        <v>SPM</v>
      </c>
      <c r="AO3413" s="35" t="s">
        <v>14668</v>
      </c>
      <c r="AP3413">
        <f>MATCH(AN3413,Sheet2!$F$5:$F$18,0)</f>
        <v>6</v>
      </c>
      <c r="AQ3413">
        <f>MATCH(AO3413,Sheet2!$F$5:$K$5,0)</f>
        <v>6</v>
      </c>
      <c r="AR3413" s="33">
        <f>INDEX(Sheet2!$F$5:$K$18,OPaL!AP3413,OPaL!AQ3413)</f>
        <v>0.15</v>
      </c>
      <c r="AS3413" s="1">
        <f t="shared" si="161"/>
        <v>4238.0999999999995</v>
      </c>
    </row>
    <row r="3414" spans="1:45" x14ac:dyDescent="0.2">
      <c r="A3414" s="11" t="s">
        <v>4315</v>
      </c>
      <c r="B3414" s="11" t="s">
        <v>4316</v>
      </c>
      <c r="C3414" s="11" t="s">
        <v>13006</v>
      </c>
      <c r="D3414" s="21">
        <v>42975</v>
      </c>
      <c r="E3414" s="21" t="s">
        <v>9697</v>
      </c>
      <c r="F3414" s="21" t="s">
        <v>14659</v>
      </c>
      <c r="G3414" s="11" t="s">
        <v>2</v>
      </c>
      <c r="H3414" s="11" t="s">
        <v>16</v>
      </c>
      <c r="I3414" s="11" t="s">
        <v>4</v>
      </c>
      <c r="J3414" s="13">
        <v>1</v>
      </c>
      <c r="K3414" s="12">
        <v>4986</v>
      </c>
      <c r="L3414" s="12">
        <v>0</v>
      </c>
      <c r="M3414" s="12">
        <v>0</v>
      </c>
      <c r="N3414" s="12">
        <f t="shared" si="160"/>
        <v>4986</v>
      </c>
      <c r="O3414" s="11" t="s">
        <v>5</v>
      </c>
      <c r="P3414" s="13">
        <v>0</v>
      </c>
      <c r="Q3414" s="11" t="s">
        <v>6</v>
      </c>
      <c r="R3414" s="13">
        <v>0</v>
      </c>
      <c r="S3414" s="13">
        <v>0</v>
      </c>
      <c r="T3414" s="11" t="s">
        <v>7</v>
      </c>
      <c r="U3414" s="11" t="s">
        <v>8</v>
      </c>
      <c r="V3414" s="15">
        <v>0</v>
      </c>
      <c r="W3414" s="13">
        <v>0</v>
      </c>
      <c r="X3414" s="15">
        <v>0</v>
      </c>
      <c r="Y3414" s="15">
        <v>0</v>
      </c>
      <c r="Z3414" s="13">
        <v>0</v>
      </c>
      <c r="AA3414" s="15">
        <v>0</v>
      </c>
      <c r="AB3414" s="13">
        <v>0</v>
      </c>
      <c r="AC3414" s="15">
        <v>0</v>
      </c>
      <c r="AD3414" s="13">
        <v>0</v>
      </c>
      <c r="AE3414" s="15">
        <v>0</v>
      </c>
      <c r="AF3414" s="13">
        <v>0</v>
      </c>
      <c r="AG3414" s="15">
        <v>0</v>
      </c>
      <c r="AH3414" s="13">
        <v>0</v>
      </c>
      <c r="AI3414" s="15">
        <v>0</v>
      </c>
      <c r="AJ3414" s="11" t="s">
        <v>17</v>
      </c>
      <c r="AK3414" s="11" t="s">
        <v>1398</v>
      </c>
      <c r="AL3414" s="22">
        <f t="shared" si="159"/>
        <v>2317</v>
      </c>
      <c r="AM3414" s="11" t="str">
        <f>VLOOKUP(O3414,Sheet2!$D$6:$E$14,2,FALSE)</f>
        <v>Spare parts</v>
      </c>
      <c r="AN3414" s="11" t="str">
        <f>VLOOKUP(F3414,Sheet2!$E$10:$F$13,2,FALSE)</f>
        <v>SPM</v>
      </c>
      <c r="AO3414" s="35" t="s">
        <v>14668</v>
      </c>
      <c r="AP3414">
        <f>MATCH(AN3414,Sheet2!$F$5:$F$18,0)</f>
        <v>6</v>
      </c>
      <c r="AQ3414">
        <f>MATCH(AO3414,Sheet2!$F$5:$K$5,0)</f>
        <v>6</v>
      </c>
      <c r="AR3414" s="33">
        <f>INDEX(Sheet2!$F$5:$K$18,OPaL!AP3414,OPaL!AQ3414)</f>
        <v>0.15</v>
      </c>
      <c r="AS3414" s="1">
        <f t="shared" si="161"/>
        <v>4238.0999999999995</v>
      </c>
    </row>
    <row r="3415" spans="1:45" x14ac:dyDescent="0.2">
      <c r="A3415" s="11" t="s">
        <v>4343</v>
      </c>
      <c r="B3415" s="11" t="s">
        <v>4344</v>
      </c>
      <c r="C3415" s="11" t="s">
        <v>13007</v>
      </c>
      <c r="D3415" s="21">
        <v>42986</v>
      </c>
      <c r="E3415" s="21" t="s">
        <v>9697</v>
      </c>
      <c r="F3415" s="21" t="s">
        <v>14659</v>
      </c>
      <c r="G3415" s="11" t="s">
        <v>2</v>
      </c>
      <c r="H3415" s="11" t="s">
        <v>16</v>
      </c>
      <c r="I3415" s="11" t="s">
        <v>4</v>
      </c>
      <c r="J3415" s="13">
        <v>1</v>
      </c>
      <c r="K3415" s="12">
        <v>4986</v>
      </c>
      <c r="L3415" s="12">
        <v>0</v>
      </c>
      <c r="M3415" s="12">
        <v>0</v>
      </c>
      <c r="N3415" s="12">
        <f t="shared" si="160"/>
        <v>4986</v>
      </c>
      <c r="O3415" s="11" t="s">
        <v>5</v>
      </c>
      <c r="P3415" s="13">
        <v>0</v>
      </c>
      <c r="Q3415" s="11" t="s">
        <v>6</v>
      </c>
      <c r="R3415" s="13">
        <v>0</v>
      </c>
      <c r="S3415" s="13">
        <v>0</v>
      </c>
      <c r="T3415" s="11" t="s">
        <v>7</v>
      </c>
      <c r="U3415" s="11" t="s">
        <v>8</v>
      </c>
      <c r="V3415" s="15">
        <v>0</v>
      </c>
      <c r="W3415" s="13">
        <v>0</v>
      </c>
      <c r="X3415" s="15">
        <v>0</v>
      </c>
      <c r="Y3415" s="15">
        <v>0</v>
      </c>
      <c r="Z3415" s="13">
        <v>0</v>
      </c>
      <c r="AA3415" s="15">
        <v>0</v>
      </c>
      <c r="AB3415" s="13">
        <v>0</v>
      </c>
      <c r="AC3415" s="15">
        <v>0</v>
      </c>
      <c r="AD3415" s="13">
        <v>0</v>
      </c>
      <c r="AE3415" s="15">
        <v>0</v>
      </c>
      <c r="AF3415" s="13">
        <v>0</v>
      </c>
      <c r="AG3415" s="15">
        <v>0</v>
      </c>
      <c r="AH3415" s="13">
        <v>0</v>
      </c>
      <c r="AI3415" s="15">
        <v>0</v>
      </c>
      <c r="AJ3415" s="11" t="s">
        <v>17</v>
      </c>
      <c r="AK3415" s="11" t="s">
        <v>1398</v>
      </c>
      <c r="AL3415" s="22">
        <f t="shared" si="159"/>
        <v>2306</v>
      </c>
      <c r="AM3415" s="11" t="str">
        <f>VLOOKUP(O3415,Sheet2!$D$6:$E$14,2,FALSE)</f>
        <v>Spare parts</v>
      </c>
      <c r="AN3415" s="11" t="str">
        <f>VLOOKUP(F3415,Sheet2!$E$10:$F$13,2,FALSE)</f>
        <v>SPM</v>
      </c>
      <c r="AO3415" s="35" t="s">
        <v>14668</v>
      </c>
      <c r="AP3415">
        <f>MATCH(AN3415,Sheet2!$F$5:$F$18,0)</f>
        <v>6</v>
      </c>
      <c r="AQ3415">
        <f>MATCH(AO3415,Sheet2!$F$5:$K$5,0)</f>
        <v>6</v>
      </c>
      <c r="AR3415" s="33">
        <f>INDEX(Sheet2!$F$5:$K$18,OPaL!AP3415,OPaL!AQ3415)</f>
        <v>0.15</v>
      </c>
      <c r="AS3415" s="1">
        <f t="shared" si="161"/>
        <v>4238.0999999999995</v>
      </c>
    </row>
    <row r="3416" spans="1:45" x14ac:dyDescent="0.2">
      <c r="A3416" s="11" t="s">
        <v>4609</v>
      </c>
      <c r="B3416" s="11" t="s">
        <v>4610</v>
      </c>
      <c r="C3416" s="11" t="s">
        <v>13008</v>
      </c>
      <c r="D3416" s="21">
        <v>42975</v>
      </c>
      <c r="E3416" s="21" t="s">
        <v>9697</v>
      </c>
      <c r="F3416" s="21" t="s">
        <v>14659</v>
      </c>
      <c r="G3416" s="11" t="s">
        <v>2</v>
      </c>
      <c r="H3416" s="11" t="s">
        <v>16</v>
      </c>
      <c r="I3416" s="11" t="s">
        <v>4</v>
      </c>
      <c r="J3416" s="13">
        <v>1</v>
      </c>
      <c r="K3416" s="12">
        <v>4986</v>
      </c>
      <c r="L3416" s="12">
        <v>0</v>
      </c>
      <c r="M3416" s="12">
        <v>0</v>
      </c>
      <c r="N3416" s="12">
        <f t="shared" si="160"/>
        <v>4986</v>
      </c>
      <c r="O3416" s="11" t="s">
        <v>5</v>
      </c>
      <c r="P3416" s="13">
        <v>0</v>
      </c>
      <c r="Q3416" s="11" t="s">
        <v>6</v>
      </c>
      <c r="R3416" s="13">
        <v>0</v>
      </c>
      <c r="S3416" s="13">
        <v>0</v>
      </c>
      <c r="T3416" s="11" t="s">
        <v>7</v>
      </c>
      <c r="U3416" s="11" t="s">
        <v>8</v>
      </c>
      <c r="V3416" s="15">
        <v>0</v>
      </c>
      <c r="W3416" s="13">
        <v>0</v>
      </c>
      <c r="X3416" s="15">
        <v>0</v>
      </c>
      <c r="Y3416" s="15">
        <v>0</v>
      </c>
      <c r="Z3416" s="13">
        <v>0</v>
      </c>
      <c r="AA3416" s="15">
        <v>0</v>
      </c>
      <c r="AB3416" s="13">
        <v>0</v>
      </c>
      <c r="AC3416" s="15">
        <v>0</v>
      </c>
      <c r="AD3416" s="13">
        <v>0</v>
      </c>
      <c r="AE3416" s="15">
        <v>0</v>
      </c>
      <c r="AF3416" s="13">
        <v>0</v>
      </c>
      <c r="AG3416" s="15">
        <v>0</v>
      </c>
      <c r="AH3416" s="13">
        <v>0</v>
      </c>
      <c r="AI3416" s="15">
        <v>0</v>
      </c>
      <c r="AJ3416" s="11" t="s">
        <v>17</v>
      </c>
      <c r="AK3416" s="11" t="s">
        <v>1398</v>
      </c>
      <c r="AL3416" s="22">
        <f t="shared" si="159"/>
        <v>2317</v>
      </c>
      <c r="AM3416" s="11" t="str">
        <f>VLOOKUP(O3416,Sheet2!$D$6:$E$14,2,FALSE)</f>
        <v>Spare parts</v>
      </c>
      <c r="AN3416" s="11" t="str">
        <f>VLOOKUP(F3416,Sheet2!$E$10:$F$13,2,FALSE)</f>
        <v>SPM</v>
      </c>
      <c r="AO3416" s="35" t="s">
        <v>14668</v>
      </c>
      <c r="AP3416">
        <f>MATCH(AN3416,Sheet2!$F$5:$F$18,0)</f>
        <v>6</v>
      </c>
      <c r="AQ3416">
        <f>MATCH(AO3416,Sheet2!$F$5:$K$5,0)</f>
        <v>6</v>
      </c>
      <c r="AR3416" s="33">
        <f>INDEX(Sheet2!$F$5:$K$18,OPaL!AP3416,OPaL!AQ3416)</f>
        <v>0.15</v>
      </c>
      <c r="AS3416" s="1">
        <f t="shared" si="161"/>
        <v>4238.0999999999995</v>
      </c>
    </row>
    <row r="3417" spans="1:45" x14ac:dyDescent="0.2">
      <c r="A3417" s="11" t="s">
        <v>4623</v>
      </c>
      <c r="B3417" s="11" t="s">
        <v>4624</v>
      </c>
      <c r="C3417" s="11" t="s">
        <v>13009</v>
      </c>
      <c r="D3417" s="21">
        <v>42975</v>
      </c>
      <c r="E3417" s="21" t="s">
        <v>9697</v>
      </c>
      <c r="F3417" s="21" t="s">
        <v>14659</v>
      </c>
      <c r="G3417" s="11" t="s">
        <v>2</v>
      </c>
      <c r="H3417" s="11" t="s">
        <v>16</v>
      </c>
      <c r="I3417" s="11" t="s">
        <v>4</v>
      </c>
      <c r="J3417" s="13">
        <v>1</v>
      </c>
      <c r="K3417" s="12">
        <v>4986</v>
      </c>
      <c r="L3417" s="12">
        <v>0</v>
      </c>
      <c r="M3417" s="12">
        <v>0</v>
      </c>
      <c r="N3417" s="12">
        <f t="shared" si="160"/>
        <v>4986</v>
      </c>
      <c r="O3417" s="11" t="s">
        <v>5</v>
      </c>
      <c r="P3417" s="13">
        <v>0</v>
      </c>
      <c r="Q3417" s="11" t="s">
        <v>6</v>
      </c>
      <c r="R3417" s="13">
        <v>0</v>
      </c>
      <c r="S3417" s="13">
        <v>0</v>
      </c>
      <c r="T3417" s="11" t="s">
        <v>7</v>
      </c>
      <c r="U3417" s="11" t="s">
        <v>8</v>
      </c>
      <c r="V3417" s="15">
        <v>0</v>
      </c>
      <c r="W3417" s="13">
        <v>0</v>
      </c>
      <c r="X3417" s="15">
        <v>0</v>
      </c>
      <c r="Y3417" s="15">
        <v>0</v>
      </c>
      <c r="Z3417" s="13">
        <v>0</v>
      </c>
      <c r="AA3417" s="15">
        <v>0</v>
      </c>
      <c r="AB3417" s="13">
        <v>0</v>
      </c>
      <c r="AC3417" s="15">
        <v>0</v>
      </c>
      <c r="AD3417" s="13">
        <v>0</v>
      </c>
      <c r="AE3417" s="15">
        <v>0</v>
      </c>
      <c r="AF3417" s="13">
        <v>0</v>
      </c>
      <c r="AG3417" s="15">
        <v>0</v>
      </c>
      <c r="AH3417" s="13">
        <v>0</v>
      </c>
      <c r="AI3417" s="15">
        <v>0</v>
      </c>
      <c r="AJ3417" s="11" t="s">
        <v>17</v>
      </c>
      <c r="AK3417" s="11" t="s">
        <v>1398</v>
      </c>
      <c r="AL3417" s="22">
        <f t="shared" si="159"/>
        <v>2317</v>
      </c>
      <c r="AM3417" s="11" t="str">
        <f>VLOOKUP(O3417,Sheet2!$D$6:$E$14,2,FALSE)</f>
        <v>Spare parts</v>
      </c>
      <c r="AN3417" s="11" t="str">
        <f>VLOOKUP(F3417,Sheet2!$E$10:$F$13,2,FALSE)</f>
        <v>SPM</v>
      </c>
      <c r="AO3417" s="35" t="s">
        <v>14668</v>
      </c>
      <c r="AP3417">
        <f>MATCH(AN3417,Sheet2!$F$5:$F$18,0)</f>
        <v>6</v>
      </c>
      <c r="AQ3417">
        <f>MATCH(AO3417,Sheet2!$F$5:$K$5,0)</f>
        <v>6</v>
      </c>
      <c r="AR3417" s="33">
        <f>INDEX(Sheet2!$F$5:$K$18,OPaL!AP3417,OPaL!AQ3417)</f>
        <v>0.15</v>
      </c>
      <c r="AS3417" s="1">
        <f t="shared" si="161"/>
        <v>4238.0999999999995</v>
      </c>
    </row>
    <row r="3418" spans="1:45" x14ac:dyDescent="0.2">
      <c r="A3418" s="11" t="s">
        <v>4627</v>
      </c>
      <c r="B3418" s="11" t="s">
        <v>4628</v>
      </c>
      <c r="C3418" s="11" t="s">
        <v>13010</v>
      </c>
      <c r="D3418" s="21">
        <v>42975</v>
      </c>
      <c r="E3418" s="21" t="s">
        <v>9697</v>
      </c>
      <c r="F3418" s="21" t="s">
        <v>14659</v>
      </c>
      <c r="G3418" s="11" t="s">
        <v>2</v>
      </c>
      <c r="H3418" s="11" t="s">
        <v>16</v>
      </c>
      <c r="I3418" s="11" t="s">
        <v>4</v>
      </c>
      <c r="J3418" s="13">
        <v>1</v>
      </c>
      <c r="K3418" s="12">
        <v>4986</v>
      </c>
      <c r="L3418" s="12">
        <v>0</v>
      </c>
      <c r="M3418" s="12">
        <v>0</v>
      </c>
      <c r="N3418" s="12">
        <f t="shared" si="160"/>
        <v>4986</v>
      </c>
      <c r="O3418" s="11" t="s">
        <v>5</v>
      </c>
      <c r="P3418" s="13">
        <v>0</v>
      </c>
      <c r="Q3418" s="11" t="s">
        <v>6</v>
      </c>
      <c r="R3418" s="13">
        <v>0</v>
      </c>
      <c r="S3418" s="13">
        <v>0</v>
      </c>
      <c r="T3418" s="11" t="s">
        <v>7</v>
      </c>
      <c r="U3418" s="11" t="s">
        <v>8</v>
      </c>
      <c r="V3418" s="15">
        <v>0</v>
      </c>
      <c r="W3418" s="13">
        <v>0</v>
      </c>
      <c r="X3418" s="15">
        <v>0</v>
      </c>
      <c r="Y3418" s="15">
        <v>0</v>
      </c>
      <c r="Z3418" s="13">
        <v>0</v>
      </c>
      <c r="AA3418" s="15">
        <v>0</v>
      </c>
      <c r="AB3418" s="13">
        <v>0</v>
      </c>
      <c r="AC3418" s="15">
        <v>0</v>
      </c>
      <c r="AD3418" s="13">
        <v>0</v>
      </c>
      <c r="AE3418" s="15">
        <v>0</v>
      </c>
      <c r="AF3418" s="13">
        <v>0</v>
      </c>
      <c r="AG3418" s="15">
        <v>0</v>
      </c>
      <c r="AH3418" s="13">
        <v>0</v>
      </c>
      <c r="AI3418" s="15">
        <v>0</v>
      </c>
      <c r="AJ3418" s="11" t="s">
        <v>17</v>
      </c>
      <c r="AK3418" s="11" t="s">
        <v>1398</v>
      </c>
      <c r="AL3418" s="22">
        <f t="shared" si="159"/>
        <v>2317</v>
      </c>
      <c r="AM3418" s="11" t="str">
        <f>VLOOKUP(O3418,Sheet2!$D$6:$E$14,2,FALSE)</f>
        <v>Spare parts</v>
      </c>
      <c r="AN3418" s="11" t="str">
        <f>VLOOKUP(F3418,Sheet2!$E$10:$F$13,2,FALSE)</f>
        <v>SPM</v>
      </c>
      <c r="AO3418" s="35" t="s">
        <v>14668</v>
      </c>
      <c r="AP3418">
        <f>MATCH(AN3418,Sheet2!$F$5:$F$18,0)</f>
        <v>6</v>
      </c>
      <c r="AQ3418">
        <f>MATCH(AO3418,Sheet2!$F$5:$K$5,0)</f>
        <v>6</v>
      </c>
      <c r="AR3418" s="33">
        <f>INDEX(Sheet2!$F$5:$K$18,OPaL!AP3418,OPaL!AQ3418)</f>
        <v>0.15</v>
      </c>
      <c r="AS3418" s="1">
        <f t="shared" si="161"/>
        <v>4238.0999999999995</v>
      </c>
    </row>
    <row r="3419" spans="1:45" x14ac:dyDescent="0.2">
      <c r="A3419" s="11" t="s">
        <v>4633</v>
      </c>
      <c r="B3419" s="11" t="s">
        <v>4634</v>
      </c>
      <c r="C3419" s="11" t="s">
        <v>13011</v>
      </c>
      <c r="D3419" s="21">
        <v>44715</v>
      </c>
      <c r="E3419" s="21" t="s">
        <v>9697</v>
      </c>
      <c r="F3419" s="21" t="s">
        <v>14659</v>
      </c>
      <c r="G3419" s="11" t="s">
        <v>2</v>
      </c>
      <c r="H3419" s="11" t="s">
        <v>16</v>
      </c>
      <c r="I3419" s="11" t="s">
        <v>4</v>
      </c>
      <c r="J3419" s="13">
        <v>1</v>
      </c>
      <c r="K3419" s="12">
        <v>4986</v>
      </c>
      <c r="L3419" s="12">
        <v>0</v>
      </c>
      <c r="M3419" s="12">
        <v>0</v>
      </c>
      <c r="N3419" s="12">
        <f t="shared" si="160"/>
        <v>4986</v>
      </c>
      <c r="O3419" s="11" t="s">
        <v>5</v>
      </c>
      <c r="P3419" s="13">
        <v>0</v>
      </c>
      <c r="Q3419" s="11" t="s">
        <v>6</v>
      </c>
      <c r="R3419" s="13">
        <v>0</v>
      </c>
      <c r="S3419" s="13">
        <v>0</v>
      </c>
      <c r="T3419" s="11" t="s">
        <v>7</v>
      </c>
      <c r="U3419" s="11" t="s">
        <v>8</v>
      </c>
      <c r="V3419" s="15">
        <v>0</v>
      </c>
      <c r="W3419" s="13">
        <v>0</v>
      </c>
      <c r="X3419" s="15">
        <v>0</v>
      </c>
      <c r="Y3419" s="15">
        <v>0</v>
      </c>
      <c r="Z3419" s="13">
        <v>0</v>
      </c>
      <c r="AA3419" s="15">
        <v>0</v>
      </c>
      <c r="AB3419" s="13">
        <v>0</v>
      </c>
      <c r="AC3419" s="15">
        <v>0</v>
      </c>
      <c r="AD3419" s="13">
        <v>0</v>
      </c>
      <c r="AE3419" s="15">
        <v>0</v>
      </c>
      <c r="AF3419" s="13">
        <v>0</v>
      </c>
      <c r="AG3419" s="15">
        <v>0</v>
      </c>
      <c r="AH3419" s="13">
        <v>0</v>
      </c>
      <c r="AI3419" s="15">
        <v>0</v>
      </c>
      <c r="AJ3419" s="11" t="s">
        <v>17</v>
      </c>
      <c r="AK3419" s="11" t="s">
        <v>1398</v>
      </c>
      <c r="AL3419" s="22">
        <f t="shared" si="159"/>
        <v>577</v>
      </c>
      <c r="AM3419" s="11" t="str">
        <f>VLOOKUP(O3419,Sheet2!$D$6:$E$14,2,FALSE)</f>
        <v>Spare parts</v>
      </c>
      <c r="AN3419" s="11" t="str">
        <f>VLOOKUP(F3419,Sheet2!$E$10:$F$13,2,FALSE)</f>
        <v>SPM</v>
      </c>
      <c r="AO3419" s="35" t="s">
        <v>14668</v>
      </c>
      <c r="AP3419">
        <f>MATCH(AN3419,Sheet2!$F$5:$F$18,0)</f>
        <v>6</v>
      </c>
      <c r="AQ3419">
        <f>MATCH(AO3419,Sheet2!$F$5:$K$5,0)</f>
        <v>6</v>
      </c>
      <c r="AR3419" s="33">
        <f>INDEX(Sheet2!$F$5:$K$18,OPaL!AP3419,OPaL!AQ3419)</f>
        <v>0.15</v>
      </c>
      <c r="AS3419" s="1">
        <f t="shared" si="161"/>
        <v>4238.0999999999995</v>
      </c>
    </row>
    <row r="3420" spans="1:45" x14ac:dyDescent="0.2">
      <c r="A3420" s="11" t="s">
        <v>4651</v>
      </c>
      <c r="B3420" s="11" t="s">
        <v>4652</v>
      </c>
      <c r="C3420" s="11" t="s">
        <v>13012</v>
      </c>
      <c r="D3420" s="21">
        <v>42975</v>
      </c>
      <c r="E3420" s="21" t="s">
        <v>9697</v>
      </c>
      <c r="F3420" s="21" t="s">
        <v>14659</v>
      </c>
      <c r="G3420" s="11" t="s">
        <v>2</v>
      </c>
      <c r="H3420" s="11" t="s">
        <v>16</v>
      </c>
      <c r="I3420" s="11" t="s">
        <v>4</v>
      </c>
      <c r="J3420" s="13">
        <v>1</v>
      </c>
      <c r="K3420" s="12">
        <v>4986</v>
      </c>
      <c r="L3420" s="12">
        <v>0</v>
      </c>
      <c r="M3420" s="12">
        <v>0</v>
      </c>
      <c r="N3420" s="12">
        <f t="shared" si="160"/>
        <v>4986</v>
      </c>
      <c r="O3420" s="11" t="s">
        <v>5</v>
      </c>
      <c r="P3420" s="13">
        <v>0</v>
      </c>
      <c r="Q3420" s="11" t="s">
        <v>6</v>
      </c>
      <c r="R3420" s="13">
        <v>0</v>
      </c>
      <c r="S3420" s="13">
        <v>0</v>
      </c>
      <c r="T3420" s="11" t="s">
        <v>7</v>
      </c>
      <c r="U3420" s="11" t="s">
        <v>8</v>
      </c>
      <c r="V3420" s="15">
        <v>0</v>
      </c>
      <c r="W3420" s="13">
        <v>0</v>
      </c>
      <c r="X3420" s="15">
        <v>0</v>
      </c>
      <c r="Y3420" s="15">
        <v>0</v>
      </c>
      <c r="Z3420" s="13">
        <v>0</v>
      </c>
      <c r="AA3420" s="15">
        <v>0</v>
      </c>
      <c r="AB3420" s="13">
        <v>0</v>
      </c>
      <c r="AC3420" s="15">
        <v>0</v>
      </c>
      <c r="AD3420" s="13">
        <v>0</v>
      </c>
      <c r="AE3420" s="15">
        <v>0</v>
      </c>
      <c r="AF3420" s="13">
        <v>0</v>
      </c>
      <c r="AG3420" s="15">
        <v>0</v>
      </c>
      <c r="AH3420" s="13">
        <v>0</v>
      </c>
      <c r="AI3420" s="15">
        <v>0</v>
      </c>
      <c r="AJ3420" s="11" t="s">
        <v>17</v>
      </c>
      <c r="AK3420" s="11" t="s">
        <v>1398</v>
      </c>
      <c r="AL3420" s="22">
        <f t="shared" si="159"/>
        <v>2317</v>
      </c>
      <c r="AM3420" s="11" t="str">
        <f>VLOOKUP(O3420,Sheet2!$D$6:$E$14,2,FALSE)</f>
        <v>Spare parts</v>
      </c>
      <c r="AN3420" s="11" t="str">
        <f>VLOOKUP(F3420,Sheet2!$E$10:$F$13,2,FALSE)</f>
        <v>SPM</v>
      </c>
      <c r="AO3420" s="35" t="s">
        <v>14668</v>
      </c>
      <c r="AP3420">
        <f>MATCH(AN3420,Sheet2!$F$5:$F$18,0)</f>
        <v>6</v>
      </c>
      <c r="AQ3420">
        <f>MATCH(AO3420,Sheet2!$F$5:$K$5,0)</f>
        <v>6</v>
      </c>
      <c r="AR3420" s="33">
        <f>INDEX(Sheet2!$F$5:$K$18,OPaL!AP3420,OPaL!AQ3420)</f>
        <v>0.15</v>
      </c>
      <c r="AS3420" s="1">
        <f t="shared" si="161"/>
        <v>4238.0999999999995</v>
      </c>
    </row>
    <row r="3421" spans="1:45" x14ac:dyDescent="0.2">
      <c r="A3421" s="11" t="s">
        <v>4653</v>
      </c>
      <c r="B3421" s="11" t="s">
        <v>4654</v>
      </c>
      <c r="C3421" s="11" t="s">
        <v>13013</v>
      </c>
      <c r="D3421" s="21">
        <v>42975</v>
      </c>
      <c r="E3421" s="21" t="s">
        <v>9697</v>
      </c>
      <c r="F3421" s="21" t="s">
        <v>14659</v>
      </c>
      <c r="G3421" s="11" t="s">
        <v>2</v>
      </c>
      <c r="H3421" s="11" t="s">
        <v>16</v>
      </c>
      <c r="I3421" s="11" t="s">
        <v>4</v>
      </c>
      <c r="J3421" s="13">
        <v>1</v>
      </c>
      <c r="K3421" s="12">
        <v>4986</v>
      </c>
      <c r="L3421" s="12">
        <v>0</v>
      </c>
      <c r="M3421" s="12">
        <v>0</v>
      </c>
      <c r="N3421" s="12">
        <f t="shared" si="160"/>
        <v>4986</v>
      </c>
      <c r="O3421" s="11" t="s">
        <v>5</v>
      </c>
      <c r="P3421" s="13">
        <v>0</v>
      </c>
      <c r="Q3421" s="11" t="s">
        <v>6</v>
      </c>
      <c r="R3421" s="13">
        <v>0</v>
      </c>
      <c r="S3421" s="13">
        <v>0</v>
      </c>
      <c r="T3421" s="11" t="s">
        <v>7</v>
      </c>
      <c r="U3421" s="11" t="s">
        <v>8</v>
      </c>
      <c r="V3421" s="15">
        <v>0</v>
      </c>
      <c r="W3421" s="13">
        <v>0</v>
      </c>
      <c r="X3421" s="15">
        <v>0</v>
      </c>
      <c r="Y3421" s="15">
        <v>0</v>
      </c>
      <c r="Z3421" s="13">
        <v>0</v>
      </c>
      <c r="AA3421" s="15">
        <v>0</v>
      </c>
      <c r="AB3421" s="13">
        <v>0</v>
      </c>
      <c r="AC3421" s="15">
        <v>0</v>
      </c>
      <c r="AD3421" s="13">
        <v>0</v>
      </c>
      <c r="AE3421" s="15">
        <v>0</v>
      </c>
      <c r="AF3421" s="13">
        <v>0</v>
      </c>
      <c r="AG3421" s="15">
        <v>0</v>
      </c>
      <c r="AH3421" s="13">
        <v>0</v>
      </c>
      <c r="AI3421" s="15">
        <v>0</v>
      </c>
      <c r="AJ3421" s="11" t="s">
        <v>17</v>
      </c>
      <c r="AK3421" s="11" t="s">
        <v>1398</v>
      </c>
      <c r="AL3421" s="22">
        <f t="shared" si="159"/>
        <v>2317</v>
      </c>
      <c r="AM3421" s="11" t="str">
        <f>VLOOKUP(O3421,Sheet2!$D$6:$E$14,2,FALSE)</f>
        <v>Spare parts</v>
      </c>
      <c r="AN3421" s="11" t="str">
        <f>VLOOKUP(F3421,Sheet2!$E$10:$F$13,2,FALSE)</f>
        <v>SPM</v>
      </c>
      <c r="AO3421" s="35" t="s">
        <v>14668</v>
      </c>
      <c r="AP3421">
        <f>MATCH(AN3421,Sheet2!$F$5:$F$18,0)</f>
        <v>6</v>
      </c>
      <c r="AQ3421">
        <f>MATCH(AO3421,Sheet2!$F$5:$K$5,0)</f>
        <v>6</v>
      </c>
      <c r="AR3421" s="33">
        <f>INDEX(Sheet2!$F$5:$K$18,OPaL!AP3421,OPaL!AQ3421)</f>
        <v>0.15</v>
      </c>
      <c r="AS3421" s="1">
        <f t="shared" si="161"/>
        <v>4238.0999999999995</v>
      </c>
    </row>
    <row r="3422" spans="1:45" x14ac:dyDescent="0.2">
      <c r="A3422" s="11" t="s">
        <v>4655</v>
      </c>
      <c r="B3422" s="11" t="s">
        <v>4656</v>
      </c>
      <c r="C3422" s="11" t="s">
        <v>13014</v>
      </c>
      <c r="D3422" s="21">
        <v>42975</v>
      </c>
      <c r="E3422" s="21" t="s">
        <v>9697</v>
      </c>
      <c r="F3422" s="21" t="s">
        <v>14659</v>
      </c>
      <c r="G3422" s="11" t="s">
        <v>2</v>
      </c>
      <c r="H3422" s="11" t="s">
        <v>16</v>
      </c>
      <c r="I3422" s="11" t="s">
        <v>4</v>
      </c>
      <c r="J3422" s="13">
        <v>1</v>
      </c>
      <c r="K3422" s="12">
        <v>4986</v>
      </c>
      <c r="L3422" s="12">
        <v>0</v>
      </c>
      <c r="M3422" s="12">
        <v>0</v>
      </c>
      <c r="N3422" s="12">
        <f t="shared" si="160"/>
        <v>4986</v>
      </c>
      <c r="O3422" s="11" t="s">
        <v>5</v>
      </c>
      <c r="P3422" s="13">
        <v>0</v>
      </c>
      <c r="Q3422" s="11" t="s">
        <v>6</v>
      </c>
      <c r="R3422" s="13">
        <v>0</v>
      </c>
      <c r="S3422" s="13">
        <v>0</v>
      </c>
      <c r="T3422" s="11" t="s">
        <v>7</v>
      </c>
      <c r="U3422" s="11" t="s">
        <v>8</v>
      </c>
      <c r="V3422" s="15">
        <v>0</v>
      </c>
      <c r="W3422" s="13">
        <v>0</v>
      </c>
      <c r="X3422" s="15">
        <v>0</v>
      </c>
      <c r="Y3422" s="15">
        <v>0</v>
      </c>
      <c r="Z3422" s="13">
        <v>0</v>
      </c>
      <c r="AA3422" s="15">
        <v>0</v>
      </c>
      <c r="AB3422" s="13">
        <v>0</v>
      </c>
      <c r="AC3422" s="15">
        <v>0</v>
      </c>
      <c r="AD3422" s="13">
        <v>0</v>
      </c>
      <c r="AE3422" s="15">
        <v>0</v>
      </c>
      <c r="AF3422" s="13">
        <v>0</v>
      </c>
      <c r="AG3422" s="15">
        <v>0</v>
      </c>
      <c r="AH3422" s="13">
        <v>0</v>
      </c>
      <c r="AI3422" s="15">
        <v>0</v>
      </c>
      <c r="AJ3422" s="11" t="s">
        <v>17</v>
      </c>
      <c r="AK3422" s="11" t="s">
        <v>1398</v>
      </c>
      <c r="AL3422" s="22">
        <f t="shared" si="159"/>
        <v>2317</v>
      </c>
      <c r="AM3422" s="11" t="str">
        <f>VLOOKUP(O3422,Sheet2!$D$6:$E$14,2,FALSE)</f>
        <v>Spare parts</v>
      </c>
      <c r="AN3422" s="11" t="str">
        <f>VLOOKUP(F3422,Sheet2!$E$10:$F$13,2,FALSE)</f>
        <v>SPM</v>
      </c>
      <c r="AO3422" s="35" t="s">
        <v>14668</v>
      </c>
      <c r="AP3422">
        <f>MATCH(AN3422,Sheet2!$F$5:$F$18,0)</f>
        <v>6</v>
      </c>
      <c r="AQ3422">
        <f>MATCH(AO3422,Sheet2!$F$5:$K$5,0)</f>
        <v>6</v>
      </c>
      <c r="AR3422" s="33">
        <f>INDEX(Sheet2!$F$5:$K$18,OPaL!AP3422,OPaL!AQ3422)</f>
        <v>0.15</v>
      </c>
      <c r="AS3422" s="1">
        <f t="shared" si="161"/>
        <v>4238.0999999999995</v>
      </c>
    </row>
    <row r="3423" spans="1:45" x14ac:dyDescent="0.2">
      <c r="A3423" s="11" t="s">
        <v>4833</v>
      </c>
      <c r="B3423" s="11" t="s">
        <v>4834</v>
      </c>
      <c r="C3423" s="11" t="s">
        <v>13015</v>
      </c>
      <c r="D3423" s="21">
        <v>42975</v>
      </c>
      <c r="E3423" s="21" t="s">
        <v>9697</v>
      </c>
      <c r="F3423" s="21" t="s">
        <v>14659</v>
      </c>
      <c r="G3423" s="11" t="s">
        <v>2</v>
      </c>
      <c r="H3423" s="11" t="s">
        <v>16</v>
      </c>
      <c r="I3423" s="11" t="s">
        <v>4</v>
      </c>
      <c r="J3423" s="13">
        <v>1</v>
      </c>
      <c r="K3423" s="12">
        <v>4986</v>
      </c>
      <c r="L3423" s="12">
        <v>0</v>
      </c>
      <c r="M3423" s="12">
        <v>0</v>
      </c>
      <c r="N3423" s="12">
        <f t="shared" si="160"/>
        <v>4986</v>
      </c>
      <c r="O3423" s="11" t="s">
        <v>5</v>
      </c>
      <c r="P3423" s="13">
        <v>0</v>
      </c>
      <c r="Q3423" s="11" t="s">
        <v>6</v>
      </c>
      <c r="R3423" s="13">
        <v>0</v>
      </c>
      <c r="S3423" s="13">
        <v>0</v>
      </c>
      <c r="T3423" s="11" t="s">
        <v>7</v>
      </c>
      <c r="U3423" s="11" t="s">
        <v>8</v>
      </c>
      <c r="V3423" s="15">
        <v>0</v>
      </c>
      <c r="W3423" s="13">
        <v>0</v>
      </c>
      <c r="X3423" s="15">
        <v>0</v>
      </c>
      <c r="Y3423" s="15">
        <v>0</v>
      </c>
      <c r="Z3423" s="13">
        <v>0</v>
      </c>
      <c r="AA3423" s="15">
        <v>0</v>
      </c>
      <c r="AB3423" s="13">
        <v>0</v>
      </c>
      <c r="AC3423" s="15">
        <v>0</v>
      </c>
      <c r="AD3423" s="13">
        <v>0</v>
      </c>
      <c r="AE3423" s="15">
        <v>0</v>
      </c>
      <c r="AF3423" s="13">
        <v>0</v>
      </c>
      <c r="AG3423" s="15">
        <v>0</v>
      </c>
      <c r="AH3423" s="13">
        <v>0</v>
      </c>
      <c r="AI3423" s="15">
        <v>0</v>
      </c>
      <c r="AJ3423" s="11" t="s">
        <v>17</v>
      </c>
      <c r="AK3423" s="11" t="s">
        <v>1398</v>
      </c>
      <c r="AL3423" s="22">
        <f t="shared" si="159"/>
        <v>2317</v>
      </c>
      <c r="AM3423" s="11" t="str">
        <f>VLOOKUP(O3423,Sheet2!$D$6:$E$14,2,FALSE)</f>
        <v>Spare parts</v>
      </c>
      <c r="AN3423" s="11" t="str">
        <f>VLOOKUP(F3423,Sheet2!$E$10:$F$13,2,FALSE)</f>
        <v>SPM</v>
      </c>
      <c r="AO3423" s="35" t="s">
        <v>14668</v>
      </c>
      <c r="AP3423">
        <f>MATCH(AN3423,Sheet2!$F$5:$F$18,0)</f>
        <v>6</v>
      </c>
      <c r="AQ3423">
        <f>MATCH(AO3423,Sheet2!$F$5:$K$5,0)</f>
        <v>6</v>
      </c>
      <c r="AR3423" s="33">
        <f>INDEX(Sheet2!$F$5:$K$18,OPaL!AP3423,OPaL!AQ3423)</f>
        <v>0.15</v>
      </c>
      <c r="AS3423" s="1">
        <f t="shared" si="161"/>
        <v>4238.0999999999995</v>
      </c>
    </row>
    <row r="3424" spans="1:45" x14ac:dyDescent="0.2">
      <c r="A3424" s="11" t="s">
        <v>809</v>
      </c>
      <c r="B3424" s="11" t="s">
        <v>810</v>
      </c>
      <c r="C3424" s="11" t="s">
        <v>13016</v>
      </c>
      <c r="D3424" s="21">
        <v>44006</v>
      </c>
      <c r="E3424" s="21" t="s">
        <v>9697</v>
      </c>
      <c r="F3424" s="21" t="s">
        <v>14659</v>
      </c>
      <c r="G3424" s="11" t="s">
        <v>2</v>
      </c>
      <c r="H3424" s="11" t="s">
        <v>3</v>
      </c>
      <c r="I3424" s="11" t="s">
        <v>4</v>
      </c>
      <c r="J3424" s="13">
        <v>27</v>
      </c>
      <c r="K3424" s="12">
        <v>4975.41</v>
      </c>
      <c r="L3424" s="12">
        <v>0</v>
      </c>
      <c r="M3424" s="12">
        <v>0</v>
      </c>
      <c r="N3424" s="12">
        <f t="shared" si="160"/>
        <v>4975.41</v>
      </c>
      <c r="O3424" s="11" t="s">
        <v>5</v>
      </c>
      <c r="P3424" s="13">
        <v>0</v>
      </c>
      <c r="Q3424" s="11" t="s">
        <v>6</v>
      </c>
      <c r="R3424" s="13">
        <v>0</v>
      </c>
      <c r="S3424" s="13">
        <v>0</v>
      </c>
      <c r="T3424" s="11" t="s">
        <v>7</v>
      </c>
      <c r="U3424" s="11" t="s">
        <v>8</v>
      </c>
      <c r="V3424" s="15">
        <v>0</v>
      </c>
      <c r="W3424" s="13">
        <v>0</v>
      </c>
      <c r="X3424" s="15">
        <v>0</v>
      </c>
      <c r="Y3424" s="15">
        <v>0</v>
      </c>
      <c r="Z3424" s="13">
        <v>0</v>
      </c>
      <c r="AA3424" s="15">
        <v>0</v>
      </c>
      <c r="AB3424" s="13">
        <v>0</v>
      </c>
      <c r="AC3424" s="15">
        <v>0</v>
      </c>
      <c r="AD3424" s="13">
        <v>0</v>
      </c>
      <c r="AE3424" s="15">
        <v>0</v>
      </c>
      <c r="AF3424" s="13">
        <v>0</v>
      </c>
      <c r="AG3424" s="15">
        <v>0</v>
      </c>
      <c r="AH3424" s="13">
        <v>0</v>
      </c>
      <c r="AI3424" s="15">
        <v>0</v>
      </c>
      <c r="AJ3424" s="11" t="s">
        <v>9</v>
      </c>
      <c r="AK3424" s="11" t="s">
        <v>13</v>
      </c>
      <c r="AL3424" s="22">
        <f t="shared" si="159"/>
        <v>1286</v>
      </c>
      <c r="AM3424" s="11" t="str">
        <f>VLOOKUP(O3424,Sheet2!$D$6:$E$14,2,FALSE)</f>
        <v>Spare parts</v>
      </c>
      <c r="AN3424" s="11" t="str">
        <f>VLOOKUP(F3424,Sheet2!$E$10:$F$13,2,FALSE)</f>
        <v>SPM</v>
      </c>
      <c r="AO3424" s="35" t="s">
        <v>14668</v>
      </c>
      <c r="AP3424">
        <f>MATCH(AN3424,Sheet2!$F$5:$F$18,0)</f>
        <v>6</v>
      </c>
      <c r="AQ3424">
        <f>MATCH(AO3424,Sheet2!$F$5:$K$5,0)</f>
        <v>6</v>
      </c>
      <c r="AR3424" s="33">
        <f>INDEX(Sheet2!$F$5:$K$18,OPaL!AP3424,OPaL!AQ3424)</f>
        <v>0.15</v>
      </c>
      <c r="AS3424" s="1">
        <f t="shared" si="161"/>
        <v>4229.0985000000001</v>
      </c>
    </row>
    <row r="3425" spans="1:45" x14ac:dyDescent="0.2">
      <c r="A3425" s="11" t="s">
        <v>8571</v>
      </c>
      <c r="B3425" s="11" t="s">
        <v>8572</v>
      </c>
      <c r="C3425" s="11" t="s">
        <v>13017</v>
      </c>
      <c r="D3425" s="21">
        <v>45213</v>
      </c>
      <c r="E3425" s="21" t="s">
        <v>9789</v>
      </c>
      <c r="F3425" s="21" t="s">
        <v>14659</v>
      </c>
      <c r="G3425" s="11" t="s">
        <v>2</v>
      </c>
      <c r="H3425" s="11" t="s">
        <v>3</v>
      </c>
      <c r="I3425" s="11" t="s">
        <v>4</v>
      </c>
      <c r="J3425" s="12">
        <v>8</v>
      </c>
      <c r="K3425" s="12">
        <v>4973.8999999999996</v>
      </c>
      <c r="L3425" s="12">
        <v>0</v>
      </c>
      <c r="M3425" s="12">
        <v>0</v>
      </c>
      <c r="N3425" s="12">
        <f t="shared" si="160"/>
        <v>4973.8999999999996</v>
      </c>
      <c r="O3425" s="11" t="s">
        <v>8227</v>
      </c>
      <c r="P3425" s="13">
        <v>0</v>
      </c>
      <c r="Q3425" s="11" t="s">
        <v>6</v>
      </c>
      <c r="R3425" s="13">
        <v>0</v>
      </c>
      <c r="S3425" s="13">
        <v>0</v>
      </c>
      <c r="T3425" s="11" t="s">
        <v>7</v>
      </c>
      <c r="U3425" s="11" t="s">
        <v>8</v>
      </c>
      <c r="V3425" s="15">
        <v>0</v>
      </c>
      <c r="W3425" s="13">
        <v>0</v>
      </c>
      <c r="X3425" s="15">
        <v>0</v>
      </c>
      <c r="Y3425" s="15">
        <v>0</v>
      </c>
      <c r="Z3425" s="13">
        <v>0</v>
      </c>
      <c r="AA3425" s="15">
        <v>0</v>
      </c>
      <c r="AB3425" s="13">
        <v>0</v>
      </c>
      <c r="AC3425" s="15">
        <v>0</v>
      </c>
      <c r="AD3425" s="13">
        <v>0</v>
      </c>
      <c r="AE3425" s="15">
        <v>0</v>
      </c>
      <c r="AF3425" s="13">
        <v>0</v>
      </c>
      <c r="AG3425" s="15">
        <v>0</v>
      </c>
      <c r="AH3425" s="13">
        <v>0</v>
      </c>
      <c r="AI3425" s="15">
        <v>0</v>
      </c>
      <c r="AJ3425" s="11" t="s">
        <v>9</v>
      </c>
      <c r="AK3425" s="11" t="s">
        <v>8228</v>
      </c>
      <c r="AL3425" s="22">
        <f t="shared" si="159"/>
        <v>79</v>
      </c>
      <c r="AM3425" s="11" t="str">
        <f>VLOOKUP(O3425,Sheet2!$D$6:$E$14,2,FALSE)</f>
        <v>Consumables</v>
      </c>
      <c r="AN3425" s="11" t="str">
        <f>VLOOKUP(F3425,Sheet2!$E$15:$F$18,2,FALSE)</f>
        <v>CM</v>
      </c>
      <c r="AO3425" s="35" t="s">
        <v>14664</v>
      </c>
      <c r="AP3425">
        <f>MATCH(AN3425,Sheet2!$F$5:$F$18,0)</f>
        <v>13</v>
      </c>
      <c r="AQ3425">
        <f>MATCH(AO3425,Sheet2!$F$5:$K$5,0)</f>
        <v>2</v>
      </c>
      <c r="AR3425" s="33">
        <f>INDEX(Sheet2!$F$5:$K$18,OPaL!AP3425,OPaL!AQ3425)</f>
        <v>0</v>
      </c>
      <c r="AS3425" s="1">
        <f t="shared" si="161"/>
        <v>4973.8999999999996</v>
      </c>
    </row>
    <row r="3426" spans="1:45" x14ac:dyDescent="0.2">
      <c r="A3426" s="11" t="s">
        <v>6085</v>
      </c>
      <c r="B3426" s="11" t="s">
        <v>6086</v>
      </c>
      <c r="C3426" s="11" t="s">
        <v>13018</v>
      </c>
      <c r="D3426" s="21">
        <v>42903</v>
      </c>
      <c r="E3426" s="21" t="s">
        <v>9697</v>
      </c>
      <c r="F3426" s="21" t="s">
        <v>14659</v>
      </c>
      <c r="G3426" s="11" t="s">
        <v>2</v>
      </c>
      <c r="H3426" s="11" t="s">
        <v>16</v>
      </c>
      <c r="I3426" s="11" t="s">
        <v>4</v>
      </c>
      <c r="J3426" s="12">
        <v>1</v>
      </c>
      <c r="K3426" s="12">
        <v>4970.7700000000004</v>
      </c>
      <c r="L3426" s="12">
        <v>0</v>
      </c>
      <c r="M3426" s="12">
        <v>0</v>
      </c>
      <c r="N3426" s="12">
        <f t="shared" si="160"/>
        <v>4970.7700000000004</v>
      </c>
      <c r="O3426" s="11" t="s">
        <v>5</v>
      </c>
      <c r="P3426" s="13">
        <v>0</v>
      </c>
      <c r="Q3426" s="11" t="s">
        <v>6</v>
      </c>
      <c r="R3426" s="13">
        <v>0</v>
      </c>
      <c r="S3426" s="13">
        <v>0</v>
      </c>
      <c r="T3426" s="11" t="s">
        <v>7</v>
      </c>
      <c r="U3426" s="11" t="s">
        <v>8</v>
      </c>
      <c r="V3426" s="15">
        <v>0</v>
      </c>
      <c r="W3426" s="13">
        <v>0</v>
      </c>
      <c r="X3426" s="15">
        <v>0</v>
      </c>
      <c r="Y3426" s="15">
        <v>0</v>
      </c>
      <c r="Z3426" s="13">
        <v>0</v>
      </c>
      <c r="AA3426" s="15">
        <v>0</v>
      </c>
      <c r="AB3426" s="13">
        <v>0</v>
      </c>
      <c r="AC3426" s="15">
        <v>0</v>
      </c>
      <c r="AD3426" s="13">
        <v>0</v>
      </c>
      <c r="AE3426" s="15">
        <v>0</v>
      </c>
      <c r="AF3426" s="13">
        <v>0</v>
      </c>
      <c r="AG3426" s="15">
        <v>0</v>
      </c>
      <c r="AH3426" s="13">
        <v>0</v>
      </c>
      <c r="AI3426" s="15">
        <v>0</v>
      </c>
      <c r="AJ3426" s="11" t="s">
        <v>17</v>
      </c>
      <c r="AK3426" s="11" t="s">
        <v>13</v>
      </c>
      <c r="AL3426" s="22">
        <f t="shared" si="159"/>
        <v>2389</v>
      </c>
      <c r="AM3426" s="11" t="str">
        <f>VLOOKUP(O3426,Sheet2!$D$6:$E$14,2,FALSE)</f>
        <v>Spare parts</v>
      </c>
      <c r="AN3426" s="11" t="str">
        <f>VLOOKUP(F3426,Sheet2!$E$10:$F$13,2,FALSE)</f>
        <v>SPM</v>
      </c>
      <c r="AO3426" s="35" t="s">
        <v>14668</v>
      </c>
      <c r="AP3426">
        <f>MATCH(AN3426,Sheet2!$F$5:$F$18,0)</f>
        <v>6</v>
      </c>
      <c r="AQ3426">
        <f>MATCH(AO3426,Sheet2!$F$5:$K$5,0)</f>
        <v>6</v>
      </c>
      <c r="AR3426" s="33">
        <f>INDEX(Sheet2!$F$5:$K$18,OPaL!AP3426,OPaL!AQ3426)</f>
        <v>0.15</v>
      </c>
      <c r="AS3426" s="1">
        <f t="shared" si="161"/>
        <v>4225.1545000000006</v>
      </c>
    </row>
    <row r="3427" spans="1:45" x14ac:dyDescent="0.2">
      <c r="A3427" s="11" t="s">
        <v>3413</v>
      </c>
      <c r="B3427" s="11" t="s">
        <v>3414</v>
      </c>
      <c r="C3427" s="11" t="s">
        <v>13019</v>
      </c>
      <c r="D3427" s="21">
        <v>43032</v>
      </c>
      <c r="E3427" s="21" t="s">
        <v>9697</v>
      </c>
      <c r="F3427" s="21" t="s">
        <v>14659</v>
      </c>
      <c r="G3427" s="11" t="s">
        <v>2</v>
      </c>
      <c r="H3427" s="11" t="s">
        <v>16</v>
      </c>
      <c r="I3427" s="11" t="s">
        <v>4</v>
      </c>
      <c r="J3427" s="12">
        <v>1</v>
      </c>
      <c r="K3427" s="12">
        <v>4958.92</v>
      </c>
      <c r="L3427" s="12">
        <v>0</v>
      </c>
      <c r="M3427" s="12">
        <v>0</v>
      </c>
      <c r="N3427" s="12">
        <f t="shared" si="160"/>
        <v>4958.92</v>
      </c>
      <c r="O3427" s="11" t="s">
        <v>5</v>
      </c>
      <c r="P3427" s="13">
        <v>0</v>
      </c>
      <c r="Q3427" s="11" t="s">
        <v>6</v>
      </c>
      <c r="R3427" s="13">
        <v>0</v>
      </c>
      <c r="S3427" s="13">
        <v>0</v>
      </c>
      <c r="T3427" s="11" t="s">
        <v>7</v>
      </c>
      <c r="U3427" s="11" t="s">
        <v>8</v>
      </c>
      <c r="V3427" s="15">
        <v>0</v>
      </c>
      <c r="W3427" s="13">
        <v>0</v>
      </c>
      <c r="X3427" s="15">
        <v>0</v>
      </c>
      <c r="Y3427" s="15">
        <v>0</v>
      </c>
      <c r="Z3427" s="13">
        <v>0</v>
      </c>
      <c r="AA3427" s="15">
        <v>0</v>
      </c>
      <c r="AB3427" s="13">
        <v>0</v>
      </c>
      <c r="AC3427" s="15">
        <v>0</v>
      </c>
      <c r="AD3427" s="13">
        <v>0</v>
      </c>
      <c r="AE3427" s="15">
        <v>0</v>
      </c>
      <c r="AF3427" s="13">
        <v>0</v>
      </c>
      <c r="AG3427" s="15">
        <v>0</v>
      </c>
      <c r="AH3427" s="13">
        <v>0</v>
      </c>
      <c r="AI3427" s="15">
        <v>0</v>
      </c>
      <c r="AJ3427" s="11" t="s">
        <v>17</v>
      </c>
      <c r="AK3427" s="11" t="s">
        <v>1398</v>
      </c>
      <c r="AL3427" s="22">
        <f t="shared" si="159"/>
        <v>2260</v>
      </c>
      <c r="AM3427" s="11" t="str">
        <f>VLOOKUP(O3427,Sheet2!$D$6:$E$14,2,FALSE)</f>
        <v>Spare parts</v>
      </c>
      <c r="AN3427" s="11" t="str">
        <f>VLOOKUP(F3427,Sheet2!$E$10:$F$13,2,FALSE)</f>
        <v>SPM</v>
      </c>
      <c r="AO3427" s="35" t="s">
        <v>14668</v>
      </c>
      <c r="AP3427">
        <f>MATCH(AN3427,Sheet2!$F$5:$F$18,0)</f>
        <v>6</v>
      </c>
      <c r="AQ3427">
        <f>MATCH(AO3427,Sheet2!$F$5:$K$5,0)</f>
        <v>6</v>
      </c>
      <c r="AR3427" s="33">
        <f>INDEX(Sheet2!$F$5:$K$18,OPaL!AP3427,OPaL!AQ3427)</f>
        <v>0.15</v>
      </c>
      <c r="AS3427" s="1">
        <f t="shared" si="161"/>
        <v>4215.0820000000003</v>
      </c>
    </row>
    <row r="3428" spans="1:45" x14ac:dyDescent="0.2">
      <c r="A3428" s="11" t="s">
        <v>3239</v>
      </c>
      <c r="B3428" s="11" t="s">
        <v>3240</v>
      </c>
      <c r="C3428" s="11" t="s">
        <v>13020</v>
      </c>
      <c r="D3428" s="21">
        <v>43776</v>
      </c>
      <c r="E3428" s="21" t="s">
        <v>9750</v>
      </c>
      <c r="F3428" s="21" t="s">
        <v>14659</v>
      </c>
      <c r="G3428" s="11" t="s">
        <v>2</v>
      </c>
      <c r="H3428" s="11" t="s">
        <v>3</v>
      </c>
      <c r="I3428" s="11" t="s">
        <v>4</v>
      </c>
      <c r="J3428" s="12">
        <v>15</v>
      </c>
      <c r="K3428" s="12">
        <v>4950</v>
      </c>
      <c r="L3428" s="12">
        <v>0</v>
      </c>
      <c r="M3428" s="12">
        <v>0</v>
      </c>
      <c r="N3428" s="12">
        <f t="shared" si="160"/>
        <v>4950</v>
      </c>
      <c r="O3428" s="11" t="s">
        <v>5</v>
      </c>
      <c r="P3428" s="13">
        <v>0</v>
      </c>
      <c r="Q3428" s="11" t="s">
        <v>6</v>
      </c>
      <c r="R3428" s="13">
        <v>0</v>
      </c>
      <c r="S3428" s="13">
        <v>0</v>
      </c>
      <c r="T3428" s="11" t="s">
        <v>7</v>
      </c>
      <c r="U3428" s="11" t="s">
        <v>8</v>
      </c>
      <c r="V3428" s="15">
        <v>0</v>
      </c>
      <c r="W3428" s="13">
        <v>0</v>
      </c>
      <c r="X3428" s="15">
        <v>0</v>
      </c>
      <c r="Y3428" s="15">
        <v>0</v>
      </c>
      <c r="Z3428" s="13">
        <v>0</v>
      </c>
      <c r="AA3428" s="15">
        <v>0</v>
      </c>
      <c r="AB3428" s="13">
        <v>0</v>
      </c>
      <c r="AC3428" s="15">
        <v>0</v>
      </c>
      <c r="AD3428" s="13">
        <v>0</v>
      </c>
      <c r="AE3428" s="15">
        <v>0</v>
      </c>
      <c r="AF3428" s="13">
        <v>0</v>
      </c>
      <c r="AG3428" s="15">
        <v>0</v>
      </c>
      <c r="AH3428" s="13">
        <v>0</v>
      </c>
      <c r="AI3428" s="15">
        <v>0</v>
      </c>
      <c r="AJ3428" s="11" t="s">
        <v>9</v>
      </c>
      <c r="AK3428" s="11" t="s">
        <v>13</v>
      </c>
      <c r="AL3428" s="22">
        <f t="shared" si="159"/>
        <v>1516</v>
      </c>
      <c r="AM3428" s="11" t="str">
        <f>VLOOKUP(O3428,Sheet2!$D$6:$E$14,2,FALSE)</f>
        <v>Spare parts</v>
      </c>
      <c r="AN3428" s="11" t="str">
        <f>VLOOKUP(F3428,Sheet2!$E$10:$F$13,2,FALSE)</f>
        <v>SPM</v>
      </c>
      <c r="AO3428" s="35" t="s">
        <v>14668</v>
      </c>
      <c r="AP3428">
        <f>MATCH(AN3428,Sheet2!$F$5:$F$18,0)</f>
        <v>6</v>
      </c>
      <c r="AQ3428">
        <f>MATCH(AO3428,Sheet2!$F$5:$K$5,0)</f>
        <v>6</v>
      </c>
      <c r="AR3428" s="33">
        <f>INDEX(Sheet2!$F$5:$K$18,OPaL!AP3428,OPaL!AQ3428)</f>
        <v>0.15</v>
      </c>
      <c r="AS3428" s="1">
        <f t="shared" si="161"/>
        <v>4207.5</v>
      </c>
    </row>
    <row r="3429" spans="1:45" x14ac:dyDescent="0.2">
      <c r="A3429" s="11" t="s">
        <v>9380</v>
      </c>
      <c r="B3429" s="11" t="s">
        <v>9381</v>
      </c>
      <c r="C3429" s="11" t="s">
        <v>13021</v>
      </c>
      <c r="D3429" s="21">
        <v>45262</v>
      </c>
      <c r="E3429" s="21" t="s">
        <v>9764</v>
      </c>
      <c r="F3429" s="21" t="s">
        <v>14659</v>
      </c>
      <c r="G3429" s="11" t="s">
        <v>2</v>
      </c>
      <c r="H3429" s="11" t="s">
        <v>16</v>
      </c>
      <c r="I3429" s="11" t="s">
        <v>4</v>
      </c>
      <c r="J3429" s="13">
        <v>1</v>
      </c>
      <c r="K3429" s="12">
        <v>4944.59</v>
      </c>
      <c r="L3429" s="12">
        <v>0</v>
      </c>
      <c r="M3429" s="12">
        <v>0</v>
      </c>
      <c r="N3429" s="12">
        <f t="shared" si="160"/>
        <v>4944.59</v>
      </c>
      <c r="O3429" s="11" t="s">
        <v>8227</v>
      </c>
      <c r="P3429" s="13">
        <v>0</v>
      </c>
      <c r="Q3429" s="11" t="s">
        <v>6</v>
      </c>
      <c r="R3429" s="13">
        <v>0</v>
      </c>
      <c r="S3429" s="13">
        <v>0</v>
      </c>
      <c r="T3429" s="11" t="s">
        <v>7</v>
      </c>
      <c r="U3429" s="11" t="s">
        <v>8</v>
      </c>
      <c r="V3429" s="15">
        <v>0</v>
      </c>
      <c r="W3429" s="13">
        <v>0</v>
      </c>
      <c r="X3429" s="15">
        <v>0</v>
      </c>
      <c r="Y3429" s="15">
        <v>0</v>
      </c>
      <c r="Z3429" s="13">
        <v>0</v>
      </c>
      <c r="AA3429" s="15">
        <v>0</v>
      </c>
      <c r="AB3429" s="13">
        <v>0</v>
      </c>
      <c r="AC3429" s="15">
        <v>0</v>
      </c>
      <c r="AD3429" s="13">
        <v>0</v>
      </c>
      <c r="AE3429" s="15">
        <v>0</v>
      </c>
      <c r="AF3429" s="13">
        <v>0</v>
      </c>
      <c r="AG3429" s="15">
        <v>0</v>
      </c>
      <c r="AH3429" s="13">
        <v>0</v>
      </c>
      <c r="AI3429" s="15">
        <v>0</v>
      </c>
      <c r="AJ3429" s="11" t="s">
        <v>17</v>
      </c>
      <c r="AK3429" s="11" t="s">
        <v>8228</v>
      </c>
      <c r="AL3429" s="22">
        <f t="shared" si="159"/>
        <v>30</v>
      </c>
      <c r="AM3429" s="11" t="str">
        <f>VLOOKUP(O3429,Sheet2!$D$6:$E$14,2,FALSE)</f>
        <v>Consumables</v>
      </c>
      <c r="AN3429" s="11" t="str">
        <f>VLOOKUP(F3429,Sheet2!$E$15:$F$18,2,FALSE)</f>
        <v>CM</v>
      </c>
      <c r="AO3429" s="35" t="s">
        <v>14664</v>
      </c>
      <c r="AP3429">
        <f>MATCH(AN3429,Sheet2!$F$5:$F$18,0)</f>
        <v>13</v>
      </c>
      <c r="AQ3429">
        <f>MATCH(AO3429,Sheet2!$F$5:$K$5,0)</f>
        <v>2</v>
      </c>
      <c r="AR3429" s="33">
        <f>INDEX(Sheet2!$F$5:$K$18,OPaL!AP3429,OPaL!AQ3429)</f>
        <v>0</v>
      </c>
      <c r="AS3429" s="1">
        <f t="shared" si="161"/>
        <v>4944.59</v>
      </c>
    </row>
    <row r="3430" spans="1:45" x14ac:dyDescent="0.2">
      <c r="A3430" s="11" t="s">
        <v>1579</v>
      </c>
      <c r="B3430" s="11" t="s">
        <v>1580</v>
      </c>
      <c r="C3430" s="11" t="s">
        <v>13022</v>
      </c>
      <c r="D3430" s="21">
        <v>43276</v>
      </c>
      <c r="E3430" s="21" t="s">
        <v>9697</v>
      </c>
      <c r="F3430" s="21" t="s">
        <v>14659</v>
      </c>
      <c r="G3430" s="11" t="s">
        <v>2</v>
      </c>
      <c r="H3430" s="11" t="s">
        <v>16</v>
      </c>
      <c r="I3430" s="11" t="s">
        <v>4</v>
      </c>
      <c r="J3430" s="12">
        <v>2</v>
      </c>
      <c r="K3430" s="12">
        <v>4940</v>
      </c>
      <c r="L3430" s="12">
        <v>0</v>
      </c>
      <c r="M3430" s="12">
        <v>0</v>
      </c>
      <c r="N3430" s="12">
        <f t="shared" si="160"/>
        <v>4940</v>
      </c>
      <c r="O3430" s="11" t="s">
        <v>5</v>
      </c>
      <c r="P3430" s="13">
        <v>0</v>
      </c>
      <c r="Q3430" s="11" t="s">
        <v>6</v>
      </c>
      <c r="R3430" s="13">
        <v>0</v>
      </c>
      <c r="S3430" s="13">
        <v>0</v>
      </c>
      <c r="T3430" s="11" t="s">
        <v>7</v>
      </c>
      <c r="U3430" s="11" t="s">
        <v>8</v>
      </c>
      <c r="V3430" s="15">
        <v>0</v>
      </c>
      <c r="W3430" s="13">
        <v>0</v>
      </c>
      <c r="X3430" s="15">
        <v>0</v>
      </c>
      <c r="Y3430" s="15">
        <v>0</v>
      </c>
      <c r="Z3430" s="13">
        <v>0</v>
      </c>
      <c r="AA3430" s="15">
        <v>0</v>
      </c>
      <c r="AB3430" s="13">
        <v>0</v>
      </c>
      <c r="AC3430" s="15">
        <v>0</v>
      </c>
      <c r="AD3430" s="13">
        <v>0</v>
      </c>
      <c r="AE3430" s="15">
        <v>0</v>
      </c>
      <c r="AF3430" s="13">
        <v>0</v>
      </c>
      <c r="AG3430" s="15">
        <v>0</v>
      </c>
      <c r="AH3430" s="13">
        <v>0</v>
      </c>
      <c r="AI3430" s="15">
        <v>0</v>
      </c>
      <c r="AJ3430" s="11" t="s">
        <v>17</v>
      </c>
      <c r="AK3430" s="11" t="s">
        <v>10</v>
      </c>
      <c r="AL3430" s="22">
        <f t="shared" si="159"/>
        <v>2016</v>
      </c>
      <c r="AM3430" s="11" t="str">
        <f>VLOOKUP(O3430,Sheet2!$D$6:$E$14,2,FALSE)</f>
        <v>Spare parts</v>
      </c>
      <c r="AN3430" s="11" t="str">
        <f>VLOOKUP(F3430,Sheet2!$E$10:$F$13,2,FALSE)</f>
        <v>SPM</v>
      </c>
      <c r="AO3430" s="35" t="s">
        <v>14668</v>
      </c>
      <c r="AP3430">
        <f>MATCH(AN3430,Sheet2!$F$5:$F$18,0)</f>
        <v>6</v>
      </c>
      <c r="AQ3430">
        <f>MATCH(AO3430,Sheet2!$F$5:$K$5,0)</f>
        <v>6</v>
      </c>
      <c r="AR3430" s="33">
        <f>INDEX(Sheet2!$F$5:$K$18,OPaL!AP3430,OPaL!AQ3430)</f>
        <v>0.15</v>
      </c>
      <c r="AS3430" s="1">
        <f t="shared" si="161"/>
        <v>4199</v>
      </c>
    </row>
    <row r="3431" spans="1:45" x14ac:dyDescent="0.2">
      <c r="A3431" s="11" t="s">
        <v>1593</v>
      </c>
      <c r="B3431" s="11" t="s">
        <v>1594</v>
      </c>
      <c r="C3431" s="11" t="s">
        <v>13023</v>
      </c>
      <c r="D3431" s="21">
        <v>43038</v>
      </c>
      <c r="E3431" s="21" t="s">
        <v>9697</v>
      </c>
      <c r="F3431" s="21" t="s">
        <v>14658</v>
      </c>
      <c r="G3431" s="11" t="s">
        <v>2</v>
      </c>
      <c r="H3431" s="11" t="s">
        <v>3</v>
      </c>
      <c r="I3431" s="11" t="s">
        <v>4</v>
      </c>
      <c r="J3431" s="12">
        <v>2</v>
      </c>
      <c r="K3431" s="12">
        <v>4932.8999999999996</v>
      </c>
      <c r="L3431" s="12">
        <v>0</v>
      </c>
      <c r="M3431" s="12">
        <v>0</v>
      </c>
      <c r="N3431" s="12">
        <f t="shared" si="160"/>
        <v>4932.8999999999996</v>
      </c>
      <c r="O3431" s="11" t="s">
        <v>5</v>
      </c>
      <c r="P3431" s="13">
        <v>0</v>
      </c>
      <c r="Q3431" s="11" t="s">
        <v>6</v>
      </c>
      <c r="R3431" s="13">
        <v>0</v>
      </c>
      <c r="S3431" s="13">
        <v>0</v>
      </c>
      <c r="T3431" s="11" t="s">
        <v>7</v>
      </c>
      <c r="U3431" s="11" t="s">
        <v>8</v>
      </c>
      <c r="V3431" s="15">
        <v>0</v>
      </c>
      <c r="W3431" s="13">
        <v>0</v>
      </c>
      <c r="X3431" s="15">
        <v>0</v>
      </c>
      <c r="Y3431" s="15">
        <v>0</v>
      </c>
      <c r="Z3431" s="13">
        <v>0</v>
      </c>
      <c r="AA3431" s="15">
        <v>0</v>
      </c>
      <c r="AB3431" s="13">
        <v>0</v>
      </c>
      <c r="AC3431" s="15">
        <v>0</v>
      </c>
      <c r="AD3431" s="13">
        <v>0</v>
      </c>
      <c r="AE3431" s="15">
        <v>0</v>
      </c>
      <c r="AF3431" s="13">
        <v>0</v>
      </c>
      <c r="AG3431" s="15">
        <v>0</v>
      </c>
      <c r="AH3431" s="13">
        <v>0</v>
      </c>
      <c r="AI3431" s="15">
        <v>0</v>
      </c>
      <c r="AJ3431" s="11" t="s">
        <v>9</v>
      </c>
      <c r="AK3431" s="11" t="s">
        <v>10</v>
      </c>
      <c r="AL3431" s="22">
        <f t="shared" si="159"/>
        <v>2254</v>
      </c>
      <c r="AM3431" s="11" t="str">
        <f>VLOOKUP(O3431,Sheet2!$D$6:$E$14,2,FALSE)</f>
        <v>Spare parts</v>
      </c>
      <c r="AN3431" s="11" t="str">
        <f>VLOOKUP(F3431,Sheet2!$E$10:$F$13,2,FALSE)</f>
        <v>SPE</v>
      </c>
      <c r="AO3431" s="35" t="s">
        <v>14668</v>
      </c>
      <c r="AP3431">
        <f>MATCH(AN3431,Sheet2!$F$5:$F$18,0)</f>
        <v>7</v>
      </c>
      <c r="AQ3431">
        <f>MATCH(AO3431,Sheet2!$F$5:$K$5,0)</f>
        <v>6</v>
      </c>
      <c r="AR3431" s="33">
        <f>INDEX(Sheet2!$F$5:$K$18,OPaL!AP3431,OPaL!AQ3431)</f>
        <v>0.15</v>
      </c>
      <c r="AS3431" s="1">
        <f t="shared" si="161"/>
        <v>4192.9649999999992</v>
      </c>
    </row>
    <row r="3432" spans="1:45" x14ac:dyDescent="0.2">
      <c r="A3432" s="11" t="s">
        <v>4319</v>
      </c>
      <c r="B3432" s="11" t="s">
        <v>4320</v>
      </c>
      <c r="C3432" s="11" t="s">
        <v>13024</v>
      </c>
      <c r="D3432" s="21">
        <v>42975</v>
      </c>
      <c r="E3432" s="21" t="s">
        <v>9697</v>
      </c>
      <c r="F3432" s="21" t="s">
        <v>14659</v>
      </c>
      <c r="G3432" s="11" t="s">
        <v>2</v>
      </c>
      <c r="H3432" s="11" t="s">
        <v>16</v>
      </c>
      <c r="I3432" s="11" t="s">
        <v>4</v>
      </c>
      <c r="J3432" s="13">
        <v>1</v>
      </c>
      <c r="K3432" s="12">
        <v>4926</v>
      </c>
      <c r="L3432" s="12">
        <v>0</v>
      </c>
      <c r="M3432" s="12">
        <v>0</v>
      </c>
      <c r="N3432" s="12">
        <f t="shared" si="160"/>
        <v>4926</v>
      </c>
      <c r="O3432" s="11" t="s">
        <v>5</v>
      </c>
      <c r="P3432" s="13">
        <v>0</v>
      </c>
      <c r="Q3432" s="11" t="s">
        <v>6</v>
      </c>
      <c r="R3432" s="13">
        <v>0</v>
      </c>
      <c r="S3432" s="13">
        <v>0</v>
      </c>
      <c r="T3432" s="11" t="s">
        <v>7</v>
      </c>
      <c r="U3432" s="11" t="s">
        <v>8</v>
      </c>
      <c r="V3432" s="15">
        <v>0</v>
      </c>
      <c r="W3432" s="13">
        <v>0</v>
      </c>
      <c r="X3432" s="15">
        <v>0</v>
      </c>
      <c r="Y3432" s="15">
        <v>0</v>
      </c>
      <c r="Z3432" s="13">
        <v>0</v>
      </c>
      <c r="AA3432" s="15">
        <v>0</v>
      </c>
      <c r="AB3432" s="13">
        <v>0</v>
      </c>
      <c r="AC3432" s="15">
        <v>0</v>
      </c>
      <c r="AD3432" s="13">
        <v>0</v>
      </c>
      <c r="AE3432" s="15">
        <v>0</v>
      </c>
      <c r="AF3432" s="13">
        <v>0</v>
      </c>
      <c r="AG3432" s="15">
        <v>0</v>
      </c>
      <c r="AH3432" s="13">
        <v>0</v>
      </c>
      <c r="AI3432" s="15">
        <v>0</v>
      </c>
      <c r="AJ3432" s="11" t="s">
        <v>17</v>
      </c>
      <c r="AK3432" s="11" t="s">
        <v>1398</v>
      </c>
      <c r="AL3432" s="22">
        <f t="shared" si="159"/>
        <v>2317</v>
      </c>
      <c r="AM3432" s="11" t="str">
        <f>VLOOKUP(O3432,Sheet2!$D$6:$E$14,2,FALSE)</f>
        <v>Spare parts</v>
      </c>
      <c r="AN3432" s="11" t="str">
        <f>VLOOKUP(F3432,Sheet2!$E$10:$F$13,2,FALSE)</f>
        <v>SPM</v>
      </c>
      <c r="AO3432" s="35" t="s">
        <v>14668</v>
      </c>
      <c r="AP3432">
        <f>MATCH(AN3432,Sheet2!$F$5:$F$18,0)</f>
        <v>6</v>
      </c>
      <c r="AQ3432">
        <f>MATCH(AO3432,Sheet2!$F$5:$K$5,0)</f>
        <v>6</v>
      </c>
      <c r="AR3432" s="33">
        <f>INDEX(Sheet2!$F$5:$K$18,OPaL!AP3432,OPaL!AQ3432)</f>
        <v>0.15</v>
      </c>
      <c r="AS3432" s="1">
        <f t="shared" si="161"/>
        <v>4187.0999999999995</v>
      </c>
    </row>
    <row r="3433" spans="1:45" x14ac:dyDescent="0.2">
      <c r="A3433" s="11" t="s">
        <v>7241</v>
      </c>
      <c r="B3433" s="11" t="s">
        <v>7242</v>
      </c>
      <c r="C3433" s="11" t="s">
        <v>13025</v>
      </c>
      <c r="D3433" s="21">
        <v>42587</v>
      </c>
      <c r="E3433" s="21" t="s">
        <v>9697</v>
      </c>
      <c r="F3433" s="21" t="s">
        <v>14659</v>
      </c>
      <c r="G3433" s="11" t="s">
        <v>2</v>
      </c>
      <c r="H3433" s="11" t="s">
        <v>16</v>
      </c>
      <c r="I3433" s="11" t="s">
        <v>4</v>
      </c>
      <c r="J3433" s="12">
        <v>1</v>
      </c>
      <c r="K3433" s="12">
        <v>4923.8900000000003</v>
      </c>
      <c r="L3433" s="12">
        <v>0</v>
      </c>
      <c r="M3433" s="12">
        <v>0</v>
      </c>
      <c r="N3433" s="12">
        <f t="shared" si="160"/>
        <v>4923.8900000000003</v>
      </c>
      <c r="O3433" s="11" t="s">
        <v>5</v>
      </c>
      <c r="P3433" s="13">
        <v>0</v>
      </c>
      <c r="Q3433" s="11" t="s">
        <v>6</v>
      </c>
      <c r="R3433" s="13">
        <v>0</v>
      </c>
      <c r="S3433" s="13">
        <v>0</v>
      </c>
      <c r="T3433" s="11" t="s">
        <v>7</v>
      </c>
      <c r="U3433" s="11" t="s">
        <v>8</v>
      </c>
      <c r="V3433" s="15">
        <v>0</v>
      </c>
      <c r="W3433" s="13">
        <v>0</v>
      </c>
      <c r="X3433" s="15">
        <v>0</v>
      </c>
      <c r="Y3433" s="15">
        <v>0</v>
      </c>
      <c r="Z3433" s="13">
        <v>0</v>
      </c>
      <c r="AA3433" s="15">
        <v>0</v>
      </c>
      <c r="AB3433" s="13">
        <v>0</v>
      </c>
      <c r="AC3433" s="15">
        <v>0</v>
      </c>
      <c r="AD3433" s="13">
        <v>0</v>
      </c>
      <c r="AE3433" s="15">
        <v>0</v>
      </c>
      <c r="AF3433" s="13">
        <v>0</v>
      </c>
      <c r="AG3433" s="15">
        <v>0</v>
      </c>
      <c r="AH3433" s="13">
        <v>0</v>
      </c>
      <c r="AI3433" s="15">
        <v>0</v>
      </c>
      <c r="AJ3433" s="11" t="s">
        <v>17</v>
      </c>
      <c r="AK3433" s="11" t="s">
        <v>13</v>
      </c>
      <c r="AL3433" s="22">
        <f t="shared" si="159"/>
        <v>2705</v>
      </c>
      <c r="AM3433" s="11" t="str">
        <f>VLOOKUP(O3433,Sheet2!$D$6:$E$14,2,FALSE)</f>
        <v>Spare parts</v>
      </c>
      <c r="AN3433" s="11" t="str">
        <f>VLOOKUP(F3433,Sheet2!$E$10:$F$13,2,FALSE)</f>
        <v>SPM</v>
      </c>
      <c r="AO3433" s="35" t="s">
        <v>14668</v>
      </c>
      <c r="AP3433">
        <f>MATCH(AN3433,Sheet2!$F$5:$F$18,0)</f>
        <v>6</v>
      </c>
      <c r="AQ3433">
        <f>MATCH(AO3433,Sheet2!$F$5:$K$5,0)</f>
        <v>6</v>
      </c>
      <c r="AR3433" s="33">
        <f>INDEX(Sheet2!$F$5:$K$18,OPaL!AP3433,OPaL!AQ3433)</f>
        <v>0.15</v>
      </c>
      <c r="AS3433" s="1">
        <f t="shared" si="161"/>
        <v>4185.3065000000006</v>
      </c>
    </row>
    <row r="3434" spans="1:45" x14ac:dyDescent="0.2">
      <c r="A3434" s="11" t="s">
        <v>2635</v>
      </c>
      <c r="B3434" s="11" t="s">
        <v>2636</v>
      </c>
      <c r="C3434" s="11" t="s">
        <v>13026</v>
      </c>
      <c r="D3434" s="21">
        <v>44386</v>
      </c>
      <c r="E3434" s="21" t="s">
        <v>9697</v>
      </c>
      <c r="F3434" s="21" t="s">
        <v>14659</v>
      </c>
      <c r="G3434" s="11" t="s">
        <v>2</v>
      </c>
      <c r="H3434" s="11" t="s">
        <v>3</v>
      </c>
      <c r="I3434" s="11" t="s">
        <v>4</v>
      </c>
      <c r="J3434" s="12">
        <v>16</v>
      </c>
      <c r="K3434" s="12">
        <v>4917.34</v>
      </c>
      <c r="L3434" s="12">
        <v>0</v>
      </c>
      <c r="M3434" s="12">
        <v>0</v>
      </c>
      <c r="N3434" s="12">
        <f t="shared" si="160"/>
        <v>4917.34</v>
      </c>
      <c r="O3434" s="11" t="s">
        <v>5</v>
      </c>
      <c r="P3434" s="13">
        <v>0</v>
      </c>
      <c r="Q3434" s="11" t="s">
        <v>6</v>
      </c>
      <c r="R3434" s="13">
        <v>0</v>
      </c>
      <c r="S3434" s="13">
        <v>0</v>
      </c>
      <c r="T3434" s="11" t="s">
        <v>7</v>
      </c>
      <c r="U3434" s="11" t="s">
        <v>8</v>
      </c>
      <c r="V3434" s="15">
        <v>0</v>
      </c>
      <c r="W3434" s="13">
        <v>0</v>
      </c>
      <c r="X3434" s="15">
        <v>0</v>
      </c>
      <c r="Y3434" s="15">
        <v>0</v>
      </c>
      <c r="Z3434" s="13">
        <v>0</v>
      </c>
      <c r="AA3434" s="15">
        <v>0</v>
      </c>
      <c r="AB3434" s="13">
        <v>0</v>
      </c>
      <c r="AC3434" s="15">
        <v>0</v>
      </c>
      <c r="AD3434" s="13">
        <v>0</v>
      </c>
      <c r="AE3434" s="15">
        <v>0</v>
      </c>
      <c r="AF3434" s="13">
        <v>0</v>
      </c>
      <c r="AG3434" s="15">
        <v>0</v>
      </c>
      <c r="AH3434" s="13">
        <v>0</v>
      </c>
      <c r="AI3434" s="15">
        <v>0</v>
      </c>
      <c r="AJ3434" s="11" t="s">
        <v>9</v>
      </c>
      <c r="AK3434" s="11" t="s">
        <v>13</v>
      </c>
      <c r="AL3434" s="22">
        <f t="shared" si="159"/>
        <v>906</v>
      </c>
      <c r="AM3434" s="11" t="str">
        <f>VLOOKUP(O3434,Sheet2!$D$6:$E$14,2,FALSE)</f>
        <v>Spare parts</v>
      </c>
      <c r="AN3434" s="11" t="str">
        <f>VLOOKUP(F3434,Sheet2!$E$10:$F$13,2,FALSE)</f>
        <v>SPM</v>
      </c>
      <c r="AO3434" s="35" t="s">
        <v>14668</v>
      </c>
      <c r="AP3434">
        <f>MATCH(AN3434,Sheet2!$F$5:$F$18,0)</f>
        <v>6</v>
      </c>
      <c r="AQ3434">
        <f>MATCH(AO3434,Sheet2!$F$5:$K$5,0)</f>
        <v>6</v>
      </c>
      <c r="AR3434" s="33">
        <f>INDEX(Sheet2!$F$5:$K$18,OPaL!AP3434,OPaL!AQ3434)</f>
        <v>0.15</v>
      </c>
      <c r="AS3434" s="1">
        <f t="shared" si="161"/>
        <v>4179.7389999999996</v>
      </c>
    </row>
    <row r="3435" spans="1:45" x14ac:dyDescent="0.2">
      <c r="A3435" s="11" t="s">
        <v>2637</v>
      </c>
      <c r="B3435" s="11" t="s">
        <v>2638</v>
      </c>
      <c r="C3435" s="11" t="s">
        <v>13027</v>
      </c>
      <c r="D3435" s="21">
        <v>44386</v>
      </c>
      <c r="E3435" s="21" t="s">
        <v>9697</v>
      </c>
      <c r="F3435" s="21" t="s">
        <v>14659</v>
      </c>
      <c r="G3435" s="11" t="s">
        <v>2</v>
      </c>
      <c r="H3435" s="11" t="s">
        <v>3</v>
      </c>
      <c r="I3435" s="11" t="s">
        <v>4</v>
      </c>
      <c r="J3435" s="12">
        <v>16</v>
      </c>
      <c r="K3435" s="12">
        <v>4917.34</v>
      </c>
      <c r="L3435" s="12">
        <v>0</v>
      </c>
      <c r="M3435" s="12">
        <v>0</v>
      </c>
      <c r="N3435" s="12">
        <f t="shared" si="160"/>
        <v>4917.34</v>
      </c>
      <c r="O3435" s="11" t="s">
        <v>5</v>
      </c>
      <c r="P3435" s="13">
        <v>0</v>
      </c>
      <c r="Q3435" s="11" t="s">
        <v>6</v>
      </c>
      <c r="R3435" s="13">
        <v>0</v>
      </c>
      <c r="S3435" s="13">
        <v>0</v>
      </c>
      <c r="T3435" s="11" t="s">
        <v>7</v>
      </c>
      <c r="U3435" s="11" t="s">
        <v>8</v>
      </c>
      <c r="V3435" s="15">
        <v>0</v>
      </c>
      <c r="W3435" s="13">
        <v>0</v>
      </c>
      <c r="X3435" s="15">
        <v>0</v>
      </c>
      <c r="Y3435" s="15">
        <v>0</v>
      </c>
      <c r="Z3435" s="13">
        <v>0</v>
      </c>
      <c r="AA3435" s="15">
        <v>0</v>
      </c>
      <c r="AB3435" s="13">
        <v>0</v>
      </c>
      <c r="AC3435" s="15">
        <v>0</v>
      </c>
      <c r="AD3435" s="13">
        <v>0</v>
      </c>
      <c r="AE3435" s="15">
        <v>0</v>
      </c>
      <c r="AF3435" s="13">
        <v>0</v>
      </c>
      <c r="AG3435" s="15">
        <v>0</v>
      </c>
      <c r="AH3435" s="13">
        <v>0</v>
      </c>
      <c r="AI3435" s="15">
        <v>0</v>
      </c>
      <c r="AJ3435" s="11" t="s">
        <v>9</v>
      </c>
      <c r="AK3435" s="11" t="s">
        <v>13</v>
      </c>
      <c r="AL3435" s="22">
        <f t="shared" si="159"/>
        <v>906</v>
      </c>
      <c r="AM3435" s="11" t="str">
        <f>VLOOKUP(O3435,Sheet2!$D$6:$E$14,2,FALSE)</f>
        <v>Spare parts</v>
      </c>
      <c r="AN3435" s="11" t="str">
        <f>VLOOKUP(F3435,Sheet2!$E$10:$F$13,2,FALSE)</f>
        <v>SPM</v>
      </c>
      <c r="AO3435" s="35" t="s">
        <v>14668</v>
      </c>
      <c r="AP3435">
        <f>MATCH(AN3435,Sheet2!$F$5:$F$18,0)</f>
        <v>6</v>
      </c>
      <c r="AQ3435">
        <f>MATCH(AO3435,Sheet2!$F$5:$K$5,0)</f>
        <v>6</v>
      </c>
      <c r="AR3435" s="33">
        <f>INDEX(Sheet2!$F$5:$K$18,OPaL!AP3435,OPaL!AQ3435)</f>
        <v>0.15</v>
      </c>
      <c r="AS3435" s="1">
        <f t="shared" si="161"/>
        <v>4179.7389999999996</v>
      </c>
    </row>
    <row r="3436" spans="1:45" x14ac:dyDescent="0.2">
      <c r="A3436" s="11" t="s">
        <v>64</v>
      </c>
      <c r="B3436" s="11" t="s">
        <v>65</v>
      </c>
      <c r="C3436" s="11" t="s">
        <v>13028</v>
      </c>
      <c r="D3436" s="21">
        <v>43061</v>
      </c>
      <c r="E3436" s="21" t="s">
        <v>9697</v>
      </c>
      <c r="F3436" s="21" t="s">
        <v>14659</v>
      </c>
      <c r="G3436" s="11" t="s">
        <v>2</v>
      </c>
      <c r="H3436" s="11" t="s">
        <v>16</v>
      </c>
      <c r="I3436" s="11" t="s">
        <v>4</v>
      </c>
      <c r="J3436" s="12">
        <v>2</v>
      </c>
      <c r="K3436" s="12">
        <v>4907.7</v>
      </c>
      <c r="L3436" s="12">
        <v>0</v>
      </c>
      <c r="M3436" s="12">
        <v>0</v>
      </c>
      <c r="N3436" s="12">
        <f t="shared" si="160"/>
        <v>4907.7</v>
      </c>
      <c r="O3436" s="11" t="s">
        <v>5</v>
      </c>
      <c r="P3436" s="13">
        <v>0</v>
      </c>
      <c r="Q3436" s="11" t="s">
        <v>6</v>
      </c>
      <c r="R3436" s="13">
        <v>0</v>
      </c>
      <c r="S3436" s="13">
        <v>0</v>
      </c>
      <c r="T3436" s="11" t="s">
        <v>7</v>
      </c>
      <c r="U3436" s="11" t="s">
        <v>8</v>
      </c>
      <c r="V3436" s="15">
        <v>0</v>
      </c>
      <c r="W3436" s="13">
        <v>0</v>
      </c>
      <c r="X3436" s="15">
        <v>0</v>
      </c>
      <c r="Y3436" s="15">
        <v>0</v>
      </c>
      <c r="Z3436" s="13">
        <v>0</v>
      </c>
      <c r="AA3436" s="15">
        <v>0</v>
      </c>
      <c r="AB3436" s="13">
        <v>0</v>
      </c>
      <c r="AC3436" s="15">
        <v>0</v>
      </c>
      <c r="AD3436" s="13">
        <v>0</v>
      </c>
      <c r="AE3436" s="15">
        <v>0</v>
      </c>
      <c r="AF3436" s="13">
        <v>0</v>
      </c>
      <c r="AG3436" s="15">
        <v>0</v>
      </c>
      <c r="AH3436" s="13">
        <v>0</v>
      </c>
      <c r="AI3436" s="15">
        <v>0</v>
      </c>
      <c r="AJ3436" s="11" t="s">
        <v>17</v>
      </c>
      <c r="AK3436" s="11" t="s">
        <v>13</v>
      </c>
      <c r="AL3436" s="22">
        <f t="shared" si="159"/>
        <v>2231</v>
      </c>
      <c r="AM3436" s="11" t="str">
        <f>VLOOKUP(O3436,Sheet2!$D$6:$E$14,2,FALSE)</f>
        <v>Spare parts</v>
      </c>
      <c r="AN3436" s="11" t="str">
        <f>VLOOKUP(F3436,Sheet2!$E$10:$F$13,2,FALSE)</f>
        <v>SPM</v>
      </c>
      <c r="AO3436" s="35" t="s">
        <v>14668</v>
      </c>
      <c r="AP3436">
        <f>MATCH(AN3436,Sheet2!$F$5:$F$18,0)</f>
        <v>6</v>
      </c>
      <c r="AQ3436">
        <f>MATCH(AO3436,Sheet2!$F$5:$K$5,0)</f>
        <v>6</v>
      </c>
      <c r="AR3436" s="33">
        <f>INDEX(Sheet2!$F$5:$K$18,OPaL!AP3436,OPaL!AQ3436)</f>
        <v>0.15</v>
      </c>
      <c r="AS3436" s="1">
        <f t="shared" si="161"/>
        <v>4171.5450000000001</v>
      </c>
    </row>
    <row r="3437" spans="1:45" x14ac:dyDescent="0.2">
      <c r="A3437" s="11" t="s">
        <v>66</v>
      </c>
      <c r="B3437" s="11" t="s">
        <v>67</v>
      </c>
      <c r="C3437" s="11" t="s">
        <v>13029</v>
      </c>
      <c r="D3437" s="21">
        <v>43061</v>
      </c>
      <c r="E3437" s="21" t="s">
        <v>9697</v>
      </c>
      <c r="F3437" s="21" t="s">
        <v>14659</v>
      </c>
      <c r="G3437" s="11" t="s">
        <v>2</v>
      </c>
      <c r="H3437" s="11" t="s">
        <v>16</v>
      </c>
      <c r="I3437" s="11" t="s">
        <v>4</v>
      </c>
      <c r="J3437" s="12">
        <v>2</v>
      </c>
      <c r="K3437" s="12">
        <v>4907.7</v>
      </c>
      <c r="L3437" s="12">
        <v>0</v>
      </c>
      <c r="M3437" s="12">
        <v>0</v>
      </c>
      <c r="N3437" s="12">
        <f t="shared" si="160"/>
        <v>4907.7</v>
      </c>
      <c r="O3437" s="11" t="s">
        <v>5</v>
      </c>
      <c r="P3437" s="13">
        <v>0</v>
      </c>
      <c r="Q3437" s="11" t="s">
        <v>6</v>
      </c>
      <c r="R3437" s="13">
        <v>0</v>
      </c>
      <c r="S3437" s="13">
        <v>0</v>
      </c>
      <c r="T3437" s="11" t="s">
        <v>7</v>
      </c>
      <c r="U3437" s="11" t="s">
        <v>8</v>
      </c>
      <c r="V3437" s="15">
        <v>0</v>
      </c>
      <c r="W3437" s="13">
        <v>0</v>
      </c>
      <c r="X3437" s="15">
        <v>0</v>
      </c>
      <c r="Y3437" s="15">
        <v>0</v>
      </c>
      <c r="Z3437" s="13">
        <v>0</v>
      </c>
      <c r="AA3437" s="15">
        <v>0</v>
      </c>
      <c r="AB3437" s="13">
        <v>0</v>
      </c>
      <c r="AC3437" s="15">
        <v>0</v>
      </c>
      <c r="AD3437" s="13">
        <v>0</v>
      </c>
      <c r="AE3437" s="15">
        <v>0</v>
      </c>
      <c r="AF3437" s="13">
        <v>0</v>
      </c>
      <c r="AG3437" s="15">
        <v>0</v>
      </c>
      <c r="AH3437" s="13">
        <v>0</v>
      </c>
      <c r="AI3437" s="15">
        <v>0</v>
      </c>
      <c r="AJ3437" s="11" t="s">
        <v>17</v>
      </c>
      <c r="AK3437" s="11" t="s">
        <v>13</v>
      </c>
      <c r="AL3437" s="22">
        <f t="shared" si="159"/>
        <v>2231</v>
      </c>
      <c r="AM3437" s="11" t="str">
        <f>VLOOKUP(O3437,Sheet2!$D$6:$E$14,2,FALSE)</f>
        <v>Spare parts</v>
      </c>
      <c r="AN3437" s="11" t="str">
        <f>VLOOKUP(F3437,Sheet2!$E$10:$F$13,2,FALSE)</f>
        <v>SPM</v>
      </c>
      <c r="AO3437" s="35" t="s">
        <v>14668</v>
      </c>
      <c r="AP3437">
        <f>MATCH(AN3437,Sheet2!$F$5:$F$18,0)</f>
        <v>6</v>
      </c>
      <c r="AQ3437">
        <f>MATCH(AO3437,Sheet2!$F$5:$K$5,0)</f>
        <v>6</v>
      </c>
      <c r="AR3437" s="33">
        <f>INDEX(Sheet2!$F$5:$K$18,OPaL!AP3437,OPaL!AQ3437)</f>
        <v>0.15</v>
      </c>
      <c r="AS3437" s="1">
        <f t="shared" si="161"/>
        <v>4171.5450000000001</v>
      </c>
    </row>
    <row r="3438" spans="1:45" x14ac:dyDescent="0.2">
      <c r="A3438" s="11" t="s">
        <v>2022</v>
      </c>
      <c r="B3438" s="11" t="s">
        <v>2023</v>
      </c>
      <c r="C3438" s="11" t="s">
        <v>11623</v>
      </c>
      <c r="D3438" s="21">
        <v>42642</v>
      </c>
      <c r="E3438" s="21" t="s">
        <v>9697</v>
      </c>
      <c r="F3438" s="21" t="s">
        <v>14658</v>
      </c>
      <c r="G3438" s="11" t="s">
        <v>2</v>
      </c>
      <c r="H3438" s="11" t="s">
        <v>16</v>
      </c>
      <c r="I3438" s="11" t="s">
        <v>4</v>
      </c>
      <c r="J3438" s="12">
        <v>4</v>
      </c>
      <c r="K3438" s="12">
        <v>4906.7700000000004</v>
      </c>
      <c r="L3438" s="12">
        <v>0</v>
      </c>
      <c r="M3438" s="12">
        <v>0</v>
      </c>
      <c r="N3438" s="12">
        <f t="shared" si="160"/>
        <v>4906.7700000000004</v>
      </c>
      <c r="O3438" s="11" t="s">
        <v>5</v>
      </c>
      <c r="P3438" s="13">
        <v>0</v>
      </c>
      <c r="Q3438" s="11" t="s">
        <v>6</v>
      </c>
      <c r="R3438" s="13">
        <v>0</v>
      </c>
      <c r="S3438" s="13">
        <v>0</v>
      </c>
      <c r="T3438" s="11" t="s">
        <v>7</v>
      </c>
      <c r="U3438" s="11" t="s">
        <v>8</v>
      </c>
      <c r="V3438" s="15">
        <v>0</v>
      </c>
      <c r="W3438" s="13">
        <v>0</v>
      </c>
      <c r="X3438" s="15">
        <v>0</v>
      </c>
      <c r="Y3438" s="15">
        <v>0</v>
      </c>
      <c r="Z3438" s="13">
        <v>0</v>
      </c>
      <c r="AA3438" s="15">
        <v>0</v>
      </c>
      <c r="AB3438" s="13">
        <v>0</v>
      </c>
      <c r="AC3438" s="15">
        <v>0</v>
      </c>
      <c r="AD3438" s="13">
        <v>0</v>
      </c>
      <c r="AE3438" s="15">
        <v>0</v>
      </c>
      <c r="AF3438" s="13">
        <v>0</v>
      </c>
      <c r="AG3438" s="15">
        <v>0</v>
      </c>
      <c r="AH3438" s="13">
        <v>0</v>
      </c>
      <c r="AI3438" s="15">
        <v>0</v>
      </c>
      <c r="AJ3438" s="11" t="s">
        <v>17</v>
      </c>
      <c r="AK3438" s="11" t="s">
        <v>13</v>
      </c>
      <c r="AL3438" s="22">
        <f t="shared" si="159"/>
        <v>2650</v>
      </c>
      <c r="AM3438" s="11" t="str">
        <f>VLOOKUP(O3438,Sheet2!$D$6:$E$14,2,FALSE)</f>
        <v>Spare parts</v>
      </c>
      <c r="AN3438" s="11" t="str">
        <f>VLOOKUP(F3438,Sheet2!$E$10:$F$13,2,FALSE)</f>
        <v>SPE</v>
      </c>
      <c r="AO3438" s="35" t="s">
        <v>14668</v>
      </c>
      <c r="AP3438">
        <f>MATCH(AN3438,Sheet2!$F$5:$F$18,0)</f>
        <v>7</v>
      </c>
      <c r="AQ3438">
        <f>MATCH(AO3438,Sheet2!$F$5:$K$5,0)</f>
        <v>6</v>
      </c>
      <c r="AR3438" s="33">
        <f>INDEX(Sheet2!$F$5:$K$18,OPaL!AP3438,OPaL!AQ3438)</f>
        <v>0.15</v>
      </c>
      <c r="AS3438" s="1">
        <f t="shared" si="161"/>
        <v>4170.7545</v>
      </c>
    </row>
    <row r="3439" spans="1:45" x14ac:dyDescent="0.2">
      <c r="A3439" s="11" t="s">
        <v>9288</v>
      </c>
      <c r="B3439" s="11" t="s">
        <v>9289</v>
      </c>
      <c r="C3439" s="11" t="s">
        <v>13030</v>
      </c>
      <c r="D3439" s="21">
        <v>44652</v>
      </c>
      <c r="E3439" s="21" t="s">
        <v>9770</v>
      </c>
      <c r="F3439" s="21" t="s">
        <v>14659</v>
      </c>
      <c r="G3439" s="11" t="s">
        <v>2</v>
      </c>
      <c r="H3439" s="11" t="s">
        <v>350</v>
      </c>
      <c r="I3439" s="11" t="s">
        <v>4</v>
      </c>
      <c r="J3439" s="13">
        <v>1</v>
      </c>
      <c r="K3439" s="12">
        <v>4893</v>
      </c>
      <c r="L3439" s="12">
        <v>0</v>
      </c>
      <c r="M3439" s="12">
        <v>0</v>
      </c>
      <c r="N3439" s="12">
        <f t="shared" si="160"/>
        <v>4893</v>
      </c>
      <c r="O3439" s="11" t="s">
        <v>8227</v>
      </c>
      <c r="P3439" s="13">
        <v>0</v>
      </c>
      <c r="Q3439" s="11" t="s">
        <v>6</v>
      </c>
      <c r="R3439" s="13">
        <v>0</v>
      </c>
      <c r="S3439" s="13">
        <v>0</v>
      </c>
      <c r="T3439" s="11" t="s">
        <v>7</v>
      </c>
      <c r="U3439" s="11" t="s">
        <v>8</v>
      </c>
      <c r="V3439" s="15">
        <v>0</v>
      </c>
      <c r="W3439" s="13">
        <v>0</v>
      </c>
      <c r="X3439" s="15">
        <v>0</v>
      </c>
      <c r="Y3439" s="15">
        <v>0</v>
      </c>
      <c r="Z3439" s="13">
        <v>0</v>
      </c>
      <c r="AA3439" s="15">
        <v>0</v>
      </c>
      <c r="AB3439" s="13">
        <v>0</v>
      </c>
      <c r="AC3439" s="15">
        <v>0</v>
      </c>
      <c r="AD3439" s="13">
        <v>0</v>
      </c>
      <c r="AE3439" s="15">
        <v>0</v>
      </c>
      <c r="AF3439" s="13">
        <v>0</v>
      </c>
      <c r="AG3439" s="15">
        <v>0</v>
      </c>
      <c r="AH3439" s="13">
        <v>0</v>
      </c>
      <c r="AI3439" s="15">
        <v>0</v>
      </c>
      <c r="AJ3439" s="11" t="s">
        <v>352</v>
      </c>
      <c r="AK3439" s="11" t="s">
        <v>8228</v>
      </c>
      <c r="AL3439" s="22">
        <f t="shared" si="159"/>
        <v>640</v>
      </c>
      <c r="AM3439" s="11" t="str">
        <f>VLOOKUP(O3439,Sheet2!$D$6:$E$14,2,FALSE)</f>
        <v>Consumables</v>
      </c>
      <c r="AN3439" s="11" t="str">
        <f>VLOOKUP(F3439,Sheet2!$E$15:$F$18,2,FALSE)</f>
        <v>CM</v>
      </c>
      <c r="AO3439" s="35" t="s">
        <v>14668</v>
      </c>
      <c r="AP3439">
        <f>MATCH(AN3439,Sheet2!$F$5:$F$18,0)</f>
        <v>13</v>
      </c>
      <c r="AQ3439">
        <f>MATCH(AO3439,Sheet2!$F$5:$K$5,0)</f>
        <v>6</v>
      </c>
      <c r="AR3439" s="33">
        <f>INDEX(Sheet2!$F$5:$K$18,OPaL!AP3439,OPaL!AQ3439)</f>
        <v>0.2</v>
      </c>
      <c r="AS3439" s="1">
        <f t="shared" si="161"/>
        <v>3914.4</v>
      </c>
    </row>
    <row r="3440" spans="1:45" x14ac:dyDescent="0.2">
      <c r="A3440" s="11" t="s">
        <v>4987</v>
      </c>
      <c r="B3440" s="11" t="s">
        <v>4988</v>
      </c>
      <c r="C3440" s="11" t="s">
        <v>13031</v>
      </c>
      <c r="D3440" s="21">
        <v>42784</v>
      </c>
      <c r="E3440" s="21"/>
      <c r="F3440" s="21" t="s">
        <v>14659</v>
      </c>
      <c r="G3440" s="11" t="s">
        <v>2</v>
      </c>
      <c r="H3440" s="11" t="s">
        <v>16</v>
      </c>
      <c r="I3440" s="11" t="s">
        <v>4</v>
      </c>
      <c r="J3440" s="12">
        <v>1</v>
      </c>
      <c r="K3440" s="12">
        <v>4886.49</v>
      </c>
      <c r="L3440" s="12">
        <v>0</v>
      </c>
      <c r="M3440" s="12">
        <v>0</v>
      </c>
      <c r="N3440" s="12">
        <f t="shared" si="160"/>
        <v>4886.49</v>
      </c>
      <c r="O3440" s="11" t="s">
        <v>5</v>
      </c>
      <c r="P3440" s="13">
        <v>0</v>
      </c>
      <c r="Q3440" s="11" t="s">
        <v>6</v>
      </c>
      <c r="R3440" s="13">
        <v>0</v>
      </c>
      <c r="S3440" s="13">
        <v>0</v>
      </c>
      <c r="T3440" s="11" t="s">
        <v>7</v>
      </c>
      <c r="U3440" s="11" t="s">
        <v>8</v>
      </c>
      <c r="V3440" s="15">
        <v>0</v>
      </c>
      <c r="W3440" s="13">
        <v>0</v>
      </c>
      <c r="X3440" s="15">
        <v>0</v>
      </c>
      <c r="Y3440" s="15">
        <v>0</v>
      </c>
      <c r="Z3440" s="13">
        <v>0</v>
      </c>
      <c r="AA3440" s="15">
        <v>0</v>
      </c>
      <c r="AB3440" s="13">
        <v>0</v>
      </c>
      <c r="AC3440" s="15">
        <v>0</v>
      </c>
      <c r="AD3440" s="13">
        <v>0</v>
      </c>
      <c r="AE3440" s="15">
        <v>0</v>
      </c>
      <c r="AF3440" s="13">
        <v>0</v>
      </c>
      <c r="AG3440" s="15">
        <v>0</v>
      </c>
      <c r="AH3440" s="13">
        <v>0</v>
      </c>
      <c r="AI3440" s="15">
        <v>0</v>
      </c>
      <c r="AJ3440" s="11" t="s">
        <v>17</v>
      </c>
      <c r="AK3440" s="11" t="s">
        <v>1398</v>
      </c>
      <c r="AL3440" s="22">
        <f t="shared" si="159"/>
        <v>2508</v>
      </c>
      <c r="AM3440" s="11" t="str">
        <f>VLOOKUP(O3440,Sheet2!$D$6:$E$14,2,FALSE)</f>
        <v>Spare parts</v>
      </c>
      <c r="AN3440" s="11" t="str">
        <f>VLOOKUP(F3440,Sheet2!$E$10:$F$13,2,FALSE)</f>
        <v>SPM</v>
      </c>
      <c r="AO3440" s="35" t="s">
        <v>14668</v>
      </c>
      <c r="AP3440">
        <f>MATCH(AN3440,Sheet2!$F$5:$F$18,0)</f>
        <v>6</v>
      </c>
      <c r="AQ3440">
        <f>MATCH(AO3440,Sheet2!$F$5:$K$5,0)</f>
        <v>6</v>
      </c>
      <c r="AR3440" s="33">
        <f>INDEX(Sheet2!$F$5:$K$18,OPaL!AP3440,OPaL!AQ3440)</f>
        <v>0.15</v>
      </c>
      <c r="AS3440" s="1">
        <f t="shared" si="161"/>
        <v>4153.5164999999997</v>
      </c>
    </row>
    <row r="3441" spans="1:45" x14ac:dyDescent="0.2">
      <c r="A3441" s="11" t="s">
        <v>2263</v>
      </c>
      <c r="B3441" s="11" t="s">
        <v>2264</v>
      </c>
      <c r="C3441" s="11" t="s">
        <v>13032</v>
      </c>
      <c r="D3441" s="21">
        <v>44842</v>
      </c>
      <c r="E3441" s="21" t="s">
        <v>9697</v>
      </c>
      <c r="F3441" s="21" t="s">
        <v>14658</v>
      </c>
      <c r="G3441" s="11" t="s">
        <v>2</v>
      </c>
      <c r="H3441" s="11" t="s">
        <v>3</v>
      </c>
      <c r="I3441" s="11" t="s">
        <v>4</v>
      </c>
      <c r="J3441" s="12">
        <v>15</v>
      </c>
      <c r="K3441" s="12">
        <v>4882.5</v>
      </c>
      <c r="L3441" s="12">
        <v>0</v>
      </c>
      <c r="M3441" s="12">
        <v>0</v>
      </c>
      <c r="N3441" s="12">
        <f t="shared" si="160"/>
        <v>4882.5</v>
      </c>
      <c r="O3441" s="11" t="s">
        <v>5</v>
      </c>
      <c r="P3441" s="13">
        <v>0</v>
      </c>
      <c r="Q3441" s="11" t="s">
        <v>6</v>
      </c>
      <c r="R3441" s="13">
        <v>0</v>
      </c>
      <c r="S3441" s="13">
        <v>0</v>
      </c>
      <c r="T3441" s="11" t="s">
        <v>7</v>
      </c>
      <c r="U3441" s="11" t="s">
        <v>8</v>
      </c>
      <c r="V3441" s="15">
        <v>0</v>
      </c>
      <c r="W3441" s="13">
        <v>0</v>
      </c>
      <c r="X3441" s="15">
        <v>0</v>
      </c>
      <c r="Y3441" s="15">
        <v>0</v>
      </c>
      <c r="Z3441" s="13">
        <v>0</v>
      </c>
      <c r="AA3441" s="15">
        <v>0</v>
      </c>
      <c r="AB3441" s="13">
        <v>0</v>
      </c>
      <c r="AC3441" s="15">
        <v>0</v>
      </c>
      <c r="AD3441" s="13">
        <v>0</v>
      </c>
      <c r="AE3441" s="15">
        <v>0</v>
      </c>
      <c r="AF3441" s="13">
        <v>0</v>
      </c>
      <c r="AG3441" s="15">
        <v>0</v>
      </c>
      <c r="AH3441" s="13">
        <v>0</v>
      </c>
      <c r="AI3441" s="15">
        <v>0</v>
      </c>
      <c r="AJ3441" s="11" t="s">
        <v>9</v>
      </c>
      <c r="AK3441" s="11" t="s">
        <v>10</v>
      </c>
      <c r="AL3441" s="22">
        <f t="shared" si="159"/>
        <v>450</v>
      </c>
      <c r="AM3441" s="11" t="str">
        <f>VLOOKUP(O3441,Sheet2!$D$6:$E$14,2,FALSE)</f>
        <v>Spare parts</v>
      </c>
      <c r="AN3441" s="11" t="str">
        <f>VLOOKUP(F3441,Sheet2!$E$10:$F$13,2,FALSE)</f>
        <v>SPE</v>
      </c>
      <c r="AO3441" s="35" t="s">
        <v>14668</v>
      </c>
      <c r="AP3441">
        <f>MATCH(AN3441,Sheet2!$F$5:$F$18,0)</f>
        <v>7</v>
      </c>
      <c r="AQ3441">
        <f>MATCH(AO3441,Sheet2!$F$5:$K$5,0)</f>
        <v>6</v>
      </c>
      <c r="AR3441" s="33">
        <f>INDEX(Sheet2!$F$5:$K$18,OPaL!AP3441,OPaL!AQ3441)</f>
        <v>0.15</v>
      </c>
      <c r="AS3441" s="1">
        <f t="shared" si="161"/>
        <v>4150.125</v>
      </c>
    </row>
    <row r="3442" spans="1:45" x14ac:dyDescent="0.2">
      <c r="A3442" s="11" t="s">
        <v>7443</v>
      </c>
      <c r="B3442" s="11" t="s">
        <v>7444</v>
      </c>
      <c r="C3442" s="11" t="s">
        <v>13033</v>
      </c>
      <c r="D3442" s="21">
        <v>42587</v>
      </c>
      <c r="E3442" s="21" t="s">
        <v>9697</v>
      </c>
      <c r="F3442" s="21" t="s">
        <v>14659</v>
      </c>
      <c r="G3442" s="11" t="s">
        <v>2</v>
      </c>
      <c r="H3442" s="11" t="s">
        <v>3</v>
      </c>
      <c r="I3442" s="11" t="s">
        <v>4</v>
      </c>
      <c r="J3442" s="13">
        <v>4</v>
      </c>
      <c r="K3442" s="12">
        <v>4877.21</v>
      </c>
      <c r="L3442" s="12">
        <v>0</v>
      </c>
      <c r="M3442" s="12">
        <v>0</v>
      </c>
      <c r="N3442" s="12">
        <f t="shared" si="160"/>
        <v>4877.21</v>
      </c>
      <c r="O3442" s="11" t="s">
        <v>5</v>
      </c>
      <c r="P3442" s="13">
        <v>0</v>
      </c>
      <c r="Q3442" s="11" t="s">
        <v>6</v>
      </c>
      <c r="R3442" s="13">
        <v>0</v>
      </c>
      <c r="S3442" s="13">
        <v>0</v>
      </c>
      <c r="T3442" s="11" t="s">
        <v>7</v>
      </c>
      <c r="U3442" s="11" t="s">
        <v>8</v>
      </c>
      <c r="V3442" s="15">
        <v>0</v>
      </c>
      <c r="W3442" s="13">
        <v>0</v>
      </c>
      <c r="X3442" s="15">
        <v>0</v>
      </c>
      <c r="Y3442" s="15">
        <v>0</v>
      </c>
      <c r="Z3442" s="13">
        <v>0</v>
      </c>
      <c r="AA3442" s="15">
        <v>0</v>
      </c>
      <c r="AB3442" s="13">
        <v>0</v>
      </c>
      <c r="AC3442" s="15">
        <v>0</v>
      </c>
      <c r="AD3442" s="13">
        <v>0</v>
      </c>
      <c r="AE3442" s="15">
        <v>0</v>
      </c>
      <c r="AF3442" s="13">
        <v>0</v>
      </c>
      <c r="AG3442" s="15">
        <v>0</v>
      </c>
      <c r="AH3442" s="13">
        <v>0</v>
      </c>
      <c r="AI3442" s="15">
        <v>0</v>
      </c>
      <c r="AJ3442" s="11" t="s">
        <v>9</v>
      </c>
      <c r="AK3442" s="11" t="s">
        <v>13</v>
      </c>
      <c r="AL3442" s="22">
        <f t="shared" si="159"/>
        <v>2705</v>
      </c>
      <c r="AM3442" s="11" t="str">
        <f>VLOOKUP(O3442,Sheet2!$D$6:$E$14,2,FALSE)</f>
        <v>Spare parts</v>
      </c>
      <c r="AN3442" s="11" t="str">
        <f>VLOOKUP(F3442,Sheet2!$E$10:$F$13,2,FALSE)</f>
        <v>SPM</v>
      </c>
      <c r="AO3442" s="35" t="s">
        <v>14668</v>
      </c>
      <c r="AP3442">
        <f>MATCH(AN3442,Sheet2!$F$5:$F$18,0)</f>
        <v>6</v>
      </c>
      <c r="AQ3442">
        <f>MATCH(AO3442,Sheet2!$F$5:$K$5,0)</f>
        <v>6</v>
      </c>
      <c r="AR3442" s="33">
        <f>INDEX(Sheet2!$F$5:$K$18,OPaL!AP3442,OPaL!AQ3442)</f>
        <v>0.15</v>
      </c>
      <c r="AS3442" s="1">
        <f t="shared" si="161"/>
        <v>4145.6284999999998</v>
      </c>
    </row>
    <row r="3443" spans="1:45" x14ac:dyDescent="0.2">
      <c r="A3443" s="11" t="s">
        <v>9186</v>
      </c>
      <c r="B3443" s="11" t="s">
        <v>9187</v>
      </c>
      <c r="C3443" s="11" t="s">
        <v>12384</v>
      </c>
      <c r="D3443" s="21">
        <v>44649</v>
      </c>
      <c r="E3443" s="21" t="s">
        <v>9752</v>
      </c>
      <c r="F3443" s="21" t="s">
        <v>14659</v>
      </c>
      <c r="G3443" s="11" t="s">
        <v>2</v>
      </c>
      <c r="H3443" s="11" t="s">
        <v>3</v>
      </c>
      <c r="I3443" s="11" t="s">
        <v>4</v>
      </c>
      <c r="J3443" s="13">
        <v>2</v>
      </c>
      <c r="K3443" s="12">
        <v>4873.1499999999996</v>
      </c>
      <c r="L3443" s="12">
        <v>0</v>
      </c>
      <c r="M3443" s="12">
        <v>0</v>
      </c>
      <c r="N3443" s="12">
        <f t="shared" si="160"/>
        <v>4873.1499999999996</v>
      </c>
      <c r="O3443" s="11" t="s">
        <v>8227</v>
      </c>
      <c r="P3443" s="13">
        <v>0</v>
      </c>
      <c r="Q3443" s="11" t="s">
        <v>6</v>
      </c>
      <c r="R3443" s="13">
        <v>0</v>
      </c>
      <c r="S3443" s="13">
        <v>0</v>
      </c>
      <c r="T3443" s="11" t="s">
        <v>7</v>
      </c>
      <c r="U3443" s="11" t="s">
        <v>8</v>
      </c>
      <c r="V3443" s="15">
        <v>0</v>
      </c>
      <c r="W3443" s="13">
        <v>0</v>
      </c>
      <c r="X3443" s="15">
        <v>0</v>
      </c>
      <c r="Y3443" s="15">
        <v>0</v>
      </c>
      <c r="Z3443" s="13">
        <v>0</v>
      </c>
      <c r="AA3443" s="15">
        <v>0</v>
      </c>
      <c r="AB3443" s="13">
        <v>0</v>
      </c>
      <c r="AC3443" s="15">
        <v>0</v>
      </c>
      <c r="AD3443" s="13">
        <v>0</v>
      </c>
      <c r="AE3443" s="15">
        <v>0</v>
      </c>
      <c r="AF3443" s="13">
        <v>0</v>
      </c>
      <c r="AG3443" s="15">
        <v>0</v>
      </c>
      <c r="AH3443" s="13">
        <v>0</v>
      </c>
      <c r="AI3443" s="15">
        <v>0</v>
      </c>
      <c r="AJ3443" s="11" t="s">
        <v>9</v>
      </c>
      <c r="AK3443" s="11" t="s">
        <v>8228</v>
      </c>
      <c r="AL3443" s="22">
        <f t="shared" si="159"/>
        <v>643</v>
      </c>
      <c r="AM3443" s="11" t="str">
        <f>VLOOKUP(O3443,Sheet2!$D$6:$E$14,2,FALSE)</f>
        <v>Consumables</v>
      </c>
      <c r="AN3443" s="11" t="str">
        <f>VLOOKUP(F3443,Sheet2!$E$15:$F$18,2,FALSE)</f>
        <v>CM</v>
      </c>
      <c r="AO3443" s="35" t="s">
        <v>14668</v>
      </c>
      <c r="AP3443">
        <f>MATCH(AN3443,Sheet2!$F$5:$F$18,0)</f>
        <v>13</v>
      </c>
      <c r="AQ3443">
        <f>MATCH(AO3443,Sheet2!$F$5:$K$5,0)</f>
        <v>6</v>
      </c>
      <c r="AR3443" s="33">
        <f>INDEX(Sheet2!$F$5:$K$18,OPaL!AP3443,OPaL!AQ3443)</f>
        <v>0.2</v>
      </c>
      <c r="AS3443" s="1">
        <f t="shared" si="161"/>
        <v>3898.52</v>
      </c>
    </row>
    <row r="3444" spans="1:45" x14ac:dyDescent="0.2">
      <c r="A3444" s="11" t="s">
        <v>1883</v>
      </c>
      <c r="B3444" s="11" t="s">
        <v>1884</v>
      </c>
      <c r="C3444" s="11" t="s">
        <v>13034</v>
      </c>
      <c r="D3444" s="21">
        <v>44680</v>
      </c>
      <c r="E3444" s="21" t="s">
        <v>9697</v>
      </c>
      <c r="F3444" s="21" t="s">
        <v>14659</v>
      </c>
      <c r="G3444" s="11" t="s">
        <v>2</v>
      </c>
      <c r="H3444" s="11" t="s">
        <v>16</v>
      </c>
      <c r="I3444" s="11" t="s">
        <v>4</v>
      </c>
      <c r="J3444" s="13">
        <v>4</v>
      </c>
      <c r="K3444" s="12">
        <v>4861.24</v>
      </c>
      <c r="L3444" s="12">
        <v>0</v>
      </c>
      <c r="M3444" s="12">
        <v>0</v>
      </c>
      <c r="N3444" s="12">
        <f t="shared" si="160"/>
        <v>4861.24</v>
      </c>
      <c r="O3444" s="11" t="s">
        <v>5</v>
      </c>
      <c r="P3444" s="13">
        <v>0</v>
      </c>
      <c r="Q3444" s="11" t="s">
        <v>6</v>
      </c>
      <c r="R3444" s="13">
        <v>0</v>
      </c>
      <c r="S3444" s="13">
        <v>0</v>
      </c>
      <c r="T3444" s="11" t="s">
        <v>7</v>
      </c>
      <c r="U3444" s="11" t="s">
        <v>8</v>
      </c>
      <c r="V3444" s="15">
        <v>0</v>
      </c>
      <c r="W3444" s="13">
        <v>0</v>
      </c>
      <c r="X3444" s="15">
        <v>0</v>
      </c>
      <c r="Y3444" s="15">
        <v>0</v>
      </c>
      <c r="Z3444" s="13">
        <v>0</v>
      </c>
      <c r="AA3444" s="15">
        <v>0</v>
      </c>
      <c r="AB3444" s="13">
        <v>0</v>
      </c>
      <c r="AC3444" s="15">
        <v>0</v>
      </c>
      <c r="AD3444" s="13">
        <v>0</v>
      </c>
      <c r="AE3444" s="15">
        <v>0</v>
      </c>
      <c r="AF3444" s="13">
        <v>0</v>
      </c>
      <c r="AG3444" s="15">
        <v>0</v>
      </c>
      <c r="AH3444" s="13">
        <v>0</v>
      </c>
      <c r="AI3444" s="15">
        <v>0</v>
      </c>
      <c r="AJ3444" s="11" t="s">
        <v>17</v>
      </c>
      <c r="AK3444" s="11" t="s">
        <v>13</v>
      </c>
      <c r="AL3444" s="22">
        <f t="shared" si="159"/>
        <v>612</v>
      </c>
      <c r="AM3444" s="11" t="str">
        <f>VLOOKUP(O3444,Sheet2!$D$6:$E$14,2,FALSE)</f>
        <v>Spare parts</v>
      </c>
      <c r="AN3444" s="11" t="str">
        <f>VLOOKUP(F3444,Sheet2!$E$10:$F$13,2,FALSE)</f>
        <v>SPM</v>
      </c>
      <c r="AO3444" s="35" t="s">
        <v>14668</v>
      </c>
      <c r="AP3444">
        <f>MATCH(AN3444,Sheet2!$F$5:$F$18,0)</f>
        <v>6</v>
      </c>
      <c r="AQ3444">
        <f>MATCH(AO3444,Sheet2!$F$5:$K$5,0)</f>
        <v>6</v>
      </c>
      <c r="AR3444" s="33">
        <f>INDEX(Sheet2!$F$5:$K$18,OPaL!AP3444,OPaL!AQ3444)</f>
        <v>0.15</v>
      </c>
      <c r="AS3444" s="1">
        <f t="shared" si="161"/>
        <v>4132.0540000000001</v>
      </c>
    </row>
    <row r="3445" spans="1:45" x14ac:dyDescent="0.2">
      <c r="A3445" s="11" t="s">
        <v>1929</v>
      </c>
      <c r="B3445" s="11" t="s">
        <v>1930</v>
      </c>
      <c r="C3445" s="11" t="s">
        <v>13035</v>
      </c>
      <c r="D3445" s="21">
        <v>42943</v>
      </c>
      <c r="E3445" s="21" t="s">
        <v>9697</v>
      </c>
      <c r="F3445" s="21" t="s">
        <v>14659</v>
      </c>
      <c r="G3445" s="11" t="s">
        <v>2</v>
      </c>
      <c r="H3445" s="11" t="s">
        <v>16</v>
      </c>
      <c r="I3445" s="11" t="s">
        <v>4</v>
      </c>
      <c r="J3445" s="13">
        <v>2</v>
      </c>
      <c r="K3445" s="12">
        <v>4860.3900000000003</v>
      </c>
      <c r="L3445" s="12">
        <v>0</v>
      </c>
      <c r="M3445" s="12">
        <v>0</v>
      </c>
      <c r="N3445" s="12">
        <f t="shared" si="160"/>
        <v>4860.3900000000003</v>
      </c>
      <c r="O3445" s="11" t="s">
        <v>5</v>
      </c>
      <c r="P3445" s="13">
        <v>0</v>
      </c>
      <c r="Q3445" s="11" t="s">
        <v>6</v>
      </c>
      <c r="R3445" s="13">
        <v>0</v>
      </c>
      <c r="S3445" s="13">
        <v>0</v>
      </c>
      <c r="T3445" s="11" t="s">
        <v>7</v>
      </c>
      <c r="U3445" s="11" t="s">
        <v>8</v>
      </c>
      <c r="V3445" s="15">
        <v>0</v>
      </c>
      <c r="W3445" s="13">
        <v>0</v>
      </c>
      <c r="X3445" s="15">
        <v>0</v>
      </c>
      <c r="Y3445" s="15">
        <v>0</v>
      </c>
      <c r="Z3445" s="13">
        <v>0</v>
      </c>
      <c r="AA3445" s="15">
        <v>0</v>
      </c>
      <c r="AB3445" s="13">
        <v>0</v>
      </c>
      <c r="AC3445" s="15">
        <v>0</v>
      </c>
      <c r="AD3445" s="13">
        <v>0</v>
      </c>
      <c r="AE3445" s="15">
        <v>0</v>
      </c>
      <c r="AF3445" s="13">
        <v>0</v>
      </c>
      <c r="AG3445" s="15">
        <v>0</v>
      </c>
      <c r="AH3445" s="13">
        <v>0</v>
      </c>
      <c r="AI3445" s="15">
        <v>0</v>
      </c>
      <c r="AJ3445" s="11" t="s">
        <v>17</v>
      </c>
      <c r="AK3445" s="11" t="s">
        <v>13</v>
      </c>
      <c r="AL3445" s="22">
        <f t="shared" si="159"/>
        <v>2349</v>
      </c>
      <c r="AM3445" s="11" t="str">
        <f>VLOOKUP(O3445,Sheet2!$D$6:$E$14,2,FALSE)</f>
        <v>Spare parts</v>
      </c>
      <c r="AN3445" s="11" t="str">
        <f>VLOOKUP(F3445,Sheet2!$E$10:$F$13,2,FALSE)</f>
        <v>SPM</v>
      </c>
      <c r="AO3445" s="35" t="s">
        <v>14668</v>
      </c>
      <c r="AP3445">
        <f>MATCH(AN3445,Sheet2!$F$5:$F$18,0)</f>
        <v>6</v>
      </c>
      <c r="AQ3445">
        <f>MATCH(AO3445,Sheet2!$F$5:$K$5,0)</f>
        <v>6</v>
      </c>
      <c r="AR3445" s="33">
        <f>INDEX(Sheet2!$F$5:$K$18,OPaL!AP3445,OPaL!AQ3445)</f>
        <v>0.15</v>
      </c>
      <c r="AS3445" s="1">
        <f t="shared" si="161"/>
        <v>4131.3315000000002</v>
      </c>
    </row>
    <row r="3446" spans="1:45" x14ac:dyDescent="0.2">
      <c r="A3446" s="11" t="s">
        <v>1963</v>
      </c>
      <c r="B3446" s="11" t="s">
        <v>1964</v>
      </c>
      <c r="C3446" s="11" t="s">
        <v>13036</v>
      </c>
      <c r="D3446" s="21">
        <v>42943</v>
      </c>
      <c r="E3446" s="21" t="s">
        <v>9697</v>
      </c>
      <c r="F3446" s="21" t="s">
        <v>14658</v>
      </c>
      <c r="G3446" s="11" t="s">
        <v>2</v>
      </c>
      <c r="H3446" s="11" t="s">
        <v>16</v>
      </c>
      <c r="I3446" s="11" t="s">
        <v>4</v>
      </c>
      <c r="J3446" s="12">
        <v>1</v>
      </c>
      <c r="K3446" s="12">
        <v>4859.6400000000003</v>
      </c>
      <c r="L3446" s="12">
        <v>0</v>
      </c>
      <c r="M3446" s="12">
        <v>0</v>
      </c>
      <c r="N3446" s="12">
        <f t="shared" si="160"/>
        <v>4859.6400000000003</v>
      </c>
      <c r="O3446" s="11" t="s">
        <v>5</v>
      </c>
      <c r="P3446" s="13">
        <v>0</v>
      </c>
      <c r="Q3446" s="11" t="s">
        <v>6</v>
      </c>
      <c r="R3446" s="13">
        <v>0</v>
      </c>
      <c r="S3446" s="13">
        <v>0</v>
      </c>
      <c r="T3446" s="11" t="s">
        <v>7</v>
      </c>
      <c r="U3446" s="11" t="s">
        <v>8</v>
      </c>
      <c r="V3446" s="15">
        <v>0</v>
      </c>
      <c r="W3446" s="13">
        <v>0</v>
      </c>
      <c r="X3446" s="15">
        <v>0</v>
      </c>
      <c r="Y3446" s="15">
        <v>0</v>
      </c>
      <c r="Z3446" s="13">
        <v>0</v>
      </c>
      <c r="AA3446" s="15">
        <v>0</v>
      </c>
      <c r="AB3446" s="13">
        <v>0</v>
      </c>
      <c r="AC3446" s="15">
        <v>0</v>
      </c>
      <c r="AD3446" s="13">
        <v>0</v>
      </c>
      <c r="AE3446" s="15">
        <v>0</v>
      </c>
      <c r="AF3446" s="13">
        <v>0</v>
      </c>
      <c r="AG3446" s="15">
        <v>0</v>
      </c>
      <c r="AH3446" s="13">
        <v>0</v>
      </c>
      <c r="AI3446" s="15">
        <v>0</v>
      </c>
      <c r="AJ3446" s="11" t="s">
        <v>17</v>
      </c>
      <c r="AK3446" s="11" t="s">
        <v>13</v>
      </c>
      <c r="AL3446" s="22">
        <f t="shared" si="159"/>
        <v>2349</v>
      </c>
      <c r="AM3446" s="11" t="str">
        <f>VLOOKUP(O3446,Sheet2!$D$6:$E$14,2,FALSE)</f>
        <v>Spare parts</v>
      </c>
      <c r="AN3446" s="11" t="str">
        <f>VLOOKUP(F3446,Sheet2!$E$10:$F$13,2,FALSE)</f>
        <v>SPE</v>
      </c>
      <c r="AO3446" s="35" t="s">
        <v>14668</v>
      </c>
      <c r="AP3446">
        <f>MATCH(AN3446,Sheet2!$F$5:$F$18,0)</f>
        <v>7</v>
      </c>
      <c r="AQ3446">
        <f>MATCH(AO3446,Sheet2!$F$5:$K$5,0)</f>
        <v>6</v>
      </c>
      <c r="AR3446" s="33">
        <f>INDEX(Sheet2!$F$5:$K$18,OPaL!AP3446,OPaL!AQ3446)</f>
        <v>0.15</v>
      </c>
      <c r="AS3446" s="1">
        <f t="shared" si="161"/>
        <v>4130.6940000000004</v>
      </c>
    </row>
    <row r="3447" spans="1:45" x14ac:dyDescent="0.2">
      <c r="A3447" s="11" t="s">
        <v>9560</v>
      </c>
      <c r="B3447" s="11" t="s">
        <v>9561</v>
      </c>
      <c r="C3447" s="11" t="s">
        <v>13037</v>
      </c>
      <c r="D3447" s="21">
        <v>43509</v>
      </c>
      <c r="E3447" s="21" t="s">
        <v>9820</v>
      </c>
      <c r="F3447" s="21" t="s">
        <v>14659</v>
      </c>
      <c r="G3447" s="11" t="s">
        <v>2</v>
      </c>
      <c r="H3447" s="11" t="s">
        <v>16</v>
      </c>
      <c r="I3447" s="11" t="s">
        <v>4</v>
      </c>
      <c r="J3447" s="12">
        <v>10</v>
      </c>
      <c r="K3447" s="12">
        <v>4850</v>
      </c>
      <c r="L3447" s="12">
        <v>0</v>
      </c>
      <c r="M3447" s="12">
        <v>0</v>
      </c>
      <c r="N3447" s="12">
        <f t="shared" si="160"/>
        <v>4850</v>
      </c>
      <c r="O3447" s="11" t="s">
        <v>8227</v>
      </c>
      <c r="P3447" s="13">
        <v>0</v>
      </c>
      <c r="Q3447" s="11" t="s">
        <v>6</v>
      </c>
      <c r="R3447" s="13">
        <v>0</v>
      </c>
      <c r="S3447" s="13">
        <v>0</v>
      </c>
      <c r="T3447" s="11" t="s">
        <v>7</v>
      </c>
      <c r="U3447" s="11" t="s">
        <v>8</v>
      </c>
      <c r="V3447" s="15">
        <v>0</v>
      </c>
      <c r="W3447" s="13">
        <v>0</v>
      </c>
      <c r="X3447" s="15">
        <v>0</v>
      </c>
      <c r="Y3447" s="15">
        <v>0</v>
      </c>
      <c r="Z3447" s="13">
        <v>0</v>
      </c>
      <c r="AA3447" s="15">
        <v>0</v>
      </c>
      <c r="AB3447" s="13">
        <v>0</v>
      </c>
      <c r="AC3447" s="15">
        <v>0</v>
      </c>
      <c r="AD3447" s="13">
        <v>0</v>
      </c>
      <c r="AE3447" s="15">
        <v>0</v>
      </c>
      <c r="AF3447" s="13">
        <v>0</v>
      </c>
      <c r="AG3447" s="15">
        <v>0</v>
      </c>
      <c r="AH3447" s="13">
        <v>0</v>
      </c>
      <c r="AI3447" s="15">
        <v>0</v>
      </c>
      <c r="AJ3447" s="11" t="s">
        <v>17</v>
      </c>
      <c r="AK3447" s="11" t="s">
        <v>8228</v>
      </c>
      <c r="AL3447" s="22">
        <f t="shared" si="159"/>
        <v>1783</v>
      </c>
      <c r="AM3447" s="11" t="str">
        <f>VLOOKUP(O3447,Sheet2!$D$6:$E$14,2,FALSE)</f>
        <v>Consumables</v>
      </c>
      <c r="AN3447" s="11" t="str">
        <f>VLOOKUP(F3447,Sheet2!$E$15:$F$18,2,FALSE)</f>
        <v>CM</v>
      </c>
      <c r="AO3447" s="35" t="s">
        <v>14668</v>
      </c>
      <c r="AP3447">
        <f>MATCH(AN3447,Sheet2!$F$5:$F$18,0)</f>
        <v>13</v>
      </c>
      <c r="AQ3447">
        <f>MATCH(AO3447,Sheet2!$F$5:$K$5,0)</f>
        <v>6</v>
      </c>
      <c r="AR3447" s="33">
        <f>INDEX(Sheet2!$F$5:$K$18,OPaL!AP3447,OPaL!AQ3447)</f>
        <v>0.2</v>
      </c>
      <c r="AS3447" s="1">
        <f t="shared" si="161"/>
        <v>3880</v>
      </c>
    </row>
    <row r="3448" spans="1:45" x14ac:dyDescent="0.2">
      <c r="A3448" s="11" t="s">
        <v>68</v>
      </c>
      <c r="B3448" s="11" t="s">
        <v>69</v>
      </c>
      <c r="C3448" s="11" t="s">
        <v>13038</v>
      </c>
      <c r="D3448" s="21">
        <v>43061</v>
      </c>
      <c r="E3448" s="21" t="s">
        <v>9697</v>
      </c>
      <c r="F3448" s="21" t="s">
        <v>14659</v>
      </c>
      <c r="G3448" s="11" t="s">
        <v>2</v>
      </c>
      <c r="H3448" s="11" t="s">
        <v>16</v>
      </c>
      <c r="I3448" s="11" t="s">
        <v>4</v>
      </c>
      <c r="J3448" s="12">
        <v>2</v>
      </c>
      <c r="K3448" s="12">
        <v>4849.5</v>
      </c>
      <c r="L3448" s="12">
        <v>0</v>
      </c>
      <c r="M3448" s="12">
        <v>0</v>
      </c>
      <c r="N3448" s="12">
        <f t="shared" si="160"/>
        <v>4849.5</v>
      </c>
      <c r="O3448" s="11" t="s">
        <v>5</v>
      </c>
      <c r="P3448" s="13">
        <v>0</v>
      </c>
      <c r="Q3448" s="11" t="s">
        <v>6</v>
      </c>
      <c r="R3448" s="13">
        <v>0</v>
      </c>
      <c r="S3448" s="13">
        <v>0</v>
      </c>
      <c r="T3448" s="11" t="s">
        <v>7</v>
      </c>
      <c r="U3448" s="11" t="s">
        <v>8</v>
      </c>
      <c r="V3448" s="15">
        <v>0</v>
      </c>
      <c r="W3448" s="13">
        <v>0</v>
      </c>
      <c r="X3448" s="15">
        <v>0</v>
      </c>
      <c r="Y3448" s="15">
        <v>0</v>
      </c>
      <c r="Z3448" s="13">
        <v>0</v>
      </c>
      <c r="AA3448" s="15">
        <v>0</v>
      </c>
      <c r="AB3448" s="13">
        <v>0</v>
      </c>
      <c r="AC3448" s="15">
        <v>0</v>
      </c>
      <c r="AD3448" s="13">
        <v>0</v>
      </c>
      <c r="AE3448" s="15">
        <v>0</v>
      </c>
      <c r="AF3448" s="13">
        <v>0</v>
      </c>
      <c r="AG3448" s="15">
        <v>0</v>
      </c>
      <c r="AH3448" s="13">
        <v>0</v>
      </c>
      <c r="AI3448" s="15">
        <v>0</v>
      </c>
      <c r="AJ3448" s="11" t="s">
        <v>17</v>
      </c>
      <c r="AK3448" s="11" t="s">
        <v>13</v>
      </c>
      <c r="AL3448" s="22">
        <f t="shared" si="159"/>
        <v>2231</v>
      </c>
      <c r="AM3448" s="11" t="str">
        <f>VLOOKUP(O3448,Sheet2!$D$6:$E$14,2,FALSE)</f>
        <v>Spare parts</v>
      </c>
      <c r="AN3448" s="11" t="str">
        <f>VLOOKUP(F3448,Sheet2!$E$10:$F$13,2,FALSE)</f>
        <v>SPM</v>
      </c>
      <c r="AO3448" s="35" t="s">
        <v>14668</v>
      </c>
      <c r="AP3448">
        <f>MATCH(AN3448,Sheet2!$F$5:$F$18,0)</f>
        <v>6</v>
      </c>
      <c r="AQ3448">
        <f>MATCH(AO3448,Sheet2!$F$5:$K$5,0)</f>
        <v>6</v>
      </c>
      <c r="AR3448" s="33">
        <f>INDEX(Sheet2!$F$5:$K$18,OPaL!AP3448,OPaL!AQ3448)</f>
        <v>0.15</v>
      </c>
      <c r="AS3448" s="1">
        <f t="shared" si="161"/>
        <v>4122.0749999999998</v>
      </c>
    </row>
    <row r="3449" spans="1:45" x14ac:dyDescent="0.2">
      <c r="A3449" s="11" t="s">
        <v>134</v>
      </c>
      <c r="B3449" s="11" t="s">
        <v>135</v>
      </c>
      <c r="C3449" s="11" t="s">
        <v>13039</v>
      </c>
      <c r="D3449" s="21">
        <v>43061</v>
      </c>
      <c r="E3449" s="21" t="s">
        <v>9697</v>
      </c>
      <c r="F3449" s="21" t="s">
        <v>14659</v>
      </c>
      <c r="G3449" s="11" t="s">
        <v>2</v>
      </c>
      <c r="H3449" s="11" t="s">
        <v>16</v>
      </c>
      <c r="I3449" s="11" t="s">
        <v>4</v>
      </c>
      <c r="J3449" s="12">
        <v>2</v>
      </c>
      <c r="K3449" s="12">
        <v>4849.5</v>
      </c>
      <c r="L3449" s="12">
        <v>0</v>
      </c>
      <c r="M3449" s="12">
        <v>0</v>
      </c>
      <c r="N3449" s="12">
        <f t="shared" si="160"/>
        <v>4849.5</v>
      </c>
      <c r="O3449" s="11" t="s">
        <v>5</v>
      </c>
      <c r="P3449" s="13">
        <v>0</v>
      </c>
      <c r="Q3449" s="11" t="s">
        <v>6</v>
      </c>
      <c r="R3449" s="13">
        <v>0</v>
      </c>
      <c r="S3449" s="13">
        <v>0</v>
      </c>
      <c r="T3449" s="11" t="s">
        <v>7</v>
      </c>
      <c r="U3449" s="11" t="s">
        <v>8</v>
      </c>
      <c r="V3449" s="15">
        <v>0</v>
      </c>
      <c r="W3449" s="13">
        <v>0</v>
      </c>
      <c r="X3449" s="15">
        <v>0</v>
      </c>
      <c r="Y3449" s="15">
        <v>0</v>
      </c>
      <c r="Z3449" s="13">
        <v>0</v>
      </c>
      <c r="AA3449" s="15">
        <v>0</v>
      </c>
      <c r="AB3449" s="13">
        <v>0</v>
      </c>
      <c r="AC3449" s="15">
        <v>0</v>
      </c>
      <c r="AD3449" s="13">
        <v>0</v>
      </c>
      <c r="AE3449" s="15">
        <v>0</v>
      </c>
      <c r="AF3449" s="13">
        <v>0</v>
      </c>
      <c r="AG3449" s="15">
        <v>0</v>
      </c>
      <c r="AH3449" s="13">
        <v>0</v>
      </c>
      <c r="AI3449" s="15">
        <v>0</v>
      </c>
      <c r="AJ3449" s="11" t="s">
        <v>17</v>
      </c>
      <c r="AK3449" s="11" t="s">
        <v>13</v>
      </c>
      <c r="AL3449" s="22">
        <f t="shared" si="159"/>
        <v>2231</v>
      </c>
      <c r="AM3449" s="11" t="str">
        <f>VLOOKUP(O3449,Sheet2!$D$6:$E$14,2,FALSE)</f>
        <v>Spare parts</v>
      </c>
      <c r="AN3449" s="11" t="str">
        <f>VLOOKUP(F3449,Sheet2!$E$10:$F$13,2,FALSE)</f>
        <v>SPM</v>
      </c>
      <c r="AO3449" s="35" t="s">
        <v>14668</v>
      </c>
      <c r="AP3449">
        <f>MATCH(AN3449,Sheet2!$F$5:$F$18,0)</f>
        <v>6</v>
      </c>
      <c r="AQ3449">
        <f>MATCH(AO3449,Sheet2!$F$5:$K$5,0)</f>
        <v>6</v>
      </c>
      <c r="AR3449" s="33">
        <f>INDEX(Sheet2!$F$5:$K$18,OPaL!AP3449,OPaL!AQ3449)</f>
        <v>0.15</v>
      </c>
      <c r="AS3449" s="1">
        <f t="shared" si="161"/>
        <v>4122.0749999999998</v>
      </c>
    </row>
    <row r="3450" spans="1:45" x14ac:dyDescent="0.2">
      <c r="A3450" s="11" t="s">
        <v>8980</v>
      </c>
      <c r="B3450" s="11" t="s">
        <v>8981</v>
      </c>
      <c r="C3450" s="11" t="s">
        <v>13040</v>
      </c>
      <c r="D3450" s="21">
        <v>45224</v>
      </c>
      <c r="E3450" s="21" t="s">
        <v>9739</v>
      </c>
      <c r="F3450" s="21" t="s">
        <v>14659</v>
      </c>
      <c r="G3450" s="11" t="s">
        <v>2</v>
      </c>
      <c r="H3450" s="11" t="s">
        <v>16</v>
      </c>
      <c r="I3450" s="11" t="s">
        <v>4</v>
      </c>
      <c r="J3450" s="13">
        <v>8</v>
      </c>
      <c r="K3450" s="12">
        <v>4849.2299999999996</v>
      </c>
      <c r="L3450" s="12">
        <v>0</v>
      </c>
      <c r="M3450" s="12">
        <v>0</v>
      </c>
      <c r="N3450" s="12">
        <f t="shared" si="160"/>
        <v>4849.2299999999996</v>
      </c>
      <c r="O3450" s="11" t="s">
        <v>8227</v>
      </c>
      <c r="P3450" s="13">
        <v>0</v>
      </c>
      <c r="Q3450" s="11" t="s">
        <v>6</v>
      </c>
      <c r="R3450" s="13">
        <v>0</v>
      </c>
      <c r="S3450" s="13">
        <v>0</v>
      </c>
      <c r="T3450" s="11" t="s">
        <v>7</v>
      </c>
      <c r="U3450" s="11" t="s">
        <v>8</v>
      </c>
      <c r="V3450" s="15">
        <v>0</v>
      </c>
      <c r="W3450" s="13">
        <v>0</v>
      </c>
      <c r="X3450" s="15">
        <v>0</v>
      </c>
      <c r="Y3450" s="15">
        <v>0</v>
      </c>
      <c r="Z3450" s="13">
        <v>0</v>
      </c>
      <c r="AA3450" s="15">
        <v>0</v>
      </c>
      <c r="AB3450" s="13">
        <v>0</v>
      </c>
      <c r="AC3450" s="15">
        <v>0</v>
      </c>
      <c r="AD3450" s="13">
        <v>0</v>
      </c>
      <c r="AE3450" s="15">
        <v>0</v>
      </c>
      <c r="AF3450" s="13">
        <v>0</v>
      </c>
      <c r="AG3450" s="15">
        <v>0</v>
      </c>
      <c r="AH3450" s="13">
        <v>0</v>
      </c>
      <c r="AI3450" s="15">
        <v>0</v>
      </c>
      <c r="AJ3450" s="11" t="s">
        <v>17</v>
      </c>
      <c r="AK3450" s="11" t="s">
        <v>8228</v>
      </c>
      <c r="AL3450" s="22">
        <f t="shared" si="159"/>
        <v>68</v>
      </c>
      <c r="AM3450" s="11" t="str">
        <f>VLOOKUP(O3450,Sheet2!$D$6:$E$14,2,FALSE)</f>
        <v>Consumables</v>
      </c>
      <c r="AN3450" s="11" t="str">
        <f>VLOOKUP(F3450,Sheet2!$E$15:$F$18,2,FALSE)</f>
        <v>CM</v>
      </c>
      <c r="AO3450" s="35" t="s">
        <v>14664</v>
      </c>
      <c r="AP3450">
        <f>MATCH(AN3450,Sheet2!$F$5:$F$18,0)</f>
        <v>13</v>
      </c>
      <c r="AQ3450">
        <f>MATCH(AO3450,Sheet2!$F$5:$K$5,0)</f>
        <v>2</v>
      </c>
      <c r="AR3450" s="33">
        <f>INDEX(Sheet2!$F$5:$K$18,OPaL!AP3450,OPaL!AQ3450)</f>
        <v>0</v>
      </c>
      <c r="AS3450" s="1">
        <f t="shared" si="161"/>
        <v>4849.2299999999996</v>
      </c>
    </row>
    <row r="3451" spans="1:45" x14ac:dyDescent="0.2">
      <c r="A3451" s="11" t="s">
        <v>3325</v>
      </c>
      <c r="B3451" s="11" t="s">
        <v>3326</v>
      </c>
      <c r="C3451" s="11" t="s">
        <v>13041</v>
      </c>
      <c r="D3451" s="21">
        <v>43189</v>
      </c>
      <c r="E3451" s="21" t="s">
        <v>9697</v>
      </c>
      <c r="F3451" s="21" t="s">
        <v>14658</v>
      </c>
      <c r="G3451" s="11" t="s">
        <v>2</v>
      </c>
      <c r="H3451" s="11" t="s">
        <v>3</v>
      </c>
      <c r="I3451" s="11" t="s">
        <v>4</v>
      </c>
      <c r="J3451" s="12">
        <v>1</v>
      </c>
      <c r="K3451" s="12">
        <v>4840.4799999999996</v>
      </c>
      <c r="L3451" s="12">
        <v>0</v>
      </c>
      <c r="M3451" s="12">
        <v>0</v>
      </c>
      <c r="N3451" s="12">
        <f t="shared" si="160"/>
        <v>4840.4799999999996</v>
      </c>
      <c r="O3451" s="11" t="s">
        <v>5</v>
      </c>
      <c r="P3451" s="13">
        <v>0</v>
      </c>
      <c r="Q3451" s="11" t="s">
        <v>6</v>
      </c>
      <c r="R3451" s="13">
        <v>0</v>
      </c>
      <c r="S3451" s="13">
        <v>0</v>
      </c>
      <c r="T3451" s="11" t="s">
        <v>7</v>
      </c>
      <c r="U3451" s="11" t="s">
        <v>8</v>
      </c>
      <c r="V3451" s="15">
        <v>0</v>
      </c>
      <c r="W3451" s="13">
        <v>0</v>
      </c>
      <c r="X3451" s="15">
        <v>0</v>
      </c>
      <c r="Y3451" s="15">
        <v>0</v>
      </c>
      <c r="Z3451" s="13">
        <v>0</v>
      </c>
      <c r="AA3451" s="15">
        <v>0</v>
      </c>
      <c r="AB3451" s="13">
        <v>0</v>
      </c>
      <c r="AC3451" s="15">
        <v>0</v>
      </c>
      <c r="AD3451" s="13">
        <v>0</v>
      </c>
      <c r="AE3451" s="15">
        <v>0</v>
      </c>
      <c r="AF3451" s="13">
        <v>0</v>
      </c>
      <c r="AG3451" s="15">
        <v>0</v>
      </c>
      <c r="AH3451" s="13">
        <v>0</v>
      </c>
      <c r="AI3451" s="15">
        <v>0</v>
      </c>
      <c r="AJ3451" s="11" t="s">
        <v>9</v>
      </c>
      <c r="AK3451" s="11" t="s">
        <v>1398</v>
      </c>
      <c r="AL3451" s="22">
        <f t="shared" si="159"/>
        <v>2103</v>
      </c>
      <c r="AM3451" s="11" t="str">
        <f>VLOOKUP(O3451,Sheet2!$D$6:$E$14,2,FALSE)</f>
        <v>Spare parts</v>
      </c>
      <c r="AN3451" s="11" t="str">
        <f>VLOOKUP(F3451,Sheet2!$E$10:$F$13,2,FALSE)</f>
        <v>SPE</v>
      </c>
      <c r="AO3451" s="35" t="s">
        <v>14668</v>
      </c>
      <c r="AP3451">
        <f>MATCH(AN3451,Sheet2!$F$5:$F$18,0)</f>
        <v>7</v>
      </c>
      <c r="AQ3451">
        <f>MATCH(AO3451,Sheet2!$F$5:$K$5,0)</f>
        <v>6</v>
      </c>
      <c r="AR3451" s="33">
        <f>INDEX(Sheet2!$F$5:$K$18,OPaL!AP3451,OPaL!AQ3451)</f>
        <v>0.15</v>
      </c>
      <c r="AS3451" s="1">
        <f t="shared" si="161"/>
        <v>4114.4079999999994</v>
      </c>
    </row>
    <row r="3452" spans="1:45" x14ac:dyDescent="0.2">
      <c r="A3452" s="11" t="s">
        <v>3325</v>
      </c>
      <c r="B3452" s="11" t="s">
        <v>3326</v>
      </c>
      <c r="C3452" s="11" t="s">
        <v>13041</v>
      </c>
      <c r="D3452" s="21">
        <v>43189</v>
      </c>
      <c r="E3452" s="21" t="s">
        <v>9697</v>
      </c>
      <c r="F3452" s="21" t="s">
        <v>14658</v>
      </c>
      <c r="G3452" s="11" t="s">
        <v>2</v>
      </c>
      <c r="H3452" s="11" t="s">
        <v>16</v>
      </c>
      <c r="I3452" s="11" t="s">
        <v>4</v>
      </c>
      <c r="J3452" s="12">
        <v>1</v>
      </c>
      <c r="K3452" s="12">
        <v>4840.4799999999996</v>
      </c>
      <c r="L3452" s="12">
        <v>0</v>
      </c>
      <c r="M3452" s="12">
        <v>0</v>
      </c>
      <c r="N3452" s="12">
        <f t="shared" si="160"/>
        <v>4840.4799999999996</v>
      </c>
      <c r="O3452" s="11" t="s">
        <v>5</v>
      </c>
      <c r="P3452" s="13">
        <v>0</v>
      </c>
      <c r="Q3452" s="11" t="s">
        <v>6</v>
      </c>
      <c r="R3452" s="13">
        <v>0</v>
      </c>
      <c r="S3452" s="13">
        <v>0</v>
      </c>
      <c r="T3452" s="11" t="s">
        <v>7</v>
      </c>
      <c r="U3452" s="11" t="s">
        <v>8</v>
      </c>
      <c r="V3452" s="15">
        <v>0</v>
      </c>
      <c r="W3452" s="13">
        <v>0</v>
      </c>
      <c r="X3452" s="15">
        <v>0</v>
      </c>
      <c r="Y3452" s="15">
        <v>0</v>
      </c>
      <c r="Z3452" s="13">
        <v>0</v>
      </c>
      <c r="AA3452" s="15">
        <v>0</v>
      </c>
      <c r="AB3452" s="13">
        <v>0</v>
      </c>
      <c r="AC3452" s="15">
        <v>0</v>
      </c>
      <c r="AD3452" s="13">
        <v>0</v>
      </c>
      <c r="AE3452" s="15">
        <v>0</v>
      </c>
      <c r="AF3452" s="13">
        <v>0</v>
      </c>
      <c r="AG3452" s="15">
        <v>0</v>
      </c>
      <c r="AH3452" s="13">
        <v>0</v>
      </c>
      <c r="AI3452" s="15">
        <v>0</v>
      </c>
      <c r="AJ3452" s="11" t="s">
        <v>17</v>
      </c>
      <c r="AK3452" s="11" t="s">
        <v>1398</v>
      </c>
      <c r="AL3452" s="22">
        <f t="shared" si="159"/>
        <v>2103</v>
      </c>
      <c r="AM3452" s="11" t="str">
        <f>VLOOKUP(O3452,Sheet2!$D$6:$E$14,2,FALSE)</f>
        <v>Spare parts</v>
      </c>
      <c r="AN3452" s="11" t="str">
        <f>VLOOKUP(F3452,Sheet2!$E$10:$F$13,2,FALSE)</f>
        <v>SPE</v>
      </c>
      <c r="AO3452" s="35" t="s">
        <v>14668</v>
      </c>
      <c r="AP3452">
        <f>MATCH(AN3452,Sheet2!$F$5:$F$18,0)</f>
        <v>7</v>
      </c>
      <c r="AQ3452">
        <f>MATCH(AO3452,Sheet2!$F$5:$K$5,0)</f>
        <v>6</v>
      </c>
      <c r="AR3452" s="33">
        <f>INDEX(Sheet2!$F$5:$K$18,OPaL!AP3452,OPaL!AQ3452)</f>
        <v>0.15</v>
      </c>
      <c r="AS3452" s="1">
        <f t="shared" si="161"/>
        <v>4114.4079999999994</v>
      </c>
    </row>
    <row r="3453" spans="1:45" x14ac:dyDescent="0.2">
      <c r="A3453" s="11" t="s">
        <v>8453</v>
      </c>
      <c r="B3453" s="11" t="s">
        <v>8454</v>
      </c>
      <c r="C3453" s="11" t="s">
        <v>13042</v>
      </c>
      <c r="D3453" s="21">
        <v>44935</v>
      </c>
      <c r="E3453" s="21" t="s">
        <v>9823</v>
      </c>
      <c r="F3453" s="21" t="s">
        <v>14659</v>
      </c>
      <c r="G3453" s="11" t="s">
        <v>2</v>
      </c>
      <c r="H3453" s="11" t="s">
        <v>3</v>
      </c>
      <c r="I3453" s="11" t="s">
        <v>4</v>
      </c>
      <c r="J3453" s="12">
        <v>49</v>
      </c>
      <c r="K3453" s="12">
        <v>4832.26</v>
      </c>
      <c r="L3453" s="12">
        <v>0</v>
      </c>
      <c r="M3453" s="12">
        <v>0</v>
      </c>
      <c r="N3453" s="12">
        <f t="shared" si="160"/>
        <v>4832.26</v>
      </c>
      <c r="O3453" s="11" t="s">
        <v>8227</v>
      </c>
      <c r="P3453" s="13">
        <v>0</v>
      </c>
      <c r="Q3453" s="11" t="s">
        <v>6</v>
      </c>
      <c r="R3453" s="13">
        <v>0</v>
      </c>
      <c r="S3453" s="13">
        <v>0</v>
      </c>
      <c r="T3453" s="11" t="s">
        <v>7</v>
      </c>
      <c r="U3453" s="11" t="s">
        <v>8</v>
      </c>
      <c r="V3453" s="15">
        <v>0</v>
      </c>
      <c r="W3453" s="13">
        <v>0</v>
      </c>
      <c r="X3453" s="15">
        <v>0</v>
      </c>
      <c r="Y3453" s="15">
        <v>0</v>
      </c>
      <c r="Z3453" s="13">
        <v>0</v>
      </c>
      <c r="AA3453" s="15">
        <v>0</v>
      </c>
      <c r="AB3453" s="13">
        <v>0</v>
      </c>
      <c r="AC3453" s="15">
        <v>0</v>
      </c>
      <c r="AD3453" s="13">
        <v>0</v>
      </c>
      <c r="AE3453" s="15">
        <v>0</v>
      </c>
      <c r="AF3453" s="13">
        <v>0</v>
      </c>
      <c r="AG3453" s="15">
        <v>0</v>
      </c>
      <c r="AH3453" s="13">
        <v>0</v>
      </c>
      <c r="AI3453" s="15">
        <v>0</v>
      </c>
      <c r="AJ3453" s="11" t="s">
        <v>9</v>
      </c>
      <c r="AK3453" s="11" t="s">
        <v>8228</v>
      </c>
      <c r="AL3453" s="22">
        <f t="shared" si="159"/>
        <v>357</v>
      </c>
      <c r="AM3453" s="11" t="str">
        <f>VLOOKUP(O3453,Sheet2!$D$6:$E$14,2,FALSE)</f>
        <v>Consumables</v>
      </c>
      <c r="AN3453" s="11" t="str">
        <f>VLOOKUP(F3453,Sheet2!$E$15:$F$18,2,FALSE)</f>
        <v>CM</v>
      </c>
      <c r="AO3453" s="35" t="s">
        <v>14667</v>
      </c>
      <c r="AP3453">
        <f>MATCH(AN3453,Sheet2!$F$5:$F$18,0)</f>
        <v>13</v>
      </c>
      <c r="AQ3453">
        <f>MATCH(AO3453,Sheet2!$F$5:$K$5,0)</f>
        <v>5</v>
      </c>
      <c r="AR3453" s="33">
        <f>INDEX(Sheet2!$F$5:$K$18,OPaL!AP3453,OPaL!AQ3453)</f>
        <v>0.1</v>
      </c>
      <c r="AS3453" s="1">
        <f t="shared" si="161"/>
        <v>4349.0340000000006</v>
      </c>
    </row>
    <row r="3454" spans="1:45" x14ac:dyDescent="0.2">
      <c r="A3454" s="11" t="s">
        <v>8443</v>
      </c>
      <c r="B3454" s="11" t="s">
        <v>8444</v>
      </c>
      <c r="C3454" s="11" t="s">
        <v>13043</v>
      </c>
      <c r="D3454" s="21">
        <v>43588</v>
      </c>
      <c r="E3454" s="21" t="s">
        <v>9789</v>
      </c>
      <c r="F3454" s="21" t="s">
        <v>14659</v>
      </c>
      <c r="G3454" s="11" t="s">
        <v>2</v>
      </c>
      <c r="H3454" s="11" t="s">
        <v>3</v>
      </c>
      <c r="I3454" s="11" t="s">
        <v>4</v>
      </c>
      <c r="J3454" s="12">
        <v>75</v>
      </c>
      <c r="K3454" s="12">
        <v>4823.62</v>
      </c>
      <c r="L3454" s="12">
        <v>0</v>
      </c>
      <c r="M3454" s="12">
        <v>0</v>
      </c>
      <c r="N3454" s="12">
        <f t="shared" si="160"/>
        <v>4823.62</v>
      </c>
      <c r="O3454" s="11" t="s">
        <v>8227</v>
      </c>
      <c r="P3454" s="13">
        <v>0</v>
      </c>
      <c r="Q3454" s="11" t="s">
        <v>6</v>
      </c>
      <c r="R3454" s="13">
        <v>0</v>
      </c>
      <c r="S3454" s="13">
        <v>0</v>
      </c>
      <c r="T3454" s="11" t="s">
        <v>7</v>
      </c>
      <c r="U3454" s="11" t="s">
        <v>8</v>
      </c>
      <c r="V3454" s="15">
        <v>0</v>
      </c>
      <c r="W3454" s="13">
        <v>0</v>
      </c>
      <c r="X3454" s="15">
        <v>0</v>
      </c>
      <c r="Y3454" s="15">
        <v>0</v>
      </c>
      <c r="Z3454" s="13">
        <v>0</v>
      </c>
      <c r="AA3454" s="15">
        <v>0</v>
      </c>
      <c r="AB3454" s="13">
        <v>0</v>
      </c>
      <c r="AC3454" s="15">
        <v>0</v>
      </c>
      <c r="AD3454" s="13">
        <v>0</v>
      </c>
      <c r="AE3454" s="15">
        <v>0</v>
      </c>
      <c r="AF3454" s="13">
        <v>0</v>
      </c>
      <c r="AG3454" s="15">
        <v>0</v>
      </c>
      <c r="AH3454" s="13">
        <v>0</v>
      </c>
      <c r="AI3454" s="15">
        <v>0</v>
      </c>
      <c r="AJ3454" s="11" t="s">
        <v>9</v>
      </c>
      <c r="AK3454" s="11" t="s">
        <v>8228</v>
      </c>
      <c r="AL3454" s="22">
        <f t="shared" si="159"/>
        <v>1704</v>
      </c>
      <c r="AM3454" s="11" t="str">
        <f>VLOOKUP(O3454,Sheet2!$D$6:$E$14,2,FALSE)</f>
        <v>Consumables</v>
      </c>
      <c r="AN3454" s="11" t="str">
        <f>VLOOKUP(F3454,Sheet2!$E$15:$F$18,2,FALSE)</f>
        <v>CM</v>
      </c>
      <c r="AO3454" s="35" t="s">
        <v>14668</v>
      </c>
      <c r="AP3454">
        <f>MATCH(AN3454,Sheet2!$F$5:$F$18,0)</f>
        <v>13</v>
      </c>
      <c r="AQ3454">
        <f>MATCH(AO3454,Sheet2!$F$5:$K$5,0)</f>
        <v>6</v>
      </c>
      <c r="AR3454" s="33">
        <f>INDEX(Sheet2!$F$5:$K$18,OPaL!AP3454,OPaL!AQ3454)</f>
        <v>0.2</v>
      </c>
      <c r="AS3454" s="1">
        <f t="shared" si="161"/>
        <v>3858.8960000000002</v>
      </c>
    </row>
    <row r="3455" spans="1:45" x14ac:dyDescent="0.2">
      <c r="A3455" s="11" t="s">
        <v>3759</v>
      </c>
      <c r="B3455" s="11" t="s">
        <v>3760</v>
      </c>
      <c r="C3455" s="11" t="s">
        <v>13044</v>
      </c>
      <c r="D3455" s="21">
        <v>42784</v>
      </c>
      <c r="E3455" s="21" t="s">
        <v>9697</v>
      </c>
      <c r="F3455" s="21" t="s">
        <v>14659</v>
      </c>
      <c r="G3455" s="11" t="s">
        <v>2</v>
      </c>
      <c r="H3455" s="11" t="s">
        <v>16</v>
      </c>
      <c r="I3455" s="11" t="s">
        <v>4</v>
      </c>
      <c r="J3455" s="13">
        <v>1</v>
      </c>
      <c r="K3455" s="12">
        <v>4814.8599999999997</v>
      </c>
      <c r="L3455" s="12">
        <v>0</v>
      </c>
      <c r="M3455" s="12">
        <v>0</v>
      </c>
      <c r="N3455" s="12">
        <f t="shared" si="160"/>
        <v>4814.8599999999997</v>
      </c>
      <c r="O3455" s="11" t="s">
        <v>5</v>
      </c>
      <c r="P3455" s="13">
        <v>0</v>
      </c>
      <c r="Q3455" s="11" t="s">
        <v>6</v>
      </c>
      <c r="R3455" s="13">
        <v>0</v>
      </c>
      <c r="S3455" s="13">
        <v>0</v>
      </c>
      <c r="T3455" s="11" t="s">
        <v>7</v>
      </c>
      <c r="U3455" s="11" t="s">
        <v>8</v>
      </c>
      <c r="V3455" s="15">
        <v>0</v>
      </c>
      <c r="W3455" s="13">
        <v>0</v>
      </c>
      <c r="X3455" s="15">
        <v>0</v>
      </c>
      <c r="Y3455" s="15">
        <v>0</v>
      </c>
      <c r="Z3455" s="13">
        <v>0</v>
      </c>
      <c r="AA3455" s="15">
        <v>0</v>
      </c>
      <c r="AB3455" s="13">
        <v>0</v>
      </c>
      <c r="AC3455" s="15">
        <v>0</v>
      </c>
      <c r="AD3455" s="13">
        <v>0</v>
      </c>
      <c r="AE3455" s="15">
        <v>0</v>
      </c>
      <c r="AF3455" s="13">
        <v>0</v>
      </c>
      <c r="AG3455" s="15">
        <v>0</v>
      </c>
      <c r="AH3455" s="13">
        <v>0</v>
      </c>
      <c r="AI3455" s="15">
        <v>0</v>
      </c>
      <c r="AJ3455" s="11" t="s">
        <v>17</v>
      </c>
      <c r="AK3455" s="11" t="s">
        <v>1398</v>
      </c>
      <c r="AL3455" s="22">
        <f t="shared" si="159"/>
        <v>2508</v>
      </c>
      <c r="AM3455" s="11" t="str">
        <f>VLOOKUP(O3455,Sheet2!$D$6:$E$14,2,FALSE)</f>
        <v>Spare parts</v>
      </c>
      <c r="AN3455" s="11" t="str">
        <f>VLOOKUP(F3455,Sheet2!$E$10:$F$13,2,FALSE)</f>
        <v>SPM</v>
      </c>
      <c r="AO3455" s="35" t="s">
        <v>14668</v>
      </c>
      <c r="AP3455">
        <f>MATCH(AN3455,Sheet2!$F$5:$F$18,0)</f>
        <v>6</v>
      </c>
      <c r="AQ3455">
        <f>MATCH(AO3455,Sheet2!$F$5:$K$5,0)</f>
        <v>6</v>
      </c>
      <c r="AR3455" s="33">
        <f>INDEX(Sheet2!$F$5:$K$18,OPaL!AP3455,OPaL!AQ3455)</f>
        <v>0.15</v>
      </c>
      <c r="AS3455" s="1">
        <f t="shared" si="161"/>
        <v>4092.6309999999994</v>
      </c>
    </row>
    <row r="3456" spans="1:45" x14ac:dyDescent="0.2">
      <c r="A3456" s="11" t="s">
        <v>8322</v>
      </c>
      <c r="B3456" s="11" t="s">
        <v>8323</v>
      </c>
      <c r="C3456" s="11" t="s">
        <v>12586</v>
      </c>
      <c r="D3456" s="21">
        <v>44832</v>
      </c>
      <c r="E3456" s="21" t="s">
        <v>9771</v>
      </c>
      <c r="F3456" s="21" t="s">
        <v>14659</v>
      </c>
      <c r="G3456" s="11" t="s">
        <v>2</v>
      </c>
      <c r="H3456" s="11" t="s">
        <v>350</v>
      </c>
      <c r="I3456" s="11" t="s">
        <v>4</v>
      </c>
      <c r="J3456" s="12">
        <v>20</v>
      </c>
      <c r="K3456" s="12">
        <v>4812.45</v>
      </c>
      <c r="L3456" s="12">
        <v>0</v>
      </c>
      <c r="M3456" s="12">
        <v>0</v>
      </c>
      <c r="N3456" s="12">
        <f t="shared" si="160"/>
        <v>4812.45</v>
      </c>
      <c r="O3456" s="11" t="s">
        <v>8227</v>
      </c>
      <c r="P3456" s="13">
        <v>0</v>
      </c>
      <c r="Q3456" s="11" t="s">
        <v>6</v>
      </c>
      <c r="R3456" s="13">
        <v>0</v>
      </c>
      <c r="S3456" s="13">
        <v>0</v>
      </c>
      <c r="T3456" s="11" t="s">
        <v>7</v>
      </c>
      <c r="U3456" s="11" t="s">
        <v>8</v>
      </c>
      <c r="V3456" s="15">
        <v>0</v>
      </c>
      <c r="W3456" s="13">
        <v>0</v>
      </c>
      <c r="X3456" s="15">
        <v>0</v>
      </c>
      <c r="Y3456" s="15">
        <v>0</v>
      </c>
      <c r="Z3456" s="13">
        <v>0</v>
      </c>
      <c r="AA3456" s="15">
        <v>0</v>
      </c>
      <c r="AB3456" s="13">
        <v>0</v>
      </c>
      <c r="AC3456" s="15">
        <v>0</v>
      </c>
      <c r="AD3456" s="13">
        <v>0</v>
      </c>
      <c r="AE3456" s="15">
        <v>0</v>
      </c>
      <c r="AF3456" s="13">
        <v>0</v>
      </c>
      <c r="AG3456" s="15">
        <v>0</v>
      </c>
      <c r="AH3456" s="13">
        <v>0</v>
      </c>
      <c r="AI3456" s="15">
        <v>0</v>
      </c>
      <c r="AJ3456" s="11" t="s">
        <v>352</v>
      </c>
      <c r="AK3456" s="11" t="s">
        <v>8228</v>
      </c>
      <c r="AL3456" s="22">
        <f t="shared" si="159"/>
        <v>460</v>
      </c>
      <c r="AM3456" s="11" t="str">
        <f>VLOOKUP(O3456,Sheet2!$D$6:$E$14,2,FALSE)</f>
        <v>Consumables</v>
      </c>
      <c r="AN3456" s="11" t="str">
        <f>VLOOKUP(F3456,Sheet2!$E$15:$F$18,2,FALSE)</f>
        <v>CM</v>
      </c>
      <c r="AO3456" s="35" t="s">
        <v>14668</v>
      </c>
      <c r="AP3456">
        <f>MATCH(AN3456,Sheet2!$F$5:$F$18,0)</f>
        <v>13</v>
      </c>
      <c r="AQ3456">
        <f>MATCH(AO3456,Sheet2!$F$5:$K$5,0)</f>
        <v>6</v>
      </c>
      <c r="AR3456" s="33">
        <f>INDEX(Sheet2!$F$5:$K$18,OPaL!AP3456,OPaL!AQ3456)</f>
        <v>0.2</v>
      </c>
      <c r="AS3456" s="1">
        <f t="shared" si="161"/>
        <v>3849.96</v>
      </c>
    </row>
    <row r="3457" spans="1:45" x14ac:dyDescent="0.2">
      <c r="A3457" s="11" t="s">
        <v>8760</v>
      </c>
      <c r="B3457" s="11" t="s">
        <v>8761</v>
      </c>
      <c r="C3457" s="11" t="s">
        <v>13045</v>
      </c>
      <c r="D3457" s="21">
        <v>44630</v>
      </c>
      <c r="E3457" s="21" t="s">
        <v>9753</v>
      </c>
      <c r="F3457" s="21" t="s">
        <v>14659</v>
      </c>
      <c r="G3457" s="11" t="s">
        <v>2</v>
      </c>
      <c r="H3457" s="11" t="s">
        <v>350</v>
      </c>
      <c r="I3457" s="11" t="s">
        <v>4</v>
      </c>
      <c r="J3457" s="12">
        <v>1</v>
      </c>
      <c r="K3457" s="12">
        <v>4800</v>
      </c>
      <c r="L3457" s="12">
        <v>0</v>
      </c>
      <c r="M3457" s="12">
        <v>0</v>
      </c>
      <c r="N3457" s="12">
        <f t="shared" si="160"/>
        <v>4800</v>
      </c>
      <c r="O3457" s="11" t="s">
        <v>8227</v>
      </c>
      <c r="P3457" s="13">
        <v>0</v>
      </c>
      <c r="Q3457" s="11" t="s">
        <v>6</v>
      </c>
      <c r="R3457" s="13">
        <v>0</v>
      </c>
      <c r="S3457" s="13">
        <v>0</v>
      </c>
      <c r="T3457" s="11" t="s">
        <v>7</v>
      </c>
      <c r="U3457" s="11" t="s">
        <v>8</v>
      </c>
      <c r="V3457" s="15">
        <v>0</v>
      </c>
      <c r="W3457" s="13">
        <v>0</v>
      </c>
      <c r="X3457" s="15">
        <v>0</v>
      </c>
      <c r="Y3457" s="15">
        <v>0</v>
      </c>
      <c r="Z3457" s="13">
        <v>0</v>
      </c>
      <c r="AA3457" s="15">
        <v>0</v>
      </c>
      <c r="AB3457" s="13">
        <v>0</v>
      </c>
      <c r="AC3457" s="15">
        <v>0</v>
      </c>
      <c r="AD3457" s="13">
        <v>0</v>
      </c>
      <c r="AE3457" s="15">
        <v>0</v>
      </c>
      <c r="AF3457" s="13">
        <v>0</v>
      </c>
      <c r="AG3457" s="15">
        <v>0</v>
      </c>
      <c r="AH3457" s="13">
        <v>0</v>
      </c>
      <c r="AI3457" s="15">
        <v>0</v>
      </c>
      <c r="AJ3457" s="11" t="s">
        <v>352</v>
      </c>
      <c r="AK3457" s="11" t="s">
        <v>8228</v>
      </c>
      <c r="AL3457" s="22">
        <f t="shared" si="159"/>
        <v>662</v>
      </c>
      <c r="AM3457" s="11" t="str">
        <f>VLOOKUP(O3457,Sheet2!$D$6:$E$14,2,FALSE)</f>
        <v>Consumables</v>
      </c>
      <c r="AN3457" s="11" t="str">
        <f>VLOOKUP(F3457,Sheet2!$E$15:$F$18,2,FALSE)</f>
        <v>CM</v>
      </c>
      <c r="AO3457" s="35" t="s">
        <v>14668</v>
      </c>
      <c r="AP3457">
        <f>MATCH(AN3457,Sheet2!$F$5:$F$18,0)</f>
        <v>13</v>
      </c>
      <c r="AQ3457">
        <f>MATCH(AO3457,Sheet2!$F$5:$K$5,0)</f>
        <v>6</v>
      </c>
      <c r="AR3457" s="33">
        <f>INDEX(Sheet2!$F$5:$K$18,OPaL!AP3457,OPaL!AQ3457)</f>
        <v>0.2</v>
      </c>
      <c r="AS3457" s="1">
        <f t="shared" si="161"/>
        <v>3840</v>
      </c>
    </row>
    <row r="3458" spans="1:45" x14ac:dyDescent="0.2">
      <c r="A3458" s="11" t="s">
        <v>3137</v>
      </c>
      <c r="B3458" s="11" t="s">
        <v>3138</v>
      </c>
      <c r="C3458" s="11" t="s">
        <v>13046</v>
      </c>
      <c r="D3458" s="21">
        <v>43270</v>
      </c>
      <c r="E3458" s="21" t="s">
        <v>9697</v>
      </c>
      <c r="F3458" s="21" t="s">
        <v>14659</v>
      </c>
      <c r="G3458" s="11" t="s">
        <v>2</v>
      </c>
      <c r="H3458" s="11" t="s">
        <v>16</v>
      </c>
      <c r="I3458" s="11" t="s">
        <v>4</v>
      </c>
      <c r="J3458" s="12">
        <v>1</v>
      </c>
      <c r="K3458" s="12">
        <v>4791.6899999999996</v>
      </c>
      <c r="L3458" s="12">
        <v>0</v>
      </c>
      <c r="M3458" s="12">
        <v>0</v>
      </c>
      <c r="N3458" s="12">
        <f t="shared" si="160"/>
        <v>4791.6899999999996</v>
      </c>
      <c r="O3458" s="11" t="s">
        <v>5</v>
      </c>
      <c r="P3458" s="13">
        <v>0</v>
      </c>
      <c r="Q3458" s="11" t="s">
        <v>6</v>
      </c>
      <c r="R3458" s="13">
        <v>0</v>
      </c>
      <c r="S3458" s="13">
        <v>0</v>
      </c>
      <c r="T3458" s="11" t="s">
        <v>7</v>
      </c>
      <c r="U3458" s="11" t="s">
        <v>8</v>
      </c>
      <c r="V3458" s="15">
        <v>0</v>
      </c>
      <c r="W3458" s="13">
        <v>0</v>
      </c>
      <c r="X3458" s="15">
        <v>0</v>
      </c>
      <c r="Y3458" s="15">
        <v>0</v>
      </c>
      <c r="Z3458" s="13">
        <v>0</v>
      </c>
      <c r="AA3458" s="15">
        <v>0</v>
      </c>
      <c r="AB3458" s="13">
        <v>0</v>
      </c>
      <c r="AC3458" s="15">
        <v>0</v>
      </c>
      <c r="AD3458" s="13">
        <v>0</v>
      </c>
      <c r="AE3458" s="15">
        <v>0</v>
      </c>
      <c r="AF3458" s="13">
        <v>0</v>
      </c>
      <c r="AG3458" s="15">
        <v>0</v>
      </c>
      <c r="AH3458" s="13">
        <v>0</v>
      </c>
      <c r="AI3458" s="15">
        <v>0</v>
      </c>
      <c r="AJ3458" s="11" t="s">
        <v>17</v>
      </c>
      <c r="AK3458" s="11" t="s">
        <v>13</v>
      </c>
      <c r="AL3458" s="22">
        <f t="shared" si="159"/>
        <v>2022</v>
      </c>
      <c r="AM3458" s="11" t="str">
        <f>VLOOKUP(O3458,Sheet2!$D$6:$E$14,2,FALSE)</f>
        <v>Spare parts</v>
      </c>
      <c r="AN3458" s="11" t="str">
        <f>VLOOKUP(F3458,Sheet2!$E$10:$F$13,2,FALSE)</f>
        <v>SPM</v>
      </c>
      <c r="AO3458" s="35" t="s">
        <v>14668</v>
      </c>
      <c r="AP3458">
        <f>MATCH(AN3458,Sheet2!$F$5:$F$18,0)</f>
        <v>6</v>
      </c>
      <c r="AQ3458">
        <f>MATCH(AO3458,Sheet2!$F$5:$K$5,0)</f>
        <v>6</v>
      </c>
      <c r="AR3458" s="33">
        <f>INDEX(Sheet2!$F$5:$K$18,OPaL!AP3458,OPaL!AQ3458)</f>
        <v>0.15</v>
      </c>
      <c r="AS3458" s="1">
        <f t="shared" si="161"/>
        <v>4072.9364999999993</v>
      </c>
    </row>
    <row r="3459" spans="1:45" x14ac:dyDescent="0.2">
      <c r="A3459" s="11" t="s">
        <v>493</v>
      </c>
      <c r="B3459" s="11" t="s">
        <v>494</v>
      </c>
      <c r="C3459" s="11" t="s">
        <v>13047</v>
      </c>
      <c r="D3459" s="21">
        <v>44545</v>
      </c>
      <c r="E3459" s="21" t="s">
        <v>9697</v>
      </c>
      <c r="F3459" s="21" t="s">
        <v>14659</v>
      </c>
      <c r="G3459" s="11" t="s">
        <v>2</v>
      </c>
      <c r="H3459" s="11" t="s">
        <v>350</v>
      </c>
      <c r="I3459" s="11" t="s">
        <v>4</v>
      </c>
      <c r="J3459" s="13">
        <v>1</v>
      </c>
      <c r="K3459" s="12">
        <v>4787.43</v>
      </c>
      <c r="L3459" s="12">
        <v>0</v>
      </c>
      <c r="M3459" s="12">
        <v>0</v>
      </c>
      <c r="N3459" s="12">
        <f t="shared" si="160"/>
        <v>4787.43</v>
      </c>
      <c r="O3459" s="11" t="s">
        <v>5</v>
      </c>
      <c r="P3459" s="13">
        <v>0</v>
      </c>
      <c r="Q3459" s="11" t="s">
        <v>6</v>
      </c>
      <c r="R3459" s="13">
        <v>0</v>
      </c>
      <c r="S3459" s="13">
        <v>0</v>
      </c>
      <c r="T3459" s="11" t="s">
        <v>7</v>
      </c>
      <c r="U3459" s="11" t="s">
        <v>8</v>
      </c>
      <c r="V3459" s="15">
        <v>0</v>
      </c>
      <c r="W3459" s="13">
        <v>0</v>
      </c>
      <c r="X3459" s="15">
        <v>0</v>
      </c>
      <c r="Y3459" s="15">
        <v>0</v>
      </c>
      <c r="Z3459" s="13">
        <v>0</v>
      </c>
      <c r="AA3459" s="15">
        <v>0</v>
      </c>
      <c r="AB3459" s="13">
        <v>0</v>
      </c>
      <c r="AC3459" s="15">
        <v>0</v>
      </c>
      <c r="AD3459" s="13">
        <v>0</v>
      </c>
      <c r="AE3459" s="15">
        <v>0</v>
      </c>
      <c r="AF3459" s="13">
        <v>0</v>
      </c>
      <c r="AG3459" s="15">
        <v>0</v>
      </c>
      <c r="AH3459" s="13">
        <v>0</v>
      </c>
      <c r="AI3459" s="15">
        <v>0</v>
      </c>
      <c r="AJ3459" s="11" t="s">
        <v>352</v>
      </c>
      <c r="AK3459" s="11" t="s">
        <v>13</v>
      </c>
      <c r="AL3459" s="22">
        <f t="shared" si="159"/>
        <v>747</v>
      </c>
      <c r="AM3459" s="11" t="str">
        <f>VLOOKUP(O3459,Sheet2!$D$6:$E$14,2,FALSE)</f>
        <v>Spare parts</v>
      </c>
      <c r="AN3459" s="11" t="str">
        <f>VLOOKUP(F3459,Sheet2!$E$10:$F$13,2,FALSE)</f>
        <v>SPM</v>
      </c>
      <c r="AO3459" s="35" t="s">
        <v>14668</v>
      </c>
      <c r="AP3459">
        <f>MATCH(AN3459,Sheet2!$F$5:$F$18,0)</f>
        <v>6</v>
      </c>
      <c r="AQ3459">
        <f>MATCH(AO3459,Sheet2!$F$5:$K$5,0)</f>
        <v>6</v>
      </c>
      <c r="AR3459" s="33">
        <f>INDEX(Sheet2!$F$5:$K$18,OPaL!AP3459,OPaL!AQ3459)</f>
        <v>0.15</v>
      </c>
      <c r="AS3459" s="1">
        <f t="shared" si="161"/>
        <v>4069.3155000000002</v>
      </c>
    </row>
    <row r="3460" spans="1:45" x14ac:dyDescent="0.2">
      <c r="A3460" s="11" t="s">
        <v>8316</v>
      </c>
      <c r="B3460" s="11" t="s">
        <v>8317</v>
      </c>
      <c r="C3460" s="11" t="s">
        <v>13048</v>
      </c>
      <c r="D3460" s="21">
        <v>44755</v>
      </c>
      <c r="E3460" s="21" t="s">
        <v>9771</v>
      </c>
      <c r="F3460" s="21" t="s">
        <v>14659</v>
      </c>
      <c r="G3460" s="11" t="s">
        <v>2</v>
      </c>
      <c r="H3460" s="11" t="s">
        <v>350</v>
      </c>
      <c r="I3460" s="11" t="s">
        <v>4</v>
      </c>
      <c r="J3460" s="12">
        <v>31</v>
      </c>
      <c r="K3460" s="12">
        <v>4780.82</v>
      </c>
      <c r="L3460" s="12">
        <v>0</v>
      </c>
      <c r="M3460" s="12">
        <v>0</v>
      </c>
      <c r="N3460" s="12">
        <f t="shared" si="160"/>
        <v>4780.82</v>
      </c>
      <c r="O3460" s="11" t="s">
        <v>8227</v>
      </c>
      <c r="P3460" s="13">
        <v>0</v>
      </c>
      <c r="Q3460" s="11" t="s">
        <v>6</v>
      </c>
      <c r="R3460" s="13">
        <v>0</v>
      </c>
      <c r="S3460" s="13">
        <v>0</v>
      </c>
      <c r="T3460" s="11" t="s">
        <v>7</v>
      </c>
      <c r="U3460" s="11" t="s">
        <v>8</v>
      </c>
      <c r="V3460" s="15">
        <v>0</v>
      </c>
      <c r="W3460" s="13">
        <v>0</v>
      </c>
      <c r="X3460" s="15">
        <v>0</v>
      </c>
      <c r="Y3460" s="15">
        <v>0</v>
      </c>
      <c r="Z3460" s="13">
        <v>0</v>
      </c>
      <c r="AA3460" s="15">
        <v>0</v>
      </c>
      <c r="AB3460" s="13">
        <v>0</v>
      </c>
      <c r="AC3460" s="15">
        <v>0</v>
      </c>
      <c r="AD3460" s="13">
        <v>0</v>
      </c>
      <c r="AE3460" s="15">
        <v>0</v>
      </c>
      <c r="AF3460" s="13">
        <v>0</v>
      </c>
      <c r="AG3460" s="15">
        <v>0</v>
      </c>
      <c r="AH3460" s="13">
        <v>0</v>
      </c>
      <c r="AI3460" s="15">
        <v>0</v>
      </c>
      <c r="AJ3460" s="11" t="s">
        <v>352</v>
      </c>
      <c r="AK3460" s="11" t="s">
        <v>8228</v>
      </c>
      <c r="AL3460" s="22">
        <f t="shared" ref="AL3460:AL3523" si="162">$D$2-D3460</f>
        <v>537</v>
      </c>
      <c r="AM3460" s="11" t="str">
        <f>VLOOKUP(O3460,Sheet2!$D$6:$E$14,2,FALSE)</f>
        <v>Consumables</v>
      </c>
      <c r="AN3460" s="11" t="str">
        <f>VLOOKUP(F3460,Sheet2!$E$15:$F$18,2,FALSE)</f>
        <v>CM</v>
      </c>
      <c r="AO3460" s="35" t="s">
        <v>14668</v>
      </c>
      <c r="AP3460">
        <f>MATCH(AN3460,Sheet2!$F$5:$F$18,0)</f>
        <v>13</v>
      </c>
      <c r="AQ3460">
        <f>MATCH(AO3460,Sheet2!$F$5:$K$5,0)</f>
        <v>6</v>
      </c>
      <c r="AR3460" s="33">
        <f>INDEX(Sheet2!$F$5:$K$18,OPaL!AP3460,OPaL!AQ3460)</f>
        <v>0.2</v>
      </c>
      <c r="AS3460" s="1">
        <f t="shared" si="161"/>
        <v>3824.6559999999999</v>
      </c>
    </row>
    <row r="3461" spans="1:45" x14ac:dyDescent="0.2">
      <c r="A3461" s="11" t="s">
        <v>7195</v>
      </c>
      <c r="B3461" s="11" t="s">
        <v>7196</v>
      </c>
      <c r="C3461" s="11" t="s">
        <v>13049</v>
      </c>
      <c r="D3461" s="21">
        <v>43129</v>
      </c>
      <c r="E3461" s="21" t="s">
        <v>9697</v>
      </c>
      <c r="F3461" s="21" t="s">
        <v>14659</v>
      </c>
      <c r="G3461" s="11" t="s">
        <v>2</v>
      </c>
      <c r="H3461" s="11" t="s">
        <v>16</v>
      </c>
      <c r="I3461" s="11" t="s">
        <v>4</v>
      </c>
      <c r="J3461" s="12">
        <v>1</v>
      </c>
      <c r="K3461" s="12">
        <v>4780</v>
      </c>
      <c r="L3461" s="12">
        <v>0</v>
      </c>
      <c r="M3461" s="12">
        <v>0</v>
      </c>
      <c r="N3461" s="12">
        <f t="shared" ref="N3461:N3524" si="163">M3461+K3461</f>
        <v>4780</v>
      </c>
      <c r="O3461" s="11" t="s">
        <v>5</v>
      </c>
      <c r="P3461" s="13">
        <v>0</v>
      </c>
      <c r="Q3461" s="11" t="s">
        <v>6</v>
      </c>
      <c r="R3461" s="13">
        <v>0</v>
      </c>
      <c r="S3461" s="13">
        <v>0</v>
      </c>
      <c r="T3461" s="11" t="s">
        <v>7</v>
      </c>
      <c r="U3461" s="11" t="s">
        <v>8</v>
      </c>
      <c r="V3461" s="15">
        <v>0</v>
      </c>
      <c r="W3461" s="13">
        <v>0</v>
      </c>
      <c r="X3461" s="15">
        <v>0</v>
      </c>
      <c r="Y3461" s="15">
        <v>0</v>
      </c>
      <c r="Z3461" s="13">
        <v>0</v>
      </c>
      <c r="AA3461" s="15">
        <v>0</v>
      </c>
      <c r="AB3461" s="13">
        <v>0</v>
      </c>
      <c r="AC3461" s="15">
        <v>0</v>
      </c>
      <c r="AD3461" s="13">
        <v>0</v>
      </c>
      <c r="AE3461" s="15">
        <v>0</v>
      </c>
      <c r="AF3461" s="13">
        <v>0</v>
      </c>
      <c r="AG3461" s="15">
        <v>0</v>
      </c>
      <c r="AH3461" s="13">
        <v>0</v>
      </c>
      <c r="AI3461" s="15">
        <v>0</v>
      </c>
      <c r="AJ3461" s="11" t="s">
        <v>17</v>
      </c>
      <c r="AK3461" s="11" t="s">
        <v>13</v>
      </c>
      <c r="AL3461" s="22">
        <f t="shared" si="162"/>
        <v>2163</v>
      </c>
      <c r="AM3461" s="11" t="str">
        <f>VLOOKUP(O3461,Sheet2!$D$6:$E$14,2,FALSE)</f>
        <v>Spare parts</v>
      </c>
      <c r="AN3461" s="11" t="str">
        <f>VLOOKUP(F3461,Sheet2!$E$10:$F$13,2,FALSE)</f>
        <v>SPM</v>
      </c>
      <c r="AO3461" s="35" t="s">
        <v>14668</v>
      </c>
      <c r="AP3461">
        <f>MATCH(AN3461,Sheet2!$F$5:$F$18,0)</f>
        <v>6</v>
      </c>
      <c r="AQ3461">
        <f>MATCH(AO3461,Sheet2!$F$5:$K$5,0)</f>
        <v>6</v>
      </c>
      <c r="AR3461" s="33">
        <f>INDEX(Sheet2!$F$5:$K$18,OPaL!AP3461,OPaL!AQ3461)</f>
        <v>0.15</v>
      </c>
      <c r="AS3461" s="1">
        <f t="shared" ref="AS3461:AS3524" si="164">N3461*(1-AR3461)</f>
        <v>4063</v>
      </c>
    </row>
    <row r="3462" spans="1:45" x14ac:dyDescent="0.2">
      <c r="A3462" s="11" t="s">
        <v>4043</v>
      </c>
      <c r="B3462" s="11" t="s">
        <v>4044</v>
      </c>
      <c r="C3462" s="11" t="s">
        <v>13050</v>
      </c>
      <c r="D3462" s="21">
        <v>42975</v>
      </c>
      <c r="E3462" s="21" t="s">
        <v>9697</v>
      </c>
      <c r="F3462" s="21" t="s">
        <v>14659</v>
      </c>
      <c r="G3462" s="11" t="s">
        <v>2</v>
      </c>
      <c r="H3462" s="11" t="s">
        <v>16</v>
      </c>
      <c r="I3462" s="11" t="s">
        <v>4</v>
      </c>
      <c r="J3462" s="12">
        <v>2</v>
      </c>
      <c r="K3462" s="12">
        <v>4776</v>
      </c>
      <c r="L3462" s="12">
        <v>0</v>
      </c>
      <c r="M3462" s="12">
        <v>0</v>
      </c>
      <c r="N3462" s="12">
        <f t="shared" si="163"/>
        <v>4776</v>
      </c>
      <c r="O3462" s="11" t="s">
        <v>5</v>
      </c>
      <c r="P3462" s="13">
        <v>0</v>
      </c>
      <c r="Q3462" s="11" t="s">
        <v>6</v>
      </c>
      <c r="R3462" s="13">
        <v>0</v>
      </c>
      <c r="S3462" s="13">
        <v>0</v>
      </c>
      <c r="T3462" s="11" t="s">
        <v>7</v>
      </c>
      <c r="U3462" s="11" t="s">
        <v>8</v>
      </c>
      <c r="V3462" s="15">
        <v>0</v>
      </c>
      <c r="W3462" s="13">
        <v>0</v>
      </c>
      <c r="X3462" s="15">
        <v>0</v>
      </c>
      <c r="Y3462" s="15">
        <v>0</v>
      </c>
      <c r="Z3462" s="13">
        <v>0</v>
      </c>
      <c r="AA3462" s="15">
        <v>0</v>
      </c>
      <c r="AB3462" s="13">
        <v>0</v>
      </c>
      <c r="AC3462" s="15">
        <v>0</v>
      </c>
      <c r="AD3462" s="13">
        <v>0</v>
      </c>
      <c r="AE3462" s="15">
        <v>0</v>
      </c>
      <c r="AF3462" s="13">
        <v>0</v>
      </c>
      <c r="AG3462" s="15">
        <v>0</v>
      </c>
      <c r="AH3462" s="13">
        <v>0</v>
      </c>
      <c r="AI3462" s="15">
        <v>0</v>
      </c>
      <c r="AJ3462" s="11" t="s">
        <v>17</v>
      </c>
      <c r="AK3462" s="11" t="s">
        <v>1398</v>
      </c>
      <c r="AL3462" s="22">
        <f t="shared" si="162"/>
        <v>2317</v>
      </c>
      <c r="AM3462" s="11" t="str">
        <f>VLOOKUP(O3462,Sheet2!$D$6:$E$14,2,FALSE)</f>
        <v>Spare parts</v>
      </c>
      <c r="AN3462" s="11" t="str">
        <f>VLOOKUP(F3462,Sheet2!$E$10:$F$13,2,FALSE)</f>
        <v>SPM</v>
      </c>
      <c r="AO3462" s="35" t="s">
        <v>14668</v>
      </c>
      <c r="AP3462">
        <f>MATCH(AN3462,Sheet2!$F$5:$F$18,0)</f>
        <v>6</v>
      </c>
      <c r="AQ3462">
        <f>MATCH(AO3462,Sheet2!$F$5:$K$5,0)</f>
        <v>6</v>
      </c>
      <c r="AR3462" s="33">
        <f>INDEX(Sheet2!$F$5:$K$18,OPaL!AP3462,OPaL!AQ3462)</f>
        <v>0.15</v>
      </c>
      <c r="AS3462" s="1">
        <f t="shared" si="164"/>
        <v>4059.6</v>
      </c>
    </row>
    <row r="3463" spans="1:45" x14ac:dyDescent="0.2">
      <c r="A3463" s="11" t="s">
        <v>6839</v>
      </c>
      <c r="B3463" s="11" t="s">
        <v>6840</v>
      </c>
      <c r="C3463" s="11" t="s">
        <v>13051</v>
      </c>
      <c r="D3463" s="21">
        <v>42916</v>
      </c>
      <c r="E3463" s="21" t="s">
        <v>9697</v>
      </c>
      <c r="F3463" s="21" t="s">
        <v>14659</v>
      </c>
      <c r="G3463" s="11" t="s">
        <v>2</v>
      </c>
      <c r="H3463" s="11" t="s">
        <v>16</v>
      </c>
      <c r="I3463" s="11" t="s">
        <v>4</v>
      </c>
      <c r="J3463" s="13">
        <v>1</v>
      </c>
      <c r="K3463" s="12">
        <v>4761.3500000000004</v>
      </c>
      <c r="L3463" s="12">
        <v>0</v>
      </c>
      <c r="M3463" s="12">
        <v>0</v>
      </c>
      <c r="N3463" s="12">
        <f t="shared" si="163"/>
        <v>4761.3500000000004</v>
      </c>
      <c r="O3463" s="11" t="s">
        <v>5</v>
      </c>
      <c r="P3463" s="13">
        <v>0</v>
      </c>
      <c r="Q3463" s="11" t="s">
        <v>6</v>
      </c>
      <c r="R3463" s="13">
        <v>0</v>
      </c>
      <c r="S3463" s="13">
        <v>0</v>
      </c>
      <c r="T3463" s="11" t="s">
        <v>7</v>
      </c>
      <c r="U3463" s="11" t="s">
        <v>8</v>
      </c>
      <c r="V3463" s="15">
        <v>0</v>
      </c>
      <c r="W3463" s="13">
        <v>0</v>
      </c>
      <c r="X3463" s="15">
        <v>0</v>
      </c>
      <c r="Y3463" s="15">
        <v>0</v>
      </c>
      <c r="Z3463" s="13">
        <v>0</v>
      </c>
      <c r="AA3463" s="15">
        <v>0</v>
      </c>
      <c r="AB3463" s="13">
        <v>0</v>
      </c>
      <c r="AC3463" s="15">
        <v>0</v>
      </c>
      <c r="AD3463" s="13">
        <v>0</v>
      </c>
      <c r="AE3463" s="15">
        <v>0</v>
      </c>
      <c r="AF3463" s="13">
        <v>0</v>
      </c>
      <c r="AG3463" s="15">
        <v>0</v>
      </c>
      <c r="AH3463" s="13">
        <v>0</v>
      </c>
      <c r="AI3463" s="15">
        <v>0</v>
      </c>
      <c r="AJ3463" s="11" t="s">
        <v>17</v>
      </c>
      <c r="AK3463" s="11" t="s">
        <v>13</v>
      </c>
      <c r="AL3463" s="22">
        <f t="shared" si="162"/>
        <v>2376</v>
      </c>
      <c r="AM3463" s="11" t="str">
        <f>VLOOKUP(O3463,Sheet2!$D$6:$E$14,2,FALSE)</f>
        <v>Spare parts</v>
      </c>
      <c r="AN3463" s="11" t="str">
        <f>VLOOKUP(F3463,Sheet2!$E$10:$F$13,2,FALSE)</f>
        <v>SPM</v>
      </c>
      <c r="AO3463" s="35" t="s">
        <v>14668</v>
      </c>
      <c r="AP3463">
        <f>MATCH(AN3463,Sheet2!$F$5:$F$18,0)</f>
        <v>6</v>
      </c>
      <c r="AQ3463">
        <f>MATCH(AO3463,Sheet2!$F$5:$K$5,0)</f>
        <v>6</v>
      </c>
      <c r="AR3463" s="33">
        <f>INDEX(Sheet2!$F$5:$K$18,OPaL!AP3463,OPaL!AQ3463)</f>
        <v>0.15</v>
      </c>
      <c r="AS3463" s="1">
        <f t="shared" si="164"/>
        <v>4047.1475</v>
      </c>
    </row>
    <row r="3464" spans="1:45" x14ac:dyDescent="0.2">
      <c r="A3464" s="11" t="s">
        <v>6869</v>
      </c>
      <c r="B3464" s="11" t="s">
        <v>6870</v>
      </c>
      <c r="C3464" s="11" t="s">
        <v>13052</v>
      </c>
      <c r="D3464" s="21">
        <v>42916</v>
      </c>
      <c r="E3464" s="21" t="s">
        <v>9697</v>
      </c>
      <c r="F3464" s="21" t="s">
        <v>14659</v>
      </c>
      <c r="G3464" s="11" t="s">
        <v>2</v>
      </c>
      <c r="H3464" s="11" t="s">
        <v>16</v>
      </c>
      <c r="I3464" s="11" t="s">
        <v>4</v>
      </c>
      <c r="J3464" s="13">
        <v>1</v>
      </c>
      <c r="K3464" s="12">
        <v>4761.3500000000004</v>
      </c>
      <c r="L3464" s="12">
        <v>0</v>
      </c>
      <c r="M3464" s="12">
        <v>0</v>
      </c>
      <c r="N3464" s="12">
        <f t="shared" si="163"/>
        <v>4761.3500000000004</v>
      </c>
      <c r="O3464" s="11" t="s">
        <v>5</v>
      </c>
      <c r="P3464" s="13">
        <v>0</v>
      </c>
      <c r="Q3464" s="11" t="s">
        <v>6</v>
      </c>
      <c r="R3464" s="13">
        <v>0</v>
      </c>
      <c r="S3464" s="13">
        <v>0</v>
      </c>
      <c r="T3464" s="11" t="s">
        <v>7</v>
      </c>
      <c r="U3464" s="11" t="s">
        <v>8</v>
      </c>
      <c r="V3464" s="15">
        <v>0</v>
      </c>
      <c r="W3464" s="13">
        <v>0</v>
      </c>
      <c r="X3464" s="15">
        <v>0</v>
      </c>
      <c r="Y3464" s="15">
        <v>0</v>
      </c>
      <c r="Z3464" s="13">
        <v>0</v>
      </c>
      <c r="AA3464" s="15">
        <v>0</v>
      </c>
      <c r="AB3464" s="13">
        <v>0</v>
      </c>
      <c r="AC3464" s="15">
        <v>0</v>
      </c>
      <c r="AD3464" s="13">
        <v>0</v>
      </c>
      <c r="AE3464" s="15">
        <v>0</v>
      </c>
      <c r="AF3464" s="13">
        <v>0</v>
      </c>
      <c r="AG3464" s="15">
        <v>0</v>
      </c>
      <c r="AH3464" s="13">
        <v>0</v>
      </c>
      <c r="AI3464" s="15">
        <v>0</v>
      </c>
      <c r="AJ3464" s="11" t="s">
        <v>17</v>
      </c>
      <c r="AK3464" s="11" t="s">
        <v>13</v>
      </c>
      <c r="AL3464" s="22">
        <f t="shared" si="162"/>
        <v>2376</v>
      </c>
      <c r="AM3464" s="11" t="str">
        <f>VLOOKUP(O3464,Sheet2!$D$6:$E$14,2,FALSE)</f>
        <v>Spare parts</v>
      </c>
      <c r="AN3464" s="11" t="str">
        <f>VLOOKUP(F3464,Sheet2!$E$10:$F$13,2,FALSE)</f>
        <v>SPM</v>
      </c>
      <c r="AO3464" s="35" t="s">
        <v>14668</v>
      </c>
      <c r="AP3464">
        <f>MATCH(AN3464,Sheet2!$F$5:$F$18,0)</f>
        <v>6</v>
      </c>
      <c r="AQ3464">
        <f>MATCH(AO3464,Sheet2!$F$5:$K$5,0)</f>
        <v>6</v>
      </c>
      <c r="AR3464" s="33">
        <f>INDEX(Sheet2!$F$5:$K$18,OPaL!AP3464,OPaL!AQ3464)</f>
        <v>0.15</v>
      </c>
      <c r="AS3464" s="1">
        <f t="shared" si="164"/>
        <v>4047.1475</v>
      </c>
    </row>
    <row r="3465" spans="1:45" x14ac:dyDescent="0.2">
      <c r="A3465" s="11" t="s">
        <v>8603</v>
      </c>
      <c r="B3465" s="11" t="s">
        <v>8604</v>
      </c>
      <c r="C3465" s="11" t="s">
        <v>13053</v>
      </c>
      <c r="D3465" s="21">
        <v>43125</v>
      </c>
      <c r="E3465" s="21" t="s">
        <v>9816</v>
      </c>
      <c r="F3465" s="21" t="s">
        <v>14659</v>
      </c>
      <c r="G3465" s="11" t="s">
        <v>2</v>
      </c>
      <c r="H3465" s="11" t="s">
        <v>3</v>
      </c>
      <c r="I3465" s="11" t="s">
        <v>4</v>
      </c>
      <c r="J3465" s="12">
        <v>30</v>
      </c>
      <c r="K3465" s="12">
        <v>4759.5600000000004</v>
      </c>
      <c r="L3465" s="12">
        <v>0</v>
      </c>
      <c r="M3465" s="12">
        <v>0</v>
      </c>
      <c r="N3465" s="12">
        <f t="shared" si="163"/>
        <v>4759.5600000000004</v>
      </c>
      <c r="O3465" s="11" t="s">
        <v>8227</v>
      </c>
      <c r="P3465" s="13">
        <v>0</v>
      </c>
      <c r="Q3465" s="11" t="s">
        <v>6</v>
      </c>
      <c r="R3465" s="13">
        <v>0</v>
      </c>
      <c r="S3465" s="13">
        <v>0</v>
      </c>
      <c r="T3465" s="11" t="s">
        <v>7</v>
      </c>
      <c r="U3465" s="11" t="s">
        <v>8</v>
      </c>
      <c r="V3465" s="15">
        <v>0</v>
      </c>
      <c r="W3465" s="13">
        <v>0</v>
      </c>
      <c r="X3465" s="15">
        <v>0</v>
      </c>
      <c r="Y3465" s="15">
        <v>0</v>
      </c>
      <c r="Z3465" s="13">
        <v>0</v>
      </c>
      <c r="AA3465" s="15">
        <v>0</v>
      </c>
      <c r="AB3465" s="13">
        <v>0</v>
      </c>
      <c r="AC3465" s="15">
        <v>0</v>
      </c>
      <c r="AD3465" s="13">
        <v>0</v>
      </c>
      <c r="AE3465" s="15">
        <v>0</v>
      </c>
      <c r="AF3465" s="13">
        <v>0</v>
      </c>
      <c r="AG3465" s="15">
        <v>0</v>
      </c>
      <c r="AH3465" s="13">
        <v>0</v>
      </c>
      <c r="AI3465" s="15">
        <v>0</v>
      </c>
      <c r="AJ3465" s="11" t="s">
        <v>9</v>
      </c>
      <c r="AK3465" s="11" t="s">
        <v>8228</v>
      </c>
      <c r="AL3465" s="22">
        <f t="shared" si="162"/>
        <v>2167</v>
      </c>
      <c r="AM3465" s="11" t="str">
        <f>VLOOKUP(O3465,Sheet2!$D$6:$E$14,2,FALSE)</f>
        <v>Consumables</v>
      </c>
      <c r="AN3465" s="11" t="str">
        <f>VLOOKUP(F3465,Sheet2!$E$15:$F$18,2,FALSE)</f>
        <v>CM</v>
      </c>
      <c r="AO3465" s="35" t="s">
        <v>14668</v>
      </c>
      <c r="AP3465">
        <f>MATCH(AN3465,Sheet2!$F$5:$F$18,0)</f>
        <v>13</v>
      </c>
      <c r="AQ3465">
        <f>MATCH(AO3465,Sheet2!$F$5:$K$5,0)</f>
        <v>6</v>
      </c>
      <c r="AR3465" s="33">
        <f>INDEX(Sheet2!$F$5:$K$18,OPaL!AP3465,OPaL!AQ3465)</f>
        <v>0.2</v>
      </c>
      <c r="AS3465" s="1">
        <f t="shared" si="164"/>
        <v>3807.6480000000006</v>
      </c>
    </row>
    <row r="3466" spans="1:45" x14ac:dyDescent="0.2">
      <c r="A3466" s="11" t="s">
        <v>6851</v>
      </c>
      <c r="B3466" s="11" t="s">
        <v>6852</v>
      </c>
      <c r="C3466" s="11" t="s">
        <v>13054</v>
      </c>
      <c r="D3466" s="21">
        <v>42916</v>
      </c>
      <c r="E3466" s="21" t="s">
        <v>9697</v>
      </c>
      <c r="F3466" s="21" t="s">
        <v>14659</v>
      </c>
      <c r="G3466" s="11" t="s">
        <v>2</v>
      </c>
      <c r="H3466" s="11" t="s">
        <v>16</v>
      </c>
      <c r="I3466" s="11" t="s">
        <v>4</v>
      </c>
      <c r="J3466" s="13">
        <v>1</v>
      </c>
      <c r="K3466" s="12">
        <v>4756.88</v>
      </c>
      <c r="L3466" s="12">
        <v>0</v>
      </c>
      <c r="M3466" s="12">
        <v>0</v>
      </c>
      <c r="N3466" s="12">
        <f t="shared" si="163"/>
        <v>4756.88</v>
      </c>
      <c r="O3466" s="11" t="s">
        <v>5</v>
      </c>
      <c r="P3466" s="13">
        <v>0</v>
      </c>
      <c r="Q3466" s="11" t="s">
        <v>6</v>
      </c>
      <c r="R3466" s="13">
        <v>0</v>
      </c>
      <c r="S3466" s="13">
        <v>0</v>
      </c>
      <c r="T3466" s="11" t="s">
        <v>7</v>
      </c>
      <c r="U3466" s="11" t="s">
        <v>8</v>
      </c>
      <c r="V3466" s="15">
        <v>0</v>
      </c>
      <c r="W3466" s="13">
        <v>0</v>
      </c>
      <c r="X3466" s="15">
        <v>0</v>
      </c>
      <c r="Y3466" s="15">
        <v>0</v>
      </c>
      <c r="Z3466" s="13">
        <v>0</v>
      </c>
      <c r="AA3466" s="15">
        <v>0</v>
      </c>
      <c r="AB3466" s="13">
        <v>0</v>
      </c>
      <c r="AC3466" s="15">
        <v>0</v>
      </c>
      <c r="AD3466" s="13">
        <v>0</v>
      </c>
      <c r="AE3466" s="15">
        <v>0</v>
      </c>
      <c r="AF3466" s="13">
        <v>0</v>
      </c>
      <c r="AG3466" s="15">
        <v>0</v>
      </c>
      <c r="AH3466" s="13">
        <v>0</v>
      </c>
      <c r="AI3466" s="15">
        <v>0</v>
      </c>
      <c r="AJ3466" s="11" t="s">
        <v>17</v>
      </c>
      <c r="AK3466" s="11" t="s">
        <v>13</v>
      </c>
      <c r="AL3466" s="22">
        <f t="shared" si="162"/>
        <v>2376</v>
      </c>
      <c r="AM3466" s="11" t="str">
        <f>VLOOKUP(O3466,Sheet2!$D$6:$E$14,2,FALSE)</f>
        <v>Spare parts</v>
      </c>
      <c r="AN3466" s="11" t="str">
        <f>VLOOKUP(F3466,Sheet2!$E$10:$F$13,2,FALSE)</f>
        <v>SPM</v>
      </c>
      <c r="AO3466" s="35" t="s">
        <v>14668</v>
      </c>
      <c r="AP3466">
        <f>MATCH(AN3466,Sheet2!$F$5:$F$18,0)</f>
        <v>6</v>
      </c>
      <c r="AQ3466">
        <f>MATCH(AO3466,Sheet2!$F$5:$K$5,0)</f>
        <v>6</v>
      </c>
      <c r="AR3466" s="33">
        <f>INDEX(Sheet2!$F$5:$K$18,OPaL!AP3466,OPaL!AQ3466)</f>
        <v>0.15</v>
      </c>
      <c r="AS3466" s="1">
        <f t="shared" si="164"/>
        <v>4043.348</v>
      </c>
    </row>
    <row r="3467" spans="1:45" x14ac:dyDescent="0.2">
      <c r="A3467" s="11" t="s">
        <v>7377</v>
      </c>
      <c r="B3467" s="11" t="s">
        <v>7378</v>
      </c>
      <c r="C3467" s="11" t="s">
        <v>13055</v>
      </c>
      <c r="D3467" s="21">
        <v>44753</v>
      </c>
      <c r="E3467" s="21" t="s">
        <v>9697</v>
      </c>
      <c r="F3467" s="21" t="s">
        <v>14659</v>
      </c>
      <c r="G3467" s="11" t="s">
        <v>2</v>
      </c>
      <c r="H3467" s="11" t="s">
        <v>16</v>
      </c>
      <c r="I3467" s="11" t="s">
        <v>4</v>
      </c>
      <c r="J3467" s="13">
        <v>1</v>
      </c>
      <c r="K3467" s="12">
        <v>4741.51</v>
      </c>
      <c r="L3467" s="12">
        <v>0</v>
      </c>
      <c r="M3467" s="12">
        <v>0</v>
      </c>
      <c r="N3467" s="12">
        <f t="shared" si="163"/>
        <v>4741.51</v>
      </c>
      <c r="O3467" s="11" t="s">
        <v>5</v>
      </c>
      <c r="P3467" s="13">
        <v>0</v>
      </c>
      <c r="Q3467" s="11" t="s">
        <v>6</v>
      </c>
      <c r="R3467" s="13">
        <v>0</v>
      </c>
      <c r="S3467" s="13">
        <v>0</v>
      </c>
      <c r="T3467" s="11" t="s">
        <v>7</v>
      </c>
      <c r="U3467" s="11" t="s">
        <v>8</v>
      </c>
      <c r="V3467" s="15">
        <v>0</v>
      </c>
      <c r="W3467" s="13">
        <v>0</v>
      </c>
      <c r="X3467" s="15">
        <v>0</v>
      </c>
      <c r="Y3467" s="15">
        <v>0</v>
      </c>
      <c r="Z3467" s="13">
        <v>0</v>
      </c>
      <c r="AA3467" s="15">
        <v>0</v>
      </c>
      <c r="AB3467" s="13">
        <v>0</v>
      </c>
      <c r="AC3467" s="15">
        <v>0</v>
      </c>
      <c r="AD3467" s="13">
        <v>0</v>
      </c>
      <c r="AE3467" s="15">
        <v>0</v>
      </c>
      <c r="AF3467" s="13">
        <v>0</v>
      </c>
      <c r="AG3467" s="15">
        <v>0</v>
      </c>
      <c r="AH3467" s="13">
        <v>0</v>
      </c>
      <c r="AI3467" s="15">
        <v>0</v>
      </c>
      <c r="AJ3467" s="11" t="s">
        <v>17</v>
      </c>
      <c r="AK3467" s="11" t="s">
        <v>13</v>
      </c>
      <c r="AL3467" s="22">
        <f t="shared" si="162"/>
        <v>539</v>
      </c>
      <c r="AM3467" s="11" t="str">
        <f>VLOOKUP(O3467,Sheet2!$D$6:$E$14,2,FALSE)</f>
        <v>Spare parts</v>
      </c>
      <c r="AN3467" s="11" t="str">
        <f>VLOOKUP(F3467,Sheet2!$E$10:$F$13,2,FALSE)</f>
        <v>SPM</v>
      </c>
      <c r="AO3467" s="35" t="s">
        <v>14668</v>
      </c>
      <c r="AP3467">
        <f>MATCH(AN3467,Sheet2!$F$5:$F$18,0)</f>
        <v>6</v>
      </c>
      <c r="AQ3467">
        <f>MATCH(AO3467,Sheet2!$F$5:$K$5,0)</f>
        <v>6</v>
      </c>
      <c r="AR3467" s="33">
        <f>INDEX(Sheet2!$F$5:$K$18,OPaL!AP3467,OPaL!AQ3467)</f>
        <v>0.15</v>
      </c>
      <c r="AS3467" s="1">
        <f t="shared" si="164"/>
        <v>4030.2835</v>
      </c>
    </row>
    <row r="3468" spans="1:45" x14ac:dyDescent="0.2">
      <c r="A3468" s="11" t="s">
        <v>9292</v>
      </c>
      <c r="B3468" s="11" t="s">
        <v>9293</v>
      </c>
      <c r="C3468" s="11" t="s">
        <v>13056</v>
      </c>
      <c r="D3468" s="21">
        <v>42847</v>
      </c>
      <c r="E3468" s="21" t="s">
        <v>9757</v>
      </c>
      <c r="F3468" s="21" t="s">
        <v>14659</v>
      </c>
      <c r="G3468" s="11" t="s">
        <v>2</v>
      </c>
      <c r="H3468" s="11" t="s">
        <v>350</v>
      </c>
      <c r="I3468" s="11" t="s">
        <v>4</v>
      </c>
      <c r="J3468" s="13">
        <v>20</v>
      </c>
      <c r="K3468" s="12">
        <v>4733.82</v>
      </c>
      <c r="L3468" s="12">
        <v>0</v>
      </c>
      <c r="M3468" s="12">
        <v>0</v>
      </c>
      <c r="N3468" s="12">
        <f t="shared" si="163"/>
        <v>4733.82</v>
      </c>
      <c r="O3468" s="11" t="s">
        <v>8227</v>
      </c>
      <c r="P3468" s="13">
        <v>0</v>
      </c>
      <c r="Q3468" s="11" t="s">
        <v>6</v>
      </c>
      <c r="R3468" s="13">
        <v>0</v>
      </c>
      <c r="S3468" s="13">
        <v>0</v>
      </c>
      <c r="T3468" s="11" t="s">
        <v>7</v>
      </c>
      <c r="U3468" s="11" t="s">
        <v>8</v>
      </c>
      <c r="V3468" s="15">
        <v>0</v>
      </c>
      <c r="W3468" s="13">
        <v>0</v>
      </c>
      <c r="X3468" s="15">
        <v>0</v>
      </c>
      <c r="Y3468" s="15">
        <v>0</v>
      </c>
      <c r="Z3468" s="13">
        <v>0</v>
      </c>
      <c r="AA3468" s="15">
        <v>0</v>
      </c>
      <c r="AB3468" s="13">
        <v>0</v>
      </c>
      <c r="AC3468" s="15">
        <v>0</v>
      </c>
      <c r="AD3468" s="13">
        <v>0</v>
      </c>
      <c r="AE3468" s="15">
        <v>0</v>
      </c>
      <c r="AF3468" s="13">
        <v>0</v>
      </c>
      <c r="AG3468" s="15">
        <v>0</v>
      </c>
      <c r="AH3468" s="13">
        <v>0</v>
      </c>
      <c r="AI3468" s="15">
        <v>0</v>
      </c>
      <c r="AJ3468" s="11" t="s">
        <v>352</v>
      </c>
      <c r="AK3468" s="11" t="s">
        <v>8228</v>
      </c>
      <c r="AL3468" s="22">
        <f t="shared" si="162"/>
        <v>2445</v>
      </c>
      <c r="AM3468" s="11" t="str">
        <f>VLOOKUP(O3468,Sheet2!$D$6:$E$14,2,FALSE)</f>
        <v>Consumables</v>
      </c>
      <c r="AN3468" s="11" t="str">
        <f>VLOOKUP(F3468,Sheet2!$E$15:$F$18,2,FALSE)</f>
        <v>CM</v>
      </c>
      <c r="AO3468" s="35" t="s">
        <v>14668</v>
      </c>
      <c r="AP3468">
        <f>MATCH(AN3468,Sheet2!$F$5:$F$18,0)</f>
        <v>13</v>
      </c>
      <c r="AQ3468">
        <f>MATCH(AO3468,Sheet2!$F$5:$K$5,0)</f>
        <v>6</v>
      </c>
      <c r="AR3468" s="33">
        <f>INDEX(Sheet2!$F$5:$K$18,OPaL!AP3468,OPaL!AQ3468)</f>
        <v>0.2</v>
      </c>
      <c r="AS3468" s="1">
        <f t="shared" si="164"/>
        <v>3787.056</v>
      </c>
    </row>
    <row r="3469" spans="1:45" x14ac:dyDescent="0.2">
      <c r="A3469" s="11" t="s">
        <v>290</v>
      </c>
      <c r="B3469" s="11" t="s">
        <v>291</v>
      </c>
      <c r="C3469" s="11" t="s">
        <v>13057</v>
      </c>
      <c r="D3469" s="21">
        <v>44930</v>
      </c>
      <c r="E3469" s="21" t="s">
        <v>9697</v>
      </c>
      <c r="F3469" s="21" t="s">
        <v>14659</v>
      </c>
      <c r="G3469" s="11" t="s">
        <v>2</v>
      </c>
      <c r="H3469" s="11" t="s">
        <v>16</v>
      </c>
      <c r="I3469" s="11" t="s">
        <v>4</v>
      </c>
      <c r="J3469" s="12">
        <v>8</v>
      </c>
      <c r="K3469" s="12">
        <v>4733.5200000000004</v>
      </c>
      <c r="L3469" s="12">
        <v>0</v>
      </c>
      <c r="M3469" s="12">
        <v>0</v>
      </c>
      <c r="N3469" s="12">
        <f t="shared" si="163"/>
        <v>4733.5200000000004</v>
      </c>
      <c r="O3469" s="11" t="s">
        <v>5</v>
      </c>
      <c r="P3469" s="13">
        <v>0</v>
      </c>
      <c r="Q3469" s="11" t="s">
        <v>6</v>
      </c>
      <c r="R3469" s="13">
        <v>0</v>
      </c>
      <c r="S3469" s="13">
        <v>0</v>
      </c>
      <c r="T3469" s="11" t="s">
        <v>7</v>
      </c>
      <c r="U3469" s="11" t="s">
        <v>8</v>
      </c>
      <c r="V3469" s="15">
        <v>0</v>
      </c>
      <c r="W3469" s="13">
        <v>0</v>
      </c>
      <c r="X3469" s="15">
        <v>0</v>
      </c>
      <c r="Y3469" s="15">
        <v>0</v>
      </c>
      <c r="Z3469" s="13">
        <v>0</v>
      </c>
      <c r="AA3469" s="15">
        <v>0</v>
      </c>
      <c r="AB3469" s="13">
        <v>0</v>
      </c>
      <c r="AC3469" s="15">
        <v>0</v>
      </c>
      <c r="AD3469" s="13">
        <v>0</v>
      </c>
      <c r="AE3469" s="15">
        <v>0</v>
      </c>
      <c r="AF3469" s="13">
        <v>0</v>
      </c>
      <c r="AG3469" s="15">
        <v>0</v>
      </c>
      <c r="AH3469" s="13">
        <v>0</v>
      </c>
      <c r="AI3469" s="15">
        <v>0</v>
      </c>
      <c r="AJ3469" s="11" t="s">
        <v>17</v>
      </c>
      <c r="AK3469" s="11" t="s">
        <v>13</v>
      </c>
      <c r="AL3469" s="22">
        <f t="shared" si="162"/>
        <v>362</v>
      </c>
      <c r="AM3469" s="11" t="str">
        <f>VLOOKUP(O3469,Sheet2!$D$6:$E$14,2,FALSE)</f>
        <v>Spare parts</v>
      </c>
      <c r="AN3469" s="11" t="str">
        <f>VLOOKUP(F3469,Sheet2!$E$10:$F$13,2,FALSE)</f>
        <v>SPM</v>
      </c>
      <c r="AO3469" s="35" t="s">
        <v>14667</v>
      </c>
      <c r="AP3469">
        <f>MATCH(AN3469,Sheet2!$F$5:$F$18,0)</f>
        <v>6</v>
      </c>
      <c r="AQ3469">
        <f>MATCH(AO3469,Sheet2!$F$5:$K$5,0)</f>
        <v>5</v>
      </c>
      <c r="AR3469" s="33">
        <f>INDEX(Sheet2!$F$5:$K$18,OPaL!AP3469,OPaL!AQ3469)</f>
        <v>0.1</v>
      </c>
      <c r="AS3469" s="1">
        <f t="shared" si="164"/>
        <v>4260.1680000000006</v>
      </c>
    </row>
    <row r="3470" spans="1:45" x14ac:dyDescent="0.2">
      <c r="A3470" s="11" t="s">
        <v>7711</v>
      </c>
      <c r="B3470" s="11" t="s">
        <v>7712</v>
      </c>
      <c r="C3470" s="11" t="s">
        <v>13058</v>
      </c>
      <c r="D3470" s="21">
        <v>42906</v>
      </c>
      <c r="E3470" s="21" t="s">
        <v>9805</v>
      </c>
      <c r="F3470" s="21" t="s">
        <v>14658</v>
      </c>
      <c r="G3470" s="11" t="s">
        <v>2</v>
      </c>
      <c r="H3470" s="11" t="s">
        <v>3</v>
      </c>
      <c r="I3470" s="11" t="s">
        <v>4</v>
      </c>
      <c r="J3470" s="12">
        <v>3</v>
      </c>
      <c r="K3470" s="12">
        <v>4725</v>
      </c>
      <c r="L3470" s="12">
        <v>0</v>
      </c>
      <c r="M3470" s="12">
        <v>0</v>
      </c>
      <c r="N3470" s="12">
        <f t="shared" si="163"/>
        <v>4725</v>
      </c>
      <c r="O3470" s="11" t="s">
        <v>5</v>
      </c>
      <c r="P3470" s="13">
        <v>0</v>
      </c>
      <c r="Q3470" s="11" t="s">
        <v>6</v>
      </c>
      <c r="R3470" s="13">
        <v>0</v>
      </c>
      <c r="S3470" s="13">
        <v>0</v>
      </c>
      <c r="T3470" s="11" t="s">
        <v>7</v>
      </c>
      <c r="U3470" s="11" t="s">
        <v>8</v>
      </c>
      <c r="V3470" s="15">
        <v>0</v>
      </c>
      <c r="W3470" s="13">
        <v>0</v>
      </c>
      <c r="X3470" s="15">
        <v>0</v>
      </c>
      <c r="Y3470" s="15">
        <v>0</v>
      </c>
      <c r="Z3470" s="13">
        <v>0</v>
      </c>
      <c r="AA3470" s="15">
        <v>0</v>
      </c>
      <c r="AB3470" s="13">
        <v>0</v>
      </c>
      <c r="AC3470" s="15">
        <v>0</v>
      </c>
      <c r="AD3470" s="13">
        <v>0</v>
      </c>
      <c r="AE3470" s="15">
        <v>0</v>
      </c>
      <c r="AF3470" s="13">
        <v>0</v>
      </c>
      <c r="AG3470" s="15">
        <v>0</v>
      </c>
      <c r="AH3470" s="13">
        <v>0</v>
      </c>
      <c r="AI3470" s="15">
        <v>0</v>
      </c>
      <c r="AJ3470" s="11" t="s">
        <v>9</v>
      </c>
      <c r="AK3470" s="11" t="s">
        <v>10</v>
      </c>
      <c r="AL3470" s="22">
        <f t="shared" si="162"/>
        <v>2386</v>
      </c>
      <c r="AM3470" s="11" t="str">
        <f>VLOOKUP(O3470,Sheet2!$D$6:$E$14,2,FALSE)</f>
        <v>Spare parts</v>
      </c>
      <c r="AN3470" s="11" t="str">
        <f>VLOOKUP(F3470,Sheet2!$E$10:$F$13,2,FALSE)</f>
        <v>SPE</v>
      </c>
      <c r="AO3470" s="35" t="s">
        <v>14668</v>
      </c>
      <c r="AP3470">
        <f>MATCH(AN3470,Sheet2!$F$5:$F$18,0)</f>
        <v>7</v>
      </c>
      <c r="AQ3470">
        <f>MATCH(AO3470,Sheet2!$F$5:$K$5,0)</f>
        <v>6</v>
      </c>
      <c r="AR3470" s="33">
        <f>INDEX(Sheet2!$F$5:$K$18,OPaL!AP3470,OPaL!AQ3470)</f>
        <v>0.15</v>
      </c>
      <c r="AS3470" s="1">
        <f t="shared" si="164"/>
        <v>4016.25</v>
      </c>
    </row>
    <row r="3471" spans="1:45" x14ac:dyDescent="0.2">
      <c r="A3471" s="11" t="s">
        <v>7717</v>
      </c>
      <c r="B3471" s="11" t="s">
        <v>7718</v>
      </c>
      <c r="C3471" s="11" t="s">
        <v>13059</v>
      </c>
      <c r="D3471" s="21">
        <v>42906</v>
      </c>
      <c r="E3471" s="21" t="s">
        <v>9805</v>
      </c>
      <c r="F3471" s="21" t="s">
        <v>14658</v>
      </c>
      <c r="G3471" s="11" t="s">
        <v>2</v>
      </c>
      <c r="H3471" s="11" t="s">
        <v>3</v>
      </c>
      <c r="I3471" s="11" t="s">
        <v>4</v>
      </c>
      <c r="J3471" s="12">
        <v>3</v>
      </c>
      <c r="K3471" s="12">
        <v>4725</v>
      </c>
      <c r="L3471" s="12">
        <v>0</v>
      </c>
      <c r="M3471" s="12">
        <v>0</v>
      </c>
      <c r="N3471" s="12">
        <f t="shared" si="163"/>
        <v>4725</v>
      </c>
      <c r="O3471" s="11" t="s">
        <v>5</v>
      </c>
      <c r="P3471" s="13">
        <v>0</v>
      </c>
      <c r="Q3471" s="11" t="s">
        <v>6</v>
      </c>
      <c r="R3471" s="13">
        <v>0</v>
      </c>
      <c r="S3471" s="13">
        <v>0</v>
      </c>
      <c r="T3471" s="11" t="s">
        <v>7</v>
      </c>
      <c r="U3471" s="11" t="s">
        <v>8</v>
      </c>
      <c r="V3471" s="15">
        <v>0</v>
      </c>
      <c r="W3471" s="13">
        <v>0</v>
      </c>
      <c r="X3471" s="15">
        <v>0</v>
      </c>
      <c r="Y3471" s="15">
        <v>0</v>
      </c>
      <c r="Z3471" s="13">
        <v>0</v>
      </c>
      <c r="AA3471" s="15">
        <v>0</v>
      </c>
      <c r="AB3471" s="13">
        <v>0</v>
      </c>
      <c r="AC3471" s="15">
        <v>0</v>
      </c>
      <c r="AD3471" s="13">
        <v>0</v>
      </c>
      <c r="AE3471" s="15">
        <v>0</v>
      </c>
      <c r="AF3471" s="13">
        <v>0</v>
      </c>
      <c r="AG3471" s="15">
        <v>0</v>
      </c>
      <c r="AH3471" s="13">
        <v>0</v>
      </c>
      <c r="AI3471" s="15">
        <v>0</v>
      </c>
      <c r="AJ3471" s="11" t="s">
        <v>9</v>
      </c>
      <c r="AK3471" s="11" t="s">
        <v>10</v>
      </c>
      <c r="AL3471" s="22">
        <f t="shared" si="162"/>
        <v>2386</v>
      </c>
      <c r="AM3471" s="11" t="str">
        <f>VLOOKUP(O3471,Sheet2!$D$6:$E$14,2,FALSE)</f>
        <v>Spare parts</v>
      </c>
      <c r="AN3471" s="11" t="str">
        <f>VLOOKUP(F3471,Sheet2!$E$10:$F$13,2,FALSE)</f>
        <v>SPE</v>
      </c>
      <c r="AO3471" s="35" t="s">
        <v>14668</v>
      </c>
      <c r="AP3471">
        <f>MATCH(AN3471,Sheet2!$F$5:$F$18,0)</f>
        <v>7</v>
      </c>
      <c r="AQ3471">
        <f>MATCH(AO3471,Sheet2!$F$5:$K$5,0)</f>
        <v>6</v>
      </c>
      <c r="AR3471" s="33">
        <f>INDEX(Sheet2!$F$5:$K$18,OPaL!AP3471,OPaL!AQ3471)</f>
        <v>0.15</v>
      </c>
      <c r="AS3471" s="1">
        <f t="shared" si="164"/>
        <v>4016.25</v>
      </c>
    </row>
    <row r="3472" spans="1:45" x14ac:dyDescent="0.2">
      <c r="A3472" s="11" t="s">
        <v>8988</v>
      </c>
      <c r="B3472" s="11" t="s">
        <v>8989</v>
      </c>
      <c r="C3472" s="11" t="s">
        <v>13060</v>
      </c>
      <c r="D3472" s="21">
        <v>42531</v>
      </c>
      <c r="E3472" s="21" t="s">
        <v>9739</v>
      </c>
      <c r="F3472" s="21" t="s">
        <v>14659</v>
      </c>
      <c r="G3472" s="11" t="s">
        <v>2</v>
      </c>
      <c r="H3472" s="11" t="s">
        <v>16</v>
      </c>
      <c r="I3472" s="11" t="s">
        <v>4</v>
      </c>
      <c r="J3472" s="13">
        <v>4</v>
      </c>
      <c r="K3472" s="12">
        <v>4709.55</v>
      </c>
      <c r="L3472" s="12">
        <v>0</v>
      </c>
      <c r="M3472" s="12">
        <v>0</v>
      </c>
      <c r="N3472" s="12">
        <f t="shared" si="163"/>
        <v>4709.55</v>
      </c>
      <c r="O3472" s="11" t="s">
        <v>8227</v>
      </c>
      <c r="P3472" s="13">
        <v>0</v>
      </c>
      <c r="Q3472" s="11" t="s">
        <v>6</v>
      </c>
      <c r="R3472" s="13">
        <v>0</v>
      </c>
      <c r="S3472" s="13">
        <v>0</v>
      </c>
      <c r="T3472" s="11" t="s">
        <v>7</v>
      </c>
      <c r="U3472" s="11" t="s">
        <v>8</v>
      </c>
      <c r="V3472" s="15">
        <v>0</v>
      </c>
      <c r="W3472" s="13">
        <v>0</v>
      </c>
      <c r="X3472" s="15">
        <v>0</v>
      </c>
      <c r="Y3472" s="15">
        <v>0</v>
      </c>
      <c r="Z3472" s="13">
        <v>0</v>
      </c>
      <c r="AA3472" s="15">
        <v>0</v>
      </c>
      <c r="AB3472" s="13">
        <v>0</v>
      </c>
      <c r="AC3472" s="15">
        <v>0</v>
      </c>
      <c r="AD3472" s="13">
        <v>0</v>
      </c>
      <c r="AE3472" s="15">
        <v>0</v>
      </c>
      <c r="AF3472" s="13">
        <v>0</v>
      </c>
      <c r="AG3472" s="15">
        <v>0</v>
      </c>
      <c r="AH3472" s="13">
        <v>0</v>
      </c>
      <c r="AI3472" s="15">
        <v>0</v>
      </c>
      <c r="AJ3472" s="11" t="s">
        <v>17</v>
      </c>
      <c r="AK3472" s="11" t="s">
        <v>8228</v>
      </c>
      <c r="AL3472" s="22">
        <f t="shared" si="162"/>
        <v>2761</v>
      </c>
      <c r="AM3472" s="11" t="str">
        <f>VLOOKUP(O3472,Sheet2!$D$6:$E$14,2,FALSE)</f>
        <v>Consumables</v>
      </c>
      <c r="AN3472" s="11" t="str">
        <f>VLOOKUP(F3472,Sheet2!$E$15:$F$18,2,FALSE)</f>
        <v>CM</v>
      </c>
      <c r="AO3472" s="35" t="s">
        <v>14668</v>
      </c>
      <c r="AP3472">
        <f>MATCH(AN3472,Sheet2!$F$5:$F$18,0)</f>
        <v>13</v>
      </c>
      <c r="AQ3472">
        <f>MATCH(AO3472,Sheet2!$F$5:$K$5,0)</f>
        <v>6</v>
      </c>
      <c r="AR3472" s="33">
        <f>INDEX(Sheet2!$F$5:$K$18,OPaL!AP3472,OPaL!AQ3472)</f>
        <v>0.2</v>
      </c>
      <c r="AS3472" s="1">
        <f t="shared" si="164"/>
        <v>3767.6400000000003</v>
      </c>
    </row>
    <row r="3473" spans="1:45" x14ac:dyDescent="0.2">
      <c r="A3473" s="11" t="s">
        <v>8513</v>
      </c>
      <c r="B3473" s="11" t="s">
        <v>8514</v>
      </c>
      <c r="C3473" s="11" t="s">
        <v>11962</v>
      </c>
      <c r="D3473" s="21">
        <v>45085</v>
      </c>
      <c r="E3473" s="21" t="s">
        <v>9809</v>
      </c>
      <c r="F3473" s="21" t="s">
        <v>14659</v>
      </c>
      <c r="G3473" s="11" t="s">
        <v>2</v>
      </c>
      <c r="H3473" s="11" t="s">
        <v>350</v>
      </c>
      <c r="I3473" s="11" t="s">
        <v>4</v>
      </c>
      <c r="J3473" s="12">
        <v>50</v>
      </c>
      <c r="K3473" s="12">
        <v>4685.42</v>
      </c>
      <c r="L3473" s="12">
        <v>0</v>
      </c>
      <c r="M3473" s="12">
        <v>0</v>
      </c>
      <c r="N3473" s="12">
        <f t="shared" si="163"/>
        <v>4685.42</v>
      </c>
      <c r="O3473" s="11" t="s">
        <v>8227</v>
      </c>
      <c r="P3473" s="13">
        <v>0</v>
      </c>
      <c r="Q3473" s="11" t="s">
        <v>6</v>
      </c>
      <c r="R3473" s="13">
        <v>0</v>
      </c>
      <c r="S3473" s="13">
        <v>0</v>
      </c>
      <c r="T3473" s="11" t="s">
        <v>7</v>
      </c>
      <c r="U3473" s="11" t="s">
        <v>8</v>
      </c>
      <c r="V3473" s="15">
        <v>0</v>
      </c>
      <c r="W3473" s="13">
        <v>0</v>
      </c>
      <c r="X3473" s="15">
        <v>0</v>
      </c>
      <c r="Y3473" s="15">
        <v>0</v>
      </c>
      <c r="Z3473" s="13">
        <v>0</v>
      </c>
      <c r="AA3473" s="15">
        <v>0</v>
      </c>
      <c r="AB3473" s="13">
        <v>0</v>
      </c>
      <c r="AC3473" s="15">
        <v>0</v>
      </c>
      <c r="AD3473" s="13">
        <v>0</v>
      </c>
      <c r="AE3473" s="15">
        <v>0</v>
      </c>
      <c r="AF3473" s="13">
        <v>0</v>
      </c>
      <c r="AG3473" s="15">
        <v>0</v>
      </c>
      <c r="AH3473" s="13">
        <v>0</v>
      </c>
      <c r="AI3473" s="15">
        <v>0</v>
      </c>
      <c r="AJ3473" s="11" t="s">
        <v>352</v>
      </c>
      <c r="AK3473" s="11" t="s">
        <v>8228</v>
      </c>
      <c r="AL3473" s="22">
        <f t="shared" si="162"/>
        <v>207</v>
      </c>
      <c r="AM3473" s="11" t="str">
        <f>VLOOKUP(O3473,Sheet2!$D$6:$E$14,2,FALSE)</f>
        <v>Consumables</v>
      </c>
      <c r="AN3473" s="11" t="str">
        <f>VLOOKUP(F3473,Sheet2!$E$15:$F$18,2,FALSE)</f>
        <v>CM</v>
      </c>
      <c r="AO3473" s="35" t="s">
        <v>14666</v>
      </c>
      <c r="AP3473">
        <f>MATCH(AN3473,Sheet2!$F$5:$F$18,0)</f>
        <v>13</v>
      </c>
      <c r="AQ3473">
        <f>MATCH(AO3473,Sheet2!$F$5:$K$5,0)</f>
        <v>4</v>
      </c>
      <c r="AR3473" s="33">
        <f>INDEX(Sheet2!$F$5:$K$18,OPaL!AP3473,OPaL!AQ3473)</f>
        <v>0.05</v>
      </c>
      <c r="AS3473" s="1">
        <f t="shared" si="164"/>
        <v>4451.1489999999994</v>
      </c>
    </row>
    <row r="3474" spans="1:45" x14ac:dyDescent="0.2">
      <c r="A3474" s="11" t="s">
        <v>5991</v>
      </c>
      <c r="B3474" s="11" t="s">
        <v>5992</v>
      </c>
      <c r="C3474" s="11" t="s">
        <v>13061</v>
      </c>
      <c r="D3474" s="21">
        <v>42903</v>
      </c>
      <c r="E3474" s="21" t="s">
        <v>9697</v>
      </c>
      <c r="F3474" s="21" t="s">
        <v>14659</v>
      </c>
      <c r="G3474" s="11" t="s">
        <v>2</v>
      </c>
      <c r="H3474" s="11" t="s">
        <v>16</v>
      </c>
      <c r="I3474" s="11" t="s">
        <v>4</v>
      </c>
      <c r="J3474" s="13">
        <v>1</v>
      </c>
      <c r="K3474" s="12">
        <v>4680.3900000000003</v>
      </c>
      <c r="L3474" s="12">
        <v>0</v>
      </c>
      <c r="M3474" s="12">
        <v>0</v>
      </c>
      <c r="N3474" s="12">
        <f t="shared" si="163"/>
        <v>4680.3900000000003</v>
      </c>
      <c r="O3474" s="11" t="s">
        <v>5</v>
      </c>
      <c r="P3474" s="13">
        <v>0</v>
      </c>
      <c r="Q3474" s="11" t="s">
        <v>6</v>
      </c>
      <c r="R3474" s="13">
        <v>0</v>
      </c>
      <c r="S3474" s="13">
        <v>0</v>
      </c>
      <c r="T3474" s="11" t="s">
        <v>7</v>
      </c>
      <c r="U3474" s="11" t="s">
        <v>8</v>
      </c>
      <c r="V3474" s="15">
        <v>0</v>
      </c>
      <c r="W3474" s="13">
        <v>0</v>
      </c>
      <c r="X3474" s="15">
        <v>0</v>
      </c>
      <c r="Y3474" s="15">
        <v>0</v>
      </c>
      <c r="Z3474" s="13">
        <v>0</v>
      </c>
      <c r="AA3474" s="15">
        <v>0</v>
      </c>
      <c r="AB3474" s="13">
        <v>0</v>
      </c>
      <c r="AC3474" s="15">
        <v>0</v>
      </c>
      <c r="AD3474" s="13">
        <v>0</v>
      </c>
      <c r="AE3474" s="15">
        <v>0</v>
      </c>
      <c r="AF3474" s="13">
        <v>0</v>
      </c>
      <c r="AG3474" s="15">
        <v>0</v>
      </c>
      <c r="AH3474" s="13">
        <v>0</v>
      </c>
      <c r="AI3474" s="15">
        <v>0</v>
      </c>
      <c r="AJ3474" s="11" t="s">
        <v>17</v>
      </c>
      <c r="AK3474" s="11" t="s">
        <v>13</v>
      </c>
      <c r="AL3474" s="22">
        <f t="shared" si="162"/>
        <v>2389</v>
      </c>
      <c r="AM3474" s="11" t="str">
        <f>VLOOKUP(O3474,Sheet2!$D$6:$E$14,2,FALSE)</f>
        <v>Spare parts</v>
      </c>
      <c r="AN3474" s="11" t="str">
        <f>VLOOKUP(F3474,Sheet2!$E$10:$F$13,2,FALSE)</f>
        <v>SPM</v>
      </c>
      <c r="AO3474" s="35" t="s">
        <v>14668</v>
      </c>
      <c r="AP3474">
        <f>MATCH(AN3474,Sheet2!$F$5:$F$18,0)</f>
        <v>6</v>
      </c>
      <c r="AQ3474">
        <f>MATCH(AO3474,Sheet2!$F$5:$K$5,0)</f>
        <v>6</v>
      </c>
      <c r="AR3474" s="33">
        <f>INDEX(Sheet2!$F$5:$K$18,OPaL!AP3474,OPaL!AQ3474)</f>
        <v>0.15</v>
      </c>
      <c r="AS3474" s="1">
        <f t="shared" si="164"/>
        <v>3978.3315000000002</v>
      </c>
    </row>
    <row r="3475" spans="1:45" x14ac:dyDescent="0.2">
      <c r="A3475" s="11" t="s">
        <v>5993</v>
      </c>
      <c r="B3475" s="11" t="s">
        <v>5994</v>
      </c>
      <c r="C3475" s="11" t="s">
        <v>13062</v>
      </c>
      <c r="D3475" s="21">
        <v>42903</v>
      </c>
      <c r="E3475" s="21" t="s">
        <v>9697</v>
      </c>
      <c r="F3475" s="21" t="s">
        <v>14659</v>
      </c>
      <c r="G3475" s="11" t="s">
        <v>2</v>
      </c>
      <c r="H3475" s="11" t="s">
        <v>16</v>
      </c>
      <c r="I3475" s="11" t="s">
        <v>4</v>
      </c>
      <c r="J3475" s="13">
        <v>1</v>
      </c>
      <c r="K3475" s="12">
        <v>4680.3900000000003</v>
      </c>
      <c r="L3475" s="12">
        <v>0</v>
      </c>
      <c r="M3475" s="12">
        <v>0</v>
      </c>
      <c r="N3475" s="12">
        <f t="shared" si="163"/>
        <v>4680.3900000000003</v>
      </c>
      <c r="O3475" s="11" t="s">
        <v>5</v>
      </c>
      <c r="P3475" s="13">
        <v>0</v>
      </c>
      <c r="Q3475" s="11" t="s">
        <v>6</v>
      </c>
      <c r="R3475" s="13">
        <v>0</v>
      </c>
      <c r="S3475" s="13">
        <v>0</v>
      </c>
      <c r="T3475" s="11" t="s">
        <v>7</v>
      </c>
      <c r="U3475" s="11" t="s">
        <v>8</v>
      </c>
      <c r="V3475" s="15">
        <v>0</v>
      </c>
      <c r="W3475" s="13">
        <v>0</v>
      </c>
      <c r="X3475" s="15">
        <v>0</v>
      </c>
      <c r="Y3475" s="15">
        <v>0</v>
      </c>
      <c r="Z3475" s="13">
        <v>0</v>
      </c>
      <c r="AA3475" s="15">
        <v>0</v>
      </c>
      <c r="AB3475" s="13">
        <v>0</v>
      </c>
      <c r="AC3475" s="15">
        <v>0</v>
      </c>
      <c r="AD3475" s="13">
        <v>0</v>
      </c>
      <c r="AE3475" s="15">
        <v>0</v>
      </c>
      <c r="AF3475" s="13">
        <v>0</v>
      </c>
      <c r="AG3475" s="15">
        <v>0</v>
      </c>
      <c r="AH3475" s="13">
        <v>0</v>
      </c>
      <c r="AI3475" s="15">
        <v>0</v>
      </c>
      <c r="AJ3475" s="11" t="s">
        <v>17</v>
      </c>
      <c r="AK3475" s="11" t="s">
        <v>13</v>
      </c>
      <c r="AL3475" s="22">
        <f t="shared" si="162"/>
        <v>2389</v>
      </c>
      <c r="AM3475" s="11" t="str">
        <f>VLOOKUP(O3475,Sheet2!$D$6:$E$14,2,FALSE)</f>
        <v>Spare parts</v>
      </c>
      <c r="AN3475" s="11" t="str">
        <f>VLOOKUP(F3475,Sheet2!$E$10:$F$13,2,FALSE)</f>
        <v>SPM</v>
      </c>
      <c r="AO3475" s="35" t="s">
        <v>14668</v>
      </c>
      <c r="AP3475">
        <f>MATCH(AN3475,Sheet2!$F$5:$F$18,0)</f>
        <v>6</v>
      </c>
      <c r="AQ3475">
        <f>MATCH(AO3475,Sheet2!$F$5:$K$5,0)</f>
        <v>6</v>
      </c>
      <c r="AR3475" s="33">
        <f>INDEX(Sheet2!$F$5:$K$18,OPaL!AP3475,OPaL!AQ3475)</f>
        <v>0.15</v>
      </c>
      <c r="AS3475" s="1">
        <f t="shared" si="164"/>
        <v>3978.3315000000002</v>
      </c>
    </row>
    <row r="3476" spans="1:45" x14ac:dyDescent="0.2">
      <c r="A3476" s="11" t="s">
        <v>7435</v>
      </c>
      <c r="B3476" s="11" t="s">
        <v>7436</v>
      </c>
      <c r="C3476" s="11" t="s">
        <v>13063</v>
      </c>
      <c r="D3476" s="21">
        <v>43743</v>
      </c>
      <c r="E3476" s="21" t="s">
        <v>9697</v>
      </c>
      <c r="F3476" s="21" t="s">
        <v>14659</v>
      </c>
      <c r="G3476" s="11" t="s">
        <v>2</v>
      </c>
      <c r="H3476" s="11" t="s">
        <v>16</v>
      </c>
      <c r="I3476" s="11" t="s">
        <v>4</v>
      </c>
      <c r="J3476" s="13">
        <v>9</v>
      </c>
      <c r="K3476" s="12">
        <v>4677.3</v>
      </c>
      <c r="L3476" s="12">
        <v>0</v>
      </c>
      <c r="M3476" s="12">
        <v>0</v>
      </c>
      <c r="N3476" s="12">
        <f t="shared" si="163"/>
        <v>4677.3</v>
      </c>
      <c r="O3476" s="11" t="s">
        <v>5</v>
      </c>
      <c r="P3476" s="13">
        <v>0</v>
      </c>
      <c r="Q3476" s="11" t="s">
        <v>6</v>
      </c>
      <c r="R3476" s="13">
        <v>0</v>
      </c>
      <c r="S3476" s="13">
        <v>0</v>
      </c>
      <c r="T3476" s="11" t="s">
        <v>7</v>
      </c>
      <c r="U3476" s="11" t="s">
        <v>8</v>
      </c>
      <c r="V3476" s="15">
        <v>0</v>
      </c>
      <c r="W3476" s="13">
        <v>0</v>
      </c>
      <c r="X3476" s="15">
        <v>0</v>
      </c>
      <c r="Y3476" s="15">
        <v>0</v>
      </c>
      <c r="Z3476" s="13">
        <v>0</v>
      </c>
      <c r="AA3476" s="15">
        <v>0</v>
      </c>
      <c r="AB3476" s="13">
        <v>0</v>
      </c>
      <c r="AC3476" s="15">
        <v>0</v>
      </c>
      <c r="AD3476" s="13">
        <v>0</v>
      </c>
      <c r="AE3476" s="15">
        <v>0</v>
      </c>
      <c r="AF3476" s="13">
        <v>0</v>
      </c>
      <c r="AG3476" s="15">
        <v>0</v>
      </c>
      <c r="AH3476" s="13">
        <v>0</v>
      </c>
      <c r="AI3476" s="15">
        <v>0</v>
      </c>
      <c r="AJ3476" s="11" t="s">
        <v>17</v>
      </c>
      <c r="AK3476" s="11" t="s">
        <v>13</v>
      </c>
      <c r="AL3476" s="22">
        <f t="shared" si="162"/>
        <v>1549</v>
      </c>
      <c r="AM3476" s="11" t="str">
        <f>VLOOKUP(O3476,Sheet2!$D$6:$E$14,2,FALSE)</f>
        <v>Spare parts</v>
      </c>
      <c r="AN3476" s="11" t="str">
        <f>VLOOKUP(F3476,Sheet2!$E$10:$F$13,2,FALSE)</f>
        <v>SPM</v>
      </c>
      <c r="AO3476" s="35" t="s">
        <v>14668</v>
      </c>
      <c r="AP3476">
        <f>MATCH(AN3476,Sheet2!$F$5:$F$18,0)</f>
        <v>6</v>
      </c>
      <c r="AQ3476">
        <f>MATCH(AO3476,Sheet2!$F$5:$K$5,0)</f>
        <v>6</v>
      </c>
      <c r="AR3476" s="33">
        <f>INDEX(Sheet2!$F$5:$K$18,OPaL!AP3476,OPaL!AQ3476)</f>
        <v>0.15</v>
      </c>
      <c r="AS3476" s="1">
        <f t="shared" si="164"/>
        <v>3975.7049999999999</v>
      </c>
    </row>
    <row r="3477" spans="1:45" x14ac:dyDescent="0.2">
      <c r="A3477" s="11" t="s">
        <v>3765</v>
      </c>
      <c r="B3477" s="11" t="s">
        <v>3766</v>
      </c>
      <c r="C3477" s="11" t="s">
        <v>13064</v>
      </c>
      <c r="D3477" s="21">
        <v>42784</v>
      </c>
      <c r="E3477" s="21" t="s">
        <v>9697</v>
      </c>
      <c r="F3477" s="21" t="s">
        <v>14659</v>
      </c>
      <c r="G3477" s="11" t="s">
        <v>2</v>
      </c>
      <c r="H3477" s="11" t="s">
        <v>16</v>
      </c>
      <c r="I3477" s="11" t="s">
        <v>4</v>
      </c>
      <c r="J3477" s="12">
        <v>1</v>
      </c>
      <c r="K3477" s="12">
        <v>4670.97</v>
      </c>
      <c r="L3477" s="12">
        <v>0</v>
      </c>
      <c r="M3477" s="12">
        <v>0</v>
      </c>
      <c r="N3477" s="12">
        <f t="shared" si="163"/>
        <v>4670.97</v>
      </c>
      <c r="O3477" s="11" t="s">
        <v>5</v>
      </c>
      <c r="P3477" s="13">
        <v>0</v>
      </c>
      <c r="Q3477" s="11" t="s">
        <v>6</v>
      </c>
      <c r="R3477" s="13">
        <v>0</v>
      </c>
      <c r="S3477" s="13">
        <v>0</v>
      </c>
      <c r="T3477" s="11" t="s">
        <v>7</v>
      </c>
      <c r="U3477" s="11" t="s">
        <v>8</v>
      </c>
      <c r="V3477" s="15">
        <v>0</v>
      </c>
      <c r="W3477" s="13">
        <v>0</v>
      </c>
      <c r="X3477" s="15">
        <v>0</v>
      </c>
      <c r="Y3477" s="15">
        <v>0</v>
      </c>
      <c r="Z3477" s="13">
        <v>0</v>
      </c>
      <c r="AA3477" s="15">
        <v>0</v>
      </c>
      <c r="AB3477" s="13">
        <v>0</v>
      </c>
      <c r="AC3477" s="15">
        <v>0</v>
      </c>
      <c r="AD3477" s="13">
        <v>0</v>
      </c>
      <c r="AE3477" s="15">
        <v>0</v>
      </c>
      <c r="AF3477" s="13">
        <v>0</v>
      </c>
      <c r="AG3477" s="15">
        <v>0</v>
      </c>
      <c r="AH3477" s="13">
        <v>0</v>
      </c>
      <c r="AI3477" s="15">
        <v>0</v>
      </c>
      <c r="AJ3477" s="11" t="s">
        <v>17</v>
      </c>
      <c r="AK3477" s="11" t="s">
        <v>1398</v>
      </c>
      <c r="AL3477" s="22">
        <f t="shared" si="162"/>
        <v>2508</v>
      </c>
      <c r="AM3477" s="11" t="str">
        <f>VLOOKUP(O3477,Sheet2!$D$6:$E$14,2,FALSE)</f>
        <v>Spare parts</v>
      </c>
      <c r="AN3477" s="11" t="str">
        <f>VLOOKUP(F3477,Sheet2!$E$10:$F$13,2,FALSE)</f>
        <v>SPM</v>
      </c>
      <c r="AO3477" s="35" t="s">
        <v>14668</v>
      </c>
      <c r="AP3477">
        <f>MATCH(AN3477,Sheet2!$F$5:$F$18,0)</f>
        <v>6</v>
      </c>
      <c r="AQ3477">
        <f>MATCH(AO3477,Sheet2!$F$5:$K$5,0)</f>
        <v>6</v>
      </c>
      <c r="AR3477" s="33">
        <f>INDEX(Sheet2!$F$5:$K$18,OPaL!AP3477,OPaL!AQ3477)</f>
        <v>0.15</v>
      </c>
      <c r="AS3477" s="1">
        <f t="shared" si="164"/>
        <v>3970.3245000000002</v>
      </c>
    </row>
    <row r="3478" spans="1:45" x14ac:dyDescent="0.2">
      <c r="A3478" s="11" t="s">
        <v>8906</v>
      </c>
      <c r="B3478" s="11" t="s">
        <v>8907</v>
      </c>
      <c r="C3478" s="11" t="s">
        <v>11990</v>
      </c>
      <c r="D3478" s="21">
        <v>45189</v>
      </c>
      <c r="E3478" s="21" t="s">
        <v>9739</v>
      </c>
      <c r="F3478" s="21" t="s">
        <v>14659</v>
      </c>
      <c r="G3478" s="11" t="s">
        <v>2</v>
      </c>
      <c r="H3478" s="11" t="s">
        <v>3</v>
      </c>
      <c r="I3478" s="11" t="s">
        <v>4</v>
      </c>
      <c r="J3478" s="13">
        <v>17</v>
      </c>
      <c r="K3478" s="12">
        <v>4665.83</v>
      </c>
      <c r="L3478" s="12">
        <v>0</v>
      </c>
      <c r="M3478" s="12">
        <v>0</v>
      </c>
      <c r="N3478" s="12">
        <f t="shared" si="163"/>
        <v>4665.83</v>
      </c>
      <c r="O3478" s="11" t="s">
        <v>8227</v>
      </c>
      <c r="P3478" s="13">
        <v>0</v>
      </c>
      <c r="Q3478" s="11" t="s">
        <v>6</v>
      </c>
      <c r="R3478" s="13">
        <v>0</v>
      </c>
      <c r="S3478" s="13">
        <v>0</v>
      </c>
      <c r="T3478" s="11" t="s">
        <v>7</v>
      </c>
      <c r="U3478" s="11" t="s">
        <v>8</v>
      </c>
      <c r="V3478" s="15">
        <v>0</v>
      </c>
      <c r="W3478" s="13">
        <v>0</v>
      </c>
      <c r="X3478" s="15">
        <v>0</v>
      </c>
      <c r="Y3478" s="15">
        <v>0</v>
      </c>
      <c r="Z3478" s="13">
        <v>0</v>
      </c>
      <c r="AA3478" s="15">
        <v>0</v>
      </c>
      <c r="AB3478" s="13">
        <v>0</v>
      </c>
      <c r="AC3478" s="15">
        <v>0</v>
      </c>
      <c r="AD3478" s="13">
        <v>0</v>
      </c>
      <c r="AE3478" s="15">
        <v>0</v>
      </c>
      <c r="AF3478" s="13">
        <v>0</v>
      </c>
      <c r="AG3478" s="15">
        <v>0</v>
      </c>
      <c r="AH3478" s="13">
        <v>0</v>
      </c>
      <c r="AI3478" s="15">
        <v>0</v>
      </c>
      <c r="AJ3478" s="11" t="s">
        <v>9</v>
      </c>
      <c r="AK3478" s="11" t="s">
        <v>8228</v>
      </c>
      <c r="AL3478" s="22">
        <f t="shared" si="162"/>
        <v>103</v>
      </c>
      <c r="AM3478" s="11" t="str">
        <f>VLOOKUP(O3478,Sheet2!$D$6:$E$14,2,FALSE)</f>
        <v>Consumables</v>
      </c>
      <c r="AN3478" s="11" t="str">
        <f>VLOOKUP(F3478,Sheet2!$E$15:$F$18,2,FALSE)</f>
        <v>CM</v>
      </c>
      <c r="AO3478" s="35" t="s">
        <v>14665</v>
      </c>
      <c r="AP3478">
        <f>MATCH(AN3478,Sheet2!$F$5:$F$18,0)</f>
        <v>13</v>
      </c>
      <c r="AQ3478">
        <f>MATCH(AO3478,Sheet2!$F$5:$K$5,0)</f>
        <v>3</v>
      </c>
      <c r="AR3478" s="33">
        <f>INDEX(Sheet2!$F$5:$K$18,OPaL!AP3478,OPaL!AQ3478)</f>
        <v>0</v>
      </c>
      <c r="AS3478" s="1">
        <f t="shared" si="164"/>
        <v>4665.83</v>
      </c>
    </row>
    <row r="3479" spans="1:45" x14ac:dyDescent="0.2">
      <c r="A3479" s="11" t="s">
        <v>4007</v>
      </c>
      <c r="B3479" s="11" t="s">
        <v>4008</v>
      </c>
      <c r="C3479" s="11" t="s">
        <v>13065</v>
      </c>
      <c r="D3479" s="21">
        <v>42975</v>
      </c>
      <c r="E3479" s="21" t="s">
        <v>9697</v>
      </c>
      <c r="F3479" s="21" t="s">
        <v>14659</v>
      </c>
      <c r="G3479" s="11" t="s">
        <v>2</v>
      </c>
      <c r="H3479" s="11" t="s">
        <v>16</v>
      </c>
      <c r="I3479" s="11" t="s">
        <v>4</v>
      </c>
      <c r="J3479" s="12">
        <v>1</v>
      </c>
      <c r="K3479" s="12">
        <v>4658</v>
      </c>
      <c r="L3479" s="12">
        <v>0</v>
      </c>
      <c r="M3479" s="12">
        <v>0</v>
      </c>
      <c r="N3479" s="12">
        <f t="shared" si="163"/>
        <v>4658</v>
      </c>
      <c r="O3479" s="11" t="s">
        <v>5</v>
      </c>
      <c r="P3479" s="13">
        <v>0</v>
      </c>
      <c r="Q3479" s="11" t="s">
        <v>6</v>
      </c>
      <c r="R3479" s="13">
        <v>0</v>
      </c>
      <c r="S3479" s="13">
        <v>0</v>
      </c>
      <c r="T3479" s="11" t="s">
        <v>7</v>
      </c>
      <c r="U3479" s="11" t="s">
        <v>8</v>
      </c>
      <c r="V3479" s="15">
        <v>0</v>
      </c>
      <c r="W3479" s="13">
        <v>0</v>
      </c>
      <c r="X3479" s="15">
        <v>0</v>
      </c>
      <c r="Y3479" s="15">
        <v>0</v>
      </c>
      <c r="Z3479" s="13">
        <v>0</v>
      </c>
      <c r="AA3479" s="15">
        <v>0</v>
      </c>
      <c r="AB3479" s="13">
        <v>0</v>
      </c>
      <c r="AC3479" s="15">
        <v>0</v>
      </c>
      <c r="AD3479" s="13">
        <v>0</v>
      </c>
      <c r="AE3479" s="15">
        <v>0</v>
      </c>
      <c r="AF3479" s="13">
        <v>0</v>
      </c>
      <c r="AG3479" s="15">
        <v>0</v>
      </c>
      <c r="AH3479" s="13">
        <v>0</v>
      </c>
      <c r="AI3479" s="15">
        <v>0</v>
      </c>
      <c r="AJ3479" s="11" t="s">
        <v>17</v>
      </c>
      <c r="AK3479" s="11" t="s">
        <v>1398</v>
      </c>
      <c r="AL3479" s="22">
        <f t="shared" si="162"/>
        <v>2317</v>
      </c>
      <c r="AM3479" s="11" t="str">
        <f>VLOOKUP(O3479,Sheet2!$D$6:$E$14,2,FALSE)</f>
        <v>Spare parts</v>
      </c>
      <c r="AN3479" s="11" t="str">
        <f>VLOOKUP(F3479,Sheet2!$E$10:$F$13,2,FALSE)</f>
        <v>SPM</v>
      </c>
      <c r="AO3479" s="35" t="s">
        <v>14668</v>
      </c>
      <c r="AP3479">
        <f>MATCH(AN3479,Sheet2!$F$5:$F$18,0)</f>
        <v>6</v>
      </c>
      <c r="AQ3479">
        <f>MATCH(AO3479,Sheet2!$F$5:$K$5,0)</f>
        <v>6</v>
      </c>
      <c r="AR3479" s="33">
        <f>INDEX(Sheet2!$F$5:$K$18,OPaL!AP3479,OPaL!AQ3479)</f>
        <v>0.15</v>
      </c>
      <c r="AS3479" s="1">
        <f t="shared" si="164"/>
        <v>3959.2999999999997</v>
      </c>
    </row>
    <row r="3480" spans="1:45" x14ac:dyDescent="0.2">
      <c r="A3480" s="11" t="s">
        <v>6879</v>
      </c>
      <c r="B3480" s="11" t="s">
        <v>6880</v>
      </c>
      <c r="C3480" s="11" t="s">
        <v>13066</v>
      </c>
      <c r="D3480" s="21">
        <v>42916</v>
      </c>
      <c r="E3480" s="21" t="s">
        <v>9697</v>
      </c>
      <c r="F3480" s="21" t="s">
        <v>14659</v>
      </c>
      <c r="G3480" s="11" t="s">
        <v>2</v>
      </c>
      <c r="H3480" s="11" t="s">
        <v>16</v>
      </c>
      <c r="I3480" s="11" t="s">
        <v>4</v>
      </c>
      <c r="J3480" s="13">
        <v>1</v>
      </c>
      <c r="K3480" s="12">
        <v>4647.1000000000004</v>
      </c>
      <c r="L3480" s="12">
        <v>0</v>
      </c>
      <c r="M3480" s="12">
        <v>0</v>
      </c>
      <c r="N3480" s="12">
        <f t="shared" si="163"/>
        <v>4647.1000000000004</v>
      </c>
      <c r="O3480" s="11" t="s">
        <v>5</v>
      </c>
      <c r="P3480" s="13">
        <v>0</v>
      </c>
      <c r="Q3480" s="11" t="s">
        <v>6</v>
      </c>
      <c r="R3480" s="13">
        <v>0</v>
      </c>
      <c r="S3480" s="13">
        <v>0</v>
      </c>
      <c r="T3480" s="11" t="s">
        <v>7</v>
      </c>
      <c r="U3480" s="11" t="s">
        <v>8</v>
      </c>
      <c r="V3480" s="15">
        <v>0</v>
      </c>
      <c r="W3480" s="13">
        <v>0</v>
      </c>
      <c r="X3480" s="15">
        <v>0</v>
      </c>
      <c r="Y3480" s="15">
        <v>0</v>
      </c>
      <c r="Z3480" s="13">
        <v>0</v>
      </c>
      <c r="AA3480" s="15">
        <v>0</v>
      </c>
      <c r="AB3480" s="13">
        <v>0</v>
      </c>
      <c r="AC3480" s="15">
        <v>0</v>
      </c>
      <c r="AD3480" s="13">
        <v>0</v>
      </c>
      <c r="AE3480" s="15">
        <v>0</v>
      </c>
      <c r="AF3480" s="13">
        <v>0</v>
      </c>
      <c r="AG3480" s="15">
        <v>0</v>
      </c>
      <c r="AH3480" s="13">
        <v>0</v>
      </c>
      <c r="AI3480" s="15">
        <v>0</v>
      </c>
      <c r="AJ3480" s="11" t="s">
        <v>17</v>
      </c>
      <c r="AK3480" s="11" t="s">
        <v>13</v>
      </c>
      <c r="AL3480" s="22">
        <f t="shared" si="162"/>
        <v>2376</v>
      </c>
      <c r="AM3480" s="11" t="str">
        <f>VLOOKUP(O3480,Sheet2!$D$6:$E$14,2,FALSE)</f>
        <v>Spare parts</v>
      </c>
      <c r="AN3480" s="11" t="str">
        <f>VLOOKUP(F3480,Sheet2!$E$10:$F$13,2,FALSE)</f>
        <v>SPM</v>
      </c>
      <c r="AO3480" s="35" t="s">
        <v>14668</v>
      </c>
      <c r="AP3480">
        <f>MATCH(AN3480,Sheet2!$F$5:$F$18,0)</f>
        <v>6</v>
      </c>
      <c r="AQ3480">
        <f>MATCH(AO3480,Sheet2!$F$5:$K$5,0)</f>
        <v>6</v>
      </c>
      <c r="AR3480" s="33">
        <f>INDEX(Sheet2!$F$5:$K$18,OPaL!AP3480,OPaL!AQ3480)</f>
        <v>0.15</v>
      </c>
      <c r="AS3480" s="1">
        <f t="shared" si="164"/>
        <v>3950.0350000000003</v>
      </c>
    </row>
    <row r="3481" spans="1:45" x14ac:dyDescent="0.2">
      <c r="A3481" s="11" t="s">
        <v>6895</v>
      </c>
      <c r="B3481" s="11" t="s">
        <v>6896</v>
      </c>
      <c r="C3481" s="11" t="s">
        <v>13067</v>
      </c>
      <c r="D3481" s="21">
        <v>42916</v>
      </c>
      <c r="E3481" s="21" t="s">
        <v>9697</v>
      </c>
      <c r="F3481" s="21" t="s">
        <v>14659</v>
      </c>
      <c r="G3481" s="11" t="s">
        <v>2</v>
      </c>
      <c r="H3481" s="11" t="s">
        <v>16</v>
      </c>
      <c r="I3481" s="11" t="s">
        <v>4</v>
      </c>
      <c r="J3481" s="13">
        <v>1</v>
      </c>
      <c r="K3481" s="12">
        <v>4647.1000000000004</v>
      </c>
      <c r="L3481" s="12">
        <v>0</v>
      </c>
      <c r="M3481" s="12">
        <v>0</v>
      </c>
      <c r="N3481" s="12">
        <f t="shared" si="163"/>
        <v>4647.1000000000004</v>
      </c>
      <c r="O3481" s="11" t="s">
        <v>5</v>
      </c>
      <c r="P3481" s="13">
        <v>0</v>
      </c>
      <c r="Q3481" s="11" t="s">
        <v>6</v>
      </c>
      <c r="R3481" s="13">
        <v>0</v>
      </c>
      <c r="S3481" s="13">
        <v>0</v>
      </c>
      <c r="T3481" s="11" t="s">
        <v>7</v>
      </c>
      <c r="U3481" s="11" t="s">
        <v>8</v>
      </c>
      <c r="V3481" s="15">
        <v>0</v>
      </c>
      <c r="W3481" s="13">
        <v>0</v>
      </c>
      <c r="X3481" s="15">
        <v>0</v>
      </c>
      <c r="Y3481" s="15">
        <v>0</v>
      </c>
      <c r="Z3481" s="13">
        <v>0</v>
      </c>
      <c r="AA3481" s="15">
        <v>0</v>
      </c>
      <c r="AB3481" s="13">
        <v>0</v>
      </c>
      <c r="AC3481" s="15">
        <v>0</v>
      </c>
      <c r="AD3481" s="13">
        <v>0</v>
      </c>
      <c r="AE3481" s="15">
        <v>0</v>
      </c>
      <c r="AF3481" s="13">
        <v>0</v>
      </c>
      <c r="AG3481" s="15">
        <v>0</v>
      </c>
      <c r="AH3481" s="13">
        <v>0</v>
      </c>
      <c r="AI3481" s="15">
        <v>0</v>
      </c>
      <c r="AJ3481" s="11" t="s">
        <v>17</v>
      </c>
      <c r="AK3481" s="11" t="s">
        <v>13</v>
      </c>
      <c r="AL3481" s="22">
        <f t="shared" si="162"/>
        <v>2376</v>
      </c>
      <c r="AM3481" s="11" t="str">
        <f>VLOOKUP(O3481,Sheet2!$D$6:$E$14,2,FALSE)</f>
        <v>Spare parts</v>
      </c>
      <c r="AN3481" s="11" t="str">
        <f>VLOOKUP(F3481,Sheet2!$E$10:$F$13,2,FALSE)</f>
        <v>SPM</v>
      </c>
      <c r="AO3481" s="35" t="s">
        <v>14668</v>
      </c>
      <c r="AP3481">
        <f>MATCH(AN3481,Sheet2!$F$5:$F$18,0)</f>
        <v>6</v>
      </c>
      <c r="AQ3481">
        <f>MATCH(AO3481,Sheet2!$F$5:$K$5,0)</f>
        <v>6</v>
      </c>
      <c r="AR3481" s="33">
        <f>INDEX(Sheet2!$F$5:$K$18,OPaL!AP3481,OPaL!AQ3481)</f>
        <v>0.15</v>
      </c>
      <c r="AS3481" s="1">
        <f t="shared" si="164"/>
        <v>3950.0350000000003</v>
      </c>
    </row>
    <row r="3482" spans="1:45" x14ac:dyDescent="0.2">
      <c r="A3482" s="11" t="s">
        <v>855</v>
      </c>
      <c r="B3482" s="11" t="s">
        <v>856</v>
      </c>
      <c r="C3482" s="11" t="s">
        <v>13068</v>
      </c>
      <c r="D3482" s="21">
        <v>43213</v>
      </c>
      <c r="E3482" s="21" t="s">
        <v>9697</v>
      </c>
      <c r="F3482" s="21" t="s">
        <v>14659</v>
      </c>
      <c r="G3482" s="11" t="s">
        <v>2</v>
      </c>
      <c r="H3482" s="11" t="s">
        <v>16</v>
      </c>
      <c r="I3482" s="11" t="s">
        <v>4</v>
      </c>
      <c r="J3482" s="13">
        <v>8</v>
      </c>
      <c r="K3482" s="12">
        <v>4646.8</v>
      </c>
      <c r="L3482" s="12">
        <v>0</v>
      </c>
      <c r="M3482" s="12">
        <v>0</v>
      </c>
      <c r="N3482" s="12">
        <f t="shared" si="163"/>
        <v>4646.8</v>
      </c>
      <c r="O3482" s="11" t="s">
        <v>5</v>
      </c>
      <c r="P3482" s="13">
        <v>0</v>
      </c>
      <c r="Q3482" s="11" t="s">
        <v>6</v>
      </c>
      <c r="R3482" s="13">
        <v>0</v>
      </c>
      <c r="S3482" s="13">
        <v>0</v>
      </c>
      <c r="T3482" s="11" t="s">
        <v>7</v>
      </c>
      <c r="U3482" s="11" t="s">
        <v>8</v>
      </c>
      <c r="V3482" s="15">
        <v>0</v>
      </c>
      <c r="W3482" s="13">
        <v>0</v>
      </c>
      <c r="X3482" s="15">
        <v>0</v>
      </c>
      <c r="Y3482" s="15">
        <v>0</v>
      </c>
      <c r="Z3482" s="13">
        <v>0</v>
      </c>
      <c r="AA3482" s="15">
        <v>0</v>
      </c>
      <c r="AB3482" s="13">
        <v>0</v>
      </c>
      <c r="AC3482" s="15">
        <v>0</v>
      </c>
      <c r="AD3482" s="13">
        <v>0</v>
      </c>
      <c r="AE3482" s="15">
        <v>0</v>
      </c>
      <c r="AF3482" s="13">
        <v>0</v>
      </c>
      <c r="AG3482" s="15">
        <v>0</v>
      </c>
      <c r="AH3482" s="13">
        <v>0</v>
      </c>
      <c r="AI3482" s="15">
        <v>0</v>
      </c>
      <c r="AJ3482" s="11" t="s">
        <v>17</v>
      </c>
      <c r="AK3482" s="11" t="s">
        <v>13</v>
      </c>
      <c r="AL3482" s="22">
        <f t="shared" si="162"/>
        <v>2079</v>
      </c>
      <c r="AM3482" s="11" t="str">
        <f>VLOOKUP(O3482,Sheet2!$D$6:$E$14,2,FALSE)</f>
        <v>Spare parts</v>
      </c>
      <c r="AN3482" s="11" t="str">
        <f>VLOOKUP(F3482,Sheet2!$E$10:$F$13,2,FALSE)</f>
        <v>SPM</v>
      </c>
      <c r="AO3482" s="35" t="s">
        <v>14668</v>
      </c>
      <c r="AP3482">
        <f>MATCH(AN3482,Sheet2!$F$5:$F$18,0)</f>
        <v>6</v>
      </c>
      <c r="AQ3482">
        <f>MATCH(AO3482,Sheet2!$F$5:$K$5,0)</f>
        <v>6</v>
      </c>
      <c r="AR3482" s="33">
        <f>INDEX(Sheet2!$F$5:$K$18,OPaL!AP3482,OPaL!AQ3482)</f>
        <v>0.15</v>
      </c>
      <c r="AS3482" s="1">
        <f t="shared" si="164"/>
        <v>3949.78</v>
      </c>
    </row>
    <row r="3483" spans="1:45" x14ac:dyDescent="0.2">
      <c r="A3483" s="11" t="s">
        <v>8962</v>
      </c>
      <c r="B3483" s="11" t="s">
        <v>8963</v>
      </c>
      <c r="C3483" s="11" t="s">
        <v>11448</v>
      </c>
      <c r="D3483" s="21">
        <v>42300</v>
      </c>
      <c r="E3483" s="21" t="s">
        <v>9739</v>
      </c>
      <c r="F3483" s="21" t="s">
        <v>14659</v>
      </c>
      <c r="G3483" s="11" t="s">
        <v>2</v>
      </c>
      <c r="H3483" s="11" t="s">
        <v>350</v>
      </c>
      <c r="I3483" s="11" t="s">
        <v>4</v>
      </c>
      <c r="J3483" s="13">
        <v>3</v>
      </c>
      <c r="K3483" s="12">
        <v>4643.41</v>
      </c>
      <c r="L3483" s="12">
        <v>0</v>
      </c>
      <c r="M3483" s="12">
        <v>0</v>
      </c>
      <c r="N3483" s="12">
        <f t="shared" si="163"/>
        <v>4643.41</v>
      </c>
      <c r="O3483" s="11" t="s">
        <v>8227</v>
      </c>
      <c r="P3483" s="13">
        <v>0</v>
      </c>
      <c r="Q3483" s="11" t="s">
        <v>6</v>
      </c>
      <c r="R3483" s="13">
        <v>0</v>
      </c>
      <c r="S3483" s="13">
        <v>0</v>
      </c>
      <c r="T3483" s="11" t="s">
        <v>7</v>
      </c>
      <c r="U3483" s="11" t="s">
        <v>8</v>
      </c>
      <c r="V3483" s="15">
        <v>0</v>
      </c>
      <c r="W3483" s="13">
        <v>0</v>
      </c>
      <c r="X3483" s="15">
        <v>0</v>
      </c>
      <c r="Y3483" s="15">
        <v>0</v>
      </c>
      <c r="Z3483" s="13">
        <v>0</v>
      </c>
      <c r="AA3483" s="15">
        <v>0</v>
      </c>
      <c r="AB3483" s="13">
        <v>0</v>
      </c>
      <c r="AC3483" s="15">
        <v>0</v>
      </c>
      <c r="AD3483" s="13">
        <v>0</v>
      </c>
      <c r="AE3483" s="15">
        <v>0</v>
      </c>
      <c r="AF3483" s="13">
        <v>0</v>
      </c>
      <c r="AG3483" s="15">
        <v>0</v>
      </c>
      <c r="AH3483" s="13">
        <v>0</v>
      </c>
      <c r="AI3483" s="15">
        <v>0</v>
      </c>
      <c r="AJ3483" s="11" t="s">
        <v>352</v>
      </c>
      <c r="AK3483" s="11" t="s">
        <v>8228</v>
      </c>
      <c r="AL3483" s="22">
        <f t="shared" si="162"/>
        <v>2992</v>
      </c>
      <c r="AM3483" s="11" t="str">
        <f>VLOOKUP(O3483,Sheet2!$D$6:$E$14,2,FALSE)</f>
        <v>Consumables</v>
      </c>
      <c r="AN3483" s="11" t="str">
        <f>VLOOKUP(F3483,Sheet2!$E$15:$F$18,2,FALSE)</f>
        <v>CM</v>
      </c>
      <c r="AO3483" s="35" t="s">
        <v>14668</v>
      </c>
      <c r="AP3483">
        <f>MATCH(AN3483,Sheet2!$F$5:$F$18,0)</f>
        <v>13</v>
      </c>
      <c r="AQ3483">
        <f>MATCH(AO3483,Sheet2!$F$5:$K$5,0)</f>
        <v>6</v>
      </c>
      <c r="AR3483" s="33">
        <f>INDEX(Sheet2!$F$5:$K$18,OPaL!AP3483,OPaL!AQ3483)</f>
        <v>0.2</v>
      </c>
      <c r="AS3483" s="1">
        <f t="shared" si="164"/>
        <v>3714.7280000000001</v>
      </c>
    </row>
    <row r="3484" spans="1:45" x14ac:dyDescent="0.2">
      <c r="A3484" s="11" t="s">
        <v>9090</v>
      </c>
      <c r="B3484" s="11" t="s">
        <v>9091</v>
      </c>
      <c r="C3484" s="11" t="s">
        <v>13069</v>
      </c>
      <c r="D3484" s="21">
        <v>44719</v>
      </c>
      <c r="E3484" s="21" t="s">
        <v>9761</v>
      </c>
      <c r="F3484" s="21" t="s">
        <v>14659</v>
      </c>
      <c r="G3484" s="11" t="s">
        <v>2</v>
      </c>
      <c r="H3484" s="11" t="s">
        <v>16</v>
      </c>
      <c r="I3484" s="11" t="s">
        <v>4</v>
      </c>
      <c r="J3484" s="13">
        <v>1</v>
      </c>
      <c r="K3484" s="12">
        <v>4632.07</v>
      </c>
      <c r="L3484" s="12">
        <v>0</v>
      </c>
      <c r="M3484" s="12">
        <v>0</v>
      </c>
      <c r="N3484" s="12">
        <f t="shared" si="163"/>
        <v>4632.07</v>
      </c>
      <c r="O3484" s="11" t="s">
        <v>8227</v>
      </c>
      <c r="P3484" s="13">
        <v>0</v>
      </c>
      <c r="Q3484" s="11" t="s">
        <v>6</v>
      </c>
      <c r="R3484" s="13">
        <v>0</v>
      </c>
      <c r="S3484" s="13">
        <v>0</v>
      </c>
      <c r="T3484" s="11" t="s">
        <v>7</v>
      </c>
      <c r="U3484" s="11" t="s">
        <v>8</v>
      </c>
      <c r="V3484" s="15">
        <v>0</v>
      </c>
      <c r="W3484" s="13">
        <v>0</v>
      </c>
      <c r="X3484" s="15">
        <v>0</v>
      </c>
      <c r="Y3484" s="15">
        <v>0</v>
      </c>
      <c r="Z3484" s="13">
        <v>0</v>
      </c>
      <c r="AA3484" s="15">
        <v>0</v>
      </c>
      <c r="AB3484" s="13">
        <v>0</v>
      </c>
      <c r="AC3484" s="15">
        <v>0</v>
      </c>
      <c r="AD3484" s="13">
        <v>0</v>
      </c>
      <c r="AE3484" s="15">
        <v>0</v>
      </c>
      <c r="AF3484" s="13">
        <v>0</v>
      </c>
      <c r="AG3484" s="15">
        <v>0</v>
      </c>
      <c r="AH3484" s="13">
        <v>0</v>
      </c>
      <c r="AI3484" s="15">
        <v>0</v>
      </c>
      <c r="AJ3484" s="11" t="s">
        <v>17</v>
      </c>
      <c r="AK3484" s="11" t="s">
        <v>8228</v>
      </c>
      <c r="AL3484" s="22">
        <f t="shared" si="162"/>
        <v>573</v>
      </c>
      <c r="AM3484" s="11" t="str">
        <f>VLOOKUP(O3484,Sheet2!$D$6:$E$14,2,FALSE)</f>
        <v>Consumables</v>
      </c>
      <c r="AN3484" s="11" t="str">
        <f>VLOOKUP(F3484,Sheet2!$E$15:$F$18,2,FALSE)</f>
        <v>CM</v>
      </c>
      <c r="AO3484" s="35" t="s">
        <v>14668</v>
      </c>
      <c r="AP3484">
        <f>MATCH(AN3484,Sheet2!$F$5:$F$18,0)</f>
        <v>13</v>
      </c>
      <c r="AQ3484">
        <f>MATCH(AO3484,Sheet2!$F$5:$K$5,0)</f>
        <v>6</v>
      </c>
      <c r="AR3484" s="33">
        <f>INDEX(Sheet2!$F$5:$K$18,OPaL!AP3484,OPaL!AQ3484)</f>
        <v>0.2</v>
      </c>
      <c r="AS3484" s="1">
        <f t="shared" si="164"/>
        <v>3705.6559999999999</v>
      </c>
    </row>
    <row r="3485" spans="1:45" x14ac:dyDescent="0.2">
      <c r="A3485" s="11" t="s">
        <v>9090</v>
      </c>
      <c r="B3485" s="11" t="s">
        <v>9091</v>
      </c>
      <c r="C3485" s="11" t="s">
        <v>13069</v>
      </c>
      <c r="D3485" s="21">
        <v>44719</v>
      </c>
      <c r="E3485" s="21" t="s">
        <v>9761</v>
      </c>
      <c r="F3485" s="21" t="s">
        <v>14659</v>
      </c>
      <c r="G3485" s="11" t="s">
        <v>2</v>
      </c>
      <c r="H3485" s="11" t="s">
        <v>350</v>
      </c>
      <c r="I3485" s="11" t="s">
        <v>4</v>
      </c>
      <c r="J3485" s="13">
        <v>1</v>
      </c>
      <c r="K3485" s="12">
        <v>4632.07</v>
      </c>
      <c r="L3485" s="12">
        <v>0</v>
      </c>
      <c r="M3485" s="12">
        <v>0</v>
      </c>
      <c r="N3485" s="12">
        <f t="shared" si="163"/>
        <v>4632.07</v>
      </c>
      <c r="O3485" s="11" t="s">
        <v>8227</v>
      </c>
      <c r="P3485" s="13">
        <v>0</v>
      </c>
      <c r="Q3485" s="11" t="s">
        <v>6</v>
      </c>
      <c r="R3485" s="13">
        <v>0</v>
      </c>
      <c r="S3485" s="13">
        <v>0</v>
      </c>
      <c r="T3485" s="11" t="s">
        <v>7</v>
      </c>
      <c r="U3485" s="11" t="s">
        <v>8</v>
      </c>
      <c r="V3485" s="15">
        <v>0</v>
      </c>
      <c r="W3485" s="13">
        <v>0</v>
      </c>
      <c r="X3485" s="15">
        <v>0</v>
      </c>
      <c r="Y3485" s="15">
        <v>0</v>
      </c>
      <c r="Z3485" s="13">
        <v>0</v>
      </c>
      <c r="AA3485" s="15">
        <v>0</v>
      </c>
      <c r="AB3485" s="13">
        <v>0</v>
      </c>
      <c r="AC3485" s="15">
        <v>0</v>
      </c>
      <c r="AD3485" s="13">
        <v>0</v>
      </c>
      <c r="AE3485" s="15">
        <v>0</v>
      </c>
      <c r="AF3485" s="13">
        <v>0</v>
      </c>
      <c r="AG3485" s="15">
        <v>0</v>
      </c>
      <c r="AH3485" s="13">
        <v>0</v>
      </c>
      <c r="AI3485" s="15">
        <v>0</v>
      </c>
      <c r="AJ3485" s="11" t="s">
        <v>352</v>
      </c>
      <c r="AK3485" s="11" t="s">
        <v>8228</v>
      </c>
      <c r="AL3485" s="22">
        <f t="shared" si="162"/>
        <v>573</v>
      </c>
      <c r="AM3485" s="11" t="str">
        <f>VLOOKUP(O3485,Sheet2!$D$6:$E$14,2,FALSE)</f>
        <v>Consumables</v>
      </c>
      <c r="AN3485" s="11" t="str">
        <f>VLOOKUP(F3485,Sheet2!$E$15:$F$18,2,FALSE)</f>
        <v>CM</v>
      </c>
      <c r="AO3485" s="35" t="s">
        <v>14668</v>
      </c>
      <c r="AP3485">
        <f>MATCH(AN3485,Sheet2!$F$5:$F$18,0)</f>
        <v>13</v>
      </c>
      <c r="AQ3485">
        <f>MATCH(AO3485,Sheet2!$F$5:$K$5,0)</f>
        <v>6</v>
      </c>
      <c r="AR3485" s="33">
        <f>INDEX(Sheet2!$F$5:$K$18,OPaL!AP3485,OPaL!AQ3485)</f>
        <v>0.2</v>
      </c>
      <c r="AS3485" s="1">
        <f t="shared" si="164"/>
        <v>3705.6559999999999</v>
      </c>
    </row>
    <row r="3486" spans="1:45" x14ac:dyDescent="0.2">
      <c r="A3486" s="11" t="s">
        <v>8141</v>
      </c>
      <c r="B3486" s="11" t="s">
        <v>8142</v>
      </c>
      <c r="C3486" s="11" t="s">
        <v>13070</v>
      </c>
      <c r="D3486" s="21">
        <v>42550</v>
      </c>
      <c r="E3486" s="21" t="s">
        <v>9837</v>
      </c>
      <c r="F3486" s="21" t="s">
        <v>14658</v>
      </c>
      <c r="G3486" s="11" t="s">
        <v>2</v>
      </c>
      <c r="H3486" s="11" t="s">
        <v>16</v>
      </c>
      <c r="I3486" s="11" t="s">
        <v>4</v>
      </c>
      <c r="J3486" s="12">
        <v>40</v>
      </c>
      <c r="K3486" s="12">
        <v>4600</v>
      </c>
      <c r="L3486" s="12">
        <v>0</v>
      </c>
      <c r="M3486" s="12">
        <v>0</v>
      </c>
      <c r="N3486" s="12">
        <f t="shared" si="163"/>
        <v>4600</v>
      </c>
      <c r="O3486" s="11" t="s">
        <v>5</v>
      </c>
      <c r="P3486" s="13">
        <v>0</v>
      </c>
      <c r="Q3486" s="11" t="s">
        <v>6</v>
      </c>
      <c r="R3486" s="13">
        <v>0</v>
      </c>
      <c r="S3486" s="13">
        <v>0</v>
      </c>
      <c r="T3486" s="11" t="s">
        <v>7</v>
      </c>
      <c r="U3486" s="11" t="s">
        <v>8</v>
      </c>
      <c r="V3486" s="15">
        <v>0</v>
      </c>
      <c r="W3486" s="13">
        <v>0</v>
      </c>
      <c r="X3486" s="15">
        <v>0</v>
      </c>
      <c r="Y3486" s="15">
        <v>0</v>
      </c>
      <c r="Z3486" s="13">
        <v>0</v>
      </c>
      <c r="AA3486" s="15">
        <v>0</v>
      </c>
      <c r="AB3486" s="13">
        <v>0</v>
      </c>
      <c r="AC3486" s="15">
        <v>0</v>
      </c>
      <c r="AD3486" s="13">
        <v>0</v>
      </c>
      <c r="AE3486" s="15">
        <v>0</v>
      </c>
      <c r="AF3486" s="13">
        <v>0</v>
      </c>
      <c r="AG3486" s="15">
        <v>0</v>
      </c>
      <c r="AH3486" s="13">
        <v>0</v>
      </c>
      <c r="AI3486" s="15">
        <v>0</v>
      </c>
      <c r="AJ3486" s="11" t="s">
        <v>17</v>
      </c>
      <c r="AK3486" s="11" t="s">
        <v>1398</v>
      </c>
      <c r="AL3486" s="22">
        <f t="shared" si="162"/>
        <v>2742</v>
      </c>
      <c r="AM3486" s="11" t="str">
        <f>VLOOKUP(O3486,Sheet2!$D$6:$E$14,2,FALSE)</f>
        <v>Spare parts</v>
      </c>
      <c r="AN3486" s="11" t="str">
        <f>VLOOKUP(F3486,Sheet2!$E$10:$F$13,2,FALSE)</f>
        <v>SPE</v>
      </c>
      <c r="AO3486" s="35" t="s">
        <v>14668</v>
      </c>
      <c r="AP3486">
        <f>MATCH(AN3486,Sheet2!$F$5:$F$18,0)</f>
        <v>7</v>
      </c>
      <c r="AQ3486">
        <f>MATCH(AO3486,Sheet2!$F$5:$K$5,0)</f>
        <v>6</v>
      </c>
      <c r="AR3486" s="33">
        <f>INDEX(Sheet2!$F$5:$K$18,OPaL!AP3486,OPaL!AQ3486)</f>
        <v>0.15</v>
      </c>
      <c r="AS3486" s="1">
        <f t="shared" si="164"/>
        <v>3910</v>
      </c>
    </row>
    <row r="3487" spans="1:45" x14ac:dyDescent="0.2">
      <c r="A3487" s="11" t="s">
        <v>4857</v>
      </c>
      <c r="B3487" s="11" t="s">
        <v>4858</v>
      </c>
      <c r="C3487" s="11" t="s">
        <v>13071</v>
      </c>
      <c r="D3487" s="21">
        <v>44728</v>
      </c>
      <c r="E3487" s="21" t="s">
        <v>9697</v>
      </c>
      <c r="F3487" s="21" t="s">
        <v>14659</v>
      </c>
      <c r="G3487" s="11" t="s">
        <v>2</v>
      </c>
      <c r="H3487" s="11" t="s">
        <v>3</v>
      </c>
      <c r="I3487" s="11" t="s">
        <v>4</v>
      </c>
      <c r="J3487" s="13">
        <v>3</v>
      </c>
      <c r="K3487" s="12">
        <v>4599.63</v>
      </c>
      <c r="L3487" s="12">
        <v>0</v>
      </c>
      <c r="M3487" s="12">
        <v>0</v>
      </c>
      <c r="N3487" s="12">
        <f t="shared" si="163"/>
        <v>4599.63</v>
      </c>
      <c r="O3487" s="11" t="s">
        <v>5</v>
      </c>
      <c r="P3487" s="13">
        <v>0</v>
      </c>
      <c r="Q3487" s="11" t="s">
        <v>6</v>
      </c>
      <c r="R3487" s="13">
        <v>0</v>
      </c>
      <c r="S3487" s="13">
        <v>0</v>
      </c>
      <c r="T3487" s="11" t="s">
        <v>7</v>
      </c>
      <c r="U3487" s="11" t="s">
        <v>8</v>
      </c>
      <c r="V3487" s="15">
        <v>0</v>
      </c>
      <c r="W3487" s="13">
        <v>0</v>
      </c>
      <c r="X3487" s="15">
        <v>0</v>
      </c>
      <c r="Y3487" s="15">
        <v>0</v>
      </c>
      <c r="Z3487" s="13">
        <v>0</v>
      </c>
      <c r="AA3487" s="15">
        <v>0</v>
      </c>
      <c r="AB3487" s="13">
        <v>0</v>
      </c>
      <c r="AC3487" s="15">
        <v>0</v>
      </c>
      <c r="AD3487" s="13">
        <v>0</v>
      </c>
      <c r="AE3487" s="15">
        <v>0</v>
      </c>
      <c r="AF3487" s="13">
        <v>0</v>
      </c>
      <c r="AG3487" s="15">
        <v>0</v>
      </c>
      <c r="AH3487" s="13">
        <v>0</v>
      </c>
      <c r="AI3487" s="15">
        <v>0</v>
      </c>
      <c r="AJ3487" s="11" t="s">
        <v>9</v>
      </c>
      <c r="AK3487" s="11" t="s">
        <v>1398</v>
      </c>
      <c r="AL3487" s="22">
        <f t="shared" si="162"/>
        <v>564</v>
      </c>
      <c r="AM3487" s="11" t="str">
        <f>VLOOKUP(O3487,Sheet2!$D$6:$E$14,2,FALSE)</f>
        <v>Spare parts</v>
      </c>
      <c r="AN3487" s="11" t="str">
        <f>VLOOKUP(F3487,Sheet2!$E$10:$F$13,2,FALSE)</f>
        <v>SPM</v>
      </c>
      <c r="AO3487" s="35" t="s">
        <v>14668</v>
      </c>
      <c r="AP3487">
        <f>MATCH(AN3487,Sheet2!$F$5:$F$18,0)</f>
        <v>6</v>
      </c>
      <c r="AQ3487">
        <f>MATCH(AO3487,Sheet2!$F$5:$K$5,0)</f>
        <v>6</v>
      </c>
      <c r="AR3487" s="33">
        <f>INDEX(Sheet2!$F$5:$K$18,OPaL!AP3487,OPaL!AQ3487)</f>
        <v>0.15</v>
      </c>
      <c r="AS3487" s="1">
        <f t="shared" si="164"/>
        <v>3909.6855</v>
      </c>
    </row>
    <row r="3488" spans="1:45" x14ac:dyDescent="0.2">
      <c r="A3488" s="11" t="s">
        <v>9454</v>
      </c>
      <c r="B3488" s="11" t="s">
        <v>9455</v>
      </c>
      <c r="C3488" s="11" t="s">
        <v>13072</v>
      </c>
      <c r="D3488" s="21">
        <v>44875</v>
      </c>
      <c r="E3488" s="21" t="s">
        <v>9730</v>
      </c>
      <c r="F3488" s="21" t="s">
        <v>14659</v>
      </c>
      <c r="G3488" s="11" t="s">
        <v>2</v>
      </c>
      <c r="H3488" s="11" t="s">
        <v>3</v>
      </c>
      <c r="I3488" s="11" t="s">
        <v>8179</v>
      </c>
      <c r="J3488" s="12">
        <v>0.10299999999999999</v>
      </c>
      <c r="K3488" s="12">
        <v>4583.49</v>
      </c>
      <c r="L3488" s="12">
        <v>0</v>
      </c>
      <c r="M3488" s="12">
        <v>0</v>
      </c>
      <c r="N3488" s="12">
        <f t="shared" si="163"/>
        <v>4583.49</v>
      </c>
      <c r="O3488" s="11" t="s">
        <v>8227</v>
      </c>
      <c r="P3488" s="13">
        <v>0</v>
      </c>
      <c r="Q3488" s="11" t="s">
        <v>6</v>
      </c>
      <c r="R3488" s="14">
        <v>0</v>
      </c>
      <c r="S3488" s="14">
        <v>0</v>
      </c>
      <c r="T3488" s="11" t="s">
        <v>7</v>
      </c>
      <c r="U3488" s="11" t="s">
        <v>8</v>
      </c>
      <c r="V3488" s="15">
        <v>0</v>
      </c>
      <c r="W3488" s="14">
        <v>0</v>
      </c>
      <c r="X3488" s="15">
        <v>0</v>
      </c>
      <c r="Y3488" s="15">
        <v>0</v>
      </c>
      <c r="Z3488" s="14">
        <v>0</v>
      </c>
      <c r="AA3488" s="15">
        <v>0</v>
      </c>
      <c r="AB3488" s="14">
        <v>0</v>
      </c>
      <c r="AC3488" s="15">
        <v>0</v>
      </c>
      <c r="AD3488" s="14">
        <v>0</v>
      </c>
      <c r="AE3488" s="15">
        <v>0</v>
      </c>
      <c r="AF3488" s="14">
        <v>0</v>
      </c>
      <c r="AG3488" s="15">
        <v>0</v>
      </c>
      <c r="AH3488" s="14">
        <v>0</v>
      </c>
      <c r="AI3488" s="15">
        <v>0</v>
      </c>
      <c r="AJ3488" s="11" t="s">
        <v>9</v>
      </c>
      <c r="AK3488" s="11" t="s">
        <v>8228</v>
      </c>
      <c r="AL3488" s="22">
        <f t="shared" si="162"/>
        <v>417</v>
      </c>
      <c r="AM3488" s="11" t="str">
        <f>VLOOKUP(O3488,Sheet2!$D$6:$E$14,2,FALSE)</f>
        <v>Consumables</v>
      </c>
      <c r="AN3488" s="11" t="str">
        <f>VLOOKUP(F3488,Sheet2!$E$15:$F$18,2,FALSE)</f>
        <v>CM</v>
      </c>
      <c r="AO3488" s="35" t="s">
        <v>14668</v>
      </c>
      <c r="AP3488">
        <f>MATCH(AN3488,Sheet2!$F$5:$F$18,0)</f>
        <v>13</v>
      </c>
      <c r="AQ3488">
        <f>MATCH(AO3488,Sheet2!$F$5:$K$5,0)</f>
        <v>6</v>
      </c>
      <c r="AR3488" s="33">
        <f>INDEX(Sheet2!$F$5:$K$18,OPaL!AP3488,OPaL!AQ3488)</f>
        <v>0.2</v>
      </c>
      <c r="AS3488" s="1">
        <f t="shared" si="164"/>
        <v>3666.7919999999999</v>
      </c>
    </row>
    <row r="3489" spans="1:45" x14ac:dyDescent="0.2">
      <c r="A3489" s="11" t="s">
        <v>9418</v>
      </c>
      <c r="B3489" s="11" t="s">
        <v>9419</v>
      </c>
      <c r="C3489" s="11" t="s">
        <v>13073</v>
      </c>
      <c r="D3489" s="21">
        <v>42179</v>
      </c>
      <c r="E3489" s="21" t="s">
        <v>9723</v>
      </c>
      <c r="F3489" s="21" t="s">
        <v>14659</v>
      </c>
      <c r="G3489" s="11" t="s">
        <v>2</v>
      </c>
      <c r="H3489" s="11" t="s">
        <v>16</v>
      </c>
      <c r="I3489" s="11" t="s">
        <v>4</v>
      </c>
      <c r="J3489" s="13">
        <v>4</v>
      </c>
      <c r="K3489" s="12">
        <v>4557.33</v>
      </c>
      <c r="L3489" s="12">
        <v>0</v>
      </c>
      <c r="M3489" s="12">
        <v>0</v>
      </c>
      <c r="N3489" s="12">
        <f t="shared" si="163"/>
        <v>4557.33</v>
      </c>
      <c r="O3489" s="11" t="s">
        <v>8227</v>
      </c>
      <c r="P3489" s="13">
        <v>0</v>
      </c>
      <c r="Q3489" s="11" t="s">
        <v>6</v>
      </c>
      <c r="R3489" s="13">
        <v>0</v>
      </c>
      <c r="S3489" s="13">
        <v>0</v>
      </c>
      <c r="T3489" s="11" t="s">
        <v>7</v>
      </c>
      <c r="U3489" s="11" t="s">
        <v>8</v>
      </c>
      <c r="V3489" s="15">
        <v>0</v>
      </c>
      <c r="W3489" s="13">
        <v>0</v>
      </c>
      <c r="X3489" s="15">
        <v>0</v>
      </c>
      <c r="Y3489" s="15">
        <v>0</v>
      </c>
      <c r="Z3489" s="13">
        <v>0</v>
      </c>
      <c r="AA3489" s="15">
        <v>0</v>
      </c>
      <c r="AB3489" s="13">
        <v>0</v>
      </c>
      <c r="AC3489" s="15">
        <v>0</v>
      </c>
      <c r="AD3489" s="13">
        <v>0</v>
      </c>
      <c r="AE3489" s="15">
        <v>0</v>
      </c>
      <c r="AF3489" s="13">
        <v>0</v>
      </c>
      <c r="AG3489" s="15">
        <v>0</v>
      </c>
      <c r="AH3489" s="13">
        <v>0</v>
      </c>
      <c r="AI3489" s="15">
        <v>0</v>
      </c>
      <c r="AJ3489" s="11" t="s">
        <v>17</v>
      </c>
      <c r="AK3489" s="11" t="s">
        <v>8228</v>
      </c>
      <c r="AL3489" s="22">
        <f t="shared" si="162"/>
        <v>3113</v>
      </c>
      <c r="AM3489" s="11" t="str">
        <f>VLOOKUP(O3489,Sheet2!$D$6:$E$14,2,FALSE)</f>
        <v>Consumables</v>
      </c>
      <c r="AN3489" s="11" t="str">
        <f>VLOOKUP(F3489,Sheet2!$E$15:$F$18,2,FALSE)</f>
        <v>CM</v>
      </c>
      <c r="AO3489" s="35" t="s">
        <v>14668</v>
      </c>
      <c r="AP3489">
        <f>MATCH(AN3489,Sheet2!$F$5:$F$18,0)</f>
        <v>13</v>
      </c>
      <c r="AQ3489">
        <f>MATCH(AO3489,Sheet2!$F$5:$K$5,0)</f>
        <v>6</v>
      </c>
      <c r="AR3489" s="33">
        <f>INDEX(Sheet2!$F$5:$K$18,OPaL!AP3489,OPaL!AQ3489)</f>
        <v>0.2</v>
      </c>
      <c r="AS3489" s="1">
        <f t="shared" si="164"/>
        <v>3645.864</v>
      </c>
    </row>
    <row r="3490" spans="1:45" x14ac:dyDescent="0.2">
      <c r="A3490" s="11" t="s">
        <v>1735</v>
      </c>
      <c r="B3490" s="11" t="s">
        <v>1736</v>
      </c>
      <c r="C3490" s="11" t="s">
        <v>13074</v>
      </c>
      <c r="D3490" s="21">
        <v>42938</v>
      </c>
      <c r="E3490" s="21" t="s">
        <v>9769</v>
      </c>
      <c r="F3490" s="21" t="s">
        <v>14658</v>
      </c>
      <c r="G3490" s="11" t="s">
        <v>2</v>
      </c>
      <c r="H3490" s="11" t="s">
        <v>16</v>
      </c>
      <c r="I3490" s="11" t="s">
        <v>4</v>
      </c>
      <c r="J3490" s="12">
        <v>2</v>
      </c>
      <c r="K3490" s="12">
        <v>4555.91</v>
      </c>
      <c r="L3490" s="12">
        <v>0</v>
      </c>
      <c r="M3490" s="12">
        <v>0</v>
      </c>
      <c r="N3490" s="12">
        <f t="shared" si="163"/>
        <v>4555.91</v>
      </c>
      <c r="O3490" s="11" t="s">
        <v>5</v>
      </c>
      <c r="P3490" s="13">
        <v>0</v>
      </c>
      <c r="Q3490" s="11" t="s">
        <v>6</v>
      </c>
      <c r="R3490" s="13">
        <v>0</v>
      </c>
      <c r="S3490" s="13">
        <v>0</v>
      </c>
      <c r="T3490" s="11" t="s">
        <v>7</v>
      </c>
      <c r="U3490" s="11" t="s">
        <v>8</v>
      </c>
      <c r="V3490" s="15">
        <v>0</v>
      </c>
      <c r="W3490" s="13">
        <v>0</v>
      </c>
      <c r="X3490" s="15">
        <v>0</v>
      </c>
      <c r="Y3490" s="15">
        <v>0</v>
      </c>
      <c r="Z3490" s="13">
        <v>0</v>
      </c>
      <c r="AA3490" s="15">
        <v>0</v>
      </c>
      <c r="AB3490" s="13">
        <v>0</v>
      </c>
      <c r="AC3490" s="15">
        <v>0</v>
      </c>
      <c r="AD3490" s="13">
        <v>0</v>
      </c>
      <c r="AE3490" s="15">
        <v>0</v>
      </c>
      <c r="AF3490" s="13">
        <v>0</v>
      </c>
      <c r="AG3490" s="15">
        <v>0</v>
      </c>
      <c r="AH3490" s="13">
        <v>0</v>
      </c>
      <c r="AI3490" s="15">
        <v>0</v>
      </c>
      <c r="AJ3490" s="11" t="s">
        <v>17</v>
      </c>
      <c r="AK3490" s="11" t="s">
        <v>10</v>
      </c>
      <c r="AL3490" s="22">
        <f t="shared" si="162"/>
        <v>2354</v>
      </c>
      <c r="AM3490" s="11" t="str">
        <f>VLOOKUP(O3490,Sheet2!$D$6:$E$14,2,FALSE)</f>
        <v>Spare parts</v>
      </c>
      <c r="AN3490" s="11" t="str">
        <f>VLOOKUP(F3490,Sheet2!$E$10:$F$13,2,FALSE)</f>
        <v>SPE</v>
      </c>
      <c r="AO3490" s="35" t="s">
        <v>14668</v>
      </c>
      <c r="AP3490">
        <f>MATCH(AN3490,Sheet2!$F$5:$F$18,0)</f>
        <v>7</v>
      </c>
      <c r="AQ3490">
        <f>MATCH(AO3490,Sheet2!$F$5:$K$5,0)</f>
        <v>6</v>
      </c>
      <c r="AR3490" s="33">
        <f>INDEX(Sheet2!$F$5:$K$18,OPaL!AP3490,OPaL!AQ3490)</f>
        <v>0.15</v>
      </c>
      <c r="AS3490" s="1">
        <f t="shared" si="164"/>
        <v>3872.5234999999998</v>
      </c>
    </row>
    <row r="3491" spans="1:45" x14ac:dyDescent="0.2">
      <c r="A3491" s="11" t="s">
        <v>9146</v>
      </c>
      <c r="B3491" s="11" t="s">
        <v>9147</v>
      </c>
      <c r="C3491" s="11" t="s">
        <v>13075</v>
      </c>
      <c r="D3491" s="21">
        <v>42844</v>
      </c>
      <c r="E3491" s="21" t="s">
        <v>9808</v>
      </c>
      <c r="F3491" s="21" t="s">
        <v>14659</v>
      </c>
      <c r="G3491" s="11" t="s">
        <v>2</v>
      </c>
      <c r="H3491" s="11" t="s">
        <v>350</v>
      </c>
      <c r="I3491" s="11" t="s">
        <v>4</v>
      </c>
      <c r="J3491" s="13">
        <v>1</v>
      </c>
      <c r="K3491" s="12">
        <v>4547.6000000000004</v>
      </c>
      <c r="L3491" s="12">
        <v>0</v>
      </c>
      <c r="M3491" s="12">
        <v>0</v>
      </c>
      <c r="N3491" s="12">
        <f t="shared" si="163"/>
        <v>4547.6000000000004</v>
      </c>
      <c r="O3491" s="11" t="s">
        <v>8227</v>
      </c>
      <c r="P3491" s="13">
        <v>0</v>
      </c>
      <c r="Q3491" s="11" t="s">
        <v>6</v>
      </c>
      <c r="R3491" s="13">
        <v>0</v>
      </c>
      <c r="S3491" s="13">
        <v>0</v>
      </c>
      <c r="T3491" s="11" t="s">
        <v>7</v>
      </c>
      <c r="U3491" s="11" t="s">
        <v>8</v>
      </c>
      <c r="V3491" s="15">
        <v>0</v>
      </c>
      <c r="W3491" s="13">
        <v>0</v>
      </c>
      <c r="X3491" s="15">
        <v>0</v>
      </c>
      <c r="Y3491" s="15">
        <v>0</v>
      </c>
      <c r="Z3491" s="13">
        <v>0</v>
      </c>
      <c r="AA3491" s="15">
        <v>0</v>
      </c>
      <c r="AB3491" s="13">
        <v>0</v>
      </c>
      <c r="AC3491" s="15">
        <v>0</v>
      </c>
      <c r="AD3491" s="13">
        <v>0</v>
      </c>
      <c r="AE3491" s="15">
        <v>0</v>
      </c>
      <c r="AF3491" s="13">
        <v>0</v>
      </c>
      <c r="AG3491" s="15">
        <v>0</v>
      </c>
      <c r="AH3491" s="13">
        <v>0</v>
      </c>
      <c r="AI3491" s="15">
        <v>0</v>
      </c>
      <c r="AJ3491" s="11" t="s">
        <v>352</v>
      </c>
      <c r="AK3491" s="11" t="s">
        <v>8228</v>
      </c>
      <c r="AL3491" s="22">
        <f t="shared" si="162"/>
        <v>2448</v>
      </c>
      <c r="AM3491" s="11" t="str">
        <f>VLOOKUP(O3491,Sheet2!$D$6:$E$14,2,FALSE)</f>
        <v>Consumables</v>
      </c>
      <c r="AN3491" s="11" t="str">
        <f>VLOOKUP(F3491,Sheet2!$E$15:$F$18,2,FALSE)</f>
        <v>CM</v>
      </c>
      <c r="AO3491" s="35" t="s">
        <v>14668</v>
      </c>
      <c r="AP3491">
        <f>MATCH(AN3491,Sheet2!$F$5:$F$18,0)</f>
        <v>13</v>
      </c>
      <c r="AQ3491">
        <f>MATCH(AO3491,Sheet2!$F$5:$K$5,0)</f>
        <v>6</v>
      </c>
      <c r="AR3491" s="33">
        <f>INDEX(Sheet2!$F$5:$K$18,OPaL!AP3491,OPaL!AQ3491)</f>
        <v>0.2</v>
      </c>
      <c r="AS3491" s="1">
        <f t="shared" si="164"/>
        <v>3638.0800000000004</v>
      </c>
    </row>
    <row r="3492" spans="1:45" x14ac:dyDescent="0.2">
      <c r="A3492" s="11" t="s">
        <v>2557</v>
      </c>
      <c r="B3492" s="11" t="s">
        <v>2558</v>
      </c>
      <c r="C3492" s="11" t="s">
        <v>13076</v>
      </c>
      <c r="D3492" s="21">
        <v>44116</v>
      </c>
      <c r="E3492" s="21" t="s">
        <v>9697</v>
      </c>
      <c r="F3492" s="21" t="s">
        <v>14659</v>
      </c>
      <c r="G3492" s="11" t="s">
        <v>2</v>
      </c>
      <c r="H3492" s="11" t="s">
        <v>3</v>
      </c>
      <c r="I3492" s="11" t="s">
        <v>4</v>
      </c>
      <c r="J3492" s="12">
        <v>12</v>
      </c>
      <c r="K3492" s="12">
        <v>4537.5600000000004</v>
      </c>
      <c r="L3492" s="12">
        <v>0</v>
      </c>
      <c r="M3492" s="12">
        <v>0</v>
      </c>
      <c r="N3492" s="12">
        <f t="shared" si="163"/>
        <v>4537.5600000000004</v>
      </c>
      <c r="O3492" s="11" t="s">
        <v>5</v>
      </c>
      <c r="P3492" s="13">
        <v>0</v>
      </c>
      <c r="Q3492" s="11" t="s">
        <v>6</v>
      </c>
      <c r="R3492" s="13">
        <v>0</v>
      </c>
      <c r="S3492" s="13">
        <v>0</v>
      </c>
      <c r="T3492" s="11" t="s">
        <v>7</v>
      </c>
      <c r="U3492" s="11" t="s">
        <v>8</v>
      </c>
      <c r="V3492" s="15">
        <v>0</v>
      </c>
      <c r="W3492" s="13">
        <v>0</v>
      </c>
      <c r="X3492" s="15">
        <v>0</v>
      </c>
      <c r="Y3492" s="15">
        <v>0</v>
      </c>
      <c r="Z3492" s="13">
        <v>0</v>
      </c>
      <c r="AA3492" s="15">
        <v>0</v>
      </c>
      <c r="AB3492" s="13">
        <v>0</v>
      </c>
      <c r="AC3492" s="15">
        <v>0</v>
      </c>
      <c r="AD3492" s="13">
        <v>0</v>
      </c>
      <c r="AE3492" s="15">
        <v>0</v>
      </c>
      <c r="AF3492" s="13">
        <v>0</v>
      </c>
      <c r="AG3492" s="15">
        <v>0</v>
      </c>
      <c r="AH3492" s="13">
        <v>0</v>
      </c>
      <c r="AI3492" s="15">
        <v>0</v>
      </c>
      <c r="AJ3492" s="11" t="s">
        <v>9</v>
      </c>
      <c r="AK3492" s="11" t="s">
        <v>13</v>
      </c>
      <c r="AL3492" s="22">
        <f t="shared" si="162"/>
        <v>1176</v>
      </c>
      <c r="AM3492" s="11" t="str">
        <f>VLOOKUP(O3492,Sheet2!$D$6:$E$14,2,FALSE)</f>
        <v>Spare parts</v>
      </c>
      <c r="AN3492" s="11" t="str">
        <f>VLOOKUP(F3492,Sheet2!$E$10:$F$13,2,FALSE)</f>
        <v>SPM</v>
      </c>
      <c r="AO3492" s="35" t="s">
        <v>14668</v>
      </c>
      <c r="AP3492">
        <f>MATCH(AN3492,Sheet2!$F$5:$F$18,0)</f>
        <v>6</v>
      </c>
      <c r="AQ3492">
        <f>MATCH(AO3492,Sheet2!$F$5:$K$5,0)</f>
        <v>6</v>
      </c>
      <c r="AR3492" s="33">
        <f>INDEX(Sheet2!$F$5:$K$18,OPaL!AP3492,OPaL!AQ3492)</f>
        <v>0.15</v>
      </c>
      <c r="AS3492" s="1">
        <f t="shared" si="164"/>
        <v>3856.9260000000004</v>
      </c>
    </row>
    <row r="3493" spans="1:45" x14ac:dyDescent="0.2">
      <c r="A3493" s="11" t="s">
        <v>8336</v>
      </c>
      <c r="B3493" s="11" t="s">
        <v>8337</v>
      </c>
      <c r="C3493" s="11" t="s">
        <v>13077</v>
      </c>
      <c r="D3493" s="21">
        <v>44832</v>
      </c>
      <c r="E3493" s="21" t="s">
        <v>9771</v>
      </c>
      <c r="F3493" s="21" t="s">
        <v>14659</v>
      </c>
      <c r="G3493" s="11" t="s">
        <v>2</v>
      </c>
      <c r="H3493" s="11" t="s">
        <v>350</v>
      </c>
      <c r="I3493" s="11" t="s">
        <v>351</v>
      </c>
      <c r="J3493" s="12">
        <v>31</v>
      </c>
      <c r="K3493" s="12">
        <v>4533.4399999999996</v>
      </c>
      <c r="L3493" s="12">
        <v>0</v>
      </c>
      <c r="M3493" s="12">
        <v>0</v>
      </c>
      <c r="N3493" s="12">
        <f t="shared" si="163"/>
        <v>4533.4399999999996</v>
      </c>
      <c r="O3493" s="11" t="s">
        <v>8227</v>
      </c>
      <c r="P3493" s="13">
        <v>0</v>
      </c>
      <c r="Q3493" s="11" t="s">
        <v>6</v>
      </c>
      <c r="R3493" s="13">
        <v>0</v>
      </c>
      <c r="S3493" s="13">
        <v>0</v>
      </c>
      <c r="T3493" s="11" t="s">
        <v>7</v>
      </c>
      <c r="U3493" s="11" t="s">
        <v>8</v>
      </c>
      <c r="V3493" s="15">
        <v>0</v>
      </c>
      <c r="W3493" s="13">
        <v>0</v>
      </c>
      <c r="X3493" s="15">
        <v>0</v>
      </c>
      <c r="Y3493" s="15">
        <v>0</v>
      </c>
      <c r="Z3493" s="13">
        <v>0</v>
      </c>
      <c r="AA3493" s="15">
        <v>0</v>
      </c>
      <c r="AB3493" s="13">
        <v>0</v>
      </c>
      <c r="AC3493" s="15">
        <v>0</v>
      </c>
      <c r="AD3493" s="13">
        <v>0</v>
      </c>
      <c r="AE3493" s="15">
        <v>0</v>
      </c>
      <c r="AF3493" s="13">
        <v>0</v>
      </c>
      <c r="AG3493" s="15">
        <v>0</v>
      </c>
      <c r="AH3493" s="13">
        <v>0</v>
      </c>
      <c r="AI3493" s="15">
        <v>0</v>
      </c>
      <c r="AJ3493" s="11" t="s">
        <v>352</v>
      </c>
      <c r="AK3493" s="11" t="s">
        <v>8228</v>
      </c>
      <c r="AL3493" s="22">
        <f t="shared" si="162"/>
        <v>460</v>
      </c>
      <c r="AM3493" s="11" t="str">
        <f>VLOOKUP(O3493,Sheet2!$D$6:$E$14,2,FALSE)</f>
        <v>Consumables</v>
      </c>
      <c r="AN3493" s="11" t="str">
        <f>VLOOKUP(F3493,Sheet2!$E$15:$F$18,2,FALSE)</f>
        <v>CM</v>
      </c>
      <c r="AO3493" s="35" t="s">
        <v>14668</v>
      </c>
      <c r="AP3493">
        <f>MATCH(AN3493,Sheet2!$F$5:$F$18,0)</f>
        <v>13</v>
      </c>
      <c r="AQ3493">
        <f>MATCH(AO3493,Sheet2!$F$5:$K$5,0)</f>
        <v>6</v>
      </c>
      <c r="AR3493" s="33">
        <f>INDEX(Sheet2!$F$5:$K$18,OPaL!AP3493,OPaL!AQ3493)</f>
        <v>0.2</v>
      </c>
      <c r="AS3493" s="1">
        <f t="shared" si="164"/>
        <v>3626.752</v>
      </c>
    </row>
    <row r="3494" spans="1:45" x14ac:dyDescent="0.2">
      <c r="A3494" s="11" t="s">
        <v>2140</v>
      </c>
      <c r="B3494" s="11" t="s">
        <v>2141</v>
      </c>
      <c r="C3494" s="11" t="s">
        <v>13078</v>
      </c>
      <c r="D3494" s="21">
        <v>42872</v>
      </c>
      <c r="E3494" s="21" t="s">
        <v>9697</v>
      </c>
      <c r="F3494" s="21" t="s">
        <v>14658</v>
      </c>
      <c r="G3494" s="11" t="s">
        <v>2</v>
      </c>
      <c r="H3494" s="11" t="s">
        <v>16</v>
      </c>
      <c r="I3494" s="11" t="s">
        <v>4</v>
      </c>
      <c r="J3494" s="12">
        <v>3</v>
      </c>
      <c r="K3494" s="12">
        <v>4529.7700000000004</v>
      </c>
      <c r="L3494" s="12">
        <v>0</v>
      </c>
      <c r="M3494" s="12">
        <v>0</v>
      </c>
      <c r="N3494" s="12">
        <f t="shared" si="163"/>
        <v>4529.7700000000004</v>
      </c>
      <c r="O3494" s="11" t="s">
        <v>5</v>
      </c>
      <c r="P3494" s="13">
        <v>0</v>
      </c>
      <c r="Q3494" s="11" t="s">
        <v>6</v>
      </c>
      <c r="R3494" s="13">
        <v>0</v>
      </c>
      <c r="S3494" s="13">
        <v>0</v>
      </c>
      <c r="T3494" s="11" t="s">
        <v>7</v>
      </c>
      <c r="U3494" s="11" t="s">
        <v>8</v>
      </c>
      <c r="V3494" s="15">
        <v>0</v>
      </c>
      <c r="W3494" s="13">
        <v>0</v>
      </c>
      <c r="X3494" s="15">
        <v>0</v>
      </c>
      <c r="Y3494" s="15">
        <v>0</v>
      </c>
      <c r="Z3494" s="13">
        <v>0</v>
      </c>
      <c r="AA3494" s="15">
        <v>0</v>
      </c>
      <c r="AB3494" s="13">
        <v>0</v>
      </c>
      <c r="AC3494" s="15">
        <v>0</v>
      </c>
      <c r="AD3494" s="13">
        <v>0</v>
      </c>
      <c r="AE3494" s="15">
        <v>0</v>
      </c>
      <c r="AF3494" s="13">
        <v>0</v>
      </c>
      <c r="AG3494" s="15">
        <v>0</v>
      </c>
      <c r="AH3494" s="13">
        <v>0</v>
      </c>
      <c r="AI3494" s="15">
        <v>0</v>
      </c>
      <c r="AJ3494" s="11" t="s">
        <v>17</v>
      </c>
      <c r="AK3494" s="11" t="s">
        <v>13</v>
      </c>
      <c r="AL3494" s="22">
        <f t="shared" si="162"/>
        <v>2420</v>
      </c>
      <c r="AM3494" s="11" t="str">
        <f>VLOOKUP(O3494,Sheet2!$D$6:$E$14,2,FALSE)</f>
        <v>Spare parts</v>
      </c>
      <c r="AN3494" s="11" t="str">
        <f>VLOOKUP(F3494,Sheet2!$E$10:$F$13,2,FALSE)</f>
        <v>SPE</v>
      </c>
      <c r="AO3494" s="35" t="s">
        <v>14668</v>
      </c>
      <c r="AP3494">
        <f>MATCH(AN3494,Sheet2!$F$5:$F$18,0)</f>
        <v>7</v>
      </c>
      <c r="AQ3494">
        <f>MATCH(AO3494,Sheet2!$F$5:$K$5,0)</f>
        <v>6</v>
      </c>
      <c r="AR3494" s="33">
        <f>INDEX(Sheet2!$F$5:$K$18,OPaL!AP3494,OPaL!AQ3494)</f>
        <v>0.15</v>
      </c>
      <c r="AS3494" s="1">
        <f t="shared" si="164"/>
        <v>3850.3045000000002</v>
      </c>
    </row>
    <row r="3495" spans="1:45" x14ac:dyDescent="0.2">
      <c r="A3495" s="11" t="s">
        <v>8974</v>
      </c>
      <c r="B3495" s="11" t="s">
        <v>8975</v>
      </c>
      <c r="C3495" s="11" t="s">
        <v>13079</v>
      </c>
      <c r="D3495" s="21">
        <v>45099</v>
      </c>
      <c r="E3495" s="21" t="s">
        <v>9739</v>
      </c>
      <c r="F3495" s="21" t="s">
        <v>14659</v>
      </c>
      <c r="G3495" s="11" t="s">
        <v>2</v>
      </c>
      <c r="H3495" s="11" t="s">
        <v>16</v>
      </c>
      <c r="I3495" s="11" t="s">
        <v>4</v>
      </c>
      <c r="J3495" s="13">
        <v>8</v>
      </c>
      <c r="K3495" s="12">
        <v>4526.09</v>
      </c>
      <c r="L3495" s="12">
        <v>0</v>
      </c>
      <c r="M3495" s="12">
        <v>0</v>
      </c>
      <c r="N3495" s="12">
        <f t="shared" si="163"/>
        <v>4526.09</v>
      </c>
      <c r="O3495" s="11" t="s">
        <v>8227</v>
      </c>
      <c r="P3495" s="13">
        <v>0</v>
      </c>
      <c r="Q3495" s="11" t="s">
        <v>6</v>
      </c>
      <c r="R3495" s="13">
        <v>0</v>
      </c>
      <c r="S3495" s="13">
        <v>0</v>
      </c>
      <c r="T3495" s="11" t="s">
        <v>7</v>
      </c>
      <c r="U3495" s="11" t="s">
        <v>8</v>
      </c>
      <c r="V3495" s="15">
        <v>0</v>
      </c>
      <c r="W3495" s="13">
        <v>0</v>
      </c>
      <c r="X3495" s="15">
        <v>0</v>
      </c>
      <c r="Y3495" s="15">
        <v>0</v>
      </c>
      <c r="Z3495" s="13">
        <v>0</v>
      </c>
      <c r="AA3495" s="15">
        <v>0</v>
      </c>
      <c r="AB3495" s="13">
        <v>0</v>
      </c>
      <c r="AC3495" s="15">
        <v>0</v>
      </c>
      <c r="AD3495" s="13">
        <v>0</v>
      </c>
      <c r="AE3495" s="15">
        <v>0</v>
      </c>
      <c r="AF3495" s="13">
        <v>0</v>
      </c>
      <c r="AG3495" s="15">
        <v>0</v>
      </c>
      <c r="AH3495" s="13">
        <v>0</v>
      </c>
      <c r="AI3495" s="15">
        <v>0</v>
      </c>
      <c r="AJ3495" s="11" t="s">
        <v>17</v>
      </c>
      <c r="AK3495" s="11" t="s">
        <v>8228</v>
      </c>
      <c r="AL3495" s="22">
        <f t="shared" si="162"/>
        <v>193</v>
      </c>
      <c r="AM3495" s="11" t="str">
        <f>VLOOKUP(O3495,Sheet2!$D$6:$E$14,2,FALSE)</f>
        <v>Consumables</v>
      </c>
      <c r="AN3495" s="11" t="str">
        <f>VLOOKUP(F3495,Sheet2!$E$15:$F$18,2,FALSE)</f>
        <v>CM</v>
      </c>
      <c r="AO3495" s="35" t="s">
        <v>14666</v>
      </c>
      <c r="AP3495">
        <f>MATCH(AN3495,Sheet2!$F$5:$F$18,0)</f>
        <v>13</v>
      </c>
      <c r="AQ3495">
        <f>MATCH(AO3495,Sheet2!$F$5:$K$5,0)</f>
        <v>4</v>
      </c>
      <c r="AR3495" s="33">
        <f>INDEX(Sheet2!$F$5:$K$18,OPaL!AP3495,OPaL!AQ3495)</f>
        <v>0.05</v>
      </c>
      <c r="AS3495" s="1">
        <f t="shared" si="164"/>
        <v>4299.7855</v>
      </c>
    </row>
    <row r="3496" spans="1:45" x14ac:dyDescent="0.2">
      <c r="A3496" s="11" t="s">
        <v>9066</v>
      </c>
      <c r="B3496" s="11" t="s">
        <v>9067</v>
      </c>
      <c r="C3496" s="11" t="s">
        <v>13080</v>
      </c>
      <c r="D3496" s="21">
        <v>45225</v>
      </c>
      <c r="E3496" s="21" t="s">
        <v>9761</v>
      </c>
      <c r="F3496" s="21" t="s">
        <v>14659</v>
      </c>
      <c r="G3496" s="11" t="s">
        <v>2</v>
      </c>
      <c r="H3496" s="11" t="s">
        <v>350</v>
      </c>
      <c r="I3496" s="11" t="s">
        <v>4</v>
      </c>
      <c r="J3496" s="13">
        <v>1</v>
      </c>
      <c r="K3496" s="12">
        <v>4520</v>
      </c>
      <c r="L3496" s="12">
        <v>0</v>
      </c>
      <c r="M3496" s="12">
        <v>0</v>
      </c>
      <c r="N3496" s="12">
        <f t="shared" si="163"/>
        <v>4520</v>
      </c>
      <c r="O3496" s="11" t="s">
        <v>8227</v>
      </c>
      <c r="P3496" s="13">
        <v>0</v>
      </c>
      <c r="Q3496" s="11" t="s">
        <v>6</v>
      </c>
      <c r="R3496" s="13">
        <v>0</v>
      </c>
      <c r="S3496" s="13">
        <v>0</v>
      </c>
      <c r="T3496" s="11" t="s">
        <v>7</v>
      </c>
      <c r="U3496" s="11" t="s">
        <v>8</v>
      </c>
      <c r="V3496" s="15">
        <v>0</v>
      </c>
      <c r="W3496" s="13">
        <v>0</v>
      </c>
      <c r="X3496" s="15">
        <v>0</v>
      </c>
      <c r="Y3496" s="15">
        <v>0</v>
      </c>
      <c r="Z3496" s="13">
        <v>0</v>
      </c>
      <c r="AA3496" s="15">
        <v>0</v>
      </c>
      <c r="AB3496" s="13">
        <v>0</v>
      </c>
      <c r="AC3496" s="15">
        <v>0</v>
      </c>
      <c r="AD3496" s="13">
        <v>0</v>
      </c>
      <c r="AE3496" s="15">
        <v>0</v>
      </c>
      <c r="AF3496" s="13">
        <v>0</v>
      </c>
      <c r="AG3496" s="15">
        <v>0</v>
      </c>
      <c r="AH3496" s="13">
        <v>0</v>
      </c>
      <c r="AI3496" s="15">
        <v>0</v>
      </c>
      <c r="AJ3496" s="11" t="s">
        <v>352</v>
      </c>
      <c r="AK3496" s="11" t="s">
        <v>8228</v>
      </c>
      <c r="AL3496" s="22">
        <f t="shared" si="162"/>
        <v>67</v>
      </c>
      <c r="AM3496" s="11" t="str">
        <f>VLOOKUP(O3496,Sheet2!$D$6:$E$14,2,FALSE)</f>
        <v>Consumables</v>
      </c>
      <c r="AN3496" s="11" t="str">
        <f>VLOOKUP(F3496,Sheet2!$E$15:$F$18,2,FALSE)</f>
        <v>CM</v>
      </c>
      <c r="AO3496" s="35" t="s">
        <v>14664</v>
      </c>
      <c r="AP3496">
        <f>MATCH(AN3496,Sheet2!$F$5:$F$18,0)</f>
        <v>13</v>
      </c>
      <c r="AQ3496">
        <f>MATCH(AO3496,Sheet2!$F$5:$K$5,0)</f>
        <v>2</v>
      </c>
      <c r="AR3496" s="33">
        <f>INDEX(Sheet2!$F$5:$K$18,OPaL!AP3496,OPaL!AQ3496)</f>
        <v>0</v>
      </c>
      <c r="AS3496" s="1">
        <f t="shared" si="164"/>
        <v>4520</v>
      </c>
    </row>
    <row r="3497" spans="1:45" x14ac:dyDescent="0.2">
      <c r="A3497" s="11" t="s">
        <v>6771</v>
      </c>
      <c r="B3497" s="11" t="s">
        <v>6772</v>
      </c>
      <c r="C3497" s="11" t="s">
        <v>13081</v>
      </c>
      <c r="D3497" s="21">
        <v>45056</v>
      </c>
      <c r="E3497" s="21" t="s">
        <v>9697</v>
      </c>
      <c r="F3497" s="21" t="s">
        <v>14659</v>
      </c>
      <c r="G3497" s="11" t="s">
        <v>2</v>
      </c>
      <c r="H3497" s="11" t="s">
        <v>16</v>
      </c>
      <c r="I3497" s="11" t="s">
        <v>4</v>
      </c>
      <c r="J3497" s="13">
        <v>1</v>
      </c>
      <c r="K3497" s="12">
        <v>4514.96</v>
      </c>
      <c r="L3497" s="12">
        <v>0</v>
      </c>
      <c r="M3497" s="12">
        <v>0</v>
      </c>
      <c r="N3497" s="12">
        <f t="shared" si="163"/>
        <v>4514.96</v>
      </c>
      <c r="O3497" s="11" t="s">
        <v>5</v>
      </c>
      <c r="P3497" s="13">
        <v>0</v>
      </c>
      <c r="Q3497" s="11" t="s">
        <v>6</v>
      </c>
      <c r="R3497" s="13">
        <v>0</v>
      </c>
      <c r="S3497" s="13">
        <v>0</v>
      </c>
      <c r="T3497" s="11" t="s">
        <v>7</v>
      </c>
      <c r="U3497" s="11" t="s">
        <v>8</v>
      </c>
      <c r="V3497" s="15">
        <v>0</v>
      </c>
      <c r="W3497" s="13">
        <v>0</v>
      </c>
      <c r="X3497" s="15">
        <v>0</v>
      </c>
      <c r="Y3497" s="15">
        <v>0</v>
      </c>
      <c r="Z3497" s="13">
        <v>0</v>
      </c>
      <c r="AA3497" s="15">
        <v>0</v>
      </c>
      <c r="AB3497" s="13">
        <v>0</v>
      </c>
      <c r="AC3497" s="15">
        <v>0</v>
      </c>
      <c r="AD3497" s="13">
        <v>0</v>
      </c>
      <c r="AE3497" s="15">
        <v>0</v>
      </c>
      <c r="AF3497" s="13">
        <v>0</v>
      </c>
      <c r="AG3497" s="15">
        <v>0</v>
      </c>
      <c r="AH3497" s="13">
        <v>0</v>
      </c>
      <c r="AI3497" s="15">
        <v>0</v>
      </c>
      <c r="AJ3497" s="11" t="s">
        <v>17</v>
      </c>
      <c r="AK3497" s="11" t="s">
        <v>13</v>
      </c>
      <c r="AL3497" s="22">
        <f t="shared" si="162"/>
        <v>236</v>
      </c>
      <c r="AM3497" s="11" t="str">
        <f>VLOOKUP(O3497,Sheet2!$D$6:$E$14,2,FALSE)</f>
        <v>Spare parts</v>
      </c>
      <c r="AN3497" s="11" t="str">
        <f>VLOOKUP(F3497,Sheet2!$E$10:$F$13,2,FALSE)</f>
        <v>SPM</v>
      </c>
      <c r="AO3497" s="35" t="s">
        <v>14666</v>
      </c>
      <c r="AP3497">
        <f>MATCH(AN3497,Sheet2!$F$5:$F$18,0)</f>
        <v>6</v>
      </c>
      <c r="AQ3497">
        <f>MATCH(AO3497,Sheet2!$F$5:$K$5,0)</f>
        <v>4</v>
      </c>
      <c r="AR3497" s="33">
        <f>INDEX(Sheet2!$F$5:$K$18,OPaL!AP3497,OPaL!AQ3497)</f>
        <v>0.05</v>
      </c>
      <c r="AS3497" s="1">
        <f t="shared" si="164"/>
        <v>4289.2119999999995</v>
      </c>
    </row>
    <row r="3498" spans="1:45" x14ac:dyDescent="0.2">
      <c r="A3498" s="11" t="s">
        <v>1737</v>
      </c>
      <c r="B3498" s="11" t="s">
        <v>1738</v>
      </c>
      <c r="C3498" s="11" t="s">
        <v>13082</v>
      </c>
      <c r="D3498" s="21">
        <v>42581</v>
      </c>
      <c r="E3498" s="21" t="s">
        <v>9769</v>
      </c>
      <c r="F3498" s="21" t="s">
        <v>14658</v>
      </c>
      <c r="G3498" s="11" t="s">
        <v>2</v>
      </c>
      <c r="H3498" s="11" t="s">
        <v>16</v>
      </c>
      <c r="I3498" s="11" t="s">
        <v>4</v>
      </c>
      <c r="J3498" s="12">
        <v>3</v>
      </c>
      <c r="K3498" s="12">
        <v>4500</v>
      </c>
      <c r="L3498" s="12">
        <v>0</v>
      </c>
      <c r="M3498" s="12">
        <v>0</v>
      </c>
      <c r="N3498" s="12">
        <f t="shared" si="163"/>
        <v>4500</v>
      </c>
      <c r="O3498" s="11" t="s">
        <v>5</v>
      </c>
      <c r="P3498" s="13">
        <v>0</v>
      </c>
      <c r="Q3498" s="11" t="s">
        <v>6</v>
      </c>
      <c r="R3498" s="13">
        <v>0</v>
      </c>
      <c r="S3498" s="13">
        <v>0</v>
      </c>
      <c r="T3498" s="11" t="s">
        <v>7</v>
      </c>
      <c r="U3498" s="11" t="s">
        <v>8</v>
      </c>
      <c r="V3498" s="15">
        <v>0</v>
      </c>
      <c r="W3498" s="13">
        <v>0</v>
      </c>
      <c r="X3498" s="15">
        <v>0</v>
      </c>
      <c r="Y3498" s="15">
        <v>0</v>
      </c>
      <c r="Z3498" s="13">
        <v>0</v>
      </c>
      <c r="AA3498" s="15">
        <v>0</v>
      </c>
      <c r="AB3498" s="13">
        <v>0</v>
      </c>
      <c r="AC3498" s="15">
        <v>0</v>
      </c>
      <c r="AD3498" s="13">
        <v>0</v>
      </c>
      <c r="AE3498" s="15">
        <v>0</v>
      </c>
      <c r="AF3498" s="13">
        <v>0</v>
      </c>
      <c r="AG3498" s="15">
        <v>0</v>
      </c>
      <c r="AH3498" s="13">
        <v>0</v>
      </c>
      <c r="AI3498" s="15">
        <v>0</v>
      </c>
      <c r="AJ3498" s="11" t="s">
        <v>17</v>
      </c>
      <c r="AK3498" s="11" t="s">
        <v>10</v>
      </c>
      <c r="AL3498" s="22">
        <f t="shared" si="162"/>
        <v>2711</v>
      </c>
      <c r="AM3498" s="11" t="str">
        <f>VLOOKUP(O3498,Sheet2!$D$6:$E$14,2,FALSE)</f>
        <v>Spare parts</v>
      </c>
      <c r="AN3498" s="11" t="str">
        <f>VLOOKUP(F3498,Sheet2!$E$10:$F$13,2,FALSE)</f>
        <v>SPE</v>
      </c>
      <c r="AO3498" s="35" t="s">
        <v>14668</v>
      </c>
      <c r="AP3498">
        <f>MATCH(AN3498,Sheet2!$F$5:$F$18,0)</f>
        <v>7</v>
      </c>
      <c r="AQ3498">
        <f>MATCH(AO3498,Sheet2!$F$5:$K$5,0)</f>
        <v>6</v>
      </c>
      <c r="AR3498" s="33">
        <f>INDEX(Sheet2!$F$5:$K$18,OPaL!AP3498,OPaL!AQ3498)</f>
        <v>0.15</v>
      </c>
      <c r="AS3498" s="1">
        <f t="shared" si="164"/>
        <v>3825</v>
      </c>
    </row>
    <row r="3499" spans="1:45" x14ac:dyDescent="0.2">
      <c r="A3499" s="11" t="s">
        <v>7990</v>
      </c>
      <c r="B3499" s="11" t="s">
        <v>7991</v>
      </c>
      <c r="C3499" s="11" t="s">
        <v>13083</v>
      </c>
      <c r="D3499" s="21">
        <v>42824</v>
      </c>
      <c r="E3499" s="21" t="s">
        <v>9697</v>
      </c>
      <c r="F3499" s="21" t="s">
        <v>14659</v>
      </c>
      <c r="G3499" s="11" t="s">
        <v>2</v>
      </c>
      <c r="H3499" s="11" t="s">
        <v>16</v>
      </c>
      <c r="I3499" s="11" t="s">
        <v>4</v>
      </c>
      <c r="J3499" s="12">
        <v>1</v>
      </c>
      <c r="K3499" s="12">
        <v>4500</v>
      </c>
      <c r="L3499" s="12">
        <v>0</v>
      </c>
      <c r="M3499" s="12">
        <v>0</v>
      </c>
      <c r="N3499" s="12">
        <f t="shared" si="163"/>
        <v>4500</v>
      </c>
      <c r="O3499" s="11" t="s">
        <v>5</v>
      </c>
      <c r="P3499" s="13">
        <v>0</v>
      </c>
      <c r="Q3499" s="11" t="s">
        <v>6</v>
      </c>
      <c r="R3499" s="13">
        <v>0</v>
      </c>
      <c r="S3499" s="13">
        <v>0</v>
      </c>
      <c r="T3499" s="11" t="s">
        <v>7</v>
      </c>
      <c r="U3499" s="11" t="s">
        <v>8</v>
      </c>
      <c r="V3499" s="15">
        <v>0</v>
      </c>
      <c r="W3499" s="13">
        <v>0</v>
      </c>
      <c r="X3499" s="15">
        <v>0</v>
      </c>
      <c r="Y3499" s="15">
        <v>0</v>
      </c>
      <c r="Z3499" s="13">
        <v>0</v>
      </c>
      <c r="AA3499" s="15">
        <v>0</v>
      </c>
      <c r="AB3499" s="13">
        <v>0</v>
      </c>
      <c r="AC3499" s="15">
        <v>0</v>
      </c>
      <c r="AD3499" s="13">
        <v>0</v>
      </c>
      <c r="AE3499" s="15">
        <v>0</v>
      </c>
      <c r="AF3499" s="13">
        <v>0</v>
      </c>
      <c r="AG3499" s="15">
        <v>0</v>
      </c>
      <c r="AH3499" s="13">
        <v>0</v>
      </c>
      <c r="AI3499" s="15">
        <v>0</v>
      </c>
      <c r="AJ3499" s="11" t="s">
        <v>17</v>
      </c>
      <c r="AK3499" s="11" t="s">
        <v>13</v>
      </c>
      <c r="AL3499" s="22">
        <f t="shared" si="162"/>
        <v>2468</v>
      </c>
      <c r="AM3499" s="11" t="str">
        <f>VLOOKUP(O3499,Sheet2!$D$6:$E$14,2,FALSE)</f>
        <v>Spare parts</v>
      </c>
      <c r="AN3499" s="11" t="str">
        <f>VLOOKUP(F3499,Sheet2!$E$10:$F$13,2,FALSE)</f>
        <v>SPM</v>
      </c>
      <c r="AO3499" s="35" t="s">
        <v>14668</v>
      </c>
      <c r="AP3499">
        <f>MATCH(AN3499,Sheet2!$F$5:$F$18,0)</f>
        <v>6</v>
      </c>
      <c r="AQ3499">
        <f>MATCH(AO3499,Sheet2!$F$5:$K$5,0)</f>
        <v>6</v>
      </c>
      <c r="AR3499" s="33">
        <f>INDEX(Sheet2!$F$5:$K$18,OPaL!AP3499,OPaL!AQ3499)</f>
        <v>0.15</v>
      </c>
      <c r="AS3499" s="1">
        <f t="shared" si="164"/>
        <v>3825</v>
      </c>
    </row>
    <row r="3500" spans="1:45" x14ac:dyDescent="0.2">
      <c r="A3500" s="11" t="s">
        <v>11</v>
      </c>
      <c r="B3500" s="11" t="s">
        <v>12</v>
      </c>
      <c r="C3500" s="11" t="s">
        <v>13084</v>
      </c>
      <c r="D3500" s="21">
        <v>44911</v>
      </c>
      <c r="E3500" s="21" t="s">
        <v>9697</v>
      </c>
      <c r="F3500" s="21" t="s">
        <v>14658</v>
      </c>
      <c r="G3500" s="11" t="s">
        <v>2</v>
      </c>
      <c r="H3500" s="11" t="s">
        <v>3</v>
      </c>
      <c r="I3500" s="11" t="s">
        <v>4</v>
      </c>
      <c r="J3500" s="12">
        <v>7</v>
      </c>
      <c r="K3500" s="12">
        <v>4480.9399999999996</v>
      </c>
      <c r="L3500" s="12">
        <v>0</v>
      </c>
      <c r="M3500" s="12">
        <v>0</v>
      </c>
      <c r="N3500" s="12">
        <f t="shared" si="163"/>
        <v>4480.9399999999996</v>
      </c>
      <c r="O3500" s="11" t="s">
        <v>5</v>
      </c>
      <c r="P3500" s="13">
        <v>0</v>
      </c>
      <c r="Q3500" s="11" t="s">
        <v>6</v>
      </c>
      <c r="R3500" s="13">
        <v>0</v>
      </c>
      <c r="S3500" s="13">
        <v>0</v>
      </c>
      <c r="T3500" s="11" t="s">
        <v>7</v>
      </c>
      <c r="U3500" s="11" t="s">
        <v>8</v>
      </c>
      <c r="V3500" s="15">
        <v>0</v>
      </c>
      <c r="W3500" s="13">
        <v>0</v>
      </c>
      <c r="X3500" s="15">
        <v>0</v>
      </c>
      <c r="Y3500" s="15">
        <v>0</v>
      </c>
      <c r="Z3500" s="13">
        <v>0</v>
      </c>
      <c r="AA3500" s="15">
        <v>0</v>
      </c>
      <c r="AB3500" s="13">
        <v>0</v>
      </c>
      <c r="AC3500" s="15">
        <v>0</v>
      </c>
      <c r="AD3500" s="13">
        <v>0</v>
      </c>
      <c r="AE3500" s="15">
        <v>0</v>
      </c>
      <c r="AF3500" s="13">
        <v>0</v>
      </c>
      <c r="AG3500" s="15">
        <v>0</v>
      </c>
      <c r="AH3500" s="13">
        <v>0</v>
      </c>
      <c r="AI3500" s="15">
        <v>0</v>
      </c>
      <c r="AJ3500" s="11" t="s">
        <v>9</v>
      </c>
      <c r="AK3500" s="11" t="s">
        <v>13</v>
      </c>
      <c r="AL3500" s="22">
        <f t="shared" si="162"/>
        <v>381</v>
      </c>
      <c r="AM3500" s="11" t="str">
        <f>VLOOKUP(O3500,Sheet2!$D$6:$E$14,2,FALSE)</f>
        <v>Spare parts</v>
      </c>
      <c r="AN3500" s="11" t="str">
        <f>VLOOKUP(F3500,Sheet2!$E$10:$F$13,2,FALSE)</f>
        <v>SPE</v>
      </c>
      <c r="AO3500" s="35" t="s">
        <v>14668</v>
      </c>
      <c r="AP3500">
        <f>MATCH(AN3500,Sheet2!$F$5:$F$18,0)</f>
        <v>7</v>
      </c>
      <c r="AQ3500">
        <f>MATCH(AO3500,Sheet2!$F$5:$K$5,0)</f>
        <v>6</v>
      </c>
      <c r="AR3500" s="33">
        <f>INDEX(Sheet2!$F$5:$K$18,OPaL!AP3500,OPaL!AQ3500)</f>
        <v>0.15</v>
      </c>
      <c r="AS3500" s="1">
        <f t="shared" si="164"/>
        <v>3808.7989999999995</v>
      </c>
    </row>
    <row r="3501" spans="1:45" x14ac:dyDescent="0.2">
      <c r="A3501" s="11" t="s">
        <v>7205</v>
      </c>
      <c r="B3501" s="11" t="s">
        <v>7206</v>
      </c>
      <c r="C3501" s="11" t="s">
        <v>13085</v>
      </c>
      <c r="D3501" s="21">
        <v>43129</v>
      </c>
      <c r="E3501" s="21" t="s">
        <v>9697</v>
      </c>
      <c r="F3501" s="21" t="s">
        <v>14659</v>
      </c>
      <c r="G3501" s="11" t="s">
        <v>2</v>
      </c>
      <c r="H3501" s="11" t="s">
        <v>16</v>
      </c>
      <c r="I3501" s="11" t="s">
        <v>4</v>
      </c>
      <c r="J3501" s="12">
        <v>1</v>
      </c>
      <c r="K3501" s="12">
        <v>4473.5</v>
      </c>
      <c r="L3501" s="12">
        <v>0</v>
      </c>
      <c r="M3501" s="12">
        <v>0</v>
      </c>
      <c r="N3501" s="12">
        <f t="shared" si="163"/>
        <v>4473.5</v>
      </c>
      <c r="O3501" s="11" t="s">
        <v>5</v>
      </c>
      <c r="P3501" s="13">
        <v>0</v>
      </c>
      <c r="Q3501" s="11" t="s">
        <v>6</v>
      </c>
      <c r="R3501" s="13">
        <v>0</v>
      </c>
      <c r="S3501" s="13">
        <v>0</v>
      </c>
      <c r="T3501" s="11" t="s">
        <v>7</v>
      </c>
      <c r="U3501" s="11" t="s">
        <v>8</v>
      </c>
      <c r="V3501" s="15">
        <v>0</v>
      </c>
      <c r="W3501" s="13">
        <v>0</v>
      </c>
      <c r="X3501" s="15">
        <v>0</v>
      </c>
      <c r="Y3501" s="15">
        <v>0</v>
      </c>
      <c r="Z3501" s="13">
        <v>0</v>
      </c>
      <c r="AA3501" s="15">
        <v>0</v>
      </c>
      <c r="AB3501" s="13">
        <v>0</v>
      </c>
      <c r="AC3501" s="15">
        <v>0</v>
      </c>
      <c r="AD3501" s="13">
        <v>0</v>
      </c>
      <c r="AE3501" s="15">
        <v>0</v>
      </c>
      <c r="AF3501" s="13">
        <v>0</v>
      </c>
      <c r="AG3501" s="15">
        <v>0</v>
      </c>
      <c r="AH3501" s="13">
        <v>0</v>
      </c>
      <c r="AI3501" s="15">
        <v>0</v>
      </c>
      <c r="AJ3501" s="11" t="s">
        <v>17</v>
      </c>
      <c r="AK3501" s="11" t="s">
        <v>13</v>
      </c>
      <c r="AL3501" s="22">
        <f t="shared" si="162"/>
        <v>2163</v>
      </c>
      <c r="AM3501" s="11" t="str">
        <f>VLOOKUP(O3501,Sheet2!$D$6:$E$14,2,FALSE)</f>
        <v>Spare parts</v>
      </c>
      <c r="AN3501" s="11" t="str">
        <f>VLOOKUP(F3501,Sheet2!$E$10:$F$13,2,FALSE)</f>
        <v>SPM</v>
      </c>
      <c r="AO3501" s="35" t="s">
        <v>14668</v>
      </c>
      <c r="AP3501">
        <f>MATCH(AN3501,Sheet2!$F$5:$F$18,0)</f>
        <v>6</v>
      </c>
      <c r="AQ3501">
        <f>MATCH(AO3501,Sheet2!$F$5:$K$5,0)</f>
        <v>6</v>
      </c>
      <c r="AR3501" s="33">
        <f>INDEX(Sheet2!$F$5:$K$18,OPaL!AP3501,OPaL!AQ3501)</f>
        <v>0.15</v>
      </c>
      <c r="AS3501" s="1">
        <f t="shared" si="164"/>
        <v>3802.4749999999999</v>
      </c>
    </row>
    <row r="3502" spans="1:45" x14ac:dyDescent="0.2">
      <c r="A3502" s="11" t="s">
        <v>8607</v>
      </c>
      <c r="B3502" s="11" t="s">
        <v>8608</v>
      </c>
      <c r="C3502" s="11" t="s">
        <v>13086</v>
      </c>
      <c r="D3502" s="21">
        <v>43125</v>
      </c>
      <c r="E3502" s="21" t="s">
        <v>9816</v>
      </c>
      <c r="F3502" s="21" t="s">
        <v>14659</v>
      </c>
      <c r="G3502" s="11" t="s">
        <v>2</v>
      </c>
      <c r="H3502" s="11" t="s">
        <v>3</v>
      </c>
      <c r="I3502" s="11" t="s">
        <v>4</v>
      </c>
      <c r="J3502" s="12">
        <v>10</v>
      </c>
      <c r="K3502" s="12">
        <v>4459.34</v>
      </c>
      <c r="L3502" s="12">
        <v>0</v>
      </c>
      <c r="M3502" s="12">
        <v>0</v>
      </c>
      <c r="N3502" s="12">
        <f t="shared" si="163"/>
        <v>4459.34</v>
      </c>
      <c r="O3502" s="11" t="s">
        <v>8227</v>
      </c>
      <c r="P3502" s="13">
        <v>0</v>
      </c>
      <c r="Q3502" s="11" t="s">
        <v>6</v>
      </c>
      <c r="R3502" s="13">
        <v>0</v>
      </c>
      <c r="S3502" s="13">
        <v>0</v>
      </c>
      <c r="T3502" s="11" t="s">
        <v>7</v>
      </c>
      <c r="U3502" s="11" t="s">
        <v>8</v>
      </c>
      <c r="V3502" s="15">
        <v>0</v>
      </c>
      <c r="W3502" s="13">
        <v>0</v>
      </c>
      <c r="X3502" s="15">
        <v>0</v>
      </c>
      <c r="Y3502" s="15">
        <v>0</v>
      </c>
      <c r="Z3502" s="13">
        <v>0</v>
      </c>
      <c r="AA3502" s="15">
        <v>0</v>
      </c>
      <c r="AB3502" s="13">
        <v>0</v>
      </c>
      <c r="AC3502" s="15">
        <v>0</v>
      </c>
      <c r="AD3502" s="13">
        <v>0</v>
      </c>
      <c r="AE3502" s="15">
        <v>0</v>
      </c>
      <c r="AF3502" s="13">
        <v>0</v>
      </c>
      <c r="AG3502" s="15">
        <v>0</v>
      </c>
      <c r="AH3502" s="13">
        <v>0</v>
      </c>
      <c r="AI3502" s="15">
        <v>0</v>
      </c>
      <c r="AJ3502" s="11" t="s">
        <v>9</v>
      </c>
      <c r="AK3502" s="11" t="s">
        <v>8228</v>
      </c>
      <c r="AL3502" s="22">
        <f t="shared" si="162"/>
        <v>2167</v>
      </c>
      <c r="AM3502" s="11" t="str">
        <f>VLOOKUP(O3502,Sheet2!$D$6:$E$14,2,FALSE)</f>
        <v>Consumables</v>
      </c>
      <c r="AN3502" s="11" t="str">
        <f>VLOOKUP(F3502,Sheet2!$E$15:$F$18,2,FALSE)</f>
        <v>CM</v>
      </c>
      <c r="AO3502" s="35" t="s">
        <v>14668</v>
      </c>
      <c r="AP3502">
        <f>MATCH(AN3502,Sheet2!$F$5:$F$18,0)</f>
        <v>13</v>
      </c>
      <c r="AQ3502">
        <f>MATCH(AO3502,Sheet2!$F$5:$K$5,0)</f>
        <v>6</v>
      </c>
      <c r="AR3502" s="33">
        <f>INDEX(Sheet2!$F$5:$K$18,OPaL!AP3502,OPaL!AQ3502)</f>
        <v>0.2</v>
      </c>
      <c r="AS3502" s="1">
        <f t="shared" si="164"/>
        <v>3567.4720000000002</v>
      </c>
    </row>
    <row r="3503" spans="1:45" x14ac:dyDescent="0.2">
      <c r="A3503" s="11" t="s">
        <v>899</v>
      </c>
      <c r="B3503" s="11" t="s">
        <v>900</v>
      </c>
      <c r="C3503" s="11" t="s">
        <v>13087</v>
      </c>
      <c r="D3503" s="21">
        <v>43022</v>
      </c>
      <c r="E3503" s="21" t="s">
        <v>9697</v>
      </c>
      <c r="F3503" s="21" t="s">
        <v>14659</v>
      </c>
      <c r="G3503" s="11" t="s">
        <v>2</v>
      </c>
      <c r="H3503" s="11" t="s">
        <v>3</v>
      </c>
      <c r="I3503" s="11" t="s">
        <v>4</v>
      </c>
      <c r="J3503" s="12">
        <v>24</v>
      </c>
      <c r="K3503" s="12">
        <v>4458.45</v>
      </c>
      <c r="L3503" s="12">
        <v>0</v>
      </c>
      <c r="M3503" s="12">
        <v>0</v>
      </c>
      <c r="N3503" s="12">
        <f t="shared" si="163"/>
        <v>4458.45</v>
      </c>
      <c r="O3503" s="11" t="s">
        <v>5</v>
      </c>
      <c r="P3503" s="13">
        <v>0</v>
      </c>
      <c r="Q3503" s="11" t="s">
        <v>6</v>
      </c>
      <c r="R3503" s="13">
        <v>0</v>
      </c>
      <c r="S3503" s="13">
        <v>0</v>
      </c>
      <c r="T3503" s="11" t="s">
        <v>7</v>
      </c>
      <c r="U3503" s="11" t="s">
        <v>8</v>
      </c>
      <c r="V3503" s="15">
        <v>0</v>
      </c>
      <c r="W3503" s="13">
        <v>0</v>
      </c>
      <c r="X3503" s="15">
        <v>0</v>
      </c>
      <c r="Y3503" s="15">
        <v>0</v>
      </c>
      <c r="Z3503" s="13">
        <v>0</v>
      </c>
      <c r="AA3503" s="15">
        <v>0</v>
      </c>
      <c r="AB3503" s="13">
        <v>0</v>
      </c>
      <c r="AC3503" s="15">
        <v>0</v>
      </c>
      <c r="AD3503" s="13">
        <v>0</v>
      </c>
      <c r="AE3503" s="15">
        <v>0</v>
      </c>
      <c r="AF3503" s="13">
        <v>0</v>
      </c>
      <c r="AG3503" s="15">
        <v>0</v>
      </c>
      <c r="AH3503" s="13">
        <v>0</v>
      </c>
      <c r="AI3503" s="15">
        <v>0</v>
      </c>
      <c r="AJ3503" s="11" t="s">
        <v>9</v>
      </c>
      <c r="AK3503" s="11" t="s">
        <v>13</v>
      </c>
      <c r="AL3503" s="22">
        <f t="shared" si="162"/>
        <v>2270</v>
      </c>
      <c r="AM3503" s="11" t="str">
        <f>VLOOKUP(O3503,Sheet2!$D$6:$E$14,2,FALSE)</f>
        <v>Spare parts</v>
      </c>
      <c r="AN3503" s="11" t="str">
        <f>VLOOKUP(F3503,Sheet2!$E$10:$F$13,2,FALSE)</f>
        <v>SPM</v>
      </c>
      <c r="AO3503" s="35" t="s">
        <v>14668</v>
      </c>
      <c r="AP3503">
        <f>MATCH(AN3503,Sheet2!$F$5:$F$18,0)</f>
        <v>6</v>
      </c>
      <c r="AQ3503">
        <f>MATCH(AO3503,Sheet2!$F$5:$K$5,0)</f>
        <v>6</v>
      </c>
      <c r="AR3503" s="33">
        <f>INDEX(Sheet2!$F$5:$K$18,OPaL!AP3503,OPaL!AQ3503)</f>
        <v>0.15</v>
      </c>
      <c r="AS3503" s="1">
        <f t="shared" si="164"/>
        <v>3789.6824999999999</v>
      </c>
    </row>
    <row r="3504" spans="1:45" x14ac:dyDescent="0.2">
      <c r="A3504" s="11" t="s">
        <v>619</v>
      </c>
      <c r="B3504" s="11" t="s">
        <v>620</v>
      </c>
      <c r="C3504" s="11" t="s">
        <v>13088</v>
      </c>
      <c r="D3504" s="21">
        <v>43496</v>
      </c>
      <c r="E3504" s="21" t="s">
        <v>9697</v>
      </c>
      <c r="F3504" s="21" t="s">
        <v>14659</v>
      </c>
      <c r="G3504" s="11" t="s">
        <v>2</v>
      </c>
      <c r="H3504" s="11" t="s">
        <v>3</v>
      </c>
      <c r="I3504" s="11" t="s">
        <v>4</v>
      </c>
      <c r="J3504" s="13">
        <v>2</v>
      </c>
      <c r="K3504" s="12">
        <v>4457.91</v>
      </c>
      <c r="L3504" s="12">
        <v>0</v>
      </c>
      <c r="M3504" s="12">
        <v>0</v>
      </c>
      <c r="N3504" s="12">
        <f t="shared" si="163"/>
        <v>4457.91</v>
      </c>
      <c r="O3504" s="11" t="s">
        <v>5</v>
      </c>
      <c r="P3504" s="13">
        <v>0</v>
      </c>
      <c r="Q3504" s="11" t="s">
        <v>6</v>
      </c>
      <c r="R3504" s="13">
        <v>0</v>
      </c>
      <c r="S3504" s="13">
        <v>0</v>
      </c>
      <c r="T3504" s="11" t="s">
        <v>7</v>
      </c>
      <c r="U3504" s="11" t="s">
        <v>8</v>
      </c>
      <c r="V3504" s="15">
        <v>0</v>
      </c>
      <c r="W3504" s="13">
        <v>0</v>
      </c>
      <c r="X3504" s="15">
        <v>0</v>
      </c>
      <c r="Y3504" s="15">
        <v>0</v>
      </c>
      <c r="Z3504" s="13">
        <v>0</v>
      </c>
      <c r="AA3504" s="15">
        <v>0</v>
      </c>
      <c r="AB3504" s="13">
        <v>0</v>
      </c>
      <c r="AC3504" s="15">
        <v>0</v>
      </c>
      <c r="AD3504" s="13">
        <v>0</v>
      </c>
      <c r="AE3504" s="15">
        <v>0</v>
      </c>
      <c r="AF3504" s="13">
        <v>0</v>
      </c>
      <c r="AG3504" s="15">
        <v>0</v>
      </c>
      <c r="AH3504" s="13">
        <v>0</v>
      </c>
      <c r="AI3504" s="15">
        <v>0</v>
      </c>
      <c r="AJ3504" s="11" t="s">
        <v>9</v>
      </c>
      <c r="AK3504" s="11" t="s">
        <v>13</v>
      </c>
      <c r="AL3504" s="22">
        <f t="shared" si="162"/>
        <v>1796</v>
      </c>
      <c r="AM3504" s="11" t="str">
        <f>VLOOKUP(O3504,Sheet2!$D$6:$E$14,2,FALSE)</f>
        <v>Spare parts</v>
      </c>
      <c r="AN3504" s="11" t="str">
        <f>VLOOKUP(F3504,Sheet2!$E$10:$F$13,2,FALSE)</f>
        <v>SPM</v>
      </c>
      <c r="AO3504" s="35" t="s">
        <v>14668</v>
      </c>
      <c r="AP3504">
        <f>MATCH(AN3504,Sheet2!$F$5:$F$18,0)</f>
        <v>6</v>
      </c>
      <c r="AQ3504">
        <f>MATCH(AO3504,Sheet2!$F$5:$K$5,0)</f>
        <v>6</v>
      </c>
      <c r="AR3504" s="33">
        <f>INDEX(Sheet2!$F$5:$K$18,OPaL!AP3504,OPaL!AQ3504)</f>
        <v>0.15</v>
      </c>
      <c r="AS3504" s="1">
        <f t="shared" si="164"/>
        <v>3789.2234999999996</v>
      </c>
    </row>
    <row r="3505" spans="1:45" x14ac:dyDescent="0.2">
      <c r="A3505" s="11" t="s">
        <v>817</v>
      </c>
      <c r="B3505" s="11" t="s">
        <v>818</v>
      </c>
      <c r="C3505" s="11" t="s">
        <v>13089</v>
      </c>
      <c r="D3505" s="21">
        <v>44979</v>
      </c>
      <c r="E3505" s="21" t="s">
        <v>9697</v>
      </c>
      <c r="F3505" s="21" t="s">
        <v>14659</v>
      </c>
      <c r="G3505" s="11" t="s">
        <v>2</v>
      </c>
      <c r="H3505" s="11" t="s">
        <v>16</v>
      </c>
      <c r="I3505" s="11" t="s">
        <v>4</v>
      </c>
      <c r="J3505" s="13">
        <v>2</v>
      </c>
      <c r="K3505" s="12">
        <v>4453.24</v>
      </c>
      <c r="L3505" s="12">
        <v>0</v>
      </c>
      <c r="M3505" s="12">
        <v>0</v>
      </c>
      <c r="N3505" s="12">
        <f t="shared" si="163"/>
        <v>4453.24</v>
      </c>
      <c r="O3505" s="11" t="s">
        <v>5</v>
      </c>
      <c r="P3505" s="13">
        <v>0</v>
      </c>
      <c r="Q3505" s="11" t="s">
        <v>6</v>
      </c>
      <c r="R3505" s="13">
        <v>0</v>
      </c>
      <c r="S3505" s="13">
        <v>0</v>
      </c>
      <c r="T3505" s="11" t="s">
        <v>7</v>
      </c>
      <c r="U3505" s="11" t="s">
        <v>8</v>
      </c>
      <c r="V3505" s="15">
        <v>0</v>
      </c>
      <c r="W3505" s="13">
        <v>0</v>
      </c>
      <c r="X3505" s="15">
        <v>0</v>
      </c>
      <c r="Y3505" s="15">
        <v>0</v>
      </c>
      <c r="Z3505" s="13">
        <v>0</v>
      </c>
      <c r="AA3505" s="15">
        <v>0</v>
      </c>
      <c r="AB3505" s="13">
        <v>0</v>
      </c>
      <c r="AC3505" s="15">
        <v>0</v>
      </c>
      <c r="AD3505" s="13">
        <v>0</v>
      </c>
      <c r="AE3505" s="15">
        <v>0</v>
      </c>
      <c r="AF3505" s="13">
        <v>0</v>
      </c>
      <c r="AG3505" s="15">
        <v>0</v>
      </c>
      <c r="AH3505" s="13">
        <v>0</v>
      </c>
      <c r="AI3505" s="15">
        <v>0</v>
      </c>
      <c r="AJ3505" s="11" t="s">
        <v>17</v>
      </c>
      <c r="AK3505" s="11" t="s">
        <v>13</v>
      </c>
      <c r="AL3505" s="22">
        <f t="shared" si="162"/>
        <v>313</v>
      </c>
      <c r="AM3505" s="11" t="str">
        <f>VLOOKUP(O3505,Sheet2!$D$6:$E$14,2,FALSE)</f>
        <v>Spare parts</v>
      </c>
      <c r="AN3505" s="11" t="str">
        <f>VLOOKUP(F3505,Sheet2!$E$10:$F$13,2,FALSE)</f>
        <v>SPM</v>
      </c>
      <c r="AO3505" s="35" t="s">
        <v>14667</v>
      </c>
      <c r="AP3505">
        <f>MATCH(AN3505,Sheet2!$F$5:$F$18,0)</f>
        <v>6</v>
      </c>
      <c r="AQ3505">
        <f>MATCH(AO3505,Sheet2!$F$5:$K$5,0)</f>
        <v>5</v>
      </c>
      <c r="AR3505" s="33">
        <f>INDEX(Sheet2!$F$5:$K$18,OPaL!AP3505,OPaL!AQ3505)</f>
        <v>0.1</v>
      </c>
      <c r="AS3505" s="1">
        <f t="shared" si="164"/>
        <v>4007.9159999999997</v>
      </c>
    </row>
    <row r="3506" spans="1:45" x14ac:dyDescent="0.2">
      <c r="A3506" s="11" t="s">
        <v>7047</v>
      </c>
      <c r="B3506" s="11" t="s">
        <v>7048</v>
      </c>
      <c r="C3506" s="11" t="s">
        <v>12753</v>
      </c>
      <c r="D3506" s="21">
        <v>42270</v>
      </c>
      <c r="E3506" s="21" t="s">
        <v>9697</v>
      </c>
      <c r="F3506" s="21" t="s">
        <v>14659</v>
      </c>
      <c r="G3506" s="11" t="s">
        <v>2</v>
      </c>
      <c r="H3506" s="11" t="s">
        <v>16</v>
      </c>
      <c r="I3506" s="11" t="s">
        <v>4</v>
      </c>
      <c r="J3506" s="13">
        <v>8</v>
      </c>
      <c r="K3506" s="12">
        <v>4451.74</v>
      </c>
      <c r="L3506" s="12">
        <v>0</v>
      </c>
      <c r="M3506" s="12">
        <v>0</v>
      </c>
      <c r="N3506" s="12">
        <f t="shared" si="163"/>
        <v>4451.74</v>
      </c>
      <c r="O3506" s="11" t="s">
        <v>5</v>
      </c>
      <c r="P3506" s="13">
        <v>0</v>
      </c>
      <c r="Q3506" s="11" t="s">
        <v>6</v>
      </c>
      <c r="R3506" s="13">
        <v>0</v>
      </c>
      <c r="S3506" s="13">
        <v>0</v>
      </c>
      <c r="T3506" s="11" t="s">
        <v>7</v>
      </c>
      <c r="U3506" s="11" t="s">
        <v>8</v>
      </c>
      <c r="V3506" s="15">
        <v>0</v>
      </c>
      <c r="W3506" s="13">
        <v>0</v>
      </c>
      <c r="X3506" s="15">
        <v>0</v>
      </c>
      <c r="Y3506" s="15">
        <v>0</v>
      </c>
      <c r="Z3506" s="13">
        <v>0</v>
      </c>
      <c r="AA3506" s="15">
        <v>0</v>
      </c>
      <c r="AB3506" s="13">
        <v>0</v>
      </c>
      <c r="AC3506" s="15">
        <v>0</v>
      </c>
      <c r="AD3506" s="13">
        <v>0</v>
      </c>
      <c r="AE3506" s="15">
        <v>0</v>
      </c>
      <c r="AF3506" s="13">
        <v>0</v>
      </c>
      <c r="AG3506" s="15">
        <v>0</v>
      </c>
      <c r="AH3506" s="13">
        <v>0</v>
      </c>
      <c r="AI3506" s="15">
        <v>0</v>
      </c>
      <c r="AJ3506" s="11" t="s">
        <v>17</v>
      </c>
      <c r="AK3506" s="11" t="s">
        <v>13</v>
      </c>
      <c r="AL3506" s="22">
        <f t="shared" si="162"/>
        <v>3022</v>
      </c>
      <c r="AM3506" s="11" t="str">
        <f>VLOOKUP(O3506,Sheet2!$D$6:$E$14,2,FALSE)</f>
        <v>Spare parts</v>
      </c>
      <c r="AN3506" s="11" t="str">
        <f>VLOOKUP(F3506,Sheet2!$E$10:$F$13,2,FALSE)</f>
        <v>SPM</v>
      </c>
      <c r="AO3506" s="35" t="s">
        <v>14668</v>
      </c>
      <c r="AP3506">
        <f>MATCH(AN3506,Sheet2!$F$5:$F$18,0)</f>
        <v>6</v>
      </c>
      <c r="AQ3506">
        <f>MATCH(AO3506,Sheet2!$F$5:$K$5,0)</f>
        <v>6</v>
      </c>
      <c r="AR3506" s="33">
        <f>INDEX(Sheet2!$F$5:$K$18,OPaL!AP3506,OPaL!AQ3506)</f>
        <v>0.15</v>
      </c>
      <c r="AS3506" s="1">
        <f t="shared" si="164"/>
        <v>3783.9789999999998</v>
      </c>
    </row>
    <row r="3507" spans="1:45" x14ac:dyDescent="0.2">
      <c r="A3507" s="11" t="s">
        <v>1521</v>
      </c>
      <c r="B3507" s="11" t="s">
        <v>1522</v>
      </c>
      <c r="C3507" s="11" t="s">
        <v>13090</v>
      </c>
      <c r="D3507" s="21">
        <v>43276</v>
      </c>
      <c r="E3507" s="21" t="s">
        <v>9697</v>
      </c>
      <c r="F3507" s="21" t="s">
        <v>14659</v>
      </c>
      <c r="G3507" s="11" t="s">
        <v>2</v>
      </c>
      <c r="H3507" s="11" t="s">
        <v>16</v>
      </c>
      <c r="I3507" s="11" t="s">
        <v>4</v>
      </c>
      <c r="J3507" s="12">
        <v>1</v>
      </c>
      <c r="K3507" s="12">
        <v>4450</v>
      </c>
      <c r="L3507" s="12">
        <v>0</v>
      </c>
      <c r="M3507" s="12">
        <v>0</v>
      </c>
      <c r="N3507" s="12">
        <f t="shared" si="163"/>
        <v>4450</v>
      </c>
      <c r="O3507" s="11" t="s">
        <v>5</v>
      </c>
      <c r="P3507" s="13">
        <v>0</v>
      </c>
      <c r="Q3507" s="11" t="s">
        <v>6</v>
      </c>
      <c r="R3507" s="13">
        <v>0</v>
      </c>
      <c r="S3507" s="13">
        <v>0</v>
      </c>
      <c r="T3507" s="11" t="s">
        <v>7</v>
      </c>
      <c r="U3507" s="11" t="s">
        <v>8</v>
      </c>
      <c r="V3507" s="15">
        <v>0</v>
      </c>
      <c r="W3507" s="13">
        <v>0</v>
      </c>
      <c r="X3507" s="15">
        <v>0</v>
      </c>
      <c r="Y3507" s="15">
        <v>0</v>
      </c>
      <c r="Z3507" s="13">
        <v>0</v>
      </c>
      <c r="AA3507" s="15">
        <v>0</v>
      </c>
      <c r="AB3507" s="13">
        <v>0</v>
      </c>
      <c r="AC3507" s="15">
        <v>0</v>
      </c>
      <c r="AD3507" s="13">
        <v>0</v>
      </c>
      <c r="AE3507" s="15">
        <v>0</v>
      </c>
      <c r="AF3507" s="13">
        <v>0</v>
      </c>
      <c r="AG3507" s="15">
        <v>0</v>
      </c>
      <c r="AH3507" s="13">
        <v>0</v>
      </c>
      <c r="AI3507" s="15">
        <v>0</v>
      </c>
      <c r="AJ3507" s="11" t="s">
        <v>17</v>
      </c>
      <c r="AK3507" s="11" t="s">
        <v>10</v>
      </c>
      <c r="AL3507" s="22">
        <f t="shared" si="162"/>
        <v>2016</v>
      </c>
      <c r="AM3507" s="11" t="str">
        <f>VLOOKUP(O3507,Sheet2!$D$6:$E$14,2,FALSE)</f>
        <v>Spare parts</v>
      </c>
      <c r="AN3507" s="11" t="str">
        <f>VLOOKUP(F3507,Sheet2!$E$10:$F$13,2,FALSE)</f>
        <v>SPM</v>
      </c>
      <c r="AO3507" s="35" t="s">
        <v>14668</v>
      </c>
      <c r="AP3507">
        <f>MATCH(AN3507,Sheet2!$F$5:$F$18,0)</f>
        <v>6</v>
      </c>
      <c r="AQ3507">
        <f>MATCH(AO3507,Sheet2!$F$5:$K$5,0)</f>
        <v>6</v>
      </c>
      <c r="AR3507" s="33">
        <f>INDEX(Sheet2!$F$5:$K$18,OPaL!AP3507,OPaL!AQ3507)</f>
        <v>0.15</v>
      </c>
      <c r="AS3507" s="1">
        <f t="shared" si="164"/>
        <v>3782.5</v>
      </c>
    </row>
    <row r="3508" spans="1:45" x14ac:dyDescent="0.2">
      <c r="A3508" s="11" t="s">
        <v>9328</v>
      </c>
      <c r="B3508" s="11" t="s">
        <v>9329</v>
      </c>
      <c r="C3508" s="11" t="s">
        <v>13091</v>
      </c>
      <c r="D3508" s="21">
        <v>45041</v>
      </c>
      <c r="E3508" s="21" t="s">
        <v>9757</v>
      </c>
      <c r="F3508" s="21" t="s">
        <v>14659</v>
      </c>
      <c r="G3508" s="11" t="s">
        <v>2</v>
      </c>
      <c r="H3508" s="11" t="s">
        <v>350</v>
      </c>
      <c r="I3508" s="11" t="s">
        <v>4</v>
      </c>
      <c r="J3508" s="13">
        <v>22</v>
      </c>
      <c r="K3508" s="12">
        <v>4448.42</v>
      </c>
      <c r="L3508" s="12">
        <v>0</v>
      </c>
      <c r="M3508" s="12">
        <v>0</v>
      </c>
      <c r="N3508" s="12">
        <f t="shared" si="163"/>
        <v>4448.42</v>
      </c>
      <c r="O3508" s="11" t="s">
        <v>8227</v>
      </c>
      <c r="P3508" s="13">
        <v>0</v>
      </c>
      <c r="Q3508" s="11" t="s">
        <v>6</v>
      </c>
      <c r="R3508" s="13">
        <v>0</v>
      </c>
      <c r="S3508" s="13">
        <v>0</v>
      </c>
      <c r="T3508" s="11" t="s">
        <v>7</v>
      </c>
      <c r="U3508" s="11" t="s">
        <v>8</v>
      </c>
      <c r="V3508" s="15">
        <v>0</v>
      </c>
      <c r="W3508" s="13">
        <v>0</v>
      </c>
      <c r="X3508" s="15">
        <v>0</v>
      </c>
      <c r="Y3508" s="15">
        <v>0</v>
      </c>
      <c r="Z3508" s="13">
        <v>0</v>
      </c>
      <c r="AA3508" s="15">
        <v>0</v>
      </c>
      <c r="AB3508" s="13">
        <v>0</v>
      </c>
      <c r="AC3508" s="15">
        <v>0</v>
      </c>
      <c r="AD3508" s="13">
        <v>0</v>
      </c>
      <c r="AE3508" s="15">
        <v>0</v>
      </c>
      <c r="AF3508" s="13">
        <v>0</v>
      </c>
      <c r="AG3508" s="15">
        <v>0</v>
      </c>
      <c r="AH3508" s="13">
        <v>0</v>
      </c>
      <c r="AI3508" s="15">
        <v>0</v>
      </c>
      <c r="AJ3508" s="11" t="s">
        <v>352</v>
      </c>
      <c r="AK3508" s="11" t="s">
        <v>8228</v>
      </c>
      <c r="AL3508" s="22">
        <f t="shared" si="162"/>
        <v>251</v>
      </c>
      <c r="AM3508" s="11" t="str">
        <f>VLOOKUP(O3508,Sheet2!$D$6:$E$14,2,FALSE)</f>
        <v>Consumables</v>
      </c>
      <c r="AN3508" s="11" t="str">
        <f>VLOOKUP(F3508,Sheet2!$E$15:$F$18,2,FALSE)</f>
        <v>CM</v>
      </c>
      <c r="AO3508" s="35" t="s">
        <v>14666</v>
      </c>
      <c r="AP3508">
        <f>MATCH(AN3508,Sheet2!$F$5:$F$18,0)</f>
        <v>13</v>
      </c>
      <c r="AQ3508">
        <f>MATCH(AO3508,Sheet2!$F$5:$K$5,0)</f>
        <v>4</v>
      </c>
      <c r="AR3508" s="33">
        <f>INDEX(Sheet2!$F$5:$K$18,OPaL!AP3508,OPaL!AQ3508)</f>
        <v>0.05</v>
      </c>
      <c r="AS3508" s="1">
        <f t="shared" si="164"/>
        <v>4225.9989999999998</v>
      </c>
    </row>
    <row r="3509" spans="1:45" x14ac:dyDescent="0.2">
      <c r="A3509" s="11" t="s">
        <v>7948</v>
      </c>
      <c r="B3509" s="11" t="s">
        <v>7949</v>
      </c>
      <c r="C3509" s="11" t="s">
        <v>13092</v>
      </c>
      <c r="D3509" s="21">
        <v>43109</v>
      </c>
      <c r="E3509" s="21" t="s">
        <v>9697</v>
      </c>
      <c r="F3509" s="21" t="s">
        <v>14659</v>
      </c>
      <c r="G3509" s="11" t="s">
        <v>2</v>
      </c>
      <c r="H3509" s="11" t="s">
        <v>16</v>
      </c>
      <c r="I3509" s="11" t="s">
        <v>351</v>
      </c>
      <c r="J3509" s="12">
        <v>1</v>
      </c>
      <c r="K3509" s="12">
        <v>4438.49</v>
      </c>
      <c r="L3509" s="12">
        <v>0</v>
      </c>
      <c r="M3509" s="12">
        <v>0</v>
      </c>
      <c r="N3509" s="12">
        <f t="shared" si="163"/>
        <v>4438.49</v>
      </c>
      <c r="O3509" s="11" t="s">
        <v>5</v>
      </c>
      <c r="P3509" s="13">
        <v>0</v>
      </c>
      <c r="Q3509" s="11" t="s">
        <v>6</v>
      </c>
      <c r="R3509" s="13">
        <v>0</v>
      </c>
      <c r="S3509" s="13">
        <v>0</v>
      </c>
      <c r="T3509" s="11" t="s">
        <v>7</v>
      </c>
      <c r="U3509" s="11" t="s">
        <v>8</v>
      </c>
      <c r="V3509" s="15">
        <v>0</v>
      </c>
      <c r="W3509" s="13">
        <v>0</v>
      </c>
      <c r="X3509" s="15">
        <v>0</v>
      </c>
      <c r="Y3509" s="15">
        <v>0</v>
      </c>
      <c r="Z3509" s="13">
        <v>0</v>
      </c>
      <c r="AA3509" s="15">
        <v>0</v>
      </c>
      <c r="AB3509" s="13">
        <v>0</v>
      </c>
      <c r="AC3509" s="15">
        <v>0</v>
      </c>
      <c r="AD3509" s="13">
        <v>0</v>
      </c>
      <c r="AE3509" s="15">
        <v>0</v>
      </c>
      <c r="AF3509" s="13">
        <v>0</v>
      </c>
      <c r="AG3509" s="15">
        <v>0</v>
      </c>
      <c r="AH3509" s="13">
        <v>0</v>
      </c>
      <c r="AI3509" s="15">
        <v>0</v>
      </c>
      <c r="AJ3509" s="11" t="s">
        <v>17</v>
      </c>
      <c r="AK3509" s="11" t="s">
        <v>1398</v>
      </c>
      <c r="AL3509" s="22">
        <f t="shared" si="162"/>
        <v>2183</v>
      </c>
      <c r="AM3509" s="11" t="str">
        <f>VLOOKUP(O3509,Sheet2!$D$6:$E$14,2,FALSE)</f>
        <v>Spare parts</v>
      </c>
      <c r="AN3509" s="11" t="str">
        <f>VLOOKUP(F3509,Sheet2!$E$10:$F$13,2,FALSE)</f>
        <v>SPM</v>
      </c>
      <c r="AO3509" s="35" t="s">
        <v>14668</v>
      </c>
      <c r="AP3509">
        <f>MATCH(AN3509,Sheet2!$F$5:$F$18,0)</f>
        <v>6</v>
      </c>
      <c r="AQ3509">
        <f>MATCH(AO3509,Sheet2!$F$5:$K$5,0)</f>
        <v>6</v>
      </c>
      <c r="AR3509" s="33">
        <f>INDEX(Sheet2!$F$5:$K$18,OPaL!AP3509,OPaL!AQ3509)</f>
        <v>0.15</v>
      </c>
      <c r="AS3509" s="1">
        <f t="shared" si="164"/>
        <v>3772.7164999999995</v>
      </c>
    </row>
    <row r="3510" spans="1:45" x14ac:dyDescent="0.2">
      <c r="A3510" s="11" t="s">
        <v>7483</v>
      </c>
      <c r="B3510" s="11" t="s">
        <v>7484</v>
      </c>
      <c r="C3510" s="11" t="s">
        <v>11873</v>
      </c>
      <c r="D3510" s="21">
        <v>44482</v>
      </c>
      <c r="E3510" s="21" t="s">
        <v>9697</v>
      </c>
      <c r="F3510" s="21" t="s">
        <v>14659</v>
      </c>
      <c r="G3510" s="11" t="s">
        <v>2</v>
      </c>
      <c r="H3510" s="11" t="s">
        <v>16</v>
      </c>
      <c r="I3510" s="11" t="s">
        <v>4</v>
      </c>
      <c r="J3510" s="12">
        <v>2</v>
      </c>
      <c r="K3510" s="12">
        <v>4437.3900000000003</v>
      </c>
      <c r="L3510" s="12">
        <v>0</v>
      </c>
      <c r="M3510" s="12">
        <v>0</v>
      </c>
      <c r="N3510" s="12">
        <f t="shared" si="163"/>
        <v>4437.3900000000003</v>
      </c>
      <c r="O3510" s="11" t="s">
        <v>5</v>
      </c>
      <c r="P3510" s="13">
        <v>0</v>
      </c>
      <c r="Q3510" s="11" t="s">
        <v>6</v>
      </c>
      <c r="R3510" s="13">
        <v>0</v>
      </c>
      <c r="S3510" s="13">
        <v>0</v>
      </c>
      <c r="T3510" s="11" t="s">
        <v>7</v>
      </c>
      <c r="U3510" s="11" t="s">
        <v>8</v>
      </c>
      <c r="V3510" s="15">
        <v>0</v>
      </c>
      <c r="W3510" s="13">
        <v>0</v>
      </c>
      <c r="X3510" s="15">
        <v>0</v>
      </c>
      <c r="Y3510" s="15">
        <v>0</v>
      </c>
      <c r="Z3510" s="13">
        <v>0</v>
      </c>
      <c r="AA3510" s="15">
        <v>0</v>
      </c>
      <c r="AB3510" s="13">
        <v>0</v>
      </c>
      <c r="AC3510" s="15">
        <v>0</v>
      </c>
      <c r="AD3510" s="13">
        <v>0</v>
      </c>
      <c r="AE3510" s="15">
        <v>0</v>
      </c>
      <c r="AF3510" s="13">
        <v>0</v>
      </c>
      <c r="AG3510" s="15">
        <v>0</v>
      </c>
      <c r="AH3510" s="13">
        <v>0</v>
      </c>
      <c r="AI3510" s="15">
        <v>0</v>
      </c>
      <c r="AJ3510" s="11" t="s">
        <v>17</v>
      </c>
      <c r="AK3510" s="11" t="s">
        <v>13</v>
      </c>
      <c r="AL3510" s="22">
        <f t="shared" si="162"/>
        <v>810</v>
      </c>
      <c r="AM3510" s="11" t="str">
        <f>VLOOKUP(O3510,Sheet2!$D$6:$E$14,2,FALSE)</f>
        <v>Spare parts</v>
      </c>
      <c r="AN3510" s="11" t="str">
        <f>VLOOKUP(F3510,Sheet2!$E$10:$F$13,2,FALSE)</f>
        <v>SPM</v>
      </c>
      <c r="AO3510" s="35" t="s">
        <v>14668</v>
      </c>
      <c r="AP3510">
        <f>MATCH(AN3510,Sheet2!$F$5:$F$18,0)</f>
        <v>6</v>
      </c>
      <c r="AQ3510">
        <f>MATCH(AO3510,Sheet2!$F$5:$K$5,0)</f>
        <v>6</v>
      </c>
      <c r="AR3510" s="33">
        <f>INDEX(Sheet2!$F$5:$K$18,OPaL!AP3510,OPaL!AQ3510)</f>
        <v>0.15</v>
      </c>
      <c r="AS3510" s="1">
        <f t="shared" si="164"/>
        <v>3771.7815000000001</v>
      </c>
    </row>
    <row r="3511" spans="1:45" x14ac:dyDescent="0.2">
      <c r="A3511" s="11" t="s">
        <v>8724</v>
      </c>
      <c r="B3511" s="11" t="s">
        <v>8725</v>
      </c>
      <c r="C3511" s="11" t="s">
        <v>13093</v>
      </c>
      <c r="D3511" s="21">
        <v>45182</v>
      </c>
      <c r="E3511" s="21" t="s">
        <v>9763</v>
      </c>
      <c r="F3511" s="21" t="s">
        <v>14659</v>
      </c>
      <c r="G3511" s="11" t="s">
        <v>2</v>
      </c>
      <c r="H3511" s="11" t="s">
        <v>350</v>
      </c>
      <c r="I3511" s="11" t="s">
        <v>4</v>
      </c>
      <c r="J3511" s="13">
        <v>6</v>
      </c>
      <c r="K3511" s="12">
        <v>4435.2</v>
      </c>
      <c r="L3511" s="12">
        <v>0</v>
      </c>
      <c r="M3511" s="12">
        <v>0</v>
      </c>
      <c r="N3511" s="12">
        <f t="shared" si="163"/>
        <v>4435.2</v>
      </c>
      <c r="O3511" s="11" t="s">
        <v>8227</v>
      </c>
      <c r="P3511" s="13">
        <v>0</v>
      </c>
      <c r="Q3511" s="11" t="s">
        <v>6</v>
      </c>
      <c r="R3511" s="13">
        <v>0</v>
      </c>
      <c r="S3511" s="13">
        <v>0</v>
      </c>
      <c r="T3511" s="11" t="s">
        <v>7</v>
      </c>
      <c r="U3511" s="11" t="s">
        <v>8</v>
      </c>
      <c r="V3511" s="15">
        <v>0</v>
      </c>
      <c r="W3511" s="13">
        <v>0</v>
      </c>
      <c r="X3511" s="15">
        <v>0</v>
      </c>
      <c r="Y3511" s="15">
        <v>0</v>
      </c>
      <c r="Z3511" s="13">
        <v>0</v>
      </c>
      <c r="AA3511" s="15">
        <v>0</v>
      </c>
      <c r="AB3511" s="13">
        <v>0</v>
      </c>
      <c r="AC3511" s="15">
        <v>0</v>
      </c>
      <c r="AD3511" s="13">
        <v>0</v>
      </c>
      <c r="AE3511" s="15">
        <v>0</v>
      </c>
      <c r="AF3511" s="13">
        <v>0</v>
      </c>
      <c r="AG3511" s="15">
        <v>0</v>
      </c>
      <c r="AH3511" s="13">
        <v>0</v>
      </c>
      <c r="AI3511" s="15">
        <v>0</v>
      </c>
      <c r="AJ3511" s="11" t="s">
        <v>352</v>
      </c>
      <c r="AK3511" s="11" t="s">
        <v>8228</v>
      </c>
      <c r="AL3511" s="22">
        <f t="shared" si="162"/>
        <v>110</v>
      </c>
      <c r="AM3511" s="11" t="str">
        <f>VLOOKUP(O3511,Sheet2!$D$6:$E$14,2,FALSE)</f>
        <v>Consumables</v>
      </c>
      <c r="AN3511" s="11" t="str">
        <f>VLOOKUP(F3511,Sheet2!$E$15:$F$18,2,FALSE)</f>
        <v>CM</v>
      </c>
      <c r="AO3511" s="35" t="s">
        <v>14665</v>
      </c>
      <c r="AP3511">
        <f>MATCH(AN3511,Sheet2!$F$5:$F$18,0)</f>
        <v>13</v>
      </c>
      <c r="AQ3511">
        <f>MATCH(AO3511,Sheet2!$F$5:$K$5,0)</f>
        <v>3</v>
      </c>
      <c r="AR3511" s="33">
        <f>INDEX(Sheet2!$F$5:$K$18,OPaL!AP3511,OPaL!AQ3511)</f>
        <v>0</v>
      </c>
      <c r="AS3511" s="1">
        <f t="shared" si="164"/>
        <v>4435.2</v>
      </c>
    </row>
    <row r="3512" spans="1:45" x14ac:dyDescent="0.2">
      <c r="A3512" s="11" t="s">
        <v>8944</v>
      </c>
      <c r="B3512" s="11" t="s">
        <v>8945</v>
      </c>
      <c r="C3512" s="11" t="s">
        <v>13094</v>
      </c>
      <c r="D3512" s="21">
        <v>44596</v>
      </c>
      <c r="E3512" s="21" t="s">
        <v>9739</v>
      </c>
      <c r="F3512" s="21" t="s">
        <v>14659</v>
      </c>
      <c r="G3512" s="11" t="s">
        <v>2</v>
      </c>
      <c r="H3512" s="11" t="s">
        <v>3</v>
      </c>
      <c r="I3512" s="11" t="s">
        <v>4</v>
      </c>
      <c r="J3512" s="13">
        <v>20</v>
      </c>
      <c r="K3512" s="12">
        <v>4430.29</v>
      </c>
      <c r="L3512" s="12">
        <v>0</v>
      </c>
      <c r="M3512" s="12">
        <v>0</v>
      </c>
      <c r="N3512" s="12">
        <f t="shared" si="163"/>
        <v>4430.29</v>
      </c>
      <c r="O3512" s="11" t="s">
        <v>8227</v>
      </c>
      <c r="P3512" s="13">
        <v>0</v>
      </c>
      <c r="Q3512" s="11" t="s">
        <v>6</v>
      </c>
      <c r="R3512" s="13">
        <v>0</v>
      </c>
      <c r="S3512" s="13">
        <v>0</v>
      </c>
      <c r="T3512" s="11" t="s">
        <v>7</v>
      </c>
      <c r="U3512" s="11" t="s">
        <v>8</v>
      </c>
      <c r="V3512" s="15">
        <v>0</v>
      </c>
      <c r="W3512" s="13">
        <v>0</v>
      </c>
      <c r="X3512" s="15">
        <v>0</v>
      </c>
      <c r="Y3512" s="15">
        <v>0</v>
      </c>
      <c r="Z3512" s="13">
        <v>0</v>
      </c>
      <c r="AA3512" s="15">
        <v>0</v>
      </c>
      <c r="AB3512" s="13">
        <v>0</v>
      </c>
      <c r="AC3512" s="15">
        <v>0</v>
      </c>
      <c r="AD3512" s="13">
        <v>0</v>
      </c>
      <c r="AE3512" s="15">
        <v>0</v>
      </c>
      <c r="AF3512" s="13">
        <v>0</v>
      </c>
      <c r="AG3512" s="15">
        <v>0</v>
      </c>
      <c r="AH3512" s="13">
        <v>0</v>
      </c>
      <c r="AI3512" s="15">
        <v>0</v>
      </c>
      <c r="AJ3512" s="11" t="s">
        <v>9</v>
      </c>
      <c r="AK3512" s="11" t="s">
        <v>8228</v>
      </c>
      <c r="AL3512" s="22">
        <f t="shared" si="162"/>
        <v>696</v>
      </c>
      <c r="AM3512" s="11" t="str">
        <f>VLOOKUP(O3512,Sheet2!$D$6:$E$14,2,FALSE)</f>
        <v>Consumables</v>
      </c>
      <c r="AN3512" s="11" t="str">
        <f>VLOOKUP(F3512,Sheet2!$E$15:$F$18,2,FALSE)</f>
        <v>CM</v>
      </c>
      <c r="AO3512" s="35" t="s">
        <v>14668</v>
      </c>
      <c r="AP3512">
        <f>MATCH(AN3512,Sheet2!$F$5:$F$18,0)</f>
        <v>13</v>
      </c>
      <c r="AQ3512">
        <f>MATCH(AO3512,Sheet2!$F$5:$K$5,0)</f>
        <v>6</v>
      </c>
      <c r="AR3512" s="33">
        <f>INDEX(Sheet2!$F$5:$K$18,OPaL!AP3512,OPaL!AQ3512)</f>
        <v>0.2</v>
      </c>
      <c r="AS3512" s="1">
        <f t="shared" si="164"/>
        <v>3544.232</v>
      </c>
    </row>
    <row r="3513" spans="1:45" x14ac:dyDescent="0.2">
      <c r="A3513" s="11" t="s">
        <v>9382</v>
      </c>
      <c r="B3513" s="11" t="s">
        <v>9383</v>
      </c>
      <c r="C3513" s="11" t="s">
        <v>13095</v>
      </c>
      <c r="D3513" s="21">
        <v>45170</v>
      </c>
      <c r="E3513" s="21" t="s">
        <v>9764</v>
      </c>
      <c r="F3513" s="21" t="s">
        <v>14659</v>
      </c>
      <c r="G3513" s="11" t="s">
        <v>2</v>
      </c>
      <c r="H3513" s="11" t="s">
        <v>16</v>
      </c>
      <c r="I3513" s="11" t="s">
        <v>4</v>
      </c>
      <c r="J3513" s="13">
        <v>2</v>
      </c>
      <c r="K3513" s="12">
        <v>4426.1899999999996</v>
      </c>
      <c r="L3513" s="12">
        <v>0</v>
      </c>
      <c r="M3513" s="12">
        <v>0</v>
      </c>
      <c r="N3513" s="12">
        <f t="shared" si="163"/>
        <v>4426.1899999999996</v>
      </c>
      <c r="O3513" s="11" t="s">
        <v>8227</v>
      </c>
      <c r="P3513" s="13">
        <v>0</v>
      </c>
      <c r="Q3513" s="11" t="s">
        <v>6</v>
      </c>
      <c r="R3513" s="13">
        <v>0</v>
      </c>
      <c r="S3513" s="13">
        <v>0</v>
      </c>
      <c r="T3513" s="11" t="s">
        <v>7</v>
      </c>
      <c r="U3513" s="11" t="s">
        <v>8</v>
      </c>
      <c r="V3513" s="15">
        <v>0</v>
      </c>
      <c r="W3513" s="13">
        <v>0</v>
      </c>
      <c r="X3513" s="15">
        <v>0</v>
      </c>
      <c r="Y3513" s="15">
        <v>0</v>
      </c>
      <c r="Z3513" s="13">
        <v>0</v>
      </c>
      <c r="AA3513" s="15">
        <v>0</v>
      </c>
      <c r="AB3513" s="13">
        <v>0</v>
      </c>
      <c r="AC3513" s="15">
        <v>0</v>
      </c>
      <c r="AD3513" s="13">
        <v>0</v>
      </c>
      <c r="AE3513" s="15">
        <v>0</v>
      </c>
      <c r="AF3513" s="13">
        <v>0</v>
      </c>
      <c r="AG3513" s="15">
        <v>0</v>
      </c>
      <c r="AH3513" s="13">
        <v>0</v>
      </c>
      <c r="AI3513" s="15">
        <v>0</v>
      </c>
      <c r="AJ3513" s="11" t="s">
        <v>17</v>
      </c>
      <c r="AK3513" s="11" t="s">
        <v>8228</v>
      </c>
      <c r="AL3513" s="22">
        <f t="shared" si="162"/>
        <v>122</v>
      </c>
      <c r="AM3513" s="11" t="str">
        <f>VLOOKUP(O3513,Sheet2!$D$6:$E$14,2,FALSE)</f>
        <v>Consumables</v>
      </c>
      <c r="AN3513" s="11" t="str">
        <f>VLOOKUP(F3513,Sheet2!$E$15:$F$18,2,FALSE)</f>
        <v>CM</v>
      </c>
      <c r="AO3513" s="35" t="s">
        <v>14665</v>
      </c>
      <c r="AP3513">
        <f>MATCH(AN3513,Sheet2!$F$5:$F$18,0)</f>
        <v>13</v>
      </c>
      <c r="AQ3513">
        <f>MATCH(AO3513,Sheet2!$F$5:$K$5,0)</f>
        <v>3</v>
      </c>
      <c r="AR3513" s="33">
        <f>INDEX(Sheet2!$F$5:$K$18,OPaL!AP3513,OPaL!AQ3513)</f>
        <v>0</v>
      </c>
      <c r="AS3513" s="1">
        <f t="shared" si="164"/>
        <v>4426.1899999999996</v>
      </c>
    </row>
    <row r="3514" spans="1:45" x14ac:dyDescent="0.2">
      <c r="A3514" s="11" t="s">
        <v>8625</v>
      </c>
      <c r="B3514" s="11" t="s">
        <v>8626</v>
      </c>
      <c r="C3514" s="11" t="s">
        <v>13096</v>
      </c>
      <c r="D3514" s="21">
        <v>43125</v>
      </c>
      <c r="E3514" s="21" t="s">
        <v>9834</v>
      </c>
      <c r="F3514" s="21" t="s">
        <v>14659</v>
      </c>
      <c r="G3514" s="11" t="s">
        <v>2</v>
      </c>
      <c r="H3514" s="11" t="s">
        <v>3</v>
      </c>
      <c r="I3514" s="11" t="s">
        <v>4</v>
      </c>
      <c r="J3514" s="12">
        <v>30</v>
      </c>
      <c r="K3514" s="12">
        <v>4425.04</v>
      </c>
      <c r="L3514" s="12">
        <v>0</v>
      </c>
      <c r="M3514" s="12">
        <v>0</v>
      </c>
      <c r="N3514" s="12">
        <f t="shared" si="163"/>
        <v>4425.04</v>
      </c>
      <c r="O3514" s="11" t="s">
        <v>8227</v>
      </c>
      <c r="P3514" s="13">
        <v>0</v>
      </c>
      <c r="Q3514" s="11" t="s">
        <v>6</v>
      </c>
      <c r="R3514" s="13">
        <v>0</v>
      </c>
      <c r="S3514" s="13">
        <v>0</v>
      </c>
      <c r="T3514" s="11" t="s">
        <v>7</v>
      </c>
      <c r="U3514" s="11" t="s">
        <v>8</v>
      </c>
      <c r="V3514" s="15">
        <v>0</v>
      </c>
      <c r="W3514" s="13">
        <v>0</v>
      </c>
      <c r="X3514" s="15">
        <v>0</v>
      </c>
      <c r="Y3514" s="15">
        <v>0</v>
      </c>
      <c r="Z3514" s="13">
        <v>0</v>
      </c>
      <c r="AA3514" s="15">
        <v>0</v>
      </c>
      <c r="AB3514" s="13">
        <v>0</v>
      </c>
      <c r="AC3514" s="15">
        <v>0</v>
      </c>
      <c r="AD3514" s="13">
        <v>0</v>
      </c>
      <c r="AE3514" s="15">
        <v>0</v>
      </c>
      <c r="AF3514" s="13">
        <v>0</v>
      </c>
      <c r="AG3514" s="15">
        <v>0</v>
      </c>
      <c r="AH3514" s="13">
        <v>0</v>
      </c>
      <c r="AI3514" s="15">
        <v>0</v>
      </c>
      <c r="AJ3514" s="11" t="s">
        <v>9</v>
      </c>
      <c r="AK3514" s="11" t="s">
        <v>8228</v>
      </c>
      <c r="AL3514" s="22">
        <f t="shared" si="162"/>
        <v>2167</v>
      </c>
      <c r="AM3514" s="11" t="str">
        <f>VLOOKUP(O3514,Sheet2!$D$6:$E$14,2,FALSE)</f>
        <v>Consumables</v>
      </c>
      <c r="AN3514" s="11" t="str">
        <f>VLOOKUP(F3514,Sheet2!$E$15:$F$18,2,FALSE)</f>
        <v>CM</v>
      </c>
      <c r="AO3514" s="35" t="s">
        <v>14668</v>
      </c>
      <c r="AP3514">
        <f>MATCH(AN3514,Sheet2!$F$5:$F$18,0)</f>
        <v>13</v>
      </c>
      <c r="AQ3514">
        <f>MATCH(AO3514,Sheet2!$F$5:$K$5,0)</f>
        <v>6</v>
      </c>
      <c r="AR3514" s="33">
        <f>INDEX(Sheet2!$F$5:$K$18,OPaL!AP3514,OPaL!AQ3514)</f>
        <v>0.2</v>
      </c>
      <c r="AS3514" s="1">
        <f t="shared" si="164"/>
        <v>3540.0320000000002</v>
      </c>
    </row>
    <row r="3515" spans="1:45" x14ac:dyDescent="0.2">
      <c r="A3515" s="11" t="s">
        <v>8631</v>
      </c>
      <c r="B3515" s="11" t="s">
        <v>8632</v>
      </c>
      <c r="C3515" s="11" t="s">
        <v>13097</v>
      </c>
      <c r="D3515" s="21">
        <v>43125</v>
      </c>
      <c r="E3515" s="21" t="s">
        <v>9834</v>
      </c>
      <c r="F3515" s="21" t="s">
        <v>14659</v>
      </c>
      <c r="G3515" s="11" t="s">
        <v>2</v>
      </c>
      <c r="H3515" s="11" t="s">
        <v>3</v>
      </c>
      <c r="I3515" s="11" t="s">
        <v>4</v>
      </c>
      <c r="J3515" s="12">
        <v>30</v>
      </c>
      <c r="K3515" s="12">
        <v>4425.04</v>
      </c>
      <c r="L3515" s="12">
        <v>0</v>
      </c>
      <c r="M3515" s="12">
        <v>0</v>
      </c>
      <c r="N3515" s="12">
        <f t="shared" si="163"/>
        <v>4425.04</v>
      </c>
      <c r="O3515" s="11" t="s">
        <v>8227</v>
      </c>
      <c r="P3515" s="13">
        <v>0</v>
      </c>
      <c r="Q3515" s="11" t="s">
        <v>6</v>
      </c>
      <c r="R3515" s="13">
        <v>0</v>
      </c>
      <c r="S3515" s="13">
        <v>0</v>
      </c>
      <c r="T3515" s="11" t="s">
        <v>7</v>
      </c>
      <c r="U3515" s="11" t="s">
        <v>8</v>
      </c>
      <c r="V3515" s="15">
        <v>0</v>
      </c>
      <c r="W3515" s="13">
        <v>0</v>
      </c>
      <c r="X3515" s="15">
        <v>0</v>
      </c>
      <c r="Y3515" s="15">
        <v>0</v>
      </c>
      <c r="Z3515" s="13">
        <v>0</v>
      </c>
      <c r="AA3515" s="15">
        <v>0</v>
      </c>
      <c r="AB3515" s="13">
        <v>0</v>
      </c>
      <c r="AC3515" s="15">
        <v>0</v>
      </c>
      <c r="AD3515" s="13">
        <v>0</v>
      </c>
      <c r="AE3515" s="15">
        <v>0</v>
      </c>
      <c r="AF3515" s="13">
        <v>0</v>
      </c>
      <c r="AG3515" s="15">
        <v>0</v>
      </c>
      <c r="AH3515" s="13">
        <v>0</v>
      </c>
      <c r="AI3515" s="15">
        <v>0</v>
      </c>
      <c r="AJ3515" s="11" t="s">
        <v>9</v>
      </c>
      <c r="AK3515" s="11" t="s">
        <v>8228</v>
      </c>
      <c r="AL3515" s="22">
        <f t="shared" si="162"/>
        <v>2167</v>
      </c>
      <c r="AM3515" s="11" t="str">
        <f>VLOOKUP(O3515,Sheet2!$D$6:$E$14,2,FALSE)</f>
        <v>Consumables</v>
      </c>
      <c r="AN3515" s="11" t="str">
        <f>VLOOKUP(F3515,Sheet2!$E$15:$F$18,2,FALSE)</f>
        <v>CM</v>
      </c>
      <c r="AO3515" s="35" t="s">
        <v>14668</v>
      </c>
      <c r="AP3515">
        <f>MATCH(AN3515,Sheet2!$F$5:$F$18,0)</f>
        <v>13</v>
      </c>
      <c r="AQ3515">
        <f>MATCH(AO3515,Sheet2!$F$5:$K$5,0)</f>
        <v>6</v>
      </c>
      <c r="AR3515" s="33">
        <f>INDEX(Sheet2!$F$5:$K$18,OPaL!AP3515,OPaL!AQ3515)</f>
        <v>0.2</v>
      </c>
      <c r="AS3515" s="1">
        <f t="shared" si="164"/>
        <v>3540.0320000000002</v>
      </c>
    </row>
    <row r="3516" spans="1:45" x14ac:dyDescent="0.2">
      <c r="A3516" s="11" t="s">
        <v>7349</v>
      </c>
      <c r="B3516" s="11" t="s">
        <v>7350</v>
      </c>
      <c r="C3516" s="11" t="s">
        <v>12762</v>
      </c>
      <c r="D3516" s="21">
        <v>42587</v>
      </c>
      <c r="E3516" s="21" t="s">
        <v>9697</v>
      </c>
      <c r="F3516" s="21" t="s">
        <v>14659</v>
      </c>
      <c r="G3516" s="11" t="s">
        <v>2</v>
      </c>
      <c r="H3516" s="11" t="s">
        <v>16</v>
      </c>
      <c r="I3516" s="11" t="s">
        <v>4</v>
      </c>
      <c r="J3516" s="13">
        <v>8</v>
      </c>
      <c r="K3516" s="12">
        <v>4410.17</v>
      </c>
      <c r="L3516" s="12">
        <v>0</v>
      </c>
      <c r="M3516" s="12">
        <v>0</v>
      </c>
      <c r="N3516" s="12">
        <f t="shared" si="163"/>
        <v>4410.17</v>
      </c>
      <c r="O3516" s="11" t="s">
        <v>5</v>
      </c>
      <c r="P3516" s="13">
        <v>0</v>
      </c>
      <c r="Q3516" s="11" t="s">
        <v>6</v>
      </c>
      <c r="R3516" s="13">
        <v>0</v>
      </c>
      <c r="S3516" s="13">
        <v>0</v>
      </c>
      <c r="T3516" s="11" t="s">
        <v>7</v>
      </c>
      <c r="U3516" s="11" t="s">
        <v>8</v>
      </c>
      <c r="V3516" s="15">
        <v>0</v>
      </c>
      <c r="W3516" s="13">
        <v>0</v>
      </c>
      <c r="X3516" s="15">
        <v>0</v>
      </c>
      <c r="Y3516" s="15">
        <v>0</v>
      </c>
      <c r="Z3516" s="13">
        <v>0</v>
      </c>
      <c r="AA3516" s="15">
        <v>0</v>
      </c>
      <c r="AB3516" s="13">
        <v>0</v>
      </c>
      <c r="AC3516" s="15">
        <v>0</v>
      </c>
      <c r="AD3516" s="13">
        <v>0</v>
      </c>
      <c r="AE3516" s="15">
        <v>0</v>
      </c>
      <c r="AF3516" s="13">
        <v>0</v>
      </c>
      <c r="AG3516" s="15">
        <v>0</v>
      </c>
      <c r="AH3516" s="13">
        <v>0</v>
      </c>
      <c r="AI3516" s="15">
        <v>0</v>
      </c>
      <c r="AJ3516" s="11" t="s">
        <v>17</v>
      </c>
      <c r="AK3516" s="11" t="s">
        <v>13</v>
      </c>
      <c r="AL3516" s="22">
        <f t="shared" si="162"/>
        <v>2705</v>
      </c>
      <c r="AM3516" s="11" t="str">
        <f>VLOOKUP(O3516,Sheet2!$D$6:$E$14,2,FALSE)</f>
        <v>Spare parts</v>
      </c>
      <c r="AN3516" s="11" t="str">
        <f>VLOOKUP(F3516,Sheet2!$E$10:$F$13,2,FALSE)</f>
        <v>SPM</v>
      </c>
      <c r="AO3516" s="35" t="s">
        <v>14668</v>
      </c>
      <c r="AP3516">
        <f>MATCH(AN3516,Sheet2!$F$5:$F$18,0)</f>
        <v>6</v>
      </c>
      <c r="AQ3516">
        <f>MATCH(AO3516,Sheet2!$F$5:$K$5,0)</f>
        <v>6</v>
      </c>
      <c r="AR3516" s="33">
        <f>INDEX(Sheet2!$F$5:$K$18,OPaL!AP3516,OPaL!AQ3516)</f>
        <v>0.15</v>
      </c>
      <c r="AS3516" s="1">
        <f t="shared" si="164"/>
        <v>3748.6444999999999</v>
      </c>
    </row>
    <row r="3517" spans="1:45" x14ac:dyDescent="0.2">
      <c r="A3517" s="11" t="s">
        <v>3073</v>
      </c>
      <c r="B3517" s="11" t="s">
        <v>3074</v>
      </c>
      <c r="C3517" s="11" t="s">
        <v>13098</v>
      </c>
      <c r="D3517" s="21">
        <v>43025</v>
      </c>
      <c r="E3517" s="21" t="s">
        <v>9697</v>
      </c>
      <c r="F3517" s="21" t="s">
        <v>14659</v>
      </c>
      <c r="G3517" s="11" t="s">
        <v>2</v>
      </c>
      <c r="H3517" s="11" t="s">
        <v>16</v>
      </c>
      <c r="I3517" s="11" t="s">
        <v>4</v>
      </c>
      <c r="J3517" s="13">
        <v>8</v>
      </c>
      <c r="K3517" s="12">
        <v>4410</v>
      </c>
      <c r="L3517" s="12">
        <v>0</v>
      </c>
      <c r="M3517" s="12">
        <v>0</v>
      </c>
      <c r="N3517" s="12">
        <f t="shared" si="163"/>
        <v>4410</v>
      </c>
      <c r="O3517" s="11" t="s">
        <v>5</v>
      </c>
      <c r="P3517" s="13">
        <v>0</v>
      </c>
      <c r="Q3517" s="11" t="s">
        <v>6</v>
      </c>
      <c r="R3517" s="13">
        <v>0</v>
      </c>
      <c r="S3517" s="13">
        <v>0</v>
      </c>
      <c r="T3517" s="11" t="s">
        <v>7</v>
      </c>
      <c r="U3517" s="11" t="s">
        <v>8</v>
      </c>
      <c r="V3517" s="15">
        <v>0</v>
      </c>
      <c r="W3517" s="13">
        <v>0</v>
      </c>
      <c r="X3517" s="15">
        <v>0</v>
      </c>
      <c r="Y3517" s="15">
        <v>0</v>
      </c>
      <c r="Z3517" s="13">
        <v>0</v>
      </c>
      <c r="AA3517" s="15">
        <v>0</v>
      </c>
      <c r="AB3517" s="13">
        <v>0</v>
      </c>
      <c r="AC3517" s="15">
        <v>0</v>
      </c>
      <c r="AD3517" s="13">
        <v>0</v>
      </c>
      <c r="AE3517" s="15">
        <v>0</v>
      </c>
      <c r="AF3517" s="13">
        <v>0</v>
      </c>
      <c r="AG3517" s="15">
        <v>0</v>
      </c>
      <c r="AH3517" s="13">
        <v>0</v>
      </c>
      <c r="AI3517" s="15">
        <v>0</v>
      </c>
      <c r="AJ3517" s="11" t="s">
        <v>17</v>
      </c>
      <c r="AK3517" s="11" t="s">
        <v>13</v>
      </c>
      <c r="AL3517" s="22">
        <f t="shared" si="162"/>
        <v>2267</v>
      </c>
      <c r="AM3517" s="11" t="str">
        <f>VLOOKUP(O3517,Sheet2!$D$6:$E$14,2,FALSE)</f>
        <v>Spare parts</v>
      </c>
      <c r="AN3517" s="11" t="str">
        <f>VLOOKUP(F3517,Sheet2!$E$10:$F$13,2,FALSE)</f>
        <v>SPM</v>
      </c>
      <c r="AO3517" s="35" t="s">
        <v>14668</v>
      </c>
      <c r="AP3517">
        <f>MATCH(AN3517,Sheet2!$F$5:$F$18,0)</f>
        <v>6</v>
      </c>
      <c r="AQ3517">
        <f>MATCH(AO3517,Sheet2!$F$5:$K$5,0)</f>
        <v>6</v>
      </c>
      <c r="AR3517" s="33">
        <f>INDEX(Sheet2!$F$5:$K$18,OPaL!AP3517,OPaL!AQ3517)</f>
        <v>0.15</v>
      </c>
      <c r="AS3517" s="1">
        <f t="shared" si="164"/>
        <v>3748.5</v>
      </c>
    </row>
    <row r="3518" spans="1:45" x14ac:dyDescent="0.2">
      <c r="A3518" s="11" t="s">
        <v>2903</v>
      </c>
      <c r="B3518" s="11" t="s">
        <v>2904</v>
      </c>
      <c r="C3518" s="11" t="s">
        <v>13099</v>
      </c>
      <c r="D3518" s="21">
        <v>42424</v>
      </c>
      <c r="E3518" s="21" t="s">
        <v>9697</v>
      </c>
      <c r="F3518" s="21" t="s">
        <v>14659</v>
      </c>
      <c r="G3518" s="11" t="s">
        <v>2</v>
      </c>
      <c r="H3518" s="11" t="s">
        <v>16</v>
      </c>
      <c r="I3518" s="11" t="s">
        <v>4</v>
      </c>
      <c r="J3518" s="13">
        <v>2</v>
      </c>
      <c r="K3518" s="12">
        <v>4409.7700000000004</v>
      </c>
      <c r="L3518" s="12">
        <v>0</v>
      </c>
      <c r="M3518" s="12">
        <v>0</v>
      </c>
      <c r="N3518" s="12">
        <f t="shared" si="163"/>
        <v>4409.7700000000004</v>
      </c>
      <c r="O3518" s="11" t="s">
        <v>5</v>
      </c>
      <c r="P3518" s="13">
        <v>0</v>
      </c>
      <c r="Q3518" s="11" t="s">
        <v>6</v>
      </c>
      <c r="R3518" s="13">
        <v>0</v>
      </c>
      <c r="S3518" s="13">
        <v>0</v>
      </c>
      <c r="T3518" s="11" t="s">
        <v>7</v>
      </c>
      <c r="U3518" s="11" t="s">
        <v>8</v>
      </c>
      <c r="V3518" s="15">
        <v>0</v>
      </c>
      <c r="W3518" s="13">
        <v>0</v>
      </c>
      <c r="X3518" s="15">
        <v>0</v>
      </c>
      <c r="Y3518" s="15">
        <v>0</v>
      </c>
      <c r="Z3518" s="13">
        <v>0</v>
      </c>
      <c r="AA3518" s="15">
        <v>0</v>
      </c>
      <c r="AB3518" s="13">
        <v>0</v>
      </c>
      <c r="AC3518" s="15">
        <v>0</v>
      </c>
      <c r="AD3518" s="13">
        <v>0</v>
      </c>
      <c r="AE3518" s="15">
        <v>0</v>
      </c>
      <c r="AF3518" s="13">
        <v>0</v>
      </c>
      <c r="AG3518" s="15">
        <v>0</v>
      </c>
      <c r="AH3518" s="13">
        <v>0</v>
      </c>
      <c r="AI3518" s="15">
        <v>0</v>
      </c>
      <c r="AJ3518" s="11" t="s">
        <v>17</v>
      </c>
      <c r="AK3518" s="11" t="s">
        <v>13</v>
      </c>
      <c r="AL3518" s="22">
        <f t="shared" si="162"/>
        <v>2868</v>
      </c>
      <c r="AM3518" s="11" t="str">
        <f>VLOOKUP(O3518,Sheet2!$D$6:$E$14,2,FALSE)</f>
        <v>Spare parts</v>
      </c>
      <c r="AN3518" s="11" t="str">
        <f>VLOOKUP(F3518,Sheet2!$E$10:$F$13,2,FALSE)</f>
        <v>SPM</v>
      </c>
      <c r="AO3518" s="35" t="s">
        <v>14668</v>
      </c>
      <c r="AP3518">
        <f>MATCH(AN3518,Sheet2!$F$5:$F$18,0)</f>
        <v>6</v>
      </c>
      <c r="AQ3518">
        <f>MATCH(AO3518,Sheet2!$F$5:$K$5,0)</f>
        <v>6</v>
      </c>
      <c r="AR3518" s="33">
        <f>INDEX(Sheet2!$F$5:$K$18,OPaL!AP3518,OPaL!AQ3518)</f>
        <v>0.15</v>
      </c>
      <c r="AS3518" s="1">
        <f t="shared" si="164"/>
        <v>3748.3045000000002</v>
      </c>
    </row>
    <row r="3519" spans="1:45" x14ac:dyDescent="0.2">
      <c r="A3519" s="11" t="s">
        <v>2905</v>
      </c>
      <c r="B3519" s="11" t="s">
        <v>2906</v>
      </c>
      <c r="C3519" s="11" t="s">
        <v>13100</v>
      </c>
      <c r="D3519" s="21">
        <v>42424</v>
      </c>
      <c r="E3519" s="21" t="s">
        <v>9697</v>
      </c>
      <c r="F3519" s="21" t="s">
        <v>14659</v>
      </c>
      <c r="G3519" s="11" t="s">
        <v>2</v>
      </c>
      <c r="H3519" s="11" t="s">
        <v>16</v>
      </c>
      <c r="I3519" s="11" t="s">
        <v>4</v>
      </c>
      <c r="J3519" s="13">
        <v>2</v>
      </c>
      <c r="K3519" s="12">
        <v>4409.7700000000004</v>
      </c>
      <c r="L3519" s="12">
        <v>0</v>
      </c>
      <c r="M3519" s="12">
        <v>0</v>
      </c>
      <c r="N3519" s="12">
        <f t="shared" si="163"/>
        <v>4409.7700000000004</v>
      </c>
      <c r="O3519" s="11" t="s">
        <v>5</v>
      </c>
      <c r="P3519" s="13">
        <v>0</v>
      </c>
      <c r="Q3519" s="11" t="s">
        <v>6</v>
      </c>
      <c r="R3519" s="13">
        <v>0</v>
      </c>
      <c r="S3519" s="13">
        <v>0</v>
      </c>
      <c r="T3519" s="11" t="s">
        <v>7</v>
      </c>
      <c r="U3519" s="11" t="s">
        <v>8</v>
      </c>
      <c r="V3519" s="15">
        <v>0</v>
      </c>
      <c r="W3519" s="13">
        <v>0</v>
      </c>
      <c r="X3519" s="15">
        <v>0</v>
      </c>
      <c r="Y3519" s="15">
        <v>0</v>
      </c>
      <c r="Z3519" s="13">
        <v>0</v>
      </c>
      <c r="AA3519" s="15">
        <v>0</v>
      </c>
      <c r="AB3519" s="13">
        <v>0</v>
      </c>
      <c r="AC3519" s="15">
        <v>0</v>
      </c>
      <c r="AD3519" s="13">
        <v>0</v>
      </c>
      <c r="AE3519" s="15">
        <v>0</v>
      </c>
      <c r="AF3519" s="13">
        <v>0</v>
      </c>
      <c r="AG3519" s="15">
        <v>0</v>
      </c>
      <c r="AH3519" s="13">
        <v>0</v>
      </c>
      <c r="AI3519" s="15">
        <v>0</v>
      </c>
      <c r="AJ3519" s="11" t="s">
        <v>17</v>
      </c>
      <c r="AK3519" s="11" t="s">
        <v>13</v>
      </c>
      <c r="AL3519" s="22">
        <f t="shared" si="162"/>
        <v>2868</v>
      </c>
      <c r="AM3519" s="11" t="str">
        <f>VLOOKUP(O3519,Sheet2!$D$6:$E$14,2,FALSE)</f>
        <v>Spare parts</v>
      </c>
      <c r="AN3519" s="11" t="str">
        <f>VLOOKUP(F3519,Sheet2!$E$10:$F$13,2,FALSE)</f>
        <v>SPM</v>
      </c>
      <c r="AO3519" s="35" t="s">
        <v>14668</v>
      </c>
      <c r="AP3519">
        <f>MATCH(AN3519,Sheet2!$F$5:$F$18,0)</f>
        <v>6</v>
      </c>
      <c r="AQ3519">
        <f>MATCH(AO3519,Sheet2!$F$5:$K$5,0)</f>
        <v>6</v>
      </c>
      <c r="AR3519" s="33">
        <f>INDEX(Sheet2!$F$5:$K$18,OPaL!AP3519,OPaL!AQ3519)</f>
        <v>0.15</v>
      </c>
      <c r="AS3519" s="1">
        <f t="shared" si="164"/>
        <v>3748.3045000000002</v>
      </c>
    </row>
    <row r="3520" spans="1:45" x14ac:dyDescent="0.2">
      <c r="A3520" s="11" t="s">
        <v>2587</v>
      </c>
      <c r="B3520" s="11" t="s">
        <v>2588</v>
      </c>
      <c r="C3520" s="11" t="s">
        <v>13101</v>
      </c>
      <c r="D3520" s="21">
        <v>44679</v>
      </c>
      <c r="E3520" s="21" t="s">
        <v>9697</v>
      </c>
      <c r="F3520" s="21" t="s">
        <v>14659</v>
      </c>
      <c r="G3520" s="11" t="s">
        <v>2</v>
      </c>
      <c r="H3520" s="11" t="s">
        <v>350</v>
      </c>
      <c r="I3520" s="11" t="s">
        <v>4</v>
      </c>
      <c r="J3520" s="13">
        <v>8</v>
      </c>
      <c r="K3520" s="12">
        <v>4399.29</v>
      </c>
      <c r="L3520" s="12">
        <v>0</v>
      </c>
      <c r="M3520" s="12">
        <v>0</v>
      </c>
      <c r="N3520" s="12">
        <f t="shared" si="163"/>
        <v>4399.29</v>
      </c>
      <c r="O3520" s="11" t="s">
        <v>5</v>
      </c>
      <c r="P3520" s="13">
        <v>0</v>
      </c>
      <c r="Q3520" s="11" t="s">
        <v>6</v>
      </c>
      <c r="R3520" s="13">
        <v>0</v>
      </c>
      <c r="S3520" s="13">
        <v>0</v>
      </c>
      <c r="T3520" s="11" t="s">
        <v>7</v>
      </c>
      <c r="U3520" s="11" t="s">
        <v>8</v>
      </c>
      <c r="V3520" s="15">
        <v>0</v>
      </c>
      <c r="W3520" s="13">
        <v>0</v>
      </c>
      <c r="X3520" s="15">
        <v>0</v>
      </c>
      <c r="Y3520" s="15">
        <v>0</v>
      </c>
      <c r="Z3520" s="13">
        <v>0</v>
      </c>
      <c r="AA3520" s="15">
        <v>0</v>
      </c>
      <c r="AB3520" s="13">
        <v>0</v>
      </c>
      <c r="AC3520" s="15">
        <v>0</v>
      </c>
      <c r="AD3520" s="13">
        <v>0</v>
      </c>
      <c r="AE3520" s="15">
        <v>0</v>
      </c>
      <c r="AF3520" s="13">
        <v>0</v>
      </c>
      <c r="AG3520" s="15">
        <v>0</v>
      </c>
      <c r="AH3520" s="13">
        <v>0</v>
      </c>
      <c r="AI3520" s="15">
        <v>0</v>
      </c>
      <c r="AJ3520" s="11" t="s">
        <v>352</v>
      </c>
      <c r="AK3520" s="11" t="s">
        <v>13</v>
      </c>
      <c r="AL3520" s="22">
        <f t="shared" si="162"/>
        <v>613</v>
      </c>
      <c r="AM3520" s="11" t="str">
        <f>VLOOKUP(O3520,Sheet2!$D$6:$E$14,2,FALSE)</f>
        <v>Spare parts</v>
      </c>
      <c r="AN3520" s="11" t="str">
        <f>VLOOKUP(F3520,Sheet2!$E$10:$F$13,2,FALSE)</f>
        <v>SPM</v>
      </c>
      <c r="AO3520" s="35" t="s">
        <v>14668</v>
      </c>
      <c r="AP3520">
        <f>MATCH(AN3520,Sheet2!$F$5:$F$18,0)</f>
        <v>6</v>
      </c>
      <c r="AQ3520">
        <f>MATCH(AO3520,Sheet2!$F$5:$K$5,0)</f>
        <v>6</v>
      </c>
      <c r="AR3520" s="33">
        <f>INDEX(Sheet2!$F$5:$K$18,OPaL!AP3520,OPaL!AQ3520)</f>
        <v>0.15</v>
      </c>
      <c r="AS3520" s="1">
        <f t="shared" si="164"/>
        <v>3739.3964999999998</v>
      </c>
    </row>
    <row r="3521" spans="1:45" x14ac:dyDescent="0.2">
      <c r="A3521" s="11" t="s">
        <v>1619</v>
      </c>
      <c r="B3521" s="11" t="s">
        <v>1620</v>
      </c>
      <c r="C3521" s="11" t="s">
        <v>13102</v>
      </c>
      <c r="D3521" s="21">
        <v>42938</v>
      </c>
      <c r="E3521" s="21" t="s">
        <v>9726</v>
      </c>
      <c r="F3521" s="21" t="s">
        <v>14658</v>
      </c>
      <c r="G3521" s="11" t="s">
        <v>2</v>
      </c>
      <c r="H3521" s="11" t="s">
        <v>16</v>
      </c>
      <c r="I3521" s="11" t="s">
        <v>4</v>
      </c>
      <c r="J3521" s="12">
        <v>1</v>
      </c>
      <c r="K3521" s="12">
        <v>4394.7700000000004</v>
      </c>
      <c r="L3521" s="12">
        <v>0</v>
      </c>
      <c r="M3521" s="12">
        <v>0</v>
      </c>
      <c r="N3521" s="12">
        <f t="shared" si="163"/>
        <v>4394.7700000000004</v>
      </c>
      <c r="O3521" s="11" t="s">
        <v>5</v>
      </c>
      <c r="P3521" s="13">
        <v>0</v>
      </c>
      <c r="Q3521" s="11" t="s">
        <v>6</v>
      </c>
      <c r="R3521" s="13">
        <v>0</v>
      </c>
      <c r="S3521" s="13">
        <v>0</v>
      </c>
      <c r="T3521" s="11" t="s">
        <v>7</v>
      </c>
      <c r="U3521" s="11" t="s">
        <v>8</v>
      </c>
      <c r="V3521" s="15">
        <v>0</v>
      </c>
      <c r="W3521" s="13">
        <v>0</v>
      </c>
      <c r="X3521" s="15">
        <v>0</v>
      </c>
      <c r="Y3521" s="15">
        <v>0</v>
      </c>
      <c r="Z3521" s="13">
        <v>0</v>
      </c>
      <c r="AA3521" s="15">
        <v>0</v>
      </c>
      <c r="AB3521" s="13">
        <v>0</v>
      </c>
      <c r="AC3521" s="15">
        <v>0</v>
      </c>
      <c r="AD3521" s="13">
        <v>0</v>
      </c>
      <c r="AE3521" s="15">
        <v>0</v>
      </c>
      <c r="AF3521" s="13">
        <v>0</v>
      </c>
      <c r="AG3521" s="15">
        <v>0</v>
      </c>
      <c r="AH3521" s="13">
        <v>0</v>
      </c>
      <c r="AI3521" s="15">
        <v>0</v>
      </c>
      <c r="AJ3521" s="11" t="s">
        <v>17</v>
      </c>
      <c r="AK3521" s="11" t="s">
        <v>10</v>
      </c>
      <c r="AL3521" s="22">
        <f t="shared" si="162"/>
        <v>2354</v>
      </c>
      <c r="AM3521" s="11" t="str">
        <f>VLOOKUP(O3521,Sheet2!$D$6:$E$14,2,FALSE)</f>
        <v>Spare parts</v>
      </c>
      <c r="AN3521" s="11" t="str">
        <f>VLOOKUP(F3521,Sheet2!$E$10:$F$13,2,FALSE)</f>
        <v>SPE</v>
      </c>
      <c r="AO3521" s="35" t="s">
        <v>14668</v>
      </c>
      <c r="AP3521">
        <f>MATCH(AN3521,Sheet2!$F$5:$F$18,0)</f>
        <v>7</v>
      </c>
      <c r="AQ3521">
        <f>MATCH(AO3521,Sheet2!$F$5:$K$5,0)</f>
        <v>6</v>
      </c>
      <c r="AR3521" s="33">
        <f>INDEX(Sheet2!$F$5:$K$18,OPaL!AP3521,OPaL!AQ3521)</f>
        <v>0.15</v>
      </c>
      <c r="AS3521" s="1">
        <f t="shared" si="164"/>
        <v>3735.5545000000002</v>
      </c>
    </row>
    <row r="3522" spans="1:45" x14ac:dyDescent="0.2">
      <c r="A3522" s="11" t="s">
        <v>5111</v>
      </c>
      <c r="B3522" s="11" t="s">
        <v>5112</v>
      </c>
      <c r="C3522" s="11" t="s">
        <v>13103</v>
      </c>
      <c r="D3522" s="21">
        <v>42427</v>
      </c>
      <c r="E3522" s="21" t="s">
        <v>9697</v>
      </c>
      <c r="F3522" s="21" t="s">
        <v>14659</v>
      </c>
      <c r="G3522" s="11" t="s">
        <v>2</v>
      </c>
      <c r="H3522" s="11" t="s">
        <v>16</v>
      </c>
      <c r="I3522" s="11" t="s">
        <v>4</v>
      </c>
      <c r="J3522" s="12">
        <v>1</v>
      </c>
      <c r="K3522" s="12">
        <v>4390</v>
      </c>
      <c r="L3522" s="12">
        <v>0</v>
      </c>
      <c r="M3522" s="12">
        <v>0</v>
      </c>
      <c r="N3522" s="12">
        <f t="shared" si="163"/>
        <v>4390</v>
      </c>
      <c r="O3522" s="11" t="s">
        <v>5</v>
      </c>
      <c r="P3522" s="13">
        <v>0</v>
      </c>
      <c r="Q3522" s="11" t="s">
        <v>6</v>
      </c>
      <c r="R3522" s="13">
        <v>0</v>
      </c>
      <c r="S3522" s="13">
        <v>0</v>
      </c>
      <c r="T3522" s="11" t="s">
        <v>7</v>
      </c>
      <c r="U3522" s="11" t="s">
        <v>8</v>
      </c>
      <c r="V3522" s="15">
        <v>0</v>
      </c>
      <c r="W3522" s="13">
        <v>0</v>
      </c>
      <c r="X3522" s="15">
        <v>0</v>
      </c>
      <c r="Y3522" s="15">
        <v>0</v>
      </c>
      <c r="Z3522" s="13">
        <v>0</v>
      </c>
      <c r="AA3522" s="15">
        <v>0</v>
      </c>
      <c r="AB3522" s="13">
        <v>0</v>
      </c>
      <c r="AC3522" s="15">
        <v>0</v>
      </c>
      <c r="AD3522" s="13">
        <v>0</v>
      </c>
      <c r="AE3522" s="15">
        <v>0</v>
      </c>
      <c r="AF3522" s="13">
        <v>0</v>
      </c>
      <c r="AG3522" s="15">
        <v>0</v>
      </c>
      <c r="AH3522" s="13">
        <v>0</v>
      </c>
      <c r="AI3522" s="15">
        <v>0</v>
      </c>
      <c r="AJ3522" s="11" t="s">
        <v>17</v>
      </c>
      <c r="AK3522" s="11" t="s">
        <v>1398</v>
      </c>
      <c r="AL3522" s="22">
        <f t="shared" si="162"/>
        <v>2865</v>
      </c>
      <c r="AM3522" s="11" t="str">
        <f>VLOOKUP(O3522,Sheet2!$D$6:$E$14,2,FALSE)</f>
        <v>Spare parts</v>
      </c>
      <c r="AN3522" s="11" t="str">
        <f>VLOOKUP(F3522,Sheet2!$E$10:$F$13,2,FALSE)</f>
        <v>SPM</v>
      </c>
      <c r="AO3522" s="35" t="s">
        <v>14668</v>
      </c>
      <c r="AP3522">
        <f>MATCH(AN3522,Sheet2!$F$5:$F$18,0)</f>
        <v>6</v>
      </c>
      <c r="AQ3522">
        <f>MATCH(AO3522,Sheet2!$F$5:$K$5,0)</f>
        <v>6</v>
      </c>
      <c r="AR3522" s="33">
        <f>INDEX(Sheet2!$F$5:$K$18,OPaL!AP3522,OPaL!AQ3522)</f>
        <v>0.15</v>
      </c>
      <c r="AS3522" s="1">
        <f t="shared" si="164"/>
        <v>3731.5</v>
      </c>
    </row>
    <row r="3523" spans="1:45" x14ac:dyDescent="0.2">
      <c r="A3523" s="11" t="s">
        <v>1625</v>
      </c>
      <c r="B3523" s="11" t="s">
        <v>1626</v>
      </c>
      <c r="C3523" s="11" t="s">
        <v>13104</v>
      </c>
      <c r="D3523" s="21">
        <v>42938</v>
      </c>
      <c r="E3523" s="21" t="s">
        <v>9726</v>
      </c>
      <c r="F3523" s="21" t="s">
        <v>14658</v>
      </c>
      <c r="G3523" s="11" t="s">
        <v>2</v>
      </c>
      <c r="H3523" s="11" t="s">
        <v>16</v>
      </c>
      <c r="I3523" s="11" t="s">
        <v>4</v>
      </c>
      <c r="J3523" s="12">
        <v>1</v>
      </c>
      <c r="K3523" s="12">
        <v>4385.2</v>
      </c>
      <c r="L3523" s="12">
        <v>0</v>
      </c>
      <c r="M3523" s="12">
        <v>0</v>
      </c>
      <c r="N3523" s="12">
        <f t="shared" si="163"/>
        <v>4385.2</v>
      </c>
      <c r="O3523" s="11" t="s">
        <v>5</v>
      </c>
      <c r="P3523" s="13">
        <v>0</v>
      </c>
      <c r="Q3523" s="11" t="s">
        <v>6</v>
      </c>
      <c r="R3523" s="13">
        <v>0</v>
      </c>
      <c r="S3523" s="13">
        <v>0</v>
      </c>
      <c r="T3523" s="11" t="s">
        <v>7</v>
      </c>
      <c r="U3523" s="11" t="s">
        <v>8</v>
      </c>
      <c r="V3523" s="15">
        <v>0</v>
      </c>
      <c r="W3523" s="13">
        <v>0</v>
      </c>
      <c r="X3523" s="15">
        <v>0</v>
      </c>
      <c r="Y3523" s="15">
        <v>0</v>
      </c>
      <c r="Z3523" s="13">
        <v>0</v>
      </c>
      <c r="AA3523" s="15">
        <v>0</v>
      </c>
      <c r="AB3523" s="13">
        <v>0</v>
      </c>
      <c r="AC3523" s="15">
        <v>0</v>
      </c>
      <c r="AD3523" s="13">
        <v>0</v>
      </c>
      <c r="AE3523" s="15">
        <v>0</v>
      </c>
      <c r="AF3523" s="13">
        <v>0</v>
      </c>
      <c r="AG3523" s="15">
        <v>0</v>
      </c>
      <c r="AH3523" s="13">
        <v>0</v>
      </c>
      <c r="AI3523" s="15">
        <v>0</v>
      </c>
      <c r="AJ3523" s="11" t="s">
        <v>17</v>
      </c>
      <c r="AK3523" s="11" t="s">
        <v>10</v>
      </c>
      <c r="AL3523" s="22">
        <f t="shared" si="162"/>
        <v>2354</v>
      </c>
      <c r="AM3523" s="11" t="str">
        <f>VLOOKUP(O3523,Sheet2!$D$6:$E$14,2,FALSE)</f>
        <v>Spare parts</v>
      </c>
      <c r="AN3523" s="11" t="str">
        <f>VLOOKUP(F3523,Sheet2!$E$10:$F$13,2,FALSE)</f>
        <v>SPE</v>
      </c>
      <c r="AO3523" s="35" t="s">
        <v>14668</v>
      </c>
      <c r="AP3523">
        <f>MATCH(AN3523,Sheet2!$F$5:$F$18,0)</f>
        <v>7</v>
      </c>
      <c r="AQ3523">
        <f>MATCH(AO3523,Sheet2!$F$5:$K$5,0)</f>
        <v>6</v>
      </c>
      <c r="AR3523" s="33">
        <f>INDEX(Sheet2!$F$5:$K$18,OPaL!AP3523,OPaL!AQ3523)</f>
        <v>0.15</v>
      </c>
      <c r="AS3523" s="1">
        <f t="shared" si="164"/>
        <v>3727.4199999999996</v>
      </c>
    </row>
    <row r="3524" spans="1:45" x14ac:dyDescent="0.2">
      <c r="A3524" s="11" t="s">
        <v>8754</v>
      </c>
      <c r="B3524" s="11" t="s">
        <v>8755</v>
      </c>
      <c r="C3524" s="11" t="s">
        <v>13105</v>
      </c>
      <c r="D3524" s="21">
        <v>45273</v>
      </c>
      <c r="E3524" s="21" t="s">
        <v>9753</v>
      </c>
      <c r="F3524" s="21" t="s">
        <v>14659</v>
      </c>
      <c r="G3524" s="11" t="s">
        <v>2</v>
      </c>
      <c r="H3524" s="11" t="s">
        <v>350</v>
      </c>
      <c r="I3524" s="11" t="s">
        <v>4</v>
      </c>
      <c r="J3524" s="12">
        <v>5</v>
      </c>
      <c r="K3524" s="12">
        <v>4365.8999999999996</v>
      </c>
      <c r="L3524" s="12">
        <v>0</v>
      </c>
      <c r="M3524" s="12">
        <v>0</v>
      </c>
      <c r="N3524" s="12">
        <f t="shared" si="163"/>
        <v>4365.8999999999996</v>
      </c>
      <c r="O3524" s="11" t="s">
        <v>8227</v>
      </c>
      <c r="P3524" s="13">
        <v>0</v>
      </c>
      <c r="Q3524" s="11" t="s">
        <v>6</v>
      </c>
      <c r="R3524" s="13">
        <v>0</v>
      </c>
      <c r="S3524" s="13">
        <v>0</v>
      </c>
      <c r="T3524" s="11" t="s">
        <v>7</v>
      </c>
      <c r="U3524" s="11" t="s">
        <v>8</v>
      </c>
      <c r="V3524" s="15">
        <v>0</v>
      </c>
      <c r="W3524" s="13">
        <v>0</v>
      </c>
      <c r="X3524" s="15">
        <v>0</v>
      </c>
      <c r="Y3524" s="15">
        <v>0</v>
      </c>
      <c r="Z3524" s="13">
        <v>0</v>
      </c>
      <c r="AA3524" s="15">
        <v>0</v>
      </c>
      <c r="AB3524" s="13">
        <v>0</v>
      </c>
      <c r="AC3524" s="15">
        <v>0</v>
      </c>
      <c r="AD3524" s="13">
        <v>0</v>
      </c>
      <c r="AE3524" s="15">
        <v>0</v>
      </c>
      <c r="AF3524" s="13">
        <v>0</v>
      </c>
      <c r="AG3524" s="15">
        <v>0</v>
      </c>
      <c r="AH3524" s="13">
        <v>0</v>
      </c>
      <c r="AI3524" s="15">
        <v>0</v>
      </c>
      <c r="AJ3524" s="11" t="s">
        <v>352</v>
      </c>
      <c r="AK3524" s="11" t="s">
        <v>8228</v>
      </c>
      <c r="AL3524" s="22">
        <f t="shared" ref="AL3524:AL3587" si="165">$D$2-D3524</f>
        <v>19</v>
      </c>
      <c r="AM3524" s="11" t="str">
        <f>VLOOKUP(O3524,Sheet2!$D$6:$E$14,2,FALSE)</f>
        <v>Consumables</v>
      </c>
      <c r="AN3524" s="11" t="str">
        <f>VLOOKUP(F3524,Sheet2!$E$15:$F$18,2,FALSE)</f>
        <v>CM</v>
      </c>
      <c r="AO3524" s="35" t="s">
        <v>14664</v>
      </c>
      <c r="AP3524">
        <f>MATCH(AN3524,Sheet2!$F$5:$F$18,0)</f>
        <v>13</v>
      </c>
      <c r="AQ3524">
        <f>MATCH(AO3524,Sheet2!$F$5:$K$5,0)</f>
        <v>2</v>
      </c>
      <c r="AR3524" s="33">
        <f>INDEX(Sheet2!$F$5:$K$18,OPaL!AP3524,OPaL!AQ3524)</f>
        <v>0</v>
      </c>
      <c r="AS3524" s="1">
        <f t="shared" si="164"/>
        <v>4365.8999999999996</v>
      </c>
    </row>
    <row r="3525" spans="1:45" x14ac:dyDescent="0.2">
      <c r="A3525" s="11" t="s">
        <v>2945</v>
      </c>
      <c r="B3525" s="11" t="s">
        <v>2946</v>
      </c>
      <c r="C3525" s="11" t="s">
        <v>13106</v>
      </c>
      <c r="D3525" s="21">
        <v>42424</v>
      </c>
      <c r="E3525" s="21" t="s">
        <v>9697</v>
      </c>
      <c r="F3525" s="21" t="s">
        <v>14659</v>
      </c>
      <c r="G3525" s="11" t="s">
        <v>2</v>
      </c>
      <c r="H3525" s="11" t="s">
        <v>16</v>
      </c>
      <c r="I3525" s="11" t="s">
        <v>4</v>
      </c>
      <c r="J3525" s="12">
        <v>4</v>
      </c>
      <c r="K3525" s="12">
        <v>4356.8999999999996</v>
      </c>
      <c r="L3525" s="12">
        <v>0</v>
      </c>
      <c r="M3525" s="12">
        <v>0</v>
      </c>
      <c r="N3525" s="12">
        <f t="shared" ref="N3525:N3588" si="166">M3525+K3525</f>
        <v>4356.8999999999996</v>
      </c>
      <c r="O3525" s="11" t="s">
        <v>5</v>
      </c>
      <c r="P3525" s="13">
        <v>0</v>
      </c>
      <c r="Q3525" s="11" t="s">
        <v>6</v>
      </c>
      <c r="R3525" s="13">
        <v>0</v>
      </c>
      <c r="S3525" s="13">
        <v>0</v>
      </c>
      <c r="T3525" s="11" t="s">
        <v>7</v>
      </c>
      <c r="U3525" s="11" t="s">
        <v>8</v>
      </c>
      <c r="V3525" s="15">
        <v>0</v>
      </c>
      <c r="W3525" s="13">
        <v>0</v>
      </c>
      <c r="X3525" s="15">
        <v>0</v>
      </c>
      <c r="Y3525" s="15">
        <v>0</v>
      </c>
      <c r="Z3525" s="13">
        <v>0</v>
      </c>
      <c r="AA3525" s="15">
        <v>0</v>
      </c>
      <c r="AB3525" s="13">
        <v>0</v>
      </c>
      <c r="AC3525" s="15">
        <v>0</v>
      </c>
      <c r="AD3525" s="13">
        <v>0</v>
      </c>
      <c r="AE3525" s="15">
        <v>0</v>
      </c>
      <c r="AF3525" s="13">
        <v>0</v>
      </c>
      <c r="AG3525" s="15">
        <v>0</v>
      </c>
      <c r="AH3525" s="13">
        <v>0</v>
      </c>
      <c r="AI3525" s="15">
        <v>0</v>
      </c>
      <c r="AJ3525" s="11" t="s">
        <v>17</v>
      </c>
      <c r="AK3525" s="11" t="s">
        <v>13</v>
      </c>
      <c r="AL3525" s="22">
        <f t="shared" si="165"/>
        <v>2868</v>
      </c>
      <c r="AM3525" s="11" t="str">
        <f>VLOOKUP(O3525,Sheet2!$D$6:$E$14,2,FALSE)</f>
        <v>Spare parts</v>
      </c>
      <c r="AN3525" s="11" t="str">
        <f>VLOOKUP(F3525,Sheet2!$E$10:$F$13,2,FALSE)</f>
        <v>SPM</v>
      </c>
      <c r="AO3525" s="35" t="s">
        <v>14668</v>
      </c>
      <c r="AP3525">
        <f>MATCH(AN3525,Sheet2!$F$5:$F$18,0)</f>
        <v>6</v>
      </c>
      <c r="AQ3525">
        <f>MATCH(AO3525,Sheet2!$F$5:$K$5,0)</f>
        <v>6</v>
      </c>
      <c r="AR3525" s="33">
        <f>INDEX(Sheet2!$F$5:$K$18,OPaL!AP3525,OPaL!AQ3525)</f>
        <v>0.15</v>
      </c>
      <c r="AS3525" s="1">
        <f t="shared" ref="AS3525:AS3588" si="167">N3525*(1-AR3525)</f>
        <v>3703.3649999999998</v>
      </c>
    </row>
    <row r="3526" spans="1:45" x14ac:dyDescent="0.2">
      <c r="A3526" s="11" t="s">
        <v>2947</v>
      </c>
      <c r="B3526" s="11" t="s">
        <v>2948</v>
      </c>
      <c r="C3526" s="11" t="s">
        <v>13107</v>
      </c>
      <c r="D3526" s="21">
        <v>42424</v>
      </c>
      <c r="E3526" s="21" t="s">
        <v>9697</v>
      </c>
      <c r="F3526" s="21" t="s">
        <v>14659</v>
      </c>
      <c r="G3526" s="11" t="s">
        <v>2</v>
      </c>
      <c r="H3526" s="11" t="s">
        <v>16</v>
      </c>
      <c r="I3526" s="11" t="s">
        <v>4</v>
      </c>
      <c r="J3526" s="12">
        <v>4</v>
      </c>
      <c r="K3526" s="12">
        <v>4356.8999999999996</v>
      </c>
      <c r="L3526" s="12">
        <v>0</v>
      </c>
      <c r="M3526" s="12">
        <v>0</v>
      </c>
      <c r="N3526" s="12">
        <f t="shared" si="166"/>
        <v>4356.8999999999996</v>
      </c>
      <c r="O3526" s="11" t="s">
        <v>5</v>
      </c>
      <c r="P3526" s="13">
        <v>0</v>
      </c>
      <c r="Q3526" s="11" t="s">
        <v>6</v>
      </c>
      <c r="R3526" s="13">
        <v>0</v>
      </c>
      <c r="S3526" s="13">
        <v>0</v>
      </c>
      <c r="T3526" s="11" t="s">
        <v>7</v>
      </c>
      <c r="U3526" s="11" t="s">
        <v>8</v>
      </c>
      <c r="V3526" s="15">
        <v>0</v>
      </c>
      <c r="W3526" s="13">
        <v>0</v>
      </c>
      <c r="X3526" s="15">
        <v>0</v>
      </c>
      <c r="Y3526" s="15">
        <v>0</v>
      </c>
      <c r="Z3526" s="13">
        <v>0</v>
      </c>
      <c r="AA3526" s="15">
        <v>0</v>
      </c>
      <c r="AB3526" s="13">
        <v>0</v>
      </c>
      <c r="AC3526" s="15">
        <v>0</v>
      </c>
      <c r="AD3526" s="13">
        <v>0</v>
      </c>
      <c r="AE3526" s="15">
        <v>0</v>
      </c>
      <c r="AF3526" s="13">
        <v>0</v>
      </c>
      <c r="AG3526" s="15">
        <v>0</v>
      </c>
      <c r="AH3526" s="13">
        <v>0</v>
      </c>
      <c r="AI3526" s="15">
        <v>0</v>
      </c>
      <c r="AJ3526" s="11" t="s">
        <v>17</v>
      </c>
      <c r="AK3526" s="11" t="s">
        <v>13</v>
      </c>
      <c r="AL3526" s="22">
        <f t="shared" si="165"/>
        <v>2868</v>
      </c>
      <c r="AM3526" s="11" t="str">
        <f>VLOOKUP(O3526,Sheet2!$D$6:$E$14,2,FALSE)</f>
        <v>Spare parts</v>
      </c>
      <c r="AN3526" s="11" t="str">
        <f>VLOOKUP(F3526,Sheet2!$E$10:$F$13,2,FALSE)</f>
        <v>SPM</v>
      </c>
      <c r="AO3526" s="35" t="s">
        <v>14668</v>
      </c>
      <c r="AP3526">
        <f>MATCH(AN3526,Sheet2!$F$5:$F$18,0)</f>
        <v>6</v>
      </c>
      <c r="AQ3526">
        <f>MATCH(AO3526,Sheet2!$F$5:$K$5,0)</f>
        <v>6</v>
      </c>
      <c r="AR3526" s="33">
        <f>INDEX(Sheet2!$F$5:$K$18,OPaL!AP3526,OPaL!AQ3526)</f>
        <v>0.15</v>
      </c>
      <c r="AS3526" s="1">
        <f t="shared" si="167"/>
        <v>3703.3649999999998</v>
      </c>
    </row>
    <row r="3527" spans="1:45" x14ac:dyDescent="0.2">
      <c r="A3527" s="11" t="s">
        <v>2957</v>
      </c>
      <c r="B3527" s="11" t="s">
        <v>2958</v>
      </c>
      <c r="C3527" s="11" t="s">
        <v>13108</v>
      </c>
      <c r="D3527" s="21">
        <v>42424</v>
      </c>
      <c r="E3527" s="21" t="s">
        <v>9697</v>
      </c>
      <c r="F3527" s="21" t="s">
        <v>14659</v>
      </c>
      <c r="G3527" s="11" t="s">
        <v>2</v>
      </c>
      <c r="H3527" s="11" t="s">
        <v>16</v>
      </c>
      <c r="I3527" s="11" t="s">
        <v>4</v>
      </c>
      <c r="J3527" s="12">
        <v>4</v>
      </c>
      <c r="K3527" s="12">
        <v>4356.8999999999996</v>
      </c>
      <c r="L3527" s="12">
        <v>0</v>
      </c>
      <c r="M3527" s="12">
        <v>0</v>
      </c>
      <c r="N3527" s="12">
        <f t="shared" si="166"/>
        <v>4356.8999999999996</v>
      </c>
      <c r="O3527" s="11" t="s">
        <v>5</v>
      </c>
      <c r="P3527" s="13">
        <v>0</v>
      </c>
      <c r="Q3527" s="11" t="s">
        <v>6</v>
      </c>
      <c r="R3527" s="13">
        <v>0</v>
      </c>
      <c r="S3527" s="13">
        <v>0</v>
      </c>
      <c r="T3527" s="11" t="s">
        <v>7</v>
      </c>
      <c r="U3527" s="11" t="s">
        <v>8</v>
      </c>
      <c r="V3527" s="15">
        <v>0</v>
      </c>
      <c r="W3527" s="13">
        <v>0</v>
      </c>
      <c r="X3527" s="15">
        <v>0</v>
      </c>
      <c r="Y3527" s="15">
        <v>0</v>
      </c>
      <c r="Z3527" s="13">
        <v>0</v>
      </c>
      <c r="AA3527" s="15">
        <v>0</v>
      </c>
      <c r="AB3527" s="13">
        <v>0</v>
      </c>
      <c r="AC3527" s="15">
        <v>0</v>
      </c>
      <c r="AD3527" s="13">
        <v>0</v>
      </c>
      <c r="AE3527" s="15">
        <v>0</v>
      </c>
      <c r="AF3527" s="13">
        <v>0</v>
      </c>
      <c r="AG3527" s="15">
        <v>0</v>
      </c>
      <c r="AH3527" s="13">
        <v>0</v>
      </c>
      <c r="AI3527" s="15">
        <v>0</v>
      </c>
      <c r="AJ3527" s="11" t="s">
        <v>17</v>
      </c>
      <c r="AK3527" s="11" t="s">
        <v>13</v>
      </c>
      <c r="AL3527" s="22">
        <f t="shared" si="165"/>
        <v>2868</v>
      </c>
      <c r="AM3527" s="11" t="str">
        <f>VLOOKUP(O3527,Sheet2!$D$6:$E$14,2,FALSE)</f>
        <v>Spare parts</v>
      </c>
      <c r="AN3527" s="11" t="str">
        <f>VLOOKUP(F3527,Sheet2!$E$10:$F$13,2,FALSE)</f>
        <v>SPM</v>
      </c>
      <c r="AO3527" s="35" t="s">
        <v>14668</v>
      </c>
      <c r="AP3527">
        <f>MATCH(AN3527,Sheet2!$F$5:$F$18,0)</f>
        <v>6</v>
      </c>
      <c r="AQ3527">
        <f>MATCH(AO3527,Sheet2!$F$5:$K$5,0)</f>
        <v>6</v>
      </c>
      <c r="AR3527" s="33">
        <f>INDEX(Sheet2!$F$5:$K$18,OPaL!AP3527,OPaL!AQ3527)</f>
        <v>0.15</v>
      </c>
      <c r="AS3527" s="1">
        <f t="shared" si="167"/>
        <v>3703.3649999999998</v>
      </c>
    </row>
    <row r="3528" spans="1:45" x14ac:dyDescent="0.2">
      <c r="A3528" s="11" t="s">
        <v>2959</v>
      </c>
      <c r="B3528" s="11" t="s">
        <v>2960</v>
      </c>
      <c r="C3528" s="11" t="s">
        <v>13109</v>
      </c>
      <c r="D3528" s="21">
        <v>42424</v>
      </c>
      <c r="E3528" s="21" t="s">
        <v>9697</v>
      </c>
      <c r="F3528" s="21" t="s">
        <v>14659</v>
      </c>
      <c r="G3528" s="11" t="s">
        <v>2</v>
      </c>
      <c r="H3528" s="11" t="s">
        <v>16</v>
      </c>
      <c r="I3528" s="11" t="s">
        <v>4</v>
      </c>
      <c r="J3528" s="12">
        <v>4</v>
      </c>
      <c r="K3528" s="12">
        <v>4356.8999999999996</v>
      </c>
      <c r="L3528" s="12">
        <v>0</v>
      </c>
      <c r="M3528" s="12">
        <v>0</v>
      </c>
      <c r="N3528" s="12">
        <f t="shared" si="166"/>
        <v>4356.8999999999996</v>
      </c>
      <c r="O3528" s="11" t="s">
        <v>5</v>
      </c>
      <c r="P3528" s="13">
        <v>0</v>
      </c>
      <c r="Q3528" s="11" t="s">
        <v>6</v>
      </c>
      <c r="R3528" s="13">
        <v>0</v>
      </c>
      <c r="S3528" s="13">
        <v>0</v>
      </c>
      <c r="T3528" s="11" t="s">
        <v>7</v>
      </c>
      <c r="U3528" s="11" t="s">
        <v>8</v>
      </c>
      <c r="V3528" s="15">
        <v>0</v>
      </c>
      <c r="W3528" s="13">
        <v>0</v>
      </c>
      <c r="X3528" s="15">
        <v>0</v>
      </c>
      <c r="Y3528" s="15">
        <v>0</v>
      </c>
      <c r="Z3528" s="13">
        <v>0</v>
      </c>
      <c r="AA3528" s="15">
        <v>0</v>
      </c>
      <c r="AB3528" s="13">
        <v>0</v>
      </c>
      <c r="AC3528" s="15">
        <v>0</v>
      </c>
      <c r="AD3528" s="13">
        <v>0</v>
      </c>
      <c r="AE3528" s="15">
        <v>0</v>
      </c>
      <c r="AF3528" s="13">
        <v>0</v>
      </c>
      <c r="AG3528" s="15">
        <v>0</v>
      </c>
      <c r="AH3528" s="13">
        <v>0</v>
      </c>
      <c r="AI3528" s="15">
        <v>0</v>
      </c>
      <c r="AJ3528" s="11" t="s">
        <v>17</v>
      </c>
      <c r="AK3528" s="11" t="s">
        <v>13</v>
      </c>
      <c r="AL3528" s="22">
        <f t="shared" si="165"/>
        <v>2868</v>
      </c>
      <c r="AM3528" s="11" t="str">
        <f>VLOOKUP(O3528,Sheet2!$D$6:$E$14,2,FALSE)</f>
        <v>Spare parts</v>
      </c>
      <c r="AN3528" s="11" t="str">
        <f>VLOOKUP(F3528,Sheet2!$E$10:$F$13,2,FALSE)</f>
        <v>SPM</v>
      </c>
      <c r="AO3528" s="35" t="s">
        <v>14668</v>
      </c>
      <c r="AP3528">
        <f>MATCH(AN3528,Sheet2!$F$5:$F$18,0)</f>
        <v>6</v>
      </c>
      <c r="AQ3528">
        <f>MATCH(AO3528,Sheet2!$F$5:$K$5,0)</f>
        <v>6</v>
      </c>
      <c r="AR3528" s="33">
        <f>INDEX(Sheet2!$F$5:$K$18,OPaL!AP3528,OPaL!AQ3528)</f>
        <v>0.15</v>
      </c>
      <c r="AS3528" s="1">
        <f t="shared" si="167"/>
        <v>3703.3649999999998</v>
      </c>
    </row>
    <row r="3529" spans="1:45" x14ac:dyDescent="0.2">
      <c r="A3529" s="11" t="s">
        <v>2965</v>
      </c>
      <c r="B3529" s="11" t="s">
        <v>2966</v>
      </c>
      <c r="C3529" s="11" t="s">
        <v>13110</v>
      </c>
      <c r="D3529" s="21">
        <v>42424</v>
      </c>
      <c r="E3529" s="21" t="s">
        <v>9697</v>
      </c>
      <c r="F3529" s="21" t="s">
        <v>14659</v>
      </c>
      <c r="G3529" s="11" t="s">
        <v>2</v>
      </c>
      <c r="H3529" s="11" t="s">
        <v>16</v>
      </c>
      <c r="I3529" s="11" t="s">
        <v>4</v>
      </c>
      <c r="J3529" s="12">
        <v>4</v>
      </c>
      <c r="K3529" s="12">
        <v>4356.8999999999996</v>
      </c>
      <c r="L3529" s="12">
        <v>0</v>
      </c>
      <c r="M3529" s="12">
        <v>0</v>
      </c>
      <c r="N3529" s="12">
        <f t="shared" si="166"/>
        <v>4356.8999999999996</v>
      </c>
      <c r="O3529" s="11" t="s">
        <v>5</v>
      </c>
      <c r="P3529" s="13">
        <v>0</v>
      </c>
      <c r="Q3529" s="11" t="s">
        <v>6</v>
      </c>
      <c r="R3529" s="13">
        <v>0</v>
      </c>
      <c r="S3529" s="13">
        <v>0</v>
      </c>
      <c r="T3529" s="11" t="s">
        <v>7</v>
      </c>
      <c r="U3529" s="11" t="s">
        <v>8</v>
      </c>
      <c r="V3529" s="15">
        <v>0</v>
      </c>
      <c r="W3529" s="13">
        <v>0</v>
      </c>
      <c r="X3529" s="15">
        <v>0</v>
      </c>
      <c r="Y3529" s="15">
        <v>0</v>
      </c>
      <c r="Z3529" s="13">
        <v>0</v>
      </c>
      <c r="AA3529" s="15">
        <v>0</v>
      </c>
      <c r="AB3529" s="13">
        <v>0</v>
      </c>
      <c r="AC3529" s="15">
        <v>0</v>
      </c>
      <c r="AD3529" s="13">
        <v>0</v>
      </c>
      <c r="AE3529" s="15">
        <v>0</v>
      </c>
      <c r="AF3529" s="13">
        <v>0</v>
      </c>
      <c r="AG3529" s="15">
        <v>0</v>
      </c>
      <c r="AH3529" s="13">
        <v>0</v>
      </c>
      <c r="AI3529" s="15">
        <v>0</v>
      </c>
      <c r="AJ3529" s="11" t="s">
        <v>17</v>
      </c>
      <c r="AK3529" s="11" t="s">
        <v>13</v>
      </c>
      <c r="AL3529" s="22">
        <f t="shared" si="165"/>
        <v>2868</v>
      </c>
      <c r="AM3529" s="11" t="str">
        <f>VLOOKUP(O3529,Sheet2!$D$6:$E$14,2,FALSE)</f>
        <v>Spare parts</v>
      </c>
      <c r="AN3529" s="11" t="str">
        <f>VLOOKUP(F3529,Sheet2!$E$10:$F$13,2,FALSE)</f>
        <v>SPM</v>
      </c>
      <c r="AO3529" s="35" t="s">
        <v>14668</v>
      </c>
      <c r="AP3529">
        <f>MATCH(AN3529,Sheet2!$F$5:$F$18,0)</f>
        <v>6</v>
      </c>
      <c r="AQ3529">
        <f>MATCH(AO3529,Sheet2!$F$5:$K$5,0)</f>
        <v>6</v>
      </c>
      <c r="AR3529" s="33">
        <f>INDEX(Sheet2!$F$5:$K$18,OPaL!AP3529,OPaL!AQ3529)</f>
        <v>0.15</v>
      </c>
      <c r="AS3529" s="1">
        <f t="shared" si="167"/>
        <v>3703.3649999999998</v>
      </c>
    </row>
    <row r="3530" spans="1:45" x14ac:dyDescent="0.2">
      <c r="A3530" s="11" t="s">
        <v>2969</v>
      </c>
      <c r="B3530" s="11" t="s">
        <v>2970</v>
      </c>
      <c r="C3530" s="11" t="s">
        <v>13111</v>
      </c>
      <c r="D3530" s="21">
        <v>42424</v>
      </c>
      <c r="E3530" s="21" t="s">
        <v>9697</v>
      </c>
      <c r="F3530" s="21" t="s">
        <v>14659</v>
      </c>
      <c r="G3530" s="11" t="s">
        <v>2</v>
      </c>
      <c r="H3530" s="11" t="s">
        <v>16</v>
      </c>
      <c r="I3530" s="11" t="s">
        <v>4</v>
      </c>
      <c r="J3530" s="12">
        <v>4</v>
      </c>
      <c r="K3530" s="12">
        <v>4356.8999999999996</v>
      </c>
      <c r="L3530" s="12">
        <v>0</v>
      </c>
      <c r="M3530" s="12">
        <v>0</v>
      </c>
      <c r="N3530" s="12">
        <f t="shared" si="166"/>
        <v>4356.8999999999996</v>
      </c>
      <c r="O3530" s="11" t="s">
        <v>5</v>
      </c>
      <c r="P3530" s="13">
        <v>0</v>
      </c>
      <c r="Q3530" s="11" t="s">
        <v>6</v>
      </c>
      <c r="R3530" s="13">
        <v>0</v>
      </c>
      <c r="S3530" s="13">
        <v>0</v>
      </c>
      <c r="T3530" s="11" t="s">
        <v>7</v>
      </c>
      <c r="U3530" s="11" t="s">
        <v>8</v>
      </c>
      <c r="V3530" s="15">
        <v>0</v>
      </c>
      <c r="W3530" s="13">
        <v>0</v>
      </c>
      <c r="X3530" s="15">
        <v>0</v>
      </c>
      <c r="Y3530" s="15">
        <v>0</v>
      </c>
      <c r="Z3530" s="13">
        <v>0</v>
      </c>
      <c r="AA3530" s="15">
        <v>0</v>
      </c>
      <c r="AB3530" s="13">
        <v>0</v>
      </c>
      <c r="AC3530" s="15">
        <v>0</v>
      </c>
      <c r="AD3530" s="13">
        <v>0</v>
      </c>
      <c r="AE3530" s="15">
        <v>0</v>
      </c>
      <c r="AF3530" s="13">
        <v>0</v>
      </c>
      <c r="AG3530" s="15">
        <v>0</v>
      </c>
      <c r="AH3530" s="13">
        <v>0</v>
      </c>
      <c r="AI3530" s="15">
        <v>0</v>
      </c>
      <c r="AJ3530" s="11" t="s">
        <v>17</v>
      </c>
      <c r="AK3530" s="11" t="s">
        <v>13</v>
      </c>
      <c r="AL3530" s="22">
        <f t="shared" si="165"/>
        <v>2868</v>
      </c>
      <c r="AM3530" s="11" t="str">
        <f>VLOOKUP(O3530,Sheet2!$D$6:$E$14,2,FALSE)</f>
        <v>Spare parts</v>
      </c>
      <c r="AN3530" s="11" t="str">
        <f>VLOOKUP(F3530,Sheet2!$E$10:$F$13,2,FALSE)</f>
        <v>SPM</v>
      </c>
      <c r="AO3530" s="35" t="s">
        <v>14668</v>
      </c>
      <c r="AP3530">
        <f>MATCH(AN3530,Sheet2!$F$5:$F$18,0)</f>
        <v>6</v>
      </c>
      <c r="AQ3530">
        <f>MATCH(AO3530,Sheet2!$F$5:$K$5,0)</f>
        <v>6</v>
      </c>
      <c r="AR3530" s="33">
        <f>INDEX(Sheet2!$F$5:$K$18,OPaL!AP3530,OPaL!AQ3530)</f>
        <v>0.15</v>
      </c>
      <c r="AS3530" s="1">
        <f t="shared" si="167"/>
        <v>3703.3649999999998</v>
      </c>
    </row>
    <row r="3531" spans="1:45" x14ac:dyDescent="0.2">
      <c r="A3531" s="11" t="s">
        <v>7061</v>
      </c>
      <c r="B3531" s="11" t="s">
        <v>7062</v>
      </c>
      <c r="C3531" s="11" t="s">
        <v>13112</v>
      </c>
      <c r="D3531" s="21">
        <v>42424</v>
      </c>
      <c r="E3531" s="21" t="s">
        <v>9697</v>
      </c>
      <c r="F3531" s="21" t="s">
        <v>14659</v>
      </c>
      <c r="G3531" s="11" t="s">
        <v>2</v>
      </c>
      <c r="H3531" s="11" t="s">
        <v>16</v>
      </c>
      <c r="I3531" s="11" t="s">
        <v>4</v>
      </c>
      <c r="J3531" s="12">
        <v>4</v>
      </c>
      <c r="K3531" s="12">
        <v>4356.8999999999996</v>
      </c>
      <c r="L3531" s="12">
        <v>0</v>
      </c>
      <c r="M3531" s="12">
        <v>0</v>
      </c>
      <c r="N3531" s="12">
        <f t="shared" si="166"/>
        <v>4356.8999999999996</v>
      </c>
      <c r="O3531" s="11" t="s">
        <v>5</v>
      </c>
      <c r="P3531" s="13">
        <v>0</v>
      </c>
      <c r="Q3531" s="11" t="s">
        <v>6</v>
      </c>
      <c r="R3531" s="13">
        <v>0</v>
      </c>
      <c r="S3531" s="13">
        <v>0</v>
      </c>
      <c r="T3531" s="11" t="s">
        <v>7</v>
      </c>
      <c r="U3531" s="11" t="s">
        <v>8</v>
      </c>
      <c r="V3531" s="15">
        <v>0</v>
      </c>
      <c r="W3531" s="13">
        <v>0</v>
      </c>
      <c r="X3531" s="15">
        <v>0</v>
      </c>
      <c r="Y3531" s="15">
        <v>0</v>
      </c>
      <c r="Z3531" s="13">
        <v>0</v>
      </c>
      <c r="AA3531" s="15">
        <v>0</v>
      </c>
      <c r="AB3531" s="13">
        <v>0</v>
      </c>
      <c r="AC3531" s="15">
        <v>0</v>
      </c>
      <c r="AD3531" s="13">
        <v>0</v>
      </c>
      <c r="AE3531" s="15">
        <v>0</v>
      </c>
      <c r="AF3531" s="13">
        <v>0</v>
      </c>
      <c r="AG3531" s="15">
        <v>0</v>
      </c>
      <c r="AH3531" s="13">
        <v>0</v>
      </c>
      <c r="AI3531" s="15">
        <v>0</v>
      </c>
      <c r="AJ3531" s="11" t="s">
        <v>17</v>
      </c>
      <c r="AK3531" s="11" t="s">
        <v>13</v>
      </c>
      <c r="AL3531" s="22">
        <f t="shared" si="165"/>
        <v>2868</v>
      </c>
      <c r="AM3531" s="11" t="str">
        <f>VLOOKUP(O3531,Sheet2!$D$6:$E$14,2,FALSE)</f>
        <v>Spare parts</v>
      </c>
      <c r="AN3531" s="11" t="str">
        <f>VLOOKUP(F3531,Sheet2!$E$10:$F$13,2,FALSE)</f>
        <v>SPM</v>
      </c>
      <c r="AO3531" s="35" t="s">
        <v>14668</v>
      </c>
      <c r="AP3531">
        <f>MATCH(AN3531,Sheet2!$F$5:$F$18,0)</f>
        <v>6</v>
      </c>
      <c r="AQ3531">
        <f>MATCH(AO3531,Sheet2!$F$5:$K$5,0)</f>
        <v>6</v>
      </c>
      <c r="AR3531" s="33">
        <f>INDEX(Sheet2!$F$5:$K$18,OPaL!AP3531,OPaL!AQ3531)</f>
        <v>0.15</v>
      </c>
      <c r="AS3531" s="1">
        <f t="shared" si="167"/>
        <v>3703.3649999999998</v>
      </c>
    </row>
    <row r="3532" spans="1:45" x14ac:dyDescent="0.2">
      <c r="A3532" s="11" t="s">
        <v>7065</v>
      </c>
      <c r="B3532" s="11" t="s">
        <v>7066</v>
      </c>
      <c r="C3532" s="11" t="s">
        <v>13113</v>
      </c>
      <c r="D3532" s="21">
        <v>42424</v>
      </c>
      <c r="E3532" s="21" t="s">
        <v>9697</v>
      </c>
      <c r="F3532" s="21" t="s">
        <v>14659</v>
      </c>
      <c r="G3532" s="11" t="s">
        <v>2</v>
      </c>
      <c r="H3532" s="11" t="s">
        <v>16</v>
      </c>
      <c r="I3532" s="11" t="s">
        <v>4</v>
      </c>
      <c r="J3532" s="12">
        <v>4</v>
      </c>
      <c r="K3532" s="12">
        <v>4356.8999999999996</v>
      </c>
      <c r="L3532" s="12">
        <v>0</v>
      </c>
      <c r="M3532" s="12">
        <v>0</v>
      </c>
      <c r="N3532" s="12">
        <f t="shared" si="166"/>
        <v>4356.8999999999996</v>
      </c>
      <c r="O3532" s="11" t="s">
        <v>5</v>
      </c>
      <c r="P3532" s="13">
        <v>0</v>
      </c>
      <c r="Q3532" s="11" t="s">
        <v>6</v>
      </c>
      <c r="R3532" s="13">
        <v>0</v>
      </c>
      <c r="S3532" s="13">
        <v>0</v>
      </c>
      <c r="T3532" s="11" t="s">
        <v>7</v>
      </c>
      <c r="U3532" s="11" t="s">
        <v>8</v>
      </c>
      <c r="V3532" s="15">
        <v>0</v>
      </c>
      <c r="W3532" s="13">
        <v>0</v>
      </c>
      <c r="X3532" s="15">
        <v>0</v>
      </c>
      <c r="Y3532" s="15">
        <v>0</v>
      </c>
      <c r="Z3532" s="13">
        <v>0</v>
      </c>
      <c r="AA3532" s="15">
        <v>0</v>
      </c>
      <c r="AB3532" s="13">
        <v>0</v>
      </c>
      <c r="AC3532" s="15">
        <v>0</v>
      </c>
      <c r="AD3532" s="13">
        <v>0</v>
      </c>
      <c r="AE3532" s="15">
        <v>0</v>
      </c>
      <c r="AF3532" s="13">
        <v>0</v>
      </c>
      <c r="AG3532" s="15">
        <v>0</v>
      </c>
      <c r="AH3532" s="13">
        <v>0</v>
      </c>
      <c r="AI3532" s="15">
        <v>0</v>
      </c>
      <c r="AJ3532" s="11" t="s">
        <v>17</v>
      </c>
      <c r="AK3532" s="11" t="s">
        <v>13</v>
      </c>
      <c r="AL3532" s="22">
        <f t="shared" si="165"/>
        <v>2868</v>
      </c>
      <c r="AM3532" s="11" t="str">
        <f>VLOOKUP(O3532,Sheet2!$D$6:$E$14,2,FALSE)</f>
        <v>Spare parts</v>
      </c>
      <c r="AN3532" s="11" t="str">
        <f>VLOOKUP(F3532,Sheet2!$E$10:$F$13,2,FALSE)</f>
        <v>SPM</v>
      </c>
      <c r="AO3532" s="35" t="s">
        <v>14668</v>
      </c>
      <c r="AP3532">
        <f>MATCH(AN3532,Sheet2!$F$5:$F$18,0)</f>
        <v>6</v>
      </c>
      <c r="AQ3532">
        <f>MATCH(AO3532,Sheet2!$F$5:$K$5,0)</f>
        <v>6</v>
      </c>
      <c r="AR3532" s="33">
        <f>INDEX(Sheet2!$F$5:$K$18,OPaL!AP3532,OPaL!AQ3532)</f>
        <v>0.15</v>
      </c>
      <c r="AS3532" s="1">
        <f t="shared" si="167"/>
        <v>3703.3649999999998</v>
      </c>
    </row>
    <row r="3533" spans="1:45" x14ac:dyDescent="0.2">
      <c r="A3533" s="11" t="s">
        <v>2617</v>
      </c>
      <c r="B3533" s="11" t="s">
        <v>2618</v>
      </c>
      <c r="C3533" s="11" t="s">
        <v>13114</v>
      </c>
      <c r="D3533" s="21">
        <v>44424</v>
      </c>
      <c r="E3533" s="21" t="s">
        <v>9697</v>
      </c>
      <c r="F3533" s="21" t="s">
        <v>14659</v>
      </c>
      <c r="G3533" s="11" t="s">
        <v>2</v>
      </c>
      <c r="H3533" s="11" t="s">
        <v>3</v>
      </c>
      <c r="I3533" s="11" t="s">
        <v>4</v>
      </c>
      <c r="J3533" s="12">
        <v>4</v>
      </c>
      <c r="K3533" s="12">
        <v>4353.05</v>
      </c>
      <c r="L3533" s="12">
        <v>0</v>
      </c>
      <c r="M3533" s="12">
        <v>0</v>
      </c>
      <c r="N3533" s="12">
        <f t="shared" si="166"/>
        <v>4353.05</v>
      </c>
      <c r="O3533" s="11" t="s">
        <v>5</v>
      </c>
      <c r="P3533" s="13">
        <v>0</v>
      </c>
      <c r="Q3533" s="11" t="s">
        <v>6</v>
      </c>
      <c r="R3533" s="13">
        <v>0</v>
      </c>
      <c r="S3533" s="13">
        <v>0</v>
      </c>
      <c r="T3533" s="11" t="s">
        <v>7</v>
      </c>
      <c r="U3533" s="11" t="s">
        <v>8</v>
      </c>
      <c r="V3533" s="15">
        <v>0</v>
      </c>
      <c r="W3533" s="13">
        <v>0</v>
      </c>
      <c r="X3533" s="15">
        <v>0</v>
      </c>
      <c r="Y3533" s="15">
        <v>0</v>
      </c>
      <c r="Z3533" s="13">
        <v>0</v>
      </c>
      <c r="AA3533" s="15">
        <v>0</v>
      </c>
      <c r="AB3533" s="13">
        <v>0</v>
      </c>
      <c r="AC3533" s="15">
        <v>0</v>
      </c>
      <c r="AD3533" s="13">
        <v>0</v>
      </c>
      <c r="AE3533" s="15">
        <v>0</v>
      </c>
      <c r="AF3533" s="13">
        <v>0</v>
      </c>
      <c r="AG3533" s="15">
        <v>0</v>
      </c>
      <c r="AH3533" s="13">
        <v>0</v>
      </c>
      <c r="AI3533" s="15">
        <v>0</v>
      </c>
      <c r="AJ3533" s="11" t="s">
        <v>9</v>
      </c>
      <c r="AK3533" s="11" t="s">
        <v>13</v>
      </c>
      <c r="AL3533" s="22">
        <f t="shared" si="165"/>
        <v>868</v>
      </c>
      <c r="AM3533" s="11" t="str">
        <f>VLOOKUP(O3533,Sheet2!$D$6:$E$14,2,FALSE)</f>
        <v>Spare parts</v>
      </c>
      <c r="AN3533" s="11" t="str">
        <f>VLOOKUP(F3533,Sheet2!$E$10:$F$13,2,FALSE)</f>
        <v>SPM</v>
      </c>
      <c r="AO3533" s="35" t="s">
        <v>14668</v>
      </c>
      <c r="AP3533">
        <f>MATCH(AN3533,Sheet2!$F$5:$F$18,0)</f>
        <v>6</v>
      </c>
      <c r="AQ3533">
        <f>MATCH(AO3533,Sheet2!$F$5:$K$5,0)</f>
        <v>6</v>
      </c>
      <c r="AR3533" s="33">
        <f>INDEX(Sheet2!$F$5:$K$18,OPaL!AP3533,OPaL!AQ3533)</f>
        <v>0.15</v>
      </c>
      <c r="AS3533" s="1">
        <f t="shared" si="167"/>
        <v>3700.0925000000002</v>
      </c>
    </row>
    <row r="3534" spans="1:45" x14ac:dyDescent="0.2">
      <c r="A3534" s="11" t="s">
        <v>7938</v>
      </c>
      <c r="B3534" s="11" t="s">
        <v>7939</v>
      </c>
      <c r="C3534" s="11" t="s">
        <v>13115</v>
      </c>
      <c r="D3534" s="21">
        <v>43109</v>
      </c>
      <c r="E3534" s="21" t="s">
        <v>9697</v>
      </c>
      <c r="F3534" s="21" t="s">
        <v>14659</v>
      </c>
      <c r="G3534" s="11" t="s">
        <v>2</v>
      </c>
      <c r="H3534" s="11" t="s">
        <v>16</v>
      </c>
      <c r="I3534" s="11" t="s">
        <v>351</v>
      </c>
      <c r="J3534" s="12">
        <v>1</v>
      </c>
      <c r="K3534" s="12">
        <v>4343.53</v>
      </c>
      <c r="L3534" s="12">
        <v>0</v>
      </c>
      <c r="M3534" s="12">
        <v>0</v>
      </c>
      <c r="N3534" s="12">
        <f t="shared" si="166"/>
        <v>4343.53</v>
      </c>
      <c r="O3534" s="11" t="s">
        <v>5</v>
      </c>
      <c r="P3534" s="13">
        <v>0</v>
      </c>
      <c r="Q3534" s="11" t="s">
        <v>6</v>
      </c>
      <c r="R3534" s="13">
        <v>0</v>
      </c>
      <c r="S3534" s="13">
        <v>0</v>
      </c>
      <c r="T3534" s="11" t="s">
        <v>7</v>
      </c>
      <c r="U3534" s="11" t="s">
        <v>8</v>
      </c>
      <c r="V3534" s="15">
        <v>0</v>
      </c>
      <c r="W3534" s="13">
        <v>0</v>
      </c>
      <c r="X3534" s="15">
        <v>0</v>
      </c>
      <c r="Y3534" s="15">
        <v>0</v>
      </c>
      <c r="Z3534" s="13">
        <v>0</v>
      </c>
      <c r="AA3534" s="15">
        <v>0</v>
      </c>
      <c r="AB3534" s="13">
        <v>0</v>
      </c>
      <c r="AC3534" s="15">
        <v>0</v>
      </c>
      <c r="AD3534" s="13">
        <v>0</v>
      </c>
      <c r="AE3534" s="15">
        <v>0</v>
      </c>
      <c r="AF3534" s="13">
        <v>0</v>
      </c>
      <c r="AG3534" s="15">
        <v>0</v>
      </c>
      <c r="AH3534" s="13">
        <v>0</v>
      </c>
      <c r="AI3534" s="15">
        <v>0</v>
      </c>
      <c r="AJ3534" s="11" t="s">
        <v>17</v>
      </c>
      <c r="AK3534" s="11" t="s">
        <v>1398</v>
      </c>
      <c r="AL3534" s="22">
        <f t="shared" si="165"/>
        <v>2183</v>
      </c>
      <c r="AM3534" s="11" t="str">
        <f>VLOOKUP(O3534,Sheet2!$D$6:$E$14,2,FALSE)</f>
        <v>Spare parts</v>
      </c>
      <c r="AN3534" s="11" t="str">
        <f>VLOOKUP(F3534,Sheet2!$E$10:$F$13,2,FALSE)</f>
        <v>SPM</v>
      </c>
      <c r="AO3534" s="35" t="s">
        <v>14668</v>
      </c>
      <c r="AP3534">
        <f>MATCH(AN3534,Sheet2!$F$5:$F$18,0)</f>
        <v>6</v>
      </c>
      <c r="AQ3534">
        <f>MATCH(AO3534,Sheet2!$F$5:$K$5,0)</f>
        <v>6</v>
      </c>
      <c r="AR3534" s="33">
        <f>INDEX(Sheet2!$F$5:$K$18,OPaL!AP3534,OPaL!AQ3534)</f>
        <v>0.15</v>
      </c>
      <c r="AS3534" s="1">
        <f t="shared" si="167"/>
        <v>3692.0004999999996</v>
      </c>
    </row>
    <row r="3535" spans="1:45" x14ac:dyDescent="0.2">
      <c r="A3535" s="11" t="s">
        <v>9100</v>
      </c>
      <c r="B3535" s="11" t="s">
        <v>9101</v>
      </c>
      <c r="C3535" s="11" t="s">
        <v>11580</v>
      </c>
      <c r="D3535" s="21">
        <v>45080</v>
      </c>
      <c r="E3535" s="21" t="s">
        <v>9739</v>
      </c>
      <c r="F3535" s="21" t="s">
        <v>14659</v>
      </c>
      <c r="G3535" s="11" t="s">
        <v>2</v>
      </c>
      <c r="H3535" s="11" t="s">
        <v>350</v>
      </c>
      <c r="I3535" s="11" t="s">
        <v>4</v>
      </c>
      <c r="J3535" s="13">
        <v>2</v>
      </c>
      <c r="K3535" s="12">
        <v>4321.7</v>
      </c>
      <c r="L3535" s="12">
        <v>0</v>
      </c>
      <c r="M3535" s="12">
        <v>0</v>
      </c>
      <c r="N3535" s="12">
        <f t="shared" si="166"/>
        <v>4321.7</v>
      </c>
      <c r="O3535" s="11" t="s">
        <v>8227</v>
      </c>
      <c r="P3535" s="13">
        <v>0</v>
      </c>
      <c r="Q3535" s="11" t="s">
        <v>6</v>
      </c>
      <c r="R3535" s="13">
        <v>0</v>
      </c>
      <c r="S3535" s="13">
        <v>0</v>
      </c>
      <c r="T3535" s="11" t="s">
        <v>7</v>
      </c>
      <c r="U3535" s="11" t="s">
        <v>8</v>
      </c>
      <c r="V3535" s="15">
        <v>0</v>
      </c>
      <c r="W3535" s="13">
        <v>0</v>
      </c>
      <c r="X3535" s="15">
        <v>0</v>
      </c>
      <c r="Y3535" s="15">
        <v>0</v>
      </c>
      <c r="Z3535" s="13">
        <v>0</v>
      </c>
      <c r="AA3535" s="15">
        <v>0</v>
      </c>
      <c r="AB3535" s="13">
        <v>0</v>
      </c>
      <c r="AC3535" s="15">
        <v>0</v>
      </c>
      <c r="AD3535" s="13">
        <v>0</v>
      </c>
      <c r="AE3535" s="15">
        <v>0</v>
      </c>
      <c r="AF3535" s="13">
        <v>0</v>
      </c>
      <c r="AG3535" s="15">
        <v>0</v>
      </c>
      <c r="AH3535" s="13">
        <v>0</v>
      </c>
      <c r="AI3535" s="15">
        <v>0</v>
      </c>
      <c r="AJ3535" s="11" t="s">
        <v>352</v>
      </c>
      <c r="AK3535" s="11" t="s">
        <v>8228</v>
      </c>
      <c r="AL3535" s="22">
        <f t="shared" si="165"/>
        <v>212</v>
      </c>
      <c r="AM3535" s="11" t="str">
        <f>VLOOKUP(O3535,Sheet2!$D$6:$E$14,2,FALSE)</f>
        <v>Consumables</v>
      </c>
      <c r="AN3535" s="11" t="str">
        <f>VLOOKUP(F3535,Sheet2!$E$15:$F$18,2,FALSE)</f>
        <v>CM</v>
      </c>
      <c r="AO3535" s="35" t="s">
        <v>14666</v>
      </c>
      <c r="AP3535">
        <f>MATCH(AN3535,Sheet2!$F$5:$F$18,0)</f>
        <v>13</v>
      </c>
      <c r="AQ3535">
        <f>MATCH(AO3535,Sheet2!$F$5:$K$5,0)</f>
        <v>4</v>
      </c>
      <c r="AR3535" s="33">
        <f>INDEX(Sheet2!$F$5:$K$18,OPaL!AP3535,OPaL!AQ3535)</f>
        <v>0.05</v>
      </c>
      <c r="AS3535" s="1">
        <f t="shared" si="167"/>
        <v>4105.6149999999998</v>
      </c>
    </row>
    <row r="3536" spans="1:45" x14ac:dyDescent="0.2">
      <c r="A3536" s="11" t="s">
        <v>8583</v>
      </c>
      <c r="B3536" s="11" t="s">
        <v>8584</v>
      </c>
      <c r="C3536" s="11" t="s">
        <v>13116</v>
      </c>
      <c r="D3536" s="21">
        <v>43125</v>
      </c>
      <c r="E3536" s="21" t="s">
        <v>9823</v>
      </c>
      <c r="F3536" s="21" t="s">
        <v>14659</v>
      </c>
      <c r="G3536" s="11" t="s">
        <v>2</v>
      </c>
      <c r="H3536" s="11" t="s">
        <v>3</v>
      </c>
      <c r="I3536" s="11" t="s">
        <v>4</v>
      </c>
      <c r="J3536" s="12">
        <v>15</v>
      </c>
      <c r="K3536" s="12">
        <v>4309.2299999999996</v>
      </c>
      <c r="L3536" s="12">
        <v>0</v>
      </c>
      <c r="M3536" s="12">
        <v>0</v>
      </c>
      <c r="N3536" s="12">
        <f t="shared" si="166"/>
        <v>4309.2299999999996</v>
      </c>
      <c r="O3536" s="11" t="s">
        <v>8227</v>
      </c>
      <c r="P3536" s="13">
        <v>0</v>
      </c>
      <c r="Q3536" s="11" t="s">
        <v>6</v>
      </c>
      <c r="R3536" s="13">
        <v>0</v>
      </c>
      <c r="S3536" s="13">
        <v>0</v>
      </c>
      <c r="T3536" s="11" t="s">
        <v>7</v>
      </c>
      <c r="U3536" s="11" t="s">
        <v>8</v>
      </c>
      <c r="V3536" s="15">
        <v>0</v>
      </c>
      <c r="W3536" s="13">
        <v>0</v>
      </c>
      <c r="X3536" s="15">
        <v>0</v>
      </c>
      <c r="Y3536" s="15">
        <v>0</v>
      </c>
      <c r="Z3536" s="13">
        <v>0</v>
      </c>
      <c r="AA3536" s="15">
        <v>0</v>
      </c>
      <c r="AB3536" s="13">
        <v>0</v>
      </c>
      <c r="AC3536" s="15">
        <v>0</v>
      </c>
      <c r="AD3536" s="13">
        <v>0</v>
      </c>
      <c r="AE3536" s="15">
        <v>0</v>
      </c>
      <c r="AF3536" s="13">
        <v>0</v>
      </c>
      <c r="AG3536" s="15">
        <v>0</v>
      </c>
      <c r="AH3536" s="13">
        <v>0</v>
      </c>
      <c r="AI3536" s="15">
        <v>0</v>
      </c>
      <c r="AJ3536" s="11" t="s">
        <v>9</v>
      </c>
      <c r="AK3536" s="11" t="s">
        <v>8228</v>
      </c>
      <c r="AL3536" s="22">
        <f t="shared" si="165"/>
        <v>2167</v>
      </c>
      <c r="AM3536" s="11" t="str">
        <f>VLOOKUP(O3536,Sheet2!$D$6:$E$14,2,FALSE)</f>
        <v>Consumables</v>
      </c>
      <c r="AN3536" s="11" t="str">
        <f>VLOOKUP(F3536,Sheet2!$E$15:$F$18,2,FALSE)</f>
        <v>CM</v>
      </c>
      <c r="AO3536" s="35" t="s">
        <v>14668</v>
      </c>
      <c r="AP3536">
        <f>MATCH(AN3536,Sheet2!$F$5:$F$18,0)</f>
        <v>13</v>
      </c>
      <c r="AQ3536">
        <f>MATCH(AO3536,Sheet2!$F$5:$K$5,0)</f>
        <v>6</v>
      </c>
      <c r="AR3536" s="33">
        <f>INDEX(Sheet2!$F$5:$K$18,OPaL!AP3536,OPaL!AQ3536)</f>
        <v>0.2</v>
      </c>
      <c r="AS3536" s="1">
        <f t="shared" si="167"/>
        <v>3447.384</v>
      </c>
    </row>
    <row r="3537" spans="1:45" x14ac:dyDescent="0.2">
      <c r="A3537" s="11" t="s">
        <v>8555</v>
      </c>
      <c r="B3537" s="11" t="s">
        <v>8556</v>
      </c>
      <c r="C3537" s="11" t="s">
        <v>13117</v>
      </c>
      <c r="D3537" s="21">
        <v>44683</v>
      </c>
      <c r="E3537" s="21" t="s">
        <v>9821</v>
      </c>
      <c r="F3537" s="21" t="s">
        <v>14659</v>
      </c>
      <c r="G3537" s="11" t="s">
        <v>2</v>
      </c>
      <c r="H3537" s="11" t="s">
        <v>3</v>
      </c>
      <c r="I3537" s="11" t="s">
        <v>4</v>
      </c>
      <c r="J3537" s="12">
        <v>7</v>
      </c>
      <c r="K3537" s="12">
        <v>4302.5600000000004</v>
      </c>
      <c r="L3537" s="12">
        <v>0</v>
      </c>
      <c r="M3537" s="12">
        <v>0</v>
      </c>
      <c r="N3537" s="12">
        <f t="shared" si="166"/>
        <v>4302.5600000000004</v>
      </c>
      <c r="O3537" s="11" t="s">
        <v>8227</v>
      </c>
      <c r="P3537" s="13">
        <v>0</v>
      </c>
      <c r="Q3537" s="11" t="s">
        <v>6</v>
      </c>
      <c r="R3537" s="13">
        <v>0</v>
      </c>
      <c r="S3537" s="13">
        <v>0</v>
      </c>
      <c r="T3537" s="11" t="s">
        <v>7</v>
      </c>
      <c r="U3537" s="11" t="s">
        <v>8</v>
      </c>
      <c r="V3537" s="15">
        <v>0</v>
      </c>
      <c r="W3537" s="13">
        <v>0</v>
      </c>
      <c r="X3537" s="15">
        <v>0</v>
      </c>
      <c r="Y3537" s="15">
        <v>0</v>
      </c>
      <c r="Z3537" s="13">
        <v>0</v>
      </c>
      <c r="AA3537" s="15">
        <v>0</v>
      </c>
      <c r="AB3537" s="13">
        <v>0</v>
      </c>
      <c r="AC3537" s="15">
        <v>0</v>
      </c>
      <c r="AD3537" s="13">
        <v>0</v>
      </c>
      <c r="AE3537" s="15">
        <v>0</v>
      </c>
      <c r="AF3537" s="13">
        <v>0</v>
      </c>
      <c r="AG3537" s="15">
        <v>0</v>
      </c>
      <c r="AH3537" s="13">
        <v>0</v>
      </c>
      <c r="AI3537" s="15">
        <v>0</v>
      </c>
      <c r="AJ3537" s="11" t="s">
        <v>9</v>
      </c>
      <c r="AK3537" s="11" t="s">
        <v>8228</v>
      </c>
      <c r="AL3537" s="22">
        <f t="shared" si="165"/>
        <v>609</v>
      </c>
      <c r="AM3537" s="11" t="str">
        <f>VLOOKUP(O3537,Sheet2!$D$6:$E$14,2,FALSE)</f>
        <v>Consumables</v>
      </c>
      <c r="AN3537" s="11" t="str">
        <f>VLOOKUP(F3537,Sheet2!$E$15:$F$18,2,FALSE)</f>
        <v>CM</v>
      </c>
      <c r="AO3537" s="35" t="s">
        <v>14668</v>
      </c>
      <c r="AP3537">
        <f>MATCH(AN3537,Sheet2!$F$5:$F$18,0)</f>
        <v>13</v>
      </c>
      <c r="AQ3537">
        <f>MATCH(AO3537,Sheet2!$F$5:$K$5,0)</f>
        <v>6</v>
      </c>
      <c r="AR3537" s="33">
        <f>INDEX(Sheet2!$F$5:$K$18,OPaL!AP3537,OPaL!AQ3537)</f>
        <v>0.2</v>
      </c>
      <c r="AS3537" s="1">
        <f t="shared" si="167"/>
        <v>3442.0480000000007</v>
      </c>
    </row>
    <row r="3538" spans="1:45" x14ac:dyDescent="0.2">
      <c r="A3538" s="11" t="s">
        <v>1623</v>
      </c>
      <c r="B3538" s="11" t="s">
        <v>1624</v>
      </c>
      <c r="C3538" s="11" t="s">
        <v>13118</v>
      </c>
      <c r="D3538" s="21">
        <v>42938</v>
      </c>
      <c r="E3538" s="21" t="s">
        <v>9726</v>
      </c>
      <c r="F3538" s="21" t="s">
        <v>14658</v>
      </c>
      <c r="G3538" s="11" t="s">
        <v>2</v>
      </c>
      <c r="H3538" s="11" t="s">
        <v>16</v>
      </c>
      <c r="I3538" s="11" t="s">
        <v>4</v>
      </c>
      <c r="J3538" s="12">
        <v>1</v>
      </c>
      <c r="K3538" s="12">
        <v>4302.37</v>
      </c>
      <c r="L3538" s="12">
        <v>0</v>
      </c>
      <c r="M3538" s="12">
        <v>0</v>
      </c>
      <c r="N3538" s="12">
        <f t="shared" si="166"/>
        <v>4302.37</v>
      </c>
      <c r="O3538" s="11" t="s">
        <v>5</v>
      </c>
      <c r="P3538" s="13">
        <v>0</v>
      </c>
      <c r="Q3538" s="11" t="s">
        <v>6</v>
      </c>
      <c r="R3538" s="13">
        <v>0</v>
      </c>
      <c r="S3538" s="13">
        <v>0</v>
      </c>
      <c r="T3538" s="11" t="s">
        <v>7</v>
      </c>
      <c r="U3538" s="11" t="s">
        <v>8</v>
      </c>
      <c r="V3538" s="15">
        <v>0</v>
      </c>
      <c r="W3538" s="13">
        <v>0</v>
      </c>
      <c r="X3538" s="15">
        <v>0</v>
      </c>
      <c r="Y3538" s="15">
        <v>0</v>
      </c>
      <c r="Z3538" s="13">
        <v>0</v>
      </c>
      <c r="AA3538" s="15">
        <v>0</v>
      </c>
      <c r="AB3538" s="13">
        <v>0</v>
      </c>
      <c r="AC3538" s="15">
        <v>0</v>
      </c>
      <c r="AD3538" s="13">
        <v>0</v>
      </c>
      <c r="AE3538" s="15">
        <v>0</v>
      </c>
      <c r="AF3538" s="13">
        <v>0</v>
      </c>
      <c r="AG3538" s="15">
        <v>0</v>
      </c>
      <c r="AH3538" s="13">
        <v>0</v>
      </c>
      <c r="AI3538" s="15">
        <v>0</v>
      </c>
      <c r="AJ3538" s="11" t="s">
        <v>17</v>
      </c>
      <c r="AK3538" s="11" t="s">
        <v>10</v>
      </c>
      <c r="AL3538" s="22">
        <f t="shared" si="165"/>
        <v>2354</v>
      </c>
      <c r="AM3538" s="11" t="str">
        <f>VLOOKUP(O3538,Sheet2!$D$6:$E$14,2,FALSE)</f>
        <v>Spare parts</v>
      </c>
      <c r="AN3538" s="11" t="str">
        <f>VLOOKUP(F3538,Sheet2!$E$10:$F$13,2,FALSE)</f>
        <v>SPE</v>
      </c>
      <c r="AO3538" s="35" t="s">
        <v>14668</v>
      </c>
      <c r="AP3538">
        <f>MATCH(AN3538,Sheet2!$F$5:$F$18,0)</f>
        <v>7</v>
      </c>
      <c r="AQ3538">
        <f>MATCH(AO3538,Sheet2!$F$5:$K$5,0)</f>
        <v>6</v>
      </c>
      <c r="AR3538" s="33">
        <f>INDEX(Sheet2!$F$5:$K$18,OPaL!AP3538,OPaL!AQ3538)</f>
        <v>0.15</v>
      </c>
      <c r="AS3538" s="1">
        <f t="shared" si="167"/>
        <v>3657.0144999999998</v>
      </c>
    </row>
    <row r="3539" spans="1:45" x14ac:dyDescent="0.2">
      <c r="A3539" s="11" t="s">
        <v>7277</v>
      </c>
      <c r="B3539" s="11" t="s">
        <v>7278</v>
      </c>
      <c r="C3539" s="11" t="s">
        <v>13119</v>
      </c>
      <c r="D3539" s="21">
        <v>43461</v>
      </c>
      <c r="E3539" s="21" t="s">
        <v>9697</v>
      </c>
      <c r="F3539" s="21" t="s">
        <v>14659</v>
      </c>
      <c r="G3539" s="11" t="s">
        <v>2</v>
      </c>
      <c r="H3539" s="11" t="s">
        <v>3</v>
      </c>
      <c r="I3539" s="11" t="s">
        <v>351</v>
      </c>
      <c r="J3539" s="12">
        <v>1</v>
      </c>
      <c r="K3539" s="12">
        <v>4301.05</v>
      </c>
      <c r="L3539" s="12">
        <v>0</v>
      </c>
      <c r="M3539" s="12">
        <v>0</v>
      </c>
      <c r="N3539" s="12">
        <f t="shared" si="166"/>
        <v>4301.05</v>
      </c>
      <c r="O3539" s="11" t="s">
        <v>5</v>
      </c>
      <c r="P3539" s="13">
        <v>0</v>
      </c>
      <c r="Q3539" s="11" t="s">
        <v>6</v>
      </c>
      <c r="R3539" s="13">
        <v>0</v>
      </c>
      <c r="S3539" s="13">
        <v>0</v>
      </c>
      <c r="T3539" s="11" t="s">
        <v>7</v>
      </c>
      <c r="U3539" s="11" t="s">
        <v>8</v>
      </c>
      <c r="V3539" s="15">
        <v>0</v>
      </c>
      <c r="W3539" s="13">
        <v>0</v>
      </c>
      <c r="X3539" s="15">
        <v>0</v>
      </c>
      <c r="Y3539" s="15">
        <v>0</v>
      </c>
      <c r="Z3539" s="13">
        <v>0</v>
      </c>
      <c r="AA3539" s="15">
        <v>0</v>
      </c>
      <c r="AB3539" s="13">
        <v>0</v>
      </c>
      <c r="AC3539" s="15">
        <v>0</v>
      </c>
      <c r="AD3539" s="13">
        <v>0</v>
      </c>
      <c r="AE3539" s="15">
        <v>0</v>
      </c>
      <c r="AF3539" s="13">
        <v>0</v>
      </c>
      <c r="AG3539" s="15">
        <v>0</v>
      </c>
      <c r="AH3539" s="13">
        <v>0</v>
      </c>
      <c r="AI3539" s="15">
        <v>0</v>
      </c>
      <c r="AJ3539" s="11" t="s">
        <v>9</v>
      </c>
      <c r="AK3539" s="11" t="s">
        <v>13</v>
      </c>
      <c r="AL3539" s="22">
        <f t="shared" si="165"/>
        <v>1831</v>
      </c>
      <c r="AM3539" s="11" t="str">
        <f>VLOOKUP(O3539,Sheet2!$D$6:$E$14,2,FALSE)</f>
        <v>Spare parts</v>
      </c>
      <c r="AN3539" s="11" t="str">
        <f>VLOOKUP(F3539,Sheet2!$E$10:$F$13,2,FALSE)</f>
        <v>SPM</v>
      </c>
      <c r="AO3539" s="35" t="s">
        <v>14668</v>
      </c>
      <c r="AP3539">
        <f>MATCH(AN3539,Sheet2!$F$5:$F$18,0)</f>
        <v>6</v>
      </c>
      <c r="AQ3539">
        <f>MATCH(AO3539,Sheet2!$F$5:$K$5,0)</f>
        <v>6</v>
      </c>
      <c r="AR3539" s="33">
        <f>INDEX(Sheet2!$F$5:$K$18,OPaL!AP3539,OPaL!AQ3539)</f>
        <v>0.15</v>
      </c>
      <c r="AS3539" s="1">
        <f t="shared" si="167"/>
        <v>3655.8924999999999</v>
      </c>
    </row>
    <row r="3540" spans="1:45" x14ac:dyDescent="0.2">
      <c r="A3540" s="11" t="s">
        <v>3777</v>
      </c>
      <c r="B3540" s="11" t="s">
        <v>3778</v>
      </c>
      <c r="C3540" s="11" t="s">
        <v>13120</v>
      </c>
      <c r="D3540" s="21">
        <v>42975</v>
      </c>
      <c r="E3540" s="21" t="s">
        <v>9697</v>
      </c>
      <c r="F3540" s="21" t="s">
        <v>14659</v>
      </c>
      <c r="G3540" s="11" t="s">
        <v>2</v>
      </c>
      <c r="H3540" s="11" t="s">
        <v>3</v>
      </c>
      <c r="I3540" s="11" t="s">
        <v>4</v>
      </c>
      <c r="J3540" s="12">
        <v>1</v>
      </c>
      <c r="K3540" s="12">
        <v>4299</v>
      </c>
      <c r="L3540" s="12">
        <v>0</v>
      </c>
      <c r="M3540" s="12">
        <v>0</v>
      </c>
      <c r="N3540" s="12">
        <f t="shared" si="166"/>
        <v>4299</v>
      </c>
      <c r="O3540" s="11" t="s">
        <v>5</v>
      </c>
      <c r="P3540" s="13">
        <v>0</v>
      </c>
      <c r="Q3540" s="11" t="s">
        <v>6</v>
      </c>
      <c r="R3540" s="13">
        <v>0</v>
      </c>
      <c r="S3540" s="13">
        <v>0</v>
      </c>
      <c r="T3540" s="11" t="s">
        <v>7</v>
      </c>
      <c r="U3540" s="11" t="s">
        <v>8</v>
      </c>
      <c r="V3540" s="15">
        <v>0</v>
      </c>
      <c r="W3540" s="13">
        <v>0</v>
      </c>
      <c r="X3540" s="15">
        <v>0</v>
      </c>
      <c r="Y3540" s="15">
        <v>0</v>
      </c>
      <c r="Z3540" s="13">
        <v>0</v>
      </c>
      <c r="AA3540" s="15">
        <v>0</v>
      </c>
      <c r="AB3540" s="13">
        <v>0</v>
      </c>
      <c r="AC3540" s="15">
        <v>0</v>
      </c>
      <c r="AD3540" s="13">
        <v>0</v>
      </c>
      <c r="AE3540" s="15">
        <v>0</v>
      </c>
      <c r="AF3540" s="13">
        <v>0</v>
      </c>
      <c r="AG3540" s="15">
        <v>0</v>
      </c>
      <c r="AH3540" s="13">
        <v>0</v>
      </c>
      <c r="AI3540" s="15">
        <v>0</v>
      </c>
      <c r="AJ3540" s="11" t="s">
        <v>9</v>
      </c>
      <c r="AK3540" s="11" t="s">
        <v>1398</v>
      </c>
      <c r="AL3540" s="22">
        <f t="shared" si="165"/>
        <v>2317</v>
      </c>
      <c r="AM3540" s="11" t="str">
        <f>VLOOKUP(O3540,Sheet2!$D$6:$E$14,2,FALSE)</f>
        <v>Spare parts</v>
      </c>
      <c r="AN3540" s="11" t="str">
        <f>VLOOKUP(F3540,Sheet2!$E$10:$F$13,2,FALSE)</f>
        <v>SPM</v>
      </c>
      <c r="AO3540" s="35" t="s">
        <v>14668</v>
      </c>
      <c r="AP3540">
        <f>MATCH(AN3540,Sheet2!$F$5:$F$18,0)</f>
        <v>6</v>
      </c>
      <c r="AQ3540">
        <f>MATCH(AO3540,Sheet2!$F$5:$K$5,0)</f>
        <v>6</v>
      </c>
      <c r="AR3540" s="33">
        <f>INDEX(Sheet2!$F$5:$K$18,OPaL!AP3540,OPaL!AQ3540)</f>
        <v>0.15</v>
      </c>
      <c r="AS3540" s="1">
        <f t="shared" si="167"/>
        <v>3654.15</v>
      </c>
    </row>
    <row r="3541" spans="1:45" x14ac:dyDescent="0.2">
      <c r="A3541" s="11" t="s">
        <v>3777</v>
      </c>
      <c r="B3541" s="11" t="s">
        <v>3778</v>
      </c>
      <c r="C3541" s="11" t="s">
        <v>13120</v>
      </c>
      <c r="D3541" s="21">
        <v>42975</v>
      </c>
      <c r="E3541" s="21" t="s">
        <v>9697</v>
      </c>
      <c r="F3541" s="21" t="s">
        <v>14659</v>
      </c>
      <c r="G3541" s="11" t="s">
        <v>2</v>
      </c>
      <c r="H3541" s="11" t="s">
        <v>16</v>
      </c>
      <c r="I3541" s="11" t="s">
        <v>4</v>
      </c>
      <c r="J3541" s="12">
        <v>1</v>
      </c>
      <c r="K3541" s="12">
        <v>4299</v>
      </c>
      <c r="L3541" s="12">
        <v>0</v>
      </c>
      <c r="M3541" s="12">
        <v>0</v>
      </c>
      <c r="N3541" s="12">
        <f t="shared" si="166"/>
        <v>4299</v>
      </c>
      <c r="O3541" s="11" t="s">
        <v>5</v>
      </c>
      <c r="P3541" s="13">
        <v>0</v>
      </c>
      <c r="Q3541" s="11" t="s">
        <v>6</v>
      </c>
      <c r="R3541" s="13">
        <v>0</v>
      </c>
      <c r="S3541" s="13">
        <v>0</v>
      </c>
      <c r="T3541" s="11" t="s">
        <v>7</v>
      </c>
      <c r="U3541" s="11" t="s">
        <v>8</v>
      </c>
      <c r="V3541" s="15">
        <v>0</v>
      </c>
      <c r="W3541" s="13">
        <v>0</v>
      </c>
      <c r="X3541" s="15">
        <v>0</v>
      </c>
      <c r="Y3541" s="15">
        <v>0</v>
      </c>
      <c r="Z3541" s="13">
        <v>0</v>
      </c>
      <c r="AA3541" s="15">
        <v>0</v>
      </c>
      <c r="AB3541" s="13">
        <v>0</v>
      </c>
      <c r="AC3541" s="15">
        <v>0</v>
      </c>
      <c r="AD3541" s="13">
        <v>0</v>
      </c>
      <c r="AE3541" s="15">
        <v>0</v>
      </c>
      <c r="AF3541" s="13">
        <v>0</v>
      </c>
      <c r="AG3541" s="15">
        <v>0</v>
      </c>
      <c r="AH3541" s="13">
        <v>0</v>
      </c>
      <c r="AI3541" s="15">
        <v>0</v>
      </c>
      <c r="AJ3541" s="11" t="s">
        <v>17</v>
      </c>
      <c r="AK3541" s="11" t="s">
        <v>1398</v>
      </c>
      <c r="AL3541" s="22">
        <f t="shared" si="165"/>
        <v>2317</v>
      </c>
      <c r="AM3541" s="11" t="str">
        <f>VLOOKUP(O3541,Sheet2!$D$6:$E$14,2,FALSE)</f>
        <v>Spare parts</v>
      </c>
      <c r="AN3541" s="11" t="str">
        <f>VLOOKUP(F3541,Sheet2!$E$10:$F$13,2,FALSE)</f>
        <v>SPM</v>
      </c>
      <c r="AO3541" s="35" t="s">
        <v>14668</v>
      </c>
      <c r="AP3541">
        <f>MATCH(AN3541,Sheet2!$F$5:$F$18,0)</f>
        <v>6</v>
      </c>
      <c r="AQ3541">
        <f>MATCH(AO3541,Sheet2!$F$5:$K$5,0)</f>
        <v>6</v>
      </c>
      <c r="AR3541" s="33">
        <f>INDEX(Sheet2!$F$5:$K$18,OPaL!AP3541,OPaL!AQ3541)</f>
        <v>0.15</v>
      </c>
      <c r="AS3541" s="1">
        <f t="shared" si="167"/>
        <v>3654.15</v>
      </c>
    </row>
    <row r="3542" spans="1:45" x14ac:dyDescent="0.2">
      <c r="A3542" s="11" t="s">
        <v>3997</v>
      </c>
      <c r="B3542" s="11" t="s">
        <v>3998</v>
      </c>
      <c r="C3542" s="11" t="s">
        <v>13121</v>
      </c>
      <c r="D3542" s="21">
        <v>42975</v>
      </c>
      <c r="E3542" s="21" t="s">
        <v>9697</v>
      </c>
      <c r="F3542" s="21" t="s">
        <v>14659</v>
      </c>
      <c r="G3542" s="11" t="s">
        <v>2</v>
      </c>
      <c r="H3542" s="11" t="s">
        <v>16</v>
      </c>
      <c r="I3542" s="11" t="s">
        <v>4</v>
      </c>
      <c r="J3542" s="12">
        <v>1</v>
      </c>
      <c r="K3542" s="12">
        <v>4299</v>
      </c>
      <c r="L3542" s="12">
        <v>0</v>
      </c>
      <c r="M3542" s="12">
        <v>0</v>
      </c>
      <c r="N3542" s="12">
        <f t="shared" si="166"/>
        <v>4299</v>
      </c>
      <c r="O3542" s="11" t="s">
        <v>5</v>
      </c>
      <c r="P3542" s="13">
        <v>0</v>
      </c>
      <c r="Q3542" s="11" t="s">
        <v>6</v>
      </c>
      <c r="R3542" s="13">
        <v>0</v>
      </c>
      <c r="S3542" s="13">
        <v>0</v>
      </c>
      <c r="T3542" s="11" t="s">
        <v>7</v>
      </c>
      <c r="U3542" s="11" t="s">
        <v>8</v>
      </c>
      <c r="V3542" s="15">
        <v>0</v>
      </c>
      <c r="W3542" s="13">
        <v>0</v>
      </c>
      <c r="X3542" s="15">
        <v>0</v>
      </c>
      <c r="Y3542" s="15">
        <v>0</v>
      </c>
      <c r="Z3542" s="13">
        <v>0</v>
      </c>
      <c r="AA3542" s="15">
        <v>0</v>
      </c>
      <c r="AB3542" s="13">
        <v>0</v>
      </c>
      <c r="AC3542" s="15">
        <v>0</v>
      </c>
      <c r="AD3542" s="13">
        <v>0</v>
      </c>
      <c r="AE3542" s="15">
        <v>0</v>
      </c>
      <c r="AF3542" s="13">
        <v>0</v>
      </c>
      <c r="AG3542" s="15">
        <v>0</v>
      </c>
      <c r="AH3542" s="13">
        <v>0</v>
      </c>
      <c r="AI3542" s="15">
        <v>0</v>
      </c>
      <c r="AJ3542" s="11" t="s">
        <v>17</v>
      </c>
      <c r="AK3542" s="11" t="s">
        <v>1398</v>
      </c>
      <c r="AL3542" s="22">
        <f t="shared" si="165"/>
        <v>2317</v>
      </c>
      <c r="AM3542" s="11" t="str">
        <f>VLOOKUP(O3542,Sheet2!$D$6:$E$14,2,FALSE)</f>
        <v>Spare parts</v>
      </c>
      <c r="AN3542" s="11" t="str">
        <f>VLOOKUP(F3542,Sheet2!$E$10:$F$13,2,FALSE)</f>
        <v>SPM</v>
      </c>
      <c r="AO3542" s="35" t="s">
        <v>14668</v>
      </c>
      <c r="AP3542">
        <f>MATCH(AN3542,Sheet2!$F$5:$F$18,0)</f>
        <v>6</v>
      </c>
      <c r="AQ3542">
        <f>MATCH(AO3542,Sheet2!$F$5:$K$5,0)</f>
        <v>6</v>
      </c>
      <c r="AR3542" s="33">
        <f>INDEX(Sheet2!$F$5:$K$18,OPaL!AP3542,OPaL!AQ3542)</f>
        <v>0.15</v>
      </c>
      <c r="AS3542" s="1">
        <f t="shared" si="167"/>
        <v>3654.15</v>
      </c>
    </row>
    <row r="3543" spans="1:45" x14ac:dyDescent="0.2">
      <c r="A3543" s="11" t="s">
        <v>3999</v>
      </c>
      <c r="B3543" s="11" t="s">
        <v>4000</v>
      </c>
      <c r="C3543" s="11" t="s">
        <v>13122</v>
      </c>
      <c r="D3543" s="21">
        <v>42975</v>
      </c>
      <c r="E3543" s="21" t="s">
        <v>9697</v>
      </c>
      <c r="F3543" s="21" t="s">
        <v>14659</v>
      </c>
      <c r="G3543" s="11" t="s">
        <v>2</v>
      </c>
      <c r="H3543" s="11" t="s">
        <v>16</v>
      </c>
      <c r="I3543" s="11" t="s">
        <v>4</v>
      </c>
      <c r="J3543" s="12">
        <v>1</v>
      </c>
      <c r="K3543" s="12">
        <v>4299</v>
      </c>
      <c r="L3543" s="12">
        <v>0</v>
      </c>
      <c r="M3543" s="12">
        <v>0</v>
      </c>
      <c r="N3543" s="12">
        <f t="shared" si="166"/>
        <v>4299</v>
      </c>
      <c r="O3543" s="11" t="s">
        <v>5</v>
      </c>
      <c r="P3543" s="13">
        <v>0</v>
      </c>
      <c r="Q3543" s="11" t="s">
        <v>6</v>
      </c>
      <c r="R3543" s="13">
        <v>0</v>
      </c>
      <c r="S3543" s="13">
        <v>0</v>
      </c>
      <c r="T3543" s="11" t="s">
        <v>7</v>
      </c>
      <c r="U3543" s="11" t="s">
        <v>8</v>
      </c>
      <c r="V3543" s="15">
        <v>0</v>
      </c>
      <c r="W3543" s="13">
        <v>0</v>
      </c>
      <c r="X3543" s="15">
        <v>0</v>
      </c>
      <c r="Y3543" s="15">
        <v>0</v>
      </c>
      <c r="Z3543" s="13">
        <v>0</v>
      </c>
      <c r="AA3543" s="15">
        <v>0</v>
      </c>
      <c r="AB3543" s="13">
        <v>0</v>
      </c>
      <c r="AC3543" s="15">
        <v>0</v>
      </c>
      <c r="AD3543" s="13">
        <v>0</v>
      </c>
      <c r="AE3543" s="15">
        <v>0</v>
      </c>
      <c r="AF3543" s="13">
        <v>0</v>
      </c>
      <c r="AG3543" s="15">
        <v>0</v>
      </c>
      <c r="AH3543" s="13">
        <v>0</v>
      </c>
      <c r="AI3543" s="15">
        <v>0</v>
      </c>
      <c r="AJ3543" s="11" t="s">
        <v>17</v>
      </c>
      <c r="AK3543" s="11" t="s">
        <v>1398</v>
      </c>
      <c r="AL3543" s="22">
        <f t="shared" si="165"/>
        <v>2317</v>
      </c>
      <c r="AM3543" s="11" t="str">
        <f>VLOOKUP(O3543,Sheet2!$D$6:$E$14,2,FALSE)</f>
        <v>Spare parts</v>
      </c>
      <c r="AN3543" s="11" t="str">
        <f>VLOOKUP(F3543,Sheet2!$E$10:$F$13,2,FALSE)</f>
        <v>SPM</v>
      </c>
      <c r="AO3543" s="35" t="s">
        <v>14668</v>
      </c>
      <c r="AP3543">
        <f>MATCH(AN3543,Sheet2!$F$5:$F$18,0)</f>
        <v>6</v>
      </c>
      <c r="AQ3543">
        <f>MATCH(AO3543,Sheet2!$F$5:$K$5,0)</f>
        <v>6</v>
      </c>
      <c r="AR3543" s="33">
        <f>INDEX(Sheet2!$F$5:$K$18,OPaL!AP3543,OPaL!AQ3543)</f>
        <v>0.15</v>
      </c>
      <c r="AS3543" s="1">
        <f t="shared" si="167"/>
        <v>3654.15</v>
      </c>
    </row>
    <row r="3544" spans="1:45" x14ac:dyDescent="0.2">
      <c r="A3544" s="11" t="s">
        <v>4013</v>
      </c>
      <c r="B3544" s="11" t="s">
        <v>4014</v>
      </c>
      <c r="C3544" s="11" t="s">
        <v>13123</v>
      </c>
      <c r="D3544" s="21">
        <v>44132</v>
      </c>
      <c r="E3544" s="21" t="s">
        <v>9697</v>
      </c>
      <c r="F3544" s="21" t="s">
        <v>14659</v>
      </c>
      <c r="G3544" s="11" t="s">
        <v>2</v>
      </c>
      <c r="H3544" s="11" t="s">
        <v>16</v>
      </c>
      <c r="I3544" s="11" t="s">
        <v>4</v>
      </c>
      <c r="J3544" s="12">
        <v>1</v>
      </c>
      <c r="K3544" s="12">
        <v>4299</v>
      </c>
      <c r="L3544" s="12">
        <v>0</v>
      </c>
      <c r="M3544" s="12">
        <v>0</v>
      </c>
      <c r="N3544" s="12">
        <f t="shared" si="166"/>
        <v>4299</v>
      </c>
      <c r="O3544" s="11" t="s">
        <v>5</v>
      </c>
      <c r="P3544" s="13">
        <v>0</v>
      </c>
      <c r="Q3544" s="11" t="s">
        <v>6</v>
      </c>
      <c r="R3544" s="13">
        <v>0</v>
      </c>
      <c r="S3544" s="13">
        <v>0</v>
      </c>
      <c r="T3544" s="11" t="s">
        <v>7</v>
      </c>
      <c r="U3544" s="11" t="s">
        <v>8</v>
      </c>
      <c r="V3544" s="15">
        <v>0</v>
      </c>
      <c r="W3544" s="13">
        <v>0</v>
      </c>
      <c r="X3544" s="15">
        <v>0</v>
      </c>
      <c r="Y3544" s="15">
        <v>0</v>
      </c>
      <c r="Z3544" s="13">
        <v>0</v>
      </c>
      <c r="AA3544" s="15">
        <v>0</v>
      </c>
      <c r="AB3544" s="13">
        <v>0</v>
      </c>
      <c r="AC3544" s="15">
        <v>0</v>
      </c>
      <c r="AD3544" s="13">
        <v>0</v>
      </c>
      <c r="AE3544" s="15">
        <v>0</v>
      </c>
      <c r="AF3544" s="13">
        <v>0</v>
      </c>
      <c r="AG3544" s="15">
        <v>0</v>
      </c>
      <c r="AH3544" s="13">
        <v>0</v>
      </c>
      <c r="AI3544" s="15">
        <v>0</v>
      </c>
      <c r="AJ3544" s="11" t="s">
        <v>17</v>
      </c>
      <c r="AK3544" s="11" t="s">
        <v>1398</v>
      </c>
      <c r="AL3544" s="22">
        <f t="shared" si="165"/>
        <v>1160</v>
      </c>
      <c r="AM3544" s="11" t="str">
        <f>VLOOKUP(O3544,Sheet2!$D$6:$E$14,2,FALSE)</f>
        <v>Spare parts</v>
      </c>
      <c r="AN3544" s="11" t="str">
        <f>VLOOKUP(F3544,Sheet2!$E$10:$F$13,2,FALSE)</f>
        <v>SPM</v>
      </c>
      <c r="AO3544" s="35" t="s">
        <v>14668</v>
      </c>
      <c r="AP3544">
        <f>MATCH(AN3544,Sheet2!$F$5:$F$18,0)</f>
        <v>6</v>
      </c>
      <c r="AQ3544">
        <f>MATCH(AO3544,Sheet2!$F$5:$K$5,0)</f>
        <v>6</v>
      </c>
      <c r="AR3544" s="33">
        <f>INDEX(Sheet2!$F$5:$K$18,OPaL!AP3544,OPaL!AQ3544)</f>
        <v>0.15</v>
      </c>
      <c r="AS3544" s="1">
        <f t="shared" si="167"/>
        <v>3654.15</v>
      </c>
    </row>
    <row r="3545" spans="1:45" x14ac:dyDescent="0.2">
      <c r="A3545" s="11" t="s">
        <v>4025</v>
      </c>
      <c r="B3545" s="11" t="s">
        <v>4026</v>
      </c>
      <c r="C3545" s="11" t="s">
        <v>13124</v>
      </c>
      <c r="D3545" s="21">
        <v>42975</v>
      </c>
      <c r="E3545" s="21" t="s">
        <v>9697</v>
      </c>
      <c r="F3545" s="21" t="s">
        <v>14659</v>
      </c>
      <c r="G3545" s="11" t="s">
        <v>2</v>
      </c>
      <c r="H3545" s="11" t="s">
        <v>16</v>
      </c>
      <c r="I3545" s="11" t="s">
        <v>4</v>
      </c>
      <c r="J3545" s="12">
        <v>1</v>
      </c>
      <c r="K3545" s="12">
        <v>4299</v>
      </c>
      <c r="L3545" s="12">
        <v>0</v>
      </c>
      <c r="M3545" s="12">
        <v>0</v>
      </c>
      <c r="N3545" s="12">
        <f t="shared" si="166"/>
        <v>4299</v>
      </c>
      <c r="O3545" s="11" t="s">
        <v>5</v>
      </c>
      <c r="P3545" s="13">
        <v>0</v>
      </c>
      <c r="Q3545" s="11" t="s">
        <v>6</v>
      </c>
      <c r="R3545" s="13">
        <v>0</v>
      </c>
      <c r="S3545" s="13">
        <v>0</v>
      </c>
      <c r="T3545" s="11" t="s">
        <v>7</v>
      </c>
      <c r="U3545" s="11" t="s">
        <v>8</v>
      </c>
      <c r="V3545" s="15">
        <v>0</v>
      </c>
      <c r="W3545" s="13">
        <v>0</v>
      </c>
      <c r="X3545" s="15">
        <v>0</v>
      </c>
      <c r="Y3545" s="15">
        <v>0</v>
      </c>
      <c r="Z3545" s="13">
        <v>0</v>
      </c>
      <c r="AA3545" s="15">
        <v>0</v>
      </c>
      <c r="AB3545" s="13">
        <v>0</v>
      </c>
      <c r="AC3545" s="15">
        <v>0</v>
      </c>
      <c r="AD3545" s="13">
        <v>0</v>
      </c>
      <c r="AE3545" s="15">
        <v>0</v>
      </c>
      <c r="AF3545" s="13">
        <v>0</v>
      </c>
      <c r="AG3545" s="15">
        <v>0</v>
      </c>
      <c r="AH3545" s="13">
        <v>0</v>
      </c>
      <c r="AI3545" s="15">
        <v>0</v>
      </c>
      <c r="AJ3545" s="11" t="s">
        <v>17</v>
      </c>
      <c r="AK3545" s="11" t="s">
        <v>1398</v>
      </c>
      <c r="AL3545" s="22">
        <f t="shared" si="165"/>
        <v>2317</v>
      </c>
      <c r="AM3545" s="11" t="str">
        <f>VLOOKUP(O3545,Sheet2!$D$6:$E$14,2,FALSE)</f>
        <v>Spare parts</v>
      </c>
      <c r="AN3545" s="11" t="str">
        <f>VLOOKUP(F3545,Sheet2!$E$10:$F$13,2,FALSE)</f>
        <v>SPM</v>
      </c>
      <c r="AO3545" s="35" t="s">
        <v>14668</v>
      </c>
      <c r="AP3545">
        <f>MATCH(AN3545,Sheet2!$F$5:$F$18,0)</f>
        <v>6</v>
      </c>
      <c r="AQ3545">
        <f>MATCH(AO3545,Sheet2!$F$5:$K$5,0)</f>
        <v>6</v>
      </c>
      <c r="AR3545" s="33">
        <f>INDEX(Sheet2!$F$5:$K$18,OPaL!AP3545,OPaL!AQ3545)</f>
        <v>0.15</v>
      </c>
      <c r="AS3545" s="1">
        <f t="shared" si="167"/>
        <v>3654.15</v>
      </c>
    </row>
    <row r="3546" spans="1:45" x14ac:dyDescent="0.2">
      <c r="A3546" s="11" t="s">
        <v>4029</v>
      </c>
      <c r="B3546" s="11" t="s">
        <v>4030</v>
      </c>
      <c r="C3546" s="11" t="s">
        <v>13125</v>
      </c>
      <c r="D3546" s="21">
        <v>42975</v>
      </c>
      <c r="E3546" s="21" t="s">
        <v>9697</v>
      </c>
      <c r="F3546" s="21" t="s">
        <v>14659</v>
      </c>
      <c r="G3546" s="11" t="s">
        <v>2</v>
      </c>
      <c r="H3546" s="11" t="s">
        <v>16</v>
      </c>
      <c r="I3546" s="11" t="s">
        <v>4</v>
      </c>
      <c r="J3546" s="12">
        <v>1</v>
      </c>
      <c r="K3546" s="12">
        <v>4299</v>
      </c>
      <c r="L3546" s="12">
        <v>0</v>
      </c>
      <c r="M3546" s="12">
        <v>0</v>
      </c>
      <c r="N3546" s="12">
        <f t="shared" si="166"/>
        <v>4299</v>
      </c>
      <c r="O3546" s="11" t="s">
        <v>5</v>
      </c>
      <c r="P3546" s="13">
        <v>0</v>
      </c>
      <c r="Q3546" s="11" t="s">
        <v>6</v>
      </c>
      <c r="R3546" s="13">
        <v>0</v>
      </c>
      <c r="S3546" s="13">
        <v>0</v>
      </c>
      <c r="T3546" s="11" t="s">
        <v>7</v>
      </c>
      <c r="U3546" s="11" t="s">
        <v>8</v>
      </c>
      <c r="V3546" s="15">
        <v>0</v>
      </c>
      <c r="W3546" s="13">
        <v>0</v>
      </c>
      <c r="X3546" s="15">
        <v>0</v>
      </c>
      <c r="Y3546" s="15">
        <v>0</v>
      </c>
      <c r="Z3546" s="13">
        <v>0</v>
      </c>
      <c r="AA3546" s="15">
        <v>0</v>
      </c>
      <c r="AB3546" s="13">
        <v>0</v>
      </c>
      <c r="AC3546" s="15">
        <v>0</v>
      </c>
      <c r="AD3546" s="13">
        <v>0</v>
      </c>
      <c r="AE3546" s="15">
        <v>0</v>
      </c>
      <c r="AF3546" s="13">
        <v>0</v>
      </c>
      <c r="AG3546" s="15">
        <v>0</v>
      </c>
      <c r="AH3546" s="13">
        <v>0</v>
      </c>
      <c r="AI3546" s="15">
        <v>0</v>
      </c>
      <c r="AJ3546" s="11" t="s">
        <v>17</v>
      </c>
      <c r="AK3546" s="11" t="s">
        <v>1398</v>
      </c>
      <c r="AL3546" s="22">
        <f t="shared" si="165"/>
        <v>2317</v>
      </c>
      <c r="AM3546" s="11" t="str">
        <f>VLOOKUP(O3546,Sheet2!$D$6:$E$14,2,FALSE)</f>
        <v>Spare parts</v>
      </c>
      <c r="AN3546" s="11" t="str">
        <f>VLOOKUP(F3546,Sheet2!$E$10:$F$13,2,FALSE)</f>
        <v>SPM</v>
      </c>
      <c r="AO3546" s="35" t="s">
        <v>14668</v>
      </c>
      <c r="AP3546">
        <f>MATCH(AN3546,Sheet2!$F$5:$F$18,0)</f>
        <v>6</v>
      </c>
      <c r="AQ3546">
        <f>MATCH(AO3546,Sheet2!$F$5:$K$5,0)</f>
        <v>6</v>
      </c>
      <c r="AR3546" s="33">
        <f>INDEX(Sheet2!$F$5:$K$18,OPaL!AP3546,OPaL!AQ3546)</f>
        <v>0.15</v>
      </c>
      <c r="AS3546" s="1">
        <f t="shared" si="167"/>
        <v>3654.15</v>
      </c>
    </row>
    <row r="3547" spans="1:45" x14ac:dyDescent="0.2">
      <c r="A3547" s="11" t="s">
        <v>4031</v>
      </c>
      <c r="B3547" s="11" t="s">
        <v>4032</v>
      </c>
      <c r="C3547" s="11" t="s">
        <v>13126</v>
      </c>
      <c r="D3547" s="21">
        <v>42975</v>
      </c>
      <c r="E3547" s="21" t="s">
        <v>9697</v>
      </c>
      <c r="F3547" s="21" t="s">
        <v>14659</v>
      </c>
      <c r="G3547" s="11" t="s">
        <v>2</v>
      </c>
      <c r="H3547" s="11" t="s">
        <v>16</v>
      </c>
      <c r="I3547" s="11" t="s">
        <v>4</v>
      </c>
      <c r="J3547" s="12">
        <v>1</v>
      </c>
      <c r="K3547" s="12">
        <v>4299</v>
      </c>
      <c r="L3547" s="12">
        <v>0</v>
      </c>
      <c r="M3547" s="12">
        <v>0</v>
      </c>
      <c r="N3547" s="12">
        <f t="shared" si="166"/>
        <v>4299</v>
      </c>
      <c r="O3547" s="11" t="s">
        <v>5</v>
      </c>
      <c r="P3547" s="13">
        <v>0</v>
      </c>
      <c r="Q3547" s="11" t="s">
        <v>6</v>
      </c>
      <c r="R3547" s="13">
        <v>0</v>
      </c>
      <c r="S3547" s="13">
        <v>0</v>
      </c>
      <c r="T3547" s="11" t="s">
        <v>7</v>
      </c>
      <c r="U3547" s="11" t="s">
        <v>8</v>
      </c>
      <c r="V3547" s="15">
        <v>0</v>
      </c>
      <c r="W3547" s="13">
        <v>0</v>
      </c>
      <c r="X3547" s="15">
        <v>0</v>
      </c>
      <c r="Y3547" s="15">
        <v>0</v>
      </c>
      <c r="Z3547" s="13">
        <v>0</v>
      </c>
      <c r="AA3547" s="15">
        <v>0</v>
      </c>
      <c r="AB3547" s="13">
        <v>0</v>
      </c>
      <c r="AC3547" s="15">
        <v>0</v>
      </c>
      <c r="AD3547" s="13">
        <v>0</v>
      </c>
      <c r="AE3547" s="15">
        <v>0</v>
      </c>
      <c r="AF3547" s="13">
        <v>0</v>
      </c>
      <c r="AG3547" s="15">
        <v>0</v>
      </c>
      <c r="AH3547" s="13">
        <v>0</v>
      </c>
      <c r="AI3547" s="15">
        <v>0</v>
      </c>
      <c r="AJ3547" s="11" t="s">
        <v>17</v>
      </c>
      <c r="AK3547" s="11" t="s">
        <v>1398</v>
      </c>
      <c r="AL3547" s="22">
        <f t="shared" si="165"/>
        <v>2317</v>
      </c>
      <c r="AM3547" s="11" t="str">
        <f>VLOOKUP(O3547,Sheet2!$D$6:$E$14,2,FALSE)</f>
        <v>Spare parts</v>
      </c>
      <c r="AN3547" s="11" t="str">
        <f>VLOOKUP(F3547,Sheet2!$E$10:$F$13,2,FALSE)</f>
        <v>SPM</v>
      </c>
      <c r="AO3547" s="35" t="s">
        <v>14668</v>
      </c>
      <c r="AP3547">
        <f>MATCH(AN3547,Sheet2!$F$5:$F$18,0)</f>
        <v>6</v>
      </c>
      <c r="AQ3547">
        <f>MATCH(AO3547,Sheet2!$F$5:$K$5,0)</f>
        <v>6</v>
      </c>
      <c r="AR3547" s="33">
        <f>INDEX(Sheet2!$F$5:$K$18,OPaL!AP3547,OPaL!AQ3547)</f>
        <v>0.15</v>
      </c>
      <c r="AS3547" s="1">
        <f t="shared" si="167"/>
        <v>3654.15</v>
      </c>
    </row>
    <row r="3548" spans="1:45" x14ac:dyDescent="0.2">
      <c r="A3548" s="11" t="s">
        <v>4039</v>
      </c>
      <c r="B3548" s="11" t="s">
        <v>4040</v>
      </c>
      <c r="C3548" s="11" t="s">
        <v>13127</v>
      </c>
      <c r="D3548" s="21">
        <v>42975</v>
      </c>
      <c r="E3548" s="21" t="s">
        <v>9697</v>
      </c>
      <c r="F3548" s="21" t="s">
        <v>14659</v>
      </c>
      <c r="G3548" s="11" t="s">
        <v>2</v>
      </c>
      <c r="H3548" s="11" t="s">
        <v>16</v>
      </c>
      <c r="I3548" s="11" t="s">
        <v>4</v>
      </c>
      <c r="J3548" s="12">
        <v>1</v>
      </c>
      <c r="K3548" s="12">
        <v>4299</v>
      </c>
      <c r="L3548" s="12">
        <v>0</v>
      </c>
      <c r="M3548" s="12">
        <v>0</v>
      </c>
      <c r="N3548" s="12">
        <f t="shared" si="166"/>
        <v>4299</v>
      </c>
      <c r="O3548" s="11" t="s">
        <v>5</v>
      </c>
      <c r="P3548" s="13">
        <v>0</v>
      </c>
      <c r="Q3548" s="11" t="s">
        <v>6</v>
      </c>
      <c r="R3548" s="13">
        <v>0</v>
      </c>
      <c r="S3548" s="13">
        <v>0</v>
      </c>
      <c r="T3548" s="11" t="s">
        <v>7</v>
      </c>
      <c r="U3548" s="11" t="s">
        <v>8</v>
      </c>
      <c r="V3548" s="15">
        <v>0</v>
      </c>
      <c r="W3548" s="13">
        <v>0</v>
      </c>
      <c r="X3548" s="15">
        <v>0</v>
      </c>
      <c r="Y3548" s="15">
        <v>0</v>
      </c>
      <c r="Z3548" s="13">
        <v>0</v>
      </c>
      <c r="AA3548" s="15">
        <v>0</v>
      </c>
      <c r="AB3548" s="13">
        <v>0</v>
      </c>
      <c r="AC3548" s="15">
        <v>0</v>
      </c>
      <c r="AD3548" s="13">
        <v>0</v>
      </c>
      <c r="AE3548" s="15">
        <v>0</v>
      </c>
      <c r="AF3548" s="13">
        <v>0</v>
      </c>
      <c r="AG3548" s="15">
        <v>0</v>
      </c>
      <c r="AH3548" s="13">
        <v>0</v>
      </c>
      <c r="AI3548" s="15">
        <v>0</v>
      </c>
      <c r="AJ3548" s="11" t="s">
        <v>17</v>
      </c>
      <c r="AK3548" s="11" t="s">
        <v>1398</v>
      </c>
      <c r="AL3548" s="22">
        <f t="shared" si="165"/>
        <v>2317</v>
      </c>
      <c r="AM3548" s="11" t="str">
        <f>VLOOKUP(O3548,Sheet2!$D$6:$E$14,2,FALSE)</f>
        <v>Spare parts</v>
      </c>
      <c r="AN3548" s="11" t="str">
        <f>VLOOKUP(F3548,Sheet2!$E$10:$F$13,2,FALSE)</f>
        <v>SPM</v>
      </c>
      <c r="AO3548" s="35" t="s">
        <v>14668</v>
      </c>
      <c r="AP3548">
        <f>MATCH(AN3548,Sheet2!$F$5:$F$18,0)</f>
        <v>6</v>
      </c>
      <c r="AQ3548">
        <f>MATCH(AO3548,Sheet2!$F$5:$K$5,0)</f>
        <v>6</v>
      </c>
      <c r="AR3548" s="33">
        <f>INDEX(Sheet2!$F$5:$K$18,OPaL!AP3548,OPaL!AQ3548)</f>
        <v>0.15</v>
      </c>
      <c r="AS3548" s="1">
        <f t="shared" si="167"/>
        <v>3654.15</v>
      </c>
    </row>
    <row r="3549" spans="1:45" x14ac:dyDescent="0.2">
      <c r="A3549" s="11" t="s">
        <v>4045</v>
      </c>
      <c r="B3549" s="11" t="s">
        <v>4046</v>
      </c>
      <c r="C3549" s="11" t="s">
        <v>13128</v>
      </c>
      <c r="D3549" s="21">
        <v>42975</v>
      </c>
      <c r="E3549" s="21" t="s">
        <v>9697</v>
      </c>
      <c r="F3549" s="21" t="s">
        <v>14659</v>
      </c>
      <c r="G3549" s="11" t="s">
        <v>2</v>
      </c>
      <c r="H3549" s="11" t="s">
        <v>16</v>
      </c>
      <c r="I3549" s="11" t="s">
        <v>4</v>
      </c>
      <c r="J3549" s="12">
        <v>1</v>
      </c>
      <c r="K3549" s="12">
        <v>4299</v>
      </c>
      <c r="L3549" s="12">
        <v>0</v>
      </c>
      <c r="M3549" s="12">
        <v>0</v>
      </c>
      <c r="N3549" s="12">
        <f t="shared" si="166"/>
        <v>4299</v>
      </c>
      <c r="O3549" s="11" t="s">
        <v>5</v>
      </c>
      <c r="P3549" s="13">
        <v>0</v>
      </c>
      <c r="Q3549" s="11" t="s">
        <v>6</v>
      </c>
      <c r="R3549" s="13">
        <v>0</v>
      </c>
      <c r="S3549" s="13">
        <v>0</v>
      </c>
      <c r="T3549" s="11" t="s">
        <v>7</v>
      </c>
      <c r="U3549" s="11" t="s">
        <v>8</v>
      </c>
      <c r="V3549" s="15">
        <v>0</v>
      </c>
      <c r="W3549" s="13">
        <v>0</v>
      </c>
      <c r="X3549" s="15">
        <v>0</v>
      </c>
      <c r="Y3549" s="15">
        <v>0</v>
      </c>
      <c r="Z3549" s="13">
        <v>0</v>
      </c>
      <c r="AA3549" s="15">
        <v>0</v>
      </c>
      <c r="AB3549" s="13">
        <v>0</v>
      </c>
      <c r="AC3549" s="15">
        <v>0</v>
      </c>
      <c r="AD3549" s="13">
        <v>0</v>
      </c>
      <c r="AE3549" s="15">
        <v>0</v>
      </c>
      <c r="AF3549" s="13">
        <v>0</v>
      </c>
      <c r="AG3549" s="15">
        <v>0</v>
      </c>
      <c r="AH3549" s="13">
        <v>0</v>
      </c>
      <c r="AI3549" s="15">
        <v>0</v>
      </c>
      <c r="AJ3549" s="11" t="s">
        <v>17</v>
      </c>
      <c r="AK3549" s="11" t="s">
        <v>1398</v>
      </c>
      <c r="AL3549" s="22">
        <f t="shared" si="165"/>
        <v>2317</v>
      </c>
      <c r="AM3549" s="11" t="str">
        <f>VLOOKUP(O3549,Sheet2!$D$6:$E$14,2,FALSE)</f>
        <v>Spare parts</v>
      </c>
      <c r="AN3549" s="11" t="str">
        <f>VLOOKUP(F3549,Sheet2!$E$10:$F$13,2,FALSE)</f>
        <v>SPM</v>
      </c>
      <c r="AO3549" s="35" t="s">
        <v>14668</v>
      </c>
      <c r="AP3549">
        <f>MATCH(AN3549,Sheet2!$F$5:$F$18,0)</f>
        <v>6</v>
      </c>
      <c r="AQ3549">
        <f>MATCH(AO3549,Sheet2!$F$5:$K$5,0)</f>
        <v>6</v>
      </c>
      <c r="AR3549" s="33">
        <f>INDEX(Sheet2!$F$5:$K$18,OPaL!AP3549,OPaL!AQ3549)</f>
        <v>0.15</v>
      </c>
      <c r="AS3549" s="1">
        <f t="shared" si="167"/>
        <v>3654.15</v>
      </c>
    </row>
    <row r="3550" spans="1:45" x14ac:dyDescent="0.2">
      <c r="A3550" s="11" t="s">
        <v>6347</v>
      </c>
      <c r="B3550" s="11" t="s">
        <v>6348</v>
      </c>
      <c r="C3550" s="11" t="s">
        <v>13129</v>
      </c>
      <c r="D3550" s="21">
        <v>42970</v>
      </c>
      <c r="E3550" s="21" t="s">
        <v>9697</v>
      </c>
      <c r="F3550" s="21" t="s">
        <v>14659</v>
      </c>
      <c r="G3550" s="11" t="s">
        <v>2</v>
      </c>
      <c r="H3550" s="11" t="s">
        <v>3</v>
      </c>
      <c r="I3550" s="11" t="s">
        <v>4</v>
      </c>
      <c r="J3550" s="12">
        <v>3</v>
      </c>
      <c r="K3550" s="12">
        <v>4286.6499999999996</v>
      </c>
      <c r="L3550" s="12">
        <v>0</v>
      </c>
      <c r="M3550" s="12">
        <v>0</v>
      </c>
      <c r="N3550" s="12">
        <f t="shared" si="166"/>
        <v>4286.6499999999996</v>
      </c>
      <c r="O3550" s="11" t="s">
        <v>5</v>
      </c>
      <c r="P3550" s="13">
        <v>0</v>
      </c>
      <c r="Q3550" s="11" t="s">
        <v>6</v>
      </c>
      <c r="R3550" s="13">
        <v>0</v>
      </c>
      <c r="S3550" s="13">
        <v>0</v>
      </c>
      <c r="T3550" s="11" t="s">
        <v>7</v>
      </c>
      <c r="U3550" s="11" t="s">
        <v>8</v>
      </c>
      <c r="V3550" s="15">
        <v>0</v>
      </c>
      <c r="W3550" s="13">
        <v>0</v>
      </c>
      <c r="X3550" s="15">
        <v>0</v>
      </c>
      <c r="Y3550" s="15">
        <v>0</v>
      </c>
      <c r="Z3550" s="13">
        <v>0</v>
      </c>
      <c r="AA3550" s="15">
        <v>0</v>
      </c>
      <c r="AB3550" s="13">
        <v>0</v>
      </c>
      <c r="AC3550" s="15">
        <v>0</v>
      </c>
      <c r="AD3550" s="13">
        <v>0</v>
      </c>
      <c r="AE3550" s="15">
        <v>0</v>
      </c>
      <c r="AF3550" s="13">
        <v>0</v>
      </c>
      <c r="AG3550" s="15">
        <v>0</v>
      </c>
      <c r="AH3550" s="13">
        <v>0</v>
      </c>
      <c r="AI3550" s="15">
        <v>0</v>
      </c>
      <c r="AJ3550" s="11" t="s">
        <v>9</v>
      </c>
      <c r="AK3550" s="11" t="s">
        <v>13</v>
      </c>
      <c r="AL3550" s="22">
        <f t="shared" si="165"/>
        <v>2322</v>
      </c>
      <c r="AM3550" s="11" t="str">
        <f>VLOOKUP(O3550,Sheet2!$D$6:$E$14,2,FALSE)</f>
        <v>Spare parts</v>
      </c>
      <c r="AN3550" s="11" t="str">
        <f>VLOOKUP(F3550,Sheet2!$E$10:$F$13,2,FALSE)</f>
        <v>SPM</v>
      </c>
      <c r="AO3550" s="35" t="s">
        <v>14668</v>
      </c>
      <c r="AP3550">
        <f>MATCH(AN3550,Sheet2!$F$5:$F$18,0)</f>
        <v>6</v>
      </c>
      <c r="AQ3550">
        <f>MATCH(AO3550,Sheet2!$F$5:$K$5,0)</f>
        <v>6</v>
      </c>
      <c r="AR3550" s="33">
        <f>INDEX(Sheet2!$F$5:$K$18,OPaL!AP3550,OPaL!AQ3550)</f>
        <v>0.15</v>
      </c>
      <c r="AS3550" s="1">
        <f t="shared" si="167"/>
        <v>3643.6524999999997</v>
      </c>
    </row>
    <row r="3551" spans="1:45" x14ac:dyDescent="0.2">
      <c r="A3551" s="11" t="s">
        <v>6347</v>
      </c>
      <c r="B3551" s="11" t="s">
        <v>6348</v>
      </c>
      <c r="C3551" s="11" t="s">
        <v>13129</v>
      </c>
      <c r="D3551" s="21">
        <v>42970</v>
      </c>
      <c r="E3551" s="21" t="s">
        <v>9697</v>
      </c>
      <c r="F3551" s="21" t="s">
        <v>14659</v>
      </c>
      <c r="G3551" s="11" t="s">
        <v>2</v>
      </c>
      <c r="H3551" s="11" t="s">
        <v>16</v>
      </c>
      <c r="I3551" s="11" t="s">
        <v>4</v>
      </c>
      <c r="J3551" s="12">
        <v>3</v>
      </c>
      <c r="K3551" s="12">
        <v>4286.6499999999996</v>
      </c>
      <c r="L3551" s="12">
        <v>0</v>
      </c>
      <c r="M3551" s="12">
        <v>0</v>
      </c>
      <c r="N3551" s="12">
        <f t="shared" si="166"/>
        <v>4286.6499999999996</v>
      </c>
      <c r="O3551" s="11" t="s">
        <v>5</v>
      </c>
      <c r="P3551" s="13">
        <v>0</v>
      </c>
      <c r="Q3551" s="11" t="s">
        <v>6</v>
      </c>
      <c r="R3551" s="13">
        <v>0</v>
      </c>
      <c r="S3551" s="13">
        <v>0</v>
      </c>
      <c r="T3551" s="11" t="s">
        <v>7</v>
      </c>
      <c r="U3551" s="11" t="s">
        <v>8</v>
      </c>
      <c r="V3551" s="15">
        <v>0</v>
      </c>
      <c r="W3551" s="13">
        <v>0</v>
      </c>
      <c r="X3551" s="15">
        <v>0</v>
      </c>
      <c r="Y3551" s="15">
        <v>0</v>
      </c>
      <c r="Z3551" s="13">
        <v>0</v>
      </c>
      <c r="AA3551" s="15">
        <v>0</v>
      </c>
      <c r="AB3551" s="13">
        <v>0</v>
      </c>
      <c r="AC3551" s="15">
        <v>0</v>
      </c>
      <c r="AD3551" s="13">
        <v>0</v>
      </c>
      <c r="AE3551" s="15">
        <v>0</v>
      </c>
      <c r="AF3551" s="13">
        <v>0</v>
      </c>
      <c r="AG3551" s="15">
        <v>0</v>
      </c>
      <c r="AH3551" s="13">
        <v>0</v>
      </c>
      <c r="AI3551" s="15">
        <v>0</v>
      </c>
      <c r="AJ3551" s="11" t="s">
        <v>17</v>
      </c>
      <c r="AK3551" s="11" t="s">
        <v>13</v>
      </c>
      <c r="AL3551" s="22">
        <f t="shared" si="165"/>
        <v>2322</v>
      </c>
      <c r="AM3551" s="11" t="str">
        <f>VLOOKUP(O3551,Sheet2!$D$6:$E$14,2,FALSE)</f>
        <v>Spare parts</v>
      </c>
      <c r="AN3551" s="11" t="str">
        <f>VLOOKUP(F3551,Sheet2!$E$10:$F$13,2,FALSE)</f>
        <v>SPM</v>
      </c>
      <c r="AO3551" s="35" t="s">
        <v>14668</v>
      </c>
      <c r="AP3551">
        <f>MATCH(AN3551,Sheet2!$F$5:$F$18,0)</f>
        <v>6</v>
      </c>
      <c r="AQ3551">
        <f>MATCH(AO3551,Sheet2!$F$5:$K$5,0)</f>
        <v>6</v>
      </c>
      <c r="AR3551" s="33">
        <f>INDEX(Sheet2!$F$5:$K$18,OPaL!AP3551,OPaL!AQ3551)</f>
        <v>0.15</v>
      </c>
      <c r="AS3551" s="1">
        <f t="shared" si="167"/>
        <v>3643.6524999999997</v>
      </c>
    </row>
    <row r="3552" spans="1:45" x14ac:dyDescent="0.2">
      <c r="A3552" s="11" t="s">
        <v>1621</v>
      </c>
      <c r="B3552" s="11" t="s">
        <v>1622</v>
      </c>
      <c r="C3552" s="11" t="s">
        <v>13130</v>
      </c>
      <c r="D3552" s="21">
        <v>42938</v>
      </c>
      <c r="E3552" s="21" t="s">
        <v>9726</v>
      </c>
      <c r="F3552" s="21" t="s">
        <v>14658</v>
      </c>
      <c r="G3552" s="11" t="s">
        <v>2</v>
      </c>
      <c r="H3552" s="11" t="s">
        <v>16</v>
      </c>
      <c r="I3552" s="11" t="s">
        <v>4</v>
      </c>
      <c r="J3552" s="12">
        <v>1</v>
      </c>
      <c r="K3552" s="12">
        <v>4280.87</v>
      </c>
      <c r="L3552" s="12">
        <v>0</v>
      </c>
      <c r="M3552" s="12">
        <v>0</v>
      </c>
      <c r="N3552" s="12">
        <f t="shared" si="166"/>
        <v>4280.87</v>
      </c>
      <c r="O3552" s="11" t="s">
        <v>5</v>
      </c>
      <c r="P3552" s="13">
        <v>0</v>
      </c>
      <c r="Q3552" s="11" t="s">
        <v>6</v>
      </c>
      <c r="R3552" s="13">
        <v>0</v>
      </c>
      <c r="S3552" s="13">
        <v>0</v>
      </c>
      <c r="T3552" s="11" t="s">
        <v>7</v>
      </c>
      <c r="U3552" s="11" t="s">
        <v>8</v>
      </c>
      <c r="V3552" s="15">
        <v>0</v>
      </c>
      <c r="W3552" s="13">
        <v>0</v>
      </c>
      <c r="X3552" s="15">
        <v>0</v>
      </c>
      <c r="Y3552" s="15">
        <v>0</v>
      </c>
      <c r="Z3552" s="13">
        <v>0</v>
      </c>
      <c r="AA3552" s="15">
        <v>0</v>
      </c>
      <c r="AB3552" s="13">
        <v>0</v>
      </c>
      <c r="AC3552" s="15">
        <v>0</v>
      </c>
      <c r="AD3552" s="13">
        <v>0</v>
      </c>
      <c r="AE3552" s="15">
        <v>0</v>
      </c>
      <c r="AF3552" s="13">
        <v>0</v>
      </c>
      <c r="AG3552" s="15">
        <v>0</v>
      </c>
      <c r="AH3552" s="13">
        <v>0</v>
      </c>
      <c r="AI3552" s="15">
        <v>0</v>
      </c>
      <c r="AJ3552" s="11" t="s">
        <v>17</v>
      </c>
      <c r="AK3552" s="11" t="s">
        <v>10</v>
      </c>
      <c r="AL3552" s="22">
        <f t="shared" si="165"/>
        <v>2354</v>
      </c>
      <c r="AM3552" s="11" t="str">
        <f>VLOOKUP(O3552,Sheet2!$D$6:$E$14,2,FALSE)</f>
        <v>Spare parts</v>
      </c>
      <c r="AN3552" s="11" t="str">
        <f>VLOOKUP(F3552,Sheet2!$E$10:$F$13,2,FALSE)</f>
        <v>SPE</v>
      </c>
      <c r="AO3552" s="35" t="s">
        <v>14668</v>
      </c>
      <c r="AP3552">
        <f>MATCH(AN3552,Sheet2!$F$5:$F$18,0)</f>
        <v>7</v>
      </c>
      <c r="AQ3552">
        <f>MATCH(AO3552,Sheet2!$F$5:$K$5,0)</f>
        <v>6</v>
      </c>
      <c r="AR3552" s="33">
        <f>INDEX(Sheet2!$F$5:$K$18,OPaL!AP3552,OPaL!AQ3552)</f>
        <v>0.15</v>
      </c>
      <c r="AS3552" s="1">
        <f t="shared" si="167"/>
        <v>3638.7394999999997</v>
      </c>
    </row>
    <row r="3553" spans="1:45" x14ac:dyDescent="0.2">
      <c r="A3553" s="11" t="s">
        <v>3029</v>
      </c>
      <c r="B3553" s="11" t="s">
        <v>3030</v>
      </c>
      <c r="C3553" s="11" t="s">
        <v>13131</v>
      </c>
      <c r="D3553" s="21">
        <v>43025</v>
      </c>
      <c r="E3553" s="21" t="s">
        <v>9697</v>
      </c>
      <c r="F3553" s="21" t="s">
        <v>14659</v>
      </c>
      <c r="G3553" s="11" t="s">
        <v>2</v>
      </c>
      <c r="H3553" s="11" t="s">
        <v>16</v>
      </c>
      <c r="I3553" s="11" t="s">
        <v>4</v>
      </c>
      <c r="J3553" s="13">
        <v>1</v>
      </c>
      <c r="K3553" s="12">
        <v>4275</v>
      </c>
      <c r="L3553" s="12">
        <v>0</v>
      </c>
      <c r="M3553" s="12">
        <v>0</v>
      </c>
      <c r="N3553" s="12">
        <f t="shared" si="166"/>
        <v>4275</v>
      </c>
      <c r="O3553" s="11" t="s">
        <v>5</v>
      </c>
      <c r="P3553" s="13">
        <v>0</v>
      </c>
      <c r="Q3553" s="11" t="s">
        <v>6</v>
      </c>
      <c r="R3553" s="13">
        <v>0</v>
      </c>
      <c r="S3553" s="13">
        <v>0</v>
      </c>
      <c r="T3553" s="11" t="s">
        <v>7</v>
      </c>
      <c r="U3553" s="11" t="s">
        <v>8</v>
      </c>
      <c r="V3553" s="15">
        <v>0</v>
      </c>
      <c r="W3553" s="13">
        <v>0</v>
      </c>
      <c r="X3553" s="15">
        <v>0</v>
      </c>
      <c r="Y3553" s="15">
        <v>0</v>
      </c>
      <c r="Z3553" s="13">
        <v>0</v>
      </c>
      <c r="AA3553" s="15">
        <v>0</v>
      </c>
      <c r="AB3553" s="13">
        <v>0</v>
      </c>
      <c r="AC3553" s="15">
        <v>0</v>
      </c>
      <c r="AD3553" s="13">
        <v>0</v>
      </c>
      <c r="AE3553" s="15">
        <v>0</v>
      </c>
      <c r="AF3553" s="13">
        <v>0</v>
      </c>
      <c r="AG3553" s="15">
        <v>0</v>
      </c>
      <c r="AH3553" s="13">
        <v>0</v>
      </c>
      <c r="AI3553" s="15">
        <v>0</v>
      </c>
      <c r="AJ3553" s="11" t="s">
        <v>17</v>
      </c>
      <c r="AK3553" s="11" t="s">
        <v>13</v>
      </c>
      <c r="AL3553" s="22">
        <f t="shared" si="165"/>
        <v>2267</v>
      </c>
      <c r="AM3553" s="11" t="str">
        <f>VLOOKUP(O3553,Sheet2!$D$6:$E$14,2,FALSE)</f>
        <v>Spare parts</v>
      </c>
      <c r="AN3553" s="11" t="str">
        <f>VLOOKUP(F3553,Sheet2!$E$10:$F$13,2,FALSE)</f>
        <v>SPM</v>
      </c>
      <c r="AO3553" s="35" t="s">
        <v>14668</v>
      </c>
      <c r="AP3553">
        <f>MATCH(AN3553,Sheet2!$F$5:$F$18,0)</f>
        <v>6</v>
      </c>
      <c r="AQ3553">
        <f>MATCH(AO3553,Sheet2!$F$5:$K$5,0)</f>
        <v>6</v>
      </c>
      <c r="AR3553" s="33">
        <f>INDEX(Sheet2!$F$5:$K$18,OPaL!AP3553,OPaL!AQ3553)</f>
        <v>0.15</v>
      </c>
      <c r="AS3553" s="1">
        <f t="shared" si="167"/>
        <v>3633.75</v>
      </c>
    </row>
    <row r="3554" spans="1:45" x14ac:dyDescent="0.2">
      <c r="A3554" s="11" t="s">
        <v>499</v>
      </c>
      <c r="B3554" s="11" t="s">
        <v>500</v>
      </c>
      <c r="C3554" s="11" t="s">
        <v>13132</v>
      </c>
      <c r="D3554" s="21">
        <v>44545</v>
      </c>
      <c r="E3554" s="21" t="s">
        <v>9697</v>
      </c>
      <c r="F3554" s="21" t="s">
        <v>14659</v>
      </c>
      <c r="G3554" s="11" t="s">
        <v>2</v>
      </c>
      <c r="H3554" s="11" t="s">
        <v>350</v>
      </c>
      <c r="I3554" s="11" t="s">
        <v>4</v>
      </c>
      <c r="J3554" s="13">
        <v>2</v>
      </c>
      <c r="K3554" s="12">
        <v>4274.16</v>
      </c>
      <c r="L3554" s="12">
        <v>0</v>
      </c>
      <c r="M3554" s="12">
        <v>0</v>
      </c>
      <c r="N3554" s="12">
        <f t="shared" si="166"/>
        <v>4274.16</v>
      </c>
      <c r="O3554" s="11" t="s">
        <v>5</v>
      </c>
      <c r="P3554" s="13">
        <v>0</v>
      </c>
      <c r="Q3554" s="11" t="s">
        <v>6</v>
      </c>
      <c r="R3554" s="13">
        <v>0</v>
      </c>
      <c r="S3554" s="13">
        <v>0</v>
      </c>
      <c r="T3554" s="11" t="s">
        <v>7</v>
      </c>
      <c r="U3554" s="11" t="s">
        <v>8</v>
      </c>
      <c r="V3554" s="15">
        <v>0</v>
      </c>
      <c r="W3554" s="13">
        <v>0</v>
      </c>
      <c r="X3554" s="15">
        <v>0</v>
      </c>
      <c r="Y3554" s="15">
        <v>0</v>
      </c>
      <c r="Z3554" s="13">
        <v>0</v>
      </c>
      <c r="AA3554" s="15">
        <v>0</v>
      </c>
      <c r="AB3554" s="13">
        <v>0</v>
      </c>
      <c r="AC3554" s="15">
        <v>0</v>
      </c>
      <c r="AD3554" s="13">
        <v>0</v>
      </c>
      <c r="AE3554" s="15">
        <v>0</v>
      </c>
      <c r="AF3554" s="13">
        <v>0</v>
      </c>
      <c r="AG3554" s="15">
        <v>0</v>
      </c>
      <c r="AH3554" s="13">
        <v>0</v>
      </c>
      <c r="AI3554" s="15">
        <v>0</v>
      </c>
      <c r="AJ3554" s="11" t="s">
        <v>352</v>
      </c>
      <c r="AK3554" s="11" t="s">
        <v>13</v>
      </c>
      <c r="AL3554" s="22">
        <f t="shared" si="165"/>
        <v>747</v>
      </c>
      <c r="AM3554" s="11" t="str">
        <f>VLOOKUP(O3554,Sheet2!$D$6:$E$14,2,FALSE)</f>
        <v>Spare parts</v>
      </c>
      <c r="AN3554" s="11" t="str">
        <f>VLOOKUP(F3554,Sheet2!$E$10:$F$13,2,FALSE)</f>
        <v>SPM</v>
      </c>
      <c r="AO3554" s="35" t="s">
        <v>14668</v>
      </c>
      <c r="AP3554">
        <f>MATCH(AN3554,Sheet2!$F$5:$F$18,0)</f>
        <v>6</v>
      </c>
      <c r="AQ3554">
        <f>MATCH(AO3554,Sheet2!$F$5:$K$5,0)</f>
        <v>6</v>
      </c>
      <c r="AR3554" s="33">
        <f>INDEX(Sheet2!$F$5:$K$18,OPaL!AP3554,OPaL!AQ3554)</f>
        <v>0.15</v>
      </c>
      <c r="AS3554" s="1">
        <f t="shared" si="167"/>
        <v>3633.0359999999996</v>
      </c>
    </row>
    <row r="3555" spans="1:45" x14ac:dyDescent="0.2">
      <c r="A3555" s="11" t="s">
        <v>32</v>
      </c>
      <c r="B3555" s="11" t="s">
        <v>33</v>
      </c>
      <c r="C3555" s="11" t="s">
        <v>13133</v>
      </c>
      <c r="D3555" s="21">
        <v>43061</v>
      </c>
      <c r="E3555" s="21" t="s">
        <v>9697</v>
      </c>
      <c r="F3555" s="21" t="s">
        <v>14659</v>
      </c>
      <c r="G3555" s="11" t="s">
        <v>2</v>
      </c>
      <c r="H3555" s="11" t="s">
        <v>16</v>
      </c>
      <c r="I3555" s="11" t="s">
        <v>4</v>
      </c>
      <c r="J3555" s="12">
        <v>2</v>
      </c>
      <c r="K3555" s="12">
        <v>4267.5600000000004</v>
      </c>
      <c r="L3555" s="12">
        <v>0</v>
      </c>
      <c r="M3555" s="12">
        <v>0</v>
      </c>
      <c r="N3555" s="12">
        <f t="shared" si="166"/>
        <v>4267.5600000000004</v>
      </c>
      <c r="O3555" s="11" t="s">
        <v>5</v>
      </c>
      <c r="P3555" s="13">
        <v>0</v>
      </c>
      <c r="Q3555" s="11" t="s">
        <v>6</v>
      </c>
      <c r="R3555" s="13">
        <v>0</v>
      </c>
      <c r="S3555" s="13">
        <v>0</v>
      </c>
      <c r="T3555" s="11" t="s">
        <v>7</v>
      </c>
      <c r="U3555" s="11" t="s">
        <v>8</v>
      </c>
      <c r="V3555" s="15">
        <v>0</v>
      </c>
      <c r="W3555" s="13">
        <v>0</v>
      </c>
      <c r="X3555" s="15">
        <v>0</v>
      </c>
      <c r="Y3555" s="15">
        <v>0</v>
      </c>
      <c r="Z3555" s="13">
        <v>0</v>
      </c>
      <c r="AA3555" s="15">
        <v>0</v>
      </c>
      <c r="AB3555" s="13">
        <v>0</v>
      </c>
      <c r="AC3555" s="15">
        <v>0</v>
      </c>
      <c r="AD3555" s="13">
        <v>0</v>
      </c>
      <c r="AE3555" s="15">
        <v>0</v>
      </c>
      <c r="AF3555" s="13">
        <v>0</v>
      </c>
      <c r="AG3555" s="15">
        <v>0</v>
      </c>
      <c r="AH3555" s="13">
        <v>0</v>
      </c>
      <c r="AI3555" s="15">
        <v>0</v>
      </c>
      <c r="AJ3555" s="11" t="s">
        <v>17</v>
      </c>
      <c r="AK3555" s="11" t="s">
        <v>13</v>
      </c>
      <c r="AL3555" s="22">
        <f t="shared" si="165"/>
        <v>2231</v>
      </c>
      <c r="AM3555" s="11" t="str">
        <f>VLOOKUP(O3555,Sheet2!$D$6:$E$14,2,FALSE)</f>
        <v>Spare parts</v>
      </c>
      <c r="AN3555" s="11" t="str">
        <f>VLOOKUP(F3555,Sheet2!$E$10:$F$13,2,FALSE)</f>
        <v>SPM</v>
      </c>
      <c r="AO3555" s="35" t="s">
        <v>14668</v>
      </c>
      <c r="AP3555">
        <f>MATCH(AN3555,Sheet2!$F$5:$F$18,0)</f>
        <v>6</v>
      </c>
      <c r="AQ3555">
        <f>MATCH(AO3555,Sheet2!$F$5:$K$5,0)</f>
        <v>6</v>
      </c>
      <c r="AR3555" s="33">
        <f>INDEX(Sheet2!$F$5:$K$18,OPaL!AP3555,OPaL!AQ3555)</f>
        <v>0.15</v>
      </c>
      <c r="AS3555" s="1">
        <f t="shared" si="167"/>
        <v>3627.4260000000004</v>
      </c>
    </row>
    <row r="3556" spans="1:45" x14ac:dyDescent="0.2">
      <c r="A3556" s="11" t="s">
        <v>34</v>
      </c>
      <c r="B3556" s="11" t="s">
        <v>35</v>
      </c>
      <c r="C3556" s="11" t="s">
        <v>13134</v>
      </c>
      <c r="D3556" s="21">
        <v>43061</v>
      </c>
      <c r="E3556" s="21" t="s">
        <v>9697</v>
      </c>
      <c r="F3556" s="21" t="s">
        <v>14659</v>
      </c>
      <c r="G3556" s="11" t="s">
        <v>2</v>
      </c>
      <c r="H3556" s="11" t="s">
        <v>16</v>
      </c>
      <c r="I3556" s="11" t="s">
        <v>4</v>
      </c>
      <c r="J3556" s="12">
        <v>2</v>
      </c>
      <c r="K3556" s="12">
        <v>4267.5600000000004</v>
      </c>
      <c r="L3556" s="12">
        <v>0</v>
      </c>
      <c r="M3556" s="12">
        <v>0</v>
      </c>
      <c r="N3556" s="12">
        <f t="shared" si="166"/>
        <v>4267.5600000000004</v>
      </c>
      <c r="O3556" s="11" t="s">
        <v>5</v>
      </c>
      <c r="P3556" s="13">
        <v>0</v>
      </c>
      <c r="Q3556" s="11" t="s">
        <v>6</v>
      </c>
      <c r="R3556" s="13">
        <v>0</v>
      </c>
      <c r="S3556" s="13">
        <v>0</v>
      </c>
      <c r="T3556" s="11" t="s">
        <v>7</v>
      </c>
      <c r="U3556" s="11" t="s">
        <v>8</v>
      </c>
      <c r="V3556" s="15">
        <v>0</v>
      </c>
      <c r="W3556" s="13">
        <v>0</v>
      </c>
      <c r="X3556" s="15">
        <v>0</v>
      </c>
      <c r="Y3556" s="15">
        <v>0</v>
      </c>
      <c r="Z3556" s="13">
        <v>0</v>
      </c>
      <c r="AA3556" s="15">
        <v>0</v>
      </c>
      <c r="AB3556" s="13">
        <v>0</v>
      </c>
      <c r="AC3556" s="15">
        <v>0</v>
      </c>
      <c r="AD3556" s="13">
        <v>0</v>
      </c>
      <c r="AE3556" s="15">
        <v>0</v>
      </c>
      <c r="AF3556" s="13">
        <v>0</v>
      </c>
      <c r="AG3556" s="15">
        <v>0</v>
      </c>
      <c r="AH3556" s="13">
        <v>0</v>
      </c>
      <c r="AI3556" s="15">
        <v>0</v>
      </c>
      <c r="AJ3556" s="11" t="s">
        <v>17</v>
      </c>
      <c r="AK3556" s="11" t="s">
        <v>13</v>
      </c>
      <c r="AL3556" s="22">
        <f t="shared" si="165"/>
        <v>2231</v>
      </c>
      <c r="AM3556" s="11" t="str">
        <f>VLOOKUP(O3556,Sheet2!$D$6:$E$14,2,FALSE)</f>
        <v>Spare parts</v>
      </c>
      <c r="AN3556" s="11" t="str">
        <f>VLOOKUP(F3556,Sheet2!$E$10:$F$13,2,FALSE)</f>
        <v>SPM</v>
      </c>
      <c r="AO3556" s="35" t="s">
        <v>14668</v>
      </c>
      <c r="AP3556">
        <f>MATCH(AN3556,Sheet2!$F$5:$F$18,0)</f>
        <v>6</v>
      </c>
      <c r="AQ3556">
        <f>MATCH(AO3556,Sheet2!$F$5:$K$5,0)</f>
        <v>6</v>
      </c>
      <c r="AR3556" s="33">
        <f>INDEX(Sheet2!$F$5:$K$18,OPaL!AP3556,OPaL!AQ3556)</f>
        <v>0.15</v>
      </c>
      <c r="AS3556" s="1">
        <f t="shared" si="167"/>
        <v>3627.4260000000004</v>
      </c>
    </row>
    <row r="3557" spans="1:45" x14ac:dyDescent="0.2">
      <c r="A3557" s="11" t="s">
        <v>9508</v>
      </c>
      <c r="B3557" s="11" t="s">
        <v>9509</v>
      </c>
      <c r="C3557" s="11" t="s">
        <v>13135</v>
      </c>
      <c r="D3557" s="21">
        <v>44462</v>
      </c>
      <c r="E3557" s="21" t="s">
        <v>9697</v>
      </c>
      <c r="F3557" s="21" t="s">
        <v>14659</v>
      </c>
      <c r="G3557" s="11" t="s">
        <v>2</v>
      </c>
      <c r="H3557" s="11" t="s">
        <v>3</v>
      </c>
      <c r="I3557" s="11" t="s">
        <v>4</v>
      </c>
      <c r="J3557" s="12">
        <v>1</v>
      </c>
      <c r="K3557" s="12">
        <v>4266.4399999999996</v>
      </c>
      <c r="L3557" s="12">
        <v>0</v>
      </c>
      <c r="M3557" s="12">
        <v>0</v>
      </c>
      <c r="N3557" s="12">
        <f t="shared" si="166"/>
        <v>4266.4399999999996</v>
      </c>
      <c r="O3557" s="11" t="s">
        <v>8227</v>
      </c>
      <c r="P3557" s="13">
        <v>0</v>
      </c>
      <c r="Q3557" s="11" t="s">
        <v>6</v>
      </c>
      <c r="R3557" s="13">
        <v>0</v>
      </c>
      <c r="S3557" s="13">
        <v>0</v>
      </c>
      <c r="T3557" s="11" t="s">
        <v>7</v>
      </c>
      <c r="U3557" s="11" t="s">
        <v>8</v>
      </c>
      <c r="V3557" s="15">
        <v>0</v>
      </c>
      <c r="W3557" s="13">
        <v>0</v>
      </c>
      <c r="X3557" s="15">
        <v>0</v>
      </c>
      <c r="Y3557" s="15">
        <v>0</v>
      </c>
      <c r="Z3557" s="13">
        <v>0</v>
      </c>
      <c r="AA3557" s="15">
        <v>0</v>
      </c>
      <c r="AB3557" s="13">
        <v>0</v>
      </c>
      <c r="AC3557" s="15">
        <v>0</v>
      </c>
      <c r="AD3557" s="13">
        <v>0</v>
      </c>
      <c r="AE3557" s="15">
        <v>0</v>
      </c>
      <c r="AF3557" s="13">
        <v>0</v>
      </c>
      <c r="AG3557" s="15">
        <v>0</v>
      </c>
      <c r="AH3557" s="13">
        <v>0</v>
      </c>
      <c r="AI3557" s="15">
        <v>0</v>
      </c>
      <c r="AJ3557" s="11" t="s">
        <v>9</v>
      </c>
      <c r="AK3557" s="11" t="s">
        <v>8228</v>
      </c>
      <c r="AL3557" s="22">
        <f t="shared" si="165"/>
        <v>830</v>
      </c>
      <c r="AM3557" s="11" t="str">
        <f>VLOOKUP(O3557,Sheet2!$D$6:$E$14,2,FALSE)</f>
        <v>Consumables</v>
      </c>
      <c r="AN3557" s="11" t="str">
        <f>VLOOKUP(F3557,Sheet2!$E$15:$F$18,2,FALSE)</f>
        <v>CM</v>
      </c>
      <c r="AO3557" s="35" t="s">
        <v>14668</v>
      </c>
      <c r="AP3557">
        <f>MATCH(AN3557,Sheet2!$F$5:$F$18,0)</f>
        <v>13</v>
      </c>
      <c r="AQ3557">
        <f>MATCH(AO3557,Sheet2!$F$5:$K$5,0)</f>
        <v>6</v>
      </c>
      <c r="AR3557" s="33">
        <f>INDEX(Sheet2!$F$5:$K$18,OPaL!AP3557,OPaL!AQ3557)</f>
        <v>0.2</v>
      </c>
      <c r="AS3557" s="1">
        <f t="shared" si="167"/>
        <v>3413.152</v>
      </c>
    </row>
    <row r="3558" spans="1:45" x14ac:dyDescent="0.2">
      <c r="A3558" s="11" t="s">
        <v>9528</v>
      </c>
      <c r="B3558" s="11" t="s">
        <v>9529</v>
      </c>
      <c r="C3558" s="11" t="s">
        <v>13136</v>
      </c>
      <c r="D3558" s="21">
        <v>44420</v>
      </c>
      <c r="E3558" s="21" t="s">
        <v>9697</v>
      </c>
      <c r="F3558" s="21" t="s">
        <v>14659</v>
      </c>
      <c r="G3558" s="11" t="s">
        <v>2</v>
      </c>
      <c r="H3558" s="11" t="s">
        <v>3</v>
      </c>
      <c r="I3558" s="11" t="s">
        <v>4</v>
      </c>
      <c r="J3558" s="12">
        <v>1</v>
      </c>
      <c r="K3558" s="12">
        <v>4266.4399999999996</v>
      </c>
      <c r="L3558" s="12">
        <v>0</v>
      </c>
      <c r="M3558" s="12">
        <v>0</v>
      </c>
      <c r="N3558" s="12">
        <f t="shared" si="166"/>
        <v>4266.4399999999996</v>
      </c>
      <c r="O3558" s="11" t="s">
        <v>8227</v>
      </c>
      <c r="P3558" s="13">
        <v>0</v>
      </c>
      <c r="Q3558" s="11" t="s">
        <v>6</v>
      </c>
      <c r="R3558" s="13">
        <v>0</v>
      </c>
      <c r="S3558" s="13">
        <v>0</v>
      </c>
      <c r="T3558" s="11" t="s">
        <v>7</v>
      </c>
      <c r="U3558" s="11" t="s">
        <v>8</v>
      </c>
      <c r="V3558" s="15">
        <v>0</v>
      </c>
      <c r="W3558" s="13">
        <v>0</v>
      </c>
      <c r="X3558" s="15">
        <v>0</v>
      </c>
      <c r="Y3558" s="15">
        <v>0</v>
      </c>
      <c r="Z3558" s="13">
        <v>0</v>
      </c>
      <c r="AA3558" s="15">
        <v>0</v>
      </c>
      <c r="AB3558" s="13">
        <v>0</v>
      </c>
      <c r="AC3558" s="15">
        <v>0</v>
      </c>
      <c r="AD3558" s="13">
        <v>0</v>
      </c>
      <c r="AE3558" s="15">
        <v>0</v>
      </c>
      <c r="AF3558" s="13">
        <v>0</v>
      </c>
      <c r="AG3558" s="15">
        <v>0</v>
      </c>
      <c r="AH3558" s="13">
        <v>0</v>
      </c>
      <c r="AI3558" s="15">
        <v>0</v>
      </c>
      <c r="AJ3558" s="11" t="s">
        <v>9</v>
      </c>
      <c r="AK3558" s="11" t="s">
        <v>8228</v>
      </c>
      <c r="AL3558" s="22">
        <f t="shared" si="165"/>
        <v>872</v>
      </c>
      <c r="AM3558" s="11" t="str">
        <f>VLOOKUP(O3558,Sheet2!$D$6:$E$14,2,FALSE)</f>
        <v>Consumables</v>
      </c>
      <c r="AN3558" s="11" t="str">
        <f>VLOOKUP(F3558,Sheet2!$E$15:$F$18,2,FALSE)</f>
        <v>CM</v>
      </c>
      <c r="AO3558" s="35" t="s">
        <v>14668</v>
      </c>
      <c r="AP3558">
        <f>MATCH(AN3558,Sheet2!$F$5:$F$18,0)</f>
        <v>13</v>
      </c>
      <c r="AQ3558">
        <f>MATCH(AO3558,Sheet2!$F$5:$K$5,0)</f>
        <v>6</v>
      </c>
      <c r="AR3558" s="33">
        <f>INDEX(Sheet2!$F$5:$K$18,OPaL!AP3558,OPaL!AQ3558)</f>
        <v>0.2</v>
      </c>
      <c r="AS3558" s="1">
        <f t="shared" si="167"/>
        <v>3413.152</v>
      </c>
    </row>
    <row r="3559" spans="1:45" x14ac:dyDescent="0.2">
      <c r="A3559" s="11" t="s">
        <v>7011</v>
      </c>
      <c r="B3559" s="11" t="s">
        <v>7012</v>
      </c>
      <c r="C3559" s="11" t="s">
        <v>13137</v>
      </c>
      <c r="D3559" s="21">
        <v>42587</v>
      </c>
      <c r="E3559" s="21" t="s">
        <v>9697</v>
      </c>
      <c r="F3559" s="21" t="s">
        <v>14659</v>
      </c>
      <c r="G3559" s="11" t="s">
        <v>2</v>
      </c>
      <c r="H3559" s="11" t="s">
        <v>16</v>
      </c>
      <c r="I3559" s="11" t="s">
        <v>4</v>
      </c>
      <c r="J3559" s="13">
        <v>1</v>
      </c>
      <c r="K3559" s="12">
        <v>4265.99</v>
      </c>
      <c r="L3559" s="12">
        <v>0</v>
      </c>
      <c r="M3559" s="12">
        <v>0</v>
      </c>
      <c r="N3559" s="12">
        <f t="shared" si="166"/>
        <v>4265.99</v>
      </c>
      <c r="O3559" s="11" t="s">
        <v>5</v>
      </c>
      <c r="P3559" s="13">
        <v>0</v>
      </c>
      <c r="Q3559" s="11" t="s">
        <v>6</v>
      </c>
      <c r="R3559" s="13">
        <v>0</v>
      </c>
      <c r="S3559" s="13">
        <v>0</v>
      </c>
      <c r="T3559" s="11" t="s">
        <v>7</v>
      </c>
      <c r="U3559" s="11" t="s">
        <v>8</v>
      </c>
      <c r="V3559" s="15">
        <v>0</v>
      </c>
      <c r="W3559" s="13">
        <v>0</v>
      </c>
      <c r="X3559" s="15">
        <v>0</v>
      </c>
      <c r="Y3559" s="15">
        <v>0</v>
      </c>
      <c r="Z3559" s="13">
        <v>0</v>
      </c>
      <c r="AA3559" s="15">
        <v>0</v>
      </c>
      <c r="AB3559" s="13">
        <v>0</v>
      </c>
      <c r="AC3559" s="15">
        <v>0</v>
      </c>
      <c r="AD3559" s="13">
        <v>0</v>
      </c>
      <c r="AE3559" s="15">
        <v>0</v>
      </c>
      <c r="AF3559" s="13">
        <v>0</v>
      </c>
      <c r="AG3559" s="15">
        <v>0</v>
      </c>
      <c r="AH3559" s="13">
        <v>0</v>
      </c>
      <c r="AI3559" s="15">
        <v>0</v>
      </c>
      <c r="AJ3559" s="11" t="s">
        <v>17</v>
      </c>
      <c r="AK3559" s="11" t="s">
        <v>13</v>
      </c>
      <c r="AL3559" s="22">
        <f t="shared" si="165"/>
        <v>2705</v>
      </c>
      <c r="AM3559" s="11" t="str">
        <f>VLOOKUP(O3559,Sheet2!$D$6:$E$14,2,FALSE)</f>
        <v>Spare parts</v>
      </c>
      <c r="AN3559" s="11" t="str">
        <f>VLOOKUP(F3559,Sheet2!$E$10:$F$13,2,FALSE)</f>
        <v>SPM</v>
      </c>
      <c r="AO3559" s="35" t="s">
        <v>14668</v>
      </c>
      <c r="AP3559">
        <f>MATCH(AN3559,Sheet2!$F$5:$F$18,0)</f>
        <v>6</v>
      </c>
      <c r="AQ3559">
        <f>MATCH(AO3559,Sheet2!$F$5:$K$5,0)</f>
        <v>6</v>
      </c>
      <c r="AR3559" s="33">
        <f>INDEX(Sheet2!$F$5:$K$18,OPaL!AP3559,OPaL!AQ3559)</f>
        <v>0.15</v>
      </c>
      <c r="AS3559" s="1">
        <f t="shared" si="167"/>
        <v>3626.0914999999995</v>
      </c>
    </row>
    <row r="3560" spans="1:45" x14ac:dyDescent="0.2">
      <c r="A3560" s="11" t="s">
        <v>5911</v>
      </c>
      <c r="B3560" s="11" t="s">
        <v>5912</v>
      </c>
      <c r="C3560" s="11" t="s">
        <v>13138</v>
      </c>
      <c r="D3560" s="21">
        <v>42389</v>
      </c>
      <c r="E3560" s="21" t="s">
        <v>9697</v>
      </c>
      <c r="F3560" s="21" t="s">
        <v>14659</v>
      </c>
      <c r="G3560" s="11" t="s">
        <v>2</v>
      </c>
      <c r="H3560" s="11" t="s">
        <v>16</v>
      </c>
      <c r="I3560" s="11" t="s">
        <v>4</v>
      </c>
      <c r="J3560" s="12">
        <v>1</v>
      </c>
      <c r="K3560" s="12">
        <v>4257.87</v>
      </c>
      <c r="L3560" s="12">
        <v>0</v>
      </c>
      <c r="M3560" s="12">
        <v>0</v>
      </c>
      <c r="N3560" s="12">
        <f t="shared" si="166"/>
        <v>4257.87</v>
      </c>
      <c r="O3560" s="11" t="s">
        <v>5</v>
      </c>
      <c r="P3560" s="13">
        <v>0</v>
      </c>
      <c r="Q3560" s="11" t="s">
        <v>6</v>
      </c>
      <c r="R3560" s="13">
        <v>0</v>
      </c>
      <c r="S3560" s="13">
        <v>0</v>
      </c>
      <c r="T3560" s="11" t="s">
        <v>7</v>
      </c>
      <c r="U3560" s="11" t="s">
        <v>8</v>
      </c>
      <c r="V3560" s="15">
        <v>0</v>
      </c>
      <c r="W3560" s="13">
        <v>0</v>
      </c>
      <c r="X3560" s="15">
        <v>0</v>
      </c>
      <c r="Y3560" s="15">
        <v>0</v>
      </c>
      <c r="Z3560" s="13">
        <v>0</v>
      </c>
      <c r="AA3560" s="15">
        <v>0</v>
      </c>
      <c r="AB3560" s="13">
        <v>0</v>
      </c>
      <c r="AC3560" s="15">
        <v>0</v>
      </c>
      <c r="AD3560" s="13">
        <v>0</v>
      </c>
      <c r="AE3560" s="15">
        <v>0</v>
      </c>
      <c r="AF3560" s="13">
        <v>0</v>
      </c>
      <c r="AG3560" s="15">
        <v>0</v>
      </c>
      <c r="AH3560" s="13">
        <v>0</v>
      </c>
      <c r="AI3560" s="15">
        <v>0</v>
      </c>
      <c r="AJ3560" s="11" t="s">
        <v>17</v>
      </c>
      <c r="AK3560" s="11" t="s">
        <v>13</v>
      </c>
      <c r="AL3560" s="22">
        <f t="shared" si="165"/>
        <v>2903</v>
      </c>
      <c r="AM3560" s="11" t="str">
        <f>VLOOKUP(O3560,Sheet2!$D$6:$E$14,2,FALSE)</f>
        <v>Spare parts</v>
      </c>
      <c r="AN3560" s="11" t="str">
        <f>VLOOKUP(F3560,Sheet2!$E$10:$F$13,2,FALSE)</f>
        <v>SPM</v>
      </c>
      <c r="AO3560" s="35" t="s">
        <v>14668</v>
      </c>
      <c r="AP3560">
        <f>MATCH(AN3560,Sheet2!$F$5:$F$18,0)</f>
        <v>6</v>
      </c>
      <c r="AQ3560">
        <f>MATCH(AO3560,Sheet2!$F$5:$K$5,0)</f>
        <v>6</v>
      </c>
      <c r="AR3560" s="33">
        <f>INDEX(Sheet2!$F$5:$K$18,OPaL!AP3560,OPaL!AQ3560)</f>
        <v>0.15</v>
      </c>
      <c r="AS3560" s="1">
        <f t="shared" si="167"/>
        <v>3619.1895</v>
      </c>
    </row>
    <row r="3561" spans="1:45" x14ac:dyDescent="0.2">
      <c r="A3561" s="11" t="s">
        <v>5915</v>
      </c>
      <c r="B3561" s="11" t="s">
        <v>5916</v>
      </c>
      <c r="C3561" s="11" t="s">
        <v>13139</v>
      </c>
      <c r="D3561" s="21">
        <v>42389</v>
      </c>
      <c r="E3561" s="21" t="s">
        <v>9697</v>
      </c>
      <c r="F3561" s="21" t="s">
        <v>14659</v>
      </c>
      <c r="G3561" s="11" t="s">
        <v>2</v>
      </c>
      <c r="H3561" s="11" t="s">
        <v>16</v>
      </c>
      <c r="I3561" s="11" t="s">
        <v>4</v>
      </c>
      <c r="J3561" s="12">
        <v>1</v>
      </c>
      <c r="K3561" s="12">
        <v>4257.87</v>
      </c>
      <c r="L3561" s="12">
        <v>0</v>
      </c>
      <c r="M3561" s="12">
        <v>0</v>
      </c>
      <c r="N3561" s="12">
        <f t="shared" si="166"/>
        <v>4257.87</v>
      </c>
      <c r="O3561" s="11" t="s">
        <v>5</v>
      </c>
      <c r="P3561" s="13">
        <v>0</v>
      </c>
      <c r="Q3561" s="11" t="s">
        <v>6</v>
      </c>
      <c r="R3561" s="13">
        <v>0</v>
      </c>
      <c r="S3561" s="13">
        <v>0</v>
      </c>
      <c r="T3561" s="11" t="s">
        <v>7</v>
      </c>
      <c r="U3561" s="11" t="s">
        <v>8</v>
      </c>
      <c r="V3561" s="15">
        <v>0</v>
      </c>
      <c r="W3561" s="13">
        <v>0</v>
      </c>
      <c r="X3561" s="15">
        <v>0</v>
      </c>
      <c r="Y3561" s="15">
        <v>0</v>
      </c>
      <c r="Z3561" s="13">
        <v>0</v>
      </c>
      <c r="AA3561" s="15">
        <v>0</v>
      </c>
      <c r="AB3561" s="13">
        <v>0</v>
      </c>
      <c r="AC3561" s="15">
        <v>0</v>
      </c>
      <c r="AD3561" s="13">
        <v>0</v>
      </c>
      <c r="AE3561" s="15">
        <v>0</v>
      </c>
      <c r="AF3561" s="13">
        <v>0</v>
      </c>
      <c r="AG3561" s="15">
        <v>0</v>
      </c>
      <c r="AH3561" s="13">
        <v>0</v>
      </c>
      <c r="AI3561" s="15">
        <v>0</v>
      </c>
      <c r="AJ3561" s="11" t="s">
        <v>17</v>
      </c>
      <c r="AK3561" s="11" t="s">
        <v>13</v>
      </c>
      <c r="AL3561" s="22">
        <f t="shared" si="165"/>
        <v>2903</v>
      </c>
      <c r="AM3561" s="11" t="str">
        <f>VLOOKUP(O3561,Sheet2!$D$6:$E$14,2,FALSE)</f>
        <v>Spare parts</v>
      </c>
      <c r="AN3561" s="11" t="str">
        <f>VLOOKUP(F3561,Sheet2!$E$10:$F$13,2,FALSE)</f>
        <v>SPM</v>
      </c>
      <c r="AO3561" s="35" t="s">
        <v>14668</v>
      </c>
      <c r="AP3561">
        <f>MATCH(AN3561,Sheet2!$F$5:$F$18,0)</f>
        <v>6</v>
      </c>
      <c r="AQ3561">
        <f>MATCH(AO3561,Sheet2!$F$5:$K$5,0)</f>
        <v>6</v>
      </c>
      <c r="AR3561" s="33">
        <f>INDEX(Sheet2!$F$5:$K$18,OPaL!AP3561,OPaL!AQ3561)</f>
        <v>0.15</v>
      </c>
      <c r="AS3561" s="1">
        <f t="shared" si="167"/>
        <v>3619.1895</v>
      </c>
    </row>
    <row r="3562" spans="1:45" x14ac:dyDescent="0.2">
      <c r="A3562" s="11" t="s">
        <v>4189</v>
      </c>
      <c r="B3562" s="11" t="s">
        <v>4190</v>
      </c>
      <c r="C3562" s="11" t="s">
        <v>13140</v>
      </c>
      <c r="D3562" s="21">
        <v>44809</v>
      </c>
      <c r="E3562" s="21" t="s">
        <v>9697</v>
      </c>
      <c r="F3562" s="21" t="s">
        <v>14659</v>
      </c>
      <c r="G3562" s="11" t="s">
        <v>2</v>
      </c>
      <c r="H3562" s="11" t="s">
        <v>16</v>
      </c>
      <c r="I3562" s="11" t="s">
        <v>4</v>
      </c>
      <c r="J3562" s="13">
        <v>2</v>
      </c>
      <c r="K3562" s="12">
        <v>4246.3999999999996</v>
      </c>
      <c r="L3562" s="12">
        <v>0</v>
      </c>
      <c r="M3562" s="12">
        <v>0</v>
      </c>
      <c r="N3562" s="12">
        <f t="shared" si="166"/>
        <v>4246.3999999999996</v>
      </c>
      <c r="O3562" s="11" t="s">
        <v>5</v>
      </c>
      <c r="P3562" s="13">
        <v>0</v>
      </c>
      <c r="Q3562" s="11" t="s">
        <v>6</v>
      </c>
      <c r="R3562" s="13">
        <v>0</v>
      </c>
      <c r="S3562" s="13">
        <v>0</v>
      </c>
      <c r="T3562" s="11" t="s">
        <v>7</v>
      </c>
      <c r="U3562" s="11" t="s">
        <v>8</v>
      </c>
      <c r="V3562" s="15">
        <v>0</v>
      </c>
      <c r="W3562" s="13">
        <v>0</v>
      </c>
      <c r="X3562" s="15">
        <v>0</v>
      </c>
      <c r="Y3562" s="15">
        <v>0</v>
      </c>
      <c r="Z3562" s="13">
        <v>0</v>
      </c>
      <c r="AA3562" s="15">
        <v>0</v>
      </c>
      <c r="AB3562" s="13">
        <v>0</v>
      </c>
      <c r="AC3562" s="15">
        <v>0</v>
      </c>
      <c r="AD3562" s="13">
        <v>0</v>
      </c>
      <c r="AE3562" s="15">
        <v>0</v>
      </c>
      <c r="AF3562" s="13">
        <v>0</v>
      </c>
      <c r="AG3562" s="15">
        <v>0</v>
      </c>
      <c r="AH3562" s="13">
        <v>0</v>
      </c>
      <c r="AI3562" s="15">
        <v>0</v>
      </c>
      <c r="AJ3562" s="11" t="s">
        <v>17</v>
      </c>
      <c r="AK3562" s="11" t="s">
        <v>1398</v>
      </c>
      <c r="AL3562" s="22">
        <f t="shared" si="165"/>
        <v>483</v>
      </c>
      <c r="AM3562" s="11" t="str">
        <f>VLOOKUP(O3562,Sheet2!$D$6:$E$14,2,FALSE)</f>
        <v>Spare parts</v>
      </c>
      <c r="AN3562" s="11" t="str">
        <f>VLOOKUP(F3562,Sheet2!$E$10:$F$13,2,FALSE)</f>
        <v>SPM</v>
      </c>
      <c r="AO3562" s="35" t="s">
        <v>14668</v>
      </c>
      <c r="AP3562">
        <f>MATCH(AN3562,Sheet2!$F$5:$F$18,0)</f>
        <v>6</v>
      </c>
      <c r="AQ3562">
        <f>MATCH(AO3562,Sheet2!$F$5:$K$5,0)</f>
        <v>6</v>
      </c>
      <c r="AR3562" s="33">
        <f>INDEX(Sheet2!$F$5:$K$18,OPaL!AP3562,OPaL!AQ3562)</f>
        <v>0.15</v>
      </c>
      <c r="AS3562" s="1">
        <f t="shared" si="167"/>
        <v>3609.4399999999996</v>
      </c>
    </row>
    <row r="3563" spans="1:45" x14ac:dyDescent="0.2">
      <c r="A3563" s="11" t="s">
        <v>1511</v>
      </c>
      <c r="B3563" s="11" t="s">
        <v>1512</v>
      </c>
      <c r="C3563" s="11" t="s">
        <v>13141</v>
      </c>
      <c r="D3563" s="21">
        <v>43276</v>
      </c>
      <c r="E3563" s="21" t="s">
        <v>9697</v>
      </c>
      <c r="F3563" s="21" t="s">
        <v>14659</v>
      </c>
      <c r="G3563" s="11" t="s">
        <v>2</v>
      </c>
      <c r="H3563" s="11" t="s">
        <v>16</v>
      </c>
      <c r="I3563" s="11" t="s">
        <v>4</v>
      </c>
      <c r="J3563" s="12">
        <v>3</v>
      </c>
      <c r="K3563" s="12">
        <v>4245</v>
      </c>
      <c r="L3563" s="12">
        <v>0</v>
      </c>
      <c r="M3563" s="12">
        <v>0</v>
      </c>
      <c r="N3563" s="12">
        <f t="shared" si="166"/>
        <v>4245</v>
      </c>
      <c r="O3563" s="11" t="s">
        <v>5</v>
      </c>
      <c r="P3563" s="13">
        <v>0</v>
      </c>
      <c r="Q3563" s="11" t="s">
        <v>6</v>
      </c>
      <c r="R3563" s="13">
        <v>0</v>
      </c>
      <c r="S3563" s="13">
        <v>0</v>
      </c>
      <c r="T3563" s="11" t="s">
        <v>7</v>
      </c>
      <c r="U3563" s="11" t="s">
        <v>8</v>
      </c>
      <c r="V3563" s="15">
        <v>0</v>
      </c>
      <c r="W3563" s="13">
        <v>0</v>
      </c>
      <c r="X3563" s="15">
        <v>0</v>
      </c>
      <c r="Y3563" s="15">
        <v>0</v>
      </c>
      <c r="Z3563" s="13">
        <v>0</v>
      </c>
      <c r="AA3563" s="15">
        <v>0</v>
      </c>
      <c r="AB3563" s="13">
        <v>0</v>
      </c>
      <c r="AC3563" s="15">
        <v>0</v>
      </c>
      <c r="AD3563" s="13">
        <v>0</v>
      </c>
      <c r="AE3563" s="15">
        <v>0</v>
      </c>
      <c r="AF3563" s="13">
        <v>0</v>
      </c>
      <c r="AG3563" s="15">
        <v>0</v>
      </c>
      <c r="AH3563" s="13">
        <v>0</v>
      </c>
      <c r="AI3563" s="15">
        <v>0</v>
      </c>
      <c r="AJ3563" s="11" t="s">
        <v>17</v>
      </c>
      <c r="AK3563" s="11" t="s">
        <v>10</v>
      </c>
      <c r="AL3563" s="22">
        <f t="shared" si="165"/>
        <v>2016</v>
      </c>
      <c r="AM3563" s="11" t="str">
        <f>VLOOKUP(O3563,Sheet2!$D$6:$E$14,2,FALSE)</f>
        <v>Spare parts</v>
      </c>
      <c r="AN3563" s="11" t="str">
        <f>VLOOKUP(F3563,Sheet2!$E$10:$F$13,2,FALSE)</f>
        <v>SPM</v>
      </c>
      <c r="AO3563" s="35" t="s">
        <v>14668</v>
      </c>
      <c r="AP3563">
        <f>MATCH(AN3563,Sheet2!$F$5:$F$18,0)</f>
        <v>6</v>
      </c>
      <c r="AQ3563">
        <f>MATCH(AO3563,Sheet2!$F$5:$K$5,0)</f>
        <v>6</v>
      </c>
      <c r="AR3563" s="33">
        <f>INDEX(Sheet2!$F$5:$K$18,OPaL!AP3563,OPaL!AQ3563)</f>
        <v>0.15</v>
      </c>
      <c r="AS3563" s="1">
        <f t="shared" si="167"/>
        <v>3608.25</v>
      </c>
    </row>
    <row r="3564" spans="1:45" x14ac:dyDescent="0.2">
      <c r="A3564" s="11" t="s">
        <v>4607</v>
      </c>
      <c r="B3564" s="11" t="s">
        <v>4608</v>
      </c>
      <c r="C3564" s="11" t="s">
        <v>13142</v>
      </c>
      <c r="D3564" s="21">
        <v>42975</v>
      </c>
      <c r="E3564" s="21" t="s">
        <v>9697</v>
      </c>
      <c r="F3564" s="21" t="s">
        <v>14659</v>
      </c>
      <c r="G3564" s="11" t="s">
        <v>2</v>
      </c>
      <c r="H3564" s="11" t="s">
        <v>16</v>
      </c>
      <c r="I3564" s="11" t="s">
        <v>4</v>
      </c>
      <c r="J3564" s="13">
        <v>1</v>
      </c>
      <c r="K3564" s="12">
        <v>4220</v>
      </c>
      <c r="L3564" s="12">
        <v>0</v>
      </c>
      <c r="M3564" s="12">
        <v>0</v>
      </c>
      <c r="N3564" s="12">
        <f t="shared" si="166"/>
        <v>4220</v>
      </c>
      <c r="O3564" s="11" t="s">
        <v>5</v>
      </c>
      <c r="P3564" s="13">
        <v>0</v>
      </c>
      <c r="Q3564" s="11" t="s">
        <v>6</v>
      </c>
      <c r="R3564" s="13">
        <v>0</v>
      </c>
      <c r="S3564" s="13">
        <v>0</v>
      </c>
      <c r="T3564" s="11" t="s">
        <v>7</v>
      </c>
      <c r="U3564" s="11" t="s">
        <v>8</v>
      </c>
      <c r="V3564" s="15">
        <v>0</v>
      </c>
      <c r="W3564" s="13">
        <v>0</v>
      </c>
      <c r="X3564" s="15">
        <v>0</v>
      </c>
      <c r="Y3564" s="15">
        <v>0</v>
      </c>
      <c r="Z3564" s="13">
        <v>0</v>
      </c>
      <c r="AA3564" s="15">
        <v>0</v>
      </c>
      <c r="AB3564" s="13">
        <v>0</v>
      </c>
      <c r="AC3564" s="15">
        <v>0</v>
      </c>
      <c r="AD3564" s="13">
        <v>0</v>
      </c>
      <c r="AE3564" s="15">
        <v>0</v>
      </c>
      <c r="AF3564" s="13">
        <v>0</v>
      </c>
      <c r="AG3564" s="15">
        <v>0</v>
      </c>
      <c r="AH3564" s="13">
        <v>0</v>
      </c>
      <c r="AI3564" s="15">
        <v>0</v>
      </c>
      <c r="AJ3564" s="11" t="s">
        <v>17</v>
      </c>
      <c r="AK3564" s="11" t="s">
        <v>1398</v>
      </c>
      <c r="AL3564" s="22">
        <f t="shared" si="165"/>
        <v>2317</v>
      </c>
      <c r="AM3564" s="11" t="str">
        <f>VLOOKUP(O3564,Sheet2!$D$6:$E$14,2,FALSE)</f>
        <v>Spare parts</v>
      </c>
      <c r="AN3564" s="11" t="str">
        <f>VLOOKUP(F3564,Sheet2!$E$10:$F$13,2,FALSE)</f>
        <v>SPM</v>
      </c>
      <c r="AO3564" s="35" t="s">
        <v>14668</v>
      </c>
      <c r="AP3564">
        <f>MATCH(AN3564,Sheet2!$F$5:$F$18,0)</f>
        <v>6</v>
      </c>
      <c r="AQ3564">
        <f>MATCH(AO3564,Sheet2!$F$5:$K$5,0)</f>
        <v>6</v>
      </c>
      <c r="AR3564" s="33">
        <f>INDEX(Sheet2!$F$5:$K$18,OPaL!AP3564,OPaL!AQ3564)</f>
        <v>0.15</v>
      </c>
      <c r="AS3564" s="1">
        <f t="shared" si="167"/>
        <v>3587</v>
      </c>
    </row>
    <row r="3565" spans="1:45" x14ac:dyDescent="0.2">
      <c r="A3565" s="11" t="s">
        <v>4639</v>
      </c>
      <c r="B3565" s="11" t="s">
        <v>4640</v>
      </c>
      <c r="C3565" s="11" t="s">
        <v>13143</v>
      </c>
      <c r="D3565" s="21">
        <v>42975</v>
      </c>
      <c r="E3565" s="21" t="s">
        <v>9697</v>
      </c>
      <c r="F3565" s="21" t="s">
        <v>14659</v>
      </c>
      <c r="G3565" s="11" t="s">
        <v>2</v>
      </c>
      <c r="H3565" s="11" t="s">
        <v>16</v>
      </c>
      <c r="I3565" s="11" t="s">
        <v>4</v>
      </c>
      <c r="J3565" s="13">
        <v>1</v>
      </c>
      <c r="K3565" s="12">
        <v>4220</v>
      </c>
      <c r="L3565" s="12">
        <v>0</v>
      </c>
      <c r="M3565" s="12">
        <v>0</v>
      </c>
      <c r="N3565" s="12">
        <f t="shared" si="166"/>
        <v>4220</v>
      </c>
      <c r="O3565" s="11" t="s">
        <v>5</v>
      </c>
      <c r="P3565" s="13">
        <v>0</v>
      </c>
      <c r="Q3565" s="11" t="s">
        <v>6</v>
      </c>
      <c r="R3565" s="13">
        <v>0</v>
      </c>
      <c r="S3565" s="13">
        <v>0</v>
      </c>
      <c r="T3565" s="11" t="s">
        <v>7</v>
      </c>
      <c r="U3565" s="11" t="s">
        <v>8</v>
      </c>
      <c r="V3565" s="15">
        <v>0</v>
      </c>
      <c r="W3565" s="13">
        <v>0</v>
      </c>
      <c r="X3565" s="15">
        <v>0</v>
      </c>
      <c r="Y3565" s="15">
        <v>0</v>
      </c>
      <c r="Z3565" s="13">
        <v>0</v>
      </c>
      <c r="AA3565" s="15">
        <v>0</v>
      </c>
      <c r="AB3565" s="13">
        <v>0</v>
      </c>
      <c r="AC3565" s="15">
        <v>0</v>
      </c>
      <c r="AD3565" s="13">
        <v>0</v>
      </c>
      <c r="AE3565" s="15">
        <v>0</v>
      </c>
      <c r="AF3565" s="13">
        <v>0</v>
      </c>
      <c r="AG3565" s="15">
        <v>0</v>
      </c>
      <c r="AH3565" s="13">
        <v>0</v>
      </c>
      <c r="AI3565" s="15">
        <v>0</v>
      </c>
      <c r="AJ3565" s="11" t="s">
        <v>17</v>
      </c>
      <c r="AK3565" s="11" t="s">
        <v>1398</v>
      </c>
      <c r="AL3565" s="22">
        <f t="shared" si="165"/>
        <v>2317</v>
      </c>
      <c r="AM3565" s="11" t="str">
        <f>VLOOKUP(O3565,Sheet2!$D$6:$E$14,2,FALSE)</f>
        <v>Spare parts</v>
      </c>
      <c r="AN3565" s="11" t="str">
        <f>VLOOKUP(F3565,Sheet2!$E$10:$F$13,2,FALSE)</f>
        <v>SPM</v>
      </c>
      <c r="AO3565" s="35" t="s">
        <v>14668</v>
      </c>
      <c r="AP3565">
        <f>MATCH(AN3565,Sheet2!$F$5:$F$18,0)</f>
        <v>6</v>
      </c>
      <c r="AQ3565">
        <f>MATCH(AO3565,Sheet2!$F$5:$K$5,0)</f>
        <v>6</v>
      </c>
      <c r="AR3565" s="33">
        <f>INDEX(Sheet2!$F$5:$K$18,OPaL!AP3565,OPaL!AQ3565)</f>
        <v>0.15</v>
      </c>
      <c r="AS3565" s="1">
        <f t="shared" si="167"/>
        <v>3587</v>
      </c>
    </row>
    <row r="3566" spans="1:45" x14ac:dyDescent="0.2">
      <c r="A3566" s="11" t="s">
        <v>4663</v>
      </c>
      <c r="B3566" s="11" t="s">
        <v>4664</v>
      </c>
      <c r="C3566" s="11" t="s">
        <v>13144</v>
      </c>
      <c r="D3566" s="21">
        <v>42975</v>
      </c>
      <c r="E3566" s="21" t="s">
        <v>9697</v>
      </c>
      <c r="F3566" s="21" t="s">
        <v>14659</v>
      </c>
      <c r="G3566" s="11" t="s">
        <v>2</v>
      </c>
      <c r="H3566" s="11" t="s">
        <v>16</v>
      </c>
      <c r="I3566" s="11" t="s">
        <v>4</v>
      </c>
      <c r="J3566" s="13">
        <v>1</v>
      </c>
      <c r="K3566" s="12">
        <v>4220</v>
      </c>
      <c r="L3566" s="12">
        <v>0</v>
      </c>
      <c r="M3566" s="12">
        <v>0</v>
      </c>
      <c r="N3566" s="12">
        <f t="shared" si="166"/>
        <v>4220</v>
      </c>
      <c r="O3566" s="11" t="s">
        <v>5</v>
      </c>
      <c r="P3566" s="13">
        <v>0</v>
      </c>
      <c r="Q3566" s="11" t="s">
        <v>6</v>
      </c>
      <c r="R3566" s="13">
        <v>0</v>
      </c>
      <c r="S3566" s="13">
        <v>0</v>
      </c>
      <c r="T3566" s="11" t="s">
        <v>7</v>
      </c>
      <c r="U3566" s="11" t="s">
        <v>8</v>
      </c>
      <c r="V3566" s="15">
        <v>0</v>
      </c>
      <c r="W3566" s="13">
        <v>0</v>
      </c>
      <c r="X3566" s="15">
        <v>0</v>
      </c>
      <c r="Y3566" s="15">
        <v>0</v>
      </c>
      <c r="Z3566" s="13">
        <v>0</v>
      </c>
      <c r="AA3566" s="15">
        <v>0</v>
      </c>
      <c r="AB3566" s="13">
        <v>0</v>
      </c>
      <c r="AC3566" s="15">
        <v>0</v>
      </c>
      <c r="AD3566" s="13">
        <v>0</v>
      </c>
      <c r="AE3566" s="15">
        <v>0</v>
      </c>
      <c r="AF3566" s="13">
        <v>0</v>
      </c>
      <c r="AG3566" s="15">
        <v>0</v>
      </c>
      <c r="AH3566" s="13">
        <v>0</v>
      </c>
      <c r="AI3566" s="15">
        <v>0</v>
      </c>
      <c r="AJ3566" s="11" t="s">
        <v>17</v>
      </c>
      <c r="AK3566" s="11" t="s">
        <v>1398</v>
      </c>
      <c r="AL3566" s="22">
        <f t="shared" si="165"/>
        <v>2317</v>
      </c>
      <c r="AM3566" s="11" t="str">
        <f>VLOOKUP(O3566,Sheet2!$D$6:$E$14,2,FALSE)</f>
        <v>Spare parts</v>
      </c>
      <c r="AN3566" s="11" t="str">
        <f>VLOOKUP(F3566,Sheet2!$E$10:$F$13,2,FALSE)</f>
        <v>SPM</v>
      </c>
      <c r="AO3566" s="35" t="s">
        <v>14668</v>
      </c>
      <c r="AP3566">
        <f>MATCH(AN3566,Sheet2!$F$5:$F$18,0)</f>
        <v>6</v>
      </c>
      <c r="AQ3566">
        <f>MATCH(AO3566,Sheet2!$F$5:$K$5,0)</f>
        <v>6</v>
      </c>
      <c r="AR3566" s="33">
        <f>INDEX(Sheet2!$F$5:$K$18,OPaL!AP3566,OPaL!AQ3566)</f>
        <v>0.15</v>
      </c>
      <c r="AS3566" s="1">
        <f t="shared" si="167"/>
        <v>3587</v>
      </c>
    </row>
    <row r="3567" spans="1:45" x14ac:dyDescent="0.2">
      <c r="A3567" s="11" t="s">
        <v>7772</v>
      </c>
      <c r="B3567" s="11" t="s">
        <v>7773</v>
      </c>
      <c r="C3567" s="11" t="s">
        <v>13145</v>
      </c>
      <c r="D3567" s="21">
        <v>43092</v>
      </c>
      <c r="E3567" s="21" t="s">
        <v>9697</v>
      </c>
      <c r="F3567" s="21" t="s">
        <v>14659</v>
      </c>
      <c r="G3567" s="11" t="s">
        <v>2</v>
      </c>
      <c r="H3567" s="11" t="s">
        <v>16</v>
      </c>
      <c r="I3567" s="11" t="s">
        <v>4</v>
      </c>
      <c r="J3567" s="12">
        <v>1</v>
      </c>
      <c r="K3567" s="12">
        <v>4208.74</v>
      </c>
      <c r="L3567" s="12">
        <v>0</v>
      </c>
      <c r="M3567" s="12">
        <v>0</v>
      </c>
      <c r="N3567" s="12">
        <f t="shared" si="166"/>
        <v>4208.74</v>
      </c>
      <c r="O3567" s="11" t="s">
        <v>5</v>
      </c>
      <c r="P3567" s="13">
        <v>0</v>
      </c>
      <c r="Q3567" s="11" t="s">
        <v>6</v>
      </c>
      <c r="R3567" s="13">
        <v>0</v>
      </c>
      <c r="S3567" s="13">
        <v>0</v>
      </c>
      <c r="T3567" s="11" t="s">
        <v>7</v>
      </c>
      <c r="U3567" s="11" t="s">
        <v>8</v>
      </c>
      <c r="V3567" s="15">
        <v>0</v>
      </c>
      <c r="W3567" s="13">
        <v>0</v>
      </c>
      <c r="X3567" s="15">
        <v>0</v>
      </c>
      <c r="Y3567" s="15">
        <v>0</v>
      </c>
      <c r="Z3567" s="13">
        <v>0</v>
      </c>
      <c r="AA3567" s="15">
        <v>0</v>
      </c>
      <c r="AB3567" s="13">
        <v>0</v>
      </c>
      <c r="AC3567" s="15">
        <v>0</v>
      </c>
      <c r="AD3567" s="13">
        <v>0</v>
      </c>
      <c r="AE3567" s="15">
        <v>0</v>
      </c>
      <c r="AF3567" s="13">
        <v>0</v>
      </c>
      <c r="AG3567" s="15">
        <v>0</v>
      </c>
      <c r="AH3567" s="13">
        <v>0</v>
      </c>
      <c r="AI3567" s="15">
        <v>0</v>
      </c>
      <c r="AJ3567" s="11" t="s">
        <v>17</v>
      </c>
      <c r="AK3567" s="11" t="s">
        <v>13</v>
      </c>
      <c r="AL3567" s="22">
        <f t="shared" si="165"/>
        <v>2200</v>
      </c>
      <c r="AM3567" s="11" t="str">
        <f>VLOOKUP(O3567,Sheet2!$D$6:$E$14,2,FALSE)</f>
        <v>Spare parts</v>
      </c>
      <c r="AN3567" s="11" t="str">
        <f>VLOOKUP(F3567,Sheet2!$E$10:$F$13,2,FALSE)</f>
        <v>SPM</v>
      </c>
      <c r="AO3567" s="35" t="s">
        <v>14668</v>
      </c>
      <c r="AP3567">
        <f>MATCH(AN3567,Sheet2!$F$5:$F$18,0)</f>
        <v>6</v>
      </c>
      <c r="AQ3567">
        <f>MATCH(AO3567,Sheet2!$F$5:$K$5,0)</f>
        <v>6</v>
      </c>
      <c r="AR3567" s="33">
        <f>INDEX(Sheet2!$F$5:$K$18,OPaL!AP3567,OPaL!AQ3567)</f>
        <v>0.15</v>
      </c>
      <c r="AS3567" s="1">
        <f t="shared" si="167"/>
        <v>3577.4289999999996</v>
      </c>
    </row>
    <row r="3568" spans="1:45" x14ac:dyDescent="0.2">
      <c r="A3568" s="11" t="s">
        <v>4079</v>
      </c>
      <c r="B3568" s="11" t="s">
        <v>4080</v>
      </c>
      <c r="C3568" s="11" t="s">
        <v>13146</v>
      </c>
      <c r="D3568" s="21">
        <v>44667</v>
      </c>
      <c r="E3568" s="21" t="s">
        <v>9697</v>
      </c>
      <c r="F3568" s="21" t="s">
        <v>14659</v>
      </c>
      <c r="G3568" s="11" t="s">
        <v>2</v>
      </c>
      <c r="H3568" s="11" t="s">
        <v>350</v>
      </c>
      <c r="I3568" s="11" t="s">
        <v>4</v>
      </c>
      <c r="J3568" s="12">
        <v>1</v>
      </c>
      <c r="K3568" s="12">
        <v>4208.3999999999996</v>
      </c>
      <c r="L3568" s="12">
        <v>0</v>
      </c>
      <c r="M3568" s="12">
        <v>0</v>
      </c>
      <c r="N3568" s="12">
        <f t="shared" si="166"/>
        <v>4208.3999999999996</v>
      </c>
      <c r="O3568" s="11" t="s">
        <v>5</v>
      </c>
      <c r="P3568" s="13">
        <v>0</v>
      </c>
      <c r="Q3568" s="11" t="s">
        <v>6</v>
      </c>
      <c r="R3568" s="13">
        <v>0</v>
      </c>
      <c r="S3568" s="13">
        <v>0</v>
      </c>
      <c r="T3568" s="11" t="s">
        <v>7</v>
      </c>
      <c r="U3568" s="11" t="s">
        <v>8</v>
      </c>
      <c r="V3568" s="15">
        <v>0</v>
      </c>
      <c r="W3568" s="13">
        <v>0</v>
      </c>
      <c r="X3568" s="15">
        <v>0</v>
      </c>
      <c r="Y3568" s="15">
        <v>0</v>
      </c>
      <c r="Z3568" s="13">
        <v>0</v>
      </c>
      <c r="AA3568" s="15">
        <v>0</v>
      </c>
      <c r="AB3568" s="13">
        <v>0</v>
      </c>
      <c r="AC3568" s="15">
        <v>0</v>
      </c>
      <c r="AD3568" s="13">
        <v>0</v>
      </c>
      <c r="AE3568" s="15">
        <v>0</v>
      </c>
      <c r="AF3568" s="13">
        <v>0</v>
      </c>
      <c r="AG3568" s="15">
        <v>0</v>
      </c>
      <c r="AH3568" s="13">
        <v>0</v>
      </c>
      <c r="AI3568" s="15">
        <v>0</v>
      </c>
      <c r="AJ3568" s="11" t="s">
        <v>352</v>
      </c>
      <c r="AK3568" s="11" t="s">
        <v>1398</v>
      </c>
      <c r="AL3568" s="22">
        <f t="shared" si="165"/>
        <v>625</v>
      </c>
      <c r="AM3568" s="11" t="str">
        <f>VLOOKUP(O3568,Sheet2!$D$6:$E$14,2,FALSE)</f>
        <v>Spare parts</v>
      </c>
      <c r="AN3568" s="11" t="str">
        <f>VLOOKUP(F3568,Sheet2!$E$10:$F$13,2,FALSE)</f>
        <v>SPM</v>
      </c>
      <c r="AO3568" s="35" t="s">
        <v>14668</v>
      </c>
      <c r="AP3568">
        <f>MATCH(AN3568,Sheet2!$F$5:$F$18,0)</f>
        <v>6</v>
      </c>
      <c r="AQ3568">
        <f>MATCH(AO3568,Sheet2!$F$5:$K$5,0)</f>
        <v>6</v>
      </c>
      <c r="AR3568" s="33">
        <f>INDEX(Sheet2!$F$5:$K$18,OPaL!AP3568,OPaL!AQ3568)</f>
        <v>0.15</v>
      </c>
      <c r="AS3568" s="1">
        <f t="shared" si="167"/>
        <v>3577.1399999999994</v>
      </c>
    </row>
    <row r="3569" spans="1:45" x14ac:dyDescent="0.2">
      <c r="A3569" s="11" t="s">
        <v>8617</v>
      </c>
      <c r="B3569" s="11" t="s">
        <v>8618</v>
      </c>
      <c r="C3569" s="11" t="s">
        <v>13147</v>
      </c>
      <c r="D3569" s="21">
        <v>43125</v>
      </c>
      <c r="E3569" s="21" t="s">
        <v>9818</v>
      </c>
      <c r="F3569" s="21" t="s">
        <v>14659</v>
      </c>
      <c r="G3569" s="11" t="s">
        <v>2</v>
      </c>
      <c r="H3569" s="11" t="s">
        <v>3</v>
      </c>
      <c r="I3569" s="11" t="s">
        <v>4</v>
      </c>
      <c r="J3569" s="12">
        <v>50</v>
      </c>
      <c r="K3569" s="12">
        <v>4202.32</v>
      </c>
      <c r="L3569" s="12">
        <v>0</v>
      </c>
      <c r="M3569" s="12">
        <v>0</v>
      </c>
      <c r="N3569" s="12">
        <f t="shared" si="166"/>
        <v>4202.32</v>
      </c>
      <c r="O3569" s="11" t="s">
        <v>8227</v>
      </c>
      <c r="P3569" s="13">
        <v>0</v>
      </c>
      <c r="Q3569" s="11" t="s">
        <v>6</v>
      </c>
      <c r="R3569" s="13">
        <v>0</v>
      </c>
      <c r="S3569" s="13">
        <v>0</v>
      </c>
      <c r="T3569" s="11" t="s">
        <v>7</v>
      </c>
      <c r="U3569" s="11" t="s">
        <v>8</v>
      </c>
      <c r="V3569" s="15">
        <v>0</v>
      </c>
      <c r="W3569" s="13">
        <v>0</v>
      </c>
      <c r="X3569" s="15">
        <v>0</v>
      </c>
      <c r="Y3569" s="15">
        <v>0</v>
      </c>
      <c r="Z3569" s="13">
        <v>0</v>
      </c>
      <c r="AA3569" s="15">
        <v>0</v>
      </c>
      <c r="AB3569" s="13">
        <v>0</v>
      </c>
      <c r="AC3569" s="15">
        <v>0</v>
      </c>
      <c r="AD3569" s="13">
        <v>0</v>
      </c>
      <c r="AE3569" s="15">
        <v>0</v>
      </c>
      <c r="AF3569" s="13">
        <v>0</v>
      </c>
      <c r="AG3569" s="15">
        <v>0</v>
      </c>
      <c r="AH3569" s="13">
        <v>0</v>
      </c>
      <c r="AI3569" s="15">
        <v>0</v>
      </c>
      <c r="AJ3569" s="11" t="s">
        <v>9</v>
      </c>
      <c r="AK3569" s="11" t="s">
        <v>8228</v>
      </c>
      <c r="AL3569" s="22">
        <f t="shared" si="165"/>
        <v>2167</v>
      </c>
      <c r="AM3569" s="11" t="str">
        <f>VLOOKUP(O3569,Sheet2!$D$6:$E$14,2,FALSE)</f>
        <v>Consumables</v>
      </c>
      <c r="AN3569" s="11" t="str">
        <f>VLOOKUP(F3569,Sheet2!$E$15:$F$18,2,FALSE)</f>
        <v>CM</v>
      </c>
      <c r="AO3569" s="35" t="s">
        <v>14668</v>
      </c>
      <c r="AP3569">
        <f>MATCH(AN3569,Sheet2!$F$5:$F$18,0)</f>
        <v>13</v>
      </c>
      <c r="AQ3569">
        <f>MATCH(AO3569,Sheet2!$F$5:$K$5,0)</f>
        <v>6</v>
      </c>
      <c r="AR3569" s="33">
        <f>INDEX(Sheet2!$F$5:$K$18,OPaL!AP3569,OPaL!AQ3569)</f>
        <v>0.2</v>
      </c>
      <c r="AS3569" s="1">
        <f t="shared" si="167"/>
        <v>3361.8559999999998</v>
      </c>
    </row>
    <row r="3570" spans="1:45" x14ac:dyDescent="0.2">
      <c r="A3570" s="11" t="s">
        <v>8565</v>
      </c>
      <c r="B3570" s="11" t="s">
        <v>8566</v>
      </c>
      <c r="C3570" s="11" t="s">
        <v>13148</v>
      </c>
      <c r="D3570" s="21">
        <v>45073</v>
      </c>
      <c r="E3570" s="21" t="s">
        <v>9789</v>
      </c>
      <c r="F3570" s="21" t="s">
        <v>14659</v>
      </c>
      <c r="G3570" s="11" t="s">
        <v>2</v>
      </c>
      <c r="H3570" s="11" t="s">
        <v>3</v>
      </c>
      <c r="I3570" s="11" t="s">
        <v>4</v>
      </c>
      <c r="J3570" s="12">
        <v>59</v>
      </c>
      <c r="K3570" s="12">
        <v>4199.3500000000004</v>
      </c>
      <c r="L3570" s="12">
        <v>0</v>
      </c>
      <c r="M3570" s="12">
        <v>0</v>
      </c>
      <c r="N3570" s="12">
        <f t="shared" si="166"/>
        <v>4199.3500000000004</v>
      </c>
      <c r="O3570" s="11" t="s">
        <v>8227</v>
      </c>
      <c r="P3570" s="13">
        <v>0</v>
      </c>
      <c r="Q3570" s="11" t="s">
        <v>6</v>
      </c>
      <c r="R3570" s="13">
        <v>0</v>
      </c>
      <c r="S3570" s="13">
        <v>0</v>
      </c>
      <c r="T3570" s="11" t="s">
        <v>7</v>
      </c>
      <c r="U3570" s="11" t="s">
        <v>8</v>
      </c>
      <c r="V3570" s="15">
        <v>0</v>
      </c>
      <c r="W3570" s="13">
        <v>0</v>
      </c>
      <c r="X3570" s="15">
        <v>0</v>
      </c>
      <c r="Y3570" s="15">
        <v>0</v>
      </c>
      <c r="Z3570" s="13">
        <v>0</v>
      </c>
      <c r="AA3570" s="15">
        <v>0</v>
      </c>
      <c r="AB3570" s="13">
        <v>0</v>
      </c>
      <c r="AC3570" s="15">
        <v>0</v>
      </c>
      <c r="AD3570" s="13">
        <v>0</v>
      </c>
      <c r="AE3570" s="15">
        <v>0</v>
      </c>
      <c r="AF3570" s="13">
        <v>0</v>
      </c>
      <c r="AG3570" s="15">
        <v>0</v>
      </c>
      <c r="AH3570" s="13">
        <v>0</v>
      </c>
      <c r="AI3570" s="15">
        <v>0</v>
      </c>
      <c r="AJ3570" s="11" t="s">
        <v>9</v>
      </c>
      <c r="AK3570" s="11" t="s">
        <v>8228</v>
      </c>
      <c r="AL3570" s="22">
        <f t="shared" si="165"/>
        <v>219</v>
      </c>
      <c r="AM3570" s="11" t="str">
        <f>VLOOKUP(O3570,Sheet2!$D$6:$E$14,2,FALSE)</f>
        <v>Consumables</v>
      </c>
      <c r="AN3570" s="11" t="str">
        <f>VLOOKUP(F3570,Sheet2!$E$15:$F$18,2,FALSE)</f>
        <v>CM</v>
      </c>
      <c r="AO3570" s="35" t="s">
        <v>14666</v>
      </c>
      <c r="AP3570">
        <f>MATCH(AN3570,Sheet2!$F$5:$F$18,0)</f>
        <v>13</v>
      </c>
      <c r="AQ3570">
        <f>MATCH(AO3570,Sheet2!$F$5:$K$5,0)</f>
        <v>4</v>
      </c>
      <c r="AR3570" s="33">
        <f>INDEX(Sheet2!$F$5:$K$18,OPaL!AP3570,OPaL!AQ3570)</f>
        <v>0.05</v>
      </c>
      <c r="AS3570" s="1">
        <f t="shared" si="167"/>
        <v>3989.3825000000002</v>
      </c>
    </row>
    <row r="3571" spans="1:45" x14ac:dyDescent="0.2">
      <c r="A3571" s="11" t="s">
        <v>4869</v>
      </c>
      <c r="B3571" s="11" t="s">
        <v>4870</v>
      </c>
      <c r="C3571" s="11" t="s">
        <v>13149</v>
      </c>
      <c r="D3571" s="21">
        <v>44728</v>
      </c>
      <c r="E3571" s="21" t="s">
        <v>9697</v>
      </c>
      <c r="F3571" s="21" t="s">
        <v>14659</v>
      </c>
      <c r="G3571" s="11" t="s">
        <v>2</v>
      </c>
      <c r="H3571" s="11" t="s">
        <v>3</v>
      </c>
      <c r="I3571" s="11" t="s">
        <v>4</v>
      </c>
      <c r="J3571" s="13">
        <v>2</v>
      </c>
      <c r="K3571" s="12">
        <v>4198.32</v>
      </c>
      <c r="L3571" s="12">
        <v>0</v>
      </c>
      <c r="M3571" s="12">
        <v>0</v>
      </c>
      <c r="N3571" s="12">
        <f t="shared" si="166"/>
        <v>4198.32</v>
      </c>
      <c r="O3571" s="11" t="s">
        <v>5</v>
      </c>
      <c r="P3571" s="13">
        <v>0</v>
      </c>
      <c r="Q3571" s="11" t="s">
        <v>6</v>
      </c>
      <c r="R3571" s="13">
        <v>0</v>
      </c>
      <c r="S3571" s="13">
        <v>0</v>
      </c>
      <c r="T3571" s="11" t="s">
        <v>7</v>
      </c>
      <c r="U3571" s="11" t="s">
        <v>8</v>
      </c>
      <c r="V3571" s="15">
        <v>0</v>
      </c>
      <c r="W3571" s="13">
        <v>0</v>
      </c>
      <c r="X3571" s="15">
        <v>0</v>
      </c>
      <c r="Y3571" s="15">
        <v>0</v>
      </c>
      <c r="Z3571" s="13">
        <v>0</v>
      </c>
      <c r="AA3571" s="15">
        <v>0</v>
      </c>
      <c r="AB3571" s="13">
        <v>0</v>
      </c>
      <c r="AC3571" s="15">
        <v>0</v>
      </c>
      <c r="AD3571" s="13">
        <v>0</v>
      </c>
      <c r="AE3571" s="15">
        <v>0</v>
      </c>
      <c r="AF3571" s="13">
        <v>0</v>
      </c>
      <c r="AG3571" s="15">
        <v>0</v>
      </c>
      <c r="AH3571" s="13">
        <v>0</v>
      </c>
      <c r="AI3571" s="15">
        <v>0</v>
      </c>
      <c r="AJ3571" s="11" t="s">
        <v>9</v>
      </c>
      <c r="AK3571" s="11" t="s">
        <v>1398</v>
      </c>
      <c r="AL3571" s="22">
        <f t="shared" si="165"/>
        <v>564</v>
      </c>
      <c r="AM3571" s="11" t="str">
        <f>VLOOKUP(O3571,Sheet2!$D$6:$E$14,2,FALSE)</f>
        <v>Spare parts</v>
      </c>
      <c r="AN3571" s="11" t="str">
        <f>VLOOKUP(F3571,Sheet2!$E$10:$F$13,2,FALSE)</f>
        <v>SPM</v>
      </c>
      <c r="AO3571" s="35" t="s">
        <v>14668</v>
      </c>
      <c r="AP3571">
        <f>MATCH(AN3571,Sheet2!$F$5:$F$18,0)</f>
        <v>6</v>
      </c>
      <c r="AQ3571">
        <f>MATCH(AO3571,Sheet2!$F$5:$K$5,0)</f>
        <v>6</v>
      </c>
      <c r="AR3571" s="33">
        <f>INDEX(Sheet2!$F$5:$K$18,OPaL!AP3571,OPaL!AQ3571)</f>
        <v>0.15</v>
      </c>
      <c r="AS3571" s="1">
        <f t="shared" si="167"/>
        <v>3568.5719999999997</v>
      </c>
    </row>
    <row r="3572" spans="1:45" x14ac:dyDescent="0.2">
      <c r="A3572" s="11" t="s">
        <v>7503</v>
      </c>
      <c r="B3572" s="11" t="s">
        <v>7504</v>
      </c>
      <c r="C3572" s="11" t="s">
        <v>13150</v>
      </c>
      <c r="D3572" s="21">
        <v>42587</v>
      </c>
      <c r="E3572" s="21" t="s">
        <v>9697</v>
      </c>
      <c r="F3572" s="21" t="s">
        <v>14659</v>
      </c>
      <c r="G3572" s="11" t="s">
        <v>2</v>
      </c>
      <c r="H3572" s="11" t="s">
        <v>16</v>
      </c>
      <c r="I3572" s="11" t="s">
        <v>4</v>
      </c>
      <c r="J3572" s="13">
        <v>1</v>
      </c>
      <c r="K3572" s="12">
        <v>4193.42</v>
      </c>
      <c r="L3572" s="12">
        <v>0</v>
      </c>
      <c r="M3572" s="12">
        <v>0</v>
      </c>
      <c r="N3572" s="12">
        <f t="shared" si="166"/>
        <v>4193.42</v>
      </c>
      <c r="O3572" s="11" t="s">
        <v>5</v>
      </c>
      <c r="P3572" s="13">
        <v>0</v>
      </c>
      <c r="Q3572" s="11" t="s">
        <v>6</v>
      </c>
      <c r="R3572" s="13">
        <v>0</v>
      </c>
      <c r="S3572" s="13">
        <v>0</v>
      </c>
      <c r="T3572" s="11" t="s">
        <v>7</v>
      </c>
      <c r="U3572" s="11" t="s">
        <v>8</v>
      </c>
      <c r="V3572" s="15">
        <v>0</v>
      </c>
      <c r="W3572" s="13">
        <v>0</v>
      </c>
      <c r="X3572" s="15">
        <v>0</v>
      </c>
      <c r="Y3572" s="15">
        <v>0</v>
      </c>
      <c r="Z3572" s="13">
        <v>0</v>
      </c>
      <c r="AA3572" s="15">
        <v>0</v>
      </c>
      <c r="AB3572" s="13">
        <v>0</v>
      </c>
      <c r="AC3572" s="15">
        <v>0</v>
      </c>
      <c r="AD3572" s="13">
        <v>0</v>
      </c>
      <c r="AE3572" s="15">
        <v>0</v>
      </c>
      <c r="AF3572" s="13">
        <v>0</v>
      </c>
      <c r="AG3572" s="15">
        <v>0</v>
      </c>
      <c r="AH3572" s="13">
        <v>0</v>
      </c>
      <c r="AI3572" s="15">
        <v>0</v>
      </c>
      <c r="AJ3572" s="11" t="s">
        <v>17</v>
      </c>
      <c r="AK3572" s="11" t="s">
        <v>13</v>
      </c>
      <c r="AL3572" s="22">
        <f t="shared" si="165"/>
        <v>2705</v>
      </c>
      <c r="AM3572" s="11" t="str">
        <f>VLOOKUP(O3572,Sheet2!$D$6:$E$14,2,FALSE)</f>
        <v>Spare parts</v>
      </c>
      <c r="AN3572" s="11" t="str">
        <f>VLOOKUP(F3572,Sheet2!$E$10:$F$13,2,FALSE)</f>
        <v>SPM</v>
      </c>
      <c r="AO3572" s="35" t="s">
        <v>14668</v>
      </c>
      <c r="AP3572">
        <f>MATCH(AN3572,Sheet2!$F$5:$F$18,0)</f>
        <v>6</v>
      </c>
      <c r="AQ3572">
        <f>MATCH(AO3572,Sheet2!$F$5:$K$5,0)</f>
        <v>6</v>
      </c>
      <c r="AR3572" s="33">
        <f>INDEX(Sheet2!$F$5:$K$18,OPaL!AP3572,OPaL!AQ3572)</f>
        <v>0.15</v>
      </c>
      <c r="AS3572" s="1">
        <f t="shared" si="167"/>
        <v>3564.4070000000002</v>
      </c>
    </row>
    <row r="3573" spans="1:45" x14ac:dyDescent="0.2">
      <c r="A3573" s="11" t="s">
        <v>2112</v>
      </c>
      <c r="B3573" s="11" t="s">
        <v>2113</v>
      </c>
      <c r="C3573" s="11" t="s">
        <v>13151</v>
      </c>
      <c r="D3573" s="21">
        <v>42872</v>
      </c>
      <c r="E3573" s="21" t="s">
        <v>9697</v>
      </c>
      <c r="F3573" s="21" t="s">
        <v>14658</v>
      </c>
      <c r="G3573" s="11" t="s">
        <v>2</v>
      </c>
      <c r="H3573" s="11" t="s">
        <v>16</v>
      </c>
      <c r="I3573" s="11" t="s">
        <v>4</v>
      </c>
      <c r="J3573" s="13">
        <v>3</v>
      </c>
      <c r="K3573" s="12">
        <v>4167.3900000000003</v>
      </c>
      <c r="L3573" s="12">
        <v>0</v>
      </c>
      <c r="M3573" s="12">
        <v>0</v>
      </c>
      <c r="N3573" s="12">
        <f t="shared" si="166"/>
        <v>4167.3900000000003</v>
      </c>
      <c r="O3573" s="11" t="s">
        <v>5</v>
      </c>
      <c r="P3573" s="13">
        <v>0</v>
      </c>
      <c r="Q3573" s="11" t="s">
        <v>6</v>
      </c>
      <c r="R3573" s="13">
        <v>0</v>
      </c>
      <c r="S3573" s="13">
        <v>0</v>
      </c>
      <c r="T3573" s="11" t="s">
        <v>7</v>
      </c>
      <c r="U3573" s="11" t="s">
        <v>8</v>
      </c>
      <c r="V3573" s="15">
        <v>0</v>
      </c>
      <c r="W3573" s="13">
        <v>0</v>
      </c>
      <c r="X3573" s="15">
        <v>0</v>
      </c>
      <c r="Y3573" s="15">
        <v>0</v>
      </c>
      <c r="Z3573" s="13">
        <v>0</v>
      </c>
      <c r="AA3573" s="15">
        <v>0</v>
      </c>
      <c r="AB3573" s="13">
        <v>0</v>
      </c>
      <c r="AC3573" s="15">
        <v>0</v>
      </c>
      <c r="AD3573" s="13">
        <v>0</v>
      </c>
      <c r="AE3573" s="15">
        <v>0</v>
      </c>
      <c r="AF3573" s="13">
        <v>0</v>
      </c>
      <c r="AG3573" s="15">
        <v>0</v>
      </c>
      <c r="AH3573" s="13">
        <v>0</v>
      </c>
      <c r="AI3573" s="15">
        <v>0</v>
      </c>
      <c r="AJ3573" s="11" t="s">
        <v>17</v>
      </c>
      <c r="AK3573" s="11" t="s">
        <v>13</v>
      </c>
      <c r="AL3573" s="22">
        <f t="shared" si="165"/>
        <v>2420</v>
      </c>
      <c r="AM3573" s="11" t="str">
        <f>VLOOKUP(O3573,Sheet2!$D$6:$E$14,2,FALSE)</f>
        <v>Spare parts</v>
      </c>
      <c r="AN3573" s="11" t="str">
        <f>VLOOKUP(F3573,Sheet2!$E$10:$F$13,2,FALSE)</f>
        <v>SPE</v>
      </c>
      <c r="AO3573" s="35" t="s">
        <v>14668</v>
      </c>
      <c r="AP3573">
        <f>MATCH(AN3573,Sheet2!$F$5:$F$18,0)</f>
        <v>7</v>
      </c>
      <c r="AQ3573">
        <f>MATCH(AO3573,Sheet2!$F$5:$K$5,0)</f>
        <v>6</v>
      </c>
      <c r="AR3573" s="33">
        <f>INDEX(Sheet2!$F$5:$K$18,OPaL!AP3573,OPaL!AQ3573)</f>
        <v>0.15</v>
      </c>
      <c r="AS3573" s="1">
        <f t="shared" si="167"/>
        <v>3542.2815000000001</v>
      </c>
    </row>
    <row r="3574" spans="1:45" x14ac:dyDescent="0.2">
      <c r="A3574" s="11" t="s">
        <v>9092</v>
      </c>
      <c r="B3574" s="11" t="s">
        <v>9093</v>
      </c>
      <c r="C3574" s="11" t="s">
        <v>11742</v>
      </c>
      <c r="D3574" s="21">
        <v>45119</v>
      </c>
      <c r="E3574" s="21" t="s">
        <v>9761</v>
      </c>
      <c r="F3574" s="21" t="s">
        <v>14659</v>
      </c>
      <c r="G3574" s="11" t="s">
        <v>2</v>
      </c>
      <c r="H3574" s="11" t="s">
        <v>350</v>
      </c>
      <c r="I3574" s="11" t="s">
        <v>4</v>
      </c>
      <c r="J3574" s="13">
        <v>5</v>
      </c>
      <c r="K3574" s="12">
        <v>4165.97</v>
      </c>
      <c r="L3574" s="12">
        <v>0</v>
      </c>
      <c r="M3574" s="12">
        <v>0</v>
      </c>
      <c r="N3574" s="12">
        <f t="shared" si="166"/>
        <v>4165.97</v>
      </c>
      <c r="O3574" s="11" t="s">
        <v>8227</v>
      </c>
      <c r="P3574" s="13">
        <v>0</v>
      </c>
      <c r="Q3574" s="11" t="s">
        <v>6</v>
      </c>
      <c r="R3574" s="13">
        <v>0</v>
      </c>
      <c r="S3574" s="13">
        <v>0</v>
      </c>
      <c r="T3574" s="11" t="s">
        <v>7</v>
      </c>
      <c r="U3574" s="11" t="s">
        <v>8</v>
      </c>
      <c r="V3574" s="15">
        <v>0</v>
      </c>
      <c r="W3574" s="13">
        <v>0</v>
      </c>
      <c r="X3574" s="15">
        <v>0</v>
      </c>
      <c r="Y3574" s="15">
        <v>0</v>
      </c>
      <c r="Z3574" s="13">
        <v>0</v>
      </c>
      <c r="AA3574" s="15">
        <v>0</v>
      </c>
      <c r="AB3574" s="13">
        <v>0</v>
      </c>
      <c r="AC3574" s="15">
        <v>0</v>
      </c>
      <c r="AD3574" s="13">
        <v>0</v>
      </c>
      <c r="AE3574" s="15">
        <v>0</v>
      </c>
      <c r="AF3574" s="13">
        <v>0</v>
      </c>
      <c r="AG3574" s="15">
        <v>0</v>
      </c>
      <c r="AH3574" s="13">
        <v>0</v>
      </c>
      <c r="AI3574" s="15">
        <v>0</v>
      </c>
      <c r="AJ3574" s="11" t="s">
        <v>352</v>
      </c>
      <c r="AK3574" s="11" t="s">
        <v>8228</v>
      </c>
      <c r="AL3574" s="22">
        <f t="shared" si="165"/>
        <v>173</v>
      </c>
      <c r="AM3574" s="11" t="str">
        <f>VLOOKUP(O3574,Sheet2!$D$6:$E$14,2,FALSE)</f>
        <v>Consumables</v>
      </c>
      <c r="AN3574" s="11" t="str">
        <f>VLOOKUP(F3574,Sheet2!$E$15:$F$18,2,FALSE)</f>
        <v>CM</v>
      </c>
      <c r="AO3574" s="35" t="s">
        <v>14665</v>
      </c>
      <c r="AP3574">
        <f>MATCH(AN3574,Sheet2!$F$5:$F$18,0)</f>
        <v>13</v>
      </c>
      <c r="AQ3574">
        <f>MATCH(AO3574,Sheet2!$F$5:$K$5,0)</f>
        <v>3</v>
      </c>
      <c r="AR3574" s="33">
        <f>INDEX(Sheet2!$F$5:$K$18,OPaL!AP3574,OPaL!AQ3574)</f>
        <v>0</v>
      </c>
      <c r="AS3574" s="1">
        <f t="shared" si="167"/>
        <v>4165.97</v>
      </c>
    </row>
    <row r="3575" spans="1:45" x14ac:dyDescent="0.2">
      <c r="A3575" s="11" t="s">
        <v>9574</v>
      </c>
      <c r="B3575" s="11" t="s">
        <v>9575</v>
      </c>
      <c r="C3575" s="11" t="s">
        <v>13152</v>
      </c>
      <c r="D3575" s="21">
        <v>43828</v>
      </c>
      <c r="E3575" s="21" t="s">
        <v>9820</v>
      </c>
      <c r="F3575" s="21" t="s">
        <v>14659</v>
      </c>
      <c r="G3575" s="11" t="s">
        <v>2</v>
      </c>
      <c r="H3575" s="11" t="s">
        <v>16</v>
      </c>
      <c r="I3575" s="11" t="s">
        <v>4</v>
      </c>
      <c r="J3575" s="12">
        <v>17</v>
      </c>
      <c r="K3575" s="12">
        <v>4165</v>
      </c>
      <c r="L3575" s="12">
        <v>0</v>
      </c>
      <c r="M3575" s="12">
        <v>0</v>
      </c>
      <c r="N3575" s="12">
        <f t="shared" si="166"/>
        <v>4165</v>
      </c>
      <c r="O3575" s="11" t="s">
        <v>8227</v>
      </c>
      <c r="P3575" s="13">
        <v>0</v>
      </c>
      <c r="Q3575" s="11" t="s">
        <v>6</v>
      </c>
      <c r="R3575" s="13">
        <v>0</v>
      </c>
      <c r="S3575" s="13">
        <v>0</v>
      </c>
      <c r="T3575" s="11" t="s">
        <v>7</v>
      </c>
      <c r="U3575" s="11" t="s">
        <v>8</v>
      </c>
      <c r="V3575" s="15">
        <v>0</v>
      </c>
      <c r="W3575" s="13">
        <v>0</v>
      </c>
      <c r="X3575" s="15">
        <v>0</v>
      </c>
      <c r="Y3575" s="15">
        <v>0</v>
      </c>
      <c r="Z3575" s="13">
        <v>0</v>
      </c>
      <c r="AA3575" s="15">
        <v>0</v>
      </c>
      <c r="AB3575" s="13">
        <v>0</v>
      </c>
      <c r="AC3575" s="15">
        <v>0</v>
      </c>
      <c r="AD3575" s="13">
        <v>0</v>
      </c>
      <c r="AE3575" s="15">
        <v>0</v>
      </c>
      <c r="AF3575" s="13">
        <v>0</v>
      </c>
      <c r="AG3575" s="15">
        <v>0</v>
      </c>
      <c r="AH3575" s="13">
        <v>0</v>
      </c>
      <c r="AI3575" s="15">
        <v>0</v>
      </c>
      <c r="AJ3575" s="11" t="s">
        <v>17</v>
      </c>
      <c r="AK3575" s="11" t="s">
        <v>8228</v>
      </c>
      <c r="AL3575" s="22">
        <f t="shared" si="165"/>
        <v>1464</v>
      </c>
      <c r="AM3575" s="11" t="str">
        <f>VLOOKUP(O3575,Sheet2!$D$6:$E$14,2,FALSE)</f>
        <v>Consumables</v>
      </c>
      <c r="AN3575" s="11" t="str">
        <f>VLOOKUP(F3575,Sheet2!$E$15:$F$18,2,FALSE)</f>
        <v>CM</v>
      </c>
      <c r="AO3575" s="35" t="s">
        <v>14668</v>
      </c>
      <c r="AP3575">
        <f>MATCH(AN3575,Sheet2!$F$5:$F$18,0)</f>
        <v>13</v>
      </c>
      <c r="AQ3575">
        <f>MATCH(AO3575,Sheet2!$F$5:$K$5,0)</f>
        <v>6</v>
      </c>
      <c r="AR3575" s="33">
        <f>INDEX(Sheet2!$F$5:$K$18,OPaL!AP3575,OPaL!AQ3575)</f>
        <v>0.2</v>
      </c>
      <c r="AS3575" s="1">
        <f t="shared" si="167"/>
        <v>3332</v>
      </c>
    </row>
    <row r="3576" spans="1:45" x14ac:dyDescent="0.2">
      <c r="A3576" s="11" t="s">
        <v>3425</v>
      </c>
      <c r="B3576" s="11" t="s">
        <v>3426</v>
      </c>
      <c r="C3576" s="11" t="s">
        <v>13153</v>
      </c>
      <c r="D3576" s="21">
        <v>43032</v>
      </c>
      <c r="E3576" s="21" t="s">
        <v>9697</v>
      </c>
      <c r="F3576" s="21" t="s">
        <v>14659</v>
      </c>
      <c r="G3576" s="11" t="s">
        <v>2</v>
      </c>
      <c r="H3576" s="11" t="s">
        <v>16</v>
      </c>
      <c r="I3576" s="11" t="s">
        <v>4</v>
      </c>
      <c r="J3576" s="12">
        <v>1</v>
      </c>
      <c r="K3576" s="12">
        <v>4164</v>
      </c>
      <c r="L3576" s="12">
        <v>0</v>
      </c>
      <c r="M3576" s="12">
        <v>0</v>
      </c>
      <c r="N3576" s="12">
        <f t="shared" si="166"/>
        <v>4164</v>
      </c>
      <c r="O3576" s="11" t="s">
        <v>5</v>
      </c>
      <c r="P3576" s="13">
        <v>0</v>
      </c>
      <c r="Q3576" s="11" t="s">
        <v>6</v>
      </c>
      <c r="R3576" s="13">
        <v>0</v>
      </c>
      <c r="S3576" s="13">
        <v>0</v>
      </c>
      <c r="T3576" s="11" t="s">
        <v>7</v>
      </c>
      <c r="U3576" s="11" t="s">
        <v>8</v>
      </c>
      <c r="V3576" s="15">
        <v>0</v>
      </c>
      <c r="W3576" s="13">
        <v>0</v>
      </c>
      <c r="X3576" s="15">
        <v>0</v>
      </c>
      <c r="Y3576" s="15">
        <v>0</v>
      </c>
      <c r="Z3576" s="13">
        <v>0</v>
      </c>
      <c r="AA3576" s="15">
        <v>0</v>
      </c>
      <c r="AB3576" s="13">
        <v>0</v>
      </c>
      <c r="AC3576" s="15">
        <v>0</v>
      </c>
      <c r="AD3576" s="13">
        <v>0</v>
      </c>
      <c r="AE3576" s="15">
        <v>0</v>
      </c>
      <c r="AF3576" s="13">
        <v>0</v>
      </c>
      <c r="AG3576" s="15">
        <v>0</v>
      </c>
      <c r="AH3576" s="13">
        <v>0</v>
      </c>
      <c r="AI3576" s="15">
        <v>0</v>
      </c>
      <c r="AJ3576" s="11" t="s">
        <v>17</v>
      </c>
      <c r="AK3576" s="11" t="s">
        <v>1398</v>
      </c>
      <c r="AL3576" s="22">
        <f t="shared" si="165"/>
        <v>2260</v>
      </c>
      <c r="AM3576" s="11" t="str">
        <f>VLOOKUP(O3576,Sheet2!$D$6:$E$14,2,FALSE)</f>
        <v>Spare parts</v>
      </c>
      <c r="AN3576" s="11" t="str">
        <f>VLOOKUP(F3576,Sheet2!$E$10:$F$13,2,FALSE)</f>
        <v>SPM</v>
      </c>
      <c r="AO3576" s="35" t="s">
        <v>14668</v>
      </c>
      <c r="AP3576">
        <f>MATCH(AN3576,Sheet2!$F$5:$F$18,0)</f>
        <v>6</v>
      </c>
      <c r="AQ3576">
        <f>MATCH(AO3576,Sheet2!$F$5:$K$5,0)</f>
        <v>6</v>
      </c>
      <c r="AR3576" s="33">
        <f>INDEX(Sheet2!$F$5:$K$18,OPaL!AP3576,OPaL!AQ3576)</f>
        <v>0.15</v>
      </c>
      <c r="AS3576" s="1">
        <f t="shared" si="167"/>
        <v>3539.4</v>
      </c>
    </row>
    <row r="3577" spans="1:45" x14ac:dyDescent="0.2">
      <c r="A3577" s="11" t="s">
        <v>8696</v>
      </c>
      <c r="B3577" s="11" t="s">
        <v>8697</v>
      </c>
      <c r="C3577" s="11" t="s">
        <v>13154</v>
      </c>
      <c r="D3577" s="21">
        <v>44991</v>
      </c>
      <c r="E3577" s="21" t="s">
        <v>9792</v>
      </c>
      <c r="F3577" s="21" t="s">
        <v>14659</v>
      </c>
      <c r="G3577" s="11" t="s">
        <v>2</v>
      </c>
      <c r="H3577" s="11" t="s">
        <v>3</v>
      </c>
      <c r="I3577" s="11" t="s">
        <v>4</v>
      </c>
      <c r="J3577" s="13">
        <v>9</v>
      </c>
      <c r="K3577" s="12">
        <v>4147.87</v>
      </c>
      <c r="L3577" s="12">
        <v>0</v>
      </c>
      <c r="M3577" s="12">
        <v>0</v>
      </c>
      <c r="N3577" s="12">
        <f t="shared" si="166"/>
        <v>4147.87</v>
      </c>
      <c r="O3577" s="11" t="s">
        <v>8227</v>
      </c>
      <c r="P3577" s="13">
        <v>0</v>
      </c>
      <c r="Q3577" s="11" t="s">
        <v>6</v>
      </c>
      <c r="R3577" s="13">
        <v>0</v>
      </c>
      <c r="S3577" s="13">
        <v>0</v>
      </c>
      <c r="T3577" s="11" t="s">
        <v>7</v>
      </c>
      <c r="U3577" s="11" t="s">
        <v>8</v>
      </c>
      <c r="V3577" s="15">
        <v>0</v>
      </c>
      <c r="W3577" s="13">
        <v>0</v>
      </c>
      <c r="X3577" s="15">
        <v>0</v>
      </c>
      <c r="Y3577" s="15">
        <v>0</v>
      </c>
      <c r="Z3577" s="13">
        <v>0</v>
      </c>
      <c r="AA3577" s="15">
        <v>0</v>
      </c>
      <c r="AB3577" s="13">
        <v>0</v>
      </c>
      <c r="AC3577" s="15">
        <v>0</v>
      </c>
      <c r="AD3577" s="13">
        <v>0</v>
      </c>
      <c r="AE3577" s="15">
        <v>0</v>
      </c>
      <c r="AF3577" s="13">
        <v>0</v>
      </c>
      <c r="AG3577" s="15">
        <v>0</v>
      </c>
      <c r="AH3577" s="13">
        <v>0</v>
      </c>
      <c r="AI3577" s="15">
        <v>0</v>
      </c>
      <c r="AJ3577" s="11" t="s">
        <v>9</v>
      </c>
      <c r="AK3577" s="11" t="s">
        <v>8228</v>
      </c>
      <c r="AL3577" s="22">
        <f t="shared" si="165"/>
        <v>301</v>
      </c>
      <c r="AM3577" s="11" t="str">
        <f>VLOOKUP(O3577,Sheet2!$D$6:$E$14,2,FALSE)</f>
        <v>Consumables</v>
      </c>
      <c r="AN3577" s="11" t="str">
        <f>VLOOKUP(F3577,Sheet2!$E$15:$F$18,2,FALSE)</f>
        <v>CM</v>
      </c>
      <c r="AO3577" s="35" t="s">
        <v>14667</v>
      </c>
      <c r="AP3577">
        <f>MATCH(AN3577,Sheet2!$F$5:$F$18,0)</f>
        <v>13</v>
      </c>
      <c r="AQ3577">
        <f>MATCH(AO3577,Sheet2!$F$5:$K$5,0)</f>
        <v>5</v>
      </c>
      <c r="AR3577" s="33">
        <f>INDEX(Sheet2!$F$5:$K$18,OPaL!AP3577,OPaL!AQ3577)</f>
        <v>0.1</v>
      </c>
      <c r="AS3577" s="1">
        <f t="shared" si="167"/>
        <v>3733.0830000000001</v>
      </c>
    </row>
    <row r="3578" spans="1:45" x14ac:dyDescent="0.2">
      <c r="A3578" s="11" t="s">
        <v>6979</v>
      </c>
      <c r="B3578" s="11" t="s">
        <v>6980</v>
      </c>
      <c r="C3578" s="11" t="s">
        <v>13155</v>
      </c>
      <c r="D3578" s="21">
        <v>43129</v>
      </c>
      <c r="E3578" s="21" t="s">
        <v>9697</v>
      </c>
      <c r="F3578" s="21" t="s">
        <v>14659</v>
      </c>
      <c r="G3578" s="11" t="s">
        <v>2</v>
      </c>
      <c r="H3578" s="11" t="s">
        <v>3</v>
      </c>
      <c r="I3578" s="11" t="s">
        <v>4</v>
      </c>
      <c r="J3578" s="13">
        <v>3</v>
      </c>
      <c r="K3578" s="12">
        <v>4145.17</v>
      </c>
      <c r="L3578" s="12">
        <v>0</v>
      </c>
      <c r="M3578" s="12">
        <v>0</v>
      </c>
      <c r="N3578" s="12">
        <f t="shared" si="166"/>
        <v>4145.17</v>
      </c>
      <c r="O3578" s="11" t="s">
        <v>5</v>
      </c>
      <c r="P3578" s="13">
        <v>0</v>
      </c>
      <c r="Q3578" s="11" t="s">
        <v>6</v>
      </c>
      <c r="R3578" s="13">
        <v>0</v>
      </c>
      <c r="S3578" s="13">
        <v>0</v>
      </c>
      <c r="T3578" s="11" t="s">
        <v>7</v>
      </c>
      <c r="U3578" s="11" t="s">
        <v>8</v>
      </c>
      <c r="V3578" s="15">
        <v>0</v>
      </c>
      <c r="W3578" s="13">
        <v>0</v>
      </c>
      <c r="X3578" s="15">
        <v>0</v>
      </c>
      <c r="Y3578" s="15">
        <v>0</v>
      </c>
      <c r="Z3578" s="13">
        <v>0</v>
      </c>
      <c r="AA3578" s="15">
        <v>0</v>
      </c>
      <c r="AB3578" s="13">
        <v>0</v>
      </c>
      <c r="AC3578" s="15">
        <v>0</v>
      </c>
      <c r="AD3578" s="13">
        <v>0</v>
      </c>
      <c r="AE3578" s="15">
        <v>0</v>
      </c>
      <c r="AF3578" s="13">
        <v>0</v>
      </c>
      <c r="AG3578" s="15">
        <v>0</v>
      </c>
      <c r="AH3578" s="13">
        <v>0</v>
      </c>
      <c r="AI3578" s="15">
        <v>0</v>
      </c>
      <c r="AJ3578" s="11" t="s">
        <v>9</v>
      </c>
      <c r="AK3578" s="11" t="s">
        <v>13</v>
      </c>
      <c r="AL3578" s="22">
        <f t="shared" si="165"/>
        <v>2163</v>
      </c>
      <c r="AM3578" s="11" t="str">
        <f>VLOOKUP(O3578,Sheet2!$D$6:$E$14,2,FALSE)</f>
        <v>Spare parts</v>
      </c>
      <c r="AN3578" s="11" t="str">
        <f>VLOOKUP(F3578,Sheet2!$E$10:$F$13,2,FALSE)</f>
        <v>SPM</v>
      </c>
      <c r="AO3578" s="35" t="s">
        <v>14668</v>
      </c>
      <c r="AP3578">
        <f>MATCH(AN3578,Sheet2!$F$5:$F$18,0)</f>
        <v>6</v>
      </c>
      <c r="AQ3578">
        <f>MATCH(AO3578,Sheet2!$F$5:$K$5,0)</f>
        <v>6</v>
      </c>
      <c r="AR3578" s="33">
        <f>INDEX(Sheet2!$F$5:$K$18,OPaL!AP3578,OPaL!AQ3578)</f>
        <v>0.15</v>
      </c>
      <c r="AS3578" s="1">
        <f t="shared" si="167"/>
        <v>3523.3944999999999</v>
      </c>
    </row>
    <row r="3579" spans="1:45" x14ac:dyDescent="0.2">
      <c r="A3579" s="11" t="s">
        <v>8457</v>
      </c>
      <c r="B3579" s="11" t="s">
        <v>8458</v>
      </c>
      <c r="C3579" s="11" t="s">
        <v>13156</v>
      </c>
      <c r="D3579" s="21">
        <v>45197</v>
      </c>
      <c r="E3579" s="21" t="s">
        <v>9823</v>
      </c>
      <c r="F3579" s="21" t="s">
        <v>14659</v>
      </c>
      <c r="G3579" s="11" t="s">
        <v>2</v>
      </c>
      <c r="H3579" s="11" t="s">
        <v>3</v>
      </c>
      <c r="I3579" s="11" t="s">
        <v>4</v>
      </c>
      <c r="J3579" s="12">
        <v>30</v>
      </c>
      <c r="K3579" s="12">
        <v>4142.12</v>
      </c>
      <c r="L3579" s="12">
        <v>0</v>
      </c>
      <c r="M3579" s="12">
        <v>0</v>
      </c>
      <c r="N3579" s="12">
        <f t="shared" si="166"/>
        <v>4142.12</v>
      </c>
      <c r="O3579" s="11" t="s">
        <v>8227</v>
      </c>
      <c r="P3579" s="13">
        <v>0</v>
      </c>
      <c r="Q3579" s="11" t="s">
        <v>6</v>
      </c>
      <c r="R3579" s="13">
        <v>0</v>
      </c>
      <c r="S3579" s="13">
        <v>0</v>
      </c>
      <c r="T3579" s="11" t="s">
        <v>7</v>
      </c>
      <c r="U3579" s="11" t="s">
        <v>8</v>
      </c>
      <c r="V3579" s="15">
        <v>0</v>
      </c>
      <c r="W3579" s="13">
        <v>0</v>
      </c>
      <c r="X3579" s="15">
        <v>0</v>
      </c>
      <c r="Y3579" s="15">
        <v>0</v>
      </c>
      <c r="Z3579" s="13">
        <v>0</v>
      </c>
      <c r="AA3579" s="15">
        <v>0</v>
      </c>
      <c r="AB3579" s="13">
        <v>0</v>
      </c>
      <c r="AC3579" s="15">
        <v>0</v>
      </c>
      <c r="AD3579" s="13">
        <v>0</v>
      </c>
      <c r="AE3579" s="15">
        <v>0</v>
      </c>
      <c r="AF3579" s="13">
        <v>0</v>
      </c>
      <c r="AG3579" s="15">
        <v>0</v>
      </c>
      <c r="AH3579" s="13">
        <v>0</v>
      </c>
      <c r="AI3579" s="15">
        <v>0</v>
      </c>
      <c r="AJ3579" s="11" t="s">
        <v>9</v>
      </c>
      <c r="AK3579" s="11" t="s">
        <v>8228</v>
      </c>
      <c r="AL3579" s="22">
        <f t="shared" si="165"/>
        <v>95</v>
      </c>
      <c r="AM3579" s="11" t="str">
        <f>VLOOKUP(O3579,Sheet2!$D$6:$E$14,2,FALSE)</f>
        <v>Consumables</v>
      </c>
      <c r="AN3579" s="11" t="str">
        <f>VLOOKUP(F3579,Sheet2!$E$15:$F$18,2,FALSE)</f>
        <v>CM</v>
      </c>
      <c r="AO3579" s="35" t="s">
        <v>14665</v>
      </c>
      <c r="AP3579">
        <f>MATCH(AN3579,Sheet2!$F$5:$F$18,0)</f>
        <v>13</v>
      </c>
      <c r="AQ3579">
        <f>MATCH(AO3579,Sheet2!$F$5:$K$5,0)</f>
        <v>3</v>
      </c>
      <c r="AR3579" s="33">
        <f>INDEX(Sheet2!$F$5:$K$18,OPaL!AP3579,OPaL!AQ3579)</f>
        <v>0</v>
      </c>
      <c r="AS3579" s="1">
        <f t="shared" si="167"/>
        <v>4142.12</v>
      </c>
    </row>
    <row r="3580" spans="1:45" x14ac:dyDescent="0.2">
      <c r="A3580" s="11" t="s">
        <v>391</v>
      </c>
      <c r="B3580" s="11" t="s">
        <v>392</v>
      </c>
      <c r="C3580" s="11" t="s">
        <v>13157</v>
      </c>
      <c r="D3580" s="21">
        <v>44770</v>
      </c>
      <c r="E3580" s="21" t="s">
        <v>9697</v>
      </c>
      <c r="F3580" s="21" t="s">
        <v>14659</v>
      </c>
      <c r="G3580" s="11" t="s">
        <v>2</v>
      </c>
      <c r="H3580" s="11" t="s">
        <v>16</v>
      </c>
      <c r="I3580" s="11" t="s">
        <v>4</v>
      </c>
      <c r="J3580" s="12">
        <v>7</v>
      </c>
      <c r="K3580" s="12">
        <v>4141.88</v>
      </c>
      <c r="L3580" s="12">
        <v>0</v>
      </c>
      <c r="M3580" s="12">
        <v>0</v>
      </c>
      <c r="N3580" s="12">
        <f t="shared" si="166"/>
        <v>4141.88</v>
      </c>
      <c r="O3580" s="11" t="s">
        <v>5</v>
      </c>
      <c r="P3580" s="13">
        <v>0</v>
      </c>
      <c r="Q3580" s="11" t="s">
        <v>6</v>
      </c>
      <c r="R3580" s="13">
        <v>0</v>
      </c>
      <c r="S3580" s="13">
        <v>0</v>
      </c>
      <c r="T3580" s="11" t="s">
        <v>7</v>
      </c>
      <c r="U3580" s="11" t="s">
        <v>8</v>
      </c>
      <c r="V3580" s="15">
        <v>0</v>
      </c>
      <c r="W3580" s="13">
        <v>0</v>
      </c>
      <c r="X3580" s="15">
        <v>0</v>
      </c>
      <c r="Y3580" s="15">
        <v>0</v>
      </c>
      <c r="Z3580" s="13">
        <v>0</v>
      </c>
      <c r="AA3580" s="15">
        <v>0</v>
      </c>
      <c r="AB3580" s="13">
        <v>0</v>
      </c>
      <c r="AC3580" s="15">
        <v>0</v>
      </c>
      <c r="AD3580" s="13">
        <v>0</v>
      </c>
      <c r="AE3580" s="15">
        <v>0</v>
      </c>
      <c r="AF3580" s="13">
        <v>0</v>
      </c>
      <c r="AG3580" s="15">
        <v>0</v>
      </c>
      <c r="AH3580" s="13">
        <v>0</v>
      </c>
      <c r="AI3580" s="15">
        <v>0</v>
      </c>
      <c r="AJ3580" s="11" t="s">
        <v>17</v>
      </c>
      <c r="AK3580" s="11" t="s">
        <v>13</v>
      </c>
      <c r="AL3580" s="22">
        <f t="shared" si="165"/>
        <v>522</v>
      </c>
      <c r="AM3580" s="11" t="str">
        <f>VLOOKUP(O3580,Sheet2!$D$6:$E$14,2,FALSE)</f>
        <v>Spare parts</v>
      </c>
      <c r="AN3580" s="11" t="str">
        <f>VLOOKUP(F3580,Sheet2!$E$10:$F$13,2,FALSE)</f>
        <v>SPM</v>
      </c>
      <c r="AO3580" s="35" t="s">
        <v>14668</v>
      </c>
      <c r="AP3580">
        <f>MATCH(AN3580,Sheet2!$F$5:$F$18,0)</f>
        <v>6</v>
      </c>
      <c r="AQ3580">
        <f>MATCH(AO3580,Sheet2!$F$5:$K$5,0)</f>
        <v>6</v>
      </c>
      <c r="AR3580" s="33">
        <f>INDEX(Sheet2!$F$5:$K$18,OPaL!AP3580,OPaL!AQ3580)</f>
        <v>0.15</v>
      </c>
      <c r="AS3580" s="1">
        <f t="shared" si="167"/>
        <v>3520.598</v>
      </c>
    </row>
    <row r="3581" spans="1:45" x14ac:dyDescent="0.2">
      <c r="A3581" s="11" t="s">
        <v>393</v>
      </c>
      <c r="B3581" s="11" t="s">
        <v>394</v>
      </c>
      <c r="C3581" s="11" t="s">
        <v>13158</v>
      </c>
      <c r="D3581" s="21">
        <v>45121</v>
      </c>
      <c r="E3581" s="21" t="s">
        <v>9697</v>
      </c>
      <c r="F3581" s="21" t="s">
        <v>14659</v>
      </c>
      <c r="G3581" s="11" t="s">
        <v>2</v>
      </c>
      <c r="H3581" s="11" t="s">
        <v>16</v>
      </c>
      <c r="I3581" s="11" t="s">
        <v>4</v>
      </c>
      <c r="J3581" s="12">
        <v>1</v>
      </c>
      <c r="K3581" s="12">
        <v>4141.88</v>
      </c>
      <c r="L3581" s="12">
        <v>0</v>
      </c>
      <c r="M3581" s="12">
        <v>0</v>
      </c>
      <c r="N3581" s="12">
        <f t="shared" si="166"/>
        <v>4141.88</v>
      </c>
      <c r="O3581" s="11" t="s">
        <v>5</v>
      </c>
      <c r="P3581" s="13">
        <v>0</v>
      </c>
      <c r="Q3581" s="11" t="s">
        <v>6</v>
      </c>
      <c r="R3581" s="13">
        <v>0</v>
      </c>
      <c r="S3581" s="13">
        <v>0</v>
      </c>
      <c r="T3581" s="11" t="s">
        <v>7</v>
      </c>
      <c r="U3581" s="11" t="s">
        <v>8</v>
      </c>
      <c r="V3581" s="15">
        <v>0</v>
      </c>
      <c r="W3581" s="13">
        <v>0</v>
      </c>
      <c r="X3581" s="15">
        <v>0</v>
      </c>
      <c r="Y3581" s="15">
        <v>0</v>
      </c>
      <c r="Z3581" s="13">
        <v>0</v>
      </c>
      <c r="AA3581" s="15">
        <v>0</v>
      </c>
      <c r="AB3581" s="13">
        <v>0</v>
      </c>
      <c r="AC3581" s="15">
        <v>0</v>
      </c>
      <c r="AD3581" s="13">
        <v>0</v>
      </c>
      <c r="AE3581" s="15">
        <v>0</v>
      </c>
      <c r="AF3581" s="13">
        <v>0</v>
      </c>
      <c r="AG3581" s="15">
        <v>0</v>
      </c>
      <c r="AH3581" s="13">
        <v>0</v>
      </c>
      <c r="AI3581" s="15">
        <v>0</v>
      </c>
      <c r="AJ3581" s="11" t="s">
        <v>17</v>
      </c>
      <c r="AK3581" s="11" t="s">
        <v>13</v>
      </c>
      <c r="AL3581" s="22">
        <f t="shared" si="165"/>
        <v>171</v>
      </c>
      <c r="AM3581" s="11" t="str">
        <f>VLOOKUP(O3581,Sheet2!$D$6:$E$14,2,FALSE)</f>
        <v>Spare parts</v>
      </c>
      <c r="AN3581" s="11" t="str">
        <f>VLOOKUP(F3581,Sheet2!$E$10:$F$13,2,FALSE)</f>
        <v>SPM</v>
      </c>
      <c r="AO3581" s="35" t="s">
        <v>14665</v>
      </c>
      <c r="AP3581">
        <f>MATCH(AN3581,Sheet2!$F$5:$F$18,0)</f>
        <v>6</v>
      </c>
      <c r="AQ3581">
        <f>MATCH(AO3581,Sheet2!$F$5:$K$5,0)</f>
        <v>3</v>
      </c>
      <c r="AR3581" s="33">
        <f>INDEX(Sheet2!$F$5:$K$18,OPaL!AP3581,OPaL!AQ3581)</f>
        <v>0</v>
      </c>
      <c r="AS3581" s="1">
        <f t="shared" si="167"/>
        <v>4141.88</v>
      </c>
    </row>
    <row r="3582" spans="1:45" x14ac:dyDescent="0.2">
      <c r="A3582" s="11" t="s">
        <v>8872</v>
      </c>
      <c r="B3582" s="11" t="s">
        <v>8873</v>
      </c>
      <c r="C3582" s="11" t="s">
        <v>10675</v>
      </c>
      <c r="D3582" s="21">
        <v>45226</v>
      </c>
      <c r="E3582" s="21" t="s">
        <v>9739</v>
      </c>
      <c r="F3582" s="21" t="s">
        <v>14659</v>
      </c>
      <c r="G3582" s="11" t="s">
        <v>2</v>
      </c>
      <c r="H3582" s="11" t="s">
        <v>3</v>
      </c>
      <c r="I3582" s="11" t="s">
        <v>4</v>
      </c>
      <c r="J3582" s="13">
        <v>9</v>
      </c>
      <c r="K3582" s="12">
        <v>4136.8100000000004</v>
      </c>
      <c r="L3582" s="12">
        <v>0</v>
      </c>
      <c r="M3582" s="12">
        <v>0</v>
      </c>
      <c r="N3582" s="12">
        <f t="shared" si="166"/>
        <v>4136.8100000000004</v>
      </c>
      <c r="O3582" s="11" t="s">
        <v>8227</v>
      </c>
      <c r="P3582" s="13">
        <v>0</v>
      </c>
      <c r="Q3582" s="11" t="s">
        <v>6</v>
      </c>
      <c r="R3582" s="13">
        <v>0</v>
      </c>
      <c r="S3582" s="13">
        <v>0</v>
      </c>
      <c r="T3582" s="11" t="s">
        <v>7</v>
      </c>
      <c r="U3582" s="11" t="s">
        <v>8</v>
      </c>
      <c r="V3582" s="15">
        <v>0</v>
      </c>
      <c r="W3582" s="13">
        <v>0</v>
      </c>
      <c r="X3582" s="15">
        <v>0</v>
      </c>
      <c r="Y3582" s="15">
        <v>0</v>
      </c>
      <c r="Z3582" s="13">
        <v>0</v>
      </c>
      <c r="AA3582" s="15">
        <v>0</v>
      </c>
      <c r="AB3582" s="13">
        <v>0</v>
      </c>
      <c r="AC3582" s="15">
        <v>0</v>
      </c>
      <c r="AD3582" s="13">
        <v>0</v>
      </c>
      <c r="AE3582" s="15">
        <v>0</v>
      </c>
      <c r="AF3582" s="13">
        <v>0</v>
      </c>
      <c r="AG3582" s="15">
        <v>0</v>
      </c>
      <c r="AH3582" s="13">
        <v>0</v>
      </c>
      <c r="AI3582" s="15">
        <v>0</v>
      </c>
      <c r="AJ3582" s="11" t="s">
        <v>9</v>
      </c>
      <c r="AK3582" s="11" t="s">
        <v>8228</v>
      </c>
      <c r="AL3582" s="22">
        <f t="shared" si="165"/>
        <v>66</v>
      </c>
      <c r="AM3582" s="11" t="str">
        <f>VLOOKUP(O3582,Sheet2!$D$6:$E$14,2,FALSE)</f>
        <v>Consumables</v>
      </c>
      <c r="AN3582" s="11" t="str">
        <f>VLOOKUP(F3582,Sheet2!$E$15:$F$18,2,FALSE)</f>
        <v>CM</v>
      </c>
      <c r="AO3582" s="35" t="s">
        <v>14664</v>
      </c>
      <c r="AP3582">
        <f>MATCH(AN3582,Sheet2!$F$5:$F$18,0)</f>
        <v>13</v>
      </c>
      <c r="AQ3582">
        <f>MATCH(AO3582,Sheet2!$F$5:$K$5,0)</f>
        <v>2</v>
      </c>
      <c r="AR3582" s="33">
        <f>INDEX(Sheet2!$F$5:$K$18,OPaL!AP3582,OPaL!AQ3582)</f>
        <v>0</v>
      </c>
      <c r="AS3582" s="1">
        <f t="shared" si="167"/>
        <v>4136.8100000000004</v>
      </c>
    </row>
    <row r="3583" spans="1:45" x14ac:dyDescent="0.2">
      <c r="A3583" s="11" t="s">
        <v>539</v>
      </c>
      <c r="B3583" s="11" t="s">
        <v>540</v>
      </c>
      <c r="C3583" s="11" t="s">
        <v>13159</v>
      </c>
      <c r="D3583" s="21">
        <v>43496</v>
      </c>
      <c r="E3583" s="21" t="s">
        <v>9697</v>
      </c>
      <c r="F3583" s="21" t="s">
        <v>14659</v>
      </c>
      <c r="G3583" s="11" t="s">
        <v>2</v>
      </c>
      <c r="H3583" s="11" t="s">
        <v>3</v>
      </c>
      <c r="I3583" s="11" t="s">
        <v>4</v>
      </c>
      <c r="J3583" s="13">
        <v>2</v>
      </c>
      <c r="K3583" s="12">
        <v>4124.28</v>
      </c>
      <c r="L3583" s="12">
        <v>0</v>
      </c>
      <c r="M3583" s="12">
        <v>0</v>
      </c>
      <c r="N3583" s="12">
        <f t="shared" si="166"/>
        <v>4124.28</v>
      </c>
      <c r="O3583" s="11" t="s">
        <v>5</v>
      </c>
      <c r="P3583" s="13">
        <v>0</v>
      </c>
      <c r="Q3583" s="11" t="s">
        <v>6</v>
      </c>
      <c r="R3583" s="13">
        <v>0</v>
      </c>
      <c r="S3583" s="13">
        <v>0</v>
      </c>
      <c r="T3583" s="11" t="s">
        <v>7</v>
      </c>
      <c r="U3583" s="11" t="s">
        <v>8</v>
      </c>
      <c r="V3583" s="15">
        <v>0</v>
      </c>
      <c r="W3583" s="13">
        <v>0</v>
      </c>
      <c r="X3583" s="15">
        <v>0</v>
      </c>
      <c r="Y3583" s="15">
        <v>0</v>
      </c>
      <c r="Z3583" s="13">
        <v>0</v>
      </c>
      <c r="AA3583" s="15">
        <v>0</v>
      </c>
      <c r="AB3583" s="13">
        <v>0</v>
      </c>
      <c r="AC3583" s="15">
        <v>0</v>
      </c>
      <c r="AD3583" s="13">
        <v>0</v>
      </c>
      <c r="AE3583" s="15">
        <v>0</v>
      </c>
      <c r="AF3583" s="13">
        <v>0</v>
      </c>
      <c r="AG3583" s="15">
        <v>0</v>
      </c>
      <c r="AH3583" s="13">
        <v>0</v>
      </c>
      <c r="AI3583" s="15">
        <v>0</v>
      </c>
      <c r="AJ3583" s="11" t="s">
        <v>9</v>
      </c>
      <c r="AK3583" s="11" t="s">
        <v>13</v>
      </c>
      <c r="AL3583" s="22">
        <f t="shared" si="165"/>
        <v>1796</v>
      </c>
      <c r="AM3583" s="11" t="str">
        <f>VLOOKUP(O3583,Sheet2!$D$6:$E$14,2,FALSE)</f>
        <v>Spare parts</v>
      </c>
      <c r="AN3583" s="11" t="str">
        <f>VLOOKUP(F3583,Sheet2!$E$10:$F$13,2,FALSE)</f>
        <v>SPM</v>
      </c>
      <c r="AO3583" s="35" t="s">
        <v>14668</v>
      </c>
      <c r="AP3583">
        <f>MATCH(AN3583,Sheet2!$F$5:$F$18,0)</f>
        <v>6</v>
      </c>
      <c r="AQ3583">
        <f>MATCH(AO3583,Sheet2!$F$5:$K$5,0)</f>
        <v>6</v>
      </c>
      <c r="AR3583" s="33">
        <f>INDEX(Sheet2!$F$5:$K$18,OPaL!AP3583,OPaL!AQ3583)</f>
        <v>0.15</v>
      </c>
      <c r="AS3583" s="1">
        <f t="shared" si="167"/>
        <v>3505.6379999999995</v>
      </c>
    </row>
    <row r="3584" spans="1:45" x14ac:dyDescent="0.2">
      <c r="A3584" s="11" t="s">
        <v>555</v>
      </c>
      <c r="B3584" s="11" t="s">
        <v>556</v>
      </c>
      <c r="C3584" s="11" t="s">
        <v>13160</v>
      </c>
      <c r="D3584" s="21">
        <v>43496</v>
      </c>
      <c r="E3584" s="21" t="s">
        <v>9697</v>
      </c>
      <c r="F3584" s="21" t="s">
        <v>14659</v>
      </c>
      <c r="G3584" s="11" t="s">
        <v>2</v>
      </c>
      <c r="H3584" s="11" t="s">
        <v>3</v>
      </c>
      <c r="I3584" s="11" t="s">
        <v>4</v>
      </c>
      <c r="J3584" s="13">
        <v>2</v>
      </c>
      <c r="K3584" s="12">
        <v>4124.28</v>
      </c>
      <c r="L3584" s="12">
        <v>0</v>
      </c>
      <c r="M3584" s="12">
        <v>0</v>
      </c>
      <c r="N3584" s="12">
        <f t="shared" si="166"/>
        <v>4124.28</v>
      </c>
      <c r="O3584" s="11" t="s">
        <v>5</v>
      </c>
      <c r="P3584" s="13">
        <v>0</v>
      </c>
      <c r="Q3584" s="11" t="s">
        <v>6</v>
      </c>
      <c r="R3584" s="13">
        <v>0</v>
      </c>
      <c r="S3584" s="13">
        <v>0</v>
      </c>
      <c r="T3584" s="11" t="s">
        <v>7</v>
      </c>
      <c r="U3584" s="11" t="s">
        <v>8</v>
      </c>
      <c r="V3584" s="15">
        <v>0</v>
      </c>
      <c r="W3584" s="13">
        <v>0</v>
      </c>
      <c r="X3584" s="15">
        <v>0</v>
      </c>
      <c r="Y3584" s="15">
        <v>0</v>
      </c>
      <c r="Z3584" s="13">
        <v>0</v>
      </c>
      <c r="AA3584" s="15">
        <v>0</v>
      </c>
      <c r="AB3584" s="13">
        <v>0</v>
      </c>
      <c r="AC3584" s="15">
        <v>0</v>
      </c>
      <c r="AD3584" s="13">
        <v>0</v>
      </c>
      <c r="AE3584" s="15">
        <v>0</v>
      </c>
      <c r="AF3584" s="13">
        <v>0</v>
      </c>
      <c r="AG3584" s="15">
        <v>0</v>
      </c>
      <c r="AH3584" s="13">
        <v>0</v>
      </c>
      <c r="AI3584" s="15">
        <v>0</v>
      </c>
      <c r="AJ3584" s="11" t="s">
        <v>9</v>
      </c>
      <c r="AK3584" s="11" t="s">
        <v>13</v>
      </c>
      <c r="AL3584" s="22">
        <f t="shared" si="165"/>
        <v>1796</v>
      </c>
      <c r="AM3584" s="11" t="str">
        <f>VLOOKUP(O3584,Sheet2!$D$6:$E$14,2,FALSE)</f>
        <v>Spare parts</v>
      </c>
      <c r="AN3584" s="11" t="str">
        <f>VLOOKUP(F3584,Sheet2!$E$10:$F$13,2,FALSE)</f>
        <v>SPM</v>
      </c>
      <c r="AO3584" s="35" t="s">
        <v>14668</v>
      </c>
      <c r="AP3584">
        <f>MATCH(AN3584,Sheet2!$F$5:$F$18,0)</f>
        <v>6</v>
      </c>
      <c r="AQ3584">
        <f>MATCH(AO3584,Sheet2!$F$5:$K$5,0)</f>
        <v>6</v>
      </c>
      <c r="AR3584" s="33">
        <f>INDEX(Sheet2!$F$5:$K$18,OPaL!AP3584,OPaL!AQ3584)</f>
        <v>0.15</v>
      </c>
      <c r="AS3584" s="1">
        <f t="shared" si="167"/>
        <v>3505.6379999999995</v>
      </c>
    </row>
    <row r="3585" spans="1:45" x14ac:dyDescent="0.2">
      <c r="A3585" s="11" t="s">
        <v>94</v>
      </c>
      <c r="B3585" s="11" t="s">
        <v>95</v>
      </c>
      <c r="C3585" s="11" t="s">
        <v>13161</v>
      </c>
      <c r="D3585" s="21">
        <v>43061</v>
      </c>
      <c r="E3585" s="21" t="s">
        <v>9697</v>
      </c>
      <c r="F3585" s="21" t="s">
        <v>14659</v>
      </c>
      <c r="G3585" s="11" t="s">
        <v>2</v>
      </c>
      <c r="H3585" s="11" t="s">
        <v>16</v>
      </c>
      <c r="I3585" s="11" t="s">
        <v>4</v>
      </c>
      <c r="J3585" s="12">
        <v>2</v>
      </c>
      <c r="K3585" s="12">
        <v>4122.08</v>
      </c>
      <c r="L3585" s="12">
        <v>0</v>
      </c>
      <c r="M3585" s="12">
        <v>0</v>
      </c>
      <c r="N3585" s="12">
        <f t="shared" si="166"/>
        <v>4122.08</v>
      </c>
      <c r="O3585" s="11" t="s">
        <v>5</v>
      </c>
      <c r="P3585" s="13">
        <v>0</v>
      </c>
      <c r="Q3585" s="11" t="s">
        <v>6</v>
      </c>
      <c r="R3585" s="13">
        <v>0</v>
      </c>
      <c r="S3585" s="13">
        <v>0</v>
      </c>
      <c r="T3585" s="11" t="s">
        <v>7</v>
      </c>
      <c r="U3585" s="11" t="s">
        <v>8</v>
      </c>
      <c r="V3585" s="15">
        <v>0</v>
      </c>
      <c r="W3585" s="13">
        <v>0</v>
      </c>
      <c r="X3585" s="15">
        <v>0</v>
      </c>
      <c r="Y3585" s="15">
        <v>0</v>
      </c>
      <c r="Z3585" s="13">
        <v>0</v>
      </c>
      <c r="AA3585" s="15">
        <v>0</v>
      </c>
      <c r="AB3585" s="13">
        <v>0</v>
      </c>
      <c r="AC3585" s="15">
        <v>0</v>
      </c>
      <c r="AD3585" s="13">
        <v>0</v>
      </c>
      <c r="AE3585" s="15">
        <v>0</v>
      </c>
      <c r="AF3585" s="13">
        <v>0</v>
      </c>
      <c r="AG3585" s="15">
        <v>0</v>
      </c>
      <c r="AH3585" s="13">
        <v>0</v>
      </c>
      <c r="AI3585" s="15">
        <v>0</v>
      </c>
      <c r="AJ3585" s="11" t="s">
        <v>17</v>
      </c>
      <c r="AK3585" s="11" t="s">
        <v>13</v>
      </c>
      <c r="AL3585" s="22">
        <f t="shared" si="165"/>
        <v>2231</v>
      </c>
      <c r="AM3585" s="11" t="str">
        <f>VLOOKUP(O3585,Sheet2!$D$6:$E$14,2,FALSE)</f>
        <v>Spare parts</v>
      </c>
      <c r="AN3585" s="11" t="str">
        <f>VLOOKUP(F3585,Sheet2!$E$10:$F$13,2,FALSE)</f>
        <v>SPM</v>
      </c>
      <c r="AO3585" s="35" t="s">
        <v>14668</v>
      </c>
      <c r="AP3585">
        <f>MATCH(AN3585,Sheet2!$F$5:$F$18,0)</f>
        <v>6</v>
      </c>
      <c r="AQ3585">
        <f>MATCH(AO3585,Sheet2!$F$5:$K$5,0)</f>
        <v>6</v>
      </c>
      <c r="AR3585" s="33">
        <f>INDEX(Sheet2!$F$5:$K$18,OPaL!AP3585,OPaL!AQ3585)</f>
        <v>0.15</v>
      </c>
      <c r="AS3585" s="1">
        <f t="shared" si="167"/>
        <v>3503.768</v>
      </c>
    </row>
    <row r="3586" spans="1:45" x14ac:dyDescent="0.2">
      <c r="A3586" s="11" t="s">
        <v>4491</v>
      </c>
      <c r="B3586" s="11" t="s">
        <v>4492</v>
      </c>
      <c r="C3586" s="11" t="s">
        <v>13162</v>
      </c>
      <c r="D3586" s="21">
        <v>42975</v>
      </c>
      <c r="E3586" s="21" t="s">
        <v>9697</v>
      </c>
      <c r="F3586" s="21" t="s">
        <v>14659</v>
      </c>
      <c r="G3586" s="11" t="s">
        <v>2</v>
      </c>
      <c r="H3586" s="11" t="s">
        <v>16</v>
      </c>
      <c r="I3586" s="11" t="s">
        <v>4</v>
      </c>
      <c r="J3586" s="12">
        <v>1</v>
      </c>
      <c r="K3586" s="12">
        <v>4120</v>
      </c>
      <c r="L3586" s="12">
        <v>0</v>
      </c>
      <c r="M3586" s="12">
        <v>0</v>
      </c>
      <c r="N3586" s="12">
        <f t="shared" si="166"/>
        <v>4120</v>
      </c>
      <c r="O3586" s="11" t="s">
        <v>5</v>
      </c>
      <c r="P3586" s="13">
        <v>0</v>
      </c>
      <c r="Q3586" s="11" t="s">
        <v>6</v>
      </c>
      <c r="R3586" s="13">
        <v>0</v>
      </c>
      <c r="S3586" s="13">
        <v>0</v>
      </c>
      <c r="T3586" s="11" t="s">
        <v>7</v>
      </c>
      <c r="U3586" s="11" t="s">
        <v>8</v>
      </c>
      <c r="V3586" s="15">
        <v>0</v>
      </c>
      <c r="W3586" s="13">
        <v>0</v>
      </c>
      <c r="X3586" s="15">
        <v>0</v>
      </c>
      <c r="Y3586" s="15">
        <v>0</v>
      </c>
      <c r="Z3586" s="13">
        <v>0</v>
      </c>
      <c r="AA3586" s="15">
        <v>0</v>
      </c>
      <c r="AB3586" s="13">
        <v>0</v>
      </c>
      <c r="AC3586" s="15">
        <v>0</v>
      </c>
      <c r="AD3586" s="13">
        <v>0</v>
      </c>
      <c r="AE3586" s="15">
        <v>0</v>
      </c>
      <c r="AF3586" s="13">
        <v>0</v>
      </c>
      <c r="AG3586" s="15">
        <v>0</v>
      </c>
      <c r="AH3586" s="13">
        <v>0</v>
      </c>
      <c r="AI3586" s="15">
        <v>0</v>
      </c>
      <c r="AJ3586" s="11" t="s">
        <v>17</v>
      </c>
      <c r="AK3586" s="11" t="s">
        <v>1398</v>
      </c>
      <c r="AL3586" s="22">
        <f t="shared" si="165"/>
        <v>2317</v>
      </c>
      <c r="AM3586" s="11" t="str">
        <f>VLOOKUP(O3586,Sheet2!$D$6:$E$14,2,FALSE)</f>
        <v>Spare parts</v>
      </c>
      <c r="AN3586" s="11" t="str">
        <f>VLOOKUP(F3586,Sheet2!$E$10:$F$13,2,FALSE)</f>
        <v>SPM</v>
      </c>
      <c r="AO3586" s="35" t="s">
        <v>14668</v>
      </c>
      <c r="AP3586">
        <f>MATCH(AN3586,Sheet2!$F$5:$F$18,0)</f>
        <v>6</v>
      </c>
      <c r="AQ3586">
        <f>MATCH(AO3586,Sheet2!$F$5:$K$5,0)</f>
        <v>6</v>
      </c>
      <c r="AR3586" s="33">
        <f>INDEX(Sheet2!$F$5:$K$18,OPaL!AP3586,OPaL!AQ3586)</f>
        <v>0.15</v>
      </c>
      <c r="AS3586" s="1">
        <f t="shared" si="167"/>
        <v>3502</v>
      </c>
    </row>
    <row r="3587" spans="1:45" x14ac:dyDescent="0.2">
      <c r="A3587" s="11" t="s">
        <v>5335</v>
      </c>
      <c r="B3587" s="11" t="s">
        <v>5336</v>
      </c>
      <c r="C3587" s="11" t="s">
        <v>13163</v>
      </c>
      <c r="D3587" s="21">
        <v>44728</v>
      </c>
      <c r="E3587" s="21" t="s">
        <v>9838</v>
      </c>
      <c r="F3587" s="21" t="s">
        <v>14658</v>
      </c>
      <c r="G3587" s="11" t="s">
        <v>2</v>
      </c>
      <c r="H3587" s="11" t="s">
        <v>3</v>
      </c>
      <c r="I3587" s="11" t="s">
        <v>4</v>
      </c>
      <c r="J3587" s="12">
        <v>10</v>
      </c>
      <c r="K3587" s="12">
        <v>4117.5</v>
      </c>
      <c r="L3587" s="12">
        <v>0</v>
      </c>
      <c r="M3587" s="12">
        <v>0</v>
      </c>
      <c r="N3587" s="12">
        <f t="shared" si="166"/>
        <v>4117.5</v>
      </c>
      <c r="O3587" s="11" t="s">
        <v>5</v>
      </c>
      <c r="P3587" s="13">
        <v>0</v>
      </c>
      <c r="Q3587" s="11" t="s">
        <v>6</v>
      </c>
      <c r="R3587" s="13">
        <v>0</v>
      </c>
      <c r="S3587" s="13">
        <v>0</v>
      </c>
      <c r="T3587" s="11" t="s">
        <v>7</v>
      </c>
      <c r="U3587" s="11" t="s">
        <v>8</v>
      </c>
      <c r="V3587" s="15">
        <v>0</v>
      </c>
      <c r="W3587" s="13">
        <v>0</v>
      </c>
      <c r="X3587" s="15">
        <v>0</v>
      </c>
      <c r="Y3587" s="15">
        <v>0</v>
      </c>
      <c r="Z3587" s="13">
        <v>0</v>
      </c>
      <c r="AA3587" s="15">
        <v>0</v>
      </c>
      <c r="AB3587" s="13">
        <v>0</v>
      </c>
      <c r="AC3587" s="15">
        <v>0</v>
      </c>
      <c r="AD3587" s="13">
        <v>0</v>
      </c>
      <c r="AE3587" s="15">
        <v>0</v>
      </c>
      <c r="AF3587" s="13">
        <v>0</v>
      </c>
      <c r="AG3587" s="15">
        <v>0</v>
      </c>
      <c r="AH3587" s="13">
        <v>0</v>
      </c>
      <c r="AI3587" s="15">
        <v>0</v>
      </c>
      <c r="AJ3587" s="11" t="s">
        <v>9</v>
      </c>
      <c r="AK3587" s="11" t="s">
        <v>10</v>
      </c>
      <c r="AL3587" s="22">
        <f t="shared" si="165"/>
        <v>564</v>
      </c>
      <c r="AM3587" s="11" t="str">
        <f>VLOOKUP(O3587,Sheet2!$D$6:$E$14,2,FALSE)</f>
        <v>Spare parts</v>
      </c>
      <c r="AN3587" s="11" t="str">
        <f>VLOOKUP(F3587,Sheet2!$E$10:$F$13,2,FALSE)</f>
        <v>SPE</v>
      </c>
      <c r="AO3587" s="35" t="s">
        <v>14668</v>
      </c>
      <c r="AP3587">
        <f>MATCH(AN3587,Sheet2!$F$5:$F$18,0)</f>
        <v>7</v>
      </c>
      <c r="AQ3587">
        <f>MATCH(AO3587,Sheet2!$F$5:$K$5,0)</f>
        <v>6</v>
      </c>
      <c r="AR3587" s="33">
        <f>INDEX(Sheet2!$F$5:$K$18,OPaL!AP3587,OPaL!AQ3587)</f>
        <v>0.15</v>
      </c>
      <c r="AS3587" s="1">
        <f t="shared" si="167"/>
        <v>3499.875</v>
      </c>
    </row>
    <row r="3588" spans="1:45" x14ac:dyDescent="0.2">
      <c r="A3588" s="11" t="s">
        <v>7635</v>
      </c>
      <c r="B3588" s="11" t="s">
        <v>7636</v>
      </c>
      <c r="C3588" s="11" t="s">
        <v>13164</v>
      </c>
      <c r="D3588" s="21">
        <v>44728</v>
      </c>
      <c r="E3588" s="21" t="s">
        <v>9697</v>
      </c>
      <c r="F3588" s="21" t="s">
        <v>14658</v>
      </c>
      <c r="G3588" s="11" t="s">
        <v>2</v>
      </c>
      <c r="H3588" s="11" t="s">
        <v>3</v>
      </c>
      <c r="I3588" s="11" t="s">
        <v>4</v>
      </c>
      <c r="J3588" s="12">
        <v>10</v>
      </c>
      <c r="K3588" s="12">
        <v>4117.5</v>
      </c>
      <c r="L3588" s="12">
        <v>0</v>
      </c>
      <c r="M3588" s="12">
        <v>0</v>
      </c>
      <c r="N3588" s="12">
        <f t="shared" si="166"/>
        <v>4117.5</v>
      </c>
      <c r="O3588" s="11" t="s">
        <v>5</v>
      </c>
      <c r="P3588" s="13">
        <v>0</v>
      </c>
      <c r="Q3588" s="11" t="s">
        <v>6</v>
      </c>
      <c r="R3588" s="13">
        <v>0</v>
      </c>
      <c r="S3588" s="13">
        <v>0</v>
      </c>
      <c r="T3588" s="11" t="s">
        <v>7</v>
      </c>
      <c r="U3588" s="11" t="s">
        <v>8</v>
      </c>
      <c r="V3588" s="15">
        <v>0</v>
      </c>
      <c r="W3588" s="13">
        <v>0</v>
      </c>
      <c r="X3588" s="15">
        <v>0</v>
      </c>
      <c r="Y3588" s="15">
        <v>0</v>
      </c>
      <c r="Z3588" s="13">
        <v>0</v>
      </c>
      <c r="AA3588" s="15">
        <v>0</v>
      </c>
      <c r="AB3588" s="13">
        <v>0</v>
      </c>
      <c r="AC3588" s="15">
        <v>0</v>
      </c>
      <c r="AD3588" s="13">
        <v>0</v>
      </c>
      <c r="AE3588" s="15">
        <v>0</v>
      </c>
      <c r="AF3588" s="13">
        <v>0</v>
      </c>
      <c r="AG3588" s="15">
        <v>0</v>
      </c>
      <c r="AH3588" s="13">
        <v>0</v>
      </c>
      <c r="AI3588" s="15">
        <v>0</v>
      </c>
      <c r="AJ3588" s="11" t="s">
        <v>9</v>
      </c>
      <c r="AK3588" s="11" t="s">
        <v>10</v>
      </c>
      <c r="AL3588" s="22">
        <f t="shared" ref="AL3588:AL3651" si="168">$D$2-D3588</f>
        <v>564</v>
      </c>
      <c r="AM3588" s="11" t="str">
        <f>VLOOKUP(O3588,Sheet2!$D$6:$E$14,2,FALSE)</f>
        <v>Spare parts</v>
      </c>
      <c r="AN3588" s="11" t="str">
        <f>VLOOKUP(F3588,Sheet2!$E$10:$F$13,2,FALSE)</f>
        <v>SPE</v>
      </c>
      <c r="AO3588" s="35" t="s">
        <v>14668</v>
      </c>
      <c r="AP3588">
        <f>MATCH(AN3588,Sheet2!$F$5:$F$18,0)</f>
        <v>7</v>
      </c>
      <c r="AQ3588">
        <f>MATCH(AO3588,Sheet2!$F$5:$K$5,0)</f>
        <v>6</v>
      </c>
      <c r="AR3588" s="33">
        <f>INDEX(Sheet2!$F$5:$K$18,OPaL!AP3588,OPaL!AQ3588)</f>
        <v>0.15</v>
      </c>
      <c r="AS3588" s="1">
        <f t="shared" si="167"/>
        <v>3499.875</v>
      </c>
    </row>
    <row r="3589" spans="1:45" x14ac:dyDescent="0.2">
      <c r="A3589" s="11" t="s">
        <v>5995</v>
      </c>
      <c r="B3589" s="11" t="s">
        <v>5996</v>
      </c>
      <c r="C3589" s="11" t="s">
        <v>13165</v>
      </c>
      <c r="D3589" s="21">
        <v>42903</v>
      </c>
      <c r="E3589" s="21" t="s">
        <v>9697</v>
      </c>
      <c r="F3589" s="21" t="s">
        <v>14659</v>
      </c>
      <c r="G3589" s="11" t="s">
        <v>2</v>
      </c>
      <c r="H3589" s="11" t="s">
        <v>16</v>
      </c>
      <c r="I3589" s="11" t="s">
        <v>4</v>
      </c>
      <c r="J3589" s="13">
        <v>1</v>
      </c>
      <c r="K3589" s="12">
        <v>4116.6899999999996</v>
      </c>
      <c r="L3589" s="12">
        <v>0</v>
      </c>
      <c r="M3589" s="12">
        <v>0</v>
      </c>
      <c r="N3589" s="12">
        <f t="shared" ref="N3589:N3652" si="169">M3589+K3589</f>
        <v>4116.6899999999996</v>
      </c>
      <c r="O3589" s="11" t="s">
        <v>5</v>
      </c>
      <c r="P3589" s="13">
        <v>0</v>
      </c>
      <c r="Q3589" s="11" t="s">
        <v>6</v>
      </c>
      <c r="R3589" s="13">
        <v>0</v>
      </c>
      <c r="S3589" s="13">
        <v>0</v>
      </c>
      <c r="T3589" s="11" t="s">
        <v>7</v>
      </c>
      <c r="U3589" s="11" t="s">
        <v>8</v>
      </c>
      <c r="V3589" s="15">
        <v>0</v>
      </c>
      <c r="W3589" s="13">
        <v>0</v>
      </c>
      <c r="X3589" s="15">
        <v>0</v>
      </c>
      <c r="Y3589" s="15">
        <v>0</v>
      </c>
      <c r="Z3589" s="13">
        <v>0</v>
      </c>
      <c r="AA3589" s="15">
        <v>0</v>
      </c>
      <c r="AB3589" s="13">
        <v>0</v>
      </c>
      <c r="AC3589" s="15">
        <v>0</v>
      </c>
      <c r="AD3589" s="13">
        <v>0</v>
      </c>
      <c r="AE3589" s="15">
        <v>0</v>
      </c>
      <c r="AF3589" s="13">
        <v>0</v>
      </c>
      <c r="AG3589" s="15">
        <v>0</v>
      </c>
      <c r="AH3589" s="13">
        <v>0</v>
      </c>
      <c r="AI3589" s="15">
        <v>0</v>
      </c>
      <c r="AJ3589" s="11" t="s">
        <v>17</v>
      </c>
      <c r="AK3589" s="11" t="s">
        <v>13</v>
      </c>
      <c r="AL3589" s="22">
        <f t="shared" si="168"/>
        <v>2389</v>
      </c>
      <c r="AM3589" s="11" t="str">
        <f>VLOOKUP(O3589,Sheet2!$D$6:$E$14,2,FALSE)</f>
        <v>Spare parts</v>
      </c>
      <c r="AN3589" s="11" t="str">
        <f>VLOOKUP(F3589,Sheet2!$E$10:$F$13,2,FALSE)</f>
        <v>SPM</v>
      </c>
      <c r="AO3589" s="35" t="s">
        <v>14668</v>
      </c>
      <c r="AP3589">
        <f>MATCH(AN3589,Sheet2!$F$5:$F$18,0)</f>
        <v>6</v>
      </c>
      <c r="AQ3589">
        <f>MATCH(AO3589,Sheet2!$F$5:$K$5,0)</f>
        <v>6</v>
      </c>
      <c r="AR3589" s="33">
        <f>INDEX(Sheet2!$F$5:$K$18,OPaL!AP3589,OPaL!AQ3589)</f>
        <v>0.15</v>
      </c>
      <c r="AS3589" s="1">
        <f t="shared" ref="AS3589:AS3652" si="170">N3589*(1-AR3589)</f>
        <v>3499.1864999999993</v>
      </c>
    </row>
    <row r="3590" spans="1:45" x14ac:dyDescent="0.2">
      <c r="A3590" s="11" t="s">
        <v>4253</v>
      </c>
      <c r="B3590" s="11" t="s">
        <v>4254</v>
      </c>
      <c r="C3590" s="11" t="s">
        <v>13166</v>
      </c>
      <c r="D3590" s="21">
        <v>42975</v>
      </c>
      <c r="E3590" s="21" t="s">
        <v>9697</v>
      </c>
      <c r="F3590" s="21" t="s">
        <v>14659</v>
      </c>
      <c r="G3590" s="11" t="s">
        <v>2</v>
      </c>
      <c r="H3590" s="11" t="s">
        <v>16</v>
      </c>
      <c r="I3590" s="11" t="s">
        <v>4</v>
      </c>
      <c r="J3590" s="12">
        <v>1</v>
      </c>
      <c r="K3590" s="12">
        <v>4110</v>
      </c>
      <c r="L3590" s="12">
        <v>0</v>
      </c>
      <c r="M3590" s="12">
        <v>0</v>
      </c>
      <c r="N3590" s="12">
        <f t="shared" si="169"/>
        <v>4110</v>
      </c>
      <c r="O3590" s="11" t="s">
        <v>5</v>
      </c>
      <c r="P3590" s="13">
        <v>0</v>
      </c>
      <c r="Q3590" s="11" t="s">
        <v>6</v>
      </c>
      <c r="R3590" s="13">
        <v>0</v>
      </c>
      <c r="S3590" s="13">
        <v>0</v>
      </c>
      <c r="T3590" s="11" t="s">
        <v>7</v>
      </c>
      <c r="U3590" s="11" t="s">
        <v>8</v>
      </c>
      <c r="V3590" s="15">
        <v>0</v>
      </c>
      <c r="W3590" s="13">
        <v>0</v>
      </c>
      <c r="X3590" s="15">
        <v>0</v>
      </c>
      <c r="Y3590" s="15">
        <v>0</v>
      </c>
      <c r="Z3590" s="13">
        <v>0</v>
      </c>
      <c r="AA3590" s="15">
        <v>0</v>
      </c>
      <c r="AB3590" s="13">
        <v>0</v>
      </c>
      <c r="AC3590" s="15">
        <v>0</v>
      </c>
      <c r="AD3590" s="13">
        <v>0</v>
      </c>
      <c r="AE3590" s="15">
        <v>0</v>
      </c>
      <c r="AF3590" s="13">
        <v>0</v>
      </c>
      <c r="AG3590" s="15">
        <v>0</v>
      </c>
      <c r="AH3590" s="13">
        <v>0</v>
      </c>
      <c r="AI3590" s="15">
        <v>0</v>
      </c>
      <c r="AJ3590" s="11" t="s">
        <v>17</v>
      </c>
      <c r="AK3590" s="11" t="s">
        <v>1398</v>
      </c>
      <c r="AL3590" s="22">
        <f t="shared" si="168"/>
        <v>2317</v>
      </c>
      <c r="AM3590" s="11" t="str">
        <f>VLOOKUP(O3590,Sheet2!$D$6:$E$14,2,FALSE)</f>
        <v>Spare parts</v>
      </c>
      <c r="AN3590" s="11" t="str">
        <f>VLOOKUP(F3590,Sheet2!$E$10:$F$13,2,FALSE)</f>
        <v>SPM</v>
      </c>
      <c r="AO3590" s="35" t="s">
        <v>14668</v>
      </c>
      <c r="AP3590">
        <f>MATCH(AN3590,Sheet2!$F$5:$F$18,0)</f>
        <v>6</v>
      </c>
      <c r="AQ3590">
        <f>MATCH(AO3590,Sheet2!$F$5:$K$5,0)</f>
        <v>6</v>
      </c>
      <c r="AR3590" s="33">
        <f>INDEX(Sheet2!$F$5:$K$18,OPaL!AP3590,OPaL!AQ3590)</f>
        <v>0.15</v>
      </c>
      <c r="AS3590" s="1">
        <f t="shared" si="170"/>
        <v>3493.5</v>
      </c>
    </row>
    <row r="3591" spans="1:45" x14ac:dyDescent="0.2">
      <c r="A3591" s="11" t="s">
        <v>2002</v>
      </c>
      <c r="B3591" s="11" t="s">
        <v>2003</v>
      </c>
      <c r="C3591" s="11" t="s">
        <v>13167</v>
      </c>
      <c r="D3591" s="21">
        <v>42903</v>
      </c>
      <c r="E3591" s="21" t="s">
        <v>9697</v>
      </c>
      <c r="F3591" s="21" t="s">
        <v>14659</v>
      </c>
      <c r="G3591" s="11" t="s">
        <v>2</v>
      </c>
      <c r="H3591" s="11" t="s">
        <v>16</v>
      </c>
      <c r="I3591" s="11" t="s">
        <v>4</v>
      </c>
      <c r="J3591" s="13">
        <v>1</v>
      </c>
      <c r="K3591" s="12">
        <v>4105.3</v>
      </c>
      <c r="L3591" s="12">
        <v>0</v>
      </c>
      <c r="M3591" s="12">
        <v>0</v>
      </c>
      <c r="N3591" s="12">
        <f t="shared" si="169"/>
        <v>4105.3</v>
      </c>
      <c r="O3591" s="11" t="s">
        <v>5</v>
      </c>
      <c r="P3591" s="13">
        <v>0</v>
      </c>
      <c r="Q3591" s="11" t="s">
        <v>6</v>
      </c>
      <c r="R3591" s="13">
        <v>0</v>
      </c>
      <c r="S3591" s="13">
        <v>0</v>
      </c>
      <c r="T3591" s="11" t="s">
        <v>7</v>
      </c>
      <c r="U3591" s="11" t="s">
        <v>8</v>
      </c>
      <c r="V3591" s="15">
        <v>0</v>
      </c>
      <c r="W3591" s="13">
        <v>0</v>
      </c>
      <c r="X3591" s="15">
        <v>0</v>
      </c>
      <c r="Y3591" s="15">
        <v>0</v>
      </c>
      <c r="Z3591" s="13">
        <v>0</v>
      </c>
      <c r="AA3591" s="15">
        <v>0</v>
      </c>
      <c r="AB3591" s="13">
        <v>0</v>
      </c>
      <c r="AC3591" s="15">
        <v>0</v>
      </c>
      <c r="AD3591" s="13">
        <v>0</v>
      </c>
      <c r="AE3591" s="15">
        <v>0</v>
      </c>
      <c r="AF3591" s="13">
        <v>0</v>
      </c>
      <c r="AG3591" s="15">
        <v>0</v>
      </c>
      <c r="AH3591" s="13">
        <v>0</v>
      </c>
      <c r="AI3591" s="15">
        <v>0</v>
      </c>
      <c r="AJ3591" s="11" t="s">
        <v>17</v>
      </c>
      <c r="AK3591" s="11" t="s">
        <v>13</v>
      </c>
      <c r="AL3591" s="22">
        <f t="shared" si="168"/>
        <v>2389</v>
      </c>
      <c r="AM3591" s="11" t="str">
        <f>VLOOKUP(O3591,Sheet2!$D$6:$E$14,2,FALSE)</f>
        <v>Spare parts</v>
      </c>
      <c r="AN3591" s="11" t="str">
        <f>VLOOKUP(F3591,Sheet2!$E$10:$F$13,2,FALSE)</f>
        <v>SPM</v>
      </c>
      <c r="AO3591" s="35" t="s">
        <v>14668</v>
      </c>
      <c r="AP3591">
        <f>MATCH(AN3591,Sheet2!$F$5:$F$18,0)</f>
        <v>6</v>
      </c>
      <c r="AQ3591">
        <f>MATCH(AO3591,Sheet2!$F$5:$K$5,0)</f>
        <v>6</v>
      </c>
      <c r="AR3591" s="33">
        <f>INDEX(Sheet2!$F$5:$K$18,OPaL!AP3591,OPaL!AQ3591)</f>
        <v>0.15</v>
      </c>
      <c r="AS3591" s="1">
        <f t="shared" si="170"/>
        <v>3489.5050000000001</v>
      </c>
    </row>
    <row r="3592" spans="1:45" x14ac:dyDescent="0.2">
      <c r="A3592" s="11" t="s">
        <v>2006</v>
      </c>
      <c r="B3592" s="11" t="s">
        <v>2007</v>
      </c>
      <c r="C3592" s="11" t="s">
        <v>13168</v>
      </c>
      <c r="D3592" s="21">
        <v>42903</v>
      </c>
      <c r="E3592" s="21" t="s">
        <v>9697</v>
      </c>
      <c r="F3592" s="21" t="s">
        <v>14659</v>
      </c>
      <c r="G3592" s="11" t="s">
        <v>2</v>
      </c>
      <c r="H3592" s="11" t="s">
        <v>16</v>
      </c>
      <c r="I3592" s="11" t="s">
        <v>4</v>
      </c>
      <c r="J3592" s="13">
        <v>1</v>
      </c>
      <c r="K3592" s="12">
        <v>4105.3</v>
      </c>
      <c r="L3592" s="12">
        <v>0</v>
      </c>
      <c r="M3592" s="12">
        <v>0</v>
      </c>
      <c r="N3592" s="12">
        <f t="shared" si="169"/>
        <v>4105.3</v>
      </c>
      <c r="O3592" s="11" t="s">
        <v>5</v>
      </c>
      <c r="P3592" s="13">
        <v>0</v>
      </c>
      <c r="Q3592" s="11" t="s">
        <v>6</v>
      </c>
      <c r="R3592" s="13">
        <v>0</v>
      </c>
      <c r="S3592" s="13">
        <v>0</v>
      </c>
      <c r="T3592" s="11" t="s">
        <v>7</v>
      </c>
      <c r="U3592" s="11" t="s">
        <v>8</v>
      </c>
      <c r="V3592" s="15">
        <v>0</v>
      </c>
      <c r="W3592" s="13">
        <v>0</v>
      </c>
      <c r="X3592" s="15">
        <v>0</v>
      </c>
      <c r="Y3592" s="15">
        <v>0</v>
      </c>
      <c r="Z3592" s="13">
        <v>0</v>
      </c>
      <c r="AA3592" s="15">
        <v>0</v>
      </c>
      <c r="AB3592" s="13">
        <v>0</v>
      </c>
      <c r="AC3592" s="15">
        <v>0</v>
      </c>
      <c r="AD3592" s="13">
        <v>0</v>
      </c>
      <c r="AE3592" s="15">
        <v>0</v>
      </c>
      <c r="AF3592" s="13">
        <v>0</v>
      </c>
      <c r="AG3592" s="15">
        <v>0</v>
      </c>
      <c r="AH3592" s="13">
        <v>0</v>
      </c>
      <c r="AI3592" s="15">
        <v>0</v>
      </c>
      <c r="AJ3592" s="11" t="s">
        <v>17</v>
      </c>
      <c r="AK3592" s="11" t="s">
        <v>13</v>
      </c>
      <c r="AL3592" s="22">
        <f t="shared" si="168"/>
        <v>2389</v>
      </c>
      <c r="AM3592" s="11" t="str">
        <f>VLOOKUP(O3592,Sheet2!$D$6:$E$14,2,FALSE)</f>
        <v>Spare parts</v>
      </c>
      <c r="AN3592" s="11" t="str">
        <f>VLOOKUP(F3592,Sheet2!$E$10:$F$13,2,FALSE)</f>
        <v>SPM</v>
      </c>
      <c r="AO3592" s="35" t="s">
        <v>14668</v>
      </c>
      <c r="AP3592">
        <f>MATCH(AN3592,Sheet2!$F$5:$F$18,0)</f>
        <v>6</v>
      </c>
      <c r="AQ3592">
        <f>MATCH(AO3592,Sheet2!$F$5:$K$5,0)</f>
        <v>6</v>
      </c>
      <c r="AR3592" s="33">
        <f>INDEX(Sheet2!$F$5:$K$18,OPaL!AP3592,OPaL!AQ3592)</f>
        <v>0.15</v>
      </c>
      <c r="AS3592" s="1">
        <f t="shared" si="170"/>
        <v>3489.5050000000001</v>
      </c>
    </row>
    <row r="3593" spans="1:45" x14ac:dyDescent="0.2">
      <c r="A3593" s="11" t="s">
        <v>589</v>
      </c>
      <c r="B3593" s="11" t="s">
        <v>590</v>
      </c>
      <c r="C3593" s="11" t="s">
        <v>13169</v>
      </c>
      <c r="D3593" s="21">
        <v>44708</v>
      </c>
      <c r="E3593" s="21" t="s">
        <v>9697</v>
      </c>
      <c r="F3593" s="21" t="s">
        <v>14659</v>
      </c>
      <c r="G3593" s="11" t="s">
        <v>2</v>
      </c>
      <c r="H3593" s="11" t="s">
        <v>350</v>
      </c>
      <c r="I3593" s="11" t="s">
        <v>4</v>
      </c>
      <c r="J3593" s="12">
        <v>4</v>
      </c>
      <c r="K3593" s="12">
        <v>4103.5</v>
      </c>
      <c r="L3593" s="12">
        <v>0</v>
      </c>
      <c r="M3593" s="12">
        <v>0</v>
      </c>
      <c r="N3593" s="12">
        <f t="shared" si="169"/>
        <v>4103.5</v>
      </c>
      <c r="O3593" s="11" t="s">
        <v>5</v>
      </c>
      <c r="P3593" s="13">
        <v>0</v>
      </c>
      <c r="Q3593" s="11" t="s">
        <v>6</v>
      </c>
      <c r="R3593" s="13">
        <v>0</v>
      </c>
      <c r="S3593" s="13">
        <v>0</v>
      </c>
      <c r="T3593" s="11" t="s">
        <v>7</v>
      </c>
      <c r="U3593" s="11" t="s">
        <v>8</v>
      </c>
      <c r="V3593" s="15">
        <v>0</v>
      </c>
      <c r="W3593" s="13">
        <v>0</v>
      </c>
      <c r="X3593" s="15">
        <v>0</v>
      </c>
      <c r="Y3593" s="15">
        <v>0</v>
      </c>
      <c r="Z3593" s="13">
        <v>0</v>
      </c>
      <c r="AA3593" s="15">
        <v>0</v>
      </c>
      <c r="AB3593" s="13">
        <v>0</v>
      </c>
      <c r="AC3593" s="15">
        <v>0</v>
      </c>
      <c r="AD3593" s="13">
        <v>0</v>
      </c>
      <c r="AE3593" s="15">
        <v>0</v>
      </c>
      <c r="AF3593" s="13">
        <v>0</v>
      </c>
      <c r="AG3593" s="15">
        <v>0</v>
      </c>
      <c r="AH3593" s="13">
        <v>0</v>
      </c>
      <c r="AI3593" s="15">
        <v>0</v>
      </c>
      <c r="AJ3593" s="11" t="s">
        <v>352</v>
      </c>
      <c r="AK3593" s="11" t="s">
        <v>13</v>
      </c>
      <c r="AL3593" s="22">
        <f t="shared" si="168"/>
        <v>584</v>
      </c>
      <c r="AM3593" s="11" t="str">
        <f>VLOOKUP(O3593,Sheet2!$D$6:$E$14,2,FALSE)</f>
        <v>Spare parts</v>
      </c>
      <c r="AN3593" s="11" t="str">
        <f>VLOOKUP(F3593,Sheet2!$E$10:$F$13,2,FALSE)</f>
        <v>SPM</v>
      </c>
      <c r="AO3593" s="35" t="s">
        <v>14668</v>
      </c>
      <c r="AP3593">
        <f>MATCH(AN3593,Sheet2!$F$5:$F$18,0)</f>
        <v>6</v>
      </c>
      <c r="AQ3593">
        <f>MATCH(AO3593,Sheet2!$F$5:$K$5,0)</f>
        <v>6</v>
      </c>
      <c r="AR3593" s="33">
        <f>INDEX(Sheet2!$F$5:$K$18,OPaL!AP3593,OPaL!AQ3593)</f>
        <v>0.15</v>
      </c>
      <c r="AS3593" s="1">
        <f t="shared" si="170"/>
        <v>3487.9749999999999</v>
      </c>
    </row>
    <row r="3594" spans="1:45" x14ac:dyDescent="0.2">
      <c r="A3594" s="11" t="s">
        <v>4983</v>
      </c>
      <c r="B3594" s="11" t="s">
        <v>4984</v>
      </c>
      <c r="C3594" s="11" t="s">
        <v>13170</v>
      </c>
      <c r="D3594" s="21">
        <v>42784</v>
      </c>
      <c r="E3594" s="21" t="s">
        <v>9697</v>
      </c>
      <c r="F3594" s="21" t="s">
        <v>14659</v>
      </c>
      <c r="G3594" s="11" t="s">
        <v>2</v>
      </c>
      <c r="H3594" s="11" t="s">
        <v>16</v>
      </c>
      <c r="I3594" s="11" t="s">
        <v>4</v>
      </c>
      <c r="J3594" s="12">
        <v>1</v>
      </c>
      <c r="K3594" s="12">
        <v>4096.58</v>
      </c>
      <c r="L3594" s="12">
        <v>0</v>
      </c>
      <c r="M3594" s="12">
        <v>0</v>
      </c>
      <c r="N3594" s="12">
        <f t="shared" si="169"/>
        <v>4096.58</v>
      </c>
      <c r="O3594" s="11" t="s">
        <v>5</v>
      </c>
      <c r="P3594" s="13">
        <v>0</v>
      </c>
      <c r="Q3594" s="11" t="s">
        <v>6</v>
      </c>
      <c r="R3594" s="13">
        <v>0</v>
      </c>
      <c r="S3594" s="13">
        <v>0</v>
      </c>
      <c r="T3594" s="11" t="s">
        <v>7</v>
      </c>
      <c r="U3594" s="11" t="s">
        <v>8</v>
      </c>
      <c r="V3594" s="15">
        <v>0</v>
      </c>
      <c r="W3594" s="13">
        <v>0</v>
      </c>
      <c r="X3594" s="15">
        <v>0</v>
      </c>
      <c r="Y3594" s="15">
        <v>0</v>
      </c>
      <c r="Z3594" s="13">
        <v>0</v>
      </c>
      <c r="AA3594" s="15">
        <v>0</v>
      </c>
      <c r="AB3594" s="13">
        <v>0</v>
      </c>
      <c r="AC3594" s="15">
        <v>0</v>
      </c>
      <c r="AD3594" s="13">
        <v>0</v>
      </c>
      <c r="AE3594" s="15">
        <v>0</v>
      </c>
      <c r="AF3594" s="13">
        <v>0</v>
      </c>
      <c r="AG3594" s="15">
        <v>0</v>
      </c>
      <c r="AH3594" s="13">
        <v>0</v>
      </c>
      <c r="AI3594" s="15">
        <v>0</v>
      </c>
      <c r="AJ3594" s="11" t="s">
        <v>17</v>
      </c>
      <c r="AK3594" s="11" t="s">
        <v>1398</v>
      </c>
      <c r="AL3594" s="22">
        <f t="shared" si="168"/>
        <v>2508</v>
      </c>
      <c r="AM3594" s="11" t="str">
        <f>VLOOKUP(O3594,Sheet2!$D$6:$E$14,2,FALSE)</f>
        <v>Spare parts</v>
      </c>
      <c r="AN3594" s="11" t="str">
        <f>VLOOKUP(F3594,Sheet2!$E$10:$F$13,2,FALSE)</f>
        <v>SPM</v>
      </c>
      <c r="AO3594" s="35" t="s">
        <v>14668</v>
      </c>
      <c r="AP3594">
        <f>MATCH(AN3594,Sheet2!$F$5:$F$18,0)</f>
        <v>6</v>
      </c>
      <c r="AQ3594">
        <f>MATCH(AO3594,Sheet2!$F$5:$K$5,0)</f>
        <v>6</v>
      </c>
      <c r="AR3594" s="33">
        <f>INDEX(Sheet2!$F$5:$K$18,OPaL!AP3594,OPaL!AQ3594)</f>
        <v>0.15</v>
      </c>
      <c r="AS3594" s="1">
        <f t="shared" si="170"/>
        <v>3482.0929999999998</v>
      </c>
    </row>
    <row r="3595" spans="1:45" x14ac:dyDescent="0.2">
      <c r="A3595" s="11" t="s">
        <v>4985</v>
      </c>
      <c r="B3595" s="11" t="s">
        <v>4986</v>
      </c>
      <c r="C3595" s="11" t="s">
        <v>13171</v>
      </c>
      <c r="D3595" s="21">
        <v>44553</v>
      </c>
      <c r="E3595" s="21"/>
      <c r="F3595" s="21" t="s">
        <v>14659</v>
      </c>
      <c r="G3595" s="11" t="s">
        <v>2</v>
      </c>
      <c r="H3595" s="11" t="s">
        <v>16</v>
      </c>
      <c r="I3595" s="11" t="s">
        <v>4</v>
      </c>
      <c r="J3595" s="12">
        <v>1</v>
      </c>
      <c r="K3595" s="12">
        <v>4096.58</v>
      </c>
      <c r="L3595" s="12">
        <v>0</v>
      </c>
      <c r="M3595" s="12">
        <v>0</v>
      </c>
      <c r="N3595" s="12">
        <f t="shared" si="169"/>
        <v>4096.58</v>
      </c>
      <c r="O3595" s="11" t="s">
        <v>5</v>
      </c>
      <c r="P3595" s="13">
        <v>0</v>
      </c>
      <c r="Q3595" s="11" t="s">
        <v>6</v>
      </c>
      <c r="R3595" s="13">
        <v>0</v>
      </c>
      <c r="S3595" s="13">
        <v>0</v>
      </c>
      <c r="T3595" s="11" t="s">
        <v>7</v>
      </c>
      <c r="U3595" s="11" t="s">
        <v>8</v>
      </c>
      <c r="V3595" s="15">
        <v>0</v>
      </c>
      <c r="W3595" s="13">
        <v>0</v>
      </c>
      <c r="X3595" s="15">
        <v>0</v>
      </c>
      <c r="Y3595" s="15">
        <v>0</v>
      </c>
      <c r="Z3595" s="13">
        <v>0</v>
      </c>
      <c r="AA3595" s="15">
        <v>0</v>
      </c>
      <c r="AB3595" s="13">
        <v>0</v>
      </c>
      <c r="AC3595" s="15">
        <v>0</v>
      </c>
      <c r="AD3595" s="13">
        <v>0</v>
      </c>
      <c r="AE3595" s="15">
        <v>0</v>
      </c>
      <c r="AF3595" s="13">
        <v>0</v>
      </c>
      <c r="AG3595" s="15">
        <v>0</v>
      </c>
      <c r="AH3595" s="13">
        <v>0</v>
      </c>
      <c r="AI3595" s="15">
        <v>0</v>
      </c>
      <c r="AJ3595" s="11" t="s">
        <v>17</v>
      </c>
      <c r="AK3595" s="11" t="s">
        <v>1398</v>
      </c>
      <c r="AL3595" s="22">
        <f t="shared" si="168"/>
        <v>739</v>
      </c>
      <c r="AM3595" s="11" t="str">
        <f>VLOOKUP(O3595,Sheet2!$D$6:$E$14,2,FALSE)</f>
        <v>Spare parts</v>
      </c>
      <c r="AN3595" s="11" t="str">
        <f>VLOOKUP(F3595,Sheet2!$E$10:$F$13,2,FALSE)</f>
        <v>SPM</v>
      </c>
      <c r="AO3595" s="35" t="s">
        <v>14668</v>
      </c>
      <c r="AP3595">
        <f>MATCH(AN3595,Sheet2!$F$5:$F$18,0)</f>
        <v>6</v>
      </c>
      <c r="AQ3595">
        <f>MATCH(AO3595,Sheet2!$F$5:$K$5,0)</f>
        <v>6</v>
      </c>
      <c r="AR3595" s="33">
        <f>INDEX(Sheet2!$F$5:$K$18,OPaL!AP3595,OPaL!AQ3595)</f>
        <v>0.15</v>
      </c>
      <c r="AS3595" s="1">
        <f t="shared" si="170"/>
        <v>3482.0929999999998</v>
      </c>
    </row>
    <row r="3596" spans="1:45" x14ac:dyDescent="0.2">
      <c r="A3596" s="11" t="s">
        <v>1889</v>
      </c>
      <c r="B3596" s="11" t="s">
        <v>1890</v>
      </c>
      <c r="C3596" s="11" t="s">
        <v>13172</v>
      </c>
      <c r="D3596" s="21">
        <v>42943</v>
      </c>
      <c r="E3596" s="21" t="s">
        <v>9697</v>
      </c>
      <c r="F3596" s="21" t="s">
        <v>14659</v>
      </c>
      <c r="G3596" s="11" t="s">
        <v>2</v>
      </c>
      <c r="H3596" s="11" t="s">
        <v>16</v>
      </c>
      <c r="I3596" s="11" t="s">
        <v>4</v>
      </c>
      <c r="J3596" s="12">
        <v>1</v>
      </c>
      <c r="K3596" s="12">
        <v>4092.05</v>
      </c>
      <c r="L3596" s="12">
        <v>0</v>
      </c>
      <c r="M3596" s="12">
        <v>0</v>
      </c>
      <c r="N3596" s="12">
        <f t="shared" si="169"/>
        <v>4092.05</v>
      </c>
      <c r="O3596" s="11" t="s">
        <v>5</v>
      </c>
      <c r="P3596" s="13">
        <v>0</v>
      </c>
      <c r="Q3596" s="11" t="s">
        <v>6</v>
      </c>
      <c r="R3596" s="13">
        <v>0</v>
      </c>
      <c r="S3596" s="13">
        <v>0</v>
      </c>
      <c r="T3596" s="11" t="s">
        <v>7</v>
      </c>
      <c r="U3596" s="11" t="s">
        <v>8</v>
      </c>
      <c r="V3596" s="15">
        <v>0</v>
      </c>
      <c r="W3596" s="13">
        <v>0</v>
      </c>
      <c r="X3596" s="15">
        <v>0</v>
      </c>
      <c r="Y3596" s="15">
        <v>0</v>
      </c>
      <c r="Z3596" s="13">
        <v>0</v>
      </c>
      <c r="AA3596" s="15">
        <v>0</v>
      </c>
      <c r="AB3596" s="13">
        <v>0</v>
      </c>
      <c r="AC3596" s="15">
        <v>0</v>
      </c>
      <c r="AD3596" s="13">
        <v>0</v>
      </c>
      <c r="AE3596" s="15">
        <v>0</v>
      </c>
      <c r="AF3596" s="13">
        <v>0</v>
      </c>
      <c r="AG3596" s="15">
        <v>0</v>
      </c>
      <c r="AH3596" s="13">
        <v>0</v>
      </c>
      <c r="AI3596" s="15">
        <v>0</v>
      </c>
      <c r="AJ3596" s="11" t="s">
        <v>17</v>
      </c>
      <c r="AK3596" s="11" t="s">
        <v>13</v>
      </c>
      <c r="AL3596" s="22">
        <f t="shared" si="168"/>
        <v>2349</v>
      </c>
      <c r="AM3596" s="11" t="str">
        <f>VLOOKUP(O3596,Sheet2!$D$6:$E$14,2,FALSE)</f>
        <v>Spare parts</v>
      </c>
      <c r="AN3596" s="11" t="str">
        <f>VLOOKUP(F3596,Sheet2!$E$10:$F$13,2,FALSE)</f>
        <v>SPM</v>
      </c>
      <c r="AO3596" s="35" t="s">
        <v>14668</v>
      </c>
      <c r="AP3596">
        <f>MATCH(AN3596,Sheet2!$F$5:$F$18,0)</f>
        <v>6</v>
      </c>
      <c r="AQ3596">
        <f>MATCH(AO3596,Sheet2!$F$5:$K$5,0)</f>
        <v>6</v>
      </c>
      <c r="AR3596" s="33">
        <f>INDEX(Sheet2!$F$5:$K$18,OPaL!AP3596,OPaL!AQ3596)</f>
        <v>0.15</v>
      </c>
      <c r="AS3596" s="1">
        <f t="shared" si="170"/>
        <v>3478.2425000000003</v>
      </c>
    </row>
    <row r="3597" spans="1:45" x14ac:dyDescent="0.2">
      <c r="A3597" s="11" t="s">
        <v>6089</v>
      </c>
      <c r="B3597" s="11" t="s">
        <v>6090</v>
      </c>
      <c r="C3597" s="11" t="s">
        <v>13173</v>
      </c>
      <c r="D3597" s="21">
        <v>42903</v>
      </c>
      <c r="E3597" s="21" t="s">
        <v>9697</v>
      </c>
      <c r="F3597" s="21" t="s">
        <v>14659</v>
      </c>
      <c r="G3597" s="11" t="s">
        <v>2</v>
      </c>
      <c r="H3597" s="11" t="s">
        <v>16</v>
      </c>
      <c r="I3597" s="11" t="s">
        <v>4</v>
      </c>
      <c r="J3597" s="12">
        <v>2</v>
      </c>
      <c r="K3597" s="12">
        <v>4083.23</v>
      </c>
      <c r="L3597" s="12">
        <v>0</v>
      </c>
      <c r="M3597" s="12">
        <v>0</v>
      </c>
      <c r="N3597" s="12">
        <f t="shared" si="169"/>
        <v>4083.23</v>
      </c>
      <c r="O3597" s="11" t="s">
        <v>5</v>
      </c>
      <c r="P3597" s="13">
        <v>0</v>
      </c>
      <c r="Q3597" s="11" t="s">
        <v>6</v>
      </c>
      <c r="R3597" s="13">
        <v>0</v>
      </c>
      <c r="S3597" s="13">
        <v>0</v>
      </c>
      <c r="T3597" s="11" t="s">
        <v>7</v>
      </c>
      <c r="U3597" s="11" t="s">
        <v>8</v>
      </c>
      <c r="V3597" s="15">
        <v>0</v>
      </c>
      <c r="W3597" s="13">
        <v>0</v>
      </c>
      <c r="X3597" s="15">
        <v>0</v>
      </c>
      <c r="Y3597" s="15">
        <v>0</v>
      </c>
      <c r="Z3597" s="13">
        <v>0</v>
      </c>
      <c r="AA3597" s="15">
        <v>0</v>
      </c>
      <c r="AB3597" s="13">
        <v>0</v>
      </c>
      <c r="AC3597" s="15">
        <v>0</v>
      </c>
      <c r="AD3597" s="13">
        <v>0</v>
      </c>
      <c r="AE3597" s="15">
        <v>0</v>
      </c>
      <c r="AF3597" s="13">
        <v>0</v>
      </c>
      <c r="AG3597" s="15">
        <v>0</v>
      </c>
      <c r="AH3597" s="13">
        <v>0</v>
      </c>
      <c r="AI3597" s="15">
        <v>0</v>
      </c>
      <c r="AJ3597" s="11" t="s">
        <v>17</v>
      </c>
      <c r="AK3597" s="11" t="s">
        <v>13</v>
      </c>
      <c r="AL3597" s="22">
        <f t="shared" si="168"/>
        <v>2389</v>
      </c>
      <c r="AM3597" s="11" t="str">
        <f>VLOOKUP(O3597,Sheet2!$D$6:$E$14,2,FALSE)</f>
        <v>Spare parts</v>
      </c>
      <c r="AN3597" s="11" t="str">
        <f>VLOOKUP(F3597,Sheet2!$E$10:$F$13,2,FALSE)</f>
        <v>SPM</v>
      </c>
      <c r="AO3597" s="35" t="s">
        <v>14668</v>
      </c>
      <c r="AP3597">
        <f>MATCH(AN3597,Sheet2!$F$5:$F$18,0)</f>
        <v>6</v>
      </c>
      <c r="AQ3597">
        <f>MATCH(AO3597,Sheet2!$F$5:$K$5,0)</f>
        <v>6</v>
      </c>
      <c r="AR3597" s="33">
        <f>INDEX(Sheet2!$F$5:$K$18,OPaL!AP3597,OPaL!AQ3597)</f>
        <v>0.15</v>
      </c>
      <c r="AS3597" s="1">
        <f t="shared" si="170"/>
        <v>3470.7455</v>
      </c>
    </row>
    <row r="3598" spans="1:45" x14ac:dyDescent="0.2">
      <c r="A3598" s="11" t="s">
        <v>8708</v>
      </c>
      <c r="B3598" s="11" t="s">
        <v>8709</v>
      </c>
      <c r="C3598" s="11" t="s">
        <v>13174</v>
      </c>
      <c r="D3598" s="21">
        <v>43589</v>
      </c>
      <c r="E3598" s="21" t="s">
        <v>9731</v>
      </c>
      <c r="F3598" s="21" t="s">
        <v>14659</v>
      </c>
      <c r="G3598" s="11" t="s">
        <v>2</v>
      </c>
      <c r="H3598" s="11" t="s">
        <v>3</v>
      </c>
      <c r="I3598" s="11" t="s">
        <v>4</v>
      </c>
      <c r="J3598" s="13">
        <v>10</v>
      </c>
      <c r="K3598" s="12">
        <v>4082.72</v>
      </c>
      <c r="L3598" s="12">
        <v>0</v>
      </c>
      <c r="M3598" s="12">
        <v>0</v>
      </c>
      <c r="N3598" s="12">
        <f t="shared" si="169"/>
        <v>4082.72</v>
      </c>
      <c r="O3598" s="11" t="s">
        <v>8227</v>
      </c>
      <c r="P3598" s="13">
        <v>0</v>
      </c>
      <c r="Q3598" s="11" t="s">
        <v>6</v>
      </c>
      <c r="R3598" s="13">
        <v>0</v>
      </c>
      <c r="S3598" s="13">
        <v>0</v>
      </c>
      <c r="T3598" s="11" t="s">
        <v>7</v>
      </c>
      <c r="U3598" s="11" t="s">
        <v>8</v>
      </c>
      <c r="V3598" s="15">
        <v>0</v>
      </c>
      <c r="W3598" s="13">
        <v>0</v>
      </c>
      <c r="X3598" s="15">
        <v>0</v>
      </c>
      <c r="Y3598" s="15">
        <v>0</v>
      </c>
      <c r="Z3598" s="13">
        <v>0</v>
      </c>
      <c r="AA3598" s="15">
        <v>0</v>
      </c>
      <c r="AB3598" s="13">
        <v>0</v>
      </c>
      <c r="AC3598" s="15">
        <v>0</v>
      </c>
      <c r="AD3598" s="13">
        <v>0</v>
      </c>
      <c r="AE3598" s="15">
        <v>0</v>
      </c>
      <c r="AF3598" s="13">
        <v>0</v>
      </c>
      <c r="AG3598" s="15">
        <v>0</v>
      </c>
      <c r="AH3598" s="13">
        <v>0</v>
      </c>
      <c r="AI3598" s="15">
        <v>0</v>
      </c>
      <c r="AJ3598" s="11" t="s">
        <v>9</v>
      </c>
      <c r="AK3598" s="11" t="s">
        <v>8228</v>
      </c>
      <c r="AL3598" s="22">
        <f t="shared" si="168"/>
        <v>1703</v>
      </c>
      <c r="AM3598" s="11" t="str">
        <f>VLOOKUP(O3598,Sheet2!$D$6:$E$14,2,FALSE)</f>
        <v>Consumables</v>
      </c>
      <c r="AN3598" s="11" t="str">
        <f>VLOOKUP(F3598,Sheet2!$E$15:$F$18,2,FALSE)</f>
        <v>CM</v>
      </c>
      <c r="AO3598" s="35" t="s">
        <v>14668</v>
      </c>
      <c r="AP3598">
        <f>MATCH(AN3598,Sheet2!$F$5:$F$18,0)</f>
        <v>13</v>
      </c>
      <c r="AQ3598">
        <f>MATCH(AO3598,Sheet2!$F$5:$K$5,0)</f>
        <v>6</v>
      </c>
      <c r="AR3598" s="33">
        <f>INDEX(Sheet2!$F$5:$K$18,OPaL!AP3598,OPaL!AQ3598)</f>
        <v>0.2</v>
      </c>
      <c r="AS3598" s="1">
        <f t="shared" si="170"/>
        <v>3266.1759999999999</v>
      </c>
    </row>
    <row r="3599" spans="1:45" x14ac:dyDescent="0.2">
      <c r="A3599" s="11" t="s">
        <v>4407</v>
      </c>
      <c r="B3599" s="11" t="s">
        <v>4408</v>
      </c>
      <c r="C3599" s="11" t="s">
        <v>13175</v>
      </c>
      <c r="D3599" s="21">
        <v>42416</v>
      </c>
      <c r="E3599" s="21" t="s">
        <v>9697</v>
      </c>
      <c r="F3599" s="21" t="s">
        <v>14659</v>
      </c>
      <c r="G3599" s="11" t="s">
        <v>2</v>
      </c>
      <c r="H3599" s="11" t="s">
        <v>16</v>
      </c>
      <c r="I3599" s="11" t="s">
        <v>4</v>
      </c>
      <c r="J3599" s="12">
        <v>1</v>
      </c>
      <c r="K3599" s="12">
        <v>4059</v>
      </c>
      <c r="L3599" s="12">
        <v>0</v>
      </c>
      <c r="M3599" s="12">
        <v>0</v>
      </c>
      <c r="N3599" s="12">
        <f t="shared" si="169"/>
        <v>4059</v>
      </c>
      <c r="O3599" s="11" t="s">
        <v>5</v>
      </c>
      <c r="P3599" s="13">
        <v>0</v>
      </c>
      <c r="Q3599" s="11" t="s">
        <v>6</v>
      </c>
      <c r="R3599" s="13">
        <v>0</v>
      </c>
      <c r="S3599" s="13">
        <v>0</v>
      </c>
      <c r="T3599" s="11" t="s">
        <v>7</v>
      </c>
      <c r="U3599" s="11" t="s">
        <v>8</v>
      </c>
      <c r="V3599" s="15">
        <v>0</v>
      </c>
      <c r="W3599" s="13">
        <v>0</v>
      </c>
      <c r="X3599" s="15">
        <v>0</v>
      </c>
      <c r="Y3599" s="15">
        <v>0</v>
      </c>
      <c r="Z3599" s="13">
        <v>0</v>
      </c>
      <c r="AA3599" s="15">
        <v>0</v>
      </c>
      <c r="AB3599" s="13">
        <v>0</v>
      </c>
      <c r="AC3599" s="15">
        <v>0</v>
      </c>
      <c r="AD3599" s="13">
        <v>0</v>
      </c>
      <c r="AE3599" s="15">
        <v>0</v>
      </c>
      <c r="AF3599" s="13">
        <v>0</v>
      </c>
      <c r="AG3599" s="15">
        <v>0</v>
      </c>
      <c r="AH3599" s="13">
        <v>0</v>
      </c>
      <c r="AI3599" s="15">
        <v>0</v>
      </c>
      <c r="AJ3599" s="11" t="s">
        <v>17</v>
      </c>
      <c r="AK3599" s="11" t="s">
        <v>1398</v>
      </c>
      <c r="AL3599" s="22">
        <f t="shared" si="168"/>
        <v>2876</v>
      </c>
      <c r="AM3599" s="11" t="str">
        <f>VLOOKUP(O3599,Sheet2!$D$6:$E$14,2,FALSE)</f>
        <v>Spare parts</v>
      </c>
      <c r="AN3599" s="11" t="str">
        <f>VLOOKUP(F3599,Sheet2!$E$10:$F$13,2,FALSE)</f>
        <v>SPM</v>
      </c>
      <c r="AO3599" s="35" t="s">
        <v>14668</v>
      </c>
      <c r="AP3599">
        <f>MATCH(AN3599,Sheet2!$F$5:$F$18,0)</f>
        <v>6</v>
      </c>
      <c r="AQ3599">
        <f>MATCH(AO3599,Sheet2!$F$5:$K$5,0)</f>
        <v>6</v>
      </c>
      <c r="AR3599" s="33">
        <f>INDEX(Sheet2!$F$5:$K$18,OPaL!AP3599,OPaL!AQ3599)</f>
        <v>0.15</v>
      </c>
      <c r="AS3599" s="1">
        <f t="shared" si="170"/>
        <v>3450.15</v>
      </c>
    </row>
    <row r="3600" spans="1:45" x14ac:dyDescent="0.2">
      <c r="A3600" s="11" t="s">
        <v>54</v>
      </c>
      <c r="B3600" s="11" t="s">
        <v>55</v>
      </c>
      <c r="C3600" s="11" t="s">
        <v>13176</v>
      </c>
      <c r="D3600" s="21">
        <v>43061</v>
      </c>
      <c r="E3600" s="21" t="s">
        <v>9697</v>
      </c>
      <c r="F3600" s="21" t="s">
        <v>14659</v>
      </c>
      <c r="G3600" s="11" t="s">
        <v>2</v>
      </c>
      <c r="H3600" s="11" t="s">
        <v>16</v>
      </c>
      <c r="I3600" s="11" t="s">
        <v>4</v>
      </c>
      <c r="J3600" s="12">
        <v>2</v>
      </c>
      <c r="K3600" s="12">
        <v>4054.18</v>
      </c>
      <c r="L3600" s="12">
        <v>0</v>
      </c>
      <c r="M3600" s="12">
        <v>0</v>
      </c>
      <c r="N3600" s="12">
        <f t="shared" si="169"/>
        <v>4054.18</v>
      </c>
      <c r="O3600" s="11" t="s">
        <v>5</v>
      </c>
      <c r="P3600" s="13">
        <v>0</v>
      </c>
      <c r="Q3600" s="11" t="s">
        <v>6</v>
      </c>
      <c r="R3600" s="13">
        <v>0</v>
      </c>
      <c r="S3600" s="13">
        <v>0</v>
      </c>
      <c r="T3600" s="11" t="s">
        <v>7</v>
      </c>
      <c r="U3600" s="11" t="s">
        <v>8</v>
      </c>
      <c r="V3600" s="15">
        <v>0</v>
      </c>
      <c r="W3600" s="13">
        <v>0</v>
      </c>
      <c r="X3600" s="15">
        <v>0</v>
      </c>
      <c r="Y3600" s="15">
        <v>0</v>
      </c>
      <c r="Z3600" s="13">
        <v>0</v>
      </c>
      <c r="AA3600" s="15">
        <v>0</v>
      </c>
      <c r="AB3600" s="13">
        <v>0</v>
      </c>
      <c r="AC3600" s="15">
        <v>0</v>
      </c>
      <c r="AD3600" s="13">
        <v>0</v>
      </c>
      <c r="AE3600" s="15">
        <v>0</v>
      </c>
      <c r="AF3600" s="13">
        <v>0</v>
      </c>
      <c r="AG3600" s="15">
        <v>0</v>
      </c>
      <c r="AH3600" s="13">
        <v>0</v>
      </c>
      <c r="AI3600" s="15">
        <v>0</v>
      </c>
      <c r="AJ3600" s="11" t="s">
        <v>17</v>
      </c>
      <c r="AK3600" s="11" t="s">
        <v>13</v>
      </c>
      <c r="AL3600" s="22">
        <f t="shared" si="168"/>
        <v>2231</v>
      </c>
      <c r="AM3600" s="11" t="str">
        <f>VLOOKUP(O3600,Sheet2!$D$6:$E$14,2,FALSE)</f>
        <v>Spare parts</v>
      </c>
      <c r="AN3600" s="11" t="str">
        <f>VLOOKUP(F3600,Sheet2!$E$10:$F$13,2,FALSE)</f>
        <v>SPM</v>
      </c>
      <c r="AO3600" s="35" t="s">
        <v>14668</v>
      </c>
      <c r="AP3600">
        <f>MATCH(AN3600,Sheet2!$F$5:$F$18,0)</f>
        <v>6</v>
      </c>
      <c r="AQ3600">
        <f>MATCH(AO3600,Sheet2!$F$5:$K$5,0)</f>
        <v>6</v>
      </c>
      <c r="AR3600" s="33">
        <f>INDEX(Sheet2!$F$5:$K$18,OPaL!AP3600,OPaL!AQ3600)</f>
        <v>0.15</v>
      </c>
      <c r="AS3600" s="1">
        <f t="shared" si="170"/>
        <v>3446.0529999999999</v>
      </c>
    </row>
    <row r="3601" spans="1:45" x14ac:dyDescent="0.2">
      <c r="A3601" s="11" t="s">
        <v>8383</v>
      </c>
      <c r="B3601" s="11" t="s">
        <v>8384</v>
      </c>
      <c r="C3601" s="11" t="s">
        <v>11701</v>
      </c>
      <c r="D3601" s="21">
        <v>43125</v>
      </c>
      <c r="E3601" s="21" t="s">
        <v>9803</v>
      </c>
      <c r="F3601" s="21" t="s">
        <v>14659</v>
      </c>
      <c r="G3601" s="11" t="s">
        <v>2</v>
      </c>
      <c r="H3601" s="11" t="s">
        <v>350</v>
      </c>
      <c r="I3601" s="11" t="s">
        <v>4</v>
      </c>
      <c r="J3601" s="12">
        <v>20</v>
      </c>
      <c r="K3601" s="12">
        <v>4039.9</v>
      </c>
      <c r="L3601" s="12">
        <v>0</v>
      </c>
      <c r="M3601" s="12">
        <v>0</v>
      </c>
      <c r="N3601" s="12">
        <f t="shared" si="169"/>
        <v>4039.9</v>
      </c>
      <c r="O3601" s="11" t="s">
        <v>8227</v>
      </c>
      <c r="P3601" s="13">
        <v>0</v>
      </c>
      <c r="Q3601" s="11" t="s">
        <v>6</v>
      </c>
      <c r="R3601" s="13">
        <v>0</v>
      </c>
      <c r="S3601" s="13">
        <v>0</v>
      </c>
      <c r="T3601" s="11" t="s">
        <v>7</v>
      </c>
      <c r="U3601" s="11" t="s">
        <v>8</v>
      </c>
      <c r="V3601" s="15">
        <v>0</v>
      </c>
      <c r="W3601" s="13">
        <v>0</v>
      </c>
      <c r="X3601" s="15">
        <v>0</v>
      </c>
      <c r="Y3601" s="15">
        <v>0</v>
      </c>
      <c r="Z3601" s="13">
        <v>0</v>
      </c>
      <c r="AA3601" s="15">
        <v>0</v>
      </c>
      <c r="AB3601" s="13">
        <v>0</v>
      </c>
      <c r="AC3601" s="15">
        <v>0</v>
      </c>
      <c r="AD3601" s="13">
        <v>0</v>
      </c>
      <c r="AE3601" s="15">
        <v>0</v>
      </c>
      <c r="AF3601" s="13">
        <v>0</v>
      </c>
      <c r="AG3601" s="15">
        <v>0</v>
      </c>
      <c r="AH3601" s="13">
        <v>0</v>
      </c>
      <c r="AI3601" s="15">
        <v>0</v>
      </c>
      <c r="AJ3601" s="11" t="s">
        <v>352</v>
      </c>
      <c r="AK3601" s="11" t="s">
        <v>8228</v>
      </c>
      <c r="AL3601" s="22">
        <f t="shared" si="168"/>
        <v>2167</v>
      </c>
      <c r="AM3601" s="11" t="str">
        <f>VLOOKUP(O3601,Sheet2!$D$6:$E$14,2,FALSE)</f>
        <v>Consumables</v>
      </c>
      <c r="AN3601" s="11" t="str">
        <f>VLOOKUP(F3601,Sheet2!$E$15:$F$18,2,FALSE)</f>
        <v>CM</v>
      </c>
      <c r="AO3601" s="35" t="s">
        <v>14668</v>
      </c>
      <c r="AP3601">
        <f>MATCH(AN3601,Sheet2!$F$5:$F$18,0)</f>
        <v>13</v>
      </c>
      <c r="AQ3601">
        <f>MATCH(AO3601,Sheet2!$F$5:$K$5,0)</f>
        <v>6</v>
      </c>
      <c r="AR3601" s="33">
        <f>INDEX(Sheet2!$F$5:$K$18,OPaL!AP3601,OPaL!AQ3601)</f>
        <v>0.2</v>
      </c>
      <c r="AS3601" s="1">
        <f t="shared" si="170"/>
        <v>3231.92</v>
      </c>
    </row>
    <row r="3602" spans="1:45" x14ac:dyDescent="0.2">
      <c r="A3602" s="11" t="s">
        <v>7954</v>
      </c>
      <c r="B3602" s="11" t="s">
        <v>7955</v>
      </c>
      <c r="C3602" s="11" t="s">
        <v>13177</v>
      </c>
      <c r="D3602" s="21">
        <v>43109</v>
      </c>
      <c r="E3602" s="21" t="s">
        <v>9697</v>
      </c>
      <c r="F3602" s="21" t="s">
        <v>14659</v>
      </c>
      <c r="G3602" s="11" t="s">
        <v>2</v>
      </c>
      <c r="H3602" s="11" t="s">
        <v>3</v>
      </c>
      <c r="I3602" s="11" t="s">
        <v>351</v>
      </c>
      <c r="J3602" s="12">
        <v>2</v>
      </c>
      <c r="K3602" s="12">
        <v>4039.21</v>
      </c>
      <c r="L3602" s="12">
        <v>0</v>
      </c>
      <c r="M3602" s="12">
        <v>0</v>
      </c>
      <c r="N3602" s="12">
        <f t="shared" si="169"/>
        <v>4039.21</v>
      </c>
      <c r="O3602" s="11" t="s">
        <v>5</v>
      </c>
      <c r="P3602" s="13">
        <v>0</v>
      </c>
      <c r="Q3602" s="11" t="s">
        <v>6</v>
      </c>
      <c r="R3602" s="13">
        <v>0</v>
      </c>
      <c r="S3602" s="13">
        <v>0</v>
      </c>
      <c r="T3602" s="11" t="s">
        <v>7</v>
      </c>
      <c r="U3602" s="11" t="s">
        <v>8</v>
      </c>
      <c r="V3602" s="15">
        <v>0</v>
      </c>
      <c r="W3602" s="13">
        <v>0</v>
      </c>
      <c r="X3602" s="15">
        <v>0</v>
      </c>
      <c r="Y3602" s="15">
        <v>0</v>
      </c>
      <c r="Z3602" s="13">
        <v>0</v>
      </c>
      <c r="AA3602" s="15">
        <v>0</v>
      </c>
      <c r="AB3602" s="13">
        <v>0</v>
      </c>
      <c r="AC3602" s="15">
        <v>0</v>
      </c>
      <c r="AD3602" s="13">
        <v>0</v>
      </c>
      <c r="AE3602" s="15">
        <v>0</v>
      </c>
      <c r="AF3602" s="13">
        <v>0</v>
      </c>
      <c r="AG3602" s="15">
        <v>0</v>
      </c>
      <c r="AH3602" s="13">
        <v>0</v>
      </c>
      <c r="AI3602" s="15">
        <v>0</v>
      </c>
      <c r="AJ3602" s="11" t="s">
        <v>9</v>
      </c>
      <c r="AK3602" s="11" t="s">
        <v>1398</v>
      </c>
      <c r="AL3602" s="22">
        <f t="shared" si="168"/>
        <v>2183</v>
      </c>
      <c r="AM3602" s="11" t="str">
        <f>VLOOKUP(O3602,Sheet2!$D$6:$E$14,2,FALSE)</f>
        <v>Spare parts</v>
      </c>
      <c r="AN3602" s="11" t="str">
        <f>VLOOKUP(F3602,Sheet2!$E$10:$F$13,2,FALSE)</f>
        <v>SPM</v>
      </c>
      <c r="AO3602" s="35" t="s">
        <v>14668</v>
      </c>
      <c r="AP3602">
        <f>MATCH(AN3602,Sheet2!$F$5:$F$18,0)</f>
        <v>6</v>
      </c>
      <c r="AQ3602">
        <f>MATCH(AO3602,Sheet2!$F$5:$K$5,0)</f>
        <v>6</v>
      </c>
      <c r="AR3602" s="33">
        <f>INDEX(Sheet2!$F$5:$K$18,OPaL!AP3602,OPaL!AQ3602)</f>
        <v>0.15</v>
      </c>
      <c r="AS3602" s="1">
        <f t="shared" si="170"/>
        <v>3433.3285000000001</v>
      </c>
    </row>
    <row r="3603" spans="1:45" x14ac:dyDescent="0.2">
      <c r="A3603" s="11" t="s">
        <v>8563</v>
      </c>
      <c r="B3603" s="11" t="s">
        <v>8564</v>
      </c>
      <c r="C3603" s="11" t="s">
        <v>13178</v>
      </c>
      <c r="D3603" s="21">
        <v>43125</v>
      </c>
      <c r="E3603" s="21" t="s">
        <v>9789</v>
      </c>
      <c r="F3603" s="21" t="s">
        <v>14659</v>
      </c>
      <c r="G3603" s="11" t="s">
        <v>2</v>
      </c>
      <c r="H3603" s="11" t="s">
        <v>3</v>
      </c>
      <c r="I3603" s="11" t="s">
        <v>4</v>
      </c>
      <c r="J3603" s="12">
        <v>90</v>
      </c>
      <c r="K3603" s="12">
        <v>4013.41</v>
      </c>
      <c r="L3603" s="12">
        <v>0</v>
      </c>
      <c r="M3603" s="12">
        <v>0</v>
      </c>
      <c r="N3603" s="12">
        <f t="shared" si="169"/>
        <v>4013.41</v>
      </c>
      <c r="O3603" s="11" t="s">
        <v>8227</v>
      </c>
      <c r="P3603" s="13">
        <v>0</v>
      </c>
      <c r="Q3603" s="11" t="s">
        <v>6</v>
      </c>
      <c r="R3603" s="13">
        <v>0</v>
      </c>
      <c r="S3603" s="13">
        <v>0</v>
      </c>
      <c r="T3603" s="11" t="s">
        <v>7</v>
      </c>
      <c r="U3603" s="11" t="s">
        <v>8</v>
      </c>
      <c r="V3603" s="15">
        <v>0</v>
      </c>
      <c r="W3603" s="13">
        <v>0</v>
      </c>
      <c r="X3603" s="15">
        <v>0</v>
      </c>
      <c r="Y3603" s="15">
        <v>0</v>
      </c>
      <c r="Z3603" s="13">
        <v>0</v>
      </c>
      <c r="AA3603" s="15">
        <v>0</v>
      </c>
      <c r="AB3603" s="13">
        <v>0</v>
      </c>
      <c r="AC3603" s="15">
        <v>0</v>
      </c>
      <c r="AD3603" s="13">
        <v>0</v>
      </c>
      <c r="AE3603" s="15">
        <v>0</v>
      </c>
      <c r="AF3603" s="13">
        <v>0</v>
      </c>
      <c r="AG3603" s="15">
        <v>0</v>
      </c>
      <c r="AH3603" s="13">
        <v>0</v>
      </c>
      <c r="AI3603" s="15">
        <v>0</v>
      </c>
      <c r="AJ3603" s="11" t="s">
        <v>9</v>
      </c>
      <c r="AK3603" s="11" t="s">
        <v>8228</v>
      </c>
      <c r="AL3603" s="22">
        <f t="shared" si="168"/>
        <v>2167</v>
      </c>
      <c r="AM3603" s="11" t="str">
        <f>VLOOKUP(O3603,Sheet2!$D$6:$E$14,2,FALSE)</f>
        <v>Consumables</v>
      </c>
      <c r="AN3603" s="11" t="str">
        <f>VLOOKUP(F3603,Sheet2!$E$15:$F$18,2,FALSE)</f>
        <v>CM</v>
      </c>
      <c r="AO3603" s="35" t="s">
        <v>14668</v>
      </c>
      <c r="AP3603">
        <f>MATCH(AN3603,Sheet2!$F$5:$F$18,0)</f>
        <v>13</v>
      </c>
      <c r="AQ3603">
        <f>MATCH(AO3603,Sheet2!$F$5:$K$5,0)</f>
        <v>6</v>
      </c>
      <c r="AR3603" s="33">
        <f>INDEX(Sheet2!$F$5:$K$18,OPaL!AP3603,OPaL!AQ3603)</f>
        <v>0.2</v>
      </c>
      <c r="AS3603" s="1">
        <f t="shared" si="170"/>
        <v>3210.7280000000001</v>
      </c>
    </row>
    <row r="3604" spans="1:45" x14ac:dyDescent="0.2">
      <c r="A3604" s="11" t="s">
        <v>928</v>
      </c>
      <c r="B3604" s="11" t="s">
        <v>929</v>
      </c>
      <c r="C3604" s="11" t="s">
        <v>13179</v>
      </c>
      <c r="D3604" s="21">
        <v>42161</v>
      </c>
      <c r="E3604" s="21" t="s">
        <v>9697</v>
      </c>
      <c r="F3604" s="21" t="s">
        <v>14659</v>
      </c>
      <c r="G3604" s="11" t="s">
        <v>2</v>
      </c>
      <c r="H3604" s="11" t="s">
        <v>16</v>
      </c>
      <c r="I3604" s="11" t="s">
        <v>4</v>
      </c>
      <c r="J3604" s="12">
        <v>2</v>
      </c>
      <c r="K3604" s="12">
        <v>4012</v>
      </c>
      <c r="L3604" s="12">
        <v>0</v>
      </c>
      <c r="M3604" s="12">
        <v>0</v>
      </c>
      <c r="N3604" s="12">
        <f t="shared" si="169"/>
        <v>4012</v>
      </c>
      <c r="O3604" s="11" t="s">
        <v>5</v>
      </c>
      <c r="P3604" s="13">
        <v>0</v>
      </c>
      <c r="Q3604" s="11" t="s">
        <v>6</v>
      </c>
      <c r="R3604" s="13">
        <v>0</v>
      </c>
      <c r="S3604" s="13">
        <v>0</v>
      </c>
      <c r="T3604" s="11" t="s">
        <v>7</v>
      </c>
      <c r="U3604" s="11" t="s">
        <v>8</v>
      </c>
      <c r="V3604" s="15">
        <v>0</v>
      </c>
      <c r="W3604" s="13">
        <v>0</v>
      </c>
      <c r="X3604" s="15">
        <v>0</v>
      </c>
      <c r="Y3604" s="15">
        <v>0</v>
      </c>
      <c r="Z3604" s="13">
        <v>0</v>
      </c>
      <c r="AA3604" s="15">
        <v>0</v>
      </c>
      <c r="AB3604" s="13">
        <v>0</v>
      </c>
      <c r="AC3604" s="15">
        <v>0</v>
      </c>
      <c r="AD3604" s="13">
        <v>0</v>
      </c>
      <c r="AE3604" s="15">
        <v>0</v>
      </c>
      <c r="AF3604" s="13">
        <v>0</v>
      </c>
      <c r="AG3604" s="15">
        <v>0</v>
      </c>
      <c r="AH3604" s="13">
        <v>0</v>
      </c>
      <c r="AI3604" s="15">
        <v>0</v>
      </c>
      <c r="AJ3604" s="11" t="s">
        <v>17</v>
      </c>
      <c r="AK3604" s="11" t="s">
        <v>13</v>
      </c>
      <c r="AL3604" s="22">
        <f t="shared" si="168"/>
        <v>3131</v>
      </c>
      <c r="AM3604" s="11" t="str">
        <f>VLOOKUP(O3604,Sheet2!$D$6:$E$14,2,FALSE)</f>
        <v>Spare parts</v>
      </c>
      <c r="AN3604" s="11" t="str">
        <f>VLOOKUP(F3604,Sheet2!$E$10:$F$13,2,FALSE)</f>
        <v>SPM</v>
      </c>
      <c r="AO3604" s="35" t="s">
        <v>14668</v>
      </c>
      <c r="AP3604">
        <f>MATCH(AN3604,Sheet2!$F$5:$F$18,0)</f>
        <v>6</v>
      </c>
      <c r="AQ3604">
        <f>MATCH(AO3604,Sheet2!$F$5:$K$5,0)</f>
        <v>6</v>
      </c>
      <c r="AR3604" s="33">
        <f>INDEX(Sheet2!$F$5:$K$18,OPaL!AP3604,OPaL!AQ3604)</f>
        <v>0.15</v>
      </c>
      <c r="AS3604" s="1">
        <f t="shared" si="170"/>
        <v>3410.2</v>
      </c>
    </row>
    <row r="3605" spans="1:45" x14ac:dyDescent="0.2">
      <c r="A3605" s="11" t="s">
        <v>2194</v>
      </c>
      <c r="B3605" s="11" t="s">
        <v>2195</v>
      </c>
      <c r="C3605" s="11" t="s">
        <v>12599</v>
      </c>
      <c r="D3605" s="21">
        <v>44644</v>
      </c>
      <c r="E3605" s="21" t="s">
        <v>9731</v>
      </c>
      <c r="F3605" s="21" t="s">
        <v>14659</v>
      </c>
      <c r="G3605" s="11" t="s">
        <v>2</v>
      </c>
      <c r="H3605" s="11" t="s">
        <v>350</v>
      </c>
      <c r="I3605" s="11" t="s">
        <v>4</v>
      </c>
      <c r="J3605" s="13">
        <v>1</v>
      </c>
      <c r="K3605" s="12">
        <v>4004.37</v>
      </c>
      <c r="L3605" s="12">
        <v>0</v>
      </c>
      <c r="M3605" s="12">
        <v>0</v>
      </c>
      <c r="N3605" s="12">
        <f t="shared" si="169"/>
        <v>4004.37</v>
      </c>
      <c r="O3605" s="11" t="s">
        <v>5</v>
      </c>
      <c r="P3605" s="13">
        <v>0</v>
      </c>
      <c r="Q3605" s="11" t="s">
        <v>6</v>
      </c>
      <c r="R3605" s="13">
        <v>0</v>
      </c>
      <c r="S3605" s="13">
        <v>0</v>
      </c>
      <c r="T3605" s="11" t="s">
        <v>7</v>
      </c>
      <c r="U3605" s="11" t="s">
        <v>8</v>
      </c>
      <c r="V3605" s="15">
        <v>0</v>
      </c>
      <c r="W3605" s="13">
        <v>0</v>
      </c>
      <c r="X3605" s="15">
        <v>0</v>
      </c>
      <c r="Y3605" s="15">
        <v>0</v>
      </c>
      <c r="Z3605" s="13">
        <v>0</v>
      </c>
      <c r="AA3605" s="15">
        <v>0</v>
      </c>
      <c r="AB3605" s="13">
        <v>0</v>
      </c>
      <c r="AC3605" s="15">
        <v>0</v>
      </c>
      <c r="AD3605" s="13">
        <v>0</v>
      </c>
      <c r="AE3605" s="15">
        <v>0</v>
      </c>
      <c r="AF3605" s="13">
        <v>0</v>
      </c>
      <c r="AG3605" s="15">
        <v>0</v>
      </c>
      <c r="AH3605" s="13">
        <v>0</v>
      </c>
      <c r="AI3605" s="15">
        <v>0</v>
      </c>
      <c r="AJ3605" s="11" t="s">
        <v>352</v>
      </c>
      <c r="AK3605" s="11" t="s">
        <v>13</v>
      </c>
      <c r="AL3605" s="22">
        <f t="shared" si="168"/>
        <v>648</v>
      </c>
      <c r="AM3605" s="11" t="str">
        <f>VLOOKUP(O3605,Sheet2!$D$6:$E$14,2,FALSE)</f>
        <v>Spare parts</v>
      </c>
      <c r="AN3605" s="11" t="str">
        <f>VLOOKUP(F3605,Sheet2!$E$10:$F$13,2,FALSE)</f>
        <v>SPM</v>
      </c>
      <c r="AO3605" s="35" t="s">
        <v>14668</v>
      </c>
      <c r="AP3605">
        <f>MATCH(AN3605,Sheet2!$F$5:$F$18,0)</f>
        <v>6</v>
      </c>
      <c r="AQ3605">
        <f>MATCH(AO3605,Sheet2!$F$5:$K$5,0)</f>
        <v>6</v>
      </c>
      <c r="AR3605" s="33">
        <f>INDEX(Sheet2!$F$5:$K$18,OPaL!AP3605,OPaL!AQ3605)</f>
        <v>0.15</v>
      </c>
      <c r="AS3605" s="1">
        <f t="shared" si="170"/>
        <v>3403.7145</v>
      </c>
    </row>
    <row r="3606" spans="1:45" x14ac:dyDescent="0.2">
      <c r="A3606" s="11" t="s">
        <v>735</v>
      </c>
      <c r="B3606" s="11" t="s">
        <v>736</v>
      </c>
      <c r="C3606" s="11" t="s">
        <v>13180</v>
      </c>
      <c r="D3606" s="21">
        <v>42161</v>
      </c>
      <c r="E3606" s="21" t="s">
        <v>9697</v>
      </c>
      <c r="F3606" s="21" t="s">
        <v>14659</v>
      </c>
      <c r="G3606" s="11" t="s">
        <v>2</v>
      </c>
      <c r="H3606" s="11" t="s">
        <v>16</v>
      </c>
      <c r="I3606" s="11" t="s">
        <v>4</v>
      </c>
      <c r="J3606" s="12">
        <v>8</v>
      </c>
      <c r="K3606" s="12">
        <v>3984</v>
      </c>
      <c r="L3606" s="12">
        <v>0</v>
      </c>
      <c r="M3606" s="12">
        <v>0</v>
      </c>
      <c r="N3606" s="12">
        <f t="shared" si="169"/>
        <v>3984</v>
      </c>
      <c r="O3606" s="11" t="s">
        <v>5</v>
      </c>
      <c r="P3606" s="13">
        <v>0</v>
      </c>
      <c r="Q3606" s="11" t="s">
        <v>6</v>
      </c>
      <c r="R3606" s="13">
        <v>0</v>
      </c>
      <c r="S3606" s="13">
        <v>0</v>
      </c>
      <c r="T3606" s="11" t="s">
        <v>7</v>
      </c>
      <c r="U3606" s="11" t="s">
        <v>8</v>
      </c>
      <c r="V3606" s="15">
        <v>0</v>
      </c>
      <c r="W3606" s="13">
        <v>0</v>
      </c>
      <c r="X3606" s="15">
        <v>0</v>
      </c>
      <c r="Y3606" s="15">
        <v>0</v>
      </c>
      <c r="Z3606" s="13">
        <v>0</v>
      </c>
      <c r="AA3606" s="15">
        <v>0</v>
      </c>
      <c r="AB3606" s="13">
        <v>0</v>
      </c>
      <c r="AC3606" s="15">
        <v>0</v>
      </c>
      <c r="AD3606" s="13">
        <v>0</v>
      </c>
      <c r="AE3606" s="15">
        <v>0</v>
      </c>
      <c r="AF3606" s="13">
        <v>0</v>
      </c>
      <c r="AG3606" s="15">
        <v>0</v>
      </c>
      <c r="AH3606" s="13">
        <v>0</v>
      </c>
      <c r="AI3606" s="15">
        <v>0</v>
      </c>
      <c r="AJ3606" s="11" t="s">
        <v>17</v>
      </c>
      <c r="AK3606" s="11" t="s">
        <v>13</v>
      </c>
      <c r="AL3606" s="22">
        <f t="shared" si="168"/>
        <v>3131</v>
      </c>
      <c r="AM3606" s="11" t="str">
        <f>VLOOKUP(O3606,Sheet2!$D$6:$E$14,2,FALSE)</f>
        <v>Spare parts</v>
      </c>
      <c r="AN3606" s="11" t="str">
        <f>VLOOKUP(F3606,Sheet2!$E$10:$F$13,2,FALSE)</f>
        <v>SPM</v>
      </c>
      <c r="AO3606" s="35" t="s">
        <v>14668</v>
      </c>
      <c r="AP3606">
        <f>MATCH(AN3606,Sheet2!$F$5:$F$18,0)</f>
        <v>6</v>
      </c>
      <c r="AQ3606">
        <f>MATCH(AO3606,Sheet2!$F$5:$K$5,0)</f>
        <v>6</v>
      </c>
      <c r="AR3606" s="33">
        <f>INDEX(Sheet2!$F$5:$K$18,OPaL!AP3606,OPaL!AQ3606)</f>
        <v>0.15</v>
      </c>
      <c r="AS3606" s="1">
        <f t="shared" si="170"/>
        <v>3386.4</v>
      </c>
    </row>
    <row r="3607" spans="1:45" x14ac:dyDescent="0.2">
      <c r="A3607" s="11" t="s">
        <v>2875</v>
      </c>
      <c r="B3607" s="11" t="s">
        <v>2876</v>
      </c>
      <c r="C3607" s="11" t="s">
        <v>13181</v>
      </c>
      <c r="D3607" s="21">
        <v>43285</v>
      </c>
      <c r="E3607" s="21"/>
      <c r="F3607" s="21" t="s">
        <v>14659</v>
      </c>
      <c r="G3607" s="11" t="s">
        <v>2</v>
      </c>
      <c r="H3607" s="11" t="s">
        <v>3</v>
      </c>
      <c r="I3607" s="11" t="s">
        <v>351</v>
      </c>
      <c r="J3607" s="13">
        <v>1</v>
      </c>
      <c r="K3607" s="12">
        <v>3980.67</v>
      </c>
      <c r="L3607" s="12">
        <v>0</v>
      </c>
      <c r="M3607" s="12">
        <v>0</v>
      </c>
      <c r="N3607" s="12">
        <f t="shared" si="169"/>
        <v>3980.67</v>
      </c>
      <c r="O3607" s="11" t="s">
        <v>5</v>
      </c>
      <c r="P3607" s="13">
        <v>0</v>
      </c>
      <c r="Q3607" s="11" t="s">
        <v>6</v>
      </c>
      <c r="R3607" s="13">
        <v>0</v>
      </c>
      <c r="S3607" s="13">
        <v>0</v>
      </c>
      <c r="T3607" s="11" t="s">
        <v>7</v>
      </c>
      <c r="U3607" s="11" t="s">
        <v>8</v>
      </c>
      <c r="V3607" s="15">
        <v>0</v>
      </c>
      <c r="W3607" s="13">
        <v>0</v>
      </c>
      <c r="X3607" s="15">
        <v>0</v>
      </c>
      <c r="Y3607" s="15">
        <v>0</v>
      </c>
      <c r="Z3607" s="13">
        <v>0</v>
      </c>
      <c r="AA3607" s="15">
        <v>0</v>
      </c>
      <c r="AB3607" s="13">
        <v>0</v>
      </c>
      <c r="AC3607" s="15">
        <v>0</v>
      </c>
      <c r="AD3607" s="13">
        <v>0</v>
      </c>
      <c r="AE3607" s="15">
        <v>0</v>
      </c>
      <c r="AF3607" s="13">
        <v>0</v>
      </c>
      <c r="AG3607" s="15">
        <v>0</v>
      </c>
      <c r="AH3607" s="13">
        <v>0</v>
      </c>
      <c r="AI3607" s="15">
        <v>0</v>
      </c>
      <c r="AJ3607" s="11" t="s">
        <v>9</v>
      </c>
      <c r="AK3607" s="11" t="s">
        <v>13</v>
      </c>
      <c r="AL3607" s="22">
        <f t="shared" si="168"/>
        <v>2007</v>
      </c>
      <c r="AM3607" s="11" t="str">
        <f>VLOOKUP(O3607,Sheet2!$D$6:$E$14,2,FALSE)</f>
        <v>Spare parts</v>
      </c>
      <c r="AN3607" s="11" t="str">
        <f>VLOOKUP(F3607,Sheet2!$E$10:$F$13,2,FALSE)</f>
        <v>SPM</v>
      </c>
      <c r="AO3607" s="35" t="s">
        <v>14668</v>
      </c>
      <c r="AP3607">
        <f>MATCH(AN3607,Sheet2!$F$5:$F$18,0)</f>
        <v>6</v>
      </c>
      <c r="AQ3607">
        <f>MATCH(AO3607,Sheet2!$F$5:$K$5,0)</f>
        <v>6</v>
      </c>
      <c r="AR3607" s="33">
        <f>INDEX(Sheet2!$F$5:$K$18,OPaL!AP3607,OPaL!AQ3607)</f>
        <v>0.15</v>
      </c>
      <c r="AS3607" s="1">
        <f t="shared" si="170"/>
        <v>3383.5695000000001</v>
      </c>
    </row>
    <row r="3608" spans="1:45" x14ac:dyDescent="0.2">
      <c r="A3608" s="11" t="s">
        <v>6989</v>
      </c>
      <c r="B3608" s="11" t="s">
        <v>6990</v>
      </c>
      <c r="C3608" s="11" t="s">
        <v>13182</v>
      </c>
      <c r="D3608" s="21">
        <v>45124</v>
      </c>
      <c r="E3608" s="21" t="s">
        <v>9697</v>
      </c>
      <c r="F3608" s="21" t="s">
        <v>14659</v>
      </c>
      <c r="G3608" s="11" t="s">
        <v>2</v>
      </c>
      <c r="H3608" s="11" t="s">
        <v>16</v>
      </c>
      <c r="I3608" s="11" t="s">
        <v>4</v>
      </c>
      <c r="J3608" s="13">
        <v>1</v>
      </c>
      <c r="K3608" s="12">
        <v>3978.87</v>
      </c>
      <c r="L3608" s="12">
        <v>0</v>
      </c>
      <c r="M3608" s="12">
        <v>0</v>
      </c>
      <c r="N3608" s="12">
        <f t="shared" si="169"/>
        <v>3978.87</v>
      </c>
      <c r="O3608" s="11" t="s">
        <v>5</v>
      </c>
      <c r="P3608" s="13">
        <v>0</v>
      </c>
      <c r="Q3608" s="11" t="s">
        <v>6</v>
      </c>
      <c r="R3608" s="13">
        <v>0</v>
      </c>
      <c r="S3608" s="13">
        <v>0</v>
      </c>
      <c r="T3608" s="11" t="s">
        <v>7</v>
      </c>
      <c r="U3608" s="11" t="s">
        <v>8</v>
      </c>
      <c r="V3608" s="15">
        <v>0</v>
      </c>
      <c r="W3608" s="13">
        <v>0</v>
      </c>
      <c r="X3608" s="15">
        <v>0</v>
      </c>
      <c r="Y3608" s="15">
        <v>0</v>
      </c>
      <c r="Z3608" s="13">
        <v>0</v>
      </c>
      <c r="AA3608" s="15">
        <v>0</v>
      </c>
      <c r="AB3608" s="13">
        <v>0</v>
      </c>
      <c r="AC3608" s="15">
        <v>0</v>
      </c>
      <c r="AD3608" s="13">
        <v>0</v>
      </c>
      <c r="AE3608" s="15">
        <v>0</v>
      </c>
      <c r="AF3608" s="13">
        <v>0</v>
      </c>
      <c r="AG3608" s="15">
        <v>0</v>
      </c>
      <c r="AH3608" s="13">
        <v>0</v>
      </c>
      <c r="AI3608" s="15">
        <v>0</v>
      </c>
      <c r="AJ3608" s="11" t="s">
        <v>17</v>
      </c>
      <c r="AK3608" s="11" t="s">
        <v>13</v>
      </c>
      <c r="AL3608" s="22">
        <f t="shared" si="168"/>
        <v>168</v>
      </c>
      <c r="AM3608" s="11" t="str">
        <f>VLOOKUP(O3608,Sheet2!$D$6:$E$14,2,FALSE)</f>
        <v>Spare parts</v>
      </c>
      <c r="AN3608" s="11" t="str">
        <f>VLOOKUP(F3608,Sheet2!$E$10:$F$13,2,FALSE)</f>
        <v>SPM</v>
      </c>
      <c r="AO3608" s="35" t="s">
        <v>14665</v>
      </c>
      <c r="AP3608">
        <f>MATCH(AN3608,Sheet2!$F$5:$F$18,0)</f>
        <v>6</v>
      </c>
      <c r="AQ3608">
        <f>MATCH(AO3608,Sheet2!$F$5:$K$5,0)</f>
        <v>3</v>
      </c>
      <c r="AR3608" s="33">
        <f>INDEX(Sheet2!$F$5:$K$18,OPaL!AP3608,OPaL!AQ3608)</f>
        <v>0</v>
      </c>
      <c r="AS3608" s="1">
        <f t="shared" si="170"/>
        <v>3978.87</v>
      </c>
    </row>
    <row r="3609" spans="1:45" x14ac:dyDescent="0.2">
      <c r="A3609" s="11" t="s">
        <v>8268</v>
      </c>
      <c r="B3609" s="11" t="s">
        <v>8269</v>
      </c>
      <c r="C3609" s="11" t="s">
        <v>12558</v>
      </c>
      <c r="D3609" s="21">
        <v>45291</v>
      </c>
      <c r="E3609" s="21" t="s">
        <v>9695</v>
      </c>
      <c r="F3609" s="21" t="s">
        <v>14656</v>
      </c>
      <c r="G3609" s="11" t="s">
        <v>2</v>
      </c>
      <c r="H3609" s="11" t="s">
        <v>8235</v>
      </c>
      <c r="I3609" s="11" t="s">
        <v>2347</v>
      </c>
      <c r="J3609" s="12">
        <v>450</v>
      </c>
      <c r="K3609" s="12">
        <v>3971.84</v>
      </c>
      <c r="L3609" s="12">
        <v>0</v>
      </c>
      <c r="M3609" s="12">
        <v>0</v>
      </c>
      <c r="N3609" s="12">
        <f t="shared" si="169"/>
        <v>3971.84</v>
      </c>
      <c r="O3609" s="11" t="s">
        <v>8227</v>
      </c>
      <c r="P3609" s="13">
        <v>0</v>
      </c>
      <c r="Q3609" s="11" t="s">
        <v>6</v>
      </c>
      <c r="R3609" s="14">
        <v>0</v>
      </c>
      <c r="S3609" s="14">
        <v>0</v>
      </c>
      <c r="T3609" s="11" t="s">
        <v>7</v>
      </c>
      <c r="U3609" s="11" t="s">
        <v>8</v>
      </c>
      <c r="V3609" s="15">
        <v>0</v>
      </c>
      <c r="W3609" s="14">
        <v>0</v>
      </c>
      <c r="X3609" s="15">
        <v>0</v>
      </c>
      <c r="Y3609" s="15">
        <v>0</v>
      </c>
      <c r="Z3609" s="14">
        <v>0</v>
      </c>
      <c r="AA3609" s="15">
        <v>0</v>
      </c>
      <c r="AB3609" s="14">
        <v>0</v>
      </c>
      <c r="AC3609" s="15">
        <v>0</v>
      </c>
      <c r="AD3609" s="14">
        <v>0</v>
      </c>
      <c r="AE3609" s="15">
        <v>0</v>
      </c>
      <c r="AF3609" s="14">
        <v>0</v>
      </c>
      <c r="AG3609" s="15">
        <v>0</v>
      </c>
      <c r="AH3609" s="14">
        <v>0</v>
      </c>
      <c r="AI3609" s="15">
        <v>0</v>
      </c>
      <c r="AJ3609" s="11" t="s">
        <v>8237</v>
      </c>
      <c r="AK3609" s="11" t="s">
        <v>8163</v>
      </c>
      <c r="AL3609" s="22">
        <f t="shared" si="168"/>
        <v>1</v>
      </c>
      <c r="AM3609" s="11" t="str">
        <f>VLOOKUP(O3609,Sheet2!$D$6:$E$14,2,FALSE)</f>
        <v>Consumables</v>
      </c>
      <c r="AN3609" s="11" t="str">
        <f>VLOOKUP(F3609,Sheet2!$E$15:$F$18,2,FALSE)</f>
        <v>CC</v>
      </c>
      <c r="AO3609" s="35" t="s">
        <v>14664</v>
      </c>
      <c r="AP3609">
        <f>MATCH(AN3609,Sheet2!$F$5:$F$18,0)</f>
        <v>11</v>
      </c>
      <c r="AQ3609">
        <f>MATCH(AO3609,Sheet2!$F$5:$K$5,0)</f>
        <v>2</v>
      </c>
      <c r="AR3609" s="33">
        <f>INDEX(Sheet2!$F$5:$K$18,OPaL!AP3609,OPaL!AQ3609)</f>
        <v>0</v>
      </c>
      <c r="AS3609" s="1">
        <f t="shared" si="170"/>
        <v>3971.84</v>
      </c>
    </row>
    <row r="3610" spans="1:45" x14ac:dyDescent="0.2">
      <c r="A3610" s="11" t="s">
        <v>272</v>
      </c>
      <c r="B3610" s="11" t="s">
        <v>273</v>
      </c>
      <c r="C3610" s="11" t="s">
        <v>13183</v>
      </c>
      <c r="D3610" s="21">
        <v>43061</v>
      </c>
      <c r="E3610" s="21" t="s">
        <v>9697</v>
      </c>
      <c r="F3610" s="21" t="s">
        <v>14659</v>
      </c>
      <c r="G3610" s="11" t="s">
        <v>2</v>
      </c>
      <c r="H3610" s="11" t="s">
        <v>16</v>
      </c>
      <c r="I3610" s="11" t="s">
        <v>4</v>
      </c>
      <c r="J3610" s="12">
        <v>2</v>
      </c>
      <c r="K3610" s="12">
        <v>3966.9</v>
      </c>
      <c r="L3610" s="12">
        <v>0</v>
      </c>
      <c r="M3610" s="12">
        <v>0</v>
      </c>
      <c r="N3610" s="12">
        <f t="shared" si="169"/>
        <v>3966.9</v>
      </c>
      <c r="O3610" s="11" t="s">
        <v>5</v>
      </c>
      <c r="P3610" s="13">
        <v>0</v>
      </c>
      <c r="Q3610" s="11" t="s">
        <v>6</v>
      </c>
      <c r="R3610" s="13">
        <v>0</v>
      </c>
      <c r="S3610" s="13">
        <v>0</v>
      </c>
      <c r="T3610" s="11" t="s">
        <v>7</v>
      </c>
      <c r="U3610" s="11" t="s">
        <v>8</v>
      </c>
      <c r="V3610" s="15">
        <v>0</v>
      </c>
      <c r="W3610" s="13">
        <v>0</v>
      </c>
      <c r="X3610" s="15">
        <v>0</v>
      </c>
      <c r="Y3610" s="15">
        <v>0</v>
      </c>
      <c r="Z3610" s="13">
        <v>0</v>
      </c>
      <c r="AA3610" s="15">
        <v>0</v>
      </c>
      <c r="AB3610" s="13">
        <v>0</v>
      </c>
      <c r="AC3610" s="15">
        <v>0</v>
      </c>
      <c r="AD3610" s="13">
        <v>0</v>
      </c>
      <c r="AE3610" s="15">
        <v>0</v>
      </c>
      <c r="AF3610" s="13">
        <v>0</v>
      </c>
      <c r="AG3610" s="15">
        <v>0</v>
      </c>
      <c r="AH3610" s="13">
        <v>0</v>
      </c>
      <c r="AI3610" s="15">
        <v>0</v>
      </c>
      <c r="AJ3610" s="11" t="s">
        <v>17</v>
      </c>
      <c r="AK3610" s="11" t="s">
        <v>13</v>
      </c>
      <c r="AL3610" s="22">
        <f t="shared" si="168"/>
        <v>2231</v>
      </c>
      <c r="AM3610" s="11" t="str">
        <f>VLOOKUP(O3610,Sheet2!$D$6:$E$14,2,FALSE)</f>
        <v>Spare parts</v>
      </c>
      <c r="AN3610" s="11" t="str">
        <f>VLOOKUP(F3610,Sheet2!$E$10:$F$13,2,FALSE)</f>
        <v>SPM</v>
      </c>
      <c r="AO3610" s="35" t="s">
        <v>14668</v>
      </c>
      <c r="AP3610">
        <f>MATCH(AN3610,Sheet2!$F$5:$F$18,0)</f>
        <v>6</v>
      </c>
      <c r="AQ3610">
        <f>MATCH(AO3610,Sheet2!$F$5:$K$5,0)</f>
        <v>6</v>
      </c>
      <c r="AR3610" s="33">
        <f>INDEX(Sheet2!$F$5:$K$18,OPaL!AP3610,OPaL!AQ3610)</f>
        <v>0.15</v>
      </c>
      <c r="AS3610" s="1">
        <f t="shared" si="170"/>
        <v>3371.8649999999998</v>
      </c>
    </row>
    <row r="3611" spans="1:45" x14ac:dyDescent="0.2">
      <c r="A3611" s="11" t="s">
        <v>7429</v>
      </c>
      <c r="B3611" s="11" t="s">
        <v>7430</v>
      </c>
      <c r="C3611" s="11" t="s">
        <v>13184</v>
      </c>
      <c r="D3611" s="21">
        <v>43743</v>
      </c>
      <c r="E3611" s="21" t="s">
        <v>9697</v>
      </c>
      <c r="F3611" s="21" t="s">
        <v>14659</v>
      </c>
      <c r="G3611" s="11" t="s">
        <v>2</v>
      </c>
      <c r="H3611" s="11" t="s">
        <v>16</v>
      </c>
      <c r="I3611" s="11" t="s">
        <v>4</v>
      </c>
      <c r="J3611" s="13">
        <v>9</v>
      </c>
      <c r="K3611" s="12">
        <v>3957.53</v>
      </c>
      <c r="L3611" s="12">
        <v>0</v>
      </c>
      <c r="M3611" s="12">
        <v>0</v>
      </c>
      <c r="N3611" s="12">
        <f t="shared" si="169"/>
        <v>3957.53</v>
      </c>
      <c r="O3611" s="11" t="s">
        <v>5</v>
      </c>
      <c r="P3611" s="13">
        <v>0</v>
      </c>
      <c r="Q3611" s="11" t="s">
        <v>6</v>
      </c>
      <c r="R3611" s="13">
        <v>0</v>
      </c>
      <c r="S3611" s="13">
        <v>0</v>
      </c>
      <c r="T3611" s="11" t="s">
        <v>7</v>
      </c>
      <c r="U3611" s="11" t="s">
        <v>8</v>
      </c>
      <c r="V3611" s="15">
        <v>0</v>
      </c>
      <c r="W3611" s="13">
        <v>0</v>
      </c>
      <c r="X3611" s="15">
        <v>0</v>
      </c>
      <c r="Y3611" s="15">
        <v>0</v>
      </c>
      <c r="Z3611" s="13">
        <v>0</v>
      </c>
      <c r="AA3611" s="15">
        <v>0</v>
      </c>
      <c r="AB3611" s="13">
        <v>0</v>
      </c>
      <c r="AC3611" s="15">
        <v>0</v>
      </c>
      <c r="AD3611" s="13">
        <v>0</v>
      </c>
      <c r="AE3611" s="15">
        <v>0</v>
      </c>
      <c r="AF3611" s="13">
        <v>0</v>
      </c>
      <c r="AG3611" s="15">
        <v>0</v>
      </c>
      <c r="AH3611" s="13">
        <v>0</v>
      </c>
      <c r="AI3611" s="15">
        <v>0</v>
      </c>
      <c r="AJ3611" s="11" t="s">
        <v>17</v>
      </c>
      <c r="AK3611" s="11" t="s">
        <v>13</v>
      </c>
      <c r="AL3611" s="22">
        <f t="shared" si="168"/>
        <v>1549</v>
      </c>
      <c r="AM3611" s="11" t="str">
        <f>VLOOKUP(O3611,Sheet2!$D$6:$E$14,2,FALSE)</f>
        <v>Spare parts</v>
      </c>
      <c r="AN3611" s="11" t="str">
        <f>VLOOKUP(F3611,Sheet2!$E$10:$F$13,2,FALSE)</f>
        <v>SPM</v>
      </c>
      <c r="AO3611" s="35" t="s">
        <v>14668</v>
      </c>
      <c r="AP3611">
        <f>MATCH(AN3611,Sheet2!$F$5:$F$18,0)</f>
        <v>6</v>
      </c>
      <c r="AQ3611">
        <f>MATCH(AO3611,Sheet2!$F$5:$K$5,0)</f>
        <v>6</v>
      </c>
      <c r="AR3611" s="33">
        <f>INDEX(Sheet2!$F$5:$K$18,OPaL!AP3611,OPaL!AQ3611)</f>
        <v>0.15</v>
      </c>
      <c r="AS3611" s="1">
        <f t="shared" si="170"/>
        <v>3363.9005000000002</v>
      </c>
    </row>
    <row r="3612" spans="1:45" x14ac:dyDescent="0.2">
      <c r="A3612" s="11" t="s">
        <v>5773</v>
      </c>
      <c r="B3612" s="11" t="s">
        <v>5774</v>
      </c>
      <c r="C3612" s="11" t="s">
        <v>13185</v>
      </c>
      <c r="D3612" s="21">
        <v>43518</v>
      </c>
      <c r="E3612" s="21" t="s">
        <v>9697</v>
      </c>
      <c r="F3612" s="21" t="s">
        <v>14658</v>
      </c>
      <c r="G3612" s="11" t="s">
        <v>2</v>
      </c>
      <c r="H3612" s="11" t="s">
        <v>3</v>
      </c>
      <c r="I3612" s="11" t="s">
        <v>4</v>
      </c>
      <c r="J3612" s="12">
        <v>1</v>
      </c>
      <c r="K3612" s="12">
        <v>3954.86</v>
      </c>
      <c r="L3612" s="12">
        <v>0</v>
      </c>
      <c r="M3612" s="12">
        <v>0</v>
      </c>
      <c r="N3612" s="12">
        <f t="shared" si="169"/>
        <v>3954.86</v>
      </c>
      <c r="O3612" s="11" t="s">
        <v>5</v>
      </c>
      <c r="P3612" s="13">
        <v>0</v>
      </c>
      <c r="Q3612" s="11" t="s">
        <v>6</v>
      </c>
      <c r="R3612" s="13">
        <v>0</v>
      </c>
      <c r="S3612" s="13">
        <v>0</v>
      </c>
      <c r="T3612" s="11" t="s">
        <v>7</v>
      </c>
      <c r="U3612" s="11" t="s">
        <v>8</v>
      </c>
      <c r="V3612" s="15">
        <v>0</v>
      </c>
      <c r="W3612" s="13">
        <v>0</v>
      </c>
      <c r="X3612" s="15">
        <v>0</v>
      </c>
      <c r="Y3612" s="15">
        <v>0</v>
      </c>
      <c r="Z3612" s="13">
        <v>0</v>
      </c>
      <c r="AA3612" s="15">
        <v>0</v>
      </c>
      <c r="AB3612" s="13">
        <v>0</v>
      </c>
      <c r="AC3612" s="15">
        <v>0</v>
      </c>
      <c r="AD3612" s="13">
        <v>0</v>
      </c>
      <c r="AE3612" s="15">
        <v>0</v>
      </c>
      <c r="AF3612" s="13">
        <v>0</v>
      </c>
      <c r="AG3612" s="15">
        <v>0</v>
      </c>
      <c r="AH3612" s="13">
        <v>0</v>
      </c>
      <c r="AI3612" s="15">
        <v>0</v>
      </c>
      <c r="AJ3612" s="11" t="s">
        <v>9</v>
      </c>
      <c r="AK3612" s="11" t="s">
        <v>1398</v>
      </c>
      <c r="AL3612" s="22">
        <f t="shared" si="168"/>
        <v>1774</v>
      </c>
      <c r="AM3612" s="11" t="str">
        <f>VLOOKUP(O3612,Sheet2!$D$6:$E$14,2,FALSE)</f>
        <v>Spare parts</v>
      </c>
      <c r="AN3612" s="11" t="str">
        <f>VLOOKUP(F3612,Sheet2!$E$10:$F$13,2,FALSE)</f>
        <v>SPE</v>
      </c>
      <c r="AO3612" s="35" t="s">
        <v>14668</v>
      </c>
      <c r="AP3612">
        <f>MATCH(AN3612,Sheet2!$F$5:$F$18,0)</f>
        <v>7</v>
      </c>
      <c r="AQ3612">
        <f>MATCH(AO3612,Sheet2!$F$5:$K$5,0)</f>
        <v>6</v>
      </c>
      <c r="AR3612" s="33">
        <f>INDEX(Sheet2!$F$5:$K$18,OPaL!AP3612,OPaL!AQ3612)</f>
        <v>0.15</v>
      </c>
      <c r="AS3612" s="1">
        <f t="shared" si="170"/>
        <v>3361.6309999999999</v>
      </c>
    </row>
    <row r="3613" spans="1:45" x14ac:dyDescent="0.2">
      <c r="A3613" s="11" t="s">
        <v>4203</v>
      </c>
      <c r="B3613" s="11" t="s">
        <v>4204</v>
      </c>
      <c r="C3613" s="11" t="s">
        <v>13186</v>
      </c>
      <c r="D3613" s="21">
        <v>45097</v>
      </c>
      <c r="E3613" s="21" t="s">
        <v>9697</v>
      </c>
      <c r="F3613" s="21" t="s">
        <v>14659</v>
      </c>
      <c r="G3613" s="11" t="s">
        <v>2</v>
      </c>
      <c r="H3613" s="11" t="s">
        <v>16</v>
      </c>
      <c r="I3613" s="11" t="s">
        <v>4</v>
      </c>
      <c r="J3613" s="13">
        <v>14</v>
      </c>
      <c r="K3613" s="12">
        <v>3954.74</v>
      </c>
      <c r="L3613" s="12">
        <v>0</v>
      </c>
      <c r="M3613" s="12">
        <v>0</v>
      </c>
      <c r="N3613" s="12">
        <f t="shared" si="169"/>
        <v>3954.74</v>
      </c>
      <c r="O3613" s="11" t="s">
        <v>5</v>
      </c>
      <c r="P3613" s="13">
        <v>0</v>
      </c>
      <c r="Q3613" s="11" t="s">
        <v>6</v>
      </c>
      <c r="R3613" s="13">
        <v>0</v>
      </c>
      <c r="S3613" s="13">
        <v>0</v>
      </c>
      <c r="T3613" s="11" t="s">
        <v>7</v>
      </c>
      <c r="U3613" s="11" t="s">
        <v>8</v>
      </c>
      <c r="V3613" s="15">
        <v>0</v>
      </c>
      <c r="W3613" s="13">
        <v>0</v>
      </c>
      <c r="X3613" s="15">
        <v>0</v>
      </c>
      <c r="Y3613" s="15">
        <v>0</v>
      </c>
      <c r="Z3613" s="13">
        <v>0</v>
      </c>
      <c r="AA3613" s="15">
        <v>0</v>
      </c>
      <c r="AB3613" s="13">
        <v>0</v>
      </c>
      <c r="AC3613" s="15">
        <v>0</v>
      </c>
      <c r="AD3613" s="13">
        <v>0</v>
      </c>
      <c r="AE3613" s="15">
        <v>0</v>
      </c>
      <c r="AF3613" s="13">
        <v>0</v>
      </c>
      <c r="AG3613" s="15">
        <v>0</v>
      </c>
      <c r="AH3613" s="13">
        <v>0</v>
      </c>
      <c r="AI3613" s="15">
        <v>0</v>
      </c>
      <c r="AJ3613" s="11" t="s">
        <v>17</v>
      </c>
      <c r="AK3613" s="11" t="s">
        <v>1398</v>
      </c>
      <c r="AL3613" s="22">
        <f t="shared" si="168"/>
        <v>195</v>
      </c>
      <c r="AM3613" s="11" t="str">
        <f>VLOOKUP(O3613,Sheet2!$D$6:$E$14,2,FALSE)</f>
        <v>Spare parts</v>
      </c>
      <c r="AN3613" s="11" t="str">
        <f>VLOOKUP(F3613,Sheet2!$E$10:$F$13,2,FALSE)</f>
        <v>SPM</v>
      </c>
      <c r="AO3613" s="35" t="s">
        <v>14666</v>
      </c>
      <c r="AP3613">
        <f>MATCH(AN3613,Sheet2!$F$5:$F$18,0)</f>
        <v>6</v>
      </c>
      <c r="AQ3613">
        <f>MATCH(AO3613,Sheet2!$F$5:$K$5,0)</f>
        <v>4</v>
      </c>
      <c r="AR3613" s="33">
        <f>INDEX(Sheet2!$F$5:$K$18,OPaL!AP3613,OPaL!AQ3613)</f>
        <v>0.05</v>
      </c>
      <c r="AS3613" s="1">
        <f t="shared" si="170"/>
        <v>3757.0029999999997</v>
      </c>
    </row>
    <row r="3614" spans="1:45" x14ac:dyDescent="0.2">
      <c r="A3614" s="11" t="s">
        <v>8366</v>
      </c>
      <c r="B3614" s="11" t="s">
        <v>8367</v>
      </c>
      <c r="C3614" s="11" t="s">
        <v>13187</v>
      </c>
      <c r="D3614" s="21">
        <v>45086</v>
      </c>
      <c r="E3614" s="21" t="s">
        <v>9766</v>
      </c>
      <c r="F3614" s="21" t="s">
        <v>14659</v>
      </c>
      <c r="G3614" s="11" t="s">
        <v>2</v>
      </c>
      <c r="H3614" s="11" t="s">
        <v>3</v>
      </c>
      <c r="I3614" s="11" t="s">
        <v>8346</v>
      </c>
      <c r="J3614" s="12">
        <v>3</v>
      </c>
      <c r="K3614" s="12">
        <v>3934.27</v>
      </c>
      <c r="L3614" s="12">
        <v>0</v>
      </c>
      <c r="M3614" s="12">
        <v>0</v>
      </c>
      <c r="N3614" s="12">
        <f t="shared" si="169"/>
        <v>3934.27</v>
      </c>
      <c r="O3614" s="11" t="s">
        <v>8227</v>
      </c>
      <c r="P3614" s="13">
        <v>0</v>
      </c>
      <c r="Q3614" s="11" t="s">
        <v>6</v>
      </c>
      <c r="R3614" s="13">
        <v>0</v>
      </c>
      <c r="S3614" s="13">
        <v>0</v>
      </c>
      <c r="T3614" s="11" t="s">
        <v>7</v>
      </c>
      <c r="U3614" s="11" t="s">
        <v>8</v>
      </c>
      <c r="V3614" s="15">
        <v>0</v>
      </c>
      <c r="W3614" s="13">
        <v>0</v>
      </c>
      <c r="X3614" s="15">
        <v>0</v>
      </c>
      <c r="Y3614" s="15">
        <v>0</v>
      </c>
      <c r="Z3614" s="13">
        <v>0</v>
      </c>
      <c r="AA3614" s="15">
        <v>0</v>
      </c>
      <c r="AB3614" s="13">
        <v>0</v>
      </c>
      <c r="AC3614" s="15">
        <v>0</v>
      </c>
      <c r="AD3614" s="13">
        <v>0</v>
      </c>
      <c r="AE3614" s="15">
        <v>0</v>
      </c>
      <c r="AF3614" s="13">
        <v>0</v>
      </c>
      <c r="AG3614" s="15">
        <v>0</v>
      </c>
      <c r="AH3614" s="13">
        <v>0</v>
      </c>
      <c r="AI3614" s="15">
        <v>0</v>
      </c>
      <c r="AJ3614" s="11" t="s">
        <v>9</v>
      </c>
      <c r="AK3614" s="11" t="s">
        <v>8347</v>
      </c>
      <c r="AL3614" s="22">
        <f t="shared" si="168"/>
        <v>206</v>
      </c>
      <c r="AM3614" s="11" t="str">
        <f>VLOOKUP(O3614,Sheet2!$D$6:$E$14,2,FALSE)</f>
        <v>Consumables</v>
      </c>
      <c r="AN3614" s="11" t="str">
        <f>VLOOKUP(F3614,Sheet2!$E$15:$F$18,2,FALSE)</f>
        <v>CM</v>
      </c>
      <c r="AO3614" s="35" t="s">
        <v>14666</v>
      </c>
      <c r="AP3614">
        <f>MATCH(AN3614,Sheet2!$F$5:$F$18,0)</f>
        <v>13</v>
      </c>
      <c r="AQ3614">
        <f>MATCH(AO3614,Sheet2!$F$5:$K$5,0)</f>
        <v>4</v>
      </c>
      <c r="AR3614" s="33">
        <f>INDEX(Sheet2!$F$5:$K$18,OPaL!AP3614,OPaL!AQ3614)</f>
        <v>0.05</v>
      </c>
      <c r="AS3614" s="1">
        <f t="shared" si="170"/>
        <v>3737.5564999999997</v>
      </c>
    </row>
    <row r="3615" spans="1:45" x14ac:dyDescent="0.2">
      <c r="A3615" s="11" t="s">
        <v>2479</v>
      </c>
      <c r="B3615" s="11" t="s">
        <v>2480</v>
      </c>
      <c r="C3615" s="11" t="s">
        <v>13188</v>
      </c>
      <c r="D3615" s="21">
        <v>43368</v>
      </c>
      <c r="E3615" s="21" t="s">
        <v>9697</v>
      </c>
      <c r="F3615" s="21" t="s">
        <v>14659</v>
      </c>
      <c r="G3615" s="11" t="s">
        <v>2</v>
      </c>
      <c r="H3615" s="11" t="s">
        <v>16</v>
      </c>
      <c r="I3615" s="11" t="s">
        <v>4</v>
      </c>
      <c r="J3615" s="12">
        <v>6</v>
      </c>
      <c r="K3615" s="12">
        <v>3927</v>
      </c>
      <c r="L3615" s="12">
        <v>0</v>
      </c>
      <c r="M3615" s="12">
        <v>0</v>
      </c>
      <c r="N3615" s="12">
        <f t="shared" si="169"/>
        <v>3927</v>
      </c>
      <c r="O3615" s="11" t="s">
        <v>5</v>
      </c>
      <c r="P3615" s="13">
        <v>0</v>
      </c>
      <c r="Q3615" s="11" t="s">
        <v>6</v>
      </c>
      <c r="R3615" s="13">
        <v>0</v>
      </c>
      <c r="S3615" s="13">
        <v>0</v>
      </c>
      <c r="T3615" s="11" t="s">
        <v>7</v>
      </c>
      <c r="U3615" s="11" t="s">
        <v>8</v>
      </c>
      <c r="V3615" s="15">
        <v>0</v>
      </c>
      <c r="W3615" s="13">
        <v>0</v>
      </c>
      <c r="X3615" s="15">
        <v>0</v>
      </c>
      <c r="Y3615" s="15">
        <v>0</v>
      </c>
      <c r="Z3615" s="13">
        <v>0</v>
      </c>
      <c r="AA3615" s="15">
        <v>0</v>
      </c>
      <c r="AB3615" s="13">
        <v>0</v>
      </c>
      <c r="AC3615" s="15">
        <v>0</v>
      </c>
      <c r="AD3615" s="13">
        <v>0</v>
      </c>
      <c r="AE3615" s="15">
        <v>0</v>
      </c>
      <c r="AF3615" s="13">
        <v>0</v>
      </c>
      <c r="AG3615" s="15">
        <v>0</v>
      </c>
      <c r="AH3615" s="13">
        <v>0</v>
      </c>
      <c r="AI3615" s="15">
        <v>0</v>
      </c>
      <c r="AJ3615" s="11" t="s">
        <v>17</v>
      </c>
      <c r="AK3615" s="11" t="s">
        <v>13</v>
      </c>
      <c r="AL3615" s="22">
        <f t="shared" si="168"/>
        <v>1924</v>
      </c>
      <c r="AM3615" s="11" t="str">
        <f>VLOOKUP(O3615,Sheet2!$D$6:$E$14,2,FALSE)</f>
        <v>Spare parts</v>
      </c>
      <c r="AN3615" s="11" t="str">
        <f>VLOOKUP(F3615,Sheet2!$E$10:$F$13,2,FALSE)</f>
        <v>SPM</v>
      </c>
      <c r="AO3615" s="35" t="s">
        <v>14668</v>
      </c>
      <c r="AP3615">
        <f>MATCH(AN3615,Sheet2!$F$5:$F$18,0)</f>
        <v>6</v>
      </c>
      <c r="AQ3615">
        <f>MATCH(AO3615,Sheet2!$F$5:$K$5,0)</f>
        <v>6</v>
      </c>
      <c r="AR3615" s="33">
        <f>INDEX(Sheet2!$F$5:$K$18,OPaL!AP3615,OPaL!AQ3615)</f>
        <v>0.15</v>
      </c>
      <c r="AS3615" s="1">
        <f t="shared" si="170"/>
        <v>3337.95</v>
      </c>
    </row>
    <row r="3616" spans="1:45" x14ac:dyDescent="0.2">
      <c r="A3616" s="11" t="s">
        <v>2481</v>
      </c>
      <c r="B3616" s="11" t="s">
        <v>2482</v>
      </c>
      <c r="C3616" s="11" t="s">
        <v>13189</v>
      </c>
      <c r="D3616" s="21">
        <v>43368</v>
      </c>
      <c r="E3616" s="21" t="s">
        <v>9697</v>
      </c>
      <c r="F3616" s="21" t="s">
        <v>14659</v>
      </c>
      <c r="G3616" s="11" t="s">
        <v>2</v>
      </c>
      <c r="H3616" s="11" t="s">
        <v>16</v>
      </c>
      <c r="I3616" s="11" t="s">
        <v>4</v>
      </c>
      <c r="J3616" s="12">
        <v>6</v>
      </c>
      <c r="K3616" s="12">
        <v>3927</v>
      </c>
      <c r="L3616" s="12">
        <v>0</v>
      </c>
      <c r="M3616" s="12">
        <v>0</v>
      </c>
      <c r="N3616" s="12">
        <f t="shared" si="169"/>
        <v>3927</v>
      </c>
      <c r="O3616" s="11" t="s">
        <v>5</v>
      </c>
      <c r="P3616" s="13">
        <v>0</v>
      </c>
      <c r="Q3616" s="11" t="s">
        <v>6</v>
      </c>
      <c r="R3616" s="13">
        <v>0</v>
      </c>
      <c r="S3616" s="13">
        <v>0</v>
      </c>
      <c r="T3616" s="11" t="s">
        <v>7</v>
      </c>
      <c r="U3616" s="11" t="s">
        <v>8</v>
      </c>
      <c r="V3616" s="15">
        <v>0</v>
      </c>
      <c r="W3616" s="13">
        <v>0</v>
      </c>
      <c r="X3616" s="15">
        <v>0</v>
      </c>
      <c r="Y3616" s="15">
        <v>0</v>
      </c>
      <c r="Z3616" s="13">
        <v>0</v>
      </c>
      <c r="AA3616" s="15">
        <v>0</v>
      </c>
      <c r="AB3616" s="13">
        <v>0</v>
      </c>
      <c r="AC3616" s="15">
        <v>0</v>
      </c>
      <c r="AD3616" s="13">
        <v>0</v>
      </c>
      <c r="AE3616" s="15">
        <v>0</v>
      </c>
      <c r="AF3616" s="13">
        <v>0</v>
      </c>
      <c r="AG3616" s="15">
        <v>0</v>
      </c>
      <c r="AH3616" s="13">
        <v>0</v>
      </c>
      <c r="AI3616" s="15">
        <v>0</v>
      </c>
      <c r="AJ3616" s="11" t="s">
        <v>17</v>
      </c>
      <c r="AK3616" s="11" t="s">
        <v>13</v>
      </c>
      <c r="AL3616" s="22">
        <f t="shared" si="168"/>
        <v>1924</v>
      </c>
      <c r="AM3616" s="11" t="str">
        <f>VLOOKUP(O3616,Sheet2!$D$6:$E$14,2,FALSE)</f>
        <v>Spare parts</v>
      </c>
      <c r="AN3616" s="11" t="str">
        <f>VLOOKUP(F3616,Sheet2!$E$10:$F$13,2,FALSE)</f>
        <v>SPM</v>
      </c>
      <c r="AO3616" s="35" t="s">
        <v>14668</v>
      </c>
      <c r="AP3616">
        <f>MATCH(AN3616,Sheet2!$F$5:$F$18,0)</f>
        <v>6</v>
      </c>
      <c r="AQ3616">
        <f>MATCH(AO3616,Sheet2!$F$5:$K$5,0)</f>
        <v>6</v>
      </c>
      <c r="AR3616" s="33">
        <f>INDEX(Sheet2!$F$5:$K$18,OPaL!AP3616,OPaL!AQ3616)</f>
        <v>0.15</v>
      </c>
      <c r="AS3616" s="1">
        <f t="shared" si="170"/>
        <v>3337.95</v>
      </c>
    </row>
    <row r="3617" spans="1:45" x14ac:dyDescent="0.2">
      <c r="A3617" s="11" t="s">
        <v>2483</v>
      </c>
      <c r="B3617" s="11" t="s">
        <v>2484</v>
      </c>
      <c r="C3617" s="11" t="s">
        <v>13190</v>
      </c>
      <c r="D3617" s="21">
        <v>43368</v>
      </c>
      <c r="E3617" s="21" t="s">
        <v>9697</v>
      </c>
      <c r="F3617" s="21" t="s">
        <v>14659</v>
      </c>
      <c r="G3617" s="11" t="s">
        <v>2</v>
      </c>
      <c r="H3617" s="11" t="s">
        <v>16</v>
      </c>
      <c r="I3617" s="11" t="s">
        <v>4</v>
      </c>
      <c r="J3617" s="12">
        <v>6</v>
      </c>
      <c r="K3617" s="12">
        <v>3927</v>
      </c>
      <c r="L3617" s="12">
        <v>0</v>
      </c>
      <c r="M3617" s="12">
        <v>0</v>
      </c>
      <c r="N3617" s="12">
        <f t="shared" si="169"/>
        <v>3927</v>
      </c>
      <c r="O3617" s="11" t="s">
        <v>5</v>
      </c>
      <c r="P3617" s="13">
        <v>0</v>
      </c>
      <c r="Q3617" s="11" t="s">
        <v>6</v>
      </c>
      <c r="R3617" s="13">
        <v>0</v>
      </c>
      <c r="S3617" s="13">
        <v>0</v>
      </c>
      <c r="T3617" s="11" t="s">
        <v>7</v>
      </c>
      <c r="U3617" s="11" t="s">
        <v>8</v>
      </c>
      <c r="V3617" s="15">
        <v>0</v>
      </c>
      <c r="W3617" s="13">
        <v>0</v>
      </c>
      <c r="X3617" s="15">
        <v>0</v>
      </c>
      <c r="Y3617" s="15">
        <v>0</v>
      </c>
      <c r="Z3617" s="13">
        <v>0</v>
      </c>
      <c r="AA3617" s="15">
        <v>0</v>
      </c>
      <c r="AB3617" s="13">
        <v>0</v>
      </c>
      <c r="AC3617" s="15">
        <v>0</v>
      </c>
      <c r="AD3617" s="13">
        <v>0</v>
      </c>
      <c r="AE3617" s="15">
        <v>0</v>
      </c>
      <c r="AF3617" s="13">
        <v>0</v>
      </c>
      <c r="AG3617" s="15">
        <v>0</v>
      </c>
      <c r="AH3617" s="13">
        <v>0</v>
      </c>
      <c r="AI3617" s="15">
        <v>0</v>
      </c>
      <c r="AJ3617" s="11" t="s">
        <v>17</v>
      </c>
      <c r="AK3617" s="11" t="s">
        <v>13</v>
      </c>
      <c r="AL3617" s="22">
        <f t="shared" si="168"/>
        <v>1924</v>
      </c>
      <c r="AM3617" s="11" t="str">
        <f>VLOOKUP(O3617,Sheet2!$D$6:$E$14,2,FALSE)</f>
        <v>Spare parts</v>
      </c>
      <c r="AN3617" s="11" t="str">
        <f>VLOOKUP(F3617,Sheet2!$E$10:$F$13,2,FALSE)</f>
        <v>SPM</v>
      </c>
      <c r="AO3617" s="35" t="s">
        <v>14668</v>
      </c>
      <c r="AP3617">
        <f>MATCH(AN3617,Sheet2!$F$5:$F$18,0)</f>
        <v>6</v>
      </c>
      <c r="AQ3617">
        <f>MATCH(AO3617,Sheet2!$F$5:$K$5,0)</f>
        <v>6</v>
      </c>
      <c r="AR3617" s="33">
        <f>INDEX(Sheet2!$F$5:$K$18,OPaL!AP3617,OPaL!AQ3617)</f>
        <v>0.15</v>
      </c>
      <c r="AS3617" s="1">
        <f t="shared" si="170"/>
        <v>3337.95</v>
      </c>
    </row>
    <row r="3618" spans="1:45" x14ac:dyDescent="0.2">
      <c r="A3618" s="11" t="s">
        <v>4467</v>
      </c>
      <c r="B3618" s="11" t="s">
        <v>4468</v>
      </c>
      <c r="C3618" s="11" t="s">
        <v>13191</v>
      </c>
      <c r="D3618" s="21">
        <v>44715</v>
      </c>
      <c r="E3618" s="21" t="s">
        <v>9697</v>
      </c>
      <c r="F3618" s="21" t="s">
        <v>14659</v>
      </c>
      <c r="G3618" s="11" t="s">
        <v>2</v>
      </c>
      <c r="H3618" s="11" t="s">
        <v>16</v>
      </c>
      <c r="I3618" s="11" t="s">
        <v>4</v>
      </c>
      <c r="J3618" s="12">
        <v>1</v>
      </c>
      <c r="K3618" s="12">
        <v>3920.5</v>
      </c>
      <c r="L3618" s="12">
        <v>0</v>
      </c>
      <c r="M3618" s="12">
        <v>0</v>
      </c>
      <c r="N3618" s="12">
        <f t="shared" si="169"/>
        <v>3920.5</v>
      </c>
      <c r="O3618" s="11" t="s">
        <v>5</v>
      </c>
      <c r="P3618" s="13">
        <v>0</v>
      </c>
      <c r="Q3618" s="11" t="s">
        <v>6</v>
      </c>
      <c r="R3618" s="13">
        <v>0</v>
      </c>
      <c r="S3618" s="13">
        <v>0</v>
      </c>
      <c r="T3618" s="11" t="s">
        <v>7</v>
      </c>
      <c r="U3618" s="11" t="s">
        <v>8</v>
      </c>
      <c r="V3618" s="15">
        <v>0</v>
      </c>
      <c r="W3618" s="13">
        <v>0</v>
      </c>
      <c r="X3618" s="15">
        <v>0</v>
      </c>
      <c r="Y3618" s="15">
        <v>0</v>
      </c>
      <c r="Z3618" s="13">
        <v>0</v>
      </c>
      <c r="AA3618" s="15">
        <v>0</v>
      </c>
      <c r="AB3618" s="13">
        <v>0</v>
      </c>
      <c r="AC3618" s="15">
        <v>0</v>
      </c>
      <c r="AD3618" s="13">
        <v>0</v>
      </c>
      <c r="AE3618" s="15">
        <v>0</v>
      </c>
      <c r="AF3618" s="13">
        <v>0</v>
      </c>
      <c r="AG3618" s="15">
        <v>0</v>
      </c>
      <c r="AH3618" s="13">
        <v>0</v>
      </c>
      <c r="AI3618" s="15">
        <v>0</v>
      </c>
      <c r="AJ3618" s="11" t="s">
        <v>17</v>
      </c>
      <c r="AK3618" s="11" t="s">
        <v>1398</v>
      </c>
      <c r="AL3618" s="22">
        <f t="shared" si="168"/>
        <v>577</v>
      </c>
      <c r="AM3618" s="11" t="str">
        <f>VLOOKUP(O3618,Sheet2!$D$6:$E$14,2,FALSE)</f>
        <v>Spare parts</v>
      </c>
      <c r="AN3618" s="11" t="str">
        <f>VLOOKUP(F3618,Sheet2!$E$10:$F$13,2,FALSE)</f>
        <v>SPM</v>
      </c>
      <c r="AO3618" s="35" t="s">
        <v>14668</v>
      </c>
      <c r="AP3618">
        <f>MATCH(AN3618,Sheet2!$F$5:$F$18,0)</f>
        <v>6</v>
      </c>
      <c r="AQ3618">
        <f>MATCH(AO3618,Sheet2!$F$5:$K$5,0)</f>
        <v>6</v>
      </c>
      <c r="AR3618" s="33">
        <f>INDEX(Sheet2!$F$5:$K$18,OPaL!AP3618,OPaL!AQ3618)</f>
        <v>0.15</v>
      </c>
      <c r="AS3618" s="1">
        <f t="shared" si="170"/>
        <v>3332.4249999999997</v>
      </c>
    </row>
    <row r="3619" spans="1:45" x14ac:dyDescent="0.2">
      <c r="A3619" s="11" t="s">
        <v>3421</v>
      </c>
      <c r="B3619" s="11" t="s">
        <v>3422</v>
      </c>
      <c r="C3619" s="11" t="s">
        <v>13192</v>
      </c>
      <c r="D3619" s="21">
        <v>43032</v>
      </c>
      <c r="E3619" s="21" t="s">
        <v>9697</v>
      </c>
      <c r="F3619" s="21" t="s">
        <v>14659</v>
      </c>
      <c r="G3619" s="11" t="s">
        <v>2</v>
      </c>
      <c r="H3619" s="11" t="s">
        <v>16</v>
      </c>
      <c r="I3619" s="11" t="s">
        <v>4</v>
      </c>
      <c r="J3619" s="12">
        <v>1</v>
      </c>
      <c r="K3619" s="12">
        <v>3917.16</v>
      </c>
      <c r="L3619" s="12">
        <v>0</v>
      </c>
      <c r="M3619" s="12">
        <v>0</v>
      </c>
      <c r="N3619" s="12">
        <f t="shared" si="169"/>
        <v>3917.16</v>
      </c>
      <c r="O3619" s="11" t="s">
        <v>5</v>
      </c>
      <c r="P3619" s="13">
        <v>0</v>
      </c>
      <c r="Q3619" s="11" t="s">
        <v>6</v>
      </c>
      <c r="R3619" s="13">
        <v>0</v>
      </c>
      <c r="S3619" s="13">
        <v>0</v>
      </c>
      <c r="T3619" s="11" t="s">
        <v>7</v>
      </c>
      <c r="U3619" s="11" t="s">
        <v>8</v>
      </c>
      <c r="V3619" s="15">
        <v>0</v>
      </c>
      <c r="W3619" s="13">
        <v>0</v>
      </c>
      <c r="X3619" s="15">
        <v>0</v>
      </c>
      <c r="Y3619" s="15">
        <v>0</v>
      </c>
      <c r="Z3619" s="13">
        <v>0</v>
      </c>
      <c r="AA3619" s="15">
        <v>0</v>
      </c>
      <c r="AB3619" s="13">
        <v>0</v>
      </c>
      <c r="AC3619" s="15">
        <v>0</v>
      </c>
      <c r="AD3619" s="13">
        <v>0</v>
      </c>
      <c r="AE3619" s="15">
        <v>0</v>
      </c>
      <c r="AF3619" s="13">
        <v>0</v>
      </c>
      <c r="AG3619" s="15">
        <v>0</v>
      </c>
      <c r="AH3619" s="13">
        <v>0</v>
      </c>
      <c r="AI3619" s="15">
        <v>0</v>
      </c>
      <c r="AJ3619" s="11" t="s">
        <v>17</v>
      </c>
      <c r="AK3619" s="11" t="s">
        <v>1398</v>
      </c>
      <c r="AL3619" s="22">
        <f t="shared" si="168"/>
        <v>2260</v>
      </c>
      <c r="AM3619" s="11" t="str">
        <f>VLOOKUP(O3619,Sheet2!$D$6:$E$14,2,FALSE)</f>
        <v>Spare parts</v>
      </c>
      <c r="AN3619" s="11" t="str">
        <f>VLOOKUP(F3619,Sheet2!$E$10:$F$13,2,FALSE)</f>
        <v>SPM</v>
      </c>
      <c r="AO3619" s="35" t="s">
        <v>14668</v>
      </c>
      <c r="AP3619">
        <f>MATCH(AN3619,Sheet2!$F$5:$F$18,0)</f>
        <v>6</v>
      </c>
      <c r="AQ3619">
        <f>MATCH(AO3619,Sheet2!$F$5:$K$5,0)</f>
        <v>6</v>
      </c>
      <c r="AR3619" s="33">
        <f>INDEX(Sheet2!$F$5:$K$18,OPaL!AP3619,OPaL!AQ3619)</f>
        <v>0.15</v>
      </c>
      <c r="AS3619" s="1">
        <f t="shared" si="170"/>
        <v>3329.5859999999998</v>
      </c>
    </row>
    <row r="3620" spans="1:45" x14ac:dyDescent="0.2">
      <c r="A3620" s="11" t="s">
        <v>8523</v>
      </c>
      <c r="B3620" s="11" t="s">
        <v>8524</v>
      </c>
      <c r="C3620" s="11" t="s">
        <v>13193</v>
      </c>
      <c r="D3620" s="21">
        <v>44674</v>
      </c>
      <c r="E3620" s="21" t="s">
        <v>9839</v>
      </c>
      <c r="F3620" s="21" t="s">
        <v>14659</v>
      </c>
      <c r="G3620" s="11" t="s">
        <v>2</v>
      </c>
      <c r="H3620" s="11" t="s">
        <v>3</v>
      </c>
      <c r="I3620" s="11" t="s">
        <v>4</v>
      </c>
      <c r="J3620" s="12">
        <v>28</v>
      </c>
      <c r="K3620" s="12">
        <v>3908.3</v>
      </c>
      <c r="L3620" s="12">
        <v>0</v>
      </c>
      <c r="M3620" s="12">
        <v>0</v>
      </c>
      <c r="N3620" s="12">
        <f t="shared" si="169"/>
        <v>3908.3</v>
      </c>
      <c r="O3620" s="11" t="s">
        <v>8227</v>
      </c>
      <c r="P3620" s="13">
        <v>0</v>
      </c>
      <c r="Q3620" s="11" t="s">
        <v>6</v>
      </c>
      <c r="R3620" s="13">
        <v>0</v>
      </c>
      <c r="S3620" s="13">
        <v>0</v>
      </c>
      <c r="T3620" s="11" t="s">
        <v>7</v>
      </c>
      <c r="U3620" s="11" t="s">
        <v>8</v>
      </c>
      <c r="V3620" s="15">
        <v>0</v>
      </c>
      <c r="W3620" s="13">
        <v>0</v>
      </c>
      <c r="X3620" s="15">
        <v>0</v>
      </c>
      <c r="Y3620" s="15">
        <v>0</v>
      </c>
      <c r="Z3620" s="13">
        <v>0</v>
      </c>
      <c r="AA3620" s="15">
        <v>0</v>
      </c>
      <c r="AB3620" s="13">
        <v>0</v>
      </c>
      <c r="AC3620" s="15">
        <v>0</v>
      </c>
      <c r="AD3620" s="13">
        <v>0</v>
      </c>
      <c r="AE3620" s="15">
        <v>0</v>
      </c>
      <c r="AF3620" s="13">
        <v>0</v>
      </c>
      <c r="AG3620" s="15">
        <v>0</v>
      </c>
      <c r="AH3620" s="13">
        <v>0</v>
      </c>
      <c r="AI3620" s="15">
        <v>0</v>
      </c>
      <c r="AJ3620" s="11" t="s">
        <v>9</v>
      </c>
      <c r="AK3620" s="11" t="s">
        <v>8228</v>
      </c>
      <c r="AL3620" s="22">
        <f t="shared" si="168"/>
        <v>618</v>
      </c>
      <c r="AM3620" s="11" t="str">
        <f>VLOOKUP(O3620,Sheet2!$D$6:$E$14,2,FALSE)</f>
        <v>Consumables</v>
      </c>
      <c r="AN3620" s="11" t="str">
        <f>VLOOKUP(F3620,Sheet2!$E$15:$F$18,2,FALSE)</f>
        <v>CM</v>
      </c>
      <c r="AO3620" s="35" t="s">
        <v>14668</v>
      </c>
      <c r="AP3620">
        <f>MATCH(AN3620,Sheet2!$F$5:$F$18,0)</f>
        <v>13</v>
      </c>
      <c r="AQ3620">
        <f>MATCH(AO3620,Sheet2!$F$5:$K$5,0)</f>
        <v>6</v>
      </c>
      <c r="AR3620" s="33">
        <f>INDEX(Sheet2!$F$5:$K$18,OPaL!AP3620,OPaL!AQ3620)</f>
        <v>0.2</v>
      </c>
      <c r="AS3620" s="1">
        <f t="shared" si="170"/>
        <v>3126.6400000000003</v>
      </c>
    </row>
    <row r="3621" spans="1:45" x14ac:dyDescent="0.2">
      <c r="A3621" s="11" t="s">
        <v>9136</v>
      </c>
      <c r="B3621" s="11" t="s">
        <v>9137</v>
      </c>
      <c r="C3621" s="11" t="s">
        <v>13194</v>
      </c>
      <c r="D3621" s="21">
        <v>45272</v>
      </c>
      <c r="E3621" s="21" t="s">
        <v>9773</v>
      </c>
      <c r="F3621" s="21" t="s">
        <v>14659</v>
      </c>
      <c r="G3621" s="11" t="s">
        <v>2</v>
      </c>
      <c r="H3621" s="11" t="s">
        <v>350</v>
      </c>
      <c r="I3621" s="11" t="s">
        <v>4</v>
      </c>
      <c r="J3621" s="13">
        <v>100</v>
      </c>
      <c r="K3621" s="12">
        <v>3902.57</v>
      </c>
      <c r="L3621" s="12">
        <v>0</v>
      </c>
      <c r="M3621" s="12">
        <v>0</v>
      </c>
      <c r="N3621" s="12">
        <f t="shared" si="169"/>
        <v>3902.57</v>
      </c>
      <c r="O3621" s="11" t="s">
        <v>8227</v>
      </c>
      <c r="P3621" s="13">
        <v>0</v>
      </c>
      <c r="Q3621" s="11" t="s">
        <v>6</v>
      </c>
      <c r="R3621" s="13">
        <v>0</v>
      </c>
      <c r="S3621" s="13">
        <v>0</v>
      </c>
      <c r="T3621" s="11" t="s">
        <v>7</v>
      </c>
      <c r="U3621" s="11" t="s">
        <v>8</v>
      </c>
      <c r="V3621" s="15">
        <v>0</v>
      </c>
      <c r="W3621" s="13">
        <v>0</v>
      </c>
      <c r="X3621" s="15">
        <v>0</v>
      </c>
      <c r="Y3621" s="15">
        <v>0</v>
      </c>
      <c r="Z3621" s="13">
        <v>0</v>
      </c>
      <c r="AA3621" s="15">
        <v>0</v>
      </c>
      <c r="AB3621" s="13">
        <v>0</v>
      </c>
      <c r="AC3621" s="15">
        <v>0</v>
      </c>
      <c r="AD3621" s="13">
        <v>0</v>
      </c>
      <c r="AE3621" s="15">
        <v>0</v>
      </c>
      <c r="AF3621" s="13">
        <v>0</v>
      </c>
      <c r="AG3621" s="15">
        <v>0</v>
      </c>
      <c r="AH3621" s="13">
        <v>0</v>
      </c>
      <c r="AI3621" s="15">
        <v>0</v>
      </c>
      <c r="AJ3621" s="11" t="s">
        <v>352</v>
      </c>
      <c r="AK3621" s="11" t="s">
        <v>8228</v>
      </c>
      <c r="AL3621" s="22">
        <f t="shared" si="168"/>
        <v>20</v>
      </c>
      <c r="AM3621" s="11" t="str">
        <f>VLOOKUP(O3621,Sheet2!$D$6:$E$14,2,FALSE)</f>
        <v>Consumables</v>
      </c>
      <c r="AN3621" s="11" t="str">
        <f>VLOOKUP(F3621,Sheet2!$E$15:$F$18,2,FALSE)</f>
        <v>CM</v>
      </c>
      <c r="AO3621" s="35" t="s">
        <v>14664</v>
      </c>
      <c r="AP3621">
        <f>MATCH(AN3621,Sheet2!$F$5:$F$18,0)</f>
        <v>13</v>
      </c>
      <c r="AQ3621">
        <f>MATCH(AO3621,Sheet2!$F$5:$K$5,0)</f>
        <v>2</v>
      </c>
      <c r="AR3621" s="33">
        <f>INDEX(Sheet2!$F$5:$K$18,OPaL!AP3621,OPaL!AQ3621)</f>
        <v>0</v>
      </c>
      <c r="AS3621" s="1">
        <f t="shared" si="170"/>
        <v>3902.57</v>
      </c>
    </row>
    <row r="3622" spans="1:45" x14ac:dyDescent="0.2">
      <c r="A3622" s="11" t="s">
        <v>8710</v>
      </c>
      <c r="B3622" s="11" t="s">
        <v>8711</v>
      </c>
      <c r="C3622" s="11" t="s">
        <v>13195</v>
      </c>
      <c r="D3622" s="21">
        <v>44022</v>
      </c>
      <c r="E3622" s="21" t="s">
        <v>9731</v>
      </c>
      <c r="F3622" s="21" t="s">
        <v>14659</v>
      </c>
      <c r="G3622" s="11" t="s">
        <v>2</v>
      </c>
      <c r="H3622" s="11" t="s">
        <v>3</v>
      </c>
      <c r="I3622" s="11" t="s">
        <v>4</v>
      </c>
      <c r="J3622" s="13">
        <v>5</v>
      </c>
      <c r="K3622" s="12">
        <v>3901.66</v>
      </c>
      <c r="L3622" s="12">
        <v>0</v>
      </c>
      <c r="M3622" s="12">
        <v>0</v>
      </c>
      <c r="N3622" s="12">
        <f t="shared" si="169"/>
        <v>3901.66</v>
      </c>
      <c r="O3622" s="11" t="s">
        <v>8227</v>
      </c>
      <c r="P3622" s="13">
        <v>0</v>
      </c>
      <c r="Q3622" s="11" t="s">
        <v>6</v>
      </c>
      <c r="R3622" s="13">
        <v>0</v>
      </c>
      <c r="S3622" s="13">
        <v>0</v>
      </c>
      <c r="T3622" s="11" t="s">
        <v>7</v>
      </c>
      <c r="U3622" s="11" t="s">
        <v>8</v>
      </c>
      <c r="V3622" s="15">
        <v>0</v>
      </c>
      <c r="W3622" s="13">
        <v>0</v>
      </c>
      <c r="X3622" s="15">
        <v>0</v>
      </c>
      <c r="Y3622" s="15">
        <v>0</v>
      </c>
      <c r="Z3622" s="13">
        <v>0</v>
      </c>
      <c r="AA3622" s="15">
        <v>0</v>
      </c>
      <c r="AB3622" s="13">
        <v>0</v>
      </c>
      <c r="AC3622" s="15">
        <v>0</v>
      </c>
      <c r="AD3622" s="13">
        <v>0</v>
      </c>
      <c r="AE3622" s="15">
        <v>0</v>
      </c>
      <c r="AF3622" s="13">
        <v>0</v>
      </c>
      <c r="AG3622" s="15">
        <v>0</v>
      </c>
      <c r="AH3622" s="13">
        <v>0</v>
      </c>
      <c r="AI3622" s="15">
        <v>0</v>
      </c>
      <c r="AJ3622" s="11" t="s">
        <v>9</v>
      </c>
      <c r="AK3622" s="11" t="s">
        <v>8228</v>
      </c>
      <c r="AL3622" s="22">
        <f t="shared" si="168"/>
        <v>1270</v>
      </c>
      <c r="AM3622" s="11" t="str">
        <f>VLOOKUP(O3622,Sheet2!$D$6:$E$14,2,FALSE)</f>
        <v>Consumables</v>
      </c>
      <c r="AN3622" s="11" t="str">
        <f>VLOOKUP(F3622,Sheet2!$E$15:$F$18,2,FALSE)</f>
        <v>CM</v>
      </c>
      <c r="AO3622" s="35" t="s">
        <v>14668</v>
      </c>
      <c r="AP3622">
        <f>MATCH(AN3622,Sheet2!$F$5:$F$18,0)</f>
        <v>13</v>
      </c>
      <c r="AQ3622">
        <f>MATCH(AO3622,Sheet2!$F$5:$K$5,0)</f>
        <v>6</v>
      </c>
      <c r="AR3622" s="33">
        <f>INDEX(Sheet2!$F$5:$K$18,OPaL!AP3622,OPaL!AQ3622)</f>
        <v>0.2</v>
      </c>
      <c r="AS3622" s="1">
        <f t="shared" si="170"/>
        <v>3121.328</v>
      </c>
    </row>
    <row r="3623" spans="1:45" x14ac:dyDescent="0.2">
      <c r="A3623" s="11" t="s">
        <v>9188</v>
      </c>
      <c r="B3623" s="11" t="s">
        <v>9189</v>
      </c>
      <c r="C3623" s="11" t="s">
        <v>12218</v>
      </c>
      <c r="D3623" s="21">
        <v>44681</v>
      </c>
      <c r="E3623" s="21" t="s">
        <v>9752</v>
      </c>
      <c r="F3623" s="21" t="s">
        <v>14659</v>
      </c>
      <c r="G3623" s="11" t="s">
        <v>2</v>
      </c>
      <c r="H3623" s="11" t="s">
        <v>350</v>
      </c>
      <c r="I3623" s="11" t="s">
        <v>4</v>
      </c>
      <c r="J3623" s="13">
        <v>1</v>
      </c>
      <c r="K3623" s="12">
        <v>3892.61</v>
      </c>
      <c r="L3623" s="12">
        <v>0</v>
      </c>
      <c r="M3623" s="12">
        <v>0</v>
      </c>
      <c r="N3623" s="12">
        <f t="shared" si="169"/>
        <v>3892.61</v>
      </c>
      <c r="O3623" s="11" t="s">
        <v>8227</v>
      </c>
      <c r="P3623" s="13">
        <v>0</v>
      </c>
      <c r="Q3623" s="11" t="s">
        <v>6</v>
      </c>
      <c r="R3623" s="13">
        <v>0</v>
      </c>
      <c r="S3623" s="13">
        <v>0</v>
      </c>
      <c r="T3623" s="11" t="s">
        <v>7</v>
      </c>
      <c r="U3623" s="11" t="s">
        <v>8</v>
      </c>
      <c r="V3623" s="15">
        <v>0</v>
      </c>
      <c r="W3623" s="13">
        <v>0</v>
      </c>
      <c r="X3623" s="15">
        <v>0</v>
      </c>
      <c r="Y3623" s="15">
        <v>0</v>
      </c>
      <c r="Z3623" s="13">
        <v>0</v>
      </c>
      <c r="AA3623" s="15">
        <v>0</v>
      </c>
      <c r="AB3623" s="13">
        <v>0</v>
      </c>
      <c r="AC3623" s="15">
        <v>0</v>
      </c>
      <c r="AD3623" s="13">
        <v>0</v>
      </c>
      <c r="AE3623" s="15">
        <v>0</v>
      </c>
      <c r="AF3623" s="13">
        <v>0</v>
      </c>
      <c r="AG3623" s="15">
        <v>0</v>
      </c>
      <c r="AH3623" s="13">
        <v>0</v>
      </c>
      <c r="AI3623" s="15">
        <v>0</v>
      </c>
      <c r="AJ3623" s="11" t="s">
        <v>352</v>
      </c>
      <c r="AK3623" s="11" t="s">
        <v>8228</v>
      </c>
      <c r="AL3623" s="22">
        <f t="shared" si="168"/>
        <v>611</v>
      </c>
      <c r="AM3623" s="11" t="str">
        <f>VLOOKUP(O3623,Sheet2!$D$6:$E$14,2,FALSE)</f>
        <v>Consumables</v>
      </c>
      <c r="AN3623" s="11" t="str">
        <f>VLOOKUP(F3623,Sheet2!$E$15:$F$18,2,FALSE)</f>
        <v>CM</v>
      </c>
      <c r="AO3623" s="35" t="s">
        <v>14668</v>
      </c>
      <c r="AP3623">
        <f>MATCH(AN3623,Sheet2!$F$5:$F$18,0)</f>
        <v>13</v>
      </c>
      <c r="AQ3623">
        <f>MATCH(AO3623,Sheet2!$F$5:$K$5,0)</f>
        <v>6</v>
      </c>
      <c r="AR3623" s="33">
        <f>INDEX(Sheet2!$F$5:$K$18,OPaL!AP3623,OPaL!AQ3623)</f>
        <v>0.2</v>
      </c>
      <c r="AS3623" s="1">
        <f t="shared" si="170"/>
        <v>3114.0880000000002</v>
      </c>
    </row>
    <row r="3624" spans="1:45" x14ac:dyDescent="0.2">
      <c r="A3624" s="11" t="s">
        <v>4943</v>
      </c>
      <c r="B3624" s="11" t="s">
        <v>4944</v>
      </c>
      <c r="C3624" s="11" t="s">
        <v>13196</v>
      </c>
      <c r="D3624" s="21">
        <v>44342</v>
      </c>
      <c r="E3624" s="21" t="s">
        <v>9697</v>
      </c>
      <c r="F3624" s="21" t="s">
        <v>14659</v>
      </c>
      <c r="G3624" s="11" t="s">
        <v>2</v>
      </c>
      <c r="H3624" s="11" t="s">
        <v>3</v>
      </c>
      <c r="I3624" s="11" t="s">
        <v>4</v>
      </c>
      <c r="J3624" s="12">
        <v>1</v>
      </c>
      <c r="K3624" s="12">
        <v>3888.12</v>
      </c>
      <c r="L3624" s="12">
        <v>0</v>
      </c>
      <c r="M3624" s="12">
        <v>0</v>
      </c>
      <c r="N3624" s="12">
        <f t="shared" si="169"/>
        <v>3888.12</v>
      </c>
      <c r="O3624" s="11" t="s">
        <v>5</v>
      </c>
      <c r="P3624" s="13">
        <v>0</v>
      </c>
      <c r="Q3624" s="11" t="s">
        <v>6</v>
      </c>
      <c r="R3624" s="13">
        <v>0</v>
      </c>
      <c r="S3624" s="13">
        <v>0</v>
      </c>
      <c r="T3624" s="11" t="s">
        <v>7</v>
      </c>
      <c r="U3624" s="11" t="s">
        <v>8</v>
      </c>
      <c r="V3624" s="15">
        <v>0</v>
      </c>
      <c r="W3624" s="13">
        <v>0</v>
      </c>
      <c r="X3624" s="15">
        <v>0</v>
      </c>
      <c r="Y3624" s="15">
        <v>0</v>
      </c>
      <c r="Z3624" s="13">
        <v>0</v>
      </c>
      <c r="AA3624" s="15">
        <v>0</v>
      </c>
      <c r="AB3624" s="13">
        <v>0</v>
      </c>
      <c r="AC3624" s="15">
        <v>0</v>
      </c>
      <c r="AD3624" s="13">
        <v>0</v>
      </c>
      <c r="AE3624" s="15">
        <v>0</v>
      </c>
      <c r="AF3624" s="13">
        <v>0</v>
      </c>
      <c r="AG3624" s="15">
        <v>0</v>
      </c>
      <c r="AH3624" s="13">
        <v>0</v>
      </c>
      <c r="AI3624" s="15">
        <v>0</v>
      </c>
      <c r="AJ3624" s="11" t="s">
        <v>9</v>
      </c>
      <c r="AK3624" s="11" t="s">
        <v>1398</v>
      </c>
      <c r="AL3624" s="22">
        <f t="shared" si="168"/>
        <v>950</v>
      </c>
      <c r="AM3624" s="11" t="str">
        <f>VLOOKUP(O3624,Sheet2!$D$6:$E$14,2,FALSE)</f>
        <v>Spare parts</v>
      </c>
      <c r="AN3624" s="11" t="str">
        <f>VLOOKUP(F3624,Sheet2!$E$10:$F$13,2,FALSE)</f>
        <v>SPM</v>
      </c>
      <c r="AO3624" s="35" t="s">
        <v>14668</v>
      </c>
      <c r="AP3624">
        <f>MATCH(AN3624,Sheet2!$F$5:$F$18,0)</f>
        <v>6</v>
      </c>
      <c r="AQ3624">
        <f>MATCH(AO3624,Sheet2!$F$5:$K$5,0)</f>
        <v>6</v>
      </c>
      <c r="AR3624" s="33">
        <f>INDEX(Sheet2!$F$5:$K$18,OPaL!AP3624,OPaL!AQ3624)</f>
        <v>0.15</v>
      </c>
      <c r="AS3624" s="1">
        <f t="shared" si="170"/>
        <v>3304.902</v>
      </c>
    </row>
    <row r="3625" spans="1:45" x14ac:dyDescent="0.2">
      <c r="A3625" s="11" t="s">
        <v>8996</v>
      </c>
      <c r="B3625" s="11" t="s">
        <v>8997</v>
      </c>
      <c r="C3625" s="11" t="s">
        <v>13197</v>
      </c>
      <c r="D3625" s="21">
        <v>45162</v>
      </c>
      <c r="E3625" s="21" t="s">
        <v>9739</v>
      </c>
      <c r="F3625" s="21" t="s">
        <v>14659</v>
      </c>
      <c r="G3625" s="11" t="s">
        <v>2</v>
      </c>
      <c r="H3625" s="11" t="s">
        <v>3</v>
      </c>
      <c r="I3625" s="11" t="s">
        <v>4</v>
      </c>
      <c r="J3625" s="13">
        <v>9</v>
      </c>
      <c r="K3625" s="12">
        <v>3880.59</v>
      </c>
      <c r="L3625" s="12">
        <v>0</v>
      </c>
      <c r="M3625" s="12">
        <v>0</v>
      </c>
      <c r="N3625" s="12">
        <f t="shared" si="169"/>
        <v>3880.59</v>
      </c>
      <c r="O3625" s="11" t="s">
        <v>8227</v>
      </c>
      <c r="P3625" s="13">
        <v>0</v>
      </c>
      <c r="Q3625" s="11" t="s">
        <v>6</v>
      </c>
      <c r="R3625" s="13">
        <v>0</v>
      </c>
      <c r="S3625" s="13">
        <v>0</v>
      </c>
      <c r="T3625" s="11" t="s">
        <v>7</v>
      </c>
      <c r="U3625" s="11" t="s">
        <v>8</v>
      </c>
      <c r="V3625" s="15">
        <v>0</v>
      </c>
      <c r="W3625" s="13">
        <v>0</v>
      </c>
      <c r="X3625" s="15">
        <v>0</v>
      </c>
      <c r="Y3625" s="15">
        <v>0</v>
      </c>
      <c r="Z3625" s="13">
        <v>0</v>
      </c>
      <c r="AA3625" s="15">
        <v>0</v>
      </c>
      <c r="AB3625" s="13">
        <v>0</v>
      </c>
      <c r="AC3625" s="15">
        <v>0</v>
      </c>
      <c r="AD3625" s="13">
        <v>0</v>
      </c>
      <c r="AE3625" s="15">
        <v>0</v>
      </c>
      <c r="AF3625" s="13">
        <v>0</v>
      </c>
      <c r="AG3625" s="15">
        <v>0</v>
      </c>
      <c r="AH3625" s="13">
        <v>0</v>
      </c>
      <c r="AI3625" s="15">
        <v>0</v>
      </c>
      <c r="AJ3625" s="11" t="s">
        <v>9</v>
      </c>
      <c r="AK3625" s="11" t="s">
        <v>8228</v>
      </c>
      <c r="AL3625" s="22">
        <f t="shared" si="168"/>
        <v>130</v>
      </c>
      <c r="AM3625" s="11" t="str">
        <f>VLOOKUP(O3625,Sheet2!$D$6:$E$14,2,FALSE)</f>
        <v>Consumables</v>
      </c>
      <c r="AN3625" s="11" t="str">
        <f>VLOOKUP(F3625,Sheet2!$E$15:$F$18,2,FALSE)</f>
        <v>CM</v>
      </c>
      <c r="AO3625" s="35" t="s">
        <v>14665</v>
      </c>
      <c r="AP3625">
        <f>MATCH(AN3625,Sheet2!$F$5:$F$18,0)</f>
        <v>13</v>
      </c>
      <c r="AQ3625">
        <f>MATCH(AO3625,Sheet2!$F$5:$K$5,0)</f>
        <v>3</v>
      </c>
      <c r="AR3625" s="33">
        <f>INDEX(Sheet2!$F$5:$K$18,OPaL!AP3625,OPaL!AQ3625)</f>
        <v>0</v>
      </c>
      <c r="AS3625" s="1">
        <f t="shared" si="170"/>
        <v>3880.59</v>
      </c>
    </row>
    <row r="3626" spans="1:45" x14ac:dyDescent="0.2">
      <c r="A3626" s="11" t="s">
        <v>9378</v>
      </c>
      <c r="B3626" s="11" t="s">
        <v>9379</v>
      </c>
      <c r="C3626" s="11" t="s">
        <v>13198</v>
      </c>
      <c r="D3626" s="21">
        <v>45220</v>
      </c>
      <c r="E3626" s="21" t="s">
        <v>9764</v>
      </c>
      <c r="F3626" s="21" t="s">
        <v>14659</v>
      </c>
      <c r="G3626" s="11" t="s">
        <v>2</v>
      </c>
      <c r="H3626" s="11" t="s">
        <v>16</v>
      </c>
      <c r="I3626" s="11" t="s">
        <v>4</v>
      </c>
      <c r="J3626" s="13">
        <v>1</v>
      </c>
      <c r="K3626" s="12">
        <v>3879.3</v>
      </c>
      <c r="L3626" s="12">
        <v>0</v>
      </c>
      <c r="M3626" s="12">
        <v>0</v>
      </c>
      <c r="N3626" s="12">
        <f t="shared" si="169"/>
        <v>3879.3</v>
      </c>
      <c r="O3626" s="11" t="s">
        <v>8227</v>
      </c>
      <c r="P3626" s="13">
        <v>0</v>
      </c>
      <c r="Q3626" s="11" t="s">
        <v>6</v>
      </c>
      <c r="R3626" s="13">
        <v>0</v>
      </c>
      <c r="S3626" s="13">
        <v>0</v>
      </c>
      <c r="T3626" s="11" t="s">
        <v>7</v>
      </c>
      <c r="U3626" s="11" t="s">
        <v>8</v>
      </c>
      <c r="V3626" s="15">
        <v>0</v>
      </c>
      <c r="W3626" s="13">
        <v>0</v>
      </c>
      <c r="X3626" s="15">
        <v>0</v>
      </c>
      <c r="Y3626" s="15">
        <v>0</v>
      </c>
      <c r="Z3626" s="13">
        <v>0</v>
      </c>
      <c r="AA3626" s="15">
        <v>0</v>
      </c>
      <c r="AB3626" s="13">
        <v>0</v>
      </c>
      <c r="AC3626" s="15">
        <v>0</v>
      </c>
      <c r="AD3626" s="13">
        <v>0</v>
      </c>
      <c r="AE3626" s="15">
        <v>0</v>
      </c>
      <c r="AF3626" s="13">
        <v>0</v>
      </c>
      <c r="AG3626" s="15">
        <v>0</v>
      </c>
      <c r="AH3626" s="13">
        <v>0</v>
      </c>
      <c r="AI3626" s="15">
        <v>0</v>
      </c>
      <c r="AJ3626" s="11" t="s">
        <v>17</v>
      </c>
      <c r="AK3626" s="11" t="s">
        <v>8228</v>
      </c>
      <c r="AL3626" s="22">
        <f t="shared" si="168"/>
        <v>72</v>
      </c>
      <c r="AM3626" s="11" t="str">
        <f>VLOOKUP(O3626,Sheet2!$D$6:$E$14,2,FALSE)</f>
        <v>Consumables</v>
      </c>
      <c r="AN3626" s="11" t="str">
        <f>VLOOKUP(F3626,Sheet2!$E$15:$F$18,2,FALSE)</f>
        <v>CM</v>
      </c>
      <c r="AO3626" s="35" t="s">
        <v>14664</v>
      </c>
      <c r="AP3626">
        <f>MATCH(AN3626,Sheet2!$F$5:$F$18,0)</f>
        <v>13</v>
      </c>
      <c r="AQ3626">
        <f>MATCH(AO3626,Sheet2!$F$5:$K$5,0)</f>
        <v>2</v>
      </c>
      <c r="AR3626" s="33">
        <f>INDEX(Sheet2!$F$5:$K$18,OPaL!AP3626,OPaL!AQ3626)</f>
        <v>0</v>
      </c>
      <c r="AS3626" s="1">
        <f t="shared" si="170"/>
        <v>3879.3</v>
      </c>
    </row>
    <row r="3627" spans="1:45" x14ac:dyDescent="0.2">
      <c r="A3627" s="11" t="s">
        <v>7798</v>
      </c>
      <c r="B3627" s="11" t="s">
        <v>7799</v>
      </c>
      <c r="C3627" s="11" t="s">
        <v>13199</v>
      </c>
      <c r="D3627" s="21">
        <v>44302</v>
      </c>
      <c r="E3627" s="21" t="s">
        <v>9697</v>
      </c>
      <c r="F3627" s="21" t="s">
        <v>14659</v>
      </c>
      <c r="G3627" s="11" t="s">
        <v>2</v>
      </c>
      <c r="H3627" s="11" t="s">
        <v>3</v>
      </c>
      <c r="I3627" s="11" t="s">
        <v>4</v>
      </c>
      <c r="J3627" s="13">
        <v>4</v>
      </c>
      <c r="K3627" s="12">
        <v>3876.16</v>
      </c>
      <c r="L3627" s="12">
        <v>0</v>
      </c>
      <c r="M3627" s="12">
        <v>0</v>
      </c>
      <c r="N3627" s="12">
        <f t="shared" si="169"/>
        <v>3876.16</v>
      </c>
      <c r="O3627" s="11" t="s">
        <v>5</v>
      </c>
      <c r="P3627" s="13">
        <v>0</v>
      </c>
      <c r="Q3627" s="11" t="s">
        <v>6</v>
      </c>
      <c r="R3627" s="13">
        <v>0</v>
      </c>
      <c r="S3627" s="13">
        <v>0</v>
      </c>
      <c r="T3627" s="11" t="s">
        <v>7</v>
      </c>
      <c r="U3627" s="11" t="s">
        <v>8</v>
      </c>
      <c r="V3627" s="15">
        <v>0</v>
      </c>
      <c r="W3627" s="13">
        <v>0</v>
      </c>
      <c r="X3627" s="15">
        <v>0</v>
      </c>
      <c r="Y3627" s="15">
        <v>0</v>
      </c>
      <c r="Z3627" s="13">
        <v>0</v>
      </c>
      <c r="AA3627" s="15">
        <v>0</v>
      </c>
      <c r="AB3627" s="13">
        <v>0</v>
      </c>
      <c r="AC3627" s="15">
        <v>0</v>
      </c>
      <c r="AD3627" s="13">
        <v>0</v>
      </c>
      <c r="AE3627" s="15">
        <v>0</v>
      </c>
      <c r="AF3627" s="13">
        <v>0</v>
      </c>
      <c r="AG3627" s="15">
        <v>0</v>
      </c>
      <c r="AH3627" s="13">
        <v>0</v>
      </c>
      <c r="AI3627" s="15">
        <v>0</v>
      </c>
      <c r="AJ3627" s="11" t="s">
        <v>9</v>
      </c>
      <c r="AK3627" s="11" t="s">
        <v>13</v>
      </c>
      <c r="AL3627" s="22">
        <f t="shared" si="168"/>
        <v>990</v>
      </c>
      <c r="AM3627" s="11" t="str">
        <f>VLOOKUP(O3627,Sheet2!$D$6:$E$14,2,FALSE)</f>
        <v>Spare parts</v>
      </c>
      <c r="AN3627" s="11" t="str">
        <f>VLOOKUP(F3627,Sheet2!$E$10:$F$13,2,FALSE)</f>
        <v>SPM</v>
      </c>
      <c r="AO3627" s="35" t="s">
        <v>14668</v>
      </c>
      <c r="AP3627">
        <f>MATCH(AN3627,Sheet2!$F$5:$F$18,0)</f>
        <v>6</v>
      </c>
      <c r="AQ3627">
        <f>MATCH(AO3627,Sheet2!$F$5:$K$5,0)</f>
        <v>6</v>
      </c>
      <c r="AR3627" s="33">
        <f>INDEX(Sheet2!$F$5:$K$18,OPaL!AP3627,OPaL!AQ3627)</f>
        <v>0.15</v>
      </c>
      <c r="AS3627" s="1">
        <f t="shared" si="170"/>
        <v>3294.7359999999999</v>
      </c>
    </row>
    <row r="3628" spans="1:45" x14ac:dyDescent="0.2">
      <c r="A3628" s="11" t="s">
        <v>8338</v>
      </c>
      <c r="B3628" s="11" t="s">
        <v>8339</v>
      </c>
      <c r="C3628" s="11" t="s">
        <v>13200</v>
      </c>
      <c r="D3628" s="21">
        <v>45015</v>
      </c>
      <c r="E3628" s="21" t="s">
        <v>9771</v>
      </c>
      <c r="F3628" s="21" t="s">
        <v>14659</v>
      </c>
      <c r="G3628" s="11" t="s">
        <v>2</v>
      </c>
      <c r="H3628" s="11" t="s">
        <v>350</v>
      </c>
      <c r="I3628" s="11" t="s">
        <v>351</v>
      </c>
      <c r="J3628" s="12">
        <v>48</v>
      </c>
      <c r="K3628" s="12">
        <v>3874.08</v>
      </c>
      <c r="L3628" s="12">
        <v>0</v>
      </c>
      <c r="M3628" s="12">
        <v>0</v>
      </c>
      <c r="N3628" s="12">
        <f t="shared" si="169"/>
        <v>3874.08</v>
      </c>
      <c r="O3628" s="11" t="s">
        <v>8227</v>
      </c>
      <c r="P3628" s="13">
        <v>0</v>
      </c>
      <c r="Q3628" s="11" t="s">
        <v>6</v>
      </c>
      <c r="R3628" s="13">
        <v>0</v>
      </c>
      <c r="S3628" s="13">
        <v>0</v>
      </c>
      <c r="T3628" s="11" t="s">
        <v>7</v>
      </c>
      <c r="U3628" s="11" t="s">
        <v>8</v>
      </c>
      <c r="V3628" s="15">
        <v>0</v>
      </c>
      <c r="W3628" s="13">
        <v>0</v>
      </c>
      <c r="X3628" s="15">
        <v>0</v>
      </c>
      <c r="Y3628" s="15">
        <v>0</v>
      </c>
      <c r="Z3628" s="13">
        <v>0</v>
      </c>
      <c r="AA3628" s="15">
        <v>0</v>
      </c>
      <c r="AB3628" s="13">
        <v>0</v>
      </c>
      <c r="AC3628" s="15">
        <v>0</v>
      </c>
      <c r="AD3628" s="13">
        <v>0</v>
      </c>
      <c r="AE3628" s="15">
        <v>0</v>
      </c>
      <c r="AF3628" s="13">
        <v>0</v>
      </c>
      <c r="AG3628" s="15">
        <v>0</v>
      </c>
      <c r="AH3628" s="13">
        <v>0</v>
      </c>
      <c r="AI3628" s="15">
        <v>0</v>
      </c>
      <c r="AJ3628" s="11" t="s">
        <v>352</v>
      </c>
      <c r="AK3628" s="11" t="s">
        <v>8228</v>
      </c>
      <c r="AL3628" s="22">
        <f t="shared" si="168"/>
        <v>277</v>
      </c>
      <c r="AM3628" s="11" t="str">
        <f>VLOOKUP(O3628,Sheet2!$D$6:$E$14,2,FALSE)</f>
        <v>Consumables</v>
      </c>
      <c r="AN3628" s="11" t="str">
        <f>VLOOKUP(F3628,Sheet2!$E$15:$F$18,2,FALSE)</f>
        <v>CM</v>
      </c>
      <c r="AO3628" s="35" t="s">
        <v>14667</v>
      </c>
      <c r="AP3628">
        <f>MATCH(AN3628,Sheet2!$F$5:$F$18,0)</f>
        <v>13</v>
      </c>
      <c r="AQ3628">
        <f>MATCH(AO3628,Sheet2!$F$5:$K$5,0)</f>
        <v>5</v>
      </c>
      <c r="AR3628" s="33">
        <f>INDEX(Sheet2!$F$5:$K$18,OPaL!AP3628,OPaL!AQ3628)</f>
        <v>0.1</v>
      </c>
      <c r="AS3628" s="1">
        <f t="shared" si="170"/>
        <v>3486.672</v>
      </c>
    </row>
    <row r="3629" spans="1:45" x14ac:dyDescent="0.2">
      <c r="A3629" s="11" t="s">
        <v>8505</v>
      </c>
      <c r="B3629" s="11" t="s">
        <v>8506</v>
      </c>
      <c r="C3629" s="11" t="s">
        <v>13201</v>
      </c>
      <c r="D3629" s="21">
        <v>45085</v>
      </c>
      <c r="E3629" s="21" t="s">
        <v>9809</v>
      </c>
      <c r="F3629" s="21" t="s">
        <v>14659</v>
      </c>
      <c r="G3629" s="11" t="s">
        <v>2</v>
      </c>
      <c r="H3629" s="11" t="s">
        <v>3</v>
      </c>
      <c r="I3629" s="11" t="s">
        <v>4</v>
      </c>
      <c r="J3629" s="12">
        <v>58</v>
      </c>
      <c r="K3629" s="12">
        <v>3869.53</v>
      </c>
      <c r="L3629" s="12">
        <v>0</v>
      </c>
      <c r="M3629" s="12">
        <v>0</v>
      </c>
      <c r="N3629" s="12">
        <f t="shared" si="169"/>
        <v>3869.53</v>
      </c>
      <c r="O3629" s="11" t="s">
        <v>8227</v>
      </c>
      <c r="P3629" s="13">
        <v>0</v>
      </c>
      <c r="Q3629" s="11" t="s">
        <v>6</v>
      </c>
      <c r="R3629" s="13">
        <v>0</v>
      </c>
      <c r="S3629" s="13">
        <v>0</v>
      </c>
      <c r="T3629" s="11" t="s">
        <v>7</v>
      </c>
      <c r="U3629" s="11" t="s">
        <v>8</v>
      </c>
      <c r="V3629" s="15">
        <v>0</v>
      </c>
      <c r="W3629" s="13">
        <v>0</v>
      </c>
      <c r="X3629" s="15">
        <v>0</v>
      </c>
      <c r="Y3629" s="15">
        <v>0</v>
      </c>
      <c r="Z3629" s="13">
        <v>0</v>
      </c>
      <c r="AA3629" s="15">
        <v>0</v>
      </c>
      <c r="AB3629" s="13">
        <v>0</v>
      </c>
      <c r="AC3629" s="15">
        <v>0</v>
      </c>
      <c r="AD3629" s="13">
        <v>0</v>
      </c>
      <c r="AE3629" s="15">
        <v>0</v>
      </c>
      <c r="AF3629" s="13">
        <v>0</v>
      </c>
      <c r="AG3629" s="15">
        <v>0</v>
      </c>
      <c r="AH3629" s="13">
        <v>0</v>
      </c>
      <c r="AI3629" s="15">
        <v>0</v>
      </c>
      <c r="AJ3629" s="11" t="s">
        <v>9</v>
      </c>
      <c r="AK3629" s="11" t="s">
        <v>8228</v>
      </c>
      <c r="AL3629" s="22">
        <f t="shared" si="168"/>
        <v>207</v>
      </c>
      <c r="AM3629" s="11" t="str">
        <f>VLOOKUP(O3629,Sheet2!$D$6:$E$14,2,FALSE)</f>
        <v>Consumables</v>
      </c>
      <c r="AN3629" s="11" t="str">
        <f>VLOOKUP(F3629,Sheet2!$E$15:$F$18,2,FALSE)</f>
        <v>CM</v>
      </c>
      <c r="AO3629" s="35" t="s">
        <v>14666</v>
      </c>
      <c r="AP3629">
        <f>MATCH(AN3629,Sheet2!$F$5:$F$18,0)</f>
        <v>13</v>
      </c>
      <c r="AQ3629">
        <f>MATCH(AO3629,Sheet2!$F$5:$K$5,0)</f>
        <v>4</v>
      </c>
      <c r="AR3629" s="33">
        <f>INDEX(Sheet2!$F$5:$K$18,OPaL!AP3629,OPaL!AQ3629)</f>
        <v>0.05</v>
      </c>
      <c r="AS3629" s="1">
        <f t="shared" si="170"/>
        <v>3676.0535</v>
      </c>
    </row>
    <row r="3630" spans="1:45" x14ac:dyDescent="0.2">
      <c r="A3630" s="11" t="s">
        <v>5029</v>
      </c>
      <c r="B3630" s="11" t="s">
        <v>5030</v>
      </c>
      <c r="C3630" s="11" t="s">
        <v>13202</v>
      </c>
      <c r="D3630" s="21">
        <v>44796</v>
      </c>
      <c r="E3630" s="21" t="s">
        <v>9697</v>
      </c>
      <c r="F3630" s="21" t="s">
        <v>14659</v>
      </c>
      <c r="G3630" s="11" t="s">
        <v>2</v>
      </c>
      <c r="H3630" s="11" t="s">
        <v>350</v>
      </c>
      <c r="I3630" s="11" t="s">
        <v>4</v>
      </c>
      <c r="J3630" s="12">
        <v>20</v>
      </c>
      <c r="K3630" s="12">
        <v>3864</v>
      </c>
      <c r="L3630" s="12">
        <v>0</v>
      </c>
      <c r="M3630" s="12">
        <v>0</v>
      </c>
      <c r="N3630" s="12">
        <f t="shared" si="169"/>
        <v>3864</v>
      </c>
      <c r="O3630" s="11" t="s">
        <v>5</v>
      </c>
      <c r="P3630" s="13">
        <v>0</v>
      </c>
      <c r="Q3630" s="11" t="s">
        <v>6</v>
      </c>
      <c r="R3630" s="13">
        <v>0</v>
      </c>
      <c r="S3630" s="13">
        <v>0</v>
      </c>
      <c r="T3630" s="11" t="s">
        <v>7</v>
      </c>
      <c r="U3630" s="11" t="s">
        <v>8</v>
      </c>
      <c r="V3630" s="15">
        <v>0</v>
      </c>
      <c r="W3630" s="13">
        <v>0</v>
      </c>
      <c r="X3630" s="15">
        <v>0</v>
      </c>
      <c r="Y3630" s="15">
        <v>0</v>
      </c>
      <c r="Z3630" s="13">
        <v>0</v>
      </c>
      <c r="AA3630" s="15">
        <v>0</v>
      </c>
      <c r="AB3630" s="13">
        <v>0</v>
      </c>
      <c r="AC3630" s="15">
        <v>0</v>
      </c>
      <c r="AD3630" s="13">
        <v>0</v>
      </c>
      <c r="AE3630" s="15">
        <v>0</v>
      </c>
      <c r="AF3630" s="13">
        <v>0</v>
      </c>
      <c r="AG3630" s="15">
        <v>0</v>
      </c>
      <c r="AH3630" s="13">
        <v>0</v>
      </c>
      <c r="AI3630" s="15">
        <v>0</v>
      </c>
      <c r="AJ3630" s="11" t="s">
        <v>352</v>
      </c>
      <c r="AK3630" s="11" t="s">
        <v>1398</v>
      </c>
      <c r="AL3630" s="22">
        <f t="shared" si="168"/>
        <v>496</v>
      </c>
      <c r="AM3630" s="11" t="str">
        <f>VLOOKUP(O3630,Sheet2!$D$6:$E$14,2,FALSE)</f>
        <v>Spare parts</v>
      </c>
      <c r="AN3630" s="11" t="str">
        <f>VLOOKUP(F3630,Sheet2!$E$10:$F$13,2,FALSE)</f>
        <v>SPM</v>
      </c>
      <c r="AO3630" s="35" t="s">
        <v>14668</v>
      </c>
      <c r="AP3630">
        <f>MATCH(AN3630,Sheet2!$F$5:$F$18,0)</f>
        <v>6</v>
      </c>
      <c r="AQ3630">
        <f>MATCH(AO3630,Sheet2!$F$5:$K$5,0)</f>
        <v>6</v>
      </c>
      <c r="AR3630" s="33">
        <f>INDEX(Sheet2!$F$5:$K$18,OPaL!AP3630,OPaL!AQ3630)</f>
        <v>0.15</v>
      </c>
      <c r="AS3630" s="1">
        <f t="shared" si="170"/>
        <v>3284.4</v>
      </c>
    </row>
    <row r="3631" spans="1:45" x14ac:dyDescent="0.2">
      <c r="A3631" s="11" t="s">
        <v>8413</v>
      </c>
      <c r="B3631" s="11" t="s">
        <v>8414</v>
      </c>
      <c r="C3631" s="11" t="s">
        <v>13203</v>
      </c>
      <c r="D3631" s="21">
        <v>43125</v>
      </c>
      <c r="E3631" s="21" t="s">
        <v>9803</v>
      </c>
      <c r="F3631" s="21" t="s">
        <v>14659</v>
      </c>
      <c r="G3631" s="11" t="s">
        <v>2</v>
      </c>
      <c r="H3631" s="11" t="s">
        <v>3</v>
      </c>
      <c r="I3631" s="11" t="s">
        <v>4</v>
      </c>
      <c r="J3631" s="12">
        <v>30</v>
      </c>
      <c r="K3631" s="12">
        <v>3859.2</v>
      </c>
      <c r="L3631" s="12">
        <v>0</v>
      </c>
      <c r="M3631" s="12">
        <v>0</v>
      </c>
      <c r="N3631" s="12">
        <f t="shared" si="169"/>
        <v>3859.2</v>
      </c>
      <c r="O3631" s="11" t="s">
        <v>8227</v>
      </c>
      <c r="P3631" s="13">
        <v>0</v>
      </c>
      <c r="Q3631" s="11" t="s">
        <v>6</v>
      </c>
      <c r="R3631" s="13">
        <v>0</v>
      </c>
      <c r="S3631" s="13">
        <v>0</v>
      </c>
      <c r="T3631" s="11" t="s">
        <v>7</v>
      </c>
      <c r="U3631" s="11" t="s">
        <v>8</v>
      </c>
      <c r="V3631" s="15">
        <v>0</v>
      </c>
      <c r="W3631" s="13">
        <v>0</v>
      </c>
      <c r="X3631" s="15">
        <v>0</v>
      </c>
      <c r="Y3631" s="15">
        <v>0</v>
      </c>
      <c r="Z3631" s="13">
        <v>0</v>
      </c>
      <c r="AA3631" s="15">
        <v>0</v>
      </c>
      <c r="AB3631" s="13">
        <v>0</v>
      </c>
      <c r="AC3631" s="15">
        <v>0</v>
      </c>
      <c r="AD3631" s="13">
        <v>0</v>
      </c>
      <c r="AE3631" s="15">
        <v>0</v>
      </c>
      <c r="AF3631" s="13">
        <v>0</v>
      </c>
      <c r="AG3631" s="15">
        <v>0</v>
      </c>
      <c r="AH3631" s="13">
        <v>0</v>
      </c>
      <c r="AI3631" s="15">
        <v>0</v>
      </c>
      <c r="AJ3631" s="11" t="s">
        <v>9</v>
      </c>
      <c r="AK3631" s="11" t="s">
        <v>8228</v>
      </c>
      <c r="AL3631" s="22">
        <f t="shared" si="168"/>
        <v>2167</v>
      </c>
      <c r="AM3631" s="11" t="str">
        <f>VLOOKUP(O3631,Sheet2!$D$6:$E$14,2,FALSE)</f>
        <v>Consumables</v>
      </c>
      <c r="AN3631" s="11" t="str">
        <f>VLOOKUP(F3631,Sheet2!$E$15:$F$18,2,FALSE)</f>
        <v>CM</v>
      </c>
      <c r="AO3631" s="35" t="s">
        <v>14668</v>
      </c>
      <c r="AP3631">
        <f>MATCH(AN3631,Sheet2!$F$5:$F$18,0)</f>
        <v>13</v>
      </c>
      <c r="AQ3631">
        <f>MATCH(AO3631,Sheet2!$F$5:$K$5,0)</f>
        <v>6</v>
      </c>
      <c r="AR3631" s="33">
        <f>INDEX(Sheet2!$F$5:$K$18,OPaL!AP3631,OPaL!AQ3631)</f>
        <v>0.2</v>
      </c>
      <c r="AS3631" s="1">
        <f t="shared" si="170"/>
        <v>3087.36</v>
      </c>
    </row>
    <row r="3632" spans="1:45" x14ac:dyDescent="0.2">
      <c r="A3632" s="11" t="s">
        <v>8316</v>
      </c>
      <c r="B3632" s="11" t="s">
        <v>8317</v>
      </c>
      <c r="C3632" s="11" t="s">
        <v>13048</v>
      </c>
      <c r="D3632" s="21">
        <v>44755</v>
      </c>
      <c r="E3632" s="21" t="s">
        <v>9771</v>
      </c>
      <c r="F3632" s="21" t="s">
        <v>14659</v>
      </c>
      <c r="G3632" s="11" t="s">
        <v>2</v>
      </c>
      <c r="H3632" s="11" t="s">
        <v>16</v>
      </c>
      <c r="I3632" s="11" t="s">
        <v>4</v>
      </c>
      <c r="J3632" s="12">
        <v>25</v>
      </c>
      <c r="K3632" s="12">
        <v>3855.5</v>
      </c>
      <c r="L3632" s="12">
        <v>0</v>
      </c>
      <c r="M3632" s="12">
        <v>0</v>
      </c>
      <c r="N3632" s="12">
        <f t="shared" si="169"/>
        <v>3855.5</v>
      </c>
      <c r="O3632" s="11" t="s">
        <v>8227</v>
      </c>
      <c r="P3632" s="13">
        <v>0</v>
      </c>
      <c r="Q3632" s="11" t="s">
        <v>6</v>
      </c>
      <c r="R3632" s="13">
        <v>0</v>
      </c>
      <c r="S3632" s="13">
        <v>0</v>
      </c>
      <c r="T3632" s="11" t="s">
        <v>7</v>
      </c>
      <c r="U3632" s="11" t="s">
        <v>8</v>
      </c>
      <c r="V3632" s="15">
        <v>0</v>
      </c>
      <c r="W3632" s="13">
        <v>0</v>
      </c>
      <c r="X3632" s="15">
        <v>0</v>
      </c>
      <c r="Y3632" s="15">
        <v>0</v>
      </c>
      <c r="Z3632" s="13">
        <v>0</v>
      </c>
      <c r="AA3632" s="15">
        <v>0</v>
      </c>
      <c r="AB3632" s="13">
        <v>0</v>
      </c>
      <c r="AC3632" s="15">
        <v>0</v>
      </c>
      <c r="AD3632" s="13">
        <v>0</v>
      </c>
      <c r="AE3632" s="15">
        <v>0</v>
      </c>
      <c r="AF3632" s="13">
        <v>0</v>
      </c>
      <c r="AG3632" s="15">
        <v>0</v>
      </c>
      <c r="AH3632" s="13">
        <v>0</v>
      </c>
      <c r="AI3632" s="15">
        <v>0</v>
      </c>
      <c r="AJ3632" s="11" t="s">
        <v>17</v>
      </c>
      <c r="AK3632" s="11" t="s">
        <v>8228</v>
      </c>
      <c r="AL3632" s="22">
        <f t="shared" si="168"/>
        <v>537</v>
      </c>
      <c r="AM3632" s="11" t="str">
        <f>VLOOKUP(O3632,Sheet2!$D$6:$E$14,2,FALSE)</f>
        <v>Consumables</v>
      </c>
      <c r="AN3632" s="11" t="str">
        <f>VLOOKUP(F3632,Sheet2!$E$15:$F$18,2,FALSE)</f>
        <v>CM</v>
      </c>
      <c r="AO3632" s="35" t="s">
        <v>14668</v>
      </c>
      <c r="AP3632">
        <f>MATCH(AN3632,Sheet2!$F$5:$F$18,0)</f>
        <v>13</v>
      </c>
      <c r="AQ3632">
        <f>MATCH(AO3632,Sheet2!$F$5:$K$5,0)</f>
        <v>6</v>
      </c>
      <c r="AR3632" s="33">
        <f>INDEX(Sheet2!$F$5:$K$18,OPaL!AP3632,OPaL!AQ3632)</f>
        <v>0.2</v>
      </c>
      <c r="AS3632" s="1">
        <f t="shared" si="170"/>
        <v>3084.4</v>
      </c>
    </row>
    <row r="3633" spans="1:45" x14ac:dyDescent="0.2">
      <c r="A3633" s="11" t="s">
        <v>8972</v>
      </c>
      <c r="B3633" s="11" t="s">
        <v>8973</v>
      </c>
      <c r="C3633" s="11" t="s">
        <v>13204</v>
      </c>
      <c r="D3633" s="21">
        <v>45090</v>
      </c>
      <c r="E3633" s="21" t="s">
        <v>9739</v>
      </c>
      <c r="F3633" s="21" t="s">
        <v>14659</v>
      </c>
      <c r="G3633" s="11" t="s">
        <v>2</v>
      </c>
      <c r="H3633" s="11" t="s">
        <v>3</v>
      </c>
      <c r="I3633" s="11" t="s">
        <v>4</v>
      </c>
      <c r="J3633" s="13">
        <v>55</v>
      </c>
      <c r="K3633" s="12">
        <v>3854.39</v>
      </c>
      <c r="L3633" s="12">
        <v>0</v>
      </c>
      <c r="M3633" s="12">
        <v>0</v>
      </c>
      <c r="N3633" s="12">
        <f t="shared" si="169"/>
        <v>3854.39</v>
      </c>
      <c r="O3633" s="11" t="s">
        <v>8227</v>
      </c>
      <c r="P3633" s="13">
        <v>0</v>
      </c>
      <c r="Q3633" s="11" t="s">
        <v>6</v>
      </c>
      <c r="R3633" s="13">
        <v>0</v>
      </c>
      <c r="S3633" s="13">
        <v>0</v>
      </c>
      <c r="T3633" s="11" t="s">
        <v>7</v>
      </c>
      <c r="U3633" s="11" t="s">
        <v>8</v>
      </c>
      <c r="V3633" s="15">
        <v>0</v>
      </c>
      <c r="W3633" s="13">
        <v>0</v>
      </c>
      <c r="X3633" s="15">
        <v>0</v>
      </c>
      <c r="Y3633" s="15">
        <v>0</v>
      </c>
      <c r="Z3633" s="13">
        <v>0</v>
      </c>
      <c r="AA3633" s="15">
        <v>0</v>
      </c>
      <c r="AB3633" s="13">
        <v>0</v>
      </c>
      <c r="AC3633" s="15">
        <v>0</v>
      </c>
      <c r="AD3633" s="13">
        <v>0</v>
      </c>
      <c r="AE3633" s="15">
        <v>0</v>
      </c>
      <c r="AF3633" s="13">
        <v>0</v>
      </c>
      <c r="AG3633" s="15">
        <v>0</v>
      </c>
      <c r="AH3633" s="13">
        <v>0</v>
      </c>
      <c r="AI3633" s="15">
        <v>0</v>
      </c>
      <c r="AJ3633" s="11" t="s">
        <v>9</v>
      </c>
      <c r="AK3633" s="11" t="s">
        <v>8228</v>
      </c>
      <c r="AL3633" s="22">
        <f t="shared" si="168"/>
        <v>202</v>
      </c>
      <c r="AM3633" s="11" t="str">
        <f>VLOOKUP(O3633,Sheet2!$D$6:$E$14,2,FALSE)</f>
        <v>Consumables</v>
      </c>
      <c r="AN3633" s="11" t="str">
        <f>VLOOKUP(F3633,Sheet2!$E$15:$F$18,2,FALSE)</f>
        <v>CM</v>
      </c>
      <c r="AO3633" s="35" t="s">
        <v>14666</v>
      </c>
      <c r="AP3633">
        <f>MATCH(AN3633,Sheet2!$F$5:$F$18,0)</f>
        <v>13</v>
      </c>
      <c r="AQ3633">
        <f>MATCH(AO3633,Sheet2!$F$5:$K$5,0)</f>
        <v>4</v>
      </c>
      <c r="AR3633" s="33">
        <f>INDEX(Sheet2!$F$5:$K$18,OPaL!AP3633,OPaL!AQ3633)</f>
        <v>0.05</v>
      </c>
      <c r="AS3633" s="1">
        <f t="shared" si="170"/>
        <v>3661.6704999999997</v>
      </c>
    </row>
    <row r="3634" spans="1:45" x14ac:dyDescent="0.2">
      <c r="A3634" s="11" t="s">
        <v>7752</v>
      </c>
      <c r="B3634" s="11" t="s">
        <v>7753</v>
      </c>
      <c r="C3634" s="11" t="s">
        <v>13205</v>
      </c>
      <c r="D3634" s="21">
        <v>44254</v>
      </c>
      <c r="E3634" s="21" t="s">
        <v>9775</v>
      </c>
      <c r="F3634" s="21" t="s">
        <v>14659</v>
      </c>
      <c r="G3634" s="11" t="s">
        <v>2</v>
      </c>
      <c r="H3634" s="11" t="s">
        <v>3</v>
      </c>
      <c r="I3634" s="11" t="s">
        <v>4</v>
      </c>
      <c r="J3634" s="12">
        <v>3</v>
      </c>
      <c r="K3634" s="12">
        <v>3849.28</v>
      </c>
      <c r="L3634" s="12">
        <v>0</v>
      </c>
      <c r="M3634" s="12">
        <v>0</v>
      </c>
      <c r="N3634" s="12">
        <f t="shared" si="169"/>
        <v>3849.28</v>
      </c>
      <c r="O3634" s="11" t="s">
        <v>5</v>
      </c>
      <c r="P3634" s="13">
        <v>0</v>
      </c>
      <c r="Q3634" s="11" t="s">
        <v>6</v>
      </c>
      <c r="R3634" s="13">
        <v>0</v>
      </c>
      <c r="S3634" s="13">
        <v>0</v>
      </c>
      <c r="T3634" s="11" t="s">
        <v>7</v>
      </c>
      <c r="U3634" s="11" t="s">
        <v>8</v>
      </c>
      <c r="V3634" s="15">
        <v>0</v>
      </c>
      <c r="W3634" s="13">
        <v>0</v>
      </c>
      <c r="X3634" s="15">
        <v>0</v>
      </c>
      <c r="Y3634" s="15">
        <v>0</v>
      </c>
      <c r="Z3634" s="13">
        <v>0</v>
      </c>
      <c r="AA3634" s="15">
        <v>0</v>
      </c>
      <c r="AB3634" s="13">
        <v>0</v>
      </c>
      <c r="AC3634" s="15">
        <v>0</v>
      </c>
      <c r="AD3634" s="13">
        <v>0</v>
      </c>
      <c r="AE3634" s="15">
        <v>0</v>
      </c>
      <c r="AF3634" s="13">
        <v>0</v>
      </c>
      <c r="AG3634" s="15">
        <v>0</v>
      </c>
      <c r="AH3634" s="13">
        <v>0</v>
      </c>
      <c r="AI3634" s="15">
        <v>0</v>
      </c>
      <c r="AJ3634" s="11" t="s">
        <v>9</v>
      </c>
      <c r="AK3634" s="11" t="s">
        <v>13</v>
      </c>
      <c r="AL3634" s="22">
        <f t="shared" si="168"/>
        <v>1038</v>
      </c>
      <c r="AM3634" s="11" t="str">
        <f>VLOOKUP(O3634,Sheet2!$D$6:$E$14,2,FALSE)</f>
        <v>Spare parts</v>
      </c>
      <c r="AN3634" s="11" t="str">
        <f>VLOOKUP(F3634,Sheet2!$E$10:$F$13,2,FALSE)</f>
        <v>SPM</v>
      </c>
      <c r="AO3634" s="35" t="s">
        <v>14668</v>
      </c>
      <c r="AP3634">
        <f>MATCH(AN3634,Sheet2!$F$5:$F$18,0)</f>
        <v>6</v>
      </c>
      <c r="AQ3634">
        <f>MATCH(AO3634,Sheet2!$F$5:$K$5,0)</f>
        <v>6</v>
      </c>
      <c r="AR3634" s="33">
        <f>INDEX(Sheet2!$F$5:$K$18,OPaL!AP3634,OPaL!AQ3634)</f>
        <v>0.15</v>
      </c>
      <c r="AS3634" s="1">
        <f t="shared" si="170"/>
        <v>3271.8879999999999</v>
      </c>
    </row>
    <row r="3635" spans="1:45" x14ac:dyDescent="0.2">
      <c r="A3635" s="11" t="s">
        <v>5987</v>
      </c>
      <c r="B3635" s="11" t="s">
        <v>5988</v>
      </c>
      <c r="C3635" s="11" t="s">
        <v>13206</v>
      </c>
      <c r="D3635" s="21">
        <v>42903</v>
      </c>
      <c r="E3635" s="21" t="s">
        <v>9697</v>
      </c>
      <c r="F3635" s="21" t="s">
        <v>14659</v>
      </c>
      <c r="G3635" s="11" t="s">
        <v>2</v>
      </c>
      <c r="H3635" s="11" t="s">
        <v>16</v>
      </c>
      <c r="I3635" s="11" t="s">
        <v>4</v>
      </c>
      <c r="J3635" s="13">
        <v>1</v>
      </c>
      <c r="K3635" s="12">
        <v>3837.69</v>
      </c>
      <c r="L3635" s="12">
        <v>0</v>
      </c>
      <c r="M3635" s="12">
        <v>0</v>
      </c>
      <c r="N3635" s="12">
        <f t="shared" si="169"/>
        <v>3837.69</v>
      </c>
      <c r="O3635" s="11" t="s">
        <v>5</v>
      </c>
      <c r="P3635" s="13">
        <v>0</v>
      </c>
      <c r="Q3635" s="11" t="s">
        <v>6</v>
      </c>
      <c r="R3635" s="13">
        <v>0</v>
      </c>
      <c r="S3635" s="13">
        <v>0</v>
      </c>
      <c r="T3635" s="11" t="s">
        <v>7</v>
      </c>
      <c r="U3635" s="11" t="s">
        <v>8</v>
      </c>
      <c r="V3635" s="15">
        <v>0</v>
      </c>
      <c r="W3635" s="13">
        <v>0</v>
      </c>
      <c r="X3635" s="15">
        <v>0</v>
      </c>
      <c r="Y3635" s="15">
        <v>0</v>
      </c>
      <c r="Z3635" s="13">
        <v>0</v>
      </c>
      <c r="AA3635" s="15">
        <v>0</v>
      </c>
      <c r="AB3635" s="13">
        <v>0</v>
      </c>
      <c r="AC3635" s="15">
        <v>0</v>
      </c>
      <c r="AD3635" s="13">
        <v>0</v>
      </c>
      <c r="AE3635" s="15">
        <v>0</v>
      </c>
      <c r="AF3635" s="13">
        <v>0</v>
      </c>
      <c r="AG3635" s="15">
        <v>0</v>
      </c>
      <c r="AH3635" s="13">
        <v>0</v>
      </c>
      <c r="AI3635" s="15">
        <v>0</v>
      </c>
      <c r="AJ3635" s="11" t="s">
        <v>17</v>
      </c>
      <c r="AK3635" s="11" t="s">
        <v>13</v>
      </c>
      <c r="AL3635" s="22">
        <f t="shared" si="168"/>
        <v>2389</v>
      </c>
      <c r="AM3635" s="11" t="str">
        <f>VLOOKUP(O3635,Sheet2!$D$6:$E$14,2,FALSE)</f>
        <v>Spare parts</v>
      </c>
      <c r="AN3635" s="11" t="str">
        <f>VLOOKUP(F3635,Sheet2!$E$10:$F$13,2,FALSE)</f>
        <v>SPM</v>
      </c>
      <c r="AO3635" s="35" t="s">
        <v>14668</v>
      </c>
      <c r="AP3635">
        <f>MATCH(AN3635,Sheet2!$F$5:$F$18,0)</f>
        <v>6</v>
      </c>
      <c r="AQ3635">
        <f>MATCH(AO3635,Sheet2!$F$5:$K$5,0)</f>
        <v>6</v>
      </c>
      <c r="AR3635" s="33">
        <f>INDEX(Sheet2!$F$5:$K$18,OPaL!AP3635,OPaL!AQ3635)</f>
        <v>0.15</v>
      </c>
      <c r="AS3635" s="1">
        <f t="shared" si="170"/>
        <v>3262.0365000000002</v>
      </c>
    </row>
    <row r="3636" spans="1:45" x14ac:dyDescent="0.2">
      <c r="A3636" s="11" t="s">
        <v>5809</v>
      </c>
      <c r="B3636" s="11" t="s">
        <v>5810</v>
      </c>
      <c r="C3636" s="11" t="s">
        <v>13207</v>
      </c>
      <c r="D3636" s="21">
        <v>45246</v>
      </c>
      <c r="E3636" s="21" t="s">
        <v>9697</v>
      </c>
      <c r="F3636" s="21" t="s">
        <v>14659</v>
      </c>
      <c r="G3636" s="11" t="s">
        <v>2</v>
      </c>
      <c r="H3636" s="11" t="s">
        <v>3</v>
      </c>
      <c r="I3636" s="11" t="s">
        <v>4</v>
      </c>
      <c r="J3636" s="12">
        <v>12</v>
      </c>
      <c r="K3636" s="12">
        <v>3834</v>
      </c>
      <c r="L3636" s="12">
        <v>0</v>
      </c>
      <c r="M3636" s="12">
        <v>0</v>
      </c>
      <c r="N3636" s="12">
        <f t="shared" si="169"/>
        <v>3834</v>
      </c>
      <c r="O3636" s="11" t="s">
        <v>5</v>
      </c>
      <c r="P3636" s="13">
        <v>0</v>
      </c>
      <c r="Q3636" s="11" t="s">
        <v>6</v>
      </c>
      <c r="R3636" s="13">
        <v>0</v>
      </c>
      <c r="S3636" s="13">
        <v>0</v>
      </c>
      <c r="T3636" s="11" t="s">
        <v>7</v>
      </c>
      <c r="U3636" s="11" t="s">
        <v>8</v>
      </c>
      <c r="V3636" s="15">
        <v>0</v>
      </c>
      <c r="W3636" s="13">
        <v>0</v>
      </c>
      <c r="X3636" s="15">
        <v>0</v>
      </c>
      <c r="Y3636" s="15">
        <v>0</v>
      </c>
      <c r="Z3636" s="13">
        <v>0</v>
      </c>
      <c r="AA3636" s="15">
        <v>0</v>
      </c>
      <c r="AB3636" s="13">
        <v>0</v>
      </c>
      <c r="AC3636" s="15">
        <v>0</v>
      </c>
      <c r="AD3636" s="13">
        <v>0</v>
      </c>
      <c r="AE3636" s="15">
        <v>0</v>
      </c>
      <c r="AF3636" s="13">
        <v>0</v>
      </c>
      <c r="AG3636" s="15">
        <v>0</v>
      </c>
      <c r="AH3636" s="13">
        <v>0</v>
      </c>
      <c r="AI3636" s="15">
        <v>0</v>
      </c>
      <c r="AJ3636" s="11" t="s">
        <v>9</v>
      </c>
      <c r="AK3636" s="11" t="s">
        <v>13</v>
      </c>
      <c r="AL3636" s="22">
        <f t="shared" si="168"/>
        <v>46</v>
      </c>
      <c r="AM3636" s="11" t="str">
        <f>VLOOKUP(O3636,Sheet2!$D$6:$E$14,2,FALSE)</f>
        <v>Spare parts</v>
      </c>
      <c r="AN3636" s="11" t="str">
        <f>VLOOKUP(F3636,Sheet2!$E$10:$F$13,2,FALSE)</f>
        <v>SPM</v>
      </c>
      <c r="AO3636" s="35" t="s">
        <v>14664</v>
      </c>
      <c r="AP3636">
        <f>MATCH(AN3636,Sheet2!$F$5:$F$18,0)</f>
        <v>6</v>
      </c>
      <c r="AQ3636">
        <f>MATCH(AO3636,Sheet2!$F$5:$K$5,0)</f>
        <v>2</v>
      </c>
      <c r="AR3636" s="33">
        <f>INDEX(Sheet2!$F$5:$K$18,OPaL!AP3636,OPaL!AQ3636)</f>
        <v>0</v>
      </c>
      <c r="AS3636" s="1">
        <f t="shared" si="170"/>
        <v>3834</v>
      </c>
    </row>
    <row r="3637" spans="1:45" x14ac:dyDescent="0.2">
      <c r="A3637" s="11" t="s">
        <v>2327</v>
      </c>
      <c r="B3637" s="11" t="s">
        <v>2328</v>
      </c>
      <c r="C3637" s="11" t="s">
        <v>13208</v>
      </c>
      <c r="D3637" s="21">
        <v>44128</v>
      </c>
      <c r="E3637" s="21" t="s">
        <v>9697</v>
      </c>
      <c r="F3637" s="21" t="s">
        <v>14659</v>
      </c>
      <c r="G3637" s="11" t="s">
        <v>2</v>
      </c>
      <c r="H3637" s="11" t="s">
        <v>3</v>
      </c>
      <c r="I3637" s="11" t="s">
        <v>4</v>
      </c>
      <c r="J3637" s="12">
        <v>10</v>
      </c>
      <c r="K3637" s="12">
        <v>3822</v>
      </c>
      <c r="L3637" s="12">
        <v>0</v>
      </c>
      <c r="M3637" s="12">
        <v>0</v>
      </c>
      <c r="N3637" s="12">
        <f t="shared" si="169"/>
        <v>3822</v>
      </c>
      <c r="O3637" s="11" t="s">
        <v>5</v>
      </c>
      <c r="P3637" s="13">
        <v>0</v>
      </c>
      <c r="Q3637" s="11" t="s">
        <v>6</v>
      </c>
      <c r="R3637" s="13">
        <v>0</v>
      </c>
      <c r="S3637" s="13">
        <v>0</v>
      </c>
      <c r="T3637" s="11" t="s">
        <v>7</v>
      </c>
      <c r="U3637" s="11" t="s">
        <v>8</v>
      </c>
      <c r="V3637" s="15">
        <v>0</v>
      </c>
      <c r="W3637" s="13">
        <v>0</v>
      </c>
      <c r="X3637" s="15">
        <v>0</v>
      </c>
      <c r="Y3637" s="15">
        <v>0</v>
      </c>
      <c r="Z3637" s="13">
        <v>0</v>
      </c>
      <c r="AA3637" s="15">
        <v>0</v>
      </c>
      <c r="AB3637" s="13">
        <v>0</v>
      </c>
      <c r="AC3637" s="15">
        <v>0</v>
      </c>
      <c r="AD3637" s="13">
        <v>0</v>
      </c>
      <c r="AE3637" s="15">
        <v>0</v>
      </c>
      <c r="AF3637" s="13">
        <v>0</v>
      </c>
      <c r="AG3637" s="15">
        <v>0</v>
      </c>
      <c r="AH3637" s="13">
        <v>0</v>
      </c>
      <c r="AI3637" s="15">
        <v>0</v>
      </c>
      <c r="AJ3637" s="11" t="s">
        <v>9</v>
      </c>
      <c r="AK3637" s="11" t="s">
        <v>13</v>
      </c>
      <c r="AL3637" s="22">
        <f t="shared" si="168"/>
        <v>1164</v>
      </c>
      <c r="AM3637" s="11" t="str">
        <f>VLOOKUP(O3637,Sheet2!$D$6:$E$14,2,FALSE)</f>
        <v>Spare parts</v>
      </c>
      <c r="AN3637" s="11" t="str">
        <f>VLOOKUP(F3637,Sheet2!$E$10:$F$13,2,FALSE)</f>
        <v>SPM</v>
      </c>
      <c r="AO3637" s="35" t="s">
        <v>14668</v>
      </c>
      <c r="AP3637">
        <f>MATCH(AN3637,Sheet2!$F$5:$F$18,0)</f>
        <v>6</v>
      </c>
      <c r="AQ3637">
        <f>MATCH(AO3637,Sheet2!$F$5:$K$5,0)</f>
        <v>6</v>
      </c>
      <c r="AR3637" s="33">
        <f>INDEX(Sheet2!$F$5:$K$18,OPaL!AP3637,OPaL!AQ3637)</f>
        <v>0.15</v>
      </c>
      <c r="AS3637" s="1">
        <f t="shared" si="170"/>
        <v>3248.7</v>
      </c>
    </row>
    <row r="3638" spans="1:45" x14ac:dyDescent="0.2">
      <c r="A3638" s="11" t="s">
        <v>2337</v>
      </c>
      <c r="B3638" s="11" t="s">
        <v>2338</v>
      </c>
      <c r="C3638" s="11" t="s">
        <v>13209</v>
      </c>
      <c r="D3638" s="21">
        <v>44230</v>
      </c>
      <c r="E3638" s="21" t="s">
        <v>9697</v>
      </c>
      <c r="F3638" s="21" t="s">
        <v>14659</v>
      </c>
      <c r="G3638" s="11" t="s">
        <v>2</v>
      </c>
      <c r="H3638" s="11" t="s">
        <v>3</v>
      </c>
      <c r="I3638" s="11" t="s">
        <v>4</v>
      </c>
      <c r="J3638" s="12">
        <v>10</v>
      </c>
      <c r="K3638" s="12">
        <v>3822</v>
      </c>
      <c r="L3638" s="12">
        <v>0</v>
      </c>
      <c r="M3638" s="12">
        <v>0</v>
      </c>
      <c r="N3638" s="12">
        <f t="shared" si="169"/>
        <v>3822</v>
      </c>
      <c r="O3638" s="11" t="s">
        <v>5</v>
      </c>
      <c r="P3638" s="13">
        <v>0</v>
      </c>
      <c r="Q3638" s="11" t="s">
        <v>6</v>
      </c>
      <c r="R3638" s="13">
        <v>0</v>
      </c>
      <c r="S3638" s="13">
        <v>0</v>
      </c>
      <c r="T3638" s="11" t="s">
        <v>7</v>
      </c>
      <c r="U3638" s="11" t="s">
        <v>8</v>
      </c>
      <c r="V3638" s="15">
        <v>0</v>
      </c>
      <c r="W3638" s="13">
        <v>0</v>
      </c>
      <c r="X3638" s="15">
        <v>0</v>
      </c>
      <c r="Y3638" s="15">
        <v>0</v>
      </c>
      <c r="Z3638" s="13">
        <v>0</v>
      </c>
      <c r="AA3638" s="15">
        <v>0</v>
      </c>
      <c r="AB3638" s="13">
        <v>0</v>
      </c>
      <c r="AC3638" s="15">
        <v>0</v>
      </c>
      <c r="AD3638" s="13">
        <v>0</v>
      </c>
      <c r="AE3638" s="15">
        <v>0</v>
      </c>
      <c r="AF3638" s="13">
        <v>0</v>
      </c>
      <c r="AG3638" s="15">
        <v>0</v>
      </c>
      <c r="AH3638" s="13">
        <v>0</v>
      </c>
      <c r="AI3638" s="15">
        <v>0</v>
      </c>
      <c r="AJ3638" s="11" t="s">
        <v>9</v>
      </c>
      <c r="AK3638" s="11" t="s">
        <v>13</v>
      </c>
      <c r="AL3638" s="22">
        <f t="shared" si="168"/>
        <v>1062</v>
      </c>
      <c r="AM3638" s="11" t="str">
        <f>VLOOKUP(O3638,Sheet2!$D$6:$E$14,2,FALSE)</f>
        <v>Spare parts</v>
      </c>
      <c r="AN3638" s="11" t="str">
        <f>VLOOKUP(F3638,Sheet2!$E$10:$F$13,2,FALSE)</f>
        <v>SPM</v>
      </c>
      <c r="AO3638" s="35" t="s">
        <v>14668</v>
      </c>
      <c r="AP3638">
        <f>MATCH(AN3638,Sheet2!$F$5:$F$18,0)</f>
        <v>6</v>
      </c>
      <c r="AQ3638">
        <f>MATCH(AO3638,Sheet2!$F$5:$K$5,0)</f>
        <v>6</v>
      </c>
      <c r="AR3638" s="33">
        <f>INDEX(Sheet2!$F$5:$K$18,OPaL!AP3638,OPaL!AQ3638)</f>
        <v>0.15</v>
      </c>
      <c r="AS3638" s="1">
        <f t="shared" si="170"/>
        <v>3248.7</v>
      </c>
    </row>
    <row r="3639" spans="1:45" x14ac:dyDescent="0.2">
      <c r="A3639" s="11" t="s">
        <v>2341</v>
      </c>
      <c r="B3639" s="11" t="s">
        <v>2342</v>
      </c>
      <c r="C3639" s="11" t="s">
        <v>13210</v>
      </c>
      <c r="D3639" s="21">
        <v>44128</v>
      </c>
      <c r="E3639" s="21" t="s">
        <v>9697</v>
      </c>
      <c r="F3639" s="21" t="s">
        <v>14658</v>
      </c>
      <c r="G3639" s="11" t="s">
        <v>2</v>
      </c>
      <c r="H3639" s="11" t="s">
        <v>3</v>
      </c>
      <c r="I3639" s="11" t="s">
        <v>4</v>
      </c>
      <c r="J3639" s="12">
        <v>4</v>
      </c>
      <c r="K3639" s="12">
        <v>3822</v>
      </c>
      <c r="L3639" s="12">
        <v>0</v>
      </c>
      <c r="M3639" s="12">
        <v>0</v>
      </c>
      <c r="N3639" s="12">
        <f t="shared" si="169"/>
        <v>3822</v>
      </c>
      <c r="O3639" s="11" t="s">
        <v>5</v>
      </c>
      <c r="P3639" s="13">
        <v>0</v>
      </c>
      <c r="Q3639" s="11" t="s">
        <v>6</v>
      </c>
      <c r="R3639" s="13">
        <v>0</v>
      </c>
      <c r="S3639" s="13">
        <v>0</v>
      </c>
      <c r="T3639" s="11" t="s">
        <v>7</v>
      </c>
      <c r="U3639" s="11" t="s">
        <v>8</v>
      </c>
      <c r="V3639" s="15">
        <v>0</v>
      </c>
      <c r="W3639" s="13">
        <v>0</v>
      </c>
      <c r="X3639" s="15">
        <v>0</v>
      </c>
      <c r="Y3639" s="15">
        <v>0</v>
      </c>
      <c r="Z3639" s="13">
        <v>0</v>
      </c>
      <c r="AA3639" s="15">
        <v>0</v>
      </c>
      <c r="AB3639" s="13">
        <v>0</v>
      </c>
      <c r="AC3639" s="15">
        <v>0</v>
      </c>
      <c r="AD3639" s="13">
        <v>0</v>
      </c>
      <c r="AE3639" s="15">
        <v>0</v>
      </c>
      <c r="AF3639" s="13">
        <v>0</v>
      </c>
      <c r="AG3639" s="15">
        <v>0</v>
      </c>
      <c r="AH3639" s="13">
        <v>0</v>
      </c>
      <c r="AI3639" s="15">
        <v>0</v>
      </c>
      <c r="AJ3639" s="11" t="s">
        <v>9</v>
      </c>
      <c r="AK3639" s="11" t="s">
        <v>10</v>
      </c>
      <c r="AL3639" s="22">
        <f t="shared" si="168"/>
        <v>1164</v>
      </c>
      <c r="AM3639" s="11" t="str">
        <f>VLOOKUP(O3639,Sheet2!$D$6:$E$14,2,FALSE)</f>
        <v>Spare parts</v>
      </c>
      <c r="AN3639" s="11" t="str">
        <f>VLOOKUP(F3639,Sheet2!$E$10:$F$13,2,FALSE)</f>
        <v>SPE</v>
      </c>
      <c r="AO3639" s="35" t="s">
        <v>14668</v>
      </c>
      <c r="AP3639">
        <f>MATCH(AN3639,Sheet2!$F$5:$F$18,0)</f>
        <v>7</v>
      </c>
      <c r="AQ3639">
        <f>MATCH(AO3639,Sheet2!$F$5:$K$5,0)</f>
        <v>6</v>
      </c>
      <c r="AR3639" s="33">
        <f>INDEX(Sheet2!$F$5:$K$18,OPaL!AP3639,OPaL!AQ3639)</f>
        <v>0.15</v>
      </c>
      <c r="AS3639" s="1">
        <f t="shared" si="170"/>
        <v>3248.7</v>
      </c>
    </row>
    <row r="3640" spans="1:45" x14ac:dyDescent="0.2">
      <c r="A3640" s="11" t="s">
        <v>9316</v>
      </c>
      <c r="B3640" s="11" t="s">
        <v>9317</v>
      </c>
      <c r="C3640" s="11" t="s">
        <v>13211</v>
      </c>
      <c r="D3640" s="21">
        <v>44657</v>
      </c>
      <c r="E3640" s="21" t="s">
        <v>9757</v>
      </c>
      <c r="F3640" s="21" t="s">
        <v>14659</v>
      </c>
      <c r="G3640" s="11" t="s">
        <v>2</v>
      </c>
      <c r="H3640" s="11" t="s">
        <v>3</v>
      </c>
      <c r="I3640" s="11" t="s">
        <v>4</v>
      </c>
      <c r="J3640" s="13">
        <v>20</v>
      </c>
      <c r="K3640" s="12">
        <v>3816.36</v>
      </c>
      <c r="L3640" s="12">
        <v>0</v>
      </c>
      <c r="M3640" s="12">
        <v>0</v>
      </c>
      <c r="N3640" s="12">
        <f t="shared" si="169"/>
        <v>3816.36</v>
      </c>
      <c r="O3640" s="11" t="s">
        <v>8227</v>
      </c>
      <c r="P3640" s="13">
        <v>0</v>
      </c>
      <c r="Q3640" s="11" t="s">
        <v>6</v>
      </c>
      <c r="R3640" s="13">
        <v>0</v>
      </c>
      <c r="S3640" s="13">
        <v>0</v>
      </c>
      <c r="T3640" s="11" t="s">
        <v>7</v>
      </c>
      <c r="U3640" s="11" t="s">
        <v>8</v>
      </c>
      <c r="V3640" s="15">
        <v>0</v>
      </c>
      <c r="W3640" s="13">
        <v>0</v>
      </c>
      <c r="X3640" s="15">
        <v>0</v>
      </c>
      <c r="Y3640" s="15">
        <v>0</v>
      </c>
      <c r="Z3640" s="13">
        <v>0</v>
      </c>
      <c r="AA3640" s="15">
        <v>0</v>
      </c>
      <c r="AB3640" s="13">
        <v>0</v>
      </c>
      <c r="AC3640" s="15">
        <v>0</v>
      </c>
      <c r="AD3640" s="13">
        <v>0</v>
      </c>
      <c r="AE3640" s="15">
        <v>0</v>
      </c>
      <c r="AF3640" s="13">
        <v>0</v>
      </c>
      <c r="AG3640" s="15">
        <v>0</v>
      </c>
      <c r="AH3640" s="13">
        <v>0</v>
      </c>
      <c r="AI3640" s="15">
        <v>0</v>
      </c>
      <c r="AJ3640" s="11" t="s">
        <v>9</v>
      </c>
      <c r="AK3640" s="11" t="s">
        <v>8228</v>
      </c>
      <c r="AL3640" s="22">
        <f t="shared" si="168"/>
        <v>635</v>
      </c>
      <c r="AM3640" s="11" t="str">
        <f>VLOOKUP(O3640,Sheet2!$D$6:$E$14,2,FALSE)</f>
        <v>Consumables</v>
      </c>
      <c r="AN3640" s="11" t="str">
        <f>VLOOKUP(F3640,Sheet2!$E$15:$F$18,2,FALSE)</f>
        <v>CM</v>
      </c>
      <c r="AO3640" s="35" t="s">
        <v>14668</v>
      </c>
      <c r="AP3640">
        <f>MATCH(AN3640,Sheet2!$F$5:$F$18,0)</f>
        <v>13</v>
      </c>
      <c r="AQ3640">
        <f>MATCH(AO3640,Sheet2!$F$5:$K$5,0)</f>
        <v>6</v>
      </c>
      <c r="AR3640" s="33">
        <f>INDEX(Sheet2!$F$5:$K$18,OPaL!AP3640,OPaL!AQ3640)</f>
        <v>0.2</v>
      </c>
      <c r="AS3640" s="1">
        <f t="shared" si="170"/>
        <v>3053.0880000000002</v>
      </c>
    </row>
    <row r="3641" spans="1:45" x14ac:dyDescent="0.2">
      <c r="A3641" s="11" t="s">
        <v>4543</v>
      </c>
      <c r="B3641" s="11" t="s">
        <v>4544</v>
      </c>
      <c r="C3641" s="11" t="s">
        <v>13212</v>
      </c>
      <c r="D3641" s="21">
        <v>42975</v>
      </c>
      <c r="E3641" s="21" t="s">
        <v>9697</v>
      </c>
      <c r="F3641" s="21" t="s">
        <v>14659</v>
      </c>
      <c r="G3641" s="11" t="s">
        <v>2</v>
      </c>
      <c r="H3641" s="11" t="s">
        <v>16</v>
      </c>
      <c r="I3641" s="11" t="s">
        <v>4</v>
      </c>
      <c r="J3641" s="13">
        <v>1</v>
      </c>
      <c r="K3641" s="12">
        <v>3812</v>
      </c>
      <c r="L3641" s="12">
        <v>0</v>
      </c>
      <c r="M3641" s="12">
        <v>0</v>
      </c>
      <c r="N3641" s="12">
        <f t="shared" si="169"/>
        <v>3812</v>
      </c>
      <c r="O3641" s="11" t="s">
        <v>5</v>
      </c>
      <c r="P3641" s="13">
        <v>0</v>
      </c>
      <c r="Q3641" s="11" t="s">
        <v>6</v>
      </c>
      <c r="R3641" s="13">
        <v>0</v>
      </c>
      <c r="S3641" s="13">
        <v>0</v>
      </c>
      <c r="T3641" s="11" t="s">
        <v>7</v>
      </c>
      <c r="U3641" s="11" t="s">
        <v>8</v>
      </c>
      <c r="V3641" s="15">
        <v>0</v>
      </c>
      <c r="W3641" s="13">
        <v>0</v>
      </c>
      <c r="X3641" s="15">
        <v>0</v>
      </c>
      <c r="Y3641" s="15">
        <v>0</v>
      </c>
      <c r="Z3641" s="13">
        <v>0</v>
      </c>
      <c r="AA3641" s="15">
        <v>0</v>
      </c>
      <c r="AB3641" s="13">
        <v>0</v>
      </c>
      <c r="AC3641" s="15">
        <v>0</v>
      </c>
      <c r="AD3641" s="13">
        <v>0</v>
      </c>
      <c r="AE3641" s="15">
        <v>0</v>
      </c>
      <c r="AF3641" s="13">
        <v>0</v>
      </c>
      <c r="AG3641" s="15">
        <v>0</v>
      </c>
      <c r="AH3641" s="13">
        <v>0</v>
      </c>
      <c r="AI3641" s="15">
        <v>0</v>
      </c>
      <c r="AJ3641" s="11" t="s">
        <v>17</v>
      </c>
      <c r="AK3641" s="11" t="s">
        <v>1398</v>
      </c>
      <c r="AL3641" s="22">
        <f t="shared" si="168"/>
        <v>2317</v>
      </c>
      <c r="AM3641" s="11" t="str">
        <f>VLOOKUP(O3641,Sheet2!$D$6:$E$14,2,FALSE)</f>
        <v>Spare parts</v>
      </c>
      <c r="AN3641" s="11" t="str">
        <f>VLOOKUP(F3641,Sheet2!$E$10:$F$13,2,FALSE)</f>
        <v>SPM</v>
      </c>
      <c r="AO3641" s="35" t="s">
        <v>14668</v>
      </c>
      <c r="AP3641">
        <f>MATCH(AN3641,Sheet2!$F$5:$F$18,0)</f>
        <v>6</v>
      </c>
      <c r="AQ3641">
        <f>MATCH(AO3641,Sheet2!$F$5:$K$5,0)</f>
        <v>6</v>
      </c>
      <c r="AR3641" s="33">
        <f>INDEX(Sheet2!$F$5:$K$18,OPaL!AP3641,OPaL!AQ3641)</f>
        <v>0.15</v>
      </c>
      <c r="AS3641" s="1">
        <f t="shared" si="170"/>
        <v>3240.2</v>
      </c>
    </row>
    <row r="3642" spans="1:45" x14ac:dyDescent="0.2">
      <c r="A3642" s="11" t="s">
        <v>7109</v>
      </c>
      <c r="B3642" s="11" t="s">
        <v>7110</v>
      </c>
      <c r="C3642" s="11" t="s">
        <v>13213</v>
      </c>
      <c r="D3642" s="21">
        <v>42916</v>
      </c>
      <c r="E3642" s="21" t="s">
        <v>9697</v>
      </c>
      <c r="F3642" s="21" t="s">
        <v>14659</v>
      </c>
      <c r="G3642" s="11" t="s">
        <v>2</v>
      </c>
      <c r="H3642" s="11" t="s">
        <v>16</v>
      </c>
      <c r="I3642" s="11" t="s">
        <v>4</v>
      </c>
      <c r="J3642" s="12">
        <v>1</v>
      </c>
      <c r="K3642" s="12">
        <v>3809.07</v>
      </c>
      <c r="L3642" s="12">
        <v>0</v>
      </c>
      <c r="M3642" s="12">
        <v>0</v>
      </c>
      <c r="N3642" s="12">
        <f t="shared" si="169"/>
        <v>3809.07</v>
      </c>
      <c r="O3642" s="11" t="s">
        <v>5</v>
      </c>
      <c r="P3642" s="13">
        <v>0</v>
      </c>
      <c r="Q3642" s="11" t="s">
        <v>6</v>
      </c>
      <c r="R3642" s="13">
        <v>0</v>
      </c>
      <c r="S3642" s="13">
        <v>0</v>
      </c>
      <c r="T3642" s="11" t="s">
        <v>7</v>
      </c>
      <c r="U3642" s="11" t="s">
        <v>8</v>
      </c>
      <c r="V3642" s="15">
        <v>0</v>
      </c>
      <c r="W3642" s="13">
        <v>0</v>
      </c>
      <c r="X3642" s="15">
        <v>0</v>
      </c>
      <c r="Y3642" s="15">
        <v>0</v>
      </c>
      <c r="Z3642" s="13">
        <v>0</v>
      </c>
      <c r="AA3642" s="15">
        <v>0</v>
      </c>
      <c r="AB3642" s="13">
        <v>0</v>
      </c>
      <c r="AC3642" s="15">
        <v>0</v>
      </c>
      <c r="AD3642" s="13">
        <v>0</v>
      </c>
      <c r="AE3642" s="15">
        <v>0</v>
      </c>
      <c r="AF3642" s="13">
        <v>0</v>
      </c>
      <c r="AG3642" s="15">
        <v>0</v>
      </c>
      <c r="AH3642" s="13">
        <v>0</v>
      </c>
      <c r="AI3642" s="15">
        <v>0</v>
      </c>
      <c r="AJ3642" s="11" t="s">
        <v>17</v>
      </c>
      <c r="AK3642" s="11" t="s">
        <v>13</v>
      </c>
      <c r="AL3642" s="22">
        <f t="shared" si="168"/>
        <v>2376</v>
      </c>
      <c r="AM3642" s="11" t="str">
        <f>VLOOKUP(O3642,Sheet2!$D$6:$E$14,2,FALSE)</f>
        <v>Spare parts</v>
      </c>
      <c r="AN3642" s="11" t="str">
        <f>VLOOKUP(F3642,Sheet2!$E$10:$F$13,2,FALSE)</f>
        <v>SPM</v>
      </c>
      <c r="AO3642" s="35" t="s">
        <v>14668</v>
      </c>
      <c r="AP3642">
        <f>MATCH(AN3642,Sheet2!$F$5:$F$18,0)</f>
        <v>6</v>
      </c>
      <c r="AQ3642">
        <f>MATCH(AO3642,Sheet2!$F$5:$K$5,0)</f>
        <v>6</v>
      </c>
      <c r="AR3642" s="33">
        <f>INDEX(Sheet2!$F$5:$K$18,OPaL!AP3642,OPaL!AQ3642)</f>
        <v>0.15</v>
      </c>
      <c r="AS3642" s="1">
        <f t="shared" si="170"/>
        <v>3237.7094999999999</v>
      </c>
    </row>
    <row r="3643" spans="1:45" x14ac:dyDescent="0.2">
      <c r="A3643" s="11" t="s">
        <v>7117</v>
      </c>
      <c r="B3643" s="11" t="s">
        <v>7118</v>
      </c>
      <c r="C3643" s="11" t="s">
        <v>13214</v>
      </c>
      <c r="D3643" s="21">
        <v>42916</v>
      </c>
      <c r="E3643" s="21" t="s">
        <v>9697</v>
      </c>
      <c r="F3643" s="21" t="s">
        <v>14659</v>
      </c>
      <c r="G3643" s="11" t="s">
        <v>2</v>
      </c>
      <c r="H3643" s="11" t="s">
        <v>16</v>
      </c>
      <c r="I3643" s="11" t="s">
        <v>4</v>
      </c>
      <c r="J3643" s="12">
        <v>1</v>
      </c>
      <c r="K3643" s="12">
        <v>3809.07</v>
      </c>
      <c r="L3643" s="12">
        <v>0</v>
      </c>
      <c r="M3643" s="12">
        <v>0</v>
      </c>
      <c r="N3643" s="12">
        <f t="shared" si="169"/>
        <v>3809.07</v>
      </c>
      <c r="O3643" s="11" t="s">
        <v>5</v>
      </c>
      <c r="P3643" s="13">
        <v>0</v>
      </c>
      <c r="Q3643" s="11" t="s">
        <v>6</v>
      </c>
      <c r="R3643" s="13">
        <v>0</v>
      </c>
      <c r="S3643" s="13">
        <v>0</v>
      </c>
      <c r="T3643" s="11" t="s">
        <v>7</v>
      </c>
      <c r="U3643" s="11" t="s">
        <v>8</v>
      </c>
      <c r="V3643" s="15">
        <v>0</v>
      </c>
      <c r="W3643" s="13">
        <v>0</v>
      </c>
      <c r="X3643" s="15">
        <v>0</v>
      </c>
      <c r="Y3643" s="15">
        <v>0</v>
      </c>
      <c r="Z3643" s="13">
        <v>0</v>
      </c>
      <c r="AA3643" s="15">
        <v>0</v>
      </c>
      <c r="AB3643" s="13">
        <v>0</v>
      </c>
      <c r="AC3643" s="15">
        <v>0</v>
      </c>
      <c r="AD3643" s="13">
        <v>0</v>
      </c>
      <c r="AE3643" s="15">
        <v>0</v>
      </c>
      <c r="AF3643" s="13">
        <v>0</v>
      </c>
      <c r="AG3643" s="15">
        <v>0</v>
      </c>
      <c r="AH3643" s="13">
        <v>0</v>
      </c>
      <c r="AI3643" s="15">
        <v>0</v>
      </c>
      <c r="AJ3643" s="11" t="s">
        <v>17</v>
      </c>
      <c r="AK3643" s="11" t="s">
        <v>13</v>
      </c>
      <c r="AL3643" s="22">
        <f t="shared" si="168"/>
        <v>2376</v>
      </c>
      <c r="AM3643" s="11" t="str">
        <f>VLOOKUP(O3643,Sheet2!$D$6:$E$14,2,FALSE)</f>
        <v>Spare parts</v>
      </c>
      <c r="AN3643" s="11" t="str">
        <f>VLOOKUP(F3643,Sheet2!$E$10:$F$13,2,FALSE)</f>
        <v>SPM</v>
      </c>
      <c r="AO3643" s="35" t="s">
        <v>14668</v>
      </c>
      <c r="AP3643">
        <f>MATCH(AN3643,Sheet2!$F$5:$F$18,0)</f>
        <v>6</v>
      </c>
      <c r="AQ3643">
        <f>MATCH(AO3643,Sheet2!$F$5:$K$5,0)</f>
        <v>6</v>
      </c>
      <c r="AR3643" s="33">
        <f>INDEX(Sheet2!$F$5:$K$18,OPaL!AP3643,OPaL!AQ3643)</f>
        <v>0.15</v>
      </c>
      <c r="AS3643" s="1">
        <f t="shared" si="170"/>
        <v>3237.7094999999999</v>
      </c>
    </row>
    <row r="3644" spans="1:45" x14ac:dyDescent="0.2">
      <c r="A3644" s="11" t="s">
        <v>7125</v>
      </c>
      <c r="B3644" s="11" t="s">
        <v>7126</v>
      </c>
      <c r="C3644" s="11" t="s">
        <v>13215</v>
      </c>
      <c r="D3644" s="21">
        <v>42916</v>
      </c>
      <c r="E3644" s="21" t="s">
        <v>9697</v>
      </c>
      <c r="F3644" s="21" t="s">
        <v>14659</v>
      </c>
      <c r="G3644" s="11" t="s">
        <v>2</v>
      </c>
      <c r="H3644" s="11" t="s">
        <v>16</v>
      </c>
      <c r="I3644" s="11" t="s">
        <v>4</v>
      </c>
      <c r="J3644" s="12">
        <v>1</v>
      </c>
      <c r="K3644" s="12">
        <v>3809.07</v>
      </c>
      <c r="L3644" s="12">
        <v>0</v>
      </c>
      <c r="M3644" s="12">
        <v>0</v>
      </c>
      <c r="N3644" s="12">
        <f t="shared" si="169"/>
        <v>3809.07</v>
      </c>
      <c r="O3644" s="11" t="s">
        <v>5</v>
      </c>
      <c r="P3644" s="13">
        <v>0</v>
      </c>
      <c r="Q3644" s="11" t="s">
        <v>6</v>
      </c>
      <c r="R3644" s="13">
        <v>0</v>
      </c>
      <c r="S3644" s="13">
        <v>0</v>
      </c>
      <c r="T3644" s="11" t="s">
        <v>7</v>
      </c>
      <c r="U3644" s="11" t="s">
        <v>8</v>
      </c>
      <c r="V3644" s="15">
        <v>0</v>
      </c>
      <c r="W3644" s="13">
        <v>0</v>
      </c>
      <c r="X3644" s="15">
        <v>0</v>
      </c>
      <c r="Y3644" s="15">
        <v>0</v>
      </c>
      <c r="Z3644" s="13">
        <v>0</v>
      </c>
      <c r="AA3644" s="15">
        <v>0</v>
      </c>
      <c r="AB3644" s="13">
        <v>0</v>
      </c>
      <c r="AC3644" s="15">
        <v>0</v>
      </c>
      <c r="AD3644" s="13">
        <v>0</v>
      </c>
      <c r="AE3644" s="15">
        <v>0</v>
      </c>
      <c r="AF3644" s="13">
        <v>0</v>
      </c>
      <c r="AG3644" s="15">
        <v>0</v>
      </c>
      <c r="AH3644" s="13">
        <v>0</v>
      </c>
      <c r="AI3644" s="15">
        <v>0</v>
      </c>
      <c r="AJ3644" s="11" t="s">
        <v>17</v>
      </c>
      <c r="AK3644" s="11" t="s">
        <v>13</v>
      </c>
      <c r="AL3644" s="22">
        <f t="shared" si="168"/>
        <v>2376</v>
      </c>
      <c r="AM3644" s="11" t="str">
        <f>VLOOKUP(O3644,Sheet2!$D$6:$E$14,2,FALSE)</f>
        <v>Spare parts</v>
      </c>
      <c r="AN3644" s="11" t="str">
        <f>VLOOKUP(F3644,Sheet2!$E$10:$F$13,2,FALSE)</f>
        <v>SPM</v>
      </c>
      <c r="AO3644" s="35" t="s">
        <v>14668</v>
      </c>
      <c r="AP3644">
        <f>MATCH(AN3644,Sheet2!$F$5:$F$18,0)</f>
        <v>6</v>
      </c>
      <c r="AQ3644">
        <f>MATCH(AO3644,Sheet2!$F$5:$K$5,0)</f>
        <v>6</v>
      </c>
      <c r="AR3644" s="33">
        <f>INDEX(Sheet2!$F$5:$K$18,OPaL!AP3644,OPaL!AQ3644)</f>
        <v>0.15</v>
      </c>
      <c r="AS3644" s="1">
        <f t="shared" si="170"/>
        <v>3237.7094999999999</v>
      </c>
    </row>
    <row r="3645" spans="1:45" x14ac:dyDescent="0.2">
      <c r="A3645" s="11" t="s">
        <v>7135</v>
      </c>
      <c r="B3645" s="11" t="s">
        <v>7136</v>
      </c>
      <c r="C3645" s="11" t="s">
        <v>13216</v>
      </c>
      <c r="D3645" s="21">
        <v>42916</v>
      </c>
      <c r="E3645" s="21" t="s">
        <v>9697</v>
      </c>
      <c r="F3645" s="21" t="s">
        <v>14659</v>
      </c>
      <c r="G3645" s="11" t="s">
        <v>2</v>
      </c>
      <c r="H3645" s="11" t="s">
        <v>16</v>
      </c>
      <c r="I3645" s="11" t="s">
        <v>4</v>
      </c>
      <c r="J3645" s="12">
        <v>1</v>
      </c>
      <c r="K3645" s="12">
        <v>3809.07</v>
      </c>
      <c r="L3645" s="12">
        <v>0</v>
      </c>
      <c r="M3645" s="12">
        <v>0</v>
      </c>
      <c r="N3645" s="12">
        <f t="shared" si="169"/>
        <v>3809.07</v>
      </c>
      <c r="O3645" s="11" t="s">
        <v>5</v>
      </c>
      <c r="P3645" s="13">
        <v>0</v>
      </c>
      <c r="Q3645" s="11" t="s">
        <v>6</v>
      </c>
      <c r="R3645" s="13">
        <v>0</v>
      </c>
      <c r="S3645" s="13">
        <v>0</v>
      </c>
      <c r="T3645" s="11" t="s">
        <v>7</v>
      </c>
      <c r="U3645" s="11" t="s">
        <v>8</v>
      </c>
      <c r="V3645" s="15">
        <v>0</v>
      </c>
      <c r="W3645" s="13">
        <v>0</v>
      </c>
      <c r="X3645" s="15">
        <v>0</v>
      </c>
      <c r="Y3645" s="15">
        <v>0</v>
      </c>
      <c r="Z3645" s="13">
        <v>0</v>
      </c>
      <c r="AA3645" s="15">
        <v>0</v>
      </c>
      <c r="AB3645" s="13">
        <v>0</v>
      </c>
      <c r="AC3645" s="15">
        <v>0</v>
      </c>
      <c r="AD3645" s="13">
        <v>0</v>
      </c>
      <c r="AE3645" s="15">
        <v>0</v>
      </c>
      <c r="AF3645" s="13">
        <v>0</v>
      </c>
      <c r="AG3645" s="15">
        <v>0</v>
      </c>
      <c r="AH3645" s="13">
        <v>0</v>
      </c>
      <c r="AI3645" s="15">
        <v>0</v>
      </c>
      <c r="AJ3645" s="11" t="s">
        <v>17</v>
      </c>
      <c r="AK3645" s="11" t="s">
        <v>13</v>
      </c>
      <c r="AL3645" s="22">
        <f t="shared" si="168"/>
        <v>2376</v>
      </c>
      <c r="AM3645" s="11" t="str">
        <f>VLOOKUP(O3645,Sheet2!$D$6:$E$14,2,FALSE)</f>
        <v>Spare parts</v>
      </c>
      <c r="AN3645" s="11" t="str">
        <f>VLOOKUP(F3645,Sheet2!$E$10:$F$13,2,FALSE)</f>
        <v>SPM</v>
      </c>
      <c r="AO3645" s="35" t="s">
        <v>14668</v>
      </c>
      <c r="AP3645">
        <f>MATCH(AN3645,Sheet2!$F$5:$F$18,0)</f>
        <v>6</v>
      </c>
      <c r="AQ3645">
        <f>MATCH(AO3645,Sheet2!$F$5:$K$5,0)</f>
        <v>6</v>
      </c>
      <c r="AR3645" s="33">
        <f>INDEX(Sheet2!$F$5:$K$18,OPaL!AP3645,OPaL!AQ3645)</f>
        <v>0.15</v>
      </c>
      <c r="AS3645" s="1">
        <f t="shared" si="170"/>
        <v>3237.7094999999999</v>
      </c>
    </row>
    <row r="3646" spans="1:45" x14ac:dyDescent="0.2">
      <c r="A3646" s="11" t="s">
        <v>7141</v>
      </c>
      <c r="B3646" s="11" t="s">
        <v>7142</v>
      </c>
      <c r="C3646" s="11" t="s">
        <v>13217</v>
      </c>
      <c r="D3646" s="21">
        <v>42916</v>
      </c>
      <c r="E3646" s="21" t="s">
        <v>9697</v>
      </c>
      <c r="F3646" s="21" t="s">
        <v>14659</v>
      </c>
      <c r="G3646" s="11" t="s">
        <v>2</v>
      </c>
      <c r="H3646" s="11" t="s">
        <v>16</v>
      </c>
      <c r="I3646" s="11" t="s">
        <v>4</v>
      </c>
      <c r="J3646" s="12">
        <v>1</v>
      </c>
      <c r="K3646" s="12">
        <v>3809.07</v>
      </c>
      <c r="L3646" s="12">
        <v>0</v>
      </c>
      <c r="M3646" s="12">
        <v>0</v>
      </c>
      <c r="N3646" s="12">
        <f t="shared" si="169"/>
        <v>3809.07</v>
      </c>
      <c r="O3646" s="11" t="s">
        <v>5</v>
      </c>
      <c r="P3646" s="13">
        <v>0</v>
      </c>
      <c r="Q3646" s="11" t="s">
        <v>6</v>
      </c>
      <c r="R3646" s="13">
        <v>0</v>
      </c>
      <c r="S3646" s="13">
        <v>0</v>
      </c>
      <c r="T3646" s="11" t="s">
        <v>7</v>
      </c>
      <c r="U3646" s="11" t="s">
        <v>8</v>
      </c>
      <c r="V3646" s="15">
        <v>0</v>
      </c>
      <c r="W3646" s="13">
        <v>0</v>
      </c>
      <c r="X3646" s="15">
        <v>0</v>
      </c>
      <c r="Y3646" s="15">
        <v>0</v>
      </c>
      <c r="Z3646" s="13">
        <v>0</v>
      </c>
      <c r="AA3646" s="15">
        <v>0</v>
      </c>
      <c r="AB3646" s="13">
        <v>0</v>
      </c>
      <c r="AC3646" s="15">
        <v>0</v>
      </c>
      <c r="AD3646" s="13">
        <v>0</v>
      </c>
      <c r="AE3646" s="15">
        <v>0</v>
      </c>
      <c r="AF3646" s="13">
        <v>0</v>
      </c>
      <c r="AG3646" s="15">
        <v>0</v>
      </c>
      <c r="AH3646" s="13">
        <v>0</v>
      </c>
      <c r="AI3646" s="15">
        <v>0</v>
      </c>
      <c r="AJ3646" s="11" t="s">
        <v>17</v>
      </c>
      <c r="AK3646" s="11" t="s">
        <v>13</v>
      </c>
      <c r="AL3646" s="22">
        <f t="shared" si="168"/>
        <v>2376</v>
      </c>
      <c r="AM3646" s="11" t="str">
        <f>VLOOKUP(O3646,Sheet2!$D$6:$E$14,2,FALSE)</f>
        <v>Spare parts</v>
      </c>
      <c r="AN3646" s="11" t="str">
        <f>VLOOKUP(F3646,Sheet2!$E$10:$F$13,2,FALSE)</f>
        <v>SPM</v>
      </c>
      <c r="AO3646" s="35" t="s">
        <v>14668</v>
      </c>
      <c r="AP3646">
        <f>MATCH(AN3646,Sheet2!$F$5:$F$18,0)</f>
        <v>6</v>
      </c>
      <c r="AQ3646">
        <f>MATCH(AO3646,Sheet2!$F$5:$K$5,0)</f>
        <v>6</v>
      </c>
      <c r="AR3646" s="33">
        <f>INDEX(Sheet2!$F$5:$K$18,OPaL!AP3646,OPaL!AQ3646)</f>
        <v>0.15</v>
      </c>
      <c r="AS3646" s="1">
        <f t="shared" si="170"/>
        <v>3237.7094999999999</v>
      </c>
    </row>
    <row r="3647" spans="1:45" x14ac:dyDescent="0.2">
      <c r="A3647" s="11" t="s">
        <v>7149</v>
      </c>
      <c r="B3647" s="11" t="s">
        <v>7150</v>
      </c>
      <c r="C3647" s="11" t="s">
        <v>13218</v>
      </c>
      <c r="D3647" s="21">
        <v>42916</v>
      </c>
      <c r="E3647" s="21" t="s">
        <v>9697</v>
      </c>
      <c r="F3647" s="21" t="s">
        <v>14659</v>
      </c>
      <c r="G3647" s="11" t="s">
        <v>2</v>
      </c>
      <c r="H3647" s="11" t="s">
        <v>16</v>
      </c>
      <c r="I3647" s="11" t="s">
        <v>4</v>
      </c>
      <c r="J3647" s="12">
        <v>1</v>
      </c>
      <c r="K3647" s="12">
        <v>3809.07</v>
      </c>
      <c r="L3647" s="12">
        <v>0</v>
      </c>
      <c r="M3647" s="12">
        <v>0</v>
      </c>
      <c r="N3647" s="12">
        <f t="shared" si="169"/>
        <v>3809.07</v>
      </c>
      <c r="O3647" s="11" t="s">
        <v>5</v>
      </c>
      <c r="P3647" s="13">
        <v>0</v>
      </c>
      <c r="Q3647" s="11" t="s">
        <v>6</v>
      </c>
      <c r="R3647" s="13">
        <v>0</v>
      </c>
      <c r="S3647" s="13">
        <v>0</v>
      </c>
      <c r="T3647" s="11" t="s">
        <v>7</v>
      </c>
      <c r="U3647" s="11" t="s">
        <v>8</v>
      </c>
      <c r="V3647" s="15">
        <v>0</v>
      </c>
      <c r="W3647" s="13">
        <v>0</v>
      </c>
      <c r="X3647" s="15">
        <v>0</v>
      </c>
      <c r="Y3647" s="15">
        <v>0</v>
      </c>
      <c r="Z3647" s="13">
        <v>0</v>
      </c>
      <c r="AA3647" s="15">
        <v>0</v>
      </c>
      <c r="AB3647" s="13">
        <v>0</v>
      </c>
      <c r="AC3647" s="15">
        <v>0</v>
      </c>
      <c r="AD3647" s="13">
        <v>0</v>
      </c>
      <c r="AE3647" s="15">
        <v>0</v>
      </c>
      <c r="AF3647" s="13">
        <v>0</v>
      </c>
      <c r="AG3647" s="15">
        <v>0</v>
      </c>
      <c r="AH3647" s="13">
        <v>0</v>
      </c>
      <c r="AI3647" s="15">
        <v>0</v>
      </c>
      <c r="AJ3647" s="11" t="s">
        <v>17</v>
      </c>
      <c r="AK3647" s="11" t="s">
        <v>13</v>
      </c>
      <c r="AL3647" s="22">
        <f t="shared" si="168"/>
        <v>2376</v>
      </c>
      <c r="AM3647" s="11" t="str">
        <f>VLOOKUP(O3647,Sheet2!$D$6:$E$14,2,FALSE)</f>
        <v>Spare parts</v>
      </c>
      <c r="AN3647" s="11" t="str">
        <f>VLOOKUP(F3647,Sheet2!$E$10:$F$13,2,FALSE)</f>
        <v>SPM</v>
      </c>
      <c r="AO3647" s="35" t="s">
        <v>14668</v>
      </c>
      <c r="AP3647">
        <f>MATCH(AN3647,Sheet2!$F$5:$F$18,0)</f>
        <v>6</v>
      </c>
      <c r="AQ3647">
        <f>MATCH(AO3647,Sheet2!$F$5:$K$5,0)</f>
        <v>6</v>
      </c>
      <c r="AR3647" s="33">
        <f>INDEX(Sheet2!$F$5:$K$18,OPaL!AP3647,OPaL!AQ3647)</f>
        <v>0.15</v>
      </c>
      <c r="AS3647" s="1">
        <f t="shared" si="170"/>
        <v>3237.7094999999999</v>
      </c>
    </row>
    <row r="3648" spans="1:45" x14ac:dyDescent="0.2">
      <c r="A3648" s="11" t="s">
        <v>1499</v>
      </c>
      <c r="B3648" s="11" t="s">
        <v>1500</v>
      </c>
      <c r="C3648" s="11" t="s">
        <v>13219</v>
      </c>
      <c r="D3648" s="21">
        <v>42899</v>
      </c>
      <c r="E3648" s="21" t="s">
        <v>9697</v>
      </c>
      <c r="F3648" s="21" t="s">
        <v>14659</v>
      </c>
      <c r="G3648" s="11" t="s">
        <v>2</v>
      </c>
      <c r="H3648" s="11" t="s">
        <v>16</v>
      </c>
      <c r="I3648" s="11" t="s">
        <v>4</v>
      </c>
      <c r="J3648" s="12">
        <v>2</v>
      </c>
      <c r="K3648" s="12">
        <v>3808.67</v>
      </c>
      <c r="L3648" s="12">
        <v>0</v>
      </c>
      <c r="M3648" s="12">
        <v>0</v>
      </c>
      <c r="N3648" s="12">
        <f t="shared" si="169"/>
        <v>3808.67</v>
      </c>
      <c r="O3648" s="11" t="s">
        <v>5</v>
      </c>
      <c r="P3648" s="13">
        <v>0</v>
      </c>
      <c r="Q3648" s="11" t="s">
        <v>6</v>
      </c>
      <c r="R3648" s="13">
        <v>0</v>
      </c>
      <c r="S3648" s="13">
        <v>0</v>
      </c>
      <c r="T3648" s="11" t="s">
        <v>7</v>
      </c>
      <c r="U3648" s="11" t="s">
        <v>8</v>
      </c>
      <c r="V3648" s="15">
        <v>0</v>
      </c>
      <c r="W3648" s="13">
        <v>0</v>
      </c>
      <c r="X3648" s="15">
        <v>0</v>
      </c>
      <c r="Y3648" s="15">
        <v>0</v>
      </c>
      <c r="Z3648" s="13">
        <v>0</v>
      </c>
      <c r="AA3648" s="15">
        <v>0</v>
      </c>
      <c r="AB3648" s="13">
        <v>0</v>
      </c>
      <c r="AC3648" s="15">
        <v>0</v>
      </c>
      <c r="AD3648" s="13">
        <v>0</v>
      </c>
      <c r="AE3648" s="15">
        <v>0</v>
      </c>
      <c r="AF3648" s="13">
        <v>0</v>
      </c>
      <c r="AG3648" s="15">
        <v>0</v>
      </c>
      <c r="AH3648" s="13">
        <v>0</v>
      </c>
      <c r="AI3648" s="15">
        <v>0</v>
      </c>
      <c r="AJ3648" s="11" t="s">
        <v>17</v>
      </c>
      <c r="AK3648" s="11" t="s">
        <v>10</v>
      </c>
      <c r="AL3648" s="22">
        <f t="shared" si="168"/>
        <v>2393</v>
      </c>
      <c r="AM3648" s="11" t="str">
        <f>VLOOKUP(O3648,Sheet2!$D$6:$E$14,2,FALSE)</f>
        <v>Spare parts</v>
      </c>
      <c r="AN3648" s="11" t="str">
        <f>VLOOKUP(F3648,Sheet2!$E$10:$F$13,2,FALSE)</f>
        <v>SPM</v>
      </c>
      <c r="AO3648" s="35" t="s">
        <v>14668</v>
      </c>
      <c r="AP3648">
        <f>MATCH(AN3648,Sheet2!$F$5:$F$18,0)</f>
        <v>6</v>
      </c>
      <c r="AQ3648">
        <f>MATCH(AO3648,Sheet2!$F$5:$K$5,0)</f>
        <v>6</v>
      </c>
      <c r="AR3648" s="33">
        <f>INDEX(Sheet2!$F$5:$K$18,OPaL!AP3648,OPaL!AQ3648)</f>
        <v>0.15</v>
      </c>
      <c r="AS3648" s="1">
        <f t="shared" si="170"/>
        <v>3237.3694999999998</v>
      </c>
    </row>
    <row r="3649" spans="1:45" x14ac:dyDescent="0.2">
      <c r="A3649" s="11" t="s">
        <v>2233</v>
      </c>
      <c r="B3649" s="11" t="s">
        <v>2234</v>
      </c>
      <c r="C3649" s="11" t="s">
        <v>13220</v>
      </c>
      <c r="D3649" s="21">
        <v>44279</v>
      </c>
      <c r="E3649" s="21" t="s">
        <v>9815</v>
      </c>
      <c r="F3649" s="21" t="s">
        <v>14658</v>
      </c>
      <c r="G3649" s="11" t="s">
        <v>2</v>
      </c>
      <c r="H3649" s="11" t="s">
        <v>3</v>
      </c>
      <c r="I3649" s="11" t="s">
        <v>4</v>
      </c>
      <c r="J3649" s="12">
        <v>1</v>
      </c>
      <c r="K3649" s="12">
        <v>3808.46</v>
      </c>
      <c r="L3649" s="12">
        <v>0</v>
      </c>
      <c r="M3649" s="12">
        <v>0</v>
      </c>
      <c r="N3649" s="12">
        <f t="shared" si="169"/>
        <v>3808.46</v>
      </c>
      <c r="O3649" s="11" t="s">
        <v>5</v>
      </c>
      <c r="P3649" s="13">
        <v>0</v>
      </c>
      <c r="Q3649" s="11" t="s">
        <v>6</v>
      </c>
      <c r="R3649" s="13">
        <v>0</v>
      </c>
      <c r="S3649" s="13">
        <v>0</v>
      </c>
      <c r="T3649" s="11" t="s">
        <v>7</v>
      </c>
      <c r="U3649" s="11" t="s">
        <v>8</v>
      </c>
      <c r="V3649" s="15">
        <v>0</v>
      </c>
      <c r="W3649" s="13">
        <v>0</v>
      </c>
      <c r="X3649" s="15">
        <v>0</v>
      </c>
      <c r="Y3649" s="15">
        <v>0</v>
      </c>
      <c r="Z3649" s="13">
        <v>0</v>
      </c>
      <c r="AA3649" s="15">
        <v>0</v>
      </c>
      <c r="AB3649" s="13">
        <v>0</v>
      </c>
      <c r="AC3649" s="15">
        <v>0</v>
      </c>
      <c r="AD3649" s="13">
        <v>0</v>
      </c>
      <c r="AE3649" s="15">
        <v>0</v>
      </c>
      <c r="AF3649" s="13">
        <v>0</v>
      </c>
      <c r="AG3649" s="15">
        <v>0</v>
      </c>
      <c r="AH3649" s="13">
        <v>0</v>
      </c>
      <c r="AI3649" s="15">
        <v>0</v>
      </c>
      <c r="AJ3649" s="11" t="s">
        <v>9</v>
      </c>
      <c r="AK3649" s="11" t="s">
        <v>10</v>
      </c>
      <c r="AL3649" s="22">
        <f t="shared" si="168"/>
        <v>1013</v>
      </c>
      <c r="AM3649" s="11" t="str">
        <f>VLOOKUP(O3649,Sheet2!$D$6:$E$14,2,FALSE)</f>
        <v>Spare parts</v>
      </c>
      <c r="AN3649" s="11" t="str">
        <f>VLOOKUP(F3649,Sheet2!$E$10:$F$13,2,FALSE)</f>
        <v>SPE</v>
      </c>
      <c r="AO3649" s="35" t="s">
        <v>14668</v>
      </c>
      <c r="AP3649">
        <f>MATCH(AN3649,Sheet2!$F$5:$F$18,0)</f>
        <v>7</v>
      </c>
      <c r="AQ3649">
        <f>MATCH(AO3649,Sheet2!$F$5:$K$5,0)</f>
        <v>6</v>
      </c>
      <c r="AR3649" s="33">
        <f>INDEX(Sheet2!$F$5:$K$18,OPaL!AP3649,OPaL!AQ3649)</f>
        <v>0.15</v>
      </c>
      <c r="AS3649" s="1">
        <f t="shared" si="170"/>
        <v>3237.1909999999998</v>
      </c>
    </row>
    <row r="3650" spans="1:45" x14ac:dyDescent="0.2">
      <c r="A3650" s="11" t="s">
        <v>86</v>
      </c>
      <c r="B3650" s="11" t="s">
        <v>87</v>
      </c>
      <c r="C3650" s="11" t="s">
        <v>13221</v>
      </c>
      <c r="D3650" s="21">
        <v>43061</v>
      </c>
      <c r="E3650" s="21" t="s">
        <v>9697</v>
      </c>
      <c r="F3650" s="21" t="s">
        <v>14659</v>
      </c>
      <c r="G3650" s="11" t="s">
        <v>2</v>
      </c>
      <c r="H3650" s="11" t="s">
        <v>16</v>
      </c>
      <c r="I3650" s="11" t="s">
        <v>4</v>
      </c>
      <c r="J3650" s="12">
        <v>2</v>
      </c>
      <c r="K3650" s="12">
        <v>3807.84</v>
      </c>
      <c r="L3650" s="12">
        <v>0</v>
      </c>
      <c r="M3650" s="12">
        <v>0</v>
      </c>
      <c r="N3650" s="12">
        <f t="shared" si="169"/>
        <v>3807.84</v>
      </c>
      <c r="O3650" s="11" t="s">
        <v>5</v>
      </c>
      <c r="P3650" s="13">
        <v>0</v>
      </c>
      <c r="Q3650" s="11" t="s">
        <v>6</v>
      </c>
      <c r="R3650" s="13">
        <v>0</v>
      </c>
      <c r="S3650" s="13">
        <v>0</v>
      </c>
      <c r="T3650" s="11" t="s">
        <v>7</v>
      </c>
      <c r="U3650" s="11" t="s">
        <v>8</v>
      </c>
      <c r="V3650" s="15">
        <v>0</v>
      </c>
      <c r="W3650" s="13">
        <v>0</v>
      </c>
      <c r="X3650" s="15">
        <v>0</v>
      </c>
      <c r="Y3650" s="15">
        <v>0</v>
      </c>
      <c r="Z3650" s="13">
        <v>0</v>
      </c>
      <c r="AA3650" s="15">
        <v>0</v>
      </c>
      <c r="AB3650" s="13">
        <v>0</v>
      </c>
      <c r="AC3650" s="15">
        <v>0</v>
      </c>
      <c r="AD3650" s="13">
        <v>0</v>
      </c>
      <c r="AE3650" s="15">
        <v>0</v>
      </c>
      <c r="AF3650" s="13">
        <v>0</v>
      </c>
      <c r="AG3650" s="15">
        <v>0</v>
      </c>
      <c r="AH3650" s="13">
        <v>0</v>
      </c>
      <c r="AI3650" s="15">
        <v>0</v>
      </c>
      <c r="AJ3650" s="11" t="s">
        <v>17</v>
      </c>
      <c r="AK3650" s="11" t="s">
        <v>13</v>
      </c>
      <c r="AL3650" s="22">
        <f t="shared" si="168"/>
        <v>2231</v>
      </c>
      <c r="AM3650" s="11" t="str">
        <f>VLOOKUP(O3650,Sheet2!$D$6:$E$14,2,FALSE)</f>
        <v>Spare parts</v>
      </c>
      <c r="AN3650" s="11" t="str">
        <f>VLOOKUP(F3650,Sheet2!$E$10:$F$13,2,FALSE)</f>
        <v>SPM</v>
      </c>
      <c r="AO3650" s="35" t="s">
        <v>14668</v>
      </c>
      <c r="AP3650">
        <f>MATCH(AN3650,Sheet2!$F$5:$F$18,0)</f>
        <v>6</v>
      </c>
      <c r="AQ3650">
        <f>MATCH(AO3650,Sheet2!$F$5:$K$5,0)</f>
        <v>6</v>
      </c>
      <c r="AR3650" s="33">
        <f>INDEX(Sheet2!$F$5:$K$18,OPaL!AP3650,OPaL!AQ3650)</f>
        <v>0.15</v>
      </c>
      <c r="AS3650" s="1">
        <f t="shared" si="170"/>
        <v>3236.6640000000002</v>
      </c>
    </row>
    <row r="3651" spans="1:45" x14ac:dyDescent="0.2">
      <c r="A3651" s="11" t="s">
        <v>615</v>
      </c>
      <c r="B3651" s="11" t="s">
        <v>616</v>
      </c>
      <c r="C3651" s="11" t="s">
        <v>13222</v>
      </c>
      <c r="D3651" s="21">
        <v>43496</v>
      </c>
      <c r="E3651" s="21" t="s">
        <v>9697</v>
      </c>
      <c r="F3651" s="21" t="s">
        <v>14659</v>
      </c>
      <c r="G3651" s="11" t="s">
        <v>2</v>
      </c>
      <c r="H3651" s="11" t="s">
        <v>3</v>
      </c>
      <c r="I3651" s="11" t="s">
        <v>4</v>
      </c>
      <c r="J3651" s="13">
        <v>6</v>
      </c>
      <c r="K3651" s="12">
        <v>3797.74</v>
      </c>
      <c r="L3651" s="12">
        <v>0</v>
      </c>
      <c r="M3651" s="12">
        <v>0</v>
      </c>
      <c r="N3651" s="12">
        <f t="shared" si="169"/>
        <v>3797.74</v>
      </c>
      <c r="O3651" s="11" t="s">
        <v>5</v>
      </c>
      <c r="P3651" s="13">
        <v>0</v>
      </c>
      <c r="Q3651" s="11" t="s">
        <v>6</v>
      </c>
      <c r="R3651" s="13">
        <v>0</v>
      </c>
      <c r="S3651" s="13">
        <v>0</v>
      </c>
      <c r="T3651" s="11" t="s">
        <v>7</v>
      </c>
      <c r="U3651" s="11" t="s">
        <v>8</v>
      </c>
      <c r="V3651" s="15">
        <v>0</v>
      </c>
      <c r="W3651" s="13">
        <v>0</v>
      </c>
      <c r="X3651" s="15">
        <v>0</v>
      </c>
      <c r="Y3651" s="15">
        <v>0</v>
      </c>
      <c r="Z3651" s="13">
        <v>0</v>
      </c>
      <c r="AA3651" s="15">
        <v>0</v>
      </c>
      <c r="AB3651" s="13">
        <v>0</v>
      </c>
      <c r="AC3651" s="15">
        <v>0</v>
      </c>
      <c r="AD3651" s="13">
        <v>0</v>
      </c>
      <c r="AE3651" s="15">
        <v>0</v>
      </c>
      <c r="AF3651" s="13">
        <v>0</v>
      </c>
      <c r="AG3651" s="15">
        <v>0</v>
      </c>
      <c r="AH3651" s="13">
        <v>0</v>
      </c>
      <c r="AI3651" s="15">
        <v>0</v>
      </c>
      <c r="AJ3651" s="11" t="s">
        <v>9</v>
      </c>
      <c r="AK3651" s="11" t="s">
        <v>13</v>
      </c>
      <c r="AL3651" s="22">
        <f t="shared" si="168"/>
        <v>1796</v>
      </c>
      <c r="AM3651" s="11" t="str">
        <f>VLOOKUP(O3651,Sheet2!$D$6:$E$14,2,FALSE)</f>
        <v>Spare parts</v>
      </c>
      <c r="AN3651" s="11" t="str">
        <f>VLOOKUP(F3651,Sheet2!$E$10:$F$13,2,FALSE)</f>
        <v>SPM</v>
      </c>
      <c r="AO3651" s="35" t="s">
        <v>14668</v>
      </c>
      <c r="AP3651">
        <f>MATCH(AN3651,Sheet2!$F$5:$F$18,0)</f>
        <v>6</v>
      </c>
      <c r="AQ3651">
        <f>MATCH(AO3651,Sheet2!$F$5:$K$5,0)</f>
        <v>6</v>
      </c>
      <c r="AR3651" s="33">
        <f>INDEX(Sheet2!$F$5:$K$18,OPaL!AP3651,OPaL!AQ3651)</f>
        <v>0.15</v>
      </c>
      <c r="AS3651" s="1">
        <f t="shared" si="170"/>
        <v>3228.0789999999997</v>
      </c>
    </row>
    <row r="3652" spans="1:45" x14ac:dyDescent="0.2">
      <c r="A3652" s="11" t="s">
        <v>7902</v>
      </c>
      <c r="B3652" s="11" t="s">
        <v>7903</v>
      </c>
      <c r="C3652" s="11" t="s">
        <v>13223</v>
      </c>
      <c r="D3652" s="21">
        <v>42392</v>
      </c>
      <c r="E3652" s="21" t="s">
        <v>9697</v>
      </c>
      <c r="F3652" s="21" t="s">
        <v>14659</v>
      </c>
      <c r="G3652" s="11" t="s">
        <v>2</v>
      </c>
      <c r="H3652" s="11" t="s">
        <v>16</v>
      </c>
      <c r="I3652" s="11" t="s">
        <v>4</v>
      </c>
      <c r="J3652" s="13">
        <v>5</v>
      </c>
      <c r="K3652" s="12">
        <v>3784.96</v>
      </c>
      <c r="L3652" s="12">
        <v>0</v>
      </c>
      <c r="M3652" s="12">
        <v>0</v>
      </c>
      <c r="N3652" s="12">
        <f t="shared" si="169"/>
        <v>3784.96</v>
      </c>
      <c r="O3652" s="11" t="s">
        <v>5</v>
      </c>
      <c r="P3652" s="13">
        <v>0</v>
      </c>
      <c r="Q3652" s="11" t="s">
        <v>6</v>
      </c>
      <c r="R3652" s="13">
        <v>0</v>
      </c>
      <c r="S3652" s="13">
        <v>0</v>
      </c>
      <c r="T3652" s="11" t="s">
        <v>7</v>
      </c>
      <c r="U3652" s="11" t="s">
        <v>8</v>
      </c>
      <c r="V3652" s="15">
        <v>0</v>
      </c>
      <c r="W3652" s="13">
        <v>0</v>
      </c>
      <c r="X3652" s="15">
        <v>0</v>
      </c>
      <c r="Y3652" s="15">
        <v>0</v>
      </c>
      <c r="Z3652" s="13">
        <v>0</v>
      </c>
      <c r="AA3652" s="15">
        <v>0</v>
      </c>
      <c r="AB3652" s="13">
        <v>0</v>
      </c>
      <c r="AC3652" s="15">
        <v>0</v>
      </c>
      <c r="AD3652" s="13">
        <v>0</v>
      </c>
      <c r="AE3652" s="15">
        <v>0</v>
      </c>
      <c r="AF3652" s="13">
        <v>0</v>
      </c>
      <c r="AG3652" s="15">
        <v>0</v>
      </c>
      <c r="AH3652" s="13">
        <v>0</v>
      </c>
      <c r="AI3652" s="15">
        <v>0</v>
      </c>
      <c r="AJ3652" s="11" t="s">
        <v>17</v>
      </c>
      <c r="AK3652" s="11" t="s">
        <v>13</v>
      </c>
      <c r="AL3652" s="22">
        <f t="shared" ref="AL3652:AL3715" si="171">$D$2-D3652</f>
        <v>2900</v>
      </c>
      <c r="AM3652" s="11" t="str">
        <f>VLOOKUP(O3652,Sheet2!$D$6:$E$14,2,FALSE)</f>
        <v>Spare parts</v>
      </c>
      <c r="AN3652" s="11" t="str">
        <f>VLOOKUP(F3652,Sheet2!$E$10:$F$13,2,FALSE)</f>
        <v>SPM</v>
      </c>
      <c r="AO3652" s="35" t="s">
        <v>14668</v>
      </c>
      <c r="AP3652">
        <f>MATCH(AN3652,Sheet2!$F$5:$F$18,0)</f>
        <v>6</v>
      </c>
      <c r="AQ3652">
        <f>MATCH(AO3652,Sheet2!$F$5:$K$5,0)</f>
        <v>6</v>
      </c>
      <c r="AR3652" s="33">
        <f>INDEX(Sheet2!$F$5:$K$18,OPaL!AP3652,OPaL!AQ3652)</f>
        <v>0.15</v>
      </c>
      <c r="AS3652" s="1">
        <f t="shared" si="170"/>
        <v>3217.2159999999999</v>
      </c>
    </row>
    <row r="3653" spans="1:45" x14ac:dyDescent="0.2">
      <c r="A3653" s="11" t="s">
        <v>8800</v>
      </c>
      <c r="B3653" s="11" t="s">
        <v>8801</v>
      </c>
      <c r="C3653" s="11" t="s">
        <v>13224</v>
      </c>
      <c r="D3653" s="21">
        <v>43125</v>
      </c>
      <c r="E3653" s="21" t="s">
        <v>9803</v>
      </c>
      <c r="F3653" s="21" t="s">
        <v>14659</v>
      </c>
      <c r="G3653" s="11" t="s">
        <v>2</v>
      </c>
      <c r="H3653" s="11" t="s">
        <v>3</v>
      </c>
      <c r="I3653" s="11" t="s">
        <v>4</v>
      </c>
      <c r="J3653" s="12">
        <v>32</v>
      </c>
      <c r="K3653" s="12">
        <v>3777.77</v>
      </c>
      <c r="L3653" s="12">
        <v>0</v>
      </c>
      <c r="M3653" s="12">
        <v>0</v>
      </c>
      <c r="N3653" s="12">
        <f t="shared" ref="N3653:N3716" si="172">M3653+K3653</f>
        <v>3777.77</v>
      </c>
      <c r="O3653" s="11" t="s">
        <v>8227</v>
      </c>
      <c r="P3653" s="13">
        <v>0</v>
      </c>
      <c r="Q3653" s="11" t="s">
        <v>6</v>
      </c>
      <c r="R3653" s="13">
        <v>0</v>
      </c>
      <c r="S3653" s="13">
        <v>0</v>
      </c>
      <c r="T3653" s="11" t="s">
        <v>7</v>
      </c>
      <c r="U3653" s="11" t="s">
        <v>8</v>
      </c>
      <c r="V3653" s="15">
        <v>0</v>
      </c>
      <c r="W3653" s="13">
        <v>0</v>
      </c>
      <c r="X3653" s="15">
        <v>0</v>
      </c>
      <c r="Y3653" s="15">
        <v>0</v>
      </c>
      <c r="Z3653" s="13">
        <v>0</v>
      </c>
      <c r="AA3653" s="15">
        <v>0</v>
      </c>
      <c r="AB3653" s="13">
        <v>0</v>
      </c>
      <c r="AC3653" s="15">
        <v>0</v>
      </c>
      <c r="AD3653" s="13">
        <v>0</v>
      </c>
      <c r="AE3653" s="15">
        <v>0</v>
      </c>
      <c r="AF3653" s="13">
        <v>0</v>
      </c>
      <c r="AG3653" s="15">
        <v>0</v>
      </c>
      <c r="AH3653" s="13">
        <v>0</v>
      </c>
      <c r="AI3653" s="15">
        <v>0</v>
      </c>
      <c r="AJ3653" s="11" t="s">
        <v>9</v>
      </c>
      <c r="AK3653" s="11" t="s">
        <v>8228</v>
      </c>
      <c r="AL3653" s="22">
        <f t="shared" si="171"/>
        <v>2167</v>
      </c>
      <c r="AM3653" s="11" t="str">
        <f>VLOOKUP(O3653,Sheet2!$D$6:$E$14,2,FALSE)</f>
        <v>Consumables</v>
      </c>
      <c r="AN3653" s="11" t="str">
        <f>VLOOKUP(F3653,Sheet2!$E$15:$F$18,2,FALSE)</f>
        <v>CM</v>
      </c>
      <c r="AO3653" s="35" t="s">
        <v>14668</v>
      </c>
      <c r="AP3653">
        <f>MATCH(AN3653,Sheet2!$F$5:$F$18,0)</f>
        <v>13</v>
      </c>
      <c r="AQ3653">
        <f>MATCH(AO3653,Sheet2!$F$5:$K$5,0)</f>
        <v>6</v>
      </c>
      <c r="AR3653" s="33">
        <f>INDEX(Sheet2!$F$5:$K$18,OPaL!AP3653,OPaL!AQ3653)</f>
        <v>0.2</v>
      </c>
      <c r="AS3653" s="1">
        <f t="shared" ref="AS3653:AS3716" si="173">N3653*(1-AR3653)</f>
        <v>3022.2160000000003</v>
      </c>
    </row>
    <row r="3654" spans="1:45" x14ac:dyDescent="0.2">
      <c r="A3654" s="11" t="s">
        <v>6369</v>
      </c>
      <c r="B3654" s="11" t="s">
        <v>6370</v>
      </c>
      <c r="C3654" s="11" t="s">
        <v>13225</v>
      </c>
      <c r="D3654" s="21">
        <v>42916</v>
      </c>
      <c r="E3654" s="21" t="s">
        <v>9697</v>
      </c>
      <c r="F3654" s="21" t="s">
        <v>14659</v>
      </c>
      <c r="G3654" s="11" t="s">
        <v>2</v>
      </c>
      <c r="H3654" s="11" t="s">
        <v>16</v>
      </c>
      <c r="I3654" s="11" t="s">
        <v>4</v>
      </c>
      <c r="J3654" s="13">
        <v>2</v>
      </c>
      <c r="K3654" s="12">
        <v>3775.14</v>
      </c>
      <c r="L3654" s="12">
        <v>0</v>
      </c>
      <c r="M3654" s="12">
        <v>0</v>
      </c>
      <c r="N3654" s="12">
        <f t="shared" si="172"/>
        <v>3775.14</v>
      </c>
      <c r="O3654" s="11" t="s">
        <v>5</v>
      </c>
      <c r="P3654" s="13">
        <v>0</v>
      </c>
      <c r="Q3654" s="11" t="s">
        <v>6</v>
      </c>
      <c r="R3654" s="13">
        <v>0</v>
      </c>
      <c r="S3654" s="13">
        <v>0</v>
      </c>
      <c r="T3654" s="11" t="s">
        <v>7</v>
      </c>
      <c r="U3654" s="11" t="s">
        <v>8</v>
      </c>
      <c r="V3654" s="15">
        <v>0</v>
      </c>
      <c r="W3654" s="13">
        <v>0</v>
      </c>
      <c r="X3654" s="15">
        <v>0</v>
      </c>
      <c r="Y3654" s="15">
        <v>0</v>
      </c>
      <c r="Z3654" s="13">
        <v>0</v>
      </c>
      <c r="AA3654" s="15">
        <v>0</v>
      </c>
      <c r="AB3654" s="13">
        <v>0</v>
      </c>
      <c r="AC3654" s="15">
        <v>0</v>
      </c>
      <c r="AD3654" s="13">
        <v>0</v>
      </c>
      <c r="AE3654" s="15">
        <v>0</v>
      </c>
      <c r="AF3654" s="13">
        <v>0</v>
      </c>
      <c r="AG3654" s="15">
        <v>0</v>
      </c>
      <c r="AH3654" s="13">
        <v>0</v>
      </c>
      <c r="AI3654" s="15">
        <v>0</v>
      </c>
      <c r="AJ3654" s="11" t="s">
        <v>17</v>
      </c>
      <c r="AK3654" s="11" t="s">
        <v>13</v>
      </c>
      <c r="AL3654" s="22">
        <f t="shared" si="171"/>
        <v>2376</v>
      </c>
      <c r="AM3654" s="11" t="str">
        <f>VLOOKUP(O3654,Sheet2!$D$6:$E$14,2,FALSE)</f>
        <v>Spare parts</v>
      </c>
      <c r="AN3654" s="11" t="str">
        <f>VLOOKUP(F3654,Sheet2!$E$10:$F$13,2,FALSE)</f>
        <v>SPM</v>
      </c>
      <c r="AO3654" s="35" t="s">
        <v>14668</v>
      </c>
      <c r="AP3654">
        <f>MATCH(AN3654,Sheet2!$F$5:$F$18,0)</f>
        <v>6</v>
      </c>
      <c r="AQ3654">
        <f>MATCH(AO3654,Sheet2!$F$5:$K$5,0)</f>
        <v>6</v>
      </c>
      <c r="AR3654" s="33">
        <f>INDEX(Sheet2!$F$5:$K$18,OPaL!AP3654,OPaL!AQ3654)</f>
        <v>0.15</v>
      </c>
      <c r="AS3654" s="1">
        <f t="shared" si="173"/>
        <v>3208.8689999999997</v>
      </c>
    </row>
    <row r="3655" spans="1:45" x14ac:dyDescent="0.2">
      <c r="A3655" s="11" t="s">
        <v>2142</v>
      </c>
      <c r="B3655" s="11" t="s">
        <v>2143</v>
      </c>
      <c r="C3655" s="11" t="s">
        <v>13226</v>
      </c>
      <c r="D3655" s="21">
        <v>42872</v>
      </c>
      <c r="E3655" s="21" t="s">
        <v>9697</v>
      </c>
      <c r="F3655" s="21" t="s">
        <v>14658</v>
      </c>
      <c r="G3655" s="11" t="s">
        <v>2</v>
      </c>
      <c r="H3655" s="11" t="s">
        <v>16</v>
      </c>
      <c r="I3655" s="11" t="s">
        <v>4</v>
      </c>
      <c r="J3655" s="12">
        <v>3</v>
      </c>
      <c r="K3655" s="12">
        <v>3774.82</v>
      </c>
      <c r="L3655" s="12">
        <v>0</v>
      </c>
      <c r="M3655" s="12">
        <v>0</v>
      </c>
      <c r="N3655" s="12">
        <f t="shared" si="172"/>
        <v>3774.82</v>
      </c>
      <c r="O3655" s="11" t="s">
        <v>5</v>
      </c>
      <c r="P3655" s="13">
        <v>0</v>
      </c>
      <c r="Q3655" s="11" t="s">
        <v>6</v>
      </c>
      <c r="R3655" s="13">
        <v>0</v>
      </c>
      <c r="S3655" s="13">
        <v>0</v>
      </c>
      <c r="T3655" s="11" t="s">
        <v>7</v>
      </c>
      <c r="U3655" s="11" t="s">
        <v>8</v>
      </c>
      <c r="V3655" s="15">
        <v>0</v>
      </c>
      <c r="W3655" s="13">
        <v>0</v>
      </c>
      <c r="X3655" s="15">
        <v>0</v>
      </c>
      <c r="Y3655" s="15">
        <v>0</v>
      </c>
      <c r="Z3655" s="13">
        <v>0</v>
      </c>
      <c r="AA3655" s="15">
        <v>0</v>
      </c>
      <c r="AB3655" s="13">
        <v>0</v>
      </c>
      <c r="AC3655" s="15">
        <v>0</v>
      </c>
      <c r="AD3655" s="13">
        <v>0</v>
      </c>
      <c r="AE3655" s="15">
        <v>0</v>
      </c>
      <c r="AF3655" s="13">
        <v>0</v>
      </c>
      <c r="AG3655" s="15">
        <v>0</v>
      </c>
      <c r="AH3655" s="13">
        <v>0</v>
      </c>
      <c r="AI3655" s="15">
        <v>0</v>
      </c>
      <c r="AJ3655" s="11" t="s">
        <v>17</v>
      </c>
      <c r="AK3655" s="11" t="s">
        <v>13</v>
      </c>
      <c r="AL3655" s="22">
        <f t="shared" si="171"/>
        <v>2420</v>
      </c>
      <c r="AM3655" s="11" t="str">
        <f>VLOOKUP(O3655,Sheet2!$D$6:$E$14,2,FALSE)</f>
        <v>Spare parts</v>
      </c>
      <c r="AN3655" s="11" t="str">
        <f>VLOOKUP(F3655,Sheet2!$E$10:$F$13,2,FALSE)</f>
        <v>SPE</v>
      </c>
      <c r="AO3655" s="35" t="s">
        <v>14668</v>
      </c>
      <c r="AP3655">
        <f>MATCH(AN3655,Sheet2!$F$5:$F$18,0)</f>
        <v>7</v>
      </c>
      <c r="AQ3655">
        <f>MATCH(AO3655,Sheet2!$F$5:$K$5,0)</f>
        <v>6</v>
      </c>
      <c r="AR3655" s="33">
        <f>INDEX(Sheet2!$F$5:$K$18,OPaL!AP3655,OPaL!AQ3655)</f>
        <v>0.15</v>
      </c>
      <c r="AS3655" s="1">
        <f t="shared" si="173"/>
        <v>3208.5970000000002</v>
      </c>
    </row>
    <row r="3656" spans="1:45" x14ac:dyDescent="0.2">
      <c r="A3656" s="11" t="s">
        <v>4403</v>
      </c>
      <c r="B3656" s="11" t="s">
        <v>4404</v>
      </c>
      <c r="C3656" s="11" t="s">
        <v>13227</v>
      </c>
      <c r="D3656" s="21">
        <v>42416</v>
      </c>
      <c r="E3656" s="21" t="s">
        <v>9697</v>
      </c>
      <c r="F3656" s="21" t="s">
        <v>14659</v>
      </c>
      <c r="G3656" s="11" t="s">
        <v>2</v>
      </c>
      <c r="H3656" s="11" t="s">
        <v>16</v>
      </c>
      <c r="I3656" s="11" t="s">
        <v>4</v>
      </c>
      <c r="J3656" s="12">
        <v>1</v>
      </c>
      <c r="K3656" s="12">
        <v>3767</v>
      </c>
      <c r="L3656" s="12">
        <v>0</v>
      </c>
      <c r="M3656" s="12">
        <v>0</v>
      </c>
      <c r="N3656" s="12">
        <f t="shared" si="172"/>
        <v>3767</v>
      </c>
      <c r="O3656" s="11" t="s">
        <v>5</v>
      </c>
      <c r="P3656" s="13">
        <v>0</v>
      </c>
      <c r="Q3656" s="11" t="s">
        <v>6</v>
      </c>
      <c r="R3656" s="13">
        <v>0</v>
      </c>
      <c r="S3656" s="13">
        <v>0</v>
      </c>
      <c r="T3656" s="11" t="s">
        <v>7</v>
      </c>
      <c r="U3656" s="11" t="s">
        <v>8</v>
      </c>
      <c r="V3656" s="15">
        <v>0</v>
      </c>
      <c r="W3656" s="13">
        <v>0</v>
      </c>
      <c r="X3656" s="15">
        <v>0</v>
      </c>
      <c r="Y3656" s="15">
        <v>0</v>
      </c>
      <c r="Z3656" s="13">
        <v>0</v>
      </c>
      <c r="AA3656" s="15">
        <v>0</v>
      </c>
      <c r="AB3656" s="13">
        <v>0</v>
      </c>
      <c r="AC3656" s="15">
        <v>0</v>
      </c>
      <c r="AD3656" s="13">
        <v>0</v>
      </c>
      <c r="AE3656" s="15">
        <v>0</v>
      </c>
      <c r="AF3656" s="13">
        <v>0</v>
      </c>
      <c r="AG3656" s="15">
        <v>0</v>
      </c>
      <c r="AH3656" s="13">
        <v>0</v>
      </c>
      <c r="AI3656" s="15">
        <v>0</v>
      </c>
      <c r="AJ3656" s="11" t="s">
        <v>17</v>
      </c>
      <c r="AK3656" s="11" t="s">
        <v>1398</v>
      </c>
      <c r="AL3656" s="22">
        <f t="shared" si="171"/>
        <v>2876</v>
      </c>
      <c r="AM3656" s="11" t="str">
        <f>VLOOKUP(O3656,Sheet2!$D$6:$E$14,2,FALSE)</f>
        <v>Spare parts</v>
      </c>
      <c r="AN3656" s="11" t="str">
        <f>VLOOKUP(F3656,Sheet2!$E$10:$F$13,2,FALSE)</f>
        <v>SPM</v>
      </c>
      <c r="AO3656" s="35" t="s">
        <v>14668</v>
      </c>
      <c r="AP3656">
        <f>MATCH(AN3656,Sheet2!$F$5:$F$18,0)</f>
        <v>6</v>
      </c>
      <c r="AQ3656">
        <f>MATCH(AO3656,Sheet2!$F$5:$K$5,0)</f>
        <v>6</v>
      </c>
      <c r="AR3656" s="33">
        <f>INDEX(Sheet2!$F$5:$K$18,OPaL!AP3656,OPaL!AQ3656)</f>
        <v>0.15</v>
      </c>
      <c r="AS3656" s="1">
        <f t="shared" si="173"/>
        <v>3201.95</v>
      </c>
    </row>
    <row r="3657" spans="1:45" x14ac:dyDescent="0.2">
      <c r="A3657" s="11" t="s">
        <v>8611</v>
      </c>
      <c r="B3657" s="11" t="s">
        <v>8612</v>
      </c>
      <c r="C3657" s="11" t="s">
        <v>13228</v>
      </c>
      <c r="D3657" s="21">
        <v>44589</v>
      </c>
      <c r="E3657" s="21" t="s">
        <v>9818</v>
      </c>
      <c r="F3657" s="21" t="s">
        <v>14659</v>
      </c>
      <c r="G3657" s="11" t="s">
        <v>2</v>
      </c>
      <c r="H3657" s="11" t="s">
        <v>3</v>
      </c>
      <c r="I3657" s="11" t="s">
        <v>4</v>
      </c>
      <c r="J3657" s="12">
        <v>49</v>
      </c>
      <c r="K3657" s="12">
        <v>3760.07</v>
      </c>
      <c r="L3657" s="12">
        <v>0</v>
      </c>
      <c r="M3657" s="12">
        <v>0</v>
      </c>
      <c r="N3657" s="12">
        <f t="shared" si="172"/>
        <v>3760.07</v>
      </c>
      <c r="O3657" s="11" t="s">
        <v>8227</v>
      </c>
      <c r="P3657" s="13">
        <v>0</v>
      </c>
      <c r="Q3657" s="11" t="s">
        <v>6</v>
      </c>
      <c r="R3657" s="13">
        <v>0</v>
      </c>
      <c r="S3657" s="13">
        <v>0</v>
      </c>
      <c r="T3657" s="11" t="s">
        <v>7</v>
      </c>
      <c r="U3657" s="11" t="s">
        <v>8</v>
      </c>
      <c r="V3657" s="15">
        <v>0</v>
      </c>
      <c r="W3657" s="13">
        <v>0</v>
      </c>
      <c r="X3657" s="15">
        <v>0</v>
      </c>
      <c r="Y3657" s="15">
        <v>0</v>
      </c>
      <c r="Z3657" s="13">
        <v>0</v>
      </c>
      <c r="AA3657" s="15">
        <v>0</v>
      </c>
      <c r="AB3657" s="13">
        <v>0</v>
      </c>
      <c r="AC3657" s="15">
        <v>0</v>
      </c>
      <c r="AD3657" s="13">
        <v>0</v>
      </c>
      <c r="AE3657" s="15">
        <v>0</v>
      </c>
      <c r="AF3657" s="13">
        <v>0</v>
      </c>
      <c r="AG3657" s="15">
        <v>0</v>
      </c>
      <c r="AH3657" s="13">
        <v>0</v>
      </c>
      <c r="AI3657" s="15">
        <v>0</v>
      </c>
      <c r="AJ3657" s="11" t="s">
        <v>9</v>
      </c>
      <c r="AK3657" s="11" t="s">
        <v>8228</v>
      </c>
      <c r="AL3657" s="22">
        <f t="shared" si="171"/>
        <v>703</v>
      </c>
      <c r="AM3657" s="11" t="str">
        <f>VLOOKUP(O3657,Sheet2!$D$6:$E$14,2,FALSE)</f>
        <v>Consumables</v>
      </c>
      <c r="AN3657" s="11" t="str">
        <f>VLOOKUP(F3657,Sheet2!$E$15:$F$18,2,FALSE)</f>
        <v>CM</v>
      </c>
      <c r="AO3657" s="35" t="s">
        <v>14668</v>
      </c>
      <c r="AP3657">
        <f>MATCH(AN3657,Sheet2!$F$5:$F$18,0)</f>
        <v>13</v>
      </c>
      <c r="AQ3657">
        <f>MATCH(AO3657,Sheet2!$F$5:$K$5,0)</f>
        <v>6</v>
      </c>
      <c r="AR3657" s="33">
        <f>INDEX(Sheet2!$F$5:$K$18,OPaL!AP3657,OPaL!AQ3657)</f>
        <v>0.2</v>
      </c>
      <c r="AS3657" s="1">
        <f t="shared" si="173"/>
        <v>3008.0560000000005</v>
      </c>
    </row>
    <row r="3658" spans="1:45" x14ac:dyDescent="0.2">
      <c r="A3658" s="11" t="s">
        <v>5415</v>
      </c>
      <c r="B3658" s="11" t="s">
        <v>5416</v>
      </c>
      <c r="C3658" s="11" t="s">
        <v>13229</v>
      </c>
      <c r="D3658" s="21">
        <v>43003</v>
      </c>
      <c r="E3658" s="21" t="s">
        <v>9703</v>
      </c>
      <c r="F3658" s="21" t="s">
        <v>14658</v>
      </c>
      <c r="G3658" s="11" t="s">
        <v>2</v>
      </c>
      <c r="H3658" s="11" t="s">
        <v>3</v>
      </c>
      <c r="I3658" s="11" t="s">
        <v>4</v>
      </c>
      <c r="J3658" s="12">
        <v>4</v>
      </c>
      <c r="K3658" s="12">
        <v>3755.18</v>
      </c>
      <c r="L3658" s="12">
        <v>0</v>
      </c>
      <c r="M3658" s="12">
        <v>0</v>
      </c>
      <c r="N3658" s="12">
        <f t="shared" si="172"/>
        <v>3755.18</v>
      </c>
      <c r="O3658" s="11" t="s">
        <v>5</v>
      </c>
      <c r="P3658" s="13">
        <v>0</v>
      </c>
      <c r="Q3658" s="11" t="s">
        <v>6</v>
      </c>
      <c r="R3658" s="13">
        <v>0</v>
      </c>
      <c r="S3658" s="13">
        <v>0</v>
      </c>
      <c r="T3658" s="11" t="s">
        <v>7</v>
      </c>
      <c r="U3658" s="11" t="s">
        <v>8</v>
      </c>
      <c r="V3658" s="15">
        <v>0</v>
      </c>
      <c r="W3658" s="13">
        <v>0</v>
      </c>
      <c r="X3658" s="15">
        <v>0</v>
      </c>
      <c r="Y3658" s="15">
        <v>0</v>
      </c>
      <c r="Z3658" s="13">
        <v>0</v>
      </c>
      <c r="AA3658" s="15">
        <v>0</v>
      </c>
      <c r="AB3658" s="13">
        <v>0</v>
      </c>
      <c r="AC3658" s="15">
        <v>0</v>
      </c>
      <c r="AD3658" s="13">
        <v>0</v>
      </c>
      <c r="AE3658" s="15">
        <v>0</v>
      </c>
      <c r="AF3658" s="13">
        <v>0</v>
      </c>
      <c r="AG3658" s="15">
        <v>0</v>
      </c>
      <c r="AH3658" s="13">
        <v>0</v>
      </c>
      <c r="AI3658" s="15">
        <v>0</v>
      </c>
      <c r="AJ3658" s="11" t="s">
        <v>9</v>
      </c>
      <c r="AK3658" s="11" t="s">
        <v>1398</v>
      </c>
      <c r="AL3658" s="22">
        <f t="shared" si="171"/>
        <v>2289</v>
      </c>
      <c r="AM3658" s="11" t="str">
        <f>VLOOKUP(O3658,Sheet2!$D$6:$E$14,2,FALSE)</f>
        <v>Spare parts</v>
      </c>
      <c r="AN3658" s="11" t="str">
        <f>VLOOKUP(F3658,Sheet2!$E$10:$F$13,2,FALSE)</f>
        <v>SPE</v>
      </c>
      <c r="AO3658" s="35" t="s">
        <v>14668</v>
      </c>
      <c r="AP3658">
        <f>MATCH(AN3658,Sheet2!$F$5:$F$18,0)</f>
        <v>7</v>
      </c>
      <c r="AQ3658">
        <f>MATCH(AO3658,Sheet2!$F$5:$K$5,0)</f>
        <v>6</v>
      </c>
      <c r="AR3658" s="33">
        <f>INDEX(Sheet2!$F$5:$K$18,OPaL!AP3658,OPaL!AQ3658)</f>
        <v>0.15</v>
      </c>
      <c r="AS3658" s="1">
        <f t="shared" si="173"/>
        <v>3191.9029999999998</v>
      </c>
    </row>
    <row r="3659" spans="1:45" x14ac:dyDescent="0.2">
      <c r="A3659" s="11" t="s">
        <v>7792</v>
      </c>
      <c r="B3659" s="11" t="s">
        <v>7793</v>
      </c>
      <c r="C3659" s="11" t="s">
        <v>13230</v>
      </c>
      <c r="D3659" s="21">
        <v>44823</v>
      </c>
      <c r="E3659" s="21" t="s">
        <v>9697</v>
      </c>
      <c r="F3659" s="21" t="s">
        <v>14659</v>
      </c>
      <c r="G3659" s="11" t="s">
        <v>2</v>
      </c>
      <c r="H3659" s="11" t="s">
        <v>3</v>
      </c>
      <c r="I3659" s="11" t="s">
        <v>4</v>
      </c>
      <c r="J3659" s="12">
        <v>3</v>
      </c>
      <c r="K3659" s="12">
        <v>3747.12</v>
      </c>
      <c r="L3659" s="12">
        <v>0</v>
      </c>
      <c r="M3659" s="12">
        <v>0</v>
      </c>
      <c r="N3659" s="12">
        <f t="shared" si="172"/>
        <v>3747.12</v>
      </c>
      <c r="O3659" s="11" t="s">
        <v>5</v>
      </c>
      <c r="P3659" s="13">
        <v>0</v>
      </c>
      <c r="Q3659" s="11" t="s">
        <v>6</v>
      </c>
      <c r="R3659" s="13">
        <v>0</v>
      </c>
      <c r="S3659" s="13">
        <v>0</v>
      </c>
      <c r="T3659" s="11" t="s">
        <v>7</v>
      </c>
      <c r="U3659" s="11" t="s">
        <v>8</v>
      </c>
      <c r="V3659" s="15">
        <v>0</v>
      </c>
      <c r="W3659" s="13">
        <v>0</v>
      </c>
      <c r="X3659" s="15">
        <v>0</v>
      </c>
      <c r="Y3659" s="15">
        <v>0</v>
      </c>
      <c r="Z3659" s="13">
        <v>0</v>
      </c>
      <c r="AA3659" s="15">
        <v>0</v>
      </c>
      <c r="AB3659" s="13">
        <v>0</v>
      </c>
      <c r="AC3659" s="15">
        <v>0</v>
      </c>
      <c r="AD3659" s="13">
        <v>0</v>
      </c>
      <c r="AE3659" s="15">
        <v>0</v>
      </c>
      <c r="AF3659" s="13">
        <v>0</v>
      </c>
      <c r="AG3659" s="15">
        <v>0</v>
      </c>
      <c r="AH3659" s="13">
        <v>0</v>
      </c>
      <c r="AI3659" s="15">
        <v>0</v>
      </c>
      <c r="AJ3659" s="11" t="s">
        <v>9</v>
      </c>
      <c r="AK3659" s="11" t="s">
        <v>13</v>
      </c>
      <c r="AL3659" s="22">
        <f t="shared" si="171"/>
        <v>469</v>
      </c>
      <c r="AM3659" s="11" t="str">
        <f>VLOOKUP(O3659,Sheet2!$D$6:$E$14,2,FALSE)</f>
        <v>Spare parts</v>
      </c>
      <c r="AN3659" s="11" t="str">
        <f>VLOOKUP(F3659,Sheet2!$E$10:$F$13,2,FALSE)</f>
        <v>SPM</v>
      </c>
      <c r="AO3659" s="35" t="s">
        <v>14668</v>
      </c>
      <c r="AP3659">
        <f>MATCH(AN3659,Sheet2!$F$5:$F$18,0)</f>
        <v>6</v>
      </c>
      <c r="AQ3659">
        <f>MATCH(AO3659,Sheet2!$F$5:$K$5,0)</f>
        <v>6</v>
      </c>
      <c r="AR3659" s="33">
        <f>INDEX(Sheet2!$F$5:$K$18,OPaL!AP3659,OPaL!AQ3659)</f>
        <v>0.15</v>
      </c>
      <c r="AS3659" s="1">
        <f t="shared" si="173"/>
        <v>3185.0519999999997</v>
      </c>
    </row>
    <row r="3660" spans="1:45" x14ac:dyDescent="0.2">
      <c r="A3660" s="11" t="s">
        <v>8535</v>
      </c>
      <c r="B3660" s="11" t="s">
        <v>8536</v>
      </c>
      <c r="C3660" s="11" t="s">
        <v>13231</v>
      </c>
      <c r="D3660" s="21">
        <v>43803</v>
      </c>
      <c r="E3660" s="21" t="s">
        <v>9821</v>
      </c>
      <c r="F3660" s="21" t="s">
        <v>14659</v>
      </c>
      <c r="G3660" s="11" t="s">
        <v>2</v>
      </c>
      <c r="H3660" s="11" t="s">
        <v>3</v>
      </c>
      <c r="I3660" s="11" t="s">
        <v>4</v>
      </c>
      <c r="J3660" s="12">
        <v>36</v>
      </c>
      <c r="K3660" s="12">
        <v>3735.65</v>
      </c>
      <c r="L3660" s="12">
        <v>0</v>
      </c>
      <c r="M3660" s="12">
        <v>0</v>
      </c>
      <c r="N3660" s="12">
        <f t="shared" si="172"/>
        <v>3735.65</v>
      </c>
      <c r="O3660" s="11" t="s">
        <v>8227</v>
      </c>
      <c r="P3660" s="13">
        <v>0</v>
      </c>
      <c r="Q3660" s="11" t="s">
        <v>6</v>
      </c>
      <c r="R3660" s="13">
        <v>0</v>
      </c>
      <c r="S3660" s="13">
        <v>0</v>
      </c>
      <c r="T3660" s="11" t="s">
        <v>7</v>
      </c>
      <c r="U3660" s="11" t="s">
        <v>8</v>
      </c>
      <c r="V3660" s="15">
        <v>0</v>
      </c>
      <c r="W3660" s="13">
        <v>0</v>
      </c>
      <c r="X3660" s="15">
        <v>0</v>
      </c>
      <c r="Y3660" s="15">
        <v>0</v>
      </c>
      <c r="Z3660" s="13">
        <v>0</v>
      </c>
      <c r="AA3660" s="15">
        <v>0</v>
      </c>
      <c r="AB3660" s="13">
        <v>0</v>
      </c>
      <c r="AC3660" s="15">
        <v>0</v>
      </c>
      <c r="AD3660" s="13">
        <v>0</v>
      </c>
      <c r="AE3660" s="15">
        <v>0</v>
      </c>
      <c r="AF3660" s="13">
        <v>0</v>
      </c>
      <c r="AG3660" s="15">
        <v>0</v>
      </c>
      <c r="AH3660" s="13">
        <v>0</v>
      </c>
      <c r="AI3660" s="15">
        <v>0</v>
      </c>
      <c r="AJ3660" s="11" t="s">
        <v>9</v>
      </c>
      <c r="AK3660" s="11" t="s">
        <v>8228</v>
      </c>
      <c r="AL3660" s="22">
        <f t="shared" si="171"/>
        <v>1489</v>
      </c>
      <c r="AM3660" s="11" t="str">
        <f>VLOOKUP(O3660,Sheet2!$D$6:$E$14,2,FALSE)</f>
        <v>Consumables</v>
      </c>
      <c r="AN3660" s="11" t="str">
        <f>VLOOKUP(F3660,Sheet2!$E$15:$F$18,2,FALSE)</f>
        <v>CM</v>
      </c>
      <c r="AO3660" s="35" t="s">
        <v>14668</v>
      </c>
      <c r="AP3660">
        <f>MATCH(AN3660,Sheet2!$F$5:$F$18,0)</f>
        <v>13</v>
      </c>
      <c r="AQ3660">
        <f>MATCH(AO3660,Sheet2!$F$5:$K$5,0)</f>
        <v>6</v>
      </c>
      <c r="AR3660" s="33">
        <f>INDEX(Sheet2!$F$5:$K$18,OPaL!AP3660,OPaL!AQ3660)</f>
        <v>0.2</v>
      </c>
      <c r="AS3660" s="1">
        <f t="shared" si="173"/>
        <v>2988.5200000000004</v>
      </c>
    </row>
    <row r="3661" spans="1:45" x14ac:dyDescent="0.2">
      <c r="A3661" s="11" t="s">
        <v>5983</v>
      </c>
      <c r="B3661" s="11" t="s">
        <v>5984</v>
      </c>
      <c r="C3661" s="11" t="s">
        <v>13232</v>
      </c>
      <c r="D3661" s="21">
        <v>42903</v>
      </c>
      <c r="E3661" s="21" t="s">
        <v>9697</v>
      </c>
      <c r="F3661" s="21" t="s">
        <v>14659</v>
      </c>
      <c r="G3661" s="11" t="s">
        <v>2</v>
      </c>
      <c r="H3661" s="11" t="s">
        <v>16</v>
      </c>
      <c r="I3661" s="11" t="s">
        <v>4</v>
      </c>
      <c r="J3661" s="13">
        <v>1</v>
      </c>
      <c r="K3661" s="12">
        <v>3735.2</v>
      </c>
      <c r="L3661" s="12">
        <v>0</v>
      </c>
      <c r="M3661" s="12">
        <v>0</v>
      </c>
      <c r="N3661" s="12">
        <f t="shared" si="172"/>
        <v>3735.2</v>
      </c>
      <c r="O3661" s="11" t="s">
        <v>5</v>
      </c>
      <c r="P3661" s="13">
        <v>0</v>
      </c>
      <c r="Q3661" s="11" t="s">
        <v>6</v>
      </c>
      <c r="R3661" s="13">
        <v>0</v>
      </c>
      <c r="S3661" s="13">
        <v>0</v>
      </c>
      <c r="T3661" s="11" t="s">
        <v>7</v>
      </c>
      <c r="U3661" s="11" t="s">
        <v>8</v>
      </c>
      <c r="V3661" s="15">
        <v>0</v>
      </c>
      <c r="W3661" s="13">
        <v>0</v>
      </c>
      <c r="X3661" s="15">
        <v>0</v>
      </c>
      <c r="Y3661" s="15">
        <v>0</v>
      </c>
      <c r="Z3661" s="13">
        <v>0</v>
      </c>
      <c r="AA3661" s="15">
        <v>0</v>
      </c>
      <c r="AB3661" s="13">
        <v>0</v>
      </c>
      <c r="AC3661" s="15">
        <v>0</v>
      </c>
      <c r="AD3661" s="13">
        <v>0</v>
      </c>
      <c r="AE3661" s="15">
        <v>0</v>
      </c>
      <c r="AF3661" s="13">
        <v>0</v>
      </c>
      <c r="AG3661" s="15">
        <v>0</v>
      </c>
      <c r="AH3661" s="13">
        <v>0</v>
      </c>
      <c r="AI3661" s="15">
        <v>0</v>
      </c>
      <c r="AJ3661" s="11" t="s">
        <v>17</v>
      </c>
      <c r="AK3661" s="11" t="s">
        <v>13</v>
      </c>
      <c r="AL3661" s="22">
        <f t="shared" si="171"/>
        <v>2389</v>
      </c>
      <c r="AM3661" s="11" t="str">
        <f>VLOOKUP(O3661,Sheet2!$D$6:$E$14,2,FALSE)</f>
        <v>Spare parts</v>
      </c>
      <c r="AN3661" s="11" t="str">
        <f>VLOOKUP(F3661,Sheet2!$E$10:$F$13,2,FALSE)</f>
        <v>SPM</v>
      </c>
      <c r="AO3661" s="35" t="s">
        <v>14668</v>
      </c>
      <c r="AP3661">
        <f>MATCH(AN3661,Sheet2!$F$5:$F$18,0)</f>
        <v>6</v>
      </c>
      <c r="AQ3661">
        <f>MATCH(AO3661,Sheet2!$F$5:$K$5,0)</f>
        <v>6</v>
      </c>
      <c r="AR3661" s="33">
        <f>INDEX(Sheet2!$F$5:$K$18,OPaL!AP3661,OPaL!AQ3661)</f>
        <v>0.15</v>
      </c>
      <c r="AS3661" s="1">
        <f t="shared" si="173"/>
        <v>3174.9199999999996</v>
      </c>
    </row>
    <row r="3662" spans="1:45" x14ac:dyDescent="0.2">
      <c r="A3662" s="11" t="s">
        <v>5985</v>
      </c>
      <c r="B3662" s="11" t="s">
        <v>5986</v>
      </c>
      <c r="C3662" s="11" t="s">
        <v>13233</v>
      </c>
      <c r="D3662" s="21">
        <v>42903</v>
      </c>
      <c r="E3662" s="21" t="s">
        <v>9697</v>
      </c>
      <c r="F3662" s="21" t="s">
        <v>14659</v>
      </c>
      <c r="G3662" s="11" t="s">
        <v>2</v>
      </c>
      <c r="H3662" s="11" t="s">
        <v>16</v>
      </c>
      <c r="I3662" s="11" t="s">
        <v>4</v>
      </c>
      <c r="J3662" s="13">
        <v>1</v>
      </c>
      <c r="K3662" s="12">
        <v>3735.2</v>
      </c>
      <c r="L3662" s="12">
        <v>0</v>
      </c>
      <c r="M3662" s="12">
        <v>0</v>
      </c>
      <c r="N3662" s="12">
        <f t="shared" si="172"/>
        <v>3735.2</v>
      </c>
      <c r="O3662" s="11" t="s">
        <v>5</v>
      </c>
      <c r="P3662" s="13">
        <v>0</v>
      </c>
      <c r="Q3662" s="11" t="s">
        <v>6</v>
      </c>
      <c r="R3662" s="13">
        <v>0</v>
      </c>
      <c r="S3662" s="13">
        <v>0</v>
      </c>
      <c r="T3662" s="11" t="s">
        <v>7</v>
      </c>
      <c r="U3662" s="11" t="s">
        <v>8</v>
      </c>
      <c r="V3662" s="15">
        <v>0</v>
      </c>
      <c r="W3662" s="13">
        <v>0</v>
      </c>
      <c r="X3662" s="15">
        <v>0</v>
      </c>
      <c r="Y3662" s="15">
        <v>0</v>
      </c>
      <c r="Z3662" s="13">
        <v>0</v>
      </c>
      <c r="AA3662" s="15">
        <v>0</v>
      </c>
      <c r="AB3662" s="13">
        <v>0</v>
      </c>
      <c r="AC3662" s="15">
        <v>0</v>
      </c>
      <c r="AD3662" s="13">
        <v>0</v>
      </c>
      <c r="AE3662" s="15">
        <v>0</v>
      </c>
      <c r="AF3662" s="13">
        <v>0</v>
      </c>
      <c r="AG3662" s="15">
        <v>0</v>
      </c>
      <c r="AH3662" s="13">
        <v>0</v>
      </c>
      <c r="AI3662" s="15">
        <v>0</v>
      </c>
      <c r="AJ3662" s="11" t="s">
        <v>17</v>
      </c>
      <c r="AK3662" s="11" t="s">
        <v>13</v>
      </c>
      <c r="AL3662" s="22">
        <f t="shared" si="171"/>
        <v>2389</v>
      </c>
      <c r="AM3662" s="11" t="str">
        <f>VLOOKUP(O3662,Sheet2!$D$6:$E$14,2,FALSE)</f>
        <v>Spare parts</v>
      </c>
      <c r="AN3662" s="11" t="str">
        <f>VLOOKUP(F3662,Sheet2!$E$10:$F$13,2,FALSE)</f>
        <v>SPM</v>
      </c>
      <c r="AO3662" s="35" t="s">
        <v>14668</v>
      </c>
      <c r="AP3662">
        <f>MATCH(AN3662,Sheet2!$F$5:$F$18,0)</f>
        <v>6</v>
      </c>
      <c r="AQ3662">
        <f>MATCH(AO3662,Sheet2!$F$5:$K$5,0)</f>
        <v>6</v>
      </c>
      <c r="AR3662" s="33">
        <f>INDEX(Sheet2!$F$5:$K$18,OPaL!AP3662,OPaL!AQ3662)</f>
        <v>0.15</v>
      </c>
      <c r="AS3662" s="1">
        <f t="shared" si="173"/>
        <v>3174.9199999999996</v>
      </c>
    </row>
    <row r="3663" spans="1:45" x14ac:dyDescent="0.2">
      <c r="A3663" s="11" t="s">
        <v>7533</v>
      </c>
      <c r="B3663" s="11" t="s">
        <v>7534</v>
      </c>
      <c r="C3663" s="11" t="s">
        <v>13234</v>
      </c>
      <c r="D3663" s="21">
        <v>42595</v>
      </c>
      <c r="E3663" s="21" t="s">
        <v>9840</v>
      </c>
      <c r="F3663" s="21" t="s">
        <v>14658</v>
      </c>
      <c r="G3663" s="11" t="s">
        <v>2</v>
      </c>
      <c r="H3663" s="11" t="s">
        <v>16</v>
      </c>
      <c r="I3663" s="11" t="s">
        <v>4</v>
      </c>
      <c r="J3663" s="12">
        <v>2</v>
      </c>
      <c r="K3663" s="12">
        <v>3730</v>
      </c>
      <c r="L3663" s="12">
        <v>0</v>
      </c>
      <c r="M3663" s="12">
        <v>0</v>
      </c>
      <c r="N3663" s="12">
        <f t="shared" si="172"/>
        <v>3730</v>
      </c>
      <c r="O3663" s="11" t="s">
        <v>5</v>
      </c>
      <c r="P3663" s="13">
        <v>0</v>
      </c>
      <c r="Q3663" s="11" t="s">
        <v>6</v>
      </c>
      <c r="R3663" s="13">
        <v>0</v>
      </c>
      <c r="S3663" s="13">
        <v>0</v>
      </c>
      <c r="T3663" s="11" t="s">
        <v>7</v>
      </c>
      <c r="U3663" s="11" t="s">
        <v>8</v>
      </c>
      <c r="V3663" s="15">
        <v>0</v>
      </c>
      <c r="W3663" s="13">
        <v>0</v>
      </c>
      <c r="X3663" s="15">
        <v>0</v>
      </c>
      <c r="Y3663" s="15">
        <v>0</v>
      </c>
      <c r="Z3663" s="13">
        <v>0</v>
      </c>
      <c r="AA3663" s="15">
        <v>0</v>
      </c>
      <c r="AB3663" s="13">
        <v>0</v>
      </c>
      <c r="AC3663" s="15">
        <v>0</v>
      </c>
      <c r="AD3663" s="13">
        <v>0</v>
      </c>
      <c r="AE3663" s="15">
        <v>0</v>
      </c>
      <c r="AF3663" s="13">
        <v>0</v>
      </c>
      <c r="AG3663" s="15">
        <v>0</v>
      </c>
      <c r="AH3663" s="13">
        <v>0</v>
      </c>
      <c r="AI3663" s="15">
        <v>0</v>
      </c>
      <c r="AJ3663" s="11" t="s">
        <v>17</v>
      </c>
      <c r="AK3663" s="11" t="s">
        <v>10</v>
      </c>
      <c r="AL3663" s="22">
        <f t="shared" si="171"/>
        <v>2697</v>
      </c>
      <c r="AM3663" s="11" t="str">
        <f>VLOOKUP(O3663,Sheet2!$D$6:$E$14,2,FALSE)</f>
        <v>Spare parts</v>
      </c>
      <c r="AN3663" s="11" t="str">
        <f>VLOOKUP(F3663,Sheet2!$E$10:$F$13,2,FALSE)</f>
        <v>SPE</v>
      </c>
      <c r="AO3663" s="35" t="s">
        <v>14668</v>
      </c>
      <c r="AP3663">
        <f>MATCH(AN3663,Sheet2!$F$5:$F$18,0)</f>
        <v>7</v>
      </c>
      <c r="AQ3663">
        <f>MATCH(AO3663,Sheet2!$F$5:$K$5,0)</f>
        <v>6</v>
      </c>
      <c r="AR3663" s="33">
        <f>INDEX(Sheet2!$F$5:$K$18,OPaL!AP3663,OPaL!AQ3663)</f>
        <v>0.15</v>
      </c>
      <c r="AS3663" s="1">
        <f t="shared" si="173"/>
        <v>3170.5</v>
      </c>
    </row>
    <row r="3664" spans="1:45" x14ac:dyDescent="0.2">
      <c r="A3664" s="11" t="s">
        <v>7924</v>
      </c>
      <c r="B3664" s="11" t="s">
        <v>7925</v>
      </c>
      <c r="C3664" s="11" t="s">
        <v>13235</v>
      </c>
      <c r="D3664" s="21">
        <v>43109</v>
      </c>
      <c r="E3664" s="21" t="s">
        <v>9697</v>
      </c>
      <c r="F3664" s="21" t="s">
        <v>14659</v>
      </c>
      <c r="G3664" s="11" t="s">
        <v>2</v>
      </c>
      <c r="H3664" s="11" t="s">
        <v>16</v>
      </c>
      <c r="I3664" s="11" t="s">
        <v>351</v>
      </c>
      <c r="J3664" s="13">
        <v>1</v>
      </c>
      <c r="K3664" s="12">
        <v>3728.33</v>
      </c>
      <c r="L3664" s="12">
        <v>0</v>
      </c>
      <c r="M3664" s="12">
        <v>0</v>
      </c>
      <c r="N3664" s="12">
        <f t="shared" si="172"/>
        <v>3728.33</v>
      </c>
      <c r="O3664" s="11" t="s">
        <v>5</v>
      </c>
      <c r="P3664" s="13">
        <v>0</v>
      </c>
      <c r="Q3664" s="11" t="s">
        <v>6</v>
      </c>
      <c r="R3664" s="13">
        <v>0</v>
      </c>
      <c r="S3664" s="13">
        <v>0</v>
      </c>
      <c r="T3664" s="11" t="s">
        <v>7</v>
      </c>
      <c r="U3664" s="11" t="s">
        <v>8</v>
      </c>
      <c r="V3664" s="15">
        <v>0</v>
      </c>
      <c r="W3664" s="13">
        <v>0</v>
      </c>
      <c r="X3664" s="15">
        <v>0</v>
      </c>
      <c r="Y3664" s="15">
        <v>0</v>
      </c>
      <c r="Z3664" s="13">
        <v>0</v>
      </c>
      <c r="AA3664" s="15">
        <v>0</v>
      </c>
      <c r="AB3664" s="13">
        <v>0</v>
      </c>
      <c r="AC3664" s="15">
        <v>0</v>
      </c>
      <c r="AD3664" s="13">
        <v>0</v>
      </c>
      <c r="AE3664" s="15">
        <v>0</v>
      </c>
      <c r="AF3664" s="13">
        <v>0</v>
      </c>
      <c r="AG3664" s="15">
        <v>0</v>
      </c>
      <c r="AH3664" s="13">
        <v>0</v>
      </c>
      <c r="AI3664" s="15">
        <v>0</v>
      </c>
      <c r="AJ3664" s="11" t="s">
        <v>17</v>
      </c>
      <c r="AK3664" s="11" t="s">
        <v>1398</v>
      </c>
      <c r="AL3664" s="22">
        <f t="shared" si="171"/>
        <v>2183</v>
      </c>
      <c r="AM3664" s="11" t="str">
        <f>VLOOKUP(O3664,Sheet2!$D$6:$E$14,2,FALSE)</f>
        <v>Spare parts</v>
      </c>
      <c r="AN3664" s="11" t="str">
        <f>VLOOKUP(F3664,Sheet2!$E$10:$F$13,2,FALSE)</f>
        <v>SPM</v>
      </c>
      <c r="AO3664" s="35" t="s">
        <v>14668</v>
      </c>
      <c r="AP3664">
        <f>MATCH(AN3664,Sheet2!$F$5:$F$18,0)</f>
        <v>6</v>
      </c>
      <c r="AQ3664">
        <f>MATCH(AO3664,Sheet2!$F$5:$K$5,0)</f>
        <v>6</v>
      </c>
      <c r="AR3664" s="33">
        <f>INDEX(Sheet2!$F$5:$K$18,OPaL!AP3664,OPaL!AQ3664)</f>
        <v>0.15</v>
      </c>
      <c r="AS3664" s="1">
        <f t="shared" si="173"/>
        <v>3169.0805</v>
      </c>
    </row>
    <row r="3665" spans="1:45" x14ac:dyDescent="0.2">
      <c r="A3665" s="11" t="s">
        <v>7093</v>
      </c>
      <c r="B3665" s="11" t="s">
        <v>7094</v>
      </c>
      <c r="C3665" s="11" t="s">
        <v>13236</v>
      </c>
      <c r="D3665" s="21">
        <v>44267</v>
      </c>
      <c r="E3665" s="21" t="s">
        <v>9697</v>
      </c>
      <c r="F3665" s="21" t="s">
        <v>14659</v>
      </c>
      <c r="G3665" s="11" t="s">
        <v>2</v>
      </c>
      <c r="H3665" s="11" t="s">
        <v>3</v>
      </c>
      <c r="I3665" s="11" t="s">
        <v>4</v>
      </c>
      <c r="J3665" s="12">
        <v>10</v>
      </c>
      <c r="K3665" s="12">
        <v>3719.53</v>
      </c>
      <c r="L3665" s="12">
        <v>0</v>
      </c>
      <c r="M3665" s="12">
        <v>0</v>
      </c>
      <c r="N3665" s="12">
        <f t="shared" si="172"/>
        <v>3719.53</v>
      </c>
      <c r="O3665" s="11" t="s">
        <v>5</v>
      </c>
      <c r="P3665" s="13">
        <v>0</v>
      </c>
      <c r="Q3665" s="11" t="s">
        <v>6</v>
      </c>
      <c r="R3665" s="13">
        <v>0</v>
      </c>
      <c r="S3665" s="13">
        <v>0</v>
      </c>
      <c r="T3665" s="11" t="s">
        <v>7</v>
      </c>
      <c r="U3665" s="11" t="s">
        <v>8</v>
      </c>
      <c r="V3665" s="15">
        <v>0</v>
      </c>
      <c r="W3665" s="13">
        <v>0</v>
      </c>
      <c r="X3665" s="15">
        <v>0</v>
      </c>
      <c r="Y3665" s="15">
        <v>0</v>
      </c>
      <c r="Z3665" s="13">
        <v>0</v>
      </c>
      <c r="AA3665" s="15">
        <v>0</v>
      </c>
      <c r="AB3665" s="13">
        <v>0</v>
      </c>
      <c r="AC3665" s="15">
        <v>0</v>
      </c>
      <c r="AD3665" s="13">
        <v>0</v>
      </c>
      <c r="AE3665" s="15">
        <v>0</v>
      </c>
      <c r="AF3665" s="13">
        <v>0</v>
      </c>
      <c r="AG3665" s="15">
        <v>0</v>
      </c>
      <c r="AH3665" s="13">
        <v>0</v>
      </c>
      <c r="AI3665" s="15">
        <v>0</v>
      </c>
      <c r="AJ3665" s="11" t="s">
        <v>9</v>
      </c>
      <c r="AK3665" s="11" t="s">
        <v>13</v>
      </c>
      <c r="AL3665" s="22">
        <f t="shared" si="171"/>
        <v>1025</v>
      </c>
      <c r="AM3665" s="11" t="str">
        <f>VLOOKUP(O3665,Sheet2!$D$6:$E$14,2,FALSE)</f>
        <v>Spare parts</v>
      </c>
      <c r="AN3665" s="11" t="str">
        <f>VLOOKUP(F3665,Sheet2!$E$10:$F$13,2,FALSE)</f>
        <v>SPM</v>
      </c>
      <c r="AO3665" s="35" t="s">
        <v>14668</v>
      </c>
      <c r="AP3665">
        <f>MATCH(AN3665,Sheet2!$F$5:$F$18,0)</f>
        <v>6</v>
      </c>
      <c r="AQ3665">
        <f>MATCH(AO3665,Sheet2!$F$5:$K$5,0)</f>
        <v>6</v>
      </c>
      <c r="AR3665" s="33">
        <f>INDEX(Sheet2!$F$5:$K$18,OPaL!AP3665,OPaL!AQ3665)</f>
        <v>0.15</v>
      </c>
      <c r="AS3665" s="1">
        <f t="shared" si="173"/>
        <v>3161.6005</v>
      </c>
    </row>
    <row r="3666" spans="1:45" x14ac:dyDescent="0.2">
      <c r="A3666" s="11" t="s">
        <v>5405</v>
      </c>
      <c r="B3666" s="11" t="s">
        <v>5406</v>
      </c>
      <c r="C3666" s="11" t="s">
        <v>13237</v>
      </c>
      <c r="D3666" s="21">
        <v>43328</v>
      </c>
      <c r="E3666" s="21" t="s">
        <v>9703</v>
      </c>
      <c r="F3666" s="21" t="s">
        <v>14658</v>
      </c>
      <c r="G3666" s="11" t="s">
        <v>2</v>
      </c>
      <c r="H3666" s="11" t="s">
        <v>3</v>
      </c>
      <c r="I3666" s="11" t="s">
        <v>4</v>
      </c>
      <c r="J3666" s="12">
        <v>1</v>
      </c>
      <c r="K3666" s="12">
        <v>3715.91</v>
      </c>
      <c r="L3666" s="12">
        <v>0</v>
      </c>
      <c r="M3666" s="12">
        <v>0</v>
      </c>
      <c r="N3666" s="12">
        <f t="shared" si="172"/>
        <v>3715.91</v>
      </c>
      <c r="O3666" s="11" t="s">
        <v>5</v>
      </c>
      <c r="P3666" s="13">
        <v>0</v>
      </c>
      <c r="Q3666" s="11" t="s">
        <v>6</v>
      </c>
      <c r="R3666" s="13">
        <v>0</v>
      </c>
      <c r="S3666" s="13">
        <v>0</v>
      </c>
      <c r="T3666" s="11" t="s">
        <v>7</v>
      </c>
      <c r="U3666" s="11" t="s">
        <v>8</v>
      </c>
      <c r="V3666" s="15">
        <v>0</v>
      </c>
      <c r="W3666" s="13">
        <v>0</v>
      </c>
      <c r="X3666" s="15">
        <v>0</v>
      </c>
      <c r="Y3666" s="15">
        <v>0</v>
      </c>
      <c r="Z3666" s="13">
        <v>0</v>
      </c>
      <c r="AA3666" s="15">
        <v>0</v>
      </c>
      <c r="AB3666" s="13">
        <v>0</v>
      </c>
      <c r="AC3666" s="15">
        <v>0</v>
      </c>
      <c r="AD3666" s="13">
        <v>0</v>
      </c>
      <c r="AE3666" s="15">
        <v>0</v>
      </c>
      <c r="AF3666" s="13">
        <v>0</v>
      </c>
      <c r="AG3666" s="15">
        <v>0</v>
      </c>
      <c r="AH3666" s="13">
        <v>0</v>
      </c>
      <c r="AI3666" s="15">
        <v>0</v>
      </c>
      <c r="AJ3666" s="11" t="s">
        <v>9</v>
      </c>
      <c r="AK3666" s="11" t="s">
        <v>1398</v>
      </c>
      <c r="AL3666" s="22">
        <f t="shared" si="171"/>
        <v>1964</v>
      </c>
      <c r="AM3666" s="11" t="str">
        <f>VLOOKUP(O3666,Sheet2!$D$6:$E$14,2,FALSE)</f>
        <v>Spare parts</v>
      </c>
      <c r="AN3666" s="11" t="str">
        <f>VLOOKUP(F3666,Sheet2!$E$10:$F$13,2,FALSE)</f>
        <v>SPE</v>
      </c>
      <c r="AO3666" s="35" t="s">
        <v>14668</v>
      </c>
      <c r="AP3666">
        <f>MATCH(AN3666,Sheet2!$F$5:$F$18,0)</f>
        <v>7</v>
      </c>
      <c r="AQ3666">
        <f>MATCH(AO3666,Sheet2!$F$5:$K$5,0)</f>
        <v>6</v>
      </c>
      <c r="AR3666" s="33">
        <f>INDEX(Sheet2!$F$5:$K$18,OPaL!AP3666,OPaL!AQ3666)</f>
        <v>0.15</v>
      </c>
      <c r="AS3666" s="1">
        <f t="shared" si="173"/>
        <v>3158.5234999999998</v>
      </c>
    </row>
    <row r="3667" spans="1:45" x14ac:dyDescent="0.2">
      <c r="A3667" s="11" t="s">
        <v>455</v>
      </c>
      <c r="B3667" s="11" t="s">
        <v>456</v>
      </c>
      <c r="C3667" s="11" t="s">
        <v>13238</v>
      </c>
      <c r="D3667" s="21">
        <v>43496</v>
      </c>
      <c r="E3667" s="21" t="s">
        <v>9697</v>
      </c>
      <c r="F3667" s="21" t="s">
        <v>14659</v>
      </c>
      <c r="G3667" s="11" t="s">
        <v>2</v>
      </c>
      <c r="H3667" s="11" t="s">
        <v>3</v>
      </c>
      <c r="I3667" s="11" t="s">
        <v>4</v>
      </c>
      <c r="J3667" s="13">
        <v>1</v>
      </c>
      <c r="K3667" s="12">
        <v>3715.72</v>
      </c>
      <c r="L3667" s="12">
        <v>0</v>
      </c>
      <c r="M3667" s="12">
        <v>0</v>
      </c>
      <c r="N3667" s="12">
        <f t="shared" si="172"/>
        <v>3715.72</v>
      </c>
      <c r="O3667" s="11" t="s">
        <v>5</v>
      </c>
      <c r="P3667" s="13">
        <v>0</v>
      </c>
      <c r="Q3667" s="11" t="s">
        <v>6</v>
      </c>
      <c r="R3667" s="13">
        <v>0</v>
      </c>
      <c r="S3667" s="13">
        <v>0</v>
      </c>
      <c r="T3667" s="11" t="s">
        <v>7</v>
      </c>
      <c r="U3667" s="11" t="s">
        <v>8</v>
      </c>
      <c r="V3667" s="15">
        <v>0</v>
      </c>
      <c r="W3667" s="13">
        <v>0</v>
      </c>
      <c r="X3667" s="15">
        <v>0</v>
      </c>
      <c r="Y3667" s="15">
        <v>0</v>
      </c>
      <c r="Z3667" s="13">
        <v>0</v>
      </c>
      <c r="AA3667" s="15">
        <v>0</v>
      </c>
      <c r="AB3667" s="13">
        <v>0</v>
      </c>
      <c r="AC3667" s="15">
        <v>0</v>
      </c>
      <c r="AD3667" s="13">
        <v>0</v>
      </c>
      <c r="AE3667" s="15">
        <v>0</v>
      </c>
      <c r="AF3667" s="13">
        <v>0</v>
      </c>
      <c r="AG3667" s="15">
        <v>0</v>
      </c>
      <c r="AH3667" s="13">
        <v>0</v>
      </c>
      <c r="AI3667" s="15">
        <v>0</v>
      </c>
      <c r="AJ3667" s="11" t="s">
        <v>9</v>
      </c>
      <c r="AK3667" s="11" t="s">
        <v>13</v>
      </c>
      <c r="AL3667" s="22">
        <f t="shared" si="171"/>
        <v>1796</v>
      </c>
      <c r="AM3667" s="11" t="str">
        <f>VLOOKUP(O3667,Sheet2!$D$6:$E$14,2,FALSE)</f>
        <v>Spare parts</v>
      </c>
      <c r="AN3667" s="11" t="str">
        <f>VLOOKUP(F3667,Sheet2!$E$10:$F$13,2,FALSE)</f>
        <v>SPM</v>
      </c>
      <c r="AO3667" s="35" t="s">
        <v>14668</v>
      </c>
      <c r="AP3667">
        <f>MATCH(AN3667,Sheet2!$F$5:$F$18,0)</f>
        <v>6</v>
      </c>
      <c r="AQ3667">
        <f>MATCH(AO3667,Sheet2!$F$5:$K$5,0)</f>
        <v>6</v>
      </c>
      <c r="AR3667" s="33">
        <f>INDEX(Sheet2!$F$5:$K$18,OPaL!AP3667,OPaL!AQ3667)</f>
        <v>0.15</v>
      </c>
      <c r="AS3667" s="1">
        <f t="shared" si="173"/>
        <v>3158.3619999999996</v>
      </c>
    </row>
    <row r="3668" spans="1:45" x14ac:dyDescent="0.2">
      <c r="A3668" s="11" t="s">
        <v>463</v>
      </c>
      <c r="B3668" s="11" t="s">
        <v>464</v>
      </c>
      <c r="C3668" s="11" t="s">
        <v>13239</v>
      </c>
      <c r="D3668" s="21">
        <v>43496</v>
      </c>
      <c r="E3668" s="21" t="s">
        <v>9697</v>
      </c>
      <c r="F3668" s="21" t="s">
        <v>14659</v>
      </c>
      <c r="G3668" s="11" t="s">
        <v>2</v>
      </c>
      <c r="H3668" s="11" t="s">
        <v>3</v>
      </c>
      <c r="I3668" s="11" t="s">
        <v>4</v>
      </c>
      <c r="J3668" s="13">
        <v>1</v>
      </c>
      <c r="K3668" s="12">
        <v>3715.72</v>
      </c>
      <c r="L3668" s="12">
        <v>0</v>
      </c>
      <c r="M3668" s="12">
        <v>0</v>
      </c>
      <c r="N3668" s="12">
        <f t="shared" si="172"/>
        <v>3715.72</v>
      </c>
      <c r="O3668" s="11" t="s">
        <v>5</v>
      </c>
      <c r="P3668" s="13">
        <v>0</v>
      </c>
      <c r="Q3668" s="11" t="s">
        <v>6</v>
      </c>
      <c r="R3668" s="13">
        <v>0</v>
      </c>
      <c r="S3668" s="13">
        <v>0</v>
      </c>
      <c r="T3668" s="11" t="s">
        <v>7</v>
      </c>
      <c r="U3668" s="11" t="s">
        <v>8</v>
      </c>
      <c r="V3668" s="15">
        <v>0</v>
      </c>
      <c r="W3668" s="13">
        <v>0</v>
      </c>
      <c r="X3668" s="15">
        <v>0</v>
      </c>
      <c r="Y3668" s="15">
        <v>0</v>
      </c>
      <c r="Z3668" s="13">
        <v>0</v>
      </c>
      <c r="AA3668" s="15">
        <v>0</v>
      </c>
      <c r="AB3668" s="13">
        <v>0</v>
      </c>
      <c r="AC3668" s="15">
        <v>0</v>
      </c>
      <c r="AD3668" s="13">
        <v>0</v>
      </c>
      <c r="AE3668" s="15">
        <v>0</v>
      </c>
      <c r="AF3668" s="13">
        <v>0</v>
      </c>
      <c r="AG3668" s="15">
        <v>0</v>
      </c>
      <c r="AH3668" s="13">
        <v>0</v>
      </c>
      <c r="AI3668" s="15">
        <v>0</v>
      </c>
      <c r="AJ3668" s="11" t="s">
        <v>9</v>
      </c>
      <c r="AK3668" s="11" t="s">
        <v>13</v>
      </c>
      <c r="AL3668" s="22">
        <f t="shared" si="171"/>
        <v>1796</v>
      </c>
      <c r="AM3668" s="11" t="str">
        <f>VLOOKUP(O3668,Sheet2!$D$6:$E$14,2,FALSE)</f>
        <v>Spare parts</v>
      </c>
      <c r="AN3668" s="11" t="str">
        <f>VLOOKUP(F3668,Sheet2!$E$10:$F$13,2,FALSE)</f>
        <v>SPM</v>
      </c>
      <c r="AO3668" s="35" t="s">
        <v>14668</v>
      </c>
      <c r="AP3668">
        <f>MATCH(AN3668,Sheet2!$F$5:$F$18,0)</f>
        <v>6</v>
      </c>
      <c r="AQ3668">
        <f>MATCH(AO3668,Sheet2!$F$5:$K$5,0)</f>
        <v>6</v>
      </c>
      <c r="AR3668" s="33">
        <f>INDEX(Sheet2!$F$5:$K$18,OPaL!AP3668,OPaL!AQ3668)</f>
        <v>0.15</v>
      </c>
      <c r="AS3668" s="1">
        <f t="shared" si="173"/>
        <v>3158.3619999999996</v>
      </c>
    </row>
    <row r="3669" spans="1:45" x14ac:dyDescent="0.2">
      <c r="A3669" s="11" t="s">
        <v>469</v>
      </c>
      <c r="B3669" s="11" t="s">
        <v>470</v>
      </c>
      <c r="C3669" s="11" t="s">
        <v>13240</v>
      </c>
      <c r="D3669" s="21">
        <v>43496</v>
      </c>
      <c r="E3669" s="21" t="s">
        <v>9697</v>
      </c>
      <c r="F3669" s="21" t="s">
        <v>14659</v>
      </c>
      <c r="G3669" s="11" t="s">
        <v>2</v>
      </c>
      <c r="H3669" s="11" t="s">
        <v>3</v>
      </c>
      <c r="I3669" s="11" t="s">
        <v>4</v>
      </c>
      <c r="J3669" s="13">
        <v>6</v>
      </c>
      <c r="K3669" s="12">
        <v>3715.72</v>
      </c>
      <c r="L3669" s="12">
        <v>0</v>
      </c>
      <c r="M3669" s="12">
        <v>0</v>
      </c>
      <c r="N3669" s="12">
        <f t="shared" si="172"/>
        <v>3715.72</v>
      </c>
      <c r="O3669" s="11" t="s">
        <v>5</v>
      </c>
      <c r="P3669" s="13">
        <v>0</v>
      </c>
      <c r="Q3669" s="11" t="s">
        <v>6</v>
      </c>
      <c r="R3669" s="13">
        <v>0</v>
      </c>
      <c r="S3669" s="13">
        <v>0</v>
      </c>
      <c r="T3669" s="11" t="s">
        <v>7</v>
      </c>
      <c r="U3669" s="11" t="s">
        <v>8</v>
      </c>
      <c r="V3669" s="15">
        <v>0</v>
      </c>
      <c r="W3669" s="13">
        <v>0</v>
      </c>
      <c r="X3669" s="15">
        <v>0</v>
      </c>
      <c r="Y3669" s="15">
        <v>0</v>
      </c>
      <c r="Z3669" s="13">
        <v>0</v>
      </c>
      <c r="AA3669" s="15">
        <v>0</v>
      </c>
      <c r="AB3669" s="13">
        <v>0</v>
      </c>
      <c r="AC3669" s="15">
        <v>0</v>
      </c>
      <c r="AD3669" s="13">
        <v>0</v>
      </c>
      <c r="AE3669" s="15">
        <v>0</v>
      </c>
      <c r="AF3669" s="13">
        <v>0</v>
      </c>
      <c r="AG3669" s="15">
        <v>0</v>
      </c>
      <c r="AH3669" s="13">
        <v>0</v>
      </c>
      <c r="AI3669" s="15">
        <v>0</v>
      </c>
      <c r="AJ3669" s="11" t="s">
        <v>9</v>
      </c>
      <c r="AK3669" s="11" t="s">
        <v>13</v>
      </c>
      <c r="AL3669" s="22">
        <f t="shared" si="171"/>
        <v>1796</v>
      </c>
      <c r="AM3669" s="11" t="str">
        <f>VLOOKUP(O3669,Sheet2!$D$6:$E$14,2,FALSE)</f>
        <v>Spare parts</v>
      </c>
      <c r="AN3669" s="11" t="str">
        <f>VLOOKUP(F3669,Sheet2!$E$10:$F$13,2,FALSE)</f>
        <v>SPM</v>
      </c>
      <c r="AO3669" s="35" t="s">
        <v>14668</v>
      </c>
      <c r="AP3669">
        <f>MATCH(AN3669,Sheet2!$F$5:$F$18,0)</f>
        <v>6</v>
      </c>
      <c r="AQ3669">
        <f>MATCH(AO3669,Sheet2!$F$5:$K$5,0)</f>
        <v>6</v>
      </c>
      <c r="AR3669" s="33">
        <f>INDEX(Sheet2!$F$5:$K$18,OPaL!AP3669,OPaL!AQ3669)</f>
        <v>0.15</v>
      </c>
      <c r="AS3669" s="1">
        <f t="shared" si="173"/>
        <v>3158.3619999999996</v>
      </c>
    </row>
    <row r="3670" spans="1:45" x14ac:dyDescent="0.2">
      <c r="A3670" s="11" t="s">
        <v>535</v>
      </c>
      <c r="B3670" s="11" t="s">
        <v>536</v>
      </c>
      <c r="C3670" s="11" t="s">
        <v>13241</v>
      </c>
      <c r="D3670" s="21">
        <v>43496</v>
      </c>
      <c r="E3670" s="21" t="s">
        <v>9697</v>
      </c>
      <c r="F3670" s="21" t="s">
        <v>14659</v>
      </c>
      <c r="G3670" s="11" t="s">
        <v>2</v>
      </c>
      <c r="H3670" s="11" t="s">
        <v>3</v>
      </c>
      <c r="I3670" s="11" t="s">
        <v>4</v>
      </c>
      <c r="J3670" s="13">
        <v>4</v>
      </c>
      <c r="K3670" s="12">
        <v>3715.72</v>
      </c>
      <c r="L3670" s="12">
        <v>0</v>
      </c>
      <c r="M3670" s="12">
        <v>0</v>
      </c>
      <c r="N3670" s="12">
        <f t="shared" si="172"/>
        <v>3715.72</v>
      </c>
      <c r="O3670" s="11" t="s">
        <v>5</v>
      </c>
      <c r="P3670" s="13">
        <v>0</v>
      </c>
      <c r="Q3670" s="11" t="s">
        <v>6</v>
      </c>
      <c r="R3670" s="13">
        <v>0</v>
      </c>
      <c r="S3670" s="13">
        <v>0</v>
      </c>
      <c r="T3670" s="11" t="s">
        <v>7</v>
      </c>
      <c r="U3670" s="11" t="s">
        <v>8</v>
      </c>
      <c r="V3670" s="15">
        <v>0</v>
      </c>
      <c r="W3670" s="13">
        <v>0</v>
      </c>
      <c r="X3670" s="15">
        <v>0</v>
      </c>
      <c r="Y3670" s="15">
        <v>0</v>
      </c>
      <c r="Z3670" s="13">
        <v>0</v>
      </c>
      <c r="AA3670" s="15">
        <v>0</v>
      </c>
      <c r="AB3670" s="13">
        <v>0</v>
      </c>
      <c r="AC3670" s="15">
        <v>0</v>
      </c>
      <c r="AD3670" s="13">
        <v>0</v>
      </c>
      <c r="AE3670" s="15">
        <v>0</v>
      </c>
      <c r="AF3670" s="13">
        <v>0</v>
      </c>
      <c r="AG3670" s="15">
        <v>0</v>
      </c>
      <c r="AH3670" s="13">
        <v>0</v>
      </c>
      <c r="AI3670" s="15">
        <v>0</v>
      </c>
      <c r="AJ3670" s="11" t="s">
        <v>9</v>
      </c>
      <c r="AK3670" s="11" t="s">
        <v>13</v>
      </c>
      <c r="AL3670" s="22">
        <f t="shared" si="171"/>
        <v>1796</v>
      </c>
      <c r="AM3670" s="11" t="str">
        <f>VLOOKUP(O3670,Sheet2!$D$6:$E$14,2,FALSE)</f>
        <v>Spare parts</v>
      </c>
      <c r="AN3670" s="11" t="str">
        <f>VLOOKUP(F3670,Sheet2!$E$10:$F$13,2,FALSE)</f>
        <v>SPM</v>
      </c>
      <c r="AO3670" s="35" t="s">
        <v>14668</v>
      </c>
      <c r="AP3670">
        <f>MATCH(AN3670,Sheet2!$F$5:$F$18,0)</f>
        <v>6</v>
      </c>
      <c r="AQ3670">
        <f>MATCH(AO3670,Sheet2!$F$5:$K$5,0)</f>
        <v>6</v>
      </c>
      <c r="AR3670" s="33">
        <f>INDEX(Sheet2!$F$5:$K$18,OPaL!AP3670,OPaL!AQ3670)</f>
        <v>0.15</v>
      </c>
      <c r="AS3670" s="1">
        <f t="shared" si="173"/>
        <v>3158.3619999999996</v>
      </c>
    </row>
    <row r="3671" spans="1:45" x14ac:dyDescent="0.2">
      <c r="A3671" s="11" t="s">
        <v>4363</v>
      </c>
      <c r="B3671" s="11" t="s">
        <v>4364</v>
      </c>
      <c r="C3671" s="11" t="s">
        <v>13242</v>
      </c>
      <c r="D3671" s="21">
        <v>42416</v>
      </c>
      <c r="E3671" s="21" t="s">
        <v>9697</v>
      </c>
      <c r="F3671" s="21" t="s">
        <v>14659</v>
      </c>
      <c r="G3671" s="11" t="s">
        <v>2</v>
      </c>
      <c r="H3671" s="11" t="s">
        <v>16</v>
      </c>
      <c r="I3671" s="11" t="s">
        <v>4</v>
      </c>
      <c r="J3671" s="13">
        <v>1</v>
      </c>
      <c r="K3671" s="12">
        <v>3709</v>
      </c>
      <c r="L3671" s="12">
        <v>0</v>
      </c>
      <c r="M3671" s="12">
        <v>0</v>
      </c>
      <c r="N3671" s="12">
        <f t="shared" si="172"/>
        <v>3709</v>
      </c>
      <c r="O3671" s="11" t="s">
        <v>5</v>
      </c>
      <c r="P3671" s="13">
        <v>0</v>
      </c>
      <c r="Q3671" s="11" t="s">
        <v>6</v>
      </c>
      <c r="R3671" s="13">
        <v>0</v>
      </c>
      <c r="S3671" s="13">
        <v>0</v>
      </c>
      <c r="T3671" s="11" t="s">
        <v>7</v>
      </c>
      <c r="U3671" s="11" t="s">
        <v>8</v>
      </c>
      <c r="V3671" s="15">
        <v>0</v>
      </c>
      <c r="W3671" s="13">
        <v>0</v>
      </c>
      <c r="X3671" s="15">
        <v>0</v>
      </c>
      <c r="Y3671" s="15">
        <v>0</v>
      </c>
      <c r="Z3671" s="13">
        <v>0</v>
      </c>
      <c r="AA3671" s="15">
        <v>0</v>
      </c>
      <c r="AB3671" s="13">
        <v>0</v>
      </c>
      <c r="AC3671" s="15">
        <v>0</v>
      </c>
      <c r="AD3671" s="13">
        <v>0</v>
      </c>
      <c r="AE3671" s="15">
        <v>0</v>
      </c>
      <c r="AF3671" s="13">
        <v>0</v>
      </c>
      <c r="AG3671" s="15">
        <v>0</v>
      </c>
      <c r="AH3671" s="13">
        <v>0</v>
      </c>
      <c r="AI3671" s="15">
        <v>0</v>
      </c>
      <c r="AJ3671" s="11" t="s">
        <v>17</v>
      </c>
      <c r="AK3671" s="11" t="s">
        <v>1398</v>
      </c>
      <c r="AL3671" s="22">
        <f t="shared" si="171"/>
        <v>2876</v>
      </c>
      <c r="AM3671" s="11" t="str">
        <f>VLOOKUP(O3671,Sheet2!$D$6:$E$14,2,FALSE)</f>
        <v>Spare parts</v>
      </c>
      <c r="AN3671" s="11" t="str">
        <f>VLOOKUP(F3671,Sheet2!$E$10:$F$13,2,FALSE)</f>
        <v>SPM</v>
      </c>
      <c r="AO3671" s="35" t="s">
        <v>14668</v>
      </c>
      <c r="AP3671">
        <f>MATCH(AN3671,Sheet2!$F$5:$F$18,0)</f>
        <v>6</v>
      </c>
      <c r="AQ3671">
        <f>MATCH(AO3671,Sheet2!$F$5:$K$5,0)</f>
        <v>6</v>
      </c>
      <c r="AR3671" s="33">
        <f>INDEX(Sheet2!$F$5:$K$18,OPaL!AP3671,OPaL!AQ3671)</f>
        <v>0.15</v>
      </c>
      <c r="AS3671" s="1">
        <f t="shared" si="173"/>
        <v>3152.65</v>
      </c>
    </row>
    <row r="3672" spans="1:45" x14ac:dyDescent="0.2">
      <c r="A3672" s="11" t="s">
        <v>513</v>
      </c>
      <c r="B3672" s="11" t="s">
        <v>514</v>
      </c>
      <c r="C3672" s="11" t="s">
        <v>13243</v>
      </c>
      <c r="D3672" s="21">
        <v>44545</v>
      </c>
      <c r="E3672" s="21" t="s">
        <v>9697</v>
      </c>
      <c r="F3672" s="21" t="s">
        <v>14659</v>
      </c>
      <c r="G3672" s="11" t="s">
        <v>2</v>
      </c>
      <c r="H3672" s="11" t="s">
        <v>350</v>
      </c>
      <c r="I3672" s="11" t="s">
        <v>4</v>
      </c>
      <c r="J3672" s="13">
        <v>1</v>
      </c>
      <c r="K3672" s="12">
        <v>3704.66</v>
      </c>
      <c r="L3672" s="12">
        <v>0</v>
      </c>
      <c r="M3672" s="12">
        <v>0</v>
      </c>
      <c r="N3672" s="12">
        <f t="shared" si="172"/>
        <v>3704.66</v>
      </c>
      <c r="O3672" s="11" t="s">
        <v>5</v>
      </c>
      <c r="P3672" s="13">
        <v>0</v>
      </c>
      <c r="Q3672" s="11" t="s">
        <v>6</v>
      </c>
      <c r="R3672" s="13">
        <v>0</v>
      </c>
      <c r="S3672" s="13">
        <v>0</v>
      </c>
      <c r="T3672" s="11" t="s">
        <v>7</v>
      </c>
      <c r="U3672" s="11" t="s">
        <v>8</v>
      </c>
      <c r="V3672" s="15">
        <v>0</v>
      </c>
      <c r="W3672" s="13">
        <v>0</v>
      </c>
      <c r="X3672" s="15">
        <v>0</v>
      </c>
      <c r="Y3672" s="15">
        <v>0</v>
      </c>
      <c r="Z3672" s="13">
        <v>0</v>
      </c>
      <c r="AA3672" s="15">
        <v>0</v>
      </c>
      <c r="AB3672" s="13">
        <v>0</v>
      </c>
      <c r="AC3672" s="15">
        <v>0</v>
      </c>
      <c r="AD3672" s="13">
        <v>0</v>
      </c>
      <c r="AE3672" s="15">
        <v>0</v>
      </c>
      <c r="AF3672" s="13">
        <v>0</v>
      </c>
      <c r="AG3672" s="15">
        <v>0</v>
      </c>
      <c r="AH3672" s="13">
        <v>0</v>
      </c>
      <c r="AI3672" s="15">
        <v>0</v>
      </c>
      <c r="AJ3672" s="11" t="s">
        <v>352</v>
      </c>
      <c r="AK3672" s="11" t="s">
        <v>13</v>
      </c>
      <c r="AL3672" s="22">
        <f t="shared" si="171"/>
        <v>747</v>
      </c>
      <c r="AM3672" s="11" t="str">
        <f>VLOOKUP(O3672,Sheet2!$D$6:$E$14,2,FALSE)</f>
        <v>Spare parts</v>
      </c>
      <c r="AN3672" s="11" t="str">
        <f>VLOOKUP(F3672,Sheet2!$E$10:$F$13,2,FALSE)</f>
        <v>SPM</v>
      </c>
      <c r="AO3672" s="35" t="s">
        <v>14668</v>
      </c>
      <c r="AP3672">
        <f>MATCH(AN3672,Sheet2!$F$5:$F$18,0)</f>
        <v>6</v>
      </c>
      <c r="AQ3672">
        <f>MATCH(AO3672,Sheet2!$F$5:$K$5,0)</f>
        <v>6</v>
      </c>
      <c r="AR3672" s="33">
        <f>INDEX(Sheet2!$F$5:$K$18,OPaL!AP3672,OPaL!AQ3672)</f>
        <v>0.15</v>
      </c>
      <c r="AS3672" s="1">
        <f t="shared" si="173"/>
        <v>3148.9609999999998</v>
      </c>
    </row>
    <row r="3673" spans="1:45" x14ac:dyDescent="0.2">
      <c r="A3673" s="11" t="s">
        <v>5017</v>
      </c>
      <c r="B3673" s="11" t="s">
        <v>5018</v>
      </c>
      <c r="C3673" s="11" t="s">
        <v>13244</v>
      </c>
      <c r="D3673" s="21">
        <v>44728</v>
      </c>
      <c r="E3673" s="21" t="s">
        <v>9697</v>
      </c>
      <c r="F3673" s="21" t="s">
        <v>14659</v>
      </c>
      <c r="G3673" s="11" t="s">
        <v>2</v>
      </c>
      <c r="H3673" s="11" t="s">
        <v>3</v>
      </c>
      <c r="I3673" s="11" t="s">
        <v>4</v>
      </c>
      <c r="J3673" s="12">
        <v>4</v>
      </c>
      <c r="K3673" s="12">
        <v>3704.4</v>
      </c>
      <c r="L3673" s="12">
        <v>0</v>
      </c>
      <c r="M3673" s="12">
        <v>0</v>
      </c>
      <c r="N3673" s="12">
        <f t="shared" si="172"/>
        <v>3704.4</v>
      </c>
      <c r="O3673" s="11" t="s">
        <v>5</v>
      </c>
      <c r="P3673" s="13">
        <v>0</v>
      </c>
      <c r="Q3673" s="11" t="s">
        <v>6</v>
      </c>
      <c r="R3673" s="13">
        <v>0</v>
      </c>
      <c r="S3673" s="13">
        <v>0</v>
      </c>
      <c r="T3673" s="11" t="s">
        <v>7</v>
      </c>
      <c r="U3673" s="11" t="s">
        <v>8</v>
      </c>
      <c r="V3673" s="15">
        <v>0</v>
      </c>
      <c r="W3673" s="13">
        <v>0</v>
      </c>
      <c r="X3673" s="15">
        <v>0</v>
      </c>
      <c r="Y3673" s="15">
        <v>0</v>
      </c>
      <c r="Z3673" s="13">
        <v>0</v>
      </c>
      <c r="AA3673" s="15">
        <v>0</v>
      </c>
      <c r="AB3673" s="13">
        <v>0</v>
      </c>
      <c r="AC3673" s="15">
        <v>0</v>
      </c>
      <c r="AD3673" s="13">
        <v>0</v>
      </c>
      <c r="AE3673" s="15">
        <v>0</v>
      </c>
      <c r="AF3673" s="13">
        <v>0</v>
      </c>
      <c r="AG3673" s="15">
        <v>0</v>
      </c>
      <c r="AH3673" s="13">
        <v>0</v>
      </c>
      <c r="AI3673" s="15">
        <v>0</v>
      </c>
      <c r="AJ3673" s="11" t="s">
        <v>9</v>
      </c>
      <c r="AK3673" s="11" t="s">
        <v>1398</v>
      </c>
      <c r="AL3673" s="22">
        <f t="shared" si="171"/>
        <v>564</v>
      </c>
      <c r="AM3673" s="11" t="str">
        <f>VLOOKUP(O3673,Sheet2!$D$6:$E$14,2,FALSE)</f>
        <v>Spare parts</v>
      </c>
      <c r="AN3673" s="11" t="str">
        <f>VLOOKUP(F3673,Sheet2!$E$10:$F$13,2,FALSE)</f>
        <v>SPM</v>
      </c>
      <c r="AO3673" s="35" t="s">
        <v>14668</v>
      </c>
      <c r="AP3673">
        <f>MATCH(AN3673,Sheet2!$F$5:$F$18,0)</f>
        <v>6</v>
      </c>
      <c r="AQ3673">
        <f>MATCH(AO3673,Sheet2!$F$5:$K$5,0)</f>
        <v>6</v>
      </c>
      <c r="AR3673" s="33">
        <f>INDEX(Sheet2!$F$5:$K$18,OPaL!AP3673,OPaL!AQ3673)</f>
        <v>0.15</v>
      </c>
      <c r="AS3673" s="1">
        <f t="shared" si="173"/>
        <v>3148.74</v>
      </c>
    </row>
    <row r="3674" spans="1:45" x14ac:dyDescent="0.2">
      <c r="A3674" s="11" t="s">
        <v>4267</v>
      </c>
      <c r="B3674" s="11" t="s">
        <v>4268</v>
      </c>
      <c r="C3674" s="11" t="s">
        <v>13245</v>
      </c>
      <c r="D3674" s="21">
        <v>42986</v>
      </c>
      <c r="E3674" s="21" t="s">
        <v>9697</v>
      </c>
      <c r="F3674" s="21" t="s">
        <v>14659</v>
      </c>
      <c r="G3674" s="11" t="s">
        <v>2</v>
      </c>
      <c r="H3674" s="11" t="s">
        <v>16</v>
      </c>
      <c r="I3674" s="11" t="s">
        <v>4</v>
      </c>
      <c r="J3674" s="12">
        <v>3</v>
      </c>
      <c r="K3674" s="12">
        <v>3702</v>
      </c>
      <c r="L3674" s="12">
        <v>0</v>
      </c>
      <c r="M3674" s="12">
        <v>0</v>
      </c>
      <c r="N3674" s="12">
        <f t="shared" si="172"/>
        <v>3702</v>
      </c>
      <c r="O3674" s="11" t="s">
        <v>5</v>
      </c>
      <c r="P3674" s="13">
        <v>0</v>
      </c>
      <c r="Q3674" s="11" t="s">
        <v>6</v>
      </c>
      <c r="R3674" s="13">
        <v>0</v>
      </c>
      <c r="S3674" s="13">
        <v>0</v>
      </c>
      <c r="T3674" s="11" t="s">
        <v>7</v>
      </c>
      <c r="U3674" s="11" t="s">
        <v>8</v>
      </c>
      <c r="V3674" s="15">
        <v>0</v>
      </c>
      <c r="W3674" s="13">
        <v>0</v>
      </c>
      <c r="X3674" s="15">
        <v>0</v>
      </c>
      <c r="Y3674" s="15">
        <v>0</v>
      </c>
      <c r="Z3674" s="13">
        <v>0</v>
      </c>
      <c r="AA3674" s="15">
        <v>0</v>
      </c>
      <c r="AB3674" s="13">
        <v>0</v>
      </c>
      <c r="AC3674" s="15">
        <v>0</v>
      </c>
      <c r="AD3674" s="13">
        <v>0</v>
      </c>
      <c r="AE3674" s="15">
        <v>0</v>
      </c>
      <c r="AF3674" s="13">
        <v>0</v>
      </c>
      <c r="AG3674" s="15">
        <v>0</v>
      </c>
      <c r="AH3674" s="13">
        <v>0</v>
      </c>
      <c r="AI3674" s="15">
        <v>0</v>
      </c>
      <c r="AJ3674" s="11" t="s">
        <v>17</v>
      </c>
      <c r="AK3674" s="11" t="s">
        <v>1398</v>
      </c>
      <c r="AL3674" s="22">
        <f t="shared" si="171"/>
        <v>2306</v>
      </c>
      <c r="AM3674" s="11" t="str">
        <f>VLOOKUP(O3674,Sheet2!$D$6:$E$14,2,FALSE)</f>
        <v>Spare parts</v>
      </c>
      <c r="AN3674" s="11" t="str">
        <f>VLOOKUP(F3674,Sheet2!$E$10:$F$13,2,FALSE)</f>
        <v>SPM</v>
      </c>
      <c r="AO3674" s="35" t="s">
        <v>14668</v>
      </c>
      <c r="AP3674">
        <f>MATCH(AN3674,Sheet2!$F$5:$F$18,0)</f>
        <v>6</v>
      </c>
      <c r="AQ3674">
        <f>MATCH(AO3674,Sheet2!$F$5:$K$5,0)</f>
        <v>6</v>
      </c>
      <c r="AR3674" s="33">
        <f>INDEX(Sheet2!$F$5:$K$18,OPaL!AP3674,OPaL!AQ3674)</f>
        <v>0.15</v>
      </c>
      <c r="AS3674" s="1">
        <f t="shared" si="173"/>
        <v>3146.7</v>
      </c>
    </row>
    <row r="3675" spans="1:45" x14ac:dyDescent="0.2">
      <c r="A3675" s="11" t="s">
        <v>2675</v>
      </c>
      <c r="B3675" s="11" t="s">
        <v>2676</v>
      </c>
      <c r="C3675" s="11" t="s">
        <v>13246</v>
      </c>
      <c r="D3675" s="21">
        <v>43370</v>
      </c>
      <c r="E3675" s="21" t="s">
        <v>9697</v>
      </c>
      <c r="F3675" s="21" t="s">
        <v>14659</v>
      </c>
      <c r="G3675" s="11" t="s">
        <v>2</v>
      </c>
      <c r="H3675" s="11" t="s">
        <v>3</v>
      </c>
      <c r="I3675" s="11" t="s">
        <v>4</v>
      </c>
      <c r="J3675" s="13">
        <v>6</v>
      </c>
      <c r="K3675" s="12">
        <v>3699.91</v>
      </c>
      <c r="L3675" s="12">
        <v>0</v>
      </c>
      <c r="M3675" s="12">
        <v>0</v>
      </c>
      <c r="N3675" s="12">
        <f t="shared" si="172"/>
        <v>3699.91</v>
      </c>
      <c r="O3675" s="11" t="s">
        <v>5</v>
      </c>
      <c r="P3675" s="13">
        <v>0</v>
      </c>
      <c r="Q3675" s="11" t="s">
        <v>6</v>
      </c>
      <c r="R3675" s="13">
        <v>0</v>
      </c>
      <c r="S3675" s="13">
        <v>0</v>
      </c>
      <c r="T3675" s="11" t="s">
        <v>7</v>
      </c>
      <c r="U3675" s="11" t="s">
        <v>8</v>
      </c>
      <c r="V3675" s="15">
        <v>0</v>
      </c>
      <c r="W3675" s="13">
        <v>0</v>
      </c>
      <c r="X3675" s="15">
        <v>0</v>
      </c>
      <c r="Y3675" s="15">
        <v>0</v>
      </c>
      <c r="Z3675" s="13">
        <v>0</v>
      </c>
      <c r="AA3675" s="15">
        <v>0</v>
      </c>
      <c r="AB3675" s="13">
        <v>0</v>
      </c>
      <c r="AC3675" s="15">
        <v>0</v>
      </c>
      <c r="AD3675" s="13">
        <v>0</v>
      </c>
      <c r="AE3675" s="15">
        <v>0</v>
      </c>
      <c r="AF3675" s="13">
        <v>0</v>
      </c>
      <c r="AG3675" s="15">
        <v>0</v>
      </c>
      <c r="AH3675" s="13">
        <v>0</v>
      </c>
      <c r="AI3675" s="15">
        <v>0</v>
      </c>
      <c r="AJ3675" s="11" t="s">
        <v>9</v>
      </c>
      <c r="AK3675" s="11" t="s">
        <v>13</v>
      </c>
      <c r="AL3675" s="22">
        <f t="shared" si="171"/>
        <v>1922</v>
      </c>
      <c r="AM3675" s="11" t="str">
        <f>VLOOKUP(O3675,Sheet2!$D$6:$E$14,2,FALSE)</f>
        <v>Spare parts</v>
      </c>
      <c r="AN3675" s="11" t="str">
        <f>VLOOKUP(F3675,Sheet2!$E$10:$F$13,2,FALSE)</f>
        <v>SPM</v>
      </c>
      <c r="AO3675" s="35" t="s">
        <v>14668</v>
      </c>
      <c r="AP3675">
        <f>MATCH(AN3675,Sheet2!$F$5:$F$18,0)</f>
        <v>6</v>
      </c>
      <c r="AQ3675">
        <f>MATCH(AO3675,Sheet2!$F$5:$K$5,0)</f>
        <v>6</v>
      </c>
      <c r="AR3675" s="33">
        <f>INDEX(Sheet2!$F$5:$K$18,OPaL!AP3675,OPaL!AQ3675)</f>
        <v>0.15</v>
      </c>
      <c r="AS3675" s="1">
        <f t="shared" si="173"/>
        <v>3144.9234999999999</v>
      </c>
    </row>
    <row r="3676" spans="1:45" x14ac:dyDescent="0.2">
      <c r="A3676" s="11" t="s">
        <v>2585</v>
      </c>
      <c r="B3676" s="11" t="s">
        <v>2586</v>
      </c>
      <c r="C3676" s="11" t="s">
        <v>13247</v>
      </c>
      <c r="D3676" s="21">
        <v>44436</v>
      </c>
      <c r="E3676" s="21" t="s">
        <v>9697</v>
      </c>
      <c r="F3676" s="21" t="s">
        <v>14659</v>
      </c>
      <c r="G3676" s="11" t="s">
        <v>2</v>
      </c>
      <c r="H3676" s="11" t="s">
        <v>350</v>
      </c>
      <c r="I3676" s="11" t="s">
        <v>4</v>
      </c>
      <c r="J3676" s="12">
        <v>4</v>
      </c>
      <c r="K3676" s="12">
        <v>3690.44</v>
      </c>
      <c r="L3676" s="12">
        <v>0</v>
      </c>
      <c r="M3676" s="12">
        <v>0</v>
      </c>
      <c r="N3676" s="12">
        <f t="shared" si="172"/>
        <v>3690.44</v>
      </c>
      <c r="O3676" s="11" t="s">
        <v>5</v>
      </c>
      <c r="P3676" s="13">
        <v>0</v>
      </c>
      <c r="Q3676" s="11" t="s">
        <v>6</v>
      </c>
      <c r="R3676" s="13">
        <v>0</v>
      </c>
      <c r="S3676" s="13">
        <v>0</v>
      </c>
      <c r="T3676" s="11" t="s">
        <v>7</v>
      </c>
      <c r="U3676" s="11" t="s">
        <v>8</v>
      </c>
      <c r="V3676" s="15">
        <v>0</v>
      </c>
      <c r="W3676" s="13">
        <v>0</v>
      </c>
      <c r="X3676" s="15">
        <v>0</v>
      </c>
      <c r="Y3676" s="15">
        <v>0</v>
      </c>
      <c r="Z3676" s="13">
        <v>0</v>
      </c>
      <c r="AA3676" s="15">
        <v>0</v>
      </c>
      <c r="AB3676" s="13">
        <v>0</v>
      </c>
      <c r="AC3676" s="15">
        <v>0</v>
      </c>
      <c r="AD3676" s="13">
        <v>0</v>
      </c>
      <c r="AE3676" s="15">
        <v>0</v>
      </c>
      <c r="AF3676" s="13">
        <v>0</v>
      </c>
      <c r="AG3676" s="15">
        <v>0</v>
      </c>
      <c r="AH3676" s="13">
        <v>0</v>
      </c>
      <c r="AI3676" s="15">
        <v>0</v>
      </c>
      <c r="AJ3676" s="11" t="s">
        <v>352</v>
      </c>
      <c r="AK3676" s="11" t="s">
        <v>13</v>
      </c>
      <c r="AL3676" s="22">
        <f t="shared" si="171"/>
        <v>856</v>
      </c>
      <c r="AM3676" s="11" t="str">
        <f>VLOOKUP(O3676,Sheet2!$D$6:$E$14,2,FALSE)</f>
        <v>Spare parts</v>
      </c>
      <c r="AN3676" s="11" t="str">
        <f>VLOOKUP(F3676,Sheet2!$E$10:$F$13,2,FALSE)</f>
        <v>SPM</v>
      </c>
      <c r="AO3676" s="35" t="s">
        <v>14668</v>
      </c>
      <c r="AP3676">
        <f>MATCH(AN3676,Sheet2!$F$5:$F$18,0)</f>
        <v>6</v>
      </c>
      <c r="AQ3676">
        <f>MATCH(AO3676,Sheet2!$F$5:$K$5,0)</f>
        <v>6</v>
      </c>
      <c r="AR3676" s="33">
        <f>INDEX(Sheet2!$F$5:$K$18,OPaL!AP3676,OPaL!AQ3676)</f>
        <v>0.15</v>
      </c>
      <c r="AS3676" s="1">
        <f t="shared" si="173"/>
        <v>3136.8739999999998</v>
      </c>
    </row>
    <row r="3677" spans="1:45" x14ac:dyDescent="0.2">
      <c r="A3677" s="11" t="s">
        <v>8455</v>
      </c>
      <c r="B3677" s="11" t="s">
        <v>8456</v>
      </c>
      <c r="C3677" s="11" t="s">
        <v>13248</v>
      </c>
      <c r="D3677" s="21">
        <v>43125</v>
      </c>
      <c r="E3677" s="21" t="s">
        <v>9823</v>
      </c>
      <c r="F3677" s="21" t="s">
        <v>14659</v>
      </c>
      <c r="G3677" s="11" t="s">
        <v>2</v>
      </c>
      <c r="H3677" s="11" t="s">
        <v>3</v>
      </c>
      <c r="I3677" s="11" t="s">
        <v>4</v>
      </c>
      <c r="J3677" s="12">
        <v>50</v>
      </c>
      <c r="K3677" s="12">
        <v>3687.78</v>
      </c>
      <c r="L3677" s="12">
        <v>0</v>
      </c>
      <c r="M3677" s="12">
        <v>0</v>
      </c>
      <c r="N3677" s="12">
        <f t="shared" si="172"/>
        <v>3687.78</v>
      </c>
      <c r="O3677" s="11" t="s">
        <v>8227</v>
      </c>
      <c r="P3677" s="13">
        <v>0</v>
      </c>
      <c r="Q3677" s="11" t="s">
        <v>6</v>
      </c>
      <c r="R3677" s="13">
        <v>0</v>
      </c>
      <c r="S3677" s="13">
        <v>0</v>
      </c>
      <c r="T3677" s="11" t="s">
        <v>7</v>
      </c>
      <c r="U3677" s="11" t="s">
        <v>8</v>
      </c>
      <c r="V3677" s="15">
        <v>0</v>
      </c>
      <c r="W3677" s="13">
        <v>0</v>
      </c>
      <c r="X3677" s="15">
        <v>0</v>
      </c>
      <c r="Y3677" s="15">
        <v>0</v>
      </c>
      <c r="Z3677" s="13">
        <v>0</v>
      </c>
      <c r="AA3677" s="15">
        <v>0</v>
      </c>
      <c r="AB3677" s="13">
        <v>0</v>
      </c>
      <c r="AC3677" s="15">
        <v>0</v>
      </c>
      <c r="AD3677" s="13">
        <v>0</v>
      </c>
      <c r="AE3677" s="15">
        <v>0</v>
      </c>
      <c r="AF3677" s="13">
        <v>0</v>
      </c>
      <c r="AG3677" s="15">
        <v>0</v>
      </c>
      <c r="AH3677" s="13">
        <v>0</v>
      </c>
      <c r="AI3677" s="15">
        <v>0</v>
      </c>
      <c r="AJ3677" s="11" t="s">
        <v>9</v>
      </c>
      <c r="AK3677" s="11" t="s">
        <v>8228</v>
      </c>
      <c r="AL3677" s="22">
        <f t="shared" si="171"/>
        <v>2167</v>
      </c>
      <c r="AM3677" s="11" t="str">
        <f>VLOOKUP(O3677,Sheet2!$D$6:$E$14,2,FALSE)</f>
        <v>Consumables</v>
      </c>
      <c r="AN3677" s="11" t="str">
        <f>VLOOKUP(F3677,Sheet2!$E$15:$F$18,2,FALSE)</f>
        <v>CM</v>
      </c>
      <c r="AO3677" s="35" t="s">
        <v>14668</v>
      </c>
      <c r="AP3677">
        <f>MATCH(AN3677,Sheet2!$F$5:$F$18,0)</f>
        <v>13</v>
      </c>
      <c r="AQ3677">
        <f>MATCH(AO3677,Sheet2!$F$5:$K$5,0)</f>
        <v>6</v>
      </c>
      <c r="AR3677" s="33">
        <f>INDEX(Sheet2!$F$5:$K$18,OPaL!AP3677,OPaL!AQ3677)</f>
        <v>0.2</v>
      </c>
      <c r="AS3677" s="1">
        <f t="shared" si="173"/>
        <v>2950.2240000000002</v>
      </c>
    </row>
    <row r="3678" spans="1:45" x14ac:dyDescent="0.2">
      <c r="A3678" s="11" t="s">
        <v>7419</v>
      </c>
      <c r="B3678" s="11" t="s">
        <v>7420</v>
      </c>
      <c r="C3678" s="11" t="s">
        <v>13249</v>
      </c>
      <c r="D3678" s="21">
        <v>42587</v>
      </c>
      <c r="E3678" s="21" t="s">
        <v>9697</v>
      </c>
      <c r="F3678" s="21" t="s">
        <v>14659</v>
      </c>
      <c r="G3678" s="11" t="s">
        <v>2</v>
      </c>
      <c r="H3678" s="11" t="s">
        <v>16</v>
      </c>
      <c r="I3678" s="11" t="s">
        <v>4</v>
      </c>
      <c r="J3678" s="13">
        <v>4</v>
      </c>
      <c r="K3678" s="12">
        <v>3674.04</v>
      </c>
      <c r="L3678" s="12">
        <v>0</v>
      </c>
      <c r="M3678" s="12">
        <v>0</v>
      </c>
      <c r="N3678" s="12">
        <f t="shared" si="172"/>
        <v>3674.04</v>
      </c>
      <c r="O3678" s="11" t="s">
        <v>5</v>
      </c>
      <c r="P3678" s="13">
        <v>0</v>
      </c>
      <c r="Q3678" s="11" t="s">
        <v>6</v>
      </c>
      <c r="R3678" s="13">
        <v>0</v>
      </c>
      <c r="S3678" s="13">
        <v>0</v>
      </c>
      <c r="T3678" s="11" t="s">
        <v>7</v>
      </c>
      <c r="U3678" s="11" t="s">
        <v>8</v>
      </c>
      <c r="V3678" s="15">
        <v>0</v>
      </c>
      <c r="W3678" s="13">
        <v>0</v>
      </c>
      <c r="X3678" s="15">
        <v>0</v>
      </c>
      <c r="Y3678" s="15">
        <v>0</v>
      </c>
      <c r="Z3678" s="13">
        <v>0</v>
      </c>
      <c r="AA3678" s="15">
        <v>0</v>
      </c>
      <c r="AB3678" s="13">
        <v>0</v>
      </c>
      <c r="AC3678" s="15">
        <v>0</v>
      </c>
      <c r="AD3678" s="13">
        <v>0</v>
      </c>
      <c r="AE3678" s="15">
        <v>0</v>
      </c>
      <c r="AF3678" s="13">
        <v>0</v>
      </c>
      <c r="AG3678" s="15">
        <v>0</v>
      </c>
      <c r="AH3678" s="13">
        <v>0</v>
      </c>
      <c r="AI3678" s="15">
        <v>0</v>
      </c>
      <c r="AJ3678" s="11" t="s">
        <v>17</v>
      </c>
      <c r="AK3678" s="11" t="s">
        <v>13</v>
      </c>
      <c r="AL3678" s="22">
        <f t="shared" si="171"/>
        <v>2705</v>
      </c>
      <c r="AM3678" s="11" t="str">
        <f>VLOOKUP(O3678,Sheet2!$D$6:$E$14,2,FALSE)</f>
        <v>Spare parts</v>
      </c>
      <c r="AN3678" s="11" t="str">
        <f>VLOOKUP(F3678,Sheet2!$E$10:$F$13,2,FALSE)</f>
        <v>SPM</v>
      </c>
      <c r="AO3678" s="35" t="s">
        <v>14668</v>
      </c>
      <c r="AP3678">
        <f>MATCH(AN3678,Sheet2!$F$5:$F$18,0)</f>
        <v>6</v>
      </c>
      <c r="AQ3678">
        <f>MATCH(AO3678,Sheet2!$F$5:$K$5,0)</f>
        <v>6</v>
      </c>
      <c r="AR3678" s="33">
        <f>INDEX(Sheet2!$F$5:$K$18,OPaL!AP3678,OPaL!AQ3678)</f>
        <v>0.15</v>
      </c>
      <c r="AS3678" s="1">
        <f t="shared" si="173"/>
        <v>3122.9339999999997</v>
      </c>
    </row>
    <row r="3679" spans="1:45" x14ac:dyDescent="0.2">
      <c r="A3679" s="11" t="s">
        <v>8328</v>
      </c>
      <c r="B3679" s="11" t="s">
        <v>8329</v>
      </c>
      <c r="C3679" s="11" t="s">
        <v>12062</v>
      </c>
      <c r="D3679" s="21">
        <v>44832</v>
      </c>
      <c r="E3679" s="21" t="s">
        <v>9771</v>
      </c>
      <c r="F3679" s="21" t="s">
        <v>14659</v>
      </c>
      <c r="G3679" s="11" t="s">
        <v>2</v>
      </c>
      <c r="H3679" s="11" t="s">
        <v>3</v>
      </c>
      <c r="I3679" s="11" t="s">
        <v>4</v>
      </c>
      <c r="J3679" s="12">
        <v>16</v>
      </c>
      <c r="K3679" s="12">
        <v>3673.73</v>
      </c>
      <c r="L3679" s="12">
        <v>0</v>
      </c>
      <c r="M3679" s="12">
        <v>0</v>
      </c>
      <c r="N3679" s="12">
        <f t="shared" si="172"/>
        <v>3673.73</v>
      </c>
      <c r="O3679" s="11" t="s">
        <v>8227</v>
      </c>
      <c r="P3679" s="13">
        <v>0</v>
      </c>
      <c r="Q3679" s="11" t="s">
        <v>6</v>
      </c>
      <c r="R3679" s="13">
        <v>0</v>
      </c>
      <c r="S3679" s="13">
        <v>0</v>
      </c>
      <c r="T3679" s="11" t="s">
        <v>7</v>
      </c>
      <c r="U3679" s="11" t="s">
        <v>8</v>
      </c>
      <c r="V3679" s="15">
        <v>0</v>
      </c>
      <c r="W3679" s="13">
        <v>0</v>
      </c>
      <c r="X3679" s="15">
        <v>0</v>
      </c>
      <c r="Y3679" s="15">
        <v>0</v>
      </c>
      <c r="Z3679" s="13">
        <v>0</v>
      </c>
      <c r="AA3679" s="15">
        <v>0</v>
      </c>
      <c r="AB3679" s="13">
        <v>0</v>
      </c>
      <c r="AC3679" s="15">
        <v>0</v>
      </c>
      <c r="AD3679" s="13">
        <v>0</v>
      </c>
      <c r="AE3679" s="15">
        <v>0</v>
      </c>
      <c r="AF3679" s="13">
        <v>0</v>
      </c>
      <c r="AG3679" s="15">
        <v>0</v>
      </c>
      <c r="AH3679" s="13">
        <v>0</v>
      </c>
      <c r="AI3679" s="15">
        <v>0</v>
      </c>
      <c r="AJ3679" s="11" t="s">
        <v>9</v>
      </c>
      <c r="AK3679" s="11" t="s">
        <v>8228</v>
      </c>
      <c r="AL3679" s="22">
        <f t="shared" si="171"/>
        <v>460</v>
      </c>
      <c r="AM3679" s="11" t="str">
        <f>VLOOKUP(O3679,Sheet2!$D$6:$E$14,2,FALSE)</f>
        <v>Consumables</v>
      </c>
      <c r="AN3679" s="11" t="str">
        <f>VLOOKUP(F3679,Sheet2!$E$15:$F$18,2,FALSE)</f>
        <v>CM</v>
      </c>
      <c r="AO3679" s="35" t="s">
        <v>14668</v>
      </c>
      <c r="AP3679">
        <f>MATCH(AN3679,Sheet2!$F$5:$F$18,0)</f>
        <v>13</v>
      </c>
      <c r="AQ3679">
        <f>MATCH(AO3679,Sheet2!$F$5:$K$5,0)</f>
        <v>6</v>
      </c>
      <c r="AR3679" s="33">
        <f>INDEX(Sheet2!$F$5:$K$18,OPaL!AP3679,OPaL!AQ3679)</f>
        <v>0.2</v>
      </c>
      <c r="AS3679" s="1">
        <f t="shared" si="173"/>
        <v>2938.9840000000004</v>
      </c>
    </row>
    <row r="3680" spans="1:45" x14ac:dyDescent="0.2">
      <c r="A3680" s="11" t="s">
        <v>2219</v>
      </c>
      <c r="B3680" s="11" t="s">
        <v>2220</v>
      </c>
      <c r="C3680" s="11" t="s">
        <v>13250</v>
      </c>
      <c r="D3680" s="21">
        <v>43484</v>
      </c>
      <c r="E3680" s="21" t="s">
        <v>9841</v>
      </c>
      <c r="F3680" s="21" t="s">
        <v>14656</v>
      </c>
      <c r="G3680" s="11" t="s">
        <v>2</v>
      </c>
      <c r="H3680" s="11" t="s">
        <v>3</v>
      </c>
      <c r="I3680" s="11" t="s">
        <v>4</v>
      </c>
      <c r="J3680" s="12">
        <v>2</v>
      </c>
      <c r="K3680" s="12">
        <v>3670.42</v>
      </c>
      <c r="L3680" s="12">
        <v>0</v>
      </c>
      <c r="M3680" s="12">
        <v>0</v>
      </c>
      <c r="N3680" s="12">
        <f t="shared" si="172"/>
        <v>3670.42</v>
      </c>
      <c r="O3680" s="11" t="s">
        <v>5</v>
      </c>
      <c r="P3680" s="13">
        <v>0</v>
      </c>
      <c r="Q3680" s="11" t="s">
        <v>6</v>
      </c>
      <c r="R3680" s="13">
        <v>0</v>
      </c>
      <c r="S3680" s="13">
        <v>0</v>
      </c>
      <c r="T3680" s="11" t="s">
        <v>7</v>
      </c>
      <c r="U3680" s="11" t="s">
        <v>8</v>
      </c>
      <c r="V3680" s="15">
        <v>0</v>
      </c>
      <c r="W3680" s="13">
        <v>0</v>
      </c>
      <c r="X3680" s="15">
        <v>0</v>
      </c>
      <c r="Y3680" s="15">
        <v>0</v>
      </c>
      <c r="Z3680" s="13">
        <v>0</v>
      </c>
      <c r="AA3680" s="15">
        <v>0</v>
      </c>
      <c r="AB3680" s="13">
        <v>0</v>
      </c>
      <c r="AC3680" s="15">
        <v>0</v>
      </c>
      <c r="AD3680" s="13">
        <v>0</v>
      </c>
      <c r="AE3680" s="15">
        <v>0</v>
      </c>
      <c r="AF3680" s="13">
        <v>0</v>
      </c>
      <c r="AG3680" s="15">
        <v>0</v>
      </c>
      <c r="AH3680" s="13">
        <v>0</v>
      </c>
      <c r="AI3680" s="15">
        <v>0</v>
      </c>
      <c r="AJ3680" s="11" t="s">
        <v>9</v>
      </c>
      <c r="AK3680" s="11" t="s">
        <v>1398</v>
      </c>
      <c r="AL3680" s="22">
        <f t="shared" si="171"/>
        <v>1808</v>
      </c>
      <c r="AM3680" s="11" t="str">
        <f>VLOOKUP(O3680,Sheet2!$D$6:$E$14,2,FALSE)</f>
        <v>Spare parts</v>
      </c>
      <c r="AN3680" s="11" t="str">
        <f>VLOOKUP(F3680,Sheet2!$E$12:$F$13,2,FALSE)</f>
        <v>SPC</v>
      </c>
      <c r="AO3680" s="35" t="s">
        <v>14668</v>
      </c>
      <c r="AP3680">
        <f>MATCH(AN3680,Sheet2!$F$5:$F$18,0)</f>
        <v>8</v>
      </c>
      <c r="AQ3680">
        <f>MATCH(AO3680,Sheet2!$F$5:$K$5,0)</f>
        <v>6</v>
      </c>
      <c r="AR3680" s="33">
        <f>INDEX(Sheet2!$F$5:$K$18,OPaL!AP3680,OPaL!AQ3680)</f>
        <v>0.2</v>
      </c>
      <c r="AS3680" s="1">
        <f t="shared" si="173"/>
        <v>2936.3360000000002</v>
      </c>
    </row>
    <row r="3681" spans="1:45" x14ac:dyDescent="0.2">
      <c r="A3681" s="11" t="s">
        <v>1905</v>
      </c>
      <c r="B3681" s="11" t="s">
        <v>1906</v>
      </c>
      <c r="C3681" s="11" t="s">
        <v>13251</v>
      </c>
      <c r="D3681" s="21">
        <v>42943</v>
      </c>
      <c r="E3681" s="21" t="s">
        <v>9697</v>
      </c>
      <c r="F3681" s="21" t="s">
        <v>14659</v>
      </c>
      <c r="G3681" s="11" t="s">
        <v>2</v>
      </c>
      <c r="H3681" s="11" t="s">
        <v>16</v>
      </c>
      <c r="I3681" s="11" t="s">
        <v>4</v>
      </c>
      <c r="J3681" s="12">
        <v>1</v>
      </c>
      <c r="K3681" s="12">
        <v>3665.79</v>
      </c>
      <c r="L3681" s="12">
        <v>0</v>
      </c>
      <c r="M3681" s="12">
        <v>0</v>
      </c>
      <c r="N3681" s="12">
        <f t="shared" si="172"/>
        <v>3665.79</v>
      </c>
      <c r="O3681" s="11" t="s">
        <v>5</v>
      </c>
      <c r="P3681" s="13">
        <v>0</v>
      </c>
      <c r="Q3681" s="11" t="s">
        <v>6</v>
      </c>
      <c r="R3681" s="13">
        <v>0</v>
      </c>
      <c r="S3681" s="13">
        <v>0</v>
      </c>
      <c r="T3681" s="11" t="s">
        <v>7</v>
      </c>
      <c r="U3681" s="11" t="s">
        <v>8</v>
      </c>
      <c r="V3681" s="15">
        <v>0</v>
      </c>
      <c r="W3681" s="13">
        <v>0</v>
      </c>
      <c r="X3681" s="15">
        <v>0</v>
      </c>
      <c r="Y3681" s="15">
        <v>0</v>
      </c>
      <c r="Z3681" s="13">
        <v>0</v>
      </c>
      <c r="AA3681" s="15">
        <v>0</v>
      </c>
      <c r="AB3681" s="13">
        <v>0</v>
      </c>
      <c r="AC3681" s="15">
        <v>0</v>
      </c>
      <c r="AD3681" s="13">
        <v>0</v>
      </c>
      <c r="AE3681" s="15">
        <v>0</v>
      </c>
      <c r="AF3681" s="13">
        <v>0</v>
      </c>
      <c r="AG3681" s="15">
        <v>0</v>
      </c>
      <c r="AH3681" s="13">
        <v>0</v>
      </c>
      <c r="AI3681" s="15">
        <v>0</v>
      </c>
      <c r="AJ3681" s="11" t="s">
        <v>17</v>
      </c>
      <c r="AK3681" s="11" t="s">
        <v>13</v>
      </c>
      <c r="AL3681" s="22">
        <f t="shared" si="171"/>
        <v>2349</v>
      </c>
      <c r="AM3681" s="11" t="str">
        <f>VLOOKUP(O3681,Sheet2!$D$6:$E$14,2,FALSE)</f>
        <v>Spare parts</v>
      </c>
      <c r="AN3681" s="11" t="str">
        <f>VLOOKUP(F3681,Sheet2!$E$10:$F$13,2,FALSE)</f>
        <v>SPM</v>
      </c>
      <c r="AO3681" s="35" t="s">
        <v>14668</v>
      </c>
      <c r="AP3681">
        <f>MATCH(AN3681,Sheet2!$F$5:$F$18,0)</f>
        <v>6</v>
      </c>
      <c r="AQ3681">
        <f>MATCH(AO3681,Sheet2!$F$5:$K$5,0)</f>
        <v>6</v>
      </c>
      <c r="AR3681" s="33">
        <f>INDEX(Sheet2!$F$5:$K$18,OPaL!AP3681,OPaL!AQ3681)</f>
        <v>0.15</v>
      </c>
      <c r="AS3681" s="1">
        <f t="shared" si="173"/>
        <v>3115.9214999999999</v>
      </c>
    </row>
    <row r="3682" spans="1:45" x14ac:dyDescent="0.2">
      <c r="A3682" s="11" t="s">
        <v>8812</v>
      </c>
      <c r="B3682" s="11" t="s">
        <v>8813</v>
      </c>
      <c r="C3682" s="11" t="s">
        <v>13252</v>
      </c>
      <c r="D3682" s="21">
        <v>45167</v>
      </c>
      <c r="E3682" s="21" t="s">
        <v>9842</v>
      </c>
      <c r="F3682" s="21" t="s">
        <v>14658</v>
      </c>
      <c r="G3682" s="11" t="s">
        <v>2</v>
      </c>
      <c r="H3682" s="11" t="s">
        <v>16</v>
      </c>
      <c r="I3682" s="11" t="s">
        <v>4</v>
      </c>
      <c r="J3682" s="12">
        <v>100</v>
      </c>
      <c r="K3682" s="12">
        <v>3646.08</v>
      </c>
      <c r="L3682" s="12">
        <v>0</v>
      </c>
      <c r="M3682" s="12">
        <v>0</v>
      </c>
      <c r="N3682" s="12">
        <f t="shared" si="172"/>
        <v>3646.08</v>
      </c>
      <c r="O3682" s="11" t="s">
        <v>8227</v>
      </c>
      <c r="P3682" s="13">
        <v>0</v>
      </c>
      <c r="Q3682" s="11" t="s">
        <v>6</v>
      </c>
      <c r="R3682" s="13">
        <v>0</v>
      </c>
      <c r="S3682" s="13">
        <v>0</v>
      </c>
      <c r="T3682" s="11" t="s">
        <v>7</v>
      </c>
      <c r="U3682" s="11" t="s">
        <v>8</v>
      </c>
      <c r="V3682" s="15">
        <v>0</v>
      </c>
      <c r="W3682" s="13">
        <v>0</v>
      </c>
      <c r="X3682" s="15">
        <v>0</v>
      </c>
      <c r="Y3682" s="15">
        <v>0</v>
      </c>
      <c r="Z3682" s="13">
        <v>0</v>
      </c>
      <c r="AA3682" s="15">
        <v>0</v>
      </c>
      <c r="AB3682" s="13">
        <v>0</v>
      </c>
      <c r="AC3682" s="15">
        <v>0</v>
      </c>
      <c r="AD3682" s="13">
        <v>0</v>
      </c>
      <c r="AE3682" s="15">
        <v>0</v>
      </c>
      <c r="AF3682" s="13">
        <v>0</v>
      </c>
      <c r="AG3682" s="15">
        <v>0</v>
      </c>
      <c r="AH3682" s="13">
        <v>0</v>
      </c>
      <c r="AI3682" s="15">
        <v>0</v>
      </c>
      <c r="AJ3682" s="11" t="s">
        <v>17</v>
      </c>
      <c r="AK3682" s="11" t="s">
        <v>8299</v>
      </c>
      <c r="AL3682" s="22">
        <f t="shared" si="171"/>
        <v>125</v>
      </c>
      <c r="AM3682" s="11" t="str">
        <f>VLOOKUP(O3682,Sheet2!$D$6:$E$14,2,FALSE)</f>
        <v>Consumables</v>
      </c>
      <c r="AN3682" s="11" t="str">
        <f>VLOOKUP(F3682,Sheet2!$E$15:$F$19,2,FALSE)</f>
        <v>CE</v>
      </c>
      <c r="AO3682" s="35" t="s">
        <v>14665</v>
      </c>
      <c r="AP3682">
        <f>MATCH(AN3682,Sheet2!$F$5:$F$19,0)</f>
        <v>15</v>
      </c>
      <c r="AQ3682">
        <f>MATCH(AO3682,Sheet2!$F$5:$K$5,0)</f>
        <v>3</v>
      </c>
      <c r="AR3682" s="33">
        <f>INDEX(Sheet2!$F$5:$K$19,OPaL!AP3682,OPaL!AQ3682)</f>
        <v>0.05</v>
      </c>
      <c r="AS3682" s="1">
        <f t="shared" si="173"/>
        <v>3463.7759999999998</v>
      </c>
    </row>
    <row r="3683" spans="1:45" x14ac:dyDescent="0.2">
      <c r="A3683" s="11" t="s">
        <v>8938</v>
      </c>
      <c r="B3683" s="11" t="s">
        <v>8939</v>
      </c>
      <c r="C3683" s="11" t="s">
        <v>13253</v>
      </c>
      <c r="D3683" s="21">
        <v>44911</v>
      </c>
      <c r="E3683" s="21" t="s">
        <v>9739</v>
      </c>
      <c r="F3683" s="21" t="s">
        <v>14659</v>
      </c>
      <c r="G3683" s="11" t="s">
        <v>2</v>
      </c>
      <c r="H3683" s="11" t="s">
        <v>3</v>
      </c>
      <c r="I3683" s="11" t="s">
        <v>4</v>
      </c>
      <c r="J3683" s="13">
        <v>70</v>
      </c>
      <c r="K3683" s="12">
        <v>3640.02</v>
      </c>
      <c r="L3683" s="12">
        <v>0</v>
      </c>
      <c r="M3683" s="12">
        <v>0</v>
      </c>
      <c r="N3683" s="12">
        <f t="shared" si="172"/>
        <v>3640.02</v>
      </c>
      <c r="O3683" s="11" t="s">
        <v>8227</v>
      </c>
      <c r="P3683" s="13">
        <v>0</v>
      </c>
      <c r="Q3683" s="11" t="s">
        <v>6</v>
      </c>
      <c r="R3683" s="13">
        <v>0</v>
      </c>
      <c r="S3683" s="13">
        <v>0</v>
      </c>
      <c r="T3683" s="11" t="s">
        <v>7</v>
      </c>
      <c r="U3683" s="11" t="s">
        <v>8</v>
      </c>
      <c r="V3683" s="15">
        <v>0</v>
      </c>
      <c r="W3683" s="13">
        <v>0</v>
      </c>
      <c r="X3683" s="15">
        <v>0</v>
      </c>
      <c r="Y3683" s="15">
        <v>0</v>
      </c>
      <c r="Z3683" s="13">
        <v>0</v>
      </c>
      <c r="AA3683" s="15">
        <v>0</v>
      </c>
      <c r="AB3683" s="13">
        <v>0</v>
      </c>
      <c r="AC3683" s="15">
        <v>0</v>
      </c>
      <c r="AD3683" s="13">
        <v>0</v>
      </c>
      <c r="AE3683" s="15">
        <v>0</v>
      </c>
      <c r="AF3683" s="13">
        <v>0</v>
      </c>
      <c r="AG3683" s="15">
        <v>0</v>
      </c>
      <c r="AH3683" s="13">
        <v>0</v>
      </c>
      <c r="AI3683" s="15">
        <v>0</v>
      </c>
      <c r="AJ3683" s="11" t="s">
        <v>9</v>
      </c>
      <c r="AK3683" s="11" t="s">
        <v>8228</v>
      </c>
      <c r="AL3683" s="22">
        <f t="shared" si="171"/>
        <v>381</v>
      </c>
      <c r="AM3683" s="11" t="str">
        <f>VLOOKUP(O3683,Sheet2!$D$6:$E$14,2,FALSE)</f>
        <v>Consumables</v>
      </c>
      <c r="AN3683" s="11" t="str">
        <f>VLOOKUP(F3683,Sheet2!$E$15:$F$18,2,FALSE)</f>
        <v>CM</v>
      </c>
      <c r="AO3683" s="35" t="s">
        <v>14668</v>
      </c>
      <c r="AP3683">
        <f>MATCH(AN3683,Sheet2!$F$5:$F$18,0)</f>
        <v>13</v>
      </c>
      <c r="AQ3683">
        <f>MATCH(AO3683,Sheet2!$F$5:$K$5,0)</f>
        <v>6</v>
      </c>
      <c r="AR3683" s="33">
        <f>INDEX(Sheet2!$F$5:$K$18,OPaL!AP3683,OPaL!AQ3683)</f>
        <v>0.2</v>
      </c>
      <c r="AS3683" s="1">
        <f t="shared" si="173"/>
        <v>2912.0160000000001</v>
      </c>
    </row>
    <row r="3684" spans="1:45" x14ac:dyDescent="0.2">
      <c r="A3684" s="11" t="s">
        <v>3007</v>
      </c>
      <c r="B3684" s="11" t="s">
        <v>3008</v>
      </c>
      <c r="C3684" s="11" t="s">
        <v>13254</v>
      </c>
      <c r="D3684" s="21">
        <v>44956</v>
      </c>
      <c r="E3684" s="21" t="s">
        <v>9697</v>
      </c>
      <c r="F3684" s="21" t="s">
        <v>14659</v>
      </c>
      <c r="G3684" s="11" t="s">
        <v>2</v>
      </c>
      <c r="H3684" s="11" t="s">
        <v>16</v>
      </c>
      <c r="I3684" s="11" t="s">
        <v>4</v>
      </c>
      <c r="J3684" s="12">
        <v>1</v>
      </c>
      <c r="K3684" s="12">
        <v>3638.93</v>
      </c>
      <c r="L3684" s="12">
        <v>0</v>
      </c>
      <c r="M3684" s="12">
        <v>0</v>
      </c>
      <c r="N3684" s="12">
        <f t="shared" si="172"/>
        <v>3638.93</v>
      </c>
      <c r="O3684" s="11" t="s">
        <v>5</v>
      </c>
      <c r="P3684" s="13">
        <v>0</v>
      </c>
      <c r="Q3684" s="11" t="s">
        <v>6</v>
      </c>
      <c r="R3684" s="13">
        <v>0</v>
      </c>
      <c r="S3684" s="13">
        <v>0</v>
      </c>
      <c r="T3684" s="11" t="s">
        <v>7</v>
      </c>
      <c r="U3684" s="11" t="s">
        <v>8</v>
      </c>
      <c r="V3684" s="15">
        <v>0</v>
      </c>
      <c r="W3684" s="13">
        <v>0</v>
      </c>
      <c r="X3684" s="15">
        <v>0</v>
      </c>
      <c r="Y3684" s="15">
        <v>0</v>
      </c>
      <c r="Z3684" s="13">
        <v>0</v>
      </c>
      <c r="AA3684" s="15">
        <v>0</v>
      </c>
      <c r="AB3684" s="13">
        <v>0</v>
      </c>
      <c r="AC3684" s="15">
        <v>0</v>
      </c>
      <c r="AD3684" s="13">
        <v>0</v>
      </c>
      <c r="AE3684" s="15">
        <v>0</v>
      </c>
      <c r="AF3684" s="13">
        <v>0</v>
      </c>
      <c r="AG3684" s="15">
        <v>0</v>
      </c>
      <c r="AH3684" s="13">
        <v>0</v>
      </c>
      <c r="AI3684" s="15">
        <v>0</v>
      </c>
      <c r="AJ3684" s="11" t="s">
        <v>17</v>
      </c>
      <c r="AK3684" s="11" t="s">
        <v>13</v>
      </c>
      <c r="AL3684" s="22">
        <f t="shared" si="171"/>
        <v>336</v>
      </c>
      <c r="AM3684" s="11" t="str">
        <f>VLOOKUP(O3684,Sheet2!$D$6:$E$14,2,FALSE)</f>
        <v>Spare parts</v>
      </c>
      <c r="AN3684" s="11" t="str">
        <f>VLOOKUP(F3684,Sheet2!$E$10:$F$13,2,FALSE)</f>
        <v>SPM</v>
      </c>
      <c r="AO3684" s="35" t="s">
        <v>14667</v>
      </c>
      <c r="AP3684">
        <f>MATCH(AN3684,Sheet2!$F$5:$F$18,0)</f>
        <v>6</v>
      </c>
      <c r="AQ3684">
        <f>MATCH(AO3684,Sheet2!$F$5:$K$5,0)</f>
        <v>5</v>
      </c>
      <c r="AR3684" s="33">
        <f>INDEX(Sheet2!$F$5:$K$18,OPaL!AP3684,OPaL!AQ3684)</f>
        <v>0.1</v>
      </c>
      <c r="AS3684" s="1">
        <f t="shared" si="173"/>
        <v>3275.0369999999998</v>
      </c>
    </row>
    <row r="3685" spans="1:45" x14ac:dyDescent="0.2">
      <c r="A3685" s="11" t="s">
        <v>2733</v>
      </c>
      <c r="B3685" s="11" t="s">
        <v>2734</v>
      </c>
      <c r="C3685" s="11" t="s">
        <v>13255</v>
      </c>
      <c r="D3685" s="21">
        <v>43318</v>
      </c>
      <c r="E3685" s="21" t="s">
        <v>9697</v>
      </c>
      <c r="F3685" s="21" t="s">
        <v>14659</v>
      </c>
      <c r="G3685" s="11" t="s">
        <v>2</v>
      </c>
      <c r="H3685" s="11" t="s">
        <v>3</v>
      </c>
      <c r="I3685" s="11" t="s">
        <v>4</v>
      </c>
      <c r="J3685" s="12">
        <v>7</v>
      </c>
      <c r="K3685" s="12">
        <v>3637.87</v>
      </c>
      <c r="L3685" s="12">
        <v>0</v>
      </c>
      <c r="M3685" s="12">
        <v>0</v>
      </c>
      <c r="N3685" s="12">
        <f t="shared" si="172"/>
        <v>3637.87</v>
      </c>
      <c r="O3685" s="11" t="s">
        <v>5</v>
      </c>
      <c r="P3685" s="13">
        <v>0</v>
      </c>
      <c r="Q3685" s="11" t="s">
        <v>6</v>
      </c>
      <c r="R3685" s="13">
        <v>0</v>
      </c>
      <c r="S3685" s="13">
        <v>0</v>
      </c>
      <c r="T3685" s="11" t="s">
        <v>7</v>
      </c>
      <c r="U3685" s="11" t="s">
        <v>8</v>
      </c>
      <c r="V3685" s="15">
        <v>0</v>
      </c>
      <c r="W3685" s="13">
        <v>0</v>
      </c>
      <c r="X3685" s="15">
        <v>0</v>
      </c>
      <c r="Y3685" s="15">
        <v>0</v>
      </c>
      <c r="Z3685" s="13">
        <v>0</v>
      </c>
      <c r="AA3685" s="15">
        <v>0</v>
      </c>
      <c r="AB3685" s="13">
        <v>0</v>
      </c>
      <c r="AC3685" s="15">
        <v>0</v>
      </c>
      <c r="AD3685" s="13">
        <v>0</v>
      </c>
      <c r="AE3685" s="15">
        <v>0</v>
      </c>
      <c r="AF3685" s="13">
        <v>0</v>
      </c>
      <c r="AG3685" s="15">
        <v>0</v>
      </c>
      <c r="AH3685" s="13">
        <v>0</v>
      </c>
      <c r="AI3685" s="15">
        <v>0</v>
      </c>
      <c r="AJ3685" s="11" t="s">
        <v>9</v>
      </c>
      <c r="AK3685" s="11" t="s">
        <v>13</v>
      </c>
      <c r="AL3685" s="22">
        <f t="shared" si="171"/>
        <v>1974</v>
      </c>
      <c r="AM3685" s="11" t="str">
        <f>VLOOKUP(O3685,Sheet2!$D$6:$E$14,2,FALSE)</f>
        <v>Spare parts</v>
      </c>
      <c r="AN3685" s="11" t="str">
        <f>VLOOKUP(F3685,Sheet2!$E$10:$F$13,2,FALSE)</f>
        <v>SPM</v>
      </c>
      <c r="AO3685" s="35" t="s">
        <v>14668</v>
      </c>
      <c r="AP3685">
        <f>MATCH(AN3685,Sheet2!$F$5:$F$18,0)</f>
        <v>6</v>
      </c>
      <c r="AQ3685">
        <f>MATCH(AO3685,Sheet2!$F$5:$K$5,0)</f>
        <v>6</v>
      </c>
      <c r="AR3685" s="33">
        <f>INDEX(Sheet2!$F$5:$K$18,OPaL!AP3685,OPaL!AQ3685)</f>
        <v>0.15</v>
      </c>
      <c r="AS3685" s="1">
        <f t="shared" si="173"/>
        <v>3092.1895</v>
      </c>
    </row>
    <row r="3686" spans="1:45" x14ac:dyDescent="0.2">
      <c r="A3686" s="11" t="s">
        <v>9032</v>
      </c>
      <c r="B3686" s="11" t="s">
        <v>9033</v>
      </c>
      <c r="C3686" s="11" t="s">
        <v>12935</v>
      </c>
      <c r="D3686" s="21">
        <v>44516</v>
      </c>
      <c r="E3686" s="21" t="s">
        <v>9739</v>
      </c>
      <c r="F3686" s="21" t="s">
        <v>14659</v>
      </c>
      <c r="G3686" s="11" t="s">
        <v>2</v>
      </c>
      <c r="H3686" s="11" t="s">
        <v>16</v>
      </c>
      <c r="I3686" s="11" t="s">
        <v>4</v>
      </c>
      <c r="J3686" s="13">
        <v>2</v>
      </c>
      <c r="K3686" s="12">
        <v>3634.31</v>
      </c>
      <c r="L3686" s="12">
        <v>0</v>
      </c>
      <c r="M3686" s="12">
        <v>0</v>
      </c>
      <c r="N3686" s="12">
        <f t="shared" si="172"/>
        <v>3634.31</v>
      </c>
      <c r="O3686" s="11" t="s">
        <v>8227</v>
      </c>
      <c r="P3686" s="13">
        <v>0</v>
      </c>
      <c r="Q3686" s="11" t="s">
        <v>6</v>
      </c>
      <c r="R3686" s="13">
        <v>0</v>
      </c>
      <c r="S3686" s="13">
        <v>0</v>
      </c>
      <c r="T3686" s="11" t="s">
        <v>7</v>
      </c>
      <c r="U3686" s="11" t="s">
        <v>8</v>
      </c>
      <c r="V3686" s="15">
        <v>0</v>
      </c>
      <c r="W3686" s="13">
        <v>0</v>
      </c>
      <c r="X3686" s="15">
        <v>0</v>
      </c>
      <c r="Y3686" s="15">
        <v>0</v>
      </c>
      <c r="Z3686" s="13">
        <v>0</v>
      </c>
      <c r="AA3686" s="15">
        <v>0</v>
      </c>
      <c r="AB3686" s="13">
        <v>0</v>
      </c>
      <c r="AC3686" s="15">
        <v>0</v>
      </c>
      <c r="AD3686" s="13">
        <v>0</v>
      </c>
      <c r="AE3686" s="15">
        <v>0</v>
      </c>
      <c r="AF3686" s="13">
        <v>0</v>
      </c>
      <c r="AG3686" s="15">
        <v>0</v>
      </c>
      <c r="AH3686" s="13">
        <v>0</v>
      </c>
      <c r="AI3686" s="15">
        <v>0</v>
      </c>
      <c r="AJ3686" s="11" t="s">
        <v>17</v>
      </c>
      <c r="AK3686" s="11" t="s">
        <v>8228</v>
      </c>
      <c r="AL3686" s="22">
        <f t="shared" si="171"/>
        <v>776</v>
      </c>
      <c r="AM3686" s="11" t="str">
        <f>VLOOKUP(O3686,Sheet2!$D$6:$E$14,2,FALSE)</f>
        <v>Consumables</v>
      </c>
      <c r="AN3686" s="11" t="str">
        <f>VLOOKUP(F3686,Sheet2!$E$15:$F$18,2,FALSE)</f>
        <v>CM</v>
      </c>
      <c r="AO3686" s="35" t="s">
        <v>14668</v>
      </c>
      <c r="AP3686">
        <f>MATCH(AN3686,Sheet2!$F$5:$F$18,0)</f>
        <v>13</v>
      </c>
      <c r="AQ3686">
        <f>MATCH(AO3686,Sheet2!$F$5:$K$5,0)</f>
        <v>6</v>
      </c>
      <c r="AR3686" s="33">
        <f>INDEX(Sheet2!$F$5:$K$18,OPaL!AP3686,OPaL!AQ3686)</f>
        <v>0.2</v>
      </c>
      <c r="AS3686" s="1">
        <f t="shared" si="173"/>
        <v>2907.4480000000003</v>
      </c>
    </row>
    <row r="3687" spans="1:45" x14ac:dyDescent="0.2">
      <c r="A3687" s="11" t="s">
        <v>9032</v>
      </c>
      <c r="B3687" s="11" t="s">
        <v>9033</v>
      </c>
      <c r="C3687" s="11" t="s">
        <v>12935</v>
      </c>
      <c r="D3687" s="21">
        <v>44516</v>
      </c>
      <c r="E3687" s="21" t="s">
        <v>9739</v>
      </c>
      <c r="F3687" s="21" t="s">
        <v>14659</v>
      </c>
      <c r="G3687" s="11" t="s">
        <v>2</v>
      </c>
      <c r="H3687" s="11" t="s">
        <v>350</v>
      </c>
      <c r="I3687" s="11" t="s">
        <v>4</v>
      </c>
      <c r="J3687" s="13">
        <v>2</v>
      </c>
      <c r="K3687" s="12">
        <v>3634.31</v>
      </c>
      <c r="L3687" s="12">
        <v>0</v>
      </c>
      <c r="M3687" s="12">
        <v>0</v>
      </c>
      <c r="N3687" s="12">
        <f t="shared" si="172"/>
        <v>3634.31</v>
      </c>
      <c r="O3687" s="11" t="s">
        <v>8227</v>
      </c>
      <c r="P3687" s="13">
        <v>0</v>
      </c>
      <c r="Q3687" s="11" t="s">
        <v>6</v>
      </c>
      <c r="R3687" s="13">
        <v>0</v>
      </c>
      <c r="S3687" s="13">
        <v>0</v>
      </c>
      <c r="T3687" s="11" t="s">
        <v>7</v>
      </c>
      <c r="U3687" s="11" t="s">
        <v>8</v>
      </c>
      <c r="V3687" s="15">
        <v>0</v>
      </c>
      <c r="W3687" s="13">
        <v>0</v>
      </c>
      <c r="X3687" s="15">
        <v>0</v>
      </c>
      <c r="Y3687" s="15">
        <v>0</v>
      </c>
      <c r="Z3687" s="13">
        <v>0</v>
      </c>
      <c r="AA3687" s="15">
        <v>0</v>
      </c>
      <c r="AB3687" s="13">
        <v>0</v>
      </c>
      <c r="AC3687" s="15">
        <v>0</v>
      </c>
      <c r="AD3687" s="13">
        <v>0</v>
      </c>
      <c r="AE3687" s="15">
        <v>0</v>
      </c>
      <c r="AF3687" s="13">
        <v>0</v>
      </c>
      <c r="AG3687" s="15">
        <v>0</v>
      </c>
      <c r="AH3687" s="13">
        <v>0</v>
      </c>
      <c r="AI3687" s="15">
        <v>0</v>
      </c>
      <c r="AJ3687" s="11" t="s">
        <v>352</v>
      </c>
      <c r="AK3687" s="11" t="s">
        <v>8228</v>
      </c>
      <c r="AL3687" s="22">
        <f t="shared" si="171"/>
        <v>776</v>
      </c>
      <c r="AM3687" s="11" t="str">
        <f>VLOOKUP(O3687,Sheet2!$D$6:$E$14,2,FALSE)</f>
        <v>Consumables</v>
      </c>
      <c r="AN3687" s="11" t="str">
        <f>VLOOKUP(F3687,Sheet2!$E$15:$F$18,2,FALSE)</f>
        <v>CM</v>
      </c>
      <c r="AO3687" s="35" t="s">
        <v>14668</v>
      </c>
      <c r="AP3687">
        <f>MATCH(AN3687,Sheet2!$F$5:$F$18,0)</f>
        <v>13</v>
      </c>
      <c r="AQ3687">
        <f>MATCH(AO3687,Sheet2!$F$5:$K$5,0)</f>
        <v>6</v>
      </c>
      <c r="AR3687" s="33">
        <f>INDEX(Sheet2!$F$5:$K$18,OPaL!AP3687,OPaL!AQ3687)</f>
        <v>0.2</v>
      </c>
      <c r="AS3687" s="1">
        <f t="shared" si="173"/>
        <v>2907.4480000000003</v>
      </c>
    </row>
    <row r="3688" spans="1:45" x14ac:dyDescent="0.2">
      <c r="A3688" s="11" t="s">
        <v>9518</v>
      </c>
      <c r="B3688" s="11" t="s">
        <v>9519</v>
      </c>
      <c r="C3688" s="11" t="s">
        <v>13256</v>
      </c>
      <c r="D3688" s="21">
        <v>44420</v>
      </c>
      <c r="E3688" s="21" t="s">
        <v>9697</v>
      </c>
      <c r="F3688" s="21" t="s">
        <v>14659</v>
      </c>
      <c r="G3688" s="11" t="s">
        <v>2</v>
      </c>
      <c r="H3688" s="11" t="s">
        <v>3</v>
      </c>
      <c r="I3688" s="11" t="s">
        <v>4</v>
      </c>
      <c r="J3688" s="12">
        <v>1</v>
      </c>
      <c r="K3688" s="12">
        <v>3633.22</v>
      </c>
      <c r="L3688" s="12">
        <v>0</v>
      </c>
      <c r="M3688" s="12">
        <v>0</v>
      </c>
      <c r="N3688" s="12">
        <f t="shared" si="172"/>
        <v>3633.22</v>
      </c>
      <c r="O3688" s="11" t="s">
        <v>8227</v>
      </c>
      <c r="P3688" s="13">
        <v>0</v>
      </c>
      <c r="Q3688" s="11" t="s">
        <v>6</v>
      </c>
      <c r="R3688" s="13">
        <v>0</v>
      </c>
      <c r="S3688" s="13">
        <v>0</v>
      </c>
      <c r="T3688" s="11" t="s">
        <v>7</v>
      </c>
      <c r="U3688" s="11" t="s">
        <v>8</v>
      </c>
      <c r="V3688" s="15">
        <v>0</v>
      </c>
      <c r="W3688" s="13">
        <v>0</v>
      </c>
      <c r="X3688" s="15">
        <v>0</v>
      </c>
      <c r="Y3688" s="15">
        <v>0</v>
      </c>
      <c r="Z3688" s="13">
        <v>0</v>
      </c>
      <c r="AA3688" s="15">
        <v>0</v>
      </c>
      <c r="AB3688" s="13">
        <v>0</v>
      </c>
      <c r="AC3688" s="15">
        <v>0</v>
      </c>
      <c r="AD3688" s="13">
        <v>0</v>
      </c>
      <c r="AE3688" s="15">
        <v>0</v>
      </c>
      <c r="AF3688" s="13">
        <v>0</v>
      </c>
      <c r="AG3688" s="15">
        <v>0</v>
      </c>
      <c r="AH3688" s="13">
        <v>0</v>
      </c>
      <c r="AI3688" s="15">
        <v>0</v>
      </c>
      <c r="AJ3688" s="11" t="s">
        <v>9</v>
      </c>
      <c r="AK3688" s="11" t="s">
        <v>8228</v>
      </c>
      <c r="AL3688" s="22">
        <f t="shared" si="171"/>
        <v>872</v>
      </c>
      <c r="AM3688" s="11" t="str">
        <f>VLOOKUP(O3688,Sheet2!$D$6:$E$14,2,FALSE)</f>
        <v>Consumables</v>
      </c>
      <c r="AN3688" s="11" t="str">
        <f>VLOOKUP(F3688,Sheet2!$E$15:$F$18,2,FALSE)</f>
        <v>CM</v>
      </c>
      <c r="AO3688" s="35" t="s">
        <v>14668</v>
      </c>
      <c r="AP3688">
        <f>MATCH(AN3688,Sheet2!$F$5:$F$18,0)</f>
        <v>13</v>
      </c>
      <c r="AQ3688">
        <f>MATCH(AO3688,Sheet2!$F$5:$K$5,0)</f>
        <v>6</v>
      </c>
      <c r="AR3688" s="33">
        <f>INDEX(Sheet2!$F$5:$K$18,OPaL!AP3688,OPaL!AQ3688)</f>
        <v>0.2</v>
      </c>
      <c r="AS3688" s="1">
        <f t="shared" si="173"/>
        <v>2906.576</v>
      </c>
    </row>
    <row r="3689" spans="1:45" x14ac:dyDescent="0.2">
      <c r="A3689" s="11" t="s">
        <v>9238</v>
      </c>
      <c r="B3689" s="11" t="s">
        <v>9239</v>
      </c>
      <c r="C3689" s="11" t="s">
        <v>13257</v>
      </c>
      <c r="D3689" s="21">
        <v>44649</v>
      </c>
      <c r="E3689" s="21" t="s">
        <v>9752</v>
      </c>
      <c r="F3689" s="21" t="s">
        <v>14659</v>
      </c>
      <c r="G3689" s="11" t="s">
        <v>2</v>
      </c>
      <c r="H3689" s="11" t="s">
        <v>16</v>
      </c>
      <c r="I3689" s="11" t="s">
        <v>4</v>
      </c>
      <c r="J3689" s="13">
        <v>19</v>
      </c>
      <c r="K3689" s="12">
        <v>3625.61</v>
      </c>
      <c r="L3689" s="12">
        <v>0</v>
      </c>
      <c r="M3689" s="12">
        <v>0</v>
      </c>
      <c r="N3689" s="12">
        <f t="shared" si="172"/>
        <v>3625.61</v>
      </c>
      <c r="O3689" s="11" t="s">
        <v>8227</v>
      </c>
      <c r="P3689" s="13">
        <v>0</v>
      </c>
      <c r="Q3689" s="11" t="s">
        <v>6</v>
      </c>
      <c r="R3689" s="13">
        <v>0</v>
      </c>
      <c r="S3689" s="13">
        <v>0</v>
      </c>
      <c r="T3689" s="11" t="s">
        <v>7</v>
      </c>
      <c r="U3689" s="11" t="s">
        <v>8</v>
      </c>
      <c r="V3689" s="15">
        <v>0</v>
      </c>
      <c r="W3689" s="13">
        <v>0</v>
      </c>
      <c r="X3689" s="15">
        <v>0</v>
      </c>
      <c r="Y3689" s="15">
        <v>0</v>
      </c>
      <c r="Z3689" s="13">
        <v>0</v>
      </c>
      <c r="AA3689" s="15">
        <v>0</v>
      </c>
      <c r="AB3689" s="13">
        <v>0</v>
      </c>
      <c r="AC3689" s="15">
        <v>0</v>
      </c>
      <c r="AD3689" s="13">
        <v>0</v>
      </c>
      <c r="AE3689" s="15">
        <v>0</v>
      </c>
      <c r="AF3689" s="13">
        <v>0</v>
      </c>
      <c r="AG3689" s="15">
        <v>0</v>
      </c>
      <c r="AH3689" s="13">
        <v>0</v>
      </c>
      <c r="AI3689" s="15">
        <v>0</v>
      </c>
      <c r="AJ3689" s="11" t="s">
        <v>17</v>
      </c>
      <c r="AK3689" s="11" t="s">
        <v>8228</v>
      </c>
      <c r="AL3689" s="22">
        <f t="shared" si="171"/>
        <v>643</v>
      </c>
      <c r="AM3689" s="11" t="str">
        <f>VLOOKUP(O3689,Sheet2!$D$6:$E$14,2,FALSE)</f>
        <v>Consumables</v>
      </c>
      <c r="AN3689" s="11" t="str">
        <f>VLOOKUP(F3689,Sheet2!$E$15:$F$18,2,FALSE)</f>
        <v>CM</v>
      </c>
      <c r="AO3689" s="35" t="s">
        <v>14668</v>
      </c>
      <c r="AP3689">
        <f>MATCH(AN3689,Sheet2!$F$5:$F$18,0)</f>
        <v>13</v>
      </c>
      <c r="AQ3689">
        <f>MATCH(AO3689,Sheet2!$F$5:$K$5,0)</f>
        <v>6</v>
      </c>
      <c r="AR3689" s="33">
        <f>INDEX(Sheet2!$F$5:$K$18,OPaL!AP3689,OPaL!AQ3689)</f>
        <v>0.2</v>
      </c>
      <c r="AS3689" s="1">
        <f t="shared" si="173"/>
        <v>2900.4880000000003</v>
      </c>
    </row>
    <row r="3690" spans="1:45" x14ac:dyDescent="0.2">
      <c r="A3690" s="11" t="s">
        <v>793</v>
      </c>
      <c r="B3690" s="11" t="s">
        <v>794</v>
      </c>
      <c r="C3690" s="11" t="s">
        <v>13258</v>
      </c>
      <c r="D3690" s="21">
        <v>42269</v>
      </c>
      <c r="E3690" s="21" t="s">
        <v>9697</v>
      </c>
      <c r="F3690" s="21" t="s">
        <v>14659</v>
      </c>
      <c r="G3690" s="11" t="s">
        <v>2</v>
      </c>
      <c r="H3690" s="11" t="s">
        <v>16</v>
      </c>
      <c r="I3690" s="11" t="s">
        <v>4</v>
      </c>
      <c r="J3690" s="13">
        <v>6</v>
      </c>
      <c r="K3690" s="12">
        <v>3625.46</v>
      </c>
      <c r="L3690" s="12">
        <v>0</v>
      </c>
      <c r="M3690" s="12">
        <v>0</v>
      </c>
      <c r="N3690" s="12">
        <f t="shared" si="172"/>
        <v>3625.46</v>
      </c>
      <c r="O3690" s="11" t="s">
        <v>5</v>
      </c>
      <c r="P3690" s="13">
        <v>0</v>
      </c>
      <c r="Q3690" s="11" t="s">
        <v>6</v>
      </c>
      <c r="R3690" s="13">
        <v>0</v>
      </c>
      <c r="S3690" s="13">
        <v>0</v>
      </c>
      <c r="T3690" s="11" t="s">
        <v>7</v>
      </c>
      <c r="U3690" s="11" t="s">
        <v>8</v>
      </c>
      <c r="V3690" s="15">
        <v>0</v>
      </c>
      <c r="W3690" s="13">
        <v>0</v>
      </c>
      <c r="X3690" s="15">
        <v>0</v>
      </c>
      <c r="Y3690" s="15">
        <v>0</v>
      </c>
      <c r="Z3690" s="13">
        <v>0</v>
      </c>
      <c r="AA3690" s="15">
        <v>0</v>
      </c>
      <c r="AB3690" s="13">
        <v>0</v>
      </c>
      <c r="AC3690" s="15">
        <v>0</v>
      </c>
      <c r="AD3690" s="13">
        <v>0</v>
      </c>
      <c r="AE3690" s="15">
        <v>0</v>
      </c>
      <c r="AF3690" s="13">
        <v>0</v>
      </c>
      <c r="AG3690" s="15">
        <v>0</v>
      </c>
      <c r="AH3690" s="13">
        <v>0</v>
      </c>
      <c r="AI3690" s="15">
        <v>0</v>
      </c>
      <c r="AJ3690" s="11" t="s">
        <v>17</v>
      </c>
      <c r="AK3690" s="11" t="s">
        <v>13</v>
      </c>
      <c r="AL3690" s="22">
        <f t="shared" si="171"/>
        <v>3023</v>
      </c>
      <c r="AM3690" s="11" t="str">
        <f>VLOOKUP(O3690,Sheet2!$D$6:$E$14,2,FALSE)</f>
        <v>Spare parts</v>
      </c>
      <c r="AN3690" s="11" t="str">
        <f>VLOOKUP(F3690,Sheet2!$E$10:$F$13,2,FALSE)</f>
        <v>SPM</v>
      </c>
      <c r="AO3690" s="35" t="s">
        <v>14668</v>
      </c>
      <c r="AP3690">
        <f>MATCH(AN3690,Sheet2!$F$5:$F$18,0)</f>
        <v>6</v>
      </c>
      <c r="AQ3690">
        <f>MATCH(AO3690,Sheet2!$F$5:$K$5,0)</f>
        <v>6</v>
      </c>
      <c r="AR3690" s="33">
        <f>INDEX(Sheet2!$F$5:$K$18,OPaL!AP3690,OPaL!AQ3690)</f>
        <v>0.15</v>
      </c>
      <c r="AS3690" s="1">
        <f t="shared" si="173"/>
        <v>3081.6410000000001</v>
      </c>
    </row>
    <row r="3691" spans="1:45" x14ac:dyDescent="0.2">
      <c r="A3691" s="11" t="s">
        <v>4179</v>
      </c>
      <c r="B3691" s="11" t="s">
        <v>4180</v>
      </c>
      <c r="C3691" s="11" t="s">
        <v>13259</v>
      </c>
      <c r="D3691" s="21">
        <v>44315</v>
      </c>
      <c r="E3691" s="21" t="s">
        <v>9697</v>
      </c>
      <c r="F3691" s="21" t="s">
        <v>14659</v>
      </c>
      <c r="G3691" s="11" t="s">
        <v>2</v>
      </c>
      <c r="H3691" s="11" t="s">
        <v>3</v>
      </c>
      <c r="I3691" s="11" t="s">
        <v>4</v>
      </c>
      <c r="J3691" s="12">
        <v>2</v>
      </c>
      <c r="K3691" s="12">
        <v>3624</v>
      </c>
      <c r="L3691" s="12">
        <v>0</v>
      </c>
      <c r="M3691" s="12">
        <v>0</v>
      </c>
      <c r="N3691" s="12">
        <f t="shared" si="172"/>
        <v>3624</v>
      </c>
      <c r="O3691" s="11" t="s">
        <v>5</v>
      </c>
      <c r="P3691" s="13">
        <v>0</v>
      </c>
      <c r="Q3691" s="11" t="s">
        <v>6</v>
      </c>
      <c r="R3691" s="13">
        <v>0</v>
      </c>
      <c r="S3691" s="13">
        <v>0</v>
      </c>
      <c r="T3691" s="11" t="s">
        <v>7</v>
      </c>
      <c r="U3691" s="11" t="s">
        <v>8</v>
      </c>
      <c r="V3691" s="15">
        <v>0</v>
      </c>
      <c r="W3691" s="13">
        <v>0</v>
      </c>
      <c r="X3691" s="15">
        <v>0</v>
      </c>
      <c r="Y3691" s="15">
        <v>0</v>
      </c>
      <c r="Z3691" s="13">
        <v>0</v>
      </c>
      <c r="AA3691" s="15">
        <v>0</v>
      </c>
      <c r="AB3691" s="13">
        <v>0</v>
      </c>
      <c r="AC3691" s="15">
        <v>0</v>
      </c>
      <c r="AD3691" s="13">
        <v>0</v>
      </c>
      <c r="AE3691" s="15">
        <v>0</v>
      </c>
      <c r="AF3691" s="13">
        <v>0</v>
      </c>
      <c r="AG3691" s="15">
        <v>0</v>
      </c>
      <c r="AH3691" s="13">
        <v>0</v>
      </c>
      <c r="AI3691" s="15">
        <v>0</v>
      </c>
      <c r="AJ3691" s="11" t="s">
        <v>9</v>
      </c>
      <c r="AK3691" s="11" t="s">
        <v>13</v>
      </c>
      <c r="AL3691" s="22">
        <f t="shared" si="171"/>
        <v>977</v>
      </c>
      <c r="AM3691" s="11" t="str">
        <f>VLOOKUP(O3691,Sheet2!$D$6:$E$14,2,FALSE)</f>
        <v>Spare parts</v>
      </c>
      <c r="AN3691" s="11" t="str">
        <f>VLOOKUP(F3691,Sheet2!$E$10:$F$13,2,FALSE)</f>
        <v>SPM</v>
      </c>
      <c r="AO3691" s="35" t="s">
        <v>14668</v>
      </c>
      <c r="AP3691">
        <f>MATCH(AN3691,Sheet2!$F$5:$F$18,0)</f>
        <v>6</v>
      </c>
      <c r="AQ3691">
        <f>MATCH(AO3691,Sheet2!$F$5:$K$5,0)</f>
        <v>6</v>
      </c>
      <c r="AR3691" s="33">
        <f>INDEX(Sheet2!$F$5:$K$18,OPaL!AP3691,OPaL!AQ3691)</f>
        <v>0.15</v>
      </c>
      <c r="AS3691" s="1">
        <f t="shared" si="173"/>
        <v>3080.4</v>
      </c>
    </row>
    <row r="3692" spans="1:45" x14ac:dyDescent="0.2">
      <c r="A3692" s="11" t="s">
        <v>7505</v>
      </c>
      <c r="B3692" s="11" t="s">
        <v>7506</v>
      </c>
      <c r="C3692" s="11" t="s">
        <v>13260</v>
      </c>
      <c r="D3692" s="21">
        <v>44628</v>
      </c>
      <c r="E3692" s="21" t="s">
        <v>9697</v>
      </c>
      <c r="F3692" s="21" t="s">
        <v>14659</v>
      </c>
      <c r="G3692" s="11" t="s">
        <v>2</v>
      </c>
      <c r="H3692" s="11" t="s">
        <v>3</v>
      </c>
      <c r="I3692" s="11" t="s">
        <v>4</v>
      </c>
      <c r="J3692" s="12">
        <v>10</v>
      </c>
      <c r="K3692" s="12">
        <v>3605.02</v>
      </c>
      <c r="L3692" s="12">
        <v>0</v>
      </c>
      <c r="M3692" s="12">
        <v>0</v>
      </c>
      <c r="N3692" s="12">
        <f t="shared" si="172"/>
        <v>3605.02</v>
      </c>
      <c r="O3692" s="11" t="s">
        <v>5</v>
      </c>
      <c r="P3692" s="13">
        <v>0</v>
      </c>
      <c r="Q3692" s="11" t="s">
        <v>6</v>
      </c>
      <c r="R3692" s="13">
        <v>0</v>
      </c>
      <c r="S3692" s="13">
        <v>0</v>
      </c>
      <c r="T3692" s="11" t="s">
        <v>7</v>
      </c>
      <c r="U3692" s="11" t="s">
        <v>8</v>
      </c>
      <c r="V3692" s="15">
        <v>0</v>
      </c>
      <c r="W3692" s="13">
        <v>0</v>
      </c>
      <c r="X3692" s="15">
        <v>0</v>
      </c>
      <c r="Y3692" s="15">
        <v>0</v>
      </c>
      <c r="Z3692" s="13">
        <v>0</v>
      </c>
      <c r="AA3692" s="15">
        <v>0</v>
      </c>
      <c r="AB3692" s="13">
        <v>0</v>
      </c>
      <c r="AC3692" s="15">
        <v>0</v>
      </c>
      <c r="AD3692" s="13">
        <v>0</v>
      </c>
      <c r="AE3692" s="15">
        <v>0</v>
      </c>
      <c r="AF3692" s="13">
        <v>0</v>
      </c>
      <c r="AG3692" s="15">
        <v>0</v>
      </c>
      <c r="AH3692" s="13">
        <v>0</v>
      </c>
      <c r="AI3692" s="15">
        <v>0</v>
      </c>
      <c r="AJ3692" s="11" t="s">
        <v>9</v>
      </c>
      <c r="AK3692" s="11" t="s">
        <v>13</v>
      </c>
      <c r="AL3692" s="22">
        <f t="shared" si="171"/>
        <v>664</v>
      </c>
      <c r="AM3692" s="11" t="str">
        <f>VLOOKUP(O3692,Sheet2!$D$6:$E$14,2,FALSE)</f>
        <v>Spare parts</v>
      </c>
      <c r="AN3692" s="11" t="str">
        <f>VLOOKUP(F3692,Sheet2!$E$10:$F$13,2,FALSE)</f>
        <v>SPM</v>
      </c>
      <c r="AO3692" s="35" t="s">
        <v>14668</v>
      </c>
      <c r="AP3692">
        <f>MATCH(AN3692,Sheet2!$F$5:$F$18,0)</f>
        <v>6</v>
      </c>
      <c r="AQ3692">
        <f>MATCH(AO3692,Sheet2!$F$5:$K$5,0)</f>
        <v>6</v>
      </c>
      <c r="AR3692" s="33">
        <f>INDEX(Sheet2!$F$5:$K$18,OPaL!AP3692,OPaL!AQ3692)</f>
        <v>0.15</v>
      </c>
      <c r="AS3692" s="1">
        <f t="shared" si="173"/>
        <v>3064.2669999999998</v>
      </c>
    </row>
    <row r="3693" spans="1:45" x14ac:dyDescent="0.2">
      <c r="A3693" s="11" t="s">
        <v>8487</v>
      </c>
      <c r="B3693" s="11" t="s">
        <v>8488</v>
      </c>
      <c r="C3693" s="11" t="s">
        <v>13261</v>
      </c>
      <c r="D3693" s="21">
        <v>43125</v>
      </c>
      <c r="E3693" s="21" t="s">
        <v>9816</v>
      </c>
      <c r="F3693" s="21" t="s">
        <v>14659</v>
      </c>
      <c r="G3693" s="11" t="s">
        <v>2</v>
      </c>
      <c r="H3693" s="11" t="s">
        <v>3</v>
      </c>
      <c r="I3693" s="11" t="s">
        <v>4</v>
      </c>
      <c r="J3693" s="12">
        <v>60</v>
      </c>
      <c r="K3693" s="12">
        <v>3602.08</v>
      </c>
      <c r="L3693" s="12">
        <v>0</v>
      </c>
      <c r="M3693" s="12">
        <v>0</v>
      </c>
      <c r="N3693" s="12">
        <f t="shared" si="172"/>
        <v>3602.08</v>
      </c>
      <c r="O3693" s="11" t="s">
        <v>8227</v>
      </c>
      <c r="P3693" s="13">
        <v>0</v>
      </c>
      <c r="Q3693" s="11" t="s">
        <v>6</v>
      </c>
      <c r="R3693" s="13">
        <v>0</v>
      </c>
      <c r="S3693" s="13">
        <v>0</v>
      </c>
      <c r="T3693" s="11" t="s">
        <v>7</v>
      </c>
      <c r="U3693" s="11" t="s">
        <v>8</v>
      </c>
      <c r="V3693" s="15">
        <v>0</v>
      </c>
      <c r="W3693" s="13">
        <v>0</v>
      </c>
      <c r="X3693" s="15">
        <v>0</v>
      </c>
      <c r="Y3693" s="15">
        <v>0</v>
      </c>
      <c r="Z3693" s="13">
        <v>0</v>
      </c>
      <c r="AA3693" s="15">
        <v>0</v>
      </c>
      <c r="AB3693" s="13">
        <v>0</v>
      </c>
      <c r="AC3693" s="15">
        <v>0</v>
      </c>
      <c r="AD3693" s="13">
        <v>0</v>
      </c>
      <c r="AE3693" s="15">
        <v>0</v>
      </c>
      <c r="AF3693" s="13">
        <v>0</v>
      </c>
      <c r="AG3693" s="15">
        <v>0</v>
      </c>
      <c r="AH3693" s="13">
        <v>0</v>
      </c>
      <c r="AI3693" s="15">
        <v>0</v>
      </c>
      <c r="AJ3693" s="11" t="s">
        <v>9</v>
      </c>
      <c r="AK3693" s="11" t="s">
        <v>8228</v>
      </c>
      <c r="AL3693" s="22">
        <f t="shared" si="171"/>
        <v>2167</v>
      </c>
      <c r="AM3693" s="11" t="str">
        <f>VLOOKUP(O3693,Sheet2!$D$6:$E$14,2,FALSE)</f>
        <v>Consumables</v>
      </c>
      <c r="AN3693" s="11" t="str">
        <f>VLOOKUP(F3693,Sheet2!$E$15:$F$18,2,FALSE)</f>
        <v>CM</v>
      </c>
      <c r="AO3693" s="35" t="s">
        <v>14668</v>
      </c>
      <c r="AP3693">
        <f>MATCH(AN3693,Sheet2!$F$5:$F$18,0)</f>
        <v>13</v>
      </c>
      <c r="AQ3693">
        <f>MATCH(AO3693,Sheet2!$F$5:$K$5,0)</f>
        <v>6</v>
      </c>
      <c r="AR3693" s="33">
        <f>INDEX(Sheet2!$F$5:$K$18,OPaL!AP3693,OPaL!AQ3693)</f>
        <v>0.2</v>
      </c>
      <c r="AS3693" s="1">
        <f t="shared" si="173"/>
        <v>2881.6640000000002</v>
      </c>
    </row>
    <row r="3694" spans="1:45" x14ac:dyDescent="0.2">
      <c r="A3694" s="11" t="s">
        <v>8495</v>
      </c>
      <c r="B3694" s="11" t="s">
        <v>8496</v>
      </c>
      <c r="C3694" s="11" t="s">
        <v>13262</v>
      </c>
      <c r="D3694" s="21">
        <v>43522</v>
      </c>
      <c r="E3694" s="21" t="s">
        <v>9816</v>
      </c>
      <c r="F3694" s="21" t="s">
        <v>14659</v>
      </c>
      <c r="G3694" s="11" t="s">
        <v>2</v>
      </c>
      <c r="H3694" s="11" t="s">
        <v>3</v>
      </c>
      <c r="I3694" s="11" t="s">
        <v>4</v>
      </c>
      <c r="J3694" s="12">
        <v>60</v>
      </c>
      <c r="K3694" s="12">
        <v>3602.08</v>
      </c>
      <c r="L3694" s="12">
        <v>0</v>
      </c>
      <c r="M3694" s="12">
        <v>0</v>
      </c>
      <c r="N3694" s="12">
        <f t="shared" si="172"/>
        <v>3602.08</v>
      </c>
      <c r="O3694" s="11" t="s">
        <v>8227</v>
      </c>
      <c r="P3694" s="13">
        <v>0</v>
      </c>
      <c r="Q3694" s="11" t="s">
        <v>6</v>
      </c>
      <c r="R3694" s="13">
        <v>0</v>
      </c>
      <c r="S3694" s="13">
        <v>0</v>
      </c>
      <c r="T3694" s="11" t="s">
        <v>7</v>
      </c>
      <c r="U3694" s="11" t="s">
        <v>8</v>
      </c>
      <c r="V3694" s="15">
        <v>0</v>
      </c>
      <c r="W3694" s="13">
        <v>0</v>
      </c>
      <c r="X3694" s="15">
        <v>0</v>
      </c>
      <c r="Y3694" s="15">
        <v>0</v>
      </c>
      <c r="Z3694" s="13">
        <v>0</v>
      </c>
      <c r="AA3694" s="15">
        <v>0</v>
      </c>
      <c r="AB3694" s="13">
        <v>0</v>
      </c>
      <c r="AC3694" s="15">
        <v>0</v>
      </c>
      <c r="AD3694" s="13">
        <v>0</v>
      </c>
      <c r="AE3694" s="15">
        <v>0</v>
      </c>
      <c r="AF3694" s="13">
        <v>0</v>
      </c>
      <c r="AG3694" s="15">
        <v>0</v>
      </c>
      <c r="AH3694" s="13">
        <v>0</v>
      </c>
      <c r="AI3694" s="15">
        <v>0</v>
      </c>
      <c r="AJ3694" s="11" t="s">
        <v>9</v>
      </c>
      <c r="AK3694" s="11" t="s">
        <v>8228</v>
      </c>
      <c r="AL3694" s="22">
        <f t="shared" si="171"/>
        <v>1770</v>
      </c>
      <c r="AM3694" s="11" t="str">
        <f>VLOOKUP(O3694,Sheet2!$D$6:$E$14,2,FALSE)</f>
        <v>Consumables</v>
      </c>
      <c r="AN3694" s="11" t="str">
        <f>VLOOKUP(F3694,Sheet2!$E$15:$F$18,2,FALSE)</f>
        <v>CM</v>
      </c>
      <c r="AO3694" s="35" t="s">
        <v>14668</v>
      </c>
      <c r="AP3694">
        <f>MATCH(AN3694,Sheet2!$F$5:$F$18,0)</f>
        <v>13</v>
      </c>
      <c r="AQ3694">
        <f>MATCH(AO3694,Sheet2!$F$5:$K$5,0)</f>
        <v>6</v>
      </c>
      <c r="AR3694" s="33">
        <f>INDEX(Sheet2!$F$5:$K$18,OPaL!AP3694,OPaL!AQ3694)</f>
        <v>0.2</v>
      </c>
      <c r="AS3694" s="1">
        <f t="shared" si="173"/>
        <v>2881.6640000000002</v>
      </c>
    </row>
    <row r="3695" spans="1:45" x14ac:dyDescent="0.2">
      <c r="A3695" s="11" t="s">
        <v>8531</v>
      </c>
      <c r="B3695" s="11" t="s">
        <v>8532</v>
      </c>
      <c r="C3695" s="11" t="s">
        <v>13263</v>
      </c>
      <c r="D3695" s="21">
        <v>43125</v>
      </c>
      <c r="E3695" s="21" t="s">
        <v>9821</v>
      </c>
      <c r="F3695" s="21" t="s">
        <v>14659</v>
      </c>
      <c r="G3695" s="11" t="s">
        <v>2</v>
      </c>
      <c r="H3695" s="11" t="s">
        <v>3</v>
      </c>
      <c r="I3695" s="11" t="s">
        <v>4</v>
      </c>
      <c r="J3695" s="12">
        <v>60</v>
      </c>
      <c r="K3695" s="12">
        <v>3602.08</v>
      </c>
      <c r="L3695" s="12">
        <v>0</v>
      </c>
      <c r="M3695" s="12">
        <v>0</v>
      </c>
      <c r="N3695" s="12">
        <f t="shared" si="172"/>
        <v>3602.08</v>
      </c>
      <c r="O3695" s="11" t="s">
        <v>8227</v>
      </c>
      <c r="P3695" s="13">
        <v>0</v>
      </c>
      <c r="Q3695" s="11" t="s">
        <v>6</v>
      </c>
      <c r="R3695" s="13">
        <v>0</v>
      </c>
      <c r="S3695" s="13">
        <v>0</v>
      </c>
      <c r="T3695" s="11" t="s">
        <v>7</v>
      </c>
      <c r="U3695" s="11" t="s">
        <v>8</v>
      </c>
      <c r="V3695" s="15">
        <v>0</v>
      </c>
      <c r="W3695" s="13">
        <v>0</v>
      </c>
      <c r="X3695" s="15">
        <v>0</v>
      </c>
      <c r="Y3695" s="15">
        <v>0</v>
      </c>
      <c r="Z3695" s="13">
        <v>0</v>
      </c>
      <c r="AA3695" s="15">
        <v>0</v>
      </c>
      <c r="AB3695" s="13">
        <v>0</v>
      </c>
      <c r="AC3695" s="15">
        <v>0</v>
      </c>
      <c r="AD3695" s="13">
        <v>0</v>
      </c>
      <c r="AE3695" s="15">
        <v>0</v>
      </c>
      <c r="AF3695" s="13">
        <v>0</v>
      </c>
      <c r="AG3695" s="15">
        <v>0</v>
      </c>
      <c r="AH3695" s="13">
        <v>0</v>
      </c>
      <c r="AI3695" s="15">
        <v>0</v>
      </c>
      <c r="AJ3695" s="11" t="s">
        <v>9</v>
      </c>
      <c r="AK3695" s="11" t="s">
        <v>8228</v>
      </c>
      <c r="AL3695" s="22">
        <f t="shared" si="171"/>
        <v>2167</v>
      </c>
      <c r="AM3695" s="11" t="str">
        <f>VLOOKUP(O3695,Sheet2!$D$6:$E$14,2,FALSE)</f>
        <v>Consumables</v>
      </c>
      <c r="AN3695" s="11" t="str">
        <f>VLOOKUP(F3695,Sheet2!$E$15:$F$18,2,FALSE)</f>
        <v>CM</v>
      </c>
      <c r="AO3695" s="35" t="s">
        <v>14668</v>
      </c>
      <c r="AP3695">
        <f>MATCH(AN3695,Sheet2!$F$5:$F$18,0)</f>
        <v>13</v>
      </c>
      <c r="AQ3695">
        <f>MATCH(AO3695,Sheet2!$F$5:$K$5,0)</f>
        <v>6</v>
      </c>
      <c r="AR3695" s="33">
        <f>INDEX(Sheet2!$F$5:$K$18,OPaL!AP3695,OPaL!AQ3695)</f>
        <v>0.2</v>
      </c>
      <c r="AS3695" s="1">
        <f t="shared" si="173"/>
        <v>2881.6640000000002</v>
      </c>
    </row>
    <row r="3696" spans="1:45" x14ac:dyDescent="0.2">
      <c r="A3696" s="11" t="s">
        <v>8942</v>
      </c>
      <c r="B3696" s="11" t="s">
        <v>8943</v>
      </c>
      <c r="C3696" s="11" t="s">
        <v>13264</v>
      </c>
      <c r="D3696" s="21">
        <v>45287</v>
      </c>
      <c r="E3696" s="21" t="s">
        <v>9739</v>
      </c>
      <c r="F3696" s="21" t="s">
        <v>14659</v>
      </c>
      <c r="G3696" s="11" t="s">
        <v>2</v>
      </c>
      <c r="H3696" s="11" t="s">
        <v>3</v>
      </c>
      <c r="I3696" s="11" t="s">
        <v>4</v>
      </c>
      <c r="J3696" s="13">
        <v>21</v>
      </c>
      <c r="K3696" s="12">
        <v>3591.6</v>
      </c>
      <c r="L3696" s="12">
        <v>0</v>
      </c>
      <c r="M3696" s="12">
        <v>0</v>
      </c>
      <c r="N3696" s="12">
        <f t="shared" si="172"/>
        <v>3591.6</v>
      </c>
      <c r="O3696" s="11" t="s">
        <v>8227</v>
      </c>
      <c r="P3696" s="13">
        <v>0</v>
      </c>
      <c r="Q3696" s="11" t="s">
        <v>6</v>
      </c>
      <c r="R3696" s="13">
        <v>0</v>
      </c>
      <c r="S3696" s="13">
        <v>0</v>
      </c>
      <c r="T3696" s="11" t="s">
        <v>7</v>
      </c>
      <c r="U3696" s="11" t="s">
        <v>8</v>
      </c>
      <c r="V3696" s="15">
        <v>0</v>
      </c>
      <c r="W3696" s="13">
        <v>0</v>
      </c>
      <c r="X3696" s="15">
        <v>0</v>
      </c>
      <c r="Y3696" s="15">
        <v>0</v>
      </c>
      <c r="Z3696" s="13">
        <v>0</v>
      </c>
      <c r="AA3696" s="15">
        <v>0</v>
      </c>
      <c r="AB3696" s="13">
        <v>0</v>
      </c>
      <c r="AC3696" s="15">
        <v>0</v>
      </c>
      <c r="AD3696" s="13">
        <v>0</v>
      </c>
      <c r="AE3696" s="15">
        <v>0</v>
      </c>
      <c r="AF3696" s="13">
        <v>0</v>
      </c>
      <c r="AG3696" s="15">
        <v>0</v>
      </c>
      <c r="AH3696" s="13">
        <v>0</v>
      </c>
      <c r="AI3696" s="15">
        <v>0</v>
      </c>
      <c r="AJ3696" s="11" t="s">
        <v>9</v>
      </c>
      <c r="AK3696" s="11" t="s">
        <v>8228</v>
      </c>
      <c r="AL3696" s="22">
        <f t="shared" si="171"/>
        <v>5</v>
      </c>
      <c r="AM3696" s="11" t="str">
        <f>VLOOKUP(O3696,Sheet2!$D$6:$E$14,2,FALSE)</f>
        <v>Consumables</v>
      </c>
      <c r="AN3696" s="11" t="str">
        <f>VLOOKUP(F3696,Sheet2!$E$15:$F$18,2,FALSE)</f>
        <v>CM</v>
      </c>
      <c r="AO3696" s="35" t="s">
        <v>14664</v>
      </c>
      <c r="AP3696">
        <f>MATCH(AN3696,Sheet2!$F$5:$F$18,0)</f>
        <v>13</v>
      </c>
      <c r="AQ3696">
        <f>MATCH(AO3696,Sheet2!$F$5:$K$5,0)</f>
        <v>2</v>
      </c>
      <c r="AR3696" s="33">
        <f>INDEX(Sheet2!$F$5:$K$18,OPaL!AP3696,OPaL!AQ3696)</f>
        <v>0</v>
      </c>
      <c r="AS3696" s="1">
        <f t="shared" si="173"/>
        <v>3591.6</v>
      </c>
    </row>
    <row r="3697" spans="1:45" x14ac:dyDescent="0.2">
      <c r="A3697" s="11" t="s">
        <v>1849</v>
      </c>
      <c r="B3697" s="11" t="s">
        <v>1850</v>
      </c>
      <c r="C3697" s="11" t="s">
        <v>13265</v>
      </c>
      <c r="D3697" s="21">
        <v>42943</v>
      </c>
      <c r="E3697" s="21" t="s">
        <v>9697</v>
      </c>
      <c r="F3697" s="21" t="s">
        <v>14659</v>
      </c>
      <c r="G3697" s="11" t="s">
        <v>2</v>
      </c>
      <c r="H3697" s="11" t="s">
        <v>16</v>
      </c>
      <c r="I3697" s="11" t="s">
        <v>4</v>
      </c>
      <c r="J3697" s="13">
        <v>3</v>
      </c>
      <c r="K3697" s="12">
        <v>3581.59</v>
      </c>
      <c r="L3697" s="12">
        <v>0</v>
      </c>
      <c r="M3697" s="12">
        <v>0</v>
      </c>
      <c r="N3697" s="12">
        <f t="shared" si="172"/>
        <v>3581.59</v>
      </c>
      <c r="O3697" s="11" t="s">
        <v>5</v>
      </c>
      <c r="P3697" s="13">
        <v>0</v>
      </c>
      <c r="Q3697" s="11" t="s">
        <v>6</v>
      </c>
      <c r="R3697" s="13">
        <v>0</v>
      </c>
      <c r="S3697" s="13">
        <v>0</v>
      </c>
      <c r="T3697" s="11" t="s">
        <v>7</v>
      </c>
      <c r="U3697" s="11" t="s">
        <v>8</v>
      </c>
      <c r="V3697" s="15">
        <v>0</v>
      </c>
      <c r="W3697" s="13">
        <v>0</v>
      </c>
      <c r="X3697" s="15">
        <v>0</v>
      </c>
      <c r="Y3697" s="15">
        <v>0</v>
      </c>
      <c r="Z3697" s="13">
        <v>0</v>
      </c>
      <c r="AA3697" s="15">
        <v>0</v>
      </c>
      <c r="AB3697" s="13">
        <v>0</v>
      </c>
      <c r="AC3697" s="15">
        <v>0</v>
      </c>
      <c r="AD3697" s="13">
        <v>0</v>
      </c>
      <c r="AE3697" s="15">
        <v>0</v>
      </c>
      <c r="AF3697" s="13">
        <v>0</v>
      </c>
      <c r="AG3697" s="15">
        <v>0</v>
      </c>
      <c r="AH3697" s="13">
        <v>0</v>
      </c>
      <c r="AI3697" s="15">
        <v>0</v>
      </c>
      <c r="AJ3697" s="11" t="s">
        <v>17</v>
      </c>
      <c r="AK3697" s="11" t="s">
        <v>13</v>
      </c>
      <c r="AL3697" s="22">
        <f t="shared" si="171"/>
        <v>2349</v>
      </c>
      <c r="AM3697" s="11" t="str">
        <f>VLOOKUP(O3697,Sheet2!$D$6:$E$14,2,FALSE)</f>
        <v>Spare parts</v>
      </c>
      <c r="AN3697" s="11" t="str">
        <f>VLOOKUP(F3697,Sheet2!$E$10:$F$13,2,FALSE)</f>
        <v>SPM</v>
      </c>
      <c r="AO3697" s="35" t="s">
        <v>14668</v>
      </c>
      <c r="AP3697">
        <f>MATCH(AN3697,Sheet2!$F$5:$F$18,0)</f>
        <v>6</v>
      </c>
      <c r="AQ3697">
        <f>MATCH(AO3697,Sheet2!$F$5:$K$5,0)</f>
        <v>6</v>
      </c>
      <c r="AR3697" s="33">
        <f>INDEX(Sheet2!$F$5:$K$18,OPaL!AP3697,OPaL!AQ3697)</f>
        <v>0.15</v>
      </c>
      <c r="AS3697" s="1">
        <f t="shared" si="173"/>
        <v>3044.3515000000002</v>
      </c>
    </row>
    <row r="3698" spans="1:45" x14ac:dyDescent="0.2">
      <c r="A3698" s="11" t="s">
        <v>8270</v>
      </c>
      <c r="B3698" s="11" t="s">
        <v>8271</v>
      </c>
      <c r="C3698" s="11" t="s">
        <v>12716</v>
      </c>
      <c r="D3698" s="21">
        <v>45291</v>
      </c>
      <c r="E3698" s="21" t="s">
        <v>9695</v>
      </c>
      <c r="F3698" s="21" t="s">
        <v>14656</v>
      </c>
      <c r="G3698" s="11" t="s">
        <v>2</v>
      </c>
      <c r="H3698" s="11" t="s">
        <v>8266</v>
      </c>
      <c r="I3698" s="11" t="s">
        <v>2347</v>
      </c>
      <c r="J3698" s="12">
        <v>59926</v>
      </c>
      <c r="K3698" s="12">
        <v>3566.05</v>
      </c>
      <c r="L3698" s="12">
        <v>0</v>
      </c>
      <c r="M3698" s="12">
        <v>0</v>
      </c>
      <c r="N3698" s="12">
        <f t="shared" si="172"/>
        <v>3566.05</v>
      </c>
      <c r="O3698" s="11" t="s">
        <v>8227</v>
      </c>
      <c r="P3698" s="13">
        <v>0</v>
      </c>
      <c r="Q3698" s="11" t="s">
        <v>6</v>
      </c>
      <c r="R3698" s="14">
        <v>0</v>
      </c>
      <c r="S3698" s="14">
        <v>0</v>
      </c>
      <c r="T3698" s="11" t="s">
        <v>7</v>
      </c>
      <c r="U3698" s="11" t="s">
        <v>8</v>
      </c>
      <c r="V3698" s="15">
        <v>0</v>
      </c>
      <c r="W3698" s="14">
        <v>0</v>
      </c>
      <c r="X3698" s="15">
        <v>0</v>
      </c>
      <c r="Y3698" s="15">
        <v>0</v>
      </c>
      <c r="Z3698" s="14">
        <v>0</v>
      </c>
      <c r="AA3698" s="15">
        <v>0</v>
      </c>
      <c r="AB3698" s="14">
        <v>0</v>
      </c>
      <c r="AC3698" s="15">
        <v>0</v>
      </c>
      <c r="AD3698" s="14">
        <v>0</v>
      </c>
      <c r="AE3698" s="15">
        <v>0</v>
      </c>
      <c r="AF3698" s="14">
        <v>0</v>
      </c>
      <c r="AG3698" s="15">
        <v>0</v>
      </c>
      <c r="AH3698" s="14">
        <v>0</v>
      </c>
      <c r="AI3698" s="15">
        <v>0</v>
      </c>
      <c r="AJ3698" s="11" t="s">
        <v>8267</v>
      </c>
      <c r="AK3698" s="11" t="s">
        <v>8163</v>
      </c>
      <c r="AL3698" s="22">
        <f t="shared" si="171"/>
        <v>1</v>
      </c>
      <c r="AM3698" s="11" t="str">
        <f>VLOOKUP(O3698,Sheet2!$D$6:$E$14,2,FALSE)</f>
        <v>Consumables</v>
      </c>
      <c r="AN3698" s="11" t="str">
        <f>VLOOKUP(F3698,Sheet2!$E$15:$F$18,2,FALSE)</f>
        <v>CC</v>
      </c>
      <c r="AO3698" s="35" t="s">
        <v>14664</v>
      </c>
      <c r="AP3698">
        <f>MATCH(AN3698,Sheet2!$F$5:$F$18,0)</f>
        <v>11</v>
      </c>
      <c r="AQ3698">
        <f>MATCH(AO3698,Sheet2!$F$5:$K$5,0)</f>
        <v>2</v>
      </c>
      <c r="AR3698" s="33">
        <f>INDEX(Sheet2!$F$5:$K$18,OPaL!AP3698,OPaL!AQ3698)</f>
        <v>0</v>
      </c>
      <c r="AS3698" s="1">
        <f t="shared" si="173"/>
        <v>3566.05</v>
      </c>
    </row>
    <row r="3699" spans="1:45" x14ac:dyDescent="0.2">
      <c r="A3699" s="11" t="s">
        <v>3353</v>
      </c>
      <c r="B3699" s="11" t="s">
        <v>3354</v>
      </c>
      <c r="C3699" s="11" t="s">
        <v>12697</v>
      </c>
      <c r="D3699" s="21">
        <v>43189</v>
      </c>
      <c r="E3699" s="21" t="s">
        <v>9697</v>
      </c>
      <c r="F3699" s="21" t="s">
        <v>14658</v>
      </c>
      <c r="G3699" s="11" t="s">
        <v>2</v>
      </c>
      <c r="H3699" s="11" t="s">
        <v>3</v>
      </c>
      <c r="I3699" s="11" t="s">
        <v>4</v>
      </c>
      <c r="J3699" s="12">
        <v>1</v>
      </c>
      <c r="K3699" s="12">
        <v>3564.23</v>
      </c>
      <c r="L3699" s="12">
        <v>0</v>
      </c>
      <c r="M3699" s="12">
        <v>0</v>
      </c>
      <c r="N3699" s="12">
        <f t="shared" si="172"/>
        <v>3564.23</v>
      </c>
      <c r="O3699" s="11" t="s">
        <v>5</v>
      </c>
      <c r="P3699" s="13">
        <v>0</v>
      </c>
      <c r="Q3699" s="11" t="s">
        <v>6</v>
      </c>
      <c r="R3699" s="13">
        <v>0</v>
      </c>
      <c r="S3699" s="13">
        <v>0</v>
      </c>
      <c r="T3699" s="11" t="s">
        <v>7</v>
      </c>
      <c r="U3699" s="11" t="s">
        <v>8</v>
      </c>
      <c r="V3699" s="15">
        <v>0</v>
      </c>
      <c r="W3699" s="13">
        <v>0</v>
      </c>
      <c r="X3699" s="15">
        <v>0</v>
      </c>
      <c r="Y3699" s="15">
        <v>0</v>
      </c>
      <c r="Z3699" s="13">
        <v>0</v>
      </c>
      <c r="AA3699" s="15">
        <v>0</v>
      </c>
      <c r="AB3699" s="13">
        <v>0</v>
      </c>
      <c r="AC3699" s="15">
        <v>0</v>
      </c>
      <c r="AD3699" s="13">
        <v>0</v>
      </c>
      <c r="AE3699" s="15">
        <v>0</v>
      </c>
      <c r="AF3699" s="13">
        <v>0</v>
      </c>
      <c r="AG3699" s="15">
        <v>0</v>
      </c>
      <c r="AH3699" s="13">
        <v>0</v>
      </c>
      <c r="AI3699" s="15">
        <v>0</v>
      </c>
      <c r="AJ3699" s="11" t="s">
        <v>9</v>
      </c>
      <c r="AK3699" s="11" t="s">
        <v>1398</v>
      </c>
      <c r="AL3699" s="22">
        <f t="shared" si="171"/>
        <v>2103</v>
      </c>
      <c r="AM3699" s="11" t="str">
        <f>VLOOKUP(O3699,Sheet2!$D$6:$E$14,2,FALSE)</f>
        <v>Spare parts</v>
      </c>
      <c r="AN3699" s="11" t="str">
        <f>VLOOKUP(F3699,Sheet2!$E$10:$F$13,2,FALSE)</f>
        <v>SPE</v>
      </c>
      <c r="AO3699" s="35" t="s">
        <v>14668</v>
      </c>
      <c r="AP3699">
        <f>MATCH(AN3699,Sheet2!$F$5:$F$18,0)</f>
        <v>7</v>
      </c>
      <c r="AQ3699">
        <f>MATCH(AO3699,Sheet2!$F$5:$K$5,0)</f>
        <v>6</v>
      </c>
      <c r="AR3699" s="33">
        <f>INDEX(Sheet2!$F$5:$K$18,OPaL!AP3699,OPaL!AQ3699)</f>
        <v>0.15</v>
      </c>
      <c r="AS3699" s="1">
        <f t="shared" si="173"/>
        <v>3029.5954999999999</v>
      </c>
    </row>
    <row r="3700" spans="1:45" x14ac:dyDescent="0.2">
      <c r="A3700" s="11" t="s">
        <v>3357</v>
      </c>
      <c r="B3700" s="11" t="s">
        <v>3358</v>
      </c>
      <c r="C3700" s="11" t="s">
        <v>12698</v>
      </c>
      <c r="D3700" s="21">
        <v>43312</v>
      </c>
      <c r="E3700" s="21" t="s">
        <v>9697</v>
      </c>
      <c r="F3700" s="21" t="s">
        <v>14658</v>
      </c>
      <c r="G3700" s="11" t="s">
        <v>2</v>
      </c>
      <c r="H3700" s="11" t="s">
        <v>3</v>
      </c>
      <c r="I3700" s="11" t="s">
        <v>4</v>
      </c>
      <c r="J3700" s="12">
        <v>1</v>
      </c>
      <c r="K3700" s="12">
        <v>3564.23</v>
      </c>
      <c r="L3700" s="12">
        <v>0</v>
      </c>
      <c r="M3700" s="12">
        <v>0</v>
      </c>
      <c r="N3700" s="12">
        <f t="shared" si="172"/>
        <v>3564.23</v>
      </c>
      <c r="O3700" s="11" t="s">
        <v>5</v>
      </c>
      <c r="P3700" s="13">
        <v>0</v>
      </c>
      <c r="Q3700" s="11" t="s">
        <v>6</v>
      </c>
      <c r="R3700" s="13">
        <v>0</v>
      </c>
      <c r="S3700" s="13">
        <v>0</v>
      </c>
      <c r="T3700" s="11" t="s">
        <v>7</v>
      </c>
      <c r="U3700" s="11" t="s">
        <v>8</v>
      </c>
      <c r="V3700" s="15">
        <v>0</v>
      </c>
      <c r="W3700" s="13">
        <v>0</v>
      </c>
      <c r="X3700" s="15">
        <v>0</v>
      </c>
      <c r="Y3700" s="15">
        <v>0</v>
      </c>
      <c r="Z3700" s="13">
        <v>0</v>
      </c>
      <c r="AA3700" s="15">
        <v>0</v>
      </c>
      <c r="AB3700" s="13">
        <v>0</v>
      </c>
      <c r="AC3700" s="15">
        <v>0</v>
      </c>
      <c r="AD3700" s="13">
        <v>0</v>
      </c>
      <c r="AE3700" s="15">
        <v>0</v>
      </c>
      <c r="AF3700" s="13">
        <v>0</v>
      </c>
      <c r="AG3700" s="15">
        <v>0</v>
      </c>
      <c r="AH3700" s="13">
        <v>0</v>
      </c>
      <c r="AI3700" s="15">
        <v>0</v>
      </c>
      <c r="AJ3700" s="11" t="s">
        <v>9</v>
      </c>
      <c r="AK3700" s="11" t="s">
        <v>1398</v>
      </c>
      <c r="AL3700" s="22">
        <f t="shared" si="171"/>
        <v>1980</v>
      </c>
      <c r="AM3700" s="11" t="str">
        <f>VLOOKUP(O3700,Sheet2!$D$6:$E$14,2,FALSE)</f>
        <v>Spare parts</v>
      </c>
      <c r="AN3700" s="11" t="str">
        <f>VLOOKUP(F3700,Sheet2!$E$10:$F$13,2,FALSE)</f>
        <v>SPE</v>
      </c>
      <c r="AO3700" s="35" t="s">
        <v>14668</v>
      </c>
      <c r="AP3700">
        <f>MATCH(AN3700,Sheet2!$F$5:$F$18,0)</f>
        <v>7</v>
      </c>
      <c r="AQ3700">
        <f>MATCH(AO3700,Sheet2!$F$5:$K$5,0)</f>
        <v>6</v>
      </c>
      <c r="AR3700" s="33">
        <f>INDEX(Sheet2!$F$5:$K$18,OPaL!AP3700,OPaL!AQ3700)</f>
        <v>0.15</v>
      </c>
      <c r="AS3700" s="1">
        <f t="shared" si="173"/>
        <v>3029.5954999999999</v>
      </c>
    </row>
    <row r="3701" spans="1:45" x14ac:dyDescent="0.2">
      <c r="A3701" s="11" t="s">
        <v>3359</v>
      </c>
      <c r="B3701" s="11" t="s">
        <v>3360</v>
      </c>
      <c r="C3701" s="11" t="s">
        <v>12699</v>
      </c>
      <c r="D3701" s="21">
        <v>43312</v>
      </c>
      <c r="E3701" s="21" t="s">
        <v>9697</v>
      </c>
      <c r="F3701" s="21" t="s">
        <v>14658</v>
      </c>
      <c r="G3701" s="11" t="s">
        <v>2</v>
      </c>
      <c r="H3701" s="11" t="s">
        <v>3</v>
      </c>
      <c r="I3701" s="11" t="s">
        <v>4</v>
      </c>
      <c r="J3701" s="12">
        <v>1</v>
      </c>
      <c r="K3701" s="12">
        <v>3564.23</v>
      </c>
      <c r="L3701" s="12">
        <v>0</v>
      </c>
      <c r="M3701" s="12">
        <v>0</v>
      </c>
      <c r="N3701" s="12">
        <f t="shared" si="172"/>
        <v>3564.23</v>
      </c>
      <c r="O3701" s="11" t="s">
        <v>5</v>
      </c>
      <c r="P3701" s="13">
        <v>0</v>
      </c>
      <c r="Q3701" s="11" t="s">
        <v>6</v>
      </c>
      <c r="R3701" s="13">
        <v>0</v>
      </c>
      <c r="S3701" s="13">
        <v>0</v>
      </c>
      <c r="T3701" s="11" t="s">
        <v>7</v>
      </c>
      <c r="U3701" s="11" t="s">
        <v>8</v>
      </c>
      <c r="V3701" s="15">
        <v>0</v>
      </c>
      <c r="W3701" s="13">
        <v>0</v>
      </c>
      <c r="X3701" s="15">
        <v>0</v>
      </c>
      <c r="Y3701" s="15">
        <v>0</v>
      </c>
      <c r="Z3701" s="13">
        <v>0</v>
      </c>
      <c r="AA3701" s="15">
        <v>0</v>
      </c>
      <c r="AB3701" s="13">
        <v>0</v>
      </c>
      <c r="AC3701" s="15">
        <v>0</v>
      </c>
      <c r="AD3701" s="13">
        <v>0</v>
      </c>
      <c r="AE3701" s="15">
        <v>0</v>
      </c>
      <c r="AF3701" s="13">
        <v>0</v>
      </c>
      <c r="AG3701" s="15">
        <v>0</v>
      </c>
      <c r="AH3701" s="13">
        <v>0</v>
      </c>
      <c r="AI3701" s="15">
        <v>0</v>
      </c>
      <c r="AJ3701" s="11" t="s">
        <v>9</v>
      </c>
      <c r="AK3701" s="11" t="s">
        <v>1398</v>
      </c>
      <c r="AL3701" s="22">
        <f t="shared" si="171"/>
        <v>1980</v>
      </c>
      <c r="AM3701" s="11" t="str">
        <f>VLOOKUP(O3701,Sheet2!$D$6:$E$14,2,FALSE)</f>
        <v>Spare parts</v>
      </c>
      <c r="AN3701" s="11" t="str">
        <f>VLOOKUP(F3701,Sheet2!$E$10:$F$13,2,FALSE)</f>
        <v>SPE</v>
      </c>
      <c r="AO3701" s="35" t="s">
        <v>14668</v>
      </c>
      <c r="AP3701">
        <f>MATCH(AN3701,Sheet2!$F$5:$F$18,0)</f>
        <v>7</v>
      </c>
      <c r="AQ3701">
        <f>MATCH(AO3701,Sheet2!$F$5:$K$5,0)</f>
        <v>6</v>
      </c>
      <c r="AR3701" s="33">
        <f>INDEX(Sheet2!$F$5:$K$18,OPaL!AP3701,OPaL!AQ3701)</f>
        <v>0.15</v>
      </c>
      <c r="AS3701" s="1">
        <f t="shared" si="173"/>
        <v>3029.5954999999999</v>
      </c>
    </row>
    <row r="3702" spans="1:45" x14ac:dyDescent="0.2">
      <c r="A3702" s="11" t="s">
        <v>7535</v>
      </c>
      <c r="B3702" s="11" t="s">
        <v>7536</v>
      </c>
      <c r="C3702" s="11" t="s">
        <v>13266</v>
      </c>
      <c r="D3702" s="21">
        <v>45138</v>
      </c>
      <c r="E3702" s="21" t="s">
        <v>9814</v>
      </c>
      <c r="F3702" s="21" t="s">
        <v>14658</v>
      </c>
      <c r="G3702" s="11" t="s">
        <v>2</v>
      </c>
      <c r="H3702" s="11" t="s">
        <v>16</v>
      </c>
      <c r="I3702" s="11" t="s">
        <v>4</v>
      </c>
      <c r="J3702" s="12">
        <v>1</v>
      </c>
      <c r="K3702" s="12">
        <v>3560</v>
      </c>
      <c r="L3702" s="12">
        <v>0</v>
      </c>
      <c r="M3702" s="12">
        <v>0</v>
      </c>
      <c r="N3702" s="12">
        <f t="shared" si="172"/>
        <v>3560</v>
      </c>
      <c r="O3702" s="11" t="s">
        <v>5</v>
      </c>
      <c r="P3702" s="13">
        <v>0</v>
      </c>
      <c r="Q3702" s="11" t="s">
        <v>6</v>
      </c>
      <c r="R3702" s="13">
        <v>0</v>
      </c>
      <c r="S3702" s="13">
        <v>0</v>
      </c>
      <c r="T3702" s="11" t="s">
        <v>7</v>
      </c>
      <c r="U3702" s="11" t="s">
        <v>8</v>
      </c>
      <c r="V3702" s="15">
        <v>0</v>
      </c>
      <c r="W3702" s="13">
        <v>0</v>
      </c>
      <c r="X3702" s="15">
        <v>0</v>
      </c>
      <c r="Y3702" s="15">
        <v>0</v>
      </c>
      <c r="Z3702" s="13">
        <v>0</v>
      </c>
      <c r="AA3702" s="15">
        <v>0</v>
      </c>
      <c r="AB3702" s="13">
        <v>0</v>
      </c>
      <c r="AC3702" s="15">
        <v>0</v>
      </c>
      <c r="AD3702" s="13">
        <v>0</v>
      </c>
      <c r="AE3702" s="15">
        <v>0</v>
      </c>
      <c r="AF3702" s="13">
        <v>0</v>
      </c>
      <c r="AG3702" s="15">
        <v>0</v>
      </c>
      <c r="AH3702" s="13">
        <v>0</v>
      </c>
      <c r="AI3702" s="15">
        <v>0</v>
      </c>
      <c r="AJ3702" s="11" t="s">
        <v>17</v>
      </c>
      <c r="AK3702" s="11" t="s">
        <v>10</v>
      </c>
      <c r="AL3702" s="22">
        <f t="shared" si="171"/>
        <v>154</v>
      </c>
      <c r="AM3702" s="11" t="str">
        <f>VLOOKUP(O3702,Sheet2!$D$6:$E$14,2,FALSE)</f>
        <v>Spare parts</v>
      </c>
      <c r="AN3702" s="11" t="str">
        <f>VLOOKUP(F3702,Sheet2!$E$10:$F$13,2,FALSE)</f>
        <v>SPE</v>
      </c>
      <c r="AO3702" s="35" t="s">
        <v>14665</v>
      </c>
      <c r="AP3702">
        <f>MATCH(AN3702,Sheet2!$F$5:$F$18,0)</f>
        <v>7</v>
      </c>
      <c r="AQ3702">
        <f>MATCH(AO3702,Sheet2!$F$5:$K$5,0)</f>
        <v>3</v>
      </c>
      <c r="AR3702" s="33">
        <f>INDEX(Sheet2!$F$5:$K$18,OPaL!AP3702,OPaL!AQ3702)</f>
        <v>0.05</v>
      </c>
      <c r="AS3702" s="1">
        <f t="shared" si="173"/>
        <v>3382</v>
      </c>
    </row>
    <row r="3703" spans="1:45" x14ac:dyDescent="0.2">
      <c r="A3703" s="11" t="s">
        <v>7830</v>
      </c>
      <c r="B3703" s="11" t="s">
        <v>7831</v>
      </c>
      <c r="C3703" s="11" t="s">
        <v>13267</v>
      </c>
      <c r="D3703" s="21">
        <v>45141</v>
      </c>
      <c r="E3703" s="21" t="s">
        <v>9697</v>
      </c>
      <c r="F3703" s="21" t="s">
        <v>14659</v>
      </c>
      <c r="G3703" s="11" t="s">
        <v>2</v>
      </c>
      <c r="H3703" s="11" t="s">
        <v>16</v>
      </c>
      <c r="I3703" s="11" t="s">
        <v>351</v>
      </c>
      <c r="J3703" s="12">
        <v>1</v>
      </c>
      <c r="K3703" s="12">
        <v>3559.73</v>
      </c>
      <c r="L3703" s="12">
        <v>0</v>
      </c>
      <c r="M3703" s="12">
        <v>0</v>
      </c>
      <c r="N3703" s="12">
        <f t="shared" si="172"/>
        <v>3559.73</v>
      </c>
      <c r="O3703" s="11" t="s">
        <v>5</v>
      </c>
      <c r="P3703" s="13">
        <v>0</v>
      </c>
      <c r="Q3703" s="11" t="s">
        <v>6</v>
      </c>
      <c r="R3703" s="13">
        <v>0</v>
      </c>
      <c r="S3703" s="13">
        <v>0</v>
      </c>
      <c r="T3703" s="11" t="s">
        <v>7</v>
      </c>
      <c r="U3703" s="11" t="s">
        <v>8</v>
      </c>
      <c r="V3703" s="15">
        <v>0</v>
      </c>
      <c r="W3703" s="13">
        <v>0</v>
      </c>
      <c r="X3703" s="15">
        <v>0</v>
      </c>
      <c r="Y3703" s="15">
        <v>0</v>
      </c>
      <c r="Z3703" s="13">
        <v>0</v>
      </c>
      <c r="AA3703" s="15">
        <v>0</v>
      </c>
      <c r="AB3703" s="13">
        <v>0</v>
      </c>
      <c r="AC3703" s="15">
        <v>0</v>
      </c>
      <c r="AD3703" s="13">
        <v>0</v>
      </c>
      <c r="AE3703" s="15">
        <v>0</v>
      </c>
      <c r="AF3703" s="13">
        <v>0</v>
      </c>
      <c r="AG3703" s="15">
        <v>0</v>
      </c>
      <c r="AH3703" s="13">
        <v>0</v>
      </c>
      <c r="AI3703" s="15">
        <v>0</v>
      </c>
      <c r="AJ3703" s="11" t="s">
        <v>17</v>
      </c>
      <c r="AK3703" s="11" t="s">
        <v>1398</v>
      </c>
      <c r="AL3703" s="22">
        <f t="shared" si="171"/>
        <v>151</v>
      </c>
      <c r="AM3703" s="11" t="str">
        <f>VLOOKUP(O3703,Sheet2!$D$6:$E$14,2,FALSE)</f>
        <v>Spare parts</v>
      </c>
      <c r="AN3703" s="11" t="str">
        <f>VLOOKUP(F3703,Sheet2!$E$10:$F$13,2,FALSE)</f>
        <v>SPM</v>
      </c>
      <c r="AO3703" s="35" t="s">
        <v>14665</v>
      </c>
      <c r="AP3703">
        <f>MATCH(AN3703,Sheet2!$F$5:$F$18,0)</f>
        <v>6</v>
      </c>
      <c r="AQ3703">
        <f>MATCH(AO3703,Sheet2!$F$5:$K$5,0)</f>
        <v>3</v>
      </c>
      <c r="AR3703" s="33">
        <f>INDEX(Sheet2!$F$5:$K$18,OPaL!AP3703,OPaL!AQ3703)</f>
        <v>0</v>
      </c>
      <c r="AS3703" s="1">
        <f t="shared" si="173"/>
        <v>3559.73</v>
      </c>
    </row>
    <row r="3704" spans="1:45" x14ac:dyDescent="0.2">
      <c r="A3704" s="11" t="s">
        <v>7207</v>
      </c>
      <c r="B3704" s="11" t="s">
        <v>7208</v>
      </c>
      <c r="C3704" s="11" t="s">
        <v>13268</v>
      </c>
      <c r="D3704" s="21">
        <v>43129</v>
      </c>
      <c r="E3704" s="21" t="s">
        <v>9697</v>
      </c>
      <c r="F3704" s="21" t="s">
        <v>14659</v>
      </c>
      <c r="G3704" s="11" t="s">
        <v>2</v>
      </c>
      <c r="H3704" s="11" t="s">
        <v>16</v>
      </c>
      <c r="I3704" s="11" t="s">
        <v>4</v>
      </c>
      <c r="J3704" s="13">
        <v>1</v>
      </c>
      <c r="K3704" s="12">
        <v>3559.25</v>
      </c>
      <c r="L3704" s="12">
        <v>0</v>
      </c>
      <c r="M3704" s="12">
        <v>0</v>
      </c>
      <c r="N3704" s="12">
        <f t="shared" si="172"/>
        <v>3559.25</v>
      </c>
      <c r="O3704" s="11" t="s">
        <v>5</v>
      </c>
      <c r="P3704" s="13">
        <v>0</v>
      </c>
      <c r="Q3704" s="11" t="s">
        <v>6</v>
      </c>
      <c r="R3704" s="13">
        <v>0</v>
      </c>
      <c r="S3704" s="13">
        <v>0</v>
      </c>
      <c r="T3704" s="11" t="s">
        <v>7</v>
      </c>
      <c r="U3704" s="11" t="s">
        <v>8</v>
      </c>
      <c r="V3704" s="15">
        <v>0</v>
      </c>
      <c r="W3704" s="13">
        <v>0</v>
      </c>
      <c r="X3704" s="15">
        <v>0</v>
      </c>
      <c r="Y3704" s="15">
        <v>0</v>
      </c>
      <c r="Z3704" s="13">
        <v>0</v>
      </c>
      <c r="AA3704" s="15">
        <v>0</v>
      </c>
      <c r="AB3704" s="13">
        <v>0</v>
      </c>
      <c r="AC3704" s="15">
        <v>0</v>
      </c>
      <c r="AD3704" s="13">
        <v>0</v>
      </c>
      <c r="AE3704" s="15">
        <v>0</v>
      </c>
      <c r="AF3704" s="13">
        <v>0</v>
      </c>
      <c r="AG3704" s="15">
        <v>0</v>
      </c>
      <c r="AH3704" s="13">
        <v>0</v>
      </c>
      <c r="AI3704" s="15">
        <v>0</v>
      </c>
      <c r="AJ3704" s="11" t="s">
        <v>17</v>
      </c>
      <c r="AK3704" s="11" t="s">
        <v>13</v>
      </c>
      <c r="AL3704" s="22">
        <f t="shared" si="171"/>
        <v>2163</v>
      </c>
      <c r="AM3704" s="11" t="str">
        <f>VLOOKUP(O3704,Sheet2!$D$6:$E$14,2,FALSE)</f>
        <v>Spare parts</v>
      </c>
      <c r="AN3704" s="11" t="str">
        <f>VLOOKUP(F3704,Sheet2!$E$10:$F$13,2,FALSE)</f>
        <v>SPM</v>
      </c>
      <c r="AO3704" s="35" t="s">
        <v>14668</v>
      </c>
      <c r="AP3704">
        <f>MATCH(AN3704,Sheet2!$F$5:$F$18,0)</f>
        <v>6</v>
      </c>
      <c r="AQ3704">
        <f>MATCH(AO3704,Sheet2!$F$5:$K$5,0)</f>
        <v>6</v>
      </c>
      <c r="AR3704" s="33">
        <f>INDEX(Sheet2!$F$5:$K$18,OPaL!AP3704,OPaL!AQ3704)</f>
        <v>0.15</v>
      </c>
      <c r="AS3704" s="1">
        <f t="shared" si="173"/>
        <v>3025.3624999999997</v>
      </c>
    </row>
    <row r="3705" spans="1:45" x14ac:dyDescent="0.2">
      <c r="A3705" s="11" t="s">
        <v>2042</v>
      </c>
      <c r="B3705" s="11" t="s">
        <v>2043</v>
      </c>
      <c r="C3705" s="11" t="s">
        <v>13269</v>
      </c>
      <c r="D3705" s="21">
        <v>42872</v>
      </c>
      <c r="E3705" s="21" t="s">
        <v>9697</v>
      </c>
      <c r="F3705" s="21" t="s">
        <v>14658</v>
      </c>
      <c r="G3705" s="11" t="s">
        <v>2</v>
      </c>
      <c r="H3705" s="11" t="s">
        <v>16</v>
      </c>
      <c r="I3705" s="11" t="s">
        <v>4</v>
      </c>
      <c r="J3705" s="12">
        <v>1</v>
      </c>
      <c r="K3705" s="12">
        <v>3553.35</v>
      </c>
      <c r="L3705" s="12">
        <v>0</v>
      </c>
      <c r="M3705" s="12">
        <v>0</v>
      </c>
      <c r="N3705" s="12">
        <f t="shared" si="172"/>
        <v>3553.35</v>
      </c>
      <c r="O3705" s="11" t="s">
        <v>5</v>
      </c>
      <c r="P3705" s="13">
        <v>0</v>
      </c>
      <c r="Q3705" s="11" t="s">
        <v>6</v>
      </c>
      <c r="R3705" s="13">
        <v>0</v>
      </c>
      <c r="S3705" s="13">
        <v>0</v>
      </c>
      <c r="T3705" s="11" t="s">
        <v>7</v>
      </c>
      <c r="U3705" s="11" t="s">
        <v>8</v>
      </c>
      <c r="V3705" s="15">
        <v>0</v>
      </c>
      <c r="W3705" s="13">
        <v>0</v>
      </c>
      <c r="X3705" s="15">
        <v>0</v>
      </c>
      <c r="Y3705" s="15">
        <v>0</v>
      </c>
      <c r="Z3705" s="13">
        <v>0</v>
      </c>
      <c r="AA3705" s="15">
        <v>0</v>
      </c>
      <c r="AB3705" s="13">
        <v>0</v>
      </c>
      <c r="AC3705" s="15">
        <v>0</v>
      </c>
      <c r="AD3705" s="13">
        <v>0</v>
      </c>
      <c r="AE3705" s="15">
        <v>0</v>
      </c>
      <c r="AF3705" s="13">
        <v>0</v>
      </c>
      <c r="AG3705" s="15">
        <v>0</v>
      </c>
      <c r="AH3705" s="13">
        <v>0</v>
      </c>
      <c r="AI3705" s="15">
        <v>0</v>
      </c>
      <c r="AJ3705" s="11" t="s">
        <v>17</v>
      </c>
      <c r="AK3705" s="11" t="s">
        <v>13</v>
      </c>
      <c r="AL3705" s="22">
        <f t="shared" si="171"/>
        <v>2420</v>
      </c>
      <c r="AM3705" s="11" t="str">
        <f>VLOOKUP(O3705,Sheet2!$D$6:$E$14,2,FALSE)</f>
        <v>Spare parts</v>
      </c>
      <c r="AN3705" s="11" t="str">
        <f>VLOOKUP(F3705,Sheet2!$E$10:$F$13,2,FALSE)</f>
        <v>SPE</v>
      </c>
      <c r="AO3705" s="35" t="s">
        <v>14668</v>
      </c>
      <c r="AP3705">
        <f>MATCH(AN3705,Sheet2!$F$5:$F$18,0)</f>
        <v>7</v>
      </c>
      <c r="AQ3705">
        <f>MATCH(AO3705,Sheet2!$F$5:$K$5,0)</f>
        <v>6</v>
      </c>
      <c r="AR3705" s="33">
        <f>INDEX(Sheet2!$F$5:$K$18,OPaL!AP3705,OPaL!AQ3705)</f>
        <v>0.15</v>
      </c>
      <c r="AS3705" s="1">
        <f t="shared" si="173"/>
        <v>3020.3474999999999</v>
      </c>
    </row>
    <row r="3706" spans="1:45" x14ac:dyDescent="0.2">
      <c r="A3706" s="11" t="s">
        <v>377</v>
      </c>
      <c r="B3706" s="11" t="s">
        <v>378</v>
      </c>
      <c r="C3706" s="11" t="s">
        <v>13270</v>
      </c>
      <c r="D3706" s="21">
        <v>44770</v>
      </c>
      <c r="E3706" s="21" t="s">
        <v>9697</v>
      </c>
      <c r="F3706" s="21" t="s">
        <v>14659</v>
      </c>
      <c r="G3706" s="11" t="s">
        <v>2</v>
      </c>
      <c r="H3706" s="11" t="s">
        <v>16</v>
      </c>
      <c r="I3706" s="11" t="s">
        <v>4</v>
      </c>
      <c r="J3706" s="12">
        <v>1</v>
      </c>
      <c r="K3706" s="12">
        <v>3549.68</v>
      </c>
      <c r="L3706" s="12">
        <v>0</v>
      </c>
      <c r="M3706" s="12">
        <v>0</v>
      </c>
      <c r="N3706" s="12">
        <f t="shared" si="172"/>
        <v>3549.68</v>
      </c>
      <c r="O3706" s="11" t="s">
        <v>5</v>
      </c>
      <c r="P3706" s="13">
        <v>0</v>
      </c>
      <c r="Q3706" s="11" t="s">
        <v>6</v>
      </c>
      <c r="R3706" s="13">
        <v>0</v>
      </c>
      <c r="S3706" s="13">
        <v>0</v>
      </c>
      <c r="T3706" s="11" t="s">
        <v>7</v>
      </c>
      <c r="U3706" s="11" t="s">
        <v>8</v>
      </c>
      <c r="V3706" s="15">
        <v>0</v>
      </c>
      <c r="W3706" s="13">
        <v>0</v>
      </c>
      <c r="X3706" s="15">
        <v>0</v>
      </c>
      <c r="Y3706" s="15">
        <v>0</v>
      </c>
      <c r="Z3706" s="13">
        <v>0</v>
      </c>
      <c r="AA3706" s="15">
        <v>0</v>
      </c>
      <c r="AB3706" s="13">
        <v>0</v>
      </c>
      <c r="AC3706" s="15">
        <v>0</v>
      </c>
      <c r="AD3706" s="13">
        <v>0</v>
      </c>
      <c r="AE3706" s="15">
        <v>0</v>
      </c>
      <c r="AF3706" s="13">
        <v>0</v>
      </c>
      <c r="AG3706" s="15">
        <v>0</v>
      </c>
      <c r="AH3706" s="13">
        <v>0</v>
      </c>
      <c r="AI3706" s="15">
        <v>0</v>
      </c>
      <c r="AJ3706" s="11" t="s">
        <v>17</v>
      </c>
      <c r="AK3706" s="11" t="s">
        <v>13</v>
      </c>
      <c r="AL3706" s="22">
        <f t="shared" si="171"/>
        <v>522</v>
      </c>
      <c r="AM3706" s="11" t="str">
        <f>VLOOKUP(O3706,Sheet2!$D$6:$E$14,2,FALSE)</f>
        <v>Spare parts</v>
      </c>
      <c r="AN3706" s="11" t="str">
        <f>VLOOKUP(F3706,Sheet2!$E$10:$F$13,2,FALSE)</f>
        <v>SPM</v>
      </c>
      <c r="AO3706" s="35" t="s">
        <v>14668</v>
      </c>
      <c r="AP3706">
        <f>MATCH(AN3706,Sheet2!$F$5:$F$18,0)</f>
        <v>6</v>
      </c>
      <c r="AQ3706">
        <f>MATCH(AO3706,Sheet2!$F$5:$K$5,0)</f>
        <v>6</v>
      </c>
      <c r="AR3706" s="33">
        <f>INDEX(Sheet2!$F$5:$K$18,OPaL!AP3706,OPaL!AQ3706)</f>
        <v>0.15</v>
      </c>
      <c r="AS3706" s="1">
        <f t="shared" si="173"/>
        <v>3017.2279999999996</v>
      </c>
    </row>
    <row r="3707" spans="1:45" x14ac:dyDescent="0.2">
      <c r="A3707" s="11" t="s">
        <v>4937</v>
      </c>
      <c r="B3707" s="11" t="s">
        <v>4938</v>
      </c>
      <c r="C3707" s="11" t="s">
        <v>13271</v>
      </c>
      <c r="D3707" s="21">
        <v>44882</v>
      </c>
      <c r="E3707" s="21" t="s">
        <v>9697</v>
      </c>
      <c r="F3707" s="21" t="s">
        <v>14659</v>
      </c>
      <c r="G3707" s="11" t="s">
        <v>2</v>
      </c>
      <c r="H3707" s="11" t="s">
        <v>3</v>
      </c>
      <c r="I3707" s="11" t="s">
        <v>4</v>
      </c>
      <c r="J3707" s="13">
        <v>1</v>
      </c>
      <c r="K3707" s="12">
        <v>3549</v>
      </c>
      <c r="L3707" s="12">
        <v>0</v>
      </c>
      <c r="M3707" s="12">
        <v>0</v>
      </c>
      <c r="N3707" s="12">
        <f t="shared" si="172"/>
        <v>3549</v>
      </c>
      <c r="O3707" s="11" t="s">
        <v>5</v>
      </c>
      <c r="P3707" s="13">
        <v>0</v>
      </c>
      <c r="Q3707" s="11" t="s">
        <v>6</v>
      </c>
      <c r="R3707" s="13">
        <v>0</v>
      </c>
      <c r="S3707" s="13">
        <v>0</v>
      </c>
      <c r="T3707" s="11" t="s">
        <v>7</v>
      </c>
      <c r="U3707" s="11" t="s">
        <v>8</v>
      </c>
      <c r="V3707" s="15">
        <v>0</v>
      </c>
      <c r="W3707" s="13">
        <v>0</v>
      </c>
      <c r="X3707" s="15">
        <v>0</v>
      </c>
      <c r="Y3707" s="15">
        <v>0</v>
      </c>
      <c r="Z3707" s="13">
        <v>0</v>
      </c>
      <c r="AA3707" s="15">
        <v>0</v>
      </c>
      <c r="AB3707" s="13">
        <v>0</v>
      </c>
      <c r="AC3707" s="15">
        <v>0</v>
      </c>
      <c r="AD3707" s="13">
        <v>0</v>
      </c>
      <c r="AE3707" s="15">
        <v>0</v>
      </c>
      <c r="AF3707" s="13">
        <v>0</v>
      </c>
      <c r="AG3707" s="15">
        <v>0</v>
      </c>
      <c r="AH3707" s="13">
        <v>0</v>
      </c>
      <c r="AI3707" s="15">
        <v>0</v>
      </c>
      <c r="AJ3707" s="11" t="s">
        <v>9</v>
      </c>
      <c r="AK3707" s="11" t="s">
        <v>1398</v>
      </c>
      <c r="AL3707" s="22">
        <f t="shared" si="171"/>
        <v>410</v>
      </c>
      <c r="AM3707" s="11" t="str">
        <f>VLOOKUP(O3707,Sheet2!$D$6:$E$14,2,FALSE)</f>
        <v>Spare parts</v>
      </c>
      <c r="AN3707" s="11" t="str">
        <f>VLOOKUP(F3707,Sheet2!$E$10:$F$13,2,FALSE)</f>
        <v>SPM</v>
      </c>
      <c r="AO3707" s="35" t="s">
        <v>14668</v>
      </c>
      <c r="AP3707">
        <f>MATCH(AN3707,Sheet2!$F$5:$F$18,0)</f>
        <v>6</v>
      </c>
      <c r="AQ3707">
        <f>MATCH(AO3707,Sheet2!$F$5:$K$5,0)</f>
        <v>6</v>
      </c>
      <c r="AR3707" s="33">
        <f>INDEX(Sheet2!$F$5:$K$18,OPaL!AP3707,OPaL!AQ3707)</f>
        <v>0.15</v>
      </c>
      <c r="AS3707" s="1">
        <f t="shared" si="173"/>
        <v>3016.65</v>
      </c>
    </row>
    <row r="3708" spans="1:45" x14ac:dyDescent="0.2">
      <c r="A3708" s="11" t="s">
        <v>4577</v>
      </c>
      <c r="B3708" s="11" t="s">
        <v>4578</v>
      </c>
      <c r="C3708" s="11" t="s">
        <v>13272</v>
      </c>
      <c r="D3708" s="21">
        <v>44715</v>
      </c>
      <c r="E3708" s="21" t="s">
        <v>9697</v>
      </c>
      <c r="F3708" s="21" t="s">
        <v>14659</v>
      </c>
      <c r="G3708" s="11" t="s">
        <v>2</v>
      </c>
      <c r="H3708" s="11" t="s">
        <v>16</v>
      </c>
      <c r="I3708" s="11" t="s">
        <v>4</v>
      </c>
      <c r="J3708" s="13">
        <v>1</v>
      </c>
      <c r="K3708" s="12">
        <v>3541.5</v>
      </c>
      <c r="L3708" s="12">
        <v>0</v>
      </c>
      <c r="M3708" s="12">
        <v>0</v>
      </c>
      <c r="N3708" s="12">
        <f t="shared" si="172"/>
        <v>3541.5</v>
      </c>
      <c r="O3708" s="11" t="s">
        <v>5</v>
      </c>
      <c r="P3708" s="13">
        <v>0</v>
      </c>
      <c r="Q3708" s="11" t="s">
        <v>6</v>
      </c>
      <c r="R3708" s="13">
        <v>0</v>
      </c>
      <c r="S3708" s="13">
        <v>0</v>
      </c>
      <c r="T3708" s="11" t="s">
        <v>7</v>
      </c>
      <c r="U3708" s="11" t="s">
        <v>8</v>
      </c>
      <c r="V3708" s="15">
        <v>0</v>
      </c>
      <c r="W3708" s="13">
        <v>0</v>
      </c>
      <c r="X3708" s="15">
        <v>0</v>
      </c>
      <c r="Y3708" s="15">
        <v>0</v>
      </c>
      <c r="Z3708" s="13">
        <v>0</v>
      </c>
      <c r="AA3708" s="15">
        <v>0</v>
      </c>
      <c r="AB3708" s="13">
        <v>0</v>
      </c>
      <c r="AC3708" s="15">
        <v>0</v>
      </c>
      <c r="AD3708" s="13">
        <v>0</v>
      </c>
      <c r="AE3708" s="15">
        <v>0</v>
      </c>
      <c r="AF3708" s="13">
        <v>0</v>
      </c>
      <c r="AG3708" s="15">
        <v>0</v>
      </c>
      <c r="AH3708" s="13">
        <v>0</v>
      </c>
      <c r="AI3708" s="15">
        <v>0</v>
      </c>
      <c r="AJ3708" s="11" t="s">
        <v>17</v>
      </c>
      <c r="AK3708" s="11" t="s">
        <v>1398</v>
      </c>
      <c r="AL3708" s="22">
        <f t="shared" si="171"/>
        <v>577</v>
      </c>
      <c r="AM3708" s="11" t="str">
        <f>VLOOKUP(O3708,Sheet2!$D$6:$E$14,2,FALSE)</f>
        <v>Spare parts</v>
      </c>
      <c r="AN3708" s="11" t="str">
        <f>VLOOKUP(F3708,Sheet2!$E$10:$F$13,2,FALSE)</f>
        <v>SPM</v>
      </c>
      <c r="AO3708" s="35" t="s">
        <v>14668</v>
      </c>
      <c r="AP3708">
        <f>MATCH(AN3708,Sheet2!$F$5:$F$18,0)</f>
        <v>6</v>
      </c>
      <c r="AQ3708">
        <f>MATCH(AO3708,Sheet2!$F$5:$K$5,0)</f>
        <v>6</v>
      </c>
      <c r="AR3708" s="33">
        <f>INDEX(Sheet2!$F$5:$K$18,OPaL!AP3708,OPaL!AQ3708)</f>
        <v>0.15</v>
      </c>
      <c r="AS3708" s="1">
        <f t="shared" si="173"/>
        <v>3010.2750000000001</v>
      </c>
    </row>
    <row r="3709" spans="1:45" x14ac:dyDescent="0.2">
      <c r="A3709" s="11" t="s">
        <v>1887</v>
      </c>
      <c r="B3709" s="11" t="s">
        <v>1888</v>
      </c>
      <c r="C3709" s="11" t="s">
        <v>13273</v>
      </c>
      <c r="D3709" s="21">
        <v>42943</v>
      </c>
      <c r="E3709" s="21" t="s">
        <v>9697</v>
      </c>
      <c r="F3709" s="21" t="s">
        <v>14659</v>
      </c>
      <c r="G3709" s="11" t="s">
        <v>2</v>
      </c>
      <c r="H3709" s="11" t="s">
        <v>16</v>
      </c>
      <c r="I3709" s="11" t="s">
        <v>4</v>
      </c>
      <c r="J3709" s="12">
        <v>1</v>
      </c>
      <c r="K3709" s="12">
        <v>3538.74</v>
      </c>
      <c r="L3709" s="12">
        <v>0</v>
      </c>
      <c r="M3709" s="12">
        <v>0</v>
      </c>
      <c r="N3709" s="12">
        <f t="shared" si="172"/>
        <v>3538.74</v>
      </c>
      <c r="O3709" s="11" t="s">
        <v>5</v>
      </c>
      <c r="P3709" s="13">
        <v>0</v>
      </c>
      <c r="Q3709" s="11" t="s">
        <v>6</v>
      </c>
      <c r="R3709" s="13">
        <v>0</v>
      </c>
      <c r="S3709" s="13">
        <v>0</v>
      </c>
      <c r="T3709" s="11" t="s">
        <v>7</v>
      </c>
      <c r="U3709" s="11" t="s">
        <v>8</v>
      </c>
      <c r="V3709" s="15">
        <v>0</v>
      </c>
      <c r="W3709" s="13">
        <v>0</v>
      </c>
      <c r="X3709" s="15">
        <v>0</v>
      </c>
      <c r="Y3709" s="15">
        <v>0</v>
      </c>
      <c r="Z3709" s="13">
        <v>0</v>
      </c>
      <c r="AA3709" s="15">
        <v>0</v>
      </c>
      <c r="AB3709" s="13">
        <v>0</v>
      </c>
      <c r="AC3709" s="15">
        <v>0</v>
      </c>
      <c r="AD3709" s="13">
        <v>0</v>
      </c>
      <c r="AE3709" s="15">
        <v>0</v>
      </c>
      <c r="AF3709" s="13">
        <v>0</v>
      </c>
      <c r="AG3709" s="15">
        <v>0</v>
      </c>
      <c r="AH3709" s="13">
        <v>0</v>
      </c>
      <c r="AI3709" s="15">
        <v>0</v>
      </c>
      <c r="AJ3709" s="11" t="s">
        <v>17</v>
      </c>
      <c r="AK3709" s="11" t="s">
        <v>13</v>
      </c>
      <c r="AL3709" s="22">
        <f t="shared" si="171"/>
        <v>2349</v>
      </c>
      <c r="AM3709" s="11" t="str">
        <f>VLOOKUP(O3709,Sheet2!$D$6:$E$14,2,FALSE)</f>
        <v>Spare parts</v>
      </c>
      <c r="AN3709" s="11" t="str">
        <f>VLOOKUP(F3709,Sheet2!$E$10:$F$13,2,FALSE)</f>
        <v>SPM</v>
      </c>
      <c r="AO3709" s="35" t="s">
        <v>14668</v>
      </c>
      <c r="AP3709">
        <f>MATCH(AN3709,Sheet2!$F$5:$F$18,0)</f>
        <v>6</v>
      </c>
      <c r="AQ3709">
        <f>MATCH(AO3709,Sheet2!$F$5:$K$5,0)</f>
        <v>6</v>
      </c>
      <c r="AR3709" s="33">
        <f>INDEX(Sheet2!$F$5:$K$18,OPaL!AP3709,OPaL!AQ3709)</f>
        <v>0.15</v>
      </c>
      <c r="AS3709" s="1">
        <f t="shared" si="173"/>
        <v>3007.9289999999996</v>
      </c>
    </row>
    <row r="3710" spans="1:45" x14ac:dyDescent="0.2">
      <c r="A3710" s="11" t="s">
        <v>2515</v>
      </c>
      <c r="B3710" s="11" t="s">
        <v>2516</v>
      </c>
      <c r="C3710" s="11" t="s">
        <v>13274</v>
      </c>
      <c r="D3710" s="21">
        <v>44956</v>
      </c>
      <c r="E3710" s="21"/>
      <c r="F3710" s="21" t="s">
        <v>14659</v>
      </c>
      <c r="G3710" s="11" t="s">
        <v>2</v>
      </c>
      <c r="H3710" s="11" t="s">
        <v>3</v>
      </c>
      <c r="I3710" s="11" t="s">
        <v>4</v>
      </c>
      <c r="J3710" s="12">
        <v>4</v>
      </c>
      <c r="K3710" s="12">
        <v>3535.63</v>
      </c>
      <c r="L3710" s="12">
        <v>0</v>
      </c>
      <c r="M3710" s="12">
        <v>0</v>
      </c>
      <c r="N3710" s="12">
        <f t="shared" si="172"/>
        <v>3535.63</v>
      </c>
      <c r="O3710" s="11" t="s">
        <v>5</v>
      </c>
      <c r="P3710" s="13">
        <v>0</v>
      </c>
      <c r="Q3710" s="11" t="s">
        <v>6</v>
      </c>
      <c r="R3710" s="13">
        <v>0</v>
      </c>
      <c r="S3710" s="13">
        <v>0</v>
      </c>
      <c r="T3710" s="11" t="s">
        <v>7</v>
      </c>
      <c r="U3710" s="11" t="s">
        <v>8</v>
      </c>
      <c r="V3710" s="15">
        <v>0</v>
      </c>
      <c r="W3710" s="13">
        <v>0</v>
      </c>
      <c r="X3710" s="15">
        <v>0</v>
      </c>
      <c r="Y3710" s="15">
        <v>0</v>
      </c>
      <c r="Z3710" s="13">
        <v>0</v>
      </c>
      <c r="AA3710" s="15">
        <v>0</v>
      </c>
      <c r="AB3710" s="13">
        <v>0</v>
      </c>
      <c r="AC3710" s="15">
        <v>0</v>
      </c>
      <c r="AD3710" s="13">
        <v>0</v>
      </c>
      <c r="AE3710" s="15">
        <v>0</v>
      </c>
      <c r="AF3710" s="13">
        <v>0</v>
      </c>
      <c r="AG3710" s="15">
        <v>0</v>
      </c>
      <c r="AH3710" s="13">
        <v>0</v>
      </c>
      <c r="AI3710" s="15">
        <v>0</v>
      </c>
      <c r="AJ3710" s="11" t="s">
        <v>9</v>
      </c>
      <c r="AK3710" s="11" t="s">
        <v>13</v>
      </c>
      <c r="AL3710" s="22">
        <f t="shared" si="171"/>
        <v>336</v>
      </c>
      <c r="AM3710" s="11" t="str">
        <f>VLOOKUP(O3710,Sheet2!$D$6:$E$14,2,FALSE)</f>
        <v>Spare parts</v>
      </c>
      <c r="AN3710" s="11" t="str">
        <f>VLOOKUP(F3710,Sheet2!$E$10:$F$13,2,FALSE)</f>
        <v>SPM</v>
      </c>
      <c r="AO3710" s="35" t="s">
        <v>14667</v>
      </c>
      <c r="AP3710">
        <f>MATCH(AN3710,Sheet2!$F$5:$F$18,0)</f>
        <v>6</v>
      </c>
      <c r="AQ3710">
        <f>MATCH(AO3710,Sheet2!$F$5:$K$5,0)</f>
        <v>5</v>
      </c>
      <c r="AR3710" s="33">
        <f>INDEX(Sheet2!$F$5:$K$18,OPaL!AP3710,OPaL!AQ3710)</f>
        <v>0.1</v>
      </c>
      <c r="AS3710" s="1">
        <f t="shared" si="173"/>
        <v>3182.067</v>
      </c>
    </row>
    <row r="3711" spans="1:45" x14ac:dyDescent="0.2">
      <c r="A3711" s="11" t="s">
        <v>270</v>
      </c>
      <c r="B3711" s="11" t="s">
        <v>271</v>
      </c>
      <c r="C3711" s="11" t="s">
        <v>13275</v>
      </c>
      <c r="D3711" s="21">
        <v>43061</v>
      </c>
      <c r="E3711" s="21" t="s">
        <v>9697</v>
      </c>
      <c r="F3711" s="21" t="s">
        <v>14659</v>
      </c>
      <c r="G3711" s="11" t="s">
        <v>2</v>
      </c>
      <c r="H3711" s="11" t="s">
        <v>16</v>
      </c>
      <c r="I3711" s="11" t="s">
        <v>4</v>
      </c>
      <c r="J3711" s="12">
        <v>2</v>
      </c>
      <c r="K3711" s="12">
        <v>3520.74</v>
      </c>
      <c r="L3711" s="12">
        <v>0</v>
      </c>
      <c r="M3711" s="12">
        <v>0</v>
      </c>
      <c r="N3711" s="12">
        <f t="shared" si="172"/>
        <v>3520.74</v>
      </c>
      <c r="O3711" s="11" t="s">
        <v>5</v>
      </c>
      <c r="P3711" s="13">
        <v>0</v>
      </c>
      <c r="Q3711" s="11" t="s">
        <v>6</v>
      </c>
      <c r="R3711" s="13">
        <v>0</v>
      </c>
      <c r="S3711" s="13">
        <v>0</v>
      </c>
      <c r="T3711" s="11" t="s">
        <v>7</v>
      </c>
      <c r="U3711" s="11" t="s">
        <v>8</v>
      </c>
      <c r="V3711" s="15">
        <v>0</v>
      </c>
      <c r="W3711" s="13">
        <v>0</v>
      </c>
      <c r="X3711" s="15">
        <v>0</v>
      </c>
      <c r="Y3711" s="15">
        <v>0</v>
      </c>
      <c r="Z3711" s="13">
        <v>0</v>
      </c>
      <c r="AA3711" s="15">
        <v>0</v>
      </c>
      <c r="AB3711" s="13">
        <v>0</v>
      </c>
      <c r="AC3711" s="15">
        <v>0</v>
      </c>
      <c r="AD3711" s="13">
        <v>0</v>
      </c>
      <c r="AE3711" s="15">
        <v>0</v>
      </c>
      <c r="AF3711" s="13">
        <v>0</v>
      </c>
      <c r="AG3711" s="15">
        <v>0</v>
      </c>
      <c r="AH3711" s="13">
        <v>0</v>
      </c>
      <c r="AI3711" s="15">
        <v>0</v>
      </c>
      <c r="AJ3711" s="11" t="s">
        <v>17</v>
      </c>
      <c r="AK3711" s="11" t="s">
        <v>13</v>
      </c>
      <c r="AL3711" s="22">
        <f t="shared" si="171"/>
        <v>2231</v>
      </c>
      <c r="AM3711" s="11" t="str">
        <f>VLOOKUP(O3711,Sheet2!$D$6:$E$14,2,FALSE)</f>
        <v>Spare parts</v>
      </c>
      <c r="AN3711" s="11" t="str">
        <f>VLOOKUP(F3711,Sheet2!$E$10:$F$13,2,FALSE)</f>
        <v>SPM</v>
      </c>
      <c r="AO3711" s="35" t="s">
        <v>14668</v>
      </c>
      <c r="AP3711">
        <f>MATCH(AN3711,Sheet2!$F$5:$F$18,0)</f>
        <v>6</v>
      </c>
      <c r="AQ3711">
        <f>MATCH(AO3711,Sheet2!$F$5:$K$5,0)</f>
        <v>6</v>
      </c>
      <c r="AR3711" s="33">
        <f>INDEX(Sheet2!$F$5:$K$18,OPaL!AP3711,OPaL!AQ3711)</f>
        <v>0.15</v>
      </c>
      <c r="AS3711" s="1">
        <f t="shared" si="173"/>
        <v>2992.6289999999999</v>
      </c>
    </row>
    <row r="3712" spans="1:45" x14ac:dyDescent="0.2">
      <c r="A3712" s="11" t="s">
        <v>4429</v>
      </c>
      <c r="B3712" s="11" t="s">
        <v>4430</v>
      </c>
      <c r="C3712" s="11" t="s">
        <v>13276</v>
      </c>
      <c r="D3712" s="21">
        <v>43467</v>
      </c>
      <c r="E3712" s="21" t="s">
        <v>9697</v>
      </c>
      <c r="F3712" s="21" t="s">
        <v>14659</v>
      </c>
      <c r="G3712" s="11" t="s">
        <v>2</v>
      </c>
      <c r="H3712" s="11" t="s">
        <v>3</v>
      </c>
      <c r="I3712" s="11" t="s">
        <v>351</v>
      </c>
      <c r="J3712" s="12">
        <v>1</v>
      </c>
      <c r="K3712" s="12">
        <v>3517.72</v>
      </c>
      <c r="L3712" s="12">
        <v>0</v>
      </c>
      <c r="M3712" s="12">
        <v>0</v>
      </c>
      <c r="N3712" s="12">
        <f t="shared" si="172"/>
        <v>3517.72</v>
      </c>
      <c r="O3712" s="11" t="s">
        <v>5</v>
      </c>
      <c r="P3712" s="13">
        <v>0</v>
      </c>
      <c r="Q3712" s="11" t="s">
        <v>6</v>
      </c>
      <c r="R3712" s="13">
        <v>0</v>
      </c>
      <c r="S3712" s="13">
        <v>0</v>
      </c>
      <c r="T3712" s="11" t="s">
        <v>7</v>
      </c>
      <c r="U3712" s="11" t="s">
        <v>8</v>
      </c>
      <c r="V3712" s="15">
        <v>0</v>
      </c>
      <c r="W3712" s="13">
        <v>0</v>
      </c>
      <c r="X3712" s="15">
        <v>0</v>
      </c>
      <c r="Y3712" s="15">
        <v>0</v>
      </c>
      <c r="Z3712" s="13">
        <v>0</v>
      </c>
      <c r="AA3712" s="15">
        <v>0</v>
      </c>
      <c r="AB3712" s="13">
        <v>0</v>
      </c>
      <c r="AC3712" s="15">
        <v>0</v>
      </c>
      <c r="AD3712" s="13">
        <v>0</v>
      </c>
      <c r="AE3712" s="15">
        <v>0</v>
      </c>
      <c r="AF3712" s="13">
        <v>0</v>
      </c>
      <c r="AG3712" s="15">
        <v>0</v>
      </c>
      <c r="AH3712" s="13">
        <v>0</v>
      </c>
      <c r="AI3712" s="15">
        <v>0</v>
      </c>
      <c r="AJ3712" s="11" t="s">
        <v>9</v>
      </c>
      <c r="AK3712" s="11" t="s">
        <v>1398</v>
      </c>
      <c r="AL3712" s="22">
        <f t="shared" si="171"/>
        <v>1825</v>
      </c>
      <c r="AM3712" s="11" t="str">
        <f>VLOOKUP(O3712,Sheet2!$D$6:$E$14,2,FALSE)</f>
        <v>Spare parts</v>
      </c>
      <c r="AN3712" s="11" t="str">
        <f>VLOOKUP(F3712,Sheet2!$E$10:$F$13,2,FALSE)</f>
        <v>SPM</v>
      </c>
      <c r="AO3712" s="35" t="s">
        <v>14668</v>
      </c>
      <c r="AP3712">
        <f>MATCH(AN3712,Sheet2!$F$5:$F$18,0)</f>
        <v>6</v>
      </c>
      <c r="AQ3712">
        <f>MATCH(AO3712,Sheet2!$F$5:$K$5,0)</f>
        <v>6</v>
      </c>
      <c r="AR3712" s="33">
        <f>INDEX(Sheet2!$F$5:$K$18,OPaL!AP3712,OPaL!AQ3712)</f>
        <v>0.15</v>
      </c>
      <c r="AS3712" s="1">
        <f t="shared" si="173"/>
        <v>2990.0619999999999</v>
      </c>
    </row>
    <row r="3713" spans="1:45" x14ac:dyDescent="0.2">
      <c r="A3713" s="11" t="s">
        <v>2245</v>
      </c>
      <c r="B3713" s="11" t="s">
        <v>2246</v>
      </c>
      <c r="C3713" s="11" t="s">
        <v>13277</v>
      </c>
      <c r="D3713" s="21">
        <v>43061</v>
      </c>
      <c r="E3713" s="21" t="s">
        <v>9697</v>
      </c>
      <c r="F3713" s="21" t="s">
        <v>14658</v>
      </c>
      <c r="G3713" s="11" t="s">
        <v>2</v>
      </c>
      <c r="H3713" s="11" t="s">
        <v>3</v>
      </c>
      <c r="I3713" s="11" t="s">
        <v>4</v>
      </c>
      <c r="J3713" s="12">
        <v>18</v>
      </c>
      <c r="K3713" s="12">
        <v>3515.4</v>
      </c>
      <c r="L3713" s="12">
        <v>0</v>
      </c>
      <c r="M3713" s="12">
        <v>0</v>
      </c>
      <c r="N3713" s="12">
        <f t="shared" si="172"/>
        <v>3515.4</v>
      </c>
      <c r="O3713" s="11" t="s">
        <v>5</v>
      </c>
      <c r="P3713" s="13">
        <v>0</v>
      </c>
      <c r="Q3713" s="11" t="s">
        <v>6</v>
      </c>
      <c r="R3713" s="13">
        <v>0</v>
      </c>
      <c r="S3713" s="13">
        <v>0</v>
      </c>
      <c r="T3713" s="11" t="s">
        <v>7</v>
      </c>
      <c r="U3713" s="11" t="s">
        <v>8</v>
      </c>
      <c r="V3713" s="15">
        <v>0</v>
      </c>
      <c r="W3713" s="13">
        <v>0</v>
      </c>
      <c r="X3713" s="15">
        <v>0</v>
      </c>
      <c r="Y3713" s="15">
        <v>0</v>
      </c>
      <c r="Z3713" s="13">
        <v>0</v>
      </c>
      <c r="AA3713" s="15">
        <v>0</v>
      </c>
      <c r="AB3713" s="13">
        <v>0</v>
      </c>
      <c r="AC3713" s="15">
        <v>0</v>
      </c>
      <c r="AD3713" s="13">
        <v>0</v>
      </c>
      <c r="AE3713" s="15">
        <v>0</v>
      </c>
      <c r="AF3713" s="13">
        <v>0</v>
      </c>
      <c r="AG3713" s="15">
        <v>0</v>
      </c>
      <c r="AH3713" s="13">
        <v>0</v>
      </c>
      <c r="AI3713" s="15">
        <v>0</v>
      </c>
      <c r="AJ3713" s="11" t="s">
        <v>9</v>
      </c>
      <c r="AK3713" s="11" t="s">
        <v>10</v>
      </c>
      <c r="AL3713" s="22">
        <f t="shared" si="171"/>
        <v>2231</v>
      </c>
      <c r="AM3713" s="11" t="str">
        <f>VLOOKUP(O3713,Sheet2!$D$6:$E$14,2,FALSE)</f>
        <v>Spare parts</v>
      </c>
      <c r="AN3713" s="11" t="str">
        <f>VLOOKUP(F3713,Sheet2!$E$10:$F$13,2,FALSE)</f>
        <v>SPE</v>
      </c>
      <c r="AO3713" s="35" t="s">
        <v>14668</v>
      </c>
      <c r="AP3713">
        <f>MATCH(AN3713,Sheet2!$F$5:$F$18,0)</f>
        <v>7</v>
      </c>
      <c r="AQ3713">
        <f>MATCH(AO3713,Sheet2!$F$5:$K$5,0)</f>
        <v>6</v>
      </c>
      <c r="AR3713" s="33">
        <f>INDEX(Sheet2!$F$5:$K$18,OPaL!AP3713,OPaL!AQ3713)</f>
        <v>0.15</v>
      </c>
      <c r="AS3713" s="1">
        <f t="shared" si="173"/>
        <v>2988.09</v>
      </c>
    </row>
    <row r="3714" spans="1:45" x14ac:dyDescent="0.2">
      <c r="A3714" s="11" t="s">
        <v>2261</v>
      </c>
      <c r="B3714" s="11" t="s">
        <v>2262</v>
      </c>
      <c r="C3714" s="11" t="s">
        <v>13278</v>
      </c>
      <c r="D3714" s="21">
        <v>43061</v>
      </c>
      <c r="E3714" s="21" t="s">
        <v>9697</v>
      </c>
      <c r="F3714" s="21" t="s">
        <v>14658</v>
      </c>
      <c r="G3714" s="11" t="s">
        <v>2</v>
      </c>
      <c r="H3714" s="11" t="s">
        <v>3</v>
      </c>
      <c r="I3714" s="11" t="s">
        <v>4</v>
      </c>
      <c r="J3714" s="12">
        <v>18</v>
      </c>
      <c r="K3714" s="12">
        <v>3515.4</v>
      </c>
      <c r="L3714" s="12">
        <v>0</v>
      </c>
      <c r="M3714" s="12">
        <v>0</v>
      </c>
      <c r="N3714" s="12">
        <f t="shared" si="172"/>
        <v>3515.4</v>
      </c>
      <c r="O3714" s="11" t="s">
        <v>5</v>
      </c>
      <c r="P3714" s="13">
        <v>0</v>
      </c>
      <c r="Q3714" s="11" t="s">
        <v>6</v>
      </c>
      <c r="R3714" s="13">
        <v>0</v>
      </c>
      <c r="S3714" s="13">
        <v>0</v>
      </c>
      <c r="T3714" s="11" t="s">
        <v>7</v>
      </c>
      <c r="U3714" s="11" t="s">
        <v>8</v>
      </c>
      <c r="V3714" s="15">
        <v>0</v>
      </c>
      <c r="W3714" s="13">
        <v>0</v>
      </c>
      <c r="X3714" s="15">
        <v>0</v>
      </c>
      <c r="Y3714" s="15">
        <v>0</v>
      </c>
      <c r="Z3714" s="13">
        <v>0</v>
      </c>
      <c r="AA3714" s="15">
        <v>0</v>
      </c>
      <c r="AB3714" s="13">
        <v>0</v>
      </c>
      <c r="AC3714" s="15">
        <v>0</v>
      </c>
      <c r="AD3714" s="13">
        <v>0</v>
      </c>
      <c r="AE3714" s="15">
        <v>0</v>
      </c>
      <c r="AF3714" s="13">
        <v>0</v>
      </c>
      <c r="AG3714" s="15">
        <v>0</v>
      </c>
      <c r="AH3714" s="13">
        <v>0</v>
      </c>
      <c r="AI3714" s="15">
        <v>0</v>
      </c>
      <c r="AJ3714" s="11" t="s">
        <v>9</v>
      </c>
      <c r="AK3714" s="11" t="s">
        <v>10</v>
      </c>
      <c r="AL3714" s="22">
        <f t="shared" si="171"/>
        <v>2231</v>
      </c>
      <c r="AM3714" s="11" t="str">
        <f>VLOOKUP(O3714,Sheet2!$D$6:$E$14,2,FALSE)</f>
        <v>Spare parts</v>
      </c>
      <c r="AN3714" s="11" t="str">
        <f>VLOOKUP(F3714,Sheet2!$E$10:$F$13,2,FALSE)</f>
        <v>SPE</v>
      </c>
      <c r="AO3714" s="35" t="s">
        <v>14668</v>
      </c>
      <c r="AP3714">
        <f>MATCH(AN3714,Sheet2!$F$5:$F$18,0)</f>
        <v>7</v>
      </c>
      <c r="AQ3714">
        <f>MATCH(AO3714,Sheet2!$F$5:$K$5,0)</f>
        <v>6</v>
      </c>
      <c r="AR3714" s="33">
        <f>INDEX(Sheet2!$F$5:$K$18,OPaL!AP3714,OPaL!AQ3714)</f>
        <v>0.15</v>
      </c>
      <c r="AS3714" s="1">
        <f t="shared" si="173"/>
        <v>2988.09</v>
      </c>
    </row>
    <row r="3715" spans="1:45" x14ac:dyDescent="0.2">
      <c r="A3715" s="11" t="s">
        <v>621</v>
      </c>
      <c r="B3715" s="11" t="s">
        <v>622</v>
      </c>
      <c r="C3715" s="11" t="s">
        <v>13279</v>
      </c>
      <c r="D3715" s="21">
        <v>43496</v>
      </c>
      <c r="E3715" s="21" t="s">
        <v>9697</v>
      </c>
      <c r="F3715" s="21" t="s">
        <v>14659</v>
      </c>
      <c r="G3715" s="11" t="s">
        <v>2</v>
      </c>
      <c r="H3715" s="11" t="s">
        <v>3</v>
      </c>
      <c r="I3715" s="11" t="s">
        <v>4</v>
      </c>
      <c r="J3715" s="13">
        <v>2</v>
      </c>
      <c r="K3715" s="12">
        <v>3506.7</v>
      </c>
      <c r="L3715" s="12">
        <v>0</v>
      </c>
      <c r="M3715" s="12">
        <v>0</v>
      </c>
      <c r="N3715" s="12">
        <f t="shared" si="172"/>
        <v>3506.7</v>
      </c>
      <c r="O3715" s="11" t="s">
        <v>5</v>
      </c>
      <c r="P3715" s="13">
        <v>0</v>
      </c>
      <c r="Q3715" s="11" t="s">
        <v>6</v>
      </c>
      <c r="R3715" s="13">
        <v>0</v>
      </c>
      <c r="S3715" s="13">
        <v>0</v>
      </c>
      <c r="T3715" s="11" t="s">
        <v>7</v>
      </c>
      <c r="U3715" s="11" t="s">
        <v>8</v>
      </c>
      <c r="V3715" s="15">
        <v>0</v>
      </c>
      <c r="W3715" s="13">
        <v>0</v>
      </c>
      <c r="X3715" s="15">
        <v>0</v>
      </c>
      <c r="Y3715" s="15">
        <v>0</v>
      </c>
      <c r="Z3715" s="13">
        <v>0</v>
      </c>
      <c r="AA3715" s="15">
        <v>0</v>
      </c>
      <c r="AB3715" s="13">
        <v>0</v>
      </c>
      <c r="AC3715" s="15">
        <v>0</v>
      </c>
      <c r="AD3715" s="13">
        <v>0</v>
      </c>
      <c r="AE3715" s="15">
        <v>0</v>
      </c>
      <c r="AF3715" s="13">
        <v>0</v>
      </c>
      <c r="AG3715" s="15">
        <v>0</v>
      </c>
      <c r="AH3715" s="13">
        <v>0</v>
      </c>
      <c r="AI3715" s="15">
        <v>0</v>
      </c>
      <c r="AJ3715" s="11" t="s">
        <v>9</v>
      </c>
      <c r="AK3715" s="11" t="s">
        <v>13</v>
      </c>
      <c r="AL3715" s="22">
        <f t="shared" si="171"/>
        <v>1796</v>
      </c>
      <c r="AM3715" s="11" t="str">
        <f>VLOOKUP(O3715,Sheet2!$D$6:$E$14,2,FALSE)</f>
        <v>Spare parts</v>
      </c>
      <c r="AN3715" s="11" t="str">
        <f>VLOOKUP(F3715,Sheet2!$E$10:$F$13,2,FALSE)</f>
        <v>SPM</v>
      </c>
      <c r="AO3715" s="35" t="s">
        <v>14668</v>
      </c>
      <c r="AP3715">
        <f>MATCH(AN3715,Sheet2!$F$5:$F$18,0)</f>
        <v>6</v>
      </c>
      <c r="AQ3715">
        <f>MATCH(AO3715,Sheet2!$F$5:$K$5,0)</f>
        <v>6</v>
      </c>
      <c r="AR3715" s="33">
        <f>INDEX(Sheet2!$F$5:$K$18,OPaL!AP3715,OPaL!AQ3715)</f>
        <v>0.15</v>
      </c>
      <c r="AS3715" s="1">
        <f t="shared" si="173"/>
        <v>2980.6949999999997</v>
      </c>
    </row>
    <row r="3716" spans="1:45" x14ac:dyDescent="0.2">
      <c r="A3716" s="11" t="s">
        <v>4399</v>
      </c>
      <c r="B3716" s="11" t="s">
        <v>4400</v>
      </c>
      <c r="C3716" s="11" t="s">
        <v>13280</v>
      </c>
      <c r="D3716" s="21">
        <v>42416</v>
      </c>
      <c r="E3716" s="21" t="s">
        <v>9697</v>
      </c>
      <c r="F3716" s="21" t="s">
        <v>14659</v>
      </c>
      <c r="G3716" s="11" t="s">
        <v>2</v>
      </c>
      <c r="H3716" s="11" t="s">
        <v>16</v>
      </c>
      <c r="I3716" s="11" t="s">
        <v>4</v>
      </c>
      <c r="J3716" s="12">
        <v>1</v>
      </c>
      <c r="K3716" s="12">
        <v>3506</v>
      </c>
      <c r="L3716" s="12">
        <v>0</v>
      </c>
      <c r="M3716" s="12">
        <v>0</v>
      </c>
      <c r="N3716" s="12">
        <f t="shared" si="172"/>
        <v>3506</v>
      </c>
      <c r="O3716" s="11" t="s">
        <v>5</v>
      </c>
      <c r="P3716" s="13">
        <v>0</v>
      </c>
      <c r="Q3716" s="11" t="s">
        <v>6</v>
      </c>
      <c r="R3716" s="13">
        <v>0</v>
      </c>
      <c r="S3716" s="13">
        <v>0</v>
      </c>
      <c r="T3716" s="11" t="s">
        <v>7</v>
      </c>
      <c r="U3716" s="11" t="s">
        <v>8</v>
      </c>
      <c r="V3716" s="15">
        <v>0</v>
      </c>
      <c r="W3716" s="13">
        <v>0</v>
      </c>
      <c r="X3716" s="15">
        <v>0</v>
      </c>
      <c r="Y3716" s="15">
        <v>0</v>
      </c>
      <c r="Z3716" s="13">
        <v>0</v>
      </c>
      <c r="AA3716" s="15">
        <v>0</v>
      </c>
      <c r="AB3716" s="13">
        <v>0</v>
      </c>
      <c r="AC3716" s="15">
        <v>0</v>
      </c>
      <c r="AD3716" s="13">
        <v>0</v>
      </c>
      <c r="AE3716" s="15">
        <v>0</v>
      </c>
      <c r="AF3716" s="13">
        <v>0</v>
      </c>
      <c r="AG3716" s="15">
        <v>0</v>
      </c>
      <c r="AH3716" s="13">
        <v>0</v>
      </c>
      <c r="AI3716" s="15">
        <v>0</v>
      </c>
      <c r="AJ3716" s="11" t="s">
        <v>17</v>
      </c>
      <c r="AK3716" s="11" t="s">
        <v>1398</v>
      </c>
      <c r="AL3716" s="22">
        <f t="shared" ref="AL3716:AL3779" si="174">$D$2-D3716</f>
        <v>2876</v>
      </c>
      <c r="AM3716" s="11" t="str">
        <f>VLOOKUP(O3716,Sheet2!$D$6:$E$14,2,FALSE)</f>
        <v>Spare parts</v>
      </c>
      <c r="AN3716" s="11" t="str">
        <f>VLOOKUP(F3716,Sheet2!$E$10:$F$13,2,FALSE)</f>
        <v>SPM</v>
      </c>
      <c r="AO3716" s="35" t="s">
        <v>14668</v>
      </c>
      <c r="AP3716">
        <f>MATCH(AN3716,Sheet2!$F$5:$F$18,0)</f>
        <v>6</v>
      </c>
      <c r="AQ3716">
        <f>MATCH(AO3716,Sheet2!$F$5:$K$5,0)</f>
        <v>6</v>
      </c>
      <c r="AR3716" s="33">
        <f>INDEX(Sheet2!$F$5:$K$18,OPaL!AP3716,OPaL!AQ3716)</f>
        <v>0.15</v>
      </c>
      <c r="AS3716" s="1">
        <f t="shared" si="173"/>
        <v>2980.1</v>
      </c>
    </row>
    <row r="3717" spans="1:45" x14ac:dyDescent="0.2">
      <c r="A3717" s="11" t="s">
        <v>8828</v>
      </c>
      <c r="B3717" s="11" t="s">
        <v>8829</v>
      </c>
      <c r="C3717" s="11" t="s">
        <v>13281</v>
      </c>
      <c r="D3717" s="21">
        <v>44973</v>
      </c>
      <c r="E3717" s="21" t="s">
        <v>9783</v>
      </c>
      <c r="F3717" s="21" t="s">
        <v>14659</v>
      </c>
      <c r="G3717" s="11" t="s">
        <v>2</v>
      </c>
      <c r="H3717" s="11" t="s">
        <v>350</v>
      </c>
      <c r="I3717" s="11" t="s">
        <v>4</v>
      </c>
      <c r="J3717" s="13">
        <v>1</v>
      </c>
      <c r="K3717" s="12">
        <v>3500</v>
      </c>
      <c r="L3717" s="12">
        <v>0</v>
      </c>
      <c r="M3717" s="12">
        <v>0</v>
      </c>
      <c r="N3717" s="12">
        <f t="shared" ref="N3717:N3780" si="175">M3717+K3717</f>
        <v>3500</v>
      </c>
      <c r="O3717" s="11" t="s">
        <v>8227</v>
      </c>
      <c r="P3717" s="13">
        <v>0</v>
      </c>
      <c r="Q3717" s="11" t="s">
        <v>6</v>
      </c>
      <c r="R3717" s="13">
        <v>0</v>
      </c>
      <c r="S3717" s="13">
        <v>0</v>
      </c>
      <c r="T3717" s="11" t="s">
        <v>7</v>
      </c>
      <c r="U3717" s="11" t="s">
        <v>8</v>
      </c>
      <c r="V3717" s="15">
        <v>0</v>
      </c>
      <c r="W3717" s="13">
        <v>0</v>
      </c>
      <c r="X3717" s="15">
        <v>0</v>
      </c>
      <c r="Y3717" s="15">
        <v>0</v>
      </c>
      <c r="Z3717" s="13">
        <v>0</v>
      </c>
      <c r="AA3717" s="15">
        <v>0</v>
      </c>
      <c r="AB3717" s="13">
        <v>0</v>
      </c>
      <c r="AC3717" s="15">
        <v>0</v>
      </c>
      <c r="AD3717" s="13">
        <v>0</v>
      </c>
      <c r="AE3717" s="15">
        <v>0</v>
      </c>
      <c r="AF3717" s="13">
        <v>0</v>
      </c>
      <c r="AG3717" s="15">
        <v>0</v>
      </c>
      <c r="AH3717" s="13">
        <v>0</v>
      </c>
      <c r="AI3717" s="15">
        <v>0</v>
      </c>
      <c r="AJ3717" s="11" t="s">
        <v>352</v>
      </c>
      <c r="AK3717" s="11" t="s">
        <v>8228</v>
      </c>
      <c r="AL3717" s="22">
        <f t="shared" si="174"/>
        <v>319</v>
      </c>
      <c r="AM3717" s="11" t="str">
        <f>VLOOKUP(O3717,Sheet2!$D$6:$E$14,2,FALSE)</f>
        <v>Consumables</v>
      </c>
      <c r="AN3717" s="11" t="str">
        <f>VLOOKUP(F3717,Sheet2!$E$15:$F$18,2,FALSE)</f>
        <v>CM</v>
      </c>
      <c r="AO3717" s="35" t="s">
        <v>14667</v>
      </c>
      <c r="AP3717">
        <f>MATCH(AN3717,Sheet2!$F$5:$F$18,0)</f>
        <v>13</v>
      </c>
      <c r="AQ3717">
        <f>MATCH(AO3717,Sheet2!$F$5:$K$5,0)</f>
        <v>5</v>
      </c>
      <c r="AR3717" s="33">
        <f>INDEX(Sheet2!$F$5:$K$18,OPaL!AP3717,OPaL!AQ3717)</f>
        <v>0.1</v>
      </c>
      <c r="AS3717" s="1">
        <f t="shared" ref="AS3717:AS3780" si="176">N3717*(1-AR3717)</f>
        <v>3150</v>
      </c>
    </row>
    <row r="3718" spans="1:45" x14ac:dyDescent="0.2">
      <c r="A3718" s="11" t="s">
        <v>8830</v>
      </c>
      <c r="B3718" s="11" t="s">
        <v>8831</v>
      </c>
      <c r="C3718" s="11" t="s">
        <v>13282</v>
      </c>
      <c r="D3718" s="21">
        <v>44973</v>
      </c>
      <c r="E3718" s="21" t="s">
        <v>9783</v>
      </c>
      <c r="F3718" s="21" t="s">
        <v>14659</v>
      </c>
      <c r="G3718" s="11" t="s">
        <v>2</v>
      </c>
      <c r="H3718" s="11" t="s">
        <v>350</v>
      </c>
      <c r="I3718" s="11" t="s">
        <v>4</v>
      </c>
      <c r="J3718" s="13">
        <v>1</v>
      </c>
      <c r="K3718" s="12">
        <v>3500</v>
      </c>
      <c r="L3718" s="12">
        <v>0</v>
      </c>
      <c r="M3718" s="12">
        <v>0</v>
      </c>
      <c r="N3718" s="12">
        <f t="shared" si="175"/>
        <v>3500</v>
      </c>
      <c r="O3718" s="11" t="s">
        <v>8227</v>
      </c>
      <c r="P3718" s="13">
        <v>0</v>
      </c>
      <c r="Q3718" s="11" t="s">
        <v>6</v>
      </c>
      <c r="R3718" s="13">
        <v>0</v>
      </c>
      <c r="S3718" s="13">
        <v>0</v>
      </c>
      <c r="T3718" s="11" t="s">
        <v>7</v>
      </c>
      <c r="U3718" s="11" t="s">
        <v>8</v>
      </c>
      <c r="V3718" s="15">
        <v>0</v>
      </c>
      <c r="W3718" s="13">
        <v>0</v>
      </c>
      <c r="X3718" s="15">
        <v>0</v>
      </c>
      <c r="Y3718" s="15">
        <v>0</v>
      </c>
      <c r="Z3718" s="13">
        <v>0</v>
      </c>
      <c r="AA3718" s="15">
        <v>0</v>
      </c>
      <c r="AB3718" s="13">
        <v>0</v>
      </c>
      <c r="AC3718" s="15">
        <v>0</v>
      </c>
      <c r="AD3718" s="13">
        <v>0</v>
      </c>
      <c r="AE3718" s="15">
        <v>0</v>
      </c>
      <c r="AF3718" s="13">
        <v>0</v>
      </c>
      <c r="AG3718" s="15">
        <v>0</v>
      </c>
      <c r="AH3718" s="13">
        <v>0</v>
      </c>
      <c r="AI3718" s="15">
        <v>0</v>
      </c>
      <c r="AJ3718" s="11" t="s">
        <v>352</v>
      </c>
      <c r="AK3718" s="11" t="s">
        <v>8228</v>
      </c>
      <c r="AL3718" s="22">
        <f t="shared" si="174"/>
        <v>319</v>
      </c>
      <c r="AM3718" s="11" t="str">
        <f>VLOOKUP(O3718,Sheet2!$D$6:$E$14,2,FALSE)</f>
        <v>Consumables</v>
      </c>
      <c r="AN3718" s="11" t="str">
        <f>VLOOKUP(F3718,Sheet2!$E$15:$F$18,2,FALSE)</f>
        <v>CM</v>
      </c>
      <c r="AO3718" s="35" t="s">
        <v>14667</v>
      </c>
      <c r="AP3718">
        <f>MATCH(AN3718,Sheet2!$F$5:$F$18,0)</f>
        <v>13</v>
      </c>
      <c r="AQ3718">
        <f>MATCH(AO3718,Sheet2!$F$5:$K$5,0)</f>
        <v>5</v>
      </c>
      <c r="AR3718" s="33">
        <f>INDEX(Sheet2!$F$5:$K$18,OPaL!AP3718,OPaL!AQ3718)</f>
        <v>0.1</v>
      </c>
      <c r="AS3718" s="1">
        <f t="shared" si="176"/>
        <v>3150</v>
      </c>
    </row>
    <row r="3719" spans="1:45" x14ac:dyDescent="0.2">
      <c r="A3719" s="11" t="s">
        <v>8832</v>
      </c>
      <c r="B3719" s="11" t="s">
        <v>8833</v>
      </c>
      <c r="C3719" s="11" t="s">
        <v>13283</v>
      </c>
      <c r="D3719" s="21">
        <v>44973</v>
      </c>
      <c r="E3719" s="21" t="s">
        <v>9783</v>
      </c>
      <c r="F3719" s="21" t="s">
        <v>14659</v>
      </c>
      <c r="G3719" s="11" t="s">
        <v>2</v>
      </c>
      <c r="H3719" s="11" t="s">
        <v>350</v>
      </c>
      <c r="I3719" s="11" t="s">
        <v>4</v>
      </c>
      <c r="J3719" s="13">
        <v>1</v>
      </c>
      <c r="K3719" s="12">
        <v>3500</v>
      </c>
      <c r="L3719" s="12">
        <v>0</v>
      </c>
      <c r="M3719" s="12">
        <v>0</v>
      </c>
      <c r="N3719" s="12">
        <f t="shared" si="175"/>
        <v>3500</v>
      </c>
      <c r="O3719" s="11" t="s">
        <v>8227</v>
      </c>
      <c r="P3719" s="13">
        <v>0</v>
      </c>
      <c r="Q3719" s="11" t="s">
        <v>6</v>
      </c>
      <c r="R3719" s="13">
        <v>0</v>
      </c>
      <c r="S3719" s="13">
        <v>0</v>
      </c>
      <c r="T3719" s="11" t="s">
        <v>7</v>
      </c>
      <c r="U3719" s="11" t="s">
        <v>8</v>
      </c>
      <c r="V3719" s="15">
        <v>0</v>
      </c>
      <c r="W3719" s="13">
        <v>0</v>
      </c>
      <c r="X3719" s="15">
        <v>0</v>
      </c>
      <c r="Y3719" s="15">
        <v>0</v>
      </c>
      <c r="Z3719" s="13">
        <v>0</v>
      </c>
      <c r="AA3719" s="15">
        <v>0</v>
      </c>
      <c r="AB3719" s="13">
        <v>0</v>
      </c>
      <c r="AC3719" s="15">
        <v>0</v>
      </c>
      <c r="AD3719" s="13">
        <v>0</v>
      </c>
      <c r="AE3719" s="15">
        <v>0</v>
      </c>
      <c r="AF3719" s="13">
        <v>0</v>
      </c>
      <c r="AG3719" s="15">
        <v>0</v>
      </c>
      <c r="AH3719" s="13">
        <v>0</v>
      </c>
      <c r="AI3719" s="15">
        <v>0</v>
      </c>
      <c r="AJ3719" s="11" t="s">
        <v>352</v>
      </c>
      <c r="AK3719" s="11" t="s">
        <v>8228</v>
      </c>
      <c r="AL3719" s="22">
        <f t="shared" si="174"/>
        <v>319</v>
      </c>
      <c r="AM3719" s="11" t="str">
        <f>VLOOKUP(O3719,Sheet2!$D$6:$E$14,2,FALSE)</f>
        <v>Consumables</v>
      </c>
      <c r="AN3719" s="11" t="str">
        <f>VLOOKUP(F3719,Sheet2!$E$15:$F$18,2,FALSE)</f>
        <v>CM</v>
      </c>
      <c r="AO3719" s="35" t="s">
        <v>14667</v>
      </c>
      <c r="AP3719">
        <f>MATCH(AN3719,Sheet2!$F$5:$F$18,0)</f>
        <v>13</v>
      </c>
      <c r="AQ3719">
        <f>MATCH(AO3719,Sheet2!$F$5:$K$5,0)</f>
        <v>5</v>
      </c>
      <c r="AR3719" s="33">
        <f>INDEX(Sheet2!$F$5:$K$18,OPaL!AP3719,OPaL!AQ3719)</f>
        <v>0.1</v>
      </c>
      <c r="AS3719" s="1">
        <f t="shared" si="176"/>
        <v>3150</v>
      </c>
    </row>
    <row r="3720" spans="1:45" x14ac:dyDescent="0.2">
      <c r="A3720" s="11" t="s">
        <v>8834</v>
      </c>
      <c r="B3720" s="11" t="s">
        <v>8835</v>
      </c>
      <c r="C3720" s="11" t="s">
        <v>13284</v>
      </c>
      <c r="D3720" s="21">
        <v>44973</v>
      </c>
      <c r="E3720" s="21" t="s">
        <v>9783</v>
      </c>
      <c r="F3720" s="21" t="s">
        <v>14659</v>
      </c>
      <c r="G3720" s="11" t="s">
        <v>2</v>
      </c>
      <c r="H3720" s="11" t="s">
        <v>350</v>
      </c>
      <c r="I3720" s="11" t="s">
        <v>4</v>
      </c>
      <c r="J3720" s="13">
        <v>1</v>
      </c>
      <c r="K3720" s="12">
        <v>3500</v>
      </c>
      <c r="L3720" s="12">
        <v>0</v>
      </c>
      <c r="M3720" s="12">
        <v>0</v>
      </c>
      <c r="N3720" s="12">
        <f t="shared" si="175"/>
        <v>3500</v>
      </c>
      <c r="O3720" s="11" t="s">
        <v>8227</v>
      </c>
      <c r="P3720" s="13">
        <v>0</v>
      </c>
      <c r="Q3720" s="11" t="s">
        <v>6</v>
      </c>
      <c r="R3720" s="13">
        <v>0</v>
      </c>
      <c r="S3720" s="13">
        <v>0</v>
      </c>
      <c r="T3720" s="11" t="s">
        <v>7</v>
      </c>
      <c r="U3720" s="11" t="s">
        <v>8</v>
      </c>
      <c r="V3720" s="15">
        <v>0</v>
      </c>
      <c r="W3720" s="13">
        <v>0</v>
      </c>
      <c r="X3720" s="15">
        <v>0</v>
      </c>
      <c r="Y3720" s="15">
        <v>0</v>
      </c>
      <c r="Z3720" s="13">
        <v>0</v>
      </c>
      <c r="AA3720" s="15">
        <v>0</v>
      </c>
      <c r="AB3720" s="13">
        <v>0</v>
      </c>
      <c r="AC3720" s="15">
        <v>0</v>
      </c>
      <c r="AD3720" s="13">
        <v>0</v>
      </c>
      <c r="AE3720" s="15">
        <v>0</v>
      </c>
      <c r="AF3720" s="13">
        <v>0</v>
      </c>
      <c r="AG3720" s="15">
        <v>0</v>
      </c>
      <c r="AH3720" s="13">
        <v>0</v>
      </c>
      <c r="AI3720" s="15">
        <v>0</v>
      </c>
      <c r="AJ3720" s="11" t="s">
        <v>352</v>
      </c>
      <c r="AK3720" s="11" t="s">
        <v>8228</v>
      </c>
      <c r="AL3720" s="22">
        <f t="shared" si="174"/>
        <v>319</v>
      </c>
      <c r="AM3720" s="11" t="str">
        <f>VLOOKUP(O3720,Sheet2!$D$6:$E$14,2,FALSE)</f>
        <v>Consumables</v>
      </c>
      <c r="AN3720" s="11" t="str">
        <f>VLOOKUP(F3720,Sheet2!$E$15:$F$18,2,FALSE)</f>
        <v>CM</v>
      </c>
      <c r="AO3720" s="35" t="s">
        <v>14667</v>
      </c>
      <c r="AP3720">
        <f>MATCH(AN3720,Sheet2!$F$5:$F$18,0)</f>
        <v>13</v>
      </c>
      <c r="AQ3720">
        <f>MATCH(AO3720,Sheet2!$F$5:$K$5,0)</f>
        <v>5</v>
      </c>
      <c r="AR3720" s="33">
        <f>INDEX(Sheet2!$F$5:$K$18,OPaL!AP3720,OPaL!AQ3720)</f>
        <v>0.1</v>
      </c>
      <c r="AS3720" s="1">
        <f t="shared" si="176"/>
        <v>3150</v>
      </c>
    </row>
    <row r="3721" spans="1:45" x14ac:dyDescent="0.2">
      <c r="A3721" s="11" t="s">
        <v>8836</v>
      </c>
      <c r="B3721" s="11" t="s">
        <v>8837</v>
      </c>
      <c r="C3721" s="11" t="s">
        <v>13285</v>
      </c>
      <c r="D3721" s="21">
        <v>42871</v>
      </c>
      <c r="E3721" s="21" t="s">
        <v>9783</v>
      </c>
      <c r="F3721" s="21" t="s">
        <v>14659</v>
      </c>
      <c r="G3721" s="11" t="s">
        <v>2</v>
      </c>
      <c r="H3721" s="11" t="s">
        <v>350</v>
      </c>
      <c r="I3721" s="11" t="s">
        <v>4</v>
      </c>
      <c r="J3721" s="13">
        <v>1</v>
      </c>
      <c r="K3721" s="12">
        <v>3500</v>
      </c>
      <c r="L3721" s="12">
        <v>0</v>
      </c>
      <c r="M3721" s="12">
        <v>0</v>
      </c>
      <c r="N3721" s="12">
        <f t="shared" si="175"/>
        <v>3500</v>
      </c>
      <c r="O3721" s="11" t="s">
        <v>8227</v>
      </c>
      <c r="P3721" s="13">
        <v>0</v>
      </c>
      <c r="Q3721" s="11" t="s">
        <v>6</v>
      </c>
      <c r="R3721" s="13">
        <v>0</v>
      </c>
      <c r="S3721" s="13">
        <v>0</v>
      </c>
      <c r="T3721" s="11" t="s">
        <v>7</v>
      </c>
      <c r="U3721" s="11" t="s">
        <v>8</v>
      </c>
      <c r="V3721" s="15">
        <v>0</v>
      </c>
      <c r="W3721" s="13">
        <v>0</v>
      </c>
      <c r="X3721" s="15">
        <v>0</v>
      </c>
      <c r="Y3721" s="15">
        <v>0</v>
      </c>
      <c r="Z3721" s="13">
        <v>0</v>
      </c>
      <c r="AA3721" s="15">
        <v>0</v>
      </c>
      <c r="AB3721" s="13">
        <v>0</v>
      </c>
      <c r="AC3721" s="15">
        <v>0</v>
      </c>
      <c r="AD3721" s="13">
        <v>0</v>
      </c>
      <c r="AE3721" s="15">
        <v>0</v>
      </c>
      <c r="AF3721" s="13">
        <v>0</v>
      </c>
      <c r="AG3721" s="15">
        <v>0</v>
      </c>
      <c r="AH3721" s="13">
        <v>0</v>
      </c>
      <c r="AI3721" s="15">
        <v>0</v>
      </c>
      <c r="AJ3721" s="11" t="s">
        <v>352</v>
      </c>
      <c r="AK3721" s="11" t="s">
        <v>8228</v>
      </c>
      <c r="AL3721" s="22">
        <f t="shared" si="174"/>
        <v>2421</v>
      </c>
      <c r="AM3721" s="11" t="str">
        <f>VLOOKUP(O3721,Sheet2!$D$6:$E$14,2,FALSE)</f>
        <v>Consumables</v>
      </c>
      <c r="AN3721" s="11" t="str">
        <f>VLOOKUP(F3721,Sheet2!$E$15:$F$18,2,FALSE)</f>
        <v>CM</v>
      </c>
      <c r="AO3721" s="35" t="s">
        <v>14668</v>
      </c>
      <c r="AP3721">
        <f>MATCH(AN3721,Sheet2!$F$5:$F$18,0)</f>
        <v>13</v>
      </c>
      <c r="AQ3721">
        <f>MATCH(AO3721,Sheet2!$F$5:$K$5,0)</f>
        <v>6</v>
      </c>
      <c r="AR3721" s="33">
        <f>INDEX(Sheet2!$F$5:$K$18,OPaL!AP3721,OPaL!AQ3721)</f>
        <v>0.2</v>
      </c>
      <c r="AS3721" s="1">
        <f t="shared" si="176"/>
        <v>2800</v>
      </c>
    </row>
    <row r="3722" spans="1:45" x14ac:dyDescent="0.2">
      <c r="A3722" s="11" t="s">
        <v>8838</v>
      </c>
      <c r="B3722" s="11" t="s">
        <v>8839</v>
      </c>
      <c r="C3722" s="11" t="s">
        <v>13286</v>
      </c>
      <c r="D3722" s="21">
        <v>42871</v>
      </c>
      <c r="E3722" s="21" t="s">
        <v>9783</v>
      </c>
      <c r="F3722" s="21" t="s">
        <v>14659</v>
      </c>
      <c r="G3722" s="11" t="s">
        <v>2</v>
      </c>
      <c r="H3722" s="11" t="s">
        <v>350</v>
      </c>
      <c r="I3722" s="11" t="s">
        <v>4</v>
      </c>
      <c r="J3722" s="13">
        <v>1</v>
      </c>
      <c r="K3722" s="12">
        <v>3500</v>
      </c>
      <c r="L3722" s="12">
        <v>0</v>
      </c>
      <c r="M3722" s="12">
        <v>0</v>
      </c>
      <c r="N3722" s="12">
        <f t="shared" si="175"/>
        <v>3500</v>
      </c>
      <c r="O3722" s="11" t="s">
        <v>8227</v>
      </c>
      <c r="P3722" s="13">
        <v>0</v>
      </c>
      <c r="Q3722" s="11" t="s">
        <v>6</v>
      </c>
      <c r="R3722" s="13">
        <v>0</v>
      </c>
      <c r="S3722" s="13">
        <v>0</v>
      </c>
      <c r="T3722" s="11" t="s">
        <v>7</v>
      </c>
      <c r="U3722" s="11" t="s">
        <v>8</v>
      </c>
      <c r="V3722" s="15">
        <v>0</v>
      </c>
      <c r="W3722" s="13">
        <v>0</v>
      </c>
      <c r="X3722" s="15">
        <v>0</v>
      </c>
      <c r="Y3722" s="15">
        <v>0</v>
      </c>
      <c r="Z3722" s="13">
        <v>0</v>
      </c>
      <c r="AA3722" s="15">
        <v>0</v>
      </c>
      <c r="AB3722" s="13">
        <v>0</v>
      </c>
      <c r="AC3722" s="15">
        <v>0</v>
      </c>
      <c r="AD3722" s="13">
        <v>0</v>
      </c>
      <c r="AE3722" s="15">
        <v>0</v>
      </c>
      <c r="AF3722" s="13">
        <v>0</v>
      </c>
      <c r="AG3722" s="15">
        <v>0</v>
      </c>
      <c r="AH3722" s="13">
        <v>0</v>
      </c>
      <c r="AI3722" s="15">
        <v>0</v>
      </c>
      <c r="AJ3722" s="11" t="s">
        <v>352</v>
      </c>
      <c r="AK3722" s="11" t="s">
        <v>8228</v>
      </c>
      <c r="AL3722" s="22">
        <f t="shared" si="174"/>
        <v>2421</v>
      </c>
      <c r="AM3722" s="11" t="str">
        <f>VLOOKUP(O3722,Sheet2!$D$6:$E$14,2,FALSE)</f>
        <v>Consumables</v>
      </c>
      <c r="AN3722" s="11" t="str">
        <f>VLOOKUP(F3722,Sheet2!$E$15:$F$18,2,FALSE)</f>
        <v>CM</v>
      </c>
      <c r="AO3722" s="35" t="s">
        <v>14668</v>
      </c>
      <c r="AP3722">
        <f>MATCH(AN3722,Sheet2!$F$5:$F$18,0)</f>
        <v>13</v>
      </c>
      <c r="AQ3722">
        <f>MATCH(AO3722,Sheet2!$F$5:$K$5,0)</f>
        <v>6</v>
      </c>
      <c r="AR3722" s="33">
        <f>INDEX(Sheet2!$F$5:$K$18,OPaL!AP3722,OPaL!AQ3722)</f>
        <v>0.2</v>
      </c>
      <c r="AS3722" s="1">
        <f t="shared" si="176"/>
        <v>2800</v>
      </c>
    </row>
    <row r="3723" spans="1:45" x14ac:dyDescent="0.2">
      <c r="A3723" s="11" t="s">
        <v>8840</v>
      </c>
      <c r="B3723" s="11" t="s">
        <v>8841</v>
      </c>
      <c r="C3723" s="11" t="s">
        <v>13287</v>
      </c>
      <c r="D3723" s="21">
        <v>42871</v>
      </c>
      <c r="E3723" s="21" t="s">
        <v>9783</v>
      </c>
      <c r="F3723" s="21" t="s">
        <v>14659</v>
      </c>
      <c r="G3723" s="11" t="s">
        <v>2</v>
      </c>
      <c r="H3723" s="11" t="s">
        <v>350</v>
      </c>
      <c r="I3723" s="11" t="s">
        <v>4</v>
      </c>
      <c r="J3723" s="13">
        <v>1</v>
      </c>
      <c r="K3723" s="12">
        <v>3500</v>
      </c>
      <c r="L3723" s="12">
        <v>0</v>
      </c>
      <c r="M3723" s="12">
        <v>0</v>
      </c>
      <c r="N3723" s="12">
        <f t="shared" si="175"/>
        <v>3500</v>
      </c>
      <c r="O3723" s="11" t="s">
        <v>8227</v>
      </c>
      <c r="P3723" s="13">
        <v>0</v>
      </c>
      <c r="Q3723" s="11" t="s">
        <v>6</v>
      </c>
      <c r="R3723" s="13">
        <v>0</v>
      </c>
      <c r="S3723" s="13">
        <v>0</v>
      </c>
      <c r="T3723" s="11" t="s">
        <v>7</v>
      </c>
      <c r="U3723" s="11" t="s">
        <v>8</v>
      </c>
      <c r="V3723" s="15">
        <v>0</v>
      </c>
      <c r="W3723" s="13">
        <v>0</v>
      </c>
      <c r="X3723" s="15">
        <v>0</v>
      </c>
      <c r="Y3723" s="15">
        <v>0</v>
      </c>
      <c r="Z3723" s="13">
        <v>0</v>
      </c>
      <c r="AA3723" s="15">
        <v>0</v>
      </c>
      <c r="AB3723" s="13">
        <v>0</v>
      </c>
      <c r="AC3723" s="15">
        <v>0</v>
      </c>
      <c r="AD3723" s="13">
        <v>0</v>
      </c>
      <c r="AE3723" s="15">
        <v>0</v>
      </c>
      <c r="AF3723" s="13">
        <v>0</v>
      </c>
      <c r="AG3723" s="15">
        <v>0</v>
      </c>
      <c r="AH3723" s="13">
        <v>0</v>
      </c>
      <c r="AI3723" s="15">
        <v>0</v>
      </c>
      <c r="AJ3723" s="11" t="s">
        <v>352</v>
      </c>
      <c r="AK3723" s="11" t="s">
        <v>8228</v>
      </c>
      <c r="AL3723" s="22">
        <f t="shared" si="174"/>
        <v>2421</v>
      </c>
      <c r="AM3723" s="11" t="str">
        <f>VLOOKUP(O3723,Sheet2!$D$6:$E$14,2,FALSE)</f>
        <v>Consumables</v>
      </c>
      <c r="AN3723" s="11" t="str">
        <f>VLOOKUP(F3723,Sheet2!$E$15:$F$18,2,FALSE)</f>
        <v>CM</v>
      </c>
      <c r="AO3723" s="35" t="s">
        <v>14668</v>
      </c>
      <c r="AP3723">
        <f>MATCH(AN3723,Sheet2!$F$5:$F$18,0)</f>
        <v>13</v>
      </c>
      <c r="AQ3723">
        <f>MATCH(AO3723,Sheet2!$F$5:$K$5,0)</f>
        <v>6</v>
      </c>
      <c r="AR3723" s="33">
        <f>INDEX(Sheet2!$F$5:$K$18,OPaL!AP3723,OPaL!AQ3723)</f>
        <v>0.2</v>
      </c>
      <c r="AS3723" s="1">
        <f t="shared" si="176"/>
        <v>2800</v>
      </c>
    </row>
    <row r="3724" spans="1:45" x14ac:dyDescent="0.2">
      <c r="A3724" s="11" t="s">
        <v>7910</v>
      </c>
      <c r="B3724" s="11" t="s">
        <v>7911</v>
      </c>
      <c r="C3724" s="11" t="s">
        <v>13288</v>
      </c>
      <c r="D3724" s="21">
        <v>43332</v>
      </c>
      <c r="E3724" s="21" t="s">
        <v>9697</v>
      </c>
      <c r="F3724" s="21" t="s">
        <v>14659</v>
      </c>
      <c r="G3724" s="11" t="s">
        <v>2</v>
      </c>
      <c r="H3724" s="11" t="s">
        <v>3</v>
      </c>
      <c r="I3724" s="11" t="s">
        <v>351</v>
      </c>
      <c r="J3724" s="12">
        <v>1</v>
      </c>
      <c r="K3724" s="12">
        <v>3495</v>
      </c>
      <c r="L3724" s="12">
        <v>0</v>
      </c>
      <c r="M3724" s="12">
        <v>0</v>
      </c>
      <c r="N3724" s="12">
        <f t="shared" si="175"/>
        <v>3495</v>
      </c>
      <c r="O3724" s="11" t="s">
        <v>5</v>
      </c>
      <c r="P3724" s="13">
        <v>0</v>
      </c>
      <c r="Q3724" s="11" t="s">
        <v>6</v>
      </c>
      <c r="R3724" s="13">
        <v>0</v>
      </c>
      <c r="S3724" s="13">
        <v>0</v>
      </c>
      <c r="T3724" s="11" t="s">
        <v>7</v>
      </c>
      <c r="U3724" s="11" t="s">
        <v>8</v>
      </c>
      <c r="V3724" s="15">
        <v>0</v>
      </c>
      <c r="W3724" s="13">
        <v>0</v>
      </c>
      <c r="X3724" s="15">
        <v>0</v>
      </c>
      <c r="Y3724" s="15">
        <v>0</v>
      </c>
      <c r="Z3724" s="13">
        <v>0</v>
      </c>
      <c r="AA3724" s="15">
        <v>0</v>
      </c>
      <c r="AB3724" s="13">
        <v>0</v>
      </c>
      <c r="AC3724" s="15">
        <v>0</v>
      </c>
      <c r="AD3724" s="13">
        <v>0</v>
      </c>
      <c r="AE3724" s="15">
        <v>0</v>
      </c>
      <c r="AF3724" s="13">
        <v>0</v>
      </c>
      <c r="AG3724" s="15">
        <v>0</v>
      </c>
      <c r="AH3724" s="13">
        <v>0</v>
      </c>
      <c r="AI3724" s="15">
        <v>0</v>
      </c>
      <c r="AJ3724" s="11" t="s">
        <v>9</v>
      </c>
      <c r="AK3724" s="11" t="s">
        <v>1398</v>
      </c>
      <c r="AL3724" s="22">
        <f t="shared" si="174"/>
        <v>1960</v>
      </c>
      <c r="AM3724" s="11" t="str">
        <f>VLOOKUP(O3724,Sheet2!$D$6:$E$14,2,FALSE)</f>
        <v>Spare parts</v>
      </c>
      <c r="AN3724" s="11" t="str">
        <f>VLOOKUP(F3724,Sheet2!$E$10:$F$13,2,FALSE)</f>
        <v>SPM</v>
      </c>
      <c r="AO3724" s="35" t="s">
        <v>14668</v>
      </c>
      <c r="AP3724">
        <f>MATCH(AN3724,Sheet2!$F$5:$F$18,0)</f>
        <v>6</v>
      </c>
      <c r="AQ3724">
        <f>MATCH(AO3724,Sheet2!$F$5:$K$5,0)</f>
        <v>6</v>
      </c>
      <c r="AR3724" s="33">
        <f>INDEX(Sheet2!$F$5:$K$18,OPaL!AP3724,OPaL!AQ3724)</f>
        <v>0.15</v>
      </c>
      <c r="AS3724" s="1">
        <f t="shared" si="176"/>
        <v>2970.75</v>
      </c>
    </row>
    <row r="3725" spans="1:45" x14ac:dyDescent="0.2">
      <c r="A3725" s="11" t="s">
        <v>4061</v>
      </c>
      <c r="B3725" s="11" t="s">
        <v>4062</v>
      </c>
      <c r="C3725" s="11" t="s">
        <v>13289</v>
      </c>
      <c r="D3725" s="21">
        <v>43482</v>
      </c>
      <c r="E3725" s="21" t="s">
        <v>9697</v>
      </c>
      <c r="F3725" s="21" t="s">
        <v>14659</v>
      </c>
      <c r="G3725" s="11" t="s">
        <v>2</v>
      </c>
      <c r="H3725" s="11" t="s">
        <v>3</v>
      </c>
      <c r="I3725" s="11" t="s">
        <v>4</v>
      </c>
      <c r="J3725" s="12">
        <v>1</v>
      </c>
      <c r="K3725" s="12">
        <v>3493</v>
      </c>
      <c r="L3725" s="12">
        <v>0</v>
      </c>
      <c r="M3725" s="12">
        <v>0</v>
      </c>
      <c r="N3725" s="12">
        <f t="shared" si="175"/>
        <v>3493</v>
      </c>
      <c r="O3725" s="11" t="s">
        <v>5</v>
      </c>
      <c r="P3725" s="13">
        <v>0</v>
      </c>
      <c r="Q3725" s="11" t="s">
        <v>6</v>
      </c>
      <c r="R3725" s="13">
        <v>0</v>
      </c>
      <c r="S3725" s="13">
        <v>0</v>
      </c>
      <c r="T3725" s="11" t="s">
        <v>7</v>
      </c>
      <c r="U3725" s="11" t="s">
        <v>8</v>
      </c>
      <c r="V3725" s="15">
        <v>0</v>
      </c>
      <c r="W3725" s="13">
        <v>0</v>
      </c>
      <c r="X3725" s="15">
        <v>0</v>
      </c>
      <c r="Y3725" s="15">
        <v>0</v>
      </c>
      <c r="Z3725" s="13">
        <v>0</v>
      </c>
      <c r="AA3725" s="15">
        <v>0</v>
      </c>
      <c r="AB3725" s="13">
        <v>0</v>
      </c>
      <c r="AC3725" s="15">
        <v>0</v>
      </c>
      <c r="AD3725" s="13">
        <v>0</v>
      </c>
      <c r="AE3725" s="15">
        <v>0</v>
      </c>
      <c r="AF3725" s="13">
        <v>0</v>
      </c>
      <c r="AG3725" s="15">
        <v>0</v>
      </c>
      <c r="AH3725" s="13">
        <v>0</v>
      </c>
      <c r="AI3725" s="15">
        <v>0</v>
      </c>
      <c r="AJ3725" s="11" t="s">
        <v>9</v>
      </c>
      <c r="AK3725" s="11" t="s">
        <v>1398</v>
      </c>
      <c r="AL3725" s="22">
        <f t="shared" si="174"/>
        <v>1810</v>
      </c>
      <c r="AM3725" s="11" t="str">
        <f>VLOOKUP(O3725,Sheet2!$D$6:$E$14,2,FALSE)</f>
        <v>Spare parts</v>
      </c>
      <c r="AN3725" s="11" t="str">
        <f>VLOOKUP(F3725,Sheet2!$E$10:$F$13,2,FALSE)</f>
        <v>SPM</v>
      </c>
      <c r="AO3725" s="35" t="s">
        <v>14668</v>
      </c>
      <c r="AP3725">
        <f>MATCH(AN3725,Sheet2!$F$5:$F$18,0)</f>
        <v>6</v>
      </c>
      <c r="AQ3725">
        <f>MATCH(AO3725,Sheet2!$F$5:$K$5,0)</f>
        <v>6</v>
      </c>
      <c r="AR3725" s="33">
        <f>INDEX(Sheet2!$F$5:$K$18,OPaL!AP3725,OPaL!AQ3725)</f>
        <v>0.15</v>
      </c>
      <c r="AS3725" s="1">
        <f t="shared" si="176"/>
        <v>2969.0499999999997</v>
      </c>
    </row>
    <row r="3726" spans="1:45" x14ac:dyDescent="0.2">
      <c r="A3726" s="11" t="s">
        <v>8894</v>
      </c>
      <c r="B3726" s="11" t="s">
        <v>8895</v>
      </c>
      <c r="C3726" s="11" t="s">
        <v>12175</v>
      </c>
      <c r="D3726" s="21">
        <v>45226</v>
      </c>
      <c r="E3726" s="21" t="s">
        <v>9739</v>
      </c>
      <c r="F3726" s="21" t="s">
        <v>14659</v>
      </c>
      <c r="G3726" s="11" t="s">
        <v>2</v>
      </c>
      <c r="H3726" s="11" t="s">
        <v>16</v>
      </c>
      <c r="I3726" s="11" t="s">
        <v>4</v>
      </c>
      <c r="J3726" s="13">
        <v>2</v>
      </c>
      <c r="K3726" s="12">
        <v>3490.16</v>
      </c>
      <c r="L3726" s="12">
        <v>0</v>
      </c>
      <c r="M3726" s="12">
        <v>0</v>
      </c>
      <c r="N3726" s="12">
        <f t="shared" si="175"/>
        <v>3490.16</v>
      </c>
      <c r="O3726" s="11" t="s">
        <v>8227</v>
      </c>
      <c r="P3726" s="13">
        <v>0</v>
      </c>
      <c r="Q3726" s="11" t="s">
        <v>6</v>
      </c>
      <c r="R3726" s="13">
        <v>0</v>
      </c>
      <c r="S3726" s="13">
        <v>0</v>
      </c>
      <c r="T3726" s="11" t="s">
        <v>7</v>
      </c>
      <c r="U3726" s="11" t="s">
        <v>8</v>
      </c>
      <c r="V3726" s="15">
        <v>0</v>
      </c>
      <c r="W3726" s="13">
        <v>0</v>
      </c>
      <c r="X3726" s="15">
        <v>0</v>
      </c>
      <c r="Y3726" s="15">
        <v>0</v>
      </c>
      <c r="Z3726" s="13">
        <v>0</v>
      </c>
      <c r="AA3726" s="15">
        <v>0</v>
      </c>
      <c r="AB3726" s="13">
        <v>0</v>
      </c>
      <c r="AC3726" s="15">
        <v>0</v>
      </c>
      <c r="AD3726" s="13">
        <v>0</v>
      </c>
      <c r="AE3726" s="15">
        <v>0</v>
      </c>
      <c r="AF3726" s="13">
        <v>0</v>
      </c>
      <c r="AG3726" s="15">
        <v>0</v>
      </c>
      <c r="AH3726" s="13">
        <v>0</v>
      </c>
      <c r="AI3726" s="15">
        <v>0</v>
      </c>
      <c r="AJ3726" s="11" t="s">
        <v>17</v>
      </c>
      <c r="AK3726" s="11" t="s">
        <v>8228</v>
      </c>
      <c r="AL3726" s="22">
        <f t="shared" si="174"/>
        <v>66</v>
      </c>
      <c r="AM3726" s="11" t="str">
        <f>VLOOKUP(O3726,Sheet2!$D$6:$E$14,2,FALSE)</f>
        <v>Consumables</v>
      </c>
      <c r="AN3726" s="11" t="str">
        <f>VLOOKUP(F3726,Sheet2!$E$15:$F$18,2,FALSE)</f>
        <v>CM</v>
      </c>
      <c r="AO3726" s="35" t="s">
        <v>14664</v>
      </c>
      <c r="AP3726">
        <f>MATCH(AN3726,Sheet2!$F$5:$F$18,0)</f>
        <v>13</v>
      </c>
      <c r="AQ3726">
        <f>MATCH(AO3726,Sheet2!$F$5:$K$5,0)</f>
        <v>2</v>
      </c>
      <c r="AR3726" s="33">
        <f>INDEX(Sheet2!$F$5:$K$18,OPaL!AP3726,OPaL!AQ3726)</f>
        <v>0</v>
      </c>
      <c r="AS3726" s="1">
        <f t="shared" si="176"/>
        <v>3490.16</v>
      </c>
    </row>
    <row r="3727" spans="1:45" x14ac:dyDescent="0.2">
      <c r="A3727" s="11" t="s">
        <v>6807</v>
      </c>
      <c r="B3727" s="11" t="s">
        <v>6808</v>
      </c>
      <c r="C3727" s="11" t="s">
        <v>13290</v>
      </c>
      <c r="D3727" s="21">
        <v>42916</v>
      </c>
      <c r="E3727" s="21" t="s">
        <v>9697</v>
      </c>
      <c r="F3727" s="21" t="s">
        <v>14659</v>
      </c>
      <c r="G3727" s="11" t="s">
        <v>2</v>
      </c>
      <c r="H3727" s="11" t="s">
        <v>16</v>
      </c>
      <c r="I3727" s="11" t="s">
        <v>4</v>
      </c>
      <c r="J3727" s="13">
        <v>1</v>
      </c>
      <c r="K3727" s="12">
        <v>3484.22</v>
      </c>
      <c r="L3727" s="12">
        <v>0</v>
      </c>
      <c r="M3727" s="12">
        <v>0</v>
      </c>
      <c r="N3727" s="12">
        <f t="shared" si="175"/>
        <v>3484.22</v>
      </c>
      <c r="O3727" s="11" t="s">
        <v>5</v>
      </c>
      <c r="P3727" s="13">
        <v>0</v>
      </c>
      <c r="Q3727" s="11" t="s">
        <v>6</v>
      </c>
      <c r="R3727" s="13">
        <v>0</v>
      </c>
      <c r="S3727" s="13">
        <v>0</v>
      </c>
      <c r="T3727" s="11" t="s">
        <v>7</v>
      </c>
      <c r="U3727" s="11" t="s">
        <v>8</v>
      </c>
      <c r="V3727" s="15">
        <v>0</v>
      </c>
      <c r="W3727" s="13">
        <v>0</v>
      </c>
      <c r="X3727" s="15">
        <v>0</v>
      </c>
      <c r="Y3727" s="15">
        <v>0</v>
      </c>
      <c r="Z3727" s="13">
        <v>0</v>
      </c>
      <c r="AA3727" s="15">
        <v>0</v>
      </c>
      <c r="AB3727" s="13">
        <v>0</v>
      </c>
      <c r="AC3727" s="15">
        <v>0</v>
      </c>
      <c r="AD3727" s="13">
        <v>0</v>
      </c>
      <c r="AE3727" s="15">
        <v>0</v>
      </c>
      <c r="AF3727" s="13">
        <v>0</v>
      </c>
      <c r="AG3727" s="15">
        <v>0</v>
      </c>
      <c r="AH3727" s="13">
        <v>0</v>
      </c>
      <c r="AI3727" s="15">
        <v>0</v>
      </c>
      <c r="AJ3727" s="11" t="s">
        <v>17</v>
      </c>
      <c r="AK3727" s="11" t="s">
        <v>13</v>
      </c>
      <c r="AL3727" s="22">
        <f t="shared" si="174"/>
        <v>2376</v>
      </c>
      <c r="AM3727" s="11" t="str">
        <f>VLOOKUP(O3727,Sheet2!$D$6:$E$14,2,FALSE)</f>
        <v>Spare parts</v>
      </c>
      <c r="AN3727" s="11" t="str">
        <f>VLOOKUP(F3727,Sheet2!$E$10:$F$13,2,FALSE)</f>
        <v>SPM</v>
      </c>
      <c r="AO3727" s="35" t="s">
        <v>14668</v>
      </c>
      <c r="AP3727">
        <f>MATCH(AN3727,Sheet2!$F$5:$F$18,0)</f>
        <v>6</v>
      </c>
      <c r="AQ3727">
        <f>MATCH(AO3727,Sheet2!$F$5:$K$5,0)</f>
        <v>6</v>
      </c>
      <c r="AR3727" s="33">
        <f>INDEX(Sheet2!$F$5:$K$18,OPaL!AP3727,OPaL!AQ3727)</f>
        <v>0.15</v>
      </c>
      <c r="AS3727" s="1">
        <f t="shared" si="176"/>
        <v>2961.5869999999995</v>
      </c>
    </row>
    <row r="3728" spans="1:45" x14ac:dyDescent="0.2">
      <c r="A3728" s="11" t="s">
        <v>6809</v>
      </c>
      <c r="B3728" s="11" t="s">
        <v>6810</v>
      </c>
      <c r="C3728" s="11" t="s">
        <v>13291</v>
      </c>
      <c r="D3728" s="21">
        <v>42916</v>
      </c>
      <c r="E3728" s="21" t="s">
        <v>9697</v>
      </c>
      <c r="F3728" s="21" t="s">
        <v>14659</v>
      </c>
      <c r="G3728" s="11" t="s">
        <v>2</v>
      </c>
      <c r="H3728" s="11" t="s">
        <v>16</v>
      </c>
      <c r="I3728" s="11" t="s">
        <v>4</v>
      </c>
      <c r="J3728" s="13">
        <v>1</v>
      </c>
      <c r="K3728" s="12">
        <v>3484.22</v>
      </c>
      <c r="L3728" s="12">
        <v>0</v>
      </c>
      <c r="M3728" s="12">
        <v>0</v>
      </c>
      <c r="N3728" s="12">
        <f t="shared" si="175"/>
        <v>3484.22</v>
      </c>
      <c r="O3728" s="11" t="s">
        <v>5</v>
      </c>
      <c r="P3728" s="13">
        <v>0</v>
      </c>
      <c r="Q3728" s="11" t="s">
        <v>6</v>
      </c>
      <c r="R3728" s="13">
        <v>0</v>
      </c>
      <c r="S3728" s="13">
        <v>0</v>
      </c>
      <c r="T3728" s="11" t="s">
        <v>7</v>
      </c>
      <c r="U3728" s="11" t="s">
        <v>8</v>
      </c>
      <c r="V3728" s="15">
        <v>0</v>
      </c>
      <c r="W3728" s="13">
        <v>0</v>
      </c>
      <c r="X3728" s="15">
        <v>0</v>
      </c>
      <c r="Y3728" s="15">
        <v>0</v>
      </c>
      <c r="Z3728" s="13">
        <v>0</v>
      </c>
      <c r="AA3728" s="15">
        <v>0</v>
      </c>
      <c r="AB3728" s="13">
        <v>0</v>
      </c>
      <c r="AC3728" s="15">
        <v>0</v>
      </c>
      <c r="AD3728" s="13">
        <v>0</v>
      </c>
      <c r="AE3728" s="15">
        <v>0</v>
      </c>
      <c r="AF3728" s="13">
        <v>0</v>
      </c>
      <c r="AG3728" s="15">
        <v>0</v>
      </c>
      <c r="AH3728" s="13">
        <v>0</v>
      </c>
      <c r="AI3728" s="15">
        <v>0</v>
      </c>
      <c r="AJ3728" s="11" t="s">
        <v>17</v>
      </c>
      <c r="AK3728" s="11" t="s">
        <v>13</v>
      </c>
      <c r="AL3728" s="22">
        <f t="shared" si="174"/>
        <v>2376</v>
      </c>
      <c r="AM3728" s="11" t="str">
        <f>VLOOKUP(O3728,Sheet2!$D$6:$E$14,2,FALSE)</f>
        <v>Spare parts</v>
      </c>
      <c r="AN3728" s="11" t="str">
        <f>VLOOKUP(F3728,Sheet2!$E$10:$F$13,2,FALSE)</f>
        <v>SPM</v>
      </c>
      <c r="AO3728" s="35" t="s">
        <v>14668</v>
      </c>
      <c r="AP3728">
        <f>MATCH(AN3728,Sheet2!$F$5:$F$18,0)</f>
        <v>6</v>
      </c>
      <c r="AQ3728">
        <f>MATCH(AO3728,Sheet2!$F$5:$K$5,0)</f>
        <v>6</v>
      </c>
      <c r="AR3728" s="33">
        <f>INDEX(Sheet2!$F$5:$K$18,OPaL!AP3728,OPaL!AQ3728)</f>
        <v>0.15</v>
      </c>
      <c r="AS3728" s="1">
        <f t="shared" si="176"/>
        <v>2961.5869999999995</v>
      </c>
    </row>
    <row r="3729" spans="1:45" x14ac:dyDescent="0.2">
      <c r="A3729" s="11" t="s">
        <v>4533</v>
      </c>
      <c r="B3729" s="11" t="s">
        <v>4534</v>
      </c>
      <c r="C3729" s="11" t="s">
        <v>13292</v>
      </c>
      <c r="D3729" s="21">
        <v>42975</v>
      </c>
      <c r="E3729" s="21" t="s">
        <v>9697</v>
      </c>
      <c r="F3729" s="21" t="s">
        <v>14659</v>
      </c>
      <c r="G3729" s="11" t="s">
        <v>2</v>
      </c>
      <c r="H3729" s="11" t="s">
        <v>16</v>
      </c>
      <c r="I3729" s="11" t="s">
        <v>4</v>
      </c>
      <c r="J3729" s="12">
        <v>2</v>
      </c>
      <c r="K3729" s="12">
        <v>3484</v>
      </c>
      <c r="L3729" s="12">
        <v>0</v>
      </c>
      <c r="M3729" s="12">
        <v>0</v>
      </c>
      <c r="N3729" s="12">
        <f t="shared" si="175"/>
        <v>3484</v>
      </c>
      <c r="O3729" s="11" t="s">
        <v>5</v>
      </c>
      <c r="P3729" s="13">
        <v>0</v>
      </c>
      <c r="Q3729" s="11" t="s">
        <v>6</v>
      </c>
      <c r="R3729" s="13">
        <v>0</v>
      </c>
      <c r="S3729" s="13">
        <v>0</v>
      </c>
      <c r="T3729" s="11" t="s">
        <v>7</v>
      </c>
      <c r="U3729" s="11" t="s">
        <v>8</v>
      </c>
      <c r="V3729" s="15">
        <v>0</v>
      </c>
      <c r="W3729" s="13">
        <v>0</v>
      </c>
      <c r="X3729" s="15">
        <v>0</v>
      </c>
      <c r="Y3729" s="15">
        <v>0</v>
      </c>
      <c r="Z3729" s="13">
        <v>0</v>
      </c>
      <c r="AA3729" s="15">
        <v>0</v>
      </c>
      <c r="AB3729" s="13">
        <v>0</v>
      </c>
      <c r="AC3729" s="15">
        <v>0</v>
      </c>
      <c r="AD3729" s="13">
        <v>0</v>
      </c>
      <c r="AE3729" s="15">
        <v>0</v>
      </c>
      <c r="AF3729" s="13">
        <v>0</v>
      </c>
      <c r="AG3729" s="15">
        <v>0</v>
      </c>
      <c r="AH3729" s="13">
        <v>0</v>
      </c>
      <c r="AI3729" s="15">
        <v>0</v>
      </c>
      <c r="AJ3729" s="11" t="s">
        <v>17</v>
      </c>
      <c r="AK3729" s="11" t="s">
        <v>1398</v>
      </c>
      <c r="AL3729" s="22">
        <f t="shared" si="174"/>
        <v>2317</v>
      </c>
      <c r="AM3729" s="11" t="str">
        <f>VLOOKUP(O3729,Sheet2!$D$6:$E$14,2,FALSE)</f>
        <v>Spare parts</v>
      </c>
      <c r="AN3729" s="11" t="str">
        <f>VLOOKUP(F3729,Sheet2!$E$10:$F$13,2,FALSE)</f>
        <v>SPM</v>
      </c>
      <c r="AO3729" s="35" t="s">
        <v>14668</v>
      </c>
      <c r="AP3729">
        <f>MATCH(AN3729,Sheet2!$F$5:$F$18,0)</f>
        <v>6</v>
      </c>
      <c r="AQ3729">
        <f>MATCH(AO3729,Sheet2!$F$5:$K$5,0)</f>
        <v>6</v>
      </c>
      <c r="AR3729" s="33">
        <f>INDEX(Sheet2!$F$5:$K$18,OPaL!AP3729,OPaL!AQ3729)</f>
        <v>0.15</v>
      </c>
      <c r="AS3729" s="1">
        <f t="shared" si="176"/>
        <v>2961.4</v>
      </c>
    </row>
    <row r="3730" spans="1:45" x14ac:dyDescent="0.2">
      <c r="A3730" s="11" t="s">
        <v>4417</v>
      </c>
      <c r="B3730" s="11" t="s">
        <v>4418</v>
      </c>
      <c r="C3730" s="11" t="s">
        <v>13293</v>
      </c>
      <c r="D3730" s="21">
        <v>42416</v>
      </c>
      <c r="E3730" s="21" t="s">
        <v>9697</v>
      </c>
      <c r="F3730" s="21" t="s">
        <v>14659</v>
      </c>
      <c r="G3730" s="11" t="s">
        <v>2</v>
      </c>
      <c r="H3730" s="11" t="s">
        <v>16</v>
      </c>
      <c r="I3730" s="11" t="s">
        <v>4</v>
      </c>
      <c r="J3730" s="12">
        <v>1</v>
      </c>
      <c r="K3730" s="12">
        <v>3478</v>
      </c>
      <c r="L3730" s="12">
        <v>0</v>
      </c>
      <c r="M3730" s="12">
        <v>0</v>
      </c>
      <c r="N3730" s="12">
        <f t="shared" si="175"/>
        <v>3478</v>
      </c>
      <c r="O3730" s="11" t="s">
        <v>5</v>
      </c>
      <c r="P3730" s="13">
        <v>0</v>
      </c>
      <c r="Q3730" s="11" t="s">
        <v>6</v>
      </c>
      <c r="R3730" s="13">
        <v>0</v>
      </c>
      <c r="S3730" s="13">
        <v>0</v>
      </c>
      <c r="T3730" s="11" t="s">
        <v>7</v>
      </c>
      <c r="U3730" s="11" t="s">
        <v>8</v>
      </c>
      <c r="V3730" s="15">
        <v>0</v>
      </c>
      <c r="W3730" s="13">
        <v>0</v>
      </c>
      <c r="X3730" s="15">
        <v>0</v>
      </c>
      <c r="Y3730" s="15">
        <v>0</v>
      </c>
      <c r="Z3730" s="13">
        <v>0</v>
      </c>
      <c r="AA3730" s="15">
        <v>0</v>
      </c>
      <c r="AB3730" s="13">
        <v>0</v>
      </c>
      <c r="AC3730" s="15">
        <v>0</v>
      </c>
      <c r="AD3730" s="13">
        <v>0</v>
      </c>
      <c r="AE3730" s="15">
        <v>0</v>
      </c>
      <c r="AF3730" s="13">
        <v>0</v>
      </c>
      <c r="AG3730" s="15">
        <v>0</v>
      </c>
      <c r="AH3730" s="13">
        <v>0</v>
      </c>
      <c r="AI3730" s="15">
        <v>0</v>
      </c>
      <c r="AJ3730" s="11" t="s">
        <v>17</v>
      </c>
      <c r="AK3730" s="11" t="s">
        <v>1398</v>
      </c>
      <c r="AL3730" s="22">
        <f t="shared" si="174"/>
        <v>2876</v>
      </c>
      <c r="AM3730" s="11" t="str">
        <f>VLOOKUP(O3730,Sheet2!$D$6:$E$14,2,FALSE)</f>
        <v>Spare parts</v>
      </c>
      <c r="AN3730" s="11" t="str">
        <f>VLOOKUP(F3730,Sheet2!$E$10:$F$13,2,FALSE)</f>
        <v>SPM</v>
      </c>
      <c r="AO3730" s="35" t="s">
        <v>14668</v>
      </c>
      <c r="AP3730">
        <f>MATCH(AN3730,Sheet2!$F$5:$F$18,0)</f>
        <v>6</v>
      </c>
      <c r="AQ3730">
        <f>MATCH(AO3730,Sheet2!$F$5:$K$5,0)</f>
        <v>6</v>
      </c>
      <c r="AR3730" s="33">
        <f>INDEX(Sheet2!$F$5:$K$18,OPaL!AP3730,OPaL!AQ3730)</f>
        <v>0.15</v>
      </c>
      <c r="AS3730" s="1">
        <f t="shared" si="176"/>
        <v>2956.2999999999997</v>
      </c>
    </row>
    <row r="3731" spans="1:45" x14ac:dyDescent="0.2">
      <c r="A3731" s="11" t="s">
        <v>4175</v>
      </c>
      <c r="B3731" s="11" t="s">
        <v>4176</v>
      </c>
      <c r="C3731" s="11" t="s">
        <v>13294</v>
      </c>
      <c r="D3731" s="21">
        <v>44315</v>
      </c>
      <c r="E3731" s="21" t="s">
        <v>9697</v>
      </c>
      <c r="F3731" s="21" t="s">
        <v>14659</v>
      </c>
      <c r="G3731" s="11" t="s">
        <v>2</v>
      </c>
      <c r="H3731" s="11" t="s">
        <v>3</v>
      </c>
      <c r="I3731" s="11" t="s">
        <v>4</v>
      </c>
      <c r="J3731" s="12">
        <v>2</v>
      </c>
      <c r="K3731" s="12">
        <v>3474.46</v>
      </c>
      <c r="L3731" s="12">
        <v>0</v>
      </c>
      <c r="M3731" s="12">
        <v>0</v>
      </c>
      <c r="N3731" s="12">
        <f t="shared" si="175"/>
        <v>3474.46</v>
      </c>
      <c r="O3731" s="11" t="s">
        <v>5</v>
      </c>
      <c r="P3731" s="13">
        <v>0</v>
      </c>
      <c r="Q3731" s="11" t="s">
        <v>6</v>
      </c>
      <c r="R3731" s="13">
        <v>0</v>
      </c>
      <c r="S3731" s="13">
        <v>0</v>
      </c>
      <c r="T3731" s="11" t="s">
        <v>7</v>
      </c>
      <c r="U3731" s="11" t="s">
        <v>8</v>
      </c>
      <c r="V3731" s="15">
        <v>0</v>
      </c>
      <c r="W3731" s="13">
        <v>0</v>
      </c>
      <c r="X3731" s="15">
        <v>0</v>
      </c>
      <c r="Y3731" s="15">
        <v>0</v>
      </c>
      <c r="Z3731" s="13">
        <v>0</v>
      </c>
      <c r="AA3731" s="15">
        <v>0</v>
      </c>
      <c r="AB3731" s="13">
        <v>0</v>
      </c>
      <c r="AC3731" s="15">
        <v>0</v>
      </c>
      <c r="AD3731" s="13">
        <v>0</v>
      </c>
      <c r="AE3731" s="15">
        <v>0</v>
      </c>
      <c r="AF3731" s="13">
        <v>0</v>
      </c>
      <c r="AG3731" s="15">
        <v>0</v>
      </c>
      <c r="AH3731" s="13">
        <v>0</v>
      </c>
      <c r="AI3731" s="15">
        <v>0</v>
      </c>
      <c r="AJ3731" s="11" t="s">
        <v>9</v>
      </c>
      <c r="AK3731" s="11" t="s">
        <v>13</v>
      </c>
      <c r="AL3731" s="22">
        <f t="shared" si="174"/>
        <v>977</v>
      </c>
      <c r="AM3731" s="11" t="str">
        <f>VLOOKUP(O3731,Sheet2!$D$6:$E$14,2,FALSE)</f>
        <v>Spare parts</v>
      </c>
      <c r="AN3731" s="11" t="str">
        <f>VLOOKUP(F3731,Sheet2!$E$10:$F$13,2,FALSE)</f>
        <v>SPM</v>
      </c>
      <c r="AO3731" s="35" t="s">
        <v>14668</v>
      </c>
      <c r="AP3731">
        <f>MATCH(AN3731,Sheet2!$F$5:$F$18,0)</f>
        <v>6</v>
      </c>
      <c r="AQ3731">
        <f>MATCH(AO3731,Sheet2!$F$5:$K$5,0)</f>
        <v>6</v>
      </c>
      <c r="AR3731" s="33">
        <f>INDEX(Sheet2!$F$5:$K$18,OPaL!AP3731,OPaL!AQ3731)</f>
        <v>0.15</v>
      </c>
      <c r="AS3731" s="1">
        <f t="shared" si="176"/>
        <v>2953.2910000000002</v>
      </c>
    </row>
    <row r="3732" spans="1:45" x14ac:dyDescent="0.2">
      <c r="A3732" s="11" t="s">
        <v>8597</v>
      </c>
      <c r="B3732" s="11" t="s">
        <v>8598</v>
      </c>
      <c r="C3732" s="11" t="s">
        <v>13295</v>
      </c>
      <c r="D3732" s="21">
        <v>43125</v>
      </c>
      <c r="E3732" s="21" t="s">
        <v>9816</v>
      </c>
      <c r="F3732" s="21" t="s">
        <v>14659</v>
      </c>
      <c r="G3732" s="11" t="s">
        <v>2</v>
      </c>
      <c r="H3732" s="11" t="s">
        <v>3</v>
      </c>
      <c r="I3732" s="11" t="s">
        <v>4</v>
      </c>
      <c r="J3732" s="12">
        <v>10</v>
      </c>
      <c r="K3732" s="12">
        <v>3473.17</v>
      </c>
      <c r="L3732" s="12">
        <v>0</v>
      </c>
      <c r="M3732" s="12">
        <v>0</v>
      </c>
      <c r="N3732" s="12">
        <f t="shared" si="175"/>
        <v>3473.17</v>
      </c>
      <c r="O3732" s="11" t="s">
        <v>8227</v>
      </c>
      <c r="P3732" s="13">
        <v>0</v>
      </c>
      <c r="Q3732" s="11" t="s">
        <v>6</v>
      </c>
      <c r="R3732" s="13">
        <v>0</v>
      </c>
      <c r="S3732" s="13">
        <v>0</v>
      </c>
      <c r="T3732" s="11" t="s">
        <v>7</v>
      </c>
      <c r="U3732" s="11" t="s">
        <v>8</v>
      </c>
      <c r="V3732" s="15">
        <v>0</v>
      </c>
      <c r="W3732" s="13">
        <v>0</v>
      </c>
      <c r="X3732" s="15">
        <v>0</v>
      </c>
      <c r="Y3732" s="15">
        <v>0</v>
      </c>
      <c r="Z3732" s="13">
        <v>0</v>
      </c>
      <c r="AA3732" s="15">
        <v>0</v>
      </c>
      <c r="AB3732" s="13">
        <v>0</v>
      </c>
      <c r="AC3732" s="15">
        <v>0</v>
      </c>
      <c r="AD3732" s="13">
        <v>0</v>
      </c>
      <c r="AE3732" s="15">
        <v>0</v>
      </c>
      <c r="AF3732" s="13">
        <v>0</v>
      </c>
      <c r="AG3732" s="15">
        <v>0</v>
      </c>
      <c r="AH3732" s="13">
        <v>0</v>
      </c>
      <c r="AI3732" s="15">
        <v>0</v>
      </c>
      <c r="AJ3732" s="11" t="s">
        <v>9</v>
      </c>
      <c r="AK3732" s="11" t="s">
        <v>8228</v>
      </c>
      <c r="AL3732" s="22">
        <f t="shared" si="174"/>
        <v>2167</v>
      </c>
      <c r="AM3732" s="11" t="str">
        <f>VLOOKUP(O3732,Sheet2!$D$6:$E$14,2,FALSE)</f>
        <v>Consumables</v>
      </c>
      <c r="AN3732" s="11" t="str">
        <f>VLOOKUP(F3732,Sheet2!$E$15:$F$18,2,FALSE)</f>
        <v>CM</v>
      </c>
      <c r="AO3732" s="35" t="s">
        <v>14668</v>
      </c>
      <c r="AP3732">
        <f>MATCH(AN3732,Sheet2!$F$5:$F$18,0)</f>
        <v>13</v>
      </c>
      <c r="AQ3732">
        <f>MATCH(AO3732,Sheet2!$F$5:$K$5,0)</f>
        <v>6</v>
      </c>
      <c r="AR3732" s="33">
        <f>INDEX(Sheet2!$F$5:$K$18,OPaL!AP3732,OPaL!AQ3732)</f>
        <v>0.2</v>
      </c>
      <c r="AS3732" s="1">
        <f t="shared" si="176"/>
        <v>2778.5360000000001</v>
      </c>
    </row>
    <row r="3733" spans="1:45" x14ac:dyDescent="0.2">
      <c r="A3733" s="11" t="s">
        <v>2579</v>
      </c>
      <c r="B3733" s="11" t="s">
        <v>2580</v>
      </c>
      <c r="C3733" s="11" t="s">
        <v>13296</v>
      </c>
      <c r="D3733" s="21">
        <v>44679</v>
      </c>
      <c r="E3733" s="21" t="s">
        <v>9697</v>
      </c>
      <c r="F3733" s="21" t="s">
        <v>14659</v>
      </c>
      <c r="G3733" s="11" t="s">
        <v>2</v>
      </c>
      <c r="H3733" s="11" t="s">
        <v>350</v>
      </c>
      <c r="I3733" s="11" t="s">
        <v>4</v>
      </c>
      <c r="J3733" s="12">
        <v>20</v>
      </c>
      <c r="K3733" s="12">
        <v>3471.17</v>
      </c>
      <c r="L3733" s="12">
        <v>0</v>
      </c>
      <c r="M3733" s="12">
        <v>0</v>
      </c>
      <c r="N3733" s="12">
        <f t="shared" si="175"/>
        <v>3471.17</v>
      </c>
      <c r="O3733" s="11" t="s">
        <v>5</v>
      </c>
      <c r="P3733" s="13">
        <v>0</v>
      </c>
      <c r="Q3733" s="11" t="s">
        <v>6</v>
      </c>
      <c r="R3733" s="13">
        <v>0</v>
      </c>
      <c r="S3733" s="13">
        <v>0</v>
      </c>
      <c r="T3733" s="11" t="s">
        <v>7</v>
      </c>
      <c r="U3733" s="11" t="s">
        <v>8</v>
      </c>
      <c r="V3733" s="15">
        <v>0</v>
      </c>
      <c r="W3733" s="13">
        <v>0</v>
      </c>
      <c r="X3733" s="15">
        <v>0</v>
      </c>
      <c r="Y3733" s="15">
        <v>0</v>
      </c>
      <c r="Z3733" s="13">
        <v>0</v>
      </c>
      <c r="AA3733" s="15">
        <v>0</v>
      </c>
      <c r="AB3733" s="13">
        <v>0</v>
      </c>
      <c r="AC3733" s="15">
        <v>0</v>
      </c>
      <c r="AD3733" s="13">
        <v>0</v>
      </c>
      <c r="AE3733" s="15">
        <v>0</v>
      </c>
      <c r="AF3733" s="13">
        <v>0</v>
      </c>
      <c r="AG3733" s="15">
        <v>0</v>
      </c>
      <c r="AH3733" s="13">
        <v>0</v>
      </c>
      <c r="AI3733" s="15">
        <v>0</v>
      </c>
      <c r="AJ3733" s="11" t="s">
        <v>352</v>
      </c>
      <c r="AK3733" s="11" t="s">
        <v>13</v>
      </c>
      <c r="AL3733" s="22">
        <f t="shared" si="174"/>
        <v>613</v>
      </c>
      <c r="AM3733" s="11" t="str">
        <f>VLOOKUP(O3733,Sheet2!$D$6:$E$14,2,FALSE)</f>
        <v>Spare parts</v>
      </c>
      <c r="AN3733" s="11" t="str">
        <f>VLOOKUP(F3733,Sheet2!$E$10:$F$13,2,FALSE)</f>
        <v>SPM</v>
      </c>
      <c r="AO3733" s="35" t="s">
        <v>14668</v>
      </c>
      <c r="AP3733">
        <f>MATCH(AN3733,Sheet2!$F$5:$F$18,0)</f>
        <v>6</v>
      </c>
      <c r="AQ3733">
        <f>MATCH(AO3733,Sheet2!$F$5:$K$5,0)</f>
        <v>6</v>
      </c>
      <c r="AR3733" s="33">
        <f>INDEX(Sheet2!$F$5:$K$18,OPaL!AP3733,OPaL!AQ3733)</f>
        <v>0.15</v>
      </c>
      <c r="AS3733" s="1">
        <f t="shared" si="176"/>
        <v>2950.4944999999998</v>
      </c>
    </row>
    <row r="3734" spans="1:45" x14ac:dyDescent="0.2">
      <c r="A3734" s="11" t="s">
        <v>4413</v>
      </c>
      <c r="B3734" s="11" t="s">
        <v>4414</v>
      </c>
      <c r="C3734" s="11" t="s">
        <v>13297</v>
      </c>
      <c r="D3734" s="21">
        <v>42416</v>
      </c>
      <c r="E3734" s="21" t="s">
        <v>9697</v>
      </c>
      <c r="F3734" s="21" t="s">
        <v>14659</v>
      </c>
      <c r="G3734" s="11" t="s">
        <v>2</v>
      </c>
      <c r="H3734" s="11" t="s">
        <v>16</v>
      </c>
      <c r="I3734" s="11" t="s">
        <v>4</v>
      </c>
      <c r="J3734" s="12">
        <v>1</v>
      </c>
      <c r="K3734" s="12">
        <v>3458</v>
      </c>
      <c r="L3734" s="12">
        <v>0</v>
      </c>
      <c r="M3734" s="12">
        <v>0</v>
      </c>
      <c r="N3734" s="12">
        <f t="shared" si="175"/>
        <v>3458</v>
      </c>
      <c r="O3734" s="11" t="s">
        <v>5</v>
      </c>
      <c r="P3734" s="13">
        <v>0</v>
      </c>
      <c r="Q3734" s="11" t="s">
        <v>6</v>
      </c>
      <c r="R3734" s="13">
        <v>0</v>
      </c>
      <c r="S3734" s="13">
        <v>0</v>
      </c>
      <c r="T3734" s="11" t="s">
        <v>7</v>
      </c>
      <c r="U3734" s="11" t="s">
        <v>8</v>
      </c>
      <c r="V3734" s="15">
        <v>0</v>
      </c>
      <c r="W3734" s="13">
        <v>0</v>
      </c>
      <c r="X3734" s="15">
        <v>0</v>
      </c>
      <c r="Y3734" s="15">
        <v>0</v>
      </c>
      <c r="Z3734" s="13">
        <v>0</v>
      </c>
      <c r="AA3734" s="15">
        <v>0</v>
      </c>
      <c r="AB3734" s="13">
        <v>0</v>
      </c>
      <c r="AC3734" s="15">
        <v>0</v>
      </c>
      <c r="AD3734" s="13">
        <v>0</v>
      </c>
      <c r="AE3734" s="15">
        <v>0</v>
      </c>
      <c r="AF3734" s="13">
        <v>0</v>
      </c>
      <c r="AG3734" s="15">
        <v>0</v>
      </c>
      <c r="AH3734" s="13">
        <v>0</v>
      </c>
      <c r="AI3734" s="15">
        <v>0</v>
      </c>
      <c r="AJ3734" s="11" t="s">
        <v>17</v>
      </c>
      <c r="AK3734" s="11" t="s">
        <v>1398</v>
      </c>
      <c r="AL3734" s="22">
        <f t="shared" si="174"/>
        <v>2876</v>
      </c>
      <c r="AM3734" s="11" t="str">
        <f>VLOOKUP(O3734,Sheet2!$D$6:$E$14,2,FALSE)</f>
        <v>Spare parts</v>
      </c>
      <c r="AN3734" s="11" t="str">
        <f>VLOOKUP(F3734,Sheet2!$E$10:$F$13,2,FALSE)</f>
        <v>SPM</v>
      </c>
      <c r="AO3734" s="35" t="s">
        <v>14668</v>
      </c>
      <c r="AP3734">
        <f>MATCH(AN3734,Sheet2!$F$5:$F$18,0)</f>
        <v>6</v>
      </c>
      <c r="AQ3734">
        <f>MATCH(AO3734,Sheet2!$F$5:$K$5,0)</f>
        <v>6</v>
      </c>
      <c r="AR3734" s="33">
        <f>INDEX(Sheet2!$F$5:$K$18,OPaL!AP3734,OPaL!AQ3734)</f>
        <v>0.15</v>
      </c>
      <c r="AS3734" s="1">
        <f t="shared" si="176"/>
        <v>2939.2999999999997</v>
      </c>
    </row>
    <row r="3735" spans="1:45" x14ac:dyDescent="0.2">
      <c r="A3735" s="11" t="s">
        <v>7167</v>
      </c>
      <c r="B3735" s="11" t="s">
        <v>7168</v>
      </c>
      <c r="C3735" s="11" t="s">
        <v>13298</v>
      </c>
      <c r="D3735" s="21">
        <v>42916</v>
      </c>
      <c r="E3735" s="21" t="s">
        <v>9697</v>
      </c>
      <c r="F3735" s="21" t="s">
        <v>14659</v>
      </c>
      <c r="G3735" s="11" t="s">
        <v>2</v>
      </c>
      <c r="H3735" s="11" t="s">
        <v>16</v>
      </c>
      <c r="I3735" s="11" t="s">
        <v>4</v>
      </c>
      <c r="J3735" s="12">
        <v>1</v>
      </c>
      <c r="K3735" s="12">
        <v>3455.66</v>
      </c>
      <c r="L3735" s="12">
        <v>0</v>
      </c>
      <c r="M3735" s="12">
        <v>0</v>
      </c>
      <c r="N3735" s="12">
        <f t="shared" si="175"/>
        <v>3455.66</v>
      </c>
      <c r="O3735" s="11" t="s">
        <v>5</v>
      </c>
      <c r="P3735" s="13">
        <v>0</v>
      </c>
      <c r="Q3735" s="11" t="s">
        <v>6</v>
      </c>
      <c r="R3735" s="13">
        <v>0</v>
      </c>
      <c r="S3735" s="13">
        <v>0</v>
      </c>
      <c r="T3735" s="11" t="s">
        <v>7</v>
      </c>
      <c r="U3735" s="11" t="s">
        <v>8</v>
      </c>
      <c r="V3735" s="15">
        <v>0</v>
      </c>
      <c r="W3735" s="13">
        <v>0</v>
      </c>
      <c r="X3735" s="15">
        <v>0</v>
      </c>
      <c r="Y3735" s="15">
        <v>0</v>
      </c>
      <c r="Z3735" s="13">
        <v>0</v>
      </c>
      <c r="AA3735" s="15">
        <v>0</v>
      </c>
      <c r="AB3735" s="13">
        <v>0</v>
      </c>
      <c r="AC3735" s="15">
        <v>0</v>
      </c>
      <c r="AD3735" s="13">
        <v>0</v>
      </c>
      <c r="AE3735" s="15">
        <v>0</v>
      </c>
      <c r="AF3735" s="13">
        <v>0</v>
      </c>
      <c r="AG3735" s="15">
        <v>0</v>
      </c>
      <c r="AH3735" s="13">
        <v>0</v>
      </c>
      <c r="AI3735" s="15">
        <v>0</v>
      </c>
      <c r="AJ3735" s="11" t="s">
        <v>17</v>
      </c>
      <c r="AK3735" s="11" t="s">
        <v>13</v>
      </c>
      <c r="AL3735" s="22">
        <f t="shared" si="174"/>
        <v>2376</v>
      </c>
      <c r="AM3735" s="11" t="str">
        <f>VLOOKUP(O3735,Sheet2!$D$6:$E$14,2,FALSE)</f>
        <v>Spare parts</v>
      </c>
      <c r="AN3735" s="11" t="str">
        <f>VLOOKUP(F3735,Sheet2!$E$10:$F$13,2,FALSE)</f>
        <v>SPM</v>
      </c>
      <c r="AO3735" s="35" t="s">
        <v>14668</v>
      </c>
      <c r="AP3735">
        <f>MATCH(AN3735,Sheet2!$F$5:$F$18,0)</f>
        <v>6</v>
      </c>
      <c r="AQ3735">
        <f>MATCH(AO3735,Sheet2!$F$5:$K$5,0)</f>
        <v>6</v>
      </c>
      <c r="AR3735" s="33">
        <f>INDEX(Sheet2!$F$5:$K$18,OPaL!AP3735,OPaL!AQ3735)</f>
        <v>0.15</v>
      </c>
      <c r="AS3735" s="1">
        <f t="shared" si="176"/>
        <v>2937.3109999999997</v>
      </c>
    </row>
    <row r="3736" spans="1:45" x14ac:dyDescent="0.2">
      <c r="A3736" s="11" t="s">
        <v>439</v>
      </c>
      <c r="B3736" s="11" t="s">
        <v>440</v>
      </c>
      <c r="C3736" s="11" t="s">
        <v>13299</v>
      </c>
      <c r="D3736" s="21">
        <v>42775</v>
      </c>
      <c r="E3736" s="21" t="s">
        <v>9697</v>
      </c>
      <c r="F3736" s="21" t="s">
        <v>14659</v>
      </c>
      <c r="G3736" s="11" t="s">
        <v>2</v>
      </c>
      <c r="H3736" s="11" t="s">
        <v>16</v>
      </c>
      <c r="I3736" s="11" t="s">
        <v>4</v>
      </c>
      <c r="J3736" s="12">
        <v>2</v>
      </c>
      <c r="K3736" s="12">
        <v>3449.93</v>
      </c>
      <c r="L3736" s="12">
        <v>0</v>
      </c>
      <c r="M3736" s="12">
        <v>0</v>
      </c>
      <c r="N3736" s="12">
        <f t="shared" si="175"/>
        <v>3449.93</v>
      </c>
      <c r="O3736" s="11" t="s">
        <v>5</v>
      </c>
      <c r="P3736" s="13">
        <v>0</v>
      </c>
      <c r="Q3736" s="11" t="s">
        <v>6</v>
      </c>
      <c r="R3736" s="13">
        <v>0</v>
      </c>
      <c r="S3736" s="13">
        <v>0</v>
      </c>
      <c r="T3736" s="11" t="s">
        <v>7</v>
      </c>
      <c r="U3736" s="11" t="s">
        <v>8</v>
      </c>
      <c r="V3736" s="15">
        <v>0</v>
      </c>
      <c r="W3736" s="13">
        <v>0</v>
      </c>
      <c r="X3736" s="15">
        <v>0</v>
      </c>
      <c r="Y3736" s="15">
        <v>0</v>
      </c>
      <c r="Z3736" s="13">
        <v>0</v>
      </c>
      <c r="AA3736" s="15">
        <v>0</v>
      </c>
      <c r="AB3736" s="13">
        <v>0</v>
      </c>
      <c r="AC3736" s="15">
        <v>0</v>
      </c>
      <c r="AD3736" s="13">
        <v>0</v>
      </c>
      <c r="AE3736" s="15">
        <v>0</v>
      </c>
      <c r="AF3736" s="13">
        <v>0</v>
      </c>
      <c r="AG3736" s="15">
        <v>0</v>
      </c>
      <c r="AH3736" s="13">
        <v>0</v>
      </c>
      <c r="AI3736" s="15">
        <v>0</v>
      </c>
      <c r="AJ3736" s="11" t="s">
        <v>17</v>
      </c>
      <c r="AK3736" s="11" t="s">
        <v>13</v>
      </c>
      <c r="AL3736" s="22">
        <f t="shared" si="174"/>
        <v>2517</v>
      </c>
      <c r="AM3736" s="11" t="str">
        <f>VLOOKUP(O3736,Sheet2!$D$6:$E$14,2,FALSE)</f>
        <v>Spare parts</v>
      </c>
      <c r="AN3736" s="11" t="str">
        <f>VLOOKUP(F3736,Sheet2!$E$10:$F$13,2,FALSE)</f>
        <v>SPM</v>
      </c>
      <c r="AO3736" s="35" t="s">
        <v>14668</v>
      </c>
      <c r="AP3736">
        <f>MATCH(AN3736,Sheet2!$F$5:$F$18,0)</f>
        <v>6</v>
      </c>
      <c r="AQ3736">
        <f>MATCH(AO3736,Sheet2!$F$5:$K$5,0)</f>
        <v>6</v>
      </c>
      <c r="AR3736" s="33">
        <f>INDEX(Sheet2!$F$5:$K$18,OPaL!AP3736,OPaL!AQ3736)</f>
        <v>0.15</v>
      </c>
      <c r="AS3736" s="1">
        <f t="shared" si="176"/>
        <v>2932.4404999999997</v>
      </c>
    </row>
    <row r="3737" spans="1:45" x14ac:dyDescent="0.2">
      <c r="A3737" s="11" t="s">
        <v>4747</v>
      </c>
      <c r="B3737" s="11" t="s">
        <v>4748</v>
      </c>
      <c r="C3737" s="11" t="s">
        <v>13300</v>
      </c>
      <c r="D3737" s="21">
        <v>44716</v>
      </c>
      <c r="E3737" s="21" t="s">
        <v>9697</v>
      </c>
      <c r="F3737" s="21" t="s">
        <v>14659</v>
      </c>
      <c r="G3737" s="11" t="s">
        <v>2</v>
      </c>
      <c r="H3737" s="11" t="s">
        <v>350</v>
      </c>
      <c r="I3737" s="11" t="s">
        <v>4</v>
      </c>
      <c r="J3737" s="12">
        <v>3</v>
      </c>
      <c r="K3737" s="12">
        <v>3445.01</v>
      </c>
      <c r="L3737" s="12">
        <v>0</v>
      </c>
      <c r="M3737" s="12">
        <v>0</v>
      </c>
      <c r="N3737" s="12">
        <f t="shared" si="175"/>
        <v>3445.01</v>
      </c>
      <c r="O3737" s="11" t="s">
        <v>5</v>
      </c>
      <c r="P3737" s="13">
        <v>0</v>
      </c>
      <c r="Q3737" s="11" t="s">
        <v>6</v>
      </c>
      <c r="R3737" s="13">
        <v>0</v>
      </c>
      <c r="S3737" s="13">
        <v>0</v>
      </c>
      <c r="T3737" s="11" t="s">
        <v>7</v>
      </c>
      <c r="U3737" s="11" t="s">
        <v>8</v>
      </c>
      <c r="V3737" s="15">
        <v>0</v>
      </c>
      <c r="W3737" s="13">
        <v>0</v>
      </c>
      <c r="X3737" s="15">
        <v>0</v>
      </c>
      <c r="Y3737" s="15">
        <v>0</v>
      </c>
      <c r="Z3737" s="13">
        <v>0</v>
      </c>
      <c r="AA3737" s="15">
        <v>0</v>
      </c>
      <c r="AB3737" s="13">
        <v>0</v>
      </c>
      <c r="AC3737" s="15">
        <v>0</v>
      </c>
      <c r="AD3737" s="13">
        <v>0</v>
      </c>
      <c r="AE3737" s="15">
        <v>0</v>
      </c>
      <c r="AF3737" s="13">
        <v>0</v>
      </c>
      <c r="AG3737" s="15">
        <v>0</v>
      </c>
      <c r="AH3737" s="13">
        <v>0</v>
      </c>
      <c r="AI3737" s="15">
        <v>0</v>
      </c>
      <c r="AJ3737" s="11" t="s">
        <v>352</v>
      </c>
      <c r="AK3737" s="11" t="s">
        <v>1398</v>
      </c>
      <c r="AL3737" s="22">
        <f t="shared" si="174"/>
        <v>576</v>
      </c>
      <c r="AM3737" s="11" t="str">
        <f>VLOOKUP(O3737,Sheet2!$D$6:$E$14,2,FALSE)</f>
        <v>Spare parts</v>
      </c>
      <c r="AN3737" s="11" t="str">
        <f>VLOOKUP(F3737,Sheet2!$E$10:$F$13,2,FALSE)</f>
        <v>SPM</v>
      </c>
      <c r="AO3737" s="35" t="s">
        <v>14668</v>
      </c>
      <c r="AP3737">
        <f>MATCH(AN3737,Sheet2!$F$5:$F$18,0)</f>
        <v>6</v>
      </c>
      <c r="AQ3737">
        <f>MATCH(AO3737,Sheet2!$F$5:$K$5,0)</f>
        <v>6</v>
      </c>
      <c r="AR3737" s="33">
        <f>INDEX(Sheet2!$F$5:$K$18,OPaL!AP3737,OPaL!AQ3737)</f>
        <v>0.15</v>
      </c>
      <c r="AS3737" s="1">
        <f t="shared" si="176"/>
        <v>2928.2584999999999</v>
      </c>
    </row>
    <row r="3738" spans="1:45" x14ac:dyDescent="0.2">
      <c r="A3738" s="11" t="s">
        <v>4765</v>
      </c>
      <c r="B3738" s="11" t="s">
        <v>4766</v>
      </c>
      <c r="C3738" s="11" t="s">
        <v>13301</v>
      </c>
      <c r="D3738" s="21">
        <v>42975</v>
      </c>
      <c r="E3738" s="21" t="s">
        <v>9697</v>
      </c>
      <c r="F3738" s="21" t="s">
        <v>14659</v>
      </c>
      <c r="G3738" s="11" t="s">
        <v>2</v>
      </c>
      <c r="H3738" s="11" t="s">
        <v>16</v>
      </c>
      <c r="I3738" s="11" t="s">
        <v>4</v>
      </c>
      <c r="J3738" s="13">
        <v>1</v>
      </c>
      <c r="K3738" s="12">
        <v>3444</v>
      </c>
      <c r="L3738" s="12">
        <v>0</v>
      </c>
      <c r="M3738" s="12">
        <v>0</v>
      </c>
      <c r="N3738" s="12">
        <f t="shared" si="175"/>
        <v>3444</v>
      </c>
      <c r="O3738" s="11" t="s">
        <v>5</v>
      </c>
      <c r="P3738" s="13">
        <v>0</v>
      </c>
      <c r="Q3738" s="11" t="s">
        <v>6</v>
      </c>
      <c r="R3738" s="13">
        <v>0</v>
      </c>
      <c r="S3738" s="13">
        <v>0</v>
      </c>
      <c r="T3738" s="11" t="s">
        <v>7</v>
      </c>
      <c r="U3738" s="11" t="s">
        <v>8</v>
      </c>
      <c r="V3738" s="15">
        <v>0</v>
      </c>
      <c r="W3738" s="13">
        <v>0</v>
      </c>
      <c r="X3738" s="15">
        <v>0</v>
      </c>
      <c r="Y3738" s="15">
        <v>0</v>
      </c>
      <c r="Z3738" s="13">
        <v>0</v>
      </c>
      <c r="AA3738" s="15">
        <v>0</v>
      </c>
      <c r="AB3738" s="13">
        <v>0</v>
      </c>
      <c r="AC3738" s="15">
        <v>0</v>
      </c>
      <c r="AD3738" s="13">
        <v>0</v>
      </c>
      <c r="AE3738" s="15">
        <v>0</v>
      </c>
      <c r="AF3738" s="13">
        <v>0</v>
      </c>
      <c r="AG3738" s="15">
        <v>0</v>
      </c>
      <c r="AH3738" s="13">
        <v>0</v>
      </c>
      <c r="AI3738" s="15">
        <v>0</v>
      </c>
      <c r="AJ3738" s="11" t="s">
        <v>17</v>
      </c>
      <c r="AK3738" s="11" t="s">
        <v>1398</v>
      </c>
      <c r="AL3738" s="22">
        <f t="shared" si="174"/>
        <v>2317</v>
      </c>
      <c r="AM3738" s="11" t="str">
        <f>VLOOKUP(O3738,Sheet2!$D$6:$E$14,2,FALSE)</f>
        <v>Spare parts</v>
      </c>
      <c r="AN3738" s="11" t="str">
        <f>VLOOKUP(F3738,Sheet2!$E$10:$F$13,2,FALSE)</f>
        <v>SPM</v>
      </c>
      <c r="AO3738" s="35" t="s">
        <v>14668</v>
      </c>
      <c r="AP3738">
        <f>MATCH(AN3738,Sheet2!$F$5:$F$18,0)</f>
        <v>6</v>
      </c>
      <c r="AQ3738">
        <f>MATCH(AO3738,Sheet2!$F$5:$K$5,0)</f>
        <v>6</v>
      </c>
      <c r="AR3738" s="33">
        <f>INDEX(Sheet2!$F$5:$K$18,OPaL!AP3738,OPaL!AQ3738)</f>
        <v>0.15</v>
      </c>
      <c r="AS3738" s="1">
        <f t="shared" si="176"/>
        <v>2927.4</v>
      </c>
    </row>
    <row r="3739" spans="1:45" x14ac:dyDescent="0.2">
      <c r="A3739" s="11" t="s">
        <v>6781</v>
      </c>
      <c r="B3739" s="11" t="s">
        <v>6782</v>
      </c>
      <c r="C3739" s="11" t="s">
        <v>13302</v>
      </c>
      <c r="D3739" s="21">
        <v>43804</v>
      </c>
      <c r="E3739" s="21" t="s">
        <v>9697</v>
      </c>
      <c r="F3739" s="21" t="s">
        <v>14659</v>
      </c>
      <c r="G3739" s="11" t="s">
        <v>2</v>
      </c>
      <c r="H3739" s="11" t="s">
        <v>3</v>
      </c>
      <c r="I3739" s="11" t="s">
        <v>4</v>
      </c>
      <c r="J3739" s="13">
        <v>1</v>
      </c>
      <c r="K3739" s="12">
        <v>3443.95</v>
      </c>
      <c r="L3739" s="12">
        <v>0</v>
      </c>
      <c r="M3739" s="12">
        <v>0</v>
      </c>
      <c r="N3739" s="12">
        <f t="shared" si="175"/>
        <v>3443.95</v>
      </c>
      <c r="O3739" s="11" t="s">
        <v>5</v>
      </c>
      <c r="P3739" s="13">
        <v>0</v>
      </c>
      <c r="Q3739" s="11" t="s">
        <v>6</v>
      </c>
      <c r="R3739" s="13">
        <v>0</v>
      </c>
      <c r="S3739" s="13">
        <v>0</v>
      </c>
      <c r="T3739" s="11" t="s">
        <v>7</v>
      </c>
      <c r="U3739" s="11" t="s">
        <v>8</v>
      </c>
      <c r="V3739" s="15">
        <v>0</v>
      </c>
      <c r="W3739" s="13">
        <v>0</v>
      </c>
      <c r="X3739" s="15">
        <v>0</v>
      </c>
      <c r="Y3739" s="15">
        <v>0</v>
      </c>
      <c r="Z3739" s="13">
        <v>0</v>
      </c>
      <c r="AA3739" s="15">
        <v>0</v>
      </c>
      <c r="AB3739" s="13">
        <v>0</v>
      </c>
      <c r="AC3739" s="15">
        <v>0</v>
      </c>
      <c r="AD3739" s="13">
        <v>0</v>
      </c>
      <c r="AE3739" s="15">
        <v>0</v>
      </c>
      <c r="AF3739" s="13">
        <v>0</v>
      </c>
      <c r="AG3739" s="15">
        <v>0</v>
      </c>
      <c r="AH3739" s="13">
        <v>0</v>
      </c>
      <c r="AI3739" s="15">
        <v>0</v>
      </c>
      <c r="AJ3739" s="11" t="s">
        <v>9</v>
      </c>
      <c r="AK3739" s="11" t="s">
        <v>13</v>
      </c>
      <c r="AL3739" s="22">
        <f t="shared" si="174"/>
        <v>1488</v>
      </c>
      <c r="AM3739" s="11" t="str">
        <f>VLOOKUP(O3739,Sheet2!$D$6:$E$14,2,FALSE)</f>
        <v>Spare parts</v>
      </c>
      <c r="AN3739" s="11" t="str">
        <f>VLOOKUP(F3739,Sheet2!$E$10:$F$13,2,FALSE)</f>
        <v>SPM</v>
      </c>
      <c r="AO3739" s="35" t="s">
        <v>14668</v>
      </c>
      <c r="AP3739">
        <f>MATCH(AN3739,Sheet2!$F$5:$F$18,0)</f>
        <v>6</v>
      </c>
      <c r="AQ3739">
        <f>MATCH(AO3739,Sheet2!$F$5:$K$5,0)</f>
        <v>6</v>
      </c>
      <c r="AR3739" s="33">
        <f>INDEX(Sheet2!$F$5:$K$18,OPaL!AP3739,OPaL!AQ3739)</f>
        <v>0.15</v>
      </c>
      <c r="AS3739" s="1">
        <f t="shared" si="176"/>
        <v>2927.3574999999996</v>
      </c>
    </row>
    <row r="3740" spans="1:45" x14ac:dyDescent="0.2">
      <c r="A3740" s="11" t="s">
        <v>6781</v>
      </c>
      <c r="B3740" s="11" t="s">
        <v>6782</v>
      </c>
      <c r="C3740" s="11" t="s">
        <v>13302</v>
      </c>
      <c r="D3740" s="21">
        <v>43804</v>
      </c>
      <c r="E3740" s="21" t="s">
        <v>9697</v>
      </c>
      <c r="F3740" s="21" t="s">
        <v>14659</v>
      </c>
      <c r="G3740" s="11" t="s">
        <v>2</v>
      </c>
      <c r="H3740" s="11" t="s">
        <v>16</v>
      </c>
      <c r="I3740" s="11" t="s">
        <v>4</v>
      </c>
      <c r="J3740" s="13">
        <v>1</v>
      </c>
      <c r="K3740" s="12">
        <v>3443.95</v>
      </c>
      <c r="L3740" s="12">
        <v>0</v>
      </c>
      <c r="M3740" s="12">
        <v>0</v>
      </c>
      <c r="N3740" s="12">
        <f t="shared" si="175"/>
        <v>3443.95</v>
      </c>
      <c r="O3740" s="11" t="s">
        <v>5</v>
      </c>
      <c r="P3740" s="13">
        <v>0</v>
      </c>
      <c r="Q3740" s="11" t="s">
        <v>6</v>
      </c>
      <c r="R3740" s="13">
        <v>0</v>
      </c>
      <c r="S3740" s="13">
        <v>0</v>
      </c>
      <c r="T3740" s="11" t="s">
        <v>7</v>
      </c>
      <c r="U3740" s="11" t="s">
        <v>8</v>
      </c>
      <c r="V3740" s="15">
        <v>0</v>
      </c>
      <c r="W3740" s="13">
        <v>0</v>
      </c>
      <c r="X3740" s="15">
        <v>0</v>
      </c>
      <c r="Y3740" s="15">
        <v>0</v>
      </c>
      <c r="Z3740" s="13">
        <v>0</v>
      </c>
      <c r="AA3740" s="15">
        <v>0</v>
      </c>
      <c r="AB3740" s="13">
        <v>0</v>
      </c>
      <c r="AC3740" s="15">
        <v>0</v>
      </c>
      <c r="AD3740" s="13">
        <v>0</v>
      </c>
      <c r="AE3740" s="15">
        <v>0</v>
      </c>
      <c r="AF3740" s="13">
        <v>0</v>
      </c>
      <c r="AG3740" s="15">
        <v>0</v>
      </c>
      <c r="AH3740" s="13">
        <v>0</v>
      </c>
      <c r="AI3740" s="15">
        <v>0</v>
      </c>
      <c r="AJ3740" s="11" t="s">
        <v>17</v>
      </c>
      <c r="AK3740" s="11" t="s">
        <v>13</v>
      </c>
      <c r="AL3740" s="22">
        <f t="shared" si="174"/>
        <v>1488</v>
      </c>
      <c r="AM3740" s="11" t="str">
        <f>VLOOKUP(O3740,Sheet2!$D$6:$E$14,2,FALSE)</f>
        <v>Spare parts</v>
      </c>
      <c r="AN3740" s="11" t="str">
        <f>VLOOKUP(F3740,Sheet2!$E$10:$F$13,2,FALSE)</f>
        <v>SPM</v>
      </c>
      <c r="AO3740" s="35" t="s">
        <v>14668</v>
      </c>
      <c r="AP3740">
        <f>MATCH(AN3740,Sheet2!$F$5:$F$18,0)</f>
        <v>6</v>
      </c>
      <c r="AQ3740">
        <f>MATCH(AO3740,Sheet2!$F$5:$K$5,0)</f>
        <v>6</v>
      </c>
      <c r="AR3740" s="33">
        <f>INDEX(Sheet2!$F$5:$K$18,OPaL!AP3740,OPaL!AQ3740)</f>
        <v>0.15</v>
      </c>
      <c r="AS3740" s="1">
        <f t="shared" si="176"/>
        <v>2927.3574999999996</v>
      </c>
    </row>
    <row r="3741" spans="1:45" x14ac:dyDescent="0.2">
      <c r="A3741" s="11" t="s">
        <v>7970</v>
      </c>
      <c r="B3741" s="11" t="s">
        <v>7971</v>
      </c>
      <c r="C3741" s="11" t="s">
        <v>13303</v>
      </c>
      <c r="D3741" s="21">
        <v>43109</v>
      </c>
      <c r="E3741" s="21" t="s">
        <v>9697</v>
      </c>
      <c r="F3741" s="21" t="s">
        <v>14659</v>
      </c>
      <c r="G3741" s="11" t="s">
        <v>2</v>
      </c>
      <c r="H3741" s="11" t="s">
        <v>16</v>
      </c>
      <c r="I3741" s="11" t="s">
        <v>4</v>
      </c>
      <c r="J3741" s="12">
        <v>1</v>
      </c>
      <c r="K3741" s="12">
        <v>3435.14</v>
      </c>
      <c r="L3741" s="12">
        <v>0</v>
      </c>
      <c r="M3741" s="12">
        <v>0</v>
      </c>
      <c r="N3741" s="12">
        <f t="shared" si="175"/>
        <v>3435.14</v>
      </c>
      <c r="O3741" s="11" t="s">
        <v>5</v>
      </c>
      <c r="P3741" s="13">
        <v>0</v>
      </c>
      <c r="Q3741" s="11" t="s">
        <v>6</v>
      </c>
      <c r="R3741" s="13">
        <v>0</v>
      </c>
      <c r="S3741" s="13">
        <v>0</v>
      </c>
      <c r="T3741" s="11" t="s">
        <v>7</v>
      </c>
      <c r="U3741" s="11" t="s">
        <v>8</v>
      </c>
      <c r="V3741" s="15">
        <v>0</v>
      </c>
      <c r="W3741" s="13">
        <v>0</v>
      </c>
      <c r="X3741" s="15">
        <v>0</v>
      </c>
      <c r="Y3741" s="15">
        <v>0</v>
      </c>
      <c r="Z3741" s="13">
        <v>0</v>
      </c>
      <c r="AA3741" s="15">
        <v>0</v>
      </c>
      <c r="AB3741" s="13">
        <v>0</v>
      </c>
      <c r="AC3741" s="15">
        <v>0</v>
      </c>
      <c r="AD3741" s="13">
        <v>0</v>
      </c>
      <c r="AE3741" s="15">
        <v>0</v>
      </c>
      <c r="AF3741" s="13">
        <v>0</v>
      </c>
      <c r="AG3741" s="15">
        <v>0</v>
      </c>
      <c r="AH3741" s="13">
        <v>0</v>
      </c>
      <c r="AI3741" s="15">
        <v>0</v>
      </c>
      <c r="AJ3741" s="11" t="s">
        <v>17</v>
      </c>
      <c r="AK3741" s="11" t="s">
        <v>1398</v>
      </c>
      <c r="AL3741" s="22">
        <f t="shared" si="174"/>
        <v>2183</v>
      </c>
      <c r="AM3741" s="11" t="str">
        <f>VLOOKUP(O3741,Sheet2!$D$6:$E$14,2,FALSE)</f>
        <v>Spare parts</v>
      </c>
      <c r="AN3741" s="11" t="str">
        <f>VLOOKUP(F3741,Sheet2!$E$10:$F$13,2,FALSE)</f>
        <v>SPM</v>
      </c>
      <c r="AO3741" s="35" t="s">
        <v>14668</v>
      </c>
      <c r="AP3741">
        <f>MATCH(AN3741,Sheet2!$F$5:$F$18,0)</f>
        <v>6</v>
      </c>
      <c r="AQ3741">
        <f>MATCH(AO3741,Sheet2!$F$5:$K$5,0)</f>
        <v>6</v>
      </c>
      <c r="AR3741" s="33">
        <f>INDEX(Sheet2!$F$5:$K$18,OPaL!AP3741,OPaL!AQ3741)</f>
        <v>0.15</v>
      </c>
      <c r="AS3741" s="1">
        <f t="shared" si="176"/>
        <v>2919.8689999999997</v>
      </c>
    </row>
    <row r="3742" spans="1:45" x14ac:dyDescent="0.2">
      <c r="A3742" s="11" t="s">
        <v>8702</v>
      </c>
      <c r="B3742" s="11" t="s">
        <v>8703</v>
      </c>
      <c r="C3742" s="11" t="s">
        <v>13304</v>
      </c>
      <c r="D3742" s="21">
        <v>45061</v>
      </c>
      <c r="E3742" s="21" t="s">
        <v>9731</v>
      </c>
      <c r="F3742" s="21" t="s">
        <v>14659</v>
      </c>
      <c r="G3742" s="11" t="s">
        <v>2</v>
      </c>
      <c r="H3742" s="11" t="s">
        <v>3</v>
      </c>
      <c r="I3742" s="11" t="s">
        <v>4</v>
      </c>
      <c r="J3742" s="13">
        <v>10</v>
      </c>
      <c r="K3742" s="12">
        <v>3430.96</v>
      </c>
      <c r="L3742" s="12">
        <v>0</v>
      </c>
      <c r="M3742" s="12">
        <v>0</v>
      </c>
      <c r="N3742" s="12">
        <f t="shared" si="175"/>
        <v>3430.96</v>
      </c>
      <c r="O3742" s="11" t="s">
        <v>8227</v>
      </c>
      <c r="P3742" s="13">
        <v>0</v>
      </c>
      <c r="Q3742" s="11" t="s">
        <v>6</v>
      </c>
      <c r="R3742" s="13">
        <v>0</v>
      </c>
      <c r="S3742" s="13">
        <v>0</v>
      </c>
      <c r="T3742" s="11" t="s">
        <v>7</v>
      </c>
      <c r="U3742" s="11" t="s">
        <v>8</v>
      </c>
      <c r="V3742" s="15">
        <v>0</v>
      </c>
      <c r="W3742" s="13">
        <v>0</v>
      </c>
      <c r="X3742" s="15">
        <v>0</v>
      </c>
      <c r="Y3742" s="15">
        <v>0</v>
      </c>
      <c r="Z3742" s="13">
        <v>0</v>
      </c>
      <c r="AA3742" s="15">
        <v>0</v>
      </c>
      <c r="AB3742" s="13">
        <v>0</v>
      </c>
      <c r="AC3742" s="15">
        <v>0</v>
      </c>
      <c r="AD3742" s="13">
        <v>0</v>
      </c>
      <c r="AE3742" s="15">
        <v>0</v>
      </c>
      <c r="AF3742" s="13">
        <v>0</v>
      </c>
      <c r="AG3742" s="15">
        <v>0</v>
      </c>
      <c r="AH3742" s="13">
        <v>0</v>
      </c>
      <c r="AI3742" s="15">
        <v>0</v>
      </c>
      <c r="AJ3742" s="11" t="s">
        <v>9</v>
      </c>
      <c r="AK3742" s="11" t="s">
        <v>8228</v>
      </c>
      <c r="AL3742" s="22">
        <f t="shared" si="174"/>
        <v>231</v>
      </c>
      <c r="AM3742" s="11" t="str">
        <f>VLOOKUP(O3742,Sheet2!$D$6:$E$14,2,FALSE)</f>
        <v>Consumables</v>
      </c>
      <c r="AN3742" s="11" t="str">
        <f>VLOOKUP(F3742,Sheet2!$E$15:$F$18,2,FALSE)</f>
        <v>CM</v>
      </c>
      <c r="AO3742" s="35" t="s">
        <v>14666</v>
      </c>
      <c r="AP3742">
        <f>MATCH(AN3742,Sheet2!$F$5:$F$18,0)</f>
        <v>13</v>
      </c>
      <c r="AQ3742">
        <f>MATCH(AO3742,Sheet2!$F$5:$K$5,0)</f>
        <v>4</v>
      </c>
      <c r="AR3742" s="33">
        <f>INDEX(Sheet2!$F$5:$K$18,OPaL!AP3742,OPaL!AQ3742)</f>
        <v>0.05</v>
      </c>
      <c r="AS3742" s="1">
        <f t="shared" si="176"/>
        <v>3259.4119999999998</v>
      </c>
    </row>
    <row r="3743" spans="1:45" x14ac:dyDescent="0.2">
      <c r="A3743" s="11" t="s">
        <v>8704</v>
      </c>
      <c r="B3743" s="11" t="s">
        <v>8705</v>
      </c>
      <c r="C3743" s="11" t="s">
        <v>13305</v>
      </c>
      <c r="D3743" s="21">
        <v>43119</v>
      </c>
      <c r="E3743" s="21" t="s">
        <v>9731</v>
      </c>
      <c r="F3743" s="21" t="s">
        <v>14659</v>
      </c>
      <c r="G3743" s="11" t="s">
        <v>2</v>
      </c>
      <c r="H3743" s="11" t="s">
        <v>3</v>
      </c>
      <c r="I3743" s="11" t="s">
        <v>4</v>
      </c>
      <c r="J3743" s="13">
        <v>20</v>
      </c>
      <c r="K3743" s="12">
        <v>3430.15</v>
      </c>
      <c r="L3743" s="12">
        <v>0</v>
      </c>
      <c r="M3743" s="12">
        <v>0</v>
      </c>
      <c r="N3743" s="12">
        <f t="shared" si="175"/>
        <v>3430.15</v>
      </c>
      <c r="O3743" s="11" t="s">
        <v>8227</v>
      </c>
      <c r="P3743" s="13">
        <v>0</v>
      </c>
      <c r="Q3743" s="11" t="s">
        <v>6</v>
      </c>
      <c r="R3743" s="13">
        <v>0</v>
      </c>
      <c r="S3743" s="13">
        <v>0</v>
      </c>
      <c r="T3743" s="11" t="s">
        <v>7</v>
      </c>
      <c r="U3743" s="11" t="s">
        <v>8</v>
      </c>
      <c r="V3743" s="15">
        <v>0</v>
      </c>
      <c r="W3743" s="13">
        <v>0</v>
      </c>
      <c r="X3743" s="15">
        <v>0</v>
      </c>
      <c r="Y3743" s="15">
        <v>0</v>
      </c>
      <c r="Z3743" s="13">
        <v>0</v>
      </c>
      <c r="AA3743" s="15">
        <v>0</v>
      </c>
      <c r="AB3743" s="13">
        <v>0</v>
      </c>
      <c r="AC3743" s="15">
        <v>0</v>
      </c>
      <c r="AD3743" s="13">
        <v>0</v>
      </c>
      <c r="AE3743" s="15">
        <v>0</v>
      </c>
      <c r="AF3743" s="13">
        <v>0</v>
      </c>
      <c r="AG3743" s="15">
        <v>0</v>
      </c>
      <c r="AH3743" s="13">
        <v>0</v>
      </c>
      <c r="AI3743" s="15">
        <v>0</v>
      </c>
      <c r="AJ3743" s="11" t="s">
        <v>9</v>
      </c>
      <c r="AK3743" s="11" t="s">
        <v>8228</v>
      </c>
      <c r="AL3743" s="22">
        <f t="shared" si="174"/>
        <v>2173</v>
      </c>
      <c r="AM3743" s="11" t="str">
        <f>VLOOKUP(O3743,Sheet2!$D$6:$E$14,2,FALSE)</f>
        <v>Consumables</v>
      </c>
      <c r="AN3743" s="11" t="str">
        <f>VLOOKUP(F3743,Sheet2!$E$15:$F$18,2,FALSE)</f>
        <v>CM</v>
      </c>
      <c r="AO3743" s="35" t="s">
        <v>14668</v>
      </c>
      <c r="AP3743">
        <f>MATCH(AN3743,Sheet2!$F$5:$F$18,0)</f>
        <v>13</v>
      </c>
      <c r="AQ3743">
        <f>MATCH(AO3743,Sheet2!$F$5:$K$5,0)</f>
        <v>6</v>
      </c>
      <c r="AR3743" s="33">
        <f>INDEX(Sheet2!$F$5:$K$18,OPaL!AP3743,OPaL!AQ3743)</f>
        <v>0.2</v>
      </c>
      <c r="AS3743" s="1">
        <f t="shared" si="176"/>
        <v>2744.1200000000003</v>
      </c>
    </row>
    <row r="3744" spans="1:45" x14ac:dyDescent="0.2">
      <c r="A3744" s="11" t="s">
        <v>4729</v>
      </c>
      <c r="B3744" s="11" t="s">
        <v>4730</v>
      </c>
      <c r="C3744" s="11" t="s">
        <v>13306</v>
      </c>
      <c r="D3744" s="21">
        <v>42975</v>
      </c>
      <c r="E3744" s="21" t="s">
        <v>9697</v>
      </c>
      <c r="F3744" s="21" t="s">
        <v>14659</v>
      </c>
      <c r="G3744" s="11" t="s">
        <v>2</v>
      </c>
      <c r="H3744" s="11" t="s">
        <v>16</v>
      </c>
      <c r="I3744" s="11" t="s">
        <v>4</v>
      </c>
      <c r="J3744" s="13">
        <v>4</v>
      </c>
      <c r="K3744" s="12">
        <v>3424</v>
      </c>
      <c r="L3744" s="12">
        <v>0</v>
      </c>
      <c r="M3744" s="12">
        <v>0</v>
      </c>
      <c r="N3744" s="12">
        <f t="shared" si="175"/>
        <v>3424</v>
      </c>
      <c r="O3744" s="11" t="s">
        <v>5</v>
      </c>
      <c r="P3744" s="13">
        <v>0</v>
      </c>
      <c r="Q3744" s="11" t="s">
        <v>6</v>
      </c>
      <c r="R3744" s="13">
        <v>0</v>
      </c>
      <c r="S3744" s="13">
        <v>0</v>
      </c>
      <c r="T3744" s="11" t="s">
        <v>7</v>
      </c>
      <c r="U3744" s="11" t="s">
        <v>8</v>
      </c>
      <c r="V3744" s="15">
        <v>0</v>
      </c>
      <c r="W3744" s="13">
        <v>0</v>
      </c>
      <c r="X3744" s="15">
        <v>0</v>
      </c>
      <c r="Y3744" s="15">
        <v>0</v>
      </c>
      <c r="Z3744" s="13">
        <v>0</v>
      </c>
      <c r="AA3744" s="15">
        <v>0</v>
      </c>
      <c r="AB3744" s="13">
        <v>0</v>
      </c>
      <c r="AC3744" s="15">
        <v>0</v>
      </c>
      <c r="AD3744" s="13">
        <v>0</v>
      </c>
      <c r="AE3744" s="15">
        <v>0</v>
      </c>
      <c r="AF3744" s="13">
        <v>0</v>
      </c>
      <c r="AG3744" s="15">
        <v>0</v>
      </c>
      <c r="AH3744" s="13">
        <v>0</v>
      </c>
      <c r="AI3744" s="15">
        <v>0</v>
      </c>
      <c r="AJ3744" s="11" t="s">
        <v>17</v>
      </c>
      <c r="AK3744" s="11" t="s">
        <v>1398</v>
      </c>
      <c r="AL3744" s="22">
        <f t="shared" si="174"/>
        <v>2317</v>
      </c>
      <c r="AM3744" s="11" t="str">
        <f>VLOOKUP(O3744,Sheet2!$D$6:$E$14,2,FALSE)</f>
        <v>Spare parts</v>
      </c>
      <c r="AN3744" s="11" t="str">
        <f>VLOOKUP(F3744,Sheet2!$E$10:$F$13,2,FALSE)</f>
        <v>SPM</v>
      </c>
      <c r="AO3744" s="35" t="s">
        <v>14668</v>
      </c>
      <c r="AP3744">
        <f>MATCH(AN3744,Sheet2!$F$5:$F$18,0)</f>
        <v>6</v>
      </c>
      <c r="AQ3744">
        <f>MATCH(AO3744,Sheet2!$F$5:$K$5,0)</f>
        <v>6</v>
      </c>
      <c r="AR3744" s="33">
        <f>INDEX(Sheet2!$F$5:$K$18,OPaL!AP3744,OPaL!AQ3744)</f>
        <v>0.15</v>
      </c>
      <c r="AS3744" s="1">
        <f t="shared" si="176"/>
        <v>2910.4</v>
      </c>
    </row>
    <row r="3745" spans="1:45" x14ac:dyDescent="0.2">
      <c r="A3745" s="11" t="s">
        <v>9418</v>
      </c>
      <c r="B3745" s="11" t="s">
        <v>9419</v>
      </c>
      <c r="C3745" s="11" t="s">
        <v>13073</v>
      </c>
      <c r="D3745" s="21">
        <v>42179</v>
      </c>
      <c r="E3745" s="21" t="s">
        <v>9723</v>
      </c>
      <c r="F3745" s="21" t="s">
        <v>14659</v>
      </c>
      <c r="G3745" s="11" t="s">
        <v>2</v>
      </c>
      <c r="H3745" s="11" t="s">
        <v>3</v>
      </c>
      <c r="I3745" s="11" t="s">
        <v>4</v>
      </c>
      <c r="J3745" s="13">
        <v>3</v>
      </c>
      <c r="K3745" s="12">
        <v>3418</v>
      </c>
      <c r="L3745" s="12">
        <v>0</v>
      </c>
      <c r="M3745" s="12">
        <v>0</v>
      </c>
      <c r="N3745" s="12">
        <f t="shared" si="175"/>
        <v>3418</v>
      </c>
      <c r="O3745" s="11" t="s">
        <v>8227</v>
      </c>
      <c r="P3745" s="13">
        <v>0</v>
      </c>
      <c r="Q3745" s="11" t="s">
        <v>6</v>
      </c>
      <c r="R3745" s="13">
        <v>0</v>
      </c>
      <c r="S3745" s="13">
        <v>0</v>
      </c>
      <c r="T3745" s="11" t="s">
        <v>7</v>
      </c>
      <c r="U3745" s="11" t="s">
        <v>8</v>
      </c>
      <c r="V3745" s="15">
        <v>0</v>
      </c>
      <c r="W3745" s="13">
        <v>0</v>
      </c>
      <c r="X3745" s="15">
        <v>0</v>
      </c>
      <c r="Y3745" s="15">
        <v>0</v>
      </c>
      <c r="Z3745" s="13">
        <v>0</v>
      </c>
      <c r="AA3745" s="15">
        <v>0</v>
      </c>
      <c r="AB3745" s="13">
        <v>0</v>
      </c>
      <c r="AC3745" s="15">
        <v>0</v>
      </c>
      <c r="AD3745" s="13">
        <v>0</v>
      </c>
      <c r="AE3745" s="15">
        <v>0</v>
      </c>
      <c r="AF3745" s="13">
        <v>0</v>
      </c>
      <c r="AG3745" s="15">
        <v>0</v>
      </c>
      <c r="AH3745" s="13">
        <v>0</v>
      </c>
      <c r="AI3745" s="15">
        <v>0</v>
      </c>
      <c r="AJ3745" s="11" t="s">
        <v>9</v>
      </c>
      <c r="AK3745" s="11" t="s">
        <v>8228</v>
      </c>
      <c r="AL3745" s="22">
        <f t="shared" si="174"/>
        <v>3113</v>
      </c>
      <c r="AM3745" s="11" t="str">
        <f>VLOOKUP(O3745,Sheet2!$D$6:$E$14,2,FALSE)</f>
        <v>Consumables</v>
      </c>
      <c r="AN3745" s="11" t="str">
        <f>VLOOKUP(F3745,Sheet2!$E$15:$F$18,2,FALSE)</f>
        <v>CM</v>
      </c>
      <c r="AO3745" s="35" t="s">
        <v>14668</v>
      </c>
      <c r="AP3745">
        <f>MATCH(AN3745,Sheet2!$F$5:$F$18,0)</f>
        <v>13</v>
      </c>
      <c r="AQ3745">
        <f>MATCH(AO3745,Sheet2!$F$5:$K$5,0)</f>
        <v>6</v>
      </c>
      <c r="AR3745" s="33">
        <f>INDEX(Sheet2!$F$5:$K$18,OPaL!AP3745,OPaL!AQ3745)</f>
        <v>0.2</v>
      </c>
      <c r="AS3745" s="1">
        <f t="shared" si="176"/>
        <v>2734.4</v>
      </c>
    </row>
    <row r="3746" spans="1:45" x14ac:dyDescent="0.2">
      <c r="A3746" s="11" t="s">
        <v>7705</v>
      </c>
      <c r="B3746" s="11" t="s">
        <v>7706</v>
      </c>
      <c r="C3746" s="11" t="s">
        <v>13307</v>
      </c>
      <c r="D3746" s="21">
        <v>42938</v>
      </c>
      <c r="E3746" s="21" t="s">
        <v>9805</v>
      </c>
      <c r="F3746" s="21" t="s">
        <v>14658</v>
      </c>
      <c r="G3746" s="11" t="s">
        <v>2</v>
      </c>
      <c r="H3746" s="11" t="s">
        <v>16</v>
      </c>
      <c r="I3746" s="11" t="s">
        <v>4</v>
      </c>
      <c r="J3746" s="12">
        <v>3</v>
      </c>
      <c r="K3746" s="12">
        <v>3416.93</v>
      </c>
      <c r="L3746" s="12">
        <v>0</v>
      </c>
      <c r="M3746" s="12">
        <v>0</v>
      </c>
      <c r="N3746" s="12">
        <f t="shared" si="175"/>
        <v>3416.93</v>
      </c>
      <c r="O3746" s="11" t="s">
        <v>5</v>
      </c>
      <c r="P3746" s="13">
        <v>0</v>
      </c>
      <c r="Q3746" s="11" t="s">
        <v>6</v>
      </c>
      <c r="R3746" s="13">
        <v>0</v>
      </c>
      <c r="S3746" s="13">
        <v>0</v>
      </c>
      <c r="T3746" s="11" t="s">
        <v>7</v>
      </c>
      <c r="U3746" s="11" t="s">
        <v>8</v>
      </c>
      <c r="V3746" s="15">
        <v>0</v>
      </c>
      <c r="W3746" s="13">
        <v>0</v>
      </c>
      <c r="X3746" s="15">
        <v>0</v>
      </c>
      <c r="Y3746" s="15">
        <v>0</v>
      </c>
      <c r="Z3746" s="13">
        <v>0</v>
      </c>
      <c r="AA3746" s="15">
        <v>0</v>
      </c>
      <c r="AB3746" s="13">
        <v>0</v>
      </c>
      <c r="AC3746" s="15">
        <v>0</v>
      </c>
      <c r="AD3746" s="13">
        <v>0</v>
      </c>
      <c r="AE3746" s="15">
        <v>0</v>
      </c>
      <c r="AF3746" s="13">
        <v>0</v>
      </c>
      <c r="AG3746" s="15">
        <v>0</v>
      </c>
      <c r="AH3746" s="13">
        <v>0</v>
      </c>
      <c r="AI3746" s="15">
        <v>0</v>
      </c>
      <c r="AJ3746" s="11" t="s">
        <v>17</v>
      </c>
      <c r="AK3746" s="11" t="s">
        <v>10</v>
      </c>
      <c r="AL3746" s="22">
        <f t="shared" si="174"/>
        <v>2354</v>
      </c>
      <c r="AM3746" s="11" t="str">
        <f>VLOOKUP(O3746,Sheet2!$D$6:$E$14,2,FALSE)</f>
        <v>Spare parts</v>
      </c>
      <c r="AN3746" s="11" t="str">
        <f>VLOOKUP(F3746,Sheet2!$E$10:$F$13,2,FALSE)</f>
        <v>SPE</v>
      </c>
      <c r="AO3746" s="35" t="s">
        <v>14668</v>
      </c>
      <c r="AP3746">
        <f>MATCH(AN3746,Sheet2!$F$5:$F$18,0)</f>
        <v>7</v>
      </c>
      <c r="AQ3746">
        <f>MATCH(AO3746,Sheet2!$F$5:$K$5,0)</f>
        <v>6</v>
      </c>
      <c r="AR3746" s="33">
        <f>INDEX(Sheet2!$F$5:$K$18,OPaL!AP3746,OPaL!AQ3746)</f>
        <v>0.15</v>
      </c>
      <c r="AS3746" s="1">
        <f t="shared" si="176"/>
        <v>2904.3905</v>
      </c>
    </row>
    <row r="3747" spans="1:45" x14ac:dyDescent="0.2">
      <c r="A3747" s="11" t="s">
        <v>4861</v>
      </c>
      <c r="B3747" s="11" t="s">
        <v>4862</v>
      </c>
      <c r="C3747" s="11" t="s">
        <v>13308</v>
      </c>
      <c r="D3747" s="21">
        <v>44728</v>
      </c>
      <c r="E3747" s="21" t="s">
        <v>9697</v>
      </c>
      <c r="F3747" s="21" t="s">
        <v>14659</v>
      </c>
      <c r="G3747" s="11" t="s">
        <v>2</v>
      </c>
      <c r="H3747" s="11" t="s">
        <v>3</v>
      </c>
      <c r="I3747" s="11" t="s">
        <v>4</v>
      </c>
      <c r="J3747" s="13">
        <v>2</v>
      </c>
      <c r="K3747" s="12">
        <v>3416.28</v>
      </c>
      <c r="L3747" s="12">
        <v>0</v>
      </c>
      <c r="M3747" s="12">
        <v>0</v>
      </c>
      <c r="N3747" s="12">
        <f t="shared" si="175"/>
        <v>3416.28</v>
      </c>
      <c r="O3747" s="11" t="s">
        <v>5</v>
      </c>
      <c r="P3747" s="13">
        <v>0</v>
      </c>
      <c r="Q3747" s="11" t="s">
        <v>6</v>
      </c>
      <c r="R3747" s="13">
        <v>0</v>
      </c>
      <c r="S3747" s="13">
        <v>0</v>
      </c>
      <c r="T3747" s="11" t="s">
        <v>7</v>
      </c>
      <c r="U3747" s="11" t="s">
        <v>8</v>
      </c>
      <c r="V3747" s="15">
        <v>0</v>
      </c>
      <c r="W3747" s="13">
        <v>0</v>
      </c>
      <c r="X3747" s="15">
        <v>0</v>
      </c>
      <c r="Y3747" s="15">
        <v>0</v>
      </c>
      <c r="Z3747" s="13">
        <v>0</v>
      </c>
      <c r="AA3747" s="15">
        <v>0</v>
      </c>
      <c r="AB3747" s="13">
        <v>0</v>
      </c>
      <c r="AC3747" s="15">
        <v>0</v>
      </c>
      <c r="AD3747" s="13">
        <v>0</v>
      </c>
      <c r="AE3747" s="15">
        <v>0</v>
      </c>
      <c r="AF3747" s="13">
        <v>0</v>
      </c>
      <c r="AG3747" s="15">
        <v>0</v>
      </c>
      <c r="AH3747" s="13">
        <v>0</v>
      </c>
      <c r="AI3747" s="15">
        <v>0</v>
      </c>
      <c r="AJ3747" s="11" t="s">
        <v>9</v>
      </c>
      <c r="AK3747" s="11" t="s">
        <v>1398</v>
      </c>
      <c r="AL3747" s="22">
        <f t="shared" si="174"/>
        <v>564</v>
      </c>
      <c r="AM3747" s="11" t="str">
        <f>VLOOKUP(O3747,Sheet2!$D$6:$E$14,2,FALSE)</f>
        <v>Spare parts</v>
      </c>
      <c r="AN3747" s="11" t="str">
        <f>VLOOKUP(F3747,Sheet2!$E$10:$F$13,2,FALSE)</f>
        <v>SPM</v>
      </c>
      <c r="AO3747" s="35" t="s">
        <v>14668</v>
      </c>
      <c r="AP3747">
        <f>MATCH(AN3747,Sheet2!$F$5:$F$18,0)</f>
        <v>6</v>
      </c>
      <c r="AQ3747">
        <f>MATCH(AO3747,Sheet2!$F$5:$K$5,0)</f>
        <v>6</v>
      </c>
      <c r="AR3747" s="33">
        <f>INDEX(Sheet2!$F$5:$K$18,OPaL!AP3747,OPaL!AQ3747)</f>
        <v>0.15</v>
      </c>
      <c r="AS3747" s="1">
        <f t="shared" si="176"/>
        <v>2903.8380000000002</v>
      </c>
    </row>
    <row r="3748" spans="1:45" x14ac:dyDescent="0.2">
      <c r="A3748" s="11" t="s">
        <v>3355</v>
      </c>
      <c r="B3748" s="11" t="s">
        <v>3356</v>
      </c>
      <c r="C3748" s="11" t="s">
        <v>12730</v>
      </c>
      <c r="D3748" s="21">
        <v>43312</v>
      </c>
      <c r="E3748" s="21" t="s">
        <v>9697</v>
      </c>
      <c r="F3748" s="21" t="s">
        <v>14658</v>
      </c>
      <c r="G3748" s="11" t="s">
        <v>2</v>
      </c>
      <c r="H3748" s="11" t="s">
        <v>3</v>
      </c>
      <c r="I3748" s="11" t="s">
        <v>4</v>
      </c>
      <c r="J3748" s="12">
        <v>1</v>
      </c>
      <c r="K3748" s="12">
        <v>3413.73</v>
      </c>
      <c r="L3748" s="12">
        <v>0</v>
      </c>
      <c r="M3748" s="12">
        <v>0</v>
      </c>
      <c r="N3748" s="12">
        <f t="shared" si="175"/>
        <v>3413.73</v>
      </c>
      <c r="O3748" s="11" t="s">
        <v>5</v>
      </c>
      <c r="P3748" s="13">
        <v>0</v>
      </c>
      <c r="Q3748" s="11" t="s">
        <v>6</v>
      </c>
      <c r="R3748" s="13">
        <v>0</v>
      </c>
      <c r="S3748" s="13">
        <v>0</v>
      </c>
      <c r="T3748" s="11" t="s">
        <v>7</v>
      </c>
      <c r="U3748" s="11" t="s">
        <v>8</v>
      </c>
      <c r="V3748" s="15">
        <v>0</v>
      </c>
      <c r="W3748" s="13">
        <v>0</v>
      </c>
      <c r="X3748" s="15">
        <v>0</v>
      </c>
      <c r="Y3748" s="15">
        <v>0</v>
      </c>
      <c r="Z3748" s="13">
        <v>0</v>
      </c>
      <c r="AA3748" s="15">
        <v>0</v>
      </c>
      <c r="AB3748" s="13">
        <v>0</v>
      </c>
      <c r="AC3748" s="15">
        <v>0</v>
      </c>
      <c r="AD3748" s="13">
        <v>0</v>
      </c>
      <c r="AE3748" s="15">
        <v>0</v>
      </c>
      <c r="AF3748" s="13">
        <v>0</v>
      </c>
      <c r="AG3748" s="15">
        <v>0</v>
      </c>
      <c r="AH3748" s="13">
        <v>0</v>
      </c>
      <c r="AI3748" s="15">
        <v>0</v>
      </c>
      <c r="AJ3748" s="11" t="s">
        <v>9</v>
      </c>
      <c r="AK3748" s="11" t="s">
        <v>1398</v>
      </c>
      <c r="AL3748" s="22">
        <f t="shared" si="174"/>
        <v>1980</v>
      </c>
      <c r="AM3748" s="11" t="str">
        <f>VLOOKUP(O3748,Sheet2!$D$6:$E$14,2,FALSE)</f>
        <v>Spare parts</v>
      </c>
      <c r="AN3748" s="11" t="str">
        <f>VLOOKUP(F3748,Sheet2!$E$10:$F$13,2,FALSE)</f>
        <v>SPE</v>
      </c>
      <c r="AO3748" s="35" t="s">
        <v>14668</v>
      </c>
      <c r="AP3748">
        <f>MATCH(AN3748,Sheet2!$F$5:$F$18,0)</f>
        <v>7</v>
      </c>
      <c r="AQ3748">
        <f>MATCH(AO3748,Sheet2!$F$5:$K$5,0)</f>
        <v>6</v>
      </c>
      <c r="AR3748" s="33">
        <f>INDEX(Sheet2!$F$5:$K$18,OPaL!AP3748,OPaL!AQ3748)</f>
        <v>0.15</v>
      </c>
      <c r="AS3748" s="1">
        <f t="shared" si="176"/>
        <v>2901.6704999999997</v>
      </c>
    </row>
    <row r="3749" spans="1:45" x14ac:dyDescent="0.2">
      <c r="A3749" s="11" t="s">
        <v>1839</v>
      </c>
      <c r="B3749" s="11" t="s">
        <v>1840</v>
      </c>
      <c r="C3749" s="11" t="s">
        <v>13309</v>
      </c>
      <c r="D3749" s="21">
        <v>42943</v>
      </c>
      <c r="E3749" s="21" t="s">
        <v>9697</v>
      </c>
      <c r="F3749" s="21" t="s">
        <v>14659</v>
      </c>
      <c r="G3749" s="11" t="s">
        <v>2</v>
      </c>
      <c r="H3749" s="11" t="s">
        <v>16</v>
      </c>
      <c r="I3749" s="11" t="s">
        <v>4</v>
      </c>
      <c r="J3749" s="13">
        <v>10</v>
      </c>
      <c r="K3749" s="12">
        <v>3410.16</v>
      </c>
      <c r="L3749" s="12">
        <v>0</v>
      </c>
      <c r="M3749" s="12">
        <v>0</v>
      </c>
      <c r="N3749" s="12">
        <f t="shared" si="175"/>
        <v>3410.16</v>
      </c>
      <c r="O3749" s="11" t="s">
        <v>5</v>
      </c>
      <c r="P3749" s="13">
        <v>0</v>
      </c>
      <c r="Q3749" s="11" t="s">
        <v>6</v>
      </c>
      <c r="R3749" s="13">
        <v>0</v>
      </c>
      <c r="S3749" s="13">
        <v>0</v>
      </c>
      <c r="T3749" s="11" t="s">
        <v>7</v>
      </c>
      <c r="U3749" s="11" t="s">
        <v>8</v>
      </c>
      <c r="V3749" s="15">
        <v>0</v>
      </c>
      <c r="W3749" s="13">
        <v>0</v>
      </c>
      <c r="X3749" s="15">
        <v>0</v>
      </c>
      <c r="Y3749" s="15">
        <v>0</v>
      </c>
      <c r="Z3749" s="13">
        <v>0</v>
      </c>
      <c r="AA3749" s="15">
        <v>0</v>
      </c>
      <c r="AB3749" s="13">
        <v>0</v>
      </c>
      <c r="AC3749" s="15">
        <v>0</v>
      </c>
      <c r="AD3749" s="13">
        <v>0</v>
      </c>
      <c r="AE3749" s="15">
        <v>0</v>
      </c>
      <c r="AF3749" s="13">
        <v>0</v>
      </c>
      <c r="AG3749" s="15">
        <v>0</v>
      </c>
      <c r="AH3749" s="13">
        <v>0</v>
      </c>
      <c r="AI3749" s="15">
        <v>0</v>
      </c>
      <c r="AJ3749" s="11" t="s">
        <v>17</v>
      </c>
      <c r="AK3749" s="11" t="s">
        <v>13</v>
      </c>
      <c r="AL3749" s="22">
        <f t="shared" si="174"/>
        <v>2349</v>
      </c>
      <c r="AM3749" s="11" t="str">
        <f>VLOOKUP(O3749,Sheet2!$D$6:$E$14,2,FALSE)</f>
        <v>Spare parts</v>
      </c>
      <c r="AN3749" s="11" t="str">
        <f>VLOOKUP(F3749,Sheet2!$E$10:$F$13,2,FALSE)</f>
        <v>SPM</v>
      </c>
      <c r="AO3749" s="35" t="s">
        <v>14668</v>
      </c>
      <c r="AP3749">
        <f>MATCH(AN3749,Sheet2!$F$5:$F$18,0)</f>
        <v>6</v>
      </c>
      <c r="AQ3749">
        <f>MATCH(AO3749,Sheet2!$F$5:$K$5,0)</f>
        <v>6</v>
      </c>
      <c r="AR3749" s="33">
        <f>INDEX(Sheet2!$F$5:$K$18,OPaL!AP3749,OPaL!AQ3749)</f>
        <v>0.15</v>
      </c>
      <c r="AS3749" s="1">
        <f t="shared" si="176"/>
        <v>2898.636</v>
      </c>
    </row>
    <row r="3750" spans="1:45" x14ac:dyDescent="0.2">
      <c r="A3750" s="11" t="s">
        <v>2423</v>
      </c>
      <c r="B3750" s="11" t="s">
        <v>2424</v>
      </c>
      <c r="C3750" s="11" t="s">
        <v>13310</v>
      </c>
      <c r="D3750" s="21">
        <v>44719</v>
      </c>
      <c r="E3750" s="21" t="s">
        <v>9819</v>
      </c>
      <c r="F3750" s="21" t="s">
        <v>14659</v>
      </c>
      <c r="G3750" s="11" t="s">
        <v>2</v>
      </c>
      <c r="H3750" s="11" t="s">
        <v>3</v>
      </c>
      <c r="I3750" s="11" t="s">
        <v>4</v>
      </c>
      <c r="J3750" s="13">
        <v>1</v>
      </c>
      <c r="K3750" s="12">
        <v>3406.29</v>
      </c>
      <c r="L3750" s="12">
        <v>0</v>
      </c>
      <c r="M3750" s="12">
        <v>0</v>
      </c>
      <c r="N3750" s="12">
        <f t="shared" si="175"/>
        <v>3406.29</v>
      </c>
      <c r="O3750" s="11" t="s">
        <v>5</v>
      </c>
      <c r="P3750" s="13">
        <v>0</v>
      </c>
      <c r="Q3750" s="11" t="s">
        <v>6</v>
      </c>
      <c r="R3750" s="13">
        <v>0</v>
      </c>
      <c r="S3750" s="13">
        <v>0</v>
      </c>
      <c r="T3750" s="11" t="s">
        <v>7</v>
      </c>
      <c r="U3750" s="11" t="s">
        <v>8</v>
      </c>
      <c r="V3750" s="15">
        <v>0</v>
      </c>
      <c r="W3750" s="13">
        <v>0</v>
      </c>
      <c r="X3750" s="15">
        <v>0</v>
      </c>
      <c r="Y3750" s="15">
        <v>0</v>
      </c>
      <c r="Z3750" s="13">
        <v>0</v>
      </c>
      <c r="AA3750" s="15">
        <v>0</v>
      </c>
      <c r="AB3750" s="13">
        <v>0</v>
      </c>
      <c r="AC3750" s="15">
        <v>0</v>
      </c>
      <c r="AD3750" s="13">
        <v>0</v>
      </c>
      <c r="AE3750" s="15">
        <v>0</v>
      </c>
      <c r="AF3750" s="13">
        <v>0</v>
      </c>
      <c r="AG3750" s="15">
        <v>0</v>
      </c>
      <c r="AH3750" s="13">
        <v>0</v>
      </c>
      <c r="AI3750" s="15">
        <v>0</v>
      </c>
      <c r="AJ3750" s="11" t="s">
        <v>9</v>
      </c>
      <c r="AK3750" s="11" t="s">
        <v>13</v>
      </c>
      <c r="AL3750" s="22">
        <f t="shared" si="174"/>
        <v>573</v>
      </c>
      <c r="AM3750" s="11" t="str">
        <f>VLOOKUP(O3750,Sheet2!$D$6:$E$14,2,FALSE)</f>
        <v>Spare parts</v>
      </c>
      <c r="AN3750" s="11" t="str">
        <f>VLOOKUP(F3750,Sheet2!$E$10:$F$13,2,FALSE)</f>
        <v>SPM</v>
      </c>
      <c r="AO3750" s="35" t="s">
        <v>14668</v>
      </c>
      <c r="AP3750">
        <f>MATCH(AN3750,Sheet2!$F$5:$F$18,0)</f>
        <v>6</v>
      </c>
      <c r="AQ3750">
        <f>MATCH(AO3750,Sheet2!$F$5:$K$5,0)</f>
        <v>6</v>
      </c>
      <c r="AR3750" s="33">
        <f>INDEX(Sheet2!$F$5:$K$18,OPaL!AP3750,OPaL!AQ3750)</f>
        <v>0.15</v>
      </c>
      <c r="AS3750" s="1">
        <f t="shared" si="176"/>
        <v>2895.3465000000001</v>
      </c>
    </row>
    <row r="3751" spans="1:45" x14ac:dyDescent="0.2">
      <c r="A3751" s="11" t="s">
        <v>7515</v>
      </c>
      <c r="B3751" s="11" t="s">
        <v>7516</v>
      </c>
      <c r="C3751" s="11" t="s">
        <v>13311</v>
      </c>
      <c r="D3751" s="21">
        <v>44954</v>
      </c>
      <c r="E3751" s="21" t="s">
        <v>9843</v>
      </c>
      <c r="F3751" s="21" t="s">
        <v>14658</v>
      </c>
      <c r="G3751" s="11" t="s">
        <v>2</v>
      </c>
      <c r="H3751" s="11" t="s">
        <v>3</v>
      </c>
      <c r="I3751" s="11" t="s">
        <v>4</v>
      </c>
      <c r="J3751" s="12">
        <v>3</v>
      </c>
      <c r="K3751" s="12">
        <v>3405.9</v>
      </c>
      <c r="L3751" s="12">
        <v>0</v>
      </c>
      <c r="M3751" s="12">
        <v>0</v>
      </c>
      <c r="N3751" s="12">
        <f t="shared" si="175"/>
        <v>3405.9</v>
      </c>
      <c r="O3751" s="11" t="s">
        <v>5</v>
      </c>
      <c r="P3751" s="13">
        <v>0</v>
      </c>
      <c r="Q3751" s="11" t="s">
        <v>6</v>
      </c>
      <c r="R3751" s="13">
        <v>0</v>
      </c>
      <c r="S3751" s="13">
        <v>0</v>
      </c>
      <c r="T3751" s="11" t="s">
        <v>7</v>
      </c>
      <c r="U3751" s="11" t="s">
        <v>8</v>
      </c>
      <c r="V3751" s="15">
        <v>0</v>
      </c>
      <c r="W3751" s="13">
        <v>0</v>
      </c>
      <c r="X3751" s="15">
        <v>0</v>
      </c>
      <c r="Y3751" s="15">
        <v>0</v>
      </c>
      <c r="Z3751" s="13">
        <v>0</v>
      </c>
      <c r="AA3751" s="15">
        <v>0</v>
      </c>
      <c r="AB3751" s="13">
        <v>0</v>
      </c>
      <c r="AC3751" s="15">
        <v>0</v>
      </c>
      <c r="AD3751" s="13">
        <v>0</v>
      </c>
      <c r="AE3751" s="15">
        <v>0</v>
      </c>
      <c r="AF3751" s="13">
        <v>0</v>
      </c>
      <c r="AG3751" s="15">
        <v>0</v>
      </c>
      <c r="AH3751" s="13">
        <v>0</v>
      </c>
      <c r="AI3751" s="15">
        <v>0</v>
      </c>
      <c r="AJ3751" s="11" t="s">
        <v>9</v>
      </c>
      <c r="AK3751" s="11" t="s">
        <v>10</v>
      </c>
      <c r="AL3751" s="22">
        <f t="shared" si="174"/>
        <v>338</v>
      </c>
      <c r="AM3751" s="11" t="str">
        <f>VLOOKUP(O3751,Sheet2!$D$6:$E$14,2,FALSE)</f>
        <v>Spare parts</v>
      </c>
      <c r="AN3751" s="11" t="str">
        <f>VLOOKUP(F3751,Sheet2!$E$10:$F$13,2,FALSE)</f>
        <v>SPE</v>
      </c>
      <c r="AO3751" s="35" t="s">
        <v>14667</v>
      </c>
      <c r="AP3751">
        <f>MATCH(AN3751,Sheet2!$F$5:$F$18,0)</f>
        <v>7</v>
      </c>
      <c r="AQ3751">
        <f>MATCH(AO3751,Sheet2!$F$5:$K$5,0)</f>
        <v>5</v>
      </c>
      <c r="AR3751" s="33">
        <f>INDEX(Sheet2!$F$5:$K$18,OPaL!AP3751,OPaL!AQ3751)</f>
        <v>0.1</v>
      </c>
      <c r="AS3751" s="1">
        <f t="shared" si="176"/>
        <v>3065.31</v>
      </c>
    </row>
    <row r="3752" spans="1:45" x14ac:dyDescent="0.2">
      <c r="A3752" s="11" t="s">
        <v>4949</v>
      </c>
      <c r="B3752" s="11" t="s">
        <v>4950</v>
      </c>
      <c r="C3752" s="11" t="s">
        <v>13312</v>
      </c>
      <c r="D3752" s="21">
        <v>44667</v>
      </c>
      <c r="E3752" s="21" t="s">
        <v>9697</v>
      </c>
      <c r="F3752" s="21" t="s">
        <v>14659</v>
      </c>
      <c r="G3752" s="11" t="s">
        <v>2</v>
      </c>
      <c r="H3752" s="11" t="s">
        <v>350</v>
      </c>
      <c r="I3752" s="11" t="s">
        <v>4</v>
      </c>
      <c r="J3752" s="13">
        <v>1</v>
      </c>
      <c r="K3752" s="12">
        <v>3398.85</v>
      </c>
      <c r="L3752" s="12">
        <v>0</v>
      </c>
      <c r="M3752" s="12">
        <v>0</v>
      </c>
      <c r="N3752" s="12">
        <f t="shared" si="175"/>
        <v>3398.85</v>
      </c>
      <c r="O3752" s="11" t="s">
        <v>5</v>
      </c>
      <c r="P3752" s="13">
        <v>0</v>
      </c>
      <c r="Q3752" s="11" t="s">
        <v>6</v>
      </c>
      <c r="R3752" s="13">
        <v>0</v>
      </c>
      <c r="S3752" s="13">
        <v>0</v>
      </c>
      <c r="T3752" s="11" t="s">
        <v>7</v>
      </c>
      <c r="U3752" s="11" t="s">
        <v>8</v>
      </c>
      <c r="V3752" s="15">
        <v>0</v>
      </c>
      <c r="W3752" s="13">
        <v>0</v>
      </c>
      <c r="X3752" s="15">
        <v>0</v>
      </c>
      <c r="Y3752" s="15">
        <v>0</v>
      </c>
      <c r="Z3752" s="13">
        <v>0</v>
      </c>
      <c r="AA3752" s="15">
        <v>0</v>
      </c>
      <c r="AB3752" s="13">
        <v>0</v>
      </c>
      <c r="AC3752" s="15">
        <v>0</v>
      </c>
      <c r="AD3752" s="13">
        <v>0</v>
      </c>
      <c r="AE3752" s="15">
        <v>0</v>
      </c>
      <c r="AF3752" s="13">
        <v>0</v>
      </c>
      <c r="AG3752" s="15">
        <v>0</v>
      </c>
      <c r="AH3752" s="13">
        <v>0</v>
      </c>
      <c r="AI3752" s="15">
        <v>0</v>
      </c>
      <c r="AJ3752" s="11" t="s">
        <v>352</v>
      </c>
      <c r="AK3752" s="11" t="s">
        <v>1398</v>
      </c>
      <c r="AL3752" s="22">
        <f t="shared" si="174"/>
        <v>625</v>
      </c>
      <c r="AM3752" s="11" t="str">
        <f>VLOOKUP(O3752,Sheet2!$D$6:$E$14,2,FALSE)</f>
        <v>Spare parts</v>
      </c>
      <c r="AN3752" s="11" t="str">
        <f>VLOOKUP(F3752,Sheet2!$E$10:$F$13,2,FALSE)</f>
        <v>SPM</v>
      </c>
      <c r="AO3752" s="35" t="s">
        <v>14668</v>
      </c>
      <c r="AP3752">
        <f>MATCH(AN3752,Sheet2!$F$5:$F$18,0)</f>
        <v>6</v>
      </c>
      <c r="AQ3752">
        <f>MATCH(AO3752,Sheet2!$F$5:$K$5,0)</f>
        <v>6</v>
      </c>
      <c r="AR3752" s="33">
        <f>INDEX(Sheet2!$F$5:$K$18,OPaL!AP3752,OPaL!AQ3752)</f>
        <v>0.15</v>
      </c>
      <c r="AS3752" s="1">
        <f t="shared" si="176"/>
        <v>2889.0225</v>
      </c>
    </row>
    <row r="3753" spans="1:45" x14ac:dyDescent="0.2">
      <c r="A3753" s="11" t="s">
        <v>7968</v>
      </c>
      <c r="B3753" s="11" t="s">
        <v>7969</v>
      </c>
      <c r="C3753" s="11" t="s">
        <v>13313</v>
      </c>
      <c r="D3753" s="21">
        <v>43109</v>
      </c>
      <c r="E3753" s="21" t="s">
        <v>9697</v>
      </c>
      <c r="F3753" s="21" t="s">
        <v>14659</v>
      </c>
      <c r="G3753" s="11" t="s">
        <v>2</v>
      </c>
      <c r="H3753" s="11" t="s">
        <v>16</v>
      </c>
      <c r="I3753" s="11" t="s">
        <v>4</v>
      </c>
      <c r="J3753" s="12">
        <v>1</v>
      </c>
      <c r="K3753" s="12">
        <v>3396.69</v>
      </c>
      <c r="L3753" s="12">
        <v>0</v>
      </c>
      <c r="M3753" s="12">
        <v>0</v>
      </c>
      <c r="N3753" s="12">
        <f t="shared" si="175"/>
        <v>3396.69</v>
      </c>
      <c r="O3753" s="11" t="s">
        <v>5</v>
      </c>
      <c r="P3753" s="13">
        <v>0</v>
      </c>
      <c r="Q3753" s="11" t="s">
        <v>6</v>
      </c>
      <c r="R3753" s="13">
        <v>0</v>
      </c>
      <c r="S3753" s="13">
        <v>0</v>
      </c>
      <c r="T3753" s="11" t="s">
        <v>7</v>
      </c>
      <c r="U3753" s="11" t="s">
        <v>8</v>
      </c>
      <c r="V3753" s="15">
        <v>0</v>
      </c>
      <c r="W3753" s="13">
        <v>0</v>
      </c>
      <c r="X3753" s="15">
        <v>0</v>
      </c>
      <c r="Y3753" s="15">
        <v>0</v>
      </c>
      <c r="Z3753" s="13">
        <v>0</v>
      </c>
      <c r="AA3753" s="15">
        <v>0</v>
      </c>
      <c r="AB3753" s="13">
        <v>0</v>
      </c>
      <c r="AC3753" s="15">
        <v>0</v>
      </c>
      <c r="AD3753" s="13">
        <v>0</v>
      </c>
      <c r="AE3753" s="15">
        <v>0</v>
      </c>
      <c r="AF3753" s="13">
        <v>0</v>
      </c>
      <c r="AG3753" s="15">
        <v>0</v>
      </c>
      <c r="AH3753" s="13">
        <v>0</v>
      </c>
      <c r="AI3753" s="15">
        <v>0</v>
      </c>
      <c r="AJ3753" s="11" t="s">
        <v>17</v>
      </c>
      <c r="AK3753" s="11" t="s">
        <v>1398</v>
      </c>
      <c r="AL3753" s="22">
        <f t="shared" si="174"/>
        <v>2183</v>
      </c>
      <c r="AM3753" s="11" t="str">
        <f>VLOOKUP(O3753,Sheet2!$D$6:$E$14,2,FALSE)</f>
        <v>Spare parts</v>
      </c>
      <c r="AN3753" s="11" t="str">
        <f>VLOOKUP(F3753,Sheet2!$E$10:$F$13,2,FALSE)</f>
        <v>SPM</v>
      </c>
      <c r="AO3753" s="35" t="s">
        <v>14668</v>
      </c>
      <c r="AP3753">
        <f>MATCH(AN3753,Sheet2!$F$5:$F$18,0)</f>
        <v>6</v>
      </c>
      <c r="AQ3753">
        <f>MATCH(AO3753,Sheet2!$F$5:$K$5,0)</f>
        <v>6</v>
      </c>
      <c r="AR3753" s="33">
        <f>INDEX(Sheet2!$F$5:$K$18,OPaL!AP3753,OPaL!AQ3753)</f>
        <v>0.15</v>
      </c>
      <c r="AS3753" s="1">
        <f t="shared" si="176"/>
        <v>2887.1864999999998</v>
      </c>
    </row>
    <row r="3754" spans="1:45" x14ac:dyDescent="0.2">
      <c r="A3754" s="11" t="s">
        <v>4243</v>
      </c>
      <c r="B3754" s="11" t="s">
        <v>4244</v>
      </c>
      <c r="C3754" s="11" t="s">
        <v>13314</v>
      </c>
      <c r="D3754" s="21">
        <v>42975</v>
      </c>
      <c r="E3754" s="21" t="s">
        <v>9697</v>
      </c>
      <c r="F3754" s="21" t="s">
        <v>14659</v>
      </c>
      <c r="G3754" s="11" t="s">
        <v>2</v>
      </c>
      <c r="H3754" s="11" t="s">
        <v>16</v>
      </c>
      <c r="I3754" s="11" t="s">
        <v>4</v>
      </c>
      <c r="J3754" s="13">
        <v>1</v>
      </c>
      <c r="K3754" s="12">
        <v>3394</v>
      </c>
      <c r="L3754" s="12">
        <v>0</v>
      </c>
      <c r="M3754" s="12">
        <v>0</v>
      </c>
      <c r="N3754" s="12">
        <f t="shared" si="175"/>
        <v>3394</v>
      </c>
      <c r="O3754" s="11" t="s">
        <v>5</v>
      </c>
      <c r="P3754" s="13">
        <v>0</v>
      </c>
      <c r="Q3754" s="11" t="s">
        <v>6</v>
      </c>
      <c r="R3754" s="13">
        <v>0</v>
      </c>
      <c r="S3754" s="13">
        <v>0</v>
      </c>
      <c r="T3754" s="11" t="s">
        <v>7</v>
      </c>
      <c r="U3754" s="11" t="s">
        <v>8</v>
      </c>
      <c r="V3754" s="15">
        <v>0</v>
      </c>
      <c r="W3754" s="13">
        <v>0</v>
      </c>
      <c r="X3754" s="15">
        <v>0</v>
      </c>
      <c r="Y3754" s="15">
        <v>0</v>
      </c>
      <c r="Z3754" s="13">
        <v>0</v>
      </c>
      <c r="AA3754" s="15">
        <v>0</v>
      </c>
      <c r="AB3754" s="13">
        <v>0</v>
      </c>
      <c r="AC3754" s="15">
        <v>0</v>
      </c>
      <c r="AD3754" s="13">
        <v>0</v>
      </c>
      <c r="AE3754" s="15">
        <v>0</v>
      </c>
      <c r="AF3754" s="13">
        <v>0</v>
      </c>
      <c r="AG3754" s="15">
        <v>0</v>
      </c>
      <c r="AH3754" s="13">
        <v>0</v>
      </c>
      <c r="AI3754" s="15">
        <v>0</v>
      </c>
      <c r="AJ3754" s="11" t="s">
        <v>17</v>
      </c>
      <c r="AK3754" s="11" t="s">
        <v>1398</v>
      </c>
      <c r="AL3754" s="22">
        <f t="shared" si="174"/>
        <v>2317</v>
      </c>
      <c r="AM3754" s="11" t="str">
        <f>VLOOKUP(O3754,Sheet2!$D$6:$E$14,2,FALSE)</f>
        <v>Spare parts</v>
      </c>
      <c r="AN3754" s="11" t="str">
        <f>VLOOKUP(F3754,Sheet2!$E$10:$F$13,2,FALSE)</f>
        <v>SPM</v>
      </c>
      <c r="AO3754" s="35" t="s">
        <v>14668</v>
      </c>
      <c r="AP3754">
        <f>MATCH(AN3754,Sheet2!$F$5:$F$18,0)</f>
        <v>6</v>
      </c>
      <c r="AQ3754">
        <f>MATCH(AO3754,Sheet2!$F$5:$K$5,0)</f>
        <v>6</v>
      </c>
      <c r="AR3754" s="33">
        <f>INDEX(Sheet2!$F$5:$K$18,OPaL!AP3754,OPaL!AQ3754)</f>
        <v>0.15</v>
      </c>
      <c r="AS3754" s="1">
        <f t="shared" si="176"/>
        <v>2884.9</v>
      </c>
    </row>
    <row r="3755" spans="1:45" x14ac:dyDescent="0.2">
      <c r="A3755" s="11" t="s">
        <v>4785</v>
      </c>
      <c r="B3755" s="11" t="s">
        <v>4786</v>
      </c>
      <c r="C3755" s="11" t="s">
        <v>13315</v>
      </c>
      <c r="D3755" s="21">
        <v>44715</v>
      </c>
      <c r="E3755" s="21" t="s">
        <v>9697</v>
      </c>
      <c r="F3755" s="21" t="s">
        <v>14659</v>
      </c>
      <c r="G3755" s="11" t="s">
        <v>2</v>
      </c>
      <c r="H3755" s="11" t="s">
        <v>16</v>
      </c>
      <c r="I3755" s="11" t="s">
        <v>4</v>
      </c>
      <c r="J3755" s="13">
        <v>1</v>
      </c>
      <c r="K3755" s="12">
        <v>3394</v>
      </c>
      <c r="L3755" s="12">
        <v>0</v>
      </c>
      <c r="M3755" s="12">
        <v>0</v>
      </c>
      <c r="N3755" s="12">
        <f t="shared" si="175"/>
        <v>3394</v>
      </c>
      <c r="O3755" s="11" t="s">
        <v>5</v>
      </c>
      <c r="P3755" s="13">
        <v>0</v>
      </c>
      <c r="Q3755" s="11" t="s">
        <v>6</v>
      </c>
      <c r="R3755" s="13">
        <v>0</v>
      </c>
      <c r="S3755" s="13">
        <v>0</v>
      </c>
      <c r="T3755" s="11" t="s">
        <v>7</v>
      </c>
      <c r="U3755" s="11" t="s">
        <v>8</v>
      </c>
      <c r="V3755" s="15">
        <v>0</v>
      </c>
      <c r="W3755" s="13">
        <v>0</v>
      </c>
      <c r="X3755" s="15">
        <v>0</v>
      </c>
      <c r="Y3755" s="15">
        <v>0</v>
      </c>
      <c r="Z3755" s="13">
        <v>0</v>
      </c>
      <c r="AA3755" s="15">
        <v>0</v>
      </c>
      <c r="AB3755" s="13">
        <v>0</v>
      </c>
      <c r="AC3755" s="15">
        <v>0</v>
      </c>
      <c r="AD3755" s="13">
        <v>0</v>
      </c>
      <c r="AE3755" s="15">
        <v>0</v>
      </c>
      <c r="AF3755" s="13">
        <v>0</v>
      </c>
      <c r="AG3755" s="15">
        <v>0</v>
      </c>
      <c r="AH3755" s="13">
        <v>0</v>
      </c>
      <c r="AI3755" s="15">
        <v>0</v>
      </c>
      <c r="AJ3755" s="11" t="s">
        <v>17</v>
      </c>
      <c r="AK3755" s="11" t="s">
        <v>1398</v>
      </c>
      <c r="AL3755" s="22">
        <f t="shared" si="174"/>
        <v>577</v>
      </c>
      <c r="AM3755" s="11" t="str">
        <f>VLOOKUP(O3755,Sheet2!$D$6:$E$14,2,FALSE)</f>
        <v>Spare parts</v>
      </c>
      <c r="AN3755" s="11" t="str">
        <f>VLOOKUP(F3755,Sheet2!$E$10:$F$13,2,FALSE)</f>
        <v>SPM</v>
      </c>
      <c r="AO3755" s="35" t="s">
        <v>14668</v>
      </c>
      <c r="AP3755">
        <f>MATCH(AN3755,Sheet2!$F$5:$F$18,0)</f>
        <v>6</v>
      </c>
      <c r="AQ3755">
        <f>MATCH(AO3755,Sheet2!$F$5:$K$5,0)</f>
        <v>6</v>
      </c>
      <c r="AR3755" s="33">
        <f>INDEX(Sheet2!$F$5:$K$18,OPaL!AP3755,OPaL!AQ3755)</f>
        <v>0.15</v>
      </c>
      <c r="AS3755" s="1">
        <f t="shared" si="176"/>
        <v>2884.9</v>
      </c>
    </row>
    <row r="3756" spans="1:45" x14ac:dyDescent="0.2">
      <c r="A3756" s="11" t="s">
        <v>4793</v>
      </c>
      <c r="B3756" s="11" t="s">
        <v>4794</v>
      </c>
      <c r="C3756" s="11" t="s">
        <v>13316</v>
      </c>
      <c r="D3756" s="21">
        <v>42975</v>
      </c>
      <c r="E3756" s="21" t="s">
        <v>9697</v>
      </c>
      <c r="F3756" s="21" t="s">
        <v>14659</v>
      </c>
      <c r="G3756" s="11" t="s">
        <v>2</v>
      </c>
      <c r="H3756" s="11" t="s">
        <v>16</v>
      </c>
      <c r="I3756" s="11" t="s">
        <v>4</v>
      </c>
      <c r="J3756" s="13">
        <v>1</v>
      </c>
      <c r="K3756" s="12">
        <v>3394</v>
      </c>
      <c r="L3756" s="12">
        <v>0</v>
      </c>
      <c r="M3756" s="12">
        <v>0</v>
      </c>
      <c r="N3756" s="12">
        <f t="shared" si="175"/>
        <v>3394</v>
      </c>
      <c r="O3756" s="11" t="s">
        <v>5</v>
      </c>
      <c r="P3756" s="13">
        <v>0</v>
      </c>
      <c r="Q3756" s="11" t="s">
        <v>6</v>
      </c>
      <c r="R3756" s="13">
        <v>0</v>
      </c>
      <c r="S3756" s="13">
        <v>0</v>
      </c>
      <c r="T3756" s="11" t="s">
        <v>7</v>
      </c>
      <c r="U3756" s="11" t="s">
        <v>8</v>
      </c>
      <c r="V3756" s="15">
        <v>0</v>
      </c>
      <c r="W3756" s="13">
        <v>0</v>
      </c>
      <c r="X3756" s="15">
        <v>0</v>
      </c>
      <c r="Y3756" s="15">
        <v>0</v>
      </c>
      <c r="Z3756" s="13">
        <v>0</v>
      </c>
      <c r="AA3756" s="15">
        <v>0</v>
      </c>
      <c r="AB3756" s="13">
        <v>0</v>
      </c>
      <c r="AC3756" s="15">
        <v>0</v>
      </c>
      <c r="AD3756" s="13">
        <v>0</v>
      </c>
      <c r="AE3756" s="15">
        <v>0</v>
      </c>
      <c r="AF3756" s="13">
        <v>0</v>
      </c>
      <c r="AG3756" s="15">
        <v>0</v>
      </c>
      <c r="AH3756" s="13">
        <v>0</v>
      </c>
      <c r="AI3756" s="15">
        <v>0</v>
      </c>
      <c r="AJ3756" s="11" t="s">
        <v>17</v>
      </c>
      <c r="AK3756" s="11" t="s">
        <v>1398</v>
      </c>
      <c r="AL3756" s="22">
        <f t="shared" si="174"/>
        <v>2317</v>
      </c>
      <c r="AM3756" s="11" t="str">
        <f>VLOOKUP(O3756,Sheet2!$D$6:$E$14,2,FALSE)</f>
        <v>Spare parts</v>
      </c>
      <c r="AN3756" s="11" t="str">
        <f>VLOOKUP(F3756,Sheet2!$E$10:$F$13,2,FALSE)</f>
        <v>SPM</v>
      </c>
      <c r="AO3756" s="35" t="s">
        <v>14668</v>
      </c>
      <c r="AP3756">
        <f>MATCH(AN3756,Sheet2!$F$5:$F$18,0)</f>
        <v>6</v>
      </c>
      <c r="AQ3756">
        <f>MATCH(AO3756,Sheet2!$F$5:$K$5,0)</f>
        <v>6</v>
      </c>
      <c r="AR3756" s="33">
        <f>INDEX(Sheet2!$F$5:$K$18,OPaL!AP3756,OPaL!AQ3756)</f>
        <v>0.15</v>
      </c>
      <c r="AS3756" s="1">
        <f t="shared" si="176"/>
        <v>2884.9</v>
      </c>
    </row>
    <row r="3757" spans="1:45" x14ac:dyDescent="0.2">
      <c r="A3757" s="11" t="s">
        <v>2054</v>
      </c>
      <c r="B3757" s="11" t="s">
        <v>2055</v>
      </c>
      <c r="C3757" s="11" t="s">
        <v>13317</v>
      </c>
      <c r="D3757" s="21">
        <v>42872</v>
      </c>
      <c r="E3757" s="21" t="s">
        <v>9697</v>
      </c>
      <c r="F3757" s="21" t="s">
        <v>14658</v>
      </c>
      <c r="G3757" s="11" t="s">
        <v>2</v>
      </c>
      <c r="H3757" s="11" t="s">
        <v>16</v>
      </c>
      <c r="I3757" s="11" t="s">
        <v>4</v>
      </c>
      <c r="J3757" s="13">
        <v>1</v>
      </c>
      <c r="K3757" s="12">
        <v>3392.29</v>
      </c>
      <c r="L3757" s="12">
        <v>0</v>
      </c>
      <c r="M3757" s="12">
        <v>0</v>
      </c>
      <c r="N3757" s="12">
        <f t="shared" si="175"/>
        <v>3392.29</v>
      </c>
      <c r="O3757" s="11" t="s">
        <v>5</v>
      </c>
      <c r="P3757" s="13">
        <v>0</v>
      </c>
      <c r="Q3757" s="11" t="s">
        <v>6</v>
      </c>
      <c r="R3757" s="13">
        <v>0</v>
      </c>
      <c r="S3757" s="13">
        <v>0</v>
      </c>
      <c r="T3757" s="11" t="s">
        <v>7</v>
      </c>
      <c r="U3757" s="11" t="s">
        <v>8</v>
      </c>
      <c r="V3757" s="15">
        <v>0</v>
      </c>
      <c r="W3757" s="13">
        <v>0</v>
      </c>
      <c r="X3757" s="15">
        <v>0</v>
      </c>
      <c r="Y3757" s="15">
        <v>0</v>
      </c>
      <c r="Z3757" s="13">
        <v>0</v>
      </c>
      <c r="AA3757" s="15">
        <v>0</v>
      </c>
      <c r="AB3757" s="13">
        <v>0</v>
      </c>
      <c r="AC3757" s="15">
        <v>0</v>
      </c>
      <c r="AD3757" s="13">
        <v>0</v>
      </c>
      <c r="AE3757" s="15">
        <v>0</v>
      </c>
      <c r="AF3757" s="13">
        <v>0</v>
      </c>
      <c r="AG3757" s="15">
        <v>0</v>
      </c>
      <c r="AH3757" s="13">
        <v>0</v>
      </c>
      <c r="AI3757" s="15">
        <v>0</v>
      </c>
      <c r="AJ3757" s="11" t="s">
        <v>17</v>
      </c>
      <c r="AK3757" s="11" t="s">
        <v>13</v>
      </c>
      <c r="AL3757" s="22">
        <f t="shared" si="174"/>
        <v>2420</v>
      </c>
      <c r="AM3757" s="11" t="str">
        <f>VLOOKUP(O3757,Sheet2!$D$6:$E$14,2,FALSE)</f>
        <v>Spare parts</v>
      </c>
      <c r="AN3757" s="11" t="str">
        <f>VLOOKUP(F3757,Sheet2!$E$10:$F$13,2,FALSE)</f>
        <v>SPE</v>
      </c>
      <c r="AO3757" s="35" t="s">
        <v>14668</v>
      </c>
      <c r="AP3757">
        <f>MATCH(AN3757,Sheet2!$F$5:$F$18,0)</f>
        <v>7</v>
      </c>
      <c r="AQ3757">
        <f>MATCH(AO3757,Sheet2!$F$5:$K$5,0)</f>
        <v>6</v>
      </c>
      <c r="AR3757" s="33">
        <f>INDEX(Sheet2!$F$5:$K$18,OPaL!AP3757,OPaL!AQ3757)</f>
        <v>0.15</v>
      </c>
      <c r="AS3757" s="1">
        <f t="shared" si="176"/>
        <v>2883.4465</v>
      </c>
    </row>
    <row r="3758" spans="1:45" x14ac:dyDescent="0.2">
      <c r="A3758" s="11" t="s">
        <v>9646</v>
      </c>
      <c r="B3758" s="11" t="s">
        <v>9647</v>
      </c>
      <c r="C3758" s="11" t="s">
        <v>13318</v>
      </c>
      <c r="D3758" s="21">
        <v>44654</v>
      </c>
      <c r="E3758" s="21" t="s">
        <v>9791</v>
      </c>
      <c r="F3758" s="21" t="s">
        <v>14658</v>
      </c>
      <c r="G3758" s="11" t="s">
        <v>2</v>
      </c>
      <c r="H3758" s="11" t="s">
        <v>3</v>
      </c>
      <c r="I3758" s="11" t="s">
        <v>7751</v>
      </c>
      <c r="J3758" s="12">
        <v>200</v>
      </c>
      <c r="K3758" s="12">
        <v>3380.29</v>
      </c>
      <c r="L3758" s="12">
        <v>0</v>
      </c>
      <c r="M3758" s="12">
        <v>0</v>
      </c>
      <c r="N3758" s="12">
        <f t="shared" si="175"/>
        <v>3380.29</v>
      </c>
      <c r="O3758" s="11" t="s">
        <v>8227</v>
      </c>
      <c r="P3758" s="13">
        <v>0</v>
      </c>
      <c r="Q3758" s="11" t="s">
        <v>6</v>
      </c>
      <c r="R3758" s="15">
        <v>0</v>
      </c>
      <c r="S3758" s="15">
        <v>0</v>
      </c>
      <c r="T3758" s="11" t="s">
        <v>7</v>
      </c>
      <c r="U3758" s="11" t="s">
        <v>8</v>
      </c>
      <c r="V3758" s="15">
        <v>0</v>
      </c>
      <c r="W3758" s="15">
        <v>0</v>
      </c>
      <c r="X3758" s="15">
        <v>0</v>
      </c>
      <c r="Y3758" s="15">
        <v>0</v>
      </c>
      <c r="Z3758" s="15">
        <v>0</v>
      </c>
      <c r="AA3758" s="15">
        <v>0</v>
      </c>
      <c r="AB3758" s="15">
        <v>0</v>
      </c>
      <c r="AC3758" s="15">
        <v>0</v>
      </c>
      <c r="AD3758" s="15">
        <v>0</v>
      </c>
      <c r="AE3758" s="15">
        <v>0</v>
      </c>
      <c r="AF3758" s="15">
        <v>0</v>
      </c>
      <c r="AG3758" s="15">
        <v>0</v>
      </c>
      <c r="AH3758" s="15">
        <v>0</v>
      </c>
      <c r="AI3758" s="15">
        <v>0</v>
      </c>
      <c r="AJ3758" s="11" t="s">
        <v>9</v>
      </c>
      <c r="AK3758" s="11" t="s">
        <v>8299</v>
      </c>
      <c r="AL3758" s="22">
        <f t="shared" si="174"/>
        <v>638</v>
      </c>
      <c r="AM3758" s="11" t="str">
        <f>VLOOKUP(O3758,Sheet2!$D$6:$E$14,2,FALSE)</f>
        <v>Consumables</v>
      </c>
      <c r="AN3758" s="11" t="str">
        <f>VLOOKUP(F3758,Sheet2!$E$15:$F$19,2,FALSE)</f>
        <v>CE</v>
      </c>
      <c r="AO3758" s="35" t="s">
        <v>14668</v>
      </c>
      <c r="AP3758">
        <f>MATCH(AN3758,Sheet2!$F$5:$F$19,0)</f>
        <v>15</v>
      </c>
      <c r="AQ3758">
        <f>MATCH(AO3758,Sheet2!$F$5:$K$5,0)</f>
        <v>6</v>
      </c>
      <c r="AR3758" s="33">
        <f>INDEX(Sheet2!$F$5:$K$19,OPaL!AP3758,OPaL!AQ3758)</f>
        <v>0.3</v>
      </c>
      <c r="AS3758" s="1">
        <f t="shared" si="176"/>
        <v>2366.203</v>
      </c>
    </row>
    <row r="3759" spans="1:45" x14ac:dyDescent="0.2">
      <c r="A3759" s="11" t="s">
        <v>2883</v>
      </c>
      <c r="B3759" s="11" t="s">
        <v>2884</v>
      </c>
      <c r="C3759" s="11" t="s">
        <v>13319</v>
      </c>
      <c r="D3759" s="21">
        <v>43285</v>
      </c>
      <c r="E3759" s="21"/>
      <c r="F3759" s="21" t="s">
        <v>14659</v>
      </c>
      <c r="G3759" s="11" t="s">
        <v>2</v>
      </c>
      <c r="H3759" s="11" t="s">
        <v>3</v>
      </c>
      <c r="I3759" s="11" t="s">
        <v>351</v>
      </c>
      <c r="J3759" s="13">
        <v>1</v>
      </c>
      <c r="K3759" s="12">
        <v>3373.11</v>
      </c>
      <c r="L3759" s="12">
        <v>0</v>
      </c>
      <c r="M3759" s="12">
        <v>0</v>
      </c>
      <c r="N3759" s="12">
        <f t="shared" si="175"/>
        <v>3373.11</v>
      </c>
      <c r="O3759" s="11" t="s">
        <v>5</v>
      </c>
      <c r="P3759" s="13">
        <v>0</v>
      </c>
      <c r="Q3759" s="11" t="s">
        <v>6</v>
      </c>
      <c r="R3759" s="13">
        <v>0</v>
      </c>
      <c r="S3759" s="13">
        <v>0</v>
      </c>
      <c r="T3759" s="11" t="s">
        <v>7</v>
      </c>
      <c r="U3759" s="11" t="s">
        <v>8</v>
      </c>
      <c r="V3759" s="15">
        <v>0</v>
      </c>
      <c r="W3759" s="13">
        <v>0</v>
      </c>
      <c r="X3759" s="15">
        <v>0</v>
      </c>
      <c r="Y3759" s="15">
        <v>0</v>
      </c>
      <c r="Z3759" s="13">
        <v>0</v>
      </c>
      <c r="AA3759" s="15">
        <v>0</v>
      </c>
      <c r="AB3759" s="13">
        <v>0</v>
      </c>
      <c r="AC3759" s="15">
        <v>0</v>
      </c>
      <c r="AD3759" s="13">
        <v>0</v>
      </c>
      <c r="AE3759" s="15">
        <v>0</v>
      </c>
      <c r="AF3759" s="13">
        <v>0</v>
      </c>
      <c r="AG3759" s="15">
        <v>0</v>
      </c>
      <c r="AH3759" s="13">
        <v>0</v>
      </c>
      <c r="AI3759" s="15">
        <v>0</v>
      </c>
      <c r="AJ3759" s="11" t="s">
        <v>9</v>
      </c>
      <c r="AK3759" s="11" t="s">
        <v>13</v>
      </c>
      <c r="AL3759" s="22">
        <f t="shared" si="174"/>
        <v>2007</v>
      </c>
      <c r="AM3759" s="11" t="str">
        <f>VLOOKUP(O3759,Sheet2!$D$6:$E$14,2,FALSE)</f>
        <v>Spare parts</v>
      </c>
      <c r="AN3759" s="11" t="str">
        <f>VLOOKUP(F3759,Sheet2!$E$10:$F$13,2,FALSE)</f>
        <v>SPM</v>
      </c>
      <c r="AO3759" s="35" t="s">
        <v>14668</v>
      </c>
      <c r="AP3759">
        <f>MATCH(AN3759,Sheet2!$F$5:$F$18,0)</f>
        <v>6</v>
      </c>
      <c r="AQ3759">
        <f>MATCH(AO3759,Sheet2!$F$5:$K$5,0)</f>
        <v>6</v>
      </c>
      <c r="AR3759" s="33">
        <f>INDEX(Sheet2!$F$5:$K$18,OPaL!AP3759,OPaL!AQ3759)</f>
        <v>0.15</v>
      </c>
      <c r="AS3759" s="1">
        <f t="shared" si="176"/>
        <v>2867.1435000000001</v>
      </c>
    </row>
    <row r="3760" spans="1:45" x14ac:dyDescent="0.2">
      <c r="A3760" s="11" t="s">
        <v>2122</v>
      </c>
      <c r="B3760" s="11" t="s">
        <v>2123</v>
      </c>
      <c r="C3760" s="11" t="s">
        <v>12206</v>
      </c>
      <c r="D3760" s="21">
        <v>42642</v>
      </c>
      <c r="E3760" s="21" t="s">
        <v>9697</v>
      </c>
      <c r="F3760" s="21" t="s">
        <v>14658</v>
      </c>
      <c r="G3760" s="11" t="s">
        <v>2</v>
      </c>
      <c r="H3760" s="11" t="s">
        <v>16</v>
      </c>
      <c r="I3760" s="11" t="s">
        <v>4</v>
      </c>
      <c r="J3760" s="12">
        <v>2</v>
      </c>
      <c r="K3760" s="12">
        <v>3371.21</v>
      </c>
      <c r="L3760" s="12">
        <v>0</v>
      </c>
      <c r="M3760" s="12">
        <v>0</v>
      </c>
      <c r="N3760" s="12">
        <f t="shared" si="175"/>
        <v>3371.21</v>
      </c>
      <c r="O3760" s="11" t="s">
        <v>5</v>
      </c>
      <c r="P3760" s="13">
        <v>0</v>
      </c>
      <c r="Q3760" s="11" t="s">
        <v>6</v>
      </c>
      <c r="R3760" s="13">
        <v>0</v>
      </c>
      <c r="S3760" s="13">
        <v>0</v>
      </c>
      <c r="T3760" s="11" t="s">
        <v>7</v>
      </c>
      <c r="U3760" s="11" t="s">
        <v>8</v>
      </c>
      <c r="V3760" s="15">
        <v>0</v>
      </c>
      <c r="W3760" s="13">
        <v>0</v>
      </c>
      <c r="X3760" s="15">
        <v>0</v>
      </c>
      <c r="Y3760" s="15">
        <v>0</v>
      </c>
      <c r="Z3760" s="13">
        <v>0</v>
      </c>
      <c r="AA3760" s="15">
        <v>0</v>
      </c>
      <c r="AB3760" s="13">
        <v>0</v>
      </c>
      <c r="AC3760" s="15">
        <v>0</v>
      </c>
      <c r="AD3760" s="13">
        <v>0</v>
      </c>
      <c r="AE3760" s="15">
        <v>0</v>
      </c>
      <c r="AF3760" s="13">
        <v>0</v>
      </c>
      <c r="AG3760" s="15">
        <v>0</v>
      </c>
      <c r="AH3760" s="13">
        <v>0</v>
      </c>
      <c r="AI3760" s="15">
        <v>0</v>
      </c>
      <c r="AJ3760" s="11" t="s">
        <v>17</v>
      </c>
      <c r="AK3760" s="11" t="s">
        <v>13</v>
      </c>
      <c r="AL3760" s="22">
        <f t="shared" si="174"/>
        <v>2650</v>
      </c>
      <c r="AM3760" s="11" t="str">
        <f>VLOOKUP(O3760,Sheet2!$D$6:$E$14,2,FALSE)</f>
        <v>Spare parts</v>
      </c>
      <c r="AN3760" s="11" t="str">
        <f>VLOOKUP(F3760,Sheet2!$E$10:$F$13,2,FALSE)</f>
        <v>SPE</v>
      </c>
      <c r="AO3760" s="35" t="s">
        <v>14668</v>
      </c>
      <c r="AP3760">
        <f>MATCH(AN3760,Sheet2!$F$5:$F$18,0)</f>
        <v>7</v>
      </c>
      <c r="AQ3760">
        <f>MATCH(AO3760,Sheet2!$F$5:$K$5,0)</f>
        <v>6</v>
      </c>
      <c r="AR3760" s="33">
        <f>INDEX(Sheet2!$F$5:$K$18,OPaL!AP3760,OPaL!AQ3760)</f>
        <v>0.15</v>
      </c>
      <c r="AS3760" s="1">
        <f t="shared" si="176"/>
        <v>2865.5284999999999</v>
      </c>
    </row>
    <row r="3761" spans="1:45" x14ac:dyDescent="0.2">
      <c r="A3761" s="11" t="s">
        <v>9300</v>
      </c>
      <c r="B3761" s="11" t="s">
        <v>9301</v>
      </c>
      <c r="C3761" s="11" t="s">
        <v>13320</v>
      </c>
      <c r="D3761" s="21">
        <v>44879</v>
      </c>
      <c r="E3761" s="21" t="s">
        <v>9757</v>
      </c>
      <c r="F3761" s="21" t="s">
        <v>14659</v>
      </c>
      <c r="G3761" s="11" t="s">
        <v>2</v>
      </c>
      <c r="H3761" s="11" t="s">
        <v>350</v>
      </c>
      <c r="I3761" s="11" t="s">
        <v>4</v>
      </c>
      <c r="J3761" s="13">
        <v>26</v>
      </c>
      <c r="K3761" s="12">
        <v>3369.6</v>
      </c>
      <c r="L3761" s="12">
        <v>0</v>
      </c>
      <c r="M3761" s="12">
        <v>0</v>
      </c>
      <c r="N3761" s="12">
        <f t="shared" si="175"/>
        <v>3369.6</v>
      </c>
      <c r="O3761" s="11" t="s">
        <v>8227</v>
      </c>
      <c r="P3761" s="13">
        <v>0</v>
      </c>
      <c r="Q3761" s="11" t="s">
        <v>6</v>
      </c>
      <c r="R3761" s="13">
        <v>0</v>
      </c>
      <c r="S3761" s="13">
        <v>0</v>
      </c>
      <c r="T3761" s="11" t="s">
        <v>7</v>
      </c>
      <c r="U3761" s="11" t="s">
        <v>8</v>
      </c>
      <c r="V3761" s="15">
        <v>0</v>
      </c>
      <c r="W3761" s="13">
        <v>0</v>
      </c>
      <c r="X3761" s="15">
        <v>0</v>
      </c>
      <c r="Y3761" s="15">
        <v>0</v>
      </c>
      <c r="Z3761" s="13">
        <v>0</v>
      </c>
      <c r="AA3761" s="15">
        <v>0</v>
      </c>
      <c r="AB3761" s="13">
        <v>0</v>
      </c>
      <c r="AC3761" s="15">
        <v>0</v>
      </c>
      <c r="AD3761" s="13">
        <v>0</v>
      </c>
      <c r="AE3761" s="15">
        <v>0</v>
      </c>
      <c r="AF3761" s="13">
        <v>0</v>
      </c>
      <c r="AG3761" s="15">
        <v>0</v>
      </c>
      <c r="AH3761" s="13">
        <v>0</v>
      </c>
      <c r="AI3761" s="15">
        <v>0</v>
      </c>
      <c r="AJ3761" s="11" t="s">
        <v>352</v>
      </c>
      <c r="AK3761" s="11" t="s">
        <v>8228</v>
      </c>
      <c r="AL3761" s="22">
        <f t="shared" si="174"/>
        <v>413</v>
      </c>
      <c r="AM3761" s="11" t="str">
        <f>VLOOKUP(O3761,Sheet2!$D$6:$E$14,2,FALSE)</f>
        <v>Consumables</v>
      </c>
      <c r="AN3761" s="11" t="str">
        <f>VLOOKUP(F3761,Sheet2!$E$15:$F$18,2,FALSE)</f>
        <v>CM</v>
      </c>
      <c r="AO3761" s="35" t="s">
        <v>14668</v>
      </c>
      <c r="AP3761">
        <f>MATCH(AN3761,Sheet2!$F$5:$F$18,0)</f>
        <v>13</v>
      </c>
      <c r="AQ3761">
        <f>MATCH(AO3761,Sheet2!$F$5:$K$5,0)</f>
        <v>6</v>
      </c>
      <c r="AR3761" s="33">
        <f>INDEX(Sheet2!$F$5:$K$18,OPaL!AP3761,OPaL!AQ3761)</f>
        <v>0.2</v>
      </c>
      <c r="AS3761" s="1">
        <f t="shared" si="176"/>
        <v>2695.6800000000003</v>
      </c>
    </row>
    <row r="3762" spans="1:45" x14ac:dyDescent="0.2">
      <c r="A3762" s="11" t="s">
        <v>8868</v>
      </c>
      <c r="B3762" s="11" t="s">
        <v>8869</v>
      </c>
      <c r="C3762" s="11" t="s">
        <v>13321</v>
      </c>
      <c r="D3762" s="21">
        <v>45289</v>
      </c>
      <c r="E3762" s="21" t="s">
        <v>9739</v>
      </c>
      <c r="F3762" s="21" t="s">
        <v>14659</v>
      </c>
      <c r="G3762" s="11" t="s">
        <v>2</v>
      </c>
      <c r="H3762" s="11" t="s">
        <v>3</v>
      </c>
      <c r="I3762" s="11" t="s">
        <v>4</v>
      </c>
      <c r="J3762" s="13">
        <v>20</v>
      </c>
      <c r="K3762" s="12">
        <v>3360</v>
      </c>
      <c r="L3762" s="12">
        <v>0</v>
      </c>
      <c r="M3762" s="12">
        <v>0</v>
      </c>
      <c r="N3762" s="12">
        <f t="shared" si="175"/>
        <v>3360</v>
      </c>
      <c r="O3762" s="11" t="s">
        <v>8227</v>
      </c>
      <c r="P3762" s="13">
        <v>0</v>
      </c>
      <c r="Q3762" s="11" t="s">
        <v>6</v>
      </c>
      <c r="R3762" s="13">
        <v>0</v>
      </c>
      <c r="S3762" s="13">
        <v>0</v>
      </c>
      <c r="T3762" s="11" t="s">
        <v>7</v>
      </c>
      <c r="U3762" s="11" t="s">
        <v>8</v>
      </c>
      <c r="V3762" s="15">
        <v>0</v>
      </c>
      <c r="W3762" s="13">
        <v>0</v>
      </c>
      <c r="X3762" s="15">
        <v>0</v>
      </c>
      <c r="Y3762" s="15">
        <v>0</v>
      </c>
      <c r="Z3762" s="13">
        <v>0</v>
      </c>
      <c r="AA3762" s="15">
        <v>0</v>
      </c>
      <c r="AB3762" s="13">
        <v>0</v>
      </c>
      <c r="AC3762" s="15">
        <v>0</v>
      </c>
      <c r="AD3762" s="13">
        <v>0</v>
      </c>
      <c r="AE3762" s="15">
        <v>0</v>
      </c>
      <c r="AF3762" s="13">
        <v>0</v>
      </c>
      <c r="AG3762" s="15">
        <v>0</v>
      </c>
      <c r="AH3762" s="13">
        <v>0</v>
      </c>
      <c r="AI3762" s="15">
        <v>0</v>
      </c>
      <c r="AJ3762" s="11" t="s">
        <v>9</v>
      </c>
      <c r="AK3762" s="11" t="s">
        <v>8228</v>
      </c>
      <c r="AL3762" s="22">
        <f t="shared" si="174"/>
        <v>3</v>
      </c>
      <c r="AM3762" s="11" t="str">
        <f>VLOOKUP(O3762,Sheet2!$D$6:$E$14,2,FALSE)</f>
        <v>Consumables</v>
      </c>
      <c r="AN3762" s="11" t="str">
        <f>VLOOKUP(F3762,Sheet2!$E$15:$F$18,2,FALSE)</f>
        <v>CM</v>
      </c>
      <c r="AO3762" s="35" t="s">
        <v>14664</v>
      </c>
      <c r="AP3762">
        <f>MATCH(AN3762,Sheet2!$F$5:$F$18,0)</f>
        <v>13</v>
      </c>
      <c r="AQ3762">
        <f>MATCH(AO3762,Sheet2!$F$5:$K$5,0)</f>
        <v>2</v>
      </c>
      <c r="AR3762" s="33">
        <f>INDEX(Sheet2!$F$5:$K$18,OPaL!AP3762,OPaL!AQ3762)</f>
        <v>0</v>
      </c>
      <c r="AS3762" s="1">
        <f t="shared" si="176"/>
        <v>3360</v>
      </c>
    </row>
    <row r="3763" spans="1:45" x14ac:dyDescent="0.2">
      <c r="A3763" s="11" t="s">
        <v>8742</v>
      </c>
      <c r="B3763" s="11" t="s">
        <v>8743</v>
      </c>
      <c r="C3763" s="11" t="s">
        <v>13322</v>
      </c>
      <c r="D3763" s="21">
        <v>44630</v>
      </c>
      <c r="E3763" s="21" t="s">
        <v>9746</v>
      </c>
      <c r="F3763" s="21" t="s">
        <v>14659</v>
      </c>
      <c r="G3763" s="11" t="s">
        <v>2</v>
      </c>
      <c r="H3763" s="11" t="s">
        <v>350</v>
      </c>
      <c r="I3763" s="11" t="s">
        <v>4</v>
      </c>
      <c r="J3763" s="12">
        <v>1</v>
      </c>
      <c r="K3763" s="12">
        <v>3350</v>
      </c>
      <c r="L3763" s="12">
        <v>0</v>
      </c>
      <c r="M3763" s="12">
        <v>0</v>
      </c>
      <c r="N3763" s="12">
        <f t="shared" si="175"/>
        <v>3350</v>
      </c>
      <c r="O3763" s="11" t="s">
        <v>8227</v>
      </c>
      <c r="P3763" s="13">
        <v>0</v>
      </c>
      <c r="Q3763" s="11" t="s">
        <v>6</v>
      </c>
      <c r="R3763" s="13">
        <v>0</v>
      </c>
      <c r="S3763" s="13">
        <v>0</v>
      </c>
      <c r="T3763" s="11" t="s">
        <v>7</v>
      </c>
      <c r="U3763" s="11" t="s">
        <v>8</v>
      </c>
      <c r="V3763" s="15">
        <v>0</v>
      </c>
      <c r="W3763" s="13">
        <v>0</v>
      </c>
      <c r="X3763" s="15">
        <v>0</v>
      </c>
      <c r="Y3763" s="15">
        <v>0</v>
      </c>
      <c r="Z3763" s="13">
        <v>0</v>
      </c>
      <c r="AA3763" s="15">
        <v>0</v>
      </c>
      <c r="AB3763" s="13">
        <v>0</v>
      </c>
      <c r="AC3763" s="15">
        <v>0</v>
      </c>
      <c r="AD3763" s="13">
        <v>0</v>
      </c>
      <c r="AE3763" s="15">
        <v>0</v>
      </c>
      <c r="AF3763" s="13">
        <v>0</v>
      </c>
      <c r="AG3763" s="15">
        <v>0</v>
      </c>
      <c r="AH3763" s="13">
        <v>0</v>
      </c>
      <c r="AI3763" s="15">
        <v>0</v>
      </c>
      <c r="AJ3763" s="11" t="s">
        <v>352</v>
      </c>
      <c r="AK3763" s="11" t="s">
        <v>8228</v>
      </c>
      <c r="AL3763" s="22">
        <f t="shared" si="174"/>
        <v>662</v>
      </c>
      <c r="AM3763" s="11" t="str">
        <f>VLOOKUP(O3763,Sheet2!$D$6:$E$14,2,FALSE)</f>
        <v>Consumables</v>
      </c>
      <c r="AN3763" s="11" t="str">
        <f>VLOOKUP(F3763,Sheet2!$E$15:$F$18,2,FALSE)</f>
        <v>CM</v>
      </c>
      <c r="AO3763" s="35" t="s">
        <v>14668</v>
      </c>
      <c r="AP3763">
        <f>MATCH(AN3763,Sheet2!$F$5:$F$18,0)</f>
        <v>13</v>
      </c>
      <c r="AQ3763">
        <f>MATCH(AO3763,Sheet2!$F$5:$K$5,0)</f>
        <v>6</v>
      </c>
      <c r="AR3763" s="33">
        <f>INDEX(Sheet2!$F$5:$K$18,OPaL!AP3763,OPaL!AQ3763)</f>
        <v>0.2</v>
      </c>
      <c r="AS3763" s="1">
        <f t="shared" si="176"/>
        <v>2680</v>
      </c>
    </row>
    <row r="3764" spans="1:45" x14ac:dyDescent="0.2">
      <c r="A3764" s="11" t="s">
        <v>2126</v>
      </c>
      <c r="B3764" s="11" t="s">
        <v>2127</v>
      </c>
      <c r="C3764" s="11" t="s">
        <v>12090</v>
      </c>
      <c r="D3764" s="21">
        <v>42642</v>
      </c>
      <c r="E3764" s="21" t="s">
        <v>9697</v>
      </c>
      <c r="F3764" s="21" t="s">
        <v>14658</v>
      </c>
      <c r="G3764" s="11" t="s">
        <v>2</v>
      </c>
      <c r="H3764" s="11" t="s">
        <v>16</v>
      </c>
      <c r="I3764" s="11" t="s">
        <v>4</v>
      </c>
      <c r="J3764" s="12">
        <v>2</v>
      </c>
      <c r="K3764" s="12">
        <v>3347.13</v>
      </c>
      <c r="L3764" s="12">
        <v>0</v>
      </c>
      <c r="M3764" s="12">
        <v>0</v>
      </c>
      <c r="N3764" s="12">
        <f t="shared" si="175"/>
        <v>3347.13</v>
      </c>
      <c r="O3764" s="11" t="s">
        <v>5</v>
      </c>
      <c r="P3764" s="13">
        <v>0</v>
      </c>
      <c r="Q3764" s="11" t="s">
        <v>6</v>
      </c>
      <c r="R3764" s="13">
        <v>0</v>
      </c>
      <c r="S3764" s="13">
        <v>0</v>
      </c>
      <c r="T3764" s="11" t="s">
        <v>7</v>
      </c>
      <c r="U3764" s="11" t="s">
        <v>8</v>
      </c>
      <c r="V3764" s="15">
        <v>0</v>
      </c>
      <c r="W3764" s="13">
        <v>0</v>
      </c>
      <c r="X3764" s="15">
        <v>0</v>
      </c>
      <c r="Y3764" s="15">
        <v>0</v>
      </c>
      <c r="Z3764" s="13">
        <v>0</v>
      </c>
      <c r="AA3764" s="15">
        <v>0</v>
      </c>
      <c r="AB3764" s="13">
        <v>0</v>
      </c>
      <c r="AC3764" s="15">
        <v>0</v>
      </c>
      <c r="AD3764" s="13">
        <v>0</v>
      </c>
      <c r="AE3764" s="15">
        <v>0</v>
      </c>
      <c r="AF3764" s="13">
        <v>0</v>
      </c>
      <c r="AG3764" s="15">
        <v>0</v>
      </c>
      <c r="AH3764" s="13">
        <v>0</v>
      </c>
      <c r="AI3764" s="15">
        <v>0</v>
      </c>
      <c r="AJ3764" s="11" t="s">
        <v>17</v>
      </c>
      <c r="AK3764" s="11" t="s">
        <v>13</v>
      </c>
      <c r="AL3764" s="22">
        <f t="shared" si="174"/>
        <v>2650</v>
      </c>
      <c r="AM3764" s="11" t="str">
        <f>VLOOKUP(O3764,Sheet2!$D$6:$E$14,2,FALSE)</f>
        <v>Spare parts</v>
      </c>
      <c r="AN3764" s="11" t="str">
        <f>VLOOKUP(F3764,Sheet2!$E$10:$F$13,2,FALSE)</f>
        <v>SPE</v>
      </c>
      <c r="AO3764" s="35" t="s">
        <v>14668</v>
      </c>
      <c r="AP3764">
        <f>MATCH(AN3764,Sheet2!$F$5:$F$18,0)</f>
        <v>7</v>
      </c>
      <c r="AQ3764">
        <f>MATCH(AO3764,Sheet2!$F$5:$K$5,0)</f>
        <v>6</v>
      </c>
      <c r="AR3764" s="33">
        <f>INDEX(Sheet2!$F$5:$K$18,OPaL!AP3764,OPaL!AQ3764)</f>
        <v>0.15</v>
      </c>
      <c r="AS3764" s="1">
        <f t="shared" si="176"/>
        <v>2845.0605</v>
      </c>
    </row>
    <row r="3765" spans="1:45" x14ac:dyDescent="0.2">
      <c r="A3765" s="11" t="s">
        <v>1843</v>
      </c>
      <c r="B3765" s="11" t="s">
        <v>1844</v>
      </c>
      <c r="C3765" s="11" t="s">
        <v>13323</v>
      </c>
      <c r="D3765" s="21">
        <v>42943</v>
      </c>
      <c r="E3765" s="21" t="s">
        <v>9697</v>
      </c>
      <c r="F3765" s="21" t="s">
        <v>14659</v>
      </c>
      <c r="G3765" s="11" t="s">
        <v>2</v>
      </c>
      <c r="H3765" s="11" t="s">
        <v>16</v>
      </c>
      <c r="I3765" s="11" t="s">
        <v>4</v>
      </c>
      <c r="J3765" s="13">
        <v>4</v>
      </c>
      <c r="K3765" s="12">
        <v>3341</v>
      </c>
      <c r="L3765" s="12">
        <v>0</v>
      </c>
      <c r="M3765" s="12">
        <v>0</v>
      </c>
      <c r="N3765" s="12">
        <f t="shared" si="175"/>
        <v>3341</v>
      </c>
      <c r="O3765" s="11" t="s">
        <v>5</v>
      </c>
      <c r="P3765" s="13">
        <v>0</v>
      </c>
      <c r="Q3765" s="11" t="s">
        <v>6</v>
      </c>
      <c r="R3765" s="13">
        <v>0</v>
      </c>
      <c r="S3765" s="13">
        <v>0</v>
      </c>
      <c r="T3765" s="11" t="s">
        <v>7</v>
      </c>
      <c r="U3765" s="11" t="s">
        <v>8</v>
      </c>
      <c r="V3765" s="15">
        <v>0</v>
      </c>
      <c r="W3765" s="13">
        <v>0</v>
      </c>
      <c r="X3765" s="15">
        <v>0</v>
      </c>
      <c r="Y3765" s="15">
        <v>0</v>
      </c>
      <c r="Z3765" s="13">
        <v>0</v>
      </c>
      <c r="AA3765" s="15">
        <v>0</v>
      </c>
      <c r="AB3765" s="13">
        <v>0</v>
      </c>
      <c r="AC3765" s="15">
        <v>0</v>
      </c>
      <c r="AD3765" s="13">
        <v>0</v>
      </c>
      <c r="AE3765" s="15">
        <v>0</v>
      </c>
      <c r="AF3765" s="13">
        <v>0</v>
      </c>
      <c r="AG3765" s="15">
        <v>0</v>
      </c>
      <c r="AH3765" s="13">
        <v>0</v>
      </c>
      <c r="AI3765" s="15">
        <v>0</v>
      </c>
      <c r="AJ3765" s="11" t="s">
        <v>17</v>
      </c>
      <c r="AK3765" s="11" t="s">
        <v>13</v>
      </c>
      <c r="AL3765" s="22">
        <f t="shared" si="174"/>
        <v>2349</v>
      </c>
      <c r="AM3765" s="11" t="str">
        <f>VLOOKUP(O3765,Sheet2!$D$6:$E$14,2,FALSE)</f>
        <v>Spare parts</v>
      </c>
      <c r="AN3765" s="11" t="str">
        <f>VLOOKUP(F3765,Sheet2!$E$10:$F$13,2,FALSE)</f>
        <v>SPM</v>
      </c>
      <c r="AO3765" s="35" t="s">
        <v>14668</v>
      </c>
      <c r="AP3765">
        <f>MATCH(AN3765,Sheet2!$F$5:$F$18,0)</f>
        <v>6</v>
      </c>
      <c r="AQ3765">
        <f>MATCH(AO3765,Sheet2!$F$5:$K$5,0)</f>
        <v>6</v>
      </c>
      <c r="AR3765" s="33">
        <f>INDEX(Sheet2!$F$5:$K$18,OPaL!AP3765,OPaL!AQ3765)</f>
        <v>0.15</v>
      </c>
      <c r="AS3765" s="1">
        <f t="shared" si="176"/>
        <v>2839.85</v>
      </c>
    </row>
    <row r="3766" spans="1:45" x14ac:dyDescent="0.2">
      <c r="A3766" s="11" t="s">
        <v>1891</v>
      </c>
      <c r="B3766" s="11" t="s">
        <v>1892</v>
      </c>
      <c r="C3766" s="11" t="s">
        <v>13324</v>
      </c>
      <c r="D3766" s="21">
        <v>42943</v>
      </c>
      <c r="E3766" s="21" t="s">
        <v>9697</v>
      </c>
      <c r="F3766" s="21" t="s">
        <v>14659</v>
      </c>
      <c r="G3766" s="11" t="s">
        <v>2</v>
      </c>
      <c r="H3766" s="11" t="s">
        <v>16</v>
      </c>
      <c r="I3766" s="11" t="s">
        <v>4</v>
      </c>
      <c r="J3766" s="13">
        <v>4</v>
      </c>
      <c r="K3766" s="12">
        <v>3341</v>
      </c>
      <c r="L3766" s="12">
        <v>0</v>
      </c>
      <c r="M3766" s="12">
        <v>0</v>
      </c>
      <c r="N3766" s="12">
        <f t="shared" si="175"/>
        <v>3341</v>
      </c>
      <c r="O3766" s="11" t="s">
        <v>5</v>
      </c>
      <c r="P3766" s="13">
        <v>0</v>
      </c>
      <c r="Q3766" s="11" t="s">
        <v>6</v>
      </c>
      <c r="R3766" s="13">
        <v>0</v>
      </c>
      <c r="S3766" s="13">
        <v>0</v>
      </c>
      <c r="T3766" s="11" t="s">
        <v>7</v>
      </c>
      <c r="U3766" s="11" t="s">
        <v>8</v>
      </c>
      <c r="V3766" s="15">
        <v>0</v>
      </c>
      <c r="W3766" s="13">
        <v>0</v>
      </c>
      <c r="X3766" s="15">
        <v>0</v>
      </c>
      <c r="Y3766" s="15">
        <v>0</v>
      </c>
      <c r="Z3766" s="13">
        <v>0</v>
      </c>
      <c r="AA3766" s="15">
        <v>0</v>
      </c>
      <c r="AB3766" s="13">
        <v>0</v>
      </c>
      <c r="AC3766" s="15">
        <v>0</v>
      </c>
      <c r="AD3766" s="13">
        <v>0</v>
      </c>
      <c r="AE3766" s="15">
        <v>0</v>
      </c>
      <c r="AF3766" s="13">
        <v>0</v>
      </c>
      <c r="AG3766" s="15">
        <v>0</v>
      </c>
      <c r="AH3766" s="13">
        <v>0</v>
      </c>
      <c r="AI3766" s="15">
        <v>0</v>
      </c>
      <c r="AJ3766" s="11" t="s">
        <v>17</v>
      </c>
      <c r="AK3766" s="11" t="s">
        <v>13</v>
      </c>
      <c r="AL3766" s="22">
        <f t="shared" si="174"/>
        <v>2349</v>
      </c>
      <c r="AM3766" s="11" t="str">
        <f>VLOOKUP(O3766,Sheet2!$D$6:$E$14,2,FALSE)</f>
        <v>Spare parts</v>
      </c>
      <c r="AN3766" s="11" t="str">
        <f>VLOOKUP(F3766,Sheet2!$E$10:$F$13,2,FALSE)</f>
        <v>SPM</v>
      </c>
      <c r="AO3766" s="35" t="s">
        <v>14668</v>
      </c>
      <c r="AP3766">
        <f>MATCH(AN3766,Sheet2!$F$5:$F$18,0)</f>
        <v>6</v>
      </c>
      <c r="AQ3766">
        <f>MATCH(AO3766,Sheet2!$F$5:$K$5,0)</f>
        <v>6</v>
      </c>
      <c r="AR3766" s="33">
        <f>INDEX(Sheet2!$F$5:$K$18,OPaL!AP3766,OPaL!AQ3766)</f>
        <v>0.15</v>
      </c>
      <c r="AS3766" s="1">
        <f t="shared" si="176"/>
        <v>2839.85</v>
      </c>
    </row>
    <row r="3767" spans="1:45" x14ac:dyDescent="0.2">
      <c r="A3767" s="11" t="s">
        <v>6925</v>
      </c>
      <c r="B3767" s="11" t="s">
        <v>6926</v>
      </c>
      <c r="C3767" s="11" t="s">
        <v>13325</v>
      </c>
      <c r="D3767" s="21">
        <v>42916</v>
      </c>
      <c r="E3767" s="21" t="s">
        <v>9697</v>
      </c>
      <c r="F3767" s="21" t="s">
        <v>14659</v>
      </c>
      <c r="G3767" s="11" t="s">
        <v>2</v>
      </c>
      <c r="H3767" s="11" t="s">
        <v>16</v>
      </c>
      <c r="I3767" s="11" t="s">
        <v>4</v>
      </c>
      <c r="J3767" s="13">
        <v>1</v>
      </c>
      <c r="K3767" s="12">
        <v>3336.07</v>
      </c>
      <c r="L3767" s="12">
        <v>0</v>
      </c>
      <c r="M3767" s="12">
        <v>0</v>
      </c>
      <c r="N3767" s="12">
        <f t="shared" si="175"/>
        <v>3336.07</v>
      </c>
      <c r="O3767" s="11" t="s">
        <v>5</v>
      </c>
      <c r="P3767" s="13">
        <v>0</v>
      </c>
      <c r="Q3767" s="11" t="s">
        <v>6</v>
      </c>
      <c r="R3767" s="13">
        <v>0</v>
      </c>
      <c r="S3767" s="13">
        <v>0</v>
      </c>
      <c r="T3767" s="11" t="s">
        <v>7</v>
      </c>
      <c r="U3767" s="11" t="s">
        <v>8</v>
      </c>
      <c r="V3767" s="15">
        <v>0</v>
      </c>
      <c r="W3767" s="13">
        <v>0</v>
      </c>
      <c r="X3767" s="15">
        <v>0</v>
      </c>
      <c r="Y3767" s="15">
        <v>0</v>
      </c>
      <c r="Z3767" s="13">
        <v>0</v>
      </c>
      <c r="AA3767" s="15">
        <v>0</v>
      </c>
      <c r="AB3767" s="13">
        <v>0</v>
      </c>
      <c r="AC3767" s="15">
        <v>0</v>
      </c>
      <c r="AD3767" s="13">
        <v>0</v>
      </c>
      <c r="AE3767" s="15">
        <v>0</v>
      </c>
      <c r="AF3767" s="13">
        <v>0</v>
      </c>
      <c r="AG3767" s="15">
        <v>0</v>
      </c>
      <c r="AH3767" s="13">
        <v>0</v>
      </c>
      <c r="AI3767" s="15">
        <v>0</v>
      </c>
      <c r="AJ3767" s="11" t="s">
        <v>17</v>
      </c>
      <c r="AK3767" s="11" t="s">
        <v>13</v>
      </c>
      <c r="AL3767" s="22">
        <f t="shared" si="174"/>
        <v>2376</v>
      </c>
      <c r="AM3767" s="11" t="str">
        <f>VLOOKUP(O3767,Sheet2!$D$6:$E$14,2,FALSE)</f>
        <v>Spare parts</v>
      </c>
      <c r="AN3767" s="11" t="str">
        <f>VLOOKUP(F3767,Sheet2!$E$10:$F$13,2,FALSE)</f>
        <v>SPM</v>
      </c>
      <c r="AO3767" s="35" t="s">
        <v>14668</v>
      </c>
      <c r="AP3767">
        <f>MATCH(AN3767,Sheet2!$F$5:$F$18,0)</f>
        <v>6</v>
      </c>
      <c r="AQ3767">
        <f>MATCH(AO3767,Sheet2!$F$5:$K$5,0)</f>
        <v>6</v>
      </c>
      <c r="AR3767" s="33">
        <f>INDEX(Sheet2!$F$5:$K$18,OPaL!AP3767,OPaL!AQ3767)</f>
        <v>0.15</v>
      </c>
      <c r="AS3767" s="1">
        <f t="shared" si="176"/>
        <v>2835.6595000000002</v>
      </c>
    </row>
    <row r="3768" spans="1:45" x14ac:dyDescent="0.2">
      <c r="A3768" s="11" t="s">
        <v>6927</v>
      </c>
      <c r="B3768" s="11" t="s">
        <v>6928</v>
      </c>
      <c r="C3768" s="11" t="s">
        <v>13326</v>
      </c>
      <c r="D3768" s="21">
        <v>42916</v>
      </c>
      <c r="E3768" s="21" t="s">
        <v>9697</v>
      </c>
      <c r="F3768" s="21" t="s">
        <v>14659</v>
      </c>
      <c r="G3768" s="11" t="s">
        <v>2</v>
      </c>
      <c r="H3768" s="11" t="s">
        <v>16</v>
      </c>
      <c r="I3768" s="11" t="s">
        <v>4</v>
      </c>
      <c r="J3768" s="13">
        <v>1</v>
      </c>
      <c r="K3768" s="12">
        <v>3336.07</v>
      </c>
      <c r="L3768" s="12">
        <v>0</v>
      </c>
      <c r="M3768" s="12">
        <v>0</v>
      </c>
      <c r="N3768" s="12">
        <f t="shared" si="175"/>
        <v>3336.07</v>
      </c>
      <c r="O3768" s="11" t="s">
        <v>5</v>
      </c>
      <c r="P3768" s="13">
        <v>0</v>
      </c>
      <c r="Q3768" s="11" t="s">
        <v>6</v>
      </c>
      <c r="R3768" s="13">
        <v>0</v>
      </c>
      <c r="S3768" s="13">
        <v>0</v>
      </c>
      <c r="T3768" s="11" t="s">
        <v>7</v>
      </c>
      <c r="U3768" s="11" t="s">
        <v>8</v>
      </c>
      <c r="V3768" s="15">
        <v>0</v>
      </c>
      <c r="W3768" s="13">
        <v>0</v>
      </c>
      <c r="X3768" s="15">
        <v>0</v>
      </c>
      <c r="Y3768" s="15">
        <v>0</v>
      </c>
      <c r="Z3768" s="13">
        <v>0</v>
      </c>
      <c r="AA3768" s="15">
        <v>0</v>
      </c>
      <c r="AB3768" s="13">
        <v>0</v>
      </c>
      <c r="AC3768" s="15">
        <v>0</v>
      </c>
      <c r="AD3768" s="13">
        <v>0</v>
      </c>
      <c r="AE3768" s="15">
        <v>0</v>
      </c>
      <c r="AF3768" s="13">
        <v>0</v>
      </c>
      <c r="AG3768" s="15">
        <v>0</v>
      </c>
      <c r="AH3768" s="13">
        <v>0</v>
      </c>
      <c r="AI3768" s="15">
        <v>0</v>
      </c>
      <c r="AJ3768" s="11" t="s">
        <v>17</v>
      </c>
      <c r="AK3768" s="11" t="s">
        <v>13</v>
      </c>
      <c r="AL3768" s="22">
        <f t="shared" si="174"/>
        <v>2376</v>
      </c>
      <c r="AM3768" s="11" t="str">
        <f>VLOOKUP(O3768,Sheet2!$D$6:$E$14,2,FALSE)</f>
        <v>Spare parts</v>
      </c>
      <c r="AN3768" s="11" t="str">
        <f>VLOOKUP(F3768,Sheet2!$E$10:$F$13,2,FALSE)</f>
        <v>SPM</v>
      </c>
      <c r="AO3768" s="35" t="s">
        <v>14668</v>
      </c>
      <c r="AP3768">
        <f>MATCH(AN3768,Sheet2!$F$5:$F$18,0)</f>
        <v>6</v>
      </c>
      <c r="AQ3768">
        <f>MATCH(AO3768,Sheet2!$F$5:$K$5,0)</f>
        <v>6</v>
      </c>
      <c r="AR3768" s="33">
        <f>INDEX(Sheet2!$F$5:$K$18,OPaL!AP3768,OPaL!AQ3768)</f>
        <v>0.15</v>
      </c>
      <c r="AS3768" s="1">
        <f t="shared" si="176"/>
        <v>2835.6595000000002</v>
      </c>
    </row>
    <row r="3769" spans="1:45" x14ac:dyDescent="0.2">
      <c r="A3769" s="11" t="s">
        <v>7027</v>
      </c>
      <c r="B3769" s="11" t="s">
        <v>7028</v>
      </c>
      <c r="C3769" s="11" t="s">
        <v>13327</v>
      </c>
      <c r="D3769" s="21">
        <v>43633</v>
      </c>
      <c r="E3769" s="21" t="s">
        <v>9697</v>
      </c>
      <c r="F3769" s="21" t="s">
        <v>14659</v>
      </c>
      <c r="G3769" s="11" t="s">
        <v>2</v>
      </c>
      <c r="H3769" s="11" t="s">
        <v>3</v>
      </c>
      <c r="I3769" s="11" t="s">
        <v>4</v>
      </c>
      <c r="J3769" s="12">
        <v>2</v>
      </c>
      <c r="K3769" s="12">
        <v>3334.74</v>
      </c>
      <c r="L3769" s="12">
        <v>0</v>
      </c>
      <c r="M3769" s="12">
        <v>0</v>
      </c>
      <c r="N3769" s="12">
        <f t="shared" si="175"/>
        <v>3334.74</v>
      </c>
      <c r="O3769" s="11" t="s">
        <v>5</v>
      </c>
      <c r="P3769" s="13">
        <v>0</v>
      </c>
      <c r="Q3769" s="11" t="s">
        <v>6</v>
      </c>
      <c r="R3769" s="13">
        <v>0</v>
      </c>
      <c r="S3769" s="13">
        <v>0</v>
      </c>
      <c r="T3769" s="11" t="s">
        <v>7</v>
      </c>
      <c r="U3769" s="11" t="s">
        <v>8</v>
      </c>
      <c r="V3769" s="15">
        <v>0</v>
      </c>
      <c r="W3769" s="13">
        <v>0</v>
      </c>
      <c r="X3769" s="15">
        <v>0</v>
      </c>
      <c r="Y3769" s="15">
        <v>0</v>
      </c>
      <c r="Z3769" s="13">
        <v>0</v>
      </c>
      <c r="AA3769" s="15">
        <v>0</v>
      </c>
      <c r="AB3769" s="13">
        <v>0</v>
      </c>
      <c r="AC3769" s="15">
        <v>0</v>
      </c>
      <c r="AD3769" s="13">
        <v>0</v>
      </c>
      <c r="AE3769" s="15">
        <v>0</v>
      </c>
      <c r="AF3769" s="13">
        <v>0</v>
      </c>
      <c r="AG3769" s="15">
        <v>0</v>
      </c>
      <c r="AH3769" s="13">
        <v>0</v>
      </c>
      <c r="AI3769" s="15">
        <v>0</v>
      </c>
      <c r="AJ3769" s="11" t="s">
        <v>9</v>
      </c>
      <c r="AK3769" s="11" t="s">
        <v>13</v>
      </c>
      <c r="AL3769" s="22">
        <f t="shared" si="174"/>
        <v>1659</v>
      </c>
      <c r="AM3769" s="11" t="str">
        <f>VLOOKUP(O3769,Sheet2!$D$6:$E$14,2,FALSE)</f>
        <v>Spare parts</v>
      </c>
      <c r="AN3769" s="11" t="str">
        <f>VLOOKUP(F3769,Sheet2!$E$10:$F$13,2,FALSE)</f>
        <v>SPM</v>
      </c>
      <c r="AO3769" s="35" t="s">
        <v>14668</v>
      </c>
      <c r="AP3769">
        <f>MATCH(AN3769,Sheet2!$F$5:$F$18,0)</f>
        <v>6</v>
      </c>
      <c r="AQ3769">
        <f>MATCH(AO3769,Sheet2!$F$5:$K$5,0)</f>
        <v>6</v>
      </c>
      <c r="AR3769" s="33">
        <f>INDEX(Sheet2!$F$5:$K$18,OPaL!AP3769,OPaL!AQ3769)</f>
        <v>0.15</v>
      </c>
      <c r="AS3769" s="1">
        <f t="shared" si="176"/>
        <v>2834.5289999999995</v>
      </c>
    </row>
    <row r="3770" spans="1:45" x14ac:dyDescent="0.2">
      <c r="A3770" s="11" t="s">
        <v>4455</v>
      </c>
      <c r="B3770" s="11" t="s">
        <v>4456</v>
      </c>
      <c r="C3770" s="11" t="s">
        <v>13328</v>
      </c>
      <c r="D3770" s="21">
        <v>42975</v>
      </c>
      <c r="E3770" s="21" t="s">
        <v>9697</v>
      </c>
      <c r="F3770" s="21" t="s">
        <v>14659</v>
      </c>
      <c r="G3770" s="11" t="s">
        <v>2</v>
      </c>
      <c r="H3770" s="11" t="s">
        <v>16</v>
      </c>
      <c r="I3770" s="11" t="s">
        <v>4</v>
      </c>
      <c r="J3770" s="13">
        <v>1</v>
      </c>
      <c r="K3770" s="12">
        <v>3324</v>
      </c>
      <c r="L3770" s="12">
        <v>0</v>
      </c>
      <c r="M3770" s="12">
        <v>0</v>
      </c>
      <c r="N3770" s="12">
        <f t="shared" si="175"/>
        <v>3324</v>
      </c>
      <c r="O3770" s="11" t="s">
        <v>5</v>
      </c>
      <c r="P3770" s="13">
        <v>0</v>
      </c>
      <c r="Q3770" s="11" t="s">
        <v>6</v>
      </c>
      <c r="R3770" s="13">
        <v>0</v>
      </c>
      <c r="S3770" s="13">
        <v>0</v>
      </c>
      <c r="T3770" s="11" t="s">
        <v>7</v>
      </c>
      <c r="U3770" s="11" t="s">
        <v>8</v>
      </c>
      <c r="V3770" s="15">
        <v>0</v>
      </c>
      <c r="W3770" s="13">
        <v>0</v>
      </c>
      <c r="X3770" s="15">
        <v>0</v>
      </c>
      <c r="Y3770" s="15">
        <v>0</v>
      </c>
      <c r="Z3770" s="13">
        <v>0</v>
      </c>
      <c r="AA3770" s="15">
        <v>0</v>
      </c>
      <c r="AB3770" s="13">
        <v>0</v>
      </c>
      <c r="AC3770" s="15">
        <v>0</v>
      </c>
      <c r="AD3770" s="13">
        <v>0</v>
      </c>
      <c r="AE3770" s="15">
        <v>0</v>
      </c>
      <c r="AF3770" s="13">
        <v>0</v>
      </c>
      <c r="AG3770" s="15">
        <v>0</v>
      </c>
      <c r="AH3770" s="13">
        <v>0</v>
      </c>
      <c r="AI3770" s="15">
        <v>0</v>
      </c>
      <c r="AJ3770" s="11" t="s">
        <v>17</v>
      </c>
      <c r="AK3770" s="11" t="s">
        <v>13</v>
      </c>
      <c r="AL3770" s="22">
        <f t="shared" si="174"/>
        <v>2317</v>
      </c>
      <c r="AM3770" s="11" t="str">
        <f>VLOOKUP(O3770,Sheet2!$D$6:$E$14,2,FALSE)</f>
        <v>Spare parts</v>
      </c>
      <c r="AN3770" s="11" t="str">
        <f>VLOOKUP(F3770,Sheet2!$E$10:$F$13,2,FALSE)</f>
        <v>SPM</v>
      </c>
      <c r="AO3770" s="35" t="s">
        <v>14668</v>
      </c>
      <c r="AP3770">
        <f>MATCH(AN3770,Sheet2!$F$5:$F$18,0)</f>
        <v>6</v>
      </c>
      <c r="AQ3770">
        <f>MATCH(AO3770,Sheet2!$F$5:$K$5,0)</f>
        <v>6</v>
      </c>
      <c r="AR3770" s="33">
        <f>INDEX(Sheet2!$F$5:$K$18,OPaL!AP3770,OPaL!AQ3770)</f>
        <v>0.15</v>
      </c>
      <c r="AS3770" s="1">
        <f t="shared" si="176"/>
        <v>2825.4</v>
      </c>
    </row>
    <row r="3771" spans="1:45" x14ac:dyDescent="0.2">
      <c r="A3771" s="11" t="s">
        <v>4603</v>
      </c>
      <c r="B3771" s="11" t="s">
        <v>4604</v>
      </c>
      <c r="C3771" s="11" t="s">
        <v>13329</v>
      </c>
      <c r="D3771" s="21">
        <v>42975</v>
      </c>
      <c r="E3771" s="21" t="s">
        <v>9697</v>
      </c>
      <c r="F3771" s="21" t="s">
        <v>14659</v>
      </c>
      <c r="G3771" s="11" t="s">
        <v>2</v>
      </c>
      <c r="H3771" s="11" t="s">
        <v>16</v>
      </c>
      <c r="I3771" s="11" t="s">
        <v>4</v>
      </c>
      <c r="J3771" s="13">
        <v>1</v>
      </c>
      <c r="K3771" s="12">
        <v>3324</v>
      </c>
      <c r="L3771" s="12">
        <v>0</v>
      </c>
      <c r="M3771" s="12">
        <v>0</v>
      </c>
      <c r="N3771" s="12">
        <f t="shared" si="175"/>
        <v>3324</v>
      </c>
      <c r="O3771" s="11" t="s">
        <v>5</v>
      </c>
      <c r="P3771" s="13">
        <v>0</v>
      </c>
      <c r="Q3771" s="11" t="s">
        <v>6</v>
      </c>
      <c r="R3771" s="13">
        <v>0</v>
      </c>
      <c r="S3771" s="13">
        <v>0</v>
      </c>
      <c r="T3771" s="11" t="s">
        <v>7</v>
      </c>
      <c r="U3771" s="11" t="s">
        <v>8</v>
      </c>
      <c r="V3771" s="15">
        <v>0</v>
      </c>
      <c r="W3771" s="13">
        <v>0</v>
      </c>
      <c r="X3771" s="15">
        <v>0</v>
      </c>
      <c r="Y3771" s="15">
        <v>0</v>
      </c>
      <c r="Z3771" s="13">
        <v>0</v>
      </c>
      <c r="AA3771" s="15">
        <v>0</v>
      </c>
      <c r="AB3771" s="13">
        <v>0</v>
      </c>
      <c r="AC3771" s="15">
        <v>0</v>
      </c>
      <c r="AD3771" s="13">
        <v>0</v>
      </c>
      <c r="AE3771" s="15">
        <v>0</v>
      </c>
      <c r="AF3771" s="13">
        <v>0</v>
      </c>
      <c r="AG3771" s="15">
        <v>0</v>
      </c>
      <c r="AH3771" s="13">
        <v>0</v>
      </c>
      <c r="AI3771" s="15">
        <v>0</v>
      </c>
      <c r="AJ3771" s="11" t="s">
        <v>17</v>
      </c>
      <c r="AK3771" s="11" t="s">
        <v>1398</v>
      </c>
      <c r="AL3771" s="22">
        <f t="shared" si="174"/>
        <v>2317</v>
      </c>
      <c r="AM3771" s="11" t="str">
        <f>VLOOKUP(O3771,Sheet2!$D$6:$E$14,2,FALSE)</f>
        <v>Spare parts</v>
      </c>
      <c r="AN3771" s="11" t="str">
        <f>VLOOKUP(F3771,Sheet2!$E$10:$F$13,2,FALSE)</f>
        <v>SPM</v>
      </c>
      <c r="AO3771" s="35" t="s">
        <v>14668</v>
      </c>
      <c r="AP3771">
        <f>MATCH(AN3771,Sheet2!$F$5:$F$18,0)</f>
        <v>6</v>
      </c>
      <c r="AQ3771">
        <f>MATCH(AO3771,Sheet2!$F$5:$K$5,0)</f>
        <v>6</v>
      </c>
      <c r="AR3771" s="33">
        <f>INDEX(Sheet2!$F$5:$K$18,OPaL!AP3771,OPaL!AQ3771)</f>
        <v>0.15</v>
      </c>
      <c r="AS3771" s="1">
        <f t="shared" si="176"/>
        <v>2825.4</v>
      </c>
    </row>
    <row r="3772" spans="1:45" x14ac:dyDescent="0.2">
      <c r="A3772" s="11" t="s">
        <v>4619</v>
      </c>
      <c r="B3772" s="11" t="s">
        <v>4620</v>
      </c>
      <c r="C3772" s="11" t="s">
        <v>13330</v>
      </c>
      <c r="D3772" s="21">
        <v>42975</v>
      </c>
      <c r="E3772" s="21" t="s">
        <v>9697</v>
      </c>
      <c r="F3772" s="21" t="s">
        <v>14659</v>
      </c>
      <c r="G3772" s="11" t="s">
        <v>2</v>
      </c>
      <c r="H3772" s="11" t="s">
        <v>16</v>
      </c>
      <c r="I3772" s="11" t="s">
        <v>4</v>
      </c>
      <c r="J3772" s="13">
        <v>1</v>
      </c>
      <c r="K3772" s="12">
        <v>3324</v>
      </c>
      <c r="L3772" s="12">
        <v>0</v>
      </c>
      <c r="M3772" s="12">
        <v>0</v>
      </c>
      <c r="N3772" s="12">
        <f t="shared" si="175"/>
        <v>3324</v>
      </c>
      <c r="O3772" s="11" t="s">
        <v>5</v>
      </c>
      <c r="P3772" s="13">
        <v>0</v>
      </c>
      <c r="Q3772" s="11" t="s">
        <v>6</v>
      </c>
      <c r="R3772" s="13">
        <v>0</v>
      </c>
      <c r="S3772" s="13">
        <v>0</v>
      </c>
      <c r="T3772" s="11" t="s">
        <v>7</v>
      </c>
      <c r="U3772" s="11" t="s">
        <v>8</v>
      </c>
      <c r="V3772" s="15">
        <v>0</v>
      </c>
      <c r="W3772" s="13">
        <v>0</v>
      </c>
      <c r="X3772" s="15">
        <v>0</v>
      </c>
      <c r="Y3772" s="15">
        <v>0</v>
      </c>
      <c r="Z3772" s="13">
        <v>0</v>
      </c>
      <c r="AA3772" s="15">
        <v>0</v>
      </c>
      <c r="AB3772" s="13">
        <v>0</v>
      </c>
      <c r="AC3772" s="15">
        <v>0</v>
      </c>
      <c r="AD3772" s="13">
        <v>0</v>
      </c>
      <c r="AE3772" s="15">
        <v>0</v>
      </c>
      <c r="AF3772" s="13">
        <v>0</v>
      </c>
      <c r="AG3772" s="15">
        <v>0</v>
      </c>
      <c r="AH3772" s="13">
        <v>0</v>
      </c>
      <c r="AI3772" s="15">
        <v>0</v>
      </c>
      <c r="AJ3772" s="11" t="s">
        <v>17</v>
      </c>
      <c r="AK3772" s="11" t="s">
        <v>1398</v>
      </c>
      <c r="AL3772" s="22">
        <f t="shared" si="174"/>
        <v>2317</v>
      </c>
      <c r="AM3772" s="11" t="str">
        <f>VLOOKUP(O3772,Sheet2!$D$6:$E$14,2,FALSE)</f>
        <v>Spare parts</v>
      </c>
      <c r="AN3772" s="11" t="str">
        <f>VLOOKUP(F3772,Sheet2!$E$10:$F$13,2,FALSE)</f>
        <v>SPM</v>
      </c>
      <c r="AO3772" s="35" t="s">
        <v>14668</v>
      </c>
      <c r="AP3772">
        <f>MATCH(AN3772,Sheet2!$F$5:$F$18,0)</f>
        <v>6</v>
      </c>
      <c r="AQ3772">
        <f>MATCH(AO3772,Sheet2!$F$5:$K$5,0)</f>
        <v>6</v>
      </c>
      <c r="AR3772" s="33">
        <f>INDEX(Sheet2!$F$5:$K$18,OPaL!AP3772,OPaL!AQ3772)</f>
        <v>0.15</v>
      </c>
      <c r="AS3772" s="1">
        <f t="shared" si="176"/>
        <v>2825.4</v>
      </c>
    </row>
    <row r="3773" spans="1:45" x14ac:dyDescent="0.2">
      <c r="A3773" s="11" t="s">
        <v>4625</v>
      </c>
      <c r="B3773" s="11" t="s">
        <v>4626</v>
      </c>
      <c r="C3773" s="11" t="s">
        <v>13331</v>
      </c>
      <c r="D3773" s="21">
        <v>42975</v>
      </c>
      <c r="E3773" s="21" t="s">
        <v>9697</v>
      </c>
      <c r="F3773" s="21" t="s">
        <v>14659</v>
      </c>
      <c r="G3773" s="11" t="s">
        <v>2</v>
      </c>
      <c r="H3773" s="11" t="s">
        <v>16</v>
      </c>
      <c r="I3773" s="11" t="s">
        <v>4</v>
      </c>
      <c r="J3773" s="13">
        <v>1</v>
      </c>
      <c r="K3773" s="12">
        <v>3324</v>
      </c>
      <c r="L3773" s="12">
        <v>0</v>
      </c>
      <c r="M3773" s="12">
        <v>0</v>
      </c>
      <c r="N3773" s="12">
        <f t="shared" si="175"/>
        <v>3324</v>
      </c>
      <c r="O3773" s="11" t="s">
        <v>5</v>
      </c>
      <c r="P3773" s="13">
        <v>0</v>
      </c>
      <c r="Q3773" s="11" t="s">
        <v>6</v>
      </c>
      <c r="R3773" s="13">
        <v>0</v>
      </c>
      <c r="S3773" s="13">
        <v>0</v>
      </c>
      <c r="T3773" s="11" t="s">
        <v>7</v>
      </c>
      <c r="U3773" s="11" t="s">
        <v>8</v>
      </c>
      <c r="V3773" s="15">
        <v>0</v>
      </c>
      <c r="W3773" s="13">
        <v>0</v>
      </c>
      <c r="X3773" s="15">
        <v>0</v>
      </c>
      <c r="Y3773" s="15">
        <v>0</v>
      </c>
      <c r="Z3773" s="13">
        <v>0</v>
      </c>
      <c r="AA3773" s="15">
        <v>0</v>
      </c>
      <c r="AB3773" s="13">
        <v>0</v>
      </c>
      <c r="AC3773" s="15">
        <v>0</v>
      </c>
      <c r="AD3773" s="13">
        <v>0</v>
      </c>
      <c r="AE3773" s="15">
        <v>0</v>
      </c>
      <c r="AF3773" s="13">
        <v>0</v>
      </c>
      <c r="AG3773" s="15">
        <v>0</v>
      </c>
      <c r="AH3773" s="13">
        <v>0</v>
      </c>
      <c r="AI3773" s="15">
        <v>0</v>
      </c>
      <c r="AJ3773" s="11" t="s">
        <v>17</v>
      </c>
      <c r="AK3773" s="11" t="s">
        <v>1398</v>
      </c>
      <c r="AL3773" s="22">
        <f t="shared" si="174"/>
        <v>2317</v>
      </c>
      <c r="AM3773" s="11" t="str">
        <f>VLOOKUP(O3773,Sheet2!$D$6:$E$14,2,FALSE)</f>
        <v>Spare parts</v>
      </c>
      <c r="AN3773" s="11" t="str">
        <f>VLOOKUP(F3773,Sheet2!$E$10:$F$13,2,FALSE)</f>
        <v>SPM</v>
      </c>
      <c r="AO3773" s="35" t="s">
        <v>14668</v>
      </c>
      <c r="AP3773">
        <f>MATCH(AN3773,Sheet2!$F$5:$F$18,0)</f>
        <v>6</v>
      </c>
      <c r="AQ3773">
        <f>MATCH(AO3773,Sheet2!$F$5:$K$5,0)</f>
        <v>6</v>
      </c>
      <c r="AR3773" s="33">
        <f>INDEX(Sheet2!$F$5:$K$18,OPaL!AP3773,OPaL!AQ3773)</f>
        <v>0.15</v>
      </c>
      <c r="AS3773" s="1">
        <f t="shared" si="176"/>
        <v>2825.4</v>
      </c>
    </row>
    <row r="3774" spans="1:45" x14ac:dyDescent="0.2">
      <c r="A3774" s="11" t="s">
        <v>4631</v>
      </c>
      <c r="B3774" s="11" t="s">
        <v>4632</v>
      </c>
      <c r="C3774" s="11" t="s">
        <v>13332</v>
      </c>
      <c r="D3774" s="21">
        <v>42975</v>
      </c>
      <c r="E3774" s="21" t="s">
        <v>9697</v>
      </c>
      <c r="F3774" s="21" t="s">
        <v>14659</v>
      </c>
      <c r="G3774" s="11" t="s">
        <v>2</v>
      </c>
      <c r="H3774" s="11" t="s">
        <v>16</v>
      </c>
      <c r="I3774" s="11" t="s">
        <v>4</v>
      </c>
      <c r="J3774" s="13">
        <v>1</v>
      </c>
      <c r="K3774" s="12">
        <v>3324</v>
      </c>
      <c r="L3774" s="12">
        <v>0</v>
      </c>
      <c r="M3774" s="12">
        <v>0</v>
      </c>
      <c r="N3774" s="12">
        <f t="shared" si="175"/>
        <v>3324</v>
      </c>
      <c r="O3774" s="11" t="s">
        <v>5</v>
      </c>
      <c r="P3774" s="13">
        <v>0</v>
      </c>
      <c r="Q3774" s="11" t="s">
        <v>6</v>
      </c>
      <c r="R3774" s="13">
        <v>0</v>
      </c>
      <c r="S3774" s="13">
        <v>0</v>
      </c>
      <c r="T3774" s="11" t="s">
        <v>7</v>
      </c>
      <c r="U3774" s="11" t="s">
        <v>8</v>
      </c>
      <c r="V3774" s="15">
        <v>0</v>
      </c>
      <c r="W3774" s="13">
        <v>0</v>
      </c>
      <c r="X3774" s="15">
        <v>0</v>
      </c>
      <c r="Y3774" s="15">
        <v>0</v>
      </c>
      <c r="Z3774" s="13">
        <v>0</v>
      </c>
      <c r="AA3774" s="15">
        <v>0</v>
      </c>
      <c r="AB3774" s="13">
        <v>0</v>
      </c>
      <c r="AC3774" s="15">
        <v>0</v>
      </c>
      <c r="AD3774" s="13">
        <v>0</v>
      </c>
      <c r="AE3774" s="15">
        <v>0</v>
      </c>
      <c r="AF3774" s="13">
        <v>0</v>
      </c>
      <c r="AG3774" s="15">
        <v>0</v>
      </c>
      <c r="AH3774" s="13">
        <v>0</v>
      </c>
      <c r="AI3774" s="15">
        <v>0</v>
      </c>
      <c r="AJ3774" s="11" t="s">
        <v>17</v>
      </c>
      <c r="AK3774" s="11" t="s">
        <v>1398</v>
      </c>
      <c r="AL3774" s="22">
        <f t="shared" si="174"/>
        <v>2317</v>
      </c>
      <c r="AM3774" s="11" t="str">
        <f>VLOOKUP(O3774,Sheet2!$D$6:$E$14,2,FALSE)</f>
        <v>Spare parts</v>
      </c>
      <c r="AN3774" s="11" t="str">
        <f>VLOOKUP(F3774,Sheet2!$E$10:$F$13,2,FALSE)</f>
        <v>SPM</v>
      </c>
      <c r="AO3774" s="35" t="s">
        <v>14668</v>
      </c>
      <c r="AP3774">
        <f>MATCH(AN3774,Sheet2!$F$5:$F$18,0)</f>
        <v>6</v>
      </c>
      <c r="AQ3774">
        <f>MATCH(AO3774,Sheet2!$F$5:$K$5,0)</f>
        <v>6</v>
      </c>
      <c r="AR3774" s="33">
        <f>INDEX(Sheet2!$F$5:$K$18,OPaL!AP3774,OPaL!AQ3774)</f>
        <v>0.15</v>
      </c>
      <c r="AS3774" s="1">
        <f t="shared" si="176"/>
        <v>2825.4</v>
      </c>
    </row>
    <row r="3775" spans="1:45" x14ac:dyDescent="0.2">
      <c r="A3775" s="11" t="s">
        <v>4669</v>
      </c>
      <c r="B3775" s="11" t="s">
        <v>4670</v>
      </c>
      <c r="C3775" s="11" t="s">
        <v>13333</v>
      </c>
      <c r="D3775" s="21">
        <v>42975</v>
      </c>
      <c r="E3775" s="21" t="s">
        <v>9697</v>
      </c>
      <c r="F3775" s="21" t="s">
        <v>14659</v>
      </c>
      <c r="G3775" s="11" t="s">
        <v>2</v>
      </c>
      <c r="H3775" s="11" t="s">
        <v>16</v>
      </c>
      <c r="I3775" s="11" t="s">
        <v>4</v>
      </c>
      <c r="J3775" s="13">
        <v>1</v>
      </c>
      <c r="K3775" s="12">
        <v>3324</v>
      </c>
      <c r="L3775" s="12">
        <v>0</v>
      </c>
      <c r="M3775" s="12">
        <v>0</v>
      </c>
      <c r="N3775" s="12">
        <f t="shared" si="175"/>
        <v>3324</v>
      </c>
      <c r="O3775" s="11" t="s">
        <v>5</v>
      </c>
      <c r="P3775" s="13">
        <v>0</v>
      </c>
      <c r="Q3775" s="11" t="s">
        <v>6</v>
      </c>
      <c r="R3775" s="13">
        <v>0</v>
      </c>
      <c r="S3775" s="13">
        <v>0</v>
      </c>
      <c r="T3775" s="11" t="s">
        <v>7</v>
      </c>
      <c r="U3775" s="11" t="s">
        <v>8</v>
      </c>
      <c r="V3775" s="15">
        <v>0</v>
      </c>
      <c r="W3775" s="13">
        <v>0</v>
      </c>
      <c r="X3775" s="15">
        <v>0</v>
      </c>
      <c r="Y3775" s="15">
        <v>0</v>
      </c>
      <c r="Z3775" s="13">
        <v>0</v>
      </c>
      <c r="AA3775" s="15">
        <v>0</v>
      </c>
      <c r="AB3775" s="13">
        <v>0</v>
      </c>
      <c r="AC3775" s="15">
        <v>0</v>
      </c>
      <c r="AD3775" s="13">
        <v>0</v>
      </c>
      <c r="AE3775" s="15">
        <v>0</v>
      </c>
      <c r="AF3775" s="13">
        <v>0</v>
      </c>
      <c r="AG3775" s="15">
        <v>0</v>
      </c>
      <c r="AH3775" s="13">
        <v>0</v>
      </c>
      <c r="AI3775" s="15">
        <v>0</v>
      </c>
      <c r="AJ3775" s="11" t="s">
        <v>17</v>
      </c>
      <c r="AK3775" s="11" t="s">
        <v>1398</v>
      </c>
      <c r="AL3775" s="22">
        <f t="shared" si="174"/>
        <v>2317</v>
      </c>
      <c r="AM3775" s="11" t="str">
        <f>VLOOKUP(O3775,Sheet2!$D$6:$E$14,2,FALSE)</f>
        <v>Spare parts</v>
      </c>
      <c r="AN3775" s="11" t="str">
        <f>VLOOKUP(F3775,Sheet2!$E$10:$F$13,2,FALSE)</f>
        <v>SPM</v>
      </c>
      <c r="AO3775" s="35" t="s">
        <v>14668</v>
      </c>
      <c r="AP3775">
        <f>MATCH(AN3775,Sheet2!$F$5:$F$18,0)</f>
        <v>6</v>
      </c>
      <c r="AQ3775">
        <f>MATCH(AO3775,Sheet2!$F$5:$K$5,0)</f>
        <v>6</v>
      </c>
      <c r="AR3775" s="33">
        <f>INDEX(Sheet2!$F$5:$K$18,OPaL!AP3775,OPaL!AQ3775)</f>
        <v>0.15</v>
      </c>
      <c r="AS3775" s="1">
        <f t="shared" si="176"/>
        <v>2825.4</v>
      </c>
    </row>
    <row r="3776" spans="1:45" x14ac:dyDescent="0.2">
      <c r="A3776" s="11" t="s">
        <v>4713</v>
      </c>
      <c r="B3776" s="11" t="s">
        <v>4714</v>
      </c>
      <c r="C3776" s="11" t="s">
        <v>13334</v>
      </c>
      <c r="D3776" s="21">
        <v>42975</v>
      </c>
      <c r="E3776" s="21" t="s">
        <v>9697</v>
      </c>
      <c r="F3776" s="21" t="s">
        <v>14659</v>
      </c>
      <c r="G3776" s="11" t="s">
        <v>2</v>
      </c>
      <c r="H3776" s="11" t="s">
        <v>16</v>
      </c>
      <c r="I3776" s="11" t="s">
        <v>4</v>
      </c>
      <c r="J3776" s="13">
        <v>1</v>
      </c>
      <c r="K3776" s="12">
        <v>3324</v>
      </c>
      <c r="L3776" s="12">
        <v>0</v>
      </c>
      <c r="M3776" s="12">
        <v>0</v>
      </c>
      <c r="N3776" s="12">
        <f t="shared" si="175"/>
        <v>3324</v>
      </c>
      <c r="O3776" s="11" t="s">
        <v>5</v>
      </c>
      <c r="P3776" s="13">
        <v>0</v>
      </c>
      <c r="Q3776" s="11" t="s">
        <v>6</v>
      </c>
      <c r="R3776" s="13">
        <v>0</v>
      </c>
      <c r="S3776" s="13">
        <v>0</v>
      </c>
      <c r="T3776" s="11" t="s">
        <v>7</v>
      </c>
      <c r="U3776" s="11" t="s">
        <v>8</v>
      </c>
      <c r="V3776" s="15">
        <v>0</v>
      </c>
      <c r="W3776" s="13">
        <v>0</v>
      </c>
      <c r="X3776" s="15">
        <v>0</v>
      </c>
      <c r="Y3776" s="15">
        <v>0</v>
      </c>
      <c r="Z3776" s="13">
        <v>0</v>
      </c>
      <c r="AA3776" s="15">
        <v>0</v>
      </c>
      <c r="AB3776" s="13">
        <v>0</v>
      </c>
      <c r="AC3776" s="15">
        <v>0</v>
      </c>
      <c r="AD3776" s="13">
        <v>0</v>
      </c>
      <c r="AE3776" s="15">
        <v>0</v>
      </c>
      <c r="AF3776" s="13">
        <v>0</v>
      </c>
      <c r="AG3776" s="15">
        <v>0</v>
      </c>
      <c r="AH3776" s="13">
        <v>0</v>
      </c>
      <c r="AI3776" s="15">
        <v>0</v>
      </c>
      <c r="AJ3776" s="11" t="s">
        <v>17</v>
      </c>
      <c r="AK3776" s="11" t="s">
        <v>1398</v>
      </c>
      <c r="AL3776" s="22">
        <f t="shared" si="174"/>
        <v>2317</v>
      </c>
      <c r="AM3776" s="11" t="str">
        <f>VLOOKUP(O3776,Sheet2!$D$6:$E$14,2,FALSE)</f>
        <v>Spare parts</v>
      </c>
      <c r="AN3776" s="11" t="str">
        <f>VLOOKUP(F3776,Sheet2!$E$10:$F$13,2,FALSE)</f>
        <v>SPM</v>
      </c>
      <c r="AO3776" s="35" t="s">
        <v>14668</v>
      </c>
      <c r="AP3776">
        <f>MATCH(AN3776,Sheet2!$F$5:$F$18,0)</f>
        <v>6</v>
      </c>
      <c r="AQ3776">
        <f>MATCH(AO3776,Sheet2!$F$5:$K$5,0)</f>
        <v>6</v>
      </c>
      <c r="AR3776" s="33">
        <f>INDEX(Sheet2!$F$5:$K$18,OPaL!AP3776,OPaL!AQ3776)</f>
        <v>0.15</v>
      </c>
      <c r="AS3776" s="1">
        <f t="shared" si="176"/>
        <v>2825.4</v>
      </c>
    </row>
    <row r="3777" spans="1:45" x14ac:dyDescent="0.2">
      <c r="A3777" s="11" t="s">
        <v>4715</v>
      </c>
      <c r="B3777" s="11" t="s">
        <v>4716</v>
      </c>
      <c r="C3777" s="11" t="s">
        <v>13335</v>
      </c>
      <c r="D3777" s="21">
        <v>42975</v>
      </c>
      <c r="E3777" s="21" t="s">
        <v>9697</v>
      </c>
      <c r="F3777" s="21" t="s">
        <v>14659</v>
      </c>
      <c r="G3777" s="11" t="s">
        <v>2</v>
      </c>
      <c r="H3777" s="11" t="s">
        <v>16</v>
      </c>
      <c r="I3777" s="11" t="s">
        <v>4</v>
      </c>
      <c r="J3777" s="13">
        <v>1</v>
      </c>
      <c r="K3777" s="12">
        <v>3324</v>
      </c>
      <c r="L3777" s="12">
        <v>0</v>
      </c>
      <c r="M3777" s="12">
        <v>0</v>
      </c>
      <c r="N3777" s="12">
        <f t="shared" si="175"/>
        <v>3324</v>
      </c>
      <c r="O3777" s="11" t="s">
        <v>5</v>
      </c>
      <c r="P3777" s="13">
        <v>0</v>
      </c>
      <c r="Q3777" s="11" t="s">
        <v>6</v>
      </c>
      <c r="R3777" s="13">
        <v>0</v>
      </c>
      <c r="S3777" s="13">
        <v>0</v>
      </c>
      <c r="T3777" s="11" t="s">
        <v>7</v>
      </c>
      <c r="U3777" s="11" t="s">
        <v>8</v>
      </c>
      <c r="V3777" s="15">
        <v>0</v>
      </c>
      <c r="W3777" s="13">
        <v>0</v>
      </c>
      <c r="X3777" s="15">
        <v>0</v>
      </c>
      <c r="Y3777" s="15">
        <v>0</v>
      </c>
      <c r="Z3777" s="13">
        <v>0</v>
      </c>
      <c r="AA3777" s="15">
        <v>0</v>
      </c>
      <c r="AB3777" s="13">
        <v>0</v>
      </c>
      <c r="AC3777" s="15">
        <v>0</v>
      </c>
      <c r="AD3777" s="13">
        <v>0</v>
      </c>
      <c r="AE3777" s="15">
        <v>0</v>
      </c>
      <c r="AF3777" s="13">
        <v>0</v>
      </c>
      <c r="AG3777" s="15">
        <v>0</v>
      </c>
      <c r="AH3777" s="13">
        <v>0</v>
      </c>
      <c r="AI3777" s="15">
        <v>0</v>
      </c>
      <c r="AJ3777" s="11" t="s">
        <v>17</v>
      </c>
      <c r="AK3777" s="11" t="s">
        <v>1398</v>
      </c>
      <c r="AL3777" s="22">
        <f t="shared" si="174"/>
        <v>2317</v>
      </c>
      <c r="AM3777" s="11" t="str">
        <f>VLOOKUP(O3777,Sheet2!$D$6:$E$14,2,FALSE)</f>
        <v>Spare parts</v>
      </c>
      <c r="AN3777" s="11" t="str">
        <f>VLOOKUP(F3777,Sheet2!$E$10:$F$13,2,FALSE)</f>
        <v>SPM</v>
      </c>
      <c r="AO3777" s="35" t="s">
        <v>14668</v>
      </c>
      <c r="AP3777">
        <f>MATCH(AN3777,Sheet2!$F$5:$F$18,0)</f>
        <v>6</v>
      </c>
      <c r="AQ3777">
        <f>MATCH(AO3777,Sheet2!$F$5:$K$5,0)</f>
        <v>6</v>
      </c>
      <c r="AR3777" s="33">
        <f>INDEX(Sheet2!$F$5:$K$18,OPaL!AP3777,OPaL!AQ3777)</f>
        <v>0.15</v>
      </c>
      <c r="AS3777" s="1">
        <f t="shared" si="176"/>
        <v>2825.4</v>
      </c>
    </row>
    <row r="3778" spans="1:45" x14ac:dyDescent="0.2">
      <c r="A3778" s="11" t="s">
        <v>4717</v>
      </c>
      <c r="B3778" s="11" t="s">
        <v>4718</v>
      </c>
      <c r="C3778" s="11" t="s">
        <v>13336</v>
      </c>
      <c r="D3778" s="21">
        <v>42975</v>
      </c>
      <c r="E3778" s="21" t="s">
        <v>9697</v>
      </c>
      <c r="F3778" s="21" t="s">
        <v>14659</v>
      </c>
      <c r="G3778" s="11" t="s">
        <v>2</v>
      </c>
      <c r="H3778" s="11" t="s">
        <v>16</v>
      </c>
      <c r="I3778" s="11" t="s">
        <v>4</v>
      </c>
      <c r="J3778" s="13">
        <v>1</v>
      </c>
      <c r="K3778" s="12">
        <v>3324</v>
      </c>
      <c r="L3778" s="12">
        <v>0</v>
      </c>
      <c r="M3778" s="12">
        <v>0</v>
      </c>
      <c r="N3778" s="12">
        <f t="shared" si="175"/>
        <v>3324</v>
      </c>
      <c r="O3778" s="11" t="s">
        <v>5</v>
      </c>
      <c r="P3778" s="13">
        <v>0</v>
      </c>
      <c r="Q3778" s="11" t="s">
        <v>6</v>
      </c>
      <c r="R3778" s="13">
        <v>0</v>
      </c>
      <c r="S3778" s="13">
        <v>0</v>
      </c>
      <c r="T3778" s="11" t="s">
        <v>7</v>
      </c>
      <c r="U3778" s="11" t="s">
        <v>8</v>
      </c>
      <c r="V3778" s="15">
        <v>0</v>
      </c>
      <c r="W3778" s="13">
        <v>0</v>
      </c>
      <c r="X3778" s="15">
        <v>0</v>
      </c>
      <c r="Y3778" s="15">
        <v>0</v>
      </c>
      <c r="Z3778" s="13">
        <v>0</v>
      </c>
      <c r="AA3778" s="15">
        <v>0</v>
      </c>
      <c r="AB3778" s="13">
        <v>0</v>
      </c>
      <c r="AC3778" s="15">
        <v>0</v>
      </c>
      <c r="AD3778" s="13">
        <v>0</v>
      </c>
      <c r="AE3778" s="15">
        <v>0</v>
      </c>
      <c r="AF3778" s="13">
        <v>0</v>
      </c>
      <c r="AG3778" s="15">
        <v>0</v>
      </c>
      <c r="AH3778" s="13">
        <v>0</v>
      </c>
      <c r="AI3778" s="15">
        <v>0</v>
      </c>
      <c r="AJ3778" s="11" t="s">
        <v>17</v>
      </c>
      <c r="AK3778" s="11" t="s">
        <v>1398</v>
      </c>
      <c r="AL3778" s="22">
        <f t="shared" si="174"/>
        <v>2317</v>
      </c>
      <c r="AM3778" s="11" t="str">
        <f>VLOOKUP(O3778,Sheet2!$D$6:$E$14,2,FALSE)</f>
        <v>Spare parts</v>
      </c>
      <c r="AN3778" s="11" t="str">
        <f>VLOOKUP(F3778,Sheet2!$E$10:$F$13,2,FALSE)</f>
        <v>SPM</v>
      </c>
      <c r="AO3778" s="35" t="s">
        <v>14668</v>
      </c>
      <c r="AP3778">
        <f>MATCH(AN3778,Sheet2!$F$5:$F$18,0)</f>
        <v>6</v>
      </c>
      <c r="AQ3778">
        <f>MATCH(AO3778,Sheet2!$F$5:$K$5,0)</f>
        <v>6</v>
      </c>
      <c r="AR3778" s="33">
        <f>INDEX(Sheet2!$F$5:$K$18,OPaL!AP3778,OPaL!AQ3778)</f>
        <v>0.15</v>
      </c>
      <c r="AS3778" s="1">
        <f t="shared" si="176"/>
        <v>2825.4</v>
      </c>
    </row>
    <row r="3779" spans="1:45" x14ac:dyDescent="0.2">
      <c r="A3779" s="11" t="s">
        <v>4837</v>
      </c>
      <c r="B3779" s="11" t="s">
        <v>4838</v>
      </c>
      <c r="C3779" s="11" t="s">
        <v>13337</v>
      </c>
      <c r="D3779" s="21">
        <v>42975</v>
      </c>
      <c r="E3779" s="21" t="s">
        <v>9697</v>
      </c>
      <c r="F3779" s="21" t="s">
        <v>14659</v>
      </c>
      <c r="G3779" s="11" t="s">
        <v>2</v>
      </c>
      <c r="H3779" s="11" t="s">
        <v>16</v>
      </c>
      <c r="I3779" s="11" t="s">
        <v>4</v>
      </c>
      <c r="J3779" s="13">
        <v>1</v>
      </c>
      <c r="K3779" s="12">
        <v>3324</v>
      </c>
      <c r="L3779" s="12">
        <v>0</v>
      </c>
      <c r="M3779" s="12">
        <v>0</v>
      </c>
      <c r="N3779" s="12">
        <f t="shared" si="175"/>
        <v>3324</v>
      </c>
      <c r="O3779" s="11" t="s">
        <v>5</v>
      </c>
      <c r="P3779" s="13">
        <v>0</v>
      </c>
      <c r="Q3779" s="11" t="s">
        <v>6</v>
      </c>
      <c r="R3779" s="13">
        <v>0</v>
      </c>
      <c r="S3779" s="13">
        <v>0</v>
      </c>
      <c r="T3779" s="11" t="s">
        <v>7</v>
      </c>
      <c r="U3779" s="11" t="s">
        <v>8</v>
      </c>
      <c r="V3779" s="15">
        <v>0</v>
      </c>
      <c r="W3779" s="13">
        <v>0</v>
      </c>
      <c r="X3779" s="15">
        <v>0</v>
      </c>
      <c r="Y3779" s="15">
        <v>0</v>
      </c>
      <c r="Z3779" s="13">
        <v>0</v>
      </c>
      <c r="AA3779" s="15">
        <v>0</v>
      </c>
      <c r="AB3779" s="13">
        <v>0</v>
      </c>
      <c r="AC3779" s="15">
        <v>0</v>
      </c>
      <c r="AD3779" s="13">
        <v>0</v>
      </c>
      <c r="AE3779" s="15">
        <v>0</v>
      </c>
      <c r="AF3779" s="13">
        <v>0</v>
      </c>
      <c r="AG3779" s="15">
        <v>0</v>
      </c>
      <c r="AH3779" s="13">
        <v>0</v>
      </c>
      <c r="AI3779" s="15">
        <v>0</v>
      </c>
      <c r="AJ3779" s="11" t="s">
        <v>17</v>
      </c>
      <c r="AK3779" s="11" t="s">
        <v>1398</v>
      </c>
      <c r="AL3779" s="22">
        <f t="shared" si="174"/>
        <v>2317</v>
      </c>
      <c r="AM3779" s="11" t="str">
        <f>VLOOKUP(O3779,Sheet2!$D$6:$E$14,2,FALSE)</f>
        <v>Spare parts</v>
      </c>
      <c r="AN3779" s="11" t="str">
        <f>VLOOKUP(F3779,Sheet2!$E$10:$F$13,2,FALSE)</f>
        <v>SPM</v>
      </c>
      <c r="AO3779" s="35" t="s">
        <v>14668</v>
      </c>
      <c r="AP3779">
        <f>MATCH(AN3779,Sheet2!$F$5:$F$18,0)</f>
        <v>6</v>
      </c>
      <c r="AQ3779">
        <f>MATCH(AO3779,Sheet2!$F$5:$K$5,0)</f>
        <v>6</v>
      </c>
      <c r="AR3779" s="33">
        <f>INDEX(Sheet2!$F$5:$K$18,OPaL!AP3779,OPaL!AQ3779)</f>
        <v>0.15</v>
      </c>
      <c r="AS3779" s="1">
        <f t="shared" si="176"/>
        <v>2825.4</v>
      </c>
    </row>
    <row r="3780" spans="1:45" x14ac:dyDescent="0.2">
      <c r="A3780" s="11" t="s">
        <v>4839</v>
      </c>
      <c r="B3780" s="11" t="s">
        <v>4840</v>
      </c>
      <c r="C3780" s="11" t="s">
        <v>13338</v>
      </c>
      <c r="D3780" s="21">
        <v>42975</v>
      </c>
      <c r="E3780" s="21" t="s">
        <v>9697</v>
      </c>
      <c r="F3780" s="21" t="s">
        <v>14659</v>
      </c>
      <c r="G3780" s="11" t="s">
        <v>2</v>
      </c>
      <c r="H3780" s="11" t="s">
        <v>16</v>
      </c>
      <c r="I3780" s="11" t="s">
        <v>4</v>
      </c>
      <c r="J3780" s="13">
        <v>1</v>
      </c>
      <c r="K3780" s="12">
        <v>3324</v>
      </c>
      <c r="L3780" s="12">
        <v>0</v>
      </c>
      <c r="M3780" s="12">
        <v>0</v>
      </c>
      <c r="N3780" s="12">
        <f t="shared" si="175"/>
        <v>3324</v>
      </c>
      <c r="O3780" s="11" t="s">
        <v>5</v>
      </c>
      <c r="P3780" s="13">
        <v>0</v>
      </c>
      <c r="Q3780" s="11" t="s">
        <v>6</v>
      </c>
      <c r="R3780" s="13">
        <v>0</v>
      </c>
      <c r="S3780" s="13">
        <v>0</v>
      </c>
      <c r="T3780" s="11" t="s">
        <v>7</v>
      </c>
      <c r="U3780" s="11" t="s">
        <v>8</v>
      </c>
      <c r="V3780" s="15">
        <v>0</v>
      </c>
      <c r="W3780" s="13">
        <v>0</v>
      </c>
      <c r="X3780" s="15">
        <v>0</v>
      </c>
      <c r="Y3780" s="15">
        <v>0</v>
      </c>
      <c r="Z3780" s="13">
        <v>0</v>
      </c>
      <c r="AA3780" s="15">
        <v>0</v>
      </c>
      <c r="AB3780" s="13">
        <v>0</v>
      </c>
      <c r="AC3780" s="15">
        <v>0</v>
      </c>
      <c r="AD3780" s="13">
        <v>0</v>
      </c>
      <c r="AE3780" s="15">
        <v>0</v>
      </c>
      <c r="AF3780" s="13">
        <v>0</v>
      </c>
      <c r="AG3780" s="15">
        <v>0</v>
      </c>
      <c r="AH3780" s="13">
        <v>0</v>
      </c>
      <c r="AI3780" s="15">
        <v>0</v>
      </c>
      <c r="AJ3780" s="11" t="s">
        <v>17</v>
      </c>
      <c r="AK3780" s="11" t="s">
        <v>1398</v>
      </c>
      <c r="AL3780" s="22">
        <f t="shared" ref="AL3780:AL3843" si="177">$D$2-D3780</f>
        <v>2317</v>
      </c>
      <c r="AM3780" s="11" t="str">
        <f>VLOOKUP(O3780,Sheet2!$D$6:$E$14,2,FALSE)</f>
        <v>Spare parts</v>
      </c>
      <c r="AN3780" s="11" t="str">
        <f>VLOOKUP(F3780,Sheet2!$E$10:$F$13,2,FALSE)</f>
        <v>SPM</v>
      </c>
      <c r="AO3780" s="35" t="s">
        <v>14668</v>
      </c>
      <c r="AP3780">
        <f>MATCH(AN3780,Sheet2!$F$5:$F$18,0)</f>
        <v>6</v>
      </c>
      <c r="AQ3780">
        <f>MATCH(AO3780,Sheet2!$F$5:$K$5,0)</f>
        <v>6</v>
      </c>
      <c r="AR3780" s="33">
        <f>INDEX(Sheet2!$F$5:$K$18,OPaL!AP3780,OPaL!AQ3780)</f>
        <v>0.15</v>
      </c>
      <c r="AS3780" s="1">
        <f t="shared" si="176"/>
        <v>2825.4</v>
      </c>
    </row>
    <row r="3781" spans="1:45" x14ac:dyDescent="0.2">
      <c r="A3781" s="11" t="s">
        <v>4895</v>
      </c>
      <c r="B3781" s="11" t="s">
        <v>4896</v>
      </c>
      <c r="C3781" s="11" t="s">
        <v>13339</v>
      </c>
      <c r="D3781" s="21">
        <v>44728</v>
      </c>
      <c r="E3781" s="21" t="s">
        <v>9697</v>
      </c>
      <c r="F3781" s="21" t="s">
        <v>14659</v>
      </c>
      <c r="G3781" s="11" t="s">
        <v>2</v>
      </c>
      <c r="H3781" s="11" t="s">
        <v>3</v>
      </c>
      <c r="I3781" s="11" t="s">
        <v>4</v>
      </c>
      <c r="J3781" s="13">
        <v>2</v>
      </c>
      <c r="K3781" s="12">
        <v>3313.38</v>
      </c>
      <c r="L3781" s="12">
        <v>0</v>
      </c>
      <c r="M3781" s="12">
        <v>0</v>
      </c>
      <c r="N3781" s="12">
        <f t="shared" ref="N3781:N3844" si="178">M3781+K3781</f>
        <v>3313.38</v>
      </c>
      <c r="O3781" s="11" t="s">
        <v>5</v>
      </c>
      <c r="P3781" s="13">
        <v>0</v>
      </c>
      <c r="Q3781" s="11" t="s">
        <v>6</v>
      </c>
      <c r="R3781" s="13">
        <v>0</v>
      </c>
      <c r="S3781" s="13">
        <v>0</v>
      </c>
      <c r="T3781" s="11" t="s">
        <v>7</v>
      </c>
      <c r="U3781" s="11" t="s">
        <v>8</v>
      </c>
      <c r="V3781" s="15">
        <v>0</v>
      </c>
      <c r="W3781" s="13">
        <v>0</v>
      </c>
      <c r="X3781" s="15">
        <v>0</v>
      </c>
      <c r="Y3781" s="15">
        <v>0</v>
      </c>
      <c r="Z3781" s="13">
        <v>0</v>
      </c>
      <c r="AA3781" s="15">
        <v>0</v>
      </c>
      <c r="AB3781" s="13">
        <v>0</v>
      </c>
      <c r="AC3781" s="15">
        <v>0</v>
      </c>
      <c r="AD3781" s="13">
        <v>0</v>
      </c>
      <c r="AE3781" s="15">
        <v>0</v>
      </c>
      <c r="AF3781" s="13">
        <v>0</v>
      </c>
      <c r="AG3781" s="15">
        <v>0</v>
      </c>
      <c r="AH3781" s="13">
        <v>0</v>
      </c>
      <c r="AI3781" s="15">
        <v>0</v>
      </c>
      <c r="AJ3781" s="11" t="s">
        <v>9</v>
      </c>
      <c r="AK3781" s="11" t="s">
        <v>1398</v>
      </c>
      <c r="AL3781" s="22">
        <f t="shared" si="177"/>
        <v>564</v>
      </c>
      <c r="AM3781" s="11" t="str">
        <f>VLOOKUP(O3781,Sheet2!$D$6:$E$14,2,FALSE)</f>
        <v>Spare parts</v>
      </c>
      <c r="AN3781" s="11" t="str">
        <f>VLOOKUP(F3781,Sheet2!$E$10:$F$13,2,FALSE)</f>
        <v>SPM</v>
      </c>
      <c r="AO3781" s="35" t="s">
        <v>14668</v>
      </c>
      <c r="AP3781">
        <f>MATCH(AN3781,Sheet2!$F$5:$F$18,0)</f>
        <v>6</v>
      </c>
      <c r="AQ3781">
        <f>MATCH(AO3781,Sheet2!$F$5:$K$5,0)</f>
        <v>6</v>
      </c>
      <c r="AR3781" s="33">
        <f>INDEX(Sheet2!$F$5:$K$18,OPaL!AP3781,OPaL!AQ3781)</f>
        <v>0.15</v>
      </c>
      <c r="AS3781" s="1">
        <f t="shared" ref="AS3781:AS3844" si="179">N3781*(1-AR3781)</f>
        <v>2816.373</v>
      </c>
    </row>
    <row r="3782" spans="1:45" x14ac:dyDescent="0.2">
      <c r="A3782" s="11" t="s">
        <v>835</v>
      </c>
      <c r="B3782" s="11" t="s">
        <v>836</v>
      </c>
      <c r="C3782" s="11" t="s">
        <v>13340</v>
      </c>
      <c r="D3782" s="21">
        <v>44644</v>
      </c>
      <c r="E3782" s="21" t="s">
        <v>9697</v>
      </c>
      <c r="F3782" s="21" t="s">
        <v>14659</v>
      </c>
      <c r="G3782" s="11" t="s">
        <v>2</v>
      </c>
      <c r="H3782" s="11" t="s">
        <v>16</v>
      </c>
      <c r="I3782" s="11" t="s">
        <v>4</v>
      </c>
      <c r="J3782" s="12">
        <v>2</v>
      </c>
      <c r="K3782" s="12">
        <v>3311.73</v>
      </c>
      <c r="L3782" s="12">
        <v>0</v>
      </c>
      <c r="M3782" s="12">
        <v>0</v>
      </c>
      <c r="N3782" s="12">
        <f t="shared" si="178"/>
        <v>3311.73</v>
      </c>
      <c r="O3782" s="11" t="s">
        <v>5</v>
      </c>
      <c r="P3782" s="13">
        <v>0</v>
      </c>
      <c r="Q3782" s="11" t="s">
        <v>6</v>
      </c>
      <c r="R3782" s="13">
        <v>0</v>
      </c>
      <c r="S3782" s="13">
        <v>0</v>
      </c>
      <c r="T3782" s="11" t="s">
        <v>7</v>
      </c>
      <c r="U3782" s="11" t="s">
        <v>8</v>
      </c>
      <c r="V3782" s="15">
        <v>0</v>
      </c>
      <c r="W3782" s="13">
        <v>0</v>
      </c>
      <c r="X3782" s="15">
        <v>0</v>
      </c>
      <c r="Y3782" s="15">
        <v>0</v>
      </c>
      <c r="Z3782" s="13">
        <v>0</v>
      </c>
      <c r="AA3782" s="15">
        <v>0</v>
      </c>
      <c r="AB3782" s="13">
        <v>0</v>
      </c>
      <c r="AC3782" s="15">
        <v>0</v>
      </c>
      <c r="AD3782" s="13">
        <v>0</v>
      </c>
      <c r="AE3782" s="15">
        <v>0</v>
      </c>
      <c r="AF3782" s="13">
        <v>0</v>
      </c>
      <c r="AG3782" s="15">
        <v>0</v>
      </c>
      <c r="AH3782" s="13">
        <v>0</v>
      </c>
      <c r="AI3782" s="15">
        <v>0</v>
      </c>
      <c r="AJ3782" s="11" t="s">
        <v>17</v>
      </c>
      <c r="AK3782" s="11" t="s">
        <v>13</v>
      </c>
      <c r="AL3782" s="22">
        <f t="shared" si="177"/>
        <v>648</v>
      </c>
      <c r="AM3782" s="11" t="str">
        <f>VLOOKUP(O3782,Sheet2!$D$6:$E$14,2,FALSE)</f>
        <v>Spare parts</v>
      </c>
      <c r="AN3782" s="11" t="str">
        <f>VLOOKUP(F3782,Sheet2!$E$10:$F$13,2,FALSE)</f>
        <v>SPM</v>
      </c>
      <c r="AO3782" s="35" t="s">
        <v>14668</v>
      </c>
      <c r="AP3782">
        <f>MATCH(AN3782,Sheet2!$F$5:$F$18,0)</f>
        <v>6</v>
      </c>
      <c r="AQ3782">
        <f>MATCH(AO3782,Sheet2!$F$5:$K$5,0)</f>
        <v>6</v>
      </c>
      <c r="AR3782" s="33">
        <f>INDEX(Sheet2!$F$5:$K$18,OPaL!AP3782,OPaL!AQ3782)</f>
        <v>0.15</v>
      </c>
      <c r="AS3782" s="1">
        <f t="shared" si="179"/>
        <v>2814.9704999999999</v>
      </c>
    </row>
    <row r="3783" spans="1:45" x14ac:dyDescent="0.2">
      <c r="A3783" s="11" t="s">
        <v>1509</v>
      </c>
      <c r="B3783" s="11" t="s">
        <v>1510</v>
      </c>
      <c r="C3783" s="11" t="s">
        <v>13341</v>
      </c>
      <c r="D3783" s="21">
        <v>43276</v>
      </c>
      <c r="E3783" s="21" t="s">
        <v>9697</v>
      </c>
      <c r="F3783" s="21" t="s">
        <v>14659</v>
      </c>
      <c r="G3783" s="11" t="s">
        <v>2</v>
      </c>
      <c r="H3783" s="11" t="s">
        <v>16</v>
      </c>
      <c r="I3783" s="11" t="s">
        <v>4</v>
      </c>
      <c r="J3783" s="12">
        <v>1</v>
      </c>
      <c r="K3783" s="12">
        <v>3300</v>
      </c>
      <c r="L3783" s="12">
        <v>0</v>
      </c>
      <c r="M3783" s="12">
        <v>0</v>
      </c>
      <c r="N3783" s="12">
        <f t="shared" si="178"/>
        <v>3300</v>
      </c>
      <c r="O3783" s="11" t="s">
        <v>5</v>
      </c>
      <c r="P3783" s="13">
        <v>0</v>
      </c>
      <c r="Q3783" s="11" t="s">
        <v>6</v>
      </c>
      <c r="R3783" s="13">
        <v>0</v>
      </c>
      <c r="S3783" s="13">
        <v>0</v>
      </c>
      <c r="T3783" s="11" t="s">
        <v>7</v>
      </c>
      <c r="U3783" s="11" t="s">
        <v>8</v>
      </c>
      <c r="V3783" s="15">
        <v>0</v>
      </c>
      <c r="W3783" s="13">
        <v>0</v>
      </c>
      <c r="X3783" s="15">
        <v>0</v>
      </c>
      <c r="Y3783" s="15">
        <v>0</v>
      </c>
      <c r="Z3783" s="13">
        <v>0</v>
      </c>
      <c r="AA3783" s="15">
        <v>0</v>
      </c>
      <c r="AB3783" s="13">
        <v>0</v>
      </c>
      <c r="AC3783" s="15">
        <v>0</v>
      </c>
      <c r="AD3783" s="13">
        <v>0</v>
      </c>
      <c r="AE3783" s="15">
        <v>0</v>
      </c>
      <c r="AF3783" s="13">
        <v>0</v>
      </c>
      <c r="AG3783" s="15">
        <v>0</v>
      </c>
      <c r="AH3783" s="13">
        <v>0</v>
      </c>
      <c r="AI3783" s="15">
        <v>0</v>
      </c>
      <c r="AJ3783" s="11" t="s">
        <v>17</v>
      </c>
      <c r="AK3783" s="11" t="s">
        <v>10</v>
      </c>
      <c r="AL3783" s="22">
        <f t="shared" si="177"/>
        <v>2016</v>
      </c>
      <c r="AM3783" s="11" t="str">
        <f>VLOOKUP(O3783,Sheet2!$D$6:$E$14,2,FALSE)</f>
        <v>Spare parts</v>
      </c>
      <c r="AN3783" s="11" t="str">
        <f>VLOOKUP(F3783,Sheet2!$E$10:$F$13,2,FALSE)</f>
        <v>SPM</v>
      </c>
      <c r="AO3783" s="35" t="s">
        <v>14668</v>
      </c>
      <c r="AP3783">
        <f>MATCH(AN3783,Sheet2!$F$5:$F$18,0)</f>
        <v>6</v>
      </c>
      <c r="AQ3783">
        <f>MATCH(AO3783,Sheet2!$F$5:$K$5,0)</f>
        <v>6</v>
      </c>
      <c r="AR3783" s="33">
        <f>INDEX(Sheet2!$F$5:$K$18,OPaL!AP3783,OPaL!AQ3783)</f>
        <v>0.15</v>
      </c>
      <c r="AS3783" s="1">
        <f t="shared" si="179"/>
        <v>2805</v>
      </c>
    </row>
    <row r="3784" spans="1:45" x14ac:dyDescent="0.2">
      <c r="A3784" s="11" t="s">
        <v>1739</v>
      </c>
      <c r="B3784" s="11" t="s">
        <v>1740</v>
      </c>
      <c r="C3784" s="11" t="s">
        <v>13342</v>
      </c>
      <c r="D3784" s="21">
        <v>42581</v>
      </c>
      <c r="E3784" s="21" t="s">
        <v>9769</v>
      </c>
      <c r="F3784" s="21" t="s">
        <v>14658</v>
      </c>
      <c r="G3784" s="11" t="s">
        <v>2</v>
      </c>
      <c r="H3784" s="11" t="s">
        <v>16</v>
      </c>
      <c r="I3784" s="11" t="s">
        <v>4</v>
      </c>
      <c r="J3784" s="12">
        <v>3</v>
      </c>
      <c r="K3784" s="12">
        <v>3300</v>
      </c>
      <c r="L3784" s="12">
        <v>0</v>
      </c>
      <c r="M3784" s="12">
        <v>0</v>
      </c>
      <c r="N3784" s="12">
        <f t="shared" si="178"/>
        <v>3300</v>
      </c>
      <c r="O3784" s="11" t="s">
        <v>5</v>
      </c>
      <c r="P3784" s="13">
        <v>0</v>
      </c>
      <c r="Q3784" s="11" t="s">
        <v>6</v>
      </c>
      <c r="R3784" s="13">
        <v>0</v>
      </c>
      <c r="S3784" s="13">
        <v>0</v>
      </c>
      <c r="T3784" s="11" t="s">
        <v>7</v>
      </c>
      <c r="U3784" s="11" t="s">
        <v>8</v>
      </c>
      <c r="V3784" s="15">
        <v>0</v>
      </c>
      <c r="W3784" s="13">
        <v>0</v>
      </c>
      <c r="X3784" s="15">
        <v>0</v>
      </c>
      <c r="Y3784" s="15">
        <v>0</v>
      </c>
      <c r="Z3784" s="13">
        <v>0</v>
      </c>
      <c r="AA3784" s="15">
        <v>0</v>
      </c>
      <c r="AB3784" s="13">
        <v>0</v>
      </c>
      <c r="AC3784" s="15">
        <v>0</v>
      </c>
      <c r="AD3784" s="13">
        <v>0</v>
      </c>
      <c r="AE3784" s="15">
        <v>0</v>
      </c>
      <c r="AF3784" s="13">
        <v>0</v>
      </c>
      <c r="AG3784" s="15">
        <v>0</v>
      </c>
      <c r="AH3784" s="13">
        <v>0</v>
      </c>
      <c r="AI3784" s="15">
        <v>0</v>
      </c>
      <c r="AJ3784" s="11" t="s">
        <v>17</v>
      </c>
      <c r="AK3784" s="11" t="s">
        <v>10</v>
      </c>
      <c r="AL3784" s="22">
        <f t="shared" si="177"/>
        <v>2711</v>
      </c>
      <c r="AM3784" s="11" t="str">
        <f>VLOOKUP(O3784,Sheet2!$D$6:$E$14,2,FALSE)</f>
        <v>Spare parts</v>
      </c>
      <c r="AN3784" s="11" t="str">
        <f>VLOOKUP(F3784,Sheet2!$E$10:$F$13,2,FALSE)</f>
        <v>SPE</v>
      </c>
      <c r="AO3784" s="35" t="s">
        <v>14668</v>
      </c>
      <c r="AP3784">
        <f>MATCH(AN3784,Sheet2!$F$5:$F$18,0)</f>
        <v>7</v>
      </c>
      <c r="AQ3784">
        <f>MATCH(AO3784,Sheet2!$F$5:$K$5,0)</f>
        <v>6</v>
      </c>
      <c r="AR3784" s="33">
        <f>INDEX(Sheet2!$F$5:$K$18,OPaL!AP3784,OPaL!AQ3784)</f>
        <v>0.15</v>
      </c>
      <c r="AS3784" s="1">
        <f t="shared" si="179"/>
        <v>2805</v>
      </c>
    </row>
    <row r="3785" spans="1:45" x14ac:dyDescent="0.2">
      <c r="A3785" s="11" t="s">
        <v>8804</v>
      </c>
      <c r="B3785" s="11" t="s">
        <v>8805</v>
      </c>
      <c r="C3785" s="11" t="s">
        <v>13343</v>
      </c>
      <c r="D3785" s="21">
        <v>44877</v>
      </c>
      <c r="E3785" s="21"/>
      <c r="F3785" s="21" t="s">
        <v>14658</v>
      </c>
      <c r="G3785" s="11" t="s">
        <v>2</v>
      </c>
      <c r="H3785" s="11" t="s">
        <v>16</v>
      </c>
      <c r="I3785" s="11" t="s">
        <v>4</v>
      </c>
      <c r="J3785" s="12">
        <v>100</v>
      </c>
      <c r="K3785" s="12">
        <v>3300</v>
      </c>
      <c r="L3785" s="12">
        <v>0</v>
      </c>
      <c r="M3785" s="12">
        <v>0</v>
      </c>
      <c r="N3785" s="12">
        <f t="shared" si="178"/>
        <v>3300</v>
      </c>
      <c r="O3785" s="11" t="s">
        <v>8227</v>
      </c>
      <c r="P3785" s="13">
        <v>0</v>
      </c>
      <c r="Q3785" s="11" t="s">
        <v>6</v>
      </c>
      <c r="R3785" s="13">
        <v>0</v>
      </c>
      <c r="S3785" s="13">
        <v>0</v>
      </c>
      <c r="T3785" s="11" t="s">
        <v>7</v>
      </c>
      <c r="U3785" s="11" t="s">
        <v>8</v>
      </c>
      <c r="V3785" s="15">
        <v>0</v>
      </c>
      <c r="W3785" s="13">
        <v>0</v>
      </c>
      <c r="X3785" s="15">
        <v>0</v>
      </c>
      <c r="Y3785" s="15">
        <v>0</v>
      </c>
      <c r="Z3785" s="13">
        <v>0</v>
      </c>
      <c r="AA3785" s="15">
        <v>0</v>
      </c>
      <c r="AB3785" s="13">
        <v>0</v>
      </c>
      <c r="AC3785" s="15">
        <v>0</v>
      </c>
      <c r="AD3785" s="13">
        <v>0</v>
      </c>
      <c r="AE3785" s="15">
        <v>0</v>
      </c>
      <c r="AF3785" s="13">
        <v>0</v>
      </c>
      <c r="AG3785" s="15">
        <v>0</v>
      </c>
      <c r="AH3785" s="13">
        <v>0</v>
      </c>
      <c r="AI3785" s="15">
        <v>0</v>
      </c>
      <c r="AJ3785" s="11" t="s">
        <v>17</v>
      </c>
      <c r="AK3785" s="11" t="s">
        <v>8299</v>
      </c>
      <c r="AL3785" s="22">
        <f t="shared" si="177"/>
        <v>415</v>
      </c>
      <c r="AM3785" s="11" t="str">
        <f>VLOOKUP(O3785,Sheet2!$D$6:$E$14,2,FALSE)</f>
        <v>Consumables</v>
      </c>
      <c r="AN3785" s="11" t="str">
        <f>VLOOKUP(F3785,Sheet2!$E$15:$F$19,2,FALSE)</f>
        <v>CE</v>
      </c>
      <c r="AO3785" s="35" t="s">
        <v>14668</v>
      </c>
      <c r="AP3785">
        <f>MATCH(AN3785,Sheet2!$F$5:$F$19,0)</f>
        <v>15</v>
      </c>
      <c r="AQ3785">
        <f>MATCH(AO3785,Sheet2!$F$5:$K$5,0)</f>
        <v>6</v>
      </c>
      <c r="AR3785" s="33">
        <f>INDEX(Sheet2!$F$5:$K$19,OPaL!AP3785,OPaL!AQ3785)</f>
        <v>0.3</v>
      </c>
      <c r="AS3785" s="1">
        <f t="shared" si="179"/>
        <v>2310</v>
      </c>
    </row>
    <row r="3786" spans="1:45" x14ac:dyDescent="0.2">
      <c r="A3786" s="11" t="s">
        <v>8668</v>
      </c>
      <c r="B3786" s="11" t="s">
        <v>8669</v>
      </c>
      <c r="C3786" s="11" t="s">
        <v>12096</v>
      </c>
      <c r="D3786" s="21">
        <v>44232</v>
      </c>
      <c r="E3786" s="21" t="s">
        <v>9731</v>
      </c>
      <c r="F3786" s="21" t="s">
        <v>14659</v>
      </c>
      <c r="G3786" s="11" t="s">
        <v>2</v>
      </c>
      <c r="H3786" s="11" t="s">
        <v>3</v>
      </c>
      <c r="I3786" s="11" t="s">
        <v>4</v>
      </c>
      <c r="J3786" s="13">
        <v>30</v>
      </c>
      <c r="K3786" s="12">
        <v>3295.26</v>
      </c>
      <c r="L3786" s="12">
        <v>0</v>
      </c>
      <c r="M3786" s="12">
        <v>0</v>
      </c>
      <c r="N3786" s="12">
        <f t="shared" si="178"/>
        <v>3295.26</v>
      </c>
      <c r="O3786" s="11" t="s">
        <v>8227</v>
      </c>
      <c r="P3786" s="13">
        <v>0</v>
      </c>
      <c r="Q3786" s="11" t="s">
        <v>6</v>
      </c>
      <c r="R3786" s="13">
        <v>0</v>
      </c>
      <c r="S3786" s="13">
        <v>0</v>
      </c>
      <c r="T3786" s="11" t="s">
        <v>7</v>
      </c>
      <c r="U3786" s="11" t="s">
        <v>8</v>
      </c>
      <c r="V3786" s="15">
        <v>0</v>
      </c>
      <c r="W3786" s="13">
        <v>0</v>
      </c>
      <c r="X3786" s="15">
        <v>0</v>
      </c>
      <c r="Y3786" s="15">
        <v>0</v>
      </c>
      <c r="Z3786" s="13">
        <v>0</v>
      </c>
      <c r="AA3786" s="15">
        <v>0</v>
      </c>
      <c r="AB3786" s="13">
        <v>0</v>
      </c>
      <c r="AC3786" s="15">
        <v>0</v>
      </c>
      <c r="AD3786" s="13">
        <v>0</v>
      </c>
      <c r="AE3786" s="15">
        <v>0</v>
      </c>
      <c r="AF3786" s="13">
        <v>0</v>
      </c>
      <c r="AG3786" s="15">
        <v>0</v>
      </c>
      <c r="AH3786" s="13">
        <v>0</v>
      </c>
      <c r="AI3786" s="15">
        <v>0</v>
      </c>
      <c r="AJ3786" s="11" t="s">
        <v>9</v>
      </c>
      <c r="AK3786" s="11" t="s">
        <v>8228</v>
      </c>
      <c r="AL3786" s="22">
        <f t="shared" si="177"/>
        <v>1060</v>
      </c>
      <c r="AM3786" s="11" t="str">
        <f>VLOOKUP(O3786,Sheet2!$D$6:$E$14,2,FALSE)</f>
        <v>Consumables</v>
      </c>
      <c r="AN3786" s="11" t="str">
        <f>VLOOKUP(F3786,Sheet2!$E$15:$F$18,2,FALSE)</f>
        <v>CM</v>
      </c>
      <c r="AO3786" s="35" t="s">
        <v>14668</v>
      </c>
      <c r="AP3786">
        <f>MATCH(AN3786,Sheet2!$F$5:$F$18,0)</f>
        <v>13</v>
      </c>
      <c r="AQ3786">
        <f>MATCH(AO3786,Sheet2!$F$5:$K$5,0)</f>
        <v>6</v>
      </c>
      <c r="AR3786" s="33">
        <f>INDEX(Sheet2!$F$5:$K$18,OPaL!AP3786,OPaL!AQ3786)</f>
        <v>0.2</v>
      </c>
      <c r="AS3786" s="1">
        <f t="shared" si="179"/>
        <v>2636.2080000000005</v>
      </c>
    </row>
    <row r="3787" spans="1:45" x14ac:dyDescent="0.2">
      <c r="A3787" s="11" t="s">
        <v>8379</v>
      </c>
      <c r="B3787" s="11" t="s">
        <v>8380</v>
      </c>
      <c r="C3787" s="11" t="s">
        <v>12319</v>
      </c>
      <c r="D3787" s="21">
        <v>44369</v>
      </c>
      <c r="E3787" s="21" t="s">
        <v>9803</v>
      </c>
      <c r="F3787" s="21" t="s">
        <v>14659</v>
      </c>
      <c r="G3787" s="11" t="s">
        <v>2</v>
      </c>
      <c r="H3787" s="11" t="s">
        <v>350</v>
      </c>
      <c r="I3787" s="11" t="s">
        <v>4</v>
      </c>
      <c r="J3787" s="12">
        <v>40</v>
      </c>
      <c r="K3787" s="12">
        <v>3291.3</v>
      </c>
      <c r="L3787" s="12">
        <v>0</v>
      </c>
      <c r="M3787" s="12">
        <v>0</v>
      </c>
      <c r="N3787" s="12">
        <f t="shared" si="178"/>
        <v>3291.3</v>
      </c>
      <c r="O3787" s="11" t="s">
        <v>8227</v>
      </c>
      <c r="P3787" s="13">
        <v>0</v>
      </c>
      <c r="Q3787" s="11" t="s">
        <v>6</v>
      </c>
      <c r="R3787" s="13">
        <v>0</v>
      </c>
      <c r="S3787" s="13">
        <v>0</v>
      </c>
      <c r="T3787" s="11" t="s">
        <v>7</v>
      </c>
      <c r="U3787" s="11" t="s">
        <v>8</v>
      </c>
      <c r="V3787" s="15">
        <v>0</v>
      </c>
      <c r="W3787" s="13">
        <v>0</v>
      </c>
      <c r="X3787" s="15">
        <v>0</v>
      </c>
      <c r="Y3787" s="15">
        <v>0</v>
      </c>
      <c r="Z3787" s="13">
        <v>0</v>
      </c>
      <c r="AA3787" s="15">
        <v>0</v>
      </c>
      <c r="AB3787" s="13">
        <v>0</v>
      </c>
      <c r="AC3787" s="15">
        <v>0</v>
      </c>
      <c r="AD3787" s="13">
        <v>0</v>
      </c>
      <c r="AE3787" s="15">
        <v>0</v>
      </c>
      <c r="AF3787" s="13">
        <v>0</v>
      </c>
      <c r="AG3787" s="15">
        <v>0</v>
      </c>
      <c r="AH3787" s="13">
        <v>0</v>
      </c>
      <c r="AI3787" s="15">
        <v>0</v>
      </c>
      <c r="AJ3787" s="11" t="s">
        <v>352</v>
      </c>
      <c r="AK3787" s="11" t="s">
        <v>8228</v>
      </c>
      <c r="AL3787" s="22">
        <f t="shared" si="177"/>
        <v>923</v>
      </c>
      <c r="AM3787" s="11" t="str">
        <f>VLOOKUP(O3787,Sheet2!$D$6:$E$14,2,FALSE)</f>
        <v>Consumables</v>
      </c>
      <c r="AN3787" s="11" t="str">
        <f>VLOOKUP(F3787,Sheet2!$E$15:$F$18,2,FALSE)</f>
        <v>CM</v>
      </c>
      <c r="AO3787" s="35" t="s">
        <v>14668</v>
      </c>
      <c r="AP3787">
        <f>MATCH(AN3787,Sheet2!$F$5:$F$18,0)</f>
        <v>13</v>
      </c>
      <c r="AQ3787">
        <f>MATCH(AO3787,Sheet2!$F$5:$K$5,0)</f>
        <v>6</v>
      </c>
      <c r="AR3787" s="33">
        <f>INDEX(Sheet2!$F$5:$K$18,OPaL!AP3787,OPaL!AQ3787)</f>
        <v>0.2</v>
      </c>
      <c r="AS3787" s="1">
        <f t="shared" si="179"/>
        <v>2633.0400000000004</v>
      </c>
    </row>
    <row r="3788" spans="1:45" x14ac:dyDescent="0.2">
      <c r="A3788" s="11" t="s">
        <v>9390</v>
      </c>
      <c r="B3788" s="11" t="s">
        <v>9391</v>
      </c>
      <c r="C3788" s="11" t="s">
        <v>13344</v>
      </c>
      <c r="D3788" s="21">
        <v>44908</v>
      </c>
      <c r="E3788" s="21" t="s">
        <v>9764</v>
      </c>
      <c r="F3788" s="21" t="s">
        <v>14659</v>
      </c>
      <c r="G3788" s="11" t="s">
        <v>2</v>
      </c>
      <c r="H3788" s="11" t="s">
        <v>3</v>
      </c>
      <c r="I3788" s="11" t="s">
        <v>4</v>
      </c>
      <c r="J3788" s="13">
        <v>1</v>
      </c>
      <c r="K3788" s="12">
        <v>3290</v>
      </c>
      <c r="L3788" s="12">
        <v>0</v>
      </c>
      <c r="M3788" s="12">
        <v>0</v>
      </c>
      <c r="N3788" s="12">
        <f t="shared" si="178"/>
        <v>3290</v>
      </c>
      <c r="O3788" s="11" t="s">
        <v>8227</v>
      </c>
      <c r="P3788" s="13">
        <v>0</v>
      </c>
      <c r="Q3788" s="11" t="s">
        <v>6</v>
      </c>
      <c r="R3788" s="13">
        <v>0</v>
      </c>
      <c r="S3788" s="13">
        <v>0</v>
      </c>
      <c r="T3788" s="11" t="s">
        <v>7</v>
      </c>
      <c r="U3788" s="11" t="s">
        <v>8</v>
      </c>
      <c r="V3788" s="15">
        <v>0</v>
      </c>
      <c r="W3788" s="13">
        <v>0</v>
      </c>
      <c r="X3788" s="15">
        <v>0</v>
      </c>
      <c r="Y3788" s="15">
        <v>0</v>
      </c>
      <c r="Z3788" s="13">
        <v>0</v>
      </c>
      <c r="AA3788" s="15">
        <v>0</v>
      </c>
      <c r="AB3788" s="13">
        <v>0</v>
      </c>
      <c r="AC3788" s="15">
        <v>0</v>
      </c>
      <c r="AD3788" s="13">
        <v>0</v>
      </c>
      <c r="AE3788" s="15">
        <v>0</v>
      </c>
      <c r="AF3788" s="13">
        <v>0</v>
      </c>
      <c r="AG3788" s="15">
        <v>0</v>
      </c>
      <c r="AH3788" s="13">
        <v>0</v>
      </c>
      <c r="AI3788" s="15">
        <v>0</v>
      </c>
      <c r="AJ3788" s="11" t="s">
        <v>9</v>
      </c>
      <c r="AK3788" s="11" t="s">
        <v>8228</v>
      </c>
      <c r="AL3788" s="22">
        <f t="shared" si="177"/>
        <v>384</v>
      </c>
      <c r="AM3788" s="11" t="str">
        <f>VLOOKUP(O3788,Sheet2!$D$6:$E$14,2,FALSE)</f>
        <v>Consumables</v>
      </c>
      <c r="AN3788" s="11" t="str">
        <f>VLOOKUP(F3788,Sheet2!$E$15:$F$18,2,FALSE)</f>
        <v>CM</v>
      </c>
      <c r="AO3788" s="35" t="s">
        <v>14668</v>
      </c>
      <c r="AP3788">
        <f>MATCH(AN3788,Sheet2!$F$5:$F$18,0)</f>
        <v>13</v>
      </c>
      <c r="AQ3788">
        <f>MATCH(AO3788,Sheet2!$F$5:$K$5,0)</f>
        <v>6</v>
      </c>
      <c r="AR3788" s="33">
        <f>INDEX(Sheet2!$F$5:$K$18,OPaL!AP3788,OPaL!AQ3788)</f>
        <v>0.2</v>
      </c>
      <c r="AS3788" s="1">
        <f t="shared" si="179"/>
        <v>2632</v>
      </c>
    </row>
    <row r="3789" spans="1:45" x14ac:dyDescent="0.2">
      <c r="A3789" s="11" t="s">
        <v>8551</v>
      </c>
      <c r="B3789" s="11" t="s">
        <v>8552</v>
      </c>
      <c r="C3789" s="11" t="s">
        <v>13345</v>
      </c>
      <c r="D3789" s="21">
        <v>44337</v>
      </c>
      <c r="E3789" s="21" t="s">
        <v>9821</v>
      </c>
      <c r="F3789" s="21" t="s">
        <v>14659</v>
      </c>
      <c r="G3789" s="11" t="s">
        <v>2</v>
      </c>
      <c r="H3789" s="11" t="s">
        <v>3</v>
      </c>
      <c r="I3789" s="11" t="s">
        <v>4</v>
      </c>
      <c r="J3789" s="12">
        <v>17</v>
      </c>
      <c r="K3789" s="12">
        <v>3280.23</v>
      </c>
      <c r="L3789" s="12">
        <v>0</v>
      </c>
      <c r="M3789" s="12">
        <v>0</v>
      </c>
      <c r="N3789" s="12">
        <f t="shared" si="178"/>
        <v>3280.23</v>
      </c>
      <c r="O3789" s="11" t="s">
        <v>8227</v>
      </c>
      <c r="P3789" s="13">
        <v>0</v>
      </c>
      <c r="Q3789" s="11" t="s">
        <v>6</v>
      </c>
      <c r="R3789" s="13">
        <v>0</v>
      </c>
      <c r="S3789" s="13">
        <v>0</v>
      </c>
      <c r="T3789" s="11" t="s">
        <v>7</v>
      </c>
      <c r="U3789" s="11" t="s">
        <v>8</v>
      </c>
      <c r="V3789" s="15">
        <v>0</v>
      </c>
      <c r="W3789" s="13">
        <v>0</v>
      </c>
      <c r="X3789" s="15">
        <v>0</v>
      </c>
      <c r="Y3789" s="15">
        <v>0</v>
      </c>
      <c r="Z3789" s="13">
        <v>0</v>
      </c>
      <c r="AA3789" s="15">
        <v>0</v>
      </c>
      <c r="AB3789" s="13">
        <v>0</v>
      </c>
      <c r="AC3789" s="15">
        <v>0</v>
      </c>
      <c r="AD3789" s="13">
        <v>0</v>
      </c>
      <c r="AE3789" s="15">
        <v>0</v>
      </c>
      <c r="AF3789" s="13">
        <v>0</v>
      </c>
      <c r="AG3789" s="15">
        <v>0</v>
      </c>
      <c r="AH3789" s="13">
        <v>0</v>
      </c>
      <c r="AI3789" s="15">
        <v>0</v>
      </c>
      <c r="AJ3789" s="11" t="s">
        <v>9</v>
      </c>
      <c r="AK3789" s="11" t="s">
        <v>8228</v>
      </c>
      <c r="AL3789" s="22">
        <f t="shared" si="177"/>
        <v>955</v>
      </c>
      <c r="AM3789" s="11" t="str">
        <f>VLOOKUP(O3789,Sheet2!$D$6:$E$14,2,FALSE)</f>
        <v>Consumables</v>
      </c>
      <c r="AN3789" s="11" t="str">
        <f>VLOOKUP(F3789,Sheet2!$E$15:$F$18,2,FALSE)</f>
        <v>CM</v>
      </c>
      <c r="AO3789" s="35" t="s">
        <v>14668</v>
      </c>
      <c r="AP3789">
        <f>MATCH(AN3789,Sheet2!$F$5:$F$18,0)</f>
        <v>13</v>
      </c>
      <c r="AQ3789">
        <f>MATCH(AO3789,Sheet2!$F$5:$K$5,0)</f>
        <v>6</v>
      </c>
      <c r="AR3789" s="33">
        <f>INDEX(Sheet2!$F$5:$K$18,OPaL!AP3789,OPaL!AQ3789)</f>
        <v>0.2</v>
      </c>
      <c r="AS3789" s="1">
        <f t="shared" si="179"/>
        <v>2624.1840000000002</v>
      </c>
    </row>
    <row r="3790" spans="1:45" x14ac:dyDescent="0.2">
      <c r="A3790" s="11" t="s">
        <v>6183</v>
      </c>
      <c r="B3790" s="11" t="s">
        <v>6184</v>
      </c>
      <c r="C3790" s="11" t="s">
        <v>13346</v>
      </c>
      <c r="D3790" s="21">
        <v>42973</v>
      </c>
      <c r="E3790" s="21" t="s">
        <v>9697</v>
      </c>
      <c r="F3790" s="21" t="s">
        <v>14659</v>
      </c>
      <c r="G3790" s="11" t="s">
        <v>2</v>
      </c>
      <c r="H3790" s="11" t="s">
        <v>16</v>
      </c>
      <c r="I3790" s="11" t="s">
        <v>4</v>
      </c>
      <c r="J3790" s="13">
        <v>10</v>
      </c>
      <c r="K3790" s="12">
        <v>3276.9</v>
      </c>
      <c r="L3790" s="12">
        <v>0</v>
      </c>
      <c r="M3790" s="12">
        <v>0</v>
      </c>
      <c r="N3790" s="12">
        <f t="shared" si="178"/>
        <v>3276.9</v>
      </c>
      <c r="O3790" s="11" t="s">
        <v>5</v>
      </c>
      <c r="P3790" s="13">
        <v>0</v>
      </c>
      <c r="Q3790" s="11" t="s">
        <v>6</v>
      </c>
      <c r="R3790" s="13">
        <v>0</v>
      </c>
      <c r="S3790" s="13">
        <v>0</v>
      </c>
      <c r="T3790" s="11" t="s">
        <v>7</v>
      </c>
      <c r="U3790" s="11" t="s">
        <v>8</v>
      </c>
      <c r="V3790" s="15">
        <v>0</v>
      </c>
      <c r="W3790" s="13">
        <v>0</v>
      </c>
      <c r="X3790" s="15">
        <v>0</v>
      </c>
      <c r="Y3790" s="15">
        <v>0</v>
      </c>
      <c r="Z3790" s="13">
        <v>0</v>
      </c>
      <c r="AA3790" s="15">
        <v>0</v>
      </c>
      <c r="AB3790" s="13">
        <v>0</v>
      </c>
      <c r="AC3790" s="15">
        <v>0</v>
      </c>
      <c r="AD3790" s="13">
        <v>0</v>
      </c>
      <c r="AE3790" s="15">
        <v>0</v>
      </c>
      <c r="AF3790" s="13">
        <v>0</v>
      </c>
      <c r="AG3790" s="15">
        <v>0</v>
      </c>
      <c r="AH3790" s="13">
        <v>0</v>
      </c>
      <c r="AI3790" s="15">
        <v>0</v>
      </c>
      <c r="AJ3790" s="11" t="s">
        <v>17</v>
      </c>
      <c r="AK3790" s="11" t="s">
        <v>13</v>
      </c>
      <c r="AL3790" s="22">
        <f t="shared" si="177"/>
        <v>2319</v>
      </c>
      <c r="AM3790" s="11" t="str">
        <f>VLOOKUP(O3790,Sheet2!$D$6:$E$14,2,FALSE)</f>
        <v>Spare parts</v>
      </c>
      <c r="AN3790" s="11" t="str">
        <f>VLOOKUP(F3790,Sheet2!$E$10:$F$13,2,FALSE)</f>
        <v>SPM</v>
      </c>
      <c r="AO3790" s="35" t="s">
        <v>14668</v>
      </c>
      <c r="AP3790">
        <f>MATCH(AN3790,Sheet2!$F$5:$F$18,0)</f>
        <v>6</v>
      </c>
      <c r="AQ3790">
        <f>MATCH(AO3790,Sheet2!$F$5:$K$5,0)</f>
        <v>6</v>
      </c>
      <c r="AR3790" s="33">
        <f>INDEX(Sheet2!$F$5:$K$18,OPaL!AP3790,OPaL!AQ3790)</f>
        <v>0.15</v>
      </c>
      <c r="AS3790" s="1">
        <f t="shared" si="179"/>
        <v>2785.3649999999998</v>
      </c>
    </row>
    <row r="3791" spans="1:45" x14ac:dyDescent="0.2">
      <c r="A3791" s="11" t="s">
        <v>7073</v>
      </c>
      <c r="B3791" s="11" t="s">
        <v>7074</v>
      </c>
      <c r="C3791" s="11" t="s">
        <v>13347</v>
      </c>
      <c r="D3791" s="21">
        <v>42424</v>
      </c>
      <c r="E3791" s="21" t="s">
        <v>9697</v>
      </c>
      <c r="F3791" s="21" t="s">
        <v>14659</v>
      </c>
      <c r="G3791" s="11" t="s">
        <v>2</v>
      </c>
      <c r="H3791" s="11" t="s">
        <v>16</v>
      </c>
      <c r="I3791" s="11" t="s">
        <v>4</v>
      </c>
      <c r="J3791" s="12">
        <v>3</v>
      </c>
      <c r="K3791" s="12">
        <v>3267.67</v>
      </c>
      <c r="L3791" s="12">
        <v>0</v>
      </c>
      <c r="M3791" s="12">
        <v>0</v>
      </c>
      <c r="N3791" s="12">
        <f t="shared" si="178"/>
        <v>3267.67</v>
      </c>
      <c r="O3791" s="11" t="s">
        <v>5</v>
      </c>
      <c r="P3791" s="13">
        <v>0</v>
      </c>
      <c r="Q3791" s="11" t="s">
        <v>6</v>
      </c>
      <c r="R3791" s="13">
        <v>0</v>
      </c>
      <c r="S3791" s="13">
        <v>0</v>
      </c>
      <c r="T3791" s="11" t="s">
        <v>7</v>
      </c>
      <c r="U3791" s="11" t="s">
        <v>8</v>
      </c>
      <c r="V3791" s="15">
        <v>0</v>
      </c>
      <c r="W3791" s="13">
        <v>0</v>
      </c>
      <c r="X3791" s="15">
        <v>0</v>
      </c>
      <c r="Y3791" s="15">
        <v>0</v>
      </c>
      <c r="Z3791" s="13">
        <v>0</v>
      </c>
      <c r="AA3791" s="15">
        <v>0</v>
      </c>
      <c r="AB3791" s="13">
        <v>0</v>
      </c>
      <c r="AC3791" s="15">
        <v>0</v>
      </c>
      <c r="AD3791" s="13">
        <v>0</v>
      </c>
      <c r="AE3791" s="15">
        <v>0</v>
      </c>
      <c r="AF3791" s="13">
        <v>0</v>
      </c>
      <c r="AG3791" s="15">
        <v>0</v>
      </c>
      <c r="AH3791" s="13">
        <v>0</v>
      </c>
      <c r="AI3791" s="15">
        <v>0</v>
      </c>
      <c r="AJ3791" s="11" t="s">
        <v>17</v>
      </c>
      <c r="AK3791" s="11" t="s">
        <v>13</v>
      </c>
      <c r="AL3791" s="22">
        <f t="shared" si="177"/>
        <v>2868</v>
      </c>
      <c r="AM3791" s="11" t="str">
        <f>VLOOKUP(O3791,Sheet2!$D$6:$E$14,2,FALSE)</f>
        <v>Spare parts</v>
      </c>
      <c r="AN3791" s="11" t="str">
        <f>VLOOKUP(F3791,Sheet2!$E$10:$F$13,2,FALSE)</f>
        <v>SPM</v>
      </c>
      <c r="AO3791" s="35" t="s">
        <v>14668</v>
      </c>
      <c r="AP3791">
        <f>MATCH(AN3791,Sheet2!$F$5:$F$18,0)</f>
        <v>6</v>
      </c>
      <c r="AQ3791">
        <f>MATCH(AO3791,Sheet2!$F$5:$K$5,0)</f>
        <v>6</v>
      </c>
      <c r="AR3791" s="33">
        <f>INDEX(Sheet2!$F$5:$K$18,OPaL!AP3791,OPaL!AQ3791)</f>
        <v>0.15</v>
      </c>
      <c r="AS3791" s="1">
        <f t="shared" si="179"/>
        <v>2777.5194999999999</v>
      </c>
    </row>
    <row r="3792" spans="1:45" x14ac:dyDescent="0.2">
      <c r="A3792" s="11" t="s">
        <v>7075</v>
      </c>
      <c r="B3792" s="11" t="s">
        <v>7076</v>
      </c>
      <c r="C3792" s="11" t="s">
        <v>13348</v>
      </c>
      <c r="D3792" s="21">
        <v>42424</v>
      </c>
      <c r="E3792" s="21" t="s">
        <v>9697</v>
      </c>
      <c r="F3792" s="21" t="s">
        <v>14659</v>
      </c>
      <c r="G3792" s="11" t="s">
        <v>2</v>
      </c>
      <c r="H3792" s="11" t="s">
        <v>16</v>
      </c>
      <c r="I3792" s="11" t="s">
        <v>4</v>
      </c>
      <c r="J3792" s="12">
        <v>3</v>
      </c>
      <c r="K3792" s="12">
        <v>3267.67</v>
      </c>
      <c r="L3792" s="12">
        <v>0</v>
      </c>
      <c r="M3792" s="12">
        <v>0</v>
      </c>
      <c r="N3792" s="12">
        <f t="shared" si="178"/>
        <v>3267.67</v>
      </c>
      <c r="O3792" s="11" t="s">
        <v>5</v>
      </c>
      <c r="P3792" s="13">
        <v>0</v>
      </c>
      <c r="Q3792" s="11" t="s">
        <v>6</v>
      </c>
      <c r="R3792" s="13">
        <v>0</v>
      </c>
      <c r="S3792" s="13">
        <v>0</v>
      </c>
      <c r="T3792" s="11" t="s">
        <v>7</v>
      </c>
      <c r="U3792" s="11" t="s">
        <v>8</v>
      </c>
      <c r="V3792" s="15">
        <v>0</v>
      </c>
      <c r="W3792" s="13">
        <v>0</v>
      </c>
      <c r="X3792" s="15">
        <v>0</v>
      </c>
      <c r="Y3792" s="15">
        <v>0</v>
      </c>
      <c r="Z3792" s="13">
        <v>0</v>
      </c>
      <c r="AA3792" s="15">
        <v>0</v>
      </c>
      <c r="AB3792" s="13">
        <v>0</v>
      </c>
      <c r="AC3792" s="15">
        <v>0</v>
      </c>
      <c r="AD3792" s="13">
        <v>0</v>
      </c>
      <c r="AE3792" s="15">
        <v>0</v>
      </c>
      <c r="AF3792" s="13">
        <v>0</v>
      </c>
      <c r="AG3792" s="15">
        <v>0</v>
      </c>
      <c r="AH3792" s="13">
        <v>0</v>
      </c>
      <c r="AI3792" s="15">
        <v>0</v>
      </c>
      <c r="AJ3792" s="11" t="s">
        <v>17</v>
      </c>
      <c r="AK3792" s="11" t="s">
        <v>13</v>
      </c>
      <c r="AL3792" s="22">
        <f t="shared" si="177"/>
        <v>2868</v>
      </c>
      <c r="AM3792" s="11" t="str">
        <f>VLOOKUP(O3792,Sheet2!$D$6:$E$14,2,FALSE)</f>
        <v>Spare parts</v>
      </c>
      <c r="AN3792" s="11" t="str">
        <f>VLOOKUP(F3792,Sheet2!$E$10:$F$13,2,FALSE)</f>
        <v>SPM</v>
      </c>
      <c r="AO3792" s="35" t="s">
        <v>14668</v>
      </c>
      <c r="AP3792">
        <f>MATCH(AN3792,Sheet2!$F$5:$F$18,0)</f>
        <v>6</v>
      </c>
      <c r="AQ3792">
        <f>MATCH(AO3792,Sheet2!$F$5:$K$5,0)</f>
        <v>6</v>
      </c>
      <c r="AR3792" s="33">
        <f>INDEX(Sheet2!$F$5:$K$18,OPaL!AP3792,OPaL!AQ3792)</f>
        <v>0.15</v>
      </c>
      <c r="AS3792" s="1">
        <f t="shared" si="179"/>
        <v>2777.5194999999999</v>
      </c>
    </row>
    <row r="3793" spans="1:45" x14ac:dyDescent="0.2">
      <c r="A3793" s="11" t="s">
        <v>7081</v>
      </c>
      <c r="B3793" s="11" t="s">
        <v>7082</v>
      </c>
      <c r="C3793" s="11" t="s">
        <v>13349</v>
      </c>
      <c r="D3793" s="21">
        <v>42424</v>
      </c>
      <c r="E3793" s="21" t="s">
        <v>9697</v>
      </c>
      <c r="F3793" s="21" t="s">
        <v>14659</v>
      </c>
      <c r="G3793" s="11" t="s">
        <v>2</v>
      </c>
      <c r="H3793" s="11" t="s">
        <v>16</v>
      </c>
      <c r="I3793" s="11" t="s">
        <v>4</v>
      </c>
      <c r="J3793" s="12">
        <v>3</v>
      </c>
      <c r="K3793" s="12">
        <v>3267.67</v>
      </c>
      <c r="L3793" s="12">
        <v>0</v>
      </c>
      <c r="M3793" s="12">
        <v>0</v>
      </c>
      <c r="N3793" s="12">
        <f t="shared" si="178"/>
        <v>3267.67</v>
      </c>
      <c r="O3793" s="11" t="s">
        <v>5</v>
      </c>
      <c r="P3793" s="13">
        <v>0</v>
      </c>
      <c r="Q3793" s="11" t="s">
        <v>6</v>
      </c>
      <c r="R3793" s="13">
        <v>0</v>
      </c>
      <c r="S3793" s="13">
        <v>0</v>
      </c>
      <c r="T3793" s="11" t="s">
        <v>7</v>
      </c>
      <c r="U3793" s="11" t="s">
        <v>8</v>
      </c>
      <c r="V3793" s="15">
        <v>0</v>
      </c>
      <c r="W3793" s="13">
        <v>0</v>
      </c>
      <c r="X3793" s="15">
        <v>0</v>
      </c>
      <c r="Y3793" s="15">
        <v>0</v>
      </c>
      <c r="Z3793" s="13">
        <v>0</v>
      </c>
      <c r="AA3793" s="15">
        <v>0</v>
      </c>
      <c r="AB3793" s="13">
        <v>0</v>
      </c>
      <c r="AC3793" s="15">
        <v>0</v>
      </c>
      <c r="AD3793" s="13">
        <v>0</v>
      </c>
      <c r="AE3793" s="15">
        <v>0</v>
      </c>
      <c r="AF3793" s="13">
        <v>0</v>
      </c>
      <c r="AG3793" s="15">
        <v>0</v>
      </c>
      <c r="AH3793" s="13">
        <v>0</v>
      </c>
      <c r="AI3793" s="15">
        <v>0</v>
      </c>
      <c r="AJ3793" s="11" t="s">
        <v>17</v>
      </c>
      <c r="AK3793" s="11" t="s">
        <v>13</v>
      </c>
      <c r="AL3793" s="22">
        <f t="shared" si="177"/>
        <v>2868</v>
      </c>
      <c r="AM3793" s="11" t="str">
        <f>VLOOKUP(O3793,Sheet2!$D$6:$E$14,2,FALSE)</f>
        <v>Spare parts</v>
      </c>
      <c r="AN3793" s="11" t="str">
        <f>VLOOKUP(F3793,Sheet2!$E$10:$F$13,2,FALSE)</f>
        <v>SPM</v>
      </c>
      <c r="AO3793" s="35" t="s">
        <v>14668</v>
      </c>
      <c r="AP3793">
        <f>MATCH(AN3793,Sheet2!$F$5:$F$18,0)</f>
        <v>6</v>
      </c>
      <c r="AQ3793">
        <f>MATCH(AO3793,Sheet2!$F$5:$K$5,0)</f>
        <v>6</v>
      </c>
      <c r="AR3793" s="33">
        <f>INDEX(Sheet2!$F$5:$K$18,OPaL!AP3793,OPaL!AQ3793)</f>
        <v>0.15</v>
      </c>
      <c r="AS3793" s="1">
        <f t="shared" si="179"/>
        <v>2777.5194999999999</v>
      </c>
    </row>
    <row r="3794" spans="1:45" x14ac:dyDescent="0.2">
      <c r="A3794" s="11" t="s">
        <v>192</v>
      </c>
      <c r="B3794" s="11" t="s">
        <v>193</v>
      </c>
      <c r="C3794" s="11" t="s">
        <v>13350</v>
      </c>
      <c r="D3794" s="21">
        <v>43061</v>
      </c>
      <c r="E3794" s="21" t="s">
        <v>9697</v>
      </c>
      <c r="F3794" s="21" t="s">
        <v>14659</v>
      </c>
      <c r="G3794" s="11" t="s">
        <v>2</v>
      </c>
      <c r="H3794" s="11" t="s">
        <v>16</v>
      </c>
      <c r="I3794" s="11" t="s">
        <v>4</v>
      </c>
      <c r="J3794" s="12">
        <v>2</v>
      </c>
      <c r="K3794" s="12">
        <v>3264.7</v>
      </c>
      <c r="L3794" s="12">
        <v>0</v>
      </c>
      <c r="M3794" s="12">
        <v>0</v>
      </c>
      <c r="N3794" s="12">
        <f t="shared" si="178"/>
        <v>3264.7</v>
      </c>
      <c r="O3794" s="11" t="s">
        <v>5</v>
      </c>
      <c r="P3794" s="13">
        <v>0</v>
      </c>
      <c r="Q3794" s="11" t="s">
        <v>6</v>
      </c>
      <c r="R3794" s="13">
        <v>0</v>
      </c>
      <c r="S3794" s="13">
        <v>0</v>
      </c>
      <c r="T3794" s="11" t="s">
        <v>7</v>
      </c>
      <c r="U3794" s="11" t="s">
        <v>8</v>
      </c>
      <c r="V3794" s="15">
        <v>0</v>
      </c>
      <c r="W3794" s="13">
        <v>0</v>
      </c>
      <c r="X3794" s="15">
        <v>0</v>
      </c>
      <c r="Y3794" s="15">
        <v>0</v>
      </c>
      <c r="Z3794" s="13">
        <v>0</v>
      </c>
      <c r="AA3794" s="15">
        <v>0</v>
      </c>
      <c r="AB3794" s="13">
        <v>0</v>
      </c>
      <c r="AC3794" s="15">
        <v>0</v>
      </c>
      <c r="AD3794" s="13">
        <v>0</v>
      </c>
      <c r="AE3794" s="15">
        <v>0</v>
      </c>
      <c r="AF3794" s="13">
        <v>0</v>
      </c>
      <c r="AG3794" s="15">
        <v>0</v>
      </c>
      <c r="AH3794" s="13">
        <v>0</v>
      </c>
      <c r="AI3794" s="15">
        <v>0</v>
      </c>
      <c r="AJ3794" s="11" t="s">
        <v>17</v>
      </c>
      <c r="AK3794" s="11" t="s">
        <v>13</v>
      </c>
      <c r="AL3794" s="22">
        <f t="shared" si="177"/>
        <v>2231</v>
      </c>
      <c r="AM3794" s="11" t="str">
        <f>VLOOKUP(O3794,Sheet2!$D$6:$E$14,2,FALSE)</f>
        <v>Spare parts</v>
      </c>
      <c r="AN3794" s="11" t="str">
        <f>VLOOKUP(F3794,Sheet2!$E$10:$F$13,2,FALSE)</f>
        <v>SPM</v>
      </c>
      <c r="AO3794" s="35" t="s">
        <v>14668</v>
      </c>
      <c r="AP3794">
        <f>MATCH(AN3794,Sheet2!$F$5:$F$18,0)</f>
        <v>6</v>
      </c>
      <c r="AQ3794">
        <f>MATCH(AO3794,Sheet2!$F$5:$K$5,0)</f>
        <v>6</v>
      </c>
      <c r="AR3794" s="33">
        <f>INDEX(Sheet2!$F$5:$K$18,OPaL!AP3794,OPaL!AQ3794)</f>
        <v>0.15</v>
      </c>
      <c r="AS3794" s="1">
        <f t="shared" si="179"/>
        <v>2774.9949999999999</v>
      </c>
    </row>
    <row r="3795" spans="1:45" x14ac:dyDescent="0.2">
      <c r="A3795" s="11" t="s">
        <v>6753</v>
      </c>
      <c r="B3795" s="11" t="s">
        <v>6754</v>
      </c>
      <c r="C3795" s="11" t="s">
        <v>13351</v>
      </c>
      <c r="D3795" s="21">
        <v>43061</v>
      </c>
      <c r="E3795" s="21" t="s">
        <v>9697</v>
      </c>
      <c r="F3795" s="21" t="s">
        <v>14659</v>
      </c>
      <c r="G3795" s="11" t="s">
        <v>2</v>
      </c>
      <c r="H3795" s="11" t="s">
        <v>16</v>
      </c>
      <c r="I3795" s="11" t="s">
        <v>4</v>
      </c>
      <c r="J3795" s="13">
        <v>1</v>
      </c>
      <c r="K3795" s="12">
        <v>3263.71</v>
      </c>
      <c r="L3795" s="12">
        <v>0</v>
      </c>
      <c r="M3795" s="12">
        <v>0</v>
      </c>
      <c r="N3795" s="12">
        <f t="shared" si="178"/>
        <v>3263.71</v>
      </c>
      <c r="O3795" s="11" t="s">
        <v>5</v>
      </c>
      <c r="P3795" s="13">
        <v>0</v>
      </c>
      <c r="Q3795" s="11" t="s">
        <v>6</v>
      </c>
      <c r="R3795" s="13">
        <v>0</v>
      </c>
      <c r="S3795" s="13">
        <v>0</v>
      </c>
      <c r="T3795" s="11" t="s">
        <v>7</v>
      </c>
      <c r="U3795" s="11" t="s">
        <v>8</v>
      </c>
      <c r="V3795" s="15">
        <v>0</v>
      </c>
      <c r="W3795" s="13">
        <v>0</v>
      </c>
      <c r="X3795" s="15">
        <v>0</v>
      </c>
      <c r="Y3795" s="15">
        <v>0</v>
      </c>
      <c r="Z3795" s="13">
        <v>0</v>
      </c>
      <c r="AA3795" s="15">
        <v>0</v>
      </c>
      <c r="AB3795" s="13">
        <v>0</v>
      </c>
      <c r="AC3795" s="15">
        <v>0</v>
      </c>
      <c r="AD3795" s="13">
        <v>0</v>
      </c>
      <c r="AE3795" s="15">
        <v>0</v>
      </c>
      <c r="AF3795" s="13">
        <v>0</v>
      </c>
      <c r="AG3795" s="15">
        <v>0</v>
      </c>
      <c r="AH3795" s="13">
        <v>0</v>
      </c>
      <c r="AI3795" s="15">
        <v>0</v>
      </c>
      <c r="AJ3795" s="11" t="s">
        <v>17</v>
      </c>
      <c r="AK3795" s="11" t="s">
        <v>13</v>
      </c>
      <c r="AL3795" s="22">
        <f t="shared" si="177"/>
        <v>2231</v>
      </c>
      <c r="AM3795" s="11" t="str">
        <f>VLOOKUP(O3795,Sheet2!$D$6:$E$14,2,FALSE)</f>
        <v>Spare parts</v>
      </c>
      <c r="AN3795" s="11" t="str">
        <f>VLOOKUP(F3795,Sheet2!$E$10:$F$13,2,FALSE)</f>
        <v>SPM</v>
      </c>
      <c r="AO3795" s="35" t="s">
        <v>14668</v>
      </c>
      <c r="AP3795">
        <f>MATCH(AN3795,Sheet2!$F$5:$F$18,0)</f>
        <v>6</v>
      </c>
      <c r="AQ3795">
        <f>MATCH(AO3795,Sheet2!$F$5:$K$5,0)</f>
        <v>6</v>
      </c>
      <c r="AR3795" s="33">
        <f>INDEX(Sheet2!$F$5:$K$18,OPaL!AP3795,OPaL!AQ3795)</f>
        <v>0.15</v>
      </c>
      <c r="AS3795" s="1">
        <f t="shared" si="179"/>
        <v>2774.1534999999999</v>
      </c>
    </row>
    <row r="3796" spans="1:45" x14ac:dyDescent="0.2">
      <c r="A3796" s="11" t="s">
        <v>8080</v>
      </c>
      <c r="B3796" s="11" t="s">
        <v>8081</v>
      </c>
      <c r="C3796" s="11" t="s">
        <v>13352</v>
      </c>
      <c r="D3796" s="21">
        <v>43096</v>
      </c>
      <c r="E3796" s="21" t="s">
        <v>9697</v>
      </c>
      <c r="F3796" s="21" t="s">
        <v>14659</v>
      </c>
      <c r="G3796" s="11" t="s">
        <v>2</v>
      </c>
      <c r="H3796" s="11" t="s">
        <v>16</v>
      </c>
      <c r="I3796" s="11" t="s">
        <v>351</v>
      </c>
      <c r="J3796" s="13">
        <v>2</v>
      </c>
      <c r="K3796" s="12">
        <v>3260.73</v>
      </c>
      <c r="L3796" s="12">
        <v>0</v>
      </c>
      <c r="M3796" s="12">
        <v>0</v>
      </c>
      <c r="N3796" s="12">
        <f t="shared" si="178"/>
        <v>3260.73</v>
      </c>
      <c r="O3796" s="11" t="s">
        <v>5</v>
      </c>
      <c r="P3796" s="13">
        <v>0</v>
      </c>
      <c r="Q3796" s="11" t="s">
        <v>6</v>
      </c>
      <c r="R3796" s="13">
        <v>0</v>
      </c>
      <c r="S3796" s="13">
        <v>0</v>
      </c>
      <c r="T3796" s="11" t="s">
        <v>7</v>
      </c>
      <c r="U3796" s="11" t="s">
        <v>8</v>
      </c>
      <c r="V3796" s="15">
        <v>0</v>
      </c>
      <c r="W3796" s="13">
        <v>0</v>
      </c>
      <c r="X3796" s="15">
        <v>0</v>
      </c>
      <c r="Y3796" s="15">
        <v>0</v>
      </c>
      <c r="Z3796" s="13">
        <v>0</v>
      </c>
      <c r="AA3796" s="15">
        <v>0</v>
      </c>
      <c r="AB3796" s="13">
        <v>0</v>
      </c>
      <c r="AC3796" s="15">
        <v>0</v>
      </c>
      <c r="AD3796" s="13">
        <v>0</v>
      </c>
      <c r="AE3796" s="15">
        <v>0</v>
      </c>
      <c r="AF3796" s="13">
        <v>0</v>
      </c>
      <c r="AG3796" s="15">
        <v>0</v>
      </c>
      <c r="AH3796" s="13">
        <v>0</v>
      </c>
      <c r="AI3796" s="15">
        <v>0</v>
      </c>
      <c r="AJ3796" s="11" t="s">
        <v>17</v>
      </c>
      <c r="AK3796" s="11" t="s">
        <v>1398</v>
      </c>
      <c r="AL3796" s="22">
        <f t="shared" si="177"/>
        <v>2196</v>
      </c>
      <c r="AM3796" s="11" t="str">
        <f>VLOOKUP(O3796,Sheet2!$D$6:$E$14,2,FALSE)</f>
        <v>Spare parts</v>
      </c>
      <c r="AN3796" s="11" t="str">
        <f>VLOOKUP(F3796,Sheet2!$E$10:$F$13,2,FALSE)</f>
        <v>SPM</v>
      </c>
      <c r="AO3796" s="35" t="s">
        <v>14668</v>
      </c>
      <c r="AP3796">
        <f>MATCH(AN3796,Sheet2!$F$5:$F$18,0)</f>
        <v>6</v>
      </c>
      <c r="AQ3796">
        <f>MATCH(AO3796,Sheet2!$F$5:$K$5,0)</f>
        <v>6</v>
      </c>
      <c r="AR3796" s="33">
        <f>INDEX(Sheet2!$F$5:$K$18,OPaL!AP3796,OPaL!AQ3796)</f>
        <v>0.15</v>
      </c>
      <c r="AS3796" s="1">
        <f t="shared" si="179"/>
        <v>2771.6205</v>
      </c>
    </row>
    <row r="3797" spans="1:45" x14ac:dyDescent="0.2">
      <c r="A3797" s="11" t="s">
        <v>9022</v>
      </c>
      <c r="B3797" s="11" t="s">
        <v>9023</v>
      </c>
      <c r="C3797" s="11" t="s">
        <v>11485</v>
      </c>
      <c r="D3797" s="21">
        <v>44388</v>
      </c>
      <c r="E3797" s="21" t="s">
        <v>9739</v>
      </c>
      <c r="F3797" s="21" t="s">
        <v>14659</v>
      </c>
      <c r="G3797" s="11" t="s">
        <v>2</v>
      </c>
      <c r="H3797" s="11" t="s">
        <v>350</v>
      </c>
      <c r="I3797" s="11" t="s">
        <v>4</v>
      </c>
      <c r="J3797" s="13">
        <v>2</v>
      </c>
      <c r="K3797" s="12">
        <v>3259.71</v>
      </c>
      <c r="L3797" s="12">
        <v>0</v>
      </c>
      <c r="M3797" s="12">
        <v>0</v>
      </c>
      <c r="N3797" s="12">
        <f t="shared" si="178"/>
        <v>3259.71</v>
      </c>
      <c r="O3797" s="11" t="s">
        <v>8227</v>
      </c>
      <c r="P3797" s="13">
        <v>0</v>
      </c>
      <c r="Q3797" s="11" t="s">
        <v>6</v>
      </c>
      <c r="R3797" s="13">
        <v>0</v>
      </c>
      <c r="S3797" s="13">
        <v>0</v>
      </c>
      <c r="T3797" s="11" t="s">
        <v>7</v>
      </c>
      <c r="U3797" s="11" t="s">
        <v>8</v>
      </c>
      <c r="V3797" s="15">
        <v>0</v>
      </c>
      <c r="W3797" s="13">
        <v>0</v>
      </c>
      <c r="X3797" s="15">
        <v>0</v>
      </c>
      <c r="Y3797" s="15">
        <v>0</v>
      </c>
      <c r="Z3797" s="13">
        <v>0</v>
      </c>
      <c r="AA3797" s="15">
        <v>0</v>
      </c>
      <c r="AB3797" s="13">
        <v>0</v>
      </c>
      <c r="AC3797" s="15">
        <v>0</v>
      </c>
      <c r="AD3797" s="13">
        <v>0</v>
      </c>
      <c r="AE3797" s="15">
        <v>0</v>
      </c>
      <c r="AF3797" s="13">
        <v>0</v>
      </c>
      <c r="AG3797" s="15">
        <v>0</v>
      </c>
      <c r="AH3797" s="13">
        <v>0</v>
      </c>
      <c r="AI3797" s="15">
        <v>0</v>
      </c>
      <c r="AJ3797" s="11" t="s">
        <v>352</v>
      </c>
      <c r="AK3797" s="11" t="s">
        <v>8228</v>
      </c>
      <c r="AL3797" s="22">
        <f t="shared" si="177"/>
        <v>904</v>
      </c>
      <c r="AM3797" s="11" t="str">
        <f>VLOOKUP(O3797,Sheet2!$D$6:$E$14,2,FALSE)</f>
        <v>Consumables</v>
      </c>
      <c r="AN3797" s="11" t="str">
        <f>VLOOKUP(F3797,Sheet2!$E$15:$F$18,2,FALSE)</f>
        <v>CM</v>
      </c>
      <c r="AO3797" s="35" t="s">
        <v>14668</v>
      </c>
      <c r="AP3797">
        <f>MATCH(AN3797,Sheet2!$F$5:$F$18,0)</f>
        <v>13</v>
      </c>
      <c r="AQ3797">
        <f>MATCH(AO3797,Sheet2!$F$5:$K$5,0)</f>
        <v>6</v>
      </c>
      <c r="AR3797" s="33">
        <f>INDEX(Sheet2!$F$5:$K$18,OPaL!AP3797,OPaL!AQ3797)</f>
        <v>0.2</v>
      </c>
      <c r="AS3797" s="1">
        <f t="shared" si="179"/>
        <v>2607.768</v>
      </c>
    </row>
    <row r="3798" spans="1:45" x14ac:dyDescent="0.2">
      <c r="A3798" s="11" t="s">
        <v>8429</v>
      </c>
      <c r="B3798" s="11" t="s">
        <v>8430</v>
      </c>
      <c r="C3798" s="11" t="s">
        <v>13353</v>
      </c>
      <c r="D3798" s="21">
        <v>43125</v>
      </c>
      <c r="E3798" s="21" t="s">
        <v>9818</v>
      </c>
      <c r="F3798" s="21" t="s">
        <v>14659</v>
      </c>
      <c r="G3798" s="11" t="s">
        <v>2</v>
      </c>
      <c r="H3798" s="11" t="s">
        <v>3</v>
      </c>
      <c r="I3798" s="11" t="s">
        <v>4</v>
      </c>
      <c r="J3798" s="12">
        <v>20</v>
      </c>
      <c r="K3798" s="12">
        <v>3258.85</v>
      </c>
      <c r="L3798" s="12">
        <v>0</v>
      </c>
      <c r="M3798" s="12">
        <v>0</v>
      </c>
      <c r="N3798" s="12">
        <f t="shared" si="178"/>
        <v>3258.85</v>
      </c>
      <c r="O3798" s="11" t="s">
        <v>8227</v>
      </c>
      <c r="P3798" s="13">
        <v>0</v>
      </c>
      <c r="Q3798" s="11" t="s">
        <v>6</v>
      </c>
      <c r="R3798" s="13">
        <v>0</v>
      </c>
      <c r="S3798" s="13">
        <v>0</v>
      </c>
      <c r="T3798" s="11" t="s">
        <v>7</v>
      </c>
      <c r="U3798" s="11" t="s">
        <v>8</v>
      </c>
      <c r="V3798" s="15">
        <v>0</v>
      </c>
      <c r="W3798" s="13">
        <v>0</v>
      </c>
      <c r="X3798" s="15">
        <v>0</v>
      </c>
      <c r="Y3798" s="15">
        <v>0</v>
      </c>
      <c r="Z3798" s="13">
        <v>0</v>
      </c>
      <c r="AA3798" s="15">
        <v>0</v>
      </c>
      <c r="AB3798" s="13">
        <v>0</v>
      </c>
      <c r="AC3798" s="15">
        <v>0</v>
      </c>
      <c r="AD3798" s="13">
        <v>0</v>
      </c>
      <c r="AE3798" s="15">
        <v>0</v>
      </c>
      <c r="AF3798" s="13">
        <v>0</v>
      </c>
      <c r="AG3798" s="15">
        <v>0</v>
      </c>
      <c r="AH3798" s="13">
        <v>0</v>
      </c>
      <c r="AI3798" s="15">
        <v>0</v>
      </c>
      <c r="AJ3798" s="11" t="s">
        <v>9</v>
      </c>
      <c r="AK3798" s="11" t="s">
        <v>8228</v>
      </c>
      <c r="AL3798" s="22">
        <f t="shared" si="177"/>
        <v>2167</v>
      </c>
      <c r="AM3798" s="11" t="str">
        <f>VLOOKUP(O3798,Sheet2!$D$6:$E$14,2,FALSE)</f>
        <v>Consumables</v>
      </c>
      <c r="AN3798" s="11" t="str">
        <f>VLOOKUP(F3798,Sheet2!$E$15:$F$18,2,FALSE)</f>
        <v>CM</v>
      </c>
      <c r="AO3798" s="35" t="s">
        <v>14668</v>
      </c>
      <c r="AP3798">
        <f>MATCH(AN3798,Sheet2!$F$5:$F$18,0)</f>
        <v>13</v>
      </c>
      <c r="AQ3798">
        <f>MATCH(AO3798,Sheet2!$F$5:$K$5,0)</f>
        <v>6</v>
      </c>
      <c r="AR3798" s="33">
        <f>INDEX(Sheet2!$F$5:$K$18,OPaL!AP3798,OPaL!AQ3798)</f>
        <v>0.2</v>
      </c>
      <c r="AS3798" s="1">
        <f t="shared" si="179"/>
        <v>2607.08</v>
      </c>
    </row>
    <row r="3799" spans="1:45" x14ac:dyDescent="0.2">
      <c r="A3799" s="11" t="s">
        <v>9330</v>
      </c>
      <c r="B3799" s="11" t="s">
        <v>9331</v>
      </c>
      <c r="C3799" s="11" t="s">
        <v>13354</v>
      </c>
      <c r="D3799" s="21">
        <v>42824</v>
      </c>
      <c r="E3799" s="21" t="s">
        <v>9757</v>
      </c>
      <c r="F3799" s="21" t="s">
        <v>14659</v>
      </c>
      <c r="G3799" s="11" t="s">
        <v>2</v>
      </c>
      <c r="H3799" s="11" t="s">
        <v>16</v>
      </c>
      <c r="I3799" s="11" t="s">
        <v>4</v>
      </c>
      <c r="J3799" s="13">
        <v>14</v>
      </c>
      <c r="K3799" s="12">
        <v>3258.27</v>
      </c>
      <c r="L3799" s="12">
        <v>0</v>
      </c>
      <c r="M3799" s="12">
        <v>0</v>
      </c>
      <c r="N3799" s="12">
        <f t="shared" si="178"/>
        <v>3258.27</v>
      </c>
      <c r="O3799" s="11" t="s">
        <v>8227</v>
      </c>
      <c r="P3799" s="13">
        <v>0</v>
      </c>
      <c r="Q3799" s="11" t="s">
        <v>6</v>
      </c>
      <c r="R3799" s="13">
        <v>0</v>
      </c>
      <c r="S3799" s="13">
        <v>0</v>
      </c>
      <c r="T3799" s="11" t="s">
        <v>7</v>
      </c>
      <c r="U3799" s="11" t="s">
        <v>8</v>
      </c>
      <c r="V3799" s="15">
        <v>0</v>
      </c>
      <c r="W3799" s="13">
        <v>0</v>
      </c>
      <c r="X3799" s="15">
        <v>0</v>
      </c>
      <c r="Y3799" s="15">
        <v>0</v>
      </c>
      <c r="Z3799" s="13">
        <v>0</v>
      </c>
      <c r="AA3799" s="15">
        <v>0</v>
      </c>
      <c r="AB3799" s="13">
        <v>0</v>
      </c>
      <c r="AC3799" s="15">
        <v>0</v>
      </c>
      <c r="AD3799" s="13">
        <v>0</v>
      </c>
      <c r="AE3799" s="15">
        <v>0</v>
      </c>
      <c r="AF3799" s="13">
        <v>0</v>
      </c>
      <c r="AG3799" s="15">
        <v>0</v>
      </c>
      <c r="AH3799" s="13">
        <v>0</v>
      </c>
      <c r="AI3799" s="15">
        <v>0</v>
      </c>
      <c r="AJ3799" s="11" t="s">
        <v>17</v>
      </c>
      <c r="AK3799" s="11" t="s">
        <v>8228</v>
      </c>
      <c r="AL3799" s="22">
        <f t="shared" si="177"/>
        <v>2468</v>
      </c>
      <c r="AM3799" s="11" t="str">
        <f>VLOOKUP(O3799,Sheet2!$D$6:$E$14,2,FALSE)</f>
        <v>Consumables</v>
      </c>
      <c r="AN3799" s="11" t="str">
        <f>VLOOKUP(F3799,Sheet2!$E$15:$F$18,2,FALSE)</f>
        <v>CM</v>
      </c>
      <c r="AO3799" s="35" t="s">
        <v>14668</v>
      </c>
      <c r="AP3799">
        <f>MATCH(AN3799,Sheet2!$F$5:$F$18,0)</f>
        <v>13</v>
      </c>
      <c r="AQ3799">
        <f>MATCH(AO3799,Sheet2!$F$5:$K$5,0)</f>
        <v>6</v>
      </c>
      <c r="AR3799" s="33">
        <f>INDEX(Sheet2!$F$5:$K$18,OPaL!AP3799,OPaL!AQ3799)</f>
        <v>0.2</v>
      </c>
      <c r="AS3799" s="1">
        <f t="shared" si="179"/>
        <v>2606.616</v>
      </c>
    </row>
    <row r="3800" spans="1:45" x14ac:dyDescent="0.2">
      <c r="A3800" s="11" t="s">
        <v>7185</v>
      </c>
      <c r="B3800" s="11" t="s">
        <v>7186</v>
      </c>
      <c r="C3800" s="11" t="s">
        <v>13355</v>
      </c>
      <c r="D3800" s="21">
        <v>42916</v>
      </c>
      <c r="E3800" s="21" t="s">
        <v>9697</v>
      </c>
      <c r="F3800" s="21" t="s">
        <v>14659</v>
      </c>
      <c r="G3800" s="11" t="s">
        <v>2</v>
      </c>
      <c r="H3800" s="11" t="s">
        <v>16</v>
      </c>
      <c r="I3800" s="11" t="s">
        <v>4</v>
      </c>
      <c r="J3800" s="12">
        <v>3</v>
      </c>
      <c r="K3800" s="12">
        <v>3250.39</v>
      </c>
      <c r="L3800" s="12">
        <v>0</v>
      </c>
      <c r="M3800" s="12">
        <v>0</v>
      </c>
      <c r="N3800" s="12">
        <f t="shared" si="178"/>
        <v>3250.39</v>
      </c>
      <c r="O3800" s="11" t="s">
        <v>5</v>
      </c>
      <c r="P3800" s="13">
        <v>0</v>
      </c>
      <c r="Q3800" s="11" t="s">
        <v>6</v>
      </c>
      <c r="R3800" s="13">
        <v>0</v>
      </c>
      <c r="S3800" s="13">
        <v>0</v>
      </c>
      <c r="T3800" s="11" t="s">
        <v>7</v>
      </c>
      <c r="U3800" s="11" t="s">
        <v>8</v>
      </c>
      <c r="V3800" s="15">
        <v>0</v>
      </c>
      <c r="W3800" s="13">
        <v>0</v>
      </c>
      <c r="X3800" s="15">
        <v>0</v>
      </c>
      <c r="Y3800" s="15">
        <v>0</v>
      </c>
      <c r="Z3800" s="13">
        <v>0</v>
      </c>
      <c r="AA3800" s="15">
        <v>0</v>
      </c>
      <c r="AB3800" s="13">
        <v>0</v>
      </c>
      <c r="AC3800" s="15">
        <v>0</v>
      </c>
      <c r="AD3800" s="13">
        <v>0</v>
      </c>
      <c r="AE3800" s="15">
        <v>0</v>
      </c>
      <c r="AF3800" s="13">
        <v>0</v>
      </c>
      <c r="AG3800" s="15">
        <v>0</v>
      </c>
      <c r="AH3800" s="13">
        <v>0</v>
      </c>
      <c r="AI3800" s="15">
        <v>0</v>
      </c>
      <c r="AJ3800" s="11" t="s">
        <v>17</v>
      </c>
      <c r="AK3800" s="11" t="s">
        <v>13</v>
      </c>
      <c r="AL3800" s="22">
        <f t="shared" si="177"/>
        <v>2376</v>
      </c>
      <c r="AM3800" s="11" t="str">
        <f>VLOOKUP(O3800,Sheet2!$D$6:$E$14,2,FALSE)</f>
        <v>Spare parts</v>
      </c>
      <c r="AN3800" s="11" t="str">
        <f>VLOOKUP(F3800,Sheet2!$E$10:$F$13,2,FALSE)</f>
        <v>SPM</v>
      </c>
      <c r="AO3800" s="35" t="s">
        <v>14668</v>
      </c>
      <c r="AP3800">
        <f>MATCH(AN3800,Sheet2!$F$5:$F$18,0)</f>
        <v>6</v>
      </c>
      <c r="AQ3800">
        <f>MATCH(AO3800,Sheet2!$F$5:$K$5,0)</f>
        <v>6</v>
      </c>
      <c r="AR3800" s="33">
        <f>INDEX(Sheet2!$F$5:$K$18,OPaL!AP3800,OPaL!AQ3800)</f>
        <v>0.15</v>
      </c>
      <c r="AS3800" s="1">
        <f t="shared" si="179"/>
        <v>2762.8314999999998</v>
      </c>
    </row>
    <row r="3801" spans="1:45" x14ac:dyDescent="0.2">
      <c r="A3801" s="11" t="s">
        <v>7906</v>
      </c>
      <c r="B3801" s="11" t="s">
        <v>7907</v>
      </c>
      <c r="C3801" s="11" t="s">
        <v>13356</v>
      </c>
      <c r="D3801" s="21">
        <v>42392</v>
      </c>
      <c r="E3801" s="21" t="s">
        <v>9697</v>
      </c>
      <c r="F3801" s="21" t="s">
        <v>14659</v>
      </c>
      <c r="G3801" s="11" t="s">
        <v>2</v>
      </c>
      <c r="H3801" s="11" t="s">
        <v>16</v>
      </c>
      <c r="I3801" s="11" t="s">
        <v>4</v>
      </c>
      <c r="J3801" s="13">
        <v>6</v>
      </c>
      <c r="K3801" s="12">
        <v>3249.75</v>
      </c>
      <c r="L3801" s="12">
        <v>0</v>
      </c>
      <c r="M3801" s="12">
        <v>0</v>
      </c>
      <c r="N3801" s="12">
        <f t="shared" si="178"/>
        <v>3249.75</v>
      </c>
      <c r="O3801" s="11" t="s">
        <v>5</v>
      </c>
      <c r="P3801" s="13">
        <v>0</v>
      </c>
      <c r="Q3801" s="11" t="s">
        <v>6</v>
      </c>
      <c r="R3801" s="13">
        <v>0</v>
      </c>
      <c r="S3801" s="13">
        <v>0</v>
      </c>
      <c r="T3801" s="11" t="s">
        <v>7</v>
      </c>
      <c r="U3801" s="11" t="s">
        <v>8</v>
      </c>
      <c r="V3801" s="15">
        <v>0</v>
      </c>
      <c r="W3801" s="13">
        <v>0</v>
      </c>
      <c r="X3801" s="15">
        <v>0</v>
      </c>
      <c r="Y3801" s="15">
        <v>0</v>
      </c>
      <c r="Z3801" s="13">
        <v>0</v>
      </c>
      <c r="AA3801" s="15">
        <v>0</v>
      </c>
      <c r="AB3801" s="13">
        <v>0</v>
      </c>
      <c r="AC3801" s="15">
        <v>0</v>
      </c>
      <c r="AD3801" s="13">
        <v>0</v>
      </c>
      <c r="AE3801" s="15">
        <v>0</v>
      </c>
      <c r="AF3801" s="13">
        <v>0</v>
      </c>
      <c r="AG3801" s="15">
        <v>0</v>
      </c>
      <c r="AH3801" s="13">
        <v>0</v>
      </c>
      <c r="AI3801" s="15">
        <v>0</v>
      </c>
      <c r="AJ3801" s="11" t="s">
        <v>17</v>
      </c>
      <c r="AK3801" s="11" t="s">
        <v>13</v>
      </c>
      <c r="AL3801" s="22">
        <f t="shared" si="177"/>
        <v>2900</v>
      </c>
      <c r="AM3801" s="11" t="str">
        <f>VLOOKUP(O3801,Sheet2!$D$6:$E$14,2,FALSE)</f>
        <v>Spare parts</v>
      </c>
      <c r="AN3801" s="11" t="str">
        <f>VLOOKUP(F3801,Sheet2!$E$10:$F$13,2,FALSE)</f>
        <v>SPM</v>
      </c>
      <c r="AO3801" s="35" t="s">
        <v>14668</v>
      </c>
      <c r="AP3801">
        <f>MATCH(AN3801,Sheet2!$F$5:$F$18,0)</f>
        <v>6</v>
      </c>
      <c r="AQ3801">
        <f>MATCH(AO3801,Sheet2!$F$5:$K$5,0)</f>
        <v>6</v>
      </c>
      <c r="AR3801" s="33">
        <f>INDEX(Sheet2!$F$5:$K$18,OPaL!AP3801,OPaL!AQ3801)</f>
        <v>0.15</v>
      </c>
      <c r="AS3801" s="1">
        <f t="shared" si="179"/>
        <v>2762.2874999999999</v>
      </c>
    </row>
    <row r="3802" spans="1:45" x14ac:dyDescent="0.2">
      <c r="A3802" s="11" t="s">
        <v>6937</v>
      </c>
      <c r="B3802" s="11" t="s">
        <v>6938</v>
      </c>
      <c r="C3802" s="11" t="s">
        <v>13357</v>
      </c>
      <c r="D3802" s="21">
        <v>42916</v>
      </c>
      <c r="E3802" s="21" t="s">
        <v>9697</v>
      </c>
      <c r="F3802" s="21" t="s">
        <v>14659</v>
      </c>
      <c r="G3802" s="11" t="s">
        <v>2</v>
      </c>
      <c r="H3802" s="11" t="s">
        <v>16</v>
      </c>
      <c r="I3802" s="11" t="s">
        <v>4</v>
      </c>
      <c r="J3802" s="13">
        <v>1</v>
      </c>
      <c r="K3802" s="12">
        <v>3238.79</v>
      </c>
      <c r="L3802" s="12">
        <v>0</v>
      </c>
      <c r="M3802" s="12">
        <v>0</v>
      </c>
      <c r="N3802" s="12">
        <f t="shared" si="178"/>
        <v>3238.79</v>
      </c>
      <c r="O3802" s="11" t="s">
        <v>5</v>
      </c>
      <c r="P3802" s="13">
        <v>0</v>
      </c>
      <c r="Q3802" s="11" t="s">
        <v>6</v>
      </c>
      <c r="R3802" s="13">
        <v>0</v>
      </c>
      <c r="S3802" s="13">
        <v>0</v>
      </c>
      <c r="T3802" s="11" t="s">
        <v>7</v>
      </c>
      <c r="U3802" s="11" t="s">
        <v>8</v>
      </c>
      <c r="V3802" s="15">
        <v>0</v>
      </c>
      <c r="W3802" s="13">
        <v>0</v>
      </c>
      <c r="X3802" s="15">
        <v>0</v>
      </c>
      <c r="Y3802" s="15">
        <v>0</v>
      </c>
      <c r="Z3802" s="13">
        <v>0</v>
      </c>
      <c r="AA3802" s="15">
        <v>0</v>
      </c>
      <c r="AB3802" s="13">
        <v>0</v>
      </c>
      <c r="AC3802" s="15">
        <v>0</v>
      </c>
      <c r="AD3802" s="13">
        <v>0</v>
      </c>
      <c r="AE3802" s="15">
        <v>0</v>
      </c>
      <c r="AF3802" s="13">
        <v>0</v>
      </c>
      <c r="AG3802" s="15">
        <v>0</v>
      </c>
      <c r="AH3802" s="13">
        <v>0</v>
      </c>
      <c r="AI3802" s="15">
        <v>0</v>
      </c>
      <c r="AJ3802" s="11" t="s">
        <v>17</v>
      </c>
      <c r="AK3802" s="11" t="s">
        <v>13</v>
      </c>
      <c r="AL3802" s="22">
        <f t="shared" si="177"/>
        <v>2376</v>
      </c>
      <c r="AM3802" s="11" t="str">
        <f>VLOOKUP(O3802,Sheet2!$D$6:$E$14,2,FALSE)</f>
        <v>Spare parts</v>
      </c>
      <c r="AN3802" s="11" t="str">
        <f>VLOOKUP(F3802,Sheet2!$E$10:$F$13,2,FALSE)</f>
        <v>SPM</v>
      </c>
      <c r="AO3802" s="35" t="s">
        <v>14668</v>
      </c>
      <c r="AP3802">
        <f>MATCH(AN3802,Sheet2!$F$5:$F$18,0)</f>
        <v>6</v>
      </c>
      <c r="AQ3802">
        <f>MATCH(AO3802,Sheet2!$F$5:$K$5,0)</f>
        <v>6</v>
      </c>
      <c r="AR3802" s="33">
        <f>INDEX(Sheet2!$F$5:$K$18,OPaL!AP3802,OPaL!AQ3802)</f>
        <v>0.15</v>
      </c>
      <c r="AS3802" s="1">
        <f t="shared" si="179"/>
        <v>2752.9715000000001</v>
      </c>
    </row>
    <row r="3803" spans="1:45" x14ac:dyDescent="0.2">
      <c r="A3803" s="11" t="s">
        <v>6939</v>
      </c>
      <c r="B3803" s="11" t="s">
        <v>6940</v>
      </c>
      <c r="C3803" s="11" t="s">
        <v>13358</v>
      </c>
      <c r="D3803" s="21">
        <v>42916</v>
      </c>
      <c r="E3803" s="21" t="s">
        <v>9697</v>
      </c>
      <c r="F3803" s="21" t="s">
        <v>14659</v>
      </c>
      <c r="G3803" s="11" t="s">
        <v>2</v>
      </c>
      <c r="H3803" s="11" t="s">
        <v>16</v>
      </c>
      <c r="I3803" s="11" t="s">
        <v>4</v>
      </c>
      <c r="J3803" s="13">
        <v>1</v>
      </c>
      <c r="K3803" s="12">
        <v>3238.79</v>
      </c>
      <c r="L3803" s="12">
        <v>0</v>
      </c>
      <c r="M3803" s="12">
        <v>0</v>
      </c>
      <c r="N3803" s="12">
        <f t="shared" si="178"/>
        <v>3238.79</v>
      </c>
      <c r="O3803" s="11" t="s">
        <v>5</v>
      </c>
      <c r="P3803" s="13">
        <v>0</v>
      </c>
      <c r="Q3803" s="11" t="s">
        <v>6</v>
      </c>
      <c r="R3803" s="13">
        <v>0</v>
      </c>
      <c r="S3803" s="13">
        <v>0</v>
      </c>
      <c r="T3803" s="11" t="s">
        <v>7</v>
      </c>
      <c r="U3803" s="11" t="s">
        <v>8</v>
      </c>
      <c r="V3803" s="15">
        <v>0</v>
      </c>
      <c r="W3803" s="13">
        <v>0</v>
      </c>
      <c r="X3803" s="15">
        <v>0</v>
      </c>
      <c r="Y3803" s="15">
        <v>0</v>
      </c>
      <c r="Z3803" s="13">
        <v>0</v>
      </c>
      <c r="AA3803" s="15">
        <v>0</v>
      </c>
      <c r="AB3803" s="13">
        <v>0</v>
      </c>
      <c r="AC3803" s="15">
        <v>0</v>
      </c>
      <c r="AD3803" s="13">
        <v>0</v>
      </c>
      <c r="AE3803" s="15">
        <v>0</v>
      </c>
      <c r="AF3803" s="13">
        <v>0</v>
      </c>
      <c r="AG3803" s="15">
        <v>0</v>
      </c>
      <c r="AH3803" s="13">
        <v>0</v>
      </c>
      <c r="AI3803" s="15">
        <v>0</v>
      </c>
      <c r="AJ3803" s="11" t="s">
        <v>17</v>
      </c>
      <c r="AK3803" s="11" t="s">
        <v>13</v>
      </c>
      <c r="AL3803" s="22">
        <f t="shared" si="177"/>
        <v>2376</v>
      </c>
      <c r="AM3803" s="11" t="str">
        <f>VLOOKUP(O3803,Sheet2!$D$6:$E$14,2,FALSE)</f>
        <v>Spare parts</v>
      </c>
      <c r="AN3803" s="11" t="str">
        <f>VLOOKUP(F3803,Sheet2!$E$10:$F$13,2,FALSE)</f>
        <v>SPM</v>
      </c>
      <c r="AO3803" s="35" t="s">
        <v>14668</v>
      </c>
      <c r="AP3803">
        <f>MATCH(AN3803,Sheet2!$F$5:$F$18,0)</f>
        <v>6</v>
      </c>
      <c r="AQ3803">
        <f>MATCH(AO3803,Sheet2!$F$5:$K$5,0)</f>
        <v>6</v>
      </c>
      <c r="AR3803" s="33">
        <f>INDEX(Sheet2!$F$5:$K$18,OPaL!AP3803,OPaL!AQ3803)</f>
        <v>0.15</v>
      </c>
      <c r="AS3803" s="1">
        <f t="shared" si="179"/>
        <v>2752.9715000000001</v>
      </c>
    </row>
    <row r="3804" spans="1:45" x14ac:dyDescent="0.2">
      <c r="A3804" s="11" t="s">
        <v>1811</v>
      </c>
      <c r="B3804" s="11" t="s">
        <v>1812</v>
      </c>
      <c r="C3804" s="11" t="s">
        <v>13359</v>
      </c>
      <c r="D3804" s="21">
        <v>42943</v>
      </c>
      <c r="E3804" s="21" t="s">
        <v>9697</v>
      </c>
      <c r="F3804" s="21" t="s">
        <v>14659</v>
      </c>
      <c r="G3804" s="11" t="s">
        <v>2</v>
      </c>
      <c r="H3804" s="11" t="s">
        <v>16</v>
      </c>
      <c r="I3804" s="11" t="s">
        <v>4</v>
      </c>
      <c r="J3804" s="12">
        <v>2</v>
      </c>
      <c r="K3804" s="12">
        <v>3238.76</v>
      </c>
      <c r="L3804" s="12">
        <v>0</v>
      </c>
      <c r="M3804" s="12">
        <v>0</v>
      </c>
      <c r="N3804" s="12">
        <f t="shared" si="178"/>
        <v>3238.76</v>
      </c>
      <c r="O3804" s="11" t="s">
        <v>5</v>
      </c>
      <c r="P3804" s="13">
        <v>0</v>
      </c>
      <c r="Q3804" s="11" t="s">
        <v>6</v>
      </c>
      <c r="R3804" s="13">
        <v>0</v>
      </c>
      <c r="S3804" s="13">
        <v>0</v>
      </c>
      <c r="T3804" s="11" t="s">
        <v>7</v>
      </c>
      <c r="U3804" s="11" t="s">
        <v>8</v>
      </c>
      <c r="V3804" s="15">
        <v>0</v>
      </c>
      <c r="W3804" s="13">
        <v>0</v>
      </c>
      <c r="X3804" s="15">
        <v>0</v>
      </c>
      <c r="Y3804" s="15">
        <v>0</v>
      </c>
      <c r="Z3804" s="13">
        <v>0</v>
      </c>
      <c r="AA3804" s="15">
        <v>0</v>
      </c>
      <c r="AB3804" s="13">
        <v>0</v>
      </c>
      <c r="AC3804" s="15">
        <v>0</v>
      </c>
      <c r="AD3804" s="13">
        <v>0</v>
      </c>
      <c r="AE3804" s="15">
        <v>0</v>
      </c>
      <c r="AF3804" s="13">
        <v>0</v>
      </c>
      <c r="AG3804" s="15">
        <v>0</v>
      </c>
      <c r="AH3804" s="13">
        <v>0</v>
      </c>
      <c r="AI3804" s="15">
        <v>0</v>
      </c>
      <c r="AJ3804" s="11" t="s">
        <v>17</v>
      </c>
      <c r="AK3804" s="11" t="s">
        <v>13</v>
      </c>
      <c r="AL3804" s="22">
        <f t="shared" si="177"/>
        <v>2349</v>
      </c>
      <c r="AM3804" s="11" t="str">
        <f>VLOOKUP(O3804,Sheet2!$D$6:$E$14,2,FALSE)</f>
        <v>Spare parts</v>
      </c>
      <c r="AN3804" s="11" t="str">
        <f>VLOOKUP(F3804,Sheet2!$E$10:$F$13,2,FALSE)</f>
        <v>SPM</v>
      </c>
      <c r="AO3804" s="35" t="s">
        <v>14668</v>
      </c>
      <c r="AP3804">
        <f>MATCH(AN3804,Sheet2!$F$5:$F$18,0)</f>
        <v>6</v>
      </c>
      <c r="AQ3804">
        <f>MATCH(AO3804,Sheet2!$F$5:$K$5,0)</f>
        <v>6</v>
      </c>
      <c r="AR3804" s="33">
        <f>INDEX(Sheet2!$F$5:$K$18,OPaL!AP3804,OPaL!AQ3804)</f>
        <v>0.15</v>
      </c>
      <c r="AS3804" s="1">
        <f t="shared" si="179"/>
        <v>2752.9459999999999</v>
      </c>
    </row>
    <row r="3805" spans="1:45" x14ac:dyDescent="0.2">
      <c r="A3805" s="11" t="s">
        <v>5817</v>
      </c>
      <c r="B3805" s="11" t="s">
        <v>5818</v>
      </c>
      <c r="C3805" s="11" t="s">
        <v>13360</v>
      </c>
      <c r="D3805" s="21">
        <v>42389</v>
      </c>
      <c r="E3805" s="21" t="s">
        <v>9697</v>
      </c>
      <c r="F3805" s="21" t="s">
        <v>14659</v>
      </c>
      <c r="G3805" s="11" t="s">
        <v>2</v>
      </c>
      <c r="H3805" s="11" t="s">
        <v>16</v>
      </c>
      <c r="I3805" s="11" t="s">
        <v>4</v>
      </c>
      <c r="J3805" s="12">
        <v>1</v>
      </c>
      <c r="K3805" s="12">
        <v>3236.8</v>
      </c>
      <c r="L3805" s="12">
        <v>0</v>
      </c>
      <c r="M3805" s="12">
        <v>0</v>
      </c>
      <c r="N3805" s="12">
        <f t="shared" si="178"/>
        <v>3236.8</v>
      </c>
      <c r="O3805" s="11" t="s">
        <v>5</v>
      </c>
      <c r="P3805" s="13">
        <v>0</v>
      </c>
      <c r="Q3805" s="11" t="s">
        <v>6</v>
      </c>
      <c r="R3805" s="13">
        <v>0</v>
      </c>
      <c r="S3805" s="13">
        <v>0</v>
      </c>
      <c r="T3805" s="11" t="s">
        <v>7</v>
      </c>
      <c r="U3805" s="11" t="s">
        <v>8</v>
      </c>
      <c r="V3805" s="15">
        <v>0</v>
      </c>
      <c r="W3805" s="13">
        <v>0</v>
      </c>
      <c r="X3805" s="15">
        <v>0</v>
      </c>
      <c r="Y3805" s="15">
        <v>0</v>
      </c>
      <c r="Z3805" s="13">
        <v>0</v>
      </c>
      <c r="AA3805" s="15">
        <v>0</v>
      </c>
      <c r="AB3805" s="13">
        <v>0</v>
      </c>
      <c r="AC3805" s="15">
        <v>0</v>
      </c>
      <c r="AD3805" s="13">
        <v>0</v>
      </c>
      <c r="AE3805" s="15">
        <v>0</v>
      </c>
      <c r="AF3805" s="13">
        <v>0</v>
      </c>
      <c r="AG3805" s="15">
        <v>0</v>
      </c>
      <c r="AH3805" s="13">
        <v>0</v>
      </c>
      <c r="AI3805" s="15">
        <v>0</v>
      </c>
      <c r="AJ3805" s="11" t="s">
        <v>17</v>
      </c>
      <c r="AK3805" s="11" t="s">
        <v>13</v>
      </c>
      <c r="AL3805" s="22">
        <f t="shared" si="177"/>
        <v>2903</v>
      </c>
      <c r="AM3805" s="11" t="str">
        <f>VLOOKUP(O3805,Sheet2!$D$6:$E$14,2,FALSE)</f>
        <v>Spare parts</v>
      </c>
      <c r="AN3805" s="11" t="str">
        <f>VLOOKUP(F3805,Sheet2!$E$10:$F$13,2,FALSE)</f>
        <v>SPM</v>
      </c>
      <c r="AO3805" s="35" t="s">
        <v>14668</v>
      </c>
      <c r="AP3805">
        <f>MATCH(AN3805,Sheet2!$F$5:$F$18,0)</f>
        <v>6</v>
      </c>
      <c r="AQ3805">
        <f>MATCH(AO3805,Sheet2!$F$5:$K$5,0)</f>
        <v>6</v>
      </c>
      <c r="AR3805" s="33">
        <f>INDEX(Sheet2!$F$5:$K$18,OPaL!AP3805,OPaL!AQ3805)</f>
        <v>0.15</v>
      </c>
      <c r="AS3805" s="1">
        <f t="shared" si="179"/>
        <v>2751.28</v>
      </c>
    </row>
    <row r="3806" spans="1:45" x14ac:dyDescent="0.2">
      <c r="A3806" s="11" t="s">
        <v>3761</v>
      </c>
      <c r="B3806" s="11" t="s">
        <v>3762</v>
      </c>
      <c r="C3806" s="11" t="s">
        <v>13361</v>
      </c>
      <c r="D3806" s="21">
        <v>42784</v>
      </c>
      <c r="E3806" s="21" t="s">
        <v>9697</v>
      </c>
      <c r="F3806" s="21" t="s">
        <v>14659</v>
      </c>
      <c r="G3806" s="11" t="s">
        <v>2</v>
      </c>
      <c r="H3806" s="11" t="s">
        <v>16</v>
      </c>
      <c r="I3806" s="11" t="s">
        <v>4</v>
      </c>
      <c r="J3806" s="12">
        <v>1</v>
      </c>
      <c r="K3806" s="12">
        <v>3233.57</v>
      </c>
      <c r="L3806" s="12">
        <v>0</v>
      </c>
      <c r="M3806" s="12">
        <v>0</v>
      </c>
      <c r="N3806" s="12">
        <f t="shared" si="178"/>
        <v>3233.57</v>
      </c>
      <c r="O3806" s="11" t="s">
        <v>5</v>
      </c>
      <c r="P3806" s="13">
        <v>0</v>
      </c>
      <c r="Q3806" s="11" t="s">
        <v>6</v>
      </c>
      <c r="R3806" s="13">
        <v>0</v>
      </c>
      <c r="S3806" s="13">
        <v>0</v>
      </c>
      <c r="T3806" s="11" t="s">
        <v>7</v>
      </c>
      <c r="U3806" s="11" t="s">
        <v>8</v>
      </c>
      <c r="V3806" s="15">
        <v>0</v>
      </c>
      <c r="W3806" s="13">
        <v>0</v>
      </c>
      <c r="X3806" s="15">
        <v>0</v>
      </c>
      <c r="Y3806" s="15">
        <v>0</v>
      </c>
      <c r="Z3806" s="13">
        <v>0</v>
      </c>
      <c r="AA3806" s="15">
        <v>0</v>
      </c>
      <c r="AB3806" s="13">
        <v>0</v>
      </c>
      <c r="AC3806" s="15">
        <v>0</v>
      </c>
      <c r="AD3806" s="13">
        <v>0</v>
      </c>
      <c r="AE3806" s="15">
        <v>0</v>
      </c>
      <c r="AF3806" s="13">
        <v>0</v>
      </c>
      <c r="AG3806" s="15">
        <v>0</v>
      </c>
      <c r="AH3806" s="13">
        <v>0</v>
      </c>
      <c r="AI3806" s="15">
        <v>0</v>
      </c>
      <c r="AJ3806" s="11" t="s">
        <v>17</v>
      </c>
      <c r="AK3806" s="11" t="s">
        <v>1398</v>
      </c>
      <c r="AL3806" s="22">
        <f t="shared" si="177"/>
        <v>2508</v>
      </c>
      <c r="AM3806" s="11" t="str">
        <f>VLOOKUP(O3806,Sheet2!$D$6:$E$14,2,FALSE)</f>
        <v>Spare parts</v>
      </c>
      <c r="AN3806" s="11" t="str">
        <f>VLOOKUP(F3806,Sheet2!$E$10:$F$13,2,FALSE)</f>
        <v>SPM</v>
      </c>
      <c r="AO3806" s="35" t="s">
        <v>14668</v>
      </c>
      <c r="AP3806">
        <f>MATCH(AN3806,Sheet2!$F$5:$F$18,0)</f>
        <v>6</v>
      </c>
      <c r="AQ3806">
        <f>MATCH(AO3806,Sheet2!$F$5:$K$5,0)</f>
        <v>6</v>
      </c>
      <c r="AR3806" s="33">
        <f>INDEX(Sheet2!$F$5:$K$18,OPaL!AP3806,OPaL!AQ3806)</f>
        <v>0.15</v>
      </c>
      <c r="AS3806" s="1">
        <f t="shared" si="179"/>
        <v>2748.5345000000002</v>
      </c>
    </row>
    <row r="3807" spans="1:45" x14ac:dyDescent="0.2">
      <c r="A3807" s="11" t="s">
        <v>3769</v>
      </c>
      <c r="B3807" s="11" t="s">
        <v>3770</v>
      </c>
      <c r="C3807" s="11" t="s">
        <v>13362</v>
      </c>
      <c r="D3807" s="21">
        <v>42784</v>
      </c>
      <c r="E3807" s="21" t="s">
        <v>9697</v>
      </c>
      <c r="F3807" s="21" t="s">
        <v>14659</v>
      </c>
      <c r="G3807" s="11" t="s">
        <v>2</v>
      </c>
      <c r="H3807" s="11" t="s">
        <v>16</v>
      </c>
      <c r="I3807" s="11" t="s">
        <v>4</v>
      </c>
      <c r="J3807" s="12">
        <v>1</v>
      </c>
      <c r="K3807" s="12">
        <v>3233.57</v>
      </c>
      <c r="L3807" s="12">
        <v>0</v>
      </c>
      <c r="M3807" s="12">
        <v>0</v>
      </c>
      <c r="N3807" s="12">
        <f t="shared" si="178"/>
        <v>3233.57</v>
      </c>
      <c r="O3807" s="11" t="s">
        <v>5</v>
      </c>
      <c r="P3807" s="13">
        <v>0</v>
      </c>
      <c r="Q3807" s="11" t="s">
        <v>6</v>
      </c>
      <c r="R3807" s="13">
        <v>0</v>
      </c>
      <c r="S3807" s="13">
        <v>0</v>
      </c>
      <c r="T3807" s="11" t="s">
        <v>7</v>
      </c>
      <c r="U3807" s="11" t="s">
        <v>8</v>
      </c>
      <c r="V3807" s="15">
        <v>0</v>
      </c>
      <c r="W3807" s="13">
        <v>0</v>
      </c>
      <c r="X3807" s="15">
        <v>0</v>
      </c>
      <c r="Y3807" s="15">
        <v>0</v>
      </c>
      <c r="Z3807" s="13">
        <v>0</v>
      </c>
      <c r="AA3807" s="15">
        <v>0</v>
      </c>
      <c r="AB3807" s="13">
        <v>0</v>
      </c>
      <c r="AC3807" s="15">
        <v>0</v>
      </c>
      <c r="AD3807" s="13">
        <v>0</v>
      </c>
      <c r="AE3807" s="15">
        <v>0</v>
      </c>
      <c r="AF3807" s="13">
        <v>0</v>
      </c>
      <c r="AG3807" s="15">
        <v>0</v>
      </c>
      <c r="AH3807" s="13">
        <v>0</v>
      </c>
      <c r="AI3807" s="15">
        <v>0</v>
      </c>
      <c r="AJ3807" s="11" t="s">
        <v>17</v>
      </c>
      <c r="AK3807" s="11" t="s">
        <v>1398</v>
      </c>
      <c r="AL3807" s="22">
        <f t="shared" si="177"/>
        <v>2508</v>
      </c>
      <c r="AM3807" s="11" t="str">
        <f>VLOOKUP(O3807,Sheet2!$D$6:$E$14,2,FALSE)</f>
        <v>Spare parts</v>
      </c>
      <c r="AN3807" s="11" t="str">
        <f>VLOOKUP(F3807,Sheet2!$E$10:$F$13,2,FALSE)</f>
        <v>SPM</v>
      </c>
      <c r="AO3807" s="35" t="s">
        <v>14668</v>
      </c>
      <c r="AP3807">
        <f>MATCH(AN3807,Sheet2!$F$5:$F$18,0)</f>
        <v>6</v>
      </c>
      <c r="AQ3807">
        <f>MATCH(AO3807,Sheet2!$F$5:$K$5,0)</f>
        <v>6</v>
      </c>
      <c r="AR3807" s="33">
        <f>INDEX(Sheet2!$F$5:$K$18,OPaL!AP3807,OPaL!AQ3807)</f>
        <v>0.15</v>
      </c>
      <c r="AS3807" s="1">
        <f t="shared" si="179"/>
        <v>2748.5345000000002</v>
      </c>
    </row>
    <row r="3808" spans="1:45" x14ac:dyDescent="0.2">
      <c r="A3808" s="11" t="s">
        <v>6913</v>
      </c>
      <c r="B3808" s="11" t="s">
        <v>6914</v>
      </c>
      <c r="C3808" s="11" t="s">
        <v>13363</v>
      </c>
      <c r="D3808" s="21">
        <v>42916</v>
      </c>
      <c r="E3808" s="21" t="s">
        <v>9697</v>
      </c>
      <c r="F3808" s="21" t="s">
        <v>14659</v>
      </c>
      <c r="G3808" s="11" t="s">
        <v>2</v>
      </c>
      <c r="H3808" s="11" t="s">
        <v>16</v>
      </c>
      <c r="I3808" s="11" t="s">
        <v>4</v>
      </c>
      <c r="J3808" s="13">
        <v>1</v>
      </c>
      <c r="K3808" s="12">
        <v>3227.19</v>
      </c>
      <c r="L3808" s="12">
        <v>0</v>
      </c>
      <c r="M3808" s="12">
        <v>0</v>
      </c>
      <c r="N3808" s="12">
        <f t="shared" si="178"/>
        <v>3227.19</v>
      </c>
      <c r="O3808" s="11" t="s">
        <v>5</v>
      </c>
      <c r="P3808" s="13">
        <v>0</v>
      </c>
      <c r="Q3808" s="11" t="s">
        <v>6</v>
      </c>
      <c r="R3808" s="13">
        <v>0</v>
      </c>
      <c r="S3808" s="13">
        <v>0</v>
      </c>
      <c r="T3808" s="11" t="s">
        <v>7</v>
      </c>
      <c r="U3808" s="11" t="s">
        <v>8</v>
      </c>
      <c r="V3808" s="15">
        <v>0</v>
      </c>
      <c r="W3808" s="13">
        <v>0</v>
      </c>
      <c r="X3808" s="15">
        <v>0</v>
      </c>
      <c r="Y3808" s="15">
        <v>0</v>
      </c>
      <c r="Z3808" s="13">
        <v>0</v>
      </c>
      <c r="AA3808" s="15">
        <v>0</v>
      </c>
      <c r="AB3808" s="13">
        <v>0</v>
      </c>
      <c r="AC3808" s="15">
        <v>0</v>
      </c>
      <c r="AD3808" s="13">
        <v>0</v>
      </c>
      <c r="AE3808" s="15">
        <v>0</v>
      </c>
      <c r="AF3808" s="13">
        <v>0</v>
      </c>
      <c r="AG3808" s="15">
        <v>0</v>
      </c>
      <c r="AH3808" s="13">
        <v>0</v>
      </c>
      <c r="AI3808" s="15">
        <v>0</v>
      </c>
      <c r="AJ3808" s="11" t="s">
        <v>17</v>
      </c>
      <c r="AK3808" s="11" t="s">
        <v>13</v>
      </c>
      <c r="AL3808" s="22">
        <f t="shared" si="177"/>
        <v>2376</v>
      </c>
      <c r="AM3808" s="11" t="str">
        <f>VLOOKUP(O3808,Sheet2!$D$6:$E$14,2,FALSE)</f>
        <v>Spare parts</v>
      </c>
      <c r="AN3808" s="11" t="str">
        <f>VLOOKUP(F3808,Sheet2!$E$10:$F$13,2,FALSE)</f>
        <v>SPM</v>
      </c>
      <c r="AO3808" s="35" t="s">
        <v>14668</v>
      </c>
      <c r="AP3808">
        <f>MATCH(AN3808,Sheet2!$F$5:$F$18,0)</f>
        <v>6</v>
      </c>
      <c r="AQ3808">
        <f>MATCH(AO3808,Sheet2!$F$5:$K$5,0)</f>
        <v>6</v>
      </c>
      <c r="AR3808" s="33">
        <f>INDEX(Sheet2!$F$5:$K$18,OPaL!AP3808,OPaL!AQ3808)</f>
        <v>0.15</v>
      </c>
      <c r="AS3808" s="1">
        <f t="shared" si="179"/>
        <v>2743.1115</v>
      </c>
    </row>
    <row r="3809" spans="1:45" x14ac:dyDescent="0.2">
      <c r="A3809" s="11" t="s">
        <v>7854</v>
      </c>
      <c r="B3809" s="11" t="s">
        <v>7855</v>
      </c>
      <c r="C3809" s="11" t="s">
        <v>13364</v>
      </c>
      <c r="D3809" s="21">
        <v>43729</v>
      </c>
      <c r="E3809" s="21" t="s">
        <v>9697</v>
      </c>
      <c r="F3809" s="21" t="s">
        <v>14659</v>
      </c>
      <c r="G3809" s="11" t="s">
        <v>2</v>
      </c>
      <c r="H3809" s="11" t="s">
        <v>3</v>
      </c>
      <c r="I3809" s="11" t="s">
        <v>4</v>
      </c>
      <c r="J3809" s="12">
        <v>3</v>
      </c>
      <c r="K3809" s="12">
        <v>3223.55</v>
      </c>
      <c r="L3809" s="12">
        <v>0</v>
      </c>
      <c r="M3809" s="12">
        <v>0</v>
      </c>
      <c r="N3809" s="12">
        <f t="shared" si="178"/>
        <v>3223.55</v>
      </c>
      <c r="O3809" s="11" t="s">
        <v>5</v>
      </c>
      <c r="P3809" s="13">
        <v>0</v>
      </c>
      <c r="Q3809" s="11" t="s">
        <v>6</v>
      </c>
      <c r="R3809" s="13">
        <v>0</v>
      </c>
      <c r="S3809" s="13">
        <v>0</v>
      </c>
      <c r="T3809" s="11" t="s">
        <v>7</v>
      </c>
      <c r="U3809" s="11" t="s">
        <v>8</v>
      </c>
      <c r="V3809" s="15">
        <v>0</v>
      </c>
      <c r="W3809" s="13">
        <v>0</v>
      </c>
      <c r="X3809" s="15">
        <v>0</v>
      </c>
      <c r="Y3809" s="15">
        <v>0</v>
      </c>
      <c r="Z3809" s="13">
        <v>0</v>
      </c>
      <c r="AA3809" s="15">
        <v>0</v>
      </c>
      <c r="AB3809" s="13">
        <v>0</v>
      </c>
      <c r="AC3809" s="15">
        <v>0</v>
      </c>
      <c r="AD3809" s="13">
        <v>0</v>
      </c>
      <c r="AE3809" s="15">
        <v>0</v>
      </c>
      <c r="AF3809" s="13">
        <v>0</v>
      </c>
      <c r="AG3809" s="15">
        <v>0</v>
      </c>
      <c r="AH3809" s="13">
        <v>0</v>
      </c>
      <c r="AI3809" s="15">
        <v>0</v>
      </c>
      <c r="AJ3809" s="11" t="s">
        <v>9</v>
      </c>
      <c r="AK3809" s="11" t="s">
        <v>13</v>
      </c>
      <c r="AL3809" s="22">
        <f t="shared" si="177"/>
        <v>1563</v>
      </c>
      <c r="AM3809" s="11" t="str">
        <f>VLOOKUP(O3809,Sheet2!$D$6:$E$14,2,FALSE)</f>
        <v>Spare parts</v>
      </c>
      <c r="AN3809" s="11" t="str">
        <f>VLOOKUP(F3809,Sheet2!$E$10:$F$13,2,FALSE)</f>
        <v>SPM</v>
      </c>
      <c r="AO3809" s="35" t="s">
        <v>14668</v>
      </c>
      <c r="AP3809">
        <f>MATCH(AN3809,Sheet2!$F$5:$F$18,0)</f>
        <v>6</v>
      </c>
      <c r="AQ3809">
        <f>MATCH(AO3809,Sheet2!$F$5:$K$5,0)</f>
        <v>6</v>
      </c>
      <c r="AR3809" s="33">
        <f>INDEX(Sheet2!$F$5:$K$18,OPaL!AP3809,OPaL!AQ3809)</f>
        <v>0.15</v>
      </c>
      <c r="AS3809" s="1">
        <f t="shared" si="179"/>
        <v>2740.0174999999999</v>
      </c>
    </row>
    <row r="3810" spans="1:45" x14ac:dyDescent="0.2">
      <c r="A3810" s="11" t="s">
        <v>2152</v>
      </c>
      <c r="B3810" s="11" t="s">
        <v>2153</v>
      </c>
      <c r="C3810" s="11" t="s">
        <v>13365</v>
      </c>
      <c r="D3810" s="21">
        <v>42903</v>
      </c>
      <c r="E3810" s="21" t="s">
        <v>9697</v>
      </c>
      <c r="F3810" s="21" t="s">
        <v>14659</v>
      </c>
      <c r="G3810" s="11" t="s">
        <v>2</v>
      </c>
      <c r="H3810" s="11" t="s">
        <v>16</v>
      </c>
      <c r="I3810" s="11" t="s">
        <v>4</v>
      </c>
      <c r="J3810" s="12">
        <v>2</v>
      </c>
      <c r="K3810" s="12">
        <v>3222.75</v>
      </c>
      <c r="L3810" s="12">
        <v>0</v>
      </c>
      <c r="M3810" s="12">
        <v>0</v>
      </c>
      <c r="N3810" s="12">
        <f t="shared" si="178"/>
        <v>3222.75</v>
      </c>
      <c r="O3810" s="11" t="s">
        <v>5</v>
      </c>
      <c r="P3810" s="13">
        <v>0</v>
      </c>
      <c r="Q3810" s="11" t="s">
        <v>6</v>
      </c>
      <c r="R3810" s="13">
        <v>0</v>
      </c>
      <c r="S3810" s="13">
        <v>0</v>
      </c>
      <c r="T3810" s="11" t="s">
        <v>7</v>
      </c>
      <c r="U3810" s="11" t="s">
        <v>8</v>
      </c>
      <c r="V3810" s="15">
        <v>0</v>
      </c>
      <c r="W3810" s="13">
        <v>0</v>
      </c>
      <c r="X3810" s="15">
        <v>0</v>
      </c>
      <c r="Y3810" s="15">
        <v>0</v>
      </c>
      <c r="Z3810" s="13">
        <v>0</v>
      </c>
      <c r="AA3810" s="15">
        <v>0</v>
      </c>
      <c r="AB3810" s="13">
        <v>0</v>
      </c>
      <c r="AC3810" s="15">
        <v>0</v>
      </c>
      <c r="AD3810" s="13">
        <v>0</v>
      </c>
      <c r="AE3810" s="15">
        <v>0</v>
      </c>
      <c r="AF3810" s="13">
        <v>0</v>
      </c>
      <c r="AG3810" s="15">
        <v>0</v>
      </c>
      <c r="AH3810" s="13">
        <v>0</v>
      </c>
      <c r="AI3810" s="15">
        <v>0</v>
      </c>
      <c r="AJ3810" s="11" t="s">
        <v>17</v>
      </c>
      <c r="AK3810" s="11" t="s">
        <v>13</v>
      </c>
      <c r="AL3810" s="22">
        <f t="shared" si="177"/>
        <v>2389</v>
      </c>
      <c r="AM3810" s="11" t="str">
        <f>VLOOKUP(O3810,Sheet2!$D$6:$E$14,2,FALSE)</f>
        <v>Spare parts</v>
      </c>
      <c r="AN3810" s="11" t="str">
        <f>VLOOKUP(F3810,Sheet2!$E$10:$F$13,2,FALSE)</f>
        <v>SPM</v>
      </c>
      <c r="AO3810" s="35" t="s">
        <v>14668</v>
      </c>
      <c r="AP3810">
        <f>MATCH(AN3810,Sheet2!$F$5:$F$18,0)</f>
        <v>6</v>
      </c>
      <c r="AQ3810">
        <f>MATCH(AO3810,Sheet2!$F$5:$K$5,0)</f>
        <v>6</v>
      </c>
      <c r="AR3810" s="33">
        <f>INDEX(Sheet2!$F$5:$K$18,OPaL!AP3810,OPaL!AQ3810)</f>
        <v>0.15</v>
      </c>
      <c r="AS3810" s="1">
        <f t="shared" si="179"/>
        <v>2739.3375000000001</v>
      </c>
    </row>
    <row r="3811" spans="1:45" x14ac:dyDescent="0.2">
      <c r="A3811" s="11" t="s">
        <v>7257</v>
      </c>
      <c r="B3811" s="11" t="s">
        <v>7258</v>
      </c>
      <c r="C3811" s="11" t="s">
        <v>13366</v>
      </c>
      <c r="D3811" s="21">
        <v>42903</v>
      </c>
      <c r="E3811" s="21" t="s">
        <v>9697</v>
      </c>
      <c r="F3811" s="21" t="s">
        <v>14659</v>
      </c>
      <c r="G3811" s="11" t="s">
        <v>2</v>
      </c>
      <c r="H3811" s="11" t="s">
        <v>16</v>
      </c>
      <c r="I3811" s="11" t="s">
        <v>4</v>
      </c>
      <c r="J3811" s="12">
        <v>2</v>
      </c>
      <c r="K3811" s="12">
        <v>3222.75</v>
      </c>
      <c r="L3811" s="12">
        <v>0</v>
      </c>
      <c r="M3811" s="12">
        <v>0</v>
      </c>
      <c r="N3811" s="12">
        <f t="shared" si="178"/>
        <v>3222.75</v>
      </c>
      <c r="O3811" s="11" t="s">
        <v>5</v>
      </c>
      <c r="P3811" s="13">
        <v>0</v>
      </c>
      <c r="Q3811" s="11" t="s">
        <v>6</v>
      </c>
      <c r="R3811" s="13">
        <v>0</v>
      </c>
      <c r="S3811" s="13">
        <v>0</v>
      </c>
      <c r="T3811" s="11" t="s">
        <v>7</v>
      </c>
      <c r="U3811" s="11" t="s">
        <v>8</v>
      </c>
      <c r="V3811" s="15">
        <v>0</v>
      </c>
      <c r="W3811" s="13">
        <v>0</v>
      </c>
      <c r="X3811" s="15">
        <v>0</v>
      </c>
      <c r="Y3811" s="15">
        <v>0</v>
      </c>
      <c r="Z3811" s="13">
        <v>0</v>
      </c>
      <c r="AA3811" s="15">
        <v>0</v>
      </c>
      <c r="AB3811" s="13">
        <v>0</v>
      </c>
      <c r="AC3811" s="15">
        <v>0</v>
      </c>
      <c r="AD3811" s="13">
        <v>0</v>
      </c>
      <c r="AE3811" s="15">
        <v>0</v>
      </c>
      <c r="AF3811" s="13">
        <v>0</v>
      </c>
      <c r="AG3811" s="15">
        <v>0</v>
      </c>
      <c r="AH3811" s="13">
        <v>0</v>
      </c>
      <c r="AI3811" s="15">
        <v>0</v>
      </c>
      <c r="AJ3811" s="11" t="s">
        <v>17</v>
      </c>
      <c r="AK3811" s="11" t="s">
        <v>13</v>
      </c>
      <c r="AL3811" s="22">
        <f t="shared" si="177"/>
        <v>2389</v>
      </c>
      <c r="AM3811" s="11" t="str">
        <f>VLOOKUP(O3811,Sheet2!$D$6:$E$14,2,FALSE)</f>
        <v>Spare parts</v>
      </c>
      <c r="AN3811" s="11" t="str">
        <f>VLOOKUP(F3811,Sheet2!$E$10:$F$13,2,FALSE)</f>
        <v>SPM</v>
      </c>
      <c r="AO3811" s="35" t="s">
        <v>14668</v>
      </c>
      <c r="AP3811">
        <f>MATCH(AN3811,Sheet2!$F$5:$F$18,0)</f>
        <v>6</v>
      </c>
      <c r="AQ3811">
        <f>MATCH(AO3811,Sheet2!$F$5:$K$5,0)</f>
        <v>6</v>
      </c>
      <c r="AR3811" s="33">
        <f>INDEX(Sheet2!$F$5:$K$18,OPaL!AP3811,OPaL!AQ3811)</f>
        <v>0.15</v>
      </c>
      <c r="AS3811" s="1">
        <f t="shared" si="179"/>
        <v>2739.3375000000001</v>
      </c>
    </row>
    <row r="3812" spans="1:45" x14ac:dyDescent="0.2">
      <c r="A3812" s="11" t="s">
        <v>7267</v>
      </c>
      <c r="B3812" s="11" t="s">
        <v>7268</v>
      </c>
      <c r="C3812" s="11" t="s">
        <v>13367</v>
      </c>
      <c r="D3812" s="21">
        <v>42903</v>
      </c>
      <c r="E3812" s="21" t="s">
        <v>9697</v>
      </c>
      <c r="F3812" s="21" t="s">
        <v>14659</v>
      </c>
      <c r="G3812" s="11" t="s">
        <v>2</v>
      </c>
      <c r="H3812" s="11" t="s">
        <v>16</v>
      </c>
      <c r="I3812" s="11" t="s">
        <v>4</v>
      </c>
      <c r="J3812" s="12">
        <v>2</v>
      </c>
      <c r="K3812" s="12">
        <v>3222.75</v>
      </c>
      <c r="L3812" s="12">
        <v>0</v>
      </c>
      <c r="M3812" s="12">
        <v>0</v>
      </c>
      <c r="N3812" s="12">
        <f t="shared" si="178"/>
        <v>3222.75</v>
      </c>
      <c r="O3812" s="11" t="s">
        <v>5</v>
      </c>
      <c r="P3812" s="13">
        <v>0</v>
      </c>
      <c r="Q3812" s="11" t="s">
        <v>6</v>
      </c>
      <c r="R3812" s="13">
        <v>0</v>
      </c>
      <c r="S3812" s="13">
        <v>0</v>
      </c>
      <c r="T3812" s="11" t="s">
        <v>7</v>
      </c>
      <c r="U3812" s="11" t="s">
        <v>8</v>
      </c>
      <c r="V3812" s="15">
        <v>0</v>
      </c>
      <c r="W3812" s="13">
        <v>0</v>
      </c>
      <c r="X3812" s="15">
        <v>0</v>
      </c>
      <c r="Y3812" s="15">
        <v>0</v>
      </c>
      <c r="Z3812" s="13">
        <v>0</v>
      </c>
      <c r="AA3812" s="15">
        <v>0</v>
      </c>
      <c r="AB3812" s="13">
        <v>0</v>
      </c>
      <c r="AC3812" s="15">
        <v>0</v>
      </c>
      <c r="AD3812" s="13">
        <v>0</v>
      </c>
      <c r="AE3812" s="15">
        <v>0</v>
      </c>
      <c r="AF3812" s="13">
        <v>0</v>
      </c>
      <c r="AG3812" s="15">
        <v>0</v>
      </c>
      <c r="AH3812" s="13">
        <v>0</v>
      </c>
      <c r="AI3812" s="15">
        <v>0</v>
      </c>
      <c r="AJ3812" s="11" t="s">
        <v>17</v>
      </c>
      <c r="AK3812" s="11" t="s">
        <v>13</v>
      </c>
      <c r="AL3812" s="22">
        <f t="shared" si="177"/>
        <v>2389</v>
      </c>
      <c r="AM3812" s="11" t="str">
        <f>VLOOKUP(O3812,Sheet2!$D$6:$E$14,2,FALSE)</f>
        <v>Spare parts</v>
      </c>
      <c r="AN3812" s="11" t="str">
        <f>VLOOKUP(F3812,Sheet2!$E$10:$F$13,2,FALSE)</f>
        <v>SPM</v>
      </c>
      <c r="AO3812" s="35" t="s">
        <v>14668</v>
      </c>
      <c r="AP3812">
        <f>MATCH(AN3812,Sheet2!$F$5:$F$18,0)</f>
        <v>6</v>
      </c>
      <c r="AQ3812">
        <f>MATCH(AO3812,Sheet2!$F$5:$K$5,0)</f>
        <v>6</v>
      </c>
      <c r="AR3812" s="33">
        <f>INDEX(Sheet2!$F$5:$K$18,OPaL!AP3812,OPaL!AQ3812)</f>
        <v>0.15</v>
      </c>
      <c r="AS3812" s="1">
        <f t="shared" si="179"/>
        <v>2739.3375000000001</v>
      </c>
    </row>
    <row r="3813" spans="1:45" x14ac:dyDescent="0.2">
      <c r="A3813" s="11" t="s">
        <v>8377</v>
      </c>
      <c r="B3813" s="11" t="s">
        <v>8378</v>
      </c>
      <c r="C3813" s="11" t="s">
        <v>12505</v>
      </c>
      <c r="D3813" s="21">
        <v>44813</v>
      </c>
      <c r="E3813" s="21" t="s">
        <v>9803</v>
      </c>
      <c r="F3813" s="21" t="s">
        <v>14659</v>
      </c>
      <c r="G3813" s="11" t="s">
        <v>2</v>
      </c>
      <c r="H3813" s="11" t="s">
        <v>350</v>
      </c>
      <c r="I3813" s="11" t="s">
        <v>4</v>
      </c>
      <c r="J3813" s="12">
        <v>48</v>
      </c>
      <c r="K3813" s="12">
        <v>3219.3</v>
      </c>
      <c r="L3813" s="12">
        <v>0</v>
      </c>
      <c r="M3813" s="12">
        <v>0</v>
      </c>
      <c r="N3813" s="12">
        <f t="shared" si="178"/>
        <v>3219.3</v>
      </c>
      <c r="O3813" s="11" t="s">
        <v>8227</v>
      </c>
      <c r="P3813" s="13">
        <v>0</v>
      </c>
      <c r="Q3813" s="11" t="s">
        <v>6</v>
      </c>
      <c r="R3813" s="13">
        <v>0</v>
      </c>
      <c r="S3813" s="13">
        <v>0</v>
      </c>
      <c r="T3813" s="11" t="s">
        <v>7</v>
      </c>
      <c r="U3813" s="11" t="s">
        <v>8</v>
      </c>
      <c r="V3813" s="15">
        <v>0</v>
      </c>
      <c r="W3813" s="13">
        <v>0</v>
      </c>
      <c r="X3813" s="15">
        <v>0</v>
      </c>
      <c r="Y3813" s="15">
        <v>0</v>
      </c>
      <c r="Z3813" s="13">
        <v>0</v>
      </c>
      <c r="AA3813" s="15">
        <v>0</v>
      </c>
      <c r="AB3813" s="13">
        <v>0</v>
      </c>
      <c r="AC3813" s="15">
        <v>0</v>
      </c>
      <c r="AD3813" s="13">
        <v>0</v>
      </c>
      <c r="AE3813" s="15">
        <v>0</v>
      </c>
      <c r="AF3813" s="13">
        <v>0</v>
      </c>
      <c r="AG3813" s="15">
        <v>0</v>
      </c>
      <c r="AH3813" s="13">
        <v>0</v>
      </c>
      <c r="AI3813" s="15">
        <v>0</v>
      </c>
      <c r="AJ3813" s="11" t="s">
        <v>352</v>
      </c>
      <c r="AK3813" s="11" t="s">
        <v>8228</v>
      </c>
      <c r="AL3813" s="22">
        <f t="shared" si="177"/>
        <v>479</v>
      </c>
      <c r="AM3813" s="11" t="str">
        <f>VLOOKUP(O3813,Sheet2!$D$6:$E$14,2,FALSE)</f>
        <v>Consumables</v>
      </c>
      <c r="AN3813" s="11" t="str">
        <f>VLOOKUP(F3813,Sheet2!$E$15:$F$18,2,FALSE)</f>
        <v>CM</v>
      </c>
      <c r="AO3813" s="35" t="s">
        <v>14668</v>
      </c>
      <c r="AP3813">
        <f>MATCH(AN3813,Sheet2!$F$5:$F$18,0)</f>
        <v>13</v>
      </c>
      <c r="AQ3813">
        <f>MATCH(AO3813,Sheet2!$F$5:$K$5,0)</f>
        <v>6</v>
      </c>
      <c r="AR3813" s="33">
        <f>INDEX(Sheet2!$F$5:$K$18,OPaL!AP3813,OPaL!AQ3813)</f>
        <v>0.2</v>
      </c>
      <c r="AS3813" s="1">
        <f t="shared" si="179"/>
        <v>2575.4400000000005</v>
      </c>
    </row>
    <row r="3814" spans="1:45" x14ac:dyDescent="0.2">
      <c r="A3814" s="11" t="s">
        <v>8936</v>
      </c>
      <c r="B3814" s="11" t="s">
        <v>8937</v>
      </c>
      <c r="C3814" s="11" t="s">
        <v>11687</v>
      </c>
      <c r="D3814" s="21">
        <v>43185</v>
      </c>
      <c r="E3814" s="21" t="s">
        <v>9739</v>
      </c>
      <c r="F3814" s="21" t="s">
        <v>14659</v>
      </c>
      <c r="G3814" s="11" t="s">
        <v>2</v>
      </c>
      <c r="H3814" s="11" t="s">
        <v>350</v>
      </c>
      <c r="I3814" s="11" t="s">
        <v>4</v>
      </c>
      <c r="J3814" s="13">
        <v>2</v>
      </c>
      <c r="K3814" s="12">
        <v>3200.46</v>
      </c>
      <c r="L3814" s="12">
        <v>0</v>
      </c>
      <c r="M3814" s="12">
        <v>0</v>
      </c>
      <c r="N3814" s="12">
        <f t="shared" si="178"/>
        <v>3200.46</v>
      </c>
      <c r="O3814" s="11" t="s">
        <v>8227</v>
      </c>
      <c r="P3814" s="13">
        <v>0</v>
      </c>
      <c r="Q3814" s="11" t="s">
        <v>6</v>
      </c>
      <c r="R3814" s="13">
        <v>0</v>
      </c>
      <c r="S3814" s="13">
        <v>0</v>
      </c>
      <c r="T3814" s="11" t="s">
        <v>7</v>
      </c>
      <c r="U3814" s="11" t="s">
        <v>8</v>
      </c>
      <c r="V3814" s="15">
        <v>0</v>
      </c>
      <c r="W3814" s="13">
        <v>0</v>
      </c>
      <c r="X3814" s="15">
        <v>0</v>
      </c>
      <c r="Y3814" s="15">
        <v>0</v>
      </c>
      <c r="Z3814" s="13">
        <v>0</v>
      </c>
      <c r="AA3814" s="15">
        <v>0</v>
      </c>
      <c r="AB3814" s="13">
        <v>0</v>
      </c>
      <c r="AC3814" s="15">
        <v>0</v>
      </c>
      <c r="AD3814" s="13">
        <v>0</v>
      </c>
      <c r="AE3814" s="15">
        <v>0</v>
      </c>
      <c r="AF3814" s="13">
        <v>0</v>
      </c>
      <c r="AG3814" s="15">
        <v>0</v>
      </c>
      <c r="AH3814" s="13">
        <v>0</v>
      </c>
      <c r="AI3814" s="15">
        <v>0</v>
      </c>
      <c r="AJ3814" s="11" t="s">
        <v>352</v>
      </c>
      <c r="AK3814" s="11" t="s">
        <v>8228</v>
      </c>
      <c r="AL3814" s="22">
        <f t="shared" si="177"/>
        <v>2107</v>
      </c>
      <c r="AM3814" s="11" t="str">
        <f>VLOOKUP(O3814,Sheet2!$D$6:$E$14,2,FALSE)</f>
        <v>Consumables</v>
      </c>
      <c r="AN3814" s="11" t="str">
        <f>VLOOKUP(F3814,Sheet2!$E$15:$F$18,2,FALSE)</f>
        <v>CM</v>
      </c>
      <c r="AO3814" s="35" t="s">
        <v>14668</v>
      </c>
      <c r="AP3814">
        <f>MATCH(AN3814,Sheet2!$F$5:$F$18,0)</f>
        <v>13</v>
      </c>
      <c r="AQ3814">
        <f>MATCH(AO3814,Sheet2!$F$5:$K$5,0)</f>
        <v>6</v>
      </c>
      <c r="AR3814" s="33">
        <f>INDEX(Sheet2!$F$5:$K$18,OPaL!AP3814,OPaL!AQ3814)</f>
        <v>0.2</v>
      </c>
      <c r="AS3814" s="1">
        <f t="shared" si="179"/>
        <v>2560.3680000000004</v>
      </c>
    </row>
    <row r="3815" spans="1:45" x14ac:dyDescent="0.2">
      <c r="A3815" s="11" t="s">
        <v>1993</v>
      </c>
      <c r="B3815" s="11" t="s">
        <v>1994</v>
      </c>
      <c r="C3815" s="11" t="s">
        <v>13368</v>
      </c>
      <c r="D3815" s="21">
        <v>42943</v>
      </c>
      <c r="E3815" s="21" t="s">
        <v>9697</v>
      </c>
      <c r="F3815" s="21" t="s">
        <v>14659</v>
      </c>
      <c r="G3815" s="11" t="s">
        <v>2</v>
      </c>
      <c r="H3815" s="11" t="s">
        <v>16</v>
      </c>
      <c r="I3815" s="11" t="s">
        <v>4</v>
      </c>
      <c r="J3815" s="12">
        <v>1</v>
      </c>
      <c r="K3815" s="12">
        <v>3197.41</v>
      </c>
      <c r="L3815" s="12">
        <v>0</v>
      </c>
      <c r="M3815" s="12">
        <v>0</v>
      </c>
      <c r="N3815" s="12">
        <f t="shared" si="178"/>
        <v>3197.41</v>
      </c>
      <c r="O3815" s="11" t="s">
        <v>5</v>
      </c>
      <c r="P3815" s="13">
        <v>0</v>
      </c>
      <c r="Q3815" s="11" t="s">
        <v>6</v>
      </c>
      <c r="R3815" s="13">
        <v>0</v>
      </c>
      <c r="S3815" s="13">
        <v>0</v>
      </c>
      <c r="T3815" s="11" t="s">
        <v>7</v>
      </c>
      <c r="U3815" s="11" t="s">
        <v>8</v>
      </c>
      <c r="V3815" s="15">
        <v>0</v>
      </c>
      <c r="W3815" s="13">
        <v>0</v>
      </c>
      <c r="X3815" s="15">
        <v>0</v>
      </c>
      <c r="Y3815" s="15">
        <v>0</v>
      </c>
      <c r="Z3815" s="13">
        <v>0</v>
      </c>
      <c r="AA3815" s="15">
        <v>0</v>
      </c>
      <c r="AB3815" s="13">
        <v>0</v>
      </c>
      <c r="AC3815" s="15">
        <v>0</v>
      </c>
      <c r="AD3815" s="13">
        <v>0</v>
      </c>
      <c r="AE3815" s="15">
        <v>0</v>
      </c>
      <c r="AF3815" s="13">
        <v>0</v>
      </c>
      <c r="AG3815" s="15">
        <v>0</v>
      </c>
      <c r="AH3815" s="13">
        <v>0</v>
      </c>
      <c r="AI3815" s="15">
        <v>0</v>
      </c>
      <c r="AJ3815" s="11" t="s">
        <v>17</v>
      </c>
      <c r="AK3815" s="11" t="s">
        <v>13</v>
      </c>
      <c r="AL3815" s="22">
        <f t="shared" si="177"/>
        <v>2349</v>
      </c>
      <c r="AM3815" s="11" t="str">
        <f>VLOOKUP(O3815,Sheet2!$D$6:$E$14,2,FALSE)</f>
        <v>Spare parts</v>
      </c>
      <c r="AN3815" s="11" t="str">
        <f>VLOOKUP(F3815,Sheet2!$E$10:$F$13,2,FALSE)</f>
        <v>SPM</v>
      </c>
      <c r="AO3815" s="35" t="s">
        <v>14668</v>
      </c>
      <c r="AP3815">
        <f>MATCH(AN3815,Sheet2!$F$5:$F$18,0)</f>
        <v>6</v>
      </c>
      <c r="AQ3815">
        <f>MATCH(AO3815,Sheet2!$F$5:$K$5,0)</f>
        <v>6</v>
      </c>
      <c r="AR3815" s="33">
        <f>INDEX(Sheet2!$F$5:$K$18,OPaL!AP3815,OPaL!AQ3815)</f>
        <v>0.15</v>
      </c>
      <c r="AS3815" s="1">
        <f t="shared" si="179"/>
        <v>2717.7984999999999</v>
      </c>
    </row>
    <row r="3816" spans="1:45" x14ac:dyDescent="0.2">
      <c r="A3816" s="11" t="s">
        <v>909</v>
      </c>
      <c r="B3816" s="11" t="s">
        <v>910</v>
      </c>
      <c r="C3816" s="11" t="s">
        <v>13369</v>
      </c>
      <c r="D3816" s="21">
        <v>44708</v>
      </c>
      <c r="E3816" s="21" t="s">
        <v>9697</v>
      </c>
      <c r="F3816" s="21" t="s">
        <v>14659</v>
      </c>
      <c r="G3816" s="11" t="s">
        <v>2</v>
      </c>
      <c r="H3816" s="11" t="s">
        <v>16</v>
      </c>
      <c r="I3816" s="11" t="s">
        <v>4</v>
      </c>
      <c r="J3816" s="12">
        <v>4</v>
      </c>
      <c r="K3816" s="12">
        <v>3197.16</v>
      </c>
      <c r="L3816" s="12">
        <v>0</v>
      </c>
      <c r="M3816" s="12">
        <v>0</v>
      </c>
      <c r="N3816" s="12">
        <f t="shared" si="178"/>
        <v>3197.16</v>
      </c>
      <c r="O3816" s="11" t="s">
        <v>5</v>
      </c>
      <c r="P3816" s="13">
        <v>0</v>
      </c>
      <c r="Q3816" s="11" t="s">
        <v>6</v>
      </c>
      <c r="R3816" s="13">
        <v>0</v>
      </c>
      <c r="S3816" s="13">
        <v>0</v>
      </c>
      <c r="T3816" s="11" t="s">
        <v>7</v>
      </c>
      <c r="U3816" s="11" t="s">
        <v>8</v>
      </c>
      <c r="V3816" s="15">
        <v>0</v>
      </c>
      <c r="W3816" s="13">
        <v>0</v>
      </c>
      <c r="X3816" s="15">
        <v>0</v>
      </c>
      <c r="Y3816" s="15">
        <v>0</v>
      </c>
      <c r="Z3816" s="13">
        <v>0</v>
      </c>
      <c r="AA3816" s="15">
        <v>0</v>
      </c>
      <c r="AB3816" s="13">
        <v>0</v>
      </c>
      <c r="AC3816" s="15">
        <v>0</v>
      </c>
      <c r="AD3816" s="13">
        <v>0</v>
      </c>
      <c r="AE3816" s="15">
        <v>0</v>
      </c>
      <c r="AF3816" s="13">
        <v>0</v>
      </c>
      <c r="AG3816" s="15">
        <v>0</v>
      </c>
      <c r="AH3816" s="13">
        <v>0</v>
      </c>
      <c r="AI3816" s="15">
        <v>0</v>
      </c>
      <c r="AJ3816" s="11" t="s">
        <v>17</v>
      </c>
      <c r="AK3816" s="11" t="s">
        <v>13</v>
      </c>
      <c r="AL3816" s="22">
        <f t="shared" si="177"/>
        <v>584</v>
      </c>
      <c r="AM3816" s="11" t="str">
        <f>VLOOKUP(O3816,Sheet2!$D$6:$E$14,2,FALSE)</f>
        <v>Spare parts</v>
      </c>
      <c r="AN3816" s="11" t="str">
        <f>VLOOKUP(F3816,Sheet2!$E$10:$F$13,2,FALSE)</f>
        <v>SPM</v>
      </c>
      <c r="AO3816" s="35" t="s">
        <v>14668</v>
      </c>
      <c r="AP3816">
        <f>MATCH(AN3816,Sheet2!$F$5:$F$18,0)</f>
        <v>6</v>
      </c>
      <c r="AQ3816">
        <f>MATCH(AO3816,Sheet2!$F$5:$K$5,0)</f>
        <v>6</v>
      </c>
      <c r="AR3816" s="33">
        <f>INDEX(Sheet2!$F$5:$K$18,OPaL!AP3816,OPaL!AQ3816)</f>
        <v>0.15</v>
      </c>
      <c r="AS3816" s="1">
        <f t="shared" si="179"/>
        <v>2717.5859999999998</v>
      </c>
    </row>
    <row r="3817" spans="1:45" x14ac:dyDescent="0.2">
      <c r="A3817" s="11" t="s">
        <v>7407</v>
      </c>
      <c r="B3817" s="11" t="s">
        <v>7408</v>
      </c>
      <c r="C3817" s="11" t="s">
        <v>13370</v>
      </c>
      <c r="D3817" s="21">
        <v>43579</v>
      </c>
      <c r="E3817" s="21" t="s">
        <v>9697</v>
      </c>
      <c r="F3817" s="21" t="s">
        <v>14659</v>
      </c>
      <c r="G3817" s="11" t="s">
        <v>2</v>
      </c>
      <c r="H3817" s="11" t="s">
        <v>3</v>
      </c>
      <c r="I3817" s="11" t="s">
        <v>4</v>
      </c>
      <c r="J3817" s="13">
        <v>1</v>
      </c>
      <c r="K3817" s="12">
        <v>3196.96</v>
      </c>
      <c r="L3817" s="12">
        <v>0</v>
      </c>
      <c r="M3817" s="12">
        <v>0</v>
      </c>
      <c r="N3817" s="12">
        <f t="shared" si="178"/>
        <v>3196.96</v>
      </c>
      <c r="O3817" s="11" t="s">
        <v>5</v>
      </c>
      <c r="P3817" s="13">
        <v>0</v>
      </c>
      <c r="Q3817" s="11" t="s">
        <v>6</v>
      </c>
      <c r="R3817" s="13">
        <v>0</v>
      </c>
      <c r="S3817" s="13">
        <v>0</v>
      </c>
      <c r="T3817" s="11" t="s">
        <v>7</v>
      </c>
      <c r="U3817" s="11" t="s">
        <v>8</v>
      </c>
      <c r="V3817" s="15">
        <v>0</v>
      </c>
      <c r="W3817" s="13">
        <v>0</v>
      </c>
      <c r="X3817" s="15">
        <v>0</v>
      </c>
      <c r="Y3817" s="15">
        <v>0</v>
      </c>
      <c r="Z3817" s="13">
        <v>0</v>
      </c>
      <c r="AA3817" s="15">
        <v>0</v>
      </c>
      <c r="AB3817" s="13">
        <v>0</v>
      </c>
      <c r="AC3817" s="15">
        <v>0</v>
      </c>
      <c r="AD3817" s="13">
        <v>0</v>
      </c>
      <c r="AE3817" s="15">
        <v>0</v>
      </c>
      <c r="AF3817" s="13">
        <v>0</v>
      </c>
      <c r="AG3817" s="15">
        <v>0</v>
      </c>
      <c r="AH3817" s="13">
        <v>0</v>
      </c>
      <c r="AI3817" s="15">
        <v>0</v>
      </c>
      <c r="AJ3817" s="11" t="s">
        <v>9</v>
      </c>
      <c r="AK3817" s="11" t="s">
        <v>13</v>
      </c>
      <c r="AL3817" s="22">
        <f t="shared" si="177"/>
        <v>1713</v>
      </c>
      <c r="AM3817" s="11" t="str">
        <f>VLOOKUP(O3817,Sheet2!$D$6:$E$14,2,FALSE)</f>
        <v>Spare parts</v>
      </c>
      <c r="AN3817" s="11" t="str">
        <f>VLOOKUP(F3817,Sheet2!$E$10:$F$13,2,FALSE)</f>
        <v>SPM</v>
      </c>
      <c r="AO3817" s="35" t="s">
        <v>14668</v>
      </c>
      <c r="AP3817">
        <f>MATCH(AN3817,Sheet2!$F$5:$F$18,0)</f>
        <v>6</v>
      </c>
      <c r="AQ3817">
        <f>MATCH(AO3817,Sheet2!$F$5:$K$5,0)</f>
        <v>6</v>
      </c>
      <c r="AR3817" s="33">
        <f>INDEX(Sheet2!$F$5:$K$18,OPaL!AP3817,OPaL!AQ3817)</f>
        <v>0.15</v>
      </c>
      <c r="AS3817" s="1">
        <f t="shared" si="179"/>
        <v>2717.4160000000002</v>
      </c>
    </row>
    <row r="3818" spans="1:45" x14ac:dyDescent="0.2">
      <c r="A3818" s="11" t="s">
        <v>7904</v>
      </c>
      <c r="B3818" s="11" t="s">
        <v>7905</v>
      </c>
      <c r="C3818" s="11" t="s">
        <v>13371</v>
      </c>
      <c r="D3818" s="21">
        <v>42392</v>
      </c>
      <c r="E3818" s="21" t="s">
        <v>9697</v>
      </c>
      <c r="F3818" s="21" t="s">
        <v>14659</v>
      </c>
      <c r="G3818" s="11" t="s">
        <v>2</v>
      </c>
      <c r="H3818" s="11" t="s">
        <v>16</v>
      </c>
      <c r="I3818" s="11" t="s">
        <v>4</v>
      </c>
      <c r="J3818" s="13">
        <v>5</v>
      </c>
      <c r="K3818" s="12">
        <v>3188.86</v>
      </c>
      <c r="L3818" s="12">
        <v>0</v>
      </c>
      <c r="M3818" s="12">
        <v>0</v>
      </c>
      <c r="N3818" s="12">
        <f t="shared" si="178"/>
        <v>3188.86</v>
      </c>
      <c r="O3818" s="11" t="s">
        <v>5</v>
      </c>
      <c r="P3818" s="13">
        <v>0</v>
      </c>
      <c r="Q3818" s="11" t="s">
        <v>6</v>
      </c>
      <c r="R3818" s="13">
        <v>0</v>
      </c>
      <c r="S3818" s="13">
        <v>0</v>
      </c>
      <c r="T3818" s="11" t="s">
        <v>7</v>
      </c>
      <c r="U3818" s="11" t="s">
        <v>8</v>
      </c>
      <c r="V3818" s="15">
        <v>0</v>
      </c>
      <c r="W3818" s="13">
        <v>0</v>
      </c>
      <c r="X3818" s="15">
        <v>0</v>
      </c>
      <c r="Y3818" s="15">
        <v>0</v>
      </c>
      <c r="Z3818" s="13">
        <v>0</v>
      </c>
      <c r="AA3818" s="15">
        <v>0</v>
      </c>
      <c r="AB3818" s="13">
        <v>0</v>
      </c>
      <c r="AC3818" s="15">
        <v>0</v>
      </c>
      <c r="AD3818" s="13">
        <v>0</v>
      </c>
      <c r="AE3818" s="15">
        <v>0</v>
      </c>
      <c r="AF3818" s="13">
        <v>0</v>
      </c>
      <c r="AG3818" s="15">
        <v>0</v>
      </c>
      <c r="AH3818" s="13">
        <v>0</v>
      </c>
      <c r="AI3818" s="15">
        <v>0</v>
      </c>
      <c r="AJ3818" s="11" t="s">
        <v>17</v>
      </c>
      <c r="AK3818" s="11" t="s">
        <v>13</v>
      </c>
      <c r="AL3818" s="22">
        <f t="shared" si="177"/>
        <v>2900</v>
      </c>
      <c r="AM3818" s="11" t="str">
        <f>VLOOKUP(O3818,Sheet2!$D$6:$E$14,2,FALSE)</f>
        <v>Spare parts</v>
      </c>
      <c r="AN3818" s="11" t="str">
        <f>VLOOKUP(F3818,Sheet2!$E$10:$F$13,2,FALSE)</f>
        <v>SPM</v>
      </c>
      <c r="AO3818" s="35" t="s">
        <v>14668</v>
      </c>
      <c r="AP3818">
        <f>MATCH(AN3818,Sheet2!$F$5:$F$18,0)</f>
        <v>6</v>
      </c>
      <c r="AQ3818">
        <f>MATCH(AO3818,Sheet2!$F$5:$K$5,0)</f>
        <v>6</v>
      </c>
      <c r="AR3818" s="33">
        <f>INDEX(Sheet2!$F$5:$K$18,OPaL!AP3818,OPaL!AQ3818)</f>
        <v>0.15</v>
      </c>
      <c r="AS3818" s="1">
        <f t="shared" si="179"/>
        <v>2710.5309999999999</v>
      </c>
    </row>
    <row r="3819" spans="1:45" x14ac:dyDescent="0.2">
      <c r="A3819" s="11" t="s">
        <v>7952</v>
      </c>
      <c r="B3819" s="11" t="s">
        <v>7953</v>
      </c>
      <c r="C3819" s="11" t="s">
        <v>13372</v>
      </c>
      <c r="D3819" s="21">
        <v>43109</v>
      </c>
      <c r="E3819" s="21" t="s">
        <v>9697</v>
      </c>
      <c r="F3819" s="21" t="s">
        <v>14659</v>
      </c>
      <c r="G3819" s="11" t="s">
        <v>2</v>
      </c>
      <c r="H3819" s="11" t="s">
        <v>3</v>
      </c>
      <c r="I3819" s="11" t="s">
        <v>4</v>
      </c>
      <c r="J3819" s="13">
        <v>1</v>
      </c>
      <c r="K3819" s="12">
        <v>3186.65</v>
      </c>
      <c r="L3819" s="12">
        <v>0</v>
      </c>
      <c r="M3819" s="12">
        <v>0</v>
      </c>
      <c r="N3819" s="12">
        <f t="shared" si="178"/>
        <v>3186.65</v>
      </c>
      <c r="O3819" s="11" t="s">
        <v>5</v>
      </c>
      <c r="P3819" s="13">
        <v>0</v>
      </c>
      <c r="Q3819" s="11" t="s">
        <v>6</v>
      </c>
      <c r="R3819" s="13">
        <v>0</v>
      </c>
      <c r="S3819" s="13">
        <v>0</v>
      </c>
      <c r="T3819" s="11" t="s">
        <v>7</v>
      </c>
      <c r="U3819" s="11" t="s">
        <v>8</v>
      </c>
      <c r="V3819" s="15">
        <v>0</v>
      </c>
      <c r="W3819" s="13">
        <v>0</v>
      </c>
      <c r="X3819" s="15">
        <v>0</v>
      </c>
      <c r="Y3819" s="15">
        <v>0</v>
      </c>
      <c r="Z3819" s="13">
        <v>0</v>
      </c>
      <c r="AA3819" s="15">
        <v>0</v>
      </c>
      <c r="AB3819" s="13">
        <v>0</v>
      </c>
      <c r="AC3819" s="15">
        <v>0</v>
      </c>
      <c r="AD3819" s="13">
        <v>0</v>
      </c>
      <c r="AE3819" s="15">
        <v>0</v>
      </c>
      <c r="AF3819" s="13">
        <v>0</v>
      </c>
      <c r="AG3819" s="15">
        <v>0</v>
      </c>
      <c r="AH3819" s="13">
        <v>0</v>
      </c>
      <c r="AI3819" s="15">
        <v>0</v>
      </c>
      <c r="AJ3819" s="11" t="s">
        <v>9</v>
      </c>
      <c r="AK3819" s="11" t="s">
        <v>1398</v>
      </c>
      <c r="AL3819" s="22">
        <f t="shared" si="177"/>
        <v>2183</v>
      </c>
      <c r="AM3819" s="11" t="str">
        <f>VLOOKUP(O3819,Sheet2!$D$6:$E$14,2,FALSE)</f>
        <v>Spare parts</v>
      </c>
      <c r="AN3819" s="11" t="str">
        <f>VLOOKUP(F3819,Sheet2!$E$10:$F$13,2,FALSE)</f>
        <v>SPM</v>
      </c>
      <c r="AO3819" s="35" t="s">
        <v>14668</v>
      </c>
      <c r="AP3819">
        <f>MATCH(AN3819,Sheet2!$F$5:$F$18,0)</f>
        <v>6</v>
      </c>
      <c r="AQ3819">
        <f>MATCH(AO3819,Sheet2!$F$5:$K$5,0)</f>
        <v>6</v>
      </c>
      <c r="AR3819" s="33">
        <f>INDEX(Sheet2!$F$5:$K$18,OPaL!AP3819,OPaL!AQ3819)</f>
        <v>0.15</v>
      </c>
      <c r="AS3819" s="1">
        <f t="shared" si="179"/>
        <v>2708.6525000000001</v>
      </c>
    </row>
    <row r="3820" spans="1:45" x14ac:dyDescent="0.2">
      <c r="A3820" s="11" t="s">
        <v>7952</v>
      </c>
      <c r="B3820" s="11" t="s">
        <v>7953</v>
      </c>
      <c r="C3820" s="11" t="s">
        <v>13372</v>
      </c>
      <c r="D3820" s="21">
        <v>43109</v>
      </c>
      <c r="E3820" s="21" t="s">
        <v>9697</v>
      </c>
      <c r="F3820" s="21" t="s">
        <v>14659</v>
      </c>
      <c r="G3820" s="11" t="s">
        <v>2</v>
      </c>
      <c r="H3820" s="11" t="s">
        <v>16</v>
      </c>
      <c r="I3820" s="11" t="s">
        <v>4</v>
      </c>
      <c r="J3820" s="13">
        <v>1</v>
      </c>
      <c r="K3820" s="12">
        <v>3186.65</v>
      </c>
      <c r="L3820" s="12">
        <v>0</v>
      </c>
      <c r="M3820" s="12">
        <v>0</v>
      </c>
      <c r="N3820" s="12">
        <f t="shared" si="178"/>
        <v>3186.65</v>
      </c>
      <c r="O3820" s="11" t="s">
        <v>5</v>
      </c>
      <c r="P3820" s="13">
        <v>0</v>
      </c>
      <c r="Q3820" s="11" t="s">
        <v>6</v>
      </c>
      <c r="R3820" s="13">
        <v>0</v>
      </c>
      <c r="S3820" s="13">
        <v>0</v>
      </c>
      <c r="T3820" s="11" t="s">
        <v>7</v>
      </c>
      <c r="U3820" s="11" t="s">
        <v>8</v>
      </c>
      <c r="V3820" s="15">
        <v>0</v>
      </c>
      <c r="W3820" s="13">
        <v>0</v>
      </c>
      <c r="X3820" s="15">
        <v>0</v>
      </c>
      <c r="Y3820" s="15">
        <v>0</v>
      </c>
      <c r="Z3820" s="13">
        <v>0</v>
      </c>
      <c r="AA3820" s="15">
        <v>0</v>
      </c>
      <c r="AB3820" s="13">
        <v>0</v>
      </c>
      <c r="AC3820" s="15">
        <v>0</v>
      </c>
      <c r="AD3820" s="13">
        <v>0</v>
      </c>
      <c r="AE3820" s="15">
        <v>0</v>
      </c>
      <c r="AF3820" s="13">
        <v>0</v>
      </c>
      <c r="AG3820" s="15">
        <v>0</v>
      </c>
      <c r="AH3820" s="13">
        <v>0</v>
      </c>
      <c r="AI3820" s="15">
        <v>0</v>
      </c>
      <c r="AJ3820" s="11" t="s">
        <v>17</v>
      </c>
      <c r="AK3820" s="11" t="s">
        <v>1398</v>
      </c>
      <c r="AL3820" s="22">
        <f t="shared" si="177"/>
        <v>2183</v>
      </c>
      <c r="AM3820" s="11" t="str">
        <f>VLOOKUP(O3820,Sheet2!$D$6:$E$14,2,FALSE)</f>
        <v>Spare parts</v>
      </c>
      <c r="AN3820" s="11" t="str">
        <f>VLOOKUP(F3820,Sheet2!$E$10:$F$13,2,FALSE)</f>
        <v>SPM</v>
      </c>
      <c r="AO3820" s="35" t="s">
        <v>14668</v>
      </c>
      <c r="AP3820">
        <f>MATCH(AN3820,Sheet2!$F$5:$F$18,0)</f>
        <v>6</v>
      </c>
      <c r="AQ3820">
        <f>MATCH(AO3820,Sheet2!$F$5:$K$5,0)</f>
        <v>6</v>
      </c>
      <c r="AR3820" s="33">
        <f>INDEX(Sheet2!$F$5:$K$18,OPaL!AP3820,OPaL!AQ3820)</f>
        <v>0.15</v>
      </c>
      <c r="AS3820" s="1">
        <f t="shared" si="179"/>
        <v>2708.6525000000001</v>
      </c>
    </row>
    <row r="3821" spans="1:45" x14ac:dyDescent="0.2">
      <c r="A3821" s="11" t="s">
        <v>2641</v>
      </c>
      <c r="B3821" s="11" t="s">
        <v>2642</v>
      </c>
      <c r="C3821" s="11" t="s">
        <v>13373</v>
      </c>
      <c r="D3821" s="21">
        <v>44424</v>
      </c>
      <c r="E3821" s="21" t="s">
        <v>9697</v>
      </c>
      <c r="F3821" s="21" t="s">
        <v>14659</v>
      </c>
      <c r="G3821" s="11" t="s">
        <v>2</v>
      </c>
      <c r="H3821" s="11" t="s">
        <v>3</v>
      </c>
      <c r="I3821" s="11" t="s">
        <v>4</v>
      </c>
      <c r="J3821" s="12">
        <v>10</v>
      </c>
      <c r="K3821" s="12">
        <v>3182.69</v>
      </c>
      <c r="L3821" s="12">
        <v>0</v>
      </c>
      <c r="M3821" s="12">
        <v>0</v>
      </c>
      <c r="N3821" s="12">
        <f t="shared" si="178"/>
        <v>3182.69</v>
      </c>
      <c r="O3821" s="11" t="s">
        <v>5</v>
      </c>
      <c r="P3821" s="13">
        <v>0</v>
      </c>
      <c r="Q3821" s="11" t="s">
        <v>6</v>
      </c>
      <c r="R3821" s="13">
        <v>0</v>
      </c>
      <c r="S3821" s="13">
        <v>0</v>
      </c>
      <c r="T3821" s="11" t="s">
        <v>7</v>
      </c>
      <c r="U3821" s="11" t="s">
        <v>8</v>
      </c>
      <c r="V3821" s="15">
        <v>0</v>
      </c>
      <c r="W3821" s="13">
        <v>0</v>
      </c>
      <c r="X3821" s="15">
        <v>0</v>
      </c>
      <c r="Y3821" s="15">
        <v>0</v>
      </c>
      <c r="Z3821" s="13">
        <v>0</v>
      </c>
      <c r="AA3821" s="15">
        <v>0</v>
      </c>
      <c r="AB3821" s="13">
        <v>0</v>
      </c>
      <c r="AC3821" s="15">
        <v>0</v>
      </c>
      <c r="AD3821" s="13">
        <v>0</v>
      </c>
      <c r="AE3821" s="15">
        <v>0</v>
      </c>
      <c r="AF3821" s="13">
        <v>0</v>
      </c>
      <c r="AG3821" s="15">
        <v>0</v>
      </c>
      <c r="AH3821" s="13">
        <v>0</v>
      </c>
      <c r="AI3821" s="15">
        <v>0</v>
      </c>
      <c r="AJ3821" s="11" t="s">
        <v>9</v>
      </c>
      <c r="AK3821" s="11" t="s">
        <v>13</v>
      </c>
      <c r="AL3821" s="22">
        <f t="shared" si="177"/>
        <v>868</v>
      </c>
      <c r="AM3821" s="11" t="str">
        <f>VLOOKUP(O3821,Sheet2!$D$6:$E$14,2,FALSE)</f>
        <v>Spare parts</v>
      </c>
      <c r="AN3821" s="11" t="str">
        <f>VLOOKUP(F3821,Sheet2!$E$10:$F$13,2,FALSE)</f>
        <v>SPM</v>
      </c>
      <c r="AO3821" s="35" t="s">
        <v>14668</v>
      </c>
      <c r="AP3821">
        <f>MATCH(AN3821,Sheet2!$F$5:$F$18,0)</f>
        <v>6</v>
      </c>
      <c r="AQ3821">
        <f>MATCH(AO3821,Sheet2!$F$5:$K$5,0)</f>
        <v>6</v>
      </c>
      <c r="AR3821" s="33">
        <f>INDEX(Sheet2!$F$5:$K$18,OPaL!AP3821,OPaL!AQ3821)</f>
        <v>0.15</v>
      </c>
      <c r="AS3821" s="1">
        <f t="shared" si="179"/>
        <v>2705.2865000000002</v>
      </c>
    </row>
    <row r="3822" spans="1:45" x14ac:dyDescent="0.2">
      <c r="A3822" s="11" t="s">
        <v>132</v>
      </c>
      <c r="B3822" s="11" t="s">
        <v>133</v>
      </c>
      <c r="C3822" s="11" t="s">
        <v>13374</v>
      </c>
      <c r="D3822" s="21">
        <v>43061</v>
      </c>
      <c r="E3822" s="21" t="s">
        <v>9697</v>
      </c>
      <c r="F3822" s="21" t="s">
        <v>14659</v>
      </c>
      <c r="G3822" s="11" t="s">
        <v>2</v>
      </c>
      <c r="H3822" s="11" t="s">
        <v>16</v>
      </c>
      <c r="I3822" s="11" t="s">
        <v>4</v>
      </c>
      <c r="J3822" s="12">
        <v>2</v>
      </c>
      <c r="K3822" s="12">
        <v>3171.58</v>
      </c>
      <c r="L3822" s="12">
        <v>0</v>
      </c>
      <c r="M3822" s="12">
        <v>0</v>
      </c>
      <c r="N3822" s="12">
        <f t="shared" si="178"/>
        <v>3171.58</v>
      </c>
      <c r="O3822" s="11" t="s">
        <v>5</v>
      </c>
      <c r="P3822" s="13">
        <v>0</v>
      </c>
      <c r="Q3822" s="11" t="s">
        <v>6</v>
      </c>
      <c r="R3822" s="13">
        <v>0</v>
      </c>
      <c r="S3822" s="13">
        <v>0</v>
      </c>
      <c r="T3822" s="11" t="s">
        <v>7</v>
      </c>
      <c r="U3822" s="11" t="s">
        <v>8</v>
      </c>
      <c r="V3822" s="15">
        <v>0</v>
      </c>
      <c r="W3822" s="13">
        <v>0</v>
      </c>
      <c r="X3822" s="15">
        <v>0</v>
      </c>
      <c r="Y3822" s="15">
        <v>0</v>
      </c>
      <c r="Z3822" s="13">
        <v>0</v>
      </c>
      <c r="AA3822" s="15">
        <v>0</v>
      </c>
      <c r="AB3822" s="13">
        <v>0</v>
      </c>
      <c r="AC3822" s="15">
        <v>0</v>
      </c>
      <c r="AD3822" s="13">
        <v>0</v>
      </c>
      <c r="AE3822" s="15">
        <v>0</v>
      </c>
      <c r="AF3822" s="13">
        <v>0</v>
      </c>
      <c r="AG3822" s="15">
        <v>0</v>
      </c>
      <c r="AH3822" s="13">
        <v>0</v>
      </c>
      <c r="AI3822" s="15">
        <v>0</v>
      </c>
      <c r="AJ3822" s="11" t="s">
        <v>17</v>
      </c>
      <c r="AK3822" s="11" t="s">
        <v>13</v>
      </c>
      <c r="AL3822" s="22">
        <f t="shared" si="177"/>
        <v>2231</v>
      </c>
      <c r="AM3822" s="11" t="str">
        <f>VLOOKUP(O3822,Sheet2!$D$6:$E$14,2,FALSE)</f>
        <v>Spare parts</v>
      </c>
      <c r="AN3822" s="11" t="str">
        <f>VLOOKUP(F3822,Sheet2!$E$10:$F$13,2,FALSE)</f>
        <v>SPM</v>
      </c>
      <c r="AO3822" s="35" t="s">
        <v>14668</v>
      </c>
      <c r="AP3822">
        <f>MATCH(AN3822,Sheet2!$F$5:$F$18,0)</f>
        <v>6</v>
      </c>
      <c r="AQ3822">
        <f>MATCH(AO3822,Sheet2!$F$5:$K$5,0)</f>
        <v>6</v>
      </c>
      <c r="AR3822" s="33">
        <f>INDEX(Sheet2!$F$5:$K$18,OPaL!AP3822,OPaL!AQ3822)</f>
        <v>0.15</v>
      </c>
      <c r="AS3822" s="1">
        <f t="shared" si="179"/>
        <v>2695.8429999999998</v>
      </c>
    </row>
    <row r="3823" spans="1:45" x14ac:dyDescent="0.2">
      <c r="A3823" s="11" t="s">
        <v>8952</v>
      </c>
      <c r="B3823" s="11" t="s">
        <v>8953</v>
      </c>
      <c r="C3823" s="11" t="s">
        <v>12673</v>
      </c>
      <c r="D3823" s="21">
        <v>45055</v>
      </c>
      <c r="E3823" s="21" t="s">
        <v>9739</v>
      </c>
      <c r="F3823" s="21" t="s">
        <v>14659</v>
      </c>
      <c r="G3823" s="11" t="s">
        <v>2</v>
      </c>
      <c r="H3823" s="11" t="s">
        <v>3</v>
      </c>
      <c r="I3823" s="11" t="s">
        <v>4</v>
      </c>
      <c r="J3823" s="13">
        <v>3</v>
      </c>
      <c r="K3823" s="12">
        <v>3170.72</v>
      </c>
      <c r="L3823" s="12">
        <v>0</v>
      </c>
      <c r="M3823" s="12">
        <v>0</v>
      </c>
      <c r="N3823" s="12">
        <f t="shared" si="178"/>
        <v>3170.72</v>
      </c>
      <c r="O3823" s="11" t="s">
        <v>8227</v>
      </c>
      <c r="P3823" s="13">
        <v>0</v>
      </c>
      <c r="Q3823" s="11" t="s">
        <v>6</v>
      </c>
      <c r="R3823" s="13">
        <v>0</v>
      </c>
      <c r="S3823" s="13">
        <v>0</v>
      </c>
      <c r="T3823" s="11" t="s">
        <v>7</v>
      </c>
      <c r="U3823" s="11" t="s">
        <v>8</v>
      </c>
      <c r="V3823" s="15">
        <v>0</v>
      </c>
      <c r="W3823" s="13">
        <v>0</v>
      </c>
      <c r="X3823" s="15">
        <v>0</v>
      </c>
      <c r="Y3823" s="15">
        <v>0</v>
      </c>
      <c r="Z3823" s="13">
        <v>0</v>
      </c>
      <c r="AA3823" s="15">
        <v>0</v>
      </c>
      <c r="AB3823" s="13">
        <v>0</v>
      </c>
      <c r="AC3823" s="15">
        <v>0</v>
      </c>
      <c r="AD3823" s="13">
        <v>0</v>
      </c>
      <c r="AE3823" s="15">
        <v>0</v>
      </c>
      <c r="AF3823" s="13">
        <v>0</v>
      </c>
      <c r="AG3823" s="15">
        <v>0</v>
      </c>
      <c r="AH3823" s="13">
        <v>0</v>
      </c>
      <c r="AI3823" s="15">
        <v>0</v>
      </c>
      <c r="AJ3823" s="11" t="s">
        <v>9</v>
      </c>
      <c r="AK3823" s="11" t="s">
        <v>8228</v>
      </c>
      <c r="AL3823" s="22">
        <f t="shared" si="177"/>
        <v>237</v>
      </c>
      <c r="AM3823" s="11" t="str">
        <f>VLOOKUP(O3823,Sheet2!$D$6:$E$14,2,FALSE)</f>
        <v>Consumables</v>
      </c>
      <c r="AN3823" s="11" t="str">
        <f>VLOOKUP(F3823,Sheet2!$E$15:$F$18,2,FALSE)</f>
        <v>CM</v>
      </c>
      <c r="AO3823" s="35" t="s">
        <v>14666</v>
      </c>
      <c r="AP3823">
        <f>MATCH(AN3823,Sheet2!$F$5:$F$18,0)</f>
        <v>13</v>
      </c>
      <c r="AQ3823">
        <f>MATCH(AO3823,Sheet2!$F$5:$K$5,0)</f>
        <v>4</v>
      </c>
      <c r="AR3823" s="33">
        <f>INDEX(Sheet2!$F$5:$K$18,OPaL!AP3823,OPaL!AQ3823)</f>
        <v>0.05</v>
      </c>
      <c r="AS3823" s="1">
        <f t="shared" si="179"/>
        <v>3012.1839999999997</v>
      </c>
    </row>
    <row r="3824" spans="1:45" x14ac:dyDescent="0.2">
      <c r="A3824" s="11" t="s">
        <v>1575</v>
      </c>
      <c r="B3824" s="11" t="s">
        <v>1576</v>
      </c>
      <c r="C3824" s="11" t="s">
        <v>13375</v>
      </c>
      <c r="D3824" s="21">
        <v>43729</v>
      </c>
      <c r="E3824" s="21" t="s">
        <v>9697</v>
      </c>
      <c r="F3824" s="21" t="s">
        <v>14659</v>
      </c>
      <c r="G3824" s="11" t="s">
        <v>2</v>
      </c>
      <c r="H3824" s="11" t="s">
        <v>16</v>
      </c>
      <c r="I3824" s="11" t="s">
        <v>4</v>
      </c>
      <c r="J3824" s="12">
        <v>1</v>
      </c>
      <c r="K3824" s="12">
        <v>3165</v>
      </c>
      <c r="L3824" s="12">
        <v>0</v>
      </c>
      <c r="M3824" s="12">
        <v>0</v>
      </c>
      <c r="N3824" s="12">
        <f t="shared" si="178"/>
        <v>3165</v>
      </c>
      <c r="O3824" s="11" t="s">
        <v>5</v>
      </c>
      <c r="P3824" s="13">
        <v>0</v>
      </c>
      <c r="Q3824" s="11" t="s">
        <v>6</v>
      </c>
      <c r="R3824" s="13">
        <v>0</v>
      </c>
      <c r="S3824" s="13">
        <v>0</v>
      </c>
      <c r="T3824" s="11" t="s">
        <v>7</v>
      </c>
      <c r="U3824" s="11" t="s">
        <v>8</v>
      </c>
      <c r="V3824" s="15">
        <v>0</v>
      </c>
      <c r="W3824" s="13">
        <v>0</v>
      </c>
      <c r="X3824" s="15">
        <v>0</v>
      </c>
      <c r="Y3824" s="15">
        <v>0</v>
      </c>
      <c r="Z3824" s="13">
        <v>0</v>
      </c>
      <c r="AA3824" s="15">
        <v>0</v>
      </c>
      <c r="AB3824" s="13">
        <v>0</v>
      </c>
      <c r="AC3824" s="15">
        <v>0</v>
      </c>
      <c r="AD3824" s="13">
        <v>0</v>
      </c>
      <c r="AE3824" s="15">
        <v>0</v>
      </c>
      <c r="AF3824" s="13">
        <v>0</v>
      </c>
      <c r="AG3824" s="15">
        <v>0</v>
      </c>
      <c r="AH3824" s="13">
        <v>0</v>
      </c>
      <c r="AI3824" s="15">
        <v>0</v>
      </c>
      <c r="AJ3824" s="11" t="s">
        <v>17</v>
      </c>
      <c r="AK3824" s="11" t="s">
        <v>10</v>
      </c>
      <c r="AL3824" s="22">
        <f t="shared" si="177"/>
        <v>1563</v>
      </c>
      <c r="AM3824" s="11" t="str">
        <f>VLOOKUP(O3824,Sheet2!$D$6:$E$14,2,FALSE)</f>
        <v>Spare parts</v>
      </c>
      <c r="AN3824" s="11" t="str">
        <f>VLOOKUP(F3824,Sheet2!$E$10:$F$13,2,FALSE)</f>
        <v>SPM</v>
      </c>
      <c r="AO3824" s="35" t="s">
        <v>14668</v>
      </c>
      <c r="AP3824">
        <f>MATCH(AN3824,Sheet2!$F$5:$F$18,0)</f>
        <v>6</v>
      </c>
      <c r="AQ3824">
        <f>MATCH(AO3824,Sheet2!$F$5:$K$5,0)</f>
        <v>6</v>
      </c>
      <c r="AR3824" s="33">
        <f>INDEX(Sheet2!$F$5:$K$18,OPaL!AP3824,OPaL!AQ3824)</f>
        <v>0.15</v>
      </c>
      <c r="AS3824" s="1">
        <f t="shared" si="179"/>
        <v>2690.25</v>
      </c>
    </row>
    <row r="3825" spans="1:45" x14ac:dyDescent="0.2">
      <c r="A3825" s="11" t="s">
        <v>3735</v>
      </c>
      <c r="B3825" s="11" t="s">
        <v>3736</v>
      </c>
      <c r="C3825" s="11" t="s">
        <v>13376</v>
      </c>
      <c r="D3825" s="21">
        <v>42784</v>
      </c>
      <c r="E3825" s="21" t="s">
        <v>9697</v>
      </c>
      <c r="F3825" s="21" t="s">
        <v>14659</v>
      </c>
      <c r="G3825" s="11" t="s">
        <v>2</v>
      </c>
      <c r="H3825" s="11" t="s">
        <v>16</v>
      </c>
      <c r="I3825" s="11" t="s">
        <v>4</v>
      </c>
      <c r="J3825" s="13">
        <v>1</v>
      </c>
      <c r="K3825" s="12">
        <v>3161.94</v>
      </c>
      <c r="L3825" s="12">
        <v>0</v>
      </c>
      <c r="M3825" s="12">
        <v>0</v>
      </c>
      <c r="N3825" s="12">
        <f t="shared" si="178"/>
        <v>3161.94</v>
      </c>
      <c r="O3825" s="11" t="s">
        <v>5</v>
      </c>
      <c r="P3825" s="13">
        <v>0</v>
      </c>
      <c r="Q3825" s="11" t="s">
        <v>6</v>
      </c>
      <c r="R3825" s="13">
        <v>0</v>
      </c>
      <c r="S3825" s="13">
        <v>0</v>
      </c>
      <c r="T3825" s="11" t="s">
        <v>7</v>
      </c>
      <c r="U3825" s="11" t="s">
        <v>8</v>
      </c>
      <c r="V3825" s="15">
        <v>0</v>
      </c>
      <c r="W3825" s="13">
        <v>0</v>
      </c>
      <c r="X3825" s="15">
        <v>0</v>
      </c>
      <c r="Y3825" s="15">
        <v>0</v>
      </c>
      <c r="Z3825" s="13">
        <v>0</v>
      </c>
      <c r="AA3825" s="15">
        <v>0</v>
      </c>
      <c r="AB3825" s="13">
        <v>0</v>
      </c>
      <c r="AC3825" s="15">
        <v>0</v>
      </c>
      <c r="AD3825" s="13">
        <v>0</v>
      </c>
      <c r="AE3825" s="15">
        <v>0</v>
      </c>
      <c r="AF3825" s="13">
        <v>0</v>
      </c>
      <c r="AG3825" s="15">
        <v>0</v>
      </c>
      <c r="AH3825" s="13">
        <v>0</v>
      </c>
      <c r="AI3825" s="15">
        <v>0</v>
      </c>
      <c r="AJ3825" s="11" t="s">
        <v>17</v>
      </c>
      <c r="AK3825" s="11" t="s">
        <v>1398</v>
      </c>
      <c r="AL3825" s="22">
        <f t="shared" si="177"/>
        <v>2508</v>
      </c>
      <c r="AM3825" s="11" t="str">
        <f>VLOOKUP(O3825,Sheet2!$D$6:$E$14,2,FALSE)</f>
        <v>Spare parts</v>
      </c>
      <c r="AN3825" s="11" t="str">
        <f>VLOOKUP(F3825,Sheet2!$E$10:$F$13,2,FALSE)</f>
        <v>SPM</v>
      </c>
      <c r="AO3825" s="35" t="s">
        <v>14668</v>
      </c>
      <c r="AP3825">
        <f>MATCH(AN3825,Sheet2!$F$5:$F$18,0)</f>
        <v>6</v>
      </c>
      <c r="AQ3825">
        <f>MATCH(AO3825,Sheet2!$F$5:$K$5,0)</f>
        <v>6</v>
      </c>
      <c r="AR3825" s="33">
        <f>INDEX(Sheet2!$F$5:$K$18,OPaL!AP3825,OPaL!AQ3825)</f>
        <v>0.15</v>
      </c>
      <c r="AS3825" s="1">
        <f t="shared" si="179"/>
        <v>2687.6489999999999</v>
      </c>
    </row>
    <row r="3826" spans="1:45" x14ac:dyDescent="0.2">
      <c r="A3826" s="11" t="s">
        <v>3737</v>
      </c>
      <c r="B3826" s="11" t="s">
        <v>3738</v>
      </c>
      <c r="C3826" s="11" t="s">
        <v>13377</v>
      </c>
      <c r="D3826" s="21">
        <v>42784</v>
      </c>
      <c r="E3826" s="21" t="s">
        <v>9697</v>
      </c>
      <c r="F3826" s="21" t="s">
        <v>14659</v>
      </c>
      <c r="G3826" s="11" t="s">
        <v>2</v>
      </c>
      <c r="H3826" s="11" t="s">
        <v>16</v>
      </c>
      <c r="I3826" s="11" t="s">
        <v>4</v>
      </c>
      <c r="J3826" s="13">
        <v>1</v>
      </c>
      <c r="K3826" s="12">
        <v>3161.94</v>
      </c>
      <c r="L3826" s="12">
        <v>0</v>
      </c>
      <c r="M3826" s="12">
        <v>0</v>
      </c>
      <c r="N3826" s="12">
        <f t="shared" si="178"/>
        <v>3161.94</v>
      </c>
      <c r="O3826" s="11" t="s">
        <v>5</v>
      </c>
      <c r="P3826" s="13">
        <v>0</v>
      </c>
      <c r="Q3826" s="11" t="s">
        <v>6</v>
      </c>
      <c r="R3826" s="13">
        <v>0</v>
      </c>
      <c r="S3826" s="13">
        <v>0</v>
      </c>
      <c r="T3826" s="11" t="s">
        <v>7</v>
      </c>
      <c r="U3826" s="11" t="s">
        <v>8</v>
      </c>
      <c r="V3826" s="15">
        <v>0</v>
      </c>
      <c r="W3826" s="13">
        <v>0</v>
      </c>
      <c r="X3826" s="15">
        <v>0</v>
      </c>
      <c r="Y3826" s="15">
        <v>0</v>
      </c>
      <c r="Z3826" s="13">
        <v>0</v>
      </c>
      <c r="AA3826" s="15">
        <v>0</v>
      </c>
      <c r="AB3826" s="13">
        <v>0</v>
      </c>
      <c r="AC3826" s="15">
        <v>0</v>
      </c>
      <c r="AD3826" s="13">
        <v>0</v>
      </c>
      <c r="AE3826" s="15">
        <v>0</v>
      </c>
      <c r="AF3826" s="13">
        <v>0</v>
      </c>
      <c r="AG3826" s="15">
        <v>0</v>
      </c>
      <c r="AH3826" s="13">
        <v>0</v>
      </c>
      <c r="AI3826" s="15">
        <v>0</v>
      </c>
      <c r="AJ3826" s="11" t="s">
        <v>17</v>
      </c>
      <c r="AK3826" s="11" t="s">
        <v>1398</v>
      </c>
      <c r="AL3826" s="22">
        <f t="shared" si="177"/>
        <v>2508</v>
      </c>
      <c r="AM3826" s="11" t="str">
        <f>VLOOKUP(O3826,Sheet2!$D$6:$E$14,2,FALSE)</f>
        <v>Spare parts</v>
      </c>
      <c r="AN3826" s="11" t="str">
        <f>VLOOKUP(F3826,Sheet2!$E$10:$F$13,2,FALSE)</f>
        <v>SPM</v>
      </c>
      <c r="AO3826" s="35" t="s">
        <v>14668</v>
      </c>
      <c r="AP3826">
        <f>MATCH(AN3826,Sheet2!$F$5:$F$18,0)</f>
        <v>6</v>
      </c>
      <c r="AQ3826">
        <f>MATCH(AO3826,Sheet2!$F$5:$K$5,0)</f>
        <v>6</v>
      </c>
      <c r="AR3826" s="33">
        <f>INDEX(Sheet2!$F$5:$K$18,OPaL!AP3826,OPaL!AQ3826)</f>
        <v>0.15</v>
      </c>
      <c r="AS3826" s="1">
        <f t="shared" si="179"/>
        <v>2687.6489999999999</v>
      </c>
    </row>
    <row r="3827" spans="1:45" x14ac:dyDescent="0.2">
      <c r="A3827" s="11" t="s">
        <v>3763</v>
      </c>
      <c r="B3827" s="11" t="s">
        <v>3764</v>
      </c>
      <c r="C3827" s="11" t="s">
        <v>13378</v>
      </c>
      <c r="D3827" s="21">
        <v>42784</v>
      </c>
      <c r="E3827" s="21" t="s">
        <v>9697</v>
      </c>
      <c r="F3827" s="21" t="s">
        <v>14659</v>
      </c>
      <c r="G3827" s="11" t="s">
        <v>2</v>
      </c>
      <c r="H3827" s="11" t="s">
        <v>16</v>
      </c>
      <c r="I3827" s="11" t="s">
        <v>4</v>
      </c>
      <c r="J3827" s="13">
        <v>2</v>
      </c>
      <c r="K3827" s="12">
        <v>3159.58</v>
      </c>
      <c r="L3827" s="12">
        <v>0</v>
      </c>
      <c r="M3827" s="12">
        <v>0</v>
      </c>
      <c r="N3827" s="12">
        <f t="shared" si="178"/>
        <v>3159.58</v>
      </c>
      <c r="O3827" s="11" t="s">
        <v>5</v>
      </c>
      <c r="P3827" s="13">
        <v>0</v>
      </c>
      <c r="Q3827" s="11" t="s">
        <v>6</v>
      </c>
      <c r="R3827" s="13">
        <v>0</v>
      </c>
      <c r="S3827" s="13">
        <v>0</v>
      </c>
      <c r="T3827" s="11" t="s">
        <v>7</v>
      </c>
      <c r="U3827" s="11" t="s">
        <v>8</v>
      </c>
      <c r="V3827" s="15">
        <v>0</v>
      </c>
      <c r="W3827" s="13">
        <v>0</v>
      </c>
      <c r="X3827" s="15">
        <v>0</v>
      </c>
      <c r="Y3827" s="15">
        <v>0</v>
      </c>
      <c r="Z3827" s="13">
        <v>0</v>
      </c>
      <c r="AA3827" s="15">
        <v>0</v>
      </c>
      <c r="AB3827" s="13">
        <v>0</v>
      </c>
      <c r="AC3827" s="15">
        <v>0</v>
      </c>
      <c r="AD3827" s="13">
        <v>0</v>
      </c>
      <c r="AE3827" s="15">
        <v>0</v>
      </c>
      <c r="AF3827" s="13">
        <v>0</v>
      </c>
      <c r="AG3827" s="15">
        <v>0</v>
      </c>
      <c r="AH3827" s="13">
        <v>0</v>
      </c>
      <c r="AI3827" s="15">
        <v>0</v>
      </c>
      <c r="AJ3827" s="11" t="s">
        <v>17</v>
      </c>
      <c r="AK3827" s="11" t="s">
        <v>1398</v>
      </c>
      <c r="AL3827" s="22">
        <f t="shared" si="177"/>
        <v>2508</v>
      </c>
      <c r="AM3827" s="11" t="str">
        <f>VLOOKUP(O3827,Sheet2!$D$6:$E$14,2,FALSE)</f>
        <v>Spare parts</v>
      </c>
      <c r="AN3827" s="11" t="str">
        <f>VLOOKUP(F3827,Sheet2!$E$10:$F$13,2,FALSE)</f>
        <v>SPM</v>
      </c>
      <c r="AO3827" s="35" t="s">
        <v>14668</v>
      </c>
      <c r="AP3827">
        <f>MATCH(AN3827,Sheet2!$F$5:$F$18,0)</f>
        <v>6</v>
      </c>
      <c r="AQ3827">
        <f>MATCH(AO3827,Sheet2!$F$5:$K$5,0)</f>
        <v>6</v>
      </c>
      <c r="AR3827" s="33">
        <f>INDEX(Sheet2!$F$5:$K$18,OPaL!AP3827,OPaL!AQ3827)</f>
        <v>0.15</v>
      </c>
      <c r="AS3827" s="1">
        <f t="shared" si="179"/>
        <v>2685.643</v>
      </c>
    </row>
    <row r="3828" spans="1:45" x14ac:dyDescent="0.2">
      <c r="A3828" s="11" t="s">
        <v>7099</v>
      </c>
      <c r="B3828" s="11" t="s">
        <v>7100</v>
      </c>
      <c r="C3828" s="11" t="s">
        <v>13379</v>
      </c>
      <c r="D3828" s="21">
        <v>42916</v>
      </c>
      <c r="E3828" s="21" t="s">
        <v>9697</v>
      </c>
      <c r="F3828" s="21" t="s">
        <v>14659</v>
      </c>
      <c r="G3828" s="11" t="s">
        <v>2</v>
      </c>
      <c r="H3828" s="11" t="s">
        <v>16</v>
      </c>
      <c r="I3828" s="11" t="s">
        <v>4</v>
      </c>
      <c r="J3828" s="12">
        <v>1</v>
      </c>
      <c r="K3828" s="12">
        <v>3153.11</v>
      </c>
      <c r="L3828" s="12">
        <v>0</v>
      </c>
      <c r="M3828" s="12">
        <v>0</v>
      </c>
      <c r="N3828" s="12">
        <f t="shared" si="178"/>
        <v>3153.11</v>
      </c>
      <c r="O3828" s="11" t="s">
        <v>5</v>
      </c>
      <c r="P3828" s="13">
        <v>0</v>
      </c>
      <c r="Q3828" s="11" t="s">
        <v>6</v>
      </c>
      <c r="R3828" s="13">
        <v>0</v>
      </c>
      <c r="S3828" s="13">
        <v>0</v>
      </c>
      <c r="T3828" s="11" t="s">
        <v>7</v>
      </c>
      <c r="U3828" s="11" t="s">
        <v>8</v>
      </c>
      <c r="V3828" s="15">
        <v>0</v>
      </c>
      <c r="W3828" s="13">
        <v>0</v>
      </c>
      <c r="X3828" s="15">
        <v>0</v>
      </c>
      <c r="Y3828" s="15">
        <v>0</v>
      </c>
      <c r="Z3828" s="13">
        <v>0</v>
      </c>
      <c r="AA3828" s="15">
        <v>0</v>
      </c>
      <c r="AB3828" s="13">
        <v>0</v>
      </c>
      <c r="AC3828" s="15">
        <v>0</v>
      </c>
      <c r="AD3828" s="13">
        <v>0</v>
      </c>
      <c r="AE3828" s="15">
        <v>0</v>
      </c>
      <c r="AF3828" s="13">
        <v>0</v>
      </c>
      <c r="AG3828" s="15">
        <v>0</v>
      </c>
      <c r="AH3828" s="13">
        <v>0</v>
      </c>
      <c r="AI3828" s="15">
        <v>0</v>
      </c>
      <c r="AJ3828" s="11" t="s">
        <v>17</v>
      </c>
      <c r="AK3828" s="11" t="s">
        <v>13</v>
      </c>
      <c r="AL3828" s="22">
        <f t="shared" si="177"/>
        <v>2376</v>
      </c>
      <c r="AM3828" s="11" t="str">
        <f>VLOOKUP(O3828,Sheet2!$D$6:$E$14,2,FALSE)</f>
        <v>Spare parts</v>
      </c>
      <c r="AN3828" s="11" t="str">
        <f>VLOOKUP(F3828,Sheet2!$E$10:$F$13,2,FALSE)</f>
        <v>SPM</v>
      </c>
      <c r="AO3828" s="35" t="s">
        <v>14668</v>
      </c>
      <c r="AP3828">
        <f>MATCH(AN3828,Sheet2!$F$5:$F$18,0)</f>
        <v>6</v>
      </c>
      <c r="AQ3828">
        <f>MATCH(AO3828,Sheet2!$F$5:$K$5,0)</f>
        <v>6</v>
      </c>
      <c r="AR3828" s="33">
        <f>INDEX(Sheet2!$F$5:$K$18,OPaL!AP3828,OPaL!AQ3828)</f>
        <v>0.15</v>
      </c>
      <c r="AS3828" s="1">
        <f t="shared" si="179"/>
        <v>2680.1435000000001</v>
      </c>
    </row>
    <row r="3829" spans="1:45" x14ac:dyDescent="0.2">
      <c r="A3829" s="11" t="s">
        <v>7155</v>
      </c>
      <c r="B3829" s="11" t="s">
        <v>7156</v>
      </c>
      <c r="C3829" s="11" t="s">
        <v>13380</v>
      </c>
      <c r="D3829" s="21">
        <v>42916</v>
      </c>
      <c r="E3829" s="21" t="s">
        <v>9697</v>
      </c>
      <c r="F3829" s="21" t="s">
        <v>14659</v>
      </c>
      <c r="G3829" s="11" t="s">
        <v>2</v>
      </c>
      <c r="H3829" s="11" t="s">
        <v>16</v>
      </c>
      <c r="I3829" s="11" t="s">
        <v>4</v>
      </c>
      <c r="J3829" s="12">
        <v>1</v>
      </c>
      <c r="K3829" s="12">
        <v>3153.11</v>
      </c>
      <c r="L3829" s="12">
        <v>0</v>
      </c>
      <c r="M3829" s="12">
        <v>0</v>
      </c>
      <c r="N3829" s="12">
        <f t="shared" si="178"/>
        <v>3153.11</v>
      </c>
      <c r="O3829" s="11" t="s">
        <v>5</v>
      </c>
      <c r="P3829" s="13">
        <v>0</v>
      </c>
      <c r="Q3829" s="11" t="s">
        <v>6</v>
      </c>
      <c r="R3829" s="13">
        <v>0</v>
      </c>
      <c r="S3829" s="13">
        <v>0</v>
      </c>
      <c r="T3829" s="11" t="s">
        <v>7</v>
      </c>
      <c r="U3829" s="11" t="s">
        <v>8</v>
      </c>
      <c r="V3829" s="15">
        <v>0</v>
      </c>
      <c r="W3829" s="13">
        <v>0</v>
      </c>
      <c r="X3829" s="15">
        <v>0</v>
      </c>
      <c r="Y3829" s="15">
        <v>0</v>
      </c>
      <c r="Z3829" s="13">
        <v>0</v>
      </c>
      <c r="AA3829" s="15">
        <v>0</v>
      </c>
      <c r="AB3829" s="13">
        <v>0</v>
      </c>
      <c r="AC3829" s="15">
        <v>0</v>
      </c>
      <c r="AD3829" s="13">
        <v>0</v>
      </c>
      <c r="AE3829" s="15">
        <v>0</v>
      </c>
      <c r="AF3829" s="13">
        <v>0</v>
      </c>
      <c r="AG3829" s="15">
        <v>0</v>
      </c>
      <c r="AH3829" s="13">
        <v>0</v>
      </c>
      <c r="AI3829" s="15">
        <v>0</v>
      </c>
      <c r="AJ3829" s="11" t="s">
        <v>17</v>
      </c>
      <c r="AK3829" s="11" t="s">
        <v>13</v>
      </c>
      <c r="AL3829" s="22">
        <f t="shared" si="177"/>
        <v>2376</v>
      </c>
      <c r="AM3829" s="11" t="str">
        <f>VLOOKUP(O3829,Sheet2!$D$6:$E$14,2,FALSE)</f>
        <v>Spare parts</v>
      </c>
      <c r="AN3829" s="11" t="str">
        <f>VLOOKUP(F3829,Sheet2!$E$10:$F$13,2,FALSE)</f>
        <v>SPM</v>
      </c>
      <c r="AO3829" s="35" t="s">
        <v>14668</v>
      </c>
      <c r="AP3829">
        <f>MATCH(AN3829,Sheet2!$F$5:$F$18,0)</f>
        <v>6</v>
      </c>
      <c r="AQ3829">
        <f>MATCH(AO3829,Sheet2!$F$5:$K$5,0)</f>
        <v>6</v>
      </c>
      <c r="AR3829" s="33">
        <f>INDEX(Sheet2!$F$5:$K$18,OPaL!AP3829,OPaL!AQ3829)</f>
        <v>0.15</v>
      </c>
      <c r="AS3829" s="1">
        <f t="shared" si="179"/>
        <v>2680.1435000000001</v>
      </c>
    </row>
    <row r="3830" spans="1:45" x14ac:dyDescent="0.2">
      <c r="A3830" s="11" t="s">
        <v>7161</v>
      </c>
      <c r="B3830" s="11" t="s">
        <v>7162</v>
      </c>
      <c r="C3830" s="11" t="s">
        <v>13381</v>
      </c>
      <c r="D3830" s="21">
        <v>42916</v>
      </c>
      <c r="E3830" s="21" t="s">
        <v>9697</v>
      </c>
      <c r="F3830" s="21" t="s">
        <v>14659</v>
      </c>
      <c r="G3830" s="11" t="s">
        <v>2</v>
      </c>
      <c r="H3830" s="11" t="s">
        <v>16</v>
      </c>
      <c r="I3830" s="11" t="s">
        <v>4</v>
      </c>
      <c r="J3830" s="12">
        <v>1</v>
      </c>
      <c r="K3830" s="12">
        <v>3153.11</v>
      </c>
      <c r="L3830" s="12">
        <v>0</v>
      </c>
      <c r="M3830" s="12">
        <v>0</v>
      </c>
      <c r="N3830" s="12">
        <f t="shared" si="178"/>
        <v>3153.11</v>
      </c>
      <c r="O3830" s="11" t="s">
        <v>5</v>
      </c>
      <c r="P3830" s="13">
        <v>0</v>
      </c>
      <c r="Q3830" s="11" t="s">
        <v>6</v>
      </c>
      <c r="R3830" s="13">
        <v>0</v>
      </c>
      <c r="S3830" s="13">
        <v>0</v>
      </c>
      <c r="T3830" s="11" t="s">
        <v>7</v>
      </c>
      <c r="U3830" s="11" t="s">
        <v>8</v>
      </c>
      <c r="V3830" s="15">
        <v>0</v>
      </c>
      <c r="W3830" s="13">
        <v>0</v>
      </c>
      <c r="X3830" s="15">
        <v>0</v>
      </c>
      <c r="Y3830" s="15">
        <v>0</v>
      </c>
      <c r="Z3830" s="13">
        <v>0</v>
      </c>
      <c r="AA3830" s="15">
        <v>0</v>
      </c>
      <c r="AB3830" s="13">
        <v>0</v>
      </c>
      <c r="AC3830" s="15">
        <v>0</v>
      </c>
      <c r="AD3830" s="13">
        <v>0</v>
      </c>
      <c r="AE3830" s="15">
        <v>0</v>
      </c>
      <c r="AF3830" s="13">
        <v>0</v>
      </c>
      <c r="AG3830" s="15">
        <v>0</v>
      </c>
      <c r="AH3830" s="13">
        <v>0</v>
      </c>
      <c r="AI3830" s="15">
        <v>0</v>
      </c>
      <c r="AJ3830" s="11" t="s">
        <v>17</v>
      </c>
      <c r="AK3830" s="11" t="s">
        <v>13</v>
      </c>
      <c r="AL3830" s="22">
        <f t="shared" si="177"/>
        <v>2376</v>
      </c>
      <c r="AM3830" s="11" t="str">
        <f>VLOOKUP(O3830,Sheet2!$D$6:$E$14,2,FALSE)</f>
        <v>Spare parts</v>
      </c>
      <c r="AN3830" s="11" t="str">
        <f>VLOOKUP(F3830,Sheet2!$E$10:$F$13,2,FALSE)</f>
        <v>SPM</v>
      </c>
      <c r="AO3830" s="35" t="s">
        <v>14668</v>
      </c>
      <c r="AP3830">
        <f>MATCH(AN3830,Sheet2!$F$5:$F$18,0)</f>
        <v>6</v>
      </c>
      <c r="AQ3830">
        <f>MATCH(AO3830,Sheet2!$F$5:$K$5,0)</f>
        <v>6</v>
      </c>
      <c r="AR3830" s="33">
        <f>INDEX(Sheet2!$F$5:$K$18,OPaL!AP3830,OPaL!AQ3830)</f>
        <v>0.15</v>
      </c>
      <c r="AS3830" s="1">
        <f t="shared" si="179"/>
        <v>2680.1435000000001</v>
      </c>
    </row>
    <row r="3831" spans="1:45" x14ac:dyDescent="0.2">
      <c r="A3831" s="11" t="s">
        <v>7187</v>
      </c>
      <c r="B3831" s="11" t="s">
        <v>7188</v>
      </c>
      <c r="C3831" s="11" t="s">
        <v>13382</v>
      </c>
      <c r="D3831" s="21">
        <v>42916</v>
      </c>
      <c r="E3831" s="21" t="s">
        <v>9697</v>
      </c>
      <c r="F3831" s="21" t="s">
        <v>14659</v>
      </c>
      <c r="G3831" s="11" t="s">
        <v>2</v>
      </c>
      <c r="H3831" s="11" t="s">
        <v>16</v>
      </c>
      <c r="I3831" s="11" t="s">
        <v>4</v>
      </c>
      <c r="J3831" s="12">
        <v>1</v>
      </c>
      <c r="K3831" s="12">
        <v>3153.11</v>
      </c>
      <c r="L3831" s="12">
        <v>0</v>
      </c>
      <c r="M3831" s="12">
        <v>0</v>
      </c>
      <c r="N3831" s="12">
        <f t="shared" si="178"/>
        <v>3153.11</v>
      </c>
      <c r="O3831" s="11" t="s">
        <v>5</v>
      </c>
      <c r="P3831" s="13">
        <v>0</v>
      </c>
      <c r="Q3831" s="11" t="s">
        <v>6</v>
      </c>
      <c r="R3831" s="13">
        <v>0</v>
      </c>
      <c r="S3831" s="13">
        <v>0</v>
      </c>
      <c r="T3831" s="11" t="s">
        <v>7</v>
      </c>
      <c r="U3831" s="11" t="s">
        <v>8</v>
      </c>
      <c r="V3831" s="15">
        <v>0</v>
      </c>
      <c r="W3831" s="13">
        <v>0</v>
      </c>
      <c r="X3831" s="15">
        <v>0</v>
      </c>
      <c r="Y3831" s="15">
        <v>0</v>
      </c>
      <c r="Z3831" s="13">
        <v>0</v>
      </c>
      <c r="AA3831" s="15">
        <v>0</v>
      </c>
      <c r="AB3831" s="13">
        <v>0</v>
      </c>
      <c r="AC3831" s="15">
        <v>0</v>
      </c>
      <c r="AD3831" s="13">
        <v>0</v>
      </c>
      <c r="AE3831" s="15">
        <v>0</v>
      </c>
      <c r="AF3831" s="13">
        <v>0</v>
      </c>
      <c r="AG3831" s="15">
        <v>0</v>
      </c>
      <c r="AH3831" s="13">
        <v>0</v>
      </c>
      <c r="AI3831" s="15">
        <v>0</v>
      </c>
      <c r="AJ3831" s="11" t="s">
        <v>17</v>
      </c>
      <c r="AK3831" s="11" t="s">
        <v>13</v>
      </c>
      <c r="AL3831" s="22">
        <f t="shared" si="177"/>
        <v>2376</v>
      </c>
      <c r="AM3831" s="11" t="str">
        <f>VLOOKUP(O3831,Sheet2!$D$6:$E$14,2,FALSE)</f>
        <v>Spare parts</v>
      </c>
      <c r="AN3831" s="11" t="str">
        <f>VLOOKUP(F3831,Sheet2!$E$10:$F$13,2,FALSE)</f>
        <v>SPM</v>
      </c>
      <c r="AO3831" s="35" t="s">
        <v>14668</v>
      </c>
      <c r="AP3831">
        <f>MATCH(AN3831,Sheet2!$F$5:$F$18,0)</f>
        <v>6</v>
      </c>
      <c r="AQ3831">
        <f>MATCH(AO3831,Sheet2!$F$5:$K$5,0)</f>
        <v>6</v>
      </c>
      <c r="AR3831" s="33">
        <f>INDEX(Sheet2!$F$5:$K$18,OPaL!AP3831,OPaL!AQ3831)</f>
        <v>0.15</v>
      </c>
      <c r="AS3831" s="1">
        <f t="shared" si="179"/>
        <v>2680.1435000000001</v>
      </c>
    </row>
    <row r="3832" spans="1:45" x14ac:dyDescent="0.2">
      <c r="A3832" s="11" t="s">
        <v>4979</v>
      </c>
      <c r="B3832" s="11" t="s">
        <v>4980</v>
      </c>
      <c r="C3832" s="11" t="s">
        <v>13383</v>
      </c>
      <c r="D3832" s="21">
        <v>44315</v>
      </c>
      <c r="E3832" s="21" t="s">
        <v>9697</v>
      </c>
      <c r="F3832" s="21" t="s">
        <v>14659</v>
      </c>
      <c r="G3832" s="11" t="s">
        <v>2</v>
      </c>
      <c r="H3832" s="11" t="s">
        <v>3</v>
      </c>
      <c r="I3832" s="11" t="s">
        <v>4</v>
      </c>
      <c r="J3832" s="12">
        <v>4</v>
      </c>
      <c r="K3832" s="12">
        <v>3152</v>
      </c>
      <c r="L3832" s="12">
        <v>0</v>
      </c>
      <c r="M3832" s="12">
        <v>0</v>
      </c>
      <c r="N3832" s="12">
        <f t="shared" si="178"/>
        <v>3152</v>
      </c>
      <c r="O3832" s="11" t="s">
        <v>5</v>
      </c>
      <c r="P3832" s="13">
        <v>0</v>
      </c>
      <c r="Q3832" s="11" t="s">
        <v>6</v>
      </c>
      <c r="R3832" s="13">
        <v>0</v>
      </c>
      <c r="S3832" s="13">
        <v>0</v>
      </c>
      <c r="T3832" s="11" t="s">
        <v>7</v>
      </c>
      <c r="U3832" s="11" t="s">
        <v>8</v>
      </c>
      <c r="V3832" s="15">
        <v>0</v>
      </c>
      <c r="W3832" s="13">
        <v>0</v>
      </c>
      <c r="X3832" s="15">
        <v>0</v>
      </c>
      <c r="Y3832" s="15">
        <v>0</v>
      </c>
      <c r="Z3832" s="13">
        <v>0</v>
      </c>
      <c r="AA3832" s="15">
        <v>0</v>
      </c>
      <c r="AB3832" s="13">
        <v>0</v>
      </c>
      <c r="AC3832" s="15">
        <v>0</v>
      </c>
      <c r="AD3832" s="13">
        <v>0</v>
      </c>
      <c r="AE3832" s="15">
        <v>0</v>
      </c>
      <c r="AF3832" s="13">
        <v>0</v>
      </c>
      <c r="AG3832" s="15">
        <v>0</v>
      </c>
      <c r="AH3832" s="13">
        <v>0</v>
      </c>
      <c r="AI3832" s="15">
        <v>0</v>
      </c>
      <c r="AJ3832" s="11" t="s">
        <v>9</v>
      </c>
      <c r="AK3832" s="11" t="s">
        <v>13</v>
      </c>
      <c r="AL3832" s="22">
        <f t="shared" si="177"/>
        <v>977</v>
      </c>
      <c r="AM3832" s="11" t="str">
        <f>VLOOKUP(O3832,Sheet2!$D$6:$E$14,2,FALSE)</f>
        <v>Spare parts</v>
      </c>
      <c r="AN3832" s="11" t="str">
        <f>VLOOKUP(F3832,Sheet2!$E$10:$F$13,2,FALSE)</f>
        <v>SPM</v>
      </c>
      <c r="AO3832" s="35" t="s">
        <v>14668</v>
      </c>
      <c r="AP3832">
        <f>MATCH(AN3832,Sheet2!$F$5:$F$18,0)</f>
        <v>6</v>
      </c>
      <c r="AQ3832">
        <f>MATCH(AO3832,Sheet2!$F$5:$K$5,0)</f>
        <v>6</v>
      </c>
      <c r="AR3832" s="33">
        <f>INDEX(Sheet2!$F$5:$K$18,OPaL!AP3832,OPaL!AQ3832)</f>
        <v>0.15</v>
      </c>
      <c r="AS3832" s="1">
        <f t="shared" si="179"/>
        <v>2679.2</v>
      </c>
    </row>
    <row r="3833" spans="1:45" x14ac:dyDescent="0.2">
      <c r="A3833" s="11" t="s">
        <v>4187</v>
      </c>
      <c r="B3833" s="11" t="s">
        <v>4188</v>
      </c>
      <c r="C3833" s="11" t="s">
        <v>13384</v>
      </c>
      <c r="D3833" s="21">
        <v>44425</v>
      </c>
      <c r="E3833" s="21" t="s">
        <v>9697</v>
      </c>
      <c r="F3833" s="21" t="s">
        <v>14659</v>
      </c>
      <c r="G3833" s="11" t="s">
        <v>2</v>
      </c>
      <c r="H3833" s="11" t="s">
        <v>3</v>
      </c>
      <c r="I3833" s="11" t="s">
        <v>351</v>
      </c>
      <c r="J3833" s="13">
        <v>2</v>
      </c>
      <c r="K3833" s="12">
        <v>3150</v>
      </c>
      <c r="L3833" s="12">
        <v>0</v>
      </c>
      <c r="M3833" s="12">
        <v>0</v>
      </c>
      <c r="N3833" s="12">
        <f t="shared" si="178"/>
        <v>3150</v>
      </c>
      <c r="O3833" s="11" t="s">
        <v>5</v>
      </c>
      <c r="P3833" s="13">
        <v>0</v>
      </c>
      <c r="Q3833" s="11" t="s">
        <v>6</v>
      </c>
      <c r="R3833" s="13">
        <v>0</v>
      </c>
      <c r="S3833" s="13">
        <v>0</v>
      </c>
      <c r="T3833" s="11" t="s">
        <v>7</v>
      </c>
      <c r="U3833" s="11" t="s">
        <v>8</v>
      </c>
      <c r="V3833" s="15">
        <v>0</v>
      </c>
      <c r="W3833" s="13">
        <v>0</v>
      </c>
      <c r="X3833" s="15">
        <v>0</v>
      </c>
      <c r="Y3833" s="15">
        <v>0</v>
      </c>
      <c r="Z3833" s="13">
        <v>0</v>
      </c>
      <c r="AA3833" s="15">
        <v>0</v>
      </c>
      <c r="AB3833" s="13">
        <v>0</v>
      </c>
      <c r="AC3833" s="15">
        <v>0</v>
      </c>
      <c r="AD3833" s="13">
        <v>0</v>
      </c>
      <c r="AE3833" s="15">
        <v>0</v>
      </c>
      <c r="AF3833" s="13">
        <v>0</v>
      </c>
      <c r="AG3833" s="15">
        <v>0</v>
      </c>
      <c r="AH3833" s="13">
        <v>0</v>
      </c>
      <c r="AI3833" s="15">
        <v>0</v>
      </c>
      <c r="AJ3833" s="11" t="s">
        <v>9</v>
      </c>
      <c r="AK3833" s="11" t="s">
        <v>1398</v>
      </c>
      <c r="AL3833" s="22">
        <f t="shared" si="177"/>
        <v>867</v>
      </c>
      <c r="AM3833" s="11" t="str">
        <f>VLOOKUP(O3833,Sheet2!$D$6:$E$14,2,FALSE)</f>
        <v>Spare parts</v>
      </c>
      <c r="AN3833" s="11" t="str">
        <f>VLOOKUP(F3833,Sheet2!$E$10:$F$13,2,FALSE)</f>
        <v>SPM</v>
      </c>
      <c r="AO3833" s="35" t="s">
        <v>14668</v>
      </c>
      <c r="AP3833">
        <f>MATCH(AN3833,Sheet2!$F$5:$F$18,0)</f>
        <v>6</v>
      </c>
      <c r="AQ3833">
        <f>MATCH(AO3833,Sheet2!$F$5:$K$5,0)</f>
        <v>6</v>
      </c>
      <c r="AR3833" s="33">
        <f>INDEX(Sheet2!$F$5:$K$18,OPaL!AP3833,OPaL!AQ3833)</f>
        <v>0.15</v>
      </c>
      <c r="AS3833" s="1">
        <f t="shared" si="179"/>
        <v>2677.5</v>
      </c>
    </row>
    <row r="3834" spans="1:45" x14ac:dyDescent="0.2">
      <c r="A3834" s="11" t="s">
        <v>7713</v>
      </c>
      <c r="B3834" s="11" t="s">
        <v>7714</v>
      </c>
      <c r="C3834" s="11" t="s">
        <v>13385</v>
      </c>
      <c r="D3834" s="21">
        <v>42906</v>
      </c>
      <c r="E3834" s="21" t="s">
        <v>9805</v>
      </c>
      <c r="F3834" s="21" t="s">
        <v>14658</v>
      </c>
      <c r="G3834" s="11" t="s">
        <v>2</v>
      </c>
      <c r="H3834" s="11" t="s">
        <v>3</v>
      </c>
      <c r="I3834" s="11" t="s">
        <v>4</v>
      </c>
      <c r="J3834" s="12">
        <v>3</v>
      </c>
      <c r="K3834" s="12">
        <v>3150</v>
      </c>
      <c r="L3834" s="12">
        <v>0</v>
      </c>
      <c r="M3834" s="12">
        <v>0</v>
      </c>
      <c r="N3834" s="12">
        <f t="shared" si="178"/>
        <v>3150</v>
      </c>
      <c r="O3834" s="11" t="s">
        <v>5</v>
      </c>
      <c r="P3834" s="13">
        <v>0</v>
      </c>
      <c r="Q3834" s="11" t="s">
        <v>6</v>
      </c>
      <c r="R3834" s="13">
        <v>0</v>
      </c>
      <c r="S3834" s="13">
        <v>0</v>
      </c>
      <c r="T3834" s="11" t="s">
        <v>7</v>
      </c>
      <c r="U3834" s="11" t="s">
        <v>8</v>
      </c>
      <c r="V3834" s="15">
        <v>0</v>
      </c>
      <c r="W3834" s="13">
        <v>0</v>
      </c>
      <c r="X3834" s="15">
        <v>0</v>
      </c>
      <c r="Y3834" s="15">
        <v>0</v>
      </c>
      <c r="Z3834" s="13">
        <v>0</v>
      </c>
      <c r="AA3834" s="15">
        <v>0</v>
      </c>
      <c r="AB3834" s="13">
        <v>0</v>
      </c>
      <c r="AC3834" s="15">
        <v>0</v>
      </c>
      <c r="AD3834" s="13">
        <v>0</v>
      </c>
      <c r="AE3834" s="15">
        <v>0</v>
      </c>
      <c r="AF3834" s="13">
        <v>0</v>
      </c>
      <c r="AG3834" s="15">
        <v>0</v>
      </c>
      <c r="AH3834" s="13">
        <v>0</v>
      </c>
      <c r="AI3834" s="15">
        <v>0</v>
      </c>
      <c r="AJ3834" s="11" t="s">
        <v>9</v>
      </c>
      <c r="AK3834" s="11" t="s">
        <v>10</v>
      </c>
      <c r="AL3834" s="22">
        <f t="shared" si="177"/>
        <v>2386</v>
      </c>
      <c r="AM3834" s="11" t="str">
        <f>VLOOKUP(O3834,Sheet2!$D$6:$E$14,2,FALSE)</f>
        <v>Spare parts</v>
      </c>
      <c r="AN3834" s="11" t="str">
        <f>VLOOKUP(F3834,Sheet2!$E$10:$F$13,2,FALSE)</f>
        <v>SPE</v>
      </c>
      <c r="AO3834" s="35" t="s">
        <v>14668</v>
      </c>
      <c r="AP3834">
        <f>MATCH(AN3834,Sheet2!$F$5:$F$18,0)</f>
        <v>7</v>
      </c>
      <c r="AQ3834">
        <f>MATCH(AO3834,Sheet2!$F$5:$K$5,0)</f>
        <v>6</v>
      </c>
      <c r="AR3834" s="33">
        <f>INDEX(Sheet2!$F$5:$K$18,OPaL!AP3834,OPaL!AQ3834)</f>
        <v>0.15</v>
      </c>
      <c r="AS3834" s="1">
        <f t="shared" si="179"/>
        <v>2677.5</v>
      </c>
    </row>
    <row r="3835" spans="1:45" x14ac:dyDescent="0.2">
      <c r="A3835" s="11" t="s">
        <v>7719</v>
      </c>
      <c r="B3835" s="11" t="s">
        <v>7720</v>
      </c>
      <c r="C3835" s="11" t="s">
        <v>13386</v>
      </c>
      <c r="D3835" s="21">
        <v>42906</v>
      </c>
      <c r="E3835" s="21" t="s">
        <v>9805</v>
      </c>
      <c r="F3835" s="21" t="s">
        <v>14658</v>
      </c>
      <c r="G3835" s="11" t="s">
        <v>2</v>
      </c>
      <c r="H3835" s="11" t="s">
        <v>3</v>
      </c>
      <c r="I3835" s="11" t="s">
        <v>4</v>
      </c>
      <c r="J3835" s="12">
        <v>3</v>
      </c>
      <c r="K3835" s="12">
        <v>3150</v>
      </c>
      <c r="L3835" s="12">
        <v>0</v>
      </c>
      <c r="M3835" s="12">
        <v>0</v>
      </c>
      <c r="N3835" s="12">
        <f t="shared" si="178"/>
        <v>3150</v>
      </c>
      <c r="O3835" s="11" t="s">
        <v>5</v>
      </c>
      <c r="P3835" s="13">
        <v>0</v>
      </c>
      <c r="Q3835" s="11" t="s">
        <v>6</v>
      </c>
      <c r="R3835" s="13">
        <v>0</v>
      </c>
      <c r="S3835" s="13">
        <v>0</v>
      </c>
      <c r="T3835" s="11" t="s">
        <v>7</v>
      </c>
      <c r="U3835" s="11" t="s">
        <v>8</v>
      </c>
      <c r="V3835" s="15">
        <v>0</v>
      </c>
      <c r="W3835" s="13">
        <v>0</v>
      </c>
      <c r="X3835" s="15">
        <v>0</v>
      </c>
      <c r="Y3835" s="15">
        <v>0</v>
      </c>
      <c r="Z3835" s="13">
        <v>0</v>
      </c>
      <c r="AA3835" s="15">
        <v>0</v>
      </c>
      <c r="AB3835" s="13">
        <v>0</v>
      </c>
      <c r="AC3835" s="15">
        <v>0</v>
      </c>
      <c r="AD3835" s="13">
        <v>0</v>
      </c>
      <c r="AE3835" s="15">
        <v>0</v>
      </c>
      <c r="AF3835" s="13">
        <v>0</v>
      </c>
      <c r="AG3835" s="15">
        <v>0</v>
      </c>
      <c r="AH3835" s="13">
        <v>0</v>
      </c>
      <c r="AI3835" s="15">
        <v>0</v>
      </c>
      <c r="AJ3835" s="11" t="s">
        <v>9</v>
      </c>
      <c r="AK3835" s="11" t="s">
        <v>10</v>
      </c>
      <c r="AL3835" s="22">
        <f t="shared" si="177"/>
        <v>2386</v>
      </c>
      <c r="AM3835" s="11" t="str">
        <f>VLOOKUP(O3835,Sheet2!$D$6:$E$14,2,FALSE)</f>
        <v>Spare parts</v>
      </c>
      <c r="AN3835" s="11" t="str">
        <f>VLOOKUP(F3835,Sheet2!$E$10:$F$13,2,FALSE)</f>
        <v>SPE</v>
      </c>
      <c r="AO3835" s="35" t="s">
        <v>14668</v>
      </c>
      <c r="AP3835">
        <f>MATCH(AN3835,Sheet2!$F$5:$F$18,0)</f>
        <v>7</v>
      </c>
      <c r="AQ3835">
        <f>MATCH(AO3835,Sheet2!$F$5:$K$5,0)</f>
        <v>6</v>
      </c>
      <c r="AR3835" s="33">
        <f>INDEX(Sheet2!$F$5:$K$18,OPaL!AP3835,OPaL!AQ3835)</f>
        <v>0.15</v>
      </c>
      <c r="AS3835" s="1">
        <f t="shared" si="179"/>
        <v>2677.5</v>
      </c>
    </row>
    <row r="3836" spans="1:45" x14ac:dyDescent="0.2">
      <c r="A3836" s="11" t="s">
        <v>4285</v>
      </c>
      <c r="B3836" s="11" t="s">
        <v>4286</v>
      </c>
      <c r="C3836" s="11" t="s">
        <v>13387</v>
      </c>
      <c r="D3836" s="21">
        <v>42975</v>
      </c>
      <c r="E3836" s="21" t="s">
        <v>9697</v>
      </c>
      <c r="F3836" s="21" t="s">
        <v>14659</v>
      </c>
      <c r="G3836" s="11" t="s">
        <v>2</v>
      </c>
      <c r="H3836" s="11" t="s">
        <v>16</v>
      </c>
      <c r="I3836" s="11" t="s">
        <v>4</v>
      </c>
      <c r="J3836" s="13">
        <v>4</v>
      </c>
      <c r="K3836" s="12">
        <v>3148</v>
      </c>
      <c r="L3836" s="12">
        <v>0</v>
      </c>
      <c r="M3836" s="12">
        <v>0</v>
      </c>
      <c r="N3836" s="12">
        <f t="shared" si="178"/>
        <v>3148</v>
      </c>
      <c r="O3836" s="11" t="s">
        <v>5</v>
      </c>
      <c r="P3836" s="13">
        <v>0</v>
      </c>
      <c r="Q3836" s="11" t="s">
        <v>6</v>
      </c>
      <c r="R3836" s="13">
        <v>0</v>
      </c>
      <c r="S3836" s="13">
        <v>0</v>
      </c>
      <c r="T3836" s="11" t="s">
        <v>7</v>
      </c>
      <c r="U3836" s="11" t="s">
        <v>8</v>
      </c>
      <c r="V3836" s="15">
        <v>0</v>
      </c>
      <c r="W3836" s="13">
        <v>0</v>
      </c>
      <c r="X3836" s="15">
        <v>0</v>
      </c>
      <c r="Y3836" s="15">
        <v>0</v>
      </c>
      <c r="Z3836" s="13">
        <v>0</v>
      </c>
      <c r="AA3836" s="15">
        <v>0</v>
      </c>
      <c r="AB3836" s="13">
        <v>0</v>
      </c>
      <c r="AC3836" s="15">
        <v>0</v>
      </c>
      <c r="AD3836" s="13">
        <v>0</v>
      </c>
      <c r="AE3836" s="15">
        <v>0</v>
      </c>
      <c r="AF3836" s="13">
        <v>0</v>
      </c>
      <c r="AG3836" s="15">
        <v>0</v>
      </c>
      <c r="AH3836" s="13">
        <v>0</v>
      </c>
      <c r="AI3836" s="15">
        <v>0</v>
      </c>
      <c r="AJ3836" s="11" t="s">
        <v>17</v>
      </c>
      <c r="AK3836" s="11" t="s">
        <v>1398</v>
      </c>
      <c r="AL3836" s="22">
        <f t="shared" si="177"/>
        <v>2317</v>
      </c>
      <c r="AM3836" s="11" t="str">
        <f>VLOOKUP(O3836,Sheet2!$D$6:$E$14,2,FALSE)</f>
        <v>Spare parts</v>
      </c>
      <c r="AN3836" s="11" t="str">
        <f>VLOOKUP(F3836,Sheet2!$E$10:$F$13,2,FALSE)</f>
        <v>SPM</v>
      </c>
      <c r="AO3836" s="35" t="s">
        <v>14668</v>
      </c>
      <c r="AP3836">
        <f>MATCH(AN3836,Sheet2!$F$5:$F$18,0)</f>
        <v>6</v>
      </c>
      <c r="AQ3836">
        <f>MATCH(AO3836,Sheet2!$F$5:$K$5,0)</f>
        <v>6</v>
      </c>
      <c r="AR3836" s="33">
        <f>INDEX(Sheet2!$F$5:$K$18,OPaL!AP3836,OPaL!AQ3836)</f>
        <v>0.15</v>
      </c>
      <c r="AS3836" s="1">
        <f t="shared" si="179"/>
        <v>2675.7999999999997</v>
      </c>
    </row>
    <row r="3837" spans="1:45" x14ac:dyDescent="0.2">
      <c r="A3837" s="11" t="s">
        <v>4287</v>
      </c>
      <c r="B3837" s="11" t="s">
        <v>4288</v>
      </c>
      <c r="C3837" s="11" t="s">
        <v>13388</v>
      </c>
      <c r="D3837" s="21">
        <v>42975</v>
      </c>
      <c r="E3837" s="21" t="s">
        <v>9697</v>
      </c>
      <c r="F3837" s="21" t="s">
        <v>14659</v>
      </c>
      <c r="G3837" s="11" t="s">
        <v>2</v>
      </c>
      <c r="H3837" s="11" t="s">
        <v>16</v>
      </c>
      <c r="I3837" s="11" t="s">
        <v>4</v>
      </c>
      <c r="J3837" s="13">
        <v>4</v>
      </c>
      <c r="K3837" s="12">
        <v>3148</v>
      </c>
      <c r="L3837" s="12">
        <v>0</v>
      </c>
      <c r="M3837" s="12">
        <v>0</v>
      </c>
      <c r="N3837" s="12">
        <f t="shared" si="178"/>
        <v>3148</v>
      </c>
      <c r="O3837" s="11" t="s">
        <v>5</v>
      </c>
      <c r="P3837" s="13">
        <v>0</v>
      </c>
      <c r="Q3837" s="11" t="s">
        <v>6</v>
      </c>
      <c r="R3837" s="13">
        <v>0</v>
      </c>
      <c r="S3837" s="13">
        <v>0</v>
      </c>
      <c r="T3837" s="11" t="s">
        <v>7</v>
      </c>
      <c r="U3837" s="11" t="s">
        <v>8</v>
      </c>
      <c r="V3837" s="15">
        <v>0</v>
      </c>
      <c r="W3837" s="13">
        <v>0</v>
      </c>
      <c r="X3837" s="15">
        <v>0</v>
      </c>
      <c r="Y3837" s="15">
        <v>0</v>
      </c>
      <c r="Z3837" s="13">
        <v>0</v>
      </c>
      <c r="AA3837" s="15">
        <v>0</v>
      </c>
      <c r="AB3837" s="13">
        <v>0</v>
      </c>
      <c r="AC3837" s="15">
        <v>0</v>
      </c>
      <c r="AD3837" s="13">
        <v>0</v>
      </c>
      <c r="AE3837" s="15">
        <v>0</v>
      </c>
      <c r="AF3837" s="13">
        <v>0</v>
      </c>
      <c r="AG3837" s="15">
        <v>0</v>
      </c>
      <c r="AH3837" s="13">
        <v>0</v>
      </c>
      <c r="AI3837" s="15">
        <v>0</v>
      </c>
      <c r="AJ3837" s="11" t="s">
        <v>17</v>
      </c>
      <c r="AK3837" s="11" t="s">
        <v>1398</v>
      </c>
      <c r="AL3837" s="22">
        <f t="shared" si="177"/>
        <v>2317</v>
      </c>
      <c r="AM3837" s="11" t="str">
        <f>VLOOKUP(O3837,Sheet2!$D$6:$E$14,2,FALSE)</f>
        <v>Spare parts</v>
      </c>
      <c r="AN3837" s="11" t="str">
        <f>VLOOKUP(F3837,Sheet2!$E$10:$F$13,2,FALSE)</f>
        <v>SPM</v>
      </c>
      <c r="AO3837" s="35" t="s">
        <v>14668</v>
      </c>
      <c r="AP3837">
        <f>MATCH(AN3837,Sheet2!$F$5:$F$18,0)</f>
        <v>6</v>
      </c>
      <c r="AQ3837">
        <f>MATCH(AO3837,Sheet2!$F$5:$K$5,0)</f>
        <v>6</v>
      </c>
      <c r="AR3837" s="33">
        <f>INDEX(Sheet2!$F$5:$K$18,OPaL!AP3837,OPaL!AQ3837)</f>
        <v>0.15</v>
      </c>
      <c r="AS3837" s="1">
        <f t="shared" si="179"/>
        <v>2675.7999999999997</v>
      </c>
    </row>
    <row r="3838" spans="1:45" x14ac:dyDescent="0.2">
      <c r="A3838" s="11" t="s">
        <v>926</v>
      </c>
      <c r="B3838" s="11" t="s">
        <v>927</v>
      </c>
      <c r="C3838" s="11" t="s">
        <v>13389</v>
      </c>
      <c r="D3838" s="21">
        <v>45045</v>
      </c>
      <c r="E3838" s="21" t="s">
        <v>9697</v>
      </c>
      <c r="F3838" s="21" t="s">
        <v>14659</v>
      </c>
      <c r="G3838" s="11" t="s">
        <v>2</v>
      </c>
      <c r="H3838" s="11" t="s">
        <v>16</v>
      </c>
      <c r="I3838" s="11" t="s">
        <v>4</v>
      </c>
      <c r="J3838" s="12">
        <v>4</v>
      </c>
      <c r="K3838" s="12">
        <v>3140</v>
      </c>
      <c r="L3838" s="12">
        <v>0</v>
      </c>
      <c r="M3838" s="12">
        <v>0</v>
      </c>
      <c r="N3838" s="12">
        <f t="shared" si="178"/>
        <v>3140</v>
      </c>
      <c r="O3838" s="11" t="s">
        <v>5</v>
      </c>
      <c r="P3838" s="13">
        <v>0</v>
      </c>
      <c r="Q3838" s="11" t="s">
        <v>6</v>
      </c>
      <c r="R3838" s="13">
        <v>0</v>
      </c>
      <c r="S3838" s="13">
        <v>0</v>
      </c>
      <c r="T3838" s="11" t="s">
        <v>7</v>
      </c>
      <c r="U3838" s="11" t="s">
        <v>8</v>
      </c>
      <c r="V3838" s="15">
        <v>0</v>
      </c>
      <c r="W3838" s="13">
        <v>0</v>
      </c>
      <c r="X3838" s="15">
        <v>0</v>
      </c>
      <c r="Y3838" s="15">
        <v>0</v>
      </c>
      <c r="Z3838" s="13">
        <v>0</v>
      </c>
      <c r="AA3838" s="15">
        <v>0</v>
      </c>
      <c r="AB3838" s="13">
        <v>0</v>
      </c>
      <c r="AC3838" s="15">
        <v>0</v>
      </c>
      <c r="AD3838" s="13">
        <v>0</v>
      </c>
      <c r="AE3838" s="15">
        <v>0</v>
      </c>
      <c r="AF3838" s="13">
        <v>0</v>
      </c>
      <c r="AG3838" s="15">
        <v>0</v>
      </c>
      <c r="AH3838" s="13">
        <v>0</v>
      </c>
      <c r="AI3838" s="15">
        <v>0</v>
      </c>
      <c r="AJ3838" s="11" t="s">
        <v>17</v>
      </c>
      <c r="AK3838" s="11" t="s">
        <v>13</v>
      </c>
      <c r="AL3838" s="22">
        <f t="shared" si="177"/>
        <v>247</v>
      </c>
      <c r="AM3838" s="11" t="str">
        <f>VLOOKUP(O3838,Sheet2!$D$6:$E$14,2,FALSE)</f>
        <v>Spare parts</v>
      </c>
      <c r="AN3838" s="11" t="str">
        <f>VLOOKUP(F3838,Sheet2!$E$10:$F$13,2,FALSE)</f>
        <v>SPM</v>
      </c>
      <c r="AO3838" s="35" t="s">
        <v>14666</v>
      </c>
      <c r="AP3838">
        <f>MATCH(AN3838,Sheet2!$F$5:$F$18,0)</f>
        <v>6</v>
      </c>
      <c r="AQ3838">
        <f>MATCH(AO3838,Sheet2!$F$5:$K$5,0)</f>
        <v>4</v>
      </c>
      <c r="AR3838" s="33">
        <f>INDEX(Sheet2!$F$5:$K$18,OPaL!AP3838,OPaL!AQ3838)</f>
        <v>0.05</v>
      </c>
      <c r="AS3838" s="1">
        <f t="shared" si="179"/>
        <v>2983</v>
      </c>
    </row>
    <row r="3839" spans="1:45" x14ac:dyDescent="0.2">
      <c r="A3839" s="11" t="s">
        <v>3067</v>
      </c>
      <c r="B3839" s="11" t="s">
        <v>3068</v>
      </c>
      <c r="C3839" s="11" t="s">
        <v>13390</v>
      </c>
      <c r="D3839" s="21">
        <v>42963</v>
      </c>
      <c r="E3839" s="21" t="s">
        <v>9697</v>
      </c>
      <c r="F3839" s="21" t="s">
        <v>14659</v>
      </c>
      <c r="G3839" s="11" t="s">
        <v>2</v>
      </c>
      <c r="H3839" s="11" t="s">
        <v>16</v>
      </c>
      <c r="I3839" s="11" t="s">
        <v>4</v>
      </c>
      <c r="J3839" s="13">
        <v>2</v>
      </c>
      <c r="K3839" s="12">
        <v>3139.6</v>
      </c>
      <c r="L3839" s="12">
        <v>0</v>
      </c>
      <c r="M3839" s="12">
        <v>0</v>
      </c>
      <c r="N3839" s="12">
        <f t="shared" si="178"/>
        <v>3139.6</v>
      </c>
      <c r="O3839" s="11" t="s">
        <v>5</v>
      </c>
      <c r="P3839" s="13">
        <v>0</v>
      </c>
      <c r="Q3839" s="11" t="s">
        <v>6</v>
      </c>
      <c r="R3839" s="13">
        <v>0</v>
      </c>
      <c r="S3839" s="13">
        <v>0</v>
      </c>
      <c r="T3839" s="11" t="s">
        <v>7</v>
      </c>
      <c r="U3839" s="11" t="s">
        <v>8</v>
      </c>
      <c r="V3839" s="15">
        <v>0</v>
      </c>
      <c r="W3839" s="13">
        <v>0</v>
      </c>
      <c r="X3839" s="15">
        <v>0</v>
      </c>
      <c r="Y3839" s="15">
        <v>0</v>
      </c>
      <c r="Z3839" s="13">
        <v>0</v>
      </c>
      <c r="AA3839" s="15">
        <v>0</v>
      </c>
      <c r="AB3839" s="13">
        <v>0</v>
      </c>
      <c r="AC3839" s="15">
        <v>0</v>
      </c>
      <c r="AD3839" s="13">
        <v>0</v>
      </c>
      <c r="AE3839" s="15">
        <v>0</v>
      </c>
      <c r="AF3839" s="13">
        <v>0</v>
      </c>
      <c r="AG3839" s="15">
        <v>0</v>
      </c>
      <c r="AH3839" s="13">
        <v>0</v>
      </c>
      <c r="AI3839" s="15">
        <v>0</v>
      </c>
      <c r="AJ3839" s="11" t="s">
        <v>17</v>
      </c>
      <c r="AK3839" s="11" t="s">
        <v>13</v>
      </c>
      <c r="AL3839" s="22">
        <f t="shared" si="177"/>
        <v>2329</v>
      </c>
      <c r="AM3839" s="11" t="str">
        <f>VLOOKUP(O3839,Sheet2!$D$6:$E$14,2,FALSE)</f>
        <v>Spare parts</v>
      </c>
      <c r="AN3839" s="11" t="str">
        <f>VLOOKUP(F3839,Sheet2!$E$10:$F$13,2,FALSE)</f>
        <v>SPM</v>
      </c>
      <c r="AO3839" s="35" t="s">
        <v>14668</v>
      </c>
      <c r="AP3839">
        <f>MATCH(AN3839,Sheet2!$F$5:$F$18,0)</f>
        <v>6</v>
      </c>
      <c r="AQ3839">
        <f>MATCH(AO3839,Sheet2!$F$5:$K$5,0)</f>
        <v>6</v>
      </c>
      <c r="AR3839" s="33">
        <f>INDEX(Sheet2!$F$5:$K$18,OPaL!AP3839,OPaL!AQ3839)</f>
        <v>0.15</v>
      </c>
      <c r="AS3839" s="1">
        <f t="shared" si="179"/>
        <v>2668.66</v>
      </c>
    </row>
    <row r="3840" spans="1:45" x14ac:dyDescent="0.2">
      <c r="A3840" s="11" t="s">
        <v>3035</v>
      </c>
      <c r="B3840" s="11" t="s">
        <v>3036</v>
      </c>
      <c r="C3840" s="11" t="s">
        <v>13391</v>
      </c>
      <c r="D3840" s="21">
        <v>43384</v>
      </c>
      <c r="E3840" s="21" t="s">
        <v>9697</v>
      </c>
      <c r="F3840" s="21" t="s">
        <v>14658</v>
      </c>
      <c r="G3840" s="11" t="s">
        <v>2</v>
      </c>
      <c r="H3840" s="11" t="s">
        <v>3</v>
      </c>
      <c r="I3840" s="11" t="s">
        <v>4</v>
      </c>
      <c r="J3840" s="12">
        <v>3</v>
      </c>
      <c r="K3840" s="12">
        <v>3135</v>
      </c>
      <c r="L3840" s="12">
        <v>0</v>
      </c>
      <c r="M3840" s="12">
        <v>0</v>
      </c>
      <c r="N3840" s="12">
        <f t="shared" si="178"/>
        <v>3135</v>
      </c>
      <c r="O3840" s="11" t="s">
        <v>5</v>
      </c>
      <c r="P3840" s="13">
        <v>0</v>
      </c>
      <c r="Q3840" s="11" t="s">
        <v>6</v>
      </c>
      <c r="R3840" s="13">
        <v>0</v>
      </c>
      <c r="S3840" s="13">
        <v>0</v>
      </c>
      <c r="T3840" s="11" t="s">
        <v>7</v>
      </c>
      <c r="U3840" s="11" t="s">
        <v>8</v>
      </c>
      <c r="V3840" s="15">
        <v>0</v>
      </c>
      <c r="W3840" s="13">
        <v>0</v>
      </c>
      <c r="X3840" s="15">
        <v>0</v>
      </c>
      <c r="Y3840" s="15">
        <v>0</v>
      </c>
      <c r="Z3840" s="13">
        <v>0</v>
      </c>
      <c r="AA3840" s="15">
        <v>0</v>
      </c>
      <c r="AB3840" s="13">
        <v>0</v>
      </c>
      <c r="AC3840" s="15">
        <v>0</v>
      </c>
      <c r="AD3840" s="13">
        <v>0</v>
      </c>
      <c r="AE3840" s="15">
        <v>0</v>
      </c>
      <c r="AF3840" s="13">
        <v>0</v>
      </c>
      <c r="AG3840" s="15">
        <v>0</v>
      </c>
      <c r="AH3840" s="13">
        <v>0</v>
      </c>
      <c r="AI3840" s="15">
        <v>0</v>
      </c>
      <c r="AJ3840" s="11" t="s">
        <v>9</v>
      </c>
      <c r="AK3840" s="11" t="s">
        <v>13</v>
      </c>
      <c r="AL3840" s="22">
        <f t="shared" si="177"/>
        <v>1908</v>
      </c>
      <c r="AM3840" s="11" t="str">
        <f>VLOOKUP(O3840,Sheet2!$D$6:$E$14,2,FALSE)</f>
        <v>Spare parts</v>
      </c>
      <c r="AN3840" s="11" t="str">
        <f>VLOOKUP(F3840,Sheet2!$E$10:$F$13,2,FALSE)</f>
        <v>SPE</v>
      </c>
      <c r="AO3840" s="35" t="s">
        <v>14668</v>
      </c>
      <c r="AP3840">
        <f>MATCH(AN3840,Sheet2!$F$5:$F$18,0)</f>
        <v>7</v>
      </c>
      <c r="AQ3840">
        <f>MATCH(AO3840,Sheet2!$F$5:$K$5,0)</f>
        <v>6</v>
      </c>
      <c r="AR3840" s="33">
        <f>INDEX(Sheet2!$F$5:$K$18,OPaL!AP3840,OPaL!AQ3840)</f>
        <v>0.15</v>
      </c>
      <c r="AS3840" s="1">
        <f t="shared" si="179"/>
        <v>2664.75</v>
      </c>
    </row>
    <row r="3841" spans="1:45" x14ac:dyDescent="0.2">
      <c r="A3841" s="11" t="s">
        <v>3085</v>
      </c>
      <c r="B3841" s="11" t="s">
        <v>3086</v>
      </c>
      <c r="C3841" s="11" t="s">
        <v>13392</v>
      </c>
      <c r="D3841" s="21">
        <v>43025</v>
      </c>
      <c r="E3841" s="21" t="s">
        <v>9697</v>
      </c>
      <c r="F3841" s="21" t="s">
        <v>14659</v>
      </c>
      <c r="G3841" s="11" t="s">
        <v>2</v>
      </c>
      <c r="H3841" s="11" t="s">
        <v>16</v>
      </c>
      <c r="I3841" s="11" t="s">
        <v>4</v>
      </c>
      <c r="J3841" s="12">
        <v>3</v>
      </c>
      <c r="K3841" s="12">
        <v>3135</v>
      </c>
      <c r="L3841" s="12">
        <v>0</v>
      </c>
      <c r="M3841" s="12">
        <v>0</v>
      </c>
      <c r="N3841" s="12">
        <f t="shared" si="178"/>
        <v>3135</v>
      </c>
      <c r="O3841" s="11" t="s">
        <v>5</v>
      </c>
      <c r="P3841" s="13">
        <v>0</v>
      </c>
      <c r="Q3841" s="11" t="s">
        <v>6</v>
      </c>
      <c r="R3841" s="13">
        <v>0</v>
      </c>
      <c r="S3841" s="13">
        <v>0</v>
      </c>
      <c r="T3841" s="11" t="s">
        <v>7</v>
      </c>
      <c r="U3841" s="11" t="s">
        <v>8</v>
      </c>
      <c r="V3841" s="15">
        <v>0</v>
      </c>
      <c r="W3841" s="13">
        <v>0</v>
      </c>
      <c r="X3841" s="15">
        <v>0</v>
      </c>
      <c r="Y3841" s="15">
        <v>0</v>
      </c>
      <c r="Z3841" s="13">
        <v>0</v>
      </c>
      <c r="AA3841" s="15">
        <v>0</v>
      </c>
      <c r="AB3841" s="13">
        <v>0</v>
      </c>
      <c r="AC3841" s="15">
        <v>0</v>
      </c>
      <c r="AD3841" s="13">
        <v>0</v>
      </c>
      <c r="AE3841" s="15">
        <v>0</v>
      </c>
      <c r="AF3841" s="13">
        <v>0</v>
      </c>
      <c r="AG3841" s="15">
        <v>0</v>
      </c>
      <c r="AH3841" s="13">
        <v>0</v>
      </c>
      <c r="AI3841" s="15">
        <v>0</v>
      </c>
      <c r="AJ3841" s="11" t="s">
        <v>17</v>
      </c>
      <c r="AK3841" s="11" t="s">
        <v>13</v>
      </c>
      <c r="AL3841" s="22">
        <f t="shared" si="177"/>
        <v>2267</v>
      </c>
      <c r="AM3841" s="11" t="str">
        <f>VLOOKUP(O3841,Sheet2!$D$6:$E$14,2,FALSE)</f>
        <v>Spare parts</v>
      </c>
      <c r="AN3841" s="11" t="str">
        <f>VLOOKUP(F3841,Sheet2!$E$10:$F$13,2,FALSE)</f>
        <v>SPM</v>
      </c>
      <c r="AO3841" s="35" t="s">
        <v>14668</v>
      </c>
      <c r="AP3841">
        <f>MATCH(AN3841,Sheet2!$F$5:$F$18,0)</f>
        <v>6</v>
      </c>
      <c r="AQ3841">
        <f>MATCH(AO3841,Sheet2!$F$5:$K$5,0)</f>
        <v>6</v>
      </c>
      <c r="AR3841" s="33">
        <f>INDEX(Sheet2!$F$5:$K$18,OPaL!AP3841,OPaL!AQ3841)</f>
        <v>0.15</v>
      </c>
      <c r="AS3841" s="1">
        <f t="shared" si="179"/>
        <v>2664.75</v>
      </c>
    </row>
    <row r="3842" spans="1:45" x14ac:dyDescent="0.2">
      <c r="A3842" s="11" t="s">
        <v>4259</v>
      </c>
      <c r="B3842" s="11" t="s">
        <v>4260</v>
      </c>
      <c r="C3842" s="11" t="s">
        <v>13393</v>
      </c>
      <c r="D3842" s="21">
        <v>43924</v>
      </c>
      <c r="E3842" s="21" t="s">
        <v>9697</v>
      </c>
      <c r="F3842" s="21" t="s">
        <v>14659</v>
      </c>
      <c r="G3842" s="11" t="s">
        <v>2</v>
      </c>
      <c r="H3842" s="11" t="s">
        <v>16</v>
      </c>
      <c r="I3842" s="11" t="s">
        <v>4</v>
      </c>
      <c r="J3842" s="12">
        <v>1</v>
      </c>
      <c r="K3842" s="12">
        <v>3135</v>
      </c>
      <c r="L3842" s="12">
        <v>0</v>
      </c>
      <c r="M3842" s="12">
        <v>0</v>
      </c>
      <c r="N3842" s="12">
        <f t="shared" si="178"/>
        <v>3135</v>
      </c>
      <c r="O3842" s="11" t="s">
        <v>5</v>
      </c>
      <c r="P3842" s="13">
        <v>0</v>
      </c>
      <c r="Q3842" s="11" t="s">
        <v>6</v>
      </c>
      <c r="R3842" s="13">
        <v>0</v>
      </c>
      <c r="S3842" s="13">
        <v>0</v>
      </c>
      <c r="T3842" s="11" t="s">
        <v>7</v>
      </c>
      <c r="U3842" s="11" t="s">
        <v>8</v>
      </c>
      <c r="V3842" s="15">
        <v>0</v>
      </c>
      <c r="W3842" s="13">
        <v>0</v>
      </c>
      <c r="X3842" s="15">
        <v>0</v>
      </c>
      <c r="Y3842" s="15">
        <v>0</v>
      </c>
      <c r="Z3842" s="13">
        <v>0</v>
      </c>
      <c r="AA3842" s="15">
        <v>0</v>
      </c>
      <c r="AB3842" s="13">
        <v>0</v>
      </c>
      <c r="AC3842" s="15">
        <v>0</v>
      </c>
      <c r="AD3842" s="13">
        <v>0</v>
      </c>
      <c r="AE3842" s="15">
        <v>0</v>
      </c>
      <c r="AF3842" s="13">
        <v>0</v>
      </c>
      <c r="AG3842" s="15">
        <v>0</v>
      </c>
      <c r="AH3842" s="13">
        <v>0</v>
      </c>
      <c r="AI3842" s="15">
        <v>0</v>
      </c>
      <c r="AJ3842" s="11" t="s">
        <v>17</v>
      </c>
      <c r="AK3842" s="11" t="s">
        <v>1398</v>
      </c>
      <c r="AL3842" s="22">
        <f t="shared" si="177"/>
        <v>1368</v>
      </c>
      <c r="AM3842" s="11" t="str">
        <f>VLOOKUP(O3842,Sheet2!$D$6:$E$14,2,FALSE)</f>
        <v>Spare parts</v>
      </c>
      <c r="AN3842" s="11" t="str">
        <f>VLOOKUP(F3842,Sheet2!$E$10:$F$13,2,FALSE)</f>
        <v>SPM</v>
      </c>
      <c r="AO3842" s="35" t="s">
        <v>14668</v>
      </c>
      <c r="AP3842">
        <f>MATCH(AN3842,Sheet2!$F$5:$F$18,0)</f>
        <v>6</v>
      </c>
      <c r="AQ3842">
        <f>MATCH(AO3842,Sheet2!$F$5:$K$5,0)</f>
        <v>6</v>
      </c>
      <c r="AR3842" s="33">
        <f>INDEX(Sheet2!$F$5:$K$18,OPaL!AP3842,OPaL!AQ3842)</f>
        <v>0.15</v>
      </c>
      <c r="AS3842" s="1">
        <f t="shared" si="179"/>
        <v>2664.75</v>
      </c>
    </row>
    <row r="3843" spans="1:45" x14ac:dyDescent="0.2">
      <c r="A3843" s="11" t="s">
        <v>4471</v>
      </c>
      <c r="B3843" s="11" t="s">
        <v>4472</v>
      </c>
      <c r="C3843" s="11" t="s">
        <v>13394</v>
      </c>
      <c r="D3843" s="21">
        <v>44715</v>
      </c>
      <c r="E3843" s="21" t="s">
        <v>9697</v>
      </c>
      <c r="F3843" s="21" t="s">
        <v>14659</v>
      </c>
      <c r="G3843" s="11" t="s">
        <v>2</v>
      </c>
      <c r="H3843" s="11" t="s">
        <v>16</v>
      </c>
      <c r="I3843" s="11" t="s">
        <v>4</v>
      </c>
      <c r="J3843" s="12">
        <v>1</v>
      </c>
      <c r="K3843" s="12">
        <v>3135</v>
      </c>
      <c r="L3843" s="12">
        <v>0</v>
      </c>
      <c r="M3843" s="12">
        <v>0</v>
      </c>
      <c r="N3843" s="12">
        <f t="shared" si="178"/>
        <v>3135</v>
      </c>
      <c r="O3843" s="11" t="s">
        <v>5</v>
      </c>
      <c r="P3843" s="13">
        <v>0</v>
      </c>
      <c r="Q3843" s="11" t="s">
        <v>6</v>
      </c>
      <c r="R3843" s="13">
        <v>0</v>
      </c>
      <c r="S3843" s="13">
        <v>0</v>
      </c>
      <c r="T3843" s="11" t="s">
        <v>7</v>
      </c>
      <c r="U3843" s="11" t="s">
        <v>8</v>
      </c>
      <c r="V3843" s="15">
        <v>0</v>
      </c>
      <c r="W3843" s="13">
        <v>0</v>
      </c>
      <c r="X3843" s="15">
        <v>0</v>
      </c>
      <c r="Y3843" s="15">
        <v>0</v>
      </c>
      <c r="Z3843" s="13">
        <v>0</v>
      </c>
      <c r="AA3843" s="15">
        <v>0</v>
      </c>
      <c r="AB3843" s="13">
        <v>0</v>
      </c>
      <c r="AC3843" s="15">
        <v>0</v>
      </c>
      <c r="AD3843" s="13">
        <v>0</v>
      </c>
      <c r="AE3843" s="15">
        <v>0</v>
      </c>
      <c r="AF3843" s="13">
        <v>0</v>
      </c>
      <c r="AG3843" s="15">
        <v>0</v>
      </c>
      <c r="AH3843" s="13">
        <v>0</v>
      </c>
      <c r="AI3843" s="15">
        <v>0</v>
      </c>
      <c r="AJ3843" s="11" t="s">
        <v>17</v>
      </c>
      <c r="AK3843" s="11" t="s">
        <v>1398</v>
      </c>
      <c r="AL3843" s="22">
        <f t="shared" si="177"/>
        <v>577</v>
      </c>
      <c r="AM3843" s="11" t="str">
        <f>VLOOKUP(O3843,Sheet2!$D$6:$E$14,2,FALSE)</f>
        <v>Spare parts</v>
      </c>
      <c r="AN3843" s="11" t="str">
        <f>VLOOKUP(F3843,Sheet2!$E$10:$F$13,2,FALSE)</f>
        <v>SPM</v>
      </c>
      <c r="AO3843" s="35" t="s">
        <v>14668</v>
      </c>
      <c r="AP3843">
        <f>MATCH(AN3843,Sheet2!$F$5:$F$18,0)</f>
        <v>6</v>
      </c>
      <c r="AQ3843">
        <f>MATCH(AO3843,Sheet2!$F$5:$K$5,0)</f>
        <v>6</v>
      </c>
      <c r="AR3843" s="33">
        <f>INDEX(Sheet2!$F$5:$K$18,OPaL!AP3843,OPaL!AQ3843)</f>
        <v>0.15</v>
      </c>
      <c r="AS3843" s="1">
        <f t="shared" si="179"/>
        <v>2664.75</v>
      </c>
    </row>
    <row r="3844" spans="1:45" x14ac:dyDescent="0.2">
      <c r="A3844" s="11" t="s">
        <v>9520</v>
      </c>
      <c r="B3844" s="11" t="s">
        <v>9521</v>
      </c>
      <c r="C3844" s="11" t="s">
        <v>13395</v>
      </c>
      <c r="D3844" s="21">
        <v>44420</v>
      </c>
      <c r="E3844" s="21" t="s">
        <v>9697</v>
      </c>
      <c r="F3844" s="21" t="s">
        <v>14659</v>
      </c>
      <c r="G3844" s="11" t="s">
        <v>2</v>
      </c>
      <c r="H3844" s="11" t="s">
        <v>3</v>
      </c>
      <c r="I3844" s="11" t="s">
        <v>4</v>
      </c>
      <c r="J3844" s="12">
        <v>1</v>
      </c>
      <c r="K3844" s="12">
        <v>3114.19</v>
      </c>
      <c r="L3844" s="12">
        <v>0</v>
      </c>
      <c r="M3844" s="12">
        <v>0</v>
      </c>
      <c r="N3844" s="12">
        <f t="shared" si="178"/>
        <v>3114.19</v>
      </c>
      <c r="O3844" s="11" t="s">
        <v>8227</v>
      </c>
      <c r="P3844" s="13">
        <v>0</v>
      </c>
      <c r="Q3844" s="11" t="s">
        <v>6</v>
      </c>
      <c r="R3844" s="13">
        <v>0</v>
      </c>
      <c r="S3844" s="13">
        <v>0</v>
      </c>
      <c r="T3844" s="11" t="s">
        <v>7</v>
      </c>
      <c r="U3844" s="11" t="s">
        <v>8</v>
      </c>
      <c r="V3844" s="15">
        <v>0</v>
      </c>
      <c r="W3844" s="13">
        <v>0</v>
      </c>
      <c r="X3844" s="15">
        <v>0</v>
      </c>
      <c r="Y3844" s="15">
        <v>0</v>
      </c>
      <c r="Z3844" s="13">
        <v>0</v>
      </c>
      <c r="AA3844" s="15">
        <v>0</v>
      </c>
      <c r="AB3844" s="13">
        <v>0</v>
      </c>
      <c r="AC3844" s="15">
        <v>0</v>
      </c>
      <c r="AD3844" s="13">
        <v>0</v>
      </c>
      <c r="AE3844" s="15">
        <v>0</v>
      </c>
      <c r="AF3844" s="13">
        <v>0</v>
      </c>
      <c r="AG3844" s="15">
        <v>0</v>
      </c>
      <c r="AH3844" s="13">
        <v>0</v>
      </c>
      <c r="AI3844" s="15">
        <v>0</v>
      </c>
      <c r="AJ3844" s="11" t="s">
        <v>9</v>
      </c>
      <c r="AK3844" s="11" t="s">
        <v>8228</v>
      </c>
      <c r="AL3844" s="22">
        <f t="shared" ref="AL3844:AL3907" si="180">$D$2-D3844</f>
        <v>872</v>
      </c>
      <c r="AM3844" s="11" t="str">
        <f>VLOOKUP(O3844,Sheet2!$D$6:$E$14,2,FALSE)</f>
        <v>Consumables</v>
      </c>
      <c r="AN3844" s="11" t="str">
        <f>VLOOKUP(F3844,Sheet2!$E$15:$F$18,2,FALSE)</f>
        <v>CM</v>
      </c>
      <c r="AO3844" s="35" t="s">
        <v>14668</v>
      </c>
      <c r="AP3844">
        <f>MATCH(AN3844,Sheet2!$F$5:$F$18,0)</f>
        <v>13</v>
      </c>
      <c r="AQ3844">
        <f>MATCH(AO3844,Sheet2!$F$5:$K$5,0)</f>
        <v>6</v>
      </c>
      <c r="AR3844" s="33">
        <f>INDEX(Sheet2!$F$5:$K$18,OPaL!AP3844,OPaL!AQ3844)</f>
        <v>0.2</v>
      </c>
      <c r="AS3844" s="1">
        <f t="shared" si="179"/>
        <v>2491.3520000000003</v>
      </c>
    </row>
    <row r="3845" spans="1:45" x14ac:dyDescent="0.2">
      <c r="A3845" s="11" t="s">
        <v>9526</v>
      </c>
      <c r="B3845" s="11" t="s">
        <v>9527</v>
      </c>
      <c r="C3845" s="11" t="s">
        <v>13396</v>
      </c>
      <c r="D3845" s="21">
        <v>44420</v>
      </c>
      <c r="E3845" s="21" t="s">
        <v>9697</v>
      </c>
      <c r="F3845" s="21" t="s">
        <v>14659</v>
      </c>
      <c r="G3845" s="11" t="s">
        <v>2</v>
      </c>
      <c r="H3845" s="11" t="s">
        <v>3</v>
      </c>
      <c r="I3845" s="11" t="s">
        <v>4</v>
      </c>
      <c r="J3845" s="12">
        <v>1</v>
      </c>
      <c r="K3845" s="12">
        <v>3114.19</v>
      </c>
      <c r="L3845" s="12">
        <v>0</v>
      </c>
      <c r="M3845" s="12">
        <v>0</v>
      </c>
      <c r="N3845" s="12">
        <f t="shared" ref="N3845:N3908" si="181">M3845+K3845</f>
        <v>3114.19</v>
      </c>
      <c r="O3845" s="11" t="s">
        <v>8227</v>
      </c>
      <c r="P3845" s="13">
        <v>0</v>
      </c>
      <c r="Q3845" s="11" t="s">
        <v>6</v>
      </c>
      <c r="R3845" s="13">
        <v>0</v>
      </c>
      <c r="S3845" s="13">
        <v>0</v>
      </c>
      <c r="T3845" s="11" t="s">
        <v>7</v>
      </c>
      <c r="U3845" s="11" t="s">
        <v>8</v>
      </c>
      <c r="V3845" s="15">
        <v>0</v>
      </c>
      <c r="W3845" s="13">
        <v>0</v>
      </c>
      <c r="X3845" s="15">
        <v>0</v>
      </c>
      <c r="Y3845" s="15">
        <v>0</v>
      </c>
      <c r="Z3845" s="13">
        <v>0</v>
      </c>
      <c r="AA3845" s="15">
        <v>0</v>
      </c>
      <c r="AB3845" s="13">
        <v>0</v>
      </c>
      <c r="AC3845" s="15">
        <v>0</v>
      </c>
      <c r="AD3845" s="13">
        <v>0</v>
      </c>
      <c r="AE3845" s="15">
        <v>0</v>
      </c>
      <c r="AF3845" s="13">
        <v>0</v>
      </c>
      <c r="AG3845" s="15">
        <v>0</v>
      </c>
      <c r="AH3845" s="13">
        <v>0</v>
      </c>
      <c r="AI3845" s="15">
        <v>0</v>
      </c>
      <c r="AJ3845" s="11" t="s">
        <v>9</v>
      </c>
      <c r="AK3845" s="11" t="s">
        <v>8228</v>
      </c>
      <c r="AL3845" s="22">
        <f t="shared" si="180"/>
        <v>872</v>
      </c>
      <c r="AM3845" s="11" t="str">
        <f>VLOOKUP(O3845,Sheet2!$D$6:$E$14,2,FALSE)</f>
        <v>Consumables</v>
      </c>
      <c r="AN3845" s="11" t="str">
        <f>VLOOKUP(F3845,Sheet2!$E$15:$F$18,2,FALSE)</f>
        <v>CM</v>
      </c>
      <c r="AO3845" s="35" t="s">
        <v>14668</v>
      </c>
      <c r="AP3845">
        <f>MATCH(AN3845,Sheet2!$F$5:$F$18,0)</f>
        <v>13</v>
      </c>
      <c r="AQ3845">
        <f>MATCH(AO3845,Sheet2!$F$5:$K$5,0)</f>
        <v>6</v>
      </c>
      <c r="AR3845" s="33">
        <f>INDEX(Sheet2!$F$5:$K$18,OPaL!AP3845,OPaL!AQ3845)</f>
        <v>0.2</v>
      </c>
      <c r="AS3845" s="1">
        <f t="shared" ref="AS3845:AS3908" si="182">N3845*(1-AR3845)</f>
        <v>2491.3520000000003</v>
      </c>
    </row>
    <row r="3846" spans="1:45" x14ac:dyDescent="0.2">
      <c r="A3846" s="11" t="s">
        <v>2465</v>
      </c>
      <c r="B3846" s="11" t="s">
        <v>2466</v>
      </c>
      <c r="C3846" s="11" t="s">
        <v>12148</v>
      </c>
      <c r="D3846" s="21">
        <v>42735</v>
      </c>
      <c r="E3846" s="21" t="s">
        <v>9697</v>
      </c>
      <c r="F3846" s="21" t="s">
        <v>14659</v>
      </c>
      <c r="G3846" s="11" t="s">
        <v>2</v>
      </c>
      <c r="H3846" s="11" t="s">
        <v>16</v>
      </c>
      <c r="I3846" s="11" t="s">
        <v>4</v>
      </c>
      <c r="J3846" s="12">
        <v>1</v>
      </c>
      <c r="K3846" s="12">
        <v>3113.02</v>
      </c>
      <c r="L3846" s="12">
        <v>0</v>
      </c>
      <c r="M3846" s="12">
        <v>0</v>
      </c>
      <c r="N3846" s="12">
        <f t="shared" si="181"/>
        <v>3113.02</v>
      </c>
      <c r="O3846" s="11" t="s">
        <v>5</v>
      </c>
      <c r="P3846" s="13">
        <v>0</v>
      </c>
      <c r="Q3846" s="11" t="s">
        <v>6</v>
      </c>
      <c r="R3846" s="13">
        <v>0</v>
      </c>
      <c r="S3846" s="13">
        <v>0</v>
      </c>
      <c r="T3846" s="11" t="s">
        <v>7</v>
      </c>
      <c r="U3846" s="11" t="s">
        <v>8</v>
      </c>
      <c r="V3846" s="15">
        <v>0</v>
      </c>
      <c r="W3846" s="13">
        <v>0</v>
      </c>
      <c r="X3846" s="15">
        <v>0</v>
      </c>
      <c r="Y3846" s="15">
        <v>0</v>
      </c>
      <c r="Z3846" s="13">
        <v>0</v>
      </c>
      <c r="AA3846" s="15">
        <v>0</v>
      </c>
      <c r="AB3846" s="13">
        <v>0</v>
      </c>
      <c r="AC3846" s="15">
        <v>0</v>
      </c>
      <c r="AD3846" s="13">
        <v>0</v>
      </c>
      <c r="AE3846" s="15">
        <v>0</v>
      </c>
      <c r="AF3846" s="13">
        <v>0</v>
      </c>
      <c r="AG3846" s="15">
        <v>0</v>
      </c>
      <c r="AH3846" s="13">
        <v>0</v>
      </c>
      <c r="AI3846" s="15">
        <v>0</v>
      </c>
      <c r="AJ3846" s="11" t="s">
        <v>17</v>
      </c>
      <c r="AK3846" s="11" t="s">
        <v>13</v>
      </c>
      <c r="AL3846" s="22">
        <f t="shared" si="180"/>
        <v>2557</v>
      </c>
      <c r="AM3846" s="11" t="str">
        <f>VLOOKUP(O3846,Sheet2!$D$6:$E$14,2,FALSE)</f>
        <v>Spare parts</v>
      </c>
      <c r="AN3846" s="11" t="str">
        <f>VLOOKUP(F3846,Sheet2!$E$10:$F$13,2,FALSE)</f>
        <v>SPM</v>
      </c>
      <c r="AO3846" s="35" t="s">
        <v>14668</v>
      </c>
      <c r="AP3846">
        <f>MATCH(AN3846,Sheet2!$F$5:$F$18,0)</f>
        <v>6</v>
      </c>
      <c r="AQ3846">
        <f>MATCH(AO3846,Sheet2!$F$5:$K$5,0)</f>
        <v>6</v>
      </c>
      <c r="AR3846" s="33">
        <f>INDEX(Sheet2!$F$5:$K$18,OPaL!AP3846,OPaL!AQ3846)</f>
        <v>0.15</v>
      </c>
      <c r="AS3846" s="1">
        <f t="shared" si="182"/>
        <v>2646.067</v>
      </c>
    </row>
    <row r="3847" spans="1:45" x14ac:dyDescent="0.2">
      <c r="A3847" s="11" t="s">
        <v>7531</v>
      </c>
      <c r="B3847" s="11" t="s">
        <v>7532</v>
      </c>
      <c r="C3847" s="11" t="s">
        <v>13397</v>
      </c>
      <c r="D3847" s="21">
        <v>44393</v>
      </c>
      <c r="E3847" s="21" t="s">
        <v>9726</v>
      </c>
      <c r="F3847" s="21" t="s">
        <v>14658</v>
      </c>
      <c r="G3847" s="11" t="s">
        <v>2</v>
      </c>
      <c r="H3847" s="11" t="s">
        <v>3</v>
      </c>
      <c r="I3847" s="11" t="s">
        <v>4</v>
      </c>
      <c r="J3847" s="12">
        <v>2</v>
      </c>
      <c r="K3847" s="12">
        <v>3096.9</v>
      </c>
      <c r="L3847" s="12">
        <v>0</v>
      </c>
      <c r="M3847" s="12">
        <v>0</v>
      </c>
      <c r="N3847" s="12">
        <f t="shared" si="181"/>
        <v>3096.9</v>
      </c>
      <c r="O3847" s="11" t="s">
        <v>5</v>
      </c>
      <c r="P3847" s="13">
        <v>0</v>
      </c>
      <c r="Q3847" s="11" t="s">
        <v>6</v>
      </c>
      <c r="R3847" s="13">
        <v>0</v>
      </c>
      <c r="S3847" s="13">
        <v>0</v>
      </c>
      <c r="T3847" s="11" t="s">
        <v>7</v>
      </c>
      <c r="U3847" s="11" t="s">
        <v>8</v>
      </c>
      <c r="V3847" s="15">
        <v>0</v>
      </c>
      <c r="W3847" s="13">
        <v>0</v>
      </c>
      <c r="X3847" s="15">
        <v>0</v>
      </c>
      <c r="Y3847" s="15">
        <v>0</v>
      </c>
      <c r="Z3847" s="13">
        <v>0</v>
      </c>
      <c r="AA3847" s="15">
        <v>0</v>
      </c>
      <c r="AB3847" s="13">
        <v>0</v>
      </c>
      <c r="AC3847" s="15">
        <v>0</v>
      </c>
      <c r="AD3847" s="13">
        <v>0</v>
      </c>
      <c r="AE3847" s="15">
        <v>0</v>
      </c>
      <c r="AF3847" s="13">
        <v>0</v>
      </c>
      <c r="AG3847" s="15">
        <v>0</v>
      </c>
      <c r="AH3847" s="13">
        <v>0</v>
      </c>
      <c r="AI3847" s="15">
        <v>0</v>
      </c>
      <c r="AJ3847" s="11" t="s">
        <v>9</v>
      </c>
      <c r="AK3847" s="11" t="s">
        <v>10</v>
      </c>
      <c r="AL3847" s="22">
        <f t="shared" si="180"/>
        <v>899</v>
      </c>
      <c r="AM3847" s="11" t="str">
        <f>VLOOKUP(O3847,Sheet2!$D$6:$E$14,2,FALSE)</f>
        <v>Spare parts</v>
      </c>
      <c r="AN3847" s="11" t="str">
        <f>VLOOKUP(F3847,Sheet2!$E$10:$F$13,2,FALSE)</f>
        <v>SPE</v>
      </c>
      <c r="AO3847" s="35" t="s">
        <v>14668</v>
      </c>
      <c r="AP3847">
        <f>MATCH(AN3847,Sheet2!$F$5:$F$18,0)</f>
        <v>7</v>
      </c>
      <c r="AQ3847">
        <f>MATCH(AO3847,Sheet2!$F$5:$K$5,0)</f>
        <v>6</v>
      </c>
      <c r="AR3847" s="33">
        <f>INDEX(Sheet2!$F$5:$K$18,OPaL!AP3847,OPaL!AQ3847)</f>
        <v>0.15</v>
      </c>
      <c r="AS3847" s="1">
        <f t="shared" si="182"/>
        <v>2632.3649999999998</v>
      </c>
    </row>
    <row r="3848" spans="1:45" x14ac:dyDescent="0.2">
      <c r="A3848" s="11" t="s">
        <v>451</v>
      </c>
      <c r="B3848" s="11" t="s">
        <v>452</v>
      </c>
      <c r="C3848" s="11" t="s">
        <v>13398</v>
      </c>
      <c r="D3848" s="21">
        <v>43496</v>
      </c>
      <c r="E3848" s="21" t="s">
        <v>9697</v>
      </c>
      <c r="F3848" s="21" t="s">
        <v>14659</v>
      </c>
      <c r="G3848" s="11" t="s">
        <v>2</v>
      </c>
      <c r="H3848" s="11" t="s">
        <v>3</v>
      </c>
      <c r="I3848" s="11" t="s">
        <v>4</v>
      </c>
      <c r="J3848" s="13">
        <v>1</v>
      </c>
      <c r="K3848" s="12">
        <v>3096.86</v>
      </c>
      <c r="L3848" s="12">
        <v>0</v>
      </c>
      <c r="M3848" s="12">
        <v>0</v>
      </c>
      <c r="N3848" s="12">
        <f t="shared" si="181"/>
        <v>3096.86</v>
      </c>
      <c r="O3848" s="11" t="s">
        <v>5</v>
      </c>
      <c r="P3848" s="13">
        <v>0</v>
      </c>
      <c r="Q3848" s="11" t="s">
        <v>6</v>
      </c>
      <c r="R3848" s="13">
        <v>0</v>
      </c>
      <c r="S3848" s="13">
        <v>0</v>
      </c>
      <c r="T3848" s="11" t="s">
        <v>7</v>
      </c>
      <c r="U3848" s="11" t="s">
        <v>8</v>
      </c>
      <c r="V3848" s="15">
        <v>0</v>
      </c>
      <c r="W3848" s="13">
        <v>0</v>
      </c>
      <c r="X3848" s="15">
        <v>0</v>
      </c>
      <c r="Y3848" s="15">
        <v>0</v>
      </c>
      <c r="Z3848" s="13">
        <v>0</v>
      </c>
      <c r="AA3848" s="15">
        <v>0</v>
      </c>
      <c r="AB3848" s="13">
        <v>0</v>
      </c>
      <c r="AC3848" s="15">
        <v>0</v>
      </c>
      <c r="AD3848" s="13">
        <v>0</v>
      </c>
      <c r="AE3848" s="15">
        <v>0</v>
      </c>
      <c r="AF3848" s="13">
        <v>0</v>
      </c>
      <c r="AG3848" s="15">
        <v>0</v>
      </c>
      <c r="AH3848" s="13">
        <v>0</v>
      </c>
      <c r="AI3848" s="15">
        <v>0</v>
      </c>
      <c r="AJ3848" s="11" t="s">
        <v>9</v>
      </c>
      <c r="AK3848" s="11" t="s">
        <v>13</v>
      </c>
      <c r="AL3848" s="22">
        <f t="shared" si="180"/>
        <v>1796</v>
      </c>
      <c r="AM3848" s="11" t="str">
        <f>VLOOKUP(O3848,Sheet2!$D$6:$E$14,2,FALSE)</f>
        <v>Spare parts</v>
      </c>
      <c r="AN3848" s="11" t="str">
        <f>VLOOKUP(F3848,Sheet2!$E$10:$F$13,2,FALSE)</f>
        <v>SPM</v>
      </c>
      <c r="AO3848" s="35" t="s">
        <v>14668</v>
      </c>
      <c r="AP3848">
        <f>MATCH(AN3848,Sheet2!$F$5:$F$18,0)</f>
        <v>6</v>
      </c>
      <c r="AQ3848">
        <f>MATCH(AO3848,Sheet2!$F$5:$K$5,0)</f>
        <v>6</v>
      </c>
      <c r="AR3848" s="33">
        <f>INDEX(Sheet2!$F$5:$K$18,OPaL!AP3848,OPaL!AQ3848)</f>
        <v>0.15</v>
      </c>
      <c r="AS3848" s="1">
        <f t="shared" si="182"/>
        <v>2632.3310000000001</v>
      </c>
    </row>
    <row r="3849" spans="1:45" x14ac:dyDescent="0.2">
      <c r="A3849" s="11" t="s">
        <v>517</v>
      </c>
      <c r="B3849" s="11" t="s">
        <v>518</v>
      </c>
      <c r="C3849" s="11" t="s">
        <v>13399</v>
      </c>
      <c r="D3849" s="21">
        <v>43496</v>
      </c>
      <c r="E3849" s="21" t="s">
        <v>9697</v>
      </c>
      <c r="F3849" s="21" t="s">
        <v>14659</v>
      </c>
      <c r="G3849" s="11" t="s">
        <v>2</v>
      </c>
      <c r="H3849" s="11" t="s">
        <v>3</v>
      </c>
      <c r="I3849" s="11" t="s">
        <v>4</v>
      </c>
      <c r="J3849" s="13">
        <v>1</v>
      </c>
      <c r="K3849" s="12">
        <v>3096.86</v>
      </c>
      <c r="L3849" s="12">
        <v>0</v>
      </c>
      <c r="M3849" s="12">
        <v>0</v>
      </c>
      <c r="N3849" s="12">
        <f t="shared" si="181"/>
        <v>3096.86</v>
      </c>
      <c r="O3849" s="11" t="s">
        <v>5</v>
      </c>
      <c r="P3849" s="13">
        <v>0</v>
      </c>
      <c r="Q3849" s="11" t="s">
        <v>6</v>
      </c>
      <c r="R3849" s="13">
        <v>0</v>
      </c>
      <c r="S3849" s="13">
        <v>0</v>
      </c>
      <c r="T3849" s="11" t="s">
        <v>7</v>
      </c>
      <c r="U3849" s="11" t="s">
        <v>8</v>
      </c>
      <c r="V3849" s="15">
        <v>0</v>
      </c>
      <c r="W3849" s="13">
        <v>0</v>
      </c>
      <c r="X3849" s="15">
        <v>0</v>
      </c>
      <c r="Y3849" s="15">
        <v>0</v>
      </c>
      <c r="Z3849" s="13">
        <v>0</v>
      </c>
      <c r="AA3849" s="15">
        <v>0</v>
      </c>
      <c r="AB3849" s="13">
        <v>0</v>
      </c>
      <c r="AC3849" s="15">
        <v>0</v>
      </c>
      <c r="AD3849" s="13">
        <v>0</v>
      </c>
      <c r="AE3849" s="15">
        <v>0</v>
      </c>
      <c r="AF3849" s="13">
        <v>0</v>
      </c>
      <c r="AG3849" s="15">
        <v>0</v>
      </c>
      <c r="AH3849" s="13">
        <v>0</v>
      </c>
      <c r="AI3849" s="15">
        <v>0</v>
      </c>
      <c r="AJ3849" s="11" t="s">
        <v>9</v>
      </c>
      <c r="AK3849" s="11" t="s">
        <v>13</v>
      </c>
      <c r="AL3849" s="22">
        <f t="shared" si="180"/>
        <v>1796</v>
      </c>
      <c r="AM3849" s="11" t="str">
        <f>VLOOKUP(O3849,Sheet2!$D$6:$E$14,2,FALSE)</f>
        <v>Spare parts</v>
      </c>
      <c r="AN3849" s="11" t="str">
        <f>VLOOKUP(F3849,Sheet2!$E$10:$F$13,2,FALSE)</f>
        <v>SPM</v>
      </c>
      <c r="AO3849" s="35" t="s">
        <v>14668</v>
      </c>
      <c r="AP3849">
        <f>MATCH(AN3849,Sheet2!$F$5:$F$18,0)</f>
        <v>6</v>
      </c>
      <c r="AQ3849">
        <f>MATCH(AO3849,Sheet2!$F$5:$K$5,0)</f>
        <v>6</v>
      </c>
      <c r="AR3849" s="33">
        <f>INDEX(Sheet2!$F$5:$K$18,OPaL!AP3849,OPaL!AQ3849)</f>
        <v>0.15</v>
      </c>
      <c r="AS3849" s="1">
        <f t="shared" si="182"/>
        <v>2632.3310000000001</v>
      </c>
    </row>
    <row r="3850" spans="1:45" x14ac:dyDescent="0.2">
      <c r="A3850" s="11" t="s">
        <v>523</v>
      </c>
      <c r="B3850" s="11" t="s">
        <v>524</v>
      </c>
      <c r="C3850" s="11" t="s">
        <v>13400</v>
      </c>
      <c r="D3850" s="21">
        <v>43496</v>
      </c>
      <c r="E3850" s="21" t="s">
        <v>9697</v>
      </c>
      <c r="F3850" s="21" t="s">
        <v>14659</v>
      </c>
      <c r="G3850" s="11" t="s">
        <v>2</v>
      </c>
      <c r="H3850" s="11" t="s">
        <v>3</v>
      </c>
      <c r="I3850" s="11" t="s">
        <v>4</v>
      </c>
      <c r="J3850" s="13">
        <v>1</v>
      </c>
      <c r="K3850" s="12">
        <v>3096.86</v>
      </c>
      <c r="L3850" s="12">
        <v>0</v>
      </c>
      <c r="M3850" s="12">
        <v>0</v>
      </c>
      <c r="N3850" s="12">
        <f t="shared" si="181"/>
        <v>3096.86</v>
      </c>
      <c r="O3850" s="11" t="s">
        <v>5</v>
      </c>
      <c r="P3850" s="13">
        <v>0</v>
      </c>
      <c r="Q3850" s="11" t="s">
        <v>6</v>
      </c>
      <c r="R3850" s="13">
        <v>0</v>
      </c>
      <c r="S3850" s="13">
        <v>0</v>
      </c>
      <c r="T3850" s="11" t="s">
        <v>7</v>
      </c>
      <c r="U3850" s="11" t="s">
        <v>8</v>
      </c>
      <c r="V3850" s="15">
        <v>0</v>
      </c>
      <c r="W3850" s="13">
        <v>0</v>
      </c>
      <c r="X3850" s="15">
        <v>0</v>
      </c>
      <c r="Y3850" s="15">
        <v>0</v>
      </c>
      <c r="Z3850" s="13">
        <v>0</v>
      </c>
      <c r="AA3850" s="15">
        <v>0</v>
      </c>
      <c r="AB3850" s="13">
        <v>0</v>
      </c>
      <c r="AC3850" s="15">
        <v>0</v>
      </c>
      <c r="AD3850" s="13">
        <v>0</v>
      </c>
      <c r="AE3850" s="15">
        <v>0</v>
      </c>
      <c r="AF3850" s="13">
        <v>0</v>
      </c>
      <c r="AG3850" s="15">
        <v>0</v>
      </c>
      <c r="AH3850" s="13">
        <v>0</v>
      </c>
      <c r="AI3850" s="15">
        <v>0</v>
      </c>
      <c r="AJ3850" s="11" t="s">
        <v>9</v>
      </c>
      <c r="AK3850" s="11" t="s">
        <v>13</v>
      </c>
      <c r="AL3850" s="22">
        <f t="shared" si="180"/>
        <v>1796</v>
      </c>
      <c r="AM3850" s="11" t="str">
        <f>VLOOKUP(O3850,Sheet2!$D$6:$E$14,2,FALSE)</f>
        <v>Spare parts</v>
      </c>
      <c r="AN3850" s="11" t="str">
        <f>VLOOKUP(F3850,Sheet2!$E$10:$F$13,2,FALSE)</f>
        <v>SPM</v>
      </c>
      <c r="AO3850" s="35" t="s">
        <v>14668</v>
      </c>
      <c r="AP3850">
        <f>MATCH(AN3850,Sheet2!$F$5:$F$18,0)</f>
        <v>6</v>
      </c>
      <c r="AQ3850">
        <f>MATCH(AO3850,Sheet2!$F$5:$K$5,0)</f>
        <v>6</v>
      </c>
      <c r="AR3850" s="33">
        <f>INDEX(Sheet2!$F$5:$K$18,OPaL!AP3850,OPaL!AQ3850)</f>
        <v>0.15</v>
      </c>
      <c r="AS3850" s="1">
        <f t="shared" si="182"/>
        <v>2632.3310000000001</v>
      </c>
    </row>
    <row r="3851" spans="1:45" x14ac:dyDescent="0.2">
      <c r="A3851" s="11" t="s">
        <v>651</v>
      </c>
      <c r="B3851" s="11" t="s">
        <v>652</v>
      </c>
      <c r="C3851" s="11" t="s">
        <v>13401</v>
      </c>
      <c r="D3851" s="21">
        <v>45218</v>
      </c>
      <c r="E3851" s="21" t="s">
        <v>9697</v>
      </c>
      <c r="F3851" s="21" t="s">
        <v>14659</v>
      </c>
      <c r="G3851" s="11" t="s">
        <v>2</v>
      </c>
      <c r="H3851" s="11" t="s">
        <v>3</v>
      </c>
      <c r="I3851" s="11" t="s">
        <v>4</v>
      </c>
      <c r="J3851" s="13">
        <v>1</v>
      </c>
      <c r="K3851" s="12">
        <v>3096.86</v>
      </c>
      <c r="L3851" s="12">
        <v>0</v>
      </c>
      <c r="M3851" s="12">
        <v>0</v>
      </c>
      <c r="N3851" s="12">
        <f t="shared" si="181"/>
        <v>3096.86</v>
      </c>
      <c r="O3851" s="11" t="s">
        <v>5</v>
      </c>
      <c r="P3851" s="13">
        <v>0</v>
      </c>
      <c r="Q3851" s="11" t="s">
        <v>6</v>
      </c>
      <c r="R3851" s="13">
        <v>0</v>
      </c>
      <c r="S3851" s="13">
        <v>0</v>
      </c>
      <c r="T3851" s="11" t="s">
        <v>7</v>
      </c>
      <c r="U3851" s="11" t="s">
        <v>8</v>
      </c>
      <c r="V3851" s="15">
        <v>0</v>
      </c>
      <c r="W3851" s="13">
        <v>0</v>
      </c>
      <c r="X3851" s="15">
        <v>0</v>
      </c>
      <c r="Y3851" s="15">
        <v>0</v>
      </c>
      <c r="Z3851" s="13">
        <v>0</v>
      </c>
      <c r="AA3851" s="15">
        <v>0</v>
      </c>
      <c r="AB3851" s="13">
        <v>0</v>
      </c>
      <c r="AC3851" s="15">
        <v>0</v>
      </c>
      <c r="AD3851" s="13">
        <v>0</v>
      </c>
      <c r="AE3851" s="15">
        <v>0</v>
      </c>
      <c r="AF3851" s="13">
        <v>0</v>
      </c>
      <c r="AG3851" s="15">
        <v>0</v>
      </c>
      <c r="AH3851" s="13">
        <v>0</v>
      </c>
      <c r="AI3851" s="15">
        <v>0</v>
      </c>
      <c r="AJ3851" s="11" t="s">
        <v>9</v>
      </c>
      <c r="AK3851" s="11" t="s">
        <v>13</v>
      </c>
      <c r="AL3851" s="22">
        <f t="shared" si="180"/>
        <v>74</v>
      </c>
      <c r="AM3851" s="11" t="str">
        <f>VLOOKUP(O3851,Sheet2!$D$6:$E$14,2,FALSE)</f>
        <v>Spare parts</v>
      </c>
      <c r="AN3851" s="11" t="str">
        <f>VLOOKUP(F3851,Sheet2!$E$10:$F$13,2,FALSE)</f>
        <v>SPM</v>
      </c>
      <c r="AO3851" s="35" t="s">
        <v>14664</v>
      </c>
      <c r="AP3851">
        <f>MATCH(AN3851,Sheet2!$F$5:$F$18,0)</f>
        <v>6</v>
      </c>
      <c r="AQ3851">
        <f>MATCH(AO3851,Sheet2!$F$5:$K$5,0)</f>
        <v>2</v>
      </c>
      <c r="AR3851" s="33">
        <f>INDEX(Sheet2!$F$5:$K$18,OPaL!AP3851,OPaL!AQ3851)</f>
        <v>0</v>
      </c>
      <c r="AS3851" s="1">
        <f t="shared" si="182"/>
        <v>3096.86</v>
      </c>
    </row>
    <row r="3852" spans="1:45" x14ac:dyDescent="0.2">
      <c r="A3852" s="11" t="s">
        <v>657</v>
      </c>
      <c r="B3852" s="11" t="s">
        <v>658</v>
      </c>
      <c r="C3852" s="11" t="s">
        <v>13402</v>
      </c>
      <c r="D3852" s="21">
        <v>45218</v>
      </c>
      <c r="E3852" s="21" t="s">
        <v>9697</v>
      </c>
      <c r="F3852" s="21" t="s">
        <v>14659</v>
      </c>
      <c r="G3852" s="11" t="s">
        <v>2</v>
      </c>
      <c r="H3852" s="11" t="s">
        <v>3</v>
      </c>
      <c r="I3852" s="11" t="s">
        <v>4</v>
      </c>
      <c r="J3852" s="13">
        <v>1</v>
      </c>
      <c r="K3852" s="12">
        <v>3096.86</v>
      </c>
      <c r="L3852" s="12">
        <v>0</v>
      </c>
      <c r="M3852" s="12">
        <v>0</v>
      </c>
      <c r="N3852" s="12">
        <f t="shared" si="181"/>
        <v>3096.86</v>
      </c>
      <c r="O3852" s="11" t="s">
        <v>5</v>
      </c>
      <c r="P3852" s="13">
        <v>0</v>
      </c>
      <c r="Q3852" s="11" t="s">
        <v>6</v>
      </c>
      <c r="R3852" s="13">
        <v>0</v>
      </c>
      <c r="S3852" s="13">
        <v>0</v>
      </c>
      <c r="T3852" s="11" t="s">
        <v>7</v>
      </c>
      <c r="U3852" s="11" t="s">
        <v>8</v>
      </c>
      <c r="V3852" s="15">
        <v>0</v>
      </c>
      <c r="W3852" s="13">
        <v>0</v>
      </c>
      <c r="X3852" s="15">
        <v>0</v>
      </c>
      <c r="Y3852" s="15">
        <v>0</v>
      </c>
      <c r="Z3852" s="13">
        <v>0</v>
      </c>
      <c r="AA3852" s="15">
        <v>0</v>
      </c>
      <c r="AB3852" s="13">
        <v>0</v>
      </c>
      <c r="AC3852" s="15">
        <v>0</v>
      </c>
      <c r="AD3852" s="13">
        <v>0</v>
      </c>
      <c r="AE3852" s="15">
        <v>0</v>
      </c>
      <c r="AF3852" s="13">
        <v>0</v>
      </c>
      <c r="AG3852" s="15">
        <v>0</v>
      </c>
      <c r="AH3852" s="13">
        <v>0</v>
      </c>
      <c r="AI3852" s="15">
        <v>0</v>
      </c>
      <c r="AJ3852" s="11" t="s">
        <v>9</v>
      </c>
      <c r="AK3852" s="11" t="s">
        <v>13</v>
      </c>
      <c r="AL3852" s="22">
        <f t="shared" si="180"/>
        <v>74</v>
      </c>
      <c r="AM3852" s="11" t="str">
        <f>VLOOKUP(O3852,Sheet2!$D$6:$E$14,2,FALSE)</f>
        <v>Spare parts</v>
      </c>
      <c r="AN3852" s="11" t="str">
        <f>VLOOKUP(F3852,Sheet2!$E$10:$F$13,2,FALSE)</f>
        <v>SPM</v>
      </c>
      <c r="AO3852" s="35" t="s">
        <v>14664</v>
      </c>
      <c r="AP3852">
        <f>MATCH(AN3852,Sheet2!$F$5:$F$18,0)</f>
        <v>6</v>
      </c>
      <c r="AQ3852">
        <f>MATCH(AO3852,Sheet2!$F$5:$K$5,0)</f>
        <v>2</v>
      </c>
      <c r="AR3852" s="33">
        <f>INDEX(Sheet2!$F$5:$K$18,OPaL!AP3852,OPaL!AQ3852)</f>
        <v>0</v>
      </c>
      <c r="AS3852" s="1">
        <f t="shared" si="182"/>
        <v>3096.86</v>
      </c>
    </row>
    <row r="3853" spans="1:45" x14ac:dyDescent="0.2">
      <c r="A3853" s="11" t="s">
        <v>471</v>
      </c>
      <c r="B3853" s="11" t="s">
        <v>472</v>
      </c>
      <c r="C3853" s="11" t="s">
        <v>13403</v>
      </c>
      <c r="D3853" s="21">
        <v>43496</v>
      </c>
      <c r="E3853" s="21" t="s">
        <v>9697</v>
      </c>
      <c r="F3853" s="21" t="s">
        <v>14659</v>
      </c>
      <c r="G3853" s="11" t="s">
        <v>2</v>
      </c>
      <c r="H3853" s="11" t="s">
        <v>3</v>
      </c>
      <c r="I3853" s="11" t="s">
        <v>4</v>
      </c>
      <c r="J3853" s="13">
        <v>5</v>
      </c>
      <c r="K3853" s="12">
        <v>3096.43</v>
      </c>
      <c r="L3853" s="12">
        <v>0</v>
      </c>
      <c r="M3853" s="12">
        <v>0</v>
      </c>
      <c r="N3853" s="12">
        <f t="shared" si="181"/>
        <v>3096.43</v>
      </c>
      <c r="O3853" s="11" t="s">
        <v>5</v>
      </c>
      <c r="P3853" s="13">
        <v>0</v>
      </c>
      <c r="Q3853" s="11" t="s">
        <v>6</v>
      </c>
      <c r="R3853" s="13">
        <v>0</v>
      </c>
      <c r="S3853" s="13">
        <v>0</v>
      </c>
      <c r="T3853" s="11" t="s">
        <v>7</v>
      </c>
      <c r="U3853" s="11" t="s">
        <v>8</v>
      </c>
      <c r="V3853" s="15">
        <v>0</v>
      </c>
      <c r="W3853" s="13">
        <v>0</v>
      </c>
      <c r="X3853" s="15">
        <v>0</v>
      </c>
      <c r="Y3853" s="15">
        <v>0</v>
      </c>
      <c r="Z3853" s="13">
        <v>0</v>
      </c>
      <c r="AA3853" s="15">
        <v>0</v>
      </c>
      <c r="AB3853" s="13">
        <v>0</v>
      </c>
      <c r="AC3853" s="15">
        <v>0</v>
      </c>
      <c r="AD3853" s="13">
        <v>0</v>
      </c>
      <c r="AE3853" s="15">
        <v>0</v>
      </c>
      <c r="AF3853" s="13">
        <v>0</v>
      </c>
      <c r="AG3853" s="15">
        <v>0</v>
      </c>
      <c r="AH3853" s="13">
        <v>0</v>
      </c>
      <c r="AI3853" s="15">
        <v>0</v>
      </c>
      <c r="AJ3853" s="11" t="s">
        <v>9</v>
      </c>
      <c r="AK3853" s="11" t="s">
        <v>13</v>
      </c>
      <c r="AL3853" s="22">
        <f t="shared" si="180"/>
        <v>1796</v>
      </c>
      <c r="AM3853" s="11" t="str">
        <f>VLOOKUP(O3853,Sheet2!$D$6:$E$14,2,FALSE)</f>
        <v>Spare parts</v>
      </c>
      <c r="AN3853" s="11" t="str">
        <f>VLOOKUP(F3853,Sheet2!$E$10:$F$13,2,FALSE)</f>
        <v>SPM</v>
      </c>
      <c r="AO3853" s="35" t="s">
        <v>14668</v>
      </c>
      <c r="AP3853">
        <f>MATCH(AN3853,Sheet2!$F$5:$F$18,0)</f>
        <v>6</v>
      </c>
      <c r="AQ3853">
        <f>MATCH(AO3853,Sheet2!$F$5:$K$5,0)</f>
        <v>6</v>
      </c>
      <c r="AR3853" s="33">
        <f>INDEX(Sheet2!$F$5:$K$18,OPaL!AP3853,OPaL!AQ3853)</f>
        <v>0.15</v>
      </c>
      <c r="AS3853" s="1">
        <f t="shared" si="182"/>
        <v>2631.9654999999998</v>
      </c>
    </row>
    <row r="3854" spans="1:45" x14ac:dyDescent="0.2">
      <c r="A3854" s="11" t="s">
        <v>6881</v>
      </c>
      <c r="B3854" s="11" t="s">
        <v>6882</v>
      </c>
      <c r="C3854" s="11" t="s">
        <v>13404</v>
      </c>
      <c r="D3854" s="21">
        <v>42916</v>
      </c>
      <c r="E3854" s="21" t="s">
        <v>9697</v>
      </c>
      <c r="F3854" s="21" t="s">
        <v>14659</v>
      </c>
      <c r="G3854" s="11" t="s">
        <v>2</v>
      </c>
      <c r="H3854" s="11" t="s">
        <v>16</v>
      </c>
      <c r="I3854" s="11" t="s">
        <v>4</v>
      </c>
      <c r="J3854" s="13">
        <v>1</v>
      </c>
      <c r="K3854" s="12">
        <v>3095.99</v>
      </c>
      <c r="L3854" s="12">
        <v>0</v>
      </c>
      <c r="M3854" s="12">
        <v>0</v>
      </c>
      <c r="N3854" s="12">
        <f t="shared" si="181"/>
        <v>3095.99</v>
      </c>
      <c r="O3854" s="11" t="s">
        <v>5</v>
      </c>
      <c r="P3854" s="13">
        <v>0</v>
      </c>
      <c r="Q3854" s="11" t="s">
        <v>6</v>
      </c>
      <c r="R3854" s="13">
        <v>0</v>
      </c>
      <c r="S3854" s="13">
        <v>0</v>
      </c>
      <c r="T3854" s="11" t="s">
        <v>7</v>
      </c>
      <c r="U3854" s="11" t="s">
        <v>8</v>
      </c>
      <c r="V3854" s="15">
        <v>0</v>
      </c>
      <c r="W3854" s="13">
        <v>0</v>
      </c>
      <c r="X3854" s="15">
        <v>0</v>
      </c>
      <c r="Y3854" s="15">
        <v>0</v>
      </c>
      <c r="Z3854" s="13">
        <v>0</v>
      </c>
      <c r="AA3854" s="15">
        <v>0</v>
      </c>
      <c r="AB3854" s="13">
        <v>0</v>
      </c>
      <c r="AC3854" s="15">
        <v>0</v>
      </c>
      <c r="AD3854" s="13">
        <v>0</v>
      </c>
      <c r="AE3854" s="15">
        <v>0</v>
      </c>
      <c r="AF3854" s="13">
        <v>0</v>
      </c>
      <c r="AG3854" s="15">
        <v>0</v>
      </c>
      <c r="AH3854" s="13">
        <v>0</v>
      </c>
      <c r="AI3854" s="15">
        <v>0</v>
      </c>
      <c r="AJ3854" s="11" t="s">
        <v>17</v>
      </c>
      <c r="AK3854" s="11" t="s">
        <v>13</v>
      </c>
      <c r="AL3854" s="22">
        <f t="shared" si="180"/>
        <v>2376</v>
      </c>
      <c r="AM3854" s="11" t="str">
        <f>VLOOKUP(O3854,Sheet2!$D$6:$E$14,2,FALSE)</f>
        <v>Spare parts</v>
      </c>
      <c r="AN3854" s="11" t="str">
        <f>VLOOKUP(F3854,Sheet2!$E$10:$F$13,2,FALSE)</f>
        <v>SPM</v>
      </c>
      <c r="AO3854" s="35" t="s">
        <v>14668</v>
      </c>
      <c r="AP3854">
        <f>MATCH(AN3854,Sheet2!$F$5:$F$18,0)</f>
        <v>6</v>
      </c>
      <c r="AQ3854">
        <f>MATCH(AO3854,Sheet2!$F$5:$K$5,0)</f>
        <v>6</v>
      </c>
      <c r="AR3854" s="33">
        <f>INDEX(Sheet2!$F$5:$K$18,OPaL!AP3854,OPaL!AQ3854)</f>
        <v>0.15</v>
      </c>
      <c r="AS3854" s="1">
        <f t="shared" si="182"/>
        <v>2631.5914999999995</v>
      </c>
    </row>
    <row r="3855" spans="1:45" x14ac:dyDescent="0.2">
      <c r="A3855" s="11" t="s">
        <v>6883</v>
      </c>
      <c r="B3855" s="11" t="s">
        <v>6884</v>
      </c>
      <c r="C3855" s="11" t="s">
        <v>13405</v>
      </c>
      <c r="D3855" s="21">
        <v>42916</v>
      </c>
      <c r="E3855" s="21" t="s">
        <v>9697</v>
      </c>
      <c r="F3855" s="21" t="s">
        <v>14659</v>
      </c>
      <c r="G3855" s="11" t="s">
        <v>2</v>
      </c>
      <c r="H3855" s="11" t="s">
        <v>16</v>
      </c>
      <c r="I3855" s="11" t="s">
        <v>4</v>
      </c>
      <c r="J3855" s="13">
        <v>1</v>
      </c>
      <c r="K3855" s="12">
        <v>3095.99</v>
      </c>
      <c r="L3855" s="12">
        <v>0</v>
      </c>
      <c r="M3855" s="12">
        <v>0</v>
      </c>
      <c r="N3855" s="12">
        <f t="shared" si="181"/>
        <v>3095.99</v>
      </c>
      <c r="O3855" s="11" t="s">
        <v>5</v>
      </c>
      <c r="P3855" s="13">
        <v>0</v>
      </c>
      <c r="Q3855" s="11" t="s">
        <v>6</v>
      </c>
      <c r="R3855" s="13">
        <v>0</v>
      </c>
      <c r="S3855" s="13">
        <v>0</v>
      </c>
      <c r="T3855" s="11" t="s">
        <v>7</v>
      </c>
      <c r="U3855" s="11" t="s">
        <v>8</v>
      </c>
      <c r="V3855" s="15">
        <v>0</v>
      </c>
      <c r="W3855" s="13">
        <v>0</v>
      </c>
      <c r="X3855" s="15">
        <v>0</v>
      </c>
      <c r="Y3855" s="15">
        <v>0</v>
      </c>
      <c r="Z3855" s="13">
        <v>0</v>
      </c>
      <c r="AA3855" s="15">
        <v>0</v>
      </c>
      <c r="AB3855" s="13">
        <v>0</v>
      </c>
      <c r="AC3855" s="15">
        <v>0</v>
      </c>
      <c r="AD3855" s="13">
        <v>0</v>
      </c>
      <c r="AE3855" s="15">
        <v>0</v>
      </c>
      <c r="AF3855" s="13">
        <v>0</v>
      </c>
      <c r="AG3855" s="15">
        <v>0</v>
      </c>
      <c r="AH3855" s="13">
        <v>0</v>
      </c>
      <c r="AI3855" s="15">
        <v>0</v>
      </c>
      <c r="AJ3855" s="11" t="s">
        <v>17</v>
      </c>
      <c r="AK3855" s="11" t="s">
        <v>13</v>
      </c>
      <c r="AL3855" s="22">
        <f t="shared" si="180"/>
        <v>2376</v>
      </c>
      <c r="AM3855" s="11" t="str">
        <f>VLOOKUP(O3855,Sheet2!$D$6:$E$14,2,FALSE)</f>
        <v>Spare parts</v>
      </c>
      <c r="AN3855" s="11" t="str">
        <f>VLOOKUP(F3855,Sheet2!$E$10:$F$13,2,FALSE)</f>
        <v>SPM</v>
      </c>
      <c r="AO3855" s="35" t="s">
        <v>14668</v>
      </c>
      <c r="AP3855">
        <f>MATCH(AN3855,Sheet2!$F$5:$F$18,0)</f>
        <v>6</v>
      </c>
      <c r="AQ3855">
        <f>MATCH(AO3855,Sheet2!$F$5:$K$5,0)</f>
        <v>6</v>
      </c>
      <c r="AR3855" s="33">
        <f>INDEX(Sheet2!$F$5:$K$18,OPaL!AP3855,OPaL!AQ3855)</f>
        <v>0.15</v>
      </c>
      <c r="AS3855" s="1">
        <f t="shared" si="182"/>
        <v>2631.5914999999995</v>
      </c>
    </row>
    <row r="3856" spans="1:45" x14ac:dyDescent="0.2">
      <c r="A3856" s="11" t="s">
        <v>6897</v>
      </c>
      <c r="B3856" s="11" t="s">
        <v>6898</v>
      </c>
      <c r="C3856" s="11" t="s">
        <v>13406</v>
      </c>
      <c r="D3856" s="21">
        <v>42916</v>
      </c>
      <c r="E3856" s="21" t="s">
        <v>9697</v>
      </c>
      <c r="F3856" s="21" t="s">
        <v>14659</v>
      </c>
      <c r="G3856" s="11" t="s">
        <v>2</v>
      </c>
      <c r="H3856" s="11" t="s">
        <v>16</v>
      </c>
      <c r="I3856" s="11" t="s">
        <v>4</v>
      </c>
      <c r="J3856" s="13">
        <v>1</v>
      </c>
      <c r="K3856" s="12">
        <v>3095.99</v>
      </c>
      <c r="L3856" s="12">
        <v>0</v>
      </c>
      <c r="M3856" s="12">
        <v>0</v>
      </c>
      <c r="N3856" s="12">
        <f t="shared" si="181"/>
        <v>3095.99</v>
      </c>
      <c r="O3856" s="11" t="s">
        <v>5</v>
      </c>
      <c r="P3856" s="13">
        <v>0</v>
      </c>
      <c r="Q3856" s="11" t="s">
        <v>6</v>
      </c>
      <c r="R3856" s="13">
        <v>0</v>
      </c>
      <c r="S3856" s="13">
        <v>0</v>
      </c>
      <c r="T3856" s="11" t="s">
        <v>7</v>
      </c>
      <c r="U3856" s="11" t="s">
        <v>8</v>
      </c>
      <c r="V3856" s="15">
        <v>0</v>
      </c>
      <c r="W3856" s="13">
        <v>0</v>
      </c>
      <c r="X3856" s="15">
        <v>0</v>
      </c>
      <c r="Y3856" s="15">
        <v>0</v>
      </c>
      <c r="Z3856" s="13">
        <v>0</v>
      </c>
      <c r="AA3856" s="15">
        <v>0</v>
      </c>
      <c r="AB3856" s="13">
        <v>0</v>
      </c>
      <c r="AC3856" s="15">
        <v>0</v>
      </c>
      <c r="AD3856" s="13">
        <v>0</v>
      </c>
      <c r="AE3856" s="15">
        <v>0</v>
      </c>
      <c r="AF3856" s="13">
        <v>0</v>
      </c>
      <c r="AG3856" s="15">
        <v>0</v>
      </c>
      <c r="AH3856" s="13">
        <v>0</v>
      </c>
      <c r="AI3856" s="15">
        <v>0</v>
      </c>
      <c r="AJ3856" s="11" t="s">
        <v>17</v>
      </c>
      <c r="AK3856" s="11" t="s">
        <v>13</v>
      </c>
      <c r="AL3856" s="22">
        <f t="shared" si="180"/>
        <v>2376</v>
      </c>
      <c r="AM3856" s="11" t="str">
        <f>VLOOKUP(O3856,Sheet2!$D$6:$E$14,2,FALSE)</f>
        <v>Spare parts</v>
      </c>
      <c r="AN3856" s="11" t="str">
        <f>VLOOKUP(F3856,Sheet2!$E$10:$F$13,2,FALSE)</f>
        <v>SPM</v>
      </c>
      <c r="AO3856" s="35" t="s">
        <v>14668</v>
      </c>
      <c r="AP3856">
        <f>MATCH(AN3856,Sheet2!$F$5:$F$18,0)</f>
        <v>6</v>
      </c>
      <c r="AQ3856">
        <f>MATCH(AO3856,Sheet2!$F$5:$K$5,0)</f>
        <v>6</v>
      </c>
      <c r="AR3856" s="33">
        <f>INDEX(Sheet2!$F$5:$K$18,OPaL!AP3856,OPaL!AQ3856)</f>
        <v>0.15</v>
      </c>
      <c r="AS3856" s="1">
        <f t="shared" si="182"/>
        <v>2631.5914999999995</v>
      </c>
    </row>
    <row r="3857" spans="1:45" x14ac:dyDescent="0.2">
      <c r="A3857" s="11" t="s">
        <v>6899</v>
      </c>
      <c r="B3857" s="11" t="s">
        <v>6900</v>
      </c>
      <c r="C3857" s="11" t="s">
        <v>13407</v>
      </c>
      <c r="D3857" s="21">
        <v>42916</v>
      </c>
      <c r="E3857" s="21" t="s">
        <v>9697</v>
      </c>
      <c r="F3857" s="21" t="s">
        <v>14659</v>
      </c>
      <c r="G3857" s="11" t="s">
        <v>2</v>
      </c>
      <c r="H3857" s="11" t="s">
        <v>16</v>
      </c>
      <c r="I3857" s="11" t="s">
        <v>4</v>
      </c>
      <c r="J3857" s="13">
        <v>1</v>
      </c>
      <c r="K3857" s="12">
        <v>3095.99</v>
      </c>
      <c r="L3857" s="12">
        <v>0</v>
      </c>
      <c r="M3857" s="12">
        <v>0</v>
      </c>
      <c r="N3857" s="12">
        <f t="shared" si="181"/>
        <v>3095.99</v>
      </c>
      <c r="O3857" s="11" t="s">
        <v>5</v>
      </c>
      <c r="P3857" s="13">
        <v>0</v>
      </c>
      <c r="Q3857" s="11" t="s">
        <v>6</v>
      </c>
      <c r="R3857" s="13">
        <v>0</v>
      </c>
      <c r="S3857" s="13">
        <v>0</v>
      </c>
      <c r="T3857" s="11" t="s">
        <v>7</v>
      </c>
      <c r="U3857" s="11" t="s">
        <v>8</v>
      </c>
      <c r="V3857" s="15">
        <v>0</v>
      </c>
      <c r="W3857" s="13">
        <v>0</v>
      </c>
      <c r="X3857" s="15">
        <v>0</v>
      </c>
      <c r="Y3857" s="15">
        <v>0</v>
      </c>
      <c r="Z3857" s="13">
        <v>0</v>
      </c>
      <c r="AA3857" s="15">
        <v>0</v>
      </c>
      <c r="AB3857" s="13">
        <v>0</v>
      </c>
      <c r="AC3857" s="15">
        <v>0</v>
      </c>
      <c r="AD3857" s="13">
        <v>0</v>
      </c>
      <c r="AE3857" s="15">
        <v>0</v>
      </c>
      <c r="AF3857" s="13">
        <v>0</v>
      </c>
      <c r="AG3857" s="15">
        <v>0</v>
      </c>
      <c r="AH3857" s="13">
        <v>0</v>
      </c>
      <c r="AI3857" s="15">
        <v>0</v>
      </c>
      <c r="AJ3857" s="11" t="s">
        <v>17</v>
      </c>
      <c r="AK3857" s="11" t="s">
        <v>13</v>
      </c>
      <c r="AL3857" s="22">
        <f t="shared" si="180"/>
        <v>2376</v>
      </c>
      <c r="AM3857" s="11" t="str">
        <f>VLOOKUP(O3857,Sheet2!$D$6:$E$14,2,FALSE)</f>
        <v>Spare parts</v>
      </c>
      <c r="AN3857" s="11" t="str">
        <f>VLOOKUP(F3857,Sheet2!$E$10:$F$13,2,FALSE)</f>
        <v>SPM</v>
      </c>
      <c r="AO3857" s="35" t="s">
        <v>14668</v>
      </c>
      <c r="AP3857">
        <f>MATCH(AN3857,Sheet2!$F$5:$F$18,0)</f>
        <v>6</v>
      </c>
      <c r="AQ3857">
        <f>MATCH(AO3857,Sheet2!$F$5:$K$5,0)</f>
        <v>6</v>
      </c>
      <c r="AR3857" s="33">
        <f>INDEX(Sheet2!$F$5:$K$18,OPaL!AP3857,OPaL!AQ3857)</f>
        <v>0.15</v>
      </c>
      <c r="AS3857" s="1">
        <f t="shared" si="182"/>
        <v>2631.5914999999995</v>
      </c>
    </row>
    <row r="3858" spans="1:45" x14ac:dyDescent="0.2">
      <c r="A3858" s="11" t="s">
        <v>6915</v>
      </c>
      <c r="B3858" s="11" t="s">
        <v>6916</v>
      </c>
      <c r="C3858" s="11" t="s">
        <v>13408</v>
      </c>
      <c r="D3858" s="21">
        <v>42916</v>
      </c>
      <c r="E3858" s="21" t="s">
        <v>9697</v>
      </c>
      <c r="F3858" s="21" t="s">
        <v>14659</v>
      </c>
      <c r="G3858" s="11" t="s">
        <v>2</v>
      </c>
      <c r="H3858" s="11" t="s">
        <v>16</v>
      </c>
      <c r="I3858" s="11" t="s">
        <v>4</v>
      </c>
      <c r="J3858" s="13">
        <v>1</v>
      </c>
      <c r="K3858" s="12">
        <v>3095.99</v>
      </c>
      <c r="L3858" s="12">
        <v>0</v>
      </c>
      <c r="M3858" s="12">
        <v>0</v>
      </c>
      <c r="N3858" s="12">
        <f t="shared" si="181"/>
        <v>3095.99</v>
      </c>
      <c r="O3858" s="11" t="s">
        <v>5</v>
      </c>
      <c r="P3858" s="13">
        <v>0</v>
      </c>
      <c r="Q3858" s="11" t="s">
        <v>6</v>
      </c>
      <c r="R3858" s="13">
        <v>0</v>
      </c>
      <c r="S3858" s="13">
        <v>0</v>
      </c>
      <c r="T3858" s="11" t="s">
        <v>7</v>
      </c>
      <c r="U3858" s="11" t="s">
        <v>8</v>
      </c>
      <c r="V3858" s="15">
        <v>0</v>
      </c>
      <c r="W3858" s="13">
        <v>0</v>
      </c>
      <c r="X3858" s="15">
        <v>0</v>
      </c>
      <c r="Y3858" s="15">
        <v>0</v>
      </c>
      <c r="Z3858" s="13">
        <v>0</v>
      </c>
      <c r="AA3858" s="15">
        <v>0</v>
      </c>
      <c r="AB3858" s="13">
        <v>0</v>
      </c>
      <c r="AC3858" s="15">
        <v>0</v>
      </c>
      <c r="AD3858" s="13">
        <v>0</v>
      </c>
      <c r="AE3858" s="15">
        <v>0</v>
      </c>
      <c r="AF3858" s="13">
        <v>0</v>
      </c>
      <c r="AG3858" s="15">
        <v>0</v>
      </c>
      <c r="AH3858" s="13">
        <v>0</v>
      </c>
      <c r="AI3858" s="15">
        <v>0</v>
      </c>
      <c r="AJ3858" s="11" t="s">
        <v>17</v>
      </c>
      <c r="AK3858" s="11" t="s">
        <v>13</v>
      </c>
      <c r="AL3858" s="22">
        <f t="shared" si="180"/>
        <v>2376</v>
      </c>
      <c r="AM3858" s="11" t="str">
        <f>VLOOKUP(O3858,Sheet2!$D$6:$E$14,2,FALSE)</f>
        <v>Spare parts</v>
      </c>
      <c r="AN3858" s="11" t="str">
        <f>VLOOKUP(F3858,Sheet2!$E$10:$F$13,2,FALSE)</f>
        <v>SPM</v>
      </c>
      <c r="AO3858" s="35" t="s">
        <v>14668</v>
      </c>
      <c r="AP3858">
        <f>MATCH(AN3858,Sheet2!$F$5:$F$18,0)</f>
        <v>6</v>
      </c>
      <c r="AQ3858">
        <f>MATCH(AO3858,Sheet2!$F$5:$K$5,0)</f>
        <v>6</v>
      </c>
      <c r="AR3858" s="33">
        <f>INDEX(Sheet2!$F$5:$K$18,OPaL!AP3858,OPaL!AQ3858)</f>
        <v>0.15</v>
      </c>
      <c r="AS3858" s="1">
        <f t="shared" si="182"/>
        <v>2631.5914999999995</v>
      </c>
    </row>
    <row r="3859" spans="1:45" x14ac:dyDescent="0.2">
      <c r="A3859" s="11" t="s">
        <v>2867</v>
      </c>
      <c r="B3859" s="11" t="s">
        <v>2868</v>
      </c>
      <c r="C3859" s="11" t="s">
        <v>13409</v>
      </c>
      <c r="D3859" s="21">
        <v>43285</v>
      </c>
      <c r="E3859" s="21"/>
      <c r="F3859" s="21" t="s">
        <v>14659</v>
      </c>
      <c r="G3859" s="11" t="s">
        <v>2</v>
      </c>
      <c r="H3859" s="11" t="s">
        <v>3</v>
      </c>
      <c r="I3859" s="11" t="s">
        <v>351</v>
      </c>
      <c r="J3859" s="13">
        <v>1</v>
      </c>
      <c r="K3859" s="12">
        <v>3090.26</v>
      </c>
      <c r="L3859" s="12">
        <v>0</v>
      </c>
      <c r="M3859" s="12">
        <v>0</v>
      </c>
      <c r="N3859" s="12">
        <f t="shared" si="181"/>
        <v>3090.26</v>
      </c>
      <c r="O3859" s="11" t="s">
        <v>5</v>
      </c>
      <c r="P3859" s="13">
        <v>0</v>
      </c>
      <c r="Q3859" s="11" t="s">
        <v>6</v>
      </c>
      <c r="R3859" s="13">
        <v>0</v>
      </c>
      <c r="S3859" s="13">
        <v>0</v>
      </c>
      <c r="T3859" s="11" t="s">
        <v>7</v>
      </c>
      <c r="U3859" s="11" t="s">
        <v>8</v>
      </c>
      <c r="V3859" s="15">
        <v>0</v>
      </c>
      <c r="W3859" s="13">
        <v>0</v>
      </c>
      <c r="X3859" s="15">
        <v>0</v>
      </c>
      <c r="Y3859" s="15">
        <v>0</v>
      </c>
      <c r="Z3859" s="13">
        <v>0</v>
      </c>
      <c r="AA3859" s="15">
        <v>0</v>
      </c>
      <c r="AB3859" s="13">
        <v>0</v>
      </c>
      <c r="AC3859" s="15">
        <v>0</v>
      </c>
      <c r="AD3859" s="13">
        <v>0</v>
      </c>
      <c r="AE3859" s="15">
        <v>0</v>
      </c>
      <c r="AF3859" s="13">
        <v>0</v>
      </c>
      <c r="AG3859" s="15">
        <v>0</v>
      </c>
      <c r="AH3859" s="13">
        <v>0</v>
      </c>
      <c r="AI3859" s="15">
        <v>0</v>
      </c>
      <c r="AJ3859" s="11" t="s">
        <v>9</v>
      </c>
      <c r="AK3859" s="11" t="s">
        <v>13</v>
      </c>
      <c r="AL3859" s="22">
        <f t="shared" si="180"/>
        <v>2007</v>
      </c>
      <c r="AM3859" s="11" t="str">
        <f>VLOOKUP(O3859,Sheet2!$D$6:$E$14,2,FALSE)</f>
        <v>Spare parts</v>
      </c>
      <c r="AN3859" s="11" t="str">
        <f>VLOOKUP(F3859,Sheet2!$E$10:$F$13,2,FALSE)</f>
        <v>SPM</v>
      </c>
      <c r="AO3859" s="35" t="s">
        <v>14668</v>
      </c>
      <c r="AP3859">
        <f>MATCH(AN3859,Sheet2!$F$5:$F$18,0)</f>
        <v>6</v>
      </c>
      <c r="AQ3859">
        <f>MATCH(AO3859,Sheet2!$F$5:$K$5,0)</f>
        <v>6</v>
      </c>
      <c r="AR3859" s="33">
        <f>INDEX(Sheet2!$F$5:$K$18,OPaL!AP3859,OPaL!AQ3859)</f>
        <v>0.15</v>
      </c>
      <c r="AS3859" s="1">
        <f t="shared" si="182"/>
        <v>2626.721</v>
      </c>
    </row>
    <row r="3860" spans="1:45" x14ac:dyDescent="0.2">
      <c r="A3860" s="11" t="s">
        <v>8491</v>
      </c>
      <c r="B3860" s="11" t="s">
        <v>8492</v>
      </c>
      <c r="C3860" s="11" t="s">
        <v>13410</v>
      </c>
      <c r="D3860" s="21">
        <v>43125</v>
      </c>
      <c r="E3860" s="21" t="s">
        <v>9816</v>
      </c>
      <c r="F3860" s="21" t="s">
        <v>14659</v>
      </c>
      <c r="G3860" s="11" t="s">
        <v>2</v>
      </c>
      <c r="H3860" s="11" t="s">
        <v>3</v>
      </c>
      <c r="I3860" s="11" t="s">
        <v>4</v>
      </c>
      <c r="J3860" s="12">
        <v>20</v>
      </c>
      <c r="K3860" s="12">
        <v>3087.24</v>
      </c>
      <c r="L3860" s="12">
        <v>0</v>
      </c>
      <c r="M3860" s="12">
        <v>0</v>
      </c>
      <c r="N3860" s="12">
        <f t="shared" si="181"/>
        <v>3087.24</v>
      </c>
      <c r="O3860" s="11" t="s">
        <v>8227</v>
      </c>
      <c r="P3860" s="13">
        <v>0</v>
      </c>
      <c r="Q3860" s="11" t="s">
        <v>6</v>
      </c>
      <c r="R3860" s="13">
        <v>0</v>
      </c>
      <c r="S3860" s="13">
        <v>0</v>
      </c>
      <c r="T3860" s="11" t="s">
        <v>7</v>
      </c>
      <c r="U3860" s="11" t="s">
        <v>8</v>
      </c>
      <c r="V3860" s="15">
        <v>0</v>
      </c>
      <c r="W3860" s="13">
        <v>0</v>
      </c>
      <c r="X3860" s="15">
        <v>0</v>
      </c>
      <c r="Y3860" s="15">
        <v>0</v>
      </c>
      <c r="Z3860" s="13">
        <v>0</v>
      </c>
      <c r="AA3860" s="15">
        <v>0</v>
      </c>
      <c r="AB3860" s="13">
        <v>0</v>
      </c>
      <c r="AC3860" s="15">
        <v>0</v>
      </c>
      <c r="AD3860" s="13">
        <v>0</v>
      </c>
      <c r="AE3860" s="15">
        <v>0</v>
      </c>
      <c r="AF3860" s="13">
        <v>0</v>
      </c>
      <c r="AG3860" s="15">
        <v>0</v>
      </c>
      <c r="AH3860" s="13">
        <v>0</v>
      </c>
      <c r="AI3860" s="15">
        <v>0</v>
      </c>
      <c r="AJ3860" s="11" t="s">
        <v>9</v>
      </c>
      <c r="AK3860" s="11" t="s">
        <v>8228</v>
      </c>
      <c r="AL3860" s="22">
        <f t="shared" si="180"/>
        <v>2167</v>
      </c>
      <c r="AM3860" s="11" t="str">
        <f>VLOOKUP(O3860,Sheet2!$D$6:$E$14,2,FALSE)</f>
        <v>Consumables</v>
      </c>
      <c r="AN3860" s="11" t="str">
        <f>VLOOKUP(F3860,Sheet2!$E$15:$F$18,2,FALSE)</f>
        <v>CM</v>
      </c>
      <c r="AO3860" s="35" t="s">
        <v>14668</v>
      </c>
      <c r="AP3860">
        <f>MATCH(AN3860,Sheet2!$F$5:$F$18,0)</f>
        <v>13</v>
      </c>
      <c r="AQ3860">
        <f>MATCH(AO3860,Sheet2!$F$5:$K$5,0)</f>
        <v>6</v>
      </c>
      <c r="AR3860" s="33">
        <f>INDEX(Sheet2!$F$5:$K$18,OPaL!AP3860,OPaL!AQ3860)</f>
        <v>0.2</v>
      </c>
      <c r="AS3860" s="1">
        <f t="shared" si="182"/>
        <v>2469.7919999999999</v>
      </c>
    </row>
    <row r="3861" spans="1:45" x14ac:dyDescent="0.2">
      <c r="A3861" s="11" t="s">
        <v>8561</v>
      </c>
      <c r="B3861" s="11" t="s">
        <v>8562</v>
      </c>
      <c r="C3861" s="11" t="s">
        <v>13411</v>
      </c>
      <c r="D3861" s="21">
        <v>43739</v>
      </c>
      <c r="E3861" s="21" t="s">
        <v>9789</v>
      </c>
      <c r="F3861" s="21" t="s">
        <v>14659</v>
      </c>
      <c r="G3861" s="11" t="s">
        <v>2</v>
      </c>
      <c r="H3861" s="11" t="s">
        <v>3</v>
      </c>
      <c r="I3861" s="11" t="s">
        <v>4</v>
      </c>
      <c r="J3861" s="12">
        <v>90</v>
      </c>
      <c r="K3861" s="12">
        <v>3087.24</v>
      </c>
      <c r="L3861" s="12">
        <v>0</v>
      </c>
      <c r="M3861" s="12">
        <v>0</v>
      </c>
      <c r="N3861" s="12">
        <f t="shared" si="181"/>
        <v>3087.24</v>
      </c>
      <c r="O3861" s="11" t="s">
        <v>8227</v>
      </c>
      <c r="P3861" s="13">
        <v>0</v>
      </c>
      <c r="Q3861" s="11" t="s">
        <v>6</v>
      </c>
      <c r="R3861" s="13">
        <v>0</v>
      </c>
      <c r="S3861" s="13">
        <v>0</v>
      </c>
      <c r="T3861" s="11" t="s">
        <v>7</v>
      </c>
      <c r="U3861" s="11" t="s">
        <v>8</v>
      </c>
      <c r="V3861" s="15">
        <v>0</v>
      </c>
      <c r="W3861" s="13">
        <v>0</v>
      </c>
      <c r="X3861" s="15">
        <v>0</v>
      </c>
      <c r="Y3861" s="15">
        <v>0</v>
      </c>
      <c r="Z3861" s="13">
        <v>0</v>
      </c>
      <c r="AA3861" s="15">
        <v>0</v>
      </c>
      <c r="AB3861" s="13">
        <v>0</v>
      </c>
      <c r="AC3861" s="15">
        <v>0</v>
      </c>
      <c r="AD3861" s="13">
        <v>0</v>
      </c>
      <c r="AE3861" s="15">
        <v>0</v>
      </c>
      <c r="AF3861" s="13">
        <v>0</v>
      </c>
      <c r="AG3861" s="15">
        <v>0</v>
      </c>
      <c r="AH3861" s="13">
        <v>0</v>
      </c>
      <c r="AI3861" s="15">
        <v>0</v>
      </c>
      <c r="AJ3861" s="11" t="s">
        <v>9</v>
      </c>
      <c r="AK3861" s="11" t="s">
        <v>8228</v>
      </c>
      <c r="AL3861" s="22">
        <f t="shared" si="180"/>
        <v>1553</v>
      </c>
      <c r="AM3861" s="11" t="str">
        <f>VLOOKUP(O3861,Sheet2!$D$6:$E$14,2,FALSE)</f>
        <v>Consumables</v>
      </c>
      <c r="AN3861" s="11" t="str">
        <f>VLOOKUP(F3861,Sheet2!$E$15:$F$18,2,FALSE)</f>
        <v>CM</v>
      </c>
      <c r="AO3861" s="35" t="s">
        <v>14668</v>
      </c>
      <c r="AP3861">
        <f>MATCH(AN3861,Sheet2!$F$5:$F$18,0)</f>
        <v>13</v>
      </c>
      <c r="AQ3861">
        <f>MATCH(AO3861,Sheet2!$F$5:$K$5,0)</f>
        <v>6</v>
      </c>
      <c r="AR3861" s="33">
        <f>INDEX(Sheet2!$F$5:$K$18,OPaL!AP3861,OPaL!AQ3861)</f>
        <v>0.2</v>
      </c>
      <c r="AS3861" s="1">
        <f t="shared" si="182"/>
        <v>2469.7919999999999</v>
      </c>
    </row>
    <row r="3862" spans="1:45" x14ac:dyDescent="0.2">
      <c r="A3862" s="11" t="s">
        <v>4589</v>
      </c>
      <c r="B3862" s="11" t="s">
        <v>4590</v>
      </c>
      <c r="C3862" s="11" t="s">
        <v>13412</v>
      </c>
      <c r="D3862" s="21">
        <v>42975</v>
      </c>
      <c r="E3862" s="21" t="s">
        <v>9697</v>
      </c>
      <c r="F3862" s="21" t="s">
        <v>14659</v>
      </c>
      <c r="G3862" s="11" t="s">
        <v>2</v>
      </c>
      <c r="H3862" s="11" t="s">
        <v>16</v>
      </c>
      <c r="I3862" s="11" t="s">
        <v>4</v>
      </c>
      <c r="J3862" s="13">
        <v>1</v>
      </c>
      <c r="K3862" s="12">
        <v>3085</v>
      </c>
      <c r="L3862" s="12">
        <v>0</v>
      </c>
      <c r="M3862" s="12">
        <v>0</v>
      </c>
      <c r="N3862" s="12">
        <f t="shared" si="181"/>
        <v>3085</v>
      </c>
      <c r="O3862" s="11" t="s">
        <v>5</v>
      </c>
      <c r="P3862" s="13">
        <v>0</v>
      </c>
      <c r="Q3862" s="11" t="s">
        <v>6</v>
      </c>
      <c r="R3862" s="13">
        <v>0</v>
      </c>
      <c r="S3862" s="13">
        <v>0</v>
      </c>
      <c r="T3862" s="11" t="s">
        <v>7</v>
      </c>
      <c r="U3862" s="11" t="s">
        <v>8</v>
      </c>
      <c r="V3862" s="15">
        <v>0</v>
      </c>
      <c r="W3862" s="13">
        <v>0</v>
      </c>
      <c r="X3862" s="15">
        <v>0</v>
      </c>
      <c r="Y3862" s="15">
        <v>0</v>
      </c>
      <c r="Z3862" s="13">
        <v>0</v>
      </c>
      <c r="AA3862" s="15">
        <v>0</v>
      </c>
      <c r="AB3862" s="13">
        <v>0</v>
      </c>
      <c r="AC3862" s="15">
        <v>0</v>
      </c>
      <c r="AD3862" s="13">
        <v>0</v>
      </c>
      <c r="AE3862" s="15">
        <v>0</v>
      </c>
      <c r="AF3862" s="13">
        <v>0</v>
      </c>
      <c r="AG3862" s="15">
        <v>0</v>
      </c>
      <c r="AH3862" s="13">
        <v>0</v>
      </c>
      <c r="AI3862" s="15">
        <v>0</v>
      </c>
      <c r="AJ3862" s="11" t="s">
        <v>17</v>
      </c>
      <c r="AK3862" s="11" t="s">
        <v>1398</v>
      </c>
      <c r="AL3862" s="22">
        <f t="shared" si="180"/>
        <v>2317</v>
      </c>
      <c r="AM3862" s="11" t="str">
        <f>VLOOKUP(O3862,Sheet2!$D$6:$E$14,2,FALSE)</f>
        <v>Spare parts</v>
      </c>
      <c r="AN3862" s="11" t="str">
        <f>VLOOKUP(F3862,Sheet2!$E$10:$F$13,2,FALSE)</f>
        <v>SPM</v>
      </c>
      <c r="AO3862" s="35" t="s">
        <v>14668</v>
      </c>
      <c r="AP3862">
        <f>MATCH(AN3862,Sheet2!$F$5:$F$18,0)</f>
        <v>6</v>
      </c>
      <c r="AQ3862">
        <f>MATCH(AO3862,Sheet2!$F$5:$K$5,0)</f>
        <v>6</v>
      </c>
      <c r="AR3862" s="33">
        <f>INDEX(Sheet2!$F$5:$K$18,OPaL!AP3862,OPaL!AQ3862)</f>
        <v>0.15</v>
      </c>
      <c r="AS3862" s="1">
        <f t="shared" si="182"/>
        <v>2622.25</v>
      </c>
    </row>
    <row r="3863" spans="1:45" x14ac:dyDescent="0.2">
      <c r="A3863" s="11" t="s">
        <v>4789</v>
      </c>
      <c r="B3863" s="11" t="s">
        <v>4790</v>
      </c>
      <c r="C3863" s="11" t="s">
        <v>13413</v>
      </c>
      <c r="D3863" s="21">
        <v>44715</v>
      </c>
      <c r="E3863" s="21" t="s">
        <v>9697</v>
      </c>
      <c r="F3863" s="21" t="s">
        <v>14659</v>
      </c>
      <c r="G3863" s="11" t="s">
        <v>2</v>
      </c>
      <c r="H3863" s="11" t="s">
        <v>16</v>
      </c>
      <c r="I3863" s="11" t="s">
        <v>4</v>
      </c>
      <c r="J3863" s="13">
        <v>1</v>
      </c>
      <c r="K3863" s="12">
        <v>3085</v>
      </c>
      <c r="L3863" s="12">
        <v>0</v>
      </c>
      <c r="M3863" s="12">
        <v>0</v>
      </c>
      <c r="N3863" s="12">
        <f t="shared" si="181"/>
        <v>3085</v>
      </c>
      <c r="O3863" s="11" t="s">
        <v>5</v>
      </c>
      <c r="P3863" s="13">
        <v>0</v>
      </c>
      <c r="Q3863" s="11" t="s">
        <v>6</v>
      </c>
      <c r="R3863" s="13">
        <v>0</v>
      </c>
      <c r="S3863" s="13">
        <v>0</v>
      </c>
      <c r="T3863" s="11" t="s">
        <v>7</v>
      </c>
      <c r="U3863" s="11" t="s">
        <v>8</v>
      </c>
      <c r="V3863" s="15">
        <v>0</v>
      </c>
      <c r="W3863" s="13">
        <v>0</v>
      </c>
      <c r="X3863" s="15">
        <v>0</v>
      </c>
      <c r="Y3863" s="15">
        <v>0</v>
      </c>
      <c r="Z3863" s="13">
        <v>0</v>
      </c>
      <c r="AA3863" s="15">
        <v>0</v>
      </c>
      <c r="AB3863" s="13">
        <v>0</v>
      </c>
      <c r="AC3863" s="15">
        <v>0</v>
      </c>
      <c r="AD3863" s="13">
        <v>0</v>
      </c>
      <c r="AE3863" s="15">
        <v>0</v>
      </c>
      <c r="AF3863" s="13">
        <v>0</v>
      </c>
      <c r="AG3863" s="15">
        <v>0</v>
      </c>
      <c r="AH3863" s="13">
        <v>0</v>
      </c>
      <c r="AI3863" s="15">
        <v>0</v>
      </c>
      <c r="AJ3863" s="11" t="s">
        <v>17</v>
      </c>
      <c r="AK3863" s="11" t="s">
        <v>1398</v>
      </c>
      <c r="AL3863" s="22">
        <f t="shared" si="180"/>
        <v>577</v>
      </c>
      <c r="AM3863" s="11" t="str">
        <f>VLOOKUP(O3863,Sheet2!$D$6:$E$14,2,FALSE)</f>
        <v>Spare parts</v>
      </c>
      <c r="AN3863" s="11" t="str">
        <f>VLOOKUP(F3863,Sheet2!$E$10:$F$13,2,FALSE)</f>
        <v>SPM</v>
      </c>
      <c r="AO3863" s="35" t="s">
        <v>14668</v>
      </c>
      <c r="AP3863">
        <f>MATCH(AN3863,Sheet2!$F$5:$F$18,0)</f>
        <v>6</v>
      </c>
      <c r="AQ3863">
        <f>MATCH(AO3863,Sheet2!$F$5:$K$5,0)</f>
        <v>6</v>
      </c>
      <c r="AR3863" s="33">
        <f>INDEX(Sheet2!$F$5:$K$18,OPaL!AP3863,OPaL!AQ3863)</f>
        <v>0.15</v>
      </c>
      <c r="AS3863" s="1">
        <f t="shared" si="182"/>
        <v>2622.25</v>
      </c>
    </row>
    <row r="3864" spans="1:45" x14ac:dyDescent="0.2">
      <c r="A3864" s="11" t="s">
        <v>8441</v>
      </c>
      <c r="B3864" s="11" t="s">
        <v>8442</v>
      </c>
      <c r="C3864" s="11" t="s">
        <v>13414</v>
      </c>
      <c r="D3864" s="21">
        <v>44935</v>
      </c>
      <c r="E3864" s="21" t="s">
        <v>9789</v>
      </c>
      <c r="F3864" s="21" t="s">
        <v>14659</v>
      </c>
      <c r="G3864" s="11" t="s">
        <v>2</v>
      </c>
      <c r="H3864" s="11" t="s">
        <v>3</v>
      </c>
      <c r="I3864" s="11" t="s">
        <v>4</v>
      </c>
      <c r="J3864" s="12">
        <v>83</v>
      </c>
      <c r="K3864" s="12">
        <v>3060.44</v>
      </c>
      <c r="L3864" s="12">
        <v>0</v>
      </c>
      <c r="M3864" s="12">
        <v>0</v>
      </c>
      <c r="N3864" s="12">
        <f t="shared" si="181"/>
        <v>3060.44</v>
      </c>
      <c r="O3864" s="11" t="s">
        <v>8227</v>
      </c>
      <c r="P3864" s="13">
        <v>0</v>
      </c>
      <c r="Q3864" s="11" t="s">
        <v>6</v>
      </c>
      <c r="R3864" s="13">
        <v>0</v>
      </c>
      <c r="S3864" s="13">
        <v>0</v>
      </c>
      <c r="T3864" s="11" t="s">
        <v>7</v>
      </c>
      <c r="U3864" s="11" t="s">
        <v>8</v>
      </c>
      <c r="V3864" s="15">
        <v>0</v>
      </c>
      <c r="W3864" s="13">
        <v>0</v>
      </c>
      <c r="X3864" s="15">
        <v>0</v>
      </c>
      <c r="Y3864" s="15">
        <v>0</v>
      </c>
      <c r="Z3864" s="13">
        <v>0</v>
      </c>
      <c r="AA3864" s="15">
        <v>0</v>
      </c>
      <c r="AB3864" s="13">
        <v>0</v>
      </c>
      <c r="AC3864" s="15">
        <v>0</v>
      </c>
      <c r="AD3864" s="13">
        <v>0</v>
      </c>
      <c r="AE3864" s="15">
        <v>0</v>
      </c>
      <c r="AF3864" s="13">
        <v>0</v>
      </c>
      <c r="AG3864" s="15">
        <v>0</v>
      </c>
      <c r="AH3864" s="13">
        <v>0</v>
      </c>
      <c r="AI3864" s="15">
        <v>0</v>
      </c>
      <c r="AJ3864" s="11" t="s">
        <v>9</v>
      </c>
      <c r="AK3864" s="11" t="s">
        <v>8228</v>
      </c>
      <c r="AL3864" s="22">
        <f t="shared" si="180"/>
        <v>357</v>
      </c>
      <c r="AM3864" s="11" t="str">
        <f>VLOOKUP(O3864,Sheet2!$D$6:$E$14,2,FALSE)</f>
        <v>Consumables</v>
      </c>
      <c r="AN3864" s="11" t="str">
        <f>VLOOKUP(F3864,Sheet2!$E$15:$F$18,2,FALSE)</f>
        <v>CM</v>
      </c>
      <c r="AO3864" s="35" t="s">
        <v>14667</v>
      </c>
      <c r="AP3864">
        <f>MATCH(AN3864,Sheet2!$F$5:$F$18,0)</f>
        <v>13</v>
      </c>
      <c r="AQ3864">
        <f>MATCH(AO3864,Sheet2!$F$5:$K$5,0)</f>
        <v>5</v>
      </c>
      <c r="AR3864" s="33">
        <f>INDEX(Sheet2!$F$5:$K$18,OPaL!AP3864,OPaL!AQ3864)</f>
        <v>0.1</v>
      </c>
      <c r="AS3864" s="1">
        <f t="shared" si="182"/>
        <v>2754.3960000000002</v>
      </c>
    </row>
    <row r="3865" spans="1:45" x14ac:dyDescent="0.2">
      <c r="A3865" s="11" t="s">
        <v>6761</v>
      </c>
      <c r="B3865" s="11" t="s">
        <v>6762</v>
      </c>
      <c r="C3865" s="11" t="s">
        <v>13415</v>
      </c>
      <c r="D3865" s="21">
        <v>42424</v>
      </c>
      <c r="E3865" s="21" t="s">
        <v>9697</v>
      </c>
      <c r="F3865" s="21" t="s">
        <v>14659</v>
      </c>
      <c r="G3865" s="11" t="s">
        <v>2</v>
      </c>
      <c r="H3865" s="11" t="s">
        <v>3</v>
      </c>
      <c r="I3865" s="11" t="s">
        <v>4</v>
      </c>
      <c r="J3865" s="13">
        <v>1</v>
      </c>
      <c r="K3865" s="12">
        <v>3048.66</v>
      </c>
      <c r="L3865" s="12">
        <v>0</v>
      </c>
      <c r="M3865" s="12">
        <v>0</v>
      </c>
      <c r="N3865" s="12">
        <f t="shared" si="181"/>
        <v>3048.66</v>
      </c>
      <c r="O3865" s="11" t="s">
        <v>5</v>
      </c>
      <c r="P3865" s="13">
        <v>0</v>
      </c>
      <c r="Q3865" s="11" t="s">
        <v>6</v>
      </c>
      <c r="R3865" s="13">
        <v>0</v>
      </c>
      <c r="S3865" s="13">
        <v>0</v>
      </c>
      <c r="T3865" s="11" t="s">
        <v>7</v>
      </c>
      <c r="U3865" s="11" t="s">
        <v>8</v>
      </c>
      <c r="V3865" s="15">
        <v>0</v>
      </c>
      <c r="W3865" s="13">
        <v>0</v>
      </c>
      <c r="X3865" s="15">
        <v>0</v>
      </c>
      <c r="Y3865" s="15">
        <v>0</v>
      </c>
      <c r="Z3865" s="13">
        <v>0</v>
      </c>
      <c r="AA3865" s="15">
        <v>0</v>
      </c>
      <c r="AB3865" s="13">
        <v>0</v>
      </c>
      <c r="AC3865" s="15">
        <v>0</v>
      </c>
      <c r="AD3865" s="13">
        <v>0</v>
      </c>
      <c r="AE3865" s="15">
        <v>0</v>
      </c>
      <c r="AF3865" s="13">
        <v>0</v>
      </c>
      <c r="AG3865" s="15">
        <v>0</v>
      </c>
      <c r="AH3865" s="13">
        <v>0</v>
      </c>
      <c r="AI3865" s="15">
        <v>0</v>
      </c>
      <c r="AJ3865" s="11" t="s">
        <v>9</v>
      </c>
      <c r="AK3865" s="11" t="s">
        <v>13</v>
      </c>
      <c r="AL3865" s="22">
        <f t="shared" si="180"/>
        <v>2868</v>
      </c>
      <c r="AM3865" s="11" t="str">
        <f>VLOOKUP(O3865,Sheet2!$D$6:$E$14,2,FALSE)</f>
        <v>Spare parts</v>
      </c>
      <c r="AN3865" s="11" t="str">
        <f>VLOOKUP(F3865,Sheet2!$E$10:$F$13,2,FALSE)</f>
        <v>SPM</v>
      </c>
      <c r="AO3865" s="35" t="s">
        <v>14668</v>
      </c>
      <c r="AP3865">
        <f>MATCH(AN3865,Sheet2!$F$5:$F$18,0)</f>
        <v>6</v>
      </c>
      <c r="AQ3865">
        <f>MATCH(AO3865,Sheet2!$F$5:$K$5,0)</f>
        <v>6</v>
      </c>
      <c r="AR3865" s="33">
        <f>INDEX(Sheet2!$F$5:$K$18,OPaL!AP3865,OPaL!AQ3865)</f>
        <v>0.15</v>
      </c>
      <c r="AS3865" s="1">
        <f t="shared" si="182"/>
        <v>2591.3609999999999</v>
      </c>
    </row>
    <row r="3866" spans="1:45" x14ac:dyDescent="0.2">
      <c r="A3866" s="11" t="s">
        <v>6761</v>
      </c>
      <c r="B3866" s="11" t="s">
        <v>6762</v>
      </c>
      <c r="C3866" s="11" t="s">
        <v>13415</v>
      </c>
      <c r="D3866" s="21">
        <v>42424</v>
      </c>
      <c r="E3866" s="21" t="s">
        <v>9697</v>
      </c>
      <c r="F3866" s="21" t="s">
        <v>14659</v>
      </c>
      <c r="G3866" s="11" t="s">
        <v>2</v>
      </c>
      <c r="H3866" s="11" t="s">
        <v>16</v>
      </c>
      <c r="I3866" s="11" t="s">
        <v>4</v>
      </c>
      <c r="J3866" s="13">
        <v>1</v>
      </c>
      <c r="K3866" s="12">
        <v>3048.66</v>
      </c>
      <c r="L3866" s="12">
        <v>0</v>
      </c>
      <c r="M3866" s="12">
        <v>0</v>
      </c>
      <c r="N3866" s="12">
        <f t="shared" si="181"/>
        <v>3048.66</v>
      </c>
      <c r="O3866" s="11" t="s">
        <v>5</v>
      </c>
      <c r="P3866" s="13">
        <v>0</v>
      </c>
      <c r="Q3866" s="11" t="s">
        <v>6</v>
      </c>
      <c r="R3866" s="13">
        <v>0</v>
      </c>
      <c r="S3866" s="13">
        <v>0</v>
      </c>
      <c r="T3866" s="11" t="s">
        <v>7</v>
      </c>
      <c r="U3866" s="11" t="s">
        <v>8</v>
      </c>
      <c r="V3866" s="15">
        <v>0</v>
      </c>
      <c r="W3866" s="13">
        <v>0</v>
      </c>
      <c r="X3866" s="15">
        <v>0</v>
      </c>
      <c r="Y3866" s="15">
        <v>0</v>
      </c>
      <c r="Z3866" s="13">
        <v>0</v>
      </c>
      <c r="AA3866" s="15">
        <v>0</v>
      </c>
      <c r="AB3866" s="13">
        <v>0</v>
      </c>
      <c r="AC3866" s="15">
        <v>0</v>
      </c>
      <c r="AD3866" s="13">
        <v>0</v>
      </c>
      <c r="AE3866" s="15">
        <v>0</v>
      </c>
      <c r="AF3866" s="13">
        <v>0</v>
      </c>
      <c r="AG3866" s="15">
        <v>0</v>
      </c>
      <c r="AH3866" s="13">
        <v>0</v>
      </c>
      <c r="AI3866" s="15">
        <v>0</v>
      </c>
      <c r="AJ3866" s="11" t="s">
        <v>17</v>
      </c>
      <c r="AK3866" s="11" t="s">
        <v>13</v>
      </c>
      <c r="AL3866" s="22">
        <f t="shared" si="180"/>
        <v>2868</v>
      </c>
      <c r="AM3866" s="11" t="str">
        <f>VLOOKUP(O3866,Sheet2!$D$6:$E$14,2,FALSE)</f>
        <v>Spare parts</v>
      </c>
      <c r="AN3866" s="11" t="str">
        <f>VLOOKUP(F3866,Sheet2!$E$10:$F$13,2,FALSE)</f>
        <v>SPM</v>
      </c>
      <c r="AO3866" s="35" t="s">
        <v>14668</v>
      </c>
      <c r="AP3866">
        <f>MATCH(AN3866,Sheet2!$F$5:$F$18,0)</f>
        <v>6</v>
      </c>
      <c r="AQ3866">
        <f>MATCH(AO3866,Sheet2!$F$5:$K$5,0)</f>
        <v>6</v>
      </c>
      <c r="AR3866" s="33">
        <f>INDEX(Sheet2!$F$5:$K$18,OPaL!AP3866,OPaL!AQ3866)</f>
        <v>0.15</v>
      </c>
      <c r="AS3866" s="1">
        <f t="shared" si="182"/>
        <v>2591.3609999999999</v>
      </c>
    </row>
    <row r="3867" spans="1:45" x14ac:dyDescent="0.2">
      <c r="A3867" s="11" t="s">
        <v>6763</v>
      </c>
      <c r="B3867" s="11" t="s">
        <v>6764</v>
      </c>
      <c r="C3867" s="11" t="s">
        <v>13416</v>
      </c>
      <c r="D3867" s="21">
        <v>42424</v>
      </c>
      <c r="E3867" s="21" t="s">
        <v>9697</v>
      </c>
      <c r="F3867" s="21" t="s">
        <v>14659</v>
      </c>
      <c r="G3867" s="11" t="s">
        <v>2</v>
      </c>
      <c r="H3867" s="11" t="s">
        <v>3</v>
      </c>
      <c r="I3867" s="11" t="s">
        <v>4</v>
      </c>
      <c r="J3867" s="13">
        <v>1</v>
      </c>
      <c r="K3867" s="12">
        <v>3047.18</v>
      </c>
      <c r="L3867" s="12">
        <v>0</v>
      </c>
      <c r="M3867" s="12">
        <v>0</v>
      </c>
      <c r="N3867" s="12">
        <f t="shared" si="181"/>
        <v>3047.18</v>
      </c>
      <c r="O3867" s="11" t="s">
        <v>5</v>
      </c>
      <c r="P3867" s="13">
        <v>0</v>
      </c>
      <c r="Q3867" s="11" t="s">
        <v>6</v>
      </c>
      <c r="R3867" s="13">
        <v>0</v>
      </c>
      <c r="S3867" s="13">
        <v>0</v>
      </c>
      <c r="T3867" s="11" t="s">
        <v>7</v>
      </c>
      <c r="U3867" s="11" t="s">
        <v>8</v>
      </c>
      <c r="V3867" s="15">
        <v>0</v>
      </c>
      <c r="W3867" s="13">
        <v>0</v>
      </c>
      <c r="X3867" s="15">
        <v>0</v>
      </c>
      <c r="Y3867" s="15">
        <v>0</v>
      </c>
      <c r="Z3867" s="13">
        <v>0</v>
      </c>
      <c r="AA3867" s="15">
        <v>0</v>
      </c>
      <c r="AB3867" s="13">
        <v>0</v>
      </c>
      <c r="AC3867" s="15">
        <v>0</v>
      </c>
      <c r="AD3867" s="13">
        <v>0</v>
      </c>
      <c r="AE3867" s="15">
        <v>0</v>
      </c>
      <c r="AF3867" s="13">
        <v>0</v>
      </c>
      <c r="AG3867" s="15">
        <v>0</v>
      </c>
      <c r="AH3867" s="13">
        <v>0</v>
      </c>
      <c r="AI3867" s="15">
        <v>0</v>
      </c>
      <c r="AJ3867" s="11" t="s">
        <v>9</v>
      </c>
      <c r="AK3867" s="11" t="s">
        <v>13</v>
      </c>
      <c r="AL3867" s="22">
        <f t="shared" si="180"/>
        <v>2868</v>
      </c>
      <c r="AM3867" s="11" t="str">
        <f>VLOOKUP(O3867,Sheet2!$D$6:$E$14,2,FALSE)</f>
        <v>Spare parts</v>
      </c>
      <c r="AN3867" s="11" t="str">
        <f>VLOOKUP(F3867,Sheet2!$E$10:$F$13,2,FALSE)</f>
        <v>SPM</v>
      </c>
      <c r="AO3867" s="35" t="s">
        <v>14668</v>
      </c>
      <c r="AP3867">
        <f>MATCH(AN3867,Sheet2!$F$5:$F$18,0)</f>
        <v>6</v>
      </c>
      <c r="AQ3867">
        <f>MATCH(AO3867,Sheet2!$F$5:$K$5,0)</f>
        <v>6</v>
      </c>
      <c r="AR3867" s="33">
        <f>INDEX(Sheet2!$F$5:$K$18,OPaL!AP3867,OPaL!AQ3867)</f>
        <v>0.15</v>
      </c>
      <c r="AS3867" s="1">
        <f t="shared" si="182"/>
        <v>2590.1029999999996</v>
      </c>
    </row>
    <row r="3868" spans="1:45" x14ac:dyDescent="0.2">
      <c r="A3868" s="11" t="s">
        <v>6763</v>
      </c>
      <c r="B3868" s="11" t="s">
        <v>6764</v>
      </c>
      <c r="C3868" s="11" t="s">
        <v>13416</v>
      </c>
      <c r="D3868" s="21">
        <v>42424</v>
      </c>
      <c r="E3868" s="21" t="s">
        <v>9697</v>
      </c>
      <c r="F3868" s="21" t="s">
        <v>14659</v>
      </c>
      <c r="G3868" s="11" t="s">
        <v>2</v>
      </c>
      <c r="H3868" s="11" t="s">
        <v>16</v>
      </c>
      <c r="I3868" s="11" t="s">
        <v>4</v>
      </c>
      <c r="J3868" s="13">
        <v>1</v>
      </c>
      <c r="K3868" s="12">
        <v>3047.18</v>
      </c>
      <c r="L3868" s="12">
        <v>0</v>
      </c>
      <c r="M3868" s="12">
        <v>0</v>
      </c>
      <c r="N3868" s="12">
        <f t="shared" si="181"/>
        <v>3047.18</v>
      </c>
      <c r="O3868" s="11" t="s">
        <v>5</v>
      </c>
      <c r="P3868" s="13">
        <v>0</v>
      </c>
      <c r="Q3868" s="11" t="s">
        <v>6</v>
      </c>
      <c r="R3868" s="13">
        <v>0</v>
      </c>
      <c r="S3868" s="13">
        <v>0</v>
      </c>
      <c r="T3868" s="11" t="s">
        <v>7</v>
      </c>
      <c r="U3868" s="11" t="s">
        <v>8</v>
      </c>
      <c r="V3868" s="15">
        <v>0</v>
      </c>
      <c r="W3868" s="13">
        <v>0</v>
      </c>
      <c r="X3868" s="15">
        <v>0</v>
      </c>
      <c r="Y3868" s="15">
        <v>0</v>
      </c>
      <c r="Z3868" s="13">
        <v>0</v>
      </c>
      <c r="AA3868" s="15">
        <v>0</v>
      </c>
      <c r="AB3868" s="13">
        <v>0</v>
      </c>
      <c r="AC3868" s="15">
        <v>0</v>
      </c>
      <c r="AD3868" s="13">
        <v>0</v>
      </c>
      <c r="AE3868" s="15">
        <v>0</v>
      </c>
      <c r="AF3868" s="13">
        <v>0</v>
      </c>
      <c r="AG3868" s="15">
        <v>0</v>
      </c>
      <c r="AH3868" s="13">
        <v>0</v>
      </c>
      <c r="AI3868" s="15">
        <v>0</v>
      </c>
      <c r="AJ3868" s="11" t="s">
        <v>17</v>
      </c>
      <c r="AK3868" s="11" t="s">
        <v>13</v>
      </c>
      <c r="AL3868" s="22">
        <f t="shared" si="180"/>
        <v>2868</v>
      </c>
      <c r="AM3868" s="11" t="str">
        <f>VLOOKUP(O3868,Sheet2!$D$6:$E$14,2,FALSE)</f>
        <v>Spare parts</v>
      </c>
      <c r="AN3868" s="11" t="str">
        <f>VLOOKUP(F3868,Sheet2!$E$10:$F$13,2,FALSE)</f>
        <v>SPM</v>
      </c>
      <c r="AO3868" s="35" t="s">
        <v>14668</v>
      </c>
      <c r="AP3868">
        <f>MATCH(AN3868,Sheet2!$F$5:$F$18,0)</f>
        <v>6</v>
      </c>
      <c r="AQ3868">
        <f>MATCH(AO3868,Sheet2!$F$5:$K$5,0)</f>
        <v>6</v>
      </c>
      <c r="AR3868" s="33">
        <f>INDEX(Sheet2!$F$5:$K$18,OPaL!AP3868,OPaL!AQ3868)</f>
        <v>0.15</v>
      </c>
      <c r="AS3868" s="1">
        <f t="shared" si="182"/>
        <v>2590.1029999999996</v>
      </c>
    </row>
    <row r="3869" spans="1:45" x14ac:dyDescent="0.2">
      <c r="A3869" s="11" t="s">
        <v>2765</v>
      </c>
      <c r="B3869" s="11" t="s">
        <v>2766</v>
      </c>
      <c r="C3869" s="11" t="s">
        <v>13417</v>
      </c>
      <c r="D3869" s="21">
        <v>43318</v>
      </c>
      <c r="E3869" s="21" t="s">
        <v>9697</v>
      </c>
      <c r="F3869" s="21" t="s">
        <v>14659</v>
      </c>
      <c r="G3869" s="11" t="s">
        <v>2</v>
      </c>
      <c r="H3869" s="11" t="s">
        <v>3</v>
      </c>
      <c r="I3869" s="11" t="s">
        <v>4</v>
      </c>
      <c r="J3869" s="12">
        <v>5</v>
      </c>
      <c r="K3869" s="12">
        <v>3045.06</v>
      </c>
      <c r="L3869" s="12">
        <v>0</v>
      </c>
      <c r="M3869" s="12">
        <v>0</v>
      </c>
      <c r="N3869" s="12">
        <f t="shared" si="181"/>
        <v>3045.06</v>
      </c>
      <c r="O3869" s="11" t="s">
        <v>5</v>
      </c>
      <c r="P3869" s="13">
        <v>0</v>
      </c>
      <c r="Q3869" s="11" t="s">
        <v>6</v>
      </c>
      <c r="R3869" s="13">
        <v>0</v>
      </c>
      <c r="S3869" s="13">
        <v>0</v>
      </c>
      <c r="T3869" s="11" t="s">
        <v>7</v>
      </c>
      <c r="U3869" s="11" t="s">
        <v>8</v>
      </c>
      <c r="V3869" s="15">
        <v>0</v>
      </c>
      <c r="W3869" s="13">
        <v>0</v>
      </c>
      <c r="X3869" s="15">
        <v>0</v>
      </c>
      <c r="Y3869" s="15">
        <v>0</v>
      </c>
      <c r="Z3869" s="13">
        <v>0</v>
      </c>
      <c r="AA3869" s="15">
        <v>0</v>
      </c>
      <c r="AB3869" s="13">
        <v>0</v>
      </c>
      <c r="AC3869" s="15">
        <v>0</v>
      </c>
      <c r="AD3869" s="13">
        <v>0</v>
      </c>
      <c r="AE3869" s="15">
        <v>0</v>
      </c>
      <c r="AF3869" s="13">
        <v>0</v>
      </c>
      <c r="AG3869" s="15">
        <v>0</v>
      </c>
      <c r="AH3869" s="13">
        <v>0</v>
      </c>
      <c r="AI3869" s="15">
        <v>0</v>
      </c>
      <c r="AJ3869" s="11" t="s">
        <v>9</v>
      </c>
      <c r="AK3869" s="11" t="s">
        <v>13</v>
      </c>
      <c r="AL3869" s="22">
        <f t="shared" si="180"/>
        <v>1974</v>
      </c>
      <c r="AM3869" s="11" t="str">
        <f>VLOOKUP(O3869,Sheet2!$D$6:$E$14,2,FALSE)</f>
        <v>Spare parts</v>
      </c>
      <c r="AN3869" s="11" t="str">
        <f>VLOOKUP(F3869,Sheet2!$E$10:$F$13,2,FALSE)</f>
        <v>SPM</v>
      </c>
      <c r="AO3869" s="35" t="s">
        <v>14668</v>
      </c>
      <c r="AP3869">
        <f>MATCH(AN3869,Sheet2!$F$5:$F$18,0)</f>
        <v>6</v>
      </c>
      <c r="AQ3869">
        <f>MATCH(AO3869,Sheet2!$F$5:$K$5,0)</f>
        <v>6</v>
      </c>
      <c r="AR3869" s="33">
        <f>INDEX(Sheet2!$F$5:$K$18,OPaL!AP3869,OPaL!AQ3869)</f>
        <v>0.15</v>
      </c>
      <c r="AS3869" s="1">
        <f t="shared" si="182"/>
        <v>2588.3009999999999</v>
      </c>
    </row>
    <row r="3870" spans="1:45" x14ac:dyDescent="0.2">
      <c r="A3870" s="11" t="s">
        <v>2419</v>
      </c>
      <c r="B3870" s="11" t="s">
        <v>2420</v>
      </c>
      <c r="C3870" s="11" t="s">
        <v>13418</v>
      </c>
      <c r="D3870" s="21">
        <v>43573</v>
      </c>
      <c r="E3870" s="21" t="s">
        <v>9788</v>
      </c>
      <c r="F3870" s="21" t="s">
        <v>14659</v>
      </c>
      <c r="G3870" s="11" t="s">
        <v>2</v>
      </c>
      <c r="H3870" s="11" t="s">
        <v>3</v>
      </c>
      <c r="I3870" s="11" t="s">
        <v>4</v>
      </c>
      <c r="J3870" s="13">
        <v>6</v>
      </c>
      <c r="K3870" s="12">
        <v>3042</v>
      </c>
      <c r="L3870" s="12">
        <v>0</v>
      </c>
      <c r="M3870" s="12">
        <v>0</v>
      </c>
      <c r="N3870" s="12">
        <f t="shared" si="181"/>
        <v>3042</v>
      </c>
      <c r="O3870" s="11" t="s">
        <v>5</v>
      </c>
      <c r="P3870" s="13">
        <v>0</v>
      </c>
      <c r="Q3870" s="11" t="s">
        <v>6</v>
      </c>
      <c r="R3870" s="13">
        <v>0</v>
      </c>
      <c r="S3870" s="13">
        <v>0</v>
      </c>
      <c r="T3870" s="11" t="s">
        <v>7</v>
      </c>
      <c r="U3870" s="11" t="s">
        <v>8</v>
      </c>
      <c r="V3870" s="15">
        <v>0</v>
      </c>
      <c r="W3870" s="13">
        <v>0</v>
      </c>
      <c r="X3870" s="15">
        <v>0</v>
      </c>
      <c r="Y3870" s="15">
        <v>0</v>
      </c>
      <c r="Z3870" s="13">
        <v>0</v>
      </c>
      <c r="AA3870" s="15">
        <v>0</v>
      </c>
      <c r="AB3870" s="13">
        <v>0</v>
      </c>
      <c r="AC3870" s="15">
        <v>0</v>
      </c>
      <c r="AD3870" s="13">
        <v>0</v>
      </c>
      <c r="AE3870" s="15">
        <v>0</v>
      </c>
      <c r="AF3870" s="13">
        <v>0</v>
      </c>
      <c r="AG3870" s="15">
        <v>0</v>
      </c>
      <c r="AH3870" s="13">
        <v>0</v>
      </c>
      <c r="AI3870" s="15">
        <v>0</v>
      </c>
      <c r="AJ3870" s="11" t="s">
        <v>9</v>
      </c>
      <c r="AK3870" s="11" t="s">
        <v>13</v>
      </c>
      <c r="AL3870" s="22">
        <f t="shared" si="180"/>
        <v>1719</v>
      </c>
      <c r="AM3870" s="11" t="str">
        <f>VLOOKUP(O3870,Sheet2!$D$6:$E$14,2,FALSE)</f>
        <v>Spare parts</v>
      </c>
      <c r="AN3870" s="11" t="str">
        <f>VLOOKUP(F3870,Sheet2!$E$10:$F$13,2,FALSE)</f>
        <v>SPM</v>
      </c>
      <c r="AO3870" s="35" t="s">
        <v>14668</v>
      </c>
      <c r="AP3870">
        <f>MATCH(AN3870,Sheet2!$F$5:$F$18,0)</f>
        <v>6</v>
      </c>
      <c r="AQ3870">
        <f>MATCH(AO3870,Sheet2!$F$5:$K$5,0)</f>
        <v>6</v>
      </c>
      <c r="AR3870" s="33">
        <f>INDEX(Sheet2!$F$5:$K$18,OPaL!AP3870,OPaL!AQ3870)</f>
        <v>0.15</v>
      </c>
      <c r="AS3870" s="1">
        <f t="shared" si="182"/>
        <v>2585.6999999999998</v>
      </c>
    </row>
    <row r="3871" spans="1:45" x14ac:dyDescent="0.2">
      <c r="A3871" s="11" t="s">
        <v>9340</v>
      </c>
      <c r="B3871" s="11" t="s">
        <v>9341</v>
      </c>
      <c r="C3871" s="11" t="s">
        <v>13419</v>
      </c>
      <c r="D3871" s="21">
        <v>44078</v>
      </c>
      <c r="E3871" s="21" t="s">
        <v>9757</v>
      </c>
      <c r="F3871" s="21" t="s">
        <v>14659</v>
      </c>
      <c r="G3871" s="11" t="s">
        <v>2</v>
      </c>
      <c r="H3871" s="11" t="s">
        <v>16</v>
      </c>
      <c r="I3871" s="11" t="s">
        <v>4</v>
      </c>
      <c r="J3871" s="13">
        <v>13</v>
      </c>
      <c r="K3871" s="12">
        <v>3041.24</v>
      </c>
      <c r="L3871" s="12">
        <v>0</v>
      </c>
      <c r="M3871" s="12">
        <v>0</v>
      </c>
      <c r="N3871" s="12">
        <f t="shared" si="181"/>
        <v>3041.24</v>
      </c>
      <c r="O3871" s="11" t="s">
        <v>8227</v>
      </c>
      <c r="P3871" s="13">
        <v>0</v>
      </c>
      <c r="Q3871" s="11" t="s">
        <v>6</v>
      </c>
      <c r="R3871" s="13">
        <v>0</v>
      </c>
      <c r="S3871" s="13">
        <v>0</v>
      </c>
      <c r="T3871" s="11" t="s">
        <v>7</v>
      </c>
      <c r="U3871" s="11" t="s">
        <v>8</v>
      </c>
      <c r="V3871" s="15">
        <v>0</v>
      </c>
      <c r="W3871" s="13">
        <v>0</v>
      </c>
      <c r="X3871" s="15">
        <v>0</v>
      </c>
      <c r="Y3871" s="15">
        <v>0</v>
      </c>
      <c r="Z3871" s="13">
        <v>0</v>
      </c>
      <c r="AA3871" s="15">
        <v>0</v>
      </c>
      <c r="AB3871" s="13">
        <v>0</v>
      </c>
      <c r="AC3871" s="15">
        <v>0</v>
      </c>
      <c r="AD3871" s="13">
        <v>0</v>
      </c>
      <c r="AE3871" s="15">
        <v>0</v>
      </c>
      <c r="AF3871" s="13">
        <v>0</v>
      </c>
      <c r="AG3871" s="15">
        <v>0</v>
      </c>
      <c r="AH3871" s="13">
        <v>0</v>
      </c>
      <c r="AI3871" s="15">
        <v>0</v>
      </c>
      <c r="AJ3871" s="11" t="s">
        <v>17</v>
      </c>
      <c r="AK3871" s="11" t="s">
        <v>8228</v>
      </c>
      <c r="AL3871" s="22">
        <f t="shared" si="180"/>
        <v>1214</v>
      </c>
      <c r="AM3871" s="11" t="str">
        <f>VLOOKUP(O3871,Sheet2!$D$6:$E$14,2,FALSE)</f>
        <v>Consumables</v>
      </c>
      <c r="AN3871" s="11" t="str">
        <f>VLOOKUP(F3871,Sheet2!$E$15:$F$18,2,FALSE)</f>
        <v>CM</v>
      </c>
      <c r="AO3871" s="35" t="s">
        <v>14668</v>
      </c>
      <c r="AP3871">
        <f>MATCH(AN3871,Sheet2!$F$5:$F$18,0)</f>
        <v>13</v>
      </c>
      <c r="AQ3871">
        <f>MATCH(AO3871,Sheet2!$F$5:$K$5,0)</f>
        <v>6</v>
      </c>
      <c r="AR3871" s="33">
        <f>INDEX(Sheet2!$F$5:$K$18,OPaL!AP3871,OPaL!AQ3871)</f>
        <v>0.2</v>
      </c>
      <c r="AS3871" s="1">
        <f t="shared" si="182"/>
        <v>2432.9919999999997</v>
      </c>
    </row>
    <row r="3872" spans="1:45" x14ac:dyDescent="0.2">
      <c r="A3872" s="11" t="s">
        <v>9072</v>
      </c>
      <c r="B3872" s="11" t="s">
        <v>9073</v>
      </c>
      <c r="C3872" s="11" t="s">
        <v>13420</v>
      </c>
      <c r="D3872" s="21">
        <v>45225</v>
      </c>
      <c r="E3872" s="21" t="s">
        <v>9761</v>
      </c>
      <c r="F3872" s="21" t="s">
        <v>14659</v>
      </c>
      <c r="G3872" s="11" t="s">
        <v>2</v>
      </c>
      <c r="H3872" s="11" t="s">
        <v>350</v>
      </c>
      <c r="I3872" s="11" t="s">
        <v>4</v>
      </c>
      <c r="J3872" s="13">
        <v>1</v>
      </c>
      <c r="K3872" s="12">
        <v>3040</v>
      </c>
      <c r="L3872" s="12">
        <v>0</v>
      </c>
      <c r="M3872" s="12">
        <v>0</v>
      </c>
      <c r="N3872" s="12">
        <f t="shared" si="181"/>
        <v>3040</v>
      </c>
      <c r="O3872" s="11" t="s">
        <v>8227</v>
      </c>
      <c r="P3872" s="13">
        <v>0</v>
      </c>
      <c r="Q3872" s="11" t="s">
        <v>6</v>
      </c>
      <c r="R3872" s="13">
        <v>0</v>
      </c>
      <c r="S3872" s="13">
        <v>0</v>
      </c>
      <c r="T3872" s="11" t="s">
        <v>7</v>
      </c>
      <c r="U3872" s="11" t="s">
        <v>8</v>
      </c>
      <c r="V3872" s="15">
        <v>0</v>
      </c>
      <c r="W3872" s="13">
        <v>0</v>
      </c>
      <c r="X3872" s="15">
        <v>0</v>
      </c>
      <c r="Y3872" s="15">
        <v>0</v>
      </c>
      <c r="Z3872" s="13">
        <v>0</v>
      </c>
      <c r="AA3872" s="15">
        <v>0</v>
      </c>
      <c r="AB3872" s="13">
        <v>0</v>
      </c>
      <c r="AC3872" s="15">
        <v>0</v>
      </c>
      <c r="AD3872" s="13">
        <v>0</v>
      </c>
      <c r="AE3872" s="15">
        <v>0</v>
      </c>
      <c r="AF3872" s="13">
        <v>0</v>
      </c>
      <c r="AG3872" s="15">
        <v>0</v>
      </c>
      <c r="AH3872" s="13">
        <v>0</v>
      </c>
      <c r="AI3872" s="15">
        <v>0</v>
      </c>
      <c r="AJ3872" s="11" t="s">
        <v>352</v>
      </c>
      <c r="AK3872" s="11" t="s">
        <v>8228</v>
      </c>
      <c r="AL3872" s="22">
        <f t="shared" si="180"/>
        <v>67</v>
      </c>
      <c r="AM3872" s="11" t="str">
        <f>VLOOKUP(O3872,Sheet2!$D$6:$E$14,2,FALSE)</f>
        <v>Consumables</v>
      </c>
      <c r="AN3872" s="11" t="str">
        <f>VLOOKUP(F3872,Sheet2!$E$15:$F$18,2,FALSE)</f>
        <v>CM</v>
      </c>
      <c r="AO3872" s="35" t="s">
        <v>14664</v>
      </c>
      <c r="AP3872">
        <f>MATCH(AN3872,Sheet2!$F$5:$F$18,0)</f>
        <v>13</v>
      </c>
      <c r="AQ3872">
        <f>MATCH(AO3872,Sheet2!$F$5:$K$5,0)</f>
        <v>2</v>
      </c>
      <c r="AR3872" s="33">
        <f>INDEX(Sheet2!$F$5:$K$18,OPaL!AP3872,OPaL!AQ3872)</f>
        <v>0</v>
      </c>
      <c r="AS3872" s="1">
        <f t="shared" si="182"/>
        <v>3040</v>
      </c>
    </row>
    <row r="3873" spans="1:45" x14ac:dyDescent="0.2">
      <c r="A3873" s="11" t="s">
        <v>4871</v>
      </c>
      <c r="B3873" s="11" t="s">
        <v>4872</v>
      </c>
      <c r="C3873" s="11" t="s">
        <v>13421</v>
      </c>
      <c r="D3873" s="21">
        <v>44728</v>
      </c>
      <c r="E3873" s="21" t="s">
        <v>9697</v>
      </c>
      <c r="F3873" s="21" t="s">
        <v>14659</v>
      </c>
      <c r="G3873" s="11" t="s">
        <v>2</v>
      </c>
      <c r="H3873" s="11" t="s">
        <v>3</v>
      </c>
      <c r="I3873" s="11" t="s">
        <v>4</v>
      </c>
      <c r="J3873" s="13">
        <v>3</v>
      </c>
      <c r="K3873" s="12">
        <v>3025.26</v>
      </c>
      <c r="L3873" s="12">
        <v>0</v>
      </c>
      <c r="M3873" s="12">
        <v>0</v>
      </c>
      <c r="N3873" s="12">
        <f t="shared" si="181"/>
        <v>3025.26</v>
      </c>
      <c r="O3873" s="11" t="s">
        <v>5</v>
      </c>
      <c r="P3873" s="13">
        <v>0</v>
      </c>
      <c r="Q3873" s="11" t="s">
        <v>6</v>
      </c>
      <c r="R3873" s="13">
        <v>0</v>
      </c>
      <c r="S3873" s="13">
        <v>0</v>
      </c>
      <c r="T3873" s="11" t="s">
        <v>7</v>
      </c>
      <c r="U3873" s="11" t="s">
        <v>8</v>
      </c>
      <c r="V3873" s="15">
        <v>0</v>
      </c>
      <c r="W3873" s="13">
        <v>0</v>
      </c>
      <c r="X3873" s="15">
        <v>0</v>
      </c>
      <c r="Y3873" s="15">
        <v>0</v>
      </c>
      <c r="Z3873" s="13">
        <v>0</v>
      </c>
      <c r="AA3873" s="15">
        <v>0</v>
      </c>
      <c r="AB3873" s="13">
        <v>0</v>
      </c>
      <c r="AC3873" s="15">
        <v>0</v>
      </c>
      <c r="AD3873" s="13">
        <v>0</v>
      </c>
      <c r="AE3873" s="15">
        <v>0</v>
      </c>
      <c r="AF3873" s="13">
        <v>0</v>
      </c>
      <c r="AG3873" s="15">
        <v>0</v>
      </c>
      <c r="AH3873" s="13">
        <v>0</v>
      </c>
      <c r="AI3873" s="15">
        <v>0</v>
      </c>
      <c r="AJ3873" s="11" t="s">
        <v>9</v>
      </c>
      <c r="AK3873" s="11" t="s">
        <v>1398</v>
      </c>
      <c r="AL3873" s="22">
        <f t="shared" si="180"/>
        <v>564</v>
      </c>
      <c r="AM3873" s="11" t="str">
        <f>VLOOKUP(O3873,Sheet2!$D$6:$E$14,2,FALSE)</f>
        <v>Spare parts</v>
      </c>
      <c r="AN3873" s="11" t="str">
        <f>VLOOKUP(F3873,Sheet2!$E$10:$F$13,2,FALSE)</f>
        <v>SPM</v>
      </c>
      <c r="AO3873" s="35" t="s">
        <v>14668</v>
      </c>
      <c r="AP3873">
        <f>MATCH(AN3873,Sheet2!$F$5:$F$18,0)</f>
        <v>6</v>
      </c>
      <c r="AQ3873">
        <f>MATCH(AO3873,Sheet2!$F$5:$K$5,0)</f>
        <v>6</v>
      </c>
      <c r="AR3873" s="33">
        <f>INDEX(Sheet2!$F$5:$K$18,OPaL!AP3873,OPaL!AQ3873)</f>
        <v>0.15</v>
      </c>
      <c r="AS3873" s="1">
        <f t="shared" si="182"/>
        <v>2571.471</v>
      </c>
    </row>
    <row r="3874" spans="1:45" x14ac:dyDescent="0.2">
      <c r="A3874" s="11" t="s">
        <v>9388</v>
      </c>
      <c r="B3874" s="11" t="s">
        <v>9389</v>
      </c>
      <c r="C3874" s="11" t="s">
        <v>13422</v>
      </c>
      <c r="D3874" s="21">
        <v>45272</v>
      </c>
      <c r="E3874" s="21" t="s">
        <v>9764</v>
      </c>
      <c r="F3874" s="21" t="s">
        <v>14659</v>
      </c>
      <c r="G3874" s="11" t="s">
        <v>2</v>
      </c>
      <c r="H3874" s="11" t="s">
        <v>3</v>
      </c>
      <c r="I3874" s="11" t="s">
        <v>4</v>
      </c>
      <c r="J3874" s="13">
        <v>5</v>
      </c>
      <c r="K3874" s="12">
        <v>3025</v>
      </c>
      <c r="L3874" s="12">
        <v>0</v>
      </c>
      <c r="M3874" s="12">
        <v>0</v>
      </c>
      <c r="N3874" s="12">
        <f t="shared" si="181"/>
        <v>3025</v>
      </c>
      <c r="O3874" s="11" t="s">
        <v>8227</v>
      </c>
      <c r="P3874" s="13">
        <v>0</v>
      </c>
      <c r="Q3874" s="11" t="s">
        <v>6</v>
      </c>
      <c r="R3874" s="13">
        <v>0</v>
      </c>
      <c r="S3874" s="13">
        <v>0</v>
      </c>
      <c r="T3874" s="11" t="s">
        <v>7</v>
      </c>
      <c r="U3874" s="11" t="s">
        <v>8</v>
      </c>
      <c r="V3874" s="15">
        <v>0</v>
      </c>
      <c r="W3874" s="13">
        <v>0</v>
      </c>
      <c r="X3874" s="15">
        <v>0</v>
      </c>
      <c r="Y3874" s="15">
        <v>0</v>
      </c>
      <c r="Z3874" s="13">
        <v>0</v>
      </c>
      <c r="AA3874" s="15">
        <v>0</v>
      </c>
      <c r="AB3874" s="13">
        <v>0</v>
      </c>
      <c r="AC3874" s="15">
        <v>0</v>
      </c>
      <c r="AD3874" s="13">
        <v>0</v>
      </c>
      <c r="AE3874" s="15">
        <v>0</v>
      </c>
      <c r="AF3874" s="13">
        <v>0</v>
      </c>
      <c r="AG3874" s="15">
        <v>0</v>
      </c>
      <c r="AH3874" s="13">
        <v>0</v>
      </c>
      <c r="AI3874" s="15">
        <v>0</v>
      </c>
      <c r="AJ3874" s="11" t="s">
        <v>9</v>
      </c>
      <c r="AK3874" s="11" t="s">
        <v>8228</v>
      </c>
      <c r="AL3874" s="22">
        <f t="shared" si="180"/>
        <v>20</v>
      </c>
      <c r="AM3874" s="11" t="str">
        <f>VLOOKUP(O3874,Sheet2!$D$6:$E$14,2,FALSE)</f>
        <v>Consumables</v>
      </c>
      <c r="AN3874" s="11" t="str">
        <f>VLOOKUP(F3874,Sheet2!$E$15:$F$18,2,FALSE)</f>
        <v>CM</v>
      </c>
      <c r="AO3874" s="35" t="s">
        <v>14664</v>
      </c>
      <c r="AP3874">
        <f>MATCH(AN3874,Sheet2!$F$5:$F$18,0)</f>
        <v>13</v>
      </c>
      <c r="AQ3874">
        <f>MATCH(AO3874,Sheet2!$F$5:$K$5,0)</f>
        <v>2</v>
      </c>
      <c r="AR3874" s="33">
        <f>INDEX(Sheet2!$F$5:$K$18,OPaL!AP3874,OPaL!AQ3874)</f>
        <v>0</v>
      </c>
      <c r="AS3874" s="1">
        <f t="shared" si="182"/>
        <v>3025</v>
      </c>
    </row>
    <row r="3875" spans="1:45" x14ac:dyDescent="0.2">
      <c r="A3875" s="11" t="s">
        <v>8539</v>
      </c>
      <c r="B3875" s="11" t="s">
        <v>8540</v>
      </c>
      <c r="C3875" s="11" t="s">
        <v>13423</v>
      </c>
      <c r="D3875" s="21">
        <v>45187</v>
      </c>
      <c r="E3875" s="21" t="s">
        <v>9821</v>
      </c>
      <c r="F3875" s="21" t="s">
        <v>14659</v>
      </c>
      <c r="G3875" s="11" t="s">
        <v>2</v>
      </c>
      <c r="H3875" s="11" t="s">
        <v>3</v>
      </c>
      <c r="I3875" s="11" t="s">
        <v>4</v>
      </c>
      <c r="J3875" s="12">
        <v>16</v>
      </c>
      <c r="K3875" s="12">
        <v>3018.63</v>
      </c>
      <c r="L3875" s="12">
        <v>0</v>
      </c>
      <c r="M3875" s="12">
        <v>0</v>
      </c>
      <c r="N3875" s="12">
        <f t="shared" si="181"/>
        <v>3018.63</v>
      </c>
      <c r="O3875" s="11" t="s">
        <v>8227</v>
      </c>
      <c r="P3875" s="13">
        <v>0</v>
      </c>
      <c r="Q3875" s="11" t="s">
        <v>6</v>
      </c>
      <c r="R3875" s="13">
        <v>0</v>
      </c>
      <c r="S3875" s="13">
        <v>0</v>
      </c>
      <c r="T3875" s="11" t="s">
        <v>7</v>
      </c>
      <c r="U3875" s="11" t="s">
        <v>8</v>
      </c>
      <c r="V3875" s="15">
        <v>0</v>
      </c>
      <c r="W3875" s="13">
        <v>0</v>
      </c>
      <c r="X3875" s="15">
        <v>0</v>
      </c>
      <c r="Y3875" s="15">
        <v>0</v>
      </c>
      <c r="Z3875" s="13">
        <v>0</v>
      </c>
      <c r="AA3875" s="15">
        <v>0</v>
      </c>
      <c r="AB3875" s="13">
        <v>0</v>
      </c>
      <c r="AC3875" s="15">
        <v>0</v>
      </c>
      <c r="AD3875" s="13">
        <v>0</v>
      </c>
      <c r="AE3875" s="15">
        <v>0</v>
      </c>
      <c r="AF3875" s="13">
        <v>0</v>
      </c>
      <c r="AG3875" s="15">
        <v>0</v>
      </c>
      <c r="AH3875" s="13">
        <v>0</v>
      </c>
      <c r="AI3875" s="15">
        <v>0</v>
      </c>
      <c r="AJ3875" s="11" t="s">
        <v>9</v>
      </c>
      <c r="AK3875" s="11" t="s">
        <v>8228</v>
      </c>
      <c r="AL3875" s="22">
        <f t="shared" si="180"/>
        <v>105</v>
      </c>
      <c r="AM3875" s="11" t="str">
        <f>VLOOKUP(O3875,Sheet2!$D$6:$E$14,2,FALSE)</f>
        <v>Consumables</v>
      </c>
      <c r="AN3875" s="11" t="str">
        <f>VLOOKUP(F3875,Sheet2!$E$15:$F$18,2,FALSE)</f>
        <v>CM</v>
      </c>
      <c r="AO3875" s="35" t="s">
        <v>14665</v>
      </c>
      <c r="AP3875">
        <f>MATCH(AN3875,Sheet2!$F$5:$F$18,0)</f>
        <v>13</v>
      </c>
      <c r="AQ3875">
        <f>MATCH(AO3875,Sheet2!$F$5:$K$5,0)</f>
        <v>3</v>
      </c>
      <c r="AR3875" s="33">
        <f>INDEX(Sheet2!$F$5:$K$18,OPaL!AP3875,OPaL!AQ3875)</f>
        <v>0</v>
      </c>
      <c r="AS3875" s="1">
        <f t="shared" si="182"/>
        <v>3018.63</v>
      </c>
    </row>
    <row r="3876" spans="1:45" x14ac:dyDescent="0.2">
      <c r="A3876" s="11" t="s">
        <v>7617</v>
      </c>
      <c r="B3876" s="11" t="s">
        <v>7618</v>
      </c>
      <c r="C3876" s="11" t="s">
        <v>13424</v>
      </c>
      <c r="D3876" s="21">
        <v>43550</v>
      </c>
      <c r="E3876" s="21" t="s">
        <v>9724</v>
      </c>
      <c r="F3876" s="21" t="s">
        <v>14658</v>
      </c>
      <c r="G3876" s="11" t="s">
        <v>2</v>
      </c>
      <c r="H3876" s="11" t="s">
        <v>3</v>
      </c>
      <c r="I3876" s="11" t="s">
        <v>4</v>
      </c>
      <c r="J3876" s="12">
        <v>1</v>
      </c>
      <c r="K3876" s="12">
        <v>3010</v>
      </c>
      <c r="L3876" s="12">
        <v>0</v>
      </c>
      <c r="M3876" s="12">
        <v>0</v>
      </c>
      <c r="N3876" s="12">
        <f t="shared" si="181"/>
        <v>3010</v>
      </c>
      <c r="O3876" s="11" t="s">
        <v>5</v>
      </c>
      <c r="P3876" s="13">
        <v>0</v>
      </c>
      <c r="Q3876" s="11" t="s">
        <v>6</v>
      </c>
      <c r="R3876" s="13">
        <v>0</v>
      </c>
      <c r="S3876" s="13">
        <v>0</v>
      </c>
      <c r="T3876" s="11" t="s">
        <v>7</v>
      </c>
      <c r="U3876" s="11" t="s">
        <v>8</v>
      </c>
      <c r="V3876" s="15">
        <v>0</v>
      </c>
      <c r="W3876" s="13">
        <v>0</v>
      </c>
      <c r="X3876" s="15">
        <v>0</v>
      </c>
      <c r="Y3876" s="15">
        <v>0</v>
      </c>
      <c r="Z3876" s="13">
        <v>0</v>
      </c>
      <c r="AA3876" s="15">
        <v>0</v>
      </c>
      <c r="AB3876" s="13">
        <v>0</v>
      </c>
      <c r="AC3876" s="15">
        <v>0</v>
      </c>
      <c r="AD3876" s="13">
        <v>0</v>
      </c>
      <c r="AE3876" s="15">
        <v>0</v>
      </c>
      <c r="AF3876" s="13">
        <v>0</v>
      </c>
      <c r="AG3876" s="15">
        <v>0</v>
      </c>
      <c r="AH3876" s="13">
        <v>0</v>
      </c>
      <c r="AI3876" s="15">
        <v>0</v>
      </c>
      <c r="AJ3876" s="11" t="s">
        <v>9</v>
      </c>
      <c r="AK3876" s="11" t="s">
        <v>10</v>
      </c>
      <c r="AL3876" s="22">
        <f t="shared" si="180"/>
        <v>1742</v>
      </c>
      <c r="AM3876" s="11" t="str">
        <f>VLOOKUP(O3876,Sheet2!$D$6:$E$14,2,FALSE)</f>
        <v>Spare parts</v>
      </c>
      <c r="AN3876" s="11" t="str">
        <f>VLOOKUP(F3876,Sheet2!$E$10:$F$13,2,FALSE)</f>
        <v>SPE</v>
      </c>
      <c r="AO3876" s="35" t="s">
        <v>14668</v>
      </c>
      <c r="AP3876">
        <f>MATCH(AN3876,Sheet2!$F$5:$F$18,0)</f>
        <v>7</v>
      </c>
      <c r="AQ3876">
        <f>MATCH(AO3876,Sheet2!$F$5:$K$5,0)</f>
        <v>6</v>
      </c>
      <c r="AR3876" s="33">
        <f>INDEX(Sheet2!$F$5:$K$18,OPaL!AP3876,OPaL!AQ3876)</f>
        <v>0.15</v>
      </c>
      <c r="AS3876" s="1">
        <f t="shared" si="182"/>
        <v>2558.5</v>
      </c>
    </row>
    <row r="3877" spans="1:45" x14ac:dyDescent="0.2">
      <c r="A3877" s="11" t="s">
        <v>8505</v>
      </c>
      <c r="B3877" s="11" t="s">
        <v>8506</v>
      </c>
      <c r="C3877" s="11" t="s">
        <v>13201</v>
      </c>
      <c r="D3877" s="21">
        <v>45085</v>
      </c>
      <c r="E3877" s="21" t="s">
        <v>9809</v>
      </c>
      <c r="F3877" s="21" t="s">
        <v>14659</v>
      </c>
      <c r="G3877" s="11" t="s">
        <v>2</v>
      </c>
      <c r="H3877" s="11" t="s">
        <v>350</v>
      </c>
      <c r="I3877" s="11" t="s">
        <v>4</v>
      </c>
      <c r="J3877" s="12">
        <v>45</v>
      </c>
      <c r="K3877" s="12">
        <v>3002.22</v>
      </c>
      <c r="L3877" s="12">
        <v>0</v>
      </c>
      <c r="M3877" s="12">
        <v>0</v>
      </c>
      <c r="N3877" s="12">
        <f t="shared" si="181"/>
        <v>3002.22</v>
      </c>
      <c r="O3877" s="11" t="s">
        <v>8227</v>
      </c>
      <c r="P3877" s="13">
        <v>0</v>
      </c>
      <c r="Q3877" s="11" t="s">
        <v>6</v>
      </c>
      <c r="R3877" s="13">
        <v>0</v>
      </c>
      <c r="S3877" s="13">
        <v>0</v>
      </c>
      <c r="T3877" s="11" t="s">
        <v>7</v>
      </c>
      <c r="U3877" s="11" t="s">
        <v>8</v>
      </c>
      <c r="V3877" s="15">
        <v>0</v>
      </c>
      <c r="W3877" s="13">
        <v>0</v>
      </c>
      <c r="X3877" s="15">
        <v>0</v>
      </c>
      <c r="Y3877" s="15">
        <v>0</v>
      </c>
      <c r="Z3877" s="13">
        <v>0</v>
      </c>
      <c r="AA3877" s="15">
        <v>0</v>
      </c>
      <c r="AB3877" s="13">
        <v>0</v>
      </c>
      <c r="AC3877" s="15">
        <v>0</v>
      </c>
      <c r="AD3877" s="13">
        <v>0</v>
      </c>
      <c r="AE3877" s="15">
        <v>0</v>
      </c>
      <c r="AF3877" s="13">
        <v>0</v>
      </c>
      <c r="AG3877" s="15">
        <v>0</v>
      </c>
      <c r="AH3877" s="13">
        <v>0</v>
      </c>
      <c r="AI3877" s="15">
        <v>0</v>
      </c>
      <c r="AJ3877" s="11" t="s">
        <v>352</v>
      </c>
      <c r="AK3877" s="11" t="s">
        <v>8228</v>
      </c>
      <c r="AL3877" s="22">
        <f t="shared" si="180"/>
        <v>207</v>
      </c>
      <c r="AM3877" s="11" t="str">
        <f>VLOOKUP(O3877,Sheet2!$D$6:$E$14,2,FALSE)</f>
        <v>Consumables</v>
      </c>
      <c r="AN3877" s="11" t="str">
        <f>VLOOKUP(F3877,Sheet2!$E$15:$F$18,2,FALSE)</f>
        <v>CM</v>
      </c>
      <c r="AO3877" s="35" t="s">
        <v>14666</v>
      </c>
      <c r="AP3877">
        <f>MATCH(AN3877,Sheet2!$F$5:$F$18,0)</f>
        <v>13</v>
      </c>
      <c r="AQ3877">
        <f>MATCH(AO3877,Sheet2!$F$5:$K$5,0)</f>
        <v>4</v>
      </c>
      <c r="AR3877" s="33">
        <f>INDEX(Sheet2!$F$5:$K$18,OPaL!AP3877,OPaL!AQ3877)</f>
        <v>0.05</v>
      </c>
      <c r="AS3877" s="1">
        <f t="shared" si="182"/>
        <v>2852.1089999999995</v>
      </c>
    </row>
    <row r="3878" spans="1:45" x14ac:dyDescent="0.2">
      <c r="A3878" s="11" t="s">
        <v>8423</v>
      </c>
      <c r="B3878" s="11" t="s">
        <v>8424</v>
      </c>
      <c r="C3878" s="11" t="s">
        <v>13425</v>
      </c>
      <c r="D3878" s="21">
        <v>43125</v>
      </c>
      <c r="E3878" s="21" t="s">
        <v>9818</v>
      </c>
      <c r="F3878" s="21" t="s">
        <v>14659</v>
      </c>
      <c r="G3878" s="11" t="s">
        <v>2</v>
      </c>
      <c r="H3878" s="11" t="s">
        <v>3</v>
      </c>
      <c r="I3878" s="11" t="s">
        <v>4</v>
      </c>
      <c r="J3878" s="12">
        <v>20</v>
      </c>
      <c r="K3878" s="12">
        <v>3001.43</v>
      </c>
      <c r="L3878" s="12">
        <v>0</v>
      </c>
      <c r="M3878" s="12">
        <v>0</v>
      </c>
      <c r="N3878" s="12">
        <f t="shared" si="181"/>
        <v>3001.43</v>
      </c>
      <c r="O3878" s="11" t="s">
        <v>8227</v>
      </c>
      <c r="P3878" s="13">
        <v>0</v>
      </c>
      <c r="Q3878" s="11" t="s">
        <v>6</v>
      </c>
      <c r="R3878" s="13">
        <v>0</v>
      </c>
      <c r="S3878" s="13">
        <v>0</v>
      </c>
      <c r="T3878" s="11" t="s">
        <v>7</v>
      </c>
      <c r="U3878" s="11" t="s">
        <v>8</v>
      </c>
      <c r="V3878" s="15">
        <v>0</v>
      </c>
      <c r="W3878" s="13">
        <v>0</v>
      </c>
      <c r="X3878" s="15">
        <v>0</v>
      </c>
      <c r="Y3878" s="15">
        <v>0</v>
      </c>
      <c r="Z3878" s="13">
        <v>0</v>
      </c>
      <c r="AA3878" s="15">
        <v>0</v>
      </c>
      <c r="AB3878" s="13">
        <v>0</v>
      </c>
      <c r="AC3878" s="15">
        <v>0</v>
      </c>
      <c r="AD3878" s="13">
        <v>0</v>
      </c>
      <c r="AE3878" s="15">
        <v>0</v>
      </c>
      <c r="AF3878" s="13">
        <v>0</v>
      </c>
      <c r="AG3878" s="15">
        <v>0</v>
      </c>
      <c r="AH3878" s="13">
        <v>0</v>
      </c>
      <c r="AI3878" s="15">
        <v>0</v>
      </c>
      <c r="AJ3878" s="11" t="s">
        <v>9</v>
      </c>
      <c r="AK3878" s="11" t="s">
        <v>8228</v>
      </c>
      <c r="AL3878" s="22">
        <f t="shared" si="180"/>
        <v>2167</v>
      </c>
      <c r="AM3878" s="11" t="str">
        <f>VLOOKUP(O3878,Sheet2!$D$6:$E$14,2,FALSE)</f>
        <v>Consumables</v>
      </c>
      <c r="AN3878" s="11" t="str">
        <f>VLOOKUP(F3878,Sheet2!$E$15:$F$18,2,FALSE)</f>
        <v>CM</v>
      </c>
      <c r="AO3878" s="35" t="s">
        <v>14668</v>
      </c>
      <c r="AP3878">
        <f>MATCH(AN3878,Sheet2!$F$5:$F$18,0)</f>
        <v>13</v>
      </c>
      <c r="AQ3878">
        <f>MATCH(AO3878,Sheet2!$F$5:$K$5,0)</f>
        <v>6</v>
      </c>
      <c r="AR3878" s="33">
        <f>INDEX(Sheet2!$F$5:$K$18,OPaL!AP3878,OPaL!AQ3878)</f>
        <v>0.2</v>
      </c>
      <c r="AS3878" s="1">
        <f t="shared" si="182"/>
        <v>2401.1439999999998</v>
      </c>
    </row>
    <row r="3879" spans="1:45" x14ac:dyDescent="0.2">
      <c r="A3879" s="11" t="s">
        <v>8447</v>
      </c>
      <c r="B3879" s="11" t="s">
        <v>8448</v>
      </c>
      <c r="C3879" s="11" t="s">
        <v>13426</v>
      </c>
      <c r="D3879" s="21">
        <v>43125</v>
      </c>
      <c r="E3879" s="21" t="s">
        <v>9789</v>
      </c>
      <c r="F3879" s="21" t="s">
        <v>14659</v>
      </c>
      <c r="G3879" s="11" t="s">
        <v>2</v>
      </c>
      <c r="H3879" s="11" t="s">
        <v>3</v>
      </c>
      <c r="I3879" s="11" t="s">
        <v>4</v>
      </c>
      <c r="J3879" s="12">
        <v>20</v>
      </c>
      <c r="K3879" s="12">
        <v>3001.43</v>
      </c>
      <c r="L3879" s="12">
        <v>0</v>
      </c>
      <c r="M3879" s="12">
        <v>0</v>
      </c>
      <c r="N3879" s="12">
        <f t="shared" si="181"/>
        <v>3001.43</v>
      </c>
      <c r="O3879" s="11" t="s">
        <v>8227</v>
      </c>
      <c r="P3879" s="13">
        <v>0</v>
      </c>
      <c r="Q3879" s="11" t="s">
        <v>6</v>
      </c>
      <c r="R3879" s="13">
        <v>0</v>
      </c>
      <c r="S3879" s="13">
        <v>0</v>
      </c>
      <c r="T3879" s="11" t="s">
        <v>7</v>
      </c>
      <c r="U3879" s="11" t="s">
        <v>8</v>
      </c>
      <c r="V3879" s="15">
        <v>0</v>
      </c>
      <c r="W3879" s="13">
        <v>0</v>
      </c>
      <c r="X3879" s="15">
        <v>0</v>
      </c>
      <c r="Y3879" s="15">
        <v>0</v>
      </c>
      <c r="Z3879" s="13">
        <v>0</v>
      </c>
      <c r="AA3879" s="15">
        <v>0</v>
      </c>
      <c r="AB3879" s="13">
        <v>0</v>
      </c>
      <c r="AC3879" s="15">
        <v>0</v>
      </c>
      <c r="AD3879" s="13">
        <v>0</v>
      </c>
      <c r="AE3879" s="15">
        <v>0</v>
      </c>
      <c r="AF3879" s="13">
        <v>0</v>
      </c>
      <c r="AG3879" s="15">
        <v>0</v>
      </c>
      <c r="AH3879" s="13">
        <v>0</v>
      </c>
      <c r="AI3879" s="15">
        <v>0</v>
      </c>
      <c r="AJ3879" s="11" t="s">
        <v>9</v>
      </c>
      <c r="AK3879" s="11" t="s">
        <v>8228</v>
      </c>
      <c r="AL3879" s="22">
        <f t="shared" si="180"/>
        <v>2167</v>
      </c>
      <c r="AM3879" s="11" t="str">
        <f>VLOOKUP(O3879,Sheet2!$D$6:$E$14,2,FALSE)</f>
        <v>Consumables</v>
      </c>
      <c r="AN3879" s="11" t="str">
        <f>VLOOKUP(F3879,Sheet2!$E$15:$F$18,2,FALSE)</f>
        <v>CM</v>
      </c>
      <c r="AO3879" s="35" t="s">
        <v>14668</v>
      </c>
      <c r="AP3879">
        <f>MATCH(AN3879,Sheet2!$F$5:$F$18,0)</f>
        <v>13</v>
      </c>
      <c r="AQ3879">
        <f>MATCH(AO3879,Sheet2!$F$5:$K$5,0)</f>
        <v>6</v>
      </c>
      <c r="AR3879" s="33">
        <f>INDEX(Sheet2!$F$5:$K$18,OPaL!AP3879,OPaL!AQ3879)</f>
        <v>0.2</v>
      </c>
      <c r="AS3879" s="1">
        <f t="shared" si="182"/>
        <v>2401.1439999999998</v>
      </c>
    </row>
    <row r="3880" spans="1:45" x14ac:dyDescent="0.2">
      <c r="A3880" s="11" t="s">
        <v>1679</v>
      </c>
      <c r="B3880" s="11" t="s">
        <v>1680</v>
      </c>
      <c r="C3880" s="11" t="s">
        <v>13427</v>
      </c>
      <c r="D3880" s="21">
        <v>43553</v>
      </c>
      <c r="E3880" s="21" t="s">
        <v>9726</v>
      </c>
      <c r="F3880" s="21" t="s">
        <v>14658</v>
      </c>
      <c r="G3880" s="11" t="s">
        <v>2</v>
      </c>
      <c r="H3880" s="11" t="s">
        <v>3</v>
      </c>
      <c r="I3880" s="11" t="s">
        <v>4</v>
      </c>
      <c r="J3880" s="12">
        <v>3</v>
      </c>
      <c r="K3880" s="12">
        <v>3000</v>
      </c>
      <c r="L3880" s="12">
        <v>0</v>
      </c>
      <c r="M3880" s="12">
        <v>0</v>
      </c>
      <c r="N3880" s="12">
        <f t="shared" si="181"/>
        <v>3000</v>
      </c>
      <c r="O3880" s="11" t="s">
        <v>5</v>
      </c>
      <c r="P3880" s="13">
        <v>0</v>
      </c>
      <c r="Q3880" s="11" t="s">
        <v>6</v>
      </c>
      <c r="R3880" s="13">
        <v>0</v>
      </c>
      <c r="S3880" s="13">
        <v>0</v>
      </c>
      <c r="T3880" s="11" t="s">
        <v>7</v>
      </c>
      <c r="U3880" s="11" t="s">
        <v>8</v>
      </c>
      <c r="V3880" s="15">
        <v>0</v>
      </c>
      <c r="W3880" s="13">
        <v>0</v>
      </c>
      <c r="X3880" s="15">
        <v>0</v>
      </c>
      <c r="Y3880" s="15">
        <v>0</v>
      </c>
      <c r="Z3880" s="13">
        <v>0</v>
      </c>
      <c r="AA3880" s="15">
        <v>0</v>
      </c>
      <c r="AB3880" s="13">
        <v>0</v>
      </c>
      <c r="AC3880" s="15">
        <v>0</v>
      </c>
      <c r="AD3880" s="13">
        <v>0</v>
      </c>
      <c r="AE3880" s="15">
        <v>0</v>
      </c>
      <c r="AF3880" s="13">
        <v>0</v>
      </c>
      <c r="AG3880" s="15">
        <v>0</v>
      </c>
      <c r="AH3880" s="13">
        <v>0</v>
      </c>
      <c r="AI3880" s="15">
        <v>0</v>
      </c>
      <c r="AJ3880" s="11" t="s">
        <v>9</v>
      </c>
      <c r="AK3880" s="11" t="s">
        <v>10</v>
      </c>
      <c r="AL3880" s="22">
        <f t="shared" si="180"/>
        <v>1739</v>
      </c>
      <c r="AM3880" s="11" t="str">
        <f>VLOOKUP(O3880,Sheet2!$D$6:$E$14,2,FALSE)</f>
        <v>Spare parts</v>
      </c>
      <c r="AN3880" s="11" t="str">
        <f>VLOOKUP(F3880,Sheet2!$E$10:$F$13,2,FALSE)</f>
        <v>SPE</v>
      </c>
      <c r="AO3880" s="35" t="s">
        <v>14668</v>
      </c>
      <c r="AP3880">
        <f>MATCH(AN3880,Sheet2!$F$5:$F$18,0)</f>
        <v>7</v>
      </c>
      <c r="AQ3880">
        <f>MATCH(AO3880,Sheet2!$F$5:$K$5,0)</f>
        <v>6</v>
      </c>
      <c r="AR3880" s="33">
        <f>INDEX(Sheet2!$F$5:$K$18,OPaL!AP3880,OPaL!AQ3880)</f>
        <v>0.15</v>
      </c>
      <c r="AS3880" s="1">
        <f t="shared" si="182"/>
        <v>2550</v>
      </c>
    </row>
    <row r="3881" spans="1:45" x14ac:dyDescent="0.2">
      <c r="A3881" s="11" t="s">
        <v>1691</v>
      </c>
      <c r="B3881" s="11" t="s">
        <v>1692</v>
      </c>
      <c r="C3881" s="11" t="s">
        <v>13428</v>
      </c>
      <c r="D3881" s="21">
        <v>43553</v>
      </c>
      <c r="E3881" s="21" t="s">
        <v>9726</v>
      </c>
      <c r="F3881" s="21" t="s">
        <v>14658</v>
      </c>
      <c r="G3881" s="11" t="s">
        <v>2</v>
      </c>
      <c r="H3881" s="11" t="s">
        <v>3</v>
      </c>
      <c r="I3881" s="11" t="s">
        <v>4</v>
      </c>
      <c r="J3881" s="12">
        <v>3</v>
      </c>
      <c r="K3881" s="12">
        <v>3000</v>
      </c>
      <c r="L3881" s="12">
        <v>0</v>
      </c>
      <c r="M3881" s="12">
        <v>0</v>
      </c>
      <c r="N3881" s="12">
        <f t="shared" si="181"/>
        <v>3000</v>
      </c>
      <c r="O3881" s="11" t="s">
        <v>5</v>
      </c>
      <c r="P3881" s="13">
        <v>0</v>
      </c>
      <c r="Q3881" s="11" t="s">
        <v>6</v>
      </c>
      <c r="R3881" s="13">
        <v>0</v>
      </c>
      <c r="S3881" s="13">
        <v>0</v>
      </c>
      <c r="T3881" s="11" t="s">
        <v>7</v>
      </c>
      <c r="U3881" s="11" t="s">
        <v>8</v>
      </c>
      <c r="V3881" s="15">
        <v>0</v>
      </c>
      <c r="W3881" s="13">
        <v>0</v>
      </c>
      <c r="X3881" s="15">
        <v>0</v>
      </c>
      <c r="Y3881" s="15">
        <v>0</v>
      </c>
      <c r="Z3881" s="13">
        <v>0</v>
      </c>
      <c r="AA3881" s="15">
        <v>0</v>
      </c>
      <c r="AB3881" s="13">
        <v>0</v>
      </c>
      <c r="AC3881" s="15">
        <v>0</v>
      </c>
      <c r="AD3881" s="13">
        <v>0</v>
      </c>
      <c r="AE3881" s="15">
        <v>0</v>
      </c>
      <c r="AF3881" s="13">
        <v>0</v>
      </c>
      <c r="AG3881" s="15">
        <v>0</v>
      </c>
      <c r="AH3881" s="13">
        <v>0</v>
      </c>
      <c r="AI3881" s="15">
        <v>0</v>
      </c>
      <c r="AJ3881" s="11" t="s">
        <v>9</v>
      </c>
      <c r="AK3881" s="11" t="s">
        <v>10</v>
      </c>
      <c r="AL3881" s="22">
        <f t="shared" si="180"/>
        <v>1739</v>
      </c>
      <c r="AM3881" s="11" t="str">
        <f>VLOOKUP(O3881,Sheet2!$D$6:$E$14,2,FALSE)</f>
        <v>Spare parts</v>
      </c>
      <c r="AN3881" s="11" t="str">
        <f>VLOOKUP(F3881,Sheet2!$E$10:$F$13,2,FALSE)</f>
        <v>SPE</v>
      </c>
      <c r="AO3881" s="35" t="s">
        <v>14668</v>
      </c>
      <c r="AP3881">
        <f>MATCH(AN3881,Sheet2!$F$5:$F$18,0)</f>
        <v>7</v>
      </c>
      <c r="AQ3881">
        <f>MATCH(AO3881,Sheet2!$F$5:$K$5,0)</f>
        <v>6</v>
      </c>
      <c r="AR3881" s="33">
        <f>INDEX(Sheet2!$F$5:$K$18,OPaL!AP3881,OPaL!AQ3881)</f>
        <v>0.15</v>
      </c>
      <c r="AS3881" s="1">
        <f t="shared" si="182"/>
        <v>2550</v>
      </c>
    </row>
    <row r="3882" spans="1:45" x14ac:dyDescent="0.2">
      <c r="A3882" s="11" t="s">
        <v>5557</v>
      </c>
      <c r="B3882" s="11" t="s">
        <v>5558</v>
      </c>
      <c r="C3882" s="11" t="s">
        <v>13429</v>
      </c>
      <c r="D3882" s="21">
        <v>43795</v>
      </c>
      <c r="E3882" s="21" t="s">
        <v>9697</v>
      </c>
      <c r="F3882" s="21" t="s">
        <v>14659</v>
      </c>
      <c r="G3882" s="11" t="s">
        <v>2</v>
      </c>
      <c r="H3882" s="11" t="s">
        <v>3</v>
      </c>
      <c r="I3882" s="11" t="s">
        <v>4</v>
      </c>
      <c r="J3882" s="12">
        <v>2</v>
      </c>
      <c r="K3882" s="12">
        <v>3000</v>
      </c>
      <c r="L3882" s="12">
        <v>0</v>
      </c>
      <c r="M3882" s="12">
        <v>0</v>
      </c>
      <c r="N3882" s="12">
        <f t="shared" si="181"/>
        <v>3000</v>
      </c>
      <c r="O3882" s="11" t="s">
        <v>5</v>
      </c>
      <c r="P3882" s="13">
        <v>0</v>
      </c>
      <c r="Q3882" s="11" t="s">
        <v>6</v>
      </c>
      <c r="R3882" s="13">
        <v>0</v>
      </c>
      <c r="S3882" s="13">
        <v>0</v>
      </c>
      <c r="T3882" s="11" t="s">
        <v>7</v>
      </c>
      <c r="U3882" s="11" t="s">
        <v>8</v>
      </c>
      <c r="V3882" s="15">
        <v>0</v>
      </c>
      <c r="W3882" s="13">
        <v>0</v>
      </c>
      <c r="X3882" s="15">
        <v>0</v>
      </c>
      <c r="Y3882" s="15">
        <v>0</v>
      </c>
      <c r="Z3882" s="13">
        <v>0</v>
      </c>
      <c r="AA3882" s="15">
        <v>0</v>
      </c>
      <c r="AB3882" s="13">
        <v>0</v>
      </c>
      <c r="AC3882" s="15">
        <v>0</v>
      </c>
      <c r="AD3882" s="13">
        <v>0</v>
      </c>
      <c r="AE3882" s="15">
        <v>0</v>
      </c>
      <c r="AF3882" s="13">
        <v>0</v>
      </c>
      <c r="AG3882" s="15">
        <v>0</v>
      </c>
      <c r="AH3882" s="13">
        <v>0</v>
      </c>
      <c r="AI3882" s="15">
        <v>0</v>
      </c>
      <c r="AJ3882" s="11" t="s">
        <v>9</v>
      </c>
      <c r="AK3882" s="11" t="s">
        <v>1398</v>
      </c>
      <c r="AL3882" s="22">
        <f t="shared" si="180"/>
        <v>1497</v>
      </c>
      <c r="AM3882" s="11" t="str">
        <f>VLOOKUP(O3882,Sheet2!$D$6:$E$14,2,FALSE)</f>
        <v>Spare parts</v>
      </c>
      <c r="AN3882" s="11" t="str">
        <f>VLOOKUP(F3882,Sheet2!$E$10:$F$13,2,FALSE)</f>
        <v>SPM</v>
      </c>
      <c r="AO3882" s="35" t="s">
        <v>14668</v>
      </c>
      <c r="AP3882">
        <f>MATCH(AN3882,Sheet2!$F$5:$F$18,0)</f>
        <v>6</v>
      </c>
      <c r="AQ3882">
        <f>MATCH(AO3882,Sheet2!$F$5:$K$5,0)</f>
        <v>6</v>
      </c>
      <c r="AR3882" s="33">
        <f>INDEX(Sheet2!$F$5:$K$18,OPaL!AP3882,OPaL!AQ3882)</f>
        <v>0.15</v>
      </c>
      <c r="AS3882" s="1">
        <f t="shared" si="182"/>
        <v>2550</v>
      </c>
    </row>
    <row r="3883" spans="1:45" x14ac:dyDescent="0.2">
      <c r="A3883" s="11" t="s">
        <v>5559</v>
      </c>
      <c r="B3883" s="11" t="s">
        <v>5560</v>
      </c>
      <c r="C3883" s="11" t="s">
        <v>13430</v>
      </c>
      <c r="D3883" s="21">
        <v>43795</v>
      </c>
      <c r="E3883" s="21" t="s">
        <v>9697</v>
      </c>
      <c r="F3883" s="21" t="s">
        <v>14659</v>
      </c>
      <c r="G3883" s="11" t="s">
        <v>2</v>
      </c>
      <c r="H3883" s="11" t="s">
        <v>3</v>
      </c>
      <c r="I3883" s="11" t="s">
        <v>4</v>
      </c>
      <c r="J3883" s="12">
        <v>2</v>
      </c>
      <c r="K3883" s="12">
        <v>3000</v>
      </c>
      <c r="L3883" s="12">
        <v>0</v>
      </c>
      <c r="M3883" s="12">
        <v>0</v>
      </c>
      <c r="N3883" s="12">
        <f t="shared" si="181"/>
        <v>3000</v>
      </c>
      <c r="O3883" s="11" t="s">
        <v>5</v>
      </c>
      <c r="P3883" s="13">
        <v>0</v>
      </c>
      <c r="Q3883" s="11" t="s">
        <v>6</v>
      </c>
      <c r="R3883" s="13">
        <v>0</v>
      </c>
      <c r="S3883" s="13">
        <v>0</v>
      </c>
      <c r="T3883" s="11" t="s">
        <v>7</v>
      </c>
      <c r="U3883" s="11" t="s">
        <v>8</v>
      </c>
      <c r="V3883" s="15">
        <v>0</v>
      </c>
      <c r="W3883" s="13">
        <v>0</v>
      </c>
      <c r="X3883" s="15">
        <v>0</v>
      </c>
      <c r="Y3883" s="15">
        <v>0</v>
      </c>
      <c r="Z3883" s="13">
        <v>0</v>
      </c>
      <c r="AA3883" s="15">
        <v>0</v>
      </c>
      <c r="AB3883" s="13">
        <v>0</v>
      </c>
      <c r="AC3883" s="15">
        <v>0</v>
      </c>
      <c r="AD3883" s="13">
        <v>0</v>
      </c>
      <c r="AE3883" s="15">
        <v>0</v>
      </c>
      <c r="AF3883" s="13">
        <v>0</v>
      </c>
      <c r="AG3883" s="15">
        <v>0</v>
      </c>
      <c r="AH3883" s="13">
        <v>0</v>
      </c>
      <c r="AI3883" s="15">
        <v>0</v>
      </c>
      <c r="AJ3883" s="11" t="s">
        <v>9</v>
      </c>
      <c r="AK3883" s="11" t="s">
        <v>1398</v>
      </c>
      <c r="AL3883" s="22">
        <f t="shared" si="180"/>
        <v>1497</v>
      </c>
      <c r="AM3883" s="11" t="str">
        <f>VLOOKUP(O3883,Sheet2!$D$6:$E$14,2,FALSE)</f>
        <v>Spare parts</v>
      </c>
      <c r="AN3883" s="11" t="str">
        <f>VLOOKUP(F3883,Sheet2!$E$10:$F$13,2,FALSE)</f>
        <v>SPM</v>
      </c>
      <c r="AO3883" s="35" t="s">
        <v>14668</v>
      </c>
      <c r="AP3883">
        <f>MATCH(AN3883,Sheet2!$F$5:$F$18,0)</f>
        <v>6</v>
      </c>
      <c r="AQ3883">
        <f>MATCH(AO3883,Sheet2!$F$5:$K$5,0)</f>
        <v>6</v>
      </c>
      <c r="AR3883" s="33">
        <f>INDEX(Sheet2!$F$5:$K$18,OPaL!AP3883,OPaL!AQ3883)</f>
        <v>0.15</v>
      </c>
      <c r="AS3883" s="1">
        <f t="shared" si="182"/>
        <v>2550</v>
      </c>
    </row>
    <row r="3884" spans="1:45" x14ac:dyDescent="0.2">
      <c r="A3884" s="11" t="s">
        <v>6805</v>
      </c>
      <c r="B3884" s="11" t="s">
        <v>6806</v>
      </c>
      <c r="C3884" s="11" t="s">
        <v>13431</v>
      </c>
      <c r="D3884" s="21">
        <v>42916</v>
      </c>
      <c r="E3884" s="21" t="s">
        <v>9697</v>
      </c>
      <c r="F3884" s="21" t="s">
        <v>14659</v>
      </c>
      <c r="G3884" s="11" t="s">
        <v>2</v>
      </c>
      <c r="H3884" s="11" t="s">
        <v>16</v>
      </c>
      <c r="I3884" s="11" t="s">
        <v>4</v>
      </c>
      <c r="J3884" s="13">
        <v>1</v>
      </c>
      <c r="K3884" s="12">
        <v>2999.6</v>
      </c>
      <c r="L3884" s="12">
        <v>0</v>
      </c>
      <c r="M3884" s="12">
        <v>0</v>
      </c>
      <c r="N3884" s="12">
        <f t="shared" si="181"/>
        <v>2999.6</v>
      </c>
      <c r="O3884" s="11" t="s">
        <v>5</v>
      </c>
      <c r="P3884" s="13">
        <v>0</v>
      </c>
      <c r="Q3884" s="11" t="s">
        <v>6</v>
      </c>
      <c r="R3884" s="13">
        <v>0</v>
      </c>
      <c r="S3884" s="13">
        <v>0</v>
      </c>
      <c r="T3884" s="11" t="s">
        <v>7</v>
      </c>
      <c r="U3884" s="11" t="s">
        <v>8</v>
      </c>
      <c r="V3884" s="15">
        <v>0</v>
      </c>
      <c r="W3884" s="13">
        <v>0</v>
      </c>
      <c r="X3884" s="15">
        <v>0</v>
      </c>
      <c r="Y3884" s="15">
        <v>0</v>
      </c>
      <c r="Z3884" s="13">
        <v>0</v>
      </c>
      <c r="AA3884" s="15">
        <v>0</v>
      </c>
      <c r="AB3884" s="13">
        <v>0</v>
      </c>
      <c r="AC3884" s="15">
        <v>0</v>
      </c>
      <c r="AD3884" s="13">
        <v>0</v>
      </c>
      <c r="AE3884" s="15">
        <v>0</v>
      </c>
      <c r="AF3884" s="13">
        <v>0</v>
      </c>
      <c r="AG3884" s="15">
        <v>0</v>
      </c>
      <c r="AH3884" s="13">
        <v>0</v>
      </c>
      <c r="AI3884" s="15">
        <v>0</v>
      </c>
      <c r="AJ3884" s="11" t="s">
        <v>17</v>
      </c>
      <c r="AK3884" s="11" t="s">
        <v>13</v>
      </c>
      <c r="AL3884" s="22">
        <f t="shared" si="180"/>
        <v>2376</v>
      </c>
      <c r="AM3884" s="11" t="str">
        <f>VLOOKUP(O3884,Sheet2!$D$6:$E$14,2,FALSE)</f>
        <v>Spare parts</v>
      </c>
      <c r="AN3884" s="11" t="str">
        <f>VLOOKUP(F3884,Sheet2!$E$10:$F$13,2,FALSE)</f>
        <v>SPM</v>
      </c>
      <c r="AO3884" s="35" t="s">
        <v>14668</v>
      </c>
      <c r="AP3884">
        <f>MATCH(AN3884,Sheet2!$F$5:$F$18,0)</f>
        <v>6</v>
      </c>
      <c r="AQ3884">
        <f>MATCH(AO3884,Sheet2!$F$5:$K$5,0)</f>
        <v>6</v>
      </c>
      <c r="AR3884" s="33">
        <f>INDEX(Sheet2!$F$5:$K$18,OPaL!AP3884,OPaL!AQ3884)</f>
        <v>0.15</v>
      </c>
      <c r="AS3884" s="1">
        <f t="shared" si="182"/>
        <v>2549.66</v>
      </c>
    </row>
    <row r="3885" spans="1:45" x14ac:dyDescent="0.2">
      <c r="A3885" s="11" t="s">
        <v>5585</v>
      </c>
      <c r="B3885" s="11" t="s">
        <v>5586</v>
      </c>
      <c r="C3885" s="11" t="s">
        <v>13432</v>
      </c>
      <c r="D3885" s="21">
        <v>45016</v>
      </c>
      <c r="E3885" s="21" t="s">
        <v>9829</v>
      </c>
      <c r="F3885" s="21" t="s">
        <v>14658</v>
      </c>
      <c r="G3885" s="11" t="s">
        <v>2</v>
      </c>
      <c r="H3885" s="11" t="s">
        <v>16</v>
      </c>
      <c r="I3885" s="11" t="s">
        <v>4</v>
      </c>
      <c r="J3885" s="12">
        <v>2</v>
      </c>
      <c r="K3885" s="12">
        <v>2988</v>
      </c>
      <c r="L3885" s="12">
        <v>0</v>
      </c>
      <c r="M3885" s="12">
        <v>0</v>
      </c>
      <c r="N3885" s="12">
        <f t="shared" si="181"/>
        <v>2988</v>
      </c>
      <c r="O3885" s="11" t="s">
        <v>5</v>
      </c>
      <c r="P3885" s="13">
        <v>0</v>
      </c>
      <c r="Q3885" s="11" t="s">
        <v>6</v>
      </c>
      <c r="R3885" s="13">
        <v>0</v>
      </c>
      <c r="S3885" s="13">
        <v>0</v>
      </c>
      <c r="T3885" s="11" t="s">
        <v>7</v>
      </c>
      <c r="U3885" s="11" t="s">
        <v>8</v>
      </c>
      <c r="V3885" s="15">
        <v>0</v>
      </c>
      <c r="W3885" s="13">
        <v>0</v>
      </c>
      <c r="X3885" s="15">
        <v>0</v>
      </c>
      <c r="Y3885" s="15">
        <v>0</v>
      </c>
      <c r="Z3885" s="13">
        <v>0</v>
      </c>
      <c r="AA3885" s="15">
        <v>0</v>
      </c>
      <c r="AB3885" s="13">
        <v>0</v>
      </c>
      <c r="AC3885" s="15">
        <v>0</v>
      </c>
      <c r="AD3885" s="13">
        <v>0</v>
      </c>
      <c r="AE3885" s="15">
        <v>0</v>
      </c>
      <c r="AF3885" s="13">
        <v>0</v>
      </c>
      <c r="AG3885" s="15">
        <v>0</v>
      </c>
      <c r="AH3885" s="13">
        <v>0</v>
      </c>
      <c r="AI3885" s="15">
        <v>0</v>
      </c>
      <c r="AJ3885" s="11" t="s">
        <v>17</v>
      </c>
      <c r="AK3885" s="11" t="s">
        <v>10</v>
      </c>
      <c r="AL3885" s="22">
        <f t="shared" si="180"/>
        <v>276</v>
      </c>
      <c r="AM3885" s="11" t="str">
        <f>VLOOKUP(O3885,Sheet2!$D$6:$E$14,2,FALSE)</f>
        <v>Spare parts</v>
      </c>
      <c r="AN3885" s="11" t="str">
        <f>VLOOKUP(F3885,Sheet2!$E$10:$F$13,2,FALSE)</f>
        <v>SPE</v>
      </c>
      <c r="AO3885" s="35" t="s">
        <v>14667</v>
      </c>
      <c r="AP3885">
        <f>MATCH(AN3885,Sheet2!$F$5:$F$18,0)</f>
        <v>7</v>
      </c>
      <c r="AQ3885">
        <f>MATCH(AO3885,Sheet2!$F$5:$K$5,0)</f>
        <v>5</v>
      </c>
      <c r="AR3885" s="33">
        <f>INDEX(Sheet2!$F$5:$K$18,OPaL!AP3885,OPaL!AQ3885)</f>
        <v>0.1</v>
      </c>
      <c r="AS3885" s="1">
        <f t="shared" si="182"/>
        <v>2689.2000000000003</v>
      </c>
    </row>
    <row r="3886" spans="1:45" x14ac:dyDescent="0.2">
      <c r="A3886" s="11" t="s">
        <v>7601</v>
      </c>
      <c r="B3886" s="11" t="s">
        <v>7602</v>
      </c>
      <c r="C3886" s="11" t="s">
        <v>13433</v>
      </c>
      <c r="D3886" s="21">
        <v>43232</v>
      </c>
      <c r="E3886" s="21" t="s">
        <v>9806</v>
      </c>
      <c r="F3886" s="21" t="s">
        <v>14658</v>
      </c>
      <c r="G3886" s="11" t="s">
        <v>2</v>
      </c>
      <c r="H3886" s="11" t="s">
        <v>3</v>
      </c>
      <c r="I3886" s="11" t="s">
        <v>4</v>
      </c>
      <c r="J3886" s="12">
        <v>4</v>
      </c>
      <c r="K3886" s="12">
        <v>2988</v>
      </c>
      <c r="L3886" s="12">
        <v>0</v>
      </c>
      <c r="M3886" s="12">
        <v>0</v>
      </c>
      <c r="N3886" s="12">
        <f t="shared" si="181"/>
        <v>2988</v>
      </c>
      <c r="O3886" s="11" t="s">
        <v>5</v>
      </c>
      <c r="P3886" s="13">
        <v>0</v>
      </c>
      <c r="Q3886" s="11" t="s">
        <v>6</v>
      </c>
      <c r="R3886" s="13">
        <v>0</v>
      </c>
      <c r="S3886" s="13">
        <v>0</v>
      </c>
      <c r="T3886" s="11" t="s">
        <v>7</v>
      </c>
      <c r="U3886" s="11" t="s">
        <v>8</v>
      </c>
      <c r="V3886" s="15">
        <v>0</v>
      </c>
      <c r="W3886" s="13">
        <v>0</v>
      </c>
      <c r="X3886" s="15">
        <v>0</v>
      </c>
      <c r="Y3886" s="15">
        <v>0</v>
      </c>
      <c r="Z3886" s="13">
        <v>0</v>
      </c>
      <c r="AA3886" s="15">
        <v>0</v>
      </c>
      <c r="AB3886" s="13">
        <v>0</v>
      </c>
      <c r="AC3886" s="15">
        <v>0</v>
      </c>
      <c r="AD3886" s="13">
        <v>0</v>
      </c>
      <c r="AE3886" s="15">
        <v>0</v>
      </c>
      <c r="AF3886" s="13">
        <v>0</v>
      </c>
      <c r="AG3886" s="15">
        <v>0</v>
      </c>
      <c r="AH3886" s="13">
        <v>0</v>
      </c>
      <c r="AI3886" s="15">
        <v>0</v>
      </c>
      <c r="AJ3886" s="11" t="s">
        <v>9</v>
      </c>
      <c r="AK3886" s="11" t="s">
        <v>10</v>
      </c>
      <c r="AL3886" s="22">
        <f t="shared" si="180"/>
        <v>2060</v>
      </c>
      <c r="AM3886" s="11" t="str">
        <f>VLOOKUP(O3886,Sheet2!$D$6:$E$14,2,FALSE)</f>
        <v>Spare parts</v>
      </c>
      <c r="AN3886" s="11" t="str">
        <f>VLOOKUP(F3886,Sheet2!$E$10:$F$13,2,FALSE)</f>
        <v>SPE</v>
      </c>
      <c r="AO3886" s="35" t="s">
        <v>14668</v>
      </c>
      <c r="AP3886">
        <f>MATCH(AN3886,Sheet2!$F$5:$F$18,0)</f>
        <v>7</v>
      </c>
      <c r="AQ3886">
        <f>MATCH(AO3886,Sheet2!$F$5:$K$5,0)</f>
        <v>6</v>
      </c>
      <c r="AR3886" s="33">
        <f>INDEX(Sheet2!$F$5:$K$18,OPaL!AP3886,OPaL!AQ3886)</f>
        <v>0.15</v>
      </c>
      <c r="AS3886" s="1">
        <f t="shared" si="182"/>
        <v>2539.7999999999997</v>
      </c>
    </row>
    <row r="3887" spans="1:45" x14ac:dyDescent="0.2">
      <c r="A3887" s="11" t="s">
        <v>7619</v>
      </c>
      <c r="B3887" s="11" t="s">
        <v>7620</v>
      </c>
      <c r="C3887" s="11" t="s">
        <v>13434</v>
      </c>
      <c r="D3887" s="21">
        <v>43550</v>
      </c>
      <c r="E3887" s="21" t="s">
        <v>9724</v>
      </c>
      <c r="F3887" s="21" t="s">
        <v>14658</v>
      </c>
      <c r="G3887" s="11" t="s">
        <v>2</v>
      </c>
      <c r="H3887" s="11" t="s">
        <v>3</v>
      </c>
      <c r="I3887" s="11" t="s">
        <v>4</v>
      </c>
      <c r="J3887" s="12">
        <v>1</v>
      </c>
      <c r="K3887" s="12">
        <v>2981</v>
      </c>
      <c r="L3887" s="12">
        <v>0</v>
      </c>
      <c r="M3887" s="12">
        <v>0</v>
      </c>
      <c r="N3887" s="12">
        <f t="shared" si="181"/>
        <v>2981</v>
      </c>
      <c r="O3887" s="11" t="s">
        <v>5</v>
      </c>
      <c r="P3887" s="13">
        <v>0</v>
      </c>
      <c r="Q3887" s="11" t="s">
        <v>6</v>
      </c>
      <c r="R3887" s="13">
        <v>0</v>
      </c>
      <c r="S3887" s="13">
        <v>0</v>
      </c>
      <c r="T3887" s="11" t="s">
        <v>7</v>
      </c>
      <c r="U3887" s="11" t="s">
        <v>8</v>
      </c>
      <c r="V3887" s="15">
        <v>0</v>
      </c>
      <c r="W3887" s="13">
        <v>0</v>
      </c>
      <c r="X3887" s="15">
        <v>0</v>
      </c>
      <c r="Y3887" s="15">
        <v>0</v>
      </c>
      <c r="Z3887" s="13">
        <v>0</v>
      </c>
      <c r="AA3887" s="15">
        <v>0</v>
      </c>
      <c r="AB3887" s="13">
        <v>0</v>
      </c>
      <c r="AC3887" s="15">
        <v>0</v>
      </c>
      <c r="AD3887" s="13">
        <v>0</v>
      </c>
      <c r="AE3887" s="15">
        <v>0</v>
      </c>
      <c r="AF3887" s="13">
        <v>0</v>
      </c>
      <c r="AG3887" s="15">
        <v>0</v>
      </c>
      <c r="AH3887" s="13">
        <v>0</v>
      </c>
      <c r="AI3887" s="15">
        <v>0</v>
      </c>
      <c r="AJ3887" s="11" t="s">
        <v>9</v>
      </c>
      <c r="AK3887" s="11" t="s">
        <v>10</v>
      </c>
      <c r="AL3887" s="22">
        <f t="shared" si="180"/>
        <v>1742</v>
      </c>
      <c r="AM3887" s="11" t="str">
        <f>VLOOKUP(O3887,Sheet2!$D$6:$E$14,2,FALSE)</f>
        <v>Spare parts</v>
      </c>
      <c r="AN3887" s="11" t="str">
        <f>VLOOKUP(F3887,Sheet2!$E$10:$F$13,2,FALSE)</f>
        <v>SPE</v>
      </c>
      <c r="AO3887" s="35" t="s">
        <v>14668</v>
      </c>
      <c r="AP3887">
        <f>MATCH(AN3887,Sheet2!$F$5:$F$18,0)</f>
        <v>7</v>
      </c>
      <c r="AQ3887">
        <f>MATCH(AO3887,Sheet2!$F$5:$K$5,0)</f>
        <v>6</v>
      </c>
      <c r="AR3887" s="33">
        <f>INDEX(Sheet2!$F$5:$K$18,OPaL!AP3887,OPaL!AQ3887)</f>
        <v>0.15</v>
      </c>
      <c r="AS3887" s="1">
        <f t="shared" si="182"/>
        <v>2533.85</v>
      </c>
    </row>
    <row r="3888" spans="1:45" x14ac:dyDescent="0.2">
      <c r="A3888" s="11" t="s">
        <v>5099</v>
      </c>
      <c r="B3888" s="11" t="s">
        <v>5100</v>
      </c>
      <c r="C3888" s="11" t="s">
        <v>12497</v>
      </c>
      <c r="D3888" s="21">
        <v>44709</v>
      </c>
      <c r="E3888" s="21" t="s">
        <v>9697</v>
      </c>
      <c r="F3888" s="21" t="s">
        <v>14659</v>
      </c>
      <c r="G3888" s="11" t="s">
        <v>2</v>
      </c>
      <c r="H3888" s="11" t="s">
        <v>350</v>
      </c>
      <c r="I3888" s="11" t="s">
        <v>4</v>
      </c>
      <c r="J3888" s="12">
        <v>1</v>
      </c>
      <c r="K3888" s="12">
        <v>2975.5</v>
      </c>
      <c r="L3888" s="12">
        <v>0</v>
      </c>
      <c r="M3888" s="12">
        <v>0</v>
      </c>
      <c r="N3888" s="12">
        <f t="shared" si="181"/>
        <v>2975.5</v>
      </c>
      <c r="O3888" s="11" t="s">
        <v>5</v>
      </c>
      <c r="P3888" s="13">
        <v>0</v>
      </c>
      <c r="Q3888" s="11" t="s">
        <v>6</v>
      </c>
      <c r="R3888" s="13">
        <v>0</v>
      </c>
      <c r="S3888" s="13">
        <v>0</v>
      </c>
      <c r="T3888" s="11" t="s">
        <v>7</v>
      </c>
      <c r="U3888" s="11" t="s">
        <v>8</v>
      </c>
      <c r="V3888" s="15">
        <v>0</v>
      </c>
      <c r="W3888" s="13">
        <v>0</v>
      </c>
      <c r="X3888" s="15">
        <v>0</v>
      </c>
      <c r="Y3888" s="15">
        <v>0</v>
      </c>
      <c r="Z3888" s="13">
        <v>0</v>
      </c>
      <c r="AA3888" s="15">
        <v>0</v>
      </c>
      <c r="AB3888" s="13">
        <v>0</v>
      </c>
      <c r="AC3888" s="15">
        <v>0</v>
      </c>
      <c r="AD3888" s="13">
        <v>0</v>
      </c>
      <c r="AE3888" s="15">
        <v>0</v>
      </c>
      <c r="AF3888" s="13">
        <v>0</v>
      </c>
      <c r="AG3888" s="15">
        <v>0</v>
      </c>
      <c r="AH3888" s="13">
        <v>0</v>
      </c>
      <c r="AI3888" s="15">
        <v>0</v>
      </c>
      <c r="AJ3888" s="11" t="s">
        <v>352</v>
      </c>
      <c r="AK3888" s="11" t="s">
        <v>1398</v>
      </c>
      <c r="AL3888" s="22">
        <f t="shared" si="180"/>
        <v>583</v>
      </c>
      <c r="AM3888" s="11" t="str">
        <f>VLOOKUP(O3888,Sheet2!$D$6:$E$14,2,FALSE)</f>
        <v>Spare parts</v>
      </c>
      <c r="AN3888" s="11" t="str">
        <f>VLOOKUP(F3888,Sheet2!$E$10:$F$13,2,FALSE)</f>
        <v>SPM</v>
      </c>
      <c r="AO3888" s="35" t="s">
        <v>14668</v>
      </c>
      <c r="AP3888">
        <f>MATCH(AN3888,Sheet2!$F$5:$F$18,0)</f>
        <v>6</v>
      </c>
      <c r="AQ3888">
        <f>MATCH(AO3888,Sheet2!$F$5:$K$5,0)</f>
        <v>6</v>
      </c>
      <c r="AR3888" s="33">
        <f>INDEX(Sheet2!$F$5:$K$18,OPaL!AP3888,OPaL!AQ3888)</f>
        <v>0.15</v>
      </c>
      <c r="AS3888" s="1">
        <f t="shared" si="182"/>
        <v>2529.1749999999997</v>
      </c>
    </row>
    <row r="3889" spans="1:45" x14ac:dyDescent="0.2">
      <c r="A3889" s="11" t="s">
        <v>8593</v>
      </c>
      <c r="B3889" s="11" t="s">
        <v>8594</v>
      </c>
      <c r="C3889" s="11" t="s">
        <v>13435</v>
      </c>
      <c r="D3889" s="21">
        <v>43125</v>
      </c>
      <c r="E3889" s="21" t="s">
        <v>9816</v>
      </c>
      <c r="F3889" s="21" t="s">
        <v>14659</v>
      </c>
      <c r="G3889" s="11" t="s">
        <v>2</v>
      </c>
      <c r="H3889" s="11" t="s">
        <v>3</v>
      </c>
      <c r="I3889" s="11" t="s">
        <v>4</v>
      </c>
      <c r="J3889" s="12">
        <v>30</v>
      </c>
      <c r="K3889" s="12">
        <v>2958.53</v>
      </c>
      <c r="L3889" s="12">
        <v>0</v>
      </c>
      <c r="M3889" s="12">
        <v>0</v>
      </c>
      <c r="N3889" s="12">
        <f t="shared" si="181"/>
        <v>2958.53</v>
      </c>
      <c r="O3889" s="11" t="s">
        <v>8227</v>
      </c>
      <c r="P3889" s="13">
        <v>0</v>
      </c>
      <c r="Q3889" s="11" t="s">
        <v>6</v>
      </c>
      <c r="R3889" s="13">
        <v>0</v>
      </c>
      <c r="S3889" s="13">
        <v>0</v>
      </c>
      <c r="T3889" s="11" t="s">
        <v>7</v>
      </c>
      <c r="U3889" s="11" t="s">
        <v>8</v>
      </c>
      <c r="V3889" s="15">
        <v>0</v>
      </c>
      <c r="W3889" s="13">
        <v>0</v>
      </c>
      <c r="X3889" s="15">
        <v>0</v>
      </c>
      <c r="Y3889" s="15">
        <v>0</v>
      </c>
      <c r="Z3889" s="13">
        <v>0</v>
      </c>
      <c r="AA3889" s="15">
        <v>0</v>
      </c>
      <c r="AB3889" s="13">
        <v>0</v>
      </c>
      <c r="AC3889" s="15">
        <v>0</v>
      </c>
      <c r="AD3889" s="13">
        <v>0</v>
      </c>
      <c r="AE3889" s="15">
        <v>0</v>
      </c>
      <c r="AF3889" s="13">
        <v>0</v>
      </c>
      <c r="AG3889" s="15">
        <v>0</v>
      </c>
      <c r="AH3889" s="13">
        <v>0</v>
      </c>
      <c r="AI3889" s="15">
        <v>0</v>
      </c>
      <c r="AJ3889" s="11" t="s">
        <v>9</v>
      </c>
      <c r="AK3889" s="11" t="s">
        <v>8228</v>
      </c>
      <c r="AL3889" s="22">
        <f t="shared" si="180"/>
        <v>2167</v>
      </c>
      <c r="AM3889" s="11" t="str">
        <f>VLOOKUP(O3889,Sheet2!$D$6:$E$14,2,FALSE)</f>
        <v>Consumables</v>
      </c>
      <c r="AN3889" s="11" t="str">
        <f>VLOOKUP(F3889,Sheet2!$E$15:$F$18,2,FALSE)</f>
        <v>CM</v>
      </c>
      <c r="AO3889" s="35" t="s">
        <v>14668</v>
      </c>
      <c r="AP3889">
        <f>MATCH(AN3889,Sheet2!$F$5:$F$18,0)</f>
        <v>13</v>
      </c>
      <c r="AQ3889">
        <f>MATCH(AO3889,Sheet2!$F$5:$K$5,0)</f>
        <v>6</v>
      </c>
      <c r="AR3889" s="33">
        <f>INDEX(Sheet2!$F$5:$K$18,OPaL!AP3889,OPaL!AQ3889)</f>
        <v>0.2</v>
      </c>
      <c r="AS3889" s="1">
        <f t="shared" si="182"/>
        <v>2366.8240000000001</v>
      </c>
    </row>
    <row r="3890" spans="1:45" x14ac:dyDescent="0.2">
      <c r="A3890" s="11" t="s">
        <v>8601</v>
      </c>
      <c r="B3890" s="11" t="s">
        <v>8602</v>
      </c>
      <c r="C3890" s="11" t="s">
        <v>13436</v>
      </c>
      <c r="D3890" s="21">
        <v>43125</v>
      </c>
      <c r="E3890" s="21" t="s">
        <v>9816</v>
      </c>
      <c r="F3890" s="21" t="s">
        <v>14659</v>
      </c>
      <c r="G3890" s="11" t="s">
        <v>2</v>
      </c>
      <c r="H3890" s="11" t="s">
        <v>3</v>
      </c>
      <c r="I3890" s="11" t="s">
        <v>4</v>
      </c>
      <c r="J3890" s="12">
        <v>30</v>
      </c>
      <c r="K3890" s="12">
        <v>2958.53</v>
      </c>
      <c r="L3890" s="12">
        <v>0</v>
      </c>
      <c r="M3890" s="12">
        <v>0</v>
      </c>
      <c r="N3890" s="12">
        <f t="shared" si="181"/>
        <v>2958.53</v>
      </c>
      <c r="O3890" s="11" t="s">
        <v>8227</v>
      </c>
      <c r="P3890" s="13">
        <v>0</v>
      </c>
      <c r="Q3890" s="11" t="s">
        <v>6</v>
      </c>
      <c r="R3890" s="13">
        <v>0</v>
      </c>
      <c r="S3890" s="13">
        <v>0</v>
      </c>
      <c r="T3890" s="11" t="s">
        <v>7</v>
      </c>
      <c r="U3890" s="11" t="s">
        <v>8</v>
      </c>
      <c r="V3890" s="15">
        <v>0</v>
      </c>
      <c r="W3890" s="13">
        <v>0</v>
      </c>
      <c r="X3890" s="15">
        <v>0</v>
      </c>
      <c r="Y3890" s="15">
        <v>0</v>
      </c>
      <c r="Z3890" s="13">
        <v>0</v>
      </c>
      <c r="AA3890" s="15">
        <v>0</v>
      </c>
      <c r="AB3890" s="13">
        <v>0</v>
      </c>
      <c r="AC3890" s="15">
        <v>0</v>
      </c>
      <c r="AD3890" s="13">
        <v>0</v>
      </c>
      <c r="AE3890" s="15">
        <v>0</v>
      </c>
      <c r="AF3890" s="13">
        <v>0</v>
      </c>
      <c r="AG3890" s="15">
        <v>0</v>
      </c>
      <c r="AH3890" s="13">
        <v>0</v>
      </c>
      <c r="AI3890" s="15">
        <v>0</v>
      </c>
      <c r="AJ3890" s="11" t="s">
        <v>9</v>
      </c>
      <c r="AK3890" s="11" t="s">
        <v>8228</v>
      </c>
      <c r="AL3890" s="22">
        <f t="shared" si="180"/>
        <v>2167</v>
      </c>
      <c r="AM3890" s="11" t="str">
        <f>VLOOKUP(O3890,Sheet2!$D$6:$E$14,2,FALSE)</f>
        <v>Consumables</v>
      </c>
      <c r="AN3890" s="11" t="str">
        <f>VLOOKUP(F3890,Sheet2!$E$15:$F$18,2,FALSE)</f>
        <v>CM</v>
      </c>
      <c r="AO3890" s="35" t="s">
        <v>14668</v>
      </c>
      <c r="AP3890">
        <f>MATCH(AN3890,Sheet2!$F$5:$F$18,0)</f>
        <v>13</v>
      </c>
      <c r="AQ3890">
        <f>MATCH(AO3890,Sheet2!$F$5:$K$5,0)</f>
        <v>6</v>
      </c>
      <c r="AR3890" s="33">
        <f>INDEX(Sheet2!$F$5:$K$18,OPaL!AP3890,OPaL!AQ3890)</f>
        <v>0.2</v>
      </c>
      <c r="AS3890" s="1">
        <f t="shared" si="182"/>
        <v>2366.8240000000001</v>
      </c>
    </row>
    <row r="3891" spans="1:45" x14ac:dyDescent="0.2">
      <c r="A3891" s="11" t="s">
        <v>9522</v>
      </c>
      <c r="B3891" s="11" t="s">
        <v>9523</v>
      </c>
      <c r="C3891" s="11" t="s">
        <v>13437</v>
      </c>
      <c r="D3891" s="21">
        <v>44420</v>
      </c>
      <c r="E3891" s="21" t="s">
        <v>9697</v>
      </c>
      <c r="F3891" s="21" t="s">
        <v>14659</v>
      </c>
      <c r="G3891" s="11" t="s">
        <v>2</v>
      </c>
      <c r="H3891" s="11" t="s">
        <v>3</v>
      </c>
      <c r="I3891" s="11" t="s">
        <v>4</v>
      </c>
      <c r="J3891" s="12">
        <v>1</v>
      </c>
      <c r="K3891" s="12">
        <v>2953.29</v>
      </c>
      <c r="L3891" s="12">
        <v>0</v>
      </c>
      <c r="M3891" s="12">
        <v>0</v>
      </c>
      <c r="N3891" s="12">
        <f t="shared" si="181"/>
        <v>2953.29</v>
      </c>
      <c r="O3891" s="11" t="s">
        <v>8227</v>
      </c>
      <c r="P3891" s="13">
        <v>0</v>
      </c>
      <c r="Q3891" s="11" t="s">
        <v>6</v>
      </c>
      <c r="R3891" s="13">
        <v>0</v>
      </c>
      <c r="S3891" s="13">
        <v>0</v>
      </c>
      <c r="T3891" s="11" t="s">
        <v>7</v>
      </c>
      <c r="U3891" s="11" t="s">
        <v>8</v>
      </c>
      <c r="V3891" s="15">
        <v>0</v>
      </c>
      <c r="W3891" s="13">
        <v>0</v>
      </c>
      <c r="X3891" s="15">
        <v>0</v>
      </c>
      <c r="Y3891" s="15">
        <v>0</v>
      </c>
      <c r="Z3891" s="13">
        <v>0</v>
      </c>
      <c r="AA3891" s="15">
        <v>0</v>
      </c>
      <c r="AB3891" s="13">
        <v>0</v>
      </c>
      <c r="AC3891" s="15">
        <v>0</v>
      </c>
      <c r="AD3891" s="13">
        <v>0</v>
      </c>
      <c r="AE3891" s="15">
        <v>0</v>
      </c>
      <c r="AF3891" s="13">
        <v>0</v>
      </c>
      <c r="AG3891" s="15">
        <v>0</v>
      </c>
      <c r="AH3891" s="13">
        <v>0</v>
      </c>
      <c r="AI3891" s="15">
        <v>0</v>
      </c>
      <c r="AJ3891" s="11" t="s">
        <v>9</v>
      </c>
      <c r="AK3891" s="11" t="s">
        <v>8228</v>
      </c>
      <c r="AL3891" s="22">
        <f t="shared" si="180"/>
        <v>872</v>
      </c>
      <c r="AM3891" s="11" t="str">
        <f>VLOOKUP(O3891,Sheet2!$D$6:$E$14,2,FALSE)</f>
        <v>Consumables</v>
      </c>
      <c r="AN3891" s="11" t="str">
        <f>VLOOKUP(F3891,Sheet2!$E$15:$F$18,2,FALSE)</f>
        <v>CM</v>
      </c>
      <c r="AO3891" s="35" t="s">
        <v>14668</v>
      </c>
      <c r="AP3891">
        <f>MATCH(AN3891,Sheet2!$F$5:$F$18,0)</f>
        <v>13</v>
      </c>
      <c r="AQ3891">
        <f>MATCH(AO3891,Sheet2!$F$5:$K$5,0)</f>
        <v>6</v>
      </c>
      <c r="AR3891" s="33">
        <f>INDEX(Sheet2!$F$5:$K$18,OPaL!AP3891,OPaL!AQ3891)</f>
        <v>0.2</v>
      </c>
      <c r="AS3891" s="1">
        <f t="shared" si="182"/>
        <v>2362.6320000000001</v>
      </c>
    </row>
    <row r="3892" spans="1:45" x14ac:dyDescent="0.2">
      <c r="A3892" s="11" t="s">
        <v>9524</v>
      </c>
      <c r="B3892" s="11" t="s">
        <v>9525</v>
      </c>
      <c r="C3892" s="11" t="s">
        <v>13438</v>
      </c>
      <c r="D3892" s="21">
        <v>44420</v>
      </c>
      <c r="E3892" s="21" t="s">
        <v>9697</v>
      </c>
      <c r="F3892" s="21" t="s">
        <v>14659</v>
      </c>
      <c r="G3892" s="11" t="s">
        <v>2</v>
      </c>
      <c r="H3892" s="11" t="s">
        <v>3</v>
      </c>
      <c r="I3892" s="11" t="s">
        <v>4</v>
      </c>
      <c r="J3892" s="12">
        <v>1</v>
      </c>
      <c r="K3892" s="12">
        <v>2953.29</v>
      </c>
      <c r="L3892" s="12">
        <v>0</v>
      </c>
      <c r="M3892" s="12">
        <v>0</v>
      </c>
      <c r="N3892" s="12">
        <f t="shared" si="181"/>
        <v>2953.29</v>
      </c>
      <c r="O3892" s="11" t="s">
        <v>8227</v>
      </c>
      <c r="P3892" s="13">
        <v>0</v>
      </c>
      <c r="Q3892" s="11" t="s">
        <v>6</v>
      </c>
      <c r="R3892" s="13">
        <v>0</v>
      </c>
      <c r="S3892" s="13">
        <v>0</v>
      </c>
      <c r="T3892" s="11" t="s">
        <v>7</v>
      </c>
      <c r="U3892" s="11" t="s">
        <v>8</v>
      </c>
      <c r="V3892" s="15">
        <v>0</v>
      </c>
      <c r="W3892" s="13">
        <v>0</v>
      </c>
      <c r="X3892" s="15">
        <v>0</v>
      </c>
      <c r="Y3892" s="15">
        <v>0</v>
      </c>
      <c r="Z3892" s="13">
        <v>0</v>
      </c>
      <c r="AA3892" s="15">
        <v>0</v>
      </c>
      <c r="AB3892" s="13">
        <v>0</v>
      </c>
      <c r="AC3892" s="15">
        <v>0</v>
      </c>
      <c r="AD3892" s="13">
        <v>0</v>
      </c>
      <c r="AE3892" s="15">
        <v>0</v>
      </c>
      <c r="AF3892" s="13">
        <v>0</v>
      </c>
      <c r="AG3892" s="15">
        <v>0</v>
      </c>
      <c r="AH3892" s="13">
        <v>0</v>
      </c>
      <c r="AI3892" s="15">
        <v>0</v>
      </c>
      <c r="AJ3892" s="11" t="s">
        <v>9</v>
      </c>
      <c r="AK3892" s="11" t="s">
        <v>8228</v>
      </c>
      <c r="AL3892" s="22">
        <f t="shared" si="180"/>
        <v>872</v>
      </c>
      <c r="AM3892" s="11" t="str">
        <f>VLOOKUP(O3892,Sheet2!$D$6:$E$14,2,FALSE)</f>
        <v>Consumables</v>
      </c>
      <c r="AN3892" s="11" t="str">
        <f>VLOOKUP(F3892,Sheet2!$E$15:$F$18,2,FALSE)</f>
        <v>CM</v>
      </c>
      <c r="AO3892" s="35" t="s">
        <v>14668</v>
      </c>
      <c r="AP3892">
        <f>MATCH(AN3892,Sheet2!$F$5:$F$18,0)</f>
        <v>13</v>
      </c>
      <c r="AQ3892">
        <f>MATCH(AO3892,Sheet2!$F$5:$K$5,0)</f>
        <v>6</v>
      </c>
      <c r="AR3892" s="33">
        <f>INDEX(Sheet2!$F$5:$K$18,OPaL!AP3892,OPaL!AQ3892)</f>
        <v>0.2</v>
      </c>
      <c r="AS3892" s="1">
        <f t="shared" si="182"/>
        <v>2362.6320000000001</v>
      </c>
    </row>
    <row r="3893" spans="1:45" x14ac:dyDescent="0.2">
      <c r="A3893" s="11" t="s">
        <v>6875</v>
      </c>
      <c r="B3893" s="11" t="s">
        <v>6876</v>
      </c>
      <c r="C3893" s="11" t="s">
        <v>13439</v>
      </c>
      <c r="D3893" s="21">
        <v>42840</v>
      </c>
      <c r="E3893" s="21" t="s">
        <v>9697</v>
      </c>
      <c r="F3893" s="21" t="s">
        <v>14659</v>
      </c>
      <c r="G3893" s="11" t="s">
        <v>2</v>
      </c>
      <c r="H3893" s="11" t="s">
        <v>16</v>
      </c>
      <c r="I3893" s="11" t="s">
        <v>4</v>
      </c>
      <c r="J3893" s="13">
        <v>2</v>
      </c>
      <c r="K3893" s="12">
        <v>2950.36</v>
      </c>
      <c r="L3893" s="12">
        <v>0</v>
      </c>
      <c r="M3893" s="12">
        <v>0</v>
      </c>
      <c r="N3893" s="12">
        <f t="shared" si="181"/>
        <v>2950.36</v>
      </c>
      <c r="O3893" s="11" t="s">
        <v>5</v>
      </c>
      <c r="P3893" s="13">
        <v>0</v>
      </c>
      <c r="Q3893" s="11" t="s">
        <v>6</v>
      </c>
      <c r="R3893" s="13">
        <v>0</v>
      </c>
      <c r="S3893" s="13">
        <v>0</v>
      </c>
      <c r="T3893" s="11" t="s">
        <v>7</v>
      </c>
      <c r="U3893" s="11" t="s">
        <v>8</v>
      </c>
      <c r="V3893" s="15">
        <v>0</v>
      </c>
      <c r="W3893" s="13">
        <v>0</v>
      </c>
      <c r="X3893" s="15">
        <v>0</v>
      </c>
      <c r="Y3893" s="15">
        <v>0</v>
      </c>
      <c r="Z3893" s="13">
        <v>0</v>
      </c>
      <c r="AA3893" s="15">
        <v>0</v>
      </c>
      <c r="AB3893" s="13">
        <v>0</v>
      </c>
      <c r="AC3893" s="15">
        <v>0</v>
      </c>
      <c r="AD3893" s="13">
        <v>0</v>
      </c>
      <c r="AE3893" s="15">
        <v>0</v>
      </c>
      <c r="AF3893" s="13">
        <v>0</v>
      </c>
      <c r="AG3893" s="15">
        <v>0</v>
      </c>
      <c r="AH3893" s="13">
        <v>0</v>
      </c>
      <c r="AI3893" s="15">
        <v>0</v>
      </c>
      <c r="AJ3893" s="11" t="s">
        <v>17</v>
      </c>
      <c r="AK3893" s="11" t="s">
        <v>13</v>
      </c>
      <c r="AL3893" s="22">
        <f t="shared" si="180"/>
        <v>2452</v>
      </c>
      <c r="AM3893" s="11" t="str">
        <f>VLOOKUP(O3893,Sheet2!$D$6:$E$14,2,FALSE)</f>
        <v>Spare parts</v>
      </c>
      <c r="AN3893" s="11" t="str">
        <f>VLOOKUP(F3893,Sheet2!$E$10:$F$13,2,FALSE)</f>
        <v>SPM</v>
      </c>
      <c r="AO3893" s="35" t="s">
        <v>14668</v>
      </c>
      <c r="AP3893">
        <f>MATCH(AN3893,Sheet2!$F$5:$F$18,0)</f>
        <v>6</v>
      </c>
      <c r="AQ3893">
        <f>MATCH(AO3893,Sheet2!$F$5:$K$5,0)</f>
        <v>6</v>
      </c>
      <c r="AR3893" s="33">
        <f>INDEX(Sheet2!$F$5:$K$18,OPaL!AP3893,OPaL!AQ3893)</f>
        <v>0.15</v>
      </c>
      <c r="AS3893" s="1">
        <f t="shared" si="182"/>
        <v>2507.806</v>
      </c>
    </row>
    <row r="3894" spans="1:45" x14ac:dyDescent="0.2">
      <c r="A3894" s="11" t="s">
        <v>8459</v>
      </c>
      <c r="B3894" s="11" t="s">
        <v>8460</v>
      </c>
      <c r="C3894" s="11" t="s">
        <v>13440</v>
      </c>
      <c r="D3894" s="21">
        <v>45073</v>
      </c>
      <c r="E3894" s="21" t="s">
        <v>9823</v>
      </c>
      <c r="F3894" s="21" t="s">
        <v>14659</v>
      </c>
      <c r="G3894" s="11" t="s">
        <v>2</v>
      </c>
      <c r="H3894" s="11" t="s">
        <v>3</v>
      </c>
      <c r="I3894" s="11" t="s">
        <v>4</v>
      </c>
      <c r="J3894" s="12">
        <v>17</v>
      </c>
      <c r="K3894" s="12">
        <v>2950.1</v>
      </c>
      <c r="L3894" s="12">
        <v>0</v>
      </c>
      <c r="M3894" s="12">
        <v>0</v>
      </c>
      <c r="N3894" s="12">
        <f t="shared" si="181"/>
        <v>2950.1</v>
      </c>
      <c r="O3894" s="11" t="s">
        <v>8227</v>
      </c>
      <c r="P3894" s="13">
        <v>0</v>
      </c>
      <c r="Q3894" s="11" t="s">
        <v>6</v>
      </c>
      <c r="R3894" s="13">
        <v>0</v>
      </c>
      <c r="S3894" s="13">
        <v>0</v>
      </c>
      <c r="T3894" s="11" t="s">
        <v>7</v>
      </c>
      <c r="U3894" s="11" t="s">
        <v>8</v>
      </c>
      <c r="V3894" s="15">
        <v>0</v>
      </c>
      <c r="W3894" s="13">
        <v>0</v>
      </c>
      <c r="X3894" s="15">
        <v>0</v>
      </c>
      <c r="Y3894" s="15">
        <v>0</v>
      </c>
      <c r="Z3894" s="13">
        <v>0</v>
      </c>
      <c r="AA3894" s="15">
        <v>0</v>
      </c>
      <c r="AB3894" s="13">
        <v>0</v>
      </c>
      <c r="AC3894" s="15">
        <v>0</v>
      </c>
      <c r="AD3894" s="13">
        <v>0</v>
      </c>
      <c r="AE3894" s="15">
        <v>0</v>
      </c>
      <c r="AF3894" s="13">
        <v>0</v>
      </c>
      <c r="AG3894" s="15">
        <v>0</v>
      </c>
      <c r="AH3894" s="13">
        <v>0</v>
      </c>
      <c r="AI3894" s="15">
        <v>0</v>
      </c>
      <c r="AJ3894" s="11" t="s">
        <v>9</v>
      </c>
      <c r="AK3894" s="11" t="s">
        <v>8228</v>
      </c>
      <c r="AL3894" s="22">
        <f t="shared" si="180"/>
        <v>219</v>
      </c>
      <c r="AM3894" s="11" t="str">
        <f>VLOOKUP(O3894,Sheet2!$D$6:$E$14,2,FALSE)</f>
        <v>Consumables</v>
      </c>
      <c r="AN3894" s="11" t="str">
        <f>VLOOKUP(F3894,Sheet2!$E$15:$F$18,2,FALSE)</f>
        <v>CM</v>
      </c>
      <c r="AO3894" s="35" t="s">
        <v>14666</v>
      </c>
      <c r="AP3894">
        <f>MATCH(AN3894,Sheet2!$F$5:$F$18,0)</f>
        <v>13</v>
      </c>
      <c r="AQ3894">
        <f>MATCH(AO3894,Sheet2!$F$5:$K$5,0)</f>
        <v>4</v>
      </c>
      <c r="AR3894" s="33">
        <f>INDEX(Sheet2!$F$5:$K$18,OPaL!AP3894,OPaL!AQ3894)</f>
        <v>0.05</v>
      </c>
      <c r="AS3894" s="1">
        <f t="shared" si="182"/>
        <v>2802.5949999999998</v>
      </c>
    </row>
    <row r="3895" spans="1:45" x14ac:dyDescent="0.2">
      <c r="A3895" s="11" t="s">
        <v>2859</v>
      </c>
      <c r="B3895" s="11" t="s">
        <v>2860</v>
      </c>
      <c r="C3895" s="11" t="s">
        <v>13441</v>
      </c>
      <c r="D3895" s="21">
        <v>43285</v>
      </c>
      <c r="E3895" s="21"/>
      <c r="F3895" s="21" t="s">
        <v>14659</v>
      </c>
      <c r="G3895" s="11" t="s">
        <v>2</v>
      </c>
      <c r="H3895" s="11" t="s">
        <v>3</v>
      </c>
      <c r="I3895" s="11" t="s">
        <v>351</v>
      </c>
      <c r="J3895" s="13">
        <v>1</v>
      </c>
      <c r="K3895" s="12">
        <v>2933.12</v>
      </c>
      <c r="L3895" s="12">
        <v>0</v>
      </c>
      <c r="M3895" s="12">
        <v>0</v>
      </c>
      <c r="N3895" s="12">
        <f t="shared" si="181"/>
        <v>2933.12</v>
      </c>
      <c r="O3895" s="11" t="s">
        <v>5</v>
      </c>
      <c r="P3895" s="13">
        <v>0</v>
      </c>
      <c r="Q3895" s="11" t="s">
        <v>6</v>
      </c>
      <c r="R3895" s="13">
        <v>0</v>
      </c>
      <c r="S3895" s="13">
        <v>0</v>
      </c>
      <c r="T3895" s="11" t="s">
        <v>7</v>
      </c>
      <c r="U3895" s="11" t="s">
        <v>8</v>
      </c>
      <c r="V3895" s="15">
        <v>0</v>
      </c>
      <c r="W3895" s="13">
        <v>0</v>
      </c>
      <c r="X3895" s="15">
        <v>0</v>
      </c>
      <c r="Y3895" s="15">
        <v>0</v>
      </c>
      <c r="Z3895" s="13">
        <v>0</v>
      </c>
      <c r="AA3895" s="15">
        <v>0</v>
      </c>
      <c r="AB3895" s="13">
        <v>0</v>
      </c>
      <c r="AC3895" s="15">
        <v>0</v>
      </c>
      <c r="AD3895" s="13">
        <v>0</v>
      </c>
      <c r="AE3895" s="15">
        <v>0</v>
      </c>
      <c r="AF3895" s="13">
        <v>0</v>
      </c>
      <c r="AG3895" s="15">
        <v>0</v>
      </c>
      <c r="AH3895" s="13">
        <v>0</v>
      </c>
      <c r="AI3895" s="15">
        <v>0</v>
      </c>
      <c r="AJ3895" s="11" t="s">
        <v>9</v>
      </c>
      <c r="AK3895" s="11" t="s">
        <v>13</v>
      </c>
      <c r="AL3895" s="22">
        <f t="shared" si="180"/>
        <v>2007</v>
      </c>
      <c r="AM3895" s="11" t="str">
        <f>VLOOKUP(O3895,Sheet2!$D$6:$E$14,2,FALSE)</f>
        <v>Spare parts</v>
      </c>
      <c r="AN3895" s="11" t="str">
        <f>VLOOKUP(F3895,Sheet2!$E$10:$F$13,2,FALSE)</f>
        <v>SPM</v>
      </c>
      <c r="AO3895" s="35" t="s">
        <v>14668</v>
      </c>
      <c r="AP3895">
        <f>MATCH(AN3895,Sheet2!$F$5:$F$18,0)</f>
        <v>6</v>
      </c>
      <c r="AQ3895">
        <f>MATCH(AO3895,Sheet2!$F$5:$K$5,0)</f>
        <v>6</v>
      </c>
      <c r="AR3895" s="33">
        <f>INDEX(Sheet2!$F$5:$K$18,OPaL!AP3895,OPaL!AQ3895)</f>
        <v>0.15</v>
      </c>
      <c r="AS3895" s="1">
        <f t="shared" si="182"/>
        <v>2493.152</v>
      </c>
    </row>
    <row r="3896" spans="1:45" x14ac:dyDescent="0.2">
      <c r="A3896" s="11" t="s">
        <v>7643</v>
      </c>
      <c r="B3896" s="11" t="s">
        <v>7644</v>
      </c>
      <c r="C3896" s="11" t="s">
        <v>13442</v>
      </c>
      <c r="D3896" s="21">
        <v>45041</v>
      </c>
      <c r="E3896" s="21" t="s">
        <v>9844</v>
      </c>
      <c r="F3896" s="21" t="s">
        <v>14658</v>
      </c>
      <c r="G3896" s="11" t="s">
        <v>2</v>
      </c>
      <c r="H3896" s="11" t="s">
        <v>16</v>
      </c>
      <c r="I3896" s="11" t="s">
        <v>4</v>
      </c>
      <c r="J3896" s="12">
        <v>2</v>
      </c>
      <c r="K3896" s="12">
        <v>2930.54</v>
      </c>
      <c r="L3896" s="12">
        <v>0</v>
      </c>
      <c r="M3896" s="12">
        <v>0</v>
      </c>
      <c r="N3896" s="12">
        <f t="shared" si="181"/>
        <v>2930.54</v>
      </c>
      <c r="O3896" s="11" t="s">
        <v>5</v>
      </c>
      <c r="P3896" s="13">
        <v>0</v>
      </c>
      <c r="Q3896" s="11" t="s">
        <v>6</v>
      </c>
      <c r="R3896" s="13">
        <v>0</v>
      </c>
      <c r="S3896" s="13">
        <v>0</v>
      </c>
      <c r="T3896" s="11" t="s">
        <v>7</v>
      </c>
      <c r="U3896" s="11" t="s">
        <v>8</v>
      </c>
      <c r="V3896" s="15">
        <v>0</v>
      </c>
      <c r="W3896" s="13">
        <v>0</v>
      </c>
      <c r="X3896" s="15">
        <v>0</v>
      </c>
      <c r="Y3896" s="15">
        <v>0</v>
      </c>
      <c r="Z3896" s="13">
        <v>0</v>
      </c>
      <c r="AA3896" s="15">
        <v>0</v>
      </c>
      <c r="AB3896" s="13">
        <v>0</v>
      </c>
      <c r="AC3896" s="15">
        <v>0</v>
      </c>
      <c r="AD3896" s="13">
        <v>0</v>
      </c>
      <c r="AE3896" s="15">
        <v>0</v>
      </c>
      <c r="AF3896" s="13">
        <v>0</v>
      </c>
      <c r="AG3896" s="15">
        <v>0</v>
      </c>
      <c r="AH3896" s="13">
        <v>0</v>
      </c>
      <c r="AI3896" s="15">
        <v>0</v>
      </c>
      <c r="AJ3896" s="11" t="s">
        <v>17</v>
      </c>
      <c r="AK3896" s="11" t="s">
        <v>10</v>
      </c>
      <c r="AL3896" s="22">
        <f t="shared" si="180"/>
        <v>251</v>
      </c>
      <c r="AM3896" s="11" t="str">
        <f>VLOOKUP(O3896,Sheet2!$D$6:$E$14,2,FALSE)</f>
        <v>Spare parts</v>
      </c>
      <c r="AN3896" s="11" t="str">
        <f>VLOOKUP(F3896,Sheet2!$E$10:$F$13,2,FALSE)</f>
        <v>SPE</v>
      </c>
      <c r="AO3896" s="35" t="s">
        <v>14666</v>
      </c>
      <c r="AP3896">
        <f>MATCH(AN3896,Sheet2!$F$5:$F$18,0)</f>
        <v>7</v>
      </c>
      <c r="AQ3896">
        <f>MATCH(AO3896,Sheet2!$F$5:$K$5,0)</f>
        <v>4</v>
      </c>
      <c r="AR3896" s="33">
        <f>INDEX(Sheet2!$F$5:$K$18,OPaL!AP3896,OPaL!AQ3896)</f>
        <v>0.05</v>
      </c>
      <c r="AS3896" s="1">
        <f t="shared" si="182"/>
        <v>2784.0129999999999</v>
      </c>
    </row>
    <row r="3897" spans="1:45" x14ac:dyDescent="0.2">
      <c r="A3897" s="11" t="s">
        <v>9564</v>
      </c>
      <c r="B3897" s="11" t="s">
        <v>9565</v>
      </c>
      <c r="C3897" s="11" t="s">
        <v>13443</v>
      </c>
      <c r="D3897" s="21">
        <v>43509</v>
      </c>
      <c r="E3897" s="21" t="s">
        <v>9820</v>
      </c>
      <c r="F3897" s="21" t="s">
        <v>14659</v>
      </c>
      <c r="G3897" s="11" t="s">
        <v>2</v>
      </c>
      <c r="H3897" s="11" t="s">
        <v>16</v>
      </c>
      <c r="I3897" s="11" t="s">
        <v>4</v>
      </c>
      <c r="J3897" s="12">
        <v>2</v>
      </c>
      <c r="K3897" s="12">
        <v>2930</v>
      </c>
      <c r="L3897" s="12">
        <v>0</v>
      </c>
      <c r="M3897" s="12">
        <v>0</v>
      </c>
      <c r="N3897" s="12">
        <f t="shared" si="181"/>
        <v>2930</v>
      </c>
      <c r="O3897" s="11" t="s">
        <v>8227</v>
      </c>
      <c r="P3897" s="13">
        <v>0</v>
      </c>
      <c r="Q3897" s="11" t="s">
        <v>6</v>
      </c>
      <c r="R3897" s="13">
        <v>0</v>
      </c>
      <c r="S3897" s="13">
        <v>0</v>
      </c>
      <c r="T3897" s="11" t="s">
        <v>7</v>
      </c>
      <c r="U3897" s="11" t="s">
        <v>8</v>
      </c>
      <c r="V3897" s="15">
        <v>0</v>
      </c>
      <c r="W3897" s="13">
        <v>0</v>
      </c>
      <c r="X3897" s="15">
        <v>0</v>
      </c>
      <c r="Y3897" s="15">
        <v>0</v>
      </c>
      <c r="Z3897" s="13">
        <v>0</v>
      </c>
      <c r="AA3897" s="15">
        <v>0</v>
      </c>
      <c r="AB3897" s="13">
        <v>0</v>
      </c>
      <c r="AC3897" s="15">
        <v>0</v>
      </c>
      <c r="AD3897" s="13">
        <v>0</v>
      </c>
      <c r="AE3897" s="15">
        <v>0</v>
      </c>
      <c r="AF3897" s="13">
        <v>0</v>
      </c>
      <c r="AG3897" s="15">
        <v>0</v>
      </c>
      <c r="AH3897" s="13">
        <v>0</v>
      </c>
      <c r="AI3897" s="15">
        <v>0</v>
      </c>
      <c r="AJ3897" s="11" t="s">
        <v>17</v>
      </c>
      <c r="AK3897" s="11" t="s">
        <v>8228</v>
      </c>
      <c r="AL3897" s="22">
        <f t="shared" si="180"/>
        <v>1783</v>
      </c>
      <c r="AM3897" s="11" t="str">
        <f>VLOOKUP(O3897,Sheet2!$D$6:$E$14,2,FALSE)</f>
        <v>Consumables</v>
      </c>
      <c r="AN3897" s="11" t="str">
        <f>VLOOKUP(F3897,Sheet2!$E$15:$F$18,2,FALSE)</f>
        <v>CM</v>
      </c>
      <c r="AO3897" s="35" t="s">
        <v>14668</v>
      </c>
      <c r="AP3897">
        <f>MATCH(AN3897,Sheet2!$F$5:$F$18,0)</f>
        <v>13</v>
      </c>
      <c r="AQ3897">
        <f>MATCH(AO3897,Sheet2!$F$5:$K$5,0)</f>
        <v>6</v>
      </c>
      <c r="AR3897" s="33">
        <f>INDEX(Sheet2!$F$5:$K$18,OPaL!AP3897,OPaL!AQ3897)</f>
        <v>0.2</v>
      </c>
      <c r="AS3897" s="1">
        <f t="shared" si="182"/>
        <v>2344</v>
      </c>
    </row>
    <row r="3898" spans="1:45" x14ac:dyDescent="0.2">
      <c r="A3898" s="11" t="s">
        <v>7922</v>
      </c>
      <c r="B3898" s="11" t="s">
        <v>7923</v>
      </c>
      <c r="C3898" s="11" t="s">
        <v>13444</v>
      </c>
      <c r="D3898" s="21">
        <v>43109</v>
      </c>
      <c r="E3898" s="21" t="s">
        <v>9697</v>
      </c>
      <c r="F3898" s="21" t="s">
        <v>14659</v>
      </c>
      <c r="G3898" s="11" t="s">
        <v>2</v>
      </c>
      <c r="H3898" s="11" t="s">
        <v>16</v>
      </c>
      <c r="I3898" s="11" t="s">
        <v>351</v>
      </c>
      <c r="J3898" s="12">
        <v>1</v>
      </c>
      <c r="K3898" s="12">
        <v>2929.4</v>
      </c>
      <c r="L3898" s="12">
        <v>0</v>
      </c>
      <c r="M3898" s="12">
        <v>0</v>
      </c>
      <c r="N3898" s="12">
        <f t="shared" si="181"/>
        <v>2929.4</v>
      </c>
      <c r="O3898" s="11" t="s">
        <v>5</v>
      </c>
      <c r="P3898" s="13">
        <v>0</v>
      </c>
      <c r="Q3898" s="11" t="s">
        <v>6</v>
      </c>
      <c r="R3898" s="13">
        <v>0</v>
      </c>
      <c r="S3898" s="13">
        <v>0</v>
      </c>
      <c r="T3898" s="11" t="s">
        <v>7</v>
      </c>
      <c r="U3898" s="11" t="s">
        <v>8</v>
      </c>
      <c r="V3898" s="15">
        <v>0</v>
      </c>
      <c r="W3898" s="13">
        <v>0</v>
      </c>
      <c r="X3898" s="15">
        <v>0</v>
      </c>
      <c r="Y3898" s="15">
        <v>0</v>
      </c>
      <c r="Z3898" s="13">
        <v>0</v>
      </c>
      <c r="AA3898" s="15">
        <v>0</v>
      </c>
      <c r="AB3898" s="13">
        <v>0</v>
      </c>
      <c r="AC3898" s="15">
        <v>0</v>
      </c>
      <c r="AD3898" s="13">
        <v>0</v>
      </c>
      <c r="AE3898" s="15">
        <v>0</v>
      </c>
      <c r="AF3898" s="13">
        <v>0</v>
      </c>
      <c r="AG3898" s="15">
        <v>0</v>
      </c>
      <c r="AH3898" s="13">
        <v>0</v>
      </c>
      <c r="AI3898" s="15">
        <v>0</v>
      </c>
      <c r="AJ3898" s="11" t="s">
        <v>17</v>
      </c>
      <c r="AK3898" s="11" t="s">
        <v>1398</v>
      </c>
      <c r="AL3898" s="22">
        <f t="shared" si="180"/>
        <v>2183</v>
      </c>
      <c r="AM3898" s="11" t="str">
        <f>VLOOKUP(O3898,Sheet2!$D$6:$E$14,2,FALSE)</f>
        <v>Spare parts</v>
      </c>
      <c r="AN3898" s="11" t="str">
        <f>VLOOKUP(F3898,Sheet2!$E$10:$F$13,2,FALSE)</f>
        <v>SPM</v>
      </c>
      <c r="AO3898" s="35" t="s">
        <v>14668</v>
      </c>
      <c r="AP3898">
        <f>MATCH(AN3898,Sheet2!$F$5:$F$18,0)</f>
        <v>6</v>
      </c>
      <c r="AQ3898">
        <f>MATCH(AO3898,Sheet2!$F$5:$K$5,0)</f>
        <v>6</v>
      </c>
      <c r="AR3898" s="33">
        <f>INDEX(Sheet2!$F$5:$K$18,OPaL!AP3898,OPaL!AQ3898)</f>
        <v>0.15</v>
      </c>
      <c r="AS3898" s="1">
        <f t="shared" si="182"/>
        <v>2489.9900000000002</v>
      </c>
    </row>
    <row r="3899" spans="1:45" x14ac:dyDescent="0.2">
      <c r="A3899" s="11" t="s">
        <v>7940</v>
      </c>
      <c r="B3899" s="11" t="s">
        <v>7941</v>
      </c>
      <c r="C3899" s="11" t="s">
        <v>13445</v>
      </c>
      <c r="D3899" s="21">
        <v>43109</v>
      </c>
      <c r="E3899" s="21" t="s">
        <v>9697</v>
      </c>
      <c r="F3899" s="21" t="s">
        <v>14659</v>
      </c>
      <c r="G3899" s="11" t="s">
        <v>2</v>
      </c>
      <c r="H3899" s="11" t="s">
        <v>16</v>
      </c>
      <c r="I3899" s="11" t="s">
        <v>351</v>
      </c>
      <c r="J3899" s="12">
        <v>1</v>
      </c>
      <c r="K3899" s="12">
        <v>2929.4</v>
      </c>
      <c r="L3899" s="12">
        <v>0</v>
      </c>
      <c r="M3899" s="12">
        <v>0</v>
      </c>
      <c r="N3899" s="12">
        <f t="shared" si="181"/>
        <v>2929.4</v>
      </c>
      <c r="O3899" s="11" t="s">
        <v>5</v>
      </c>
      <c r="P3899" s="13">
        <v>0</v>
      </c>
      <c r="Q3899" s="11" t="s">
        <v>6</v>
      </c>
      <c r="R3899" s="13">
        <v>0</v>
      </c>
      <c r="S3899" s="13">
        <v>0</v>
      </c>
      <c r="T3899" s="11" t="s">
        <v>7</v>
      </c>
      <c r="U3899" s="11" t="s">
        <v>8</v>
      </c>
      <c r="V3899" s="15">
        <v>0</v>
      </c>
      <c r="W3899" s="13">
        <v>0</v>
      </c>
      <c r="X3899" s="15">
        <v>0</v>
      </c>
      <c r="Y3899" s="15">
        <v>0</v>
      </c>
      <c r="Z3899" s="13">
        <v>0</v>
      </c>
      <c r="AA3899" s="15">
        <v>0</v>
      </c>
      <c r="AB3899" s="13">
        <v>0</v>
      </c>
      <c r="AC3899" s="15">
        <v>0</v>
      </c>
      <c r="AD3899" s="13">
        <v>0</v>
      </c>
      <c r="AE3899" s="15">
        <v>0</v>
      </c>
      <c r="AF3899" s="13">
        <v>0</v>
      </c>
      <c r="AG3899" s="15">
        <v>0</v>
      </c>
      <c r="AH3899" s="13">
        <v>0</v>
      </c>
      <c r="AI3899" s="15">
        <v>0</v>
      </c>
      <c r="AJ3899" s="11" t="s">
        <v>17</v>
      </c>
      <c r="AK3899" s="11" t="s">
        <v>1398</v>
      </c>
      <c r="AL3899" s="22">
        <f t="shared" si="180"/>
        <v>2183</v>
      </c>
      <c r="AM3899" s="11" t="str">
        <f>VLOOKUP(O3899,Sheet2!$D$6:$E$14,2,FALSE)</f>
        <v>Spare parts</v>
      </c>
      <c r="AN3899" s="11" t="str">
        <f>VLOOKUP(F3899,Sheet2!$E$10:$F$13,2,FALSE)</f>
        <v>SPM</v>
      </c>
      <c r="AO3899" s="35" t="s">
        <v>14668</v>
      </c>
      <c r="AP3899">
        <f>MATCH(AN3899,Sheet2!$F$5:$F$18,0)</f>
        <v>6</v>
      </c>
      <c r="AQ3899">
        <f>MATCH(AO3899,Sheet2!$F$5:$K$5,0)</f>
        <v>6</v>
      </c>
      <c r="AR3899" s="33">
        <f>INDEX(Sheet2!$F$5:$K$18,OPaL!AP3899,OPaL!AQ3899)</f>
        <v>0.15</v>
      </c>
      <c r="AS3899" s="1">
        <f t="shared" si="182"/>
        <v>2489.9900000000002</v>
      </c>
    </row>
    <row r="3900" spans="1:45" x14ac:dyDescent="0.2">
      <c r="A3900" s="11" t="s">
        <v>5583</v>
      </c>
      <c r="B3900" s="11" t="s">
        <v>5584</v>
      </c>
      <c r="C3900" s="11" t="s">
        <v>13446</v>
      </c>
      <c r="D3900" s="21">
        <v>45016</v>
      </c>
      <c r="E3900" s="21" t="s">
        <v>9829</v>
      </c>
      <c r="F3900" s="21" t="s">
        <v>14658</v>
      </c>
      <c r="G3900" s="11" t="s">
        <v>2</v>
      </c>
      <c r="H3900" s="11" t="s">
        <v>16</v>
      </c>
      <c r="I3900" s="11" t="s">
        <v>4</v>
      </c>
      <c r="J3900" s="12">
        <v>10</v>
      </c>
      <c r="K3900" s="12">
        <v>2926.36</v>
      </c>
      <c r="L3900" s="12">
        <v>0</v>
      </c>
      <c r="M3900" s="12">
        <v>0</v>
      </c>
      <c r="N3900" s="12">
        <f t="shared" si="181"/>
        <v>2926.36</v>
      </c>
      <c r="O3900" s="11" t="s">
        <v>5</v>
      </c>
      <c r="P3900" s="13">
        <v>0</v>
      </c>
      <c r="Q3900" s="11" t="s">
        <v>6</v>
      </c>
      <c r="R3900" s="13">
        <v>0</v>
      </c>
      <c r="S3900" s="13">
        <v>0</v>
      </c>
      <c r="T3900" s="11" t="s">
        <v>7</v>
      </c>
      <c r="U3900" s="11" t="s">
        <v>8</v>
      </c>
      <c r="V3900" s="15">
        <v>0</v>
      </c>
      <c r="W3900" s="13">
        <v>0</v>
      </c>
      <c r="X3900" s="15">
        <v>0</v>
      </c>
      <c r="Y3900" s="15">
        <v>0</v>
      </c>
      <c r="Z3900" s="13">
        <v>0</v>
      </c>
      <c r="AA3900" s="15">
        <v>0</v>
      </c>
      <c r="AB3900" s="13">
        <v>0</v>
      </c>
      <c r="AC3900" s="15">
        <v>0</v>
      </c>
      <c r="AD3900" s="13">
        <v>0</v>
      </c>
      <c r="AE3900" s="15">
        <v>0</v>
      </c>
      <c r="AF3900" s="13">
        <v>0</v>
      </c>
      <c r="AG3900" s="15">
        <v>0</v>
      </c>
      <c r="AH3900" s="13">
        <v>0</v>
      </c>
      <c r="AI3900" s="15">
        <v>0</v>
      </c>
      <c r="AJ3900" s="11" t="s">
        <v>17</v>
      </c>
      <c r="AK3900" s="11" t="s">
        <v>10</v>
      </c>
      <c r="AL3900" s="22">
        <f t="shared" si="180"/>
        <v>276</v>
      </c>
      <c r="AM3900" s="11" t="str">
        <f>VLOOKUP(O3900,Sheet2!$D$6:$E$14,2,FALSE)</f>
        <v>Spare parts</v>
      </c>
      <c r="AN3900" s="11" t="str">
        <f>VLOOKUP(F3900,Sheet2!$E$10:$F$13,2,FALSE)</f>
        <v>SPE</v>
      </c>
      <c r="AO3900" s="35" t="s">
        <v>14667</v>
      </c>
      <c r="AP3900">
        <f>MATCH(AN3900,Sheet2!$F$5:$F$18,0)</f>
        <v>7</v>
      </c>
      <c r="AQ3900">
        <f>MATCH(AO3900,Sheet2!$F$5:$K$5,0)</f>
        <v>5</v>
      </c>
      <c r="AR3900" s="33">
        <f>INDEX(Sheet2!$F$5:$K$18,OPaL!AP3900,OPaL!AQ3900)</f>
        <v>0.1</v>
      </c>
      <c r="AS3900" s="1">
        <f t="shared" si="182"/>
        <v>2633.7240000000002</v>
      </c>
    </row>
    <row r="3901" spans="1:45" x14ac:dyDescent="0.2">
      <c r="A3901" s="11" t="s">
        <v>7557</v>
      </c>
      <c r="B3901" s="11" t="s">
        <v>7558</v>
      </c>
      <c r="C3901" s="11" t="s">
        <v>13447</v>
      </c>
      <c r="D3901" s="21">
        <v>43043</v>
      </c>
      <c r="E3901" s="21" t="s">
        <v>9845</v>
      </c>
      <c r="F3901" s="21" t="s">
        <v>14658</v>
      </c>
      <c r="G3901" s="11" t="s">
        <v>2</v>
      </c>
      <c r="H3901" s="11" t="s">
        <v>3</v>
      </c>
      <c r="I3901" s="11" t="s">
        <v>4</v>
      </c>
      <c r="J3901" s="12">
        <v>16</v>
      </c>
      <c r="K3901" s="12">
        <v>2916.96</v>
      </c>
      <c r="L3901" s="12">
        <v>0</v>
      </c>
      <c r="M3901" s="12">
        <v>0</v>
      </c>
      <c r="N3901" s="12">
        <f t="shared" si="181"/>
        <v>2916.96</v>
      </c>
      <c r="O3901" s="11" t="s">
        <v>5</v>
      </c>
      <c r="P3901" s="13">
        <v>0</v>
      </c>
      <c r="Q3901" s="11" t="s">
        <v>6</v>
      </c>
      <c r="R3901" s="13">
        <v>0</v>
      </c>
      <c r="S3901" s="13">
        <v>0</v>
      </c>
      <c r="T3901" s="11" t="s">
        <v>7</v>
      </c>
      <c r="U3901" s="11" t="s">
        <v>8</v>
      </c>
      <c r="V3901" s="15">
        <v>0</v>
      </c>
      <c r="W3901" s="13">
        <v>0</v>
      </c>
      <c r="X3901" s="15">
        <v>0</v>
      </c>
      <c r="Y3901" s="15">
        <v>0</v>
      </c>
      <c r="Z3901" s="13">
        <v>0</v>
      </c>
      <c r="AA3901" s="15">
        <v>0</v>
      </c>
      <c r="AB3901" s="13">
        <v>0</v>
      </c>
      <c r="AC3901" s="15">
        <v>0</v>
      </c>
      <c r="AD3901" s="13">
        <v>0</v>
      </c>
      <c r="AE3901" s="15">
        <v>0</v>
      </c>
      <c r="AF3901" s="13">
        <v>0</v>
      </c>
      <c r="AG3901" s="15">
        <v>0</v>
      </c>
      <c r="AH3901" s="13">
        <v>0</v>
      </c>
      <c r="AI3901" s="15">
        <v>0</v>
      </c>
      <c r="AJ3901" s="11" t="s">
        <v>9</v>
      </c>
      <c r="AK3901" s="11" t="s">
        <v>10</v>
      </c>
      <c r="AL3901" s="22">
        <f t="shared" si="180"/>
        <v>2249</v>
      </c>
      <c r="AM3901" s="11" t="str">
        <f>VLOOKUP(O3901,Sheet2!$D$6:$E$14,2,FALSE)</f>
        <v>Spare parts</v>
      </c>
      <c r="AN3901" s="11" t="str">
        <f>VLOOKUP(F3901,Sheet2!$E$10:$F$13,2,FALSE)</f>
        <v>SPE</v>
      </c>
      <c r="AO3901" s="35" t="s">
        <v>14668</v>
      </c>
      <c r="AP3901">
        <f>MATCH(AN3901,Sheet2!$F$5:$F$18,0)</f>
        <v>7</v>
      </c>
      <c r="AQ3901">
        <f>MATCH(AO3901,Sheet2!$F$5:$K$5,0)</f>
        <v>6</v>
      </c>
      <c r="AR3901" s="33">
        <f>INDEX(Sheet2!$F$5:$K$18,OPaL!AP3901,OPaL!AQ3901)</f>
        <v>0.15</v>
      </c>
      <c r="AS3901" s="1">
        <f t="shared" si="182"/>
        <v>2479.4160000000002</v>
      </c>
    </row>
    <row r="3902" spans="1:45" x14ac:dyDescent="0.2">
      <c r="A3902" s="11" t="s">
        <v>9474</v>
      </c>
      <c r="B3902" s="11" t="s">
        <v>9475</v>
      </c>
      <c r="C3902" s="11" t="s">
        <v>13448</v>
      </c>
      <c r="D3902" s="21">
        <v>43818</v>
      </c>
      <c r="E3902" s="21" t="s">
        <v>9711</v>
      </c>
      <c r="F3902" s="21" t="s">
        <v>14656</v>
      </c>
      <c r="G3902" s="11" t="s">
        <v>2</v>
      </c>
      <c r="H3902" s="11" t="s">
        <v>8157</v>
      </c>
      <c r="I3902" s="11" t="s">
        <v>4</v>
      </c>
      <c r="J3902" s="12">
        <v>2</v>
      </c>
      <c r="K3902" s="12">
        <v>2910</v>
      </c>
      <c r="L3902" s="12">
        <v>0</v>
      </c>
      <c r="M3902" s="12">
        <v>0</v>
      </c>
      <c r="N3902" s="12">
        <f t="shared" si="181"/>
        <v>2910</v>
      </c>
      <c r="O3902" s="11" t="s">
        <v>8227</v>
      </c>
      <c r="P3902" s="13">
        <v>0</v>
      </c>
      <c r="Q3902" s="11" t="s">
        <v>6</v>
      </c>
      <c r="R3902" s="13">
        <v>0</v>
      </c>
      <c r="S3902" s="13">
        <v>0</v>
      </c>
      <c r="T3902" s="11" t="s">
        <v>7</v>
      </c>
      <c r="U3902" s="11" t="s">
        <v>8</v>
      </c>
      <c r="V3902" s="15">
        <v>0</v>
      </c>
      <c r="W3902" s="13">
        <v>0</v>
      </c>
      <c r="X3902" s="15">
        <v>0</v>
      </c>
      <c r="Y3902" s="15">
        <v>0</v>
      </c>
      <c r="Z3902" s="13">
        <v>0</v>
      </c>
      <c r="AA3902" s="15">
        <v>0</v>
      </c>
      <c r="AB3902" s="13">
        <v>0</v>
      </c>
      <c r="AC3902" s="15">
        <v>0</v>
      </c>
      <c r="AD3902" s="13">
        <v>0</v>
      </c>
      <c r="AE3902" s="15">
        <v>0</v>
      </c>
      <c r="AF3902" s="13">
        <v>0</v>
      </c>
      <c r="AG3902" s="15">
        <v>0</v>
      </c>
      <c r="AH3902" s="13">
        <v>0</v>
      </c>
      <c r="AI3902" s="15">
        <v>0</v>
      </c>
      <c r="AJ3902" s="11" t="s">
        <v>8158</v>
      </c>
      <c r="AK3902" s="11" t="s">
        <v>8296</v>
      </c>
      <c r="AL3902" s="22">
        <f t="shared" si="180"/>
        <v>1474</v>
      </c>
      <c r="AM3902" s="11" t="str">
        <f>VLOOKUP(O3902,Sheet2!$D$6:$E$14,2,FALSE)</f>
        <v>Consumables</v>
      </c>
      <c r="AN3902" s="11" t="str">
        <f>VLOOKUP(F3902,Sheet2!$E$15:$F$18,2,FALSE)</f>
        <v>CC</v>
      </c>
      <c r="AO3902" s="35" t="s">
        <v>14668</v>
      </c>
      <c r="AP3902">
        <f>MATCH(AN3902,Sheet2!$F$5:$F$18,0)</f>
        <v>11</v>
      </c>
      <c r="AQ3902">
        <f>MATCH(AO3902,Sheet2!$F$5:$K$5,0)</f>
        <v>6</v>
      </c>
      <c r="AR3902" s="33">
        <f>INDEX(Sheet2!$F$5:$K$18,OPaL!AP3902,OPaL!AQ3902)</f>
        <v>0.2</v>
      </c>
      <c r="AS3902" s="1">
        <f t="shared" si="182"/>
        <v>2328</v>
      </c>
    </row>
    <row r="3903" spans="1:45" x14ac:dyDescent="0.2">
      <c r="A3903" s="11" t="s">
        <v>9566</v>
      </c>
      <c r="B3903" s="11" t="s">
        <v>9567</v>
      </c>
      <c r="C3903" s="11" t="s">
        <v>13449</v>
      </c>
      <c r="D3903" s="21">
        <v>43509</v>
      </c>
      <c r="E3903" s="21" t="s">
        <v>9820</v>
      </c>
      <c r="F3903" s="21" t="s">
        <v>14659</v>
      </c>
      <c r="G3903" s="11" t="s">
        <v>2</v>
      </c>
      <c r="H3903" s="11" t="s">
        <v>16</v>
      </c>
      <c r="I3903" s="11" t="s">
        <v>4</v>
      </c>
      <c r="J3903" s="12">
        <v>2</v>
      </c>
      <c r="K3903" s="12">
        <v>2900</v>
      </c>
      <c r="L3903" s="12">
        <v>0</v>
      </c>
      <c r="M3903" s="12">
        <v>0</v>
      </c>
      <c r="N3903" s="12">
        <f t="shared" si="181"/>
        <v>2900</v>
      </c>
      <c r="O3903" s="11" t="s">
        <v>8227</v>
      </c>
      <c r="P3903" s="13">
        <v>0</v>
      </c>
      <c r="Q3903" s="11" t="s">
        <v>6</v>
      </c>
      <c r="R3903" s="13">
        <v>0</v>
      </c>
      <c r="S3903" s="13">
        <v>0</v>
      </c>
      <c r="T3903" s="11" t="s">
        <v>7</v>
      </c>
      <c r="U3903" s="11" t="s">
        <v>8</v>
      </c>
      <c r="V3903" s="15">
        <v>0</v>
      </c>
      <c r="W3903" s="13">
        <v>0</v>
      </c>
      <c r="X3903" s="15">
        <v>0</v>
      </c>
      <c r="Y3903" s="15">
        <v>0</v>
      </c>
      <c r="Z3903" s="13">
        <v>0</v>
      </c>
      <c r="AA3903" s="15">
        <v>0</v>
      </c>
      <c r="AB3903" s="13">
        <v>0</v>
      </c>
      <c r="AC3903" s="15">
        <v>0</v>
      </c>
      <c r="AD3903" s="13">
        <v>0</v>
      </c>
      <c r="AE3903" s="15">
        <v>0</v>
      </c>
      <c r="AF3903" s="13">
        <v>0</v>
      </c>
      <c r="AG3903" s="15">
        <v>0</v>
      </c>
      <c r="AH3903" s="13">
        <v>0</v>
      </c>
      <c r="AI3903" s="15">
        <v>0</v>
      </c>
      <c r="AJ3903" s="11" t="s">
        <v>17</v>
      </c>
      <c r="AK3903" s="11" t="s">
        <v>8228</v>
      </c>
      <c r="AL3903" s="22">
        <f t="shared" si="180"/>
        <v>1783</v>
      </c>
      <c r="AM3903" s="11" t="str">
        <f>VLOOKUP(O3903,Sheet2!$D$6:$E$14,2,FALSE)</f>
        <v>Consumables</v>
      </c>
      <c r="AN3903" s="11" t="str">
        <f>VLOOKUP(F3903,Sheet2!$E$15:$F$18,2,FALSE)</f>
        <v>CM</v>
      </c>
      <c r="AO3903" s="35" t="s">
        <v>14668</v>
      </c>
      <c r="AP3903">
        <f>MATCH(AN3903,Sheet2!$F$5:$F$18,0)</f>
        <v>13</v>
      </c>
      <c r="AQ3903">
        <f>MATCH(AO3903,Sheet2!$F$5:$K$5,0)</f>
        <v>6</v>
      </c>
      <c r="AR3903" s="33">
        <f>INDEX(Sheet2!$F$5:$K$18,OPaL!AP3903,OPaL!AQ3903)</f>
        <v>0.2</v>
      </c>
      <c r="AS3903" s="1">
        <f t="shared" si="182"/>
        <v>2320</v>
      </c>
    </row>
    <row r="3904" spans="1:45" x14ac:dyDescent="0.2">
      <c r="A3904" s="11" t="s">
        <v>5341</v>
      </c>
      <c r="B3904" s="11" t="s">
        <v>5342</v>
      </c>
      <c r="C3904" s="11" t="s">
        <v>13450</v>
      </c>
      <c r="D3904" s="21">
        <v>42595</v>
      </c>
      <c r="E3904" s="21" t="s">
        <v>9814</v>
      </c>
      <c r="F3904" s="21" t="s">
        <v>14658</v>
      </c>
      <c r="G3904" s="11" t="s">
        <v>2</v>
      </c>
      <c r="H3904" s="11" t="s">
        <v>16</v>
      </c>
      <c r="I3904" s="11" t="s">
        <v>4</v>
      </c>
      <c r="J3904" s="12">
        <v>1</v>
      </c>
      <c r="K3904" s="12">
        <v>2898</v>
      </c>
      <c r="L3904" s="12">
        <v>0</v>
      </c>
      <c r="M3904" s="12">
        <v>0</v>
      </c>
      <c r="N3904" s="12">
        <f t="shared" si="181"/>
        <v>2898</v>
      </c>
      <c r="O3904" s="11" t="s">
        <v>5</v>
      </c>
      <c r="P3904" s="13">
        <v>0</v>
      </c>
      <c r="Q3904" s="11" t="s">
        <v>6</v>
      </c>
      <c r="R3904" s="13">
        <v>0</v>
      </c>
      <c r="S3904" s="13">
        <v>0</v>
      </c>
      <c r="T3904" s="11" t="s">
        <v>7</v>
      </c>
      <c r="U3904" s="11" t="s">
        <v>8</v>
      </c>
      <c r="V3904" s="15">
        <v>0</v>
      </c>
      <c r="W3904" s="13">
        <v>0</v>
      </c>
      <c r="X3904" s="15">
        <v>0</v>
      </c>
      <c r="Y3904" s="15">
        <v>0</v>
      </c>
      <c r="Z3904" s="13">
        <v>0</v>
      </c>
      <c r="AA3904" s="15">
        <v>0</v>
      </c>
      <c r="AB3904" s="13">
        <v>0</v>
      </c>
      <c r="AC3904" s="15">
        <v>0</v>
      </c>
      <c r="AD3904" s="13">
        <v>0</v>
      </c>
      <c r="AE3904" s="15">
        <v>0</v>
      </c>
      <c r="AF3904" s="13">
        <v>0</v>
      </c>
      <c r="AG3904" s="15">
        <v>0</v>
      </c>
      <c r="AH3904" s="13">
        <v>0</v>
      </c>
      <c r="AI3904" s="15">
        <v>0</v>
      </c>
      <c r="AJ3904" s="11" t="s">
        <v>17</v>
      </c>
      <c r="AK3904" s="11" t="s">
        <v>10</v>
      </c>
      <c r="AL3904" s="22">
        <f t="shared" si="180"/>
        <v>2697</v>
      </c>
      <c r="AM3904" s="11" t="str">
        <f>VLOOKUP(O3904,Sheet2!$D$6:$E$14,2,FALSE)</f>
        <v>Spare parts</v>
      </c>
      <c r="AN3904" s="11" t="str">
        <f>VLOOKUP(F3904,Sheet2!$E$10:$F$13,2,FALSE)</f>
        <v>SPE</v>
      </c>
      <c r="AO3904" s="35" t="s">
        <v>14668</v>
      </c>
      <c r="AP3904">
        <f>MATCH(AN3904,Sheet2!$F$5:$F$18,0)</f>
        <v>7</v>
      </c>
      <c r="AQ3904">
        <f>MATCH(AO3904,Sheet2!$F$5:$K$5,0)</f>
        <v>6</v>
      </c>
      <c r="AR3904" s="33">
        <f>INDEX(Sheet2!$F$5:$K$18,OPaL!AP3904,OPaL!AQ3904)</f>
        <v>0.15</v>
      </c>
      <c r="AS3904" s="1">
        <f t="shared" si="182"/>
        <v>2463.2999999999997</v>
      </c>
    </row>
    <row r="3905" spans="1:45" x14ac:dyDescent="0.2">
      <c r="A3905" s="11" t="s">
        <v>8960</v>
      </c>
      <c r="B3905" s="11" t="s">
        <v>8961</v>
      </c>
      <c r="C3905" s="11" t="s">
        <v>11506</v>
      </c>
      <c r="D3905" s="21">
        <v>44683</v>
      </c>
      <c r="E3905" s="21" t="s">
        <v>9739</v>
      </c>
      <c r="F3905" s="21" t="s">
        <v>14659</v>
      </c>
      <c r="G3905" s="11" t="s">
        <v>2</v>
      </c>
      <c r="H3905" s="11" t="s">
        <v>350</v>
      </c>
      <c r="I3905" s="11" t="s">
        <v>4</v>
      </c>
      <c r="J3905" s="13">
        <v>1</v>
      </c>
      <c r="K3905" s="12">
        <v>2884.8</v>
      </c>
      <c r="L3905" s="12">
        <v>0</v>
      </c>
      <c r="M3905" s="12">
        <v>0</v>
      </c>
      <c r="N3905" s="12">
        <f t="shared" si="181"/>
        <v>2884.8</v>
      </c>
      <c r="O3905" s="11" t="s">
        <v>8227</v>
      </c>
      <c r="P3905" s="13">
        <v>0</v>
      </c>
      <c r="Q3905" s="11" t="s">
        <v>6</v>
      </c>
      <c r="R3905" s="13">
        <v>0</v>
      </c>
      <c r="S3905" s="13">
        <v>0</v>
      </c>
      <c r="T3905" s="11" t="s">
        <v>7</v>
      </c>
      <c r="U3905" s="11" t="s">
        <v>8</v>
      </c>
      <c r="V3905" s="15">
        <v>0</v>
      </c>
      <c r="W3905" s="13">
        <v>0</v>
      </c>
      <c r="X3905" s="15">
        <v>0</v>
      </c>
      <c r="Y3905" s="15">
        <v>0</v>
      </c>
      <c r="Z3905" s="13">
        <v>0</v>
      </c>
      <c r="AA3905" s="15">
        <v>0</v>
      </c>
      <c r="AB3905" s="13">
        <v>0</v>
      </c>
      <c r="AC3905" s="15">
        <v>0</v>
      </c>
      <c r="AD3905" s="13">
        <v>0</v>
      </c>
      <c r="AE3905" s="15">
        <v>0</v>
      </c>
      <c r="AF3905" s="13">
        <v>0</v>
      </c>
      <c r="AG3905" s="15">
        <v>0</v>
      </c>
      <c r="AH3905" s="13">
        <v>0</v>
      </c>
      <c r="AI3905" s="15">
        <v>0</v>
      </c>
      <c r="AJ3905" s="11" t="s">
        <v>352</v>
      </c>
      <c r="AK3905" s="11" t="s">
        <v>8228</v>
      </c>
      <c r="AL3905" s="22">
        <f t="shared" si="180"/>
        <v>609</v>
      </c>
      <c r="AM3905" s="11" t="str">
        <f>VLOOKUP(O3905,Sheet2!$D$6:$E$14,2,FALSE)</f>
        <v>Consumables</v>
      </c>
      <c r="AN3905" s="11" t="str">
        <f>VLOOKUP(F3905,Sheet2!$E$15:$F$18,2,FALSE)</f>
        <v>CM</v>
      </c>
      <c r="AO3905" s="35" t="s">
        <v>14668</v>
      </c>
      <c r="AP3905">
        <f>MATCH(AN3905,Sheet2!$F$5:$F$18,0)</f>
        <v>13</v>
      </c>
      <c r="AQ3905">
        <f>MATCH(AO3905,Sheet2!$F$5:$K$5,0)</f>
        <v>6</v>
      </c>
      <c r="AR3905" s="33">
        <f>INDEX(Sheet2!$F$5:$K$18,OPaL!AP3905,OPaL!AQ3905)</f>
        <v>0.2</v>
      </c>
      <c r="AS3905" s="1">
        <f t="shared" si="182"/>
        <v>2307.84</v>
      </c>
    </row>
    <row r="3906" spans="1:45" x14ac:dyDescent="0.2">
      <c r="A3906" s="11" t="s">
        <v>8485</v>
      </c>
      <c r="B3906" s="11" t="s">
        <v>8486</v>
      </c>
      <c r="C3906" s="11" t="s">
        <v>13451</v>
      </c>
      <c r="D3906" s="21">
        <v>43125</v>
      </c>
      <c r="E3906" s="21" t="s">
        <v>9816</v>
      </c>
      <c r="F3906" s="21" t="s">
        <v>14659</v>
      </c>
      <c r="G3906" s="11" t="s">
        <v>2</v>
      </c>
      <c r="H3906" s="11" t="s">
        <v>3</v>
      </c>
      <c r="I3906" s="11" t="s">
        <v>4</v>
      </c>
      <c r="J3906" s="12">
        <v>60</v>
      </c>
      <c r="K3906" s="12">
        <v>2881.42</v>
      </c>
      <c r="L3906" s="12">
        <v>0</v>
      </c>
      <c r="M3906" s="12">
        <v>0</v>
      </c>
      <c r="N3906" s="12">
        <f t="shared" si="181"/>
        <v>2881.42</v>
      </c>
      <c r="O3906" s="11" t="s">
        <v>8227</v>
      </c>
      <c r="P3906" s="13">
        <v>0</v>
      </c>
      <c r="Q3906" s="11" t="s">
        <v>6</v>
      </c>
      <c r="R3906" s="13">
        <v>0</v>
      </c>
      <c r="S3906" s="13">
        <v>0</v>
      </c>
      <c r="T3906" s="11" t="s">
        <v>7</v>
      </c>
      <c r="U3906" s="11" t="s">
        <v>8</v>
      </c>
      <c r="V3906" s="15">
        <v>0</v>
      </c>
      <c r="W3906" s="13">
        <v>0</v>
      </c>
      <c r="X3906" s="15">
        <v>0</v>
      </c>
      <c r="Y3906" s="15">
        <v>0</v>
      </c>
      <c r="Z3906" s="13">
        <v>0</v>
      </c>
      <c r="AA3906" s="15">
        <v>0</v>
      </c>
      <c r="AB3906" s="13">
        <v>0</v>
      </c>
      <c r="AC3906" s="15">
        <v>0</v>
      </c>
      <c r="AD3906" s="13">
        <v>0</v>
      </c>
      <c r="AE3906" s="15">
        <v>0</v>
      </c>
      <c r="AF3906" s="13">
        <v>0</v>
      </c>
      <c r="AG3906" s="15">
        <v>0</v>
      </c>
      <c r="AH3906" s="13">
        <v>0</v>
      </c>
      <c r="AI3906" s="15">
        <v>0</v>
      </c>
      <c r="AJ3906" s="11" t="s">
        <v>9</v>
      </c>
      <c r="AK3906" s="11" t="s">
        <v>8228</v>
      </c>
      <c r="AL3906" s="22">
        <f t="shared" si="180"/>
        <v>2167</v>
      </c>
      <c r="AM3906" s="11" t="str">
        <f>VLOOKUP(O3906,Sheet2!$D$6:$E$14,2,FALSE)</f>
        <v>Consumables</v>
      </c>
      <c r="AN3906" s="11" t="str">
        <f>VLOOKUP(F3906,Sheet2!$E$15:$F$18,2,FALSE)</f>
        <v>CM</v>
      </c>
      <c r="AO3906" s="35" t="s">
        <v>14668</v>
      </c>
      <c r="AP3906">
        <f>MATCH(AN3906,Sheet2!$F$5:$F$18,0)</f>
        <v>13</v>
      </c>
      <c r="AQ3906">
        <f>MATCH(AO3906,Sheet2!$F$5:$K$5,0)</f>
        <v>6</v>
      </c>
      <c r="AR3906" s="33">
        <f>INDEX(Sheet2!$F$5:$K$18,OPaL!AP3906,OPaL!AQ3906)</f>
        <v>0.2</v>
      </c>
      <c r="AS3906" s="1">
        <f t="shared" si="182"/>
        <v>2305.136</v>
      </c>
    </row>
    <row r="3907" spans="1:45" x14ac:dyDescent="0.2">
      <c r="A3907" s="11" t="s">
        <v>8493</v>
      </c>
      <c r="B3907" s="11" t="s">
        <v>8494</v>
      </c>
      <c r="C3907" s="11" t="s">
        <v>13452</v>
      </c>
      <c r="D3907" s="21">
        <v>43125</v>
      </c>
      <c r="E3907" s="21" t="s">
        <v>9816</v>
      </c>
      <c r="F3907" s="21" t="s">
        <v>14659</v>
      </c>
      <c r="G3907" s="11" t="s">
        <v>2</v>
      </c>
      <c r="H3907" s="11" t="s">
        <v>3</v>
      </c>
      <c r="I3907" s="11" t="s">
        <v>4</v>
      </c>
      <c r="J3907" s="12">
        <v>60</v>
      </c>
      <c r="K3907" s="12">
        <v>2881.42</v>
      </c>
      <c r="L3907" s="12">
        <v>0</v>
      </c>
      <c r="M3907" s="12">
        <v>0</v>
      </c>
      <c r="N3907" s="12">
        <f t="shared" si="181"/>
        <v>2881.42</v>
      </c>
      <c r="O3907" s="11" t="s">
        <v>8227</v>
      </c>
      <c r="P3907" s="13">
        <v>0</v>
      </c>
      <c r="Q3907" s="11" t="s">
        <v>6</v>
      </c>
      <c r="R3907" s="13">
        <v>0</v>
      </c>
      <c r="S3907" s="13">
        <v>0</v>
      </c>
      <c r="T3907" s="11" t="s">
        <v>7</v>
      </c>
      <c r="U3907" s="11" t="s">
        <v>8</v>
      </c>
      <c r="V3907" s="15">
        <v>0</v>
      </c>
      <c r="W3907" s="13">
        <v>0</v>
      </c>
      <c r="X3907" s="15">
        <v>0</v>
      </c>
      <c r="Y3907" s="15">
        <v>0</v>
      </c>
      <c r="Z3907" s="13">
        <v>0</v>
      </c>
      <c r="AA3907" s="15">
        <v>0</v>
      </c>
      <c r="AB3907" s="13">
        <v>0</v>
      </c>
      <c r="AC3907" s="15">
        <v>0</v>
      </c>
      <c r="AD3907" s="13">
        <v>0</v>
      </c>
      <c r="AE3907" s="15">
        <v>0</v>
      </c>
      <c r="AF3907" s="13">
        <v>0</v>
      </c>
      <c r="AG3907" s="15">
        <v>0</v>
      </c>
      <c r="AH3907" s="13">
        <v>0</v>
      </c>
      <c r="AI3907" s="15">
        <v>0</v>
      </c>
      <c r="AJ3907" s="11" t="s">
        <v>9</v>
      </c>
      <c r="AK3907" s="11" t="s">
        <v>8228</v>
      </c>
      <c r="AL3907" s="22">
        <f t="shared" si="180"/>
        <v>2167</v>
      </c>
      <c r="AM3907" s="11" t="str">
        <f>VLOOKUP(O3907,Sheet2!$D$6:$E$14,2,FALSE)</f>
        <v>Consumables</v>
      </c>
      <c r="AN3907" s="11" t="str">
        <f>VLOOKUP(F3907,Sheet2!$E$15:$F$18,2,FALSE)</f>
        <v>CM</v>
      </c>
      <c r="AO3907" s="35" t="s">
        <v>14668</v>
      </c>
      <c r="AP3907">
        <f>MATCH(AN3907,Sheet2!$F$5:$F$18,0)</f>
        <v>13</v>
      </c>
      <c r="AQ3907">
        <f>MATCH(AO3907,Sheet2!$F$5:$K$5,0)</f>
        <v>6</v>
      </c>
      <c r="AR3907" s="33">
        <f>INDEX(Sheet2!$F$5:$K$18,OPaL!AP3907,OPaL!AQ3907)</f>
        <v>0.2</v>
      </c>
      <c r="AS3907" s="1">
        <f t="shared" si="182"/>
        <v>2305.136</v>
      </c>
    </row>
    <row r="3908" spans="1:45" x14ac:dyDescent="0.2">
      <c r="A3908" s="11" t="s">
        <v>7427</v>
      </c>
      <c r="B3908" s="11" t="s">
        <v>7428</v>
      </c>
      <c r="C3908" s="11" t="s">
        <v>13453</v>
      </c>
      <c r="D3908" s="21">
        <v>43743</v>
      </c>
      <c r="E3908" s="21" t="s">
        <v>9697</v>
      </c>
      <c r="F3908" s="21" t="s">
        <v>14659</v>
      </c>
      <c r="G3908" s="11" t="s">
        <v>2</v>
      </c>
      <c r="H3908" s="11" t="s">
        <v>16</v>
      </c>
      <c r="I3908" s="11" t="s">
        <v>4</v>
      </c>
      <c r="J3908" s="13">
        <v>9</v>
      </c>
      <c r="K3908" s="12">
        <v>2878.45</v>
      </c>
      <c r="L3908" s="12">
        <v>0</v>
      </c>
      <c r="M3908" s="12">
        <v>0</v>
      </c>
      <c r="N3908" s="12">
        <f t="shared" si="181"/>
        <v>2878.45</v>
      </c>
      <c r="O3908" s="11" t="s">
        <v>5</v>
      </c>
      <c r="P3908" s="13">
        <v>0</v>
      </c>
      <c r="Q3908" s="11" t="s">
        <v>6</v>
      </c>
      <c r="R3908" s="13">
        <v>0</v>
      </c>
      <c r="S3908" s="13">
        <v>0</v>
      </c>
      <c r="T3908" s="11" t="s">
        <v>7</v>
      </c>
      <c r="U3908" s="11" t="s">
        <v>8</v>
      </c>
      <c r="V3908" s="15">
        <v>0</v>
      </c>
      <c r="W3908" s="13">
        <v>0</v>
      </c>
      <c r="X3908" s="15">
        <v>0</v>
      </c>
      <c r="Y3908" s="15">
        <v>0</v>
      </c>
      <c r="Z3908" s="13">
        <v>0</v>
      </c>
      <c r="AA3908" s="15">
        <v>0</v>
      </c>
      <c r="AB3908" s="13">
        <v>0</v>
      </c>
      <c r="AC3908" s="15">
        <v>0</v>
      </c>
      <c r="AD3908" s="13">
        <v>0</v>
      </c>
      <c r="AE3908" s="15">
        <v>0</v>
      </c>
      <c r="AF3908" s="13">
        <v>0</v>
      </c>
      <c r="AG3908" s="15">
        <v>0</v>
      </c>
      <c r="AH3908" s="13">
        <v>0</v>
      </c>
      <c r="AI3908" s="15">
        <v>0</v>
      </c>
      <c r="AJ3908" s="11" t="s">
        <v>17</v>
      </c>
      <c r="AK3908" s="11" t="s">
        <v>13</v>
      </c>
      <c r="AL3908" s="22">
        <f t="shared" ref="AL3908:AL3971" si="183">$D$2-D3908</f>
        <v>1549</v>
      </c>
      <c r="AM3908" s="11" t="str">
        <f>VLOOKUP(O3908,Sheet2!$D$6:$E$14,2,FALSE)</f>
        <v>Spare parts</v>
      </c>
      <c r="AN3908" s="11" t="str">
        <f>VLOOKUP(F3908,Sheet2!$E$10:$F$13,2,FALSE)</f>
        <v>SPM</v>
      </c>
      <c r="AO3908" s="35" t="s">
        <v>14668</v>
      </c>
      <c r="AP3908">
        <f>MATCH(AN3908,Sheet2!$F$5:$F$18,0)</f>
        <v>6</v>
      </c>
      <c r="AQ3908">
        <f>MATCH(AO3908,Sheet2!$F$5:$K$5,0)</f>
        <v>6</v>
      </c>
      <c r="AR3908" s="33">
        <f>INDEX(Sheet2!$F$5:$K$18,OPaL!AP3908,OPaL!AQ3908)</f>
        <v>0.15</v>
      </c>
      <c r="AS3908" s="1">
        <f t="shared" si="182"/>
        <v>2446.6824999999999</v>
      </c>
    </row>
    <row r="3909" spans="1:45" x14ac:dyDescent="0.2">
      <c r="A3909" s="11" t="s">
        <v>7433</v>
      </c>
      <c r="B3909" s="11" t="s">
        <v>7434</v>
      </c>
      <c r="C3909" s="11" t="s">
        <v>13454</v>
      </c>
      <c r="D3909" s="21">
        <v>43743</v>
      </c>
      <c r="E3909" s="21" t="s">
        <v>9697</v>
      </c>
      <c r="F3909" s="21" t="s">
        <v>14659</v>
      </c>
      <c r="G3909" s="11" t="s">
        <v>2</v>
      </c>
      <c r="H3909" s="11" t="s">
        <v>16</v>
      </c>
      <c r="I3909" s="11" t="s">
        <v>4</v>
      </c>
      <c r="J3909" s="13">
        <v>9</v>
      </c>
      <c r="K3909" s="12">
        <v>2878.45</v>
      </c>
      <c r="L3909" s="12">
        <v>0</v>
      </c>
      <c r="M3909" s="12">
        <v>0</v>
      </c>
      <c r="N3909" s="12">
        <f t="shared" ref="N3909:N3972" si="184">M3909+K3909</f>
        <v>2878.45</v>
      </c>
      <c r="O3909" s="11" t="s">
        <v>5</v>
      </c>
      <c r="P3909" s="13">
        <v>0</v>
      </c>
      <c r="Q3909" s="11" t="s">
        <v>6</v>
      </c>
      <c r="R3909" s="13">
        <v>0</v>
      </c>
      <c r="S3909" s="13">
        <v>0</v>
      </c>
      <c r="T3909" s="11" t="s">
        <v>7</v>
      </c>
      <c r="U3909" s="11" t="s">
        <v>8</v>
      </c>
      <c r="V3909" s="15">
        <v>0</v>
      </c>
      <c r="W3909" s="13">
        <v>0</v>
      </c>
      <c r="X3909" s="15">
        <v>0</v>
      </c>
      <c r="Y3909" s="15">
        <v>0</v>
      </c>
      <c r="Z3909" s="13">
        <v>0</v>
      </c>
      <c r="AA3909" s="15">
        <v>0</v>
      </c>
      <c r="AB3909" s="13">
        <v>0</v>
      </c>
      <c r="AC3909" s="15">
        <v>0</v>
      </c>
      <c r="AD3909" s="13">
        <v>0</v>
      </c>
      <c r="AE3909" s="15">
        <v>0</v>
      </c>
      <c r="AF3909" s="13">
        <v>0</v>
      </c>
      <c r="AG3909" s="15">
        <v>0</v>
      </c>
      <c r="AH3909" s="13">
        <v>0</v>
      </c>
      <c r="AI3909" s="15">
        <v>0</v>
      </c>
      <c r="AJ3909" s="11" t="s">
        <v>17</v>
      </c>
      <c r="AK3909" s="11" t="s">
        <v>13</v>
      </c>
      <c r="AL3909" s="22">
        <f t="shared" si="183"/>
        <v>1549</v>
      </c>
      <c r="AM3909" s="11" t="str">
        <f>VLOOKUP(O3909,Sheet2!$D$6:$E$14,2,FALSE)</f>
        <v>Spare parts</v>
      </c>
      <c r="AN3909" s="11" t="str">
        <f>VLOOKUP(F3909,Sheet2!$E$10:$F$13,2,FALSE)</f>
        <v>SPM</v>
      </c>
      <c r="AO3909" s="35" t="s">
        <v>14668</v>
      </c>
      <c r="AP3909">
        <f>MATCH(AN3909,Sheet2!$F$5:$F$18,0)</f>
        <v>6</v>
      </c>
      <c r="AQ3909">
        <f>MATCH(AO3909,Sheet2!$F$5:$K$5,0)</f>
        <v>6</v>
      </c>
      <c r="AR3909" s="33">
        <f>INDEX(Sheet2!$F$5:$K$18,OPaL!AP3909,OPaL!AQ3909)</f>
        <v>0.15</v>
      </c>
      <c r="AS3909" s="1">
        <f t="shared" ref="AS3909:AS3972" si="185">N3909*(1-AR3909)</f>
        <v>2446.6824999999999</v>
      </c>
    </row>
    <row r="3910" spans="1:45" x14ac:dyDescent="0.2">
      <c r="A3910" s="11" t="s">
        <v>8914</v>
      </c>
      <c r="B3910" s="11" t="s">
        <v>8915</v>
      </c>
      <c r="C3910" s="11" t="s">
        <v>13455</v>
      </c>
      <c r="D3910" s="21">
        <v>44924</v>
      </c>
      <c r="E3910" s="21" t="s">
        <v>9739</v>
      </c>
      <c r="F3910" s="21" t="s">
        <v>14659</v>
      </c>
      <c r="G3910" s="11" t="s">
        <v>2</v>
      </c>
      <c r="H3910" s="11" t="s">
        <v>3</v>
      </c>
      <c r="I3910" s="11" t="s">
        <v>4</v>
      </c>
      <c r="J3910" s="13">
        <v>6</v>
      </c>
      <c r="K3910" s="12">
        <v>2877.68</v>
      </c>
      <c r="L3910" s="12">
        <v>0</v>
      </c>
      <c r="M3910" s="12">
        <v>0</v>
      </c>
      <c r="N3910" s="12">
        <f t="shared" si="184"/>
        <v>2877.68</v>
      </c>
      <c r="O3910" s="11" t="s">
        <v>8227</v>
      </c>
      <c r="P3910" s="13">
        <v>0</v>
      </c>
      <c r="Q3910" s="11" t="s">
        <v>6</v>
      </c>
      <c r="R3910" s="13">
        <v>0</v>
      </c>
      <c r="S3910" s="13">
        <v>0</v>
      </c>
      <c r="T3910" s="11" t="s">
        <v>7</v>
      </c>
      <c r="U3910" s="11" t="s">
        <v>8</v>
      </c>
      <c r="V3910" s="15">
        <v>0</v>
      </c>
      <c r="W3910" s="13">
        <v>0</v>
      </c>
      <c r="X3910" s="15">
        <v>0</v>
      </c>
      <c r="Y3910" s="15">
        <v>0</v>
      </c>
      <c r="Z3910" s="13">
        <v>0</v>
      </c>
      <c r="AA3910" s="15">
        <v>0</v>
      </c>
      <c r="AB3910" s="13">
        <v>0</v>
      </c>
      <c r="AC3910" s="15">
        <v>0</v>
      </c>
      <c r="AD3910" s="13">
        <v>0</v>
      </c>
      <c r="AE3910" s="15">
        <v>0</v>
      </c>
      <c r="AF3910" s="13">
        <v>0</v>
      </c>
      <c r="AG3910" s="15">
        <v>0</v>
      </c>
      <c r="AH3910" s="13">
        <v>0</v>
      </c>
      <c r="AI3910" s="15">
        <v>0</v>
      </c>
      <c r="AJ3910" s="11" t="s">
        <v>9</v>
      </c>
      <c r="AK3910" s="11" t="s">
        <v>8228</v>
      </c>
      <c r="AL3910" s="22">
        <f t="shared" si="183"/>
        <v>368</v>
      </c>
      <c r="AM3910" s="11" t="str">
        <f>VLOOKUP(O3910,Sheet2!$D$6:$E$14,2,FALSE)</f>
        <v>Consumables</v>
      </c>
      <c r="AN3910" s="11" t="str">
        <f>VLOOKUP(F3910,Sheet2!$E$15:$F$18,2,FALSE)</f>
        <v>CM</v>
      </c>
      <c r="AO3910" s="35" t="s">
        <v>14668</v>
      </c>
      <c r="AP3910">
        <f>MATCH(AN3910,Sheet2!$F$5:$F$18,0)</f>
        <v>13</v>
      </c>
      <c r="AQ3910">
        <f>MATCH(AO3910,Sheet2!$F$5:$K$5,0)</f>
        <v>6</v>
      </c>
      <c r="AR3910" s="33">
        <f>INDEX(Sheet2!$F$5:$K$18,OPaL!AP3910,OPaL!AQ3910)</f>
        <v>0.2</v>
      </c>
      <c r="AS3910" s="1">
        <f t="shared" si="185"/>
        <v>2302.1439999999998</v>
      </c>
    </row>
    <row r="3911" spans="1:45" x14ac:dyDescent="0.2">
      <c r="A3911" s="11" t="s">
        <v>6749</v>
      </c>
      <c r="B3911" s="11" t="s">
        <v>6750</v>
      </c>
      <c r="C3911" s="11" t="s">
        <v>13456</v>
      </c>
      <c r="D3911" s="21">
        <v>43061</v>
      </c>
      <c r="E3911" s="21" t="s">
        <v>9697</v>
      </c>
      <c r="F3911" s="21" t="s">
        <v>14659</v>
      </c>
      <c r="G3911" s="11" t="s">
        <v>2</v>
      </c>
      <c r="H3911" s="11" t="s">
        <v>16</v>
      </c>
      <c r="I3911" s="11" t="s">
        <v>4</v>
      </c>
      <c r="J3911" s="13">
        <v>1</v>
      </c>
      <c r="K3911" s="12">
        <v>2876.45</v>
      </c>
      <c r="L3911" s="12">
        <v>0</v>
      </c>
      <c r="M3911" s="12">
        <v>0</v>
      </c>
      <c r="N3911" s="12">
        <f t="shared" si="184"/>
        <v>2876.45</v>
      </c>
      <c r="O3911" s="11" t="s">
        <v>5</v>
      </c>
      <c r="P3911" s="13">
        <v>0</v>
      </c>
      <c r="Q3911" s="11" t="s">
        <v>6</v>
      </c>
      <c r="R3911" s="13">
        <v>0</v>
      </c>
      <c r="S3911" s="13">
        <v>0</v>
      </c>
      <c r="T3911" s="11" t="s">
        <v>7</v>
      </c>
      <c r="U3911" s="11" t="s">
        <v>8</v>
      </c>
      <c r="V3911" s="15">
        <v>0</v>
      </c>
      <c r="W3911" s="13">
        <v>0</v>
      </c>
      <c r="X3911" s="15">
        <v>0</v>
      </c>
      <c r="Y3911" s="15">
        <v>0</v>
      </c>
      <c r="Z3911" s="13">
        <v>0</v>
      </c>
      <c r="AA3911" s="15">
        <v>0</v>
      </c>
      <c r="AB3911" s="13">
        <v>0</v>
      </c>
      <c r="AC3911" s="15">
        <v>0</v>
      </c>
      <c r="AD3911" s="13">
        <v>0</v>
      </c>
      <c r="AE3911" s="15">
        <v>0</v>
      </c>
      <c r="AF3911" s="13">
        <v>0</v>
      </c>
      <c r="AG3911" s="15">
        <v>0</v>
      </c>
      <c r="AH3911" s="13">
        <v>0</v>
      </c>
      <c r="AI3911" s="15">
        <v>0</v>
      </c>
      <c r="AJ3911" s="11" t="s">
        <v>17</v>
      </c>
      <c r="AK3911" s="11" t="s">
        <v>13</v>
      </c>
      <c r="AL3911" s="22">
        <f t="shared" si="183"/>
        <v>2231</v>
      </c>
      <c r="AM3911" s="11" t="str">
        <f>VLOOKUP(O3911,Sheet2!$D$6:$E$14,2,FALSE)</f>
        <v>Spare parts</v>
      </c>
      <c r="AN3911" s="11" t="str">
        <f>VLOOKUP(F3911,Sheet2!$E$10:$F$13,2,FALSE)</f>
        <v>SPM</v>
      </c>
      <c r="AO3911" s="35" t="s">
        <v>14668</v>
      </c>
      <c r="AP3911">
        <f>MATCH(AN3911,Sheet2!$F$5:$F$18,0)</f>
        <v>6</v>
      </c>
      <c r="AQ3911">
        <f>MATCH(AO3911,Sheet2!$F$5:$K$5,0)</f>
        <v>6</v>
      </c>
      <c r="AR3911" s="33">
        <f>INDEX(Sheet2!$F$5:$K$18,OPaL!AP3911,OPaL!AQ3911)</f>
        <v>0.15</v>
      </c>
      <c r="AS3911" s="1">
        <f t="shared" si="185"/>
        <v>2444.9824999999996</v>
      </c>
    </row>
    <row r="3912" spans="1:45" x14ac:dyDescent="0.2">
      <c r="A3912" s="11" t="s">
        <v>8143</v>
      </c>
      <c r="B3912" s="11" t="s">
        <v>8144</v>
      </c>
      <c r="C3912" s="11" t="s">
        <v>13457</v>
      </c>
      <c r="D3912" s="21">
        <v>42550</v>
      </c>
      <c r="E3912" s="21" t="s">
        <v>9837</v>
      </c>
      <c r="F3912" s="21" t="s">
        <v>14658</v>
      </c>
      <c r="G3912" s="11" t="s">
        <v>2</v>
      </c>
      <c r="H3912" s="11" t="s">
        <v>16</v>
      </c>
      <c r="I3912" s="11" t="s">
        <v>4</v>
      </c>
      <c r="J3912" s="12">
        <v>25</v>
      </c>
      <c r="K3912" s="12">
        <v>2875</v>
      </c>
      <c r="L3912" s="12">
        <v>0</v>
      </c>
      <c r="M3912" s="12">
        <v>0</v>
      </c>
      <c r="N3912" s="12">
        <f t="shared" si="184"/>
        <v>2875</v>
      </c>
      <c r="O3912" s="11" t="s">
        <v>5</v>
      </c>
      <c r="P3912" s="13">
        <v>0</v>
      </c>
      <c r="Q3912" s="11" t="s">
        <v>6</v>
      </c>
      <c r="R3912" s="13">
        <v>0</v>
      </c>
      <c r="S3912" s="13">
        <v>0</v>
      </c>
      <c r="T3912" s="11" t="s">
        <v>7</v>
      </c>
      <c r="U3912" s="11" t="s">
        <v>8</v>
      </c>
      <c r="V3912" s="15">
        <v>0</v>
      </c>
      <c r="W3912" s="13">
        <v>0</v>
      </c>
      <c r="X3912" s="15">
        <v>0</v>
      </c>
      <c r="Y3912" s="15">
        <v>0</v>
      </c>
      <c r="Z3912" s="13">
        <v>0</v>
      </c>
      <c r="AA3912" s="15">
        <v>0</v>
      </c>
      <c r="AB3912" s="13">
        <v>0</v>
      </c>
      <c r="AC3912" s="15">
        <v>0</v>
      </c>
      <c r="AD3912" s="13">
        <v>0</v>
      </c>
      <c r="AE3912" s="15">
        <v>0</v>
      </c>
      <c r="AF3912" s="13">
        <v>0</v>
      </c>
      <c r="AG3912" s="15">
        <v>0</v>
      </c>
      <c r="AH3912" s="13">
        <v>0</v>
      </c>
      <c r="AI3912" s="15">
        <v>0</v>
      </c>
      <c r="AJ3912" s="11" t="s">
        <v>17</v>
      </c>
      <c r="AK3912" s="11" t="s">
        <v>1398</v>
      </c>
      <c r="AL3912" s="22">
        <f t="shared" si="183"/>
        <v>2742</v>
      </c>
      <c r="AM3912" s="11" t="str">
        <f>VLOOKUP(O3912,Sheet2!$D$6:$E$14,2,FALSE)</f>
        <v>Spare parts</v>
      </c>
      <c r="AN3912" s="11" t="str">
        <f>VLOOKUP(F3912,Sheet2!$E$10:$F$13,2,FALSE)</f>
        <v>SPE</v>
      </c>
      <c r="AO3912" s="35" t="s">
        <v>14668</v>
      </c>
      <c r="AP3912">
        <f>MATCH(AN3912,Sheet2!$F$5:$F$18,0)</f>
        <v>7</v>
      </c>
      <c r="AQ3912">
        <f>MATCH(AO3912,Sheet2!$F$5:$K$5,0)</f>
        <v>6</v>
      </c>
      <c r="AR3912" s="33">
        <f>INDEX(Sheet2!$F$5:$K$18,OPaL!AP3912,OPaL!AQ3912)</f>
        <v>0.15</v>
      </c>
      <c r="AS3912" s="1">
        <f t="shared" si="185"/>
        <v>2443.75</v>
      </c>
    </row>
    <row r="3913" spans="1:45" x14ac:dyDescent="0.2">
      <c r="A3913" s="11" t="s">
        <v>8145</v>
      </c>
      <c r="B3913" s="11" t="s">
        <v>8146</v>
      </c>
      <c r="C3913" s="11" t="s">
        <v>13458</v>
      </c>
      <c r="D3913" s="21">
        <v>42550</v>
      </c>
      <c r="E3913" s="21" t="s">
        <v>9837</v>
      </c>
      <c r="F3913" s="21" t="s">
        <v>14658</v>
      </c>
      <c r="G3913" s="11" t="s">
        <v>2</v>
      </c>
      <c r="H3913" s="11" t="s">
        <v>16</v>
      </c>
      <c r="I3913" s="11" t="s">
        <v>4</v>
      </c>
      <c r="J3913" s="12">
        <v>25</v>
      </c>
      <c r="K3913" s="12">
        <v>2875</v>
      </c>
      <c r="L3913" s="12">
        <v>0</v>
      </c>
      <c r="M3913" s="12">
        <v>0</v>
      </c>
      <c r="N3913" s="12">
        <f t="shared" si="184"/>
        <v>2875</v>
      </c>
      <c r="O3913" s="11" t="s">
        <v>5</v>
      </c>
      <c r="P3913" s="13">
        <v>0</v>
      </c>
      <c r="Q3913" s="11" t="s">
        <v>6</v>
      </c>
      <c r="R3913" s="13">
        <v>0</v>
      </c>
      <c r="S3913" s="13">
        <v>0</v>
      </c>
      <c r="T3913" s="11" t="s">
        <v>7</v>
      </c>
      <c r="U3913" s="11" t="s">
        <v>8</v>
      </c>
      <c r="V3913" s="15">
        <v>0</v>
      </c>
      <c r="W3913" s="13">
        <v>0</v>
      </c>
      <c r="X3913" s="15">
        <v>0</v>
      </c>
      <c r="Y3913" s="15">
        <v>0</v>
      </c>
      <c r="Z3913" s="13">
        <v>0</v>
      </c>
      <c r="AA3913" s="15">
        <v>0</v>
      </c>
      <c r="AB3913" s="13">
        <v>0</v>
      </c>
      <c r="AC3913" s="15">
        <v>0</v>
      </c>
      <c r="AD3913" s="13">
        <v>0</v>
      </c>
      <c r="AE3913" s="15">
        <v>0</v>
      </c>
      <c r="AF3913" s="13">
        <v>0</v>
      </c>
      <c r="AG3913" s="15">
        <v>0</v>
      </c>
      <c r="AH3913" s="13">
        <v>0</v>
      </c>
      <c r="AI3913" s="15">
        <v>0</v>
      </c>
      <c r="AJ3913" s="11" t="s">
        <v>17</v>
      </c>
      <c r="AK3913" s="11" t="s">
        <v>1398</v>
      </c>
      <c r="AL3913" s="22">
        <f t="shared" si="183"/>
        <v>2742</v>
      </c>
      <c r="AM3913" s="11" t="str">
        <f>VLOOKUP(O3913,Sheet2!$D$6:$E$14,2,FALSE)</f>
        <v>Spare parts</v>
      </c>
      <c r="AN3913" s="11" t="str">
        <f>VLOOKUP(F3913,Sheet2!$E$10:$F$13,2,FALSE)</f>
        <v>SPE</v>
      </c>
      <c r="AO3913" s="35" t="s">
        <v>14668</v>
      </c>
      <c r="AP3913">
        <f>MATCH(AN3913,Sheet2!$F$5:$F$18,0)</f>
        <v>7</v>
      </c>
      <c r="AQ3913">
        <f>MATCH(AO3913,Sheet2!$F$5:$K$5,0)</f>
        <v>6</v>
      </c>
      <c r="AR3913" s="33">
        <f>INDEX(Sheet2!$F$5:$K$18,OPaL!AP3913,OPaL!AQ3913)</f>
        <v>0.15</v>
      </c>
      <c r="AS3913" s="1">
        <f t="shared" si="185"/>
        <v>2443.75</v>
      </c>
    </row>
    <row r="3914" spans="1:45" x14ac:dyDescent="0.2">
      <c r="A3914" s="11" t="s">
        <v>4277</v>
      </c>
      <c r="B3914" s="11" t="s">
        <v>4278</v>
      </c>
      <c r="C3914" s="11" t="s">
        <v>13459</v>
      </c>
      <c r="D3914" s="21">
        <v>42975</v>
      </c>
      <c r="E3914" s="21" t="s">
        <v>9697</v>
      </c>
      <c r="F3914" s="21" t="s">
        <v>14659</v>
      </c>
      <c r="G3914" s="11" t="s">
        <v>2</v>
      </c>
      <c r="H3914" s="11" t="s">
        <v>16</v>
      </c>
      <c r="I3914" s="11" t="s">
        <v>4</v>
      </c>
      <c r="J3914" s="13">
        <v>4</v>
      </c>
      <c r="K3914" s="12">
        <v>2868</v>
      </c>
      <c r="L3914" s="12">
        <v>0</v>
      </c>
      <c r="M3914" s="12">
        <v>0</v>
      </c>
      <c r="N3914" s="12">
        <f t="shared" si="184"/>
        <v>2868</v>
      </c>
      <c r="O3914" s="11" t="s">
        <v>5</v>
      </c>
      <c r="P3914" s="13">
        <v>0</v>
      </c>
      <c r="Q3914" s="11" t="s">
        <v>6</v>
      </c>
      <c r="R3914" s="13">
        <v>0</v>
      </c>
      <c r="S3914" s="13">
        <v>0</v>
      </c>
      <c r="T3914" s="11" t="s">
        <v>7</v>
      </c>
      <c r="U3914" s="11" t="s">
        <v>8</v>
      </c>
      <c r="V3914" s="15">
        <v>0</v>
      </c>
      <c r="W3914" s="13">
        <v>0</v>
      </c>
      <c r="X3914" s="15">
        <v>0</v>
      </c>
      <c r="Y3914" s="15">
        <v>0</v>
      </c>
      <c r="Z3914" s="13">
        <v>0</v>
      </c>
      <c r="AA3914" s="15">
        <v>0</v>
      </c>
      <c r="AB3914" s="13">
        <v>0</v>
      </c>
      <c r="AC3914" s="15">
        <v>0</v>
      </c>
      <c r="AD3914" s="13">
        <v>0</v>
      </c>
      <c r="AE3914" s="15">
        <v>0</v>
      </c>
      <c r="AF3914" s="13">
        <v>0</v>
      </c>
      <c r="AG3914" s="15">
        <v>0</v>
      </c>
      <c r="AH3914" s="13">
        <v>0</v>
      </c>
      <c r="AI3914" s="15">
        <v>0</v>
      </c>
      <c r="AJ3914" s="11" t="s">
        <v>17</v>
      </c>
      <c r="AK3914" s="11" t="s">
        <v>1398</v>
      </c>
      <c r="AL3914" s="22">
        <f t="shared" si="183"/>
        <v>2317</v>
      </c>
      <c r="AM3914" s="11" t="str">
        <f>VLOOKUP(O3914,Sheet2!$D$6:$E$14,2,FALSE)</f>
        <v>Spare parts</v>
      </c>
      <c r="AN3914" s="11" t="str">
        <f>VLOOKUP(F3914,Sheet2!$E$10:$F$13,2,FALSE)</f>
        <v>SPM</v>
      </c>
      <c r="AO3914" s="35" t="s">
        <v>14668</v>
      </c>
      <c r="AP3914">
        <f>MATCH(AN3914,Sheet2!$F$5:$F$18,0)</f>
        <v>6</v>
      </c>
      <c r="AQ3914">
        <f>MATCH(AO3914,Sheet2!$F$5:$K$5,0)</f>
        <v>6</v>
      </c>
      <c r="AR3914" s="33">
        <f>INDEX(Sheet2!$F$5:$K$18,OPaL!AP3914,OPaL!AQ3914)</f>
        <v>0.15</v>
      </c>
      <c r="AS3914" s="1">
        <f t="shared" si="185"/>
        <v>2437.7999999999997</v>
      </c>
    </row>
    <row r="3915" spans="1:45" x14ac:dyDescent="0.2">
      <c r="A3915" s="11" t="s">
        <v>8405</v>
      </c>
      <c r="B3915" s="11" t="s">
        <v>8406</v>
      </c>
      <c r="C3915" s="11" t="s">
        <v>13460</v>
      </c>
      <c r="D3915" s="21">
        <v>43125</v>
      </c>
      <c r="E3915" s="21" t="s">
        <v>9828</v>
      </c>
      <c r="F3915" s="21" t="s">
        <v>14659</v>
      </c>
      <c r="G3915" s="11" t="s">
        <v>2</v>
      </c>
      <c r="H3915" s="11" t="s">
        <v>3</v>
      </c>
      <c r="I3915" s="11" t="s">
        <v>4</v>
      </c>
      <c r="J3915" s="12">
        <v>31</v>
      </c>
      <c r="K3915" s="12">
        <v>2867.16</v>
      </c>
      <c r="L3915" s="12">
        <v>0</v>
      </c>
      <c r="M3915" s="12">
        <v>0</v>
      </c>
      <c r="N3915" s="12">
        <f t="shared" si="184"/>
        <v>2867.16</v>
      </c>
      <c r="O3915" s="11" t="s">
        <v>8227</v>
      </c>
      <c r="P3915" s="13">
        <v>0</v>
      </c>
      <c r="Q3915" s="11" t="s">
        <v>6</v>
      </c>
      <c r="R3915" s="13">
        <v>0</v>
      </c>
      <c r="S3915" s="13">
        <v>0</v>
      </c>
      <c r="T3915" s="11" t="s">
        <v>7</v>
      </c>
      <c r="U3915" s="11" t="s">
        <v>8</v>
      </c>
      <c r="V3915" s="15">
        <v>0</v>
      </c>
      <c r="W3915" s="13">
        <v>0</v>
      </c>
      <c r="X3915" s="15">
        <v>0</v>
      </c>
      <c r="Y3915" s="15">
        <v>0</v>
      </c>
      <c r="Z3915" s="13">
        <v>0</v>
      </c>
      <c r="AA3915" s="15">
        <v>0</v>
      </c>
      <c r="AB3915" s="13">
        <v>0</v>
      </c>
      <c r="AC3915" s="15">
        <v>0</v>
      </c>
      <c r="AD3915" s="13">
        <v>0</v>
      </c>
      <c r="AE3915" s="15">
        <v>0</v>
      </c>
      <c r="AF3915" s="13">
        <v>0</v>
      </c>
      <c r="AG3915" s="15">
        <v>0</v>
      </c>
      <c r="AH3915" s="13">
        <v>0</v>
      </c>
      <c r="AI3915" s="15">
        <v>0</v>
      </c>
      <c r="AJ3915" s="11" t="s">
        <v>9</v>
      </c>
      <c r="AK3915" s="11" t="s">
        <v>8228</v>
      </c>
      <c r="AL3915" s="22">
        <f t="shared" si="183"/>
        <v>2167</v>
      </c>
      <c r="AM3915" s="11" t="str">
        <f>VLOOKUP(O3915,Sheet2!$D$6:$E$14,2,FALSE)</f>
        <v>Consumables</v>
      </c>
      <c r="AN3915" s="11" t="str">
        <f>VLOOKUP(F3915,Sheet2!$E$15:$F$18,2,FALSE)</f>
        <v>CM</v>
      </c>
      <c r="AO3915" s="35" t="s">
        <v>14668</v>
      </c>
      <c r="AP3915">
        <f>MATCH(AN3915,Sheet2!$F$5:$F$18,0)</f>
        <v>13</v>
      </c>
      <c r="AQ3915">
        <f>MATCH(AO3915,Sheet2!$F$5:$K$5,0)</f>
        <v>6</v>
      </c>
      <c r="AR3915" s="33">
        <f>INDEX(Sheet2!$F$5:$K$18,OPaL!AP3915,OPaL!AQ3915)</f>
        <v>0.2</v>
      </c>
      <c r="AS3915" s="1">
        <f t="shared" si="185"/>
        <v>2293.7280000000001</v>
      </c>
    </row>
    <row r="3916" spans="1:45" x14ac:dyDescent="0.2">
      <c r="A3916" s="11" t="s">
        <v>3581</v>
      </c>
      <c r="B3916" s="11" t="s">
        <v>3582</v>
      </c>
      <c r="C3916" s="11" t="s">
        <v>13461</v>
      </c>
      <c r="D3916" s="21">
        <v>44463</v>
      </c>
      <c r="E3916" s="21" t="s">
        <v>9697</v>
      </c>
      <c r="F3916" s="21" t="s">
        <v>14659</v>
      </c>
      <c r="G3916" s="11" t="s">
        <v>2</v>
      </c>
      <c r="H3916" s="11" t="s">
        <v>16</v>
      </c>
      <c r="I3916" s="11" t="s">
        <v>4</v>
      </c>
      <c r="J3916" s="12">
        <v>5</v>
      </c>
      <c r="K3916" s="12">
        <v>2862.72</v>
      </c>
      <c r="L3916" s="12">
        <v>0</v>
      </c>
      <c r="M3916" s="12">
        <v>0</v>
      </c>
      <c r="N3916" s="12">
        <f t="shared" si="184"/>
        <v>2862.72</v>
      </c>
      <c r="O3916" s="11" t="s">
        <v>5</v>
      </c>
      <c r="P3916" s="13">
        <v>0</v>
      </c>
      <c r="Q3916" s="11" t="s">
        <v>6</v>
      </c>
      <c r="R3916" s="13">
        <v>0</v>
      </c>
      <c r="S3916" s="13">
        <v>0</v>
      </c>
      <c r="T3916" s="11" t="s">
        <v>7</v>
      </c>
      <c r="U3916" s="11" t="s">
        <v>8</v>
      </c>
      <c r="V3916" s="15">
        <v>0</v>
      </c>
      <c r="W3916" s="13">
        <v>0</v>
      </c>
      <c r="X3916" s="15">
        <v>0</v>
      </c>
      <c r="Y3916" s="15">
        <v>0</v>
      </c>
      <c r="Z3916" s="13">
        <v>0</v>
      </c>
      <c r="AA3916" s="15">
        <v>0</v>
      </c>
      <c r="AB3916" s="13">
        <v>0</v>
      </c>
      <c r="AC3916" s="15">
        <v>0</v>
      </c>
      <c r="AD3916" s="13">
        <v>0</v>
      </c>
      <c r="AE3916" s="15">
        <v>0</v>
      </c>
      <c r="AF3916" s="13">
        <v>0</v>
      </c>
      <c r="AG3916" s="15">
        <v>0</v>
      </c>
      <c r="AH3916" s="13">
        <v>0</v>
      </c>
      <c r="AI3916" s="15">
        <v>0</v>
      </c>
      <c r="AJ3916" s="11" t="s">
        <v>17</v>
      </c>
      <c r="AK3916" s="11" t="s">
        <v>1398</v>
      </c>
      <c r="AL3916" s="22">
        <f t="shared" si="183"/>
        <v>829</v>
      </c>
      <c r="AM3916" s="11" t="str">
        <f>VLOOKUP(O3916,Sheet2!$D$6:$E$14,2,FALSE)</f>
        <v>Spare parts</v>
      </c>
      <c r="AN3916" s="11" t="str">
        <f>VLOOKUP(F3916,Sheet2!$E$10:$F$13,2,FALSE)</f>
        <v>SPM</v>
      </c>
      <c r="AO3916" s="35" t="s">
        <v>14668</v>
      </c>
      <c r="AP3916">
        <f>MATCH(AN3916,Sheet2!$F$5:$F$18,0)</f>
        <v>6</v>
      </c>
      <c r="AQ3916">
        <f>MATCH(AO3916,Sheet2!$F$5:$K$5,0)</f>
        <v>6</v>
      </c>
      <c r="AR3916" s="33">
        <f>INDEX(Sheet2!$F$5:$K$18,OPaL!AP3916,OPaL!AQ3916)</f>
        <v>0.15</v>
      </c>
      <c r="AS3916" s="1">
        <f t="shared" si="185"/>
        <v>2433.3119999999999</v>
      </c>
    </row>
    <row r="3917" spans="1:45" x14ac:dyDescent="0.2">
      <c r="A3917" s="11" t="s">
        <v>7914</v>
      </c>
      <c r="B3917" s="11" t="s">
        <v>7915</v>
      </c>
      <c r="C3917" s="11" t="s">
        <v>13462</v>
      </c>
      <c r="D3917" s="21">
        <v>45148</v>
      </c>
      <c r="E3917" s="21" t="s">
        <v>9697</v>
      </c>
      <c r="F3917" s="21" t="s">
        <v>14659</v>
      </c>
      <c r="G3917" s="11" t="s">
        <v>2</v>
      </c>
      <c r="H3917" s="11" t="s">
        <v>3</v>
      </c>
      <c r="I3917" s="11" t="s">
        <v>351</v>
      </c>
      <c r="J3917" s="13">
        <v>1</v>
      </c>
      <c r="K3917" s="12">
        <v>2856.38</v>
      </c>
      <c r="L3917" s="12">
        <v>0</v>
      </c>
      <c r="M3917" s="12">
        <v>0</v>
      </c>
      <c r="N3917" s="12">
        <f t="shared" si="184"/>
        <v>2856.38</v>
      </c>
      <c r="O3917" s="11" t="s">
        <v>5</v>
      </c>
      <c r="P3917" s="13">
        <v>0</v>
      </c>
      <c r="Q3917" s="11" t="s">
        <v>6</v>
      </c>
      <c r="R3917" s="13">
        <v>0</v>
      </c>
      <c r="S3917" s="13">
        <v>0</v>
      </c>
      <c r="T3917" s="11" t="s">
        <v>7</v>
      </c>
      <c r="U3917" s="11" t="s">
        <v>8</v>
      </c>
      <c r="V3917" s="15">
        <v>0</v>
      </c>
      <c r="W3917" s="13">
        <v>0</v>
      </c>
      <c r="X3917" s="15">
        <v>0</v>
      </c>
      <c r="Y3917" s="15">
        <v>0</v>
      </c>
      <c r="Z3917" s="13">
        <v>0</v>
      </c>
      <c r="AA3917" s="15">
        <v>0</v>
      </c>
      <c r="AB3917" s="13">
        <v>0</v>
      </c>
      <c r="AC3917" s="15">
        <v>0</v>
      </c>
      <c r="AD3917" s="13">
        <v>0</v>
      </c>
      <c r="AE3917" s="15">
        <v>0</v>
      </c>
      <c r="AF3917" s="13">
        <v>0</v>
      </c>
      <c r="AG3917" s="15">
        <v>0</v>
      </c>
      <c r="AH3917" s="13">
        <v>0</v>
      </c>
      <c r="AI3917" s="15">
        <v>0</v>
      </c>
      <c r="AJ3917" s="11" t="s">
        <v>9</v>
      </c>
      <c r="AK3917" s="11" t="s">
        <v>1398</v>
      </c>
      <c r="AL3917" s="22">
        <f t="shared" si="183"/>
        <v>144</v>
      </c>
      <c r="AM3917" s="11" t="str">
        <f>VLOOKUP(O3917,Sheet2!$D$6:$E$14,2,FALSE)</f>
        <v>Spare parts</v>
      </c>
      <c r="AN3917" s="11" t="str">
        <f>VLOOKUP(F3917,Sheet2!$E$10:$F$13,2,FALSE)</f>
        <v>SPM</v>
      </c>
      <c r="AO3917" s="35" t="s">
        <v>14665</v>
      </c>
      <c r="AP3917">
        <f>MATCH(AN3917,Sheet2!$F$5:$F$18,0)</f>
        <v>6</v>
      </c>
      <c r="AQ3917">
        <f>MATCH(AO3917,Sheet2!$F$5:$K$5,0)</f>
        <v>3</v>
      </c>
      <c r="AR3917" s="33">
        <f>INDEX(Sheet2!$F$5:$K$18,OPaL!AP3917,OPaL!AQ3917)</f>
        <v>0</v>
      </c>
      <c r="AS3917" s="1">
        <f t="shared" si="185"/>
        <v>2856.38</v>
      </c>
    </row>
    <row r="3918" spans="1:45" x14ac:dyDescent="0.2">
      <c r="A3918" s="11" t="s">
        <v>8509</v>
      </c>
      <c r="B3918" s="11" t="s">
        <v>8510</v>
      </c>
      <c r="C3918" s="11" t="s">
        <v>12388</v>
      </c>
      <c r="D3918" s="21">
        <v>44928</v>
      </c>
      <c r="E3918" s="21" t="s">
        <v>9809</v>
      </c>
      <c r="F3918" s="21" t="s">
        <v>14659</v>
      </c>
      <c r="G3918" s="11" t="s">
        <v>2</v>
      </c>
      <c r="H3918" s="11" t="s">
        <v>350</v>
      </c>
      <c r="I3918" s="11" t="s">
        <v>4</v>
      </c>
      <c r="J3918" s="12">
        <v>20</v>
      </c>
      <c r="K3918" s="12">
        <v>2855.38</v>
      </c>
      <c r="L3918" s="12">
        <v>0</v>
      </c>
      <c r="M3918" s="12">
        <v>0</v>
      </c>
      <c r="N3918" s="12">
        <f t="shared" si="184"/>
        <v>2855.38</v>
      </c>
      <c r="O3918" s="11" t="s">
        <v>8227</v>
      </c>
      <c r="P3918" s="13">
        <v>0</v>
      </c>
      <c r="Q3918" s="11" t="s">
        <v>6</v>
      </c>
      <c r="R3918" s="13">
        <v>0</v>
      </c>
      <c r="S3918" s="13">
        <v>0</v>
      </c>
      <c r="T3918" s="11" t="s">
        <v>7</v>
      </c>
      <c r="U3918" s="11" t="s">
        <v>8</v>
      </c>
      <c r="V3918" s="15">
        <v>0</v>
      </c>
      <c r="W3918" s="13">
        <v>0</v>
      </c>
      <c r="X3918" s="15">
        <v>0</v>
      </c>
      <c r="Y3918" s="15">
        <v>0</v>
      </c>
      <c r="Z3918" s="13">
        <v>0</v>
      </c>
      <c r="AA3918" s="15">
        <v>0</v>
      </c>
      <c r="AB3918" s="13">
        <v>0</v>
      </c>
      <c r="AC3918" s="15">
        <v>0</v>
      </c>
      <c r="AD3918" s="13">
        <v>0</v>
      </c>
      <c r="AE3918" s="15">
        <v>0</v>
      </c>
      <c r="AF3918" s="13">
        <v>0</v>
      </c>
      <c r="AG3918" s="15">
        <v>0</v>
      </c>
      <c r="AH3918" s="13">
        <v>0</v>
      </c>
      <c r="AI3918" s="15">
        <v>0</v>
      </c>
      <c r="AJ3918" s="11" t="s">
        <v>352</v>
      </c>
      <c r="AK3918" s="11" t="s">
        <v>8228</v>
      </c>
      <c r="AL3918" s="22">
        <f t="shared" si="183"/>
        <v>364</v>
      </c>
      <c r="AM3918" s="11" t="str">
        <f>VLOOKUP(O3918,Sheet2!$D$6:$E$14,2,FALSE)</f>
        <v>Consumables</v>
      </c>
      <c r="AN3918" s="11" t="str">
        <f>VLOOKUP(F3918,Sheet2!$E$15:$F$18,2,FALSE)</f>
        <v>CM</v>
      </c>
      <c r="AO3918" s="35" t="s">
        <v>14667</v>
      </c>
      <c r="AP3918">
        <f>MATCH(AN3918,Sheet2!$F$5:$F$18,0)</f>
        <v>13</v>
      </c>
      <c r="AQ3918">
        <f>MATCH(AO3918,Sheet2!$F$5:$K$5,0)</f>
        <v>5</v>
      </c>
      <c r="AR3918" s="33">
        <f>INDEX(Sheet2!$F$5:$K$18,OPaL!AP3918,OPaL!AQ3918)</f>
        <v>0.1</v>
      </c>
      <c r="AS3918" s="1">
        <f t="shared" si="185"/>
        <v>2569.8420000000001</v>
      </c>
    </row>
    <row r="3919" spans="1:45" x14ac:dyDescent="0.2">
      <c r="A3919" s="11" t="s">
        <v>2417</v>
      </c>
      <c r="B3919" s="11" t="s">
        <v>2418</v>
      </c>
      <c r="C3919" s="11" t="s">
        <v>13463</v>
      </c>
      <c r="D3919" s="21">
        <v>43573</v>
      </c>
      <c r="E3919" s="21" t="s">
        <v>9788</v>
      </c>
      <c r="F3919" s="21" t="s">
        <v>14659</v>
      </c>
      <c r="G3919" s="11" t="s">
        <v>2</v>
      </c>
      <c r="H3919" s="11" t="s">
        <v>3</v>
      </c>
      <c r="I3919" s="11" t="s">
        <v>4</v>
      </c>
      <c r="J3919" s="13">
        <v>6</v>
      </c>
      <c r="K3919" s="12">
        <v>2850</v>
      </c>
      <c r="L3919" s="12">
        <v>0</v>
      </c>
      <c r="M3919" s="12">
        <v>0</v>
      </c>
      <c r="N3919" s="12">
        <f t="shared" si="184"/>
        <v>2850</v>
      </c>
      <c r="O3919" s="11" t="s">
        <v>5</v>
      </c>
      <c r="P3919" s="13">
        <v>0</v>
      </c>
      <c r="Q3919" s="11" t="s">
        <v>6</v>
      </c>
      <c r="R3919" s="13">
        <v>0</v>
      </c>
      <c r="S3919" s="13">
        <v>0</v>
      </c>
      <c r="T3919" s="11" t="s">
        <v>7</v>
      </c>
      <c r="U3919" s="11" t="s">
        <v>8</v>
      </c>
      <c r="V3919" s="15">
        <v>0</v>
      </c>
      <c r="W3919" s="13">
        <v>0</v>
      </c>
      <c r="X3919" s="15">
        <v>0</v>
      </c>
      <c r="Y3919" s="15">
        <v>0</v>
      </c>
      <c r="Z3919" s="13">
        <v>0</v>
      </c>
      <c r="AA3919" s="15">
        <v>0</v>
      </c>
      <c r="AB3919" s="13">
        <v>0</v>
      </c>
      <c r="AC3919" s="15">
        <v>0</v>
      </c>
      <c r="AD3919" s="13">
        <v>0</v>
      </c>
      <c r="AE3919" s="15">
        <v>0</v>
      </c>
      <c r="AF3919" s="13">
        <v>0</v>
      </c>
      <c r="AG3919" s="15">
        <v>0</v>
      </c>
      <c r="AH3919" s="13">
        <v>0</v>
      </c>
      <c r="AI3919" s="15">
        <v>0</v>
      </c>
      <c r="AJ3919" s="11" t="s">
        <v>9</v>
      </c>
      <c r="AK3919" s="11" t="s">
        <v>13</v>
      </c>
      <c r="AL3919" s="22">
        <f t="shared" si="183"/>
        <v>1719</v>
      </c>
      <c r="AM3919" s="11" t="str">
        <f>VLOOKUP(O3919,Sheet2!$D$6:$E$14,2,FALSE)</f>
        <v>Spare parts</v>
      </c>
      <c r="AN3919" s="11" t="str">
        <f>VLOOKUP(F3919,Sheet2!$E$10:$F$13,2,FALSE)</f>
        <v>SPM</v>
      </c>
      <c r="AO3919" s="35" t="s">
        <v>14668</v>
      </c>
      <c r="AP3919">
        <f>MATCH(AN3919,Sheet2!$F$5:$F$18,0)</f>
        <v>6</v>
      </c>
      <c r="AQ3919">
        <f>MATCH(AO3919,Sheet2!$F$5:$K$5,0)</f>
        <v>6</v>
      </c>
      <c r="AR3919" s="33">
        <f>INDEX(Sheet2!$F$5:$K$18,OPaL!AP3919,OPaL!AQ3919)</f>
        <v>0.15</v>
      </c>
      <c r="AS3919" s="1">
        <f t="shared" si="185"/>
        <v>2422.5</v>
      </c>
    </row>
    <row r="3920" spans="1:45" x14ac:dyDescent="0.2">
      <c r="A3920" s="11" t="s">
        <v>7832</v>
      </c>
      <c r="B3920" s="11" t="s">
        <v>7833</v>
      </c>
      <c r="C3920" s="11" t="s">
        <v>13464</v>
      </c>
      <c r="D3920" s="21">
        <v>43109</v>
      </c>
      <c r="E3920" s="21" t="s">
        <v>9697</v>
      </c>
      <c r="F3920" s="21" t="s">
        <v>14659</v>
      </c>
      <c r="G3920" s="11" t="s">
        <v>2</v>
      </c>
      <c r="H3920" s="11" t="s">
        <v>16</v>
      </c>
      <c r="I3920" s="11" t="s">
        <v>351</v>
      </c>
      <c r="J3920" s="12">
        <v>1</v>
      </c>
      <c r="K3920" s="12">
        <v>2849.92</v>
      </c>
      <c r="L3920" s="12">
        <v>0</v>
      </c>
      <c r="M3920" s="12">
        <v>0</v>
      </c>
      <c r="N3920" s="12">
        <f t="shared" si="184"/>
        <v>2849.92</v>
      </c>
      <c r="O3920" s="11" t="s">
        <v>5</v>
      </c>
      <c r="P3920" s="13">
        <v>0</v>
      </c>
      <c r="Q3920" s="11" t="s">
        <v>6</v>
      </c>
      <c r="R3920" s="13">
        <v>0</v>
      </c>
      <c r="S3920" s="13">
        <v>0</v>
      </c>
      <c r="T3920" s="11" t="s">
        <v>7</v>
      </c>
      <c r="U3920" s="11" t="s">
        <v>8</v>
      </c>
      <c r="V3920" s="15">
        <v>0</v>
      </c>
      <c r="W3920" s="13">
        <v>0</v>
      </c>
      <c r="X3920" s="15">
        <v>0</v>
      </c>
      <c r="Y3920" s="15">
        <v>0</v>
      </c>
      <c r="Z3920" s="13">
        <v>0</v>
      </c>
      <c r="AA3920" s="15">
        <v>0</v>
      </c>
      <c r="AB3920" s="13">
        <v>0</v>
      </c>
      <c r="AC3920" s="15">
        <v>0</v>
      </c>
      <c r="AD3920" s="13">
        <v>0</v>
      </c>
      <c r="AE3920" s="15">
        <v>0</v>
      </c>
      <c r="AF3920" s="13">
        <v>0</v>
      </c>
      <c r="AG3920" s="15">
        <v>0</v>
      </c>
      <c r="AH3920" s="13">
        <v>0</v>
      </c>
      <c r="AI3920" s="15">
        <v>0</v>
      </c>
      <c r="AJ3920" s="11" t="s">
        <v>17</v>
      </c>
      <c r="AK3920" s="11" t="s">
        <v>1398</v>
      </c>
      <c r="AL3920" s="22">
        <f t="shared" si="183"/>
        <v>2183</v>
      </c>
      <c r="AM3920" s="11" t="str">
        <f>VLOOKUP(O3920,Sheet2!$D$6:$E$14,2,FALSE)</f>
        <v>Spare parts</v>
      </c>
      <c r="AN3920" s="11" t="str">
        <f>VLOOKUP(F3920,Sheet2!$E$10:$F$13,2,FALSE)</f>
        <v>SPM</v>
      </c>
      <c r="AO3920" s="35" t="s">
        <v>14668</v>
      </c>
      <c r="AP3920">
        <f>MATCH(AN3920,Sheet2!$F$5:$F$18,0)</f>
        <v>6</v>
      </c>
      <c r="AQ3920">
        <f>MATCH(AO3920,Sheet2!$F$5:$K$5,0)</f>
        <v>6</v>
      </c>
      <c r="AR3920" s="33">
        <f>INDEX(Sheet2!$F$5:$K$18,OPaL!AP3920,OPaL!AQ3920)</f>
        <v>0.15</v>
      </c>
      <c r="AS3920" s="1">
        <f t="shared" si="185"/>
        <v>2422.4319999999998</v>
      </c>
    </row>
    <row r="3921" spans="1:45" x14ac:dyDescent="0.2">
      <c r="A3921" s="11" t="s">
        <v>8507</v>
      </c>
      <c r="B3921" s="11" t="s">
        <v>8508</v>
      </c>
      <c r="C3921" s="11" t="s">
        <v>12609</v>
      </c>
      <c r="D3921" s="21">
        <v>45085</v>
      </c>
      <c r="E3921" s="21" t="s">
        <v>9809</v>
      </c>
      <c r="F3921" s="21" t="s">
        <v>14659</v>
      </c>
      <c r="G3921" s="11" t="s">
        <v>2</v>
      </c>
      <c r="H3921" s="11" t="s">
        <v>350</v>
      </c>
      <c r="I3921" s="11" t="s">
        <v>4</v>
      </c>
      <c r="J3921" s="12">
        <v>30</v>
      </c>
      <c r="K3921" s="12">
        <v>2841.46</v>
      </c>
      <c r="L3921" s="12">
        <v>0</v>
      </c>
      <c r="M3921" s="12">
        <v>0</v>
      </c>
      <c r="N3921" s="12">
        <f t="shared" si="184"/>
        <v>2841.46</v>
      </c>
      <c r="O3921" s="11" t="s">
        <v>8227</v>
      </c>
      <c r="P3921" s="13">
        <v>0</v>
      </c>
      <c r="Q3921" s="11" t="s">
        <v>6</v>
      </c>
      <c r="R3921" s="13">
        <v>0</v>
      </c>
      <c r="S3921" s="13">
        <v>0</v>
      </c>
      <c r="T3921" s="11" t="s">
        <v>7</v>
      </c>
      <c r="U3921" s="11" t="s">
        <v>8</v>
      </c>
      <c r="V3921" s="15">
        <v>0</v>
      </c>
      <c r="W3921" s="13">
        <v>0</v>
      </c>
      <c r="X3921" s="15">
        <v>0</v>
      </c>
      <c r="Y3921" s="15">
        <v>0</v>
      </c>
      <c r="Z3921" s="13">
        <v>0</v>
      </c>
      <c r="AA3921" s="15">
        <v>0</v>
      </c>
      <c r="AB3921" s="13">
        <v>0</v>
      </c>
      <c r="AC3921" s="15">
        <v>0</v>
      </c>
      <c r="AD3921" s="13">
        <v>0</v>
      </c>
      <c r="AE3921" s="15">
        <v>0</v>
      </c>
      <c r="AF3921" s="13">
        <v>0</v>
      </c>
      <c r="AG3921" s="15">
        <v>0</v>
      </c>
      <c r="AH3921" s="13">
        <v>0</v>
      </c>
      <c r="AI3921" s="15">
        <v>0</v>
      </c>
      <c r="AJ3921" s="11" t="s">
        <v>352</v>
      </c>
      <c r="AK3921" s="11" t="s">
        <v>8228</v>
      </c>
      <c r="AL3921" s="22">
        <f t="shared" si="183"/>
        <v>207</v>
      </c>
      <c r="AM3921" s="11" t="str">
        <f>VLOOKUP(O3921,Sheet2!$D$6:$E$14,2,FALSE)</f>
        <v>Consumables</v>
      </c>
      <c r="AN3921" s="11" t="str">
        <f>VLOOKUP(F3921,Sheet2!$E$15:$F$18,2,FALSE)</f>
        <v>CM</v>
      </c>
      <c r="AO3921" s="35" t="s">
        <v>14666</v>
      </c>
      <c r="AP3921">
        <f>MATCH(AN3921,Sheet2!$F$5:$F$18,0)</f>
        <v>13</v>
      </c>
      <c r="AQ3921">
        <f>MATCH(AO3921,Sheet2!$F$5:$K$5,0)</f>
        <v>4</v>
      </c>
      <c r="AR3921" s="33">
        <f>INDEX(Sheet2!$F$5:$K$18,OPaL!AP3921,OPaL!AQ3921)</f>
        <v>0.05</v>
      </c>
      <c r="AS3921" s="1">
        <f t="shared" si="185"/>
        <v>2699.3869999999997</v>
      </c>
    </row>
    <row r="3922" spans="1:45" x14ac:dyDescent="0.2">
      <c r="A3922" s="11" t="s">
        <v>7936</v>
      </c>
      <c r="B3922" s="11" t="s">
        <v>7937</v>
      </c>
      <c r="C3922" s="11" t="s">
        <v>13465</v>
      </c>
      <c r="D3922" s="21">
        <v>43109</v>
      </c>
      <c r="E3922" s="21" t="s">
        <v>9697</v>
      </c>
      <c r="F3922" s="21" t="s">
        <v>14659</v>
      </c>
      <c r="G3922" s="11" t="s">
        <v>2</v>
      </c>
      <c r="H3922" s="11" t="s">
        <v>16</v>
      </c>
      <c r="I3922" s="11" t="s">
        <v>351</v>
      </c>
      <c r="J3922" s="13">
        <v>1</v>
      </c>
      <c r="K3922" s="12">
        <v>2840.63</v>
      </c>
      <c r="L3922" s="12">
        <v>0</v>
      </c>
      <c r="M3922" s="12">
        <v>0</v>
      </c>
      <c r="N3922" s="12">
        <f t="shared" si="184"/>
        <v>2840.63</v>
      </c>
      <c r="O3922" s="11" t="s">
        <v>5</v>
      </c>
      <c r="P3922" s="13">
        <v>0</v>
      </c>
      <c r="Q3922" s="11" t="s">
        <v>6</v>
      </c>
      <c r="R3922" s="13">
        <v>0</v>
      </c>
      <c r="S3922" s="13">
        <v>0</v>
      </c>
      <c r="T3922" s="11" t="s">
        <v>7</v>
      </c>
      <c r="U3922" s="11" t="s">
        <v>8</v>
      </c>
      <c r="V3922" s="15">
        <v>0</v>
      </c>
      <c r="W3922" s="13">
        <v>0</v>
      </c>
      <c r="X3922" s="15">
        <v>0</v>
      </c>
      <c r="Y3922" s="15">
        <v>0</v>
      </c>
      <c r="Z3922" s="13">
        <v>0</v>
      </c>
      <c r="AA3922" s="15">
        <v>0</v>
      </c>
      <c r="AB3922" s="13">
        <v>0</v>
      </c>
      <c r="AC3922" s="15">
        <v>0</v>
      </c>
      <c r="AD3922" s="13">
        <v>0</v>
      </c>
      <c r="AE3922" s="15">
        <v>0</v>
      </c>
      <c r="AF3922" s="13">
        <v>0</v>
      </c>
      <c r="AG3922" s="15">
        <v>0</v>
      </c>
      <c r="AH3922" s="13">
        <v>0</v>
      </c>
      <c r="AI3922" s="15">
        <v>0</v>
      </c>
      <c r="AJ3922" s="11" t="s">
        <v>17</v>
      </c>
      <c r="AK3922" s="11" t="s">
        <v>1398</v>
      </c>
      <c r="AL3922" s="22">
        <f t="shared" si="183"/>
        <v>2183</v>
      </c>
      <c r="AM3922" s="11" t="str">
        <f>VLOOKUP(O3922,Sheet2!$D$6:$E$14,2,FALSE)</f>
        <v>Spare parts</v>
      </c>
      <c r="AN3922" s="11" t="str">
        <f>VLOOKUP(F3922,Sheet2!$E$10:$F$13,2,FALSE)</f>
        <v>SPM</v>
      </c>
      <c r="AO3922" s="35" t="s">
        <v>14668</v>
      </c>
      <c r="AP3922">
        <f>MATCH(AN3922,Sheet2!$F$5:$F$18,0)</f>
        <v>6</v>
      </c>
      <c r="AQ3922">
        <f>MATCH(AO3922,Sheet2!$F$5:$K$5,0)</f>
        <v>6</v>
      </c>
      <c r="AR3922" s="33">
        <f>INDEX(Sheet2!$F$5:$K$18,OPaL!AP3922,OPaL!AQ3922)</f>
        <v>0.15</v>
      </c>
      <c r="AS3922" s="1">
        <f t="shared" si="185"/>
        <v>2414.5355</v>
      </c>
    </row>
    <row r="3923" spans="1:45" x14ac:dyDescent="0.2">
      <c r="A3923" s="11" t="s">
        <v>7559</v>
      </c>
      <c r="B3923" s="11" t="s">
        <v>7560</v>
      </c>
      <c r="C3923" s="11" t="s">
        <v>13466</v>
      </c>
      <c r="D3923" s="21">
        <v>44728</v>
      </c>
      <c r="E3923" s="21" t="s">
        <v>9845</v>
      </c>
      <c r="F3923" s="21" t="s">
        <v>14658</v>
      </c>
      <c r="G3923" s="11" t="s">
        <v>2</v>
      </c>
      <c r="H3923" s="11" t="s">
        <v>3</v>
      </c>
      <c r="I3923" s="11" t="s">
        <v>4</v>
      </c>
      <c r="J3923" s="12">
        <v>20</v>
      </c>
      <c r="K3923" s="12">
        <v>2835</v>
      </c>
      <c r="L3923" s="12">
        <v>0</v>
      </c>
      <c r="M3923" s="12">
        <v>0</v>
      </c>
      <c r="N3923" s="12">
        <f t="shared" si="184"/>
        <v>2835</v>
      </c>
      <c r="O3923" s="11" t="s">
        <v>5</v>
      </c>
      <c r="P3923" s="13">
        <v>0</v>
      </c>
      <c r="Q3923" s="11" t="s">
        <v>6</v>
      </c>
      <c r="R3923" s="13">
        <v>0</v>
      </c>
      <c r="S3923" s="13">
        <v>0</v>
      </c>
      <c r="T3923" s="11" t="s">
        <v>7</v>
      </c>
      <c r="U3923" s="11" t="s">
        <v>8</v>
      </c>
      <c r="V3923" s="15">
        <v>0</v>
      </c>
      <c r="W3923" s="13">
        <v>0</v>
      </c>
      <c r="X3923" s="15">
        <v>0</v>
      </c>
      <c r="Y3923" s="15">
        <v>0</v>
      </c>
      <c r="Z3923" s="13">
        <v>0</v>
      </c>
      <c r="AA3923" s="15">
        <v>0</v>
      </c>
      <c r="AB3923" s="13">
        <v>0</v>
      </c>
      <c r="AC3923" s="15">
        <v>0</v>
      </c>
      <c r="AD3923" s="13">
        <v>0</v>
      </c>
      <c r="AE3923" s="15">
        <v>0</v>
      </c>
      <c r="AF3923" s="13">
        <v>0</v>
      </c>
      <c r="AG3923" s="15">
        <v>0</v>
      </c>
      <c r="AH3923" s="13">
        <v>0</v>
      </c>
      <c r="AI3923" s="15">
        <v>0</v>
      </c>
      <c r="AJ3923" s="11" t="s">
        <v>9</v>
      </c>
      <c r="AK3923" s="11" t="s">
        <v>10</v>
      </c>
      <c r="AL3923" s="22">
        <f t="shared" si="183"/>
        <v>564</v>
      </c>
      <c r="AM3923" s="11" t="str">
        <f>VLOOKUP(O3923,Sheet2!$D$6:$E$14,2,FALSE)</f>
        <v>Spare parts</v>
      </c>
      <c r="AN3923" s="11" t="str">
        <f>VLOOKUP(F3923,Sheet2!$E$10:$F$13,2,FALSE)</f>
        <v>SPE</v>
      </c>
      <c r="AO3923" s="35" t="s">
        <v>14668</v>
      </c>
      <c r="AP3923">
        <f>MATCH(AN3923,Sheet2!$F$5:$F$18,0)</f>
        <v>7</v>
      </c>
      <c r="AQ3923">
        <f>MATCH(AO3923,Sheet2!$F$5:$K$5,0)</f>
        <v>6</v>
      </c>
      <c r="AR3923" s="33">
        <f>INDEX(Sheet2!$F$5:$K$18,OPaL!AP3923,OPaL!AQ3923)</f>
        <v>0.15</v>
      </c>
      <c r="AS3923" s="1">
        <f t="shared" si="185"/>
        <v>2409.75</v>
      </c>
    </row>
    <row r="3924" spans="1:45" x14ac:dyDescent="0.2">
      <c r="A3924" s="11" t="s">
        <v>7269</v>
      </c>
      <c r="B3924" s="11" t="s">
        <v>7270</v>
      </c>
      <c r="C3924" s="11" t="s">
        <v>13467</v>
      </c>
      <c r="D3924" s="21">
        <v>43061</v>
      </c>
      <c r="E3924" s="21" t="s">
        <v>9697</v>
      </c>
      <c r="F3924" s="21" t="s">
        <v>14659</v>
      </c>
      <c r="G3924" s="11" t="s">
        <v>2</v>
      </c>
      <c r="H3924" s="11" t="s">
        <v>16</v>
      </c>
      <c r="I3924" s="11" t="s">
        <v>4</v>
      </c>
      <c r="J3924" s="12">
        <v>1</v>
      </c>
      <c r="K3924" s="12">
        <v>2828.79</v>
      </c>
      <c r="L3924" s="12">
        <v>0</v>
      </c>
      <c r="M3924" s="12">
        <v>0</v>
      </c>
      <c r="N3924" s="12">
        <f t="shared" si="184"/>
        <v>2828.79</v>
      </c>
      <c r="O3924" s="11" t="s">
        <v>5</v>
      </c>
      <c r="P3924" s="13">
        <v>0</v>
      </c>
      <c r="Q3924" s="11" t="s">
        <v>6</v>
      </c>
      <c r="R3924" s="13">
        <v>0</v>
      </c>
      <c r="S3924" s="13">
        <v>0</v>
      </c>
      <c r="T3924" s="11" t="s">
        <v>7</v>
      </c>
      <c r="U3924" s="11" t="s">
        <v>8</v>
      </c>
      <c r="V3924" s="15">
        <v>0</v>
      </c>
      <c r="W3924" s="13">
        <v>0</v>
      </c>
      <c r="X3924" s="15">
        <v>0</v>
      </c>
      <c r="Y3924" s="15">
        <v>0</v>
      </c>
      <c r="Z3924" s="13">
        <v>0</v>
      </c>
      <c r="AA3924" s="15">
        <v>0</v>
      </c>
      <c r="AB3924" s="13">
        <v>0</v>
      </c>
      <c r="AC3924" s="15">
        <v>0</v>
      </c>
      <c r="AD3924" s="13">
        <v>0</v>
      </c>
      <c r="AE3924" s="15">
        <v>0</v>
      </c>
      <c r="AF3924" s="13">
        <v>0</v>
      </c>
      <c r="AG3924" s="15">
        <v>0</v>
      </c>
      <c r="AH3924" s="13">
        <v>0</v>
      </c>
      <c r="AI3924" s="15">
        <v>0</v>
      </c>
      <c r="AJ3924" s="11" t="s">
        <v>17</v>
      </c>
      <c r="AK3924" s="11" t="s">
        <v>13</v>
      </c>
      <c r="AL3924" s="22">
        <f t="shared" si="183"/>
        <v>2231</v>
      </c>
      <c r="AM3924" s="11" t="str">
        <f>VLOOKUP(O3924,Sheet2!$D$6:$E$14,2,FALSE)</f>
        <v>Spare parts</v>
      </c>
      <c r="AN3924" s="11" t="str">
        <f>VLOOKUP(F3924,Sheet2!$E$10:$F$13,2,FALSE)</f>
        <v>SPM</v>
      </c>
      <c r="AO3924" s="35" t="s">
        <v>14668</v>
      </c>
      <c r="AP3924">
        <f>MATCH(AN3924,Sheet2!$F$5:$F$18,0)</f>
        <v>6</v>
      </c>
      <c r="AQ3924">
        <f>MATCH(AO3924,Sheet2!$F$5:$K$5,0)</f>
        <v>6</v>
      </c>
      <c r="AR3924" s="33">
        <f>INDEX(Sheet2!$F$5:$K$18,OPaL!AP3924,OPaL!AQ3924)</f>
        <v>0.15</v>
      </c>
      <c r="AS3924" s="1">
        <f t="shared" si="185"/>
        <v>2404.4715000000001</v>
      </c>
    </row>
    <row r="3925" spans="1:45" x14ac:dyDescent="0.2">
      <c r="A3925" s="11" t="s">
        <v>9200</v>
      </c>
      <c r="B3925" s="11" t="s">
        <v>9201</v>
      </c>
      <c r="C3925" s="11" t="s">
        <v>13468</v>
      </c>
      <c r="D3925" s="21">
        <v>44649</v>
      </c>
      <c r="E3925" s="21" t="s">
        <v>9752</v>
      </c>
      <c r="F3925" s="21" t="s">
        <v>14659</v>
      </c>
      <c r="G3925" s="11" t="s">
        <v>2</v>
      </c>
      <c r="H3925" s="11" t="s">
        <v>16</v>
      </c>
      <c r="I3925" s="11" t="s">
        <v>4</v>
      </c>
      <c r="J3925" s="13">
        <v>49</v>
      </c>
      <c r="K3925" s="12">
        <v>2820.99</v>
      </c>
      <c r="L3925" s="12">
        <v>0</v>
      </c>
      <c r="M3925" s="12">
        <v>0</v>
      </c>
      <c r="N3925" s="12">
        <f t="shared" si="184"/>
        <v>2820.99</v>
      </c>
      <c r="O3925" s="11" t="s">
        <v>8227</v>
      </c>
      <c r="P3925" s="13">
        <v>0</v>
      </c>
      <c r="Q3925" s="11" t="s">
        <v>6</v>
      </c>
      <c r="R3925" s="13">
        <v>0</v>
      </c>
      <c r="S3925" s="13">
        <v>0</v>
      </c>
      <c r="T3925" s="11" t="s">
        <v>7</v>
      </c>
      <c r="U3925" s="11" t="s">
        <v>8</v>
      </c>
      <c r="V3925" s="15">
        <v>0</v>
      </c>
      <c r="W3925" s="13">
        <v>0</v>
      </c>
      <c r="X3925" s="15">
        <v>0</v>
      </c>
      <c r="Y3925" s="15">
        <v>0</v>
      </c>
      <c r="Z3925" s="13">
        <v>0</v>
      </c>
      <c r="AA3925" s="15">
        <v>0</v>
      </c>
      <c r="AB3925" s="13">
        <v>0</v>
      </c>
      <c r="AC3925" s="15">
        <v>0</v>
      </c>
      <c r="AD3925" s="13">
        <v>0</v>
      </c>
      <c r="AE3925" s="15">
        <v>0</v>
      </c>
      <c r="AF3925" s="13">
        <v>0</v>
      </c>
      <c r="AG3925" s="15">
        <v>0</v>
      </c>
      <c r="AH3925" s="13">
        <v>0</v>
      </c>
      <c r="AI3925" s="15">
        <v>0</v>
      </c>
      <c r="AJ3925" s="11" t="s">
        <v>17</v>
      </c>
      <c r="AK3925" s="11" t="s">
        <v>8228</v>
      </c>
      <c r="AL3925" s="22">
        <f t="shared" si="183"/>
        <v>643</v>
      </c>
      <c r="AM3925" s="11" t="str">
        <f>VLOOKUP(O3925,Sheet2!$D$6:$E$14,2,FALSE)</f>
        <v>Consumables</v>
      </c>
      <c r="AN3925" s="11" t="str">
        <f>VLOOKUP(F3925,Sheet2!$E$15:$F$18,2,FALSE)</f>
        <v>CM</v>
      </c>
      <c r="AO3925" s="35" t="s">
        <v>14668</v>
      </c>
      <c r="AP3925">
        <f>MATCH(AN3925,Sheet2!$F$5:$F$18,0)</f>
        <v>13</v>
      </c>
      <c r="AQ3925">
        <f>MATCH(AO3925,Sheet2!$F$5:$K$5,0)</f>
        <v>6</v>
      </c>
      <c r="AR3925" s="33">
        <f>INDEX(Sheet2!$F$5:$K$18,OPaL!AP3925,OPaL!AQ3925)</f>
        <v>0.2</v>
      </c>
      <c r="AS3925" s="1">
        <f t="shared" si="185"/>
        <v>2256.7919999999999</v>
      </c>
    </row>
    <row r="3926" spans="1:45" x14ac:dyDescent="0.2">
      <c r="A3926" s="11" t="s">
        <v>9376</v>
      </c>
      <c r="B3926" s="11" t="s">
        <v>9377</v>
      </c>
      <c r="C3926" s="11" t="s">
        <v>13469</v>
      </c>
      <c r="D3926" s="21">
        <v>45157</v>
      </c>
      <c r="E3926" s="21" t="s">
        <v>9764</v>
      </c>
      <c r="F3926" s="21" t="s">
        <v>14659</v>
      </c>
      <c r="G3926" s="11" t="s">
        <v>2</v>
      </c>
      <c r="H3926" s="11" t="s">
        <v>3</v>
      </c>
      <c r="I3926" s="11" t="s">
        <v>4</v>
      </c>
      <c r="J3926" s="13">
        <v>2</v>
      </c>
      <c r="K3926" s="12">
        <v>2820</v>
      </c>
      <c r="L3926" s="12">
        <v>0</v>
      </c>
      <c r="M3926" s="12">
        <v>0</v>
      </c>
      <c r="N3926" s="12">
        <f t="shared" si="184"/>
        <v>2820</v>
      </c>
      <c r="O3926" s="11" t="s">
        <v>8227</v>
      </c>
      <c r="P3926" s="13">
        <v>0</v>
      </c>
      <c r="Q3926" s="11" t="s">
        <v>6</v>
      </c>
      <c r="R3926" s="13">
        <v>0</v>
      </c>
      <c r="S3926" s="13">
        <v>0</v>
      </c>
      <c r="T3926" s="11" t="s">
        <v>7</v>
      </c>
      <c r="U3926" s="11" t="s">
        <v>8</v>
      </c>
      <c r="V3926" s="15">
        <v>0</v>
      </c>
      <c r="W3926" s="13">
        <v>0</v>
      </c>
      <c r="X3926" s="15">
        <v>0</v>
      </c>
      <c r="Y3926" s="15">
        <v>0</v>
      </c>
      <c r="Z3926" s="13">
        <v>0</v>
      </c>
      <c r="AA3926" s="15">
        <v>0</v>
      </c>
      <c r="AB3926" s="13">
        <v>0</v>
      </c>
      <c r="AC3926" s="15">
        <v>0</v>
      </c>
      <c r="AD3926" s="13">
        <v>0</v>
      </c>
      <c r="AE3926" s="15">
        <v>0</v>
      </c>
      <c r="AF3926" s="13">
        <v>0</v>
      </c>
      <c r="AG3926" s="15">
        <v>0</v>
      </c>
      <c r="AH3926" s="13">
        <v>0</v>
      </c>
      <c r="AI3926" s="15">
        <v>0</v>
      </c>
      <c r="AJ3926" s="11" t="s">
        <v>9</v>
      </c>
      <c r="AK3926" s="11" t="s">
        <v>8228</v>
      </c>
      <c r="AL3926" s="22">
        <f t="shared" si="183"/>
        <v>135</v>
      </c>
      <c r="AM3926" s="11" t="str">
        <f>VLOOKUP(O3926,Sheet2!$D$6:$E$14,2,FALSE)</f>
        <v>Consumables</v>
      </c>
      <c r="AN3926" s="11" t="str">
        <f>VLOOKUP(F3926,Sheet2!$E$15:$F$18,2,FALSE)</f>
        <v>CM</v>
      </c>
      <c r="AO3926" s="35" t="s">
        <v>14665</v>
      </c>
      <c r="AP3926">
        <f>MATCH(AN3926,Sheet2!$F$5:$F$18,0)</f>
        <v>13</v>
      </c>
      <c r="AQ3926">
        <f>MATCH(AO3926,Sheet2!$F$5:$K$5,0)</f>
        <v>3</v>
      </c>
      <c r="AR3926" s="33">
        <f>INDEX(Sheet2!$F$5:$K$18,OPaL!AP3926,OPaL!AQ3926)</f>
        <v>0</v>
      </c>
      <c r="AS3926" s="1">
        <f t="shared" si="185"/>
        <v>2820</v>
      </c>
    </row>
    <row r="3927" spans="1:45" x14ac:dyDescent="0.2">
      <c r="A3927" s="11" t="s">
        <v>4517</v>
      </c>
      <c r="B3927" s="11" t="s">
        <v>4518</v>
      </c>
      <c r="C3927" s="11" t="s">
        <v>13470</v>
      </c>
      <c r="D3927" s="21">
        <v>42975</v>
      </c>
      <c r="E3927" s="21" t="s">
        <v>9697</v>
      </c>
      <c r="F3927" s="21" t="s">
        <v>14659</v>
      </c>
      <c r="G3927" s="11" t="s">
        <v>2</v>
      </c>
      <c r="H3927" s="11" t="s">
        <v>16</v>
      </c>
      <c r="I3927" s="11" t="s">
        <v>4</v>
      </c>
      <c r="J3927" s="12">
        <v>1</v>
      </c>
      <c r="K3927" s="12">
        <v>2807</v>
      </c>
      <c r="L3927" s="12">
        <v>0</v>
      </c>
      <c r="M3927" s="12">
        <v>0</v>
      </c>
      <c r="N3927" s="12">
        <f t="shared" si="184"/>
        <v>2807</v>
      </c>
      <c r="O3927" s="11" t="s">
        <v>5</v>
      </c>
      <c r="P3927" s="13">
        <v>0</v>
      </c>
      <c r="Q3927" s="11" t="s">
        <v>6</v>
      </c>
      <c r="R3927" s="13">
        <v>0</v>
      </c>
      <c r="S3927" s="13">
        <v>0</v>
      </c>
      <c r="T3927" s="11" t="s">
        <v>7</v>
      </c>
      <c r="U3927" s="11" t="s">
        <v>8</v>
      </c>
      <c r="V3927" s="15">
        <v>0</v>
      </c>
      <c r="W3927" s="13">
        <v>0</v>
      </c>
      <c r="X3927" s="15">
        <v>0</v>
      </c>
      <c r="Y3927" s="15">
        <v>0</v>
      </c>
      <c r="Z3927" s="13">
        <v>0</v>
      </c>
      <c r="AA3927" s="15">
        <v>0</v>
      </c>
      <c r="AB3927" s="13">
        <v>0</v>
      </c>
      <c r="AC3927" s="15">
        <v>0</v>
      </c>
      <c r="AD3927" s="13">
        <v>0</v>
      </c>
      <c r="AE3927" s="15">
        <v>0</v>
      </c>
      <c r="AF3927" s="13">
        <v>0</v>
      </c>
      <c r="AG3927" s="15">
        <v>0</v>
      </c>
      <c r="AH3927" s="13">
        <v>0</v>
      </c>
      <c r="AI3927" s="15">
        <v>0</v>
      </c>
      <c r="AJ3927" s="11" t="s">
        <v>17</v>
      </c>
      <c r="AK3927" s="11" t="s">
        <v>1398</v>
      </c>
      <c r="AL3927" s="22">
        <f t="shared" si="183"/>
        <v>2317</v>
      </c>
      <c r="AM3927" s="11" t="str">
        <f>VLOOKUP(O3927,Sheet2!$D$6:$E$14,2,FALSE)</f>
        <v>Spare parts</v>
      </c>
      <c r="AN3927" s="11" t="str">
        <f>VLOOKUP(F3927,Sheet2!$E$10:$F$13,2,FALSE)</f>
        <v>SPM</v>
      </c>
      <c r="AO3927" s="35" t="s">
        <v>14668</v>
      </c>
      <c r="AP3927">
        <f>MATCH(AN3927,Sheet2!$F$5:$F$18,0)</f>
        <v>6</v>
      </c>
      <c r="AQ3927">
        <f>MATCH(AO3927,Sheet2!$F$5:$K$5,0)</f>
        <v>6</v>
      </c>
      <c r="AR3927" s="33">
        <f>INDEX(Sheet2!$F$5:$K$18,OPaL!AP3927,OPaL!AQ3927)</f>
        <v>0.15</v>
      </c>
      <c r="AS3927" s="1">
        <f t="shared" si="185"/>
        <v>2385.9499999999998</v>
      </c>
    </row>
    <row r="3928" spans="1:45" x14ac:dyDescent="0.2">
      <c r="A3928" s="11" t="s">
        <v>9020</v>
      </c>
      <c r="B3928" s="11" t="s">
        <v>9021</v>
      </c>
      <c r="C3928" s="11" t="s">
        <v>11336</v>
      </c>
      <c r="D3928" s="21">
        <v>42710</v>
      </c>
      <c r="E3928" s="21" t="s">
        <v>9739</v>
      </c>
      <c r="F3928" s="21" t="s">
        <v>14659</v>
      </c>
      <c r="G3928" s="11" t="s">
        <v>2</v>
      </c>
      <c r="H3928" s="11" t="s">
        <v>350</v>
      </c>
      <c r="I3928" s="11" t="s">
        <v>4</v>
      </c>
      <c r="J3928" s="13">
        <v>2</v>
      </c>
      <c r="K3928" s="12">
        <v>2806.29</v>
      </c>
      <c r="L3928" s="12">
        <v>0</v>
      </c>
      <c r="M3928" s="12">
        <v>0</v>
      </c>
      <c r="N3928" s="12">
        <f t="shared" si="184"/>
        <v>2806.29</v>
      </c>
      <c r="O3928" s="11" t="s">
        <v>8227</v>
      </c>
      <c r="P3928" s="13">
        <v>0</v>
      </c>
      <c r="Q3928" s="11" t="s">
        <v>6</v>
      </c>
      <c r="R3928" s="13">
        <v>0</v>
      </c>
      <c r="S3928" s="13">
        <v>0</v>
      </c>
      <c r="T3928" s="11" t="s">
        <v>7</v>
      </c>
      <c r="U3928" s="11" t="s">
        <v>8</v>
      </c>
      <c r="V3928" s="15">
        <v>0</v>
      </c>
      <c r="W3928" s="13">
        <v>0</v>
      </c>
      <c r="X3928" s="15">
        <v>0</v>
      </c>
      <c r="Y3928" s="15">
        <v>0</v>
      </c>
      <c r="Z3928" s="13">
        <v>0</v>
      </c>
      <c r="AA3928" s="15">
        <v>0</v>
      </c>
      <c r="AB3928" s="13">
        <v>0</v>
      </c>
      <c r="AC3928" s="15">
        <v>0</v>
      </c>
      <c r="AD3928" s="13">
        <v>0</v>
      </c>
      <c r="AE3928" s="15">
        <v>0</v>
      </c>
      <c r="AF3928" s="13">
        <v>0</v>
      </c>
      <c r="AG3928" s="15">
        <v>0</v>
      </c>
      <c r="AH3928" s="13">
        <v>0</v>
      </c>
      <c r="AI3928" s="15">
        <v>0</v>
      </c>
      <c r="AJ3928" s="11" t="s">
        <v>352</v>
      </c>
      <c r="AK3928" s="11" t="s">
        <v>8228</v>
      </c>
      <c r="AL3928" s="22">
        <f t="shared" si="183"/>
        <v>2582</v>
      </c>
      <c r="AM3928" s="11" t="str">
        <f>VLOOKUP(O3928,Sheet2!$D$6:$E$14,2,FALSE)</f>
        <v>Consumables</v>
      </c>
      <c r="AN3928" s="11" t="str">
        <f>VLOOKUP(F3928,Sheet2!$E$15:$F$18,2,FALSE)</f>
        <v>CM</v>
      </c>
      <c r="AO3928" s="35" t="s">
        <v>14668</v>
      </c>
      <c r="AP3928">
        <f>MATCH(AN3928,Sheet2!$F$5:$F$18,0)</f>
        <v>13</v>
      </c>
      <c r="AQ3928">
        <f>MATCH(AO3928,Sheet2!$F$5:$K$5,0)</f>
        <v>6</v>
      </c>
      <c r="AR3928" s="33">
        <f>INDEX(Sheet2!$F$5:$K$18,OPaL!AP3928,OPaL!AQ3928)</f>
        <v>0.2</v>
      </c>
      <c r="AS3928" s="1">
        <f t="shared" si="185"/>
        <v>2245.0320000000002</v>
      </c>
    </row>
    <row r="3929" spans="1:45" x14ac:dyDescent="0.2">
      <c r="A3929" s="11" t="s">
        <v>6955</v>
      </c>
      <c r="B3929" s="11" t="s">
        <v>6956</v>
      </c>
      <c r="C3929" s="11" t="s">
        <v>13471</v>
      </c>
      <c r="D3929" s="21">
        <v>42916</v>
      </c>
      <c r="E3929" s="21" t="s">
        <v>9697</v>
      </c>
      <c r="F3929" s="21" t="s">
        <v>14659</v>
      </c>
      <c r="G3929" s="11" t="s">
        <v>2</v>
      </c>
      <c r="H3929" s="11" t="s">
        <v>16</v>
      </c>
      <c r="I3929" s="11" t="s">
        <v>4</v>
      </c>
      <c r="J3929" s="13">
        <v>1</v>
      </c>
      <c r="K3929" s="12">
        <v>2805.04</v>
      </c>
      <c r="L3929" s="12">
        <v>0</v>
      </c>
      <c r="M3929" s="12">
        <v>0</v>
      </c>
      <c r="N3929" s="12">
        <f t="shared" si="184"/>
        <v>2805.04</v>
      </c>
      <c r="O3929" s="11" t="s">
        <v>5</v>
      </c>
      <c r="P3929" s="13">
        <v>0</v>
      </c>
      <c r="Q3929" s="11" t="s">
        <v>6</v>
      </c>
      <c r="R3929" s="13">
        <v>0</v>
      </c>
      <c r="S3929" s="13">
        <v>0</v>
      </c>
      <c r="T3929" s="11" t="s">
        <v>7</v>
      </c>
      <c r="U3929" s="11" t="s">
        <v>8</v>
      </c>
      <c r="V3929" s="15">
        <v>0</v>
      </c>
      <c r="W3929" s="13">
        <v>0</v>
      </c>
      <c r="X3929" s="15">
        <v>0</v>
      </c>
      <c r="Y3929" s="15">
        <v>0</v>
      </c>
      <c r="Z3929" s="13">
        <v>0</v>
      </c>
      <c r="AA3929" s="15">
        <v>0</v>
      </c>
      <c r="AB3929" s="13">
        <v>0</v>
      </c>
      <c r="AC3929" s="15">
        <v>0</v>
      </c>
      <c r="AD3929" s="13">
        <v>0</v>
      </c>
      <c r="AE3929" s="15">
        <v>0</v>
      </c>
      <c r="AF3929" s="13">
        <v>0</v>
      </c>
      <c r="AG3929" s="15">
        <v>0</v>
      </c>
      <c r="AH3929" s="13">
        <v>0</v>
      </c>
      <c r="AI3929" s="15">
        <v>0</v>
      </c>
      <c r="AJ3929" s="11" t="s">
        <v>17</v>
      </c>
      <c r="AK3929" s="11" t="s">
        <v>13</v>
      </c>
      <c r="AL3929" s="22">
        <f t="shared" si="183"/>
        <v>2376</v>
      </c>
      <c r="AM3929" s="11" t="str">
        <f>VLOOKUP(O3929,Sheet2!$D$6:$E$14,2,FALSE)</f>
        <v>Spare parts</v>
      </c>
      <c r="AN3929" s="11" t="str">
        <f>VLOOKUP(F3929,Sheet2!$E$10:$F$13,2,FALSE)</f>
        <v>SPM</v>
      </c>
      <c r="AO3929" s="35" t="s">
        <v>14668</v>
      </c>
      <c r="AP3929">
        <f>MATCH(AN3929,Sheet2!$F$5:$F$18,0)</f>
        <v>6</v>
      </c>
      <c r="AQ3929">
        <f>MATCH(AO3929,Sheet2!$F$5:$K$5,0)</f>
        <v>6</v>
      </c>
      <c r="AR3929" s="33">
        <f>INDEX(Sheet2!$F$5:$K$18,OPaL!AP3929,OPaL!AQ3929)</f>
        <v>0.15</v>
      </c>
      <c r="AS3929" s="1">
        <f t="shared" si="185"/>
        <v>2384.2840000000001</v>
      </c>
    </row>
    <row r="3930" spans="1:45" x14ac:dyDescent="0.2">
      <c r="A3930" s="11" t="s">
        <v>6957</v>
      </c>
      <c r="B3930" s="11" t="s">
        <v>6958</v>
      </c>
      <c r="C3930" s="11" t="s">
        <v>13472</v>
      </c>
      <c r="D3930" s="21">
        <v>42916</v>
      </c>
      <c r="E3930" s="21" t="s">
        <v>9697</v>
      </c>
      <c r="F3930" s="21" t="s">
        <v>14659</v>
      </c>
      <c r="G3930" s="11" t="s">
        <v>2</v>
      </c>
      <c r="H3930" s="11" t="s">
        <v>16</v>
      </c>
      <c r="I3930" s="11" t="s">
        <v>4</v>
      </c>
      <c r="J3930" s="13">
        <v>1</v>
      </c>
      <c r="K3930" s="12">
        <v>2805.04</v>
      </c>
      <c r="L3930" s="12">
        <v>0</v>
      </c>
      <c r="M3930" s="12">
        <v>0</v>
      </c>
      <c r="N3930" s="12">
        <f t="shared" si="184"/>
        <v>2805.04</v>
      </c>
      <c r="O3930" s="11" t="s">
        <v>5</v>
      </c>
      <c r="P3930" s="13">
        <v>0</v>
      </c>
      <c r="Q3930" s="11" t="s">
        <v>6</v>
      </c>
      <c r="R3930" s="13">
        <v>0</v>
      </c>
      <c r="S3930" s="13">
        <v>0</v>
      </c>
      <c r="T3930" s="11" t="s">
        <v>7</v>
      </c>
      <c r="U3930" s="11" t="s">
        <v>8</v>
      </c>
      <c r="V3930" s="15">
        <v>0</v>
      </c>
      <c r="W3930" s="13">
        <v>0</v>
      </c>
      <c r="X3930" s="15">
        <v>0</v>
      </c>
      <c r="Y3930" s="15">
        <v>0</v>
      </c>
      <c r="Z3930" s="13">
        <v>0</v>
      </c>
      <c r="AA3930" s="15">
        <v>0</v>
      </c>
      <c r="AB3930" s="13">
        <v>0</v>
      </c>
      <c r="AC3930" s="15">
        <v>0</v>
      </c>
      <c r="AD3930" s="13">
        <v>0</v>
      </c>
      <c r="AE3930" s="15">
        <v>0</v>
      </c>
      <c r="AF3930" s="13">
        <v>0</v>
      </c>
      <c r="AG3930" s="15">
        <v>0</v>
      </c>
      <c r="AH3930" s="13">
        <v>0</v>
      </c>
      <c r="AI3930" s="15">
        <v>0</v>
      </c>
      <c r="AJ3930" s="11" t="s">
        <v>17</v>
      </c>
      <c r="AK3930" s="11" t="s">
        <v>13</v>
      </c>
      <c r="AL3930" s="22">
        <f t="shared" si="183"/>
        <v>2376</v>
      </c>
      <c r="AM3930" s="11" t="str">
        <f>VLOOKUP(O3930,Sheet2!$D$6:$E$14,2,FALSE)</f>
        <v>Spare parts</v>
      </c>
      <c r="AN3930" s="11" t="str">
        <f>VLOOKUP(F3930,Sheet2!$E$10:$F$13,2,FALSE)</f>
        <v>SPM</v>
      </c>
      <c r="AO3930" s="35" t="s">
        <v>14668</v>
      </c>
      <c r="AP3930">
        <f>MATCH(AN3930,Sheet2!$F$5:$F$18,0)</f>
        <v>6</v>
      </c>
      <c r="AQ3930">
        <f>MATCH(AO3930,Sheet2!$F$5:$K$5,0)</f>
        <v>6</v>
      </c>
      <c r="AR3930" s="33">
        <f>INDEX(Sheet2!$F$5:$K$18,OPaL!AP3930,OPaL!AQ3930)</f>
        <v>0.15</v>
      </c>
      <c r="AS3930" s="1">
        <f t="shared" si="185"/>
        <v>2384.2840000000001</v>
      </c>
    </row>
    <row r="3931" spans="1:45" x14ac:dyDescent="0.2">
      <c r="A3931" s="11" t="s">
        <v>3323</v>
      </c>
      <c r="B3931" s="11" t="s">
        <v>3324</v>
      </c>
      <c r="C3931" s="11" t="s">
        <v>13473</v>
      </c>
      <c r="D3931" s="21">
        <v>43189</v>
      </c>
      <c r="E3931" s="21" t="s">
        <v>9697</v>
      </c>
      <c r="F3931" s="21" t="s">
        <v>14658</v>
      </c>
      <c r="G3931" s="11" t="s">
        <v>2</v>
      </c>
      <c r="H3931" s="11" t="s">
        <v>3</v>
      </c>
      <c r="I3931" s="11" t="s">
        <v>4</v>
      </c>
      <c r="J3931" s="12">
        <v>1</v>
      </c>
      <c r="K3931" s="12">
        <v>2802.67</v>
      </c>
      <c r="L3931" s="12">
        <v>0</v>
      </c>
      <c r="M3931" s="12">
        <v>0</v>
      </c>
      <c r="N3931" s="12">
        <f t="shared" si="184"/>
        <v>2802.67</v>
      </c>
      <c r="O3931" s="11" t="s">
        <v>5</v>
      </c>
      <c r="P3931" s="13">
        <v>0</v>
      </c>
      <c r="Q3931" s="11" t="s">
        <v>6</v>
      </c>
      <c r="R3931" s="13">
        <v>0</v>
      </c>
      <c r="S3931" s="13">
        <v>0</v>
      </c>
      <c r="T3931" s="11" t="s">
        <v>7</v>
      </c>
      <c r="U3931" s="11" t="s">
        <v>8</v>
      </c>
      <c r="V3931" s="15">
        <v>0</v>
      </c>
      <c r="W3931" s="13">
        <v>0</v>
      </c>
      <c r="X3931" s="15">
        <v>0</v>
      </c>
      <c r="Y3931" s="15">
        <v>0</v>
      </c>
      <c r="Z3931" s="13">
        <v>0</v>
      </c>
      <c r="AA3931" s="15">
        <v>0</v>
      </c>
      <c r="AB3931" s="13">
        <v>0</v>
      </c>
      <c r="AC3931" s="15">
        <v>0</v>
      </c>
      <c r="AD3931" s="13">
        <v>0</v>
      </c>
      <c r="AE3931" s="15">
        <v>0</v>
      </c>
      <c r="AF3931" s="13">
        <v>0</v>
      </c>
      <c r="AG3931" s="15">
        <v>0</v>
      </c>
      <c r="AH3931" s="13">
        <v>0</v>
      </c>
      <c r="AI3931" s="15">
        <v>0</v>
      </c>
      <c r="AJ3931" s="11" t="s">
        <v>9</v>
      </c>
      <c r="AK3931" s="11" t="s">
        <v>1398</v>
      </c>
      <c r="AL3931" s="22">
        <f t="shared" si="183"/>
        <v>2103</v>
      </c>
      <c r="AM3931" s="11" t="str">
        <f>VLOOKUP(O3931,Sheet2!$D$6:$E$14,2,FALSE)</f>
        <v>Spare parts</v>
      </c>
      <c r="AN3931" s="11" t="str">
        <f>VLOOKUP(F3931,Sheet2!$E$10:$F$13,2,FALSE)</f>
        <v>SPE</v>
      </c>
      <c r="AO3931" s="35" t="s">
        <v>14668</v>
      </c>
      <c r="AP3931">
        <f>MATCH(AN3931,Sheet2!$F$5:$F$18,0)</f>
        <v>7</v>
      </c>
      <c r="AQ3931">
        <f>MATCH(AO3931,Sheet2!$F$5:$K$5,0)</f>
        <v>6</v>
      </c>
      <c r="AR3931" s="33">
        <f>INDEX(Sheet2!$F$5:$K$18,OPaL!AP3931,OPaL!AQ3931)</f>
        <v>0.15</v>
      </c>
      <c r="AS3931" s="1">
        <f t="shared" si="185"/>
        <v>2382.2694999999999</v>
      </c>
    </row>
    <row r="3932" spans="1:45" x14ac:dyDescent="0.2">
      <c r="A3932" s="11" t="s">
        <v>3323</v>
      </c>
      <c r="B3932" s="11" t="s">
        <v>3324</v>
      </c>
      <c r="C3932" s="11" t="s">
        <v>13473</v>
      </c>
      <c r="D3932" s="21">
        <v>43189</v>
      </c>
      <c r="E3932" s="21" t="s">
        <v>9697</v>
      </c>
      <c r="F3932" s="21" t="s">
        <v>14658</v>
      </c>
      <c r="G3932" s="11" t="s">
        <v>2</v>
      </c>
      <c r="H3932" s="11" t="s">
        <v>16</v>
      </c>
      <c r="I3932" s="11" t="s">
        <v>4</v>
      </c>
      <c r="J3932" s="12">
        <v>1</v>
      </c>
      <c r="K3932" s="12">
        <v>2802.67</v>
      </c>
      <c r="L3932" s="12">
        <v>0</v>
      </c>
      <c r="M3932" s="12">
        <v>0</v>
      </c>
      <c r="N3932" s="12">
        <f t="shared" si="184"/>
        <v>2802.67</v>
      </c>
      <c r="O3932" s="11" t="s">
        <v>5</v>
      </c>
      <c r="P3932" s="13">
        <v>0</v>
      </c>
      <c r="Q3932" s="11" t="s">
        <v>6</v>
      </c>
      <c r="R3932" s="13">
        <v>0</v>
      </c>
      <c r="S3932" s="13">
        <v>0</v>
      </c>
      <c r="T3932" s="11" t="s">
        <v>7</v>
      </c>
      <c r="U3932" s="11" t="s">
        <v>8</v>
      </c>
      <c r="V3932" s="15">
        <v>0</v>
      </c>
      <c r="W3932" s="13">
        <v>0</v>
      </c>
      <c r="X3932" s="15">
        <v>0</v>
      </c>
      <c r="Y3932" s="15">
        <v>0</v>
      </c>
      <c r="Z3932" s="13">
        <v>0</v>
      </c>
      <c r="AA3932" s="15">
        <v>0</v>
      </c>
      <c r="AB3932" s="13">
        <v>0</v>
      </c>
      <c r="AC3932" s="15">
        <v>0</v>
      </c>
      <c r="AD3932" s="13">
        <v>0</v>
      </c>
      <c r="AE3932" s="15">
        <v>0</v>
      </c>
      <c r="AF3932" s="13">
        <v>0</v>
      </c>
      <c r="AG3932" s="15">
        <v>0</v>
      </c>
      <c r="AH3932" s="13">
        <v>0</v>
      </c>
      <c r="AI3932" s="15">
        <v>0</v>
      </c>
      <c r="AJ3932" s="11" t="s">
        <v>17</v>
      </c>
      <c r="AK3932" s="11" t="s">
        <v>1398</v>
      </c>
      <c r="AL3932" s="22">
        <f t="shared" si="183"/>
        <v>2103</v>
      </c>
      <c r="AM3932" s="11" t="str">
        <f>VLOOKUP(O3932,Sheet2!$D$6:$E$14,2,FALSE)</f>
        <v>Spare parts</v>
      </c>
      <c r="AN3932" s="11" t="str">
        <f>VLOOKUP(F3932,Sheet2!$E$10:$F$13,2,FALSE)</f>
        <v>SPE</v>
      </c>
      <c r="AO3932" s="35" t="s">
        <v>14668</v>
      </c>
      <c r="AP3932">
        <f>MATCH(AN3932,Sheet2!$F$5:$F$18,0)</f>
        <v>7</v>
      </c>
      <c r="AQ3932">
        <f>MATCH(AO3932,Sheet2!$F$5:$K$5,0)</f>
        <v>6</v>
      </c>
      <c r="AR3932" s="33">
        <f>INDEX(Sheet2!$F$5:$K$18,OPaL!AP3932,OPaL!AQ3932)</f>
        <v>0.15</v>
      </c>
      <c r="AS3932" s="1">
        <f t="shared" si="185"/>
        <v>2382.2694999999999</v>
      </c>
    </row>
    <row r="3933" spans="1:45" x14ac:dyDescent="0.2">
      <c r="A3933" s="11" t="s">
        <v>8880</v>
      </c>
      <c r="B3933" s="11" t="s">
        <v>8881</v>
      </c>
      <c r="C3933" s="11" t="s">
        <v>11481</v>
      </c>
      <c r="D3933" s="21">
        <v>45195</v>
      </c>
      <c r="E3933" s="21" t="s">
        <v>9739</v>
      </c>
      <c r="F3933" s="21" t="s">
        <v>14659</v>
      </c>
      <c r="G3933" s="11" t="s">
        <v>2</v>
      </c>
      <c r="H3933" s="11" t="s">
        <v>3</v>
      </c>
      <c r="I3933" s="11" t="s">
        <v>4</v>
      </c>
      <c r="J3933" s="13">
        <v>4</v>
      </c>
      <c r="K3933" s="12">
        <v>2802.29</v>
      </c>
      <c r="L3933" s="12">
        <v>0</v>
      </c>
      <c r="M3933" s="12">
        <v>0</v>
      </c>
      <c r="N3933" s="12">
        <f t="shared" si="184"/>
        <v>2802.29</v>
      </c>
      <c r="O3933" s="11" t="s">
        <v>8227</v>
      </c>
      <c r="P3933" s="13">
        <v>0</v>
      </c>
      <c r="Q3933" s="11" t="s">
        <v>6</v>
      </c>
      <c r="R3933" s="13">
        <v>0</v>
      </c>
      <c r="S3933" s="13">
        <v>0</v>
      </c>
      <c r="T3933" s="11" t="s">
        <v>7</v>
      </c>
      <c r="U3933" s="11" t="s">
        <v>8</v>
      </c>
      <c r="V3933" s="15">
        <v>0</v>
      </c>
      <c r="W3933" s="13">
        <v>0</v>
      </c>
      <c r="X3933" s="15">
        <v>0</v>
      </c>
      <c r="Y3933" s="15">
        <v>0</v>
      </c>
      <c r="Z3933" s="13">
        <v>0</v>
      </c>
      <c r="AA3933" s="15">
        <v>0</v>
      </c>
      <c r="AB3933" s="13">
        <v>0</v>
      </c>
      <c r="AC3933" s="15">
        <v>0</v>
      </c>
      <c r="AD3933" s="13">
        <v>0</v>
      </c>
      <c r="AE3933" s="15">
        <v>0</v>
      </c>
      <c r="AF3933" s="13">
        <v>0</v>
      </c>
      <c r="AG3933" s="15">
        <v>0</v>
      </c>
      <c r="AH3933" s="13">
        <v>0</v>
      </c>
      <c r="AI3933" s="15">
        <v>0</v>
      </c>
      <c r="AJ3933" s="11" t="s">
        <v>9</v>
      </c>
      <c r="AK3933" s="11" t="s">
        <v>8228</v>
      </c>
      <c r="AL3933" s="22">
        <f t="shared" si="183"/>
        <v>97</v>
      </c>
      <c r="AM3933" s="11" t="str">
        <f>VLOOKUP(O3933,Sheet2!$D$6:$E$14,2,FALSE)</f>
        <v>Consumables</v>
      </c>
      <c r="AN3933" s="11" t="str">
        <f>VLOOKUP(F3933,Sheet2!$E$15:$F$18,2,FALSE)</f>
        <v>CM</v>
      </c>
      <c r="AO3933" s="35" t="s">
        <v>14665</v>
      </c>
      <c r="AP3933">
        <f>MATCH(AN3933,Sheet2!$F$5:$F$18,0)</f>
        <v>13</v>
      </c>
      <c r="AQ3933">
        <f>MATCH(AO3933,Sheet2!$F$5:$K$5,0)</f>
        <v>3</v>
      </c>
      <c r="AR3933" s="33">
        <f>INDEX(Sheet2!$F$5:$K$18,OPaL!AP3933,OPaL!AQ3933)</f>
        <v>0</v>
      </c>
      <c r="AS3933" s="1">
        <f t="shared" si="185"/>
        <v>2802.29</v>
      </c>
    </row>
    <row r="3934" spans="1:45" x14ac:dyDescent="0.2">
      <c r="A3934" s="11" t="s">
        <v>8824</v>
      </c>
      <c r="B3934" s="11" t="s">
        <v>8825</v>
      </c>
      <c r="C3934" s="11" t="s">
        <v>13474</v>
      </c>
      <c r="D3934" s="21">
        <v>42875</v>
      </c>
      <c r="E3934" s="21" t="s">
        <v>9783</v>
      </c>
      <c r="F3934" s="21" t="s">
        <v>14659</v>
      </c>
      <c r="G3934" s="11" t="s">
        <v>2</v>
      </c>
      <c r="H3934" s="11" t="s">
        <v>350</v>
      </c>
      <c r="I3934" s="11" t="s">
        <v>4</v>
      </c>
      <c r="J3934" s="13">
        <v>1</v>
      </c>
      <c r="K3934" s="12">
        <v>2800</v>
      </c>
      <c r="L3934" s="12">
        <v>0</v>
      </c>
      <c r="M3934" s="12">
        <v>0</v>
      </c>
      <c r="N3934" s="12">
        <f t="shared" si="184"/>
        <v>2800</v>
      </c>
      <c r="O3934" s="11" t="s">
        <v>8227</v>
      </c>
      <c r="P3934" s="13">
        <v>0</v>
      </c>
      <c r="Q3934" s="11" t="s">
        <v>6</v>
      </c>
      <c r="R3934" s="13">
        <v>0</v>
      </c>
      <c r="S3934" s="13">
        <v>0</v>
      </c>
      <c r="T3934" s="11" t="s">
        <v>7</v>
      </c>
      <c r="U3934" s="11" t="s">
        <v>8</v>
      </c>
      <c r="V3934" s="15">
        <v>0</v>
      </c>
      <c r="W3934" s="13">
        <v>0</v>
      </c>
      <c r="X3934" s="15">
        <v>0</v>
      </c>
      <c r="Y3934" s="15">
        <v>0</v>
      </c>
      <c r="Z3934" s="13">
        <v>0</v>
      </c>
      <c r="AA3934" s="15">
        <v>0</v>
      </c>
      <c r="AB3934" s="13">
        <v>0</v>
      </c>
      <c r="AC3934" s="15">
        <v>0</v>
      </c>
      <c r="AD3934" s="13">
        <v>0</v>
      </c>
      <c r="AE3934" s="15">
        <v>0</v>
      </c>
      <c r="AF3934" s="13">
        <v>0</v>
      </c>
      <c r="AG3934" s="15">
        <v>0</v>
      </c>
      <c r="AH3934" s="13">
        <v>0</v>
      </c>
      <c r="AI3934" s="15">
        <v>0</v>
      </c>
      <c r="AJ3934" s="11" t="s">
        <v>352</v>
      </c>
      <c r="AK3934" s="11" t="s">
        <v>8228</v>
      </c>
      <c r="AL3934" s="22">
        <f t="shared" si="183"/>
        <v>2417</v>
      </c>
      <c r="AM3934" s="11" t="str">
        <f>VLOOKUP(O3934,Sheet2!$D$6:$E$14,2,FALSE)</f>
        <v>Consumables</v>
      </c>
      <c r="AN3934" s="11" t="str">
        <f>VLOOKUP(F3934,Sheet2!$E$15:$F$18,2,FALSE)</f>
        <v>CM</v>
      </c>
      <c r="AO3934" s="35" t="s">
        <v>14668</v>
      </c>
      <c r="AP3934">
        <f>MATCH(AN3934,Sheet2!$F$5:$F$18,0)</f>
        <v>13</v>
      </c>
      <c r="AQ3934">
        <f>MATCH(AO3934,Sheet2!$F$5:$K$5,0)</f>
        <v>6</v>
      </c>
      <c r="AR3934" s="33">
        <f>INDEX(Sheet2!$F$5:$K$18,OPaL!AP3934,OPaL!AQ3934)</f>
        <v>0.2</v>
      </c>
      <c r="AS3934" s="1">
        <f t="shared" si="185"/>
        <v>2240</v>
      </c>
    </row>
    <row r="3935" spans="1:45" x14ac:dyDescent="0.2">
      <c r="A3935" s="11" t="s">
        <v>8826</v>
      </c>
      <c r="B3935" s="11" t="s">
        <v>8827</v>
      </c>
      <c r="C3935" s="11" t="s">
        <v>13475</v>
      </c>
      <c r="D3935" s="21">
        <v>42875</v>
      </c>
      <c r="E3935" s="21" t="s">
        <v>9783</v>
      </c>
      <c r="F3935" s="21" t="s">
        <v>14659</v>
      </c>
      <c r="G3935" s="11" t="s">
        <v>2</v>
      </c>
      <c r="H3935" s="11" t="s">
        <v>350</v>
      </c>
      <c r="I3935" s="11" t="s">
        <v>4</v>
      </c>
      <c r="J3935" s="13">
        <v>1</v>
      </c>
      <c r="K3935" s="12">
        <v>2800</v>
      </c>
      <c r="L3935" s="12">
        <v>0</v>
      </c>
      <c r="M3935" s="12">
        <v>0</v>
      </c>
      <c r="N3935" s="12">
        <f t="shared" si="184"/>
        <v>2800</v>
      </c>
      <c r="O3935" s="11" t="s">
        <v>8227</v>
      </c>
      <c r="P3935" s="13">
        <v>0</v>
      </c>
      <c r="Q3935" s="11" t="s">
        <v>6</v>
      </c>
      <c r="R3935" s="13">
        <v>0</v>
      </c>
      <c r="S3935" s="13">
        <v>0</v>
      </c>
      <c r="T3935" s="11" t="s">
        <v>7</v>
      </c>
      <c r="U3935" s="11" t="s">
        <v>8</v>
      </c>
      <c r="V3935" s="15">
        <v>0</v>
      </c>
      <c r="W3935" s="13">
        <v>0</v>
      </c>
      <c r="X3935" s="15">
        <v>0</v>
      </c>
      <c r="Y3935" s="15">
        <v>0</v>
      </c>
      <c r="Z3935" s="13">
        <v>0</v>
      </c>
      <c r="AA3935" s="15">
        <v>0</v>
      </c>
      <c r="AB3935" s="13">
        <v>0</v>
      </c>
      <c r="AC3935" s="15">
        <v>0</v>
      </c>
      <c r="AD3935" s="13">
        <v>0</v>
      </c>
      <c r="AE3935" s="15">
        <v>0</v>
      </c>
      <c r="AF3935" s="13">
        <v>0</v>
      </c>
      <c r="AG3935" s="15">
        <v>0</v>
      </c>
      <c r="AH3935" s="13">
        <v>0</v>
      </c>
      <c r="AI3935" s="15">
        <v>0</v>
      </c>
      <c r="AJ3935" s="11" t="s">
        <v>352</v>
      </c>
      <c r="AK3935" s="11" t="s">
        <v>8228</v>
      </c>
      <c r="AL3935" s="22">
        <f t="shared" si="183"/>
        <v>2417</v>
      </c>
      <c r="AM3935" s="11" t="str">
        <f>VLOOKUP(O3935,Sheet2!$D$6:$E$14,2,FALSE)</f>
        <v>Consumables</v>
      </c>
      <c r="AN3935" s="11" t="str">
        <f>VLOOKUP(F3935,Sheet2!$E$15:$F$18,2,FALSE)</f>
        <v>CM</v>
      </c>
      <c r="AO3935" s="35" t="s">
        <v>14668</v>
      </c>
      <c r="AP3935">
        <f>MATCH(AN3935,Sheet2!$F$5:$F$18,0)</f>
        <v>13</v>
      </c>
      <c r="AQ3935">
        <f>MATCH(AO3935,Sheet2!$F$5:$K$5,0)</f>
        <v>6</v>
      </c>
      <c r="AR3935" s="33">
        <f>INDEX(Sheet2!$F$5:$K$18,OPaL!AP3935,OPaL!AQ3935)</f>
        <v>0.2</v>
      </c>
      <c r="AS3935" s="1">
        <f t="shared" si="185"/>
        <v>2240</v>
      </c>
    </row>
    <row r="3936" spans="1:45" x14ac:dyDescent="0.2">
      <c r="A3936" s="11" t="s">
        <v>8968</v>
      </c>
      <c r="B3936" s="11" t="s">
        <v>8969</v>
      </c>
      <c r="C3936" s="11" t="s">
        <v>13476</v>
      </c>
      <c r="D3936" s="21">
        <v>43132</v>
      </c>
      <c r="E3936" s="21" t="s">
        <v>9761</v>
      </c>
      <c r="F3936" s="21" t="s">
        <v>14659</v>
      </c>
      <c r="G3936" s="11" t="s">
        <v>2</v>
      </c>
      <c r="H3936" s="11" t="s">
        <v>350</v>
      </c>
      <c r="I3936" s="11" t="s">
        <v>4</v>
      </c>
      <c r="J3936" s="13">
        <v>1</v>
      </c>
      <c r="K3936" s="12">
        <v>2800</v>
      </c>
      <c r="L3936" s="12">
        <v>0</v>
      </c>
      <c r="M3936" s="12">
        <v>0</v>
      </c>
      <c r="N3936" s="12">
        <f t="shared" si="184"/>
        <v>2800</v>
      </c>
      <c r="O3936" s="11" t="s">
        <v>8227</v>
      </c>
      <c r="P3936" s="13">
        <v>0</v>
      </c>
      <c r="Q3936" s="11" t="s">
        <v>6</v>
      </c>
      <c r="R3936" s="13">
        <v>0</v>
      </c>
      <c r="S3936" s="13">
        <v>0</v>
      </c>
      <c r="T3936" s="11" t="s">
        <v>7</v>
      </c>
      <c r="U3936" s="11" t="s">
        <v>8</v>
      </c>
      <c r="V3936" s="15">
        <v>0</v>
      </c>
      <c r="W3936" s="13">
        <v>0</v>
      </c>
      <c r="X3936" s="15">
        <v>0</v>
      </c>
      <c r="Y3936" s="15">
        <v>0</v>
      </c>
      <c r="Z3936" s="13">
        <v>0</v>
      </c>
      <c r="AA3936" s="15">
        <v>0</v>
      </c>
      <c r="AB3936" s="13">
        <v>0</v>
      </c>
      <c r="AC3936" s="15">
        <v>0</v>
      </c>
      <c r="AD3936" s="13">
        <v>0</v>
      </c>
      <c r="AE3936" s="15">
        <v>0</v>
      </c>
      <c r="AF3936" s="13">
        <v>0</v>
      </c>
      <c r="AG3936" s="15">
        <v>0</v>
      </c>
      <c r="AH3936" s="13">
        <v>0</v>
      </c>
      <c r="AI3936" s="15">
        <v>0</v>
      </c>
      <c r="AJ3936" s="11" t="s">
        <v>352</v>
      </c>
      <c r="AK3936" s="11" t="s">
        <v>8228</v>
      </c>
      <c r="AL3936" s="22">
        <f t="shared" si="183"/>
        <v>2160</v>
      </c>
      <c r="AM3936" s="11" t="str">
        <f>VLOOKUP(O3936,Sheet2!$D$6:$E$14,2,FALSE)</f>
        <v>Consumables</v>
      </c>
      <c r="AN3936" s="11" t="str">
        <f>VLOOKUP(F3936,Sheet2!$E$15:$F$18,2,FALSE)</f>
        <v>CM</v>
      </c>
      <c r="AO3936" s="35" t="s">
        <v>14668</v>
      </c>
      <c r="AP3936">
        <f>MATCH(AN3936,Sheet2!$F$5:$F$18,0)</f>
        <v>13</v>
      </c>
      <c r="AQ3936">
        <f>MATCH(AO3936,Sheet2!$F$5:$K$5,0)</f>
        <v>6</v>
      </c>
      <c r="AR3936" s="33">
        <f>INDEX(Sheet2!$F$5:$K$18,OPaL!AP3936,OPaL!AQ3936)</f>
        <v>0.2</v>
      </c>
      <c r="AS3936" s="1">
        <f t="shared" si="185"/>
        <v>2240</v>
      </c>
    </row>
    <row r="3937" spans="1:45" x14ac:dyDescent="0.2">
      <c r="A3937" s="11" t="s">
        <v>9426</v>
      </c>
      <c r="B3937" s="11" t="s">
        <v>9427</v>
      </c>
      <c r="C3937" s="11" t="s">
        <v>13477</v>
      </c>
      <c r="D3937" s="21">
        <v>44552</v>
      </c>
      <c r="E3937" s="21" t="s">
        <v>9798</v>
      </c>
      <c r="F3937" s="21" t="s">
        <v>14659</v>
      </c>
      <c r="G3937" s="11" t="s">
        <v>2</v>
      </c>
      <c r="H3937" s="11" t="s">
        <v>16</v>
      </c>
      <c r="I3937" s="11" t="s">
        <v>4</v>
      </c>
      <c r="J3937" s="12">
        <v>6</v>
      </c>
      <c r="K3937" s="12">
        <v>2790</v>
      </c>
      <c r="L3937" s="12">
        <v>0</v>
      </c>
      <c r="M3937" s="12">
        <v>0</v>
      </c>
      <c r="N3937" s="12">
        <f t="shared" si="184"/>
        <v>2790</v>
      </c>
      <c r="O3937" s="11" t="s">
        <v>8227</v>
      </c>
      <c r="P3937" s="13">
        <v>0</v>
      </c>
      <c r="Q3937" s="11" t="s">
        <v>6</v>
      </c>
      <c r="R3937" s="13">
        <v>0</v>
      </c>
      <c r="S3937" s="13">
        <v>0</v>
      </c>
      <c r="T3937" s="11" t="s">
        <v>7</v>
      </c>
      <c r="U3937" s="11" t="s">
        <v>8</v>
      </c>
      <c r="V3937" s="15">
        <v>0</v>
      </c>
      <c r="W3937" s="13">
        <v>0</v>
      </c>
      <c r="X3937" s="15">
        <v>0</v>
      </c>
      <c r="Y3937" s="15">
        <v>0</v>
      </c>
      <c r="Z3937" s="13">
        <v>0</v>
      </c>
      <c r="AA3937" s="15">
        <v>0</v>
      </c>
      <c r="AB3937" s="13">
        <v>0</v>
      </c>
      <c r="AC3937" s="15">
        <v>0</v>
      </c>
      <c r="AD3937" s="13">
        <v>0</v>
      </c>
      <c r="AE3937" s="15">
        <v>0</v>
      </c>
      <c r="AF3937" s="13">
        <v>0</v>
      </c>
      <c r="AG3937" s="15">
        <v>0</v>
      </c>
      <c r="AH3937" s="13">
        <v>0</v>
      </c>
      <c r="AI3937" s="15">
        <v>0</v>
      </c>
      <c r="AJ3937" s="11" t="s">
        <v>17</v>
      </c>
      <c r="AK3937" s="11" t="s">
        <v>8228</v>
      </c>
      <c r="AL3937" s="22">
        <f t="shared" si="183"/>
        <v>740</v>
      </c>
      <c r="AM3937" s="11" t="str">
        <f>VLOOKUP(O3937,Sheet2!$D$6:$E$14,2,FALSE)</f>
        <v>Consumables</v>
      </c>
      <c r="AN3937" s="11" t="str">
        <f>VLOOKUP(F3937,Sheet2!$E$15:$F$18,2,FALSE)</f>
        <v>CM</v>
      </c>
      <c r="AO3937" s="35" t="s">
        <v>14668</v>
      </c>
      <c r="AP3937">
        <f>MATCH(AN3937,Sheet2!$F$5:$F$18,0)</f>
        <v>13</v>
      </c>
      <c r="AQ3937">
        <f>MATCH(AO3937,Sheet2!$F$5:$K$5,0)</f>
        <v>6</v>
      </c>
      <c r="AR3937" s="33">
        <f>INDEX(Sheet2!$F$5:$K$18,OPaL!AP3937,OPaL!AQ3937)</f>
        <v>0.2</v>
      </c>
      <c r="AS3937" s="1">
        <f t="shared" si="185"/>
        <v>2232</v>
      </c>
    </row>
    <row r="3938" spans="1:45" x14ac:dyDescent="0.2">
      <c r="A3938" s="11" t="s">
        <v>1158</v>
      </c>
      <c r="B3938" s="11" t="s">
        <v>1159</v>
      </c>
      <c r="C3938" s="11" t="s">
        <v>13478</v>
      </c>
      <c r="D3938" s="21">
        <v>43109</v>
      </c>
      <c r="E3938" s="21" t="s">
        <v>9697</v>
      </c>
      <c r="F3938" s="21" t="s">
        <v>14659</v>
      </c>
      <c r="G3938" s="11" t="s">
        <v>2</v>
      </c>
      <c r="H3938" s="11" t="s">
        <v>16</v>
      </c>
      <c r="I3938" s="11" t="s">
        <v>4</v>
      </c>
      <c r="J3938" s="13">
        <v>2</v>
      </c>
      <c r="K3938" s="12">
        <v>2783.7</v>
      </c>
      <c r="L3938" s="12">
        <v>0</v>
      </c>
      <c r="M3938" s="12">
        <v>0</v>
      </c>
      <c r="N3938" s="12">
        <f t="shared" si="184"/>
        <v>2783.7</v>
      </c>
      <c r="O3938" s="11" t="s">
        <v>5</v>
      </c>
      <c r="P3938" s="13">
        <v>0</v>
      </c>
      <c r="Q3938" s="11" t="s">
        <v>6</v>
      </c>
      <c r="R3938" s="13">
        <v>0</v>
      </c>
      <c r="S3938" s="13">
        <v>0</v>
      </c>
      <c r="T3938" s="11" t="s">
        <v>7</v>
      </c>
      <c r="U3938" s="11" t="s">
        <v>8</v>
      </c>
      <c r="V3938" s="15">
        <v>0</v>
      </c>
      <c r="W3938" s="13">
        <v>0</v>
      </c>
      <c r="X3938" s="15">
        <v>0</v>
      </c>
      <c r="Y3938" s="15">
        <v>0</v>
      </c>
      <c r="Z3938" s="13">
        <v>0</v>
      </c>
      <c r="AA3938" s="15">
        <v>0</v>
      </c>
      <c r="AB3938" s="13">
        <v>0</v>
      </c>
      <c r="AC3938" s="15">
        <v>0</v>
      </c>
      <c r="AD3938" s="13">
        <v>0</v>
      </c>
      <c r="AE3938" s="15">
        <v>0</v>
      </c>
      <c r="AF3938" s="13">
        <v>0</v>
      </c>
      <c r="AG3938" s="15">
        <v>0</v>
      </c>
      <c r="AH3938" s="13">
        <v>0</v>
      </c>
      <c r="AI3938" s="15">
        <v>0</v>
      </c>
      <c r="AJ3938" s="11" t="s">
        <v>17</v>
      </c>
      <c r="AK3938" s="11" t="s">
        <v>13</v>
      </c>
      <c r="AL3938" s="22">
        <f t="shared" si="183"/>
        <v>2183</v>
      </c>
      <c r="AM3938" s="11" t="str">
        <f>VLOOKUP(O3938,Sheet2!$D$6:$E$14,2,FALSE)</f>
        <v>Spare parts</v>
      </c>
      <c r="AN3938" s="11" t="str">
        <f>VLOOKUP(F3938,Sheet2!$E$10:$F$13,2,FALSE)</f>
        <v>SPM</v>
      </c>
      <c r="AO3938" s="35" t="s">
        <v>14668</v>
      </c>
      <c r="AP3938">
        <f>MATCH(AN3938,Sheet2!$F$5:$F$18,0)</f>
        <v>6</v>
      </c>
      <c r="AQ3938">
        <f>MATCH(AO3938,Sheet2!$F$5:$K$5,0)</f>
        <v>6</v>
      </c>
      <c r="AR3938" s="33">
        <f>INDEX(Sheet2!$F$5:$K$18,OPaL!AP3938,OPaL!AQ3938)</f>
        <v>0.15</v>
      </c>
      <c r="AS3938" s="1">
        <f t="shared" si="185"/>
        <v>2366.145</v>
      </c>
    </row>
    <row r="3939" spans="1:45" x14ac:dyDescent="0.2">
      <c r="A3939" s="11" t="s">
        <v>7966</v>
      </c>
      <c r="B3939" s="11" t="s">
        <v>7967</v>
      </c>
      <c r="C3939" s="11" t="s">
        <v>13479</v>
      </c>
      <c r="D3939" s="21">
        <v>43109</v>
      </c>
      <c r="E3939" s="21" t="s">
        <v>9697</v>
      </c>
      <c r="F3939" s="21" t="s">
        <v>14659</v>
      </c>
      <c r="G3939" s="11" t="s">
        <v>2</v>
      </c>
      <c r="H3939" s="11" t="s">
        <v>16</v>
      </c>
      <c r="I3939" s="11" t="s">
        <v>4</v>
      </c>
      <c r="J3939" s="13">
        <v>1</v>
      </c>
      <c r="K3939" s="12">
        <v>2766.32</v>
      </c>
      <c r="L3939" s="12">
        <v>0</v>
      </c>
      <c r="M3939" s="12">
        <v>0</v>
      </c>
      <c r="N3939" s="12">
        <f t="shared" si="184"/>
        <v>2766.32</v>
      </c>
      <c r="O3939" s="11" t="s">
        <v>5</v>
      </c>
      <c r="P3939" s="13">
        <v>0</v>
      </c>
      <c r="Q3939" s="11" t="s">
        <v>6</v>
      </c>
      <c r="R3939" s="13">
        <v>0</v>
      </c>
      <c r="S3939" s="13">
        <v>0</v>
      </c>
      <c r="T3939" s="11" t="s">
        <v>7</v>
      </c>
      <c r="U3939" s="11" t="s">
        <v>8</v>
      </c>
      <c r="V3939" s="15">
        <v>0</v>
      </c>
      <c r="W3939" s="13">
        <v>0</v>
      </c>
      <c r="X3939" s="15">
        <v>0</v>
      </c>
      <c r="Y3939" s="15">
        <v>0</v>
      </c>
      <c r="Z3939" s="13">
        <v>0</v>
      </c>
      <c r="AA3939" s="15">
        <v>0</v>
      </c>
      <c r="AB3939" s="13">
        <v>0</v>
      </c>
      <c r="AC3939" s="15">
        <v>0</v>
      </c>
      <c r="AD3939" s="13">
        <v>0</v>
      </c>
      <c r="AE3939" s="15">
        <v>0</v>
      </c>
      <c r="AF3939" s="13">
        <v>0</v>
      </c>
      <c r="AG3939" s="15">
        <v>0</v>
      </c>
      <c r="AH3939" s="13">
        <v>0</v>
      </c>
      <c r="AI3939" s="15">
        <v>0</v>
      </c>
      <c r="AJ3939" s="11" t="s">
        <v>17</v>
      </c>
      <c r="AK3939" s="11" t="s">
        <v>1398</v>
      </c>
      <c r="AL3939" s="22">
        <f t="shared" si="183"/>
        <v>2183</v>
      </c>
      <c r="AM3939" s="11" t="str">
        <f>VLOOKUP(O3939,Sheet2!$D$6:$E$14,2,FALSE)</f>
        <v>Spare parts</v>
      </c>
      <c r="AN3939" s="11" t="str">
        <f>VLOOKUP(F3939,Sheet2!$E$10:$F$13,2,FALSE)</f>
        <v>SPM</v>
      </c>
      <c r="AO3939" s="35" t="s">
        <v>14668</v>
      </c>
      <c r="AP3939">
        <f>MATCH(AN3939,Sheet2!$F$5:$F$18,0)</f>
        <v>6</v>
      </c>
      <c r="AQ3939">
        <f>MATCH(AO3939,Sheet2!$F$5:$K$5,0)</f>
        <v>6</v>
      </c>
      <c r="AR3939" s="33">
        <f>INDEX(Sheet2!$F$5:$K$18,OPaL!AP3939,OPaL!AQ3939)</f>
        <v>0.15</v>
      </c>
      <c r="AS3939" s="1">
        <f t="shared" si="185"/>
        <v>2351.3720000000003</v>
      </c>
    </row>
    <row r="3940" spans="1:45" x14ac:dyDescent="0.2">
      <c r="A3940" s="11" t="s">
        <v>7980</v>
      </c>
      <c r="B3940" s="11" t="s">
        <v>7981</v>
      </c>
      <c r="C3940" s="11" t="s">
        <v>13480</v>
      </c>
      <c r="D3940" s="21">
        <v>43109</v>
      </c>
      <c r="E3940" s="21" t="s">
        <v>9697</v>
      </c>
      <c r="F3940" s="21" t="s">
        <v>14659</v>
      </c>
      <c r="G3940" s="11" t="s">
        <v>2</v>
      </c>
      <c r="H3940" s="11" t="s">
        <v>16</v>
      </c>
      <c r="I3940" s="11" t="s">
        <v>4</v>
      </c>
      <c r="J3940" s="12">
        <v>1</v>
      </c>
      <c r="K3940" s="12">
        <v>2762.54</v>
      </c>
      <c r="L3940" s="12">
        <v>0</v>
      </c>
      <c r="M3940" s="12">
        <v>0</v>
      </c>
      <c r="N3940" s="12">
        <f t="shared" si="184"/>
        <v>2762.54</v>
      </c>
      <c r="O3940" s="11" t="s">
        <v>5</v>
      </c>
      <c r="P3940" s="13">
        <v>0</v>
      </c>
      <c r="Q3940" s="11" t="s">
        <v>6</v>
      </c>
      <c r="R3940" s="13">
        <v>0</v>
      </c>
      <c r="S3940" s="13">
        <v>0</v>
      </c>
      <c r="T3940" s="11" t="s">
        <v>7</v>
      </c>
      <c r="U3940" s="11" t="s">
        <v>8</v>
      </c>
      <c r="V3940" s="15">
        <v>0</v>
      </c>
      <c r="W3940" s="13">
        <v>0</v>
      </c>
      <c r="X3940" s="15">
        <v>0</v>
      </c>
      <c r="Y3940" s="15">
        <v>0</v>
      </c>
      <c r="Z3940" s="13">
        <v>0</v>
      </c>
      <c r="AA3940" s="15">
        <v>0</v>
      </c>
      <c r="AB3940" s="13">
        <v>0</v>
      </c>
      <c r="AC3940" s="15">
        <v>0</v>
      </c>
      <c r="AD3940" s="13">
        <v>0</v>
      </c>
      <c r="AE3940" s="15">
        <v>0</v>
      </c>
      <c r="AF3940" s="13">
        <v>0</v>
      </c>
      <c r="AG3940" s="15">
        <v>0</v>
      </c>
      <c r="AH3940" s="13">
        <v>0</v>
      </c>
      <c r="AI3940" s="15">
        <v>0</v>
      </c>
      <c r="AJ3940" s="11" t="s">
        <v>17</v>
      </c>
      <c r="AK3940" s="11" t="s">
        <v>1398</v>
      </c>
      <c r="AL3940" s="22">
        <f t="shared" si="183"/>
        <v>2183</v>
      </c>
      <c r="AM3940" s="11" t="str">
        <f>VLOOKUP(O3940,Sheet2!$D$6:$E$14,2,FALSE)</f>
        <v>Spare parts</v>
      </c>
      <c r="AN3940" s="11" t="str">
        <f>VLOOKUP(F3940,Sheet2!$E$10:$F$13,2,FALSE)</f>
        <v>SPM</v>
      </c>
      <c r="AO3940" s="35" t="s">
        <v>14668</v>
      </c>
      <c r="AP3940">
        <f>MATCH(AN3940,Sheet2!$F$5:$F$18,0)</f>
        <v>6</v>
      </c>
      <c r="AQ3940">
        <f>MATCH(AO3940,Sheet2!$F$5:$K$5,0)</f>
        <v>6</v>
      </c>
      <c r="AR3940" s="33">
        <f>INDEX(Sheet2!$F$5:$K$18,OPaL!AP3940,OPaL!AQ3940)</f>
        <v>0.15</v>
      </c>
      <c r="AS3940" s="1">
        <f t="shared" si="185"/>
        <v>2348.1590000000001</v>
      </c>
    </row>
    <row r="3941" spans="1:45" x14ac:dyDescent="0.2">
      <c r="A3941" s="11" t="s">
        <v>6185</v>
      </c>
      <c r="B3941" s="11" t="s">
        <v>6186</v>
      </c>
      <c r="C3941" s="11" t="s">
        <v>11792</v>
      </c>
      <c r="D3941" s="21">
        <v>42973</v>
      </c>
      <c r="E3941" s="21" t="s">
        <v>9697</v>
      </c>
      <c r="F3941" s="21" t="s">
        <v>14659</v>
      </c>
      <c r="G3941" s="11" t="s">
        <v>2</v>
      </c>
      <c r="H3941" s="11" t="s">
        <v>3</v>
      </c>
      <c r="I3941" s="11" t="s">
        <v>4</v>
      </c>
      <c r="J3941" s="12">
        <v>1</v>
      </c>
      <c r="K3941" s="12">
        <v>2756.19</v>
      </c>
      <c r="L3941" s="12">
        <v>0</v>
      </c>
      <c r="M3941" s="12">
        <v>0</v>
      </c>
      <c r="N3941" s="12">
        <f t="shared" si="184"/>
        <v>2756.19</v>
      </c>
      <c r="O3941" s="11" t="s">
        <v>5</v>
      </c>
      <c r="P3941" s="13">
        <v>0</v>
      </c>
      <c r="Q3941" s="11" t="s">
        <v>6</v>
      </c>
      <c r="R3941" s="13">
        <v>0</v>
      </c>
      <c r="S3941" s="13">
        <v>0</v>
      </c>
      <c r="T3941" s="11" t="s">
        <v>7</v>
      </c>
      <c r="U3941" s="11" t="s">
        <v>8</v>
      </c>
      <c r="V3941" s="15">
        <v>0</v>
      </c>
      <c r="W3941" s="13">
        <v>0</v>
      </c>
      <c r="X3941" s="15">
        <v>0</v>
      </c>
      <c r="Y3941" s="15">
        <v>0</v>
      </c>
      <c r="Z3941" s="13">
        <v>0</v>
      </c>
      <c r="AA3941" s="15">
        <v>0</v>
      </c>
      <c r="AB3941" s="13">
        <v>0</v>
      </c>
      <c r="AC3941" s="15">
        <v>0</v>
      </c>
      <c r="AD3941" s="13">
        <v>0</v>
      </c>
      <c r="AE3941" s="15">
        <v>0</v>
      </c>
      <c r="AF3941" s="13">
        <v>0</v>
      </c>
      <c r="AG3941" s="15">
        <v>0</v>
      </c>
      <c r="AH3941" s="13">
        <v>0</v>
      </c>
      <c r="AI3941" s="15">
        <v>0</v>
      </c>
      <c r="AJ3941" s="11" t="s">
        <v>9</v>
      </c>
      <c r="AK3941" s="11" t="s">
        <v>13</v>
      </c>
      <c r="AL3941" s="22">
        <f t="shared" si="183"/>
        <v>2319</v>
      </c>
      <c r="AM3941" s="11" t="str">
        <f>VLOOKUP(O3941,Sheet2!$D$6:$E$14,2,FALSE)</f>
        <v>Spare parts</v>
      </c>
      <c r="AN3941" s="11" t="str">
        <f>VLOOKUP(F3941,Sheet2!$E$10:$F$13,2,FALSE)</f>
        <v>SPM</v>
      </c>
      <c r="AO3941" s="35" t="s">
        <v>14668</v>
      </c>
      <c r="AP3941">
        <f>MATCH(AN3941,Sheet2!$F$5:$F$18,0)</f>
        <v>6</v>
      </c>
      <c r="AQ3941">
        <f>MATCH(AO3941,Sheet2!$F$5:$K$5,0)</f>
        <v>6</v>
      </c>
      <c r="AR3941" s="33">
        <f>INDEX(Sheet2!$F$5:$K$18,OPaL!AP3941,OPaL!AQ3941)</f>
        <v>0.15</v>
      </c>
      <c r="AS3941" s="1">
        <f t="shared" si="185"/>
        <v>2342.7615000000001</v>
      </c>
    </row>
    <row r="3942" spans="1:45" x14ac:dyDescent="0.2">
      <c r="A3942" s="11" t="s">
        <v>3077</v>
      </c>
      <c r="B3942" s="11" t="s">
        <v>3078</v>
      </c>
      <c r="C3942" s="11" t="s">
        <v>13481</v>
      </c>
      <c r="D3942" s="21">
        <v>43025</v>
      </c>
      <c r="E3942" s="21" t="s">
        <v>9697</v>
      </c>
      <c r="F3942" s="21" t="s">
        <v>14659</v>
      </c>
      <c r="G3942" s="11" t="s">
        <v>2</v>
      </c>
      <c r="H3942" s="11" t="s">
        <v>3</v>
      </c>
      <c r="I3942" s="11" t="s">
        <v>4</v>
      </c>
      <c r="J3942" s="13">
        <v>2</v>
      </c>
      <c r="K3942" s="12">
        <v>2756</v>
      </c>
      <c r="L3942" s="12">
        <v>0</v>
      </c>
      <c r="M3942" s="12">
        <v>0</v>
      </c>
      <c r="N3942" s="12">
        <f t="shared" si="184"/>
        <v>2756</v>
      </c>
      <c r="O3942" s="11" t="s">
        <v>5</v>
      </c>
      <c r="P3942" s="13">
        <v>0</v>
      </c>
      <c r="Q3942" s="11" t="s">
        <v>6</v>
      </c>
      <c r="R3942" s="13">
        <v>0</v>
      </c>
      <c r="S3942" s="13">
        <v>0</v>
      </c>
      <c r="T3942" s="11" t="s">
        <v>7</v>
      </c>
      <c r="U3942" s="11" t="s">
        <v>8</v>
      </c>
      <c r="V3942" s="15">
        <v>0</v>
      </c>
      <c r="W3942" s="13">
        <v>0</v>
      </c>
      <c r="X3942" s="15">
        <v>0</v>
      </c>
      <c r="Y3942" s="15">
        <v>0</v>
      </c>
      <c r="Z3942" s="13">
        <v>0</v>
      </c>
      <c r="AA3942" s="15">
        <v>0</v>
      </c>
      <c r="AB3942" s="13">
        <v>0</v>
      </c>
      <c r="AC3942" s="15">
        <v>0</v>
      </c>
      <c r="AD3942" s="13">
        <v>0</v>
      </c>
      <c r="AE3942" s="15">
        <v>0</v>
      </c>
      <c r="AF3942" s="13">
        <v>0</v>
      </c>
      <c r="AG3942" s="15">
        <v>0</v>
      </c>
      <c r="AH3942" s="13">
        <v>0</v>
      </c>
      <c r="AI3942" s="15">
        <v>0</v>
      </c>
      <c r="AJ3942" s="11" t="s">
        <v>9</v>
      </c>
      <c r="AK3942" s="11" t="s">
        <v>13</v>
      </c>
      <c r="AL3942" s="22">
        <f t="shared" si="183"/>
        <v>2267</v>
      </c>
      <c r="AM3942" s="11" t="str">
        <f>VLOOKUP(O3942,Sheet2!$D$6:$E$14,2,FALSE)</f>
        <v>Spare parts</v>
      </c>
      <c r="AN3942" s="11" t="str">
        <f>VLOOKUP(F3942,Sheet2!$E$10:$F$13,2,FALSE)</f>
        <v>SPM</v>
      </c>
      <c r="AO3942" s="35" t="s">
        <v>14668</v>
      </c>
      <c r="AP3942">
        <f>MATCH(AN3942,Sheet2!$F$5:$F$18,0)</f>
        <v>6</v>
      </c>
      <c r="AQ3942">
        <f>MATCH(AO3942,Sheet2!$F$5:$K$5,0)</f>
        <v>6</v>
      </c>
      <c r="AR3942" s="33">
        <f>INDEX(Sheet2!$F$5:$K$18,OPaL!AP3942,OPaL!AQ3942)</f>
        <v>0.15</v>
      </c>
      <c r="AS3942" s="1">
        <f t="shared" si="185"/>
        <v>2342.6</v>
      </c>
    </row>
    <row r="3943" spans="1:45" x14ac:dyDescent="0.2">
      <c r="A3943" s="11" t="s">
        <v>3077</v>
      </c>
      <c r="B3943" s="11" t="s">
        <v>3078</v>
      </c>
      <c r="C3943" s="11" t="s">
        <v>13481</v>
      </c>
      <c r="D3943" s="21">
        <v>43025</v>
      </c>
      <c r="E3943" s="21" t="s">
        <v>9697</v>
      </c>
      <c r="F3943" s="21" t="s">
        <v>14659</v>
      </c>
      <c r="G3943" s="11" t="s">
        <v>2</v>
      </c>
      <c r="H3943" s="11" t="s">
        <v>16</v>
      </c>
      <c r="I3943" s="11" t="s">
        <v>4</v>
      </c>
      <c r="J3943" s="13">
        <v>2</v>
      </c>
      <c r="K3943" s="12">
        <v>2756</v>
      </c>
      <c r="L3943" s="12">
        <v>0</v>
      </c>
      <c r="M3943" s="12">
        <v>0</v>
      </c>
      <c r="N3943" s="12">
        <f t="shared" si="184"/>
        <v>2756</v>
      </c>
      <c r="O3943" s="11" t="s">
        <v>5</v>
      </c>
      <c r="P3943" s="13">
        <v>0</v>
      </c>
      <c r="Q3943" s="11" t="s">
        <v>6</v>
      </c>
      <c r="R3943" s="13">
        <v>0</v>
      </c>
      <c r="S3943" s="13">
        <v>0</v>
      </c>
      <c r="T3943" s="11" t="s">
        <v>7</v>
      </c>
      <c r="U3943" s="11" t="s">
        <v>8</v>
      </c>
      <c r="V3943" s="15">
        <v>0</v>
      </c>
      <c r="W3943" s="13">
        <v>0</v>
      </c>
      <c r="X3943" s="15">
        <v>0</v>
      </c>
      <c r="Y3943" s="15">
        <v>0</v>
      </c>
      <c r="Z3943" s="13">
        <v>0</v>
      </c>
      <c r="AA3943" s="15">
        <v>0</v>
      </c>
      <c r="AB3943" s="13">
        <v>0</v>
      </c>
      <c r="AC3943" s="15">
        <v>0</v>
      </c>
      <c r="AD3943" s="13">
        <v>0</v>
      </c>
      <c r="AE3943" s="15">
        <v>0</v>
      </c>
      <c r="AF3943" s="13">
        <v>0</v>
      </c>
      <c r="AG3943" s="15">
        <v>0</v>
      </c>
      <c r="AH3943" s="13">
        <v>0</v>
      </c>
      <c r="AI3943" s="15">
        <v>0</v>
      </c>
      <c r="AJ3943" s="11" t="s">
        <v>17</v>
      </c>
      <c r="AK3943" s="11" t="s">
        <v>13</v>
      </c>
      <c r="AL3943" s="22">
        <f t="shared" si="183"/>
        <v>2267</v>
      </c>
      <c r="AM3943" s="11" t="str">
        <f>VLOOKUP(O3943,Sheet2!$D$6:$E$14,2,FALSE)</f>
        <v>Spare parts</v>
      </c>
      <c r="AN3943" s="11" t="str">
        <f>VLOOKUP(F3943,Sheet2!$E$10:$F$13,2,FALSE)</f>
        <v>SPM</v>
      </c>
      <c r="AO3943" s="35" t="s">
        <v>14668</v>
      </c>
      <c r="AP3943">
        <f>MATCH(AN3943,Sheet2!$F$5:$F$18,0)</f>
        <v>6</v>
      </c>
      <c r="AQ3943">
        <f>MATCH(AO3943,Sheet2!$F$5:$K$5,0)</f>
        <v>6</v>
      </c>
      <c r="AR3943" s="33">
        <f>INDEX(Sheet2!$F$5:$K$18,OPaL!AP3943,OPaL!AQ3943)</f>
        <v>0.15</v>
      </c>
      <c r="AS3943" s="1">
        <f t="shared" si="185"/>
        <v>2342.6</v>
      </c>
    </row>
    <row r="3944" spans="1:45" x14ac:dyDescent="0.2">
      <c r="A3944" s="11" t="s">
        <v>3033</v>
      </c>
      <c r="B3944" s="11" t="s">
        <v>3034</v>
      </c>
      <c r="C3944" s="11" t="s">
        <v>13482</v>
      </c>
      <c r="D3944" s="21">
        <v>43025</v>
      </c>
      <c r="E3944" s="21" t="s">
        <v>9697</v>
      </c>
      <c r="F3944" s="21" t="s">
        <v>14659</v>
      </c>
      <c r="G3944" s="11" t="s">
        <v>2</v>
      </c>
      <c r="H3944" s="11" t="s">
        <v>16</v>
      </c>
      <c r="I3944" s="11" t="s">
        <v>4</v>
      </c>
      <c r="J3944" s="13">
        <v>1</v>
      </c>
      <c r="K3944" s="12">
        <v>2755</v>
      </c>
      <c r="L3944" s="12">
        <v>0</v>
      </c>
      <c r="M3944" s="12">
        <v>0</v>
      </c>
      <c r="N3944" s="12">
        <f t="shared" si="184"/>
        <v>2755</v>
      </c>
      <c r="O3944" s="11" t="s">
        <v>5</v>
      </c>
      <c r="P3944" s="13">
        <v>0</v>
      </c>
      <c r="Q3944" s="11" t="s">
        <v>6</v>
      </c>
      <c r="R3944" s="13">
        <v>0</v>
      </c>
      <c r="S3944" s="13">
        <v>0</v>
      </c>
      <c r="T3944" s="11" t="s">
        <v>7</v>
      </c>
      <c r="U3944" s="11" t="s">
        <v>8</v>
      </c>
      <c r="V3944" s="15">
        <v>0</v>
      </c>
      <c r="W3944" s="13">
        <v>0</v>
      </c>
      <c r="X3944" s="15">
        <v>0</v>
      </c>
      <c r="Y3944" s="15">
        <v>0</v>
      </c>
      <c r="Z3944" s="13">
        <v>0</v>
      </c>
      <c r="AA3944" s="15">
        <v>0</v>
      </c>
      <c r="AB3944" s="13">
        <v>0</v>
      </c>
      <c r="AC3944" s="15">
        <v>0</v>
      </c>
      <c r="AD3944" s="13">
        <v>0</v>
      </c>
      <c r="AE3944" s="15">
        <v>0</v>
      </c>
      <c r="AF3944" s="13">
        <v>0</v>
      </c>
      <c r="AG3944" s="15">
        <v>0</v>
      </c>
      <c r="AH3944" s="13">
        <v>0</v>
      </c>
      <c r="AI3944" s="15">
        <v>0</v>
      </c>
      <c r="AJ3944" s="11" t="s">
        <v>17</v>
      </c>
      <c r="AK3944" s="11" t="s">
        <v>13</v>
      </c>
      <c r="AL3944" s="22">
        <f t="shared" si="183"/>
        <v>2267</v>
      </c>
      <c r="AM3944" s="11" t="str">
        <f>VLOOKUP(O3944,Sheet2!$D$6:$E$14,2,FALSE)</f>
        <v>Spare parts</v>
      </c>
      <c r="AN3944" s="11" t="str">
        <f>VLOOKUP(F3944,Sheet2!$E$10:$F$13,2,FALSE)</f>
        <v>SPM</v>
      </c>
      <c r="AO3944" s="35" t="s">
        <v>14668</v>
      </c>
      <c r="AP3944">
        <f>MATCH(AN3944,Sheet2!$F$5:$F$18,0)</f>
        <v>6</v>
      </c>
      <c r="AQ3944">
        <f>MATCH(AO3944,Sheet2!$F$5:$K$5,0)</f>
        <v>6</v>
      </c>
      <c r="AR3944" s="33">
        <f>INDEX(Sheet2!$F$5:$K$18,OPaL!AP3944,OPaL!AQ3944)</f>
        <v>0.15</v>
      </c>
      <c r="AS3944" s="1">
        <f t="shared" si="185"/>
        <v>2341.75</v>
      </c>
    </row>
    <row r="3945" spans="1:45" x14ac:dyDescent="0.2">
      <c r="A3945" s="11" t="s">
        <v>8762</v>
      </c>
      <c r="B3945" s="11" t="s">
        <v>8763</v>
      </c>
      <c r="C3945" s="11" t="s">
        <v>13483</v>
      </c>
      <c r="D3945" s="21">
        <v>44705</v>
      </c>
      <c r="E3945" s="21" t="s">
        <v>9746</v>
      </c>
      <c r="F3945" s="21" t="s">
        <v>14659</v>
      </c>
      <c r="G3945" s="11" t="s">
        <v>2</v>
      </c>
      <c r="H3945" s="11" t="s">
        <v>350</v>
      </c>
      <c r="I3945" s="11" t="s">
        <v>4</v>
      </c>
      <c r="J3945" s="12">
        <v>4</v>
      </c>
      <c r="K3945" s="12">
        <v>2744.28</v>
      </c>
      <c r="L3945" s="12">
        <v>0</v>
      </c>
      <c r="M3945" s="12">
        <v>0</v>
      </c>
      <c r="N3945" s="12">
        <f t="shared" si="184"/>
        <v>2744.28</v>
      </c>
      <c r="O3945" s="11" t="s">
        <v>8227</v>
      </c>
      <c r="P3945" s="13">
        <v>0</v>
      </c>
      <c r="Q3945" s="11" t="s">
        <v>6</v>
      </c>
      <c r="R3945" s="13">
        <v>0</v>
      </c>
      <c r="S3945" s="13">
        <v>0</v>
      </c>
      <c r="T3945" s="11" t="s">
        <v>7</v>
      </c>
      <c r="U3945" s="11" t="s">
        <v>8</v>
      </c>
      <c r="V3945" s="15">
        <v>0</v>
      </c>
      <c r="W3945" s="13">
        <v>0</v>
      </c>
      <c r="X3945" s="15">
        <v>0</v>
      </c>
      <c r="Y3945" s="15">
        <v>0</v>
      </c>
      <c r="Z3945" s="13">
        <v>0</v>
      </c>
      <c r="AA3945" s="15">
        <v>0</v>
      </c>
      <c r="AB3945" s="13">
        <v>0</v>
      </c>
      <c r="AC3945" s="15">
        <v>0</v>
      </c>
      <c r="AD3945" s="13">
        <v>0</v>
      </c>
      <c r="AE3945" s="15">
        <v>0</v>
      </c>
      <c r="AF3945" s="13">
        <v>0</v>
      </c>
      <c r="AG3945" s="15">
        <v>0</v>
      </c>
      <c r="AH3945" s="13">
        <v>0</v>
      </c>
      <c r="AI3945" s="15">
        <v>0</v>
      </c>
      <c r="AJ3945" s="11" t="s">
        <v>352</v>
      </c>
      <c r="AK3945" s="11" t="s">
        <v>8228</v>
      </c>
      <c r="AL3945" s="22">
        <f t="shared" si="183"/>
        <v>587</v>
      </c>
      <c r="AM3945" s="11" t="str">
        <f>VLOOKUP(O3945,Sheet2!$D$6:$E$14,2,FALSE)</f>
        <v>Consumables</v>
      </c>
      <c r="AN3945" s="11" t="str">
        <f>VLOOKUP(F3945,Sheet2!$E$15:$F$18,2,FALSE)</f>
        <v>CM</v>
      </c>
      <c r="AO3945" s="35" t="s">
        <v>14668</v>
      </c>
      <c r="AP3945">
        <f>MATCH(AN3945,Sheet2!$F$5:$F$18,0)</f>
        <v>13</v>
      </c>
      <c r="AQ3945">
        <f>MATCH(AO3945,Sheet2!$F$5:$K$5,0)</f>
        <v>6</v>
      </c>
      <c r="AR3945" s="33">
        <f>INDEX(Sheet2!$F$5:$K$18,OPaL!AP3945,OPaL!AQ3945)</f>
        <v>0.2</v>
      </c>
      <c r="AS3945" s="1">
        <f t="shared" si="185"/>
        <v>2195.4240000000004</v>
      </c>
    </row>
    <row r="3946" spans="1:45" x14ac:dyDescent="0.2">
      <c r="A3946" s="11" t="s">
        <v>1537</v>
      </c>
      <c r="B3946" s="11" t="s">
        <v>1538</v>
      </c>
      <c r="C3946" s="11" t="s">
        <v>13484</v>
      </c>
      <c r="D3946" s="21">
        <v>43276</v>
      </c>
      <c r="E3946" s="21" t="s">
        <v>9697</v>
      </c>
      <c r="F3946" s="21" t="s">
        <v>14659</v>
      </c>
      <c r="G3946" s="11" t="s">
        <v>2</v>
      </c>
      <c r="H3946" s="11" t="s">
        <v>16</v>
      </c>
      <c r="I3946" s="11" t="s">
        <v>4</v>
      </c>
      <c r="J3946" s="12">
        <v>2</v>
      </c>
      <c r="K3946" s="12">
        <v>2740</v>
      </c>
      <c r="L3946" s="12">
        <v>0</v>
      </c>
      <c r="M3946" s="12">
        <v>0</v>
      </c>
      <c r="N3946" s="12">
        <f t="shared" si="184"/>
        <v>2740</v>
      </c>
      <c r="O3946" s="11" t="s">
        <v>5</v>
      </c>
      <c r="P3946" s="13">
        <v>0</v>
      </c>
      <c r="Q3946" s="11" t="s">
        <v>6</v>
      </c>
      <c r="R3946" s="13">
        <v>0</v>
      </c>
      <c r="S3946" s="13">
        <v>0</v>
      </c>
      <c r="T3946" s="11" t="s">
        <v>7</v>
      </c>
      <c r="U3946" s="11" t="s">
        <v>8</v>
      </c>
      <c r="V3946" s="15">
        <v>0</v>
      </c>
      <c r="W3946" s="13">
        <v>0</v>
      </c>
      <c r="X3946" s="15">
        <v>0</v>
      </c>
      <c r="Y3946" s="15">
        <v>0</v>
      </c>
      <c r="Z3946" s="13">
        <v>0</v>
      </c>
      <c r="AA3946" s="15">
        <v>0</v>
      </c>
      <c r="AB3946" s="13">
        <v>0</v>
      </c>
      <c r="AC3946" s="15">
        <v>0</v>
      </c>
      <c r="AD3946" s="13">
        <v>0</v>
      </c>
      <c r="AE3946" s="15">
        <v>0</v>
      </c>
      <c r="AF3946" s="13">
        <v>0</v>
      </c>
      <c r="AG3946" s="15">
        <v>0</v>
      </c>
      <c r="AH3946" s="13">
        <v>0</v>
      </c>
      <c r="AI3946" s="15">
        <v>0</v>
      </c>
      <c r="AJ3946" s="11" t="s">
        <v>17</v>
      </c>
      <c r="AK3946" s="11" t="s">
        <v>10</v>
      </c>
      <c r="AL3946" s="22">
        <f t="shared" si="183"/>
        <v>2016</v>
      </c>
      <c r="AM3946" s="11" t="str">
        <f>VLOOKUP(O3946,Sheet2!$D$6:$E$14,2,FALSE)</f>
        <v>Spare parts</v>
      </c>
      <c r="AN3946" s="11" t="str">
        <f>VLOOKUP(F3946,Sheet2!$E$10:$F$13,2,FALSE)</f>
        <v>SPM</v>
      </c>
      <c r="AO3946" s="35" t="s">
        <v>14668</v>
      </c>
      <c r="AP3946">
        <f>MATCH(AN3946,Sheet2!$F$5:$F$18,0)</f>
        <v>6</v>
      </c>
      <c r="AQ3946">
        <f>MATCH(AO3946,Sheet2!$F$5:$K$5,0)</f>
        <v>6</v>
      </c>
      <c r="AR3946" s="33">
        <f>INDEX(Sheet2!$F$5:$K$18,OPaL!AP3946,OPaL!AQ3946)</f>
        <v>0.15</v>
      </c>
      <c r="AS3946" s="1">
        <f t="shared" si="185"/>
        <v>2329</v>
      </c>
    </row>
    <row r="3947" spans="1:45" x14ac:dyDescent="0.2">
      <c r="A3947" s="11" t="s">
        <v>1539</v>
      </c>
      <c r="B3947" s="11" t="s">
        <v>1540</v>
      </c>
      <c r="C3947" s="11" t="s">
        <v>13485</v>
      </c>
      <c r="D3947" s="21">
        <v>44295</v>
      </c>
      <c r="E3947" s="21" t="s">
        <v>9697</v>
      </c>
      <c r="F3947" s="21" t="s">
        <v>14659</v>
      </c>
      <c r="G3947" s="11" t="s">
        <v>2</v>
      </c>
      <c r="H3947" s="11" t="s">
        <v>16</v>
      </c>
      <c r="I3947" s="11" t="s">
        <v>4</v>
      </c>
      <c r="J3947" s="12">
        <v>2</v>
      </c>
      <c r="K3947" s="12">
        <v>2740</v>
      </c>
      <c r="L3947" s="12">
        <v>0</v>
      </c>
      <c r="M3947" s="12">
        <v>0</v>
      </c>
      <c r="N3947" s="12">
        <f t="shared" si="184"/>
        <v>2740</v>
      </c>
      <c r="O3947" s="11" t="s">
        <v>5</v>
      </c>
      <c r="P3947" s="13">
        <v>0</v>
      </c>
      <c r="Q3947" s="11" t="s">
        <v>6</v>
      </c>
      <c r="R3947" s="13">
        <v>0</v>
      </c>
      <c r="S3947" s="13">
        <v>0</v>
      </c>
      <c r="T3947" s="11" t="s">
        <v>7</v>
      </c>
      <c r="U3947" s="11" t="s">
        <v>8</v>
      </c>
      <c r="V3947" s="15">
        <v>0</v>
      </c>
      <c r="W3947" s="13">
        <v>0</v>
      </c>
      <c r="X3947" s="15">
        <v>0</v>
      </c>
      <c r="Y3947" s="15">
        <v>0</v>
      </c>
      <c r="Z3947" s="13">
        <v>0</v>
      </c>
      <c r="AA3947" s="15">
        <v>0</v>
      </c>
      <c r="AB3947" s="13">
        <v>0</v>
      </c>
      <c r="AC3947" s="15">
        <v>0</v>
      </c>
      <c r="AD3947" s="13">
        <v>0</v>
      </c>
      <c r="AE3947" s="15">
        <v>0</v>
      </c>
      <c r="AF3947" s="13">
        <v>0</v>
      </c>
      <c r="AG3947" s="15">
        <v>0</v>
      </c>
      <c r="AH3947" s="13">
        <v>0</v>
      </c>
      <c r="AI3947" s="15">
        <v>0</v>
      </c>
      <c r="AJ3947" s="11" t="s">
        <v>17</v>
      </c>
      <c r="AK3947" s="11" t="s">
        <v>10</v>
      </c>
      <c r="AL3947" s="22">
        <f t="shared" si="183"/>
        <v>997</v>
      </c>
      <c r="AM3947" s="11" t="str">
        <f>VLOOKUP(O3947,Sheet2!$D$6:$E$14,2,FALSE)</f>
        <v>Spare parts</v>
      </c>
      <c r="AN3947" s="11" t="str">
        <f>VLOOKUP(F3947,Sheet2!$E$10:$F$13,2,FALSE)</f>
        <v>SPM</v>
      </c>
      <c r="AO3947" s="35" t="s">
        <v>14668</v>
      </c>
      <c r="AP3947">
        <f>MATCH(AN3947,Sheet2!$F$5:$F$18,0)</f>
        <v>6</v>
      </c>
      <c r="AQ3947">
        <f>MATCH(AO3947,Sheet2!$F$5:$K$5,0)</f>
        <v>6</v>
      </c>
      <c r="AR3947" s="33">
        <f>INDEX(Sheet2!$F$5:$K$18,OPaL!AP3947,OPaL!AQ3947)</f>
        <v>0.15</v>
      </c>
      <c r="AS3947" s="1">
        <f t="shared" si="185"/>
        <v>2329</v>
      </c>
    </row>
    <row r="3948" spans="1:45" x14ac:dyDescent="0.2">
      <c r="A3948" s="11" t="s">
        <v>8344</v>
      </c>
      <c r="B3948" s="11" t="s">
        <v>8345</v>
      </c>
      <c r="C3948" s="11" t="s">
        <v>13486</v>
      </c>
      <c r="D3948" s="21">
        <v>45287</v>
      </c>
      <c r="E3948" s="21" t="s">
        <v>9766</v>
      </c>
      <c r="F3948" s="21" t="s">
        <v>14659</v>
      </c>
      <c r="G3948" s="11" t="s">
        <v>2</v>
      </c>
      <c r="H3948" s="11" t="s">
        <v>3</v>
      </c>
      <c r="I3948" s="11" t="s">
        <v>8346</v>
      </c>
      <c r="J3948" s="12">
        <v>2</v>
      </c>
      <c r="K3948" s="12">
        <v>2740</v>
      </c>
      <c r="L3948" s="12">
        <v>0</v>
      </c>
      <c r="M3948" s="12">
        <v>0</v>
      </c>
      <c r="N3948" s="12">
        <f t="shared" si="184"/>
        <v>2740</v>
      </c>
      <c r="O3948" s="11" t="s">
        <v>8227</v>
      </c>
      <c r="P3948" s="13">
        <v>0</v>
      </c>
      <c r="Q3948" s="11" t="s">
        <v>6</v>
      </c>
      <c r="R3948" s="13">
        <v>0</v>
      </c>
      <c r="S3948" s="13">
        <v>0</v>
      </c>
      <c r="T3948" s="11" t="s">
        <v>7</v>
      </c>
      <c r="U3948" s="11" t="s">
        <v>8</v>
      </c>
      <c r="V3948" s="15">
        <v>0</v>
      </c>
      <c r="W3948" s="13">
        <v>0</v>
      </c>
      <c r="X3948" s="15">
        <v>0</v>
      </c>
      <c r="Y3948" s="15">
        <v>0</v>
      </c>
      <c r="Z3948" s="13">
        <v>0</v>
      </c>
      <c r="AA3948" s="15">
        <v>0</v>
      </c>
      <c r="AB3948" s="13">
        <v>0</v>
      </c>
      <c r="AC3948" s="15">
        <v>0</v>
      </c>
      <c r="AD3948" s="13">
        <v>0</v>
      </c>
      <c r="AE3948" s="15">
        <v>0</v>
      </c>
      <c r="AF3948" s="13">
        <v>0</v>
      </c>
      <c r="AG3948" s="15">
        <v>0</v>
      </c>
      <c r="AH3948" s="13">
        <v>0</v>
      </c>
      <c r="AI3948" s="15">
        <v>0</v>
      </c>
      <c r="AJ3948" s="11" t="s">
        <v>9</v>
      </c>
      <c r="AK3948" s="11" t="s">
        <v>8347</v>
      </c>
      <c r="AL3948" s="22">
        <f t="shared" si="183"/>
        <v>5</v>
      </c>
      <c r="AM3948" s="11" t="str">
        <f>VLOOKUP(O3948,Sheet2!$D$6:$E$14,2,FALSE)</f>
        <v>Consumables</v>
      </c>
      <c r="AN3948" s="11" t="str">
        <f>VLOOKUP(F3948,Sheet2!$E$15:$F$18,2,FALSE)</f>
        <v>CM</v>
      </c>
      <c r="AO3948" s="35" t="s">
        <v>14664</v>
      </c>
      <c r="AP3948">
        <f>MATCH(AN3948,Sheet2!$F$5:$F$18,0)</f>
        <v>13</v>
      </c>
      <c r="AQ3948">
        <f>MATCH(AO3948,Sheet2!$F$5:$K$5,0)</f>
        <v>2</v>
      </c>
      <c r="AR3948" s="33">
        <f>INDEX(Sheet2!$F$5:$K$18,OPaL!AP3948,OPaL!AQ3948)</f>
        <v>0</v>
      </c>
      <c r="AS3948" s="1">
        <f t="shared" si="185"/>
        <v>2740</v>
      </c>
    </row>
    <row r="3949" spans="1:45" x14ac:dyDescent="0.2">
      <c r="A3949" s="11" t="s">
        <v>2921</v>
      </c>
      <c r="B3949" s="11" t="s">
        <v>2922</v>
      </c>
      <c r="C3949" s="11" t="s">
        <v>13487</v>
      </c>
      <c r="D3949" s="21">
        <v>42424</v>
      </c>
      <c r="E3949" s="21" t="s">
        <v>9697</v>
      </c>
      <c r="F3949" s="21" t="s">
        <v>14659</v>
      </c>
      <c r="G3949" s="11" t="s">
        <v>2</v>
      </c>
      <c r="H3949" s="11" t="s">
        <v>16</v>
      </c>
      <c r="I3949" s="11" t="s">
        <v>4</v>
      </c>
      <c r="J3949" s="13">
        <v>2</v>
      </c>
      <c r="K3949" s="12">
        <v>2738.92</v>
      </c>
      <c r="L3949" s="12">
        <v>0</v>
      </c>
      <c r="M3949" s="12">
        <v>0</v>
      </c>
      <c r="N3949" s="12">
        <f t="shared" si="184"/>
        <v>2738.92</v>
      </c>
      <c r="O3949" s="11" t="s">
        <v>5</v>
      </c>
      <c r="P3949" s="13">
        <v>0</v>
      </c>
      <c r="Q3949" s="11" t="s">
        <v>6</v>
      </c>
      <c r="R3949" s="13">
        <v>0</v>
      </c>
      <c r="S3949" s="13">
        <v>0</v>
      </c>
      <c r="T3949" s="11" t="s">
        <v>7</v>
      </c>
      <c r="U3949" s="11" t="s">
        <v>8</v>
      </c>
      <c r="V3949" s="15">
        <v>0</v>
      </c>
      <c r="W3949" s="13">
        <v>0</v>
      </c>
      <c r="X3949" s="15">
        <v>0</v>
      </c>
      <c r="Y3949" s="15">
        <v>0</v>
      </c>
      <c r="Z3949" s="13">
        <v>0</v>
      </c>
      <c r="AA3949" s="15">
        <v>0</v>
      </c>
      <c r="AB3949" s="13">
        <v>0</v>
      </c>
      <c r="AC3949" s="15">
        <v>0</v>
      </c>
      <c r="AD3949" s="13">
        <v>0</v>
      </c>
      <c r="AE3949" s="15">
        <v>0</v>
      </c>
      <c r="AF3949" s="13">
        <v>0</v>
      </c>
      <c r="AG3949" s="15">
        <v>0</v>
      </c>
      <c r="AH3949" s="13">
        <v>0</v>
      </c>
      <c r="AI3949" s="15">
        <v>0</v>
      </c>
      <c r="AJ3949" s="11" t="s">
        <v>17</v>
      </c>
      <c r="AK3949" s="11" t="s">
        <v>13</v>
      </c>
      <c r="AL3949" s="22">
        <f t="shared" si="183"/>
        <v>2868</v>
      </c>
      <c r="AM3949" s="11" t="str">
        <f>VLOOKUP(O3949,Sheet2!$D$6:$E$14,2,FALSE)</f>
        <v>Spare parts</v>
      </c>
      <c r="AN3949" s="11" t="str">
        <f>VLOOKUP(F3949,Sheet2!$E$10:$F$13,2,FALSE)</f>
        <v>SPM</v>
      </c>
      <c r="AO3949" s="35" t="s">
        <v>14668</v>
      </c>
      <c r="AP3949">
        <f>MATCH(AN3949,Sheet2!$F$5:$F$18,0)</f>
        <v>6</v>
      </c>
      <c r="AQ3949">
        <f>MATCH(AO3949,Sheet2!$F$5:$K$5,0)</f>
        <v>6</v>
      </c>
      <c r="AR3949" s="33">
        <f>INDEX(Sheet2!$F$5:$K$18,OPaL!AP3949,OPaL!AQ3949)</f>
        <v>0.15</v>
      </c>
      <c r="AS3949" s="1">
        <f t="shared" si="185"/>
        <v>2328.0819999999999</v>
      </c>
    </row>
    <row r="3950" spans="1:45" x14ac:dyDescent="0.2">
      <c r="A3950" s="11" t="s">
        <v>2923</v>
      </c>
      <c r="B3950" s="11" t="s">
        <v>2924</v>
      </c>
      <c r="C3950" s="11" t="s">
        <v>13488</v>
      </c>
      <c r="D3950" s="21">
        <v>42424</v>
      </c>
      <c r="E3950" s="21" t="s">
        <v>9697</v>
      </c>
      <c r="F3950" s="21" t="s">
        <v>14659</v>
      </c>
      <c r="G3950" s="11" t="s">
        <v>2</v>
      </c>
      <c r="H3950" s="11" t="s">
        <v>16</v>
      </c>
      <c r="I3950" s="11" t="s">
        <v>4</v>
      </c>
      <c r="J3950" s="13">
        <v>2</v>
      </c>
      <c r="K3950" s="12">
        <v>2738.92</v>
      </c>
      <c r="L3950" s="12">
        <v>0</v>
      </c>
      <c r="M3950" s="12">
        <v>0</v>
      </c>
      <c r="N3950" s="12">
        <f t="shared" si="184"/>
        <v>2738.92</v>
      </c>
      <c r="O3950" s="11" t="s">
        <v>5</v>
      </c>
      <c r="P3950" s="13">
        <v>0</v>
      </c>
      <c r="Q3950" s="11" t="s">
        <v>6</v>
      </c>
      <c r="R3950" s="13">
        <v>0</v>
      </c>
      <c r="S3950" s="13">
        <v>0</v>
      </c>
      <c r="T3950" s="11" t="s">
        <v>7</v>
      </c>
      <c r="U3950" s="11" t="s">
        <v>8</v>
      </c>
      <c r="V3950" s="15">
        <v>0</v>
      </c>
      <c r="W3950" s="13">
        <v>0</v>
      </c>
      <c r="X3950" s="15">
        <v>0</v>
      </c>
      <c r="Y3950" s="15">
        <v>0</v>
      </c>
      <c r="Z3950" s="13">
        <v>0</v>
      </c>
      <c r="AA3950" s="15">
        <v>0</v>
      </c>
      <c r="AB3950" s="13">
        <v>0</v>
      </c>
      <c r="AC3950" s="15">
        <v>0</v>
      </c>
      <c r="AD3950" s="13">
        <v>0</v>
      </c>
      <c r="AE3950" s="15">
        <v>0</v>
      </c>
      <c r="AF3950" s="13">
        <v>0</v>
      </c>
      <c r="AG3950" s="15">
        <v>0</v>
      </c>
      <c r="AH3950" s="13">
        <v>0</v>
      </c>
      <c r="AI3950" s="15">
        <v>0</v>
      </c>
      <c r="AJ3950" s="11" t="s">
        <v>17</v>
      </c>
      <c r="AK3950" s="11" t="s">
        <v>13</v>
      </c>
      <c r="AL3950" s="22">
        <f t="shared" si="183"/>
        <v>2868</v>
      </c>
      <c r="AM3950" s="11" t="str">
        <f>VLOOKUP(O3950,Sheet2!$D$6:$E$14,2,FALSE)</f>
        <v>Spare parts</v>
      </c>
      <c r="AN3950" s="11" t="str">
        <f>VLOOKUP(F3950,Sheet2!$E$10:$F$13,2,FALSE)</f>
        <v>SPM</v>
      </c>
      <c r="AO3950" s="35" t="s">
        <v>14668</v>
      </c>
      <c r="AP3950">
        <f>MATCH(AN3950,Sheet2!$F$5:$F$18,0)</f>
        <v>6</v>
      </c>
      <c r="AQ3950">
        <f>MATCH(AO3950,Sheet2!$F$5:$K$5,0)</f>
        <v>6</v>
      </c>
      <c r="AR3950" s="33">
        <f>INDEX(Sheet2!$F$5:$K$18,OPaL!AP3950,OPaL!AQ3950)</f>
        <v>0.15</v>
      </c>
      <c r="AS3950" s="1">
        <f t="shared" si="185"/>
        <v>2328.0819999999999</v>
      </c>
    </row>
    <row r="3951" spans="1:45" x14ac:dyDescent="0.2">
      <c r="A3951" s="11" t="s">
        <v>4559</v>
      </c>
      <c r="B3951" s="11" t="s">
        <v>4560</v>
      </c>
      <c r="C3951" s="11" t="s">
        <v>13489</v>
      </c>
      <c r="D3951" s="21">
        <v>44715</v>
      </c>
      <c r="E3951" s="21" t="s">
        <v>9697</v>
      </c>
      <c r="F3951" s="21" t="s">
        <v>14659</v>
      </c>
      <c r="G3951" s="11" t="s">
        <v>2</v>
      </c>
      <c r="H3951" s="11" t="s">
        <v>16</v>
      </c>
      <c r="I3951" s="11" t="s">
        <v>4</v>
      </c>
      <c r="J3951" s="13">
        <v>1</v>
      </c>
      <c r="K3951" s="12">
        <v>2737</v>
      </c>
      <c r="L3951" s="12">
        <v>0</v>
      </c>
      <c r="M3951" s="12">
        <v>0</v>
      </c>
      <c r="N3951" s="12">
        <f t="shared" si="184"/>
        <v>2737</v>
      </c>
      <c r="O3951" s="11" t="s">
        <v>5</v>
      </c>
      <c r="P3951" s="13">
        <v>0</v>
      </c>
      <c r="Q3951" s="11" t="s">
        <v>6</v>
      </c>
      <c r="R3951" s="13">
        <v>0</v>
      </c>
      <c r="S3951" s="13">
        <v>0</v>
      </c>
      <c r="T3951" s="11" t="s">
        <v>7</v>
      </c>
      <c r="U3951" s="11" t="s">
        <v>8</v>
      </c>
      <c r="V3951" s="15">
        <v>0</v>
      </c>
      <c r="W3951" s="13">
        <v>0</v>
      </c>
      <c r="X3951" s="15">
        <v>0</v>
      </c>
      <c r="Y3951" s="15">
        <v>0</v>
      </c>
      <c r="Z3951" s="13">
        <v>0</v>
      </c>
      <c r="AA3951" s="15">
        <v>0</v>
      </c>
      <c r="AB3951" s="13">
        <v>0</v>
      </c>
      <c r="AC3951" s="15">
        <v>0</v>
      </c>
      <c r="AD3951" s="13">
        <v>0</v>
      </c>
      <c r="AE3951" s="15">
        <v>0</v>
      </c>
      <c r="AF3951" s="13">
        <v>0</v>
      </c>
      <c r="AG3951" s="15">
        <v>0</v>
      </c>
      <c r="AH3951" s="13">
        <v>0</v>
      </c>
      <c r="AI3951" s="15">
        <v>0</v>
      </c>
      <c r="AJ3951" s="11" t="s">
        <v>17</v>
      </c>
      <c r="AK3951" s="11" t="s">
        <v>1398</v>
      </c>
      <c r="AL3951" s="22">
        <f t="shared" si="183"/>
        <v>577</v>
      </c>
      <c r="AM3951" s="11" t="str">
        <f>VLOOKUP(O3951,Sheet2!$D$6:$E$14,2,FALSE)</f>
        <v>Spare parts</v>
      </c>
      <c r="AN3951" s="11" t="str">
        <f>VLOOKUP(F3951,Sheet2!$E$10:$F$13,2,FALSE)</f>
        <v>SPM</v>
      </c>
      <c r="AO3951" s="35" t="s">
        <v>14668</v>
      </c>
      <c r="AP3951">
        <f>MATCH(AN3951,Sheet2!$F$5:$F$18,0)</f>
        <v>6</v>
      </c>
      <c r="AQ3951">
        <f>MATCH(AO3951,Sheet2!$F$5:$K$5,0)</f>
        <v>6</v>
      </c>
      <c r="AR3951" s="33">
        <f>INDEX(Sheet2!$F$5:$K$18,OPaL!AP3951,OPaL!AQ3951)</f>
        <v>0.15</v>
      </c>
      <c r="AS3951" s="1">
        <f t="shared" si="185"/>
        <v>2326.4499999999998</v>
      </c>
    </row>
    <row r="3952" spans="1:45" x14ac:dyDescent="0.2">
      <c r="A3952" s="11" t="s">
        <v>4585</v>
      </c>
      <c r="B3952" s="11" t="s">
        <v>4586</v>
      </c>
      <c r="C3952" s="11" t="s">
        <v>13490</v>
      </c>
      <c r="D3952" s="21">
        <v>42975</v>
      </c>
      <c r="E3952" s="21" t="s">
        <v>9697</v>
      </c>
      <c r="F3952" s="21" t="s">
        <v>14659</v>
      </c>
      <c r="G3952" s="11" t="s">
        <v>2</v>
      </c>
      <c r="H3952" s="11" t="s">
        <v>16</v>
      </c>
      <c r="I3952" s="11" t="s">
        <v>4</v>
      </c>
      <c r="J3952" s="13">
        <v>1</v>
      </c>
      <c r="K3952" s="12">
        <v>2737</v>
      </c>
      <c r="L3952" s="12">
        <v>0</v>
      </c>
      <c r="M3952" s="12">
        <v>0</v>
      </c>
      <c r="N3952" s="12">
        <f t="shared" si="184"/>
        <v>2737</v>
      </c>
      <c r="O3952" s="11" t="s">
        <v>5</v>
      </c>
      <c r="P3952" s="13">
        <v>0</v>
      </c>
      <c r="Q3952" s="11" t="s">
        <v>6</v>
      </c>
      <c r="R3952" s="13">
        <v>0</v>
      </c>
      <c r="S3952" s="13">
        <v>0</v>
      </c>
      <c r="T3952" s="11" t="s">
        <v>7</v>
      </c>
      <c r="U3952" s="11" t="s">
        <v>8</v>
      </c>
      <c r="V3952" s="15">
        <v>0</v>
      </c>
      <c r="W3952" s="13">
        <v>0</v>
      </c>
      <c r="X3952" s="15">
        <v>0</v>
      </c>
      <c r="Y3952" s="15">
        <v>0</v>
      </c>
      <c r="Z3952" s="13">
        <v>0</v>
      </c>
      <c r="AA3952" s="15">
        <v>0</v>
      </c>
      <c r="AB3952" s="13">
        <v>0</v>
      </c>
      <c r="AC3952" s="15">
        <v>0</v>
      </c>
      <c r="AD3952" s="13">
        <v>0</v>
      </c>
      <c r="AE3952" s="15">
        <v>0</v>
      </c>
      <c r="AF3952" s="13">
        <v>0</v>
      </c>
      <c r="AG3952" s="15">
        <v>0</v>
      </c>
      <c r="AH3952" s="13">
        <v>0</v>
      </c>
      <c r="AI3952" s="15">
        <v>0</v>
      </c>
      <c r="AJ3952" s="11" t="s">
        <v>17</v>
      </c>
      <c r="AK3952" s="11" t="s">
        <v>1398</v>
      </c>
      <c r="AL3952" s="22">
        <f t="shared" si="183"/>
        <v>2317</v>
      </c>
      <c r="AM3952" s="11" t="str">
        <f>VLOOKUP(O3952,Sheet2!$D$6:$E$14,2,FALSE)</f>
        <v>Spare parts</v>
      </c>
      <c r="AN3952" s="11" t="str">
        <f>VLOOKUP(F3952,Sheet2!$E$10:$F$13,2,FALSE)</f>
        <v>SPM</v>
      </c>
      <c r="AO3952" s="35" t="s">
        <v>14668</v>
      </c>
      <c r="AP3952">
        <f>MATCH(AN3952,Sheet2!$F$5:$F$18,0)</f>
        <v>6</v>
      </c>
      <c r="AQ3952">
        <f>MATCH(AO3952,Sheet2!$F$5:$K$5,0)</f>
        <v>6</v>
      </c>
      <c r="AR3952" s="33">
        <f>INDEX(Sheet2!$F$5:$K$18,OPaL!AP3952,OPaL!AQ3952)</f>
        <v>0.15</v>
      </c>
      <c r="AS3952" s="1">
        <f t="shared" si="185"/>
        <v>2326.4499999999998</v>
      </c>
    </row>
    <row r="3953" spans="1:45" x14ac:dyDescent="0.2">
      <c r="A3953" s="11" t="s">
        <v>6819</v>
      </c>
      <c r="B3953" s="11" t="s">
        <v>6820</v>
      </c>
      <c r="C3953" s="11" t="s">
        <v>13491</v>
      </c>
      <c r="D3953" s="21">
        <v>42916</v>
      </c>
      <c r="E3953" s="21" t="s">
        <v>9697</v>
      </c>
      <c r="F3953" s="21" t="s">
        <v>14659</v>
      </c>
      <c r="G3953" s="11" t="s">
        <v>2</v>
      </c>
      <c r="H3953" s="11" t="s">
        <v>16</v>
      </c>
      <c r="I3953" s="11" t="s">
        <v>4</v>
      </c>
      <c r="J3953" s="13">
        <v>2</v>
      </c>
      <c r="K3953" s="12">
        <v>2736.33</v>
      </c>
      <c r="L3953" s="12">
        <v>0</v>
      </c>
      <c r="M3953" s="12">
        <v>0</v>
      </c>
      <c r="N3953" s="12">
        <f t="shared" si="184"/>
        <v>2736.33</v>
      </c>
      <c r="O3953" s="11" t="s">
        <v>5</v>
      </c>
      <c r="P3953" s="13">
        <v>0</v>
      </c>
      <c r="Q3953" s="11" t="s">
        <v>6</v>
      </c>
      <c r="R3953" s="13">
        <v>0</v>
      </c>
      <c r="S3953" s="13">
        <v>0</v>
      </c>
      <c r="T3953" s="11" t="s">
        <v>7</v>
      </c>
      <c r="U3953" s="11" t="s">
        <v>8</v>
      </c>
      <c r="V3953" s="15">
        <v>0</v>
      </c>
      <c r="W3953" s="13">
        <v>0</v>
      </c>
      <c r="X3953" s="15">
        <v>0</v>
      </c>
      <c r="Y3953" s="15">
        <v>0</v>
      </c>
      <c r="Z3953" s="13">
        <v>0</v>
      </c>
      <c r="AA3953" s="15">
        <v>0</v>
      </c>
      <c r="AB3953" s="13">
        <v>0</v>
      </c>
      <c r="AC3953" s="15">
        <v>0</v>
      </c>
      <c r="AD3953" s="13">
        <v>0</v>
      </c>
      <c r="AE3953" s="15">
        <v>0</v>
      </c>
      <c r="AF3953" s="13">
        <v>0</v>
      </c>
      <c r="AG3953" s="15">
        <v>0</v>
      </c>
      <c r="AH3953" s="13">
        <v>0</v>
      </c>
      <c r="AI3953" s="15">
        <v>0</v>
      </c>
      <c r="AJ3953" s="11" t="s">
        <v>17</v>
      </c>
      <c r="AK3953" s="11" t="s">
        <v>13</v>
      </c>
      <c r="AL3953" s="22">
        <f t="shared" si="183"/>
        <v>2376</v>
      </c>
      <c r="AM3953" s="11" t="str">
        <f>VLOOKUP(O3953,Sheet2!$D$6:$E$14,2,FALSE)</f>
        <v>Spare parts</v>
      </c>
      <c r="AN3953" s="11" t="str">
        <f>VLOOKUP(F3953,Sheet2!$E$10:$F$13,2,FALSE)</f>
        <v>SPM</v>
      </c>
      <c r="AO3953" s="35" t="s">
        <v>14668</v>
      </c>
      <c r="AP3953">
        <f>MATCH(AN3953,Sheet2!$F$5:$F$18,0)</f>
        <v>6</v>
      </c>
      <c r="AQ3953">
        <f>MATCH(AO3953,Sheet2!$F$5:$K$5,0)</f>
        <v>6</v>
      </c>
      <c r="AR3953" s="33">
        <f>INDEX(Sheet2!$F$5:$K$18,OPaL!AP3953,OPaL!AQ3953)</f>
        <v>0.15</v>
      </c>
      <c r="AS3953" s="1">
        <f t="shared" si="185"/>
        <v>2325.8804999999998</v>
      </c>
    </row>
    <row r="3954" spans="1:45" x14ac:dyDescent="0.2">
      <c r="A3954" s="11" t="s">
        <v>6833</v>
      </c>
      <c r="B3954" s="11" t="s">
        <v>6834</v>
      </c>
      <c r="C3954" s="11" t="s">
        <v>13492</v>
      </c>
      <c r="D3954" s="21">
        <v>42916</v>
      </c>
      <c r="E3954" s="21" t="s">
        <v>9697</v>
      </c>
      <c r="F3954" s="21" t="s">
        <v>14659</v>
      </c>
      <c r="G3954" s="11" t="s">
        <v>2</v>
      </c>
      <c r="H3954" s="11" t="s">
        <v>16</v>
      </c>
      <c r="I3954" s="11" t="s">
        <v>4</v>
      </c>
      <c r="J3954" s="13">
        <v>2</v>
      </c>
      <c r="K3954" s="12">
        <v>2736.33</v>
      </c>
      <c r="L3954" s="12">
        <v>0</v>
      </c>
      <c r="M3954" s="12">
        <v>0</v>
      </c>
      <c r="N3954" s="12">
        <f t="shared" si="184"/>
        <v>2736.33</v>
      </c>
      <c r="O3954" s="11" t="s">
        <v>5</v>
      </c>
      <c r="P3954" s="13">
        <v>0</v>
      </c>
      <c r="Q3954" s="11" t="s">
        <v>6</v>
      </c>
      <c r="R3954" s="13">
        <v>0</v>
      </c>
      <c r="S3954" s="13">
        <v>0</v>
      </c>
      <c r="T3954" s="11" t="s">
        <v>7</v>
      </c>
      <c r="U3954" s="11" t="s">
        <v>8</v>
      </c>
      <c r="V3954" s="15">
        <v>0</v>
      </c>
      <c r="W3954" s="13">
        <v>0</v>
      </c>
      <c r="X3954" s="15">
        <v>0</v>
      </c>
      <c r="Y3954" s="15">
        <v>0</v>
      </c>
      <c r="Z3954" s="13">
        <v>0</v>
      </c>
      <c r="AA3954" s="15">
        <v>0</v>
      </c>
      <c r="AB3954" s="13">
        <v>0</v>
      </c>
      <c r="AC3954" s="15">
        <v>0</v>
      </c>
      <c r="AD3954" s="13">
        <v>0</v>
      </c>
      <c r="AE3954" s="15">
        <v>0</v>
      </c>
      <c r="AF3954" s="13">
        <v>0</v>
      </c>
      <c r="AG3954" s="15">
        <v>0</v>
      </c>
      <c r="AH3954" s="13">
        <v>0</v>
      </c>
      <c r="AI3954" s="15">
        <v>0</v>
      </c>
      <c r="AJ3954" s="11" t="s">
        <v>17</v>
      </c>
      <c r="AK3954" s="11" t="s">
        <v>13</v>
      </c>
      <c r="AL3954" s="22">
        <f t="shared" si="183"/>
        <v>2376</v>
      </c>
      <c r="AM3954" s="11" t="str">
        <f>VLOOKUP(O3954,Sheet2!$D$6:$E$14,2,FALSE)</f>
        <v>Spare parts</v>
      </c>
      <c r="AN3954" s="11" t="str">
        <f>VLOOKUP(F3954,Sheet2!$E$10:$F$13,2,FALSE)</f>
        <v>SPM</v>
      </c>
      <c r="AO3954" s="35" t="s">
        <v>14668</v>
      </c>
      <c r="AP3954">
        <f>MATCH(AN3954,Sheet2!$F$5:$F$18,0)</f>
        <v>6</v>
      </c>
      <c r="AQ3954">
        <f>MATCH(AO3954,Sheet2!$F$5:$K$5,0)</f>
        <v>6</v>
      </c>
      <c r="AR3954" s="33">
        <f>INDEX(Sheet2!$F$5:$K$18,OPaL!AP3954,OPaL!AQ3954)</f>
        <v>0.15</v>
      </c>
      <c r="AS3954" s="1">
        <f t="shared" si="185"/>
        <v>2325.8804999999998</v>
      </c>
    </row>
    <row r="3955" spans="1:45" x14ac:dyDescent="0.2">
      <c r="A3955" s="11" t="s">
        <v>6863</v>
      </c>
      <c r="B3955" s="11" t="s">
        <v>6864</v>
      </c>
      <c r="C3955" s="11" t="s">
        <v>13493</v>
      </c>
      <c r="D3955" s="21">
        <v>42916</v>
      </c>
      <c r="E3955" s="21" t="s">
        <v>9697</v>
      </c>
      <c r="F3955" s="21" t="s">
        <v>14659</v>
      </c>
      <c r="G3955" s="11" t="s">
        <v>2</v>
      </c>
      <c r="H3955" s="11" t="s">
        <v>16</v>
      </c>
      <c r="I3955" s="11" t="s">
        <v>4</v>
      </c>
      <c r="J3955" s="13">
        <v>2</v>
      </c>
      <c r="K3955" s="12">
        <v>2736.33</v>
      </c>
      <c r="L3955" s="12">
        <v>0</v>
      </c>
      <c r="M3955" s="12">
        <v>0</v>
      </c>
      <c r="N3955" s="12">
        <f t="shared" si="184"/>
        <v>2736.33</v>
      </c>
      <c r="O3955" s="11" t="s">
        <v>5</v>
      </c>
      <c r="P3955" s="13">
        <v>0</v>
      </c>
      <c r="Q3955" s="11" t="s">
        <v>6</v>
      </c>
      <c r="R3955" s="13">
        <v>0</v>
      </c>
      <c r="S3955" s="13">
        <v>0</v>
      </c>
      <c r="T3955" s="11" t="s">
        <v>7</v>
      </c>
      <c r="U3955" s="11" t="s">
        <v>8</v>
      </c>
      <c r="V3955" s="15">
        <v>0</v>
      </c>
      <c r="W3955" s="13">
        <v>0</v>
      </c>
      <c r="X3955" s="15">
        <v>0</v>
      </c>
      <c r="Y3955" s="15">
        <v>0</v>
      </c>
      <c r="Z3955" s="13">
        <v>0</v>
      </c>
      <c r="AA3955" s="15">
        <v>0</v>
      </c>
      <c r="AB3955" s="13">
        <v>0</v>
      </c>
      <c r="AC3955" s="15">
        <v>0</v>
      </c>
      <c r="AD3955" s="13">
        <v>0</v>
      </c>
      <c r="AE3955" s="15">
        <v>0</v>
      </c>
      <c r="AF3955" s="13">
        <v>0</v>
      </c>
      <c r="AG3955" s="15">
        <v>0</v>
      </c>
      <c r="AH3955" s="13">
        <v>0</v>
      </c>
      <c r="AI3955" s="15">
        <v>0</v>
      </c>
      <c r="AJ3955" s="11" t="s">
        <v>17</v>
      </c>
      <c r="AK3955" s="11" t="s">
        <v>13</v>
      </c>
      <c r="AL3955" s="22">
        <f t="shared" si="183"/>
        <v>2376</v>
      </c>
      <c r="AM3955" s="11" t="str">
        <f>VLOOKUP(O3955,Sheet2!$D$6:$E$14,2,FALSE)</f>
        <v>Spare parts</v>
      </c>
      <c r="AN3955" s="11" t="str">
        <f>VLOOKUP(F3955,Sheet2!$E$10:$F$13,2,FALSE)</f>
        <v>SPM</v>
      </c>
      <c r="AO3955" s="35" t="s">
        <v>14668</v>
      </c>
      <c r="AP3955">
        <f>MATCH(AN3955,Sheet2!$F$5:$F$18,0)</f>
        <v>6</v>
      </c>
      <c r="AQ3955">
        <f>MATCH(AO3955,Sheet2!$F$5:$K$5,0)</f>
        <v>6</v>
      </c>
      <c r="AR3955" s="33">
        <f>INDEX(Sheet2!$F$5:$K$18,OPaL!AP3955,OPaL!AQ3955)</f>
        <v>0.15</v>
      </c>
      <c r="AS3955" s="1">
        <f t="shared" si="185"/>
        <v>2325.8804999999998</v>
      </c>
    </row>
    <row r="3956" spans="1:45" x14ac:dyDescent="0.2">
      <c r="A3956" s="11" t="s">
        <v>6877</v>
      </c>
      <c r="B3956" s="11" t="s">
        <v>6878</v>
      </c>
      <c r="C3956" s="11" t="s">
        <v>13494</v>
      </c>
      <c r="D3956" s="21">
        <v>42916</v>
      </c>
      <c r="E3956" s="21" t="s">
        <v>9697</v>
      </c>
      <c r="F3956" s="21" t="s">
        <v>14659</v>
      </c>
      <c r="G3956" s="11" t="s">
        <v>2</v>
      </c>
      <c r="H3956" s="11" t="s">
        <v>16</v>
      </c>
      <c r="I3956" s="11" t="s">
        <v>4</v>
      </c>
      <c r="J3956" s="13">
        <v>2</v>
      </c>
      <c r="K3956" s="12">
        <v>2736.33</v>
      </c>
      <c r="L3956" s="12">
        <v>0</v>
      </c>
      <c r="M3956" s="12">
        <v>0</v>
      </c>
      <c r="N3956" s="12">
        <f t="shared" si="184"/>
        <v>2736.33</v>
      </c>
      <c r="O3956" s="11" t="s">
        <v>5</v>
      </c>
      <c r="P3956" s="13">
        <v>0</v>
      </c>
      <c r="Q3956" s="11" t="s">
        <v>6</v>
      </c>
      <c r="R3956" s="13">
        <v>0</v>
      </c>
      <c r="S3956" s="13">
        <v>0</v>
      </c>
      <c r="T3956" s="11" t="s">
        <v>7</v>
      </c>
      <c r="U3956" s="11" t="s">
        <v>8</v>
      </c>
      <c r="V3956" s="15">
        <v>0</v>
      </c>
      <c r="W3956" s="13">
        <v>0</v>
      </c>
      <c r="X3956" s="15">
        <v>0</v>
      </c>
      <c r="Y3956" s="15">
        <v>0</v>
      </c>
      <c r="Z3956" s="13">
        <v>0</v>
      </c>
      <c r="AA3956" s="15">
        <v>0</v>
      </c>
      <c r="AB3956" s="13">
        <v>0</v>
      </c>
      <c r="AC3956" s="15">
        <v>0</v>
      </c>
      <c r="AD3956" s="13">
        <v>0</v>
      </c>
      <c r="AE3956" s="15">
        <v>0</v>
      </c>
      <c r="AF3956" s="13">
        <v>0</v>
      </c>
      <c r="AG3956" s="15">
        <v>0</v>
      </c>
      <c r="AH3956" s="13">
        <v>0</v>
      </c>
      <c r="AI3956" s="15">
        <v>0</v>
      </c>
      <c r="AJ3956" s="11" t="s">
        <v>17</v>
      </c>
      <c r="AK3956" s="11" t="s">
        <v>13</v>
      </c>
      <c r="AL3956" s="22">
        <f t="shared" si="183"/>
        <v>2376</v>
      </c>
      <c r="AM3956" s="11" t="str">
        <f>VLOOKUP(O3956,Sheet2!$D$6:$E$14,2,FALSE)</f>
        <v>Spare parts</v>
      </c>
      <c r="AN3956" s="11" t="str">
        <f>VLOOKUP(F3956,Sheet2!$E$10:$F$13,2,FALSE)</f>
        <v>SPM</v>
      </c>
      <c r="AO3956" s="35" t="s">
        <v>14668</v>
      </c>
      <c r="AP3956">
        <f>MATCH(AN3956,Sheet2!$F$5:$F$18,0)</f>
        <v>6</v>
      </c>
      <c r="AQ3956">
        <f>MATCH(AO3956,Sheet2!$F$5:$K$5,0)</f>
        <v>6</v>
      </c>
      <c r="AR3956" s="33">
        <f>INDEX(Sheet2!$F$5:$K$18,OPaL!AP3956,OPaL!AQ3956)</f>
        <v>0.15</v>
      </c>
      <c r="AS3956" s="1">
        <f t="shared" si="185"/>
        <v>2325.8804999999998</v>
      </c>
    </row>
    <row r="3957" spans="1:45" x14ac:dyDescent="0.2">
      <c r="A3957" s="11" t="s">
        <v>6893</v>
      </c>
      <c r="B3957" s="11" t="s">
        <v>6894</v>
      </c>
      <c r="C3957" s="11" t="s">
        <v>13495</v>
      </c>
      <c r="D3957" s="21">
        <v>42916</v>
      </c>
      <c r="E3957" s="21" t="s">
        <v>9697</v>
      </c>
      <c r="F3957" s="21" t="s">
        <v>14659</v>
      </c>
      <c r="G3957" s="11" t="s">
        <v>2</v>
      </c>
      <c r="H3957" s="11" t="s">
        <v>16</v>
      </c>
      <c r="I3957" s="11" t="s">
        <v>4</v>
      </c>
      <c r="J3957" s="13">
        <v>2</v>
      </c>
      <c r="K3957" s="12">
        <v>2736.33</v>
      </c>
      <c r="L3957" s="12">
        <v>0</v>
      </c>
      <c r="M3957" s="12">
        <v>0</v>
      </c>
      <c r="N3957" s="12">
        <f t="shared" si="184"/>
        <v>2736.33</v>
      </c>
      <c r="O3957" s="11" t="s">
        <v>5</v>
      </c>
      <c r="P3957" s="13">
        <v>0</v>
      </c>
      <c r="Q3957" s="11" t="s">
        <v>6</v>
      </c>
      <c r="R3957" s="13">
        <v>0</v>
      </c>
      <c r="S3957" s="13">
        <v>0</v>
      </c>
      <c r="T3957" s="11" t="s">
        <v>7</v>
      </c>
      <c r="U3957" s="11" t="s">
        <v>8</v>
      </c>
      <c r="V3957" s="15">
        <v>0</v>
      </c>
      <c r="W3957" s="13">
        <v>0</v>
      </c>
      <c r="X3957" s="15">
        <v>0</v>
      </c>
      <c r="Y3957" s="15">
        <v>0</v>
      </c>
      <c r="Z3957" s="13">
        <v>0</v>
      </c>
      <c r="AA3957" s="15">
        <v>0</v>
      </c>
      <c r="AB3957" s="13">
        <v>0</v>
      </c>
      <c r="AC3957" s="15">
        <v>0</v>
      </c>
      <c r="AD3957" s="13">
        <v>0</v>
      </c>
      <c r="AE3957" s="15">
        <v>0</v>
      </c>
      <c r="AF3957" s="13">
        <v>0</v>
      </c>
      <c r="AG3957" s="15">
        <v>0</v>
      </c>
      <c r="AH3957" s="13">
        <v>0</v>
      </c>
      <c r="AI3957" s="15">
        <v>0</v>
      </c>
      <c r="AJ3957" s="11" t="s">
        <v>17</v>
      </c>
      <c r="AK3957" s="11" t="s">
        <v>13</v>
      </c>
      <c r="AL3957" s="22">
        <f t="shared" si="183"/>
        <v>2376</v>
      </c>
      <c r="AM3957" s="11" t="str">
        <f>VLOOKUP(O3957,Sheet2!$D$6:$E$14,2,FALSE)</f>
        <v>Spare parts</v>
      </c>
      <c r="AN3957" s="11" t="str">
        <f>VLOOKUP(F3957,Sheet2!$E$10:$F$13,2,FALSE)</f>
        <v>SPM</v>
      </c>
      <c r="AO3957" s="35" t="s">
        <v>14668</v>
      </c>
      <c r="AP3957">
        <f>MATCH(AN3957,Sheet2!$F$5:$F$18,0)</f>
        <v>6</v>
      </c>
      <c r="AQ3957">
        <f>MATCH(AO3957,Sheet2!$F$5:$K$5,0)</f>
        <v>6</v>
      </c>
      <c r="AR3957" s="33">
        <f>INDEX(Sheet2!$F$5:$K$18,OPaL!AP3957,OPaL!AQ3957)</f>
        <v>0.15</v>
      </c>
      <c r="AS3957" s="1">
        <f t="shared" si="185"/>
        <v>2325.8804999999998</v>
      </c>
    </row>
    <row r="3958" spans="1:45" x14ac:dyDescent="0.2">
      <c r="A3958" s="11" t="s">
        <v>8950</v>
      </c>
      <c r="B3958" s="11" t="s">
        <v>8951</v>
      </c>
      <c r="C3958" s="11" t="s">
        <v>10627</v>
      </c>
      <c r="D3958" s="21">
        <v>45093</v>
      </c>
      <c r="E3958" s="21" t="s">
        <v>9739</v>
      </c>
      <c r="F3958" s="21" t="s">
        <v>14659</v>
      </c>
      <c r="G3958" s="11" t="s">
        <v>2</v>
      </c>
      <c r="H3958" s="11" t="s">
        <v>3</v>
      </c>
      <c r="I3958" s="11" t="s">
        <v>4</v>
      </c>
      <c r="J3958" s="13">
        <v>2</v>
      </c>
      <c r="K3958" s="12">
        <v>2733.97</v>
      </c>
      <c r="L3958" s="12">
        <v>0</v>
      </c>
      <c r="M3958" s="12">
        <v>0</v>
      </c>
      <c r="N3958" s="12">
        <f t="shared" si="184"/>
        <v>2733.97</v>
      </c>
      <c r="O3958" s="11" t="s">
        <v>8227</v>
      </c>
      <c r="P3958" s="13">
        <v>0</v>
      </c>
      <c r="Q3958" s="11" t="s">
        <v>6</v>
      </c>
      <c r="R3958" s="13">
        <v>0</v>
      </c>
      <c r="S3958" s="13">
        <v>0</v>
      </c>
      <c r="T3958" s="11" t="s">
        <v>7</v>
      </c>
      <c r="U3958" s="11" t="s">
        <v>8</v>
      </c>
      <c r="V3958" s="15">
        <v>0</v>
      </c>
      <c r="W3958" s="13">
        <v>0</v>
      </c>
      <c r="X3958" s="15">
        <v>0</v>
      </c>
      <c r="Y3958" s="15">
        <v>0</v>
      </c>
      <c r="Z3958" s="13">
        <v>0</v>
      </c>
      <c r="AA3958" s="15">
        <v>0</v>
      </c>
      <c r="AB3958" s="13">
        <v>0</v>
      </c>
      <c r="AC3958" s="15">
        <v>0</v>
      </c>
      <c r="AD3958" s="13">
        <v>0</v>
      </c>
      <c r="AE3958" s="15">
        <v>0</v>
      </c>
      <c r="AF3958" s="13">
        <v>0</v>
      </c>
      <c r="AG3958" s="15">
        <v>0</v>
      </c>
      <c r="AH3958" s="13">
        <v>0</v>
      </c>
      <c r="AI3958" s="15">
        <v>0</v>
      </c>
      <c r="AJ3958" s="11" t="s">
        <v>9</v>
      </c>
      <c r="AK3958" s="11" t="s">
        <v>8228</v>
      </c>
      <c r="AL3958" s="22">
        <f t="shared" si="183"/>
        <v>199</v>
      </c>
      <c r="AM3958" s="11" t="str">
        <f>VLOOKUP(O3958,Sheet2!$D$6:$E$14,2,FALSE)</f>
        <v>Consumables</v>
      </c>
      <c r="AN3958" s="11" t="str">
        <f>VLOOKUP(F3958,Sheet2!$E$15:$F$18,2,FALSE)</f>
        <v>CM</v>
      </c>
      <c r="AO3958" s="35" t="s">
        <v>14666</v>
      </c>
      <c r="AP3958">
        <f>MATCH(AN3958,Sheet2!$F$5:$F$18,0)</f>
        <v>13</v>
      </c>
      <c r="AQ3958">
        <f>MATCH(AO3958,Sheet2!$F$5:$K$5,0)</f>
        <v>4</v>
      </c>
      <c r="AR3958" s="33">
        <f>INDEX(Sheet2!$F$5:$K$18,OPaL!AP3958,OPaL!AQ3958)</f>
        <v>0.05</v>
      </c>
      <c r="AS3958" s="1">
        <f t="shared" si="185"/>
        <v>2597.2714999999998</v>
      </c>
    </row>
    <row r="3959" spans="1:45" x14ac:dyDescent="0.2">
      <c r="A3959" s="11" t="s">
        <v>7739</v>
      </c>
      <c r="B3959" s="11" t="s">
        <v>7740</v>
      </c>
      <c r="C3959" s="11" t="s">
        <v>13496</v>
      </c>
      <c r="D3959" s="21">
        <v>42938</v>
      </c>
      <c r="E3959" s="21" t="s">
        <v>9846</v>
      </c>
      <c r="F3959" s="21" t="s">
        <v>14658</v>
      </c>
      <c r="G3959" s="11" t="s">
        <v>2</v>
      </c>
      <c r="H3959" s="11" t="s">
        <v>16</v>
      </c>
      <c r="I3959" s="11" t="s">
        <v>4</v>
      </c>
      <c r="J3959" s="12">
        <v>2</v>
      </c>
      <c r="K3959" s="12">
        <v>2733.54</v>
      </c>
      <c r="L3959" s="12">
        <v>0</v>
      </c>
      <c r="M3959" s="12">
        <v>0</v>
      </c>
      <c r="N3959" s="12">
        <f t="shared" si="184"/>
        <v>2733.54</v>
      </c>
      <c r="O3959" s="11" t="s">
        <v>5</v>
      </c>
      <c r="P3959" s="13">
        <v>0</v>
      </c>
      <c r="Q3959" s="11" t="s">
        <v>6</v>
      </c>
      <c r="R3959" s="13">
        <v>0</v>
      </c>
      <c r="S3959" s="13">
        <v>0</v>
      </c>
      <c r="T3959" s="11" t="s">
        <v>7</v>
      </c>
      <c r="U3959" s="11" t="s">
        <v>8</v>
      </c>
      <c r="V3959" s="15">
        <v>0</v>
      </c>
      <c r="W3959" s="13">
        <v>0</v>
      </c>
      <c r="X3959" s="15">
        <v>0</v>
      </c>
      <c r="Y3959" s="15">
        <v>0</v>
      </c>
      <c r="Z3959" s="13">
        <v>0</v>
      </c>
      <c r="AA3959" s="15">
        <v>0</v>
      </c>
      <c r="AB3959" s="13">
        <v>0</v>
      </c>
      <c r="AC3959" s="15">
        <v>0</v>
      </c>
      <c r="AD3959" s="13">
        <v>0</v>
      </c>
      <c r="AE3959" s="15">
        <v>0</v>
      </c>
      <c r="AF3959" s="13">
        <v>0</v>
      </c>
      <c r="AG3959" s="15">
        <v>0</v>
      </c>
      <c r="AH3959" s="13">
        <v>0</v>
      </c>
      <c r="AI3959" s="15">
        <v>0</v>
      </c>
      <c r="AJ3959" s="11" t="s">
        <v>17</v>
      </c>
      <c r="AK3959" s="11" t="s">
        <v>10</v>
      </c>
      <c r="AL3959" s="22">
        <f t="shared" si="183"/>
        <v>2354</v>
      </c>
      <c r="AM3959" s="11" t="str">
        <f>VLOOKUP(O3959,Sheet2!$D$6:$E$14,2,FALSE)</f>
        <v>Spare parts</v>
      </c>
      <c r="AN3959" s="11" t="str">
        <f>VLOOKUP(F3959,Sheet2!$E$10:$F$13,2,FALSE)</f>
        <v>SPE</v>
      </c>
      <c r="AO3959" s="35" t="s">
        <v>14668</v>
      </c>
      <c r="AP3959">
        <f>MATCH(AN3959,Sheet2!$F$5:$F$18,0)</f>
        <v>7</v>
      </c>
      <c r="AQ3959">
        <f>MATCH(AO3959,Sheet2!$F$5:$K$5,0)</f>
        <v>6</v>
      </c>
      <c r="AR3959" s="33">
        <f>INDEX(Sheet2!$F$5:$K$18,OPaL!AP3959,OPaL!AQ3959)</f>
        <v>0.15</v>
      </c>
      <c r="AS3959" s="1">
        <f t="shared" si="185"/>
        <v>2323.509</v>
      </c>
    </row>
    <row r="3960" spans="1:45" x14ac:dyDescent="0.2">
      <c r="A3960" s="11" t="s">
        <v>4479</v>
      </c>
      <c r="B3960" s="11" t="s">
        <v>4480</v>
      </c>
      <c r="C3960" s="11" t="s">
        <v>13497</v>
      </c>
      <c r="D3960" s="21">
        <v>44715</v>
      </c>
      <c r="E3960" s="21" t="s">
        <v>9697</v>
      </c>
      <c r="F3960" s="21" t="s">
        <v>14659</v>
      </c>
      <c r="G3960" s="11" t="s">
        <v>2</v>
      </c>
      <c r="H3960" s="11" t="s">
        <v>16</v>
      </c>
      <c r="I3960" s="11" t="s">
        <v>4</v>
      </c>
      <c r="J3960" s="12">
        <v>1</v>
      </c>
      <c r="K3960" s="12">
        <v>2723</v>
      </c>
      <c r="L3960" s="12">
        <v>0</v>
      </c>
      <c r="M3960" s="12">
        <v>0</v>
      </c>
      <c r="N3960" s="12">
        <f t="shared" si="184"/>
        <v>2723</v>
      </c>
      <c r="O3960" s="11" t="s">
        <v>5</v>
      </c>
      <c r="P3960" s="13">
        <v>0</v>
      </c>
      <c r="Q3960" s="11" t="s">
        <v>6</v>
      </c>
      <c r="R3960" s="13">
        <v>0</v>
      </c>
      <c r="S3960" s="13">
        <v>0</v>
      </c>
      <c r="T3960" s="11" t="s">
        <v>7</v>
      </c>
      <c r="U3960" s="11" t="s">
        <v>8</v>
      </c>
      <c r="V3960" s="15">
        <v>0</v>
      </c>
      <c r="W3960" s="13">
        <v>0</v>
      </c>
      <c r="X3960" s="15">
        <v>0</v>
      </c>
      <c r="Y3960" s="15">
        <v>0</v>
      </c>
      <c r="Z3960" s="13">
        <v>0</v>
      </c>
      <c r="AA3960" s="15">
        <v>0</v>
      </c>
      <c r="AB3960" s="13">
        <v>0</v>
      </c>
      <c r="AC3960" s="15">
        <v>0</v>
      </c>
      <c r="AD3960" s="13">
        <v>0</v>
      </c>
      <c r="AE3960" s="15">
        <v>0</v>
      </c>
      <c r="AF3960" s="13">
        <v>0</v>
      </c>
      <c r="AG3960" s="15">
        <v>0</v>
      </c>
      <c r="AH3960" s="13">
        <v>0</v>
      </c>
      <c r="AI3960" s="15">
        <v>0</v>
      </c>
      <c r="AJ3960" s="11" t="s">
        <v>17</v>
      </c>
      <c r="AK3960" s="11" t="s">
        <v>1398</v>
      </c>
      <c r="AL3960" s="22">
        <f t="shared" si="183"/>
        <v>577</v>
      </c>
      <c r="AM3960" s="11" t="str">
        <f>VLOOKUP(O3960,Sheet2!$D$6:$E$14,2,FALSE)</f>
        <v>Spare parts</v>
      </c>
      <c r="AN3960" s="11" t="str">
        <f>VLOOKUP(F3960,Sheet2!$E$10:$F$13,2,FALSE)</f>
        <v>SPM</v>
      </c>
      <c r="AO3960" s="35" t="s">
        <v>14668</v>
      </c>
      <c r="AP3960">
        <f>MATCH(AN3960,Sheet2!$F$5:$F$18,0)</f>
        <v>6</v>
      </c>
      <c r="AQ3960">
        <f>MATCH(AO3960,Sheet2!$F$5:$K$5,0)</f>
        <v>6</v>
      </c>
      <c r="AR3960" s="33">
        <f>INDEX(Sheet2!$F$5:$K$18,OPaL!AP3960,OPaL!AQ3960)</f>
        <v>0.15</v>
      </c>
      <c r="AS3960" s="1">
        <f t="shared" si="185"/>
        <v>2314.5499999999997</v>
      </c>
    </row>
    <row r="3961" spans="1:45" x14ac:dyDescent="0.2">
      <c r="A3961" s="11" t="s">
        <v>7998</v>
      </c>
      <c r="B3961" s="11" t="s">
        <v>7999</v>
      </c>
      <c r="C3961" s="11" t="s">
        <v>13498</v>
      </c>
      <c r="D3961" s="21">
        <v>43524</v>
      </c>
      <c r="E3961" s="21" t="s">
        <v>9697</v>
      </c>
      <c r="F3961" s="21" t="s">
        <v>14659</v>
      </c>
      <c r="G3961" s="11" t="s">
        <v>2</v>
      </c>
      <c r="H3961" s="11" t="s">
        <v>3</v>
      </c>
      <c r="I3961" s="11" t="s">
        <v>351</v>
      </c>
      <c r="J3961" s="13">
        <v>3</v>
      </c>
      <c r="K3961" s="12">
        <v>2719.4</v>
      </c>
      <c r="L3961" s="12">
        <v>0</v>
      </c>
      <c r="M3961" s="12">
        <v>0</v>
      </c>
      <c r="N3961" s="12">
        <f t="shared" si="184"/>
        <v>2719.4</v>
      </c>
      <c r="O3961" s="11" t="s">
        <v>5</v>
      </c>
      <c r="P3961" s="13">
        <v>0</v>
      </c>
      <c r="Q3961" s="11" t="s">
        <v>6</v>
      </c>
      <c r="R3961" s="13">
        <v>0</v>
      </c>
      <c r="S3961" s="13">
        <v>0</v>
      </c>
      <c r="T3961" s="11" t="s">
        <v>7</v>
      </c>
      <c r="U3961" s="11" t="s">
        <v>8</v>
      </c>
      <c r="V3961" s="15">
        <v>0</v>
      </c>
      <c r="W3961" s="13">
        <v>0</v>
      </c>
      <c r="X3961" s="15">
        <v>0</v>
      </c>
      <c r="Y3961" s="15">
        <v>0</v>
      </c>
      <c r="Z3961" s="13">
        <v>0</v>
      </c>
      <c r="AA3961" s="15">
        <v>0</v>
      </c>
      <c r="AB3961" s="13">
        <v>0</v>
      </c>
      <c r="AC3961" s="15">
        <v>0</v>
      </c>
      <c r="AD3961" s="13">
        <v>0</v>
      </c>
      <c r="AE3961" s="15">
        <v>0</v>
      </c>
      <c r="AF3961" s="13">
        <v>0</v>
      </c>
      <c r="AG3961" s="15">
        <v>0</v>
      </c>
      <c r="AH3961" s="13">
        <v>0</v>
      </c>
      <c r="AI3961" s="15">
        <v>0</v>
      </c>
      <c r="AJ3961" s="11" t="s">
        <v>9</v>
      </c>
      <c r="AK3961" s="11" t="s">
        <v>13</v>
      </c>
      <c r="AL3961" s="22">
        <f t="shared" si="183"/>
        <v>1768</v>
      </c>
      <c r="AM3961" s="11" t="str">
        <f>VLOOKUP(O3961,Sheet2!$D$6:$E$14,2,FALSE)</f>
        <v>Spare parts</v>
      </c>
      <c r="AN3961" s="11" t="str">
        <f>VLOOKUP(F3961,Sheet2!$E$10:$F$13,2,FALSE)</f>
        <v>SPM</v>
      </c>
      <c r="AO3961" s="35" t="s">
        <v>14668</v>
      </c>
      <c r="AP3961">
        <f>MATCH(AN3961,Sheet2!$F$5:$F$18,0)</f>
        <v>6</v>
      </c>
      <c r="AQ3961">
        <f>MATCH(AO3961,Sheet2!$F$5:$K$5,0)</f>
        <v>6</v>
      </c>
      <c r="AR3961" s="33">
        <f>INDEX(Sheet2!$F$5:$K$18,OPaL!AP3961,OPaL!AQ3961)</f>
        <v>0.15</v>
      </c>
      <c r="AS3961" s="1">
        <f t="shared" si="185"/>
        <v>2311.4900000000002</v>
      </c>
    </row>
    <row r="3962" spans="1:45" x14ac:dyDescent="0.2">
      <c r="A3962" s="11" t="s">
        <v>7459</v>
      </c>
      <c r="B3962" s="11" t="s">
        <v>7460</v>
      </c>
      <c r="C3962" s="11" t="s">
        <v>13499</v>
      </c>
      <c r="D3962" s="21">
        <v>42587</v>
      </c>
      <c r="E3962" s="21" t="s">
        <v>9697</v>
      </c>
      <c r="F3962" s="21" t="s">
        <v>14659</v>
      </c>
      <c r="G3962" s="11" t="s">
        <v>2</v>
      </c>
      <c r="H3962" s="11" t="s">
        <v>16</v>
      </c>
      <c r="I3962" s="11" t="s">
        <v>4</v>
      </c>
      <c r="J3962" s="13">
        <v>2</v>
      </c>
      <c r="K3962" s="12">
        <v>2716.57</v>
      </c>
      <c r="L3962" s="12">
        <v>0</v>
      </c>
      <c r="M3962" s="12">
        <v>0</v>
      </c>
      <c r="N3962" s="12">
        <f t="shared" si="184"/>
        <v>2716.57</v>
      </c>
      <c r="O3962" s="11" t="s">
        <v>5</v>
      </c>
      <c r="P3962" s="13">
        <v>0</v>
      </c>
      <c r="Q3962" s="11" t="s">
        <v>6</v>
      </c>
      <c r="R3962" s="13">
        <v>0</v>
      </c>
      <c r="S3962" s="13">
        <v>0</v>
      </c>
      <c r="T3962" s="11" t="s">
        <v>7</v>
      </c>
      <c r="U3962" s="11" t="s">
        <v>8</v>
      </c>
      <c r="V3962" s="15">
        <v>0</v>
      </c>
      <c r="W3962" s="13">
        <v>0</v>
      </c>
      <c r="X3962" s="15">
        <v>0</v>
      </c>
      <c r="Y3962" s="15">
        <v>0</v>
      </c>
      <c r="Z3962" s="13">
        <v>0</v>
      </c>
      <c r="AA3962" s="15">
        <v>0</v>
      </c>
      <c r="AB3962" s="13">
        <v>0</v>
      </c>
      <c r="AC3962" s="15">
        <v>0</v>
      </c>
      <c r="AD3962" s="13">
        <v>0</v>
      </c>
      <c r="AE3962" s="15">
        <v>0</v>
      </c>
      <c r="AF3962" s="13">
        <v>0</v>
      </c>
      <c r="AG3962" s="15">
        <v>0</v>
      </c>
      <c r="AH3962" s="13">
        <v>0</v>
      </c>
      <c r="AI3962" s="15">
        <v>0</v>
      </c>
      <c r="AJ3962" s="11" t="s">
        <v>17</v>
      </c>
      <c r="AK3962" s="11" t="s">
        <v>13</v>
      </c>
      <c r="AL3962" s="22">
        <f t="shared" si="183"/>
        <v>2705</v>
      </c>
      <c r="AM3962" s="11" t="str">
        <f>VLOOKUP(O3962,Sheet2!$D$6:$E$14,2,FALSE)</f>
        <v>Spare parts</v>
      </c>
      <c r="AN3962" s="11" t="str">
        <f>VLOOKUP(F3962,Sheet2!$E$10:$F$13,2,FALSE)</f>
        <v>SPM</v>
      </c>
      <c r="AO3962" s="35" t="s">
        <v>14668</v>
      </c>
      <c r="AP3962">
        <f>MATCH(AN3962,Sheet2!$F$5:$F$18,0)</f>
        <v>6</v>
      </c>
      <c r="AQ3962">
        <f>MATCH(AO3962,Sheet2!$F$5:$K$5,0)</f>
        <v>6</v>
      </c>
      <c r="AR3962" s="33">
        <f>INDEX(Sheet2!$F$5:$K$18,OPaL!AP3962,OPaL!AQ3962)</f>
        <v>0.15</v>
      </c>
      <c r="AS3962" s="1">
        <f t="shared" si="185"/>
        <v>2309.0844999999999</v>
      </c>
    </row>
    <row r="3963" spans="1:45" x14ac:dyDescent="0.2">
      <c r="A3963" s="11" t="s">
        <v>4255</v>
      </c>
      <c r="B3963" s="11" t="s">
        <v>4256</v>
      </c>
      <c r="C3963" s="11" t="s">
        <v>13500</v>
      </c>
      <c r="D3963" s="21">
        <v>43594</v>
      </c>
      <c r="E3963" s="21" t="s">
        <v>9697</v>
      </c>
      <c r="F3963" s="21" t="s">
        <v>14659</v>
      </c>
      <c r="G3963" s="11" t="s">
        <v>2</v>
      </c>
      <c r="H3963" s="11" t="s">
        <v>16</v>
      </c>
      <c r="I3963" s="11" t="s">
        <v>4</v>
      </c>
      <c r="J3963" s="12">
        <v>1</v>
      </c>
      <c r="K3963" s="12">
        <v>2716</v>
      </c>
      <c r="L3963" s="12">
        <v>0</v>
      </c>
      <c r="M3963" s="12">
        <v>0</v>
      </c>
      <c r="N3963" s="12">
        <f t="shared" si="184"/>
        <v>2716</v>
      </c>
      <c r="O3963" s="11" t="s">
        <v>5</v>
      </c>
      <c r="P3963" s="13">
        <v>0</v>
      </c>
      <c r="Q3963" s="11" t="s">
        <v>6</v>
      </c>
      <c r="R3963" s="13">
        <v>0</v>
      </c>
      <c r="S3963" s="13">
        <v>0</v>
      </c>
      <c r="T3963" s="11" t="s">
        <v>7</v>
      </c>
      <c r="U3963" s="11" t="s">
        <v>8</v>
      </c>
      <c r="V3963" s="15">
        <v>0</v>
      </c>
      <c r="W3963" s="13">
        <v>0</v>
      </c>
      <c r="X3963" s="15">
        <v>0</v>
      </c>
      <c r="Y3963" s="15">
        <v>0</v>
      </c>
      <c r="Z3963" s="13">
        <v>0</v>
      </c>
      <c r="AA3963" s="15">
        <v>0</v>
      </c>
      <c r="AB3963" s="13">
        <v>0</v>
      </c>
      <c r="AC3963" s="15">
        <v>0</v>
      </c>
      <c r="AD3963" s="13">
        <v>0</v>
      </c>
      <c r="AE3963" s="15">
        <v>0</v>
      </c>
      <c r="AF3963" s="13">
        <v>0</v>
      </c>
      <c r="AG3963" s="15">
        <v>0</v>
      </c>
      <c r="AH3963" s="13">
        <v>0</v>
      </c>
      <c r="AI3963" s="15">
        <v>0</v>
      </c>
      <c r="AJ3963" s="11" t="s">
        <v>17</v>
      </c>
      <c r="AK3963" s="11" t="s">
        <v>1398</v>
      </c>
      <c r="AL3963" s="22">
        <f t="shared" si="183"/>
        <v>1698</v>
      </c>
      <c r="AM3963" s="11" t="str">
        <f>VLOOKUP(O3963,Sheet2!$D$6:$E$14,2,FALSE)</f>
        <v>Spare parts</v>
      </c>
      <c r="AN3963" s="11" t="str">
        <f>VLOOKUP(F3963,Sheet2!$E$10:$F$13,2,FALSE)</f>
        <v>SPM</v>
      </c>
      <c r="AO3963" s="35" t="s">
        <v>14668</v>
      </c>
      <c r="AP3963">
        <f>MATCH(AN3963,Sheet2!$F$5:$F$18,0)</f>
        <v>6</v>
      </c>
      <c r="AQ3963">
        <f>MATCH(AO3963,Sheet2!$F$5:$K$5,0)</f>
        <v>6</v>
      </c>
      <c r="AR3963" s="33">
        <f>INDEX(Sheet2!$F$5:$K$18,OPaL!AP3963,OPaL!AQ3963)</f>
        <v>0.15</v>
      </c>
      <c r="AS3963" s="1">
        <f t="shared" si="185"/>
        <v>2308.6</v>
      </c>
    </row>
    <row r="3964" spans="1:45" x14ac:dyDescent="0.2">
      <c r="A3964" s="11" t="s">
        <v>9416</v>
      </c>
      <c r="B3964" s="11" t="s">
        <v>9417</v>
      </c>
      <c r="C3964" s="11" t="s">
        <v>12589</v>
      </c>
      <c r="D3964" s="21">
        <v>44992</v>
      </c>
      <c r="E3964" s="21" t="s">
        <v>9723</v>
      </c>
      <c r="F3964" s="21" t="s">
        <v>14659</v>
      </c>
      <c r="G3964" s="11" t="s">
        <v>2</v>
      </c>
      <c r="H3964" s="11" t="s">
        <v>16</v>
      </c>
      <c r="I3964" s="11" t="s">
        <v>4</v>
      </c>
      <c r="J3964" s="13">
        <v>2</v>
      </c>
      <c r="K3964" s="12">
        <v>2708.67</v>
      </c>
      <c r="L3964" s="12">
        <v>0</v>
      </c>
      <c r="M3964" s="12">
        <v>0</v>
      </c>
      <c r="N3964" s="12">
        <f t="shared" si="184"/>
        <v>2708.67</v>
      </c>
      <c r="O3964" s="11" t="s">
        <v>8227</v>
      </c>
      <c r="P3964" s="13">
        <v>0</v>
      </c>
      <c r="Q3964" s="11" t="s">
        <v>6</v>
      </c>
      <c r="R3964" s="13">
        <v>0</v>
      </c>
      <c r="S3964" s="13">
        <v>0</v>
      </c>
      <c r="T3964" s="11" t="s">
        <v>7</v>
      </c>
      <c r="U3964" s="11" t="s">
        <v>8</v>
      </c>
      <c r="V3964" s="15">
        <v>0</v>
      </c>
      <c r="W3964" s="13">
        <v>0</v>
      </c>
      <c r="X3964" s="15">
        <v>0</v>
      </c>
      <c r="Y3964" s="15">
        <v>0</v>
      </c>
      <c r="Z3964" s="13">
        <v>0</v>
      </c>
      <c r="AA3964" s="15">
        <v>0</v>
      </c>
      <c r="AB3964" s="13">
        <v>0</v>
      </c>
      <c r="AC3964" s="15">
        <v>0</v>
      </c>
      <c r="AD3964" s="13">
        <v>0</v>
      </c>
      <c r="AE3964" s="15">
        <v>0</v>
      </c>
      <c r="AF3964" s="13">
        <v>0</v>
      </c>
      <c r="AG3964" s="15">
        <v>0</v>
      </c>
      <c r="AH3964" s="13">
        <v>0</v>
      </c>
      <c r="AI3964" s="15">
        <v>0</v>
      </c>
      <c r="AJ3964" s="11" t="s">
        <v>17</v>
      </c>
      <c r="AK3964" s="11" t="s">
        <v>8228</v>
      </c>
      <c r="AL3964" s="22">
        <f t="shared" si="183"/>
        <v>300</v>
      </c>
      <c r="AM3964" s="11" t="str">
        <f>VLOOKUP(O3964,Sheet2!$D$6:$E$14,2,FALSE)</f>
        <v>Consumables</v>
      </c>
      <c r="AN3964" s="11" t="str">
        <f>VLOOKUP(F3964,Sheet2!$E$15:$F$18,2,FALSE)</f>
        <v>CM</v>
      </c>
      <c r="AO3964" s="35" t="s">
        <v>14667</v>
      </c>
      <c r="AP3964">
        <f>MATCH(AN3964,Sheet2!$F$5:$F$18,0)</f>
        <v>13</v>
      </c>
      <c r="AQ3964">
        <f>MATCH(AO3964,Sheet2!$F$5:$K$5,0)</f>
        <v>5</v>
      </c>
      <c r="AR3964" s="33">
        <f>INDEX(Sheet2!$F$5:$K$18,OPaL!AP3964,OPaL!AQ3964)</f>
        <v>0.1</v>
      </c>
      <c r="AS3964" s="1">
        <f t="shared" si="185"/>
        <v>2437.8030000000003</v>
      </c>
    </row>
    <row r="3965" spans="1:45" x14ac:dyDescent="0.2">
      <c r="A3965" s="11" t="s">
        <v>4107</v>
      </c>
      <c r="B3965" s="11" t="s">
        <v>4108</v>
      </c>
      <c r="C3965" s="11" t="s">
        <v>13501</v>
      </c>
      <c r="D3965" s="21">
        <v>44667</v>
      </c>
      <c r="E3965" s="21" t="s">
        <v>9697</v>
      </c>
      <c r="F3965" s="21" t="s">
        <v>14659</v>
      </c>
      <c r="G3965" s="11" t="s">
        <v>2</v>
      </c>
      <c r="H3965" s="11" t="s">
        <v>350</v>
      </c>
      <c r="I3965" s="11" t="s">
        <v>4</v>
      </c>
      <c r="J3965" s="12">
        <v>14</v>
      </c>
      <c r="K3965" s="12">
        <v>2704.8</v>
      </c>
      <c r="L3965" s="12">
        <v>0</v>
      </c>
      <c r="M3965" s="12">
        <v>0</v>
      </c>
      <c r="N3965" s="12">
        <f t="shared" si="184"/>
        <v>2704.8</v>
      </c>
      <c r="O3965" s="11" t="s">
        <v>5</v>
      </c>
      <c r="P3965" s="13">
        <v>0</v>
      </c>
      <c r="Q3965" s="11" t="s">
        <v>6</v>
      </c>
      <c r="R3965" s="13">
        <v>0</v>
      </c>
      <c r="S3965" s="13">
        <v>0</v>
      </c>
      <c r="T3965" s="11" t="s">
        <v>7</v>
      </c>
      <c r="U3965" s="11" t="s">
        <v>8</v>
      </c>
      <c r="V3965" s="15">
        <v>0</v>
      </c>
      <c r="W3965" s="13">
        <v>0</v>
      </c>
      <c r="X3965" s="15">
        <v>0</v>
      </c>
      <c r="Y3965" s="15">
        <v>0</v>
      </c>
      <c r="Z3965" s="13">
        <v>0</v>
      </c>
      <c r="AA3965" s="15">
        <v>0</v>
      </c>
      <c r="AB3965" s="13">
        <v>0</v>
      </c>
      <c r="AC3965" s="15">
        <v>0</v>
      </c>
      <c r="AD3965" s="13">
        <v>0</v>
      </c>
      <c r="AE3965" s="15">
        <v>0</v>
      </c>
      <c r="AF3965" s="13">
        <v>0</v>
      </c>
      <c r="AG3965" s="15">
        <v>0</v>
      </c>
      <c r="AH3965" s="13">
        <v>0</v>
      </c>
      <c r="AI3965" s="15">
        <v>0</v>
      </c>
      <c r="AJ3965" s="11" t="s">
        <v>352</v>
      </c>
      <c r="AK3965" s="11" t="s">
        <v>1398</v>
      </c>
      <c r="AL3965" s="22">
        <f t="shared" si="183"/>
        <v>625</v>
      </c>
      <c r="AM3965" s="11" t="str">
        <f>VLOOKUP(O3965,Sheet2!$D$6:$E$14,2,FALSE)</f>
        <v>Spare parts</v>
      </c>
      <c r="AN3965" s="11" t="str">
        <f>VLOOKUP(F3965,Sheet2!$E$10:$F$13,2,FALSE)</f>
        <v>SPM</v>
      </c>
      <c r="AO3965" s="35" t="s">
        <v>14668</v>
      </c>
      <c r="AP3965">
        <f>MATCH(AN3965,Sheet2!$F$5:$F$18,0)</f>
        <v>6</v>
      </c>
      <c r="AQ3965">
        <f>MATCH(AO3965,Sheet2!$F$5:$K$5,0)</f>
        <v>6</v>
      </c>
      <c r="AR3965" s="33">
        <f>INDEX(Sheet2!$F$5:$K$18,OPaL!AP3965,OPaL!AQ3965)</f>
        <v>0.15</v>
      </c>
      <c r="AS3965" s="1">
        <f t="shared" si="185"/>
        <v>2299.08</v>
      </c>
    </row>
    <row r="3966" spans="1:45" x14ac:dyDescent="0.2">
      <c r="A3966" s="11" t="s">
        <v>4917</v>
      </c>
      <c r="B3966" s="11" t="s">
        <v>4918</v>
      </c>
      <c r="C3966" s="11" t="s">
        <v>13502</v>
      </c>
      <c r="D3966" s="21">
        <v>44667</v>
      </c>
      <c r="E3966" s="21" t="s">
        <v>9697</v>
      </c>
      <c r="F3966" s="21" t="s">
        <v>14659</v>
      </c>
      <c r="G3966" s="11" t="s">
        <v>2</v>
      </c>
      <c r="H3966" s="11" t="s">
        <v>350</v>
      </c>
      <c r="I3966" s="11" t="s">
        <v>4</v>
      </c>
      <c r="J3966" s="13">
        <v>14</v>
      </c>
      <c r="K3966" s="12">
        <v>2704.8</v>
      </c>
      <c r="L3966" s="12">
        <v>0</v>
      </c>
      <c r="M3966" s="12">
        <v>0</v>
      </c>
      <c r="N3966" s="12">
        <f t="shared" si="184"/>
        <v>2704.8</v>
      </c>
      <c r="O3966" s="11" t="s">
        <v>5</v>
      </c>
      <c r="P3966" s="13">
        <v>0</v>
      </c>
      <c r="Q3966" s="11" t="s">
        <v>6</v>
      </c>
      <c r="R3966" s="13">
        <v>0</v>
      </c>
      <c r="S3966" s="13">
        <v>0</v>
      </c>
      <c r="T3966" s="11" t="s">
        <v>7</v>
      </c>
      <c r="U3966" s="11" t="s">
        <v>8</v>
      </c>
      <c r="V3966" s="15">
        <v>0</v>
      </c>
      <c r="W3966" s="13">
        <v>0</v>
      </c>
      <c r="X3966" s="15">
        <v>0</v>
      </c>
      <c r="Y3966" s="15">
        <v>0</v>
      </c>
      <c r="Z3966" s="13">
        <v>0</v>
      </c>
      <c r="AA3966" s="15">
        <v>0</v>
      </c>
      <c r="AB3966" s="13">
        <v>0</v>
      </c>
      <c r="AC3966" s="15">
        <v>0</v>
      </c>
      <c r="AD3966" s="13">
        <v>0</v>
      </c>
      <c r="AE3966" s="15">
        <v>0</v>
      </c>
      <c r="AF3966" s="13">
        <v>0</v>
      </c>
      <c r="AG3966" s="15">
        <v>0</v>
      </c>
      <c r="AH3966" s="13">
        <v>0</v>
      </c>
      <c r="AI3966" s="15">
        <v>0</v>
      </c>
      <c r="AJ3966" s="11" t="s">
        <v>352</v>
      </c>
      <c r="AK3966" s="11" t="s">
        <v>1398</v>
      </c>
      <c r="AL3966" s="22">
        <f t="shared" si="183"/>
        <v>625</v>
      </c>
      <c r="AM3966" s="11" t="str">
        <f>VLOOKUP(O3966,Sheet2!$D$6:$E$14,2,FALSE)</f>
        <v>Spare parts</v>
      </c>
      <c r="AN3966" s="11" t="str">
        <f>VLOOKUP(F3966,Sheet2!$E$10:$F$13,2,FALSE)</f>
        <v>SPM</v>
      </c>
      <c r="AO3966" s="35" t="s">
        <v>14668</v>
      </c>
      <c r="AP3966">
        <f>MATCH(AN3966,Sheet2!$F$5:$F$18,0)</f>
        <v>6</v>
      </c>
      <c r="AQ3966">
        <f>MATCH(AO3966,Sheet2!$F$5:$K$5,0)</f>
        <v>6</v>
      </c>
      <c r="AR3966" s="33">
        <f>INDEX(Sheet2!$F$5:$K$18,OPaL!AP3966,OPaL!AQ3966)</f>
        <v>0.15</v>
      </c>
      <c r="AS3966" s="1">
        <f t="shared" si="185"/>
        <v>2299.08</v>
      </c>
    </row>
    <row r="3967" spans="1:45" x14ac:dyDescent="0.2">
      <c r="A3967" s="11" t="s">
        <v>4381</v>
      </c>
      <c r="B3967" s="11" t="s">
        <v>4382</v>
      </c>
      <c r="C3967" s="11" t="s">
        <v>13503</v>
      </c>
      <c r="D3967" s="21">
        <v>42416</v>
      </c>
      <c r="E3967" s="21" t="s">
        <v>9697</v>
      </c>
      <c r="F3967" s="21" t="s">
        <v>14659</v>
      </c>
      <c r="G3967" s="11" t="s">
        <v>2</v>
      </c>
      <c r="H3967" s="11" t="s">
        <v>16</v>
      </c>
      <c r="I3967" s="11" t="s">
        <v>4</v>
      </c>
      <c r="J3967" s="13">
        <v>1</v>
      </c>
      <c r="K3967" s="12">
        <v>2703</v>
      </c>
      <c r="L3967" s="12">
        <v>0</v>
      </c>
      <c r="M3967" s="12">
        <v>0</v>
      </c>
      <c r="N3967" s="12">
        <f t="shared" si="184"/>
        <v>2703</v>
      </c>
      <c r="O3967" s="11" t="s">
        <v>5</v>
      </c>
      <c r="P3967" s="13">
        <v>0</v>
      </c>
      <c r="Q3967" s="11" t="s">
        <v>6</v>
      </c>
      <c r="R3967" s="13">
        <v>0</v>
      </c>
      <c r="S3967" s="13">
        <v>0</v>
      </c>
      <c r="T3967" s="11" t="s">
        <v>7</v>
      </c>
      <c r="U3967" s="11" t="s">
        <v>8</v>
      </c>
      <c r="V3967" s="15">
        <v>0</v>
      </c>
      <c r="W3967" s="13">
        <v>0</v>
      </c>
      <c r="X3967" s="15">
        <v>0</v>
      </c>
      <c r="Y3967" s="15">
        <v>0</v>
      </c>
      <c r="Z3967" s="13">
        <v>0</v>
      </c>
      <c r="AA3967" s="15">
        <v>0</v>
      </c>
      <c r="AB3967" s="13">
        <v>0</v>
      </c>
      <c r="AC3967" s="15">
        <v>0</v>
      </c>
      <c r="AD3967" s="13">
        <v>0</v>
      </c>
      <c r="AE3967" s="15">
        <v>0</v>
      </c>
      <c r="AF3967" s="13">
        <v>0</v>
      </c>
      <c r="AG3967" s="15">
        <v>0</v>
      </c>
      <c r="AH3967" s="13">
        <v>0</v>
      </c>
      <c r="AI3967" s="15">
        <v>0</v>
      </c>
      <c r="AJ3967" s="11" t="s">
        <v>17</v>
      </c>
      <c r="AK3967" s="11" t="s">
        <v>1398</v>
      </c>
      <c r="AL3967" s="22">
        <f t="shared" si="183"/>
        <v>2876</v>
      </c>
      <c r="AM3967" s="11" t="str">
        <f>VLOOKUP(O3967,Sheet2!$D$6:$E$14,2,FALSE)</f>
        <v>Spare parts</v>
      </c>
      <c r="AN3967" s="11" t="str">
        <f>VLOOKUP(F3967,Sheet2!$E$10:$F$13,2,FALSE)</f>
        <v>SPM</v>
      </c>
      <c r="AO3967" s="35" t="s">
        <v>14668</v>
      </c>
      <c r="AP3967">
        <f>MATCH(AN3967,Sheet2!$F$5:$F$18,0)</f>
        <v>6</v>
      </c>
      <c r="AQ3967">
        <f>MATCH(AO3967,Sheet2!$F$5:$K$5,0)</f>
        <v>6</v>
      </c>
      <c r="AR3967" s="33">
        <f>INDEX(Sheet2!$F$5:$K$18,OPaL!AP3967,OPaL!AQ3967)</f>
        <v>0.15</v>
      </c>
      <c r="AS3967" s="1">
        <f t="shared" si="185"/>
        <v>2297.5499999999997</v>
      </c>
    </row>
    <row r="3968" spans="1:45" x14ac:dyDescent="0.2">
      <c r="A3968" s="11" t="s">
        <v>9420</v>
      </c>
      <c r="B3968" s="11" t="s">
        <v>9421</v>
      </c>
      <c r="C3968" s="11" t="s">
        <v>13504</v>
      </c>
      <c r="D3968" s="21">
        <v>42963</v>
      </c>
      <c r="E3968" s="21" t="s">
        <v>9762</v>
      </c>
      <c r="F3968" s="21" t="s">
        <v>14659</v>
      </c>
      <c r="G3968" s="11" t="s">
        <v>2</v>
      </c>
      <c r="H3968" s="11" t="s">
        <v>16</v>
      </c>
      <c r="I3968" s="11" t="s">
        <v>4</v>
      </c>
      <c r="J3968" s="12">
        <v>1</v>
      </c>
      <c r="K3968" s="12">
        <v>2701.92</v>
      </c>
      <c r="L3968" s="12">
        <v>0</v>
      </c>
      <c r="M3968" s="12">
        <v>0</v>
      </c>
      <c r="N3968" s="12">
        <f t="shared" si="184"/>
        <v>2701.92</v>
      </c>
      <c r="O3968" s="11" t="s">
        <v>8227</v>
      </c>
      <c r="P3968" s="13">
        <v>0</v>
      </c>
      <c r="Q3968" s="11" t="s">
        <v>6</v>
      </c>
      <c r="R3968" s="13">
        <v>0</v>
      </c>
      <c r="S3968" s="13">
        <v>0</v>
      </c>
      <c r="T3968" s="11" t="s">
        <v>7</v>
      </c>
      <c r="U3968" s="11" t="s">
        <v>8</v>
      </c>
      <c r="V3968" s="15">
        <v>0</v>
      </c>
      <c r="W3968" s="13">
        <v>0</v>
      </c>
      <c r="X3968" s="15">
        <v>0</v>
      </c>
      <c r="Y3968" s="15">
        <v>0</v>
      </c>
      <c r="Z3968" s="13">
        <v>0</v>
      </c>
      <c r="AA3968" s="15">
        <v>0</v>
      </c>
      <c r="AB3968" s="13">
        <v>0</v>
      </c>
      <c r="AC3968" s="15">
        <v>0</v>
      </c>
      <c r="AD3968" s="13">
        <v>0</v>
      </c>
      <c r="AE3968" s="15">
        <v>0</v>
      </c>
      <c r="AF3968" s="13">
        <v>0</v>
      </c>
      <c r="AG3968" s="15">
        <v>0</v>
      </c>
      <c r="AH3968" s="13">
        <v>0</v>
      </c>
      <c r="AI3968" s="15">
        <v>0</v>
      </c>
      <c r="AJ3968" s="11" t="s">
        <v>17</v>
      </c>
      <c r="AK3968" s="11" t="s">
        <v>8228</v>
      </c>
      <c r="AL3968" s="22">
        <f t="shared" si="183"/>
        <v>2329</v>
      </c>
      <c r="AM3968" s="11" t="str">
        <f>VLOOKUP(O3968,Sheet2!$D$6:$E$14,2,FALSE)</f>
        <v>Consumables</v>
      </c>
      <c r="AN3968" s="11" t="str">
        <f>VLOOKUP(F3968,Sheet2!$E$15:$F$18,2,FALSE)</f>
        <v>CM</v>
      </c>
      <c r="AO3968" s="35" t="s">
        <v>14668</v>
      </c>
      <c r="AP3968">
        <f>MATCH(AN3968,Sheet2!$F$5:$F$18,0)</f>
        <v>13</v>
      </c>
      <c r="AQ3968">
        <f>MATCH(AO3968,Sheet2!$F$5:$K$5,0)</f>
        <v>6</v>
      </c>
      <c r="AR3968" s="33">
        <f>INDEX(Sheet2!$F$5:$K$18,OPaL!AP3968,OPaL!AQ3968)</f>
        <v>0.2</v>
      </c>
      <c r="AS3968" s="1">
        <f t="shared" si="185"/>
        <v>2161.5360000000001</v>
      </c>
    </row>
    <row r="3969" spans="1:45" x14ac:dyDescent="0.2">
      <c r="A3969" s="11" t="s">
        <v>8411</v>
      </c>
      <c r="B3969" s="11" t="s">
        <v>8412</v>
      </c>
      <c r="C3969" s="11" t="s">
        <v>13505</v>
      </c>
      <c r="D3969" s="21">
        <v>43125</v>
      </c>
      <c r="E3969" s="21" t="s">
        <v>9803</v>
      </c>
      <c r="F3969" s="21" t="s">
        <v>14659</v>
      </c>
      <c r="G3969" s="11" t="s">
        <v>2</v>
      </c>
      <c r="H3969" s="11" t="s">
        <v>3</v>
      </c>
      <c r="I3969" s="11" t="s">
        <v>4</v>
      </c>
      <c r="J3969" s="12">
        <v>30</v>
      </c>
      <c r="K3969" s="12">
        <v>2701.41</v>
      </c>
      <c r="L3969" s="12">
        <v>0</v>
      </c>
      <c r="M3969" s="12">
        <v>0</v>
      </c>
      <c r="N3969" s="12">
        <f t="shared" si="184"/>
        <v>2701.41</v>
      </c>
      <c r="O3969" s="11" t="s">
        <v>8227</v>
      </c>
      <c r="P3969" s="13">
        <v>0</v>
      </c>
      <c r="Q3969" s="11" t="s">
        <v>6</v>
      </c>
      <c r="R3969" s="13">
        <v>0</v>
      </c>
      <c r="S3969" s="13">
        <v>0</v>
      </c>
      <c r="T3969" s="11" t="s">
        <v>7</v>
      </c>
      <c r="U3969" s="11" t="s">
        <v>8</v>
      </c>
      <c r="V3969" s="15">
        <v>0</v>
      </c>
      <c r="W3969" s="13">
        <v>0</v>
      </c>
      <c r="X3969" s="15">
        <v>0</v>
      </c>
      <c r="Y3969" s="15">
        <v>0</v>
      </c>
      <c r="Z3969" s="13">
        <v>0</v>
      </c>
      <c r="AA3969" s="15">
        <v>0</v>
      </c>
      <c r="AB3969" s="13">
        <v>0</v>
      </c>
      <c r="AC3969" s="15">
        <v>0</v>
      </c>
      <c r="AD3969" s="13">
        <v>0</v>
      </c>
      <c r="AE3969" s="15">
        <v>0</v>
      </c>
      <c r="AF3969" s="13">
        <v>0</v>
      </c>
      <c r="AG3969" s="15">
        <v>0</v>
      </c>
      <c r="AH3969" s="13">
        <v>0</v>
      </c>
      <c r="AI3969" s="15">
        <v>0</v>
      </c>
      <c r="AJ3969" s="11" t="s">
        <v>9</v>
      </c>
      <c r="AK3969" s="11" t="s">
        <v>8228</v>
      </c>
      <c r="AL3969" s="22">
        <f t="shared" si="183"/>
        <v>2167</v>
      </c>
      <c r="AM3969" s="11" t="str">
        <f>VLOOKUP(O3969,Sheet2!$D$6:$E$14,2,FALSE)</f>
        <v>Consumables</v>
      </c>
      <c r="AN3969" s="11" t="str">
        <f>VLOOKUP(F3969,Sheet2!$E$15:$F$18,2,FALSE)</f>
        <v>CM</v>
      </c>
      <c r="AO3969" s="35" t="s">
        <v>14668</v>
      </c>
      <c r="AP3969">
        <f>MATCH(AN3969,Sheet2!$F$5:$F$18,0)</f>
        <v>13</v>
      </c>
      <c r="AQ3969">
        <f>MATCH(AO3969,Sheet2!$F$5:$K$5,0)</f>
        <v>6</v>
      </c>
      <c r="AR3969" s="33">
        <f>INDEX(Sheet2!$F$5:$K$18,OPaL!AP3969,OPaL!AQ3969)</f>
        <v>0.2</v>
      </c>
      <c r="AS3969" s="1">
        <f t="shared" si="185"/>
        <v>2161.1280000000002</v>
      </c>
    </row>
    <row r="3970" spans="1:45" x14ac:dyDescent="0.2">
      <c r="A3970" s="11" t="s">
        <v>1354</v>
      </c>
      <c r="B3970" s="11" t="s">
        <v>1355</v>
      </c>
      <c r="C3970" s="11" t="s">
        <v>12950</v>
      </c>
      <c r="D3970" s="21">
        <v>45211</v>
      </c>
      <c r="E3970" s="21" t="s">
        <v>9697</v>
      </c>
      <c r="F3970" s="21" t="s">
        <v>14659</v>
      </c>
      <c r="G3970" s="11" t="s">
        <v>2</v>
      </c>
      <c r="H3970" s="11" t="s">
        <v>16</v>
      </c>
      <c r="I3970" s="11" t="s">
        <v>4</v>
      </c>
      <c r="J3970" s="13">
        <v>4</v>
      </c>
      <c r="K3970" s="12">
        <v>2689.51</v>
      </c>
      <c r="L3970" s="12">
        <v>0</v>
      </c>
      <c r="M3970" s="12">
        <v>0</v>
      </c>
      <c r="N3970" s="12">
        <f t="shared" si="184"/>
        <v>2689.51</v>
      </c>
      <c r="O3970" s="11" t="s">
        <v>5</v>
      </c>
      <c r="P3970" s="13">
        <v>0</v>
      </c>
      <c r="Q3970" s="11" t="s">
        <v>6</v>
      </c>
      <c r="R3970" s="13">
        <v>0</v>
      </c>
      <c r="S3970" s="13">
        <v>0</v>
      </c>
      <c r="T3970" s="11" t="s">
        <v>7</v>
      </c>
      <c r="U3970" s="11" t="s">
        <v>8</v>
      </c>
      <c r="V3970" s="15">
        <v>0</v>
      </c>
      <c r="W3970" s="13">
        <v>0</v>
      </c>
      <c r="X3970" s="15">
        <v>0</v>
      </c>
      <c r="Y3970" s="15">
        <v>0</v>
      </c>
      <c r="Z3970" s="13">
        <v>0</v>
      </c>
      <c r="AA3970" s="15">
        <v>0</v>
      </c>
      <c r="AB3970" s="13">
        <v>0</v>
      </c>
      <c r="AC3970" s="15">
        <v>0</v>
      </c>
      <c r="AD3970" s="13">
        <v>0</v>
      </c>
      <c r="AE3970" s="15">
        <v>0</v>
      </c>
      <c r="AF3970" s="13">
        <v>0</v>
      </c>
      <c r="AG3970" s="15">
        <v>0</v>
      </c>
      <c r="AH3970" s="13">
        <v>0</v>
      </c>
      <c r="AI3970" s="15">
        <v>0</v>
      </c>
      <c r="AJ3970" s="11" t="s">
        <v>17</v>
      </c>
      <c r="AK3970" s="11" t="s">
        <v>13</v>
      </c>
      <c r="AL3970" s="22">
        <f t="shared" si="183"/>
        <v>81</v>
      </c>
      <c r="AM3970" s="11" t="str">
        <f>VLOOKUP(O3970,Sheet2!$D$6:$E$14,2,FALSE)</f>
        <v>Spare parts</v>
      </c>
      <c r="AN3970" s="11" t="str">
        <f>VLOOKUP(F3970,Sheet2!$E$10:$F$13,2,FALSE)</f>
        <v>SPM</v>
      </c>
      <c r="AO3970" s="35" t="s">
        <v>14664</v>
      </c>
      <c r="AP3970">
        <f>MATCH(AN3970,Sheet2!$F$5:$F$18,0)</f>
        <v>6</v>
      </c>
      <c r="AQ3970">
        <f>MATCH(AO3970,Sheet2!$F$5:$K$5,0)</f>
        <v>2</v>
      </c>
      <c r="AR3970" s="33">
        <f>INDEX(Sheet2!$F$5:$K$18,OPaL!AP3970,OPaL!AQ3970)</f>
        <v>0</v>
      </c>
      <c r="AS3970" s="1">
        <f t="shared" si="185"/>
        <v>2689.51</v>
      </c>
    </row>
    <row r="3971" spans="1:45" x14ac:dyDescent="0.2">
      <c r="A3971" s="11" t="s">
        <v>8674</v>
      </c>
      <c r="B3971" s="11" t="s">
        <v>8675</v>
      </c>
      <c r="C3971" s="11" t="s">
        <v>13506</v>
      </c>
      <c r="D3971" s="21">
        <v>45159</v>
      </c>
      <c r="E3971" s="21" t="s">
        <v>9731</v>
      </c>
      <c r="F3971" s="21" t="s">
        <v>14659</v>
      </c>
      <c r="G3971" s="11" t="s">
        <v>2</v>
      </c>
      <c r="H3971" s="11" t="s">
        <v>350</v>
      </c>
      <c r="I3971" s="11" t="s">
        <v>4</v>
      </c>
      <c r="J3971" s="13">
        <v>6</v>
      </c>
      <c r="K3971" s="12">
        <v>2679.82</v>
      </c>
      <c r="L3971" s="12">
        <v>0</v>
      </c>
      <c r="M3971" s="12">
        <v>0</v>
      </c>
      <c r="N3971" s="12">
        <f t="shared" si="184"/>
        <v>2679.82</v>
      </c>
      <c r="O3971" s="11" t="s">
        <v>8227</v>
      </c>
      <c r="P3971" s="13">
        <v>0</v>
      </c>
      <c r="Q3971" s="11" t="s">
        <v>6</v>
      </c>
      <c r="R3971" s="13">
        <v>0</v>
      </c>
      <c r="S3971" s="13">
        <v>0</v>
      </c>
      <c r="T3971" s="11" t="s">
        <v>7</v>
      </c>
      <c r="U3971" s="11" t="s">
        <v>8</v>
      </c>
      <c r="V3971" s="15">
        <v>0</v>
      </c>
      <c r="W3971" s="13">
        <v>0</v>
      </c>
      <c r="X3971" s="15">
        <v>0</v>
      </c>
      <c r="Y3971" s="15">
        <v>0</v>
      </c>
      <c r="Z3971" s="13">
        <v>0</v>
      </c>
      <c r="AA3971" s="15">
        <v>0</v>
      </c>
      <c r="AB3971" s="13">
        <v>0</v>
      </c>
      <c r="AC3971" s="15">
        <v>0</v>
      </c>
      <c r="AD3971" s="13">
        <v>0</v>
      </c>
      <c r="AE3971" s="15">
        <v>0</v>
      </c>
      <c r="AF3971" s="13">
        <v>0</v>
      </c>
      <c r="AG3971" s="15">
        <v>0</v>
      </c>
      <c r="AH3971" s="13">
        <v>0</v>
      </c>
      <c r="AI3971" s="15">
        <v>0</v>
      </c>
      <c r="AJ3971" s="11" t="s">
        <v>352</v>
      </c>
      <c r="AK3971" s="11" t="s">
        <v>8228</v>
      </c>
      <c r="AL3971" s="22">
        <f t="shared" si="183"/>
        <v>133</v>
      </c>
      <c r="AM3971" s="11" t="str">
        <f>VLOOKUP(O3971,Sheet2!$D$6:$E$14,2,FALSE)</f>
        <v>Consumables</v>
      </c>
      <c r="AN3971" s="11" t="str">
        <f>VLOOKUP(F3971,Sheet2!$E$15:$F$18,2,FALSE)</f>
        <v>CM</v>
      </c>
      <c r="AO3971" s="35" t="s">
        <v>14665</v>
      </c>
      <c r="AP3971">
        <f>MATCH(AN3971,Sheet2!$F$5:$F$18,0)</f>
        <v>13</v>
      </c>
      <c r="AQ3971">
        <f>MATCH(AO3971,Sheet2!$F$5:$K$5,0)</f>
        <v>3</v>
      </c>
      <c r="AR3971" s="33">
        <f>INDEX(Sheet2!$F$5:$K$18,OPaL!AP3971,OPaL!AQ3971)</f>
        <v>0</v>
      </c>
      <c r="AS3971" s="1">
        <f t="shared" si="185"/>
        <v>2679.82</v>
      </c>
    </row>
    <row r="3972" spans="1:45" x14ac:dyDescent="0.2">
      <c r="A3972" s="11" t="s">
        <v>8888</v>
      </c>
      <c r="B3972" s="11" t="s">
        <v>8889</v>
      </c>
      <c r="C3972" s="11" t="s">
        <v>13507</v>
      </c>
      <c r="D3972" s="21">
        <v>44760</v>
      </c>
      <c r="E3972" s="21" t="s">
        <v>9739</v>
      </c>
      <c r="F3972" s="21" t="s">
        <v>14659</v>
      </c>
      <c r="G3972" s="11" t="s">
        <v>2</v>
      </c>
      <c r="H3972" s="11" t="s">
        <v>16</v>
      </c>
      <c r="I3972" s="11" t="s">
        <v>4</v>
      </c>
      <c r="J3972" s="13">
        <v>5</v>
      </c>
      <c r="K3972" s="12">
        <v>2674.23</v>
      </c>
      <c r="L3972" s="12">
        <v>0</v>
      </c>
      <c r="M3972" s="12">
        <v>0</v>
      </c>
      <c r="N3972" s="12">
        <f t="shared" si="184"/>
        <v>2674.23</v>
      </c>
      <c r="O3972" s="11" t="s">
        <v>8227</v>
      </c>
      <c r="P3972" s="13">
        <v>0</v>
      </c>
      <c r="Q3972" s="11" t="s">
        <v>6</v>
      </c>
      <c r="R3972" s="13">
        <v>0</v>
      </c>
      <c r="S3972" s="13">
        <v>0</v>
      </c>
      <c r="T3972" s="11" t="s">
        <v>7</v>
      </c>
      <c r="U3972" s="11" t="s">
        <v>8</v>
      </c>
      <c r="V3972" s="15">
        <v>0</v>
      </c>
      <c r="W3972" s="13">
        <v>0</v>
      </c>
      <c r="X3972" s="15">
        <v>0</v>
      </c>
      <c r="Y3972" s="15">
        <v>0</v>
      </c>
      <c r="Z3972" s="13">
        <v>0</v>
      </c>
      <c r="AA3972" s="15">
        <v>0</v>
      </c>
      <c r="AB3972" s="13">
        <v>0</v>
      </c>
      <c r="AC3972" s="15">
        <v>0</v>
      </c>
      <c r="AD3972" s="13">
        <v>0</v>
      </c>
      <c r="AE3972" s="15">
        <v>0</v>
      </c>
      <c r="AF3972" s="13">
        <v>0</v>
      </c>
      <c r="AG3972" s="15">
        <v>0</v>
      </c>
      <c r="AH3972" s="13">
        <v>0</v>
      </c>
      <c r="AI3972" s="15">
        <v>0</v>
      </c>
      <c r="AJ3972" s="11" t="s">
        <v>17</v>
      </c>
      <c r="AK3972" s="11" t="s">
        <v>8228</v>
      </c>
      <c r="AL3972" s="22">
        <f t="shared" ref="AL3972:AL4035" si="186">$D$2-D3972</f>
        <v>532</v>
      </c>
      <c r="AM3972" s="11" t="str">
        <f>VLOOKUP(O3972,Sheet2!$D$6:$E$14,2,FALSE)</f>
        <v>Consumables</v>
      </c>
      <c r="AN3972" s="11" t="str">
        <f>VLOOKUP(F3972,Sheet2!$E$15:$F$18,2,FALSE)</f>
        <v>CM</v>
      </c>
      <c r="AO3972" s="35" t="s">
        <v>14668</v>
      </c>
      <c r="AP3972">
        <f>MATCH(AN3972,Sheet2!$F$5:$F$18,0)</f>
        <v>13</v>
      </c>
      <c r="AQ3972">
        <f>MATCH(AO3972,Sheet2!$F$5:$K$5,0)</f>
        <v>6</v>
      </c>
      <c r="AR3972" s="33">
        <f>INDEX(Sheet2!$F$5:$K$18,OPaL!AP3972,OPaL!AQ3972)</f>
        <v>0.2</v>
      </c>
      <c r="AS3972" s="1">
        <f t="shared" si="185"/>
        <v>2139.384</v>
      </c>
    </row>
    <row r="3973" spans="1:45" x14ac:dyDescent="0.2">
      <c r="A3973" s="11" t="s">
        <v>6821</v>
      </c>
      <c r="B3973" s="11" t="s">
        <v>6822</v>
      </c>
      <c r="C3973" s="11" t="s">
        <v>13508</v>
      </c>
      <c r="D3973" s="21">
        <v>42916</v>
      </c>
      <c r="E3973" s="21" t="s">
        <v>9697</v>
      </c>
      <c r="F3973" s="21" t="s">
        <v>14659</v>
      </c>
      <c r="G3973" s="11" t="s">
        <v>2</v>
      </c>
      <c r="H3973" s="11" t="s">
        <v>16</v>
      </c>
      <c r="I3973" s="11" t="s">
        <v>4</v>
      </c>
      <c r="J3973" s="13">
        <v>1</v>
      </c>
      <c r="K3973" s="12">
        <v>2663.14</v>
      </c>
      <c r="L3973" s="12">
        <v>0</v>
      </c>
      <c r="M3973" s="12">
        <v>0</v>
      </c>
      <c r="N3973" s="12">
        <f t="shared" ref="N3973:N4036" si="187">M3973+K3973</f>
        <v>2663.14</v>
      </c>
      <c r="O3973" s="11" t="s">
        <v>5</v>
      </c>
      <c r="P3973" s="13">
        <v>0</v>
      </c>
      <c r="Q3973" s="11" t="s">
        <v>6</v>
      </c>
      <c r="R3973" s="13">
        <v>0</v>
      </c>
      <c r="S3973" s="13">
        <v>0</v>
      </c>
      <c r="T3973" s="11" t="s">
        <v>7</v>
      </c>
      <c r="U3973" s="11" t="s">
        <v>8</v>
      </c>
      <c r="V3973" s="15">
        <v>0</v>
      </c>
      <c r="W3973" s="13">
        <v>0</v>
      </c>
      <c r="X3973" s="15">
        <v>0</v>
      </c>
      <c r="Y3973" s="15">
        <v>0</v>
      </c>
      <c r="Z3973" s="13">
        <v>0</v>
      </c>
      <c r="AA3973" s="15">
        <v>0</v>
      </c>
      <c r="AB3973" s="13">
        <v>0</v>
      </c>
      <c r="AC3973" s="15">
        <v>0</v>
      </c>
      <c r="AD3973" s="13">
        <v>0</v>
      </c>
      <c r="AE3973" s="15">
        <v>0</v>
      </c>
      <c r="AF3973" s="13">
        <v>0</v>
      </c>
      <c r="AG3973" s="15">
        <v>0</v>
      </c>
      <c r="AH3973" s="13">
        <v>0</v>
      </c>
      <c r="AI3973" s="15">
        <v>0</v>
      </c>
      <c r="AJ3973" s="11" t="s">
        <v>17</v>
      </c>
      <c r="AK3973" s="11" t="s">
        <v>13</v>
      </c>
      <c r="AL3973" s="22">
        <f t="shared" si="186"/>
        <v>2376</v>
      </c>
      <c r="AM3973" s="11" t="str">
        <f>VLOOKUP(O3973,Sheet2!$D$6:$E$14,2,FALSE)</f>
        <v>Spare parts</v>
      </c>
      <c r="AN3973" s="11" t="str">
        <f>VLOOKUP(F3973,Sheet2!$E$10:$F$13,2,FALSE)</f>
        <v>SPM</v>
      </c>
      <c r="AO3973" s="35" t="s">
        <v>14668</v>
      </c>
      <c r="AP3973">
        <f>MATCH(AN3973,Sheet2!$F$5:$F$18,0)</f>
        <v>6</v>
      </c>
      <c r="AQ3973">
        <f>MATCH(AO3973,Sheet2!$F$5:$K$5,0)</f>
        <v>6</v>
      </c>
      <c r="AR3973" s="33">
        <f>INDEX(Sheet2!$F$5:$K$18,OPaL!AP3973,OPaL!AQ3973)</f>
        <v>0.15</v>
      </c>
      <c r="AS3973" s="1">
        <f t="shared" ref="AS3973:AS4036" si="188">N3973*(1-AR3973)</f>
        <v>2263.6689999999999</v>
      </c>
    </row>
    <row r="3974" spans="1:45" x14ac:dyDescent="0.2">
      <c r="A3974" s="11" t="s">
        <v>1615</v>
      </c>
      <c r="B3974" s="11" t="s">
        <v>1616</v>
      </c>
      <c r="C3974" s="11" t="s">
        <v>13509</v>
      </c>
      <c r="D3974" s="21">
        <v>42938</v>
      </c>
      <c r="E3974" s="21" t="s">
        <v>9726</v>
      </c>
      <c r="F3974" s="21" t="s">
        <v>14658</v>
      </c>
      <c r="G3974" s="11" t="s">
        <v>2</v>
      </c>
      <c r="H3974" s="11" t="s">
        <v>16</v>
      </c>
      <c r="I3974" s="11" t="s">
        <v>4</v>
      </c>
      <c r="J3974" s="12">
        <v>5</v>
      </c>
      <c r="K3974" s="12">
        <v>2662.65</v>
      </c>
      <c r="L3974" s="12">
        <v>0</v>
      </c>
      <c r="M3974" s="12">
        <v>0</v>
      </c>
      <c r="N3974" s="12">
        <f t="shared" si="187"/>
        <v>2662.65</v>
      </c>
      <c r="O3974" s="11" t="s">
        <v>5</v>
      </c>
      <c r="P3974" s="13">
        <v>0</v>
      </c>
      <c r="Q3974" s="11" t="s">
        <v>6</v>
      </c>
      <c r="R3974" s="13">
        <v>0</v>
      </c>
      <c r="S3974" s="13">
        <v>0</v>
      </c>
      <c r="T3974" s="11" t="s">
        <v>7</v>
      </c>
      <c r="U3974" s="11" t="s">
        <v>8</v>
      </c>
      <c r="V3974" s="15">
        <v>0</v>
      </c>
      <c r="W3974" s="13">
        <v>0</v>
      </c>
      <c r="X3974" s="15">
        <v>0</v>
      </c>
      <c r="Y3974" s="15">
        <v>0</v>
      </c>
      <c r="Z3974" s="13">
        <v>0</v>
      </c>
      <c r="AA3974" s="15">
        <v>0</v>
      </c>
      <c r="AB3974" s="13">
        <v>0</v>
      </c>
      <c r="AC3974" s="15">
        <v>0</v>
      </c>
      <c r="AD3974" s="13">
        <v>0</v>
      </c>
      <c r="AE3974" s="15">
        <v>0</v>
      </c>
      <c r="AF3974" s="13">
        <v>0</v>
      </c>
      <c r="AG3974" s="15">
        <v>0</v>
      </c>
      <c r="AH3974" s="13">
        <v>0</v>
      </c>
      <c r="AI3974" s="15">
        <v>0</v>
      </c>
      <c r="AJ3974" s="11" t="s">
        <v>17</v>
      </c>
      <c r="AK3974" s="11" t="s">
        <v>10</v>
      </c>
      <c r="AL3974" s="22">
        <f t="shared" si="186"/>
        <v>2354</v>
      </c>
      <c r="AM3974" s="11" t="str">
        <f>VLOOKUP(O3974,Sheet2!$D$6:$E$14,2,FALSE)</f>
        <v>Spare parts</v>
      </c>
      <c r="AN3974" s="11" t="str">
        <f>VLOOKUP(F3974,Sheet2!$E$10:$F$13,2,FALSE)</f>
        <v>SPE</v>
      </c>
      <c r="AO3974" s="35" t="s">
        <v>14668</v>
      </c>
      <c r="AP3974">
        <f>MATCH(AN3974,Sheet2!$F$5:$F$18,0)</f>
        <v>7</v>
      </c>
      <c r="AQ3974">
        <f>MATCH(AO3974,Sheet2!$F$5:$K$5,0)</f>
        <v>6</v>
      </c>
      <c r="AR3974" s="33">
        <f>INDEX(Sheet2!$F$5:$K$18,OPaL!AP3974,OPaL!AQ3974)</f>
        <v>0.15</v>
      </c>
      <c r="AS3974" s="1">
        <f t="shared" si="188"/>
        <v>2263.2525000000001</v>
      </c>
    </row>
    <row r="3975" spans="1:45" x14ac:dyDescent="0.2">
      <c r="A3975" s="11" t="s">
        <v>3087</v>
      </c>
      <c r="B3975" s="11" t="s">
        <v>3088</v>
      </c>
      <c r="C3975" s="11" t="s">
        <v>13510</v>
      </c>
      <c r="D3975" s="21">
        <v>43025</v>
      </c>
      <c r="E3975" s="21" t="s">
        <v>9697</v>
      </c>
      <c r="F3975" s="21" t="s">
        <v>14659</v>
      </c>
      <c r="G3975" s="11" t="s">
        <v>2</v>
      </c>
      <c r="H3975" s="11" t="s">
        <v>16</v>
      </c>
      <c r="I3975" s="11" t="s">
        <v>4</v>
      </c>
      <c r="J3975" s="12">
        <v>4</v>
      </c>
      <c r="K3975" s="12">
        <v>2660</v>
      </c>
      <c r="L3975" s="12">
        <v>0</v>
      </c>
      <c r="M3975" s="12">
        <v>0</v>
      </c>
      <c r="N3975" s="12">
        <f t="shared" si="187"/>
        <v>2660</v>
      </c>
      <c r="O3975" s="11" t="s">
        <v>5</v>
      </c>
      <c r="P3975" s="13">
        <v>0</v>
      </c>
      <c r="Q3975" s="11" t="s">
        <v>6</v>
      </c>
      <c r="R3975" s="13">
        <v>0</v>
      </c>
      <c r="S3975" s="13">
        <v>0</v>
      </c>
      <c r="T3975" s="11" t="s">
        <v>7</v>
      </c>
      <c r="U3975" s="11" t="s">
        <v>8</v>
      </c>
      <c r="V3975" s="15">
        <v>0</v>
      </c>
      <c r="W3975" s="13">
        <v>0</v>
      </c>
      <c r="X3975" s="15">
        <v>0</v>
      </c>
      <c r="Y3975" s="15">
        <v>0</v>
      </c>
      <c r="Z3975" s="13">
        <v>0</v>
      </c>
      <c r="AA3975" s="15">
        <v>0</v>
      </c>
      <c r="AB3975" s="13">
        <v>0</v>
      </c>
      <c r="AC3975" s="15">
        <v>0</v>
      </c>
      <c r="AD3975" s="13">
        <v>0</v>
      </c>
      <c r="AE3975" s="15">
        <v>0</v>
      </c>
      <c r="AF3975" s="13">
        <v>0</v>
      </c>
      <c r="AG3975" s="15">
        <v>0</v>
      </c>
      <c r="AH3975" s="13">
        <v>0</v>
      </c>
      <c r="AI3975" s="15">
        <v>0</v>
      </c>
      <c r="AJ3975" s="11" t="s">
        <v>17</v>
      </c>
      <c r="AK3975" s="11" t="s">
        <v>13</v>
      </c>
      <c r="AL3975" s="22">
        <f t="shared" si="186"/>
        <v>2267</v>
      </c>
      <c r="AM3975" s="11" t="str">
        <f>VLOOKUP(O3975,Sheet2!$D$6:$E$14,2,FALSE)</f>
        <v>Spare parts</v>
      </c>
      <c r="AN3975" s="11" t="str">
        <f>VLOOKUP(F3975,Sheet2!$E$10:$F$13,2,FALSE)</f>
        <v>SPM</v>
      </c>
      <c r="AO3975" s="35" t="s">
        <v>14668</v>
      </c>
      <c r="AP3975">
        <f>MATCH(AN3975,Sheet2!$F$5:$F$18,0)</f>
        <v>6</v>
      </c>
      <c r="AQ3975">
        <f>MATCH(AO3975,Sheet2!$F$5:$K$5,0)</f>
        <v>6</v>
      </c>
      <c r="AR3975" s="33">
        <f>INDEX(Sheet2!$F$5:$K$18,OPaL!AP3975,OPaL!AQ3975)</f>
        <v>0.15</v>
      </c>
      <c r="AS3975" s="1">
        <f t="shared" si="188"/>
        <v>2261</v>
      </c>
    </row>
    <row r="3976" spans="1:45" x14ac:dyDescent="0.2">
      <c r="A3976" s="11" t="s">
        <v>8874</v>
      </c>
      <c r="B3976" s="11" t="s">
        <v>8875</v>
      </c>
      <c r="C3976" s="11" t="s">
        <v>11789</v>
      </c>
      <c r="D3976" s="21">
        <v>44649</v>
      </c>
      <c r="E3976" s="21" t="s">
        <v>9739</v>
      </c>
      <c r="F3976" s="21" t="s">
        <v>14659</v>
      </c>
      <c r="G3976" s="11" t="s">
        <v>2</v>
      </c>
      <c r="H3976" s="11" t="s">
        <v>350</v>
      </c>
      <c r="I3976" s="11" t="s">
        <v>4</v>
      </c>
      <c r="J3976" s="13">
        <v>3</v>
      </c>
      <c r="K3976" s="12">
        <v>2659.58</v>
      </c>
      <c r="L3976" s="12">
        <v>0</v>
      </c>
      <c r="M3976" s="12">
        <v>0</v>
      </c>
      <c r="N3976" s="12">
        <f t="shared" si="187"/>
        <v>2659.58</v>
      </c>
      <c r="O3976" s="11" t="s">
        <v>8227</v>
      </c>
      <c r="P3976" s="13">
        <v>0</v>
      </c>
      <c r="Q3976" s="11" t="s">
        <v>6</v>
      </c>
      <c r="R3976" s="13">
        <v>0</v>
      </c>
      <c r="S3976" s="13">
        <v>0</v>
      </c>
      <c r="T3976" s="11" t="s">
        <v>7</v>
      </c>
      <c r="U3976" s="11" t="s">
        <v>8</v>
      </c>
      <c r="V3976" s="15">
        <v>0</v>
      </c>
      <c r="W3976" s="13">
        <v>0</v>
      </c>
      <c r="X3976" s="15">
        <v>0</v>
      </c>
      <c r="Y3976" s="15">
        <v>0</v>
      </c>
      <c r="Z3976" s="13">
        <v>0</v>
      </c>
      <c r="AA3976" s="15">
        <v>0</v>
      </c>
      <c r="AB3976" s="13">
        <v>0</v>
      </c>
      <c r="AC3976" s="15">
        <v>0</v>
      </c>
      <c r="AD3976" s="13">
        <v>0</v>
      </c>
      <c r="AE3976" s="15">
        <v>0</v>
      </c>
      <c r="AF3976" s="13">
        <v>0</v>
      </c>
      <c r="AG3976" s="15">
        <v>0</v>
      </c>
      <c r="AH3976" s="13">
        <v>0</v>
      </c>
      <c r="AI3976" s="15">
        <v>0</v>
      </c>
      <c r="AJ3976" s="11" t="s">
        <v>352</v>
      </c>
      <c r="AK3976" s="11" t="s">
        <v>8228</v>
      </c>
      <c r="AL3976" s="22">
        <f t="shared" si="186"/>
        <v>643</v>
      </c>
      <c r="AM3976" s="11" t="str">
        <f>VLOOKUP(O3976,Sheet2!$D$6:$E$14,2,FALSE)</f>
        <v>Consumables</v>
      </c>
      <c r="AN3976" s="11" t="str">
        <f>VLOOKUP(F3976,Sheet2!$E$15:$F$18,2,FALSE)</f>
        <v>CM</v>
      </c>
      <c r="AO3976" s="35" t="s">
        <v>14668</v>
      </c>
      <c r="AP3976">
        <f>MATCH(AN3976,Sheet2!$F$5:$F$18,0)</f>
        <v>13</v>
      </c>
      <c r="AQ3976">
        <f>MATCH(AO3976,Sheet2!$F$5:$K$5,0)</f>
        <v>6</v>
      </c>
      <c r="AR3976" s="33">
        <f>INDEX(Sheet2!$F$5:$K$18,OPaL!AP3976,OPaL!AQ3976)</f>
        <v>0.2</v>
      </c>
      <c r="AS3976" s="1">
        <f t="shared" si="188"/>
        <v>2127.6640000000002</v>
      </c>
    </row>
    <row r="3977" spans="1:45" x14ac:dyDescent="0.2">
      <c r="A3977" s="11" t="s">
        <v>2110</v>
      </c>
      <c r="B3977" s="11" t="s">
        <v>2111</v>
      </c>
      <c r="C3977" s="11" t="s">
        <v>13511</v>
      </c>
      <c r="D3977" s="21">
        <v>42872</v>
      </c>
      <c r="E3977" s="21" t="s">
        <v>9697</v>
      </c>
      <c r="F3977" s="21" t="s">
        <v>14658</v>
      </c>
      <c r="G3977" s="11" t="s">
        <v>2</v>
      </c>
      <c r="H3977" s="11" t="s">
        <v>16</v>
      </c>
      <c r="I3977" s="11" t="s">
        <v>4</v>
      </c>
      <c r="J3977" s="13">
        <v>2</v>
      </c>
      <c r="K3977" s="12">
        <v>2657.46</v>
      </c>
      <c r="L3977" s="12">
        <v>0</v>
      </c>
      <c r="M3977" s="12">
        <v>0</v>
      </c>
      <c r="N3977" s="12">
        <f t="shared" si="187"/>
        <v>2657.46</v>
      </c>
      <c r="O3977" s="11" t="s">
        <v>5</v>
      </c>
      <c r="P3977" s="13">
        <v>0</v>
      </c>
      <c r="Q3977" s="11" t="s">
        <v>6</v>
      </c>
      <c r="R3977" s="13">
        <v>0</v>
      </c>
      <c r="S3977" s="13">
        <v>0</v>
      </c>
      <c r="T3977" s="11" t="s">
        <v>7</v>
      </c>
      <c r="U3977" s="11" t="s">
        <v>8</v>
      </c>
      <c r="V3977" s="15">
        <v>0</v>
      </c>
      <c r="W3977" s="13">
        <v>0</v>
      </c>
      <c r="X3977" s="15">
        <v>0</v>
      </c>
      <c r="Y3977" s="15">
        <v>0</v>
      </c>
      <c r="Z3977" s="13">
        <v>0</v>
      </c>
      <c r="AA3977" s="15">
        <v>0</v>
      </c>
      <c r="AB3977" s="13">
        <v>0</v>
      </c>
      <c r="AC3977" s="15">
        <v>0</v>
      </c>
      <c r="AD3977" s="13">
        <v>0</v>
      </c>
      <c r="AE3977" s="15">
        <v>0</v>
      </c>
      <c r="AF3977" s="13">
        <v>0</v>
      </c>
      <c r="AG3977" s="15">
        <v>0</v>
      </c>
      <c r="AH3977" s="13">
        <v>0</v>
      </c>
      <c r="AI3977" s="15">
        <v>0</v>
      </c>
      <c r="AJ3977" s="11" t="s">
        <v>17</v>
      </c>
      <c r="AK3977" s="11" t="s">
        <v>13</v>
      </c>
      <c r="AL3977" s="22">
        <f t="shared" si="186"/>
        <v>2420</v>
      </c>
      <c r="AM3977" s="11" t="str">
        <f>VLOOKUP(O3977,Sheet2!$D$6:$E$14,2,FALSE)</f>
        <v>Spare parts</v>
      </c>
      <c r="AN3977" s="11" t="str">
        <f>VLOOKUP(F3977,Sheet2!$E$10:$F$13,2,FALSE)</f>
        <v>SPE</v>
      </c>
      <c r="AO3977" s="35" t="s">
        <v>14668</v>
      </c>
      <c r="AP3977">
        <f>MATCH(AN3977,Sheet2!$F$5:$F$18,0)</f>
        <v>7</v>
      </c>
      <c r="AQ3977">
        <f>MATCH(AO3977,Sheet2!$F$5:$K$5,0)</f>
        <v>6</v>
      </c>
      <c r="AR3977" s="33">
        <f>INDEX(Sheet2!$F$5:$K$18,OPaL!AP3977,OPaL!AQ3977)</f>
        <v>0.15</v>
      </c>
      <c r="AS3977" s="1">
        <f t="shared" si="188"/>
        <v>2258.8409999999999</v>
      </c>
    </row>
    <row r="3978" spans="1:45" x14ac:dyDescent="0.2">
      <c r="A3978" s="11" t="s">
        <v>9068</v>
      </c>
      <c r="B3978" s="11" t="s">
        <v>9069</v>
      </c>
      <c r="C3978" s="11" t="s">
        <v>12309</v>
      </c>
      <c r="D3978" s="21">
        <v>45225</v>
      </c>
      <c r="E3978" s="21" t="s">
        <v>9761</v>
      </c>
      <c r="F3978" s="21" t="s">
        <v>14659</v>
      </c>
      <c r="G3978" s="11" t="s">
        <v>2</v>
      </c>
      <c r="H3978" s="11" t="s">
        <v>350</v>
      </c>
      <c r="I3978" s="11" t="s">
        <v>4</v>
      </c>
      <c r="J3978" s="13">
        <v>1</v>
      </c>
      <c r="K3978" s="12">
        <v>2639.43</v>
      </c>
      <c r="L3978" s="12">
        <v>0</v>
      </c>
      <c r="M3978" s="12">
        <v>0</v>
      </c>
      <c r="N3978" s="12">
        <f t="shared" si="187"/>
        <v>2639.43</v>
      </c>
      <c r="O3978" s="11" t="s">
        <v>8227</v>
      </c>
      <c r="P3978" s="13">
        <v>0</v>
      </c>
      <c r="Q3978" s="11" t="s">
        <v>6</v>
      </c>
      <c r="R3978" s="13">
        <v>0</v>
      </c>
      <c r="S3978" s="13">
        <v>0</v>
      </c>
      <c r="T3978" s="11" t="s">
        <v>7</v>
      </c>
      <c r="U3978" s="11" t="s">
        <v>8</v>
      </c>
      <c r="V3978" s="15">
        <v>0</v>
      </c>
      <c r="W3978" s="13">
        <v>0</v>
      </c>
      <c r="X3978" s="15">
        <v>0</v>
      </c>
      <c r="Y3978" s="15">
        <v>0</v>
      </c>
      <c r="Z3978" s="13">
        <v>0</v>
      </c>
      <c r="AA3978" s="15">
        <v>0</v>
      </c>
      <c r="AB3978" s="13">
        <v>0</v>
      </c>
      <c r="AC3978" s="15">
        <v>0</v>
      </c>
      <c r="AD3978" s="13">
        <v>0</v>
      </c>
      <c r="AE3978" s="15">
        <v>0</v>
      </c>
      <c r="AF3978" s="13">
        <v>0</v>
      </c>
      <c r="AG3978" s="15">
        <v>0</v>
      </c>
      <c r="AH3978" s="13">
        <v>0</v>
      </c>
      <c r="AI3978" s="15">
        <v>0</v>
      </c>
      <c r="AJ3978" s="11" t="s">
        <v>352</v>
      </c>
      <c r="AK3978" s="11" t="s">
        <v>8228</v>
      </c>
      <c r="AL3978" s="22">
        <f t="shared" si="186"/>
        <v>67</v>
      </c>
      <c r="AM3978" s="11" t="str">
        <f>VLOOKUP(O3978,Sheet2!$D$6:$E$14,2,FALSE)</f>
        <v>Consumables</v>
      </c>
      <c r="AN3978" s="11" t="str">
        <f>VLOOKUP(F3978,Sheet2!$E$15:$F$18,2,FALSE)</f>
        <v>CM</v>
      </c>
      <c r="AO3978" s="35" t="s">
        <v>14664</v>
      </c>
      <c r="AP3978">
        <f>MATCH(AN3978,Sheet2!$F$5:$F$18,0)</f>
        <v>13</v>
      </c>
      <c r="AQ3978">
        <f>MATCH(AO3978,Sheet2!$F$5:$K$5,0)</f>
        <v>2</v>
      </c>
      <c r="AR3978" s="33">
        <f>INDEX(Sheet2!$F$5:$K$18,OPaL!AP3978,OPaL!AQ3978)</f>
        <v>0</v>
      </c>
      <c r="AS3978" s="1">
        <f t="shared" si="188"/>
        <v>2639.43</v>
      </c>
    </row>
    <row r="3979" spans="1:45" x14ac:dyDescent="0.2">
      <c r="A3979" s="11" t="s">
        <v>4177</v>
      </c>
      <c r="B3979" s="11" t="s">
        <v>4178</v>
      </c>
      <c r="C3979" s="11" t="s">
        <v>13512</v>
      </c>
      <c r="D3979" s="21">
        <v>44315</v>
      </c>
      <c r="E3979" s="21" t="s">
        <v>9697</v>
      </c>
      <c r="F3979" s="21" t="s">
        <v>14659</v>
      </c>
      <c r="G3979" s="11" t="s">
        <v>2</v>
      </c>
      <c r="H3979" s="11" t="s">
        <v>3</v>
      </c>
      <c r="I3979" s="11" t="s">
        <v>4</v>
      </c>
      <c r="J3979" s="12">
        <v>1</v>
      </c>
      <c r="K3979" s="12">
        <v>2634</v>
      </c>
      <c r="L3979" s="12">
        <v>0</v>
      </c>
      <c r="M3979" s="12">
        <v>0</v>
      </c>
      <c r="N3979" s="12">
        <f t="shared" si="187"/>
        <v>2634</v>
      </c>
      <c r="O3979" s="11" t="s">
        <v>5</v>
      </c>
      <c r="P3979" s="13">
        <v>0</v>
      </c>
      <c r="Q3979" s="11" t="s">
        <v>6</v>
      </c>
      <c r="R3979" s="13">
        <v>0</v>
      </c>
      <c r="S3979" s="13">
        <v>0</v>
      </c>
      <c r="T3979" s="11" t="s">
        <v>7</v>
      </c>
      <c r="U3979" s="11" t="s">
        <v>8</v>
      </c>
      <c r="V3979" s="15">
        <v>0</v>
      </c>
      <c r="W3979" s="13">
        <v>0</v>
      </c>
      <c r="X3979" s="15">
        <v>0</v>
      </c>
      <c r="Y3979" s="15">
        <v>0</v>
      </c>
      <c r="Z3979" s="13">
        <v>0</v>
      </c>
      <c r="AA3979" s="15">
        <v>0</v>
      </c>
      <c r="AB3979" s="13">
        <v>0</v>
      </c>
      <c r="AC3979" s="15">
        <v>0</v>
      </c>
      <c r="AD3979" s="13">
        <v>0</v>
      </c>
      <c r="AE3979" s="15">
        <v>0</v>
      </c>
      <c r="AF3979" s="13">
        <v>0</v>
      </c>
      <c r="AG3979" s="15">
        <v>0</v>
      </c>
      <c r="AH3979" s="13">
        <v>0</v>
      </c>
      <c r="AI3979" s="15">
        <v>0</v>
      </c>
      <c r="AJ3979" s="11" t="s">
        <v>9</v>
      </c>
      <c r="AK3979" s="11" t="s">
        <v>13</v>
      </c>
      <c r="AL3979" s="22">
        <f t="shared" si="186"/>
        <v>977</v>
      </c>
      <c r="AM3979" s="11" t="str">
        <f>VLOOKUP(O3979,Sheet2!$D$6:$E$14,2,FALSE)</f>
        <v>Spare parts</v>
      </c>
      <c r="AN3979" s="11" t="str">
        <f>VLOOKUP(F3979,Sheet2!$E$10:$F$13,2,FALSE)</f>
        <v>SPM</v>
      </c>
      <c r="AO3979" s="35" t="s">
        <v>14668</v>
      </c>
      <c r="AP3979">
        <f>MATCH(AN3979,Sheet2!$F$5:$F$18,0)</f>
        <v>6</v>
      </c>
      <c r="AQ3979">
        <f>MATCH(AO3979,Sheet2!$F$5:$K$5,0)</f>
        <v>6</v>
      </c>
      <c r="AR3979" s="33">
        <f>INDEX(Sheet2!$F$5:$K$18,OPaL!AP3979,OPaL!AQ3979)</f>
        <v>0.15</v>
      </c>
      <c r="AS3979" s="1">
        <f t="shared" si="188"/>
        <v>2238.9</v>
      </c>
    </row>
    <row r="3980" spans="1:45" x14ac:dyDescent="0.2">
      <c r="A3980" s="11" t="s">
        <v>4845</v>
      </c>
      <c r="B3980" s="11" t="s">
        <v>4846</v>
      </c>
      <c r="C3980" s="11" t="s">
        <v>13513</v>
      </c>
      <c r="D3980" s="21">
        <v>43584</v>
      </c>
      <c r="E3980" s="21" t="s">
        <v>9697</v>
      </c>
      <c r="F3980" s="21" t="s">
        <v>14659</v>
      </c>
      <c r="G3980" s="11" t="s">
        <v>2</v>
      </c>
      <c r="H3980" s="11" t="s">
        <v>3</v>
      </c>
      <c r="I3980" s="11" t="s">
        <v>4</v>
      </c>
      <c r="J3980" s="13">
        <v>1</v>
      </c>
      <c r="K3980" s="12">
        <v>2632.93</v>
      </c>
      <c r="L3980" s="12">
        <v>0</v>
      </c>
      <c r="M3980" s="12">
        <v>0</v>
      </c>
      <c r="N3980" s="12">
        <f t="shared" si="187"/>
        <v>2632.93</v>
      </c>
      <c r="O3980" s="11" t="s">
        <v>5</v>
      </c>
      <c r="P3980" s="13">
        <v>0</v>
      </c>
      <c r="Q3980" s="11" t="s">
        <v>6</v>
      </c>
      <c r="R3980" s="13">
        <v>0</v>
      </c>
      <c r="S3980" s="13">
        <v>0</v>
      </c>
      <c r="T3980" s="11" t="s">
        <v>7</v>
      </c>
      <c r="U3980" s="11" t="s">
        <v>8</v>
      </c>
      <c r="V3980" s="15">
        <v>0</v>
      </c>
      <c r="W3980" s="13">
        <v>0</v>
      </c>
      <c r="X3980" s="15">
        <v>0</v>
      </c>
      <c r="Y3980" s="15">
        <v>0</v>
      </c>
      <c r="Z3980" s="13">
        <v>0</v>
      </c>
      <c r="AA3980" s="15">
        <v>0</v>
      </c>
      <c r="AB3980" s="13">
        <v>0</v>
      </c>
      <c r="AC3980" s="15">
        <v>0</v>
      </c>
      <c r="AD3980" s="13">
        <v>0</v>
      </c>
      <c r="AE3980" s="15">
        <v>0</v>
      </c>
      <c r="AF3980" s="13">
        <v>0</v>
      </c>
      <c r="AG3980" s="15">
        <v>0</v>
      </c>
      <c r="AH3980" s="13">
        <v>0</v>
      </c>
      <c r="AI3980" s="15">
        <v>0</v>
      </c>
      <c r="AJ3980" s="11" t="s">
        <v>9</v>
      </c>
      <c r="AK3980" s="11" t="s">
        <v>13</v>
      </c>
      <c r="AL3980" s="22">
        <f t="shared" si="186"/>
        <v>1708</v>
      </c>
      <c r="AM3980" s="11" t="str">
        <f>VLOOKUP(O3980,Sheet2!$D$6:$E$14,2,FALSE)</f>
        <v>Spare parts</v>
      </c>
      <c r="AN3980" s="11" t="str">
        <f>VLOOKUP(F3980,Sheet2!$E$10:$F$13,2,FALSE)</f>
        <v>SPM</v>
      </c>
      <c r="AO3980" s="35" t="s">
        <v>14668</v>
      </c>
      <c r="AP3980">
        <f>MATCH(AN3980,Sheet2!$F$5:$F$18,0)</f>
        <v>6</v>
      </c>
      <c r="AQ3980">
        <f>MATCH(AO3980,Sheet2!$F$5:$K$5,0)</f>
        <v>6</v>
      </c>
      <c r="AR3980" s="33">
        <f>INDEX(Sheet2!$F$5:$K$18,OPaL!AP3980,OPaL!AQ3980)</f>
        <v>0.15</v>
      </c>
      <c r="AS3980" s="1">
        <f t="shared" si="188"/>
        <v>2237.9904999999999</v>
      </c>
    </row>
    <row r="3981" spans="1:45" x14ac:dyDescent="0.2">
      <c r="A3981" s="11" t="s">
        <v>4849</v>
      </c>
      <c r="B3981" s="11" t="s">
        <v>4850</v>
      </c>
      <c r="C3981" s="11" t="s">
        <v>13514</v>
      </c>
      <c r="D3981" s="21">
        <v>43584</v>
      </c>
      <c r="E3981" s="21" t="s">
        <v>9697</v>
      </c>
      <c r="F3981" s="21" t="s">
        <v>14659</v>
      </c>
      <c r="G3981" s="11" t="s">
        <v>2</v>
      </c>
      <c r="H3981" s="11" t="s">
        <v>3</v>
      </c>
      <c r="I3981" s="11" t="s">
        <v>4</v>
      </c>
      <c r="J3981" s="13">
        <v>1</v>
      </c>
      <c r="K3981" s="12">
        <v>2632.93</v>
      </c>
      <c r="L3981" s="12">
        <v>0</v>
      </c>
      <c r="M3981" s="12">
        <v>0</v>
      </c>
      <c r="N3981" s="12">
        <f t="shared" si="187"/>
        <v>2632.93</v>
      </c>
      <c r="O3981" s="11" t="s">
        <v>5</v>
      </c>
      <c r="P3981" s="13">
        <v>0</v>
      </c>
      <c r="Q3981" s="11" t="s">
        <v>6</v>
      </c>
      <c r="R3981" s="13">
        <v>0</v>
      </c>
      <c r="S3981" s="13">
        <v>0</v>
      </c>
      <c r="T3981" s="11" t="s">
        <v>7</v>
      </c>
      <c r="U3981" s="11" t="s">
        <v>8</v>
      </c>
      <c r="V3981" s="15">
        <v>0</v>
      </c>
      <c r="W3981" s="13">
        <v>0</v>
      </c>
      <c r="X3981" s="15">
        <v>0</v>
      </c>
      <c r="Y3981" s="15">
        <v>0</v>
      </c>
      <c r="Z3981" s="13">
        <v>0</v>
      </c>
      <c r="AA3981" s="15">
        <v>0</v>
      </c>
      <c r="AB3981" s="13">
        <v>0</v>
      </c>
      <c r="AC3981" s="15">
        <v>0</v>
      </c>
      <c r="AD3981" s="13">
        <v>0</v>
      </c>
      <c r="AE3981" s="15">
        <v>0</v>
      </c>
      <c r="AF3981" s="13">
        <v>0</v>
      </c>
      <c r="AG3981" s="15">
        <v>0</v>
      </c>
      <c r="AH3981" s="13">
        <v>0</v>
      </c>
      <c r="AI3981" s="15">
        <v>0</v>
      </c>
      <c r="AJ3981" s="11" t="s">
        <v>9</v>
      </c>
      <c r="AK3981" s="11" t="s">
        <v>13</v>
      </c>
      <c r="AL3981" s="22">
        <f t="shared" si="186"/>
        <v>1708</v>
      </c>
      <c r="AM3981" s="11" t="str">
        <f>VLOOKUP(O3981,Sheet2!$D$6:$E$14,2,FALSE)</f>
        <v>Spare parts</v>
      </c>
      <c r="AN3981" s="11" t="str">
        <f>VLOOKUP(F3981,Sheet2!$E$10:$F$13,2,FALSE)</f>
        <v>SPM</v>
      </c>
      <c r="AO3981" s="35" t="s">
        <v>14668</v>
      </c>
      <c r="AP3981">
        <f>MATCH(AN3981,Sheet2!$F$5:$F$18,0)</f>
        <v>6</v>
      </c>
      <c r="AQ3981">
        <f>MATCH(AO3981,Sheet2!$F$5:$K$5,0)</f>
        <v>6</v>
      </c>
      <c r="AR3981" s="33">
        <f>INDEX(Sheet2!$F$5:$K$18,OPaL!AP3981,OPaL!AQ3981)</f>
        <v>0.15</v>
      </c>
      <c r="AS3981" s="1">
        <f t="shared" si="188"/>
        <v>2237.9904999999999</v>
      </c>
    </row>
    <row r="3982" spans="1:45" x14ac:dyDescent="0.2">
      <c r="A3982" s="11" t="s">
        <v>4851</v>
      </c>
      <c r="B3982" s="11" t="s">
        <v>4852</v>
      </c>
      <c r="C3982" s="11" t="s">
        <v>13515</v>
      </c>
      <c r="D3982" s="21">
        <v>43584</v>
      </c>
      <c r="E3982" s="21" t="s">
        <v>9697</v>
      </c>
      <c r="F3982" s="21" t="s">
        <v>14659</v>
      </c>
      <c r="G3982" s="11" t="s">
        <v>2</v>
      </c>
      <c r="H3982" s="11" t="s">
        <v>3</v>
      </c>
      <c r="I3982" s="11" t="s">
        <v>4</v>
      </c>
      <c r="J3982" s="13">
        <v>1</v>
      </c>
      <c r="K3982" s="12">
        <v>2632.93</v>
      </c>
      <c r="L3982" s="12">
        <v>0</v>
      </c>
      <c r="M3982" s="12">
        <v>0</v>
      </c>
      <c r="N3982" s="12">
        <f t="shared" si="187"/>
        <v>2632.93</v>
      </c>
      <c r="O3982" s="11" t="s">
        <v>5</v>
      </c>
      <c r="P3982" s="13">
        <v>0</v>
      </c>
      <c r="Q3982" s="11" t="s">
        <v>6</v>
      </c>
      <c r="R3982" s="13">
        <v>0</v>
      </c>
      <c r="S3982" s="13">
        <v>0</v>
      </c>
      <c r="T3982" s="11" t="s">
        <v>7</v>
      </c>
      <c r="U3982" s="11" t="s">
        <v>8</v>
      </c>
      <c r="V3982" s="15">
        <v>0</v>
      </c>
      <c r="W3982" s="13">
        <v>0</v>
      </c>
      <c r="X3982" s="15">
        <v>0</v>
      </c>
      <c r="Y3982" s="15">
        <v>0</v>
      </c>
      <c r="Z3982" s="13">
        <v>0</v>
      </c>
      <c r="AA3982" s="15">
        <v>0</v>
      </c>
      <c r="AB3982" s="13">
        <v>0</v>
      </c>
      <c r="AC3982" s="15">
        <v>0</v>
      </c>
      <c r="AD3982" s="13">
        <v>0</v>
      </c>
      <c r="AE3982" s="15">
        <v>0</v>
      </c>
      <c r="AF3982" s="13">
        <v>0</v>
      </c>
      <c r="AG3982" s="15">
        <v>0</v>
      </c>
      <c r="AH3982" s="13">
        <v>0</v>
      </c>
      <c r="AI3982" s="15">
        <v>0</v>
      </c>
      <c r="AJ3982" s="11" t="s">
        <v>9</v>
      </c>
      <c r="AK3982" s="11" t="s">
        <v>13</v>
      </c>
      <c r="AL3982" s="22">
        <f t="shared" si="186"/>
        <v>1708</v>
      </c>
      <c r="AM3982" s="11" t="str">
        <f>VLOOKUP(O3982,Sheet2!$D$6:$E$14,2,FALSE)</f>
        <v>Spare parts</v>
      </c>
      <c r="AN3982" s="11" t="str">
        <f>VLOOKUP(F3982,Sheet2!$E$10:$F$13,2,FALSE)</f>
        <v>SPM</v>
      </c>
      <c r="AO3982" s="35" t="s">
        <v>14668</v>
      </c>
      <c r="AP3982">
        <f>MATCH(AN3982,Sheet2!$F$5:$F$18,0)</f>
        <v>6</v>
      </c>
      <c r="AQ3982">
        <f>MATCH(AO3982,Sheet2!$F$5:$K$5,0)</f>
        <v>6</v>
      </c>
      <c r="AR3982" s="33">
        <f>INDEX(Sheet2!$F$5:$K$18,OPaL!AP3982,OPaL!AQ3982)</f>
        <v>0.15</v>
      </c>
      <c r="AS3982" s="1">
        <f t="shared" si="188"/>
        <v>2237.9904999999999</v>
      </c>
    </row>
    <row r="3983" spans="1:45" x14ac:dyDescent="0.2">
      <c r="A3983" s="11" t="s">
        <v>8569</v>
      </c>
      <c r="B3983" s="11" t="s">
        <v>8570</v>
      </c>
      <c r="C3983" s="11" t="s">
        <v>13516</v>
      </c>
      <c r="D3983" s="21">
        <v>43605</v>
      </c>
      <c r="E3983" s="21" t="s">
        <v>9789</v>
      </c>
      <c r="F3983" s="21" t="s">
        <v>14659</v>
      </c>
      <c r="G3983" s="11" t="s">
        <v>2</v>
      </c>
      <c r="H3983" s="11" t="s">
        <v>3</v>
      </c>
      <c r="I3983" s="11" t="s">
        <v>4</v>
      </c>
      <c r="J3983" s="12">
        <v>13</v>
      </c>
      <c r="K3983" s="12">
        <v>2631.01</v>
      </c>
      <c r="L3983" s="12">
        <v>0</v>
      </c>
      <c r="M3983" s="12">
        <v>0</v>
      </c>
      <c r="N3983" s="12">
        <f t="shared" si="187"/>
        <v>2631.01</v>
      </c>
      <c r="O3983" s="11" t="s">
        <v>8227</v>
      </c>
      <c r="P3983" s="13">
        <v>0</v>
      </c>
      <c r="Q3983" s="11" t="s">
        <v>6</v>
      </c>
      <c r="R3983" s="13">
        <v>0</v>
      </c>
      <c r="S3983" s="13">
        <v>0</v>
      </c>
      <c r="T3983" s="11" t="s">
        <v>7</v>
      </c>
      <c r="U3983" s="11" t="s">
        <v>8</v>
      </c>
      <c r="V3983" s="15">
        <v>0</v>
      </c>
      <c r="W3983" s="13">
        <v>0</v>
      </c>
      <c r="X3983" s="15">
        <v>0</v>
      </c>
      <c r="Y3983" s="15">
        <v>0</v>
      </c>
      <c r="Z3983" s="13">
        <v>0</v>
      </c>
      <c r="AA3983" s="15">
        <v>0</v>
      </c>
      <c r="AB3983" s="13">
        <v>0</v>
      </c>
      <c r="AC3983" s="15">
        <v>0</v>
      </c>
      <c r="AD3983" s="13">
        <v>0</v>
      </c>
      <c r="AE3983" s="15">
        <v>0</v>
      </c>
      <c r="AF3983" s="13">
        <v>0</v>
      </c>
      <c r="AG3983" s="15">
        <v>0</v>
      </c>
      <c r="AH3983" s="13">
        <v>0</v>
      </c>
      <c r="AI3983" s="15">
        <v>0</v>
      </c>
      <c r="AJ3983" s="11" t="s">
        <v>9</v>
      </c>
      <c r="AK3983" s="11" t="s">
        <v>8228</v>
      </c>
      <c r="AL3983" s="22">
        <f t="shared" si="186"/>
        <v>1687</v>
      </c>
      <c r="AM3983" s="11" t="str">
        <f>VLOOKUP(O3983,Sheet2!$D$6:$E$14,2,FALSE)</f>
        <v>Consumables</v>
      </c>
      <c r="AN3983" s="11" t="str">
        <f>VLOOKUP(F3983,Sheet2!$E$15:$F$18,2,FALSE)</f>
        <v>CM</v>
      </c>
      <c r="AO3983" s="35" t="s">
        <v>14668</v>
      </c>
      <c r="AP3983">
        <f>MATCH(AN3983,Sheet2!$F$5:$F$18,0)</f>
        <v>13</v>
      </c>
      <c r="AQ3983">
        <f>MATCH(AO3983,Sheet2!$F$5:$K$5,0)</f>
        <v>6</v>
      </c>
      <c r="AR3983" s="33">
        <f>INDEX(Sheet2!$F$5:$K$18,OPaL!AP3983,OPaL!AQ3983)</f>
        <v>0.2</v>
      </c>
      <c r="AS3983" s="1">
        <f t="shared" si="188"/>
        <v>2104.8080000000004</v>
      </c>
    </row>
    <row r="3984" spans="1:45" x14ac:dyDescent="0.2">
      <c r="A3984" s="11" t="s">
        <v>3031</v>
      </c>
      <c r="B3984" s="11" t="s">
        <v>3032</v>
      </c>
      <c r="C3984" s="11" t="s">
        <v>13517</v>
      </c>
      <c r="D3984" s="21">
        <v>43025</v>
      </c>
      <c r="E3984" s="21" t="s">
        <v>9697</v>
      </c>
      <c r="F3984" s="21" t="s">
        <v>14659</v>
      </c>
      <c r="G3984" s="11" t="s">
        <v>2</v>
      </c>
      <c r="H3984" s="11" t="s">
        <v>16</v>
      </c>
      <c r="I3984" s="11" t="s">
        <v>4</v>
      </c>
      <c r="J3984" s="12">
        <v>2</v>
      </c>
      <c r="K3984" s="12">
        <v>2625</v>
      </c>
      <c r="L3984" s="12">
        <v>0</v>
      </c>
      <c r="M3984" s="12">
        <v>0</v>
      </c>
      <c r="N3984" s="12">
        <f t="shared" si="187"/>
        <v>2625</v>
      </c>
      <c r="O3984" s="11" t="s">
        <v>5</v>
      </c>
      <c r="P3984" s="13">
        <v>0</v>
      </c>
      <c r="Q3984" s="11" t="s">
        <v>6</v>
      </c>
      <c r="R3984" s="13">
        <v>0</v>
      </c>
      <c r="S3984" s="13">
        <v>0</v>
      </c>
      <c r="T3984" s="11" t="s">
        <v>7</v>
      </c>
      <c r="U3984" s="11" t="s">
        <v>8</v>
      </c>
      <c r="V3984" s="15">
        <v>0</v>
      </c>
      <c r="W3984" s="13">
        <v>0</v>
      </c>
      <c r="X3984" s="15">
        <v>0</v>
      </c>
      <c r="Y3984" s="15">
        <v>0</v>
      </c>
      <c r="Z3984" s="13">
        <v>0</v>
      </c>
      <c r="AA3984" s="15">
        <v>0</v>
      </c>
      <c r="AB3984" s="13">
        <v>0</v>
      </c>
      <c r="AC3984" s="15">
        <v>0</v>
      </c>
      <c r="AD3984" s="13">
        <v>0</v>
      </c>
      <c r="AE3984" s="15">
        <v>0</v>
      </c>
      <c r="AF3984" s="13">
        <v>0</v>
      </c>
      <c r="AG3984" s="15">
        <v>0</v>
      </c>
      <c r="AH3984" s="13">
        <v>0</v>
      </c>
      <c r="AI3984" s="15">
        <v>0</v>
      </c>
      <c r="AJ3984" s="11" t="s">
        <v>17</v>
      </c>
      <c r="AK3984" s="11" t="s">
        <v>13</v>
      </c>
      <c r="AL3984" s="22">
        <f t="shared" si="186"/>
        <v>2267</v>
      </c>
      <c r="AM3984" s="11" t="str">
        <f>VLOOKUP(O3984,Sheet2!$D$6:$E$14,2,FALSE)</f>
        <v>Spare parts</v>
      </c>
      <c r="AN3984" s="11" t="str">
        <f>VLOOKUP(F3984,Sheet2!$E$10:$F$13,2,FALSE)</f>
        <v>SPM</v>
      </c>
      <c r="AO3984" s="35" t="s">
        <v>14668</v>
      </c>
      <c r="AP3984">
        <f>MATCH(AN3984,Sheet2!$F$5:$F$18,0)</f>
        <v>6</v>
      </c>
      <c r="AQ3984">
        <f>MATCH(AO3984,Sheet2!$F$5:$K$5,0)</f>
        <v>6</v>
      </c>
      <c r="AR3984" s="33">
        <f>INDEX(Sheet2!$F$5:$K$18,OPaL!AP3984,OPaL!AQ3984)</f>
        <v>0.15</v>
      </c>
      <c r="AS3984" s="1">
        <f t="shared" si="188"/>
        <v>2231.25</v>
      </c>
    </row>
    <row r="3985" spans="1:45" x14ac:dyDescent="0.2">
      <c r="A3985" s="11" t="s">
        <v>9156</v>
      </c>
      <c r="B3985" s="11" t="s">
        <v>9157</v>
      </c>
      <c r="C3985" s="11" t="s">
        <v>13518</v>
      </c>
      <c r="D3985" s="21">
        <v>42844</v>
      </c>
      <c r="E3985" s="21" t="s">
        <v>9770</v>
      </c>
      <c r="F3985" s="21" t="s">
        <v>14659</v>
      </c>
      <c r="G3985" s="11" t="s">
        <v>2</v>
      </c>
      <c r="H3985" s="11" t="s">
        <v>350</v>
      </c>
      <c r="I3985" s="11" t="s">
        <v>4</v>
      </c>
      <c r="J3985" s="13">
        <v>1</v>
      </c>
      <c r="K3985" s="12">
        <v>2625</v>
      </c>
      <c r="L3985" s="12">
        <v>0</v>
      </c>
      <c r="M3985" s="12">
        <v>0</v>
      </c>
      <c r="N3985" s="12">
        <f t="shared" si="187"/>
        <v>2625</v>
      </c>
      <c r="O3985" s="11" t="s">
        <v>8227</v>
      </c>
      <c r="P3985" s="13">
        <v>0</v>
      </c>
      <c r="Q3985" s="11" t="s">
        <v>6</v>
      </c>
      <c r="R3985" s="13">
        <v>0</v>
      </c>
      <c r="S3985" s="13">
        <v>0</v>
      </c>
      <c r="T3985" s="11" t="s">
        <v>7</v>
      </c>
      <c r="U3985" s="11" t="s">
        <v>8</v>
      </c>
      <c r="V3985" s="15">
        <v>0</v>
      </c>
      <c r="W3985" s="13">
        <v>0</v>
      </c>
      <c r="X3985" s="15">
        <v>0</v>
      </c>
      <c r="Y3985" s="15">
        <v>0</v>
      </c>
      <c r="Z3985" s="13">
        <v>0</v>
      </c>
      <c r="AA3985" s="15">
        <v>0</v>
      </c>
      <c r="AB3985" s="13">
        <v>0</v>
      </c>
      <c r="AC3985" s="15">
        <v>0</v>
      </c>
      <c r="AD3985" s="13">
        <v>0</v>
      </c>
      <c r="AE3985" s="15">
        <v>0</v>
      </c>
      <c r="AF3985" s="13">
        <v>0</v>
      </c>
      <c r="AG3985" s="15">
        <v>0</v>
      </c>
      <c r="AH3985" s="13">
        <v>0</v>
      </c>
      <c r="AI3985" s="15">
        <v>0</v>
      </c>
      <c r="AJ3985" s="11" t="s">
        <v>352</v>
      </c>
      <c r="AK3985" s="11" t="s">
        <v>8228</v>
      </c>
      <c r="AL3985" s="22">
        <f t="shared" si="186"/>
        <v>2448</v>
      </c>
      <c r="AM3985" s="11" t="str">
        <f>VLOOKUP(O3985,Sheet2!$D$6:$E$14,2,FALSE)</f>
        <v>Consumables</v>
      </c>
      <c r="AN3985" s="11" t="str">
        <f>VLOOKUP(F3985,Sheet2!$E$15:$F$18,2,FALSE)</f>
        <v>CM</v>
      </c>
      <c r="AO3985" s="35" t="s">
        <v>14668</v>
      </c>
      <c r="AP3985">
        <f>MATCH(AN3985,Sheet2!$F$5:$F$18,0)</f>
        <v>13</v>
      </c>
      <c r="AQ3985">
        <f>MATCH(AO3985,Sheet2!$F$5:$K$5,0)</f>
        <v>6</v>
      </c>
      <c r="AR3985" s="33">
        <f>INDEX(Sheet2!$F$5:$K$18,OPaL!AP3985,OPaL!AQ3985)</f>
        <v>0.2</v>
      </c>
      <c r="AS3985" s="1">
        <f t="shared" si="188"/>
        <v>2100</v>
      </c>
    </row>
    <row r="3986" spans="1:45" x14ac:dyDescent="0.2">
      <c r="A3986" s="11" t="s">
        <v>8362</v>
      </c>
      <c r="B3986" s="11" t="s">
        <v>8363</v>
      </c>
      <c r="C3986" s="11" t="s">
        <v>13519</v>
      </c>
      <c r="D3986" s="21">
        <v>45288</v>
      </c>
      <c r="E3986" s="21" t="s">
        <v>9766</v>
      </c>
      <c r="F3986" s="21" t="s">
        <v>14659</v>
      </c>
      <c r="G3986" s="11" t="s">
        <v>2</v>
      </c>
      <c r="H3986" s="11" t="s">
        <v>3</v>
      </c>
      <c r="I3986" s="11" t="s">
        <v>8346</v>
      </c>
      <c r="J3986" s="12">
        <v>2</v>
      </c>
      <c r="K3986" s="12">
        <v>2622.85</v>
      </c>
      <c r="L3986" s="12">
        <v>0</v>
      </c>
      <c r="M3986" s="12">
        <v>0</v>
      </c>
      <c r="N3986" s="12">
        <f t="shared" si="187"/>
        <v>2622.85</v>
      </c>
      <c r="O3986" s="11" t="s">
        <v>8227</v>
      </c>
      <c r="P3986" s="13">
        <v>0</v>
      </c>
      <c r="Q3986" s="11" t="s">
        <v>6</v>
      </c>
      <c r="R3986" s="13">
        <v>0</v>
      </c>
      <c r="S3986" s="13">
        <v>0</v>
      </c>
      <c r="T3986" s="11" t="s">
        <v>7</v>
      </c>
      <c r="U3986" s="11" t="s">
        <v>8</v>
      </c>
      <c r="V3986" s="15">
        <v>0</v>
      </c>
      <c r="W3986" s="13">
        <v>0</v>
      </c>
      <c r="X3986" s="15">
        <v>0</v>
      </c>
      <c r="Y3986" s="15">
        <v>0</v>
      </c>
      <c r="Z3986" s="13">
        <v>0</v>
      </c>
      <c r="AA3986" s="15">
        <v>0</v>
      </c>
      <c r="AB3986" s="13">
        <v>0</v>
      </c>
      <c r="AC3986" s="15">
        <v>0</v>
      </c>
      <c r="AD3986" s="13">
        <v>0</v>
      </c>
      <c r="AE3986" s="15">
        <v>0</v>
      </c>
      <c r="AF3986" s="13">
        <v>0</v>
      </c>
      <c r="AG3986" s="15">
        <v>0</v>
      </c>
      <c r="AH3986" s="13">
        <v>0</v>
      </c>
      <c r="AI3986" s="15">
        <v>0</v>
      </c>
      <c r="AJ3986" s="11" t="s">
        <v>9</v>
      </c>
      <c r="AK3986" s="11" t="s">
        <v>8347</v>
      </c>
      <c r="AL3986" s="22">
        <f t="shared" si="186"/>
        <v>4</v>
      </c>
      <c r="AM3986" s="11" t="str">
        <f>VLOOKUP(O3986,Sheet2!$D$6:$E$14,2,FALSE)</f>
        <v>Consumables</v>
      </c>
      <c r="AN3986" s="11" t="str">
        <f>VLOOKUP(F3986,Sheet2!$E$15:$F$18,2,FALSE)</f>
        <v>CM</v>
      </c>
      <c r="AO3986" s="35" t="s">
        <v>14664</v>
      </c>
      <c r="AP3986">
        <f>MATCH(AN3986,Sheet2!$F$5:$F$18,0)</f>
        <v>13</v>
      </c>
      <c r="AQ3986">
        <f>MATCH(AO3986,Sheet2!$F$5:$K$5,0)</f>
        <v>2</v>
      </c>
      <c r="AR3986" s="33">
        <f>INDEX(Sheet2!$F$5:$K$18,OPaL!AP3986,OPaL!AQ3986)</f>
        <v>0</v>
      </c>
      <c r="AS3986" s="1">
        <f t="shared" si="188"/>
        <v>2622.85</v>
      </c>
    </row>
    <row r="3987" spans="1:45" x14ac:dyDescent="0.2">
      <c r="A3987" s="11" t="s">
        <v>2791</v>
      </c>
      <c r="B3987" s="11" t="s">
        <v>2792</v>
      </c>
      <c r="C3987" s="11" t="s">
        <v>13520</v>
      </c>
      <c r="D3987" s="21">
        <v>44387</v>
      </c>
      <c r="E3987" s="21" t="s">
        <v>9697</v>
      </c>
      <c r="F3987" s="21" t="s">
        <v>14659</v>
      </c>
      <c r="G3987" s="11" t="s">
        <v>2</v>
      </c>
      <c r="H3987" s="11" t="s">
        <v>3</v>
      </c>
      <c r="I3987" s="11" t="s">
        <v>4</v>
      </c>
      <c r="J3987" s="12">
        <v>15</v>
      </c>
      <c r="K3987" s="12">
        <v>2618.63</v>
      </c>
      <c r="L3987" s="12">
        <v>0</v>
      </c>
      <c r="M3987" s="12">
        <v>0</v>
      </c>
      <c r="N3987" s="12">
        <f t="shared" si="187"/>
        <v>2618.63</v>
      </c>
      <c r="O3987" s="11" t="s">
        <v>5</v>
      </c>
      <c r="P3987" s="13">
        <v>0</v>
      </c>
      <c r="Q3987" s="11" t="s">
        <v>6</v>
      </c>
      <c r="R3987" s="13">
        <v>0</v>
      </c>
      <c r="S3987" s="13">
        <v>0</v>
      </c>
      <c r="T3987" s="11" t="s">
        <v>7</v>
      </c>
      <c r="U3987" s="11" t="s">
        <v>8</v>
      </c>
      <c r="V3987" s="15">
        <v>0</v>
      </c>
      <c r="W3987" s="13">
        <v>0</v>
      </c>
      <c r="X3987" s="15">
        <v>0</v>
      </c>
      <c r="Y3987" s="15">
        <v>0</v>
      </c>
      <c r="Z3987" s="13">
        <v>0</v>
      </c>
      <c r="AA3987" s="15">
        <v>0</v>
      </c>
      <c r="AB3987" s="13">
        <v>0</v>
      </c>
      <c r="AC3987" s="15">
        <v>0</v>
      </c>
      <c r="AD3987" s="13">
        <v>0</v>
      </c>
      <c r="AE3987" s="15">
        <v>0</v>
      </c>
      <c r="AF3987" s="13">
        <v>0</v>
      </c>
      <c r="AG3987" s="15">
        <v>0</v>
      </c>
      <c r="AH3987" s="13">
        <v>0</v>
      </c>
      <c r="AI3987" s="15">
        <v>0</v>
      </c>
      <c r="AJ3987" s="11" t="s">
        <v>9</v>
      </c>
      <c r="AK3987" s="11" t="s">
        <v>13</v>
      </c>
      <c r="AL3987" s="22">
        <f t="shared" si="186"/>
        <v>905</v>
      </c>
      <c r="AM3987" s="11" t="str">
        <f>VLOOKUP(O3987,Sheet2!$D$6:$E$14,2,FALSE)</f>
        <v>Spare parts</v>
      </c>
      <c r="AN3987" s="11" t="str">
        <f>VLOOKUP(F3987,Sheet2!$E$10:$F$13,2,FALSE)</f>
        <v>SPM</v>
      </c>
      <c r="AO3987" s="35" t="s">
        <v>14668</v>
      </c>
      <c r="AP3987">
        <f>MATCH(AN3987,Sheet2!$F$5:$F$18,0)</f>
        <v>6</v>
      </c>
      <c r="AQ3987">
        <f>MATCH(AO3987,Sheet2!$F$5:$K$5,0)</f>
        <v>6</v>
      </c>
      <c r="AR3987" s="33">
        <f>INDEX(Sheet2!$F$5:$K$18,OPaL!AP3987,OPaL!AQ3987)</f>
        <v>0.15</v>
      </c>
      <c r="AS3987" s="1">
        <f t="shared" si="188"/>
        <v>2225.8355000000001</v>
      </c>
    </row>
    <row r="3988" spans="1:45" x14ac:dyDescent="0.2">
      <c r="A3988" s="11" t="s">
        <v>8439</v>
      </c>
      <c r="B3988" s="11" t="s">
        <v>8440</v>
      </c>
      <c r="C3988" s="11" t="s">
        <v>13521</v>
      </c>
      <c r="D3988" s="21">
        <v>44894</v>
      </c>
      <c r="E3988" s="21" t="s">
        <v>9789</v>
      </c>
      <c r="F3988" s="21" t="s">
        <v>14659</v>
      </c>
      <c r="G3988" s="11" t="s">
        <v>2</v>
      </c>
      <c r="H3988" s="11" t="s">
        <v>3</v>
      </c>
      <c r="I3988" s="11" t="s">
        <v>4</v>
      </c>
      <c r="J3988" s="12">
        <v>87</v>
      </c>
      <c r="K3988" s="12">
        <v>2611.08</v>
      </c>
      <c r="L3988" s="12">
        <v>0</v>
      </c>
      <c r="M3988" s="12">
        <v>0</v>
      </c>
      <c r="N3988" s="12">
        <f t="shared" si="187"/>
        <v>2611.08</v>
      </c>
      <c r="O3988" s="11" t="s">
        <v>8227</v>
      </c>
      <c r="P3988" s="13">
        <v>0</v>
      </c>
      <c r="Q3988" s="11" t="s">
        <v>6</v>
      </c>
      <c r="R3988" s="13">
        <v>0</v>
      </c>
      <c r="S3988" s="13">
        <v>0</v>
      </c>
      <c r="T3988" s="11" t="s">
        <v>7</v>
      </c>
      <c r="U3988" s="11" t="s">
        <v>8</v>
      </c>
      <c r="V3988" s="15">
        <v>0</v>
      </c>
      <c r="W3988" s="13">
        <v>0</v>
      </c>
      <c r="X3988" s="15">
        <v>0</v>
      </c>
      <c r="Y3988" s="15">
        <v>0</v>
      </c>
      <c r="Z3988" s="13">
        <v>0</v>
      </c>
      <c r="AA3988" s="15">
        <v>0</v>
      </c>
      <c r="AB3988" s="13">
        <v>0</v>
      </c>
      <c r="AC3988" s="15">
        <v>0</v>
      </c>
      <c r="AD3988" s="13">
        <v>0</v>
      </c>
      <c r="AE3988" s="15">
        <v>0</v>
      </c>
      <c r="AF3988" s="13">
        <v>0</v>
      </c>
      <c r="AG3988" s="15">
        <v>0</v>
      </c>
      <c r="AH3988" s="13">
        <v>0</v>
      </c>
      <c r="AI3988" s="15">
        <v>0</v>
      </c>
      <c r="AJ3988" s="11" t="s">
        <v>9</v>
      </c>
      <c r="AK3988" s="11" t="s">
        <v>8228</v>
      </c>
      <c r="AL3988" s="22">
        <f t="shared" si="186"/>
        <v>398</v>
      </c>
      <c r="AM3988" s="11" t="str">
        <f>VLOOKUP(O3988,Sheet2!$D$6:$E$14,2,FALSE)</f>
        <v>Consumables</v>
      </c>
      <c r="AN3988" s="11" t="str">
        <f>VLOOKUP(F3988,Sheet2!$E$15:$F$18,2,FALSE)</f>
        <v>CM</v>
      </c>
      <c r="AO3988" s="35" t="s">
        <v>14668</v>
      </c>
      <c r="AP3988">
        <f>MATCH(AN3988,Sheet2!$F$5:$F$18,0)</f>
        <v>13</v>
      </c>
      <c r="AQ3988">
        <f>MATCH(AO3988,Sheet2!$F$5:$K$5,0)</f>
        <v>6</v>
      </c>
      <c r="AR3988" s="33">
        <f>INDEX(Sheet2!$F$5:$K$18,OPaL!AP3988,OPaL!AQ3988)</f>
        <v>0.2</v>
      </c>
      <c r="AS3988" s="1">
        <f t="shared" si="188"/>
        <v>2088.864</v>
      </c>
    </row>
    <row r="3989" spans="1:45" x14ac:dyDescent="0.2">
      <c r="A3989" s="11" t="s">
        <v>4369</v>
      </c>
      <c r="B3989" s="11" t="s">
        <v>4370</v>
      </c>
      <c r="C3989" s="11" t="s">
        <v>13522</v>
      </c>
      <c r="D3989" s="21">
        <v>42416</v>
      </c>
      <c r="E3989" s="21" t="s">
        <v>9697</v>
      </c>
      <c r="F3989" s="21" t="s">
        <v>14659</v>
      </c>
      <c r="G3989" s="11" t="s">
        <v>2</v>
      </c>
      <c r="H3989" s="11" t="s">
        <v>16</v>
      </c>
      <c r="I3989" s="11" t="s">
        <v>4</v>
      </c>
      <c r="J3989" s="13">
        <v>1</v>
      </c>
      <c r="K3989" s="12">
        <v>2604</v>
      </c>
      <c r="L3989" s="12">
        <v>0</v>
      </c>
      <c r="M3989" s="12">
        <v>0</v>
      </c>
      <c r="N3989" s="12">
        <f t="shared" si="187"/>
        <v>2604</v>
      </c>
      <c r="O3989" s="11" t="s">
        <v>5</v>
      </c>
      <c r="P3989" s="13">
        <v>0</v>
      </c>
      <c r="Q3989" s="11" t="s">
        <v>6</v>
      </c>
      <c r="R3989" s="13">
        <v>0</v>
      </c>
      <c r="S3989" s="13">
        <v>0</v>
      </c>
      <c r="T3989" s="11" t="s">
        <v>7</v>
      </c>
      <c r="U3989" s="11" t="s">
        <v>8</v>
      </c>
      <c r="V3989" s="15">
        <v>0</v>
      </c>
      <c r="W3989" s="13">
        <v>0</v>
      </c>
      <c r="X3989" s="15">
        <v>0</v>
      </c>
      <c r="Y3989" s="15">
        <v>0</v>
      </c>
      <c r="Z3989" s="13">
        <v>0</v>
      </c>
      <c r="AA3989" s="15">
        <v>0</v>
      </c>
      <c r="AB3989" s="13">
        <v>0</v>
      </c>
      <c r="AC3989" s="15">
        <v>0</v>
      </c>
      <c r="AD3989" s="13">
        <v>0</v>
      </c>
      <c r="AE3989" s="15">
        <v>0</v>
      </c>
      <c r="AF3989" s="13">
        <v>0</v>
      </c>
      <c r="AG3989" s="15">
        <v>0</v>
      </c>
      <c r="AH3989" s="13">
        <v>0</v>
      </c>
      <c r="AI3989" s="15">
        <v>0</v>
      </c>
      <c r="AJ3989" s="11" t="s">
        <v>17</v>
      </c>
      <c r="AK3989" s="11" t="s">
        <v>1398</v>
      </c>
      <c r="AL3989" s="22">
        <f t="shared" si="186"/>
        <v>2876</v>
      </c>
      <c r="AM3989" s="11" t="str">
        <f>VLOOKUP(O3989,Sheet2!$D$6:$E$14,2,FALSE)</f>
        <v>Spare parts</v>
      </c>
      <c r="AN3989" s="11" t="str">
        <f>VLOOKUP(F3989,Sheet2!$E$10:$F$13,2,FALSE)</f>
        <v>SPM</v>
      </c>
      <c r="AO3989" s="35" t="s">
        <v>14668</v>
      </c>
      <c r="AP3989">
        <f>MATCH(AN3989,Sheet2!$F$5:$F$18,0)</f>
        <v>6</v>
      </c>
      <c r="AQ3989">
        <f>MATCH(AO3989,Sheet2!$F$5:$K$5,0)</f>
        <v>6</v>
      </c>
      <c r="AR3989" s="33">
        <f>INDEX(Sheet2!$F$5:$K$18,OPaL!AP3989,OPaL!AQ3989)</f>
        <v>0.15</v>
      </c>
      <c r="AS3989" s="1">
        <f t="shared" si="188"/>
        <v>2213.4</v>
      </c>
    </row>
    <row r="3990" spans="1:45" x14ac:dyDescent="0.2">
      <c r="A3990" s="11" t="s">
        <v>6765</v>
      </c>
      <c r="B3990" s="11" t="s">
        <v>6766</v>
      </c>
      <c r="C3990" s="11" t="s">
        <v>13523</v>
      </c>
      <c r="D3990" s="21">
        <v>42424</v>
      </c>
      <c r="E3990" s="21" t="s">
        <v>9697</v>
      </c>
      <c r="F3990" s="21" t="s">
        <v>14659</v>
      </c>
      <c r="G3990" s="11" t="s">
        <v>2</v>
      </c>
      <c r="H3990" s="11" t="s">
        <v>3</v>
      </c>
      <c r="I3990" s="11" t="s">
        <v>4</v>
      </c>
      <c r="J3990" s="13">
        <v>1</v>
      </c>
      <c r="K3990" s="12">
        <v>2603.6799999999998</v>
      </c>
      <c r="L3990" s="12">
        <v>0</v>
      </c>
      <c r="M3990" s="12">
        <v>0</v>
      </c>
      <c r="N3990" s="12">
        <f t="shared" si="187"/>
        <v>2603.6799999999998</v>
      </c>
      <c r="O3990" s="11" t="s">
        <v>5</v>
      </c>
      <c r="P3990" s="13">
        <v>0</v>
      </c>
      <c r="Q3990" s="11" t="s">
        <v>6</v>
      </c>
      <c r="R3990" s="13">
        <v>0</v>
      </c>
      <c r="S3990" s="13">
        <v>0</v>
      </c>
      <c r="T3990" s="11" t="s">
        <v>7</v>
      </c>
      <c r="U3990" s="11" t="s">
        <v>8</v>
      </c>
      <c r="V3990" s="15">
        <v>0</v>
      </c>
      <c r="W3990" s="13">
        <v>0</v>
      </c>
      <c r="X3990" s="15">
        <v>0</v>
      </c>
      <c r="Y3990" s="15">
        <v>0</v>
      </c>
      <c r="Z3990" s="13">
        <v>0</v>
      </c>
      <c r="AA3990" s="15">
        <v>0</v>
      </c>
      <c r="AB3990" s="13">
        <v>0</v>
      </c>
      <c r="AC3990" s="15">
        <v>0</v>
      </c>
      <c r="AD3990" s="13">
        <v>0</v>
      </c>
      <c r="AE3990" s="15">
        <v>0</v>
      </c>
      <c r="AF3990" s="13">
        <v>0</v>
      </c>
      <c r="AG3990" s="15">
        <v>0</v>
      </c>
      <c r="AH3990" s="13">
        <v>0</v>
      </c>
      <c r="AI3990" s="15">
        <v>0</v>
      </c>
      <c r="AJ3990" s="11" t="s">
        <v>9</v>
      </c>
      <c r="AK3990" s="11" t="s">
        <v>13</v>
      </c>
      <c r="AL3990" s="22">
        <f t="shared" si="186"/>
        <v>2868</v>
      </c>
      <c r="AM3990" s="11" t="str">
        <f>VLOOKUP(O3990,Sheet2!$D$6:$E$14,2,FALSE)</f>
        <v>Spare parts</v>
      </c>
      <c r="AN3990" s="11" t="str">
        <f>VLOOKUP(F3990,Sheet2!$E$10:$F$13,2,FALSE)</f>
        <v>SPM</v>
      </c>
      <c r="AO3990" s="35" t="s">
        <v>14668</v>
      </c>
      <c r="AP3990">
        <f>MATCH(AN3990,Sheet2!$F$5:$F$18,0)</f>
        <v>6</v>
      </c>
      <c r="AQ3990">
        <f>MATCH(AO3990,Sheet2!$F$5:$K$5,0)</f>
        <v>6</v>
      </c>
      <c r="AR3990" s="33">
        <f>INDEX(Sheet2!$F$5:$K$18,OPaL!AP3990,OPaL!AQ3990)</f>
        <v>0.15</v>
      </c>
      <c r="AS3990" s="1">
        <f t="shared" si="188"/>
        <v>2213.1279999999997</v>
      </c>
    </row>
    <row r="3991" spans="1:45" x14ac:dyDescent="0.2">
      <c r="A3991" s="11" t="s">
        <v>6765</v>
      </c>
      <c r="B3991" s="11" t="s">
        <v>6766</v>
      </c>
      <c r="C3991" s="11" t="s">
        <v>13523</v>
      </c>
      <c r="D3991" s="21">
        <v>42424</v>
      </c>
      <c r="E3991" s="21" t="s">
        <v>9697</v>
      </c>
      <c r="F3991" s="21" t="s">
        <v>14659</v>
      </c>
      <c r="G3991" s="11" t="s">
        <v>2</v>
      </c>
      <c r="H3991" s="11" t="s">
        <v>16</v>
      </c>
      <c r="I3991" s="11" t="s">
        <v>4</v>
      </c>
      <c r="J3991" s="13">
        <v>1</v>
      </c>
      <c r="K3991" s="12">
        <v>2603.6799999999998</v>
      </c>
      <c r="L3991" s="12">
        <v>0</v>
      </c>
      <c r="M3991" s="12">
        <v>0</v>
      </c>
      <c r="N3991" s="12">
        <f t="shared" si="187"/>
        <v>2603.6799999999998</v>
      </c>
      <c r="O3991" s="11" t="s">
        <v>5</v>
      </c>
      <c r="P3991" s="13">
        <v>0</v>
      </c>
      <c r="Q3991" s="11" t="s">
        <v>6</v>
      </c>
      <c r="R3991" s="13">
        <v>0</v>
      </c>
      <c r="S3991" s="13">
        <v>0</v>
      </c>
      <c r="T3991" s="11" t="s">
        <v>7</v>
      </c>
      <c r="U3991" s="11" t="s">
        <v>8</v>
      </c>
      <c r="V3991" s="15">
        <v>0</v>
      </c>
      <c r="W3991" s="13">
        <v>0</v>
      </c>
      <c r="X3991" s="15">
        <v>0</v>
      </c>
      <c r="Y3991" s="15">
        <v>0</v>
      </c>
      <c r="Z3991" s="13">
        <v>0</v>
      </c>
      <c r="AA3991" s="15">
        <v>0</v>
      </c>
      <c r="AB3991" s="13">
        <v>0</v>
      </c>
      <c r="AC3991" s="15">
        <v>0</v>
      </c>
      <c r="AD3991" s="13">
        <v>0</v>
      </c>
      <c r="AE3991" s="15">
        <v>0</v>
      </c>
      <c r="AF3991" s="13">
        <v>0</v>
      </c>
      <c r="AG3991" s="15">
        <v>0</v>
      </c>
      <c r="AH3991" s="13">
        <v>0</v>
      </c>
      <c r="AI3991" s="15">
        <v>0</v>
      </c>
      <c r="AJ3991" s="11" t="s">
        <v>17</v>
      </c>
      <c r="AK3991" s="11" t="s">
        <v>13</v>
      </c>
      <c r="AL3991" s="22">
        <f t="shared" si="186"/>
        <v>2868</v>
      </c>
      <c r="AM3991" s="11" t="str">
        <f>VLOOKUP(O3991,Sheet2!$D$6:$E$14,2,FALSE)</f>
        <v>Spare parts</v>
      </c>
      <c r="AN3991" s="11" t="str">
        <f>VLOOKUP(F3991,Sheet2!$E$10:$F$13,2,FALSE)</f>
        <v>SPM</v>
      </c>
      <c r="AO3991" s="35" t="s">
        <v>14668</v>
      </c>
      <c r="AP3991">
        <f>MATCH(AN3991,Sheet2!$F$5:$F$18,0)</f>
        <v>6</v>
      </c>
      <c r="AQ3991">
        <f>MATCH(AO3991,Sheet2!$F$5:$K$5,0)</f>
        <v>6</v>
      </c>
      <c r="AR3991" s="33">
        <f>INDEX(Sheet2!$F$5:$K$18,OPaL!AP3991,OPaL!AQ3991)</f>
        <v>0.15</v>
      </c>
      <c r="AS3991" s="1">
        <f t="shared" si="188"/>
        <v>2213.1279999999997</v>
      </c>
    </row>
    <row r="3992" spans="1:45" x14ac:dyDescent="0.2">
      <c r="A3992" s="11" t="s">
        <v>7107</v>
      </c>
      <c r="B3992" s="11" t="s">
        <v>7108</v>
      </c>
      <c r="C3992" s="11" t="s">
        <v>13524</v>
      </c>
      <c r="D3992" s="21">
        <v>42916</v>
      </c>
      <c r="E3992" s="21" t="s">
        <v>9697</v>
      </c>
      <c r="F3992" s="21" t="s">
        <v>14659</v>
      </c>
      <c r="G3992" s="11" t="s">
        <v>2</v>
      </c>
      <c r="H3992" s="11" t="s">
        <v>16</v>
      </c>
      <c r="I3992" s="11" t="s">
        <v>4</v>
      </c>
      <c r="J3992" s="12">
        <v>3</v>
      </c>
      <c r="K3992" s="12">
        <v>2599.7800000000002</v>
      </c>
      <c r="L3992" s="12">
        <v>0</v>
      </c>
      <c r="M3992" s="12">
        <v>0</v>
      </c>
      <c r="N3992" s="12">
        <f t="shared" si="187"/>
        <v>2599.7800000000002</v>
      </c>
      <c r="O3992" s="11" t="s">
        <v>5</v>
      </c>
      <c r="P3992" s="13">
        <v>0</v>
      </c>
      <c r="Q3992" s="11" t="s">
        <v>6</v>
      </c>
      <c r="R3992" s="13">
        <v>0</v>
      </c>
      <c r="S3992" s="13">
        <v>0</v>
      </c>
      <c r="T3992" s="11" t="s">
        <v>7</v>
      </c>
      <c r="U3992" s="11" t="s">
        <v>8</v>
      </c>
      <c r="V3992" s="15">
        <v>0</v>
      </c>
      <c r="W3992" s="13">
        <v>0</v>
      </c>
      <c r="X3992" s="15">
        <v>0</v>
      </c>
      <c r="Y3992" s="15">
        <v>0</v>
      </c>
      <c r="Z3992" s="13">
        <v>0</v>
      </c>
      <c r="AA3992" s="15">
        <v>0</v>
      </c>
      <c r="AB3992" s="13">
        <v>0</v>
      </c>
      <c r="AC3992" s="15">
        <v>0</v>
      </c>
      <c r="AD3992" s="13">
        <v>0</v>
      </c>
      <c r="AE3992" s="15">
        <v>0</v>
      </c>
      <c r="AF3992" s="13">
        <v>0</v>
      </c>
      <c r="AG3992" s="15">
        <v>0</v>
      </c>
      <c r="AH3992" s="13">
        <v>0</v>
      </c>
      <c r="AI3992" s="15">
        <v>0</v>
      </c>
      <c r="AJ3992" s="11" t="s">
        <v>17</v>
      </c>
      <c r="AK3992" s="11" t="s">
        <v>13</v>
      </c>
      <c r="AL3992" s="22">
        <f t="shared" si="186"/>
        <v>2376</v>
      </c>
      <c r="AM3992" s="11" t="str">
        <f>VLOOKUP(O3992,Sheet2!$D$6:$E$14,2,FALSE)</f>
        <v>Spare parts</v>
      </c>
      <c r="AN3992" s="11" t="str">
        <f>VLOOKUP(F3992,Sheet2!$E$10:$F$13,2,FALSE)</f>
        <v>SPM</v>
      </c>
      <c r="AO3992" s="35" t="s">
        <v>14668</v>
      </c>
      <c r="AP3992">
        <f>MATCH(AN3992,Sheet2!$F$5:$F$18,0)</f>
        <v>6</v>
      </c>
      <c r="AQ3992">
        <f>MATCH(AO3992,Sheet2!$F$5:$K$5,0)</f>
        <v>6</v>
      </c>
      <c r="AR3992" s="33">
        <f>INDEX(Sheet2!$F$5:$K$18,OPaL!AP3992,OPaL!AQ3992)</f>
        <v>0.15</v>
      </c>
      <c r="AS3992" s="1">
        <f t="shared" si="188"/>
        <v>2209.8130000000001</v>
      </c>
    </row>
    <row r="3993" spans="1:45" x14ac:dyDescent="0.2">
      <c r="A3993" s="11" t="s">
        <v>7133</v>
      </c>
      <c r="B3993" s="11" t="s">
        <v>7134</v>
      </c>
      <c r="C3993" s="11" t="s">
        <v>13525</v>
      </c>
      <c r="D3993" s="21">
        <v>42916</v>
      </c>
      <c r="E3993" s="21" t="s">
        <v>9697</v>
      </c>
      <c r="F3993" s="21" t="s">
        <v>14659</v>
      </c>
      <c r="G3993" s="11" t="s">
        <v>2</v>
      </c>
      <c r="H3993" s="11" t="s">
        <v>16</v>
      </c>
      <c r="I3993" s="11" t="s">
        <v>4</v>
      </c>
      <c r="J3993" s="12">
        <v>3</v>
      </c>
      <c r="K3993" s="12">
        <v>2599.7800000000002</v>
      </c>
      <c r="L3993" s="12">
        <v>0</v>
      </c>
      <c r="M3993" s="12">
        <v>0</v>
      </c>
      <c r="N3993" s="12">
        <f t="shared" si="187"/>
        <v>2599.7800000000002</v>
      </c>
      <c r="O3993" s="11" t="s">
        <v>5</v>
      </c>
      <c r="P3993" s="13">
        <v>0</v>
      </c>
      <c r="Q3993" s="11" t="s">
        <v>6</v>
      </c>
      <c r="R3993" s="13">
        <v>0</v>
      </c>
      <c r="S3993" s="13">
        <v>0</v>
      </c>
      <c r="T3993" s="11" t="s">
        <v>7</v>
      </c>
      <c r="U3993" s="11" t="s">
        <v>8</v>
      </c>
      <c r="V3993" s="15">
        <v>0</v>
      </c>
      <c r="W3993" s="13">
        <v>0</v>
      </c>
      <c r="X3993" s="15">
        <v>0</v>
      </c>
      <c r="Y3993" s="15">
        <v>0</v>
      </c>
      <c r="Z3993" s="13">
        <v>0</v>
      </c>
      <c r="AA3993" s="15">
        <v>0</v>
      </c>
      <c r="AB3993" s="13">
        <v>0</v>
      </c>
      <c r="AC3993" s="15">
        <v>0</v>
      </c>
      <c r="AD3993" s="13">
        <v>0</v>
      </c>
      <c r="AE3993" s="15">
        <v>0</v>
      </c>
      <c r="AF3993" s="13">
        <v>0</v>
      </c>
      <c r="AG3993" s="15">
        <v>0</v>
      </c>
      <c r="AH3993" s="13">
        <v>0</v>
      </c>
      <c r="AI3993" s="15">
        <v>0</v>
      </c>
      <c r="AJ3993" s="11" t="s">
        <v>17</v>
      </c>
      <c r="AK3993" s="11" t="s">
        <v>13</v>
      </c>
      <c r="AL3993" s="22">
        <f t="shared" si="186"/>
        <v>2376</v>
      </c>
      <c r="AM3993" s="11" t="str">
        <f>VLOOKUP(O3993,Sheet2!$D$6:$E$14,2,FALSE)</f>
        <v>Spare parts</v>
      </c>
      <c r="AN3993" s="11" t="str">
        <f>VLOOKUP(F3993,Sheet2!$E$10:$F$13,2,FALSE)</f>
        <v>SPM</v>
      </c>
      <c r="AO3993" s="35" t="s">
        <v>14668</v>
      </c>
      <c r="AP3993">
        <f>MATCH(AN3993,Sheet2!$F$5:$F$18,0)</f>
        <v>6</v>
      </c>
      <c r="AQ3993">
        <f>MATCH(AO3993,Sheet2!$F$5:$K$5,0)</f>
        <v>6</v>
      </c>
      <c r="AR3993" s="33">
        <f>INDEX(Sheet2!$F$5:$K$18,OPaL!AP3993,OPaL!AQ3993)</f>
        <v>0.15</v>
      </c>
      <c r="AS3993" s="1">
        <f t="shared" si="188"/>
        <v>2209.8130000000001</v>
      </c>
    </row>
    <row r="3994" spans="1:45" x14ac:dyDescent="0.2">
      <c r="A3994" s="11" t="s">
        <v>7177</v>
      </c>
      <c r="B3994" s="11" t="s">
        <v>7178</v>
      </c>
      <c r="C3994" s="11" t="s">
        <v>13526</v>
      </c>
      <c r="D3994" s="21">
        <v>42916</v>
      </c>
      <c r="E3994" s="21" t="s">
        <v>9697</v>
      </c>
      <c r="F3994" s="21" t="s">
        <v>14659</v>
      </c>
      <c r="G3994" s="11" t="s">
        <v>2</v>
      </c>
      <c r="H3994" s="11" t="s">
        <v>16</v>
      </c>
      <c r="I3994" s="11" t="s">
        <v>4</v>
      </c>
      <c r="J3994" s="12">
        <v>3</v>
      </c>
      <c r="K3994" s="12">
        <v>2599.7800000000002</v>
      </c>
      <c r="L3994" s="12">
        <v>0</v>
      </c>
      <c r="M3994" s="12">
        <v>0</v>
      </c>
      <c r="N3994" s="12">
        <f t="shared" si="187"/>
        <v>2599.7800000000002</v>
      </c>
      <c r="O3994" s="11" t="s">
        <v>5</v>
      </c>
      <c r="P3994" s="13">
        <v>0</v>
      </c>
      <c r="Q3994" s="11" t="s">
        <v>6</v>
      </c>
      <c r="R3994" s="13">
        <v>0</v>
      </c>
      <c r="S3994" s="13">
        <v>0</v>
      </c>
      <c r="T3994" s="11" t="s">
        <v>7</v>
      </c>
      <c r="U3994" s="11" t="s">
        <v>8</v>
      </c>
      <c r="V3994" s="15">
        <v>0</v>
      </c>
      <c r="W3994" s="13">
        <v>0</v>
      </c>
      <c r="X3994" s="15">
        <v>0</v>
      </c>
      <c r="Y3994" s="15">
        <v>0</v>
      </c>
      <c r="Z3994" s="13">
        <v>0</v>
      </c>
      <c r="AA3994" s="15">
        <v>0</v>
      </c>
      <c r="AB3994" s="13">
        <v>0</v>
      </c>
      <c r="AC3994" s="15">
        <v>0</v>
      </c>
      <c r="AD3994" s="13">
        <v>0</v>
      </c>
      <c r="AE3994" s="15">
        <v>0</v>
      </c>
      <c r="AF3994" s="13">
        <v>0</v>
      </c>
      <c r="AG3994" s="15">
        <v>0</v>
      </c>
      <c r="AH3994" s="13">
        <v>0</v>
      </c>
      <c r="AI3994" s="15">
        <v>0</v>
      </c>
      <c r="AJ3994" s="11" t="s">
        <v>17</v>
      </c>
      <c r="AK3994" s="11" t="s">
        <v>13</v>
      </c>
      <c r="AL3994" s="22">
        <f t="shared" si="186"/>
        <v>2376</v>
      </c>
      <c r="AM3994" s="11" t="str">
        <f>VLOOKUP(O3994,Sheet2!$D$6:$E$14,2,FALSE)</f>
        <v>Spare parts</v>
      </c>
      <c r="AN3994" s="11" t="str">
        <f>VLOOKUP(F3994,Sheet2!$E$10:$F$13,2,FALSE)</f>
        <v>SPM</v>
      </c>
      <c r="AO3994" s="35" t="s">
        <v>14668</v>
      </c>
      <c r="AP3994">
        <f>MATCH(AN3994,Sheet2!$F$5:$F$18,0)</f>
        <v>6</v>
      </c>
      <c r="AQ3994">
        <f>MATCH(AO3994,Sheet2!$F$5:$K$5,0)</f>
        <v>6</v>
      </c>
      <c r="AR3994" s="33">
        <f>INDEX(Sheet2!$F$5:$K$18,OPaL!AP3994,OPaL!AQ3994)</f>
        <v>0.15</v>
      </c>
      <c r="AS3994" s="1">
        <f t="shared" si="188"/>
        <v>2209.8130000000001</v>
      </c>
    </row>
    <row r="3995" spans="1:45" x14ac:dyDescent="0.2">
      <c r="A3995" s="11" t="s">
        <v>6131</v>
      </c>
      <c r="B3995" s="11" t="s">
        <v>6132</v>
      </c>
      <c r="C3995" s="11" t="s">
        <v>12627</v>
      </c>
      <c r="D3995" s="21">
        <v>42380</v>
      </c>
      <c r="E3995" s="21" t="s">
        <v>9697</v>
      </c>
      <c r="F3995" s="21" t="s">
        <v>14659</v>
      </c>
      <c r="G3995" s="11" t="s">
        <v>2</v>
      </c>
      <c r="H3995" s="11" t="s">
        <v>16</v>
      </c>
      <c r="I3995" s="11" t="s">
        <v>4</v>
      </c>
      <c r="J3995" s="12">
        <v>1</v>
      </c>
      <c r="K3995" s="12">
        <v>2594.2399999999998</v>
      </c>
      <c r="L3995" s="12">
        <v>0</v>
      </c>
      <c r="M3995" s="12">
        <v>0</v>
      </c>
      <c r="N3995" s="12">
        <f t="shared" si="187"/>
        <v>2594.2399999999998</v>
      </c>
      <c r="O3995" s="11" t="s">
        <v>5</v>
      </c>
      <c r="P3995" s="13">
        <v>0</v>
      </c>
      <c r="Q3995" s="11" t="s">
        <v>6</v>
      </c>
      <c r="R3995" s="13">
        <v>0</v>
      </c>
      <c r="S3995" s="13">
        <v>0</v>
      </c>
      <c r="T3995" s="11" t="s">
        <v>7</v>
      </c>
      <c r="U3995" s="11" t="s">
        <v>8</v>
      </c>
      <c r="V3995" s="15">
        <v>0</v>
      </c>
      <c r="W3995" s="13">
        <v>0</v>
      </c>
      <c r="X3995" s="15">
        <v>0</v>
      </c>
      <c r="Y3995" s="15">
        <v>0</v>
      </c>
      <c r="Z3995" s="13">
        <v>0</v>
      </c>
      <c r="AA3995" s="15">
        <v>0</v>
      </c>
      <c r="AB3995" s="13">
        <v>0</v>
      </c>
      <c r="AC3995" s="15">
        <v>0</v>
      </c>
      <c r="AD3995" s="13">
        <v>0</v>
      </c>
      <c r="AE3995" s="15">
        <v>0</v>
      </c>
      <c r="AF3995" s="13">
        <v>0</v>
      </c>
      <c r="AG3995" s="15">
        <v>0</v>
      </c>
      <c r="AH3995" s="13">
        <v>0</v>
      </c>
      <c r="AI3995" s="15">
        <v>0</v>
      </c>
      <c r="AJ3995" s="11" t="s">
        <v>17</v>
      </c>
      <c r="AK3995" s="11" t="s">
        <v>13</v>
      </c>
      <c r="AL3995" s="22">
        <f t="shared" si="186"/>
        <v>2912</v>
      </c>
      <c r="AM3995" s="11" t="str">
        <f>VLOOKUP(O3995,Sheet2!$D$6:$E$14,2,FALSE)</f>
        <v>Spare parts</v>
      </c>
      <c r="AN3995" s="11" t="str">
        <f>VLOOKUP(F3995,Sheet2!$E$10:$F$13,2,FALSE)</f>
        <v>SPM</v>
      </c>
      <c r="AO3995" s="35" t="s">
        <v>14668</v>
      </c>
      <c r="AP3995">
        <f>MATCH(AN3995,Sheet2!$F$5:$F$18,0)</f>
        <v>6</v>
      </c>
      <c r="AQ3995">
        <f>MATCH(AO3995,Sheet2!$F$5:$K$5,0)</f>
        <v>6</v>
      </c>
      <c r="AR3995" s="33">
        <f>INDEX(Sheet2!$F$5:$K$18,OPaL!AP3995,OPaL!AQ3995)</f>
        <v>0.15</v>
      </c>
      <c r="AS3995" s="1">
        <f t="shared" si="188"/>
        <v>2205.1039999999998</v>
      </c>
    </row>
    <row r="3996" spans="1:45" x14ac:dyDescent="0.2">
      <c r="A3996" s="11" t="s">
        <v>7659</v>
      </c>
      <c r="B3996" s="11" t="s">
        <v>7660</v>
      </c>
      <c r="C3996" s="11" t="s">
        <v>13527</v>
      </c>
      <c r="D3996" s="21">
        <v>45089</v>
      </c>
      <c r="E3996" s="21" t="s">
        <v>9810</v>
      </c>
      <c r="F3996" s="21" t="s">
        <v>14658</v>
      </c>
      <c r="G3996" s="11" t="s">
        <v>2</v>
      </c>
      <c r="H3996" s="11" t="s">
        <v>3</v>
      </c>
      <c r="I3996" s="11" t="s">
        <v>4</v>
      </c>
      <c r="J3996" s="12">
        <v>2</v>
      </c>
      <c r="K3996" s="12">
        <v>2592.8200000000002</v>
      </c>
      <c r="L3996" s="12">
        <v>0</v>
      </c>
      <c r="M3996" s="12">
        <v>0</v>
      </c>
      <c r="N3996" s="12">
        <f t="shared" si="187"/>
        <v>2592.8200000000002</v>
      </c>
      <c r="O3996" s="11" t="s">
        <v>5</v>
      </c>
      <c r="P3996" s="13">
        <v>0</v>
      </c>
      <c r="Q3996" s="11" t="s">
        <v>6</v>
      </c>
      <c r="R3996" s="13">
        <v>0</v>
      </c>
      <c r="S3996" s="13">
        <v>0</v>
      </c>
      <c r="T3996" s="11" t="s">
        <v>7</v>
      </c>
      <c r="U3996" s="11" t="s">
        <v>8</v>
      </c>
      <c r="V3996" s="15">
        <v>0</v>
      </c>
      <c r="W3996" s="13">
        <v>0</v>
      </c>
      <c r="X3996" s="15">
        <v>0</v>
      </c>
      <c r="Y3996" s="15">
        <v>0</v>
      </c>
      <c r="Z3996" s="13">
        <v>0</v>
      </c>
      <c r="AA3996" s="15">
        <v>0</v>
      </c>
      <c r="AB3996" s="13">
        <v>0</v>
      </c>
      <c r="AC3996" s="15">
        <v>0</v>
      </c>
      <c r="AD3996" s="13">
        <v>0</v>
      </c>
      <c r="AE3996" s="15">
        <v>0</v>
      </c>
      <c r="AF3996" s="13">
        <v>0</v>
      </c>
      <c r="AG3996" s="15">
        <v>0</v>
      </c>
      <c r="AH3996" s="13">
        <v>0</v>
      </c>
      <c r="AI3996" s="15">
        <v>0</v>
      </c>
      <c r="AJ3996" s="11" t="s">
        <v>9</v>
      </c>
      <c r="AK3996" s="11" t="s">
        <v>10</v>
      </c>
      <c r="AL3996" s="22">
        <f t="shared" si="186"/>
        <v>203</v>
      </c>
      <c r="AM3996" s="11" t="str">
        <f>VLOOKUP(O3996,Sheet2!$D$6:$E$14,2,FALSE)</f>
        <v>Spare parts</v>
      </c>
      <c r="AN3996" s="11" t="str">
        <f>VLOOKUP(F3996,Sheet2!$E$10:$F$13,2,FALSE)</f>
        <v>SPE</v>
      </c>
      <c r="AO3996" s="35" t="s">
        <v>14666</v>
      </c>
      <c r="AP3996">
        <f>MATCH(AN3996,Sheet2!$F$5:$F$18,0)</f>
        <v>7</v>
      </c>
      <c r="AQ3996">
        <f>MATCH(AO3996,Sheet2!$F$5:$K$5,0)</f>
        <v>4</v>
      </c>
      <c r="AR3996" s="33">
        <f>INDEX(Sheet2!$F$5:$K$18,OPaL!AP3996,OPaL!AQ3996)</f>
        <v>0.05</v>
      </c>
      <c r="AS3996" s="1">
        <f t="shared" si="188"/>
        <v>2463.1790000000001</v>
      </c>
    </row>
    <row r="3997" spans="1:45" x14ac:dyDescent="0.2">
      <c r="A3997" s="11" t="s">
        <v>8445</v>
      </c>
      <c r="B3997" s="11" t="s">
        <v>8446</v>
      </c>
      <c r="C3997" s="11" t="s">
        <v>13528</v>
      </c>
      <c r="D3997" s="21">
        <v>43125</v>
      </c>
      <c r="E3997" s="21" t="s">
        <v>9789</v>
      </c>
      <c r="F3997" s="21" t="s">
        <v>14659</v>
      </c>
      <c r="G3997" s="11" t="s">
        <v>2</v>
      </c>
      <c r="H3997" s="11" t="s">
        <v>3</v>
      </c>
      <c r="I3997" s="11" t="s">
        <v>4</v>
      </c>
      <c r="J3997" s="12">
        <v>20</v>
      </c>
      <c r="K3997" s="12">
        <v>2572.8000000000002</v>
      </c>
      <c r="L3997" s="12">
        <v>0</v>
      </c>
      <c r="M3997" s="12">
        <v>0</v>
      </c>
      <c r="N3997" s="12">
        <f t="shared" si="187"/>
        <v>2572.8000000000002</v>
      </c>
      <c r="O3997" s="11" t="s">
        <v>8227</v>
      </c>
      <c r="P3997" s="13">
        <v>0</v>
      </c>
      <c r="Q3997" s="11" t="s">
        <v>6</v>
      </c>
      <c r="R3997" s="13">
        <v>0</v>
      </c>
      <c r="S3997" s="13">
        <v>0</v>
      </c>
      <c r="T3997" s="11" t="s">
        <v>7</v>
      </c>
      <c r="U3997" s="11" t="s">
        <v>8</v>
      </c>
      <c r="V3997" s="15">
        <v>0</v>
      </c>
      <c r="W3997" s="13">
        <v>0</v>
      </c>
      <c r="X3997" s="15">
        <v>0</v>
      </c>
      <c r="Y3997" s="15">
        <v>0</v>
      </c>
      <c r="Z3997" s="13">
        <v>0</v>
      </c>
      <c r="AA3997" s="15">
        <v>0</v>
      </c>
      <c r="AB3997" s="13">
        <v>0</v>
      </c>
      <c r="AC3997" s="15">
        <v>0</v>
      </c>
      <c r="AD3997" s="13">
        <v>0</v>
      </c>
      <c r="AE3997" s="15">
        <v>0</v>
      </c>
      <c r="AF3997" s="13">
        <v>0</v>
      </c>
      <c r="AG3997" s="15">
        <v>0</v>
      </c>
      <c r="AH3997" s="13">
        <v>0</v>
      </c>
      <c r="AI3997" s="15">
        <v>0</v>
      </c>
      <c r="AJ3997" s="11" t="s">
        <v>9</v>
      </c>
      <c r="AK3997" s="11" t="s">
        <v>8228</v>
      </c>
      <c r="AL3997" s="22">
        <f t="shared" si="186"/>
        <v>2167</v>
      </c>
      <c r="AM3997" s="11" t="str">
        <f>VLOOKUP(O3997,Sheet2!$D$6:$E$14,2,FALSE)</f>
        <v>Consumables</v>
      </c>
      <c r="AN3997" s="11" t="str">
        <f>VLOOKUP(F3997,Sheet2!$E$15:$F$18,2,FALSE)</f>
        <v>CM</v>
      </c>
      <c r="AO3997" s="35" t="s">
        <v>14668</v>
      </c>
      <c r="AP3997">
        <f>MATCH(AN3997,Sheet2!$F$5:$F$18,0)</f>
        <v>13</v>
      </c>
      <c r="AQ3997">
        <f>MATCH(AO3997,Sheet2!$F$5:$K$5,0)</f>
        <v>6</v>
      </c>
      <c r="AR3997" s="33">
        <f>INDEX(Sheet2!$F$5:$K$18,OPaL!AP3997,OPaL!AQ3997)</f>
        <v>0.2</v>
      </c>
      <c r="AS3997" s="1">
        <f t="shared" si="188"/>
        <v>2058.2400000000002</v>
      </c>
    </row>
    <row r="3998" spans="1:45" x14ac:dyDescent="0.2">
      <c r="A3998" s="11" t="s">
        <v>7563</v>
      </c>
      <c r="B3998" s="11" t="s">
        <v>7564</v>
      </c>
      <c r="C3998" s="11" t="s">
        <v>13529</v>
      </c>
      <c r="D3998" s="21">
        <v>44972</v>
      </c>
      <c r="E3998" s="21" t="s">
        <v>9726</v>
      </c>
      <c r="F3998" s="21" t="s">
        <v>14658</v>
      </c>
      <c r="G3998" s="11" t="s">
        <v>2</v>
      </c>
      <c r="H3998" s="11" t="s">
        <v>3</v>
      </c>
      <c r="I3998" s="11" t="s">
        <v>4</v>
      </c>
      <c r="J3998" s="12">
        <v>1</v>
      </c>
      <c r="K3998" s="12">
        <v>2553.7800000000002</v>
      </c>
      <c r="L3998" s="12">
        <v>0</v>
      </c>
      <c r="M3998" s="12">
        <v>0</v>
      </c>
      <c r="N3998" s="12">
        <f t="shared" si="187"/>
        <v>2553.7800000000002</v>
      </c>
      <c r="O3998" s="11" t="s">
        <v>5</v>
      </c>
      <c r="P3998" s="13">
        <v>0</v>
      </c>
      <c r="Q3998" s="11" t="s">
        <v>6</v>
      </c>
      <c r="R3998" s="13">
        <v>0</v>
      </c>
      <c r="S3998" s="13">
        <v>0</v>
      </c>
      <c r="T3998" s="11" t="s">
        <v>7</v>
      </c>
      <c r="U3998" s="11" t="s">
        <v>8</v>
      </c>
      <c r="V3998" s="15">
        <v>0</v>
      </c>
      <c r="W3998" s="13">
        <v>0</v>
      </c>
      <c r="X3998" s="15">
        <v>0</v>
      </c>
      <c r="Y3998" s="15">
        <v>0</v>
      </c>
      <c r="Z3998" s="13">
        <v>0</v>
      </c>
      <c r="AA3998" s="15">
        <v>0</v>
      </c>
      <c r="AB3998" s="13">
        <v>0</v>
      </c>
      <c r="AC3998" s="15">
        <v>0</v>
      </c>
      <c r="AD3998" s="13">
        <v>0</v>
      </c>
      <c r="AE3998" s="15">
        <v>0</v>
      </c>
      <c r="AF3998" s="13">
        <v>0</v>
      </c>
      <c r="AG3998" s="15">
        <v>0</v>
      </c>
      <c r="AH3998" s="13">
        <v>0</v>
      </c>
      <c r="AI3998" s="15">
        <v>0</v>
      </c>
      <c r="AJ3998" s="11" t="s">
        <v>9</v>
      </c>
      <c r="AK3998" s="11" t="s">
        <v>10</v>
      </c>
      <c r="AL3998" s="22">
        <f t="shared" si="186"/>
        <v>320</v>
      </c>
      <c r="AM3998" s="11" t="str">
        <f>VLOOKUP(O3998,Sheet2!$D$6:$E$14,2,FALSE)</f>
        <v>Spare parts</v>
      </c>
      <c r="AN3998" s="11" t="str">
        <f>VLOOKUP(F3998,Sheet2!$E$10:$F$13,2,FALSE)</f>
        <v>SPE</v>
      </c>
      <c r="AO3998" s="35" t="s">
        <v>14667</v>
      </c>
      <c r="AP3998">
        <f>MATCH(AN3998,Sheet2!$F$5:$F$18,0)</f>
        <v>7</v>
      </c>
      <c r="AQ3998">
        <f>MATCH(AO3998,Sheet2!$F$5:$K$5,0)</f>
        <v>5</v>
      </c>
      <c r="AR3998" s="33">
        <f>INDEX(Sheet2!$F$5:$K$18,OPaL!AP3998,OPaL!AQ3998)</f>
        <v>0.1</v>
      </c>
      <c r="AS3998" s="1">
        <f t="shared" si="188"/>
        <v>2298.402</v>
      </c>
    </row>
    <row r="3999" spans="1:45" x14ac:dyDescent="0.2">
      <c r="A3999" s="11" t="s">
        <v>8587</v>
      </c>
      <c r="B3999" s="11" t="s">
        <v>8588</v>
      </c>
      <c r="C3999" s="11" t="s">
        <v>12330</v>
      </c>
      <c r="D3999" s="21">
        <v>44022</v>
      </c>
      <c r="E3999" s="21" t="s">
        <v>9823</v>
      </c>
      <c r="F3999" s="21" t="s">
        <v>14659</v>
      </c>
      <c r="G3999" s="11" t="s">
        <v>2</v>
      </c>
      <c r="H3999" s="11" t="s">
        <v>350</v>
      </c>
      <c r="I3999" s="11" t="s">
        <v>4</v>
      </c>
      <c r="J3999" s="12">
        <v>2</v>
      </c>
      <c r="K3999" s="12">
        <v>2552.5300000000002</v>
      </c>
      <c r="L3999" s="12">
        <v>0</v>
      </c>
      <c r="M3999" s="12">
        <v>0</v>
      </c>
      <c r="N3999" s="12">
        <f t="shared" si="187"/>
        <v>2552.5300000000002</v>
      </c>
      <c r="O3999" s="11" t="s">
        <v>8227</v>
      </c>
      <c r="P3999" s="13">
        <v>0</v>
      </c>
      <c r="Q3999" s="11" t="s">
        <v>6</v>
      </c>
      <c r="R3999" s="13">
        <v>0</v>
      </c>
      <c r="S3999" s="13">
        <v>0</v>
      </c>
      <c r="T3999" s="11" t="s">
        <v>7</v>
      </c>
      <c r="U3999" s="11" t="s">
        <v>8</v>
      </c>
      <c r="V3999" s="15">
        <v>0</v>
      </c>
      <c r="W3999" s="13">
        <v>0</v>
      </c>
      <c r="X3999" s="15">
        <v>0</v>
      </c>
      <c r="Y3999" s="15">
        <v>0</v>
      </c>
      <c r="Z3999" s="13">
        <v>0</v>
      </c>
      <c r="AA3999" s="15">
        <v>0</v>
      </c>
      <c r="AB3999" s="13">
        <v>0</v>
      </c>
      <c r="AC3999" s="15">
        <v>0</v>
      </c>
      <c r="AD3999" s="13">
        <v>0</v>
      </c>
      <c r="AE3999" s="15">
        <v>0</v>
      </c>
      <c r="AF3999" s="13">
        <v>0</v>
      </c>
      <c r="AG3999" s="15">
        <v>0</v>
      </c>
      <c r="AH3999" s="13">
        <v>0</v>
      </c>
      <c r="AI3999" s="15">
        <v>0</v>
      </c>
      <c r="AJ3999" s="11" t="s">
        <v>352</v>
      </c>
      <c r="AK3999" s="11" t="s">
        <v>8228</v>
      </c>
      <c r="AL3999" s="22">
        <f t="shared" si="186"/>
        <v>1270</v>
      </c>
      <c r="AM3999" s="11" t="str">
        <f>VLOOKUP(O3999,Sheet2!$D$6:$E$14,2,FALSE)</f>
        <v>Consumables</v>
      </c>
      <c r="AN3999" s="11" t="str">
        <f>VLOOKUP(F3999,Sheet2!$E$15:$F$18,2,FALSE)</f>
        <v>CM</v>
      </c>
      <c r="AO3999" s="35" t="s">
        <v>14668</v>
      </c>
      <c r="AP3999">
        <f>MATCH(AN3999,Sheet2!$F$5:$F$18,0)</f>
        <v>13</v>
      </c>
      <c r="AQ3999">
        <f>MATCH(AO3999,Sheet2!$F$5:$K$5,0)</f>
        <v>6</v>
      </c>
      <c r="AR3999" s="33">
        <f>INDEX(Sheet2!$F$5:$K$18,OPaL!AP3999,OPaL!AQ3999)</f>
        <v>0.2</v>
      </c>
      <c r="AS3999" s="1">
        <f t="shared" si="188"/>
        <v>2042.0240000000003</v>
      </c>
    </row>
    <row r="4000" spans="1:45" x14ac:dyDescent="0.2">
      <c r="A4000" s="11" t="s">
        <v>9338</v>
      </c>
      <c r="B4000" s="11" t="s">
        <v>9339</v>
      </c>
      <c r="C4000" s="11" t="s">
        <v>13530</v>
      </c>
      <c r="D4000" s="21">
        <v>42667</v>
      </c>
      <c r="E4000" s="21" t="s">
        <v>9757</v>
      </c>
      <c r="F4000" s="21" t="s">
        <v>14659</v>
      </c>
      <c r="G4000" s="11" t="s">
        <v>2</v>
      </c>
      <c r="H4000" s="11" t="s">
        <v>16</v>
      </c>
      <c r="I4000" s="11" t="s">
        <v>4</v>
      </c>
      <c r="J4000" s="13">
        <v>16</v>
      </c>
      <c r="K4000" s="12">
        <v>2547.7600000000002</v>
      </c>
      <c r="L4000" s="12">
        <v>0</v>
      </c>
      <c r="M4000" s="12">
        <v>0</v>
      </c>
      <c r="N4000" s="12">
        <f t="shared" si="187"/>
        <v>2547.7600000000002</v>
      </c>
      <c r="O4000" s="11" t="s">
        <v>8227</v>
      </c>
      <c r="P4000" s="13">
        <v>0</v>
      </c>
      <c r="Q4000" s="11" t="s">
        <v>6</v>
      </c>
      <c r="R4000" s="13">
        <v>0</v>
      </c>
      <c r="S4000" s="13">
        <v>0</v>
      </c>
      <c r="T4000" s="11" t="s">
        <v>7</v>
      </c>
      <c r="U4000" s="11" t="s">
        <v>8</v>
      </c>
      <c r="V4000" s="15">
        <v>0</v>
      </c>
      <c r="W4000" s="13">
        <v>0</v>
      </c>
      <c r="X4000" s="15">
        <v>0</v>
      </c>
      <c r="Y4000" s="15">
        <v>0</v>
      </c>
      <c r="Z4000" s="13">
        <v>0</v>
      </c>
      <c r="AA4000" s="15">
        <v>0</v>
      </c>
      <c r="AB4000" s="13">
        <v>0</v>
      </c>
      <c r="AC4000" s="15">
        <v>0</v>
      </c>
      <c r="AD4000" s="13">
        <v>0</v>
      </c>
      <c r="AE4000" s="15">
        <v>0</v>
      </c>
      <c r="AF4000" s="13">
        <v>0</v>
      </c>
      <c r="AG4000" s="15">
        <v>0</v>
      </c>
      <c r="AH4000" s="13">
        <v>0</v>
      </c>
      <c r="AI4000" s="15">
        <v>0</v>
      </c>
      <c r="AJ4000" s="11" t="s">
        <v>17</v>
      </c>
      <c r="AK4000" s="11" t="s">
        <v>8228</v>
      </c>
      <c r="AL4000" s="22">
        <f t="shared" si="186"/>
        <v>2625</v>
      </c>
      <c r="AM4000" s="11" t="str">
        <f>VLOOKUP(O4000,Sheet2!$D$6:$E$14,2,FALSE)</f>
        <v>Consumables</v>
      </c>
      <c r="AN4000" s="11" t="str">
        <f>VLOOKUP(F4000,Sheet2!$E$15:$F$18,2,FALSE)</f>
        <v>CM</v>
      </c>
      <c r="AO4000" s="35" t="s">
        <v>14668</v>
      </c>
      <c r="AP4000">
        <f>MATCH(AN4000,Sheet2!$F$5:$F$18,0)</f>
        <v>13</v>
      </c>
      <c r="AQ4000">
        <f>MATCH(AO4000,Sheet2!$F$5:$K$5,0)</f>
        <v>6</v>
      </c>
      <c r="AR4000" s="33">
        <f>INDEX(Sheet2!$F$5:$K$18,OPaL!AP4000,OPaL!AQ4000)</f>
        <v>0.2</v>
      </c>
      <c r="AS4000" s="1">
        <f t="shared" si="188"/>
        <v>2038.2080000000003</v>
      </c>
    </row>
    <row r="4001" spans="1:45" x14ac:dyDescent="0.2">
      <c r="A4001" s="11" t="s">
        <v>4775</v>
      </c>
      <c r="B4001" s="11" t="s">
        <v>4776</v>
      </c>
      <c r="C4001" s="11" t="s">
        <v>13531</v>
      </c>
      <c r="D4001" s="21">
        <v>42975</v>
      </c>
      <c r="E4001" s="21" t="s">
        <v>9697</v>
      </c>
      <c r="F4001" s="21" t="s">
        <v>14659</v>
      </c>
      <c r="G4001" s="11" t="s">
        <v>2</v>
      </c>
      <c r="H4001" s="11" t="s">
        <v>16</v>
      </c>
      <c r="I4001" s="11" t="s">
        <v>4</v>
      </c>
      <c r="J4001" s="13">
        <v>1</v>
      </c>
      <c r="K4001" s="12">
        <v>2538</v>
      </c>
      <c r="L4001" s="12">
        <v>0</v>
      </c>
      <c r="M4001" s="12">
        <v>0</v>
      </c>
      <c r="N4001" s="12">
        <f t="shared" si="187"/>
        <v>2538</v>
      </c>
      <c r="O4001" s="11" t="s">
        <v>5</v>
      </c>
      <c r="P4001" s="13">
        <v>0</v>
      </c>
      <c r="Q4001" s="11" t="s">
        <v>6</v>
      </c>
      <c r="R4001" s="13">
        <v>0</v>
      </c>
      <c r="S4001" s="13">
        <v>0</v>
      </c>
      <c r="T4001" s="11" t="s">
        <v>7</v>
      </c>
      <c r="U4001" s="11" t="s">
        <v>8</v>
      </c>
      <c r="V4001" s="15">
        <v>0</v>
      </c>
      <c r="W4001" s="13">
        <v>0</v>
      </c>
      <c r="X4001" s="15">
        <v>0</v>
      </c>
      <c r="Y4001" s="15">
        <v>0</v>
      </c>
      <c r="Z4001" s="13">
        <v>0</v>
      </c>
      <c r="AA4001" s="15">
        <v>0</v>
      </c>
      <c r="AB4001" s="13">
        <v>0</v>
      </c>
      <c r="AC4001" s="15">
        <v>0</v>
      </c>
      <c r="AD4001" s="13">
        <v>0</v>
      </c>
      <c r="AE4001" s="15">
        <v>0</v>
      </c>
      <c r="AF4001" s="13">
        <v>0</v>
      </c>
      <c r="AG4001" s="15">
        <v>0</v>
      </c>
      <c r="AH4001" s="13">
        <v>0</v>
      </c>
      <c r="AI4001" s="15">
        <v>0</v>
      </c>
      <c r="AJ4001" s="11" t="s">
        <v>17</v>
      </c>
      <c r="AK4001" s="11" t="s">
        <v>1398</v>
      </c>
      <c r="AL4001" s="22">
        <f t="shared" si="186"/>
        <v>2317</v>
      </c>
      <c r="AM4001" s="11" t="str">
        <f>VLOOKUP(O4001,Sheet2!$D$6:$E$14,2,FALSE)</f>
        <v>Spare parts</v>
      </c>
      <c r="AN4001" s="11" t="str">
        <f>VLOOKUP(F4001,Sheet2!$E$10:$F$13,2,FALSE)</f>
        <v>SPM</v>
      </c>
      <c r="AO4001" s="35" t="s">
        <v>14668</v>
      </c>
      <c r="AP4001">
        <f>MATCH(AN4001,Sheet2!$F$5:$F$18,0)</f>
        <v>6</v>
      </c>
      <c r="AQ4001">
        <f>MATCH(AO4001,Sheet2!$F$5:$K$5,0)</f>
        <v>6</v>
      </c>
      <c r="AR4001" s="33">
        <f>INDEX(Sheet2!$F$5:$K$18,OPaL!AP4001,OPaL!AQ4001)</f>
        <v>0.15</v>
      </c>
      <c r="AS4001" s="1">
        <f t="shared" si="188"/>
        <v>2157.2999999999997</v>
      </c>
    </row>
    <row r="4002" spans="1:45" x14ac:dyDescent="0.2">
      <c r="A4002" s="11" t="s">
        <v>4805</v>
      </c>
      <c r="B4002" s="11" t="s">
        <v>4806</v>
      </c>
      <c r="C4002" s="11" t="s">
        <v>13532</v>
      </c>
      <c r="D4002" s="21">
        <v>42975</v>
      </c>
      <c r="E4002" s="21" t="s">
        <v>9697</v>
      </c>
      <c r="F4002" s="21" t="s">
        <v>14659</v>
      </c>
      <c r="G4002" s="11" t="s">
        <v>2</v>
      </c>
      <c r="H4002" s="11" t="s">
        <v>16</v>
      </c>
      <c r="I4002" s="11" t="s">
        <v>4</v>
      </c>
      <c r="J4002" s="13">
        <v>1</v>
      </c>
      <c r="K4002" s="12">
        <v>2538</v>
      </c>
      <c r="L4002" s="12">
        <v>0</v>
      </c>
      <c r="M4002" s="12">
        <v>0</v>
      </c>
      <c r="N4002" s="12">
        <f t="shared" si="187"/>
        <v>2538</v>
      </c>
      <c r="O4002" s="11" t="s">
        <v>5</v>
      </c>
      <c r="P4002" s="13">
        <v>0</v>
      </c>
      <c r="Q4002" s="11" t="s">
        <v>6</v>
      </c>
      <c r="R4002" s="13">
        <v>0</v>
      </c>
      <c r="S4002" s="13">
        <v>0</v>
      </c>
      <c r="T4002" s="11" t="s">
        <v>7</v>
      </c>
      <c r="U4002" s="11" t="s">
        <v>8</v>
      </c>
      <c r="V4002" s="15">
        <v>0</v>
      </c>
      <c r="W4002" s="13">
        <v>0</v>
      </c>
      <c r="X4002" s="15">
        <v>0</v>
      </c>
      <c r="Y4002" s="15">
        <v>0</v>
      </c>
      <c r="Z4002" s="13">
        <v>0</v>
      </c>
      <c r="AA4002" s="15">
        <v>0</v>
      </c>
      <c r="AB4002" s="13">
        <v>0</v>
      </c>
      <c r="AC4002" s="15">
        <v>0</v>
      </c>
      <c r="AD4002" s="13">
        <v>0</v>
      </c>
      <c r="AE4002" s="15">
        <v>0</v>
      </c>
      <c r="AF4002" s="13">
        <v>0</v>
      </c>
      <c r="AG4002" s="15">
        <v>0</v>
      </c>
      <c r="AH4002" s="13">
        <v>0</v>
      </c>
      <c r="AI4002" s="15">
        <v>0</v>
      </c>
      <c r="AJ4002" s="11" t="s">
        <v>17</v>
      </c>
      <c r="AK4002" s="11" t="s">
        <v>1398</v>
      </c>
      <c r="AL4002" s="22">
        <f t="shared" si="186"/>
        <v>2317</v>
      </c>
      <c r="AM4002" s="11" t="str">
        <f>VLOOKUP(O4002,Sheet2!$D$6:$E$14,2,FALSE)</f>
        <v>Spare parts</v>
      </c>
      <c r="AN4002" s="11" t="str">
        <f>VLOOKUP(F4002,Sheet2!$E$10:$F$13,2,FALSE)</f>
        <v>SPM</v>
      </c>
      <c r="AO4002" s="35" t="s">
        <v>14668</v>
      </c>
      <c r="AP4002">
        <f>MATCH(AN4002,Sheet2!$F$5:$F$18,0)</f>
        <v>6</v>
      </c>
      <c r="AQ4002">
        <f>MATCH(AO4002,Sheet2!$F$5:$K$5,0)</f>
        <v>6</v>
      </c>
      <c r="AR4002" s="33">
        <f>INDEX(Sheet2!$F$5:$K$18,OPaL!AP4002,OPaL!AQ4002)</f>
        <v>0.15</v>
      </c>
      <c r="AS4002" s="1">
        <f t="shared" si="188"/>
        <v>2157.2999999999997</v>
      </c>
    </row>
    <row r="4003" spans="1:45" x14ac:dyDescent="0.2">
      <c r="A4003" s="11" t="s">
        <v>7527</v>
      </c>
      <c r="B4003" s="11" t="s">
        <v>7528</v>
      </c>
      <c r="C4003" s="11" t="s">
        <v>13533</v>
      </c>
      <c r="D4003" s="21">
        <v>43550</v>
      </c>
      <c r="E4003" s="21" t="s">
        <v>9840</v>
      </c>
      <c r="F4003" s="21" t="s">
        <v>14658</v>
      </c>
      <c r="G4003" s="11" t="s">
        <v>2</v>
      </c>
      <c r="H4003" s="11" t="s">
        <v>3</v>
      </c>
      <c r="I4003" s="11" t="s">
        <v>4</v>
      </c>
      <c r="J4003" s="12">
        <v>1</v>
      </c>
      <c r="K4003" s="12">
        <v>2532</v>
      </c>
      <c r="L4003" s="12">
        <v>0</v>
      </c>
      <c r="M4003" s="12">
        <v>0</v>
      </c>
      <c r="N4003" s="12">
        <f t="shared" si="187"/>
        <v>2532</v>
      </c>
      <c r="O4003" s="11" t="s">
        <v>5</v>
      </c>
      <c r="P4003" s="13">
        <v>0</v>
      </c>
      <c r="Q4003" s="11" t="s">
        <v>6</v>
      </c>
      <c r="R4003" s="13">
        <v>0</v>
      </c>
      <c r="S4003" s="13">
        <v>0</v>
      </c>
      <c r="T4003" s="11" t="s">
        <v>7</v>
      </c>
      <c r="U4003" s="11" t="s">
        <v>8</v>
      </c>
      <c r="V4003" s="15">
        <v>0</v>
      </c>
      <c r="W4003" s="13">
        <v>0</v>
      </c>
      <c r="X4003" s="15">
        <v>0</v>
      </c>
      <c r="Y4003" s="15">
        <v>0</v>
      </c>
      <c r="Z4003" s="13">
        <v>0</v>
      </c>
      <c r="AA4003" s="15">
        <v>0</v>
      </c>
      <c r="AB4003" s="13">
        <v>0</v>
      </c>
      <c r="AC4003" s="15">
        <v>0</v>
      </c>
      <c r="AD4003" s="13">
        <v>0</v>
      </c>
      <c r="AE4003" s="15">
        <v>0</v>
      </c>
      <c r="AF4003" s="13">
        <v>0</v>
      </c>
      <c r="AG4003" s="15">
        <v>0</v>
      </c>
      <c r="AH4003" s="13">
        <v>0</v>
      </c>
      <c r="AI4003" s="15">
        <v>0</v>
      </c>
      <c r="AJ4003" s="11" t="s">
        <v>9</v>
      </c>
      <c r="AK4003" s="11" t="s">
        <v>10</v>
      </c>
      <c r="AL4003" s="22">
        <f t="shared" si="186"/>
        <v>1742</v>
      </c>
      <c r="AM4003" s="11" t="str">
        <f>VLOOKUP(O4003,Sheet2!$D$6:$E$14,2,FALSE)</f>
        <v>Spare parts</v>
      </c>
      <c r="AN4003" s="11" t="str">
        <f>VLOOKUP(F4003,Sheet2!$E$10:$F$13,2,FALSE)</f>
        <v>SPE</v>
      </c>
      <c r="AO4003" s="35" t="s">
        <v>14668</v>
      </c>
      <c r="AP4003">
        <f>MATCH(AN4003,Sheet2!$F$5:$F$18,0)</f>
        <v>7</v>
      </c>
      <c r="AQ4003">
        <f>MATCH(AO4003,Sheet2!$F$5:$K$5,0)</f>
        <v>6</v>
      </c>
      <c r="AR4003" s="33">
        <f>INDEX(Sheet2!$F$5:$K$18,OPaL!AP4003,OPaL!AQ4003)</f>
        <v>0.15</v>
      </c>
      <c r="AS4003" s="1">
        <f t="shared" si="188"/>
        <v>2152.1999999999998</v>
      </c>
    </row>
    <row r="4004" spans="1:45" x14ac:dyDescent="0.2">
      <c r="A4004" s="11" t="s">
        <v>7637</v>
      </c>
      <c r="B4004" s="11" t="s">
        <v>7638</v>
      </c>
      <c r="C4004" s="11" t="s">
        <v>13534</v>
      </c>
      <c r="D4004" s="21">
        <v>44728</v>
      </c>
      <c r="E4004" s="21" t="s">
        <v>9697</v>
      </c>
      <c r="F4004" s="21" t="s">
        <v>14659</v>
      </c>
      <c r="G4004" s="11" t="s">
        <v>2</v>
      </c>
      <c r="H4004" s="11" t="s">
        <v>3</v>
      </c>
      <c r="I4004" s="11" t="s">
        <v>4</v>
      </c>
      <c r="J4004" s="12">
        <v>3</v>
      </c>
      <c r="K4004" s="12">
        <v>2531.25</v>
      </c>
      <c r="L4004" s="12">
        <v>0</v>
      </c>
      <c r="M4004" s="12">
        <v>0</v>
      </c>
      <c r="N4004" s="12">
        <f t="shared" si="187"/>
        <v>2531.25</v>
      </c>
      <c r="O4004" s="11" t="s">
        <v>5</v>
      </c>
      <c r="P4004" s="13">
        <v>0</v>
      </c>
      <c r="Q4004" s="11" t="s">
        <v>6</v>
      </c>
      <c r="R4004" s="13">
        <v>0</v>
      </c>
      <c r="S4004" s="13">
        <v>0</v>
      </c>
      <c r="T4004" s="11" t="s">
        <v>7</v>
      </c>
      <c r="U4004" s="11" t="s">
        <v>8</v>
      </c>
      <c r="V4004" s="15">
        <v>0</v>
      </c>
      <c r="W4004" s="13">
        <v>0</v>
      </c>
      <c r="X4004" s="15">
        <v>0</v>
      </c>
      <c r="Y4004" s="15">
        <v>0</v>
      </c>
      <c r="Z4004" s="13">
        <v>0</v>
      </c>
      <c r="AA4004" s="15">
        <v>0</v>
      </c>
      <c r="AB4004" s="13">
        <v>0</v>
      </c>
      <c r="AC4004" s="15">
        <v>0</v>
      </c>
      <c r="AD4004" s="13">
        <v>0</v>
      </c>
      <c r="AE4004" s="15">
        <v>0</v>
      </c>
      <c r="AF4004" s="13">
        <v>0</v>
      </c>
      <c r="AG4004" s="15">
        <v>0</v>
      </c>
      <c r="AH4004" s="13">
        <v>0</v>
      </c>
      <c r="AI4004" s="15">
        <v>0</v>
      </c>
      <c r="AJ4004" s="11" t="s">
        <v>9</v>
      </c>
      <c r="AK4004" s="11" t="s">
        <v>10</v>
      </c>
      <c r="AL4004" s="22">
        <f t="shared" si="186"/>
        <v>564</v>
      </c>
      <c r="AM4004" s="11" t="str">
        <f>VLOOKUP(O4004,Sheet2!$D$6:$E$14,2,FALSE)</f>
        <v>Spare parts</v>
      </c>
      <c r="AN4004" s="11" t="str">
        <f>VLOOKUP(F4004,Sheet2!$E$10:$F$13,2,FALSE)</f>
        <v>SPM</v>
      </c>
      <c r="AO4004" s="35" t="s">
        <v>14668</v>
      </c>
      <c r="AP4004">
        <f>MATCH(AN4004,Sheet2!$F$5:$F$18,0)</f>
        <v>6</v>
      </c>
      <c r="AQ4004">
        <f>MATCH(AO4004,Sheet2!$F$5:$K$5,0)</f>
        <v>6</v>
      </c>
      <c r="AR4004" s="33">
        <f>INDEX(Sheet2!$F$5:$K$18,OPaL!AP4004,OPaL!AQ4004)</f>
        <v>0.15</v>
      </c>
      <c r="AS4004" s="1">
        <f t="shared" si="188"/>
        <v>2151.5625</v>
      </c>
    </row>
    <row r="4005" spans="1:45" x14ac:dyDescent="0.2">
      <c r="A4005" s="11" t="s">
        <v>2933</v>
      </c>
      <c r="B4005" s="11" t="s">
        <v>2934</v>
      </c>
      <c r="C4005" s="11" t="s">
        <v>13535</v>
      </c>
      <c r="D4005" s="21">
        <v>42947</v>
      </c>
      <c r="E4005" s="21" t="s">
        <v>9697</v>
      </c>
      <c r="F4005" s="21" t="s">
        <v>14659</v>
      </c>
      <c r="G4005" s="11" t="s">
        <v>2</v>
      </c>
      <c r="H4005" s="11" t="s">
        <v>16</v>
      </c>
      <c r="I4005" s="11" t="s">
        <v>351</v>
      </c>
      <c r="J4005" s="12">
        <v>1</v>
      </c>
      <c r="K4005" s="12">
        <v>2521.61</v>
      </c>
      <c r="L4005" s="12">
        <v>0</v>
      </c>
      <c r="M4005" s="12">
        <v>0</v>
      </c>
      <c r="N4005" s="12">
        <f t="shared" si="187"/>
        <v>2521.61</v>
      </c>
      <c r="O4005" s="11" t="s">
        <v>5</v>
      </c>
      <c r="P4005" s="13">
        <v>0</v>
      </c>
      <c r="Q4005" s="11" t="s">
        <v>6</v>
      </c>
      <c r="R4005" s="13">
        <v>0</v>
      </c>
      <c r="S4005" s="13">
        <v>0</v>
      </c>
      <c r="T4005" s="11" t="s">
        <v>7</v>
      </c>
      <c r="U4005" s="11" t="s">
        <v>8</v>
      </c>
      <c r="V4005" s="15">
        <v>0</v>
      </c>
      <c r="W4005" s="13">
        <v>0</v>
      </c>
      <c r="X4005" s="15">
        <v>0</v>
      </c>
      <c r="Y4005" s="15">
        <v>0</v>
      </c>
      <c r="Z4005" s="13">
        <v>0</v>
      </c>
      <c r="AA4005" s="15">
        <v>0</v>
      </c>
      <c r="AB4005" s="13">
        <v>0</v>
      </c>
      <c r="AC4005" s="15">
        <v>0</v>
      </c>
      <c r="AD4005" s="13">
        <v>0</v>
      </c>
      <c r="AE4005" s="15">
        <v>0</v>
      </c>
      <c r="AF4005" s="13">
        <v>0</v>
      </c>
      <c r="AG4005" s="15">
        <v>0</v>
      </c>
      <c r="AH4005" s="13">
        <v>0</v>
      </c>
      <c r="AI4005" s="15">
        <v>0</v>
      </c>
      <c r="AJ4005" s="11" t="s">
        <v>17</v>
      </c>
      <c r="AK4005" s="11" t="s">
        <v>13</v>
      </c>
      <c r="AL4005" s="22">
        <f t="shared" si="186"/>
        <v>2345</v>
      </c>
      <c r="AM4005" s="11" t="str">
        <f>VLOOKUP(O4005,Sheet2!$D$6:$E$14,2,FALSE)</f>
        <v>Spare parts</v>
      </c>
      <c r="AN4005" s="11" t="str">
        <f>VLOOKUP(F4005,Sheet2!$E$10:$F$13,2,FALSE)</f>
        <v>SPM</v>
      </c>
      <c r="AO4005" s="35" t="s">
        <v>14668</v>
      </c>
      <c r="AP4005">
        <f>MATCH(AN4005,Sheet2!$F$5:$F$18,0)</f>
        <v>6</v>
      </c>
      <c r="AQ4005">
        <f>MATCH(AO4005,Sheet2!$F$5:$K$5,0)</f>
        <v>6</v>
      </c>
      <c r="AR4005" s="33">
        <f>INDEX(Sheet2!$F$5:$K$18,OPaL!AP4005,OPaL!AQ4005)</f>
        <v>0.15</v>
      </c>
      <c r="AS4005" s="1">
        <f t="shared" si="188"/>
        <v>2143.3685</v>
      </c>
    </row>
    <row r="4006" spans="1:45" x14ac:dyDescent="0.2">
      <c r="A4006" s="11" t="s">
        <v>2935</v>
      </c>
      <c r="B4006" s="11" t="s">
        <v>2936</v>
      </c>
      <c r="C4006" s="11" t="s">
        <v>13536</v>
      </c>
      <c r="D4006" s="21">
        <v>42947</v>
      </c>
      <c r="E4006" s="21" t="s">
        <v>9697</v>
      </c>
      <c r="F4006" s="21" t="s">
        <v>14659</v>
      </c>
      <c r="G4006" s="11" t="s">
        <v>2</v>
      </c>
      <c r="H4006" s="11" t="s">
        <v>16</v>
      </c>
      <c r="I4006" s="11" t="s">
        <v>351</v>
      </c>
      <c r="J4006" s="12">
        <v>1</v>
      </c>
      <c r="K4006" s="12">
        <v>2521.61</v>
      </c>
      <c r="L4006" s="12">
        <v>0</v>
      </c>
      <c r="M4006" s="12">
        <v>0</v>
      </c>
      <c r="N4006" s="12">
        <f t="shared" si="187"/>
        <v>2521.61</v>
      </c>
      <c r="O4006" s="11" t="s">
        <v>5</v>
      </c>
      <c r="P4006" s="13">
        <v>0</v>
      </c>
      <c r="Q4006" s="11" t="s">
        <v>6</v>
      </c>
      <c r="R4006" s="13">
        <v>0</v>
      </c>
      <c r="S4006" s="13">
        <v>0</v>
      </c>
      <c r="T4006" s="11" t="s">
        <v>7</v>
      </c>
      <c r="U4006" s="11" t="s">
        <v>8</v>
      </c>
      <c r="V4006" s="15">
        <v>0</v>
      </c>
      <c r="W4006" s="13">
        <v>0</v>
      </c>
      <c r="X4006" s="15">
        <v>0</v>
      </c>
      <c r="Y4006" s="15">
        <v>0</v>
      </c>
      <c r="Z4006" s="13">
        <v>0</v>
      </c>
      <c r="AA4006" s="15">
        <v>0</v>
      </c>
      <c r="AB4006" s="13">
        <v>0</v>
      </c>
      <c r="AC4006" s="15">
        <v>0</v>
      </c>
      <c r="AD4006" s="13">
        <v>0</v>
      </c>
      <c r="AE4006" s="15">
        <v>0</v>
      </c>
      <c r="AF4006" s="13">
        <v>0</v>
      </c>
      <c r="AG4006" s="15">
        <v>0</v>
      </c>
      <c r="AH4006" s="13">
        <v>0</v>
      </c>
      <c r="AI4006" s="15">
        <v>0</v>
      </c>
      <c r="AJ4006" s="11" t="s">
        <v>17</v>
      </c>
      <c r="AK4006" s="11" t="s">
        <v>13</v>
      </c>
      <c r="AL4006" s="22">
        <f t="shared" si="186"/>
        <v>2345</v>
      </c>
      <c r="AM4006" s="11" t="str">
        <f>VLOOKUP(O4006,Sheet2!$D$6:$E$14,2,FALSE)</f>
        <v>Spare parts</v>
      </c>
      <c r="AN4006" s="11" t="str">
        <f>VLOOKUP(F4006,Sheet2!$E$10:$F$13,2,FALSE)</f>
        <v>SPM</v>
      </c>
      <c r="AO4006" s="35" t="s">
        <v>14668</v>
      </c>
      <c r="AP4006">
        <f>MATCH(AN4006,Sheet2!$F$5:$F$18,0)</f>
        <v>6</v>
      </c>
      <c r="AQ4006">
        <f>MATCH(AO4006,Sheet2!$F$5:$K$5,0)</f>
        <v>6</v>
      </c>
      <c r="AR4006" s="33">
        <f>INDEX(Sheet2!$F$5:$K$18,OPaL!AP4006,OPaL!AQ4006)</f>
        <v>0.15</v>
      </c>
      <c r="AS4006" s="1">
        <f t="shared" si="188"/>
        <v>2143.3685</v>
      </c>
    </row>
    <row r="4007" spans="1:45" x14ac:dyDescent="0.2">
      <c r="A4007" s="11" t="s">
        <v>2937</v>
      </c>
      <c r="B4007" s="11" t="s">
        <v>2938</v>
      </c>
      <c r="C4007" s="11" t="s">
        <v>13537</v>
      </c>
      <c r="D4007" s="21">
        <v>42947</v>
      </c>
      <c r="E4007" s="21" t="s">
        <v>9697</v>
      </c>
      <c r="F4007" s="21" t="s">
        <v>14659</v>
      </c>
      <c r="G4007" s="11" t="s">
        <v>2</v>
      </c>
      <c r="H4007" s="11" t="s">
        <v>16</v>
      </c>
      <c r="I4007" s="11" t="s">
        <v>351</v>
      </c>
      <c r="J4007" s="12">
        <v>1</v>
      </c>
      <c r="K4007" s="12">
        <v>2521.61</v>
      </c>
      <c r="L4007" s="12">
        <v>0</v>
      </c>
      <c r="M4007" s="12">
        <v>0</v>
      </c>
      <c r="N4007" s="12">
        <f t="shared" si="187"/>
        <v>2521.61</v>
      </c>
      <c r="O4007" s="11" t="s">
        <v>5</v>
      </c>
      <c r="P4007" s="13">
        <v>0</v>
      </c>
      <c r="Q4007" s="11" t="s">
        <v>6</v>
      </c>
      <c r="R4007" s="13">
        <v>0</v>
      </c>
      <c r="S4007" s="13">
        <v>0</v>
      </c>
      <c r="T4007" s="11" t="s">
        <v>7</v>
      </c>
      <c r="U4007" s="11" t="s">
        <v>8</v>
      </c>
      <c r="V4007" s="15">
        <v>0</v>
      </c>
      <c r="W4007" s="13">
        <v>0</v>
      </c>
      <c r="X4007" s="15">
        <v>0</v>
      </c>
      <c r="Y4007" s="15">
        <v>0</v>
      </c>
      <c r="Z4007" s="13">
        <v>0</v>
      </c>
      <c r="AA4007" s="15">
        <v>0</v>
      </c>
      <c r="AB4007" s="13">
        <v>0</v>
      </c>
      <c r="AC4007" s="15">
        <v>0</v>
      </c>
      <c r="AD4007" s="13">
        <v>0</v>
      </c>
      <c r="AE4007" s="15">
        <v>0</v>
      </c>
      <c r="AF4007" s="13">
        <v>0</v>
      </c>
      <c r="AG4007" s="15">
        <v>0</v>
      </c>
      <c r="AH4007" s="13">
        <v>0</v>
      </c>
      <c r="AI4007" s="15">
        <v>0</v>
      </c>
      <c r="AJ4007" s="11" t="s">
        <v>17</v>
      </c>
      <c r="AK4007" s="11" t="s">
        <v>13</v>
      </c>
      <c r="AL4007" s="22">
        <f t="shared" si="186"/>
        <v>2345</v>
      </c>
      <c r="AM4007" s="11" t="str">
        <f>VLOOKUP(O4007,Sheet2!$D$6:$E$14,2,FALSE)</f>
        <v>Spare parts</v>
      </c>
      <c r="AN4007" s="11" t="str">
        <f>VLOOKUP(F4007,Sheet2!$E$10:$F$13,2,FALSE)</f>
        <v>SPM</v>
      </c>
      <c r="AO4007" s="35" t="s">
        <v>14668</v>
      </c>
      <c r="AP4007">
        <f>MATCH(AN4007,Sheet2!$F$5:$F$18,0)</f>
        <v>6</v>
      </c>
      <c r="AQ4007">
        <f>MATCH(AO4007,Sheet2!$F$5:$K$5,0)</f>
        <v>6</v>
      </c>
      <c r="AR4007" s="33">
        <f>INDEX(Sheet2!$F$5:$K$18,OPaL!AP4007,OPaL!AQ4007)</f>
        <v>0.15</v>
      </c>
      <c r="AS4007" s="1">
        <f t="shared" si="188"/>
        <v>2143.3685</v>
      </c>
    </row>
    <row r="4008" spans="1:45" x14ac:dyDescent="0.2">
      <c r="A4008" s="11" t="s">
        <v>2939</v>
      </c>
      <c r="B4008" s="11" t="s">
        <v>2940</v>
      </c>
      <c r="C4008" s="11" t="s">
        <v>13538</v>
      </c>
      <c r="D4008" s="21">
        <v>42947</v>
      </c>
      <c r="E4008" s="21" t="s">
        <v>9697</v>
      </c>
      <c r="F4008" s="21" t="s">
        <v>14659</v>
      </c>
      <c r="G4008" s="11" t="s">
        <v>2</v>
      </c>
      <c r="H4008" s="11" t="s">
        <v>16</v>
      </c>
      <c r="I4008" s="11" t="s">
        <v>351</v>
      </c>
      <c r="J4008" s="12">
        <v>1</v>
      </c>
      <c r="K4008" s="12">
        <v>2521.61</v>
      </c>
      <c r="L4008" s="12">
        <v>0</v>
      </c>
      <c r="M4008" s="12">
        <v>0</v>
      </c>
      <c r="N4008" s="12">
        <f t="shared" si="187"/>
        <v>2521.61</v>
      </c>
      <c r="O4008" s="11" t="s">
        <v>5</v>
      </c>
      <c r="P4008" s="13">
        <v>0</v>
      </c>
      <c r="Q4008" s="11" t="s">
        <v>6</v>
      </c>
      <c r="R4008" s="13">
        <v>0</v>
      </c>
      <c r="S4008" s="13">
        <v>0</v>
      </c>
      <c r="T4008" s="11" t="s">
        <v>7</v>
      </c>
      <c r="U4008" s="11" t="s">
        <v>8</v>
      </c>
      <c r="V4008" s="15">
        <v>0</v>
      </c>
      <c r="W4008" s="13">
        <v>0</v>
      </c>
      <c r="X4008" s="15">
        <v>0</v>
      </c>
      <c r="Y4008" s="15">
        <v>0</v>
      </c>
      <c r="Z4008" s="13">
        <v>0</v>
      </c>
      <c r="AA4008" s="15">
        <v>0</v>
      </c>
      <c r="AB4008" s="13">
        <v>0</v>
      </c>
      <c r="AC4008" s="15">
        <v>0</v>
      </c>
      <c r="AD4008" s="13">
        <v>0</v>
      </c>
      <c r="AE4008" s="15">
        <v>0</v>
      </c>
      <c r="AF4008" s="13">
        <v>0</v>
      </c>
      <c r="AG4008" s="15">
        <v>0</v>
      </c>
      <c r="AH4008" s="13">
        <v>0</v>
      </c>
      <c r="AI4008" s="15">
        <v>0</v>
      </c>
      <c r="AJ4008" s="11" t="s">
        <v>17</v>
      </c>
      <c r="AK4008" s="11" t="s">
        <v>13</v>
      </c>
      <c r="AL4008" s="22">
        <f t="shared" si="186"/>
        <v>2345</v>
      </c>
      <c r="AM4008" s="11" t="str">
        <f>VLOOKUP(O4008,Sheet2!$D$6:$E$14,2,FALSE)</f>
        <v>Spare parts</v>
      </c>
      <c r="AN4008" s="11" t="str">
        <f>VLOOKUP(F4008,Sheet2!$E$10:$F$13,2,FALSE)</f>
        <v>SPM</v>
      </c>
      <c r="AO4008" s="35" t="s">
        <v>14668</v>
      </c>
      <c r="AP4008">
        <f>MATCH(AN4008,Sheet2!$F$5:$F$18,0)</f>
        <v>6</v>
      </c>
      <c r="AQ4008">
        <f>MATCH(AO4008,Sheet2!$F$5:$K$5,0)</f>
        <v>6</v>
      </c>
      <c r="AR4008" s="33">
        <f>INDEX(Sheet2!$F$5:$K$18,OPaL!AP4008,OPaL!AQ4008)</f>
        <v>0.15</v>
      </c>
      <c r="AS4008" s="1">
        <f t="shared" si="188"/>
        <v>2143.3685</v>
      </c>
    </row>
    <row r="4009" spans="1:45" x14ac:dyDescent="0.2">
      <c r="A4009" s="11" t="s">
        <v>9070</v>
      </c>
      <c r="B4009" s="11" t="s">
        <v>9071</v>
      </c>
      <c r="C4009" s="11" t="s">
        <v>13539</v>
      </c>
      <c r="D4009" s="21">
        <v>44652</v>
      </c>
      <c r="E4009" s="21" t="s">
        <v>9761</v>
      </c>
      <c r="F4009" s="21" t="s">
        <v>14659</v>
      </c>
      <c r="G4009" s="11" t="s">
        <v>2</v>
      </c>
      <c r="H4009" s="11" t="s">
        <v>350</v>
      </c>
      <c r="I4009" s="11" t="s">
        <v>4</v>
      </c>
      <c r="J4009" s="13">
        <v>1</v>
      </c>
      <c r="K4009" s="12">
        <v>2520</v>
      </c>
      <c r="L4009" s="12">
        <v>0</v>
      </c>
      <c r="M4009" s="12">
        <v>0</v>
      </c>
      <c r="N4009" s="12">
        <f t="shared" si="187"/>
        <v>2520</v>
      </c>
      <c r="O4009" s="11" t="s">
        <v>8227</v>
      </c>
      <c r="P4009" s="13">
        <v>0</v>
      </c>
      <c r="Q4009" s="11" t="s">
        <v>6</v>
      </c>
      <c r="R4009" s="13">
        <v>0</v>
      </c>
      <c r="S4009" s="13">
        <v>0</v>
      </c>
      <c r="T4009" s="11" t="s">
        <v>7</v>
      </c>
      <c r="U4009" s="11" t="s">
        <v>8</v>
      </c>
      <c r="V4009" s="15">
        <v>0</v>
      </c>
      <c r="W4009" s="13">
        <v>0</v>
      </c>
      <c r="X4009" s="15">
        <v>0</v>
      </c>
      <c r="Y4009" s="15">
        <v>0</v>
      </c>
      <c r="Z4009" s="13">
        <v>0</v>
      </c>
      <c r="AA4009" s="15">
        <v>0</v>
      </c>
      <c r="AB4009" s="13">
        <v>0</v>
      </c>
      <c r="AC4009" s="15">
        <v>0</v>
      </c>
      <c r="AD4009" s="13">
        <v>0</v>
      </c>
      <c r="AE4009" s="15">
        <v>0</v>
      </c>
      <c r="AF4009" s="13">
        <v>0</v>
      </c>
      <c r="AG4009" s="15">
        <v>0</v>
      </c>
      <c r="AH4009" s="13">
        <v>0</v>
      </c>
      <c r="AI4009" s="15">
        <v>0</v>
      </c>
      <c r="AJ4009" s="11" t="s">
        <v>352</v>
      </c>
      <c r="AK4009" s="11" t="s">
        <v>8228</v>
      </c>
      <c r="AL4009" s="22">
        <f t="shared" si="186"/>
        <v>640</v>
      </c>
      <c r="AM4009" s="11" t="str">
        <f>VLOOKUP(O4009,Sheet2!$D$6:$E$14,2,FALSE)</f>
        <v>Consumables</v>
      </c>
      <c r="AN4009" s="11" t="str">
        <f>VLOOKUP(F4009,Sheet2!$E$15:$F$18,2,FALSE)</f>
        <v>CM</v>
      </c>
      <c r="AO4009" s="35" t="s">
        <v>14668</v>
      </c>
      <c r="AP4009">
        <f>MATCH(AN4009,Sheet2!$F$5:$F$18,0)</f>
        <v>13</v>
      </c>
      <c r="AQ4009">
        <f>MATCH(AO4009,Sheet2!$F$5:$K$5,0)</f>
        <v>6</v>
      </c>
      <c r="AR4009" s="33">
        <f>INDEX(Sheet2!$F$5:$K$18,OPaL!AP4009,OPaL!AQ4009)</f>
        <v>0.2</v>
      </c>
      <c r="AS4009" s="1">
        <f t="shared" si="188"/>
        <v>2016</v>
      </c>
    </row>
    <row r="4010" spans="1:45" x14ac:dyDescent="0.2">
      <c r="A4010" s="11" t="s">
        <v>1881</v>
      </c>
      <c r="B4010" s="11" t="s">
        <v>1882</v>
      </c>
      <c r="C4010" s="11" t="s">
        <v>13540</v>
      </c>
      <c r="D4010" s="21">
        <v>44680</v>
      </c>
      <c r="E4010" s="21" t="s">
        <v>9697</v>
      </c>
      <c r="F4010" s="21" t="s">
        <v>14659</v>
      </c>
      <c r="G4010" s="11" t="s">
        <v>2</v>
      </c>
      <c r="H4010" s="11" t="s">
        <v>16</v>
      </c>
      <c r="I4010" s="11" t="s">
        <v>4</v>
      </c>
      <c r="J4010" s="13">
        <v>2</v>
      </c>
      <c r="K4010" s="12">
        <v>2516.36</v>
      </c>
      <c r="L4010" s="12">
        <v>0</v>
      </c>
      <c r="M4010" s="12">
        <v>0</v>
      </c>
      <c r="N4010" s="12">
        <f t="shared" si="187"/>
        <v>2516.36</v>
      </c>
      <c r="O4010" s="11" t="s">
        <v>5</v>
      </c>
      <c r="P4010" s="13">
        <v>0</v>
      </c>
      <c r="Q4010" s="11" t="s">
        <v>6</v>
      </c>
      <c r="R4010" s="13">
        <v>0</v>
      </c>
      <c r="S4010" s="13">
        <v>0</v>
      </c>
      <c r="T4010" s="11" t="s">
        <v>7</v>
      </c>
      <c r="U4010" s="11" t="s">
        <v>8</v>
      </c>
      <c r="V4010" s="15">
        <v>0</v>
      </c>
      <c r="W4010" s="13">
        <v>0</v>
      </c>
      <c r="X4010" s="15">
        <v>0</v>
      </c>
      <c r="Y4010" s="15">
        <v>0</v>
      </c>
      <c r="Z4010" s="13">
        <v>0</v>
      </c>
      <c r="AA4010" s="15">
        <v>0</v>
      </c>
      <c r="AB4010" s="13">
        <v>0</v>
      </c>
      <c r="AC4010" s="15">
        <v>0</v>
      </c>
      <c r="AD4010" s="13">
        <v>0</v>
      </c>
      <c r="AE4010" s="15">
        <v>0</v>
      </c>
      <c r="AF4010" s="13">
        <v>0</v>
      </c>
      <c r="AG4010" s="15">
        <v>0</v>
      </c>
      <c r="AH4010" s="13">
        <v>0</v>
      </c>
      <c r="AI4010" s="15">
        <v>0</v>
      </c>
      <c r="AJ4010" s="11" t="s">
        <v>17</v>
      </c>
      <c r="AK4010" s="11" t="s">
        <v>13</v>
      </c>
      <c r="AL4010" s="22">
        <f t="shared" si="186"/>
        <v>612</v>
      </c>
      <c r="AM4010" s="11" t="str">
        <f>VLOOKUP(O4010,Sheet2!$D$6:$E$14,2,FALSE)</f>
        <v>Spare parts</v>
      </c>
      <c r="AN4010" s="11" t="str">
        <f>VLOOKUP(F4010,Sheet2!$E$10:$F$13,2,FALSE)</f>
        <v>SPM</v>
      </c>
      <c r="AO4010" s="35" t="s">
        <v>14668</v>
      </c>
      <c r="AP4010">
        <f>MATCH(AN4010,Sheet2!$F$5:$F$18,0)</f>
        <v>6</v>
      </c>
      <c r="AQ4010">
        <f>MATCH(AO4010,Sheet2!$F$5:$K$5,0)</f>
        <v>6</v>
      </c>
      <c r="AR4010" s="33">
        <f>INDEX(Sheet2!$F$5:$K$18,OPaL!AP4010,OPaL!AQ4010)</f>
        <v>0.15</v>
      </c>
      <c r="AS4010" s="1">
        <f t="shared" si="188"/>
        <v>2138.9059999999999</v>
      </c>
    </row>
    <row r="4011" spans="1:45" x14ac:dyDescent="0.2">
      <c r="A4011" s="11" t="s">
        <v>8954</v>
      </c>
      <c r="B4011" s="11" t="s">
        <v>8955</v>
      </c>
      <c r="C4011" s="11" t="s">
        <v>11994</v>
      </c>
      <c r="D4011" s="21">
        <v>45055</v>
      </c>
      <c r="E4011" s="21" t="s">
        <v>9739</v>
      </c>
      <c r="F4011" s="21" t="s">
        <v>14659</v>
      </c>
      <c r="G4011" s="11" t="s">
        <v>2</v>
      </c>
      <c r="H4011" s="11" t="s">
        <v>3</v>
      </c>
      <c r="I4011" s="11" t="s">
        <v>4</v>
      </c>
      <c r="J4011" s="13">
        <v>1</v>
      </c>
      <c r="K4011" s="12">
        <v>2511.0500000000002</v>
      </c>
      <c r="L4011" s="12">
        <v>0</v>
      </c>
      <c r="M4011" s="12">
        <v>0</v>
      </c>
      <c r="N4011" s="12">
        <f t="shared" si="187"/>
        <v>2511.0500000000002</v>
      </c>
      <c r="O4011" s="11" t="s">
        <v>8227</v>
      </c>
      <c r="P4011" s="13">
        <v>0</v>
      </c>
      <c r="Q4011" s="11" t="s">
        <v>6</v>
      </c>
      <c r="R4011" s="13">
        <v>0</v>
      </c>
      <c r="S4011" s="13">
        <v>0</v>
      </c>
      <c r="T4011" s="11" t="s">
        <v>7</v>
      </c>
      <c r="U4011" s="11" t="s">
        <v>8</v>
      </c>
      <c r="V4011" s="15">
        <v>0</v>
      </c>
      <c r="W4011" s="13">
        <v>0</v>
      </c>
      <c r="X4011" s="15">
        <v>0</v>
      </c>
      <c r="Y4011" s="15">
        <v>0</v>
      </c>
      <c r="Z4011" s="13">
        <v>0</v>
      </c>
      <c r="AA4011" s="15">
        <v>0</v>
      </c>
      <c r="AB4011" s="13">
        <v>0</v>
      </c>
      <c r="AC4011" s="15">
        <v>0</v>
      </c>
      <c r="AD4011" s="13">
        <v>0</v>
      </c>
      <c r="AE4011" s="15">
        <v>0</v>
      </c>
      <c r="AF4011" s="13">
        <v>0</v>
      </c>
      <c r="AG4011" s="15">
        <v>0</v>
      </c>
      <c r="AH4011" s="13">
        <v>0</v>
      </c>
      <c r="AI4011" s="15">
        <v>0</v>
      </c>
      <c r="AJ4011" s="11" t="s">
        <v>9</v>
      </c>
      <c r="AK4011" s="11" t="s">
        <v>8228</v>
      </c>
      <c r="AL4011" s="22">
        <f t="shared" si="186"/>
        <v>237</v>
      </c>
      <c r="AM4011" s="11" t="str">
        <f>VLOOKUP(O4011,Sheet2!$D$6:$E$14,2,FALSE)</f>
        <v>Consumables</v>
      </c>
      <c r="AN4011" s="11" t="str">
        <f>VLOOKUP(F4011,Sheet2!$E$15:$F$18,2,FALSE)</f>
        <v>CM</v>
      </c>
      <c r="AO4011" s="35" t="s">
        <v>14666</v>
      </c>
      <c r="AP4011">
        <f>MATCH(AN4011,Sheet2!$F$5:$F$18,0)</f>
        <v>13</v>
      </c>
      <c r="AQ4011">
        <f>MATCH(AO4011,Sheet2!$F$5:$K$5,0)</f>
        <v>4</v>
      </c>
      <c r="AR4011" s="33">
        <f>INDEX(Sheet2!$F$5:$K$18,OPaL!AP4011,OPaL!AQ4011)</f>
        <v>0.05</v>
      </c>
      <c r="AS4011" s="1">
        <f t="shared" si="188"/>
        <v>2385.4974999999999</v>
      </c>
    </row>
    <row r="4012" spans="1:45" x14ac:dyDescent="0.2">
      <c r="A4012" s="11" t="s">
        <v>2229</v>
      </c>
      <c r="B4012" s="11" t="s">
        <v>2230</v>
      </c>
      <c r="C4012" s="11" t="s">
        <v>13541</v>
      </c>
      <c r="D4012" s="21">
        <v>42938</v>
      </c>
      <c r="E4012" s="21" t="s">
        <v>9847</v>
      </c>
      <c r="F4012" s="21" t="s">
        <v>14658</v>
      </c>
      <c r="G4012" s="11" t="s">
        <v>2</v>
      </c>
      <c r="H4012" s="11" t="s">
        <v>16</v>
      </c>
      <c r="I4012" s="11" t="s">
        <v>4</v>
      </c>
      <c r="J4012" s="12">
        <v>5</v>
      </c>
      <c r="K4012" s="12">
        <v>2505.75</v>
      </c>
      <c r="L4012" s="12">
        <v>0</v>
      </c>
      <c r="M4012" s="12">
        <v>0</v>
      </c>
      <c r="N4012" s="12">
        <f t="shared" si="187"/>
        <v>2505.75</v>
      </c>
      <c r="O4012" s="11" t="s">
        <v>5</v>
      </c>
      <c r="P4012" s="13">
        <v>0</v>
      </c>
      <c r="Q4012" s="11" t="s">
        <v>6</v>
      </c>
      <c r="R4012" s="13">
        <v>0</v>
      </c>
      <c r="S4012" s="13">
        <v>0</v>
      </c>
      <c r="T4012" s="11" t="s">
        <v>7</v>
      </c>
      <c r="U4012" s="11" t="s">
        <v>8</v>
      </c>
      <c r="V4012" s="15">
        <v>0</v>
      </c>
      <c r="W4012" s="13">
        <v>0</v>
      </c>
      <c r="X4012" s="15">
        <v>0</v>
      </c>
      <c r="Y4012" s="15">
        <v>0</v>
      </c>
      <c r="Z4012" s="13">
        <v>0</v>
      </c>
      <c r="AA4012" s="15">
        <v>0</v>
      </c>
      <c r="AB4012" s="13">
        <v>0</v>
      </c>
      <c r="AC4012" s="15">
        <v>0</v>
      </c>
      <c r="AD4012" s="13">
        <v>0</v>
      </c>
      <c r="AE4012" s="15">
        <v>0</v>
      </c>
      <c r="AF4012" s="13">
        <v>0</v>
      </c>
      <c r="AG4012" s="15">
        <v>0</v>
      </c>
      <c r="AH4012" s="13">
        <v>0</v>
      </c>
      <c r="AI4012" s="15">
        <v>0</v>
      </c>
      <c r="AJ4012" s="11" t="s">
        <v>17</v>
      </c>
      <c r="AK4012" s="11" t="s">
        <v>10</v>
      </c>
      <c r="AL4012" s="22">
        <f t="shared" si="186"/>
        <v>2354</v>
      </c>
      <c r="AM4012" s="11" t="str">
        <f>VLOOKUP(O4012,Sheet2!$D$6:$E$14,2,FALSE)</f>
        <v>Spare parts</v>
      </c>
      <c r="AN4012" s="11" t="str">
        <f>VLOOKUP(F4012,Sheet2!$E$10:$F$13,2,FALSE)</f>
        <v>SPE</v>
      </c>
      <c r="AO4012" s="35" t="s">
        <v>14668</v>
      </c>
      <c r="AP4012">
        <f>MATCH(AN4012,Sheet2!$F$5:$F$18,0)</f>
        <v>7</v>
      </c>
      <c r="AQ4012">
        <f>MATCH(AO4012,Sheet2!$F$5:$K$5,0)</f>
        <v>6</v>
      </c>
      <c r="AR4012" s="33">
        <f>INDEX(Sheet2!$F$5:$K$18,OPaL!AP4012,OPaL!AQ4012)</f>
        <v>0.15</v>
      </c>
      <c r="AS4012" s="1">
        <f t="shared" si="188"/>
        <v>2129.8874999999998</v>
      </c>
    </row>
    <row r="4013" spans="1:45" x14ac:dyDescent="0.2">
      <c r="A4013" s="11" t="s">
        <v>9028</v>
      </c>
      <c r="B4013" s="11" t="s">
        <v>9029</v>
      </c>
      <c r="C4013" s="11" t="s">
        <v>13542</v>
      </c>
      <c r="D4013" s="21">
        <v>42885</v>
      </c>
      <c r="E4013" s="21" t="s">
        <v>9739</v>
      </c>
      <c r="F4013" s="21" t="s">
        <v>14659</v>
      </c>
      <c r="G4013" s="11" t="s">
        <v>2</v>
      </c>
      <c r="H4013" s="11" t="s">
        <v>350</v>
      </c>
      <c r="I4013" s="11" t="s">
        <v>4</v>
      </c>
      <c r="J4013" s="13">
        <v>1</v>
      </c>
      <c r="K4013" s="12">
        <v>2500</v>
      </c>
      <c r="L4013" s="12">
        <v>0</v>
      </c>
      <c r="M4013" s="12">
        <v>0</v>
      </c>
      <c r="N4013" s="12">
        <f t="shared" si="187"/>
        <v>2500</v>
      </c>
      <c r="O4013" s="11" t="s">
        <v>8227</v>
      </c>
      <c r="P4013" s="13">
        <v>0</v>
      </c>
      <c r="Q4013" s="11" t="s">
        <v>6</v>
      </c>
      <c r="R4013" s="13">
        <v>0</v>
      </c>
      <c r="S4013" s="13">
        <v>0</v>
      </c>
      <c r="T4013" s="11" t="s">
        <v>7</v>
      </c>
      <c r="U4013" s="11" t="s">
        <v>8</v>
      </c>
      <c r="V4013" s="15">
        <v>0</v>
      </c>
      <c r="W4013" s="13">
        <v>0</v>
      </c>
      <c r="X4013" s="15">
        <v>0</v>
      </c>
      <c r="Y4013" s="15">
        <v>0</v>
      </c>
      <c r="Z4013" s="13">
        <v>0</v>
      </c>
      <c r="AA4013" s="15">
        <v>0</v>
      </c>
      <c r="AB4013" s="13">
        <v>0</v>
      </c>
      <c r="AC4013" s="15">
        <v>0</v>
      </c>
      <c r="AD4013" s="13">
        <v>0</v>
      </c>
      <c r="AE4013" s="15">
        <v>0</v>
      </c>
      <c r="AF4013" s="13">
        <v>0</v>
      </c>
      <c r="AG4013" s="15">
        <v>0</v>
      </c>
      <c r="AH4013" s="13">
        <v>0</v>
      </c>
      <c r="AI4013" s="15">
        <v>0</v>
      </c>
      <c r="AJ4013" s="11" t="s">
        <v>352</v>
      </c>
      <c r="AK4013" s="11" t="s">
        <v>8228</v>
      </c>
      <c r="AL4013" s="22">
        <f t="shared" si="186"/>
        <v>2407</v>
      </c>
      <c r="AM4013" s="11" t="str">
        <f>VLOOKUP(O4013,Sheet2!$D$6:$E$14,2,FALSE)</f>
        <v>Consumables</v>
      </c>
      <c r="AN4013" s="11" t="str">
        <f>VLOOKUP(F4013,Sheet2!$E$15:$F$18,2,FALSE)</f>
        <v>CM</v>
      </c>
      <c r="AO4013" s="35" t="s">
        <v>14668</v>
      </c>
      <c r="AP4013">
        <f>MATCH(AN4013,Sheet2!$F$5:$F$18,0)</f>
        <v>13</v>
      </c>
      <c r="AQ4013">
        <f>MATCH(AO4013,Sheet2!$F$5:$K$5,0)</f>
        <v>6</v>
      </c>
      <c r="AR4013" s="33">
        <f>INDEX(Sheet2!$F$5:$K$18,OPaL!AP4013,OPaL!AQ4013)</f>
        <v>0.2</v>
      </c>
      <c r="AS4013" s="1">
        <f t="shared" si="188"/>
        <v>2000</v>
      </c>
    </row>
    <row r="4014" spans="1:45" x14ac:dyDescent="0.2">
      <c r="A4014" s="11" t="s">
        <v>8078</v>
      </c>
      <c r="B4014" s="11" t="s">
        <v>8079</v>
      </c>
      <c r="C4014" s="11" t="s">
        <v>13543</v>
      </c>
      <c r="D4014" s="21">
        <v>43096</v>
      </c>
      <c r="E4014" s="21" t="s">
        <v>9697</v>
      </c>
      <c r="F4014" s="21" t="s">
        <v>14659</v>
      </c>
      <c r="G4014" s="11" t="s">
        <v>2</v>
      </c>
      <c r="H4014" s="11" t="s">
        <v>16</v>
      </c>
      <c r="I4014" s="11" t="s">
        <v>351</v>
      </c>
      <c r="J4014" s="13">
        <v>2</v>
      </c>
      <c r="K4014" s="12">
        <v>2499.9</v>
      </c>
      <c r="L4014" s="12">
        <v>0</v>
      </c>
      <c r="M4014" s="12">
        <v>0</v>
      </c>
      <c r="N4014" s="12">
        <f t="shared" si="187"/>
        <v>2499.9</v>
      </c>
      <c r="O4014" s="11" t="s">
        <v>5</v>
      </c>
      <c r="P4014" s="13">
        <v>0</v>
      </c>
      <c r="Q4014" s="11" t="s">
        <v>6</v>
      </c>
      <c r="R4014" s="13">
        <v>0</v>
      </c>
      <c r="S4014" s="13">
        <v>0</v>
      </c>
      <c r="T4014" s="11" t="s">
        <v>7</v>
      </c>
      <c r="U4014" s="11" t="s">
        <v>8</v>
      </c>
      <c r="V4014" s="15">
        <v>0</v>
      </c>
      <c r="W4014" s="13">
        <v>0</v>
      </c>
      <c r="X4014" s="15">
        <v>0</v>
      </c>
      <c r="Y4014" s="15">
        <v>0</v>
      </c>
      <c r="Z4014" s="13">
        <v>0</v>
      </c>
      <c r="AA4014" s="15">
        <v>0</v>
      </c>
      <c r="AB4014" s="13">
        <v>0</v>
      </c>
      <c r="AC4014" s="15">
        <v>0</v>
      </c>
      <c r="AD4014" s="13">
        <v>0</v>
      </c>
      <c r="AE4014" s="15">
        <v>0</v>
      </c>
      <c r="AF4014" s="13">
        <v>0</v>
      </c>
      <c r="AG4014" s="15">
        <v>0</v>
      </c>
      <c r="AH4014" s="13">
        <v>0</v>
      </c>
      <c r="AI4014" s="15">
        <v>0</v>
      </c>
      <c r="AJ4014" s="11" t="s">
        <v>17</v>
      </c>
      <c r="AK4014" s="11" t="s">
        <v>1398</v>
      </c>
      <c r="AL4014" s="22">
        <f t="shared" si="186"/>
        <v>2196</v>
      </c>
      <c r="AM4014" s="11" t="str">
        <f>VLOOKUP(O4014,Sheet2!$D$6:$E$14,2,FALSE)</f>
        <v>Spare parts</v>
      </c>
      <c r="AN4014" s="11" t="str">
        <f>VLOOKUP(F4014,Sheet2!$E$10:$F$13,2,FALSE)</f>
        <v>SPM</v>
      </c>
      <c r="AO4014" s="35" t="s">
        <v>14668</v>
      </c>
      <c r="AP4014">
        <f>MATCH(AN4014,Sheet2!$F$5:$F$18,0)</f>
        <v>6</v>
      </c>
      <c r="AQ4014">
        <f>MATCH(AO4014,Sheet2!$F$5:$K$5,0)</f>
        <v>6</v>
      </c>
      <c r="AR4014" s="33">
        <f>INDEX(Sheet2!$F$5:$K$18,OPaL!AP4014,OPaL!AQ4014)</f>
        <v>0.15</v>
      </c>
      <c r="AS4014" s="1">
        <f t="shared" si="188"/>
        <v>2124.915</v>
      </c>
    </row>
    <row r="4015" spans="1:45" x14ac:dyDescent="0.2">
      <c r="A4015" s="11" t="s">
        <v>9428</v>
      </c>
      <c r="B4015" s="11" t="s">
        <v>9429</v>
      </c>
      <c r="C4015" s="11" t="s">
        <v>13544</v>
      </c>
      <c r="D4015" s="21">
        <v>44961</v>
      </c>
      <c r="E4015" s="21" t="s">
        <v>9798</v>
      </c>
      <c r="F4015" s="21" t="s">
        <v>14659</v>
      </c>
      <c r="G4015" s="11" t="s">
        <v>2</v>
      </c>
      <c r="H4015" s="11" t="s">
        <v>16</v>
      </c>
      <c r="I4015" s="11" t="s">
        <v>4</v>
      </c>
      <c r="J4015" s="12">
        <v>5</v>
      </c>
      <c r="K4015" s="12">
        <v>2491.59</v>
      </c>
      <c r="L4015" s="12">
        <v>0</v>
      </c>
      <c r="M4015" s="12">
        <v>0</v>
      </c>
      <c r="N4015" s="12">
        <f t="shared" si="187"/>
        <v>2491.59</v>
      </c>
      <c r="O4015" s="11" t="s">
        <v>8227</v>
      </c>
      <c r="P4015" s="13">
        <v>0</v>
      </c>
      <c r="Q4015" s="11" t="s">
        <v>6</v>
      </c>
      <c r="R4015" s="13">
        <v>0</v>
      </c>
      <c r="S4015" s="13">
        <v>0</v>
      </c>
      <c r="T4015" s="11" t="s">
        <v>7</v>
      </c>
      <c r="U4015" s="11" t="s">
        <v>8</v>
      </c>
      <c r="V4015" s="15">
        <v>0</v>
      </c>
      <c r="W4015" s="13">
        <v>0</v>
      </c>
      <c r="X4015" s="15">
        <v>0</v>
      </c>
      <c r="Y4015" s="15">
        <v>0</v>
      </c>
      <c r="Z4015" s="13">
        <v>0</v>
      </c>
      <c r="AA4015" s="15">
        <v>0</v>
      </c>
      <c r="AB4015" s="13">
        <v>0</v>
      </c>
      <c r="AC4015" s="15">
        <v>0</v>
      </c>
      <c r="AD4015" s="13">
        <v>0</v>
      </c>
      <c r="AE4015" s="15">
        <v>0</v>
      </c>
      <c r="AF4015" s="13">
        <v>0</v>
      </c>
      <c r="AG4015" s="15">
        <v>0</v>
      </c>
      <c r="AH4015" s="13">
        <v>0</v>
      </c>
      <c r="AI4015" s="15">
        <v>0</v>
      </c>
      <c r="AJ4015" s="11" t="s">
        <v>17</v>
      </c>
      <c r="AK4015" s="11" t="s">
        <v>8228</v>
      </c>
      <c r="AL4015" s="22">
        <f t="shared" si="186"/>
        <v>331</v>
      </c>
      <c r="AM4015" s="11" t="str">
        <f>VLOOKUP(O4015,Sheet2!$D$6:$E$14,2,FALSE)</f>
        <v>Consumables</v>
      </c>
      <c r="AN4015" s="11" t="str">
        <f>VLOOKUP(F4015,Sheet2!$E$15:$F$18,2,FALSE)</f>
        <v>CM</v>
      </c>
      <c r="AO4015" s="35" t="s">
        <v>14667</v>
      </c>
      <c r="AP4015">
        <f>MATCH(AN4015,Sheet2!$F$5:$F$18,0)</f>
        <v>13</v>
      </c>
      <c r="AQ4015">
        <f>MATCH(AO4015,Sheet2!$F$5:$K$5,0)</f>
        <v>5</v>
      </c>
      <c r="AR4015" s="33">
        <f>INDEX(Sheet2!$F$5:$K$18,OPaL!AP4015,OPaL!AQ4015)</f>
        <v>0.1</v>
      </c>
      <c r="AS4015" s="1">
        <f t="shared" si="188"/>
        <v>2242.431</v>
      </c>
    </row>
    <row r="4016" spans="1:45" x14ac:dyDescent="0.2">
      <c r="A4016" s="11" t="s">
        <v>8407</v>
      </c>
      <c r="B4016" s="11" t="s">
        <v>8408</v>
      </c>
      <c r="C4016" s="11" t="s">
        <v>13545</v>
      </c>
      <c r="D4016" s="21">
        <v>43125</v>
      </c>
      <c r="E4016" s="21" t="s">
        <v>9828</v>
      </c>
      <c r="F4016" s="21" t="s">
        <v>14659</v>
      </c>
      <c r="G4016" s="11" t="s">
        <v>2</v>
      </c>
      <c r="H4016" s="11" t="s">
        <v>3</v>
      </c>
      <c r="I4016" s="11" t="s">
        <v>4</v>
      </c>
      <c r="J4016" s="12">
        <v>20</v>
      </c>
      <c r="K4016" s="12">
        <v>2486.9899999999998</v>
      </c>
      <c r="L4016" s="12">
        <v>0</v>
      </c>
      <c r="M4016" s="12">
        <v>0</v>
      </c>
      <c r="N4016" s="12">
        <f t="shared" si="187"/>
        <v>2486.9899999999998</v>
      </c>
      <c r="O4016" s="11" t="s">
        <v>8227</v>
      </c>
      <c r="P4016" s="13">
        <v>0</v>
      </c>
      <c r="Q4016" s="11" t="s">
        <v>6</v>
      </c>
      <c r="R4016" s="13">
        <v>0</v>
      </c>
      <c r="S4016" s="13">
        <v>0</v>
      </c>
      <c r="T4016" s="11" t="s">
        <v>7</v>
      </c>
      <c r="U4016" s="11" t="s">
        <v>8</v>
      </c>
      <c r="V4016" s="15">
        <v>0</v>
      </c>
      <c r="W4016" s="13">
        <v>0</v>
      </c>
      <c r="X4016" s="15">
        <v>0</v>
      </c>
      <c r="Y4016" s="15">
        <v>0</v>
      </c>
      <c r="Z4016" s="13">
        <v>0</v>
      </c>
      <c r="AA4016" s="15">
        <v>0</v>
      </c>
      <c r="AB4016" s="13">
        <v>0</v>
      </c>
      <c r="AC4016" s="15">
        <v>0</v>
      </c>
      <c r="AD4016" s="13">
        <v>0</v>
      </c>
      <c r="AE4016" s="15">
        <v>0</v>
      </c>
      <c r="AF4016" s="13">
        <v>0</v>
      </c>
      <c r="AG4016" s="15">
        <v>0</v>
      </c>
      <c r="AH4016" s="13">
        <v>0</v>
      </c>
      <c r="AI4016" s="15">
        <v>0</v>
      </c>
      <c r="AJ4016" s="11" t="s">
        <v>9</v>
      </c>
      <c r="AK4016" s="11" t="s">
        <v>8228</v>
      </c>
      <c r="AL4016" s="22">
        <f t="shared" si="186"/>
        <v>2167</v>
      </c>
      <c r="AM4016" s="11" t="str">
        <f>VLOOKUP(O4016,Sheet2!$D$6:$E$14,2,FALSE)</f>
        <v>Consumables</v>
      </c>
      <c r="AN4016" s="11" t="str">
        <f>VLOOKUP(F4016,Sheet2!$E$15:$F$18,2,FALSE)</f>
        <v>CM</v>
      </c>
      <c r="AO4016" s="35" t="s">
        <v>14668</v>
      </c>
      <c r="AP4016">
        <f>MATCH(AN4016,Sheet2!$F$5:$F$18,0)</f>
        <v>13</v>
      </c>
      <c r="AQ4016">
        <f>MATCH(AO4016,Sheet2!$F$5:$K$5,0)</f>
        <v>6</v>
      </c>
      <c r="AR4016" s="33">
        <f>INDEX(Sheet2!$F$5:$K$18,OPaL!AP4016,OPaL!AQ4016)</f>
        <v>0.2</v>
      </c>
      <c r="AS4016" s="1">
        <f t="shared" si="188"/>
        <v>1989.5919999999999</v>
      </c>
    </row>
    <row r="4017" spans="1:45" x14ac:dyDescent="0.2">
      <c r="A4017" s="11" t="s">
        <v>8978</v>
      </c>
      <c r="B4017" s="11" t="s">
        <v>8979</v>
      </c>
      <c r="C4017" s="11" t="s">
        <v>12246</v>
      </c>
      <c r="D4017" s="21">
        <v>44901</v>
      </c>
      <c r="E4017" s="21" t="s">
        <v>9739</v>
      </c>
      <c r="F4017" s="21" t="s">
        <v>14659</v>
      </c>
      <c r="G4017" s="11" t="s">
        <v>2</v>
      </c>
      <c r="H4017" s="11" t="s">
        <v>3</v>
      </c>
      <c r="I4017" s="11" t="s">
        <v>4</v>
      </c>
      <c r="J4017" s="13">
        <v>5</v>
      </c>
      <c r="K4017" s="12">
        <v>2482.79</v>
      </c>
      <c r="L4017" s="12">
        <v>0</v>
      </c>
      <c r="M4017" s="12">
        <v>0</v>
      </c>
      <c r="N4017" s="12">
        <f t="shared" si="187"/>
        <v>2482.79</v>
      </c>
      <c r="O4017" s="11" t="s">
        <v>8227</v>
      </c>
      <c r="P4017" s="13">
        <v>0</v>
      </c>
      <c r="Q4017" s="11" t="s">
        <v>6</v>
      </c>
      <c r="R4017" s="13">
        <v>0</v>
      </c>
      <c r="S4017" s="13">
        <v>0</v>
      </c>
      <c r="T4017" s="11" t="s">
        <v>7</v>
      </c>
      <c r="U4017" s="11" t="s">
        <v>8</v>
      </c>
      <c r="V4017" s="15">
        <v>0</v>
      </c>
      <c r="W4017" s="13">
        <v>0</v>
      </c>
      <c r="X4017" s="15">
        <v>0</v>
      </c>
      <c r="Y4017" s="15">
        <v>0</v>
      </c>
      <c r="Z4017" s="13">
        <v>0</v>
      </c>
      <c r="AA4017" s="15">
        <v>0</v>
      </c>
      <c r="AB4017" s="13">
        <v>0</v>
      </c>
      <c r="AC4017" s="15">
        <v>0</v>
      </c>
      <c r="AD4017" s="13">
        <v>0</v>
      </c>
      <c r="AE4017" s="15">
        <v>0</v>
      </c>
      <c r="AF4017" s="13">
        <v>0</v>
      </c>
      <c r="AG4017" s="15">
        <v>0</v>
      </c>
      <c r="AH4017" s="13">
        <v>0</v>
      </c>
      <c r="AI4017" s="15">
        <v>0</v>
      </c>
      <c r="AJ4017" s="11" t="s">
        <v>9</v>
      </c>
      <c r="AK4017" s="11" t="s">
        <v>8228</v>
      </c>
      <c r="AL4017" s="22">
        <f t="shared" si="186"/>
        <v>391</v>
      </c>
      <c r="AM4017" s="11" t="str">
        <f>VLOOKUP(O4017,Sheet2!$D$6:$E$14,2,FALSE)</f>
        <v>Consumables</v>
      </c>
      <c r="AN4017" s="11" t="str">
        <f>VLOOKUP(F4017,Sheet2!$E$15:$F$18,2,FALSE)</f>
        <v>CM</v>
      </c>
      <c r="AO4017" s="35" t="s">
        <v>14668</v>
      </c>
      <c r="AP4017">
        <f>MATCH(AN4017,Sheet2!$F$5:$F$18,0)</f>
        <v>13</v>
      </c>
      <c r="AQ4017">
        <f>MATCH(AO4017,Sheet2!$F$5:$K$5,0)</f>
        <v>6</v>
      </c>
      <c r="AR4017" s="33">
        <f>INDEX(Sheet2!$F$5:$K$18,OPaL!AP4017,OPaL!AQ4017)</f>
        <v>0.2</v>
      </c>
      <c r="AS4017" s="1">
        <f t="shared" si="188"/>
        <v>1986.232</v>
      </c>
    </row>
    <row r="4018" spans="1:45" x14ac:dyDescent="0.2">
      <c r="A4018" s="11" t="s">
        <v>489</v>
      </c>
      <c r="B4018" s="11" t="s">
        <v>490</v>
      </c>
      <c r="C4018" s="11" t="s">
        <v>13546</v>
      </c>
      <c r="D4018" s="21">
        <v>44719</v>
      </c>
      <c r="E4018" s="21" t="s">
        <v>9697</v>
      </c>
      <c r="F4018" s="21" t="s">
        <v>14659</v>
      </c>
      <c r="G4018" s="11" t="s">
        <v>2</v>
      </c>
      <c r="H4018" s="11" t="s">
        <v>3</v>
      </c>
      <c r="I4018" s="11" t="s">
        <v>4</v>
      </c>
      <c r="J4018" s="13">
        <v>1</v>
      </c>
      <c r="K4018" s="12">
        <v>2478</v>
      </c>
      <c r="L4018" s="12">
        <v>0</v>
      </c>
      <c r="M4018" s="12">
        <v>0</v>
      </c>
      <c r="N4018" s="12">
        <f t="shared" si="187"/>
        <v>2478</v>
      </c>
      <c r="O4018" s="11" t="s">
        <v>5</v>
      </c>
      <c r="P4018" s="13">
        <v>0</v>
      </c>
      <c r="Q4018" s="11" t="s">
        <v>6</v>
      </c>
      <c r="R4018" s="13">
        <v>0</v>
      </c>
      <c r="S4018" s="13">
        <v>0</v>
      </c>
      <c r="T4018" s="11" t="s">
        <v>7</v>
      </c>
      <c r="U4018" s="11" t="s">
        <v>8</v>
      </c>
      <c r="V4018" s="15">
        <v>0</v>
      </c>
      <c r="W4018" s="13">
        <v>0</v>
      </c>
      <c r="X4018" s="15">
        <v>0</v>
      </c>
      <c r="Y4018" s="15">
        <v>0</v>
      </c>
      <c r="Z4018" s="13">
        <v>0</v>
      </c>
      <c r="AA4018" s="15">
        <v>0</v>
      </c>
      <c r="AB4018" s="13">
        <v>0</v>
      </c>
      <c r="AC4018" s="15">
        <v>0</v>
      </c>
      <c r="AD4018" s="13">
        <v>0</v>
      </c>
      <c r="AE4018" s="15">
        <v>0</v>
      </c>
      <c r="AF4018" s="13">
        <v>0</v>
      </c>
      <c r="AG4018" s="15">
        <v>0</v>
      </c>
      <c r="AH4018" s="13">
        <v>0</v>
      </c>
      <c r="AI4018" s="15">
        <v>0</v>
      </c>
      <c r="AJ4018" s="11" t="s">
        <v>9</v>
      </c>
      <c r="AK4018" s="11" t="s">
        <v>13</v>
      </c>
      <c r="AL4018" s="22">
        <f t="shared" si="186"/>
        <v>573</v>
      </c>
      <c r="AM4018" s="11" t="str">
        <f>VLOOKUP(O4018,Sheet2!$D$6:$E$14,2,FALSE)</f>
        <v>Spare parts</v>
      </c>
      <c r="AN4018" s="11" t="str">
        <f>VLOOKUP(F4018,Sheet2!$E$10:$F$13,2,FALSE)</f>
        <v>SPM</v>
      </c>
      <c r="AO4018" s="35" t="s">
        <v>14668</v>
      </c>
      <c r="AP4018">
        <f>MATCH(AN4018,Sheet2!$F$5:$F$18,0)</f>
        <v>6</v>
      </c>
      <c r="AQ4018">
        <f>MATCH(AO4018,Sheet2!$F$5:$K$5,0)</f>
        <v>6</v>
      </c>
      <c r="AR4018" s="33">
        <f>INDEX(Sheet2!$F$5:$K$18,OPaL!AP4018,OPaL!AQ4018)</f>
        <v>0.15</v>
      </c>
      <c r="AS4018" s="1">
        <f t="shared" si="188"/>
        <v>2106.2999999999997</v>
      </c>
    </row>
    <row r="4019" spans="1:45" x14ac:dyDescent="0.2">
      <c r="A4019" s="11" t="s">
        <v>515</v>
      </c>
      <c r="B4019" s="11" t="s">
        <v>516</v>
      </c>
      <c r="C4019" s="11" t="s">
        <v>13547</v>
      </c>
      <c r="D4019" s="21">
        <v>43496</v>
      </c>
      <c r="E4019" s="21" t="s">
        <v>9697</v>
      </c>
      <c r="F4019" s="21" t="s">
        <v>14659</v>
      </c>
      <c r="G4019" s="11" t="s">
        <v>2</v>
      </c>
      <c r="H4019" s="11" t="s">
        <v>3</v>
      </c>
      <c r="I4019" s="11" t="s">
        <v>4</v>
      </c>
      <c r="J4019" s="13">
        <v>1</v>
      </c>
      <c r="K4019" s="12">
        <v>2478</v>
      </c>
      <c r="L4019" s="12">
        <v>0</v>
      </c>
      <c r="M4019" s="12">
        <v>0</v>
      </c>
      <c r="N4019" s="12">
        <f t="shared" si="187"/>
        <v>2478</v>
      </c>
      <c r="O4019" s="11" t="s">
        <v>5</v>
      </c>
      <c r="P4019" s="13">
        <v>0</v>
      </c>
      <c r="Q4019" s="11" t="s">
        <v>6</v>
      </c>
      <c r="R4019" s="13">
        <v>0</v>
      </c>
      <c r="S4019" s="13">
        <v>0</v>
      </c>
      <c r="T4019" s="11" t="s">
        <v>7</v>
      </c>
      <c r="U4019" s="11" t="s">
        <v>8</v>
      </c>
      <c r="V4019" s="15">
        <v>0</v>
      </c>
      <c r="W4019" s="13">
        <v>0</v>
      </c>
      <c r="X4019" s="15">
        <v>0</v>
      </c>
      <c r="Y4019" s="15">
        <v>0</v>
      </c>
      <c r="Z4019" s="13">
        <v>0</v>
      </c>
      <c r="AA4019" s="15">
        <v>0</v>
      </c>
      <c r="AB4019" s="13">
        <v>0</v>
      </c>
      <c r="AC4019" s="15">
        <v>0</v>
      </c>
      <c r="AD4019" s="13">
        <v>0</v>
      </c>
      <c r="AE4019" s="15">
        <v>0</v>
      </c>
      <c r="AF4019" s="13">
        <v>0</v>
      </c>
      <c r="AG4019" s="15">
        <v>0</v>
      </c>
      <c r="AH4019" s="13">
        <v>0</v>
      </c>
      <c r="AI4019" s="15">
        <v>0</v>
      </c>
      <c r="AJ4019" s="11" t="s">
        <v>9</v>
      </c>
      <c r="AK4019" s="11" t="s">
        <v>13</v>
      </c>
      <c r="AL4019" s="22">
        <f t="shared" si="186"/>
        <v>1796</v>
      </c>
      <c r="AM4019" s="11" t="str">
        <f>VLOOKUP(O4019,Sheet2!$D$6:$E$14,2,FALSE)</f>
        <v>Spare parts</v>
      </c>
      <c r="AN4019" s="11" t="str">
        <f>VLOOKUP(F4019,Sheet2!$E$10:$F$13,2,FALSE)</f>
        <v>SPM</v>
      </c>
      <c r="AO4019" s="35" t="s">
        <v>14668</v>
      </c>
      <c r="AP4019">
        <f>MATCH(AN4019,Sheet2!$F$5:$F$18,0)</f>
        <v>6</v>
      </c>
      <c r="AQ4019">
        <f>MATCH(AO4019,Sheet2!$F$5:$K$5,0)</f>
        <v>6</v>
      </c>
      <c r="AR4019" s="33">
        <f>INDEX(Sheet2!$F$5:$K$18,OPaL!AP4019,OPaL!AQ4019)</f>
        <v>0.15</v>
      </c>
      <c r="AS4019" s="1">
        <f t="shared" si="188"/>
        <v>2106.2999999999997</v>
      </c>
    </row>
    <row r="4020" spans="1:45" x14ac:dyDescent="0.2">
      <c r="A4020" s="11" t="s">
        <v>647</v>
      </c>
      <c r="B4020" s="11" t="s">
        <v>648</v>
      </c>
      <c r="C4020" s="11" t="s">
        <v>13548</v>
      </c>
      <c r="D4020" s="21">
        <v>45218</v>
      </c>
      <c r="E4020" s="21" t="s">
        <v>9697</v>
      </c>
      <c r="F4020" s="21" t="s">
        <v>14659</v>
      </c>
      <c r="G4020" s="11" t="s">
        <v>2</v>
      </c>
      <c r="H4020" s="11" t="s">
        <v>3</v>
      </c>
      <c r="I4020" s="11" t="s">
        <v>4</v>
      </c>
      <c r="J4020" s="13">
        <v>1</v>
      </c>
      <c r="K4020" s="12">
        <v>2478</v>
      </c>
      <c r="L4020" s="12">
        <v>0</v>
      </c>
      <c r="M4020" s="12">
        <v>0</v>
      </c>
      <c r="N4020" s="12">
        <f t="shared" si="187"/>
        <v>2478</v>
      </c>
      <c r="O4020" s="11" t="s">
        <v>5</v>
      </c>
      <c r="P4020" s="13">
        <v>0</v>
      </c>
      <c r="Q4020" s="11" t="s">
        <v>6</v>
      </c>
      <c r="R4020" s="13">
        <v>0</v>
      </c>
      <c r="S4020" s="13">
        <v>0</v>
      </c>
      <c r="T4020" s="11" t="s">
        <v>7</v>
      </c>
      <c r="U4020" s="11" t="s">
        <v>8</v>
      </c>
      <c r="V4020" s="15">
        <v>0</v>
      </c>
      <c r="W4020" s="13">
        <v>0</v>
      </c>
      <c r="X4020" s="15">
        <v>0</v>
      </c>
      <c r="Y4020" s="15">
        <v>0</v>
      </c>
      <c r="Z4020" s="13">
        <v>0</v>
      </c>
      <c r="AA4020" s="15">
        <v>0</v>
      </c>
      <c r="AB4020" s="13">
        <v>0</v>
      </c>
      <c r="AC4020" s="15">
        <v>0</v>
      </c>
      <c r="AD4020" s="13">
        <v>0</v>
      </c>
      <c r="AE4020" s="15">
        <v>0</v>
      </c>
      <c r="AF4020" s="13">
        <v>0</v>
      </c>
      <c r="AG4020" s="15">
        <v>0</v>
      </c>
      <c r="AH4020" s="13">
        <v>0</v>
      </c>
      <c r="AI4020" s="15">
        <v>0</v>
      </c>
      <c r="AJ4020" s="11" t="s">
        <v>9</v>
      </c>
      <c r="AK4020" s="11" t="s">
        <v>13</v>
      </c>
      <c r="AL4020" s="22">
        <f t="shared" si="186"/>
        <v>74</v>
      </c>
      <c r="AM4020" s="11" t="str">
        <f>VLOOKUP(O4020,Sheet2!$D$6:$E$14,2,FALSE)</f>
        <v>Spare parts</v>
      </c>
      <c r="AN4020" s="11" t="str">
        <f>VLOOKUP(F4020,Sheet2!$E$10:$F$13,2,FALSE)</f>
        <v>SPM</v>
      </c>
      <c r="AO4020" s="35" t="s">
        <v>14664</v>
      </c>
      <c r="AP4020">
        <f>MATCH(AN4020,Sheet2!$F$5:$F$18,0)</f>
        <v>6</v>
      </c>
      <c r="AQ4020">
        <f>MATCH(AO4020,Sheet2!$F$5:$K$5,0)</f>
        <v>2</v>
      </c>
      <c r="AR4020" s="33">
        <f>INDEX(Sheet2!$F$5:$K$18,OPaL!AP4020,OPaL!AQ4020)</f>
        <v>0</v>
      </c>
      <c r="AS4020" s="1">
        <f t="shared" si="188"/>
        <v>2478</v>
      </c>
    </row>
    <row r="4021" spans="1:45" x14ac:dyDescent="0.2">
      <c r="A4021" s="11" t="s">
        <v>9562</v>
      </c>
      <c r="B4021" s="11" t="s">
        <v>9563</v>
      </c>
      <c r="C4021" s="11" t="s">
        <v>13549</v>
      </c>
      <c r="D4021" s="21">
        <v>43509</v>
      </c>
      <c r="E4021" s="21" t="s">
        <v>9820</v>
      </c>
      <c r="F4021" s="21" t="s">
        <v>14659</v>
      </c>
      <c r="G4021" s="11" t="s">
        <v>2</v>
      </c>
      <c r="H4021" s="11" t="s">
        <v>16</v>
      </c>
      <c r="I4021" s="11" t="s">
        <v>4</v>
      </c>
      <c r="J4021" s="12">
        <v>3</v>
      </c>
      <c r="K4021" s="12">
        <v>2475</v>
      </c>
      <c r="L4021" s="12">
        <v>0</v>
      </c>
      <c r="M4021" s="12">
        <v>0</v>
      </c>
      <c r="N4021" s="12">
        <f t="shared" si="187"/>
        <v>2475</v>
      </c>
      <c r="O4021" s="11" t="s">
        <v>8227</v>
      </c>
      <c r="P4021" s="13">
        <v>0</v>
      </c>
      <c r="Q4021" s="11" t="s">
        <v>6</v>
      </c>
      <c r="R4021" s="13">
        <v>0</v>
      </c>
      <c r="S4021" s="13">
        <v>0</v>
      </c>
      <c r="T4021" s="11" t="s">
        <v>7</v>
      </c>
      <c r="U4021" s="11" t="s">
        <v>8</v>
      </c>
      <c r="V4021" s="15">
        <v>0</v>
      </c>
      <c r="W4021" s="13">
        <v>0</v>
      </c>
      <c r="X4021" s="15">
        <v>0</v>
      </c>
      <c r="Y4021" s="15">
        <v>0</v>
      </c>
      <c r="Z4021" s="13">
        <v>0</v>
      </c>
      <c r="AA4021" s="15">
        <v>0</v>
      </c>
      <c r="AB4021" s="13">
        <v>0</v>
      </c>
      <c r="AC4021" s="15">
        <v>0</v>
      </c>
      <c r="AD4021" s="13">
        <v>0</v>
      </c>
      <c r="AE4021" s="15">
        <v>0</v>
      </c>
      <c r="AF4021" s="13">
        <v>0</v>
      </c>
      <c r="AG4021" s="15">
        <v>0</v>
      </c>
      <c r="AH4021" s="13">
        <v>0</v>
      </c>
      <c r="AI4021" s="15">
        <v>0</v>
      </c>
      <c r="AJ4021" s="11" t="s">
        <v>17</v>
      </c>
      <c r="AK4021" s="11" t="s">
        <v>8228</v>
      </c>
      <c r="AL4021" s="22">
        <f t="shared" si="186"/>
        <v>1783</v>
      </c>
      <c r="AM4021" s="11" t="str">
        <f>VLOOKUP(O4021,Sheet2!$D$6:$E$14,2,FALSE)</f>
        <v>Consumables</v>
      </c>
      <c r="AN4021" s="11" t="str">
        <f>VLOOKUP(F4021,Sheet2!$E$15:$F$18,2,FALSE)</f>
        <v>CM</v>
      </c>
      <c r="AO4021" s="35" t="s">
        <v>14668</v>
      </c>
      <c r="AP4021">
        <f>MATCH(AN4021,Sheet2!$F$5:$F$18,0)</f>
        <v>13</v>
      </c>
      <c r="AQ4021">
        <f>MATCH(AO4021,Sheet2!$F$5:$K$5,0)</f>
        <v>6</v>
      </c>
      <c r="AR4021" s="33">
        <f>INDEX(Sheet2!$F$5:$K$18,OPaL!AP4021,OPaL!AQ4021)</f>
        <v>0.2</v>
      </c>
      <c r="AS4021" s="1">
        <f t="shared" si="188"/>
        <v>1980</v>
      </c>
    </row>
    <row r="4022" spans="1:45" x14ac:dyDescent="0.2">
      <c r="A4022" s="11" t="s">
        <v>2315</v>
      </c>
      <c r="B4022" s="11" t="s">
        <v>2316</v>
      </c>
      <c r="C4022" s="11" t="s">
        <v>13550</v>
      </c>
      <c r="D4022" s="21">
        <v>43703</v>
      </c>
      <c r="E4022" s="21" t="s">
        <v>9697</v>
      </c>
      <c r="F4022" s="21" t="s">
        <v>14658</v>
      </c>
      <c r="G4022" s="11" t="s">
        <v>2</v>
      </c>
      <c r="H4022" s="11" t="s">
        <v>3</v>
      </c>
      <c r="I4022" s="11" t="s">
        <v>4</v>
      </c>
      <c r="J4022" s="12">
        <v>1</v>
      </c>
      <c r="K4022" s="12">
        <v>2474.5100000000002</v>
      </c>
      <c r="L4022" s="12">
        <v>0</v>
      </c>
      <c r="M4022" s="12">
        <v>0</v>
      </c>
      <c r="N4022" s="12">
        <f t="shared" si="187"/>
        <v>2474.5100000000002</v>
      </c>
      <c r="O4022" s="11" t="s">
        <v>5</v>
      </c>
      <c r="P4022" s="13">
        <v>0</v>
      </c>
      <c r="Q4022" s="11" t="s">
        <v>6</v>
      </c>
      <c r="R4022" s="13">
        <v>0</v>
      </c>
      <c r="S4022" s="13">
        <v>0</v>
      </c>
      <c r="T4022" s="11" t="s">
        <v>7</v>
      </c>
      <c r="U4022" s="11" t="s">
        <v>8</v>
      </c>
      <c r="V4022" s="15">
        <v>0</v>
      </c>
      <c r="W4022" s="13">
        <v>0</v>
      </c>
      <c r="X4022" s="15">
        <v>0</v>
      </c>
      <c r="Y4022" s="15">
        <v>0</v>
      </c>
      <c r="Z4022" s="13">
        <v>0</v>
      </c>
      <c r="AA4022" s="15">
        <v>0</v>
      </c>
      <c r="AB4022" s="13">
        <v>0</v>
      </c>
      <c r="AC4022" s="15">
        <v>0</v>
      </c>
      <c r="AD4022" s="13">
        <v>0</v>
      </c>
      <c r="AE4022" s="15">
        <v>0</v>
      </c>
      <c r="AF4022" s="13">
        <v>0</v>
      </c>
      <c r="AG4022" s="15">
        <v>0</v>
      </c>
      <c r="AH4022" s="13">
        <v>0</v>
      </c>
      <c r="AI4022" s="15">
        <v>0</v>
      </c>
      <c r="AJ4022" s="11" t="s">
        <v>9</v>
      </c>
      <c r="AK4022" s="11" t="s">
        <v>10</v>
      </c>
      <c r="AL4022" s="22">
        <f t="shared" si="186"/>
        <v>1589</v>
      </c>
      <c r="AM4022" s="11" t="str">
        <f>VLOOKUP(O4022,Sheet2!$D$6:$E$14,2,FALSE)</f>
        <v>Spare parts</v>
      </c>
      <c r="AN4022" s="11" t="str">
        <f>VLOOKUP(F4022,Sheet2!$E$10:$F$13,2,FALSE)</f>
        <v>SPE</v>
      </c>
      <c r="AO4022" s="35" t="s">
        <v>14668</v>
      </c>
      <c r="AP4022">
        <f>MATCH(AN4022,Sheet2!$F$5:$F$18,0)</f>
        <v>7</v>
      </c>
      <c r="AQ4022">
        <f>MATCH(AO4022,Sheet2!$F$5:$K$5,0)</f>
        <v>6</v>
      </c>
      <c r="AR4022" s="33">
        <f>INDEX(Sheet2!$F$5:$K$18,OPaL!AP4022,OPaL!AQ4022)</f>
        <v>0.15</v>
      </c>
      <c r="AS4022" s="1">
        <f t="shared" si="188"/>
        <v>2103.3335000000002</v>
      </c>
    </row>
    <row r="4023" spans="1:45" x14ac:dyDescent="0.2">
      <c r="A4023" s="11" t="s">
        <v>5893</v>
      </c>
      <c r="B4023" s="11" t="s">
        <v>5894</v>
      </c>
      <c r="C4023" s="11" t="s">
        <v>13551</v>
      </c>
      <c r="D4023" s="21">
        <v>42389</v>
      </c>
      <c r="E4023" s="21" t="s">
        <v>9697</v>
      </c>
      <c r="F4023" s="21" t="s">
        <v>14659</v>
      </c>
      <c r="G4023" s="11" t="s">
        <v>2</v>
      </c>
      <c r="H4023" s="11" t="s">
        <v>16</v>
      </c>
      <c r="I4023" s="11" t="s">
        <v>4</v>
      </c>
      <c r="J4023" s="12">
        <v>1</v>
      </c>
      <c r="K4023" s="12">
        <v>2463.84</v>
      </c>
      <c r="L4023" s="12">
        <v>0</v>
      </c>
      <c r="M4023" s="12">
        <v>0</v>
      </c>
      <c r="N4023" s="12">
        <f t="shared" si="187"/>
        <v>2463.84</v>
      </c>
      <c r="O4023" s="11" t="s">
        <v>5</v>
      </c>
      <c r="P4023" s="13">
        <v>0</v>
      </c>
      <c r="Q4023" s="11" t="s">
        <v>6</v>
      </c>
      <c r="R4023" s="13">
        <v>0</v>
      </c>
      <c r="S4023" s="13">
        <v>0</v>
      </c>
      <c r="T4023" s="11" t="s">
        <v>7</v>
      </c>
      <c r="U4023" s="11" t="s">
        <v>8</v>
      </c>
      <c r="V4023" s="15">
        <v>0</v>
      </c>
      <c r="W4023" s="13">
        <v>0</v>
      </c>
      <c r="X4023" s="15">
        <v>0</v>
      </c>
      <c r="Y4023" s="15">
        <v>0</v>
      </c>
      <c r="Z4023" s="13">
        <v>0</v>
      </c>
      <c r="AA4023" s="15">
        <v>0</v>
      </c>
      <c r="AB4023" s="13">
        <v>0</v>
      </c>
      <c r="AC4023" s="15">
        <v>0</v>
      </c>
      <c r="AD4023" s="13">
        <v>0</v>
      </c>
      <c r="AE4023" s="15">
        <v>0</v>
      </c>
      <c r="AF4023" s="13">
        <v>0</v>
      </c>
      <c r="AG4023" s="15">
        <v>0</v>
      </c>
      <c r="AH4023" s="13">
        <v>0</v>
      </c>
      <c r="AI4023" s="15">
        <v>0</v>
      </c>
      <c r="AJ4023" s="11" t="s">
        <v>17</v>
      </c>
      <c r="AK4023" s="11" t="s">
        <v>13</v>
      </c>
      <c r="AL4023" s="22">
        <f t="shared" si="186"/>
        <v>2903</v>
      </c>
      <c r="AM4023" s="11" t="str">
        <f>VLOOKUP(O4023,Sheet2!$D$6:$E$14,2,FALSE)</f>
        <v>Spare parts</v>
      </c>
      <c r="AN4023" s="11" t="str">
        <f>VLOOKUP(F4023,Sheet2!$E$10:$F$13,2,FALSE)</f>
        <v>SPM</v>
      </c>
      <c r="AO4023" s="35" t="s">
        <v>14668</v>
      </c>
      <c r="AP4023">
        <f>MATCH(AN4023,Sheet2!$F$5:$F$18,0)</f>
        <v>6</v>
      </c>
      <c r="AQ4023">
        <f>MATCH(AO4023,Sheet2!$F$5:$K$5,0)</f>
        <v>6</v>
      </c>
      <c r="AR4023" s="33">
        <f>INDEX(Sheet2!$F$5:$K$18,OPaL!AP4023,OPaL!AQ4023)</f>
        <v>0.15</v>
      </c>
      <c r="AS4023" s="1">
        <f t="shared" si="188"/>
        <v>2094.2640000000001</v>
      </c>
    </row>
    <row r="4024" spans="1:45" x14ac:dyDescent="0.2">
      <c r="A4024" s="11" t="s">
        <v>5895</v>
      </c>
      <c r="B4024" s="11" t="s">
        <v>5896</v>
      </c>
      <c r="C4024" s="11" t="s">
        <v>13552</v>
      </c>
      <c r="D4024" s="21">
        <v>42389</v>
      </c>
      <c r="E4024" s="21" t="s">
        <v>9697</v>
      </c>
      <c r="F4024" s="21" t="s">
        <v>14659</v>
      </c>
      <c r="G4024" s="11" t="s">
        <v>2</v>
      </c>
      <c r="H4024" s="11" t="s">
        <v>16</v>
      </c>
      <c r="I4024" s="11" t="s">
        <v>4</v>
      </c>
      <c r="J4024" s="12">
        <v>1</v>
      </c>
      <c r="K4024" s="12">
        <v>2463.84</v>
      </c>
      <c r="L4024" s="12">
        <v>0</v>
      </c>
      <c r="M4024" s="12">
        <v>0</v>
      </c>
      <c r="N4024" s="12">
        <f t="shared" si="187"/>
        <v>2463.84</v>
      </c>
      <c r="O4024" s="11" t="s">
        <v>5</v>
      </c>
      <c r="P4024" s="13">
        <v>0</v>
      </c>
      <c r="Q4024" s="11" t="s">
        <v>6</v>
      </c>
      <c r="R4024" s="13">
        <v>0</v>
      </c>
      <c r="S4024" s="13">
        <v>0</v>
      </c>
      <c r="T4024" s="11" t="s">
        <v>7</v>
      </c>
      <c r="U4024" s="11" t="s">
        <v>8</v>
      </c>
      <c r="V4024" s="15">
        <v>0</v>
      </c>
      <c r="W4024" s="13">
        <v>0</v>
      </c>
      <c r="X4024" s="15">
        <v>0</v>
      </c>
      <c r="Y4024" s="15">
        <v>0</v>
      </c>
      <c r="Z4024" s="13">
        <v>0</v>
      </c>
      <c r="AA4024" s="15">
        <v>0</v>
      </c>
      <c r="AB4024" s="13">
        <v>0</v>
      </c>
      <c r="AC4024" s="15">
        <v>0</v>
      </c>
      <c r="AD4024" s="13">
        <v>0</v>
      </c>
      <c r="AE4024" s="15">
        <v>0</v>
      </c>
      <c r="AF4024" s="13">
        <v>0</v>
      </c>
      <c r="AG4024" s="15">
        <v>0</v>
      </c>
      <c r="AH4024" s="13">
        <v>0</v>
      </c>
      <c r="AI4024" s="15">
        <v>0</v>
      </c>
      <c r="AJ4024" s="11" t="s">
        <v>17</v>
      </c>
      <c r="AK4024" s="11" t="s">
        <v>13</v>
      </c>
      <c r="AL4024" s="22">
        <f t="shared" si="186"/>
        <v>2903</v>
      </c>
      <c r="AM4024" s="11" t="str">
        <f>VLOOKUP(O4024,Sheet2!$D$6:$E$14,2,FALSE)</f>
        <v>Spare parts</v>
      </c>
      <c r="AN4024" s="11" t="str">
        <f>VLOOKUP(F4024,Sheet2!$E$10:$F$13,2,FALSE)</f>
        <v>SPM</v>
      </c>
      <c r="AO4024" s="35" t="s">
        <v>14668</v>
      </c>
      <c r="AP4024">
        <f>MATCH(AN4024,Sheet2!$F$5:$F$18,0)</f>
        <v>6</v>
      </c>
      <c r="AQ4024">
        <f>MATCH(AO4024,Sheet2!$F$5:$K$5,0)</f>
        <v>6</v>
      </c>
      <c r="AR4024" s="33">
        <f>INDEX(Sheet2!$F$5:$K$18,OPaL!AP4024,OPaL!AQ4024)</f>
        <v>0.15</v>
      </c>
      <c r="AS4024" s="1">
        <f t="shared" si="188"/>
        <v>2094.2640000000001</v>
      </c>
    </row>
    <row r="4025" spans="1:45" x14ac:dyDescent="0.2">
      <c r="A4025" s="11" t="s">
        <v>9582</v>
      </c>
      <c r="B4025" s="11" t="s">
        <v>9583</v>
      </c>
      <c r="C4025" s="11" t="s">
        <v>12378</v>
      </c>
      <c r="D4025" s="21">
        <v>42200</v>
      </c>
      <c r="E4025" s="21" t="s">
        <v>9820</v>
      </c>
      <c r="F4025" s="21" t="s">
        <v>14659</v>
      </c>
      <c r="G4025" s="11" t="s">
        <v>2</v>
      </c>
      <c r="H4025" s="11" t="s">
        <v>16</v>
      </c>
      <c r="I4025" s="11" t="s">
        <v>4</v>
      </c>
      <c r="J4025" s="12">
        <v>1</v>
      </c>
      <c r="K4025" s="12">
        <v>2459</v>
      </c>
      <c r="L4025" s="12">
        <v>0</v>
      </c>
      <c r="M4025" s="12">
        <v>0</v>
      </c>
      <c r="N4025" s="12">
        <f t="shared" si="187"/>
        <v>2459</v>
      </c>
      <c r="O4025" s="11" t="s">
        <v>8227</v>
      </c>
      <c r="P4025" s="13">
        <v>0</v>
      </c>
      <c r="Q4025" s="11" t="s">
        <v>6</v>
      </c>
      <c r="R4025" s="13">
        <v>0</v>
      </c>
      <c r="S4025" s="13">
        <v>0</v>
      </c>
      <c r="T4025" s="11" t="s">
        <v>7</v>
      </c>
      <c r="U4025" s="11" t="s">
        <v>8</v>
      </c>
      <c r="V4025" s="15">
        <v>0</v>
      </c>
      <c r="W4025" s="13">
        <v>0</v>
      </c>
      <c r="X4025" s="15">
        <v>0</v>
      </c>
      <c r="Y4025" s="15">
        <v>0</v>
      </c>
      <c r="Z4025" s="13">
        <v>0</v>
      </c>
      <c r="AA4025" s="15">
        <v>0</v>
      </c>
      <c r="AB4025" s="13">
        <v>0</v>
      </c>
      <c r="AC4025" s="15">
        <v>0</v>
      </c>
      <c r="AD4025" s="13">
        <v>0</v>
      </c>
      <c r="AE4025" s="15">
        <v>0</v>
      </c>
      <c r="AF4025" s="13">
        <v>0</v>
      </c>
      <c r="AG4025" s="15">
        <v>0</v>
      </c>
      <c r="AH4025" s="13">
        <v>0</v>
      </c>
      <c r="AI4025" s="15">
        <v>0</v>
      </c>
      <c r="AJ4025" s="11" t="s">
        <v>17</v>
      </c>
      <c r="AK4025" s="11" t="s">
        <v>8238</v>
      </c>
      <c r="AL4025" s="22">
        <f t="shared" si="186"/>
        <v>3092</v>
      </c>
      <c r="AM4025" s="11" t="str">
        <f>VLOOKUP(O4025,Sheet2!$D$6:$E$14,2,FALSE)</f>
        <v>Consumables</v>
      </c>
      <c r="AN4025" s="11" t="str">
        <f>VLOOKUP(F4025,Sheet2!$E$15:$F$18,2,FALSE)</f>
        <v>CM</v>
      </c>
      <c r="AO4025" s="35" t="s">
        <v>14668</v>
      </c>
      <c r="AP4025">
        <f>MATCH(AN4025,Sheet2!$F$5:$F$18,0)</f>
        <v>13</v>
      </c>
      <c r="AQ4025">
        <f>MATCH(AO4025,Sheet2!$F$5:$K$5,0)</f>
        <v>6</v>
      </c>
      <c r="AR4025" s="33">
        <f>INDEX(Sheet2!$F$5:$K$18,OPaL!AP4025,OPaL!AQ4025)</f>
        <v>0.2</v>
      </c>
      <c r="AS4025" s="1">
        <f t="shared" si="188"/>
        <v>1967.2</v>
      </c>
    </row>
    <row r="4026" spans="1:45" x14ac:dyDescent="0.2">
      <c r="A4026" s="11" t="s">
        <v>4229</v>
      </c>
      <c r="B4026" s="11" t="s">
        <v>4230</v>
      </c>
      <c r="C4026" s="11" t="s">
        <v>13553</v>
      </c>
      <c r="D4026" s="21">
        <v>42975</v>
      </c>
      <c r="E4026" s="21" t="s">
        <v>9697</v>
      </c>
      <c r="F4026" s="21" t="s">
        <v>14659</v>
      </c>
      <c r="G4026" s="11" t="s">
        <v>2</v>
      </c>
      <c r="H4026" s="11" t="s">
        <v>16</v>
      </c>
      <c r="I4026" s="11" t="s">
        <v>4</v>
      </c>
      <c r="J4026" s="12">
        <v>2</v>
      </c>
      <c r="K4026" s="12">
        <v>2448</v>
      </c>
      <c r="L4026" s="12">
        <v>0</v>
      </c>
      <c r="M4026" s="12">
        <v>0</v>
      </c>
      <c r="N4026" s="12">
        <f t="shared" si="187"/>
        <v>2448</v>
      </c>
      <c r="O4026" s="11" t="s">
        <v>5</v>
      </c>
      <c r="P4026" s="13">
        <v>0</v>
      </c>
      <c r="Q4026" s="11" t="s">
        <v>6</v>
      </c>
      <c r="R4026" s="13">
        <v>0</v>
      </c>
      <c r="S4026" s="13">
        <v>0</v>
      </c>
      <c r="T4026" s="11" t="s">
        <v>7</v>
      </c>
      <c r="U4026" s="11" t="s">
        <v>8</v>
      </c>
      <c r="V4026" s="15">
        <v>0</v>
      </c>
      <c r="W4026" s="13">
        <v>0</v>
      </c>
      <c r="X4026" s="15">
        <v>0</v>
      </c>
      <c r="Y4026" s="15">
        <v>0</v>
      </c>
      <c r="Z4026" s="13">
        <v>0</v>
      </c>
      <c r="AA4026" s="15">
        <v>0</v>
      </c>
      <c r="AB4026" s="13">
        <v>0</v>
      </c>
      <c r="AC4026" s="15">
        <v>0</v>
      </c>
      <c r="AD4026" s="13">
        <v>0</v>
      </c>
      <c r="AE4026" s="15">
        <v>0</v>
      </c>
      <c r="AF4026" s="13">
        <v>0</v>
      </c>
      <c r="AG4026" s="15">
        <v>0</v>
      </c>
      <c r="AH4026" s="13">
        <v>0</v>
      </c>
      <c r="AI4026" s="15">
        <v>0</v>
      </c>
      <c r="AJ4026" s="11" t="s">
        <v>17</v>
      </c>
      <c r="AK4026" s="11" t="s">
        <v>1398</v>
      </c>
      <c r="AL4026" s="22">
        <f t="shared" si="186"/>
        <v>2317</v>
      </c>
      <c r="AM4026" s="11" t="str">
        <f>VLOOKUP(O4026,Sheet2!$D$6:$E$14,2,FALSE)</f>
        <v>Spare parts</v>
      </c>
      <c r="AN4026" s="11" t="str">
        <f>VLOOKUP(F4026,Sheet2!$E$10:$F$13,2,FALSE)</f>
        <v>SPM</v>
      </c>
      <c r="AO4026" s="35" t="s">
        <v>14668</v>
      </c>
      <c r="AP4026">
        <f>MATCH(AN4026,Sheet2!$F$5:$F$18,0)</f>
        <v>6</v>
      </c>
      <c r="AQ4026">
        <f>MATCH(AO4026,Sheet2!$F$5:$K$5,0)</f>
        <v>6</v>
      </c>
      <c r="AR4026" s="33">
        <f>INDEX(Sheet2!$F$5:$K$18,OPaL!AP4026,OPaL!AQ4026)</f>
        <v>0.15</v>
      </c>
      <c r="AS4026" s="1">
        <f t="shared" si="188"/>
        <v>2080.7999999999997</v>
      </c>
    </row>
    <row r="4027" spans="1:45" x14ac:dyDescent="0.2">
      <c r="A4027" s="11" t="s">
        <v>8575</v>
      </c>
      <c r="B4027" s="11" t="s">
        <v>8576</v>
      </c>
      <c r="C4027" s="11" t="s">
        <v>13554</v>
      </c>
      <c r="D4027" s="21">
        <v>44606</v>
      </c>
      <c r="E4027" s="21" t="s">
        <v>9823</v>
      </c>
      <c r="F4027" s="21" t="s">
        <v>14659</v>
      </c>
      <c r="G4027" s="11" t="s">
        <v>2</v>
      </c>
      <c r="H4027" s="11" t="s">
        <v>3</v>
      </c>
      <c r="I4027" s="11" t="s">
        <v>4</v>
      </c>
      <c r="J4027" s="12">
        <v>19</v>
      </c>
      <c r="K4027" s="12">
        <v>2444.16</v>
      </c>
      <c r="L4027" s="12">
        <v>0</v>
      </c>
      <c r="M4027" s="12">
        <v>0</v>
      </c>
      <c r="N4027" s="12">
        <f t="shared" si="187"/>
        <v>2444.16</v>
      </c>
      <c r="O4027" s="11" t="s">
        <v>8227</v>
      </c>
      <c r="P4027" s="13">
        <v>0</v>
      </c>
      <c r="Q4027" s="11" t="s">
        <v>6</v>
      </c>
      <c r="R4027" s="13">
        <v>0</v>
      </c>
      <c r="S4027" s="13">
        <v>0</v>
      </c>
      <c r="T4027" s="11" t="s">
        <v>7</v>
      </c>
      <c r="U4027" s="11" t="s">
        <v>8</v>
      </c>
      <c r="V4027" s="15">
        <v>0</v>
      </c>
      <c r="W4027" s="13">
        <v>0</v>
      </c>
      <c r="X4027" s="15">
        <v>0</v>
      </c>
      <c r="Y4027" s="15">
        <v>0</v>
      </c>
      <c r="Z4027" s="13">
        <v>0</v>
      </c>
      <c r="AA4027" s="15">
        <v>0</v>
      </c>
      <c r="AB4027" s="13">
        <v>0</v>
      </c>
      <c r="AC4027" s="15">
        <v>0</v>
      </c>
      <c r="AD4027" s="13">
        <v>0</v>
      </c>
      <c r="AE4027" s="15">
        <v>0</v>
      </c>
      <c r="AF4027" s="13">
        <v>0</v>
      </c>
      <c r="AG4027" s="15">
        <v>0</v>
      </c>
      <c r="AH4027" s="13">
        <v>0</v>
      </c>
      <c r="AI4027" s="15">
        <v>0</v>
      </c>
      <c r="AJ4027" s="11" t="s">
        <v>9</v>
      </c>
      <c r="AK4027" s="11" t="s">
        <v>8228</v>
      </c>
      <c r="AL4027" s="22">
        <f t="shared" si="186"/>
        <v>686</v>
      </c>
      <c r="AM4027" s="11" t="str">
        <f>VLOOKUP(O4027,Sheet2!$D$6:$E$14,2,FALSE)</f>
        <v>Consumables</v>
      </c>
      <c r="AN4027" s="11" t="str">
        <f>VLOOKUP(F4027,Sheet2!$E$15:$F$18,2,FALSE)</f>
        <v>CM</v>
      </c>
      <c r="AO4027" s="35" t="s">
        <v>14668</v>
      </c>
      <c r="AP4027">
        <f>MATCH(AN4027,Sheet2!$F$5:$F$18,0)</f>
        <v>13</v>
      </c>
      <c r="AQ4027">
        <f>MATCH(AO4027,Sheet2!$F$5:$K$5,0)</f>
        <v>6</v>
      </c>
      <c r="AR4027" s="33">
        <f>INDEX(Sheet2!$F$5:$K$18,OPaL!AP4027,OPaL!AQ4027)</f>
        <v>0.2</v>
      </c>
      <c r="AS4027" s="1">
        <f t="shared" si="188"/>
        <v>1955.328</v>
      </c>
    </row>
    <row r="4028" spans="1:45" x14ac:dyDescent="0.2">
      <c r="A4028" s="11" t="s">
        <v>7443</v>
      </c>
      <c r="B4028" s="11" t="s">
        <v>7444</v>
      </c>
      <c r="C4028" s="11" t="s">
        <v>13033</v>
      </c>
      <c r="D4028" s="21">
        <v>42587</v>
      </c>
      <c r="E4028" s="21" t="s">
        <v>9697</v>
      </c>
      <c r="F4028" s="21" t="s">
        <v>14659</v>
      </c>
      <c r="G4028" s="11" t="s">
        <v>2</v>
      </c>
      <c r="H4028" s="11" t="s">
        <v>16</v>
      </c>
      <c r="I4028" s="11" t="s">
        <v>4</v>
      </c>
      <c r="J4028" s="13">
        <v>2</v>
      </c>
      <c r="K4028" s="12">
        <v>2438.61</v>
      </c>
      <c r="L4028" s="12">
        <v>0</v>
      </c>
      <c r="M4028" s="12">
        <v>0</v>
      </c>
      <c r="N4028" s="12">
        <f t="shared" si="187"/>
        <v>2438.61</v>
      </c>
      <c r="O4028" s="11" t="s">
        <v>5</v>
      </c>
      <c r="P4028" s="13">
        <v>0</v>
      </c>
      <c r="Q4028" s="11" t="s">
        <v>6</v>
      </c>
      <c r="R4028" s="13">
        <v>0</v>
      </c>
      <c r="S4028" s="13">
        <v>0</v>
      </c>
      <c r="T4028" s="11" t="s">
        <v>7</v>
      </c>
      <c r="U4028" s="11" t="s">
        <v>8</v>
      </c>
      <c r="V4028" s="15">
        <v>0</v>
      </c>
      <c r="W4028" s="13">
        <v>0</v>
      </c>
      <c r="X4028" s="15">
        <v>0</v>
      </c>
      <c r="Y4028" s="15">
        <v>0</v>
      </c>
      <c r="Z4028" s="13">
        <v>0</v>
      </c>
      <c r="AA4028" s="15">
        <v>0</v>
      </c>
      <c r="AB4028" s="13">
        <v>0</v>
      </c>
      <c r="AC4028" s="15">
        <v>0</v>
      </c>
      <c r="AD4028" s="13">
        <v>0</v>
      </c>
      <c r="AE4028" s="15">
        <v>0</v>
      </c>
      <c r="AF4028" s="13">
        <v>0</v>
      </c>
      <c r="AG4028" s="15">
        <v>0</v>
      </c>
      <c r="AH4028" s="13">
        <v>0</v>
      </c>
      <c r="AI4028" s="15">
        <v>0</v>
      </c>
      <c r="AJ4028" s="11" t="s">
        <v>17</v>
      </c>
      <c r="AK4028" s="11" t="s">
        <v>13</v>
      </c>
      <c r="AL4028" s="22">
        <f t="shared" si="186"/>
        <v>2705</v>
      </c>
      <c r="AM4028" s="11" t="str">
        <f>VLOOKUP(O4028,Sheet2!$D$6:$E$14,2,FALSE)</f>
        <v>Spare parts</v>
      </c>
      <c r="AN4028" s="11" t="str">
        <f>VLOOKUP(F4028,Sheet2!$E$10:$F$13,2,FALSE)</f>
        <v>SPM</v>
      </c>
      <c r="AO4028" s="35" t="s">
        <v>14668</v>
      </c>
      <c r="AP4028">
        <f>MATCH(AN4028,Sheet2!$F$5:$F$18,0)</f>
        <v>6</v>
      </c>
      <c r="AQ4028">
        <f>MATCH(AO4028,Sheet2!$F$5:$K$5,0)</f>
        <v>6</v>
      </c>
      <c r="AR4028" s="33">
        <f>INDEX(Sheet2!$F$5:$K$18,OPaL!AP4028,OPaL!AQ4028)</f>
        <v>0.15</v>
      </c>
      <c r="AS4028" s="1">
        <f t="shared" si="188"/>
        <v>2072.8184999999999</v>
      </c>
    </row>
    <row r="4029" spans="1:45" x14ac:dyDescent="0.2">
      <c r="A4029" s="11" t="s">
        <v>9186</v>
      </c>
      <c r="B4029" s="11" t="s">
        <v>9187</v>
      </c>
      <c r="C4029" s="11" t="s">
        <v>12384</v>
      </c>
      <c r="D4029" s="21">
        <v>44649</v>
      </c>
      <c r="E4029" s="21" t="s">
        <v>9752</v>
      </c>
      <c r="F4029" s="21" t="s">
        <v>14659</v>
      </c>
      <c r="G4029" s="11" t="s">
        <v>2</v>
      </c>
      <c r="H4029" s="11" t="s">
        <v>350</v>
      </c>
      <c r="I4029" s="11" t="s">
        <v>4</v>
      </c>
      <c r="J4029" s="13">
        <v>1</v>
      </c>
      <c r="K4029" s="12">
        <v>2436.5700000000002</v>
      </c>
      <c r="L4029" s="12">
        <v>0</v>
      </c>
      <c r="M4029" s="12">
        <v>0</v>
      </c>
      <c r="N4029" s="12">
        <f t="shared" si="187"/>
        <v>2436.5700000000002</v>
      </c>
      <c r="O4029" s="11" t="s">
        <v>8227</v>
      </c>
      <c r="P4029" s="13">
        <v>0</v>
      </c>
      <c r="Q4029" s="11" t="s">
        <v>6</v>
      </c>
      <c r="R4029" s="13">
        <v>0</v>
      </c>
      <c r="S4029" s="13">
        <v>0</v>
      </c>
      <c r="T4029" s="11" t="s">
        <v>7</v>
      </c>
      <c r="U4029" s="11" t="s">
        <v>8</v>
      </c>
      <c r="V4029" s="15">
        <v>0</v>
      </c>
      <c r="W4029" s="13">
        <v>0</v>
      </c>
      <c r="X4029" s="15">
        <v>0</v>
      </c>
      <c r="Y4029" s="15">
        <v>0</v>
      </c>
      <c r="Z4029" s="13">
        <v>0</v>
      </c>
      <c r="AA4029" s="15">
        <v>0</v>
      </c>
      <c r="AB4029" s="13">
        <v>0</v>
      </c>
      <c r="AC4029" s="15">
        <v>0</v>
      </c>
      <c r="AD4029" s="13">
        <v>0</v>
      </c>
      <c r="AE4029" s="15">
        <v>0</v>
      </c>
      <c r="AF4029" s="13">
        <v>0</v>
      </c>
      <c r="AG4029" s="15">
        <v>0</v>
      </c>
      <c r="AH4029" s="13">
        <v>0</v>
      </c>
      <c r="AI4029" s="15">
        <v>0</v>
      </c>
      <c r="AJ4029" s="11" t="s">
        <v>352</v>
      </c>
      <c r="AK4029" s="11" t="s">
        <v>8228</v>
      </c>
      <c r="AL4029" s="22">
        <f t="shared" si="186"/>
        <v>643</v>
      </c>
      <c r="AM4029" s="11" t="str">
        <f>VLOOKUP(O4029,Sheet2!$D$6:$E$14,2,FALSE)</f>
        <v>Consumables</v>
      </c>
      <c r="AN4029" s="11" t="str">
        <f>VLOOKUP(F4029,Sheet2!$E$15:$F$18,2,FALSE)</f>
        <v>CM</v>
      </c>
      <c r="AO4029" s="35" t="s">
        <v>14668</v>
      </c>
      <c r="AP4029">
        <f>MATCH(AN4029,Sheet2!$F$5:$F$18,0)</f>
        <v>13</v>
      </c>
      <c r="AQ4029">
        <f>MATCH(AO4029,Sheet2!$F$5:$K$5,0)</f>
        <v>6</v>
      </c>
      <c r="AR4029" s="33">
        <f>INDEX(Sheet2!$F$5:$K$18,OPaL!AP4029,OPaL!AQ4029)</f>
        <v>0.2</v>
      </c>
      <c r="AS4029" s="1">
        <f t="shared" si="188"/>
        <v>1949.2560000000003</v>
      </c>
    </row>
    <row r="4030" spans="1:45" x14ac:dyDescent="0.2">
      <c r="A4030" s="11" t="s">
        <v>7525</v>
      </c>
      <c r="B4030" s="11" t="s">
        <v>7526</v>
      </c>
      <c r="C4030" s="11" t="s">
        <v>13555</v>
      </c>
      <c r="D4030" s="21">
        <v>43550</v>
      </c>
      <c r="E4030" s="21" t="s">
        <v>9840</v>
      </c>
      <c r="F4030" s="21" t="s">
        <v>14658</v>
      </c>
      <c r="G4030" s="11" t="s">
        <v>2</v>
      </c>
      <c r="H4030" s="11" t="s">
        <v>3</v>
      </c>
      <c r="I4030" s="11" t="s">
        <v>4</v>
      </c>
      <c r="J4030" s="12">
        <v>1</v>
      </c>
      <c r="K4030" s="12">
        <v>2430</v>
      </c>
      <c r="L4030" s="12">
        <v>0</v>
      </c>
      <c r="M4030" s="12">
        <v>0</v>
      </c>
      <c r="N4030" s="12">
        <f t="shared" si="187"/>
        <v>2430</v>
      </c>
      <c r="O4030" s="11" t="s">
        <v>5</v>
      </c>
      <c r="P4030" s="13">
        <v>0</v>
      </c>
      <c r="Q4030" s="11" t="s">
        <v>6</v>
      </c>
      <c r="R4030" s="13">
        <v>0</v>
      </c>
      <c r="S4030" s="13">
        <v>0</v>
      </c>
      <c r="T4030" s="11" t="s">
        <v>7</v>
      </c>
      <c r="U4030" s="11" t="s">
        <v>8</v>
      </c>
      <c r="V4030" s="15">
        <v>0</v>
      </c>
      <c r="W4030" s="13">
        <v>0</v>
      </c>
      <c r="X4030" s="15">
        <v>0</v>
      </c>
      <c r="Y4030" s="15">
        <v>0</v>
      </c>
      <c r="Z4030" s="13">
        <v>0</v>
      </c>
      <c r="AA4030" s="15">
        <v>0</v>
      </c>
      <c r="AB4030" s="13">
        <v>0</v>
      </c>
      <c r="AC4030" s="15">
        <v>0</v>
      </c>
      <c r="AD4030" s="13">
        <v>0</v>
      </c>
      <c r="AE4030" s="15">
        <v>0</v>
      </c>
      <c r="AF4030" s="13">
        <v>0</v>
      </c>
      <c r="AG4030" s="15">
        <v>0</v>
      </c>
      <c r="AH4030" s="13">
        <v>0</v>
      </c>
      <c r="AI4030" s="15">
        <v>0</v>
      </c>
      <c r="AJ4030" s="11" t="s">
        <v>9</v>
      </c>
      <c r="AK4030" s="11" t="s">
        <v>10</v>
      </c>
      <c r="AL4030" s="22">
        <f t="shared" si="186"/>
        <v>1742</v>
      </c>
      <c r="AM4030" s="11" t="str">
        <f>VLOOKUP(O4030,Sheet2!$D$6:$E$14,2,FALSE)</f>
        <v>Spare parts</v>
      </c>
      <c r="AN4030" s="11" t="str">
        <f>VLOOKUP(F4030,Sheet2!$E$10:$F$13,2,FALSE)</f>
        <v>SPE</v>
      </c>
      <c r="AO4030" s="35" t="s">
        <v>14668</v>
      </c>
      <c r="AP4030">
        <f>MATCH(AN4030,Sheet2!$F$5:$F$18,0)</f>
        <v>7</v>
      </c>
      <c r="AQ4030">
        <f>MATCH(AO4030,Sheet2!$F$5:$K$5,0)</f>
        <v>6</v>
      </c>
      <c r="AR4030" s="33">
        <f>INDEX(Sheet2!$F$5:$K$18,OPaL!AP4030,OPaL!AQ4030)</f>
        <v>0.15</v>
      </c>
      <c r="AS4030" s="1">
        <f t="shared" si="188"/>
        <v>2065.5</v>
      </c>
    </row>
    <row r="4031" spans="1:45" x14ac:dyDescent="0.2">
      <c r="A4031" s="11" t="s">
        <v>1961</v>
      </c>
      <c r="B4031" s="11" t="s">
        <v>1962</v>
      </c>
      <c r="C4031" s="11" t="s">
        <v>13556</v>
      </c>
      <c r="D4031" s="21">
        <v>42943</v>
      </c>
      <c r="E4031" s="21" t="s">
        <v>9697</v>
      </c>
      <c r="F4031" s="21" t="s">
        <v>14659</v>
      </c>
      <c r="G4031" s="11" t="s">
        <v>2</v>
      </c>
      <c r="H4031" s="11" t="s">
        <v>16</v>
      </c>
      <c r="I4031" s="11" t="s">
        <v>4</v>
      </c>
      <c r="J4031" s="12">
        <v>1</v>
      </c>
      <c r="K4031" s="12">
        <v>2429.8200000000002</v>
      </c>
      <c r="L4031" s="12">
        <v>0</v>
      </c>
      <c r="M4031" s="12">
        <v>0</v>
      </c>
      <c r="N4031" s="12">
        <f t="shared" si="187"/>
        <v>2429.8200000000002</v>
      </c>
      <c r="O4031" s="11" t="s">
        <v>5</v>
      </c>
      <c r="P4031" s="13">
        <v>0</v>
      </c>
      <c r="Q4031" s="11" t="s">
        <v>6</v>
      </c>
      <c r="R4031" s="13">
        <v>0</v>
      </c>
      <c r="S4031" s="13">
        <v>0</v>
      </c>
      <c r="T4031" s="11" t="s">
        <v>7</v>
      </c>
      <c r="U4031" s="11" t="s">
        <v>8</v>
      </c>
      <c r="V4031" s="15">
        <v>0</v>
      </c>
      <c r="W4031" s="13">
        <v>0</v>
      </c>
      <c r="X4031" s="15">
        <v>0</v>
      </c>
      <c r="Y4031" s="15">
        <v>0</v>
      </c>
      <c r="Z4031" s="13">
        <v>0</v>
      </c>
      <c r="AA4031" s="15">
        <v>0</v>
      </c>
      <c r="AB4031" s="13">
        <v>0</v>
      </c>
      <c r="AC4031" s="15">
        <v>0</v>
      </c>
      <c r="AD4031" s="13">
        <v>0</v>
      </c>
      <c r="AE4031" s="15">
        <v>0</v>
      </c>
      <c r="AF4031" s="13">
        <v>0</v>
      </c>
      <c r="AG4031" s="15">
        <v>0</v>
      </c>
      <c r="AH4031" s="13">
        <v>0</v>
      </c>
      <c r="AI4031" s="15">
        <v>0</v>
      </c>
      <c r="AJ4031" s="11" t="s">
        <v>17</v>
      </c>
      <c r="AK4031" s="11" t="s">
        <v>13</v>
      </c>
      <c r="AL4031" s="22">
        <f t="shared" si="186"/>
        <v>2349</v>
      </c>
      <c r="AM4031" s="11" t="str">
        <f>VLOOKUP(O4031,Sheet2!$D$6:$E$14,2,FALSE)</f>
        <v>Spare parts</v>
      </c>
      <c r="AN4031" s="11" t="str">
        <f>VLOOKUP(F4031,Sheet2!$E$10:$F$13,2,FALSE)</f>
        <v>SPM</v>
      </c>
      <c r="AO4031" s="35" t="s">
        <v>14668</v>
      </c>
      <c r="AP4031">
        <f>MATCH(AN4031,Sheet2!$F$5:$F$18,0)</f>
        <v>6</v>
      </c>
      <c r="AQ4031">
        <f>MATCH(AO4031,Sheet2!$F$5:$K$5,0)</f>
        <v>6</v>
      </c>
      <c r="AR4031" s="33">
        <f>INDEX(Sheet2!$F$5:$K$18,OPaL!AP4031,OPaL!AQ4031)</f>
        <v>0.15</v>
      </c>
      <c r="AS4031" s="1">
        <f t="shared" si="188"/>
        <v>2065.3470000000002</v>
      </c>
    </row>
    <row r="4032" spans="1:45" x14ac:dyDescent="0.2">
      <c r="A4032" s="11" t="s">
        <v>7675</v>
      </c>
      <c r="B4032" s="11" t="s">
        <v>7676</v>
      </c>
      <c r="C4032" s="11" t="s">
        <v>13557</v>
      </c>
      <c r="D4032" s="21">
        <v>44399</v>
      </c>
      <c r="E4032" s="21" t="s">
        <v>9726</v>
      </c>
      <c r="F4032" s="21" t="s">
        <v>14658</v>
      </c>
      <c r="G4032" s="11" t="s">
        <v>2</v>
      </c>
      <c r="H4032" s="11" t="s">
        <v>3</v>
      </c>
      <c r="I4032" s="11" t="s">
        <v>4</v>
      </c>
      <c r="J4032" s="12">
        <v>2</v>
      </c>
      <c r="K4032" s="12">
        <v>2427.3000000000002</v>
      </c>
      <c r="L4032" s="12">
        <v>0</v>
      </c>
      <c r="M4032" s="12">
        <v>0</v>
      </c>
      <c r="N4032" s="12">
        <f t="shared" si="187"/>
        <v>2427.3000000000002</v>
      </c>
      <c r="O4032" s="11" t="s">
        <v>5</v>
      </c>
      <c r="P4032" s="13">
        <v>0</v>
      </c>
      <c r="Q4032" s="11" t="s">
        <v>6</v>
      </c>
      <c r="R4032" s="13">
        <v>0</v>
      </c>
      <c r="S4032" s="13">
        <v>0</v>
      </c>
      <c r="T4032" s="11" t="s">
        <v>7</v>
      </c>
      <c r="U4032" s="11" t="s">
        <v>8</v>
      </c>
      <c r="V4032" s="15">
        <v>0</v>
      </c>
      <c r="W4032" s="13">
        <v>0</v>
      </c>
      <c r="X4032" s="15">
        <v>0</v>
      </c>
      <c r="Y4032" s="15">
        <v>0</v>
      </c>
      <c r="Z4032" s="13">
        <v>0</v>
      </c>
      <c r="AA4032" s="15">
        <v>0</v>
      </c>
      <c r="AB4032" s="13">
        <v>0</v>
      </c>
      <c r="AC4032" s="15">
        <v>0</v>
      </c>
      <c r="AD4032" s="13">
        <v>0</v>
      </c>
      <c r="AE4032" s="15">
        <v>0</v>
      </c>
      <c r="AF4032" s="13">
        <v>0</v>
      </c>
      <c r="AG4032" s="15">
        <v>0</v>
      </c>
      <c r="AH4032" s="13">
        <v>0</v>
      </c>
      <c r="AI4032" s="15">
        <v>0</v>
      </c>
      <c r="AJ4032" s="11" t="s">
        <v>9</v>
      </c>
      <c r="AK4032" s="11" t="s">
        <v>10</v>
      </c>
      <c r="AL4032" s="22">
        <f t="shared" si="186"/>
        <v>893</v>
      </c>
      <c r="AM4032" s="11" t="str">
        <f>VLOOKUP(O4032,Sheet2!$D$6:$E$14,2,FALSE)</f>
        <v>Spare parts</v>
      </c>
      <c r="AN4032" s="11" t="str">
        <f>VLOOKUP(F4032,Sheet2!$E$10:$F$13,2,FALSE)</f>
        <v>SPE</v>
      </c>
      <c r="AO4032" s="35" t="s">
        <v>14668</v>
      </c>
      <c r="AP4032">
        <f>MATCH(AN4032,Sheet2!$F$5:$F$18,0)</f>
        <v>7</v>
      </c>
      <c r="AQ4032">
        <f>MATCH(AO4032,Sheet2!$F$5:$K$5,0)</f>
        <v>6</v>
      </c>
      <c r="AR4032" s="33">
        <f>INDEX(Sheet2!$F$5:$K$18,OPaL!AP4032,OPaL!AQ4032)</f>
        <v>0.15</v>
      </c>
      <c r="AS4032" s="1">
        <f t="shared" si="188"/>
        <v>2063.2049999999999</v>
      </c>
    </row>
    <row r="4033" spans="1:45" x14ac:dyDescent="0.2">
      <c r="A4033" s="11" t="s">
        <v>7677</v>
      </c>
      <c r="B4033" s="11" t="s">
        <v>7678</v>
      </c>
      <c r="C4033" s="11" t="s">
        <v>13558</v>
      </c>
      <c r="D4033" s="21">
        <v>44405</v>
      </c>
      <c r="E4033" s="21" t="s">
        <v>9726</v>
      </c>
      <c r="F4033" s="21" t="s">
        <v>14658</v>
      </c>
      <c r="G4033" s="11" t="s">
        <v>2</v>
      </c>
      <c r="H4033" s="11" t="s">
        <v>3</v>
      </c>
      <c r="I4033" s="11" t="s">
        <v>4</v>
      </c>
      <c r="J4033" s="12">
        <v>2</v>
      </c>
      <c r="K4033" s="12">
        <v>2427.3000000000002</v>
      </c>
      <c r="L4033" s="12">
        <v>0</v>
      </c>
      <c r="M4033" s="12">
        <v>0</v>
      </c>
      <c r="N4033" s="12">
        <f t="shared" si="187"/>
        <v>2427.3000000000002</v>
      </c>
      <c r="O4033" s="11" t="s">
        <v>5</v>
      </c>
      <c r="P4033" s="13">
        <v>0</v>
      </c>
      <c r="Q4033" s="11" t="s">
        <v>6</v>
      </c>
      <c r="R4033" s="13">
        <v>0</v>
      </c>
      <c r="S4033" s="13">
        <v>0</v>
      </c>
      <c r="T4033" s="11" t="s">
        <v>7</v>
      </c>
      <c r="U4033" s="11" t="s">
        <v>8</v>
      </c>
      <c r="V4033" s="15">
        <v>0</v>
      </c>
      <c r="W4033" s="13">
        <v>0</v>
      </c>
      <c r="X4033" s="15">
        <v>0</v>
      </c>
      <c r="Y4033" s="15">
        <v>0</v>
      </c>
      <c r="Z4033" s="13">
        <v>0</v>
      </c>
      <c r="AA4033" s="15">
        <v>0</v>
      </c>
      <c r="AB4033" s="13">
        <v>0</v>
      </c>
      <c r="AC4033" s="15">
        <v>0</v>
      </c>
      <c r="AD4033" s="13">
        <v>0</v>
      </c>
      <c r="AE4033" s="15">
        <v>0</v>
      </c>
      <c r="AF4033" s="13">
        <v>0</v>
      </c>
      <c r="AG4033" s="15">
        <v>0</v>
      </c>
      <c r="AH4033" s="13">
        <v>0</v>
      </c>
      <c r="AI4033" s="15">
        <v>0</v>
      </c>
      <c r="AJ4033" s="11" t="s">
        <v>9</v>
      </c>
      <c r="AK4033" s="11" t="s">
        <v>10</v>
      </c>
      <c r="AL4033" s="22">
        <f t="shared" si="186"/>
        <v>887</v>
      </c>
      <c r="AM4033" s="11" t="str">
        <f>VLOOKUP(O4033,Sheet2!$D$6:$E$14,2,FALSE)</f>
        <v>Spare parts</v>
      </c>
      <c r="AN4033" s="11" t="str">
        <f>VLOOKUP(F4033,Sheet2!$E$10:$F$13,2,FALSE)</f>
        <v>SPE</v>
      </c>
      <c r="AO4033" s="35" t="s">
        <v>14668</v>
      </c>
      <c r="AP4033">
        <f>MATCH(AN4033,Sheet2!$F$5:$F$18,0)</f>
        <v>7</v>
      </c>
      <c r="AQ4033">
        <f>MATCH(AO4033,Sheet2!$F$5:$K$5,0)</f>
        <v>6</v>
      </c>
      <c r="AR4033" s="33">
        <f>INDEX(Sheet2!$F$5:$K$18,OPaL!AP4033,OPaL!AQ4033)</f>
        <v>0.15</v>
      </c>
      <c r="AS4033" s="1">
        <f t="shared" si="188"/>
        <v>2063.2049999999999</v>
      </c>
    </row>
    <row r="4034" spans="1:45" x14ac:dyDescent="0.2">
      <c r="A4034" s="11" t="s">
        <v>6355</v>
      </c>
      <c r="B4034" s="11" t="s">
        <v>6356</v>
      </c>
      <c r="C4034" s="11" t="s">
        <v>13559</v>
      </c>
      <c r="D4034" s="21">
        <v>44434</v>
      </c>
      <c r="E4034" s="21" t="s">
        <v>9697</v>
      </c>
      <c r="F4034" s="21" t="s">
        <v>14659</v>
      </c>
      <c r="G4034" s="11" t="s">
        <v>2</v>
      </c>
      <c r="H4034" s="11" t="s">
        <v>16</v>
      </c>
      <c r="I4034" s="11" t="s">
        <v>4</v>
      </c>
      <c r="J4034" s="12">
        <v>3</v>
      </c>
      <c r="K4034" s="12">
        <v>2427.1</v>
      </c>
      <c r="L4034" s="12">
        <v>0</v>
      </c>
      <c r="M4034" s="12">
        <v>0</v>
      </c>
      <c r="N4034" s="12">
        <f t="shared" si="187"/>
        <v>2427.1</v>
      </c>
      <c r="O4034" s="11" t="s">
        <v>5</v>
      </c>
      <c r="P4034" s="13">
        <v>0</v>
      </c>
      <c r="Q4034" s="11" t="s">
        <v>6</v>
      </c>
      <c r="R4034" s="13">
        <v>0</v>
      </c>
      <c r="S4034" s="13">
        <v>0</v>
      </c>
      <c r="T4034" s="11" t="s">
        <v>7</v>
      </c>
      <c r="U4034" s="11" t="s">
        <v>8</v>
      </c>
      <c r="V4034" s="15">
        <v>0</v>
      </c>
      <c r="W4034" s="13">
        <v>0</v>
      </c>
      <c r="X4034" s="15">
        <v>0</v>
      </c>
      <c r="Y4034" s="15">
        <v>0</v>
      </c>
      <c r="Z4034" s="13">
        <v>0</v>
      </c>
      <c r="AA4034" s="15">
        <v>0</v>
      </c>
      <c r="AB4034" s="13">
        <v>0</v>
      </c>
      <c r="AC4034" s="15">
        <v>0</v>
      </c>
      <c r="AD4034" s="13">
        <v>0</v>
      </c>
      <c r="AE4034" s="15">
        <v>0</v>
      </c>
      <c r="AF4034" s="13">
        <v>0</v>
      </c>
      <c r="AG4034" s="15">
        <v>0</v>
      </c>
      <c r="AH4034" s="13">
        <v>0</v>
      </c>
      <c r="AI4034" s="15">
        <v>0</v>
      </c>
      <c r="AJ4034" s="11" t="s">
        <v>17</v>
      </c>
      <c r="AK4034" s="11" t="s">
        <v>13</v>
      </c>
      <c r="AL4034" s="22">
        <f t="shared" si="186"/>
        <v>858</v>
      </c>
      <c r="AM4034" s="11" t="str">
        <f>VLOOKUP(O4034,Sheet2!$D$6:$E$14,2,FALSE)</f>
        <v>Spare parts</v>
      </c>
      <c r="AN4034" s="11" t="str">
        <f>VLOOKUP(F4034,Sheet2!$E$10:$F$13,2,FALSE)</f>
        <v>SPM</v>
      </c>
      <c r="AO4034" s="35" t="s">
        <v>14668</v>
      </c>
      <c r="AP4034">
        <f>MATCH(AN4034,Sheet2!$F$5:$F$18,0)</f>
        <v>6</v>
      </c>
      <c r="AQ4034">
        <f>MATCH(AO4034,Sheet2!$F$5:$K$5,0)</f>
        <v>6</v>
      </c>
      <c r="AR4034" s="33">
        <f>INDEX(Sheet2!$F$5:$K$18,OPaL!AP4034,OPaL!AQ4034)</f>
        <v>0.15</v>
      </c>
      <c r="AS4034" s="1">
        <f t="shared" si="188"/>
        <v>2063.0349999999999</v>
      </c>
    </row>
    <row r="4035" spans="1:45" x14ac:dyDescent="0.2">
      <c r="A4035" s="11" t="s">
        <v>9652</v>
      </c>
      <c r="B4035" s="11" t="s">
        <v>9653</v>
      </c>
      <c r="C4035" s="11" t="s">
        <v>12648</v>
      </c>
      <c r="D4035" s="21">
        <v>44791</v>
      </c>
      <c r="E4035" s="21" t="s">
        <v>9827</v>
      </c>
      <c r="F4035" s="21" t="s">
        <v>14659</v>
      </c>
      <c r="G4035" s="11" t="s">
        <v>2</v>
      </c>
      <c r="H4035" s="11" t="s">
        <v>16</v>
      </c>
      <c r="I4035" s="11" t="s">
        <v>4</v>
      </c>
      <c r="J4035" s="12">
        <v>15</v>
      </c>
      <c r="K4035" s="12">
        <v>2420</v>
      </c>
      <c r="L4035" s="12">
        <v>0</v>
      </c>
      <c r="M4035" s="12">
        <v>0</v>
      </c>
      <c r="N4035" s="12">
        <f t="shared" si="187"/>
        <v>2420</v>
      </c>
      <c r="O4035" s="11" t="s">
        <v>8227</v>
      </c>
      <c r="P4035" s="13">
        <v>0</v>
      </c>
      <c r="Q4035" s="11" t="s">
        <v>6</v>
      </c>
      <c r="R4035" s="13">
        <v>0</v>
      </c>
      <c r="S4035" s="13">
        <v>0</v>
      </c>
      <c r="T4035" s="11" t="s">
        <v>7</v>
      </c>
      <c r="U4035" s="11" t="s">
        <v>8</v>
      </c>
      <c r="V4035" s="15">
        <v>0</v>
      </c>
      <c r="W4035" s="13">
        <v>0</v>
      </c>
      <c r="X4035" s="15">
        <v>0</v>
      </c>
      <c r="Y4035" s="15">
        <v>0</v>
      </c>
      <c r="Z4035" s="13">
        <v>0</v>
      </c>
      <c r="AA4035" s="15">
        <v>0</v>
      </c>
      <c r="AB4035" s="13">
        <v>0</v>
      </c>
      <c r="AC4035" s="15">
        <v>0</v>
      </c>
      <c r="AD4035" s="13">
        <v>0</v>
      </c>
      <c r="AE4035" s="15">
        <v>0</v>
      </c>
      <c r="AF4035" s="13">
        <v>0</v>
      </c>
      <c r="AG4035" s="15">
        <v>0</v>
      </c>
      <c r="AH4035" s="13">
        <v>0</v>
      </c>
      <c r="AI4035" s="15">
        <v>0</v>
      </c>
      <c r="AJ4035" s="11" t="s">
        <v>17</v>
      </c>
      <c r="AK4035" s="11" t="s">
        <v>8299</v>
      </c>
      <c r="AL4035" s="22">
        <f t="shared" si="186"/>
        <v>501</v>
      </c>
      <c r="AM4035" s="11" t="str">
        <f>VLOOKUP(O4035,Sheet2!$D$6:$E$14,2,FALSE)</f>
        <v>Consumables</v>
      </c>
      <c r="AN4035" s="11" t="str">
        <f>VLOOKUP(F4035,Sheet2!$E$15:$F$18,2,FALSE)</f>
        <v>CM</v>
      </c>
      <c r="AO4035" s="35" t="s">
        <v>14668</v>
      </c>
      <c r="AP4035">
        <f>MATCH(AN4035,Sheet2!$F$5:$F$18,0)</f>
        <v>13</v>
      </c>
      <c r="AQ4035">
        <f>MATCH(AO4035,Sheet2!$F$5:$K$5,0)</f>
        <v>6</v>
      </c>
      <c r="AR4035" s="33">
        <f>INDEX(Sheet2!$F$5:$K$18,OPaL!AP4035,OPaL!AQ4035)</f>
        <v>0.2</v>
      </c>
      <c r="AS4035" s="1">
        <f t="shared" si="188"/>
        <v>1936</v>
      </c>
    </row>
    <row r="4036" spans="1:45" x14ac:dyDescent="0.2">
      <c r="A4036" s="11" t="s">
        <v>9102</v>
      </c>
      <c r="B4036" s="11" t="s">
        <v>9103</v>
      </c>
      <c r="C4036" s="11" t="s">
        <v>12044</v>
      </c>
      <c r="D4036" s="21">
        <v>44893</v>
      </c>
      <c r="E4036" s="21" t="s">
        <v>9739</v>
      </c>
      <c r="F4036" s="21" t="s">
        <v>14659</v>
      </c>
      <c r="G4036" s="11" t="s">
        <v>2</v>
      </c>
      <c r="H4036" s="11" t="s">
        <v>350</v>
      </c>
      <c r="I4036" s="11" t="s">
        <v>4</v>
      </c>
      <c r="J4036" s="13">
        <v>1</v>
      </c>
      <c r="K4036" s="12">
        <v>2416.98</v>
      </c>
      <c r="L4036" s="12">
        <v>0</v>
      </c>
      <c r="M4036" s="12">
        <v>0</v>
      </c>
      <c r="N4036" s="12">
        <f t="shared" si="187"/>
        <v>2416.98</v>
      </c>
      <c r="O4036" s="11" t="s">
        <v>8227</v>
      </c>
      <c r="P4036" s="13">
        <v>0</v>
      </c>
      <c r="Q4036" s="11" t="s">
        <v>6</v>
      </c>
      <c r="R4036" s="13">
        <v>0</v>
      </c>
      <c r="S4036" s="13">
        <v>0</v>
      </c>
      <c r="T4036" s="11" t="s">
        <v>7</v>
      </c>
      <c r="U4036" s="11" t="s">
        <v>8</v>
      </c>
      <c r="V4036" s="15">
        <v>0</v>
      </c>
      <c r="W4036" s="13">
        <v>0</v>
      </c>
      <c r="X4036" s="15">
        <v>0</v>
      </c>
      <c r="Y4036" s="15">
        <v>0</v>
      </c>
      <c r="Z4036" s="13">
        <v>0</v>
      </c>
      <c r="AA4036" s="15">
        <v>0</v>
      </c>
      <c r="AB4036" s="13">
        <v>0</v>
      </c>
      <c r="AC4036" s="15">
        <v>0</v>
      </c>
      <c r="AD4036" s="13">
        <v>0</v>
      </c>
      <c r="AE4036" s="15">
        <v>0</v>
      </c>
      <c r="AF4036" s="13">
        <v>0</v>
      </c>
      <c r="AG4036" s="15">
        <v>0</v>
      </c>
      <c r="AH4036" s="13">
        <v>0</v>
      </c>
      <c r="AI4036" s="15">
        <v>0</v>
      </c>
      <c r="AJ4036" s="11" t="s">
        <v>352</v>
      </c>
      <c r="AK4036" s="11" t="s">
        <v>8228</v>
      </c>
      <c r="AL4036" s="22">
        <f t="shared" ref="AL4036:AL4099" si="189">$D$2-D4036</f>
        <v>399</v>
      </c>
      <c r="AM4036" s="11" t="str">
        <f>VLOOKUP(O4036,Sheet2!$D$6:$E$14,2,FALSE)</f>
        <v>Consumables</v>
      </c>
      <c r="AN4036" s="11" t="str">
        <f>VLOOKUP(F4036,Sheet2!$E$15:$F$18,2,FALSE)</f>
        <v>CM</v>
      </c>
      <c r="AO4036" s="35" t="s">
        <v>14668</v>
      </c>
      <c r="AP4036">
        <f>MATCH(AN4036,Sheet2!$F$5:$F$18,0)</f>
        <v>13</v>
      </c>
      <c r="AQ4036">
        <f>MATCH(AO4036,Sheet2!$F$5:$K$5,0)</f>
        <v>6</v>
      </c>
      <c r="AR4036" s="33">
        <f>INDEX(Sheet2!$F$5:$K$18,OPaL!AP4036,OPaL!AQ4036)</f>
        <v>0.2</v>
      </c>
      <c r="AS4036" s="1">
        <f t="shared" si="188"/>
        <v>1933.5840000000001</v>
      </c>
    </row>
    <row r="4037" spans="1:45" x14ac:dyDescent="0.2">
      <c r="A4037" s="11" t="s">
        <v>793</v>
      </c>
      <c r="B4037" s="11" t="s">
        <v>794</v>
      </c>
      <c r="C4037" s="11" t="s">
        <v>13258</v>
      </c>
      <c r="D4037" s="21">
        <v>42269</v>
      </c>
      <c r="E4037" s="21" t="s">
        <v>9697</v>
      </c>
      <c r="F4037" s="21" t="s">
        <v>14659</v>
      </c>
      <c r="G4037" s="11" t="s">
        <v>2</v>
      </c>
      <c r="H4037" s="11" t="s">
        <v>3</v>
      </c>
      <c r="I4037" s="11" t="s">
        <v>4</v>
      </c>
      <c r="J4037" s="13">
        <v>4</v>
      </c>
      <c r="K4037" s="12">
        <v>2416.9699999999998</v>
      </c>
      <c r="L4037" s="12">
        <v>0</v>
      </c>
      <c r="M4037" s="12">
        <v>0</v>
      </c>
      <c r="N4037" s="12">
        <f t="shared" ref="N4037:N4100" si="190">M4037+K4037</f>
        <v>2416.9699999999998</v>
      </c>
      <c r="O4037" s="11" t="s">
        <v>5</v>
      </c>
      <c r="P4037" s="13">
        <v>0</v>
      </c>
      <c r="Q4037" s="11" t="s">
        <v>6</v>
      </c>
      <c r="R4037" s="13">
        <v>0</v>
      </c>
      <c r="S4037" s="13">
        <v>0</v>
      </c>
      <c r="T4037" s="11" t="s">
        <v>7</v>
      </c>
      <c r="U4037" s="11" t="s">
        <v>8</v>
      </c>
      <c r="V4037" s="15">
        <v>0</v>
      </c>
      <c r="W4037" s="13">
        <v>0</v>
      </c>
      <c r="X4037" s="15">
        <v>0</v>
      </c>
      <c r="Y4037" s="15">
        <v>0</v>
      </c>
      <c r="Z4037" s="13">
        <v>0</v>
      </c>
      <c r="AA4037" s="15">
        <v>0</v>
      </c>
      <c r="AB4037" s="13">
        <v>0</v>
      </c>
      <c r="AC4037" s="15">
        <v>0</v>
      </c>
      <c r="AD4037" s="13">
        <v>0</v>
      </c>
      <c r="AE4037" s="15">
        <v>0</v>
      </c>
      <c r="AF4037" s="13">
        <v>0</v>
      </c>
      <c r="AG4037" s="15">
        <v>0</v>
      </c>
      <c r="AH4037" s="13">
        <v>0</v>
      </c>
      <c r="AI4037" s="15">
        <v>0</v>
      </c>
      <c r="AJ4037" s="11" t="s">
        <v>9</v>
      </c>
      <c r="AK4037" s="11" t="s">
        <v>13</v>
      </c>
      <c r="AL4037" s="22">
        <f t="shared" si="189"/>
        <v>3023</v>
      </c>
      <c r="AM4037" s="11" t="str">
        <f>VLOOKUP(O4037,Sheet2!$D$6:$E$14,2,FALSE)</f>
        <v>Spare parts</v>
      </c>
      <c r="AN4037" s="11" t="str">
        <f>VLOOKUP(F4037,Sheet2!$E$10:$F$13,2,FALSE)</f>
        <v>SPM</v>
      </c>
      <c r="AO4037" s="35" t="s">
        <v>14668</v>
      </c>
      <c r="AP4037">
        <f>MATCH(AN4037,Sheet2!$F$5:$F$18,0)</f>
        <v>6</v>
      </c>
      <c r="AQ4037">
        <f>MATCH(AO4037,Sheet2!$F$5:$K$5,0)</f>
        <v>6</v>
      </c>
      <c r="AR4037" s="33">
        <f>INDEX(Sheet2!$F$5:$K$18,OPaL!AP4037,OPaL!AQ4037)</f>
        <v>0.15</v>
      </c>
      <c r="AS4037" s="1">
        <f t="shared" ref="AS4037:AS4100" si="191">N4037*(1-AR4037)</f>
        <v>2054.4244999999996</v>
      </c>
    </row>
    <row r="4038" spans="1:45" x14ac:dyDescent="0.2">
      <c r="A4038" s="11" t="s">
        <v>819</v>
      </c>
      <c r="B4038" s="11" t="s">
        <v>820</v>
      </c>
      <c r="C4038" s="11" t="s">
        <v>13560</v>
      </c>
      <c r="D4038" s="21">
        <v>44644</v>
      </c>
      <c r="E4038" s="21" t="s">
        <v>9697</v>
      </c>
      <c r="F4038" s="21" t="s">
        <v>14659</v>
      </c>
      <c r="G4038" s="11" t="s">
        <v>2</v>
      </c>
      <c r="H4038" s="11" t="s">
        <v>3</v>
      </c>
      <c r="I4038" s="11" t="s">
        <v>4</v>
      </c>
      <c r="J4038" s="13">
        <v>4</v>
      </c>
      <c r="K4038" s="12">
        <v>2416.89</v>
      </c>
      <c r="L4038" s="12">
        <v>0</v>
      </c>
      <c r="M4038" s="12">
        <v>0</v>
      </c>
      <c r="N4038" s="12">
        <f t="shared" si="190"/>
        <v>2416.89</v>
      </c>
      <c r="O4038" s="11" t="s">
        <v>5</v>
      </c>
      <c r="P4038" s="13">
        <v>0</v>
      </c>
      <c r="Q4038" s="11" t="s">
        <v>6</v>
      </c>
      <c r="R4038" s="13">
        <v>0</v>
      </c>
      <c r="S4038" s="13">
        <v>0</v>
      </c>
      <c r="T4038" s="11" t="s">
        <v>7</v>
      </c>
      <c r="U4038" s="11" t="s">
        <v>8</v>
      </c>
      <c r="V4038" s="15">
        <v>0</v>
      </c>
      <c r="W4038" s="13">
        <v>0</v>
      </c>
      <c r="X4038" s="15">
        <v>0</v>
      </c>
      <c r="Y4038" s="15">
        <v>0</v>
      </c>
      <c r="Z4038" s="13">
        <v>0</v>
      </c>
      <c r="AA4038" s="15">
        <v>0</v>
      </c>
      <c r="AB4038" s="13">
        <v>0</v>
      </c>
      <c r="AC4038" s="15">
        <v>0</v>
      </c>
      <c r="AD4038" s="13">
        <v>0</v>
      </c>
      <c r="AE4038" s="15">
        <v>0</v>
      </c>
      <c r="AF4038" s="13">
        <v>0</v>
      </c>
      <c r="AG4038" s="15">
        <v>0</v>
      </c>
      <c r="AH4038" s="13">
        <v>0</v>
      </c>
      <c r="AI4038" s="15">
        <v>0</v>
      </c>
      <c r="AJ4038" s="11" t="s">
        <v>9</v>
      </c>
      <c r="AK4038" s="11" t="s">
        <v>13</v>
      </c>
      <c r="AL4038" s="22">
        <f t="shared" si="189"/>
        <v>648</v>
      </c>
      <c r="AM4038" s="11" t="str">
        <f>VLOOKUP(O4038,Sheet2!$D$6:$E$14,2,FALSE)</f>
        <v>Spare parts</v>
      </c>
      <c r="AN4038" s="11" t="str">
        <f>VLOOKUP(F4038,Sheet2!$E$10:$F$13,2,FALSE)</f>
        <v>SPM</v>
      </c>
      <c r="AO4038" s="35" t="s">
        <v>14668</v>
      </c>
      <c r="AP4038">
        <f>MATCH(AN4038,Sheet2!$F$5:$F$18,0)</f>
        <v>6</v>
      </c>
      <c r="AQ4038">
        <f>MATCH(AO4038,Sheet2!$F$5:$K$5,0)</f>
        <v>6</v>
      </c>
      <c r="AR4038" s="33">
        <f>INDEX(Sheet2!$F$5:$K$18,OPaL!AP4038,OPaL!AQ4038)</f>
        <v>0.15</v>
      </c>
      <c r="AS4038" s="1">
        <f t="shared" si="191"/>
        <v>2054.3564999999999</v>
      </c>
    </row>
    <row r="4039" spans="1:45" x14ac:dyDescent="0.2">
      <c r="A4039" s="11" t="s">
        <v>8381</v>
      </c>
      <c r="B4039" s="11" t="s">
        <v>8382</v>
      </c>
      <c r="C4039" s="11" t="s">
        <v>12158</v>
      </c>
      <c r="D4039" s="21">
        <v>45190</v>
      </c>
      <c r="E4039" s="21" t="s">
        <v>9803</v>
      </c>
      <c r="F4039" s="21" t="s">
        <v>14659</v>
      </c>
      <c r="G4039" s="11" t="s">
        <v>2</v>
      </c>
      <c r="H4039" s="11" t="s">
        <v>350</v>
      </c>
      <c r="I4039" s="11" t="s">
        <v>4</v>
      </c>
      <c r="J4039" s="12">
        <v>20</v>
      </c>
      <c r="K4039" s="12">
        <v>2410.06</v>
      </c>
      <c r="L4039" s="12">
        <v>0</v>
      </c>
      <c r="M4039" s="12">
        <v>0</v>
      </c>
      <c r="N4039" s="12">
        <f t="shared" si="190"/>
        <v>2410.06</v>
      </c>
      <c r="O4039" s="11" t="s">
        <v>8227</v>
      </c>
      <c r="P4039" s="13">
        <v>0</v>
      </c>
      <c r="Q4039" s="11" t="s">
        <v>6</v>
      </c>
      <c r="R4039" s="13">
        <v>0</v>
      </c>
      <c r="S4039" s="13">
        <v>0</v>
      </c>
      <c r="T4039" s="11" t="s">
        <v>7</v>
      </c>
      <c r="U4039" s="11" t="s">
        <v>8</v>
      </c>
      <c r="V4039" s="15">
        <v>0</v>
      </c>
      <c r="W4039" s="13">
        <v>0</v>
      </c>
      <c r="X4039" s="15">
        <v>0</v>
      </c>
      <c r="Y4039" s="15">
        <v>0</v>
      </c>
      <c r="Z4039" s="13">
        <v>0</v>
      </c>
      <c r="AA4039" s="15">
        <v>0</v>
      </c>
      <c r="AB4039" s="13">
        <v>0</v>
      </c>
      <c r="AC4039" s="15">
        <v>0</v>
      </c>
      <c r="AD4039" s="13">
        <v>0</v>
      </c>
      <c r="AE4039" s="15">
        <v>0</v>
      </c>
      <c r="AF4039" s="13">
        <v>0</v>
      </c>
      <c r="AG4039" s="15">
        <v>0</v>
      </c>
      <c r="AH4039" s="13">
        <v>0</v>
      </c>
      <c r="AI4039" s="15">
        <v>0</v>
      </c>
      <c r="AJ4039" s="11" t="s">
        <v>352</v>
      </c>
      <c r="AK4039" s="11" t="s">
        <v>8228</v>
      </c>
      <c r="AL4039" s="22">
        <f t="shared" si="189"/>
        <v>102</v>
      </c>
      <c r="AM4039" s="11" t="str">
        <f>VLOOKUP(O4039,Sheet2!$D$6:$E$14,2,FALSE)</f>
        <v>Consumables</v>
      </c>
      <c r="AN4039" s="11" t="str">
        <f>VLOOKUP(F4039,Sheet2!$E$15:$F$18,2,FALSE)</f>
        <v>CM</v>
      </c>
      <c r="AO4039" s="35" t="s">
        <v>14665</v>
      </c>
      <c r="AP4039">
        <f>MATCH(AN4039,Sheet2!$F$5:$F$18,0)</f>
        <v>13</v>
      </c>
      <c r="AQ4039">
        <f>MATCH(AO4039,Sheet2!$F$5:$K$5,0)</f>
        <v>3</v>
      </c>
      <c r="AR4039" s="33">
        <f>INDEX(Sheet2!$F$5:$K$18,OPaL!AP4039,OPaL!AQ4039)</f>
        <v>0</v>
      </c>
      <c r="AS4039" s="1">
        <f t="shared" si="191"/>
        <v>2410.06</v>
      </c>
    </row>
    <row r="4040" spans="1:45" x14ac:dyDescent="0.2">
      <c r="A4040" s="11" t="s">
        <v>4865</v>
      </c>
      <c r="B4040" s="11" t="s">
        <v>4866</v>
      </c>
      <c r="C4040" s="11" t="s">
        <v>13561</v>
      </c>
      <c r="D4040" s="21">
        <v>44728</v>
      </c>
      <c r="E4040" s="21" t="s">
        <v>9697</v>
      </c>
      <c r="F4040" s="21" t="s">
        <v>14659</v>
      </c>
      <c r="G4040" s="11" t="s">
        <v>2</v>
      </c>
      <c r="H4040" s="11" t="s">
        <v>3</v>
      </c>
      <c r="I4040" s="11" t="s">
        <v>4</v>
      </c>
      <c r="J4040" s="13">
        <v>2</v>
      </c>
      <c r="K4040" s="12">
        <v>2407.86</v>
      </c>
      <c r="L4040" s="12">
        <v>0</v>
      </c>
      <c r="M4040" s="12">
        <v>0</v>
      </c>
      <c r="N4040" s="12">
        <f t="shared" si="190"/>
        <v>2407.86</v>
      </c>
      <c r="O4040" s="11" t="s">
        <v>5</v>
      </c>
      <c r="P4040" s="13">
        <v>0</v>
      </c>
      <c r="Q4040" s="11" t="s">
        <v>6</v>
      </c>
      <c r="R4040" s="13">
        <v>0</v>
      </c>
      <c r="S4040" s="13">
        <v>0</v>
      </c>
      <c r="T4040" s="11" t="s">
        <v>7</v>
      </c>
      <c r="U4040" s="11" t="s">
        <v>8</v>
      </c>
      <c r="V4040" s="15">
        <v>0</v>
      </c>
      <c r="W4040" s="13">
        <v>0</v>
      </c>
      <c r="X4040" s="15">
        <v>0</v>
      </c>
      <c r="Y4040" s="15">
        <v>0</v>
      </c>
      <c r="Z4040" s="13">
        <v>0</v>
      </c>
      <c r="AA4040" s="15">
        <v>0</v>
      </c>
      <c r="AB4040" s="13">
        <v>0</v>
      </c>
      <c r="AC4040" s="15">
        <v>0</v>
      </c>
      <c r="AD4040" s="13">
        <v>0</v>
      </c>
      <c r="AE4040" s="15">
        <v>0</v>
      </c>
      <c r="AF4040" s="13">
        <v>0</v>
      </c>
      <c r="AG4040" s="15">
        <v>0</v>
      </c>
      <c r="AH4040" s="13">
        <v>0</v>
      </c>
      <c r="AI4040" s="15">
        <v>0</v>
      </c>
      <c r="AJ4040" s="11" t="s">
        <v>9</v>
      </c>
      <c r="AK4040" s="11" t="s">
        <v>1398</v>
      </c>
      <c r="AL4040" s="22">
        <f t="shared" si="189"/>
        <v>564</v>
      </c>
      <c r="AM4040" s="11" t="str">
        <f>VLOOKUP(O4040,Sheet2!$D$6:$E$14,2,FALSE)</f>
        <v>Spare parts</v>
      </c>
      <c r="AN4040" s="11" t="str">
        <f>VLOOKUP(F4040,Sheet2!$E$10:$F$13,2,FALSE)</f>
        <v>SPM</v>
      </c>
      <c r="AO4040" s="35" t="s">
        <v>14668</v>
      </c>
      <c r="AP4040">
        <f>MATCH(AN4040,Sheet2!$F$5:$F$18,0)</f>
        <v>6</v>
      </c>
      <c r="AQ4040">
        <f>MATCH(AO4040,Sheet2!$F$5:$K$5,0)</f>
        <v>6</v>
      </c>
      <c r="AR4040" s="33">
        <f>INDEX(Sheet2!$F$5:$K$18,OPaL!AP4040,OPaL!AQ4040)</f>
        <v>0.15</v>
      </c>
      <c r="AS4040" s="1">
        <f t="shared" si="191"/>
        <v>2046.681</v>
      </c>
    </row>
    <row r="4041" spans="1:45" x14ac:dyDescent="0.2">
      <c r="A4041" s="11" t="s">
        <v>8884</v>
      </c>
      <c r="B4041" s="11" t="s">
        <v>8885</v>
      </c>
      <c r="C4041" s="11" t="s">
        <v>11875</v>
      </c>
      <c r="D4041" s="21">
        <v>45102</v>
      </c>
      <c r="E4041" s="21" t="s">
        <v>9739</v>
      </c>
      <c r="F4041" s="21" t="s">
        <v>14659</v>
      </c>
      <c r="G4041" s="11" t="s">
        <v>2</v>
      </c>
      <c r="H4041" s="11" t="s">
        <v>3</v>
      </c>
      <c r="I4041" s="11" t="s">
        <v>4</v>
      </c>
      <c r="J4041" s="13">
        <v>11</v>
      </c>
      <c r="K4041" s="12">
        <v>2407.1999999999998</v>
      </c>
      <c r="L4041" s="12">
        <v>0</v>
      </c>
      <c r="M4041" s="12">
        <v>0</v>
      </c>
      <c r="N4041" s="12">
        <f t="shared" si="190"/>
        <v>2407.1999999999998</v>
      </c>
      <c r="O4041" s="11" t="s">
        <v>8227</v>
      </c>
      <c r="P4041" s="13">
        <v>0</v>
      </c>
      <c r="Q4041" s="11" t="s">
        <v>6</v>
      </c>
      <c r="R4041" s="13">
        <v>0</v>
      </c>
      <c r="S4041" s="13">
        <v>0</v>
      </c>
      <c r="T4041" s="11" t="s">
        <v>7</v>
      </c>
      <c r="U4041" s="11" t="s">
        <v>8</v>
      </c>
      <c r="V4041" s="15">
        <v>0</v>
      </c>
      <c r="W4041" s="13">
        <v>0</v>
      </c>
      <c r="X4041" s="15">
        <v>0</v>
      </c>
      <c r="Y4041" s="15">
        <v>0</v>
      </c>
      <c r="Z4041" s="13">
        <v>0</v>
      </c>
      <c r="AA4041" s="15">
        <v>0</v>
      </c>
      <c r="AB4041" s="13">
        <v>0</v>
      </c>
      <c r="AC4041" s="15">
        <v>0</v>
      </c>
      <c r="AD4041" s="13">
        <v>0</v>
      </c>
      <c r="AE4041" s="15">
        <v>0</v>
      </c>
      <c r="AF4041" s="13">
        <v>0</v>
      </c>
      <c r="AG4041" s="15">
        <v>0</v>
      </c>
      <c r="AH4041" s="13">
        <v>0</v>
      </c>
      <c r="AI4041" s="15">
        <v>0</v>
      </c>
      <c r="AJ4041" s="11" t="s">
        <v>9</v>
      </c>
      <c r="AK4041" s="11" t="s">
        <v>8228</v>
      </c>
      <c r="AL4041" s="22">
        <f t="shared" si="189"/>
        <v>190</v>
      </c>
      <c r="AM4041" s="11" t="str">
        <f>VLOOKUP(O4041,Sheet2!$D$6:$E$14,2,FALSE)</f>
        <v>Consumables</v>
      </c>
      <c r="AN4041" s="11" t="str">
        <f>VLOOKUP(F4041,Sheet2!$E$15:$F$18,2,FALSE)</f>
        <v>CM</v>
      </c>
      <c r="AO4041" s="35" t="s">
        <v>14666</v>
      </c>
      <c r="AP4041">
        <f>MATCH(AN4041,Sheet2!$F$5:$F$18,0)</f>
        <v>13</v>
      </c>
      <c r="AQ4041">
        <f>MATCH(AO4041,Sheet2!$F$5:$K$5,0)</f>
        <v>4</v>
      </c>
      <c r="AR4041" s="33">
        <f>INDEX(Sheet2!$F$5:$K$18,OPaL!AP4041,OPaL!AQ4041)</f>
        <v>0.05</v>
      </c>
      <c r="AS4041" s="1">
        <f t="shared" si="191"/>
        <v>2286.8399999999997</v>
      </c>
    </row>
    <row r="4042" spans="1:45" x14ac:dyDescent="0.2">
      <c r="A4042" s="11" t="s">
        <v>1725</v>
      </c>
      <c r="B4042" s="11" t="s">
        <v>1726</v>
      </c>
      <c r="C4042" s="11" t="s">
        <v>13562</v>
      </c>
      <c r="D4042" s="21">
        <v>42581</v>
      </c>
      <c r="E4042" s="21" t="s">
        <v>9769</v>
      </c>
      <c r="F4042" s="21" t="s">
        <v>14658</v>
      </c>
      <c r="G4042" s="11" t="s">
        <v>2</v>
      </c>
      <c r="H4042" s="11" t="s">
        <v>16</v>
      </c>
      <c r="I4042" s="11" t="s">
        <v>4</v>
      </c>
      <c r="J4042" s="12">
        <v>3</v>
      </c>
      <c r="K4042" s="12">
        <v>2400</v>
      </c>
      <c r="L4042" s="12">
        <v>0</v>
      </c>
      <c r="M4042" s="12">
        <v>0</v>
      </c>
      <c r="N4042" s="12">
        <f t="shared" si="190"/>
        <v>2400</v>
      </c>
      <c r="O4042" s="11" t="s">
        <v>5</v>
      </c>
      <c r="P4042" s="13">
        <v>0</v>
      </c>
      <c r="Q4042" s="11" t="s">
        <v>6</v>
      </c>
      <c r="R4042" s="13">
        <v>0</v>
      </c>
      <c r="S4042" s="13">
        <v>0</v>
      </c>
      <c r="T4042" s="11" t="s">
        <v>7</v>
      </c>
      <c r="U4042" s="11" t="s">
        <v>8</v>
      </c>
      <c r="V4042" s="15">
        <v>0</v>
      </c>
      <c r="W4042" s="13">
        <v>0</v>
      </c>
      <c r="X4042" s="15">
        <v>0</v>
      </c>
      <c r="Y4042" s="15">
        <v>0</v>
      </c>
      <c r="Z4042" s="13">
        <v>0</v>
      </c>
      <c r="AA4042" s="15">
        <v>0</v>
      </c>
      <c r="AB4042" s="13">
        <v>0</v>
      </c>
      <c r="AC4042" s="15">
        <v>0</v>
      </c>
      <c r="AD4042" s="13">
        <v>0</v>
      </c>
      <c r="AE4042" s="15">
        <v>0</v>
      </c>
      <c r="AF4042" s="13">
        <v>0</v>
      </c>
      <c r="AG4042" s="15">
        <v>0</v>
      </c>
      <c r="AH4042" s="13">
        <v>0</v>
      </c>
      <c r="AI4042" s="15">
        <v>0</v>
      </c>
      <c r="AJ4042" s="11" t="s">
        <v>17</v>
      </c>
      <c r="AK4042" s="11" t="s">
        <v>10</v>
      </c>
      <c r="AL4042" s="22">
        <f t="shared" si="189"/>
        <v>2711</v>
      </c>
      <c r="AM4042" s="11" t="str">
        <f>VLOOKUP(O4042,Sheet2!$D$6:$E$14,2,FALSE)</f>
        <v>Spare parts</v>
      </c>
      <c r="AN4042" s="11" t="str">
        <f>VLOOKUP(F4042,Sheet2!$E$10:$F$13,2,FALSE)</f>
        <v>SPE</v>
      </c>
      <c r="AO4042" s="35" t="s">
        <v>14668</v>
      </c>
      <c r="AP4042">
        <f>MATCH(AN4042,Sheet2!$F$5:$F$18,0)</f>
        <v>7</v>
      </c>
      <c r="AQ4042">
        <f>MATCH(AO4042,Sheet2!$F$5:$K$5,0)</f>
        <v>6</v>
      </c>
      <c r="AR4042" s="33">
        <f>INDEX(Sheet2!$F$5:$K$18,OPaL!AP4042,OPaL!AQ4042)</f>
        <v>0.15</v>
      </c>
      <c r="AS4042" s="1">
        <f t="shared" si="191"/>
        <v>2040</v>
      </c>
    </row>
    <row r="4043" spans="1:45" x14ac:dyDescent="0.2">
      <c r="A4043" s="11" t="s">
        <v>8770</v>
      </c>
      <c r="B4043" s="11" t="s">
        <v>8771</v>
      </c>
      <c r="C4043" s="11" t="s">
        <v>13563</v>
      </c>
      <c r="D4043" s="21">
        <v>44630</v>
      </c>
      <c r="E4043" s="21" t="s">
        <v>9746</v>
      </c>
      <c r="F4043" s="21" t="s">
        <v>14659</v>
      </c>
      <c r="G4043" s="11" t="s">
        <v>2</v>
      </c>
      <c r="H4043" s="11" t="s">
        <v>350</v>
      </c>
      <c r="I4043" s="11" t="s">
        <v>4</v>
      </c>
      <c r="J4043" s="12">
        <v>2</v>
      </c>
      <c r="K4043" s="12">
        <v>2400</v>
      </c>
      <c r="L4043" s="12">
        <v>0</v>
      </c>
      <c r="M4043" s="12">
        <v>0</v>
      </c>
      <c r="N4043" s="12">
        <f t="shared" si="190"/>
        <v>2400</v>
      </c>
      <c r="O4043" s="11" t="s">
        <v>8227</v>
      </c>
      <c r="P4043" s="13">
        <v>0</v>
      </c>
      <c r="Q4043" s="11" t="s">
        <v>6</v>
      </c>
      <c r="R4043" s="13">
        <v>0</v>
      </c>
      <c r="S4043" s="13">
        <v>0</v>
      </c>
      <c r="T4043" s="11" t="s">
        <v>7</v>
      </c>
      <c r="U4043" s="11" t="s">
        <v>8</v>
      </c>
      <c r="V4043" s="15">
        <v>0</v>
      </c>
      <c r="W4043" s="13">
        <v>0</v>
      </c>
      <c r="X4043" s="15">
        <v>0</v>
      </c>
      <c r="Y4043" s="15">
        <v>0</v>
      </c>
      <c r="Z4043" s="13">
        <v>0</v>
      </c>
      <c r="AA4043" s="15">
        <v>0</v>
      </c>
      <c r="AB4043" s="13">
        <v>0</v>
      </c>
      <c r="AC4043" s="15">
        <v>0</v>
      </c>
      <c r="AD4043" s="13">
        <v>0</v>
      </c>
      <c r="AE4043" s="15">
        <v>0</v>
      </c>
      <c r="AF4043" s="13">
        <v>0</v>
      </c>
      <c r="AG4043" s="15">
        <v>0</v>
      </c>
      <c r="AH4043" s="13">
        <v>0</v>
      </c>
      <c r="AI4043" s="15">
        <v>0</v>
      </c>
      <c r="AJ4043" s="11" t="s">
        <v>352</v>
      </c>
      <c r="AK4043" s="11" t="s">
        <v>8228</v>
      </c>
      <c r="AL4043" s="22">
        <f t="shared" si="189"/>
        <v>662</v>
      </c>
      <c r="AM4043" s="11" t="str">
        <f>VLOOKUP(O4043,Sheet2!$D$6:$E$14,2,FALSE)</f>
        <v>Consumables</v>
      </c>
      <c r="AN4043" s="11" t="str">
        <f>VLOOKUP(F4043,Sheet2!$E$15:$F$18,2,FALSE)</f>
        <v>CM</v>
      </c>
      <c r="AO4043" s="35" t="s">
        <v>14668</v>
      </c>
      <c r="AP4043">
        <f>MATCH(AN4043,Sheet2!$F$5:$F$18,0)</f>
        <v>13</v>
      </c>
      <c r="AQ4043">
        <f>MATCH(AO4043,Sheet2!$F$5:$K$5,0)</f>
        <v>6</v>
      </c>
      <c r="AR4043" s="33">
        <f>INDEX(Sheet2!$F$5:$K$18,OPaL!AP4043,OPaL!AQ4043)</f>
        <v>0.2</v>
      </c>
      <c r="AS4043" s="1">
        <f t="shared" si="191"/>
        <v>1920</v>
      </c>
    </row>
    <row r="4044" spans="1:45" x14ac:dyDescent="0.2">
      <c r="A4044" s="11" t="s">
        <v>9082</v>
      </c>
      <c r="B4044" s="11" t="s">
        <v>9083</v>
      </c>
      <c r="C4044" s="11" t="s">
        <v>13564</v>
      </c>
      <c r="D4044" s="21">
        <v>43329</v>
      </c>
      <c r="E4044" s="21" t="s">
        <v>9761</v>
      </c>
      <c r="F4044" s="21" t="s">
        <v>14659</v>
      </c>
      <c r="G4044" s="11" t="s">
        <v>2</v>
      </c>
      <c r="H4044" s="11" t="s">
        <v>350</v>
      </c>
      <c r="I4044" s="11" t="s">
        <v>4</v>
      </c>
      <c r="J4044" s="13">
        <v>1</v>
      </c>
      <c r="K4044" s="12">
        <v>2395.5</v>
      </c>
      <c r="L4044" s="12">
        <v>0</v>
      </c>
      <c r="M4044" s="12">
        <v>0</v>
      </c>
      <c r="N4044" s="12">
        <f t="shared" si="190"/>
        <v>2395.5</v>
      </c>
      <c r="O4044" s="11" t="s">
        <v>8227</v>
      </c>
      <c r="P4044" s="13">
        <v>0</v>
      </c>
      <c r="Q4044" s="11" t="s">
        <v>6</v>
      </c>
      <c r="R4044" s="13">
        <v>0</v>
      </c>
      <c r="S4044" s="13">
        <v>0</v>
      </c>
      <c r="T4044" s="11" t="s">
        <v>7</v>
      </c>
      <c r="U4044" s="11" t="s">
        <v>8</v>
      </c>
      <c r="V4044" s="15">
        <v>0</v>
      </c>
      <c r="W4044" s="13">
        <v>0</v>
      </c>
      <c r="X4044" s="15">
        <v>0</v>
      </c>
      <c r="Y4044" s="15">
        <v>0</v>
      </c>
      <c r="Z4044" s="13">
        <v>0</v>
      </c>
      <c r="AA4044" s="15">
        <v>0</v>
      </c>
      <c r="AB4044" s="13">
        <v>0</v>
      </c>
      <c r="AC4044" s="15">
        <v>0</v>
      </c>
      <c r="AD4044" s="13">
        <v>0</v>
      </c>
      <c r="AE4044" s="15">
        <v>0</v>
      </c>
      <c r="AF4044" s="13">
        <v>0</v>
      </c>
      <c r="AG4044" s="15">
        <v>0</v>
      </c>
      <c r="AH4044" s="13">
        <v>0</v>
      </c>
      <c r="AI4044" s="15">
        <v>0</v>
      </c>
      <c r="AJ4044" s="11" t="s">
        <v>352</v>
      </c>
      <c r="AK4044" s="11" t="s">
        <v>8228</v>
      </c>
      <c r="AL4044" s="22">
        <f t="shared" si="189"/>
        <v>1963</v>
      </c>
      <c r="AM4044" s="11" t="str">
        <f>VLOOKUP(O4044,Sheet2!$D$6:$E$14,2,FALSE)</f>
        <v>Consumables</v>
      </c>
      <c r="AN4044" s="11" t="str">
        <f>VLOOKUP(F4044,Sheet2!$E$15:$F$18,2,FALSE)</f>
        <v>CM</v>
      </c>
      <c r="AO4044" s="35" t="s">
        <v>14668</v>
      </c>
      <c r="AP4044">
        <f>MATCH(AN4044,Sheet2!$F$5:$F$18,0)</f>
        <v>13</v>
      </c>
      <c r="AQ4044">
        <f>MATCH(AO4044,Sheet2!$F$5:$K$5,0)</f>
        <v>6</v>
      </c>
      <c r="AR4044" s="33">
        <f>INDEX(Sheet2!$F$5:$K$18,OPaL!AP4044,OPaL!AQ4044)</f>
        <v>0.2</v>
      </c>
      <c r="AS4044" s="1">
        <f t="shared" si="191"/>
        <v>1916.4</v>
      </c>
    </row>
    <row r="4045" spans="1:45" x14ac:dyDescent="0.2">
      <c r="A4045" s="11" t="s">
        <v>9084</v>
      </c>
      <c r="B4045" s="11" t="s">
        <v>9085</v>
      </c>
      <c r="C4045" s="11" t="s">
        <v>13565</v>
      </c>
      <c r="D4045" s="21">
        <v>45283</v>
      </c>
      <c r="E4045" s="21" t="s">
        <v>9761</v>
      </c>
      <c r="F4045" s="21" t="s">
        <v>14659</v>
      </c>
      <c r="G4045" s="11" t="s">
        <v>2</v>
      </c>
      <c r="H4045" s="11" t="s">
        <v>350</v>
      </c>
      <c r="I4045" s="11" t="s">
        <v>4</v>
      </c>
      <c r="J4045" s="13">
        <v>1</v>
      </c>
      <c r="K4045" s="12">
        <v>2395.5</v>
      </c>
      <c r="L4045" s="12">
        <v>0</v>
      </c>
      <c r="M4045" s="12">
        <v>0</v>
      </c>
      <c r="N4045" s="12">
        <f t="shared" si="190"/>
        <v>2395.5</v>
      </c>
      <c r="O4045" s="11" t="s">
        <v>8227</v>
      </c>
      <c r="P4045" s="13">
        <v>0</v>
      </c>
      <c r="Q4045" s="11" t="s">
        <v>6</v>
      </c>
      <c r="R4045" s="13">
        <v>0</v>
      </c>
      <c r="S4045" s="13">
        <v>0</v>
      </c>
      <c r="T4045" s="11" t="s">
        <v>7</v>
      </c>
      <c r="U4045" s="11" t="s">
        <v>8</v>
      </c>
      <c r="V4045" s="15">
        <v>0</v>
      </c>
      <c r="W4045" s="13">
        <v>0</v>
      </c>
      <c r="X4045" s="15">
        <v>0</v>
      </c>
      <c r="Y4045" s="15">
        <v>0</v>
      </c>
      <c r="Z4045" s="13">
        <v>0</v>
      </c>
      <c r="AA4045" s="15">
        <v>0</v>
      </c>
      <c r="AB4045" s="13">
        <v>0</v>
      </c>
      <c r="AC4045" s="15">
        <v>0</v>
      </c>
      <c r="AD4045" s="13">
        <v>0</v>
      </c>
      <c r="AE4045" s="15">
        <v>0</v>
      </c>
      <c r="AF4045" s="13">
        <v>0</v>
      </c>
      <c r="AG4045" s="15">
        <v>0</v>
      </c>
      <c r="AH4045" s="13">
        <v>0</v>
      </c>
      <c r="AI4045" s="15">
        <v>0</v>
      </c>
      <c r="AJ4045" s="11" t="s">
        <v>352</v>
      </c>
      <c r="AK4045" s="11" t="s">
        <v>8228</v>
      </c>
      <c r="AL4045" s="22">
        <f t="shared" si="189"/>
        <v>9</v>
      </c>
      <c r="AM4045" s="11" t="str">
        <f>VLOOKUP(O4045,Sheet2!$D$6:$E$14,2,FALSE)</f>
        <v>Consumables</v>
      </c>
      <c r="AN4045" s="11" t="str">
        <f>VLOOKUP(F4045,Sheet2!$E$15:$F$18,2,FALSE)</f>
        <v>CM</v>
      </c>
      <c r="AO4045" s="35" t="s">
        <v>14664</v>
      </c>
      <c r="AP4045">
        <f>MATCH(AN4045,Sheet2!$F$5:$F$18,0)</f>
        <v>13</v>
      </c>
      <c r="AQ4045">
        <f>MATCH(AO4045,Sheet2!$F$5:$K$5,0)</f>
        <v>2</v>
      </c>
      <c r="AR4045" s="33">
        <f>INDEX(Sheet2!$F$5:$K$18,OPaL!AP4045,OPaL!AQ4045)</f>
        <v>0</v>
      </c>
      <c r="AS4045" s="1">
        <f t="shared" si="191"/>
        <v>2395.5</v>
      </c>
    </row>
    <row r="4046" spans="1:45" x14ac:dyDescent="0.2">
      <c r="A4046" s="11" t="s">
        <v>495</v>
      </c>
      <c r="B4046" s="11" t="s">
        <v>496</v>
      </c>
      <c r="C4046" s="11" t="s">
        <v>13566</v>
      </c>
      <c r="D4046" s="21">
        <v>44545</v>
      </c>
      <c r="E4046" s="21" t="s">
        <v>9697</v>
      </c>
      <c r="F4046" s="21" t="s">
        <v>14659</v>
      </c>
      <c r="G4046" s="11" t="s">
        <v>2</v>
      </c>
      <c r="H4046" s="11" t="s">
        <v>350</v>
      </c>
      <c r="I4046" s="11" t="s">
        <v>4</v>
      </c>
      <c r="J4046" s="13">
        <v>1</v>
      </c>
      <c r="K4046" s="12">
        <v>2393.71</v>
      </c>
      <c r="L4046" s="12">
        <v>0</v>
      </c>
      <c r="M4046" s="12">
        <v>0</v>
      </c>
      <c r="N4046" s="12">
        <f t="shared" si="190"/>
        <v>2393.71</v>
      </c>
      <c r="O4046" s="11" t="s">
        <v>5</v>
      </c>
      <c r="P4046" s="13">
        <v>0</v>
      </c>
      <c r="Q4046" s="11" t="s">
        <v>6</v>
      </c>
      <c r="R4046" s="13">
        <v>0</v>
      </c>
      <c r="S4046" s="13">
        <v>0</v>
      </c>
      <c r="T4046" s="11" t="s">
        <v>7</v>
      </c>
      <c r="U4046" s="11" t="s">
        <v>8</v>
      </c>
      <c r="V4046" s="15">
        <v>0</v>
      </c>
      <c r="W4046" s="13">
        <v>0</v>
      </c>
      <c r="X4046" s="15">
        <v>0</v>
      </c>
      <c r="Y4046" s="15">
        <v>0</v>
      </c>
      <c r="Z4046" s="13">
        <v>0</v>
      </c>
      <c r="AA4046" s="15">
        <v>0</v>
      </c>
      <c r="AB4046" s="13">
        <v>0</v>
      </c>
      <c r="AC4046" s="15">
        <v>0</v>
      </c>
      <c r="AD4046" s="13">
        <v>0</v>
      </c>
      <c r="AE4046" s="15">
        <v>0</v>
      </c>
      <c r="AF4046" s="13">
        <v>0</v>
      </c>
      <c r="AG4046" s="15">
        <v>0</v>
      </c>
      <c r="AH4046" s="13">
        <v>0</v>
      </c>
      <c r="AI4046" s="15">
        <v>0</v>
      </c>
      <c r="AJ4046" s="11" t="s">
        <v>352</v>
      </c>
      <c r="AK4046" s="11" t="s">
        <v>13</v>
      </c>
      <c r="AL4046" s="22">
        <f t="shared" si="189"/>
        <v>747</v>
      </c>
      <c r="AM4046" s="11" t="str">
        <f>VLOOKUP(O4046,Sheet2!$D$6:$E$14,2,FALSE)</f>
        <v>Spare parts</v>
      </c>
      <c r="AN4046" s="11" t="str">
        <f>VLOOKUP(F4046,Sheet2!$E$10:$F$13,2,FALSE)</f>
        <v>SPM</v>
      </c>
      <c r="AO4046" s="35" t="s">
        <v>14668</v>
      </c>
      <c r="AP4046">
        <f>MATCH(AN4046,Sheet2!$F$5:$F$18,0)</f>
        <v>6</v>
      </c>
      <c r="AQ4046">
        <f>MATCH(AO4046,Sheet2!$F$5:$K$5,0)</f>
        <v>6</v>
      </c>
      <c r="AR4046" s="33">
        <f>INDEX(Sheet2!$F$5:$K$18,OPaL!AP4046,OPaL!AQ4046)</f>
        <v>0.15</v>
      </c>
      <c r="AS4046" s="1">
        <f t="shared" si="191"/>
        <v>2034.6534999999999</v>
      </c>
    </row>
    <row r="4047" spans="1:45" x14ac:dyDescent="0.2">
      <c r="A4047" s="11" t="s">
        <v>505</v>
      </c>
      <c r="B4047" s="11" t="s">
        <v>506</v>
      </c>
      <c r="C4047" s="11" t="s">
        <v>13567</v>
      </c>
      <c r="D4047" s="21">
        <v>44545</v>
      </c>
      <c r="E4047" s="21" t="s">
        <v>9697</v>
      </c>
      <c r="F4047" s="21" t="s">
        <v>14659</v>
      </c>
      <c r="G4047" s="11" t="s">
        <v>2</v>
      </c>
      <c r="H4047" s="11" t="s">
        <v>350</v>
      </c>
      <c r="I4047" s="11" t="s">
        <v>4</v>
      </c>
      <c r="J4047" s="13">
        <v>1</v>
      </c>
      <c r="K4047" s="12">
        <v>2393.71</v>
      </c>
      <c r="L4047" s="12">
        <v>0</v>
      </c>
      <c r="M4047" s="12">
        <v>0</v>
      </c>
      <c r="N4047" s="12">
        <f t="shared" si="190"/>
        <v>2393.71</v>
      </c>
      <c r="O4047" s="11" t="s">
        <v>5</v>
      </c>
      <c r="P4047" s="13">
        <v>0</v>
      </c>
      <c r="Q4047" s="11" t="s">
        <v>6</v>
      </c>
      <c r="R4047" s="13">
        <v>0</v>
      </c>
      <c r="S4047" s="13">
        <v>0</v>
      </c>
      <c r="T4047" s="11" t="s">
        <v>7</v>
      </c>
      <c r="U4047" s="11" t="s">
        <v>8</v>
      </c>
      <c r="V4047" s="15">
        <v>0</v>
      </c>
      <c r="W4047" s="13">
        <v>0</v>
      </c>
      <c r="X4047" s="15">
        <v>0</v>
      </c>
      <c r="Y4047" s="15">
        <v>0</v>
      </c>
      <c r="Z4047" s="13">
        <v>0</v>
      </c>
      <c r="AA4047" s="15">
        <v>0</v>
      </c>
      <c r="AB4047" s="13">
        <v>0</v>
      </c>
      <c r="AC4047" s="15">
        <v>0</v>
      </c>
      <c r="AD4047" s="13">
        <v>0</v>
      </c>
      <c r="AE4047" s="15">
        <v>0</v>
      </c>
      <c r="AF4047" s="13">
        <v>0</v>
      </c>
      <c r="AG4047" s="15">
        <v>0</v>
      </c>
      <c r="AH4047" s="13">
        <v>0</v>
      </c>
      <c r="AI4047" s="15">
        <v>0</v>
      </c>
      <c r="AJ4047" s="11" t="s">
        <v>352</v>
      </c>
      <c r="AK4047" s="11" t="s">
        <v>13</v>
      </c>
      <c r="AL4047" s="22">
        <f t="shared" si="189"/>
        <v>747</v>
      </c>
      <c r="AM4047" s="11" t="str">
        <f>VLOOKUP(O4047,Sheet2!$D$6:$E$14,2,FALSE)</f>
        <v>Spare parts</v>
      </c>
      <c r="AN4047" s="11" t="str">
        <f>VLOOKUP(F4047,Sheet2!$E$10:$F$13,2,FALSE)</f>
        <v>SPM</v>
      </c>
      <c r="AO4047" s="35" t="s">
        <v>14668</v>
      </c>
      <c r="AP4047">
        <f>MATCH(AN4047,Sheet2!$F$5:$F$18,0)</f>
        <v>6</v>
      </c>
      <c r="AQ4047">
        <f>MATCH(AO4047,Sheet2!$F$5:$K$5,0)</f>
        <v>6</v>
      </c>
      <c r="AR4047" s="33">
        <f>INDEX(Sheet2!$F$5:$K$18,OPaL!AP4047,OPaL!AQ4047)</f>
        <v>0.15</v>
      </c>
      <c r="AS4047" s="1">
        <f t="shared" si="191"/>
        <v>2034.6534999999999</v>
      </c>
    </row>
    <row r="4048" spans="1:45" x14ac:dyDescent="0.2">
      <c r="A4048" s="11" t="s">
        <v>7553</v>
      </c>
      <c r="B4048" s="11" t="s">
        <v>7554</v>
      </c>
      <c r="C4048" s="11" t="s">
        <v>13568</v>
      </c>
      <c r="D4048" s="21">
        <v>42718</v>
      </c>
      <c r="E4048" s="21" t="s">
        <v>9845</v>
      </c>
      <c r="F4048" s="21" t="s">
        <v>14659</v>
      </c>
      <c r="G4048" s="11" t="s">
        <v>2</v>
      </c>
      <c r="H4048" s="11" t="s">
        <v>16</v>
      </c>
      <c r="I4048" s="11" t="s">
        <v>4</v>
      </c>
      <c r="J4048" s="12">
        <v>10</v>
      </c>
      <c r="K4048" s="12">
        <v>2390</v>
      </c>
      <c r="L4048" s="12">
        <v>0</v>
      </c>
      <c r="M4048" s="12">
        <v>0</v>
      </c>
      <c r="N4048" s="12">
        <f t="shared" si="190"/>
        <v>2390</v>
      </c>
      <c r="O4048" s="11" t="s">
        <v>5</v>
      </c>
      <c r="P4048" s="13">
        <v>0</v>
      </c>
      <c r="Q4048" s="11" t="s">
        <v>6</v>
      </c>
      <c r="R4048" s="13">
        <v>0</v>
      </c>
      <c r="S4048" s="13">
        <v>0</v>
      </c>
      <c r="T4048" s="11" t="s">
        <v>7</v>
      </c>
      <c r="U4048" s="11" t="s">
        <v>8</v>
      </c>
      <c r="V4048" s="15">
        <v>0</v>
      </c>
      <c r="W4048" s="13">
        <v>0</v>
      </c>
      <c r="X4048" s="15">
        <v>0</v>
      </c>
      <c r="Y4048" s="15">
        <v>0</v>
      </c>
      <c r="Z4048" s="13">
        <v>0</v>
      </c>
      <c r="AA4048" s="15">
        <v>0</v>
      </c>
      <c r="AB4048" s="13">
        <v>0</v>
      </c>
      <c r="AC4048" s="15">
        <v>0</v>
      </c>
      <c r="AD4048" s="13">
        <v>0</v>
      </c>
      <c r="AE4048" s="15">
        <v>0</v>
      </c>
      <c r="AF4048" s="13">
        <v>0</v>
      </c>
      <c r="AG4048" s="15">
        <v>0</v>
      </c>
      <c r="AH4048" s="13">
        <v>0</v>
      </c>
      <c r="AI4048" s="15">
        <v>0</v>
      </c>
      <c r="AJ4048" s="11" t="s">
        <v>17</v>
      </c>
      <c r="AK4048" s="11" t="s">
        <v>10</v>
      </c>
      <c r="AL4048" s="22">
        <f t="shared" si="189"/>
        <v>2574</v>
      </c>
      <c r="AM4048" s="11" t="str">
        <f>VLOOKUP(O4048,Sheet2!$D$6:$E$14,2,FALSE)</f>
        <v>Spare parts</v>
      </c>
      <c r="AN4048" s="11" t="str">
        <f>VLOOKUP(F4048,Sheet2!$E$10:$F$13,2,FALSE)</f>
        <v>SPM</v>
      </c>
      <c r="AO4048" s="35" t="s">
        <v>14668</v>
      </c>
      <c r="AP4048">
        <f>MATCH(AN4048,Sheet2!$F$5:$F$18,0)</f>
        <v>6</v>
      </c>
      <c r="AQ4048">
        <f>MATCH(AO4048,Sheet2!$F$5:$K$5,0)</f>
        <v>6</v>
      </c>
      <c r="AR4048" s="33">
        <f>INDEX(Sheet2!$F$5:$K$18,OPaL!AP4048,OPaL!AQ4048)</f>
        <v>0.15</v>
      </c>
      <c r="AS4048" s="1">
        <f t="shared" si="191"/>
        <v>2031.5</v>
      </c>
    </row>
    <row r="4049" spans="1:45" x14ac:dyDescent="0.2">
      <c r="A4049" s="11" t="s">
        <v>1813</v>
      </c>
      <c r="B4049" s="11" t="s">
        <v>1814</v>
      </c>
      <c r="C4049" s="11" t="s">
        <v>13569</v>
      </c>
      <c r="D4049" s="21">
        <v>42943</v>
      </c>
      <c r="E4049" s="21" t="s">
        <v>9697</v>
      </c>
      <c r="F4049" s="21" t="s">
        <v>14659</v>
      </c>
      <c r="G4049" s="11" t="s">
        <v>2</v>
      </c>
      <c r="H4049" s="11" t="s">
        <v>16</v>
      </c>
      <c r="I4049" s="11" t="s">
        <v>4</v>
      </c>
      <c r="J4049" s="12">
        <v>2</v>
      </c>
      <c r="K4049" s="12">
        <v>2388.4699999999998</v>
      </c>
      <c r="L4049" s="12">
        <v>0</v>
      </c>
      <c r="M4049" s="12">
        <v>0</v>
      </c>
      <c r="N4049" s="12">
        <f t="shared" si="190"/>
        <v>2388.4699999999998</v>
      </c>
      <c r="O4049" s="11" t="s">
        <v>5</v>
      </c>
      <c r="P4049" s="13">
        <v>0</v>
      </c>
      <c r="Q4049" s="11" t="s">
        <v>6</v>
      </c>
      <c r="R4049" s="13">
        <v>0</v>
      </c>
      <c r="S4049" s="13">
        <v>0</v>
      </c>
      <c r="T4049" s="11" t="s">
        <v>7</v>
      </c>
      <c r="U4049" s="11" t="s">
        <v>8</v>
      </c>
      <c r="V4049" s="15">
        <v>0</v>
      </c>
      <c r="W4049" s="13">
        <v>0</v>
      </c>
      <c r="X4049" s="15">
        <v>0</v>
      </c>
      <c r="Y4049" s="15">
        <v>0</v>
      </c>
      <c r="Z4049" s="13">
        <v>0</v>
      </c>
      <c r="AA4049" s="15">
        <v>0</v>
      </c>
      <c r="AB4049" s="13">
        <v>0</v>
      </c>
      <c r="AC4049" s="15">
        <v>0</v>
      </c>
      <c r="AD4049" s="13">
        <v>0</v>
      </c>
      <c r="AE4049" s="15">
        <v>0</v>
      </c>
      <c r="AF4049" s="13">
        <v>0</v>
      </c>
      <c r="AG4049" s="15">
        <v>0</v>
      </c>
      <c r="AH4049" s="13">
        <v>0</v>
      </c>
      <c r="AI4049" s="15">
        <v>0</v>
      </c>
      <c r="AJ4049" s="11" t="s">
        <v>17</v>
      </c>
      <c r="AK4049" s="11" t="s">
        <v>13</v>
      </c>
      <c r="AL4049" s="22">
        <f t="shared" si="189"/>
        <v>2349</v>
      </c>
      <c r="AM4049" s="11" t="str">
        <f>VLOOKUP(O4049,Sheet2!$D$6:$E$14,2,FALSE)</f>
        <v>Spare parts</v>
      </c>
      <c r="AN4049" s="11" t="str">
        <f>VLOOKUP(F4049,Sheet2!$E$10:$F$13,2,FALSE)</f>
        <v>SPM</v>
      </c>
      <c r="AO4049" s="35" t="s">
        <v>14668</v>
      </c>
      <c r="AP4049">
        <f>MATCH(AN4049,Sheet2!$F$5:$F$18,0)</f>
        <v>6</v>
      </c>
      <c r="AQ4049">
        <f>MATCH(AO4049,Sheet2!$F$5:$K$5,0)</f>
        <v>6</v>
      </c>
      <c r="AR4049" s="33">
        <f>INDEX(Sheet2!$F$5:$K$18,OPaL!AP4049,OPaL!AQ4049)</f>
        <v>0.15</v>
      </c>
      <c r="AS4049" s="1">
        <f t="shared" si="191"/>
        <v>2030.1994999999997</v>
      </c>
    </row>
    <row r="4050" spans="1:45" x14ac:dyDescent="0.2">
      <c r="A4050" s="11" t="s">
        <v>3991</v>
      </c>
      <c r="B4050" s="11" t="s">
        <v>3992</v>
      </c>
      <c r="C4050" s="11" t="s">
        <v>13570</v>
      </c>
      <c r="D4050" s="21">
        <v>44715</v>
      </c>
      <c r="E4050" s="21" t="s">
        <v>9697</v>
      </c>
      <c r="F4050" s="21" t="s">
        <v>14659</v>
      </c>
      <c r="G4050" s="11" t="s">
        <v>2</v>
      </c>
      <c r="H4050" s="11" t="s">
        <v>16</v>
      </c>
      <c r="I4050" s="11" t="s">
        <v>4</v>
      </c>
      <c r="J4050" s="12">
        <v>1</v>
      </c>
      <c r="K4050" s="12">
        <v>2388</v>
      </c>
      <c r="L4050" s="12">
        <v>0</v>
      </c>
      <c r="M4050" s="12">
        <v>0</v>
      </c>
      <c r="N4050" s="12">
        <f t="shared" si="190"/>
        <v>2388</v>
      </c>
      <c r="O4050" s="11" t="s">
        <v>5</v>
      </c>
      <c r="P4050" s="13">
        <v>0</v>
      </c>
      <c r="Q4050" s="11" t="s">
        <v>6</v>
      </c>
      <c r="R4050" s="13">
        <v>0</v>
      </c>
      <c r="S4050" s="13">
        <v>0</v>
      </c>
      <c r="T4050" s="11" t="s">
        <v>7</v>
      </c>
      <c r="U4050" s="11" t="s">
        <v>8</v>
      </c>
      <c r="V4050" s="15">
        <v>0</v>
      </c>
      <c r="W4050" s="13">
        <v>0</v>
      </c>
      <c r="X4050" s="15">
        <v>0</v>
      </c>
      <c r="Y4050" s="15">
        <v>0</v>
      </c>
      <c r="Z4050" s="13">
        <v>0</v>
      </c>
      <c r="AA4050" s="15">
        <v>0</v>
      </c>
      <c r="AB4050" s="13">
        <v>0</v>
      </c>
      <c r="AC4050" s="15">
        <v>0</v>
      </c>
      <c r="AD4050" s="13">
        <v>0</v>
      </c>
      <c r="AE4050" s="15">
        <v>0</v>
      </c>
      <c r="AF4050" s="13">
        <v>0</v>
      </c>
      <c r="AG4050" s="15">
        <v>0</v>
      </c>
      <c r="AH4050" s="13">
        <v>0</v>
      </c>
      <c r="AI4050" s="15">
        <v>0</v>
      </c>
      <c r="AJ4050" s="11" t="s">
        <v>17</v>
      </c>
      <c r="AK4050" s="11" t="s">
        <v>1398</v>
      </c>
      <c r="AL4050" s="22">
        <f t="shared" si="189"/>
        <v>577</v>
      </c>
      <c r="AM4050" s="11" t="str">
        <f>VLOOKUP(O4050,Sheet2!$D$6:$E$14,2,FALSE)</f>
        <v>Spare parts</v>
      </c>
      <c r="AN4050" s="11" t="str">
        <f>VLOOKUP(F4050,Sheet2!$E$10:$F$13,2,FALSE)</f>
        <v>SPM</v>
      </c>
      <c r="AO4050" s="35" t="s">
        <v>14668</v>
      </c>
      <c r="AP4050">
        <f>MATCH(AN4050,Sheet2!$F$5:$F$18,0)</f>
        <v>6</v>
      </c>
      <c r="AQ4050">
        <f>MATCH(AO4050,Sheet2!$F$5:$K$5,0)</f>
        <v>6</v>
      </c>
      <c r="AR4050" s="33">
        <f>INDEX(Sheet2!$F$5:$K$18,OPaL!AP4050,OPaL!AQ4050)</f>
        <v>0.15</v>
      </c>
      <c r="AS4050" s="1">
        <f t="shared" si="191"/>
        <v>2029.8</v>
      </c>
    </row>
    <row r="4051" spans="1:45" x14ac:dyDescent="0.2">
      <c r="A4051" s="11" t="s">
        <v>3993</v>
      </c>
      <c r="B4051" s="11" t="s">
        <v>3994</v>
      </c>
      <c r="C4051" s="11" t="s">
        <v>13571</v>
      </c>
      <c r="D4051" s="21">
        <v>42975</v>
      </c>
      <c r="E4051" s="21" t="s">
        <v>9697</v>
      </c>
      <c r="F4051" s="21" t="s">
        <v>14659</v>
      </c>
      <c r="G4051" s="11" t="s">
        <v>2</v>
      </c>
      <c r="H4051" s="11" t="s">
        <v>16</v>
      </c>
      <c r="I4051" s="11" t="s">
        <v>4</v>
      </c>
      <c r="J4051" s="12">
        <v>1</v>
      </c>
      <c r="K4051" s="12">
        <v>2388</v>
      </c>
      <c r="L4051" s="12">
        <v>0</v>
      </c>
      <c r="M4051" s="12">
        <v>0</v>
      </c>
      <c r="N4051" s="12">
        <f t="shared" si="190"/>
        <v>2388</v>
      </c>
      <c r="O4051" s="11" t="s">
        <v>5</v>
      </c>
      <c r="P4051" s="13">
        <v>0</v>
      </c>
      <c r="Q4051" s="11" t="s">
        <v>6</v>
      </c>
      <c r="R4051" s="13">
        <v>0</v>
      </c>
      <c r="S4051" s="13">
        <v>0</v>
      </c>
      <c r="T4051" s="11" t="s">
        <v>7</v>
      </c>
      <c r="U4051" s="11" t="s">
        <v>8</v>
      </c>
      <c r="V4051" s="15">
        <v>0</v>
      </c>
      <c r="W4051" s="13">
        <v>0</v>
      </c>
      <c r="X4051" s="15">
        <v>0</v>
      </c>
      <c r="Y4051" s="15">
        <v>0</v>
      </c>
      <c r="Z4051" s="13">
        <v>0</v>
      </c>
      <c r="AA4051" s="15">
        <v>0</v>
      </c>
      <c r="AB4051" s="13">
        <v>0</v>
      </c>
      <c r="AC4051" s="15">
        <v>0</v>
      </c>
      <c r="AD4051" s="13">
        <v>0</v>
      </c>
      <c r="AE4051" s="15">
        <v>0</v>
      </c>
      <c r="AF4051" s="13">
        <v>0</v>
      </c>
      <c r="AG4051" s="15">
        <v>0</v>
      </c>
      <c r="AH4051" s="13">
        <v>0</v>
      </c>
      <c r="AI4051" s="15">
        <v>0</v>
      </c>
      <c r="AJ4051" s="11" t="s">
        <v>17</v>
      </c>
      <c r="AK4051" s="11" t="s">
        <v>1398</v>
      </c>
      <c r="AL4051" s="22">
        <f t="shared" si="189"/>
        <v>2317</v>
      </c>
      <c r="AM4051" s="11" t="str">
        <f>VLOOKUP(O4051,Sheet2!$D$6:$E$14,2,FALSE)</f>
        <v>Spare parts</v>
      </c>
      <c r="AN4051" s="11" t="str">
        <f>VLOOKUP(F4051,Sheet2!$E$10:$F$13,2,FALSE)</f>
        <v>SPM</v>
      </c>
      <c r="AO4051" s="35" t="s">
        <v>14668</v>
      </c>
      <c r="AP4051">
        <f>MATCH(AN4051,Sheet2!$F$5:$F$18,0)</f>
        <v>6</v>
      </c>
      <c r="AQ4051">
        <f>MATCH(AO4051,Sheet2!$F$5:$K$5,0)</f>
        <v>6</v>
      </c>
      <c r="AR4051" s="33">
        <f>INDEX(Sheet2!$F$5:$K$18,OPaL!AP4051,OPaL!AQ4051)</f>
        <v>0.15</v>
      </c>
      <c r="AS4051" s="1">
        <f t="shared" si="191"/>
        <v>2029.8</v>
      </c>
    </row>
    <row r="4052" spans="1:45" x14ac:dyDescent="0.2">
      <c r="A4052" s="11" t="s">
        <v>3995</v>
      </c>
      <c r="B4052" s="11" t="s">
        <v>3996</v>
      </c>
      <c r="C4052" s="11" t="s">
        <v>13572</v>
      </c>
      <c r="D4052" s="21">
        <v>42975</v>
      </c>
      <c r="E4052" s="21" t="s">
        <v>9697</v>
      </c>
      <c r="F4052" s="21" t="s">
        <v>14659</v>
      </c>
      <c r="G4052" s="11" t="s">
        <v>2</v>
      </c>
      <c r="H4052" s="11" t="s">
        <v>16</v>
      </c>
      <c r="I4052" s="11" t="s">
        <v>4</v>
      </c>
      <c r="J4052" s="12">
        <v>1</v>
      </c>
      <c r="K4052" s="12">
        <v>2388</v>
      </c>
      <c r="L4052" s="12">
        <v>0</v>
      </c>
      <c r="M4052" s="12">
        <v>0</v>
      </c>
      <c r="N4052" s="12">
        <f t="shared" si="190"/>
        <v>2388</v>
      </c>
      <c r="O4052" s="11" t="s">
        <v>5</v>
      </c>
      <c r="P4052" s="13">
        <v>0</v>
      </c>
      <c r="Q4052" s="11" t="s">
        <v>6</v>
      </c>
      <c r="R4052" s="13">
        <v>0</v>
      </c>
      <c r="S4052" s="13">
        <v>0</v>
      </c>
      <c r="T4052" s="11" t="s">
        <v>7</v>
      </c>
      <c r="U4052" s="11" t="s">
        <v>8</v>
      </c>
      <c r="V4052" s="15">
        <v>0</v>
      </c>
      <c r="W4052" s="13">
        <v>0</v>
      </c>
      <c r="X4052" s="15">
        <v>0</v>
      </c>
      <c r="Y4052" s="15">
        <v>0</v>
      </c>
      <c r="Z4052" s="13">
        <v>0</v>
      </c>
      <c r="AA4052" s="15">
        <v>0</v>
      </c>
      <c r="AB4052" s="13">
        <v>0</v>
      </c>
      <c r="AC4052" s="15">
        <v>0</v>
      </c>
      <c r="AD4052" s="13">
        <v>0</v>
      </c>
      <c r="AE4052" s="15">
        <v>0</v>
      </c>
      <c r="AF4052" s="13">
        <v>0</v>
      </c>
      <c r="AG4052" s="15">
        <v>0</v>
      </c>
      <c r="AH4052" s="13">
        <v>0</v>
      </c>
      <c r="AI4052" s="15">
        <v>0</v>
      </c>
      <c r="AJ4052" s="11" t="s">
        <v>17</v>
      </c>
      <c r="AK4052" s="11" t="s">
        <v>1398</v>
      </c>
      <c r="AL4052" s="22">
        <f t="shared" si="189"/>
        <v>2317</v>
      </c>
      <c r="AM4052" s="11" t="str">
        <f>VLOOKUP(O4052,Sheet2!$D$6:$E$14,2,FALSE)</f>
        <v>Spare parts</v>
      </c>
      <c r="AN4052" s="11" t="str">
        <f>VLOOKUP(F4052,Sheet2!$E$10:$F$13,2,FALSE)</f>
        <v>SPM</v>
      </c>
      <c r="AO4052" s="35" t="s">
        <v>14668</v>
      </c>
      <c r="AP4052">
        <f>MATCH(AN4052,Sheet2!$F$5:$F$18,0)</f>
        <v>6</v>
      </c>
      <c r="AQ4052">
        <f>MATCH(AO4052,Sheet2!$F$5:$K$5,0)</f>
        <v>6</v>
      </c>
      <c r="AR4052" s="33">
        <f>INDEX(Sheet2!$F$5:$K$18,OPaL!AP4052,OPaL!AQ4052)</f>
        <v>0.15</v>
      </c>
      <c r="AS4052" s="1">
        <f t="shared" si="191"/>
        <v>2029.8</v>
      </c>
    </row>
    <row r="4053" spans="1:45" x14ac:dyDescent="0.2">
      <c r="A4053" s="11" t="s">
        <v>4015</v>
      </c>
      <c r="B4053" s="11" t="s">
        <v>4016</v>
      </c>
      <c r="C4053" s="11" t="s">
        <v>13573</v>
      </c>
      <c r="D4053" s="21">
        <v>44715</v>
      </c>
      <c r="E4053" s="21" t="s">
        <v>9697</v>
      </c>
      <c r="F4053" s="21" t="s">
        <v>14659</v>
      </c>
      <c r="G4053" s="11" t="s">
        <v>2</v>
      </c>
      <c r="H4053" s="11" t="s">
        <v>16</v>
      </c>
      <c r="I4053" s="11" t="s">
        <v>4</v>
      </c>
      <c r="J4053" s="12">
        <v>1</v>
      </c>
      <c r="K4053" s="12">
        <v>2388</v>
      </c>
      <c r="L4053" s="12">
        <v>0</v>
      </c>
      <c r="M4053" s="12">
        <v>0</v>
      </c>
      <c r="N4053" s="12">
        <f t="shared" si="190"/>
        <v>2388</v>
      </c>
      <c r="O4053" s="11" t="s">
        <v>5</v>
      </c>
      <c r="P4053" s="13">
        <v>0</v>
      </c>
      <c r="Q4053" s="11" t="s">
        <v>6</v>
      </c>
      <c r="R4053" s="13">
        <v>0</v>
      </c>
      <c r="S4053" s="13">
        <v>0</v>
      </c>
      <c r="T4053" s="11" t="s">
        <v>7</v>
      </c>
      <c r="U4053" s="11" t="s">
        <v>8</v>
      </c>
      <c r="V4053" s="15">
        <v>0</v>
      </c>
      <c r="W4053" s="13">
        <v>0</v>
      </c>
      <c r="X4053" s="15">
        <v>0</v>
      </c>
      <c r="Y4053" s="15">
        <v>0</v>
      </c>
      <c r="Z4053" s="13">
        <v>0</v>
      </c>
      <c r="AA4053" s="15">
        <v>0</v>
      </c>
      <c r="AB4053" s="13">
        <v>0</v>
      </c>
      <c r="AC4053" s="15">
        <v>0</v>
      </c>
      <c r="AD4053" s="13">
        <v>0</v>
      </c>
      <c r="AE4053" s="15">
        <v>0</v>
      </c>
      <c r="AF4053" s="13">
        <v>0</v>
      </c>
      <c r="AG4053" s="15">
        <v>0</v>
      </c>
      <c r="AH4053" s="13">
        <v>0</v>
      </c>
      <c r="AI4053" s="15">
        <v>0</v>
      </c>
      <c r="AJ4053" s="11" t="s">
        <v>17</v>
      </c>
      <c r="AK4053" s="11" t="s">
        <v>1398</v>
      </c>
      <c r="AL4053" s="22">
        <f t="shared" si="189"/>
        <v>577</v>
      </c>
      <c r="AM4053" s="11" t="str">
        <f>VLOOKUP(O4053,Sheet2!$D$6:$E$14,2,FALSE)</f>
        <v>Spare parts</v>
      </c>
      <c r="AN4053" s="11" t="str">
        <f>VLOOKUP(F4053,Sheet2!$E$10:$F$13,2,FALSE)</f>
        <v>SPM</v>
      </c>
      <c r="AO4053" s="35" t="s">
        <v>14668</v>
      </c>
      <c r="AP4053">
        <f>MATCH(AN4053,Sheet2!$F$5:$F$18,0)</f>
        <v>6</v>
      </c>
      <c r="AQ4053">
        <f>MATCH(AO4053,Sheet2!$F$5:$K$5,0)</f>
        <v>6</v>
      </c>
      <c r="AR4053" s="33">
        <f>INDEX(Sheet2!$F$5:$K$18,OPaL!AP4053,OPaL!AQ4053)</f>
        <v>0.15</v>
      </c>
      <c r="AS4053" s="1">
        <f t="shared" si="191"/>
        <v>2029.8</v>
      </c>
    </row>
    <row r="4054" spans="1:45" x14ac:dyDescent="0.2">
      <c r="A4054" s="11" t="s">
        <v>4027</v>
      </c>
      <c r="B4054" s="11" t="s">
        <v>4028</v>
      </c>
      <c r="C4054" s="11" t="s">
        <v>13574</v>
      </c>
      <c r="D4054" s="21">
        <v>42975</v>
      </c>
      <c r="E4054" s="21" t="s">
        <v>9697</v>
      </c>
      <c r="F4054" s="21" t="s">
        <v>14659</v>
      </c>
      <c r="G4054" s="11" t="s">
        <v>2</v>
      </c>
      <c r="H4054" s="11" t="s">
        <v>16</v>
      </c>
      <c r="I4054" s="11" t="s">
        <v>4</v>
      </c>
      <c r="J4054" s="12">
        <v>1</v>
      </c>
      <c r="K4054" s="12">
        <v>2388</v>
      </c>
      <c r="L4054" s="12">
        <v>0</v>
      </c>
      <c r="M4054" s="12">
        <v>0</v>
      </c>
      <c r="N4054" s="12">
        <f t="shared" si="190"/>
        <v>2388</v>
      </c>
      <c r="O4054" s="11" t="s">
        <v>5</v>
      </c>
      <c r="P4054" s="13">
        <v>0</v>
      </c>
      <c r="Q4054" s="11" t="s">
        <v>6</v>
      </c>
      <c r="R4054" s="13">
        <v>0</v>
      </c>
      <c r="S4054" s="13">
        <v>0</v>
      </c>
      <c r="T4054" s="11" t="s">
        <v>7</v>
      </c>
      <c r="U4054" s="11" t="s">
        <v>8</v>
      </c>
      <c r="V4054" s="15">
        <v>0</v>
      </c>
      <c r="W4054" s="13">
        <v>0</v>
      </c>
      <c r="X4054" s="15">
        <v>0</v>
      </c>
      <c r="Y4054" s="15">
        <v>0</v>
      </c>
      <c r="Z4054" s="13">
        <v>0</v>
      </c>
      <c r="AA4054" s="15">
        <v>0</v>
      </c>
      <c r="AB4054" s="13">
        <v>0</v>
      </c>
      <c r="AC4054" s="15">
        <v>0</v>
      </c>
      <c r="AD4054" s="13">
        <v>0</v>
      </c>
      <c r="AE4054" s="15">
        <v>0</v>
      </c>
      <c r="AF4054" s="13">
        <v>0</v>
      </c>
      <c r="AG4054" s="15">
        <v>0</v>
      </c>
      <c r="AH4054" s="13">
        <v>0</v>
      </c>
      <c r="AI4054" s="15">
        <v>0</v>
      </c>
      <c r="AJ4054" s="11" t="s">
        <v>17</v>
      </c>
      <c r="AK4054" s="11" t="s">
        <v>1398</v>
      </c>
      <c r="AL4054" s="22">
        <f t="shared" si="189"/>
        <v>2317</v>
      </c>
      <c r="AM4054" s="11" t="str">
        <f>VLOOKUP(O4054,Sheet2!$D$6:$E$14,2,FALSE)</f>
        <v>Spare parts</v>
      </c>
      <c r="AN4054" s="11" t="str">
        <f>VLOOKUP(F4054,Sheet2!$E$10:$F$13,2,FALSE)</f>
        <v>SPM</v>
      </c>
      <c r="AO4054" s="35" t="s">
        <v>14668</v>
      </c>
      <c r="AP4054">
        <f>MATCH(AN4054,Sheet2!$F$5:$F$18,0)</f>
        <v>6</v>
      </c>
      <c r="AQ4054">
        <f>MATCH(AO4054,Sheet2!$F$5:$K$5,0)</f>
        <v>6</v>
      </c>
      <c r="AR4054" s="33">
        <f>INDEX(Sheet2!$F$5:$K$18,OPaL!AP4054,OPaL!AQ4054)</f>
        <v>0.15</v>
      </c>
      <c r="AS4054" s="1">
        <f t="shared" si="191"/>
        <v>2029.8</v>
      </c>
    </row>
    <row r="4055" spans="1:45" x14ac:dyDescent="0.2">
      <c r="A4055" s="11" t="s">
        <v>4037</v>
      </c>
      <c r="B4055" s="11" t="s">
        <v>4038</v>
      </c>
      <c r="C4055" s="11" t="s">
        <v>13575</v>
      </c>
      <c r="D4055" s="21">
        <v>42975</v>
      </c>
      <c r="E4055" s="21" t="s">
        <v>9697</v>
      </c>
      <c r="F4055" s="21" t="s">
        <v>14659</v>
      </c>
      <c r="G4055" s="11" t="s">
        <v>2</v>
      </c>
      <c r="H4055" s="11" t="s">
        <v>16</v>
      </c>
      <c r="I4055" s="11" t="s">
        <v>4</v>
      </c>
      <c r="J4055" s="12">
        <v>1</v>
      </c>
      <c r="K4055" s="12">
        <v>2388</v>
      </c>
      <c r="L4055" s="12">
        <v>0</v>
      </c>
      <c r="M4055" s="12">
        <v>0</v>
      </c>
      <c r="N4055" s="12">
        <f t="shared" si="190"/>
        <v>2388</v>
      </c>
      <c r="O4055" s="11" t="s">
        <v>5</v>
      </c>
      <c r="P4055" s="13">
        <v>0</v>
      </c>
      <c r="Q4055" s="11" t="s">
        <v>6</v>
      </c>
      <c r="R4055" s="13">
        <v>0</v>
      </c>
      <c r="S4055" s="13">
        <v>0</v>
      </c>
      <c r="T4055" s="11" t="s">
        <v>7</v>
      </c>
      <c r="U4055" s="11" t="s">
        <v>8</v>
      </c>
      <c r="V4055" s="15">
        <v>0</v>
      </c>
      <c r="W4055" s="13">
        <v>0</v>
      </c>
      <c r="X4055" s="15">
        <v>0</v>
      </c>
      <c r="Y4055" s="15">
        <v>0</v>
      </c>
      <c r="Z4055" s="13">
        <v>0</v>
      </c>
      <c r="AA4055" s="15">
        <v>0</v>
      </c>
      <c r="AB4055" s="13">
        <v>0</v>
      </c>
      <c r="AC4055" s="15">
        <v>0</v>
      </c>
      <c r="AD4055" s="13">
        <v>0</v>
      </c>
      <c r="AE4055" s="15">
        <v>0</v>
      </c>
      <c r="AF4055" s="13">
        <v>0</v>
      </c>
      <c r="AG4055" s="15">
        <v>0</v>
      </c>
      <c r="AH4055" s="13">
        <v>0</v>
      </c>
      <c r="AI4055" s="15">
        <v>0</v>
      </c>
      <c r="AJ4055" s="11" t="s">
        <v>17</v>
      </c>
      <c r="AK4055" s="11" t="s">
        <v>1398</v>
      </c>
      <c r="AL4055" s="22">
        <f t="shared" si="189"/>
        <v>2317</v>
      </c>
      <c r="AM4055" s="11" t="str">
        <f>VLOOKUP(O4055,Sheet2!$D$6:$E$14,2,FALSE)</f>
        <v>Spare parts</v>
      </c>
      <c r="AN4055" s="11" t="str">
        <f>VLOOKUP(F4055,Sheet2!$E$10:$F$13,2,FALSE)</f>
        <v>SPM</v>
      </c>
      <c r="AO4055" s="35" t="s">
        <v>14668</v>
      </c>
      <c r="AP4055">
        <f>MATCH(AN4055,Sheet2!$F$5:$F$18,0)</f>
        <v>6</v>
      </c>
      <c r="AQ4055">
        <f>MATCH(AO4055,Sheet2!$F$5:$K$5,0)</f>
        <v>6</v>
      </c>
      <c r="AR4055" s="33">
        <f>INDEX(Sheet2!$F$5:$K$18,OPaL!AP4055,OPaL!AQ4055)</f>
        <v>0.15</v>
      </c>
      <c r="AS4055" s="1">
        <f t="shared" si="191"/>
        <v>2029.8</v>
      </c>
    </row>
    <row r="4056" spans="1:45" x14ac:dyDescent="0.2">
      <c r="A4056" s="11" t="s">
        <v>387</v>
      </c>
      <c r="B4056" s="11" t="s">
        <v>388</v>
      </c>
      <c r="C4056" s="11" t="s">
        <v>13576</v>
      </c>
      <c r="D4056" s="21">
        <v>44770</v>
      </c>
      <c r="E4056" s="21" t="s">
        <v>9697</v>
      </c>
      <c r="F4056" s="21" t="s">
        <v>14659</v>
      </c>
      <c r="G4056" s="11" t="s">
        <v>2</v>
      </c>
      <c r="H4056" s="11" t="s">
        <v>16</v>
      </c>
      <c r="I4056" s="11" t="s">
        <v>4</v>
      </c>
      <c r="J4056" s="12">
        <v>2</v>
      </c>
      <c r="K4056" s="12">
        <v>2378.6799999999998</v>
      </c>
      <c r="L4056" s="12">
        <v>0</v>
      </c>
      <c r="M4056" s="12">
        <v>0</v>
      </c>
      <c r="N4056" s="12">
        <f t="shared" si="190"/>
        <v>2378.6799999999998</v>
      </c>
      <c r="O4056" s="11" t="s">
        <v>5</v>
      </c>
      <c r="P4056" s="13">
        <v>0</v>
      </c>
      <c r="Q4056" s="11" t="s">
        <v>6</v>
      </c>
      <c r="R4056" s="13">
        <v>0</v>
      </c>
      <c r="S4056" s="13">
        <v>0</v>
      </c>
      <c r="T4056" s="11" t="s">
        <v>7</v>
      </c>
      <c r="U4056" s="11" t="s">
        <v>8</v>
      </c>
      <c r="V4056" s="15">
        <v>0</v>
      </c>
      <c r="W4056" s="13">
        <v>0</v>
      </c>
      <c r="X4056" s="15">
        <v>0</v>
      </c>
      <c r="Y4056" s="15">
        <v>0</v>
      </c>
      <c r="Z4056" s="13">
        <v>0</v>
      </c>
      <c r="AA4056" s="15">
        <v>0</v>
      </c>
      <c r="AB4056" s="13">
        <v>0</v>
      </c>
      <c r="AC4056" s="15">
        <v>0</v>
      </c>
      <c r="AD4056" s="13">
        <v>0</v>
      </c>
      <c r="AE4056" s="15">
        <v>0</v>
      </c>
      <c r="AF4056" s="13">
        <v>0</v>
      </c>
      <c r="AG4056" s="15">
        <v>0</v>
      </c>
      <c r="AH4056" s="13">
        <v>0</v>
      </c>
      <c r="AI4056" s="15">
        <v>0</v>
      </c>
      <c r="AJ4056" s="11" t="s">
        <v>17</v>
      </c>
      <c r="AK4056" s="11" t="s">
        <v>13</v>
      </c>
      <c r="AL4056" s="22">
        <f t="shared" si="189"/>
        <v>522</v>
      </c>
      <c r="AM4056" s="11" t="str">
        <f>VLOOKUP(O4056,Sheet2!$D$6:$E$14,2,FALSE)</f>
        <v>Spare parts</v>
      </c>
      <c r="AN4056" s="11" t="str">
        <f>VLOOKUP(F4056,Sheet2!$E$10:$F$13,2,FALSE)</f>
        <v>SPM</v>
      </c>
      <c r="AO4056" s="35" t="s">
        <v>14668</v>
      </c>
      <c r="AP4056">
        <f>MATCH(AN4056,Sheet2!$F$5:$F$18,0)</f>
        <v>6</v>
      </c>
      <c r="AQ4056">
        <f>MATCH(AO4056,Sheet2!$F$5:$K$5,0)</f>
        <v>6</v>
      </c>
      <c r="AR4056" s="33">
        <f>INDEX(Sheet2!$F$5:$K$18,OPaL!AP4056,OPaL!AQ4056)</f>
        <v>0.15</v>
      </c>
      <c r="AS4056" s="1">
        <f t="shared" si="191"/>
        <v>2021.8779999999997</v>
      </c>
    </row>
    <row r="4057" spans="1:45" x14ac:dyDescent="0.2">
      <c r="A4057" s="11" t="s">
        <v>401</v>
      </c>
      <c r="B4057" s="11" t="s">
        <v>402</v>
      </c>
      <c r="C4057" s="11" t="s">
        <v>13577</v>
      </c>
      <c r="D4057" s="21">
        <v>44770</v>
      </c>
      <c r="E4057" s="21" t="s">
        <v>9697</v>
      </c>
      <c r="F4057" s="21" t="s">
        <v>14659</v>
      </c>
      <c r="G4057" s="11" t="s">
        <v>2</v>
      </c>
      <c r="H4057" s="11" t="s">
        <v>16</v>
      </c>
      <c r="I4057" s="11" t="s">
        <v>4</v>
      </c>
      <c r="J4057" s="12">
        <v>2</v>
      </c>
      <c r="K4057" s="12">
        <v>2378.6799999999998</v>
      </c>
      <c r="L4057" s="12">
        <v>0</v>
      </c>
      <c r="M4057" s="12">
        <v>0</v>
      </c>
      <c r="N4057" s="12">
        <f t="shared" si="190"/>
        <v>2378.6799999999998</v>
      </c>
      <c r="O4057" s="11" t="s">
        <v>5</v>
      </c>
      <c r="P4057" s="13">
        <v>0</v>
      </c>
      <c r="Q4057" s="11" t="s">
        <v>6</v>
      </c>
      <c r="R4057" s="13">
        <v>0</v>
      </c>
      <c r="S4057" s="13">
        <v>0</v>
      </c>
      <c r="T4057" s="11" t="s">
        <v>7</v>
      </c>
      <c r="U4057" s="11" t="s">
        <v>8</v>
      </c>
      <c r="V4057" s="15">
        <v>0</v>
      </c>
      <c r="W4057" s="13">
        <v>0</v>
      </c>
      <c r="X4057" s="15">
        <v>0</v>
      </c>
      <c r="Y4057" s="15">
        <v>0</v>
      </c>
      <c r="Z4057" s="13">
        <v>0</v>
      </c>
      <c r="AA4057" s="15">
        <v>0</v>
      </c>
      <c r="AB4057" s="13">
        <v>0</v>
      </c>
      <c r="AC4057" s="15">
        <v>0</v>
      </c>
      <c r="AD4057" s="13">
        <v>0</v>
      </c>
      <c r="AE4057" s="15">
        <v>0</v>
      </c>
      <c r="AF4057" s="13">
        <v>0</v>
      </c>
      <c r="AG4057" s="15">
        <v>0</v>
      </c>
      <c r="AH4057" s="13">
        <v>0</v>
      </c>
      <c r="AI4057" s="15">
        <v>0</v>
      </c>
      <c r="AJ4057" s="11" t="s">
        <v>17</v>
      </c>
      <c r="AK4057" s="11" t="s">
        <v>13</v>
      </c>
      <c r="AL4057" s="22">
        <f t="shared" si="189"/>
        <v>522</v>
      </c>
      <c r="AM4057" s="11" t="str">
        <f>VLOOKUP(O4057,Sheet2!$D$6:$E$14,2,FALSE)</f>
        <v>Spare parts</v>
      </c>
      <c r="AN4057" s="11" t="str">
        <f>VLOOKUP(F4057,Sheet2!$E$10:$F$13,2,FALSE)</f>
        <v>SPM</v>
      </c>
      <c r="AO4057" s="35" t="s">
        <v>14668</v>
      </c>
      <c r="AP4057">
        <f>MATCH(AN4057,Sheet2!$F$5:$F$18,0)</f>
        <v>6</v>
      </c>
      <c r="AQ4057">
        <f>MATCH(AO4057,Sheet2!$F$5:$K$5,0)</f>
        <v>6</v>
      </c>
      <c r="AR4057" s="33">
        <f>INDEX(Sheet2!$F$5:$K$18,OPaL!AP4057,OPaL!AQ4057)</f>
        <v>0.15</v>
      </c>
      <c r="AS4057" s="1">
        <f t="shared" si="191"/>
        <v>2021.8779999999997</v>
      </c>
    </row>
    <row r="4058" spans="1:45" x14ac:dyDescent="0.2">
      <c r="A4058" s="11" t="s">
        <v>413</v>
      </c>
      <c r="B4058" s="11" t="s">
        <v>414</v>
      </c>
      <c r="C4058" s="11" t="s">
        <v>13578</v>
      </c>
      <c r="D4058" s="21">
        <v>44770</v>
      </c>
      <c r="E4058" s="21" t="s">
        <v>9697</v>
      </c>
      <c r="F4058" s="21" t="s">
        <v>14659</v>
      </c>
      <c r="G4058" s="11" t="s">
        <v>2</v>
      </c>
      <c r="H4058" s="11" t="s">
        <v>16</v>
      </c>
      <c r="I4058" s="11" t="s">
        <v>4</v>
      </c>
      <c r="J4058" s="12">
        <v>2</v>
      </c>
      <c r="K4058" s="12">
        <v>2378.6799999999998</v>
      </c>
      <c r="L4058" s="12">
        <v>0</v>
      </c>
      <c r="M4058" s="12">
        <v>0</v>
      </c>
      <c r="N4058" s="12">
        <f t="shared" si="190"/>
        <v>2378.6799999999998</v>
      </c>
      <c r="O4058" s="11" t="s">
        <v>5</v>
      </c>
      <c r="P4058" s="13">
        <v>0</v>
      </c>
      <c r="Q4058" s="11" t="s">
        <v>6</v>
      </c>
      <c r="R4058" s="13">
        <v>0</v>
      </c>
      <c r="S4058" s="13">
        <v>0</v>
      </c>
      <c r="T4058" s="11" t="s">
        <v>7</v>
      </c>
      <c r="U4058" s="11" t="s">
        <v>8</v>
      </c>
      <c r="V4058" s="15">
        <v>0</v>
      </c>
      <c r="W4058" s="13">
        <v>0</v>
      </c>
      <c r="X4058" s="15">
        <v>0</v>
      </c>
      <c r="Y4058" s="15">
        <v>0</v>
      </c>
      <c r="Z4058" s="13">
        <v>0</v>
      </c>
      <c r="AA4058" s="15">
        <v>0</v>
      </c>
      <c r="AB4058" s="13">
        <v>0</v>
      </c>
      <c r="AC4058" s="15">
        <v>0</v>
      </c>
      <c r="AD4058" s="13">
        <v>0</v>
      </c>
      <c r="AE4058" s="15">
        <v>0</v>
      </c>
      <c r="AF4058" s="13">
        <v>0</v>
      </c>
      <c r="AG4058" s="15">
        <v>0</v>
      </c>
      <c r="AH4058" s="13">
        <v>0</v>
      </c>
      <c r="AI4058" s="15">
        <v>0</v>
      </c>
      <c r="AJ4058" s="11" t="s">
        <v>17</v>
      </c>
      <c r="AK4058" s="11" t="s">
        <v>13</v>
      </c>
      <c r="AL4058" s="22">
        <f t="shared" si="189"/>
        <v>522</v>
      </c>
      <c r="AM4058" s="11" t="str">
        <f>VLOOKUP(O4058,Sheet2!$D$6:$E$14,2,FALSE)</f>
        <v>Spare parts</v>
      </c>
      <c r="AN4058" s="11" t="str">
        <f>VLOOKUP(F4058,Sheet2!$E$10:$F$13,2,FALSE)</f>
        <v>SPM</v>
      </c>
      <c r="AO4058" s="35" t="s">
        <v>14668</v>
      </c>
      <c r="AP4058">
        <f>MATCH(AN4058,Sheet2!$F$5:$F$18,0)</f>
        <v>6</v>
      </c>
      <c r="AQ4058">
        <f>MATCH(AO4058,Sheet2!$F$5:$K$5,0)</f>
        <v>6</v>
      </c>
      <c r="AR4058" s="33">
        <f>INDEX(Sheet2!$F$5:$K$18,OPaL!AP4058,OPaL!AQ4058)</f>
        <v>0.15</v>
      </c>
      <c r="AS4058" s="1">
        <f t="shared" si="191"/>
        <v>2021.8779999999997</v>
      </c>
    </row>
    <row r="4059" spans="1:45" x14ac:dyDescent="0.2">
      <c r="A4059" s="11" t="s">
        <v>415</v>
      </c>
      <c r="B4059" s="11" t="s">
        <v>416</v>
      </c>
      <c r="C4059" s="11" t="s">
        <v>13579</v>
      </c>
      <c r="D4059" s="21">
        <v>44770</v>
      </c>
      <c r="E4059" s="21" t="s">
        <v>9697</v>
      </c>
      <c r="F4059" s="21" t="s">
        <v>14659</v>
      </c>
      <c r="G4059" s="11" t="s">
        <v>2</v>
      </c>
      <c r="H4059" s="11" t="s">
        <v>16</v>
      </c>
      <c r="I4059" s="11" t="s">
        <v>4</v>
      </c>
      <c r="J4059" s="12">
        <v>2</v>
      </c>
      <c r="K4059" s="12">
        <v>2378.6799999999998</v>
      </c>
      <c r="L4059" s="12">
        <v>0</v>
      </c>
      <c r="M4059" s="12">
        <v>0</v>
      </c>
      <c r="N4059" s="12">
        <f t="shared" si="190"/>
        <v>2378.6799999999998</v>
      </c>
      <c r="O4059" s="11" t="s">
        <v>5</v>
      </c>
      <c r="P4059" s="13">
        <v>0</v>
      </c>
      <c r="Q4059" s="11" t="s">
        <v>6</v>
      </c>
      <c r="R4059" s="13">
        <v>0</v>
      </c>
      <c r="S4059" s="13">
        <v>0</v>
      </c>
      <c r="T4059" s="11" t="s">
        <v>7</v>
      </c>
      <c r="U4059" s="11" t="s">
        <v>8</v>
      </c>
      <c r="V4059" s="15">
        <v>0</v>
      </c>
      <c r="W4059" s="13">
        <v>0</v>
      </c>
      <c r="X4059" s="15">
        <v>0</v>
      </c>
      <c r="Y4059" s="15">
        <v>0</v>
      </c>
      <c r="Z4059" s="13">
        <v>0</v>
      </c>
      <c r="AA4059" s="15">
        <v>0</v>
      </c>
      <c r="AB4059" s="13">
        <v>0</v>
      </c>
      <c r="AC4059" s="15">
        <v>0</v>
      </c>
      <c r="AD4059" s="13">
        <v>0</v>
      </c>
      <c r="AE4059" s="15">
        <v>0</v>
      </c>
      <c r="AF4059" s="13">
        <v>0</v>
      </c>
      <c r="AG4059" s="15">
        <v>0</v>
      </c>
      <c r="AH4059" s="13">
        <v>0</v>
      </c>
      <c r="AI4059" s="15">
        <v>0</v>
      </c>
      <c r="AJ4059" s="11" t="s">
        <v>17</v>
      </c>
      <c r="AK4059" s="11" t="s">
        <v>13</v>
      </c>
      <c r="AL4059" s="22">
        <f t="shared" si="189"/>
        <v>522</v>
      </c>
      <c r="AM4059" s="11" t="str">
        <f>VLOOKUP(O4059,Sheet2!$D$6:$E$14,2,FALSE)</f>
        <v>Spare parts</v>
      </c>
      <c r="AN4059" s="11" t="str">
        <f>VLOOKUP(F4059,Sheet2!$E$10:$F$13,2,FALSE)</f>
        <v>SPM</v>
      </c>
      <c r="AO4059" s="35" t="s">
        <v>14668</v>
      </c>
      <c r="AP4059">
        <f>MATCH(AN4059,Sheet2!$F$5:$F$18,0)</f>
        <v>6</v>
      </c>
      <c r="AQ4059">
        <f>MATCH(AO4059,Sheet2!$F$5:$K$5,0)</f>
        <v>6</v>
      </c>
      <c r="AR4059" s="33">
        <f>INDEX(Sheet2!$F$5:$K$18,OPaL!AP4059,OPaL!AQ4059)</f>
        <v>0.15</v>
      </c>
      <c r="AS4059" s="1">
        <f t="shared" si="191"/>
        <v>2021.8779999999997</v>
      </c>
    </row>
    <row r="4060" spans="1:45" x14ac:dyDescent="0.2">
      <c r="A4060" s="11" t="s">
        <v>300</v>
      </c>
      <c r="B4060" s="11" t="s">
        <v>301</v>
      </c>
      <c r="C4060" s="11" t="s">
        <v>13580</v>
      </c>
      <c r="D4060" s="21">
        <v>44770</v>
      </c>
      <c r="E4060" s="21" t="s">
        <v>9697</v>
      </c>
      <c r="F4060" s="21" t="s">
        <v>14659</v>
      </c>
      <c r="G4060" s="11" t="s">
        <v>2</v>
      </c>
      <c r="H4060" s="11" t="s">
        <v>16</v>
      </c>
      <c r="I4060" s="11" t="s">
        <v>4</v>
      </c>
      <c r="J4060" s="12">
        <v>4</v>
      </c>
      <c r="K4060" s="12">
        <v>2378.66</v>
      </c>
      <c r="L4060" s="12">
        <v>0</v>
      </c>
      <c r="M4060" s="12">
        <v>0</v>
      </c>
      <c r="N4060" s="12">
        <f t="shared" si="190"/>
        <v>2378.66</v>
      </c>
      <c r="O4060" s="11" t="s">
        <v>5</v>
      </c>
      <c r="P4060" s="13">
        <v>0</v>
      </c>
      <c r="Q4060" s="11" t="s">
        <v>6</v>
      </c>
      <c r="R4060" s="13">
        <v>0</v>
      </c>
      <c r="S4060" s="13">
        <v>0</v>
      </c>
      <c r="T4060" s="11" t="s">
        <v>7</v>
      </c>
      <c r="U4060" s="11" t="s">
        <v>8</v>
      </c>
      <c r="V4060" s="15">
        <v>0</v>
      </c>
      <c r="W4060" s="13">
        <v>0</v>
      </c>
      <c r="X4060" s="15">
        <v>0</v>
      </c>
      <c r="Y4060" s="15">
        <v>0</v>
      </c>
      <c r="Z4060" s="13">
        <v>0</v>
      </c>
      <c r="AA4060" s="15">
        <v>0</v>
      </c>
      <c r="AB4060" s="13">
        <v>0</v>
      </c>
      <c r="AC4060" s="15">
        <v>0</v>
      </c>
      <c r="AD4060" s="13">
        <v>0</v>
      </c>
      <c r="AE4060" s="15">
        <v>0</v>
      </c>
      <c r="AF4060" s="13">
        <v>0</v>
      </c>
      <c r="AG4060" s="15">
        <v>0</v>
      </c>
      <c r="AH4060" s="13">
        <v>0</v>
      </c>
      <c r="AI4060" s="15">
        <v>0</v>
      </c>
      <c r="AJ4060" s="11" t="s">
        <v>17</v>
      </c>
      <c r="AK4060" s="11" t="s">
        <v>13</v>
      </c>
      <c r="AL4060" s="22">
        <f t="shared" si="189"/>
        <v>522</v>
      </c>
      <c r="AM4060" s="11" t="str">
        <f>VLOOKUP(O4060,Sheet2!$D$6:$E$14,2,FALSE)</f>
        <v>Spare parts</v>
      </c>
      <c r="AN4060" s="11" t="str">
        <f>VLOOKUP(F4060,Sheet2!$E$10:$F$13,2,FALSE)</f>
        <v>SPM</v>
      </c>
      <c r="AO4060" s="35" t="s">
        <v>14668</v>
      </c>
      <c r="AP4060">
        <f>MATCH(AN4060,Sheet2!$F$5:$F$18,0)</f>
        <v>6</v>
      </c>
      <c r="AQ4060">
        <f>MATCH(AO4060,Sheet2!$F$5:$K$5,0)</f>
        <v>6</v>
      </c>
      <c r="AR4060" s="33">
        <f>INDEX(Sheet2!$F$5:$K$18,OPaL!AP4060,OPaL!AQ4060)</f>
        <v>0.15</v>
      </c>
      <c r="AS4060" s="1">
        <f t="shared" si="191"/>
        <v>2021.8609999999999</v>
      </c>
    </row>
    <row r="4061" spans="1:45" x14ac:dyDescent="0.2">
      <c r="A4061" s="11" t="s">
        <v>7569</v>
      </c>
      <c r="B4061" s="11" t="s">
        <v>7570</v>
      </c>
      <c r="C4061" s="11" t="s">
        <v>13581</v>
      </c>
      <c r="D4061" s="21">
        <v>45266</v>
      </c>
      <c r="E4061" s="21" t="s">
        <v>9725</v>
      </c>
      <c r="F4061" s="21" t="s">
        <v>14658</v>
      </c>
      <c r="G4061" s="11" t="s">
        <v>2</v>
      </c>
      <c r="H4061" s="11" t="s">
        <v>3</v>
      </c>
      <c r="I4061" s="11" t="s">
        <v>4</v>
      </c>
      <c r="J4061" s="12">
        <v>3</v>
      </c>
      <c r="K4061" s="12">
        <v>2375.77</v>
      </c>
      <c r="L4061" s="12">
        <v>0</v>
      </c>
      <c r="M4061" s="12">
        <v>0</v>
      </c>
      <c r="N4061" s="12">
        <f t="shared" si="190"/>
        <v>2375.77</v>
      </c>
      <c r="O4061" s="11" t="s">
        <v>5</v>
      </c>
      <c r="P4061" s="13">
        <v>0</v>
      </c>
      <c r="Q4061" s="11" t="s">
        <v>6</v>
      </c>
      <c r="R4061" s="13">
        <v>0</v>
      </c>
      <c r="S4061" s="13">
        <v>0</v>
      </c>
      <c r="T4061" s="11" t="s">
        <v>7</v>
      </c>
      <c r="U4061" s="11" t="s">
        <v>8</v>
      </c>
      <c r="V4061" s="15">
        <v>0</v>
      </c>
      <c r="W4061" s="13">
        <v>0</v>
      </c>
      <c r="X4061" s="15">
        <v>0</v>
      </c>
      <c r="Y4061" s="15">
        <v>0</v>
      </c>
      <c r="Z4061" s="13">
        <v>0</v>
      </c>
      <c r="AA4061" s="15">
        <v>0</v>
      </c>
      <c r="AB4061" s="13">
        <v>0</v>
      </c>
      <c r="AC4061" s="15">
        <v>0</v>
      </c>
      <c r="AD4061" s="13">
        <v>0</v>
      </c>
      <c r="AE4061" s="15">
        <v>0</v>
      </c>
      <c r="AF4061" s="13">
        <v>0</v>
      </c>
      <c r="AG4061" s="15">
        <v>0</v>
      </c>
      <c r="AH4061" s="13">
        <v>0</v>
      </c>
      <c r="AI4061" s="15">
        <v>0</v>
      </c>
      <c r="AJ4061" s="11" t="s">
        <v>9</v>
      </c>
      <c r="AK4061" s="11" t="s">
        <v>10</v>
      </c>
      <c r="AL4061" s="22">
        <f t="shared" si="189"/>
        <v>26</v>
      </c>
      <c r="AM4061" s="11" t="str">
        <f>VLOOKUP(O4061,Sheet2!$D$6:$E$14,2,FALSE)</f>
        <v>Spare parts</v>
      </c>
      <c r="AN4061" s="11" t="str">
        <f>VLOOKUP(F4061,Sheet2!$E$10:$F$13,2,FALSE)</f>
        <v>SPE</v>
      </c>
      <c r="AO4061" s="35" t="s">
        <v>14664</v>
      </c>
      <c r="AP4061">
        <f>MATCH(AN4061,Sheet2!$F$5:$F$18,0)</f>
        <v>7</v>
      </c>
      <c r="AQ4061">
        <f>MATCH(AO4061,Sheet2!$F$5:$K$5,0)</f>
        <v>2</v>
      </c>
      <c r="AR4061" s="33">
        <f>INDEX(Sheet2!$F$5:$K$18,OPaL!AP4061,OPaL!AQ4061)</f>
        <v>0</v>
      </c>
      <c r="AS4061" s="1">
        <f t="shared" si="191"/>
        <v>2375.77</v>
      </c>
    </row>
    <row r="4062" spans="1:45" x14ac:dyDescent="0.2">
      <c r="A4062" s="11" t="s">
        <v>3063</v>
      </c>
      <c r="B4062" s="11" t="s">
        <v>3064</v>
      </c>
      <c r="C4062" s="11" t="s">
        <v>13582</v>
      </c>
      <c r="D4062" s="21">
        <v>42963</v>
      </c>
      <c r="E4062" s="21" t="s">
        <v>9697</v>
      </c>
      <c r="F4062" s="21" t="s">
        <v>14659</v>
      </c>
      <c r="G4062" s="11" t="s">
        <v>2</v>
      </c>
      <c r="H4062" s="11" t="s">
        <v>16</v>
      </c>
      <c r="I4062" s="11" t="s">
        <v>4</v>
      </c>
      <c r="J4062" s="13">
        <v>2</v>
      </c>
      <c r="K4062" s="12">
        <v>2369.98</v>
      </c>
      <c r="L4062" s="12">
        <v>0</v>
      </c>
      <c r="M4062" s="12">
        <v>0</v>
      </c>
      <c r="N4062" s="12">
        <f t="shared" si="190"/>
        <v>2369.98</v>
      </c>
      <c r="O4062" s="11" t="s">
        <v>5</v>
      </c>
      <c r="P4062" s="13">
        <v>0</v>
      </c>
      <c r="Q4062" s="11" t="s">
        <v>6</v>
      </c>
      <c r="R4062" s="13">
        <v>0</v>
      </c>
      <c r="S4062" s="13">
        <v>0</v>
      </c>
      <c r="T4062" s="11" t="s">
        <v>7</v>
      </c>
      <c r="U4062" s="11" t="s">
        <v>8</v>
      </c>
      <c r="V4062" s="15">
        <v>0</v>
      </c>
      <c r="W4062" s="13">
        <v>0</v>
      </c>
      <c r="X4062" s="15">
        <v>0</v>
      </c>
      <c r="Y4062" s="15">
        <v>0</v>
      </c>
      <c r="Z4062" s="13">
        <v>0</v>
      </c>
      <c r="AA4062" s="15">
        <v>0</v>
      </c>
      <c r="AB4062" s="13">
        <v>0</v>
      </c>
      <c r="AC4062" s="15">
        <v>0</v>
      </c>
      <c r="AD4062" s="13">
        <v>0</v>
      </c>
      <c r="AE4062" s="15">
        <v>0</v>
      </c>
      <c r="AF4062" s="13">
        <v>0</v>
      </c>
      <c r="AG4062" s="15">
        <v>0</v>
      </c>
      <c r="AH4062" s="13">
        <v>0</v>
      </c>
      <c r="AI4062" s="15">
        <v>0</v>
      </c>
      <c r="AJ4062" s="11" t="s">
        <v>17</v>
      </c>
      <c r="AK4062" s="11" t="s">
        <v>13</v>
      </c>
      <c r="AL4062" s="22">
        <f t="shared" si="189"/>
        <v>2329</v>
      </c>
      <c r="AM4062" s="11" t="str">
        <f>VLOOKUP(O4062,Sheet2!$D$6:$E$14,2,FALSE)</f>
        <v>Spare parts</v>
      </c>
      <c r="AN4062" s="11" t="str">
        <f>VLOOKUP(F4062,Sheet2!$E$10:$F$13,2,FALSE)</f>
        <v>SPM</v>
      </c>
      <c r="AO4062" s="35" t="s">
        <v>14668</v>
      </c>
      <c r="AP4062">
        <f>MATCH(AN4062,Sheet2!$F$5:$F$18,0)</f>
        <v>6</v>
      </c>
      <c r="AQ4062">
        <f>MATCH(AO4062,Sheet2!$F$5:$K$5,0)</f>
        <v>6</v>
      </c>
      <c r="AR4062" s="33">
        <f>INDEX(Sheet2!$F$5:$K$18,OPaL!AP4062,OPaL!AQ4062)</f>
        <v>0.15</v>
      </c>
      <c r="AS4062" s="1">
        <f t="shared" si="191"/>
        <v>2014.4829999999999</v>
      </c>
    </row>
    <row r="4063" spans="1:45" x14ac:dyDescent="0.2">
      <c r="A4063" s="11" t="s">
        <v>3065</v>
      </c>
      <c r="B4063" s="11" t="s">
        <v>3066</v>
      </c>
      <c r="C4063" s="11" t="s">
        <v>13583</v>
      </c>
      <c r="D4063" s="21">
        <v>42963</v>
      </c>
      <c r="E4063" s="21"/>
      <c r="F4063" s="21" t="s">
        <v>14659</v>
      </c>
      <c r="G4063" s="11" t="s">
        <v>2</v>
      </c>
      <c r="H4063" s="11" t="s">
        <v>16</v>
      </c>
      <c r="I4063" s="11" t="s">
        <v>4</v>
      </c>
      <c r="J4063" s="13">
        <v>2</v>
      </c>
      <c r="K4063" s="12">
        <v>2369.98</v>
      </c>
      <c r="L4063" s="12">
        <v>0</v>
      </c>
      <c r="M4063" s="12">
        <v>0</v>
      </c>
      <c r="N4063" s="12">
        <f t="shared" si="190"/>
        <v>2369.98</v>
      </c>
      <c r="O4063" s="11" t="s">
        <v>5</v>
      </c>
      <c r="P4063" s="13">
        <v>0</v>
      </c>
      <c r="Q4063" s="11" t="s">
        <v>6</v>
      </c>
      <c r="R4063" s="13">
        <v>0</v>
      </c>
      <c r="S4063" s="13">
        <v>0</v>
      </c>
      <c r="T4063" s="11" t="s">
        <v>7</v>
      </c>
      <c r="U4063" s="11" t="s">
        <v>8</v>
      </c>
      <c r="V4063" s="15">
        <v>0</v>
      </c>
      <c r="W4063" s="13">
        <v>0</v>
      </c>
      <c r="X4063" s="15">
        <v>0</v>
      </c>
      <c r="Y4063" s="15">
        <v>0</v>
      </c>
      <c r="Z4063" s="13">
        <v>0</v>
      </c>
      <c r="AA4063" s="15">
        <v>0</v>
      </c>
      <c r="AB4063" s="13">
        <v>0</v>
      </c>
      <c r="AC4063" s="15">
        <v>0</v>
      </c>
      <c r="AD4063" s="13">
        <v>0</v>
      </c>
      <c r="AE4063" s="15">
        <v>0</v>
      </c>
      <c r="AF4063" s="13">
        <v>0</v>
      </c>
      <c r="AG4063" s="15">
        <v>0</v>
      </c>
      <c r="AH4063" s="13">
        <v>0</v>
      </c>
      <c r="AI4063" s="15">
        <v>0</v>
      </c>
      <c r="AJ4063" s="11" t="s">
        <v>17</v>
      </c>
      <c r="AK4063" s="11" t="s">
        <v>13</v>
      </c>
      <c r="AL4063" s="22">
        <f t="shared" si="189"/>
        <v>2329</v>
      </c>
      <c r="AM4063" s="11" t="str">
        <f>VLOOKUP(O4063,Sheet2!$D$6:$E$14,2,FALSE)</f>
        <v>Spare parts</v>
      </c>
      <c r="AN4063" s="11" t="str">
        <f>VLOOKUP(F4063,Sheet2!$E$10:$F$13,2,FALSE)</f>
        <v>SPM</v>
      </c>
      <c r="AO4063" s="35" t="s">
        <v>14668</v>
      </c>
      <c r="AP4063">
        <f>MATCH(AN4063,Sheet2!$F$5:$F$18,0)</f>
        <v>6</v>
      </c>
      <c r="AQ4063">
        <f>MATCH(AO4063,Sheet2!$F$5:$K$5,0)</f>
        <v>6</v>
      </c>
      <c r="AR4063" s="33">
        <f>INDEX(Sheet2!$F$5:$K$18,OPaL!AP4063,OPaL!AQ4063)</f>
        <v>0.15</v>
      </c>
      <c r="AS4063" s="1">
        <f t="shared" si="191"/>
        <v>2014.4829999999999</v>
      </c>
    </row>
    <row r="4064" spans="1:45" x14ac:dyDescent="0.2">
      <c r="A4064" s="11" t="s">
        <v>379</v>
      </c>
      <c r="B4064" s="11" t="s">
        <v>380</v>
      </c>
      <c r="C4064" s="11" t="s">
        <v>13584</v>
      </c>
      <c r="D4064" s="21">
        <v>44770</v>
      </c>
      <c r="E4064" s="21" t="s">
        <v>9697</v>
      </c>
      <c r="F4064" s="21" t="s">
        <v>14659</v>
      </c>
      <c r="G4064" s="11" t="s">
        <v>2</v>
      </c>
      <c r="H4064" s="11" t="s">
        <v>16</v>
      </c>
      <c r="I4064" s="11" t="s">
        <v>4</v>
      </c>
      <c r="J4064" s="12">
        <v>2</v>
      </c>
      <c r="K4064" s="12">
        <v>2366.46</v>
      </c>
      <c r="L4064" s="12">
        <v>0</v>
      </c>
      <c r="M4064" s="12">
        <v>0</v>
      </c>
      <c r="N4064" s="12">
        <f t="shared" si="190"/>
        <v>2366.46</v>
      </c>
      <c r="O4064" s="11" t="s">
        <v>5</v>
      </c>
      <c r="P4064" s="13">
        <v>0</v>
      </c>
      <c r="Q4064" s="11" t="s">
        <v>6</v>
      </c>
      <c r="R4064" s="13">
        <v>0</v>
      </c>
      <c r="S4064" s="13">
        <v>0</v>
      </c>
      <c r="T4064" s="11" t="s">
        <v>7</v>
      </c>
      <c r="U4064" s="11" t="s">
        <v>8</v>
      </c>
      <c r="V4064" s="15">
        <v>0</v>
      </c>
      <c r="W4064" s="13">
        <v>0</v>
      </c>
      <c r="X4064" s="15">
        <v>0</v>
      </c>
      <c r="Y4064" s="15">
        <v>0</v>
      </c>
      <c r="Z4064" s="13">
        <v>0</v>
      </c>
      <c r="AA4064" s="15">
        <v>0</v>
      </c>
      <c r="AB4064" s="13">
        <v>0</v>
      </c>
      <c r="AC4064" s="15">
        <v>0</v>
      </c>
      <c r="AD4064" s="13">
        <v>0</v>
      </c>
      <c r="AE4064" s="15">
        <v>0</v>
      </c>
      <c r="AF4064" s="13">
        <v>0</v>
      </c>
      <c r="AG4064" s="15">
        <v>0</v>
      </c>
      <c r="AH4064" s="13">
        <v>0</v>
      </c>
      <c r="AI4064" s="15">
        <v>0</v>
      </c>
      <c r="AJ4064" s="11" t="s">
        <v>17</v>
      </c>
      <c r="AK4064" s="11" t="s">
        <v>13</v>
      </c>
      <c r="AL4064" s="22">
        <f t="shared" si="189"/>
        <v>522</v>
      </c>
      <c r="AM4064" s="11" t="str">
        <f>VLOOKUP(O4064,Sheet2!$D$6:$E$14,2,FALSE)</f>
        <v>Spare parts</v>
      </c>
      <c r="AN4064" s="11" t="str">
        <f>VLOOKUP(F4064,Sheet2!$E$10:$F$13,2,FALSE)</f>
        <v>SPM</v>
      </c>
      <c r="AO4064" s="35" t="s">
        <v>14668</v>
      </c>
      <c r="AP4064">
        <f>MATCH(AN4064,Sheet2!$F$5:$F$18,0)</f>
        <v>6</v>
      </c>
      <c r="AQ4064">
        <f>MATCH(AO4064,Sheet2!$F$5:$K$5,0)</f>
        <v>6</v>
      </c>
      <c r="AR4064" s="33">
        <f>INDEX(Sheet2!$F$5:$K$18,OPaL!AP4064,OPaL!AQ4064)</f>
        <v>0.15</v>
      </c>
      <c r="AS4064" s="1">
        <f t="shared" si="191"/>
        <v>2011.491</v>
      </c>
    </row>
    <row r="4065" spans="1:45" x14ac:dyDescent="0.2">
      <c r="A4065" s="11" t="s">
        <v>2540</v>
      </c>
      <c r="B4065" s="11" t="s">
        <v>2541</v>
      </c>
      <c r="C4065" s="11" t="s">
        <v>13585</v>
      </c>
      <c r="D4065" s="21">
        <v>43285</v>
      </c>
      <c r="E4065" s="21" t="s">
        <v>9697</v>
      </c>
      <c r="F4065" s="21" t="s">
        <v>14659</v>
      </c>
      <c r="G4065" s="11" t="s">
        <v>2</v>
      </c>
      <c r="H4065" s="11" t="s">
        <v>3</v>
      </c>
      <c r="I4065" s="11" t="s">
        <v>351</v>
      </c>
      <c r="J4065" s="12">
        <v>1</v>
      </c>
      <c r="K4065" s="12">
        <v>2356.98</v>
      </c>
      <c r="L4065" s="12">
        <v>0</v>
      </c>
      <c r="M4065" s="12">
        <v>0</v>
      </c>
      <c r="N4065" s="12">
        <f t="shared" si="190"/>
        <v>2356.98</v>
      </c>
      <c r="O4065" s="11" t="s">
        <v>5</v>
      </c>
      <c r="P4065" s="13">
        <v>0</v>
      </c>
      <c r="Q4065" s="11" t="s">
        <v>6</v>
      </c>
      <c r="R4065" s="13">
        <v>0</v>
      </c>
      <c r="S4065" s="13">
        <v>0</v>
      </c>
      <c r="T4065" s="11" t="s">
        <v>7</v>
      </c>
      <c r="U4065" s="11" t="s">
        <v>8</v>
      </c>
      <c r="V4065" s="15">
        <v>0</v>
      </c>
      <c r="W4065" s="13">
        <v>0</v>
      </c>
      <c r="X4065" s="15">
        <v>0</v>
      </c>
      <c r="Y4065" s="15">
        <v>0</v>
      </c>
      <c r="Z4065" s="13">
        <v>0</v>
      </c>
      <c r="AA4065" s="15">
        <v>0</v>
      </c>
      <c r="AB4065" s="13">
        <v>0</v>
      </c>
      <c r="AC4065" s="15">
        <v>0</v>
      </c>
      <c r="AD4065" s="13">
        <v>0</v>
      </c>
      <c r="AE4065" s="15">
        <v>0</v>
      </c>
      <c r="AF4065" s="13">
        <v>0</v>
      </c>
      <c r="AG4065" s="15">
        <v>0</v>
      </c>
      <c r="AH4065" s="13">
        <v>0</v>
      </c>
      <c r="AI4065" s="15">
        <v>0</v>
      </c>
      <c r="AJ4065" s="11" t="s">
        <v>9</v>
      </c>
      <c r="AK4065" s="11" t="s">
        <v>13</v>
      </c>
      <c r="AL4065" s="22">
        <f t="shared" si="189"/>
        <v>2007</v>
      </c>
      <c r="AM4065" s="11" t="str">
        <f>VLOOKUP(O4065,Sheet2!$D$6:$E$14,2,FALSE)</f>
        <v>Spare parts</v>
      </c>
      <c r="AN4065" s="11" t="str">
        <f>VLOOKUP(F4065,Sheet2!$E$10:$F$13,2,FALSE)</f>
        <v>SPM</v>
      </c>
      <c r="AO4065" s="35" t="s">
        <v>14668</v>
      </c>
      <c r="AP4065">
        <f>MATCH(AN4065,Sheet2!$F$5:$F$18,0)</f>
        <v>6</v>
      </c>
      <c r="AQ4065">
        <f>MATCH(AO4065,Sheet2!$F$5:$K$5,0)</f>
        <v>6</v>
      </c>
      <c r="AR4065" s="33">
        <f>INDEX(Sheet2!$F$5:$K$18,OPaL!AP4065,OPaL!AQ4065)</f>
        <v>0.15</v>
      </c>
      <c r="AS4065" s="1">
        <f t="shared" si="191"/>
        <v>2003.433</v>
      </c>
    </row>
    <row r="4066" spans="1:45" x14ac:dyDescent="0.2">
      <c r="A4066" s="11" t="s">
        <v>1557</v>
      </c>
      <c r="B4066" s="11" t="s">
        <v>1558</v>
      </c>
      <c r="C4066" s="11" t="s">
        <v>13586</v>
      </c>
      <c r="D4066" s="21">
        <v>43276</v>
      </c>
      <c r="E4066" s="21" t="s">
        <v>9697</v>
      </c>
      <c r="F4066" s="21" t="s">
        <v>14659</v>
      </c>
      <c r="G4066" s="11" t="s">
        <v>2</v>
      </c>
      <c r="H4066" s="11" t="s">
        <v>16</v>
      </c>
      <c r="I4066" s="11" t="s">
        <v>4</v>
      </c>
      <c r="J4066" s="12">
        <v>3</v>
      </c>
      <c r="K4066" s="12">
        <v>2355</v>
      </c>
      <c r="L4066" s="12">
        <v>0</v>
      </c>
      <c r="M4066" s="12">
        <v>0</v>
      </c>
      <c r="N4066" s="12">
        <f t="shared" si="190"/>
        <v>2355</v>
      </c>
      <c r="O4066" s="11" t="s">
        <v>5</v>
      </c>
      <c r="P4066" s="13">
        <v>0</v>
      </c>
      <c r="Q4066" s="11" t="s">
        <v>6</v>
      </c>
      <c r="R4066" s="13">
        <v>0</v>
      </c>
      <c r="S4066" s="13">
        <v>0</v>
      </c>
      <c r="T4066" s="11" t="s">
        <v>7</v>
      </c>
      <c r="U4066" s="11" t="s">
        <v>8</v>
      </c>
      <c r="V4066" s="15">
        <v>0</v>
      </c>
      <c r="W4066" s="13">
        <v>0</v>
      </c>
      <c r="X4066" s="15">
        <v>0</v>
      </c>
      <c r="Y4066" s="15">
        <v>0</v>
      </c>
      <c r="Z4066" s="13">
        <v>0</v>
      </c>
      <c r="AA4066" s="15">
        <v>0</v>
      </c>
      <c r="AB4066" s="13">
        <v>0</v>
      </c>
      <c r="AC4066" s="15">
        <v>0</v>
      </c>
      <c r="AD4066" s="13">
        <v>0</v>
      </c>
      <c r="AE4066" s="15">
        <v>0</v>
      </c>
      <c r="AF4066" s="13">
        <v>0</v>
      </c>
      <c r="AG4066" s="15">
        <v>0</v>
      </c>
      <c r="AH4066" s="13">
        <v>0</v>
      </c>
      <c r="AI4066" s="15">
        <v>0</v>
      </c>
      <c r="AJ4066" s="11" t="s">
        <v>17</v>
      </c>
      <c r="AK4066" s="11" t="s">
        <v>10</v>
      </c>
      <c r="AL4066" s="22">
        <f t="shared" si="189"/>
        <v>2016</v>
      </c>
      <c r="AM4066" s="11" t="str">
        <f>VLOOKUP(O4066,Sheet2!$D$6:$E$14,2,FALSE)</f>
        <v>Spare parts</v>
      </c>
      <c r="AN4066" s="11" t="str">
        <f>VLOOKUP(F4066,Sheet2!$E$10:$F$13,2,FALSE)</f>
        <v>SPM</v>
      </c>
      <c r="AO4066" s="35" t="s">
        <v>14668</v>
      </c>
      <c r="AP4066">
        <f>MATCH(AN4066,Sheet2!$F$5:$F$18,0)</f>
        <v>6</v>
      </c>
      <c r="AQ4066">
        <f>MATCH(AO4066,Sheet2!$F$5:$K$5,0)</f>
        <v>6</v>
      </c>
      <c r="AR4066" s="33">
        <f>INDEX(Sheet2!$F$5:$K$18,OPaL!AP4066,OPaL!AQ4066)</f>
        <v>0.15</v>
      </c>
      <c r="AS4066" s="1">
        <f t="shared" si="191"/>
        <v>2001.75</v>
      </c>
    </row>
    <row r="4067" spans="1:45" x14ac:dyDescent="0.2">
      <c r="A4067" s="11" t="s">
        <v>8988</v>
      </c>
      <c r="B4067" s="11" t="s">
        <v>8989</v>
      </c>
      <c r="C4067" s="11" t="s">
        <v>13060</v>
      </c>
      <c r="D4067" s="21">
        <v>42531</v>
      </c>
      <c r="E4067" s="21" t="s">
        <v>9739</v>
      </c>
      <c r="F4067" s="21" t="s">
        <v>14659</v>
      </c>
      <c r="G4067" s="11" t="s">
        <v>2</v>
      </c>
      <c r="H4067" s="11" t="s">
        <v>3</v>
      </c>
      <c r="I4067" s="11" t="s">
        <v>4</v>
      </c>
      <c r="J4067" s="13">
        <v>2</v>
      </c>
      <c r="K4067" s="12">
        <v>2354.77</v>
      </c>
      <c r="L4067" s="12">
        <v>0</v>
      </c>
      <c r="M4067" s="12">
        <v>0</v>
      </c>
      <c r="N4067" s="12">
        <f t="shared" si="190"/>
        <v>2354.77</v>
      </c>
      <c r="O4067" s="11" t="s">
        <v>8227</v>
      </c>
      <c r="P4067" s="13">
        <v>0</v>
      </c>
      <c r="Q4067" s="11" t="s">
        <v>6</v>
      </c>
      <c r="R4067" s="13">
        <v>0</v>
      </c>
      <c r="S4067" s="13">
        <v>0</v>
      </c>
      <c r="T4067" s="11" t="s">
        <v>7</v>
      </c>
      <c r="U4067" s="11" t="s">
        <v>8</v>
      </c>
      <c r="V4067" s="15">
        <v>0</v>
      </c>
      <c r="W4067" s="13">
        <v>0</v>
      </c>
      <c r="X4067" s="15">
        <v>0</v>
      </c>
      <c r="Y4067" s="15">
        <v>0</v>
      </c>
      <c r="Z4067" s="13">
        <v>0</v>
      </c>
      <c r="AA4067" s="15">
        <v>0</v>
      </c>
      <c r="AB4067" s="13">
        <v>0</v>
      </c>
      <c r="AC4067" s="15">
        <v>0</v>
      </c>
      <c r="AD4067" s="13">
        <v>0</v>
      </c>
      <c r="AE4067" s="15">
        <v>0</v>
      </c>
      <c r="AF4067" s="13">
        <v>0</v>
      </c>
      <c r="AG4067" s="15">
        <v>0</v>
      </c>
      <c r="AH4067" s="13">
        <v>0</v>
      </c>
      <c r="AI4067" s="15">
        <v>0</v>
      </c>
      <c r="AJ4067" s="11" t="s">
        <v>9</v>
      </c>
      <c r="AK4067" s="11" t="s">
        <v>8228</v>
      </c>
      <c r="AL4067" s="22">
        <f t="shared" si="189"/>
        <v>2761</v>
      </c>
      <c r="AM4067" s="11" t="str">
        <f>VLOOKUP(O4067,Sheet2!$D$6:$E$14,2,FALSE)</f>
        <v>Consumables</v>
      </c>
      <c r="AN4067" s="11" t="str">
        <f>VLOOKUP(F4067,Sheet2!$E$15:$F$18,2,FALSE)</f>
        <v>CM</v>
      </c>
      <c r="AO4067" s="35" t="s">
        <v>14668</v>
      </c>
      <c r="AP4067">
        <f>MATCH(AN4067,Sheet2!$F$5:$F$18,0)</f>
        <v>13</v>
      </c>
      <c r="AQ4067">
        <f>MATCH(AO4067,Sheet2!$F$5:$K$5,0)</f>
        <v>6</v>
      </c>
      <c r="AR4067" s="33">
        <f>INDEX(Sheet2!$F$5:$K$18,OPaL!AP4067,OPaL!AQ4067)</f>
        <v>0.2</v>
      </c>
      <c r="AS4067" s="1">
        <f t="shared" si="191"/>
        <v>1883.816</v>
      </c>
    </row>
    <row r="4068" spans="1:45" x14ac:dyDescent="0.2">
      <c r="A4068" s="11" t="s">
        <v>8758</v>
      </c>
      <c r="B4068" s="11" t="s">
        <v>8759</v>
      </c>
      <c r="C4068" s="11" t="s">
        <v>13587</v>
      </c>
      <c r="D4068" s="21">
        <v>44713</v>
      </c>
      <c r="E4068" s="21" t="s">
        <v>9753</v>
      </c>
      <c r="F4068" s="21" t="s">
        <v>14659</v>
      </c>
      <c r="G4068" s="11" t="s">
        <v>2</v>
      </c>
      <c r="H4068" s="11" t="s">
        <v>350</v>
      </c>
      <c r="I4068" s="11" t="s">
        <v>4</v>
      </c>
      <c r="J4068" s="12">
        <v>2</v>
      </c>
      <c r="K4068" s="12">
        <v>2350.83</v>
      </c>
      <c r="L4068" s="12">
        <v>0</v>
      </c>
      <c r="M4068" s="12">
        <v>0</v>
      </c>
      <c r="N4068" s="12">
        <f t="shared" si="190"/>
        <v>2350.83</v>
      </c>
      <c r="O4068" s="11" t="s">
        <v>8227</v>
      </c>
      <c r="P4068" s="13">
        <v>0</v>
      </c>
      <c r="Q4068" s="11" t="s">
        <v>6</v>
      </c>
      <c r="R4068" s="13">
        <v>0</v>
      </c>
      <c r="S4068" s="13">
        <v>0</v>
      </c>
      <c r="T4068" s="11" t="s">
        <v>7</v>
      </c>
      <c r="U4068" s="11" t="s">
        <v>8</v>
      </c>
      <c r="V4068" s="15">
        <v>0</v>
      </c>
      <c r="W4068" s="13">
        <v>0</v>
      </c>
      <c r="X4068" s="15">
        <v>0</v>
      </c>
      <c r="Y4068" s="15">
        <v>0</v>
      </c>
      <c r="Z4068" s="13">
        <v>0</v>
      </c>
      <c r="AA4068" s="15">
        <v>0</v>
      </c>
      <c r="AB4068" s="13">
        <v>0</v>
      </c>
      <c r="AC4068" s="15">
        <v>0</v>
      </c>
      <c r="AD4068" s="13">
        <v>0</v>
      </c>
      <c r="AE4068" s="15">
        <v>0</v>
      </c>
      <c r="AF4068" s="13">
        <v>0</v>
      </c>
      <c r="AG4068" s="15">
        <v>0</v>
      </c>
      <c r="AH4068" s="13">
        <v>0</v>
      </c>
      <c r="AI4068" s="15">
        <v>0</v>
      </c>
      <c r="AJ4068" s="11" t="s">
        <v>352</v>
      </c>
      <c r="AK4068" s="11" t="s">
        <v>8228</v>
      </c>
      <c r="AL4068" s="22">
        <f t="shared" si="189"/>
        <v>579</v>
      </c>
      <c r="AM4068" s="11" t="str">
        <f>VLOOKUP(O4068,Sheet2!$D$6:$E$14,2,FALSE)</f>
        <v>Consumables</v>
      </c>
      <c r="AN4068" s="11" t="str">
        <f>VLOOKUP(F4068,Sheet2!$E$15:$F$18,2,FALSE)</f>
        <v>CM</v>
      </c>
      <c r="AO4068" s="35" t="s">
        <v>14668</v>
      </c>
      <c r="AP4068">
        <f>MATCH(AN4068,Sheet2!$F$5:$F$18,0)</f>
        <v>13</v>
      </c>
      <c r="AQ4068">
        <f>MATCH(AO4068,Sheet2!$F$5:$K$5,0)</f>
        <v>6</v>
      </c>
      <c r="AR4068" s="33">
        <f>INDEX(Sheet2!$F$5:$K$18,OPaL!AP4068,OPaL!AQ4068)</f>
        <v>0.2</v>
      </c>
      <c r="AS4068" s="1">
        <f t="shared" si="191"/>
        <v>1880.664</v>
      </c>
    </row>
    <row r="4069" spans="1:45" x14ac:dyDescent="0.2">
      <c r="A4069" s="11" t="s">
        <v>2542</v>
      </c>
      <c r="B4069" s="11" t="s">
        <v>2543</v>
      </c>
      <c r="C4069" s="11" t="s">
        <v>12114</v>
      </c>
      <c r="D4069" s="21">
        <v>43129</v>
      </c>
      <c r="E4069" s="21" t="s">
        <v>9798</v>
      </c>
      <c r="F4069" s="21" t="s">
        <v>14659</v>
      </c>
      <c r="G4069" s="11" t="s">
        <v>2</v>
      </c>
      <c r="H4069" s="11" t="s">
        <v>16</v>
      </c>
      <c r="I4069" s="11" t="s">
        <v>4</v>
      </c>
      <c r="J4069" s="12">
        <v>2</v>
      </c>
      <c r="K4069" s="12">
        <v>2348.3000000000002</v>
      </c>
      <c r="L4069" s="12">
        <v>0</v>
      </c>
      <c r="M4069" s="12">
        <v>0</v>
      </c>
      <c r="N4069" s="12">
        <f t="shared" si="190"/>
        <v>2348.3000000000002</v>
      </c>
      <c r="O4069" s="11" t="s">
        <v>5</v>
      </c>
      <c r="P4069" s="13">
        <v>0</v>
      </c>
      <c r="Q4069" s="11" t="s">
        <v>6</v>
      </c>
      <c r="R4069" s="13">
        <v>0</v>
      </c>
      <c r="S4069" s="13">
        <v>0</v>
      </c>
      <c r="T4069" s="11" t="s">
        <v>7</v>
      </c>
      <c r="U4069" s="11" t="s">
        <v>8</v>
      </c>
      <c r="V4069" s="15">
        <v>0</v>
      </c>
      <c r="W4069" s="13">
        <v>0</v>
      </c>
      <c r="X4069" s="15">
        <v>0</v>
      </c>
      <c r="Y4069" s="15">
        <v>0</v>
      </c>
      <c r="Z4069" s="13">
        <v>0</v>
      </c>
      <c r="AA4069" s="15">
        <v>0</v>
      </c>
      <c r="AB4069" s="13">
        <v>0</v>
      </c>
      <c r="AC4069" s="15">
        <v>0</v>
      </c>
      <c r="AD4069" s="13">
        <v>0</v>
      </c>
      <c r="AE4069" s="15">
        <v>0</v>
      </c>
      <c r="AF4069" s="13">
        <v>0</v>
      </c>
      <c r="AG4069" s="15">
        <v>0</v>
      </c>
      <c r="AH4069" s="13">
        <v>0</v>
      </c>
      <c r="AI4069" s="15">
        <v>0</v>
      </c>
      <c r="AJ4069" s="11" t="s">
        <v>17</v>
      </c>
      <c r="AK4069" s="11" t="s">
        <v>13</v>
      </c>
      <c r="AL4069" s="22">
        <f t="shared" si="189"/>
        <v>2163</v>
      </c>
      <c r="AM4069" s="11" t="str">
        <f>VLOOKUP(O4069,Sheet2!$D$6:$E$14,2,FALSE)</f>
        <v>Spare parts</v>
      </c>
      <c r="AN4069" s="11" t="str">
        <f>VLOOKUP(F4069,Sheet2!$E$10:$F$13,2,FALSE)</f>
        <v>SPM</v>
      </c>
      <c r="AO4069" s="35" t="s">
        <v>14668</v>
      </c>
      <c r="AP4069">
        <f>MATCH(AN4069,Sheet2!$F$5:$F$18,0)</f>
        <v>6</v>
      </c>
      <c r="AQ4069">
        <f>MATCH(AO4069,Sheet2!$F$5:$K$5,0)</f>
        <v>6</v>
      </c>
      <c r="AR4069" s="33">
        <f>INDEX(Sheet2!$F$5:$K$18,OPaL!AP4069,OPaL!AQ4069)</f>
        <v>0.15</v>
      </c>
      <c r="AS4069" s="1">
        <f t="shared" si="191"/>
        <v>1996.0550000000001</v>
      </c>
    </row>
    <row r="4070" spans="1:45" x14ac:dyDescent="0.2">
      <c r="A4070" s="11" t="s">
        <v>5013</v>
      </c>
      <c r="B4070" s="11" t="s">
        <v>5014</v>
      </c>
      <c r="C4070" s="11" t="s">
        <v>13588</v>
      </c>
      <c r="D4070" s="21">
        <v>44728</v>
      </c>
      <c r="E4070" s="21" t="s">
        <v>9697</v>
      </c>
      <c r="F4070" s="21" t="s">
        <v>14659</v>
      </c>
      <c r="G4070" s="11" t="s">
        <v>2</v>
      </c>
      <c r="H4070" s="11" t="s">
        <v>3</v>
      </c>
      <c r="I4070" s="11" t="s">
        <v>4</v>
      </c>
      <c r="J4070" s="12">
        <v>2</v>
      </c>
      <c r="K4070" s="12">
        <v>2329.66</v>
      </c>
      <c r="L4070" s="12">
        <v>0</v>
      </c>
      <c r="M4070" s="12">
        <v>0</v>
      </c>
      <c r="N4070" s="12">
        <f t="shared" si="190"/>
        <v>2329.66</v>
      </c>
      <c r="O4070" s="11" t="s">
        <v>5</v>
      </c>
      <c r="P4070" s="13">
        <v>0</v>
      </c>
      <c r="Q4070" s="11" t="s">
        <v>6</v>
      </c>
      <c r="R4070" s="13">
        <v>0</v>
      </c>
      <c r="S4070" s="13">
        <v>0</v>
      </c>
      <c r="T4070" s="11" t="s">
        <v>7</v>
      </c>
      <c r="U4070" s="11" t="s">
        <v>8</v>
      </c>
      <c r="V4070" s="15">
        <v>0</v>
      </c>
      <c r="W4070" s="13">
        <v>0</v>
      </c>
      <c r="X4070" s="15">
        <v>0</v>
      </c>
      <c r="Y4070" s="15">
        <v>0</v>
      </c>
      <c r="Z4070" s="13">
        <v>0</v>
      </c>
      <c r="AA4070" s="15">
        <v>0</v>
      </c>
      <c r="AB4070" s="13">
        <v>0</v>
      </c>
      <c r="AC4070" s="15">
        <v>0</v>
      </c>
      <c r="AD4070" s="13">
        <v>0</v>
      </c>
      <c r="AE4070" s="15">
        <v>0</v>
      </c>
      <c r="AF4070" s="13">
        <v>0</v>
      </c>
      <c r="AG4070" s="15">
        <v>0</v>
      </c>
      <c r="AH4070" s="13">
        <v>0</v>
      </c>
      <c r="AI4070" s="15">
        <v>0</v>
      </c>
      <c r="AJ4070" s="11" t="s">
        <v>9</v>
      </c>
      <c r="AK4070" s="11" t="s">
        <v>1398</v>
      </c>
      <c r="AL4070" s="22">
        <f t="shared" si="189"/>
        <v>564</v>
      </c>
      <c r="AM4070" s="11" t="str">
        <f>VLOOKUP(O4070,Sheet2!$D$6:$E$14,2,FALSE)</f>
        <v>Spare parts</v>
      </c>
      <c r="AN4070" s="11" t="str">
        <f>VLOOKUP(F4070,Sheet2!$E$10:$F$13,2,FALSE)</f>
        <v>SPM</v>
      </c>
      <c r="AO4070" s="35" t="s">
        <v>14668</v>
      </c>
      <c r="AP4070">
        <f>MATCH(AN4070,Sheet2!$F$5:$F$18,0)</f>
        <v>6</v>
      </c>
      <c r="AQ4070">
        <f>MATCH(AO4070,Sheet2!$F$5:$K$5,0)</f>
        <v>6</v>
      </c>
      <c r="AR4070" s="33">
        <f>INDEX(Sheet2!$F$5:$K$18,OPaL!AP4070,OPaL!AQ4070)</f>
        <v>0.15</v>
      </c>
      <c r="AS4070" s="1">
        <f t="shared" si="191"/>
        <v>1980.2109999999998</v>
      </c>
    </row>
    <row r="4071" spans="1:45" x14ac:dyDescent="0.2">
      <c r="A4071" s="11" t="s">
        <v>6835</v>
      </c>
      <c r="B4071" s="11" t="s">
        <v>6836</v>
      </c>
      <c r="C4071" s="11" t="s">
        <v>13589</v>
      </c>
      <c r="D4071" s="21">
        <v>42916</v>
      </c>
      <c r="E4071" s="21" t="s">
        <v>9697</v>
      </c>
      <c r="F4071" s="21" t="s">
        <v>14659</v>
      </c>
      <c r="G4071" s="11" t="s">
        <v>2</v>
      </c>
      <c r="H4071" s="11" t="s">
        <v>16</v>
      </c>
      <c r="I4071" s="11" t="s">
        <v>4</v>
      </c>
      <c r="J4071" s="13">
        <v>1</v>
      </c>
      <c r="K4071" s="12">
        <v>2326.6799999999998</v>
      </c>
      <c r="L4071" s="12">
        <v>0</v>
      </c>
      <c r="M4071" s="12">
        <v>0</v>
      </c>
      <c r="N4071" s="12">
        <f t="shared" si="190"/>
        <v>2326.6799999999998</v>
      </c>
      <c r="O4071" s="11" t="s">
        <v>5</v>
      </c>
      <c r="P4071" s="13">
        <v>0</v>
      </c>
      <c r="Q4071" s="11" t="s">
        <v>6</v>
      </c>
      <c r="R4071" s="13">
        <v>0</v>
      </c>
      <c r="S4071" s="13">
        <v>0</v>
      </c>
      <c r="T4071" s="11" t="s">
        <v>7</v>
      </c>
      <c r="U4071" s="11" t="s">
        <v>8</v>
      </c>
      <c r="V4071" s="15">
        <v>0</v>
      </c>
      <c r="W4071" s="13">
        <v>0</v>
      </c>
      <c r="X4071" s="15">
        <v>0</v>
      </c>
      <c r="Y4071" s="15">
        <v>0</v>
      </c>
      <c r="Z4071" s="13">
        <v>0</v>
      </c>
      <c r="AA4071" s="15">
        <v>0</v>
      </c>
      <c r="AB4071" s="13">
        <v>0</v>
      </c>
      <c r="AC4071" s="15">
        <v>0</v>
      </c>
      <c r="AD4071" s="13">
        <v>0</v>
      </c>
      <c r="AE4071" s="15">
        <v>0</v>
      </c>
      <c r="AF4071" s="13">
        <v>0</v>
      </c>
      <c r="AG4071" s="15">
        <v>0</v>
      </c>
      <c r="AH4071" s="13">
        <v>0</v>
      </c>
      <c r="AI4071" s="15">
        <v>0</v>
      </c>
      <c r="AJ4071" s="11" t="s">
        <v>17</v>
      </c>
      <c r="AK4071" s="11" t="s">
        <v>13</v>
      </c>
      <c r="AL4071" s="22">
        <f t="shared" si="189"/>
        <v>2376</v>
      </c>
      <c r="AM4071" s="11" t="str">
        <f>VLOOKUP(O4071,Sheet2!$D$6:$E$14,2,FALSE)</f>
        <v>Spare parts</v>
      </c>
      <c r="AN4071" s="11" t="str">
        <f>VLOOKUP(F4071,Sheet2!$E$10:$F$13,2,FALSE)</f>
        <v>SPM</v>
      </c>
      <c r="AO4071" s="35" t="s">
        <v>14668</v>
      </c>
      <c r="AP4071">
        <f>MATCH(AN4071,Sheet2!$F$5:$F$18,0)</f>
        <v>6</v>
      </c>
      <c r="AQ4071">
        <f>MATCH(AO4071,Sheet2!$F$5:$K$5,0)</f>
        <v>6</v>
      </c>
      <c r="AR4071" s="33">
        <f>INDEX(Sheet2!$F$5:$K$18,OPaL!AP4071,OPaL!AQ4071)</f>
        <v>0.15</v>
      </c>
      <c r="AS4071" s="1">
        <f t="shared" si="191"/>
        <v>1977.6779999999999</v>
      </c>
    </row>
    <row r="4072" spans="1:45" x14ac:dyDescent="0.2">
      <c r="A4072" s="11" t="s">
        <v>6847</v>
      </c>
      <c r="B4072" s="11" t="s">
        <v>6848</v>
      </c>
      <c r="C4072" s="11" t="s">
        <v>13590</v>
      </c>
      <c r="D4072" s="21">
        <v>42916</v>
      </c>
      <c r="E4072" s="21" t="s">
        <v>9697</v>
      </c>
      <c r="F4072" s="21" t="s">
        <v>14659</v>
      </c>
      <c r="G4072" s="11" t="s">
        <v>2</v>
      </c>
      <c r="H4072" s="11" t="s">
        <v>16</v>
      </c>
      <c r="I4072" s="11" t="s">
        <v>4</v>
      </c>
      <c r="J4072" s="13">
        <v>1</v>
      </c>
      <c r="K4072" s="12">
        <v>2326.6799999999998</v>
      </c>
      <c r="L4072" s="12">
        <v>0</v>
      </c>
      <c r="M4072" s="12">
        <v>0</v>
      </c>
      <c r="N4072" s="12">
        <f t="shared" si="190"/>
        <v>2326.6799999999998</v>
      </c>
      <c r="O4072" s="11" t="s">
        <v>5</v>
      </c>
      <c r="P4072" s="13">
        <v>0</v>
      </c>
      <c r="Q4072" s="11" t="s">
        <v>6</v>
      </c>
      <c r="R4072" s="13">
        <v>0</v>
      </c>
      <c r="S4072" s="13">
        <v>0</v>
      </c>
      <c r="T4072" s="11" t="s">
        <v>7</v>
      </c>
      <c r="U4072" s="11" t="s">
        <v>8</v>
      </c>
      <c r="V4072" s="15">
        <v>0</v>
      </c>
      <c r="W4072" s="13">
        <v>0</v>
      </c>
      <c r="X4072" s="15">
        <v>0</v>
      </c>
      <c r="Y4072" s="15">
        <v>0</v>
      </c>
      <c r="Z4072" s="13">
        <v>0</v>
      </c>
      <c r="AA4072" s="15">
        <v>0</v>
      </c>
      <c r="AB4072" s="13">
        <v>0</v>
      </c>
      <c r="AC4072" s="15">
        <v>0</v>
      </c>
      <c r="AD4072" s="13">
        <v>0</v>
      </c>
      <c r="AE4072" s="15">
        <v>0</v>
      </c>
      <c r="AF4072" s="13">
        <v>0</v>
      </c>
      <c r="AG4072" s="15">
        <v>0</v>
      </c>
      <c r="AH4072" s="13">
        <v>0</v>
      </c>
      <c r="AI4072" s="15">
        <v>0</v>
      </c>
      <c r="AJ4072" s="11" t="s">
        <v>17</v>
      </c>
      <c r="AK4072" s="11" t="s">
        <v>13</v>
      </c>
      <c r="AL4072" s="22">
        <f t="shared" si="189"/>
        <v>2376</v>
      </c>
      <c r="AM4072" s="11" t="str">
        <f>VLOOKUP(O4072,Sheet2!$D$6:$E$14,2,FALSE)</f>
        <v>Spare parts</v>
      </c>
      <c r="AN4072" s="11" t="str">
        <f>VLOOKUP(F4072,Sheet2!$E$10:$F$13,2,FALSE)</f>
        <v>SPM</v>
      </c>
      <c r="AO4072" s="35" t="s">
        <v>14668</v>
      </c>
      <c r="AP4072">
        <f>MATCH(AN4072,Sheet2!$F$5:$F$18,0)</f>
        <v>6</v>
      </c>
      <c r="AQ4072">
        <f>MATCH(AO4072,Sheet2!$F$5:$K$5,0)</f>
        <v>6</v>
      </c>
      <c r="AR4072" s="33">
        <f>INDEX(Sheet2!$F$5:$K$18,OPaL!AP4072,OPaL!AQ4072)</f>
        <v>0.15</v>
      </c>
      <c r="AS4072" s="1">
        <f t="shared" si="191"/>
        <v>1977.6779999999999</v>
      </c>
    </row>
    <row r="4073" spans="1:45" x14ac:dyDescent="0.2">
      <c r="A4073" s="11" t="s">
        <v>6969</v>
      </c>
      <c r="B4073" s="11" t="s">
        <v>6970</v>
      </c>
      <c r="C4073" s="11" t="s">
        <v>13591</v>
      </c>
      <c r="D4073" s="21">
        <v>42916</v>
      </c>
      <c r="E4073" s="21" t="s">
        <v>9697</v>
      </c>
      <c r="F4073" s="21" t="s">
        <v>14659</v>
      </c>
      <c r="G4073" s="11" t="s">
        <v>2</v>
      </c>
      <c r="H4073" s="11" t="s">
        <v>16</v>
      </c>
      <c r="I4073" s="11" t="s">
        <v>4</v>
      </c>
      <c r="J4073" s="13">
        <v>1</v>
      </c>
      <c r="K4073" s="12">
        <v>2326.6799999999998</v>
      </c>
      <c r="L4073" s="12">
        <v>0</v>
      </c>
      <c r="M4073" s="12">
        <v>0</v>
      </c>
      <c r="N4073" s="12">
        <f t="shared" si="190"/>
        <v>2326.6799999999998</v>
      </c>
      <c r="O4073" s="11" t="s">
        <v>5</v>
      </c>
      <c r="P4073" s="13">
        <v>0</v>
      </c>
      <c r="Q4073" s="11" t="s">
        <v>6</v>
      </c>
      <c r="R4073" s="13">
        <v>0</v>
      </c>
      <c r="S4073" s="13">
        <v>0</v>
      </c>
      <c r="T4073" s="11" t="s">
        <v>7</v>
      </c>
      <c r="U4073" s="11" t="s">
        <v>8</v>
      </c>
      <c r="V4073" s="15">
        <v>0</v>
      </c>
      <c r="W4073" s="13">
        <v>0</v>
      </c>
      <c r="X4073" s="15">
        <v>0</v>
      </c>
      <c r="Y4073" s="15">
        <v>0</v>
      </c>
      <c r="Z4073" s="13">
        <v>0</v>
      </c>
      <c r="AA4073" s="15">
        <v>0</v>
      </c>
      <c r="AB4073" s="13">
        <v>0</v>
      </c>
      <c r="AC4073" s="15">
        <v>0</v>
      </c>
      <c r="AD4073" s="13">
        <v>0</v>
      </c>
      <c r="AE4073" s="15">
        <v>0</v>
      </c>
      <c r="AF4073" s="13">
        <v>0</v>
      </c>
      <c r="AG4073" s="15">
        <v>0</v>
      </c>
      <c r="AH4073" s="13">
        <v>0</v>
      </c>
      <c r="AI4073" s="15">
        <v>0</v>
      </c>
      <c r="AJ4073" s="11" t="s">
        <v>17</v>
      </c>
      <c r="AK4073" s="11" t="s">
        <v>13</v>
      </c>
      <c r="AL4073" s="22">
        <f t="shared" si="189"/>
        <v>2376</v>
      </c>
      <c r="AM4073" s="11" t="str">
        <f>VLOOKUP(O4073,Sheet2!$D$6:$E$14,2,FALSE)</f>
        <v>Spare parts</v>
      </c>
      <c r="AN4073" s="11" t="str">
        <f>VLOOKUP(F4073,Sheet2!$E$10:$F$13,2,FALSE)</f>
        <v>SPM</v>
      </c>
      <c r="AO4073" s="35" t="s">
        <v>14668</v>
      </c>
      <c r="AP4073">
        <f>MATCH(AN4073,Sheet2!$F$5:$F$18,0)</f>
        <v>6</v>
      </c>
      <c r="AQ4073">
        <f>MATCH(AO4073,Sheet2!$F$5:$K$5,0)</f>
        <v>6</v>
      </c>
      <c r="AR4073" s="33">
        <f>INDEX(Sheet2!$F$5:$K$18,OPaL!AP4073,OPaL!AQ4073)</f>
        <v>0.15</v>
      </c>
      <c r="AS4073" s="1">
        <f t="shared" si="191"/>
        <v>1977.6779999999999</v>
      </c>
    </row>
    <row r="4074" spans="1:45" x14ac:dyDescent="0.2">
      <c r="A4074" s="11" t="s">
        <v>7665</v>
      </c>
      <c r="B4074" s="11" t="s">
        <v>7666</v>
      </c>
      <c r="C4074" s="11" t="s">
        <v>13592</v>
      </c>
      <c r="D4074" s="21">
        <v>42315</v>
      </c>
      <c r="E4074" s="21" t="s">
        <v>9831</v>
      </c>
      <c r="F4074" s="21" t="s">
        <v>14658</v>
      </c>
      <c r="G4074" s="11" t="s">
        <v>2</v>
      </c>
      <c r="H4074" s="11" t="s">
        <v>3</v>
      </c>
      <c r="I4074" s="11" t="s">
        <v>4</v>
      </c>
      <c r="J4074" s="12">
        <v>10</v>
      </c>
      <c r="K4074" s="12">
        <v>2323.64</v>
      </c>
      <c r="L4074" s="12">
        <v>0</v>
      </c>
      <c r="M4074" s="12">
        <v>0</v>
      </c>
      <c r="N4074" s="12">
        <f t="shared" si="190"/>
        <v>2323.64</v>
      </c>
      <c r="O4074" s="11" t="s">
        <v>5</v>
      </c>
      <c r="P4074" s="13">
        <v>0</v>
      </c>
      <c r="Q4074" s="11" t="s">
        <v>6</v>
      </c>
      <c r="R4074" s="13">
        <v>0</v>
      </c>
      <c r="S4074" s="13">
        <v>0</v>
      </c>
      <c r="T4074" s="11" t="s">
        <v>7</v>
      </c>
      <c r="U4074" s="11" t="s">
        <v>8</v>
      </c>
      <c r="V4074" s="15">
        <v>0</v>
      </c>
      <c r="W4074" s="13">
        <v>0</v>
      </c>
      <c r="X4074" s="15">
        <v>0</v>
      </c>
      <c r="Y4074" s="15">
        <v>0</v>
      </c>
      <c r="Z4074" s="13">
        <v>0</v>
      </c>
      <c r="AA4074" s="15">
        <v>0</v>
      </c>
      <c r="AB4074" s="13">
        <v>0</v>
      </c>
      <c r="AC4074" s="15">
        <v>0</v>
      </c>
      <c r="AD4074" s="13">
        <v>0</v>
      </c>
      <c r="AE4074" s="15">
        <v>0</v>
      </c>
      <c r="AF4074" s="13">
        <v>0</v>
      </c>
      <c r="AG4074" s="15">
        <v>0</v>
      </c>
      <c r="AH4074" s="13">
        <v>0</v>
      </c>
      <c r="AI4074" s="15">
        <v>0</v>
      </c>
      <c r="AJ4074" s="11" t="s">
        <v>9</v>
      </c>
      <c r="AK4074" s="11" t="s">
        <v>10</v>
      </c>
      <c r="AL4074" s="22">
        <f t="shared" si="189"/>
        <v>2977</v>
      </c>
      <c r="AM4074" s="11" t="str">
        <f>VLOOKUP(O4074,Sheet2!$D$6:$E$14,2,FALSE)</f>
        <v>Spare parts</v>
      </c>
      <c r="AN4074" s="11" t="str">
        <f>VLOOKUP(F4074,Sheet2!$E$10:$F$13,2,FALSE)</f>
        <v>SPE</v>
      </c>
      <c r="AO4074" s="35" t="s">
        <v>14668</v>
      </c>
      <c r="AP4074">
        <f>MATCH(AN4074,Sheet2!$F$5:$F$18,0)</f>
        <v>7</v>
      </c>
      <c r="AQ4074">
        <f>MATCH(AO4074,Sheet2!$F$5:$K$5,0)</f>
        <v>6</v>
      </c>
      <c r="AR4074" s="33">
        <f>INDEX(Sheet2!$F$5:$K$18,OPaL!AP4074,OPaL!AQ4074)</f>
        <v>0.15</v>
      </c>
      <c r="AS4074" s="1">
        <f t="shared" si="191"/>
        <v>1975.0939999999998</v>
      </c>
    </row>
    <row r="4075" spans="1:45" x14ac:dyDescent="0.2">
      <c r="A4075" s="11" t="s">
        <v>3433</v>
      </c>
      <c r="B4075" s="11" t="s">
        <v>3434</v>
      </c>
      <c r="C4075" s="11" t="s">
        <v>13593</v>
      </c>
      <c r="D4075" s="21">
        <v>43032</v>
      </c>
      <c r="E4075" s="21" t="s">
        <v>9697</v>
      </c>
      <c r="F4075" s="21" t="s">
        <v>14659</v>
      </c>
      <c r="G4075" s="11" t="s">
        <v>2</v>
      </c>
      <c r="H4075" s="11" t="s">
        <v>16</v>
      </c>
      <c r="I4075" s="11" t="s">
        <v>4</v>
      </c>
      <c r="J4075" s="13">
        <v>1</v>
      </c>
      <c r="K4075" s="12">
        <v>2319.27</v>
      </c>
      <c r="L4075" s="12">
        <v>0</v>
      </c>
      <c r="M4075" s="12">
        <v>0</v>
      </c>
      <c r="N4075" s="12">
        <f t="shared" si="190"/>
        <v>2319.27</v>
      </c>
      <c r="O4075" s="11" t="s">
        <v>5</v>
      </c>
      <c r="P4075" s="13">
        <v>0</v>
      </c>
      <c r="Q4075" s="11" t="s">
        <v>6</v>
      </c>
      <c r="R4075" s="13">
        <v>0</v>
      </c>
      <c r="S4075" s="13">
        <v>0</v>
      </c>
      <c r="T4075" s="11" t="s">
        <v>7</v>
      </c>
      <c r="U4075" s="11" t="s">
        <v>8</v>
      </c>
      <c r="V4075" s="15">
        <v>0</v>
      </c>
      <c r="W4075" s="13">
        <v>0</v>
      </c>
      <c r="X4075" s="15">
        <v>0</v>
      </c>
      <c r="Y4075" s="15">
        <v>0</v>
      </c>
      <c r="Z4075" s="13">
        <v>0</v>
      </c>
      <c r="AA4075" s="15">
        <v>0</v>
      </c>
      <c r="AB4075" s="13">
        <v>0</v>
      </c>
      <c r="AC4075" s="15">
        <v>0</v>
      </c>
      <c r="AD4075" s="13">
        <v>0</v>
      </c>
      <c r="AE4075" s="15">
        <v>0</v>
      </c>
      <c r="AF4075" s="13">
        <v>0</v>
      </c>
      <c r="AG4075" s="15">
        <v>0</v>
      </c>
      <c r="AH4075" s="13">
        <v>0</v>
      </c>
      <c r="AI4075" s="15">
        <v>0</v>
      </c>
      <c r="AJ4075" s="11" t="s">
        <v>17</v>
      </c>
      <c r="AK4075" s="11" t="s">
        <v>1398</v>
      </c>
      <c r="AL4075" s="22">
        <f t="shared" si="189"/>
        <v>2260</v>
      </c>
      <c r="AM4075" s="11" t="str">
        <f>VLOOKUP(O4075,Sheet2!$D$6:$E$14,2,FALSE)</f>
        <v>Spare parts</v>
      </c>
      <c r="AN4075" s="11" t="str">
        <f>VLOOKUP(F4075,Sheet2!$E$10:$F$13,2,FALSE)</f>
        <v>SPM</v>
      </c>
      <c r="AO4075" s="35" t="s">
        <v>14668</v>
      </c>
      <c r="AP4075">
        <f>MATCH(AN4075,Sheet2!$F$5:$F$18,0)</f>
        <v>6</v>
      </c>
      <c r="AQ4075">
        <f>MATCH(AO4075,Sheet2!$F$5:$K$5,0)</f>
        <v>6</v>
      </c>
      <c r="AR4075" s="33">
        <f>INDEX(Sheet2!$F$5:$K$18,OPaL!AP4075,OPaL!AQ4075)</f>
        <v>0.15</v>
      </c>
      <c r="AS4075" s="1">
        <f t="shared" si="191"/>
        <v>1971.3795</v>
      </c>
    </row>
    <row r="4076" spans="1:45" x14ac:dyDescent="0.2">
      <c r="A4076" s="11" t="s">
        <v>8798</v>
      </c>
      <c r="B4076" s="11" t="s">
        <v>8799</v>
      </c>
      <c r="C4076" s="11" t="s">
        <v>13594</v>
      </c>
      <c r="D4076" s="21">
        <v>43125</v>
      </c>
      <c r="E4076" s="21" t="s">
        <v>9803</v>
      </c>
      <c r="F4076" s="21" t="s">
        <v>14659</v>
      </c>
      <c r="G4076" s="11" t="s">
        <v>2</v>
      </c>
      <c r="H4076" s="11" t="s">
        <v>3</v>
      </c>
      <c r="I4076" s="11" t="s">
        <v>4</v>
      </c>
      <c r="J4076" s="12">
        <v>30</v>
      </c>
      <c r="K4076" s="12">
        <v>2315.58</v>
      </c>
      <c r="L4076" s="12">
        <v>0</v>
      </c>
      <c r="M4076" s="12">
        <v>0</v>
      </c>
      <c r="N4076" s="12">
        <f t="shared" si="190"/>
        <v>2315.58</v>
      </c>
      <c r="O4076" s="11" t="s">
        <v>8227</v>
      </c>
      <c r="P4076" s="13">
        <v>0</v>
      </c>
      <c r="Q4076" s="11" t="s">
        <v>6</v>
      </c>
      <c r="R4076" s="13">
        <v>0</v>
      </c>
      <c r="S4076" s="13">
        <v>0</v>
      </c>
      <c r="T4076" s="11" t="s">
        <v>7</v>
      </c>
      <c r="U4076" s="11" t="s">
        <v>8</v>
      </c>
      <c r="V4076" s="15">
        <v>0</v>
      </c>
      <c r="W4076" s="13">
        <v>0</v>
      </c>
      <c r="X4076" s="15">
        <v>0</v>
      </c>
      <c r="Y4076" s="15">
        <v>0</v>
      </c>
      <c r="Z4076" s="13">
        <v>0</v>
      </c>
      <c r="AA4076" s="15">
        <v>0</v>
      </c>
      <c r="AB4076" s="13">
        <v>0</v>
      </c>
      <c r="AC4076" s="15">
        <v>0</v>
      </c>
      <c r="AD4076" s="13">
        <v>0</v>
      </c>
      <c r="AE4076" s="15">
        <v>0</v>
      </c>
      <c r="AF4076" s="13">
        <v>0</v>
      </c>
      <c r="AG4076" s="15">
        <v>0</v>
      </c>
      <c r="AH4076" s="13">
        <v>0</v>
      </c>
      <c r="AI4076" s="15">
        <v>0</v>
      </c>
      <c r="AJ4076" s="11" t="s">
        <v>9</v>
      </c>
      <c r="AK4076" s="11" t="s">
        <v>8228</v>
      </c>
      <c r="AL4076" s="22">
        <f t="shared" si="189"/>
        <v>2167</v>
      </c>
      <c r="AM4076" s="11" t="str">
        <f>VLOOKUP(O4076,Sheet2!$D$6:$E$14,2,FALSE)</f>
        <v>Consumables</v>
      </c>
      <c r="AN4076" s="11" t="str">
        <f>VLOOKUP(F4076,Sheet2!$E$15:$F$18,2,FALSE)</f>
        <v>CM</v>
      </c>
      <c r="AO4076" s="35" t="s">
        <v>14668</v>
      </c>
      <c r="AP4076">
        <f>MATCH(AN4076,Sheet2!$F$5:$F$18,0)</f>
        <v>13</v>
      </c>
      <c r="AQ4076">
        <f>MATCH(AO4076,Sheet2!$F$5:$K$5,0)</f>
        <v>6</v>
      </c>
      <c r="AR4076" s="33">
        <f>INDEX(Sheet2!$F$5:$K$18,OPaL!AP4076,OPaL!AQ4076)</f>
        <v>0.2</v>
      </c>
      <c r="AS4076" s="1">
        <f t="shared" si="191"/>
        <v>1852.4639999999999</v>
      </c>
    </row>
    <row r="4077" spans="1:45" x14ac:dyDescent="0.2">
      <c r="A4077" s="11" t="s">
        <v>4463</v>
      </c>
      <c r="B4077" s="11" t="s">
        <v>4464</v>
      </c>
      <c r="C4077" s="11" t="s">
        <v>13595</v>
      </c>
      <c r="D4077" s="21">
        <v>44715</v>
      </c>
      <c r="E4077" s="21" t="s">
        <v>9697</v>
      </c>
      <c r="F4077" s="21" t="s">
        <v>14659</v>
      </c>
      <c r="G4077" s="11" t="s">
        <v>2</v>
      </c>
      <c r="H4077" s="11" t="s">
        <v>16</v>
      </c>
      <c r="I4077" s="11" t="s">
        <v>4</v>
      </c>
      <c r="J4077" s="12">
        <v>2</v>
      </c>
      <c r="K4077" s="12">
        <v>2313.33</v>
      </c>
      <c r="L4077" s="12">
        <v>0</v>
      </c>
      <c r="M4077" s="12">
        <v>0</v>
      </c>
      <c r="N4077" s="12">
        <f t="shared" si="190"/>
        <v>2313.33</v>
      </c>
      <c r="O4077" s="11" t="s">
        <v>5</v>
      </c>
      <c r="P4077" s="13">
        <v>0</v>
      </c>
      <c r="Q4077" s="11" t="s">
        <v>6</v>
      </c>
      <c r="R4077" s="13">
        <v>0</v>
      </c>
      <c r="S4077" s="13">
        <v>0</v>
      </c>
      <c r="T4077" s="11" t="s">
        <v>7</v>
      </c>
      <c r="U4077" s="11" t="s">
        <v>8</v>
      </c>
      <c r="V4077" s="15">
        <v>0</v>
      </c>
      <c r="W4077" s="13">
        <v>0</v>
      </c>
      <c r="X4077" s="15">
        <v>0</v>
      </c>
      <c r="Y4077" s="15">
        <v>0</v>
      </c>
      <c r="Z4077" s="13">
        <v>0</v>
      </c>
      <c r="AA4077" s="15">
        <v>0</v>
      </c>
      <c r="AB4077" s="13">
        <v>0</v>
      </c>
      <c r="AC4077" s="15">
        <v>0</v>
      </c>
      <c r="AD4077" s="13">
        <v>0</v>
      </c>
      <c r="AE4077" s="15">
        <v>0</v>
      </c>
      <c r="AF4077" s="13">
        <v>0</v>
      </c>
      <c r="AG4077" s="15">
        <v>0</v>
      </c>
      <c r="AH4077" s="13">
        <v>0</v>
      </c>
      <c r="AI4077" s="15">
        <v>0</v>
      </c>
      <c r="AJ4077" s="11" t="s">
        <v>17</v>
      </c>
      <c r="AK4077" s="11" t="s">
        <v>1398</v>
      </c>
      <c r="AL4077" s="22">
        <f t="shared" si="189"/>
        <v>577</v>
      </c>
      <c r="AM4077" s="11" t="str">
        <f>VLOOKUP(O4077,Sheet2!$D$6:$E$14,2,FALSE)</f>
        <v>Spare parts</v>
      </c>
      <c r="AN4077" s="11" t="str">
        <f>VLOOKUP(F4077,Sheet2!$E$10:$F$13,2,FALSE)</f>
        <v>SPM</v>
      </c>
      <c r="AO4077" s="35" t="s">
        <v>14668</v>
      </c>
      <c r="AP4077">
        <f>MATCH(AN4077,Sheet2!$F$5:$F$18,0)</f>
        <v>6</v>
      </c>
      <c r="AQ4077">
        <f>MATCH(AO4077,Sheet2!$F$5:$K$5,0)</f>
        <v>6</v>
      </c>
      <c r="AR4077" s="33">
        <f>INDEX(Sheet2!$F$5:$K$18,OPaL!AP4077,OPaL!AQ4077)</f>
        <v>0.15</v>
      </c>
      <c r="AS4077" s="1">
        <f t="shared" si="191"/>
        <v>1966.3304999999998</v>
      </c>
    </row>
    <row r="4078" spans="1:45" x14ac:dyDescent="0.2">
      <c r="A4078" s="11" t="s">
        <v>4477</v>
      </c>
      <c r="B4078" s="11" t="s">
        <v>4478</v>
      </c>
      <c r="C4078" s="11" t="s">
        <v>13596</v>
      </c>
      <c r="D4078" s="21">
        <v>42975</v>
      </c>
      <c r="E4078" s="21" t="s">
        <v>9697</v>
      </c>
      <c r="F4078" s="21" t="s">
        <v>14659</v>
      </c>
      <c r="G4078" s="11" t="s">
        <v>2</v>
      </c>
      <c r="H4078" s="11" t="s">
        <v>16</v>
      </c>
      <c r="I4078" s="11" t="s">
        <v>4</v>
      </c>
      <c r="J4078" s="12">
        <v>2</v>
      </c>
      <c r="K4078" s="12">
        <v>2313.33</v>
      </c>
      <c r="L4078" s="12">
        <v>0</v>
      </c>
      <c r="M4078" s="12">
        <v>0</v>
      </c>
      <c r="N4078" s="12">
        <f t="shared" si="190"/>
        <v>2313.33</v>
      </c>
      <c r="O4078" s="11" t="s">
        <v>5</v>
      </c>
      <c r="P4078" s="13">
        <v>0</v>
      </c>
      <c r="Q4078" s="11" t="s">
        <v>6</v>
      </c>
      <c r="R4078" s="13">
        <v>0</v>
      </c>
      <c r="S4078" s="13">
        <v>0</v>
      </c>
      <c r="T4078" s="11" t="s">
        <v>7</v>
      </c>
      <c r="U4078" s="11" t="s">
        <v>8</v>
      </c>
      <c r="V4078" s="15">
        <v>0</v>
      </c>
      <c r="W4078" s="13">
        <v>0</v>
      </c>
      <c r="X4078" s="15">
        <v>0</v>
      </c>
      <c r="Y4078" s="15">
        <v>0</v>
      </c>
      <c r="Z4078" s="13">
        <v>0</v>
      </c>
      <c r="AA4078" s="15">
        <v>0</v>
      </c>
      <c r="AB4078" s="13">
        <v>0</v>
      </c>
      <c r="AC4078" s="15">
        <v>0</v>
      </c>
      <c r="AD4078" s="13">
        <v>0</v>
      </c>
      <c r="AE4078" s="15">
        <v>0</v>
      </c>
      <c r="AF4078" s="13">
        <v>0</v>
      </c>
      <c r="AG4078" s="15">
        <v>0</v>
      </c>
      <c r="AH4078" s="13">
        <v>0</v>
      </c>
      <c r="AI4078" s="15">
        <v>0</v>
      </c>
      <c r="AJ4078" s="11" t="s">
        <v>17</v>
      </c>
      <c r="AK4078" s="11" t="s">
        <v>1398</v>
      </c>
      <c r="AL4078" s="22">
        <f t="shared" si="189"/>
        <v>2317</v>
      </c>
      <c r="AM4078" s="11" t="str">
        <f>VLOOKUP(O4078,Sheet2!$D$6:$E$14,2,FALSE)</f>
        <v>Spare parts</v>
      </c>
      <c r="AN4078" s="11" t="str">
        <f>VLOOKUP(F4078,Sheet2!$E$10:$F$13,2,FALSE)</f>
        <v>SPM</v>
      </c>
      <c r="AO4078" s="35" t="s">
        <v>14668</v>
      </c>
      <c r="AP4078">
        <f>MATCH(AN4078,Sheet2!$F$5:$F$18,0)</f>
        <v>6</v>
      </c>
      <c r="AQ4078">
        <f>MATCH(AO4078,Sheet2!$F$5:$K$5,0)</f>
        <v>6</v>
      </c>
      <c r="AR4078" s="33">
        <f>INDEX(Sheet2!$F$5:$K$18,OPaL!AP4078,OPaL!AQ4078)</f>
        <v>0.15</v>
      </c>
      <c r="AS4078" s="1">
        <f t="shared" si="191"/>
        <v>1966.3304999999998</v>
      </c>
    </row>
    <row r="4079" spans="1:45" x14ac:dyDescent="0.2">
      <c r="A4079" s="11" t="s">
        <v>9074</v>
      </c>
      <c r="B4079" s="11" t="s">
        <v>9075</v>
      </c>
      <c r="C4079" s="11" t="s">
        <v>13597</v>
      </c>
      <c r="D4079" s="21">
        <v>45225</v>
      </c>
      <c r="E4079" s="21" t="s">
        <v>9761</v>
      </c>
      <c r="F4079" s="21" t="s">
        <v>14659</v>
      </c>
      <c r="G4079" s="11" t="s">
        <v>2</v>
      </c>
      <c r="H4079" s="11" t="s">
        <v>350</v>
      </c>
      <c r="I4079" s="11" t="s">
        <v>4</v>
      </c>
      <c r="J4079" s="13">
        <v>1</v>
      </c>
      <c r="K4079" s="12">
        <v>2312</v>
      </c>
      <c r="L4079" s="12">
        <v>0</v>
      </c>
      <c r="M4079" s="12">
        <v>0</v>
      </c>
      <c r="N4079" s="12">
        <f t="shared" si="190"/>
        <v>2312</v>
      </c>
      <c r="O4079" s="11" t="s">
        <v>8227</v>
      </c>
      <c r="P4079" s="13">
        <v>0</v>
      </c>
      <c r="Q4079" s="11" t="s">
        <v>6</v>
      </c>
      <c r="R4079" s="13">
        <v>0</v>
      </c>
      <c r="S4079" s="13">
        <v>0</v>
      </c>
      <c r="T4079" s="11" t="s">
        <v>7</v>
      </c>
      <c r="U4079" s="11" t="s">
        <v>8</v>
      </c>
      <c r="V4079" s="15">
        <v>0</v>
      </c>
      <c r="W4079" s="13">
        <v>0</v>
      </c>
      <c r="X4079" s="15">
        <v>0</v>
      </c>
      <c r="Y4079" s="15">
        <v>0</v>
      </c>
      <c r="Z4079" s="13">
        <v>0</v>
      </c>
      <c r="AA4079" s="15">
        <v>0</v>
      </c>
      <c r="AB4079" s="13">
        <v>0</v>
      </c>
      <c r="AC4079" s="15">
        <v>0</v>
      </c>
      <c r="AD4079" s="13">
        <v>0</v>
      </c>
      <c r="AE4079" s="15">
        <v>0</v>
      </c>
      <c r="AF4079" s="13">
        <v>0</v>
      </c>
      <c r="AG4079" s="15">
        <v>0</v>
      </c>
      <c r="AH4079" s="13">
        <v>0</v>
      </c>
      <c r="AI4079" s="15">
        <v>0</v>
      </c>
      <c r="AJ4079" s="11" t="s">
        <v>352</v>
      </c>
      <c r="AK4079" s="11" t="s">
        <v>8228</v>
      </c>
      <c r="AL4079" s="22">
        <f t="shared" si="189"/>
        <v>67</v>
      </c>
      <c r="AM4079" s="11" t="str">
        <f>VLOOKUP(O4079,Sheet2!$D$6:$E$14,2,FALSE)</f>
        <v>Consumables</v>
      </c>
      <c r="AN4079" s="11" t="str">
        <f>VLOOKUP(F4079,Sheet2!$E$15:$F$18,2,FALSE)</f>
        <v>CM</v>
      </c>
      <c r="AO4079" s="35" t="s">
        <v>14664</v>
      </c>
      <c r="AP4079">
        <f>MATCH(AN4079,Sheet2!$F$5:$F$18,0)</f>
        <v>13</v>
      </c>
      <c r="AQ4079">
        <f>MATCH(AO4079,Sheet2!$F$5:$K$5,0)</f>
        <v>2</v>
      </c>
      <c r="AR4079" s="33">
        <f>INDEX(Sheet2!$F$5:$K$18,OPaL!AP4079,OPaL!AQ4079)</f>
        <v>0</v>
      </c>
      <c r="AS4079" s="1">
        <f t="shared" si="191"/>
        <v>2312</v>
      </c>
    </row>
    <row r="4080" spans="1:45" x14ac:dyDescent="0.2">
      <c r="A4080" s="11" t="s">
        <v>3225</v>
      </c>
      <c r="B4080" s="11" t="s">
        <v>3226</v>
      </c>
      <c r="C4080" s="11" t="s">
        <v>13598</v>
      </c>
      <c r="D4080" s="21">
        <v>43776</v>
      </c>
      <c r="E4080" s="21" t="s">
        <v>9750</v>
      </c>
      <c r="F4080" s="21" t="s">
        <v>14659</v>
      </c>
      <c r="G4080" s="11" t="s">
        <v>2</v>
      </c>
      <c r="H4080" s="11" t="s">
        <v>3</v>
      </c>
      <c r="I4080" s="11" t="s">
        <v>4</v>
      </c>
      <c r="J4080" s="12">
        <v>11</v>
      </c>
      <c r="K4080" s="12">
        <v>2310</v>
      </c>
      <c r="L4080" s="12">
        <v>0</v>
      </c>
      <c r="M4080" s="12">
        <v>0</v>
      </c>
      <c r="N4080" s="12">
        <f t="shared" si="190"/>
        <v>2310</v>
      </c>
      <c r="O4080" s="11" t="s">
        <v>5</v>
      </c>
      <c r="P4080" s="13">
        <v>0</v>
      </c>
      <c r="Q4080" s="11" t="s">
        <v>6</v>
      </c>
      <c r="R4080" s="13">
        <v>0</v>
      </c>
      <c r="S4080" s="13">
        <v>0</v>
      </c>
      <c r="T4080" s="11" t="s">
        <v>7</v>
      </c>
      <c r="U4080" s="11" t="s">
        <v>8</v>
      </c>
      <c r="V4080" s="15">
        <v>0</v>
      </c>
      <c r="W4080" s="13">
        <v>0</v>
      </c>
      <c r="X4080" s="15">
        <v>0</v>
      </c>
      <c r="Y4080" s="15">
        <v>0</v>
      </c>
      <c r="Z4080" s="13">
        <v>0</v>
      </c>
      <c r="AA4080" s="15">
        <v>0</v>
      </c>
      <c r="AB4080" s="13">
        <v>0</v>
      </c>
      <c r="AC4080" s="15">
        <v>0</v>
      </c>
      <c r="AD4080" s="13">
        <v>0</v>
      </c>
      <c r="AE4080" s="15">
        <v>0</v>
      </c>
      <c r="AF4080" s="13">
        <v>0</v>
      </c>
      <c r="AG4080" s="15">
        <v>0</v>
      </c>
      <c r="AH4080" s="13">
        <v>0</v>
      </c>
      <c r="AI4080" s="15">
        <v>0</v>
      </c>
      <c r="AJ4080" s="11" t="s">
        <v>9</v>
      </c>
      <c r="AK4080" s="11" t="s">
        <v>13</v>
      </c>
      <c r="AL4080" s="22">
        <f t="shared" si="189"/>
        <v>1516</v>
      </c>
      <c r="AM4080" s="11" t="str">
        <f>VLOOKUP(O4080,Sheet2!$D$6:$E$14,2,FALSE)</f>
        <v>Spare parts</v>
      </c>
      <c r="AN4080" s="11" t="str">
        <f>VLOOKUP(F4080,Sheet2!$E$10:$F$13,2,FALSE)</f>
        <v>SPM</v>
      </c>
      <c r="AO4080" s="35" t="s">
        <v>14668</v>
      </c>
      <c r="AP4080">
        <f>MATCH(AN4080,Sheet2!$F$5:$F$18,0)</f>
        <v>6</v>
      </c>
      <c r="AQ4080">
        <f>MATCH(AO4080,Sheet2!$F$5:$K$5,0)</f>
        <v>6</v>
      </c>
      <c r="AR4080" s="33">
        <f>INDEX(Sheet2!$F$5:$K$18,OPaL!AP4080,OPaL!AQ4080)</f>
        <v>0.15</v>
      </c>
      <c r="AS4080" s="1">
        <f t="shared" si="191"/>
        <v>1963.5</v>
      </c>
    </row>
    <row r="4081" spans="1:45" x14ac:dyDescent="0.2">
      <c r="A4081" s="11" t="s">
        <v>4733</v>
      </c>
      <c r="B4081" s="11" t="s">
        <v>4734</v>
      </c>
      <c r="C4081" s="11" t="s">
        <v>13599</v>
      </c>
      <c r="D4081" s="21">
        <v>42975</v>
      </c>
      <c r="E4081" s="21" t="s">
        <v>9697</v>
      </c>
      <c r="F4081" s="21" t="s">
        <v>14659</v>
      </c>
      <c r="G4081" s="11" t="s">
        <v>2</v>
      </c>
      <c r="H4081" s="11" t="s">
        <v>16</v>
      </c>
      <c r="I4081" s="11" t="s">
        <v>4</v>
      </c>
      <c r="J4081" s="12">
        <v>2</v>
      </c>
      <c r="K4081" s="12">
        <v>2310</v>
      </c>
      <c r="L4081" s="12">
        <v>0</v>
      </c>
      <c r="M4081" s="12">
        <v>0</v>
      </c>
      <c r="N4081" s="12">
        <f t="shared" si="190"/>
        <v>2310</v>
      </c>
      <c r="O4081" s="11" t="s">
        <v>5</v>
      </c>
      <c r="P4081" s="13">
        <v>0</v>
      </c>
      <c r="Q4081" s="11" t="s">
        <v>6</v>
      </c>
      <c r="R4081" s="13">
        <v>0</v>
      </c>
      <c r="S4081" s="13">
        <v>0</v>
      </c>
      <c r="T4081" s="11" t="s">
        <v>7</v>
      </c>
      <c r="U4081" s="11" t="s">
        <v>8</v>
      </c>
      <c r="V4081" s="15">
        <v>0</v>
      </c>
      <c r="W4081" s="13">
        <v>0</v>
      </c>
      <c r="X4081" s="15">
        <v>0</v>
      </c>
      <c r="Y4081" s="15">
        <v>0</v>
      </c>
      <c r="Z4081" s="13">
        <v>0</v>
      </c>
      <c r="AA4081" s="15">
        <v>0</v>
      </c>
      <c r="AB4081" s="13">
        <v>0</v>
      </c>
      <c r="AC4081" s="15">
        <v>0</v>
      </c>
      <c r="AD4081" s="13">
        <v>0</v>
      </c>
      <c r="AE4081" s="15">
        <v>0</v>
      </c>
      <c r="AF4081" s="13">
        <v>0</v>
      </c>
      <c r="AG4081" s="15">
        <v>0</v>
      </c>
      <c r="AH4081" s="13">
        <v>0</v>
      </c>
      <c r="AI4081" s="15">
        <v>0</v>
      </c>
      <c r="AJ4081" s="11" t="s">
        <v>17</v>
      </c>
      <c r="AK4081" s="11" t="s">
        <v>1398</v>
      </c>
      <c r="AL4081" s="22">
        <f t="shared" si="189"/>
        <v>2317</v>
      </c>
      <c r="AM4081" s="11" t="str">
        <f>VLOOKUP(O4081,Sheet2!$D$6:$E$14,2,FALSE)</f>
        <v>Spare parts</v>
      </c>
      <c r="AN4081" s="11" t="str">
        <f>VLOOKUP(F4081,Sheet2!$E$10:$F$13,2,FALSE)</f>
        <v>SPM</v>
      </c>
      <c r="AO4081" s="35" t="s">
        <v>14668</v>
      </c>
      <c r="AP4081">
        <f>MATCH(AN4081,Sheet2!$F$5:$F$18,0)</f>
        <v>6</v>
      </c>
      <c r="AQ4081">
        <f>MATCH(AO4081,Sheet2!$F$5:$K$5,0)</f>
        <v>6</v>
      </c>
      <c r="AR4081" s="33">
        <f>INDEX(Sheet2!$F$5:$K$18,OPaL!AP4081,OPaL!AQ4081)</f>
        <v>0.15</v>
      </c>
      <c r="AS4081" s="1">
        <f t="shared" si="191"/>
        <v>1963.5</v>
      </c>
    </row>
    <row r="4082" spans="1:45" x14ac:dyDescent="0.2">
      <c r="A4082" s="11" t="s">
        <v>7253</v>
      </c>
      <c r="B4082" s="11" t="s">
        <v>7254</v>
      </c>
      <c r="C4082" s="11" t="s">
        <v>13600</v>
      </c>
      <c r="D4082" s="21">
        <v>42903</v>
      </c>
      <c r="E4082" s="21" t="s">
        <v>9697</v>
      </c>
      <c r="F4082" s="21" t="s">
        <v>14659</v>
      </c>
      <c r="G4082" s="11" t="s">
        <v>2</v>
      </c>
      <c r="H4082" s="11" t="s">
        <v>16</v>
      </c>
      <c r="I4082" s="11" t="s">
        <v>4</v>
      </c>
      <c r="J4082" s="12">
        <v>1</v>
      </c>
      <c r="K4082" s="12">
        <v>2306.0300000000002</v>
      </c>
      <c r="L4082" s="12">
        <v>0</v>
      </c>
      <c r="M4082" s="12">
        <v>0</v>
      </c>
      <c r="N4082" s="12">
        <f t="shared" si="190"/>
        <v>2306.0300000000002</v>
      </c>
      <c r="O4082" s="11" t="s">
        <v>5</v>
      </c>
      <c r="P4082" s="13">
        <v>0</v>
      </c>
      <c r="Q4082" s="11" t="s">
        <v>6</v>
      </c>
      <c r="R4082" s="13">
        <v>0</v>
      </c>
      <c r="S4082" s="13">
        <v>0</v>
      </c>
      <c r="T4082" s="11" t="s">
        <v>7</v>
      </c>
      <c r="U4082" s="11" t="s">
        <v>8</v>
      </c>
      <c r="V4082" s="15">
        <v>0</v>
      </c>
      <c r="W4082" s="13">
        <v>0</v>
      </c>
      <c r="X4082" s="15">
        <v>0</v>
      </c>
      <c r="Y4082" s="15">
        <v>0</v>
      </c>
      <c r="Z4082" s="13">
        <v>0</v>
      </c>
      <c r="AA4082" s="15">
        <v>0</v>
      </c>
      <c r="AB4082" s="13">
        <v>0</v>
      </c>
      <c r="AC4082" s="15">
        <v>0</v>
      </c>
      <c r="AD4082" s="13">
        <v>0</v>
      </c>
      <c r="AE4082" s="15">
        <v>0</v>
      </c>
      <c r="AF4082" s="13">
        <v>0</v>
      </c>
      <c r="AG4082" s="15">
        <v>0</v>
      </c>
      <c r="AH4082" s="13">
        <v>0</v>
      </c>
      <c r="AI4082" s="15">
        <v>0</v>
      </c>
      <c r="AJ4082" s="11" t="s">
        <v>17</v>
      </c>
      <c r="AK4082" s="11" t="s">
        <v>13</v>
      </c>
      <c r="AL4082" s="22">
        <f t="shared" si="189"/>
        <v>2389</v>
      </c>
      <c r="AM4082" s="11" t="str">
        <f>VLOOKUP(O4082,Sheet2!$D$6:$E$14,2,FALSE)</f>
        <v>Spare parts</v>
      </c>
      <c r="AN4082" s="11" t="str">
        <f>VLOOKUP(F4082,Sheet2!$E$10:$F$13,2,FALSE)</f>
        <v>SPM</v>
      </c>
      <c r="AO4082" s="35" t="s">
        <v>14668</v>
      </c>
      <c r="AP4082">
        <f>MATCH(AN4082,Sheet2!$F$5:$F$18,0)</f>
        <v>6</v>
      </c>
      <c r="AQ4082">
        <f>MATCH(AO4082,Sheet2!$F$5:$K$5,0)</f>
        <v>6</v>
      </c>
      <c r="AR4082" s="33">
        <f>INDEX(Sheet2!$F$5:$K$18,OPaL!AP4082,OPaL!AQ4082)</f>
        <v>0.15</v>
      </c>
      <c r="AS4082" s="1">
        <f t="shared" si="191"/>
        <v>1960.1255000000001</v>
      </c>
    </row>
    <row r="4083" spans="1:45" x14ac:dyDescent="0.2">
      <c r="A4083" s="11" t="s">
        <v>7265</v>
      </c>
      <c r="B4083" s="11" t="s">
        <v>7266</v>
      </c>
      <c r="C4083" s="11" t="s">
        <v>13601</v>
      </c>
      <c r="D4083" s="21">
        <v>42903</v>
      </c>
      <c r="E4083" s="21" t="s">
        <v>9697</v>
      </c>
      <c r="F4083" s="21" t="s">
        <v>14659</v>
      </c>
      <c r="G4083" s="11" t="s">
        <v>2</v>
      </c>
      <c r="H4083" s="11" t="s">
        <v>16</v>
      </c>
      <c r="I4083" s="11" t="s">
        <v>4</v>
      </c>
      <c r="J4083" s="12">
        <v>1</v>
      </c>
      <c r="K4083" s="12">
        <v>2306.0300000000002</v>
      </c>
      <c r="L4083" s="12">
        <v>0</v>
      </c>
      <c r="M4083" s="12">
        <v>0</v>
      </c>
      <c r="N4083" s="12">
        <f t="shared" si="190"/>
        <v>2306.0300000000002</v>
      </c>
      <c r="O4083" s="11" t="s">
        <v>5</v>
      </c>
      <c r="P4083" s="13">
        <v>0</v>
      </c>
      <c r="Q4083" s="11" t="s">
        <v>6</v>
      </c>
      <c r="R4083" s="13">
        <v>0</v>
      </c>
      <c r="S4083" s="13">
        <v>0</v>
      </c>
      <c r="T4083" s="11" t="s">
        <v>7</v>
      </c>
      <c r="U4083" s="11" t="s">
        <v>8</v>
      </c>
      <c r="V4083" s="15">
        <v>0</v>
      </c>
      <c r="W4083" s="13">
        <v>0</v>
      </c>
      <c r="X4083" s="15">
        <v>0</v>
      </c>
      <c r="Y4083" s="15">
        <v>0</v>
      </c>
      <c r="Z4083" s="13">
        <v>0</v>
      </c>
      <c r="AA4083" s="15">
        <v>0</v>
      </c>
      <c r="AB4083" s="13">
        <v>0</v>
      </c>
      <c r="AC4083" s="15">
        <v>0</v>
      </c>
      <c r="AD4083" s="13">
        <v>0</v>
      </c>
      <c r="AE4083" s="15">
        <v>0</v>
      </c>
      <c r="AF4083" s="13">
        <v>0</v>
      </c>
      <c r="AG4083" s="15">
        <v>0</v>
      </c>
      <c r="AH4083" s="13">
        <v>0</v>
      </c>
      <c r="AI4083" s="15">
        <v>0</v>
      </c>
      <c r="AJ4083" s="11" t="s">
        <v>17</v>
      </c>
      <c r="AK4083" s="11" t="s">
        <v>13</v>
      </c>
      <c r="AL4083" s="22">
        <f t="shared" si="189"/>
        <v>2389</v>
      </c>
      <c r="AM4083" s="11" t="str">
        <f>VLOOKUP(O4083,Sheet2!$D$6:$E$14,2,FALSE)</f>
        <v>Spare parts</v>
      </c>
      <c r="AN4083" s="11" t="str">
        <f>VLOOKUP(F4083,Sheet2!$E$10:$F$13,2,FALSE)</f>
        <v>SPM</v>
      </c>
      <c r="AO4083" s="35" t="s">
        <v>14668</v>
      </c>
      <c r="AP4083">
        <f>MATCH(AN4083,Sheet2!$F$5:$F$18,0)</f>
        <v>6</v>
      </c>
      <c r="AQ4083">
        <f>MATCH(AO4083,Sheet2!$F$5:$K$5,0)</f>
        <v>6</v>
      </c>
      <c r="AR4083" s="33">
        <f>INDEX(Sheet2!$F$5:$K$18,OPaL!AP4083,OPaL!AQ4083)</f>
        <v>0.15</v>
      </c>
      <c r="AS4083" s="1">
        <f t="shared" si="191"/>
        <v>1960.1255000000001</v>
      </c>
    </row>
    <row r="4084" spans="1:45" x14ac:dyDescent="0.2">
      <c r="A4084" s="11" t="s">
        <v>7579</v>
      </c>
      <c r="B4084" s="11" t="s">
        <v>7580</v>
      </c>
      <c r="C4084" s="11" t="s">
        <v>13602</v>
      </c>
      <c r="D4084" s="21">
        <v>43676</v>
      </c>
      <c r="E4084" s="21" t="s">
        <v>9725</v>
      </c>
      <c r="F4084" s="21" t="s">
        <v>14658</v>
      </c>
      <c r="G4084" s="11" t="s">
        <v>2</v>
      </c>
      <c r="H4084" s="11" t="s">
        <v>3</v>
      </c>
      <c r="I4084" s="11" t="s">
        <v>4</v>
      </c>
      <c r="J4084" s="12">
        <v>2</v>
      </c>
      <c r="K4084" s="12">
        <v>2306</v>
      </c>
      <c r="L4084" s="12">
        <v>0</v>
      </c>
      <c r="M4084" s="12">
        <v>0</v>
      </c>
      <c r="N4084" s="12">
        <f t="shared" si="190"/>
        <v>2306</v>
      </c>
      <c r="O4084" s="11" t="s">
        <v>5</v>
      </c>
      <c r="P4084" s="13">
        <v>0</v>
      </c>
      <c r="Q4084" s="11" t="s">
        <v>6</v>
      </c>
      <c r="R4084" s="13">
        <v>0</v>
      </c>
      <c r="S4084" s="13">
        <v>0</v>
      </c>
      <c r="T4084" s="11" t="s">
        <v>7</v>
      </c>
      <c r="U4084" s="11" t="s">
        <v>8</v>
      </c>
      <c r="V4084" s="15">
        <v>0</v>
      </c>
      <c r="W4084" s="13">
        <v>0</v>
      </c>
      <c r="X4084" s="15">
        <v>0</v>
      </c>
      <c r="Y4084" s="15">
        <v>0</v>
      </c>
      <c r="Z4084" s="13">
        <v>0</v>
      </c>
      <c r="AA4084" s="15">
        <v>0</v>
      </c>
      <c r="AB4084" s="13">
        <v>0</v>
      </c>
      <c r="AC4084" s="15">
        <v>0</v>
      </c>
      <c r="AD4084" s="13">
        <v>0</v>
      </c>
      <c r="AE4084" s="15">
        <v>0</v>
      </c>
      <c r="AF4084" s="13">
        <v>0</v>
      </c>
      <c r="AG4084" s="15">
        <v>0</v>
      </c>
      <c r="AH4084" s="13">
        <v>0</v>
      </c>
      <c r="AI4084" s="15">
        <v>0</v>
      </c>
      <c r="AJ4084" s="11" t="s">
        <v>9</v>
      </c>
      <c r="AK4084" s="11" t="s">
        <v>10</v>
      </c>
      <c r="AL4084" s="22">
        <f t="shared" si="189"/>
        <v>1616</v>
      </c>
      <c r="AM4084" s="11" t="str">
        <f>VLOOKUP(O4084,Sheet2!$D$6:$E$14,2,FALSE)</f>
        <v>Spare parts</v>
      </c>
      <c r="AN4084" s="11" t="str">
        <f>VLOOKUP(F4084,Sheet2!$E$10:$F$13,2,FALSE)</f>
        <v>SPE</v>
      </c>
      <c r="AO4084" s="35" t="s">
        <v>14668</v>
      </c>
      <c r="AP4084">
        <f>MATCH(AN4084,Sheet2!$F$5:$F$18,0)</f>
        <v>7</v>
      </c>
      <c r="AQ4084">
        <f>MATCH(AO4084,Sheet2!$F$5:$K$5,0)</f>
        <v>6</v>
      </c>
      <c r="AR4084" s="33">
        <f>INDEX(Sheet2!$F$5:$K$18,OPaL!AP4084,OPaL!AQ4084)</f>
        <v>0.15</v>
      </c>
      <c r="AS4084" s="1">
        <f t="shared" si="191"/>
        <v>1960.1</v>
      </c>
    </row>
    <row r="4085" spans="1:45" x14ac:dyDescent="0.2">
      <c r="A4085" s="11" t="s">
        <v>9184</v>
      </c>
      <c r="B4085" s="11" t="s">
        <v>9185</v>
      </c>
      <c r="C4085" s="11" t="s">
        <v>11932</v>
      </c>
      <c r="D4085" s="21">
        <v>44649</v>
      </c>
      <c r="E4085" s="21" t="s">
        <v>9752</v>
      </c>
      <c r="F4085" s="21" t="s">
        <v>14659</v>
      </c>
      <c r="G4085" s="11" t="s">
        <v>2</v>
      </c>
      <c r="H4085" s="11" t="s">
        <v>350</v>
      </c>
      <c r="I4085" s="11" t="s">
        <v>4</v>
      </c>
      <c r="J4085" s="13">
        <v>1</v>
      </c>
      <c r="K4085" s="12">
        <v>2305.59</v>
      </c>
      <c r="L4085" s="12">
        <v>0</v>
      </c>
      <c r="M4085" s="12">
        <v>0</v>
      </c>
      <c r="N4085" s="12">
        <f t="shared" si="190"/>
        <v>2305.59</v>
      </c>
      <c r="O4085" s="11" t="s">
        <v>8227</v>
      </c>
      <c r="P4085" s="13">
        <v>0</v>
      </c>
      <c r="Q4085" s="11" t="s">
        <v>6</v>
      </c>
      <c r="R4085" s="13">
        <v>0</v>
      </c>
      <c r="S4085" s="13">
        <v>0</v>
      </c>
      <c r="T4085" s="11" t="s">
        <v>7</v>
      </c>
      <c r="U4085" s="11" t="s">
        <v>8</v>
      </c>
      <c r="V4085" s="15">
        <v>0</v>
      </c>
      <c r="W4085" s="13">
        <v>0</v>
      </c>
      <c r="X4085" s="15">
        <v>0</v>
      </c>
      <c r="Y4085" s="15">
        <v>0</v>
      </c>
      <c r="Z4085" s="13">
        <v>0</v>
      </c>
      <c r="AA4085" s="15">
        <v>0</v>
      </c>
      <c r="AB4085" s="13">
        <v>0</v>
      </c>
      <c r="AC4085" s="15">
        <v>0</v>
      </c>
      <c r="AD4085" s="13">
        <v>0</v>
      </c>
      <c r="AE4085" s="15">
        <v>0</v>
      </c>
      <c r="AF4085" s="13">
        <v>0</v>
      </c>
      <c r="AG4085" s="15">
        <v>0</v>
      </c>
      <c r="AH4085" s="13">
        <v>0</v>
      </c>
      <c r="AI4085" s="15">
        <v>0</v>
      </c>
      <c r="AJ4085" s="11" t="s">
        <v>352</v>
      </c>
      <c r="AK4085" s="11" t="s">
        <v>8228</v>
      </c>
      <c r="AL4085" s="22">
        <f t="shared" si="189"/>
        <v>643</v>
      </c>
      <c r="AM4085" s="11" t="str">
        <f>VLOOKUP(O4085,Sheet2!$D$6:$E$14,2,FALSE)</f>
        <v>Consumables</v>
      </c>
      <c r="AN4085" s="11" t="str">
        <f>VLOOKUP(F4085,Sheet2!$E$15:$F$18,2,FALSE)</f>
        <v>CM</v>
      </c>
      <c r="AO4085" s="35" t="s">
        <v>14668</v>
      </c>
      <c r="AP4085">
        <f>MATCH(AN4085,Sheet2!$F$5:$F$18,0)</f>
        <v>13</v>
      </c>
      <c r="AQ4085">
        <f>MATCH(AO4085,Sheet2!$F$5:$K$5,0)</f>
        <v>6</v>
      </c>
      <c r="AR4085" s="33">
        <f>INDEX(Sheet2!$F$5:$K$18,OPaL!AP4085,OPaL!AQ4085)</f>
        <v>0.2</v>
      </c>
      <c r="AS4085" s="1">
        <f t="shared" si="191"/>
        <v>1844.4720000000002</v>
      </c>
    </row>
    <row r="4086" spans="1:45" x14ac:dyDescent="0.2">
      <c r="A4086" s="11" t="s">
        <v>8900</v>
      </c>
      <c r="B4086" s="11" t="s">
        <v>8901</v>
      </c>
      <c r="C4086" s="11" t="s">
        <v>10826</v>
      </c>
      <c r="D4086" s="21">
        <v>44809</v>
      </c>
      <c r="E4086" s="21" t="s">
        <v>9739</v>
      </c>
      <c r="F4086" s="21" t="s">
        <v>14659</v>
      </c>
      <c r="G4086" s="11" t="s">
        <v>2</v>
      </c>
      <c r="H4086" s="11" t="s">
        <v>3</v>
      </c>
      <c r="I4086" s="11" t="s">
        <v>4</v>
      </c>
      <c r="J4086" s="13">
        <v>3</v>
      </c>
      <c r="K4086" s="12">
        <v>2304.66</v>
      </c>
      <c r="L4086" s="12">
        <v>0</v>
      </c>
      <c r="M4086" s="12">
        <v>0</v>
      </c>
      <c r="N4086" s="12">
        <f t="shared" si="190"/>
        <v>2304.66</v>
      </c>
      <c r="O4086" s="11" t="s">
        <v>8227</v>
      </c>
      <c r="P4086" s="13">
        <v>0</v>
      </c>
      <c r="Q4086" s="11" t="s">
        <v>6</v>
      </c>
      <c r="R4086" s="13">
        <v>0</v>
      </c>
      <c r="S4086" s="13">
        <v>0</v>
      </c>
      <c r="T4086" s="11" t="s">
        <v>7</v>
      </c>
      <c r="U4086" s="11" t="s">
        <v>8</v>
      </c>
      <c r="V4086" s="15">
        <v>0</v>
      </c>
      <c r="W4086" s="13">
        <v>0</v>
      </c>
      <c r="X4086" s="15">
        <v>0</v>
      </c>
      <c r="Y4086" s="15">
        <v>0</v>
      </c>
      <c r="Z4086" s="13">
        <v>0</v>
      </c>
      <c r="AA4086" s="15">
        <v>0</v>
      </c>
      <c r="AB4086" s="13">
        <v>0</v>
      </c>
      <c r="AC4086" s="15">
        <v>0</v>
      </c>
      <c r="AD4086" s="13">
        <v>0</v>
      </c>
      <c r="AE4086" s="15">
        <v>0</v>
      </c>
      <c r="AF4086" s="13">
        <v>0</v>
      </c>
      <c r="AG4086" s="15">
        <v>0</v>
      </c>
      <c r="AH4086" s="13">
        <v>0</v>
      </c>
      <c r="AI4086" s="15">
        <v>0</v>
      </c>
      <c r="AJ4086" s="11" t="s">
        <v>9</v>
      </c>
      <c r="AK4086" s="11" t="s">
        <v>8228</v>
      </c>
      <c r="AL4086" s="22">
        <f t="shared" si="189"/>
        <v>483</v>
      </c>
      <c r="AM4086" s="11" t="str">
        <f>VLOOKUP(O4086,Sheet2!$D$6:$E$14,2,FALSE)</f>
        <v>Consumables</v>
      </c>
      <c r="AN4086" s="11" t="str">
        <f>VLOOKUP(F4086,Sheet2!$E$15:$F$18,2,FALSE)</f>
        <v>CM</v>
      </c>
      <c r="AO4086" s="35" t="s">
        <v>14668</v>
      </c>
      <c r="AP4086">
        <f>MATCH(AN4086,Sheet2!$F$5:$F$18,0)</f>
        <v>13</v>
      </c>
      <c r="AQ4086">
        <f>MATCH(AO4086,Sheet2!$F$5:$K$5,0)</f>
        <v>6</v>
      </c>
      <c r="AR4086" s="33">
        <f>INDEX(Sheet2!$F$5:$K$18,OPaL!AP4086,OPaL!AQ4086)</f>
        <v>0.2</v>
      </c>
      <c r="AS4086" s="1">
        <f t="shared" si="191"/>
        <v>1843.7280000000001</v>
      </c>
    </row>
    <row r="4087" spans="1:45" x14ac:dyDescent="0.2">
      <c r="A4087" s="11" t="s">
        <v>6731</v>
      </c>
      <c r="B4087" s="11" t="s">
        <v>6732</v>
      </c>
      <c r="C4087" s="11" t="s">
        <v>13603</v>
      </c>
      <c r="D4087" s="21">
        <v>42380</v>
      </c>
      <c r="E4087" s="21" t="s">
        <v>9697</v>
      </c>
      <c r="F4087" s="21" t="s">
        <v>14659</v>
      </c>
      <c r="G4087" s="11" t="s">
        <v>2</v>
      </c>
      <c r="H4087" s="11" t="s">
        <v>16</v>
      </c>
      <c r="I4087" s="11" t="s">
        <v>4</v>
      </c>
      <c r="J4087" s="13">
        <v>2</v>
      </c>
      <c r="K4087" s="12">
        <v>2304</v>
      </c>
      <c r="L4087" s="12">
        <v>0</v>
      </c>
      <c r="M4087" s="12">
        <v>0</v>
      </c>
      <c r="N4087" s="12">
        <f t="shared" si="190"/>
        <v>2304</v>
      </c>
      <c r="O4087" s="11" t="s">
        <v>5</v>
      </c>
      <c r="P4087" s="13">
        <v>0</v>
      </c>
      <c r="Q4087" s="11" t="s">
        <v>6</v>
      </c>
      <c r="R4087" s="13">
        <v>0</v>
      </c>
      <c r="S4087" s="13">
        <v>0</v>
      </c>
      <c r="T4087" s="11" t="s">
        <v>7</v>
      </c>
      <c r="U4087" s="11" t="s">
        <v>8</v>
      </c>
      <c r="V4087" s="15">
        <v>0</v>
      </c>
      <c r="W4087" s="13">
        <v>0</v>
      </c>
      <c r="X4087" s="15">
        <v>0</v>
      </c>
      <c r="Y4087" s="15">
        <v>0</v>
      </c>
      <c r="Z4087" s="13">
        <v>0</v>
      </c>
      <c r="AA4087" s="15">
        <v>0</v>
      </c>
      <c r="AB4087" s="13">
        <v>0</v>
      </c>
      <c r="AC4087" s="15">
        <v>0</v>
      </c>
      <c r="AD4087" s="13">
        <v>0</v>
      </c>
      <c r="AE4087" s="15">
        <v>0</v>
      </c>
      <c r="AF4087" s="13">
        <v>0</v>
      </c>
      <c r="AG4087" s="15">
        <v>0</v>
      </c>
      <c r="AH4087" s="13">
        <v>0</v>
      </c>
      <c r="AI4087" s="15">
        <v>0</v>
      </c>
      <c r="AJ4087" s="11" t="s">
        <v>17</v>
      </c>
      <c r="AK4087" s="11" t="s">
        <v>13</v>
      </c>
      <c r="AL4087" s="22">
        <f t="shared" si="189"/>
        <v>2912</v>
      </c>
      <c r="AM4087" s="11" t="str">
        <f>VLOOKUP(O4087,Sheet2!$D$6:$E$14,2,FALSE)</f>
        <v>Spare parts</v>
      </c>
      <c r="AN4087" s="11" t="str">
        <f>VLOOKUP(F4087,Sheet2!$E$10:$F$13,2,FALSE)</f>
        <v>SPM</v>
      </c>
      <c r="AO4087" s="35" t="s">
        <v>14668</v>
      </c>
      <c r="AP4087">
        <f>MATCH(AN4087,Sheet2!$F$5:$F$18,0)</f>
        <v>6</v>
      </c>
      <c r="AQ4087">
        <f>MATCH(AO4087,Sheet2!$F$5:$K$5,0)</f>
        <v>6</v>
      </c>
      <c r="AR4087" s="33">
        <f>INDEX(Sheet2!$F$5:$K$18,OPaL!AP4087,OPaL!AQ4087)</f>
        <v>0.15</v>
      </c>
      <c r="AS4087" s="1">
        <f t="shared" si="191"/>
        <v>1958.3999999999999</v>
      </c>
    </row>
    <row r="4088" spans="1:45" x14ac:dyDescent="0.2">
      <c r="A4088" s="11" t="s">
        <v>8940</v>
      </c>
      <c r="B4088" s="11" t="s">
        <v>8941</v>
      </c>
      <c r="C4088" s="11" t="s">
        <v>13604</v>
      </c>
      <c r="D4088" s="21">
        <v>43025</v>
      </c>
      <c r="E4088" s="21" t="s">
        <v>9739</v>
      </c>
      <c r="F4088" s="21" t="s">
        <v>14659</v>
      </c>
      <c r="G4088" s="11" t="s">
        <v>2</v>
      </c>
      <c r="H4088" s="11" t="s">
        <v>3</v>
      </c>
      <c r="I4088" s="11" t="s">
        <v>4</v>
      </c>
      <c r="J4088" s="13">
        <v>20</v>
      </c>
      <c r="K4088" s="12">
        <v>2303.25</v>
      </c>
      <c r="L4088" s="12">
        <v>0</v>
      </c>
      <c r="M4088" s="12">
        <v>0</v>
      </c>
      <c r="N4088" s="12">
        <f t="shared" si="190"/>
        <v>2303.25</v>
      </c>
      <c r="O4088" s="11" t="s">
        <v>8227</v>
      </c>
      <c r="P4088" s="13">
        <v>0</v>
      </c>
      <c r="Q4088" s="11" t="s">
        <v>6</v>
      </c>
      <c r="R4088" s="13">
        <v>0</v>
      </c>
      <c r="S4088" s="13">
        <v>0</v>
      </c>
      <c r="T4088" s="11" t="s">
        <v>7</v>
      </c>
      <c r="U4088" s="11" t="s">
        <v>8</v>
      </c>
      <c r="V4088" s="15">
        <v>0</v>
      </c>
      <c r="W4088" s="13">
        <v>0</v>
      </c>
      <c r="X4088" s="15">
        <v>0</v>
      </c>
      <c r="Y4088" s="15">
        <v>0</v>
      </c>
      <c r="Z4088" s="13">
        <v>0</v>
      </c>
      <c r="AA4088" s="15">
        <v>0</v>
      </c>
      <c r="AB4088" s="13">
        <v>0</v>
      </c>
      <c r="AC4088" s="15">
        <v>0</v>
      </c>
      <c r="AD4088" s="13">
        <v>0</v>
      </c>
      <c r="AE4088" s="15">
        <v>0</v>
      </c>
      <c r="AF4088" s="13">
        <v>0</v>
      </c>
      <c r="AG4088" s="15">
        <v>0</v>
      </c>
      <c r="AH4088" s="13">
        <v>0</v>
      </c>
      <c r="AI4088" s="15">
        <v>0</v>
      </c>
      <c r="AJ4088" s="11" t="s">
        <v>9</v>
      </c>
      <c r="AK4088" s="11" t="s">
        <v>8228</v>
      </c>
      <c r="AL4088" s="22">
        <f t="shared" si="189"/>
        <v>2267</v>
      </c>
      <c r="AM4088" s="11" t="str">
        <f>VLOOKUP(O4088,Sheet2!$D$6:$E$14,2,FALSE)</f>
        <v>Consumables</v>
      </c>
      <c r="AN4088" s="11" t="str">
        <f>VLOOKUP(F4088,Sheet2!$E$15:$F$18,2,FALSE)</f>
        <v>CM</v>
      </c>
      <c r="AO4088" s="35" t="s">
        <v>14668</v>
      </c>
      <c r="AP4088">
        <f>MATCH(AN4088,Sheet2!$F$5:$F$18,0)</f>
        <v>13</v>
      </c>
      <c r="AQ4088">
        <f>MATCH(AO4088,Sheet2!$F$5:$K$5,0)</f>
        <v>6</v>
      </c>
      <c r="AR4088" s="33">
        <f>INDEX(Sheet2!$F$5:$K$18,OPaL!AP4088,OPaL!AQ4088)</f>
        <v>0.2</v>
      </c>
      <c r="AS4088" s="1">
        <f t="shared" si="191"/>
        <v>1842.6000000000001</v>
      </c>
    </row>
    <row r="4089" spans="1:45" x14ac:dyDescent="0.2">
      <c r="A4089" s="11" t="s">
        <v>3143</v>
      </c>
      <c r="B4089" s="11" t="s">
        <v>3144</v>
      </c>
      <c r="C4089" s="11" t="s">
        <v>13605</v>
      </c>
      <c r="D4089" s="21">
        <v>43270</v>
      </c>
      <c r="E4089" s="21" t="s">
        <v>9697</v>
      </c>
      <c r="F4089" s="21" t="s">
        <v>14659</v>
      </c>
      <c r="G4089" s="11" t="s">
        <v>2</v>
      </c>
      <c r="H4089" s="11" t="s">
        <v>3</v>
      </c>
      <c r="I4089" s="11" t="s">
        <v>4</v>
      </c>
      <c r="J4089" s="12">
        <v>1</v>
      </c>
      <c r="K4089" s="12">
        <v>2297.7600000000002</v>
      </c>
      <c r="L4089" s="12">
        <v>0</v>
      </c>
      <c r="M4089" s="12">
        <v>0</v>
      </c>
      <c r="N4089" s="12">
        <f t="shared" si="190"/>
        <v>2297.7600000000002</v>
      </c>
      <c r="O4089" s="11" t="s">
        <v>5</v>
      </c>
      <c r="P4089" s="13">
        <v>0</v>
      </c>
      <c r="Q4089" s="11" t="s">
        <v>6</v>
      </c>
      <c r="R4089" s="13">
        <v>0</v>
      </c>
      <c r="S4089" s="13">
        <v>0</v>
      </c>
      <c r="T4089" s="11" t="s">
        <v>7</v>
      </c>
      <c r="U4089" s="11" t="s">
        <v>8</v>
      </c>
      <c r="V4089" s="15">
        <v>0</v>
      </c>
      <c r="W4089" s="13">
        <v>0</v>
      </c>
      <c r="X4089" s="15">
        <v>0</v>
      </c>
      <c r="Y4089" s="15">
        <v>0</v>
      </c>
      <c r="Z4089" s="13">
        <v>0</v>
      </c>
      <c r="AA4089" s="15">
        <v>0</v>
      </c>
      <c r="AB4089" s="13">
        <v>0</v>
      </c>
      <c r="AC4089" s="15">
        <v>0</v>
      </c>
      <c r="AD4089" s="13">
        <v>0</v>
      </c>
      <c r="AE4089" s="15">
        <v>0</v>
      </c>
      <c r="AF4089" s="13">
        <v>0</v>
      </c>
      <c r="AG4089" s="15">
        <v>0</v>
      </c>
      <c r="AH4089" s="13">
        <v>0</v>
      </c>
      <c r="AI4089" s="15">
        <v>0</v>
      </c>
      <c r="AJ4089" s="11" t="s">
        <v>9</v>
      </c>
      <c r="AK4089" s="11" t="s">
        <v>13</v>
      </c>
      <c r="AL4089" s="22">
        <f t="shared" si="189"/>
        <v>2022</v>
      </c>
      <c r="AM4089" s="11" t="str">
        <f>VLOOKUP(O4089,Sheet2!$D$6:$E$14,2,FALSE)</f>
        <v>Spare parts</v>
      </c>
      <c r="AN4089" s="11" t="str">
        <f>VLOOKUP(F4089,Sheet2!$E$10:$F$13,2,FALSE)</f>
        <v>SPM</v>
      </c>
      <c r="AO4089" s="35" t="s">
        <v>14668</v>
      </c>
      <c r="AP4089">
        <f>MATCH(AN4089,Sheet2!$F$5:$F$18,0)</f>
        <v>6</v>
      </c>
      <c r="AQ4089">
        <f>MATCH(AO4089,Sheet2!$F$5:$K$5,0)</f>
        <v>6</v>
      </c>
      <c r="AR4089" s="33">
        <f>INDEX(Sheet2!$F$5:$K$18,OPaL!AP4089,OPaL!AQ4089)</f>
        <v>0.15</v>
      </c>
      <c r="AS4089" s="1">
        <f t="shared" si="191"/>
        <v>1953.0960000000002</v>
      </c>
    </row>
    <row r="4090" spans="1:45" x14ac:dyDescent="0.2">
      <c r="A4090" s="11" t="s">
        <v>3143</v>
      </c>
      <c r="B4090" s="11" t="s">
        <v>3144</v>
      </c>
      <c r="C4090" s="11" t="s">
        <v>13605</v>
      </c>
      <c r="D4090" s="21">
        <v>43270</v>
      </c>
      <c r="E4090" s="21" t="s">
        <v>9697</v>
      </c>
      <c r="F4090" s="21" t="s">
        <v>14659</v>
      </c>
      <c r="G4090" s="11" t="s">
        <v>2</v>
      </c>
      <c r="H4090" s="11" t="s">
        <v>16</v>
      </c>
      <c r="I4090" s="11" t="s">
        <v>4</v>
      </c>
      <c r="J4090" s="12">
        <v>1</v>
      </c>
      <c r="K4090" s="12">
        <v>2297.7600000000002</v>
      </c>
      <c r="L4090" s="12">
        <v>0</v>
      </c>
      <c r="M4090" s="12">
        <v>0</v>
      </c>
      <c r="N4090" s="12">
        <f t="shared" si="190"/>
        <v>2297.7600000000002</v>
      </c>
      <c r="O4090" s="11" t="s">
        <v>5</v>
      </c>
      <c r="P4090" s="13">
        <v>0</v>
      </c>
      <c r="Q4090" s="11" t="s">
        <v>6</v>
      </c>
      <c r="R4090" s="13">
        <v>0</v>
      </c>
      <c r="S4090" s="13">
        <v>0</v>
      </c>
      <c r="T4090" s="11" t="s">
        <v>7</v>
      </c>
      <c r="U4090" s="11" t="s">
        <v>8</v>
      </c>
      <c r="V4090" s="15">
        <v>0</v>
      </c>
      <c r="W4090" s="13">
        <v>0</v>
      </c>
      <c r="X4090" s="15">
        <v>0</v>
      </c>
      <c r="Y4090" s="15">
        <v>0</v>
      </c>
      <c r="Z4090" s="13">
        <v>0</v>
      </c>
      <c r="AA4090" s="15">
        <v>0</v>
      </c>
      <c r="AB4090" s="13">
        <v>0</v>
      </c>
      <c r="AC4090" s="15">
        <v>0</v>
      </c>
      <c r="AD4090" s="13">
        <v>0</v>
      </c>
      <c r="AE4090" s="15">
        <v>0</v>
      </c>
      <c r="AF4090" s="13">
        <v>0</v>
      </c>
      <c r="AG4090" s="15">
        <v>0</v>
      </c>
      <c r="AH4090" s="13">
        <v>0</v>
      </c>
      <c r="AI4090" s="15">
        <v>0</v>
      </c>
      <c r="AJ4090" s="11" t="s">
        <v>17</v>
      </c>
      <c r="AK4090" s="11" t="s">
        <v>13</v>
      </c>
      <c r="AL4090" s="22">
        <f t="shared" si="189"/>
        <v>2022</v>
      </c>
      <c r="AM4090" s="11" t="str">
        <f>VLOOKUP(O4090,Sheet2!$D$6:$E$14,2,FALSE)</f>
        <v>Spare parts</v>
      </c>
      <c r="AN4090" s="11" t="str">
        <f>VLOOKUP(F4090,Sheet2!$E$10:$F$13,2,FALSE)</f>
        <v>SPM</v>
      </c>
      <c r="AO4090" s="35" t="s">
        <v>14668</v>
      </c>
      <c r="AP4090">
        <f>MATCH(AN4090,Sheet2!$F$5:$F$18,0)</f>
        <v>6</v>
      </c>
      <c r="AQ4090">
        <f>MATCH(AO4090,Sheet2!$F$5:$K$5,0)</f>
        <v>6</v>
      </c>
      <c r="AR4090" s="33">
        <f>INDEX(Sheet2!$F$5:$K$18,OPaL!AP4090,OPaL!AQ4090)</f>
        <v>0.15</v>
      </c>
      <c r="AS4090" s="1">
        <f t="shared" si="191"/>
        <v>1953.0960000000002</v>
      </c>
    </row>
    <row r="4091" spans="1:45" x14ac:dyDescent="0.2">
      <c r="A4091" s="11" t="s">
        <v>7063</v>
      </c>
      <c r="B4091" s="11" t="s">
        <v>7064</v>
      </c>
      <c r="C4091" s="11" t="s">
        <v>13606</v>
      </c>
      <c r="D4091" s="21">
        <v>45093</v>
      </c>
      <c r="E4091" s="21" t="s">
        <v>9697</v>
      </c>
      <c r="F4091" s="21" t="s">
        <v>14659</v>
      </c>
      <c r="G4091" s="11" t="s">
        <v>2</v>
      </c>
      <c r="H4091" s="11" t="s">
        <v>16</v>
      </c>
      <c r="I4091" s="11" t="s">
        <v>4</v>
      </c>
      <c r="J4091" s="12">
        <v>3</v>
      </c>
      <c r="K4091" s="12">
        <v>2286.33</v>
      </c>
      <c r="L4091" s="12">
        <v>0</v>
      </c>
      <c r="M4091" s="12">
        <v>0</v>
      </c>
      <c r="N4091" s="12">
        <f t="shared" si="190"/>
        <v>2286.33</v>
      </c>
      <c r="O4091" s="11" t="s">
        <v>5</v>
      </c>
      <c r="P4091" s="13">
        <v>0</v>
      </c>
      <c r="Q4091" s="11" t="s">
        <v>6</v>
      </c>
      <c r="R4091" s="13">
        <v>0</v>
      </c>
      <c r="S4091" s="13">
        <v>0</v>
      </c>
      <c r="T4091" s="11" t="s">
        <v>7</v>
      </c>
      <c r="U4091" s="11" t="s">
        <v>8</v>
      </c>
      <c r="V4091" s="15">
        <v>0</v>
      </c>
      <c r="W4091" s="13">
        <v>0</v>
      </c>
      <c r="X4091" s="15">
        <v>0</v>
      </c>
      <c r="Y4091" s="15">
        <v>0</v>
      </c>
      <c r="Z4091" s="13">
        <v>0</v>
      </c>
      <c r="AA4091" s="15">
        <v>0</v>
      </c>
      <c r="AB4091" s="13">
        <v>0</v>
      </c>
      <c r="AC4091" s="15">
        <v>0</v>
      </c>
      <c r="AD4091" s="13">
        <v>0</v>
      </c>
      <c r="AE4091" s="15">
        <v>0</v>
      </c>
      <c r="AF4091" s="13">
        <v>0</v>
      </c>
      <c r="AG4091" s="15">
        <v>0</v>
      </c>
      <c r="AH4091" s="13">
        <v>0</v>
      </c>
      <c r="AI4091" s="15">
        <v>0</v>
      </c>
      <c r="AJ4091" s="11" t="s">
        <v>17</v>
      </c>
      <c r="AK4091" s="11" t="s">
        <v>13</v>
      </c>
      <c r="AL4091" s="22">
        <f t="shared" si="189"/>
        <v>199</v>
      </c>
      <c r="AM4091" s="11" t="str">
        <f>VLOOKUP(O4091,Sheet2!$D$6:$E$14,2,FALSE)</f>
        <v>Spare parts</v>
      </c>
      <c r="AN4091" s="11" t="str">
        <f>VLOOKUP(F4091,Sheet2!$E$10:$F$13,2,FALSE)</f>
        <v>SPM</v>
      </c>
      <c r="AO4091" s="35" t="s">
        <v>14666</v>
      </c>
      <c r="AP4091">
        <f>MATCH(AN4091,Sheet2!$F$5:$F$18,0)</f>
        <v>6</v>
      </c>
      <c r="AQ4091">
        <f>MATCH(AO4091,Sheet2!$F$5:$K$5,0)</f>
        <v>4</v>
      </c>
      <c r="AR4091" s="33">
        <f>INDEX(Sheet2!$F$5:$K$18,OPaL!AP4091,OPaL!AQ4091)</f>
        <v>0.05</v>
      </c>
      <c r="AS4091" s="1">
        <f t="shared" si="191"/>
        <v>2172.0135</v>
      </c>
    </row>
    <row r="4092" spans="1:45" x14ac:dyDescent="0.2">
      <c r="A4092" s="11" t="s">
        <v>9180</v>
      </c>
      <c r="B4092" s="11" t="s">
        <v>9181</v>
      </c>
      <c r="C4092" s="11" t="s">
        <v>11182</v>
      </c>
      <c r="D4092" s="21">
        <v>44649</v>
      </c>
      <c r="E4092" s="21" t="s">
        <v>9752</v>
      </c>
      <c r="F4092" s="21" t="s">
        <v>14659</v>
      </c>
      <c r="G4092" s="11" t="s">
        <v>2</v>
      </c>
      <c r="H4092" s="11" t="s">
        <v>350</v>
      </c>
      <c r="I4092" s="11" t="s">
        <v>4</v>
      </c>
      <c r="J4092" s="13">
        <v>1</v>
      </c>
      <c r="K4092" s="12">
        <v>2285.66</v>
      </c>
      <c r="L4092" s="12">
        <v>0</v>
      </c>
      <c r="M4092" s="12">
        <v>0</v>
      </c>
      <c r="N4092" s="12">
        <f t="shared" si="190"/>
        <v>2285.66</v>
      </c>
      <c r="O4092" s="11" t="s">
        <v>8227</v>
      </c>
      <c r="P4092" s="13">
        <v>0</v>
      </c>
      <c r="Q4092" s="11" t="s">
        <v>6</v>
      </c>
      <c r="R4092" s="13">
        <v>0</v>
      </c>
      <c r="S4092" s="13">
        <v>0</v>
      </c>
      <c r="T4092" s="11" t="s">
        <v>7</v>
      </c>
      <c r="U4092" s="11" t="s">
        <v>8</v>
      </c>
      <c r="V4092" s="15">
        <v>0</v>
      </c>
      <c r="W4092" s="13">
        <v>0</v>
      </c>
      <c r="X4092" s="15">
        <v>0</v>
      </c>
      <c r="Y4092" s="15">
        <v>0</v>
      </c>
      <c r="Z4092" s="13">
        <v>0</v>
      </c>
      <c r="AA4092" s="15">
        <v>0</v>
      </c>
      <c r="AB4092" s="13">
        <v>0</v>
      </c>
      <c r="AC4092" s="15">
        <v>0</v>
      </c>
      <c r="AD4092" s="13">
        <v>0</v>
      </c>
      <c r="AE4092" s="15">
        <v>0</v>
      </c>
      <c r="AF4092" s="13">
        <v>0</v>
      </c>
      <c r="AG4092" s="15">
        <v>0</v>
      </c>
      <c r="AH4092" s="13">
        <v>0</v>
      </c>
      <c r="AI4092" s="15">
        <v>0</v>
      </c>
      <c r="AJ4092" s="11" t="s">
        <v>352</v>
      </c>
      <c r="AK4092" s="11" t="s">
        <v>8228</v>
      </c>
      <c r="AL4092" s="22">
        <f t="shared" si="189"/>
        <v>643</v>
      </c>
      <c r="AM4092" s="11" t="str">
        <f>VLOOKUP(O4092,Sheet2!$D$6:$E$14,2,FALSE)</f>
        <v>Consumables</v>
      </c>
      <c r="AN4092" s="11" t="str">
        <f>VLOOKUP(F4092,Sheet2!$E$15:$F$18,2,FALSE)</f>
        <v>CM</v>
      </c>
      <c r="AO4092" s="35" t="s">
        <v>14668</v>
      </c>
      <c r="AP4092">
        <f>MATCH(AN4092,Sheet2!$F$5:$F$18,0)</f>
        <v>13</v>
      </c>
      <c r="AQ4092">
        <f>MATCH(AO4092,Sheet2!$F$5:$K$5,0)</f>
        <v>6</v>
      </c>
      <c r="AR4092" s="33">
        <f>INDEX(Sheet2!$F$5:$K$18,OPaL!AP4092,OPaL!AQ4092)</f>
        <v>0.2</v>
      </c>
      <c r="AS4092" s="1">
        <f t="shared" si="191"/>
        <v>1828.528</v>
      </c>
    </row>
    <row r="4093" spans="1:45" x14ac:dyDescent="0.2">
      <c r="A4093" s="11" t="s">
        <v>4859</v>
      </c>
      <c r="B4093" s="11" t="s">
        <v>4860</v>
      </c>
      <c r="C4093" s="11" t="s">
        <v>13607</v>
      </c>
      <c r="D4093" s="21">
        <v>44728</v>
      </c>
      <c r="E4093" s="21" t="s">
        <v>9697</v>
      </c>
      <c r="F4093" s="21" t="s">
        <v>14659</v>
      </c>
      <c r="G4093" s="11" t="s">
        <v>2</v>
      </c>
      <c r="H4093" s="11" t="s">
        <v>3</v>
      </c>
      <c r="I4093" s="11" t="s">
        <v>4</v>
      </c>
      <c r="J4093" s="13">
        <v>2</v>
      </c>
      <c r="K4093" s="12">
        <v>2263.8000000000002</v>
      </c>
      <c r="L4093" s="12">
        <v>0</v>
      </c>
      <c r="M4093" s="12">
        <v>0</v>
      </c>
      <c r="N4093" s="12">
        <f t="shared" si="190"/>
        <v>2263.8000000000002</v>
      </c>
      <c r="O4093" s="11" t="s">
        <v>5</v>
      </c>
      <c r="P4093" s="13">
        <v>0</v>
      </c>
      <c r="Q4093" s="11" t="s">
        <v>6</v>
      </c>
      <c r="R4093" s="13">
        <v>0</v>
      </c>
      <c r="S4093" s="13">
        <v>0</v>
      </c>
      <c r="T4093" s="11" t="s">
        <v>7</v>
      </c>
      <c r="U4093" s="11" t="s">
        <v>8</v>
      </c>
      <c r="V4093" s="15">
        <v>0</v>
      </c>
      <c r="W4093" s="13">
        <v>0</v>
      </c>
      <c r="X4093" s="15">
        <v>0</v>
      </c>
      <c r="Y4093" s="15">
        <v>0</v>
      </c>
      <c r="Z4093" s="13">
        <v>0</v>
      </c>
      <c r="AA4093" s="15">
        <v>0</v>
      </c>
      <c r="AB4093" s="13">
        <v>0</v>
      </c>
      <c r="AC4093" s="15">
        <v>0</v>
      </c>
      <c r="AD4093" s="13">
        <v>0</v>
      </c>
      <c r="AE4093" s="15">
        <v>0</v>
      </c>
      <c r="AF4093" s="13">
        <v>0</v>
      </c>
      <c r="AG4093" s="15">
        <v>0</v>
      </c>
      <c r="AH4093" s="13">
        <v>0</v>
      </c>
      <c r="AI4093" s="15">
        <v>0</v>
      </c>
      <c r="AJ4093" s="11" t="s">
        <v>9</v>
      </c>
      <c r="AK4093" s="11" t="s">
        <v>1398</v>
      </c>
      <c r="AL4093" s="22">
        <f t="shared" si="189"/>
        <v>564</v>
      </c>
      <c r="AM4093" s="11" t="str">
        <f>VLOOKUP(O4093,Sheet2!$D$6:$E$14,2,FALSE)</f>
        <v>Spare parts</v>
      </c>
      <c r="AN4093" s="11" t="str">
        <f>VLOOKUP(F4093,Sheet2!$E$10:$F$13,2,FALSE)</f>
        <v>SPM</v>
      </c>
      <c r="AO4093" s="35" t="s">
        <v>14668</v>
      </c>
      <c r="AP4093">
        <f>MATCH(AN4093,Sheet2!$F$5:$F$18,0)</f>
        <v>6</v>
      </c>
      <c r="AQ4093">
        <f>MATCH(AO4093,Sheet2!$F$5:$K$5,0)</f>
        <v>6</v>
      </c>
      <c r="AR4093" s="33">
        <f>INDEX(Sheet2!$F$5:$K$18,OPaL!AP4093,OPaL!AQ4093)</f>
        <v>0.15</v>
      </c>
      <c r="AS4093" s="1">
        <f t="shared" si="191"/>
        <v>1924.23</v>
      </c>
    </row>
    <row r="4094" spans="1:45" x14ac:dyDescent="0.2">
      <c r="A4094" s="11" t="s">
        <v>8986</v>
      </c>
      <c r="B4094" s="11" t="s">
        <v>8987</v>
      </c>
      <c r="C4094" s="11" t="s">
        <v>13608</v>
      </c>
      <c r="D4094" s="21">
        <v>44999</v>
      </c>
      <c r="E4094" s="21" t="s">
        <v>9739</v>
      </c>
      <c r="F4094" s="21" t="s">
        <v>14659</v>
      </c>
      <c r="G4094" s="11" t="s">
        <v>2</v>
      </c>
      <c r="H4094" s="11" t="s">
        <v>3</v>
      </c>
      <c r="I4094" s="11" t="s">
        <v>4</v>
      </c>
      <c r="J4094" s="13">
        <v>41</v>
      </c>
      <c r="K4094" s="12">
        <v>2255.1799999999998</v>
      </c>
      <c r="L4094" s="12">
        <v>0</v>
      </c>
      <c r="M4094" s="12">
        <v>0</v>
      </c>
      <c r="N4094" s="12">
        <f t="shared" si="190"/>
        <v>2255.1799999999998</v>
      </c>
      <c r="O4094" s="11" t="s">
        <v>8227</v>
      </c>
      <c r="P4094" s="13">
        <v>0</v>
      </c>
      <c r="Q4094" s="11" t="s">
        <v>6</v>
      </c>
      <c r="R4094" s="13">
        <v>0</v>
      </c>
      <c r="S4094" s="13">
        <v>0</v>
      </c>
      <c r="T4094" s="11" t="s">
        <v>7</v>
      </c>
      <c r="U4094" s="11" t="s">
        <v>8</v>
      </c>
      <c r="V4094" s="15">
        <v>0</v>
      </c>
      <c r="W4094" s="13">
        <v>0</v>
      </c>
      <c r="X4094" s="15">
        <v>0</v>
      </c>
      <c r="Y4094" s="15">
        <v>0</v>
      </c>
      <c r="Z4094" s="13">
        <v>0</v>
      </c>
      <c r="AA4094" s="15">
        <v>0</v>
      </c>
      <c r="AB4094" s="13">
        <v>0</v>
      </c>
      <c r="AC4094" s="15">
        <v>0</v>
      </c>
      <c r="AD4094" s="13">
        <v>0</v>
      </c>
      <c r="AE4094" s="15">
        <v>0</v>
      </c>
      <c r="AF4094" s="13">
        <v>0</v>
      </c>
      <c r="AG4094" s="15">
        <v>0</v>
      </c>
      <c r="AH4094" s="13">
        <v>0</v>
      </c>
      <c r="AI4094" s="15">
        <v>0</v>
      </c>
      <c r="AJ4094" s="11" t="s">
        <v>9</v>
      </c>
      <c r="AK4094" s="11" t="s">
        <v>8228</v>
      </c>
      <c r="AL4094" s="22">
        <f t="shared" si="189"/>
        <v>293</v>
      </c>
      <c r="AM4094" s="11" t="str">
        <f>VLOOKUP(O4094,Sheet2!$D$6:$E$14,2,FALSE)</f>
        <v>Consumables</v>
      </c>
      <c r="AN4094" s="11" t="str">
        <f>VLOOKUP(F4094,Sheet2!$E$15:$F$18,2,FALSE)</f>
        <v>CM</v>
      </c>
      <c r="AO4094" s="35" t="s">
        <v>14667</v>
      </c>
      <c r="AP4094">
        <f>MATCH(AN4094,Sheet2!$F$5:$F$18,0)</f>
        <v>13</v>
      </c>
      <c r="AQ4094">
        <f>MATCH(AO4094,Sheet2!$F$5:$K$5,0)</f>
        <v>5</v>
      </c>
      <c r="AR4094" s="33">
        <f>INDEX(Sheet2!$F$5:$K$18,OPaL!AP4094,OPaL!AQ4094)</f>
        <v>0.1</v>
      </c>
      <c r="AS4094" s="1">
        <f t="shared" si="191"/>
        <v>2029.6619999999998</v>
      </c>
    </row>
    <row r="4095" spans="1:45" x14ac:dyDescent="0.2">
      <c r="A4095" s="11" t="s">
        <v>8435</v>
      </c>
      <c r="B4095" s="11" t="s">
        <v>8436</v>
      </c>
      <c r="C4095" s="11" t="s">
        <v>13609</v>
      </c>
      <c r="D4095" s="21">
        <v>45073</v>
      </c>
      <c r="E4095" s="21" t="s">
        <v>9789</v>
      </c>
      <c r="F4095" s="21" t="s">
        <v>14659</v>
      </c>
      <c r="G4095" s="11" t="s">
        <v>2</v>
      </c>
      <c r="H4095" s="11" t="s">
        <v>350</v>
      </c>
      <c r="I4095" s="11" t="s">
        <v>4</v>
      </c>
      <c r="J4095" s="12">
        <v>4</v>
      </c>
      <c r="K4095" s="12">
        <v>2240</v>
      </c>
      <c r="L4095" s="12">
        <v>0</v>
      </c>
      <c r="M4095" s="12">
        <v>0</v>
      </c>
      <c r="N4095" s="12">
        <f t="shared" si="190"/>
        <v>2240</v>
      </c>
      <c r="O4095" s="11" t="s">
        <v>8227</v>
      </c>
      <c r="P4095" s="13">
        <v>0</v>
      </c>
      <c r="Q4095" s="11" t="s">
        <v>6</v>
      </c>
      <c r="R4095" s="13">
        <v>0</v>
      </c>
      <c r="S4095" s="13">
        <v>0</v>
      </c>
      <c r="T4095" s="11" t="s">
        <v>7</v>
      </c>
      <c r="U4095" s="11" t="s">
        <v>8</v>
      </c>
      <c r="V4095" s="15">
        <v>0</v>
      </c>
      <c r="W4095" s="13">
        <v>0</v>
      </c>
      <c r="X4095" s="15">
        <v>0</v>
      </c>
      <c r="Y4095" s="15">
        <v>0</v>
      </c>
      <c r="Z4095" s="13">
        <v>0</v>
      </c>
      <c r="AA4095" s="15">
        <v>0</v>
      </c>
      <c r="AB4095" s="13">
        <v>0</v>
      </c>
      <c r="AC4095" s="15">
        <v>0</v>
      </c>
      <c r="AD4095" s="13">
        <v>0</v>
      </c>
      <c r="AE4095" s="15">
        <v>0</v>
      </c>
      <c r="AF4095" s="13">
        <v>0</v>
      </c>
      <c r="AG4095" s="15">
        <v>0</v>
      </c>
      <c r="AH4095" s="13">
        <v>0</v>
      </c>
      <c r="AI4095" s="15">
        <v>0</v>
      </c>
      <c r="AJ4095" s="11" t="s">
        <v>352</v>
      </c>
      <c r="AK4095" s="11" t="s">
        <v>8228</v>
      </c>
      <c r="AL4095" s="22">
        <f t="shared" si="189"/>
        <v>219</v>
      </c>
      <c r="AM4095" s="11" t="str">
        <f>VLOOKUP(O4095,Sheet2!$D$6:$E$14,2,FALSE)</f>
        <v>Consumables</v>
      </c>
      <c r="AN4095" s="11" t="str">
        <f>VLOOKUP(F4095,Sheet2!$E$15:$F$18,2,FALSE)</f>
        <v>CM</v>
      </c>
      <c r="AO4095" s="35" t="s">
        <v>14666</v>
      </c>
      <c r="AP4095">
        <f>MATCH(AN4095,Sheet2!$F$5:$F$18,0)</f>
        <v>13</v>
      </c>
      <c r="AQ4095">
        <f>MATCH(AO4095,Sheet2!$F$5:$K$5,0)</f>
        <v>4</v>
      </c>
      <c r="AR4095" s="33">
        <f>INDEX(Sheet2!$F$5:$K$18,OPaL!AP4095,OPaL!AQ4095)</f>
        <v>0.05</v>
      </c>
      <c r="AS4095" s="1">
        <f t="shared" si="191"/>
        <v>2128</v>
      </c>
    </row>
    <row r="4096" spans="1:45" x14ac:dyDescent="0.2">
      <c r="A4096" s="11" t="s">
        <v>9140</v>
      </c>
      <c r="B4096" s="11" t="s">
        <v>9141</v>
      </c>
      <c r="C4096" s="11" t="s">
        <v>13610</v>
      </c>
      <c r="D4096" s="21">
        <v>44649</v>
      </c>
      <c r="E4096" s="21" t="s">
        <v>9808</v>
      </c>
      <c r="F4096" s="21" t="s">
        <v>14659</v>
      </c>
      <c r="G4096" s="11" t="s">
        <v>2</v>
      </c>
      <c r="H4096" s="11" t="s">
        <v>16</v>
      </c>
      <c r="I4096" s="11" t="s">
        <v>4</v>
      </c>
      <c r="J4096" s="13">
        <v>49</v>
      </c>
      <c r="K4096" s="12">
        <v>2231.59</v>
      </c>
      <c r="L4096" s="12">
        <v>0</v>
      </c>
      <c r="M4096" s="12">
        <v>0</v>
      </c>
      <c r="N4096" s="12">
        <f t="shared" si="190"/>
        <v>2231.59</v>
      </c>
      <c r="O4096" s="11" t="s">
        <v>8227</v>
      </c>
      <c r="P4096" s="13">
        <v>0</v>
      </c>
      <c r="Q4096" s="11" t="s">
        <v>6</v>
      </c>
      <c r="R4096" s="13">
        <v>0</v>
      </c>
      <c r="S4096" s="13">
        <v>0</v>
      </c>
      <c r="T4096" s="11" t="s">
        <v>7</v>
      </c>
      <c r="U4096" s="11" t="s">
        <v>8</v>
      </c>
      <c r="V4096" s="15">
        <v>0</v>
      </c>
      <c r="W4096" s="13">
        <v>0</v>
      </c>
      <c r="X4096" s="15">
        <v>0</v>
      </c>
      <c r="Y4096" s="15">
        <v>0</v>
      </c>
      <c r="Z4096" s="13">
        <v>0</v>
      </c>
      <c r="AA4096" s="15">
        <v>0</v>
      </c>
      <c r="AB4096" s="13">
        <v>0</v>
      </c>
      <c r="AC4096" s="15">
        <v>0</v>
      </c>
      <c r="AD4096" s="13">
        <v>0</v>
      </c>
      <c r="AE4096" s="15">
        <v>0</v>
      </c>
      <c r="AF4096" s="13">
        <v>0</v>
      </c>
      <c r="AG4096" s="15">
        <v>0</v>
      </c>
      <c r="AH4096" s="13">
        <v>0</v>
      </c>
      <c r="AI4096" s="15">
        <v>0</v>
      </c>
      <c r="AJ4096" s="11" t="s">
        <v>17</v>
      </c>
      <c r="AK4096" s="11" t="s">
        <v>8228</v>
      </c>
      <c r="AL4096" s="22">
        <f t="shared" si="189"/>
        <v>643</v>
      </c>
      <c r="AM4096" s="11" t="str">
        <f>VLOOKUP(O4096,Sheet2!$D$6:$E$14,2,FALSE)</f>
        <v>Consumables</v>
      </c>
      <c r="AN4096" s="11" t="str">
        <f>VLOOKUP(F4096,Sheet2!$E$15:$F$18,2,FALSE)</f>
        <v>CM</v>
      </c>
      <c r="AO4096" s="35" t="s">
        <v>14668</v>
      </c>
      <c r="AP4096">
        <f>MATCH(AN4096,Sheet2!$F$5:$F$18,0)</f>
        <v>13</v>
      </c>
      <c r="AQ4096">
        <f>MATCH(AO4096,Sheet2!$F$5:$K$5,0)</f>
        <v>6</v>
      </c>
      <c r="AR4096" s="33">
        <f>INDEX(Sheet2!$F$5:$K$18,OPaL!AP4096,OPaL!AQ4096)</f>
        <v>0.2</v>
      </c>
      <c r="AS4096" s="1">
        <f t="shared" si="191"/>
        <v>1785.2720000000002</v>
      </c>
    </row>
    <row r="4097" spans="1:45" x14ac:dyDescent="0.2">
      <c r="A4097" s="11" t="s">
        <v>5001</v>
      </c>
      <c r="B4097" s="11" t="s">
        <v>5002</v>
      </c>
      <c r="C4097" s="11" t="s">
        <v>13611</v>
      </c>
      <c r="D4097" s="21">
        <v>42784</v>
      </c>
      <c r="E4097" s="21" t="s">
        <v>9697</v>
      </c>
      <c r="F4097" s="21" t="s">
        <v>14659</v>
      </c>
      <c r="G4097" s="11" t="s">
        <v>2</v>
      </c>
      <c r="H4097" s="11" t="s">
        <v>16</v>
      </c>
      <c r="I4097" s="11" t="s">
        <v>4</v>
      </c>
      <c r="J4097" s="12">
        <v>1</v>
      </c>
      <c r="K4097" s="12">
        <v>2228.0500000000002</v>
      </c>
      <c r="L4097" s="12">
        <v>0</v>
      </c>
      <c r="M4097" s="12">
        <v>0</v>
      </c>
      <c r="N4097" s="12">
        <f t="shared" si="190"/>
        <v>2228.0500000000002</v>
      </c>
      <c r="O4097" s="11" t="s">
        <v>5</v>
      </c>
      <c r="P4097" s="13">
        <v>0</v>
      </c>
      <c r="Q4097" s="11" t="s">
        <v>6</v>
      </c>
      <c r="R4097" s="13">
        <v>0</v>
      </c>
      <c r="S4097" s="13">
        <v>0</v>
      </c>
      <c r="T4097" s="11" t="s">
        <v>7</v>
      </c>
      <c r="U4097" s="11" t="s">
        <v>8</v>
      </c>
      <c r="V4097" s="15">
        <v>0</v>
      </c>
      <c r="W4097" s="13">
        <v>0</v>
      </c>
      <c r="X4097" s="15">
        <v>0</v>
      </c>
      <c r="Y4097" s="15">
        <v>0</v>
      </c>
      <c r="Z4097" s="13">
        <v>0</v>
      </c>
      <c r="AA4097" s="15">
        <v>0</v>
      </c>
      <c r="AB4097" s="13">
        <v>0</v>
      </c>
      <c r="AC4097" s="15">
        <v>0</v>
      </c>
      <c r="AD4097" s="13">
        <v>0</v>
      </c>
      <c r="AE4097" s="15">
        <v>0</v>
      </c>
      <c r="AF4097" s="13">
        <v>0</v>
      </c>
      <c r="AG4097" s="15">
        <v>0</v>
      </c>
      <c r="AH4097" s="13">
        <v>0</v>
      </c>
      <c r="AI4097" s="15">
        <v>0</v>
      </c>
      <c r="AJ4097" s="11" t="s">
        <v>17</v>
      </c>
      <c r="AK4097" s="11" t="s">
        <v>1398</v>
      </c>
      <c r="AL4097" s="22">
        <f t="shared" si="189"/>
        <v>2508</v>
      </c>
      <c r="AM4097" s="11" t="str">
        <f>VLOOKUP(O4097,Sheet2!$D$6:$E$14,2,FALSE)</f>
        <v>Spare parts</v>
      </c>
      <c r="AN4097" s="11" t="str">
        <f>VLOOKUP(F4097,Sheet2!$E$10:$F$13,2,FALSE)</f>
        <v>SPM</v>
      </c>
      <c r="AO4097" s="35" t="s">
        <v>14668</v>
      </c>
      <c r="AP4097">
        <f>MATCH(AN4097,Sheet2!$F$5:$F$18,0)</f>
        <v>6</v>
      </c>
      <c r="AQ4097">
        <f>MATCH(AO4097,Sheet2!$F$5:$K$5,0)</f>
        <v>6</v>
      </c>
      <c r="AR4097" s="33">
        <f>INDEX(Sheet2!$F$5:$K$18,OPaL!AP4097,OPaL!AQ4097)</f>
        <v>0.15</v>
      </c>
      <c r="AS4097" s="1">
        <f t="shared" si="191"/>
        <v>1893.8425000000002</v>
      </c>
    </row>
    <row r="4098" spans="1:45" x14ac:dyDescent="0.2">
      <c r="A4098" s="11" t="s">
        <v>9228</v>
      </c>
      <c r="B4098" s="11" t="s">
        <v>9229</v>
      </c>
      <c r="C4098" s="11" t="s">
        <v>11965</v>
      </c>
      <c r="D4098" s="21">
        <v>44649</v>
      </c>
      <c r="E4098" s="21" t="s">
        <v>9752</v>
      </c>
      <c r="F4098" s="21" t="s">
        <v>14659</v>
      </c>
      <c r="G4098" s="11" t="s">
        <v>2</v>
      </c>
      <c r="H4098" s="11" t="s">
        <v>350</v>
      </c>
      <c r="I4098" s="11" t="s">
        <v>4</v>
      </c>
      <c r="J4098" s="13">
        <v>1</v>
      </c>
      <c r="K4098" s="12">
        <v>2225.3200000000002</v>
      </c>
      <c r="L4098" s="12">
        <v>0</v>
      </c>
      <c r="M4098" s="12">
        <v>0</v>
      </c>
      <c r="N4098" s="12">
        <f t="shared" si="190"/>
        <v>2225.3200000000002</v>
      </c>
      <c r="O4098" s="11" t="s">
        <v>8227</v>
      </c>
      <c r="P4098" s="13">
        <v>0</v>
      </c>
      <c r="Q4098" s="11" t="s">
        <v>6</v>
      </c>
      <c r="R4098" s="13">
        <v>0</v>
      </c>
      <c r="S4098" s="13">
        <v>0</v>
      </c>
      <c r="T4098" s="11" t="s">
        <v>7</v>
      </c>
      <c r="U4098" s="11" t="s">
        <v>8</v>
      </c>
      <c r="V4098" s="15">
        <v>0</v>
      </c>
      <c r="W4098" s="13">
        <v>0</v>
      </c>
      <c r="X4098" s="15">
        <v>0</v>
      </c>
      <c r="Y4098" s="15">
        <v>0</v>
      </c>
      <c r="Z4098" s="13">
        <v>0</v>
      </c>
      <c r="AA4098" s="15">
        <v>0</v>
      </c>
      <c r="AB4098" s="13">
        <v>0</v>
      </c>
      <c r="AC4098" s="15">
        <v>0</v>
      </c>
      <c r="AD4098" s="13">
        <v>0</v>
      </c>
      <c r="AE4098" s="15">
        <v>0</v>
      </c>
      <c r="AF4098" s="13">
        <v>0</v>
      </c>
      <c r="AG4098" s="15">
        <v>0</v>
      </c>
      <c r="AH4098" s="13">
        <v>0</v>
      </c>
      <c r="AI4098" s="15">
        <v>0</v>
      </c>
      <c r="AJ4098" s="11" t="s">
        <v>352</v>
      </c>
      <c r="AK4098" s="11" t="s">
        <v>8228</v>
      </c>
      <c r="AL4098" s="22">
        <f t="shared" si="189"/>
        <v>643</v>
      </c>
      <c r="AM4098" s="11" t="str">
        <f>VLOOKUP(O4098,Sheet2!$D$6:$E$14,2,FALSE)</f>
        <v>Consumables</v>
      </c>
      <c r="AN4098" s="11" t="str">
        <f>VLOOKUP(F4098,Sheet2!$E$15:$F$18,2,FALSE)</f>
        <v>CM</v>
      </c>
      <c r="AO4098" s="35" t="s">
        <v>14668</v>
      </c>
      <c r="AP4098">
        <f>MATCH(AN4098,Sheet2!$F$5:$F$18,0)</f>
        <v>13</v>
      </c>
      <c r="AQ4098">
        <f>MATCH(AO4098,Sheet2!$F$5:$K$5,0)</f>
        <v>6</v>
      </c>
      <c r="AR4098" s="33">
        <f>INDEX(Sheet2!$F$5:$K$18,OPaL!AP4098,OPaL!AQ4098)</f>
        <v>0.2</v>
      </c>
      <c r="AS4098" s="1">
        <f t="shared" si="191"/>
        <v>1780.2560000000003</v>
      </c>
    </row>
    <row r="4099" spans="1:45" x14ac:dyDescent="0.2">
      <c r="A4099" s="11" t="s">
        <v>2317</v>
      </c>
      <c r="B4099" s="11" t="s">
        <v>2318</v>
      </c>
      <c r="C4099" s="11" t="s">
        <v>13612</v>
      </c>
      <c r="D4099" s="21">
        <v>43703</v>
      </c>
      <c r="E4099" s="21" t="s">
        <v>9697</v>
      </c>
      <c r="F4099" s="21" t="s">
        <v>14659</v>
      </c>
      <c r="G4099" s="11" t="s">
        <v>2</v>
      </c>
      <c r="H4099" s="11" t="s">
        <v>3</v>
      </c>
      <c r="I4099" s="11" t="s">
        <v>4</v>
      </c>
      <c r="J4099" s="12">
        <v>3</v>
      </c>
      <c r="K4099" s="12">
        <v>2225.3000000000002</v>
      </c>
      <c r="L4099" s="12">
        <v>0</v>
      </c>
      <c r="M4099" s="12">
        <v>0</v>
      </c>
      <c r="N4099" s="12">
        <f t="shared" si="190"/>
        <v>2225.3000000000002</v>
      </c>
      <c r="O4099" s="11" t="s">
        <v>5</v>
      </c>
      <c r="P4099" s="13">
        <v>0</v>
      </c>
      <c r="Q4099" s="11" t="s">
        <v>6</v>
      </c>
      <c r="R4099" s="13">
        <v>0</v>
      </c>
      <c r="S4099" s="13">
        <v>0</v>
      </c>
      <c r="T4099" s="11" t="s">
        <v>7</v>
      </c>
      <c r="U4099" s="11" t="s">
        <v>8</v>
      </c>
      <c r="V4099" s="15">
        <v>0</v>
      </c>
      <c r="W4099" s="13">
        <v>0</v>
      </c>
      <c r="X4099" s="15">
        <v>0</v>
      </c>
      <c r="Y4099" s="15">
        <v>0</v>
      </c>
      <c r="Z4099" s="13">
        <v>0</v>
      </c>
      <c r="AA4099" s="15">
        <v>0</v>
      </c>
      <c r="AB4099" s="13">
        <v>0</v>
      </c>
      <c r="AC4099" s="15">
        <v>0</v>
      </c>
      <c r="AD4099" s="13">
        <v>0</v>
      </c>
      <c r="AE4099" s="15">
        <v>0</v>
      </c>
      <c r="AF4099" s="13">
        <v>0</v>
      </c>
      <c r="AG4099" s="15">
        <v>0</v>
      </c>
      <c r="AH4099" s="13">
        <v>0</v>
      </c>
      <c r="AI4099" s="15">
        <v>0</v>
      </c>
      <c r="AJ4099" s="11" t="s">
        <v>9</v>
      </c>
      <c r="AK4099" s="11" t="s">
        <v>10</v>
      </c>
      <c r="AL4099" s="22">
        <f t="shared" si="189"/>
        <v>1589</v>
      </c>
      <c r="AM4099" s="11" t="str">
        <f>VLOOKUP(O4099,Sheet2!$D$6:$E$14,2,FALSE)</f>
        <v>Spare parts</v>
      </c>
      <c r="AN4099" s="11" t="str">
        <f>VLOOKUP(F4099,Sheet2!$E$10:$F$13,2,FALSE)</f>
        <v>SPM</v>
      </c>
      <c r="AO4099" s="35" t="s">
        <v>14668</v>
      </c>
      <c r="AP4099">
        <f>MATCH(AN4099,Sheet2!$F$5:$F$18,0)</f>
        <v>6</v>
      </c>
      <c r="AQ4099">
        <f>MATCH(AO4099,Sheet2!$F$5:$K$5,0)</f>
        <v>6</v>
      </c>
      <c r="AR4099" s="33">
        <f>INDEX(Sheet2!$F$5:$K$18,OPaL!AP4099,OPaL!AQ4099)</f>
        <v>0.15</v>
      </c>
      <c r="AS4099" s="1">
        <f t="shared" si="191"/>
        <v>1891.5050000000001</v>
      </c>
    </row>
    <row r="4100" spans="1:45" x14ac:dyDescent="0.2">
      <c r="A4100" s="11" t="s">
        <v>5093</v>
      </c>
      <c r="B4100" s="11" t="s">
        <v>5094</v>
      </c>
      <c r="C4100" s="11" t="s">
        <v>13613</v>
      </c>
      <c r="D4100" s="21">
        <v>44603</v>
      </c>
      <c r="E4100" s="21" t="s">
        <v>9697</v>
      </c>
      <c r="F4100" s="21" t="s">
        <v>14659</v>
      </c>
      <c r="G4100" s="11" t="s">
        <v>2</v>
      </c>
      <c r="H4100" s="11" t="s">
        <v>3</v>
      </c>
      <c r="I4100" s="11" t="s">
        <v>4</v>
      </c>
      <c r="J4100" s="13">
        <v>1</v>
      </c>
      <c r="K4100" s="12">
        <v>2222.75</v>
      </c>
      <c r="L4100" s="12">
        <v>0</v>
      </c>
      <c r="M4100" s="12">
        <v>0</v>
      </c>
      <c r="N4100" s="12">
        <f t="shared" si="190"/>
        <v>2222.75</v>
      </c>
      <c r="O4100" s="11" t="s">
        <v>5</v>
      </c>
      <c r="P4100" s="13">
        <v>0</v>
      </c>
      <c r="Q4100" s="11" t="s">
        <v>6</v>
      </c>
      <c r="R4100" s="13">
        <v>0</v>
      </c>
      <c r="S4100" s="13">
        <v>0</v>
      </c>
      <c r="T4100" s="11" t="s">
        <v>7</v>
      </c>
      <c r="U4100" s="11" t="s">
        <v>8</v>
      </c>
      <c r="V4100" s="15">
        <v>0</v>
      </c>
      <c r="W4100" s="13">
        <v>0</v>
      </c>
      <c r="X4100" s="15">
        <v>0</v>
      </c>
      <c r="Y4100" s="15">
        <v>0</v>
      </c>
      <c r="Z4100" s="13">
        <v>0</v>
      </c>
      <c r="AA4100" s="15">
        <v>0</v>
      </c>
      <c r="AB4100" s="13">
        <v>0</v>
      </c>
      <c r="AC4100" s="15">
        <v>0</v>
      </c>
      <c r="AD4100" s="13">
        <v>0</v>
      </c>
      <c r="AE4100" s="15">
        <v>0</v>
      </c>
      <c r="AF4100" s="13">
        <v>0</v>
      </c>
      <c r="AG4100" s="15">
        <v>0</v>
      </c>
      <c r="AH4100" s="13">
        <v>0</v>
      </c>
      <c r="AI4100" s="15">
        <v>0</v>
      </c>
      <c r="AJ4100" s="11" t="s">
        <v>9</v>
      </c>
      <c r="AK4100" s="11" t="s">
        <v>1398</v>
      </c>
      <c r="AL4100" s="22">
        <f t="shared" ref="AL4100:AL4163" si="192">$D$2-D4100</f>
        <v>689</v>
      </c>
      <c r="AM4100" s="11" t="str">
        <f>VLOOKUP(O4100,Sheet2!$D$6:$E$14,2,FALSE)</f>
        <v>Spare parts</v>
      </c>
      <c r="AN4100" s="11" t="str">
        <f>VLOOKUP(F4100,Sheet2!$E$10:$F$13,2,FALSE)</f>
        <v>SPM</v>
      </c>
      <c r="AO4100" s="35" t="s">
        <v>14668</v>
      </c>
      <c r="AP4100">
        <f>MATCH(AN4100,Sheet2!$F$5:$F$18,0)</f>
        <v>6</v>
      </c>
      <c r="AQ4100">
        <f>MATCH(AO4100,Sheet2!$F$5:$K$5,0)</f>
        <v>6</v>
      </c>
      <c r="AR4100" s="33">
        <f>INDEX(Sheet2!$F$5:$K$18,OPaL!AP4100,OPaL!AQ4100)</f>
        <v>0.15</v>
      </c>
      <c r="AS4100" s="1">
        <f t="shared" si="191"/>
        <v>1889.3374999999999</v>
      </c>
    </row>
    <row r="4101" spans="1:45" x14ac:dyDescent="0.2">
      <c r="A4101" s="11" t="s">
        <v>5093</v>
      </c>
      <c r="B4101" s="11" t="s">
        <v>5094</v>
      </c>
      <c r="C4101" s="11" t="s">
        <v>13613</v>
      </c>
      <c r="D4101" s="21">
        <v>44603</v>
      </c>
      <c r="E4101" s="21" t="s">
        <v>9697</v>
      </c>
      <c r="F4101" s="21" t="s">
        <v>14659</v>
      </c>
      <c r="G4101" s="11" t="s">
        <v>2</v>
      </c>
      <c r="H4101" s="11" t="s">
        <v>16</v>
      </c>
      <c r="I4101" s="11" t="s">
        <v>4</v>
      </c>
      <c r="J4101" s="13">
        <v>1</v>
      </c>
      <c r="K4101" s="12">
        <v>2222.75</v>
      </c>
      <c r="L4101" s="12">
        <v>0</v>
      </c>
      <c r="M4101" s="12">
        <v>0</v>
      </c>
      <c r="N4101" s="12">
        <f t="shared" ref="N4101:N4164" si="193">M4101+K4101</f>
        <v>2222.75</v>
      </c>
      <c r="O4101" s="11" t="s">
        <v>5</v>
      </c>
      <c r="P4101" s="13">
        <v>0</v>
      </c>
      <c r="Q4101" s="11" t="s">
        <v>6</v>
      </c>
      <c r="R4101" s="13">
        <v>0</v>
      </c>
      <c r="S4101" s="13">
        <v>0</v>
      </c>
      <c r="T4101" s="11" t="s">
        <v>7</v>
      </c>
      <c r="U4101" s="11" t="s">
        <v>8</v>
      </c>
      <c r="V4101" s="15">
        <v>0</v>
      </c>
      <c r="W4101" s="13">
        <v>0</v>
      </c>
      <c r="X4101" s="15">
        <v>0</v>
      </c>
      <c r="Y4101" s="15">
        <v>0</v>
      </c>
      <c r="Z4101" s="13">
        <v>0</v>
      </c>
      <c r="AA4101" s="15">
        <v>0</v>
      </c>
      <c r="AB4101" s="13">
        <v>0</v>
      </c>
      <c r="AC4101" s="15">
        <v>0</v>
      </c>
      <c r="AD4101" s="13">
        <v>0</v>
      </c>
      <c r="AE4101" s="15">
        <v>0</v>
      </c>
      <c r="AF4101" s="13">
        <v>0</v>
      </c>
      <c r="AG4101" s="15">
        <v>0</v>
      </c>
      <c r="AH4101" s="13">
        <v>0</v>
      </c>
      <c r="AI4101" s="15">
        <v>0</v>
      </c>
      <c r="AJ4101" s="11" t="s">
        <v>17</v>
      </c>
      <c r="AK4101" s="11" t="s">
        <v>1398</v>
      </c>
      <c r="AL4101" s="22">
        <f t="shared" si="192"/>
        <v>689</v>
      </c>
      <c r="AM4101" s="11" t="str">
        <f>VLOOKUP(O4101,Sheet2!$D$6:$E$14,2,FALSE)</f>
        <v>Spare parts</v>
      </c>
      <c r="AN4101" s="11" t="str">
        <f>VLOOKUP(F4101,Sheet2!$E$10:$F$13,2,FALSE)</f>
        <v>SPM</v>
      </c>
      <c r="AO4101" s="35" t="s">
        <v>14668</v>
      </c>
      <c r="AP4101">
        <f>MATCH(AN4101,Sheet2!$F$5:$F$18,0)</f>
        <v>6</v>
      </c>
      <c r="AQ4101">
        <f>MATCH(AO4101,Sheet2!$F$5:$K$5,0)</f>
        <v>6</v>
      </c>
      <c r="AR4101" s="33">
        <f>INDEX(Sheet2!$F$5:$K$18,OPaL!AP4101,OPaL!AQ4101)</f>
        <v>0.15</v>
      </c>
      <c r="AS4101" s="1">
        <f t="shared" ref="AS4101:AS4164" si="194">N4101*(1-AR4101)</f>
        <v>1889.3374999999999</v>
      </c>
    </row>
    <row r="4102" spans="1:45" x14ac:dyDescent="0.2">
      <c r="A4102" s="11" t="s">
        <v>9332</v>
      </c>
      <c r="B4102" s="11" t="s">
        <v>9333</v>
      </c>
      <c r="C4102" s="11" t="s">
        <v>13614</v>
      </c>
      <c r="D4102" s="21">
        <v>45052</v>
      </c>
      <c r="E4102" s="21" t="s">
        <v>9757</v>
      </c>
      <c r="F4102" s="21" t="s">
        <v>14659</v>
      </c>
      <c r="G4102" s="11" t="s">
        <v>2</v>
      </c>
      <c r="H4102" s="11" t="s">
        <v>16</v>
      </c>
      <c r="I4102" s="11" t="s">
        <v>4</v>
      </c>
      <c r="J4102" s="13">
        <v>7</v>
      </c>
      <c r="K4102" s="12">
        <v>2222.5</v>
      </c>
      <c r="L4102" s="12">
        <v>0</v>
      </c>
      <c r="M4102" s="12">
        <v>0</v>
      </c>
      <c r="N4102" s="12">
        <f t="shared" si="193"/>
        <v>2222.5</v>
      </c>
      <c r="O4102" s="11" t="s">
        <v>8227</v>
      </c>
      <c r="P4102" s="13">
        <v>0</v>
      </c>
      <c r="Q4102" s="11" t="s">
        <v>6</v>
      </c>
      <c r="R4102" s="13">
        <v>0</v>
      </c>
      <c r="S4102" s="13">
        <v>0</v>
      </c>
      <c r="T4102" s="11" t="s">
        <v>7</v>
      </c>
      <c r="U4102" s="11" t="s">
        <v>8</v>
      </c>
      <c r="V4102" s="15">
        <v>0</v>
      </c>
      <c r="W4102" s="13">
        <v>0</v>
      </c>
      <c r="X4102" s="15">
        <v>0</v>
      </c>
      <c r="Y4102" s="15">
        <v>0</v>
      </c>
      <c r="Z4102" s="13">
        <v>0</v>
      </c>
      <c r="AA4102" s="15">
        <v>0</v>
      </c>
      <c r="AB4102" s="13">
        <v>0</v>
      </c>
      <c r="AC4102" s="15">
        <v>0</v>
      </c>
      <c r="AD4102" s="13">
        <v>0</v>
      </c>
      <c r="AE4102" s="15">
        <v>0</v>
      </c>
      <c r="AF4102" s="13">
        <v>0</v>
      </c>
      <c r="AG4102" s="15">
        <v>0</v>
      </c>
      <c r="AH4102" s="13">
        <v>0</v>
      </c>
      <c r="AI4102" s="15">
        <v>0</v>
      </c>
      <c r="AJ4102" s="11" t="s">
        <v>17</v>
      </c>
      <c r="AK4102" s="11" t="s">
        <v>8228</v>
      </c>
      <c r="AL4102" s="22">
        <f t="shared" si="192"/>
        <v>240</v>
      </c>
      <c r="AM4102" s="11" t="str">
        <f>VLOOKUP(O4102,Sheet2!$D$6:$E$14,2,FALSE)</f>
        <v>Consumables</v>
      </c>
      <c r="AN4102" s="11" t="str">
        <f>VLOOKUP(F4102,Sheet2!$E$15:$F$18,2,FALSE)</f>
        <v>CM</v>
      </c>
      <c r="AO4102" s="35" t="s">
        <v>14666</v>
      </c>
      <c r="AP4102">
        <f>MATCH(AN4102,Sheet2!$F$5:$F$18,0)</f>
        <v>13</v>
      </c>
      <c r="AQ4102">
        <f>MATCH(AO4102,Sheet2!$F$5:$K$5,0)</f>
        <v>4</v>
      </c>
      <c r="AR4102" s="33">
        <f>INDEX(Sheet2!$F$5:$K$18,OPaL!AP4102,OPaL!AQ4102)</f>
        <v>0.05</v>
      </c>
      <c r="AS4102" s="1">
        <f t="shared" si="194"/>
        <v>2111.375</v>
      </c>
    </row>
    <row r="4103" spans="1:45" x14ac:dyDescent="0.2">
      <c r="A4103" s="11" t="s">
        <v>3237</v>
      </c>
      <c r="B4103" s="11" t="s">
        <v>3238</v>
      </c>
      <c r="C4103" s="11" t="s">
        <v>13615</v>
      </c>
      <c r="D4103" s="21">
        <v>43776</v>
      </c>
      <c r="E4103" s="21" t="s">
        <v>9750</v>
      </c>
      <c r="F4103" s="21" t="s">
        <v>14659</v>
      </c>
      <c r="G4103" s="11" t="s">
        <v>2</v>
      </c>
      <c r="H4103" s="11" t="s">
        <v>3</v>
      </c>
      <c r="I4103" s="11" t="s">
        <v>4</v>
      </c>
      <c r="J4103" s="12">
        <v>6</v>
      </c>
      <c r="K4103" s="12">
        <v>2220</v>
      </c>
      <c r="L4103" s="12">
        <v>0</v>
      </c>
      <c r="M4103" s="12">
        <v>0</v>
      </c>
      <c r="N4103" s="12">
        <f t="shared" si="193"/>
        <v>2220</v>
      </c>
      <c r="O4103" s="11" t="s">
        <v>5</v>
      </c>
      <c r="P4103" s="13">
        <v>0</v>
      </c>
      <c r="Q4103" s="11" t="s">
        <v>6</v>
      </c>
      <c r="R4103" s="13">
        <v>0</v>
      </c>
      <c r="S4103" s="13">
        <v>0</v>
      </c>
      <c r="T4103" s="11" t="s">
        <v>7</v>
      </c>
      <c r="U4103" s="11" t="s">
        <v>8</v>
      </c>
      <c r="V4103" s="15">
        <v>0</v>
      </c>
      <c r="W4103" s="13">
        <v>0</v>
      </c>
      <c r="X4103" s="15">
        <v>0</v>
      </c>
      <c r="Y4103" s="15">
        <v>0</v>
      </c>
      <c r="Z4103" s="13">
        <v>0</v>
      </c>
      <c r="AA4103" s="15">
        <v>0</v>
      </c>
      <c r="AB4103" s="13">
        <v>0</v>
      </c>
      <c r="AC4103" s="15">
        <v>0</v>
      </c>
      <c r="AD4103" s="13">
        <v>0</v>
      </c>
      <c r="AE4103" s="15">
        <v>0</v>
      </c>
      <c r="AF4103" s="13">
        <v>0</v>
      </c>
      <c r="AG4103" s="15">
        <v>0</v>
      </c>
      <c r="AH4103" s="13">
        <v>0</v>
      </c>
      <c r="AI4103" s="15">
        <v>0</v>
      </c>
      <c r="AJ4103" s="11" t="s">
        <v>9</v>
      </c>
      <c r="AK4103" s="11" t="s">
        <v>13</v>
      </c>
      <c r="AL4103" s="22">
        <f t="shared" si="192"/>
        <v>1516</v>
      </c>
      <c r="AM4103" s="11" t="str">
        <f>VLOOKUP(O4103,Sheet2!$D$6:$E$14,2,FALSE)</f>
        <v>Spare parts</v>
      </c>
      <c r="AN4103" s="11" t="str">
        <f>VLOOKUP(F4103,Sheet2!$E$10:$F$13,2,FALSE)</f>
        <v>SPM</v>
      </c>
      <c r="AO4103" s="35" t="s">
        <v>14668</v>
      </c>
      <c r="AP4103">
        <f>MATCH(AN4103,Sheet2!$F$5:$F$18,0)</f>
        <v>6</v>
      </c>
      <c r="AQ4103">
        <f>MATCH(AO4103,Sheet2!$F$5:$K$5,0)</f>
        <v>6</v>
      </c>
      <c r="AR4103" s="33">
        <f>INDEX(Sheet2!$F$5:$K$18,OPaL!AP4103,OPaL!AQ4103)</f>
        <v>0.15</v>
      </c>
      <c r="AS4103" s="1">
        <f t="shared" si="194"/>
        <v>1887</v>
      </c>
    </row>
    <row r="4104" spans="1:45" x14ac:dyDescent="0.2">
      <c r="A4104" s="11" t="s">
        <v>4181</v>
      </c>
      <c r="B4104" s="11" t="s">
        <v>4182</v>
      </c>
      <c r="C4104" s="11" t="s">
        <v>13616</v>
      </c>
      <c r="D4104" s="21">
        <v>44315</v>
      </c>
      <c r="E4104" s="21" t="s">
        <v>9697</v>
      </c>
      <c r="F4104" s="21" t="s">
        <v>14659</v>
      </c>
      <c r="G4104" s="11" t="s">
        <v>2</v>
      </c>
      <c r="H4104" s="11" t="s">
        <v>3</v>
      </c>
      <c r="I4104" s="11" t="s">
        <v>4</v>
      </c>
      <c r="J4104" s="12">
        <v>1</v>
      </c>
      <c r="K4104" s="12">
        <v>2219</v>
      </c>
      <c r="L4104" s="12">
        <v>0</v>
      </c>
      <c r="M4104" s="12">
        <v>0</v>
      </c>
      <c r="N4104" s="12">
        <f t="shared" si="193"/>
        <v>2219</v>
      </c>
      <c r="O4104" s="11" t="s">
        <v>5</v>
      </c>
      <c r="P4104" s="13">
        <v>0</v>
      </c>
      <c r="Q4104" s="11" t="s">
        <v>6</v>
      </c>
      <c r="R4104" s="13">
        <v>0</v>
      </c>
      <c r="S4104" s="13">
        <v>0</v>
      </c>
      <c r="T4104" s="11" t="s">
        <v>7</v>
      </c>
      <c r="U4104" s="11" t="s">
        <v>8</v>
      </c>
      <c r="V4104" s="15">
        <v>0</v>
      </c>
      <c r="W4104" s="13">
        <v>0</v>
      </c>
      <c r="X4104" s="15">
        <v>0</v>
      </c>
      <c r="Y4104" s="15">
        <v>0</v>
      </c>
      <c r="Z4104" s="13">
        <v>0</v>
      </c>
      <c r="AA4104" s="15">
        <v>0</v>
      </c>
      <c r="AB4104" s="13">
        <v>0</v>
      </c>
      <c r="AC4104" s="15">
        <v>0</v>
      </c>
      <c r="AD4104" s="13">
        <v>0</v>
      </c>
      <c r="AE4104" s="15">
        <v>0</v>
      </c>
      <c r="AF4104" s="13">
        <v>0</v>
      </c>
      <c r="AG4104" s="15">
        <v>0</v>
      </c>
      <c r="AH4104" s="13">
        <v>0</v>
      </c>
      <c r="AI4104" s="15">
        <v>0</v>
      </c>
      <c r="AJ4104" s="11" t="s">
        <v>9</v>
      </c>
      <c r="AK4104" s="11" t="s">
        <v>13</v>
      </c>
      <c r="AL4104" s="22">
        <f t="shared" si="192"/>
        <v>977</v>
      </c>
      <c r="AM4104" s="11" t="str">
        <f>VLOOKUP(O4104,Sheet2!$D$6:$E$14,2,FALSE)</f>
        <v>Spare parts</v>
      </c>
      <c r="AN4104" s="11" t="str">
        <f>VLOOKUP(F4104,Sheet2!$E$10:$F$13,2,FALSE)</f>
        <v>SPM</v>
      </c>
      <c r="AO4104" s="35" t="s">
        <v>14668</v>
      </c>
      <c r="AP4104">
        <f>MATCH(AN4104,Sheet2!$F$5:$F$18,0)</f>
        <v>6</v>
      </c>
      <c r="AQ4104">
        <f>MATCH(AO4104,Sheet2!$F$5:$K$5,0)</f>
        <v>6</v>
      </c>
      <c r="AR4104" s="33">
        <f>INDEX(Sheet2!$F$5:$K$18,OPaL!AP4104,OPaL!AQ4104)</f>
        <v>0.15</v>
      </c>
      <c r="AS4104" s="1">
        <f t="shared" si="194"/>
        <v>1886.1499999999999</v>
      </c>
    </row>
    <row r="4105" spans="1:45" x14ac:dyDescent="0.2">
      <c r="A4105" s="11" t="s">
        <v>9360</v>
      </c>
      <c r="B4105" s="11" t="s">
        <v>9361</v>
      </c>
      <c r="C4105" s="11" t="s">
        <v>13617</v>
      </c>
      <c r="D4105" s="21">
        <v>44908</v>
      </c>
      <c r="E4105" s="21" t="s">
        <v>9811</v>
      </c>
      <c r="F4105" s="21" t="s">
        <v>14658</v>
      </c>
      <c r="G4105" s="11" t="s">
        <v>2</v>
      </c>
      <c r="H4105" s="11" t="s">
        <v>16</v>
      </c>
      <c r="I4105" s="11" t="s">
        <v>4</v>
      </c>
      <c r="J4105" s="12">
        <v>47</v>
      </c>
      <c r="K4105" s="12">
        <v>2214.2800000000002</v>
      </c>
      <c r="L4105" s="12">
        <v>0</v>
      </c>
      <c r="M4105" s="12">
        <v>0</v>
      </c>
      <c r="N4105" s="12">
        <f t="shared" si="193"/>
        <v>2214.2800000000002</v>
      </c>
      <c r="O4105" s="11" t="s">
        <v>8227</v>
      </c>
      <c r="P4105" s="13">
        <v>0</v>
      </c>
      <c r="Q4105" s="11" t="s">
        <v>6</v>
      </c>
      <c r="R4105" s="13">
        <v>0</v>
      </c>
      <c r="S4105" s="13">
        <v>0</v>
      </c>
      <c r="T4105" s="11" t="s">
        <v>7</v>
      </c>
      <c r="U4105" s="11" t="s">
        <v>8</v>
      </c>
      <c r="V4105" s="15">
        <v>0</v>
      </c>
      <c r="W4105" s="13">
        <v>0</v>
      </c>
      <c r="X4105" s="15">
        <v>0</v>
      </c>
      <c r="Y4105" s="15">
        <v>0</v>
      </c>
      <c r="Z4105" s="13">
        <v>0</v>
      </c>
      <c r="AA4105" s="15">
        <v>0</v>
      </c>
      <c r="AB4105" s="13">
        <v>0</v>
      </c>
      <c r="AC4105" s="15">
        <v>0</v>
      </c>
      <c r="AD4105" s="13">
        <v>0</v>
      </c>
      <c r="AE4105" s="15">
        <v>0</v>
      </c>
      <c r="AF4105" s="13">
        <v>0</v>
      </c>
      <c r="AG4105" s="15">
        <v>0</v>
      </c>
      <c r="AH4105" s="13">
        <v>0</v>
      </c>
      <c r="AI4105" s="15">
        <v>0</v>
      </c>
      <c r="AJ4105" s="11" t="s">
        <v>17</v>
      </c>
      <c r="AK4105" s="11" t="s">
        <v>8299</v>
      </c>
      <c r="AL4105" s="22">
        <f t="shared" si="192"/>
        <v>384</v>
      </c>
      <c r="AM4105" s="11" t="str">
        <f>VLOOKUP(O4105,Sheet2!$D$6:$E$14,2,FALSE)</f>
        <v>Consumables</v>
      </c>
      <c r="AN4105" s="11" t="str">
        <f>VLOOKUP(F4105,Sheet2!$E$15:$F$19,2,FALSE)</f>
        <v>CE</v>
      </c>
      <c r="AO4105" s="35" t="s">
        <v>14668</v>
      </c>
      <c r="AP4105">
        <f>MATCH(AN4105,Sheet2!$F$5:$F$19,0)</f>
        <v>15</v>
      </c>
      <c r="AQ4105">
        <f>MATCH(AO4105,Sheet2!$F$5:$K$5,0)</f>
        <v>6</v>
      </c>
      <c r="AR4105" s="33">
        <f>INDEX(Sheet2!$F$5:$K$19,OPaL!AP4105,OPaL!AQ4105)</f>
        <v>0.3</v>
      </c>
      <c r="AS4105" s="1">
        <f t="shared" si="194"/>
        <v>1549.9960000000001</v>
      </c>
    </row>
    <row r="4106" spans="1:45" x14ac:dyDescent="0.2">
      <c r="A4106" s="11" t="s">
        <v>2821</v>
      </c>
      <c r="B4106" s="11" t="s">
        <v>2822</v>
      </c>
      <c r="C4106" s="11" t="s">
        <v>13618</v>
      </c>
      <c r="D4106" s="21">
        <v>42424</v>
      </c>
      <c r="E4106" s="21" t="s">
        <v>9697</v>
      </c>
      <c r="F4106" s="21" t="s">
        <v>14659</v>
      </c>
      <c r="G4106" s="11" t="s">
        <v>2</v>
      </c>
      <c r="H4106" s="11" t="s">
        <v>16</v>
      </c>
      <c r="I4106" s="11" t="s">
        <v>4</v>
      </c>
      <c r="J4106" s="12">
        <v>1</v>
      </c>
      <c r="K4106" s="12">
        <v>2204.89</v>
      </c>
      <c r="L4106" s="12">
        <v>0</v>
      </c>
      <c r="M4106" s="12">
        <v>0</v>
      </c>
      <c r="N4106" s="12">
        <f t="shared" si="193"/>
        <v>2204.89</v>
      </c>
      <c r="O4106" s="11" t="s">
        <v>5</v>
      </c>
      <c r="P4106" s="13">
        <v>0</v>
      </c>
      <c r="Q4106" s="11" t="s">
        <v>6</v>
      </c>
      <c r="R4106" s="13">
        <v>0</v>
      </c>
      <c r="S4106" s="13">
        <v>0</v>
      </c>
      <c r="T4106" s="11" t="s">
        <v>7</v>
      </c>
      <c r="U4106" s="11" t="s">
        <v>8</v>
      </c>
      <c r="V4106" s="15">
        <v>0</v>
      </c>
      <c r="W4106" s="13">
        <v>0</v>
      </c>
      <c r="X4106" s="15">
        <v>0</v>
      </c>
      <c r="Y4106" s="15">
        <v>0</v>
      </c>
      <c r="Z4106" s="13">
        <v>0</v>
      </c>
      <c r="AA4106" s="15">
        <v>0</v>
      </c>
      <c r="AB4106" s="13">
        <v>0</v>
      </c>
      <c r="AC4106" s="15">
        <v>0</v>
      </c>
      <c r="AD4106" s="13">
        <v>0</v>
      </c>
      <c r="AE4106" s="15">
        <v>0</v>
      </c>
      <c r="AF4106" s="13">
        <v>0</v>
      </c>
      <c r="AG4106" s="15">
        <v>0</v>
      </c>
      <c r="AH4106" s="13">
        <v>0</v>
      </c>
      <c r="AI4106" s="15">
        <v>0</v>
      </c>
      <c r="AJ4106" s="11" t="s">
        <v>17</v>
      </c>
      <c r="AK4106" s="11" t="s">
        <v>13</v>
      </c>
      <c r="AL4106" s="22">
        <f t="shared" si="192"/>
        <v>2868</v>
      </c>
      <c r="AM4106" s="11" t="str">
        <f>VLOOKUP(O4106,Sheet2!$D$6:$E$14,2,FALSE)</f>
        <v>Spare parts</v>
      </c>
      <c r="AN4106" s="11" t="str">
        <f>VLOOKUP(F4106,Sheet2!$E$10:$F$13,2,FALSE)</f>
        <v>SPM</v>
      </c>
      <c r="AO4106" s="35" t="s">
        <v>14668</v>
      </c>
      <c r="AP4106">
        <f>MATCH(AN4106,Sheet2!$F$5:$F$18,0)</f>
        <v>6</v>
      </c>
      <c r="AQ4106">
        <f>MATCH(AO4106,Sheet2!$F$5:$K$5,0)</f>
        <v>6</v>
      </c>
      <c r="AR4106" s="33">
        <f>INDEX(Sheet2!$F$5:$K$18,OPaL!AP4106,OPaL!AQ4106)</f>
        <v>0.15</v>
      </c>
      <c r="AS4106" s="1">
        <f t="shared" si="194"/>
        <v>1874.1564999999998</v>
      </c>
    </row>
    <row r="4107" spans="1:45" x14ac:dyDescent="0.2">
      <c r="A4107" s="11" t="s">
        <v>2823</v>
      </c>
      <c r="B4107" s="11" t="s">
        <v>2824</v>
      </c>
      <c r="C4107" s="11" t="s">
        <v>13619</v>
      </c>
      <c r="D4107" s="21">
        <v>42424</v>
      </c>
      <c r="E4107" s="21" t="s">
        <v>9697</v>
      </c>
      <c r="F4107" s="21" t="s">
        <v>14659</v>
      </c>
      <c r="G4107" s="11" t="s">
        <v>2</v>
      </c>
      <c r="H4107" s="11" t="s">
        <v>16</v>
      </c>
      <c r="I4107" s="11" t="s">
        <v>4</v>
      </c>
      <c r="J4107" s="12">
        <v>1</v>
      </c>
      <c r="K4107" s="12">
        <v>2204.89</v>
      </c>
      <c r="L4107" s="12">
        <v>0</v>
      </c>
      <c r="M4107" s="12">
        <v>0</v>
      </c>
      <c r="N4107" s="12">
        <f t="shared" si="193"/>
        <v>2204.89</v>
      </c>
      <c r="O4107" s="11" t="s">
        <v>5</v>
      </c>
      <c r="P4107" s="13">
        <v>0</v>
      </c>
      <c r="Q4107" s="11" t="s">
        <v>6</v>
      </c>
      <c r="R4107" s="13">
        <v>0</v>
      </c>
      <c r="S4107" s="13">
        <v>0</v>
      </c>
      <c r="T4107" s="11" t="s">
        <v>7</v>
      </c>
      <c r="U4107" s="11" t="s">
        <v>8</v>
      </c>
      <c r="V4107" s="15">
        <v>0</v>
      </c>
      <c r="W4107" s="13">
        <v>0</v>
      </c>
      <c r="X4107" s="15">
        <v>0</v>
      </c>
      <c r="Y4107" s="15">
        <v>0</v>
      </c>
      <c r="Z4107" s="13">
        <v>0</v>
      </c>
      <c r="AA4107" s="15">
        <v>0</v>
      </c>
      <c r="AB4107" s="13">
        <v>0</v>
      </c>
      <c r="AC4107" s="15">
        <v>0</v>
      </c>
      <c r="AD4107" s="13">
        <v>0</v>
      </c>
      <c r="AE4107" s="15">
        <v>0</v>
      </c>
      <c r="AF4107" s="13">
        <v>0</v>
      </c>
      <c r="AG4107" s="15">
        <v>0</v>
      </c>
      <c r="AH4107" s="13">
        <v>0</v>
      </c>
      <c r="AI4107" s="15">
        <v>0</v>
      </c>
      <c r="AJ4107" s="11" t="s">
        <v>17</v>
      </c>
      <c r="AK4107" s="11" t="s">
        <v>13</v>
      </c>
      <c r="AL4107" s="22">
        <f t="shared" si="192"/>
        <v>2868</v>
      </c>
      <c r="AM4107" s="11" t="str">
        <f>VLOOKUP(O4107,Sheet2!$D$6:$E$14,2,FALSE)</f>
        <v>Spare parts</v>
      </c>
      <c r="AN4107" s="11" t="str">
        <f>VLOOKUP(F4107,Sheet2!$E$10:$F$13,2,FALSE)</f>
        <v>SPM</v>
      </c>
      <c r="AO4107" s="35" t="s">
        <v>14668</v>
      </c>
      <c r="AP4107">
        <f>MATCH(AN4107,Sheet2!$F$5:$F$18,0)</f>
        <v>6</v>
      </c>
      <c r="AQ4107">
        <f>MATCH(AO4107,Sheet2!$F$5:$K$5,0)</f>
        <v>6</v>
      </c>
      <c r="AR4107" s="33">
        <f>INDEX(Sheet2!$F$5:$K$18,OPaL!AP4107,OPaL!AQ4107)</f>
        <v>0.15</v>
      </c>
      <c r="AS4107" s="1">
        <f t="shared" si="194"/>
        <v>1874.1564999999998</v>
      </c>
    </row>
    <row r="4108" spans="1:45" x14ac:dyDescent="0.2">
      <c r="A4108" s="11" t="s">
        <v>2907</v>
      </c>
      <c r="B4108" s="11" t="s">
        <v>2908</v>
      </c>
      <c r="C4108" s="11" t="s">
        <v>13620</v>
      </c>
      <c r="D4108" s="21">
        <v>42424</v>
      </c>
      <c r="E4108" s="21" t="s">
        <v>9697</v>
      </c>
      <c r="F4108" s="21" t="s">
        <v>14659</v>
      </c>
      <c r="G4108" s="11" t="s">
        <v>2</v>
      </c>
      <c r="H4108" s="11" t="s">
        <v>16</v>
      </c>
      <c r="I4108" s="11" t="s">
        <v>4</v>
      </c>
      <c r="J4108" s="13">
        <v>1</v>
      </c>
      <c r="K4108" s="12">
        <v>2204.89</v>
      </c>
      <c r="L4108" s="12">
        <v>0</v>
      </c>
      <c r="M4108" s="12">
        <v>0</v>
      </c>
      <c r="N4108" s="12">
        <f t="shared" si="193"/>
        <v>2204.89</v>
      </c>
      <c r="O4108" s="11" t="s">
        <v>5</v>
      </c>
      <c r="P4108" s="13">
        <v>0</v>
      </c>
      <c r="Q4108" s="11" t="s">
        <v>6</v>
      </c>
      <c r="R4108" s="13">
        <v>0</v>
      </c>
      <c r="S4108" s="13">
        <v>0</v>
      </c>
      <c r="T4108" s="11" t="s">
        <v>7</v>
      </c>
      <c r="U4108" s="11" t="s">
        <v>8</v>
      </c>
      <c r="V4108" s="15">
        <v>0</v>
      </c>
      <c r="W4108" s="13">
        <v>0</v>
      </c>
      <c r="X4108" s="15">
        <v>0</v>
      </c>
      <c r="Y4108" s="15">
        <v>0</v>
      </c>
      <c r="Z4108" s="13">
        <v>0</v>
      </c>
      <c r="AA4108" s="15">
        <v>0</v>
      </c>
      <c r="AB4108" s="13">
        <v>0</v>
      </c>
      <c r="AC4108" s="15">
        <v>0</v>
      </c>
      <c r="AD4108" s="13">
        <v>0</v>
      </c>
      <c r="AE4108" s="15">
        <v>0</v>
      </c>
      <c r="AF4108" s="13">
        <v>0</v>
      </c>
      <c r="AG4108" s="15">
        <v>0</v>
      </c>
      <c r="AH4108" s="13">
        <v>0</v>
      </c>
      <c r="AI4108" s="15">
        <v>0</v>
      </c>
      <c r="AJ4108" s="11" t="s">
        <v>17</v>
      </c>
      <c r="AK4108" s="11" t="s">
        <v>13</v>
      </c>
      <c r="AL4108" s="22">
        <f t="shared" si="192"/>
        <v>2868</v>
      </c>
      <c r="AM4108" s="11" t="str">
        <f>VLOOKUP(O4108,Sheet2!$D$6:$E$14,2,FALSE)</f>
        <v>Spare parts</v>
      </c>
      <c r="AN4108" s="11" t="str">
        <f>VLOOKUP(F4108,Sheet2!$E$10:$F$13,2,FALSE)</f>
        <v>SPM</v>
      </c>
      <c r="AO4108" s="35" t="s">
        <v>14668</v>
      </c>
      <c r="AP4108">
        <f>MATCH(AN4108,Sheet2!$F$5:$F$18,0)</f>
        <v>6</v>
      </c>
      <c r="AQ4108">
        <f>MATCH(AO4108,Sheet2!$F$5:$K$5,0)</f>
        <v>6</v>
      </c>
      <c r="AR4108" s="33">
        <f>INDEX(Sheet2!$F$5:$K$18,OPaL!AP4108,OPaL!AQ4108)</f>
        <v>0.15</v>
      </c>
      <c r="AS4108" s="1">
        <f t="shared" si="194"/>
        <v>1874.1564999999998</v>
      </c>
    </row>
    <row r="4109" spans="1:45" x14ac:dyDescent="0.2">
      <c r="A4109" s="11" t="s">
        <v>2909</v>
      </c>
      <c r="B4109" s="11" t="s">
        <v>2910</v>
      </c>
      <c r="C4109" s="11" t="s">
        <v>13621</v>
      </c>
      <c r="D4109" s="21">
        <v>42424</v>
      </c>
      <c r="E4109" s="21" t="s">
        <v>9697</v>
      </c>
      <c r="F4109" s="21" t="s">
        <v>14659</v>
      </c>
      <c r="G4109" s="11" t="s">
        <v>2</v>
      </c>
      <c r="H4109" s="11" t="s">
        <v>16</v>
      </c>
      <c r="I4109" s="11" t="s">
        <v>4</v>
      </c>
      <c r="J4109" s="13">
        <v>1</v>
      </c>
      <c r="K4109" s="12">
        <v>2204.89</v>
      </c>
      <c r="L4109" s="12">
        <v>0</v>
      </c>
      <c r="M4109" s="12">
        <v>0</v>
      </c>
      <c r="N4109" s="12">
        <f t="shared" si="193"/>
        <v>2204.89</v>
      </c>
      <c r="O4109" s="11" t="s">
        <v>5</v>
      </c>
      <c r="P4109" s="13">
        <v>0</v>
      </c>
      <c r="Q4109" s="11" t="s">
        <v>6</v>
      </c>
      <c r="R4109" s="13">
        <v>0</v>
      </c>
      <c r="S4109" s="13">
        <v>0</v>
      </c>
      <c r="T4109" s="11" t="s">
        <v>7</v>
      </c>
      <c r="U4109" s="11" t="s">
        <v>8</v>
      </c>
      <c r="V4109" s="15">
        <v>0</v>
      </c>
      <c r="W4109" s="13">
        <v>0</v>
      </c>
      <c r="X4109" s="15">
        <v>0</v>
      </c>
      <c r="Y4109" s="15">
        <v>0</v>
      </c>
      <c r="Z4109" s="13">
        <v>0</v>
      </c>
      <c r="AA4109" s="15">
        <v>0</v>
      </c>
      <c r="AB4109" s="13">
        <v>0</v>
      </c>
      <c r="AC4109" s="15">
        <v>0</v>
      </c>
      <c r="AD4109" s="13">
        <v>0</v>
      </c>
      <c r="AE4109" s="15">
        <v>0</v>
      </c>
      <c r="AF4109" s="13">
        <v>0</v>
      </c>
      <c r="AG4109" s="15">
        <v>0</v>
      </c>
      <c r="AH4109" s="13">
        <v>0</v>
      </c>
      <c r="AI4109" s="15">
        <v>0</v>
      </c>
      <c r="AJ4109" s="11" t="s">
        <v>17</v>
      </c>
      <c r="AK4109" s="11" t="s">
        <v>13</v>
      </c>
      <c r="AL4109" s="22">
        <f t="shared" si="192"/>
        <v>2868</v>
      </c>
      <c r="AM4109" s="11" t="str">
        <f>VLOOKUP(O4109,Sheet2!$D$6:$E$14,2,FALSE)</f>
        <v>Spare parts</v>
      </c>
      <c r="AN4109" s="11" t="str">
        <f>VLOOKUP(F4109,Sheet2!$E$10:$F$13,2,FALSE)</f>
        <v>SPM</v>
      </c>
      <c r="AO4109" s="35" t="s">
        <v>14668</v>
      </c>
      <c r="AP4109">
        <f>MATCH(AN4109,Sheet2!$F$5:$F$18,0)</f>
        <v>6</v>
      </c>
      <c r="AQ4109">
        <f>MATCH(AO4109,Sheet2!$F$5:$K$5,0)</f>
        <v>6</v>
      </c>
      <c r="AR4109" s="33">
        <f>INDEX(Sheet2!$F$5:$K$18,OPaL!AP4109,OPaL!AQ4109)</f>
        <v>0.15</v>
      </c>
      <c r="AS4109" s="1">
        <f t="shared" si="194"/>
        <v>1874.1564999999998</v>
      </c>
    </row>
    <row r="4110" spans="1:45" x14ac:dyDescent="0.2">
      <c r="A4110" s="11" t="s">
        <v>4105</v>
      </c>
      <c r="B4110" s="11" t="s">
        <v>4106</v>
      </c>
      <c r="C4110" s="11" t="s">
        <v>13622</v>
      </c>
      <c r="D4110" s="21">
        <v>44667</v>
      </c>
      <c r="E4110" s="21" t="s">
        <v>9697</v>
      </c>
      <c r="F4110" s="21" t="s">
        <v>14659</v>
      </c>
      <c r="G4110" s="11" t="s">
        <v>2</v>
      </c>
      <c r="H4110" s="11" t="s">
        <v>350</v>
      </c>
      <c r="I4110" s="11" t="s">
        <v>4</v>
      </c>
      <c r="J4110" s="12">
        <v>1</v>
      </c>
      <c r="K4110" s="12">
        <v>2201.85</v>
      </c>
      <c r="L4110" s="12">
        <v>0</v>
      </c>
      <c r="M4110" s="12">
        <v>0</v>
      </c>
      <c r="N4110" s="12">
        <f t="shared" si="193"/>
        <v>2201.85</v>
      </c>
      <c r="O4110" s="11" t="s">
        <v>5</v>
      </c>
      <c r="P4110" s="13">
        <v>0</v>
      </c>
      <c r="Q4110" s="11" t="s">
        <v>6</v>
      </c>
      <c r="R4110" s="13">
        <v>0</v>
      </c>
      <c r="S4110" s="13">
        <v>0</v>
      </c>
      <c r="T4110" s="11" t="s">
        <v>7</v>
      </c>
      <c r="U4110" s="11" t="s">
        <v>8</v>
      </c>
      <c r="V4110" s="15">
        <v>0</v>
      </c>
      <c r="W4110" s="13">
        <v>0</v>
      </c>
      <c r="X4110" s="15">
        <v>0</v>
      </c>
      <c r="Y4110" s="15">
        <v>0</v>
      </c>
      <c r="Z4110" s="13">
        <v>0</v>
      </c>
      <c r="AA4110" s="15">
        <v>0</v>
      </c>
      <c r="AB4110" s="13">
        <v>0</v>
      </c>
      <c r="AC4110" s="15">
        <v>0</v>
      </c>
      <c r="AD4110" s="13">
        <v>0</v>
      </c>
      <c r="AE4110" s="15">
        <v>0</v>
      </c>
      <c r="AF4110" s="13">
        <v>0</v>
      </c>
      <c r="AG4110" s="15">
        <v>0</v>
      </c>
      <c r="AH4110" s="13">
        <v>0</v>
      </c>
      <c r="AI4110" s="15">
        <v>0</v>
      </c>
      <c r="AJ4110" s="11" t="s">
        <v>352</v>
      </c>
      <c r="AK4110" s="11" t="s">
        <v>1398</v>
      </c>
      <c r="AL4110" s="22">
        <f t="shared" si="192"/>
        <v>625</v>
      </c>
      <c r="AM4110" s="11" t="str">
        <f>VLOOKUP(O4110,Sheet2!$D$6:$E$14,2,FALSE)</f>
        <v>Spare parts</v>
      </c>
      <c r="AN4110" s="11" t="str">
        <f>VLOOKUP(F4110,Sheet2!$E$10:$F$13,2,FALSE)</f>
        <v>SPM</v>
      </c>
      <c r="AO4110" s="35" t="s">
        <v>14668</v>
      </c>
      <c r="AP4110">
        <f>MATCH(AN4110,Sheet2!$F$5:$F$18,0)</f>
        <v>6</v>
      </c>
      <c r="AQ4110">
        <f>MATCH(AO4110,Sheet2!$F$5:$K$5,0)</f>
        <v>6</v>
      </c>
      <c r="AR4110" s="33">
        <f>INDEX(Sheet2!$F$5:$K$18,OPaL!AP4110,OPaL!AQ4110)</f>
        <v>0.15</v>
      </c>
      <c r="AS4110" s="1">
        <f t="shared" si="194"/>
        <v>1871.5724999999998</v>
      </c>
    </row>
    <row r="4111" spans="1:45" x14ac:dyDescent="0.2">
      <c r="A4111" s="11" t="s">
        <v>9160</v>
      </c>
      <c r="B4111" s="11" t="s">
        <v>9161</v>
      </c>
      <c r="C4111" s="11" t="s">
        <v>13623</v>
      </c>
      <c r="D4111" s="21">
        <v>45225</v>
      </c>
      <c r="E4111" s="21" t="s">
        <v>9761</v>
      </c>
      <c r="F4111" s="21" t="s">
        <v>14659</v>
      </c>
      <c r="G4111" s="11" t="s">
        <v>2</v>
      </c>
      <c r="H4111" s="11" t="s">
        <v>350</v>
      </c>
      <c r="I4111" s="11" t="s">
        <v>4</v>
      </c>
      <c r="J4111" s="13">
        <v>1</v>
      </c>
      <c r="K4111" s="12">
        <v>2201.1999999999998</v>
      </c>
      <c r="L4111" s="12">
        <v>0</v>
      </c>
      <c r="M4111" s="12">
        <v>0</v>
      </c>
      <c r="N4111" s="12">
        <f t="shared" si="193"/>
        <v>2201.1999999999998</v>
      </c>
      <c r="O4111" s="11" t="s">
        <v>8227</v>
      </c>
      <c r="P4111" s="13">
        <v>0</v>
      </c>
      <c r="Q4111" s="11" t="s">
        <v>6</v>
      </c>
      <c r="R4111" s="13">
        <v>0</v>
      </c>
      <c r="S4111" s="13">
        <v>0</v>
      </c>
      <c r="T4111" s="11" t="s">
        <v>7</v>
      </c>
      <c r="U4111" s="11" t="s">
        <v>8</v>
      </c>
      <c r="V4111" s="15">
        <v>0</v>
      </c>
      <c r="W4111" s="13">
        <v>0</v>
      </c>
      <c r="X4111" s="15">
        <v>0</v>
      </c>
      <c r="Y4111" s="15">
        <v>0</v>
      </c>
      <c r="Z4111" s="13">
        <v>0</v>
      </c>
      <c r="AA4111" s="15">
        <v>0</v>
      </c>
      <c r="AB4111" s="13">
        <v>0</v>
      </c>
      <c r="AC4111" s="15">
        <v>0</v>
      </c>
      <c r="AD4111" s="13">
        <v>0</v>
      </c>
      <c r="AE4111" s="15">
        <v>0</v>
      </c>
      <c r="AF4111" s="13">
        <v>0</v>
      </c>
      <c r="AG4111" s="15">
        <v>0</v>
      </c>
      <c r="AH4111" s="13">
        <v>0</v>
      </c>
      <c r="AI4111" s="15">
        <v>0</v>
      </c>
      <c r="AJ4111" s="11" t="s">
        <v>352</v>
      </c>
      <c r="AK4111" s="11" t="s">
        <v>8228</v>
      </c>
      <c r="AL4111" s="22">
        <f t="shared" si="192"/>
        <v>67</v>
      </c>
      <c r="AM4111" s="11" t="str">
        <f>VLOOKUP(O4111,Sheet2!$D$6:$E$14,2,FALSE)</f>
        <v>Consumables</v>
      </c>
      <c r="AN4111" s="11" t="str">
        <f>VLOOKUP(F4111,Sheet2!$E$15:$F$18,2,FALSE)</f>
        <v>CM</v>
      </c>
      <c r="AO4111" s="35" t="s">
        <v>14664</v>
      </c>
      <c r="AP4111">
        <f>MATCH(AN4111,Sheet2!$F$5:$F$18,0)</f>
        <v>13</v>
      </c>
      <c r="AQ4111">
        <f>MATCH(AO4111,Sheet2!$F$5:$K$5,0)</f>
        <v>2</v>
      </c>
      <c r="AR4111" s="33">
        <f>INDEX(Sheet2!$F$5:$K$18,OPaL!AP4111,OPaL!AQ4111)</f>
        <v>0</v>
      </c>
      <c r="AS4111" s="1">
        <f t="shared" si="194"/>
        <v>2201.1999999999998</v>
      </c>
    </row>
    <row r="4112" spans="1:45" x14ac:dyDescent="0.2">
      <c r="A4112" s="11" t="s">
        <v>9162</v>
      </c>
      <c r="B4112" s="11" t="s">
        <v>9163</v>
      </c>
      <c r="C4112" s="11" t="s">
        <v>13624</v>
      </c>
      <c r="D4112" s="21">
        <v>44652</v>
      </c>
      <c r="E4112" s="21" t="s">
        <v>9761</v>
      </c>
      <c r="F4112" s="21" t="s">
        <v>14659</v>
      </c>
      <c r="G4112" s="11" t="s">
        <v>2</v>
      </c>
      <c r="H4112" s="11" t="s">
        <v>350</v>
      </c>
      <c r="I4112" s="11" t="s">
        <v>4</v>
      </c>
      <c r="J4112" s="13">
        <v>1</v>
      </c>
      <c r="K4112" s="12">
        <v>2201.1999999999998</v>
      </c>
      <c r="L4112" s="12">
        <v>0</v>
      </c>
      <c r="M4112" s="12">
        <v>0</v>
      </c>
      <c r="N4112" s="12">
        <f t="shared" si="193"/>
        <v>2201.1999999999998</v>
      </c>
      <c r="O4112" s="11" t="s">
        <v>8227</v>
      </c>
      <c r="P4112" s="13">
        <v>0</v>
      </c>
      <c r="Q4112" s="11" t="s">
        <v>6</v>
      </c>
      <c r="R4112" s="13">
        <v>0</v>
      </c>
      <c r="S4112" s="13">
        <v>0</v>
      </c>
      <c r="T4112" s="11" t="s">
        <v>7</v>
      </c>
      <c r="U4112" s="11" t="s">
        <v>8</v>
      </c>
      <c r="V4112" s="15">
        <v>0</v>
      </c>
      <c r="W4112" s="13">
        <v>0</v>
      </c>
      <c r="X4112" s="15">
        <v>0</v>
      </c>
      <c r="Y4112" s="15">
        <v>0</v>
      </c>
      <c r="Z4112" s="13">
        <v>0</v>
      </c>
      <c r="AA4112" s="15">
        <v>0</v>
      </c>
      <c r="AB4112" s="13">
        <v>0</v>
      </c>
      <c r="AC4112" s="15">
        <v>0</v>
      </c>
      <c r="AD4112" s="13">
        <v>0</v>
      </c>
      <c r="AE4112" s="15">
        <v>0</v>
      </c>
      <c r="AF4112" s="13">
        <v>0</v>
      </c>
      <c r="AG4112" s="15">
        <v>0</v>
      </c>
      <c r="AH4112" s="13">
        <v>0</v>
      </c>
      <c r="AI4112" s="15">
        <v>0</v>
      </c>
      <c r="AJ4112" s="11" t="s">
        <v>352</v>
      </c>
      <c r="AK4112" s="11" t="s">
        <v>8228</v>
      </c>
      <c r="AL4112" s="22">
        <f t="shared" si="192"/>
        <v>640</v>
      </c>
      <c r="AM4112" s="11" t="str">
        <f>VLOOKUP(O4112,Sheet2!$D$6:$E$14,2,FALSE)</f>
        <v>Consumables</v>
      </c>
      <c r="AN4112" s="11" t="str">
        <f>VLOOKUP(F4112,Sheet2!$E$15:$F$18,2,FALSE)</f>
        <v>CM</v>
      </c>
      <c r="AO4112" s="35" t="s">
        <v>14668</v>
      </c>
      <c r="AP4112">
        <f>MATCH(AN4112,Sheet2!$F$5:$F$18,0)</f>
        <v>13</v>
      </c>
      <c r="AQ4112">
        <f>MATCH(AO4112,Sheet2!$F$5:$K$5,0)</f>
        <v>6</v>
      </c>
      <c r="AR4112" s="33">
        <f>INDEX(Sheet2!$F$5:$K$18,OPaL!AP4112,OPaL!AQ4112)</f>
        <v>0.2</v>
      </c>
      <c r="AS4112" s="1">
        <f t="shared" si="194"/>
        <v>1760.96</v>
      </c>
    </row>
    <row r="4113" spans="1:45" x14ac:dyDescent="0.2">
      <c r="A4113" s="11" t="s">
        <v>9164</v>
      </c>
      <c r="B4113" s="11" t="s">
        <v>9165</v>
      </c>
      <c r="C4113" s="11" t="s">
        <v>13625</v>
      </c>
      <c r="D4113" s="21">
        <v>44994</v>
      </c>
      <c r="E4113" s="21" t="s">
        <v>9761</v>
      </c>
      <c r="F4113" s="21" t="s">
        <v>14659</v>
      </c>
      <c r="G4113" s="11" t="s">
        <v>2</v>
      </c>
      <c r="H4113" s="11" t="s">
        <v>350</v>
      </c>
      <c r="I4113" s="11" t="s">
        <v>4</v>
      </c>
      <c r="J4113" s="13">
        <v>1</v>
      </c>
      <c r="K4113" s="12">
        <v>2201.1999999999998</v>
      </c>
      <c r="L4113" s="12">
        <v>0</v>
      </c>
      <c r="M4113" s="12">
        <v>0</v>
      </c>
      <c r="N4113" s="12">
        <f t="shared" si="193"/>
        <v>2201.1999999999998</v>
      </c>
      <c r="O4113" s="11" t="s">
        <v>8227</v>
      </c>
      <c r="P4113" s="13">
        <v>0</v>
      </c>
      <c r="Q4113" s="11" t="s">
        <v>6</v>
      </c>
      <c r="R4113" s="13">
        <v>0</v>
      </c>
      <c r="S4113" s="13">
        <v>0</v>
      </c>
      <c r="T4113" s="11" t="s">
        <v>7</v>
      </c>
      <c r="U4113" s="11" t="s">
        <v>8</v>
      </c>
      <c r="V4113" s="15">
        <v>0</v>
      </c>
      <c r="W4113" s="13">
        <v>0</v>
      </c>
      <c r="X4113" s="15">
        <v>0</v>
      </c>
      <c r="Y4113" s="15">
        <v>0</v>
      </c>
      <c r="Z4113" s="13">
        <v>0</v>
      </c>
      <c r="AA4113" s="15">
        <v>0</v>
      </c>
      <c r="AB4113" s="13">
        <v>0</v>
      </c>
      <c r="AC4113" s="15">
        <v>0</v>
      </c>
      <c r="AD4113" s="13">
        <v>0</v>
      </c>
      <c r="AE4113" s="15">
        <v>0</v>
      </c>
      <c r="AF4113" s="13">
        <v>0</v>
      </c>
      <c r="AG4113" s="15">
        <v>0</v>
      </c>
      <c r="AH4113" s="13">
        <v>0</v>
      </c>
      <c r="AI4113" s="15">
        <v>0</v>
      </c>
      <c r="AJ4113" s="11" t="s">
        <v>352</v>
      </c>
      <c r="AK4113" s="11" t="s">
        <v>8228</v>
      </c>
      <c r="AL4113" s="22">
        <f t="shared" si="192"/>
        <v>298</v>
      </c>
      <c r="AM4113" s="11" t="str">
        <f>VLOOKUP(O4113,Sheet2!$D$6:$E$14,2,FALSE)</f>
        <v>Consumables</v>
      </c>
      <c r="AN4113" s="11" t="str">
        <f>VLOOKUP(F4113,Sheet2!$E$15:$F$18,2,FALSE)</f>
        <v>CM</v>
      </c>
      <c r="AO4113" s="35" t="s">
        <v>14667</v>
      </c>
      <c r="AP4113">
        <f>MATCH(AN4113,Sheet2!$F$5:$F$18,0)</f>
        <v>13</v>
      </c>
      <c r="AQ4113">
        <f>MATCH(AO4113,Sheet2!$F$5:$K$5,0)</f>
        <v>5</v>
      </c>
      <c r="AR4113" s="33">
        <f>INDEX(Sheet2!$F$5:$K$18,OPaL!AP4113,OPaL!AQ4113)</f>
        <v>0.1</v>
      </c>
      <c r="AS4113" s="1">
        <f t="shared" si="194"/>
        <v>1981.08</v>
      </c>
    </row>
    <row r="4114" spans="1:45" x14ac:dyDescent="0.2">
      <c r="A4114" s="11" t="s">
        <v>7627</v>
      </c>
      <c r="B4114" s="11" t="s">
        <v>7628</v>
      </c>
      <c r="C4114" s="11" t="s">
        <v>13626</v>
      </c>
      <c r="D4114" s="21">
        <v>43550</v>
      </c>
      <c r="E4114" s="21" t="s">
        <v>9724</v>
      </c>
      <c r="F4114" s="21" t="s">
        <v>14658</v>
      </c>
      <c r="G4114" s="11" t="s">
        <v>2</v>
      </c>
      <c r="H4114" s="11" t="s">
        <v>3</v>
      </c>
      <c r="I4114" s="11" t="s">
        <v>4</v>
      </c>
      <c r="J4114" s="12">
        <v>1</v>
      </c>
      <c r="K4114" s="12">
        <v>2200</v>
      </c>
      <c r="L4114" s="12">
        <v>0</v>
      </c>
      <c r="M4114" s="12">
        <v>0</v>
      </c>
      <c r="N4114" s="12">
        <f t="shared" si="193"/>
        <v>2200</v>
      </c>
      <c r="O4114" s="11" t="s">
        <v>5</v>
      </c>
      <c r="P4114" s="13">
        <v>0</v>
      </c>
      <c r="Q4114" s="11" t="s">
        <v>6</v>
      </c>
      <c r="R4114" s="13">
        <v>0</v>
      </c>
      <c r="S4114" s="13">
        <v>0</v>
      </c>
      <c r="T4114" s="11" t="s">
        <v>7</v>
      </c>
      <c r="U4114" s="11" t="s">
        <v>8</v>
      </c>
      <c r="V4114" s="15">
        <v>0</v>
      </c>
      <c r="W4114" s="13">
        <v>0</v>
      </c>
      <c r="X4114" s="15">
        <v>0</v>
      </c>
      <c r="Y4114" s="15">
        <v>0</v>
      </c>
      <c r="Z4114" s="13">
        <v>0</v>
      </c>
      <c r="AA4114" s="15">
        <v>0</v>
      </c>
      <c r="AB4114" s="13">
        <v>0</v>
      </c>
      <c r="AC4114" s="15">
        <v>0</v>
      </c>
      <c r="AD4114" s="13">
        <v>0</v>
      </c>
      <c r="AE4114" s="15">
        <v>0</v>
      </c>
      <c r="AF4114" s="13">
        <v>0</v>
      </c>
      <c r="AG4114" s="15">
        <v>0</v>
      </c>
      <c r="AH4114" s="13">
        <v>0</v>
      </c>
      <c r="AI4114" s="15">
        <v>0</v>
      </c>
      <c r="AJ4114" s="11" t="s">
        <v>9</v>
      </c>
      <c r="AK4114" s="11" t="s">
        <v>10</v>
      </c>
      <c r="AL4114" s="22">
        <f t="shared" si="192"/>
        <v>1742</v>
      </c>
      <c r="AM4114" s="11" t="str">
        <f>VLOOKUP(O4114,Sheet2!$D$6:$E$14,2,FALSE)</f>
        <v>Spare parts</v>
      </c>
      <c r="AN4114" s="11" t="str">
        <f>VLOOKUP(F4114,Sheet2!$E$10:$F$13,2,FALSE)</f>
        <v>SPE</v>
      </c>
      <c r="AO4114" s="35" t="s">
        <v>14668</v>
      </c>
      <c r="AP4114">
        <f>MATCH(AN4114,Sheet2!$F$5:$F$18,0)</f>
        <v>7</v>
      </c>
      <c r="AQ4114">
        <f>MATCH(AO4114,Sheet2!$F$5:$K$5,0)</f>
        <v>6</v>
      </c>
      <c r="AR4114" s="33">
        <f>INDEX(Sheet2!$F$5:$K$18,OPaL!AP4114,OPaL!AQ4114)</f>
        <v>0.15</v>
      </c>
      <c r="AS4114" s="1">
        <f t="shared" si="194"/>
        <v>1870</v>
      </c>
    </row>
    <row r="4115" spans="1:45" x14ac:dyDescent="0.2">
      <c r="A4115" s="11" t="s">
        <v>9046</v>
      </c>
      <c r="B4115" s="11" t="s">
        <v>9047</v>
      </c>
      <c r="C4115" s="11" t="s">
        <v>13627</v>
      </c>
      <c r="D4115" s="21">
        <v>45225</v>
      </c>
      <c r="E4115" s="21" t="s">
        <v>9761</v>
      </c>
      <c r="F4115" s="21" t="s">
        <v>14659</v>
      </c>
      <c r="G4115" s="11" t="s">
        <v>2</v>
      </c>
      <c r="H4115" s="11" t="s">
        <v>350</v>
      </c>
      <c r="I4115" s="11" t="s">
        <v>4</v>
      </c>
      <c r="J4115" s="13">
        <v>1</v>
      </c>
      <c r="K4115" s="12">
        <v>2200</v>
      </c>
      <c r="L4115" s="12">
        <v>0</v>
      </c>
      <c r="M4115" s="12">
        <v>0</v>
      </c>
      <c r="N4115" s="12">
        <f t="shared" si="193"/>
        <v>2200</v>
      </c>
      <c r="O4115" s="11" t="s">
        <v>8227</v>
      </c>
      <c r="P4115" s="13">
        <v>0</v>
      </c>
      <c r="Q4115" s="11" t="s">
        <v>6</v>
      </c>
      <c r="R4115" s="13">
        <v>0</v>
      </c>
      <c r="S4115" s="13">
        <v>0</v>
      </c>
      <c r="T4115" s="11" t="s">
        <v>7</v>
      </c>
      <c r="U4115" s="11" t="s">
        <v>8</v>
      </c>
      <c r="V4115" s="15">
        <v>0</v>
      </c>
      <c r="W4115" s="13">
        <v>0</v>
      </c>
      <c r="X4115" s="15">
        <v>0</v>
      </c>
      <c r="Y4115" s="15">
        <v>0</v>
      </c>
      <c r="Z4115" s="13">
        <v>0</v>
      </c>
      <c r="AA4115" s="15">
        <v>0</v>
      </c>
      <c r="AB4115" s="13">
        <v>0</v>
      </c>
      <c r="AC4115" s="15">
        <v>0</v>
      </c>
      <c r="AD4115" s="13">
        <v>0</v>
      </c>
      <c r="AE4115" s="15">
        <v>0</v>
      </c>
      <c r="AF4115" s="13">
        <v>0</v>
      </c>
      <c r="AG4115" s="15">
        <v>0</v>
      </c>
      <c r="AH4115" s="13">
        <v>0</v>
      </c>
      <c r="AI4115" s="15">
        <v>0</v>
      </c>
      <c r="AJ4115" s="11" t="s">
        <v>352</v>
      </c>
      <c r="AK4115" s="11" t="s">
        <v>8228</v>
      </c>
      <c r="AL4115" s="22">
        <f t="shared" si="192"/>
        <v>67</v>
      </c>
      <c r="AM4115" s="11" t="str">
        <f>VLOOKUP(O4115,Sheet2!$D$6:$E$14,2,FALSE)</f>
        <v>Consumables</v>
      </c>
      <c r="AN4115" s="11" t="str">
        <f>VLOOKUP(F4115,Sheet2!$E$15:$F$18,2,FALSE)</f>
        <v>CM</v>
      </c>
      <c r="AO4115" s="35" t="s">
        <v>14664</v>
      </c>
      <c r="AP4115">
        <f>MATCH(AN4115,Sheet2!$F$5:$F$18,0)</f>
        <v>13</v>
      </c>
      <c r="AQ4115">
        <f>MATCH(AO4115,Sheet2!$F$5:$K$5,0)</f>
        <v>2</v>
      </c>
      <c r="AR4115" s="33">
        <f>INDEX(Sheet2!$F$5:$K$18,OPaL!AP4115,OPaL!AQ4115)</f>
        <v>0</v>
      </c>
      <c r="AS4115" s="1">
        <f t="shared" si="194"/>
        <v>2200</v>
      </c>
    </row>
    <row r="4116" spans="1:45" x14ac:dyDescent="0.2">
      <c r="A4116" s="11" t="s">
        <v>8391</v>
      </c>
      <c r="B4116" s="11" t="s">
        <v>8392</v>
      </c>
      <c r="C4116" s="11" t="s">
        <v>12322</v>
      </c>
      <c r="D4116" s="21">
        <v>44928</v>
      </c>
      <c r="E4116" s="21" t="s">
        <v>9809</v>
      </c>
      <c r="F4116" s="21" t="s">
        <v>14659</v>
      </c>
      <c r="G4116" s="11" t="s">
        <v>2</v>
      </c>
      <c r="H4116" s="11" t="s">
        <v>350</v>
      </c>
      <c r="I4116" s="11" t="s">
        <v>4</v>
      </c>
      <c r="J4116" s="12">
        <v>18</v>
      </c>
      <c r="K4116" s="12">
        <v>2199.33</v>
      </c>
      <c r="L4116" s="12">
        <v>0</v>
      </c>
      <c r="M4116" s="12">
        <v>0</v>
      </c>
      <c r="N4116" s="12">
        <f t="shared" si="193"/>
        <v>2199.33</v>
      </c>
      <c r="O4116" s="11" t="s">
        <v>8227</v>
      </c>
      <c r="P4116" s="13">
        <v>0</v>
      </c>
      <c r="Q4116" s="11" t="s">
        <v>6</v>
      </c>
      <c r="R4116" s="13">
        <v>0</v>
      </c>
      <c r="S4116" s="13">
        <v>0</v>
      </c>
      <c r="T4116" s="11" t="s">
        <v>7</v>
      </c>
      <c r="U4116" s="11" t="s">
        <v>8</v>
      </c>
      <c r="V4116" s="15">
        <v>0</v>
      </c>
      <c r="W4116" s="13">
        <v>0</v>
      </c>
      <c r="X4116" s="15">
        <v>0</v>
      </c>
      <c r="Y4116" s="15">
        <v>0</v>
      </c>
      <c r="Z4116" s="13">
        <v>0</v>
      </c>
      <c r="AA4116" s="15">
        <v>0</v>
      </c>
      <c r="AB4116" s="13">
        <v>0</v>
      </c>
      <c r="AC4116" s="15">
        <v>0</v>
      </c>
      <c r="AD4116" s="13">
        <v>0</v>
      </c>
      <c r="AE4116" s="15">
        <v>0</v>
      </c>
      <c r="AF4116" s="13">
        <v>0</v>
      </c>
      <c r="AG4116" s="15">
        <v>0</v>
      </c>
      <c r="AH4116" s="13">
        <v>0</v>
      </c>
      <c r="AI4116" s="15">
        <v>0</v>
      </c>
      <c r="AJ4116" s="11" t="s">
        <v>352</v>
      </c>
      <c r="AK4116" s="11" t="s">
        <v>8228</v>
      </c>
      <c r="AL4116" s="22">
        <f t="shared" si="192"/>
        <v>364</v>
      </c>
      <c r="AM4116" s="11" t="str">
        <f>VLOOKUP(O4116,Sheet2!$D$6:$E$14,2,FALSE)</f>
        <v>Consumables</v>
      </c>
      <c r="AN4116" s="11" t="str">
        <f>VLOOKUP(F4116,Sheet2!$E$15:$F$18,2,FALSE)</f>
        <v>CM</v>
      </c>
      <c r="AO4116" s="35" t="s">
        <v>14667</v>
      </c>
      <c r="AP4116">
        <f>MATCH(AN4116,Sheet2!$F$5:$F$18,0)</f>
        <v>13</v>
      </c>
      <c r="AQ4116">
        <f>MATCH(AO4116,Sheet2!$F$5:$K$5,0)</f>
        <v>5</v>
      </c>
      <c r="AR4116" s="33">
        <f>INDEX(Sheet2!$F$5:$K$18,OPaL!AP4116,OPaL!AQ4116)</f>
        <v>0.1</v>
      </c>
      <c r="AS4116" s="1">
        <f t="shared" si="194"/>
        <v>1979.3969999999999</v>
      </c>
    </row>
    <row r="4117" spans="1:45" x14ac:dyDescent="0.2">
      <c r="A4117" s="11" t="s">
        <v>9018</v>
      </c>
      <c r="B4117" s="11" t="s">
        <v>9019</v>
      </c>
      <c r="C4117" s="11" t="s">
        <v>11628</v>
      </c>
      <c r="D4117" s="21">
        <v>42710</v>
      </c>
      <c r="E4117" s="21" t="s">
        <v>9739</v>
      </c>
      <c r="F4117" s="21" t="s">
        <v>14659</v>
      </c>
      <c r="G4117" s="11" t="s">
        <v>2</v>
      </c>
      <c r="H4117" s="11" t="s">
        <v>350</v>
      </c>
      <c r="I4117" s="11" t="s">
        <v>4</v>
      </c>
      <c r="J4117" s="13">
        <v>2</v>
      </c>
      <c r="K4117" s="12">
        <v>2198</v>
      </c>
      <c r="L4117" s="12">
        <v>0</v>
      </c>
      <c r="M4117" s="12">
        <v>0</v>
      </c>
      <c r="N4117" s="12">
        <f t="shared" si="193"/>
        <v>2198</v>
      </c>
      <c r="O4117" s="11" t="s">
        <v>8227</v>
      </c>
      <c r="P4117" s="13">
        <v>0</v>
      </c>
      <c r="Q4117" s="11" t="s">
        <v>6</v>
      </c>
      <c r="R4117" s="13">
        <v>0</v>
      </c>
      <c r="S4117" s="13">
        <v>0</v>
      </c>
      <c r="T4117" s="11" t="s">
        <v>7</v>
      </c>
      <c r="U4117" s="11" t="s">
        <v>8</v>
      </c>
      <c r="V4117" s="15">
        <v>0</v>
      </c>
      <c r="W4117" s="13">
        <v>0</v>
      </c>
      <c r="X4117" s="15">
        <v>0</v>
      </c>
      <c r="Y4117" s="15">
        <v>0</v>
      </c>
      <c r="Z4117" s="13">
        <v>0</v>
      </c>
      <c r="AA4117" s="15">
        <v>0</v>
      </c>
      <c r="AB4117" s="13">
        <v>0</v>
      </c>
      <c r="AC4117" s="15">
        <v>0</v>
      </c>
      <c r="AD4117" s="13">
        <v>0</v>
      </c>
      <c r="AE4117" s="15">
        <v>0</v>
      </c>
      <c r="AF4117" s="13">
        <v>0</v>
      </c>
      <c r="AG4117" s="15">
        <v>0</v>
      </c>
      <c r="AH4117" s="13">
        <v>0</v>
      </c>
      <c r="AI4117" s="15">
        <v>0</v>
      </c>
      <c r="AJ4117" s="11" t="s">
        <v>352</v>
      </c>
      <c r="AK4117" s="11" t="s">
        <v>8228</v>
      </c>
      <c r="AL4117" s="22">
        <f t="shared" si="192"/>
        <v>2582</v>
      </c>
      <c r="AM4117" s="11" t="str">
        <f>VLOOKUP(O4117,Sheet2!$D$6:$E$14,2,FALSE)</f>
        <v>Consumables</v>
      </c>
      <c r="AN4117" s="11" t="str">
        <f>VLOOKUP(F4117,Sheet2!$E$15:$F$18,2,FALSE)</f>
        <v>CM</v>
      </c>
      <c r="AO4117" s="35" t="s">
        <v>14668</v>
      </c>
      <c r="AP4117">
        <f>MATCH(AN4117,Sheet2!$F$5:$F$18,0)</f>
        <v>13</v>
      </c>
      <c r="AQ4117">
        <f>MATCH(AO4117,Sheet2!$F$5:$K$5,0)</f>
        <v>6</v>
      </c>
      <c r="AR4117" s="33">
        <f>INDEX(Sheet2!$F$5:$K$18,OPaL!AP4117,OPaL!AQ4117)</f>
        <v>0.2</v>
      </c>
      <c r="AS4117" s="1">
        <f t="shared" si="194"/>
        <v>1758.4</v>
      </c>
    </row>
    <row r="4118" spans="1:45" x14ac:dyDescent="0.2">
      <c r="A4118" s="11" t="s">
        <v>7051</v>
      </c>
      <c r="B4118" s="11" t="s">
        <v>7052</v>
      </c>
      <c r="C4118" s="11" t="s">
        <v>13628</v>
      </c>
      <c r="D4118" s="21">
        <v>42380</v>
      </c>
      <c r="E4118" s="21" t="s">
        <v>9697</v>
      </c>
      <c r="F4118" s="21" t="s">
        <v>14659</v>
      </c>
      <c r="G4118" s="11" t="s">
        <v>2</v>
      </c>
      <c r="H4118" s="11" t="s">
        <v>3</v>
      </c>
      <c r="I4118" s="11" t="s">
        <v>4</v>
      </c>
      <c r="J4118" s="12">
        <v>1</v>
      </c>
      <c r="K4118" s="12">
        <v>2190.86</v>
      </c>
      <c r="L4118" s="12">
        <v>0</v>
      </c>
      <c r="M4118" s="12">
        <v>0</v>
      </c>
      <c r="N4118" s="12">
        <f t="shared" si="193"/>
        <v>2190.86</v>
      </c>
      <c r="O4118" s="11" t="s">
        <v>5</v>
      </c>
      <c r="P4118" s="13">
        <v>0</v>
      </c>
      <c r="Q4118" s="11" t="s">
        <v>6</v>
      </c>
      <c r="R4118" s="13">
        <v>0</v>
      </c>
      <c r="S4118" s="13">
        <v>0</v>
      </c>
      <c r="T4118" s="11" t="s">
        <v>7</v>
      </c>
      <c r="U4118" s="11" t="s">
        <v>8</v>
      </c>
      <c r="V4118" s="15">
        <v>0</v>
      </c>
      <c r="W4118" s="13">
        <v>0</v>
      </c>
      <c r="X4118" s="15">
        <v>0</v>
      </c>
      <c r="Y4118" s="15">
        <v>0</v>
      </c>
      <c r="Z4118" s="13">
        <v>0</v>
      </c>
      <c r="AA4118" s="15">
        <v>0</v>
      </c>
      <c r="AB4118" s="13">
        <v>0</v>
      </c>
      <c r="AC4118" s="15">
        <v>0</v>
      </c>
      <c r="AD4118" s="13">
        <v>0</v>
      </c>
      <c r="AE4118" s="15">
        <v>0</v>
      </c>
      <c r="AF4118" s="13">
        <v>0</v>
      </c>
      <c r="AG4118" s="15">
        <v>0</v>
      </c>
      <c r="AH4118" s="13">
        <v>0</v>
      </c>
      <c r="AI4118" s="15">
        <v>0</v>
      </c>
      <c r="AJ4118" s="11" t="s">
        <v>9</v>
      </c>
      <c r="AK4118" s="11" t="s">
        <v>13</v>
      </c>
      <c r="AL4118" s="22">
        <f t="shared" si="192"/>
        <v>2912</v>
      </c>
      <c r="AM4118" s="11" t="str">
        <f>VLOOKUP(O4118,Sheet2!$D$6:$E$14,2,FALSE)</f>
        <v>Spare parts</v>
      </c>
      <c r="AN4118" s="11" t="str">
        <f>VLOOKUP(F4118,Sheet2!$E$10:$F$13,2,FALSE)</f>
        <v>SPM</v>
      </c>
      <c r="AO4118" s="35" t="s">
        <v>14668</v>
      </c>
      <c r="AP4118">
        <f>MATCH(AN4118,Sheet2!$F$5:$F$18,0)</f>
        <v>6</v>
      </c>
      <c r="AQ4118">
        <f>MATCH(AO4118,Sheet2!$F$5:$K$5,0)</f>
        <v>6</v>
      </c>
      <c r="AR4118" s="33">
        <f>INDEX(Sheet2!$F$5:$K$18,OPaL!AP4118,OPaL!AQ4118)</f>
        <v>0.15</v>
      </c>
      <c r="AS4118" s="1">
        <f t="shared" si="194"/>
        <v>1862.231</v>
      </c>
    </row>
    <row r="4119" spans="1:45" x14ac:dyDescent="0.2">
      <c r="A4119" s="11" t="s">
        <v>7051</v>
      </c>
      <c r="B4119" s="11" t="s">
        <v>7052</v>
      </c>
      <c r="C4119" s="11" t="s">
        <v>13628</v>
      </c>
      <c r="D4119" s="21">
        <v>42380</v>
      </c>
      <c r="E4119" s="21" t="s">
        <v>9697</v>
      </c>
      <c r="F4119" s="21" t="s">
        <v>14659</v>
      </c>
      <c r="G4119" s="11" t="s">
        <v>2</v>
      </c>
      <c r="H4119" s="11" t="s">
        <v>16</v>
      </c>
      <c r="I4119" s="11" t="s">
        <v>4</v>
      </c>
      <c r="J4119" s="12">
        <v>1</v>
      </c>
      <c r="K4119" s="12">
        <v>2190.86</v>
      </c>
      <c r="L4119" s="12">
        <v>0</v>
      </c>
      <c r="M4119" s="12">
        <v>0</v>
      </c>
      <c r="N4119" s="12">
        <f t="shared" si="193"/>
        <v>2190.86</v>
      </c>
      <c r="O4119" s="11" t="s">
        <v>5</v>
      </c>
      <c r="P4119" s="13">
        <v>0</v>
      </c>
      <c r="Q4119" s="11" t="s">
        <v>6</v>
      </c>
      <c r="R4119" s="13">
        <v>0</v>
      </c>
      <c r="S4119" s="13">
        <v>0</v>
      </c>
      <c r="T4119" s="11" t="s">
        <v>7</v>
      </c>
      <c r="U4119" s="11" t="s">
        <v>8</v>
      </c>
      <c r="V4119" s="15">
        <v>0</v>
      </c>
      <c r="W4119" s="13">
        <v>0</v>
      </c>
      <c r="X4119" s="15">
        <v>0</v>
      </c>
      <c r="Y4119" s="15">
        <v>0</v>
      </c>
      <c r="Z4119" s="13">
        <v>0</v>
      </c>
      <c r="AA4119" s="15">
        <v>0</v>
      </c>
      <c r="AB4119" s="13">
        <v>0</v>
      </c>
      <c r="AC4119" s="15">
        <v>0</v>
      </c>
      <c r="AD4119" s="13">
        <v>0</v>
      </c>
      <c r="AE4119" s="15">
        <v>0</v>
      </c>
      <c r="AF4119" s="13">
        <v>0</v>
      </c>
      <c r="AG4119" s="15">
        <v>0</v>
      </c>
      <c r="AH4119" s="13">
        <v>0</v>
      </c>
      <c r="AI4119" s="15">
        <v>0</v>
      </c>
      <c r="AJ4119" s="11" t="s">
        <v>17</v>
      </c>
      <c r="AK4119" s="11" t="s">
        <v>13</v>
      </c>
      <c r="AL4119" s="22">
        <f t="shared" si="192"/>
        <v>2912</v>
      </c>
      <c r="AM4119" s="11" t="str">
        <f>VLOOKUP(O4119,Sheet2!$D$6:$E$14,2,FALSE)</f>
        <v>Spare parts</v>
      </c>
      <c r="AN4119" s="11" t="str">
        <f>VLOOKUP(F4119,Sheet2!$E$10:$F$13,2,FALSE)</f>
        <v>SPM</v>
      </c>
      <c r="AO4119" s="35" t="s">
        <v>14668</v>
      </c>
      <c r="AP4119">
        <f>MATCH(AN4119,Sheet2!$F$5:$F$18,0)</f>
        <v>6</v>
      </c>
      <c r="AQ4119">
        <f>MATCH(AO4119,Sheet2!$F$5:$K$5,0)</f>
        <v>6</v>
      </c>
      <c r="AR4119" s="33">
        <f>INDEX(Sheet2!$F$5:$K$18,OPaL!AP4119,OPaL!AQ4119)</f>
        <v>0.15</v>
      </c>
      <c r="AS4119" s="1">
        <f t="shared" si="194"/>
        <v>1862.231</v>
      </c>
    </row>
    <row r="4120" spans="1:45" x14ac:dyDescent="0.2">
      <c r="A4120" s="11" t="s">
        <v>3041</v>
      </c>
      <c r="B4120" s="11" t="s">
        <v>3042</v>
      </c>
      <c r="C4120" s="11" t="s">
        <v>13629</v>
      </c>
      <c r="D4120" s="21">
        <v>45247</v>
      </c>
      <c r="E4120" s="21" t="s">
        <v>9697</v>
      </c>
      <c r="F4120" s="21" t="s">
        <v>14659</v>
      </c>
      <c r="G4120" s="11" t="s">
        <v>2</v>
      </c>
      <c r="H4120" s="11" t="s">
        <v>16</v>
      </c>
      <c r="I4120" s="11" t="s">
        <v>4</v>
      </c>
      <c r="J4120" s="12">
        <v>1</v>
      </c>
      <c r="K4120" s="12">
        <v>2187.5</v>
      </c>
      <c r="L4120" s="12">
        <v>0</v>
      </c>
      <c r="M4120" s="12">
        <v>0</v>
      </c>
      <c r="N4120" s="12">
        <f t="shared" si="193"/>
        <v>2187.5</v>
      </c>
      <c r="O4120" s="11" t="s">
        <v>5</v>
      </c>
      <c r="P4120" s="13">
        <v>0</v>
      </c>
      <c r="Q4120" s="11" t="s">
        <v>6</v>
      </c>
      <c r="R4120" s="13">
        <v>0</v>
      </c>
      <c r="S4120" s="13">
        <v>0</v>
      </c>
      <c r="T4120" s="11" t="s">
        <v>7</v>
      </c>
      <c r="U4120" s="11" t="s">
        <v>8</v>
      </c>
      <c r="V4120" s="15">
        <v>0</v>
      </c>
      <c r="W4120" s="13">
        <v>0</v>
      </c>
      <c r="X4120" s="15">
        <v>0</v>
      </c>
      <c r="Y4120" s="15">
        <v>0</v>
      </c>
      <c r="Z4120" s="13">
        <v>0</v>
      </c>
      <c r="AA4120" s="15">
        <v>0</v>
      </c>
      <c r="AB4120" s="13">
        <v>0</v>
      </c>
      <c r="AC4120" s="15">
        <v>0</v>
      </c>
      <c r="AD4120" s="13">
        <v>0</v>
      </c>
      <c r="AE4120" s="15">
        <v>0</v>
      </c>
      <c r="AF4120" s="13">
        <v>0</v>
      </c>
      <c r="AG4120" s="15">
        <v>0</v>
      </c>
      <c r="AH4120" s="13">
        <v>0</v>
      </c>
      <c r="AI4120" s="15">
        <v>0</v>
      </c>
      <c r="AJ4120" s="11" t="s">
        <v>17</v>
      </c>
      <c r="AK4120" s="11" t="s">
        <v>13</v>
      </c>
      <c r="AL4120" s="22">
        <f t="shared" si="192"/>
        <v>45</v>
      </c>
      <c r="AM4120" s="11" t="str">
        <f>VLOOKUP(O4120,Sheet2!$D$6:$E$14,2,FALSE)</f>
        <v>Spare parts</v>
      </c>
      <c r="AN4120" s="11" t="str">
        <f>VLOOKUP(F4120,Sheet2!$E$10:$F$13,2,FALSE)</f>
        <v>SPM</v>
      </c>
      <c r="AO4120" s="35" t="s">
        <v>14664</v>
      </c>
      <c r="AP4120">
        <f>MATCH(AN4120,Sheet2!$F$5:$F$18,0)</f>
        <v>6</v>
      </c>
      <c r="AQ4120">
        <f>MATCH(AO4120,Sheet2!$F$5:$K$5,0)</f>
        <v>2</v>
      </c>
      <c r="AR4120" s="33">
        <f>INDEX(Sheet2!$F$5:$K$18,OPaL!AP4120,OPaL!AQ4120)</f>
        <v>0</v>
      </c>
      <c r="AS4120" s="1">
        <f t="shared" si="194"/>
        <v>2187.5</v>
      </c>
    </row>
    <row r="4121" spans="1:45" x14ac:dyDescent="0.2">
      <c r="A4121" s="11" t="s">
        <v>1727</v>
      </c>
      <c r="B4121" s="11" t="s">
        <v>1728</v>
      </c>
      <c r="C4121" s="11" t="s">
        <v>13630</v>
      </c>
      <c r="D4121" s="21">
        <v>42938</v>
      </c>
      <c r="E4121" s="21" t="s">
        <v>9769</v>
      </c>
      <c r="F4121" s="21" t="s">
        <v>14658</v>
      </c>
      <c r="G4121" s="11" t="s">
        <v>2</v>
      </c>
      <c r="H4121" s="11" t="s">
        <v>16</v>
      </c>
      <c r="I4121" s="11" t="s">
        <v>4</v>
      </c>
      <c r="J4121" s="12">
        <v>2</v>
      </c>
      <c r="K4121" s="12">
        <v>2186.83</v>
      </c>
      <c r="L4121" s="12">
        <v>0</v>
      </c>
      <c r="M4121" s="12">
        <v>0</v>
      </c>
      <c r="N4121" s="12">
        <f t="shared" si="193"/>
        <v>2186.83</v>
      </c>
      <c r="O4121" s="11" t="s">
        <v>5</v>
      </c>
      <c r="P4121" s="13">
        <v>0</v>
      </c>
      <c r="Q4121" s="11" t="s">
        <v>6</v>
      </c>
      <c r="R4121" s="13">
        <v>0</v>
      </c>
      <c r="S4121" s="13">
        <v>0</v>
      </c>
      <c r="T4121" s="11" t="s">
        <v>7</v>
      </c>
      <c r="U4121" s="11" t="s">
        <v>8</v>
      </c>
      <c r="V4121" s="15">
        <v>0</v>
      </c>
      <c r="W4121" s="13">
        <v>0</v>
      </c>
      <c r="X4121" s="15">
        <v>0</v>
      </c>
      <c r="Y4121" s="15">
        <v>0</v>
      </c>
      <c r="Z4121" s="13">
        <v>0</v>
      </c>
      <c r="AA4121" s="15">
        <v>0</v>
      </c>
      <c r="AB4121" s="13">
        <v>0</v>
      </c>
      <c r="AC4121" s="15">
        <v>0</v>
      </c>
      <c r="AD4121" s="13">
        <v>0</v>
      </c>
      <c r="AE4121" s="15">
        <v>0</v>
      </c>
      <c r="AF4121" s="13">
        <v>0</v>
      </c>
      <c r="AG4121" s="15">
        <v>0</v>
      </c>
      <c r="AH4121" s="13">
        <v>0</v>
      </c>
      <c r="AI4121" s="15">
        <v>0</v>
      </c>
      <c r="AJ4121" s="11" t="s">
        <v>17</v>
      </c>
      <c r="AK4121" s="11" t="s">
        <v>10</v>
      </c>
      <c r="AL4121" s="22">
        <f t="shared" si="192"/>
        <v>2354</v>
      </c>
      <c r="AM4121" s="11" t="str">
        <f>VLOOKUP(O4121,Sheet2!$D$6:$E$14,2,FALSE)</f>
        <v>Spare parts</v>
      </c>
      <c r="AN4121" s="11" t="str">
        <f>VLOOKUP(F4121,Sheet2!$E$10:$F$13,2,FALSE)</f>
        <v>SPE</v>
      </c>
      <c r="AO4121" s="35" t="s">
        <v>14668</v>
      </c>
      <c r="AP4121">
        <f>MATCH(AN4121,Sheet2!$F$5:$F$18,0)</f>
        <v>7</v>
      </c>
      <c r="AQ4121">
        <f>MATCH(AO4121,Sheet2!$F$5:$K$5,0)</f>
        <v>6</v>
      </c>
      <c r="AR4121" s="33">
        <f>INDEX(Sheet2!$F$5:$K$18,OPaL!AP4121,OPaL!AQ4121)</f>
        <v>0.15</v>
      </c>
      <c r="AS4121" s="1">
        <f t="shared" si="194"/>
        <v>1858.8054999999999</v>
      </c>
    </row>
    <row r="4122" spans="1:45" x14ac:dyDescent="0.2">
      <c r="A4122" s="11" t="s">
        <v>60</v>
      </c>
      <c r="B4122" s="11" t="s">
        <v>61</v>
      </c>
      <c r="C4122" s="11" t="s">
        <v>13631</v>
      </c>
      <c r="D4122" s="21">
        <v>43061</v>
      </c>
      <c r="E4122" s="21" t="s">
        <v>9697</v>
      </c>
      <c r="F4122" s="21" t="s">
        <v>14659</v>
      </c>
      <c r="G4122" s="11" t="s">
        <v>2</v>
      </c>
      <c r="H4122" s="11" t="s">
        <v>16</v>
      </c>
      <c r="I4122" s="11" t="s">
        <v>4</v>
      </c>
      <c r="J4122" s="12">
        <v>2</v>
      </c>
      <c r="K4122" s="12">
        <v>2182.2800000000002</v>
      </c>
      <c r="L4122" s="12">
        <v>0</v>
      </c>
      <c r="M4122" s="12">
        <v>0</v>
      </c>
      <c r="N4122" s="12">
        <f t="shared" si="193"/>
        <v>2182.2800000000002</v>
      </c>
      <c r="O4122" s="11" t="s">
        <v>5</v>
      </c>
      <c r="P4122" s="13">
        <v>0</v>
      </c>
      <c r="Q4122" s="11" t="s">
        <v>6</v>
      </c>
      <c r="R4122" s="13">
        <v>0</v>
      </c>
      <c r="S4122" s="13">
        <v>0</v>
      </c>
      <c r="T4122" s="11" t="s">
        <v>7</v>
      </c>
      <c r="U4122" s="11" t="s">
        <v>8</v>
      </c>
      <c r="V4122" s="15">
        <v>0</v>
      </c>
      <c r="W4122" s="13">
        <v>0</v>
      </c>
      <c r="X4122" s="15">
        <v>0</v>
      </c>
      <c r="Y4122" s="15">
        <v>0</v>
      </c>
      <c r="Z4122" s="13">
        <v>0</v>
      </c>
      <c r="AA4122" s="15">
        <v>0</v>
      </c>
      <c r="AB4122" s="13">
        <v>0</v>
      </c>
      <c r="AC4122" s="15">
        <v>0</v>
      </c>
      <c r="AD4122" s="13">
        <v>0</v>
      </c>
      <c r="AE4122" s="15">
        <v>0</v>
      </c>
      <c r="AF4122" s="13">
        <v>0</v>
      </c>
      <c r="AG4122" s="15">
        <v>0</v>
      </c>
      <c r="AH4122" s="13">
        <v>0</v>
      </c>
      <c r="AI4122" s="15">
        <v>0</v>
      </c>
      <c r="AJ4122" s="11" t="s">
        <v>17</v>
      </c>
      <c r="AK4122" s="11" t="s">
        <v>13</v>
      </c>
      <c r="AL4122" s="22">
        <f t="shared" si="192"/>
        <v>2231</v>
      </c>
      <c r="AM4122" s="11" t="str">
        <f>VLOOKUP(O4122,Sheet2!$D$6:$E$14,2,FALSE)</f>
        <v>Spare parts</v>
      </c>
      <c r="AN4122" s="11" t="str">
        <f>VLOOKUP(F4122,Sheet2!$E$10:$F$13,2,FALSE)</f>
        <v>SPM</v>
      </c>
      <c r="AO4122" s="35" t="s">
        <v>14668</v>
      </c>
      <c r="AP4122">
        <f>MATCH(AN4122,Sheet2!$F$5:$F$18,0)</f>
        <v>6</v>
      </c>
      <c r="AQ4122">
        <f>MATCH(AO4122,Sheet2!$F$5:$K$5,0)</f>
        <v>6</v>
      </c>
      <c r="AR4122" s="33">
        <f>INDEX(Sheet2!$F$5:$K$18,OPaL!AP4122,OPaL!AQ4122)</f>
        <v>0.15</v>
      </c>
      <c r="AS4122" s="1">
        <f t="shared" si="194"/>
        <v>1854.9380000000001</v>
      </c>
    </row>
    <row r="4123" spans="1:45" x14ac:dyDescent="0.2">
      <c r="A4123" s="11" t="s">
        <v>7091</v>
      </c>
      <c r="B4123" s="11" t="s">
        <v>7092</v>
      </c>
      <c r="C4123" s="11" t="s">
        <v>13632</v>
      </c>
      <c r="D4123" s="21">
        <v>45013</v>
      </c>
      <c r="E4123" s="21" t="s">
        <v>9697</v>
      </c>
      <c r="F4123" s="21" t="s">
        <v>14659</v>
      </c>
      <c r="G4123" s="11" t="s">
        <v>2</v>
      </c>
      <c r="H4123" s="11" t="s">
        <v>16</v>
      </c>
      <c r="I4123" s="11" t="s">
        <v>4</v>
      </c>
      <c r="J4123" s="12">
        <v>2</v>
      </c>
      <c r="K4123" s="12">
        <v>2178.46</v>
      </c>
      <c r="L4123" s="12">
        <v>0</v>
      </c>
      <c r="M4123" s="12">
        <v>0</v>
      </c>
      <c r="N4123" s="12">
        <f t="shared" si="193"/>
        <v>2178.46</v>
      </c>
      <c r="O4123" s="11" t="s">
        <v>5</v>
      </c>
      <c r="P4123" s="13">
        <v>0</v>
      </c>
      <c r="Q4123" s="11" t="s">
        <v>6</v>
      </c>
      <c r="R4123" s="13">
        <v>0</v>
      </c>
      <c r="S4123" s="13">
        <v>0</v>
      </c>
      <c r="T4123" s="11" t="s">
        <v>7</v>
      </c>
      <c r="U4123" s="11" t="s">
        <v>8</v>
      </c>
      <c r="V4123" s="15">
        <v>0</v>
      </c>
      <c r="W4123" s="13">
        <v>0</v>
      </c>
      <c r="X4123" s="15">
        <v>0</v>
      </c>
      <c r="Y4123" s="15">
        <v>0</v>
      </c>
      <c r="Z4123" s="13">
        <v>0</v>
      </c>
      <c r="AA4123" s="15">
        <v>0</v>
      </c>
      <c r="AB4123" s="13">
        <v>0</v>
      </c>
      <c r="AC4123" s="15">
        <v>0</v>
      </c>
      <c r="AD4123" s="13">
        <v>0</v>
      </c>
      <c r="AE4123" s="15">
        <v>0</v>
      </c>
      <c r="AF4123" s="13">
        <v>0</v>
      </c>
      <c r="AG4123" s="15">
        <v>0</v>
      </c>
      <c r="AH4123" s="13">
        <v>0</v>
      </c>
      <c r="AI4123" s="15">
        <v>0</v>
      </c>
      <c r="AJ4123" s="11" t="s">
        <v>17</v>
      </c>
      <c r="AK4123" s="11" t="s">
        <v>13</v>
      </c>
      <c r="AL4123" s="22">
        <f t="shared" si="192"/>
        <v>279</v>
      </c>
      <c r="AM4123" s="11" t="str">
        <f>VLOOKUP(O4123,Sheet2!$D$6:$E$14,2,FALSE)</f>
        <v>Spare parts</v>
      </c>
      <c r="AN4123" s="11" t="str">
        <f>VLOOKUP(F4123,Sheet2!$E$10:$F$13,2,FALSE)</f>
        <v>SPM</v>
      </c>
      <c r="AO4123" s="35" t="s">
        <v>14667</v>
      </c>
      <c r="AP4123">
        <f>MATCH(AN4123,Sheet2!$F$5:$F$18,0)</f>
        <v>6</v>
      </c>
      <c r="AQ4123">
        <f>MATCH(AO4123,Sheet2!$F$5:$K$5,0)</f>
        <v>5</v>
      </c>
      <c r="AR4123" s="33">
        <f>INDEX(Sheet2!$F$5:$K$18,OPaL!AP4123,OPaL!AQ4123)</f>
        <v>0.1</v>
      </c>
      <c r="AS4123" s="1">
        <f t="shared" si="194"/>
        <v>1960.614</v>
      </c>
    </row>
    <row r="4124" spans="1:45" x14ac:dyDescent="0.2">
      <c r="A4124" s="11" t="s">
        <v>7067</v>
      </c>
      <c r="B4124" s="11" t="s">
        <v>7068</v>
      </c>
      <c r="C4124" s="11" t="s">
        <v>13633</v>
      </c>
      <c r="D4124" s="21">
        <v>42424</v>
      </c>
      <c r="E4124" s="21" t="s">
        <v>9697</v>
      </c>
      <c r="F4124" s="21" t="s">
        <v>14659</v>
      </c>
      <c r="G4124" s="11" t="s">
        <v>2</v>
      </c>
      <c r="H4124" s="11" t="s">
        <v>16</v>
      </c>
      <c r="I4124" s="11" t="s">
        <v>4</v>
      </c>
      <c r="J4124" s="12">
        <v>2</v>
      </c>
      <c r="K4124" s="12">
        <v>2178.4499999999998</v>
      </c>
      <c r="L4124" s="12">
        <v>0</v>
      </c>
      <c r="M4124" s="12">
        <v>0</v>
      </c>
      <c r="N4124" s="12">
        <f t="shared" si="193"/>
        <v>2178.4499999999998</v>
      </c>
      <c r="O4124" s="11" t="s">
        <v>5</v>
      </c>
      <c r="P4124" s="13">
        <v>0</v>
      </c>
      <c r="Q4124" s="11" t="s">
        <v>6</v>
      </c>
      <c r="R4124" s="13">
        <v>0</v>
      </c>
      <c r="S4124" s="13">
        <v>0</v>
      </c>
      <c r="T4124" s="11" t="s">
        <v>7</v>
      </c>
      <c r="U4124" s="11" t="s">
        <v>8</v>
      </c>
      <c r="V4124" s="15">
        <v>0</v>
      </c>
      <c r="W4124" s="13">
        <v>0</v>
      </c>
      <c r="X4124" s="15">
        <v>0</v>
      </c>
      <c r="Y4124" s="15">
        <v>0</v>
      </c>
      <c r="Z4124" s="13">
        <v>0</v>
      </c>
      <c r="AA4124" s="15">
        <v>0</v>
      </c>
      <c r="AB4124" s="13">
        <v>0</v>
      </c>
      <c r="AC4124" s="15">
        <v>0</v>
      </c>
      <c r="AD4124" s="13">
        <v>0</v>
      </c>
      <c r="AE4124" s="15">
        <v>0</v>
      </c>
      <c r="AF4124" s="13">
        <v>0</v>
      </c>
      <c r="AG4124" s="15">
        <v>0</v>
      </c>
      <c r="AH4124" s="13">
        <v>0</v>
      </c>
      <c r="AI4124" s="15">
        <v>0</v>
      </c>
      <c r="AJ4124" s="11" t="s">
        <v>17</v>
      </c>
      <c r="AK4124" s="11" t="s">
        <v>13</v>
      </c>
      <c r="AL4124" s="22">
        <f t="shared" si="192"/>
        <v>2868</v>
      </c>
      <c r="AM4124" s="11" t="str">
        <f>VLOOKUP(O4124,Sheet2!$D$6:$E$14,2,FALSE)</f>
        <v>Spare parts</v>
      </c>
      <c r="AN4124" s="11" t="str">
        <f>VLOOKUP(F4124,Sheet2!$E$10:$F$13,2,FALSE)</f>
        <v>SPM</v>
      </c>
      <c r="AO4124" s="35" t="s">
        <v>14668</v>
      </c>
      <c r="AP4124">
        <f>MATCH(AN4124,Sheet2!$F$5:$F$18,0)</f>
        <v>6</v>
      </c>
      <c r="AQ4124">
        <f>MATCH(AO4124,Sheet2!$F$5:$K$5,0)</f>
        <v>6</v>
      </c>
      <c r="AR4124" s="33">
        <f>INDEX(Sheet2!$F$5:$K$18,OPaL!AP4124,OPaL!AQ4124)</f>
        <v>0.15</v>
      </c>
      <c r="AS4124" s="1">
        <f t="shared" si="194"/>
        <v>1851.6824999999999</v>
      </c>
    </row>
    <row r="4125" spans="1:45" x14ac:dyDescent="0.2">
      <c r="A4125" s="11" t="s">
        <v>8427</v>
      </c>
      <c r="B4125" s="11" t="s">
        <v>8428</v>
      </c>
      <c r="C4125" s="11" t="s">
        <v>13634</v>
      </c>
      <c r="D4125" s="21">
        <v>43125</v>
      </c>
      <c r="E4125" s="21" t="s">
        <v>9818</v>
      </c>
      <c r="F4125" s="21" t="s">
        <v>14659</v>
      </c>
      <c r="G4125" s="11" t="s">
        <v>2</v>
      </c>
      <c r="H4125" s="11" t="s">
        <v>3</v>
      </c>
      <c r="I4125" s="11" t="s">
        <v>4</v>
      </c>
      <c r="J4125" s="12">
        <v>20</v>
      </c>
      <c r="K4125" s="12">
        <v>2178.17</v>
      </c>
      <c r="L4125" s="12">
        <v>0</v>
      </c>
      <c r="M4125" s="12">
        <v>0</v>
      </c>
      <c r="N4125" s="12">
        <f t="shared" si="193"/>
        <v>2178.17</v>
      </c>
      <c r="O4125" s="11" t="s">
        <v>8227</v>
      </c>
      <c r="P4125" s="13">
        <v>0</v>
      </c>
      <c r="Q4125" s="11" t="s">
        <v>6</v>
      </c>
      <c r="R4125" s="13">
        <v>0</v>
      </c>
      <c r="S4125" s="13">
        <v>0</v>
      </c>
      <c r="T4125" s="11" t="s">
        <v>7</v>
      </c>
      <c r="U4125" s="11" t="s">
        <v>8</v>
      </c>
      <c r="V4125" s="15">
        <v>0</v>
      </c>
      <c r="W4125" s="13">
        <v>0</v>
      </c>
      <c r="X4125" s="15">
        <v>0</v>
      </c>
      <c r="Y4125" s="15">
        <v>0</v>
      </c>
      <c r="Z4125" s="13">
        <v>0</v>
      </c>
      <c r="AA4125" s="15">
        <v>0</v>
      </c>
      <c r="AB4125" s="13">
        <v>0</v>
      </c>
      <c r="AC4125" s="15">
        <v>0</v>
      </c>
      <c r="AD4125" s="13">
        <v>0</v>
      </c>
      <c r="AE4125" s="15">
        <v>0</v>
      </c>
      <c r="AF4125" s="13">
        <v>0</v>
      </c>
      <c r="AG4125" s="15">
        <v>0</v>
      </c>
      <c r="AH4125" s="13">
        <v>0</v>
      </c>
      <c r="AI4125" s="15">
        <v>0</v>
      </c>
      <c r="AJ4125" s="11" t="s">
        <v>9</v>
      </c>
      <c r="AK4125" s="11" t="s">
        <v>8228</v>
      </c>
      <c r="AL4125" s="22">
        <f t="shared" si="192"/>
        <v>2167</v>
      </c>
      <c r="AM4125" s="11" t="str">
        <f>VLOOKUP(O4125,Sheet2!$D$6:$E$14,2,FALSE)</f>
        <v>Consumables</v>
      </c>
      <c r="AN4125" s="11" t="str">
        <f>VLOOKUP(F4125,Sheet2!$E$15:$F$18,2,FALSE)</f>
        <v>CM</v>
      </c>
      <c r="AO4125" s="35" t="s">
        <v>14668</v>
      </c>
      <c r="AP4125">
        <f>MATCH(AN4125,Sheet2!$F$5:$F$18,0)</f>
        <v>13</v>
      </c>
      <c r="AQ4125">
        <f>MATCH(AO4125,Sheet2!$F$5:$K$5,0)</f>
        <v>6</v>
      </c>
      <c r="AR4125" s="33">
        <f>INDEX(Sheet2!$F$5:$K$18,OPaL!AP4125,OPaL!AQ4125)</f>
        <v>0.2</v>
      </c>
      <c r="AS4125" s="1">
        <f t="shared" si="194"/>
        <v>1742.5360000000001</v>
      </c>
    </row>
    <row r="4126" spans="1:45" x14ac:dyDescent="0.2">
      <c r="A4126" s="11" t="s">
        <v>56</v>
      </c>
      <c r="B4126" s="11" t="s">
        <v>57</v>
      </c>
      <c r="C4126" s="11" t="s">
        <v>13635</v>
      </c>
      <c r="D4126" s="21">
        <v>43061</v>
      </c>
      <c r="E4126" s="21" t="s">
        <v>9697</v>
      </c>
      <c r="F4126" s="21" t="s">
        <v>14659</v>
      </c>
      <c r="G4126" s="11" t="s">
        <v>2</v>
      </c>
      <c r="H4126" s="11" t="s">
        <v>16</v>
      </c>
      <c r="I4126" s="11" t="s">
        <v>4</v>
      </c>
      <c r="J4126" s="12">
        <v>2</v>
      </c>
      <c r="K4126" s="12">
        <v>2176.46</v>
      </c>
      <c r="L4126" s="12">
        <v>0</v>
      </c>
      <c r="M4126" s="12">
        <v>0</v>
      </c>
      <c r="N4126" s="12">
        <f t="shared" si="193"/>
        <v>2176.46</v>
      </c>
      <c r="O4126" s="11" t="s">
        <v>5</v>
      </c>
      <c r="P4126" s="13">
        <v>0</v>
      </c>
      <c r="Q4126" s="11" t="s">
        <v>6</v>
      </c>
      <c r="R4126" s="13">
        <v>0</v>
      </c>
      <c r="S4126" s="13">
        <v>0</v>
      </c>
      <c r="T4126" s="11" t="s">
        <v>7</v>
      </c>
      <c r="U4126" s="11" t="s">
        <v>8</v>
      </c>
      <c r="V4126" s="15">
        <v>0</v>
      </c>
      <c r="W4126" s="13">
        <v>0</v>
      </c>
      <c r="X4126" s="15">
        <v>0</v>
      </c>
      <c r="Y4126" s="15">
        <v>0</v>
      </c>
      <c r="Z4126" s="13">
        <v>0</v>
      </c>
      <c r="AA4126" s="15">
        <v>0</v>
      </c>
      <c r="AB4126" s="13">
        <v>0</v>
      </c>
      <c r="AC4126" s="15">
        <v>0</v>
      </c>
      <c r="AD4126" s="13">
        <v>0</v>
      </c>
      <c r="AE4126" s="15">
        <v>0</v>
      </c>
      <c r="AF4126" s="13">
        <v>0</v>
      </c>
      <c r="AG4126" s="15">
        <v>0</v>
      </c>
      <c r="AH4126" s="13">
        <v>0</v>
      </c>
      <c r="AI4126" s="15">
        <v>0</v>
      </c>
      <c r="AJ4126" s="11" t="s">
        <v>17</v>
      </c>
      <c r="AK4126" s="11" t="s">
        <v>13</v>
      </c>
      <c r="AL4126" s="22">
        <f t="shared" si="192"/>
        <v>2231</v>
      </c>
      <c r="AM4126" s="11" t="str">
        <f>VLOOKUP(O4126,Sheet2!$D$6:$E$14,2,FALSE)</f>
        <v>Spare parts</v>
      </c>
      <c r="AN4126" s="11" t="str">
        <f>VLOOKUP(F4126,Sheet2!$E$10:$F$13,2,FALSE)</f>
        <v>SPM</v>
      </c>
      <c r="AO4126" s="35" t="s">
        <v>14668</v>
      </c>
      <c r="AP4126">
        <f>MATCH(AN4126,Sheet2!$F$5:$F$18,0)</f>
        <v>6</v>
      </c>
      <c r="AQ4126">
        <f>MATCH(AO4126,Sheet2!$F$5:$K$5,0)</f>
        <v>6</v>
      </c>
      <c r="AR4126" s="33">
        <f>INDEX(Sheet2!$F$5:$K$18,OPaL!AP4126,OPaL!AQ4126)</f>
        <v>0.15</v>
      </c>
      <c r="AS4126" s="1">
        <f t="shared" si="194"/>
        <v>1849.991</v>
      </c>
    </row>
    <row r="4127" spans="1:45" x14ac:dyDescent="0.2">
      <c r="A4127" s="11" t="s">
        <v>9572</v>
      </c>
      <c r="B4127" s="11" t="s">
        <v>9573</v>
      </c>
      <c r="C4127" s="11" t="s">
        <v>13636</v>
      </c>
      <c r="D4127" s="21">
        <v>44155</v>
      </c>
      <c r="E4127" s="21" t="s">
        <v>9820</v>
      </c>
      <c r="F4127" s="21" t="s">
        <v>14659</v>
      </c>
      <c r="G4127" s="11" t="s">
        <v>2</v>
      </c>
      <c r="H4127" s="11" t="s">
        <v>16</v>
      </c>
      <c r="I4127" s="11" t="s">
        <v>4</v>
      </c>
      <c r="J4127" s="12">
        <v>14</v>
      </c>
      <c r="K4127" s="12">
        <v>2170</v>
      </c>
      <c r="L4127" s="12">
        <v>0</v>
      </c>
      <c r="M4127" s="12">
        <v>0</v>
      </c>
      <c r="N4127" s="12">
        <f t="shared" si="193"/>
        <v>2170</v>
      </c>
      <c r="O4127" s="11" t="s">
        <v>8227</v>
      </c>
      <c r="P4127" s="13">
        <v>0</v>
      </c>
      <c r="Q4127" s="11" t="s">
        <v>6</v>
      </c>
      <c r="R4127" s="13">
        <v>0</v>
      </c>
      <c r="S4127" s="13">
        <v>0</v>
      </c>
      <c r="T4127" s="11" t="s">
        <v>7</v>
      </c>
      <c r="U4127" s="11" t="s">
        <v>8</v>
      </c>
      <c r="V4127" s="15">
        <v>0</v>
      </c>
      <c r="W4127" s="13">
        <v>0</v>
      </c>
      <c r="X4127" s="15">
        <v>0</v>
      </c>
      <c r="Y4127" s="15">
        <v>0</v>
      </c>
      <c r="Z4127" s="13">
        <v>0</v>
      </c>
      <c r="AA4127" s="15">
        <v>0</v>
      </c>
      <c r="AB4127" s="13">
        <v>0</v>
      </c>
      <c r="AC4127" s="15">
        <v>0</v>
      </c>
      <c r="AD4127" s="13">
        <v>0</v>
      </c>
      <c r="AE4127" s="15">
        <v>0</v>
      </c>
      <c r="AF4127" s="13">
        <v>0</v>
      </c>
      <c r="AG4127" s="15">
        <v>0</v>
      </c>
      <c r="AH4127" s="13">
        <v>0</v>
      </c>
      <c r="AI4127" s="15">
        <v>0</v>
      </c>
      <c r="AJ4127" s="11" t="s">
        <v>17</v>
      </c>
      <c r="AK4127" s="11" t="s">
        <v>8228</v>
      </c>
      <c r="AL4127" s="22">
        <f t="shared" si="192"/>
        <v>1137</v>
      </c>
      <c r="AM4127" s="11" t="str">
        <f>VLOOKUP(O4127,Sheet2!$D$6:$E$14,2,FALSE)</f>
        <v>Consumables</v>
      </c>
      <c r="AN4127" s="11" t="str">
        <f>VLOOKUP(F4127,Sheet2!$E$15:$F$18,2,FALSE)</f>
        <v>CM</v>
      </c>
      <c r="AO4127" s="35" t="s">
        <v>14668</v>
      </c>
      <c r="AP4127">
        <f>MATCH(AN4127,Sheet2!$F$5:$F$18,0)</f>
        <v>13</v>
      </c>
      <c r="AQ4127">
        <f>MATCH(AO4127,Sheet2!$F$5:$K$5,0)</f>
        <v>6</v>
      </c>
      <c r="AR4127" s="33">
        <f>INDEX(Sheet2!$F$5:$K$18,OPaL!AP4127,OPaL!AQ4127)</f>
        <v>0.2</v>
      </c>
      <c r="AS4127" s="1">
        <f t="shared" si="194"/>
        <v>1736</v>
      </c>
    </row>
    <row r="4128" spans="1:45" x14ac:dyDescent="0.2">
      <c r="A4128" s="11" t="s">
        <v>3117</v>
      </c>
      <c r="B4128" s="11" t="s">
        <v>3118</v>
      </c>
      <c r="C4128" s="11" t="s">
        <v>13637</v>
      </c>
      <c r="D4128" s="21">
        <v>44420</v>
      </c>
      <c r="E4128" s="21" t="s">
        <v>9697</v>
      </c>
      <c r="F4128" s="21" t="s">
        <v>14659</v>
      </c>
      <c r="G4128" s="11" t="s">
        <v>2</v>
      </c>
      <c r="H4128" s="11" t="s">
        <v>3</v>
      </c>
      <c r="I4128" s="11" t="s">
        <v>4</v>
      </c>
      <c r="J4128" s="12">
        <v>1</v>
      </c>
      <c r="K4128" s="12">
        <v>2164.36</v>
      </c>
      <c r="L4128" s="12">
        <v>0</v>
      </c>
      <c r="M4128" s="12">
        <v>0</v>
      </c>
      <c r="N4128" s="12">
        <f t="shared" si="193"/>
        <v>2164.36</v>
      </c>
      <c r="O4128" s="11" t="s">
        <v>5</v>
      </c>
      <c r="P4128" s="13">
        <v>0</v>
      </c>
      <c r="Q4128" s="11" t="s">
        <v>6</v>
      </c>
      <c r="R4128" s="13">
        <v>0</v>
      </c>
      <c r="S4128" s="13">
        <v>0</v>
      </c>
      <c r="T4128" s="11" t="s">
        <v>7</v>
      </c>
      <c r="U4128" s="11" t="s">
        <v>8</v>
      </c>
      <c r="V4128" s="15">
        <v>0</v>
      </c>
      <c r="W4128" s="13">
        <v>0</v>
      </c>
      <c r="X4128" s="15">
        <v>0</v>
      </c>
      <c r="Y4128" s="15">
        <v>0</v>
      </c>
      <c r="Z4128" s="13">
        <v>0</v>
      </c>
      <c r="AA4128" s="15">
        <v>0</v>
      </c>
      <c r="AB4128" s="13">
        <v>0</v>
      </c>
      <c r="AC4128" s="15">
        <v>0</v>
      </c>
      <c r="AD4128" s="13">
        <v>0</v>
      </c>
      <c r="AE4128" s="15">
        <v>0</v>
      </c>
      <c r="AF4128" s="13">
        <v>0</v>
      </c>
      <c r="AG4128" s="15">
        <v>0</v>
      </c>
      <c r="AH4128" s="13">
        <v>0</v>
      </c>
      <c r="AI4128" s="15">
        <v>0</v>
      </c>
      <c r="AJ4128" s="11" t="s">
        <v>9</v>
      </c>
      <c r="AK4128" s="11" t="s">
        <v>13</v>
      </c>
      <c r="AL4128" s="22">
        <f t="shared" si="192"/>
        <v>872</v>
      </c>
      <c r="AM4128" s="11" t="str">
        <f>VLOOKUP(O4128,Sheet2!$D$6:$E$14,2,FALSE)</f>
        <v>Spare parts</v>
      </c>
      <c r="AN4128" s="11" t="str">
        <f>VLOOKUP(F4128,Sheet2!$E$10:$F$13,2,FALSE)</f>
        <v>SPM</v>
      </c>
      <c r="AO4128" s="35" t="s">
        <v>14668</v>
      </c>
      <c r="AP4128">
        <f>MATCH(AN4128,Sheet2!$F$5:$F$18,0)</f>
        <v>6</v>
      </c>
      <c r="AQ4128">
        <f>MATCH(AO4128,Sheet2!$F$5:$K$5,0)</f>
        <v>6</v>
      </c>
      <c r="AR4128" s="33">
        <f>INDEX(Sheet2!$F$5:$K$18,OPaL!AP4128,OPaL!AQ4128)</f>
        <v>0.15</v>
      </c>
      <c r="AS4128" s="1">
        <f t="shared" si="194"/>
        <v>1839.7060000000001</v>
      </c>
    </row>
    <row r="4129" spans="1:45" x14ac:dyDescent="0.2">
      <c r="A4129" s="11" t="s">
        <v>9088</v>
      </c>
      <c r="B4129" s="11" t="s">
        <v>9089</v>
      </c>
      <c r="C4129" s="11" t="s">
        <v>13638</v>
      </c>
      <c r="D4129" s="21">
        <v>44719</v>
      </c>
      <c r="E4129" s="21" t="s">
        <v>9761</v>
      </c>
      <c r="F4129" s="21" t="s">
        <v>14659</v>
      </c>
      <c r="G4129" s="11" t="s">
        <v>2</v>
      </c>
      <c r="H4129" s="11" t="s">
        <v>350</v>
      </c>
      <c r="I4129" s="11" t="s">
        <v>4</v>
      </c>
      <c r="J4129" s="13">
        <v>1</v>
      </c>
      <c r="K4129" s="12">
        <v>2148.5500000000002</v>
      </c>
      <c r="L4129" s="12">
        <v>0</v>
      </c>
      <c r="M4129" s="12">
        <v>0</v>
      </c>
      <c r="N4129" s="12">
        <f t="shared" si="193"/>
        <v>2148.5500000000002</v>
      </c>
      <c r="O4129" s="11" t="s">
        <v>8227</v>
      </c>
      <c r="P4129" s="13">
        <v>0</v>
      </c>
      <c r="Q4129" s="11" t="s">
        <v>6</v>
      </c>
      <c r="R4129" s="13">
        <v>0</v>
      </c>
      <c r="S4129" s="13">
        <v>0</v>
      </c>
      <c r="T4129" s="11" t="s">
        <v>7</v>
      </c>
      <c r="U4129" s="11" t="s">
        <v>8</v>
      </c>
      <c r="V4129" s="15">
        <v>0</v>
      </c>
      <c r="W4129" s="13">
        <v>0</v>
      </c>
      <c r="X4129" s="15">
        <v>0</v>
      </c>
      <c r="Y4129" s="15">
        <v>0</v>
      </c>
      <c r="Z4129" s="13">
        <v>0</v>
      </c>
      <c r="AA4129" s="15">
        <v>0</v>
      </c>
      <c r="AB4129" s="13">
        <v>0</v>
      </c>
      <c r="AC4129" s="15">
        <v>0</v>
      </c>
      <c r="AD4129" s="13">
        <v>0</v>
      </c>
      <c r="AE4129" s="15">
        <v>0</v>
      </c>
      <c r="AF4129" s="13">
        <v>0</v>
      </c>
      <c r="AG4129" s="15">
        <v>0</v>
      </c>
      <c r="AH4129" s="13">
        <v>0</v>
      </c>
      <c r="AI4129" s="15">
        <v>0</v>
      </c>
      <c r="AJ4129" s="11" t="s">
        <v>352</v>
      </c>
      <c r="AK4129" s="11" t="s">
        <v>8228</v>
      </c>
      <c r="AL4129" s="22">
        <f t="shared" si="192"/>
        <v>573</v>
      </c>
      <c r="AM4129" s="11" t="str">
        <f>VLOOKUP(O4129,Sheet2!$D$6:$E$14,2,FALSE)</f>
        <v>Consumables</v>
      </c>
      <c r="AN4129" s="11" t="str">
        <f>VLOOKUP(F4129,Sheet2!$E$15:$F$18,2,FALSE)</f>
        <v>CM</v>
      </c>
      <c r="AO4129" s="35" t="s">
        <v>14668</v>
      </c>
      <c r="AP4129">
        <f>MATCH(AN4129,Sheet2!$F$5:$F$18,0)</f>
        <v>13</v>
      </c>
      <c r="AQ4129">
        <f>MATCH(AO4129,Sheet2!$F$5:$K$5,0)</f>
        <v>6</v>
      </c>
      <c r="AR4129" s="33">
        <f>INDEX(Sheet2!$F$5:$K$18,OPaL!AP4129,OPaL!AQ4129)</f>
        <v>0.2</v>
      </c>
      <c r="AS4129" s="1">
        <f t="shared" si="194"/>
        <v>1718.8400000000001</v>
      </c>
    </row>
    <row r="4130" spans="1:45" x14ac:dyDescent="0.2">
      <c r="A4130" s="11" t="s">
        <v>2124</v>
      </c>
      <c r="B4130" s="11" t="s">
        <v>2125</v>
      </c>
      <c r="C4130" s="11" t="s">
        <v>11995</v>
      </c>
      <c r="D4130" s="21">
        <v>42642</v>
      </c>
      <c r="E4130" s="21" t="s">
        <v>9697</v>
      </c>
      <c r="F4130" s="21" t="s">
        <v>14658</v>
      </c>
      <c r="G4130" s="11" t="s">
        <v>2</v>
      </c>
      <c r="H4130" s="11" t="s">
        <v>16</v>
      </c>
      <c r="I4130" s="11" t="s">
        <v>4</v>
      </c>
      <c r="J4130" s="12">
        <v>2</v>
      </c>
      <c r="K4130" s="12">
        <v>2148.54</v>
      </c>
      <c r="L4130" s="12">
        <v>0</v>
      </c>
      <c r="M4130" s="12">
        <v>0</v>
      </c>
      <c r="N4130" s="12">
        <f t="shared" si="193"/>
        <v>2148.54</v>
      </c>
      <c r="O4130" s="11" t="s">
        <v>5</v>
      </c>
      <c r="P4130" s="13">
        <v>0</v>
      </c>
      <c r="Q4130" s="11" t="s">
        <v>6</v>
      </c>
      <c r="R4130" s="13">
        <v>0</v>
      </c>
      <c r="S4130" s="13">
        <v>0</v>
      </c>
      <c r="T4130" s="11" t="s">
        <v>7</v>
      </c>
      <c r="U4130" s="11" t="s">
        <v>8</v>
      </c>
      <c r="V4130" s="15">
        <v>0</v>
      </c>
      <c r="W4130" s="13">
        <v>0</v>
      </c>
      <c r="X4130" s="15">
        <v>0</v>
      </c>
      <c r="Y4130" s="15">
        <v>0</v>
      </c>
      <c r="Z4130" s="13">
        <v>0</v>
      </c>
      <c r="AA4130" s="15">
        <v>0</v>
      </c>
      <c r="AB4130" s="13">
        <v>0</v>
      </c>
      <c r="AC4130" s="15">
        <v>0</v>
      </c>
      <c r="AD4130" s="13">
        <v>0</v>
      </c>
      <c r="AE4130" s="15">
        <v>0</v>
      </c>
      <c r="AF4130" s="13">
        <v>0</v>
      </c>
      <c r="AG4130" s="15">
        <v>0</v>
      </c>
      <c r="AH4130" s="13">
        <v>0</v>
      </c>
      <c r="AI4130" s="15">
        <v>0</v>
      </c>
      <c r="AJ4130" s="11" t="s">
        <v>17</v>
      </c>
      <c r="AK4130" s="11" t="s">
        <v>13</v>
      </c>
      <c r="AL4130" s="22">
        <f t="shared" si="192"/>
        <v>2650</v>
      </c>
      <c r="AM4130" s="11" t="str">
        <f>VLOOKUP(O4130,Sheet2!$D$6:$E$14,2,FALSE)</f>
        <v>Spare parts</v>
      </c>
      <c r="AN4130" s="11" t="str">
        <f>VLOOKUP(F4130,Sheet2!$E$10:$F$13,2,FALSE)</f>
        <v>SPE</v>
      </c>
      <c r="AO4130" s="35" t="s">
        <v>14668</v>
      </c>
      <c r="AP4130">
        <f>MATCH(AN4130,Sheet2!$F$5:$F$18,0)</f>
        <v>7</v>
      </c>
      <c r="AQ4130">
        <f>MATCH(AO4130,Sheet2!$F$5:$K$5,0)</f>
        <v>6</v>
      </c>
      <c r="AR4130" s="33">
        <f>INDEX(Sheet2!$F$5:$K$18,OPaL!AP4130,OPaL!AQ4130)</f>
        <v>0.15</v>
      </c>
      <c r="AS4130" s="1">
        <f t="shared" si="194"/>
        <v>1826.259</v>
      </c>
    </row>
    <row r="4131" spans="1:45" x14ac:dyDescent="0.2">
      <c r="A4131" s="11" t="s">
        <v>250</v>
      </c>
      <c r="B4131" s="11" t="s">
        <v>251</v>
      </c>
      <c r="C4131" s="11" t="s">
        <v>13639</v>
      </c>
      <c r="D4131" s="21">
        <v>43061</v>
      </c>
      <c r="E4131" s="21" t="s">
        <v>9697</v>
      </c>
      <c r="F4131" s="21" t="s">
        <v>14659</v>
      </c>
      <c r="G4131" s="11" t="s">
        <v>2</v>
      </c>
      <c r="H4131" s="11" t="s">
        <v>16</v>
      </c>
      <c r="I4131" s="11" t="s">
        <v>4</v>
      </c>
      <c r="J4131" s="12">
        <v>2</v>
      </c>
      <c r="K4131" s="12">
        <v>2133.7800000000002</v>
      </c>
      <c r="L4131" s="12">
        <v>0</v>
      </c>
      <c r="M4131" s="12">
        <v>0</v>
      </c>
      <c r="N4131" s="12">
        <f t="shared" si="193"/>
        <v>2133.7800000000002</v>
      </c>
      <c r="O4131" s="11" t="s">
        <v>5</v>
      </c>
      <c r="P4131" s="13">
        <v>0</v>
      </c>
      <c r="Q4131" s="11" t="s">
        <v>6</v>
      </c>
      <c r="R4131" s="13">
        <v>0</v>
      </c>
      <c r="S4131" s="13">
        <v>0</v>
      </c>
      <c r="T4131" s="11" t="s">
        <v>7</v>
      </c>
      <c r="U4131" s="11" t="s">
        <v>8</v>
      </c>
      <c r="V4131" s="15">
        <v>0</v>
      </c>
      <c r="W4131" s="13">
        <v>0</v>
      </c>
      <c r="X4131" s="15">
        <v>0</v>
      </c>
      <c r="Y4131" s="15">
        <v>0</v>
      </c>
      <c r="Z4131" s="13">
        <v>0</v>
      </c>
      <c r="AA4131" s="15">
        <v>0</v>
      </c>
      <c r="AB4131" s="13">
        <v>0</v>
      </c>
      <c r="AC4131" s="15">
        <v>0</v>
      </c>
      <c r="AD4131" s="13">
        <v>0</v>
      </c>
      <c r="AE4131" s="15">
        <v>0</v>
      </c>
      <c r="AF4131" s="13">
        <v>0</v>
      </c>
      <c r="AG4131" s="15">
        <v>0</v>
      </c>
      <c r="AH4131" s="13">
        <v>0</v>
      </c>
      <c r="AI4131" s="15">
        <v>0</v>
      </c>
      <c r="AJ4131" s="11" t="s">
        <v>17</v>
      </c>
      <c r="AK4131" s="11" t="s">
        <v>13</v>
      </c>
      <c r="AL4131" s="22">
        <f t="shared" si="192"/>
        <v>2231</v>
      </c>
      <c r="AM4131" s="11" t="str">
        <f>VLOOKUP(O4131,Sheet2!$D$6:$E$14,2,FALSE)</f>
        <v>Spare parts</v>
      </c>
      <c r="AN4131" s="11" t="str">
        <f>VLOOKUP(F4131,Sheet2!$E$10:$F$13,2,FALSE)</f>
        <v>SPM</v>
      </c>
      <c r="AO4131" s="35" t="s">
        <v>14668</v>
      </c>
      <c r="AP4131">
        <f>MATCH(AN4131,Sheet2!$F$5:$F$18,0)</f>
        <v>6</v>
      </c>
      <c r="AQ4131">
        <f>MATCH(AO4131,Sheet2!$F$5:$K$5,0)</f>
        <v>6</v>
      </c>
      <c r="AR4131" s="33">
        <f>INDEX(Sheet2!$F$5:$K$18,OPaL!AP4131,OPaL!AQ4131)</f>
        <v>0.15</v>
      </c>
      <c r="AS4131" s="1">
        <f t="shared" si="194"/>
        <v>1813.7130000000002</v>
      </c>
    </row>
    <row r="4132" spans="1:45" x14ac:dyDescent="0.2">
      <c r="A4132" s="11" t="s">
        <v>282</v>
      </c>
      <c r="B4132" s="11" t="s">
        <v>283</v>
      </c>
      <c r="C4132" s="11" t="s">
        <v>13640</v>
      </c>
      <c r="D4132" s="21">
        <v>43061</v>
      </c>
      <c r="E4132" s="21" t="s">
        <v>9697</v>
      </c>
      <c r="F4132" s="21" t="s">
        <v>14659</v>
      </c>
      <c r="G4132" s="11" t="s">
        <v>2</v>
      </c>
      <c r="H4132" s="11" t="s">
        <v>16</v>
      </c>
      <c r="I4132" s="11" t="s">
        <v>4</v>
      </c>
      <c r="J4132" s="12">
        <v>2</v>
      </c>
      <c r="K4132" s="12">
        <v>2133.7800000000002</v>
      </c>
      <c r="L4132" s="12">
        <v>0</v>
      </c>
      <c r="M4132" s="12">
        <v>0</v>
      </c>
      <c r="N4132" s="12">
        <f t="shared" si="193"/>
        <v>2133.7800000000002</v>
      </c>
      <c r="O4132" s="11" t="s">
        <v>5</v>
      </c>
      <c r="P4132" s="13">
        <v>0</v>
      </c>
      <c r="Q4132" s="11" t="s">
        <v>6</v>
      </c>
      <c r="R4132" s="13">
        <v>0</v>
      </c>
      <c r="S4132" s="13">
        <v>0</v>
      </c>
      <c r="T4132" s="11" t="s">
        <v>7</v>
      </c>
      <c r="U4132" s="11" t="s">
        <v>8</v>
      </c>
      <c r="V4132" s="15">
        <v>0</v>
      </c>
      <c r="W4132" s="13">
        <v>0</v>
      </c>
      <c r="X4132" s="15">
        <v>0</v>
      </c>
      <c r="Y4132" s="15">
        <v>0</v>
      </c>
      <c r="Z4132" s="13">
        <v>0</v>
      </c>
      <c r="AA4132" s="15">
        <v>0</v>
      </c>
      <c r="AB4132" s="13">
        <v>0</v>
      </c>
      <c r="AC4132" s="15">
        <v>0</v>
      </c>
      <c r="AD4132" s="13">
        <v>0</v>
      </c>
      <c r="AE4132" s="15">
        <v>0</v>
      </c>
      <c r="AF4132" s="13">
        <v>0</v>
      </c>
      <c r="AG4132" s="15">
        <v>0</v>
      </c>
      <c r="AH4132" s="13">
        <v>0</v>
      </c>
      <c r="AI4132" s="15">
        <v>0</v>
      </c>
      <c r="AJ4132" s="11" t="s">
        <v>17</v>
      </c>
      <c r="AK4132" s="11" t="s">
        <v>13</v>
      </c>
      <c r="AL4132" s="22">
        <f t="shared" si="192"/>
        <v>2231</v>
      </c>
      <c r="AM4132" s="11" t="str">
        <f>VLOOKUP(O4132,Sheet2!$D$6:$E$14,2,FALSE)</f>
        <v>Spare parts</v>
      </c>
      <c r="AN4132" s="11" t="str">
        <f>VLOOKUP(F4132,Sheet2!$E$10:$F$13,2,FALSE)</f>
        <v>SPM</v>
      </c>
      <c r="AO4132" s="35" t="s">
        <v>14668</v>
      </c>
      <c r="AP4132">
        <f>MATCH(AN4132,Sheet2!$F$5:$F$18,0)</f>
        <v>6</v>
      </c>
      <c r="AQ4132">
        <f>MATCH(AO4132,Sheet2!$F$5:$K$5,0)</f>
        <v>6</v>
      </c>
      <c r="AR4132" s="33">
        <f>INDEX(Sheet2!$F$5:$K$18,OPaL!AP4132,OPaL!AQ4132)</f>
        <v>0.15</v>
      </c>
      <c r="AS4132" s="1">
        <f t="shared" si="194"/>
        <v>1813.7130000000002</v>
      </c>
    </row>
    <row r="4133" spans="1:45" x14ac:dyDescent="0.2">
      <c r="A4133" s="11" t="s">
        <v>8908</v>
      </c>
      <c r="B4133" s="11" t="s">
        <v>8909</v>
      </c>
      <c r="C4133" s="11" t="s">
        <v>12106</v>
      </c>
      <c r="D4133" s="21">
        <v>45174</v>
      </c>
      <c r="E4133" s="21" t="s">
        <v>9739</v>
      </c>
      <c r="F4133" s="21" t="s">
        <v>14659</v>
      </c>
      <c r="G4133" s="11" t="s">
        <v>2</v>
      </c>
      <c r="H4133" s="11" t="s">
        <v>350</v>
      </c>
      <c r="I4133" s="11" t="s">
        <v>4</v>
      </c>
      <c r="J4133" s="13">
        <v>7</v>
      </c>
      <c r="K4133" s="12">
        <v>2132.29</v>
      </c>
      <c r="L4133" s="12">
        <v>0</v>
      </c>
      <c r="M4133" s="12">
        <v>0</v>
      </c>
      <c r="N4133" s="12">
        <f t="shared" si="193"/>
        <v>2132.29</v>
      </c>
      <c r="O4133" s="11" t="s">
        <v>8227</v>
      </c>
      <c r="P4133" s="13">
        <v>0</v>
      </c>
      <c r="Q4133" s="11" t="s">
        <v>6</v>
      </c>
      <c r="R4133" s="13">
        <v>0</v>
      </c>
      <c r="S4133" s="13">
        <v>0</v>
      </c>
      <c r="T4133" s="11" t="s">
        <v>7</v>
      </c>
      <c r="U4133" s="11" t="s">
        <v>8</v>
      </c>
      <c r="V4133" s="15">
        <v>0</v>
      </c>
      <c r="W4133" s="13">
        <v>0</v>
      </c>
      <c r="X4133" s="15">
        <v>0</v>
      </c>
      <c r="Y4133" s="15">
        <v>0</v>
      </c>
      <c r="Z4133" s="13">
        <v>0</v>
      </c>
      <c r="AA4133" s="15">
        <v>0</v>
      </c>
      <c r="AB4133" s="13">
        <v>0</v>
      </c>
      <c r="AC4133" s="15">
        <v>0</v>
      </c>
      <c r="AD4133" s="13">
        <v>0</v>
      </c>
      <c r="AE4133" s="15">
        <v>0</v>
      </c>
      <c r="AF4133" s="13">
        <v>0</v>
      </c>
      <c r="AG4133" s="15">
        <v>0</v>
      </c>
      <c r="AH4133" s="13">
        <v>0</v>
      </c>
      <c r="AI4133" s="15">
        <v>0</v>
      </c>
      <c r="AJ4133" s="11" t="s">
        <v>352</v>
      </c>
      <c r="AK4133" s="11" t="s">
        <v>8228</v>
      </c>
      <c r="AL4133" s="22">
        <f t="shared" si="192"/>
        <v>118</v>
      </c>
      <c r="AM4133" s="11" t="str">
        <f>VLOOKUP(O4133,Sheet2!$D$6:$E$14,2,FALSE)</f>
        <v>Consumables</v>
      </c>
      <c r="AN4133" s="11" t="str">
        <f>VLOOKUP(F4133,Sheet2!$E$15:$F$18,2,FALSE)</f>
        <v>CM</v>
      </c>
      <c r="AO4133" s="35" t="s">
        <v>14665</v>
      </c>
      <c r="AP4133">
        <f>MATCH(AN4133,Sheet2!$F$5:$F$18,0)</f>
        <v>13</v>
      </c>
      <c r="AQ4133">
        <f>MATCH(AO4133,Sheet2!$F$5:$K$5,0)</f>
        <v>3</v>
      </c>
      <c r="AR4133" s="33">
        <f>INDEX(Sheet2!$F$5:$K$18,OPaL!AP4133,OPaL!AQ4133)</f>
        <v>0</v>
      </c>
      <c r="AS4133" s="1">
        <f t="shared" si="194"/>
        <v>2132.29</v>
      </c>
    </row>
    <row r="4134" spans="1:45" x14ac:dyDescent="0.2">
      <c r="A4134" s="11" t="s">
        <v>1847</v>
      </c>
      <c r="B4134" s="11" t="s">
        <v>1848</v>
      </c>
      <c r="C4134" s="11" t="s">
        <v>13641</v>
      </c>
      <c r="D4134" s="21">
        <v>42943</v>
      </c>
      <c r="E4134" s="21" t="s">
        <v>9697</v>
      </c>
      <c r="F4134" s="21" t="s">
        <v>14659</v>
      </c>
      <c r="G4134" s="11" t="s">
        <v>2</v>
      </c>
      <c r="H4134" s="11" t="s">
        <v>16</v>
      </c>
      <c r="I4134" s="11" t="s">
        <v>4</v>
      </c>
      <c r="J4134" s="13">
        <v>2</v>
      </c>
      <c r="K4134" s="12">
        <v>2132.11</v>
      </c>
      <c r="L4134" s="12">
        <v>0</v>
      </c>
      <c r="M4134" s="12">
        <v>0</v>
      </c>
      <c r="N4134" s="12">
        <f t="shared" si="193"/>
        <v>2132.11</v>
      </c>
      <c r="O4134" s="11" t="s">
        <v>5</v>
      </c>
      <c r="P4134" s="13">
        <v>0</v>
      </c>
      <c r="Q4134" s="11" t="s">
        <v>6</v>
      </c>
      <c r="R4134" s="13">
        <v>0</v>
      </c>
      <c r="S4134" s="13">
        <v>0</v>
      </c>
      <c r="T4134" s="11" t="s">
        <v>7</v>
      </c>
      <c r="U4134" s="11" t="s">
        <v>8</v>
      </c>
      <c r="V4134" s="15">
        <v>0</v>
      </c>
      <c r="W4134" s="13">
        <v>0</v>
      </c>
      <c r="X4134" s="15">
        <v>0</v>
      </c>
      <c r="Y4134" s="15">
        <v>0</v>
      </c>
      <c r="Z4134" s="13">
        <v>0</v>
      </c>
      <c r="AA4134" s="15">
        <v>0</v>
      </c>
      <c r="AB4134" s="13">
        <v>0</v>
      </c>
      <c r="AC4134" s="15">
        <v>0</v>
      </c>
      <c r="AD4134" s="13">
        <v>0</v>
      </c>
      <c r="AE4134" s="15">
        <v>0</v>
      </c>
      <c r="AF4134" s="13">
        <v>0</v>
      </c>
      <c r="AG4134" s="15">
        <v>0</v>
      </c>
      <c r="AH4134" s="13">
        <v>0</v>
      </c>
      <c r="AI4134" s="15">
        <v>0</v>
      </c>
      <c r="AJ4134" s="11" t="s">
        <v>17</v>
      </c>
      <c r="AK4134" s="11" t="s">
        <v>13</v>
      </c>
      <c r="AL4134" s="22">
        <f t="shared" si="192"/>
        <v>2349</v>
      </c>
      <c r="AM4134" s="11" t="str">
        <f>VLOOKUP(O4134,Sheet2!$D$6:$E$14,2,FALSE)</f>
        <v>Spare parts</v>
      </c>
      <c r="AN4134" s="11" t="str">
        <f>VLOOKUP(F4134,Sheet2!$E$10:$F$13,2,FALSE)</f>
        <v>SPM</v>
      </c>
      <c r="AO4134" s="35" t="s">
        <v>14668</v>
      </c>
      <c r="AP4134">
        <f>MATCH(AN4134,Sheet2!$F$5:$F$18,0)</f>
        <v>6</v>
      </c>
      <c r="AQ4134">
        <f>MATCH(AO4134,Sheet2!$F$5:$K$5,0)</f>
        <v>6</v>
      </c>
      <c r="AR4134" s="33">
        <f>INDEX(Sheet2!$F$5:$K$18,OPaL!AP4134,OPaL!AQ4134)</f>
        <v>0.15</v>
      </c>
      <c r="AS4134" s="1">
        <f t="shared" si="194"/>
        <v>1812.2935</v>
      </c>
    </row>
    <row r="4135" spans="1:45" x14ac:dyDescent="0.2">
      <c r="A4135" s="11" t="s">
        <v>4189</v>
      </c>
      <c r="B4135" s="11" t="s">
        <v>4190</v>
      </c>
      <c r="C4135" s="11" t="s">
        <v>13140</v>
      </c>
      <c r="D4135" s="21">
        <v>44809</v>
      </c>
      <c r="E4135" s="21" t="s">
        <v>9697</v>
      </c>
      <c r="F4135" s="21" t="s">
        <v>14659</v>
      </c>
      <c r="G4135" s="11" t="s">
        <v>2</v>
      </c>
      <c r="H4135" s="11" t="s">
        <v>350</v>
      </c>
      <c r="I4135" s="11" t="s">
        <v>4</v>
      </c>
      <c r="J4135" s="13">
        <v>1</v>
      </c>
      <c r="K4135" s="12">
        <v>2123.1999999999998</v>
      </c>
      <c r="L4135" s="12">
        <v>0</v>
      </c>
      <c r="M4135" s="12">
        <v>0</v>
      </c>
      <c r="N4135" s="12">
        <f t="shared" si="193"/>
        <v>2123.1999999999998</v>
      </c>
      <c r="O4135" s="11" t="s">
        <v>5</v>
      </c>
      <c r="P4135" s="13">
        <v>0</v>
      </c>
      <c r="Q4135" s="11" t="s">
        <v>6</v>
      </c>
      <c r="R4135" s="13">
        <v>0</v>
      </c>
      <c r="S4135" s="13">
        <v>0</v>
      </c>
      <c r="T4135" s="11" t="s">
        <v>7</v>
      </c>
      <c r="U4135" s="11" t="s">
        <v>8</v>
      </c>
      <c r="V4135" s="15">
        <v>0</v>
      </c>
      <c r="W4135" s="13">
        <v>0</v>
      </c>
      <c r="X4135" s="15">
        <v>0</v>
      </c>
      <c r="Y4135" s="15">
        <v>0</v>
      </c>
      <c r="Z4135" s="13">
        <v>0</v>
      </c>
      <c r="AA4135" s="15">
        <v>0</v>
      </c>
      <c r="AB4135" s="13">
        <v>0</v>
      </c>
      <c r="AC4135" s="15">
        <v>0</v>
      </c>
      <c r="AD4135" s="13">
        <v>0</v>
      </c>
      <c r="AE4135" s="15">
        <v>0</v>
      </c>
      <c r="AF4135" s="13">
        <v>0</v>
      </c>
      <c r="AG4135" s="15">
        <v>0</v>
      </c>
      <c r="AH4135" s="13">
        <v>0</v>
      </c>
      <c r="AI4135" s="15">
        <v>0</v>
      </c>
      <c r="AJ4135" s="11" t="s">
        <v>352</v>
      </c>
      <c r="AK4135" s="11" t="s">
        <v>1398</v>
      </c>
      <c r="AL4135" s="22">
        <f t="shared" si="192"/>
        <v>483</v>
      </c>
      <c r="AM4135" s="11" t="str">
        <f>VLOOKUP(O4135,Sheet2!$D$6:$E$14,2,FALSE)</f>
        <v>Spare parts</v>
      </c>
      <c r="AN4135" s="11" t="str">
        <f>VLOOKUP(F4135,Sheet2!$E$10:$F$13,2,FALSE)</f>
        <v>SPM</v>
      </c>
      <c r="AO4135" s="35" t="s">
        <v>14668</v>
      </c>
      <c r="AP4135">
        <f>MATCH(AN4135,Sheet2!$F$5:$F$18,0)</f>
        <v>6</v>
      </c>
      <c r="AQ4135">
        <f>MATCH(AO4135,Sheet2!$F$5:$K$5,0)</f>
        <v>6</v>
      </c>
      <c r="AR4135" s="33">
        <f>INDEX(Sheet2!$F$5:$K$18,OPaL!AP4135,OPaL!AQ4135)</f>
        <v>0.15</v>
      </c>
      <c r="AS4135" s="1">
        <f t="shared" si="194"/>
        <v>1804.7199999999998</v>
      </c>
    </row>
    <row r="4136" spans="1:45" x14ac:dyDescent="0.2">
      <c r="A4136" s="11" t="s">
        <v>8814</v>
      </c>
      <c r="B4136" s="11" t="s">
        <v>8815</v>
      </c>
      <c r="C4136" s="11" t="s">
        <v>12023</v>
      </c>
      <c r="D4136" s="21">
        <v>44988</v>
      </c>
      <c r="E4136" s="21" t="s">
        <v>9772</v>
      </c>
      <c r="F4136" s="21" t="s">
        <v>14659</v>
      </c>
      <c r="G4136" s="11" t="s">
        <v>2</v>
      </c>
      <c r="H4136" s="11" t="s">
        <v>350</v>
      </c>
      <c r="I4136" s="11" t="s">
        <v>2347</v>
      </c>
      <c r="J4136" s="12">
        <v>1</v>
      </c>
      <c r="K4136" s="12">
        <v>2119.9</v>
      </c>
      <c r="L4136" s="12">
        <v>0</v>
      </c>
      <c r="M4136" s="12">
        <v>0</v>
      </c>
      <c r="N4136" s="12">
        <f t="shared" si="193"/>
        <v>2119.9</v>
      </c>
      <c r="O4136" s="11" t="s">
        <v>8227</v>
      </c>
      <c r="P4136" s="13">
        <v>0</v>
      </c>
      <c r="Q4136" s="11" t="s">
        <v>6</v>
      </c>
      <c r="R4136" s="14">
        <v>0</v>
      </c>
      <c r="S4136" s="14">
        <v>0</v>
      </c>
      <c r="T4136" s="11" t="s">
        <v>7</v>
      </c>
      <c r="U4136" s="11" t="s">
        <v>8</v>
      </c>
      <c r="V4136" s="15">
        <v>0</v>
      </c>
      <c r="W4136" s="14">
        <v>0</v>
      </c>
      <c r="X4136" s="15">
        <v>0</v>
      </c>
      <c r="Y4136" s="15">
        <v>0</v>
      </c>
      <c r="Z4136" s="14">
        <v>0</v>
      </c>
      <c r="AA4136" s="15">
        <v>0</v>
      </c>
      <c r="AB4136" s="14">
        <v>0</v>
      </c>
      <c r="AC4136" s="15">
        <v>0</v>
      </c>
      <c r="AD4136" s="14">
        <v>0</v>
      </c>
      <c r="AE4136" s="15">
        <v>0</v>
      </c>
      <c r="AF4136" s="14">
        <v>0</v>
      </c>
      <c r="AG4136" s="15">
        <v>0</v>
      </c>
      <c r="AH4136" s="14">
        <v>0</v>
      </c>
      <c r="AI4136" s="15">
        <v>0</v>
      </c>
      <c r="AJ4136" s="11" t="s">
        <v>352</v>
      </c>
      <c r="AK4136" s="11" t="s">
        <v>8228</v>
      </c>
      <c r="AL4136" s="22">
        <f t="shared" si="192"/>
        <v>304</v>
      </c>
      <c r="AM4136" s="11" t="str">
        <f>VLOOKUP(O4136,Sheet2!$D$6:$E$14,2,FALSE)</f>
        <v>Consumables</v>
      </c>
      <c r="AN4136" s="11" t="str">
        <f>VLOOKUP(F4136,Sheet2!$E$15:$F$18,2,FALSE)</f>
        <v>CM</v>
      </c>
      <c r="AO4136" s="35" t="s">
        <v>14667</v>
      </c>
      <c r="AP4136">
        <f>MATCH(AN4136,Sheet2!$F$5:$F$18,0)</f>
        <v>13</v>
      </c>
      <c r="AQ4136">
        <f>MATCH(AO4136,Sheet2!$F$5:$K$5,0)</f>
        <v>5</v>
      </c>
      <c r="AR4136" s="33">
        <f>INDEX(Sheet2!$F$5:$K$18,OPaL!AP4136,OPaL!AQ4136)</f>
        <v>0.1</v>
      </c>
      <c r="AS4136" s="1">
        <f t="shared" si="194"/>
        <v>1907.91</v>
      </c>
    </row>
    <row r="4137" spans="1:45" x14ac:dyDescent="0.2">
      <c r="A4137" s="11" t="s">
        <v>4357</v>
      </c>
      <c r="B4137" s="11" t="s">
        <v>4358</v>
      </c>
      <c r="C4137" s="11" t="s">
        <v>13642</v>
      </c>
      <c r="D4137" s="21">
        <v>42975</v>
      </c>
      <c r="E4137" s="21"/>
      <c r="F4137" s="21" t="s">
        <v>14659</v>
      </c>
      <c r="G4137" s="11" t="s">
        <v>2</v>
      </c>
      <c r="H4137" s="11" t="s">
        <v>16</v>
      </c>
      <c r="I4137" s="11" t="s">
        <v>4</v>
      </c>
      <c r="J4137" s="12">
        <v>2</v>
      </c>
      <c r="K4137" s="12">
        <v>2110</v>
      </c>
      <c r="L4137" s="12">
        <v>0</v>
      </c>
      <c r="M4137" s="12">
        <v>0</v>
      </c>
      <c r="N4137" s="12">
        <f t="shared" si="193"/>
        <v>2110</v>
      </c>
      <c r="O4137" s="11" t="s">
        <v>5</v>
      </c>
      <c r="P4137" s="13">
        <v>0</v>
      </c>
      <c r="Q4137" s="11" t="s">
        <v>6</v>
      </c>
      <c r="R4137" s="13">
        <v>0</v>
      </c>
      <c r="S4137" s="13">
        <v>0</v>
      </c>
      <c r="T4137" s="11" t="s">
        <v>7</v>
      </c>
      <c r="U4137" s="11" t="s">
        <v>8</v>
      </c>
      <c r="V4137" s="15">
        <v>0</v>
      </c>
      <c r="W4137" s="13">
        <v>0</v>
      </c>
      <c r="X4137" s="15">
        <v>0</v>
      </c>
      <c r="Y4137" s="15">
        <v>0</v>
      </c>
      <c r="Z4137" s="13">
        <v>0</v>
      </c>
      <c r="AA4137" s="15">
        <v>0</v>
      </c>
      <c r="AB4137" s="13">
        <v>0</v>
      </c>
      <c r="AC4137" s="15">
        <v>0</v>
      </c>
      <c r="AD4137" s="13">
        <v>0</v>
      </c>
      <c r="AE4137" s="15">
        <v>0</v>
      </c>
      <c r="AF4137" s="13">
        <v>0</v>
      </c>
      <c r="AG4137" s="15">
        <v>0</v>
      </c>
      <c r="AH4137" s="13">
        <v>0</v>
      </c>
      <c r="AI4137" s="15">
        <v>0</v>
      </c>
      <c r="AJ4137" s="11" t="s">
        <v>17</v>
      </c>
      <c r="AK4137" s="11" t="s">
        <v>1398</v>
      </c>
      <c r="AL4137" s="22">
        <f t="shared" si="192"/>
        <v>2317</v>
      </c>
      <c r="AM4137" s="11" t="str">
        <f>VLOOKUP(O4137,Sheet2!$D$6:$E$14,2,FALSE)</f>
        <v>Spare parts</v>
      </c>
      <c r="AN4137" s="11" t="str">
        <f>VLOOKUP(F4137,Sheet2!$E$10:$F$13,2,FALSE)</f>
        <v>SPM</v>
      </c>
      <c r="AO4137" s="35" t="s">
        <v>14668</v>
      </c>
      <c r="AP4137">
        <f>MATCH(AN4137,Sheet2!$F$5:$F$18,0)</f>
        <v>6</v>
      </c>
      <c r="AQ4137">
        <f>MATCH(AO4137,Sheet2!$F$5:$K$5,0)</f>
        <v>6</v>
      </c>
      <c r="AR4137" s="33">
        <f>INDEX(Sheet2!$F$5:$K$18,OPaL!AP4137,OPaL!AQ4137)</f>
        <v>0.15</v>
      </c>
      <c r="AS4137" s="1">
        <f t="shared" si="194"/>
        <v>1793.5</v>
      </c>
    </row>
    <row r="4138" spans="1:45" x14ac:dyDescent="0.2">
      <c r="A4138" s="11" t="s">
        <v>8483</v>
      </c>
      <c r="B4138" s="11" t="s">
        <v>8484</v>
      </c>
      <c r="C4138" s="11" t="s">
        <v>13643</v>
      </c>
      <c r="D4138" s="21">
        <v>43125</v>
      </c>
      <c r="E4138" s="21" t="s">
        <v>9816</v>
      </c>
      <c r="F4138" s="21" t="s">
        <v>14659</v>
      </c>
      <c r="G4138" s="11" t="s">
        <v>2</v>
      </c>
      <c r="H4138" s="11" t="s">
        <v>3</v>
      </c>
      <c r="I4138" s="11" t="s">
        <v>4</v>
      </c>
      <c r="J4138" s="12">
        <v>60</v>
      </c>
      <c r="K4138" s="12">
        <v>2109.7600000000002</v>
      </c>
      <c r="L4138" s="12">
        <v>0</v>
      </c>
      <c r="M4138" s="12">
        <v>0</v>
      </c>
      <c r="N4138" s="12">
        <f t="shared" si="193"/>
        <v>2109.7600000000002</v>
      </c>
      <c r="O4138" s="11" t="s">
        <v>8227</v>
      </c>
      <c r="P4138" s="13">
        <v>0</v>
      </c>
      <c r="Q4138" s="11" t="s">
        <v>6</v>
      </c>
      <c r="R4138" s="13">
        <v>0</v>
      </c>
      <c r="S4138" s="13">
        <v>0</v>
      </c>
      <c r="T4138" s="11" t="s">
        <v>7</v>
      </c>
      <c r="U4138" s="11" t="s">
        <v>8</v>
      </c>
      <c r="V4138" s="15">
        <v>0</v>
      </c>
      <c r="W4138" s="13">
        <v>0</v>
      </c>
      <c r="X4138" s="15">
        <v>0</v>
      </c>
      <c r="Y4138" s="15">
        <v>0</v>
      </c>
      <c r="Z4138" s="13">
        <v>0</v>
      </c>
      <c r="AA4138" s="15">
        <v>0</v>
      </c>
      <c r="AB4138" s="13">
        <v>0</v>
      </c>
      <c r="AC4138" s="15">
        <v>0</v>
      </c>
      <c r="AD4138" s="13">
        <v>0</v>
      </c>
      <c r="AE4138" s="15">
        <v>0</v>
      </c>
      <c r="AF4138" s="13">
        <v>0</v>
      </c>
      <c r="AG4138" s="15">
        <v>0</v>
      </c>
      <c r="AH4138" s="13">
        <v>0</v>
      </c>
      <c r="AI4138" s="15">
        <v>0</v>
      </c>
      <c r="AJ4138" s="11" t="s">
        <v>9</v>
      </c>
      <c r="AK4138" s="11" t="s">
        <v>8228</v>
      </c>
      <c r="AL4138" s="22">
        <f t="shared" si="192"/>
        <v>2167</v>
      </c>
      <c r="AM4138" s="11" t="str">
        <f>VLOOKUP(O4138,Sheet2!$D$6:$E$14,2,FALSE)</f>
        <v>Consumables</v>
      </c>
      <c r="AN4138" s="11" t="str">
        <f>VLOOKUP(F4138,Sheet2!$E$15:$F$18,2,FALSE)</f>
        <v>CM</v>
      </c>
      <c r="AO4138" s="35" t="s">
        <v>14668</v>
      </c>
      <c r="AP4138">
        <f>MATCH(AN4138,Sheet2!$F$5:$F$18,0)</f>
        <v>13</v>
      </c>
      <c r="AQ4138">
        <f>MATCH(AO4138,Sheet2!$F$5:$K$5,0)</f>
        <v>6</v>
      </c>
      <c r="AR4138" s="33">
        <f>INDEX(Sheet2!$F$5:$K$18,OPaL!AP4138,OPaL!AQ4138)</f>
        <v>0.2</v>
      </c>
      <c r="AS4138" s="1">
        <f t="shared" si="194"/>
        <v>1687.8080000000002</v>
      </c>
    </row>
    <row r="4139" spans="1:45" x14ac:dyDescent="0.2">
      <c r="A4139" s="11" t="s">
        <v>8503</v>
      </c>
      <c r="B4139" s="11" t="s">
        <v>8504</v>
      </c>
      <c r="C4139" s="11" t="s">
        <v>13644</v>
      </c>
      <c r="D4139" s="21">
        <v>43125</v>
      </c>
      <c r="E4139" s="21" t="s">
        <v>9809</v>
      </c>
      <c r="F4139" s="21" t="s">
        <v>14659</v>
      </c>
      <c r="G4139" s="11" t="s">
        <v>2</v>
      </c>
      <c r="H4139" s="11" t="s">
        <v>3</v>
      </c>
      <c r="I4139" s="11" t="s">
        <v>4</v>
      </c>
      <c r="J4139" s="12">
        <v>60</v>
      </c>
      <c r="K4139" s="12">
        <v>2109.7600000000002</v>
      </c>
      <c r="L4139" s="12">
        <v>0</v>
      </c>
      <c r="M4139" s="12">
        <v>0</v>
      </c>
      <c r="N4139" s="12">
        <f t="shared" si="193"/>
        <v>2109.7600000000002</v>
      </c>
      <c r="O4139" s="11" t="s">
        <v>8227</v>
      </c>
      <c r="P4139" s="13">
        <v>0</v>
      </c>
      <c r="Q4139" s="11" t="s">
        <v>6</v>
      </c>
      <c r="R4139" s="13">
        <v>0</v>
      </c>
      <c r="S4139" s="13">
        <v>0</v>
      </c>
      <c r="T4139" s="11" t="s">
        <v>7</v>
      </c>
      <c r="U4139" s="11" t="s">
        <v>8</v>
      </c>
      <c r="V4139" s="15">
        <v>0</v>
      </c>
      <c r="W4139" s="13">
        <v>0</v>
      </c>
      <c r="X4139" s="15">
        <v>0</v>
      </c>
      <c r="Y4139" s="15">
        <v>0</v>
      </c>
      <c r="Z4139" s="13">
        <v>0</v>
      </c>
      <c r="AA4139" s="15">
        <v>0</v>
      </c>
      <c r="AB4139" s="13">
        <v>0</v>
      </c>
      <c r="AC4139" s="15">
        <v>0</v>
      </c>
      <c r="AD4139" s="13">
        <v>0</v>
      </c>
      <c r="AE4139" s="15">
        <v>0</v>
      </c>
      <c r="AF4139" s="13">
        <v>0</v>
      </c>
      <c r="AG4139" s="15">
        <v>0</v>
      </c>
      <c r="AH4139" s="13">
        <v>0</v>
      </c>
      <c r="AI4139" s="15">
        <v>0</v>
      </c>
      <c r="AJ4139" s="11" t="s">
        <v>9</v>
      </c>
      <c r="AK4139" s="11" t="s">
        <v>8228</v>
      </c>
      <c r="AL4139" s="22">
        <f t="shared" si="192"/>
        <v>2167</v>
      </c>
      <c r="AM4139" s="11" t="str">
        <f>VLOOKUP(O4139,Sheet2!$D$6:$E$14,2,FALSE)</f>
        <v>Consumables</v>
      </c>
      <c r="AN4139" s="11" t="str">
        <f>VLOOKUP(F4139,Sheet2!$E$15:$F$18,2,FALSE)</f>
        <v>CM</v>
      </c>
      <c r="AO4139" s="35" t="s">
        <v>14668</v>
      </c>
      <c r="AP4139">
        <f>MATCH(AN4139,Sheet2!$F$5:$F$18,0)</f>
        <v>13</v>
      </c>
      <c r="AQ4139">
        <f>MATCH(AO4139,Sheet2!$F$5:$K$5,0)</f>
        <v>6</v>
      </c>
      <c r="AR4139" s="33">
        <f>INDEX(Sheet2!$F$5:$K$18,OPaL!AP4139,OPaL!AQ4139)</f>
        <v>0.2</v>
      </c>
      <c r="AS4139" s="1">
        <f t="shared" si="194"/>
        <v>1687.8080000000002</v>
      </c>
    </row>
    <row r="4140" spans="1:45" x14ac:dyDescent="0.2">
      <c r="A4140" s="11" t="s">
        <v>9236</v>
      </c>
      <c r="B4140" s="11" t="s">
        <v>9237</v>
      </c>
      <c r="C4140" s="11" t="s">
        <v>13645</v>
      </c>
      <c r="D4140" s="21">
        <v>44649</v>
      </c>
      <c r="E4140" s="21" t="s">
        <v>9752</v>
      </c>
      <c r="F4140" s="21" t="s">
        <v>14659</v>
      </c>
      <c r="G4140" s="11" t="s">
        <v>2</v>
      </c>
      <c r="H4140" s="11" t="s">
        <v>16</v>
      </c>
      <c r="I4140" s="11" t="s">
        <v>4</v>
      </c>
      <c r="J4140" s="13">
        <v>19</v>
      </c>
      <c r="K4140" s="12">
        <v>2107.44</v>
      </c>
      <c r="L4140" s="12">
        <v>0</v>
      </c>
      <c r="M4140" s="12">
        <v>0</v>
      </c>
      <c r="N4140" s="12">
        <f t="shared" si="193"/>
        <v>2107.44</v>
      </c>
      <c r="O4140" s="11" t="s">
        <v>8227</v>
      </c>
      <c r="P4140" s="13">
        <v>0</v>
      </c>
      <c r="Q4140" s="11" t="s">
        <v>6</v>
      </c>
      <c r="R4140" s="13">
        <v>0</v>
      </c>
      <c r="S4140" s="13">
        <v>0</v>
      </c>
      <c r="T4140" s="11" t="s">
        <v>7</v>
      </c>
      <c r="U4140" s="11" t="s">
        <v>8</v>
      </c>
      <c r="V4140" s="15">
        <v>0</v>
      </c>
      <c r="W4140" s="13">
        <v>0</v>
      </c>
      <c r="X4140" s="15">
        <v>0</v>
      </c>
      <c r="Y4140" s="15">
        <v>0</v>
      </c>
      <c r="Z4140" s="13">
        <v>0</v>
      </c>
      <c r="AA4140" s="15">
        <v>0</v>
      </c>
      <c r="AB4140" s="13">
        <v>0</v>
      </c>
      <c r="AC4140" s="15">
        <v>0</v>
      </c>
      <c r="AD4140" s="13">
        <v>0</v>
      </c>
      <c r="AE4140" s="15">
        <v>0</v>
      </c>
      <c r="AF4140" s="13">
        <v>0</v>
      </c>
      <c r="AG4140" s="15">
        <v>0</v>
      </c>
      <c r="AH4140" s="13">
        <v>0</v>
      </c>
      <c r="AI4140" s="15">
        <v>0</v>
      </c>
      <c r="AJ4140" s="11" t="s">
        <v>17</v>
      </c>
      <c r="AK4140" s="11" t="s">
        <v>8228</v>
      </c>
      <c r="AL4140" s="22">
        <f t="shared" si="192"/>
        <v>643</v>
      </c>
      <c r="AM4140" s="11" t="str">
        <f>VLOOKUP(O4140,Sheet2!$D$6:$E$14,2,FALSE)</f>
        <v>Consumables</v>
      </c>
      <c r="AN4140" s="11" t="str">
        <f>VLOOKUP(F4140,Sheet2!$E$15:$F$18,2,FALSE)</f>
        <v>CM</v>
      </c>
      <c r="AO4140" s="35" t="s">
        <v>14668</v>
      </c>
      <c r="AP4140">
        <f>MATCH(AN4140,Sheet2!$F$5:$F$18,0)</f>
        <v>13</v>
      </c>
      <c r="AQ4140">
        <f>MATCH(AO4140,Sheet2!$F$5:$K$5,0)</f>
        <v>6</v>
      </c>
      <c r="AR4140" s="33">
        <f>INDEX(Sheet2!$F$5:$K$18,OPaL!AP4140,OPaL!AQ4140)</f>
        <v>0.2</v>
      </c>
      <c r="AS4140" s="1">
        <f t="shared" si="194"/>
        <v>1685.9520000000002</v>
      </c>
    </row>
    <row r="4141" spans="1:45" x14ac:dyDescent="0.2">
      <c r="A4141" s="11" t="s">
        <v>6837</v>
      </c>
      <c r="B4141" s="11" t="s">
        <v>6838</v>
      </c>
      <c r="C4141" s="11" t="s">
        <v>13646</v>
      </c>
      <c r="D4141" s="21">
        <v>42916</v>
      </c>
      <c r="E4141" s="21" t="s">
        <v>9697</v>
      </c>
      <c r="F4141" s="21" t="s">
        <v>14659</v>
      </c>
      <c r="G4141" s="11" t="s">
        <v>2</v>
      </c>
      <c r="H4141" s="11" t="s">
        <v>16</v>
      </c>
      <c r="I4141" s="11" t="s">
        <v>4</v>
      </c>
      <c r="J4141" s="13">
        <v>1</v>
      </c>
      <c r="K4141" s="12">
        <v>2106.2399999999998</v>
      </c>
      <c r="L4141" s="12">
        <v>0</v>
      </c>
      <c r="M4141" s="12">
        <v>0</v>
      </c>
      <c r="N4141" s="12">
        <f t="shared" si="193"/>
        <v>2106.2399999999998</v>
      </c>
      <c r="O4141" s="11" t="s">
        <v>5</v>
      </c>
      <c r="P4141" s="13">
        <v>0</v>
      </c>
      <c r="Q4141" s="11" t="s">
        <v>6</v>
      </c>
      <c r="R4141" s="13">
        <v>0</v>
      </c>
      <c r="S4141" s="13">
        <v>0</v>
      </c>
      <c r="T4141" s="11" t="s">
        <v>7</v>
      </c>
      <c r="U4141" s="11" t="s">
        <v>8</v>
      </c>
      <c r="V4141" s="15">
        <v>0</v>
      </c>
      <c r="W4141" s="13">
        <v>0</v>
      </c>
      <c r="X4141" s="15">
        <v>0</v>
      </c>
      <c r="Y4141" s="15">
        <v>0</v>
      </c>
      <c r="Z4141" s="13">
        <v>0</v>
      </c>
      <c r="AA4141" s="15">
        <v>0</v>
      </c>
      <c r="AB4141" s="13">
        <v>0</v>
      </c>
      <c r="AC4141" s="15">
        <v>0</v>
      </c>
      <c r="AD4141" s="13">
        <v>0</v>
      </c>
      <c r="AE4141" s="15">
        <v>0</v>
      </c>
      <c r="AF4141" s="13">
        <v>0</v>
      </c>
      <c r="AG4141" s="15">
        <v>0</v>
      </c>
      <c r="AH4141" s="13">
        <v>0</v>
      </c>
      <c r="AI4141" s="15">
        <v>0</v>
      </c>
      <c r="AJ4141" s="11" t="s">
        <v>17</v>
      </c>
      <c r="AK4141" s="11" t="s">
        <v>13</v>
      </c>
      <c r="AL4141" s="22">
        <f t="shared" si="192"/>
        <v>2376</v>
      </c>
      <c r="AM4141" s="11" t="str">
        <f>VLOOKUP(O4141,Sheet2!$D$6:$E$14,2,FALSE)</f>
        <v>Spare parts</v>
      </c>
      <c r="AN4141" s="11" t="str">
        <f>VLOOKUP(F4141,Sheet2!$E$10:$F$13,2,FALSE)</f>
        <v>SPM</v>
      </c>
      <c r="AO4141" s="35" t="s">
        <v>14668</v>
      </c>
      <c r="AP4141">
        <f>MATCH(AN4141,Sheet2!$F$5:$F$18,0)</f>
        <v>6</v>
      </c>
      <c r="AQ4141">
        <f>MATCH(AO4141,Sheet2!$F$5:$K$5,0)</f>
        <v>6</v>
      </c>
      <c r="AR4141" s="33">
        <f>INDEX(Sheet2!$F$5:$K$18,OPaL!AP4141,OPaL!AQ4141)</f>
        <v>0.15</v>
      </c>
      <c r="AS4141" s="1">
        <f t="shared" si="194"/>
        <v>1790.3039999999999</v>
      </c>
    </row>
    <row r="4142" spans="1:45" x14ac:dyDescent="0.2">
      <c r="A4142" s="11" t="s">
        <v>1577</v>
      </c>
      <c r="B4142" s="11" t="s">
        <v>1578</v>
      </c>
      <c r="C4142" s="11" t="s">
        <v>13647</v>
      </c>
      <c r="D4142" s="21">
        <v>43276</v>
      </c>
      <c r="E4142" s="21" t="s">
        <v>9697</v>
      </c>
      <c r="F4142" s="21" t="s">
        <v>14659</v>
      </c>
      <c r="G4142" s="11" t="s">
        <v>2</v>
      </c>
      <c r="H4142" s="11" t="s">
        <v>16</v>
      </c>
      <c r="I4142" s="11" t="s">
        <v>4</v>
      </c>
      <c r="J4142" s="12">
        <v>1</v>
      </c>
      <c r="K4142" s="12">
        <v>2100</v>
      </c>
      <c r="L4142" s="12">
        <v>0</v>
      </c>
      <c r="M4142" s="12">
        <v>0</v>
      </c>
      <c r="N4142" s="12">
        <f t="shared" si="193"/>
        <v>2100</v>
      </c>
      <c r="O4142" s="11" t="s">
        <v>5</v>
      </c>
      <c r="P4142" s="13">
        <v>0</v>
      </c>
      <c r="Q4142" s="11" t="s">
        <v>6</v>
      </c>
      <c r="R4142" s="13">
        <v>0</v>
      </c>
      <c r="S4142" s="13">
        <v>0</v>
      </c>
      <c r="T4142" s="11" t="s">
        <v>7</v>
      </c>
      <c r="U4142" s="11" t="s">
        <v>8</v>
      </c>
      <c r="V4142" s="15">
        <v>0</v>
      </c>
      <c r="W4142" s="13">
        <v>0</v>
      </c>
      <c r="X4142" s="15">
        <v>0</v>
      </c>
      <c r="Y4142" s="15">
        <v>0</v>
      </c>
      <c r="Z4142" s="13">
        <v>0</v>
      </c>
      <c r="AA4142" s="15">
        <v>0</v>
      </c>
      <c r="AB4142" s="13">
        <v>0</v>
      </c>
      <c r="AC4142" s="15">
        <v>0</v>
      </c>
      <c r="AD4142" s="13">
        <v>0</v>
      </c>
      <c r="AE4142" s="15">
        <v>0</v>
      </c>
      <c r="AF4142" s="13">
        <v>0</v>
      </c>
      <c r="AG4142" s="15">
        <v>0</v>
      </c>
      <c r="AH4142" s="13">
        <v>0</v>
      </c>
      <c r="AI4142" s="15">
        <v>0</v>
      </c>
      <c r="AJ4142" s="11" t="s">
        <v>17</v>
      </c>
      <c r="AK4142" s="11" t="s">
        <v>10</v>
      </c>
      <c r="AL4142" s="22">
        <f t="shared" si="192"/>
        <v>2016</v>
      </c>
      <c r="AM4142" s="11" t="str">
        <f>VLOOKUP(O4142,Sheet2!$D$6:$E$14,2,FALSE)</f>
        <v>Spare parts</v>
      </c>
      <c r="AN4142" s="11" t="str">
        <f>VLOOKUP(F4142,Sheet2!$E$10:$F$13,2,FALSE)</f>
        <v>SPM</v>
      </c>
      <c r="AO4142" s="35" t="s">
        <v>14668</v>
      </c>
      <c r="AP4142">
        <f>MATCH(AN4142,Sheet2!$F$5:$F$18,0)</f>
        <v>6</v>
      </c>
      <c r="AQ4142">
        <f>MATCH(AO4142,Sheet2!$F$5:$K$5,0)</f>
        <v>6</v>
      </c>
      <c r="AR4142" s="33">
        <f>INDEX(Sheet2!$F$5:$K$18,OPaL!AP4142,OPaL!AQ4142)</f>
        <v>0.15</v>
      </c>
      <c r="AS4142" s="1">
        <f t="shared" si="194"/>
        <v>1785</v>
      </c>
    </row>
    <row r="4143" spans="1:45" x14ac:dyDescent="0.2">
      <c r="A4143" s="11" t="s">
        <v>8527</v>
      </c>
      <c r="B4143" s="11" t="s">
        <v>8528</v>
      </c>
      <c r="C4143" s="11" t="s">
        <v>13648</v>
      </c>
      <c r="D4143" s="21">
        <v>43138</v>
      </c>
      <c r="E4143" s="21" t="s">
        <v>9839</v>
      </c>
      <c r="F4143" s="21" t="s">
        <v>14659</v>
      </c>
      <c r="G4143" s="11" t="s">
        <v>2</v>
      </c>
      <c r="H4143" s="11" t="s">
        <v>3</v>
      </c>
      <c r="I4143" s="11" t="s">
        <v>4</v>
      </c>
      <c r="J4143" s="12">
        <v>5</v>
      </c>
      <c r="K4143" s="12">
        <v>2100</v>
      </c>
      <c r="L4143" s="12">
        <v>0</v>
      </c>
      <c r="M4143" s="12">
        <v>0</v>
      </c>
      <c r="N4143" s="12">
        <f t="shared" si="193"/>
        <v>2100</v>
      </c>
      <c r="O4143" s="11" t="s">
        <v>8227</v>
      </c>
      <c r="P4143" s="13">
        <v>0</v>
      </c>
      <c r="Q4143" s="11" t="s">
        <v>6</v>
      </c>
      <c r="R4143" s="13">
        <v>0</v>
      </c>
      <c r="S4143" s="13">
        <v>0</v>
      </c>
      <c r="T4143" s="11" t="s">
        <v>7</v>
      </c>
      <c r="U4143" s="11" t="s">
        <v>8</v>
      </c>
      <c r="V4143" s="15">
        <v>0</v>
      </c>
      <c r="W4143" s="13">
        <v>0</v>
      </c>
      <c r="X4143" s="15">
        <v>0</v>
      </c>
      <c r="Y4143" s="15">
        <v>0</v>
      </c>
      <c r="Z4143" s="13">
        <v>0</v>
      </c>
      <c r="AA4143" s="15">
        <v>0</v>
      </c>
      <c r="AB4143" s="13">
        <v>0</v>
      </c>
      <c r="AC4143" s="15">
        <v>0</v>
      </c>
      <c r="AD4143" s="13">
        <v>0</v>
      </c>
      <c r="AE4143" s="15">
        <v>0</v>
      </c>
      <c r="AF4143" s="13">
        <v>0</v>
      </c>
      <c r="AG4143" s="15">
        <v>0</v>
      </c>
      <c r="AH4143" s="13">
        <v>0</v>
      </c>
      <c r="AI4143" s="15">
        <v>0</v>
      </c>
      <c r="AJ4143" s="11" t="s">
        <v>9</v>
      </c>
      <c r="AK4143" s="11" t="s">
        <v>8228</v>
      </c>
      <c r="AL4143" s="22">
        <f t="shared" si="192"/>
        <v>2154</v>
      </c>
      <c r="AM4143" s="11" t="str">
        <f>VLOOKUP(O4143,Sheet2!$D$6:$E$14,2,FALSE)</f>
        <v>Consumables</v>
      </c>
      <c r="AN4143" s="11" t="str">
        <f>VLOOKUP(F4143,Sheet2!$E$15:$F$18,2,FALSE)</f>
        <v>CM</v>
      </c>
      <c r="AO4143" s="35" t="s">
        <v>14668</v>
      </c>
      <c r="AP4143">
        <f>MATCH(AN4143,Sheet2!$F$5:$F$18,0)</f>
        <v>13</v>
      </c>
      <c r="AQ4143">
        <f>MATCH(AO4143,Sheet2!$F$5:$K$5,0)</f>
        <v>6</v>
      </c>
      <c r="AR4143" s="33">
        <f>INDEX(Sheet2!$F$5:$K$18,OPaL!AP4143,OPaL!AQ4143)</f>
        <v>0.2</v>
      </c>
      <c r="AS4143" s="1">
        <f t="shared" si="194"/>
        <v>1680</v>
      </c>
    </row>
    <row r="4144" spans="1:45" x14ac:dyDescent="0.2">
      <c r="A4144" s="11" t="s">
        <v>2881</v>
      </c>
      <c r="B4144" s="11" t="s">
        <v>2882</v>
      </c>
      <c r="C4144" s="11" t="s">
        <v>13649</v>
      </c>
      <c r="D4144" s="21">
        <v>43285</v>
      </c>
      <c r="E4144" s="21"/>
      <c r="F4144" s="21" t="s">
        <v>14659</v>
      </c>
      <c r="G4144" s="11" t="s">
        <v>2</v>
      </c>
      <c r="H4144" s="11" t="s">
        <v>3</v>
      </c>
      <c r="I4144" s="11" t="s">
        <v>4</v>
      </c>
      <c r="J4144" s="13">
        <v>1</v>
      </c>
      <c r="K4144" s="12">
        <v>2095.1</v>
      </c>
      <c r="L4144" s="12">
        <v>0</v>
      </c>
      <c r="M4144" s="12">
        <v>0</v>
      </c>
      <c r="N4144" s="12">
        <f t="shared" si="193"/>
        <v>2095.1</v>
      </c>
      <c r="O4144" s="11" t="s">
        <v>5</v>
      </c>
      <c r="P4144" s="13">
        <v>0</v>
      </c>
      <c r="Q4144" s="11" t="s">
        <v>6</v>
      </c>
      <c r="R4144" s="13">
        <v>0</v>
      </c>
      <c r="S4144" s="13">
        <v>0</v>
      </c>
      <c r="T4144" s="11" t="s">
        <v>7</v>
      </c>
      <c r="U4144" s="11" t="s">
        <v>8</v>
      </c>
      <c r="V4144" s="15">
        <v>0</v>
      </c>
      <c r="W4144" s="13">
        <v>0</v>
      </c>
      <c r="X4144" s="15">
        <v>0</v>
      </c>
      <c r="Y4144" s="15">
        <v>0</v>
      </c>
      <c r="Z4144" s="13">
        <v>0</v>
      </c>
      <c r="AA4144" s="15">
        <v>0</v>
      </c>
      <c r="AB4144" s="13">
        <v>0</v>
      </c>
      <c r="AC4144" s="15">
        <v>0</v>
      </c>
      <c r="AD4144" s="13">
        <v>0</v>
      </c>
      <c r="AE4144" s="15">
        <v>0</v>
      </c>
      <c r="AF4144" s="13">
        <v>0</v>
      </c>
      <c r="AG4144" s="15">
        <v>0</v>
      </c>
      <c r="AH4144" s="13">
        <v>0</v>
      </c>
      <c r="AI4144" s="15">
        <v>0</v>
      </c>
      <c r="AJ4144" s="11" t="s">
        <v>9</v>
      </c>
      <c r="AK4144" s="11" t="s">
        <v>13</v>
      </c>
      <c r="AL4144" s="22">
        <f t="shared" si="192"/>
        <v>2007</v>
      </c>
      <c r="AM4144" s="11" t="str">
        <f>VLOOKUP(O4144,Sheet2!$D$6:$E$14,2,FALSE)</f>
        <v>Spare parts</v>
      </c>
      <c r="AN4144" s="11" t="str">
        <f>VLOOKUP(F4144,Sheet2!$E$10:$F$13,2,FALSE)</f>
        <v>SPM</v>
      </c>
      <c r="AO4144" s="35" t="s">
        <v>14668</v>
      </c>
      <c r="AP4144">
        <f>MATCH(AN4144,Sheet2!$F$5:$F$18,0)</f>
        <v>6</v>
      </c>
      <c r="AQ4144">
        <f>MATCH(AO4144,Sheet2!$F$5:$K$5,0)</f>
        <v>6</v>
      </c>
      <c r="AR4144" s="33">
        <f>INDEX(Sheet2!$F$5:$K$18,OPaL!AP4144,OPaL!AQ4144)</f>
        <v>0.15</v>
      </c>
      <c r="AS4144" s="1">
        <f t="shared" si="194"/>
        <v>1780.8349999999998</v>
      </c>
    </row>
    <row r="4145" spans="1:45" x14ac:dyDescent="0.2">
      <c r="A4145" s="11" t="s">
        <v>3025</v>
      </c>
      <c r="B4145" s="11" t="s">
        <v>3026</v>
      </c>
      <c r="C4145" s="11" t="s">
        <v>13650</v>
      </c>
      <c r="D4145" s="21">
        <v>43025</v>
      </c>
      <c r="E4145" s="21" t="s">
        <v>9697</v>
      </c>
      <c r="F4145" s="21" t="s">
        <v>14659</v>
      </c>
      <c r="G4145" s="11" t="s">
        <v>2</v>
      </c>
      <c r="H4145" s="11" t="s">
        <v>16</v>
      </c>
      <c r="I4145" s="11" t="s">
        <v>4</v>
      </c>
      <c r="J4145" s="13">
        <v>2</v>
      </c>
      <c r="K4145" s="12">
        <v>2090</v>
      </c>
      <c r="L4145" s="12">
        <v>0</v>
      </c>
      <c r="M4145" s="12">
        <v>0</v>
      </c>
      <c r="N4145" s="12">
        <f t="shared" si="193"/>
        <v>2090</v>
      </c>
      <c r="O4145" s="11" t="s">
        <v>5</v>
      </c>
      <c r="P4145" s="13">
        <v>0</v>
      </c>
      <c r="Q4145" s="11" t="s">
        <v>6</v>
      </c>
      <c r="R4145" s="13">
        <v>0</v>
      </c>
      <c r="S4145" s="13">
        <v>0</v>
      </c>
      <c r="T4145" s="11" t="s">
        <v>7</v>
      </c>
      <c r="U4145" s="11" t="s">
        <v>8</v>
      </c>
      <c r="V4145" s="15">
        <v>0</v>
      </c>
      <c r="W4145" s="13">
        <v>0</v>
      </c>
      <c r="X4145" s="15">
        <v>0</v>
      </c>
      <c r="Y4145" s="15">
        <v>0</v>
      </c>
      <c r="Z4145" s="13">
        <v>0</v>
      </c>
      <c r="AA4145" s="15">
        <v>0</v>
      </c>
      <c r="AB4145" s="13">
        <v>0</v>
      </c>
      <c r="AC4145" s="15">
        <v>0</v>
      </c>
      <c r="AD4145" s="13">
        <v>0</v>
      </c>
      <c r="AE4145" s="15">
        <v>0</v>
      </c>
      <c r="AF4145" s="13">
        <v>0</v>
      </c>
      <c r="AG4145" s="15">
        <v>0</v>
      </c>
      <c r="AH4145" s="13">
        <v>0</v>
      </c>
      <c r="AI4145" s="15">
        <v>0</v>
      </c>
      <c r="AJ4145" s="11" t="s">
        <v>17</v>
      </c>
      <c r="AK4145" s="11" t="s">
        <v>13</v>
      </c>
      <c r="AL4145" s="22">
        <f t="shared" si="192"/>
        <v>2267</v>
      </c>
      <c r="AM4145" s="11" t="str">
        <f>VLOOKUP(O4145,Sheet2!$D$6:$E$14,2,FALSE)</f>
        <v>Spare parts</v>
      </c>
      <c r="AN4145" s="11" t="str">
        <f>VLOOKUP(F4145,Sheet2!$E$10:$F$13,2,FALSE)</f>
        <v>SPM</v>
      </c>
      <c r="AO4145" s="35" t="s">
        <v>14668</v>
      </c>
      <c r="AP4145">
        <f>MATCH(AN4145,Sheet2!$F$5:$F$18,0)</f>
        <v>6</v>
      </c>
      <c r="AQ4145">
        <f>MATCH(AO4145,Sheet2!$F$5:$K$5,0)</f>
        <v>6</v>
      </c>
      <c r="AR4145" s="33">
        <f>INDEX(Sheet2!$F$5:$K$18,OPaL!AP4145,OPaL!AQ4145)</f>
        <v>0.15</v>
      </c>
      <c r="AS4145" s="1">
        <f t="shared" si="194"/>
        <v>1776.5</v>
      </c>
    </row>
    <row r="4146" spans="1:45" x14ac:dyDescent="0.2">
      <c r="A4146" s="11" t="s">
        <v>4251</v>
      </c>
      <c r="B4146" s="11" t="s">
        <v>4252</v>
      </c>
      <c r="C4146" s="11" t="s">
        <v>13651</v>
      </c>
      <c r="D4146" s="21">
        <v>42975</v>
      </c>
      <c r="E4146" s="21" t="s">
        <v>9697</v>
      </c>
      <c r="F4146" s="21" t="s">
        <v>14659</v>
      </c>
      <c r="G4146" s="11" t="s">
        <v>2</v>
      </c>
      <c r="H4146" s="11" t="s">
        <v>16</v>
      </c>
      <c r="I4146" s="11" t="s">
        <v>4</v>
      </c>
      <c r="J4146" s="12">
        <v>2</v>
      </c>
      <c r="K4146" s="12">
        <v>2090</v>
      </c>
      <c r="L4146" s="12">
        <v>0</v>
      </c>
      <c r="M4146" s="12">
        <v>0</v>
      </c>
      <c r="N4146" s="12">
        <f t="shared" si="193"/>
        <v>2090</v>
      </c>
      <c r="O4146" s="11" t="s">
        <v>5</v>
      </c>
      <c r="P4146" s="13">
        <v>0</v>
      </c>
      <c r="Q4146" s="11" t="s">
        <v>6</v>
      </c>
      <c r="R4146" s="13">
        <v>0</v>
      </c>
      <c r="S4146" s="13">
        <v>0</v>
      </c>
      <c r="T4146" s="11" t="s">
        <v>7</v>
      </c>
      <c r="U4146" s="11" t="s">
        <v>8</v>
      </c>
      <c r="V4146" s="15">
        <v>0</v>
      </c>
      <c r="W4146" s="13">
        <v>0</v>
      </c>
      <c r="X4146" s="15">
        <v>0</v>
      </c>
      <c r="Y4146" s="15">
        <v>0</v>
      </c>
      <c r="Z4146" s="13">
        <v>0</v>
      </c>
      <c r="AA4146" s="15">
        <v>0</v>
      </c>
      <c r="AB4146" s="13">
        <v>0</v>
      </c>
      <c r="AC4146" s="15">
        <v>0</v>
      </c>
      <c r="AD4146" s="13">
        <v>0</v>
      </c>
      <c r="AE4146" s="15">
        <v>0</v>
      </c>
      <c r="AF4146" s="13">
        <v>0</v>
      </c>
      <c r="AG4146" s="15">
        <v>0</v>
      </c>
      <c r="AH4146" s="13">
        <v>0</v>
      </c>
      <c r="AI4146" s="15">
        <v>0</v>
      </c>
      <c r="AJ4146" s="11" t="s">
        <v>17</v>
      </c>
      <c r="AK4146" s="11" t="s">
        <v>1398</v>
      </c>
      <c r="AL4146" s="22">
        <f t="shared" si="192"/>
        <v>2317</v>
      </c>
      <c r="AM4146" s="11" t="str">
        <f>VLOOKUP(O4146,Sheet2!$D$6:$E$14,2,FALSE)</f>
        <v>Spare parts</v>
      </c>
      <c r="AN4146" s="11" t="str">
        <f>VLOOKUP(F4146,Sheet2!$E$10:$F$13,2,FALSE)</f>
        <v>SPM</v>
      </c>
      <c r="AO4146" s="35" t="s">
        <v>14668</v>
      </c>
      <c r="AP4146">
        <f>MATCH(AN4146,Sheet2!$F$5:$F$18,0)</f>
        <v>6</v>
      </c>
      <c r="AQ4146">
        <f>MATCH(AO4146,Sheet2!$F$5:$K$5,0)</f>
        <v>6</v>
      </c>
      <c r="AR4146" s="33">
        <f>INDEX(Sheet2!$F$5:$K$18,OPaL!AP4146,OPaL!AQ4146)</f>
        <v>0.15</v>
      </c>
      <c r="AS4146" s="1">
        <f t="shared" si="194"/>
        <v>1776.5</v>
      </c>
    </row>
    <row r="4147" spans="1:45" x14ac:dyDescent="0.2">
      <c r="A4147" s="11" t="s">
        <v>1953</v>
      </c>
      <c r="B4147" s="11" t="s">
        <v>1954</v>
      </c>
      <c r="C4147" s="11" t="s">
        <v>13652</v>
      </c>
      <c r="D4147" s="21">
        <v>42943</v>
      </c>
      <c r="E4147" s="21" t="s">
        <v>9697</v>
      </c>
      <c r="F4147" s="21" t="s">
        <v>14659</v>
      </c>
      <c r="G4147" s="11" t="s">
        <v>2</v>
      </c>
      <c r="H4147" s="11" t="s">
        <v>16</v>
      </c>
      <c r="I4147" s="11" t="s">
        <v>4</v>
      </c>
      <c r="J4147" s="12">
        <v>1</v>
      </c>
      <c r="K4147" s="12">
        <v>2089.2600000000002</v>
      </c>
      <c r="L4147" s="12">
        <v>0</v>
      </c>
      <c r="M4147" s="12">
        <v>0</v>
      </c>
      <c r="N4147" s="12">
        <f t="shared" si="193"/>
        <v>2089.2600000000002</v>
      </c>
      <c r="O4147" s="11" t="s">
        <v>5</v>
      </c>
      <c r="P4147" s="13">
        <v>0</v>
      </c>
      <c r="Q4147" s="11" t="s">
        <v>6</v>
      </c>
      <c r="R4147" s="13">
        <v>0</v>
      </c>
      <c r="S4147" s="13">
        <v>0</v>
      </c>
      <c r="T4147" s="11" t="s">
        <v>7</v>
      </c>
      <c r="U4147" s="11" t="s">
        <v>8</v>
      </c>
      <c r="V4147" s="15">
        <v>0</v>
      </c>
      <c r="W4147" s="13">
        <v>0</v>
      </c>
      <c r="X4147" s="15">
        <v>0</v>
      </c>
      <c r="Y4147" s="15">
        <v>0</v>
      </c>
      <c r="Z4147" s="13">
        <v>0</v>
      </c>
      <c r="AA4147" s="15">
        <v>0</v>
      </c>
      <c r="AB4147" s="13">
        <v>0</v>
      </c>
      <c r="AC4147" s="15">
        <v>0</v>
      </c>
      <c r="AD4147" s="13">
        <v>0</v>
      </c>
      <c r="AE4147" s="15">
        <v>0</v>
      </c>
      <c r="AF4147" s="13">
        <v>0</v>
      </c>
      <c r="AG4147" s="15">
        <v>0</v>
      </c>
      <c r="AH4147" s="13">
        <v>0</v>
      </c>
      <c r="AI4147" s="15">
        <v>0</v>
      </c>
      <c r="AJ4147" s="11" t="s">
        <v>17</v>
      </c>
      <c r="AK4147" s="11" t="s">
        <v>13</v>
      </c>
      <c r="AL4147" s="22">
        <f t="shared" si="192"/>
        <v>2349</v>
      </c>
      <c r="AM4147" s="11" t="str">
        <f>VLOOKUP(O4147,Sheet2!$D$6:$E$14,2,FALSE)</f>
        <v>Spare parts</v>
      </c>
      <c r="AN4147" s="11" t="str">
        <f>VLOOKUP(F4147,Sheet2!$E$10:$F$13,2,FALSE)</f>
        <v>SPM</v>
      </c>
      <c r="AO4147" s="35" t="s">
        <v>14668</v>
      </c>
      <c r="AP4147">
        <f>MATCH(AN4147,Sheet2!$F$5:$F$18,0)</f>
        <v>6</v>
      </c>
      <c r="AQ4147">
        <f>MATCH(AO4147,Sheet2!$F$5:$K$5,0)</f>
        <v>6</v>
      </c>
      <c r="AR4147" s="33">
        <f>INDEX(Sheet2!$F$5:$K$18,OPaL!AP4147,OPaL!AQ4147)</f>
        <v>0.15</v>
      </c>
      <c r="AS4147" s="1">
        <f t="shared" si="194"/>
        <v>1775.8710000000001</v>
      </c>
    </row>
    <row r="4148" spans="1:45" x14ac:dyDescent="0.2">
      <c r="A4148" s="11" t="s">
        <v>3061</v>
      </c>
      <c r="B4148" s="11" t="s">
        <v>3062</v>
      </c>
      <c r="C4148" s="11" t="s">
        <v>13653</v>
      </c>
      <c r="D4148" s="21">
        <v>42963</v>
      </c>
      <c r="E4148" s="21" t="s">
        <v>9697</v>
      </c>
      <c r="F4148" s="21" t="s">
        <v>14659</v>
      </c>
      <c r="G4148" s="11" t="s">
        <v>2</v>
      </c>
      <c r="H4148" s="11" t="s">
        <v>16</v>
      </c>
      <c r="I4148" s="11" t="s">
        <v>4</v>
      </c>
      <c r="J4148" s="13">
        <v>4</v>
      </c>
      <c r="K4148" s="12">
        <v>2085.63</v>
      </c>
      <c r="L4148" s="12">
        <v>0</v>
      </c>
      <c r="M4148" s="12">
        <v>0</v>
      </c>
      <c r="N4148" s="12">
        <f t="shared" si="193"/>
        <v>2085.63</v>
      </c>
      <c r="O4148" s="11" t="s">
        <v>5</v>
      </c>
      <c r="P4148" s="13">
        <v>0</v>
      </c>
      <c r="Q4148" s="11" t="s">
        <v>6</v>
      </c>
      <c r="R4148" s="13">
        <v>0</v>
      </c>
      <c r="S4148" s="13">
        <v>0</v>
      </c>
      <c r="T4148" s="11" t="s">
        <v>7</v>
      </c>
      <c r="U4148" s="11" t="s">
        <v>8</v>
      </c>
      <c r="V4148" s="15">
        <v>0</v>
      </c>
      <c r="W4148" s="13">
        <v>0</v>
      </c>
      <c r="X4148" s="15">
        <v>0</v>
      </c>
      <c r="Y4148" s="15">
        <v>0</v>
      </c>
      <c r="Z4148" s="13">
        <v>0</v>
      </c>
      <c r="AA4148" s="15">
        <v>0</v>
      </c>
      <c r="AB4148" s="13">
        <v>0</v>
      </c>
      <c r="AC4148" s="15">
        <v>0</v>
      </c>
      <c r="AD4148" s="13">
        <v>0</v>
      </c>
      <c r="AE4148" s="15">
        <v>0</v>
      </c>
      <c r="AF4148" s="13">
        <v>0</v>
      </c>
      <c r="AG4148" s="15">
        <v>0</v>
      </c>
      <c r="AH4148" s="13">
        <v>0</v>
      </c>
      <c r="AI4148" s="15">
        <v>0</v>
      </c>
      <c r="AJ4148" s="11" t="s">
        <v>17</v>
      </c>
      <c r="AK4148" s="11" t="s">
        <v>13</v>
      </c>
      <c r="AL4148" s="22">
        <f t="shared" si="192"/>
        <v>2329</v>
      </c>
      <c r="AM4148" s="11" t="str">
        <f>VLOOKUP(O4148,Sheet2!$D$6:$E$14,2,FALSE)</f>
        <v>Spare parts</v>
      </c>
      <c r="AN4148" s="11" t="str">
        <f>VLOOKUP(F4148,Sheet2!$E$10:$F$13,2,FALSE)</f>
        <v>SPM</v>
      </c>
      <c r="AO4148" s="35" t="s">
        <v>14668</v>
      </c>
      <c r="AP4148">
        <f>MATCH(AN4148,Sheet2!$F$5:$F$18,0)</f>
        <v>6</v>
      </c>
      <c r="AQ4148">
        <f>MATCH(AO4148,Sheet2!$F$5:$K$5,0)</f>
        <v>6</v>
      </c>
      <c r="AR4148" s="33">
        <f>INDEX(Sheet2!$F$5:$K$18,OPaL!AP4148,OPaL!AQ4148)</f>
        <v>0.15</v>
      </c>
      <c r="AS4148" s="1">
        <f t="shared" si="194"/>
        <v>1772.7855</v>
      </c>
    </row>
    <row r="4149" spans="1:45" x14ac:dyDescent="0.2">
      <c r="A4149" s="11" t="s">
        <v>8591</v>
      </c>
      <c r="B4149" s="11" t="s">
        <v>8592</v>
      </c>
      <c r="C4149" s="11" t="s">
        <v>13654</v>
      </c>
      <c r="D4149" s="21">
        <v>43125</v>
      </c>
      <c r="E4149" s="21" t="s">
        <v>9816</v>
      </c>
      <c r="F4149" s="21" t="s">
        <v>14659</v>
      </c>
      <c r="G4149" s="11" t="s">
        <v>2</v>
      </c>
      <c r="H4149" s="11" t="s">
        <v>3</v>
      </c>
      <c r="I4149" s="11" t="s">
        <v>4</v>
      </c>
      <c r="J4149" s="12">
        <v>30</v>
      </c>
      <c r="K4149" s="12">
        <v>2083.96</v>
      </c>
      <c r="L4149" s="12">
        <v>0</v>
      </c>
      <c r="M4149" s="12">
        <v>0</v>
      </c>
      <c r="N4149" s="12">
        <f t="shared" si="193"/>
        <v>2083.96</v>
      </c>
      <c r="O4149" s="11" t="s">
        <v>8227</v>
      </c>
      <c r="P4149" s="13">
        <v>0</v>
      </c>
      <c r="Q4149" s="11" t="s">
        <v>6</v>
      </c>
      <c r="R4149" s="13">
        <v>0</v>
      </c>
      <c r="S4149" s="13">
        <v>0</v>
      </c>
      <c r="T4149" s="11" t="s">
        <v>7</v>
      </c>
      <c r="U4149" s="11" t="s">
        <v>8</v>
      </c>
      <c r="V4149" s="15">
        <v>0</v>
      </c>
      <c r="W4149" s="13">
        <v>0</v>
      </c>
      <c r="X4149" s="15">
        <v>0</v>
      </c>
      <c r="Y4149" s="15">
        <v>0</v>
      </c>
      <c r="Z4149" s="13">
        <v>0</v>
      </c>
      <c r="AA4149" s="15">
        <v>0</v>
      </c>
      <c r="AB4149" s="13">
        <v>0</v>
      </c>
      <c r="AC4149" s="15">
        <v>0</v>
      </c>
      <c r="AD4149" s="13">
        <v>0</v>
      </c>
      <c r="AE4149" s="15">
        <v>0</v>
      </c>
      <c r="AF4149" s="13">
        <v>0</v>
      </c>
      <c r="AG4149" s="15">
        <v>0</v>
      </c>
      <c r="AH4149" s="13">
        <v>0</v>
      </c>
      <c r="AI4149" s="15">
        <v>0</v>
      </c>
      <c r="AJ4149" s="11" t="s">
        <v>9</v>
      </c>
      <c r="AK4149" s="11" t="s">
        <v>8228</v>
      </c>
      <c r="AL4149" s="22">
        <f t="shared" si="192"/>
        <v>2167</v>
      </c>
      <c r="AM4149" s="11" t="str">
        <f>VLOOKUP(O4149,Sheet2!$D$6:$E$14,2,FALSE)</f>
        <v>Consumables</v>
      </c>
      <c r="AN4149" s="11" t="str">
        <f>VLOOKUP(F4149,Sheet2!$E$15:$F$18,2,FALSE)</f>
        <v>CM</v>
      </c>
      <c r="AO4149" s="35" t="s">
        <v>14668</v>
      </c>
      <c r="AP4149">
        <f>MATCH(AN4149,Sheet2!$F$5:$F$18,0)</f>
        <v>13</v>
      </c>
      <c r="AQ4149">
        <f>MATCH(AO4149,Sheet2!$F$5:$K$5,0)</f>
        <v>6</v>
      </c>
      <c r="AR4149" s="33">
        <f>INDEX(Sheet2!$F$5:$K$18,OPaL!AP4149,OPaL!AQ4149)</f>
        <v>0.2</v>
      </c>
      <c r="AS4149" s="1">
        <f t="shared" si="194"/>
        <v>1667.1680000000001</v>
      </c>
    </row>
    <row r="4150" spans="1:45" x14ac:dyDescent="0.2">
      <c r="A4150" s="11" t="s">
        <v>8599</v>
      </c>
      <c r="B4150" s="11" t="s">
        <v>8600</v>
      </c>
      <c r="C4150" s="11" t="s">
        <v>13655</v>
      </c>
      <c r="D4150" s="21">
        <v>43125</v>
      </c>
      <c r="E4150" s="21" t="s">
        <v>9816</v>
      </c>
      <c r="F4150" s="21" t="s">
        <v>14659</v>
      </c>
      <c r="G4150" s="11" t="s">
        <v>2</v>
      </c>
      <c r="H4150" s="11" t="s">
        <v>3</v>
      </c>
      <c r="I4150" s="11" t="s">
        <v>4</v>
      </c>
      <c r="J4150" s="12">
        <v>30</v>
      </c>
      <c r="K4150" s="12">
        <v>2083.96</v>
      </c>
      <c r="L4150" s="12">
        <v>0</v>
      </c>
      <c r="M4150" s="12">
        <v>0</v>
      </c>
      <c r="N4150" s="12">
        <f t="shared" si="193"/>
        <v>2083.96</v>
      </c>
      <c r="O4150" s="11" t="s">
        <v>8227</v>
      </c>
      <c r="P4150" s="13">
        <v>0</v>
      </c>
      <c r="Q4150" s="11" t="s">
        <v>6</v>
      </c>
      <c r="R4150" s="13">
        <v>0</v>
      </c>
      <c r="S4150" s="13">
        <v>0</v>
      </c>
      <c r="T4150" s="11" t="s">
        <v>7</v>
      </c>
      <c r="U4150" s="11" t="s">
        <v>8</v>
      </c>
      <c r="V4150" s="15">
        <v>0</v>
      </c>
      <c r="W4150" s="13">
        <v>0</v>
      </c>
      <c r="X4150" s="15">
        <v>0</v>
      </c>
      <c r="Y4150" s="15">
        <v>0</v>
      </c>
      <c r="Z4150" s="13">
        <v>0</v>
      </c>
      <c r="AA4150" s="15">
        <v>0</v>
      </c>
      <c r="AB4150" s="13">
        <v>0</v>
      </c>
      <c r="AC4150" s="15">
        <v>0</v>
      </c>
      <c r="AD4150" s="13">
        <v>0</v>
      </c>
      <c r="AE4150" s="15">
        <v>0</v>
      </c>
      <c r="AF4150" s="13">
        <v>0</v>
      </c>
      <c r="AG4150" s="15">
        <v>0</v>
      </c>
      <c r="AH4150" s="13">
        <v>0</v>
      </c>
      <c r="AI4150" s="15">
        <v>0</v>
      </c>
      <c r="AJ4150" s="11" t="s">
        <v>9</v>
      </c>
      <c r="AK4150" s="11" t="s">
        <v>8228</v>
      </c>
      <c r="AL4150" s="22">
        <f t="shared" si="192"/>
        <v>2167</v>
      </c>
      <c r="AM4150" s="11" t="str">
        <f>VLOOKUP(O4150,Sheet2!$D$6:$E$14,2,FALSE)</f>
        <v>Consumables</v>
      </c>
      <c r="AN4150" s="11" t="str">
        <f>VLOOKUP(F4150,Sheet2!$E$15:$F$18,2,FALSE)</f>
        <v>CM</v>
      </c>
      <c r="AO4150" s="35" t="s">
        <v>14668</v>
      </c>
      <c r="AP4150">
        <f>MATCH(AN4150,Sheet2!$F$5:$F$18,0)</f>
        <v>13</v>
      </c>
      <c r="AQ4150">
        <f>MATCH(AO4150,Sheet2!$F$5:$K$5,0)</f>
        <v>6</v>
      </c>
      <c r="AR4150" s="33">
        <f>INDEX(Sheet2!$F$5:$K$18,OPaL!AP4150,OPaL!AQ4150)</f>
        <v>0.2</v>
      </c>
      <c r="AS4150" s="1">
        <f t="shared" si="194"/>
        <v>1667.1680000000001</v>
      </c>
    </row>
    <row r="4151" spans="1:45" x14ac:dyDescent="0.2">
      <c r="A4151" s="11" t="s">
        <v>3767</v>
      </c>
      <c r="B4151" s="11" t="s">
        <v>3768</v>
      </c>
      <c r="C4151" s="11" t="s">
        <v>13656</v>
      </c>
      <c r="D4151" s="21">
        <v>42784</v>
      </c>
      <c r="E4151" s="21" t="s">
        <v>9697</v>
      </c>
      <c r="F4151" s="21" t="s">
        <v>14659</v>
      </c>
      <c r="G4151" s="11" t="s">
        <v>2</v>
      </c>
      <c r="H4151" s="11" t="s">
        <v>16</v>
      </c>
      <c r="I4151" s="11" t="s">
        <v>4</v>
      </c>
      <c r="J4151" s="13">
        <v>1</v>
      </c>
      <c r="K4151" s="12">
        <v>2083.3000000000002</v>
      </c>
      <c r="L4151" s="12">
        <v>0</v>
      </c>
      <c r="M4151" s="12">
        <v>0</v>
      </c>
      <c r="N4151" s="12">
        <f t="shared" si="193"/>
        <v>2083.3000000000002</v>
      </c>
      <c r="O4151" s="11" t="s">
        <v>5</v>
      </c>
      <c r="P4151" s="13">
        <v>0</v>
      </c>
      <c r="Q4151" s="11" t="s">
        <v>6</v>
      </c>
      <c r="R4151" s="13">
        <v>0</v>
      </c>
      <c r="S4151" s="13">
        <v>0</v>
      </c>
      <c r="T4151" s="11" t="s">
        <v>7</v>
      </c>
      <c r="U4151" s="11" t="s">
        <v>8</v>
      </c>
      <c r="V4151" s="15">
        <v>0</v>
      </c>
      <c r="W4151" s="13">
        <v>0</v>
      </c>
      <c r="X4151" s="15">
        <v>0</v>
      </c>
      <c r="Y4151" s="15">
        <v>0</v>
      </c>
      <c r="Z4151" s="13">
        <v>0</v>
      </c>
      <c r="AA4151" s="15">
        <v>0</v>
      </c>
      <c r="AB4151" s="13">
        <v>0</v>
      </c>
      <c r="AC4151" s="15">
        <v>0</v>
      </c>
      <c r="AD4151" s="13">
        <v>0</v>
      </c>
      <c r="AE4151" s="15">
        <v>0</v>
      </c>
      <c r="AF4151" s="13">
        <v>0</v>
      </c>
      <c r="AG4151" s="15">
        <v>0</v>
      </c>
      <c r="AH4151" s="13">
        <v>0</v>
      </c>
      <c r="AI4151" s="15">
        <v>0</v>
      </c>
      <c r="AJ4151" s="11" t="s">
        <v>17</v>
      </c>
      <c r="AK4151" s="11" t="s">
        <v>1398</v>
      </c>
      <c r="AL4151" s="22">
        <f t="shared" si="192"/>
        <v>2508</v>
      </c>
      <c r="AM4151" s="11" t="str">
        <f>VLOOKUP(O4151,Sheet2!$D$6:$E$14,2,FALSE)</f>
        <v>Spare parts</v>
      </c>
      <c r="AN4151" s="11" t="str">
        <f>VLOOKUP(F4151,Sheet2!$E$10:$F$13,2,FALSE)</f>
        <v>SPM</v>
      </c>
      <c r="AO4151" s="35" t="s">
        <v>14668</v>
      </c>
      <c r="AP4151">
        <f>MATCH(AN4151,Sheet2!$F$5:$F$18,0)</f>
        <v>6</v>
      </c>
      <c r="AQ4151">
        <f>MATCH(AO4151,Sheet2!$F$5:$K$5,0)</f>
        <v>6</v>
      </c>
      <c r="AR4151" s="33">
        <f>INDEX(Sheet2!$F$5:$K$18,OPaL!AP4151,OPaL!AQ4151)</f>
        <v>0.15</v>
      </c>
      <c r="AS4151" s="1">
        <f t="shared" si="194"/>
        <v>1770.8050000000001</v>
      </c>
    </row>
    <row r="4152" spans="1:45" x14ac:dyDescent="0.2">
      <c r="A4152" s="11" t="s">
        <v>3423</v>
      </c>
      <c r="B4152" s="11" t="s">
        <v>3424</v>
      </c>
      <c r="C4152" s="11" t="s">
        <v>13657</v>
      </c>
      <c r="D4152" s="21">
        <v>43032</v>
      </c>
      <c r="E4152" s="21" t="s">
        <v>9697</v>
      </c>
      <c r="F4152" s="21" t="s">
        <v>14659</v>
      </c>
      <c r="G4152" s="11" t="s">
        <v>2</v>
      </c>
      <c r="H4152" s="11" t="s">
        <v>16</v>
      </c>
      <c r="I4152" s="11" t="s">
        <v>4</v>
      </c>
      <c r="J4152" s="12">
        <v>1</v>
      </c>
      <c r="K4152" s="12">
        <v>2081.5</v>
      </c>
      <c r="L4152" s="12">
        <v>0</v>
      </c>
      <c r="M4152" s="12">
        <v>0</v>
      </c>
      <c r="N4152" s="12">
        <f t="shared" si="193"/>
        <v>2081.5</v>
      </c>
      <c r="O4152" s="11" t="s">
        <v>5</v>
      </c>
      <c r="P4152" s="13">
        <v>0</v>
      </c>
      <c r="Q4152" s="11" t="s">
        <v>6</v>
      </c>
      <c r="R4152" s="13">
        <v>0</v>
      </c>
      <c r="S4152" s="13">
        <v>0</v>
      </c>
      <c r="T4152" s="11" t="s">
        <v>7</v>
      </c>
      <c r="U4152" s="11" t="s">
        <v>8</v>
      </c>
      <c r="V4152" s="15">
        <v>0</v>
      </c>
      <c r="W4152" s="13">
        <v>0</v>
      </c>
      <c r="X4152" s="15">
        <v>0</v>
      </c>
      <c r="Y4152" s="15">
        <v>0</v>
      </c>
      <c r="Z4152" s="13">
        <v>0</v>
      </c>
      <c r="AA4152" s="15">
        <v>0</v>
      </c>
      <c r="AB4152" s="13">
        <v>0</v>
      </c>
      <c r="AC4152" s="15">
        <v>0</v>
      </c>
      <c r="AD4152" s="13">
        <v>0</v>
      </c>
      <c r="AE4152" s="15">
        <v>0</v>
      </c>
      <c r="AF4152" s="13">
        <v>0</v>
      </c>
      <c r="AG4152" s="15">
        <v>0</v>
      </c>
      <c r="AH4152" s="13">
        <v>0</v>
      </c>
      <c r="AI4152" s="15">
        <v>0</v>
      </c>
      <c r="AJ4152" s="11" t="s">
        <v>17</v>
      </c>
      <c r="AK4152" s="11" t="s">
        <v>1398</v>
      </c>
      <c r="AL4152" s="22">
        <f t="shared" si="192"/>
        <v>2260</v>
      </c>
      <c r="AM4152" s="11" t="str">
        <f>VLOOKUP(O4152,Sheet2!$D$6:$E$14,2,FALSE)</f>
        <v>Spare parts</v>
      </c>
      <c r="AN4152" s="11" t="str">
        <f>VLOOKUP(F4152,Sheet2!$E$10:$F$13,2,FALSE)</f>
        <v>SPM</v>
      </c>
      <c r="AO4152" s="35" t="s">
        <v>14668</v>
      </c>
      <c r="AP4152">
        <f>MATCH(AN4152,Sheet2!$F$5:$F$18,0)</f>
        <v>6</v>
      </c>
      <c r="AQ4152">
        <f>MATCH(AO4152,Sheet2!$F$5:$K$5,0)</f>
        <v>6</v>
      </c>
      <c r="AR4152" s="33">
        <f>INDEX(Sheet2!$F$5:$K$18,OPaL!AP4152,OPaL!AQ4152)</f>
        <v>0.15</v>
      </c>
      <c r="AS4152" s="1">
        <f t="shared" si="194"/>
        <v>1769.2749999999999</v>
      </c>
    </row>
    <row r="4153" spans="1:45" x14ac:dyDescent="0.2">
      <c r="A4153" s="11" t="s">
        <v>9182</v>
      </c>
      <c r="B4153" s="11" t="s">
        <v>9183</v>
      </c>
      <c r="C4153" s="11" t="s">
        <v>11493</v>
      </c>
      <c r="D4153" s="21">
        <v>44649</v>
      </c>
      <c r="E4153" s="21" t="s">
        <v>9752</v>
      </c>
      <c r="F4153" s="21" t="s">
        <v>14659</v>
      </c>
      <c r="G4153" s="11" t="s">
        <v>2</v>
      </c>
      <c r="H4153" s="11" t="s">
        <v>350</v>
      </c>
      <c r="I4153" s="11" t="s">
        <v>4</v>
      </c>
      <c r="J4153" s="13">
        <v>1</v>
      </c>
      <c r="K4153" s="12">
        <v>2080.44</v>
      </c>
      <c r="L4153" s="12">
        <v>0</v>
      </c>
      <c r="M4153" s="12">
        <v>0</v>
      </c>
      <c r="N4153" s="12">
        <f t="shared" si="193"/>
        <v>2080.44</v>
      </c>
      <c r="O4153" s="11" t="s">
        <v>8227</v>
      </c>
      <c r="P4153" s="13">
        <v>0</v>
      </c>
      <c r="Q4153" s="11" t="s">
        <v>6</v>
      </c>
      <c r="R4153" s="13">
        <v>0</v>
      </c>
      <c r="S4153" s="13">
        <v>0</v>
      </c>
      <c r="T4153" s="11" t="s">
        <v>7</v>
      </c>
      <c r="U4153" s="11" t="s">
        <v>8</v>
      </c>
      <c r="V4153" s="15">
        <v>0</v>
      </c>
      <c r="W4153" s="13">
        <v>0</v>
      </c>
      <c r="X4153" s="15">
        <v>0</v>
      </c>
      <c r="Y4153" s="15">
        <v>0</v>
      </c>
      <c r="Z4153" s="13">
        <v>0</v>
      </c>
      <c r="AA4153" s="15">
        <v>0</v>
      </c>
      <c r="AB4153" s="13">
        <v>0</v>
      </c>
      <c r="AC4153" s="15">
        <v>0</v>
      </c>
      <c r="AD4153" s="13">
        <v>0</v>
      </c>
      <c r="AE4153" s="15">
        <v>0</v>
      </c>
      <c r="AF4153" s="13">
        <v>0</v>
      </c>
      <c r="AG4153" s="15">
        <v>0</v>
      </c>
      <c r="AH4153" s="13">
        <v>0</v>
      </c>
      <c r="AI4153" s="15">
        <v>0</v>
      </c>
      <c r="AJ4153" s="11" t="s">
        <v>352</v>
      </c>
      <c r="AK4153" s="11" t="s">
        <v>8228</v>
      </c>
      <c r="AL4153" s="22">
        <f t="shared" si="192"/>
        <v>643</v>
      </c>
      <c r="AM4153" s="11" t="str">
        <f>VLOOKUP(O4153,Sheet2!$D$6:$E$14,2,FALSE)</f>
        <v>Consumables</v>
      </c>
      <c r="AN4153" s="11" t="str">
        <f>VLOOKUP(F4153,Sheet2!$E$15:$F$18,2,FALSE)</f>
        <v>CM</v>
      </c>
      <c r="AO4153" s="35" t="s">
        <v>14668</v>
      </c>
      <c r="AP4153">
        <f>MATCH(AN4153,Sheet2!$F$5:$F$18,0)</f>
        <v>13</v>
      </c>
      <c r="AQ4153">
        <f>MATCH(AO4153,Sheet2!$F$5:$K$5,0)</f>
        <v>6</v>
      </c>
      <c r="AR4153" s="33">
        <f>INDEX(Sheet2!$F$5:$K$18,OPaL!AP4153,OPaL!AQ4153)</f>
        <v>0.2</v>
      </c>
      <c r="AS4153" s="1">
        <f t="shared" si="194"/>
        <v>1664.3520000000001</v>
      </c>
    </row>
    <row r="4154" spans="1:45" x14ac:dyDescent="0.2">
      <c r="A4154" s="11" t="s">
        <v>8816</v>
      </c>
      <c r="B4154" s="11" t="s">
        <v>8817</v>
      </c>
      <c r="C4154" s="11" t="s">
        <v>13658</v>
      </c>
      <c r="D4154" s="21">
        <v>44740</v>
      </c>
      <c r="E4154" s="21" t="s">
        <v>9783</v>
      </c>
      <c r="F4154" s="21" t="s">
        <v>14659</v>
      </c>
      <c r="G4154" s="11" t="s">
        <v>2</v>
      </c>
      <c r="H4154" s="11" t="s">
        <v>350</v>
      </c>
      <c r="I4154" s="11" t="s">
        <v>4</v>
      </c>
      <c r="J4154" s="13">
        <v>1</v>
      </c>
      <c r="K4154" s="12">
        <v>2080</v>
      </c>
      <c r="L4154" s="12">
        <v>0</v>
      </c>
      <c r="M4154" s="12">
        <v>0</v>
      </c>
      <c r="N4154" s="12">
        <f t="shared" si="193"/>
        <v>2080</v>
      </c>
      <c r="O4154" s="11" t="s">
        <v>8227</v>
      </c>
      <c r="P4154" s="13">
        <v>0</v>
      </c>
      <c r="Q4154" s="11" t="s">
        <v>6</v>
      </c>
      <c r="R4154" s="13">
        <v>0</v>
      </c>
      <c r="S4154" s="13">
        <v>0</v>
      </c>
      <c r="T4154" s="11" t="s">
        <v>7</v>
      </c>
      <c r="U4154" s="11" t="s">
        <v>8</v>
      </c>
      <c r="V4154" s="15">
        <v>0</v>
      </c>
      <c r="W4154" s="13">
        <v>0</v>
      </c>
      <c r="X4154" s="15">
        <v>0</v>
      </c>
      <c r="Y4154" s="15">
        <v>0</v>
      </c>
      <c r="Z4154" s="13">
        <v>0</v>
      </c>
      <c r="AA4154" s="15">
        <v>0</v>
      </c>
      <c r="AB4154" s="13">
        <v>0</v>
      </c>
      <c r="AC4154" s="15">
        <v>0</v>
      </c>
      <c r="AD4154" s="13">
        <v>0</v>
      </c>
      <c r="AE4154" s="15">
        <v>0</v>
      </c>
      <c r="AF4154" s="13">
        <v>0</v>
      </c>
      <c r="AG4154" s="15">
        <v>0</v>
      </c>
      <c r="AH4154" s="13">
        <v>0</v>
      </c>
      <c r="AI4154" s="15">
        <v>0</v>
      </c>
      <c r="AJ4154" s="11" t="s">
        <v>352</v>
      </c>
      <c r="AK4154" s="11" t="s">
        <v>8228</v>
      </c>
      <c r="AL4154" s="22">
        <f t="shared" si="192"/>
        <v>552</v>
      </c>
      <c r="AM4154" s="11" t="str">
        <f>VLOOKUP(O4154,Sheet2!$D$6:$E$14,2,FALSE)</f>
        <v>Consumables</v>
      </c>
      <c r="AN4154" s="11" t="str">
        <f>VLOOKUP(F4154,Sheet2!$E$15:$F$18,2,FALSE)</f>
        <v>CM</v>
      </c>
      <c r="AO4154" s="35" t="s">
        <v>14668</v>
      </c>
      <c r="AP4154">
        <f>MATCH(AN4154,Sheet2!$F$5:$F$18,0)</f>
        <v>13</v>
      </c>
      <c r="AQ4154">
        <f>MATCH(AO4154,Sheet2!$F$5:$K$5,0)</f>
        <v>6</v>
      </c>
      <c r="AR4154" s="33">
        <f>INDEX(Sheet2!$F$5:$K$18,OPaL!AP4154,OPaL!AQ4154)</f>
        <v>0.2</v>
      </c>
      <c r="AS4154" s="1">
        <f t="shared" si="194"/>
        <v>1664</v>
      </c>
    </row>
    <row r="4155" spans="1:45" x14ac:dyDescent="0.2">
      <c r="A4155" s="11" t="s">
        <v>2625</v>
      </c>
      <c r="B4155" s="11" t="s">
        <v>2626</v>
      </c>
      <c r="C4155" s="11" t="s">
        <v>13659</v>
      </c>
      <c r="D4155" s="21">
        <v>44424</v>
      </c>
      <c r="E4155" s="21" t="s">
        <v>9697</v>
      </c>
      <c r="F4155" s="21" t="s">
        <v>14659</v>
      </c>
      <c r="G4155" s="11" t="s">
        <v>2</v>
      </c>
      <c r="H4155" s="11" t="s">
        <v>3</v>
      </c>
      <c r="I4155" s="11" t="s">
        <v>4</v>
      </c>
      <c r="J4155" s="12">
        <v>5</v>
      </c>
      <c r="K4155" s="12">
        <v>2079.77</v>
      </c>
      <c r="L4155" s="12">
        <v>0</v>
      </c>
      <c r="M4155" s="12">
        <v>0</v>
      </c>
      <c r="N4155" s="12">
        <f t="shared" si="193"/>
        <v>2079.77</v>
      </c>
      <c r="O4155" s="11" t="s">
        <v>5</v>
      </c>
      <c r="P4155" s="13">
        <v>0</v>
      </c>
      <c r="Q4155" s="11" t="s">
        <v>6</v>
      </c>
      <c r="R4155" s="13">
        <v>0</v>
      </c>
      <c r="S4155" s="13">
        <v>0</v>
      </c>
      <c r="T4155" s="11" t="s">
        <v>7</v>
      </c>
      <c r="U4155" s="11" t="s">
        <v>8</v>
      </c>
      <c r="V4155" s="15">
        <v>0</v>
      </c>
      <c r="W4155" s="13">
        <v>0</v>
      </c>
      <c r="X4155" s="15">
        <v>0</v>
      </c>
      <c r="Y4155" s="15">
        <v>0</v>
      </c>
      <c r="Z4155" s="13">
        <v>0</v>
      </c>
      <c r="AA4155" s="15">
        <v>0</v>
      </c>
      <c r="AB4155" s="13">
        <v>0</v>
      </c>
      <c r="AC4155" s="15">
        <v>0</v>
      </c>
      <c r="AD4155" s="13">
        <v>0</v>
      </c>
      <c r="AE4155" s="15">
        <v>0</v>
      </c>
      <c r="AF4155" s="13">
        <v>0</v>
      </c>
      <c r="AG4155" s="15">
        <v>0</v>
      </c>
      <c r="AH4155" s="13">
        <v>0</v>
      </c>
      <c r="AI4155" s="15">
        <v>0</v>
      </c>
      <c r="AJ4155" s="11" t="s">
        <v>9</v>
      </c>
      <c r="AK4155" s="11" t="s">
        <v>13</v>
      </c>
      <c r="AL4155" s="22">
        <f t="shared" si="192"/>
        <v>868</v>
      </c>
      <c r="AM4155" s="11" t="str">
        <f>VLOOKUP(O4155,Sheet2!$D$6:$E$14,2,FALSE)</f>
        <v>Spare parts</v>
      </c>
      <c r="AN4155" s="11" t="str">
        <f>VLOOKUP(F4155,Sheet2!$E$10:$F$13,2,FALSE)</f>
        <v>SPM</v>
      </c>
      <c r="AO4155" s="35" t="s">
        <v>14668</v>
      </c>
      <c r="AP4155">
        <f>MATCH(AN4155,Sheet2!$F$5:$F$18,0)</f>
        <v>6</v>
      </c>
      <c r="AQ4155">
        <f>MATCH(AO4155,Sheet2!$F$5:$K$5,0)</f>
        <v>6</v>
      </c>
      <c r="AR4155" s="33">
        <f>INDEX(Sheet2!$F$5:$K$18,OPaL!AP4155,OPaL!AQ4155)</f>
        <v>0.15</v>
      </c>
      <c r="AS4155" s="1">
        <f t="shared" si="194"/>
        <v>1767.8045</v>
      </c>
    </row>
    <row r="4156" spans="1:45" x14ac:dyDescent="0.2">
      <c r="A4156" s="11" t="s">
        <v>110</v>
      </c>
      <c r="B4156" s="11" t="s">
        <v>111</v>
      </c>
      <c r="C4156" s="11" t="s">
        <v>13660</v>
      </c>
      <c r="D4156" s="21">
        <v>43817</v>
      </c>
      <c r="E4156" s="21" t="s">
        <v>9697</v>
      </c>
      <c r="F4156" s="21" t="s">
        <v>14659</v>
      </c>
      <c r="G4156" s="11" t="s">
        <v>2</v>
      </c>
      <c r="H4156" s="11" t="s">
        <v>3</v>
      </c>
      <c r="I4156" s="11" t="s">
        <v>4</v>
      </c>
      <c r="J4156" s="13">
        <v>2</v>
      </c>
      <c r="K4156" s="12">
        <v>2079.04</v>
      </c>
      <c r="L4156" s="12">
        <v>0</v>
      </c>
      <c r="M4156" s="12">
        <v>0</v>
      </c>
      <c r="N4156" s="12">
        <f t="shared" si="193"/>
        <v>2079.04</v>
      </c>
      <c r="O4156" s="11" t="s">
        <v>5</v>
      </c>
      <c r="P4156" s="13">
        <v>0</v>
      </c>
      <c r="Q4156" s="11" t="s">
        <v>6</v>
      </c>
      <c r="R4156" s="13">
        <v>0</v>
      </c>
      <c r="S4156" s="13">
        <v>0</v>
      </c>
      <c r="T4156" s="11" t="s">
        <v>7</v>
      </c>
      <c r="U4156" s="11" t="s">
        <v>8</v>
      </c>
      <c r="V4156" s="15">
        <v>0</v>
      </c>
      <c r="W4156" s="13">
        <v>0</v>
      </c>
      <c r="X4156" s="15">
        <v>0</v>
      </c>
      <c r="Y4156" s="15">
        <v>0</v>
      </c>
      <c r="Z4156" s="13">
        <v>0</v>
      </c>
      <c r="AA4156" s="15">
        <v>0</v>
      </c>
      <c r="AB4156" s="13">
        <v>0</v>
      </c>
      <c r="AC4156" s="15">
        <v>0</v>
      </c>
      <c r="AD4156" s="13">
        <v>0</v>
      </c>
      <c r="AE4156" s="15">
        <v>0</v>
      </c>
      <c r="AF4156" s="13">
        <v>0</v>
      </c>
      <c r="AG4156" s="15">
        <v>0</v>
      </c>
      <c r="AH4156" s="13">
        <v>0</v>
      </c>
      <c r="AI4156" s="15">
        <v>0</v>
      </c>
      <c r="AJ4156" s="11" t="s">
        <v>9</v>
      </c>
      <c r="AK4156" s="11" t="s">
        <v>13</v>
      </c>
      <c r="AL4156" s="22">
        <f t="shared" si="192"/>
        <v>1475</v>
      </c>
      <c r="AM4156" s="11" t="str">
        <f>VLOOKUP(O4156,Sheet2!$D$6:$E$14,2,FALSE)</f>
        <v>Spare parts</v>
      </c>
      <c r="AN4156" s="11" t="str">
        <f>VLOOKUP(F4156,Sheet2!$E$10:$F$13,2,FALSE)</f>
        <v>SPM</v>
      </c>
      <c r="AO4156" s="35" t="s">
        <v>14668</v>
      </c>
      <c r="AP4156">
        <f>MATCH(AN4156,Sheet2!$F$5:$F$18,0)</f>
        <v>6</v>
      </c>
      <c r="AQ4156">
        <f>MATCH(AO4156,Sheet2!$F$5:$K$5,0)</f>
        <v>6</v>
      </c>
      <c r="AR4156" s="33">
        <f>INDEX(Sheet2!$F$5:$K$18,OPaL!AP4156,OPaL!AQ4156)</f>
        <v>0.15</v>
      </c>
      <c r="AS4156" s="1">
        <f t="shared" si="194"/>
        <v>1767.184</v>
      </c>
    </row>
    <row r="4157" spans="1:45" x14ac:dyDescent="0.2">
      <c r="A4157" s="11" t="s">
        <v>2647</v>
      </c>
      <c r="B4157" s="11" t="s">
        <v>2648</v>
      </c>
      <c r="C4157" s="11" t="s">
        <v>13661</v>
      </c>
      <c r="D4157" s="21">
        <v>44424</v>
      </c>
      <c r="E4157" s="21" t="s">
        <v>9697</v>
      </c>
      <c r="F4157" s="21" t="s">
        <v>14659</v>
      </c>
      <c r="G4157" s="11" t="s">
        <v>2</v>
      </c>
      <c r="H4157" s="11" t="s">
        <v>3</v>
      </c>
      <c r="I4157" s="11" t="s">
        <v>4</v>
      </c>
      <c r="J4157" s="12">
        <v>4</v>
      </c>
      <c r="K4157" s="12">
        <v>2069.69</v>
      </c>
      <c r="L4157" s="12">
        <v>0</v>
      </c>
      <c r="M4157" s="12">
        <v>0</v>
      </c>
      <c r="N4157" s="12">
        <f t="shared" si="193"/>
        <v>2069.69</v>
      </c>
      <c r="O4157" s="11" t="s">
        <v>5</v>
      </c>
      <c r="P4157" s="13">
        <v>0</v>
      </c>
      <c r="Q4157" s="11" t="s">
        <v>6</v>
      </c>
      <c r="R4157" s="13">
        <v>0</v>
      </c>
      <c r="S4157" s="13">
        <v>0</v>
      </c>
      <c r="T4157" s="11" t="s">
        <v>7</v>
      </c>
      <c r="U4157" s="11" t="s">
        <v>8</v>
      </c>
      <c r="V4157" s="15">
        <v>0</v>
      </c>
      <c r="W4157" s="13">
        <v>0</v>
      </c>
      <c r="X4157" s="15">
        <v>0</v>
      </c>
      <c r="Y4157" s="15">
        <v>0</v>
      </c>
      <c r="Z4157" s="13">
        <v>0</v>
      </c>
      <c r="AA4157" s="15">
        <v>0</v>
      </c>
      <c r="AB4157" s="13">
        <v>0</v>
      </c>
      <c r="AC4157" s="15">
        <v>0</v>
      </c>
      <c r="AD4157" s="13">
        <v>0</v>
      </c>
      <c r="AE4157" s="15">
        <v>0</v>
      </c>
      <c r="AF4157" s="13">
        <v>0</v>
      </c>
      <c r="AG4157" s="15">
        <v>0</v>
      </c>
      <c r="AH4157" s="13">
        <v>0</v>
      </c>
      <c r="AI4157" s="15">
        <v>0</v>
      </c>
      <c r="AJ4157" s="11" t="s">
        <v>9</v>
      </c>
      <c r="AK4157" s="11" t="s">
        <v>13</v>
      </c>
      <c r="AL4157" s="22">
        <f t="shared" si="192"/>
        <v>868</v>
      </c>
      <c r="AM4157" s="11" t="str">
        <f>VLOOKUP(O4157,Sheet2!$D$6:$E$14,2,FALSE)</f>
        <v>Spare parts</v>
      </c>
      <c r="AN4157" s="11" t="str">
        <f>VLOOKUP(F4157,Sheet2!$E$10:$F$13,2,FALSE)</f>
        <v>SPM</v>
      </c>
      <c r="AO4157" s="35" t="s">
        <v>14668</v>
      </c>
      <c r="AP4157">
        <f>MATCH(AN4157,Sheet2!$F$5:$F$18,0)</f>
        <v>6</v>
      </c>
      <c r="AQ4157">
        <f>MATCH(AO4157,Sheet2!$F$5:$K$5,0)</f>
        <v>6</v>
      </c>
      <c r="AR4157" s="33">
        <f>INDEX(Sheet2!$F$5:$K$18,OPaL!AP4157,OPaL!AQ4157)</f>
        <v>0.15</v>
      </c>
      <c r="AS4157" s="1">
        <f t="shared" si="194"/>
        <v>1759.2365</v>
      </c>
    </row>
    <row r="4158" spans="1:45" x14ac:dyDescent="0.2">
      <c r="A4158" s="11" t="s">
        <v>6181</v>
      </c>
      <c r="B4158" s="11" t="s">
        <v>6182</v>
      </c>
      <c r="C4158" s="11" t="s">
        <v>13662</v>
      </c>
      <c r="D4158" s="21">
        <v>42973</v>
      </c>
      <c r="E4158" s="21" t="s">
        <v>9697</v>
      </c>
      <c r="F4158" s="21" t="s">
        <v>14659</v>
      </c>
      <c r="G4158" s="11" t="s">
        <v>2</v>
      </c>
      <c r="H4158" s="11" t="s">
        <v>16</v>
      </c>
      <c r="I4158" s="11" t="s">
        <v>4</v>
      </c>
      <c r="J4158" s="13">
        <v>3</v>
      </c>
      <c r="K4158" s="12">
        <v>2066.34</v>
      </c>
      <c r="L4158" s="12">
        <v>0</v>
      </c>
      <c r="M4158" s="12">
        <v>0</v>
      </c>
      <c r="N4158" s="12">
        <f t="shared" si="193"/>
        <v>2066.34</v>
      </c>
      <c r="O4158" s="11" t="s">
        <v>5</v>
      </c>
      <c r="P4158" s="13">
        <v>0</v>
      </c>
      <c r="Q4158" s="11" t="s">
        <v>6</v>
      </c>
      <c r="R4158" s="13">
        <v>0</v>
      </c>
      <c r="S4158" s="13">
        <v>0</v>
      </c>
      <c r="T4158" s="11" t="s">
        <v>7</v>
      </c>
      <c r="U4158" s="11" t="s">
        <v>8</v>
      </c>
      <c r="V4158" s="15">
        <v>0</v>
      </c>
      <c r="W4158" s="13">
        <v>0</v>
      </c>
      <c r="X4158" s="15">
        <v>0</v>
      </c>
      <c r="Y4158" s="15">
        <v>0</v>
      </c>
      <c r="Z4158" s="13">
        <v>0</v>
      </c>
      <c r="AA4158" s="15">
        <v>0</v>
      </c>
      <c r="AB4158" s="13">
        <v>0</v>
      </c>
      <c r="AC4158" s="15">
        <v>0</v>
      </c>
      <c r="AD4158" s="13">
        <v>0</v>
      </c>
      <c r="AE4158" s="15">
        <v>0</v>
      </c>
      <c r="AF4158" s="13">
        <v>0</v>
      </c>
      <c r="AG4158" s="15">
        <v>0</v>
      </c>
      <c r="AH4158" s="13">
        <v>0</v>
      </c>
      <c r="AI4158" s="15">
        <v>0</v>
      </c>
      <c r="AJ4158" s="11" t="s">
        <v>17</v>
      </c>
      <c r="AK4158" s="11" t="s">
        <v>13</v>
      </c>
      <c r="AL4158" s="22">
        <f t="shared" si="192"/>
        <v>2319</v>
      </c>
      <c r="AM4158" s="11" t="str">
        <f>VLOOKUP(O4158,Sheet2!$D$6:$E$14,2,FALSE)</f>
        <v>Spare parts</v>
      </c>
      <c r="AN4158" s="11" t="str">
        <f>VLOOKUP(F4158,Sheet2!$E$10:$F$13,2,FALSE)</f>
        <v>SPM</v>
      </c>
      <c r="AO4158" s="35" t="s">
        <v>14668</v>
      </c>
      <c r="AP4158">
        <f>MATCH(AN4158,Sheet2!$F$5:$F$18,0)</f>
        <v>6</v>
      </c>
      <c r="AQ4158">
        <f>MATCH(AO4158,Sheet2!$F$5:$K$5,0)</f>
        <v>6</v>
      </c>
      <c r="AR4158" s="33">
        <f>INDEX(Sheet2!$F$5:$K$18,OPaL!AP4158,OPaL!AQ4158)</f>
        <v>0.15</v>
      </c>
      <c r="AS4158" s="1">
        <f t="shared" si="194"/>
        <v>1756.3890000000001</v>
      </c>
    </row>
    <row r="4159" spans="1:45" x14ac:dyDescent="0.2">
      <c r="A4159" s="11" t="s">
        <v>481</v>
      </c>
      <c r="B4159" s="11" t="s">
        <v>482</v>
      </c>
      <c r="C4159" s="11" t="s">
        <v>12835</v>
      </c>
      <c r="D4159" s="21">
        <v>45174</v>
      </c>
      <c r="E4159" s="21" t="s">
        <v>9697</v>
      </c>
      <c r="F4159" s="21" t="s">
        <v>14659</v>
      </c>
      <c r="G4159" s="11" t="s">
        <v>2</v>
      </c>
      <c r="H4159" s="11" t="s">
        <v>350</v>
      </c>
      <c r="I4159" s="11" t="s">
        <v>4</v>
      </c>
      <c r="J4159" s="13">
        <v>1</v>
      </c>
      <c r="K4159" s="12">
        <v>2062.4299999999998</v>
      </c>
      <c r="L4159" s="12">
        <v>0</v>
      </c>
      <c r="M4159" s="12">
        <v>0</v>
      </c>
      <c r="N4159" s="12">
        <f t="shared" si="193"/>
        <v>2062.4299999999998</v>
      </c>
      <c r="O4159" s="11" t="s">
        <v>5</v>
      </c>
      <c r="P4159" s="13">
        <v>0</v>
      </c>
      <c r="Q4159" s="11" t="s">
        <v>6</v>
      </c>
      <c r="R4159" s="13">
        <v>0</v>
      </c>
      <c r="S4159" s="13">
        <v>0</v>
      </c>
      <c r="T4159" s="11" t="s">
        <v>7</v>
      </c>
      <c r="U4159" s="11" t="s">
        <v>8</v>
      </c>
      <c r="V4159" s="15">
        <v>0</v>
      </c>
      <c r="W4159" s="13">
        <v>0</v>
      </c>
      <c r="X4159" s="15">
        <v>0</v>
      </c>
      <c r="Y4159" s="15">
        <v>0</v>
      </c>
      <c r="Z4159" s="13">
        <v>0</v>
      </c>
      <c r="AA4159" s="15">
        <v>0</v>
      </c>
      <c r="AB4159" s="13">
        <v>0</v>
      </c>
      <c r="AC4159" s="15">
        <v>0</v>
      </c>
      <c r="AD4159" s="13">
        <v>0</v>
      </c>
      <c r="AE4159" s="15">
        <v>0</v>
      </c>
      <c r="AF4159" s="13">
        <v>0</v>
      </c>
      <c r="AG4159" s="15">
        <v>0</v>
      </c>
      <c r="AH4159" s="13">
        <v>0</v>
      </c>
      <c r="AI4159" s="15">
        <v>0</v>
      </c>
      <c r="AJ4159" s="11" t="s">
        <v>352</v>
      </c>
      <c r="AK4159" s="11" t="s">
        <v>13</v>
      </c>
      <c r="AL4159" s="22">
        <f t="shared" si="192"/>
        <v>118</v>
      </c>
      <c r="AM4159" s="11" t="str">
        <f>VLOOKUP(O4159,Sheet2!$D$6:$E$14,2,FALSE)</f>
        <v>Spare parts</v>
      </c>
      <c r="AN4159" s="11" t="str">
        <f>VLOOKUP(F4159,Sheet2!$E$10:$F$13,2,FALSE)</f>
        <v>SPM</v>
      </c>
      <c r="AO4159" s="35" t="s">
        <v>14665</v>
      </c>
      <c r="AP4159">
        <f>MATCH(AN4159,Sheet2!$F$5:$F$18,0)</f>
        <v>6</v>
      </c>
      <c r="AQ4159">
        <f>MATCH(AO4159,Sheet2!$F$5:$K$5,0)</f>
        <v>3</v>
      </c>
      <c r="AR4159" s="33">
        <f>INDEX(Sheet2!$F$5:$K$18,OPaL!AP4159,OPaL!AQ4159)</f>
        <v>0</v>
      </c>
      <c r="AS4159" s="1">
        <f t="shared" si="194"/>
        <v>2062.4299999999998</v>
      </c>
    </row>
    <row r="4160" spans="1:45" x14ac:dyDescent="0.2">
      <c r="A4160" s="11" t="s">
        <v>839</v>
      </c>
      <c r="B4160" s="11" t="s">
        <v>840</v>
      </c>
      <c r="C4160" s="11" t="s">
        <v>13663</v>
      </c>
      <c r="D4160" s="21">
        <v>44644</v>
      </c>
      <c r="E4160" s="21" t="s">
        <v>9697</v>
      </c>
      <c r="F4160" s="21" t="s">
        <v>14659</v>
      </c>
      <c r="G4160" s="11" t="s">
        <v>2</v>
      </c>
      <c r="H4160" s="11" t="s">
        <v>16</v>
      </c>
      <c r="I4160" s="11" t="s">
        <v>4</v>
      </c>
      <c r="J4160" s="13">
        <v>1</v>
      </c>
      <c r="K4160" s="12">
        <v>2057.2600000000002</v>
      </c>
      <c r="L4160" s="12">
        <v>0</v>
      </c>
      <c r="M4160" s="12">
        <v>0</v>
      </c>
      <c r="N4160" s="12">
        <f t="shared" si="193"/>
        <v>2057.2600000000002</v>
      </c>
      <c r="O4160" s="11" t="s">
        <v>5</v>
      </c>
      <c r="P4160" s="13">
        <v>0</v>
      </c>
      <c r="Q4160" s="11" t="s">
        <v>6</v>
      </c>
      <c r="R4160" s="13">
        <v>0</v>
      </c>
      <c r="S4160" s="13">
        <v>0</v>
      </c>
      <c r="T4160" s="11" t="s">
        <v>7</v>
      </c>
      <c r="U4160" s="11" t="s">
        <v>8</v>
      </c>
      <c r="V4160" s="15">
        <v>0</v>
      </c>
      <c r="W4160" s="13">
        <v>0</v>
      </c>
      <c r="X4160" s="15">
        <v>0</v>
      </c>
      <c r="Y4160" s="15">
        <v>0</v>
      </c>
      <c r="Z4160" s="13">
        <v>0</v>
      </c>
      <c r="AA4160" s="15">
        <v>0</v>
      </c>
      <c r="AB4160" s="13">
        <v>0</v>
      </c>
      <c r="AC4160" s="15">
        <v>0</v>
      </c>
      <c r="AD4160" s="13">
        <v>0</v>
      </c>
      <c r="AE4160" s="15">
        <v>0</v>
      </c>
      <c r="AF4160" s="13">
        <v>0</v>
      </c>
      <c r="AG4160" s="15">
        <v>0</v>
      </c>
      <c r="AH4160" s="13">
        <v>0</v>
      </c>
      <c r="AI4160" s="15">
        <v>0</v>
      </c>
      <c r="AJ4160" s="11" t="s">
        <v>17</v>
      </c>
      <c r="AK4160" s="11" t="s">
        <v>13</v>
      </c>
      <c r="AL4160" s="22">
        <f t="shared" si="192"/>
        <v>648</v>
      </c>
      <c r="AM4160" s="11" t="str">
        <f>VLOOKUP(O4160,Sheet2!$D$6:$E$14,2,FALSE)</f>
        <v>Spare parts</v>
      </c>
      <c r="AN4160" s="11" t="str">
        <f>VLOOKUP(F4160,Sheet2!$E$10:$F$13,2,FALSE)</f>
        <v>SPM</v>
      </c>
      <c r="AO4160" s="35" t="s">
        <v>14668</v>
      </c>
      <c r="AP4160">
        <f>MATCH(AN4160,Sheet2!$F$5:$F$18,0)</f>
        <v>6</v>
      </c>
      <c r="AQ4160">
        <f>MATCH(AO4160,Sheet2!$F$5:$K$5,0)</f>
        <v>6</v>
      </c>
      <c r="AR4160" s="33">
        <f>INDEX(Sheet2!$F$5:$K$18,OPaL!AP4160,OPaL!AQ4160)</f>
        <v>0.15</v>
      </c>
      <c r="AS4160" s="1">
        <f t="shared" si="194"/>
        <v>1748.671</v>
      </c>
    </row>
    <row r="4161" spans="1:45" x14ac:dyDescent="0.2">
      <c r="A4161" s="11" t="s">
        <v>7129</v>
      </c>
      <c r="B4161" s="11" t="s">
        <v>7130</v>
      </c>
      <c r="C4161" s="11" t="s">
        <v>13664</v>
      </c>
      <c r="D4161" s="21">
        <v>42916</v>
      </c>
      <c r="E4161" s="21" t="s">
        <v>9697</v>
      </c>
      <c r="F4161" s="21" t="s">
        <v>14659</v>
      </c>
      <c r="G4161" s="11" t="s">
        <v>2</v>
      </c>
      <c r="H4161" s="11" t="s">
        <v>16</v>
      </c>
      <c r="I4161" s="11" t="s">
        <v>4</v>
      </c>
      <c r="J4161" s="12">
        <v>9</v>
      </c>
      <c r="K4161" s="12">
        <v>2056.25</v>
      </c>
      <c r="L4161" s="12">
        <v>0</v>
      </c>
      <c r="M4161" s="12">
        <v>0</v>
      </c>
      <c r="N4161" s="12">
        <f t="shared" si="193"/>
        <v>2056.25</v>
      </c>
      <c r="O4161" s="11" t="s">
        <v>5</v>
      </c>
      <c r="P4161" s="13">
        <v>0</v>
      </c>
      <c r="Q4161" s="11" t="s">
        <v>6</v>
      </c>
      <c r="R4161" s="13">
        <v>0</v>
      </c>
      <c r="S4161" s="13">
        <v>0</v>
      </c>
      <c r="T4161" s="11" t="s">
        <v>7</v>
      </c>
      <c r="U4161" s="11" t="s">
        <v>8</v>
      </c>
      <c r="V4161" s="15">
        <v>0</v>
      </c>
      <c r="W4161" s="13">
        <v>0</v>
      </c>
      <c r="X4161" s="15">
        <v>0</v>
      </c>
      <c r="Y4161" s="15">
        <v>0</v>
      </c>
      <c r="Z4161" s="13">
        <v>0</v>
      </c>
      <c r="AA4161" s="15">
        <v>0</v>
      </c>
      <c r="AB4161" s="13">
        <v>0</v>
      </c>
      <c r="AC4161" s="15">
        <v>0</v>
      </c>
      <c r="AD4161" s="13">
        <v>0</v>
      </c>
      <c r="AE4161" s="15">
        <v>0</v>
      </c>
      <c r="AF4161" s="13">
        <v>0</v>
      </c>
      <c r="AG4161" s="15">
        <v>0</v>
      </c>
      <c r="AH4161" s="13">
        <v>0</v>
      </c>
      <c r="AI4161" s="15">
        <v>0</v>
      </c>
      <c r="AJ4161" s="11" t="s">
        <v>17</v>
      </c>
      <c r="AK4161" s="11" t="s">
        <v>13</v>
      </c>
      <c r="AL4161" s="22">
        <f t="shared" si="192"/>
        <v>2376</v>
      </c>
      <c r="AM4161" s="11" t="str">
        <f>VLOOKUP(O4161,Sheet2!$D$6:$E$14,2,FALSE)</f>
        <v>Spare parts</v>
      </c>
      <c r="AN4161" s="11" t="str">
        <f>VLOOKUP(F4161,Sheet2!$E$10:$F$13,2,FALSE)</f>
        <v>SPM</v>
      </c>
      <c r="AO4161" s="35" t="s">
        <v>14668</v>
      </c>
      <c r="AP4161">
        <f>MATCH(AN4161,Sheet2!$F$5:$F$18,0)</f>
        <v>6</v>
      </c>
      <c r="AQ4161">
        <f>MATCH(AO4161,Sheet2!$F$5:$K$5,0)</f>
        <v>6</v>
      </c>
      <c r="AR4161" s="33">
        <f>INDEX(Sheet2!$F$5:$K$18,OPaL!AP4161,OPaL!AQ4161)</f>
        <v>0.15</v>
      </c>
      <c r="AS4161" s="1">
        <f t="shared" si="194"/>
        <v>1747.8125</v>
      </c>
    </row>
    <row r="4162" spans="1:45" x14ac:dyDescent="0.2">
      <c r="A4162" s="11" t="s">
        <v>6849</v>
      </c>
      <c r="B4162" s="11" t="s">
        <v>6850</v>
      </c>
      <c r="C4162" s="11" t="s">
        <v>13665</v>
      </c>
      <c r="D4162" s="21">
        <v>42916</v>
      </c>
      <c r="E4162" s="21" t="s">
        <v>9697</v>
      </c>
      <c r="F4162" s="21" t="s">
        <v>14659</v>
      </c>
      <c r="G4162" s="11" t="s">
        <v>2</v>
      </c>
      <c r="H4162" s="11" t="s">
        <v>16</v>
      </c>
      <c r="I4162" s="11" t="s">
        <v>4</v>
      </c>
      <c r="J4162" s="13">
        <v>1</v>
      </c>
      <c r="K4162" s="12">
        <v>2052.69</v>
      </c>
      <c r="L4162" s="12">
        <v>0</v>
      </c>
      <c r="M4162" s="12">
        <v>0</v>
      </c>
      <c r="N4162" s="12">
        <f t="shared" si="193"/>
        <v>2052.69</v>
      </c>
      <c r="O4162" s="11" t="s">
        <v>5</v>
      </c>
      <c r="P4162" s="13">
        <v>0</v>
      </c>
      <c r="Q4162" s="11" t="s">
        <v>6</v>
      </c>
      <c r="R4162" s="13">
        <v>0</v>
      </c>
      <c r="S4162" s="13">
        <v>0</v>
      </c>
      <c r="T4162" s="11" t="s">
        <v>7</v>
      </c>
      <c r="U4162" s="11" t="s">
        <v>8</v>
      </c>
      <c r="V4162" s="15">
        <v>0</v>
      </c>
      <c r="W4162" s="13">
        <v>0</v>
      </c>
      <c r="X4162" s="15">
        <v>0</v>
      </c>
      <c r="Y4162" s="15">
        <v>0</v>
      </c>
      <c r="Z4162" s="13">
        <v>0</v>
      </c>
      <c r="AA4162" s="15">
        <v>0</v>
      </c>
      <c r="AB4162" s="13">
        <v>0</v>
      </c>
      <c r="AC4162" s="15">
        <v>0</v>
      </c>
      <c r="AD4162" s="13">
        <v>0</v>
      </c>
      <c r="AE4162" s="15">
        <v>0</v>
      </c>
      <c r="AF4162" s="13">
        <v>0</v>
      </c>
      <c r="AG4162" s="15">
        <v>0</v>
      </c>
      <c r="AH4162" s="13">
        <v>0</v>
      </c>
      <c r="AI4162" s="15">
        <v>0</v>
      </c>
      <c r="AJ4162" s="11" t="s">
        <v>17</v>
      </c>
      <c r="AK4162" s="11" t="s">
        <v>13</v>
      </c>
      <c r="AL4162" s="22">
        <f t="shared" si="192"/>
        <v>2376</v>
      </c>
      <c r="AM4162" s="11" t="str">
        <f>VLOOKUP(O4162,Sheet2!$D$6:$E$14,2,FALSE)</f>
        <v>Spare parts</v>
      </c>
      <c r="AN4162" s="11" t="str">
        <f>VLOOKUP(F4162,Sheet2!$E$10:$F$13,2,FALSE)</f>
        <v>SPM</v>
      </c>
      <c r="AO4162" s="35" t="s">
        <v>14668</v>
      </c>
      <c r="AP4162">
        <f>MATCH(AN4162,Sheet2!$F$5:$F$18,0)</f>
        <v>6</v>
      </c>
      <c r="AQ4162">
        <f>MATCH(AO4162,Sheet2!$F$5:$K$5,0)</f>
        <v>6</v>
      </c>
      <c r="AR4162" s="33">
        <f>INDEX(Sheet2!$F$5:$K$18,OPaL!AP4162,OPaL!AQ4162)</f>
        <v>0.15</v>
      </c>
      <c r="AS4162" s="1">
        <f t="shared" si="194"/>
        <v>1744.7864999999999</v>
      </c>
    </row>
    <row r="4163" spans="1:45" x14ac:dyDescent="0.2">
      <c r="A4163" s="11" t="s">
        <v>6971</v>
      </c>
      <c r="B4163" s="11" t="s">
        <v>6972</v>
      </c>
      <c r="C4163" s="11" t="s">
        <v>13666</v>
      </c>
      <c r="D4163" s="21">
        <v>42916</v>
      </c>
      <c r="E4163" s="21" t="s">
        <v>9697</v>
      </c>
      <c r="F4163" s="21" t="s">
        <v>14659</v>
      </c>
      <c r="G4163" s="11" t="s">
        <v>2</v>
      </c>
      <c r="H4163" s="11" t="s">
        <v>16</v>
      </c>
      <c r="I4163" s="11" t="s">
        <v>4</v>
      </c>
      <c r="J4163" s="13">
        <v>1</v>
      </c>
      <c r="K4163" s="12">
        <v>2052.69</v>
      </c>
      <c r="L4163" s="12">
        <v>0</v>
      </c>
      <c r="M4163" s="12">
        <v>0</v>
      </c>
      <c r="N4163" s="12">
        <f t="shared" si="193"/>
        <v>2052.69</v>
      </c>
      <c r="O4163" s="11" t="s">
        <v>5</v>
      </c>
      <c r="P4163" s="13">
        <v>0</v>
      </c>
      <c r="Q4163" s="11" t="s">
        <v>6</v>
      </c>
      <c r="R4163" s="13">
        <v>0</v>
      </c>
      <c r="S4163" s="13">
        <v>0</v>
      </c>
      <c r="T4163" s="11" t="s">
        <v>7</v>
      </c>
      <c r="U4163" s="11" t="s">
        <v>8</v>
      </c>
      <c r="V4163" s="15">
        <v>0</v>
      </c>
      <c r="W4163" s="13">
        <v>0</v>
      </c>
      <c r="X4163" s="15">
        <v>0</v>
      </c>
      <c r="Y4163" s="15">
        <v>0</v>
      </c>
      <c r="Z4163" s="13">
        <v>0</v>
      </c>
      <c r="AA4163" s="15">
        <v>0</v>
      </c>
      <c r="AB4163" s="13">
        <v>0</v>
      </c>
      <c r="AC4163" s="15">
        <v>0</v>
      </c>
      <c r="AD4163" s="13">
        <v>0</v>
      </c>
      <c r="AE4163" s="15">
        <v>0</v>
      </c>
      <c r="AF4163" s="13">
        <v>0</v>
      </c>
      <c r="AG4163" s="15">
        <v>0</v>
      </c>
      <c r="AH4163" s="13">
        <v>0</v>
      </c>
      <c r="AI4163" s="15">
        <v>0</v>
      </c>
      <c r="AJ4163" s="11" t="s">
        <v>17</v>
      </c>
      <c r="AK4163" s="11" t="s">
        <v>13</v>
      </c>
      <c r="AL4163" s="22">
        <f t="shared" si="192"/>
        <v>2376</v>
      </c>
      <c r="AM4163" s="11" t="str">
        <f>VLOOKUP(O4163,Sheet2!$D$6:$E$14,2,FALSE)</f>
        <v>Spare parts</v>
      </c>
      <c r="AN4163" s="11" t="str">
        <f>VLOOKUP(F4163,Sheet2!$E$10:$F$13,2,FALSE)</f>
        <v>SPM</v>
      </c>
      <c r="AO4163" s="35" t="s">
        <v>14668</v>
      </c>
      <c r="AP4163">
        <f>MATCH(AN4163,Sheet2!$F$5:$F$18,0)</f>
        <v>6</v>
      </c>
      <c r="AQ4163">
        <f>MATCH(AO4163,Sheet2!$F$5:$K$5,0)</f>
        <v>6</v>
      </c>
      <c r="AR4163" s="33">
        <f>INDEX(Sheet2!$F$5:$K$18,OPaL!AP4163,OPaL!AQ4163)</f>
        <v>0.15</v>
      </c>
      <c r="AS4163" s="1">
        <f t="shared" si="194"/>
        <v>1744.7864999999999</v>
      </c>
    </row>
    <row r="4164" spans="1:45" x14ac:dyDescent="0.2">
      <c r="A4164" s="11" t="s">
        <v>6973</v>
      </c>
      <c r="B4164" s="11" t="s">
        <v>6974</v>
      </c>
      <c r="C4164" s="11" t="s">
        <v>13667</v>
      </c>
      <c r="D4164" s="21">
        <v>42916</v>
      </c>
      <c r="E4164" s="21" t="s">
        <v>9697</v>
      </c>
      <c r="F4164" s="21" t="s">
        <v>14659</v>
      </c>
      <c r="G4164" s="11" t="s">
        <v>2</v>
      </c>
      <c r="H4164" s="11" t="s">
        <v>16</v>
      </c>
      <c r="I4164" s="11" t="s">
        <v>4</v>
      </c>
      <c r="J4164" s="13">
        <v>1</v>
      </c>
      <c r="K4164" s="12">
        <v>2052.69</v>
      </c>
      <c r="L4164" s="12">
        <v>0</v>
      </c>
      <c r="M4164" s="12">
        <v>0</v>
      </c>
      <c r="N4164" s="12">
        <f t="shared" si="193"/>
        <v>2052.69</v>
      </c>
      <c r="O4164" s="11" t="s">
        <v>5</v>
      </c>
      <c r="P4164" s="13">
        <v>0</v>
      </c>
      <c r="Q4164" s="11" t="s">
        <v>6</v>
      </c>
      <c r="R4164" s="13">
        <v>0</v>
      </c>
      <c r="S4164" s="13">
        <v>0</v>
      </c>
      <c r="T4164" s="11" t="s">
        <v>7</v>
      </c>
      <c r="U4164" s="11" t="s">
        <v>8</v>
      </c>
      <c r="V4164" s="15">
        <v>0</v>
      </c>
      <c r="W4164" s="13">
        <v>0</v>
      </c>
      <c r="X4164" s="15">
        <v>0</v>
      </c>
      <c r="Y4164" s="15">
        <v>0</v>
      </c>
      <c r="Z4164" s="13">
        <v>0</v>
      </c>
      <c r="AA4164" s="15">
        <v>0</v>
      </c>
      <c r="AB4164" s="13">
        <v>0</v>
      </c>
      <c r="AC4164" s="15">
        <v>0</v>
      </c>
      <c r="AD4164" s="13">
        <v>0</v>
      </c>
      <c r="AE4164" s="15">
        <v>0</v>
      </c>
      <c r="AF4164" s="13">
        <v>0</v>
      </c>
      <c r="AG4164" s="15">
        <v>0</v>
      </c>
      <c r="AH4164" s="13">
        <v>0</v>
      </c>
      <c r="AI4164" s="15">
        <v>0</v>
      </c>
      <c r="AJ4164" s="11" t="s">
        <v>17</v>
      </c>
      <c r="AK4164" s="11" t="s">
        <v>13</v>
      </c>
      <c r="AL4164" s="22">
        <f t="shared" ref="AL4164:AL4227" si="195">$D$2-D4164</f>
        <v>2376</v>
      </c>
      <c r="AM4164" s="11" t="str">
        <f>VLOOKUP(O4164,Sheet2!$D$6:$E$14,2,FALSE)</f>
        <v>Spare parts</v>
      </c>
      <c r="AN4164" s="11" t="str">
        <f>VLOOKUP(F4164,Sheet2!$E$10:$F$13,2,FALSE)</f>
        <v>SPM</v>
      </c>
      <c r="AO4164" s="35" t="s">
        <v>14668</v>
      </c>
      <c r="AP4164">
        <f>MATCH(AN4164,Sheet2!$F$5:$F$18,0)</f>
        <v>6</v>
      </c>
      <c r="AQ4164">
        <f>MATCH(AO4164,Sheet2!$F$5:$K$5,0)</f>
        <v>6</v>
      </c>
      <c r="AR4164" s="33">
        <f>INDEX(Sheet2!$F$5:$K$18,OPaL!AP4164,OPaL!AQ4164)</f>
        <v>0.15</v>
      </c>
      <c r="AS4164" s="1">
        <f t="shared" si="194"/>
        <v>1744.7864999999999</v>
      </c>
    </row>
    <row r="4165" spans="1:45" x14ac:dyDescent="0.2">
      <c r="A4165" s="11" t="s">
        <v>4383</v>
      </c>
      <c r="B4165" s="11" t="s">
        <v>4384</v>
      </c>
      <c r="C4165" s="11" t="s">
        <v>13668</v>
      </c>
      <c r="D4165" s="21">
        <v>42416</v>
      </c>
      <c r="E4165" s="21" t="s">
        <v>9697</v>
      </c>
      <c r="F4165" s="21" t="s">
        <v>14659</v>
      </c>
      <c r="G4165" s="11" t="s">
        <v>2</v>
      </c>
      <c r="H4165" s="11" t="s">
        <v>16</v>
      </c>
      <c r="I4165" s="11" t="s">
        <v>4</v>
      </c>
      <c r="J4165" s="13">
        <v>1</v>
      </c>
      <c r="K4165" s="12">
        <v>2052</v>
      </c>
      <c r="L4165" s="12">
        <v>0</v>
      </c>
      <c r="M4165" s="12">
        <v>0</v>
      </c>
      <c r="N4165" s="12">
        <f t="shared" ref="N4165:N4228" si="196">M4165+K4165</f>
        <v>2052</v>
      </c>
      <c r="O4165" s="11" t="s">
        <v>5</v>
      </c>
      <c r="P4165" s="13">
        <v>0</v>
      </c>
      <c r="Q4165" s="11" t="s">
        <v>6</v>
      </c>
      <c r="R4165" s="13">
        <v>0</v>
      </c>
      <c r="S4165" s="13">
        <v>0</v>
      </c>
      <c r="T4165" s="11" t="s">
        <v>7</v>
      </c>
      <c r="U4165" s="11" t="s">
        <v>8</v>
      </c>
      <c r="V4165" s="15">
        <v>0</v>
      </c>
      <c r="W4165" s="13">
        <v>0</v>
      </c>
      <c r="X4165" s="15">
        <v>0</v>
      </c>
      <c r="Y4165" s="15">
        <v>0</v>
      </c>
      <c r="Z4165" s="13">
        <v>0</v>
      </c>
      <c r="AA4165" s="15">
        <v>0</v>
      </c>
      <c r="AB4165" s="13">
        <v>0</v>
      </c>
      <c r="AC4165" s="15">
        <v>0</v>
      </c>
      <c r="AD4165" s="13">
        <v>0</v>
      </c>
      <c r="AE4165" s="15">
        <v>0</v>
      </c>
      <c r="AF4165" s="13">
        <v>0</v>
      </c>
      <c r="AG4165" s="15">
        <v>0</v>
      </c>
      <c r="AH4165" s="13">
        <v>0</v>
      </c>
      <c r="AI4165" s="15">
        <v>0</v>
      </c>
      <c r="AJ4165" s="11" t="s">
        <v>17</v>
      </c>
      <c r="AK4165" s="11" t="s">
        <v>1398</v>
      </c>
      <c r="AL4165" s="22">
        <f t="shared" si="195"/>
        <v>2876</v>
      </c>
      <c r="AM4165" s="11" t="str">
        <f>VLOOKUP(O4165,Sheet2!$D$6:$E$14,2,FALSE)</f>
        <v>Spare parts</v>
      </c>
      <c r="AN4165" s="11" t="str">
        <f>VLOOKUP(F4165,Sheet2!$E$10:$F$13,2,FALSE)</f>
        <v>SPM</v>
      </c>
      <c r="AO4165" s="35" t="s">
        <v>14668</v>
      </c>
      <c r="AP4165">
        <f>MATCH(AN4165,Sheet2!$F$5:$F$18,0)</f>
        <v>6</v>
      </c>
      <c r="AQ4165">
        <f>MATCH(AO4165,Sheet2!$F$5:$K$5,0)</f>
        <v>6</v>
      </c>
      <c r="AR4165" s="33">
        <f>INDEX(Sheet2!$F$5:$K$18,OPaL!AP4165,OPaL!AQ4165)</f>
        <v>0.15</v>
      </c>
      <c r="AS4165" s="1">
        <f t="shared" ref="AS4165:AS4228" si="197">N4165*(1-AR4165)</f>
        <v>1744.2</v>
      </c>
    </row>
    <row r="4166" spans="1:45" x14ac:dyDescent="0.2">
      <c r="A4166" s="11" t="s">
        <v>507</v>
      </c>
      <c r="B4166" s="11" t="s">
        <v>508</v>
      </c>
      <c r="C4166" s="11" t="s">
        <v>13669</v>
      </c>
      <c r="D4166" s="21">
        <v>44545</v>
      </c>
      <c r="E4166" s="21" t="s">
        <v>9697</v>
      </c>
      <c r="F4166" s="21" t="s">
        <v>14659</v>
      </c>
      <c r="G4166" s="11" t="s">
        <v>2</v>
      </c>
      <c r="H4166" s="11" t="s">
        <v>350</v>
      </c>
      <c r="I4166" s="11" t="s">
        <v>4</v>
      </c>
      <c r="J4166" s="13">
        <v>1</v>
      </c>
      <c r="K4166" s="12">
        <v>2051.75</v>
      </c>
      <c r="L4166" s="12">
        <v>0</v>
      </c>
      <c r="M4166" s="12">
        <v>0</v>
      </c>
      <c r="N4166" s="12">
        <f t="shared" si="196"/>
        <v>2051.75</v>
      </c>
      <c r="O4166" s="11" t="s">
        <v>5</v>
      </c>
      <c r="P4166" s="13">
        <v>0</v>
      </c>
      <c r="Q4166" s="11" t="s">
        <v>6</v>
      </c>
      <c r="R4166" s="13">
        <v>0</v>
      </c>
      <c r="S4166" s="13">
        <v>0</v>
      </c>
      <c r="T4166" s="11" t="s">
        <v>7</v>
      </c>
      <c r="U4166" s="11" t="s">
        <v>8</v>
      </c>
      <c r="V4166" s="15">
        <v>0</v>
      </c>
      <c r="W4166" s="13">
        <v>0</v>
      </c>
      <c r="X4166" s="15">
        <v>0</v>
      </c>
      <c r="Y4166" s="15">
        <v>0</v>
      </c>
      <c r="Z4166" s="13">
        <v>0</v>
      </c>
      <c r="AA4166" s="15">
        <v>0</v>
      </c>
      <c r="AB4166" s="13">
        <v>0</v>
      </c>
      <c r="AC4166" s="15">
        <v>0</v>
      </c>
      <c r="AD4166" s="13">
        <v>0</v>
      </c>
      <c r="AE4166" s="15">
        <v>0</v>
      </c>
      <c r="AF4166" s="13">
        <v>0</v>
      </c>
      <c r="AG4166" s="15">
        <v>0</v>
      </c>
      <c r="AH4166" s="13">
        <v>0</v>
      </c>
      <c r="AI4166" s="15">
        <v>0</v>
      </c>
      <c r="AJ4166" s="11" t="s">
        <v>352</v>
      </c>
      <c r="AK4166" s="11" t="s">
        <v>13</v>
      </c>
      <c r="AL4166" s="22">
        <f t="shared" si="195"/>
        <v>747</v>
      </c>
      <c r="AM4166" s="11" t="str">
        <f>VLOOKUP(O4166,Sheet2!$D$6:$E$14,2,FALSE)</f>
        <v>Spare parts</v>
      </c>
      <c r="AN4166" s="11" t="str">
        <f>VLOOKUP(F4166,Sheet2!$E$10:$F$13,2,FALSE)</f>
        <v>SPM</v>
      </c>
      <c r="AO4166" s="35" t="s">
        <v>14668</v>
      </c>
      <c r="AP4166">
        <f>MATCH(AN4166,Sheet2!$F$5:$F$18,0)</f>
        <v>6</v>
      </c>
      <c r="AQ4166">
        <f>MATCH(AO4166,Sheet2!$F$5:$K$5,0)</f>
        <v>6</v>
      </c>
      <c r="AR4166" s="33">
        <f>INDEX(Sheet2!$F$5:$K$18,OPaL!AP4166,OPaL!AQ4166)</f>
        <v>0.15</v>
      </c>
      <c r="AS4166" s="1">
        <f t="shared" si="197"/>
        <v>1743.9875</v>
      </c>
    </row>
    <row r="4167" spans="1:45" x14ac:dyDescent="0.2">
      <c r="A4167" s="11" t="s">
        <v>1507</v>
      </c>
      <c r="B4167" s="11" t="s">
        <v>1508</v>
      </c>
      <c r="C4167" s="11" t="s">
        <v>13670</v>
      </c>
      <c r="D4167" s="21">
        <v>43276</v>
      </c>
      <c r="E4167" s="21" t="s">
        <v>9697</v>
      </c>
      <c r="F4167" s="21" t="s">
        <v>14659</v>
      </c>
      <c r="G4167" s="11" t="s">
        <v>2</v>
      </c>
      <c r="H4167" s="11" t="s">
        <v>16</v>
      </c>
      <c r="I4167" s="11" t="s">
        <v>4</v>
      </c>
      <c r="J4167" s="12">
        <v>1</v>
      </c>
      <c r="K4167" s="12">
        <v>2050</v>
      </c>
      <c r="L4167" s="12">
        <v>0</v>
      </c>
      <c r="M4167" s="12">
        <v>0</v>
      </c>
      <c r="N4167" s="12">
        <f t="shared" si="196"/>
        <v>2050</v>
      </c>
      <c r="O4167" s="11" t="s">
        <v>5</v>
      </c>
      <c r="P4167" s="13">
        <v>0</v>
      </c>
      <c r="Q4167" s="11" t="s">
        <v>6</v>
      </c>
      <c r="R4167" s="13">
        <v>0</v>
      </c>
      <c r="S4167" s="13">
        <v>0</v>
      </c>
      <c r="T4167" s="11" t="s">
        <v>7</v>
      </c>
      <c r="U4167" s="11" t="s">
        <v>8</v>
      </c>
      <c r="V4167" s="15">
        <v>0</v>
      </c>
      <c r="W4167" s="13">
        <v>0</v>
      </c>
      <c r="X4167" s="15">
        <v>0</v>
      </c>
      <c r="Y4167" s="15">
        <v>0</v>
      </c>
      <c r="Z4167" s="13">
        <v>0</v>
      </c>
      <c r="AA4167" s="15">
        <v>0</v>
      </c>
      <c r="AB4167" s="13">
        <v>0</v>
      </c>
      <c r="AC4167" s="15">
        <v>0</v>
      </c>
      <c r="AD4167" s="13">
        <v>0</v>
      </c>
      <c r="AE4167" s="15">
        <v>0</v>
      </c>
      <c r="AF4167" s="13">
        <v>0</v>
      </c>
      <c r="AG4167" s="15">
        <v>0</v>
      </c>
      <c r="AH4167" s="13">
        <v>0</v>
      </c>
      <c r="AI4167" s="15">
        <v>0</v>
      </c>
      <c r="AJ4167" s="11" t="s">
        <v>17</v>
      </c>
      <c r="AK4167" s="11" t="s">
        <v>10</v>
      </c>
      <c r="AL4167" s="22">
        <f t="shared" si="195"/>
        <v>2016</v>
      </c>
      <c r="AM4167" s="11" t="str">
        <f>VLOOKUP(O4167,Sheet2!$D$6:$E$14,2,FALSE)</f>
        <v>Spare parts</v>
      </c>
      <c r="AN4167" s="11" t="str">
        <f>VLOOKUP(F4167,Sheet2!$E$10:$F$13,2,FALSE)</f>
        <v>SPM</v>
      </c>
      <c r="AO4167" s="35" t="s">
        <v>14668</v>
      </c>
      <c r="AP4167">
        <f>MATCH(AN4167,Sheet2!$F$5:$F$18,0)</f>
        <v>6</v>
      </c>
      <c r="AQ4167">
        <f>MATCH(AO4167,Sheet2!$F$5:$K$5,0)</f>
        <v>6</v>
      </c>
      <c r="AR4167" s="33">
        <f>INDEX(Sheet2!$F$5:$K$18,OPaL!AP4167,OPaL!AQ4167)</f>
        <v>0.15</v>
      </c>
      <c r="AS4167" s="1">
        <f t="shared" si="197"/>
        <v>1742.5</v>
      </c>
    </row>
    <row r="4168" spans="1:45" x14ac:dyDescent="0.2">
      <c r="A4168" s="11" t="s">
        <v>8437</v>
      </c>
      <c r="B4168" s="11" t="s">
        <v>8438</v>
      </c>
      <c r="C4168" s="11" t="s">
        <v>13671</v>
      </c>
      <c r="D4168" s="21">
        <v>44718</v>
      </c>
      <c r="E4168" s="21" t="s">
        <v>9789</v>
      </c>
      <c r="F4168" s="21" t="s">
        <v>14659</v>
      </c>
      <c r="G4168" s="11" t="s">
        <v>2</v>
      </c>
      <c r="H4168" s="11" t="s">
        <v>3</v>
      </c>
      <c r="I4168" s="11" t="s">
        <v>4</v>
      </c>
      <c r="J4168" s="12">
        <v>82</v>
      </c>
      <c r="K4168" s="12">
        <v>2039.49</v>
      </c>
      <c r="L4168" s="12">
        <v>0</v>
      </c>
      <c r="M4168" s="12">
        <v>0</v>
      </c>
      <c r="N4168" s="12">
        <f t="shared" si="196"/>
        <v>2039.49</v>
      </c>
      <c r="O4168" s="11" t="s">
        <v>8227</v>
      </c>
      <c r="P4168" s="13">
        <v>0</v>
      </c>
      <c r="Q4168" s="11" t="s">
        <v>6</v>
      </c>
      <c r="R4168" s="13">
        <v>0</v>
      </c>
      <c r="S4168" s="13">
        <v>0</v>
      </c>
      <c r="T4168" s="11" t="s">
        <v>7</v>
      </c>
      <c r="U4168" s="11" t="s">
        <v>8</v>
      </c>
      <c r="V4168" s="15">
        <v>0</v>
      </c>
      <c r="W4168" s="13">
        <v>0</v>
      </c>
      <c r="X4168" s="15">
        <v>0</v>
      </c>
      <c r="Y4168" s="15">
        <v>0</v>
      </c>
      <c r="Z4168" s="13">
        <v>0</v>
      </c>
      <c r="AA4168" s="15">
        <v>0</v>
      </c>
      <c r="AB4168" s="13">
        <v>0</v>
      </c>
      <c r="AC4168" s="15">
        <v>0</v>
      </c>
      <c r="AD4168" s="13">
        <v>0</v>
      </c>
      <c r="AE4168" s="15">
        <v>0</v>
      </c>
      <c r="AF4168" s="13">
        <v>0</v>
      </c>
      <c r="AG4168" s="15">
        <v>0</v>
      </c>
      <c r="AH4168" s="13">
        <v>0</v>
      </c>
      <c r="AI4168" s="15">
        <v>0</v>
      </c>
      <c r="AJ4168" s="11" t="s">
        <v>9</v>
      </c>
      <c r="AK4168" s="11" t="s">
        <v>8228</v>
      </c>
      <c r="AL4168" s="22">
        <f t="shared" si="195"/>
        <v>574</v>
      </c>
      <c r="AM4168" s="11" t="str">
        <f>VLOOKUP(O4168,Sheet2!$D$6:$E$14,2,FALSE)</f>
        <v>Consumables</v>
      </c>
      <c r="AN4168" s="11" t="str">
        <f>VLOOKUP(F4168,Sheet2!$E$15:$F$18,2,FALSE)</f>
        <v>CM</v>
      </c>
      <c r="AO4168" s="35" t="s">
        <v>14668</v>
      </c>
      <c r="AP4168">
        <f>MATCH(AN4168,Sheet2!$F$5:$F$18,0)</f>
        <v>13</v>
      </c>
      <c r="AQ4168">
        <f>MATCH(AO4168,Sheet2!$F$5:$K$5,0)</f>
        <v>6</v>
      </c>
      <c r="AR4168" s="33">
        <f>INDEX(Sheet2!$F$5:$K$18,OPaL!AP4168,OPaL!AQ4168)</f>
        <v>0.2</v>
      </c>
      <c r="AS4168" s="1">
        <f t="shared" si="197"/>
        <v>1631.5920000000001</v>
      </c>
    </row>
    <row r="4169" spans="1:45" x14ac:dyDescent="0.2">
      <c r="A4169" s="11" t="s">
        <v>9112</v>
      </c>
      <c r="B4169" s="11" t="s">
        <v>9113</v>
      </c>
      <c r="C4169" s="11" t="s">
        <v>13672</v>
      </c>
      <c r="D4169" s="21">
        <v>45076</v>
      </c>
      <c r="E4169" s="21" t="s">
        <v>9773</v>
      </c>
      <c r="F4169" s="21" t="s">
        <v>14659</v>
      </c>
      <c r="G4169" s="11" t="s">
        <v>2</v>
      </c>
      <c r="H4169" s="11" t="s">
        <v>3</v>
      </c>
      <c r="I4169" s="11" t="s">
        <v>4</v>
      </c>
      <c r="J4169" s="13">
        <v>20</v>
      </c>
      <c r="K4169" s="12">
        <v>2033.12</v>
      </c>
      <c r="L4169" s="12">
        <v>0</v>
      </c>
      <c r="M4169" s="12">
        <v>0</v>
      </c>
      <c r="N4169" s="12">
        <f t="shared" si="196"/>
        <v>2033.12</v>
      </c>
      <c r="O4169" s="11" t="s">
        <v>8227</v>
      </c>
      <c r="P4169" s="13">
        <v>0</v>
      </c>
      <c r="Q4169" s="11" t="s">
        <v>6</v>
      </c>
      <c r="R4169" s="13">
        <v>0</v>
      </c>
      <c r="S4169" s="13">
        <v>0</v>
      </c>
      <c r="T4169" s="11" t="s">
        <v>7</v>
      </c>
      <c r="U4169" s="11" t="s">
        <v>8</v>
      </c>
      <c r="V4169" s="15">
        <v>0</v>
      </c>
      <c r="W4169" s="13">
        <v>0</v>
      </c>
      <c r="X4169" s="15">
        <v>0</v>
      </c>
      <c r="Y4169" s="15">
        <v>0</v>
      </c>
      <c r="Z4169" s="13">
        <v>0</v>
      </c>
      <c r="AA4169" s="15">
        <v>0</v>
      </c>
      <c r="AB4169" s="13">
        <v>0</v>
      </c>
      <c r="AC4169" s="15">
        <v>0</v>
      </c>
      <c r="AD4169" s="13">
        <v>0</v>
      </c>
      <c r="AE4169" s="15">
        <v>0</v>
      </c>
      <c r="AF4169" s="13">
        <v>0</v>
      </c>
      <c r="AG4169" s="15">
        <v>0</v>
      </c>
      <c r="AH4169" s="13">
        <v>0</v>
      </c>
      <c r="AI4169" s="15">
        <v>0</v>
      </c>
      <c r="AJ4169" s="11" t="s">
        <v>9</v>
      </c>
      <c r="AK4169" s="11" t="s">
        <v>8228</v>
      </c>
      <c r="AL4169" s="22">
        <f t="shared" si="195"/>
        <v>216</v>
      </c>
      <c r="AM4169" s="11" t="str">
        <f>VLOOKUP(O4169,Sheet2!$D$6:$E$14,2,FALSE)</f>
        <v>Consumables</v>
      </c>
      <c r="AN4169" s="11" t="str">
        <f>VLOOKUP(F4169,Sheet2!$E$15:$F$18,2,FALSE)</f>
        <v>CM</v>
      </c>
      <c r="AO4169" s="35" t="s">
        <v>14666</v>
      </c>
      <c r="AP4169">
        <f>MATCH(AN4169,Sheet2!$F$5:$F$18,0)</f>
        <v>13</v>
      </c>
      <c r="AQ4169">
        <f>MATCH(AO4169,Sheet2!$F$5:$K$5,0)</f>
        <v>4</v>
      </c>
      <c r="AR4169" s="33">
        <f>INDEX(Sheet2!$F$5:$K$18,OPaL!AP4169,OPaL!AQ4169)</f>
        <v>0.05</v>
      </c>
      <c r="AS4169" s="1">
        <f t="shared" si="197"/>
        <v>1931.4639999999997</v>
      </c>
    </row>
    <row r="4170" spans="1:45" x14ac:dyDescent="0.2">
      <c r="A4170" s="11" t="s">
        <v>3241</v>
      </c>
      <c r="B4170" s="11" t="s">
        <v>3242</v>
      </c>
      <c r="C4170" s="11" t="s">
        <v>13673</v>
      </c>
      <c r="D4170" s="21">
        <v>43776</v>
      </c>
      <c r="E4170" s="21" t="s">
        <v>9750</v>
      </c>
      <c r="F4170" s="21" t="s">
        <v>14659</v>
      </c>
      <c r="G4170" s="11" t="s">
        <v>2</v>
      </c>
      <c r="H4170" s="11" t="s">
        <v>3</v>
      </c>
      <c r="I4170" s="11" t="s">
        <v>4</v>
      </c>
      <c r="J4170" s="12">
        <v>7</v>
      </c>
      <c r="K4170" s="12">
        <v>2030</v>
      </c>
      <c r="L4170" s="12">
        <v>0</v>
      </c>
      <c r="M4170" s="12">
        <v>0</v>
      </c>
      <c r="N4170" s="12">
        <f t="shared" si="196"/>
        <v>2030</v>
      </c>
      <c r="O4170" s="11" t="s">
        <v>5</v>
      </c>
      <c r="P4170" s="13">
        <v>0</v>
      </c>
      <c r="Q4170" s="11" t="s">
        <v>6</v>
      </c>
      <c r="R4170" s="13">
        <v>0</v>
      </c>
      <c r="S4170" s="13">
        <v>0</v>
      </c>
      <c r="T4170" s="11" t="s">
        <v>7</v>
      </c>
      <c r="U4170" s="11" t="s">
        <v>8</v>
      </c>
      <c r="V4170" s="15">
        <v>0</v>
      </c>
      <c r="W4170" s="13">
        <v>0</v>
      </c>
      <c r="X4170" s="15">
        <v>0</v>
      </c>
      <c r="Y4170" s="15">
        <v>0</v>
      </c>
      <c r="Z4170" s="13">
        <v>0</v>
      </c>
      <c r="AA4170" s="15">
        <v>0</v>
      </c>
      <c r="AB4170" s="13">
        <v>0</v>
      </c>
      <c r="AC4170" s="15">
        <v>0</v>
      </c>
      <c r="AD4170" s="13">
        <v>0</v>
      </c>
      <c r="AE4170" s="15">
        <v>0</v>
      </c>
      <c r="AF4170" s="13">
        <v>0</v>
      </c>
      <c r="AG4170" s="15">
        <v>0</v>
      </c>
      <c r="AH4170" s="13">
        <v>0</v>
      </c>
      <c r="AI4170" s="15">
        <v>0</v>
      </c>
      <c r="AJ4170" s="11" t="s">
        <v>9</v>
      </c>
      <c r="AK4170" s="11" t="s">
        <v>13</v>
      </c>
      <c r="AL4170" s="22">
        <f t="shared" si="195"/>
        <v>1516</v>
      </c>
      <c r="AM4170" s="11" t="str">
        <f>VLOOKUP(O4170,Sheet2!$D$6:$E$14,2,FALSE)</f>
        <v>Spare parts</v>
      </c>
      <c r="AN4170" s="11" t="str">
        <f>VLOOKUP(F4170,Sheet2!$E$10:$F$13,2,FALSE)</f>
        <v>SPM</v>
      </c>
      <c r="AO4170" s="35" t="s">
        <v>14668</v>
      </c>
      <c r="AP4170">
        <f>MATCH(AN4170,Sheet2!$F$5:$F$18,0)</f>
        <v>6</v>
      </c>
      <c r="AQ4170">
        <f>MATCH(AO4170,Sheet2!$F$5:$K$5,0)</f>
        <v>6</v>
      </c>
      <c r="AR4170" s="33">
        <f>INDEX(Sheet2!$F$5:$K$18,OPaL!AP4170,OPaL!AQ4170)</f>
        <v>0.15</v>
      </c>
      <c r="AS4170" s="1">
        <f t="shared" si="197"/>
        <v>1725.5</v>
      </c>
    </row>
    <row r="4171" spans="1:45" x14ac:dyDescent="0.2">
      <c r="A4171" s="11" t="s">
        <v>42</v>
      </c>
      <c r="B4171" s="11" t="s">
        <v>43</v>
      </c>
      <c r="C4171" s="11" t="s">
        <v>13674</v>
      </c>
      <c r="D4171" s="21">
        <v>43061</v>
      </c>
      <c r="E4171" s="21" t="s">
        <v>9697</v>
      </c>
      <c r="F4171" s="21" t="s">
        <v>14659</v>
      </c>
      <c r="G4171" s="11" t="s">
        <v>2</v>
      </c>
      <c r="H4171" s="11" t="s">
        <v>16</v>
      </c>
      <c r="I4171" s="11" t="s">
        <v>4</v>
      </c>
      <c r="J4171" s="12">
        <v>2</v>
      </c>
      <c r="K4171" s="12">
        <v>2027.1</v>
      </c>
      <c r="L4171" s="12">
        <v>0</v>
      </c>
      <c r="M4171" s="12">
        <v>0</v>
      </c>
      <c r="N4171" s="12">
        <f t="shared" si="196"/>
        <v>2027.1</v>
      </c>
      <c r="O4171" s="11" t="s">
        <v>5</v>
      </c>
      <c r="P4171" s="13">
        <v>0</v>
      </c>
      <c r="Q4171" s="11" t="s">
        <v>6</v>
      </c>
      <c r="R4171" s="13">
        <v>0</v>
      </c>
      <c r="S4171" s="13">
        <v>0</v>
      </c>
      <c r="T4171" s="11" t="s">
        <v>7</v>
      </c>
      <c r="U4171" s="11" t="s">
        <v>8</v>
      </c>
      <c r="V4171" s="15">
        <v>0</v>
      </c>
      <c r="W4171" s="13">
        <v>0</v>
      </c>
      <c r="X4171" s="15">
        <v>0</v>
      </c>
      <c r="Y4171" s="15">
        <v>0</v>
      </c>
      <c r="Z4171" s="13">
        <v>0</v>
      </c>
      <c r="AA4171" s="15">
        <v>0</v>
      </c>
      <c r="AB4171" s="13">
        <v>0</v>
      </c>
      <c r="AC4171" s="15">
        <v>0</v>
      </c>
      <c r="AD4171" s="13">
        <v>0</v>
      </c>
      <c r="AE4171" s="15">
        <v>0</v>
      </c>
      <c r="AF4171" s="13">
        <v>0</v>
      </c>
      <c r="AG4171" s="15">
        <v>0</v>
      </c>
      <c r="AH4171" s="13">
        <v>0</v>
      </c>
      <c r="AI4171" s="15">
        <v>0</v>
      </c>
      <c r="AJ4171" s="11" t="s">
        <v>17</v>
      </c>
      <c r="AK4171" s="11" t="s">
        <v>13</v>
      </c>
      <c r="AL4171" s="22">
        <f t="shared" si="195"/>
        <v>2231</v>
      </c>
      <c r="AM4171" s="11" t="str">
        <f>VLOOKUP(O4171,Sheet2!$D$6:$E$14,2,FALSE)</f>
        <v>Spare parts</v>
      </c>
      <c r="AN4171" s="11" t="str">
        <f>VLOOKUP(F4171,Sheet2!$E$10:$F$13,2,FALSE)</f>
        <v>SPM</v>
      </c>
      <c r="AO4171" s="35" t="s">
        <v>14668</v>
      </c>
      <c r="AP4171">
        <f>MATCH(AN4171,Sheet2!$F$5:$F$18,0)</f>
        <v>6</v>
      </c>
      <c r="AQ4171">
        <f>MATCH(AO4171,Sheet2!$F$5:$K$5,0)</f>
        <v>6</v>
      </c>
      <c r="AR4171" s="33">
        <f>INDEX(Sheet2!$F$5:$K$18,OPaL!AP4171,OPaL!AQ4171)</f>
        <v>0.15</v>
      </c>
      <c r="AS4171" s="1">
        <f t="shared" si="197"/>
        <v>1723.0349999999999</v>
      </c>
    </row>
    <row r="4172" spans="1:45" x14ac:dyDescent="0.2">
      <c r="A4172" s="11" t="s">
        <v>9002</v>
      </c>
      <c r="B4172" s="11" t="s">
        <v>9003</v>
      </c>
      <c r="C4172" s="11" t="s">
        <v>11694</v>
      </c>
      <c r="D4172" s="21">
        <v>42531</v>
      </c>
      <c r="E4172" s="21" t="s">
        <v>9739</v>
      </c>
      <c r="F4172" s="21" t="s">
        <v>14659</v>
      </c>
      <c r="G4172" s="11" t="s">
        <v>2</v>
      </c>
      <c r="H4172" s="11" t="s">
        <v>350</v>
      </c>
      <c r="I4172" s="11" t="s">
        <v>4</v>
      </c>
      <c r="J4172" s="13">
        <v>2</v>
      </c>
      <c r="K4172" s="12">
        <v>2026.14</v>
      </c>
      <c r="L4172" s="12">
        <v>0</v>
      </c>
      <c r="M4172" s="12">
        <v>0</v>
      </c>
      <c r="N4172" s="12">
        <f t="shared" si="196"/>
        <v>2026.14</v>
      </c>
      <c r="O4172" s="11" t="s">
        <v>8227</v>
      </c>
      <c r="P4172" s="13">
        <v>0</v>
      </c>
      <c r="Q4172" s="11" t="s">
        <v>6</v>
      </c>
      <c r="R4172" s="13">
        <v>0</v>
      </c>
      <c r="S4172" s="13">
        <v>0</v>
      </c>
      <c r="T4172" s="11" t="s">
        <v>7</v>
      </c>
      <c r="U4172" s="11" t="s">
        <v>8</v>
      </c>
      <c r="V4172" s="15">
        <v>0</v>
      </c>
      <c r="W4172" s="13">
        <v>0</v>
      </c>
      <c r="X4172" s="15">
        <v>0</v>
      </c>
      <c r="Y4172" s="15">
        <v>0</v>
      </c>
      <c r="Z4172" s="13">
        <v>0</v>
      </c>
      <c r="AA4172" s="15">
        <v>0</v>
      </c>
      <c r="AB4172" s="13">
        <v>0</v>
      </c>
      <c r="AC4172" s="15">
        <v>0</v>
      </c>
      <c r="AD4172" s="13">
        <v>0</v>
      </c>
      <c r="AE4172" s="15">
        <v>0</v>
      </c>
      <c r="AF4172" s="13">
        <v>0</v>
      </c>
      <c r="AG4172" s="15">
        <v>0</v>
      </c>
      <c r="AH4172" s="13">
        <v>0</v>
      </c>
      <c r="AI4172" s="15">
        <v>0</v>
      </c>
      <c r="AJ4172" s="11" t="s">
        <v>352</v>
      </c>
      <c r="AK4172" s="11" t="s">
        <v>8228</v>
      </c>
      <c r="AL4172" s="22">
        <f t="shared" si="195"/>
        <v>2761</v>
      </c>
      <c r="AM4172" s="11" t="str">
        <f>VLOOKUP(O4172,Sheet2!$D$6:$E$14,2,FALSE)</f>
        <v>Consumables</v>
      </c>
      <c r="AN4172" s="11" t="str">
        <f>VLOOKUP(F4172,Sheet2!$E$15:$F$18,2,FALSE)</f>
        <v>CM</v>
      </c>
      <c r="AO4172" s="35" t="s">
        <v>14668</v>
      </c>
      <c r="AP4172">
        <f>MATCH(AN4172,Sheet2!$F$5:$F$18,0)</f>
        <v>13</v>
      </c>
      <c r="AQ4172">
        <f>MATCH(AO4172,Sheet2!$F$5:$K$5,0)</f>
        <v>6</v>
      </c>
      <c r="AR4172" s="33">
        <f>INDEX(Sheet2!$F$5:$K$18,OPaL!AP4172,OPaL!AQ4172)</f>
        <v>0.2</v>
      </c>
      <c r="AS4172" s="1">
        <f t="shared" si="197"/>
        <v>1620.9120000000003</v>
      </c>
    </row>
    <row r="4173" spans="1:45" x14ac:dyDescent="0.2">
      <c r="A4173" s="11" t="s">
        <v>4781</v>
      </c>
      <c r="B4173" s="11" t="s">
        <v>4782</v>
      </c>
      <c r="C4173" s="11" t="s">
        <v>13675</v>
      </c>
      <c r="D4173" s="21">
        <v>44715</v>
      </c>
      <c r="E4173" s="21" t="s">
        <v>9697</v>
      </c>
      <c r="F4173" s="21" t="s">
        <v>14659</v>
      </c>
      <c r="G4173" s="11" t="s">
        <v>2</v>
      </c>
      <c r="H4173" s="11" t="s">
        <v>3</v>
      </c>
      <c r="I4173" s="11" t="s">
        <v>4</v>
      </c>
      <c r="J4173" s="13">
        <v>1</v>
      </c>
      <c r="K4173" s="12">
        <v>2025</v>
      </c>
      <c r="L4173" s="12">
        <v>0</v>
      </c>
      <c r="M4173" s="12">
        <v>0</v>
      </c>
      <c r="N4173" s="12">
        <f t="shared" si="196"/>
        <v>2025</v>
      </c>
      <c r="O4173" s="11" t="s">
        <v>5</v>
      </c>
      <c r="P4173" s="13">
        <v>0</v>
      </c>
      <c r="Q4173" s="11" t="s">
        <v>6</v>
      </c>
      <c r="R4173" s="13">
        <v>0</v>
      </c>
      <c r="S4173" s="13">
        <v>0</v>
      </c>
      <c r="T4173" s="11" t="s">
        <v>7</v>
      </c>
      <c r="U4173" s="11" t="s">
        <v>8</v>
      </c>
      <c r="V4173" s="15">
        <v>0</v>
      </c>
      <c r="W4173" s="13">
        <v>0</v>
      </c>
      <c r="X4173" s="15">
        <v>0</v>
      </c>
      <c r="Y4173" s="15">
        <v>0</v>
      </c>
      <c r="Z4173" s="13">
        <v>0</v>
      </c>
      <c r="AA4173" s="15">
        <v>0</v>
      </c>
      <c r="AB4173" s="13">
        <v>0</v>
      </c>
      <c r="AC4173" s="15">
        <v>0</v>
      </c>
      <c r="AD4173" s="13">
        <v>0</v>
      </c>
      <c r="AE4173" s="15">
        <v>0</v>
      </c>
      <c r="AF4173" s="13">
        <v>0</v>
      </c>
      <c r="AG4173" s="15">
        <v>0</v>
      </c>
      <c r="AH4173" s="13">
        <v>0</v>
      </c>
      <c r="AI4173" s="15">
        <v>0</v>
      </c>
      <c r="AJ4173" s="11" t="s">
        <v>9</v>
      </c>
      <c r="AK4173" s="11" t="s">
        <v>1398</v>
      </c>
      <c r="AL4173" s="22">
        <f t="shared" si="195"/>
        <v>577</v>
      </c>
      <c r="AM4173" s="11" t="str">
        <f>VLOOKUP(O4173,Sheet2!$D$6:$E$14,2,FALSE)</f>
        <v>Spare parts</v>
      </c>
      <c r="AN4173" s="11" t="str">
        <f>VLOOKUP(F4173,Sheet2!$E$10:$F$13,2,FALSE)</f>
        <v>SPM</v>
      </c>
      <c r="AO4173" s="35" t="s">
        <v>14668</v>
      </c>
      <c r="AP4173">
        <f>MATCH(AN4173,Sheet2!$F$5:$F$18,0)</f>
        <v>6</v>
      </c>
      <c r="AQ4173">
        <f>MATCH(AO4173,Sheet2!$F$5:$K$5,0)</f>
        <v>6</v>
      </c>
      <c r="AR4173" s="33">
        <f>INDEX(Sheet2!$F$5:$K$18,OPaL!AP4173,OPaL!AQ4173)</f>
        <v>0.15</v>
      </c>
      <c r="AS4173" s="1">
        <f t="shared" si="197"/>
        <v>1721.25</v>
      </c>
    </row>
    <row r="4174" spans="1:45" x14ac:dyDescent="0.2">
      <c r="A4174" s="11" t="s">
        <v>4781</v>
      </c>
      <c r="B4174" s="11" t="s">
        <v>4782</v>
      </c>
      <c r="C4174" s="11" t="s">
        <v>13675</v>
      </c>
      <c r="D4174" s="21">
        <v>44715</v>
      </c>
      <c r="E4174" s="21" t="s">
        <v>9697</v>
      </c>
      <c r="F4174" s="21" t="s">
        <v>14659</v>
      </c>
      <c r="G4174" s="11" t="s">
        <v>2</v>
      </c>
      <c r="H4174" s="11" t="s">
        <v>16</v>
      </c>
      <c r="I4174" s="11" t="s">
        <v>4</v>
      </c>
      <c r="J4174" s="13">
        <v>1</v>
      </c>
      <c r="K4174" s="12">
        <v>2025</v>
      </c>
      <c r="L4174" s="12">
        <v>0</v>
      </c>
      <c r="M4174" s="12">
        <v>0</v>
      </c>
      <c r="N4174" s="12">
        <f t="shared" si="196"/>
        <v>2025</v>
      </c>
      <c r="O4174" s="11" t="s">
        <v>5</v>
      </c>
      <c r="P4174" s="13">
        <v>0</v>
      </c>
      <c r="Q4174" s="11" t="s">
        <v>6</v>
      </c>
      <c r="R4174" s="13">
        <v>0</v>
      </c>
      <c r="S4174" s="13">
        <v>0</v>
      </c>
      <c r="T4174" s="11" t="s">
        <v>7</v>
      </c>
      <c r="U4174" s="11" t="s">
        <v>8</v>
      </c>
      <c r="V4174" s="15">
        <v>0</v>
      </c>
      <c r="W4174" s="13">
        <v>0</v>
      </c>
      <c r="X4174" s="15">
        <v>0</v>
      </c>
      <c r="Y4174" s="15">
        <v>0</v>
      </c>
      <c r="Z4174" s="13">
        <v>0</v>
      </c>
      <c r="AA4174" s="15">
        <v>0</v>
      </c>
      <c r="AB4174" s="13">
        <v>0</v>
      </c>
      <c r="AC4174" s="15">
        <v>0</v>
      </c>
      <c r="AD4174" s="13">
        <v>0</v>
      </c>
      <c r="AE4174" s="15">
        <v>0</v>
      </c>
      <c r="AF4174" s="13">
        <v>0</v>
      </c>
      <c r="AG4174" s="15">
        <v>0</v>
      </c>
      <c r="AH4174" s="13">
        <v>0</v>
      </c>
      <c r="AI4174" s="15">
        <v>0</v>
      </c>
      <c r="AJ4174" s="11" t="s">
        <v>17</v>
      </c>
      <c r="AK4174" s="11" t="s">
        <v>1398</v>
      </c>
      <c r="AL4174" s="22">
        <f t="shared" si="195"/>
        <v>577</v>
      </c>
      <c r="AM4174" s="11" t="str">
        <f>VLOOKUP(O4174,Sheet2!$D$6:$E$14,2,FALSE)</f>
        <v>Spare parts</v>
      </c>
      <c r="AN4174" s="11" t="str">
        <f>VLOOKUP(F4174,Sheet2!$E$10:$F$13,2,FALSE)</f>
        <v>SPM</v>
      </c>
      <c r="AO4174" s="35" t="s">
        <v>14668</v>
      </c>
      <c r="AP4174">
        <f>MATCH(AN4174,Sheet2!$F$5:$F$18,0)</f>
        <v>6</v>
      </c>
      <c r="AQ4174">
        <f>MATCH(AO4174,Sheet2!$F$5:$K$5,0)</f>
        <v>6</v>
      </c>
      <c r="AR4174" s="33">
        <f>INDEX(Sheet2!$F$5:$K$18,OPaL!AP4174,OPaL!AQ4174)</f>
        <v>0.15</v>
      </c>
      <c r="AS4174" s="1">
        <f t="shared" si="197"/>
        <v>1721.25</v>
      </c>
    </row>
    <row r="4175" spans="1:45" x14ac:dyDescent="0.2">
      <c r="A4175" s="11" t="s">
        <v>8511</v>
      </c>
      <c r="B4175" s="11" t="s">
        <v>8512</v>
      </c>
      <c r="C4175" s="11" t="s">
        <v>12949</v>
      </c>
      <c r="D4175" s="21">
        <v>45166</v>
      </c>
      <c r="E4175" s="21" t="s">
        <v>9809</v>
      </c>
      <c r="F4175" s="21" t="s">
        <v>14659</v>
      </c>
      <c r="G4175" s="11" t="s">
        <v>2</v>
      </c>
      <c r="H4175" s="11" t="s">
        <v>350</v>
      </c>
      <c r="I4175" s="11" t="s">
        <v>4</v>
      </c>
      <c r="J4175" s="12">
        <v>30</v>
      </c>
      <c r="K4175" s="12">
        <v>2021.71</v>
      </c>
      <c r="L4175" s="12">
        <v>0</v>
      </c>
      <c r="M4175" s="12">
        <v>0</v>
      </c>
      <c r="N4175" s="12">
        <f t="shared" si="196"/>
        <v>2021.71</v>
      </c>
      <c r="O4175" s="11" t="s">
        <v>8227</v>
      </c>
      <c r="P4175" s="13">
        <v>0</v>
      </c>
      <c r="Q4175" s="11" t="s">
        <v>6</v>
      </c>
      <c r="R4175" s="13">
        <v>0</v>
      </c>
      <c r="S4175" s="13">
        <v>0</v>
      </c>
      <c r="T4175" s="11" t="s">
        <v>7</v>
      </c>
      <c r="U4175" s="11" t="s">
        <v>8</v>
      </c>
      <c r="V4175" s="15">
        <v>0</v>
      </c>
      <c r="W4175" s="13">
        <v>0</v>
      </c>
      <c r="X4175" s="15">
        <v>0</v>
      </c>
      <c r="Y4175" s="15">
        <v>0</v>
      </c>
      <c r="Z4175" s="13">
        <v>0</v>
      </c>
      <c r="AA4175" s="15">
        <v>0</v>
      </c>
      <c r="AB4175" s="13">
        <v>0</v>
      </c>
      <c r="AC4175" s="15">
        <v>0</v>
      </c>
      <c r="AD4175" s="13">
        <v>0</v>
      </c>
      <c r="AE4175" s="15">
        <v>0</v>
      </c>
      <c r="AF4175" s="13">
        <v>0</v>
      </c>
      <c r="AG4175" s="15">
        <v>0</v>
      </c>
      <c r="AH4175" s="13">
        <v>0</v>
      </c>
      <c r="AI4175" s="15">
        <v>0</v>
      </c>
      <c r="AJ4175" s="11" t="s">
        <v>352</v>
      </c>
      <c r="AK4175" s="11" t="s">
        <v>8228</v>
      </c>
      <c r="AL4175" s="22">
        <f t="shared" si="195"/>
        <v>126</v>
      </c>
      <c r="AM4175" s="11" t="str">
        <f>VLOOKUP(O4175,Sheet2!$D$6:$E$14,2,FALSE)</f>
        <v>Consumables</v>
      </c>
      <c r="AN4175" s="11" t="str">
        <f>VLOOKUP(F4175,Sheet2!$E$15:$F$18,2,FALSE)</f>
        <v>CM</v>
      </c>
      <c r="AO4175" s="35" t="s">
        <v>14665</v>
      </c>
      <c r="AP4175">
        <f>MATCH(AN4175,Sheet2!$F$5:$F$18,0)</f>
        <v>13</v>
      </c>
      <c r="AQ4175">
        <f>MATCH(AO4175,Sheet2!$F$5:$K$5,0)</f>
        <v>3</v>
      </c>
      <c r="AR4175" s="33">
        <f>INDEX(Sheet2!$F$5:$K$18,OPaL!AP4175,OPaL!AQ4175)</f>
        <v>0</v>
      </c>
      <c r="AS4175" s="1">
        <f t="shared" si="197"/>
        <v>2021.71</v>
      </c>
    </row>
    <row r="4176" spans="1:45" x14ac:dyDescent="0.2">
      <c r="A4176" s="11" t="s">
        <v>7954</v>
      </c>
      <c r="B4176" s="11" t="s">
        <v>7955</v>
      </c>
      <c r="C4176" s="11" t="s">
        <v>13177</v>
      </c>
      <c r="D4176" s="21">
        <v>43109</v>
      </c>
      <c r="E4176" s="21" t="s">
        <v>9697</v>
      </c>
      <c r="F4176" s="21" t="s">
        <v>14659</v>
      </c>
      <c r="G4176" s="11" t="s">
        <v>2</v>
      </c>
      <c r="H4176" s="11" t="s">
        <v>16</v>
      </c>
      <c r="I4176" s="11" t="s">
        <v>351</v>
      </c>
      <c r="J4176" s="12">
        <v>1</v>
      </c>
      <c r="K4176" s="12">
        <v>2019.61</v>
      </c>
      <c r="L4176" s="12">
        <v>0</v>
      </c>
      <c r="M4176" s="12">
        <v>0</v>
      </c>
      <c r="N4176" s="12">
        <f t="shared" si="196"/>
        <v>2019.61</v>
      </c>
      <c r="O4176" s="11" t="s">
        <v>5</v>
      </c>
      <c r="P4176" s="13">
        <v>0</v>
      </c>
      <c r="Q4176" s="11" t="s">
        <v>6</v>
      </c>
      <c r="R4176" s="13">
        <v>0</v>
      </c>
      <c r="S4176" s="13">
        <v>0</v>
      </c>
      <c r="T4176" s="11" t="s">
        <v>7</v>
      </c>
      <c r="U4176" s="11" t="s">
        <v>8</v>
      </c>
      <c r="V4176" s="15">
        <v>0</v>
      </c>
      <c r="W4176" s="13">
        <v>0</v>
      </c>
      <c r="X4176" s="15">
        <v>0</v>
      </c>
      <c r="Y4176" s="15">
        <v>0</v>
      </c>
      <c r="Z4176" s="13">
        <v>0</v>
      </c>
      <c r="AA4176" s="15">
        <v>0</v>
      </c>
      <c r="AB4176" s="13">
        <v>0</v>
      </c>
      <c r="AC4176" s="15">
        <v>0</v>
      </c>
      <c r="AD4176" s="13">
        <v>0</v>
      </c>
      <c r="AE4176" s="15">
        <v>0</v>
      </c>
      <c r="AF4176" s="13">
        <v>0</v>
      </c>
      <c r="AG4176" s="15">
        <v>0</v>
      </c>
      <c r="AH4176" s="13">
        <v>0</v>
      </c>
      <c r="AI4176" s="15">
        <v>0</v>
      </c>
      <c r="AJ4176" s="11" t="s">
        <v>17</v>
      </c>
      <c r="AK4176" s="11" t="s">
        <v>1398</v>
      </c>
      <c r="AL4176" s="22">
        <f t="shared" si="195"/>
        <v>2183</v>
      </c>
      <c r="AM4176" s="11" t="str">
        <f>VLOOKUP(O4176,Sheet2!$D$6:$E$14,2,FALSE)</f>
        <v>Spare parts</v>
      </c>
      <c r="AN4176" s="11" t="str">
        <f>VLOOKUP(F4176,Sheet2!$E$10:$F$13,2,FALSE)</f>
        <v>SPM</v>
      </c>
      <c r="AO4176" s="35" t="s">
        <v>14668</v>
      </c>
      <c r="AP4176">
        <f>MATCH(AN4176,Sheet2!$F$5:$F$18,0)</f>
        <v>6</v>
      </c>
      <c r="AQ4176">
        <f>MATCH(AO4176,Sheet2!$F$5:$K$5,0)</f>
        <v>6</v>
      </c>
      <c r="AR4176" s="33">
        <f>INDEX(Sheet2!$F$5:$K$18,OPaL!AP4176,OPaL!AQ4176)</f>
        <v>0.15</v>
      </c>
      <c r="AS4176" s="1">
        <f t="shared" si="197"/>
        <v>1716.6684999999998</v>
      </c>
    </row>
    <row r="4177" spans="1:45" x14ac:dyDescent="0.2">
      <c r="A4177" s="11" t="s">
        <v>7389</v>
      </c>
      <c r="B4177" s="11" t="s">
        <v>7390</v>
      </c>
      <c r="C4177" s="11" t="s">
        <v>13676</v>
      </c>
      <c r="D4177" s="21">
        <v>44294</v>
      </c>
      <c r="E4177" s="21" t="s">
        <v>9697</v>
      </c>
      <c r="F4177" s="21" t="s">
        <v>14659</v>
      </c>
      <c r="G4177" s="11" t="s">
        <v>2</v>
      </c>
      <c r="H4177" s="11" t="s">
        <v>3</v>
      </c>
      <c r="I4177" s="11" t="s">
        <v>4</v>
      </c>
      <c r="J4177" s="12">
        <v>4</v>
      </c>
      <c r="K4177" s="12">
        <v>2014.96</v>
      </c>
      <c r="L4177" s="12">
        <v>0</v>
      </c>
      <c r="M4177" s="12">
        <v>0</v>
      </c>
      <c r="N4177" s="12">
        <f t="shared" si="196"/>
        <v>2014.96</v>
      </c>
      <c r="O4177" s="11" t="s">
        <v>5</v>
      </c>
      <c r="P4177" s="13">
        <v>0</v>
      </c>
      <c r="Q4177" s="11" t="s">
        <v>6</v>
      </c>
      <c r="R4177" s="13">
        <v>0</v>
      </c>
      <c r="S4177" s="13">
        <v>0</v>
      </c>
      <c r="T4177" s="11" t="s">
        <v>7</v>
      </c>
      <c r="U4177" s="11" t="s">
        <v>8</v>
      </c>
      <c r="V4177" s="15">
        <v>0</v>
      </c>
      <c r="W4177" s="13">
        <v>0</v>
      </c>
      <c r="X4177" s="15">
        <v>0</v>
      </c>
      <c r="Y4177" s="15">
        <v>0</v>
      </c>
      <c r="Z4177" s="13">
        <v>0</v>
      </c>
      <c r="AA4177" s="15">
        <v>0</v>
      </c>
      <c r="AB4177" s="13">
        <v>0</v>
      </c>
      <c r="AC4177" s="15">
        <v>0</v>
      </c>
      <c r="AD4177" s="13">
        <v>0</v>
      </c>
      <c r="AE4177" s="15">
        <v>0</v>
      </c>
      <c r="AF4177" s="13">
        <v>0</v>
      </c>
      <c r="AG4177" s="15">
        <v>0</v>
      </c>
      <c r="AH4177" s="13">
        <v>0</v>
      </c>
      <c r="AI4177" s="15">
        <v>0</v>
      </c>
      <c r="AJ4177" s="11" t="s">
        <v>9</v>
      </c>
      <c r="AK4177" s="11" t="s">
        <v>13</v>
      </c>
      <c r="AL4177" s="22">
        <f t="shared" si="195"/>
        <v>998</v>
      </c>
      <c r="AM4177" s="11" t="str">
        <f>VLOOKUP(O4177,Sheet2!$D$6:$E$14,2,FALSE)</f>
        <v>Spare parts</v>
      </c>
      <c r="AN4177" s="11" t="str">
        <f>VLOOKUP(F4177,Sheet2!$E$10:$F$13,2,FALSE)</f>
        <v>SPM</v>
      </c>
      <c r="AO4177" s="35" t="s">
        <v>14668</v>
      </c>
      <c r="AP4177">
        <f>MATCH(AN4177,Sheet2!$F$5:$F$18,0)</f>
        <v>6</v>
      </c>
      <c r="AQ4177">
        <f>MATCH(AO4177,Sheet2!$F$5:$K$5,0)</f>
        <v>6</v>
      </c>
      <c r="AR4177" s="33">
        <f>INDEX(Sheet2!$F$5:$K$18,OPaL!AP4177,OPaL!AQ4177)</f>
        <v>0.15</v>
      </c>
      <c r="AS4177" s="1">
        <f t="shared" si="197"/>
        <v>1712.7159999999999</v>
      </c>
    </row>
    <row r="4178" spans="1:45" x14ac:dyDescent="0.2">
      <c r="A4178" s="11" t="s">
        <v>6867</v>
      </c>
      <c r="B4178" s="11" t="s">
        <v>6868</v>
      </c>
      <c r="C4178" s="11" t="s">
        <v>13677</v>
      </c>
      <c r="D4178" s="21">
        <v>42916</v>
      </c>
      <c r="E4178" s="21" t="s">
        <v>9697</v>
      </c>
      <c r="F4178" s="21" t="s">
        <v>14659</v>
      </c>
      <c r="G4178" s="11" t="s">
        <v>2</v>
      </c>
      <c r="H4178" s="11" t="s">
        <v>16</v>
      </c>
      <c r="I4178" s="11" t="s">
        <v>4</v>
      </c>
      <c r="J4178" s="13">
        <v>1</v>
      </c>
      <c r="K4178" s="12">
        <v>2012.52</v>
      </c>
      <c r="L4178" s="12">
        <v>0</v>
      </c>
      <c r="M4178" s="12">
        <v>0</v>
      </c>
      <c r="N4178" s="12">
        <f t="shared" si="196"/>
        <v>2012.52</v>
      </c>
      <c r="O4178" s="11" t="s">
        <v>5</v>
      </c>
      <c r="P4178" s="13">
        <v>0</v>
      </c>
      <c r="Q4178" s="11" t="s">
        <v>6</v>
      </c>
      <c r="R4178" s="13">
        <v>0</v>
      </c>
      <c r="S4178" s="13">
        <v>0</v>
      </c>
      <c r="T4178" s="11" t="s">
        <v>7</v>
      </c>
      <c r="U4178" s="11" t="s">
        <v>8</v>
      </c>
      <c r="V4178" s="15">
        <v>0</v>
      </c>
      <c r="W4178" s="13">
        <v>0</v>
      </c>
      <c r="X4178" s="15">
        <v>0</v>
      </c>
      <c r="Y4178" s="15">
        <v>0</v>
      </c>
      <c r="Z4178" s="13">
        <v>0</v>
      </c>
      <c r="AA4178" s="15">
        <v>0</v>
      </c>
      <c r="AB4178" s="13">
        <v>0</v>
      </c>
      <c r="AC4178" s="15">
        <v>0</v>
      </c>
      <c r="AD4178" s="13">
        <v>0</v>
      </c>
      <c r="AE4178" s="15">
        <v>0</v>
      </c>
      <c r="AF4178" s="13">
        <v>0</v>
      </c>
      <c r="AG4178" s="15">
        <v>0</v>
      </c>
      <c r="AH4178" s="13">
        <v>0</v>
      </c>
      <c r="AI4178" s="15">
        <v>0</v>
      </c>
      <c r="AJ4178" s="11" t="s">
        <v>17</v>
      </c>
      <c r="AK4178" s="11" t="s">
        <v>13</v>
      </c>
      <c r="AL4178" s="22">
        <f t="shared" si="195"/>
        <v>2376</v>
      </c>
      <c r="AM4178" s="11" t="str">
        <f>VLOOKUP(O4178,Sheet2!$D$6:$E$14,2,FALSE)</f>
        <v>Spare parts</v>
      </c>
      <c r="AN4178" s="11" t="str">
        <f>VLOOKUP(F4178,Sheet2!$E$10:$F$13,2,FALSE)</f>
        <v>SPM</v>
      </c>
      <c r="AO4178" s="35" t="s">
        <v>14668</v>
      </c>
      <c r="AP4178">
        <f>MATCH(AN4178,Sheet2!$F$5:$F$18,0)</f>
        <v>6</v>
      </c>
      <c r="AQ4178">
        <f>MATCH(AO4178,Sheet2!$F$5:$K$5,0)</f>
        <v>6</v>
      </c>
      <c r="AR4178" s="33">
        <f>INDEX(Sheet2!$F$5:$K$18,OPaL!AP4178,OPaL!AQ4178)</f>
        <v>0.15</v>
      </c>
      <c r="AS4178" s="1">
        <f t="shared" si="197"/>
        <v>1710.6420000000001</v>
      </c>
    </row>
    <row r="4179" spans="1:45" x14ac:dyDescent="0.2">
      <c r="A4179" s="11" t="s">
        <v>9098</v>
      </c>
      <c r="B4179" s="11" t="s">
        <v>9099</v>
      </c>
      <c r="C4179" s="11" t="s">
        <v>13678</v>
      </c>
      <c r="D4179" s="21">
        <v>45272</v>
      </c>
      <c r="E4179" s="21" t="s">
        <v>9761</v>
      </c>
      <c r="F4179" s="21" t="s">
        <v>14659</v>
      </c>
      <c r="G4179" s="11" t="s">
        <v>2</v>
      </c>
      <c r="H4179" s="11" t="s">
        <v>350</v>
      </c>
      <c r="I4179" s="11" t="s">
        <v>4</v>
      </c>
      <c r="J4179" s="13">
        <v>1</v>
      </c>
      <c r="K4179" s="12">
        <v>2006.44</v>
      </c>
      <c r="L4179" s="12">
        <v>0</v>
      </c>
      <c r="M4179" s="12">
        <v>0</v>
      </c>
      <c r="N4179" s="12">
        <f t="shared" si="196"/>
        <v>2006.44</v>
      </c>
      <c r="O4179" s="11" t="s">
        <v>8227</v>
      </c>
      <c r="P4179" s="13">
        <v>0</v>
      </c>
      <c r="Q4179" s="11" t="s">
        <v>6</v>
      </c>
      <c r="R4179" s="13">
        <v>0</v>
      </c>
      <c r="S4179" s="13">
        <v>0</v>
      </c>
      <c r="T4179" s="11" t="s">
        <v>7</v>
      </c>
      <c r="U4179" s="11" t="s">
        <v>8</v>
      </c>
      <c r="V4179" s="15">
        <v>0</v>
      </c>
      <c r="W4179" s="13">
        <v>0</v>
      </c>
      <c r="X4179" s="15">
        <v>0</v>
      </c>
      <c r="Y4179" s="15">
        <v>0</v>
      </c>
      <c r="Z4179" s="13">
        <v>0</v>
      </c>
      <c r="AA4179" s="15">
        <v>0</v>
      </c>
      <c r="AB4179" s="13">
        <v>0</v>
      </c>
      <c r="AC4179" s="15">
        <v>0</v>
      </c>
      <c r="AD4179" s="13">
        <v>0</v>
      </c>
      <c r="AE4179" s="15">
        <v>0</v>
      </c>
      <c r="AF4179" s="13">
        <v>0</v>
      </c>
      <c r="AG4179" s="15">
        <v>0</v>
      </c>
      <c r="AH4179" s="13">
        <v>0</v>
      </c>
      <c r="AI4179" s="15">
        <v>0</v>
      </c>
      <c r="AJ4179" s="11" t="s">
        <v>352</v>
      </c>
      <c r="AK4179" s="11" t="s">
        <v>8228</v>
      </c>
      <c r="AL4179" s="22">
        <f t="shared" si="195"/>
        <v>20</v>
      </c>
      <c r="AM4179" s="11" t="str">
        <f>VLOOKUP(O4179,Sheet2!$D$6:$E$14,2,FALSE)</f>
        <v>Consumables</v>
      </c>
      <c r="AN4179" s="11" t="str">
        <f>VLOOKUP(F4179,Sheet2!$E$15:$F$18,2,FALSE)</f>
        <v>CM</v>
      </c>
      <c r="AO4179" s="35" t="s">
        <v>14664</v>
      </c>
      <c r="AP4179">
        <f>MATCH(AN4179,Sheet2!$F$5:$F$18,0)</f>
        <v>13</v>
      </c>
      <c r="AQ4179">
        <f>MATCH(AO4179,Sheet2!$F$5:$K$5,0)</f>
        <v>2</v>
      </c>
      <c r="AR4179" s="33">
        <f>INDEX(Sheet2!$F$5:$K$18,OPaL!AP4179,OPaL!AQ4179)</f>
        <v>0</v>
      </c>
      <c r="AS4179" s="1">
        <f t="shared" si="197"/>
        <v>2006.44</v>
      </c>
    </row>
    <row r="4180" spans="1:45" x14ac:dyDescent="0.2">
      <c r="A4180" s="11" t="s">
        <v>789</v>
      </c>
      <c r="B4180" s="11" t="s">
        <v>790</v>
      </c>
      <c r="C4180" s="11" t="s">
        <v>13679</v>
      </c>
      <c r="D4180" s="21">
        <v>44099</v>
      </c>
      <c r="E4180" s="21" t="s">
        <v>9697</v>
      </c>
      <c r="F4180" s="21" t="s">
        <v>14659</v>
      </c>
      <c r="G4180" s="11" t="s">
        <v>2</v>
      </c>
      <c r="H4180" s="11" t="s">
        <v>3</v>
      </c>
      <c r="I4180" s="11" t="s">
        <v>4</v>
      </c>
      <c r="J4180" s="13">
        <v>8</v>
      </c>
      <c r="K4180" s="12">
        <v>2001.45</v>
      </c>
      <c r="L4180" s="12">
        <v>0</v>
      </c>
      <c r="M4180" s="12">
        <v>0</v>
      </c>
      <c r="N4180" s="12">
        <f t="shared" si="196"/>
        <v>2001.45</v>
      </c>
      <c r="O4180" s="11" t="s">
        <v>5</v>
      </c>
      <c r="P4180" s="13">
        <v>0</v>
      </c>
      <c r="Q4180" s="11" t="s">
        <v>6</v>
      </c>
      <c r="R4180" s="13">
        <v>0</v>
      </c>
      <c r="S4180" s="13">
        <v>0</v>
      </c>
      <c r="T4180" s="11" t="s">
        <v>7</v>
      </c>
      <c r="U4180" s="11" t="s">
        <v>8</v>
      </c>
      <c r="V4180" s="15">
        <v>0</v>
      </c>
      <c r="W4180" s="13">
        <v>0</v>
      </c>
      <c r="X4180" s="15">
        <v>0</v>
      </c>
      <c r="Y4180" s="15">
        <v>0</v>
      </c>
      <c r="Z4180" s="13">
        <v>0</v>
      </c>
      <c r="AA4180" s="15">
        <v>0</v>
      </c>
      <c r="AB4180" s="13">
        <v>0</v>
      </c>
      <c r="AC4180" s="15">
        <v>0</v>
      </c>
      <c r="AD4180" s="13">
        <v>0</v>
      </c>
      <c r="AE4180" s="15">
        <v>0</v>
      </c>
      <c r="AF4180" s="13">
        <v>0</v>
      </c>
      <c r="AG4180" s="15">
        <v>0</v>
      </c>
      <c r="AH4180" s="13">
        <v>0</v>
      </c>
      <c r="AI4180" s="15">
        <v>0</v>
      </c>
      <c r="AJ4180" s="11" t="s">
        <v>9</v>
      </c>
      <c r="AK4180" s="11" t="s">
        <v>13</v>
      </c>
      <c r="AL4180" s="22">
        <f t="shared" si="195"/>
        <v>1193</v>
      </c>
      <c r="AM4180" s="11" t="str">
        <f>VLOOKUP(O4180,Sheet2!$D$6:$E$14,2,FALSE)</f>
        <v>Spare parts</v>
      </c>
      <c r="AN4180" s="11" t="str">
        <f>VLOOKUP(F4180,Sheet2!$E$10:$F$13,2,FALSE)</f>
        <v>SPM</v>
      </c>
      <c r="AO4180" s="35" t="s">
        <v>14668</v>
      </c>
      <c r="AP4180">
        <f>MATCH(AN4180,Sheet2!$F$5:$F$18,0)</f>
        <v>6</v>
      </c>
      <c r="AQ4180">
        <f>MATCH(AO4180,Sheet2!$F$5:$K$5,0)</f>
        <v>6</v>
      </c>
      <c r="AR4180" s="33">
        <f>INDEX(Sheet2!$F$5:$K$18,OPaL!AP4180,OPaL!AQ4180)</f>
        <v>0.15</v>
      </c>
      <c r="AS4180" s="1">
        <f t="shared" si="197"/>
        <v>1701.2325000000001</v>
      </c>
    </row>
    <row r="4181" spans="1:45" x14ac:dyDescent="0.2">
      <c r="A4181" s="11" t="s">
        <v>3191</v>
      </c>
      <c r="B4181" s="11" t="s">
        <v>3192</v>
      </c>
      <c r="C4181" s="11" t="s">
        <v>13680</v>
      </c>
      <c r="D4181" s="21">
        <v>43536</v>
      </c>
      <c r="E4181" s="21" t="s">
        <v>9697</v>
      </c>
      <c r="F4181" s="21" t="s">
        <v>14659</v>
      </c>
      <c r="G4181" s="11" t="s">
        <v>2</v>
      </c>
      <c r="H4181" s="11" t="s">
        <v>3</v>
      </c>
      <c r="I4181" s="11" t="s">
        <v>4</v>
      </c>
      <c r="J4181" s="12">
        <v>2</v>
      </c>
      <c r="K4181" s="12">
        <v>2000</v>
      </c>
      <c r="L4181" s="12">
        <v>0</v>
      </c>
      <c r="M4181" s="12">
        <v>0</v>
      </c>
      <c r="N4181" s="12">
        <f t="shared" si="196"/>
        <v>2000</v>
      </c>
      <c r="O4181" s="11" t="s">
        <v>5</v>
      </c>
      <c r="P4181" s="13">
        <v>0</v>
      </c>
      <c r="Q4181" s="11" t="s">
        <v>6</v>
      </c>
      <c r="R4181" s="13">
        <v>0</v>
      </c>
      <c r="S4181" s="13">
        <v>0</v>
      </c>
      <c r="T4181" s="11" t="s">
        <v>7</v>
      </c>
      <c r="U4181" s="11" t="s">
        <v>8</v>
      </c>
      <c r="V4181" s="15">
        <v>0</v>
      </c>
      <c r="W4181" s="13">
        <v>0</v>
      </c>
      <c r="X4181" s="15">
        <v>0</v>
      </c>
      <c r="Y4181" s="15">
        <v>0</v>
      </c>
      <c r="Z4181" s="13">
        <v>0</v>
      </c>
      <c r="AA4181" s="15">
        <v>0</v>
      </c>
      <c r="AB4181" s="13">
        <v>0</v>
      </c>
      <c r="AC4181" s="15">
        <v>0</v>
      </c>
      <c r="AD4181" s="13">
        <v>0</v>
      </c>
      <c r="AE4181" s="15">
        <v>0</v>
      </c>
      <c r="AF4181" s="13">
        <v>0</v>
      </c>
      <c r="AG4181" s="15">
        <v>0</v>
      </c>
      <c r="AH4181" s="13">
        <v>0</v>
      </c>
      <c r="AI4181" s="15">
        <v>0</v>
      </c>
      <c r="AJ4181" s="11" t="s">
        <v>9</v>
      </c>
      <c r="AK4181" s="11" t="s">
        <v>13</v>
      </c>
      <c r="AL4181" s="22">
        <f t="shared" si="195"/>
        <v>1756</v>
      </c>
      <c r="AM4181" s="11" t="str">
        <f>VLOOKUP(O4181,Sheet2!$D$6:$E$14,2,FALSE)</f>
        <v>Spare parts</v>
      </c>
      <c r="AN4181" s="11" t="str">
        <f>VLOOKUP(F4181,Sheet2!$E$10:$F$13,2,FALSE)</f>
        <v>SPM</v>
      </c>
      <c r="AO4181" s="35" t="s">
        <v>14668</v>
      </c>
      <c r="AP4181">
        <f>MATCH(AN4181,Sheet2!$F$5:$F$18,0)</f>
        <v>6</v>
      </c>
      <c r="AQ4181">
        <f>MATCH(AO4181,Sheet2!$F$5:$K$5,0)</f>
        <v>6</v>
      </c>
      <c r="AR4181" s="33">
        <f>INDEX(Sheet2!$F$5:$K$18,OPaL!AP4181,OPaL!AQ4181)</f>
        <v>0.15</v>
      </c>
      <c r="AS4181" s="1">
        <f t="shared" si="197"/>
        <v>1700</v>
      </c>
    </row>
    <row r="4182" spans="1:45" x14ac:dyDescent="0.2">
      <c r="A4182" s="11" t="s">
        <v>3193</v>
      </c>
      <c r="B4182" s="11" t="s">
        <v>3194</v>
      </c>
      <c r="C4182" s="11" t="s">
        <v>13681</v>
      </c>
      <c r="D4182" s="21">
        <v>43536</v>
      </c>
      <c r="E4182" s="21" t="s">
        <v>9697</v>
      </c>
      <c r="F4182" s="21" t="s">
        <v>14659</v>
      </c>
      <c r="G4182" s="11" t="s">
        <v>2</v>
      </c>
      <c r="H4182" s="11" t="s">
        <v>3</v>
      </c>
      <c r="I4182" s="11" t="s">
        <v>4</v>
      </c>
      <c r="J4182" s="12">
        <v>1</v>
      </c>
      <c r="K4182" s="12">
        <v>2000</v>
      </c>
      <c r="L4182" s="12">
        <v>0</v>
      </c>
      <c r="M4182" s="12">
        <v>0</v>
      </c>
      <c r="N4182" s="12">
        <f t="shared" si="196"/>
        <v>2000</v>
      </c>
      <c r="O4182" s="11" t="s">
        <v>5</v>
      </c>
      <c r="P4182" s="13">
        <v>0</v>
      </c>
      <c r="Q4182" s="11" t="s">
        <v>6</v>
      </c>
      <c r="R4182" s="13">
        <v>0</v>
      </c>
      <c r="S4182" s="13">
        <v>0</v>
      </c>
      <c r="T4182" s="11" t="s">
        <v>7</v>
      </c>
      <c r="U4182" s="11" t="s">
        <v>8</v>
      </c>
      <c r="V4182" s="15">
        <v>0</v>
      </c>
      <c r="W4182" s="13">
        <v>0</v>
      </c>
      <c r="X4182" s="15">
        <v>0</v>
      </c>
      <c r="Y4182" s="15">
        <v>0</v>
      </c>
      <c r="Z4182" s="13">
        <v>0</v>
      </c>
      <c r="AA4182" s="15">
        <v>0</v>
      </c>
      <c r="AB4182" s="13">
        <v>0</v>
      </c>
      <c r="AC4182" s="15">
        <v>0</v>
      </c>
      <c r="AD4182" s="13">
        <v>0</v>
      </c>
      <c r="AE4182" s="15">
        <v>0</v>
      </c>
      <c r="AF4182" s="13">
        <v>0</v>
      </c>
      <c r="AG4182" s="15">
        <v>0</v>
      </c>
      <c r="AH4182" s="13">
        <v>0</v>
      </c>
      <c r="AI4182" s="15">
        <v>0</v>
      </c>
      <c r="AJ4182" s="11" t="s">
        <v>9</v>
      </c>
      <c r="AK4182" s="11" t="s">
        <v>13</v>
      </c>
      <c r="AL4182" s="22">
        <f t="shared" si="195"/>
        <v>1756</v>
      </c>
      <c r="AM4182" s="11" t="str">
        <f>VLOOKUP(O4182,Sheet2!$D$6:$E$14,2,FALSE)</f>
        <v>Spare parts</v>
      </c>
      <c r="AN4182" s="11" t="str">
        <f>VLOOKUP(F4182,Sheet2!$E$10:$F$13,2,FALSE)</f>
        <v>SPM</v>
      </c>
      <c r="AO4182" s="35" t="s">
        <v>14668</v>
      </c>
      <c r="AP4182">
        <f>MATCH(AN4182,Sheet2!$F$5:$F$18,0)</f>
        <v>6</v>
      </c>
      <c r="AQ4182">
        <f>MATCH(AO4182,Sheet2!$F$5:$K$5,0)</f>
        <v>6</v>
      </c>
      <c r="AR4182" s="33">
        <f>INDEX(Sheet2!$F$5:$K$18,OPaL!AP4182,OPaL!AQ4182)</f>
        <v>0.15</v>
      </c>
      <c r="AS4182" s="1">
        <f t="shared" si="197"/>
        <v>1700</v>
      </c>
    </row>
    <row r="4183" spans="1:45" x14ac:dyDescent="0.2">
      <c r="A4183" s="11" t="s">
        <v>3205</v>
      </c>
      <c r="B4183" s="11" t="s">
        <v>3206</v>
      </c>
      <c r="C4183" s="11" t="s">
        <v>13682</v>
      </c>
      <c r="D4183" s="21">
        <v>43536</v>
      </c>
      <c r="E4183" s="21" t="s">
        <v>9697</v>
      </c>
      <c r="F4183" s="21" t="s">
        <v>14659</v>
      </c>
      <c r="G4183" s="11" t="s">
        <v>2</v>
      </c>
      <c r="H4183" s="11" t="s">
        <v>3</v>
      </c>
      <c r="I4183" s="11" t="s">
        <v>4</v>
      </c>
      <c r="J4183" s="12">
        <v>2</v>
      </c>
      <c r="K4183" s="12">
        <v>2000</v>
      </c>
      <c r="L4183" s="12">
        <v>0</v>
      </c>
      <c r="M4183" s="12">
        <v>0</v>
      </c>
      <c r="N4183" s="12">
        <f t="shared" si="196"/>
        <v>2000</v>
      </c>
      <c r="O4183" s="11" t="s">
        <v>5</v>
      </c>
      <c r="P4183" s="13">
        <v>0</v>
      </c>
      <c r="Q4183" s="11" t="s">
        <v>6</v>
      </c>
      <c r="R4183" s="13">
        <v>0</v>
      </c>
      <c r="S4183" s="13">
        <v>0</v>
      </c>
      <c r="T4183" s="11" t="s">
        <v>7</v>
      </c>
      <c r="U4183" s="11" t="s">
        <v>8</v>
      </c>
      <c r="V4183" s="15">
        <v>0</v>
      </c>
      <c r="W4183" s="13">
        <v>0</v>
      </c>
      <c r="X4183" s="15">
        <v>0</v>
      </c>
      <c r="Y4183" s="15">
        <v>0</v>
      </c>
      <c r="Z4183" s="13">
        <v>0</v>
      </c>
      <c r="AA4183" s="15">
        <v>0</v>
      </c>
      <c r="AB4183" s="13">
        <v>0</v>
      </c>
      <c r="AC4183" s="15">
        <v>0</v>
      </c>
      <c r="AD4183" s="13">
        <v>0</v>
      </c>
      <c r="AE4183" s="15">
        <v>0</v>
      </c>
      <c r="AF4183" s="13">
        <v>0</v>
      </c>
      <c r="AG4183" s="15">
        <v>0</v>
      </c>
      <c r="AH4183" s="13">
        <v>0</v>
      </c>
      <c r="AI4183" s="15">
        <v>0</v>
      </c>
      <c r="AJ4183" s="11" t="s">
        <v>9</v>
      </c>
      <c r="AK4183" s="11" t="s">
        <v>13</v>
      </c>
      <c r="AL4183" s="22">
        <f t="shared" si="195"/>
        <v>1756</v>
      </c>
      <c r="AM4183" s="11" t="str">
        <f>VLOOKUP(O4183,Sheet2!$D$6:$E$14,2,FALSE)</f>
        <v>Spare parts</v>
      </c>
      <c r="AN4183" s="11" t="str">
        <f>VLOOKUP(F4183,Sheet2!$E$10:$F$13,2,FALSE)</f>
        <v>SPM</v>
      </c>
      <c r="AO4183" s="35" t="s">
        <v>14668</v>
      </c>
      <c r="AP4183">
        <f>MATCH(AN4183,Sheet2!$F$5:$F$18,0)</f>
        <v>6</v>
      </c>
      <c r="AQ4183">
        <f>MATCH(AO4183,Sheet2!$F$5:$K$5,0)</f>
        <v>6</v>
      </c>
      <c r="AR4183" s="33">
        <f>INDEX(Sheet2!$F$5:$K$18,OPaL!AP4183,OPaL!AQ4183)</f>
        <v>0.15</v>
      </c>
      <c r="AS4183" s="1">
        <f t="shared" si="197"/>
        <v>1700</v>
      </c>
    </row>
    <row r="4184" spans="1:45" x14ac:dyDescent="0.2">
      <c r="A4184" s="11" t="s">
        <v>9080</v>
      </c>
      <c r="B4184" s="11" t="s">
        <v>9081</v>
      </c>
      <c r="C4184" s="11" t="s">
        <v>13683</v>
      </c>
      <c r="D4184" s="21">
        <v>43582</v>
      </c>
      <c r="E4184" s="21" t="s">
        <v>9761</v>
      </c>
      <c r="F4184" s="21" t="s">
        <v>14659</v>
      </c>
      <c r="G4184" s="11" t="s">
        <v>2</v>
      </c>
      <c r="H4184" s="11" t="s">
        <v>350</v>
      </c>
      <c r="I4184" s="11" t="s">
        <v>4</v>
      </c>
      <c r="J4184" s="13">
        <v>1</v>
      </c>
      <c r="K4184" s="12">
        <v>1996.25</v>
      </c>
      <c r="L4184" s="12">
        <v>0</v>
      </c>
      <c r="M4184" s="12">
        <v>0</v>
      </c>
      <c r="N4184" s="12">
        <f t="shared" si="196"/>
        <v>1996.25</v>
      </c>
      <c r="O4184" s="11" t="s">
        <v>8227</v>
      </c>
      <c r="P4184" s="13">
        <v>0</v>
      </c>
      <c r="Q4184" s="11" t="s">
        <v>6</v>
      </c>
      <c r="R4184" s="13">
        <v>0</v>
      </c>
      <c r="S4184" s="13">
        <v>0</v>
      </c>
      <c r="T4184" s="11" t="s">
        <v>7</v>
      </c>
      <c r="U4184" s="11" t="s">
        <v>8</v>
      </c>
      <c r="V4184" s="15">
        <v>0</v>
      </c>
      <c r="W4184" s="13">
        <v>0</v>
      </c>
      <c r="X4184" s="15">
        <v>0</v>
      </c>
      <c r="Y4184" s="15">
        <v>0</v>
      </c>
      <c r="Z4184" s="13">
        <v>0</v>
      </c>
      <c r="AA4184" s="15">
        <v>0</v>
      </c>
      <c r="AB4184" s="13">
        <v>0</v>
      </c>
      <c r="AC4184" s="15">
        <v>0</v>
      </c>
      <c r="AD4184" s="13">
        <v>0</v>
      </c>
      <c r="AE4184" s="15">
        <v>0</v>
      </c>
      <c r="AF4184" s="13">
        <v>0</v>
      </c>
      <c r="AG4184" s="15">
        <v>0</v>
      </c>
      <c r="AH4184" s="13">
        <v>0</v>
      </c>
      <c r="AI4184" s="15">
        <v>0</v>
      </c>
      <c r="AJ4184" s="11" t="s">
        <v>352</v>
      </c>
      <c r="AK4184" s="11" t="s">
        <v>8228</v>
      </c>
      <c r="AL4184" s="22">
        <f t="shared" si="195"/>
        <v>1710</v>
      </c>
      <c r="AM4184" s="11" t="str">
        <f>VLOOKUP(O4184,Sheet2!$D$6:$E$14,2,FALSE)</f>
        <v>Consumables</v>
      </c>
      <c r="AN4184" s="11" t="str">
        <f>VLOOKUP(F4184,Sheet2!$E$15:$F$18,2,FALSE)</f>
        <v>CM</v>
      </c>
      <c r="AO4184" s="35" t="s">
        <v>14668</v>
      </c>
      <c r="AP4184">
        <f>MATCH(AN4184,Sheet2!$F$5:$F$18,0)</f>
        <v>13</v>
      </c>
      <c r="AQ4184">
        <f>MATCH(AO4184,Sheet2!$F$5:$K$5,0)</f>
        <v>6</v>
      </c>
      <c r="AR4184" s="33">
        <f>INDEX(Sheet2!$F$5:$K$18,OPaL!AP4184,OPaL!AQ4184)</f>
        <v>0.2</v>
      </c>
      <c r="AS4184" s="1">
        <f t="shared" si="197"/>
        <v>1597</v>
      </c>
    </row>
    <row r="4185" spans="1:45" x14ac:dyDescent="0.2">
      <c r="A4185" s="11" t="s">
        <v>7053</v>
      </c>
      <c r="B4185" s="11" t="s">
        <v>7054</v>
      </c>
      <c r="C4185" s="11" t="s">
        <v>13684</v>
      </c>
      <c r="D4185" s="21">
        <v>44051</v>
      </c>
      <c r="E4185" s="21" t="s">
        <v>9697</v>
      </c>
      <c r="F4185" s="21" t="s">
        <v>14659</v>
      </c>
      <c r="G4185" s="11" t="s">
        <v>2</v>
      </c>
      <c r="H4185" s="11" t="s">
        <v>3</v>
      </c>
      <c r="I4185" s="11" t="s">
        <v>4</v>
      </c>
      <c r="J4185" s="12">
        <v>5</v>
      </c>
      <c r="K4185" s="12">
        <v>1995.33</v>
      </c>
      <c r="L4185" s="12">
        <v>0</v>
      </c>
      <c r="M4185" s="12">
        <v>0</v>
      </c>
      <c r="N4185" s="12">
        <f t="shared" si="196"/>
        <v>1995.33</v>
      </c>
      <c r="O4185" s="11" t="s">
        <v>5</v>
      </c>
      <c r="P4185" s="13">
        <v>0</v>
      </c>
      <c r="Q4185" s="11" t="s">
        <v>6</v>
      </c>
      <c r="R4185" s="13">
        <v>0</v>
      </c>
      <c r="S4185" s="13">
        <v>0</v>
      </c>
      <c r="T4185" s="11" t="s">
        <v>7</v>
      </c>
      <c r="U4185" s="11" t="s">
        <v>8</v>
      </c>
      <c r="V4185" s="15">
        <v>0</v>
      </c>
      <c r="W4185" s="13">
        <v>0</v>
      </c>
      <c r="X4185" s="15">
        <v>0</v>
      </c>
      <c r="Y4185" s="15">
        <v>0</v>
      </c>
      <c r="Z4185" s="13">
        <v>0</v>
      </c>
      <c r="AA4185" s="15">
        <v>0</v>
      </c>
      <c r="AB4185" s="13">
        <v>0</v>
      </c>
      <c r="AC4185" s="15">
        <v>0</v>
      </c>
      <c r="AD4185" s="13">
        <v>0</v>
      </c>
      <c r="AE4185" s="15">
        <v>0</v>
      </c>
      <c r="AF4185" s="13">
        <v>0</v>
      </c>
      <c r="AG4185" s="15">
        <v>0</v>
      </c>
      <c r="AH4185" s="13">
        <v>0</v>
      </c>
      <c r="AI4185" s="15">
        <v>0</v>
      </c>
      <c r="AJ4185" s="11" t="s">
        <v>9</v>
      </c>
      <c r="AK4185" s="11" t="s">
        <v>13</v>
      </c>
      <c r="AL4185" s="22">
        <f t="shared" si="195"/>
        <v>1241</v>
      </c>
      <c r="AM4185" s="11" t="str">
        <f>VLOOKUP(O4185,Sheet2!$D$6:$E$14,2,FALSE)</f>
        <v>Spare parts</v>
      </c>
      <c r="AN4185" s="11" t="str">
        <f>VLOOKUP(F4185,Sheet2!$E$10:$F$13,2,FALSE)</f>
        <v>SPM</v>
      </c>
      <c r="AO4185" s="35" t="s">
        <v>14668</v>
      </c>
      <c r="AP4185">
        <f>MATCH(AN4185,Sheet2!$F$5:$F$18,0)</f>
        <v>6</v>
      </c>
      <c r="AQ4185">
        <f>MATCH(AO4185,Sheet2!$F$5:$K$5,0)</f>
        <v>6</v>
      </c>
      <c r="AR4185" s="33">
        <f>INDEX(Sheet2!$F$5:$K$18,OPaL!AP4185,OPaL!AQ4185)</f>
        <v>0.15</v>
      </c>
      <c r="AS4185" s="1">
        <f t="shared" si="197"/>
        <v>1696.0304999999998</v>
      </c>
    </row>
    <row r="4186" spans="1:45" x14ac:dyDescent="0.2">
      <c r="A4186" s="11" t="s">
        <v>795</v>
      </c>
      <c r="B4186" s="11" t="s">
        <v>796</v>
      </c>
      <c r="C4186" s="11" t="s">
        <v>13685</v>
      </c>
      <c r="D4186" s="21">
        <v>45045</v>
      </c>
      <c r="E4186" s="21" t="s">
        <v>9697</v>
      </c>
      <c r="F4186" s="21" t="s">
        <v>14659</v>
      </c>
      <c r="G4186" s="11" t="s">
        <v>2</v>
      </c>
      <c r="H4186" s="11" t="s">
        <v>16</v>
      </c>
      <c r="I4186" s="11" t="s">
        <v>4</v>
      </c>
      <c r="J4186" s="13">
        <v>10</v>
      </c>
      <c r="K4186" s="12">
        <v>1990</v>
      </c>
      <c r="L4186" s="12">
        <v>0</v>
      </c>
      <c r="M4186" s="12">
        <v>0</v>
      </c>
      <c r="N4186" s="12">
        <f t="shared" si="196"/>
        <v>1990</v>
      </c>
      <c r="O4186" s="11" t="s">
        <v>5</v>
      </c>
      <c r="P4186" s="13">
        <v>0</v>
      </c>
      <c r="Q4186" s="11" t="s">
        <v>6</v>
      </c>
      <c r="R4186" s="13">
        <v>0</v>
      </c>
      <c r="S4186" s="13">
        <v>0</v>
      </c>
      <c r="T4186" s="11" t="s">
        <v>7</v>
      </c>
      <c r="U4186" s="11" t="s">
        <v>8</v>
      </c>
      <c r="V4186" s="15">
        <v>0</v>
      </c>
      <c r="W4186" s="13">
        <v>0</v>
      </c>
      <c r="X4186" s="15">
        <v>0</v>
      </c>
      <c r="Y4186" s="15">
        <v>0</v>
      </c>
      <c r="Z4186" s="13">
        <v>0</v>
      </c>
      <c r="AA4186" s="15">
        <v>0</v>
      </c>
      <c r="AB4186" s="13">
        <v>0</v>
      </c>
      <c r="AC4186" s="15">
        <v>0</v>
      </c>
      <c r="AD4186" s="13">
        <v>0</v>
      </c>
      <c r="AE4186" s="15">
        <v>0</v>
      </c>
      <c r="AF4186" s="13">
        <v>0</v>
      </c>
      <c r="AG4186" s="15">
        <v>0</v>
      </c>
      <c r="AH4186" s="13">
        <v>0</v>
      </c>
      <c r="AI4186" s="15">
        <v>0</v>
      </c>
      <c r="AJ4186" s="11" t="s">
        <v>17</v>
      </c>
      <c r="AK4186" s="11" t="s">
        <v>13</v>
      </c>
      <c r="AL4186" s="22">
        <f t="shared" si="195"/>
        <v>247</v>
      </c>
      <c r="AM4186" s="11" t="str">
        <f>VLOOKUP(O4186,Sheet2!$D$6:$E$14,2,FALSE)</f>
        <v>Spare parts</v>
      </c>
      <c r="AN4186" s="11" t="str">
        <f>VLOOKUP(F4186,Sheet2!$E$10:$F$13,2,FALSE)</f>
        <v>SPM</v>
      </c>
      <c r="AO4186" s="35" t="s">
        <v>14666</v>
      </c>
      <c r="AP4186">
        <f>MATCH(AN4186,Sheet2!$F$5:$F$18,0)</f>
        <v>6</v>
      </c>
      <c r="AQ4186">
        <f>MATCH(AO4186,Sheet2!$F$5:$K$5,0)</f>
        <v>4</v>
      </c>
      <c r="AR4186" s="33">
        <f>INDEX(Sheet2!$F$5:$K$18,OPaL!AP4186,OPaL!AQ4186)</f>
        <v>0.05</v>
      </c>
      <c r="AS4186" s="1">
        <f t="shared" si="197"/>
        <v>1890.5</v>
      </c>
    </row>
    <row r="4187" spans="1:45" x14ac:dyDescent="0.2">
      <c r="A4187" s="11" t="s">
        <v>8581</v>
      </c>
      <c r="B4187" s="11" t="s">
        <v>8582</v>
      </c>
      <c r="C4187" s="11" t="s">
        <v>13686</v>
      </c>
      <c r="D4187" s="21">
        <v>44387</v>
      </c>
      <c r="E4187" s="21" t="s">
        <v>9823</v>
      </c>
      <c r="F4187" s="21" t="s">
        <v>14659</v>
      </c>
      <c r="G4187" s="11" t="s">
        <v>2</v>
      </c>
      <c r="H4187" s="11" t="s">
        <v>3</v>
      </c>
      <c r="I4187" s="11" t="s">
        <v>4</v>
      </c>
      <c r="J4187" s="12">
        <v>19</v>
      </c>
      <c r="K4187" s="12">
        <v>1987.93</v>
      </c>
      <c r="L4187" s="12">
        <v>0</v>
      </c>
      <c r="M4187" s="12">
        <v>0</v>
      </c>
      <c r="N4187" s="12">
        <f t="shared" si="196"/>
        <v>1987.93</v>
      </c>
      <c r="O4187" s="11" t="s">
        <v>8227</v>
      </c>
      <c r="P4187" s="13">
        <v>0</v>
      </c>
      <c r="Q4187" s="11" t="s">
        <v>6</v>
      </c>
      <c r="R4187" s="13">
        <v>0</v>
      </c>
      <c r="S4187" s="13">
        <v>0</v>
      </c>
      <c r="T4187" s="11" t="s">
        <v>7</v>
      </c>
      <c r="U4187" s="11" t="s">
        <v>8</v>
      </c>
      <c r="V4187" s="15">
        <v>0</v>
      </c>
      <c r="W4187" s="13">
        <v>0</v>
      </c>
      <c r="X4187" s="15">
        <v>0</v>
      </c>
      <c r="Y4187" s="15">
        <v>0</v>
      </c>
      <c r="Z4187" s="13">
        <v>0</v>
      </c>
      <c r="AA4187" s="15">
        <v>0</v>
      </c>
      <c r="AB4187" s="13">
        <v>0</v>
      </c>
      <c r="AC4187" s="15">
        <v>0</v>
      </c>
      <c r="AD4187" s="13">
        <v>0</v>
      </c>
      <c r="AE4187" s="15">
        <v>0</v>
      </c>
      <c r="AF4187" s="13">
        <v>0</v>
      </c>
      <c r="AG4187" s="15">
        <v>0</v>
      </c>
      <c r="AH4187" s="13">
        <v>0</v>
      </c>
      <c r="AI4187" s="15">
        <v>0</v>
      </c>
      <c r="AJ4187" s="11" t="s">
        <v>9</v>
      </c>
      <c r="AK4187" s="11" t="s">
        <v>8228</v>
      </c>
      <c r="AL4187" s="22">
        <f t="shared" si="195"/>
        <v>905</v>
      </c>
      <c r="AM4187" s="11" t="str">
        <f>VLOOKUP(O4187,Sheet2!$D$6:$E$14,2,FALSE)</f>
        <v>Consumables</v>
      </c>
      <c r="AN4187" s="11" t="str">
        <f>VLOOKUP(F4187,Sheet2!$E$15:$F$18,2,FALSE)</f>
        <v>CM</v>
      </c>
      <c r="AO4187" s="35" t="s">
        <v>14668</v>
      </c>
      <c r="AP4187">
        <f>MATCH(AN4187,Sheet2!$F$5:$F$18,0)</f>
        <v>13</v>
      </c>
      <c r="AQ4187">
        <f>MATCH(AO4187,Sheet2!$F$5:$K$5,0)</f>
        <v>6</v>
      </c>
      <c r="AR4187" s="33">
        <f>INDEX(Sheet2!$F$5:$K$18,OPaL!AP4187,OPaL!AQ4187)</f>
        <v>0.2</v>
      </c>
      <c r="AS4187" s="1">
        <f t="shared" si="197"/>
        <v>1590.3440000000001</v>
      </c>
    </row>
    <row r="4188" spans="1:45" x14ac:dyDescent="0.2">
      <c r="A4188" s="11" t="s">
        <v>8714</v>
      </c>
      <c r="B4188" s="11" t="s">
        <v>8715</v>
      </c>
      <c r="C4188" s="11" t="s">
        <v>13687</v>
      </c>
      <c r="D4188" s="21">
        <v>45079</v>
      </c>
      <c r="E4188" s="21" t="s">
        <v>9763</v>
      </c>
      <c r="F4188" s="21" t="s">
        <v>14659</v>
      </c>
      <c r="G4188" s="11" t="s">
        <v>2</v>
      </c>
      <c r="H4188" s="11" t="s">
        <v>3</v>
      </c>
      <c r="I4188" s="11" t="s">
        <v>4</v>
      </c>
      <c r="J4188" s="13">
        <v>7</v>
      </c>
      <c r="K4188" s="12">
        <v>1981.41</v>
      </c>
      <c r="L4188" s="12">
        <v>0</v>
      </c>
      <c r="M4188" s="12">
        <v>0</v>
      </c>
      <c r="N4188" s="12">
        <f t="shared" si="196"/>
        <v>1981.41</v>
      </c>
      <c r="O4188" s="11" t="s">
        <v>8227</v>
      </c>
      <c r="P4188" s="13">
        <v>0</v>
      </c>
      <c r="Q4188" s="11" t="s">
        <v>6</v>
      </c>
      <c r="R4188" s="13">
        <v>0</v>
      </c>
      <c r="S4188" s="13">
        <v>0</v>
      </c>
      <c r="T4188" s="11" t="s">
        <v>7</v>
      </c>
      <c r="U4188" s="11" t="s">
        <v>8</v>
      </c>
      <c r="V4188" s="15">
        <v>0</v>
      </c>
      <c r="W4188" s="13">
        <v>0</v>
      </c>
      <c r="X4188" s="15">
        <v>0</v>
      </c>
      <c r="Y4188" s="15">
        <v>0</v>
      </c>
      <c r="Z4188" s="13">
        <v>0</v>
      </c>
      <c r="AA4188" s="15">
        <v>0</v>
      </c>
      <c r="AB4188" s="13">
        <v>0</v>
      </c>
      <c r="AC4188" s="15">
        <v>0</v>
      </c>
      <c r="AD4188" s="13">
        <v>0</v>
      </c>
      <c r="AE4188" s="15">
        <v>0</v>
      </c>
      <c r="AF4188" s="13">
        <v>0</v>
      </c>
      <c r="AG4188" s="15">
        <v>0</v>
      </c>
      <c r="AH4188" s="13">
        <v>0</v>
      </c>
      <c r="AI4188" s="15">
        <v>0</v>
      </c>
      <c r="AJ4188" s="11" t="s">
        <v>9</v>
      </c>
      <c r="AK4188" s="11" t="s">
        <v>8228</v>
      </c>
      <c r="AL4188" s="22">
        <f t="shared" si="195"/>
        <v>213</v>
      </c>
      <c r="AM4188" s="11" t="str">
        <f>VLOOKUP(O4188,Sheet2!$D$6:$E$14,2,FALSE)</f>
        <v>Consumables</v>
      </c>
      <c r="AN4188" s="11" t="str">
        <f>VLOOKUP(F4188,Sheet2!$E$15:$F$18,2,FALSE)</f>
        <v>CM</v>
      </c>
      <c r="AO4188" s="35" t="s">
        <v>14666</v>
      </c>
      <c r="AP4188">
        <f>MATCH(AN4188,Sheet2!$F$5:$F$18,0)</f>
        <v>13</v>
      </c>
      <c r="AQ4188">
        <f>MATCH(AO4188,Sheet2!$F$5:$K$5,0)</f>
        <v>4</v>
      </c>
      <c r="AR4188" s="33">
        <f>INDEX(Sheet2!$F$5:$K$18,OPaL!AP4188,OPaL!AQ4188)</f>
        <v>0.05</v>
      </c>
      <c r="AS4188" s="1">
        <f t="shared" si="197"/>
        <v>1882.3395</v>
      </c>
    </row>
    <row r="4189" spans="1:45" x14ac:dyDescent="0.2">
      <c r="A4189" s="11" t="s">
        <v>5095</v>
      </c>
      <c r="B4189" s="11" t="s">
        <v>5096</v>
      </c>
      <c r="C4189" s="11" t="s">
        <v>13688</v>
      </c>
      <c r="D4189" s="21">
        <v>44553</v>
      </c>
      <c r="E4189" s="21" t="s">
        <v>9697</v>
      </c>
      <c r="F4189" s="21" t="s">
        <v>14659</v>
      </c>
      <c r="G4189" s="11" t="s">
        <v>2</v>
      </c>
      <c r="H4189" s="11" t="s">
        <v>16</v>
      </c>
      <c r="I4189" s="11" t="s">
        <v>4</v>
      </c>
      <c r="J4189" s="12">
        <v>7</v>
      </c>
      <c r="K4189" s="12">
        <v>1967</v>
      </c>
      <c r="L4189" s="12">
        <v>0</v>
      </c>
      <c r="M4189" s="12">
        <v>0</v>
      </c>
      <c r="N4189" s="12">
        <f t="shared" si="196"/>
        <v>1967</v>
      </c>
      <c r="O4189" s="11" t="s">
        <v>5</v>
      </c>
      <c r="P4189" s="13">
        <v>0</v>
      </c>
      <c r="Q4189" s="11" t="s">
        <v>6</v>
      </c>
      <c r="R4189" s="13">
        <v>0</v>
      </c>
      <c r="S4189" s="13">
        <v>0</v>
      </c>
      <c r="T4189" s="11" t="s">
        <v>7</v>
      </c>
      <c r="U4189" s="11" t="s">
        <v>8</v>
      </c>
      <c r="V4189" s="15">
        <v>0</v>
      </c>
      <c r="W4189" s="13">
        <v>0</v>
      </c>
      <c r="X4189" s="15">
        <v>0</v>
      </c>
      <c r="Y4189" s="15">
        <v>0</v>
      </c>
      <c r="Z4189" s="13">
        <v>0</v>
      </c>
      <c r="AA4189" s="15">
        <v>0</v>
      </c>
      <c r="AB4189" s="13">
        <v>0</v>
      </c>
      <c r="AC4189" s="15">
        <v>0</v>
      </c>
      <c r="AD4189" s="13">
        <v>0</v>
      </c>
      <c r="AE4189" s="15">
        <v>0</v>
      </c>
      <c r="AF4189" s="13">
        <v>0</v>
      </c>
      <c r="AG4189" s="15">
        <v>0</v>
      </c>
      <c r="AH4189" s="13">
        <v>0</v>
      </c>
      <c r="AI4189" s="15">
        <v>0</v>
      </c>
      <c r="AJ4189" s="11" t="s">
        <v>17</v>
      </c>
      <c r="AK4189" s="11" t="s">
        <v>1398</v>
      </c>
      <c r="AL4189" s="22">
        <f t="shared" si="195"/>
        <v>739</v>
      </c>
      <c r="AM4189" s="11" t="str">
        <f>VLOOKUP(O4189,Sheet2!$D$6:$E$14,2,FALSE)</f>
        <v>Spare parts</v>
      </c>
      <c r="AN4189" s="11" t="str">
        <f>VLOOKUP(F4189,Sheet2!$E$10:$F$13,2,FALSE)</f>
        <v>SPM</v>
      </c>
      <c r="AO4189" s="35" t="s">
        <v>14668</v>
      </c>
      <c r="AP4189">
        <f>MATCH(AN4189,Sheet2!$F$5:$F$18,0)</f>
        <v>6</v>
      </c>
      <c r="AQ4189">
        <f>MATCH(AO4189,Sheet2!$F$5:$K$5,0)</f>
        <v>6</v>
      </c>
      <c r="AR4189" s="33">
        <f>INDEX(Sheet2!$F$5:$K$18,OPaL!AP4189,OPaL!AQ4189)</f>
        <v>0.15</v>
      </c>
      <c r="AS4189" s="1">
        <f t="shared" si="197"/>
        <v>1671.95</v>
      </c>
    </row>
    <row r="4190" spans="1:45" x14ac:dyDescent="0.2">
      <c r="A4190" s="11" t="s">
        <v>2503</v>
      </c>
      <c r="B4190" s="11" t="s">
        <v>2504</v>
      </c>
      <c r="C4190" s="11" t="s">
        <v>13689</v>
      </c>
      <c r="D4190" s="21">
        <v>43181</v>
      </c>
      <c r="E4190" s="21" t="s">
        <v>9697</v>
      </c>
      <c r="F4190" s="21" t="s">
        <v>14659</v>
      </c>
      <c r="G4190" s="11" t="s">
        <v>2</v>
      </c>
      <c r="H4190" s="11" t="s">
        <v>16</v>
      </c>
      <c r="I4190" s="11" t="s">
        <v>4</v>
      </c>
      <c r="J4190" s="13">
        <v>3</v>
      </c>
      <c r="K4190" s="12">
        <v>1963.5</v>
      </c>
      <c r="L4190" s="12">
        <v>0</v>
      </c>
      <c r="M4190" s="12">
        <v>0</v>
      </c>
      <c r="N4190" s="12">
        <f t="shared" si="196"/>
        <v>1963.5</v>
      </c>
      <c r="O4190" s="11" t="s">
        <v>5</v>
      </c>
      <c r="P4190" s="13">
        <v>0</v>
      </c>
      <c r="Q4190" s="11" t="s">
        <v>6</v>
      </c>
      <c r="R4190" s="13">
        <v>0</v>
      </c>
      <c r="S4190" s="13">
        <v>0</v>
      </c>
      <c r="T4190" s="11" t="s">
        <v>7</v>
      </c>
      <c r="U4190" s="11" t="s">
        <v>8</v>
      </c>
      <c r="V4190" s="15">
        <v>0</v>
      </c>
      <c r="W4190" s="13">
        <v>0</v>
      </c>
      <c r="X4190" s="15">
        <v>0</v>
      </c>
      <c r="Y4190" s="15">
        <v>0</v>
      </c>
      <c r="Z4190" s="13">
        <v>0</v>
      </c>
      <c r="AA4190" s="15">
        <v>0</v>
      </c>
      <c r="AB4190" s="13">
        <v>0</v>
      </c>
      <c r="AC4190" s="15">
        <v>0</v>
      </c>
      <c r="AD4190" s="13">
        <v>0</v>
      </c>
      <c r="AE4190" s="15">
        <v>0</v>
      </c>
      <c r="AF4190" s="13">
        <v>0</v>
      </c>
      <c r="AG4190" s="15">
        <v>0</v>
      </c>
      <c r="AH4190" s="13">
        <v>0</v>
      </c>
      <c r="AI4190" s="15">
        <v>0</v>
      </c>
      <c r="AJ4190" s="11" t="s">
        <v>17</v>
      </c>
      <c r="AK4190" s="11" t="s">
        <v>13</v>
      </c>
      <c r="AL4190" s="22">
        <f t="shared" si="195"/>
        <v>2111</v>
      </c>
      <c r="AM4190" s="11" t="str">
        <f>VLOOKUP(O4190,Sheet2!$D$6:$E$14,2,FALSE)</f>
        <v>Spare parts</v>
      </c>
      <c r="AN4190" s="11" t="str">
        <f>VLOOKUP(F4190,Sheet2!$E$10:$F$13,2,FALSE)</f>
        <v>SPM</v>
      </c>
      <c r="AO4190" s="35" t="s">
        <v>14668</v>
      </c>
      <c r="AP4190">
        <f>MATCH(AN4190,Sheet2!$F$5:$F$18,0)</f>
        <v>6</v>
      </c>
      <c r="AQ4190">
        <f>MATCH(AO4190,Sheet2!$F$5:$K$5,0)</f>
        <v>6</v>
      </c>
      <c r="AR4190" s="33">
        <f>INDEX(Sheet2!$F$5:$K$18,OPaL!AP4190,OPaL!AQ4190)</f>
        <v>0.15</v>
      </c>
      <c r="AS4190" s="1">
        <f t="shared" si="197"/>
        <v>1668.9749999999999</v>
      </c>
    </row>
    <row r="4191" spans="1:45" x14ac:dyDescent="0.2">
      <c r="A4191" s="11" t="s">
        <v>8930</v>
      </c>
      <c r="B4191" s="11" t="s">
        <v>8919</v>
      </c>
      <c r="C4191" s="11" t="s">
        <v>10745</v>
      </c>
      <c r="D4191" s="21">
        <v>42899</v>
      </c>
      <c r="E4191" s="21" t="s">
        <v>9739</v>
      </c>
      <c r="F4191" s="21" t="s">
        <v>14659</v>
      </c>
      <c r="G4191" s="11" t="s">
        <v>2</v>
      </c>
      <c r="H4191" s="11" t="s">
        <v>350</v>
      </c>
      <c r="I4191" s="11" t="s">
        <v>4</v>
      </c>
      <c r="J4191" s="13">
        <v>1</v>
      </c>
      <c r="K4191" s="12">
        <v>1949.57</v>
      </c>
      <c r="L4191" s="12">
        <v>0</v>
      </c>
      <c r="M4191" s="12">
        <v>0</v>
      </c>
      <c r="N4191" s="12">
        <f t="shared" si="196"/>
        <v>1949.57</v>
      </c>
      <c r="O4191" s="11" t="s">
        <v>8227</v>
      </c>
      <c r="P4191" s="13">
        <v>0</v>
      </c>
      <c r="Q4191" s="11" t="s">
        <v>6</v>
      </c>
      <c r="R4191" s="13">
        <v>0</v>
      </c>
      <c r="S4191" s="13">
        <v>0</v>
      </c>
      <c r="T4191" s="11" t="s">
        <v>7</v>
      </c>
      <c r="U4191" s="11" t="s">
        <v>8</v>
      </c>
      <c r="V4191" s="15">
        <v>0</v>
      </c>
      <c r="W4191" s="13">
        <v>0</v>
      </c>
      <c r="X4191" s="15">
        <v>0</v>
      </c>
      <c r="Y4191" s="15">
        <v>0</v>
      </c>
      <c r="Z4191" s="13">
        <v>0</v>
      </c>
      <c r="AA4191" s="15">
        <v>0</v>
      </c>
      <c r="AB4191" s="13">
        <v>0</v>
      </c>
      <c r="AC4191" s="15">
        <v>0</v>
      </c>
      <c r="AD4191" s="13">
        <v>0</v>
      </c>
      <c r="AE4191" s="15">
        <v>0</v>
      </c>
      <c r="AF4191" s="13">
        <v>0</v>
      </c>
      <c r="AG4191" s="15">
        <v>0</v>
      </c>
      <c r="AH4191" s="13">
        <v>0</v>
      </c>
      <c r="AI4191" s="15">
        <v>0</v>
      </c>
      <c r="AJ4191" s="11" t="s">
        <v>352</v>
      </c>
      <c r="AK4191" s="11" t="s">
        <v>8228</v>
      </c>
      <c r="AL4191" s="22">
        <f t="shared" si="195"/>
        <v>2393</v>
      </c>
      <c r="AM4191" s="11" t="str">
        <f>VLOOKUP(O4191,Sheet2!$D$6:$E$14,2,FALSE)</f>
        <v>Consumables</v>
      </c>
      <c r="AN4191" s="11" t="str">
        <f>VLOOKUP(F4191,Sheet2!$E$15:$F$18,2,FALSE)</f>
        <v>CM</v>
      </c>
      <c r="AO4191" s="35" t="s">
        <v>14668</v>
      </c>
      <c r="AP4191">
        <f>MATCH(AN4191,Sheet2!$F$5:$F$18,0)</f>
        <v>13</v>
      </c>
      <c r="AQ4191">
        <f>MATCH(AO4191,Sheet2!$F$5:$K$5,0)</f>
        <v>6</v>
      </c>
      <c r="AR4191" s="33">
        <f>INDEX(Sheet2!$F$5:$K$18,OPaL!AP4191,OPaL!AQ4191)</f>
        <v>0.2</v>
      </c>
      <c r="AS4191" s="1">
        <f t="shared" si="197"/>
        <v>1559.6559999999999</v>
      </c>
    </row>
    <row r="4192" spans="1:45" x14ac:dyDescent="0.2">
      <c r="A4192" s="11" t="s">
        <v>5929</v>
      </c>
      <c r="B4192" s="11" t="s">
        <v>5930</v>
      </c>
      <c r="C4192" s="11" t="s">
        <v>13690</v>
      </c>
      <c r="D4192" s="21">
        <v>42916</v>
      </c>
      <c r="E4192" s="21" t="s">
        <v>9697</v>
      </c>
      <c r="F4192" s="21" t="s">
        <v>14659</v>
      </c>
      <c r="G4192" s="11" t="s">
        <v>2</v>
      </c>
      <c r="H4192" s="11" t="s">
        <v>16</v>
      </c>
      <c r="I4192" s="11" t="s">
        <v>4</v>
      </c>
      <c r="J4192" s="12">
        <v>1</v>
      </c>
      <c r="K4192" s="12">
        <v>1944.7</v>
      </c>
      <c r="L4192" s="12">
        <v>0</v>
      </c>
      <c r="M4192" s="12">
        <v>0</v>
      </c>
      <c r="N4192" s="12">
        <f t="shared" si="196"/>
        <v>1944.7</v>
      </c>
      <c r="O4192" s="11" t="s">
        <v>5</v>
      </c>
      <c r="P4192" s="13">
        <v>0</v>
      </c>
      <c r="Q4192" s="11" t="s">
        <v>6</v>
      </c>
      <c r="R4192" s="13">
        <v>0</v>
      </c>
      <c r="S4192" s="13">
        <v>0</v>
      </c>
      <c r="T4192" s="11" t="s">
        <v>7</v>
      </c>
      <c r="U4192" s="11" t="s">
        <v>8</v>
      </c>
      <c r="V4192" s="15">
        <v>0</v>
      </c>
      <c r="W4192" s="13">
        <v>0</v>
      </c>
      <c r="X4192" s="15">
        <v>0</v>
      </c>
      <c r="Y4192" s="15">
        <v>0</v>
      </c>
      <c r="Z4192" s="13">
        <v>0</v>
      </c>
      <c r="AA4192" s="15">
        <v>0</v>
      </c>
      <c r="AB4192" s="13">
        <v>0</v>
      </c>
      <c r="AC4192" s="15">
        <v>0</v>
      </c>
      <c r="AD4192" s="13">
        <v>0</v>
      </c>
      <c r="AE4192" s="15">
        <v>0</v>
      </c>
      <c r="AF4192" s="13">
        <v>0</v>
      </c>
      <c r="AG4192" s="15">
        <v>0</v>
      </c>
      <c r="AH4192" s="13">
        <v>0</v>
      </c>
      <c r="AI4192" s="15">
        <v>0</v>
      </c>
      <c r="AJ4192" s="11" t="s">
        <v>17</v>
      </c>
      <c r="AK4192" s="11" t="s">
        <v>13</v>
      </c>
      <c r="AL4192" s="22">
        <f t="shared" si="195"/>
        <v>2376</v>
      </c>
      <c r="AM4192" s="11" t="str">
        <f>VLOOKUP(O4192,Sheet2!$D$6:$E$14,2,FALSE)</f>
        <v>Spare parts</v>
      </c>
      <c r="AN4192" s="11" t="str">
        <f>VLOOKUP(F4192,Sheet2!$E$10:$F$13,2,FALSE)</f>
        <v>SPM</v>
      </c>
      <c r="AO4192" s="35" t="s">
        <v>14668</v>
      </c>
      <c r="AP4192">
        <f>MATCH(AN4192,Sheet2!$F$5:$F$18,0)</f>
        <v>6</v>
      </c>
      <c r="AQ4192">
        <f>MATCH(AO4192,Sheet2!$F$5:$K$5,0)</f>
        <v>6</v>
      </c>
      <c r="AR4192" s="33">
        <f>INDEX(Sheet2!$F$5:$K$18,OPaL!AP4192,OPaL!AQ4192)</f>
        <v>0.15</v>
      </c>
      <c r="AS4192" s="1">
        <f t="shared" si="197"/>
        <v>1652.9949999999999</v>
      </c>
    </row>
    <row r="4193" spans="1:45" x14ac:dyDescent="0.2">
      <c r="A4193" s="11" t="s">
        <v>905</v>
      </c>
      <c r="B4193" s="11" t="s">
        <v>906</v>
      </c>
      <c r="C4193" s="11" t="s">
        <v>13691</v>
      </c>
      <c r="D4193" s="21">
        <v>44708</v>
      </c>
      <c r="E4193" s="21" t="s">
        <v>9697</v>
      </c>
      <c r="F4193" s="21" t="s">
        <v>14659</v>
      </c>
      <c r="G4193" s="11" t="s">
        <v>2</v>
      </c>
      <c r="H4193" s="11" t="s">
        <v>3</v>
      </c>
      <c r="I4193" s="11" t="s">
        <v>4</v>
      </c>
      <c r="J4193" s="12">
        <v>1</v>
      </c>
      <c r="K4193" s="12">
        <v>1939.44</v>
      </c>
      <c r="L4193" s="12">
        <v>0</v>
      </c>
      <c r="M4193" s="12">
        <v>0</v>
      </c>
      <c r="N4193" s="12">
        <f t="shared" si="196"/>
        <v>1939.44</v>
      </c>
      <c r="O4193" s="11" t="s">
        <v>5</v>
      </c>
      <c r="P4193" s="13">
        <v>0</v>
      </c>
      <c r="Q4193" s="11" t="s">
        <v>6</v>
      </c>
      <c r="R4193" s="13">
        <v>0</v>
      </c>
      <c r="S4193" s="13">
        <v>0</v>
      </c>
      <c r="T4193" s="11" t="s">
        <v>7</v>
      </c>
      <c r="U4193" s="11" t="s">
        <v>8</v>
      </c>
      <c r="V4193" s="15">
        <v>0</v>
      </c>
      <c r="W4193" s="13">
        <v>0</v>
      </c>
      <c r="X4193" s="15">
        <v>0</v>
      </c>
      <c r="Y4193" s="15">
        <v>0</v>
      </c>
      <c r="Z4193" s="13">
        <v>0</v>
      </c>
      <c r="AA4193" s="15">
        <v>0</v>
      </c>
      <c r="AB4193" s="13">
        <v>0</v>
      </c>
      <c r="AC4193" s="15">
        <v>0</v>
      </c>
      <c r="AD4193" s="13">
        <v>0</v>
      </c>
      <c r="AE4193" s="15">
        <v>0</v>
      </c>
      <c r="AF4193" s="13">
        <v>0</v>
      </c>
      <c r="AG4193" s="15">
        <v>0</v>
      </c>
      <c r="AH4193" s="13">
        <v>0</v>
      </c>
      <c r="AI4193" s="15">
        <v>0</v>
      </c>
      <c r="AJ4193" s="11" t="s">
        <v>9</v>
      </c>
      <c r="AK4193" s="11" t="s">
        <v>13</v>
      </c>
      <c r="AL4193" s="22">
        <f t="shared" si="195"/>
        <v>584</v>
      </c>
      <c r="AM4193" s="11" t="str">
        <f>VLOOKUP(O4193,Sheet2!$D$6:$E$14,2,FALSE)</f>
        <v>Spare parts</v>
      </c>
      <c r="AN4193" s="11" t="str">
        <f>VLOOKUP(F4193,Sheet2!$E$10:$F$13,2,FALSE)</f>
        <v>SPM</v>
      </c>
      <c r="AO4193" s="35" t="s">
        <v>14668</v>
      </c>
      <c r="AP4193">
        <f>MATCH(AN4193,Sheet2!$F$5:$F$18,0)</f>
        <v>6</v>
      </c>
      <c r="AQ4193">
        <f>MATCH(AO4193,Sheet2!$F$5:$K$5,0)</f>
        <v>6</v>
      </c>
      <c r="AR4193" s="33">
        <f>INDEX(Sheet2!$F$5:$K$18,OPaL!AP4193,OPaL!AQ4193)</f>
        <v>0.15</v>
      </c>
      <c r="AS4193" s="1">
        <f t="shared" si="197"/>
        <v>1648.5240000000001</v>
      </c>
    </row>
    <row r="4194" spans="1:45" x14ac:dyDescent="0.2">
      <c r="A4194" s="11" t="s">
        <v>905</v>
      </c>
      <c r="B4194" s="11" t="s">
        <v>906</v>
      </c>
      <c r="C4194" s="11" t="s">
        <v>13691</v>
      </c>
      <c r="D4194" s="21">
        <v>44708</v>
      </c>
      <c r="E4194" s="21" t="s">
        <v>9697</v>
      </c>
      <c r="F4194" s="21" t="s">
        <v>14659</v>
      </c>
      <c r="G4194" s="11" t="s">
        <v>2</v>
      </c>
      <c r="H4194" s="11" t="s">
        <v>16</v>
      </c>
      <c r="I4194" s="11" t="s">
        <v>4</v>
      </c>
      <c r="J4194" s="12">
        <v>1</v>
      </c>
      <c r="K4194" s="12">
        <v>1939.44</v>
      </c>
      <c r="L4194" s="12">
        <v>0</v>
      </c>
      <c r="M4194" s="12">
        <v>0</v>
      </c>
      <c r="N4194" s="12">
        <f t="shared" si="196"/>
        <v>1939.44</v>
      </c>
      <c r="O4194" s="11" t="s">
        <v>5</v>
      </c>
      <c r="P4194" s="13">
        <v>0</v>
      </c>
      <c r="Q4194" s="11" t="s">
        <v>6</v>
      </c>
      <c r="R4194" s="13">
        <v>0</v>
      </c>
      <c r="S4194" s="13">
        <v>0</v>
      </c>
      <c r="T4194" s="11" t="s">
        <v>7</v>
      </c>
      <c r="U4194" s="11" t="s">
        <v>8</v>
      </c>
      <c r="V4194" s="15">
        <v>0</v>
      </c>
      <c r="W4194" s="13">
        <v>0</v>
      </c>
      <c r="X4194" s="15">
        <v>0</v>
      </c>
      <c r="Y4194" s="15">
        <v>0</v>
      </c>
      <c r="Z4194" s="13">
        <v>0</v>
      </c>
      <c r="AA4194" s="15">
        <v>0</v>
      </c>
      <c r="AB4194" s="13">
        <v>0</v>
      </c>
      <c r="AC4194" s="15">
        <v>0</v>
      </c>
      <c r="AD4194" s="13">
        <v>0</v>
      </c>
      <c r="AE4194" s="15">
        <v>0</v>
      </c>
      <c r="AF4194" s="13">
        <v>0</v>
      </c>
      <c r="AG4194" s="15">
        <v>0</v>
      </c>
      <c r="AH4194" s="13">
        <v>0</v>
      </c>
      <c r="AI4194" s="15">
        <v>0</v>
      </c>
      <c r="AJ4194" s="11" t="s">
        <v>17</v>
      </c>
      <c r="AK4194" s="11" t="s">
        <v>13</v>
      </c>
      <c r="AL4194" s="22">
        <f t="shared" si="195"/>
        <v>584</v>
      </c>
      <c r="AM4194" s="11" t="str">
        <f>VLOOKUP(O4194,Sheet2!$D$6:$E$14,2,FALSE)</f>
        <v>Spare parts</v>
      </c>
      <c r="AN4194" s="11" t="str">
        <f>VLOOKUP(F4194,Sheet2!$E$10:$F$13,2,FALSE)</f>
        <v>SPM</v>
      </c>
      <c r="AO4194" s="35" t="s">
        <v>14668</v>
      </c>
      <c r="AP4194">
        <f>MATCH(AN4194,Sheet2!$F$5:$F$18,0)</f>
        <v>6</v>
      </c>
      <c r="AQ4194">
        <f>MATCH(AO4194,Sheet2!$F$5:$K$5,0)</f>
        <v>6</v>
      </c>
      <c r="AR4194" s="33">
        <f>INDEX(Sheet2!$F$5:$K$18,OPaL!AP4194,OPaL!AQ4194)</f>
        <v>0.15</v>
      </c>
      <c r="AS4194" s="1">
        <f t="shared" si="197"/>
        <v>1648.5240000000001</v>
      </c>
    </row>
    <row r="4195" spans="1:45" x14ac:dyDescent="0.2">
      <c r="A4195" s="11" t="s">
        <v>8644</v>
      </c>
      <c r="B4195" s="11" t="s">
        <v>8645</v>
      </c>
      <c r="C4195" s="11" t="s">
        <v>13692</v>
      </c>
      <c r="D4195" s="21">
        <v>45189</v>
      </c>
      <c r="E4195" s="21" t="s">
        <v>9763</v>
      </c>
      <c r="F4195" s="21" t="s">
        <v>14659</v>
      </c>
      <c r="G4195" s="11" t="s">
        <v>2</v>
      </c>
      <c r="H4195" s="11" t="s">
        <v>3</v>
      </c>
      <c r="I4195" s="11" t="s">
        <v>4</v>
      </c>
      <c r="J4195" s="13">
        <v>5</v>
      </c>
      <c r="K4195" s="12">
        <v>1929.41</v>
      </c>
      <c r="L4195" s="12">
        <v>0</v>
      </c>
      <c r="M4195" s="12">
        <v>0</v>
      </c>
      <c r="N4195" s="12">
        <f t="shared" si="196"/>
        <v>1929.41</v>
      </c>
      <c r="O4195" s="11" t="s">
        <v>8227</v>
      </c>
      <c r="P4195" s="13">
        <v>0</v>
      </c>
      <c r="Q4195" s="11" t="s">
        <v>6</v>
      </c>
      <c r="R4195" s="13">
        <v>0</v>
      </c>
      <c r="S4195" s="13">
        <v>0</v>
      </c>
      <c r="T4195" s="11" t="s">
        <v>7</v>
      </c>
      <c r="U4195" s="11" t="s">
        <v>8</v>
      </c>
      <c r="V4195" s="15">
        <v>0</v>
      </c>
      <c r="W4195" s="13">
        <v>0</v>
      </c>
      <c r="X4195" s="15">
        <v>0</v>
      </c>
      <c r="Y4195" s="15">
        <v>0</v>
      </c>
      <c r="Z4195" s="13">
        <v>0</v>
      </c>
      <c r="AA4195" s="15">
        <v>0</v>
      </c>
      <c r="AB4195" s="13">
        <v>0</v>
      </c>
      <c r="AC4195" s="15">
        <v>0</v>
      </c>
      <c r="AD4195" s="13">
        <v>0</v>
      </c>
      <c r="AE4195" s="15">
        <v>0</v>
      </c>
      <c r="AF4195" s="13">
        <v>0</v>
      </c>
      <c r="AG4195" s="15">
        <v>0</v>
      </c>
      <c r="AH4195" s="13">
        <v>0</v>
      </c>
      <c r="AI4195" s="15">
        <v>0</v>
      </c>
      <c r="AJ4195" s="11" t="s">
        <v>9</v>
      </c>
      <c r="AK4195" s="11" t="s">
        <v>8228</v>
      </c>
      <c r="AL4195" s="22">
        <f t="shared" si="195"/>
        <v>103</v>
      </c>
      <c r="AM4195" s="11" t="str">
        <f>VLOOKUP(O4195,Sheet2!$D$6:$E$14,2,FALSE)</f>
        <v>Consumables</v>
      </c>
      <c r="AN4195" s="11" t="str">
        <f>VLOOKUP(F4195,Sheet2!$E$15:$F$18,2,FALSE)</f>
        <v>CM</v>
      </c>
      <c r="AO4195" s="35" t="s">
        <v>14665</v>
      </c>
      <c r="AP4195">
        <f>MATCH(AN4195,Sheet2!$F$5:$F$18,0)</f>
        <v>13</v>
      </c>
      <c r="AQ4195">
        <f>MATCH(AO4195,Sheet2!$F$5:$K$5,0)</f>
        <v>3</v>
      </c>
      <c r="AR4195" s="33">
        <f>INDEX(Sheet2!$F$5:$K$18,OPaL!AP4195,OPaL!AQ4195)</f>
        <v>0</v>
      </c>
      <c r="AS4195" s="1">
        <f t="shared" si="197"/>
        <v>1929.41</v>
      </c>
    </row>
    <row r="4196" spans="1:45" x14ac:dyDescent="0.2">
      <c r="A4196" s="11" t="s">
        <v>8099</v>
      </c>
      <c r="B4196" s="11" t="s">
        <v>8100</v>
      </c>
      <c r="C4196" s="11" t="s">
        <v>13693</v>
      </c>
      <c r="D4196" s="21">
        <v>44677</v>
      </c>
      <c r="E4196" s="21" t="s">
        <v>9848</v>
      </c>
      <c r="F4196" s="21" t="s">
        <v>14658</v>
      </c>
      <c r="G4196" s="11" t="s">
        <v>2</v>
      </c>
      <c r="H4196" s="11" t="s">
        <v>16</v>
      </c>
      <c r="I4196" s="11" t="s">
        <v>4</v>
      </c>
      <c r="J4196" s="12">
        <v>1</v>
      </c>
      <c r="K4196" s="12">
        <v>1926.4</v>
      </c>
      <c r="L4196" s="12">
        <v>0</v>
      </c>
      <c r="M4196" s="12">
        <v>0</v>
      </c>
      <c r="N4196" s="12">
        <f t="shared" si="196"/>
        <v>1926.4</v>
      </c>
      <c r="O4196" s="11" t="s">
        <v>5</v>
      </c>
      <c r="P4196" s="13">
        <v>0</v>
      </c>
      <c r="Q4196" s="11" t="s">
        <v>6</v>
      </c>
      <c r="R4196" s="13">
        <v>0</v>
      </c>
      <c r="S4196" s="13">
        <v>0</v>
      </c>
      <c r="T4196" s="11" t="s">
        <v>7</v>
      </c>
      <c r="U4196" s="11" t="s">
        <v>8</v>
      </c>
      <c r="V4196" s="15">
        <v>0</v>
      </c>
      <c r="W4196" s="13">
        <v>0</v>
      </c>
      <c r="X4196" s="15">
        <v>0</v>
      </c>
      <c r="Y4196" s="15">
        <v>0</v>
      </c>
      <c r="Z4196" s="13">
        <v>0</v>
      </c>
      <c r="AA4196" s="15">
        <v>0</v>
      </c>
      <c r="AB4196" s="13">
        <v>0</v>
      </c>
      <c r="AC4196" s="15">
        <v>0</v>
      </c>
      <c r="AD4196" s="13">
        <v>0</v>
      </c>
      <c r="AE4196" s="15">
        <v>0</v>
      </c>
      <c r="AF4196" s="13">
        <v>0</v>
      </c>
      <c r="AG4196" s="15">
        <v>0</v>
      </c>
      <c r="AH4196" s="13">
        <v>0</v>
      </c>
      <c r="AI4196" s="15">
        <v>0</v>
      </c>
      <c r="AJ4196" s="11" t="s">
        <v>17</v>
      </c>
      <c r="AK4196" s="11" t="s">
        <v>1398</v>
      </c>
      <c r="AL4196" s="22">
        <f t="shared" si="195"/>
        <v>615</v>
      </c>
      <c r="AM4196" s="11" t="str">
        <f>VLOOKUP(O4196,Sheet2!$D$6:$E$14,2,FALSE)</f>
        <v>Spare parts</v>
      </c>
      <c r="AN4196" s="11" t="str">
        <f>VLOOKUP(F4196,Sheet2!$E$10:$F$13,2,FALSE)</f>
        <v>SPE</v>
      </c>
      <c r="AO4196" s="35" t="s">
        <v>14668</v>
      </c>
      <c r="AP4196">
        <f>MATCH(AN4196,Sheet2!$F$5:$F$18,0)</f>
        <v>7</v>
      </c>
      <c r="AQ4196">
        <f>MATCH(AO4196,Sheet2!$F$5:$K$5,0)</f>
        <v>6</v>
      </c>
      <c r="AR4196" s="33">
        <f>INDEX(Sheet2!$F$5:$K$18,OPaL!AP4196,OPaL!AQ4196)</f>
        <v>0.15</v>
      </c>
      <c r="AS4196" s="1">
        <f t="shared" si="197"/>
        <v>1637.44</v>
      </c>
    </row>
    <row r="4197" spans="1:45" x14ac:dyDescent="0.2">
      <c r="A4197" s="11" t="s">
        <v>4513</v>
      </c>
      <c r="B4197" s="11" t="s">
        <v>4514</v>
      </c>
      <c r="C4197" s="11" t="s">
        <v>13694</v>
      </c>
      <c r="D4197" s="21">
        <v>42975</v>
      </c>
      <c r="E4197" s="21" t="s">
        <v>9697</v>
      </c>
      <c r="F4197" s="21" t="s">
        <v>14659</v>
      </c>
      <c r="G4197" s="11" t="s">
        <v>2</v>
      </c>
      <c r="H4197" s="11" t="s">
        <v>16</v>
      </c>
      <c r="I4197" s="11" t="s">
        <v>4</v>
      </c>
      <c r="J4197" s="12">
        <v>1</v>
      </c>
      <c r="K4197" s="12">
        <v>1925</v>
      </c>
      <c r="L4197" s="12">
        <v>0</v>
      </c>
      <c r="M4197" s="12">
        <v>0</v>
      </c>
      <c r="N4197" s="12">
        <f t="shared" si="196"/>
        <v>1925</v>
      </c>
      <c r="O4197" s="11" t="s">
        <v>5</v>
      </c>
      <c r="P4197" s="13">
        <v>0</v>
      </c>
      <c r="Q4197" s="11" t="s">
        <v>6</v>
      </c>
      <c r="R4197" s="13">
        <v>0</v>
      </c>
      <c r="S4197" s="13">
        <v>0</v>
      </c>
      <c r="T4197" s="11" t="s">
        <v>7</v>
      </c>
      <c r="U4197" s="11" t="s">
        <v>8</v>
      </c>
      <c r="V4197" s="15">
        <v>0</v>
      </c>
      <c r="W4197" s="13">
        <v>0</v>
      </c>
      <c r="X4197" s="15">
        <v>0</v>
      </c>
      <c r="Y4197" s="15">
        <v>0</v>
      </c>
      <c r="Z4197" s="13">
        <v>0</v>
      </c>
      <c r="AA4197" s="15">
        <v>0</v>
      </c>
      <c r="AB4197" s="13">
        <v>0</v>
      </c>
      <c r="AC4197" s="15">
        <v>0</v>
      </c>
      <c r="AD4197" s="13">
        <v>0</v>
      </c>
      <c r="AE4197" s="15">
        <v>0</v>
      </c>
      <c r="AF4197" s="13">
        <v>0</v>
      </c>
      <c r="AG4197" s="15">
        <v>0</v>
      </c>
      <c r="AH4197" s="13">
        <v>0</v>
      </c>
      <c r="AI4197" s="15">
        <v>0</v>
      </c>
      <c r="AJ4197" s="11" t="s">
        <v>17</v>
      </c>
      <c r="AK4197" s="11" t="s">
        <v>1398</v>
      </c>
      <c r="AL4197" s="22">
        <f t="shared" si="195"/>
        <v>2317</v>
      </c>
      <c r="AM4197" s="11" t="str">
        <f>VLOOKUP(O4197,Sheet2!$D$6:$E$14,2,FALSE)</f>
        <v>Spare parts</v>
      </c>
      <c r="AN4197" s="11" t="str">
        <f>VLOOKUP(F4197,Sheet2!$E$10:$F$13,2,FALSE)</f>
        <v>SPM</v>
      </c>
      <c r="AO4197" s="35" t="s">
        <v>14668</v>
      </c>
      <c r="AP4197">
        <f>MATCH(AN4197,Sheet2!$F$5:$F$18,0)</f>
        <v>6</v>
      </c>
      <c r="AQ4197">
        <f>MATCH(AO4197,Sheet2!$F$5:$K$5,0)</f>
        <v>6</v>
      </c>
      <c r="AR4197" s="33">
        <f>INDEX(Sheet2!$F$5:$K$18,OPaL!AP4197,OPaL!AQ4197)</f>
        <v>0.15</v>
      </c>
      <c r="AS4197" s="1">
        <f t="shared" si="197"/>
        <v>1636.25</v>
      </c>
    </row>
    <row r="4198" spans="1:45" x14ac:dyDescent="0.2">
      <c r="A4198" s="11" t="s">
        <v>4487</v>
      </c>
      <c r="B4198" s="11" t="s">
        <v>4488</v>
      </c>
      <c r="C4198" s="11" t="s">
        <v>13695</v>
      </c>
      <c r="D4198" s="21">
        <v>42975</v>
      </c>
      <c r="E4198" s="21" t="s">
        <v>9697</v>
      </c>
      <c r="F4198" s="21" t="s">
        <v>14659</v>
      </c>
      <c r="G4198" s="11" t="s">
        <v>2</v>
      </c>
      <c r="H4198" s="11" t="s">
        <v>16</v>
      </c>
      <c r="I4198" s="11" t="s">
        <v>4</v>
      </c>
      <c r="J4198" s="12">
        <v>1</v>
      </c>
      <c r="K4198" s="12">
        <v>1920</v>
      </c>
      <c r="L4198" s="12">
        <v>0</v>
      </c>
      <c r="M4198" s="12">
        <v>0</v>
      </c>
      <c r="N4198" s="12">
        <f t="shared" si="196"/>
        <v>1920</v>
      </c>
      <c r="O4198" s="11" t="s">
        <v>5</v>
      </c>
      <c r="P4198" s="13">
        <v>0</v>
      </c>
      <c r="Q4198" s="11" t="s">
        <v>6</v>
      </c>
      <c r="R4198" s="13">
        <v>0</v>
      </c>
      <c r="S4198" s="13">
        <v>0</v>
      </c>
      <c r="T4198" s="11" t="s">
        <v>7</v>
      </c>
      <c r="U4198" s="11" t="s">
        <v>8</v>
      </c>
      <c r="V4198" s="15">
        <v>0</v>
      </c>
      <c r="W4198" s="13">
        <v>0</v>
      </c>
      <c r="X4198" s="15">
        <v>0</v>
      </c>
      <c r="Y4198" s="15">
        <v>0</v>
      </c>
      <c r="Z4198" s="13">
        <v>0</v>
      </c>
      <c r="AA4198" s="15">
        <v>0</v>
      </c>
      <c r="AB4198" s="13">
        <v>0</v>
      </c>
      <c r="AC4198" s="15">
        <v>0</v>
      </c>
      <c r="AD4198" s="13">
        <v>0</v>
      </c>
      <c r="AE4198" s="15">
        <v>0</v>
      </c>
      <c r="AF4198" s="13">
        <v>0</v>
      </c>
      <c r="AG4198" s="15">
        <v>0</v>
      </c>
      <c r="AH4198" s="13">
        <v>0</v>
      </c>
      <c r="AI4198" s="15">
        <v>0</v>
      </c>
      <c r="AJ4198" s="11" t="s">
        <v>17</v>
      </c>
      <c r="AK4198" s="11" t="s">
        <v>1398</v>
      </c>
      <c r="AL4198" s="22">
        <f t="shared" si="195"/>
        <v>2317</v>
      </c>
      <c r="AM4198" s="11" t="str">
        <f>VLOOKUP(O4198,Sheet2!$D$6:$E$14,2,FALSE)</f>
        <v>Spare parts</v>
      </c>
      <c r="AN4198" s="11" t="str">
        <f>VLOOKUP(F4198,Sheet2!$E$10:$F$13,2,FALSE)</f>
        <v>SPM</v>
      </c>
      <c r="AO4198" s="35" t="s">
        <v>14668</v>
      </c>
      <c r="AP4198">
        <f>MATCH(AN4198,Sheet2!$F$5:$F$18,0)</f>
        <v>6</v>
      </c>
      <c r="AQ4198">
        <f>MATCH(AO4198,Sheet2!$F$5:$K$5,0)</f>
        <v>6</v>
      </c>
      <c r="AR4198" s="33">
        <f>INDEX(Sheet2!$F$5:$K$18,OPaL!AP4198,OPaL!AQ4198)</f>
        <v>0.15</v>
      </c>
      <c r="AS4198" s="1">
        <f t="shared" si="197"/>
        <v>1632</v>
      </c>
    </row>
    <row r="4199" spans="1:45" x14ac:dyDescent="0.2">
      <c r="A4199" s="11" t="s">
        <v>4523</v>
      </c>
      <c r="B4199" s="11" t="s">
        <v>4524</v>
      </c>
      <c r="C4199" s="11" t="s">
        <v>13696</v>
      </c>
      <c r="D4199" s="21">
        <v>42975</v>
      </c>
      <c r="E4199" s="21" t="s">
        <v>9697</v>
      </c>
      <c r="F4199" s="21" t="s">
        <v>14659</v>
      </c>
      <c r="G4199" s="11" t="s">
        <v>2</v>
      </c>
      <c r="H4199" s="11" t="s">
        <v>16</v>
      </c>
      <c r="I4199" s="11" t="s">
        <v>4</v>
      </c>
      <c r="J4199" s="12">
        <v>1</v>
      </c>
      <c r="K4199" s="12">
        <v>1920</v>
      </c>
      <c r="L4199" s="12">
        <v>0</v>
      </c>
      <c r="M4199" s="12">
        <v>0</v>
      </c>
      <c r="N4199" s="12">
        <f t="shared" si="196"/>
        <v>1920</v>
      </c>
      <c r="O4199" s="11" t="s">
        <v>5</v>
      </c>
      <c r="P4199" s="13">
        <v>0</v>
      </c>
      <c r="Q4199" s="11" t="s">
        <v>6</v>
      </c>
      <c r="R4199" s="13">
        <v>0</v>
      </c>
      <c r="S4199" s="13">
        <v>0</v>
      </c>
      <c r="T4199" s="11" t="s">
        <v>7</v>
      </c>
      <c r="U4199" s="11" t="s">
        <v>8</v>
      </c>
      <c r="V4199" s="15">
        <v>0</v>
      </c>
      <c r="W4199" s="13">
        <v>0</v>
      </c>
      <c r="X4199" s="15">
        <v>0</v>
      </c>
      <c r="Y4199" s="15">
        <v>0</v>
      </c>
      <c r="Z4199" s="13">
        <v>0</v>
      </c>
      <c r="AA4199" s="15">
        <v>0</v>
      </c>
      <c r="AB4199" s="13">
        <v>0</v>
      </c>
      <c r="AC4199" s="15">
        <v>0</v>
      </c>
      <c r="AD4199" s="13">
        <v>0</v>
      </c>
      <c r="AE4199" s="15">
        <v>0</v>
      </c>
      <c r="AF4199" s="13">
        <v>0</v>
      </c>
      <c r="AG4199" s="15">
        <v>0</v>
      </c>
      <c r="AH4199" s="13">
        <v>0</v>
      </c>
      <c r="AI4199" s="15">
        <v>0</v>
      </c>
      <c r="AJ4199" s="11" t="s">
        <v>17</v>
      </c>
      <c r="AK4199" s="11" t="s">
        <v>1398</v>
      </c>
      <c r="AL4199" s="22">
        <f t="shared" si="195"/>
        <v>2317</v>
      </c>
      <c r="AM4199" s="11" t="str">
        <f>VLOOKUP(O4199,Sheet2!$D$6:$E$14,2,FALSE)</f>
        <v>Spare parts</v>
      </c>
      <c r="AN4199" s="11" t="str">
        <f>VLOOKUP(F4199,Sheet2!$E$10:$F$13,2,FALSE)</f>
        <v>SPM</v>
      </c>
      <c r="AO4199" s="35" t="s">
        <v>14668</v>
      </c>
      <c r="AP4199">
        <f>MATCH(AN4199,Sheet2!$F$5:$F$18,0)</f>
        <v>6</v>
      </c>
      <c r="AQ4199">
        <f>MATCH(AO4199,Sheet2!$F$5:$K$5,0)</f>
        <v>6</v>
      </c>
      <c r="AR4199" s="33">
        <f>INDEX(Sheet2!$F$5:$K$18,OPaL!AP4199,OPaL!AQ4199)</f>
        <v>0.15</v>
      </c>
      <c r="AS4199" s="1">
        <f t="shared" si="197"/>
        <v>1632</v>
      </c>
    </row>
    <row r="4200" spans="1:45" x14ac:dyDescent="0.2">
      <c r="A4200" s="11" t="s">
        <v>4531</v>
      </c>
      <c r="B4200" s="11" t="s">
        <v>4532</v>
      </c>
      <c r="C4200" s="11" t="s">
        <v>13697</v>
      </c>
      <c r="D4200" s="21">
        <v>44748</v>
      </c>
      <c r="E4200" s="21" t="s">
        <v>9697</v>
      </c>
      <c r="F4200" s="21" t="s">
        <v>14659</v>
      </c>
      <c r="G4200" s="11" t="s">
        <v>2</v>
      </c>
      <c r="H4200" s="11" t="s">
        <v>16</v>
      </c>
      <c r="I4200" s="11" t="s">
        <v>4</v>
      </c>
      <c r="J4200" s="12">
        <v>1</v>
      </c>
      <c r="K4200" s="12">
        <v>1920</v>
      </c>
      <c r="L4200" s="12">
        <v>0</v>
      </c>
      <c r="M4200" s="12">
        <v>0</v>
      </c>
      <c r="N4200" s="12">
        <f t="shared" si="196"/>
        <v>1920</v>
      </c>
      <c r="O4200" s="11" t="s">
        <v>5</v>
      </c>
      <c r="P4200" s="13">
        <v>0</v>
      </c>
      <c r="Q4200" s="11" t="s">
        <v>6</v>
      </c>
      <c r="R4200" s="13">
        <v>0</v>
      </c>
      <c r="S4200" s="13">
        <v>0</v>
      </c>
      <c r="T4200" s="11" t="s">
        <v>7</v>
      </c>
      <c r="U4200" s="11" t="s">
        <v>8</v>
      </c>
      <c r="V4200" s="15">
        <v>0</v>
      </c>
      <c r="W4200" s="13">
        <v>0</v>
      </c>
      <c r="X4200" s="15">
        <v>0</v>
      </c>
      <c r="Y4200" s="15">
        <v>0</v>
      </c>
      <c r="Z4200" s="13">
        <v>0</v>
      </c>
      <c r="AA4200" s="15">
        <v>0</v>
      </c>
      <c r="AB4200" s="13">
        <v>0</v>
      </c>
      <c r="AC4200" s="15">
        <v>0</v>
      </c>
      <c r="AD4200" s="13">
        <v>0</v>
      </c>
      <c r="AE4200" s="15">
        <v>0</v>
      </c>
      <c r="AF4200" s="13">
        <v>0</v>
      </c>
      <c r="AG4200" s="15">
        <v>0</v>
      </c>
      <c r="AH4200" s="13">
        <v>0</v>
      </c>
      <c r="AI4200" s="15">
        <v>0</v>
      </c>
      <c r="AJ4200" s="11" t="s">
        <v>17</v>
      </c>
      <c r="AK4200" s="11" t="s">
        <v>1398</v>
      </c>
      <c r="AL4200" s="22">
        <f t="shared" si="195"/>
        <v>544</v>
      </c>
      <c r="AM4200" s="11" t="str">
        <f>VLOOKUP(O4200,Sheet2!$D$6:$E$14,2,FALSE)</f>
        <v>Spare parts</v>
      </c>
      <c r="AN4200" s="11" t="str">
        <f>VLOOKUP(F4200,Sheet2!$E$10:$F$13,2,FALSE)</f>
        <v>SPM</v>
      </c>
      <c r="AO4200" s="35" t="s">
        <v>14668</v>
      </c>
      <c r="AP4200">
        <f>MATCH(AN4200,Sheet2!$F$5:$F$18,0)</f>
        <v>6</v>
      </c>
      <c r="AQ4200">
        <f>MATCH(AO4200,Sheet2!$F$5:$K$5,0)</f>
        <v>6</v>
      </c>
      <c r="AR4200" s="33">
        <f>INDEX(Sheet2!$F$5:$K$18,OPaL!AP4200,OPaL!AQ4200)</f>
        <v>0.15</v>
      </c>
      <c r="AS4200" s="1">
        <f t="shared" si="197"/>
        <v>1632</v>
      </c>
    </row>
    <row r="4201" spans="1:45" x14ac:dyDescent="0.2">
      <c r="A4201" s="11" t="s">
        <v>4535</v>
      </c>
      <c r="B4201" s="11" t="s">
        <v>4536</v>
      </c>
      <c r="C4201" s="11" t="s">
        <v>13698</v>
      </c>
      <c r="D4201" s="21">
        <v>42975</v>
      </c>
      <c r="E4201" s="21" t="s">
        <v>9697</v>
      </c>
      <c r="F4201" s="21" t="s">
        <v>14659</v>
      </c>
      <c r="G4201" s="11" t="s">
        <v>2</v>
      </c>
      <c r="H4201" s="11" t="s">
        <v>16</v>
      </c>
      <c r="I4201" s="11" t="s">
        <v>4</v>
      </c>
      <c r="J4201" s="12">
        <v>1</v>
      </c>
      <c r="K4201" s="12">
        <v>1920</v>
      </c>
      <c r="L4201" s="12">
        <v>0</v>
      </c>
      <c r="M4201" s="12">
        <v>0</v>
      </c>
      <c r="N4201" s="12">
        <f t="shared" si="196"/>
        <v>1920</v>
      </c>
      <c r="O4201" s="11" t="s">
        <v>5</v>
      </c>
      <c r="P4201" s="13">
        <v>0</v>
      </c>
      <c r="Q4201" s="11" t="s">
        <v>6</v>
      </c>
      <c r="R4201" s="13">
        <v>0</v>
      </c>
      <c r="S4201" s="13">
        <v>0</v>
      </c>
      <c r="T4201" s="11" t="s">
        <v>7</v>
      </c>
      <c r="U4201" s="11" t="s">
        <v>8</v>
      </c>
      <c r="V4201" s="15">
        <v>0</v>
      </c>
      <c r="W4201" s="13">
        <v>0</v>
      </c>
      <c r="X4201" s="15">
        <v>0</v>
      </c>
      <c r="Y4201" s="15">
        <v>0</v>
      </c>
      <c r="Z4201" s="13">
        <v>0</v>
      </c>
      <c r="AA4201" s="15">
        <v>0</v>
      </c>
      <c r="AB4201" s="13">
        <v>0</v>
      </c>
      <c r="AC4201" s="15">
        <v>0</v>
      </c>
      <c r="AD4201" s="13">
        <v>0</v>
      </c>
      <c r="AE4201" s="15">
        <v>0</v>
      </c>
      <c r="AF4201" s="13">
        <v>0</v>
      </c>
      <c r="AG4201" s="15">
        <v>0</v>
      </c>
      <c r="AH4201" s="13">
        <v>0</v>
      </c>
      <c r="AI4201" s="15">
        <v>0</v>
      </c>
      <c r="AJ4201" s="11" t="s">
        <v>17</v>
      </c>
      <c r="AK4201" s="11" t="s">
        <v>1398</v>
      </c>
      <c r="AL4201" s="22">
        <f t="shared" si="195"/>
        <v>2317</v>
      </c>
      <c r="AM4201" s="11" t="str">
        <f>VLOOKUP(O4201,Sheet2!$D$6:$E$14,2,FALSE)</f>
        <v>Spare parts</v>
      </c>
      <c r="AN4201" s="11" t="str">
        <f>VLOOKUP(F4201,Sheet2!$E$10:$F$13,2,FALSE)</f>
        <v>SPM</v>
      </c>
      <c r="AO4201" s="35" t="s">
        <v>14668</v>
      </c>
      <c r="AP4201">
        <f>MATCH(AN4201,Sheet2!$F$5:$F$18,0)</f>
        <v>6</v>
      </c>
      <c r="AQ4201">
        <f>MATCH(AO4201,Sheet2!$F$5:$K$5,0)</f>
        <v>6</v>
      </c>
      <c r="AR4201" s="33">
        <f>INDEX(Sheet2!$F$5:$K$18,OPaL!AP4201,OPaL!AQ4201)</f>
        <v>0.15</v>
      </c>
      <c r="AS4201" s="1">
        <f t="shared" si="197"/>
        <v>1632</v>
      </c>
    </row>
    <row r="4202" spans="1:45" x14ac:dyDescent="0.2">
      <c r="A4202" s="11" t="s">
        <v>8994</v>
      </c>
      <c r="B4202" s="11" t="s">
        <v>8995</v>
      </c>
      <c r="C4202" s="11" t="s">
        <v>12711</v>
      </c>
      <c r="D4202" s="21">
        <v>45139</v>
      </c>
      <c r="E4202" s="21" t="s">
        <v>9739</v>
      </c>
      <c r="F4202" s="21" t="s">
        <v>14659</v>
      </c>
      <c r="G4202" s="11" t="s">
        <v>2</v>
      </c>
      <c r="H4202" s="11" t="s">
        <v>3</v>
      </c>
      <c r="I4202" s="11" t="s">
        <v>4</v>
      </c>
      <c r="J4202" s="13">
        <v>6</v>
      </c>
      <c r="K4202" s="12">
        <v>1913.54</v>
      </c>
      <c r="L4202" s="12">
        <v>0</v>
      </c>
      <c r="M4202" s="12">
        <v>0</v>
      </c>
      <c r="N4202" s="12">
        <f t="shared" si="196"/>
        <v>1913.54</v>
      </c>
      <c r="O4202" s="11" t="s">
        <v>8227</v>
      </c>
      <c r="P4202" s="13">
        <v>0</v>
      </c>
      <c r="Q4202" s="11" t="s">
        <v>6</v>
      </c>
      <c r="R4202" s="13">
        <v>0</v>
      </c>
      <c r="S4202" s="13">
        <v>0</v>
      </c>
      <c r="T4202" s="11" t="s">
        <v>7</v>
      </c>
      <c r="U4202" s="11" t="s">
        <v>8</v>
      </c>
      <c r="V4202" s="15">
        <v>0</v>
      </c>
      <c r="W4202" s="13">
        <v>0</v>
      </c>
      <c r="X4202" s="15">
        <v>0</v>
      </c>
      <c r="Y4202" s="15">
        <v>0</v>
      </c>
      <c r="Z4202" s="13">
        <v>0</v>
      </c>
      <c r="AA4202" s="15">
        <v>0</v>
      </c>
      <c r="AB4202" s="13">
        <v>0</v>
      </c>
      <c r="AC4202" s="15">
        <v>0</v>
      </c>
      <c r="AD4202" s="13">
        <v>0</v>
      </c>
      <c r="AE4202" s="15">
        <v>0</v>
      </c>
      <c r="AF4202" s="13">
        <v>0</v>
      </c>
      <c r="AG4202" s="15">
        <v>0</v>
      </c>
      <c r="AH4202" s="13">
        <v>0</v>
      </c>
      <c r="AI4202" s="15">
        <v>0</v>
      </c>
      <c r="AJ4202" s="11" t="s">
        <v>9</v>
      </c>
      <c r="AK4202" s="11" t="s">
        <v>8228</v>
      </c>
      <c r="AL4202" s="22">
        <f t="shared" si="195"/>
        <v>153</v>
      </c>
      <c r="AM4202" s="11" t="str">
        <f>VLOOKUP(O4202,Sheet2!$D$6:$E$14,2,FALSE)</f>
        <v>Consumables</v>
      </c>
      <c r="AN4202" s="11" t="str">
        <f>VLOOKUP(F4202,Sheet2!$E$15:$F$18,2,FALSE)</f>
        <v>CM</v>
      </c>
      <c r="AO4202" s="35" t="s">
        <v>14665</v>
      </c>
      <c r="AP4202">
        <f>MATCH(AN4202,Sheet2!$F$5:$F$18,0)</f>
        <v>13</v>
      </c>
      <c r="AQ4202">
        <f>MATCH(AO4202,Sheet2!$F$5:$K$5,0)</f>
        <v>3</v>
      </c>
      <c r="AR4202" s="33">
        <f>INDEX(Sheet2!$F$5:$K$18,OPaL!AP4202,OPaL!AQ4202)</f>
        <v>0</v>
      </c>
      <c r="AS4202" s="1">
        <f t="shared" si="197"/>
        <v>1913.54</v>
      </c>
    </row>
    <row r="4203" spans="1:45" x14ac:dyDescent="0.2">
      <c r="A4203" s="11" t="s">
        <v>7912</v>
      </c>
      <c r="B4203" s="11" t="s">
        <v>7913</v>
      </c>
      <c r="C4203" s="11" t="s">
        <v>13699</v>
      </c>
      <c r="D4203" s="21">
        <v>45148</v>
      </c>
      <c r="E4203" s="21" t="s">
        <v>9697</v>
      </c>
      <c r="F4203" s="21" t="s">
        <v>14659</v>
      </c>
      <c r="G4203" s="11" t="s">
        <v>2</v>
      </c>
      <c r="H4203" s="11" t="s">
        <v>16</v>
      </c>
      <c r="I4203" s="11" t="s">
        <v>351</v>
      </c>
      <c r="J4203" s="12">
        <v>1</v>
      </c>
      <c r="K4203" s="12">
        <v>1912.93</v>
      </c>
      <c r="L4203" s="12">
        <v>0</v>
      </c>
      <c r="M4203" s="12">
        <v>0</v>
      </c>
      <c r="N4203" s="12">
        <f t="shared" si="196"/>
        <v>1912.93</v>
      </c>
      <c r="O4203" s="11" t="s">
        <v>5</v>
      </c>
      <c r="P4203" s="13">
        <v>0</v>
      </c>
      <c r="Q4203" s="11" t="s">
        <v>6</v>
      </c>
      <c r="R4203" s="13">
        <v>0</v>
      </c>
      <c r="S4203" s="13">
        <v>0</v>
      </c>
      <c r="T4203" s="11" t="s">
        <v>7</v>
      </c>
      <c r="U4203" s="11" t="s">
        <v>8</v>
      </c>
      <c r="V4203" s="15">
        <v>0</v>
      </c>
      <c r="W4203" s="13">
        <v>0</v>
      </c>
      <c r="X4203" s="15">
        <v>0</v>
      </c>
      <c r="Y4203" s="15">
        <v>0</v>
      </c>
      <c r="Z4203" s="13">
        <v>0</v>
      </c>
      <c r="AA4203" s="15">
        <v>0</v>
      </c>
      <c r="AB4203" s="13">
        <v>0</v>
      </c>
      <c r="AC4203" s="15">
        <v>0</v>
      </c>
      <c r="AD4203" s="13">
        <v>0</v>
      </c>
      <c r="AE4203" s="15">
        <v>0</v>
      </c>
      <c r="AF4203" s="13">
        <v>0</v>
      </c>
      <c r="AG4203" s="15">
        <v>0</v>
      </c>
      <c r="AH4203" s="13">
        <v>0</v>
      </c>
      <c r="AI4203" s="15">
        <v>0</v>
      </c>
      <c r="AJ4203" s="11" t="s">
        <v>17</v>
      </c>
      <c r="AK4203" s="11" t="s">
        <v>1398</v>
      </c>
      <c r="AL4203" s="22">
        <f t="shared" si="195"/>
        <v>144</v>
      </c>
      <c r="AM4203" s="11" t="str">
        <f>VLOOKUP(O4203,Sheet2!$D$6:$E$14,2,FALSE)</f>
        <v>Spare parts</v>
      </c>
      <c r="AN4203" s="11" t="str">
        <f>VLOOKUP(F4203,Sheet2!$E$10:$F$13,2,FALSE)</f>
        <v>SPM</v>
      </c>
      <c r="AO4203" s="35" t="s">
        <v>14665</v>
      </c>
      <c r="AP4203">
        <f>MATCH(AN4203,Sheet2!$F$5:$F$18,0)</f>
        <v>6</v>
      </c>
      <c r="AQ4203">
        <f>MATCH(AO4203,Sheet2!$F$5:$K$5,0)</f>
        <v>3</v>
      </c>
      <c r="AR4203" s="33">
        <f>INDEX(Sheet2!$F$5:$K$18,OPaL!AP4203,OPaL!AQ4203)</f>
        <v>0</v>
      </c>
      <c r="AS4203" s="1">
        <f t="shared" si="197"/>
        <v>1912.93</v>
      </c>
    </row>
    <row r="4204" spans="1:45" x14ac:dyDescent="0.2">
      <c r="A4204" s="11" t="s">
        <v>7631</v>
      </c>
      <c r="B4204" s="11" t="s">
        <v>7632</v>
      </c>
      <c r="C4204" s="11" t="s">
        <v>13700</v>
      </c>
      <c r="D4204" s="21">
        <v>44958</v>
      </c>
      <c r="E4204" s="21" t="s">
        <v>9697</v>
      </c>
      <c r="F4204" s="21" t="s">
        <v>14658</v>
      </c>
      <c r="G4204" s="11" t="s">
        <v>2</v>
      </c>
      <c r="H4204" s="11" t="s">
        <v>3</v>
      </c>
      <c r="I4204" s="11" t="s">
        <v>4</v>
      </c>
      <c r="J4204" s="12">
        <v>2</v>
      </c>
      <c r="K4204" s="12">
        <v>1909.84</v>
      </c>
      <c r="L4204" s="12">
        <v>0</v>
      </c>
      <c r="M4204" s="12">
        <v>0</v>
      </c>
      <c r="N4204" s="12">
        <f t="shared" si="196"/>
        <v>1909.84</v>
      </c>
      <c r="O4204" s="11" t="s">
        <v>5</v>
      </c>
      <c r="P4204" s="13">
        <v>0</v>
      </c>
      <c r="Q4204" s="11" t="s">
        <v>6</v>
      </c>
      <c r="R4204" s="13">
        <v>0</v>
      </c>
      <c r="S4204" s="13">
        <v>0</v>
      </c>
      <c r="T4204" s="11" t="s">
        <v>7</v>
      </c>
      <c r="U4204" s="11" t="s">
        <v>8</v>
      </c>
      <c r="V4204" s="15">
        <v>0</v>
      </c>
      <c r="W4204" s="13">
        <v>0</v>
      </c>
      <c r="X4204" s="15">
        <v>0</v>
      </c>
      <c r="Y4204" s="15">
        <v>0</v>
      </c>
      <c r="Z4204" s="13">
        <v>0</v>
      </c>
      <c r="AA4204" s="15">
        <v>0</v>
      </c>
      <c r="AB4204" s="13">
        <v>0</v>
      </c>
      <c r="AC4204" s="15">
        <v>0</v>
      </c>
      <c r="AD4204" s="13">
        <v>0</v>
      </c>
      <c r="AE4204" s="15">
        <v>0</v>
      </c>
      <c r="AF4204" s="13">
        <v>0</v>
      </c>
      <c r="AG4204" s="15">
        <v>0</v>
      </c>
      <c r="AH4204" s="13">
        <v>0</v>
      </c>
      <c r="AI4204" s="15">
        <v>0</v>
      </c>
      <c r="AJ4204" s="11" t="s">
        <v>9</v>
      </c>
      <c r="AK4204" s="11" t="s">
        <v>10</v>
      </c>
      <c r="AL4204" s="22">
        <f t="shared" si="195"/>
        <v>334</v>
      </c>
      <c r="AM4204" s="11" t="str">
        <f>VLOOKUP(O4204,Sheet2!$D$6:$E$14,2,FALSE)</f>
        <v>Spare parts</v>
      </c>
      <c r="AN4204" s="11" t="str">
        <f>VLOOKUP(F4204,Sheet2!$E$10:$F$13,2,FALSE)</f>
        <v>SPE</v>
      </c>
      <c r="AO4204" s="35" t="s">
        <v>14667</v>
      </c>
      <c r="AP4204">
        <f>MATCH(AN4204,Sheet2!$F$5:$F$18,0)</f>
        <v>7</v>
      </c>
      <c r="AQ4204">
        <f>MATCH(AO4204,Sheet2!$F$5:$K$5,0)</f>
        <v>5</v>
      </c>
      <c r="AR4204" s="33">
        <f>INDEX(Sheet2!$F$5:$K$18,OPaL!AP4204,OPaL!AQ4204)</f>
        <v>0.1</v>
      </c>
      <c r="AS4204" s="1">
        <f t="shared" si="197"/>
        <v>1718.856</v>
      </c>
    </row>
    <row r="4205" spans="1:45" x14ac:dyDescent="0.2">
      <c r="A4205" s="11" t="s">
        <v>1505</v>
      </c>
      <c r="B4205" s="11" t="s">
        <v>1506</v>
      </c>
      <c r="C4205" s="11" t="s">
        <v>13701</v>
      </c>
      <c r="D4205" s="21">
        <v>43276</v>
      </c>
      <c r="E4205" s="21" t="s">
        <v>9697</v>
      </c>
      <c r="F4205" s="21" t="s">
        <v>14659</v>
      </c>
      <c r="G4205" s="11" t="s">
        <v>2</v>
      </c>
      <c r="H4205" s="11" t="s">
        <v>16</v>
      </c>
      <c r="I4205" s="11" t="s">
        <v>4</v>
      </c>
      <c r="J4205" s="12">
        <v>1</v>
      </c>
      <c r="K4205" s="12">
        <v>1900</v>
      </c>
      <c r="L4205" s="12">
        <v>0</v>
      </c>
      <c r="M4205" s="12">
        <v>0</v>
      </c>
      <c r="N4205" s="12">
        <f t="shared" si="196"/>
        <v>1900</v>
      </c>
      <c r="O4205" s="11" t="s">
        <v>5</v>
      </c>
      <c r="P4205" s="13">
        <v>0</v>
      </c>
      <c r="Q4205" s="11" t="s">
        <v>6</v>
      </c>
      <c r="R4205" s="13">
        <v>0</v>
      </c>
      <c r="S4205" s="13">
        <v>0</v>
      </c>
      <c r="T4205" s="11" t="s">
        <v>7</v>
      </c>
      <c r="U4205" s="11" t="s">
        <v>8</v>
      </c>
      <c r="V4205" s="15">
        <v>0</v>
      </c>
      <c r="W4205" s="13">
        <v>0</v>
      </c>
      <c r="X4205" s="15">
        <v>0</v>
      </c>
      <c r="Y4205" s="15">
        <v>0</v>
      </c>
      <c r="Z4205" s="13">
        <v>0</v>
      </c>
      <c r="AA4205" s="15">
        <v>0</v>
      </c>
      <c r="AB4205" s="13">
        <v>0</v>
      </c>
      <c r="AC4205" s="15">
        <v>0</v>
      </c>
      <c r="AD4205" s="13">
        <v>0</v>
      </c>
      <c r="AE4205" s="15">
        <v>0</v>
      </c>
      <c r="AF4205" s="13">
        <v>0</v>
      </c>
      <c r="AG4205" s="15">
        <v>0</v>
      </c>
      <c r="AH4205" s="13">
        <v>0</v>
      </c>
      <c r="AI4205" s="15">
        <v>0</v>
      </c>
      <c r="AJ4205" s="11" t="s">
        <v>17</v>
      </c>
      <c r="AK4205" s="11" t="s">
        <v>10</v>
      </c>
      <c r="AL4205" s="22">
        <f t="shared" si="195"/>
        <v>2016</v>
      </c>
      <c r="AM4205" s="11" t="str">
        <f>VLOOKUP(O4205,Sheet2!$D$6:$E$14,2,FALSE)</f>
        <v>Spare parts</v>
      </c>
      <c r="AN4205" s="11" t="str">
        <f>VLOOKUP(F4205,Sheet2!$E$10:$F$13,2,FALSE)</f>
        <v>SPM</v>
      </c>
      <c r="AO4205" s="35" t="s">
        <v>14668</v>
      </c>
      <c r="AP4205">
        <f>MATCH(AN4205,Sheet2!$F$5:$F$18,0)</f>
        <v>6</v>
      </c>
      <c r="AQ4205">
        <f>MATCH(AO4205,Sheet2!$F$5:$K$5,0)</f>
        <v>6</v>
      </c>
      <c r="AR4205" s="33">
        <f>INDEX(Sheet2!$F$5:$K$18,OPaL!AP4205,OPaL!AQ4205)</f>
        <v>0.15</v>
      </c>
      <c r="AS4205" s="1">
        <f t="shared" si="197"/>
        <v>1615</v>
      </c>
    </row>
    <row r="4206" spans="1:45" x14ac:dyDescent="0.2">
      <c r="A4206" s="11" t="s">
        <v>611</v>
      </c>
      <c r="B4206" s="11" t="s">
        <v>612</v>
      </c>
      <c r="C4206" s="11" t="s">
        <v>13702</v>
      </c>
      <c r="D4206" s="21">
        <v>43496</v>
      </c>
      <c r="E4206" s="21" t="s">
        <v>9697</v>
      </c>
      <c r="F4206" s="21" t="s">
        <v>14659</v>
      </c>
      <c r="G4206" s="11" t="s">
        <v>2</v>
      </c>
      <c r="H4206" s="11" t="s">
        <v>3</v>
      </c>
      <c r="I4206" s="11" t="s">
        <v>4</v>
      </c>
      <c r="J4206" s="13">
        <v>2</v>
      </c>
      <c r="K4206" s="12">
        <v>1898.49</v>
      </c>
      <c r="L4206" s="12">
        <v>0</v>
      </c>
      <c r="M4206" s="12">
        <v>0</v>
      </c>
      <c r="N4206" s="12">
        <f t="shared" si="196"/>
        <v>1898.49</v>
      </c>
      <c r="O4206" s="11" t="s">
        <v>5</v>
      </c>
      <c r="P4206" s="13">
        <v>0</v>
      </c>
      <c r="Q4206" s="11" t="s">
        <v>6</v>
      </c>
      <c r="R4206" s="13">
        <v>0</v>
      </c>
      <c r="S4206" s="13">
        <v>0</v>
      </c>
      <c r="T4206" s="11" t="s">
        <v>7</v>
      </c>
      <c r="U4206" s="11" t="s">
        <v>8</v>
      </c>
      <c r="V4206" s="15">
        <v>0</v>
      </c>
      <c r="W4206" s="13">
        <v>0</v>
      </c>
      <c r="X4206" s="15">
        <v>0</v>
      </c>
      <c r="Y4206" s="15">
        <v>0</v>
      </c>
      <c r="Z4206" s="13">
        <v>0</v>
      </c>
      <c r="AA4206" s="15">
        <v>0</v>
      </c>
      <c r="AB4206" s="13">
        <v>0</v>
      </c>
      <c r="AC4206" s="15">
        <v>0</v>
      </c>
      <c r="AD4206" s="13">
        <v>0</v>
      </c>
      <c r="AE4206" s="15">
        <v>0</v>
      </c>
      <c r="AF4206" s="13">
        <v>0</v>
      </c>
      <c r="AG4206" s="15">
        <v>0</v>
      </c>
      <c r="AH4206" s="13">
        <v>0</v>
      </c>
      <c r="AI4206" s="15">
        <v>0</v>
      </c>
      <c r="AJ4206" s="11" t="s">
        <v>9</v>
      </c>
      <c r="AK4206" s="11" t="s">
        <v>13</v>
      </c>
      <c r="AL4206" s="22">
        <f t="shared" si="195"/>
        <v>1796</v>
      </c>
      <c r="AM4206" s="11" t="str">
        <f>VLOOKUP(O4206,Sheet2!$D$6:$E$14,2,FALSE)</f>
        <v>Spare parts</v>
      </c>
      <c r="AN4206" s="11" t="str">
        <f>VLOOKUP(F4206,Sheet2!$E$10:$F$13,2,FALSE)</f>
        <v>SPM</v>
      </c>
      <c r="AO4206" s="35" t="s">
        <v>14668</v>
      </c>
      <c r="AP4206">
        <f>MATCH(AN4206,Sheet2!$F$5:$F$18,0)</f>
        <v>6</v>
      </c>
      <c r="AQ4206">
        <f>MATCH(AO4206,Sheet2!$F$5:$K$5,0)</f>
        <v>6</v>
      </c>
      <c r="AR4206" s="33">
        <f>INDEX(Sheet2!$F$5:$K$18,OPaL!AP4206,OPaL!AQ4206)</f>
        <v>0.15</v>
      </c>
      <c r="AS4206" s="1">
        <f t="shared" si="197"/>
        <v>1613.7165</v>
      </c>
    </row>
    <row r="4207" spans="1:45" x14ac:dyDescent="0.2">
      <c r="A4207" s="11" t="s">
        <v>613</v>
      </c>
      <c r="B4207" s="11" t="s">
        <v>614</v>
      </c>
      <c r="C4207" s="11" t="s">
        <v>13703</v>
      </c>
      <c r="D4207" s="21">
        <v>43496</v>
      </c>
      <c r="E4207" s="21" t="s">
        <v>9697</v>
      </c>
      <c r="F4207" s="21" t="s">
        <v>14659</v>
      </c>
      <c r="G4207" s="11" t="s">
        <v>2</v>
      </c>
      <c r="H4207" s="11" t="s">
        <v>3</v>
      </c>
      <c r="I4207" s="11" t="s">
        <v>4</v>
      </c>
      <c r="J4207" s="13">
        <v>2</v>
      </c>
      <c r="K4207" s="12">
        <v>1898.49</v>
      </c>
      <c r="L4207" s="12">
        <v>0</v>
      </c>
      <c r="M4207" s="12">
        <v>0</v>
      </c>
      <c r="N4207" s="12">
        <f t="shared" si="196"/>
        <v>1898.49</v>
      </c>
      <c r="O4207" s="11" t="s">
        <v>5</v>
      </c>
      <c r="P4207" s="13">
        <v>0</v>
      </c>
      <c r="Q4207" s="11" t="s">
        <v>6</v>
      </c>
      <c r="R4207" s="13">
        <v>0</v>
      </c>
      <c r="S4207" s="13">
        <v>0</v>
      </c>
      <c r="T4207" s="11" t="s">
        <v>7</v>
      </c>
      <c r="U4207" s="11" t="s">
        <v>8</v>
      </c>
      <c r="V4207" s="15">
        <v>0</v>
      </c>
      <c r="W4207" s="13">
        <v>0</v>
      </c>
      <c r="X4207" s="15">
        <v>0</v>
      </c>
      <c r="Y4207" s="15">
        <v>0</v>
      </c>
      <c r="Z4207" s="13">
        <v>0</v>
      </c>
      <c r="AA4207" s="15">
        <v>0</v>
      </c>
      <c r="AB4207" s="13">
        <v>0</v>
      </c>
      <c r="AC4207" s="15">
        <v>0</v>
      </c>
      <c r="AD4207" s="13">
        <v>0</v>
      </c>
      <c r="AE4207" s="15">
        <v>0</v>
      </c>
      <c r="AF4207" s="13">
        <v>0</v>
      </c>
      <c r="AG4207" s="15">
        <v>0</v>
      </c>
      <c r="AH4207" s="13">
        <v>0</v>
      </c>
      <c r="AI4207" s="15">
        <v>0</v>
      </c>
      <c r="AJ4207" s="11" t="s">
        <v>9</v>
      </c>
      <c r="AK4207" s="11" t="s">
        <v>13</v>
      </c>
      <c r="AL4207" s="22">
        <f t="shared" si="195"/>
        <v>1796</v>
      </c>
      <c r="AM4207" s="11" t="str">
        <f>VLOOKUP(O4207,Sheet2!$D$6:$E$14,2,FALSE)</f>
        <v>Spare parts</v>
      </c>
      <c r="AN4207" s="11" t="str">
        <f>VLOOKUP(F4207,Sheet2!$E$10:$F$13,2,FALSE)</f>
        <v>SPM</v>
      </c>
      <c r="AO4207" s="35" t="s">
        <v>14668</v>
      </c>
      <c r="AP4207">
        <f>MATCH(AN4207,Sheet2!$F$5:$F$18,0)</f>
        <v>6</v>
      </c>
      <c r="AQ4207">
        <f>MATCH(AO4207,Sheet2!$F$5:$K$5,0)</f>
        <v>6</v>
      </c>
      <c r="AR4207" s="33">
        <f>INDEX(Sheet2!$F$5:$K$18,OPaL!AP4207,OPaL!AQ4207)</f>
        <v>0.15</v>
      </c>
      <c r="AS4207" s="1">
        <f t="shared" si="197"/>
        <v>1613.7165</v>
      </c>
    </row>
    <row r="4208" spans="1:45" x14ac:dyDescent="0.2">
      <c r="A4208" s="11" t="s">
        <v>867</v>
      </c>
      <c r="B4208" s="11" t="s">
        <v>868</v>
      </c>
      <c r="C4208" s="11" t="s">
        <v>13704</v>
      </c>
      <c r="D4208" s="21">
        <v>45045</v>
      </c>
      <c r="E4208" s="21" t="s">
        <v>9697</v>
      </c>
      <c r="F4208" s="21" t="s">
        <v>14659</v>
      </c>
      <c r="G4208" s="11" t="s">
        <v>2</v>
      </c>
      <c r="H4208" s="11" t="s">
        <v>16</v>
      </c>
      <c r="I4208" s="11" t="s">
        <v>4</v>
      </c>
      <c r="J4208" s="13">
        <v>1</v>
      </c>
      <c r="K4208" s="12">
        <v>1896</v>
      </c>
      <c r="L4208" s="12">
        <v>0</v>
      </c>
      <c r="M4208" s="12">
        <v>0</v>
      </c>
      <c r="N4208" s="12">
        <f t="shared" si="196"/>
        <v>1896</v>
      </c>
      <c r="O4208" s="11" t="s">
        <v>5</v>
      </c>
      <c r="P4208" s="13">
        <v>0</v>
      </c>
      <c r="Q4208" s="11" t="s">
        <v>6</v>
      </c>
      <c r="R4208" s="13">
        <v>0</v>
      </c>
      <c r="S4208" s="13">
        <v>0</v>
      </c>
      <c r="T4208" s="11" t="s">
        <v>7</v>
      </c>
      <c r="U4208" s="11" t="s">
        <v>8</v>
      </c>
      <c r="V4208" s="15">
        <v>0</v>
      </c>
      <c r="W4208" s="13">
        <v>0</v>
      </c>
      <c r="X4208" s="15">
        <v>0</v>
      </c>
      <c r="Y4208" s="15">
        <v>0</v>
      </c>
      <c r="Z4208" s="13">
        <v>0</v>
      </c>
      <c r="AA4208" s="15">
        <v>0</v>
      </c>
      <c r="AB4208" s="13">
        <v>0</v>
      </c>
      <c r="AC4208" s="15">
        <v>0</v>
      </c>
      <c r="AD4208" s="13">
        <v>0</v>
      </c>
      <c r="AE4208" s="15">
        <v>0</v>
      </c>
      <c r="AF4208" s="13">
        <v>0</v>
      </c>
      <c r="AG4208" s="15">
        <v>0</v>
      </c>
      <c r="AH4208" s="13">
        <v>0</v>
      </c>
      <c r="AI4208" s="15">
        <v>0</v>
      </c>
      <c r="AJ4208" s="11" t="s">
        <v>17</v>
      </c>
      <c r="AK4208" s="11" t="s">
        <v>13</v>
      </c>
      <c r="AL4208" s="22">
        <f t="shared" si="195"/>
        <v>247</v>
      </c>
      <c r="AM4208" s="11" t="str">
        <f>VLOOKUP(O4208,Sheet2!$D$6:$E$14,2,FALSE)</f>
        <v>Spare parts</v>
      </c>
      <c r="AN4208" s="11" t="str">
        <f>VLOOKUP(F4208,Sheet2!$E$10:$F$13,2,FALSE)</f>
        <v>SPM</v>
      </c>
      <c r="AO4208" s="35" t="s">
        <v>14666</v>
      </c>
      <c r="AP4208">
        <f>MATCH(AN4208,Sheet2!$F$5:$F$18,0)</f>
        <v>6</v>
      </c>
      <c r="AQ4208">
        <f>MATCH(AO4208,Sheet2!$F$5:$K$5,0)</f>
        <v>4</v>
      </c>
      <c r="AR4208" s="33">
        <f>INDEX(Sheet2!$F$5:$K$18,OPaL!AP4208,OPaL!AQ4208)</f>
        <v>0.05</v>
      </c>
      <c r="AS4208" s="1">
        <f t="shared" si="197"/>
        <v>1801.1999999999998</v>
      </c>
    </row>
    <row r="4209" spans="1:45" x14ac:dyDescent="0.2">
      <c r="A4209" s="11" t="s">
        <v>8609</v>
      </c>
      <c r="B4209" s="11" t="s">
        <v>8610</v>
      </c>
      <c r="C4209" s="11" t="s">
        <v>13705</v>
      </c>
      <c r="D4209" s="21">
        <v>44980</v>
      </c>
      <c r="E4209" s="21" t="s">
        <v>9818</v>
      </c>
      <c r="F4209" s="21" t="s">
        <v>14659</v>
      </c>
      <c r="G4209" s="11" t="s">
        <v>2</v>
      </c>
      <c r="H4209" s="11" t="s">
        <v>3</v>
      </c>
      <c r="I4209" s="11" t="s">
        <v>4</v>
      </c>
      <c r="J4209" s="12">
        <v>38</v>
      </c>
      <c r="K4209" s="12">
        <v>1890.26</v>
      </c>
      <c r="L4209" s="12">
        <v>0</v>
      </c>
      <c r="M4209" s="12">
        <v>0</v>
      </c>
      <c r="N4209" s="12">
        <f t="shared" si="196"/>
        <v>1890.26</v>
      </c>
      <c r="O4209" s="11" t="s">
        <v>8227</v>
      </c>
      <c r="P4209" s="13">
        <v>0</v>
      </c>
      <c r="Q4209" s="11" t="s">
        <v>6</v>
      </c>
      <c r="R4209" s="13">
        <v>0</v>
      </c>
      <c r="S4209" s="13">
        <v>0</v>
      </c>
      <c r="T4209" s="11" t="s">
        <v>7</v>
      </c>
      <c r="U4209" s="11" t="s">
        <v>8</v>
      </c>
      <c r="V4209" s="15">
        <v>0</v>
      </c>
      <c r="W4209" s="13">
        <v>0</v>
      </c>
      <c r="X4209" s="15">
        <v>0</v>
      </c>
      <c r="Y4209" s="15">
        <v>0</v>
      </c>
      <c r="Z4209" s="13">
        <v>0</v>
      </c>
      <c r="AA4209" s="15">
        <v>0</v>
      </c>
      <c r="AB4209" s="13">
        <v>0</v>
      </c>
      <c r="AC4209" s="15">
        <v>0</v>
      </c>
      <c r="AD4209" s="13">
        <v>0</v>
      </c>
      <c r="AE4209" s="15">
        <v>0</v>
      </c>
      <c r="AF4209" s="13">
        <v>0</v>
      </c>
      <c r="AG4209" s="15">
        <v>0</v>
      </c>
      <c r="AH4209" s="13">
        <v>0</v>
      </c>
      <c r="AI4209" s="15">
        <v>0</v>
      </c>
      <c r="AJ4209" s="11" t="s">
        <v>9</v>
      </c>
      <c r="AK4209" s="11" t="s">
        <v>8228</v>
      </c>
      <c r="AL4209" s="22">
        <f t="shared" si="195"/>
        <v>312</v>
      </c>
      <c r="AM4209" s="11" t="str">
        <f>VLOOKUP(O4209,Sheet2!$D$6:$E$14,2,FALSE)</f>
        <v>Consumables</v>
      </c>
      <c r="AN4209" s="11" t="str">
        <f>VLOOKUP(F4209,Sheet2!$E$15:$F$18,2,FALSE)</f>
        <v>CM</v>
      </c>
      <c r="AO4209" s="35" t="s">
        <v>14667</v>
      </c>
      <c r="AP4209">
        <f>MATCH(AN4209,Sheet2!$F$5:$F$18,0)</f>
        <v>13</v>
      </c>
      <c r="AQ4209">
        <f>MATCH(AO4209,Sheet2!$F$5:$K$5,0)</f>
        <v>5</v>
      </c>
      <c r="AR4209" s="33">
        <f>INDEX(Sheet2!$F$5:$K$18,OPaL!AP4209,OPaL!AQ4209)</f>
        <v>0.1</v>
      </c>
      <c r="AS4209" s="1">
        <f t="shared" si="197"/>
        <v>1701.2339999999999</v>
      </c>
    </row>
    <row r="4210" spans="1:45" x14ac:dyDescent="0.2">
      <c r="A4210" s="11" t="s">
        <v>7926</v>
      </c>
      <c r="B4210" s="11" t="s">
        <v>7927</v>
      </c>
      <c r="C4210" s="11" t="s">
        <v>13706</v>
      </c>
      <c r="D4210" s="21">
        <v>43109</v>
      </c>
      <c r="E4210" s="21" t="s">
        <v>9697</v>
      </c>
      <c r="F4210" s="21" t="s">
        <v>14659</v>
      </c>
      <c r="G4210" s="11" t="s">
        <v>2</v>
      </c>
      <c r="H4210" s="11" t="s">
        <v>3</v>
      </c>
      <c r="I4210" s="11" t="s">
        <v>351</v>
      </c>
      <c r="J4210" s="12">
        <v>1</v>
      </c>
      <c r="K4210" s="12">
        <v>1886.42</v>
      </c>
      <c r="L4210" s="12">
        <v>0</v>
      </c>
      <c r="M4210" s="12">
        <v>0</v>
      </c>
      <c r="N4210" s="12">
        <f t="shared" si="196"/>
        <v>1886.42</v>
      </c>
      <c r="O4210" s="11" t="s">
        <v>5</v>
      </c>
      <c r="P4210" s="13">
        <v>0</v>
      </c>
      <c r="Q4210" s="11" t="s">
        <v>6</v>
      </c>
      <c r="R4210" s="13">
        <v>0</v>
      </c>
      <c r="S4210" s="13">
        <v>0</v>
      </c>
      <c r="T4210" s="11" t="s">
        <v>7</v>
      </c>
      <c r="U4210" s="11" t="s">
        <v>8</v>
      </c>
      <c r="V4210" s="15">
        <v>0</v>
      </c>
      <c r="W4210" s="13">
        <v>0</v>
      </c>
      <c r="X4210" s="15">
        <v>0</v>
      </c>
      <c r="Y4210" s="15">
        <v>0</v>
      </c>
      <c r="Z4210" s="13">
        <v>0</v>
      </c>
      <c r="AA4210" s="15">
        <v>0</v>
      </c>
      <c r="AB4210" s="13">
        <v>0</v>
      </c>
      <c r="AC4210" s="15">
        <v>0</v>
      </c>
      <c r="AD4210" s="13">
        <v>0</v>
      </c>
      <c r="AE4210" s="15">
        <v>0</v>
      </c>
      <c r="AF4210" s="13">
        <v>0</v>
      </c>
      <c r="AG4210" s="15">
        <v>0</v>
      </c>
      <c r="AH4210" s="13">
        <v>0</v>
      </c>
      <c r="AI4210" s="15">
        <v>0</v>
      </c>
      <c r="AJ4210" s="11" t="s">
        <v>9</v>
      </c>
      <c r="AK4210" s="11" t="s">
        <v>1398</v>
      </c>
      <c r="AL4210" s="22">
        <f t="shared" si="195"/>
        <v>2183</v>
      </c>
      <c r="AM4210" s="11" t="str">
        <f>VLOOKUP(O4210,Sheet2!$D$6:$E$14,2,FALSE)</f>
        <v>Spare parts</v>
      </c>
      <c r="AN4210" s="11" t="str">
        <f>VLOOKUP(F4210,Sheet2!$E$10:$F$13,2,FALSE)</f>
        <v>SPM</v>
      </c>
      <c r="AO4210" s="35" t="s">
        <v>14668</v>
      </c>
      <c r="AP4210">
        <f>MATCH(AN4210,Sheet2!$F$5:$F$18,0)</f>
        <v>6</v>
      </c>
      <c r="AQ4210">
        <f>MATCH(AO4210,Sheet2!$F$5:$K$5,0)</f>
        <v>6</v>
      </c>
      <c r="AR4210" s="33">
        <f>INDEX(Sheet2!$F$5:$K$18,OPaL!AP4210,OPaL!AQ4210)</f>
        <v>0.15</v>
      </c>
      <c r="AS4210" s="1">
        <f t="shared" si="197"/>
        <v>1603.4570000000001</v>
      </c>
    </row>
    <row r="4211" spans="1:45" x14ac:dyDescent="0.2">
      <c r="A4211" s="11" t="s">
        <v>7926</v>
      </c>
      <c r="B4211" s="11" t="s">
        <v>7927</v>
      </c>
      <c r="C4211" s="11" t="s">
        <v>13706</v>
      </c>
      <c r="D4211" s="21">
        <v>43109</v>
      </c>
      <c r="E4211" s="21" t="s">
        <v>9697</v>
      </c>
      <c r="F4211" s="21" t="s">
        <v>14659</v>
      </c>
      <c r="G4211" s="11" t="s">
        <v>2</v>
      </c>
      <c r="H4211" s="11" t="s">
        <v>16</v>
      </c>
      <c r="I4211" s="11" t="s">
        <v>351</v>
      </c>
      <c r="J4211" s="12">
        <v>1</v>
      </c>
      <c r="K4211" s="12">
        <v>1886.42</v>
      </c>
      <c r="L4211" s="12">
        <v>0</v>
      </c>
      <c r="M4211" s="12">
        <v>0</v>
      </c>
      <c r="N4211" s="12">
        <f t="shared" si="196"/>
        <v>1886.42</v>
      </c>
      <c r="O4211" s="11" t="s">
        <v>5</v>
      </c>
      <c r="P4211" s="13">
        <v>0</v>
      </c>
      <c r="Q4211" s="11" t="s">
        <v>6</v>
      </c>
      <c r="R4211" s="13">
        <v>0</v>
      </c>
      <c r="S4211" s="13">
        <v>0</v>
      </c>
      <c r="T4211" s="11" t="s">
        <v>7</v>
      </c>
      <c r="U4211" s="11" t="s">
        <v>8</v>
      </c>
      <c r="V4211" s="15">
        <v>0</v>
      </c>
      <c r="W4211" s="13">
        <v>0</v>
      </c>
      <c r="X4211" s="15">
        <v>0</v>
      </c>
      <c r="Y4211" s="15">
        <v>0</v>
      </c>
      <c r="Z4211" s="13">
        <v>0</v>
      </c>
      <c r="AA4211" s="15">
        <v>0</v>
      </c>
      <c r="AB4211" s="13">
        <v>0</v>
      </c>
      <c r="AC4211" s="15">
        <v>0</v>
      </c>
      <c r="AD4211" s="13">
        <v>0</v>
      </c>
      <c r="AE4211" s="15">
        <v>0</v>
      </c>
      <c r="AF4211" s="13">
        <v>0</v>
      </c>
      <c r="AG4211" s="15">
        <v>0</v>
      </c>
      <c r="AH4211" s="13">
        <v>0</v>
      </c>
      <c r="AI4211" s="15">
        <v>0</v>
      </c>
      <c r="AJ4211" s="11" t="s">
        <v>17</v>
      </c>
      <c r="AK4211" s="11" t="s">
        <v>1398</v>
      </c>
      <c r="AL4211" s="22">
        <f t="shared" si="195"/>
        <v>2183</v>
      </c>
      <c r="AM4211" s="11" t="str">
        <f>VLOOKUP(O4211,Sheet2!$D$6:$E$14,2,FALSE)</f>
        <v>Spare parts</v>
      </c>
      <c r="AN4211" s="11" t="str">
        <f>VLOOKUP(F4211,Sheet2!$E$10:$F$13,2,FALSE)</f>
        <v>SPM</v>
      </c>
      <c r="AO4211" s="35" t="s">
        <v>14668</v>
      </c>
      <c r="AP4211">
        <f>MATCH(AN4211,Sheet2!$F$5:$F$18,0)</f>
        <v>6</v>
      </c>
      <c r="AQ4211">
        <f>MATCH(AO4211,Sheet2!$F$5:$K$5,0)</f>
        <v>6</v>
      </c>
      <c r="AR4211" s="33">
        <f>INDEX(Sheet2!$F$5:$K$18,OPaL!AP4211,OPaL!AQ4211)</f>
        <v>0.15</v>
      </c>
      <c r="AS4211" s="1">
        <f t="shared" si="197"/>
        <v>1603.4570000000001</v>
      </c>
    </row>
    <row r="4212" spans="1:45" x14ac:dyDescent="0.2">
      <c r="A4212" s="11" t="s">
        <v>2705</v>
      </c>
      <c r="B4212" s="11" t="s">
        <v>2706</v>
      </c>
      <c r="C4212" s="11" t="s">
        <v>13707</v>
      </c>
      <c r="D4212" s="21">
        <v>43330</v>
      </c>
      <c r="E4212" s="21" t="s">
        <v>9697</v>
      </c>
      <c r="F4212" s="21" t="s">
        <v>14659</v>
      </c>
      <c r="G4212" s="11" t="s">
        <v>2</v>
      </c>
      <c r="H4212" s="11" t="s">
        <v>3</v>
      </c>
      <c r="I4212" s="11" t="s">
        <v>4</v>
      </c>
      <c r="J4212" s="12">
        <v>19</v>
      </c>
      <c r="K4212" s="12">
        <v>1877.84</v>
      </c>
      <c r="L4212" s="12">
        <v>0</v>
      </c>
      <c r="M4212" s="12">
        <v>0</v>
      </c>
      <c r="N4212" s="12">
        <f t="shared" si="196"/>
        <v>1877.84</v>
      </c>
      <c r="O4212" s="11" t="s">
        <v>5</v>
      </c>
      <c r="P4212" s="13">
        <v>0</v>
      </c>
      <c r="Q4212" s="11" t="s">
        <v>6</v>
      </c>
      <c r="R4212" s="13">
        <v>0</v>
      </c>
      <c r="S4212" s="13">
        <v>0</v>
      </c>
      <c r="T4212" s="11" t="s">
        <v>7</v>
      </c>
      <c r="U4212" s="11" t="s">
        <v>8</v>
      </c>
      <c r="V4212" s="15">
        <v>0</v>
      </c>
      <c r="W4212" s="13">
        <v>0</v>
      </c>
      <c r="X4212" s="15">
        <v>0</v>
      </c>
      <c r="Y4212" s="15">
        <v>0</v>
      </c>
      <c r="Z4212" s="13">
        <v>0</v>
      </c>
      <c r="AA4212" s="15">
        <v>0</v>
      </c>
      <c r="AB4212" s="13">
        <v>0</v>
      </c>
      <c r="AC4212" s="15">
        <v>0</v>
      </c>
      <c r="AD4212" s="13">
        <v>0</v>
      </c>
      <c r="AE4212" s="15">
        <v>0</v>
      </c>
      <c r="AF4212" s="13">
        <v>0</v>
      </c>
      <c r="AG4212" s="15">
        <v>0</v>
      </c>
      <c r="AH4212" s="13">
        <v>0</v>
      </c>
      <c r="AI4212" s="15">
        <v>0</v>
      </c>
      <c r="AJ4212" s="11" t="s">
        <v>9</v>
      </c>
      <c r="AK4212" s="11" t="s">
        <v>13</v>
      </c>
      <c r="AL4212" s="22">
        <f t="shared" si="195"/>
        <v>1962</v>
      </c>
      <c r="AM4212" s="11" t="str">
        <f>VLOOKUP(O4212,Sheet2!$D$6:$E$14,2,FALSE)</f>
        <v>Spare parts</v>
      </c>
      <c r="AN4212" s="11" t="str">
        <f>VLOOKUP(F4212,Sheet2!$E$10:$F$13,2,FALSE)</f>
        <v>SPM</v>
      </c>
      <c r="AO4212" s="35" t="s">
        <v>14668</v>
      </c>
      <c r="AP4212">
        <f>MATCH(AN4212,Sheet2!$F$5:$F$18,0)</f>
        <v>6</v>
      </c>
      <c r="AQ4212">
        <f>MATCH(AO4212,Sheet2!$F$5:$K$5,0)</f>
        <v>6</v>
      </c>
      <c r="AR4212" s="33">
        <f>INDEX(Sheet2!$F$5:$K$18,OPaL!AP4212,OPaL!AQ4212)</f>
        <v>0.15</v>
      </c>
      <c r="AS4212" s="1">
        <f t="shared" si="197"/>
        <v>1596.164</v>
      </c>
    </row>
    <row r="4213" spans="1:45" x14ac:dyDescent="0.2">
      <c r="A4213" s="11" t="s">
        <v>5811</v>
      </c>
      <c r="B4213" s="11" t="s">
        <v>5812</v>
      </c>
      <c r="C4213" s="11" t="s">
        <v>13708</v>
      </c>
      <c r="D4213" s="21">
        <v>44951</v>
      </c>
      <c r="E4213" s="21" t="s">
        <v>9697</v>
      </c>
      <c r="F4213" s="21" t="s">
        <v>14659</v>
      </c>
      <c r="G4213" s="11" t="s">
        <v>2</v>
      </c>
      <c r="H4213" s="11" t="s">
        <v>3</v>
      </c>
      <c r="I4213" s="11" t="s">
        <v>4</v>
      </c>
      <c r="J4213" s="12">
        <v>10</v>
      </c>
      <c r="K4213" s="12">
        <v>1877.35</v>
      </c>
      <c r="L4213" s="12">
        <v>0</v>
      </c>
      <c r="M4213" s="12">
        <v>0</v>
      </c>
      <c r="N4213" s="12">
        <f t="shared" si="196"/>
        <v>1877.35</v>
      </c>
      <c r="O4213" s="11" t="s">
        <v>5</v>
      </c>
      <c r="P4213" s="13">
        <v>0</v>
      </c>
      <c r="Q4213" s="11" t="s">
        <v>6</v>
      </c>
      <c r="R4213" s="13">
        <v>0</v>
      </c>
      <c r="S4213" s="13">
        <v>0</v>
      </c>
      <c r="T4213" s="11" t="s">
        <v>7</v>
      </c>
      <c r="U4213" s="11" t="s">
        <v>8</v>
      </c>
      <c r="V4213" s="15">
        <v>0</v>
      </c>
      <c r="W4213" s="13">
        <v>0</v>
      </c>
      <c r="X4213" s="15">
        <v>0</v>
      </c>
      <c r="Y4213" s="15">
        <v>0</v>
      </c>
      <c r="Z4213" s="13">
        <v>0</v>
      </c>
      <c r="AA4213" s="15">
        <v>0</v>
      </c>
      <c r="AB4213" s="13">
        <v>0</v>
      </c>
      <c r="AC4213" s="15">
        <v>0</v>
      </c>
      <c r="AD4213" s="13">
        <v>0</v>
      </c>
      <c r="AE4213" s="15">
        <v>0</v>
      </c>
      <c r="AF4213" s="13">
        <v>0</v>
      </c>
      <c r="AG4213" s="15">
        <v>0</v>
      </c>
      <c r="AH4213" s="13">
        <v>0</v>
      </c>
      <c r="AI4213" s="15">
        <v>0</v>
      </c>
      <c r="AJ4213" s="11" t="s">
        <v>9</v>
      </c>
      <c r="AK4213" s="11" t="s">
        <v>13</v>
      </c>
      <c r="AL4213" s="22">
        <f t="shared" si="195"/>
        <v>341</v>
      </c>
      <c r="AM4213" s="11" t="str">
        <f>VLOOKUP(O4213,Sheet2!$D$6:$E$14,2,FALSE)</f>
        <v>Spare parts</v>
      </c>
      <c r="AN4213" s="11" t="str">
        <f>VLOOKUP(F4213,Sheet2!$E$10:$F$13,2,FALSE)</f>
        <v>SPM</v>
      </c>
      <c r="AO4213" s="35" t="s">
        <v>14667</v>
      </c>
      <c r="AP4213">
        <f>MATCH(AN4213,Sheet2!$F$5:$F$18,0)</f>
        <v>6</v>
      </c>
      <c r="AQ4213">
        <f>MATCH(AO4213,Sheet2!$F$5:$K$5,0)</f>
        <v>5</v>
      </c>
      <c r="AR4213" s="33">
        <f>INDEX(Sheet2!$F$5:$K$18,OPaL!AP4213,OPaL!AQ4213)</f>
        <v>0.1</v>
      </c>
      <c r="AS4213" s="1">
        <f t="shared" si="197"/>
        <v>1689.615</v>
      </c>
    </row>
    <row r="4214" spans="1:45" x14ac:dyDescent="0.2">
      <c r="A4214" s="11" t="s">
        <v>1867</v>
      </c>
      <c r="B4214" s="11" t="s">
        <v>1868</v>
      </c>
      <c r="C4214" s="11" t="s">
        <v>13709</v>
      </c>
      <c r="D4214" s="21">
        <v>42943</v>
      </c>
      <c r="E4214" s="21" t="s">
        <v>9697</v>
      </c>
      <c r="F4214" s="21" t="s">
        <v>14659</v>
      </c>
      <c r="G4214" s="11" t="s">
        <v>2</v>
      </c>
      <c r="H4214" s="11" t="s">
        <v>16</v>
      </c>
      <c r="I4214" s="11" t="s">
        <v>4</v>
      </c>
      <c r="J4214" s="13">
        <v>2</v>
      </c>
      <c r="K4214" s="12">
        <v>1875.74</v>
      </c>
      <c r="L4214" s="12">
        <v>0</v>
      </c>
      <c r="M4214" s="12">
        <v>0</v>
      </c>
      <c r="N4214" s="12">
        <f t="shared" si="196"/>
        <v>1875.74</v>
      </c>
      <c r="O4214" s="11" t="s">
        <v>5</v>
      </c>
      <c r="P4214" s="13">
        <v>0</v>
      </c>
      <c r="Q4214" s="11" t="s">
        <v>6</v>
      </c>
      <c r="R4214" s="13">
        <v>0</v>
      </c>
      <c r="S4214" s="13">
        <v>0</v>
      </c>
      <c r="T4214" s="11" t="s">
        <v>7</v>
      </c>
      <c r="U4214" s="11" t="s">
        <v>8</v>
      </c>
      <c r="V4214" s="15">
        <v>0</v>
      </c>
      <c r="W4214" s="13">
        <v>0</v>
      </c>
      <c r="X4214" s="15">
        <v>0</v>
      </c>
      <c r="Y4214" s="15">
        <v>0</v>
      </c>
      <c r="Z4214" s="13">
        <v>0</v>
      </c>
      <c r="AA4214" s="15">
        <v>0</v>
      </c>
      <c r="AB4214" s="13">
        <v>0</v>
      </c>
      <c r="AC4214" s="15">
        <v>0</v>
      </c>
      <c r="AD4214" s="13">
        <v>0</v>
      </c>
      <c r="AE4214" s="15">
        <v>0</v>
      </c>
      <c r="AF4214" s="13">
        <v>0</v>
      </c>
      <c r="AG4214" s="15">
        <v>0</v>
      </c>
      <c r="AH4214" s="13">
        <v>0</v>
      </c>
      <c r="AI4214" s="15">
        <v>0</v>
      </c>
      <c r="AJ4214" s="11" t="s">
        <v>17</v>
      </c>
      <c r="AK4214" s="11" t="s">
        <v>13</v>
      </c>
      <c r="AL4214" s="22">
        <f t="shared" si="195"/>
        <v>2349</v>
      </c>
      <c r="AM4214" s="11" t="str">
        <f>VLOOKUP(O4214,Sheet2!$D$6:$E$14,2,FALSE)</f>
        <v>Spare parts</v>
      </c>
      <c r="AN4214" s="11" t="str">
        <f>VLOOKUP(F4214,Sheet2!$E$10:$F$13,2,FALSE)</f>
        <v>SPM</v>
      </c>
      <c r="AO4214" s="35" t="s">
        <v>14668</v>
      </c>
      <c r="AP4214">
        <f>MATCH(AN4214,Sheet2!$F$5:$F$18,0)</f>
        <v>6</v>
      </c>
      <c r="AQ4214">
        <f>MATCH(AO4214,Sheet2!$F$5:$K$5,0)</f>
        <v>6</v>
      </c>
      <c r="AR4214" s="33">
        <f>INDEX(Sheet2!$F$5:$K$18,OPaL!AP4214,OPaL!AQ4214)</f>
        <v>0.15</v>
      </c>
      <c r="AS4214" s="1">
        <f t="shared" si="197"/>
        <v>1594.3789999999999</v>
      </c>
    </row>
    <row r="4215" spans="1:45" x14ac:dyDescent="0.2">
      <c r="A4215" s="11" t="s">
        <v>8878</v>
      </c>
      <c r="B4215" s="11" t="s">
        <v>8879</v>
      </c>
      <c r="C4215" s="11" t="s">
        <v>13710</v>
      </c>
      <c r="D4215" s="21">
        <v>45191</v>
      </c>
      <c r="E4215" s="21" t="s">
        <v>9739</v>
      </c>
      <c r="F4215" s="21" t="s">
        <v>14659</v>
      </c>
      <c r="G4215" s="11" t="s">
        <v>2</v>
      </c>
      <c r="H4215" s="11" t="s">
        <v>350</v>
      </c>
      <c r="I4215" s="11" t="s">
        <v>4</v>
      </c>
      <c r="J4215" s="13">
        <v>25</v>
      </c>
      <c r="K4215" s="12">
        <v>1867.64</v>
      </c>
      <c r="L4215" s="12">
        <v>0</v>
      </c>
      <c r="M4215" s="12">
        <v>0</v>
      </c>
      <c r="N4215" s="12">
        <f t="shared" si="196"/>
        <v>1867.64</v>
      </c>
      <c r="O4215" s="11" t="s">
        <v>8227</v>
      </c>
      <c r="P4215" s="13">
        <v>0</v>
      </c>
      <c r="Q4215" s="11" t="s">
        <v>6</v>
      </c>
      <c r="R4215" s="13">
        <v>0</v>
      </c>
      <c r="S4215" s="13">
        <v>0</v>
      </c>
      <c r="T4215" s="11" t="s">
        <v>7</v>
      </c>
      <c r="U4215" s="11" t="s">
        <v>8</v>
      </c>
      <c r="V4215" s="15">
        <v>0</v>
      </c>
      <c r="W4215" s="13">
        <v>0</v>
      </c>
      <c r="X4215" s="15">
        <v>0</v>
      </c>
      <c r="Y4215" s="15">
        <v>0</v>
      </c>
      <c r="Z4215" s="13">
        <v>0</v>
      </c>
      <c r="AA4215" s="15">
        <v>0</v>
      </c>
      <c r="AB4215" s="13">
        <v>0</v>
      </c>
      <c r="AC4215" s="15">
        <v>0</v>
      </c>
      <c r="AD4215" s="13">
        <v>0</v>
      </c>
      <c r="AE4215" s="15">
        <v>0</v>
      </c>
      <c r="AF4215" s="13">
        <v>0</v>
      </c>
      <c r="AG4215" s="15">
        <v>0</v>
      </c>
      <c r="AH4215" s="13">
        <v>0</v>
      </c>
      <c r="AI4215" s="15">
        <v>0</v>
      </c>
      <c r="AJ4215" s="11" t="s">
        <v>352</v>
      </c>
      <c r="AK4215" s="11" t="s">
        <v>8228</v>
      </c>
      <c r="AL4215" s="22">
        <f t="shared" si="195"/>
        <v>101</v>
      </c>
      <c r="AM4215" s="11" t="str">
        <f>VLOOKUP(O4215,Sheet2!$D$6:$E$14,2,FALSE)</f>
        <v>Consumables</v>
      </c>
      <c r="AN4215" s="11" t="str">
        <f>VLOOKUP(F4215,Sheet2!$E$15:$F$18,2,FALSE)</f>
        <v>CM</v>
      </c>
      <c r="AO4215" s="35" t="s">
        <v>14665</v>
      </c>
      <c r="AP4215">
        <f>MATCH(AN4215,Sheet2!$F$5:$F$18,0)</f>
        <v>13</v>
      </c>
      <c r="AQ4215">
        <f>MATCH(AO4215,Sheet2!$F$5:$K$5,0)</f>
        <v>3</v>
      </c>
      <c r="AR4215" s="33">
        <f>INDEX(Sheet2!$F$5:$K$18,OPaL!AP4215,OPaL!AQ4215)</f>
        <v>0</v>
      </c>
      <c r="AS4215" s="1">
        <f t="shared" si="197"/>
        <v>1867.64</v>
      </c>
    </row>
    <row r="4216" spans="1:45" x14ac:dyDescent="0.2">
      <c r="A4216" s="11" t="s">
        <v>6733</v>
      </c>
      <c r="B4216" s="11" t="s">
        <v>6734</v>
      </c>
      <c r="C4216" s="11" t="s">
        <v>13711</v>
      </c>
      <c r="D4216" s="21">
        <v>42380</v>
      </c>
      <c r="E4216" s="21" t="s">
        <v>9697</v>
      </c>
      <c r="F4216" s="21" t="s">
        <v>14659</v>
      </c>
      <c r="G4216" s="11" t="s">
        <v>2</v>
      </c>
      <c r="H4216" s="11" t="s">
        <v>16</v>
      </c>
      <c r="I4216" s="11" t="s">
        <v>4</v>
      </c>
      <c r="J4216" s="13">
        <v>2</v>
      </c>
      <c r="K4216" s="12">
        <v>1864.94</v>
      </c>
      <c r="L4216" s="12">
        <v>0</v>
      </c>
      <c r="M4216" s="12">
        <v>0</v>
      </c>
      <c r="N4216" s="12">
        <f t="shared" si="196"/>
        <v>1864.94</v>
      </c>
      <c r="O4216" s="11" t="s">
        <v>5</v>
      </c>
      <c r="P4216" s="13">
        <v>0</v>
      </c>
      <c r="Q4216" s="11" t="s">
        <v>6</v>
      </c>
      <c r="R4216" s="13">
        <v>0</v>
      </c>
      <c r="S4216" s="13">
        <v>0</v>
      </c>
      <c r="T4216" s="11" t="s">
        <v>7</v>
      </c>
      <c r="U4216" s="11" t="s">
        <v>8</v>
      </c>
      <c r="V4216" s="15">
        <v>0</v>
      </c>
      <c r="W4216" s="13">
        <v>0</v>
      </c>
      <c r="X4216" s="15">
        <v>0</v>
      </c>
      <c r="Y4216" s="15">
        <v>0</v>
      </c>
      <c r="Z4216" s="13">
        <v>0</v>
      </c>
      <c r="AA4216" s="15">
        <v>0</v>
      </c>
      <c r="AB4216" s="13">
        <v>0</v>
      </c>
      <c r="AC4216" s="15">
        <v>0</v>
      </c>
      <c r="AD4216" s="13">
        <v>0</v>
      </c>
      <c r="AE4216" s="15">
        <v>0</v>
      </c>
      <c r="AF4216" s="13">
        <v>0</v>
      </c>
      <c r="AG4216" s="15">
        <v>0</v>
      </c>
      <c r="AH4216" s="13">
        <v>0</v>
      </c>
      <c r="AI4216" s="15">
        <v>0</v>
      </c>
      <c r="AJ4216" s="11" t="s">
        <v>17</v>
      </c>
      <c r="AK4216" s="11" t="s">
        <v>13</v>
      </c>
      <c r="AL4216" s="22">
        <f t="shared" si="195"/>
        <v>2912</v>
      </c>
      <c r="AM4216" s="11" t="str">
        <f>VLOOKUP(O4216,Sheet2!$D$6:$E$14,2,FALSE)</f>
        <v>Spare parts</v>
      </c>
      <c r="AN4216" s="11" t="str">
        <f>VLOOKUP(F4216,Sheet2!$E$10:$F$13,2,FALSE)</f>
        <v>SPM</v>
      </c>
      <c r="AO4216" s="35" t="s">
        <v>14668</v>
      </c>
      <c r="AP4216">
        <f>MATCH(AN4216,Sheet2!$F$5:$F$18,0)</f>
        <v>6</v>
      </c>
      <c r="AQ4216">
        <f>MATCH(AO4216,Sheet2!$F$5:$K$5,0)</f>
        <v>6</v>
      </c>
      <c r="AR4216" s="33">
        <f>INDEX(Sheet2!$F$5:$K$18,OPaL!AP4216,OPaL!AQ4216)</f>
        <v>0.15</v>
      </c>
      <c r="AS4216" s="1">
        <f t="shared" si="197"/>
        <v>1585.1990000000001</v>
      </c>
    </row>
    <row r="4217" spans="1:45" x14ac:dyDescent="0.2">
      <c r="A4217" s="11" t="s">
        <v>8902</v>
      </c>
      <c r="B4217" s="11" t="s">
        <v>8903</v>
      </c>
      <c r="C4217" s="11" t="s">
        <v>11826</v>
      </c>
      <c r="D4217" s="21">
        <v>45231</v>
      </c>
      <c r="E4217" s="21" t="s">
        <v>9739</v>
      </c>
      <c r="F4217" s="21" t="s">
        <v>14659</v>
      </c>
      <c r="G4217" s="11" t="s">
        <v>2</v>
      </c>
      <c r="H4217" s="11" t="s">
        <v>350</v>
      </c>
      <c r="I4217" s="11" t="s">
        <v>4</v>
      </c>
      <c r="J4217" s="13">
        <v>2</v>
      </c>
      <c r="K4217" s="12">
        <v>1861.26</v>
      </c>
      <c r="L4217" s="12">
        <v>0</v>
      </c>
      <c r="M4217" s="12">
        <v>0</v>
      </c>
      <c r="N4217" s="12">
        <f t="shared" si="196"/>
        <v>1861.26</v>
      </c>
      <c r="O4217" s="11" t="s">
        <v>8227</v>
      </c>
      <c r="P4217" s="13">
        <v>0</v>
      </c>
      <c r="Q4217" s="11" t="s">
        <v>6</v>
      </c>
      <c r="R4217" s="13">
        <v>0</v>
      </c>
      <c r="S4217" s="13">
        <v>0</v>
      </c>
      <c r="T4217" s="11" t="s">
        <v>7</v>
      </c>
      <c r="U4217" s="11" t="s">
        <v>8</v>
      </c>
      <c r="V4217" s="15">
        <v>0</v>
      </c>
      <c r="W4217" s="13">
        <v>0</v>
      </c>
      <c r="X4217" s="15">
        <v>0</v>
      </c>
      <c r="Y4217" s="15">
        <v>0</v>
      </c>
      <c r="Z4217" s="13">
        <v>0</v>
      </c>
      <c r="AA4217" s="15">
        <v>0</v>
      </c>
      <c r="AB4217" s="13">
        <v>0</v>
      </c>
      <c r="AC4217" s="15">
        <v>0</v>
      </c>
      <c r="AD4217" s="13">
        <v>0</v>
      </c>
      <c r="AE4217" s="15">
        <v>0</v>
      </c>
      <c r="AF4217" s="13">
        <v>0</v>
      </c>
      <c r="AG4217" s="15">
        <v>0</v>
      </c>
      <c r="AH4217" s="13">
        <v>0</v>
      </c>
      <c r="AI4217" s="15">
        <v>0</v>
      </c>
      <c r="AJ4217" s="11" t="s">
        <v>352</v>
      </c>
      <c r="AK4217" s="11" t="s">
        <v>8228</v>
      </c>
      <c r="AL4217" s="22">
        <f t="shared" si="195"/>
        <v>61</v>
      </c>
      <c r="AM4217" s="11" t="str">
        <f>VLOOKUP(O4217,Sheet2!$D$6:$E$14,2,FALSE)</f>
        <v>Consumables</v>
      </c>
      <c r="AN4217" s="11" t="str">
        <f>VLOOKUP(F4217,Sheet2!$E$15:$F$18,2,FALSE)</f>
        <v>CM</v>
      </c>
      <c r="AO4217" s="35" t="s">
        <v>14664</v>
      </c>
      <c r="AP4217">
        <f>MATCH(AN4217,Sheet2!$F$5:$F$18,0)</f>
        <v>13</v>
      </c>
      <c r="AQ4217">
        <f>MATCH(AO4217,Sheet2!$F$5:$K$5,0)</f>
        <v>2</v>
      </c>
      <c r="AR4217" s="33">
        <f>INDEX(Sheet2!$F$5:$K$18,OPaL!AP4217,OPaL!AQ4217)</f>
        <v>0</v>
      </c>
      <c r="AS4217" s="1">
        <f t="shared" si="197"/>
        <v>1861.26</v>
      </c>
    </row>
    <row r="4218" spans="1:45" x14ac:dyDescent="0.2">
      <c r="A4218" s="11" t="s">
        <v>7653</v>
      </c>
      <c r="B4218" s="11" t="s">
        <v>7654</v>
      </c>
      <c r="C4218" s="11" t="s">
        <v>13712</v>
      </c>
      <c r="D4218" s="21">
        <v>44393</v>
      </c>
      <c r="E4218" s="21" t="s">
        <v>9849</v>
      </c>
      <c r="F4218" s="21" t="s">
        <v>14658</v>
      </c>
      <c r="G4218" s="11" t="s">
        <v>2</v>
      </c>
      <c r="H4218" s="11" t="s">
        <v>3</v>
      </c>
      <c r="I4218" s="11" t="s">
        <v>4</v>
      </c>
      <c r="J4218" s="12">
        <v>3</v>
      </c>
      <c r="K4218" s="12">
        <v>1859.25</v>
      </c>
      <c r="L4218" s="12">
        <v>0</v>
      </c>
      <c r="M4218" s="12">
        <v>0</v>
      </c>
      <c r="N4218" s="12">
        <f t="shared" si="196"/>
        <v>1859.25</v>
      </c>
      <c r="O4218" s="11" t="s">
        <v>5</v>
      </c>
      <c r="P4218" s="13">
        <v>0</v>
      </c>
      <c r="Q4218" s="11" t="s">
        <v>6</v>
      </c>
      <c r="R4218" s="13">
        <v>0</v>
      </c>
      <c r="S4218" s="13">
        <v>0</v>
      </c>
      <c r="T4218" s="11" t="s">
        <v>7</v>
      </c>
      <c r="U4218" s="11" t="s">
        <v>8</v>
      </c>
      <c r="V4218" s="15">
        <v>0</v>
      </c>
      <c r="W4218" s="13">
        <v>0</v>
      </c>
      <c r="X4218" s="15">
        <v>0</v>
      </c>
      <c r="Y4218" s="15">
        <v>0</v>
      </c>
      <c r="Z4218" s="13">
        <v>0</v>
      </c>
      <c r="AA4218" s="15">
        <v>0</v>
      </c>
      <c r="AB4218" s="13">
        <v>0</v>
      </c>
      <c r="AC4218" s="15">
        <v>0</v>
      </c>
      <c r="AD4218" s="13">
        <v>0</v>
      </c>
      <c r="AE4218" s="15">
        <v>0</v>
      </c>
      <c r="AF4218" s="13">
        <v>0</v>
      </c>
      <c r="AG4218" s="15">
        <v>0</v>
      </c>
      <c r="AH4218" s="13">
        <v>0</v>
      </c>
      <c r="AI4218" s="15">
        <v>0</v>
      </c>
      <c r="AJ4218" s="11" t="s">
        <v>9</v>
      </c>
      <c r="AK4218" s="11" t="s">
        <v>10</v>
      </c>
      <c r="AL4218" s="22">
        <f t="shared" si="195"/>
        <v>899</v>
      </c>
      <c r="AM4218" s="11" t="str">
        <f>VLOOKUP(O4218,Sheet2!$D$6:$E$14,2,FALSE)</f>
        <v>Spare parts</v>
      </c>
      <c r="AN4218" s="11" t="str">
        <f>VLOOKUP(F4218,Sheet2!$E$10:$F$13,2,FALSE)</f>
        <v>SPE</v>
      </c>
      <c r="AO4218" s="35" t="s">
        <v>14668</v>
      </c>
      <c r="AP4218">
        <f>MATCH(AN4218,Sheet2!$F$5:$F$18,0)</f>
        <v>7</v>
      </c>
      <c r="AQ4218">
        <f>MATCH(AO4218,Sheet2!$F$5:$K$5,0)</f>
        <v>6</v>
      </c>
      <c r="AR4218" s="33">
        <f>INDEX(Sheet2!$F$5:$K$18,OPaL!AP4218,OPaL!AQ4218)</f>
        <v>0.15</v>
      </c>
      <c r="AS4218" s="1">
        <f t="shared" si="197"/>
        <v>1580.3625</v>
      </c>
    </row>
    <row r="4219" spans="1:45" x14ac:dyDescent="0.2">
      <c r="A4219" s="11" t="s">
        <v>3377</v>
      </c>
      <c r="B4219" s="11" t="s">
        <v>3378</v>
      </c>
      <c r="C4219" s="11" t="s">
        <v>13713</v>
      </c>
      <c r="D4219" s="21">
        <v>43032</v>
      </c>
      <c r="E4219" s="21" t="s">
        <v>9697</v>
      </c>
      <c r="F4219" s="21" t="s">
        <v>14658</v>
      </c>
      <c r="G4219" s="11" t="s">
        <v>2</v>
      </c>
      <c r="H4219" s="11" t="s">
        <v>16</v>
      </c>
      <c r="I4219" s="11" t="s">
        <v>4</v>
      </c>
      <c r="J4219" s="12">
        <v>2</v>
      </c>
      <c r="K4219" s="12">
        <v>1857.83</v>
      </c>
      <c r="L4219" s="12">
        <v>0</v>
      </c>
      <c r="M4219" s="12">
        <v>0</v>
      </c>
      <c r="N4219" s="12">
        <f t="shared" si="196"/>
        <v>1857.83</v>
      </c>
      <c r="O4219" s="11" t="s">
        <v>5</v>
      </c>
      <c r="P4219" s="13">
        <v>0</v>
      </c>
      <c r="Q4219" s="11" t="s">
        <v>6</v>
      </c>
      <c r="R4219" s="13">
        <v>0</v>
      </c>
      <c r="S4219" s="13">
        <v>0</v>
      </c>
      <c r="T4219" s="11" t="s">
        <v>7</v>
      </c>
      <c r="U4219" s="11" t="s">
        <v>8</v>
      </c>
      <c r="V4219" s="15">
        <v>0</v>
      </c>
      <c r="W4219" s="13">
        <v>0</v>
      </c>
      <c r="X4219" s="15">
        <v>0</v>
      </c>
      <c r="Y4219" s="15">
        <v>0</v>
      </c>
      <c r="Z4219" s="13">
        <v>0</v>
      </c>
      <c r="AA4219" s="15">
        <v>0</v>
      </c>
      <c r="AB4219" s="13">
        <v>0</v>
      </c>
      <c r="AC4219" s="15">
        <v>0</v>
      </c>
      <c r="AD4219" s="13">
        <v>0</v>
      </c>
      <c r="AE4219" s="15">
        <v>0</v>
      </c>
      <c r="AF4219" s="13">
        <v>0</v>
      </c>
      <c r="AG4219" s="15">
        <v>0</v>
      </c>
      <c r="AH4219" s="13">
        <v>0</v>
      </c>
      <c r="AI4219" s="15">
        <v>0</v>
      </c>
      <c r="AJ4219" s="11" t="s">
        <v>17</v>
      </c>
      <c r="AK4219" s="11" t="s">
        <v>1398</v>
      </c>
      <c r="AL4219" s="22">
        <f t="shared" si="195"/>
        <v>2260</v>
      </c>
      <c r="AM4219" s="11" t="str">
        <f>VLOOKUP(O4219,Sheet2!$D$6:$E$14,2,FALSE)</f>
        <v>Spare parts</v>
      </c>
      <c r="AN4219" s="11" t="str">
        <f>VLOOKUP(F4219,Sheet2!$E$10:$F$13,2,FALSE)</f>
        <v>SPE</v>
      </c>
      <c r="AO4219" s="35" t="s">
        <v>14668</v>
      </c>
      <c r="AP4219">
        <f>MATCH(AN4219,Sheet2!$F$5:$F$18,0)</f>
        <v>7</v>
      </c>
      <c r="AQ4219">
        <f>MATCH(AO4219,Sheet2!$F$5:$K$5,0)</f>
        <v>6</v>
      </c>
      <c r="AR4219" s="33">
        <f>INDEX(Sheet2!$F$5:$K$18,OPaL!AP4219,OPaL!AQ4219)</f>
        <v>0.15</v>
      </c>
      <c r="AS4219" s="1">
        <f t="shared" si="197"/>
        <v>1579.1554999999998</v>
      </c>
    </row>
    <row r="4220" spans="1:45" x14ac:dyDescent="0.2">
      <c r="A4220" s="11" t="s">
        <v>491</v>
      </c>
      <c r="B4220" s="11" t="s">
        <v>492</v>
      </c>
      <c r="C4220" s="11" t="s">
        <v>13714</v>
      </c>
      <c r="D4220" s="21">
        <v>44719</v>
      </c>
      <c r="E4220" s="21" t="s">
        <v>9697</v>
      </c>
      <c r="F4220" s="21" t="s">
        <v>14659</v>
      </c>
      <c r="G4220" s="11" t="s">
        <v>2</v>
      </c>
      <c r="H4220" s="11" t="s">
        <v>3</v>
      </c>
      <c r="I4220" s="11" t="s">
        <v>4</v>
      </c>
      <c r="J4220" s="13">
        <v>1</v>
      </c>
      <c r="K4220" s="12">
        <v>1857.18</v>
      </c>
      <c r="L4220" s="12">
        <v>0</v>
      </c>
      <c r="M4220" s="12">
        <v>0</v>
      </c>
      <c r="N4220" s="12">
        <f t="shared" si="196"/>
        <v>1857.18</v>
      </c>
      <c r="O4220" s="11" t="s">
        <v>5</v>
      </c>
      <c r="P4220" s="13">
        <v>0</v>
      </c>
      <c r="Q4220" s="11" t="s">
        <v>6</v>
      </c>
      <c r="R4220" s="13">
        <v>0</v>
      </c>
      <c r="S4220" s="13">
        <v>0</v>
      </c>
      <c r="T4220" s="11" t="s">
        <v>7</v>
      </c>
      <c r="U4220" s="11" t="s">
        <v>8</v>
      </c>
      <c r="V4220" s="15">
        <v>0</v>
      </c>
      <c r="W4220" s="13">
        <v>0</v>
      </c>
      <c r="X4220" s="15">
        <v>0</v>
      </c>
      <c r="Y4220" s="15">
        <v>0</v>
      </c>
      <c r="Z4220" s="13">
        <v>0</v>
      </c>
      <c r="AA4220" s="15">
        <v>0</v>
      </c>
      <c r="AB4220" s="13">
        <v>0</v>
      </c>
      <c r="AC4220" s="15">
        <v>0</v>
      </c>
      <c r="AD4220" s="13">
        <v>0</v>
      </c>
      <c r="AE4220" s="15">
        <v>0</v>
      </c>
      <c r="AF4220" s="13">
        <v>0</v>
      </c>
      <c r="AG4220" s="15">
        <v>0</v>
      </c>
      <c r="AH4220" s="13">
        <v>0</v>
      </c>
      <c r="AI4220" s="15">
        <v>0</v>
      </c>
      <c r="AJ4220" s="11" t="s">
        <v>9</v>
      </c>
      <c r="AK4220" s="11" t="s">
        <v>13</v>
      </c>
      <c r="AL4220" s="22">
        <f t="shared" si="195"/>
        <v>573</v>
      </c>
      <c r="AM4220" s="11" t="str">
        <f>VLOOKUP(O4220,Sheet2!$D$6:$E$14,2,FALSE)</f>
        <v>Spare parts</v>
      </c>
      <c r="AN4220" s="11" t="str">
        <f>VLOOKUP(F4220,Sheet2!$E$10:$F$13,2,FALSE)</f>
        <v>SPM</v>
      </c>
      <c r="AO4220" s="35" t="s">
        <v>14668</v>
      </c>
      <c r="AP4220">
        <f>MATCH(AN4220,Sheet2!$F$5:$F$18,0)</f>
        <v>6</v>
      </c>
      <c r="AQ4220">
        <f>MATCH(AO4220,Sheet2!$F$5:$K$5,0)</f>
        <v>6</v>
      </c>
      <c r="AR4220" s="33">
        <f>INDEX(Sheet2!$F$5:$K$18,OPaL!AP4220,OPaL!AQ4220)</f>
        <v>0.15</v>
      </c>
      <c r="AS4220" s="1">
        <f t="shared" si="197"/>
        <v>1578.6030000000001</v>
      </c>
    </row>
    <row r="4221" spans="1:45" x14ac:dyDescent="0.2">
      <c r="A4221" s="11" t="s">
        <v>7808</v>
      </c>
      <c r="B4221" s="11" t="s">
        <v>7809</v>
      </c>
      <c r="C4221" s="11" t="s">
        <v>13715</v>
      </c>
      <c r="D4221" s="21">
        <v>45016</v>
      </c>
      <c r="E4221" s="21" t="s">
        <v>9697</v>
      </c>
      <c r="F4221" s="21" t="s">
        <v>14659</v>
      </c>
      <c r="G4221" s="11" t="s">
        <v>2</v>
      </c>
      <c r="H4221" s="11" t="s">
        <v>3</v>
      </c>
      <c r="I4221" s="11" t="s">
        <v>4</v>
      </c>
      <c r="J4221" s="12">
        <v>1</v>
      </c>
      <c r="K4221" s="12">
        <v>1853.28</v>
      </c>
      <c r="L4221" s="12">
        <v>0</v>
      </c>
      <c r="M4221" s="12">
        <v>0</v>
      </c>
      <c r="N4221" s="12">
        <f t="shared" si="196"/>
        <v>1853.28</v>
      </c>
      <c r="O4221" s="11" t="s">
        <v>5</v>
      </c>
      <c r="P4221" s="13">
        <v>0</v>
      </c>
      <c r="Q4221" s="11" t="s">
        <v>6</v>
      </c>
      <c r="R4221" s="13">
        <v>0</v>
      </c>
      <c r="S4221" s="13">
        <v>0</v>
      </c>
      <c r="T4221" s="11" t="s">
        <v>7</v>
      </c>
      <c r="U4221" s="11" t="s">
        <v>8</v>
      </c>
      <c r="V4221" s="15">
        <v>0</v>
      </c>
      <c r="W4221" s="13">
        <v>0</v>
      </c>
      <c r="X4221" s="15">
        <v>0</v>
      </c>
      <c r="Y4221" s="15">
        <v>0</v>
      </c>
      <c r="Z4221" s="13">
        <v>0</v>
      </c>
      <c r="AA4221" s="15">
        <v>0</v>
      </c>
      <c r="AB4221" s="13">
        <v>0</v>
      </c>
      <c r="AC4221" s="15">
        <v>0</v>
      </c>
      <c r="AD4221" s="13">
        <v>0</v>
      </c>
      <c r="AE4221" s="15">
        <v>0</v>
      </c>
      <c r="AF4221" s="13">
        <v>0</v>
      </c>
      <c r="AG4221" s="15">
        <v>0</v>
      </c>
      <c r="AH4221" s="13">
        <v>0</v>
      </c>
      <c r="AI4221" s="15">
        <v>0</v>
      </c>
      <c r="AJ4221" s="11" t="s">
        <v>9</v>
      </c>
      <c r="AK4221" s="11" t="s">
        <v>13</v>
      </c>
      <c r="AL4221" s="22">
        <f t="shared" si="195"/>
        <v>276</v>
      </c>
      <c r="AM4221" s="11" t="str">
        <f>VLOOKUP(O4221,Sheet2!$D$6:$E$14,2,FALSE)</f>
        <v>Spare parts</v>
      </c>
      <c r="AN4221" s="11" t="str">
        <f>VLOOKUP(F4221,Sheet2!$E$10:$F$13,2,FALSE)</f>
        <v>SPM</v>
      </c>
      <c r="AO4221" s="35" t="s">
        <v>14667</v>
      </c>
      <c r="AP4221">
        <f>MATCH(AN4221,Sheet2!$F$5:$F$18,0)</f>
        <v>6</v>
      </c>
      <c r="AQ4221">
        <f>MATCH(AO4221,Sheet2!$F$5:$K$5,0)</f>
        <v>5</v>
      </c>
      <c r="AR4221" s="33">
        <f>INDEX(Sheet2!$F$5:$K$18,OPaL!AP4221,OPaL!AQ4221)</f>
        <v>0.1</v>
      </c>
      <c r="AS4221" s="1">
        <f t="shared" si="197"/>
        <v>1667.952</v>
      </c>
    </row>
    <row r="4222" spans="1:45" x14ac:dyDescent="0.2">
      <c r="A4222" s="11" t="s">
        <v>8579</v>
      </c>
      <c r="B4222" s="11" t="s">
        <v>8580</v>
      </c>
      <c r="C4222" s="11" t="s">
        <v>13716</v>
      </c>
      <c r="D4222" s="21">
        <v>43125</v>
      </c>
      <c r="E4222" s="21" t="s">
        <v>9823</v>
      </c>
      <c r="F4222" s="21" t="s">
        <v>14659</v>
      </c>
      <c r="G4222" s="11" t="s">
        <v>2</v>
      </c>
      <c r="H4222" s="11" t="s">
        <v>3</v>
      </c>
      <c r="I4222" s="11" t="s">
        <v>4</v>
      </c>
      <c r="J4222" s="12">
        <v>15</v>
      </c>
      <c r="K4222" s="12">
        <v>1839.44</v>
      </c>
      <c r="L4222" s="12">
        <v>0</v>
      </c>
      <c r="M4222" s="12">
        <v>0</v>
      </c>
      <c r="N4222" s="12">
        <f t="shared" si="196"/>
        <v>1839.44</v>
      </c>
      <c r="O4222" s="11" t="s">
        <v>8227</v>
      </c>
      <c r="P4222" s="13">
        <v>0</v>
      </c>
      <c r="Q4222" s="11" t="s">
        <v>6</v>
      </c>
      <c r="R4222" s="13">
        <v>0</v>
      </c>
      <c r="S4222" s="13">
        <v>0</v>
      </c>
      <c r="T4222" s="11" t="s">
        <v>7</v>
      </c>
      <c r="U4222" s="11" t="s">
        <v>8</v>
      </c>
      <c r="V4222" s="15">
        <v>0</v>
      </c>
      <c r="W4222" s="13">
        <v>0</v>
      </c>
      <c r="X4222" s="15">
        <v>0</v>
      </c>
      <c r="Y4222" s="15">
        <v>0</v>
      </c>
      <c r="Z4222" s="13">
        <v>0</v>
      </c>
      <c r="AA4222" s="15">
        <v>0</v>
      </c>
      <c r="AB4222" s="13">
        <v>0</v>
      </c>
      <c r="AC4222" s="15">
        <v>0</v>
      </c>
      <c r="AD4222" s="13">
        <v>0</v>
      </c>
      <c r="AE4222" s="15">
        <v>0</v>
      </c>
      <c r="AF4222" s="13">
        <v>0</v>
      </c>
      <c r="AG4222" s="15">
        <v>0</v>
      </c>
      <c r="AH4222" s="13">
        <v>0</v>
      </c>
      <c r="AI4222" s="15">
        <v>0</v>
      </c>
      <c r="AJ4222" s="11" t="s">
        <v>9</v>
      </c>
      <c r="AK4222" s="11" t="s">
        <v>8228</v>
      </c>
      <c r="AL4222" s="22">
        <f t="shared" si="195"/>
        <v>2167</v>
      </c>
      <c r="AM4222" s="11" t="str">
        <f>VLOOKUP(O4222,Sheet2!$D$6:$E$14,2,FALSE)</f>
        <v>Consumables</v>
      </c>
      <c r="AN4222" s="11" t="str">
        <f>VLOOKUP(F4222,Sheet2!$E$15:$F$18,2,FALSE)</f>
        <v>CM</v>
      </c>
      <c r="AO4222" s="35" t="s">
        <v>14668</v>
      </c>
      <c r="AP4222">
        <f>MATCH(AN4222,Sheet2!$F$5:$F$18,0)</f>
        <v>13</v>
      </c>
      <c r="AQ4222">
        <f>MATCH(AO4222,Sheet2!$F$5:$K$5,0)</f>
        <v>6</v>
      </c>
      <c r="AR4222" s="33">
        <f>INDEX(Sheet2!$F$5:$K$18,OPaL!AP4222,OPaL!AQ4222)</f>
        <v>0.2</v>
      </c>
      <c r="AS4222" s="1">
        <f t="shared" si="197"/>
        <v>1471.5520000000001</v>
      </c>
    </row>
    <row r="4223" spans="1:45" x14ac:dyDescent="0.2">
      <c r="A4223" s="11" t="s">
        <v>5587</v>
      </c>
      <c r="B4223" s="11" t="s">
        <v>5588</v>
      </c>
      <c r="C4223" s="11" t="s">
        <v>13717</v>
      </c>
      <c r="D4223" s="21">
        <v>45117</v>
      </c>
      <c r="E4223" s="21" t="s">
        <v>9829</v>
      </c>
      <c r="F4223" s="21" t="s">
        <v>14658</v>
      </c>
      <c r="G4223" s="11" t="s">
        <v>2</v>
      </c>
      <c r="H4223" s="11" t="s">
        <v>16</v>
      </c>
      <c r="I4223" s="11" t="s">
        <v>4</v>
      </c>
      <c r="J4223" s="12">
        <v>2</v>
      </c>
      <c r="K4223" s="12">
        <v>1837.19</v>
      </c>
      <c r="L4223" s="12">
        <v>0</v>
      </c>
      <c r="M4223" s="12">
        <v>0</v>
      </c>
      <c r="N4223" s="12">
        <f t="shared" si="196"/>
        <v>1837.19</v>
      </c>
      <c r="O4223" s="11" t="s">
        <v>5</v>
      </c>
      <c r="P4223" s="13">
        <v>0</v>
      </c>
      <c r="Q4223" s="11" t="s">
        <v>6</v>
      </c>
      <c r="R4223" s="13">
        <v>0</v>
      </c>
      <c r="S4223" s="13">
        <v>0</v>
      </c>
      <c r="T4223" s="11" t="s">
        <v>7</v>
      </c>
      <c r="U4223" s="11" t="s">
        <v>8</v>
      </c>
      <c r="V4223" s="15">
        <v>0</v>
      </c>
      <c r="W4223" s="13">
        <v>0</v>
      </c>
      <c r="X4223" s="15">
        <v>0</v>
      </c>
      <c r="Y4223" s="15">
        <v>0</v>
      </c>
      <c r="Z4223" s="13">
        <v>0</v>
      </c>
      <c r="AA4223" s="15">
        <v>0</v>
      </c>
      <c r="AB4223" s="13">
        <v>0</v>
      </c>
      <c r="AC4223" s="15">
        <v>0</v>
      </c>
      <c r="AD4223" s="13">
        <v>0</v>
      </c>
      <c r="AE4223" s="15">
        <v>0</v>
      </c>
      <c r="AF4223" s="13">
        <v>0</v>
      </c>
      <c r="AG4223" s="15">
        <v>0</v>
      </c>
      <c r="AH4223" s="13">
        <v>0</v>
      </c>
      <c r="AI4223" s="15">
        <v>0</v>
      </c>
      <c r="AJ4223" s="11" t="s">
        <v>17</v>
      </c>
      <c r="AK4223" s="11" t="s">
        <v>10</v>
      </c>
      <c r="AL4223" s="22">
        <f t="shared" si="195"/>
        <v>175</v>
      </c>
      <c r="AM4223" s="11" t="str">
        <f>VLOOKUP(O4223,Sheet2!$D$6:$E$14,2,FALSE)</f>
        <v>Spare parts</v>
      </c>
      <c r="AN4223" s="11" t="str">
        <f>VLOOKUP(F4223,Sheet2!$E$10:$F$13,2,FALSE)</f>
        <v>SPE</v>
      </c>
      <c r="AO4223" s="35" t="s">
        <v>14665</v>
      </c>
      <c r="AP4223">
        <f>MATCH(AN4223,Sheet2!$F$5:$F$18,0)</f>
        <v>7</v>
      </c>
      <c r="AQ4223">
        <f>MATCH(AO4223,Sheet2!$F$5:$K$5,0)</f>
        <v>3</v>
      </c>
      <c r="AR4223" s="33">
        <f>INDEX(Sheet2!$F$5:$K$18,OPaL!AP4223,OPaL!AQ4223)</f>
        <v>0.05</v>
      </c>
      <c r="AS4223" s="1">
        <f t="shared" si="197"/>
        <v>1745.3305</v>
      </c>
    </row>
    <row r="4224" spans="1:45" x14ac:dyDescent="0.2">
      <c r="A4224" s="11" t="s">
        <v>723</v>
      </c>
      <c r="B4224" s="11" t="s">
        <v>724</v>
      </c>
      <c r="C4224" s="11" t="s">
        <v>13718</v>
      </c>
      <c r="D4224" s="21">
        <v>45045</v>
      </c>
      <c r="E4224" s="21" t="s">
        <v>9697</v>
      </c>
      <c r="F4224" s="21" t="s">
        <v>14659</v>
      </c>
      <c r="G4224" s="11" t="s">
        <v>2</v>
      </c>
      <c r="H4224" s="11" t="s">
        <v>16</v>
      </c>
      <c r="I4224" s="11" t="s">
        <v>4</v>
      </c>
      <c r="J4224" s="13">
        <v>1</v>
      </c>
      <c r="K4224" s="12">
        <v>1834</v>
      </c>
      <c r="L4224" s="12">
        <v>0</v>
      </c>
      <c r="M4224" s="12">
        <v>0</v>
      </c>
      <c r="N4224" s="12">
        <f t="shared" si="196"/>
        <v>1834</v>
      </c>
      <c r="O4224" s="11" t="s">
        <v>5</v>
      </c>
      <c r="P4224" s="13">
        <v>0</v>
      </c>
      <c r="Q4224" s="11" t="s">
        <v>6</v>
      </c>
      <c r="R4224" s="13">
        <v>0</v>
      </c>
      <c r="S4224" s="13">
        <v>0</v>
      </c>
      <c r="T4224" s="11" t="s">
        <v>7</v>
      </c>
      <c r="U4224" s="11" t="s">
        <v>8</v>
      </c>
      <c r="V4224" s="15">
        <v>0</v>
      </c>
      <c r="W4224" s="13">
        <v>0</v>
      </c>
      <c r="X4224" s="15">
        <v>0</v>
      </c>
      <c r="Y4224" s="15">
        <v>0</v>
      </c>
      <c r="Z4224" s="13">
        <v>0</v>
      </c>
      <c r="AA4224" s="15">
        <v>0</v>
      </c>
      <c r="AB4224" s="13">
        <v>0</v>
      </c>
      <c r="AC4224" s="15">
        <v>0</v>
      </c>
      <c r="AD4224" s="13">
        <v>0</v>
      </c>
      <c r="AE4224" s="15">
        <v>0</v>
      </c>
      <c r="AF4224" s="13">
        <v>0</v>
      </c>
      <c r="AG4224" s="15">
        <v>0</v>
      </c>
      <c r="AH4224" s="13">
        <v>0</v>
      </c>
      <c r="AI4224" s="15">
        <v>0</v>
      </c>
      <c r="AJ4224" s="11" t="s">
        <v>17</v>
      </c>
      <c r="AK4224" s="11" t="s">
        <v>13</v>
      </c>
      <c r="AL4224" s="22">
        <f t="shared" si="195"/>
        <v>247</v>
      </c>
      <c r="AM4224" s="11" t="str">
        <f>VLOOKUP(O4224,Sheet2!$D$6:$E$14,2,FALSE)</f>
        <v>Spare parts</v>
      </c>
      <c r="AN4224" s="11" t="str">
        <f>VLOOKUP(F4224,Sheet2!$E$10:$F$13,2,FALSE)</f>
        <v>SPM</v>
      </c>
      <c r="AO4224" s="35" t="s">
        <v>14666</v>
      </c>
      <c r="AP4224">
        <f>MATCH(AN4224,Sheet2!$F$5:$F$18,0)</f>
        <v>6</v>
      </c>
      <c r="AQ4224">
        <f>MATCH(AO4224,Sheet2!$F$5:$K$5,0)</f>
        <v>4</v>
      </c>
      <c r="AR4224" s="33">
        <f>INDEX(Sheet2!$F$5:$K$18,OPaL!AP4224,OPaL!AQ4224)</f>
        <v>0.05</v>
      </c>
      <c r="AS4224" s="1">
        <f t="shared" si="197"/>
        <v>1742.3</v>
      </c>
    </row>
    <row r="4225" spans="1:45" x14ac:dyDescent="0.2">
      <c r="A4225" s="11" t="s">
        <v>8933</v>
      </c>
      <c r="B4225" s="11" t="s">
        <v>8915</v>
      </c>
      <c r="C4225" s="11" t="s">
        <v>11769</v>
      </c>
      <c r="D4225" s="21">
        <v>45016</v>
      </c>
      <c r="E4225" s="21" t="s">
        <v>9739</v>
      </c>
      <c r="F4225" s="21" t="s">
        <v>14659</v>
      </c>
      <c r="G4225" s="11" t="s">
        <v>2</v>
      </c>
      <c r="H4225" s="11" t="s">
        <v>16</v>
      </c>
      <c r="I4225" s="11" t="s">
        <v>4</v>
      </c>
      <c r="J4225" s="13">
        <v>2</v>
      </c>
      <c r="K4225" s="12">
        <v>1832.38</v>
      </c>
      <c r="L4225" s="12">
        <v>0</v>
      </c>
      <c r="M4225" s="12">
        <v>0</v>
      </c>
      <c r="N4225" s="12">
        <f t="shared" si="196"/>
        <v>1832.38</v>
      </c>
      <c r="O4225" s="11" t="s">
        <v>8227</v>
      </c>
      <c r="P4225" s="13">
        <v>0</v>
      </c>
      <c r="Q4225" s="11" t="s">
        <v>6</v>
      </c>
      <c r="R4225" s="13">
        <v>0</v>
      </c>
      <c r="S4225" s="13">
        <v>0</v>
      </c>
      <c r="T4225" s="11" t="s">
        <v>7</v>
      </c>
      <c r="U4225" s="11" t="s">
        <v>8</v>
      </c>
      <c r="V4225" s="15">
        <v>0</v>
      </c>
      <c r="W4225" s="13">
        <v>0</v>
      </c>
      <c r="X4225" s="15">
        <v>0</v>
      </c>
      <c r="Y4225" s="15">
        <v>0</v>
      </c>
      <c r="Z4225" s="13">
        <v>0</v>
      </c>
      <c r="AA4225" s="15">
        <v>0</v>
      </c>
      <c r="AB4225" s="13">
        <v>0</v>
      </c>
      <c r="AC4225" s="15">
        <v>0</v>
      </c>
      <c r="AD4225" s="13">
        <v>0</v>
      </c>
      <c r="AE4225" s="15">
        <v>0</v>
      </c>
      <c r="AF4225" s="13">
        <v>0</v>
      </c>
      <c r="AG4225" s="15">
        <v>0</v>
      </c>
      <c r="AH4225" s="13">
        <v>0</v>
      </c>
      <c r="AI4225" s="15">
        <v>0</v>
      </c>
      <c r="AJ4225" s="11" t="s">
        <v>17</v>
      </c>
      <c r="AK4225" s="11" t="s">
        <v>8228</v>
      </c>
      <c r="AL4225" s="22">
        <f t="shared" si="195"/>
        <v>276</v>
      </c>
      <c r="AM4225" s="11" t="str">
        <f>VLOOKUP(O4225,Sheet2!$D$6:$E$14,2,FALSE)</f>
        <v>Consumables</v>
      </c>
      <c r="AN4225" s="11" t="str">
        <f>VLOOKUP(F4225,Sheet2!$E$15:$F$18,2,FALSE)</f>
        <v>CM</v>
      </c>
      <c r="AO4225" s="35" t="s">
        <v>14667</v>
      </c>
      <c r="AP4225">
        <f>MATCH(AN4225,Sheet2!$F$5:$F$18,0)</f>
        <v>13</v>
      </c>
      <c r="AQ4225">
        <f>MATCH(AO4225,Sheet2!$F$5:$K$5,0)</f>
        <v>5</v>
      </c>
      <c r="AR4225" s="33">
        <f>INDEX(Sheet2!$F$5:$K$18,OPaL!AP4225,OPaL!AQ4225)</f>
        <v>0.1</v>
      </c>
      <c r="AS4225" s="1">
        <f t="shared" si="197"/>
        <v>1649.1420000000001</v>
      </c>
    </row>
    <row r="4226" spans="1:45" x14ac:dyDescent="0.2">
      <c r="A4226" s="11" t="s">
        <v>837</v>
      </c>
      <c r="B4226" s="11" t="s">
        <v>838</v>
      </c>
      <c r="C4226" s="11" t="s">
        <v>13719</v>
      </c>
      <c r="D4226" s="21">
        <v>44644</v>
      </c>
      <c r="E4226" s="21" t="s">
        <v>9697</v>
      </c>
      <c r="F4226" s="21" t="s">
        <v>14659</v>
      </c>
      <c r="G4226" s="11" t="s">
        <v>2</v>
      </c>
      <c r="H4226" s="11" t="s">
        <v>16</v>
      </c>
      <c r="I4226" s="11" t="s">
        <v>4</v>
      </c>
      <c r="J4226" s="12">
        <v>1</v>
      </c>
      <c r="K4226" s="12">
        <v>1826.83</v>
      </c>
      <c r="L4226" s="12">
        <v>0</v>
      </c>
      <c r="M4226" s="12">
        <v>0</v>
      </c>
      <c r="N4226" s="12">
        <f t="shared" si="196"/>
        <v>1826.83</v>
      </c>
      <c r="O4226" s="11" t="s">
        <v>5</v>
      </c>
      <c r="P4226" s="13">
        <v>0</v>
      </c>
      <c r="Q4226" s="11" t="s">
        <v>6</v>
      </c>
      <c r="R4226" s="13">
        <v>0</v>
      </c>
      <c r="S4226" s="13">
        <v>0</v>
      </c>
      <c r="T4226" s="11" t="s">
        <v>7</v>
      </c>
      <c r="U4226" s="11" t="s">
        <v>8</v>
      </c>
      <c r="V4226" s="15">
        <v>0</v>
      </c>
      <c r="W4226" s="13">
        <v>0</v>
      </c>
      <c r="X4226" s="15">
        <v>0</v>
      </c>
      <c r="Y4226" s="15">
        <v>0</v>
      </c>
      <c r="Z4226" s="13">
        <v>0</v>
      </c>
      <c r="AA4226" s="15">
        <v>0</v>
      </c>
      <c r="AB4226" s="13">
        <v>0</v>
      </c>
      <c r="AC4226" s="15">
        <v>0</v>
      </c>
      <c r="AD4226" s="13">
        <v>0</v>
      </c>
      <c r="AE4226" s="15">
        <v>0</v>
      </c>
      <c r="AF4226" s="13">
        <v>0</v>
      </c>
      <c r="AG4226" s="15">
        <v>0</v>
      </c>
      <c r="AH4226" s="13">
        <v>0</v>
      </c>
      <c r="AI4226" s="15">
        <v>0</v>
      </c>
      <c r="AJ4226" s="11" t="s">
        <v>17</v>
      </c>
      <c r="AK4226" s="11" t="s">
        <v>13</v>
      </c>
      <c r="AL4226" s="22">
        <f t="shared" si="195"/>
        <v>648</v>
      </c>
      <c r="AM4226" s="11" t="str">
        <f>VLOOKUP(O4226,Sheet2!$D$6:$E$14,2,FALSE)</f>
        <v>Spare parts</v>
      </c>
      <c r="AN4226" s="11" t="str">
        <f>VLOOKUP(F4226,Sheet2!$E$10:$F$13,2,FALSE)</f>
        <v>SPM</v>
      </c>
      <c r="AO4226" s="35" t="s">
        <v>14668</v>
      </c>
      <c r="AP4226">
        <f>MATCH(AN4226,Sheet2!$F$5:$F$18,0)</f>
        <v>6</v>
      </c>
      <c r="AQ4226">
        <f>MATCH(AO4226,Sheet2!$F$5:$K$5,0)</f>
        <v>6</v>
      </c>
      <c r="AR4226" s="33">
        <f>INDEX(Sheet2!$F$5:$K$18,OPaL!AP4226,OPaL!AQ4226)</f>
        <v>0.15</v>
      </c>
      <c r="AS4226" s="1">
        <f t="shared" si="197"/>
        <v>1552.8054999999999</v>
      </c>
    </row>
    <row r="4227" spans="1:45" x14ac:dyDescent="0.2">
      <c r="A4227" s="11" t="s">
        <v>2241</v>
      </c>
      <c r="B4227" s="11" t="s">
        <v>2242</v>
      </c>
      <c r="C4227" s="11" t="s">
        <v>13720</v>
      </c>
      <c r="D4227" s="21">
        <v>45089</v>
      </c>
      <c r="E4227" s="21" t="s">
        <v>9810</v>
      </c>
      <c r="F4227" s="21" t="s">
        <v>14658</v>
      </c>
      <c r="G4227" s="11" t="s">
        <v>2</v>
      </c>
      <c r="H4227" s="11" t="s">
        <v>3</v>
      </c>
      <c r="I4227" s="11" t="s">
        <v>4</v>
      </c>
      <c r="J4227" s="12">
        <v>1</v>
      </c>
      <c r="K4227" s="12">
        <v>1826.52</v>
      </c>
      <c r="L4227" s="12">
        <v>0</v>
      </c>
      <c r="M4227" s="12">
        <v>0</v>
      </c>
      <c r="N4227" s="12">
        <f t="shared" si="196"/>
        <v>1826.52</v>
      </c>
      <c r="O4227" s="11" t="s">
        <v>5</v>
      </c>
      <c r="P4227" s="13">
        <v>0</v>
      </c>
      <c r="Q4227" s="11" t="s">
        <v>6</v>
      </c>
      <c r="R4227" s="13">
        <v>0</v>
      </c>
      <c r="S4227" s="13">
        <v>0</v>
      </c>
      <c r="T4227" s="11" t="s">
        <v>7</v>
      </c>
      <c r="U4227" s="11" t="s">
        <v>8</v>
      </c>
      <c r="V4227" s="15">
        <v>0</v>
      </c>
      <c r="W4227" s="13">
        <v>0</v>
      </c>
      <c r="X4227" s="15">
        <v>0</v>
      </c>
      <c r="Y4227" s="15">
        <v>0</v>
      </c>
      <c r="Z4227" s="13">
        <v>0</v>
      </c>
      <c r="AA4227" s="15">
        <v>0</v>
      </c>
      <c r="AB4227" s="13">
        <v>0</v>
      </c>
      <c r="AC4227" s="15">
        <v>0</v>
      </c>
      <c r="AD4227" s="13">
        <v>0</v>
      </c>
      <c r="AE4227" s="15">
        <v>0</v>
      </c>
      <c r="AF4227" s="13">
        <v>0</v>
      </c>
      <c r="AG4227" s="15">
        <v>0</v>
      </c>
      <c r="AH4227" s="13">
        <v>0</v>
      </c>
      <c r="AI4227" s="15">
        <v>0</v>
      </c>
      <c r="AJ4227" s="11" t="s">
        <v>9</v>
      </c>
      <c r="AK4227" s="11" t="s">
        <v>10</v>
      </c>
      <c r="AL4227" s="22">
        <f t="shared" si="195"/>
        <v>203</v>
      </c>
      <c r="AM4227" s="11" t="str">
        <f>VLOOKUP(O4227,Sheet2!$D$6:$E$14,2,FALSE)</f>
        <v>Spare parts</v>
      </c>
      <c r="AN4227" s="11" t="str">
        <f>VLOOKUP(F4227,Sheet2!$E$10:$F$13,2,FALSE)</f>
        <v>SPE</v>
      </c>
      <c r="AO4227" s="35" t="s">
        <v>14666</v>
      </c>
      <c r="AP4227">
        <f>MATCH(AN4227,Sheet2!$F$5:$F$18,0)</f>
        <v>7</v>
      </c>
      <c r="AQ4227">
        <f>MATCH(AO4227,Sheet2!$F$5:$K$5,0)</f>
        <v>4</v>
      </c>
      <c r="AR4227" s="33">
        <f>INDEX(Sheet2!$F$5:$K$18,OPaL!AP4227,OPaL!AQ4227)</f>
        <v>0.05</v>
      </c>
      <c r="AS4227" s="1">
        <f t="shared" si="197"/>
        <v>1735.194</v>
      </c>
    </row>
    <row r="4228" spans="1:45" x14ac:dyDescent="0.2">
      <c r="A4228" s="11" t="s">
        <v>8976</v>
      </c>
      <c r="B4228" s="11" t="s">
        <v>8977</v>
      </c>
      <c r="C4228" s="11" t="s">
        <v>12180</v>
      </c>
      <c r="D4228" s="21">
        <v>45189</v>
      </c>
      <c r="E4228" s="21" t="s">
        <v>9739</v>
      </c>
      <c r="F4228" s="21" t="s">
        <v>14659</v>
      </c>
      <c r="G4228" s="11" t="s">
        <v>2</v>
      </c>
      <c r="H4228" s="11" t="s">
        <v>3</v>
      </c>
      <c r="I4228" s="11" t="s">
        <v>4</v>
      </c>
      <c r="J4228" s="13">
        <v>3</v>
      </c>
      <c r="K4228" s="12">
        <v>1826.32</v>
      </c>
      <c r="L4228" s="12">
        <v>0</v>
      </c>
      <c r="M4228" s="12">
        <v>0</v>
      </c>
      <c r="N4228" s="12">
        <f t="shared" si="196"/>
        <v>1826.32</v>
      </c>
      <c r="O4228" s="11" t="s">
        <v>8227</v>
      </c>
      <c r="P4228" s="13">
        <v>0</v>
      </c>
      <c r="Q4228" s="11" t="s">
        <v>6</v>
      </c>
      <c r="R4228" s="13">
        <v>0</v>
      </c>
      <c r="S4228" s="13">
        <v>0</v>
      </c>
      <c r="T4228" s="11" t="s">
        <v>7</v>
      </c>
      <c r="U4228" s="11" t="s">
        <v>8</v>
      </c>
      <c r="V4228" s="15">
        <v>0</v>
      </c>
      <c r="W4228" s="13">
        <v>0</v>
      </c>
      <c r="X4228" s="15">
        <v>0</v>
      </c>
      <c r="Y4228" s="15">
        <v>0</v>
      </c>
      <c r="Z4228" s="13">
        <v>0</v>
      </c>
      <c r="AA4228" s="15">
        <v>0</v>
      </c>
      <c r="AB4228" s="13">
        <v>0</v>
      </c>
      <c r="AC4228" s="15">
        <v>0</v>
      </c>
      <c r="AD4228" s="13">
        <v>0</v>
      </c>
      <c r="AE4228" s="15">
        <v>0</v>
      </c>
      <c r="AF4228" s="13">
        <v>0</v>
      </c>
      <c r="AG4228" s="15">
        <v>0</v>
      </c>
      <c r="AH4228" s="13">
        <v>0</v>
      </c>
      <c r="AI4228" s="15">
        <v>0</v>
      </c>
      <c r="AJ4228" s="11" t="s">
        <v>9</v>
      </c>
      <c r="AK4228" s="11" t="s">
        <v>8228</v>
      </c>
      <c r="AL4228" s="22">
        <f t="shared" ref="AL4228:AL4291" si="198">$D$2-D4228</f>
        <v>103</v>
      </c>
      <c r="AM4228" s="11" t="str">
        <f>VLOOKUP(O4228,Sheet2!$D$6:$E$14,2,FALSE)</f>
        <v>Consumables</v>
      </c>
      <c r="AN4228" s="11" t="str">
        <f>VLOOKUP(F4228,Sheet2!$E$15:$F$18,2,FALSE)</f>
        <v>CM</v>
      </c>
      <c r="AO4228" s="35" t="s">
        <v>14665</v>
      </c>
      <c r="AP4228">
        <f>MATCH(AN4228,Sheet2!$F$5:$F$18,0)</f>
        <v>13</v>
      </c>
      <c r="AQ4228">
        <f>MATCH(AO4228,Sheet2!$F$5:$K$5,0)</f>
        <v>3</v>
      </c>
      <c r="AR4228" s="33">
        <f>INDEX(Sheet2!$F$5:$K$18,OPaL!AP4228,OPaL!AQ4228)</f>
        <v>0</v>
      </c>
      <c r="AS4228" s="1">
        <f t="shared" si="197"/>
        <v>1826.32</v>
      </c>
    </row>
    <row r="4229" spans="1:45" x14ac:dyDescent="0.2">
      <c r="A4229" s="11" t="s">
        <v>2227</v>
      </c>
      <c r="B4229" s="11" t="s">
        <v>2228</v>
      </c>
      <c r="C4229" s="11" t="s">
        <v>13721</v>
      </c>
      <c r="D4229" s="21">
        <v>42938</v>
      </c>
      <c r="E4229" s="21" t="s">
        <v>9847</v>
      </c>
      <c r="F4229" s="21" t="s">
        <v>14658</v>
      </c>
      <c r="G4229" s="11" t="s">
        <v>2</v>
      </c>
      <c r="H4229" s="11" t="s">
        <v>16</v>
      </c>
      <c r="I4229" s="11" t="s">
        <v>4</v>
      </c>
      <c r="J4229" s="12">
        <v>5</v>
      </c>
      <c r="K4229" s="12">
        <v>1822.35</v>
      </c>
      <c r="L4229" s="12">
        <v>0</v>
      </c>
      <c r="M4229" s="12">
        <v>0</v>
      </c>
      <c r="N4229" s="12">
        <f t="shared" ref="N4229:N4292" si="199">M4229+K4229</f>
        <v>1822.35</v>
      </c>
      <c r="O4229" s="11" t="s">
        <v>5</v>
      </c>
      <c r="P4229" s="13">
        <v>0</v>
      </c>
      <c r="Q4229" s="11" t="s">
        <v>6</v>
      </c>
      <c r="R4229" s="13">
        <v>0</v>
      </c>
      <c r="S4229" s="13">
        <v>0</v>
      </c>
      <c r="T4229" s="11" t="s">
        <v>7</v>
      </c>
      <c r="U4229" s="11" t="s">
        <v>8</v>
      </c>
      <c r="V4229" s="15">
        <v>0</v>
      </c>
      <c r="W4229" s="13">
        <v>0</v>
      </c>
      <c r="X4229" s="15">
        <v>0</v>
      </c>
      <c r="Y4229" s="15">
        <v>0</v>
      </c>
      <c r="Z4229" s="13">
        <v>0</v>
      </c>
      <c r="AA4229" s="15">
        <v>0</v>
      </c>
      <c r="AB4229" s="13">
        <v>0</v>
      </c>
      <c r="AC4229" s="15">
        <v>0</v>
      </c>
      <c r="AD4229" s="13">
        <v>0</v>
      </c>
      <c r="AE4229" s="15">
        <v>0</v>
      </c>
      <c r="AF4229" s="13">
        <v>0</v>
      </c>
      <c r="AG4229" s="15">
        <v>0</v>
      </c>
      <c r="AH4229" s="13">
        <v>0</v>
      </c>
      <c r="AI4229" s="15">
        <v>0</v>
      </c>
      <c r="AJ4229" s="11" t="s">
        <v>17</v>
      </c>
      <c r="AK4229" s="11" t="s">
        <v>10</v>
      </c>
      <c r="AL4229" s="22">
        <f t="shared" si="198"/>
        <v>2354</v>
      </c>
      <c r="AM4229" s="11" t="str">
        <f>VLOOKUP(O4229,Sheet2!$D$6:$E$14,2,FALSE)</f>
        <v>Spare parts</v>
      </c>
      <c r="AN4229" s="11" t="str">
        <f>VLOOKUP(F4229,Sheet2!$E$10:$F$13,2,FALSE)</f>
        <v>SPE</v>
      </c>
      <c r="AO4229" s="35" t="s">
        <v>14668</v>
      </c>
      <c r="AP4229">
        <f>MATCH(AN4229,Sheet2!$F$5:$F$18,0)</f>
        <v>7</v>
      </c>
      <c r="AQ4229">
        <f>MATCH(AO4229,Sheet2!$F$5:$K$5,0)</f>
        <v>6</v>
      </c>
      <c r="AR4229" s="33">
        <f>INDEX(Sheet2!$F$5:$K$18,OPaL!AP4229,OPaL!AQ4229)</f>
        <v>0.15</v>
      </c>
      <c r="AS4229" s="1">
        <f t="shared" ref="AS4229:AS4292" si="200">N4229*(1-AR4229)</f>
        <v>1548.9974999999999</v>
      </c>
    </row>
    <row r="4230" spans="1:45" x14ac:dyDescent="0.2">
      <c r="A4230" s="11" t="s">
        <v>4355</v>
      </c>
      <c r="B4230" s="11" t="s">
        <v>4356</v>
      </c>
      <c r="C4230" s="11" t="s">
        <v>13722</v>
      </c>
      <c r="D4230" s="21">
        <v>42986</v>
      </c>
      <c r="E4230" s="21" t="s">
        <v>9697</v>
      </c>
      <c r="F4230" s="21" t="s">
        <v>14659</v>
      </c>
      <c r="G4230" s="11" t="s">
        <v>2</v>
      </c>
      <c r="H4230" s="11" t="s">
        <v>16</v>
      </c>
      <c r="I4230" s="11" t="s">
        <v>4</v>
      </c>
      <c r="J4230" s="13">
        <v>7</v>
      </c>
      <c r="K4230" s="12">
        <v>1813</v>
      </c>
      <c r="L4230" s="12">
        <v>0</v>
      </c>
      <c r="M4230" s="12">
        <v>0</v>
      </c>
      <c r="N4230" s="12">
        <f t="shared" si="199"/>
        <v>1813</v>
      </c>
      <c r="O4230" s="11" t="s">
        <v>5</v>
      </c>
      <c r="P4230" s="13">
        <v>0</v>
      </c>
      <c r="Q4230" s="11" t="s">
        <v>6</v>
      </c>
      <c r="R4230" s="13">
        <v>0</v>
      </c>
      <c r="S4230" s="13">
        <v>0</v>
      </c>
      <c r="T4230" s="11" t="s">
        <v>7</v>
      </c>
      <c r="U4230" s="11" t="s">
        <v>8</v>
      </c>
      <c r="V4230" s="15">
        <v>0</v>
      </c>
      <c r="W4230" s="13">
        <v>0</v>
      </c>
      <c r="X4230" s="15">
        <v>0</v>
      </c>
      <c r="Y4230" s="15">
        <v>0</v>
      </c>
      <c r="Z4230" s="13">
        <v>0</v>
      </c>
      <c r="AA4230" s="15">
        <v>0</v>
      </c>
      <c r="AB4230" s="13">
        <v>0</v>
      </c>
      <c r="AC4230" s="15">
        <v>0</v>
      </c>
      <c r="AD4230" s="13">
        <v>0</v>
      </c>
      <c r="AE4230" s="15">
        <v>0</v>
      </c>
      <c r="AF4230" s="13">
        <v>0</v>
      </c>
      <c r="AG4230" s="15">
        <v>0</v>
      </c>
      <c r="AH4230" s="13">
        <v>0</v>
      </c>
      <c r="AI4230" s="15">
        <v>0</v>
      </c>
      <c r="AJ4230" s="11" t="s">
        <v>17</v>
      </c>
      <c r="AK4230" s="11" t="s">
        <v>1398</v>
      </c>
      <c r="AL4230" s="22">
        <f t="shared" si="198"/>
        <v>2306</v>
      </c>
      <c r="AM4230" s="11" t="str">
        <f>VLOOKUP(O4230,Sheet2!$D$6:$E$14,2,FALSE)</f>
        <v>Spare parts</v>
      </c>
      <c r="AN4230" s="11" t="str">
        <f>VLOOKUP(F4230,Sheet2!$E$10:$F$13,2,FALSE)</f>
        <v>SPM</v>
      </c>
      <c r="AO4230" s="35" t="s">
        <v>14668</v>
      </c>
      <c r="AP4230">
        <f>MATCH(AN4230,Sheet2!$F$5:$F$18,0)</f>
        <v>6</v>
      </c>
      <c r="AQ4230">
        <f>MATCH(AO4230,Sheet2!$F$5:$K$5,0)</f>
        <v>6</v>
      </c>
      <c r="AR4230" s="33">
        <f>INDEX(Sheet2!$F$5:$K$18,OPaL!AP4230,OPaL!AQ4230)</f>
        <v>0.15</v>
      </c>
      <c r="AS4230" s="1">
        <f t="shared" si="200"/>
        <v>1541.05</v>
      </c>
    </row>
    <row r="4231" spans="1:45" x14ac:dyDescent="0.2">
      <c r="A4231" s="11" t="s">
        <v>8660</v>
      </c>
      <c r="B4231" s="11" t="s">
        <v>8661</v>
      </c>
      <c r="C4231" s="11" t="s">
        <v>13723</v>
      </c>
      <c r="D4231" s="21">
        <v>45091</v>
      </c>
      <c r="E4231" s="21" t="s">
        <v>9731</v>
      </c>
      <c r="F4231" s="21" t="s">
        <v>14659</v>
      </c>
      <c r="G4231" s="11" t="s">
        <v>2</v>
      </c>
      <c r="H4231" s="11" t="s">
        <v>3</v>
      </c>
      <c r="I4231" s="11" t="s">
        <v>4</v>
      </c>
      <c r="J4231" s="13">
        <v>18</v>
      </c>
      <c r="K4231" s="12">
        <v>1812.07</v>
      </c>
      <c r="L4231" s="12">
        <v>0</v>
      </c>
      <c r="M4231" s="12">
        <v>0</v>
      </c>
      <c r="N4231" s="12">
        <f t="shared" si="199"/>
        <v>1812.07</v>
      </c>
      <c r="O4231" s="11" t="s">
        <v>8227</v>
      </c>
      <c r="P4231" s="13">
        <v>0</v>
      </c>
      <c r="Q4231" s="11" t="s">
        <v>6</v>
      </c>
      <c r="R4231" s="13">
        <v>0</v>
      </c>
      <c r="S4231" s="13">
        <v>0</v>
      </c>
      <c r="T4231" s="11" t="s">
        <v>7</v>
      </c>
      <c r="U4231" s="11" t="s">
        <v>8</v>
      </c>
      <c r="V4231" s="15">
        <v>0</v>
      </c>
      <c r="W4231" s="13">
        <v>0</v>
      </c>
      <c r="X4231" s="15">
        <v>0</v>
      </c>
      <c r="Y4231" s="15">
        <v>0</v>
      </c>
      <c r="Z4231" s="13">
        <v>0</v>
      </c>
      <c r="AA4231" s="15">
        <v>0</v>
      </c>
      <c r="AB4231" s="13">
        <v>0</v>
      </c>
      <c r="AC4231" s="15">
        <v>0</v>
      </c>
      <c r="AD4231" s="13">
        <v>0</v>
      </c>
      <c r="AE4231" s="15">
        <v>0</v>
      </c>
      <c r="AF4231" s="13">
        <v>0</v>
      </c>
      <c r="AG4231" s="15">
        <v>0</v>
      </c>
      <c r="AH4231" s="13">
        <v>0</v>
      </c>
      <c r="AI4231" s="15">
        <v>0</v>
      </c>
      <c r="AJ4231" s="11" t="s">
        <v>9</v>
      </c>
      <c r="AK4231" s="11" t="s">
        <v>8228</v>
      </c>
      <c r="AL4231" s="22">
        <f t="shared" si="198"/>
        <v>201</v>
      </c>
      <c r="AM4231" s="11" t="str">
        <f>VLOOKUP(O4231,Sheet2!$D$6:$E$14,2,FALSE)</f>
        <v>Consumables</v>
      </c>
      <c r="AN4231" s="11" t="str">
        <f>VLOOKUP(F4231,Sheet2!$E$15:$F$18,2,FALSE)</f>
        <v>CM</v>
      </c>
      <c r="AO4231" s="35" t="s">
        <v>14666</v>
      </c>
      <c r="AP4231">
        <f>MATCH(AN4231,Sheet2!$F$5:$F$18,0)</f>
        <v>13</v>
      </c>
      <c r="AQ4231">
        <f>MATCH(AO4231,Sheet2!$F$5:$K$5,0)</f>
        <v>4</v>
      </c>
      <c r="AR4231" s="33">
        <f>INDEX(Sheet2!$F$5:$K$18,OPaL!AP4231,OPaL!AQ4231)</f>
        <v>0.05</v>
      </c>
      <c r="AS4231" s="1">
        <f t="shared" si="200"/>
        <v>1721.4664999999998</v>
      </c>
    </row>
    <row r="4232" spans="1:45" x14ac:dyDescent="0.2">
      <c r="A4232" s="11" t="s">
        <v>4379</v>
      </c>
      <c r="B4232" s="11" t="s">
        <v>4380</v>
      </c>
      <c r="C4232" s="11" t="s">
        <v>13724</v>
      </c>
      <c r="D4232" s="21">
        <v>42416</v>
      </c>
      <c r="E4232" s="21" t="s">
        <v>9697</v>
      </c>
      <c r="F4232" s="21" t="s">
        <v>14659</v>
      </c>
      <c r="G4232" s="11" t="s">
        <v>2</v>
      </c>
      <c r="H4232" s="11" t="s">
        <v>16</v>
      </c>
      <c r="I4232" s="11" t="s">
        <v>4</v>
      </c>
      <c r="J4232" s="13">
        <v>1</v>
      </c>
      <c r="K4232" s="12">
        <v>1810</v>
      </c>
      <c r="L4232" s="12">
        <v>0</v>
      </c>
      <c r="M4232" s="12">
        <v>0</v>
      </c>
      <c r="N4232" s="12">
        <f t="shared" si="199"/>
        <v>1810</v>
      </c>
      <c r="O4232" s="11" t="s">
        <v>5</v>
      </c>
      <c r="P4232" s="13">
        <v>0</v>
      </c>
      <c r="Q4232" s="11" t="s">
        <v>6</v>
      </c>
      <c r="R4232" s="13">
        <v>0</v>
      </c>
      <c r="S4232" s="13">
        <v>0</v>
      </c>
      <c r="T4232" s="11" t="s">
        <v>7</v>
      </c>
      <c r="U4232" s="11" t="s">
        <v>8</v>
      </c>
      <c r="V4232" s="15">
        <v>0</v>
      </c>
      <c r="W4232" s="13">
        <v>0</v>
      </c>
      <c r="X4232" s="15">
        <v>0</v>
      </c>
      <c r="Y4232" s="15">
        <v>0</v>
      </c>
      <c r="Z4232" s="13">
        <v>0</v>
      </c>
      <c r="AA4232" s="15">
        <v>0</v>
      </c>
      <c r="AB4232" s="13">
        <v>0</v>
      </c>
      <c r="AC4232" s="15">
        <v>0</v>
      </c>
      <c r="AD4232" s="13">
        <v>0</v>
      </c>
      <c r="AE4232" s="15">
        <v>0</v>
      </c>
      <c r="AF4232" s="13">
        <v>0</v>
      </c>
      <c r="AG4232" s="15">
        <v>0</v>
      </c>
      <c r="AH4232" s="13">
        <v>0</v>
      </c>
      <c r="AI4232" s="15">
        <v>0</v>
      </c>
      <c r="AJ4232" s="11" t="s">
        <v>17</v>
      </c>
      <c r="AK4232" s="11" t="s">
        <v>1398</v>
      </c>
      <c r="AL4232" s="22">
        <f t="shared" si="198"/>
        <v>2876</v>
      </c>
      <c r="AM4232" s="11" t="str">
        <f>VLOOKUP(O4232,Sheet2!$D$6:$E$14,2,FALSE)</f>
        <v>Spare parts</v>
      </c>
      <c r="AN4232" s="11" t="str">
        <f>VLOOKUP(F4232,Sheet2!$E$10:$F$13,2,FALSE)</f>
        <v>SPM</v>
      </c>
      <c r="AO4232" s="35" t="s">
        <v>14668</v>
      </c>
      <c r="AP4232">
        <f>MATCH(AN4232,Sheet2!$F$5:$F$18,0)</f>
        <v>6</v>
      </c>
      <c r="AQ4232">
        <f>MATCH(AO4232,Sheet2!$F$5:$K$5,0)</f>
        <v>6</v>
      </c>
      <c r="AR4232" s="33">
        <f>INDEX(Sheet2!$F$5:$K$18,OPaL!AP4232,OPaL!AQ4232)</f>
        <v>0.15</v>
      </c>
      <c r="AS4232" s="1">
        <f t="shared" si="200"/>
        <v>1538.5</v>
      </c>
    </row>
    <row r="4233" spans="1:45" x14ac:dyDescent="0.2">
      <c r="A4233" s="11" t="s">
        <v>920</v>
      </c>
      <c r="B4233" s="11" t="s">
        <v>921</v>
      </c>
      <c r="C4233" s="11" t="s">
        <v>13725</v>
      </c>
      <c r="D4233" s="21">
        <v>45045</v>
      </c>
      <c r="E4233" s="21" t="s">
        <v>9697</v>
      </c>
      <c r="F4233" s="21" t="s">
        <v>14659</v>
      </c>
      <c r="G4233" s="11" t="s">
        <v>2</v>
      </c>
      <c r="H4233" s="11" t="s">
        <v>16</v>
      </c>
      <c r="I4233" s="11" t="s">
        <v>4</v>
      </c>
      <c r="J4233" s="12">
        <v>2</v>
      </c>
      <c r="K4233" s="12">
        <v>1802</v>
      </c>
      <c r="L4233" s="12">
        <v>0</v>
      </c>
      <c r="M4233" s="12">
        <v>0</v>
      </c>
      <c r="N4233" s="12">
        <f t="shared" si="199"/>
        <v>1802</v>
      </c>
      <c r="O4233" s="11" t="s">
        <v>5</v>
      </c>
      <c r="P4233" s="13">
        <v>0</v>
      </c>
      <c r="Q4233" s="11" t="s">
        <v>6</v>
      </c>
      <c r="R4233" s="13">
        <v>0</v>
      </c>
      <c r="S4233" s="13">
        <v>0</v>
      </c>
      <c r="T4233" s="11" t="s">
        <v>7</v>
      </c>
      <c r="U4233" s="11" t="s">
        <v>8</v>
      </c>
      <c r="V4233" s="15">
        <v>0</v>
      </c>
      <c r="W4233" s="13">
        <v>0</v>
      </c>
      <c r="X4233" s="15">
        <v>0</v>
      </c>
      <c r="Y4233" s="15">
        <v>0</v>
      </c>
      <c r="Z4233" s="13">
        <v>0</v>
      </c>
      <c r="AA4233" s="15">
        <v>0</v>
      </c>
      <c r="AB4233" s="13">
        <v>0</v>
      </c>
      <c r="AC4233" s="15">
        <v>0</v>
      </c>
      <c r="AD4233" s="13">
        <v>0</v>
      </c>
      <c r="AE4233" s="15">
        <v>0</v>
      </c>
      <c r="AF4233" s="13">
        <v>0</v>
      </c>
      <c r="AG4233" s="15">
        <v>0</v>
      </c>
      <c r="AH4233" s="13">
        <v>0</v>
      </c>
      <c r="AI4233" s="15">
        <v>0</v>
      </c>
      <c r="AJ4233" s="11" t="s">
        <v>17</v>
      </c>
      <c r="AK4233" s="11" t="s">
        <v>13</v>
      </c>
      <c r="AL4233" s="22">
        <f t="shared" si="198"/>
        <v>247</v>
      </c>
      <c r="AM4233" s="11" t="str">
        <f>VLOOKUP(O4233,Sheet2!$D$6:$E$14,2,FALSE)</f>
        <v>Spare parts</v>
      </c>
      <c r="AN4233" s="11" t="str">
        <f>VLOOKUP(F4233,Sheet2!$E$10:$F$13,2,FALSE)</f>
        <v>SPM</v>
      </c>
      <c r="AO4233" s="35" t="s">
        <v>14666</v>
      </c>
      <c r="AP4233">
        <f>MATCH(AN4233,Sheet2!$F$5:$F$18,0)</f>
        <v>6</v>
      </c>
      <c r="AQ4233">
        <f>MATCH(AO4233,Sheet2!$F$5:$K$5,0)</f>
        <v>4</v>
      </c>
      <c r="AR4233" s="33">
        <f>INDEX(Sheet2!$F$5:$K$18,OPaL!AP4233,OPaL!AQ4233)</f>
        <v>0.05</v>
      </c>
      <c r="AS4233" s="1">
        <f t="shared" si="200"/>
        <v>1711.8999999999999</v>
      </c>
    </row>
    <row r="4234" spans="1:45" x14ac:dyDescent="0.2">
      <c r="A4234" s="11" t="s">
        <v>5555</v>
      </c>
      <c r="B4234" s="11" t="s">
        <v>5556</v>
      </c>
      <c r="C4234" s="11" t="s">
        <v>13726</v>
      </c>
      <c r="D4234" s="21">
        <v>43803</v>
      </c>
      <c r="E4234" s="21" t="s">
        <v>9697</v>
      </c>
      <c r="F4234" s="21" t="s">
        <v>14659</v>
      </c>
      <c r="G4234" s="11" t="s">
        <v>2</v>
      </c>
      <c r="H4234" s="11" t="s">
        <v>3</v>
      </c>
      <c r="I4234" s="11" t="s">
        <v>4</v>
      </c>
      <c r="J4234" s="12">
        <v>1</v>
      </c>
      <c r="K4234" s="12">
        <v>1800</v>
      </c>
      <c r="L4234" s="12">
        <v>0</v>
      </c>
      <c r="M4234" s="12">
        <v>0</v>
      </c>
      <c r="N4234" s="12">
        <f t="shared" si="199"/>
        <v>1800</v>
      </c>
      <c r="O4234" s="11" t="s">
        <v>5</v>
      </c>
      <c r="P4234" s="13">
        <v>0</v>
      </c>
      <c r="Q4234" s="11" t="s">
        <v>6</v>
      </c>
      <c r="R4234" s="13">
        <v>0</v>
      </c>
      <c r="S4234" s="13">
        <v>0</v>
      </c>
      <c r="T4234" s="11" t="s">
        <v>7</v>
      </c>
      <c r="U4234" s="11" t="s">
        <v>8</v>
      </c>
      <c r="V4234" s="15">
        <v>0</v>
      </c>
      <c r="W4234" s="13">
        <v>0</v>
      </c>
      <c r="X4234" s="15">
        <v>0</v>
      </c>
      <c r="Y4234" s="15">
        <v>0</v>
      </c>
      <c r="Z4234" s="13">
        <v>0</v>
      </c>
      <c r="AA4234" s="15">
        <v>0</v>
      </c>
      <c r="AB4234" s="13">
        <v>0</v>
      </c>
      <c r="AC4234" s="15">
        <v>0</v>
      </c>
      <c r="AD4234" s="13">
        <v>0</v>
      </c>
      <c r="AE4234" s="15">
        <v>0</v>
      </c>
      <c r="AF4234" s="13">
        <v>0</v>
      </c>
      <c r="AG4234" s="15">
        <v>0</v>
      </c>
      <c r="AH4234" s="13">
        <v>0</v>
      </c>
      <c r="AI4234" s="15">
        <v>0</v>
      </c>
      <c r="AJ4234" s="11" t="s">
        <v>9</v>
      </c>
      <c r="AK4234" s="11" t="s">
        <v>1398</v>
      </c>
      <c r="AL4234" s="22">
        <f t="shared" si="198"/>
        <v>1489</v>
      </c>
      <c r="AM4234" s="11" t="str">
        <f>VLOOKUP(O4234,Sheet2!$D$6:$E$14,2,FALSE)</f>
        <v>Spare parts</v>
      </c>
      <c r="AN4234" s="11" t="str">
        <f>VLOOKUP(F4234,Sheet2!$E$10:$F$13,2,FALSE)</f>
        <v>SPM</v>
      </c>
      <c r="AO4234" s="35" t="s">
        <v>14668</v>
      </c>
      <c r="AP4234">
        <f>MATCH(AN4234,Sheet2!$F$5:$F$18,0)</f>
        <v>6</v>
      </c>
      <c r="AQ4234">
        <f>MATCH(AO4234,Sheet2!$F$5:$K$5,0)</f>
        <v>6</v>
      </c>
      <c r="AR4234" s="33">
        <f>INDEX(Sheet2!$F$5:$K$18,OPaL!AP4234,OPaL!AQ4234)</f>
        <v>0.15</v>
      </c>
      <c r="AS4234" s="1">
        <f t="shared" si="200"/>
        <v>1530</v>
      </c>
    </row>
    <row r="4235" spans="1:45" x14ac:dyDescent="0.2">
      <c r="A4235" s="11" t="s">
        <v>4997</v>
      </c>
      <c r="B4235" s="11" t="s">
        <v>4998</v>
      </c>
      <c r="C4235" s="11" t="s">
        <v>13727</v>
      </c>
      <c r="D4235" s="21">
        <v>42784</v>
      </c>
      <c r="E4235" s="21" t="s">
        <v>9697</v>
      </c>
      <c r="F4235" s="21" t="s">
        <v>14659</v>
      </c>
      <c r="G4235" s="11" t="s">
        <v>2</v>
      </c>
      <c r="H4235" s="11" t="s">
        <v>16</v>
      </c>
      <c r="I4235" s="11" t="s">
        <v>4</v>
      </c>
      <c r="J4235" s="12">
        <v>1</v>
      </c>
      <c r="K4235" s="12">
        <v>1796.16</v>
      </c>
      <c r="L4235" s="12">
        <v>0</v>
      </c>
      <c r="M4235" s="12">
        <v>0</v>
      </c>
      <c r="N4235" s="12">
        <f t="shared" si="199"/>
        <v>1796.16</v>
      </c>
      <c r="O4235" s="11" t="s">
        <v>5</v>
      </c>
      <c r="P4235" s="13">
        <v>0</v>
      </c>
      <c r="Q4235" s="11" t="s">
        <v>6</v>
      </c>
      <c r="R4235" s="13">
        <v>0</v>
      </c>
      <c r="S4235" s="13">
        <v>0</v>
      </c>
      <c r="T4235" s="11" t="s">
        <v>7</v>
      </c>
      <c r="U4235" s="11" t="s">
        <v>8</v>
      </c>
      <c r="V4235" s="15">
        <v>0</v>
      </c>
      <c r="W4235" s="13">
        <v>0</v>
      </c>
      <c r="X4235" s="15">
        <v>0</v>
      </c>
      <c r="Y4235" s="15">
        <v>0</v>
      </c>
      <c r="Z4235" s="13">
        <v>0</v>
      </c>
      <c r="AA4235" s="15">
        <v>0</v>
      </c>
      <c r="AB4235" s="13">
        <v>0</v>
      </c>
      <c r="AC4235" s="15">
        <v>0</v>
      </c>
      <c r="AD4235" s="13">
        <v>0</v>
      </c>
      <c r="AE4235" s="15">
        <v>0</v>
      </c>
      <c r="AF4235" s="13">
        <v>0</v>
      </c>
      <c r="AG4235" s="15">
        <v>0</v>
      </c>
      <c r="AH4235" s="13">
        <v>0</v>
      </c>
      <c r="AI4235" s="15">
        <v>0</v>
      </c>
      <c r="AJ4235" s="11" t="s">
        <v>17</v>
      </c>
      <c r="AK4235" s="11" t="s">
        <v>1398</v>
      </c>
      <c r="AL4235" s="22">
        <f t="shared" si="198"/>
        <v>2508</v>
      </c>
      <c r="AM4235" s="11" t="str">
        <f>VLOOKUP(O4235,Sheet2!$D$6:$E$14,2,FALSE)</f>
        <v>Spare parts</v>
      </c>
      <c r="AN4235" s="11" t="str">
        <f>VLOOKUP(F4235,Sheet2!$E$10:$F$13,2,FALSE)</f>
        <v>SPM</v>
      </c>
      <c r="AO4235" s="35" t="s">
        <v>14668</v>
      </c>
      <c r="AP4235">
        <f>MATCH(AN4235,Sheet2!$F$5:$F$18,0)</f>
        <v>6</v>
      </c>
      <c r="AQ4235">
        <f>MATCH(AO4235,Sheet2!$F$5:$K$5,0)</f>
        <v>6</v>
      </c>
      <c r="AR4235" s="33">
        <f>INDEX(Sheet2!$F$5:$K$18,OPaL!AP4235,OPaL!AQ4235)</f>
        <v>0.15</v>
      </c>
      <c r="AS4235" s="1">
        <f t="shared" si="200"/>
        <v>1526.7360000000001</v>
      </c>
    </row>
    <row r="4236" spans="1:45" x14ac:dyDescent="0.2">
      <c r="A4236" s="11" t="s">
        <v>4999</v>
      </c>
      <c r="B4236" s="11" t="s">
        <v>5000</v>
      </c>
      <c r="C4236" s="11" t="s">
        <v>13728</v>
      </c>
      <c r="D4236" s="21">
        <v>42784</v>
      </c>
      <c r="E4236" s="21" t="s">
        <v>9697</v>
      </c>
      <c r="F4236" s="21" t="s">
        <v>14659</v>
      </c>
      <c r="G4236" s="11" t="s">
        <v>2</v>
      </c>
      <c r="H4236" s="11" t="s">
        <v>16</v>
      </c>
      <c r="I4236" s="11" t="s">
        <v>4</v>
      </c>
      <c r="J4236" s="12">
        <v>1</v>
      </c>
      <c r="K4236" s="12">
        <v>1796.16</v>
      </c>
      <c r="L4236" s="12">
        <v>0</v>
      </c>
      <c r="M4236" s="12">
        <v>0</v>
      </c>
      <c r="N4236" s="12">
        <f t="shared" si="199"/>
        <v>1796.16</v>
      </c>
      <c r="O4236" s="11" t="s">
        <v>5</v>
      </c>
      <c r="P4236" s="13">
        <v>0</v>
      </c>
      <c r="Q4236" s="11" t="s">
        <v>6</v>
      </c>
      <c r="R4236" s="13">
        <v>0</v>
      </c>
      <c r="S4236" s="13">
        <v>0</v>
      </c>
      <c r="T4236" s="11" t="s">
        <v>7</v>
      </c>
      <c r="U4236" s="11" t="s">
        <v>8</v>
      </c>
      <c r="V4236" s="15">
        <v>0</v>
      </c>
      <c r="W4236" s="13">
        <v>0</v>
      </c>
      <c r="X4236" s="15">
        <v>0</v>
      </c>
      <c r="Y4236" s="15">
        <v>0</v>
      </c>
      <c r="Z4236" s="13">
        <v>0</v>
      </c>
      <c r="AA4236" s="15">
        <v>0</v>
      </c>
      <c r="AB4236" s="13">
        <v>0</v>
      </c>
      <c r="AC4236" s="15">
        <v>0</v>
      </c>
      <c r="AD4236" s="13">
        <v>0</v>
      </c>
      <c r="AE4236" s="15">
        <v>0</v>
      </c>
      <c r="AF4236" s="13">
        <v>0</v>
      </c>
      <c r="AG4236" s="15">
        <v>0</v>
      </c>
      <c r="AH4236" s="13">
        <v>0</v>
      </c>
      <c r="AI4236" s="15">
        <v>0</v>
      </c>
      <c r="AJ4236" s="11" t="s">
        <v>17</v>
      </c>
      <c r="AK4236" s="11" t="s">
        <v>1398</v>
      </c>
      <c r="AL4236" s="22">
        <f t="shared" si="198"/>
        <v>2508</v>
      </c>
      <c r="AM4236" s="11" t="str">
        <f>VLOOKUP(O4236,Sheet2!$D$6:$E$14,2,FALSE)</f>
        <v>Spare parts</v>
      </c>
      <c r="AN4236" s="11" t="str">
        <f>VLOOKUP(F4236,Sheet2!$E$10:$F$13,2,FALSE)</f>
        <v>SPM</v>
      </c>
      <c r="AO4236" s="35" t="s">
        <v>14668</v>
      </c>
      <c r="AP4236">
        <f>MATCH(AN4236,Sheet2!$F$5:$F$18,0)</f>
        <v>6</v>
      </c>
      <c r="AQ4236">
        <f>MATCH(AO4236,Sheet2!$F$5:$K$5,0)</f>
        <v>6</v>
      </c>
      <c r="AR4236" s="33">
        <f>INDEX(Sheet2!$F$5:$K$18,OPaL!AP4236,OPaL!AQ4236)</f>
        <v>0.15</v>
      </c>
      <c r="AS4236" s="1">
        <f t="shared" si="200"/>
        <v>1526.7360000000001</v>
      </c>
    </row>
    <row r="4237" spans="1:45" x14ac:dyDescent="0.2">
      <c r="A4237" s="11" t="s">
        <v>1865</v>
      </c>
      <c r="B4237" s="11" t="s">
        <v>1866</v>
      </c>
      <c r="C4237" s="11" t="s">
        <v>13729</v>
      </c>
      <c r="D4237" s="21">
        <v>42943</v>
      </c>
      <c r="E4237" s="21" t="s">
        <v>9697</v>
      </c>
      <c r="F4237" s="21" t="s">
        <v>14659</v>
      </c>
      <c r="G4237" s="11" t="s">
        <v>2</v>
      </c>
      <c r="H4237" s="11" t="s">
        <v>16</v>
      </c>
      <c r="I4237" s="11" t="s">
        <v>4</v>
      </c>
      <c r="J4237" s="13">
        <v>2</v>
      </c>
      <c r="K4237" s="12">
        <v>1790.03</v>
      </c>
      <c r="L4237" s="12">
        <v>0</v>
      </c>
      <c r="M4237" s="12">
        <v>0</v>
      </c>
      <c r="N4237" s="12">
        <f t="shared" si="199"/>
        <v>1790.03</v>
      </c>
      <c r="O4237" s="11" t="s">
        <v>5</v>
      </c>
      <c r="P4237" s="13">
        <v>0</v>
      </c>
      <c r="Q4237" s="11" t="s">
        <v>6</v>
      </c>
      <c r="R4237" s="13">
        <v>0</v>
      </c>
      <c r="S4237" s="13">
        <v>0</v>
      </c>
      <c r="T4237" s="11" t="s">
        <v>7</v>
      </c>
      <c r="U4237" s="11" t="s">
        <v>8</v>
      </c>
      <c r="V4237" s="15">
        <v>0</v>
      </c>
      <c r="W4237" s="13">
        <v>0</v>
      </c>
      <c r="X4237" s="15">
        <v>0</v>
      </c>
      <c r="Y4237" s="15">
        <v>0</v>
      </c>
      <c r="Z4237" s="13">
        <v>0</v>
      </c>
      <c r="AA4237" s="15">
        <v>0</v>
      </c>
      <c r="AB4237" s="13">
        <v>0</v>
      </c>
      <c r="AC4237" s="15">
        <v>0</v>
      </c>
      <c r="AD4237" s="13">
        <v>0</v>
      </c>
      <c r="AE4237" s="15">
        <v>0</v>
      </c>
      <c r="AF4237" s="13">
        <v>0</v>
      </c>
      <c r="AG4237" s="15">
        <v>0</v>
      </c>
      <c r="AH4237" s="13">
        <v>0</v>
      </c>
      <c r="AI4237" s="15">
        <v>0</v>
      </c>
      <c r="AJ4237" s="11" t="s">
        <v>17</v>
      </c>
      <c r="AK4237" s="11" t="s">
        <v>13</v>
      </c>
      <c r="AL4237" s="22">
        <f t="shared" si="198"/>
        <v>2349</v>
      </c>
      <c r="AM4237" s="11" t="str">
        <f>VLOOKUP(O4237,Sheet2!$D$6:$E$14,2,FALSE)</f>
        <v>Spare parts</v>
      </c>
      <c r="AN4237" s="11" t="str">
        <f>VLOOKUP(F4237,Sheet2!$E$10:$F$13,2,FALSE)</f>
        <v>SPM</v>
      </c>
      <c r="AO4237" s="35" t="s">
        <v>14668</v>
      </c>
      <c r="AP4237">
        <f>MATCH(AN4237,Sheet2!$F$5:$F$18,0)</f>
        <v>6</v>
      </c>
      <c r="AQ4237">
        <f>MATCH(AO4237,Sheet2!$F$5:$K$5,0)</f>
        <v>6</v>
      </c>
      <c r="AR4237" s="33">
        <f>INDEX(Sheet2!$F$5:$K$18,OPaL!AP4237,OPaL!AQ4237)</f>
        <v>0.15</v>
      </c>
      <c r="AS4237" s="1">
        <f t="shared" si="200"/>
        <v>1521.5255</v>
      </c>
    </row>
    <row r="4238" spans="1:45" x14ac:dyDescent="0.2">
      <c r="A4238" s="11" t="s">
        <v>1957</v>
      </c>
      <c r="B4238" s="11" t="s">
        <v>1958</v>
      </c>
      <c r="C4238" s="11" t="s">
        <v>13730</v>
      </c>
      <c r="D4238" s="21">
        <v>42943</v>
      </c>
      <c r="E4238" s="21" t="s">
        <v>9697</v>
      </c>
      <c r="F4238" s="21" t="s">
        <v>14659</v>
      </c>
      <c r="G4238" s="11" t="s">
        <v>2</v>
      </c>
      <c r="H4238" s="11" t="s">
        <v>16</v>
      </c>
      <c r="I4238" s="11" t="s">
        <v>4</v>
      </c>
      <c r="J4238" s="12">
        <v>1</v>
      </c>
      <c r="K4238" s="12">
        <v>1790.03</v>
      </c>
      <c r="L4238" s="12">
        <v>0</v>
      </c>
      <c r="M4238" s="12">
        <v>0</v>
      </c>
      <c r="N4238" s="12">
        <f t="shared" si="199"/>
        <v>1790.03</v>
      </c>
      <c r="O4238" s="11" t="s">
        <v>5</v>
      </c>
      <c r="P4238" s="13">
        <v>0</v>
      </c>
      <c r="Q4238" s="11" t="s">
        <v>6</v>
      </c>
      <c r="R4238" s="13">
        <v>0</v>
      </c>
      <c r="S4238" s="13">
        <v>0</v>
      </c>
      <c r="T4238" s="11" t="s">
        <v>7</v>
      </c>
      <c r="U4238" s="11" t="s">
        <v>8</v>
      </c>
      <c r="V4238" s="15">
        <v>0</v>
      </c>
      <c r="W4238" s="13">
        <v>0</v>
      </c>
      <c r="X4238" s="15">
        <v>0</v>
      </c>
      <c r="Y4238" s="15">
        <v>0</v>
      </c>
      <c r="Z4238" s="13">
        <v>0</v>
      </c>
      <c r="AA4238" s="15">
        <v>0</v>
      </c>
      <c r="AB4238" s="13">
        <v>0</v>
      </c>
      <c r="AC4238" s="15">
        <v>0</v>
      </c>
      <c r="AD4238" s="13">
        <v>0</v>
      </c>
      <c r="AE4238" s="15">
        <v>0</v>
      </c>
      <c r="AF4238" s="13">
        <v>0</v>
      </c>
      <c r="AG4238" s="15">
        <v>0</v>
      </c>
      <c r="AH4238" s="13">
        <v>0</v>
      </c>
      <c r="AI4238" s="15">
        <v>0</v>
      </c>
      <c r="AJ4238" s="11" t="s">
        <v>17</v>
      </c>
      <c r="AK4238" s="11" t="s">
        <v>13</v>
      </c>
      <c r="AL4238" s="22">
        <f t="shared" si="198"/>
        <v>2349</v>
      </c>
      <c r="AM4238" s="11" t="str">
        <f>VLOOKUP(O4238,Sheet2!$D$6:$E$14,2,FALSE)</f>
        <v>Spare parts</v>
      </c>
      <c r="AN4238" s="11" t="str">
        <f>VLOOKUP(F4238,Sheet2!$E$10:$F$13,2,FALSE)</f>
        <v>SPM</v>
      </c>
      <c r="AO4238" s="35" t="s">
        <v>14668</v>
      </c>
      <c r="AP4238">
        <f>MATCH(AN4238,Sheet2!$F$5:$F$18,0)</f>
        <v>6</v>
      </c>
      <c r="AQ4238">
        <f>MATCH(AO4238,Sheet2!$F$5:$K$5,0)</f>
        <v>6</v>
      </c>
      <c r="AR4238" s="33">
        <f>INDEX(Sheet2!$F$5:$K$18,OPaL!AP4238,OPaL!AQ4238)</f>
        <v>0.15</v>
      </c>
      <c r="AS4238" s="1">
        <f t="shared" si="200"/>
        <v>1521.5255</v>
      </c>
    </row>
    <row r="4239" spans="1:45" x14ac:dyDescent="0.2">
      <c r="A4239" s="11" t="s">
        <v>2489</v>
      </c>
      <c r="B4239" s="11" t="s">
        <v>2490</v>
      </c>
      <c r="C4239" s="11" t="s">
        <v>13731</v>
      </c>
      <c r="D4239" s="21">
        <v>44795</v>
      </c>
      <c r="E4239" s="21" t="s">
        <v>9697</v>
      </c>
      <c r="F4239" s="21" t="s">
        <v>14659</v>
      </c>
      <c r="G4239" s="11" t="s">
        <v>2</v>
      </c>
      <c r="H4239" s="11" t="s">
        <v>16</v>
      </c>
      <c r="I4239" s="11" t="s">
        <v>4</v>
      </c>
      <c r="J4239" s="13">
        <v>2</v>
      </c>
      <c r="K4239" s="12">
        <v>1786.51</v>
      </c>
      <c r="L4239" s="12">
        <v>0</v>
      </c>
      <c r="M4239" s="12">
        <v>0</v>
      </c>
      <c r="N4239" s="12">
        <f t="shared" si="199"/>
        <v>1786.51</v>
      </c>
      <c r="O4239" s="11" t="s">
        <v>5</v>
      </c>
      <c r="P4239" s="13">
        <v>0</v>
      </c>
      <c r="Q4239" s="11" t="s">
        <v>6</v>
      </c>
      <c r="R4239" s="13">
        <v>0</v>
      </c>
      <c r="S4239" s="13">
        <v>0</v>
      </c>
      <c r="T4239" s="11" t="s">
        <v>7</v>
      </c>
      <c r="U4239" s="11" t="s">
        <v>8</v>
      </c>
      <c r="V4239" s="15">
        <v>0</v>
      </c>
      <c r="W4239" s="13">
        <v>0</v>
      </c>
      <c r="X4239" s="15">
        <v>0</v>
      </c>
      <c r="Y4239" s="15">
        <v>0</v>
      </c>
      <c r="Z4239" s="13">
        <v>0</v>
      </c>
      <c r="AA4239" s="15">
        <v>0</v>
      </c>
      <c r="AB4239" s="13">
        <v>0</v>
      </c>
      <c r="AC4239" s="15">
        <v>0</v>
      </c>
      <c r="AD4239" s="13">
        <v>0</v>
      </c>
      <c r="AE4239" s="15">
        <v>0</v>
      </c>
      <c r="AF4239" s="13">
        <v>0</v>
      </c>
      <c r="AG4239" s="15">
        <v>0</v>
      </c>
      <c r="AH4239" s="13">
        <v>0</v>
      </c>
      <c r="AI4239" s="15">
        <v>0</v>
      </c>
      <c r="AJ4239" s="11" t="s">
        <v>17</v>
      </c>
      <c r="AK4239" s="11" t="s">
        <v>13</v>
      </c>
      <c r="AL4239" s="22">
        <f t="shared" si="198"/>
        <v>497</v>
      </c>
      <c r="AM4239" s="11" t="str">
        <f>VLOOKUP(O4239,Sheet2!$D$6:$E$14,2,FALSE)</f>
        <v>Spare parts</v>
      </c>
      <c r="AN4239" s="11" t="str">
        <f>VLOOKUP(F4239,Sheet2!$E$10:$F$13,2,FALSE)</f>
        <v>SPM</v>
      </c>
      <c r="AO4239" s="35" t="s">
        <v>14668</v>
      </c>
      <c r="AP4239">
        <f>MATCH(AN4239,Sheet2!$F$5:$F$18,0)</f>
        <v>6</v>
      </c>
      <c r="AQ4239">
        <f>MATCH(AO4239,Sheet2!$F$5:$K$5,0)</f>
        <v>6</v>
      </c>
      <c r="AR4239" s="33">
        <f>INDEX(Sheet2!$F$5:$K$18,OPaL!AP4239,OPaL!AQ4239)</f>
        <v>0.15</v>
      </c>
      <c r="AS4239" s="1">
        <f t="shared" si="200"/>
        <v>1518.5335</v>
      </c>
    </row>
    <row r="4240" spans="1:45" x14ac:dyDescent="0.2">
      <c r="A4240" s="11" t="s">
        <v>7695</v>
      </c>
      <c r="B4240" s="11" t="s">
        <v>7696</v>
      </c>
      <c r="C4240" s="11" t="s">
        <v>13732</v>
      </c>
      <c r="D4240" s="21">
        <v>45222</v>
      </c>
      <c r="E4240" s="21" t="s">
        <v>9697</v>
      </c>
      <c r="F4240" s="21" t="s">
        <v>14658</v>
      </c>
      <c r="G4240" s="11" t="s">
        <v>2</v>
      </c>
      <c r="H4240" s="11" t="s">
        <v>3</v>
      </c>
      <c r="I4240" s="11" t="s">
        <v>4</v>
      </c>
      <c r="J4240" s="12">
        <v>4</v>
      </c>
      <c r="K4240" s="12">
        <v>1785.6</v>
      </c>
      <c r="L4240" s="12">
        <v>0</v>
      </c>
      <c r="M4240" s="12">
        <v>0</v>
      </c>
      <c r="N4240" s="12">
        <f t="shared" si="199"/>
        <v>1785.6</v>
      </c>
      <c r="O4240" s="11" t="s">
        <v>5</v>
      </c>
      <c r="P4240" s="13">
        <v>0</v>
      </c>
      <c r="Q4240" s="11" t="s">
        <v>6</v>
      </c>
      <c r="R4240" s="13">
        <v>0</v>
      </c>
      <c r="S4240" s="13">
        <v>0</v>
      </c>
      <c r="T4240" s="11" t="s">
        <v>7</v>
      </c>
      <c r="U4240" s="11" t="s">
        <v>8</v>
      </c>
      <c r="V4240" s="15">
        <v>0</v>
      </c>
      <c r="W4240" s="13">
        <v>0</v>
      </c>
      <c r="X4240" s="15">
        <v>0</v>
      </c>
      <c r="Y4240" s="15">
        <v>0</v>
      </c>
      <c r="Z4240" s="13">
        <v>0</v>
      </c>
      <c r="AA4240" s="15">
        <v>0</v>
      </c>
      <c r="AB4240" s="13">
        <v>0</v>
      </c>
      <c r="AC4240" s="15">
        <v>0</v>
      </c>
      <c r="AD4240" s="13">
        <v>0</v>
      </c>
      <c r="AE4240" s="15">
        <v>0</v>
      </c>
      <c r="AF4240" s="13">
        <v>0</v>
      </c>
      <c r="AG4240" s="15">
        <v>0</v>
      </c>
      <c r="AH4240" s="13">
        <v>0</v>
      </c>
      <c r="AI4240" s="15">
        <v>0</v>
      </c>
      <c r="AJ4240" s="11" t="s">
        <v>9</v>
      </c>
      <c r="AK4240" s="11" t="s">
        <v>10</v>
      </c>
      <c r="AL4240" s="22">
        <f t="shared" si="198"/>
        <v>70</v>
      </c>
      <c r="AM4240" s="11" t="str">
        <f>VLOOKUP(O4240,Sheet2!$D$6:$E$14,2,FALSE)</f>
        <v>Spare parts</v>
      </c>
      <c r="AN4240" s="11" t="str">
        <f>VLOOKUP(F4240,Sheet2!$E$10:$F$13,2,FALSE)</f>
        <v>SPE</v>
      </c>
      <c r="AO4240" s="35" t="s">
        <v>14664</v>
      </c>
      <c r="AP4240">
        <f>MATCH(AN4240,Sheet2!$F$5:$F$18,0)</f>
        <v>7</v>
      </c>
      <c r="AQ4240">
        <f>MATCH(AO4240,Sheet2!$F$5:$K$5,0)</f>
        <v>2</v>
      </c>
      <c r="AR4240" s="33">
        <f>INDEX(Sheet2!$F$5:$K$18,OPaL!AP4240,OPaL!AQ4240)</f>
        <v>0</v>
      </c>
      <c r="AS4240" s="1">
        <f t="shared" si="200"/>
        <v>1785.6</v>
      </c>
    </row>
    <row r="4241" spans="1:45" x14ac:dyDescent="0.2">
      <c r="A4241" s="11" t="s">
        <v>4239</v>
      </c>
      <c r="B4241" s="11" t="s">
        <v>4240</v>
      </c>
      <c r="C4241" s="11" t="s">
        <v>13733</v>
      </c>
      <c r="D4241" s="21">
        <v>42975</v>
      </c>
      <c r="E4241" s="21" t="s">
        <v>9697</v>
      </c>
      <c r="F4241" s="21" t="s">
        <v>14659</v>
      </c>
      <c r="G4241" s="11" t="s">
        <v>2</v>
      </c>
      <c r="H4241" s="11" t="s">
        <v>16</v>
      </c>
      <c r="I4241" s="11" t="s">
        <v>4</v>
      </c>
      <c r="J4241" s="13">
        <v>1</v>
      </c>
      <c r="K4241" s="12">
        <v>1781</v>
      </c>
      <c r="L4241" s="12">
        <v>0</v>
      </c>
      <c r="M4241" s="12">
        <v>0</v>
      </c>
      <c r="N4241" s="12">
        <f t="shared" si="199"/>
        <v>1781</v>
      </c>
      <c r="O4241" s="11" t="s">
        <v>5</v>
      </c>
      <c r="P4241" s="13">
        <v>0</v>
      </c>
      <c r="Q4241" s="11" t="s">
        <v>6</v>
      </c>
      <c r="R4241" s="13">
        <v>0</v>
      </c>
      <c r="S4241" s="13">
        <v>0</v>
      </c>
      <c r="T4241" s="11" t="s">
        <v>7</v>
      </c>
      <c r="U4241" s="11" t="s">
        <v>8</v>
      </c>
      <c r="V4241" s="15">
        <v>0</v>
      </c>
      <c r="W4241" s="13">
        <v>0</v>
      </c>
      <c r="X4241" s="15">
        <v>0</v>
      </c>
      <c r="Y4241" s="15">
        <v>0</v>
      </c>
      <c r="Z4241" s="13">
        <v>0</v>
      </c>
      <c r="AA4241" s="15">
        <v>0</v>
      </c>
      <c r="AB4241" s="13">
        <v>0</v>
      </c>
      <c r="AC4241" s="15">
        <v>0</v>
      </c>
      <c r="AD4241" s="13">
        <v>0</v>
      </c>
      <c r="AE4241" s="15">
        <v>0</v>
      </c>
      <c r="AF4241" s="13">
        <v>0</v>
      </c>
      <c r="AG4241" s="15">
        <v>0</v>
      </c>
      <c r="AH4241" s="13">
        <v>0</v>
      </c>
      <c r="AI4241" s="15">
        <v>0</v>
      </c>
      <c r="AJ4241" s="11" t="s">
        <v>17</v>
      </c>
      <c r="AK4241" s="11" t="s">
        <v>1398</v>
      </c>
      <c r="AL4241" s="22">
        <f t="shared" si="198"/>
        <v>2317</v>
      </c>
      <c r="AM4241" s="11" t="str">
        <f>VLOOKUP(O4241,Sheet2!$D$6:$E$14,2,FALSE)</f>
        <v>Spare parts</v>
      </c>
      <c r="AN4241" s="11" t="str">
        <f>VLOOKUP(F4241,Sheet2!$E$10:$F$13,2,FALSE)</f>
        <v>SPM</v>
      </c>
      <c r="AO4241" s="35" t="s">
        <v>14668</v>
      </c>
      <c r="AP4241">
        <f>MATCH(AN4241,Sheet2!$F$5:$F$18,0)</f>
        <v>6</v>
      </c>
      <c r="AQ4241">
        <f>MATCH(AO4241,Sheet2!$F$5:$K$5,0)</f>
        <v>6</v>
      </c>
      <c r="AR4241" s="33">
        <f>INDEX(Sheet2!$F$5:$K$18,OPaL!AP4241,OPaL!AQ4241)</f>
        <v>0.15</v>
      </c>
      <c r="AS4241" s="1">
        <f t="shared" si="200"/>
        <v>1513.85</v>
      </c>
    </row>
    <row r="4242" spans="1:45" x14ac:dyDescent="0.2">
      <c r="A4242" s="11" t="s">
        <v>4767</v>
      </c>
      <c r="B4242" s="11" t="s">
        <v>4768</v>
      </c>
      <c r="C4242" s="11" t="s">
        <v>13734</v>
      </c>
      <c r="D4242" s="21">
        <v>42975</v>
      </c>
      <c r="E4242" s="21" t="s">
        <v>9697</v>
      </c>
      <c r="F4242" s="21" t="s">
        <v>14659</v>
      </c>
      <c r="G4242" s="11" t="s">
        <v>2</v>
      </c>
      <c r="H4242" s="11" t="s">
        <v>16</v>
      </c>
      <c r="I4242" s="11" t="s">
        <v>4</v>
      </c>
      <c r="J4242" s="13">
        <v>1</v>
      </c>
      <c r="K4242" s="12">
        <v>1781</v>
      </c>
      <c r="L4242" s="12">
        <v>0</v>
      </c>
      <c r="M4242" s="12">
        <v>0</v>
      </c>
      <c r="N4242" s="12">
        <f t="shared" si="199"/>
        <v>1781</v>
      </c>
      <c r="O4242" s="11" t="s">
        <v>5</v>
      </c>
      <c r="P4242" s="13">
        <v>0</v>
      </c>
      <c r="Q4242" s="11" t="s">
        <v>6</v>
      </c>
      <c r="R4242" s="13">
        <v>0</v>
      </c>
      <c r="S4242" s="13">
        <v>0</v>
      </c>
      <c r="T4242" s="11" t="s">
        <v>7</v>
      </c>
      <c r="U4242" s="11" t="s">
        <v>8</v>
      </c>
      <c r="V4242" s="15">
        <v>0</v>
      </c>
      <c r="W4242" s="13">
        <v>0</v>
      </c>
      <c r="X4242" s="15">
        <v>0</v>
      </c>
      <c r="Y4242" s="15">
        <v>0</v>
      </c>
      <c r="Z4242" s="13">
        <v>0</v>
      </c>
      <c r="AA4242" s="15">
        <v>0</v>
      </c>
      <c r="AB4242" s="13">
        <v>0</v>
      </c>
      <c r="AC4242" s="15">
        <v>0</v>
      </c>
      <c r="AD4242" s="13">
        <v>0</v>
      </c>
      <c r="AE4242" s="15">
        <v>0</v>
      </c>
      <c r="AF4242" s="13">
        <v>0</v>
      </c>
      <c r="AG4242" s="15">
        <v>0</v>
      </c>
      <c r="AH4242" s="13">
        <v>0</v>
      </c>
      <c r="AI4242" s="15">
        <v>0</v>
      </c>
      <c r="AJ4242" s="11" t="s">
        <v>17</v>
      </c>
      <c r="AK4242" s="11" t="s">
        <v>1398</v>
      </c>
      <c r="AL4242" s="22">
        <f t="shared" si="198"/>
        <v>2317</v>
      </c>
      <c r="AM4242" s="11" t="str">
        <f>VLOOKUP(O4242,Sheet2!$D$6:$E$14,2,FALSE)</f>
        <v>Spare parts</v>
      </c>
      <c r="AN4242" s="11" t="str">
        <f>VLOOKUP(F4242,Sheet2!$E$10:$F$13,2,FALSE)</f>
        <v>SPM</v>
      </c>
      <c r="AO4242" s="35" t="s">
        <v>14668</v>
      </c>
      <c r="AP4242">
        <f>MATCH(AN4242,Sheet2!$F$5:$F$18,0)</f>
        <v>6</v>
      </c>
      <c r="AQ4242">
        <f>MATCH(AO4242,Sheet2!$F$5:$K$5,0)</f>
        <v>6</v>
      </c>
      <c r="AR4242" s="33">
        <f>INDEX(Sheet2!$F$5:$K$18,OPaL!AP4242,OPaL!AQ4242)</f>
        <v>0.15</v>
      </c>
      <c r="AS4242" s="1">
        <f t="shared" si="200"/>
        <v>1513.85</v>
      </c>
    </row>
    <row r="4243" spans="1:45" x14ac:dyDescent="0.2">
      <c r="A4243" s="11" t="s">
        <v>6777</v>
      </c>
      <c r="B4243" s="11" t="s">
        <v>6778</v>
      </c>
      <c r="C4243" s="11" t="s">
        <v>13735</v>
      </c>
      <c r="D4243" s="21">
        <v>43804</v>
      </c>
      <c r="E4243" s="21" t="s">
        <v>9697</v>
      </c>
      <c r="F4243" s="21" t="s">
        <v>14659</v>
      </c>
      <c r="G4243" s="11" t="s">
        <v>2</v>
      </c>
      <c r="H4243" s="11" t="s">
        <v>3</v>
      </c>
      <c r="I4243" s="11" t="s">
        <v>4</v>
      </c>
      <c r="J4243" s="13">
        <v>1</v>
      </c>
      <c r="K4243" s="12">
        <v>1775.93</v>
      </c>
      <c r="L4243" s="12">
        <v>0</v>
      </c>
      <c r="M4243" s="12">
        <v>0</v>
      </c>
      <c r="N4243" s="12">
        <f t="shared" si="199"/>
        <v>1775.93</v>
      </c>
      <c r="O4243" s="11" t="s">
        <v>5</v>
      </c>
      <c r="P4243" s="13">
        <v>0</v>
      </c>
      <c r="Q4243" s="11" t="s">
        <v>6</v>
      </c>
      <c r="R4243" s="13">
        <v>0</v>
      </c>
      <c r="S4243" s="13">
        <v>0</v>
      </c>
      <c r="T4243" s="11" t="s">
        <v>7</v>
      </c>
      <c r="U4243" s="11" t="s">
        <v>8</v>
      </c>
      <c r="V4243" s="15">
        <v>0</v>
      </c>
      <c r="W4243" s="13">
        <v>0</v>
      </c>
      <c r="X4243" s="15">
        <v>0</v>
      </c>
      <c r="Y4243" s="15">
        <v>0</v>
      </c>
      <c r="Z4243" s="13">
        <v>0</v>
      </c>
      <c r="AA4243" s="15">
        <v>0</v>
      </c>
      <c r="AB4243" s="13">
        <v>0</v>
      </c>
      <c r="AC4243" s="15">
        <v>0</v>
      </c>
      <c r="AD4243" s="13">
        <v>0</v>
      </c>
      <c r="AE4243" s="15">
        <v>0</v>
      </c>
      <c r="AF4243" s="13">
        <v>0</v>
      </c>
      <c r="AG4243" s="15">
        <v>0</v>
      </c>
      <c r="AH4243" s="13">
        <v>0</v>
      </c>
      <c r="AI4243" s="15">
        <v>0</v>
      </c>
      <c r="AJ4243" s="11" t="s">
        <v>9</v>
      </c>
      <c r="AK4243" s="11" t="s">
        <v>13</v>
      </c>
      <c r="AL4243" s="22">
        <f t="shared" si="198"/>
        <v>1488</v>
      </c>
      <c r="AM4243" s="11" t="str">
        <f>VLOOKUP(O4243,Sheet2!$D$6:$E$14,2,FALSE)</f>
        <v>Spare parts</v>
      </c>
      <c r="AN4243" s="11" t="str">
        <f>VLOOKUP(F4243,Sheet2!$E$10:$F$13,2,FALSE)</f>
        <v>SPM</v>
      </c>
      <c r="AO4243" s="35" t="s">
        <v>14668</v>
      </c>
      <c r="AP4243">
        <f>MATCH(AN4243,Sheet2!$F$5:$F$18,0)</f>
        <v>6</v>
      </c>
      <c r="AQ4243">
        <f>MATCH(AO4243,Sheet2!$F$5:$K$5,0)</f>
        <v>6</v>
      </c>
      <c r="AR4243" s="33">
        <f>INDEX(Sheet2!$F$5:$K$18,OPaL!AP4243,OPaL!AQ4243)</f>
        <v>0.15</v>
      </c>
      <c r="AS4243" s="1">
        <f t="shared" si="200"/>
        <v>1509.5405000000001</v>
      </c>
    </row>
    <row r="4244" spans="1:45" x14ac:dyDescent="0.2">
      <c r="A4244" s="11" t="s">
        <v>6777</v>
      </c>
      <c r="B4244" s="11" t="s">
        <v>6778</v>
      </c>
      <c r="C4244" s="11" t="s">
        <v>13735</v>
      </c>
      <c r="D4244" s="21">
        <v>43804</v>
      </c>
      <c r="E4244" s="21" t="s">
        <v>9697</v>
      </c>
      <c r="F4244" s="21" t="s">
        <v>14659</v>
      </c>
      <c r="G4244" s="11" t="s">
        <v>2</v>
      </c>
      <c r="H4244" s="11" t="s">
        <v>16</v>
      </c>
      <c r="I4244" s="11" t="s">
        <v>4</v>
      </c>
      <c r="J4244" s="13">
        <v>1</v>
      </c>
      <c r="K4244" s="12">
        <v>1775.93</v>
      </c>
      <c r="L4244" s="12">
        <v>0</v>
      </c>
      <c r="M4244" s="12">
        <v>0</v>
      </c>
      <c r="N4244" s="12">
        <f t="shared" si="199"/>
        <v>1775.93</v>
      </c>
      <c r="O4244" s="11" t="s">
        <v>5</v>
      </c>
      <c r="P4244" s="13">
        <v>0</v>
      </c>
      <c r="Q4244" s="11" t="s">
        <v>6</v>
      </c>
      <c r="R4244" s="13">
        <v>0</v>
      </c>
      <c r="S4244" s="13">
        <v>0</v>
      </c>
      <c r="T4244" s="11" t="s">
        <v>7</v>
      </c>
      <c r="U4244" s="11" t="s">
        <v>8</v>
      </c>
      <c r="V4244" s="15">
        <v>0</v>
      </c>
      <c r="W4244" s="13">
        <v>0</v>
      </c>
      <c r="X4244" s="15">
        <v>0</v>
      </c>
      <c r="Y4244" s="15">
        <v>0</v>
      </c>
      <c r="Z4244" s="13">
        <v>0</v>
      </c>
      <c r="AA4244" s="15">
        <v>0</v>
      </c>
      <c r="AB4244" s="13">
        <v>0</v>
      </c>
      <c r="AC4244" s="15">
        <v>0</v>
      </c>
      <c r="AD4244" s="13">
        <v>0</v>
      </c>
      <c r="AE4244" s="15">
        <v>0</v>
      </c>
      <c r="AF4244" s="13">
        <v>0</v>
      </c>
      <c r="AG4244" s="15">
        <v>0</v>
      </c>
      <c r="AH4244" s="13">
        <v>0</v>
      </c>
      <c r="AI4244" s="15">
        <v>0</v>
      </c>
      <c r="AJ4244" s="11" t="s">
        <v>17</v>
      </c>
      <c r="AK4244" s="11" t="s">
        <v>13</v>
      </c>
      <c r="AL4244" s="22">
        <f t="shared" si="198"/>
        <v>1488</v>
      </c>
      <c r="AM4244" s="11" t="str">
        <f>VLOOKUP(O4244,Sheet2!$D$6:$E$14,2,FALSE)</f>
        <v>Spare parts</v>
      </c>
      <c r="AN4244" s="11" t="str">
        <f>VLOOKUP(F4244,Sheet2!$E$10:$F$13,2,FALSE)</f>
        <v>SPM</v>
      </c>
      <c r="AO4244" s="35" t="s">
        <v>14668</v>
      </c>
      <c r="AP4244">
        <f>MATCH(AN4244,Sheet2!$F$5:$F$18,0)</f>
        <v>6</v>
      </c>
      <c r="AQ4244">
        <f>MATCH(AO4244,Sheet2!$F$5:$K$5,0)</f>
        <v>6</v>
      </c>
      <c r="AR4244" s="33">
        <f>INDEX(Sheet2!$F$5:$K$18,OPaL!AP4244,OPaL!AQ4244)</f>
        <v>0.15</v>
      </c>
      <c r="AS4244" s="1">
        <f t="shared" si="200"/>
        <v>1509.5405000000001</v>
      </c>
    </row>
    <row r="4245" spans="1:45" x14ac:dyDescent="0.2">
      <c r="A4245" s="11" t="s">
        <v>7918</v>
      </c>
      <c r="B4245" s="11" t="s">
        <v>7919</v>
      </c>
      <c r="C4245" s="11" t="s">
        <v>13736</v>
      </c>
      <c r="D4245" s="21">
        <v>43109</v>
      </c>
      <c r="E4245" s="21" t="s">
        <v>9697</v>
      </c>
      <c r="F4245" s="21" t="s">
        <v>14659</v>
      </c>
      <c r="G4245" s="11" t="s">
        <v>2</v>
      </c>
      <c r="H4245" s="11" t="s">
        <v>16</v>
      </c>
      <c r="I4245" s="11" t="s">
        <v>351</v>
      </c>
      <c r="J4245" s="12">
        <v>1</v>
      </c>
      <c r="K4245" s="12">
        <v>1775.4</v>
      </c>
      <c r="L4245" s="12">
        <v>0</v>
      </c>
      <c r="M4245" s="12">
        <v>0</v>
      </c>
      <c r="N4245" s="12">
        <f t="shared" si="199"/>
        <v>1775.4</v>
      </c>
      <c r="O4245" s="11" t="s">
        <v>5</v>
      </c>
      <c r="P4245" s="13">
        <v>0</v>
      </c>
      <c r="Q4245" s="11" t="s">
        <v>6</v>
      </c>
      <c r="R4245" s="13">
        <v>0</v>
      </c>
      <c r="S4245" s="13">
        <v>0</v>
      </c>
      <c r="T4245" s="11" t="s">
        <v>7</v>
      </c>
      <c r="U4245" s="11" t="s">
        <v>8</v>
      </c>
      <c r="V4245" s="15">
        <v>0</v>
      </c>
      <c r="W4245" s="13">
        <v>0</v>
      </c>
      <c r="X4245" s="15">
        <v>0</v>
      </c>
      <c r="Y4245" s="15">
        <v>0</v>
      </c>
      <c r="Z4245" s="13">
        <v>0</v>
      </c>
      <c r="AA4245" s="15">
        <v>0</v>
      </c>
      <c r="AB4245" s="13">
        <v>0</v>
      </c>
      <c r="AC4245" s="15">
        <v>0</v>
      </c>
      <c r="AD4245" s="13">
        <v>0</v>
      </c>
      <c r="AE4245" s="15">
        <v>0</v>
      </c>
      <c r="AF4245" s="13">
        <v>0</v>
      </c>
      <c r="AG4245" s="15">
        <v>0</v>
      </c>
      <c r="AH4245" s="13">
        <v>0</v>
      </c>
      <c r="AI4245" s="15">
        <v>0</v>
      </c>
      <c r="AJ4245" s="11" t="s">
        <v>17</v>
      </c>
      <c r="AK4245" s="11" t="s">
        <v>1398</v>
      </c>
      <c r="AL4245" s="22">
        <f t="shared" si="198"/>
        <v>2183</v>
      </c>
      <c r="AM4245" s="11" t="str">
        <f>VLOOKUP(O4245,Sheet2!$D$6:$E$14,2,FALSE)</f>
        <v>Spare parts</v>
      </c>
      <c r="AN4245" s="11" t="str">
        <f>VLOOKUP(F4245,Sheet2!$E$10:$F$13,2,FALSE)</f>
        <v>SPM</v>
      </c>
      <c r="AO4245" s="35" t="s">
        <v>14668</v>
      </c>
      <c r="AP4245">
        <f>MATCH(AN4245,Sheet2!$F$5:$F$18,0)</f>
        <v>6</v>
      </c>
      <c r="AQ4245">
        <f>MATCH(AO4245,Sheet2!$F$5:$K$5,0)</f>
        <v>6</v>
      </c>
      <c r="AR4245" s="33">
        <f>INDEX(Sheet2!$F$5:$K$18,OPaL!AP4245,OPaL!AQ4245)</f>
        <v>0.15</v>
      </c>
      <c r="AS4245" s="1">
        <f t="shared" si="200"/>
        <v>1509.0900000000001</v>
      </c>
    </row>
    <row r="4246" spans="1:45" x14ac:dyDescent="0.2">
      <c r="A4246" s="11" t="s">
        <v>7930</v>
      </c>
      <c r="B4246" s="11" t="s">
        <v>7931</v>
      </c>
      <c r="C4246" s="11" t="s">
        <v>13737</v>
      </c>
      <c r="D4246" s="21">
        <v>43109</v>
      </c>
      <c r="E4246" s="21" t="s">
        <v>9697</v>
      </c>
      <c r="F4246" s="21" t="s">
        <v>14659</v>
      </c>
      <c r="G4246" s="11" t="s">
        <v>2</v>
      </c>
      <c r="H4246" s="11" t="s">
        <v>16</v>
      </c>
      <c r="I4246" s="11" t="s">
        <v>351</v>
      </c>
      <c r="J4246" s="12">
        <v>1</v>
      </c>
      <c r="K4246" s="12">
        <v>1775.4</v>
      </c>
      <c r="L4246" s="12">
        <v>0</v>
      </c>
      <c r="M4246" s="12">
        <v>0</v>
      </c>
      <c r="N4246" s="12">
        <f t="shared" si="199"/>
        <v>1775.4</v>
      </c>
      <c r="O4246" s="11" t="s">
        <v>5</v>
      </c>
      <c r="P4246" s="13">
        <v>0</v>
      </c>
      <c r="Q4246" s="11" t="s">
        <v>6</v>
      </c>
      <c r="R4246" s="13">
        <v>0</v>
      </c>
      <c r="S4246" s="13">
        <v>0</v>
      </c>
      <c r="T4246" s="11" t="s">
        <v>7</v>
      </c>
      <c r="U4246" s="11" t="s">
        <v>8</v>
      </c>
      <c r="V4246" s="15">
        <v>0</v>
      </c>
      <c r="W4246" s="13">
        <v>0</v>
      </c>
      <c r="X4246" s="15">
        <v>0</v>
      </c>
      <c r="Y4246" s="15">
        <v>0</v>
      </c>
      <c r="Z4246" s="13">
        <v>0</v>
      </c>
      <c r="AA4246" s="15">
        <v>0</v>
      </c>
      <c r="AB4246" s="13">
        <v>0</v>
      </c>
      <c r="AC4246" s="15">
        <v>0</v>
      </c>
      <c r="AD4246" s="13">
        <v>0</v>
      </c>
      <c r="AE4246" s="15">
        <v>0</v>
      </c>
      <c r="AF4246" s="13">
        <v>0</v>
      </c>
      <c r="AG4246" s="15">
        <v>0</v>
      </c>
      <c r="AH4246" s="13">
        <v>0</v>
      </c>
      <c r="AI4246" s="15">
        <v>0</v>
      </c>
      <c r="AJ4246" s="11" t="s">
        <v>17</v>
      </c>
      <c r="AK4246" s="11" t="s">
        <v>1398</v>
      </c>
      <c r="AL4246" s="22">
        <f t="shared" si="198"/>
        <v>2183</v>
      </c>
      <c r="AM4246" s="11" t="str">
        <f>VLOOKUP(O4246,Sheet2!$D$6:$E$14,2,FALSE)</f>
        <v>Spare parts</v>
      </c>
      <c r="AN4246" s="11" t="str">
        <f>VLOOKUP(F4246,Sheet2!$E$10:$F$13,2,FALSE)</f>
        <v>SPM</v>
      </c>
      <c r="AO4246" s="35" t="s">
        <v>14668</v>
      </c>
      <c r="AP4246">
        <f>MATCH(AN4246,Sheet2!$F$5:$F$18,0)</f>
        <v>6</v>
      </c>
      <c r="AQ4246">
        <f>MATCH(AO4246,Sheet2!$F$5:$K$5,0)</f>
        <v>6</v>
      </c>
      <c r="AR4246" s="33">
        <f>INDEX(Sheet2!$F$5:$K$18,OPaL!AP4246,OPaL!AQ4246)</f>
        <v>0.15</v>
      </c>
      <c r="AS4246" s="1">
        <f t="shared" si="200"/>
        <v>1509.0900000000001</v>
      </c>
    </row>
    <row r="4247" spans="1:45" x14ac:dyDescent="0.2">
      <c r="A4247" s="11" t="s">
        <v>7934</v>
      </c>
      <c r="B4247" s="11" t="s">
        <v>7935</v>
      </c>
      <c r="C4247" s="11" t="s">
        <v>13738</v>
      </c>
      <c r="D4247" s="21">
        <v>43109</v>
      </c>
      <c r="E4247" s="21" t="s">
        <v>9697</v>
      </c>
      <c r="F4247" s="21" t="s">
        <v>14659</v>
      </c>
      <c r="G4247" s="11" t="s">
        <v>2</v>
      </c>
      <c r="H4247" s="11" t="s">
        <v>16</v>
      </c>
      <c r="I4247" s="11" t="s">
        <v>351</v>
      </c>
      <c r="J4247" s="12">
        <v>1</v>
      </c>
      <c r="K4247" s="12">
        <v>1775.4</v>
      </c>
      <c r="L4247" s="12">
        <v>0</v>
      </c>
      <c r="M4247" s="12">
        <v>0</v>
      </c>
      <c r="N4247" s="12">
        <f t="shared" si="199"/>
        <v>1775.4</v>
      </c>
      <c r="O4247" s="11" t="s">
        <v>5</v>
      </c>
      <c r="P4247" s="13">
        <v>0</v>
      </c>
      <c r="Q4247" s="11" t="s">
        <v>6</v>
      </c>
      <c r="R4247" s="13">
        <v>0</v>
      </c>
      <c r="S4247" s="13">
        <v>0</v>
      </c>
      <c r="T4247" s="11" t="s">
        <v>7</v>
      </c>
      <c r="U4247" s="11" t="s">
        <v>8</v>
      </c>
      <c r="V4247" s="15">
        <v>0</v>
      </c>
      <c r="W4247" s="13">
        <v>0</v>
      </c>
      <c r="X4247" s="15">
        <v>0</v>
      </c>
      <c r="Y4247" s="15">
        <v>0</v>
      </c>
      <c r="Z4247" s="13">
        <v>0</v>
      </c>
      <c r="AA4247" s="15">
        <v>0</v>
      </c>
      <c r="AB4247" s="13">
        <v>0</v>
      </c>
      <c r="AC4247" s="15">
        <v>0</v>
      </c>
      <c r="AD4247" s="13">
        <v>0</v>
      </c>
      <c r="AE4247" s="15">
        <v>0</v>
      </c>
      <c r="AF4247" s="13">
        <v>0</v>
      </c>
      <c r="AG4247" s="15">
        <v>0</v>
      </c>
      <c r="AH4247" s="13">
        <v>0</v>
      </c>
      <c r="AI4247" s="15">
        <v>0</v>
      </c>
      <c r="AJ4247" s="11" t="s">
        <v>17</v>
      </c>
      <c r="AK4247" s="11" t="s">
        <v>1398</v>
      </c>
      <c r="AL4247" s="22">
        <f t="shared" si="198"/>
        <v>2183</v>
      </c>
      <c r="AM4247" s="11" t="str">
        <f>VLOOKUP(O4247,Sheet2!$D$6:$E$14,2,FALSE)</f>
        <v>Spare parts</v>
      </c>
      <c r="AN4247" s="11" t="str">
        <f>VLOOKUP(F4247,Sheet2!$E$10:$F$13,2,FALSE)</f>
        <v>SPM</v>
      </c>
      <c r="AO4247" s="35" t="s">
        <v>14668</v>
      </c>
      <c r="AP4247">
        <f>MATCH(AN4247,Sheet2!$F$5:$F$18,0)</f>
        <v>6</v>
      </c>
      <c r="AQ4247">
        <f>MATCH(AO4247,Sheet2!$F$5:$K$5,0)</f>
        <v>6</v>
      </c>
      <c r="AR4247" s="33">
        <f>INDEX(Sheet2!$F$5:$K$18,OPaL!AP4247,OPaL!AQ4247)</f>
        <v>0.15</v>
      </c>
      <c r="AS4247" s="1">
        <f t="shared" si="200"/>
        <v>1509.0900000000001</v>
      </c>
    </row>
    <row r="4248" spans="1:45" x14ac:dyDescent="0.2">
      <c r="A4248" s="11" t="s">
        <v>8403</v>
      </c>
      <c r="B4248" s="11" t="s">
        <v>8404</v>
      </c>
      <c r="C4248" s="11" t="s">
        <v>13739</v>
      </c>
      <c r="D4248" s="21">
        <v>43125</v>
      </c>
      <c r="E4248" s="21" t="s">
        <v>9828</v>
      </c>
      <c r="F4248" s="21" t="s">
        <v>14659</v>
      </c>
      <c r="G4248" s="11" t="s">
        <v>2</v>
      </c>
      <c r="H4248" s="11" t="s">
        <v>3</v>
      </c>
      <c r="I4248" s="11" t="s">
        <v>4</v>
      </c>
      <c r="J4248" s="12">
        <v>30</v>
      </c>
      <c r="K4248" s="12">
        <v>1775.24</v>
      </c>
      <c r="L4248" s="12">
        <v>0</v>
      </c>
      <c r="M4248" s="12">
        <v>0</v>
      </c>
      <c r="N4248" s="12">
        <f t="shared" si="199"/>
        <v>1775.24</v>
      </c>
      <c r="O4248" s="11" t="s">
        <v>8227</v>
      </c>
      <c r="P4248" s="13">
        <v>0</v>
      </c>
      <c r="Q4248" s="11" t="s">
        <v>6</v>
      </c>
      <c r="R4248" s="13">
        <v>0</v>
      </c>
      <c r="S4248" s="13">
        <v>0</v>
      </c>
      <c r="T4248" s="11" t="s">
        <v>7</v>
      </c>
      <c r="U4248" s="11" t="s">
        <v>8</v>
      </c>
      <c r="V4248" s="15">
        <v>0</v>
      </c>
      <c r="W4248" s="13">
        <v>0</v>
      </c>
      <c r="X4248" s="15">
        <v>0</v>
      </c>
      <c r="Y4248" s="15">
        <v>0</v>
      </c>
      <c r="Z4248" s="13">
        <v>0</v>
      </c>
      <c r="AA4248" s="15">
        <v>0</v>
      </c>
      <c r="AB4248" s="13">
        <v>0</v>
      </c>
      <c r="AC4248" s="15">
        <v>0</v>
      </c>
      <c r="AD4248" s="13">
        <v>0</v>
      </c>
      <c r="AE4248" s="15">
        <v>0</v>
      </c>
      <c r="AF4248" s="13">
        <v>0</v>
      </c>
      <c r="AG4248" s="15">
        <v>0</v>
      </c>
      <c r="AH4248" s="13">
        <v>0</v>
      </c>
      <c r="AI4248" s="15">
        <v>0</v>
      </c>
      <c r="AJ4248" s="11" t="s">
        <v>9</v>
      </c>
      <c r="AK4248" s="11" t="s">
        <v>8228</v>
      </c>
      <c r="AL4248" s="22">
        <f t="shared" si="198"/>
        <v>2167</v>
      </c>
      <c r="AM4248" s="11" t="str">
        <f>VLOOKUP(O4248,Sheet2!$D$6:$E$14,2,FALSE)</f>
        <v>Consumables</v>
      </c>
      <c r="AN4248" s="11" t="str">
        <f>VLOOKUP(F4248,Sheet2!$E$15:$F$18,2,FALSE)</f>
        <v>CM</v>
      </c>
      <c r="AO4248" s="35" t="s">
        <v>14668</v>
      </c>
      <c r="AP4248">
        <f>MATCH(AN4248,Sheet2!$F$5:$F$18,0)</f>
        <v>13</v>
      </c>
      <c r="AQ4248">
        <f>MATCH(AO4248,Sheet2!$F$5:$K$5,0)</f>
        <v>6</v>
      </c>
      <c r="AR4248" s="33">
        <f>INDEX(Sheet2!$F$5:$K$18,OPaL!AP4248,OPaL!AQ4248)</f>
        <v>0.2</v>
      </c>
      <c r="AS4248" s="1">
        <f t="shared" si="200"/>
        <v>1420.192</v>
      </c>
    </row>
    <row r="4249" spans="1:45" x14ac:dyDescent="0.2">
      <c r="A4249" s="11" t="s">
        <v>865</v>
      </c>
      <c r="B4249" s="11" t="s">
        <v>866</v>
      </c>
      <c r="C4249" s="11" t="s">
        <v>13740</v>
      </c>
      <c r="D4249" s="21">
        <v>45045</v>
      </c>
      <c r="E4249" s="21" t="s">
        <v>9697</v>
      </c>
      <c r="F4249" s="21" t="s">
        <v>14659</v>
      </c>
      <c r="G4249" s="11" t="s">
        <v>2</v>
      </c>
      <c r="H4249" s="11" t="s">
        <v>16</v>
      </c>
      <c r="I4249" s="11" t="s">
        <v>4</v>
      </c>
      <c r="J4249" s="12">
        <v>1</v>
      </c>
      <c r="K4249" s="12">
        <v>1772</v>
      </c>
      <c r="L4249" s="12">
        <v>0</v>
      </c>
      <c r="M4249" s="12">
        <v>0</v>
      </c>
      <c r="N4249" s="12">
        <f t="shared" si="199"/>
        <v>1772</v>
      </c>
      <c r="O4249" s="11" t="s">
        <v>5</v>
      </c>
      <c r="P4249" s="13">
        <v>0</v>
      </c>
      <c r="Q4249" s="11" t="s">
        <v>6</v>
      </c>
      <c r="R4249" s="13">
        <v>0</v>
      </c>
      <c r="S4249" s="13">
        <v>0</v>
      </c>
      <c r="T4249" s="11" t="s">
        <v>7</v>
      </c>
      <c r="U4249" s="11" t="s">
        <v>8</v>
      </c>
      <c r="V4249" s="15">
        <v>0</v>
      </c>
      <c r="W4249" s="13">
        <v>0</v>
      </c>
      <c r="X4249" s="15">
        <v>0</v>
      </c>
      <c r="Y4249" s="15">
        <v>0</v>
      </c>
      <c r="Z4249" s="13">
        <v>0</v>
      </c>
      <c r="AA4249" s="15">
        <v>0</v>
      </c>
      <c r="AB4249" s="13">
        <v>0</v>
      </c>
      <c r="AC4249" s="15">
        <v>0</v>
      </c>
      <c r="AD4249" s="13">
        <v>0</v>
      </c>
      <c r="AE4249" s="15">
        <v>0</v>
      </c>
      <c r="AF4249" s="13">
        <v>0</v>
      </c>
      <c r="AG4249" s="15">
        <v>0</v>
      </c>
      <c r="AH4249" s="13">
        <v>0</v>
      </c>
      <c r="AI4249" s="15">
        <v>0</v>
      </c>
      <c r="AJ4249" s="11" t="s">
        <v>17</v>
      </c>
      <c r="AK4249" s="11" t="s">
        <v>13</v>
      </c>
      <c r="AL4249" s="22">
        <f t="shared" si="198"/>
        <v>247</v>
      </c>
      <c r="AM4249" s="11" t="str">
        <f>VLOOKUP(O4249,Sheet2!$D$6:$E$14,2,FALSE)</f>
        <v>Spare parts</v>
      </c>
      <c r="AN4249" s="11" t="str">
        <f>VLOOKUP(F4249,Sheet2!$E$10:$F$13,2,FALSE)</f>
        <v>SPM</v>
      </c>
      <c r="AO4249" s="35" t="s">
        <v>14666</v>
      </c>
      <c r="AP4249">
        <f>MATCH(AN4249,Sheet2!$F$5:$F$18,0)</f>
        <v>6</v>
      </c>
      <c r="AQ4249">
        <f>MATCH(AO4249,Sheet2!$F$5:$K$5,0)</f>
        <v>4</v>
      </c>
      <c r="AR4249" s="33">
        <f>INDEX(Sheet2!$F$5:$K$18,OPaL!AP4249,OPaL!AQ4249)</f>
        <v>0.05</v>
      </c>
      <c r="AS4249" s="1">
        <f t="shared" si="200"/>
        <v>1683.3999999999999</v>
      </c>
    </row>
    <row r="4250" spans="1:45" x14ac:dyDescent="0.2">
      <c r="A4250" s="11" t="s">
        <v>6947</v>
      </c>
      <c r="B4250" s="11" t="s">
        <v>6948</v>
      </c>
      <c r="C4250" s="11" t="s">
        <v>13741</v>
      </c>
      <c r="D4250" s="21">
        <v>42916</v>
      </c>
      <c r="E4250" s="21" t="s">
        <v>9697</v>
      </c>
      <c r="F4250" s="21" t="s">
        <v>14659</v>
      </c>
      <c r="G4250" s="11" t="s">
        <v>2</v>
      </c>
      <c r="H4250" s="11" t="s">
        <v>16</v>
      </c>
      <c r="I4250" s="11" t="s">
        <v>4</v>
      </c>
      <c r="J4250" s="13">
        <v>2</v>
      </c>
      <c r="K4250" s="12">
        <v>1756.39</v>
      </c>
      <c r="L4250" s="12">
        <v>0</v>
      </c>
      <c r="M4250" s="12">
        <v>0</v>
      </c>
      <c r="N4250" s="12">
        <f t="shared" si="199"/>
        <v>1756.39</v>
      </c>
      <c r="O4250" s="11" t="s">
        <v>5</v>
      </c>
      <c r="P4250" s="13">
        <v>0</v>
      </c>
      <c r="Q4250" s="11" t="s">
        <v>6</v>
      </c>
      <c r="R4250" s="13">
        <v>0</v>
      </c>
      <c r="S4250" s="13">
        <v>0</v>
      </c>
      <c r="T4250" s="11" t="s">
        <v>7</v>
      </c>
      <c r="U4250" s="11" t="s">
        <v>8</v>
      </c>
      <c r="V4250" s="15">
        <v>0</v>
      </c>
      <c r="W4250" s="13">
        <v>0</v>
      </c>
      <c r="X4250" s="15">
        <v>0</v>
      </c>
      <c r="Y4250" s="15">
        <v>0</v>
      </c>
      <c r="Z4250" s="13">
        <v>0</v>
      </c>
      <c r="AA4250" s="15">
        <v>0</v>
      </c>
      <c r="AB4250" s="13">
        <v>0</v>
      </c>
      <c r="AC4250" s="15">
        <v>0</v>
      </c>
      <c r="AD4250" s="13">
        <v>0</v>
      </c>
      <c r="AE4250" s="15">
        <v>0</v>
      </c>
      <c r="AF4250" s="13">
        <v>0</v>
      </c>
      <c r="AG4250" s="15">
        <v>0</v>
      </c>
      <c r="AH4250" s="13">
        <v>0</v>
      </c>
      <c r="AI4250" s="15">
        <v>0</v>
      </c>
      <c r="AJ4250" s="11" t="s">
        <v>17</v>
      </c>
      <c r="AK4250" s="11" t="s">
        <v>13</v>
      </c>
      <c r="AL4250" s="22">
        <f t="shared" si="198"/>
        <v>2376</v>
      </c>
      <c r="AM4250" s="11" t="str">
        <f>VLOOKUP(O4250,Sheet2!$D$6:$E$14,2,FALSE)</f>
        <v>Spare parts</v>
      </c>
      <c r="AN4250" s="11" t="str">
        <f>VLOOKUP(F4250,Sheet2!$E$10:$F$13,2,FALSE)</f>
        <v>SPM</v>
      </c>
      <c r="AO4250" s="35" t="s">
        <v>14668</v>
      </c>
      <c r="AP4250">
        <f>MATCH(AN4250,Sheet2!$F$5:$F$18,0)</f>
        <v>6</v>
      </c>
      <c r="AQ4250">
        <f>MATCH(AO4250,Sheet2!$F$5:$K$5,0)</f>
        <v>6</v>
      </c>
      <c r="AR4250" s="33">
        <f>INDEX(Sheet2!$F$5:$K$18,OPaL!AP4250,OPaL!AQ4250)</f>
        <v>0.15</v>
      </c>
      <c r="AS4250" s="1">
        <f t="shared" si="200"/>
        <v>1492.9315000000001</v>
      </c>
    </row>
    <row r="4251" spans="1:45" x14ac:dyDescent="0.2">
      <c r="A4251" s="11" t="s">
        <v>6735</v>
      </c>
      <c r="B4251" s="11" t="s">
        <v>6736</v>
      </c>
      <c r="C4251" s="11" t="s">
        <v>13742</v>
      </c>
      <c r="D4251" s="21">
        <v>42380</v>
      </c>
      <c r="E4251" s="21" t="s">
        <v>9697</v>
      </c>
      <c r="F4251" s="21" t="s">
        <v>14659</v>
      </c>
      <c r="G4251" s="11" t="s">
        <v>2</v>
      </c>
      <c r="H4251" s="11" t="s">
        <v>16</v>
      </c>
      <c r="I4251" s="11" t="s">
        <v>4</v>
      </c>
      <c r="J4251" s="13">
        <v>2</v>
      </c>
      <c r="K4251" s="12">
        <v>1754.18</v>
      </c>
      <c r="L4251" s="12">
        <v>0</v>
      </c>
      <c r="M4251" s="12">
        <v>0</v>
      </c>
      <c r="N4251" s="12">
        <f t="shared" si="199"/>
        <v>1754.18</v>
      </c>
      <c r="O4251" s="11" t="s">
        <v>5</v>
      </c>
      <c r="P4251" s="13">
        <v>0</v>
      </c>
      <c r="Q4251" s="11" t="s">
        <v>6</v>
      </c>
      <c r="R4251" s="13">
        <v>0</v>
      </c>
      <c r="S4251" s="13">
        <v>0</v>
      </c>
      <c r="T4251" s="11" t="s">
        <v>7</v>
      </c>
      <c r="U4251" s="11" t="s">
        <v>8</v>
      </c>
      <c r="V4251" s="15">
        <v>0</v>
      </c>
      <c r="W4251" s="13">
        <v>0</v>
      </c>
      <c r="X4251" s="15">
        <v>0</v>
      </c>
      <c r="Y4251" s="15">
        <v>0</v>
      </c>
      <c r="Z4251" s="13">
        <v>0</v>
      </c>
      <c r="AA4251" s="15">
        <v>0</v>
      </c>
      <c r="AB4251" s="13">
        <v>0</v>
      </c>
      <c r="AC4251" s="15">
        <v>0</v>
      </c>
      <c r="AD4251" s="13">
        <v>0</v>
      </c>
      <c r="AE4251" s="15">
        <v>0</v>
      </c>
      <c r="AF4251" s="13">
        <v>0</v>
      </c>
      <c r="AG4251" s="15">
        <v>0</v>
      </c>
      <c r="AH4251" s="13">
        <v>0</v>
      </c>
      <c r="AI4251" s="15">
        <v>0</v>
      </c>
      <c r="AJ4251" s="11" t="s">
        <v>17</v>
      </c>
      <c r="AK4251" s="11" t="s">
        <v>13</v>
      </c>
      <c r="AL4251" s="22">
        <f t="shared" si="198"/>
        <v>2912</v>
      </c>
      <c r="AM4251" s="11" t="str">
        <f>VLOOKUP(O4251,Sheet2!$D$6:$E$14,2,FALSE)</f>
        <v>Spare parts</v>
      </c>
      <c r="AN4251" s="11" t="str">
        <f>VLOOKUP(F4251,Sheet2!$E$10:$F$13,2,FALSE)</f>
        <v>SPM</v>
      </c>
      <c r="AO4251" s="35" t="s">
        <v>14668</v>
      </c>
      <c r="AP4251">
        <f>MATCH(AN4251,Sheet2!$F$5:$F$18,0)</f>
        <v>6</v>
      </c>
      <c r="AQ4251">
        <f>MATCH(AO4251,Sheet2!$F$5:$K$5,0)</f>
        <v>6</v>
      </c>
      <c r="AR4251" s="33">
        <f>INDEX(Sheet2!$F$5:$K$18,OPaL!AP4251,OPaL!AQ4251)</f>
        <v>0.15</v>
      </c>
      <c r="AS4251" s="1">
        <f t="shared" si="200"/>
        <v>1491.0530000000001</v>
      </c>
    </row>
    <row r="4252" spans="1:45" x14ac:dyDescent="0.2">
      <c r="A4252" s="11" t="s">
        <v>9334</v>
      </c>
      <c r="B4252" s="11" t="s">
        <v>9335</v>
      </c>
      <c r="C4252" s="11" t="s">
        <v>12970</v>
      </c>
      <c r="D4252" s="21">
        <v>45167</v>
      </c>
      <c r="E4252" s="21" t="s">
        <v>9757</v>
      </c>
      <c r="F4252" s="21" t="s">
        <v>14659</v>
      </c>
      <c r="G4252" s="11" t="s">
        <v>2</v>
      </c>
      <c r="H4252" s="11" t="s">
        <v>350</v>
      </c>
      <c r="I4252" s="11" t="s">
        <v>4</v>
      </c>
      <c r="J4252" s="13">
        <v>1</v>
      </c>
      <c r="K4252" s="12">
        <v>1749.67</v>
      </c>
      <c r="L4252" s="12">
        <v>0</v>
      </c>
      <c r="M4252" s="12">
        <v>0</v>
      </c>
      <c r="N4252" s="12">
        <f t="shared" si="199"/>
        <v>1749.67</v>
      </c>
      <c r="O4252" s="11" t="s">
        <v>8227</v>
      </c>
      <c r="P4252" s="13">
        <v>0</v>
      </c>
      <c r="Q4252" s="11" t="s">
        <v>6</v>
      </c>
      <c r="R4252" s="13">
        <v>0</v>
      </c>
      <c r="S4252" s="13">
        <v>0</v>
      </c>
      <c r="T4252" s="11" t="s">
        <v>7</v>
      </c>
      <c r="U4252" s="11" t="s">
        <v>8</v>
      </c>
      <c r="V4252" s="15">
        <v>0</v>
      </c>
      <c r="W4252" s="13">
        <v>0</v>
      </c>
      <c r="X4252" s="15">
        <v>0</v>
      </c>
      <c r="Y4252" s="15">
        <v>0</v>
      </c>
      <c r="Z4252" s="13">
        <v>0</v>
      </c>
      <c r="AA4252" s="15">
        <v>0</v>
      </c>
      <c r="AB4252" s="13">
        <v>0</v>
      </c>
      <c r="AC4252" s="15">
        <v>0</v>
      </c>
      <c r="AD4252" s="13">
        <v>0</v>
      </c>
      <c r="AE4252" s="15">
        <v>0</v>
      </c>
      <c r="AF4252" s="13">
        <v>0</v>
      </c>
      <c r="AG4252" s="15">
        <v>0</v>
      </c>
      <c r="AH4252" s="13">
        <v>0</v>
      </c>
      <c r="AI4252" s="15">
        <v>0</v>
      </c>
      <c r="AJ4252" s="11" t="s">
        <v>352</v>
      </c>
      <c r="AK4252" s="11" t="s">
        <v>8228</v>
      </c>
      <c r="AL4252" s="22">
        <f t="shared" si="198"/>
        <v>125</v>
      </c>
      <c r="AM4252" s="11" t="str">
        <f>VLOOKUP(O4252,Sheet2!$D$6:$E$14,2,FALSE)</f>
        <v>Consumables</v>
      </c>
      <c r="AN4252" s="11" t="str">
        <f>VLOOKUP(F4252,Sheet2!$E$15:$F$18,2,FALSE)</f>
        <v>CM</v>
      </c>
      <c r="AO4252" s="35" t="s">
        <v>14665</v>
      </c>
      <c r="AP4252">
        <f>MATCH(AN4252,Sheet2!$F$5:$F$18,0)</f>
        <v>13</v>
      </c>
      <c r="AQ4252">
        <f>MATCH(AO4252,Sheet2!$F$5:$K$5,0)</f>
        <v>3</v>
      </c>
      <c r="AR4252" s="33">
        <f>INDEX(Sheet2!$F$5:$K$18,OPaL!AP4252,OPaL!AQ4252)</f>
        <v>0</v>
      </c>
      <c r="AS4252" s="1">
        <f t="shared" si="200"/>
        <v>1749.67</v>
      </c>
    </row>
    <row r="4253" spans="1:45" x14ac:dyDescent="0.2">
      <c r="A4253" s="11" t="s">
        <v>4459</v>
      </c>
      <c r="B4253" s="11" t="s">
        <v>4460</v>
      </c>
      <c r="C4253" s="11" t="s">
        <v>13743</v>
      </c>
      <c r="D4253" s="21">
        <v>42975</v>
      </c>
      <c r="E4253" s="21" t="s">
        <v>9697</v>
      </c>
      <c r="F4253" s="21" t="s">
        <v>14659</v>
      </c>
      <c r="G4253" s="11" t="s">
        <v>2</v>
      </c>
      <c r="H4253" s="11" t="s">
        <v>16</v>
      </c>
      <c r="I4253" s="11" t="s">
        <v>4</v>
      </c>
      <c r="J4253" s="12">
        <v>1</v>
      </c>
      <c r="K4253" s="12">
        <v>1746</v>
      </c>
      <c r="L4253" s="12">
        <v>0</v>
      </c>
      <c r="M4253" s="12">
        <v>0</v>
      </c>
      <c r="N4253" s="12">
        <f t="shared" si="199"/>
        <v>1746</v>
      </c>
      <c r="O4253" s="11" t="s">
        <v>5</v>
      </c>
      <c r="P4253" s="13">
        <v>0</v>
      </c>
      <c r="Q4253" s="11" t="s">
        <v>6</v>
      </c>
      <c r="R4253" s="13">
        <v>0</v>
      </c>
      <c r="S4253" s="13">
        <v>0</v>
      </c>
      <c r="T4253" s="11" t="s">
        <v>7</v>
      </c>
      <c r="U4253" s="11" t="s">
        <v>8</v>
      </c>
      <c r="V4253" s="15">
        <v>0</v>
      </c>
      <c r="W4253" s="13">
        <v>0</v>
      </c>
      <c r="X4253" s="15">
        <v>0</v>
      </c>
      <c r="Y4253" s="15">
        <v>0</v>
      </c>
      <c r="Z4253" s="13">
        <v>0</v>
      </c>
      <c r="AA4253" s="15">
        <v>0</v>
      </c>
      <c r="AB4253" s="13">
        <v>0</v>
      </c>
      <c r="AC4253" s="15">
        <v>0</v>
      </c>
      <c r="AD4253" s="13">
        <v>0</v>
      </c>
      <c r="AE4253" s="15">
        <v>0</v>
      </c>
      <c r="AF4253" s="13">
        <v>0</v>
      </c>
      <c r="AG4253" s="15">
        <v>0</v>
      </c>
      <c r="AH4253" s="13">
        <v>0</v>
      </c>
      <c r="AI4253" s="15">
        <v>0</v>
      </c>
      <c r="AJ4253" s="11" t="s">
        <v>17</v>
      </c>
      <c r="AK4253" s="11" t="s">
        <v>1398</v>
      </c>
      <c r="AL4253" s="22">
        <f t="shared" si="198"/>
        <v>2317</v>
      </c>
      <c r="AM4253" s="11" t="str">
        <f>VLOOKUP(O4253,Sheet2!$D$6:$E$14,2,FALSE)</f>
        <v>Spare parts</v>
      </c>
      <c r="AN4253" s="11" t="str">
        <f>VLOOKUP(F4253,Sheet2!$E$10:$F$13,2,FALSE)</f>
        <v>SPM</v>
      </c>
      <c r="AO4253" s="35" t="s">
        <v>14668</v>
      </c>
      <c r="AP4253">
        <f>MATCH(AN4253,Sheet2!$F$5:$F$18,0)</f>
        <v>6</v>
      </c>
      <c r="AQ4253">
        <f>MATCH(AO4253,Sheet2!$F$5:$K$5,0)</f>
        <v>6</v>
      </c>
      <c r="AR4253" s="33">
        <f>INDEX(Sheet2!$F$5:$K$18,OPaL!AP4253,OPaL!AQ4253)</f>
        <v>0.15</v>
      </c>
      <c r="AS4253" s="1">
        <f t="shared" si="200"/>
        <v>1484.1</v>
      </c>
    </row>
    <row r="4254" spans="1:45" x14ac:dyDescent="0.2">
      <c r="A4254" s="11" t="s">
        <v>4489</v>
      </c>
      <c r="B4254" s="11" t="s">
        <v>4490</v>
      </c>
      <c r="C4254" s="11" t="s">
        <v>13744</v>
      </c>
      <c r="D4254" s="21">
        <v>42975</v>
      </c>
      <c r="E4254" s="21" t="s">
        <v>9697</v>
      </c>
      <c r="F4254" s="21" t="s">
        <v>14659</v>
      </c>
      <c r="G4254" s="11" t="s">
        <v>2</v>
      </c>
      <c r="H4254" s="11" t="s">
        <v>16</v>
      </c>
      <c r="I4254" s="11" t="s">
        <v>4</v>
      </c>
      <c r="J4254" s="12">
        <v>1</v>
      </c>
      <c r="K4254" s="12">
        <v>1746</v>
      </c>
      <c r="L4254" s="12">
        <v>0</v>
      </c>
      <c r="M4254" s="12">
        <v>0</v>
      </c>
      <c r="N4254" s="12">
        <f t="shared" si="199"/>
        <v>1746</v>
      </c>
      <c r="O4254" s="11" t="s">
        <v>5</v>
      </c>
      <c r="P4254" s="13">
        <v>0</v>
      </c>
      <c r="Q4254" s="11" t="s">
        <v>6</v>
      </c>
      <c r="R4254" s="13">
        <v>0</v>
      </c>
      <c r="S4254" s="13">
        <v>0</v>
      </c>
      <c r="T4254" s="11" t="s">
        <v>7</v>
      </c>
      <c r="U4254" s="11" t="s">
        <v>8</v>
      </c>
      <c r="V4254" s="15">
        <v>0</v>
      </c>
      <c r="W4254" s="13">
        <v>0</v>
      </c>
      <c r="X4254" s="15">
        <v>0</v>
      </c>
      <c r="Y4254" s="15">
        <v>0</v>
      </c>
      <c r="Z4254" s="13">
        <v>0</v>
      </c>
      <c r="AA4254" s="15">
        <v>0</v>
      </c>
      <c r="AB4254" s="13">
        <v>0</v>
      </c>
      <c r="AC4254" s="15">
        <v>0</v>
      </c>
      <c r="AD4254" s="13">
        <v>0</v>
      </c>
      <c r="AE4254" s="15">
        <v>0</v>
      </c>
      <c r="AF4254" s="13">
        <v>0</v>
      </c>
      <c r="AG4254" s="15">
        <v>0</v>
      </c>
      <c r="AH4254" s="13">
        <v>0</v>
      </c>
      <c r="AI4254" s="15">
        <v>0</v>
      </c>
      <c r="AJ4254" s="11" t="s">
        <v>17</v>
      </c>
      <c r="AK4254" s="11" t="s">
        <v>1398</v>
      </c>
      <c r="AL4254" s="22">
        <f t="shared" si="198"/>
        <v>2317</v>
      </c>
      <c r="AM4254" s="11" t="str">
        <f>VLOOKUP(O4254,Sheet2!$D$6:$E$14,2,FALSE)</f>
        <v>Spare parts</v>
      </c>
      <c r="AN4254" s="11" t="str">
        <f>VLOOKUP(F4254,Sheet2!$E$10:$F$13,2,FALSE)</f>
        <v>SPM</v>
      </c>
      <c r="AO4254" s="35" t="s">
        <v>14668</v>
      </c>
      <c r="AP4254">
        <f>MATCH(AN4254,Sheet2!$F$5:$F$18,0)</f>
        <v>6</v>
      </c>
      <c r="AQ4254">
        <f>MATCH(AO4254,Sheet2!$F$5:$K$5,0)</f>
        <v>6</v>
      </c>
      <c r="AR4254" s="33">
        <f>INDEX(Sheet2!$F$5:$K$18,OPaL!AP4254,OPaL!AQ4254)</f>
        <v>0.15</v>
      </c>
      <c r="AS4254" s="1">
        <f t="shared" si="200"/>
        <v>1484.1</v>
      </c>
    </row>
    <row r="4255" spans="1:45" x14ac:dyDescent="0.2">
      <c r="A4255" s="11" t="s">
        <v>8894</v>
      </c>
      <c r="B4255" s="11" t="s">
        <v>8895</v>
      </c>
      <c r="C4255" s="11" t="s">
        <v>12175</v>
      </c>
      <c r="D4255" s="21">
        <v>45226</v>
      </c>
      <c r="E4255" s="21" t="s">
        <v>9739</v>
      </c>
      <c r="F4255" s="21" t="s">
        <v>14659</v>
      </c>
      <c r="G4255" s="11" t="s">
        <v>2</v>
      </c>
      <c r="H4255" s="11" t="s">
        <v>350</v>
      </c>
      <c r="I4255" s="11" t="s">
        <v>4</v>
      </c>
      <c r="J4255" s="13">
        <v>1</v>
      </c>
      <c r="K4255" s="12">
        <v>1745.08</v>
      </c>
      <c r="L4255" s="12">
        <v>0</v>
      </c>
      <c r="M4255" s="12">
        <v>0</v>
      </c>
      <c r="N4255" s="12">
        <f t="shared" si="199"/>
        <v>1745.08</v>
      </c>
      <c r="O4255" s="11" t="s">
        <v>8227</v>
      </c>
      <c r="P4255" s="13">
        <v>0</v>
      </c>
      <c r="Q4255" s="11" t="s">
        <v>6</v>
      </c>
      <c r="R4255" s="13">
        <v>0</v>
      </c>
      <c r="S4255" s="13">
        <v>0</v>
      </c>
      <c r="T4255" s="11" t="s">
        <v>7</v>
      </c>
      <c r="U4255" s="11" t="s">
        <v>8</v>
      </c>
      <c r="V4255" s="15">
        <v>0</v>
      </c>
      <c r="W4255" s="13">
        <v>0</v>
      </c>
      <c r="X4255" s="15">
        <v>0</v>
      </c>
      <c r="Y4255" s="15">
        <v>0</v>
      </c>
      <c r="Z4255" s="13">
        <v>0</v>
      </c>
      <c r="AA4255" s="15">
        <v>0</v>
      </c>
      <c r="AB4255" s="13">
        <v>0</v>
      </c>
      <c r="AC4255" s="15">
        <v>0</v>
      </c>
      <c r="AD4255" s="13">
        <v>0</v>
      </c>
      <c r="AE4255" s="15">
        <v>0</v>
      </c>
      <c r="AF4255" s="13">
        <v>0</v>
      </c>
      <c r="AG4255" s="15">
        <v>0</v>
      </c>
      <c r="AH4255" s="13">
        <v>0</v>
      </c>
      <c r="AI4255" s="15">
        <v>0</v>
      </c>
      <c r="AJ4255" s="11" t="s">
        <v>352</v>
      </c>
      <c r="AK4255" s="11" t="s">
        <v>8228</v>
      </c>
      <c r="AL4255" s="22">
        <f t="shared" si="198"/>
        <v>66</v>
      </c>
      <c r="AM4255" s="11" t="str">
        <f>VLOOKUP(O4255,Sheet2!$D$6:$E$14,2,FALSE)</f>
        <v>Consumables</v>
      </c>
      <c r="AN4255" s="11" t="str">
        <f>VLOOKUP(F4255,Sheet2!$E$15:$F$18,2,FALSE)</f>
        <v>CM</v>
      </c>
      <c r="AO4255" s="35" t="s">
        <v>14664</v>
      </c>
      <c r="AP4255">
        <f>MATCH(AN4255,Sheet2!$F$5:$F$18,0)</f>
        <v>13</v>
      </c>
      <c r="AQ4255">
        <f>MATCH(AO4255,Sheet2!$F$5:$K$5,0)</f>
        <v>2</v>
      </c>
      <c r="AR4255" s="33">
        <f>INDEX(Sheet2!$F$5:$K$18,OPaL!AP4255,OPaL!AQ4255)</f>
        <v>0</v>
      </c>
      <c r="AS4255" s="1">
        <f t="shared" si="200"/>
        <v>1745.08</v>
      </c>
    </row>
    <row r="4256" spans="1:45" x14ac:dyDescent="0.2">
      <c r="A4256" s="11" t="s">
        <v>4245</v>
      </c>
      <c r="B4256" s="11" t="s">
        <v>4246</v>
      </c>
      <c r="C4256" s="11" t="s">
        <v>13745</v>
      </c>
      <c r="D4256" s="21">
        <v>42975</v>
      </c>
      <c r="E4256" s="21" t="s">
        <v>9697</v>
      </c>
      <c r="F4256" s="21" t="s">
        <v>14659</v>
      </c>
      <c r="G4256" s="11" t="s">
        <v>2</v>
      </c>
      <c r="H4256" s="11" t="s">
        <v>16</v>
      </c>
      <c r="I4256" s="11" t="s">
        <v>4</v>
      </c>
      <c r="J4256" s="12">
        <v>1</v>
      </c>
      <c r="K4256" s="12">
        <v>1742</v>
      </c>
      <c r="L4256" s="12">
        <v>0</v>
      </c>
      <c r="M4256" s="12">
        <v>0</v>
      </c>
      <c r="N4256" s="12">
        <f t="shared" si="199"/>
        <v>1742</v>
      </c>
      <c r="O4256" s="11" t="s">
        <v>5</v>
      </c>
      <c r="P4256" s="13">
        <v>0</v>
      </c>
      <c r="Q4256" s="11" t="s">
        <v>6</v>
      </c>
      <c r="R4256" s="13">
        <v>0</v>
      </c>
      <c r="S4256" s="13">
        <v>0</v>
      </c>
      <c r="T4256" s="11" t="s">
        <v>7</v>
      </c>
      <c r="U4256" s="11" t="s">
        <v>8</v>
      </c>
      <c r="V4256" s="15">
        <v>0</v>
      </c>
      <c r="W4256" s="13">
        <v>0</v>
      </c>
      <c r="X4256" s="15">
        <v>0</v>
      </c>
      <c r="Y4256" s="15">
        <v>0</v>
      </c>
      <c r="Z4256" s="13">
        <v>0</v>
      </c>
      <c r="AA4256" s="15">
        <v>0</v>
      </c>
      <c r="AB4256" s="13">
        <v>0</v>
      </c>
      <c r="AC4256" s="15">
        <v>0</v>
      </c>
      <c r="AD4256" s="13">
        <v>0</v>
      </c>
      <c r="AE4256" s="15">
        <v>0</v>
      </c>
      <c r="AF4256" s="13">
        <v>0</v>
      </c>
      <c r="AG4256" s="15">
        <v>0</v>
      </c>
      <c r="AH4256" s="13">
        <v>0</v>
      </c>
      <c r="AI4256" s="15">
        <v>0</v>
      </c>
      <c r="AJ4256" s="11" t="s">
        <v>17</v>
      </c>
      <c r="AK4256" s="11" t="s">
        <v>1398</v>
      </c>
      <c r="AL4256" s="22">
        <f t="shared" si="198"/>
        <v>2317</v>
      </c>
      <c r="AM4256" s="11" t="str">
        <f>VLOOKUP(O4256,Sheet2!$D$6:$E$14,2,FALSE)</f>
        <v>Spare parts</v>
      </c>
      <c r="AN4256" s="11" t="str">
        <f>VLOOKUP(F4256,Sheet2!$E$10:$F$13,2,FALSE)</f>
        <v>SPM</v>
      </c>
      <c r="AO4256" s="35" t="s">
        <v>14668</v>
      </c>
      <c r="AP4256">
        <f>MATCH(AN4256,Sheet2!$F$5:$F$18,0)</f>
        <v>6</v>
      </c>
      <c r="AQ4256">
        <f>MATCH(AO4256,Sheet2!$F$5:$K$5,0)</f>
        <v>6</v>
      </c>
      <c r="AR4256" s="33">
        <f>INDEX(Sheet2!$F$5:$K$18,OPaL!AP4256,OPaL!AQ4256)</f>
        <v>0.15</v>
      </c>
      <c r="AS4256" s="1">
        <f t="shared" si="200"/>
        <v>1480.7</v>
      </c>
    </row>
    <row r="4257" spans="1:45" x14ac:dyDescent="0.2">
      <c r="A4257" s="11" t="s">
        <v>4473</v>
      </c>
      <c r="B4257" s="11" t="s">
        <v>4474</v>
      </c>
      <c r="C4257" s="11" t="s">
        <v>13746</v>
      </c>
      <c r="D4257" s="21">
        <v>42975</v>
      </c>
      <c r="E4257" s="21" t="s">
        <v>9697</v>
      </c>
      <c r="F4257" s="21" t="s">
        <v>14659</v>
      </c>
      <c r="G4257" s="11" t="s">
        <v>2</v>
      </c>
      <c r="H4257" s="11" t="s">
        <v>16</v>
      </c>
      <c r="I4257" s="11" t="s">
        <v>4</v>
      </c>
      <c r="J4257" s="12">
        <v>1</v>
      </c>
      <c r="K4257" s="12">
        <v>1742</v>
      </c>
      <c r="L4257" s="12">
        <v>0</v>
      </c>
      <c r="M4257" s="12">
        <v>0</v>
      </c>
      <c r="N4257" s="12">
        <f t="shared" si="199"/>
        <v>1742</v>
      </c>
      <c r="O4257" s="11" t="s">
        <v>5</v>
      </c>
      <c r="P4257" s="13">
        <v>0</v>
      </c>
      <c r="Q4257" s="11" t="s">
        <v>6</v>
      </c>
      <c r="R4257" s="13">
        <v>0</v>
      </c>
      <c r="S4257" s="13">
        <v>0</v>
      </c>
      <c r="T4257" s="11" t="s">
        <v>7</v>
      </c>
      <c r="U4257" s="11" t="s">
        <v>8</v>
      </c>
      <c r="V4257" s="15">
        <v>0</v>
      </c>
      <c r="W4257" s="13">
        <v>0</v>
      </c>
      <c r="X4257" s="15">
        <v>0</v>
      </c>
      <c r="Y4257" s="15">
        <v>0</v>
      </c>
      <c r="Z4257" s="13">
        <v>0</v>
      </c>
      <c r="AA4257" s="15">
        <v>0</v>
      </c>
      <c r="AB4257" s="13">
        <v>0</v>
      </c>
      <c r="AC4257" s="15">
        <v>0</v>
      </c>
      <c r="AD4257" s="13">
        <v>0</v>
      </c>
      <c r="AE4257" s="15">
        <v>0</v>
      </c>
      <c r="AF4257" s="13">
        <v>0</v>
      </c>
      <c r="AG4257" s="15">
        <v>0</v>
      </c>
      <c r="AH4257" s="13">
        <v>0</v>
      </c>
      <c r="AI4257" s="15">
        <v>0</v>
      </c>
      <c r="AJ4257" s="11" t="s">
        <v>17</v>
      </c>
      <c r="AK4257" s="11" t="s">
        <v>1398</v>
      </c>
      <c r="AL4257" s="22">
        <f t="shared" si="198"/>
        <v>2317</v>
      </c>
      <c r="AM4257" s="11" t="str">
        <f>VLOOKUP(O4257,Sheet2!$D$6:$E$14,2,FALSE)</f>
        <v>Spare parts</v>
      </c>
      <c r="AN4257" s="11" t="str">
        <f>VLOOKUP(F4257,Sheet2!$E$10:$F$13,2,FALSE)</f>
        <v>SPM</v>
      </c>
      <c r="AO4257" s="35" t="s">
        <v>14668</v>
      </c>
      <c r="AP4257">
        <f>MATCH(AN4257,Sheet2!$F$5:$F$18,0)</f>
        <v>6</v>
      </c>
      <c r="AQ4257">
        <f>MATCH(AO4257,Sheet2!$F$5:$K$5,0)</f>
        <v>6</v>
      </c>
      <c r="AR4257" s="33">
        <f>INDEX(Sheet2!$F$5:$K$18,OPaL!AP4257,OPaL!AQ4257)</f>
        <v>0.15</v>
      </c>
      <c r="AS4257" s="1">
        <f t="shared" si="200"/>
        <v>1480.7</v>
      </c>
    </row>
    <row r="4258" spans="1:45" x14ac:dyDescent="0.2">
      <c r="A4258" s="11" t="s">
        <v>4519</v>
      </c>
      <c r="B4258" s="11" t="s">
        <v>4520</v>
      </c>
      <c r="C4258" s="11" t="s">
        <v>13747</v>
      </c>
      <c r="D4258" s="21">
        <v>42975</v>
      </c>
      <c r="E4258" s="21" t="s">
        <v>9697</v>
      </c>
      <c r="F4258" s="21" t="s">
        <v>14659</v>
      </c>
      <c r="G4258" s="11" t="s">
        <v>2</v>
      </c>
      <c r="H4258" s="11" t="s">
        <v>16</v>
      </c>
      <c r="I4258" s="11" t="s">
        <v>4</v>
      </c>
      <c r="J4258" s="12">
        <v>1</v>
      </c>
      <c r="K4258" s="12">
        <v>1742</v>
      </c>
      <c r="L4258" s="12">
        <v>0</v>
      </c>
      <c r="M4258" s="12">
        <v>0</v>
      </c>
      <c r="N4258" s="12">
        <f t="shared" si="199"/>
        <v>1742</v>
      </c>
      <c r="O4258" s="11" t="s">
        <v>5</v>
      </c>
      <c r="P4258" s="13">
        <v>0</v>
      </c>
      <c r="Q4258" s="11" t="s">
        <v>6</v>
      </c>
      <c r="R4258" s="13">
        <v>0</v>
      </c>
      <c r="S4258" s="13">
        <v>0</v>
      </c>
      <c r="T4258" s="11" t="s">
        <v>7</v>
      </c>
      <c r="U4258" s="11" t="s">
        <v>8</v>
      </c>
      <c r="V4258" s="15">
        <v>0</v>
      </c>
      <c r="W4258" s="13">
        <v>0</v>
      </c>
      <c r="X4258" s="15">
        <v>0</v>
      </c>
      <c r="Y4258" s="15">
        <v>0</v>
      </c>
      <c r="Z4258" s="13">
        <v>0</v>
      </c>
      <c r="AA4258" s="15">
        <v>0</v>
      </c>
      <c r="AB4258" s="13">
        <v>0</v>
      </c>
      <c r="AC4258" s="15">
        <v>0</v>
      </c>
      <c r="AD4258" s="13">
        <v>0</v>
      </c>
      <c r="AE4258" s="15">
        <v>0</v>
      </c>
      <c r="AF4258" s="13">
        <v>0</v>
      </c>
      <c r="AG4258" s="15">
        <v>0</v>
      </c>
      <c r="AH4258" s="13">
        <v>0</v>
      </c>
      <c r="AI4258" s="15">
        <v>0</v>
      </c>
      <c r="AJ4258" s="11" t="s">
        <v>17</v>
      </c>
      <c r="AK4258" s="11" t="s">
        <v>1398</v>
      </c>
      <c r="AL4258" s="22">
        <f t="shared" si="198"/>
        <v>2317</v>
      </c>
      <c r="AM4258" s="11" t="str">
        <f>VLOOKUP(O4258,Sheet2!$D$6:$E$14,2,FALSE)</f>
        <v>Spare parts</v>
      </c>
      <c r="AN4258" s="11" t="str">
        <f>VLOOKUP(F4258,Sheet2!$E$10:$F$13,2,FALSE)</f>
        <v>SPM</v>
      </c>
      <c r="AO4258" s="35" t="s">
        <v>14668</v>
      </c>
      <c r="AP4258">
        <f>MATCH(AN4258,Sheet2!$F$5:$F$18,0)</f>
        <v>6</v>
      </c>
      <c r="AQ4258">
        <f>MATCH(AO4258,Sheet2!$F$5:$K$5,0)</f>
        <v>6</v>
      </c>
      <c r="AR4258" s="33">
        <f>INDEX(Sheet2!$F$5:$K$18,OPaL!AP4258,OPaL!AQ4258)</f>
        <v>0.15</v>
      </c>
      <c r="AS4258" s="1">
        <f t="shared" si="200"/>
        <v>1480.7</v>
      </c>
    </row>
    <row r="4259" spans="1:45" x14ac:dyDescent="0.2">
      <c r="A4259" s="11" t="s">
        <v>4529</v>
      </c>
      <c r="B4259" s="11" t="s">
        <v>4530</v>
      </c>
      <c r="C4259" s="11" t="s">
        <v>13748</v>
      </c>
      <c r="D4259" s="21">
        <v>42975</v>
      </c>
      <c r="E4259" s="21" t="s">
        <v>9697</v>
      </c>
      <c r="F4259" s="21" t="s">
        <v>14659</v>
      </c>
      <c r="G4259" s="11" t="s">
        <v>2</v>
      </c>
      <c r="H4259" s="11" t="s">
        <v>16</v>
      </c>
      <c r="I4259" s="11" t="s">
        <v>4</v>
      </c>
      <c r="J4259" s="12">
        <v>1</v>
      </c>
      <c r="K4259" s="12">
        <v>1742</v>
      </c>
      <c r="L4259" s="12">
        <v>0</v>
      </c>
      <c r="M4259" s="12">
        <v>0</v>
      </c>
      <c r="N4259" s="12">
        <f t="shared" si="199"/>
        <v>1742</v>
      </c>
      <c r="O4259" s="11" t="s">
        <v>5</v>
      </c>
      <c r="P4259" s="13">
        <v>0</v>
      </c>
      <c r="Q4259" s="11" t="s">
        <v>6</v>
      </c>
      <c r="R4259" s="13">
        <v>0</v>
      </c>
      <c r="S4259" s="13">
        <v>0</v>
      </c>
      <c r="T4259" s="11" t="s">
        <v>7</v>
      </c>
      <c r="U4259" s="11" t="s">
        <v>8</v>
      </c>
      <c r="V4259" s="15">
        <v>0</v>
      </c>
      <c r="W4259" s="13">
        <v>0</v>
      </c>
      <c r="X4259" s="15">
        <v>0</v>
      </c>
      <c r="Y4259" s="15">
        <v>0</v>
      </c>
      <c r="Z4259" s="13">
        <v>0</v>
      </c>
      <c r="AA4259" s="15">
        <v>0</v>
      </c>
      <c r="AB4259" s="13">
        <v>0</v>
      </c>
      <c r="AC4259" s="15">
        <v>0</v>
      </c>
      <c r="AD4259" s="13">
        <v>0</v>
      </c>
      <c r="AE4259" s="15">
        <v>0</v>
      </c>
      <c r="AF4259" s="13">
        <v>0</v>
      </c>
      <c r="AG4259" s="15">
        <v>0</v>
      </c>
      <c r="AH4259" s="13">
        <v>0</v>
      </c>
      <c r="AI4259" s="15">
        <v>0</v>
      </c>
      <c r="AJ4259" s="11" t="s">
        <v>17</v>
      </c>
      <c r="AK4259" s="11" t="s">
        <v>1398</v>
      </c>
      <c r="AL4259" s="22">
        <f t="shared" si="198"/>
        <v>2317</v>
      </c>
      <c r="AM4259" s="11" t="str">
        <f>VLOOKUP(O4259,Sheet2!$D$6:$E$14,2,FALSE)</f>
        <v>Spare parts</v>
      </c>
      <c r="AN4259" s="11" t="str">
        <f>VLOOKUP(F4259,Sheet2!$E$10:$F$13,2,FALSE)</f>
        <v>SPM</v>
      </c>
      <c r="AO4259" s="35" t="s">
        <v>14668</v>
      </c>
      <c r="AP4259">
        <f>MATCH(AN4259,Sheet2!$F$5:$F$18,0)</f>
        <v>6</v>
      </c>
      <c r="AQ4259">
        <f>MATCH(AO4259,Sheet2!$F$5:$K$5,0)</f>
        <v>6</v>
      </c>
      <c r="AR4259" s="33">
        <f>INDEX(Sheet2!$F$5:$K$18,OPaL!AP4259,OPaL!AQ4259)</f>
        <v>0.15</v>
      </c>
      <c r="AS4259" s="1">
        <f t="shared" si="200"/>
        <v>1480.7</v>
      </c>
    </row>
    <row r="4260" spans="1:45" x14ac:dyDescent="0.2">
      <c r="A4260" s="11" t="s">
        <v>8998</v>
      </c>
      <c r="B4260" s="11" t="s">
        <v>8999</v>
      </c>
      <c r="C4260" s="11" t="s">
        <v>12255</v>
      </c>
      <c r="D4260" s="21">
        <v>44655</v>
      </c>
      <c r="E4260" s="21" t="s">
        <v>9739</v>
      </c>
      <c r="F4260" s="21" t="s">
        <v>14659</v>
      </c>
      <c r="G4260" s="11" t="s">
        <v>2</v>
      </c>
      <c r="H4260" s="11" t="s">
        <v>350</v>
      </c>
      <c r="I4260" s="11" t="s">
        <v>4</v>
      </c>
      <c r="J4260" s="13">
        <v>2</v>
      </c>
      <c r="K4260" s="12">
        <v>1741.51</v>
      </c>
      <c r="L4260" s="12">
        <v>0</v>
      </c>
      <c r="M4260" s="12">
        <v>0</v>
      </c>
      <c r="N4260" s="12">
        <f t="shared" si="199"/>
        <v>1741.51</v>
      </c>
      <c r="O4260" s="11" t="s">
        <v>8227</v>
      </c>
      <c r="P4260" s="13">
        <v>0</v>
      </c>
      <c r="Q4260" s="11" t="s">
        <v>6</v>
      </c>
      <c r="R4260" s="13">
        <v>0</v>
      </c>
      <c r="S4260" s="13">
        <v>0</v>
      </c>
      <c r="T4260" s="11" t="s">
        <v>7</v>
      </c>
      <c r="U4260" s="11" t="s">
        <v>8</v>
      </c>
      <c r="V4260" s="15">
        <v>0</v>
      </c>
      <c r="W4260" s="13">
        <v>0</v>
      </c>
      <c r="X4260" s="15">
        <v>0</v>
      </c>
      <c r="Y4260" s="15">
        <v>0</v>
      </c>
      <c r="Z4260" s="13">
        <v>0</v>
      </c>
      <c r="AA4260" s="15">
        <v>0</v>
      </c>
      <c r="AB4260" s="13">
        <v>0</v>
      </c>
      <c r="AC4260" s="15">
        <v>0</v>
      </c>
      <c r="AD4260" s="13">
        <v>0</v>
      </c>
      <c r="AE4260" s="15">
        <v>0</v>
      </c>
      <c r="AF4260" s="13">
        <v>0</v>
      </c>
      <c r="AG4260" s="15">
        <v>0</v>
      </c>
      <c r="AH4260" s="13">
        <v>0</v>
      </c>
      <c r="AI4260" s="15">
        <v>0</v>
      </c>
      <c r="AJ4260" s="11" t="s">
        <v>352</v>
      </c>
      <c r="AK4260" s="11" t="s">
        <v>8228</v>
      </c>
      <c r="AL4260" s="22">
        <f t="shared" si="198"/>
        <v>637</v>
      </c>
      <c r="AM4260" s="11" t="str">
        <f>VLOOKUP(O4260,Sheet2!$D$6:$E$14,2,FALSE)</f>
        <v>Consumables</v>
      </c>
      <c r="AN4260" s="11" t="str">
        <f>VLOOKUP(F4260,Sheet2!$E$15:$F$18,2,FALSE)</f>
        <v>CM</v>
      </c>
      <c r="AO4260" s="35" t="s">
        <v>14668</v>
      </c>
      <c r="AP4260">
        <f>MATCH(AN4260,Sheet2!$F$5:$F$18,0)</f>
        <v>13</v>
      </c>
      <c r="AQ4260">
        <f>MATCH(AO4260,Sheet2!$F$5:$K$5,0)</f>
        <v>6</v>
      </c>
      <c r="AR4260" s="33">
        <f>INDEX(Sheet2!$F$5:$K$18,OPaL!AP4260,OPaL!AQ4260)</f>
        <v>0.2</v>
      </c>
      <c r="AS4260" s="1">
        <f t="shared" si="200"/>
        <v>1393.2080000000001</v>
      </c>
    </row>
    <row r="4261" spans="1:45" x14ac:dyDescent="0.2">
      <c r="A4261" s="11" t="s">
        <v>779</v>
      </c>
      <c r="B4261" s="11" t="s">
        <v>780</v>
      </c>
      <c r="C4261" s="11" t="s">
        <v>13749</v>
      </c>
      <c r="D4261" s="21">
        <v>42193</v>
      </c>
      <c r="E4261" s="21" t="s">
        <v>9697</v>
      </c>
      <c r="F4261" s="21" t="s">
        <v>14659</v>
      </c>
      <c r="G4261" s="11" t="s">
        <v>2</v>
      </c>
      <c r="H4261" s="11" t="s">
        <v>16</v>
      </c>
      <c r="I4261" s="11" t="s">
        <v>4</v>
      </c>
      <c r="J4261" s="12">
        <v>2</v>
      </c>
      <c r="K4261" s="12">
        <v>1731.63</v>
      </c>
      <c r="L4261" s="12">
        <v>0</v>
      </c>
      <c r="M4261" s="12">
        <v>0</v>
      </c>
      <c r="N4261" s="12">
        <f t="shared" si="199"/>
        <v>1731.63</v>
      </c>
      <c r="O4261" s="11" t="s">
        <v>5</v>
      </c>
      <c r="P4261" s="13">
        <v>0</v>
      </c>
      <c r="Q4261" s="11" t="s">
        <v>6</v>
      </c>
      <c r="R4261" s="13">
        <v>0</v>
      </c>
      <c r="S4261" s="13">
        <v>0</v>
      </c>
      <c r="T4261" s="11" t="s">
        <v>7</v>
      </c>
      <c r="U4261" s="11" t="s">
        <v>8</v>
      </c>
      <c r="V4261" s="15">
        <v>0</v>
      </c>
      <c r="W4261" s="13">
        <v>0</v>
      </c>
      <c r="X4261" s="15">
        <v>0</v>
      </c>
      <c r="Y4261" s="15">
        <v>0</v>
      </c>
      <c r="Z4261" s="13">
        <v>0</v>
      </c>
      <c r="AA4261" s="15">
        <v>0</v>
      </c>
      <c r="AB4261" s="13">
        <v>0</v>
      </c>
      <c r="AC4261" s="15">
        <v>0</v>
      </c>
      <c r="AD4261" s="13">
        <v>0</v>
      </c>
      <c r="AE4261" s="15">
        <v>0</v>
      </c>
      <c r="AF4261" s="13">
        <v>0</v>
      </c>
      <c r="AG4261" s="15">
        <v>0</v>
      </c>
      <c r="AH4261" s="13">
        <v>0</v>
      </c>
      <c r="AI4261" s="15">
        <v>0</v>
      </c>
      <c r="AJ4261" s="11" t="s">
        <v>17</v>
      </c>
      <c r="AK4261" s="11" t="s">
        <v>13</v>
      </c>
      <c r="AL4261" s="22">
        <f t="shared" si="198"/>
        <v>3099</v>
      </c>
      <c r="AM4261" s="11" t="str">
        <f>VLOOKUP(O4261,Sheet2!$D$6:$E$14,2,FALSE)</f>
        <v>Spare parts</v>
      </c>
      <c r="AN4261" s="11" t="str">
        <f>VLOOKUP(F4261,Sheet2!$E$10:$F$13,2,FALSE)</f>
        <v>SPM</v>
      </c>
      <c r="AO4261" s="35" t="s">
        <v>14668</v>
      </c>
      <c r="AP4261">
        <f>MATCH(AN4261,Sheet2!$F$5:$F$18,0)</f>
        <v>6</v>
      </c>
      <c r="AQ4261">
        <f>MATCH(AO4261,Sheet2!$F$5:$K$5,0)</f>
        <v>6</v>
      </c>
      <c r="AR4261" s="33">
        <f>INDEX(Sheet2!$F$5:$K$18,OPaL!AP4261,OPaL!AQ4261)</f>
        <v>0.15</v>
      </c>
      <c r="AS4261" s="1">
        <f t="shared" si="200"/>
        <v>1471.8855000000001</v>
      </c>
    </row>
    <row r="4262" spans="1:45" x14ac:dyDescent="0.2">
      <c r="A4262" s="11" t="s">
        <v>2538</v>
      </c>
      <c r="B4262" s="11" t="s">
        <v>2539</v>
      </c>
      <c r="C4262" s="11" t="s">
        <v>13750</v>
      </c>
      <c r="D4262" s="21">
        <v>43285</v>
      </c>
      <c r="E4262" s="21" t="s">
        <v>9697</v>
      </c>
      <c r="F4262" s="21" t="s">
        <v>14659</v>
      </c>
      <c r="G4262" s="11" t="s">
        <v>2</v>
      </c>
      <c r="H4262" s="11" t="s">
        <v>3</v>
      </c>
      <c r="I4262" s="11" t="s">
        <v>351</v>
      </c>
      <c r="J4262" s="12">
        <v>1</v>
      </c>
      <c r="K4262" s="12">
        <v>1728.45</v>
      </c>
      <c r="L4262" s="12">
        <v>0</v>
      </c>
      <c r="M4262" s="12">
        <v>0</v>
      </c>
      <c r="N4262" s="12">
        <f t="shared" si="199"/>
        <v>1728.45</v>
      </c>
      <c r="O4262" s="11" t="s">
        <v>5</v>
      </c>
      <c r="P4262" s="13">
        <v>0</v>
      </c>
      <c r="Q4262" s="11" t="s">
        <v>6</v>
      </c>
      <c r="R4262" s="13">
        <v>0</v>
      </c>
      <c r="S4262" s="13">
        <v>0</v>
      </c>
      <c r="T4262" s="11" t="s">
        <v>7</v>
      </c>
      <c r="U4262" s="11" t="s">
        <v>8</v>
      </c>
      <c r="V4262" s="15">
        <v>0</v>
      </c>
      <c r="W4262" s="13">
        <v>0</v>
      </c>
      <c r="X4262" s="15">
        <v>0</v>
      </c>
      <c r="Y4262" s="15">
        <v>0</v>
      </c>
      <c r="Z4262" s="13">
        <v>0</v>
      </c>
      <c r="AA4262" s="15">
        <v>0</v>
      </c>
      <c r="AB4262" s="13">
        <v>0</v>
      </c>
      <c r="AC4262" s="15">
        <v>0</v>
      </c>
      <c r="AD4262" s="13">
        <v>0</v>
      </c>
      <c r="AE4262" s="15">
        <v>0</v>
      </c>
      <c r="AF4262" s="13">
        <v>0</v>
      </c>
      <c r="AG4262" s="15">
        <v>0</v>
      </c>
      <c r="AH4262" s="13">
        <v>0</v>
      </c>
      <c r="AI4262" s="15">
        <v>0</v>
      </c>
      <c r="AJ4262" s="11" t="s">
        <v>9</v>
      </c>
      <c r="AK4262" s="11" t="s">
        <v>13</v>
      </c>
      <c r="AL4262" s="22">
        <f t="shared" si="198"/>
        <v>2007</v>
      </c>
      <c r="AM4262" s="11" t="str">
        <f>VLOOKUP(O4262,Sheet2!$D$6:$E$14,2,FALSE)</f>
        <v>Spare parts</v>
      </c>
      <c r="AN4262" s="11" t="str">
        <f>VLOOKUP(F4262,Sheet2!$E$10:$F$13,2,FALSE)</f>
        <v>SPM</v>
      </c>
      <c r="AO4262" s="35" t="s">
        <v>14668</v>
      </c>
      <c r="AP4262">
        <f>MATCH(AN4262,Sheet2!$F$5:$F$18,0)</f>
        <v>6</v>
      </c>
      <c r="AQ4262">
        <f>MATCH(AO4262,Sheet2!$F$5:$K$5,0)</f>
        <v>6</v>
      </c>
      <c r="AR4262" s="33">
        <f>INDEX(Sheet2!$F$5:$K$18,OPaL!AP4262,OPaL!AQ4262)</f>
        <v>0.15</v>
      </c>
      <c r="AS4262" s="1">
        <f t="shared" si="200"/>
        <v>1469.1824999999999</v>
      </c>
    </row>
    <row r="4263" spans="1:45" x14ac:dyDescent="0.2">
      <c r="A4263" s="11" t="s">
        <v>8996</v>
      </c>
      <c r="B4263" s="11" t="s">
        <v>8997</v>
      </c>
      <c r="C4263" s="11" t="s">
        <v>13197</v>
      </c>
      <c r="D4263" s="21">
        <v>45162</v>
      </c>
      <c r="E4263" s="21" t="s">
        <v>9739</v>
      </c>
      <c r="F4263" s="21" t="s">
        <v>14659</v>
      </c>
      <c r="G4263" s="11" t="s">
        <v>2</v>
      </c>
      <c r="H4263" s="11" t="s">
        <v>16</v>
      </c>
      <c r="I4263" s="11" t="s">
        <v>4</v>
      </c>
      <c r="J4263" s="13">
        <v>4</v>
      </c>
      <c r="K4263" s="12">
        <v>1724.71</v>
      </c>
      <c r="L4263" s="12">
        <v>0</v>
      </c>
      <c r="M4263" s="12">
        <v>0</v>
      </c>
      <c r="N4263" s="12">
        <f t="shared" si="199"/>
        <v>1724.71</v>
      </c>
      <c r="O4263" s="11" t="s">
        <v>8227</v>
      </c>
      <c r="P4263" s="13">
        <v>0</v>
      </c>
      <c r="Q4263" s="11" t="s">
        <v>6</v>
      </c>
      <c r="R4263" s="13">
        <v>0</v>
      </c>
      <c r="S4263" s="13">
        <v>0</v>
      </c>
      <c r="T4263" s="11" t="s">
        <v>7</v>
      </c>
      <c r="U4263" s="11" t="s">
        <v>8</v>
      </c>
      <c r="V4263" s="15">
        <v>0</v>
      </c>
      <c r="W4263" s="13">
        <v>0</v>
      </c>
      <c r="X4263" s="15">
        <v>0</v>
      </c>
      <c r="Y4263" s="15">
        <v>0</v>
      </c>
      <c r="Z4263" s="13">
        <v>0</v>
      </c>
      <c r="AA4263" s="15">
        <v>0</v>
      </c>
      <c r="AB4263" s="13">
        <v>0</v>
      </c>
      <c r="AC4263" s="15">
        <v>0</v>
      </c>
      <c r="AD4263" s="13">
        <v>0</v>
      </c>
      <c r="AE4263" s="15">
        <v>0</v>
      </c>
      <c r="AF4263" s="13">
        <v>0</v>
      </c>
      <c r="AG4263" s="15">
        <v>0</v>
      </c>
      <c r="AH4263" s="13">
        <v>0</v>
      </c>
      <c r="AI4263" s="15">
        <v>0</v>
      </c>
      <c r="AJ4263" s="11" t="s">
        <v>17</v>
      </c>
      <c r="AK4263" s="11" t="s">
        <v>8228</v>
      </c>
      <c r="AL4263" s="22">
        <f t="shared" si="198"/>
        <v>130</v>
      </c>
      <c r="AM4263" s="11" t="str">
        <f>VLOOKUP(O4263,Sheet2!$D$6:$E$14,2,FALSE)</f>
        <v>Consumables</v>
      </c>
      <c r="AN4263" s="11" t="str">
        <f>VLOOKUP(F4263,Sheet2!$E$15:$F$18,2,FALSE)</f>
        <v>CM</v>
      </c>
      <c r="AO4263" s="35" t="s">
        <v>14665</v>
      </c>
      <c r="AP4263">
        <f>MATCH(AN4263,Sheet2!$F$5:$F$18,0)</f>
        <v>13</v>
      </c>
      <c r="AQ4263">
        <f>MATCH(AO4263,Sheet2!$F$5:$K$5,0)</f>
        <v>3</v>
      </c>
      <c r="AR4263" s="33">
        <f>INDEX(Sheet2!$F$5:$K$18,OPaL!AP4263,OPaL!AQ4263)</f>
        <v>0</v>
      </c>
      <c r="AS4263" s="1">
        <f t="shared" si="200"/>
        <v>1724.71</v>
      </c>
    </row>
    <row r="4264" spans="1:45" x14ac:dyDescent="0.2">
      <c r="A4264" s="11" t="s">
        <v>3581</v>
      </c>
      <c r="B4264" s="11" t="s">
        <v>3582</v>
      </c>
      <c r="C4264" s="11" t="s">
        <v>13461</v>
      </c>
      <c r="D4264" s="21">
        <v>44463</v>
      </c>
      <c r="E4264" s="21" t="s">
        <v>9697</v>
      </c>
      <c r="F4264" s="21" t="s">
        <v>14659</v>
      </c>
      <c r="G4264" s="11" t="s">
        <v>2</v>
      </c>
      <c r="H4264" s="11" t="s">
        <v>3</v>
      </c>
      <c r="I4264" s="11" t="s">
        <v>4</v>
      </c>
      <c r="J4264" s="12">
        <v>3</v>
      </c>
      <c r="K4264" s="12">
        <v>1717.63</v>
      </c>
      <c r="L4264" s="12">
        <v>0</v>
      </c>
      <c r="M4264" s="12">
        <v>0</v>
      </c>
      <c r="N4264" s="12">
        <f t="shared" si="199"/>
        <v>1717.63</v>
      </c>
      <c r="O4264" s="11" t="s">
        <v>5</v>
      </c>
      <c r="P4264" s="13">
        <v>0</v>
      </c>
      <c r="Q4264" s="11" t="s">
        <v>6</v>
      </c>
      <c r="R4264" s="13">
        <v>0</v>
      </c>
      <c r="S4264" s="13">
        <v>0</v>
      </c>
      <c r="T4264" s="11" t="s">
        <v>7</v>
      </c>
      <c r="U4264" s="11" t="s">
        <v>8</v>
      </c>
      <c r="V4264" s="15">
        <v>0</v>
      </c>
      <c r="W4264" s="13">
        <v>0</v>
      </c>
      <c r="X4264" s="15">
        <v>0</v>
      </c>
      <c r="Y4264" s="15">
        <v>0</v>
      </c>
      <c r="Z4264" s="13">
        <v>0</v>
      </c>
      <c r="AA4264" s="15">
        <v>0</v>
      </c>
      <c r="AB4264" s="13">
        <v>0</v>
      </c>
      <c r="AC4264" s="15">
        <v>0</v>
      </c>
      <c r="AD4264" s="13">
        <v>0</v>
      </c>
      <c r="AE4264" s="15">
        <v>0</v>
      </c>
      <c r="AF4264" s="13">
        <v>0</v>
      </c>
      <c r="AG4264" s="15">
        <v>0</v>
      </c>
      <c r="AH4264" s="13">
        <v>0</v>
      </c>
      <c r="AI4264" s="15">
        <v>0</v>
      </c>
      <c r="AJ4264" s="11" t="s">
        <v>9</v>
      </c>
      <c r="AK4264" s="11" t="s">
        <v>1398</v>
      </c>
      <c r="AL4264" s="22">
        <f t="shared" si="198"/>
        <v>829</v>
      </c>
      <c r="AM4264" s="11" t="str">
        <f>VLOOKUP(O4264,Sheet2!$D$6:$E$14,2,FALSE)</f>
        <v>Spare parts</v>
      </c>
      <c r="AN4264" s="11" t="str">
        <f>VLOOKUP(F4264,Sheet2!$E$10:$F$13,2,FALSE)</f>
        <v>SPM</v>
      </c>
      <c r="AO4264" s="35" t="s">
        <v>14668</v>
      </c>
      <c r="AP4264">
        <f>MATCH(AN4264,Sheet2!$F$5:$F$18,0)</f>
        <v>6</v>
      </c>
      <c r="AQ4264">
        <f>MATCH(AO4264,Sheet2!$F$5:$K$5,0)</f>
        <v>6</v>
      </c>
      <c r="AR4264" s="33">
        <f>INDEX(Sheet2!$F$5:$K$18,OPaL!AP4264,OPaL!AQ4264)</f>
        <v>0.15</v>
      </c>
      <c r="AS4264" s="1">
        <f t="shared" si="200"/>
        <v>1459.9855</v>
      </c>
    </row>
    <row r="4265" spans="1:45" x14ac:dyDescent="0.2">
      <c r="A4265" s="11" t="s">
        <v>3429</v>
      </c>
      <c r="B4265" s="11" t="s">
        <v>3430</v>
      </c>
      <c r="C4265" s="11" t="s">
        <v>13751</v>
      </c>
      <c r="D4265" s="21">
        <v>43032</v>
      </c>
      <c r="E4265" s="21" t="s">
        <v>9697</v>
      </c>
      <c r="F4265" s="21" t="s">
        <v>14659</v>
      </c>
      <c r="G4265" s="11" t="s">
        <v>2</v>
      </c>
      <c r="H4265" s="11" t="s">
        <v>16</v>
      </c>
      <c r="I4265" s="11" t="s">
        <v>4</v>
      </c>
      <c r="J4265" s="13">
        <v>1</v>
      </c>
      <c r="K4265" s="12">
        <v>1716.78</v>
      </c>
      <c r="L4265" s="12">
        <v>0</v>
      </c>
      <c r="M4265" s="12">
        <v>0</v>
      </c>
      <c r="N4265" s="12">
        <f t="shared" si="199"/>
        <v>1716.78</v>
      </c>
      <c r="O4265" s="11" t="s">
        <v>5</v>
      </c>
      <c r="P4265" s="13">
        <v>0</v>
      </c>
      <c r="Q4265" s="11" t="s">
        <v>6</v>
      </c>
      <c r="R4265" s="13">
        <v>0</v>
      </c>
      <c r="S4265" s="13">
        <v>0</v>
      </c>
      <c r="T4265" s="11" t="s">
        <v>7</v>
      </c>
      <c r="U4265" s="11" t="s">
        <v>8</v>
      </c>
      <c r="V4265" s="15">
        <v>0</v>
      </c>
      <c r="W4265" s="13">
        <v>0</v>
      </c>
      <c r="X4265" s="15">
        <v>0</v>
      </c>
      <c r="Y4265" s="15">
        <v>0</v>
      </c>
      <c r="Z4265" s="13">
        <v>0</v>
      </c>
      <c r="AA4265" s="15">
        <v>0</v>
      </c>
      <c r="AB4265" s="13">
        <v>0</v>
      </c>
      <c r="AC4265" s="15">
        <v>0</v>
      </c>
      <c r="AD4265" s="13">
        <v>0</v>
      </c>
      <c r="AE4265" s="15">
        <v>0</v>
      </c>
      <c r="AF4265" s="13">
        <v>0</v>
      </c>
      <c r="AG4265" s="15">
        <v>0</v>
      </c>
      <c r="AH4265" s="13">
        <v>0</v>
      </c>
      <c r="AI4265" s="15">
        <v>0</v>
      </c>
      <c r="AJ4265" s="11" t="s">
        <v>17</v>
      </c>
      <c r="AK4265" s="11" t="s">
        <v>1398</v>
      </c>
      <c r="AL4265" s="22">
        <f t="shared" si="198"/>
        <v>2260</v>
      </c>
      <c r="AM4265" s="11" t="str">
        <f>VLOOKUP(O4265,Sheet2!$D$6:$E$14,2,FALSE)</f>
        <v>Spare parts</v>
      </c>
      <c r="AN4265" s="11" t="str">
        <f>VLOOKUP(F4265,Sheet2!$E$10:$F$13,2,FALSE)</f>
        <v>SPM</v>
      </c>
      <c r="AO4265" s="35" t="s">
        <v>14668</v>
      </c>
      <c r="AP4265">
        <f>MATCH(AN4265,Sheet2!$F$5:$F$18,0)</f>
        <v>6</v>
      </c>
      <c r="AQ4265">
        <f>MATCH(AO4265,Sheet2!$F$5:$K$5,0)</f>
        <v>6</v>
      </c>
      <c r="AR4265" s="33">
        <f>INDEX(Sheet2!$F$5:$K$18,OPaL!AP4265,OPaL!AQ4265)</f>
        <v>0.15</v>
      </c>
      <c r="AS4265" s="1">
        <f t="shared" si="200"/>
        <v>1459.2629999999999</v>
      </c>
    </row>
    <row r="4266" spans="1:45" x14ac:dyDescent="0.2">
      <c r="A4266" s="11" t="s">
        <v>4235</v>
      </c>
      <c r="B4266" s="11" t="s">
        <v>4236</v>
      </c>
      <c r="C4266" s="11" t="s">
        <v>13752</v>
      </c>
      <c r="D4266" s="21">
        <v>42975</v>
      </c>
      <c r="E4266" s="21" t="s">
        <v>9697</v>
      </c>
      <c r="F4266" s="21" t="s">
        <v>14659</v>
      </c>
      <c r="G4266" s="11" t="s">
        <v>2</v>
      </c>
      <c r="H4266" s="11" t="s">
        <v>16</v>
      </c>
      <c r="I4266" s="11" t="s">
        <v>4</v>
      </c>
      <c r="J4266" s="13">
        <v>2</v>
      </c>
      <c r="K4266" s="12">
        <v>1712</v>
      </c>
      <c r="L4266" s="12">
        <v>0</v>
      </c>
      <c r="M4266" s="12">
        <v>0</v>
      </c>
      <c r="N4266" s="12">
        <f t="shared" si="199"/>
        <v>1712</v>
      </c>
      <c r="O4266" s="11" t="s">
        <v>5</v>
      </c>
      <c r="P4266" s="13">
        <v>0</v>
      </c>
      <c r="Q4266" s="11" t="s">
        <v>6</v>
      </c>
      <c r="R4266" s="13">
        <v>0</v>
      </c>
      <c r="S4266" s="13">
        <v>0</v>
      </c>
      <c r="T4266" s="11" t="s">
        <v>7</v>
      </c>
      <c r="U4266" s="11" t="s">
        <v>8</v>
      </c>
      <c r="V4266" s="15">
        <v>0</v>
      </c>
      <c r="W4266" s="13">
        <v>0</v>
      </c>
      <c r="X4266" s="15">
        <v>0</v>
      </c>
      <c r="Y4266" s="15">
        <v>0</v>
      </c>
      <c r="Z4266" s="13">
        <v>0</v>
      </c>
      <c r="AA4266" s="15">
        <v>0</v>
      </c>
      <c r="AB4266" s="13">
        <v>0</v>
      </c>
      <c r="AC4266" s="15">
        <v>0</v>
      </c>
      <c r="AD4266" s="13">
        <v>0</v>
      </c>
      <c r="AE4266" s="15">
        <v>0</v>
      </c>
      <c r="AF4266" s="13">
        <v>0</v>
      </c>
      <c r="AG4266" s="15">
        <v>0</v>
      </c>
      <c r="AH4266" s="13">
        <v>0</v>
      </c>
      <c r="AI4266" s="15">
        <v>0</v>
      </c>
      <c r="AJ4266" s="11" t="s">
        <v>17</v>
      </c>
      <c r="AK4266" s="11" t="s">
        <v>1398</v>
      </c>
      <c r="AL4266" s="22">
        <f t="shared" si="198"/>
        <v>2317</v>
      </c>
      <c r="AM4266" s="11" t="str">
        <f>VLOOKUP(O4266,Sheet2!$D$6:$E$14,2,FALSE)</f>
        <v>Spare parts</v>
      </c>
      <c r="AN4266" s="11" t="str">
        <f>VLOOKUP(F4266,Sheet2!$E$10:$F$13,2,FALSE)</f>
        <v>SPM</v>
      </c>
      <c r="AO4266" s="35" t="s">
        <v>14668</v>
      </c>
      <c r="AP4266">
        <f>MATCH(AN4266,Sheet2!$F$5:$F$18,0)</f>
        <v>6</v>
      </c>
      <c r="AQ4266">
        <f>MATCH(AO4266,Sheet2!$F$5:$K$5,0)</f>
        <v>6</v>
      </c>
      <c r="AR4266" s="33">
        <f>INDEX(Sheet2!$F$5:$K$18,OPaL!AP4266,OPaL!AQ4266)</f>
        <v>0.15</v>
      </c>
      <c r="AS4266" s="1">
        <f t="shared" si="200"/>
        <v>1455.2</v>
      </c>
    </row>
    <row r="4267" spans="1:45" x14ac:dyDescent="0.2">
      <c r="A4267" s="11" t="s">
        <v>4811</v>
      </c>
      <c r="B4267" s="11" t="s">
        <v>4812</v>
      </c>
      <c r="C4267" s="11" t="s">
        <v>13753</v>
      </c>
      <c r="D4267" s="21">
        <v>44716</v>
      </c>
      <c r="E4267" s="21" t="s">
        <v>9697</v>
      </c>
      <c r="F4267" s="21" t="s">
        <v>14659</v>
      </c>
      <c r="G4267" s="11" t="s">
        <v>2</v>
      </c>
      <c r="H4267" s="11" t="s">
        <v>16</v>
      </c>
      <c r="I4267" s="11" t="s">
        <v>4</v>
      </c>
      <c r="J4267" s="13">
        <v>2</v>
      </c>
      <c r="K4267" s="12">
        <v>1712</v>
      </c>
      <c r="L4267" s="12">
        <v>0</v>
      </c>
      <c r="M4267" s="12">
        <v>0</v>
      </c>
      <c r="N4267" s="12">
        <f t="shared" si="199"/>
        <v>1712</v>
      </c>
      <c r="O4267" s="11" t="s">
        <v>5</v>
      </c>
      <c r="P4267" s="13">
        <v>0</v>
      </c>
      <c r="Q4267" s="11" t="s">
        <v>6</v>
      </c>
      <c r="R4267" s="13">
        <v>0</v>
      </c>
      <c r="S4267" s="13">
        <v>0</v>
      </c>
      <c r="T4267" s="11" t="s">
        <v>7</v>
      </c>
      <c r="U4267" s="11" t="s">
        <v>8</v>
      </c>
      <c r="V4267" s="15">
        <v>0</v>
      </c>
      <c r="W4267" s="13">
        <v>0</v>
      </c>
      <c r="X4267" s="15">
        <v>0</v>
      </c>
      <c r="Y4267" s="15">
        <v>0</v>
      </c>
      <c r="Z4267" s="13">
        <v>0</v>
      </c>
      <c r="AA4267" s="15">
        <v>0</v>
      </c>
      <c r="AB4267" s="13">
        <v>0</v>
      </c>
      <c r="AC4267" s="15">
        <v>0</v>
      </c>
      <c r="AD4267" s="13">
        <v>0</v>
      </c>
      <c r="AE4267" s="15">
        <v>0</v>
      </c>
      <c r="AF4267" s="13">
        <v>0</v>
      </c>
      <c r="AG4267" s="15">
        <v>0</v>
      </c>
      <c r="AH4267" s="13">
        <v>0</v>
      </c>
      <c r="AI4267" s="15">
        <v>0</v>
      </c>
      <c r="AJ4267" s="11" t="s">
        <v>17</v>
      </c>
      <c r="AK4267" s="11" t="s">
        <v>1398</v>
      </c>
      <c r="AL4267" s="22">
        <f t="shared" si="198"/>
        <v>576</v>
      </c>
      <c r="AM4267" s="11" t="str">
        <f>VLOOKUP(O4267,Sheet2!$D$6:$E$14,2,FALSE)</f>
        <v>Spare parts</v>
      </c>
      <c r="AN4267" s="11" t="str">
        <f>VLOOKUP(F4267,Sheet2!$E$10:$F$13,2,FALSE)</f>
        <v>SPM</v>
      </c>
      <c r="AO4267" s="35" t="s">
        <v>14668</v>
      </c>
      <c r="AP4267">
        <f>MATCH(AN4267,Sheet2!$F$5:$F$18,0)</f>
        <v>6</v>
      </c>
      <c r="AQ4267">
        <f>MATCH(AO4267,Sheet2!$F$5:$K$5,0)</f>
        <v>6</v>
      </c>
      <c r="AR4267" s="33">
        <f>INDEX(Sheet2!$F$5:$K$18,OPaL!AP4267,OPaL!AQ4267)</f>
        <v>0.15</v>
      </c>
      <c r="AS4267" s="1">
        <f t="shared" si="200"/>
        <v>1455.2</v>
      </c>
    </row>
    <row r="4268" spans="1:45" x14ac:dyDescent="0.2">
      <c r="A4268" s="11" t="s">
        <v>869</v>
      </c>
      <c r="B4268" s="11" t="s">
        <v>870</v>
      </c>
      <c r="C4268" s="11" t="s">
        <v>13754</v>
      </c>
      <c r="D4268" s="21">
        <v>45045</v>
      </c>
      <c r="E4268" s="21" t="s">
        <v>9697</v>
      </c>
      <c r="F4268" s="21" t="s">
        <v>14659</v>
      </c>
      <c r="G4268" s="11" t="s">
        <v>2</v>
      </c>
      <c r="H4268" s="11" t="s">
        <v>16</v>
      </c>
      <c r="I4268" s="11" t="s">
        <v>4</v>
      </c>
      <c r="J4268" s="13">
        <v>1</v>
      </c>
      <c r="K4268" s="12">
        <v>1711</v>
      </c>
      <c r="L4268" s="12">
        <v>0</v>
      </c>
      <c r="M4268" s="12">
        <v>0</v>
      </c>
      <c r="N4268" s="12">
        <f t="shared" si="199"/>
        <v>1711</v>
      </c>
      <c r="O4268" s="11" t="s">
        <v>5</v>
      </c>
      <c r="P4268" s="13">
        <v>0</v>
      </c>
      <c r="Q4268" s="11" t="s">
        <v>6</v>
      </c>
      <c r="R4268" s="13">
        <v>0</v>
      </c>
      <c r="S4268" s="13">
        <v>0</v>
      </c>
      <c r="T4268" s="11" t="s">
        <v>7</v>
      </c>
      <c r="U4268" s="11" t="s">
        <v>8</v>
      </c>
      <c r="V4268" s="15">
        <v>0</v>
      </c>
      <c r="W4268" s="13">
        <v>0</v>
      </c>
      <c r="X4268" s="15">
        <v>0</v>
      </c>
      <c r="Y4268" s="15">
        <v>0</v>
      </c>
      <c r="Z4268" s="13">
        <v>0</v>
      </c>
      <c r="AA4268" s="15">
        <v>0</v>
      </c>
      <c r="AB4268" s="13">
        <v>0</v>
      </c>
      <c r="AC4268" s="15">
        <v>0</v>
      </c>
      <c r="AD4268" s="13">
        <v>0</v>
      </c>
      <c r="AE4268" s="15">
        <v>0</v>
      </c>
      <c r="AF4268" s="13">
        <v>0</v>
      </c>
      <c r="AG4268" s="15">
        <v>0</v>
      </c>
      <c r="AH4268" s="13">
        <v>0</v>
      </c>
      <c r="AI4268" s="15">
        <v>0</v>
      </c>
      <c r="AJ4268" s="11" t="s">
        <v>17</v>
      </c>
      <c r="AK4268" s="11" t="s">
        <v>13</v>
      </c>
      <c r="AL4268" s="22">
        <f t="shared" si="198"/>
        <v>247</v>
      </c>
      <c r="AM4268" s="11" t="str">
        <f>VLOOKUP(O4268,Sheet2!$D$6:$E$14,2,FALSE)</f>
        <v>Spare parts</v>
      </c>
      <c r="AN4268" s="11" t="str">
        <f>VLOOKUP(F4268,Sheet2!$E$10:$F$13,2,FALSE)</f>
        <v>SPM</v>
      </c>
      <c r="AO4268" s="35" t="s">
        <v>14666</v>
      </c>
      <c r="AP4268">
        <f>MATCH(AN4268,Sheet2!$F$5:$F$18,0)</f>
        <v>6</v>
      </c>
      <c r="AQ4268">
        <f>MATCH(AO4268,Sheet2!$F$5:$K$5,0)</f>
        <v>4</v>
      </c>
      <c r="AR4268" s="33">
        <f>INDEX(Sheet2!$F$5:$K$18,OPaL!AP4268,OPaL!AQ4268)</f>
        <v>0.05</v>
      </c>
      <c r="AS4268" s="1">
        <f t="shared" si="200"/>
        <v>1625.4499999999998</v>
      </c>
    </row>
    <row r="4269" spans="1:45" x14ac:dyDescent="0.2">
      <c r="A4269" s="11" t="s">
        <v>100</v>
      </c>
      <c r="B4269" s="11" t="s">
        <v>101</v>
      </c>
      <c r="C4269" s="11" t="s">
        <v>13755</v>
      </c>
      <c r="D4269" s="21">
        <v>43061</v>
      </c>
      <c r="E4269" s="21" t="s">
        <v>9697</v>
      </c>
      <c r="F4269" s="21" t="s">
        <v>14659</v>
      </c>
      <c r="G4269" s="11" t="s">
        <v>2</v>
      </c>
      <c r="H4269" s="11" t="s">
        <v>16</v>
      </c>
      <c r="I4269" s="11" t="s">
        <v>4</v>
      </c>
      <c r="J4269" s="12">
        <v>2</v>
      </c>
      <c r="K4269" s="12">
        <v>1707.02</v>
      </c>
      <c r="L4269" s="12">
        <v>0</v>
      </c>
      <c r="M4269" s="12">
        <v>0</v>
      </c>
      <c r="N4269" s="12">
        <f t="shared" si="199"/>
        <v>1707.02</v>
      </c>
      <c r="O4269" s="11" t="s">
        <v>5</v>
      </c>
      <c r="P4269" s="13">
        <v>0</v>
      </c>
      <c r="Q4269" s="11" t="s">
        <v>6</v>
      </c>
      <c r="R4269" s="13">
        <v>0</v>
      </c>
      <c r="S4269" s="13">
        <v>0</v>
      </c>
      <c r="T4269" s="11" t="s">
        <v>7</v>
      </c>
      <c r="U4269" s="11" t="s">
        <v>8</v>
      </c>
      <c r="V4269" s="15">
        <v>0</v>
      </c>
      <c r="W4269" s="13">
        <v>0</v>
      </c>
      <c r="X4269" s="15">
        <v>0</v>
      </c>
      <c r="Y4269" s="15">
        <v>0</v>
      </c>
      <c r="Z4269" s="13">
        <v>0</v>
      </c>
      <c r="AA4269" s="15">
        <v>0</v>
      </c>
      <c r="AB4269" s="13">
        <v>0</v>
      </c>
      <c r="AC4269" s="15">
        <v>0</v>
      </c>
      <c r="AD4269" s="13">
        <v>0</v>
      </c>
      <c r="AE4269" s="15">
        <v>0</v>
      </c>
      <c r="AF4269" s="13">
        <v>0</v>
      </c>
      <c r="AG4269" s="15">
        <v>0</v>
      </c>
      <c r="AH4269" s="13">
        <v>0</v>
      </c>
      <c r="AI4269" s="15">
        <v>0</v>
      </c>
      <c r="AJ4269" s="11" t="s">
        <v>17</v>
      </c>
      <c r="AK4269" s="11" t="s">
        <v>13</v>
      </c>
      <c r="AL4269" s="22">
        <f t="shared" si="198"/>
        <v>2231</v>
      </c>
      <c r="AM4269" s="11" t="str">
        <f>VLOOKUP(O4269,Sheet2!$D$6:$E$14,2,FALSE)</f>
        <v>Spare parts</v>
      </c>
      <c r="AN4269" s="11" t="str">
        <f>VLOOKUP(F4269,Sheet2!$E$10:$F$13,2,FALSE)</f>
        <v>SPM</v>
      </c>
      <c r="AO4269" s="35" t="s">
        <v>14668</v>
      </c>
      <c r="AP4269">
        <f>MATCH(AN4269,Sheet2!$F$5:$F$18,0)</f>
        <v>6</v>
      </c>
      <c r="AQ4269">
        <f>MATCH(AO4269,Sheet2!$F$5:$K$5,0)</f>
        <v>6</v>
      </c>
      <c r="AR4269" s="33">
        <f>INDEX(Sheet2!$F$5:$K$18,OPaL!AP4269,OPaL!AQ4269)</f>
        <v>0.15</v>
      </c>
      <c r="AS4269" s="1">
        <f t="shared" si="200"/>
        <v>1450.9669999999999</v>
      </c>
    </row>
    <row r="4270" spans="1:45" x14ac:dyDescent="0.2">
      <c r="A4270" s="11" t="s">
        <v>721</v>
      </c>
      <c r="B4270" s="11" t="s">
        <v>722</v>
      </c>
      <c r="C4270" s="11" t="s">
        <v>13756</v>
      </c>
      <c r="D4270" s="21">
        <v>45045</v>
      </c>
      <c r="E4270" s="21" t="s">
        <v>9697</v>
      </c>
      <c r="F4270" s="21" t="s">
        <v>14659</v>
      </c>
      <c r="G4270" s="11" t="s">
        <v>2</v>
      </c>
      <c r="H4270" s="11" t="s">
        <v>16</v>
      </c>
      <c r="I4270" s="11" t="s">
        <v>4</v>
      </c>
      <c r="J4270" s="12">
        <v>1</v>
      </c>
      <c r="K4270" s="12">
        <v>1695</v>
      </c>
      <c r="L4270" s="12">
        <v>0</v>
      </c>
      <c r="M4270" s="12">
        <v>0</v>
      </c>
      <c r="N4270" s="12">
        <f t="shared" si="199"/>
        <v>1695</v>
      </c>
      <c r="O4270" s="11" t="s">
        <v>5</v>
      </c>
      <c r="P4270" s="13">
        <v>0</v>
      </c>
      <c r="Q4270" s="11" t="s">
        <v>6</v>
      </c>
      <c r="R4270" s="13">
        <v>0</v>
      </c>
      <c r="S4270" s="13">
        <v>0</v>
      </c>
      <c r="T4270" s="11" t="s">
        <v>7</v>
      </c>
      <c r="U4270" s="11" t="s">
        <v>8</v>
      </c>
      <c r="V4270" s="15">
        <v>0</v>
      </c>
      <c r="W4270" s="13">
        <v>0</v>
      </c>
      <c r="X4270" s="15">
        <v>0</v>
      </c>
      <c r="Y4270" s="15">
        <v>0</v>
      </c>
      <c r="Z4270" s="13">
        <v>0</v>
      </c>
      <c r="AA4270" s="15">
        <v>0</v>
      </c>
      <c r="AB4270" s="13">
        <v>0</v>
      </c>
      <c r="AC4270" s="15">
        <v>0</v>
      </c>
      <c r="AD4270" s="13">
        <v>0</v>
      </c>
      <c r="AE4270" s="15">
        <v>0</v>
      </c>
      <c r="AF4270" s="13">
        <v>0</v>
      </c>
      <c r="AG4270" s="15">
        <v>0</v>
      </c>
      <c r="AH4270" s="13">
        <v>0</v>
      </c>
      <c r="AI4270" s="15">
        <v>0</v>
      </c>
      <c r="AJ4270" s="11" t="s">
        <v>17</v>
      </c>
      <c r="AK4270" s="11" t="s">
        <v>13</v>
      </c>
      <c r="AL4270" s="22">
        <f t="shared" si="198"/>
        <v>247</v>
      </c>
      <c r="AM4270" s="11" t="str">
        <f>VLOOKUP(O4270,Sheet2!$D$6:$E$14,2,FALSE)</f>
        <v>Spare parts</v>
      </c>
      <c r="AN4270" s="11" t="str">
        <f>VLOOKUP(F4270,Sheet2!$E$10:$F$13,2,FALSE)</f>
        <v>SPM</v>
      </c>
      <c r="AO4270" s="35" t="s">
        <v>14666</v>
      </c>
      <c r="AP4270">
        <f>MATCH(AN4270,Sheet2!$F$5:$F$18,0)</f>
        <v>6</v>
      </c>
      <c r="AQ4270">
        <f>MATCH(AO4270,Sheet2!$F$5:$K$5,0)</f>
        <v>4</v>
      </c>
      <c r="AR4270" s="33">
        <f>INDEX(Sheet2!$F$5:$K$18,OPaL!AP4270,OPaL!AQ4270)</f>
        <v>0.05</v>
      </c>
      <c r="AS4270" s="1">
        <f t="shared" si="200"/>
        <v>1610.25</v>
      </c>
    </row>
    <row r="4271" spans="1:45" x14ac:dyDescent="0.2">
      <c r="A4271" s="11" t="s">
        <v>2348</v>
      </c>
      <c r="B4271" s="11" t="s">
        <v>2349</v>
      </c>
      <c r="C4271" s="11" t="s">
        <v>13757</v>
      </c>
      <c r="D4271" s="21">
        <v>44812</v>
      </c>
      <c r="E4271" s="21" t="s">
        <v>9826</v>
      </c>
      <c r="F4271" s="21" t="s">
        <v>14659</v>
      </c>
      <c r="G4271" s="11" t="s">
        <v>2</v>
      </c>
      <c r="H4271" s="11" t="s">
        <v>350</v>
      </c>
      <c r="I4271" s="11" t="s">
        <v>2347</v>
      </c>
      <c r="J4271" s="12">
        <v>1</v>
      </c>
      <c r="K4271" s="12">
        <v>1693.33</v>
      </c>
      <c r="L4271" s="12">
        <v>0</v>
      </c>
      <c r="M4271" s="12">
        <v>0</v>
      </c>
      <c r="N4271" s="12">
        <f t="shared" si="199"/>
        <v>1693.33</v>
      </c>
      <c r="O4271" s="11" t="s">
        <v>5</v>
      </c>
      <c r="P4271" s="13">
        <v>0</v>
      </c>
      <c r="Q4271" s="11" t="s">
        <v>6</v>
      </c>
      <c r="R4271" s="14">
        <v>0</v>
      </c>
      <c r="S4271" s="14">
        <v>0</v>
      </c>
      <c r="T4271" s="11" t="s">
        <v>7</v>
      </c>
      <c r="U4271" s="11" t="s">
        <v>8</v>
      </c>
      <c r="V4271" s="15">
        <v>0</v>
      </c>
      <c r="W4271" s="14">
        <v>0</v>
      </c>
      <c r="X4271" s="15">
        <v>0</v>
      </c>
      <c r="Y4271" s="15">
        <v>0</v>
      </c>
      <c r="Z4271" s="14">
        <v>0</v>
      </c>
      <c r="AA4271" s="15">
        <v>0</v>
      </c>
      <c r="AB4271" s="14">
        <v>0</v>
      </c>
      <c r="AC4271" s="15">
        <v>0</v>
      </c>
      <c r="AD4271" s="14">
        <v>0</v>
      </c>
      <c r="AE4271" s="15">
        <v>0</v>
      </c>
      <c r="AF4271" s="14">
        <v>0</v>
      </c>
      <c r="AG4271" s="15">
        <v>0</v>
      </c>
      <c r="AH4271" s="14">
        <v>0</v>
      </c>
      <c r="AI4271" s="15">
        <v>0</v>
      </c>
      <c r="AJ4271" s="11" t="s">
        <v>352</v>
      </c>
      <c r="AK4271" s="11" t="s">
        <v>13</v>
      </c>
      <c r="AL4271" s="22">
        <f t="shared" si="198"/>
        <v>480</v>
      </c>
      <c r="AM4271" s="11" t="str">
        <f>VLOOKUP(O4271,Sheet2!$D$6:$E$14,2,FALSE)</f>
        <v>Spare parts</v>
      </c>
      <c r="AN4271" s="11" t="str">
        <f>VLOOKUP(F4271,Sheet2!$E$10:$F$13,2,FALSE)</f>
        <v>SPM</v>
      </c>
      <c r="AO4271" s="35" t="s">
        <v>14668</v>
      </c>
      <c r="AP4271">
        <f>MATCH(AN4271,Sheet2!$F$5:$F$18,0)</f>
        <v>6</v>
      </c>
      <c r="AQ4271">
        <f>MATCH(AO4271,Sheet2!$F$5:$K$5,0)</f>
        <v>6</v>
      </c>
      <c r="AR4271" s="33">
        <f>INDEX(Sheet2!$F$5:$K$18,OPaL!AP4271,OPaL!AQ4271)</f>
        <v>0.15</v>
      </c>
      <c r="AS4271" s="1">
        <f t="shared" si="200"/>
        <v>1439.3304999999998</v>
      </c>
    </row>
    <row r="4272" spans="1:45" x14ac:dyDescent="0.2">
      <c r="A4272" s="11" t="s">
        <v>1845</v>
      </c>
      <c r="B4272" s="11" t="s">
        <v>1846</v>
      </c>
      <c r="C4272" s="11" t="s">
        <v>13758</v>
      </c>
      <c r="D4272" s="21">
        <v>42943</v>
      </c>
      <c r="E4272" s="21" t="s">
        <v>9697</v>
      </c>
      <c r="F4272" s="21" t="s">
        <v>14659</v>
      </c>
      <c r="G4272" s="11" t="s">
        <v>2</v>
      </c>
      <c r="H4272" s="11" t="s">
        <v>16</v>
      </c>
      <c r="I4272" s="11" t="s">
        <v>4</v>
      </c>
      <c r="J4272" s="13">
        <v>2</v>
      </c>
      <c r="K4272" s="12">
        <v>1689.29</v>
      </c>
      <c r="L4272" s="12">
        <v>0</v>
      </c>
      <c r="M4272" s="12">
        <v>0</v>
      </c>
      <c r="N4272" s="12">
        <f t="shared" si="199"/>
        <v>1689.29</v>
      </c>
      <c r="O4272" s="11" t="s">
        <v>5</v>
      </c>
      <c r="P4272" s="13">
        <v>0</v>
      </c>
      <c r="Q4272" s="11" t="s">
        <v>6</v>
      </c>
      <c r="R4272" s="13">
        <v>0</v>
      </c>
      <c r="S4272" s="13">
        <v>0</v>
      </c>
      <c r="T4272" s="11" t="s">
        <v>7</v>
      </c>
      <c r="U4272" s="11" t="s">
        <v>8</v>
      </c>
      <c r="V4272" s="15">
        <v>0</v>
      </c>
      <c r="W4272" s="13">
        <v>0</v>
      </c>
      <c r="X4272" s="15">
        <v>0</v>
      </c>
      <c r="Y4272" s="15">
        <v>0</v>
      </c>
      <c r="Z4272" s="13">
        <v>0</v>
      </c>
      <c r="AA4272" s="15">
        <v>0</v>
      </c>
      <c r="AB4272" s="13">
        <v>0</v>
      </c>
      <c r="AC4272" s="15">
        <v>0</v>
      </c>
      <c r="AD4272" s="13">
        <v>0</v>
      </c>
      <c r="AE4272" s="15">
        <v>0</v>
      </c>
      <c r="AF4272" s="13">
        <v>0</v>
      </c>
      <c r="AG4272" s="15">
        <v>0</v>
      </c>
      <c r="AH4272" s="13">
        <v>0</v>
      </c>
      <c r="AI4272" s="15">
        <v>0</v>
      </c>
      <c r="AJ4272" s="11" t="s">
        <v>17</v>
      </c>
      <c r="AK4272" s="11" t="s">
        <v>13</v>
      </c>
      <c r="AL4272" s="22">
        <f t="shared" si="198"/>
        <v>2349</v>
      </c>
      <c r="AM4272" s="11" t="str">
        <f>VLOOKUP(O4272,Sheet2!$D$6:$E$14,2,FALSE)</f>
        <v>Spare parts</v>
      </c>
      <c r="AN4272" s="11" t="str">
        <f>VLOOKUP(F4272,Sheet2!$E$10:$F$13,2,FALSE)</f>
        <v>SPM</v>
      </c>
      <c r="AO4272" s="35" t="s">
        <v>14668</v>
      </c>
      <c r="AP4272">
        <f>MATCH(AN4272,Sheet2!$F$5:$F$18,0)</f>
        <v>6</v>
      </c>
      <c r="AQ4272">
        <f>MATCH(AO4272,Sheet2!$F$5:$K$5,0)</f>
        <v>6</v>
      </c>
      <c r="AR4272" s="33">
        <f>INDEX(Sheet2!$F$5:$K$18,OPaL!AP4272,OPaL!AQ4272)</f>
        <v>0.15</v>
      </c>
      <c r="AS4272" s="1">
        <f t="shared" si="200"/>
        <v>1435.8964999999998</v>
      </c>
    </row>
    <row r="4273" spans="1:45" x14ac:dyDescent="0.2">
      <c r="A4273" s="11" t="s">
        <v>14</v>
      </c>
      <c r="B4273" s="11" t="s">
        <v>15</v>
      </c>
      <c r="C4273" s="11" t="s">
        <v>13759</v>
      </c>
      <c r="D4273" s="21">
        <v>43061</v>
      </c>
      <c r="E4273" s="21" t="s">
        <v>9697</v>
      </c>
      <c r="F4273" s="21" t="s">
        <v>14659</v>
      </c>
      <c r="G4273" s="11" t="s">
        <v>2</v>
      </c>
      <c r="H4273" s="11" t="s">
        <v>16</v>
      </c>
      <c r="I4273" s="11" t="s">
        <v>4</v>
      </c>
      <c r="J4273" s="12">
        <v>2</v>
      </c>
      <c r="K4273" s="12">
        <v>1687.62</v>
      </c>
      <c r="L4273" s="12">
        <v>0</v>
      </c>
      <c r="M4273" s="12">
        <v>0</v>
      </c>
      <c r="N4273" s="12">
        <f t="shared" si="199"/>
        <v>1687.62</v>
      </c>
      <c r="O4273" s="11" t="s">
        <v>5</v>
      </c>
      <c r="P4273" s="13">
        <v>0</v>
      </c>
      <c r="Q4273" s="11" t="s">
        <v>6</v>
      </c>
      <c r="R4273" s="13">
        <v>0</v>
      </c>
      <c r="S4273" s="13">
        <v>0</v>
      </c>
      <c r="T4273" s="11" t="s">
        <v>7</v>
      </c>
      <c r="U4273" s="11" t="s">
        <v>8</v>
      </c>
      <c r="V4273" s="15">
        <v>0</v>
      </c>
      <c r="W4273" s="13">
        <v>0</v>
      </c>
      <c r="X4273" s="15">
        <v>0</v>
      </c>
      <c r="Y4273" s="15">
        <v>0</v>
      </c>
      <c r="Z4273" s="13">
        <v>0</v>
      </c>
      <c r="AA4273" s="15">
        <v>0</v>
      </c>
      <c r="AB4273" s="13">
        <v>0</v>
      </c>
      <c r="AC4273" s="15">
        <v>0</v>
      </c>
      <c r="AD4273" s="13">
        <v>0</v>
      </c>
      <c r="AE4273" s="15">
        <v>0</v>
      </c>
      <c r="AF4273" s="13">
        <v>0</v>
      </c>
      <c r="AG4273" s="15">
        <v>0</v>
      </c>
      <c r="AH4273" s="13">
        <v>0</v>
      </c>
      <c r="AI4273" s="15">
        <v>0</v>
      </c>
      <c r="AJ4273" s="11" t="s">
        <v>17</v>
      </c>
      <c r="AK4273" s="11" t="s">
        <v>13</v>
      </c>
      <c r="AL4273" s="22">
        <f t="shared" si="198"/>
        <v>2231</v>
      </c>
      <c r="AM4273" s="11" t="str">
        <f>VLOOKUP(O4273,Sheet2!$D$6:$E$14,2,FALSE)</f>
        <v>Spare parts</v>
      </c>
      <c r="AN4273" s="11" t="str">
        <f>VLOOKUP(F4273,Sheet2!$E$10:$F$13,2,FALSE)</f>
        <v>SPM</v>
      </c>
      <c r="AO4273" s="35" t="s">
        <v>14668</v>
      </c>
      <c r="AP4273">
        <f>MATCH(AN4273,Sheet2!$F$5:$F$18,0)</f>
        <v>6</v>
      </c>
      <c r="AQ4273">
        <f>MATCH(AO4273,Sheet2!$F$5:$K$5,0)</f>
        <v>6</v>
      </c>
      <c r="AR4273" s="33">
        <f>INDEX(Sheet2!$F$5:$K$18,OPaL!AP4273,OPaL!AQ4273)</f>
        <v>0.15</v>
      </c>
      <c r="AS4273" s="1">
        <f t="shared" si="200"/>
        <v>1434.4769999999999</v>
      </c>
    </row>
    <row r="4274" spans="1:45" x14ac:dyDescent="0.2">
      <c r="A4274" s="11" t="s">
        <v>5027</v>
      </c>
      <c r="B4274" s="11" t="s">
        <v>5028</v>
      </c>
      <c r="C4274" s="11" t="s">
        <v>13760</v>
      </c>
      <c r="D4274" s="21">
        <v>44728</v>
      </c>
      <c r="E4274" s="21" t="s">
        <v>9697</v>
      </c>
      <c r="F4274" s="21" t="s">
        <v>14659</v>
      </c>
      <c r="G4274" s="11" t="s">
        <v>2</v>
      </c>
      <c r="H4274" s="11" t="s">
        <v>3</v>
      </c>
      <c r="I4274" s="11" t="s">
        <v>4</v>
      </c>
      <c r="J4274" s="12">
        <v>2</v>
      </c>
      <c r="K4274" s="12">
        <v>1685.5</v>
      </c>
      <c r="L4274" s="12">
        <v>0</v>
      </c>
      <c r="M4274" s="12">
        <v>0</v>
      </c>
      <c r="N4274" s="12">
        <f t="shared" si="199"/>
        <v>1685.5</v>
      </c>
      <c r="O4274" s="11" t="s">
        <v>5</v>
      </c>
      <c r="P4274" s="13">
        <v>0</v>
      </c>
      <c r="Q4274" s="11" t="s">
        <v>6</v>
      </c>
      <c r="R4274" s="13">
        <v>0</v>
      </c>
      <c r="S4274" s="13">
        <v>0</v>
      </c>
      <c r="T4274" s="11" t="s">
        <v>7</v>
      </c>
      <c r="U4274" s="11" t="s">
        <v>8</v>
      </c>
      <c r="V4274" s="15">
        <v>0</v>
      </c>
      <c r="W4274" s="13">
        <v>0</v>
      </c>
      <c r="X4274" s="15">
        <v>0</v>
      </c>
      <c r="Y4274" s="15">
        <v>0</v>
      </c>
      <c r="Z4274" s="13">
        <v>0</v>
      </c>
      <c r="AA4274" s="15">
        <v>0</v>
      </c>
      <c r="AB4274" s="13">
        <v>0</v>
      </c>
      <c r="AC4274" s="15">
        <v>0</v>
      </c>
      <c r="AD4274" s="13">
        <v>0</v>
      </c>
      <c r="AE4274" s="15">
        <v>0</v>
      </c>
      <c r="AF4274" s="13">
        <v>0</v>
      </c>
      <c r="AG4274" s="15">
        <v>0</v>
      </c>
      <c r="AH4274" s="13">
        <v>0</v>
      </c>
      <c r="AI4274" s="15">
        <v>0</v>
      </c>
      <c r="AJ4274" s="11" t="s">
        <v>9</v>
      </c>
      <c r="AK4274" s="11" t="s">
        <v>1398</v>
      </c>
      <c r="AL4274" s="22">
        <f t="shared" si="198"/>
        <v>564</v>
      </c>
      <c r="AM4274" s="11" t="str">
        <f>VLOOKUP(O4274,Sheet2!$D$6:$E$14,2,FALSE)</f>
        <v>Spare parts</v>
      </c>
      <c r="AN4274" s="11" t="str">
        <f>VLOOKUP(F4274,Sheet2!$E$10:$F$13,2,FALSE)</f>
        <v>SPM</v>
      </c>
      <c r="AO4274" s="35" t="s">
        <v>14668</v>
      </c>
      <c r="AP4274">
        <f>MATCH(AN4274,Sheet2!$F$5:$F$18,0)</f>
        <v>6</v>
      </c>
      <c r="AQ4274">
        <f>MATCH(AO4274,Sheet2!$F$5:$K$5,0)</f>
        <v>6</v>
      </c>
      <c r="AR4274" s="33">
        <f>INDEX(Sheet2!$F$5:$K$18,OPaL!AP4274,OPaL!AQ4274)</f>
        <v>0.15</v>
      </c>
      <c r="AS4274" s="1">
        <f t="shared" si="200"/>
        <v>1432.675</v>
      </c>
    </row>
    <row r="4275" spans="1:45" x14ac:dyDescent="0.2">
      <c r="A4275" s="11" t="s">
        <v>9016</v>
      </c>
      <c r="B4275" s="11" t="s">
        <v>9017</v>
      </c>
      <c r="C4275" s="11" t="s">
        <v>12868</v>
      </c>
      <c r="D4275" s="21">
        <v>44516</v>
      </c>
      <c r="E4275" s="21" t="s">
        <v>9739</v>
      </c>
      <c r="F4275" s="21" t="s">
        <v>14659</v>
      </c>
      <c r="G4275" s="11" t="s">
        <v>2</v>
      </c>
      <c r="H4275" s="11" t="s">
        <v>350</v>
      </c>
      <c r="I4275" s="11" t="s">
        <v>4</v>
      </c>
      <c r="J4275" s="13">
        <v>2</v>
      </c>
      <c r="K4275" s="12">
        <v>1680.12</v>
      </c>
      <c r="L4275" s="12">
        <v>0</v>
      </c>
      <c r="M4275" s="12">
        <v>0</v>
      </c>
      <c r="N4275" s="12">
        <f t="shared" si="199"/>
        <v>1680.12</v>
      </c>
      <c r="O4275" s="11" t="s">
        <v>8227</v>
      </c>
      <c r="P4275" s="13">
        <v>0</v>
      </c>
      <c r="Q4275" s="11" t="s">
        <v>6</v>
      </c>
      <c r="R4275" s="13">
        <v>0</v>
      </c>
      <c r="S4275" s="13">
        <v>0</v>
      </c>
      <c r="T4275" s="11" t="s">
        <v>7</v>
      </c>
      <c r="U4275" s="11" t="s">
        <v>8</v>
      </c>
      <c r="V4275" s="15">
        <v>0</v>
      </c>
      <c r="W4275" s="13">
        <v>0</v>
      </c>
      <c r="X4275" s="15">
        <v>0</v>
      </c>
      <c r="Y4275" s="15">
        <v>0</v>
      </c>
      <c r="Z4275" s="13">
        <v>0</v>
      </c>
      <c r="AA4275" s="15">
        <v>0</v>
      </c>
      <c r="AB4275" s="13">
        <v>0</v>
      </c>
      <c r="AC4275" s="15">
        <v>0</v>
      </c>
      <c r="AD4275" s="13">
        <v>0</v>
      </c>
      <c r="AE4275" s="15">
        <v>0</v>
      </c>
      <c r="AF4275" s="13">
        <v>0</v>
      </c>
      <c r="AG4275" s="15">
        <v>0</v>
      </c>
      <c r="AH4275" s="13">
        <v>0</v>
      </c>
      <c r="AI4275" s="15">
        <v>0</v>
      </c>
      <c r="AJ4275" s="11" t="s">
        <v>352</v>
      </c>
      <c r="AK4275" s="11" t="s">
        <v>8228</v>
      </c>
      <c r="AL4275" s="22">
        <f t="shared" si="198"/>
        <v>776</v>
      </c>
      <c r="AM4275" s="11" t="str">
        <f>VLOOKUP(O4275,Sheet2!$D$6:$E$14,2,FALSE)</f>
        <v>Consumables</v>
      </c>
      <c r="AN4275" s="11" t="str">
        <f>VLOOKUP(F4275,Sheet2!$E$15:$F$18,2,FALSE)</f>
        <v>CM</v>
      </c>
      <c r="AO4275" s="35" t="s">
        <v>14668</v>
      </c>
      <c r="AP4275">
        <f>MATCH(AN4275,Sheet2!$F$5:$F$18,0)</f>
        <v>13</v>
      </c>
      <c r="AQ4275">
        <f>MATCH(AO4275,Sheet2!$F$5:$K$5,0)</f>
        <v>6</v>
      </c>
      <c r="AR4275" s="33">
        <f>INDEX(Sheet2!$F$5:$K$18,OPaL!AP4275,OPaL!AQ4275)</f>
        <v>0.2</v>
      </c>
      <c r="AS4275" s="1">
        <f t="shared" si="200"/>
        <v>1344.096</v>
      </c>
    </row>
    <row r="4276" spans="1:45" x14ac:dyDescent="0.2">
      <c r="A4276" s="11" t="s">
        <v>7197</v>
      </c>
      <c r="B4276" s="11" t="s">
        <v>7198</v>
      </c>
      <c r="C4276" s="11" t="s">
        <v>13761</v>
      </c>
      <c r="D4276" s="21">
        <v>43129</v>
      </c>
      <c r="E4276" s="21" t="s">
        <v>9697</v>
      </c>
      <c r="F4276" s="21" t="s">
        <v>14659</v>
      </c>
      <c r="G4276" s="11" t="s">
        <v>2</v>
      </c>
      <c r="H4276" s="11" t="s">
        <v>16</v>
      </c>
      <c r="I4276" s="11" t="s">
        <v>4</v>
      </c>
      <c r="J4276" s="13">
        <v>1</v>
      </c>
      <c r="K4276" s="12">
        <v>1679</v>
      </c>
      <c r="L4276" s="12">
        <v>0</v>
      </c>
      <c r="M4276" s="12">
        <v>0</v>
      </c>
      <c r="N4276" s="12">
        <f t="shared" si="199"/>
        <v>1679</v>
      </c>
      <c r="O4276" s="11" t="s">
        <v>5</v>
      </c>
      <c r="P4276" s="13">
        <v>0</v>
      </c>
      <c r="Q4276" s="11" t="s">
        <v>6</v>
      </c>
      <c r="R4276" s="13">
        <v>0</v>
      </c>
      <c r="S4276" s="13">
        <v>0</v>
      </c>
      <c r="T4276" s="11" t="s">
        <v>7</v>
      </c>
      <c r="U4276" s="11" t="s">
        <v>8</v>
      </c>
      <c r="V4276" s="15">
        <v>0</v>
      </c>
      <c r="W4276" s="13">
        <v>0</v>
      </c>
      <c r="X4276" s="15">
        <v>0</v>
      </c>
      <c r="Y4276" s="15">
        <v>0</v>
      </c>
      <c r="Z4276" s="13">
        <v>0</v>
      </c>
      <c r="AA4276" s="15">
        <v>0</v>
      </c>
      <c r="AB4276" s="13">
        <v>0</v>
      </c>
      <c r="AC4276" s="15">
        <v>0</v>
      </c>
      <c r="AD4276" s="13">
        <v>0</v>
      </c>
      <c r="AE4276" s="15">
        <v>0</v>
      </c>
      <c r="AF4276" s="13">
        <v>0</v>
      </c>
      <c r="AG4276" s="15">
        <v>0</v>
      </c>
      <c r="AH4276" s="13">
        <v>0</v>
      </c>
      <c r="AI4276" s="15">
        <v>0</v>
      </c>
      <c r="AJ4276" s="11" t="s">
        <v>17</v>
      </c>
      <c r="AK4276" s="11" t="s">
        <v>13</v>
      </c>
      <c r="AL4276" s="22">
        <f t="shared" si="198"/>
        <v>2163</v>
      </c>
      <c r="AM4276" s="11" t="str">
        <f>VLOOKUP(O4276,Sheet2!$D$6:$E$14,2,FALSE)</f>
        <v>Spare parts</v>
      </c>
      <c r="AN4276" s="11" t="str">
        <f>VLOOKUP(F4276,Sheet2!$E$10:$F$13,2,FALSE)</f>
        <v>SPM</v>
      </c>
      <c r="AO4276" s="35" t="s">
        <v>14668</v>
      </c>
      <c r="AP4276">
        <f>MATCH(AN4276,Sheet2!$F$5:$F$18,0)</f>
        <v>6</v>
      </c>
      <c r="AQ4276">
        <f>MATCH(AO4276,Sheet2!$F$5:$K$5,0)</f>
        <v>6</v>
      </c>
      <c r="AR4276" s="33">
        <f>INDEX(Sheet2!$F$5:$K$18,OPaL!AP4276,OPaL!AQ4276)</f>
        <v>0.15</v>
      </c>
      <c r="AS4276" s="1">
        <f t="shared" si="200"/>
        <v>1427.1499999999999</v>
      </c>
    </row>
    <row r="4277" spans="1:45" x14ac:dyDescent="0.2">
      <c r="A4277" s="11" t="s">
        <v>5449</v>
      </c>
      <c r="B4277" s="11" t="s">
        <v>5450</v>
      </c>
      <c r="C4277" s="11" t="s">
        <v>13762</v>
      </c>
      <c r="D4277" s="21">
        <v>44960</v>
      </c>
      <c r="E4277" s="21" t="s">
        <v>9850</v>
      </c>
      <c r="F4277" s="21" t="s">
        <v>14658</v>
      </c>
      <c r="G4277" s="11" t="s">
        <v>2</v>
      </c>
      <c r="H4277" s="11" t="s">
        <v>3</v>
      </c>
      <c r="I4277" s="11" t="s">
        <v>4</v>
      </c>
      <c r="J4277" s="12">
        <v>1</v>
      </c>
      <c r="K4277" s="12">
        <v>1675.86</v>
      </c>
      <c r="L4277" s="12">
        <v>0</v>
      </c>
      <c r="M4277" s="12">
        <v>0</v>
      </c>
      <c r="N4277" s="12">
        <f t="shared" si="199"/>
        <v>1675.86</v>
      </c>
      <c r="O4277" s="11" t="s">
        <v>5</v>
      </c>
      <c r="P4277" s="13">
        <v>0</v>
      </c>
      <c r="Q4277" s="11" t="s">
        <v>6</v>
      </c>
      <c r="R4277" s="13">
        <v>0</v>
      </c>
      <c r="S4277" s="13">
        <v>0</v>
      </c>
      <c r="T4277" s="11" t="s">
        <v>7</v>
      </c>
      <c r="U4277" s="11" t="s">
        <v>8</v>
      </c>
      <c r="V4277" s="15">
        <v>0</v>
      </c>
      <c r="W4277" s="13">
        <v>0</v>
      </c>
      <c r="X4277" s="15">
        <v>0</v>
      </c>
      <c r="Y4277" s="15">
        <v>0</v>
      </c>
      <c r="Z4277" s="13">
        <v>0</v>
      </c>
      <c r="AA4277" s="15">
        <v>0</v>
      </c>
      <c r="AB4277" s="13">
        <v>0</v>
      </c>
      <c r="AC4277" s="15">
        <v>0</v>
      </c>
      <c r="AD4277" s="13">
        <v>0</v>
      </c>
      <c r="AE4277" s="15">
        <v>0</v>
      </c>
      <c r="AF4277" s="13">
        <v>0</v>
      </c>
      <c r="AG4277" s="15">
        <v>0</v>
      </c>
      <c r="AH4277" s="13">
        <v>0</v>
      </c>
      <c r="AI4277" s="15">
        <v>0</v>
      </c>
      <c r="AJ4277" s="11" t="s">
        <v>9</v>
      </c>
      <c r="AK4277" s="11" t="s">
        <v>10</v>
      </c>
      <c r="AL4277" s="22">
        <f t="shared" si="198"/>
        <v>332</v>
      </c>
      <c r="AM4277" s="11" t="str">
        <f>VLOOKUP(O4277,Sheet2!$D$6:$E$14,2,FALSE)</f>
        <v>Spare parts</v>
      </c>
      <c r="AN4277" s="11" t="str">
        <f>VLOOKUP(F4277,Sheet2!$E$10:$F$13,2,FALSE)</f>
        <v>SPE</v>
      </c>
      <c r="AO4277" s="35" t="s">
        <v>14667</v>
      </c>
      <c r="AP4277">
        <f>MATCH(AN4277,Sheet2!$F$5:$F$18,0)</f>
        <v>7</v>
      </c>
      <c r="AQ4277">
        <f>MATCH(AO4277,Sheet2!$F$5:$K$5,0)</f>
        <v>5</v>
      </c>
      <c r="AR4277" s="33">
        <f>INDEX(Sheet2!$F$5:$K$18,OPaL!AP4277,OPaL!AQ4277)</f>
        <v>0.1</v>
      </c>
      <c r="AS4277" s="1">
        <f t="shared" si="200"/>
        <v>1508.2739999999999</v>
      </c>
    </row>
    <row r="4278" spans="1:45" x14ac:dyDescent="0.2">
      <c r="A4278" s="11" t="s">
        <v>8475</v>
      </c>
      <c r="B4278" s="11" t="s">
        <v>8476</v>
      </c>
      <c r="C4278" s="11" t="s">
        <v>13763</v>
      </c>
      <c r="D4278" s="21">
        <v>43125</v>
      </c>
      <c r="E4278" s="21" t="s">
        <v>9828</v>
      </c>
      <c r="F4278" s="21" t="s">
        <v>14659</v>
      </c>
      <c r="G4278" s="11" t="s">
        <v>2</v>
      </c>
      <c r="H4278" s="11" t="s">
        <v>3</v>
      </c>
      <c r="I4278" s="11" t="s">
        <v>4</v>
      </c>
      <c r="J4278" s="12">
        <v>30</v>
      </c>
      <c r="K4278" s="12">
        <v>1672.33</v>
      </c>
      <c r="L4278" s="12">
        <v>0</v>
      </c>
      <c r="M4278" s="12">
        <v>0</v>
      </c>
      <c r="N4278" s="12">
        <f t="shared" si="199"/>
        <v>1672.33</v>
      </c>
      <c r="O4278" s="11" t="s">
        <v>8227</v>
      </c>
      <c r="P4278" s="13">
        <v>0</v>
      </c>
      <c r="Q4278" s="11" t="s">
        <v>6</v>
      </c>
      <c r="R4278" s="13">
        <v>0</v>
      </c>
      <c r="S4278" s="13">
        <v>0</v>
      </c>
      <c r="T4278" s="11" t="s">
        <v>7</v>
      </c>
      <c r="U4278" s="11" t="s">
        <v>8</v>
      </c>
      <c r="V4278" s="15">
        <v>0</v>
      </c>
      <c r="W4278" s="13">
        <v>0</v>
      </c>
      <c r="X4278" s="15">
        <v>0</v>
      </c>
      <c r="Y4278" s="15">
        <v>0</v>
      </c>
      <c r="Z4278" s="13">
        <v>0</v>
      </c>
      <c r="AA4278" s="15">
        <v>0</v>
      </c>
      <c r="AB4278" s="13">
        <v>0</v>
      </c>
      <c r="AC4278" s="15">
        <v>0</v>
      </c>
      <c r="AD4278" s="13">
        <v>0</v>
      </c>
      <c r="AE4278" s="15">
        <v>0</v>
      </c>
      <c r="AF4278" s="13">
        <v>0</v>
      </c>
      <c r="AG4278" s="15">
        <v>0</v>
      </c>
      <c r="AH4278" s="13">
        <v>0</v>
      </c>
      <c r="AI4278" s="15">
        <v>0</v>
      </c>
      <c r="AJ4278" s="11" t="s">
        <v>9</v>
      </c>
      <c r="AK4278" s="11" t="s">
        <v>8228</v>
      </c>
      <c r="AL4278" s="22">
        <f t="shared" si="198"/>
        <v>2167</v>
      </c>
      <c r="AM4278" s="11" t="str">
        <f>VLOOKUP(O4278,Sheet2!$D$6:$E$14,2,FALSE)</f>
        <v>Consumables</v>
      </c>
      <c r="AN4278" s="11" t="str">
        <f>VLOOKUP(F4278,Sheet2!$E$15:$F$18,2,FALSE)</f>
        <v>CM</v>
      </c>
      <c r="AO4278" s="35" t="s">
        <v>14668</v>
      </c>
      <c r="AP4278">
        <f>MATCH(AN4278,Sheet2!$F$5:$F$18,0)</f>
        <v>13</v>
      </c>
      <c r="AQ4278">
        <f>MATCH(AO4278,Sheet2!$F$5:$K$5,0)</f>
        <v>6</v>
      </c>
      <c r="AR4278" s="33">
        <f>INDEX(Sheet2!$F$5:$K$18,OPaL!AP4278,OPaL!AQ4278)</f>
        <v>0.2</v>
      </c>
      <c r="AS4278" s="1">
        <f t="shared" si="200"/>
        <v>1337.864</v>
      </c>
    </row>
    <row r="4279" spans="1:45" x14ac:dyDescent="0.2">
      <c r="A4279" s="11" t="s">
        <v>7037</v>
      </c>
      <c r="B4279" s="11" t="s">
        <v>7038</v>
      </c>
      <c r="C4279" s="11" t="s">
        <v>13764</v>
      </c>
      <c r="D4279" s="21">
        <v>42418</v>
      </c>
      <c r="E4279" s="21" t="s">
        <v>9697</v>
      </c>
      <c r="F4279" s="21" t="s">
        <v>14659</v>
      </c>
      <c r="G4279" s="11" t="s">
        <v>2</v>
      </c>
      <c r="H4279" s="11" t="s">
        <v>3</v>
      </c>
      <c r="I4279" s="11" t="s">
        <v>4</v>
      </c>
      <c r="J4279" s="13">
        <v>7</v>
      </c>
      <c r="K4279" s="12">
        <v>1666.39</v>
      </c>
      <c r="L4279" s="12">
        <v>0</v>
      </c>
      <c r="M4279" s="12">
        <v>0</v>
      </c>
      <c r="N4279" s="12">
        <f t="shared" si="199"/>
        <v>1666.39</v>
      </c>
      <c r="O4279" s="11" t="s">
        <v>5</v>
      </c>
      <c r="P4279" s="13">
        <v>0</v>
      </c>
      <c r="Q4279" s="11" t="s">
        <v>6</v>
      </c>
      <c r="R4279" s="13">
        <v>0</v>
      </c>
      <c r="S4279" s="13">
        <v>0</v>
      </c>
      <c r="T4279" s="11" t="s">
        <v>7</v>
      </c>
      <c r="U4279" s="11" t="s">
        <v>8</v>
      </c>
      <c r="V4279" s="15">
        <v>0</v>
      </c>
      <c r="W4279" s="13">
        <v>0</v>
      </c>
      <c r="X4279" s="15">
        <v>0</v>
      </c>
      <c r="Y4279" s="15">
        <v>0</v>
      </c>
      <c r="Z4279" s="13">
        <v>0</v>
      </c>
      <c r="AA4279" s="15">
        <v>0</v>
      </c>
      <c r="AB4279" s="13">
        <v>0</v>
      </c>
      <c r="AC4279" s="15">
        <v>0</v>
      </c>
      <c r="AD4279" s="13">
        <v>0</v>
      </c>
      <c r="AE4279" s="15">
        <v>0</v>
      </c>
      <c r="AF4279" s="13">
        <v>0</v>
      </c>
      <c r="AG4279" s="15">
        <v>0</v>
      </c>
      <c r="AH4279" s="13">
        <v>0</v>
      </c>
      <c r="AI4279" s="15">
        <v>0</v>
      </c>
      <c r="AJ4279" s="11" t="s">
        <v>9</v>
      </c>
      <c r="AK4279" s="11" t="s">
        <v>13</v>
      </c>
      <c r="AL4279" s="22">
        <f t="shared" si="198"/>
        <v>2874</v>
      </c>
      <c r="AM4279" s="11" t="str">
        <f>VLOOKUP(O4279,Sheet2!$D$6:$E$14,2,FALSE)</f>
        <v>Spare parts</v>
      </c>
      <c r="AN4279" s="11" t="str">
        <f>VLOOKUP(F4279,Sheet2!$E$10:$F$13,2,FALSE)</f>
        <v>SPM</v>
      </c>
      <c r="AO4279" s="35" t="s">
        <v>14668</v>
      </c>
      <c r="AP4279">
        <f>MATCH(AN4279,Sheet2!$F$5:$F$18,0)</f>
        <v>6</v>
      </c>
      <c r="AQ4279">
        <f>MATCH(AO4279,Sheet2!$F$5:$K$5,0)</f>
        <v>6</v>
      </c>
      <c r="AR4279" s="33">
        <f>INDEX(Sheet2!$F$5:$K$18,OPaL!AP4279,OPaL!AQ4279)</f>
        <v>0.15</v>
      </c>
      <c r="AS4279" s="1">
        <f t="shared" si="200"/>
        <v>1416.4315000000001</v>
      </c>
    </row>
    <row r="4280" spans="1:45" x14ac:dyDescent="0.2">
      <c r="A4280" s="11" t="s">
        <v>7806</v>
      </c>
      <c r="B4280" s="11" t="s">
        <v>7807</v>
      </c>
      <c r="C4280" s="11" t="s">
        <v>13765</v>
      </c>
      <c r="D4280" s="21">
        <v>44753</v>
      </c>
      <c r="E4280" s="21" t="s">
        <v>9697</v>
      </c>
      <c r="F4280" s="21" t="s">
        <v>14659</v>
      </c>
      <c r="G4280" s="11" t="s">
        <v>2</v>
      </c>
      <c r="H4280" s="11" t="s">
        <v>16</v>
      </c>
      <c r="I4280" s="11" t="s">
        <v>4</v>
      </c>
      <c r="J4280" s="12">
        <v>4</v>
      </c>
      <c r="K4280" s="12">
        <v>1664</v>
      </c>
      <c r="L4280" s="12">
        <v>0</v>
      </c>
      <c r="M4280" s="12">
        <v>0</v>
      </c>
      <c r="N4280" s="12">
        <f t="shared" si="199"/>
        <v>1664</v>
      </c>
      <c r="O4280" s="11" t="s">
        <v>5</v>
      </c>
      <c r="P4280" s="13">
        <v>0</v>
      </c>
      <c r="Q4280" s="11" t="s">
        <v>6</v>
      </c>
      <c r="R4280" s="13">
        <v>0</v>
      </c>
      <c r="S4280" s="13">
        <v>0</v>
      </c>
      <c r="T4280" s="11" t="s">
        <v>7</v>
      </c>
      <c r="U4280" s="11" t="s">
        <v>8</v>
      </c>
      <c r="V4280" s="15">
        <v>0</v>
      </c>
      <c r="W4280" s="13">
        <v>0</v>
      </c>
      <c r="X4280" s="15">
        <v>0</v>
      </c>
      <c r="Y4280" s="15">
        <v>0</v>
      </c>
      <c r="Z4280" s="13">
        <v>0</v>
      </c>
      <c r="AA4280" s="15">
        <v>0</v>
      </c>
      <c r="AB4280" s="13">
        <v>0</v>
      </c>
      <c r="AC4280" s="15">
        <v>0</v>
      </c>
      <c r="AD4280" s="13">
        <v>0</v>
      </c>
      <c r="AE4280" s="15">
        <v>0</v>
      </c>
      <c r="AF4280" s="13">
        <v>0</v>
      </c>
      <c r="AG4280" s="15">
        <v>0</v>
      </c>
      <c r="AH4280" s="13">
        <v>0</v>
      </c>
      <c r="AI4280" s="15">
        <v>0</v>
      </c>
      <c r="AJ4280" s="11" t="s">
        <v>17</v>
      </c>
      <c r="AK4280" s="11" t="s">
        <v>13</v>
      </c>
      <c r="AL4280" s="22">
        <f t="shared" si="198"/>
        <v>539</v>
      </c>
      <c r="AM4280" s="11" t="str">
        <f>VLOOKUP(O4280,Sheet2!$D$6:$E$14,2,FALSE)</f>
        <v>Spare parts</v>
      </c>
      <c r="AN4280" s="11" t="str">
        <f>VLOOKUP(F4280,Sheet2!$E$10:$F$13,2,FALSE)</f>
        <v>SPM</v>
      </c>
      <c r="AO4280" s="35" t="s">
        <v>14668</v>
      </c>
      <c r="AP4280">
        <f>MATCH(AN4280,Sheet2!$F$5:$F$18,0)</f>
        <v>6</v>
      </c>
      <c r="AQ4280">
        <f>MATCH(AO4280,Sheet2!$F$5:$K$5,0)</f>
        <v>6</v>
      </c>
      <c r="AR4280" s="33">
        <f>INDEX(Sheet2!$F$5:$K$18,OPaL!AP4280,OPaL!AQ4280)</f>
        <v>0.15</v>
      </c>
      <c r="AS4280" s="1">
        <f t="shared" si="200"/>
        <v>1414.3999999999999</v>
      </c>
    </row>
    <row r="4281" spans="1:45" x14ac:dyDescent="0.2">
      <c r="A4281" s="11" t="s">
        <v>7567</v>
      </c>
      <c r="B4281" s="11" t="s">
        <v>7568</v>
      </c>
      <c r="C4281" s="11" t="s">
        <v>13766</v>
      </c>
      <c r="D4281" s="21">
        <v>45266</v>
      </c>
      <c r="E4281" s="21" t="s">
        <v>9725</v>
      </c>
      <c r="F4281" s="21" t="s">
        <v>14658</v>
      </c>
      <c r="G4281" s="11" t="s">
        <v>2</v>
      </c>
      <c r="H4281" s="11" t="s">
        <v>16</v>
      </c>
      <c r="I4281" s="11" t="s">
        <v>4</v>
      </c>
      <c r="J4281" s="12">
        <v>2</v>
      </c>
      <c r="K4281" s="12">
        <v>1658.06</v>
      </c>
      <c r="L4281" s="12">
        <v>0</v>
      </c>
      <c r="M4281" s="12">
        <v>0</v>
      </c>
      <c r="N4281" s="12">
        <f t="shared" si="199"/>
        <v>1658.06</v>
      </c>
      <c r="O4281" s="11" t="s">
        <v>5</v>
      </c>
      <c r="P4281" s="13">
        <v>0</v>
      </c>
      <c r="Q4281" s="11" t="s">
        <v>6</v>
      </c>
      <c r="R4281" s="13">
        <v>0</v>
      </c>
      <c r="S4281" s="13">
        <v>0</v>
      </c>
      <c r="T4281" s="11" t="s">
        <v>7</v>
      </c>
      <c r="U4281" s="11" t="s">
        <v>8</v>
      </c>
      <c r="V4281" s="15">
        <v>0</v>
      </c>
      <c r="W4281" s="13">
        <v>0</v>
      </c>
      <c r="X4281" s="15">
        <v>0</v>
      </c>
      <c r="Y4281" s="15">
        <v>0</v>
      </c>
      <c r="Z4281" s="13">
        <v>0</v>
      </c>
      <c r="AA4281" s="15">
        <v>0</v>
      </c>
      <c r="AB4281" s="13">
        <v>0</v>
      </c>
      <c r="AC4281" s="15">
        <v>0</v>
      </c>
      <c r="AD4281" s="13">
        <v>0</v>
      </c>
      <c r="AE4281" s="15">
        <v>0</v>
      </c>
      <c r="AF4281" s="13">
        <v>0</v>
      </c>
      <c r="AG4281" s="15">
        <v>0</v>
      </c>
      <c r="AH4281" s="13">
        <v>0</v>
      </c>
      <c r="AI4281" s="15">
        <v>0</v>
      </c>
      <c r="AJ4281" s="11" t="s">
        <v>17</v>
      </c>
      <c r="AK4281" s="11" t="s">
        <v>10</v>
      </c>
      <c r="AL4281" s="22">
        <f t="shared" si="198"/>
        <v>26</v>
      </c>
      <c r="AM4281" s="11" t="str">
        <f>VLOOKUP(O4281,Sheet2!$D$6:$E$14,2,FALSE)</f>
        <v>Spare parts</v>
      </c>
      <c r="AN4281" s="11" t="str">
        <f>VLOOKUP(F4281,Sheet2!$E$10:$F$13,2,FALSE)</f>
        <v>SPE</v>
      </c>
      <c r="AO4281" s="35" t="s">
        <v>14664</v>
      </c>
      <c r="AP4281">
        <f>MATCH(AN4281,Sheet2!$F$5:$F$18,0)</f>
        <v>7</v>
      </c>
      <c r="AQ4281">
        <f>MATCH(AO4281,Sheet2!$F$5:$K$5,0)</f>
        <v>2</v>
      </c>
      <c r="AR4281" s="33">
        <f>INDEX(Sheet2!$F$5:$K$18,OPaL!AP4281,OPaL!AQ4281)</f>
        <v>0</v>
      </c>
      <c r="AS4281" s="1">
        <f t="shared" si="200"/>
        <v>1658.06</v>
      </c>
    </row>
    <row r="4282" spans="1:45" x14ac:dyDescent="0.2">
      <c r="A4282" s="11" t="s">
        <v>4887</v>
      </c>
      <c r="B4282" s="11" t="s">
        <v>4888</v>
      </c>
      <c r="C4282" s="11" t="s">
        <v>13767</v>
      </c>
      <c r="D4282" s="21">
        <v>44728</v>
      </c>
      <c r="E4282" s="21" t="s">
        <v>9697</v>
      </c>
      <c r="F4282" s="21" t="s">
        <v>14659</v>
      </c>
      <c r="G4282" s="11" t="s">
        <v>2</v>
      </c>
      <c r="H4282" s="11" t="s">
        <v>3</v>
      </c>
      <c r="I4282" s="11" t="s">
        <v>4</v>
      </c>
      <c r="J4282" s="13">
        <v>1</v>
      </c>
      <c r="K4282" s="12">
        <v>1656.69</v>
      </c>
      <c r="L4282" s="12">
        <v>0</v>
      </c>
      <c r="M4282" s="12">
        <v>0</v>
      </c>
      <c r="N4282" s="12">
        <f t="shared" si="199"/>
        <v>1656.69</v>
      </c>
      <c r="O4282" s="11" t="s">
        <v>5</v>
      </c>
      <c r="P4282" s="13">
        <v>0</v>
      </c>
      <c r="Q4282" s="11" t="s">
        <v>6</v>
      </c>
      <c r="R4282" s="13">
        <v>0</v>
      </c>
      <c r="S4282" s="13">
        <v>0</v>
      </c>
      <c r="T4282" s="11" t="s">
        <v>7</v>
      </c>
      <c r="U4282" s="11" t="s">
        <v>8</v>
      </c>
      <c r="V4282" s="15">
        <v>0</v>
      </c>
      <c r="W4282" s="13">
        <v>0</v>
      </c>
      <c r="X4282" s="15">
        <v>0</v>
      </c>
      <c r="Y4282" s="15">
        <v>0</v>
      </c>
      <c r="Z4282" s="13">
        <v>0</v>
      </c>
      <c r="AA4282" s="15">
        <v>0</v>
      </c>
      <c r="AB4282" s="13">
        <v>0</v>
      </c>
      <c r="AC4282" s="15">
        <v>0</v>
      </c>
      <c r="AD4282" s="13">
        <v>0</v>
      </c>
      <c r="AE4282" s="15">
        <v>0</v>
      </c>
      <c r="AF4282" s="13">
        <v>0</v>
      </c>
      <c r="AG4282" s="15">
        <v>0</v>
      </c>
      <c r="AH4282" s="13">
        <v>0</v>
      </c>
      <c r="AI4282" s="15">
        <v>0</v>
      </c>
      <c r="AJ4282" s="11" t="s">
        <v>9</v>
      </c>
      <c r="AK4282" s="11" t="s">
        <v>1398</v>
      </c>
      <c r="AL4282" s="22">
        <f t="shared" si="198"/>
        <v>564</v>
      </c>
      <c r="AM4282" s="11" t="str">
        <f>VLOOKUP(O4282,Sheet2!$D$6:$E$14,2,FALSE)</f>
        <v>Spare parts</v>
      </c>
      <c r="AN4282" s="11" t="str">
        <f>VLOOKUP(F4282,Sheet2!$E$10:$F$13,2,FALSE)</f>
        <v>SPM</v>
      </c>
      <c r="AO4282" s="35" t="s">
        <v>14668</v>
      </c>
      <c r="AP4282">
        <f>MATCH(AN4282,Sheet2!$F$5:$F$18,0)</f>
        <v>6</v>
      </c>
      <c r="AQ4282">
        <f>MATCH(AO4282,Sheet2!$F$5:$K$5,0)</f>
        <v>6</v>
      </c>
      <c r="AR4282" s="33">
        <f>INDEX(Sheet2!$F$5:$K$18,OPaL!AP4282,OPaL!AQ4282)</f>
        <v>0.15</v>
      </c>
      <c r="AS4282" s="1">
        <f t="shared" si="200"/>
        <v>1408.1865</v>
      </c>
    </row>
    <row r="4283" spans="1:45" x14ac:dyDescent="0.2">
      <c r="A4283" s="11" t="s">
        <v>2561</v>
      </c>
      <c r="B4283" s="11" t="s">
        <v>2562</v>
      </c>
      <c r="C4283" s="11" t="s">
        <v>13768</v>
      </c>
      <c r="D4283" s="21">
        <v>44386</v>
      </c>
      <c r="E4283" s="21" t="s">
        <v>9697</v>
      </c>
      <c r="F4283" s="21" t="s">
        <v>14659</v>
      </c>
      <c r="G4283" s="11" t="s">
        <v>2</v>
      </c>
      <c r="H4283" s="11" t="s">
        <v>3</v>
      </c>
      <c r="I4283" s="11" t="s">
        <v>4</v>
      </c>
      <c r="J4283" s="12">
        <v>22</v>
      </c>
      <c r="K4283" s="12">
        <v>1648.36</v>
      </c>
      <c r="L4283" s="12">
        <v>0</v>
      </c>
      <c r="M4283" s="12">
        <v>0</v>
      </c>
      <c r="N4283" s="12">
        <f t="shared" si="199"/>
        <v>1648.36</v>
      </c>
      <c r="O4283" s="11" t="s">
        <v>5</v>
      </c>
      <c r="P4283" s="13">
        <v>0</v>
      </c>
      <c r="Q4283" s="11" t="s">
        <v>6</v>
      </c>
      <c r="R4283" s="13">
        <v>0</v>
      </c>
      <c r="S4283" s="13">
        <v>0</v>
      </c>
      <c r="T4283" s="11" t="s">
        <v>7</v>
      </c>
      <c r="U4283" s="11" t="s">
        <v>8</v>
      </c>
      <c r="V4283" s="15">
        <v>0</v>
      </c>
      <c r="W4283" s="13">
        <v>0</v>
      </c>
      <c r="X4283" s="15">
        <v>0</v>
      </c>
      <c r="Y4283" s="15">
        <v>0</v>
      </c>
      <c r="Z4283" s="13">
        <v>0</v>
      </c>
      <c r="AA4283" s="15">
        <v>0</v>
      </c>
      <c r="AB4283" s="13">
        <v>0</v>
      </c>
      <c r="AC4283" s="15">
        <v>0</v>
      </c>
      <c r="AD4283" s="13">
        <v>0</v>
      </c>
      <c r="AE4283" s="15">
        <v>0</v>
      </c>
      <c r="AF4283" s="13">
        <v>0</v>
      </c>
      <c r="AG4283" s="15">
        <v>0</v>
      </c>
      <c r="AH4283" s="13">
        <v>0</v>
      </c>
      <c r="AI4283" s="15">
        <v>0</v>
      </c>
      <c r="AJ4283" s="11" t="s">
        <v>9</v>
      </c>
      <c r="AK4283" s="11" t="s">
        <v>13</v>
      </c>
      <c r="AL4283" s="22">
        <f t="shared" si="198"/>
        <v>906</v>
      </c>
      <c r="AM4283" s="11" t="str">
        <f>VLOOKUP(O4283,Sheet2!$D$6:$E$14,2,FALSE)</f>
        <v>Spare parts</v>
      </c>
      <c r="AN4283" s="11" t="str">
        <f>VLOOKUP(F4283,Sheet2!$E$10:$F$13,2,FALSE)</f>
        <v>SPM</v>
      </c>
      <c r="AO4283" s="35" t="s">
        <v>14668</v>
      </c>
      <c r="AP4283">
        <f>MATCH(AN4283,Sheet2!$F$5:$F$18,0)</f>
        <v>6</v>
      </c>
      <c r="AQ4283">
        <f>MATCH(AO4283,Sheet2!$F$5:$K$5,0)</f>
        <v>6</v>
      </c>
      <c r="AR4283" s="33">
        <f>INDEX(Sheet2!$F$5:$K$18,OPaL!AP4283,OPaL!AQ4283)</f>
        <v>0.15</v>
      </c>
      <c r="AS4283" s="1">
        <f t="shared" si="200"/>
        <v>1401.1059999999998</v>
      </c>
    </row>
    <row r="4284" spans="1:45" x14ac:dyDescent="0.2">
      <c r="A4284" s="11" t="s">
        <v>8706</v>
      </c>
      <c r="B4284" s="11" t="s">
        <v>8707</v>
      </c>
      <c r="C4284" s="11" t="s">
        <v>13769</v>
      </c>
      <c r="D4284" s="21">
        <v>45079</v>
      </c>
      <c r="E4284" s="21" t="s">
        <v>9731</v>
      </c>
      <c r="F4284" s="21" t="s">
        <v>14659</v>
      </c>
      <c r="G4284" s="11" t="s">
        <v>2</v>
      </c>
      <c r="H4284" s="11" t="s">
        <v>3</v>
      </c>
      <c r="I4284" s="11" t="s">
        <v>4</v>
      </c>
      <c r="J4284" s="13">
        <v>6</v>
      </c>
      <c r="K4284" s="12">
        <v>1646.4</v>
      </c>
      <c r="L4284" s="12">
        <v>0</v>
      </c>
      <c r="M4284" s="12">
        <v>0</v>
      </c>
      <c r="N4284" s="12">
        <f t="shared" si="199"/>
        <v>1646.4</v>
      </c>
      <c r="O4284" s="11" t="s">
        <v>8227</v>
      </c>
      <c r="P4284" s="13">
        <v>0</v>
      </c>
      <c r="Q4284" s="11" t="s">
        <v>6</v>
      </c>
      <c r="R4284" s="13">
        <v>0</v>
      </c>
      <c r="S4284" s="13">
        <v>0</v>
      </c>
      <c r="T4284" s="11" t="s">
        <v>7</v>
      </c>
      <c r="U4284" s="11" t="s">
        <v>8</v>
      </c>
      <c r="V4284" s="15">
        <v>0</v>
      </c>
      <c r="W4284" s="13">
        <v>0</v>
      </c>
      <c r="X4284" s="15">
        <v>0</v>
      </c>
      <c r="Y4284" s="15">
        <v>0</v>
      </c>
      <c r="Z4284" s="13">
        <v>0</v>
      </c>
      <c r="AA4284" s="15">
        <v>0</v>
      </c>
      <c r="AB4284" s="13">
        <v>0</v>
      </c>
      <c r="AC4284" s="15">
        <v>0</v>
      </c>
      <c r="AD4284" s="13">
        <v>0</v>
      </c>
      <c r="AE4284" s="15">
        <v>0</v>
      </c>
      <c r="AF4284" s="13">
        <v>0</v>
      </c>
      <c r="AG4284" s="15">
        <v>0</v>
      </c>
      <c r="AH4284" s="13">
        <v>0</v>
      </c>
      <c r="AI4284" s="15">
        <v>0</v>
      </c>
      <c r="AJ4284" s="11" t="s">
        <v>9</v>
      </c>
      <c r="AK4284" s="11" t="s">
        <v>8228</v>
      </c>
      <c r="AL4284" s="22">
        <f t="shared" si="198"/>
        <v>213</v>
      </c>
      <c r="AM4284" s="11" t="str">
        <f>VLOOKUP(O4284,Sheet2!$D$6:$E$14,2,FALSE)</f>
        <v>Consumables</v>
      </c>
      <c r="AN4284" s="11" t="str">
        <f>VLOOKUP(F4284,Sheet2!$E$15:$F$18,2,FALSE)</f>
        <v>CM</v>
      </c>
      <c r="AO4284" s="35" t="s">
        <v>14666</v>
      </c>
      <c r="AP4284">
        <f>MATCH(AN4284,Sheet2!$F$5:$F$18,0)</f>
        <v>13</v>
      </c>
      <c r="AQ4284">
        <f>MATCH(AO4284,Sheet2!$F$5:$K$5,0)</f>
        <v>4</v>
      </c>
      <c r="AR4284" s="33">
        <f>INDEX(Sheet2!$F$5:$K$18,OPaL!AP4284,OPaL!AQ4284)</f>
        <v>0.05</v>
      </c>
      <c r="AS4284" s="1">
        <f t="shared" si="200"/>
        <v>1564.08</v>
      </c>
    </row>
    <row r="4285" spans="1:45" x14ac:dyDescent="0.2">
      <c r="A4285" s="11" t="s">
        <v>6737</v>
      </c>
      <c r="B4285" s="11" t="s">
        <v>6738</v>
      </c>
      <c r="C4285" s="11" t="s">
        <v>13770</v>
      </c>
      <c r="D4285" s="21">
        <v>42380</v>
      </c>
      <c r="E4285" s="21" t="s">
        <v>9697</v>
      </c>
      <c r="F4285" s="21" t="s">
        <v>14659</v>
      </c>
      <c r="G4285" s="11" t="s">
        <v>2</v>
      </c>
      <c r="H4285" s="11" t="s">
        <v>16</v>
      </c>
      <c r="I4285" s="11" t="s">
        <v>4</v>
      </c>
      <c r="J4285" s="13">
        <v>2</v>
      </c>
      <c r="K4285" s="12">
        <v>1645.42</v>
      </c>
      <c r="L4285" s="12">
        <v>0</v>
      </c>
      <c r="M4285" s="12">
        <v>0</v>
      </c>
      <c r="N4285" s="12">
        <f t="shared" si="199"/>
        <v>1645.42</v>
      </c>
      <c r="O4285" s="11" t="s">
        <v>5</v>
      </c>
      <c r="P4285" s="13">
        <v>0</v>
      </c>
      <c r="Q4285" s="11" t="s">
        <v>6</v>
      </c>
      <c r="R4285" s="13">
        <v>0</v>
      </c>
      <c r="S4285" s="13">
        <v>0</v>
      </c>
      <c r="T4285" s="11" t="s">
        <v>7</v>
      </c>
      <c r="U4285" s="11" t="s">
        <v>8</v>
      </c>
      <c r="V4285" s="15">
        <v>0</v>
      </c>
      <c r="W4285" s="13">
        <v>0</v>
      </c>
      <c r="X4285" s="15">
        <v>0</v>
      </c>
      <c r="Y4285" s="15">
        <v>0</v>
      </c>
      <c r="Z4285" s="13">
        <v>0</v>
      </c>
      <c r="AA4285" s="15">
        <v>0</v>
      </c>
      <c r="AB4285" s="13">
        <v>0</v>
      </c>
      <c r="AC4285" s="15">
        <v>0</v>
      </c>
      <c r="AD4285" s="13">
        <v>0</v>
      </c>
      <c r="AE4285" s="15">
        <v>0</v>
      </c>
      <c r="AF4285" s="13">
        <v>0</v>
      </c>
      <c r="AG4285" s="15">
        <v>0</v>
      </c>
      <c r="AH4285" s="13">
        <v>0</v>
      </c>
      <c r="AI4285" s="15">
        <v>0</v>
      </c>
      <c r="AJ4285" s="11" t="s">
        <v>17</v>
      </c>
      <c r="AK4285" s="11" t="s">
        <v>13</v>
      </c>
      <c r="AL4285" s="22">
        <f t="shared" si="198"/>
        <v>2912</v>
      </c>
      <c r="AM4285" s="11" t="str">
        <f>VLOOKUP(O4285,Sheet2!$D$6:$E$14,2,FALSE)</f>
        <v>Spare parts</v>
      </c>
      <c r="AN4285" s="11" t="str">
        <f>VLOOKUP(F4285,Sheet2!$E$10:$F$13,2,FALSE)</f>
        <v>SPM</v>
      </c>
      <c r="AO4285" s="35" t="s">
        <v>14668</v>
      </c>
      <c r="AP4285">
        <f>MATCH(AN4285,Sheet2!$F$5:$F$18,0)</f>
        <v>6</v>
      </c>
      <c r="AQ4285">
        <f>MATCH(AO4285,Sheet2!$F$5:$K$5,0)</f>
        <v>6</v>
      </c>
      <c r="AR4285" s="33">
        <f>INDEX(Sheet2!$F$5:$K$18,OPaL!AP4285,OPaL!AQ4285)</f>
        <v>0.15</v>
      </c>
      <c r="AS4285" s="1">
        <f t="shared" si="200"/>
        <v>1398.607</v>
      </c>
    </row>
    <row r="4286" spans="1:45" x14ac:dyDescent="0.2">
      <c r="A4286" s="11" t="s">
        <v>9004</v>
      </c>
      <c r="B4286" s="11" t="s">
        <v>9005</v>
      </c>
      <c r="C4286" s="11" t="s">
        <v>12226</v>
      </c>
      <c r="D4286" s="21">
        <v>44676</v>
      </c>
      <c r="E4286" s="21" t="s">
        <v>9739</v>
      </c>
      <c r="F4286" s="21" t="s">
        <v>14659</v>
      </c>
      <c r="G4286" s="11" t="s">
        <v>2</v>
      </c>
      <c r="H4286" s="11" t="s">
        <v>350</v>
      </c>
      <c r="I4286" s="11" t="s">
        <v>4</v>
      </c>
      <c r="J4286" s="13">
        <v>1</v>
      </c>
      <c r="K4286" s="12">
        <v>1644.89</v>
      </c>
      <c r="L4286" s="12">
        <v>0</v>
      </c>
      <c r="M4286" s="12">
        <v>0</v>
      </c>
      <c r="N4286" s="12">
        <f t="shared" si="199"/>
        <v>1644.89</v>
      </c>
      <c r="O4286" s="11" t="s">
        <v>8227</v>
      </c>
      <c r="P4286" s="13">
        <v>0</v>
      </c>
      <c r="Q4286" s="11" t="s">
        <v>6</v>
      </c>
      <c r="R4286" s="13">
        <v>0</v>
      </c>
      <c r="S4286" s="13">
        <v>0</v>
      </c>
      <c r="T4286" s="11" t="s">
        <v>7</v>
      </c>
      <c r="U4286" s="11" t="s">
        <v>8</v>
      </c>
      <c r="V4286" s="15">
        <v>0</v>
      </c>
      <c r="W4286" s="13">
        <v>0</v>
      </c>
      <c r="X4286" s="15">
        <v>0</v>
      </c>
      <c r="Y4286" s="15">
        <v>0</v>
      </c>
      <c r="Z4286" s="13">
        <v>0</v>
      </c>
      <c r="AA4286" s="15">
        <v>0</v>
      </c>
      <c r="AB4286" s="13">
        <v>0</v>
      </c>
      <c r="AC4286" s="15">
        <v>0</v>
      </c>
      <c r="AD4286" s="13">
        <v>0</v>
      </c>
      <c r="AE4286" s="15">
        <v>0</v>
      </c>
      <c r="AF4286" s="13">
        <v>0</v>
      </c>
      <c r="AG4286" s="15">
        <v>0</v>
      </c>
      <c r="AH4286" s="13">
        <v>0</v>
      </c>
      <c r="AI4286" s="15">
        <v>0</v>
      </c>
      <c r="AJ4286" s="11" t="s">
        <v>352</v>
      </c>
      <c r="AK4286" s="11" t="s">
        <v>8228</v>
      </c>
      <c r="AL4286" s="22">
        <f t="shared" si="198"/>
        <v>616</v>
      </c>
      <c r="AM4286" s="11" t="str">
        <f>VLOOKUP(O4286,Sheet2!$D$6:$E$14,2,FALSE)</f>
        <v>Consumables</v>
      </c>
      <c r="AN4286" s="11" t="str">
        <f>VLOOKUP(F4286,Sheet2!$E$15:$F$18,2,FALSE)</f>
        <v>CM</v>
      </c>
      <c r="AO4286" s="35" t="s">
        <v>14668</v>
      </c>
      <c r="AP4286">
        <f>MATCH(AN4286,Sheet2!$F$5:$F$18,0)</f>
        <v>13</v>
      </c>
      <c r="AQ4286">
        <f>MATCH(AO4286,Sheet2!$F$5:$K$5,0)</f>
        <v>6</v>
      </c>
      <c r="AR4286" s="33">
        <f>INDEX(Sheet2!$F$5:$K$18,OPaL!AP4286,OPaL!AQ4286)</f>
        <v>0.2</v>
      </c>
      <c r="AS4286" s="1">
        <f t="shared" si="200"/>
        <v>1315.9120000000003</v>
      </c>
    </row>
    <row r="4287" spans="1:45" x14ac:dyDescent="0.2">
      <c r="A4287" s="11" t="s">
        <v>1501</v>
      </c>
      <c r="B4287" s="11" t="s">
        <v>1502</v>
      </c>
      <c r="C4287" s="11" t="s">
        <v>13771</v>
      </c>
      <c r="D4287" s="21">
        <v>43276</v>
      </c>
      <c r="E4287" s="21" t="s">
        <v>9697</v>
      </c>
      <c r="F4287" s="21" t="s">
        <v>14659</v>
      </c>
      <c r="G4287" s="11" t="s">
        <v>2</v>
      </c>
      <c r="H4287" s="11" t="s">
        <v>16</v>
      </c>
      <c r="I4287" s="11" t="s">
        <v>4</v>
      </c>
      <c r="J4287" s="12">
        <v>2</v>
      </c>
      <c r="K4287" s="12">
        <v>1635</v>
      </c>
      <c r="L4287" s="12">
        <v>0</v>
      </c>
      <c r="M4287" s="12">
        <v>0</v>
      </c>
      <c r="N4287" s="12">
        <f t="shared" si="199"/>
        <v>1635</v>
      </c>
      <c r="O4287" s="11" t="s">
        <v>5</v>
      </c>
      <c r="P4287" s="13">
        <v>0</v>
      </c>
      <c r="Q4287" s="11" t="s">
        <v>6</v>
      </c>
      <c r="R4287" s="13">
        <v>0</v>
      </c>
      <c r="S4287" s="13">
        <v>0</v>
      </c>
      <c r="T4287" s="11" t="s">
        <v>7</v>
      </c>
      <c r="U4287" s="11" t="s">
        <v>8</v>
      </c>
      <c r="V4287" s="15">
        <v>0</v>
      </c>
      <c r="W4287" s="13">
        <v>0</v>
      </c>
      <c r="X4287" s="15">
        <v>0</v>
      </c>
      <c r="Y4287" s="15">
        <v>0</v>
      </c>
      <c r="Z4287" s="13">
        <v>0</v>
      </c>
      <c r="AA4287" s="15">
        <v>0</v>
      </c>
      <c r="AB4287" s="13">
        <v>0</v>
      </c>
      <c r="AC4287" s="15">
        <v>0</v>
      </c>
      <c r="AD4287" s="13">
        <v>0</v>
      </c>
      <c r="AE4287" s="15">
        <v>0</v>
      </c>
      <c r="AF4287" s="13">
        <v>0</v>
      </c>
      <c r="AG4287" s="15">
        <v>0</v>
      </c>
      <c r="AH4287" s="13">
        <v>0</v>
      </c>
      <c r="AI4287" s="15">
        <v>0</v>
      </c>
      <c r="AJ4287" s="11" t="s">
        <v>17</v>
      </c>
      <c r="AK4287" s="11" t="s">
        <v>10</v>
      </c>
      <c r="AL4287" s="22">
        <f t="shared" si="198"/>
        <v>2016</v>
      </c>
      <c r="AM4287" s="11" t="str">
        <f>VLOOKUP(O4287,Sheet2!$D$6:$E$14,2,FALSE)</f>
        <v>Spare parts</v>
      </c>
      <c r="AN4287" s="11" t="str">
        <f>VLOOKUP(F4287,Sheet2!$E$10:$F$13,2,FALSE)</f>
        <v>SPM</v>
      </c>
      <c r="AO4287" s="35" t="s">
        <v>14668</v>
      </c>
      <c r="AP4287">
        <f>MATCH(AN4287,Sheet2!$F$5:$F$18,0)</f>
        <v>6</v>
      </c>
      <c r="AQ4287">
        <f>MATCH(AO4287,Sheet2!$F$5:$K$5,0)</f>
        <v>6</v>
      </c>
      <c r="AR4287" s="33">
        <f>INDEX(Sheet2!$F$5:$K$18,OPaL!AP4287,OPaL!AQ4287)</f>
        <v>0.15</v>
      </c>
      <c r="AS4287" s="1">
        <f t="shared" si="200"/>
        <v>1389.75</v>
      </c>
    </row>
    <row r="4288" spans="1:45" x14ac:dyDescent="0.2">
      <c r="A4288" s="11" t="s">
        <v>7657</v>
      </c>
      <c r="B4288" s="11" t="s">
        <v>7658</v>
      </c>
      <c r="C4288" s="11" t="s">
        <v>13772</v>
      </c>
      <c r="D4288" s="21">
        <v>44728</v>
      </c>
      <c r="E4288" s="21" t="s">
        <v>9806</v>
      </c>
      <c r="F4288" s="21" t="s">
        <v>14658</v>
      </c>
      <c r="G4288" s="11" t="s">
        <v>2</v>
      </c>
      <c r="H4288" s="11" t="s">
        <v>3</v>
      </c>
      <c r="I4288" s="11" t="s">
        <v>4</v>
      </c>
      <c r="J4288" s="12">
        <v>2</v>
      </c>
      <c r="K4288" s="12">
        <v>1633.5</v>
      </c>
      <c r="L4288" s="12">
        <v>0</v>
      </c>
      <c r="M4288" s="12">
        <v>0</v>
      </c>
      <c r="N4288" s="12">
        <f t="shared" si="199"/>
        <v>1633.5</v>
      </c>
      <c r="O4288" s="11" t="s">
        <v>5</v>
      </c>
      <c r="P4288" s="13">
        <v>0</v>
      </c>
      <c r="Q4288" s="11" t="s">
        <v>6</v>
      </c>
      <c r="R4288" s="13">
        <v>0</v>
      </c>
      <c r="S4288" s="13">
        <v>0</v>
      </c>
      <c r="T4288" s="11" t="s">
        <v>7</v>
      </c>
      <c r="U4288" s="11" t="s">
        <v>8</v>
      </c>
      <c r="V4288" s="15">
        <v>0</v>
      </c>
      <c r="W4288" s="13">
        <v>0</v>
      </c>
      <c r="X4288" s="15">
        <v>0</v>
      </c>
      <c r="Y4288" s="15">
        <v>0</v>
      </c>
      <c r="Z4288" s="13">
        <v>0</v>
      </c>
      <c r="AA4288" s="15">
        <v>0</v>
      </c>
      <c r="AB4288" s="13">
        <v>0</v>
      </c>
      <c r="AC4288" s="15">
        <v>0</v>
      </c>
      <c r="AD4288" s="13">
        <v>0</v>
      </c>
      <c r="AE4288" s="15">
        <v>0</v>
      </c>
      <c r="AF4288" s="13">
        <v>0</v>
      </c>
      <c r="AG4288" s="15">
        <v>0</v>
      </c>
      <c r="AH4288" s="13">
        <v>0</v>
      </c>
      <c r="AI4288" s="15">
        <v>0</v>
      </c>
      <c r="AJ4288" s="11" t="s">
        <v>9</v>
      </c>
      <c r="AK4288" s="11" t="s">
        <v>10</v>
      </c>
      <c r="AL4288" s="22">
        <f t="shared" si="198"/>
        <v>564</v>
      </c>
      <c r="AM4288" s="11" t="str">
        <f>VLOOKUP(O4288,Sheet2!$D$6:$E$14,2,FALSE)</f>
        <v>Spare parts</v>
      </c>
      <c r="AN4288" s="11" t="str">
        <f>VLOOKUP(F4288,Sheet2!$E$10:$F$13,2,FALSE)</f>
        <v>SPE</v>
      </c>
      <c r="AO4288" s="35" t="s">
        <v>14668</v>
      </c>
      <c r="AP4288">
        <f>MATCH(AN4288,Sheet2!$F$5:$F$18,0)</f>
        <v>7</v>
      </c>
      <c r="AQ4288">
        <f>MATCH(AO4288,Sheet2!$F$5:$K$5,0)</f>
        <v>6</v>
      </c>
      <c r="AR4288" s="33">
        <f>INDEX(Sheet2!$F$5:$K$18,OPaL!AP4288,OPaL!AQ4288)</f>
        <v>0.15</v>
      </c>
      <c r="AS4288" s="1">
        <f t="shared" si="200"/>
        <v>1388.4749999999999</v>
      </c>
    </row>
    <row r="4289" spans="1:45" x14ac:dyDescent="0.2">
      <c r="A4289" s="11" t="s">
        <v>2627</v>
      </c>
      <c r="B4289" s="11" t="s">
        <v>2628</v>
      </c>
      <c r="C4289" s="11" t="s">
        <v>13773</v>
      </c>
      <c r="D4289" s="21">
        <v>44424</v>
      </c>
      <c r="E4289" s="21" t="s">
        <v>9697</v>
      </c>
      <c r="F4289" s="21" t="s">
        <v>14659</v>
      </c>
      <c r="G4289" s="11" t="s">
        <v>2</v>
      </c>
      <c r="H4289" s="11" t="s">
        <v>3</v>
      </c>
      <c r="I4289" s="11" t="s">
        <v>4</v>
      </c>
      <c r="J4289" s="12">
        <v>5</v>
      </c>
      <c r="K4289" s="12">
        <v>1628.24</v>
      </c>
      <c r="L4289" s="12">
        <v>0</v>
      </c>
      <c r="M4289" s="12">
        <v>0</v>
      </c>
      <c r="N4289" s="12">
        <f t="shared" si="199"/>
        <v>1628.24</v>
      </c>
      <c r="O4289" s="11" t="s">
        <v>5</v>
      </c>
      <c r="P4289" s="13">
        <v>0</v>
      </c>
      <c r="Q4289" s="11" t="s">
        <v>6</v>
      </c>
      <c r="R4289" s="13">
        <v>0</v>
      </c>
      <c r="S4289" s="13">
        <v>0</v>
      </c>
      <c r="T4289" s="11" t="s">
        <v>7</v>
      </c>
      <c r="U4289" s="11" t="s">
        <v>8</v>
      </c>
      <c r="V4289" s="15">
        <v>0</v>
      </c>
      <c r="W4289" s="13">
        <v>0</v>
      </c>
      <c r="X4289" s="15">
        <v>0</v>
      </c>
      <c r="Y4289" s="15">
        <v>0</v>
      </c>
      <c r="Z4289" s="13">
        <v>0</v>
      </c>
      <c r="AA4289" s="15">
        <v>0</v>
      </c>
      <c r="AB4289" s="13">
        <v>0</v>
      </c>
      <c r="AC4289" s="15">
        <v>0</v>
      </c>
      <c r="AD4289" s="13">
        <v>0</v>
      </c>
      <c r="AE4289" s="15">
        <v>0</v>
      </c>
      <c r="AF4289" s="13">
        <v>0</v>
      </c>
      <c r="AG4289" s="15">
        <v>0</v>
      </c>
      <c r="AH4289" s="13">
        <v>0</v>
      </c>
      <c r="AI4289" s="15">
        <v>0</v>
      </c>
      <c r="AJ4289" s="11" t="s">
        <v>9</v>
      </c>
      <c r="AK4289" s="11" t="s">
        <v>13</v>
      </c>
      <c r="AL4289" s="22">
        <f t="shared" si="198"/>
        <v>868</v>
      </c>
      <c r="AM4289" s="11" t="str">
        <f>VLOOKUP(O4289,Sheet2!$D$6:$E$14,2,FALSE)</f>
        <v>Spare parts</v>
      </c>
      <c r="AN4289" s="11" t="str">
        <f>VLOOKUP(F4289,Sheet2!$E$10:$F$13,2,FALSE)</f>
        <v>SPM</v>
      </c>
      <c r="AO4289" s="35" t="s">
        <v>14668</v>
      </c>
      <c r="AP4289">
        <f>MATCH(AN4289,Sheet2!$F$5:$F$18,0)</f>
        <v>6</v>
      </c>
      <c r="AQ4289">
        <f>MATCH(AO4289,Sheet2!$F$5:$K$5,0)</f>
        <v>6</v>
      </c>
      <c r="AR4289" s="33">
        <f>INDEX(Sheet2!$F$5:$K$18,OPaL!AP4289,OPaL!AQ4289)</f>
        <v>0.15</v>
      </c>
      <c r="AS4289" s="1">
        <f t="shared" si="200"/>
        <v>1384.0039999999999</v>
      </c>
    </row>
    <row r="4290" spans="1:45" x14ac:dyDescent="0.2">
      <c r="A4290" s="11" t="s">
        <v>8297</v>
      </c>
      <c r="B4290" s="11" t="s">
        <v>8298</v>
      </c>
      <c r="C4290" s="11" t="s">
        <v>13774</v>
      </c>
      <c r="D4290" s="21">
        <v>45264</v>
      </c>
      <c r="E4290" s="21" t="s">
        <v>9851</v>
      </c>
      <c r="F4290" s="21" t="s">
        <v>14656</v>
      </c>
      <c r="G4290" s="11" t="s">
        <v>2</v>
      </c>
      <c r="H4290" s="11" t="s">
        <v>3</v>
      </c>
      <c r="I4290" s="11" t="s">
        <v>4</v>
      </c>
      <c r="J4290" s="12">
        <v>90</v>
      </c>
      <c r="K4290" s="12">
        <v>1620.04</v>
      </c>
      <c r="L4290" s="12">
        <v>0</v>
      </c>
      <c r="M4290" s="12">
        <v>0</v>
      </c>
      <c r="N4290" s="12">
        <f t="shared" si="199"/>
        <v>1620.04</v>
      </c>
      <c r="O4290" s="11" t="s">
        <v>8227</v>
      </c>
      <c r="P4290" s="13">
        <v>0</v>
      </c>
      <c r="Q4290" s="11" t="s">
        <v>6</v>
      </c>
      <c r="R4290" s="13">
        <v>0</v>
      </c>
      <c r="S4290" s="13">
        <v>0</v>
      </c>
      <c r="T4290" s="11" t="s">
        <v>7</v>
      </c>
      <c r="U4290" s="11" t="s">
        <v>8</v>
      </c>
      <c r="V4290" s="15">
        <v>0</v>
      </c>
      <c r="W4290" s="13">
        <v>0</v>
      </c>
      <c r="X4290" s="15">
        <v>0</v>
      </c>
      <c r="Y4290" s="15">
        <v>0</v>
      </c>
      <c r="Z4290" s="13">
        <v>0</v>
      </c>
      <c r="AA4290" s="15">
        <v>0</v>
      </c>
      <c r="AB4290" s="13">
        <v>0</v>
      </c>
      <c r="AC4290" s="15">
        <v>0</v>
      </c>
      <c r="AD4290" s="13">
        <v>0</v>
      </c>
      <c r="AE4290" s="15">
        <v>0</v>
      </c>
      <c r="AF4290" s="13">
        <v>0</v>
      </c>
      <c r="AG4290" s="15">
        <v>0</v>
      </c>
      <c r="AH4290" s="13">
        <v>0</v>
      </c>
      <c r="AI4290" s="15">
        <v>0</v>
      </c>
      <c r="AJ4290" s="11" t="s">
        <v>9</v>
      </c>
      <c r="AK4290" s="11" t="s">
        <v>8299</v>
      </c>
      <c r="AL4290" s="22">
        <f t="shared" si="198"/>
        <v>28</v>
      </c>
      <c r="AM4290" s="11" t="str">
        <f>VLOOKUP(O4290,Sheet2!$D$6:$E$14,2,FALSE)</f>
        <v>Consumables</v>
      </c>
      <c r="AN4290" s="11" t="str">
        <f>VLOOKUP(F4290,Sheet2!$E$15:$F$18,2,FALSE)</f>
        <v>CC</v>
      </c>
      <c r="AO4290" s="35" t="s">
        <v>14664</v>
      </c>
      <c r="AP4290">
        <f>MATCH(AN4290,Sheet2!$F$5:$F$18,0)</f>
        <v>11</v>
      </c>
      <c r="AQ4290">
        <f>MATCH(AO4290,Sheet2!$F$5:$K$5,0)</f>
        <v>2</v>
      </c>
      <c r="AR4290" s="33">
        <f>INDEX(Sheet2!$F$5:$K$18,OPaL!AP4290,OPaL!AQ4290)</f>
        <v>0</v>
      </c>
      <c r="AS4290" s="1">
        <f t="shared" si="200"/>
        <v>1620.04</v>
      </c>
    </row>
    <row r="4291" spans="1:45" x14ac:dyDescent="0.2">
      <c r="A4291" s="11" t="s">
        <v>6355</v>
      </c>
      <c r="B4291" s="11" t="s">
        <v>6356</v>
      </c>
      <c r="C4291" s="11" t="s">
        <v>13559</v>
      </c>
      <c r="D4291" s="21">
        <v>44434</v>
      </c>
      <c r="E4291" s="21" t="s">
        <v>9697</v>
      </c>
      <c r="F4291" s="21" t="s">
        <v>14659</v>
      </c>
      <c r="G4291" s="11" t="s">
        <v>2</v>
      </c>
      <c r="H4291" s="11" t="s">
        <v>3</v>
      </c>
      <c r="I4291" s="11" t="s">
        <v>4</v>
      </c>
      <c r="J4291" s="12">
        <v>2</v>
      </c>
      <c r="K4291" s="12">
        <v>1618.06</v>
      </c>
      <c r="L4291" s="12">
        <v>0</v>
      </c>
      <c r="M4291" s="12">
        <v>0</v>
      </c>
      <c r="N4291" s="12">
        <f t="shared" si="199"/>
        <v>1618.06</v>
      </c>
      <c r="O4291" s="11" t="s">
        <v>5</v>
      </c>
      <c r="P4291" s="13">
        <v>0</v>
      </c>
      <c r="Q4291" s="11" t="s">
        <v>6</v>
      </c>
      <c r="R4291" s="13">
        <v>0</v>
      </c>
      <c r="S4291" s="13">
        <v>0</v>
      </c>
      <c r="T4291" s="11" t="s">
        <v>7</v>
      </c>
      <c r="U4291" s="11" t="s">
        <v>8</v>
      </c>
      <c r="V4291" s="15">
        <v>0</v>
      </c>
      <c r="W4291" s="13">
        <v>0</v>
      </c>
      <c r="X4291" s="15">
        <v>0</v>
      </c>
      <c r="Y4291" s="15">
        <v>0</v>
      </c>
      <c r="Z4291" s="13">
        <v>0</v>
      </c>
      <c r="AA4291" s="15">
        <v>0</v>
      </c>
      <c r="AB4291" s="13">
        <v>0</v>
      </c>
      <c r="AC4291" s="15">
        <v>0</v>
      </c>
      <c r="AD4291" s="13">
        <v>0</v>
      </c>
      <c r="AE4291" s="15">
        <v>0</v>
      </c>
      <c r="AF4291" s="13">
        <v>0</v>
      </c>
      <c r="AG4291" s="15">
        <v>0</v>
      </c>
      <c r="AH4291" s="13">
        <v>0</v>
      </c>
      <c r="AI4291" s="15">
        <v>0</v>
      </c>
      <c r="AJ4291" s="11" t="s">
        <v>9</v>
      </c>
      <c r="AK4291" s="11" t="s">
        <v>13</v>
      </c>
      <c r="AL4291" s="22">
        <f t="shared" si="198"/>
        <v>858</v>
      </c>
      <c r="AM4291" s="11" t="str">
        <f>VLOOKUP(O4291,Sheet2!$D$6:$E$14,2,FALSE)</f>
        <v>Spare parts</v>
      </c>
      <c r="AN4291" s="11" t="str">
        <f>VLOOKUP(F4291,Sheet2!$E$10:$F$13,2,FALSE)</f>
        <v>SPM</v>
      </c>
      <c r="AO4291" s="35" t="s">
        <v>14668</v>
      </c>
      <c r="AP4291">
        <f>MATCH(AN4291,Sheet2!$F$5:$F$18,0)</f>
        <v>6</v>
      </c>
      <c r="AQ4291">
        <f>MATCH(AO4291,Sheet2!$F$5:$K$5,0)</f>
        <v>6</v>
      </c>
      <c r="AR4291" s="33">
        <f>INDEX(Sheet2!$F$5:$K$18,OPaL!AP4291,OPaL!AQ4291)</f>
        <v>0.15</v>
      </c>
      <c r="AS4291" s="1">
        <f t="shared" si="200"/>
        <v>1375.3509999999999</v>
      </c>
    </row>
    <row r="4292" spans="1:45" x14ac:dyDescent="0.2">
      <c r="A4292" s="11" t="s">
        <v>8726</v>
      </c>
      <c r="B4292" s="11" t="s">
        <v>8727</v>
      </c>
      <c r="C4292" s="11" t="s">
        <v>13775</v>
      </c>
      <c r="D4292" s="21">
        <v>45182</v>
      </c>
      <c r="E4292" s="21" t="s">
        <v>9763</v>
      </c>
      <c r="F4292" s="21" t="s">
        <v>14659</v>
      </c>
      <c r="G4292" s="11" t="s">
        <v>2</v>
      </c>
      <c r="H4292" s="11" t="s">
        <v>350</v>
      </c>
      <c r="I4292" s="11" t="s">
        <v>4</v>
      </c>
      <c r="J4292" s="13">
        <v>1</v>
      </c>
      <c r="K4292" s="12">
        <v>1612.8</v>
      </c>
      <c r="L4292" s="12">
        <v>0</v>
      </c>
      <c r="M4292" s="12">
        <v>0</v>
      </c>
      <c r="N4292" s="12">
        <f t="shared" si="199"/>
        <v>1612.8</v>
      </c>
      <c r="O4292" s="11" t="s">
        <v>8227</v>
      </c>
      <c r="P4292" s="13">
        <v>0</v>
      </c>
      <c r="Q4292" s="11" t="s">
        <v>6</v>
      </c>
      <c r="R4292" s="13">
        <v>0</v>
      </c>
      <c r="S4292" s="13">
        <v>0</v>
      </c>
      <c r="T4292" s="11" t="s">
        <v>7</v>
      </c>
      <c r="U4292" s="11" t="s">
        <v>8</v>
      </c>
      <c r="V4292" s="15">
        <v>0</v>
      </c>
      <c r="W4292" s="13">
        <v>0</v>
      </c>
      <c r="X4292" s="15">
        <v>0</v>
      </c>
      <c r="Y4292" s="15">
        <v>0</v>
      </c>
      <c r="Z4292" s="13">
        <v>0</v>
      </c>
      <c r="AA4292" s="15">
        <v>0</v>
      </c>
      <c r="AB4292" s="13">
        <v>0</v>
      </c>
      <c r="AC4292" s="15">
        <v>0</v>
      </c>
      <c r="AD4292" s="13">
        <v>0</v>
      </c>
      <c r="AE4292" s="15">
        <v>0</v>
      </c>
      <c r="AF4292" s="13">
        <v>0</v>
      </c>
      <c r="AG4292" s="15">
        <v>0</v>
      </c>
      <c r="AH4292" s="13">
        <v>0</v>
      </c>
      <c r="AI4292" s="15">
        <v>0</v>
      </c>
      <c r="AJ4292" s="11" t="s">
        <v>352</v>
      </c>
      <c r="AK4292" s="11" t="s">
        <v>8228</v>
      </c>
      <c r="AL4292" s="22">
        <f t="shared" ref="AL4292:AL4355" si="201">$D$2-D4292</f>
        <v>110</v>
      </c>
      <c r="AM4292" s="11" t="str">
        <f>VLOOKUP(O4292,Sheet2!$D$6:$E$14,2,FALSE)</f>
        <v>Consumables</v>
      </c>
      <c r="AN4292" s="11" t="str">
        <f>VLOOKUP(F4292,Sheet2!$E$15:$F$18,2,FALSE)</f>
        <v>CM</v>
      </c>
      <c r="AO4292" s="35" t="s">
        <v>14665</v>
      </c>
      <c r="AP4292">
        <f>MATCH(AN4292,Sheet2!$F$5:$F$18,0)</f>
        <v>13</v>
      </c>
      <c r="AQ4292">
        <f>MATCH(AO4292,Sheet2!$F$5:$K$5,0)</f>
        <v>3</v>
      </c>
      <c r="AR4292" s="33">
        <f>INDEX(Sheet2!$F$5:$K$18,OPaL!AP4292,OPaL!AQ4292)</f>
        <v>0</v>
      </c>
      <c r="AS4292" s="1">
        <f t="shared" si="200"/>
        <v>1612.8</v>
      </c>
    </row>
    <row r="4293" spans="1:45" x14ac:dyDescent="0.2">
      <c r="A4293" s="11" t="s">
        <v>4981</v>
      </c>
      <c r="B4293" s="11" t="s">
        <v>4982</v>
      </c>
      <c r="C4293" s="11" t="s">
        <v>13776</v>
      </c>
      <c r="D4293" s="21">
        <v>45170</v>
      </c>
      <c r="E4293" s="21" t="s">
        <v>9697</v>
      </c>
      <c r="F4293" s="21" t="s">
        <v>14659</v>
      </c>
      <c r="G4293" s="11" t="s">
        <v>2</v>
      </c>
      <c r="H4293" s="11" t="s">
        <v>3</v>
      </c>
      <c r="I4293" s="11" t="s">
        <v>4</v>
      </c>
      <c r="J4293" s="13">
        <v>1</v>
      </c>
      <c r="K4293" s="12">
        <v>1609</v>
      </c>
      <c r="L4293" s="12">
        <v>0</v>
      </c>
      <c r="M4293" s="12">
        <v>0</v>
      </c>
      <c r="N4293" s="12">
        <f t="shared" ref="N4293:N4356" si="202">M4293+K4293</f>
        <v>1609</v>
      </c>
      <c r="O4293" s="11" t="s">
        <v>5</v>
      </c>
      <c r="P4293" s="13">
        <v>0</v>
      </c>
      <c r="Q4293" s="11" t="s">
        <v>6</v>
      </c>
      <c r="R4293" s="13">
        <v>0</v>
      </c>
      <c r="S4293" s="13">
        <v>0</v>
      </c>
      <c r="T4293" s="11" t="s">
        <v>7</v>
      </c>
      <c r="U4293" s="11" t="s">
        <v>8</v>
      </c>
      <c r="V4293" s="15">
        <v>0</v>
      </c>
      <c r="W4293" s="13">
        <v>0</v>
      </c>
      <c r="X4293" s="15">
        <v>0</v>
      </c>
      <c r="Y4293" s="15">
        <v>0</v>
      </c>
      <c r="Z4293" s="13">
        <v>0</v>
      </c>
      <c r="AA4293" s="15">
        <v>0</v>
      </c>
      <c r="AB4293" s="13">
        <v>0</v>
      </c>
      <c r="AC4293" s="15">
        <v>0</v>
      </c>
      <c r="AD4293" s="13">
        <v>0</v>
      </c>
      <c r="AE4293" s="15">
        <v>0</v>
      </c>
      <c r="AF4293" s="13">
        <v>0</v>
      </c>
      <c r="AG4293" s="15">
        <v>0</v>
      </c>
      <c r="AH4293" s="13">
        <v>0</v>
      </c>
      <c r="AI4293" s="15">
        <v>0</v>
      </c>
      <c r="AJ4293" s="11" t="s">
        <v>9</v>
      </c>
      <c r="AK4293" s="11" t="s">
        <v>13</v>
      </c>
      <c r="AL4293" s="22">
        <f t="shared" si="201"/>
        <v>122</v>
      </c>
      <c r="AM4293" s="11" t="str">
        <f>VLOOKUP(O4293,Sheet2!$D$6:$E$14,2,FALSE)</f>
        <v>Spare parts</v>
      </c>
      <c r="AN4293" s="11" t="str">
        <f>VLOOKUP(F4293,Sheet2!$E$10:$F$13,2,FALSE)</f>
        <v>SPM</v>
      </c>
      <c r="AO4293" s="35" t="s">
        <v>14665</v>
      </c>
      <c r="AP4293">
        <f>MATCH(AN4293,Sheet2!$F$5:$F$18,0)</f>
        <v>6</v>
      </c>
      <c r="AQ4293">
        <f>MATCH(AO4293,Sheet2!$F$5:$K$5,0)</f>
        <v>3</v>
      </c>
      <c r="AR4293" s="33">
        <f>INDEX(Sheet2!$F$5:$K$18,OPaL!AP4293,OPaL!AQ4293)</f>
        <v>0</v>
      </c>
      <c r="AS4293" s="1">
        <f t="shared" ref="AS4293:AS4356" si="203">N4293*(1-AR4293)</f>
        <v>1609</v>
      </c>
    </row>
    <row r="4294" spans="1:45" x14ac:dyDescent="0.2">
      <c r="A4294" s="11" t="s">
        <v>419</v>
      </c>
      <c r="B4294" s="11" t="s">
        <v>420</v>
      </c>
      <c r="C4294" s="11" t="s">
        <v>13777</v>
      </c>
      <c r="D4294" s="21">
        <v>43414</v>
      </c>
      <c r="E4294" s="21" t="s">
        <v>9697</v>
      </c>
      <c r="F4294" s="21" t="s">
        <v>14659</v>
      </c>
      <c r="G4294" s="11" t="s">
        <v>2</v>
      </c>
      <c r="H4294" s="11" t="s">
        <v>16</v>
      </c>
      <c r="I4294" s="11" t="s">
        <v>4</v>
      </c>
      <c r="J4294" s="12">
        <v>2</v>
      </c>
      <c r="K4294" s="12">
        <v>1605.65</v>
      </c>
      <c r="L4294" s="12">
        <v>0</v>
      </c>
      <c r="M4294" s="12">
        <v>0</v>
      </c>
      <c r="N4294" s="12">
        <f t="shared" si="202"/>
        <v>1605.65</v>
      </c>
      <c r="O4294" s="11" t="s">
        <v>5</v>
      </c>
      <c r="P4294" s="13">
        <v>0</v>
      </c>
      <c r="Q4294" s="11" t="s">
        <v>6</v>
      </c>
      <c r="R4294" s="13">
        <v>0</v>
      </c>
      <c r="S4294" s="13">
        <v>0</v>
      </c>
      <c r="T4294" s="11" t="s">
        <v>7</v>
      </c>
      <c r="U4294" s="11" t="s">
        <v>8</v>
      </c>
      <c r="V4294" s="15">
        <v>0</v>
      </c>
      <c r="W4294" s="13">
        <v>0</v>
      </c>
      <c r="X4294" s="15">
        <v>0</v>
      </c>
      <c r="Y4294" s="15">
        <v>0</v>
      </c>
      <c r="Z4294" s="13">
        <v>0</v>
      </c>
      <c r="AA4294" s="15">
        <v>0</v>
      </c>
      <c r="AB4294" s="13">
        <v>0</v>
      </c>
      <c r="AC4294" s="15">
        <v>0</v>
      </c>
      <c r="AD4294" s="13">
        <v>0</v>
      </c>
      <c r="AE4294" s="15">
        <v>0</v>
      </c>
      <c r="AF4294" s="13">
        <v>0</v>
      </c>
      <c r="AG4294" s="15">
        <v>0</v>
      </c>
      <c r="AH4294" s="13">
        <v>0</v>
      </c>
      <c r="AI4294" s="15">
        <v>0</v>
      </c>
      <c r="AJ4294" s="11" t="s">
        <v>17</v>
      </c>
      <c r="AK4294" s="11" t="s">
        <v>13</v>
      </c>
      <c r="AL4294" s="22">
        <f t="shared" si="201"/>
        <v>1878</v>
      </c>
      <c r="AM4294" s="11" t="str">
        <f>VLOOKUP(O4294,Sheet2!$D$6:$E$14,2,FALSE)</f>
        <v>Spare parts</v>
      </c>
      <c r="AN4294" s="11" t="str">
        <f>VLOOKUP(F4294,Sheet2!$E$10:$F$13,2,FALSE)</f>
        <v>SPM</v>
      </c>
      <c r="AO4294" s="35" t="s">
        <v>14668</v>
      </c>
      <c r="AP4294">
        <f>MATCH(AN4294,Sheet2!$F$5:$F$18,0)</f>
        <v>6</v>
      </c>
      <c r="AQ4294">
        <f>MATCH(AO4294,Sheet2!$F$5:$K$5,0)</f>
        <v>6</v>
      </c>
      <c r="AR4294" s="33">
        <f>INDEX(Sheet2!$F$5:$K$18,OPaL!AP4294,OPaL!AQ4294)</f>
        <v>0.15</v>
      </c>
      <c r="AS4294" s="1">
        <f t="shared" si="203"/>
        <v>1364.8025</v>
      </c>
    </row>
    <row r="4295" spans="1:45" x14ac:dyDescent="0.2">
      <c r="A4295" s="11" t="s">
        <v>745</v>
      </c>
      <c r="B4295" s="11" t="s">
        <v>746</v>
      </c>
      <c r="C4295" s="11" t="s">
        <v>13778</v>
      </c>
      <c r="D4295" s="21">
        <v>42161</v>
      </c>
      <c r="E4295" s="21" t="s">
        <v>9697</v>
      </c>
      <c r="F4295" s="21" t="s">
        <v>14659</v>
      </c>
      <c r="G4295" s="11" t="s">
        <v>2</v>
      </c>
      <c r="H4295" s="11" t="s">
        <v>16</v>
      </c>
      <c r="I4295" s="11" t="s">
        <v>4</v>
      </c>
      <c r="J4295" s="12">
        <v>1</v>
      </c>
      <c r="K4295" s="12">
        <v>1603</v>
      </c>
      <c r="L4295" s="12">
        <v>0</v>
      </c>
      <c r="M4295" s="12">
        <v>0</v>
      </c>
      <c r="N4295" s="12">
        <f t="shared" si="202"/>
        <v>1603</v>
      </c>
      <c r="O4295" s="11" t="s">
        <v>5</v>
      </c>
      <c r="P4295" s="13">
        <v>0</v>
      </c>
      <c r="Q4295" s="11" t="s">
        <v>6</v>
      </c>
      <c r="R4295" s="13">
        <v>0</v>
      </c>
      <c r="S4295" s="13">
        <v>0</v>
      </c>
      <c r="T4295" s="11" t="s">
        <v>7</v>
      </c>
      <c r="U4295" s="11" t="s">
        <v>8</v>
      </c>
      <c r="V4295" s="15">
        <v>0</v>
      </c>
      <c r="W4295" s="13">
        <v>0</v>
      </c>
      <c r="X4295" s="15">
        <v>0</v>
      </c>
      <c r="Y4295" s="15">
        <v>0</v>
      </c>
      <c r="Z4295" s="13">
        <v>0</v>
      </c>
      <c r="AA4295" s="15">
        <v>0</v>
      </c>
      <c r="AB4295" s="13">
        <v>0</v>
      </c>
      <c r="AC4295" s="15">
        <v>0</v>
      </c>
      <c r="AD4295" s="13">
        <v>0</v>
      </c>
      <c r="AE4295" s="15">
        <v>0</v>
      </c>
      <c r="AF4295" s="13">
        <v>0</v>
      </c>
      <c r="AG4295" s="15">
        <v>0</v>
      </c>
      <c r="AH4295" s="13">
        <v>0</v>
      </c>
      <c r="AI4295" s="15">
        <v>0</v>
      </c>
      <c r="AJ4295" s="11" t="s">
        <v>17</v>
      </c>
      <c r="AK4295" s="11" t="s">
        <v>13</v>
      </c>
      <c r="AL4295" s="22">
        <f t="shared" si="201"/>
        <v>3131</v>
      </c>
      <c r="AM4295" s="11" t="str">
        <f>VLOOKUP(O4295,Sheet2!$D$6:$E$14,2,FALSE)</f>
        <v>Spare parts</v>
      </c>
      <c r="AN4295" s="11" t="str">
        <f>VLOOKUP(F4295,Sheet2!$E$10:$F$13,2,FALSE)</f>
        <v>SPM</v>
      </c>
      <c r="AO4295" s="35" t="s">
        <v>14668</v>
      </c>
      <c r="AP4295">
        <f>MATCH(AN4295,Sheet2!$F$5:$F$18,0)</f>
        <v>6</v>
      </c>
      <c r="AQ4295">
        <f>MATCH(AO4295,Sheet2!$F$5:$K$5,0)</f>
        <v>6</v>
      </c>
      <c r="AR4295" s="33">
        <f>INDEX(Sheet2!$F$5:$K$18,OPaL!AP4295,OPaL!AQ4295)</f>
        <v>0.15</v>
      </c>
      <c r="AS4295" s="1">
        <f t="shared" si="203"/>
        <v>1362.55</v>
      </c>
    </row>
    <row r="4296" spans="1:45" x14ac:dyDescent="0.2">
      <c r="A4296" s="11" t="s">
        <v>90</v>
      </c>
      <c r="B4296" s="11" t="s">
        <v>91</v>
      </c>
      <c r="C4296" s="11" t="s">
        <v>13779</v>
      </c>
      <c r="D4296" s="21">
        <v>43061</v>
      </c>
      <c r="E4296" s="21" t="s">
        <v>9697</v>
      </c>
      <c r="F4296" s="21" t="s">
        <v>14659</v>
      </c>
      <c r="G4296" s="11" t="s">
        <v>2</v>
      </c>
      <c r="H4296" s="11" t="s">
        <v>16</v>
      </c>
      <c r="I4296" s="11" t="s">
        <v>4</v>
      </c>
      <c r="J4296" s="12">
        <v>2</v>
      </c>
      <c r="K4296" s="12">
        <v>1600.34</v>
      </c>
      <c r="L4296" s="12">
        <v>0</v>
      </c>
      <c r="M4296" s="12">
        <v>0</v>
      </c>
      <c r="N4296" s="12">
        <f t="shared" si="202"/>
        <v>1600.34</v>
      </c>
      <c r="O4296" s="11" t="s">
        <v>5</v>
      </c>
      <c r="P4296" s="13">
        <v>0</v>
      </c>
      <c r="Q4296" s="11" t="s">
        <v>6</v>
      </c>
      <c r="R4296" s="13">
        <v>0</v>
      </c>
      <c r="S4296" s="13">
        <v>0</v>
      </c>
      <c r="T4296" s="11" t="s">
        <v>7</v>
      </c>
      <c r="U4296" s="11" t="s">
        <v>8</v>
      </c>
      <c r="V4296" s="15">
        <v>0</v>
      </c>
      <c r="W4296" s="13">
        <v>0</v>
      </c>
      <c r="X4296" s="15">
        <v>0</v>
      </c>
      <c r="Y4296" s="15">
        <v>0</v>
      </c>
      <c r="Z4296" s="13">
        <v>0</v>
      </c>
      <c r="AA4296" s="15">
        <v>0</v>
      </c>
      <c r="AB4296" s="13">
        <v>0</v>
      </c>
      <c r="AC4296" s="15">
        <v>0</v>
      </c>
      <c r="AD4296" s="13">
        <v>0</v>
      </c>
      <c r="AE4296" s="15">
        <v>0</v>
      </c>
      <c r="AF4296" s="13">
        <v>0</v>
      </c>
      <c r="AG4296" s="15">
        <v>0</v>
      </c>
      <c r="AH4296" s="13">
        <v>0</v>
      </c>
      <c r="AI4296" s="15">
        <v>0</v>
      </c>
      <c r="AJ4296" s="11" t="s">
        <v>17</v>
      </c>
      <c r="AK4296" s="11" t="s">
        <v>13</v>
      </c>
      <c r="AL4296" s="22">
        <f t="shared" si="201"/>
        <v>2231</v>
      </c>
      <c r="AM4296" s="11" t="str">
        <f>VLOOKUP(O4296,Sheet2!$D$6:$E$14,2,FALSE)</f>
        <v>Spare parts</v>
      </c>
      <c r="AN4296" s="11" t="str">
        <f>VLOOKUP(F4296,Sheet2!$E$10:$F$13,2,FALSE)</f>
        <v>SPM</v>
      </c>
      <c r="AO4296" s="35" t="s">
        <v>14668</v>
      </c>
      <c r="AP4296">
        <f>MATCH(AN4296,Sheet2!$F$5:$F$18,0)</f>
        <v>6</v>
      </c>
      <c r="AQ4296">
        <f>MATCH(AO4296,Sheet2!$F$5:$K$5,0)</f>
        <v>6</v>
      </c>
      <c r="AR4296" s="33">
        <f>INDEX(Sheet2!$F$5:$K$18,OPaL!AP4296,OPaL!AQ4296)</f>
        <v>0.15</v>
      </c>
      <c r="AS4296" s="1">
        <f t="shared" si="203"/>
        <v>1360.289</v>
      </c>
    </row>
    <row r="4297" spans="1:45" x14ac:dyDescent="0.2">
      <c r="A4297" s="11" t="s">
        <v>3195</v>
      </c>
      <c r="B4297" s="11" t="s">
        <v>3196</v>
      </c>
      <c r="C4297" s="11" t="s">
        <v>13780</v>
      </c>
      <c r="D4297" s="21">
        <v>43536</v>
      </c>
      <c r="E4297" s="21" t="s">
        <v>9697</v>
      </c>
      <c r="F4297" s="21" t="s">
        <v>14659</v>
      </c>
      <c r="G4297" s="11" t="s">
        <v>2</v>
      </c>
      <c r="H4297" s="11" t="s">
        <v>3</v>
      </c>
      <c r="I4297" s="11" t="s">
        <v>4</v>
      </c>
      <c r="J4297" s="12">
        <v>2</v>
      </c>
      <c r="K4297" s="12">
        <v>1600</v>
      </c>
      <c r="L4297" s="12">
        <v>0</v>
      </c>
      <c r="M4297" s="12">
        <v>0</v>
      </c>
      <c r="N4297" s="12">
        <f t="shared" si="202"/>
        <v>1600</v>
      </c>
      <c r="O4297" s="11" t="s">
        <v>5</v>
      </c>
      <c r="P4297" s="13">
        <v>0</v>
      </c>
      <c r="Q4297" s="11" t="s">
        <v>6</v>
      </c>
      <c r="R4297" s="13">
        <v>0</v>
      </c>
      <c r="S4297" s="13">
        <v>0</v>
      </c>
      <c r="T4297" s="11" t="s">
        <v>7</v>
      </c>
      <c r="U4297" s="11" t="s">
        <v>8</v>
      </c>
      <c r="V4297" s="15">
        <v>0</v>
      </c>
      <c r="W4297" s="13">
        <v>0</v>
      </c>
      <c r="X4297" s="15">
        <v>0</v>
      </c>
      <c r="Y4297" s="15">
        <v>0</v>
      </c>
      <c r="Z4297" s="13">
        <v>0</v>
      </c>
      <c r="AA4297" s="15">
        <v>0</v>
      </c>
      <c r="AB4297" s="13">
        <v>0</v>
      </c>
      <c r="AC4297" s="15">
        <v>0</v>
      </c>
      <c r="AD4297" s="13">
        <v>0</v>
      </c>
      <c r="AE4297" s="15">
        <v>0</v>
      </c>
      <c r="AF4297" s="13">
        <v>0</v>
      </c>
      <c r="AG4297" s="15">
        <v>0</v>
      </c>
      <c r="AH4297" s="13">
        <v>0</v>
      </c>
      <c r="AI4297" s="15">
        <v>0</v>
      </c>
      <c r="AJ4297" s="11" t="s">
        <v>9</v>
      </c>
      <c r="AK4297" s="11" t="s">
        <v>13</v>
      </c>
      <c r="AL4297" s="22">
        <f t="shared" si="201"/>
        <v>1756</v>
      </c>
      <c r="AM4297" s="11" t="str">
        <f>VLOOKUP(O4297,Sheet2!$D$6:$E$14,2,FALSE)</f>
        <v>Spare parts</v>
      </c>
      <c r="AN4297" s="11" t="str">
        <f>VLOOKUP(F4297,Sheet2!$E$10:$F$13,2,FALSE)</f>
        <v>SPM</v>
      </c>
      <c r="AO4297" s="35" t="s">
        <v>14668</v>
      </c>
      <c r="AP4297">
        <f>MATCH(AN4297,Sheet2!$F$5:$F$18,0)</f>
        <v>6</v>
      </c>
      <c r="AQ4297">
        <f>MATCH(AO4297,Sheet2!$F$5:$K$5,0)</f>
        <v>6</v>
      </c>
      <c r="AR4297" s="33">
        <f>INDEX(Sheet2!$F$5:$K$18,OPaL!AP4297,OPaL!AQ4297)</f>
        <v>0.15</v>
      </c>
      <c r="AS4297" s="1">
        <f t="shared" si="203"/>
        <v>1360</v>
      </c>
    </row>
    <row r="4298" spans="1:45" x14ac:dyDescent="0.2">
      <c r="A4298" s="11" t="s">
        <v>7103</v>
      </c>
      <c r="B4298" s="11" t="s">
        <v>7104</v>
      </c>
      <c r="C4298" s="11" t="s">
        <v>13781</v>
      </c>
      <c r="D4298" s="21">
        <v>42916</v>
      </c>
      <c r="E4298" s="21" t="s">
        <v>9697</v>
      </c>
      <c r="F4298" s="21" t="s">
        <v>14659</v>
      </c>
      <c r="G4298" s="11" t="s">
        <v>2</v>
      </c>
      <c r="H4298" s="11" t="s">
        <v>16</v>
      </c>
      <c r="I4298" s="11" t="s">
        <v>4</v>
      </c>
      <c r="J4298" s="12">
        <v>7</v>
      </c>
      <c r="K4298" s="12">
        <v>1599.32</v>
      </c>
      <c r="L4298" s="12">
        <v>0</v>
      </c>
      <c r="M4298" s="12">
        <v>0</v>
      </c>
      <c r="N4298" s="12">
        <f t="shared" si="202"/>
        <v>1599.32</v>
      </c>
      <c r="O4298" s="11" t="s">
        <v>5</v>
      </c>
      <c r="P4298" s="13">
        <v>0</v>
      </c>
      <c r="Q4298" s="11" t="s">
        <v>6</v>
      </c>
      <c r="R4298" s="13">
        <v>0</v>
      </c>
      <c r="S4298" s="13">
        <v>0</v>
      </c>
      <c r="T4298" s="11" t="s">
        <v>7</v>
      </c>
      <c r="U4298" s="11" t="s">
        <v>8</v>
      </c>
      <c r="V4298" s="15">
        <v>0</v>
      </c>
      <c r="W4298" s="13">
        <v>0</v>
      </c>
      <c r="X4298" s="15">
        <v>0</v>
      </c>
      <c r="Y4298" s="15">
        <v>0</v>
      </c>
      <c r="Z4298" s="13">
        <v>0</v>
      </c>
      <c r="AA4298" s="15">
        <v>0</v>
      </c>
      <c r="AB4298" s="13">
        <v>0</v>
      </c>
      <c r="AC4298" s="15">
        <v>0</v>
      </c>
      <c r="AD4298" s="13">
        <v>0</v>
      </c>
      <c r="AE4298" s="15">
        <v>0</v>
      </c>
      <c r="AF4298" s="13">
        <v>0</v>
      </c>
      <c r="AG4298" s="15">
        <v>0</v>
      </c>
      <c r="AH4298" s="13">
        <v>0</v>
      </c>
      <c r="AI4298" s="15">
        <v>0</v>
      </c>
      <c r="AJ4298" s="11" t="s">
        <v>17</v>
      </c>
      <c r="AK4298" s="11" t="s">
        <v>13</v>
      </c>
      <c r="AL4298" s="22">
        <f t="shared" si="201"/>
        <v>2376</v>
      </c>
      <c r="AM4298" s="11" t="str">
        <f>VLOOKUP(O4298,Sheet2!$D$6:$E$14,2,FALSE)</f>
        <v>Spare parts</v>
      </c>
      <c r="AN4298" s="11" t="str">
        <f>VLOOKUP(F4298,Sheet2!$E$10:$F$13,2,FALSE)</f>
        <v>SPM</v>
      </c>
      <c r="AO4298" s="35" t="s">
        <v>14668</v>
      </c>
      <c r="AP4298">
        <f>MATCH(AN4298,Sheet2!$F$5:$F$18,0)</f>
        <v>6</v>
      </c>
      <c r="AQ4298">
        <f>MATCH(AO4298,Sheet2!$F$5:$K$5,0)</f>
        <v>6</v>
      </c>
      <c r="AR4298" s="33">
        <f>INDEX(Sheet2!$F$5:$K$18,OPaL!AP4298,OPaL!AQ4298)</f>
        <v>0.15</v>
      </c>
      <c r="AS4298" s="1">
        <f t="shared" si="203"/>
        <v>1359.4219999999998</v>
      </c>
    </row>
    <row r="4299" spans="1:45" x14ac:dyDescent="0.2">
      <c r="A4299" s="11" t="s">
        <v>7137</v>
      </c>
      <c r="B4299" s="11" t="s">
        <v>7138</v>
      </c>
      <c r="C4299" s="11" t="s">
        <v>13782</v>
      </c>
      <c r="D4299" s="21">
        <v>42916</v>
      </c>
      <c r="E4299" s="21" t="s">
        <v>9697</v>
      </c>
      <c r="F4299" s="21" t="s">
        <v>14659</v>
      </c>
      <c r="G4299" s="11" t="s">
        <v>2</v>
      </c>
      <c r="H4299" s="11" t="s">
        <v>16</v>
      </c>
      <c r="I4299" s="11" t="s">
        <v>4</v>
      </c>
      <c r="J4299" s="12">
        <v>7</v>
      </c>
      <c r="K4299" s="12">
        <v>1599.32</v>
      </c>
      <c r="L4299" s="12">
        <v>0</v>
      </c>
      <c r="M4299" s="12">
        <v>0</v>
      </c>
      <c r="N4299" s="12">
        <f t="shared" si="202"/>
        <v>1599.32</v>
      </c>
      <c r="O4299" s="11" t="s">
        <v>5</v>
      </c>
      <c r="P4299" s="13">
        <v>0</v>
      </c>
      <c r="Q4299" s="11" t="s">
        <v>6</v>
      </c>
      <c r="R4299" s="13">
        <v>0</v>
      </c>
      <c r="S4299" s="13">
        <v>0</v>
      </c>
      <c r="T4299" s="11" t="s">
        <v>7</v>
      </c>
      <c r="U4299" s="11" t="s">
        <v>8</v>
      </c>
      <c r="V4299" s="15">
        <v>0</v>
      </c>
      <c r="W4299" s="13">
        <v>0</v>
      </c>
      <c r="X4299" s="15">
        <v>0</v>
      </c>
      <c r="Y4299" s="15">
        <v>0</v>
      </c>
      <c r="Z4299" s="13">
        <v>0</v>
      </c>
      <c r="AA4299" s="15">
        <v>0</v>
      </c>
      <c r="AB4299" s="13">
        <v>0</v>
      </c>
      <c r="AC4299" s="15">
        <v>0</v>
      </c>
      <c r="AD4299" s="13">
        <v>0</v>
      </c>
      <c r="AE4299" s="15">
        <v>0</v>
      </c>
      <c r="AF4299" s="13">
        <v>0</v>
      </c>
      <c r="AG4299" s="15">
        <v>0</v>
      </c>
      <c r="AH4299" s="13">
        <v>0</v>
      </c>
      <c r="AI4299" s="15">
        <v>0</v>
      </c>
      <c r="AJ4299" s="11" t="s">
        <v>17</v>
      </c>
      <c r="AK4299" s="11" t="s">
        <v>13</v>
      </c>
      <c r="AL4299" s="22">
        <f t="shared" si="201"/>
        <v>2376</v>
      </c>
      <c r="AM4299" s="11" t="str">
        <f>VLOOKUP(O4299,Sheet2!$D$6:$E$14,2,FALSE)</f>
        <v>Spare parts</v>
      </c>
      <c r="AN4299" s="11" t="str">
        <f>VLOOKUP(F4299,Sheet2!$E$10:$F$13,2,FALSE)</f>
        <v>SPM</v>
      </c>
      <c r="AO4299" s="35" t="s">
        <v>14668</v>
      </c>
      <c r="AP4299">
        <f>MATCH(AN4299,Sheet2!$F$5:$F$18,0)</f>
        <v>6</v>
      </c>
      <c r="AQ4299">
        <f>MATCH(AO4299,Sheet2!$F$5:$K$5,0)</f>
        <v>6</v>
      </c>
      <c r="AR4299" s="33">
        <f>INDEX(Sheet2!$F$5:$K$18,OPaL!AP4299,OPaL!AQ4299)</f>
        <v>0.15</v>
      </c>
      <c r="AS4299" s="1">
        <f t="shared" si="203"/>
        <v>1359.4219999999998</v>
      </c>
    </row>
    <row r="4300" spans="1:45" x14ac:dyDescent="0.2">
      <c r="A4300" s="11" t="s">
        <v>845</v>
      </c>
      <c r="B4300" s="11" t="s">
        <v>846</v>
      </c>
      <c r="C4300" s="11" t="s">
        <v>13783</v>
      </c>
      <c r="D4300" s="21">
        <v>42947</v>
      </c>
      <c r="E4300" s="21" t="s">
        <v>9697</v>
      </c>
      <c r="F4300" s="21" t="s">
        <v>14659</v>
      </c>
      <c r="G4300" s="11" t="s">
        <v>2</v>
      </c>
      <c r="H4300" s="11" t="s">
        <v>16</v>
      </c>
      <c r="I4300" s="11" t="s">
        <v>4</v>
      </c>
      <c r="J4300" s="13">
        <v>1</v>
      </c>
      <c r="K4300" s="12">
        <v>1598.6</v>
      </c>
      <c r="L4300" s="12">
        <v>0</v>
      </c>
      <c r="M4300" s="12">
        <v>0</v>
      </c>
      <c r="N4300" s="12">
        <f t="shared" si="202"/>
        <v>1598.6</v>
      </c>
      <c r="O4300" s="11" t="s">
        <v>5</v>
      </c>
      <c r="P4300" s="13">
        <v>0</v>
      </c>
      <c r="Q4300" s="11" t="s">
        <v>6</v>
      </c>
      <c r="R4300" s="13">
        <v>0</v>
      </c>
      <c r="S4300" s="13">
        <v>0</v>
      </c>
      <c r="T4300" s="11" t="s">
        <v>7</v>
      </c>
      <c r="U4300" s="11" t="s">
        <v>8</v>
      </c>
      <c r="V4300" s="15">
        <v>0</v>
      </c>
      <c r="W4300" s="13">
        <v>0</v>
      </c>
      <c r="X4300" s="15">
        <v>0</v>
      </c>
      <c r="Y4300" s="15">
        <v>0</v>
      </c>
      <c r="Z4300" s="13">
        <v>0</v>
      </c>
      <c r="AA4300" s="15">
        <v>0</v>
      </c>
      <c r="AB4300" s="13">
        <v>0</v>
      </c>
      <c r="AC4300" s="15">
        <v>0</v>
      </c>
      <c r="AD4300" s="13">
        <v>0</v>
      </c>
      <c r="AE4300" s="15">
        <v>0</v>
      </c>
      <c r="AF4300" s="13">
        <v>0</v>
      </c>
      <c r="AG4300" s="15">
        <v>0</v>
      </c>
      <c r="AH4300" s="13">
        <v>0</v>
      </c>
      <c r="AI4300" s="15">
        <v>0</v>
      </c>
      <c r="AJ4300" s="11" t="s">
        <v>17</v>
      </c>
      <c r="AK4300" s="11" t="s">
        <v>13</v>
      </c>
      <c r="AL4300" s="22">
        <f t="shared" si="201"/>
        <v>2345</v>
      </c>
      <c r="AM4300" s="11" t="str">
        <f>VLOOKUP(O4300,Sheet2!$D$6:$E$14,2,FALSE)</f>
        <v>Spare parts</v>
      </c>
      <c r="AN4300" s="11" t="str">
        <f>VLOOKUP(F4300,Sheet2!$E$10:$F$13,2,FALSE)</f>
        <v>SPM</v>
      </c>
      <c r="AO4300" s="35" t="s">
        <v>14668</v>
      </c>
      <c r="AP4300">
        <f>MATCH(AN4300,Sheet2!$F$5:$F$18,0)</f>
        <v>6</v>
      </c>
      <c r="AQ4300">
        <f>MATCH(AO4300,Sheet2!$F$5:$K$5,0)</f>
        <v>6</v>
      </c>
      <c r="AR4300" s="33">
        <f>INDEX(Sheet2!$F$5:$K$18,OPaL!AP4300,OPaL!AQ4300)</f>
        <v>0.15</v>
      </c>
      <c r="AS4300" s="1">
        <f t="shared" si="203"/>
        <v>1358.81</v>
      </c>
    </row>
    <row r="4301" spans="1:45" x14ac:dyDescent="0.2">
      <c r="A4301" s="11" t="s">
        <v>849</v>
      </c>
      <c r="B4301" s="11" t="s">
        <v>850</v>
      </c>
      <c r="C4301" s="11" t="s">
        <v>13784</v>
      </c>
      <c r="D4301" s="21">
        <v>42947</v>
      </c>
      <c r="E4301" s="21" t="s">
        <v>9697</v>
      </c>
      <c r="F4301" s="21" t="s">
        <v>14659</v>
      </c>
      <c r="G4301" s="11" t="s">
        <v>2</v>
      </c>
      <c r="H4301" s="11" t="s">
        <v>16</v>
      </c>
      <c r="I4301" s="11" t="s">
        <v>4</v>
      </c>
      <c r="J4301" s="13">
        <v>1</v>
      </c>
      <c r="K4301" s="12">
        <v>1598.6</v>
      </c>
      <c r="L4301" s="12">
        <v>0</v>
      </c>
      <c r="M4301" s="12">
        <v>0</v>
      </c>
      <c r="N4301" s="12">
        <f t="shared" si="202"/>
        <v>1598.6</v>
      </c>
      <c r="O4301" s="11" t="s">
        <v>5</v>
      </c>
      <c r="P4301" s="13">
        <v>0</v>
      </c>
      <c r="Q4301" s="11" t="s">
        <v>6</v>
      </c>
      <c r="R4301" s="13">
        <v>0</v>
      </c>
      <c r="S4301" s="13">
        <v>0</v>
      </c>
      <c r="T4301" s="11" t="s">
        <v>7</v>
      </c>
      <c r="U4301" s="11" t="s">
        <v>8</v>
      </c>
      <c r="V4301" s="15">
        <v>0</v>
      </c>
      <c r="W4301" s="13">
        <v>0</v>
      </c>
      <c r="X4301" s="15">
        <v>0</v>
      </c>
      <c r="Y4301" s="15">
        <v>0</v>
      </c>
      <c r="Z4301" s="13">
        <v>0</v>
      </c>
      <c r="AA4301" s="15">
        <v>0</v>
      </c>
      <c r="AB4301" s="13">
        <v>0</v>
      </c>
      <c r="AC4301" s="15">
        <v>0</v>
      </c>
      <c r="AD4301" s="13">
        <v>0</v>
      </c>
      <c r="AE4301" s="15">
        <v>0</v>
      </c>
      <c r="AF4301" s="13">
        <v>0</v>
      </c>
      <c r="AG4301" s="15">
        <v>0</v>
      </c>
      <c r="AH4301" s="13">
        <v>0</v>
      </c>
      <c r="AI4301" s="15">
        <v>0</v>
      </c>
      <c r="AJ4301" s="11" t="s">
        <v>17</v>
      </c>
      <c r="AK4301" s="11" t="s">
        <v>13</v>
      </c>
      <c r="AL4301" s="22">
        <f t="shared" si="201"/>
        <v>2345</v>
      </c>
      <c r="AM4301" s="11" t="str">
        <f>VLOOKUP(O4301,Sheet2!$D$6:$E$14,2,FALSE)</f>
        <v>Spare parts</v>
      </c>
      <c r="AN4301" s="11" t="str">
        <f>VLOOKUP(F4301,Sheet2!$E$10:$F$13,2,FALSE)</f>
        <v>SPM</v>
      </c>
      <c r="AO4301" s="35" t="s">
        <v>14668</v>
      </c>
      <c r="AP4301">
        <f>MATCH(AN4301,Sheet2!$F$5:$F$18,0)</f>
        <v>6</v>
      </c>
      <c r="AQ4301">
        <f>MATCH(AO4301,Sheet2!$F$5:$K$5,0)</f>
        <v>6</v>
      </c>
      <c r="AR4301" s="33">
        <f>INDEX(Sheet2!$F$5:$K$18,OPaL!AP4301,OPaL!AQ4301)</f>
        <v>0.15</v>
      </c>
      <c r="AS4301" s="1">
        <f t="shared" si="203"/>
        <v>1358.81</v>
      </c>
    </row>
    <row r="4302" spans="1:45" x14ac:dyDescent="0.2">
      <c r="A4302" s="11" t="s">
        <v>9176</v>
      </c>
      <c r="B4302" s="11" t="s">
        <v>9177</v>
      </c>
      <c r="C4302" s="11" t="s">
        <v>11941</v>
      </c>
      <c r="D4302" s="21">
        <v>44663</v>
      </c>
      <c r="E4302" s="21" t="s">
        <v>9752</v>
      </c>
      <c r="F4302" s="21" t="s">
        <v>14659</v>
      </c>
      <c r="G4302" s="11" t="s">
        <v>2</v>
      </c>
      <c r="H4302" s="11" t="s">
        <v>3</v>
      </c>
      <c r="I4302" s="11" t="s">
        <v>4</v>
      </c>
      <c r="J4302" s="13">
        <v>2</v>
      </c>
      <c r="K4302" s="12">
        <v>1598.36</v>
      </c>
      <c r="L4302" s="12">
        <v>0</v>
      </c>
      <c r="M4302" s="12">
        <v>0</v>
      </c>
      <c r="N4302" s="12">
        <f t="shared" si="202"/>
        <v>1598.36</v>
      </c>
      <c r="O4302" s="11" t="s">
        <v>8227</v>
      </c>
      <c r="P4302" s="13">
        <v>0</v>
      </c>
      <c r="Q4302" s="11" t="s">
        <v>6</v>
      </c>
      <c r="R4302" s="13">
        <v>0</v>
      </c>
      <c r="S4302" s="13">
        <v>0</v>
      </c>
      <c r="T4302" s="11" t="s">
        <v>7</v>
      </c>
      <c r="U4302" s="11" t="s">
        <v>8</v>
      </c>
      <c r="V4302" s="15">
        <v>0</v>
      </c>
      <c r="W4302" s="13">
        <v>0</v>
      </c>
      <c r="X4302" s="15">
        <v>0</v>
      </c>
      <c r="Y4302" s="15">
        <v>0</v>
      </c>
      <c r="Z4302" s="13">
        <v>0</v>
      </c>
      <c r="AA4302" s="15">
        <v>0</v>
      </c>
      <c r="AB4302" s="13">
        <v>0</v>
      </c>
      <c r="AC4302" s="15">
        <v>0</v>
      </c>
      <c r="AD4302" s="13">
        <v>0</v>
      </c>
      <c r="AE4302" s="15">
        <v>0</v>
      </c>
      <c r="AF4302" s="13">
        <v>0</v>
      </c>
      <c r="AG4302" s="15">
        <v>0</v>
      </c>
      <c r="AH4302" s="13">
        <v>0</v>
      </c>
      <c r="AI4302" s="15">
        <v>0</v>
      </c>
      <c r="AJ4302" s="11" t="s">
        <v>9</v>
      </c>
      <c r="AK4302" s="11" t="s">
        <v>8228</v>
      </c>
      <c r="AL4302" s="22">
        <f t="shared" si="201"/>
        <v>629</v>
      </c>
      <c r="AM4302" s="11" t="str">
        <f>VLOOKUP(O4302,Sheet2!$D$6:$E$14,2,FALSE)</f>
        <v>Consumables</v>
      </c>
      <c r="AN4302" s="11" t="str">
        <f>VLOOKUP(F4302,Sheet2!$E$15:$F$18,2,FALSE)</f>
        <v>CM</v>
      </c>
      <c r="AO4302" s="35" t="s">
        <v>14668</v>
      </c>
      <c r="AP4302">
        <f>MATCH(AN4302,Sheet2!$F$5:$F$18,0)</f>
        <v>13</v>
      </c>
      <c r="AQ4302">
        <f>MATCH(AO4302,Sheet2!$F$5:$K$5,0)</f>
        <v>6</v>
      </c>
      <c r="AR4302" s="33">
        <f>INDEX(Sheet2!$F$5:$K$18,OPaL!AP4302,OPaL!AQ4302)</f>
        <v>0.2</v>
      </c>
      <c r="AS4302" s="1">
        <f t="shared" si="203"/>
        <v>1278.6880000000001</v>
      </c>
    </row>
    <row r="4303" spans="1:45" x14ac:dyDescent="0.2">
      <c r="A4303" s="11" t="s">
        <v>7159</v>
      </c>
      <c r="B4303" s="11" t="s">
        <v>7160</v>
      </c>
      <c r="C4303" s="11" t="s">
        <v>13785</v>
      </c>
      <c r="D4303" s="21">
        <v>42916</v>
      </c>
      <c r="E4303" s="21" t="s">
        <v>9697</v>
      </c>
      <c r="F4303" s="21" t="s">
        <v>14659</v>
      </c>
      <c r="G4303" s="11" t="s">
        <v>2</v>
      </c>
      <c r="H4303" s="11" t="s">
        <v>16</v>
      </c>
      <c r="I4303" s="11" t="s">
        <v>4</v>
      </c>
      <c r="J4303" s="12">
        <v>10</v>
      </c>
      <c r="K4303" s="12">
        <v>1597.53</v>
      </c>
      <c r="L4303" s="12">
        <v>0</v>
      </c>
      <c r="M4303" s="12">
        <v>0</v>
      </c>
      <c r="N4303" s="12">
        <f t="shared" si="202"/>
        <v>1597.53</v>
      </c>
      <c r="O4303" s="11" t="s">
        <v>5</v>
      </c>
      <c r="P4303" s="13">
        <v>0</v>
      </c>
      <c r="Q4303" s="11" t="s">
        <v>6</v>
      </c>
      <c r="R4303" s="13">
        <v>0</v>
      </c>
      <c r="S4303" s="13">
        <v>0</v>
      </c>
      <c r="T4303" s="11" t="s">
        <v>7</v>
      </c>
      <c r="U4303" s="11" t="s">
        <v>8</v>
      </c>
      <c r="V4303" s="15">
        <v>0</v>
      </c>
      <c r="W4303" s="13">
        <v>0</v>
      </c>
      <c r="X4303" s="15">
        <v>0</v>
      </c>
      <c r="Y4303" s="15">
        <v>0</v>
      </c>
      <c r="Z4303" s="13">
        <v>0</v>
      </c>
      <c r="AA4303" s="15">
        <v>0</v>
      </c>
      <c r="AB4303" s="13">
        <v>0</v>
      </c>
      <c r="AC4303" s="15">
        <v>0</v>
      </c>
      <c r="AD4303" s="13">
        <v>0</v>
      </c>
      <c r="AE4303" s="15">
        <v>0</v>
      </c>
      <c r="AF4303" s="13">
        <v>0</v>
      </c>
      <c r="AG4303" s="15">
        <v>0</v>
      </c>
      <c r="AH4303" s="13">
        <v>0</v>
      </c>
      <c r="AI4303" s="15">
        <v>0</v>
      </c>
      <c r="AJ4303" s="11" t="s">
        <v>17</v>
      </c>
      <c r="AK4303" s="11" t="s">
        <v>13</v>
      </c>
      <c r="AL4303" s="22">
        <f t="shared" si="201"/>
        <v>2376</v>
      </c>
      <c r="AM4303" s="11" t="str">
        <f>VLOOKUP(O4303,Sheet2!$D$6:$E$14,2,FALSE)</f>
        <v>Spare parts</v>
      </c>
      <c r="AN4303" s="11" t="str">
        <f>VLOOKUP(F4303,Sheet2!$E$10:$F$13,2,FALSE)</f>
        <v>SPM</v>
      </c>
      <c r="AO4303" s="35" t="s">
        <v>14668</v>
      </c>
      <c r="AP4303">
        <f>MATCH(AN4303,Sheet2!$F$5:$F$18,0)</f>
        <v>6</v>
      </c>
      <c r="AQ4303">
        <f>MATCH(AO4303,Sheet2!$F$5:$K$5,0)</f>
        <v>6</v>
      </c>
      <c r="AR4303" s="33">
        <f>INDEX(Sheet2!$F$5:$K$18,OPaL!AP4303,OPaL!AQ4303)</f>
        <v>0.15</v>
      </c>
      <c r="AS4303" s="1">
        <f t="shared" si="203"/>
        <v>1357.9005</v>
      </c>
    </row>
    <row r="4304" spans="1:45" x14ac:dyDescent="0.2">
      <c r="A4304" s="11" t="s">
        <v>9086</v>
      </c>
      <c r="B4304" s="11" t="s">
        <v>9087</v>
      </c>
      <c r="C4304" s="11" t="s">
        <v>13786</v>
      </c>
      <c r="D4304" s="21">
        <v>43329</v>
      </c>
      <c r="E4304" s="21" t="s">
        <v>9761</v>
      </c>
      <c r="F4304" s="21" t="s">
        <v>14659</v>
      </c>
      <c r="G4304" s="11" t="s">
        <v>2</v>
      </c>
      <c r="H4304" s="11" t="s">
        <v>350</v>
      </c>
      <c r="I4304" s="11" t="s">
        <v>4</v>
      </c>
      <c r="J4304" s="13">
        <v>1</v>
      </c>
      <c r="K4304" s="12">
        <v>1597</v>
      </c>
      <c r="L4304" s="12">
        <v>0</v>
      </c>
      <c r="M4304" s="12">
        <v>0</v>
      </c>
      <c r="N4304" s="12">
        <f t="shared" si="202"/>
        <v>1597</v>
      </c>
      <c r="O4304" s="11" t="s">
        <v>8227</v>
      </c>
      <c r="P4304" s="13">
        <v>0</v>
      </c>
      <c r="Q4304" s="11" t="s">
        <v>6</v>
      </c>
      <c r="R4304" s="13">
        <v>0</v>
      </c>
      <c r="S4304" s="13">
        <v>0</v>
      </c>
      <c r="T4304" s="11" t="s">
        <v>7</v>
      </c>
      <c r="U4304" s="11" t="s">
        <v>8</v>
      </c>
      <c r="V4304" s="15">
        <v>0</v>
      </c>
      <c r="W4304" s="13">
        <v>0</v>
      </c>
      <c r="X4304" s="15">
        <v>0</v>
      </c>
      <c r="Y4304" s="15">
        <v>0</v>
      </c>
      <c r="Z4304" s="13">
        <v>0</v>
      </c>
      <c r="AA4304" s="15">
        <v>0</v>
      </c>
      <c r="AB4304" s="13">
        <v>0</v>
      </c>
      <c r="AC4304" s="15">
        <v>0</v>
      </c>
      <c r="AD4304" s="13">
        <v>0</v>
      </c>
      <c r="AE4304" s="15">
        <v>0</v>
      </c>
      <c r="AF4304" s="13">
        <v>0</v>
      </c>
      <c r="AG4304" s="15">
        <v>0</v>
      </c>
      <c r="AH4304" s="13">
        <v>0</v>
      </c>
      <c r="AI4304" s="15">
        <v>0</v>
      </c>
      <c r="AJ4304" s="11" t="s">
        <v>352</v>
      </c>
      <c r="AK4304" s="11" t="s">
        <v>8228</v>
      </c>
      <c r="AL4304" s="22">
        <f t="shared" si="201"/>
        <v>1963</v>
      </c>
      <c r="AM4304" s="11" t="str">
        <f>VLOOKUP(O4304,Sheet2!$D$6:$E$14,2,FALSE)</f>
        <v>Consumables</v>
      </c>
      <c r="AN4304" s="11" t="str">
        <f>VLOOKUP(F4304,Sheet2!$E$15:$F$18,2,FALSE)</f>
        <v>CM</v>
      </c>
      <c r="AO4304" s="35" t="s">
        <v>14668</v>
      </c>
      <c r="AP4304">
        <f>MATCH(AN4304,Sheet2!$F$5:$F$18,0)</f>
        <v>13</v>
      </c>
      <c r="AQ4304">
        <f>MATCH(AO4304,Sheet2!$F$5:$K$5,0)</f>
        <v>6</v>
      </c>
      <c r="AR4304" s="33">
        <f>INDEX(Sheet2!$F$5:$K$18,OPaL!AP4304,OPaL!AQ4304)</f>
        <v>0.2</v>
      </c>
      <c r="AS4304" s="1">
        <f t="shared" si="203"/>
        <v>1277.6000000000001</v>
      </c>
    </row>
    <row r="4305" spans="1:45" x14ac:dyDescent="0.2">
      <c r="A4305" s="11" t="s">
        <v>3427</v>
      </c>
      <c r="B4305" s="11" t="s">
        <v>3428</v>
      </c>
      <c r="C4305" s="11" t="s">
        <v>13787</v>
      </c>
      <c r="D4305" s="21">
        <v>43032</v>
      </c>
      <c r="E4305" s="21" t="s">
        <v>9697</v>
      </c>
      <c r="F4305" s="21" t="s">
        <v>14659</v>
      </c>
      <c r="G4305" s="11" t="s">
        <v>2</v>
      </c>
      <c r="H4305" s="11" t="s">
        <v>16</v>
      </c>
      <c r="I4305" s="11" t="s">
        <v>4</v>
      </c>
      <c r="J4305" s="12">
        <v>1</v>
      </c>
      <c r="K4305" s="12">
        <v>1593.87</v>
      </c>
      <c r="L4305" s="12">
        <v>0</v>
      </c>
      <c r="M4305" s="12">
        <v>0</v>
      </c>
      <c r="N4305" s="12">
        <f t="shared" si="202"/>
        <v>1593.87</v>
      </c>
      <c r="O4305" s="11" t="s">
        <v>5</v>
      </c>
      <c r="P4305" s="13">
        <v>0</v>
      </c>
      <c r="Q4305" s="11" t="s">
        <v>6</v>
      </c>
      <c r="R4305" s="13">
        <v>0</v>
      </c>
      <c r="S4305" s="13">
        <v>0</v>
      </c>
      <c r="T4305" s="11" t="s">
        <v>7</v>
      </c>
      <c r="U4305" s="11" t="s">
        <v>8</v>
      </c>
      <c r="V4305" s="15">
        <v>0</v>
      </c>
      <c r="W4305" s="13">
        <v>0</v>
      </c>
      <c r="X4305" s="15">
        <v>0</v>
      </c>
      <c r="Y4305" s="15">
        <v>0</v>
      </c>
      <c r="Z4305" s="13">
        <v>0</v>
      </c>
      <c r="AA4305" s="15">
        <v>0</v>
      </c>
      <c r="AB4305" s="13">
        <v>0</v>
      </c>
      <c r="AC4305" s="15">
        <v>0</v>
      </c>
      <c r="AD4305" s="13">
        <v>0</v>
      </c>
      <c r="AE4305" s="15">
        <v>0</v>
      </c>
      <c r="AF4305" s="13">
        <v>0</v>
      </c>
      <c r="AG4305" s="15">
        <v>0</v>
      </c>
      <c r="AH4305" s="13">
        <v>0</v>
      </c>
      <c r="AI4305" s="15">
        <v>0</v>
      </c>
      <c r="AJ4305" s="11" t="s">
        <v>17</v>
      </c>
      <c r="AK4305" s="11" t="s">
        <v>1398</v>
      </c>
      <c r="AL4305" s="22">
        <f t="shared" si="201"/>
        <v>2260</v>
      </c>
      <c r="AM4305" s="11" t="str">
        <f>VLOOKUP(O4305,Sheet2!$D$6:$E$14,2,FALSE)</f>
        <v>Spare parts</v>
      </c>
      <c r="AN4305" s="11" t="str">
        <f>VLOOKUP(F4305,Sheet2!$E$10:$F$13,2,FALSE)</f>
        <v>SPM</v>
      </c>
      <c r="AO4305" s="35" t="s">
        <v>14668</v>
      </c>
      <c r="AP4305">
        <f>MATCH(AN4305,Sheet2!$F$5:$F$18,0)</f>
        <v>6</v>
      </c>
      <c r="AQ4305">
        <f>MATCH(AO4305,Sheet2!$F$5:$K$5,0)</f>
        <v>6</v>
      </c>
      <c r="AR4305" s="33">
        <f>INDEX(Sheet2!$F$5:$K$18,OPaL!AP4305,OPaL!AQ4305)</f>
        <v>0.15</v>
      </c>
      <c r="AS4305" s="1">
        <f t="shared" si="203"/>
        <v>1354.7894999999999</v>
      </c>
    </row>
    <row r="4306" spans="1:45" x14ac:dyDescent="0.2">
      <c r="A4306" s="11" t="s">
        <v>3431</v>
      </c>
      <c r="B4306" s="11" t="s">
        <v>3432</v>
      </c>
      <c r="C4306" s="11" t="s">
        <v>13788</v>
      </c>
      <c r="D4306" s="21">
        <v>43032</v>
      </c>
      <c r="E4306" s="21" t="s">
        <v>9697</v>
      </c>
      <c r="F4306" s="21" t="s">
        <v>14659</v>
      </c>
      <c r="G4306" s="11" t="s">
        <v>2</v>
      </c>
      <c r="H4306" s="11" t="s">
        <v>16</v>
      </c>
      <c r="I4306" s="11" t="s">
        <v>4</v>
      </c>
      <c r="J4306" s="13">
        <v>1</v>
      </c>
      <c r="K4306" s="12">
        <v>1593.87</v>
      </c>
      <c r="L4306" s="12">
        <v>0</v>
      </c>
      <c r="M4306" s="12">
        <v>0</v>
      </c>
      <c r="N4306" s="12">
        <f t="shared" si="202"/>
        <v>1593.87</v>
      </c>
      <c r="O4306" s="11" t="s">
        <v>5</v>
      </c>
      <c r="P4306" s="13">
        <v>0</v>
      </c>
      <c r="Q4306" s="11" t="s">
        <v>6</v>
      </c>
      <c r="R4306" s="13">
        <v>0</v>
      </c>
      <c r="S4306" s="13">
        <v>0</v>
      </c>
      <c r="T4306" s="11" t="s">
        <v>7</v>
      </c>
      <c r="U4306" s="11" t="s">
        <v>8</v>
      </c>
      <c r="V4306" s="15">
        <v>0</v>
      </c>
      <c r="W4306" s="13">
        <v>0</v>
      </c>
      <c r="X4306" s="15">
        <v>0</v>
      </c>
      <c r="Y4306" s="15">
        <v>0</v>
      </c>
      <c r="Z4306" s="13">
        <v>0</v>
      </c>
      <c r="AA4306" s="15">
        <v>0</v>
      </c>
      <c r="AB4306" s="13">
        <v>0</v>
      </c>
      <c r="AC4306" s="15">
        <v>0</v>
      </c>
      <c r="AD4306" s="13">
        <v>0</v>
      </c>
      <c r="AE4306" s="15">
        <v>0</v>
      </c>
      <c r="AF4306" s="13">
        <v>0</v>
      </c>
      <c r="AG4306" s="15">
        <v>0</v>
      </c>
      <c r="AH4306" s="13">
        <v>0</v>
      </c>
      <c r="AI4306" s="15">
        <v>0</v>
      </c>
      <c r="AJ4306" s="11" t="s">
        <v>17</v>
      </c>
      <c r="AK4306" s="11" t="s">
        <v>1398</v>
      </c>
      <c r="AL4306" s="22">
        <f t="shared" si="201"/>
        <v>2260</v>
      </c>
      <c r="AM4306" s="11" t="str">
        <f>VLOOKUP(O4306,Sheet2!$D$6:$E$14,2,FALSE)</f>
        <v>Spare parts</v>
      </c>
      <c r="AN4306" s="11" t="str">
        <f>VLOOKUP(F4306,Sheet2!$E$10:$F$13,2,FALSE)</f>
        <v>SPM</v>
      </c>
      <c r="AO4306" s="35" t="s">
        <v>14668</v>
      </c>
      <c r="AP4306">
        <f>MATCH(AN4306,Sheet2!$F$5:$F$18,0)</f>
        <v>6</v>
      </c>
      <c r="AQ4306">
        <f>MATCH(AO4306,Sheet2!$F$5:$K$5,0)</f>
        <v>6</v>
      </c>
      <c r="AR4306" s="33">
        <f>INDEX(Sheet2!$F$5:$K$18,OPaL!AP4306,OPaL!AQ4306)</f>
        <v>0.15</v>
      </c>
      <c r="AS4306" s="1">
        <f t="shared" si="203"/>
        <v>1354.7894999999999</v>
      </c>
    </row>
    <row r="4307" spans="1:45" x14ac:dyDescent="0.2">
      <c r="A4307" s="11" t="s">
        <v>3435</v>
      </c>
      <c r="B4307" s="11" t="s">
        <v>3436</v>
      </c>
      <c r="C4307" s="11" t="s">
        <v>13789</v>
      </c>
      <c r="D4307" s="21">
        <v>43032</v>
      </c>
      <c r="E4307" s="21" t="s">
        <v>9697</v>
      </c>
      <c r="F4307" s="21" t="s">
        <v>14659</v>
      </c>
      <c r="G4307" s="11" t="s">
        <v>2</v>
      </c>
      <c r="H4307" s="11" t="s">
        <v>16</v>
      </c>
      <c r="I4307" s="11" t="s">
        <v>4</v>
      </c>
      <c r="J4307" s="13">
        <v>1</v>
      </c>
      <c r="K4307" s="12">
        <v>1593.87</v>
      </c>
      <c r="L4307" s="12">
        <v>0</v>
      </c>
      <c r="M4307" s="12">
        <v>0</v>
      </c>
      <c r="N4307" s="12">
        <f t="shared" si="202"/>
        <v>1593.87</v>
      </c>
      <c r="O4307" s="11" t="s">
        <v>5</v>
      </c>
      <c r="P4307" s="13">
        <v>0</v>
      </c>
      <c r="Q4307" s="11" t="s">
        <v>6</v>
      </c>
      <c r="R4307" s="13">
        <v>0</v>
      </c>
      <c r="S4307" s="13">
        <v>0</v>
      </c>
      <c r="T4307" s="11" t="s">
        <v>7</v>
      </c>
      <c r="U4307" s="11" t="s">
        <v>8</v>
      </c>
      <c r="V4307" s="15">
        <v>0</v>
      </c>
      <c r="W4307" s="13">
        <v>0</v>
      </c>
      <c r="X4307" s="15">
        <v>0</v>
      </c>
      <c r="Y4307" s="15">
        <v>0</v>
      </c>
      <c r="Z4307" s="13">
        <v>0</v>
      </c>
      <c r="AA4307" s="15">
        <v>0</v>
      </c>
      <c r="AB4307" s="13">
        <v>0</v>
      </c>
      <c r="AC4307" s="15">
        <v>0</v>
      </c>
      <c r="AD4307" s="13">
        <v>0</v>
      </c>
      <c r="AE4307" s="15">
        <v>0</v>
      </c>
      <c r="AF4307" s="13">
        <v>0</v>
      </c>
      <c r="AG4307" s="15">
        <v>0</v>
      </c>
      <c r="AH4307" s="13">
        <v>0</v>
      </c>
      <c r="AI4307" s="15">
        <v>0</v>
      </c>
      <c r="AJ4307" s="11" t="s">
        <v>17</v>
      </c>
      <c r="AK4307" s="11" t="s">
        <v>1398</v>
      </c>
      <c r="AL4307" s="22">
        <f t="shared" si="201"/>
        <v>2260</v>
      </c>
      <c r="AM4307" s="11" t="str">
        <f>VLOOKUP(O4307,Sheet2!$D$6:$E$14,2,FALSE)</f>
        <v>Spare parts</v>
      </c>
      <c r="AN4307" s="11" t="str">
        <f>VLOOKUP(F4307,Sheet2!$E$10:$F$13,2,FALSE)</f>
        <v>SPM</v>
      </c>
      <c r="AO4307" s="35" t="s">
        <v>14668</v>
      </c>
      <c r="AP4307">
        <f>MATCH(AN4307,Sheet2!$F$5:$F$18,0)</f>
        <v>6</v>
      </c>
      <c r="AQ4307">
        <f>MATCH(AO4307,Sheet2!$F$5:$K$5,0)</f>
        <v>6</v>
      </c>
      <c r="AR4307" s="33">
        <f>INDEX(Sheet2!$F$5:$K$18,OPaL!AP4307,OPaL!AQ4307)</f>
        <v>0.15</v>
      </c>
      <c r="AS4307" s="1">
        <f t="shared" si="203"/>
        <v>1354.7894999999999</v>
      </c>
    </row>
    <row r="4308" spans="1:45" x14ac:dyDescent="0.2">
      <c r="A4308" s="11" t="s">
        <v>847</v>
      </c>
      <c r="B4308" s="11" t="s">
        <v>848</v>
      </c>
      <c r="C4308" s="11" t="s">
        <v>13790</v>
      </c>
      <c r="D4308" s="21">
        <v>42947</v>
      </c>
      <c r="E4308" s="21" t="s">
        <v>9697</v>
      </c>
      <c r="F4308" s="21" t="s">
        <v>14659</v>
      </c>
      <c r="G4308" s="11" t="s">
        <v>2</v>
      </c>
      <c r="H4308" s="11" t="s">
        <v>16</v>
      </c>
      <c r="I4308" s="11" t="s">
        <v>4</v>
      </c>
      <c r="J4308" s="13">
        <v>1</v>
      </c>
      <c r="K4308" s="12">
        <v>1592.76</v>
      </c>
      <c r="L4308" s="12">
        <v>0</v>
      </c>
      <c r="M4308" s="12">
        <v>0</v>
      </c>
      <c r="N4308" s="12">
        <f t="shared" si="202"/>
        <v>1592.76</v>
      </c>
      <c r="O4308" s="11" t="s">
        <v>5</v>
      </c>
      <c r="P4308" s="13">
        <v>0</v>
      </c>
      <c r="Q4308" s="11" t="s">
        <v>6</v>
      </c>
      <c r="R4308" s="13">
        <v>0</v>
      </c>
      <c r="S4308" s="13">
        <v>0</v>
      </c>
      <c r="T4308" s="11" t="s">
        <v>7</v>
      </c>
      <c r="U4308" s="11" t="s">
        <v>8</v>
      </c>
      <c r="V4308" s="15">
        <v>0</v>
      </c>
      <c r="W4308" s="13">
        <v>0</v>
      </c>
      <c r="X4308" s="15">
        <v>0</v>
      </c>
      <c r="Y4308" s="15">
        <v>0</v>
      </c>
      <c r="Z4308" s="13">
        <v>0</v>
      </c>
      <c r="AA4308" s="15">
        <v>0</v>
      </c>
      <c r="AB4308" s="13">
        <v>0</v>
      </c>
      <c r="AC4308" s="15">
        <v>0</v>
      </c>
      <c r="AD4308" s="13">
        <v>0</v>
      </c>
      <c r="AE4308" s="15">
        <v>0</v>
      </c>
      <c r="AF4308" s="13">
        <v>0</v>
      </c>
      <c r="AG4308" s="15">
        <v>0</v>
      </c>
      <c r="AH4308" s="13">
        <v>0</v>
      </c>
      <c r="AI4308" s="15">
        <v>0</v>
      </c>
      <c r="AJ4308" s="11" t="s">
        <v>17</v>
      </c>
      <c r="AK4308" s="11" t="s">
        <v>13</v>
      </c>
      <c r="AL4308" s="22">
        <f t="shared" si="201"/>
        <v>2345</v>
      </c>
      <c r="AM4308" s="11" t="str">
        <f>VLOOKUP(O4308,Sheet2!$D$6:$E$14,2,FALSE)</f>
        <v>Spare parts</v>
      </c>
      <c r="AN4308" s="11" t="str">
        <f>VLOOKUP(F4308,Sheet2!$E$10:$F$13,2,FALSE)</f>
        <v>SPM</v>
      </c>
      <c r="AO4308" s="35" t="s">
        <v>14668</v>
      </c>
      <c r="AP4308">
        <f>MATCH(AN4308,Sheet2!$F$5:$F$18,0)</f>
        <v>6</v>
      </c>
      <c r="AQ4308">
        <f>MATCH(AO4308,Sheet2!$F$5:$K$5,0)</f>
        <v>6</v>
      </c>
      <c r="AR4308" s="33">
        <f>INDEX(Sheet2!$F$5:$K$18,OPaL!AP4308,OPaL!AQ4308)</f>
        <v>0.15</v>
      </c>
      <c r="AS4308" s="1">
        <f t="shared" si="203"/>
        <v>1353.846</v>
      </c>
    </row>
    <row r="4309" spans="1:45" x14ac:dyDescent="0.2">
      <c r="A4309" s="11" t="s">
        <v>6129</v>
      </c>
      <c r="B4309" s="11" t="s">
        <v>6130</v>
      </c>
      <c r="C4309" s="11" t="s">
        <v>13791</v>
      </c>
      <c r="D4309" s="21">
        <v>42380</v>
      </c>
      <c r="E4309" s="21" t="s">
        <v>9697</v>
      </c>
      <c r="F4309" s="21" t="s">
        <v>14659</v>
      </c>
      <c r="G4309" s="11" t="s">
        <v>2</v>
      </c>
      <c r="H4309" s="11" t="s">
        <v>3</v>
      </c>
      <c r="I4309" s="11" t="s">
        <v>4</v>
      </c>
      <c r="J4309" s="12">
        <v>1</v>
      </c>
      <c r="K4309" s="12">
        <v>1591.44</v>
      </c>
      <c r="L4309" s="12">
        <v>0</v>
      </c>
      <c r="M4309" s="12">
        <v>0</v>
      </c>
      <c r="N4309" s="12">
        <f t="shared" si="202"/>
        <v>1591.44</v>
      </c>
      <c r="O4309" s="11" t="s">
        <v>5</v>
      </c>
      <c r="P4309" s="13">
        <v>0</v>
      </c>
      <c r="Q4309" s="11" t="s">
        <v>6</v>
      </c>
      <c r="R4309" s="13">
        <v>0</v>
      </c>
      <c r="S4309" s="13">
        <v>0</v>
      </c>
      <c r="T4309" s="11" t="s">
        <v>7</v>
      </c>
      <c r="U4309" s="11" t="s">
        <v>8</v>
      </c>
      <c r="V4309" s="15">
        <v>0</v>
      </c>
      <c r="W4309" s="13">
        <v>0</v>
      </c>
      <c r="X4309" s="15">
        <v>0</v>
      </c>
      <c r="Y4309" s="15">
        <v>0</v>
      </c>
      <c r="Z4309" s="13">
        <v>0</v>
      </c>
      <c r="AA4309" s="15">
        <v>0</v>
      </c>
      <c r="AB4309" s="13">
        <v>0</v>
      </c>
      <c r="AC4309" s="15">
        <v>0</v>
      </c>
      <c r="AD4309" s="13">
        <v>0</v>
      </c>
      <c r="AE4309" s="15">
        <v>0</v>
      </c>
      <c r="AF4309" s="13">
        <v>0</v>
      </c>
      <c r="AG4309" s="15">
        <v>0</v>
      </c>
      <c r="AH4309" s="13">
        <v>0</v>
      </c>
      <c r="AI4309" s="15">
        <v>0</v>
      </c>
      <c r="AJ4309" s="11" t="s">
        <v>9</v>
      </c>
      <c r="AK4309" s="11" t="s">
        <v>13</v>
      </c>
      <c r="AL4309" s="22">
        <f t="shared" si="201"/>
        <v>2912</v>
      </c>
      <c r="AM4309" s="11" t="str">
        <f>VLOOKUP(O4309,Sheet2!$D$6:$E$14,2,FALSE)</f>
        <v>Spare parts</v>
      </c>
      <c r="AN4309" s="11" t="str">
        <f>VLOOKUP(F4309,Sheet2!$E$10:$F$13,2,FALSE)</f>
        <v>SPM</v>
      </c>
      <c r="AO4309" s="35" t="s">
        <v>14668</v>
      </c>
      <c r="AP4309">
        <f>MATCH(AN4309,Sheet2!$F$5:$F$18,0)</f>
        <v>6</v>
      </c>
      <c r="AQ4309">
        <f>MATCH(AO4309,Sheet2!$F$5:$K$5,0)</f>
        <v>6</v>
      </c>
      <c r="AR4309" s="33">
        <f>INDEX(Sheet2!$F$5:$K$18,OPaL!AP4309,OPaL!AQ4309)</f>
        <v>0.15</v>
      </c>
      <c r="AS4309" s="1">
        <f t="shared" si="203"/>
        <v>1352.7239999999999</v>
      </c>
    </row>
    <row r="4310" spans="1:45" x14ac:dyDescent="0.2">
      <c r="A4310" s="11" t="s">
        <v>6129</v>
      </c>
      <c r="B4310" s="11" t="s">
        <v>6130</v>
      </c>
      <c r="C4310" s="11" t="s">
        <v>13791</v>
      </c>
      <c r="D4310" s="21">
        <v>42380</v>
      </c>
      <c r="E4310" s="21" t="s">
        <v>9697</v>
      </c>
      <c r="F4310" s="21" t="s">
        <v>14659</v>
      </c>
      <c r="G4310" s="11" t="s">
        <v>2</v>
      </c>
      <c r="H4310" s="11" t="s">
        <v>16</v>
      </c>
      <c r="I4310" s="11" t="s">
        <v>4</v>
      </c>
      <c r="J4310" s="12">
        <v>1</v>
      </c>
      <c r="K4310" s="12">
        <v>1591.44</v>
      </c>
      <c r="L4310" s="12">
        <v>0</v>
      </c>
      <c r="M4310" s="12">
        <v>0</v>
      </c>
      <c r="N4310" s="12">
        <f t="shared" si="202"/>
        <v>1591.44</v>
      </c>
      <c r="O4310" s="11" t="s">
        <v>5</v>
      </c>
      <c r="P4310" s="13">
        <v>0</v>
      </c>
      <c r="Q4310" s="11" t="s">
        <v>6</v>
      </c>
      <c r="R4310" s="13">
        <v>0</v>
      </c>
      <c r="S4310" s="13">
        <v>0</v>
      </c>
      <c r="T4310" s="11" t="s">
        <v>7</v>
      </c>
      <c r="U4310" s="11" t="s">
        <v>8</v>
      </c>
      <c r="V4310" s="15">
        <v>0</v>
      </c>
      <c r="W4310" s="13">
        <v>0</v>
      </c>
      <c r="X4310" s="15">
        <v>0</v>
      </c>
      <c r="Y4310" s="15">
        <v>0</v>
      </c>
      <c r="Z4310" s="13">
        <v>0</v>
      </c>
      <c r="AA4310" s="15">
        <v>0</v>
      </c>
      <c r="AB4310" s="13">
        <v>0</v>
      </c>
      <c r="AC4310" s="15">
        <v>0</v>
      </c>
      <c r="AD4310" s="13">
        <v>0</v>
      </c>
      <c r="AE4310" s="15">
        <v>0</v>
      </c>
      <c r="AF4310" s="13">
        <v>0</v>
      </c>
      <c r="AG4310" s="15">
        <v>0</v>
      </c>
      <c r="AH4310" s="13">
        <v>0</v>
      </c>
      <c r="AI4310" s="15">
        <v>0</v>
      </c>
      <c r="AJ4310" s="11" t="s">
        <v>17</v>
      </c>
      <c r="AK4310" s="11" t="s">
        <v>13</v>
      </c>
      <c r="AL4310" s="22">
        <f t="shared" si="201"/>
        <v>2912</v>
      </c>
      <c r="AM4310" s="11" t="str">
        <f>VLOOKUP(O4310,Sheet2!$D$6:$E$14,2,FALSE)</f>
        <v>Spare parts</v>
      </c>
      <c r="AN4310" s="11" t="str">
        <f>VLOOKUP(F4310,Sheet2!$E$10:$F$13,2,FALSE)</f>
        <v>SPM</v>
      </c>
      <c r="AO4310" s="35" t="s">
        <v>14668</v>
      </c>
      <c r="AP4310">
        <f>MATCH(AN4310,Sheet2!$F$5:$F$18,0)</f>
        <v>6</v>
      </c>
      <c r="AQ4310">
        <f>MATCH(AO4310,Sheet2!$F$5:$K$5,0)</f>
        <v>6</v>
      </c>
      <c r="AR4310" s="33">
        <f>INDEX(Sheet2!$F$5:$K$18,OPaL!AP4310,OPaL!AQ4310)</f>
        <v>0.15</v>
      </c>
      <c r="AS4310" s="1">
        <f t="shared" si="203"/>
        <v>1352.7239999999999</v>
      </c>
    </row>
    <row r="4311" spans="1:45" x14ac:dyDescent="0.2">
      <c r="A4311" s="11" t="s">
        <v>7703</v>
      </c>
      <c r="B4311" s="11" t="s">
        <v>7704</v>
      </c>
      <c r="C4311" s="11" t="s">
        <v>13792</v>
      </c>
      <c r="D4311" s="21">
        <v>42938</v>
      </c>
      <c r="E4311" s="21" t="s">
        <v>9805</v>
      </c>
      <c r="F4311" s="21" t="s">
        <v>14658</v>
      </c>
      <c r="G4311" s="11" t="s">
        <v>2</v>
      </c>
      <c r="H4311" s="11" t="s">
        <v>16</v>
      </c>
      <c r="I4311" s="11" t="s">
        <v>4</v>
      </c>
      <c r="J4311" s="12">
        <v>1</v>
      </c>
      <c r="K4311" s="12">
        <v>1589.15</v>
      </c>
      <c r="L4311" s="12">
        <v>0</v>
      </c>
      <c r="M4311" s="12">
        <v>0</v>
      </c>
      <c r="N4311" s="12">
        <f t="shared" si="202"/>
        <v>1589.15</v>
      </c>
      <c r="O4311" s="11" t="s">
        <v>5</v>
      </c>
      <c r="P4311" s="13">
        <v>0</v>
      </c>
      <c r="Q4311" s="11" t="s">
        <v>6</v>
      </c>
      <c r="R4311" s="13">
        <v>0</v>
      </c>
      <c r="S4311" s="13">
        <v>0</v>
      </c>
      <c r="T4311" s="11" t="s">
        <v>7</v>
      </c>
      <c r="U4311" s="11" t="s">
        <v>8</v>
      </c>
      <c r="V4311" s="15">
        <v>0</v>
      </c>
      <c r="W4311" s="13">
        <v>0</v>
      </c>
      <c r="X4311" s="15">
        <v>0</v>
      </c>
      <c r="Y4311" s="15">
        <v>0</v>
      </c>
      <c r="Z4311" s="13">
        <v>0</v>
      </c>
      <c r="AA4311" s="15">
        <v>0</v>
      </c>
      <c r="AB4311" s="13">
        <v>0</v>
      </c>
      <c r="AC4311" s="15">
        <v>0</v>
      </c>
      <c r="AD4311" s="13">
        <v>0</v>
      </c>
      <c r="AE4311" s="15">
        <v>0</v>
      </c>
      <c r="AF4311" s="13">
        <v>0</v>
      </c>
      <c r="AG4311" s="15">
        <v>0</v>
      </c>
      <c r="AH4311" s="13">
        <v>0</v>
      </c>
      <c r="AI4311" s="15">
        <v>0</v>
      </c>
      <c r="AJ4311" s="11" t="s">
        <v>17</v>
      </c>
      <c r="AK4311" s="11" t="s">
        <v>10</v>
      </c>
      <c r="AL4311" s="22">
        <f t="shared" si="201"/>
        <v>2354</v>
      </c>
      <c r="AM4311" s="11" t="str">
        <f>VLOOKUP(O4311,Sheet2!$D$6:$E$14,2,FALSE)</f>
        <v>Spare parts</v>
      </c>
      <c r="AN4311" s="11" t="str">
        <f>VLOOKUP(F4311,Sheet2!$E$10:$F$13,2,FALSE)</f>
        <v>SPE</v>
      </c>
      <c r="AO4311" s="35" t="s">
        <v>14668</v>
      </c>
      <c r="AP4311">
        <f>MATCH(AN4311,Sheet2!$F$5:$F$18,0)</f>
        <v>7</v>
      </c>
      <c r="AQ4311">
        <f>MATCH(AO4311,Sheet2!$F$5:$K$5,0)</f>
        <v>6</v>
      </c>
      <c r="AR4311" s="33">
        <f>INDEX(Sheet2!$F$5:$K$18,OPaL!AP4311,OPaL!AQ4311)</f>
        <v>0.15</v>
      </c>
      <c r="AS4311" s="1">
        <f t="shared" si="203"/>
        <v>1350.7775000000001</v>
      </c>
    </row>
    <row r="4312" spans="1:45" x14ac:dyDescent="0.2">
      <c r="A4312" s="11" t="s">
        <v>8890</v>
      </c>
      <c r="B4312" s="11" t="s">
        <v>8891</v>
      </c>
      <c r="C4312" s="11" t="s">
        <v>12614</v>
      </c>
      <c r="D4312" s="21">
        <v>45286</v>
      </c>
      <c r="E4312" s="21" t="s">
        <v>9739</v>
      </c>
      <c r="F4312" s="21" t="s">
        <v>14659</v>
      </c>
      <c r="G4312" s="11" t="s">
        <v>2</v>
      </c>
      <c r="H4312" s="11" t="s">
        <v>16</v>
      </c>
      <c r="I4312" s="11" t="s">
        <v>4</v>
      </c>
      <c r="J4312" s="13">
        <v>1</v>
      </c>
      <c r="K4312" s="12">
        <v>1582.85</v>
      </c>
      <c r="L4312" s="12">
        <v>0</v>
      </c>
      <c r="M4312" s="12">
        <v>0</v>
      </c>
      <c r="N4312" s="12">
        <f t="shared" si="202"/>
        <v>1582.85</v>
      </c>
      <c r="O4312" s="11" t="s">
        <v>8227</v>
      </c>
      <c r="P4312" s="13">
        <v>0</v>
      </c>
      <c r="Q4312" s="11" t="s">
        <v>6</v>
      </c>
      <c r="R4312" s="13">
        <v>0</v>
      </c>
      <c r="S4312" s="13">
        <v>0</v>
      </c>
      <c r="T4312" s="11" t="s">
        <v>7</v>
      </c>
      <c r="U4312" s="11" t="s">
        <v>8</v>
      </c>
      <c r="V4312" s="15">
        <v>0</v>
      </c>
      <c r="W4312" s="13">
        <v>0</v>
      </c>
      <c r="X4312" s="15">
        <v>0</v>
      </c>
      <c r="Y4312" s="15">
        <v>0</v>
      </c>
      <c r="Z4312" s="13">
        <v>0</v>
      </c>
      <c r="AA4312" s="15">
        <v>0</v>
      </c>
      <c r="AB4312" s="13">
        <v>0</v>
      </c>
      <c r="AC4312" s="15">
        <v>0</v>
      </c>
      <c r="AD4312" s="13">
        <v>0</v>
      </c>
      <c r="AE4312" s="15">
        <v>0</v>
      </c>
      <c r="AF4312" s="13">
        <v>0</v>
      </c>
      <c r="AG4312" s="15">
        <v>0</v>
      </c>
      <c r="AH4312" s="13">
        <v>0</v>
      </c>
      <c r="AI4312" s="15">
        <v>0</v>
      </c>
      <c r="AJ4312" s="11" t="s">
        <v>17</v>
      </c>
      <c r="AK4312" s="11" t="s">
        <v>8228</v>
      </c>
      <c r="AL4312" s="22">
        <f t="shared" si="201"/>
        <v>6</v>
      </c>
      <c r="AM4312" s="11" t="str">
        <f>VLOOKUP(O4312,Sheet2!$D$6:$E$14,2,FALSE)</f>
        <v>Consumables</v>
      </c>
      <c r="AN4312" s="11" t="str">
        <f>VLOOKUP(F4312,Sheet2!$E$15:$F$18,2,FALSE)</f>
        <v>CM</v>
      </c>
      <c r="AO4312" s="35" t="s">
        <v>14664</v>
      </c>
      <c r="AP4312">
        <f>MATCH(AN4312,Sheet2!$F$5:$F$18,0)</f>
        <v>13</v>
      </c>
      <c r="AQ4312">
        <f>MATCH(AO4312,Sheet2!$F$5:$K$5,0)</f>
        <v>2</v>
      </c>
      <c r="AR4312" s="33">
        <f>INDEX(Sheet2!$F$5:$K$18,OPaL!AP4312,OPaL!AQ4312)</f>
        <v>0</v>
      </c>
      <c r="AS4312" s="1">
        <f t="shared" si="203"/>
        <v>1582.85</v>
      </c>
    </row>
    <row r="4313" spans="1:45" x14ac:dyDescent="0.2">
      <c r="A4313" s="11" t="s">
        <v>8890</v>
      </c>
      <c r="B4313" s="11" t="s">
        <v>8891</v>
      </c>
      <c r="C4313" s="11" t="s">
        <v>12614</v>
      </c>
      <c r="D4313" s="21">
        <v>45286</v>
      </c>
      <c r="E4313" s="21" t="s">
        <v>9739</v>
      </c>
      <c r="F4313" s="21" t="s">
        <v>14659</v>
      </c>
      <c r="G4313" s="11" t="s">
        <v>2</v>
      </c>
      <c r="H4313" s="11" t="s">
        <v>350</v>
      </c>
      <c r="I4313" s="11" t="s">
        <v>4</v>
      </c>
      <c r="J4313" s="13">
        <v>1</v>
      </c>
      <c r="K4313" s="12">
        <v>1582.85</v>
      </c>
      <c r="L4313" s="12">
        <v>0</v>
      </c>
      <c r="M4313" s="12">
        <v>0</v>
      </c>
      <c r="N4313" s="12">
        <f t="shared" si="202"/>
        <v>1582.85</v>
      </c>
      <c r="O4313" s="11" t="s">
        <v>8227</v>
      </c>
      <c r="P4313" s="13">
        <v>0</v>
      </c>
      <c r="Q4313" s="11" t="s">
        <v>6</v>
      </c>
      <c r="R4313" s="13">
        <v>0</v>
      </c>
      <c r="S4313" s="13">
        <v>0</v>
      </c>
      <c r="T4313" s="11" t="s">
        <v>7</v>
      </c>
      <c r="U4313" s="11" t="s">
        <v>8</v>
      </c>
      <c r="V4313" s="15">
        <v>0</v>
      </c>
      <c r="W4313" s="13">
        <v>0</v>
      </c>
      <c r="X4313" s="15">
        <v>0</v>
      </c>
      <c r="Y4313" s="15">
        <v>0</v>
      </c>
      <c r="Z4313" s="13">
        <v>0</v>
      </c>
      <c r="AA4313" s="15">
        <v>0</v>
      </c>
      <c r="AB4313" s="13">
        <v>0</v>
      </c>
      <c r="AC4313" s="15">
        <v>0</v>
      </c>
      <c r="AD4313" s="13">
        <v>0</v>
      </c>
      <c r="AE4313" s="15">
        <v>0</v>
      </c>
      <c r="AF4313" s="13">
        <v>0</v>
      </c>
      <c r="AG4313" s="15">
        <v>0</v>
      </c>
      <c r="AH4313" s="13">
        <v>0</v>
      </c>
      <c r="AI4313" s="15">
        <v>0</v>
      </c>
      <c r="AJ4313" s="11" t="s">
        <v>352</v>
      </c>
      <c r="AK4313" s="11" t="s">
        <v>8228</v>
      </c>
      <c r="AL4313" s="22">
        <f t="shared" si="201"/>
        <v>6</v>
      </c>
      <c r="AM4313" s="11" t="str">
        <f>VLOOKUP(O4313,Sheet2!$D$6:$E$14,2,FALSE)</f>
        <v>Consumables</v>
      </c>
      <c r="AN4313" s="11" t="str">
        <f>VLOOKUP(F4313,Sheet2!$E$15:$F$18,2,FALSE)</f>
        <v>CM</v>
      </c>
      <c r="AO4313" s="35" t="s">
        <v>14664</v>
      </c>
      <c r="AP4313">
        <f>MATCH(AN4313,Sheet2!$F$5:$F$18,0)</f>
        <v>13</v>
      </c>
      <c r="AQ4313">
        <f>MATCH(AO4313,Sheet2!$F$5:$K$5,0)</f>
        <v>2</v>
      </c>
      <c r="AR4313" s="33">
        <f>INDEX(Sheet2!$F$5:$K$18,OPaL!AP4313,OPaL!AQ4313)</f>
        <v>0</v>
      </c>
      <c r="AS4313" s="1">
        <f t="shared" si="203"/>
        <v>1582.85</v>
      </c>
    </row>
    <row r="4314" spans="1:45" x14ac:dyDescent="0.2">
      <c r="A4314" s="11" t="s">
        <v>2206</v>
      </c>
      <c r="B4314" s="11" t="s">
        <v>2207</v>
      </c>
      <c r="C4314" s="11" t="s">
        <v>13793</v>
      </c>
      <c r="D4314" s="21">
        <v>44928</v>
      </c>
      <c r="E4314" s="21" t="s">
        <v>9792</v>
      </c>
      <c r="F4314" s="21" t="s">
        <v>14659</v>
      </c>
      <c r="G4314" s="11" t="s">
        <v>2</v>
      </c>
      <c r="H4314" s="11" t="s">
        <v>3</v>
      </c>
      <c r="I4314" s="11" t="s">
        <v>4</v>
      </c>
      <c r="J4314" s="13">
        <v>4</v>
      </c>
      <c r="K4314" s="12">
        <v>1581.9</v>
      </c>
      <c r="L4314" s="12">
        <v>0</v>
      </c>
      <c r="M4314" s="12">
        <v>0</v>
      </c>
      <c r="N4314" s="12">
        <f t="shared" si="202"/>
        <v>1581.9</v>
      </c>
      <c r="O4314" s="11" t="s">
        <v>5</v>
      </c>
      <c r="P4314" s="13">
        <v>0</v>
      </c>
      <c r="Q4314" s="11" t="s">
        <v>6</v>
      </c>
      <c r="R4314" s="13">
        <v>0</v>
      </c>
      <c r="S4314" s="13">
        <v>0</v>
      </c>
      <c r="T4314" s="11" t="s">
        <v>7</v>
      </c>
      <c r="U4314" s="11" t="s">
        <v>8</v>
      </c>
      <c r="V4314" s="15">
        <v>0</v>
      </c>
      <c r="W4314" s="13">
        <v>0</v>
      </c>
      <c r="X4314" s="15">
        <v>0</v>
      </c>
      <c r="Y4314" s="15">
        <v>0</v>
      </c>
      <c r="Z4314" s="13">
        <v>0</v>
      </c>
      <c r="AA4314" s="15">
        <v>0</v>
      </c>
      <c r="AB4314" s="13">
        <v>0</v>
      </c>
      <c r="AC4314" s="15">
        <v>0</v>
      </c>
      <c r="AD4314" s="13">
        <v>0</v>
      </c>
      <c r="AE4314" s="15">
        <v>0</v>
      </c>
      <c r="AF4314" s="13">
        <v>0</v>
      </c>
      <c r="AG4314" s="15">
        <v>0</v>
      </c>
      <c r="AH4314" s="13">
        <v>0</v>
      </c>
      <c r="AI4314" s="15">
        <v>0</v>
      </c>
      <c r="AJ4314" s="11" t="s">
        <v>9</v>
      </c>
      <c r="AK4314" s="11" t="s">
        <v>13</v>
      </c>
      <c r="AL4314" s="22">
        <f t="shared" si="201"/>
        <v>364</v>
      </c>
      <c r="AM4314" s="11" t="str">
        <f>VLOOKUP(O4314,Sheet2!$D$6:$E$14,2,FALSE)</f>
        <v>Spare parts</v>
      </c>
      <c r="AN4314" s="11" t="str">
        <f>VLOOKUP(F4314,Sheet2!$E$10:$F$13,2,FALSE)</f>
        <v>SPM</v>
      </c>
      <c r="AO4314" s="35" t="s">
        <v>14667</v>
      </c>
      <c r="AP4314">
        <f>MATCH(AN4314,Sheet2!$F$5:$F$18,0)</f>
        <v>6</v>
      </c>
      <c r="AQ4314">
        <f>MATCH(AO4314,Sheet2!$F$5:$K$5,0)</f>
        <v>5</v>
      </c>
      <c r="AR4314" s="33">
        <f>INDEX(Sheet2!$F$5:$K$18,OPaL!AP4314,OPaL!AQ4314)</f>
        <v>0.1</v>
      </c>
      <c r="AS4314" s="1">
        <f t="shared" si="203"/>
        <v>1423.71</v>
      </c>
    </row>
    <row r="4315" spans="1:45" x14ac:dyDescent="0.2">
      <c r="A4315" s="11" t="s">
        <v>2206</v>
      </c>
      <c r="B4315" s="11" t="s">
        <v>2207</v>
      </c>
      <c r="C4315" s="11" t="s">
        <v>13793</v>
      </c>
      <c r="D4315" s="21">
        <v>44928</v>
      </c>
      <c r="E4315" s="21" t="s">
        <v>9792</v>
      </c>
      <c r="F4315" s="21" t="s">
        <v>14659</v>
      </c>
      <c r="G4315" s="11" t="s">
        <v>2</v>
      </c>
      <c r="H4315" s="11" t="s">
        <v>350</v>
      </c>
      <c r="I4315" s="11" t="s">
        <v>4</v>
      </c>
      <c r="J4315" s="13">
        <v>4</v>
      </c>
      <c r="K4315" s="12">
        <v>1581.9</v>
      </c>
      <c r="L4315" s="12">
        <v>0</v>
      </c>
      <c r="M4315" s="12">
        <v>0</v>
      </c>
      <c r="N4315" s="12">
        <f t="shared" si="202"/>
        <v>1581.9</v>
      </c>
      <c r="O4315" s="11" t="s">
        <v>5</v>
      </c>
      <c r="P4315" s="13">
        <v>0</v>
      </c>
      <c r="Q4315" s="11" t="s">
        <v>6</v>
      </c>
      <c r="R4315" s="13">
        <v>0</v>
      </c>
      <c r="S4315" s="13">
        <v>0</v>
      </c>
      <c r="T4315" s="11" t="s">
        <v>7</v>
      </c>
      <c r="U4315" s="11" t="s">
        <v>8</v>
      </c>
      <c r="V4315" s="15">
        <v>0</v>
      </c>
      <c r="W4315" s="13">
        <v>0</v>
      </c>
      <c r="X4315" s="15">
        <v>0</v>
      </c>
      <c r="Y4315" s="15">
        <v>0</v>
      </c>
      <c r="Z4315" s="13">
        <v>0</v>
      </c>
      <c r="AA4315" s="15">
        <v>0</v>
      </c>
      <c r="AB4315" s="13">
        <v>0</v>
      </c>
      <c r="AC4315" s="15">
        <v>0</v>
      </c>
      <c r="AD4315" s="13">
        <v>0</v>
      </c>
      <c r="AE4315" s="15">
        <v>0</v>
      </c>
      <c r="AF4315" s="13">
        <v>0</v>
      </c>
      <c r="AG4315" s="15">
        <v>0</v>
      </c>
      <c r="AH4315" s="13">
        <v>0</v>
      </c>
      <c r="AI4315" s="15">
        <v>0</v>
      </c>
      <c r="AJ4315" s="11" t="s">
        <v>352</v>
      </c>
      <c r="AK4315" s="11" t="s">
        <v>13</v>
      </c>
      <c r="AL4315" s="22">
        <f t="shared" si="201"/>
        <v>364</v>
      </c>
      <c r="AM4315" s="11" t="str">
        <f>VLOOKUP(O4315,Sheet2!$D$6:$E$14,2,FALSE)</f>
        <v>Spare parts</v>
      </c>
      <c r="AN4315" s="11" t="str">
        <f>VLOOKUP(F4315,Sheet2!$E$10:$F$13,2,FALSE)</f>
        <v>SPM</v>
      </c>
      <c r="AO4315" s="35" t="s">
        <v>14667</v>
      </c>
      <c r="AP4315">
        <f>MATCH(AN4315,Sheet2!$F$5:$F$18,0)</f>
        <v>6</v>
      </c>
      <c r="AQ4315">
        <f>MATCH(AO4315,Sheet2!$F$5:$K$5,0)</f>
        <v>5</v>
      </c>
      <c r="AR4315" s="33">
        <f>INDEX(Sheet2!$F$5:$K$18,OPaL!AP4315,OPaL!AQ4315)</f>
        <v>0.1</v>
      </c>
      <c r="AS4315" s="1">
        <f t="shared" si="203"/>
        <v>1423.71</v>
      </c>
    </row>
    <row r="4316" spans="1:45" x14ac:dyDescent="0.2">
      <c r="A4316" s="11" t="s">
        <v>2685</v>
      </c>
      <c r="B4316" s="11" t="s">
        <v>2686</v>
      </c>
      <c r="C4316" s="11" t="s">
        <v>13794</v>
      </c>
      <c r="D4316" s="21">
        <v>43318</v>
      </c>
      <c r="E4316" s="21" t="s">
        <v>9697</v>
      </c>
      <c r="F4316" s="21" t="s">
        <v>14659</v>
      </c>
      <c r="G4316" s="11" t="s">
        <v>2</v>
      </c>
      <c r="H4316" s="11" t="s">
        <v>3</v>
      </c>
      <c r="I4316" s="11" t="s">
        <v>4</v>
      </c>
      <c r="J4316" s="13">
        <v>20</v>
      </c>
      <c r="K4316" s="12">
        <v>1578.46</v>
      </c>
      <c r="L4316" s="12">
        <v>0</v>
      </c>
      <c r="M4316" s="12">
        <v>0</v>
      </c>
      <c r="N4316" s="12">
        <f t="shared" si="202"/>
        <v>1578.46</v>
      </c>
      <c r="O4316" s="11" t="s">
        <v>5</v>
      </c>
      <c r="P4316" s="13">
        <v>0</v>
      </c>
      <c r="Q4316" s="11" t="s">
        <v>6</v>
      </c>
      <c r="R4316" s="13">
        <v>0</v>
      </c>
      <c r="S4316" s="13">
        <v>0</v>
      </c>
      <c r="T4316" s="11" t="s">
        <v>7</v>
      </c>
      <c r="U4316" s="11" t="s">
        <v>8</v>
      </c>
      <c r="V4316" s="15">
        <v>0</v>
      </c>
      <c r="W4316" s="13">
        <v>0</v>
      </c>
      <c r="X4316" s="15">
        <v>0</v>
      </c>
      <c r="Y4316" s="15">
        <v>0</v>
      </c>
      <c r="Z4316" s="13">
        <v>0</v>
      </c>
      <c r="AA4316" s="15">
        <v>0</v>
      </c>
      <c r="AB4316" s="13">
        <v>0</v>
      </c>
      <c r="AC4316" s="15">
        <v>0</v>
      </c>
      <c r="AD4316" s="13">
        <v>0</v>
      </c>
      <c r="AE4316" s="15">
        <v>0</v>
      </c>
      <c r="AF4316" s="13">
        <v>0</v>
      </c>
      <c r="AG4316" s="15">
        <v>0</v>
      </c>
      <c r="AH4316" s="13">
        <v>0</v>
      </c>
      <c r="AI4316" s="15">
        <v>0</v>
      </c>
      <c r="AJ4316" s="11" t="s">
        <v>9</v>
      </c>
      <c r="AK4316" s="11" t="s">
        <v>13</v>
      </c>
      <c r="AL4316" s="22">
        <f t="shared" si="201"/>
        <v>1974</v>
      </c>
      <c r="AM4316" s="11" t="str">
        <f>VLOOKUP(O4316,Sheet2!$D$6:$E$14,2,FALSE)</f>
        <v>Spare parts</v>
      </c>
      <c r="AN4316" s="11" t="str">
        <f>VLOOKUP(F4316,Sheet2!$E$10:$F$13,2,FALSE)</f>
        <v>SPM</v>
      </c>
      <c r="AO4316" s="35" t="s">
        <v>14668</v>
      </c>
      <c r="AP4316">
        <f>MATCH(AN4316,Sheet2!$F$5:$F$18,0)</f>
        <v>6</v>
      </c>
      <c r="AQ4316">
        <f>MATCH(AO4316,Sheet2!$F$5:$K$5,0)</f>
        <v>6</v>
      </c>
      <c r="AR4316" s="33">
        <f>INDEX(Sheet2!$F$5:$K$18,OPaL!AP4316,OPaL!AQ4316)</f>
        <v>0.15</v>
      </c>
      <c r="AS4316" s="1">
        <f t="shared" si="203"/>
        <v>1341.691</v>
      </c>
    </row>
    <row r="4317" spans="1:45" x14ac:dyDescent="0.2">
      <c r="A4317" s="11" t="s">
        <v>9226</v>
      </c>
      <c r="B4317" s="11" t="s">
        <v>9227</v>
      </c>
      <c r="C4317" s="11" t="s">
        <v>12281</v>
      </c>
      <c r="D4317" s="21">
        <v>44649</v>
      </c>
      <c r="E4317" s="21" t="s">
        <v>9752</v>
      </c>
      <c r="F4317" s="21" t="s">
        <v>14659</v>
      </c>
      <c r="G4317" s="11" t="s">
        <v>2</v>
      </c>
      <c r="H4317" s="11" t="s">
        <v>350</v>
      </c>
      <c r="I4317" s="11" t="s">
        <v>4</v>
      </c>
      <c r="J4317" s="13">
        <v>1</v>
      </c>
      <c r="K4317" s="12">
        <v>1578.31</v>
      </c>
      <c r="L4317" s="12">
        <v>0</v>
      </c>
      <c r="M4317" s="12">
        <v>0</v>
      </c>
      <c r="N4317" s="12">
        <f t="shared" si="202"/>
        <v>1578.31</v>
      </c>
      <c r="O4317" s="11" t="s">
        <v>8227</v>
      </c>
      <c r="P4317" s="13">
        <v>0</v>
      </c>
      <c r="Q4317" s="11" t="s">
        <v>6</v>
      </c>
      <c r="R4317" s="13">
        <v>0</v>
      </c>
      <c r="S4317" s="13">
        <v>0</v>
      </c>
      <c r="T4317" s="11" t="s">
        <v>7</v>
      </c>
      <c r="U4317" s="11" t="s">
        <v>8</v>
      </c>
      <c r="V4317" s="15">
        <v>0</v>
      </c>
      <c r="W4317" s="13">
        <v>0</v>
      </c>
      <c r="X4317" s="15">
        <v>0</v>
      </c>
      <c r="Y4317" s="15">
        <v>0</v>
      </c>
      <c r="Z4317" s="13">
        <v>0</v>
      </c>
      <c r="AA4317" s="15">
        <v>0</v>
      </c>
      <c r="AB4317" s="13">
        <v>0</v>
      </c>
      <c r="AC4317" s="15">
        <v>0</v>
      </c>
      <c r="AD4317" s="13">
        <v>0</v>
      </c>
      <c r="AE4317" s="15">
        <v>0</v>
      </c>
      <c r="AF4317" s="13">
        <v>0</v>
      </c>
      <c r="AG4317" s="15">
        <v>0</v>
      </c>
      <c r="AH4317" s="13">
        <v>0</v>
      </c>
      <c r="AI4317" s="15">
        <v>0</v>
      </c>
      <c r="AJ4317" s="11" t="s">
        <v>352</v>
      </c>
      <c r="AK4317" s="11" t="s">
        <v>8228</v>
      </c>
      <c r="AL4317" s="22">
        <f t="shared" si="201"/>
        <v>643</v>
      </c>
      <c r="AM4317" s="11" t="str">
        <f>VLOOKUP(O4317,Sheet2!$D$6:$E$14,2,FALSE)</f>
        <v>Consumables</v>
      </c>
      <c r="AN4317" s="11" t="str">
        <f>VLOOKUP(F4317,Sheet2!$E$15:$F$18,2,FALSE)</f>
        <v>CM</v>
      </c>
      <c r="AO4317" s="35" t="s">
        <v>14668</v>
      </c>
      <c r="AP4317">
        <f>MATCH(AN4317,Sheet2!$F$5:$F$18,0)</f>
        <v>13</v>
      </c>
      <c r="AQ4317">
        <f>MATCH(AO4317,Sheet2!$F$5:$K$5,0)</f>
        <v>6</v>
      </c>
      <c r="AR4317" s="33">
        <f>INDEX(Sheet2!$F$5:$K$18,OPaL!AP4317,OPaL!AQ4317)</f>
        <v>0.2</v>
      </c>
      <c r="AS4317" s="1">
        <f t="shared" si="203"/>
        <v>1262.6480000000001</v>
      </c>
    </row>
    <row r="4318" spans="1:45" x14ac:dyDescent="0.2">
      <c r="A4318" s="11" t="s">
        <v>6907</v>
      </c>
      <c r="B4318" s="11" t="s">
        <v>6908</v>
      </c>
      <c r="C4318" s="11" t="s">
        <v>13795</v>
      </c>
      <c r="D4318" s="21">
        <v>42840</v>
      </c>
      <c r="E4318" s="21" t="s">
        <v>9697</v>
      </c>
      <c r="F4318" s="21" t="s">
        <v>14659</v>
      </c>
      <c r="G4318" s="11" t="s">
        <v>2</v>
      </c>
      <c r="H4318" s="11" t="s">
        <v>16</v>
      </c>
      <c r="I4318" s="11" t="s">
        <v>4</v>
      </c>
      <c r="J4318" s="13">
        <v>1</v>
      </c>
      <c r="K4318" s="12">
        <v>1576.43</v>
      </c>
      <c r="L4318" s="12">
        <v>0</v>
      </c>
      <c r="M4318" s="12">
        <v>0</v>
      </c>
      <c r="N4318" s="12">
        <f t="shared" si="202"/>
        <v>1576.43</v>
      </c>
      <c r="O4318" s="11" t="s">
        <v>5</v>
      </c>
      <c r="P4318" s="13">
        <v>0</v>
      </c>
      <c r="Q4318" s="11" t="s">
        <v>6</v>
      </c>
      <c r="R4318" s="13">
        <v>0</v>
      </c>
      <c r="S4318" s="13">
        <v>0</v>
      </c>
      <c r="T4318" s="11" t="s">
        <v>7</v>
      </c>
      <c r="U4318" s="11" t="s">
        <v>8</v>
      </c>
      <c r="V4318" s="15">
        <v>0</v>
      </c>
      <c r="W4318" s="13">
        <v>0</v>
      </c>
      <c r="X4318" s="15">
        <v>0</v>
      </c>
      <c r="Y4318" s="15">
        <v>0</v>
      </c>
      <c r="Z4318" s="13">
        <v>0</v>
      </c>
      <c r="AA4318" s="15">
        <v>0</v>
      </c>
      <c r="AB4318" s="13">
        <v>0</v>
      </c>
      <c r="AC4318" s="15">
        <v>0</v>
      </c>
      <c r="AD4318" s="13">
        <v>0</v>
      </c>
      <c r="AE4318" s="15">
        <v>0</v>
      </c>
      <c r="AF4318" s="13">
        <v>0</v>
      </c>
      <c r="AG4318" s="15">
        <v>0</v>
      </c>
      <c r="AH4318" s="13">
        <v>0</v>
      </c>
      <c r="AI4318" s="15">
        <v>0</v>
      </c>
      <c r="AJ4318" s="11" t="s">
        <v>17</v>
      </c>
      <c r="AK4318" s="11" t="s">
        <v>13</v>
      </c>
      <c r="AL4318" s="22">
        <f t="shared" si="201"/>
        <v>2452</v>
      </c>
      <c r="AM4318" s="11" t="str">
        <f>VLOOKUP(O4318,Sheet2!$D$6:$E$14,2,FALSE)</f>
        <v>Spare parts</v>
      </c>
      <c r="AN4318" s="11" t="str">
        <f>VLOOKUP(F4318,Sheet2!$E$10:$F$13,2,FALSE)</f>
        <v>SPM</v>
      </c>
      <c r="AO4318" s="35" t="s">
        <v>14668</v>
      </c>
      <c r="AP4318">
        <f>MATCH(AN4318,Sheet2!$F$5:$F$18,0)</f>
        <v>6</v>
      </c>
      <c r="AQ4318">
        <f>MATCH(AO4318,Sheet2!$F$5:$K$5,0)</f>
        <v>6</v>
      </c>
      <c r="AR4318" s="33">
        <f>INDEX(Sheet2!$F$5:$K$18,OPaL!AP4318,OPaL!AQ4318)</f>
        <v>0.15</v>
      </c>
      <c r="AS4318" s="1">
        <f t="shared" si="203"/>
        <v>1339.9655</v>
      </c>
    </row>
    <row r="4319" spans="1:45" x14ac:dyDescent="0.2">
      <c r="A4319" s="11" t="s">
        <v>4063</v>
      </c>
      <c r="B4319" s="11" t="s">
        <v>4064</v>
      </c>
      <c r="C4319" s="11" t="s">
        <v>13796</v>
      </c>
      <c r="D4319" s="21">
        <v>43482</v>
      </c>
      <c r="E4319" s="21" t="s">
        <v>9697</v>
      </c>
      <c r="F4319" s="21" t="s">
        <v>14659</v>
      </c>
      <c r="G4319" s="11" t="s">
        <v>2</v>
      </c>
      <c r="H4319" s="11" t="s">
        <v>3</v>
      </c>
      <c r="I4319" s="11" t="s">
        <v>4</v>
      </c>
      <c r="J4319" s="12">
        <v>1</v>
      </c>
      <c r="K4319" s="12">
        <v>1575.5</v>
      </c>
      <c r="L4319" s="12">
        <v>1</v>
      </c>
      <c r="M4319" s="12">
        <v>1575.5</v>
      </c>
      <c r="N4319" s="12">
        <f t="shared" si="202"/>
        <v>3151</v>
      </c>
      <c r="O4319" s="11" t="s">
        <v>5</v>
      </c>
      <c r="P4319" s="13">
        <v>0</v>
      </c>
      <c r="Q4319" s="11" t="s">
        <v>6</v>
      </c>
      <c r="R4319" s="13">
        <v>0</v>
      </c>
      <c r="S4319" s="13">
        <v>0</v>
      </c>
      <c r="T4319" s="11" t="s">
        <v>7</v>
      </c>
      <c r="U4319" s="11" t="s">
        <v>8</v>
      </c>
      <c r="V4319" s="15">
        <v>0</v>
      </c>
      <c r="W4319" s="13">
        <v>0</v>
      </c>
      <c r="X4319" s="15">
        <v>0</v>
      </c>
      <c r="Y4319" s="15">
        <v>0</v>
      </c>
      <c r="Z4319" s="13">
        <v>0</v>
      </c>
      <c r="AA4319" s="15">
        <v>0</v>
      </c>
      <c r="AB4319" s="13">
        <v>0</v>
      </c>
      <c r="AC4319" s="15">
        <v>0</v>
      </c>
      <c r="AD4319" s="13">
        <v>0</v>
      </c>
      <c r="AE4319" s="15">
        <v>0</v>
      </c>
      <c r="AF4319" s="13">
        <v>0</v>
      </c>
      <c r="AG4319" s="15">
        <v>0</v>
      </c>
      <c r="AH4319" s="13">
        <v>0</v>
      </c>
      <c r="AI4319" s="15">
        <v>0</v>
      </c>
      <c r="AJ4319" s="11" t="s">
        <v>9</v>
      </c>
      <c r="AK4319" s="11" t="s">
        <v>1398</v>
      </c>
      <c r="AL4319" s="22">
        <f t="shared" si="201"/>
        <v>1810</v>
      </c>
      <c r="AM4319" s="11" t="str">
        <f>VLOOKUP(O4319,Sheet2!$D$6:$E$14,2,FALSE)</f>
        <v>Spare parts</v>
      </c>
      <c r="AN4319" s="11" t="str">
        <f>VLOOKUP(F4319,Sheet2!$E$10:$F$13,2,FALSE)</f>
        <v>SPM</v>
      </c>
      <c r="AO4319" s="35" t="s">
        <v>14668</v>
      </c>
      <c r="AP4319">
        <f>MATCH(AN4319,Sheet2!$F$5:$F$18,0)</f>
        <v>6</v>
      </c>
      <c r="AQ4319">
        <f>MATCH(AO4319,Sheet2!$F$5:$K$5,0)</f>
        <v>6</v>
      </c>
      <c r="AR4319" s="33">
        <f>INDEX(Sheet2!$F$5:$K$18,OPaL!AP4319,OPaL!AQ4319)</f>
        <v>0.15</v>
      </c>
      <c r="AS4319" s="1">
        <f t="shared" si="203"/>
        <v>2678.35</v>
      </c>
    </row>
    <row r="4320" spans="1:45" x14ac:dyDescent="0.2">
      <c r="A4320" s="11" t="s">
        <v>7733</v>
      </c>
      <c r="B4320" s="11" t="s">
        <v>7734</v>
      </c>
      <c r="C4320" s="11" t="s">
        <v>13797</v>
      </c>
      <c r="D4320" s="21">
        <v>44426</v>
      </c>
      <c r="E4320" s="21" t="s">
        <v>9852</v>
      </c>
      <c r="F4320" s="21" t="s">
        <v>14658</v>
      </c>
      <c r="G4320" s="11" t="s">
        <v>2</v>
      </c>
      <c r="H4320" s="11" t="s">
        <v>16</v>
      </c>
      <c r="I4320" s="11" t="s">
        <v>4</v>
      </c>
      <c r="J4320" s="12">
        <v>3</v>
      </c>
      <c r="K4320" s="12">
        <v>1574.64</v>
      </c>
      <c r="L4320" s="12">
        <v>0</v>
      </c>
      <c r="M4320" s="12">
        <v>0</v>
      </c>
      <c r="N4320" s="12">
        <f t="shared" si="202"/>
        <v>1574.64</v>
      </c>
      <c r="O4320" s="11" t="s">
        <v>5</v>
      </c>
      <c r="P4320" s="13">
        <v>0</v>
      </c>
      <c r="Q4320" s="11" t="s">
        <v>6</v>
      </c>
      <c r="R4320" s="13">
        <v>0</v>
      </c>
      <c r="S4320" s="13">
        <v>0</v>
      </c>
      <c r="T4320" s="11" t="s">
        <v>7</v>
      </c>
      <c r="U4320" s="11" t="s">
        <v>8</v>
      </c>
      <c r="V4320" s="15">
        <v>0</v>
      </c>
      <c r="W4320" s="13">
        <v>0</v>
      </c>
      <c r="X4320" s="15">
        <v>0</v>
      </c>
      <c r="Y4320" s="15">
        <v>0</v>
      </c>
      <c r="Z4320" s="13">
        <v>0</v>
      </c>
      <c r="AA4320" s="15">
        <v>0</v>
      </c>
      <c r="AB4320" s="13">
        <v>0</v>
      </c>
      <c r="AC4320" s="15">
        <v>0</v>
      </c>
      <c r="AD4320" s="13">
        <v>0</v>
      </c>
      <c r="AE4320" s="15">
        <v>0</v>
      </c>
      <c r="AF4320" s="13">
        <v>0</v>
      </c>
      <c r="AG4320" s="15">
        <v>0</v>
      </c>
      <c r="AH4320" s="13">
        <v>0</v>
      </c>
      <c r="AI4320" s="15">
        <v>0</v>
      </c>
      <c r="AJ4320" s="11" t="s">
        <v>17</v>
      </c>
      <c r="AK4320" s="11" t="s">
        <v>10</v>
      </c>
      <c r="AL4320" s="22">
        <f t="shared" si="201"/>
        <v>866</v>
      </c>
      <c r="AM4320" s="11" t="str">
        <f>VLOOKUP(O4320,Sheet2!$D$6:$E$14,2,FALSE)</f>
        <v>Spare parts</v>
      </c>
      <c r="AN4320" s="11" t="str">
        <f>VLOOKUP(F4320,Sheet2!$E$10:$F$13,2,FALSE)</f>
        <v>SPE</v>
      </c>
      <c r="AO4320" s="35" t="s">
        <v>14668</v>
      </c>
      <c r="AP4320">
        <f>MATCH(AN4320,Sheet2!$F$5:$F$18,0)</f>
        <v>7</v>
      </c>
      <c r="AQ4320">
        <f>MATCH(AO4320,Sheet2!$F$5:$K$5,0)</f>
        <v>6</v>
      </c>
      <c r="AR4320" s="33">
        <f>INDEX(Sheet2!$F$5:$K$18,OPaL!AP4320,OPaL!AQ4320)</f>
        <v>0.15</v>
      </c>
      <c r="AS4320" s="1">
        <f t="shared" si="203"/>
        <v>1338.444</v>
      </c>
    </row>
    <row r="4321" spans="1:45" x14ac:dyDescent="0.2">
      <c r="A4321" s="11" t="s">
        <v>2873</v>
      </c>
      <c r="B4321" s="11" t="s">
        <v>2874</v>
      </c>
      <c r="C4321" s="11" t="s">
        <v>13798</v>
      </c>
      <c r="D4321" s="21">
        <v>43285</v>
      </c>
      <c r="E4321" s="21"/>
      <c r="F4321" s="21" t="s">
        <v>14659</v>
      </c>
      <c r="G4321" s="11" t="s">
        <v>2</v>
      </c>
      <c r="H4321" s="11" t="s">
        <v>3</v>
      </c>
      <c r="I4321" s="11" t="s">
        <v>4</v>
      </c>
      <c r="J4321" s="13">
        <v>1</v>
      </c>
      <c r="K4321" s="12">
        <v>1571.32</v>
      </c>
      <c r="L4321" s="12">
        <v>0</v>
      </c>
      <c r="M4321" s="12">
        <v>0</v>
      </c>
      <c r="N4321" s="12">
        <f t="shared" si="202"/>
        <v>1571.32</v>
      </c>
      <c r="O4321" s="11" t="s">
        <v>5</v>
      </c>
      <c r="P4321" s="13">
        <v>0</v>
      </c>
      <c r="Q4321" s="11" t="s">
        <v>6</v>
      </c>
      <c r="R4321" s="13">
        <v>0</v>
      </c>
      <c r="S4321" s="13">
        <v>0</v>
      </c>
      <c r="T4321" s="11" t="s">
        <v>7</v>
      </c>
      <c r="U4321" s="11" t="s">
        <v>8</v>
      </c>
      <c r="V4321" s="15">
        <v>0</v>
      </c>
      <c r="W4321" s="13">
        <v>0</v>
      </c>
      <c r="X4321" s="15">
        <v>0</v>
      </c>
      <c r="Y4321" s="15">
        <v>0</v>
      </c>
      <c r="Z4321" s="13">
        <v>0</v>
      </c>
      <c r="AA4321" s="15">
        <v>0</v>
      </c>
      <c r="AB4321" s="13">
        <v>0</v>
      </c>
      <c r="AC4321" s="15">
        <v>0</v>
      </c>
      <c r="AD4321" s="13">
        <v>0</v>
      </c>
      <c r="AE4321" s="15">
        <v>0</v>
      </c>
      <c r="AF4321" s="13">
        <v>0</v>
      </c>
      <c r="AG4321" s="15">
        <v>0</v>
      </c>
      <c r="AH4321" s="13">
        <v>0</v>
      </c>
      <c r="AI4321" s="15">
        <v>0</v>
      </c>
      <c r="AJ4321" s="11" t="s">
        <v>9</v>
      </c>
      <c r="AK4321" s="11" t="s">
        <v>13</v>
      </c>
      <c r="AL4321" s="22">
        <f t="shared" si="201"/>
        <v>2007</v>
      </c>
      <c r="AM4321" s="11" t="str">
        <f>VLOOKUP(O4321,Sheet2!$D$6:$E$14,2,FALSE)</f>
        <v>Spare parts</v>
      </c>
      <c r="AN4321" s="11" t="str">
        <f>VLOOKUP(F4321,Sheet2!$E$10:$F$13,2,FALSE)</f>
        <v>SPM</v>
      </c>
      <c r="AO4321" s="35" t="s">
        <v>14668</v>
      </c>
      <c r="AP4321">
        <f>MATCH(AN4321,Sheet2!$F$5:$F$18,0)</f>
        <v>6</v>
      </c>
      <c r="AQ4321">
        <f>MATCH(AO4321,Sheet2!$F$5:$K$5,0)</f>
        <v>6</v>
      </c>
      <c r="AR4321" s="33">
        <f>INDEX(Sheet2!$F$5:$K$18,OPaL!AP4321,OPaL!AQ4321)</f>
        <v>0.15</v>
      </c>
      <c r="AS4321" s="1">
        <f t="shared" si="203"/>
        <v>1335.6219999999998</v>
      </c>
    </row>
    <row r="4322" spans="1:45" x14ac:dyDescent="0.2">
      <c r="A4322" s="11" t="s">
        <v>617</v>
      </c>
      <c r="B4322" s="11" t="s">
        <v>618</v>
      </c>
      <c r="C4322" s="11" t="s">
        <v>13799</v>
      </c>
      <c r="D4322" s="21">
        <v>43496</v>
      </c>
      <c r="E4322" s="21" t="s">
        <v>9697</v>
      </c>
      <c r="F4322" s="21" t="s">
        <v>14659</v>
      </c>
      <c r="G4322" s="11" t="s">
        <v>2</v>
      </c>
      <c r="H4322" s="11" t="s">
        <v>3</v>
      </c>
      <c r="I4322" s="11" t="s">
        <v>4</v>
      </c>
      <c r="J4322" s="13">
        <v>2</v>
      </c>
      <c r="K4322" s="12">
        <v>1568.1</v>
      </c>
      <c r="L4322" s="12">
        <v>0</v>
      </c>
      <c r="M4322" s="12">
        <v>0</v>
      </c>
      <c r="N4322" s="12">
        <f t="shared" si="202"/>
        <v>1568.1</v>
      </c>
      <c r="O4322" s="11" t="s">
        <v>5</v>
      </c>
      <c r="P4322" s="13">
        <v>0</v>
      </c>
      <c r="Q4322" s="11" t="s">
        <v>6</v>
      </c>
      <c r="R4322" s="13">
        <v>0</v>
      </c>
      <c r="S4322" s="13">
        <v>0</v>
      </c>
      <c r="T4322" s="11" t="s">
        <v>7</v>
      </c>
      <c r="U4322" s="11" t="s">
        <v>8</v>
      </c>
      <c r="V4322" s="15">
        <v>0</v>
      </c>
      <c r="W4322" s="13">
        <v>0</v>
      </c>
      <c r="X4322" s="15">
        <v>0</v>
      </c>
      <c r="Y4322" s="15">
        <v>0</v>
      </c>
      <c r="Z4322" s="13">
        <v>0</v>
      </c>
      <c r="AA4322" s="15">
        <v>0</v>
      </c>
      <c r="AB4322" s="13">
        <v>0</v>
      </c>
      <c r="AC4322" s="15">
        <v>0</v>
      </c>
      <c r="AD4322" s="13">
        <v>0</v>
      </c>
      <c r="AE4322" s="15">
        <v>0</v>
      </c>
      <c r="AF4322" s="13">
        <v>0</v>
      </c>
      <c r="AG4322" s="15">
        <v>0</v>
      </c>
      <c r="AH4322" s="13">
        <v>0</v>
      </c>
      <c r="AI4322" s="15">
        <v>0</v>
      </c>
      <c r="AJ4322" s="11" t="s">
        <v>9</v>
      </c>
      <c r="AK4322" s="11" t="s">
        <v>13</v>
      </c>
      <c r="AL4322" s="22">
        <f t="shared" si="201"/>
        <v>1796</v>
      </c>
      <c r="AM4322" s="11" t="str">
        <f>VLOOKUP(O4322,Sheet2!$D$6:$E$14,2,FALSE)</f>
        <v>Spare parts</v>
      </c>
      <c r="AN4322" s="11" t="str">
        <f>VLOOKUP(F4322,Sheet2!$E$10:$F$13,2,FALSE)</f>
        <v>SPM</v>
      </c>
      <c r="AO4322" s="35" t="s">
        <v>14668</v>
      </c>
      <c r="AP4322">
        <f>MATCH(AN4322,Sheet2!$F$5:$F$18,0)</f>
        <v>6</v>
      </c>
      <c r="AQ4322">
        <f>MATCH(AO4322,Sheet2!$F$5:$K$5,0)</f>
        <v>6</v>
      </c>
      <c r="AR4322" s="33">
        <f>INDEX(Sheet2!$F$5:$K$18,OPaL!AP4322,OPaL!AQ4322)</f>
        <v>0.15</v>
      </c>
      <c r="AS4322" s="1">
        <f t="shared" si="203"/>
        <v>1332.885</v>
      </c>
    </row>
    <row r="4323" spans="1:45" x14ac:dyDescent="0.2">
      <c r="A4323" s="11" t="s">
        <v>6931</v>
      </c>
      <c r="B4323" s="11" t="s">
        <v>6932</v>
      </c>
      <c r="C4323" s="11" t="s">
        <v>13800</v>
      </c>
      <c r="D4323" s="21">
        <v>42916</v>
      </c>
      <c r="E4323" s="21" t="s">
        <v>9697</v>
      </c>
      <c r="F4323" s="21" t="s">
        <v>14659</v>
      </c>
      <c r="G4323" s="11" t="s">
        <v>2</v>
      </c>
      <c r="H4323" s="11" t="s">
        <v>16</v>
      </c>
      <c r="I4323" s="11" t="s">
        <v>4</v>
      </c>
      <c r="J4323" s="13">
        <v>2</v>
      </c>
      <c r="K4323" s="12">
        <v>1561.83</v>
      </c>
      <c r="L4323" s="12">
        <v>0</v>
      </c>
      <c r="M4323" s="12">
        <v>0</v>
      </c>
      <c r="N4323" s="12">
        <f t="shared" si="202"/>
        <v>1561.83</v>
      </c>
      <c r="O4323" s="11" t="s">
        <v>5</v>
      </c>
      <c r="P4323" s="13">
        <v>0</v>
      </c>
      <c r="Q4323" s="11" t="s">
        <v>6</v>
      </c>
      <c r="R4323" s="13">
        <v>0</v>
      </c>
      <c r="S4323" s="13">
        <v>0</v>
      </c>
      <c r="T4323" s="11" t="s">
        <v>7</v>
      </c>
      <c r="U4323" s="11" t="s">
        <v>8</v>
      </c>
      <c r="V4323" s="15">
        <v>0</v>
      </c>
      <c r="W4323" s="13">
        <v>0</v>
      </c>
      <c r="X4323" s="15">
        <v>0</v>
      </c>
      <c r="Y4323" s="15">
        <v>0</v>
      </c>
      <c r="Z4323" s="13">
        <v>0</v>
      </c>
      <c r="AA4323" s="15">
        <v>0</v>
      </c>
      <c r="AB4323" s="13">
        <v>0</v>
      </c>
      <c r="AC4323" s="15">
        <v>0</v>
      </c>
      <c r="AD4323" s="13">
        <v>0</v>
      </c>
      <c r="AE4323" s="15">
        <v>0</v>
      </c>
      <c r="AF4323" s="13">
        <v>0</v>
      </c>
      <c r="AG4323" s="15">
        <v>0</v>
      </c>
      <c r="AH4323" s="13">
        <v>0</v>
      </c>
      <c r="AI4323" s="15">
        <v>0</v>
      </c>
      <c r="AJ4323" s="11" t="s">
        <v>17</v>
      </c>
      <c r="AK4323" s="11" t="s">
        <v>13</v>
      </c>
      <c r="AL4323" s="22">
        <f t="shared" si="201"/>
        <v>2376</v>
      </c>
      <c r="AM4323" s="11" t="str">
        <f>VLOOKUP(O4323,Sheet2!$D$6:$E$14,2,FALSE)</f>
        <v>Spare parts</v>
      </c>
      <c r="AN4323" s="11" t="str">
        <f>VLOOKUP(F4323,Sheet2!$E$10:$F$13,2,FALSE)</f>
        <v>SPM</v>
      </c>
      <c r="AO4323" s="35" t="s">
        <v>14668</v>
      </c>
      <c r="AP4323">
        <f>MATCH(AN4323,Sheet2!$F$5:$F$18,0)</f>
        <v>6</v>
      </c>
      <c r="AQ4323">
        <f>MATCH(AO4323,Sheet2!$F$5:$K$5,0)</f>
        <v>6</v>
      </c>
      <c r="AR4323" s="33">
        <f>INDEX(Sheet2!$F$5:$K$18,OPaL!AP4323,OPaL!AQ4323)</f>
        <v>0.15</v>
      </c>
      <c r="AS4323" s="1">
        <f t="shared" si="203"/>
        <v>1327.5554999999999</v>
      </c>
    </row>
    <row r="4324" spans="1:45" x14ac:dyDescent="0.2">
      <c r="A4324" s="11" t="s">
        <v>2000</v>
      </c>
      <c r="B4324" s="11" t="s">
        <v>2001</v>
      </c>
      <c r="C4324" s="11" t="s">
        <v>13801</v>
      </c>
      <c r="D4324" s="21">
        <v>42903</v>
      </c>
      <c r="E4324" s="21" t="s">
        <v>9697</v>
      </c>
      <c r="F4324" s="21" t="s">
        <v>14659</v>
      </c>
      <c r="G4324" s="11" t="s">
        <v>2</v>
      </c>
      <c r="H4324" s="11" t="s">
        <v>16</v>
      </c>
      <c r="I4324" s="11" t="s">
        <v>4</v>
      </c>
      <c r="J4324" s="13">
        <v>1</v>
      </c>
      <c r="K4324" s="12">
        <v>1560.13</v>
      </c>
      <c r="L4324" s="12">
        <v>0</v>
      </c>
      <c r="M4324" s="12">
        <v>0</v>
      </c>
      <c r="N4324" s="12">
        <f t="shared" si="202"/>
        <v>1560.13</v>
      </c>
      <c r="O4324" s="11" t="s">
        <v>5</v>
      </c>
      <c r="P4324" s="13">
        <v>0</v>
      </c>
      <c r="Q4324" s="11" t="s">
        <v>6</v>
      </c>
      <c r="R4324" s="13">
        <v>0</v>
      </c>
      <c r="S4324" s="13">
        <v>0</v>
      </c>
      <c r="T4324" s="11" t="s">
        <v>7</v>
      </c>
      <c r="U4324" s="11" t="s">
        <v>8</v>
      </c>
      <c r="V4324" s="15">
        <v>0</v>
      </c>
      <c r="W4324" s="13">
        <v>0</v>
      </c>
      <c r="X4324" s="15">
        <v>0</v>
      </c>
      <c r="Y4324" s="15">
        <v>0</v>
      </c>
      <c r="Z4324" s="13">
        <v>0</v>
      </c>
      <c r="AA4324" s="15">
        <v>0</v>
      </c>
      <c r="AB4324" s="13">
        <v>0</v>
      </c>
      <c r="AC4324" s="15">
        <v>0</v>
      </c>
      <c r="AD4324" s="13">
        <v>0</v>
      </c>
      <c r="AE4324" s="15">
        <v>0</v>
      </c>
      <c r="AF4324" s="13">
        <v>0</v>
      </c>
      <c r="AG4324" s="15">
        <v>0</v>
      </c>
      <c r="AH4324" s="13">
        <v>0</v>
      </c>
      <c r="AI4324" s="15">
        <v>0</v>
      </c>
      <c r="AJ4324" s="11" t="s">
        <v>17</v>
      </c>
      <c r="AK4324" s="11" t="s">
        <v>13</v>
      </c>
      <c r="AL4324" s="22">
        <f t="shared" si="201"/>
        <v>2389</v>
      </c>
      <c r="AM4324" s="11" t="str">
        <f>VLOOKUP(O4324,Sheet2!$D$6:$E$14,2,FALSE)</f>
        <v>Spare parts</v>
      </c>
      <c r="AN4324" s="11" t="str">
        <f>VLOOKUP(F4324,Sheet2!$E$10:$F$13,2,FALSE)</f>
        <v>SPM</v>
      </c>
      <c r="AO4324" s="35" t="s">
        <v>14668</v>
      </c>
      <c r="AP4324">
        <f>MATCH(AN4324,Sheet2!$F$5:$F$18,0)</f>
        <v>6</v>
      </c>
      <c r="AQ4324">
        <f>MATCH(AO4324,Sheet2!$F$5:$K$5,0)</f>
        <v>6</v>
      </c>
      <c r="AR4324" s="33">
        <f>INDEX(Sheet2!$F$5:$K$18,OPaL!AP4324,OPaL!AQ4324)</f>
        <v>0.15</v>
      </c>
      <c r="AS4324" s="1">
        <f t="shared" si="203"/>
        <v>1326.1105</v>
      </c>
    </row>
    <row r="4325" spans="1:45" x14ac:dyDescent="0.2">
      <c r="A4325" s="11" t="s">
        <v>2008</v>
      </c>
      <c r="B4325" s="11" t="s">
        <v>2009</v>
      </c>
      <c r="C4325" s="11" t="s">
        <v>13802</v>
      </c>
      <c r="D4325" s="21">
        <v>42903</v>
      </c>
      <c r="E4325" s="21" t="s">
        <v>9697</v>
      </c>
      <c r="F4325" s="21" t="s">
        <v>14659</v>
      </c>
      <c r="G4325" s="11" t="s">
        <v>2</v>
      </c>
      <c r="H4325" s="11" t="s">
        <v>16</v>
      </c>
      <c r="I4325" s="11" t="s">
        <v>4</v>
      </c>
      <c r="J4325" s="13">
        <v>1</v>
      </c>
      <c r="K4325" s="12">
        <v>1560.13</v>
      </c>
      <c r="L4325" s="12">
        <v>0</v>
      </c>
      <c r="M4325" s="12">
        <v>0</v>
      </c>
      <c r="N4325" s="12">
        <f t="shared" si="202"/>
        <v>1560.13</v>
      </c>
      <c r="O4325" s="11" t="s">
        <v>5</v>
      </c>
      <c r="P4325" s="13">
        <v>0</v>
      </c>
      <c r="Q4325" s="11" t="s">
        <v>6</v>
      </c>
      <c r="R4325" s="13">
        <v>0</v>
      </c>
      <c r="S4325" s="13">
        <v>0</v>
      </c>
      <c r="T4325" s="11" t="s">
        <v>7</v>
      </c>
      <c r="U4325" s="11" t="s">
        <v>8</v>
      </c>
      <c r="V4325" s="15">
        <v>0</v>
      </c>
      <c r="W4325" s="13">
        <v>0</v>
      </c>
      <c r="X4325" s="15">
        <v>0</v>
      </c>
      <c r="Y4325" s="15">
        <v>0</v>
      </c>
      <c r="Z4325" s="13">
        <v>0</v>
      </c>
      <c r="AA4325" s="15">
        <v>0</v>
      </c>
      <c r="AB4325" s="13">
        <v>0</v>
      </c>
      <c r="AC4325" s="15">
        <v>0</v>
      </c>
      <c r="AD4325" s="13">
        <v>0</v>
      </c>
      <c r="AE4325" s="15">
        <v>0</v>
      </c>
      <c r="AF4325" s="13">
        <v>0</v>
      </c>
      <c r="AG4325" s="15">
        <v>0</v>
      </c>
      <c r="AH4325" s="13">
        <v>0</v>
      </c>
      <c r="AI4325" s="15">
        <v>0</v>
      </c>
      <c r="AJ4325" s="11" t="s">
        <v>17</v>
      </c>
      <c r="AK4325" s="11" t="s">
        <v>13</v>
      </c>
      <c r="AL4325" s="22">
        <f t="shared" si="201"/>
        <v>2389</v>
      </c>
      <c r="AM4325" s="11" t="str">
        <f>VLOOKUP(O4325,Sheet2!$D$6:$E$14,2,FALSE)</f>
        <v>Spare parts</v>
      </c>
      <c r="AN4325" s="11" t="str">
        <f>VLOOKUP(F4325,Sheet2!$E$10:$F$13,2,FALSE)</f>
        <v>SPM</v>
      </c>
      <c r="AO4325" s="35" t="s">
        <v>14668</v>
      </c>
      <c r="AP4325">
        <f>MATCH(AN4325,Sheet2!$F$5:$F$18,0)</f>
        <v>6</v>
      </c>
      <c r="AQ4325">
        <f>MATCH(AO4325,Sheet2!$F$5:$K$5,0)</f>
        <v>6</v>
      </c>
      <c r="AR4325" s="33">
        <f>INDEX(Sheet2!$F$5:$K$18,OPaL!AP4325,OPaL!AQ4325)</f>
        <v>0.15</v>
      </c>
      <c r="AS4325" s="1">
        <f t="shared" si="203"/>
        <v>1326.1105</v>
      </c>
    </row>
    <row r="4326" spans="1:45" x14ac:dyDescent="0.2">
      <c r="A4326" s="11" t="s">
        <v>719</v>
      </c>
      <c r="B4326" s="11" t="s">
        <v>720</v>
      </c>
      <c r="C4326" s="11" t="s">
        <v>13803</v>
      </c>
      <c r="D4326" s="21">
        <v>43032</v>
      </c>
      <c r="E4326" s="21" t="s">
        <v>9697</v>
      </c>
      <c r="F4326" s="21" t="s">
        <v>14659</v>
      </c>
      <c r="G4326" s="11" t="s">
        <v>2</v>
      </c>
      <c r="H4326" s="11" t="s">
        <v>16</v>
      </c>
      <c r="I4326" s="11" t="s">
        <v>4</v>
      </c>
      <c r="J4326" s="13">
        <v>12</v>
      </c>
      <c r="K4326" s="12">
        <v>1560.06</v>
      </c>
      <c r="L4326" s="12">
        <v>0</v>
      </c>
      <c r="M4326" s="12">
        <v>0</v>
      </c>
      <c r="N4326" s="12">
        <f t="shared" si="202"/>
        <v>1560.06</v>
      </c>
      <c r="O4326" s="11" t="s">
        <v>5</v>
      </c>
      <c r="P4326" s="13">
        <v>0</v>
      </c>
      <c r="Q4326" s="11" t="s">
        <v>6</v>
      </c>
      <c r="R4326" s="13">
        <v>0</v>
      </c>
      <c r="S4326" s="13">
        <v>0</v>
      </c>
      <c r="T4326" s="11" t="s">
        <v>7</v>
      </c>
      <c r="U4326" s="11" t="s">
        <v>8</v>
      </c>
      <c r="V4326" s="15">
        <v>0</v>
      </c>
      <c r="W4326" s="13">
        <v>0</v>
      </c>
      <c r="X4326" s="15">
        <v>0</v>
      </c>
      <c r="Y4326" s="15">
        <v>0</v>
      </c>
      <c r="Z4326" s="13">
        <v>0</v>
      </c>
      <c r="AA4326" s="15">
        <v>0</v>
      </c>
      <c r="AB4326" s="13">
        <v>0</v>
      </c>
      <c r="AC4326" s="15">
        <v>0</v>
      </c>
      <c r="AD4326" s="13">
        <v>0</v>
      </c>
      <c r="AE4326" s="15">
        <v>0</v>
      </c>
      <c r="AF4326" s="13">
        <v>0</v>
      </c>
      <c r="AG4326" s="15">
        <v>0</v>
      </c>
      <c r="AH4326" s="13">
        <v>0</v>
      </c>
      <c r="AI4326" s="15">
        <v>0</v>
      </c>
      <c r="AJ4326" s="11" t="s">
        <v>17</v>
      </c>
      <c r="AK4326" s="11" t="s">
        <v>13</v>
      </c>
      <c r="AL4326" s="22">
        <f t="shared" si="201"/>
        <v>2260</v>
      </c>
      <c r="AM4326" s="11" t="str">
        <f>VLOOKUP(O4326,Sheet2!$D$6:$E$14,2,FALSE)</f>
        <v>Spare parts</v>
      </c>
      <c r="AN4326" s="11" t="str">
        <f>VLOOKUP(F4326,Sheet2!$E$10:$F$13,2,FALSE)</f>
        <v>SPM</v>
      </c>
      <c r="AO4326" s="35" t="s">
        <v>14668</v>
      </c>
      <c r="AP4326">
        <f>MATCH(AN4326,Sheet2!$F$5:$F$18,0)</f>
        <v>6</v>
      </c>
      <c r="AQ4326">
        <f>MATCH(AO4326,Sheet2!$F$5:$K$5,0)</f>
        <v>6</v>
      </c>
      <c r="AR4326" s="33">
        <f>INDEX(Sheet2!$F$5:$K$18,OPaL!AP4326,OPaL!AQ4326)</f>
        <v>0.15</v>
      </c>
      <c r="AS4326" s="1">
        <f t="shared" si="203"/>
        <v>1326.0509999999999</v>
      </c>
    </row>
    <row r="4327" spans="1:45" x14ac:dyDescent="0.2">
      <c r="A4327" s="11" t="s">
        <v>8842</v>
      </c>
      <c r="B4327" s="11" t="s">
        <v>8843</v>
      </c>
      <c r="C4327" s="11" t="s">
        <v>13804</v>
      </c>
      <c r="D4327" s="21">
        <v>44740</v>
      </c>
      <c r="E4327" s="21" t="s">
        <v>9783</v>
      </c>
      <c r="F4327" s="21" t="s">
        <v>14659</v>
      </c>
      <c r="G4327" s="11" t="s">
        <v>2</v>
      </c>
      <c r="H4327" s="11" t="s">
        <v>350</v>
      </c>
      <c r="I4327" s="11" t="s">
        <v>4</v>
      </c>
      <c r="J4327" s="13">
        <v>1</v>
      </c>
      <c r="K4327" s="12">
        <v>1560</v>
      </c>
      <c r="L4327" s="12">
        <v>0</v>
      </c>
      <c r="M4327" s="12">
        <v>0</v>
      </c>
      <c r="N4327" s="12">
        <f t="shared" si="202"/>
        <v>1560</v>
      </c>
      <c r="O4327" s="11" t="s">
        <v>8227</v>
      </c>
      <c r="P4327" s="13">
        <v>0</v>
      </c>
      <c r="Q4327" s="11" t="s">
        <v>6</v>
      </c>
      <c r="R4327" s="13">
        <v>0</v>
      </c>
      <c r="S4327" s="13">
        <v>0</v>
      </c>
      <c r="T4327" s="11" t="s">
        <v>7</v>
      </c>
      <c r="U4327" s="11" t="s">
        <v>8</v>
      </c>
      <c r="V4327" s="15">
        <v>0</v>
      </c>
      <c r="W4327" s="13">
        <v>0</v>
      </c>
      <c r="X4327" s="15">
        <v>0</v>
      </c>
      <c r="Y4327" s="15">
        <v>0</v>
      </c>
      <c r="Z4327" s="13">
        <v>0</v>
      </c>
      <c r="AA4327" s="15">
        <v>0</v>
      </c>
      <c r="AB4327" s="13">
        <v>0</v>
      </c>
      <c r="AC4327" s="15">
        <v>0</v>
      </c>
      <c r="AD4327" s="13">
        <v>0</v>
      </c>
      <c r="AE4327" s="15">
        <v>0</v>
      </c>
      <c r="AF4327" s="13">
        <v>0</v>
      </c>
      <c r="AG4327" s="15">
        <v>0</v>
      </c>
      <c r="AH4327" s="13">
        <v>0</v>
      </c>
      <c r="AI4327" s="15">
        <v>0</v>
      </c>
      <c r="AJ4327" s="11" t="s">
        <v>352</v>
      </c>
      <c r="AK4327" s="11" t="s">
        <v>8228</v>
      </c>
      <c r="AL4327" s="22">
        <f t="shared" si="201"/>
        <v>552</v>
      </c>
      <c r="AM4327" s="11" t="str">
        <f>VLOOKUP(O4327,Sheet2!$D$6:$E$14,2,FALSE)</f>
        <v>Consumables</v>
      </c>
      <c r="AN4327" s="11" t="str">
        <f>VLOOKUP(F4327,Sheet2!$E$15:$F$18,2,FALSE)</f>
        <v>CM</v>
      </c>
      <c r="AO4327" s="35" t="s">
        <v>14668</v>
      </c>
      <c r="AP4327">
        <f>MATCH(AN4327,Sheet2!$F$5:$F$18,0)</f>
        <v>13</v>
      </c>
      <c r="AQ4327">
        <f>MATCH(AO4327,Sheet2!$F$5:$K$5,0)</f>
        <v>6</v>
      </c>
      <c r="AR4327" s="33">
        <f>INDEX(Sheet2!$F$5:$K$18,OPaL!AP4327,OPaL!AQ4327)</f>
        <v>0.2</v>
      </c>
      <c r="AS4327" s="1">
        <f t="shared" si="203"/>
        <v>1248</v>
      </c>
    </row>
    <row r="4328" spans="1:45" x14ac:dyDescent="0.2">
      <c r="A4328" s="11" t="s">
        <v>8844</v>
      </c>
      <c r="B4328" s="11" t="s">
        <v>8845</v>
      </c>
      <c r="C4328" s="11" t="s">
        <v>13805</v>
      </c>
      <c r="D4328" s="21">
        <v>44740</v>
      </c>
      <c r="E4328" s="21" t="s">
        <v>9783</v>
      </c>
      <c r="F4328" s="21" t="s">
        <v>14659</v>
      </c>
      <c r="G4328" s="11" t="s">
        <v>2</v>
      </c>
      <c r="H4328" s="11" t="s">
        <v>350</v>
      </c>
      <c r="I4328" s="11" t="s">
        <v>4</v>
      </c>
      <c r="J4328" s="13">
        <v>1</v>
      </c>
      <c r="K4328" s="12">
        <v>1560</v>
      </c>
      <c r="L4328" s="12">
        <v>0</v>
      </c>
      <c r="M4328" s="12">
        <v>0</v>
      </c>
      <c r="N4328" s="12">
        <f t="shared" si="202"/>
        <v>1560</v>
      </c>
      <c r="O4328" s="11" t="s">
        <v>8227</v>
      </c>
      <c r="P4328" s="13">
        <v>0</v>
      </c>
      <c r="Q4328" s="11" t="s">
        <v>6</v>
      </c>
      <c r="R4328" s="13">
        <v>0</v>
      </c>
      <c r="S4328" s="13">
        <v>0</v>
      </c>
      <c r="T4328" s="11" t="s">
        <v>7</v>
      </c>
      <c r="U4328" s="11" t="s">
        <v>8</v>
      </c>
      <c r="V4328" s="15">
        <v>0</v>
      </c>
      <c r="W4328" s="13">
        <v>0</v>
      </c>
      <c r="X4328" s="15">
        <v>0</v>
      </c>
      <c r="Y4328" s="15">
        <v>0</v>
      </c>
      <c r="Z4328" s="13">
        <v>0</v>
      </c>
      <c r="AA4328" s="15">
        <v>0</v>
      </c>
      <c r="AB4328" s="13">
        <v>0</v>
      </c>
      <c r="AC4328" s="15">
        <v>0</v>
      </c>
      <c r="AD4328" s="13">
        <v>0</v>
      </c>
      <c r="AE4328" s="15">
        <v>0</v>
      </c>
      <c r="AF4328" s="13">
        <v>0</v>
      </c>
      <c r="AG4328" s="15">
        <v>0</v>
      </c>
      <c r="AH4328" s="13">
        <v>0</v>
      </c>
      <c r="AI4328" s="15">
        <v>0</v>
      </c>
      <c r="AJ4328" s="11" t="s">
        <v>352</v>
      </c>
      <c r="AK4328" s="11" t="s">
        <v>8228</v>
      </c>
      <c r="AL4328" s="22">
        <f t="shared" si="201"/>
        <v>552</v>
      </c>
      <c r="AM4328" s="11" t="str">
        <f>VLOOKUP(O4328,Sheet2!$D$6:$E$14,2,FALSE)</f>
        <v>Consumables</v>
      </c>
      <c r="AN4328" s="11" t="str">
        <f>VLOOKUP(F4328,Sheet2!$E$15:$F$18,2,FALSE)</f>
        <v>CM</v>
      </c>
      <c r="AO4328" s="35" t="s">
        <v>14668</v>
      </c>
      <c r="AP4328">
        <f>MATCH(AN4328,Sheet2!$F$5:$F$18,0)</f>
        <v>13</v>
      </c>
      <c r="AQ4328">
        <f>MATCH(AO4328,Sheet2!$F$5:$K$5,0)</f>
        <v>6</v>
      </c>
      <c r="AR4328" s="33">
        <f>INDEX(Sheet2!$F$5:$K$18,OPaL!AP4328,OPaL!AQ4328)</f>
        <v>0.2</v>
      </c>
      <c r="AS4328" s="1">
        <f t="shared" si="203"/>
        <v>1248</v>
      </c>
    </row>
    <row r="4329" spans="1:45" x14ac:dyDescent="0.2">
      <c r="A4329" s="11" t="s">
        <v>9264</v>
      </c>
      <c r="B4329" s="11" t="s">
        <v>9265</v>
      </c>
      <c r="C4329" s="11" t="s">
        <v>13806</v>
      </c>
      <c r="D4329" s="21">
        <v>44646</v>
      </c>
      <c r="E4329" s="21"/>
      <c r="F4329" s="21" t="s">
        <v>14659</v>
      </c>
      <c r="G4329" s="11" t="s">
        <v>2</v>
      </c>
      <c r="H4329" s="11" t="s">
        <v>350</v>
      </c>
      <c r="I4329" s="11" t="s">
        <v>4</v>
      </c>
      <c r="J4329" s="13">
        <v>1</v>
      </c>
      <c r="K4329" s="12">
        <v>1560</v>
      </c>
      <c r="L4329" s="12">
        <v>0</v>
      </c>
      <c r="M4329" s="12">
        <v>0</v>
      </c>
      <c r="N4329" s="12">
        <f t="shared" si="202"/>
        <v>1560</v>
      </c>
      <c r="O4329" s="11" t="s">
        <v>8227</v>
      </c>
      <c r="P4329" s="13">
        <v>0</v>
      </c>
      <c r="Q4329" s="11" t="s">
        <v>6</v>
      </c>
      <c r="R4329" s="13">
        <v>0</v>
      </c>
      <c r="S4329" s="13">
        <v>0</v>
      </c>
      <c r="T4329" s="11" t="s">
        <v>7</v>
      </c>
      <c r="U4329" s="11" t="s">
        <v>8</v>
      </c>
      <c r="V4329" s="15">
        <v>0</v>
      </c>
      <c r="W4329" s="13">
        <v>0</v>
      </c>
      <c r="X4329" s="15">
        <v>0</v>
      </c>
      <c r="Y4329" s="15">
        <v>0</v>
      </c>
      <c r="Z4329" s="13">
        <v>0</v>
      </c>
      <c r="AA4329" s="15">
        <v>0</v>
      </c>
      <c r="AB4329" s="13">
        <v>0</v>
      </c>
      <c r="AC4329" s="15">
        <v>0</v>
      </c>
      <c r="AD4329" s="13">
        <v>0</v>
      </c>
      <c r="AE4329" s="15">
        <v>0</v>
      </c>
      <c r="AF4329" s="13">
        <v>0</v>
      </c>
      <c r="AG4329" s="15">
        <v>0</v>
      </c>
      <c r="AH4329" s="13">
        <v>0</v>
      </c>
      <c r="AI4329" s="15">
        <v>0</v>
      </c>
      <c r="AJ4329" s="11" t="s">
        <v>352</v>
      </c>
      <c r="AK4329" s="11" t="s">
        <v>8228</v>
      </c>
      <c r="AL4329" s="22">
        <f t="shared" si="201"/>
        <v>646</v>
      </c>
      <c r="AM4329" s="11" t="str">
        <f>VLOOKUP(O4329,Sheet2!$D$6:$E$14,2,FALSE)</f>
        <v>Consumables</v>
      </c>
      <c r="AN4329" s="11" t="str">
        <f>VLOOKUP(F4329,Sheet2!$E$15:$F$18,2,FALSE)</f>
        <v>CM</v>
      </c>
      <c r="AO4329" s="35" t="s">
        <v>14668</v>
      </c>
      <c r="AP4329">
        <f>MATCH(AN4329,Sheet2!$F$5:$F$18,0)</f>
        <v>13</v>
      </c>
      <c r="AQ4329">
        <f>MATCH(AO4329,Sheet2!$F$5:$K$5,0)</f>
        <v>6</v>
      </c>
      <c r="AR4329" s="33">
        <f>INDEX(Sheet2!$F$5:$K$18,OPaL!AP4329,OPaL!AQ4329)</f>
        <v>0.2</v>
      </c>
      <c r="AS4329" s="1">
        <f t="shared" si="203"/>
        <v>1248</v>
      </c>
    </row>
    <row r="4330" spans="1:45" x14ac:dyDescent="0.2">
      <c r="A4330" s="11" t="s">
        <v>6751</v>
      </c>
      <c r="B4330" s="11" t="s">
        <v>6752</v>
      </c>
      <c r="C4330" s="11" t="s">
        <v>13807</v>
      </c>
      <c r="D4330" s="21">
        <v>43061</v>
      </c>
      <c r="E4330" s="21" t="s">
        <v>9697</v>
      </c>
      <c r="F4330" s="21" t="s">
        <v>14659</v>
      </c>
      <c r="G4330" s="11" t="s">
        <v>2</v>
      </c>
      <c r="H4330" s="11" t="s">
        <v>16</v>
      </c>
      <c r="I4330" s="11" t="s">
        <v>4</v>
      </c>
      <c r="J4330" s="13">
        <v>1</v>
      </c>
      <c r="K4330" s="12">
        <v>1558.06</v>
      </c>
      <c r="L4330" s="12">
        <v>0</v>
      </c>
      <c r="M4330" s="12">
        <v>0</v>
      </c>
      <c r="N4330" s="12">
        <f t="shared" si="202"/>
        <v>1558.06</v>
      </c>
      <c r="O4330" s="11" t="s">
        <v>5</v>
      </c>
      <c r="P4330" s="13">
        <v>0</v>
      </c>
      <c r="Q4330" s="11" t="s">
        <v>6</v>
      </c>
      <c r="R4330" s="13">
        <v>0</v>
      </c>
      <c r="S4330" s="13">
        <v>0</v>
      </c>
      <c r="T4330" s="11" t="s">
        <v>7</v>
      </c>
      <c r="U4330" s="11" t="s">
        <v>8</v>
      </c>
      <c r="V4330" s="15">
        <v>0</v>
      </c>
      <c r="W4330" s="13">
        <v>0</v>
      </c>
      <c r="X4330" s="15">
        <v>0</v>
      </c>
      <c r="Y4330" s="15">
        <v>0</v>
      </c>
      <c r="Z4330" s="13">
        <v>0</v>
      </c>
      <c r="AA4330" s="15">
        <v>0</v>
      </c>
      <c r="AB4330" s="13">
        <v>0</v>
      </c>
      <c r="AC4330" s="15">
        <v>0</v>
      </c>
      <c r="AD4330" s="13">
        <v>0</v>
      </c>
      <c r="AE4330" s="15">
        <v>0</v>
      </c>
      <c r="AF4330" s="13">
        <v>0</v>
      </c>
      <c r="AG4330" s="15">
        <v>0</v>
      </c>
      <c r="AH4330" s="13">
        <v>0</v>
      </c>
      <c r="AI4330" s="15">
        <v>0</v>
      </c>
      <c r="AJ4330" s="11" t="s">
        <v>17</v>
      </c>
      <c r="AK4330" s="11" t="s">
        <v>13</v>
      </c>
      <c r="AL4330" s="22">
        <f t="shared" si="201"/>
        <v>2231</v>
      </c>
      <c r="AM4330" s="11" t="str">
        <f>VLOOKUP(O4330,Sheet2!$D$6:$E$14,2,FALSE)</f>
        <v>Spare parts</v>
      </c>
      <c r="AN4330" s="11" t="str">
        <f>VLOOKUP(F4330,Sheet2!$E$10:$F$13,2,FALSE)</f>
        <v>SPM</v>
      </c>
      <c r="AO4330" s="35" t="s">
        <v>14668</v>
      </c>
      <c r="AP4330">
        <f>MATCH(AN4330,Sheet2!$F$5:$F$18,0)</f>
        <v>6</v>
      </c>
      <c r="AQ4330">
        <f>MATCH(AO4330,Sheet2!$F$5:$K$5,0)</f>
        <v>6</v>
      </c>
      <c r="AR4330" s="33">
        <f>INDEX(Sheet2!$F$5:$K$18,OPaL!AP4330,OPaL!AQ4330)</f>
        <v>0.15</v>
      </c>
      <c r="AS4330" s="1">
        <f t="shared" si="203"/>
        <v>1324.3509999999999</v>
      </c>
    </row>
    <row r="4331" spans="1:45" x14ac:dyDescent="0.2">
      <c r="A4331" s="11" t="s">
        <v>4795</v>
      </c>
      <c r="B4331" s="11" t="s">
        <v>4796</v>
      </c>
      <c r="C4331" s="11" t="s">
        <v>13808</v>
      </c>
      <c r="D4331" s="21">
        <v>42975</v>
      </c>
      <c r="E4331" s="21" t="s">
        <v>9697</v>
      </c>
      <c r="F4331" s="21" t="s">
        <v>14659</v>
      </c>
      <c r="G4331" s="11" t="s">
        <v>2</v>
      </c>
      <c r="H4331" s="11" t="s">
        <v>16</v>
      </c>
      <c r="I4331" s="11" t="s">
        <v>4</v>
      </c>
      <c r="J4331" s="13">
        <v>1</v>
      </c>
      <c r="K4331" s="12">
        <v>1556.5</v>
      </c>
      <c r="L4331" s="12">
        <v>0</v>
      </c>
      <c r="M4331" s="12">
        <v>0</v>
      </c>
      <c r="N4331" s="12">
        <f t="shared" si="202"/>
        <v>1556.5</v>
      </c>
      <c r="O4331" s="11" t="s">
        <v>5</v>
      </c>
      <c r="P4331" s="13">
        <v>0</v>
      </c>
      <c r="Q4331" s="11" t="s">
        <v>6</v>
      </c>
      <c r="R4331" s="13">
        <v>0</v>
      </c>
      <c r="S4331" s="13">
        <v>0</v>
      </c>
      <c r="T4331" s="11" t="s">
        <v>7</v>
      </c>
      <c r="U4331" s="11" t="s">
        <v>8</v>
      </c>
      <c r="V4331" s="15">
        <v>0</v>
      </c>
      <c r="W4331" s="13">
        <v>0</v>
      </c>
      <c r="X4331" s="15">
        <v>0</v>
      </c>
      <c r="Y4331" s="15">
        <v>0</v>
      </c>
      <c r="Z4331" s="13">
        <v>0</v>
      </c>
      <c r="AA4331" s="15">
        <v>0</v>
      </c>
      <c r="AB4331" s="13">
        <v>0</v>
      </c>
      <c r="AC4331" s="15">
        <v>0</v>
      </c>
      <c r="AD4331" s="13">
        <v>0</v>
      </c>
      <c r="AE4331" s="15">
        <v>0</v>
      </c>
      <c r="AF4331" s="13">
        <v>0</v>
      </c>
      <c r="AG4331" s="15">
        <v>0</v>
      </c>
      <c r="AH4331" s="13">
        <v>0</v>
      </c>
      <c r="AI4331" s="15">
        <v>0</v>
      </c>
      <c r="AJ4331" s="11" t="s">
        <v>17</v>
      </c>
      <c r="AK4331" s="11" t="s">
        <v>1398</v>
      </c>
      <c r="AL4331" s="22">
        <f t="shared" si="201"/>
        <v>2317</v>
      </c>
      <c r="AM4331" s="11" t="str">
        <f>VLOOKUP(O4331,Sheet2!$D$6:$E$14,2,FALSE)</f>
        <v>Spare parts</v>
      </c>
      <c r="AN4331" s="11" t="str">
        <f>VLOOKUP(F4331,Sheet2!$E$10:$F$13,2,FALSE)</f>
        <v>SPM</v>
      </c>
      <c r="AO4331" s="35" t="s">
        <v>14668</v>
      </c>
      <c r="AP4331">
        <f>MATCH(AN4331,Sheet2!$F$5:$F$18,0)</f>
        <v>6</v>
      </c>
      <c r="AQ4331">
        <f>MATCH(AO4331,Sheet2!$F$5:$K$5,0)</f>
        <v>6</v>
      </c>
      <c r="AR4331" s="33">
        <f>INDEX(Sheet2!$F$5:$K$18,OPaL!AP4331,OPaL!AQ4331)</f>
        <v>0.15</v>
      </c>
      <c r="AS4331" s="1">
        <f t="shared" si="203"/>
        <v>1323.0249999999999</v>
      </c>
    </row>
    <row r="4332" spans="1:45" x14ac:dyDescent="0.2">
      <c r="A4332" s="11" t="s">
        <v>2619</v>
      </c>
      <c r="B4332" s="11" t="s">
        <v>2620</v>
      </c>
      <c r="C4332" s="11" t="s">
        <v>13809</v>
      </c>
      <c r="D4332" s="21">
        <v>44386</v>
      </c>
      <c r="E4332" s="21" t="s">
        <v>9697</v>
      </c>
      <c r="F4332" s="21" t="s">
        <v>14659</v>
      </c>
      <c r="G4332" s="11" t="s">
        <v>2</v>
      </c>
      <c r="H4332" s="11" t="s">
        <v>3</v>
      </c>
      <c r="I4332" s="11" t="s">
        <v>4</v>
      </c>
      <c r="J4332" s="12">
        <v>10</v>
      </c>
      <c r="K4332" s="12">
        <v>1554.96</v>
      </c>
      <c r="L4332" s="12">
        <v>0</v>
      </c>
      <c r="M4332" s="12">
        <v>0</v>
      </c>
      <c r="N4332" s="12">
        <f t="shared" si="202"/>
        <v>1554.96</v>
      </c>
      <c r="O4332" s="11" t="s">
        <v>5</v>
      </c>
      <c r="P4332" s="13">
        <v>0</v>
      </c>
      <c r="Q4332" s="11" t="s">
        <v>6</v>
      </c>
      <c r="R4332" s="13">
        <v>0</v>
      </c>
      <c r="S4332" s="13">
        <v>0</v>
      </c>
      <c r="T4332" s="11" t="s">
        <v>7</v>
      </c>
      <c r="U4332" s="11" t="s">
        <v>8</v>
      </c>
      <c r="V4332" s="15">
        <v>0</v>
      </c>
      <c r="W4332" s="13">
        <v>0</v>
      </c>
      <c r="X4332" s="15">
        <v>0</v>
      </c>
      <c r="Y4332" s="15">
        <v>0</v>
      </c>
      <c r="Z4332" s="13">
        <v>0</v>
      </c>
      <c r="AA4332" s="15">
        <v>0</v>
      </c>
      <c r="AB4332" s="13">
        <v>0</v>
      </c>
      <c r="AC4332" s="15">
        <v>0</v>
      </c>
      <c r="AD4332" s="13">
        <v>0</v>
      </c>
      <c r="AE4332" s="15">
        <v>0</v>
      </c>
      <c r="AF4332" s="13">
        <v>0</v>
      </c>
      <c r="AG4332" s="15">
        <v>0</v>
      </c>
      <c r="AH4332" s="13">
        <v>0</v>
      </c>
      <c r="AI4332" s="15">
        <v>0</v>
      </c>
      <c r="AJ4332" s="11" t="s">
        <v>9</v>
      </c>
      <c r="AK4332" s="11" t="s">
        <v>13</v>
      </c>
      <c r="AL4332" s="22">
        <f t="shared" si="201"/>
        <v>906</v>
      </c>
      <c r="AM4332" s="11" t="str">
        <f>VLOOKUP(O4332,Sheet2!$D$6:$E$14,2,FALSE)</f>
        <v>Spare parts</v>
      </c>
      <c r="AN4332" s="11" t="str">
        <f>VLOOKUP(F4332,Sheet2!$E$10:$F$13,2,FALSE)</f>
        <v>SPM</v>
      </c>
      <c r="AO4332" s="35" t="s">
        <v>14668</v>
      </c>
      <c r="AP4332">
        <f>MATCH(AN4332,Sheet2!$F$5:$F$18,0)</f>
        <v>6</v>
      </c>
      <c r="AQ4332">
        <f>MATCH(AO4332,Sheet2!$F$5:$K$5,0)</f>
        <v>6</v>
      </c>
      <c r="AR4332" s="33">
        <f>INDEX(Sheet2!$F$5:$K$18,OPaL!AP4332,OPaL!AQ4332)</f>
        <v>0.15</v>
      </c>
      <c r="AS4332" s="1">
        <f t="shared" si="203"/>
        <v>1321.7159999999999</v>
      </c>
    </row>
    <row r="4333" spans="1:45" x14ac:dyDescent="0.2">
      <c r="A4333" s="11" t="s">
        <v>4829</v>
      </c>
      <c r="B4333" s="11" t="s">
        <v>4830</v>
      </c>
      <c r="C4333" s="11" t="s">
        <v>13810</v>
      </c>
      <c r="D4333" s="21">
        <v>45140</v>
      </c>
      <c r="E4333" s="21" t="s">
        <v>9697</v>
      </c>
      <c r="F4333" s="21" t="s">
        <v>14659</v>
      </c>
      <c r="G4333" s="11" t="s">
        <v>2</v>
      </c>
      <c r="H4333" s="11" t="s">
        <v>3</v>
      </c>
      <c r="I4333" s="11" t="s">
        <v>4</v>
      </c>
      <c r="J4333" s="12">
        <v>1</v>
      </c>
      <c r="K4333" s="12">
        <v>1553.25</v>
      </c>
      <c r="L4333" s="12">
        <v>0</v>
      </c>
      <c r="M4333" s="12">
        <v>0</v>
      </c>
      <c r="N4333" s="12">
        <f t="shared" si="202"/>
        <v>1553.25</v>
      </c>
      <c r="O4333" s="11" t="s">
        <v>5</v>
      </c>
      <c r="P4333" s="13">
        <v>0</v>
      </c>
      <c r="Q4333" s="11" t="s">
        <v>6</v>
      </c>
      <c r="R4333" s="13">
        <v>0</v>
      </c>
      <c r="S4333" s="13">
        <v>0</v>
      </c>
      <c r="T4333" s="11" t="s">
        <v>7</v>
      </c>
      <c r="U4333" s="11" t="s">
        <v>8</v>
      </c>
      <c r="V4333" s="15">
        <v>0</v>
      </c>
      <c r="W4333" s="13">
        <v>0</v>
      </c>
      <c r="X4333" s="15">
        <v>0</v>
      </c>
      <c r="Y4333" s="15">
        <v>0</v>
      </c>
      <c r="Z4333" s="13">
        <v>0</v>
      </c>
      <c r="AA4333" s="15">
        <v>0</v>
      </c>
      <c r="AB4333" s="13">
        <v>0</v>
      </c>
      <c r="AC4333" s="15">
        <v>0</v>
      </c>
      <c r="AD4333" s="13">
        <v>0</v>
      </c>
      <c r="AE4333" s="15">
        <v>0</v>
      </c>
      <c r="AF4333" s="13">
        <v>0</v>
      </c>
      <c r="AG4333" s="15">
        <v>0</v>
      </c>
      <c r="AH4333" s="13">
        <v>0</v>
      </c>
      <c r="AI4333" s="15">
        <v>0</v>
      </c>
      <c r="AJ4333" s="11" t="s">
        <v>9</v>
      </c>
      <c r="AK4333" s="11" t="s">
        <v>1398</v>
      </c>
      <c r="AL4333" s="22">
        <f t="shared" si="201"/>
        <v>152</v>
      </c>
      <c r="AM4333" s="11" t="str">
        <f>VLOOKUP(O4333,Sheet2!$D$6:$E$14,2,FALSE)</f>
        <v>Spare parts</v>
      </c>
      <c r="AN4333" s="11" t="str">
        <f>VLOOKUP(F4333,Sheet2!$E$10:$F$13,2,FALSE)</f>
        <v>SPM</v>
      </c>
      <c r="AO4333" s="35" t="s">
        <v>14665</v>
      </c>
      <c r="AP4333">
        <f>MATCH(AN4333,Sheet2!$F$5:$F$18,0)</f>
        <v>6</v>
      </c>
      <c r="AQ4333">
        <f>MATCH(AO4333,Sheet2!$F$5:$K$5,0)</f>
        <v>3</v>
      </c>
      <c r="AR4333" s="33">
        <f>INDEX(Sheet2!$F$5:$K$18,OPaL!AP4333,OPaL!AQ4333)</f>
        <v>0</v>
      </c>
      <c r="AS4333" s="1">
        <f t="shared" si="203"/>
        <v>1553.25</v>
      </c>
    </row>
    <row r="4334" spans="1:45" x14ac:dyDescent="0.2">
      <c r="A4334" s="11" t="s">
        <v>4829</v>
      </c>
      <c r="B4334" s="11" t="s">
        <v>4830</v>
      </c>
      <c r="C4334" s="11" t="s">
        <v>13810</v>
      </c>
      <c r="D4334" s="21">
        <v>45140</v>
      </c>
      <c r="E4334" s="21" t="s">
        <v>9697</v>
      </c>
      <c r="F4334" s="21" t="s">
        <v>14659</v>
      </c>
      <c r="G4334" s="11" t="s">
        <v>2</v>
      </c>
      <c r="H4334" s="11" t="s">
        <v>16</v>
      </c>
      <c r="I4334" s="11" t="s">
        <v>4</v>
      </c>
      <c r="J4334" s="12">
        <v>1</v>
      </c>
      <c r="K4334" s="12">
        <v>1553.25</v>
      </c>
      <c r="L4334" s="12">
        <v>0</v>
      </c>
      <c r="M4334" s="12">
        <v>0</v>
      </c>
      <c r="N4334" s="12">
        <f t="shared" si="202"/>
        <v>1553.25</v>
      </c>
      <c r="O4334" s="11" t="s">
        <v>5</v>
      </c>
      <c r="P4334" s="13">
        <v>0</v>
      </c>
      <c r="Q4334" s="11" t="s">
        <v>6</v>
      </c>
      <c r="R4334" s="13">
        <v>0</v>
      </c>
      <c r="S4334" s="13">
        <v>0</v>
      </c>
      <c r="T4334" s="11" t="s">
        <v>7</v>
      </c>
      <c r="U4334" s="11" t="s">
        <v>8</v>
      </c>
      <c r="V4334" s="15">
        <v>0</v>
      </c>
      <c r="W4334" s="13">
        <v>0</v>
      </c>
      <c r="X4334" s="15">
        <v>0</v>
      </c>
      <c r="Y4334" s="15">
        <v>0</v>
      </c>
      <c r="Z4334" s="13">
        <v>0</v>
      </c>
      <c r="AA4334" s="15">
        <v>0</v>
      </c>
      <c r="AB4334" s="13">
        <v>0</v>
      </c>
      <c r="AC4334" s="15">
        <v>0</v>
      </c>
      <c r="AD4334" s="13">
        <v>0</v>
      </c>
      <c r="AE4334" s="15">
        <v>0</v>
      </c>
      <c r="AF4334" s="13">
        <v>0</v>
      </c>
      <c r="AG4334" s="15">
        <v>0</v>
      </c>
      <c r="AH4334" s="13">
        <v>0</v>
      </c>
      <c r="AI4334" s="15">
        <v>0</v>
      </c>
      <c r="AJ4334" s="11" t="s">
        <v>17</v>
      </c>
      <c r="AK4334" s="11" t="s">
        <v>1398</v>
      </c>
      <c r="AL4334" s="22">
        <f t="shared" si="201"/>
        <v>152</v>
      </c>
      <c r="AM4334" s="11" t="str">
        <f>VLOOKUP(O4334,Sheet2!$D$6:$E$14,2,FALSE)</f>
        <v>Spare parts</v>
      </c>
      <c r="AN4334" s="11" t="str">
        <f>VLOOKUP(F4334,Sheet2!$E$10:$F$13,2,FALSE)</f>
        <v>SPM</v>
      </c>
      <c r="AO4334" s="35" t="s">
        <v>14665</v>
      </c>
      <c r="AP4334">
        <f>MATCH(AN4334,Sheet2!$F$5:$F$18,0)</f>
        <v>6</v>
      </c>
      <c r="AQ4334">
        <f>MATCH(AO4334,Sheet2!$F$5:$K$5,0)</f>
        <v>3</v>
      </c>
      <c r="AR4334" s="33">
        <f>INDEX(Sheet2!$F$5:$K$18,OPaL!AP4334,OPaL!AQ4334)</f>
        <v>0</v>
      </c>
      <c r="AS4334" s="1">
        <f t="shared" si="203"/>
        <v>1553.25</v>
      </c>
    </row>
    <row r="4335" spans="1:45" x14ac:dyDescent="0.2">
      <c r="A4335" s="11" t="s">
        <v>4813</v>
      </c>
      <c r="B4335" s="11" t="s">
        <v>4814</v>
      </c>
      <c r="C4335" s="11" t="s">
        <v>13811</v>
      </c>
      <c r="D4335" s="21">
        <v>42975</v>
      </c>
      <c r="E4335" s="21" t="s">
        <v>9697</v>
      </c>
      <c r="F4335" s="21" t="s">
        <v>14659</v>
      </c>
      <c r="G4335" s="11" t="s">
        <v>2</v>
      </c>
      <c r="H4335" s="11" t="s">
        <v>16</v>
      </c>
      <c r="I4335" s="11" t="s">
        <v>4</v>
      </c>
      <c r="J4335" s="13">
        <v>1</v>
      </c>
      <c r="K4335" s="12">
        <v>1553</v>
      </c>
      <c r="L4335" s="12">
        <v>0</v>
      </c>
      <c r="M4335" s="12">
        <v>0</v>
      </c>
      <c r="N4335" s="12">
        <f t="shared" si="202"/>
        <v>1553</v>
      </c>
      <c r="O4335" s="11" t="s">
        <v>5</v>
      </c>
      <c r="P4335" s="13">
        <v>0</v>
      </c>
      <c r="Q4335" s="11" t="s">
        <v>6</v>
      </c>
      <c r="R4335" s="13">
        <v>0</v>
      </c>
      <c r="S4335" s="13">
        <v>0</v>
      </c>
      <c r="T4335" s="11" t="s">
        <v>7</v>
      </c>
      <c r="U4335" s="11" t="s">
        <v>8</v>
      </c>
      <c r="V4335" s="15">
        <v>0</v>
      </c>
      <c r="W4335" s="13">
        <v>0</v>
      </c>
      <c r="X4335" s="15">
        <v>0</v>
      </c>
      <c r="Y4335" s="15">
        <v>0</v>
      </c>
      <c r="Z4335" s="13">
        <v>0</v>
      </c>
      <c r="AA4335" s="15">
        <v>0</v>
      </c>
      <c r="AB4335" s="13">
        <v>0</v>
      </c>
      <c r="AC4335" s="15">
        <v>0</v>
      </c>
      <c r="AD4335" s="13">
        <v>0</v>
      </c>
      <c r="AE4335" s="15">
        <v>0</v>
      </c>
      <c r="AF4335" s="13">
        <v>0</v>
      </c>
      <c r="AG4335" s="15">
        <v>0</v>
      </c>
      <c r="AH4335" s="13">
        <v>0</v>
      </c>
      <c r="AI4335" s="15">
        <v>0</v>
      </c>
      <c r="AJ4335" s="11" t="s">
        <v>17</v>
      </c>
      <c r="AK4335" s="11" t="s">
        <v>1398</v>
      </c>
      <c r="AL4335" s="22">
        <f t="shared" si="201"/>
        <v>2317</v>
      </c>
      <c r="AM4335" s="11" t="str">
        <f>VLOOKUP(O4335,Sheet2!$D$6:$E$14,2,FALSE)</f>
        <v>Spare parts</v>
      </c>
      <c r="AN4335" s="11" t="str">
        <f>VLOOKUP(F4335,Sheet2!$E$10:$F$13,2,FALSE)</f>
        <v>SPM</v>
      </c>
      <c r="AO4335" s="35" t="s">
        <v>14668</v>
      </c>
      <c r="AP4335">
        <f>MATCH(AN4335,Sheet2!$F$5:$F$18,0)</f>
        <v>6</v>
      </c>
      <c r="AQ4335">
        <f>MATCH(AO4335,Sheet2!$F$5:$K$5,0)</f>
        <v>6</v>
      </c>
      <c r="AR4335" s="33">
        <f>INDEX(Sheet2!$F$5:$K$18,OPaL!AP4335,OPaL!AQ4335)</f>
        <v>0.15</v>
      </c>
      <c r="AS4335" s="1">
        <f t="shared" si="203"/>
        <v>1320.05</v>
      </c>
    </row>
    <row r="4336" spans="1:45" x14ac:dyDescent="0.2">
      <c r="A4336" s="11" t="s">
        <v>4817</v>
      </c>
      <c r="B4336" s="11" t="s">
        <v>4818</v>
      </c>
      <c r="C4336" s="11" t="s">
        <v>13812</v>
      </c>
      <c r="D4336" s="21">
        <v>42975</v>
      </c>
      <c r="E4336" s="21" t="s">
        <v>9697</v>
      </c>
      <c r="F4336" s="21" t="s">
        <v>14659</v>
      </c>
      <c r="G4336" s="11" t="s">
        <v>2</v>
      </c>
      <c r="H4336" s="11" t="s">
        <v>16</v>
      </c>
      <c r="I4336" s="11" t="s">
        <v>4</v>
      </c>
      <c r="J4336" s="13">
        <v>1</v>
      </c>
      <c r="K4336" s="12">
        <v>1553</v>
      </c>
      <c r="L4336" s="12">
        <v>0</v>
      </c>
      <c r="M4336" s="12">
        <v>0</v>
      </c>
      <c r="N4336" s="12">
        <f t="shared" si="202"/>
        <v>1553</v>
      </c>
      <c r="O4336" s="11" t="s">
        <v>5</v>
      </c>
      <c r="P4336" s="13">
        <v>0</v>
      </c>
      <c r="Q4336" s="11" t="s">
        <v>6</v>
      </c>
      <c r="R4336" s="13">
        <v>0</v>
      </c>
      <c r="S4336" s="13">
        <v>0</v>
      </c>
      <c r="T4336" s="11" t="s">
        <v>7</v>
      </c>
      <c r="U4336" s="11" t="s">
        <v>8</v>
      </c>
      <c r="V4336" s="15">
        <v>0</v>
      </c>
      <c r="W4336" s="13">
        <v>0</v>
      </c>
      <c r="X4336" s="15">
        <v>0</v>
      </c>
      <c r="Y4336" s="15">
        <v>0</v>
      </c>
      <c r="Z4336" s="13">
        <v>0</v>
      </c>
      <c r="AA4336" s="15">
        <v>0</v>
      </c>
      <c r="AB4336" s="13">
        <v>0</v>
      </c>
      <c r="AC4336" s="15">
        <v>0</v>
      </c>
      <c r="AD4336" s="13">
        <v>0</v>
      </c>
      <c r="AE4336" s="15">
        <v>0</v>
      </c>
      <c r="AF4336" s="13">
        <v>0</v>
      </c>
      <c r="AG4336" s="15">
        <v>0</v>
      </c>
      <c r="AH4336" s="13">
        <v>0</v>
      </c>
      <c r="AI4336" s="15">
        <v>0</v>
      </c>
      <c r="AJ4336" s="11" t="s">
        <v>17</v>
      </c>
      <c r="AK4336" s="11" t="s">
        <v>1398</v>
      </c>
      <c r="AL4336" s="22">
        <f t="shared" si="201"/>
        <v>2317</v>
      </c>
      <c r="AM4336" s="11" t="str">
        <f>VLOOKUP(O4336,Sheet2!$D$6:$E$14,2,FALSE)</f>
        <v>Spare parts</v>
      </c>
      <c r="AN4336" s="11" t="str">
        <f>VLOOKUP(F4336,Sheet2!$E$10:$F$13,2,FALSE)</f>
        <v>SPM</v>
      </c>
      <c r="AO4336" s="35" t="s">
        <v>14668</v>
      </c>
      <c r="AP4336">
        <f>MATCH(AN4336,Sheet2!$F$5:$F$18,0)</f>
        <v>6</v>
      </c>
      <c r="AQ4336">
        <f>MATCH(AO4336,Sheet2!$F$5:$K$5,0)</f>
        <v>6</v>
      </c>
      <c r="AR4336" s="33">
        <f>INDEX(Sheet2!$F$5:$K$18,OPaL!AP4336,OPaL!AQ4336)</f>
        <v>0.15</v>
      </c>
      <c r="AS4336" s="1">
        <f t="shared" si="203"/>
        <v>1320.05</v>
      </c>
    </row>
    <row r="4337" spans="1:45" x14ac:dyDescent="0.2">
      <c r="A4337" s="11" t="s">
        <v>2595</v>
      </c>
      <c r="B4337" s="11" t="s">
        <v>2596</v>
      </c>
      <c r="C4337" s="11" t="s">
        <v>13813</v>
      </c>
      <c r="D4337" s="21">
        <v>44436</v>
      </c>
      <c r="E4337" s="21" t="s">
        <v>9697</v>
      </c>
      <c r="F4337" s="21" t="s">
        <v>14659</v>
      </c>
      <c r="G4337" s="11" t="s">
        <v>2</v>
      </c>
      <c r="H4337" s="11" t="s">
        <v>350</v>
      </c>
      <c r="I4337" s="11" t="s">
        <v>4</v>
      </c>
      <c r="J4337" s="12">
        <v>2</v>
      </c>
      <c r="K4337" s="12">
        <v>1552.44</v>
      </c>
      <c r="L4337" s="12">
        <v>0</v>
      </c>
      <c r="M4337" s="12">
        <v>0</v>
      </c>
      <c r="N4337" s="12">
        <f t="shared" si="202"/>
        <v>1552.44</v>
      </c>
      <c r="O4337" s="11" t="s">
        <v>5</v>
      </c>
      <c r="P4337" s="13">
        <v>0</v>
      </c>
      <c r="Q4337" s="11" t="s">
        <v>6</v>
      </c>
      <c r="R4337" s="13">
        <v>0</v>
      </c>
      <c r="S4337" s="13">
        <v>0</v>
      </c>
      <c r="T4337" s="11" t="s">
        <v>7</v>
      </c>
      <c r="U4337" s="11" t="s">
        <v>8</v>
      </c>
      <c r="V4337" s="15">
        <v>0</v>
      </c>
      <c r="W4337" s="13">
        <v>0</v>
      </c>
      <c r="X4337" s="15">
        <v>0</v>
      </c>
      <c r="Y4337" s="15">
        <v>0</v>
      </c>
      <c r="Z4337" s="13">
        <v>0</v>
      </c>
      <c r="AA4337" s="15">
        <v>0</v>
      </c>
      <c r="AB4337" s="13">
        <v>0</v>
      </c>
      <c r="AC4337" s="15">
        <v>0</v>
      </c>
      <c r="AD4337" s="13">
        <v>0</v>
      </c>
      <c r="AE4337" s="15">
        <v>0</v>
      </c>
      <c r="AF4337" s="13">
        <v>0</v>
      </c>
      <c r="AG4337" s="15">
        <v>0</v>
      </c>
      <c r="AH4337" s="13">
        <v>0</v>
      </c>
      <c r="AI4337" s="15">
        <v>0</v>
      </c>
      <c r="AJ4337" s="11" t="s">
        <v>352</v>
      </c>
      <c r="AK4337" s="11" t="s">
        <v>13</v>
      </c>
      <c r="AL4337" s="22">
        <f t="shared" si="201"/>
        <v>856</v>
      </c>
      <c r="AM4337" s="11" t="str">
        <f>VLOOKUP(O4337,Sheet2!$D$6:$E$14,2,FALSE)</f>
        <v>Spare parts</v>
      </c>
      <c r="AN4337" s="11" t="str">
        <f>VLOOKUP(F4337,Sheet2!$E$10:$F$13,2,FALSE)</f>
        <v>SPM</v>
      </c>
      <c r="AO4337" s="35" t="s">
        <v>14668</v>
      </c>
      <c r="AP4337">
        <f>MATCH(AN4337,Sheet2!$F$5:$F$18,0)</f>
        <v>6</v>
      </c>
      <c r="AQ4337">
        <f>MATCH(AO4337,Sheet2!$F$5:$K$5,0)</f>
        <v>6</v>
      </c>
      <c r="AR4337" s="33">
        <f>INDEX(Sheet2!$F$5:$K$18,OPaL!AP4337,OPaL!AQ4337)</f>
        <v>0.15</v>
      </c>
      <c r="AS4337" s="1">
        <f t="shared" si="203"/>
        <v>1319.5740000000001</v>
      </c>
    </row>
    <row r="4338" spans="1:45" x14ac:dyDescent="0.2">
      <c r="A4338" s="11" t="s">
        <v>7201</v>
      </c>
      <c r="B4338" s="11" t="s">
        <v>7202</v>
      </c>
      <c r="C4338" s="11" t="s">
        <v>13814</v>
      </c>
      <c r="D4338" s="21">
        <v>43129</v>
      </c>
      <c r="E4338" s="21" t="s">
        <v>9697</v>
      </c>
      <c r="F4338" s="21" t="s">
        <v>14659</v>
      </c>
      <c r="G4338" s="11" t="s">
        <v>2</v>
      </c>
      <c r="H4338" s="11" t="s">
        <v>16</v>
      </c>
      <c r="I4338" s="11" t="s">
        <v>4</v>
      </c>
      <c r="J4338" s="12">
        <v>1</v>
      </c>
      <c r="K4338" s="12">
        <v>1551.35</v>
      </c>
      <c r="L4338" s="12">
        <v>0</v>
      </c>
      <c r="M4338" s="12">
        <v>0</v>
      </c>
      <c r="N4338" s="12">
        <f t="shared" si="202"/>
        <v>1551.35</v>
      </c>
      <c r="O4338" s="11" t="s">
        <v>5</v>
      </c>
      <c r="P4338" s="13">
        <v>0</v>
      </c>
      <c r="Q4338" s="11" t="s">
        <v>6</v>
      </c>
      <c r="R4338" s="13">
        <v>0</v>
      </c>
      <c r="S4338" s="13">
        <v>0</v>
      </c>
      <c r="T4338" s="11" t="s">
        <v>7</v>
      </c>
      <c r="U4338" s="11" t="s">
        <v>8</v>
      </c>
      <c r="V4338" s="15">
        <v>0</v>
      </c>
      <c r="W4338" s="13">
        <v>0</v>
      </c>
      <c r="X4338" s="15">
        <v>0</v>
      </c>
      <c r="Y4338" s="15">
        <v>0</v>
      </c>
      <c r="Z4338" s="13">
        <v>0</v>
      </c>
      <c r="AA4338" s="15">
        <v>0</v>
      </c>
      <c r="AB4338" s="13">
        <v>0</v>
      </c>
      <c r="AC4338" s="15">
        <v>0</v>
      </c>
      <c r="AD4338" s="13">
        <v>0</v>
      </c>
      <c r="AE4338" s="15">
        <v>0</v>
      </c>
      <c r="AF4338" s="13">
        <v>0</v>
      </c>
      <c r="AG4338" s="15">
        <v>0</v>
      </c>
      <c r="AH4338" s="13">
        <v>0</v>
      </c>
      <c r="AI4338" s="15">
        <v>0</v>
      </c>
      <c r="AJ4338" s="11" t="s">
        <v>17</v>
      </c>
      <c r="AK4338" s="11" t="s">
        <v>13</v>
      </c>
      <c r="AL4338" s="22">
        <f t="shared" si="201"/>
        <v>2163</v>
      </c>
      <c r="AM4338" s="11" t="str">
        <f>VLOOKUP(O4338,Sheet2!$D$6:$E$14,2,FALSE)</f>
        <v>Spare parts</v>
      </c>
      <c r="AN4338" s="11" t="str">
        <f>VLOOKUP(F4338,Sheet2!$E$10:$F$13,2,FALSE)</f>
        <v>SPM</v>
      </c>
      <c r="AO4338" s="35" t="s">
        <v>14668</v>
      </c>
      <c r="AP4338">
        <f>MATCH(AN4338,Sheet2!$F$5:$F$18,0)</f>
        <v>6</v>
      </c>
      <c r="AQ4338">
        <f>MATCH(AO4338,Sheet2!$F$5:$K$5,0)</f>
        <v>6</v>
      </c>
      <c r="AR4338" s="33">
        <f>INDEX(Sheet2!$F$5:$K$18,OPaL!AP4338,OPaL!AQ4338)</f>
        <v>0.15</v>
      </c>
      <c r="AS4338" s="1">
        <f t="shared" si="203"/>
        <v>1318.6474999999998</v>
      </c>
    </row>
    <row r="4339" spans="1:45" x14ac:dyDescent="0.2">
      <c r="A4339" s="11" t="s">
        <v>8473</v>
      </c>
      <c r="B4339" s="11" t="s">
        <v>8474</v>
      </c>
      <c r="C4339" s="11" t="s">
        <v>13815</v>
      </c>
      <c r="D4339" s="21">
        <v>43125</v>
      </c>
      <c r="E4339" s="21" t="s">
        <v>9828</v>
      </c>
      <c r="F4339" s="21" t="s">
        <v>14659</v>
      </c>
      <c r="G4339" s="11" t="s">
        <v>2</v>
      </c>
      <c r="H4339" s="11" t="s">
        <v>3</v>
      </c>
      <c r="I4339" s="11" t="s">
        <v>4</v>
      </c>
      <c r="J4339" s="12">
        <v>30</v>
      </c>
      <c r="K4339" s="12">
        <v>1543.62</v>
      </c>
      <c r="L4339" s="12">
        <v>0</v>
      </c>
      <c r="M4339" s="12">
        <v>0</v>
      </c>
      <c r="N4339" s="12">
        <f t="shared" si="202"/>
        <v>1543.62</v>
      </c>
      <c r="O4339" s="11" t="s">
        <v>8227</v>
      </c>
      <c r="P4339" s="13">
        <v>0</v>
      </c>
      <c r="Q4339" s="11" t="s">
        <v>6</v>
      </c>
      <c r="R4339" s="13">
        <v>0</v>
      </c>
      <c r="S4339" s="13">
        <v>0</v>
      </c>
      <c r="T4339" s="11" t="s">
        <v>7</v>
      </c>
      <c r="U4339" s="11" t="s">
        <v>8</v>
      </c>
      <c r="V4339" s="15">
        <v>0</v>
      </c>
      <c r="W4339" s="13">
        <v>0</v>
      </c>
      <c r="X4339" s="15">
        <v>0</v>
      </c>
      <c r="Y4339" s="15">
        <v>0</v>
      </c>
      <c r="Z4339" s="13">
        <v>0</v>
      </c>
      <c r="AA4339" s="15">
        <v>0</v>
      </c>
      <c r="AB4339" s="13">
        <v>0</v>
      </c>
      <c r="AC4339" s="15">
        <v>0</v>
      </c>
      <c r="AD4339" s="13">
        <v>0</v>
      </c>
      <c r="AE4339" s="15">
        <v>0</v>
      </c>
      <c r="AF4339" s="13">
        <v>0</v>
      </c>
      <c r="AG4339" s="15">
        <v>0</v>
      </c>
      <c r="AH4339" s="13">
        <v>0</v>
      </c>
      <c r="AI4339" s="15">
        <v>0</v>
      </c>
      <c r="AJ4339" s="11" t="s">
        <v>9</v>
      </c>
      <c r="AK4339" s="11" t="s">
        <v>8228</v>
      </c>
      <c r="AL4339" s="22">
        <f t="shared" si="201"/>
        <v>2167</v>
      </c>
      <c r="AM4339" s="11" t="str">
        <f>VLOOKUP(O4339,Sheet2!$D$6:$E$14,2,FALSE)</f>
        <v>Consumables</v>
      </c>
      <c r="AN4339" s="11" t="str">
        <f>VLOOKUP(F4339,Sheet2!$E$15:$F$18,2,FALSE)</f>
        <v>CM</v>
      </c>
      <c r="AO4339" s="35" t="s">
        <v>14668</v>
      </c>
      <c r="AP4339">
        <f>MATCH(AN4339,Sheet2!$F$5:$F$18,0)</f>
        <v>13</v>
      </c>
      <c r="AQ4339">
        <f>MATCH(AO4339,Sheet2!$F$5:$K$5,0)</f>
        <v>6</v>
      </c>
      <c r="AR4339" s="33">
        <f>INDEX(Sheet2!$F$5:$K$18,OPaL!AP4339,OPaL!AQ4339)</f>
        <v>0.2</v>
      </c>
      <c r="AS4339" s="1">
        <f t="shared" si="203"/>
        <v>1234.896</v>
      </c>
    </row>
    <row r="4340" spans="1:45" x14ac:dyDescent="0.2">
      <c r="A4340" s="11" t="s">
        <v>8796</v>
      </c>
      <c r="B4340" s="11" t="s">
        <v>8797</v>
      </c>
      <c r="C4340" s="11" t="s">
        <v>13816</v>
      </c>
      <c r="D4340" s="21">
        <v>43125</v>
      </c>
      <c r="E4340" s="21" t="s">
        <v>9803</v>
      </c>
      <c r="F4340" s="21" t="s">
        <v>14659</v>
      </c>
      <c r="G4340" s="11" t="s">
        <v>2</v>
      </c>
      <c r="H4340" s="11" t="s">
        <v>3</v>
      </c>
      <c r="I4340" s="11" t="s">
        <v>4</v>
      </c>
      <c r="J4340" s="12">
        <v>30</v>
      </c>
      <c r="K4340" s="12">
        <v>1543.62</v>
      </c>
      <c r="L4340" s="12">
        <v>0</v>
      </c>
      <c r="M4340" s="12">
        <v>0</v>
      </c>
      <c r="N4340" s="12">
        <f t="shared" si="202"/>
        <v>1543.62</v>
      </c>
      <c r="O4340" s="11" t="s">
        <v>8227</v>
      </c>
      <c r="P4340" s="13">
        <v>0</v>
      </c>
      <c r="Q4340" s="11" t="s">
        <v>6</v>
      </c>
      <c r="R4340" s="13">
        <v>0</v>
      </c>
      <c r="S4340" s="13">
        <v>0</v>
      </c>
      <c r="T4340" s="11" t="s">
        <v>7</v>
      </c>
      <c r="U4340" s="11" t="s">
        <v>8</v>
      </c>
      <c r="V4340" s="15">
        <v>0</v>
      </c>
      <c r="W4340" s="13">
        <v>0</v>
      </c>
      <c r="X4340" s="15">
        <v>0</v>
      </c>
      <c r="Y4340" s="15">
        <v>0</v>
      </c>
      <c r="Z4340" s="13">
        <v>0</v>
      </c>
      <c r="AA4340" s="15">
        <v>0</v>
      </c>
      <c r="AB4340" s="13">
        <v>0</v>
      </c>
      <c r="AC4340" s="15">
        <v>0</v>
      </c>
      <c r="AD4340" s="13">
        <v>0</v>
      </c>
      <c r="AE4340" s="15">
        <v>0</v>
      </c>
      <c r="AF4340" s="13">
        <v>0</v>
      </c>
      <c r="AG4340" s="15">
        <v>0</v>
      </c>
      <c r="AH4340" s="13">
        <v>0</v>
      </c>
      <c r="AI4340" s="15">
        <v>0</v>
      </c>
      <c r="AJ4340" s="11" t="s">
        <v>9</v>
      </c>
      <c r="AK4340" s="11" t="s">
        <v>8228</v>
      </c>
      <c r="AL4340" s="22">
        <f t="shared" si="201"/>
        <v>2167</v>
      </c>
      <c r="AM4340" s="11" t="str">
        <f>VLOOKUP(O4340,Sheet2!$D$6:$E$14,2,FALSE)</f>
        <v>Consumables</v>
      </c>
      <c r="AN4340" s="11" t="str">
        <f>VLOOKUP(F4340,Sheet2!$E$15:$F$18,2,FALSE)</f>
        <v>CM</v>
      </c>
      <c r="AO4340" s="35" t="s">
        <v>14668</v>
      </c>
      <c r="AP4340">
        <f>MATCH(AN4340,Sheet2!$F$5:$F$18,0)</f>
        <v>13</v>
      </c>
      <c r="AQ4340">
        <f>MATCH(AO4340,Sheet2!$F$5:$K$5,0)</f>
        <v>6</v>
      </c>
      <c r="AR4340" s="33">
        <f>INDEX(Sheet2!$F$5:$K$18,OPaL!AP4340,OPaL!AQ4340)</f>
        <v>0.2</v>
      </c>
      <c r="AS4340" s="1">
        <f t="shared" si="203"/>
        <v>1234.896</v>
      </c>
    </row>
    <row r="4341" spans="1:45" x14ac:dyDescent="0.2">
      <c r="A4341" s="11" t="s">
        <v>8942</v>
      </c>
      <c r="B4341" s="11" t="s">
        <v>8943</v>
      </c>
      <c r="C4341" s="11" t="s">
        <v>13264</v>
      </c>
      <c r="D4341" s="21">
        <v>45287</v>
      </c>
      <c r="E4341" s="21" t="s">
        <v>9739</v>
      </c>
      <c r="F4341" s="21" t="s">
        <v>14659</v>
      </c>
      <c r="G4341" s="11" t="s">
        <v>2</v>
      </c>
      <c r="H4341" s="11" t="s">
        <v>16</v>
      </c>
      <c r="I4341" s="11" t="s">
        <v>4</v>
      </c>
      <c r="J4341" s="13">
        <v>9</v>
      </c>
      <c r="K4341" s="12">
        <v>1539.26</v>
      </c>
      <c r="L4341" s="12">
        <v>0</v>
      </c>
      <c r="M4341" s="12">
        <v>0</v>
      </c>
      <c r="N4341" s="12">
        <f t="shared" si="202"/>
        <v>1539.26</v>
      </c>
      <c r="O4341" s="11" t="s">
        <v>8227</v>
      </c>
      <c r="P4341" s="13">
        <v>0</v>
      </c>
      <c r="Q4341" s="11" t="s">
        <v>6</v>
      </c>
      <c r="R4341" s="13">
        <v>0</v>
      </c>
      <c r="S4341" s="13">
        <v>0</v>
      </c>
      <c r="T4341" s="11" t="s">
        <v>7</v>
      </c>
      <c r="U4341" s="11" t="s">
        <v>8</v>
      </c>
      <c r="V4341" s="15">
        <v>0</v>
      </c>
      <c r="W4341" s="13">
        <v>0</v>
      </c>
      <c r="X4341" s="15">
        <v>0</v>
      </c>
      <c r="Y4341" s="15">
        <v>0</v>
      </c>
      <c r="Z4341" s="13">
        <v>0</v>
      </c>
      <c r="AA4341" s="15">
        <v>0</v>
      </c>
      <c r="AB4341" s="13">
        <v>0</v>
      </c>
      <c r="AC4341" s="15">
        <v>0</v>
      </c>
      <c r="AD4341" s="13">
        <v>0</v>
      </c>
      <c r="AE4341" s="15">
        <v>0</v>
      </c>
      <c r="AF4341" s="13">
        <v>0</v>
      </c>
      <c r="AG4341" s="15">
        <v>0</v>
      </c>
      <c r="AH4341" s="13">
        <v>0</v>
      </c>
      <c r="AI4341" s="15">
        <v>0</v>
      </c>
      <c r="AJ4341" s="11" t="s">
        <v>17</v>
      </c>
      <c r="AK4341" s="11" t="s">
        <v>8228</v>
      </c>
      <c r="AL4341" s="22">
        <f t="shared" si="201"/>
        <v>5</v>
      </c>
      <c r="AM4341" s="11" t="str">
        <f>VLOOKUP(O4341,Sheet2!$D$6:$E$14,2,FALSE)</f>
        <v>Consumables</v>
      </c>
      <c r="AN4341" s="11" t="str">
        <f>VLOOKUP(F4341,Sheet2!$E$15:$F$18,2,FALSE)</f>
        <v>CM</v>
      </c>
      <c r="AO4341" s="35" t="s">
        <v>14664</v>
      </c>
      <c r="AP4341">
        <f>MATCH(AN4341,Sheet2!$F$5:$F$18,0)</f>
        <v>13</v>
      </c>
      <c r="AQ4341">
        <f>MATCH(AO4341,Sheet2!$F$5:$K$5,0)</f>
        <v>2</v>
      </c>
      <c r="AR4341" s="33">
        <f>INDEX(Sheet2!$F$5:$K$18,OPaL!AP4341,OPaL!AQ4341)</f>
        <v>0</v>
      </c>
      <c r="AS4341" s="1">
        <f t="shared" si="203"/>
        <v>1539.26</v>
      </c>
    </row>
    <row r="4342" spans="1:45" x14ac:dyDescent="0.2">
      <c r="A4342" s="11" t="s">
        <v>4361</v>
      </c>
      <c r="B4342" s="11" t="s">
        <v>4362</v>
      </c>
      <c r="C4342" s="11" t="s">
        <v>13817</v>
      </c>
      <c r="D4342" s="21">
        <v>42416</v>
      </c>
      <c r="E4342" s="21" t="s">
        <v>9697</v>
      </c>
      <c r="F4342" s="21" t="s">
        <v>14659</v>
      </c>
      <c r="G4342" s="11" t="s">
        <v>2</v>
      </c>
      <c r="H4342" s="11" t="s">
        <v>16</v>
      </c>
      <c r="I4342" s="11" t="s">
        <v>4</v>
      </c>
      <c r="J4342" s="13">
        <v>1</v>
      </c>
      <c r="K4342" s="12">
        <v>1539</v>
      </c>
      <c r="L4342" s="12">
        <v>0</v>
      </c>
      <c r="M4342" s="12">
        <v>0</v>
      </c>
      <c r="N4342" s="12">
        <f t="shared" si="202"/>
        <v>1539</v>
      </c>
      <c r="O4342" s="11" t="s">
        <v>5</v>
      </c>
      <c r="P4342" s="13">
        <v>0</v>
      </c>
      <c r="Q4342" s="11" t="s">
        <v>6</v>
      </c>
      <c r="R4342" s="13">
        <v>0</v>
      </c>
      <c r="S4342" s="13">
        <v>0</v>
      </c>
      <c r="T4342" s="11" t="s">
        <v>7</v>
      </c>
      <c r="U4342" s="11" t="s">
        <v>8</v>
      </c>
      <c r="V4342" s="15">
        <v>0</v>
      </c>
      <c r="W4342" s="13">
        <v>0</v>
      </c>
      <c r="X4342" s="15">
        <v>0</v>
      </c>
      <c r="Y4342" s="15">
        <v>0</v>
      </c>
      <c r="Z4342" s="13">
        <v>0</v>
      </c>
      <c r="AA4342" s="15">
        <v>0</v>
      </c>
      <c r="AB4342" s="13">
        <v>0</v>
      </c>
      <c r="AC4342" s="15">
        <v>0</v>
      </c>
      <c r="AD4342" s="13">
        <v>0</v>
      </c>
      <c r="AE4342" s="15">
        <v>0</v>
      </c>
      <c r="AF4342" s="13">
        <v>0</v>
      </c>
      <c r="AG4342" s="15">
        <v>0</v>
      </c>
      <c r="AH4342" s="13">
        <v>0</v>
      </c>
      <c r="AI4342" s="15">
        <v>0</v>
      </c>
      <c r="AJ4342" s="11" t="s">
        <v>17</v>
      </c>
      <c r="AK4342" s="11" t="s">
        <v>1398</v>
      </c>
      <c r="AL4342" s="22">
        <f t="shared" si="201"/>
        <v>2876</v>
      </c>
      <c r="AM4342" s="11" t="str">
        <f>VLOOKUP(O4342,Sheet2!$D$6:$E$14,2,FALSE)</f>
        <v>Spare parts</v>
      </c>
      <c r="AN4342" s="11" t="str">
        <f>VLOOKUP(F4342,Sheet2!$E$10:$F$13,2,FALSE)</f>
        <v>SPM</v>
      </c>
      <c r="AO4342" s="35" t="s">
        <v>14668</v>
      </c>
      <c r="AP4342">
        <f>MATCH(AN4342,Sheet2!$F$5:$F$18,0)</f>
        <v>6</v>
      </c>
      <c r="AQ4342">
        <f>MATCH(AO4342,Sheet2!$F$5:$K$5,0)</f>
        <v>6</v>
      </c>
      <c r="AR4342" s="33">
        <f>INDEX(Sheet2!$F$5:$K$18,OPaL!AP4342,OPaL!AQ4342)</f>
        <v>0.15</v>
      </c>
      <c r="AS4342" s="1">
        <f t="shared" si="203"/>
        <v>1308.1499999999999</v>
      </c>
    </row>
    <row r="4343" spans="1:45" x14ac:dyDescent="0.2">
      <c r="A4343" s="11" t="s">
        <v>1777</v>
      </c>
      <c r="B4343" s="11" t="s">
        <v>1778</v>
      </c>
      <c r="C4343" s="11" t="s">
        <v>13818</v>
      </c>
      <c r="D4343" s="21">
        <v>42943</v>
      </c>
      <c r="E4343" s="21" t="s">
        <v>9697</v>
      </c>
      <c r="F4343" s="21" t="s">
        <v>14659</v>
      </c>
      <c r="G4343" s="11" t="s">
        <v>2</v>
      </c>
      <c r="H4343" s="11" t="s">
        <v>16</v>
      </c>
      <c r="I4343" s="11" t="s">
        <v>4</v>
      </c>
      <c r="J4343" s="12">
        <v>1</v>
      </c>
      <c r="K4343" s="12">
        <v>1535.18</v>
      </c>
      <c r="L4343" s="12">
        <v>0</v>
      </c>
      <c r="M4343" s="12">
        <v>0</v>
      </c>
      <c r="N4343" s="12">
        <f t="shared" si="202"/>
        <v>1535.18</v>
      </c>
      <c r="O4343" s="11" t="s">
        <v>5</v>
      </c>
      <c r="P4343" s="13">
        <v>0</v>
      </c>
      <c r="Q4343" s="11" t="s">
        <v>6</v>
      </c>
      <c r="R4343" s="13">
        <v>0</v>
      </c>
      <c r="S4343" s="13">
        <v>0</v>
      </c>
      <c r="T4343" s="11" t="s">
        <v>7</v>
      </c>
      <c r="U4343" s="11" t="s">
        <v>8</v>
      </c>
      <c r="V4343" s="15">
        <v>0</v>
      </c>
      <c r="W4343" s="13">
        <v>0</v>
      </c>
      <c r="X4343" s="15">
        <v>0</v>
      </c>
      <c r="Y4343" s="15">
        <v>0</v>
      </c>
      <c r="Z4343" s="13">
        <v>0</v>
      </c>
      <c r="AA4343" s="15">
        <v>0</v>
      </c>
      <c r="AB4343" s="13">
        <v>0</v>
      </c>
      <c r="AC4343" s="15">
        <v>0</v>
      </c>
      <c r="AD4343" s="13">
        <v>0</v>
      </c>
      <c r="AE4343" s="15">
        <v>0</v>
      </c>
      <c r="AF4343" s="13">
        <v>0</v>
      </c>
      <c r="AG4343" s="15">
        <v>0</v>
      </c>
      <c r="AH4343" s="13">
        <v>0</v>
      </c>
      <c r="AI4343" s="15">
        <v>0</v>
      </c>
      <c r="AJ4343" s="11" t="s">
        <v>17</v>
      </c>
      <c r="AK4343" s="11" t="s">
        <v>13</v>
      </c>
      <c r="AL4343" s="22">
        <f t="shared" si="201"/>
        <v>2349</v>
      </c>
      <c r="AM4343" s="11" t="str">
        <f>VLOOKUP(O4343,Sheet2!$D$6:$E$14,2,FALSE)</f>
        <v>Spare parts</v>
      </c>
      <c r="AN4343" s="11" t="str">
        <f>VLOOKUP(F4343,Sheet2!$E$10:$F$13,2,FALSE)</f>
        <v>SPM</v>
      </c>
      <c r="AO4343" s="35" t="s">
        <v>14668</v>
      </c>
      <c r="AP4343">
        <f>MATCH(AN4343,Sheet2!$F$5:$F$18,0)</f>
        <v>6</v>
      </c>
      <c r="AQ4343">
        <f>MATCH(AO4343,Sheet2!$F$5:$K$5,0)</f>
        <v>6</v>
      </c>
      <c r="AR4343" s="33">
        <f>INDEX(Sheet2!$F$5:$K$18,OPaL!AP4343,OPaL!AQ4343)</f>
        <v>0.15</v>
      </c>
      <c r="AS4343" s="1">
        <f t="shared" si="203"/>
        <v>1304.903</v>
      </c>
    </row>
    <row r="4344" spans="1:45" x14ac:dyDescent="0.2">
      <c r="A4344" s="11" t="s">
        <v>681</v>
      </c>
      <c r="B4344" s="11" t="s">
        <v>682</v>
      </c>
      <c r="C4344" s="11" t="s">
        <v>13819</v>
      </c>
      <c r="D4344" s="21">
        <v>44329</v>
      </c>
      <c r="E4344" s="21" t="s">
        <v>9697</v>
      </c>
      <c r="F4344" s="21" t="s">
        <v>14659</v>
      </c>
      <c r="G4344" s="11" t="s">
        <v>2</v>
      </c>
      <c r="H4344" s="11" t="s">
        <v>3</v>
      </c>
      <c r="I4344" s="11" t="s">
        <v>4</v>
      </c>
      <c r="J4344" s="12">
        <v>1</v>
      </c>
      <c r="K4344" s="12">
        <v>1532</v>
      </c>
      <c r="L4344" s="12">
        <v>0</v>
      </c>
      <c r="M4344" s="12">
        <v>0</v>
      </c>
      <c r="N4344" s="12">
        <f t="shared" si="202"/>
        <v>1532</v>
      </c>
      <c r="O4344" s="11" t="s">
        <v>5</v>
      </c>
      <c r="P4344" s="13">
        <v>0</v>
      </c>
      <c r="Q4344" s="11" t="s">
        <v>6</v>
      </c>
      <c r="R4344" s="13">
        <v>0</v>
      </c>
      <c r="S4344" s="13">
        <v>0</v>
      </c>
      <c r="T4344" s="11" t="s">
        <v>7</v>
      </c>
      <c r="U4344" s="11" t="s">
        <v>8</v>
      </c>
      <c r="V4344" s="15">
        <v>0</v>
      </c>
      <c r="W4344" s="13">
        <v>0</v>
      </c>
      <c r="X4344" s="15">
        <v>0</v>
      </c>
      <c r="Y4344" s="15">
        <v>0</v>
      </c>
      <c r="Z4344" s="13">
        <v>0</v>
      </c>
      <c r="AA4344" s="15">
        <v>0</v>
      </c>
      <c r="AB4344" s="13">
        <v>0</v>
      </c>
      <c r="AC4344" s="15">
        <v>0</v>
      </c>
      <c r="AD4344" s="13">
        <v>0</v>
      </c>
      <c r="AE4344" s="15">
        <v>0</v>
      </c>
      <c r="AF4344" s="13">
        <v>0</v>
      </c>
      <c r="AG4344" s="15">
        <v>0</v>
      </c>
      <c r="AH4344" s="13">
        <v>0</v>
      </c>
      <c r="AI4344" s="15">
        <v>0</v>
      </c>
      <c r="AJ4344" s="11" t="s">
        <v>9</v>
      </c>
      <c r="AK4344" s="11" t="s">
        <v>13</v>
      </c>
      <c r="AL4344" s="22">
        <f t="shared" si="201"/>
        <v>963</v>
      </c>
      <c r="AM4344" s="11" t="str">
        <f>VLOOKUP(O4344,Sheet2!$D$6:$E$14,2,FALSE)</f>
        <v>Spare parts</v>
      </c>
      <c r="AN4344" s="11" t="str">
        <f>VLOOKUP(F4344,Sheet2!$E$10:$F$13,2,FALSE)</f>
        <v>SPM</v>
      </c>
      <c r="AO4344" s="35" t="s">
        <v>14668</v>
      </c>
      <c r="AP4344">
        <f>MATCH(AN4344,Sheet2!$F$5:$F$18,0)</f>
        <v>6</v>
      </c>
      <c r="AQ4344">
        <f>MATCH(AO4344,Sheet2!$F$5:$K$5,0)</f>
        <v>6</v>
      </c>
      <c r="AR4344" s="33">
        <f>INDEX(Sheet2!$F$5:$K$18,OPaL!AP4344,OPaL!AQ4344)</f>
        <v>0.15</v>
      </c>
      <c r="AS4344" s="1">
        <f t="shared" si="203"/>
        <v>1302.2</v>
      </c>
    </row>
    <row r="4345" spans="1:45" x14ac:dyDescent="0.2">
      <c r="A4345" s="11" t="s">
        <v>2487</v>
      </c>
      <c r="B4345" s="11" t="s">
        <v>2488</v>
      </c>
      <c r="C4345" s="11" t="s">
        <v>13820</v>
      </c>
      <c r="D4345" s="21">
        <v>42747</v>
      </c>
      <c r="E4345" s="21" t="s">
        <v>9697</v>
      </c>
      <c r="F4345" s="21" t="s">
        <v>14659</v>
      </c>
      <c r="G4345" s="11" t="s">
        <v>2</v>
      </c>
      <c r="H4345" s="11" t="s">
        <v>16</v>
      </c>
      <c r="I4345" s="11" t="s">
        <v>4</v>
      </c>
      <c r="J4345" s="13">
        <v>2</v>
      </c>
      <c r="K4345" s="12">
        <v>1529.91</v>
      </c>
      <c r="L4345" s="12">
        <v>0</v>
      </c>
      <c r="M4345" s="12">
        <v>0</v>
      </c>
      <c r="N4345" s="12">
        <f t="shared" si="202"/>
        <v>1529.91</v>
      </c>
      <c r="O4345" s="11" t="s">
        <v>5</v>
      </c>
      <c r="P4345" s="13">
        <v>0</v>
      </c>
      <c r="Q4345" s="11" t="s">
        <v>6</v>
      </c>
      <c r="R4345" s="13">
        <v>0</v>
      </c>
      <c r="S4345" s="13">
        <v>0</v>
      </c>
      <c r="T4345" s="11" t="s">
        <v>7</v>
      </c>
      <c r="U4345" s="11" t="s">
        <v>8</v>
      </c>
      <c r="V4345" s="15">
        <v>0</v>
      </c>
      <c r="W4345" s="13">
        <v>0</v>
      </c>
      <c r="X4345" s="15">
        <v>0</v>
      </c>
      <c r="Y4345" s="15">
        <v>0</v>
      </c>
      <c r="Z4345" s="13">
        <v>0</v>
      </c>
      <c r="AA4345" s="15">
        <v>0</v>
      </c>
      <c r="AB4345" s="13">
        <v>0</v>
      </c>
      <c r="AC4345" s="15">
        <v>0</v>
      </c>
      <c r="AD4345" s="13">
        <v>0</v>
      </c>
      <c r="AE4345" s="15">
        <v>0</v>
      </c>
      <c r="AF4345" s="13">
        <v>0</v>
      </c>
      <c r="AG4345" s="15">
        <v>0</v>
      </c>
      <c r="AH4345" s="13">
        <v>0</v>
      </c>
      <c r="AI4345" s="15">
        <v>0</v>
      </c>
      <c r="AJ4345" s="11" t="s">
        <v>17</v>
      </c>
      <c r="AK4345" s="11" t="s">
        <v>13</v>
      </c>
      <c r="AL4345" s="22">
        <f t="shared" si="201"/>
        <v>2545</v>
      </c>
      <c r="AM4345" s="11" t="str">
        <f>VLOOKUP(O4345,Sheet2!$D$6:$E$14,2,FALSE)</f>
        <v>Spare parts</v>
      </c>
      <c r="AN4345" s="11" t="str">
        <f>VLOOKUP(F4345,Sheet2!$E$10:$F$13,2,FALSE)</f>
        <v>SPM</v>
      </c>
      <c r="AO4345" s="35" t="s">
        <v>14668</v>
      </c>
      <c r="AP4345">
        <f>MATCH(AN4345,Sheet2!$F$5:$F$18,0)</f>
        <v>6</v>
      </c>
      <c r="AQ4345">
        <f>MATCH(AO4345,Sheet2!$F$5:$K$5,0)</f>
        <v>6</v>
      </c>
      <c r="AR4345" s="33">
        <f>INDEX(Sheet2!$F$5:$K$18,OPaL!AP4345,OPaL!AQ4345)</f>
        <v>0.15</v>
      </c>
      <c r="AS4345" s="1">
        <f t="shared" si="203"/>
        <v>1300.4235000000001</v>
      </c>
    </row>
    <row r="4346" spans="1:45" x14ac:dyDescent="0.2">
      <c r="A4346" s="11" t="s">
        <v>6889</v>
      </c>
      <c r="B4346" s="11" t="s">
        <v>6890</v>
      </c>
      <c r="C4346" s="11" t="s">
        <v>13821</v>
      </c>
      <c r="D4346" s="21">
        <v>42916</v>
      </c>
      <c r="E4346" s="21" t="s">
        <v>9697</v>
      </c>
      <c r="F4346" s="21" t="s">
        <v>14659</v>
      </c>
      <c r="G4346" s="11" t="s">
        <v>2</v>
      </c>
      <c r="H4346" s="11" t="s">
        <v>16</v>
      </c>
      <c r="I4346" s="11" t="s">
        <v>4</v>
      </c>
      <c r="J4346" s="13">
        <v>2</v>
      </c>
      <c r="K4346" s="12">
        <v>1527.92</v>
      </c>
      <c r="L4346" s="12">
        <v>0</v>
      </c>
      <c r="M4346" s="12">
        <v>0</v>
      </c>
      <c r="N4346" s="12">
        <f t="shared" si="202"/>
        <v>1527.92</v>
      </c>
      <c r="O4346" s="11" t="s">
        <v>5</v>
      </c>
      <c r="P4346" s="13">
        <v>0</v>
      </c>
      <c r="Q4346" s="11" t="s">
        <v>6</v>
      </c>
      <c r="R4346" s="13">
        <v>0</v>
      </c>
      <c r="S4346" s="13">
        <v>0</v>
      </c>
      <c r="T4346" s="11" t="s">
        <v>7</v>
      </c>
      <c r="U4346" s="11" t="s">
        <v>8</v>
      </c>
      <c r="V4346" s="15">
        <v>0</v>
      </c>
      <c r="W4346" s="13">
        <v>0</v>
      </c>
      <c r="X4346" s="15">
        <v>0</v>
      </c>
      <c r="Y4346" s="15">
        <v>0</v>
      </c>
      <c r="Z4346" s="13">
        <v>0</v>
      </c>
      <c r="AA4346" s="15">
        <v>0</v>
      </c>
      <c r="AB4346" s="13">
        <v>0</v>
      </c>
      <c r="AC4346" s="15">
        <v>0</v>
      </c>
      <c r="AD4346" s="13">
        <v>0</v>
      </c>
      <c r="AE4346" s="15">
        <v>0</v>
      </c>
      <c r="AF4346" s="13">
        <v>0</v>
      </c>
      <c r="AG4346" s="15">
        <v>0</v>
      </c>
      <c r="AH4346" s="13">
        <v>0</v>
      </c>
      <c r="AI4346" s="15">
        <v>0</v>
      </c>
      <c r="AJ4346" s="11" t="s">
        <v>17</v>
      </c>
      <c r="AK4346" s="11" t="s">
        <v>13</v>
      </c>
      <c r="AL4346" s="22">
        <f t="shared" si="201"/>
        <v>2376</v>
      </c>
      <c r="AM4346" s="11" t="str">
        <f>VLOOKUP(O4346,Sheet2!$D$6:$E$14,2,FALSE)</f>
        <v>Spare parts</v>
      </c>
      <c r="AN4346" s="11" t="str">
        <f>VLOOKUP(F4346,Sheet2!$E$10:$F$13,2,FALSE)</f>
        <v>SPM</v>
      </c>
      <c r="AO4346" s="35" t="s">
        <v>14668</v>
      </c>
      <c r="AP4346">
        <f>MATCH(AN4346,Sheet2!$F$5:$F$18,0)</f>
        <v>6</v>
      </c>
      <c r="AQ4346">
        <f>MATCH(AO4346,Sheet2!$F$5:$K$5,0)</f>
        <v>6</v>
      </c>
      <c r="AR4346" s="33">
        <f>INDEX(Sheet2!$F$5:$K$18,OPaL!AP4346,OPaL!AQ4346)</f>
        <v>0.15</v>
      </c>
      <c r="AS4346" s="1">
        <f t="shared" si="203"/>
        <v>1298.732</v>
      </c>
    </row>
    <row r="4347" spans="1:45" x14ac:dyDescent="0.2">
      <c r="A4347" s="11" t="s">
        <v>6905</v>
      </c>
      <c r="B4347" s="11" t="s">
        <v>6906</v>
      </c>
      <c r="C4347" s="11" t="s">
        <v>13822</v>
      </c>
      <c r="D4347" s="21">
        <v>42916</v>
      </c>
      <c r="E4347" s="21" t="s">
        <v>9697</v>
      </c>
      <c r="F4347" s="21" t="s">
        <v>14659</v>
      </c>
      <c r="G4347" s="11" t="s">
        <v>2</v>
      </c>
      <c r="H4347" s="11" t="s">
        <v>16</v>
      </c>
      <c r="I4347" s="11" t="s">
        <v>4</v>
      </c>
      <c r="J4347" s="13">
        <v>2</v>
      </c>
      <c r="K4347" s="12">
        <v>1527.92</v>
      </c>
      <c r="L4347" s="12">
        <v>0</v>
      </c>
      <c r="M4347" s="12">
        <v>0</v>
      </c>
      <c r="N4347" s="12">
        <f t="shared" si="202"/>
        <v>1527.92</v>
      </c>
      <c r="O4347" s="11" t="s">
        <v>5</v>
      </c>
      <c r="P4347" s="13">
        <v>0</v>
      </c>
      <c r="Q4347" s="11" t="s">
        <v>6</v>
      </c>
      <c r="R4347" s="13">
        <v>0</v>
      </c>
      <c r="S4347" s="13">
        <v>0</v>
      </c>
      <c r="T4347" s="11" t="s">
        <v>7</v>
      </c>
      <c r="U4347" s="11" t="s">
        <v>8</v>
      </c>
      <c r="V4347" s="15">
        <v>0</v>
      </c>
      <c r="W4347" s="13">
        <v>0</v>
      </c>
      <c r="X4347" s="15">
        <v>0</v>
      </c>
      <c r="Y4347" s="15">
        <v>0</v>
      </c>
      <c r="Z4347" s="13">
        <v>0</v>
      </c>
      <c r="AA4347" s="15">
        <v>0</v>
      </c>
      <c r="AB4347" s="13">
        <v>0</v>
      </c>
      <c r="AC4347" s="15">
        <v>0</v>
      </c>
      <c r="AD4347" s="13">
        <v>0</v>
      </c>
      <c r="AE4347" s="15">
        <v>0</v>
      </c>
      <c r="AF4347" s="13">
        <v>0</v>
      </c>
      <c r="AG4347" s="15">
        <v>0</v>
      </c>
      <c r="AH4347" s="13">
        <v>0</v>
      </c>
      <c r="AI4347" s="15">
        <v>0</v>
      </c>
      <c r="AJ4347" s="11" t="s">
        <v>17</v>
      </c>
      <c r="AK4347" s="11" t="s">
        <v>13</v>
      </c>
      <c r="AL4347" s="22">
        <f t="shared" si="201"/>
        <v>2376</v>
      </c>
      <c r="AM4347" s="11" t="str">
        <f>VLOOKUP(O4347,Sheet2!$D$6:$E$14,2,FALSE)</f>
        <v>Spare parts</v>
      </c>
      <c r="AN4347" s="11" t="str">
        <f>VLOOKUP(F4347,Sheet2!$E$10:$F$13,2,FALSE)</f>
        <v>SPM</v>
      </c>
      <c r="AO4347" s="35" t="s">
        <v>14668</v>
      </c>
      <c r="AP4347">
        <f>MATCH(AN4347,Sheet2!$F$5:$F$18,0)</f>
        <v>6</v>
      </c>
      <c r="AQ4347">
        <f>MATCH(AO4347,Sheet2!$F$5:$K$5,0)</f>
        <v>6</v>
      </c>
      <c r="AR4347" s="33">
        <f>INDEX(Sheet2!$F$5:$K$18,OPaL!AP4347,OPaL!AQ4347)</f>
        <v>0.15</v>
      </c>
      <c r="AS4347" s="1">
        <f t="shared" si="203"/>
        <v>1298.732</v>
      </c>
    </row>
    <row r="4348" spans="1:45" x14ac:dyDescent="0.2">
      <c r="A4348" s="11" t="s">
        <v>6919</v>
      </c>
      <c r="B4348" s="11" t="s">
        <v>6920</v>
      </c>
      <c r="C4348" s="11" t="s">
        <v>13823</v>
      </c>
      <c r="D4348" s="21">
        <v>42916</v>
      </c>
      <c r="E4348" s="21" t="s">
        <v>9697</v>
      </c>
      <c r="F4348" s="21" t="s">
        <v>14659</v>
      </c>
      <c r="G4348" s="11" t="s">
        <v>2</v>
      </c>
      <c r="H4348" s="11" t="s">
        <v>16</v>
      </c>
      <c r="I4348" s="11" t="s">
        <v>4</v>
      </c>
      <c r="J4348" s="13">
        <v>2</v>
      </c>
      <c r="K4348" s="12">
        <v>1527.92</v>
      </c>
      <c r="L4348" s="12">
        <v>0</v>
      </c>
      <c r="M4348" s="12">
        <v>0</v>
      </c>
      <c r="N4348" s="12">
        <f t="shared" si="202"/>
        <v>1527.92</v>
      </c>
      <c r="O4348" s="11" t="s">
        <v>5</v>
      </c>
      <c r="P4348" s="13">
        <v>0</v>
      </c>
      <c r="Q4348" s="11" t="s">
        <v>6</v>
      </c>
      <c r="R4348" s="13">
        <v>0</v>
      </c>
      <c r="S4348" s="13">
        <v>0</v>
      </c>
      <c r="T4348" s="11" t="s">
        <v>7</v>
      </c>
      <c r="U4348" s="11" t="s">
        <v>8</v>
      </c>
      <c r="V4348" s="15">
        <v>0</v>
      </c>
      <c r="W4348" s="13">
        <v>0</v>
      </c>
      <c r="X4348" s="15">
        <v>0</v>
      </c>
      <c r="Y4348" s="15">
        <v>0</v>
      </c>
      <c r="Z4348" s="13">
        <v>0</v>
      </c>
      <c r="AA4348" s="15">
        <v>0</v>
      </c>
      <c r="AB4348" s="13">
        <v>0</v>
      </c>
      <c r="AC4348" s="15">
        <v>0</v>
      </c>
      <c r="AD4348" s="13">
        <v>0</v>
      </c>
      <c r="AE4348" s="15">
        <v>0</v>
      </c>
      <c r="AF4348" s="13">
        <v>0</v>
      </c>
      <c r="AG4348" s="15">
        <v>0</v>
      </c>
      <c r="AH4348" s="13">
        <v>0</v>
      </c>
      <c r="AI4348" s="15">
        <v>0</v>
      </c>
      <c r="AJ4348" s="11" t="s">
        <v>17</v>
      </c>
      <c r="AK4348" s="11" t="s">
        <v>13</v>
      </c>
      <c r="AL4348" s="22">
        <f t="shared" si="201"/>
        <v>2376</v>
      </c>
      <c r="AM4348" s="11" t="str">
        <f>VLOOKUP(O4348,Sheet2!$D$6:$E$14,2,FALSE)</f>
        <v>Spare parts</v>
      </c>
      <c r="AN4348" s="11" t="str">
        <f>VLOOKUP(F4348,Sheet2!$E$10:$F$13,2,FALSE)</f>
        <v>SPM</v>
      </c>
      <c r="AO4348" s="35" t="s">
        <v>14668</v>
      </c>
      <c r="AP4348">
        <f>MATCH(AN4348,Sheet2!$F$5:$F$18,0)</f>
        <v>6</v>
      </c>
      <c r="AQ4348">
        <f>MATCH(AO4348,Sheet2!$F$5:$K$5,0)</f>
        <v>6</v>
      </c>
      <c r="AR4348" s="33">
        <f>INDEX(Sheet2!$F$5:$K$18,OPaL!AP4348,OPaL!AQ4348)</f>
        <v>0.15</v>
      </c>
      <c r="AS4348" s="1">
        <f t="shared" si="203"/>
        <v>1298.732</v>
      </c>
    </row>
    <row r="4349" spans="1:45" x14ac:dyDescent="0.2">
      <c r="A4349" s="11" t="s">
        <v>6963</v>
      </c>
      <c r="B4349" s="11" t="s">
        <v>6964</v>
      </c>
      <c r="C4349" s="11" t="s">
        <v>13824</v>
      </c>
      <c r="D4349" s="21">
        <v>42916</v>
      </c>
      <c r="E4349" s="21" t="s">
        <v>9697</v>
      </c>
      <c r="F4349" s="21" t="s">
        <v>14659</v>
      </c>
      <c r="G4349" s="11" t="s">
        <v>2</v>
      </c>
      <c r="H4349" s="11" t="s">
        <v>16</v>
      </c>
      <c r="I4349" s="11" t="s">
        <v>4</v>
      </c>
      <c r="J4349" s="13">
        <v>2</v>
      </c>
      <c r="K4349" s="12">
        <v>1527.92</v>
      </c>
      <c r="L4349" s="12">
        <v>0</v>
      </c>
      <c r="M4349" s="12">
        <v>0</v>
      </c>
      <c r="N4349" s="12">
        <f t="shared" si="202"/>
        <v>1527.92</v>
      </c>
      <c r="O4349" s="11" t="s">
        <v>5</v>
      </c>
      <c r="P4349" s="13">
        <v>0</v>
      </c>
      <c r="Q4349" s="11" t="s">
        <v>6</v>
      </c>
      <c r="R4349" s="13">
        <v>0</v>
      </c>
      <c r="S4349" s="13">
        <v>0</v>
      </c>
      <c r="T4349" s="11" t="s">
        <v>7</v>
      </c>
      <c r="U4349" s="11" t="s">
        <v>8</v>
      </c>
      <c r="V4349" s="15">
        <v>0</v>
      </c>
      <c r="W4349" s="13">
        <v>0</v>
      </c>
      <c r="X4349" s="15">
        <v>0</v>
      </c>
      <c r="Y4349" s="15">
        <v>0</v>
      </c>
      <c r="Z4349" s="13">
        <v>0</v>
      </c>
      <c r="AA4349" s="15">
        <v>0</v>
      </c>
      <c r="AB4349" s="13">
        <v>0</v>
      </c>
      <c r="AC4349" s="15">
        <v>0</v>
      </c>
      <c r="AD4349" s="13">
        <v>0</v>
      </c>
      <c r="AE4349" s="15">
        <v>0</v>
      </c>
      <c r="AF4349" s="13">
        <v>0</v>
      </c>
      <c r="AG4349" s="15">
        <v>0</v>
      </c>
      <c r="AH4349" s="13">
        <v>0</v>
      </c>
      <c r="AI4349" s="15">
        <v>0</v>
      </c>
      <c r="AJ4349" s="11" t="s">
        <v>17</v>
      </c>
      <c r="AK4349" s="11" t="s">
        <v>13</v>
      </c>
      <c r="AL4349" s="22">
        <f t="shared" si="201"/>
        <v>2376</v>
      </c>
      <c r="AM4349" s="11" t="str">
        <f>VLOOKUP(O4349,Sheet2!$D$6:$E$14,2,FALSE)</f>
        <v>Spare parts</v>
      </c>
      <c r="AN4349" s="11" t="str">
        <f>VLOOKUP(F4349,Sheet2!$E$10:$F$13,2,FALSE)</f>
        <v>SPM</v>
      </c>
      <c r="AO4349" s="35" t="s">
        <v>14668</v>
      </c>
      <c r="AP4349">
        <f>MATCH(AN4349,Sheet2!$F$5:$F$18,0)</f>
        <v>6</v>
      </c>
      <c r="AQ4349">
        <f>MATCH(AO4349,Sheet2!$F$5:$K$5,0)</f>
        <v>6</v>
      </c>
      <c r="AR4349" s="33">
        <f>INDEX(Sheet2!$F$5:$K$18,OPaL!AP4349,OPaL!AQ4349)</f>
        <v>0.15</v>
      </c>
      <c r="AS4349" s="1">
        <f t="shared" si="203"/>
        <v>1298.732</v>
      </c>
    </row>
    <row r="4350" spans="1:45" x14ac:dyDescent="0.2">
      <c r="A4350" s="11" t="s">
        <v>6903</v>
      </c>
      <c r="B4350" s="11" t="s">
        <v>6904</v>
      </c>
      <c r="C4350" s="11" t="s">
        <v>13825</v>
      </c>
      <c r="D4350" s="21">
        <v>42840</v>
      </c>
      <c r="E4350" s="21" t="s">
        <v>9697</v>
      </c>
      <c r="F4350" s="21" t="s">
        <v>14659</v>
      </c>
      <c r="G4350" s="11" t="s">
        <v>2</v>
      </c>
      <c r="H4350" s="11" t="s">
        <v>16</v>
      </c>
      <c r="I4350" s="11" t="s">
        <v>4</v>
      </c>
      <c r="J4350" s="13">
        <v>2</v>
      </c>
      <c r="K4350" s="12">
        <v>1527.9</v>
      </c>
      <c r="L4350" s="12">
        <v>0</v>
      </c>
      <c r="M4350" s="12">
        <v>0</v>
      </c>
      <c r="N4350" s="12">
        <f t="shared" si="202"/>
        <v>1527.9</v>
      </c>
      <c r="O4350" s="11" t="s">
        <v>5</v>
      </c>
      <c r="P4350" s="13">
        <v>0</v>
      </c>
      <c r="Q4350" s="11" t="s">
        <v>6</v>
      </c>
      <c r="R4350" s="13">
        <v>0</v>
      </c>
      <c r="S4350" s="13">
        <v>0</v>
      </c>
      <c r="T4350" s="11" t="s">
        <v>7</v>
      </c>
      <c r="U4350" s="11" t="s">
        <v>8</v>
      </c>
      <c r="V4350" s="15">
        <v>0</v>
      </c>
      <c r="W4350" s="13">
        <v>0</v>
      </c>
      <c r="X4350" s="15">
        <v>0</v>
      </c>
      <c r="Y4350" s="15">
        <v>0</v>
      </c>
      <c r="Z4350" s="13">
        <v>0</v>
      </c>
      <c r="AA4350" s="15">
        <v>0</v>
      </c>
      <c r="AB4350" s="13">
        <v>0</v>
      </c>
      <c r="AC4350" s="15">
        <v>0</v>
      </c>
      <c r="AD4350" s="13">
        <v>0</v>
      </c>
      <c r="AE4350" s="15">
        <v>0</v>
      </c>
      <c r="AF4350" s="13">
        <v>0</v>
      </c>
      <c r="AG4350" s="15">
        <v>0</v>
      </c>
      <c r="AH4350" s="13">
        <v>0</v>
      </c>
      <c r="AI4350" s="15">
        <v>0</v>
      </c>
      <c r="AJ4350" s="11" t="s">
        <v>17</v>
      </c>
      <c r="AK4350" s="11" t="s">
        <v>13</v>
      </c>
      <c r="AL4350" s="22">
        <f t="shared" si="201"/>
        <v>2452</v>
      </c>
      <c r="AM4350" s="11" t="str">
        <f>VLOOKUP(O4350,Sheet2!$D$6:$E$14,2,FALSE)</f>
        <v>Spare parts</v>
      </c>
      <c r="AN4350" s="11" t="str">
        <f>VLOOKUP(F4350,Sheet2!$E$10:$F$13,2,FALSE)</f>
        <v>SPM</v>
      </c>
      <c r="AO4350" s="35" t="s">
        <v>14668</v>
      </c>
      <c r="AP4350">
        <f>MATCH(AN4350,Sheet2!$F$5:$F$18,0)</f>
        <v>6</v>
      </c>
      <c r="AQ4350">
        <f>MATCH(AO4350,Sheet2!$F$5:$K$5,0)</f>
        <v>6</v>
      </c>
      <c r="AR4350" s="33">
        <f>INDEX(Sheet2!$F$5:$K$18,OPaL!AP4350,OPaL!AQ4350)</f>
        <v>0.15</v>
      </c>
      <c r="AS4350" s="1">
        <f t="shared" si="203"/>
        <v>1298.7150000000001</v>
      </c>
    </row>
    <row r="4351" spans="1:45" x14ac:dyDescent="0.2">
      <c r="A4351" s="11" t="s">
        <v>907</v>
      </c>
      <c r="B4351" s="11" t="s">
        <v>908</v>
      </c>
      <c r="C4351" s="11" t="s">
        <v>13826</v>
      </c>
      <c r="D4351" s="21">
        <v>44708</v>
      </c>
      <c r="E4351" s="21" t="s">
        <v>9697</v>
      </c>
      <c r="F4351" s="21" t="s">
        <v>14659</v>
      </c>
      <c r="G4351" s="11" t="s">
        <v>2</v>
      </c>
      <c r="H4351" s="11" t="s">
        <v>3</v>
      </c>
      <c r="I4351" s="11" t="s">
        <v>4</v>
      </c>
      <c r="J4351" s="12">
        <v>1</v>
      </c>
      <c r="K4351" s="12">
        <v>1527.89</v>
      </c>
      <c r="L4351" s="12">
        <v>0</v>
      </c>
      <c r="M4351" s="12">
        <v>0</v>
      </c>
      <c r="N4351" s="12">
        <f t="shared" si="202"/>
        <v>1527.89</v>
      </c>
      <c r="O4351" s="11" t="s">
        <v>5</v>
      </c>
      <c r="P4351" s="13">
        <v>0</v>
      </c>
      <c r="Q4351" s="11" t="s">
        <v>6</v>
      </c>
      <c r="R4351" s="13">
        <v>0</v>
      </c>
      <c r="S4351" s="13">
        <v>0</v>
      </c>
      <c r="T4351" s="11" t="s">
        <v>7</v>
      </c>
      <c r="U4351" s="11" t="s">
        <v>8</v>
      </c>
      <c r="V4351" s="15">
        <v>0</v>
      </c>
      <c r="W4351" s="13">
        <v>0</v>
      </c>
      <c r="X4351" s="15">
        <v>0</v>
      </c>
      <c r="Y4351" s="15">
        <v>0</v>
      </c>
      <c r="Z4351" s="13">
        <v>0</v>
      </c>
      <c r="AA4351" s="15">
        <v>0</v>
      </c>
      <c r="AB4351" s="13">
        <v>0</v>
      </c>
      <c r="AC4351" s="15">
        <v>0</v>
      </c>
      <c r="AD4351" s="13">
        <v>0</v>
      </c>
      <c r="AE4351" s="15">
        <v>0</v>
      </c>
      <c r="AF4351" s="13">
        <v>0</v>
      </c>
      <c r="AG4351" s="15">
        <v>0</v>
      </c>
      <c r="AH4351" s="13">
        <v>0</v>
      </c>
      <c r="AI4351" s="15">
        <v>0</v>
      </c>
      <c r="AJ4351" s="11" t="s">
        <v>9</v>
      </c>
      <c r="AK4351" s="11" t="s">
        <v>13</v>
      </c>
      <c r="AL4351" s="22">
        <f t="shared" si="201"/>
        <v>584</v>
      </c>
      <c r="AM4351" s="11" t="str">
        <f>VLOOKUP(O4351,Sheet2!$D$6:$E$14,2,FALSE)</f>
        <v>Spare parts</v>
      </c>
      <c r="AN4351" s="11" t="str">
        <f>VLOOKUP(F4351,Sheet2!$E$10:$F$13,2,FALSE)</f>
        <v>SPM</v>
      </c>
      <c r="AO4351" s="35" t="s">
        <v>14668</v>
      </c>
      <c r="AP4351">
        <f>MATCH(AN4351,Sheet2!$F$5:$F$18,0)</f>
        <v>6</v>
      </c>
      <c r="AQ4351">
        <f>MATCH(AO4351,Sheet2!$F$5:$K$5,0)</f>
        <v>6</v>
      </c>
      <c r="AR4351" s="33">
        <f>INDEX(Sheet2!$F$5:$K$18,OPaL!AP4351,OPaL!AQ4351)</f>
        <v>0.15</v>
      </c>
      <c r="AS4351" s="1">
        <f t="shared" si="203"/>
        <v>1298.7065</v>
      </c>
    </row>
    <row r="4352" spans="1:45" x14ac:dyDescent="0.2">
      <c r="A4352" s="11" t="s">
        <v>907</v>
      </c>
      <c r="B4352" s="11" t="s">
        <v>908</v>
      </c>
      <c r="C4352" s="11" t="s">
        <v>13826</v>
      </c>
      <c r="D4352" s="21">
        <v>44708</v>
      </c>
      <c r="E4352" s="21" t="s">
        <v>9697</v>
      </c>
      <c r="F4352" s="21" t="s">
        <v>14659</v>
      </c>
      <c r="G4352" s="11" t="s">
        <v>2</v>
      </c>
      <c r="H4352" s="11" t="s">
        <v>16</v>
      </c>
      <c r="I4352" s="11" t="s">
        <v>4</v>
      </c>
      <c r="J4352" s="12">
        <v>1</v>
      </c>
      <c r="K4352" s="12">
        <v>1527.89</v>
      </c>
      <c r="L4352" s="12">
        <v>0</v>
      </c>
      <c r="M4352" s="12">
        <v>0</v>
      </c>
      <c r="N4352" s="12">
        <f t="shared" si="202"/>
        <v>1527.89</v>
      </c>
      <c r="O4352" s="11" t="s">
        <v>5</v>
      </c>
      <c r="P4352" s="13">
        <v>0</v>
      </c>
      <c r="Q4352" s="11" t="s">
        <v>6</v>
      </c>
      <c r="R4352" s="13">
        <v>0</v>
      </c>
      <c r="S4352" s="13">
        <v>0</v>
      </c>
      <c r="T4352" s="11" t="s">
        <v>7</v>
      </c>
      <c r="U4352" s="11" t="s">
        <v>8</v>
      </c>
      <c r="V4352" s="15">
        <v>0</v>
      </c>
      <c r="W4352" s="13">
        <v>0</v>
      </c>
      <c r="X4352" s="15">
        <v>0</v>
      </c>
      <c r="Y4352" s="15">
        <v>0</v>
      </c>
      <c r="Z4352" s="13">
        <v>0</v>
      </c>
      <c r="AA4352" s="15">
        <v>0</v>
      </c>
      <c r="AB4352" s="13">
        <v>0</v>
      </c>
      <c r="AC4352" s="15">
        <v>0</v>
      </c>
      <c r="AD4352" s="13">
        <v>0</v>
      </c>
      <c r="AE4352" s="15">
        <v>0</v>
      </c>
      <c r="AF4352" s="13">
        <v>0</v>
      </c>
      <c r="AG4352" s="15">
        <v>0</v>
      </c>
      <c r="AH4352" s="13">
        <v>0</v>
      </c>
      <c r="AI4352" s="15">
        <v>0</v>
      </c>
      <c r="AJ4352" s="11" t="s">
        <v>17</v>
      </c>
      <c r="AK4352" s="11" t="s">
        <v>13</v>
      </c>
      <c r="AL4352" s="22">
        <f t="shared" si="201"/>
        <v>584</v>
      </c>
      <c r="AM4352" s="11" t="str">
        <f>VLOOKUP(O4352,Sheet2!$D$6:$E$14,2,FALSE)</f>
        <v>Spare parts</v>
      </c>
      <c r="AN4352" s="11" t="str">
        <f>VLOOKUP(F4352,Sheet2!$E$10:$F$13,2,FALSE)</f>
        <v>SPM</v>
      </c>
      <c r="AO4352" s="35" t="s">
        <v>14668</v>
      </c>
      <c r="AP4352">
        <f>MATCH(AN4352,Sheet2!$F$5:$F$18,0)</f>
        <v>6</v>
      </c>
      <c r="AQ4352">
        <f>MATCH(AO4352,Sheet2!$F$5:$K$5,0)</f>
        <v>6</v>
      </c>
      <c r="AR4352" s="33">
        <f>INDEX(Sheet2!$F$5:$K$18,OPaL!AP4352,OPaL!AQ4352)</f>
        <v>0.15</v>
      </c>
      <c r="AS4352" s="1">
        <f t="shared" si="203"/>
        <v>1298.7065</v>
      </c>
    </row>
    <row r="4353" spans="1:45" x14ac:dyDescent="0.2">
      <c r="A4353" s="11" t="s">
        <v>2536</v>
      </c>
      <c r="B4353" s="11" t="s">
        <v>2537</v>
      </c>
      <c r="C4353" s="11" t="s">
        <v>13827</v>
      </c>
      <c r="D4353" s="21">
        <v>43285</v>
      </c>
      <c r="E4353" s="21" t="s">
        <v>9697</v>
      </c>
      <c r="F4353" s="21" t="s">
        <v>14659</v>
      </c>
      <c r="G4353" s="11" t="s">
        <v>2</v>
      </c>
      <c r="H4353" s="11" t="s">
        <v>3</v>
      </c>
      <c r="I4353" s="11" t="s">
        <v>351</v>
      </c>
      <c r="J4353" s="12">
        <v>1</v>
      </c>
      <c r="K4353" s="12">
        <v>1518.94</v>
      </c>
      <c r="L4353" s="12">
        <v>0</v>
      </c>
      <c r="M4353" s="12">
        <v>0</v>
      </c>
      <c r="N4353" s="12">
        <f t="shared" si="202"/>
        <v>1518.94</v>
      </c>
      <c r="O4353" s="11" t="s">
        <v>5</v>
      </c>
      <c r="P4353" s="13">
        <v>0</v>
      </c>
      <c r="Q4353" s="11" t="s">
        <v>6</v>
      </c>
      <c r="R4353" s="13">
        <v>0</v>
      </c>
      <c r="S4353" s="13">
        <v>0</v>
      </c>
      <c r="T4353" s="11" t="s">
        <v>7</v>
      </c>
      <c r="U4353" s="11" t="s">
        <v>8</v>
      </c>
      <c r="V4353" s="15">
        <v>0</v>
      </c>
      <c r="W4353" s="13">
        <v>0</v>
      </c>
      <c r="X4353" s="15">
        <v>0</v>
      </c>
      <c r="Y4353" s="15">
        <v>0</v>
      </c>
      <c r="Z4353" s="13">
        <v>0</v>
      </c>
      <c r="AA4353" s="15">
        <v>0</v>
      </c>
      <c r="AB4353" s="13">
        <v>0</v>
      </c>
      <c r="AC4353" s="15">
        <v>0</v>
      </c>
      <c r="AD4353" s="13">
        <v>0</v>
      </c>
      <c r="AE4353" s="15">
        <v>0</v>
      </c>
      <c r="AF4353" s="13">
        <v>0</v>
      </c>
      <c r="AG4353" s="15">
        <v>0</v>
      </c>
      <c r="AH4353" s="13">
        <v>0</v>
      </c>
      <c r="AI4353" s="15">
        <v>0</v>
      </c>
      <c r="AJ4353" s="11" t="s">
        <v>9</v>
      </c>
      <c r="AK4353" s="11" t="s">
        <v>13</v>
      </c>
      <c r="AL4353" s="22">
        <f t="shared" si="201"/>
        <v>2007</v>
      </c>
      <c r="AM4353" s="11" t="str">
        <f>VLOOKUP(O4353,Sheet2!$D$6:$E$14,2,FALSE)</f>
        <v>Spare parts</v>
      </c>
      <c r="AN4353" s="11" t="str">
        <f>VLOOKUP(F4353,Sheet2!$E$10:$F$13,2,FALSE)</f>
        <v>SPM</v>
      </c>
      <c r="AO4353" s="35" t="s">
        <v>14668</v>
      </c>
      <c r="AP4353">
        <f>MATCH(AN4353,Sheet2!$F$5:$F$18,0)</f>
        <v>6</v>
      </c>
      <c r="AQ4353">
        <f>MATCH(AO4353,Sheet2!$F$5:$K$5,0)</f>
        <v>6</v>
      </c>
      <c r="AR4353" s="33">
        <f>INDEX(Sheet2!$F$5:$K$18,OPaL!AP4353,OPaL!AQ4353)</f>
        <v>0.15</v>
      </c>
      <c r="AS4353" s="1">
        <f t="shared" si="203"/>
        <v>1291.0989999999999</v>
      </c>
    </row>
    <row r="4354" spans="1:45" x14ac:dyDescent="0.2">
      <c r="A4354" s="11" t="s">
        <v>5885</v>
      </c>
      <c r="B4354" s="11" t="s">
        <v>5886</v>
      </c>
      <c r="C4354" s="11" t="s">
        <v>13828</v>
      </c>
      <c r="D4354" s="21">
        <v>44294</v>
      </c>
      <c r="E4354" s="21" t="s">
        <v>9697</v>
      </c>
      <c r="F4354" s="21" t="s">
        <v>14659</v>
      </c>
      <c r="G4354" s="11" t="s">
        <v>2</v>
      </c>
      <c r="H4354" s="11" t="s">
        <v>3</v>
      </c>
      <c r="I4354" s="11" t="s">
        <v>4</v>
      </c>
      <c r="J4354" s="13">
        <v>3</v>
      </c>
      <c r="K4354" s="12">
        <v>1511.42</v>
      </c>
      <c r="L4354" s="12">
        <v>0</v>
      </c>
      <c r="M4354" s="12">
        <v>0</v>
      </c>
      <c r="N4354" s="12">
        <f t="shared" si="202"/>
        <v>1511.42</v>
      </c>
      <c r="O4354" s="11" t="s">
        <v>5</v>
      </c>
      <c r="P4354" s="13">
        <v>0</v>
      </c>
      <c r="Q4354" s="11" t="s">
        <v>6</v>
      </c>
      <c r="R4354" s="13">
        <v>0</v>
      </c>
      <c r="S4354" s="13">
        <v>0</v>
      </c>
      <c r="T4354" s="11" t="s">
        <v>7</v>
      </c>
      <c r="U4354" s="11" t="s">
        <v>8</v>
      </c>
      <c r="V4354" s="15">
        <v>0</v>
      </c>
      <c r="W4354" s="13">
        <v>0</v>
      </c>
      <c r="X4354" s="15">
        <v>0</v>
      </c>
      <c r="Y4354" s="15">
        <v>0</v>
      </c>
      <c r="Z4354" s="13">
        <v>0</v>
      </c>
      <c r="AA4354" s="15">
        <v>0</v>
      </c>
      <c r="AB4354" s="13">
        <v>0</v>
      </c>
      <c r="AC4354" s="15">
        <v>0</v>
      </c>
      <c r="AD4354" s="13">
        <v>0</v>
      </c>
      <c r="AE4354" s="15">
        <v>0</v>
      </c>
      <c r="AF4354" s="13">
        <v>0</v>
      </c>
      <c r="AG4354" s="15">
        <v>0</v>
      </c>
      <c r="AH4354" s="13">
        <v>0</v>
      </c>
      <c r="AI4354" s="15">
        <v>0</v>
      </c>
      <c r="AJ4354" s="11" t="s">
        <v>9</v>
      </c>
      <c r="AK4354" s="11" t="s">
        <v>13</v>
      </c>
      <c r="AL4354" s="22">
        <f t="shared" si="201"/>
        <v>998</v>
      </c>
      <c r="AM4354" s="11" t="str">
        <f>VLOOKUP(O4354,Sheet2!$D$6:$E$14,2,FALSE)</f>
        <v>Spare parts</v>
      </c>
      <c r="AN4354" s="11" t="str">
        <f>VLOOKUP(F4354,Sheet2!$E$10:$F$13,2,FALSE)</f>
        <v>SPM</v>
      </c>
      <c r="AO4354" s="35" t="s">
        <v>14668</v>
      </c>
      <c r="AP4354">
        <f>MATCH(AN4354,Sheet2!$F$5:$F$18,0)</f>
        <v>6</v>
      </c>
      <c r="AQ4354">
        <f>MATCH(AO4354,Sheet2!$F$5:$K$5,0)</f>
        <v>6</v>
      </c>
      <c r="AR4354" s="33">
        <f>INDEX(Sheet2!$F$5:$K$18,OPaL!AP4354,OPaL!AQ4354)</f>
        <v>0.15</v>
      </c>
      <c r="AS4354" s="1">
        <f t="shared" si="203"/>
        <v>1284.7070000000001</v>
      </c>
    </row>
    <row r="4355" spans="1:45" x14ac:dyDescent="0.2">
      <c r="A4355" s="11" t="s">
        <v>9274</v>
      </c>
      <c r="B4355" s="11" t="s">
        <v>9275</v>
      </c>
      <c r="C4355" s="11" t="s">
        <v>13829</v>
      </c>
      <c r="D4355" s="21">
        <v>42875</v>
      </c>
      <c r="E4355" s="21" t="s">
        <v>9770</v>
      </c>
      <c r="F4355" s="21" t="s">
        <v>14659</v>
      </c>
      <c r="G4355" s="11" t="s">
        <v>2</v>
      </c>
      <c r="H4355" s="11" t="s">
        <v>350</v>
      </c>
      <c r="I4355" s="11" t="s">
        <v>4</v>
      </c>
      <c r="J4355" s="13">
        <v>1</v>
      </c>
      <c r="K4355" s="12">
        <v>1509.4</v>
      </c>
      <c r="L4355" s="12">
        <v>0</v>
      </c>
      <c r="M4355" s="12">
        <v>0</v>
      </c>
      <c r="N4355" s="12">
        <f t="shared" si="202"/>
        <v>1509.4</v>
      </c>
      <c r="O4355" s="11" t="s">
        <v>8227</v>
      </c>
      <c r="P4355" s="13">
        <v>0</v>
      </c>
      <c r="Q4355" s="11" t="s">
        <v>6</v>
      </c>
      <c r="R4355" s="13">
        <v>0</v>
      </c>
      <c r="S4355" s="13">
        <v>0</v>
      </c>
      <c r="T4355" s="11" t="s">
        <v>7</v>
      </c>
      <c r="U4355" s="11" t="s">
        <v>8</v>
      </c>
      <c r="V4355" s="15">
        <v>0</v>
      </c>
      <c r="W4355" s="13">
        <v>0</v>
      </c>
      <c r="X4355" s="15">
        <v>0</v>
      </c>
      <c r="Y4355" s="15">
        <v>0</v>
      </c>
      <c r="Z4355" s="13">
        <v>0</v>
      </c>
      <c r="AA4355" s="15">
        <v>0</v>
      </c>
      <c r="AB4355" s="13">
        <v>0</v>
      </c>
      <c r="AC4355" s="15">
        <v>0</v>
      </c>
      <c r="AD4355" s="13">
        <v>0</v>
      </c>
      <c r="AE4355" s="15">
        <v>0</v>
      </c>
      <c r="AF4355" s="13">
        <v>0</v>
      </c>
      <c r="AG4355" s="15">
        <v>0</v>
      </c>
      <c r="AH4355" s="13">
        <v>0</v>
      </c>
      <c r="AI4355" s="15">
        <v>0</v>
      </c>
      <c r="AJ4355" s="11" t="s">
        <v>352</v>
      </c>
      <c r="AK4355" s="11" t="s">
        <v>8228</v>
      </c>
      <c r="AL4355" s="22">
        <f t="shared" si="201"/>
        <v>2417</v>
      </c>
      <c r="AM4355" s="11" t="str">
        <f>VLOOKUP(O4355,Sheet2!$D$6:$E$14,2,FALSE)</f>
        <v>Consumables</v>
      </c>
      <c r="AN4355" s="11" t="str">
        <f>VLOOKUP(F4355,Sheet2!$E$15:$F$18,2,FALSE)</f>
        <v>CM</v>
      </c>
      <c r="AO4355" s="35" t="s">
        <v>14668</v>
      </c>
      <c r="AP4355">
        <f>MATCH(AN4355,Sheet2!$F$5:$F$18,0)</f>
        <v>13</v>
      </c>
      <c r="AQ4355">
        <f>MATCH(AO4355,Sheet2!$F$5:$K$5,0)</f>
        <v>6</v>
      </c>
      <c r="AR4355" s="33">
        <f>INDEX(Sheet2!$F$5:$K$18,OPaL!AP4355,OPaL!AQ4355)</f>
        <v>0.2</v>
      </c>
      <c r="AS4355" s="1">
        <f t="shared" si="203"/>
        <v>1207.5200000000002</v>
      </c>
    </row>
    <row r="4356" spans="1:45" x14ac:dyDescent="0.2">
      <c r="A4356" s="11" t="s">
        <v>9276</v>
      </c>
      <c r="B4356" s="11" t="s">
        <v>9277</v>
      </c>
      <c r="C4356" s="11" t="s">
        <v>13830</v>
      </c>
      <c r="D4356" s="21">
        <v>43533</v>
      </c>
      <c r="E4356" s="21" t="s">
        <v>9770</v>
      </c>
      <c r="F4356" s="21" t="s">
        <v>14659</v>
      </c>
      <c r="G4356" s="11" t="s">
        <v>2</v>
      </c>
      <c r="H4356" s="11" t="s">
        <v>350</v>
      </c>
      <c r="I4356" s="11" t="s">
        <v>4</v>
      </c>
      <c r="J4356" s="13">
        <v>1</v>
      </c>
      <c r="K4356" s="12">
        <v>1509.4</v>
      </c>
      <c r="L4356" s="12">
        <v>0</v>
      </c>
      <c r="M4356" s="12">
        <v>0</v>
      </c>
      <c r="N4356" s="12">
        <f t="shared" si="202"/>
        <v>1509.4</v>
      </c>
      <c r="O4356" s="11" t="s">
        <v>8227</v>
      </c>
      <c r="P4356" s="13">
        <v>0</v>
      </c>
      <c r="Q4356" s="11" t="s">
        <v>6</v>
      </c>
      <c r="R4356" s="13">
        <v>0</v>
      </c>
      <c r="S4356" s="13">
        <v>0</v>
      </c>
      <c r="T4356" s="11" t="s">
        <v>7</v>
      </c>
      <c r="U4356" s="11" t="s">
        <v>8</v>
      </c>
      <c r="V4356" s="15">
        <v>0</v>
      </c>
      <c r="W4356" s="13">
        <v>0</v>
      </c>
      <c r="X4356" s="15">
        <v>0</v>
      </c>
      <c r="Y4356" s="15">
        <v>0</v>
      </c>
      <c r="Z4356" s="13">
        <v>0</v>
      </c>
      <c r="AA4356" s="15">
        <v>0</v>
      </c>
      <c r="AB4356" s="13">
        <v>0</v>
      </c>
      <c r="AC4356" s="15">
        <v>0</v>
      </c>
      <c r="AD4356" s="13">
        <v>0</v>
      </c>
      <c r="AE4356" s="15">
        <v>0</v>
      </c>
      <c r="AF4356" s="13">
        <v>0</v>
      </c>
      <c r="AG4356" s="15">
        <v>0</v>
      </c>
      <c r="AH4356" s="13">
        <v>0</v>
      </c>
      <c r="AI4356" s="15">
        <v>0</v>
      </c>
      <c r="AJ4356" s="11" t="s">
        <v>352</v>
      </c>
      <c r="AK4356" s="11" t="s">
        <v>8228</v>
      </c>
      <c r="AL4356" s="22">
        <f t="shared" ref="AL4356:AL4419" si="204">$D$2-D4356</f>
        <v>1759</v>
      </c>
      <c r="AM4356" s="11" t="str">
        <f>VLOOKUP(O4356,Sheet2!$D$6:$E$14,2,FALSE)</f>
        <v>Consumables</v>
      </c>
      <c r="AN4356" s="11" t="str">
        <f>VLOOKUP(F4356,Sheet2!$E$15:$F$18,2,FALSE)</f>
        <v>CM</v>
      </c>
      <c r="AO4356" s="35" t="s">
        <v>14668</v>
      </c>
      <c r="AP4356">
        <f>MATCH(AN4356,Sheet2!$F$5:$F$18,0)</f>
        <v>13</v>
      </c>
      <c r="AQ4356">
        <f>MATCH(AO4356,Sheet2!$F$5:$K$5,0)</f>
        <v>6</v>
      </c>
      <c r="AR4356" s="33">
        <f>INDEX(Sheet2!$F$5:$K$18,OPaL!AP4356,OPaL!AQ4356)</f>
        <v>0.2</v>
      </c>
      <c r="AS4356" s="1">
        <f t="shared" si="203"/>
        <v>1207.5200000000002</v>
      </c>
    </row>
    <row r="4357" spans="1:45" x14ac:dyDescent="0.2">
      <c r="A4357" s="11" t="s">
        <v>9278</v>
      </c>
      <c r="B4357" s="11" t="s">
        <v>9279</v>
      </c>
      <c r="C4357" s="11" t="s">
        <v>13831</v>
      </c>
      <c r="D4357" s="21">
        <v>42875</v>
      </c>
      <c r="E4357" s="21" t="s">
        <v>9770</v>
      </c>
      <c r="F4357" s="21" t="s">
        <v>14659</v>
      </c>
      <c r="G4357" s="11" t="s">
        <v>2</v>
      </c>
      <c r="H4357" s="11" t="s">
        <v>350</v>
      </c>
      <c r="I4357" s="11" t="s">
        <v>4</v>
      </c>
      <c r="J4357" s="13">
        <v>1</v>
      </c>
      <c r="K4357" s="12">
        <v>1509.4</v>
      </c>
      <c r="L4357" s="12">
        <v>0</v>
      </c>
      <c r="M4357" s="12">
        <v>0</v>
      </c>
      <c r="N4357" s="12">
        <f t="shared" ref="N4357:N4420" si="205">M4357+K4357</f>
        <v>1509.4</v>
      </c>
      <c r="O4357" s="11" t="s">
        <v>8227</v>
      </c>
      <c r="P4357" s="13">
        <v>0</v>
      </c>
      <c r="Q4357" s="11" t="s">
        <v>6</v>
      </c>
      <c r="R4357" s="13">
        <v>0</v>
      </c>
      <c r="S4357" s="13">
        <v>0</v>
      </c>
      <c r="T4357" s="11" t="s">
        <v>7</v>
      </c>
      <c r="U4357" s="11" t="s">
        <v>8</v>
      </c>
      <c r="V4357" s="15">
        <v>0</v>
      </c>
      <c r="W4357" s="13">
        <v>0</v>
      </c>
      <c r="X4357" s="15">
        <v>0</v>
      </c>
      <c r="Y4357" s="15">
        <v>0</v>
      </c>
      <c r="Z4357" s="13">
        <v>0</v>
      </c>
      <c r="AA4357" s="15">
        <v>0</v>
      </c>
      <c r="AB4357" s="13">
        <v>0</v>
      </c>
      <c r="AC4357" s="15">
        <v>0</v>
      </c>
      <c r="AD4357" s="13">
        <v>0</v>
      </c>
      <c r="AE4357" s="15">
        <v>0</v>
      </c>
      <c r="AF4357" s="13">
        <v>0</v>
      </c>
      <c r="AG4357" s="15">
        <v>0</v>
      </c>
      <c r="AH4357" s="13">
        <v>0</v>
      </c>
      <c r="AI4357" s="15">
        <v>0</v>
      </c>
      <c r="AJ4357" s="11" t="s">
        <v>352</v>
      </c>
      <c r="AK4357" s="11" t="s">
        <v>8228</v>
      </c>
      <c r="AL4357" s="22">
        <f t="shared" si="204"/>
        <v>2417</v>
      </c>
      <c r="AM4357" s="11" t="str">
        <f>VLOOKUP(O4357,Sheet2!$D$6:$E$14,2,FALSE)</f>
        <v>Consumables</v>
      </c>
      <c r="AN4357" s="11" t="str">
        <f>VLOOKUP(F4357,Sheet2!$E$15:$F$18,2,FALSE)</f>
        <v>CM</v>
      </c>
      <c r="AO4357" s="35" t="s">
        <v>14668</v>
      </c>
      <c r="AP4357">
        <f>MATCH(AN4357,Sheet2!$F$5:$F$18,0)</f>
        <v>13</v>
      </c>
      <c r="AQ4357">
        <f>MATCH(AO4357,Sheet2!$F$5:$K$5,0)</f>
        <v>6</v>
      </c>
      <c r="AR4357" s="33">
        <f>INDEX(Sheet2!$F$5:$K$18,OPaL!AP4357,OPaL!AQ4357)</f>
        <v>0.2</v>
      </c>
      <c r="AS4357" s="1">
        <f t="shared" ref="AS4357:AS4420" si="206">N4357*(1-AR4357)</f>
        <v>1207.5200000000002</v>
      </c>
    </row>
    <row r="4358" spans="1:45" x14ac:dyDescent="0.2">
      <c r="A4358" s="11" t="s">
        <v>3989</v>
      </c>
      <c r="B4358" s="11" t="s">
        <v>3990</v>
      </c>
      <c r="C4358" s="11" t="s">
        <v>13832</v>
      </c>
      <c r="D4358" s="21">
        <v>44372</v>
      </c>
      <c r="E4358" s="21" t="s">
        <v>9697</v>
      </c>
      <c r="F4358" s="21" t="s">
        <v>14659</v>
      </c>
      <c r="G4358" s="11" t="s">
        <v>2</v>
      </c>
      <c r="H4358" s="11" t="s">
        <v>3</v>
      </c>
      <c r="I4358" s="11" t="s">
        <v>4</v>
      </c>
      <c r="J4358" s="12">
        <v>1</v>
      </c>
      <c r="K4358" s="12">
        <v>1507</v>
      </c>
      <c r="L4358" s="12">
        <v>0</v>
      </c>
      <c r="M4358" s="12">
        <v>0</v>
      </c>
      <c r="N4358" s="12">
        <f t="shared" si="205"/>
        <v>1507</v>
      </c>
      <c r="O4358" s="11" t="s">
        <v>5</v>
      </c>
      <c r="P4358" s="13">
        <v>0</v>
      </c>
      <c r="Q4358" s="11" t="s">
        <v>6</v>
      </c>
      <c r="R4358" s="13">
        <v>0</v>
      </c>
      <c r="S4358" s="13">
        <v>0</v>
      </c>
      <c r="T4358" s="11" t="s">
        <v>7</v>
      </c>
      <c r="U4358" s="11" t="s">
        <v>8</v>
      </c>
      <c r="V4358" s="15">
        <v>0</v>
      </c>
      <c r="W4358" s="13">
        <v>0</v>
      </c>
      <c r="X4358" s="15">
        <v>0</v>
      </c>
      <c r="Y4358" s="15">
        <v>0</v>
      </c>
      <c r="Z4358" s="13">
        <v>0</v>
      </c>
      <c r="AA4358" s="15">
        <v>0</v>
      </c>
      <c r="AB4358" s="13">
        <v>0</v>
      </c>
      <c r="AC4358" s="15">
        <v>0</v>
      </c>
      <c r="AD4358" s="13">
        <v>0</v>
      </c>
      <c r="AE4358" s="15">
        <v>0</v>
      </c>
      <c r="AF4358" s="13">
        <v>0</v>
      </c>
      <c r="AG4358" s="15">
        <v>0</v>
      </c>
      <c r="AH4358" s="13">
        <v>0</v>
      </c>
      <c r="AI4358" s="15">
        <v>0</v>
      </c>
      <c r="AJ4358" s="11" t="s">
        <v>9</v>
      </c>
      <c r="AK4358" s="11" t="s">
        <v>13</v>
      </c>
      <c r="AL4358" s="22">
        <f t="shared" si="204"/>
        <v>920</v>
      </c>
      <c r="AM4358" s="11" t="str">
        <f>VLOOKUP(O4358,Sheet2!$D$6:$E$14,2,FALSE)</f>
        <v>Spare parts</v>
      </c>
      <c r="AN4358" s="11" t="str">
        <f>VLOOKUP(F4358,Sheet2!$E$10:$F$13,2,FALSE)</f>
        <v>SPM</v>
      </c>
      <c r="AO4358" s="35" t="s">
        <v>14668</v>
      </c>
      <c r="AP4358">
        <f>MATCH(AN4358,Sheet2!$F$5:$F$18,0)</f>
        <v>6</v>
      </c>
      <c r="AQ4358">
        <f>MATCH(AO4358,Sheet2!$F$5:$K$5,0)</f>
        <v>6</v>
      </c>
      <c r="AR4358" s="33">
        <f>INDEX(Sheet2!$F$5:$K$18,OPaL!AP4358,OPaL!AQ4358)</f>
        <v>0.15</v>
      </c>
      <c r="AS4358" s="1">
        <f t="shared" si="206"/>
        <v>1280.95</v>
      </c>
    </row>
    <row r="4359" spans="1:45" x14ac:dyDescent="0.2">
      <c r="A4359" s="11" t="s">
        <v>2495</v>
      </c>
      <c r="B4359" s="11" t="s">
        <v>2496</v>
      </c>
      <c r="C4359" s="11" t="s">
        <v>13833</v>
      </c>
      <c r="D4359" s="21">
        <v>43181</v>
      </c>
      <c r="E4359" s="21" t="s">
        <v>9697</v>
      </c>
      <c r="F4359" s="21" t="s">
        <v>14659</v>
      </c>
      <c r="G4359" s="11" t="s">
        <v>2</v>
      </c>
      <c r="H4359" s="11" t="s">
        <v>16</v>
      </c>
      <c r="I4359" s="11" t="s">
        <v>4</v>
      </c>
      <c r="J4359" s="13">
        <v>3</v>
      </c>
      <c r="K4359" s="12">
        <v>1501.5</v>
      </c>
      <c r="L4359" s="12">
        <v>0</v>
      </c>
      <c r="M4359" s="12">
        <v>0</v>
      </c>
      <c r="N4359" s="12">
        <f t="shared" si="205"/>
        <v>1501.5</v>
      </c>
      <c r="O4359" s="11" t="s">
        <v>5</v>
      </c>
      <c r="P4359" s="13">
        <v>0</v>
      </c>
      <c r="Q4359" s="11" t="s">
        <v>6</v>
      </c>
      <c r="R4359" s="13">
        <v>0</v>
      </c>
      <c r="S4359" s="13">
        <v>0</v>
      </c>
      <c r="T4359" s="11" t="s">
        <v>7</v>
      </c>
      <c r="U4359" s="11" t="s">
        <v>8</v>
      </c>
      <c r="V4359" s="15">
        <v>0</v>
      </c>
      <c r="W4359" s="13">
        <v>0</v>
      </c>
      <c r="X4359" s="15">
        <v>0</v>
      </c>
      <c r="Y4359" s="15">
        <v>0</v>
      </c>
      <c r="Z4359" s="13">
        <v>0</v>
      </c>
      <c r="AA4359" s="15">
        <v>0</v>
      </c>
      <c r="AB4359" s="13">
        <v>0</v>
      </c>
      <c r="AC4359" s="15">
        <v>0</v>
      </c>
      <c r="AD4359" s="13">
        <v>0</v>
      </c>
      <c r="AE4359" s="15">
        <v>0</v>
      </c>
      <c r="AF4359" s="13">
        <v>0</v>
      </c>
      <c r="AG4359" s="15">
        <v>0</v>
      </c>
      <c r="AH4359" s="13">
        <v>0</v>
      </c>
      <c r="AI4359" s="15">
        <v>0</v>
      </c>
      <c r="AJ4359" s="11" t="s">
        <v>17</v>
      </c>
      <c r="AK4359" s="11" t="s">
        <v>13</v>
      </c>
      <c r="AL4359" s="22">
        <f t="shared" si="204"/>
        <v>2111</v>
      </c>
      <c r="AM4359" s="11" t="str">
        <f>VLOOKUP(O4359,Sheet2!$D$6:$E$14,2,FALSE)</f>
        <v>Spare parts</v>
      </c>
      <c r="AN4359" s="11" t="str">
        <f>VLOOKUP(F4359,Sheet2!$E$10:$F$13,2,FALSE)</f>
        <v>SPM</v>
      </c>
      <c r="AO4359" s="35" t="s">
        <v>14668</v>
      </c>
      <c r="AP4359">
        <f>MATCH(AN4359,Sheet2!$F$5:$F$18,0)</f>
        <v>6</v>
      </c>
      <c r="AQ4359">
        <f>MATCH(AO4359,Sheet2!$F$5:$K$5,0)</f>
        <v>6</v>
      </c>
      <c r="AR4359" s="33">
        <f>INDEX(Sheet2!$F$5:$K$18,OPaL!AP4359,OPaL!AQ4359)</f>
        <v>0.15</v>
      </c>
      <c r="AS4359" s="1">
        <f t="shared" si="206"/>
        <v>1276.2749999999999</v>
      </c>
    </row>
    <row r="4360" spans="1:45" x14ac:dyDescent="0.2">
      <c r="A4360" s="11" t="s">
        <v>4367</v>
      </c>
      <c r="B4360" s="11" t="s">
        <v>4368</v>
      </c>
      <c r="C4360" s="11" t="s">
        <v>13834</v>
      </c>
      <c r="D4360" s="21">
        <v>44673</v>
      </c>
      <c r="E4360" s="21" t="s">
        <v>9697</v>
      </c>
      <c r="F4360" s="21" t="s">
        <v>14659</v>
      </c>
      <c r="G4360" s="11" t="s">
        <v>2</v>
      </c>
      <c r="H4360" s="11" t="s">
        <v>16</v>
      </c>
      <c r="I4360" s="11" t="s">
        <v>4</v>
      </c>
      <c r="J4360" s="13">
        <v>4</v>
      </c>
      <c r="K4360" s="12">
        <v>1500</v>
      </c>
      <c r="L4360" s="12">
        <v>0</v>
      </c>
      <c r="M4360" s="12">
        <v>0</v>
      </c>
      <c r="N4360" s="12">
        <f t="shared" si="205"/>
        <v>1500</v>
      </c>
      <c r="O4360" s="11" t="s">
        <v>5</v>
      </c>
      <c r="P4360" s="13">
        <v>0</v>
      </c>
      <c r="Q4360" s="11" t="s">
        <v>6</v>
      </c>
      <c r="R4360" s="13">
        <v>0</v>
      </c>
      <c r="S4360" s="13">
        <v>0</v>
      </c>
      <c r="T4360" s="11" t="s">
        <v>7</v>
      </c>
      <c r="U4360" s="11" t="s">
        <v>8</v>
      </c>
      <c r="V4360" s="15">
        <v>0</v>
      </c>
      <c r="W4360" s="13">
        <v>0</v>
      </c>
      <c r="X4360" s="15">
        <v>0</v>
      </c>
      <c r="Y4360" s="15">
        <v>0</v>
      </c>
      <c r="Z4360" s="13">
        <v>0</v>
      </c>
      <c r="AA4360" s="15">
        <v>0</v>
      </c>
      <c r="AB4360" s="13">
        <v>0</v>
      </c>
      <c r="AC4360" s="15">
        <v>0</v>
      </c>
      <c r="AD4360" s="13">
        <v>0</v>
      </c>
      <c r="AE4360" s="15">
        <v>0</v>
      </c>
      <c r="AF4360" s="13">
        <v>0</v>
      </c>
      <c r="AG4360" s="15">
        <v>0</v>
      </c>
      <c r="AH4360" s="13">
        <v>0</v>
      </c>
      <c r="AI4360" s="15">
        <v>0</v>
      </c>
      <c r="AJ4360" s="11" t="s">
        <v>17</v>
      </c>
      <c r="AK4360" s="11" t="s">
        <v>1398</v>
      </c>
      <c r="AL4360" s="22">
        <f t="shared" si="204"/>
        <v>619</v>
      </c>
      <c r="AM4360" s="11" t="str">
        <f>VLOOKUP(O4360,Sheet2!$D$6:$E$14,2,FALSE)</f>
        <v>Spare parts</v>
      </c>
      <c r="AN4360" s="11" t="str">
        <f>VLOOKUP(F4360,Sheet2!$E$10:$F$13,2,FALSE)</f>
        <v>SPM</v>
      </c>
      <c r="AO4360" s="35" t="s">
        <v>14668</v>
      </c>
      <c r="AP4360">
        <f>MATCH(AN4360,Sheet2!$F$5:$F$18,0)</f>
        <v>6</v>
      </c>
      <c r="AQ4360">
        <f>MATCH(AO4360,Sheet2!$F$5:$K$5,0)</f>
        <v>6</v>
      </c>
      <c r="AR4360" s="33">
        <f>INDEX(Sheet2!$F$5:$K$18,OPaL!AP4360,OPaL!AQ4360)</f>
        <v>0.15</v>
      </c>
      <c r="AS4360" s="1">
        <f t="shared" si="206"/>
        <v>1275</v>
      </c>
    </row>
    <row r="4361" spans="1:45" x14ac:dyDescent="0.2">
      <c r="A4361" s="11" t="s">
        <v>8940</v>
      </c>
      <c r="B4361" s="11" t="s">
        <v>8941</v>
      </c>
      <c r="C4361" s="11" t="s">
        <v>13604</v>
      </c>
      <c r="D4361" s="21">
        <v>43025</v>
      </c>
      <c r="E4361" s="21" t="s">
        <v>9739</v>
      </c>
      <c r="F4361" s="21" t="s">
        <v>14659</v>
      </c>
      <c r="G4361" s="11" t="s">
        <v>2</v>
      </c>
      <c r="H4361" s="11" t="s">
        <v>16</v>
      </c>
      <c r="I4361" s="11" t="s">
        <v>4</v>
      </c>
      <c r="J4361" s="13">
        <v>13</v>
      </c>
      <c r="K4361" s="12">
        <v>1497.11</v>
      </c>
      <c r="L4361" s="12">
        <v>0</v>
      </c>
      <c r="M4361" s="12">
        <v>0</v>
      </c>
      <c r="N4361" s="12">
        <f t="shared" si="205"/>
        <v>1497.11</v>
      </c>
      <c r="O4361" s="11" t="s">
        <v>8227</v>
      </c>
      <c r="P4361" s="13">
        <v>0</v>
      </c>
      <c r="Q4361" s="11" t="s">
        <v>6</v>
      </c>
      <c r="R4361" s="13">
        <v>0</v>
      </c>
      <c r="S4361" s="13">
        <v>0</v>
      </c>
      <c r="T4361" s="11" t="s">
        <v>7</v>
      </c>
      <c r="U4361" s="11" t="s">
        <v>8</v>
      </c>
      <c r="V4361" s="15">
        <v>0</v>
      </c>
      <c r="W4361" s="13">
        <v>0</v>
      </c>
      <c r="X4361" s="15">
        <v>0</v>
      </c>
      <c r="Y4361" s="15">
        <v>0</v>
      </c>
      <c r="Z4361" s="13">
        <v>0</v>
      </c>
      <c r="AA4361" s="15">
        <v>0</v>
      </c>
      <c r="AB4361" s="13">
        <v>0</v>
      </c>
      <c r="AC4361" s="15">
        <v>0</v>
      </c>
      <c r="AD4361" s="13">
        <v>0</v>
      </c>
      <c r="AE4361" s="15">
        <v>0</v>
      </c>
      <c r="AF4361" s="13">
        <v>0</v>
      </c>
      <c r="AG4361" s="15">
        <v>0</v>
      </c>
      <c r="AH4361" s="13">
        <v>0</v>
      </c>
      <c r="AI4361" s="15">
        <v>0</v>
      </c>
      <c r="AJ4361" s="11" t="s">
        <v>17</v>
      </c>
      <c r="AK4361" s="11" t="s">
        <v>8228</v>
      </c>
      <c r="AL4361" s="22">
        <f t="shared" si="204"/>
        <v>2267</v>
      </c>
      <c r="AM4361" s="11" t="str">
        <f>VLOOKUP(O4361,Sheet2!$D$6:$E$14,2,FALSE)</f>
        <v>Consumables</v>
      </c>
      <c r="AN4361" s="11" t="str">
        <f>VLOOKUP(F4361,Sheet2!$E$15:$F$18,2,FALSE)</f>
        <v>CM</v>
      </c>
      <c r="AO4361" s="35" t="s">
        <v>14668</v>
      </c>
      <c r="AP4361">
        <f>MATCH(AN4361,Sheet2!$F$5:$F$18,0)</f>
        <v>13</v>
      </c>
      <c r="AQ4361">
        <f>MATCH(AO4361,Sheet2!$F$5:$K$5,0)</f>
        <v>6</v>
      </c>
      <c r="AR4361" s="33">
        <f>INDEX(Sheet2!$F$5:$K$18,OPaL!AP4361,OPaL!AQ4361)</f>
        <v>0.2</v>
      </c>
      <c r="AS4361" s="1">
        <f t="shared" si="206"/>
        <v>1197.6879999999999</v>
      </c>
    </row>
    <row r="4362" spans="1:45" x14ac:dyDescent="0.2">
      <c r="A4362" s="11" t="s">
        <v>38</v>
      </c>
      <c r="B4362" s="11" t="s">
        <v>39</v>
      </c>
      <c r="C4362" s="11" t="s">
        <v>13835</v>
      </c>
      <c r="D4362" s="21">
        <v>43061</v>
      </c>
      <c r="E4362" s="21" t="s">
        <v>9697</v>
      </c>
      <c r="F4362" s="21" t="s">
        <v>14659</v>
      </c>
      <c r="G4362" s="11" t="s">
        <v>2</v>
      </c>
      <c r="H4362" s="11" t="s">
        <v>16</v>
      </c>
      <c r="I4362" s="11" t="s">
        <v>4</v>
      </c>
      <c r="J4362" s="12">
        <v>2</v>
      </c>
      <c r="K4362" s="12">
        <v>1493.64</v>
      </c>
      <c r="L4362" s="12">
        <v>0</v>
      </c>
      <c r="M4362" s="12">
        <v>0</v>
      </c>
      <c r="N4362" s="12">
        <f t="shared" si="205"/>
        <v>1493.64</v>
      </c>
      <c r="O4362" s="11" t="s">
        <v>5</v>
      </c>
      <c r="P4362" s="13">
        <v>0</v>
      </c>
      <c r="Q4362" s="11" t="s">
        <v>6</v>
      </c>
      <c r="R4362" s="13">
        <v>0</v>
      </c>
      <c r="S4362" s="13">
        <v>0</v>
      </c>
      <c r="T4362" s="11" t="s">
        <v>7</v>
      </c>
      <c r="U4362" s="11" t="s">
        <v>8</v>
      </c>
      <c r="V4362" s="15">
        <v>0</v>
      </c>
      <c r="W4362" s="13">
        <v>0</v>
      </c>
      <c r="X4362" s="15">
        <v>0</v>
      </c>
      <c r="Y4362" s="15">
        <v>0</v>
      </c>
      <c r="Z4362" s="13">
        <v>0</v>
      </c>
      <c r="AA4362" s="15">
        <v>0</v>
      </c>
      <c r="AB4362" s="13">
        <v>0</v>
      </c>
      <c r="AC4362" s="15">
        <v>0</v>
      </c>
      <c r="AD4362" s="13">
        <v>0</v>
      </c>
      <c r="AE4362" s="15">
        <v>0</v>
      </c>
      <c r="AF4362" s="13">
        <v>0</v>
      </c>
      <c r="AG4362" s="15">
        <v>0</v>
      </c>
      <c r="AH4362" s="13">
        <v>0</v>
      </c>
      <c r="AI4362" s="15">
        <v>0</v>
      </c>
      <c r="AJ4362" s="11" t="s">
        <v>17</v>
      </c>
      <c r="AK4362" s="11" t="s">
        <v>13</v>
      </c>
      <c r="AL4362" s="22">
        <f t="shared" si="204"/>
        <v>2231</v>
      </c>
      <c r="AM4362" s="11" t="str">
        <f>VLOOKUP(O4362,Sheet2!$D$6:$E$14,2,FALSE)</f>
        <v>Spare parts</v>
      </c>
      <c r="AN4362" s="11" t="str">
        <f>VLOOKUP(F4362,Sheet2!$E$10:$F$13,2,FALSE)</f>
        <v>SPM</v>
      </c>
      <c r="AO4362" s="35" t="s">
        <v>14668</v>
      </c>
      <c r="AP4362">
        <f>MATCH(AN4362,Sheet2!$F$5:$F$18,0)</f>
        <v>6</v>
      </c>
      <c r="AQ4362">
        <f>MATCH(AO4362,Sheet2!$F$5:$K$5,0)</f>
        <v>6</v>
      </c>
      <c r="AR4362" s="33">
        <f>INDEX(Sheet2!$F$5:$K$18,OPaL!AP4362,OPaL!AQ4362)</f>
        <v>0.15</v>
      </c>
      <c r="AS4362" s="1">
        <f t="shared" si="206"/>
        <v>1269.5940000000001</v>
      </c>
    </row>
    <row r="4363" spans="1:45" x14ac:dyDescent="0.2">
      <c r="A4363" s="11" t="s">
        <v>2323</v>
      </c>
      <c r="B4363" s="11" t="s">
        <v>2324</v>
      </c>
      <c r="C4363" s="11" t="s">
        <v>13836</v>
      </c>
      <c r="D4363" s="21">
        <v>44128</v>
      </c>
      <c r="E4363" s="21" t="s">
        <v>9697</v>
      </c>
      <c r="F4363" s="21" t="s">
        <v>14659</v>
      </c>
      <c r="G4363" s="11" t="s">
        <v>2</v>
      </c>
      <c r="H4363" s="11" t="s">
        <v>3</v>
      </c>
      <c r="I4363" s="11" t="s">
        <v>4</v>
      </c>
      <c r="J4363" s="12">
        <v>4</v>
      </c>
      <c r="K4363" s="12">
        <v>1492.4</v>
      </c>
      <c r="L4363" s="12">
        <v>0</v>
      </c>
      <c r="M4363" s="12">
        <v>0</v>
      </c>
      <c r="N4363" s="12">
        <f t="shared" si="205"/>
        <v>1492.4</v>
      </c>
      <c r="O4363" s="11" t="s">
        <v>5</v>
      </c>
      <c r="P4363" s="13">
        <v>0</v>
      </c>
      <c r="Q4363" s="11" t="s">
        <v>6</v>
      </c>
      <c r="R4363" s="13">
        <v>0</v>
      </c>
      <c r="S4363" s="13">
        <v>0</v>
      </c>
      <c r="T4363" s="11" t="s">
        <v>7</v>
      </c>
      <c r="U4363" s="11" t="s">
        <v>8</v>
      </c>
      <c r="V4363" s="15">
        <v>0</v>
      </c>
      <c r="W4363" s="13">
        <v>0</v>
      </c>
      <c r="X4363" s="15">
        <v>0</v>
      </c>
      <c r="Y4363" s="15">
        <v>0</v>
      </c>
      <c r="Z4363" s="13">
        <v>0</v>
      </c>
      <c r="AA4363" s="15">
        <v>0</v>
      </c>
      <c r="AB4363" s="13">
        <v>0</v>
      </c>
      <c r="AC4363" s="15">
        <v>0</v>
      </c>
      <c r="AD4363" s="13">
        <v>0</v>
      </c>
      <c r="AE4363" s="15">
        <v>0</v>
      </c>
      <c r="AF4363" s="13">
        <v>0</v>
      </c>
      <c r="AG4363" s="15">
        <v>0</v>
      </c>
      <c r="AH4363" s="13">
        <v>0</v>
      </c>
      <c r="AI4363" s="15">
        <v>0</v>
      </c>
      <c r="AJ4363" s="11" t="s">
        <v>9</v>
      </c>
      <c r="AK4363" s="11" t="s">
        <v>13</v>
      </c>
      <c r="AL4363" s="22">
        <f t="shared" si="204"/>
        <v>1164</v>
      </c>
      <c r="AM4363" s="11" t="str">
        <f>VLOOKUP(O4363,Sheet2!$D$6:$E$14,2,FALSE)</f>
        <v>Spare parts</v>
      </c>
      <c r="AN4363" s="11" t="str">
        <f>VLOOKUP(F4363,Sheet2!$E$10:$F$13,2,FALSE)</f>
        <v>SPM</v>
      </c>
      <c r="AO4363" s="35" t="s">
        <v>14668</v>
      </c>
      <c r="AP4363">
        <f>MATCH(AN4363,Sheet2!$F$5:$F$18,0)</f>
        <v>6</v>
      </c>
      <c r="AQ4363">
        <f>MATCH(AO4363,Sheet2!$F$5:$K$5,0)</f>
        <v>6</v>
      </c>
      <c r="AR4363" s="33">
        <f>INDEX(Sheet2!$F$5:$K$18,OPaL!AP4363,OPaL!AQ4363)</f>
        <v>0.15</v>
      </c>
      <c r="AS4363" s="1">
        <f t="shared" si="206"/>
        <v>1268.54</v>
      </c>
    </row>
    <row r="4364" spans="1:45" x14ac:dyDescent="0.2">
      <c r="A4364" s="11" t="s">
        <v>8589</v>
      </c>
      <c r="B4364" s="11" t="s">
        <v>8590</v>
      </c>
      <c r="C4364" s="11" t="s">
        <v>13837</v>
      </c>
      <c r="D4364" s="21">
        <v>43125</v>
      </c>
      <c r="E4364" s="21" t="s">
        <v>9816</v>
      </c>
      <c r="F4364" s="21" t="s">
        <v>14659</v>
      </c>
      <c r="G4364" s="11" t="s">
        <v>2</v>
      </c>
      <c r="H4364" s="11" t="s">
        <v>3</v>
      </c>
      <c r="I4364" s="11" t="s">
        <v>4</v>
      </c>
      <c r="J4364" s="12">
        <v>30</v>
      </c>
      <c r="K4364" s="12">
        <v>1492.31</v>
      </c>
      <c r="L4364" s="12">
        <v>0</v>
      </c>
      <c r="M4364" s="12">
        <v>0</v>
      </c>
      <c r="N4364" s="12">
        <f t="shared" si="205"/>
        <v>1492.31</v>
      </c>
      <c r="O4364" s="11" t="s">
        <v>8227</v>
      </c>
      <c r="P4364" s="13">
        <v>0</v>
      </c>
      <c r="Q4364" s="11" t="s">
        <v>6</v>
      </c>
      <c r="R4364" s="13">
        <v>0</v>
      </c>
      <c r="S4364" s="13">
        <v>0</v>
      </c>
      <c r="T4364" s="11" t="s">
        <v>7</v>
      </c>
      <c r="U4364" s="11" t="s">
        <v>8</v>
      </c>
      <c r="V4364" s="15">
        <v>0</v>
      </c>
      <c r="W4364" s="13">
        <v>0</v>
      </c>
      <c r="X4364" s="15">
        <v>0</v>
      </c>
      <c r="Y4364" s="15">
        <v>0</v>
      </c>
      <c r="Z4364" s="13">
        <v>0</v>
      </c>
      <c r="AA4364" s="15">
        <v>0</v>
      </c>
      <c r="AB4364" s="13">
        <v>0</v>
      </c>
      <c r="AC4364" s="15">
        <v>0</v>
      </c>
      <c r="AD4364" s="13">
        <v>0</v>
      </c>
      <c r="AE4364" s="15">
        <v>0</v>
      </c>
      <c r="AF4364" s="13">
        <v>0</v>
      </c>
      <c r="AG4364" s="15">
        <v>0</v>
      </c>
      <c r="AH4364" s="13">
        <v>0</v>
      </c>
      <c r="AI4364" s="15">
        <v>0</v>
      </c>
      <c r="AJ4364" s="11" t="s">
        <v>9</v>
      </c>
      <c r="AK4364" s="11" t="s">
        <v>8228</v>
      </c>
      <c r="AL4364" s="22">
        <f t="shared" si="204"/>
        <v>2167</v>
      </c>
      <c r="AM4364" s="11" t="str">
        <f>VLOOKUP(O4364,Sheet2!$D$6:$E$14,2,FALSE)</f>
        <v>Consumables</v>
      </c>
      <c r="AN4364" s="11" t="str">
        <f>VLOOKUP(F4364,Sheet2!$E$15:$F$18,2,FALSE)</f>
        <v>CM</v>
      </c>
      <c r="AO4364" s="35" t="s">
        <v>14668</v>
      </c>
      <c r="AP4364">
        <f>MATCH(AN4364,Sheet2!$F$5:$F$18,0)</f>
        <v>13</v>
      </c>
      <c r="AQ4364">
        <f>MATCH(AO4364,Sheet2!$F$5:$K$5,0)</f>
        <v>6</v>
      </c>
      <c r="AR4364" s="33">
        <f>INDEX(Sheet2!$F$5:$K$18,OPaL!AP4364,OPaL!AQ4364)</f>
        <v>0.2</v>
      </c>
      <c r="AS4364" s="1">
        <f t="shared" si="206"/>
        <v>1193.848</v>
      </c>
    </row>
    <row r="4365" spans="1:45" x14ac:dyDescent="0.2">
      <c r="A4365" s="11" t="s">
        <v>9386</v>
      </c>
      <c r="B4365" s="11" t="s">
        <v>9387</v>
      </c>
      <c r="C4365" s="11" t="s">
        <v>13838</v>
      </c>
      <c r="D4365" s="21">
        <v>45190</v>
      </c>
      <c r="E4365" s="21" t="s">
        <v>9764</v>
      </c>
      <c r="F4365" s="21" t="s">
        <v>14659</v>
      </c>
      <c r="G4365" s="11" t="s">
        <v>2</v>
      </c>
      <c r="H4365" s="11" t="s">
        <v>3</v>
      </c>
      <c r="I4365" s="11" t="s">
        <v>4</v>
      </c>
      <c r="J4365" s="13">
        <v>6</v>
      </c>
      <c r="K4365" s="12">
        <v>1488.75</v>
      </c>
      <c r="L4365" s="12">
        <v>0</v>
      </c>
      <c r="M4365" s="12">
        <v>0</v>
      </c>
      <c r="N4365" s="12">
        <f t="shared" si="205"/>
        <v>1488.75</v>
      </c>
      <c r="O4365" s="11" t="s">
        <v>8227</v>
      </c>
      <c r="P4365" s="13">
        <v>0</v>
      </c>
      <c r="Q4365" s="11" t="s">
        <v>6</v>
      </c>
      <c r="R4365" s="13">
        <v>0</v>
      </c>
      <c r="S4365" s="13">
        <v>0</v>
      </c>
      <c r="T4365" s="11" t="s">
        <v>7</v>
      </c>
      <c r="U4365" s="11" t="s">
        <v>8</v>
      </c>
      <c r="V4365" s="15">
        <v>0</v>
      </c>
      <c r="W4365" s="13">
        <v>0</v>
      </c>
      <c r="X4365" s="15">
        <v>0</v>
      </c>
      <c r="Y4365" s="15">
        <v>0</v>
      </c>
      <c r="Z4365" s="13">
        <v>0</v>
      </c>
      <c r="AA4365" s="15">
        <v>0</v>
      </c>
      <c r="AB4365" s="13">
        <v>0</v>
      </c>
      <c r="AC4365" s="15">
        <v>0</v>
      </c>
      <c r="AD4365" s="13">
        <v>0</v>
      </c>
      <c r="AE4365" s="15">
        <v>0</v>
      </c>
      <c r="AF4365" s="13">
        <v>0</v>
      </c>
      <c r="AG4365" s="15">
        <v>0</v>
      </c>
      <c r="AH4365" s="13">
        <v>0</v>
      </c>
      <c r="AI4365" s="15">
        <v>0</v>
      </c>
      <c r="AJ4365" s="11" t="s">
        <v>9</v>
      </c>
      <c r="AK4365" s="11" t="s">
        <v>8228</v>
      </c>
      <c r="AL4365" s="22">
        <f t="shared" si="204"/>
        <v>102</v>
      </c>
      <c r="AM4365" s="11" t="str">
        <f>VLOOKUP(O4365,Sheet2!$D$6:$E$14,2,FALSE)</f>
        <v>Consumables</v>
      </c>
      <c r="AN4365" s="11" t="str">
        <f>VLOOKUP(F4365,Sheet2!$E$15:$F$18,2,FALSE)</f>
        <v>CM</v>
      </c>
      <c r="AO4365" s="35" t="s">
        <v>14665</v>
      </c>
      <c r="AP4365">
        <f>MATCH(AN4365,Sheet2!$F$5:$F$18,0)</f>
        <v>13</v>
      </c>
      <c r="AQ4365">
        <f>MATCH(AO4365,Sheet2!$F$5:$K$5,0)</f>
        <v>3</v>
      </c>
      <c r="AR4365" s="33">
        <f>INDEX(Sheet2!$F$5:$K$18,OPaL!AP4365,OPaL!AQ4365)</f>
        <v>0</v>
      </c>
      <c r="AS4365" s="1">
        <f t="shared" si="206"/>
        <v>1488.75</v>
      </c>
    </row>
    <row r="4366" spans="1:45" x14ac:dyDescent="0.2">
      <c r="A4366" s="11" t="s">
        <v>9014</v>
      </c>
      <c r="B4366" s="11" t="s">
        <v>9015</v>
      </c>
      <c r="C4366" s="11" t="s">
        <v>12092</v>
      </c>
      <c r="D4366" s="21">
        <v>43409</v>
      </c>
      <c r="E4366" s="21" t="s">
        <v>9739</v>
      </c>
      <c r="F4366" s="21" t="s">
        <v>14659</v>
      </c>
      <c r="G4366" s="11" t="s">
        <v>2</v>
      </c>
      <c r="H4366" s="11" t="s">
        <v>350</v>
      </c>
      <c r="I4366" s="11" t="s">
        <v>4</v>
      </c>
      <c r="J4366" s="13">
        <v>2</v>
      </c>
      <c r="K4366" s="12">
        <v>1480.81</v>
      </c>
      <c r="L4366" s="12">
        <v>0</v>
      </c>
      <c r="M4366" s="12">
        <v>0</v>
      </c>
      <c r="N4366" s="12">
        <f t="shared" si="205"/>
        <v>1480.81</v>
      </c>
      <c r="O4366" s="11" t="s">
        <v>8227</v>
      </c>
      <c r="P4366" s="13">
        <v>0</v>
      </c>
      <c r="Q4366" s="11" t="s">
        <v>6</v>
      </c>
      <c r="R4366" s="13">
        <v>0</v>
      </c>
      <c r="S4366" s="13">
        <v>0</v>
      </c>
      <c r="T4366" s="11" t="s">
        <v>7</v>
      </c>
      <c r="U4366" s="11" t="s">
        <v>8</v>
      </c>
      <c r="V4366" s="15">
        <v>0</v>
      </c>
      <c r="W4366" s="13">
        <v>0</v>
      </c>
      <c r="X4366" s="15">
        <v>0</v>
      </c>
      <c r="Y4366" s="15">
        <v>0</v>
      </c>
      <c r="Z4366" s="13">
        <v>0</v>
      </c>
      <c r="AA4366" s="15">
        <v>0</v>
      </c>
      <c r="AB4366" s="13">
        <v>0</v>
      </c>
      <c r="AC4366" s="15">
        <v>0</v>
      </c>
      <c r="AD4366" s="13">
        <v>0</v>
      </c>
      <c r="AE4366" s="15">
        <v>0</v>
      </c>
      <c r="AF4366" s="13">
        <v>0</v>
      </c>
      <c r="AG4366" s="15">
        <v>0</v>
      </c>
      <c r="AH4366" s="13">
        <v>0</v>
      </c>
      <c r="AI4366" s="15">
        <v>0</v>
      </c>
      <c r="AJ4366" s="11" t="s">
        <v>352</v>
      </c>
      <c r="AK4366" s="11" t="s">
        <v>8228</v>
      </c>
      <c r="AL4366" s="22">
        <f t="shared" si="204"/>
        <v>1883</v>
      </c>
      <c r="AM4366" s="11" t="str">
        <f>VLOOKUP(O4366,Sheet2!$D$6:$E$14,2,FALSE)</f>
        <v>Consumables</v>
      </c>
      <c r="AN4366" s="11" t="str">
        <f>VLOOKUP(F4366,Sheet2!$E$15:$F$18,2,FALSE)</f>
        <v>CM</v>
      </c>
      <c r="AO4366" s="35" t="s">
        <v>14668</v>
      </c>
      <c r="AP4366">
        <f>MATCH(AN4366,Sheet2!$F$5:$F$18,0)</f>
        <v>13</v>
      </c>
      <c r="AQ4366">
        <f>MATCH(AO4366,Sheet2!$F$5:$K$5,0)</f>
        <v>6</v>
      </c>
      <c r="AR4366" s="33">
        <f>INDEX(Sheet2!$F$5:$K$18,OPaL!AP4366,OPaL!AQ4366)</f>
        <v>0.2</v>
      </c>
      <c r="AS4366" s="1">
        <f t="shared" si="206"/>
        <v>1184.6479999999999</v>
      </c>
    </row>
    <row r="4367" spans="1:45" x14ac:dyDescent="0.2">
      <c r="A4367" s="11" t="s">
        <v>6831</v>
      </c>
      <c r="B4367" s="11" t="s">
        <v>6832</v>
      </c>
      <c r="C4367" s="11" t="s">
        <v>13839</v>
      </c>
      <c r="D4367" s="21">
        <v>42840</v>
      </c>
      <c r="E4367" s="21" t="s">
        <v>9697</v>
      </c>
      <c r="F4367" s="21" t="s">
        <v>14659</v>
      </c>
      <c r="G4367" s="11" t="s">
        <v>2</v>
      </c>
      <c r="H4367" s="11" t="s">
        <v>16</v>
      </c>
      <c r="I4367" s="11" t="s">
        <v>4</v>
      </c>
      <c r="J4367" s="13">
        <v>1</v>
      </c>
      <c r="K4367" s="12">
        <v>1478.93</v>
      </c>
      <c r="L4367" s="12">
        <v>0</v>
      </c>
      <c r="M4367" s="12">
        <v>0</v>
      </c>
      <c r="N4367" s="12">
        <f t="shared" si="205"/>
        <v>1478.93</v>
      </c>
      <c r="O4367" s="11" t="s">
        <v>5</v>
      </c>
      <c r="P4367" s="13">
        <v>0</v>
      </c>
      <c r="Q4367" s="11" t="s">
        <v>6</v>
      </c>
      <c r="R4367" s="13">
        <v>0</v>
      </c>
      <c r="S4367" s="13">
        <v>0</v>
      </c>
      <c r="T4367" s="11" t="s">
        <v>7</v>
      </c>
      <c r="U4367" s="11" t="s">
        <v>8</v>
      </c>
      <c r="V4367" s="15">
        <v>0</v>
      </c>
      <c r="W4367" s="13">
        <v>0</v>
      </c>
      <c r="X4367" s="15">
        <v>0</v>
      </c>
      <c r="Y4367" s="15">
        <v>0</v>
      </c>
      <c r="Z4367" s="13">
        <v>0</v>
      </c>
      <c r="AA4367" s="15">
        <v>0</v>
      </c>
      <c r="AB4367" s="13">
        <v>0</v>
      </c>
      <c r="AC4367" s="15">
        <v>0</v>
      </c>
      <c r="AD4367" s="13">
        <v>0</v>
      </c>
      <c r="AE4367" s="15">
        <v>0</v>
      </c>
      <c r="AF4367" s="13">
        <v>0</v>
      </c>
      <c r="AG4367" s="15">
        <v>0</v>
      </c>
      <c r="AH4367" s="13">
        <v>0</v>
      </c>
      <c r="AI4367" s="15">
        <v>0</v>
      </c>
      <c r="AJ4367" s="11" t="s">
        <v>17</v>
      </c>
      <c r="AK4367" s="11" t="s">
        <v>13</v>
      </c>
      <c r="AL4367" s="22">
        <f t="shared" si="204"/>
        <v>2452</v>
      </c>
      <c r="AM4367" s="11" t="str">
        <f>VLOOKUP(O4367,Sheet2!$D$6:$E$14,2,FALSE)</f>
        <v>Spare parts</v>
      </c>
      <c r="AN4367" s="11" t="str">
        <f>VLOOKUP(F4367,Sheet2!$E$10:$F$13,2,FALSE)</f>
        <v>SPM</v>
      </c>
      <c r="AO4367" s="35" t="s">
        <v>14668</v>
      </c>
      <c r="AP4367">
        <f>MATCH(AN4367,Sheet2!$F$5:$F$18,0)</f>
        <v>6</v>
      </c>
      <c r="AQ4367">
        <f>MATCH(AO4367,Sheet2!$F$5:$K$5,0)</f>
        <v>6</v>
      </c>
      <c r="AR4367" s="33">
        <f>INDEX(Sheet2!$F$5:$K$18,OPaL!AP4367,OPaL!AQ4367)</f>
        <v>0.15</v>
      </c>
      <c r="AS4367" s="1">
        <f t="shared" si="206"/>
        <v>1257.0905</v>
      </c>
    </row>
    <row r="4368" spans="1:45" x14ac:dyDescent="0.2">
      <c r="A4368" s="11" t="s">
        <v>6845</v>
      </c>
      <c r="B4368" s="11" t="s">
        <v>6846</v>
      </c>
      <c r="C4368" s="11" t="s">
        <v>13840</v>
      </c>
      <c r="D4368" s="21">
        <v>42840</v>
      </c>
      <c r="E4368" s="21" t="s">
        <v>9697</v>
      </c>
      <c r="F4368" s="21" t="s">
        <v>14659</v>
      </c>
      <c r="G4368" s="11" t="s">
        <v>2</v>
      </c>
      <c r="H4368" s="11" t="s">
        <v>16</v>
      </c>
      <c r="I4368" s="11" t="s">
        <v>4</v>
      </c>
      <c r="J4368" s="13">
        <v>1</v>
      </c>
      <c r="K4368" s="12">
        <v>1478.93</v>
      </c>
      <c r="L4368" s="12">
        <v>0</v>
      </c>
      <c r="M4368" s="12">
        <v>0</v>
      </c>
      <c r="N4368" s="12">
        <f t="shared" si="205"/>
        <v>1478.93</v>
      </c>
      <c r="O4368" s="11" t="s">
        <v>5</v>
      </c>
      <c r="P4368" s="13">
        <v>0</v>
      </c>
      <c r="Q4368" s="11" t="s">
        <v>6</v>
      </c>
      <c r="R4368" s="13">
        <v>0</v>
      </c>
      <c r="S4368" s="13">
        <v>0</v>
      </c>
      <c r="T4368" s="11" t="s">
        <v>7</v>
      </c>
      <c r="U4368" s="11" t="s">
        <v>8</v>
      </c>
      <c r="V4368" s="15">
        <v>0</v>
      </c>
      <c r="W4368" s="13">
        <v>0</v>
      </c>
      <c r="X4368" s="15">
        <v>0</v>
      </c>
      <c r="Y4368" s="15">
        <v>0</v>
      </c>
      <c r="Z4368" s="13">
        <v>0</v>
      </c>
      <c r="AA4368" s="15">
        <v>0</v>
      </c>
      <c r="AB4368" s="13">
        <v>0</v>
      </c>
      <c r="AC4368" s="15">
        <v>0</v>
      </c>
      <c r="AD4368" s="13">
        <v>0</v>
      </c>
      <c r="AE4368" s="15">
        <v>0</v>
      </c>
      <c r="AF4368" s="13">
        <v>0</v>
      </c>
      <c r="AG4368" s="15">
        <v>0</v>
      </c>
      <c r="AH4368" s="13">
        <v>0</v>
      </c>
      <c r="AI4368" s="15">
        <v>0</v>
      </c>
      <c r="AJ4368" s="11" t="s">
        <v>17</v>
      </c>
      <c r="AK4368" s="11" t="s">
        <v>13</v>
      </c>
      <c r="AL4368" s="22">
        <f t="shared" si="204"/>
        <v>2452</v>
      </c>
      <c r="AM4368" s="11" t="str">
        <f>VLOOKUP(O4368,Sheet2!$D$6:$E$14,2,FALSE)</f>
        <v>Spare parts</v>
      </c>
      <c r="AN4368" s="11" t="str">
        <f>VLOOKUP(F4368,Sheet2!$E$10:$F$13,2,FALSE)</f>
        <v>SPM</v>
      </c>
      <c r="AO4368" s="35" t="s">
        <v>14668</v>
      </c>
      <c r="AP4368">
        <f>MATCH(AN4368,Sheet2!$F$5:$F$18,0)</f>
        <v>6</v>
      </c>
      <c r="AQ4368">
        <f>MATCH(AO4368,Sheet2!$F$5:$K$5,0)</f>
        <v>6</v>
      </c>
      <c r="AR4368" s="33">
        <f>INDEX(Sheet2!$F$5:$K$18,OPaL!AP4368,OPaL!AQ4368)</f>
        <v>0.15</v>
      </c>
      <c r="AS4368" s="1">
        <f t="shared" si="206"/>
        <v>1257.0905</v>
      </c>
    </row>
    <row r="4369" spans="1:45" x14ac:dyDescent="0.2">
      <c r="A4369" s="11" t="s">
        <v>6891</v>
      </c>
      <c r="B4369" s="11" t="s">
        <v>6892</v>
      </c>
      <c r="C4369" s="11" t="s">
        <v>13841</v>
      </c>
      <c r="D4369" s="21">
        <v>42840</v>
      </c>
      <c r="E4369" s="21" t="s">
        <v>9697</v>
      </c>
      <c r="F4369" s="21" t="s">
        <v>14659</v>
      </c>
      <c r="G4369" s="11" t="s">
        <v>2</v>
      </c>
      <c r="H4369" s="11" t="s">
        <v>16</v>
      </c>
      <c r="I4369" s="11" t="s">
        <v>4</v>
      </c>
      <c r="J4369" s="13">
        <v>1</v>
      </c>
      <c r="K4369" s="12">
        <v>1478.93</v>
      </c>
      <c r="L4369" s="12">
        <v>0</v>
      </c>
      <c r="M4369" s="12">
        <v>0</v>
      </c>
      <c r="N4369" s="12">
        <f t="shared" si="205"/>
        <v>1478.93</v>
      </c>
      <c r="O4369" s="11" t="s">
        <v>5</v>
      </c>
      <c r="P4369" s="13">
        <v>0</v>
      </c>
      <c r="Q4369" s="11" t="s">
        <v>6</v>
      </c>
      <c r="R4369" s="13">
        <v>0</v>
      </c>
      <c r="S4369" s="13">
        <v>0</v>
      </c>
      <c r="T4369" s="11" t="s">
        <v>7</v>
      </c>
      <c r="U4369" s="11" t="s">
        <v>8</v>
      </c>
      <c r="V4369" s="15">
        <v>0</v>
      </c>
      <c r="W4369" s="13">
        <v>0</v>
      </c>
      <c r="X4369" s="15">
        <v>0</v>
      </c>
      <c r="Y4369" s="15">
        <v>0</v>
      </c>
      <c r="Z4369" s="13">
        <v>0</v>
      </c>
      <c r="AA4369" s="15">
        <v>0</v>
      </c>
      <c r="AB4369" s="13">
        <v>0</v>
      </c>
      <c r="AC4369" s="15">
        <v>0</v>
      </c>
      <c r="AD4369" s="13">
        <v>0</v>
      </c>
      <c r="AE4369" s="15">
        <v>0</v>
      </c>
      <c r="AF4369" s="13">
        <v>0</v>
      </c>
      <c r="AG4369" s="15">
        <v>0</v>
      </c>
      <c r="AH4369" s="13">
        <v>0</v>
      </c>
      <c r="AI4369" s="15">
        <v>0</v>
      </c>
      <c r="AJ4369" s="11" t="s">
        <v>17</v>
      </c>
      <c r="AK4369" s="11" t="s">
        <v>13</v>
      </c>
      <c r="AL4369" s="22">
        <f t="shared" si="204"/>
        <v>2452</v>
      </c>
      <c r="AM4369" s="11" t="str">
        <f>VLOOKUP(O4369,Sheet2!$D$6:$E$14,2,FALSE)</f>
        <v>Spare parts</v>
      </c>
      <c r="AN4369" s="11" t="str">
        <f>VLOOKUP(F4369,Sheet2!$E$10:$F$13,2,FALSE)</f>
        <v>SPM</v>
      </c>
      <c r="AO4369" s="35" t="s">
        <v>14668</v>
      </c>
      <c r="AP4369">
        <f>MATCH(AN4369,Sheet2!$F$5:$F$18,0)</f>
        <v>6</v>
      </c>
      <c r="AQ4369">
        <f>MATCH(AO4369,Sheet2!$F$5:$K$5,0)</f>
        <v>6</v>
      </c>
      <c r="AR4369" s="33">
        <f>INDEX(Sheet2!$F$5:$K$18,OPaL!AP4369,OPaL!AQ4369)</f>
        <v>0.15</v>
      </c>
      <c r="AS4369" s="1">
        <f t="shared" si="206"/>
        <v>1257.0905</v>
      </c>
    </row>
    <row r="4370" spans="1:45" x14ac:dyDescent="0.2">
      <c r="A4370" s="11" t="s">
        <v>8320</v>
      </c>
      <c r="B4370" s="11" t="s">
        <v>8321</v>
      </c>
      <c r="C4370" s="11" t="s">
        <v>13842</v>
      </c>
      <c r="D4370" s="21">
        <v>45286</v>
      </c>
      <c r="E4370" s="21" t="s">
        <v>9771</v>
      </c>
      <c r="F4370" s="21" t="s">
        <v>14659</v>
      </c>
      <c r="G4370" s="11" t="s">
        <v>2</v>
      </c>
      <c r="H4370" s="11" t="s">
        <v>3</v>
      </c>
      <c r="I4370" s="11" t="s">
        <v>4</v>
      </c>
      <c r="J4370" s="12">
        <v>21</v>
      </c>
      <c r="K4370" s="12">
        <v>1476.46</v>
      </c>
      <c r="L4370" s="12">
        <v>0</v>
      </c>
      <c r="M4370" s="12">
        <v>0</v>
      </c>
      <c r="N4370" s="12">
        <f t="shared" si="205"/>
        <v>1476.46</v>
      </c>
      <c r="O4370" s="11" t="s">
        <v>8227</v>
      </c>
      <c r="P4370" s="13">
        <v>0</v>
      </c>
      <c r="Q4370" s="11" t="s">
        <v>6</v>
      </c>
      <c r="R4370" s="13">
        <v>0</v>
      </c>
      <c r="S4370" s="13">
        <v>0</v>
      </c>
      <c r="T4370" s="11" t="s">
        <v>7</v>
      </c>
      <c r="U4370" s="11" t="s">
        <v>8</v>
      </c>
      <c r="V4370" s="15">
        <v>0</v>
      </c>
      <c r="W4370" s="13">
        <v>0</v>
      </c>
      <c r="X4370" s="15">
        <v>0</v>
      </c>
      <c r="Y4370" s="15">
        <v>0</v>
      </c>
      <c r="Z4370" s="13">
        <v>0</v>
      </c>
      <c r="AA4370" s="15">
        <v>0</v>
      </c>
      <c r="AB4370" s="13">
        <v>0</v>
      </c>
      <c r="AC4370" s="15">
        <v>0</v>
      </c>
      <c r="AD4370" s="13">
        <v>0</v>
      </c>
      <c r="AE4370" s="15">
        <v>0</v>
      </c>
      <c r="AF4370" s="13">
        <v>0</v>
      </c>
      <c r="AG4370" s="15">
        <v>0</v>
      </c>
      <c r="AH4370" s="13">
        <v>0</v>
      </c>
      <c r="AI4370" s="15">
        <v>0</v>
      </c>
      <c r="AJ4370" s="11" t="s">
        <v>9</v>
      </c>
      <c r="AK4370" s="11" t="s">
        <v>8228</v>
      </c>
      <c r="AL4370" s="22">
        <f t="shared" si="204"/>
        <v>6</v>
      </c>
      <c r="AM4370" s="11" t="str">
        <f>VLOOKUP(O4370,Sheet2!$D$6:$E$14,2,FALSE)</f>
        <v>Consumables</v>
      </c>
      <c r="AN4370" s="11" t="str">
        <f>VLOOKUP(F4370,Sheet2!$E$15:$F$18,2,FALSE)</f>
        <v>CM</v>
      </c>
      <c r="AO4370" s="35" t="s">
        <v>14664</v>
      </c>
      <c r="AP4370">
        <f>MATCH(AN4370,Sheet2!$F$5:$F$18,0)</f>
        <v>13</v>
      </c>
      <c r="AQ4370">
        <f>MATCH(AO4370,Sheet2!$F$5:$K$5,0)</f>
        <v>2</v>
      </c>
      <c r="AR4370" s="33">
        <f>INDEX(Sheet2!$F$5:$K$18,OPaL!AP4370,OPaL!AQ4370)</f>
        <v>0</v>
      </c>
      <c r="AS4370" s="1">
        <f t="shared" si="206"/>
        <v>1476.46</v>
      </c>
    </row>
    <row r="4371" spans="1:45" x14ac:dyDescent="0.2">
      <c r="A4371" s="11" t="s">
        <v>809</v>
      </c>
      <c r="B4371" s="11" t="s">
        <v>810</v>
      </c>
      <c r="C4371" s="11" t="s">
        <v>13016</v>
      </c>
      <c r="D4371" s="21">
        <v>44006</v>
      </c>
      <c r="E4371" s="21" t="s">
        <v>9697</v>
      </c>
      <c r="F4371" s="21" t="s">
        <v>14659</v>
      </c>
      <c r="G4371" s="11" t="s">
        <v>2</v>
      </c>
      <c r="H4371" s="11" t="s">
        <v>16</v>
      </c>
      <c r="I4371" s="11" t="s">
        <v>4</v>
      </c>
      <c r="J4371" s="13">
        <v>8</v>
      </c>
      <c r="K4371" s="12">
        <v>1474.2</v>
      </c>
      <c r="L4371" s="12">
        <v>0</v>
      </c>
      <c r="M4371" s="12">
        <v>0</v>
      </c>
      <c r="N4371" s="12">
        <f t="shared" si="205"/>
        <v>1474.2</v>
      </c>
      <c r="O4371" s="11" t="s">
        <v>5</v>
      </c>
      <c r="P4371" s="13">
        <v>0</v>
      </c>
      <c r="Q4371" s="11" t="s">
        <v>6</v>
      </c>
      <c r="R4371" s="13">
        <v>0</v>
      </c>
      <c r="S4371" s="13">
        <v>0</v>
      </c>
      <c r="T4371" s="11" t="s">
        <v>7</v>
      </c>
      <c r="U4371" s="11" t="s">
        <v>8</v>
      </c>
      <c r="V4371" s="15">
        <v>0</v>
      </c>
      <c r="W4371" s="13">
        <v>0</v>
      </c>
      <c r="X4371" s="15">
        <v>0</v>
      </c>
      <c r="Y4371" s="15">
        <v>0</v>
      </c>
      <c r="Z4371" s="13">
        <v>0</v>
      </c>
      <c r="AA4371" s="15">
        <v>0</v>
      </c>
      <c r="AB4371" s="13">
        <v>0</v>
      </c>
      <c r="AC4371" s="15">
        <v>0</v>
      </c>
      <c r="AD4371" s="13">
        <v>0</v>
      </c>
      <c r="AE4371" s="15">
        <v>0</v>
      </c>
      <c r="AF4371" s="13">
        <v>0</v>
      </c>
      <c r="AG4371" s="15">
        <v>0</v>
      </c>
      <c r="AH4371" s="13">
        <v>0</v>
      </c>
      <c r="AI4371" s="15">
        <v>0</v>
      </c>
      <c r="AJ4371" s="11" t="s">
        <v>17</v>
      </c>
      <c r="AK4371" s="11" t="s">
        <v>13</v>
      </c>
      <c r="AL4371" s="22">
        <f t="shared" si="204"/>
        <v>1286</v>
      </c>
      <c r="AM4371" s="11" t="str">
        <f>VLOOKUP(O4371,Sheet2!$D$6:$E$14,2,FALSE)</f>
        <v>Spare parts</v>
      </c>
      <c r="AN4371" s="11" t="str">
        <f>VLOOKUP(F4371,Sheet2!$E$10:$F$13,2,FALSE)</f>
        <v>SPM</v>
      </c>
      <c r="AO4371" s="35" t="s">
        <v>14668</v>
      </c>
      <c r="AP4371">
        <f>MATCH(AN4371,Sheet2!$F$5:$F$18,0)</f>
        <v>6</v>
      </c>
      <c r="AQ4371">
        <f>MATCH(AO4371,Sheet2!$F$5:$K$5,0)</f>
        <v>6</v>
      </c>
      <c r="AR4371" s="33">
        <f>INDEX(Sheet2!$F$5:$K$18,OPaL!AP4371,OPaL!AQ4371)</f>
        <v>0.15</v>
      </c>
      <c r="AS4371" s="1">
        <f t="shared" si="206"/>
        <v>1253.07</v>
      </c>
    </row>
    <row r="4372" spans="1:45" x14ac:dyDescent="0.2">
      <c r="A4372" s="11" t="s">
        <v>9358</v>
      </c>
      <c r="B4372" s="11" t="s">
        <v>9359</v>
      </c>
      <c r="C4372" s="11" t="s">
        <v>13843</v>
      </c>
      <c r="D4372" s="21">
        <v>45241</v>
      </c>
      <c r="E4372" s="21" t="s">
        <v>9853</v>
      </c>
      <c r="F4372" s="21" t="s">
        <v>14658</v>
      </c>
      <c r="G4372" s="11" t="s">
        <v>2</v>
      </c>
      <c r="H4372" s="11" t="s">
        <v>16</v>
      </c>
      <c r="I4372" s="11" t="s">
        <v>4</v>
      </c>
      <c r="J4372" s="12">
        <v>4</v>
      </c>
      <c r="K4372" s="12">
        <v>1470</v>
      </c>
      <c r="L4372" s="12">
        <v>0</v>
      </c>
      <c r="M4372" s="12">
        <v>0</v>
      </c>
      <c r="N4372" s="12">
        <f t="shared" si="205"/>
        <v>1470</v>
      </c>
      <c r="O4372" s="11" t="s">
        <v>8227</v>
      </c>
      <c r="P4372" s="13">
        <v>0</v>
      </c>
      <c r="Q4372" s="11" t="s">
        <v>6</v>
      </c>
      <c r="R4372" s="13">
        <v>0</v>
      </c>
      <c r="S4372" s="13">
        <v>0</v>
      </c>
      <c r="T4372" s="11" t="s">
        <v>7</v>
      </c>
      <c r="U4372" s="11" t="s">
        <v>8</v>
      </c>
      <c r="V4372" s="15">
        <v>0</v>
      </c>
      <c r="W4372" s="13">
        <v>0</v>
      </c>
      <c r="X4372" s="15">
        <v>0</v>
      </c>
      <c r="Y4372" s="15">
        <v>0</v>
      </c>
      <c r="Z4372" s="13">
        <v>0</v>
      </c>
      <c r="AA4372" s="15">
        <v>0</v>
      </c>
      <c r="AB4372" s="13">
        <v>0</v>
      </c>
      <c r="AC4372" s="15">
        <v>0</v>
      </c>
      <c r="AD4372" s="13">
        <v>0</v>
      </c>
      <c r="AE4372" s="15">
        <v>0</v>
      </c>
      <c r="AF4372" s="13">
        <v>0</v>
      </c>
      <c r="AG4372" s="15">
        <v>0</v>
      </c>
      <c r="AH4372" s="13">
        <v>0</v>
      </c>
      <c r="AI4372" s="15">
        <v>0</v>
      </c>
      <c r="AJ4372" s="11" t="s">
        <v>17</v>
      </c>
      <c r="AK4372" s="11" t="s">
        <v>8299</v>
      </c>
      <c r="AL4372" s="22">
        <f t="shared" si="204"/>
        <v>51</v>
      </c>
      <c r="AM4372" s="11" t="str">
        <f>VLOOKUP(O4372,Sheet2!$D$6:$E$14,2,FALSE)</f>
        <v>Consumables</v>
      </c>
      <c r="AN4372" s="11" t="str">
        <f>VLOOKUP(F4372,Sheet2!$E$15:$F$19,2,FALSE)</f>
        <v>CE</v>
      </c>
      <c r="AO4372" s="35" t="s">
        <v>14664</v>
      </c>
      <c r="AP4372">
        <f>MATCH(AN4372,Sheet2!$F$5:$F$19,0)</f>
        <v>15</v>
      </c>
      <c r="AQ4372">
        <f>MATCH(AO4372,Sheet2!$F$5:$K$5,0)</f>
        <v>2</v>
      </c>
      <c r="AR4372" s="33">
        <f>INDEX(Sheet2!$F$5:$K$19,OPaL!AP4372,OPaL!AQ4372)</f>
        <v>0</v>
      </c>
      <c r="AS4372" s="1">
        <f t="shared" si="206"/>
        <v>1470</v>
      </c>
    </row>
    <row r="4373" spans="1:45" x14ac:dyDescent="0.2">
      <c r="A4373" s="11" t="s">
        <v>7639</v>
      </c>
      <c r="B4373" s="11" t="s">
        <v>7640</v>
      </c>
      <c r="C4373" s="11" t="s">
        <v>13844</v>
      </c>
      <c r="D4373" s="21">
        <v>43550</v>
      </c>
      <c r="E4373" s="21" t="s">
        <v>9725</v>
      </c>
      <c r="F4373" s="21" t="s">
        <v>14658</v>
      </c>
      <c r="G4373" s="11" t="s">
        <v>2</v>
      </c>
      <c r="H4373" s="11" t="s">
        <v>3</v>
      </c>
      <c r="I4373" s="11" t="s">
        <v>4</v>
      </c>
      <c r="J4373" s="12">
        <v>4</v>
      </c>
      <c r="K4373" s="12">
        <v>1456</v>
      </c>
      <c r="L4373" s="12">
        <v>0</v>
      </c>
      <c r="M4373" s="12">
        <v>0</v>
      </c>
      <c r="N4373" s="12">
        <f t="shared" si="205"/>
        <v>1456</v>
      </c>
      <c r="O4373" s="11" t="s">
        <v>5</v>
      </c>
      <c r="P4373" s="13">
        <v>0</v>
      </c>
      <c r="Q4373" s="11" t="s">
        <v>6</v>
      </c>
      <c r="R4373" s="13">
        <v>0</v>
      </c>
      <c r="S4373" s="13">
        <v>0</v>
      </c>
      <c r="T4373" s="11" t="s">
        <v>7</v>
      </c>
      <c r="U4373" s="11" t="s">
        <v>8</v>
      </c>
      <c r="V4373" s="15">
        <v>0</v>
      </c>
      <c r="W4373" s="13">
        <v>0</v>
      </c>
      <c r="X4373" s="15">
        <v>0</v>
      </c>
      <c r="Y4373" s="15">
        <v>0</v>
      </c>
      <c r="Z4373" s="13">
        <v>0</v>
      </c>
      <c r="AA4373" s="15">
        <v>0</v>
      </c>
      <c r="AB4373" s="13">
        <v>0</v>
      </c>
      <c r="AC4373" s="15">
        <v>0</v>
      </c>
      <c r="AD4373" s="13">
        <v>0</v>
      </c>
      <c r="AE4373" s="15">
        <v>0</v>
      </c>
      <c r="AF4373" s="13">
        <v>0</v>
      </c>
      <c r="AG4373" s="15">
        <v>0</v>
      </c>
      <c r="AH4373" s="13">
        <v>0</v>
      </c>
      <c r="AI4373" s="15">
        <v>0</v>
      </c>
      <c r="AJ4373" s="11" t="s">
        <v>9</v>
      </c>
      <c r="AK4373" s="11" t="s">
        <v>10</v>
      </c>
      <c r="AL4373" s="22">
        <f t="shared" si="204"/>
        <v>1742</v>
      </c>
      <c r="AM4373" s="11" t="str">
        <f>VLOOKUP(O4373,Sheet2!$D$6:$E$14,2,FALSE)</f>
        <v>Spare parts</v>
      </c>
      <c r="AN4373" s="11" t="str">
        <f>VLOOKUP(F4373,Sheet2!$E$10:$F$13,2,FALSE)</f>
        <v>SPE</v>
      </c>
      <c r="AO4373" s="35" t="s">
        <v>14668</v>
      </c>
      <c r="AP4373">
        <f>MATCH(AN4373,Sheet2!$F$5:$F$18,0)</f>
        <v>7</v>
      </c>
      <c r="AQ4373">
        <f>MATCH(AO4373,Sheet2!$F$5:$K$5,0)</f>
        <v>6</v>
      </c>
      <c r="AR4373" s="33">
        <f>INDEX(Sheet2!$F$5:$K$18,OPaL!AP4373,OPaL!AQ4373)</f>
        <v>0.15</v>
      </c>
      <c r="AS4373" s="1">
        <f t="shared" si="206"/>
        <v>1237.5999999999999</v>
      </c>
    </row>
    <row r="4374" spans="1:45" x14ac:dyDescent="0.2">
      <c r="A4374" s="11" t="s">
        <v>9472</v>
      </c>
      <c r="B4374" s="11" t="s">
        <v>9473</v>
      </c>
      <c r="C4374" s="11" t="s">
        <v>13845</v>
      </c>
      <c r="D4374" s="21">
        <v>43668</v>
      </c>
      <c r="E4374" s="21" t="s">
        <v>9711</v>
      </c>
      <c r="F4374" s="21" t="s">
        <v>14656</v>
      </c>
      <c r="G4374" s="11" t="s">
        <v>2</v>
      </c>
      <c r="H4374" s="11" t="s">
        <v>8157</v>
      </c>
      <c r="I4374" s="11" t="s">
        <v>4</v>
      </c>
      <c r="J4374" s="12">
        <v>1</v>
      </c>
      <c r="K4374" s="12">
        <v>1455</v>
      </c>
      <c r="L4374" s="12">
        <v>0</v>
      </c>
      <c r="M4374" s="12">
        <v>0</v>
      </c>
      <c r="N4374" s="12">
        <f t="shared" si="205"/>
        <v>1455</v>
      </c>
      <c r="O4374" s="11" t="s">
        <v>8227</v>
      </c>
      <c r="P4374" s="13">
        <v>0</v>
      </c>
      <c r="Q4374" s="11" t="s">
        <v>6</v>
      </c>
      <c r="R4374" s="13">
        <v>0</v>
      </c>
      <c r="S4374" s="13">
        <v>0</v>
      </c>
      <c r="T4374" s="11" t="s">
        <v>7</v>
      </c>
      <c r="U4374" s="11" t="s">
        <v>8</v>
      </c>
      <c r="V4374" s="15">
        <v>0</v>
      </c>
      <c r="W4374" s="13">
        <v>0</v>
      </c>
      <c r="X4374" s="15">
        <v>0</v>
      </c>
      <c r="Y4374" s="15">
        <v>0</v>
      </c>
      <c r="Z4374" s="13">
        <v>0</v>
      </c>
      <c r="AA4374" s="15">
        <v>0</v>
      </c>
      <c r="AB4374" s="13">
        <v>0</v>
      </c>
      <c r="AC4374" s="15">
        <v>0</v>
      </c>
      <c r="AD4374" s="13">
        <v>0</v>
      </c>
      <c r="AE4374" s="15">
        <v>0</v>
      </c>
      <c r="AF4374" s="13">
        <v>0</v>
      </c>
      <c r="AG4374" s="15">
        <v>0</v>
      </c>
      <c r="AH4374" s="13">
        <v>0</v>
      </c>
      <c r="AI4374" s="15">
        <v>0</v>
      </c>
      <c r="AJ4374" s="11" t="s">
        <v>8158</v>
      </c>
      <c r="AK4374" s="11" t="s">
        <v>8296</v>
      </c>
      <c r="AL4374" s="22">
        <f t="shared" si="204"/>
        <v>1624</v>
      </c>
      <c r="AM4374" s="11" t="str">
        <f>VLOOKUP(O4374,Sheet2!$D$6:$E$14,2,FALSE)</f>
        <v>Consumables</v>
      </c>
      <c r="AN4374" s="11" t="str">
        <f>VLOOKUP(F4374,Sheet2!$E$15:$F$18,2,FALSE)</f>
        <v>CC</v>
      </c>
      <c r="AO4374" s="35" t="s">
        <v>14668</v>
      </c>
      <c r="AP4374">
        <f>MATCH(AN4374,Sheet2!$F$5:$F$18,0)</f>
        <v>11</v>
      </c>
      <c r="AQ4374">
        <f>MATCH(AO4374,Sheet2!$F$5:$K$5,0)</f>
        <v>6</v>
      </c>
      <c r="AR4374" s="33">
        <f>INDEX(Sheet2!$F$5:$K$18,OPaL!AP4374,OPaL!AQ4374)</f>
        <v>0.2</v>
      </c>
      <c r="AS4374" s="1">
        <f t="shared" si="206"/>
        <v>1164</v>
      </c>
    </row>
    <row r="4375" spans="1:45" x14ac:dyDescent="0.2">
      <c r="A4375" s="11" t="s">
        <v>9476</v>
      </c>
      <c r="B4375" s="11" t="s">
        <v>9477</v>
      </c>
      <c r="C4375" s="11" t="s">
        <v>13846</v>
      </c>
      <c r="D4375" s="21">
        <v>43668</v>
      </c>
      <c r="E4375" s="21" t="s">
        <v>9711</v>
      </c>
      <c r="F4375" s="21" t="s">
        <v>14656</v>
      </c>
      <c r="G4375" s="11" t="s">
        <v>2</v>
      </c>
      <c r="H4375" s="11" t="s">
        <v>8157</v>
      </c>
      <c r="I4375" s="11" t="s">
        <v>4</v>
      </c>
      <c r="J4375" s="12">
        <v>1</v>
      </c>
      <c r="K4375" s="12">
        <v>1455</v>
      </c>
      <c r="L4375" s="12">
        <v>0</v>
      </c>
      <c r="M4375" s="12">
        <v>0</v>
      </c>
      <c r="N4375" s="12">
        <f t="shared" si="205"/>
        <v>1455</v>
      </c>
      <c r="O4375" s="11" t="s">
        <v>8227</v>
      </c>
      <c r="P4375" s="13">
        <v>0</v>
      </c>
      <c r="Q4375" s="11" t="s">
        <v>6</v>
      </c>
      <c r="R4375" s="13">
        <v>0</v>
      </c>
      <c r="S4375" s="13">
        <v>0</v>
      </c>
      <c r="T4375" s="11" t="s">
        <v>7</v>
      </c>
      <c r="U4375" s="11" t="s">
        <v>8</v>
      </c>
      <c r="V4375" s="15">
        <v>0</v>
      </c>
      <c r="W4375" s="13">
        <v>0</v>
      </c>
      <c r="X4375" s="15">
        <v>0</v>
      </c>
      <c r="Y4375" s="15">
        <v>0</v>
      </c>
      <c r="Z4375" s="13">
        <v>0</v>
      </c>
      <c r="AA4375" s="15">
        <v>0</v>
      </c>
      <c r="AB4375" s="13">
        <v>0</v>
      </c>
      <c r="AC4375" s="15">
        <v>0</v>
      </c>
      <c r="AD4375" s="13">
        <v>0</v>
      </c>
      <c r="AE4375" s="15">
        <v>0</v>
      </c>
      <c r="AF4375" s="13">
        <v>0</v>
      </c>
      <c r="AG4375" s="15">
        <v>0</v>
      </c>
      <c r="AH4375" s="13">
        <v>0</v>
      </c>
      <c r="AI4375" s="15">
        <v>0</v>
      </c>
      <c r="AJ4375" s="11" t="s">
        <v>8158</v>
      </c>
      <c r="AK4375" s="11" t="s">
        <v>8296</v>
      </c>
      <c r="AL4375" s="22">
        <f t="shared" si="204"/>
        <v>1624</v>
      </c>
      <c r="AM4375" s="11" t="str">
        <f>VLOOKUP(O4375,Sheet2!$D$6:$E$14,2,FALSE)</f>
        <v>Consumables</v>
      </c>
      <c r="AN4375" s="11" t="str">
        <f>VLOOKUP(F4375,Sheet2!$E$15:$F$18,2,FALSE)</f>
        <v>CC</v>
      </c>
      <c r="AO4375" s="35" t="s">
        <v>14668</v>
      </c>
      <c r="AP4375">
        <f>MATCH(AN4375,Sheet2!$F$5:$F$18,0)</f>
        <v>11</v>
      </c>
      <c r="AQ4375">
        <f>MATCH(AO4375,Sheet2!$F$5:$K$5,0)</f>
        <v>6</v>
      </c>
      <c r="AR4375" s="33">
        <f>INDEX(Sheet2!$F$5:$K$18,OPaL!AP4375,OPaL!AQ4375)</f>
        <v>0.2</v>
      </c>
      <c r="AS4375" s="1">
        <f t="shared" si="206"/>
        <v>1164</v>
      </c>
    </row>
    <row r="4376" spans="1:45" x14ac:dyDescent="0.2">
      <c r="A4376" s="11" t="s">
        <v>4237</v>
      </c>
      <c r="B4376" s="11" t="s">
        <v>4238</v>
      </c>
      <c r="C4376" s="11" t="s">
        <v>13847</v>
      </c>
      <c r="D4376" s="21">
        <v>43594</v>
      </c>
      <c r="E4376" s="21" t="s">
        <v>9697</v>
      </c>
      <c r="F4376" s="21" t="s">
        <v>14659</v>
      </c>
      <c r="G4376" s="11" t="s">
        <v>2</v>
      </c>
      <c r="H4376" s="11" t="s">
        <v>16</v>
      </c>
      <c r="I4376" s="11" t="s">
        <v>4</v>
      </c>
      <c r="J4376" s="13">
        <v>1</v>
      </c>
      <c r="K4376" s="12">
        <v>1453</v>
      </c>
      <c r="L4376" s="12">
        <v>0</v>
      </c>
      <c r="M4376" s="12">
        <v>0</v>
      </c>
      <c r="N4376" s="12">
        <f t="shared" si="205"/>
        <v>1453</v>
      </c>
      <c r="O4376" s="11" t="s">
        <v>5</v>
      </c>
      <c r="P4376" s="13">
        <v>0</v>
      </c>
      <c r="Q4376" s="11" t="s">
        <v>6</v>
      </c>
      <c r="R4376" s="13">
        <v>0</v>
      </c>
      <c r="S4376" s="13">
        <v>0</v>
      </c>
      <c r="T4376" s="11" t="s">
        <v>7</v>
      </c>
      <c r="U4376" s="11" t="s">
        <v>8</v>
      </c>
      <c r="V4376" s="15">
        <v>0</v>
      </c>
      <c r="W4376" s="13">
        <v>0</v>
      </c>
      <c r="X4376" s="15">
        <v>0</v>
      </c>
      <c r="Y4376" s="15">
        <v>0</v>
      </c>
      <c r="Z4376" s="13">
        <v>0</v>
      </c>
      <c r="AA4376" s="15">
        <v>0</v>
      </c>
      <c r="AB4376" s="13">
        <v>0</v>
      </c>
      <c r="AC4376" s="15">
        <v>0</v>
      </c>
      <c r="AD4376" s="13">
        <v>0</v>
      </c>
      <c r="AE4376" s="15">
        <v>0</v>
      </c>
      <c r="AF4376" s="13">
        <v>0</v>
      </c>
      <c r="AG4376" s="15">
        <v>0</v>
      </c>
      <c r="AH4376" s="13">
        <v>0</v>
      </c>
      <c r="AI4376" s="15">
        <v>0</v>
      </c>
      <c r="AJ4376" s="11" t="s">
        <v>17</v>
      </c>
      <c r="AK4376" s="11" t="s">
        <v>1398</v>
      </c>
      <c r="AL4376" s="22">
        <f t="shared" si="204"/>
        <v>1698</v>
      </c>
      <c r="AM4376" s="11" t="str">
        <f>VLOOKUP(O4376,Sheet2!$D$6:$E$14,2,FALSE)</f>
        <v>Spare parts</v>
      </c>
      <c r="AN4376" s="11" t="str">
        <f>VLOOKUP(F4376,Sheet2!$E$10:$F$13,2,FALSE)</f>
        <v>SPM</v>
      </c>
      <c r="AO4376" s="35" t="s">
        <v>14668</v>
      </c>
      <c r="AP4376">
        <f>MATCH(AN4376,Sheet2!$F$5:$F$18,0)</f>
        <v>6</v>
      </c>
      <c r="AQ4376">
        <f>MATCH(AO4376,Sheet2!$F$5:$K$5,0)</f>
        <v>6</v>
      </c>
      <c r="AR4376" s="33">
        <f>INDEX(Sheet2!$F$5:$K$18,OPaL!AP4376,OPaL!AQ4376)</f>
        <v>0.15</v>
      </c>
      <c r="AS4376" s="1">
        <f t="shared" si="206"/>
        <v>1235.05</v>
      </c>
    </row>
    <row r="4377" spans="1:45" x14ac:dyDescent="0.2">
      <c r="A4377" s="11" t="s">
        <v>4799</v>
      </c>
      <c r="B4377" s="11" t="s">
        <v>4800</v>
      </c>
      <c r="C4377" s="11" t="s">
        <v>13848</v>
      </c>
      <c r="D4377" s="21">
        <v>42975</v>
      </c>
      <c r="E4377" s="21" t="s">
        <v>9697</v>
      </c>
      <c r="F4377" s="21" t="s">
        <v>14659</v>
      </c>
      <c r="G4377" s="11" t="s">
        <v>2</v>
      </c>
      <c r="H4377" s="11" t="s">
        <v>16</v>
      </c>
      <c r="I4377" s="11" t="s">
        <v>4</v>
      </c>
      <c r="J4377" s="13">
        <v>1</v>
      </c>
      <c r="K4377" s="12">
        <v>1453</v>
      </c>
      <c r="L4377" s="12">
        <v>0</v>
      </c>
      <c r="M4377" s="12">
        <v>0</v>
      </c>
      <c r="N4377" s="12">
        <f t="shared" si="205"/>
        <v>1453</v>
      </c>
      <c r="O4377" s="11" t="s">
        <v>5</v>
      </c>
      <c r="P4377" s="13">
        <v>0</v>
      </c>
      <c r="Q4377" s="11" t="s">
        <v>6</v>
      </c>
      <c r="R4377" s="13">
        <v>0</v>
      </c>
      <c r="S4377" s="13">
        <v>0</v>
      </c>
      <c r="T4377" s="11" t="s">
        <v>7</v>
      </c>
      <c r="U4377" s="11" t="s">
        <v>8</v>
      </c>
      <c r="V4377" s="15">
        <v>0</v>
      </c>
      <c r="W4377" s="13">
        <v>0</v>
      </c>
      <c r="X4377" s="15">
        <v>0</v>
      </c>
      <c r="Y4377" s="15">
        <v>0</v>
      </c>
      <c r="Z4377" s="13">
        <v>0</v>
      </c>
      <c r="AA4377" s="15">
        <v>0</v>
      </c>
      <c r="AB4377" s="13">
        <v>0</v>
      </c>
      <c r="AC4377" s="15">
        <v>0</v>
      </c>
      <c r="AD4377" s="13">
        <v>0</v>
      </c>
      <c r="AE4377" s="15">
        <v>0</v>
      </c>
      <c r="AF4377" s="13">
        <v>0</v>
      </c>
      <c r="AG4377" s="15">
        <v>0</v>
      </c>
      <c r="AH4377" s="13">
        <v>0</v>
      </c>
      <c r="AI4377" s="15">
        <v>0</v>
      </c>
      <c r="AJ4377" s="11" t="s">
        <v>17</v>
      </c>
      <c r="AK4377" s="11" t="s">
        <v>1398</v>
      </c>
      <c r="AL4377" s="22">
        <f t="shared" si="204"/>
        <v>2317</v>
      </c>
      <c r="AM4377" s="11" t="str">
        <f>VLOOKUP(O4377,Sheet2!$D$6:$E$14,2,FALSE)</f>
        <v>Spare parts</v>
      </c>
      <c r="AN4377" s="11" t="str">
        <f>VLOOKUP(F4377,Sheet2!$E$10:$F$13,2,FALSE)</f>
        <v>SPM</v>
      </c>
      <c r="AO4377" s="35" t="s">
        <v>14668</v>
      </c>
      <c r="AP4377">
        <f>MATCH(AN4377,Sheet2!$F$5:$F$18,0)</f>
        <v>6</v>
      </c>
      <c r="AQ4377">
        <f>MATCH(AO4377,Sheet2!$F$5:$K$5,0)</f>
        <v>6</v>
      </c>
      <c r="AR4377" s="33">
        <f>INDEX(Sheet2!$F$5:$K$18,OPaL!AP4377,OPaL!AQ4377)</f>
        <v>0.15</v>
      </c>
      <c r="AS4377" s="1">
        <f t="shared" si="206"/>
        <v>1235.05</v>
      </c>
    </row>
    <row r="4378" spans="1:45" x14ac:dyDescent="0.2">
      <c r="A4378" s="11" t="s">
        <v>1909</v>
      </c>
      <c r="B4378" s="11" t="s">
        <v>1910</v>
      </c>
      <c r="C4378" s="11" t="s">
        <v>13849</v>
      </c>
      <c r="D4378" s="21">
        <v>42943</v>
      </c>
      <c r="E4378" s="21" t="s">
        <v>9697</v>
      </c>
      <c r="F4378" s="21" t="s">
        <v>14659</v>
      </c>
      <c r="G4378" s="11" t="s">
        <v>2</v>
      </c>
      <c r="H4378" s="11" t="s">
        <v>16</v>
      </c>
      <c r="I4378" s="11" t="s">
        <v>4</v>
      </c>
      <c r="J4378" s="13">
        <v>2</v>
      </c>
      <c r="K4378" s="12">
        <v>1448.73</v>
      </c>
      <c r="L4378" s="12">
        <v>0</v>
      </c>
      <c r="M4378" s="12">
        <v>0</v>
      </c>
      <c r="N4378" s="12">
        <f t="shared" si="205"/>
        <v>1448.73</v>
      </c>
      <c r="O4378" s="11" t="s">
        <v>5</v>
      </c>
      <c r="P4378" s="13">
        <v>0</v>
      </c>
      <c r="Q4378" s="11" t="s">
        <v>6</v>
      </c>
      <c r="R4378" s="13">
        <v>0</v>
      </c>
      <c r="S4378" s="13">
        <v>0</v>
      </c>
      <c r="T4378" s="11" t="s">
        <v>7</v>
      </c>
      <c r="U4378" s="11" t="s">
        <v>8</v>
      </c>
      <c r="V4378" s="15">
        <v>0</v>
      </c>
      <c r="W4378" s="13">
        <v>0</v>
      </c>
      <c r="X4378" s="15">
        <v>0</v>
      </c>
      <c r="Y4378" s="15">
        <v>0</v>
      </c>
      <c r="Z4378" s="13">
        <v>0</v>
      </c>
      <c r="AA4378" s="15">
        <v>0</v>
      </c>
      <c r="AB4378" s="13">
        <v>0</v>
      </c>
      <c r="AC4378" s="15">
        <v>0</v>
      </c>
      <c r="AD4378" s="13">
        <v>0</v>
      </c>
      <c r="AE4378" s="15">
        <v>0</v>
      </c>
      <c r="AF4378" s="13">
        <v>0</v>
      </c>
      <c r="AG4378" s="15">
        <v>0</v>
      </c>
      <c r="AH4378" s="13">
        <v>0</v>
      </c>
      <c r="AI4378" s="15">
        <v>0</v>
      </c>
      <c r="AJ4378" s="11" t="s">
        <v>17</v>
      </c>
      <c r="AK4378" s="11" t="s">
        <v>13</v>
      </c>
      <c r="AL4378" s="22">
        <f t="shared" si="204"/>
        <v>2349</v>
      </c>
      <c r="AM4378" s="11" t="str">
        <f>VLOOKUP(O4378,Sheet2!$D$6:$E$14,2,FALSE)</f>
        <v>Spare parts</v>
      </c>
      <c r="AN4378" s="11" t="str">
        <f>VLOOKUP(F4378,Sheet2!$E$10:$F$13,2,FALSE)</f>
        <v>SPM</v>
      </c>
      <c r="AO4378" s="35" t="s">
        <v>14668</v>
      </c>
      <c r="AP4378">
        <f>MATCH(AN4378,Sheet2!$F$5:$F$18,0)</f>
        <v>6</v>
      </c>
      <c r="AQ4378">
        <f>MATCH(AO4378,Sheet2!$F$5:$K$5,0)</f>
        <v>6</v>
      </c>
      <c r="AR4378" s="33">
        <f>INDEX(Sheet2!$F$5:$K$18,OPaL!AP4378,OPaL!AQ4378)</f>
        <v>0.15</v>
      </c>
      <c r="AS4378" s="1">
        <f t="shared" si="206"/>
        <v>1231.4204999999999</v>
      </c>
    </row>
    <row r="4379" spans="1:45" x14ac:dyDescent="0.2">
      <c r="A4379" s="11" t="s">
        <v>2513</v>
      </c>
      <c r="B4379" s="11" t="s">
        <v>2514</v>
      </c>
      <c r="C4379" s="11" t="s">
        <v>13850</v>
      </c>
      <c r="D4379" s="21">
        <v>43755</v>
      </c>
      <c r="E4379" s="21" t="s">
        <v>9697</v>
      </c>
      <c r="F4379" s="21" t="s">
        <v>14659</v>
      </c>
      <c r="G4379" s="11" t="s">
        <v>2</v>
      </c>
      <c r="H4379" s="11" t="s">
        <v>3</v>
      </c>
      <c r="I4379" s="11" t="s">
        <v>4</v>
      </c>
      <c r="J4379" s="12">
        <v>2</v>
      </c>
      <c r="K4379" s="12">
        <v>1440</v>
      </c>
      <c r="L4379" s="12">
        <v>0</v>
      </c>
      <c r="M4379" s="12">
        <v>0</v>
      </c>
      <c r="N4379" s="12">
        <f t="shared" si="205"/>
        <v>1440</v>
      </c>
      <c r="O4379" s="11" t="s">
        <v>5</v>
      </c>
      <c r="P4379" s="13">
        <v>0</v>
      </c>
      <c r="Q4379" s="11" t="s">
        <v>6</v>
      </c>
      <c r="R4379" s="13">
        <v>0</v>
      </c>
      <c r="S4379" s="13">
        <v>0</v>
      </c>
      <c r="T4379" s="11" t="s">
        <v>7</v>
      </c>
      <c r="U4379" s="11" t="s">
        <v>8</v>
      </c>
      <c r="V4379" s="15">
        <v>0</v>
      </c>
      <c r="W4379" s="13">
        <v>0</v>
      </c>
      <c r="X4379" s="15">
        <v>0</v>
      </c>
      <c r="Y4379" s="15">
        <v>0</v>
      </c>
      <c r="Z4379" s="13">
        <v>0</v>
      </c>
      <c r="AA4379" s="15">
        <v>0</v>
      </c>
      <c r="AB4379" s="13">
        <v>0</v>
      </c>
      <c r="AC4379" s="15">
        <v>0</v>
      </c>
      <c r="AD4379" s="13">
        <v>0</v>
      </c>
      <c r="AE4379" s="15">
        <v>0</v>
      </c>
      <c r="AF4379" s="13">
        <v>0</v>
      </c>
      <c r="AG4379" s="15">
        <v>0</v>
      </c>
      <c r="AH4379" s="13">
        <v>0</v>
      </c>
      <c r="AI4379" s="15">
        <v>0</v>
      </c>
      <c r="AJ4379" s="11" t="s">
        <v>9</v>
      </c>
      <c r="AK4379" s="11" t="s">
        <v>13</v>
      </c>
      <c r="AL4379" s="22">
        <f t="shared" si="204"/>
        <v>1537</v>
      </c>
      <c r="AM4379" s="11" t="str">
        <f>VLOOKUP(O4379,Sheet2!$D$6:$E$14,2,FALSE)</f>
        <v>Spare parts</v>
      </c>
      <c r="AN4379" s="11" t="str">
        <f>VLOOKUP(F4379,Sheet2!$E$10:$F$13,2,FALSE)</f>
        <v>SPM</v>
      </c>
      <c r="AO4379" s="35" t="s">
        <v>14668</v>
      </c>
      <c r="AP4379">
        <f>MATCH(AN4379,Sheet2!$F$5:$F$18,0)</f>
        <v>6</v>
      </c>
      <c r="AQ4379">
        <f>MATCH(AO4379,Sheet2!$F$5:$K$5,0)</f>
        <v>6</v>
      </c>
      <c r="AR4379" s="33">
        <f>INDEX(Sheet2!$F$5:$K$18,OPaL!AP4379,OPaL!AQ4379)</f>
        <v>0.15</v>
      </c>
      <c r="AS4379" s="1">
        <f t="shared" si="206"/>
        <v>1224</v>
      </c>
    </row>
    <row r="4380" spans="1:45" x14ac:dyDescent="0.2">
      <c r="A4380" s="11" t="s">
        <v>2609</v>
      </c>
      <c r="B4380" s="11" t="s">
        <v>2610</v>
      </c>
      <c r="C4380" s="11" t="s">
        <v>13851</v>
      </c>
      <c r="D4380" s="21">
        <v>44257</v>
      </c>
      <c r="E4380" s="21"/>
      <c r="F4380" s="21" t="s">
        <v>14659</v>
      </c>
      <c r="G4380" s="11" t="s">
        <v>2</v>
      </c>
      <c r="H4380" s="11" t="s">
        <v>3</v>
      </c>
      <c r="I4380" s="11" t="s">
        <v>351</v>
      </c>
      <c r="J4380" s="12">
        <v>5</v>
      </c>
      <c r="K4380" s="12">
        <v>1439.13</v>
      </c>
      <c r="L4380" s="12">
        <v>0</v>
      </c>
      <c r="M4380" s="12">
        <v>0</v>
      </c>
      <c r="N4380" s="12">
        <f t="shared" si="205"/>
        <v>1439.13</v>
      </c>
      <c r="O4380" s="11" t="s">
        <v>5</v>
      </c>
      <c r="P4380" s="13">
        <v>0</v>
      </c>
      <c r="Q4380" s="11" t="s">
        <v>6</v>
      </c>
      <c r="R4380" s="13">
        <v>0</v>
      </c>
      <c r="S4380" s="13">
        <v>0</v>
      </c>
      <c r="T4380" s="11" t="s">
        <v>7</v>
      </c>
      <c r="U4380" s="11" t="s">
        <v>8</v>
      </c>
      <c r="V4380" s="15">
        <v>0</v>
      </c>
      <c r="W4380" s="13">
        <v>0</v>
      </c>
      <c r="X4380" s="15">
        <v>0</v>
      </c>
      <c r="Y4380" s="15">
        <v>0</v>
      </c>
      <c r="Z4380" s="13">
        <v>0</v>
      </c>
      <c r="AA4380" s="15">
        <v>0</v>
      </c>
      <c r="AB4380" s="13">
        <v>0</v>
      </c>
      <c r="AC4380" s="15">
        <v>0</v>
      </c>
      <c r="AD4380" s="13">
        <v>0</v>
      </c>
      <c r="AE4380" s="15">
        <v>0</v>
      </c>
      <c r="AF4380" s="13">
        <v>0</v>
      </c>
      <c r="AG4380" s="15">
        <v>0</v>
      </c>
      <c r="AH4380" s="13">
        <v>0</v>
      </c>
      <c r="AI4380" s="15">
        <v>0</v>
      </c>
      <c r="AJ4380" s="11" t="s">
        <v>9</v>
      </c>
      <c r="AK4380" s="11" t="s">
        <v>13</v>
      </c>
      <c r="AL4380" s="22">
        <f t="shared" si="204"/>
        <v>1035</v>
      </c>
      <c r="AM4380" s="11" t="str">
        <f>VLOOKUP(O4380,Sheet2!$D$6:$E$14,2,FALSE)</f>
        <v>Spare parts</v>
      </c>
      <c r="AN4380" s="11" t="str">
        <f>VLOOKUP(F4380,Sheet2!$E$10:$F$13,2,FALSE)</f>
        <v>SPM</v>
      </c>
      <c r="AO4380" s="35" t="s">
        <v>14668</v>
      </c>
      <c r="AP4380">
        <f>MATCH(AN4380,Sheet2!$F$5:$F$18,0)</f>
        <v>6</v>
      </c>
      <c r="AQ4380">
        <f>MATCH(AO4380,Sheet2!$F$5:$K$5,0)</f>
        <v>6</v>
      </c>
      <c r="AR4380" s="33">
        <f>INDEX(Sheet2!$F$5:$K$18,OPaL!AP4380,OPaL!AQ4380)</f>
        <v>0.15</v>
      </c>
      <c r="AS4380" s="1">
        <f t="shared" si="206"/>
        <v>1223.2605000000001</v>
      </c>
    </row>
    <row r="4381" spans="1:45" x14ac:dyDescent="0.2">
      <c r="A4381" s="11" t="s">
        <v>7115</v>
      </c>
      <c r="B4381" s="11" t="s">
        <v>7116</v>
      </c>
      <c r="C4381" s="11" t="s">
        <v>13852</v>
      </c>
      <c r="D4381" s="21">
        <v>42916</v>
      </c>
      <c r="E4381" s="21" t="s">
        <v>9697</v>
      </c>
      <c r="F4381" s="21" t="s">
        <v>14659</v>
      </c>
      <c r="G4381" s="11" t="s">
        <v>2</v>
      </c>
      <c r="H4381" s="11" t="s">
        <v>16</v>
      </c>
      <c r="I4381" s="11" t="s">
        <v>4</v>
      </c>
      <c r="J4381" s="12">
        <v>9</v>
      </c>
      <c r="K4381" s="12">
        <v>1437.78</v>
      </c>
      <c r="L4381" s="12">
        <v>0</v>
      </c>
      <c r="M4381" s="12">
        <v>0</v>
      </c>
      <c r="N4381" s="12">
        <f t="shared" si="205"/>
        <v>1437.78</v>
      </c>
      <c r="O4381" s="11" t="s">
        <v>5</v>
      </c>
      <c r="P4381" s="13">
        <v>0</v>
      </c>
      <c r="Q4381" s="11" t="s">
        <v>6</v>
      </c>
      <c r="R4381" s="13">
        <v>0</v>
      </c>
      <c r="S4381" s="13">
        <v>0</v>
      </c>
      <c r="T4381" s="11" t="s">
        <v>7</v>
      </c>
      <c r="U4381" s="11" t="s">
        <v>8</v>
      </c>
      <c r="V4381" s="15">
        <v>0</v>
      </c>
      <c r="W4381" s="13">
        <v>0</v>
      </c>
      <c r="X4381" s="15">
        <v>0</v>
      </c>
      <c r="Y4381" s="15">
        <v>0</v>
      </c>
      <c r="Z4381" s="13">
        <v>0</v>
      </c>
      <c r="AA4381" s="15">
        <v>0</v>
      </c>
      <c r="AB4381" s="13">
        <v>0</v>
      </c>
      <c r="AC4381" s="15">
        <v>0</v>
      </c>
      <c r="AD4381" s="13">
        <v>0</v>
      </c>
      <c r="AE4381" s="15">
        <v>0</v>
      </c>
      <c r="AF4381" s="13">
        <v>0</v>
      </c>
      <c r="AG4381" s="15">
        <v>0</v>
      </c>
      <c r="AH4381" s="13">
        <v>0</v>
      </c>
      <c r="AI4381" s="15">
        <v>0</v>
      </c>
      <c r="AJ4381" s="11" t="s">
        <v>17</v>
      </c>
      <c r="AK4381" s="11" t="s">
        <v>13</v>
      </c>
      <c r="AL4381" s="22">
        <f t="shared" si="204"/>
        <v>2376</v>
      </c>
      <c r="AM4381" s="11" t="str">
        <f>VLOOKUP(O4381,Sheet2!$D$6:$E$14,2,FALSE)</f>
        <v>Spare parts</v>
      </c>
      <c r="AN4381" s="11" t="str">
        <f>VLOOKUP(F4381,Sheet2!$E$10:$F$13,2,FALSE)</f>
        <v>SPM</v>
      </c>
      <c r="AO4381" s="35" t="s">
        <v>14668</v>
      </c>
      <c r="AP4381">
        <f>MATCH(AN4381,Sheet2!$F$5:$F$18,0)</f>
        <v>6</v>
      </c>
      <c r="AQ4381">
        <f>MATCH(AO4381,Sheet2!$F$5:$K$5,0)</f>
        <v>6</v>
      </c>
      <c r="AR4381" s="33">
        <f>INDEX(Sheet2!$F$5:$K$18,OPaL!AP4381,OPaL!AQ4381)</f>
        <v>0.15</v>
      </c>
      <c r="AS4381" s="1">
        <f t="shared" si="206"/>
        <v>1222.1130000000001</v>
      </c>
    </row>
    <row r="4382" spans="1:45" x14ac:dyDescent="0.2">
      <c r="A4382" s="11" t="s">
        <v>7123</v>
      </c>
      <c r="B4382" s="11" t="s">
        <v>7124</v>
      </c>
      <c r="C4382" s="11" t="s">
        <v>13853</v>
      </c>
      <c r="D4382" s="21">
        <v>42916</v>
      </c>
      <c r="E4382" s="21" t="s">
        <v>9697</v>
      </c>
      <c r="F4382" s="21" t="s">
        <v>14659</v>
      </c>
      <c r="G4382" s="11" t="s">
        <v>2</v>
      </c>
      <c r="H4382" s="11" t="s">
        <v>16</v>
      </c>
      <c r="I4382" s="11" t="s">
        <v>4</v>
      </c>
      <c r="J4382" s="12">
        <v>9</v>
      </c>
      <c r="K4382" s="12">
        <v>1437.78</v>
      </c>
      <c r="L4382" s="12">
        <v>0</v>
      </c>
      <c r="M4382" s="12">
        <v>0</v>
      </c>
      <c r="N4382" s="12">
        <f t="shared" si="205"/>
        <v>1437.78</v>
      </c>
      <c r="O4382" s="11" t="s">
        <v>5</v>
      </c>
      <c r="P4382" s="13">
        <v>0</v>
      </c>
      <c r="Q4382" s="11" t="s">
        <v>6</v>
      </c>
      <c r="R4382" s="13">
        <v>0</v>
      </c>
      <c r="S4382" s="13">
        <v>0</v>
      </c>
      <c r="T4382" s="11" t="s">
        <v>7</v>
      </c>
      <c r="U4382" s="11" t="s">
        <v>8</v>
      </c>
      <c r="V4382" s="15">
        <v>0</v>
      </c>
      <c r="W4382" s="13">
        <v>0</v>
      </c>
      <c r="X4382" s="15">
        <v>0</v>
      </c>
      <c r="Y4382" s="15">
        <v>0</v>
      </c>
      <c r="Z4382" s="13">
        <v>0</v>
      </c>
      <c r="AA4382" s="15">
        <v>0</v>
      </c>
      <c r="AB4382" s="13">
        <v>0</v>
      </c>
      <c r="AC4382" s="15">
        <v>0</v>
      </c>
      <c r="AD4382" s="13">
        <v>0</v>
      </c>
      <c r="AE4382" s="15">
        <v>0</v>
      </c>
      <c r="AF4382" s="13">
        <v>0</v>
      </c>
      <c r="AG4382" s="15">
        <v>0</v>
      </c>
      <c r="AH4382" s="13">
        <v>0</v>
      </c>
      <c r="AI4382" s="15">
        <v>0</v>
      </c>
      <c r="AJ4382" s="11" t="s">
        <v>17</v>
      </c>
      <c r="AK4382" s="11" t="s">
        <v>13</v>
      </c>
      <c r="AL4382" s="22">
        <f t="shared" si="204"/>
        <v>2376</v>
      </c>
      <c r="AM4382" s="11" t="str">
        <f>VLOOKUP(O4382,Sheet2!$D$6:$E$14,2,FALSE)</f>
        <v>Spare parts</v>
      </c>
      <c r="AN4382" s="11" t="str">
        <f>VLOOKUP(F4382,Sheet2!$E$10:$F$13,2,FALSE)</f>
        <v>SPM</v>
      </c>
      <c r="AO4382" s="35" t="s">
        <v>14668</v>
      </c>
      <c r="AP4382">
        <f>MATCH(AN4382,Sheet2!$F$5:$F$18,0)</f>
        <v>6</v>
      </c>
      <c r="AQ4382">
        <f>MATCH(AO4382,Sheet2!$F$5:$K$5,0)</f>
        <v>6</v>
      </c>
      <c r="AR4382" s="33">
        <f>INDEX(Sheet2!$F$5:$K$18,OPaL!AP4382,OPaL!AQ4382)</f>
        <v>0.15</v>
      </c>
      <c r="AS4382" s="1">
        <f t="shared" si="206"/>
        <v>1222.1130000000001</v>
      </c>
    </row>
    <row r="4383" spans="1:45" x14ac:dyDescent="0.2">
      <c r="A4383" s="11" t="s">
        <v>7139</v>
      </c>
      <c r="B4383" s="11" t="s">
        <v>7140</v>
      </c>
      <c r="C4383" s="11" t="s">
        <v>13854</v>
      </c>
      <c r="D4383" s="21">
        <v>42916</v>
      </c>
      <c r="E4383" s="21" t="s">
        <v>9697</v>
      </c>
      <c r="F4383" s="21" t="s">
        <v>14659</v>
      </c>
      <c r="G4383" s="11" t="s">
        <v>2</v>
      </c>
      <c r="H4383" s="11" t="s">
        <v>16</v>
      </c>
      <c r="I4383" s="11" t="s">
        <v>4</v>
      </c>
      <c r="J4383" s="12">
        <v>9</v>
      </c>
      <c r="K4383" s="12">
        <v>1437.78</v>
      </c>
      <c r="L4383" s="12">
        <v>0</v>
      </c>
      <c r="M4383" s="12">
        <v>0</v>
      </c>
      <c r="N4383" s="12">
        <f t="shared" si="205"/>
        <v>1437.78</v>
      </c>
      <c r="O4383" s="11" t="s">
        <v>5</v>
      </c>
      <c r="P4383" s="13">
        <v>0</v>
      </c>
      <c r="Q4383" s="11" t="s">
        <v>6</v>
      </c>
      <c r="R4383" s="13">
        <v>0</v>
      </c>
      <c r="S4383" s="13">
        <v>0</v>
      </c>
      <c r="T4383" s="11" t="s">
        <v>7</v>
      </c>
      <c r="U4383" s="11" t="s">
        <v>8</v>
      </c>
      <c r="V4383" s="15">
        <v>0</v>
      </c>
      <c r="W4383" s="13">
        <v>0</v>
      </c>
      <c r="X4383" s="15">
        <v>0</v>
      </c>
      <c r="Y4383" s="15">
        <v>0</v>
      </c>
      <c r="Z4383" s="13">
        <v>0</v>
      </c>
      <c r="AA4383" s="15">
        <v>0</v>
      </c>
      <c r="AB4383" s="13">
        <v>0</v>
      </c>
      <c r="AC4383" s="15">
        <v>0</v>
      </c>
      <c r="AD4383" s="13">
        <v>0</v>
      </c>
      <c r="AE4383" s="15">
        <v>0</v>
      </c>
      <c r="AF4383" s="13">
        <v>0</v>
      </c>
      <c r="AG4383" s="15">
        <v>0</v>
      </c>
      <c r="AH4383" s="13">
        <v>0</v>
      </c>
      <c r="AI4383" s="15">
        <v>0</v>
      </c>
      <c r="AJ4383" s="11" t="s">
        <v>17</v>
      </c>
      <c r="AK4383" s="11" t="s">
        <v>13</v>
      </c>
      <c r="AL4383" s="22">
        <f t="shared" si="204"/>
        <v>2376</v>
      </c>
      <c r="AM4383" s="11" t="str">
        <f>VLOOKUP(O4383,Sheet2!$D$6:$E$14,2,FALSE)</f>
        <v>Spare parts</v>
      </c>
      <c r="AN4383" s="11" t="str">
        <f>VLOOKUP(F4383,Sheet2!$E$10:$F$13,2,FALSE)</f>
        <v>SPM</v>
      </c>
      <c r="AO4383" s="35" t="s">
        <v>14668</v>
      </c>
      <c r="AP4383">
        <f>MATCH(AN4383,Sheet2!$F$5:$F$18,0)</f>
        <v>6</v>
      </c>
      <c r="AQ4383">
        <f>MATCH(AO4383,Sheet2!$F$5:$K$5,0)</f>
        <v>6</v>
      </c>
      <c r="AR4383" s="33">
        <f>INDEX(Sheet2!$F$5:$K$18,OPaL!AP4383,OPaL!AQ4383)</f>
        <v>0.15</v>
      </c>
      <c r="AS4383" s="1">
        <f t="shared" si="206"/>
        <v>1222.1130000000001</v>
      </c>
    </row>
    <row r="4384" spans="1:45" x14ac:dyDescent="0.2">
      <c r="A4384" s="11" t="s">
        <v>7153</v>
      </c>
      <c r="B4384" s="11" t="s">
        <v>7154</v>
      </c>
      <c r="C4384" s="11" t="s">
        <v>13855</v>
      </c>
      <c r="D4384" s="21">
        <v>42916</v>
      </c>
      <c r="E4384" s="21" t="s">
        <v>9697</v>
      </c>
      <c r="F4384" s="21" t="s">
        <v>14659</v>
      </c>
      <c r="G4384" s="11" t="s">
        <v>2</v>
      </c>
      <c r="H4384" s="11" t="s">
        <v>16</v>
      </c>
      <c r="I4384" s="11" t="s">
        <v>4</v>
      </c>
      <c r="J4384" s="12">
        <v>9</v>
      </c>
      <c r="K4384" s="12">
        <v>1437.78</v>
      </c>
      <c r="L4384" s="12">
        <v>0</v>
      </c>
      <c r="M4384" s="12">
        <v>0</v>
      </c>
      <c r="N4384" s="12">
        <f t="shared" si="205"/>
        <v>1437.78</v>
      </c>
      <c r="O4384" s="11" t="s">
        <v>5</v>
      </c>
      <c r="P4384" s="13">
        <v>0</v>
      </c>
      <c r="Q4384" s="11" t="s">
        <v>6</v>
      </c>
      <c r="R4384" s="13">
        <v>0</v>
      </c>
      <c r="S4384" s="13">
        <v>0</v>
      </c>
      <c r="T4384" s="11" t="s">
        <v>7</v>
      </c>
      <c r="U4384" s="11" t="s">
        <v>8</v>
      </c>
      <c r="V4384" s="15">
        <v>0</v>
      </c>
      <c r="W4384" s="13">
        <v>0</v>
      </c>
      <c r="X4384" s="15">
        <v>0</v>
      </c>
      <c r="Y4384" s="15">
        <v>0</v>
      </c>
      <c r="Z4384" s="13">
        <v>0</v>
      </c>
      <c r="AA4384" s="15">
        <v>0</v>
      </c>
      <c r="AB4384" s="13">
        <v>0</v>
      </c>
      <c r="AC4384" s="15">
        <v>0</v>
      </c>
      <c r="AD4384" s="13">
        <v>0</v>
      </c>
      <c r="AE4384" s="15">
        <v>0</v>
      </c>
      <c r="AF4384" s="13">
        <v>0</v>
      </c>
      <c r="AG4384" s="15">
        <v>0</v>
      </c>
      <c r="AH4384" s="13">
        <v>0</v>
      </c>
      <c r="AI4384" s="15">
        <v>0</v>
      </c>
      <c r="AJ4384" s="11" t="s">
        <v>17</v>
      </c>
      <c r="AK4384" s="11" t="s">
        <v>13</v>
      </c>
      <c r="AL4384" s="22">
        <f t="shared" si="204"/>
        <v>2376</v>
      </c>
      <c r="AM4384" s="11" t="str">
        <f>VLOOKUP(O4384,Sheet2!$D$6:$E$14,2,FALSE)</f>
        <v>Spare parts</v>
      </c>
      <c r="AN4384" s="11" t="str">
        <f>VLOOKUP(F4384,Sheet2!$E$10:$F$13,2,FALSE)</f>
        <v>SPM</v>
      </c>
      <c r="AO4384" s="35" t="s">
        <v>14668</v>
      </c>
      <c r="AP4384">
        <f>MATCH(AN4384,Sheet2!$F$5:$F$18,0)</f>
        <v>6</v>
      </c>
      <c r="AQ4384">
        <f>MATCH(AO4384,Sheet2!$F$5:$K$5,0)</f>
        <v>6</v>
      </c>
      <c r="AR4384" s="33">
        <f>INDEX(Sheet2!$F$5:$K$18,OPaL!AP4384,OPaL!AQ4384)</f>
        <v>0.15</v>
      </c>
      <c r="AS4384" s="1">
        <f t="shared" si="206"/>
        <v>1222.1130000000001</v>
      </c>
    </row>
    <row r="4385" spans="1:45" x14ac:dyDescent="0.2">
      <c r="A4385" s="11" t="s">
        <v>7165</v>
      </c>
      <c r="B4385" s="11" t="s">
        <v>7166</v>
      </c>
      <c r="C4385" s="11" t="s">
        <v>13856</v>
      </c>
      <c r="D4385" s="21">
        <v>42916</v>
      </c>
      <c r="E4385" s="21" t="s">
        <v>9697</v>
      </c>
      <c r="F4385" s="21" t="s">
        <v>14659</v>
      </c>
      <c r="G4385" s="11" t="s">
        <v>2</v>
      </c>
      <c r="H4385" s="11" t="s">
        <v>16</v>
      </c>
      <c r="I4385" s="11" t="s">
        <v>4</v>
      </c>
      <c r="J4385" s="12">
        <v>9</v>
      </c>
      <c r="K4385" s="12">
        <v>1437.78</v>
      </c>
      <c r="L4385" s="12">
        <v>0</v>
      </c>
      <c r="M4385" s="12">
        <v>0</v>
      </c>
      <c r="N4385" s="12">
        <f t="shared" si="205"/>
        <v>1437.78</v>
      </c>
      <c r="O4385" s="11" t="s">
        <v>5</v>
      </c>
      <c r="P4385" s="13">
        <v>0</v>
      </c>
      <c r="Q4385" s="11" t="s">
        <v>6</v>
      </c>
      <c r="R4385" s="13">
        <v>0</v>
      </c>
      <c r="S4385" s="13">
        <v>0</v>
      </c>
      <c r="T4385" s="11" t="s">
        <v>7</v>
      </c>
      <c r="U4385" s="11" t="s">
        <v>8</v>
      </c>
      <c r="V4385" s="15">
        <v>0</v>
      </c>
      <c r="W4385" s="13">
        <v>0</v>
      </c>
      <c r="X4385" s="15">
        <v>0</v>
      </c>
      <c r="Y4385" s="15">
        <v>0</v>
      </c>
      <c r="Z4385" s="13">
        <v>0</v>
      </c>
      <c r="AA4385" s="15">
        <v>0</v>
      </c>
      <c r="AB4385" s="13">
        <v>0</v>
      </c>
      <c r="AC4385" s="15">
        <v>0</v>
      </c>
      <c r="AD4385" s="13">
        <v>0</v>
      </c>
      <c r="AE4385" s="15">
        <v>0</v>
      </c>
      <c r="AF4385" s="13">
        <v>0</v>
      </c>
      <c r="AG4385" s="15">
        <v>0</v>
      </c>
      <c r="AH4385" s="13">
        <v>0</v>
      </c>
      <c r="AI4385" s="15">
        <v>0</v>
      </c>
      <c r="AJ4385" s="11" t="s">
        <v>17</v>
      </c>
      <c r="AK4385" s="11" t="s">
        <v>13</v>
      </c>
      <c r="AL4385" s="22">
        <f t="shared" si="204"/>
        <v>2376</v>
      </c>
      <c r="AM4385" s="11" t="str">
        <f>VLOOKUP(O4385,Sheet2!$D$6:$E$14,2,FALSE)</f>
        <v>Spare parts</v>
      </c>
      <c r="AN4385" s="11" t="str">
        <f>VLOOKUP(F4385,Sheet2!$E$10:$F$13,2,FALSE)</f>
        <v>SPM</v>
      </c>
      <c r="AO4385" s="35" t="s">
        <v>14668</v>
      </c>
      <c r="AP4385">
        <f>MATCH(AN4385,Sheet2!$F$5:$F$18,0)</f>
        <v>6</v>
      </c>
      <c r="AQ4385">
        <f>MATCH(AO4385,Sheet2!$F$5:$K$5,0)</f>
        <v>6</v>
      </c>
      <c r="AR4385" s="33">
        <f>INDEX(Sheet2!$F$5:$K$18,OPaL!AP4385,OPaL!AQ4385)</f>
        <v>0.15</v>
      </c>
      <c r="AS4385" s="1">
        <f t="shared" si="206"/>
        <v>1222.1130000000001</v>
      </c>
    </row>
    <row r="4386" spans="1:45" x14ac:dyDescent="0.2">
      <c r="A4386" s="11" t="s">
        <v>7183</v>
      </c>
      <c r="B4386" s="11" t="s">
        <v>7184</v>
      </c>
      <c r="C4386" s="11" t="s">
        <v>13857</v>
      </c>
      <c r="D4386" s="21">
        <v>42916</v>
      </c>
      <c r="E4386" s="21" t="s">
        <v>9697</v>
      </c>
      <c r="F4386" s="21" t="s">
        <v>14659</v>
      </c>
      <c r="G4386" s="11" t="s">
        <v>2</v>
      </c>
      <c r="H4386" s="11" t="s">
        <v>16</v>
      </c>
      <c r="I4386" s="11" t="s">
        <v>4</v>
      </c>
      <c r="J4386" s="12">
        <v>9</v>
      </c>
      <c r="K4386" s="12">
        <v>1437.78</v>
      </c>
      <c r="L4386" s="12">
        <v>0</v>
      </c>
      <c r="M4386" s="12">
        <v>0</v>
      </c>
      <c r="N4386" s="12">
        <f t="shared" si="205"/>
        <v>1437.78</v>
      </c>
      <c r="O4386" s="11" t="s">
        <v>5</v>
      </c>
      <c r="P4386" s="13">
        <v>0</v>
      </c>
      <c r="Q4386" s="11" t="s">
        <v>6</v>
      </c>
      <c r="R4386" s="13">
        <v>0</v>
      </c>
      <c r="S4386" s="13">
        <v>0</v>
      </c>
      <c r="T4386" s="11" t="s">
        <v>7</v>
      </c>
      <c r="U4386" s="11" t="s">
        <v>8</v>
      </c>
      <c r="V4386" s="15">
        <v>0</v>
      </c>
      <c r="W4386" s="13">
        <v>0</v>
      </c>
      <c r="X4386" s="15">
        <v>0</v>
      </c>
      <c r="Y4386" s="15">
        <v>0</v>
      </c>
      <c r="Z4386" s="13">
        <v>0</v>
      </c>
      <c r="AA4386" s="15">
        <v>0</v>
      </c>
      <c r="AB4386" s="13">
        <v>0</v>
      </c>
      <c r="AC4386" s="15">
        <v>0</v>
      </c>
      <c r="AD4386" s="13">
        <v>0</v>
      </c>
      <c r="AE4386" s="15">
        <v>0</v>
      </c>
      <c r="AF4386" s="13">
        <v>0</v>
      </c>
      <c r="AG4386" s="15">
        <v>0</v>
      </c>
      <c r="AH4386" s="13">
        <v>0</v>
      </c>
      <c r="AI4386" s="15">
        <v>0</v>
      </c>
      <c r="AJ4386" s="11" t="s">
        <v>17</v>
      </c>
      <c r="AK4386" s="11" t="s">
        <v>13</v>
      </c>
      <c r="AL4386" s="22">
        <f t="shared" si="204"/>
        <v>2376</v>
      </c>
      <c r="AM4386" s="11" t="str">
        <f>VLOOKUP(O4386,Sheet2!$D$6:$E$14,2,FALSE)</f>
        <v>Spare parts</v>
      </c>
      <c r="AN4386" s="11" t="str">
        <f>VLOOKUP(F4386,Sheet2!$E$10:$F$13,2,FALSE)</f>
        <v>SPM</v>
      </c>
      <c r="AO4386" s="35" t="s">
        <v>14668</v>
      </c>
      <c r="AP4386">
        <f>MATCH(AN4386,Sheet2!$F$5:$F$18,0)</f>
        <v>6</v>
      </c>
      <c r="AQ4386">
        <f>MATCH(AO4386,Sheet2!$F$5:$K$5,0)</f>
        <v>6</v>
      </c>
      <c r="AR4386" s="33">
        <f>INDEX(Sheet2!$F$5:$K$18,OPaL!AP4386,OPaL!AQ4386)</f>
        <v>0.15</v>
      </c>
      <c r="AS4386" s="1">
        <f t="shared" si="206"/>
        <v>1222.1130000000001</v>
      </c>
    </row>
    <row r="4387" spans="1:45" x14ac:dyDescent="0.2">
      <c r="A4387" s="11" t="s">
        <v>411</v>
      </c>
      <c r="B4387" s="11" t="s">
        <v>412</v>
      </c>
      <c r="C4387" s="11" t="s">
        <v>13858</v>
      </c>
      <c r="D4387" s="21">
        <v>44770</v>
      </c>
      <c r="E4387" s="21" t="s">
        <v>9697</v>
      </c>
      <c r="F4387" s="21" t="s">
        <v>14659</v>
      </c>
      <c r="G4387" s="11" t="s">
        <v>2</v>
      </c>
      <c r="H4387" s="11" t="s">
        <v>16</v>
      </c>
      <c r="I4387" s="11" t="s">
        <v>4</v>
      </c>
      <c r="J4387" s="13">
        <v>2</v>
      </c>
      <c r="K4387" s="12">
        <v>1427.32</v>
      </c>
      <c r="L4387" s="12">
        <v>0</v>
      </c>
      <c r="M4387" s="12">
        <v>0</v>
      </c>
      <c r="N4387" s="12">
        <f t="shared" si="205"/>
        <v>1427.32</v>
      </c>
      <c r="O4387" s="11" t="s">
        <v>5</v>
      </c>
      <c r="P4387" s="13">
        <v>0</v>
      </c>
      <c r="Q4387" s="11" t="s">
        <v>6</v>
      </c>
      <c r="R4387" s="13">
        <v>0</v>
      </c>
      <c r="S4387" s="13">
        <v>0</v>
      </c>
      <c r="T4387" s="11" t="s">
        <v>7</v>
      </c>
      <c r="U4387" s="11" t="s">
        <v>8</v>
      </c>
      <c r="V4387" s="15">
        <v>0</v>
      </c>
      <c r="W4387" s="13">
        <v>0</v>
      </c>
      <c r="X4387" s="15">
        <v>0</v>
      </c>
      <c r="Y4387" s="15">
        <v>0</v>
      </c>
      <c r="Z4387" s="13">
        <v>0</v>
      </c>
      <c r="AA4387" s="15">
        <v>0</v>
      </c>
      <c r="AB4387" s="13">
        <v>0</v>
      </c>
      <c r="AC4387" s="15">
        <v>0</v>
      </c>
      <c r="AD4387" s="13">
        <v>0</v>
      </c>
      <c r="AE4387" s="15">
        <v>0</v>
      </c>
      <c r="AF4387" s="13">
        <v>0</v>
      </c>
      <c r="AG4387" s="15">
        <v>0</v>
      </c>
      <c r="AH4387" s="13">
        <v>0</v>
      </c>
      <c r="AI4387" s="15">
        <v>0</v>
      </c>
      <c r="AJ4387" s="11" t="s">
        <v>17</v>
      </c>
      <c r="AK4387" s="11" t="s">
        <v>13</v>
      </c>
      <c r="AL4387" s="22">
        <f t="shared" si="204"/>
        <v>522</v>
      </c>
      <c r="AM4387" s="11" t="str">
        <f>VLOOKUP(O4387,Sheet2!$D$6:$E$14,2,FALSE)</f>
        <v>Spare parts</v>
      </c>
      <c r="AN4387" s="11" t="str">
        <f>VLOOKUP(F4387,Sheet2!$E$10:$F$13,2,FALSE)</f>
        <v>SPM</v>
      </c>
      <c r="AO4387" s="35" t="s">
        <v>14668</v>
      </c>
      <c r="AP4387">
        <f>MATCH(AN4387,Sheet2!$F$5:$F$18,0)</f>
        <v>6</v>
      </c>
      <c r="AQ4387">
        <f>MATCH(AO4387,Sheet2!$F$5:$K$5,0)</f>
        <v>6</v>
      </c>
      <c r="AR4387" s="33">
        <f>INDEX(Sheet2!$F$5:$K$18,OPaL!AP4387,OPaL!AQ4387)</f>
        <v>0.15</v>
      </c>
      <c r="AS4387" s="1">
        <f t="shared" si="206"/>
        <v>1213.222</v>
      </c>
    </row>
    <row r="4388" spans="1:45" x14ac:dyDescent="0.2">
      <c r="A4388" s="11" t="s">
        <v>2769</v>
      </c>
      <c r="B4388" s="11" t="s">
        <v>2770</v>
      </c>
      <c r="C4388" s="11" t="s">
        <v>13859</v>
      </c>
      <c r="D4388" s="21">
        <v>43318</v>
      </c>
      <c r="E4388" s="21" t="s">
        <v>9697</v>
      </c>
      <c r="F4388" s="21" t="s">
        <v>14659</v>
      </c>
      <c r="G4388" s="11" t="s">
        <v>2</v>
      </c>
      <c r="H4388" s="11" t="s">
        <v>3</v>
      </c>
      <c r="I4388" s="11" t="s">
        <v>4</v>
      </c>
      <c r="J4388" s="12">
        <v>13</v>
      </c>
      <c r="K4388" s="12">
        <v>1423.5</v>
      </c>
      <c r="L4388" s="12">
        <v>0</v>
      </c>
      <c r="M4388" s="12">
        <v>0</v>
      </c>
      <c r="N4388" s="12">
        <f t="shared" si="205"/>
        <v>1423.5</v>
      </c>
      <c r="O4388" s="11" t="s">
        <v>5</v>
      </c>
      <c r="P4388" s="13">
        <v>0</v>
      </c>
      <c r="Q4388" s="11" t="s">
        <v>6</v>
      </c>
      <c r="R4388" s="13">
        <v>0</v>
      </c>
      <c r="S4388" s="13">
        <v>0</v>
      </c>
      <c r="T4388" s="11" t="s">
        <v>7</v>
      </c>
      <c r="U4388" s="11" t="s">
        <v>8</v>
      </c>
      <c r="V4388" s="15">
        <v>0</v>
      </c>
      <c r="W4388" s="13">
        <v>0</v>
      </c>
      <c r="X4388" s="15">
        <v>0</v>
      </c>
      <c r="Y4388" s="15">
        <v>0</v>
      </c>
      <c r="Z4388" s="13">
        <v>0</v>
      </c>
      <c r="AA4388" s="15">
        <v>0</v>
      </c>
      <c r="AB4388" s="13">
        <v>0</v>
      </c>
      <c r="AC4388" s="15">
        <v>0</v>
      </c>
      <c r="AD4388" s="13">
        <v>0</v>
      </c>
      <c r="AE4388" s="15">
        <v>0</v>
      </c>
      <c r="AF4388" s="13">
        <v>0</v>
      </c>
      <c r="AG4388" s="15">
        <v>0</v>
      </c>
      <c r="AH4388" s="13">
        <v>0</v>
      </c>
      <c r="AI4388" s="15">
        <v>0</v>
      </c>
      <c r="AJ4388" s="11" t="s">
        <v>9</v>
      </c>
      <c r="AK4388" s="11" t="s">
        <v>13</v>
      </c>
      <c r="AL4388" s="22">
        <f t="shared" si="204"/>
        <v>1974</v>
      </c>
      <c r="AM4388" s="11" t="str">
        <f>VLOOKUP(O4388,Sheet2!$D$6:$E$14,2,FALSE)</f>
        <v>Spare parts</v>
      </c>
      <c r="AN4388" s="11" t="str">
        <f>VLOOKUP(F4388,Sheet2!$E$10:$F$13,2,FALSE)</f>
        <v>SPM</v>
      </c>
      <c r="AO4388" s="35" t="s">
        <v>14668</v>
      </c>
      <c r="AP4388">
        <f>MATCH(AN4388,Sheet2!$F$5:$F$18,0)</f>
        <v>6</v>
      </c>
      <c r="AQ4388">
        <f>MATCH(AO4388,Sheet2!$F$5:$K$5,0)</f>
        <v>6</v>
      </c>
      <c r="AR4388" s="33">
        <f>INDEX(Sheet2!$F$5:$K$18,OPaL!AP4388,OPaL!AQ4388)</f>
        <v>0.15</v>
      </c>
      <c r="AS4388" s="1">
        <f t="shared" si="206"/>
        <v>1209.9749999999999</v>
      </c>
    </row>
    <row r="4389" spans="1:45" x14ac:dyDescent="0.2">
      <c r="A4389" s="11" t="s">
        <v>4897</v>
      </c>
      <c r="B4389" s="11" t="s">
        <v>4898</v>
      </c>
      <c r="C4389" s="11" t="s">
        <v>13860</v>
      </c>
      <c r="D4389" s="21">
        <v>44728</v>
      </c>
      <c r="E4389" s="21" t="s">
        <v>9697</v>
      </c>
      <c r="F4389" s="21" t="s">
        <v>14659</v>
      </c>
      <c r="G4389" s="11" t="s">
        <v>2</v>
      </c>
      <c r="H4389" s="11" t="s">
        <v>3</v>
      </c>
      <c r="I4389" s="11" t="s">
        <v>4</v>
      </c>
      <c r="J4389" s="13">
        <v>2</v>
      </c>
      <c r="K4389" s="12">
        <v>1420.02</v>
      </c>
      <c r="L4389" s="12">
        <v>0</v>
      </c>
      <c r="M4389" s="12">
        <v>0</v>
      </c>
      <c r="N4389" s="12">
        <f t="shared" si="205"/>
        <v>1420.02</v>
      </c>
      <c r="O4389" s="11" t="s">
        <v>5</v>
      </c>
      <c r="P4389" s="13">
        <v>0</v>
      </c>
      <c r="Q4389" s="11" t="s">
        <v>6</v>
      </c>
      <c r="R4389" s="13">
        <v>0</v>
      </c>
      <c r="S4389" s="13">
        <v>0</v>
      </c>
      <c r="T4389" s="11" t="s">
        <v>7</v>
      </c>
      <c r="U4389" s="11" t="s">
        <v>8</v>
      </c>
      <c r="V4389" s="15">
        <v>0</v>
      </c>
      <c r="W4389" s="13">
        <v>0</v>
      </c>
      <c r="X4389" s="15">
        <v>0</v>
      </c>
      <c r="Y4389" s="15">
        <v>0</v>
      </c>
      <c r="Z4389" s="13">
        <v>0</v>
      </c>
      <c r="AA4389" s="15">
        <v>0</v>
      </c>
      <c r="AB4389" s="13">
        <v>0</v>
      </c>
      <c r="AC4389" s="15">
        <v>0</v>
      </c>
      <c r="AD4389" s="13">
        <v>0</v>
      </c>
      <c r="AE4389" s="15">
        <v>0</v>
      </c>
      <c r="AF4389" s="13">
        <v>0</v>
      </c>
      <c r="AG4389" s="15">
        <v>0</v>
      </c>
      <c r="AH4389" s="13">
        <v>0</v>
      </c>
      <c r="AI4389" s="15">
        <v>0</v>
      </c>
      <c r="AJ4389" s="11" t="s">
        <v>9</v>
      </c>
      <c r="AK4389" s="11" t="s">
        <v>1398</v>
      </c>
      <c r="AL4389" s="22">
        <f t="shared" si="204"/>
        <v>564</v>
      </c>
      <c r="AM4389" s="11" t="str">
        <f>VLOOKUP(O4389,Sheet2!$D$6:$E$14,2,FALSE)</f>
        <v>Spare parts</v>
      </c>
      <c r="AN4389" s="11" t="str">
        <f>VLOOKUP(F4389,Sheet2!$E$10:$F$13,2,FALSE)</f>
        <v>SPM</v>
      </c>
      <c r="AO4389" s="35" t="s">
        <v>14668</v>
      </c>
      <c r="AP4389">
        <f>MATCH(AN4389,Sheet2!$F$5:$F$18,0)</f>
        <v>6</v>
      </c>
      <c r="AQ4389">
        <f>MATCH(AO4389,Sheet2!$F$5:$K$5,0)</f>
        <v>6</v>
      </c>
      <c r="AR4389" s="33">
        <f>INDEX(Sheet2!$F$5:$K$18,OPaL!AP4389,OPaL!AQ4389)</f>
        <v>0.15</v>
      </c>
      <c r="AS4389" s="1">
        <f t="shared" si="206"/>
        <v>1207.0170000000001</v>
      </c>
    </row>
    <row r="4390" spans="1:45" x14ac:dyDescent="0.2">
      <c r="A4390" s="11" t="s">
        <v>7029</v>
      </c>
      <c r="B4390" s="11" t="s">
        <v>7030</v>
      </c>
      <c r="C4390" s="11" t="s">
        <v>13861</v>
      </c>
      <c r="D4390" s="21">
        <v>42916</v>
      </c>
      <c r="E4390" s="21" t="s">
        <v>9697</v>
      </c>
      <c r="F4390" s="21" t="s">
        <v>14659</v>
      </c>
      <c r="G4390" s="11" t="s">
        <v>2</v>
      </c>
      <c r="H4390" s="11" t="s">
        <v>16</v>
      </c>
      <c r="I4390" s="11" t="s">
        <v>4</v>
      </c>
      <c r="J4390" s="13">
        <v>1</v>
      </c>
      <c r="K4390" s="12">
        <v>1419.04</v>
      </c>
      <c r="L4390" s="12">
        <v>0</v>
      </c>
      <c r="M4390" s="12">
        <v>0</v>
      </c>
      <c r="N4390" s="12">
        <f t="shared" si="205"/>
        <v>1419.04</v>
      </c>
      <c r="O4390" s="11" t="s">
        <v>5</v>
      </c>
      <c r="P4390" s="13">
        <v>0</v>
      </c>
      <c r="Q4390" s="11" t="s">
        <v>6</v>
      </c>
      <c r="R4390" s="13">
        <v>0</v>
      </c>
      <c r="S4390" s="13">
        <v>0</v>
      </c>
      <c r="T4390" s="11" t="s">
        <v>7</v>
      </c>
      <c r="U4390" s="11" t="s">
        <v>8</v>
      </c>
      <c r="V4390" s="15">
        <v>0</v>
      </c>
      <c r="W4390" s="13">
        <v>0</v>
      </c>
      <c r="X4390" s="15">
        <v>0</v>
      </c>
      <c r="Y4390" s="15">
        <v>0</v>
      </c>
      <c r="Z4390" s="13">
        <v>0</v>
      </c>
      <c r="AA4390" s="15">
        <v>0</v>
      </c>
      <c r="AB4390" s="13">
        <v>0</v>
      </c>
      <c r="AC4390" s="15">
        <v>0</v>
      </c>
      <c r="AD4390" s="13">
        <v>0</v>
      </c>
      <c r="AE4390" s="15">
        <v>0</v>
      </c>
      <c r="AF4390" s="13">
        <v>0</v>
      </c>
      <c r="AG4390" s="15">
        <v>0</v>
      </c>
      <c r="AH4390" s="13">
        <v>0</v>
      </c>
      <c r="AI4390" s="15">
        <v>0</v>
      </c>
      <c r="AJ4390" s="11" t="s">
        <v>17</v>
      </c>
      <c r="AK4390" s="11" t="s">
        <v>13</v>
      </c>
      <c r="AL4390" s="22">
        <f t="shared" si="204"/>
        <v>2376</v>
      </c>
      <c r="AM4390" s="11" t="str">
        <f>VLOOKUP(O4390,Sheet2!$D$6:$E$14,2,FALSE)</f>
        <v>Spare parts</v>
      </c>
      <c r="AN4390" s="11" t="str">
        <f>VLOOKUP(F4390,Sheet2!$E$10:$F$13,2,FALSE)</f>
        <v>SPM</v>
      </c>
      <c r="AO4390" s="35" t="s">
        <v>14668</v>
      </c>
      <c r="AP4390">
        <f>MATCH(AN4390,Sheet2!$F$5:$F$18,0)</f>
        <v>6</v>
      </c>
      <c r="AQ4390">
        <f>MATCH(AO4390,Sheet2!$F$5:$K$5,0)</f>
        <v>6</v>
      </c>
      <c r="AR4390" s="33">
        <f>INDEX(Sheet2!$F$5:$K$18,OPaL!AP4390,OPaL!AQ4390)</f>
        <v>0.15</v>
      </c>
      <c r="AS4390" s="1">
        <f t="shared" si="206"/>
        <v>1206.184</v>
      </c>
    </row>
    <row r="4391" spans="1:45" x14ac:dyDescent="0.2">
      <c r="A4391" s="11" t="s">
        <v>9580</v>
      </c>
      <c r="B4391" s="11" t="s">
        <v>9581</v>
      </c>
      <c r="C4391" s="11" t="s">
        <v>12909</v>
      </c>
      <c r="D4391" s="21">
        <v>42200</v>
      </c>
      <c r="E4391" s="21" t="s">
        <v>9820</v>
      </c>
      <c r="F4391" s="21" t="s">
        <v>14659</v>
      </c>
      <c r="G4391" s="11" t="s">
        <v>2</v>
      </c>
      <c r="H4391" s="11" t="s">
        <v>16</v>
      </c>
      <c r="I4391" s="11" t="s">
        <v>4</v>
      </c>
      <c r="J4391" s="12">
        <v>1</v>
      </c>
      <c r="K4391" s="12">
        <v>1418.6</v>
      </c>
      <c r="L4391" s="12">
        <v>0</v>
      </c>
      <c r="M4391" s="12">
        <v>0</v>
      </c>
      <c r="N4391" s="12">
        <f t="shared" si="205"/>
        <v>1418.6</v>
      </c>
      <c r="O4391" s="11" t="s">
        <v>8227</v>
      </c>
      <c r="P4391" s="13">
        <v>0</v>
      </c>
      <c r="Q4391" s="11" t="s">
        <v>6</v>
      </c>
      <c r="R4391" s="13">
        <v>0</v>
      </c>
      <c r="S4391" s="13">
        <v>0</v>
      </c>
      <c r="T4391" s="11" t="s">
        <v>7</v>
      </c>
      <c r="U4391" s="11" t="s">
        <v>8</v>
      </c>
      <c r="V4391" s="15">
        <v>0</v>
      </c>
      <c r="W4391" s="13">
        <v>0</v>
      </c>
      <c r="X4391" s="15">
        <v>0</v>
      </c>
      <c r="Y4391" s="15">
        <v>0</v>
      </c>
      <c r="Z4391" s="13">
        <v>0</v>
      </c>
      <c r="AA4391" s="15">
        <v>0</v>
      </c>
      <c r="AB4391" s="13">
        <v>0</v>
      </c>
      <c r="AC4391" s="15">
        <v>0</v>
      </c>
      <c r="AD4391" s="13">
        <v>0</v>
      </c>
      <c r="AE4391" s="15">
        <v>0</v>
      </c>
      <c r="AF4391" s="13">
        <v>0</v>
      </c>
      <c r="AG4391" s="15">
        <v>0</v>
      </c>
      <c r="AH4391" s="13">
        <v>0</v>
      </c>
      <c r="AI4391" s="15">
        <v>0</v>
      </c>
      <c r="AJ4391" s="11" t="s">
        <v>17</v>
      </c>
      <c r="AK4391" s="11" t="s">
        <v>8238</v>
      </c>
      <c r="AL4391" s="22">
        <f t="shared" si="204"/>
        <v>3092</v>
      </c>
      <c r="AM4391" s="11" t="str">
        <f>VLOOKUP(O4391,Sheet2!$D$6:$E$14,2,FALSE)</f>
        <v>Consumables</v>
      </c>
      <c r="AN4391" s="11" t="str">
        <f>VLOOKUP(F4391,Sheet2!$E$15:$F$18,2,FALSE)</f>
        <v>CM</v>
      </c>
      <c r="AO4391" s="35" t="s">
        <v>14668</v>
      </c>
      <c r="AP4391">
        <f>MATCH(AN4391,Sheet2!$F$5:$F$18,0)</f>
        <v>13</v>
      </c>
      <c r="AQ4391">
        <f>MATCH(AO4391,Sheet2!$F$5:$K$5,0)</f>
        <v>6</v>
      </c>
      <c r="AR4391" s="33">
        <f>INDEX(Sheet2!$F$5:$K$18,OPaL!AP4391,OPaL!AQ4391)</f>
        <v>0.2</v>
      </c>
      <c r="AS4391" s="1">
        <f t="shared" si="206"/>
        <v>1134.8799999999999</v>
      </c>
    </row>
    <row r="4392" spans="1:45" x14ac:dyDescent="0.2">
      <c r="A4392" s="11" t="s">
        <v>6985</v>
      </c>
      <c r="B4392" s="11" t="s">
        <v>6986</v>
      </c>
      <c r="C4392" s="11" t="s">
        <v>13862</v>
      </c>
      <c r="D4392" s="21">
        <v>43129</v>
      </c>
      <c r="E4392" s="21" t="s">
        <v>9697</v>
      </c>
      <c r="F4392" s="21" t="s">
        <v>14659</v>
      </c>
      <c r="G4392" s="11" t="s">
        <v>2</v>
      </c>
      <c r="H4392" s="11" t="s">
        <v>16</v>
      </c>
      <c r="I4392" s="11" t="s">
        <v>4</v>
      </c>
      <c r="J4392" s="13">
        <v>1</v>
      </c>
      <c r="K4392" s="12">
        <v>1415.65</v>
      </c>
      <c r="L4392" s="12">
        <v>0</v>
      </c>
      <c r="M4392" s="12">
        <v>0</v>
      </c>
      <c r="N4392" s="12">
        <f t="shared" si="205"/>
        <v>1415.65</v>
      </c>
      <c r="O4392" s="11" t="s">
        <v>5</v>
      </c>
      <c r="P4392" s="13">
        <v>0</v>
      </c>
      <c r="Q4392" s="11" t="s">
        <v>6</v>
      </c>
      <c r="R4392" s="13">
        <v>0</v>
      </c>
      <c r="S4392" s="13">
        <v>0</v>
      </c>
      <c r="T4392" s="11" t="s">
        <v>7</v>
      </c>
      <c r="U4392" s="11" t="s">
        <v>8</v>
      </c>
      <c r="V4392" s="15">
        <v>0</v>
      </c>
      <c r="W4392" s="13">
        <v>0</v>
      </c>
      <c r="X4392" s="15">
        <v>0</v>
      </c>
      <c r="Y4392" s="15">
        <v>0</v>
      </c>
      <c r="Z4392" s="13">
        <v>0</v>
      </c>
      <c r="AA4392" s="15">
        <v>0</v>
      </c>
      <c r="AB4392" s="13">
        <v>0</v>
      </c>
      <c r="AC4392" s="15">
        <v>0</v>
      </c>
      <c r="AD4392" s="13">
        <v>0</v>
      </c>
      <c r="AE4392" s="15">
        <v>0</v>
      </c>
      <c r="AF4392" s="13">
        <v>0</v>
      </c>
      <c r="AG4392" s="15">
        <v>0</v>
      </c>
      <c r="AH4392" s="13">
        <v>0</v>
      </c>
      <c r="AI4392" s="15">
        <v>0</v>
      </c>
      <c r="AJ4392" s="11" t="s">
        <v>17</v>
      </c>
      <c r="AK4392" s="11" t="s">
        <v>13</v>
      </c>
      <c r="AL4392" s="22">
        <f t="shared" si="204"/>
        <v>2163</v>
      </c>
      <c r="AM4392" s="11" t="str">
        <f>VLOOKUP(O4392,Sheet2!$D$6:$E$14,2,FALSE)</f>
        <v>Spare parts</v>
      </c>
      <c r="AN4392" s="11" t="str">
        <f>VLOOKUP(F4392,Sheet2!$E$10:$F$13,2,FALSE)</f>
        <v>SPM</v>
      </c>
      <c r="AO4392" s="35" t="s">
        <v>14668</v>
      </c>
      <c r="AP4392">
        <f>MATCH(AN4392,Sheet2!$F$5:$F$18,0)</f>
        <v>6</v>
      </c>
      <c r="AQ4392">
        <f>MATCH(AO4392,Sheet2!$F$5:$K$5,0)</f>
        <v>6</v>
      </c>
      <c r="AR4392" s="33">
        <f>INDEX(Sheet2!$F$5:$K$18,OPaL!AP4392,OPaL!AQ4392)</f>
        <v>0.15</v>
      </c>
      <c r="AS4392" s="1">
        <f t="shared" si="206"/>
        <v>1203.3025</v>
      </c>
    </row>
    <row r="4393" spans="1:45" x14ac:dyDescent="0.2">
      <c r="A4393" s="11" t="s">
        <v>6987</v>
      </c>
      <c r="B4393" s="11" t="s">
        <v>6988</v>
      </c>
      <c r="C4393" s="11" t="s">
        <v>13863</v>
      </c>
      <c r="D4393" s="21">
        <v>43129</v>
      </c>
      <c r="E4393" s="21" t="s">
        <v>9697</v>
      </c>
      <c r="F4393" s="21" t="s">
        <v>14659</v>
      </c>
      <c r="G4393" s="11" t="s">
        <v>2</v>
      </c>
      <c r="H4393" s="11" t="s">
        <v>16</v>
      </c>
      <c r="I4393" s="11" t="s">
        <v>4</v>
      </c>
      <c r="J4393" s="13">
        <v>1</v>
      </c>
      <c r="K4393" s="12">
        <v>1415.65</v>
      </c>
      <c r="L4393" s="12">
        <v>0</v>
      </c>
      <c r="M4393" s="12">
        <v>0</v>
      </c>
      <c r="N4393" s="12">
        <f t="shared" si="205"/>
        <v>1415.65</v>
      </c>
      <c r="O4393" s="11" t="s">
        <v>5</v>
      </c>
      <c r="P4393" s="13">
        <v>0</v>
      </c>
      <c r="Q4393" s="11" t="s">
        <v>6</v>
      </c>
      <c r="R4393" s="13">
        <v>0</v>
      </c>
      <c r="S4393" s="13">
        <v>0</v>
      </c>
      <c r="T4393" s="11" t="s">
        <v>7</v>
      </c>
      <c r="U4393" s="11" t="s">
        <v>8</v>
      </c>
      <c r="V4393" s="15">
        <v>0</v>
      </c>
      <c r="W4393" s="13">
        <v>0</v>
      </c>
      <c r="X4393" s="15">
        <v>0</v>
      </c>
      <c r="Y4393" s="15">
        <v>0</v>
      </c>
      <c r="Z4393" s="13">
        <v>0</v>
      </c>
      <c r="AA4393" s="15">
        <v>0</v>
      </c>
      <c r="AB4393" s="13">
        <v>0</v>
      </c>
      <c r="AC4393" s="15">
        <v>0</v>
      </c>
      <c r="AD4393" s="13">
        <v>0</v>
      </c>
      <c r="AE4393" s="15">
        <v>0</v>
      </c>
      <c r="AF4393" s="13">
        <v>0</v>
      </c>
      <c r="AG4393" s="15">
        <v>0</v>
      </c>
      <c r="AH4393" s="13">
        <v>0</v>
      </c>
      <c r="AI4393" s="15">
        <v>0</v>
      </c>
      <c r="AJ4393" s="11" t="s">
        <v>17</v>
      </c>
      <c r="AK4393" s="11" t="s">
        <v>13</v>
      </c>
      <c r="AL4393" s="22">
        <f t="shared" si="204"/>
        <v>2163</v>
      </c>
      <c r="AM4393" s="11" t="str">
        <f>VLOOKUP(O4393,Sheet2!$D$6:$E$14,2,FALSE)</f>
        <v>Spare parts</v>
      </c>
      <c r="AN4393" s="11" t="str">
        <f>VLOOKUP(F4393,Sheet2!$E$10:$F$13,2,FALSE)</f>
        <v>SPM</v>
      </c>
      <c r="AO4393" s="35" t="s">
        <v>14668</v>
      </c>
      <c r="AP4393">
        <f>MATCH(AN4393,Sheet2!$F$5:$F$18,0)</f>
        <v>6</v>
      </c>
      <c r="AQ4393">
        <f>MATCH(AO4393,Sheet2!$F$5:$K$5,0)</f>
        <v>6</v>
      </c>
      <c r="AR4393" s="33">
        <f>INDEX(Sheet2!$F$5:$K$18,OPaL!AP4393,OPaL!AQ4393)</f>
        <v>0.15</v>
      </c>
      <c r="AS4393" s="1">
        <f t="shared" si="206"/>
        <v>1203.3025</v>
      </c>
    </row>
    <row r="4394" spans="1:45" x14ac:dyDescent="0.2">
      <c r="A4394" s="11" t="s">
        <v>1511</v>
      </c>
      <c r="B4394" s="11" t="s">
        <v>1512</v>
      </c>
      <c r="C4394" s="11" t="s">
        <v>13141</v>
      </c>
      <c r="D4394" s="21">
        <v>43276</v>
      </c>
      <c r="E4394" s="21" t="s">
        <v>9697</v>
      </c>
      <c r="F4394" s="21" t="s">
        <v>14659</v>
      </c>
      <c r="G4394" s="11" t="s">
        <v>2</v>
      </c>
      <c r="H4394" s="11" t="s">
        <v>3</v>
      </c>
      <c r="I4394" s="11" t="s">
        <v>4</v>
      </c>
      <c r="J4394" s="12">
        <v>1</v>
      </c>
      <c r="K4394" s="12">
        <v>1415</v>
      </c>
      <c r="L4394" s="12">
        <v>0</v>
      </c>
      <c r="M4394" s="12">
        <v>0</v>
      </c>
      <c r="N4394" s="12">
        <f t="shared" si="205"/>
        <v>1415</v>
      </c>
      <c r="O4394" s="11" t="s">
        <v>5</v>
      </c>
      <c r="P4394" s="13">
        <v>0</v>
      </c>
      <c r="Q4394" s="11" t="s">
        <v>6</v>
      </c>
      <c r="R4394" s="13">
        <v>0</v>
      </c>
      <c r="S4394" s="13">
        <v>0</v>
      </c>
      <c r="T4394" s="11" t="s">
        <v>7</v>
      </c>
      <c r="U4394" s="11" t="s">
        <v>8</v>
      </c>
      <c r="V4394" s="15">
        <v>0</v>
      </c>
      <c r="W4394" s="13">
        <v>0</v>
      </c>
      <c r="X4394" s="15">
        <v>0</v>
      </c>
      <c r="Y4394" s="15">
        <v>0</v>
      </c>
      <c r="Z4394" s="13">
        <v>0</v>
      </c>
      <c r="AA4394" s="15">
        <v>0</v>
      </c>
      <c r="AB4394" s="13">
        <v>0</v>
      </c>
      <c r="AC4394" s="15">
        <v>0</v>
      </c>
      <c r="AD4394" s="13">
        <v>0</v>
      </c>
      <c r="AE4394" s="15">
        <v>0</v>
      </c>
      <c r="AF4394" s="13">
        <v>0</v>
      </c>
      <c r="AG4394" s="15">
        <v>0</v>
      </c>
      <c r="AH4394" s="13">
        <v>0</v>
      </c>
      <c r="AI4394" s="15">
        <v>0</v>
      </c>
      <c r="AJ4394" s="11" t="s">
        <v>9</v>
      </c>
      <c r="AK4394" s="11" t="s">
        <v>10</v>
      </c>
      <c r="AL4394" s="22">
        <f t="shared" si="204"/>
        <v>2016</v>
      </c>
      <c r="AM4394" s="11" t="str">
        <f>VLOOKUP(O4394,Sheet2!$D$6:$E$14,2,FALSE)</f>
        <v>Spare parts</v>
      </c>
      <c r="AN4394" s="11" t="str">
        <f>VLOOKUP(F4394,Sheet2!$E$10:$F$13,2,FALSE)</f>
        <v>SPM</v>
      </c>
      <c r="AO4394" s="35" t="s">
        <v>14668</v>
      </c>
      <c r="AP4394">
        <f>MATCH(AN4394,Sheet2!$F$5:$F$18,0)</f>
        <v>6</v>
      </c>
      <c r="AQ4394">
        <f>MATCH(AO4394,Sheet2!$F$5:$K$5,0)</f>
        <v>6</v>
      </c>
      <c r="AR4394" s="33">
        <f>INDEX(Sheet2!$F$5:$K$18,OPaL!AP4394,OPaL!AQ4394)</f>
        <v>0.15</v>
      </c>
      <c r="AS4394" s="1">
        <f t="shared" si="206"/>
        <v>1202.75</v>
      </c>
    </row>
    <row r="4395" spans="1:45" x14ac:dyDescent="0.2">
      <c r="A4395" s="11" t="s">
        <v>8451</v>
      </c>
      <c r="B4395" s="11" t="s">
        <v>8452</v>
      </c>
      <c r="C4395" s="11" t="s">
        <v>13864</v>
      </c>
      <c r="D4395" s="21">
        <v>43809</v>
      </c>
      <c r="E4395" s="21" t="s">
        <v>9823</v>
      </c>
      <c r="F4395" s="21" t="s">
        <v>14659</v>
      </c>
      <c r="G4395" s="11" t="s">
        <v>2</v>
      </c>
      <c r="H4395" s="11" t="s">
        <v>3</v>
      </c>
      <c r="I4395" s="11" t="s">
        <v>4</v>
      </c>
      <c r="J4395" s="12">
        <v>30</v>
      </c>
      <c r="K4395" s="12">
        <v>1413.41</v>
      </c>
      <c r="L4395" s="12">
        <v>0</v>
      </c>
      <c r="M4395" s="12">
        <v>0</v>
      </c>
      <c r="N4395" s="12">
        <f t="shared" si="205"/>
        <v>1413.41</v>
      </c>
      <c r="O4395" s="11" t="s">
        <v>8227</v>
      </c>
      <c r="P4395" s="13">
        <v>0</v>
      </c>
      <c r="Q4395" s="11" t="s">
        <v>6</v>
      </c>
      <c r="R4395" s="13">
        <v>0</v>
      </c>
      <c r="S4395" s="13">
        <v>0</v>
      </c>
      <c r="T4395" s="11" t="s">
        <v>7</v>
      </c>
      <c r="U4395" s="11" t="s">
        <v>8</v>
      </c>
      <c r="V4395" s="15">
        <v>0</v>
      </c>
      <c r="W4395" s="13">
        <v>0</v>
      </c>
      <c r="X4395" s="15">
        <v>0</v>
      </c>
      <c r="Y4395" s="15">
        <v>0</v>
      </c>
      <c r="Z4395" s="13">
        <v>0</v>
      </c>
      <c r="AA4395" s="15">
        <v>0</v>
      </c>
      <c r="AB4395" s="13">
        <v>0</v>
      </c>
      <c r="AC4395" s="15">
        <v>0</v>
      </c>
      <c r="AD4395" s="13">
        <v>0</v>
      </c>
      <c r="AE4395" s="15">
        <v>0</v>
      </c>
      <c r="AF4395" s="13">
        <v>0</v>
      </c>
      <c r="AG4395" s="15">
        <v>0</v>
      </c>
      <c r="AH4395" s="13">
        <v>0</v>
      </c>
      <c r="AI4395" s="15">
        <v>0</v>
      </c>
      <c r="AJ4395" s="11" t="s">
        <v>9</v>
      </c>
      <c r="AK4395" s="11" t="s">
        <v>8228</v>
      </c>
      <c r="AL4395" s="22">
        <f t="shared" si="204"/>
        <v>1483</v>
      </c>
      <c r="AM4395" s="11" t="str">
        <f>VLOOKUP(O4395,Sheet2!$D$6:$E$14,2,FALSE)</f>
        <v>Consumables</v>
      </c>
      <c r="AN4395" s="11" t="str">
        <f>VLOOKUP(F4395,Sheet2!$E$15:$F$18,2,FALSE)</f>
        <v>CM</v>
      </c>
      <c r="AO4395" s="35" t="s">
        <v>14668</v>
      </c>
      <c r="AP4395">
        <f>MATCH(AN4395,Sheet2!$F$5:$F$18,0)</f>
        <v>13</v>
      </c>
      <c r="AQ4395">
        <f>MATCH(AO4395,Sheet2!$F$5:$K$5,0)</f>
        <v>6</v>
      </c>
      <c r="AR4395" s="33">
        <f>INDEX(Sheet2!$F$5:$K$18,OPaL!AP4395,OPaL!AQ4395)</f>
        <v>0.2</v>
      </c>
      <c r="AS4395" s="1">
        <f t="shared" si="206"/>
        <v>1130.7280000000001</v>
      </c>
    </row>
    <row r="4396" spans="1:45" x14ac:dyDescent="0.2">
      <c r="A4396" s="11" t="s">
        <v>1955</v>
      </c>
      <c r="B4396" s="11" t="s">
        <v>1956</v>
      </c>
      <c r="C4396" s="11" t="s">
        <v>13865</v>
      </c>
      <c r="D4396" s="21">
        <v>42943</v>
      </c>
      <c r="E4396" s="21" t="s">
        <v>9697</v>
      </c>
      <c r="F4396" s="21" t="s">
        <v>14659</v>
      </c>
      <c r="G4396" s="11" t="s">
        <v>2</v>
      </c>
      <c r="H4396" s="11" t="s">
        <v>16</v>
      </c>
      <c r="I4396" s="11" t="s">
        <v>4</v>
      </c>
      <c r="J4396" s="12">
        <v>1</v>
      </c>
      <c r="K4396" s="12">
        <v>1407.37</v>
      </c>
      <c r="L4396" s="12">
        <v>0</v>
      </c>
      <c r="M4396" s="12">
        <v>0</v>
      </c>
      <c r="N4396" s="12">
        <f t="shared" si="205"/>
        <v>1407.37</v>
      </c>
      <c r="O4396" s="11" t="s">
        <v>5</v>
      </c>
      <c r="P4396" s="13">
        <v>0</v>
      </c>
      <c r="Q4396" s="11" t="s">
        <v>6</v>
      </c>
      <c r="R4396" s="13">
        <v>0</v>
      </c>
      <c r="S4396" s="13">
        <v>0</v>
      </c>
      <c r="T4396" s="11" t="s">
        <v>7</v>
      </c>
      <c r="U4396" s="11" t="s">
        <v>8</v>
      </c>
      <c r="V4396" s="15">
        <v>0</v>
      </c>
      <c r="W4396" s="13">
        <v>0</v>
      </c>
      <c r="X4396" s="15">
        <v>0</v>
      </c>
      <c r="Y4396" s="15">
        <v>0</v>
      </c>
      <c r="Z4396" s="13">
        <v>0</v>
      </c>
      <c r="AA4396" s="15">
        <v>0</v>
      </c>
      <c r="AB4396" s="13">
        <v>0</v>
      </c>
      <c r="AC4396" s="15">
        <v>0</v>
      </c>
      <c r="AD4396" s="13">
        <v>0</v>
      </c>
      <c r="AE4396" s="15">
        <v>0</v>
      </c>
      <c r="AF4396" s="13">
        <v>0</v>
      </c>
      <c r="AG4396" s="15">
        <v>0</v>
      </c>
      <c r="AH4396" s="13">
        <v>0</v>
      </c>
      <c r="AI4396" s="15">
        <v>0</v>
      </c>
      <c r="AJ4396" s="11" t="s">
        <v>17</v>
      </c>
      <c r="AK4396" s="11" t="s">
        <v>13</v>
      </c>
      <c r="AL4396" s="22">
        <f t="shared" si="204"/>
        <v>2349</v>
      </c>
      <c r="AM4396" s="11" t="str">
        <f>VLOOKUP(O4396,Sheet2!$D$6:$E$14,2,FALSE)</f>
        <v>Spare parts</v>
      </c>
      <c r="AN4396" s="11" t="str">
        <f>VLOOKUP(F4396,Sheet2!$E$10:$F$13,2,FALSE)</f>
        <v>SPM</v>
      </c>
      <c r="AO4396" s="35" t="s">
        <v>14668</v>
      </c>
      <c r="AP4396">
        <f>MATCH(AN4396,Sheet2!$F$5:$F$18,0)</f>
        <v>6</v>
      </c>
      <c r="AQ4396">
        <f>MATCH(AO4396,Sheet2!$F$5:$K$5,0)</f>
        <v>6</v>
      </c>
      <c r="AR4396" s="33">
        <f>INDEX(Sheet2!$F$5:$K$18,OPaL!AP4396,OPaL!AQ4396)</f>
        <v>0.15</v>
      </c>
      <c r="AS4396" s="1">
        <f t="shared" si="206"/>
        <v>1196.2644999999998</v>
      </c>
    </row>
    <row r="4397" spans="1:45" x14ac:dyDescent="0.2">
      <c r="A4397" s="11" t="s">
        <v>5091</v>
      </c>
      <c r="B4397" s="11" t="s">
        <v>5092</v>
      </c>
      <c r="C4397" s="11" t="s">
        <v>13866</v>
      </c>
      <c r="D4397" s="21">
        <v>45058</v>
      </c>
      <c r="E4397" s="21" t="s">
        <v>9697</v>
      </c>
      <c r="F4397" s="21" t="s">
        <v>14659</v>
      </c>
      <c r="G4397" s="11" t="s">
        <v>2</v>
      </c>
      <c r="H4397" s="11" t="s">
        <v>16</v>
      </c>
      <c r="I4397" s="11" t="s">
        <v>4</v>
      </c>
      <c r="J4397" s="12">
        <v>8</v>
      </c>
      <c r="K4397" s="12">
        <v>1400</v>
      </c>
      <c r="L4397" s="12">
        <v>0</v>
      </c>
      <c r="M4397" s="12">
        <v>0</v>
      </c>
      <c r="N4397" s="12">
        <f t="shared" si="205"/>
        <v>1400</v>
      </c>
      <c r="O4397" s="11" t="s">
        <v>5</v>
      </c>
      <c r="P4397" s="13">
        <v>0</v>
      </c>
      <c r="Q4397" s="11" t="s">
        <v>6</v>
      </c>
      <c r="R4397" s="13">
        <v>0</v>
      </c>
      <c r="S4397" s="13">
        <v>0</v>
      </c>
      <c r="T4397" s="11" t="s">
        <v>7</v>
      </c>
      <c r="U4397" s="11" t="s">
        <v>8</v>
      </c>
      <c r="V4397" s="15">
        <v>0</v>
      </c>
      <c r="W4397" s="13">
        <v>0</v>
      </c>
      <c r="X4397" s="15">
        <v>0</v>
      </c>
      <c r="Y4397" s="15">
        <v>0</v>
      </c>
      <c r="Z4397" s="13">
        <v>0</v>
      </c>
      <c r="AA4397" s="15">
        <v>0</v>
      </c>
      <c r="AB4397" s="13">
        <v>0</v>
      </c>
      <c r="AC4397" s="15">
        <v>0</v>
      </c>
      <c r="AD4397" s="13">
        <v>0</v>
      </c>
      <c r="AE4397" s="15">
        <v>0</v>
      </c>
      <c r="AF4397" s="13">
        <v>0</v>
      </c>
      <c r="AG4397" s="15">
        <v>0</v>
      </c>
      <c r="AH4397" s="13">
        <v>0</v>
      </c>
      <c r="AI4397" s="15">
        <v>0</v>
      </c>
      <c r="AJ4397" s="11" t="s">
        <v>17</v>
      </c>
      <c r="AK4397" s="11" t="s">
        <v>1398</v>
      </c>
      <c r="AL4397" s="22">
        <f t="shared" si="204"/>
        <v>234</v>
      </c>
      <c r="AM4397" s="11" t="str">
        <f>VLOOKUP(O4397,Sheet2!$D$6:$E$14,2,FALSE)</f>
        <v>Spare parts</v>
      </c>
      <c r="AN4397" s="11" t="str">
        <f>VLOOKUP(F4397,Sheet2!$E$10:$F$13,2,FALSE)</f>
        <v>SPM</v>
      </c>
      <c r="AO4397" s="35" t="s">
        <v>14666</v>
      </c>
      <c r="AP4397">
        <f>MATCH(AN4397,Sheet2!$F$5:$F$18,0)</f>
        <v>6</v>
      </c>
      <c r="AQ4397">
        <f>MATCH(AO4397,Sheet2!$F$5:$K$5,0)</f>
        <v>4</v>
      </c>
      <c r="AR4397" s="33">
        <f>INDEX(Sheet2!$F$5:$K$18,OPaL!AP4397,OPaL!AQ4397)</f>
        <v>0.05</v>
      </c>
      <c r="AS4397" s="1">
        <f t="shared" si="206"/>
        <v>1330</v>
      </c>
    </row>
    <row r="4398" spans="1:45" x14ac:dyDescent="0.2">
      <c r="A4398" s="11" t="s">
        <v>9290</v>
      </c>
      <c r="B4398" s="11" t="s">
        <v>9291</v>
      </c>
      <c r="C4398" s="11" t="s">
        <v>13867</v>
      </c>
      <c r="D4398" s="21">
        <v>44652</v>
      </c>
      <c r="E4398" s="21" t="s">
        <v>9770</v>
      </c>
      <c r="F4398" s="21" t="s">
        <v>14659</v>
      </c>
      <c r="G4398" s="11" t="s">
        <v>2</v>
      </c>
      <c r="H4398" s="11" t="s">
        <v>350</v>
      </c>
      <c r="I4398" s="11" t="s">
        <v>4</v>
      </c>
      <c r="J4398" s="13">
        <v>1</v>
      </c>
      <c r="K4398" s="12">
        <v>1398</v>
      </c>
      <c r="L4398" s="12">
        <v>0</v>
      </c>
      <c r="M4398" s="12">
        <v>0</v>
      </c>
      <c r="N4398" s="12">
        <f t="shared" si="205"/>
        <v>1398</v>
      </c>
      <c r="O4398" s="11" t="s">
        <v>8227</v>
      </c>
      <c r="P4398" s="13">
        <v>0</v>
      </c>
      <c r="Q4398" s="11" t="s">
        <v>6</v>
      </c>
      <c r="R4398" s="13">
        <v>0</v>
      </c>
      <c r="S4398" s="13">
        <v>0</v>
      </c>
      <c r="T4398" s="11" t="s">
        <v>7</v>
      </c>
      <c r="U4398" s="11" t="s">
        <v>8</v>
      </c>
      <c r="V4398" s="15">
        <v>0</v>
      </c>
      <c r="W4398" s="13">
        <v>0</v>
      </c>
      <c r="X4398" s="15">
        <v>0</v>
      </c>
      <c r="Y4398" s="15">
        <v>0</v>
      </c>
      <c r="Z4398" s="13">
        <v>0</v>
      </c>
      <c r="AA4398" s="15">
        <v>0</v>
      </c>
      <c r="AB4398" s="13">
        <v>0</v>
      </c>
      <c r="AC4398" s="15">
        <v>0</v>
      </c>
      <c r="AD4398" s="13">
        <v>0</v>
      </c>
      <c r="AE4398" s="15">
        <v>0</v>
      </c>
      <c r="AF4398" s="13">
        <v>0</v>
      </c>
      <c r="AG4398" s="15">
        <v>0</v>
      </c>
      <c r="AH4398" s="13">
        <v>0</v>
      </c>
      <c r="AI4398" s="15">
        <v>0</v>
      </c>
      <c r="AJ4398" s="11" t="s">
        <v>352</v>
      </c>
      <c r="AK4398" s="11" t="s">
        <v>8228</v>
      </c>
      <c r="AL4398" s="22">
        <f t="shared" si="204"/>
        <v>640</v>
      </c>
      <c r="AM4398" s="11" t="str">
        <f>VLOOKUP(O4398,Sheet2!$D$6:$E$14,2,FALSE)</f>
        <v>Consumables</v>
      </c>
      <c r="AN4398" s="11" t="str">
        <f>VLOOKUP(F4398,Sheet2!$E$15:$F$18,2,FALSE)</f>
        <v>CM</v>
      </c>
      <c r="AO4398" s="35" t="s">
        <v>14668</v>
      </c>
      <c r="AP4398">
        <f>MATCH(AN4398,Sheet2!$F$5:$F$18,0)</f>
        <v>13</v>
      </c>
      <c r="AQ4398">
        <f>MATCH(AO4398,Sheet2!$F$5:$K$5,0)</f>
        <v>6</v>
      </c>
      <c r="AR4398" s="33">
        <f>INDEX(Sheet2!$F$5:$K$18,OPaL!AP4398,OPaL!AQ4398)</f>
        <v>0.2</v>
      </c>
      <c r="AS4398" s="1">
        <f t="shared" si="206"/>
        <v>1118.4000000000001</v>
      </c>
    </row>
    <row r="4399" spans="1:45" x14ac:dyDescent="0.2">
      <c r="A4399" s="11" t="s">
        <v>6779</v>
      </c>
      <c r="B4399" s="11" t="s">
        <v>6780</v>
      </c>
      <c r="C4399" s="11" t="s">
        <v>13868</v>
      </c>
      <c r="D4399" s="21">
        <v>43804</v>
      </c>
      <c r="E4399" s="21" t="s">
        <v>9697</v>
      </c>
      <c r="F4399" s="21" t="s">
        <v>14659</v>
      </c>
      <c r="G4399" s="11" t="s">
        <v>2</v>
      </c>
      <c r="H4399" s="11" t="s">
        <v>3</v>
      </c>
      <c r="I4399" s="11" t="s">
        <v>4</v>
      </c>
      <c r="J4399" s="13">
        <v>1</v>
      </c>
      <c r="K4399" s="12">
        <v>1393.76</v>
      </c>
      <c r="L4399" s="12">
        <v>0</v>
      </c>
      <c r="M4399" s="12">
        <v>0</v>
      </c>
      <c r="N4399" s="12">
        <f t="shared" si="205"/>
        <v>1393.76</v>
      </c>
      <c r="O4399" s="11" t="s">
        <v>5</v>
      </c>
      <c r="P4399" s="13">
        <v>0</v>
      </c>
      <c r="Q4399" s="11" t="s">
        <v>6</v>
      </c>
      <c r="R4399" s="13">
        <v>0</v>
      </c>
      <c r="S4399" s="13">
        <v>0</v>
      </c>
      <c r="T4399" s="11" t="s">
        <v>7</v>
      </c>
      <c r="U4399" s="11" t="s">
        <v>8</v>
      </c>
      <c r="V4399" s="15">
        <v>0</v>
      </c>
      <c r="W4399" s="13">
        <v>0</v>
      </c>
      <c r="X4399" s="15">
        <v>0</v>
      </c>
      <c r="Y4399" s="15">
        <v>0</v>
      </c>
      <c r="Z4399" s="13">
        <v>0</v>
      </c>
      <c r="AA4399" s="15">
        <v>0</v>
      </c>
      <c r="AB4399" s="13">
        <v>0</v>
      </c>
      <c r="AC4399" s="15">
        <v>0</v>
      </c>
      <c r="AD4399" s="13">
        <v>0</v>
      </c>
      <c r="AE4399" s="15">
        <v>0</v>
      </c>
      <c r="AF4399" s="13">
        <v>0</v>
      </c>
      <c r="AG4399" s="15">
        <v>0</v>
      </c>
      <c r="AH4399" s="13">
        <v>0</v>
      </c>
      <c r="AI4399" s="15">
        <v>0</v>
      </c>
      <c r="AJ4399" s="11" t="s">
        <v>9</v>
      </c>
      <c r="AK4399" s="11" t="s">
        <v>13</v>
      </c>
      <c r="AL4399" s="22">
        <f t="shared" si="204"/>
        <v>1488</v>
      </c>
      <c r="AM4399" s="11" t="str">
        <f>VLOOKUP(O4399,Sheet2!$D$6:$E$14,2,FALSE)</f>
        <v>Spare parts</v>
      </c>
      <c r="AN4399" s="11" t="str">
        <f>VLOOKUP(F4399,Sheet2!$E$10:$F$13,2,FALSE)</f>
        <v>SPM</v>
      </c>
      <c r="AO4399" s="35" t="s">
        <v>14668</v>
      </c>
      <c r="AP4399">
        <f>MATCH(AN4399,Sheet2!$F$5:$F$18,0)</f>
        <v>6</v>
      </c>
      <c r="AQ4399">
        <f>MATCH(AO4399,Sheet2!$F$5:$K$5,0)</f>
        <v>6</v>
      </c>
      <c r="AR4399" s="33">
        <f>INDEX(Sheet2!$F$5:$K$18,OPaL!AP4399,OPaL!AQ4399)</f>
        <v>0.15</v>
      </c>
      <c r="AS4399" s="1">
        <f t="shared" si="206"/>
        <v>1184.6959999999999</v>
      </c>
    </row>
    <row r="4400" spans="1:45" x14ac:dyDescent="0.2">
      <c r="A4400" s="11" t="s">
        <v>6779</v>
      </c>
      <c r="B4400" s="11" t="s">
        <v>6780</v>
      </c>
      <c r="C4400" s="11" t="s">
        <v>13868</v>
      </c>
      <c r="D4400" s="21">
        <v>43804</v>
      </c>
      <c r="E4400" s="21" t="s">
        <v>9697</v>
      </c>
      <c r="F4400" s="21" t="s">
        <v>14659</v>
      </c>
      <c r="G4400" s="11" t="s">
        <v>2</v>
      </c>
      <c r="H4400" s="11" t="s">
        <v>16</v>
      </c>
      <c r="I4400" s="11" t="s">
        <v>4</v>
      </c>
      <c r="J4400" s="13">
        <v>1</v>
      </c>
      <c r="K4400" s="12">
        <v>1393.76</v>
      </c>
      <c r="L4400" s="12">
        <v>0</v>
      </c>
      <c r="M4400" s="12">
        <v>0</v>
      </c>
      <c r="N4400" s="12">
        <f t="shared" si="205"/>
        <v>1393.76</v>
      </c>
      <c r="O4400" s="11" t="s">
        <v>5</v>
      </c>
      <c r="P4400" s="13">
        <v>0</v>
      </c>
      <c r="Q4400" s="11" t="s">
        <v>6</v>
      </c>
      <c r="R4400" s="13">
        <v>0</v>
      </c>
      <c r="S4400" s="13">
        <v>0</v>
      </c>
      <c r="T4400" s="11" t="s">
        <v>7</v>
      </c>
      <c r="U4400" s="11" t="s">
        <v>8</v>
      </c>
      <c r="V4400" s="15">
        <v>0</v>
      </c>
      <c r="W4400" s="13">
        <v>0</v>
      </c>
      <c r="X4400" s="15">
        <v>0</v>
      </c>
      <c r="Y4400" s="15">
        <v>0</v>
      </c>
      <c r="Z4400" s="13">
        <v>0</v>
      </c>
      <c r="AA4400" s="15">
        <v>0</v>
      </c>
      <c r="AB4400" s="13">
        <v>0</v>
      </c>
      <c r="AC4400" s="15">
        <v>0</v>
      </c>
      <c r="AD4400" s="13">
        <v>0</v>
      </c>
      <c r="AE4400" s="15">
        <v>0</v>
      </c>
      <c r="AF4400" s="13">
        <v>0</v>
      </c>
      <c r="AG4400" s="15">
        <v>0</v>
      </c>
      <c r="AH4400" s="13">
        <v>0</v>
      </c>
      <c r="AI4400" s="15">
        <v>0</v>
      </c>
      <c r="AJ4400" s="11" t="s">
        <v>17</v>
      </c>
      <c r="AK4400" s="11" t="s">
        <v>13</v>
      </c>
      <c r="AL4400" s="22">
        <f t="shared" si="204"/>
        <v>1488</v>
      </c>
      <c r="AM4400" s="11" t="str">
        <f>VLOOKUP(O4400,Sheet2!$D$6:$E$14,2,FALSE)</f>
        <v>Spare parts</v>
      </c>
      <c r="AN4400" s="11" t="str">
        <f>VLOOKUP(F4400,Sheet2!$E$10:$F$13,2,FALSE)</f>
        <v>SPM</v>
      </c>
      <c r="AO4400" s="35" t="s">
        <v>14668</v>
      </c>
      <c r="AP4400">
        <f>MATCH(AN4400,Sheet2!$F$5:$F$18,0)</f>
        <v>6</v>
      </c>
      <c r="AQ4400">
        <f>MATCH(AO4400,Sheet2!$F$5:$K$5,0)</f>
        <v>6</v>
      </c>
      <c r="AR4400" s="33">
        <f>INDEX(Sheet2!$F$5:$K$18,OPaL!AP4400,OPaL!AQ4400)</f>
        <v>0.15</v>
      </c>
      <c r="AS4400" s="1">
        <f t="shared" si="206"/>
        <v>1184.6959999999999</v>
      </c>
    </row>
    <row r="4401" spans="1:45" x14ac:dyDescent="0.2">
      <c r="A4401" s="11" t="s">
        <v>226</v>
      </c>
      <c r="B4401" s="11" t="s">
        <v>227</v>
      </c>
      <c r="C4401" s="11" t="s">
        <v>13869</v>
      </c>
      <c r="D4401" s="21">
        <v>43061</v>
      </c>
      <c r="E4401" s="21" t="s">
        <v>9697</v>
      </c>
      <c r="F4401" s="21" t="s">
        <v>14659</v>
      </c>
      <c r="G4401" s="11" t="s">
        <v>2</v>
      </c>
      <c r="H4401" s="11" t="s">
        <v>16</v>
      </c>
      <c r="I4401" s="11" t="s">
        <v>4</v>
      </c>
      <c r="J4401" s="12">
        <v>2</v>
      </c>
      <c r="K4401" s="12">
        <v>1386.96</v>
      </c>
      <c r="L4401" s="12">
        <v>0</v>
      </c>
      <c r="M4401" s="12">
        <v>0</v>
      </c>
      <c r="N4401" s="12">
        <f t="shared" si="205"/>
        <v>1386.96</v>
      </c>
      <c r="O4401" s="11" t="s">
        <v>5</v>
      </c>
      <c r="P4401" s="13">
        <v>0</v>
      </c>
      <c r="Q4401" s="11" t="s">
        <v>6</v>
      </c>
      <c r="R4401" s="13">
        <v>0</v>
      </c>
      <c r="S4401" s="13">
        <v>0</v>
      </c>
      <c r="T4401" s="11" t="s">
        <v>7</v>
      </c>
      <c r="U4401" s="11" t="s">
        <v>8</v>
      </c>
      <c r="V4401" s="15">
        <v>0</v>
      </c>
      <c r="W4401" s="13">
        <v>0</v>
      </c>
      <c r="X4401" s="15">
        <v>0</v>
      </c>
      <c r="Y4401" s="15">
        <v>0</v>
      </c>
      <c r="Z4401" s="13">
        <v>0</v>
      </c>
      <c r="AA4401" s="15">
        <v>0</v>
      </c>
      <c r="AB4401" s="13">
        <v>0</v>
      </c>
      <c r="AC4401" s="15">
        <v>0</v>
      </c>
      <c r="AD4401" s="13">
        <v>0</v>
      </c>
      <c r="AE4401" s="15">
        <v>0</v>
      </c>
      <c r="AF4401" s="13">
        <v>0</v>
      </c>
      <c r="AG4401" s="15">
        <v>0</v>
      </c>
      <c r="AH4401" s="13">
        <v>0</v>
      </c>
      <c r="AI4401" s="15">
        <v>0</v>
      </c>
      <c r="AJ4401" s="11" t="s">
        <v>17</v>
      </c>
      <c r="AK4401" s="11" t="s">
        <v>13</v>
      </c>
      <c r="AL4401" s="22">
        <f t="shared" si="204"/>
        <v>2231</v>
      </c>
      <c r="AM4401" s="11" t="str">
        <f>VLOOKUP(O4401,Sheet2!$D$6:$E$14,2,FALSE)</f>
        <v>Spare parts</v>
      </c>
      <c r="AN4401" s="11" t="str">
        <f>VLOOKUP(F4401,Sheet2!$E$10:$F$13,2,FALSE)</f>
        <v>SPM</v>
      </c>
      <c r="AO4401" s="35" t="s">
        <v>14668</v>
      </c>
      <c r="AP4401">
        <f>MATCH(AN4401,Sheet2!$F$5:$F$18,0)</f>
        <v>6</v>
      </c>
      <c r="AQ4401">
        <f>MATCH(AO4401,Sheet2!$F$5:$K$5,0)</f>
        <v>6</v>
      </c>
      <c r="AR4401" s="33">
        <f>INDEX(Sheet2!$F$5:$K$18,OPaL!AP4401,OPaL!AQ4401)</f>
        <v>0.15</v>
      </c>
      <c r="AS4401" s="1">
        <f t="shared" si="206"/>
        <v>1178.9159999999999</v>
      </c>
    </row>
    <row r="4402" spans="1:45" x14ac:dyDescent="0.2">
      <c r="A4402" s="11" t="s">
        <v>112</v>
      </c>
      <c r="B4402" s="11" t="s">
        <v>113</v>
      </c>
      <c r="C4402" s="11" t="s">
        <v>13870</v>
      </c>
      <c r="D4402" s="21">
        <v>43817</v>
      </c>
      <c r="E4402" s="21" t="s">
        <v>9697</v>
      </c>
      <c r="F4402" s="21" t="s">
        <v>14659</v>
      </c>
      <c r="G4402" s="11" t="s">
        <v>2</v>
      </c>
      <c r="H4402" s="11" t="s">
        <v>3</v>
      </c>
      <c r="I4402" s="11" t="s">
        <v>4</v>
      </c>
      <c r="J4402" s="13">
        <v>2</v>
      </c>
      <c r="K4402" s="12">
        <v>1385.41</v>
      </c>
      <c r="L4402" s="12">
        <v>0</v>
      </c>
      <c r="M4402" s="12">
        <v>0</v>
      </c>
      <c r="N4402" s="12">
        <f t="shared" si="205"/>
        <v>1385.41</v>
      </c>
      <c r="O4402" s="11" t="s">
        <v>5</v>
      </c>
      <c r="P4402" s="13">
        <v>0</v>
      </c>
      <c r="Q4402" s="11" t="s">
        <v>6</v>
      </c>
      <c r="R4402" s="13">
        <v>0</v>
      </c>
      <c r="S4402" s="13">
        <v>0</v>
      </c>
      <c r="T4402" s="11" t="s">
        <v>7</v>
      </c>
      <c r="U4402" s="11" t="s">
        <v>8</v>
      </c>
      <c r="V4402" s="15">
        <v>0</v>
      </c>
      <c r="W4402" s="13">
        <v>0</v>
      </c>
      <c r="X4402" s="15">
        <v>0</v>
      </c>
      <c r="Y4402" s="15">
        <v>0</v>
      </c>
      <c r="Z4402" s="13">
        <v>0</v>
      </c>
      <c r="AA4402" s="15">
        <v>0</v>
      </c>
      <c r="AB4402" s="13">
        <v>0</v>
      </c>
      <c r="AC4402" s="15">
        <v>0</v>
      </c>
      <c r="AD4402" s="13">
        <v>0</v>
      </c>
      <c r="AE4402" s="15">
        <v>0</v>
      </c>
      <c r="AF4402" s="13">
        <v>0</v>
      </c>
      <c r="AG4402" s="15">
        <v>0</v>
      </c>
      <c r="AH4402" s="13">
        <v>0</v>
      </c>
      <c r="AI4402" s="15">
        <v>0</v>
      </c>
      <c r="AJ4402" s="11" t="s">
        <v>9</v>
      </c>
      <c r="AK4402" s="11" t="s">
        <v>13</v>
      </c>
      <c r="AL4402" s="22">
        <f t="shared" si="204"/>
        <v>1475</v>
      </c>
      <c r="AM4402" s="11" t="str">
        <f>VLOOKUP(O4402,Sheet2!$D$6:$E$14,2,FALSE)</f>
        <v>Spare parts</v>
      </c>
      <c r="AN4402" s="11" t="str">
        <f>VLOOKUP(F4402,Sheet2!$E$10:$F$13,2,FALSE)</f>
        <v>SPM</v>
      </c>
      <c r="AO4402" s="35" t="s">
        <v>14668</v>
      </c>
      <c r="AP4402">
        <f>MATCH(AN4402,Sheet2!$F$5:$F$18,0)</f>
        <v>6</v>
      </c>
      <c r="AQ4402">
        <f>MATCH(AO4402,Sheet2!$F$5:$K$5,0)</f>
        <v>6</v>
      </c>
      <c r="AR4402" s="33">
        <f>INDEX(Sheet2!$F$5:$K$18,OPaL!AP4402,OPaL!AQ4402)</f>
        <v>0.15</v>
      </c>
      <c r="AS4402" s="1">
        <f t="shared" si="206"/>
        <v>1177.5985000000001</v>
      </c>
    </row>
    <row r="4403" spans="1:45" x14ac:dyDescent="0.2">
      <c r="A4403" s="11" t="s">
        <v>120</v>
      </c>
      <c r="B4403" s="11" t="s">
        <v>121</v>
      </c>
      <c r="C4403" s="11" t="s">
        <v>13871</v>
      </c>
      <c r="D4403" s="21">
        <v>43817</v>
      </c>
      <c r="E4403" s="21" t="s">
        <v>9697</v>
      </c>
      <c r="F4403" s="21" t="s">
        <v>14659</v>
      </c>
      <c r="G4403" s="11" t="s">
        <v>2</v>
      </c>
      <c r="H4403" s="11" t="s">
        <v>3</v>
      </c>
      <c r="I4403" s="11" t="s">
        <v>4</v>
      </c>
      <c r="J4403" s="12">
        <v>2</v>
      </c>
      <c r="K4403" s="12">
        <v>1385.41</v>
      </c>
      <c r="L4403" s="12">
        <v>0</v>
      </c>
      <c r="M4403" s="12">
        <v>0</v>
      </c>
      <c r="N4403" s="12">
        <f t="shared" si="205"/>
        <v>1385.41</v>
      </c>
      <c r="O4403" s="11" t="s">
        <v>5</v>
      </c>
      <c r="P4403" s="13">
        <v>0</v>
      </c>
      <c r="Q4403" s="11" t="s">
        <v>6</v>
      </c>
      <c r="R4403" s="13">
        <v>0</v>
      </c>
      <c r="S4403" s="13">
        <v>0</v>
      </c>
      <c r="T4403" s="11" t="s">
        <v>7</v>
      </c>
      <c r="U4403" s="11" t="s">
        <v>8</v>
      </c>
      <c r="V4403" s="15">
        <v>0</v>
      </c>
      <c r="W4403" s="13">
        <v>0</v>
      </c>
      <c r="X4403" s="15">
        <v>0</v>
      </c>
      <c r="Y4403" s="15">
        <v>0</v>
      </c>
      <c r="Z4403" s="13">
        <v>0</v>
      </c>
      <c r="AA4403" s="15">
        <v>0</v>
      </c>
      <c r="AB4403" s="13">
        <v>0</v>
      </c>
      <c r="AC4403" s="15">
        <v>0</v>
      </c>
      <c r="AD4403" s="13">
        <v>0</v>
      </c>
      <c r="AE4403" s="15">
        <v>0</v>
      </c>
      <c r="AF4403" s="13">
        <v>0</v>
      </c>
      <c r="AG4403" s="15">
        <v>0</v>
      </c>
      <c r="AH4403" s="13">
        <v>0</v>
      </c>
      <c r="AI4403" s="15">
        <v>0</v>
      </c>
      <c r="AJ4403" s="11" t="s">
        <v>9</v>
      </c>
      <c r="AK4403" s="11" t="s">
        <v>13</v>
      </c>
      <c r="AL4403" s="22">
        <f t="shared" si="204"/>
        <v>1475</v>
      </c>
      <c r="AM4403" s="11" t="str">
        <f>VLOOKUP(O4403,Sheet2!$D$6:$E$14,2,FALSE)</f>
        <v>Spare parts</v>
      </c>
      <c r="AN4403" s="11" t="str">
        <f>VLOOKUP(F4403,Sheet2!$E$10:$F$13,2,FALSE)</f>
        <v>SPM</v>
      </c>
      <c r="AO4403" s="35" t="s">
        <v>14668</v>
      </c>
      <c r="AP4403">
        <f>MATCH(AN4403,Sheet2!$F$5:$F$18,0)</f>
        <v>6</v>
      </c>
      <c r="AQ4403">
        <f>MATCH(AO4403,Sheet2!$F$5:$K$5,0)</f>
        <v>6</v>
      </c>
      <c r="AR4403" s="33">
        <f>INDEX(Sheet2!$F$5:$K$18,OPaL!AP4403,OPaL!AQ4403)</f>
        <v>0.15</v>
      </c>
      <c r="AS4403" s="1">
        <f t="shared" si="206"/>
        <v>1177.5985000000001</v>
      </c>
    </row>
    <row r="4404" spans="1:45" x14ac:dyDescent="0.2">
      <c r="A4404" s="11" t="s">
        <v>6979</v>
      </c>
      <c r="B4404" s="11" t="s">
        <v>6980</v>
      </c>
      <c r="C4404" s="11" t="s">
        <v>13155</v>
      </c>
      <c r="D4404" s="21">
        <v>43129</v>
      </c>
      <c r="E4404" s="21" t="s">
        <v>9697</v>
      </c>
      <c r="F4404" s="21" t="s">
        <v>14659</v>
      </c>
      <c r="G4404" s="11" t="s">
        <v>2</v>
      </c>
      <c r="H4404" s="11" t="s">
        <v>16</v>
      </c>
      <c r="I4404" s="11" t="s">
        <v>4</v>
      </c>
      <c r="J4404" s="13">
        <v>1</v>
      </c>
      <c r="K4404" s="12">
        <v>1381.72</v>
      </c>
      <c r="L4404" s="12">
        <v>0</v>
      </c>
      <c r="M4404" s="12">
        <v>0</v>
      </c>
      <c r="N4404" s="12">
        <f t="shared" si="205"/>
        <v>1381.72</v>
      </c>
      <c r="O4404" s="11" t="s">
        <v>5</v>
      </c>
      <c r="P4404" s="13">
        <v>0</v>
      </c>
      <c r="Q4404" s="11" t="s">
        <v>6</v>
      </c>
      <c r="R4404" s="13">
        <v>0</v>
      </c>
      <c r="S4404" s="13">
        <v>0</v>
      </c>
      <c r="T4404" s="11" t="s">
        <v>7</v>
      </c>
      <c r="U4404" s="11" t="s">
        <v>8</v>
      </c>
      <c r="V4404" s="15">
        <v>0</v>
      </c>
      <c r="W4404" s="13">
        <v>0</v>
      </c>
      <c r="X4404" s="15">
        <v>0</v>
      </c>
      <c r="Y4404" s="15">
        <v>0</v>
      </c>
      <c r="Z4404" s="13">
        <v>0</v>
      </c>
      <c r="AA4404" s="15">
        <v>0</v>
      </c>
      <c r="AB4404" s="13">
        <v>0</v>
      </c>
      <c r="AC4404" s="15">
        <v>0</v>
      </c>
      <c r="AD4404" s="13">
        <v>0</v>
      </c>
      <c r="AE4404" s="15">
        <v>0</v>
      </c>
      <c r="AF4404" s="13">
        <v>0</v>
      </c>
      <c r="AG4404" s="15">
        <v>0</v>
      </c>
      <c r="AH4404" s="13">
        <v>0</v>
      </c>
      <c r="AI4404" s="15">
        <v>0</v>
      </c>
      <c r="AJ4404" s="11" t="s">
        <v>17</v>
      </c>
      <c r="AK4404" s="11" t="s">
        <v>13</v>
      </c>
      <c r="AL4404" s="22">
        <f t="shared" si="204"/>
        <v>2163</v>
      </c>
      <c r="AM4404" s="11" t="str">
        <f>VLOOKUP(O4404,Sheet2!$D$6:$E$14,2,FALSE)</f>
        <v>Spare parts</v>
      </c>
      <c r="AN4404" s="11" t="str">
        <f>VLOOKUP(F4404,Sheet2!$E$10:$F$13,2,FALSE)</f>
        <v>SPM</v>
      </c>
      <c r="AO4404" s="35" t="s">
        <v>14668</v>
      </c>
      <c r="AP4404">
        <f>MATCH(AN4404,Sheet2!$F$5:$F$18,0)</f>
        <v>6</v>
      </c>
      <c r="AQ4404">
        <f>MATCH(AO4404,Sheet2!$F$5:$K$5,0)</f>
        <v>6</v>
      </c>
      <c r="AR4404" s="33">
        <f>INDEX(Sheet2!$F$5:$K$18,OPaL!AP4404,OPaL!AQ4404)</f>
        <v>0.15</v>
      </c>
      <c r="AS4404" s="1">
        <f t="shared" si="206"/>
        <v>1174.462</v>
      </c>
    </row>
    <row r="4405" spans="1:45" x14ac:dyDescent="0.2">
      <c r="A4405" s="11" t="s">
        <v>8872</v>
      </c>
      <c r="B4405" s="11" t="s">
        <v>8873</v>
      </c>
      <c r="C4405" s="11" t="s">
        <v>10675</v>
      </c>
      <c r="D4405" s="21">
        <v>45226</v>
      </c>
      <c r="E4405" s="21" t="s">
        <v>9739</v>
      </c>
      <c r="F4405" s="21" t="s">
        <v>14659</v>
      </c>
      <c r="G4405" s="11" t="s">
        <v>2</v>
      </c>
      <c r="H4405" s="11" t="s">
        <v>16</v>
      </c>
      <c r="I4405" s="11" t="s">
        <v>4</v>
      </c>
      <c r="J4405" s="13">
        <v>3</v>
      </c>
      <c r="K4405" s="12">
        <v>1378.94</v>
      </c>
      <c r="L4405" s="12">
        <v>0</v>
      </c>
      <c r="M4405" s="12">
        <v>0</v>
      </c>
      <c r="N4405" s="12">
        <f t="shared" si="205"/>
        <v>1378.94</v>
      </c>
      <c r="O4405" s="11" t="s">
        <v>8227</v>
      </c>
      <c r="P4405" s="13">
        <v>0</v>
      </c>
      <c r="Q4405" s="11" t="s">
        <v>6</v>
      </c>
      <c r="R4405" s="13">
        <v>0</v>
      </c>
      <c r="S4405" s="13">
        <v>0</v>
      </c>
      <c r="T4405" s="11" t="s">
        <v>7</v>
      </c>
      <c r="U4405" s="11" t="s">
        <v>8</v>
      </c>
      <c r="V4405" s="15">
        <v>0</v>
      </c>
      <c r="W4405" s="13">
        <v>0</v>
      </c>
      <c r="X4405" s="15">
        <v>0</v>
      </c>
      <c r="Y4405" s="15">
        <v>0</v>
      </c>
      <c r="Z4405" s="13">
        <v>0</v>
      </c>
      <c r="AA4405" s="15">
        <v>0</v>
      </c>
      <c r="AB4405" s="13">
        <v>0</v>
      </c>
      <c r="AC4405" s="15">
        <v>0</v>
      </c>
      <c r="AD4405" s="13">
        <v>0</v>
      </c>
      <c r="AE4405" s="15">
        <v>0</v>
      </c>
      <c r="AF4405" s="13">
        <v>0</v>
      </c>
      <c r="AG4405" s="15">
        <v>0</v>
      </c>
      <c r="AH4405" s="13">
        <v>0</v>
      </c>
      <c r="AI4405" s="15">
        <v>0</v>
      </c>
      <c r="AJ4405" s="11" t="s">
        <v>17</v>
      </c>
      <c r="AK4405" s="11" t="s">
        <v>8228</v>
      </c>
      <c r="AL4405" s="22">
        <f t="shared" si="204"/>
        <v>66</v>
      </c>
      <c r="AM4405" s="11" t="str">
        <f>VLOOKUP(O4405,Sheet2!$D$6:$E$14,2,FALSE)</f>
        <v>Consumables</v>
      </c>
      <c r="AN4405" s="11" t="str">
        <f>VLOOKUP(F4405,Sheet2!$E$15:$F$18,2,FALSE)</f>
        <v>CM</v>
      </c>
      <c r="AO4405" s="35" t="s">
        <v>14664</v>
      </c>
      <c r="AP4405">
        <f>MATCH(AN4405,Sheet2!$F$5:$F$18,0)</f>
        <v>13</v>
      </c>
      <c r="AQ4405">
        <f>MATCH(AO4405,Sheet2!$F$5:$K$5,0)</f>
        <v>2</v>
      </c>
      <c r="AR4405" s="33">
        <f>INDEX(Sheet2!$F$5:$K$18,OPaL!AP4405,OPaL!AQ4405)</f>
        <v>0</v>
      </c>
      <c r="AS4405" s="1">
        <f t="shared" si="206"/>
        <v>1378.94</v>
      </c>
    </row>
    <row r="4406" spans="1:45" x14ac:dyDescent="0.2">
      <c r="A4406" s="11" t="s">
        <v>4783</v>
      </c>
      <c r="B4406" s="11" t="s">
        <v>4784</v>
      </c>
      <c r="C4406" s="11" t="s">
        <v>13872</v>
      </c>
      <c r="D4406" s="21">
        <v>42975</v>
      </c>
      <c r="E4406" s="21" t="s">
        <v>9697</v>
      </c>
      <c r="F4406" s="21" t="s">
        <v>14659</v>
      </c>
      <c r="G4406" s="11" t="s">
        <v>2</v>
      </c>
      <c r="H4406" s="11" t="s">
        <v>16</v>
      </c>
      <c r="I4406" s="11" t="s">
        <v>4</v>
      </c>
      <c r="J4406" s="13">
        <v>1</v>
      </c>
      <c r="K4406" s="12">
        <v>1377</v>
      </c>
      <c r="L4406" s="12">
        <v>0</v>
      </c>
      <c r="M4406" s="12">
        <v>0</v>
      </c>
      <c r="N4406" s="12">
        <f t="shared" si="205"/>
        <v>1377</v>
      </c>
      <c r="O4406" s="11" t="s">
        <v>5</v>
      </c>
      <c r="P4406" s="13">
        <v>0</v>
      </c>
      <c r="Q4406" s="11" t="s">
        <v>6</v>
      </c>
      <c r="R4406" s="13">
        <v>0</v>
      </c>
      <c r="S4406" s="13">
        <v>0</v>
      </c>
      <c r="T4406" s="11" t="s">
        <v>7</v>
      </c>
      <c r="U4406" s="11" t="s">
        <v>8</v>
      </c>
      <c r="V4406" s="15">
        <v>0</v>
      </c>
      <c r="W4406" s="13">
        <v>0</v>
      </c>
      <c r="X4406" s="15">
        <v>0</v>
      </c>
      <c r="Y4406" s="15">
        <v>0</v>
      </c>
      <c r="Z4406" s="13">
        <v>0</v>
      </c>
      <c r="AA4406" s="15">
        <v>0</v>
      </c>
      <c r="AB4406" s="13">
        <v>0</v>
      </c>
      <c r="AC4406" s="15">
        <v>0</v>
      </c>
      <c r="AD4406" s="13">
        <v>0</v>
      </c>
      <c r="AE4406" s="15">
        <v>0</v>
      </c>
      <c r="AF4406" s="13">
        <v>0</v>
      </c>
      <c r="AG4406" s="15">
        <v>0</v>
      </c>
      <c r="AH4406" s="13">
        <v>0</v>
      </c>
      <c r="AI4406" s="15">
        <v>0</v>
      </c>
      <c r="AJ4406" s="11" t="s">
        <v>17</v>
      </c>
      <c r="AK4406" s="11" t="s">
        <v>1398</v>
      </c>
      <c r="AL4406" s="22">
        <f t="shared" si="204"/>
        <v>2317</v>
      </c>
      <c r="AM4406" s="11" t="str">
        <f>VLOOKUP(O4406,Sheet2!$D$6:$E$14,2,FALSE)</f>
        <v>Spare parts</v>
      </c>
      <c r="AN4406" s="11" t="str">
        <f>VLOOKUP(F4406,Sheet2!$E$10:$F$13,2,FALSE)</f>
        <v>SPM</v>
      </c>
      <c r="AO4406" s="35" t="s">
        <v>14668</v>
      </c>
      <c r="AP4406">
        <f>MATCH(AN4406,Sheet2!$F$5:$F$18,0)</f>
        <v>6</v>
      </c>
      <c r="AQ4406">
        <f>MATCH(AO4406,Sheet2!$F$5:$K$5,0)</f>
        <v>6</v>
      </c>
      <c r="AR4406" s="33">
        <f>INDEX(Sheet2!$F$5:$K$18,OPaL!AP4406,OPaL!AQ4406)</f>
        <v>0.15</v>
      </c>
      <c r="AS4406" s="1">
        <f t="shared" si="206"/>
        <v>1170.45</v>
      </c>
    </row>
    <row r="4407" spans="1:45" x14ac:dyDescent="0.2">
      <c r="A4407" s="11" t="s">
        <v>2615</v>
      </c>
      <c r="B4407" s="11" t="s">
        <v>2616</v>
      </c>
      <c r="C4407" s="11" t="s">
        <v>13873</v>
      </c>
      <c r="D4407" s="21">
        <v>44424</v>
      </c>
      <c r="E4407" s="21" t="s">
        <v>9697</v>
      </c>
      <c r="F4407" s="21" t="s">
        <v>14659</v>
      </c>
      <c r="G4407" s="11" t="s">
        <v>2</v>
      </c>
      <c r="H4407" s="11" t="s">
        <v>3</v>
      </c>
      <c r="I4407" s="11" t="s">
        <v>4</v>
      </c>
      <c r="J4407" s="12">
        <v>5</v>
      </c>
      <c r="K4407" s="12">
        <v>1376.09</v>
      </c>
      <c r="L4407" s="12">
        <v>0</v>
      </c>
      <c r="M4407" s="12">
        <v>0</v>
      </c>
      <c r="N4407" s="12">
        <f t="shared" si="205"/>
        <v>1376.09</v>
      </c>
      <c r="O4407" s="11" t="s">
        <v>5</v>
      </c>
      <c r="P4407" s="13">
        <v>0</v>
      </c>
      <c r="Q4407" s="11" t="s">
        <v>6</v>
      </c>
      <c r="R4407" s="13">
        <v>0</v>
      </c>
      <c r="S4407" s="13">
        <v>0</v>
      </c>
      <c r="T4407" s="11" t="s">
        <v>7</v>
      </c>
      <c r="U4407" s="11" t="s">
        <v>8</v>
      </c>
      <c r="V4407" s="15">
        <v>0</v>
      </c>
      <c r="W4407" s="13">
        <v>0</v>
      </c>
      <c r="X4407" s="15">
        <v>0</v>
      </c>
      <c r="Y4407" s="15">
        <v>0</v>
      </c>
      <c r="Z4407" s="13">
        <v>0</v>
      </c>
      <c r="AA4407" s="15">
        <v>0</v>
      </c>
      <c r="AB4407" s="13">
        <v>0</v>
      </c>
      <c r="AC4407" s="15">
        <v>0</v>
      </c>
      <c r="AD4407" s="13">
        <v>0</v>
      </c>
      <c r="AE4407" s="15">
        <v>0</v>
      </c>
      <c r="AF4407" s="13">
        <v>0</v>
      </c>
      <c r="AG4407" s="15">
        <v>0</v>
      </c>
      <c r="AH4407" s="13">
        <v>0</v>
      </c>
      <c r="AI4407" s="15">
        <v>0</v>
      </c>
      <c r="AJ4407" s="11" t="s">
        <v>9</v>
      </c>
      <c r="AK4407" s="11" t="s">
        <v>13</v>
      </c>
      <c r="AL4407" s="22">
        <f t="shared" si="204"/>
        <v>868</v>
      </c>
      <c r="AM4407" s="11" t="str">
        <f>VLOOKUP(O4407,Sheet2!$D$6:$E$14,2,FALSE)</f>
        <v>Spare parts</v>
      </c>
      <c r="AN4407" s="11" t="str">
        <f>VLOOKUP(F4407,Sheet2!$E$10:$F$13,2,FALSE)</f>
        <v>SPM</v>
      </c>
      <c r="AO4407" s="35" t="s">
        <v>14668</v>
      </c>
      <c r="AP4407">
        <f>MATCH(AN4407,Sheet2!$F$5:$F$18,0)</f>
        <v>6</v>
      </c>
      <c r="AQ4407">
        <f>MATCH(AO4407,Sheet2!$F$5:$K$5,0)</f>
        <v>6</v>
      </c>
      <c r="AR4407" s="33">
        <f>INDEX(Sheet2!$F$5:$K$18,OPaL!AP4407,OPaL!AQ4407)</f>
        <v>0.15</v>
      </c>
      <c r="AS4407" s="1">
        <f t="shared" si="206"/>
        <v>1169.6764999999998</v>
      </c>
    </row>
    <row r="4408" spans="1:45" x14ac:dyDescent="0.2">
      <c r="A4408" s="11" t="s">
        <v>5927</v>
      </c>
      <c r="B4408" s="11" t="s">
        <v>5928</v>
      </c>
      <c r="C4408" s="11" t="s">
        <v>13874</v>
      </c>
      <c r="D4408" s="21">
        <v>42916</v>
      </c>
      <c r="E4408" s="21" t="s">
        <v>9697</v>
      </c>
      <c r="F4408" s="21" t="s">
        <v>14659</v>
      </c>
      <c r="G4408" s="11" t="s">
        <v>2</v>
      </c>
      <c r="H4408" s="11" t="s">
        <v>16</v>
      </c>
      <c r="I4408" s="11" t="s">
        <v>4</v>
      </c>
      <c r="J4408" s="12">
        <v>4</v>
      </c>
      <c r="K4408" s="12">
        <v>1374.42</v>
      </c>
      <c r="L4408" s="12">
        <v>0</v>
      </c>
      <c r="M4408" s="12">
        <v>0</v>
      </c>
      <c r="N4408" s="12">
        <f t="shared" si="205"/>
        <v>1374.42</v>
      </c>
      <c r="O4408" s="11" t="s">
        <v>5</v>
      </c>
      <c r="P4408" s="13">
        <v>0</v>
      </c>
      <c r="Q4408" s="11" t="s">
        <v>6</v>
      </c>
      <c r="R4408" s="13">
        <v>0</v>
      </c>
      <c r="S4408" s="13">
        <v>0</v>
      </c>
      <c r="T4408" s="11" t="s">
        <v>7</v>
      </c>
      <c r="U4408" s="11" t="s">
        <v>8</v>
      </c>
      <c r="V4408" s="15">
        <v>0</v>
      </c>
      <c r="W4408" s="13">
        <v>0</v>
      </c>
      <c r="X4408" s="15">
        <v>0</v>
      </c>
      <c r="Y4408" s="15">
        <v>0</v>
      </c>
      <c r="Z4408" s="13">
        <v>0</v>
      </c>
      <c r="AA4408" s="15">
        <v>0</v>
      </c>
      <c r="AB4408" s="13">
        <v>0</v>
      </c>
      <c r="AC4408" s="15">
        <v>0</v>
      </c>
      <c r="AD4408" s="13">
        <v>0</v>
      </c>
      <c r="AE4408" s="15">
        <v>0</v>
      </c>
      <c r="AF4408" s="13">
        <v>0</v>
      </c>
      <c r="AG4408" s="15">
        <v>0</v>
      </c>
      <c r="AH4408" s="13">
        <v>0</v>
      </c>
      <c r="AI4408" s="15">
        <v>0</v>
      </c>
      <c r="AJ4408" s="11" t="s">
        <v>17</v>
      </c>
      <c r="AK4408" s="11" t="s">
        <v>13</v>
      </c>
      <c r="AL4408" s="22">
        <f t="shared" si="204"/>
        <v>2376</v>
      </c>
      <c r="AM4408" s="11" t="str">
        <f>VLOOKUP(O4408,Sheet2!$D$6:$E$14,2,FALSE)</f>
        <v>Spare parts</v>
      </c>
      <c r="AN4408" s="11" t="str">
        <f>VLOOKUP(F4408,Sheet2!$E$10:$F$13,2,FALSE)</f>
        <v>SPM</v>
      </c>
      <c r="AO4408" s="35" t="s">
        <v>14668</v>
      </c>
      <c r="AP4408">
        <f>MATCH(AN4408,Sheet2!$F$5:$F$18,0)</f>
        <v>6</v>
      </c>
      <c r="AQ4408">
        <f>MATCH(AO4408,Sheet2!$F$5:$K$5,0)</f>
        <v>6</v>
      </c>
      <c r="AR4408" s="33">
        <f>INDEX(Sheet2!$F$5:$K$18,OPaL!AP4408,OPaL!AQ4408)</f>
        <v>0.15</v>
      </c>
      <c r="AS4408" s="1">
        <f t="shared" si="206"/>
        <v>1168.2570000000001</v>
      </c>
    </row>
    <row r="4409" spans="1:45" x14ac:dyDescent="0.2">
      <c r="A4409" s="11" t="s">
        <v>6125</v>
      </c>
      <c r="B4409" s="11" t="s">
        <v>6126</v>
      </c>
      <c r="C4409" s="11" t="s">
        <v>13875</v>
      </c>
      <c r="D4409" s="21">
        <v>42380</v>
      </c>
      <c r="E4409" s="21" t="s">
        <v>9697</v>
      </c>
      <c r="F4409" s="21" t="s">
        <v>14659</v>
      </c>
      <c r="G4409" s="11" t="s">
        <v>2</v>
      </c>
      <c r="H4409" s="11" t="s">
        <v>16</v>
      </c>
      <c r="I4409" s="11" t="s">
        <v>4</v>
      </c>
      <c r="J4409" s="12">
        <v>1</v>
      </c>
      <c r="K4409" s="12">
        <v>1371.53</v>
      </c>
      <c r="L4409" s="12">
        <v>0</v>
      </c>
      <c r="M4409" s="12">
        <v>0</v>
      </c>
      <c r="N4409" s="12">
        <f t="shared" si="205"/>
        <v>1371.53</v>
      </c>
      <c r="O4409" s="11" t="s">
        <v>5</v>
      </c>
      <c r="P4409" s="13">
        <v>0</v>
      </c>
      <c r="Q4409" s="11" t="s">
        <v>6</v>
      </c>
      <c r="R4409" s="13">
        <v>0</v>
      </c>
      <c r="S4409" s="13">
        <v>0</v>
      </c>
      <c r="T4409" s="11" t="s">
        <v>7</v>
      </c>
      <c r="U4409" s="11" t="s">
        <v>8</v>
      </c>
      <c r="V4409" s="15">
        <v>0</v>
      </c>
      <c r="W4409" s="13">
        <v>0</v>
      </c>
      <c r="X4409" s="15">
        <v>0</v>
      </c>
      <c r="Y4409" s="15">
        <v>0</v>
      </c>
      <c r="Z4409" s="13">
        <v>0</v>
      </c>
      <c r="AA4409" s="15">
        <v>0</v>
      </c>
      <c r="AB4409" s="13">
        <v>0</v>
      </c>
      <c r="AC4409" s="15">
        <v>0</v>
      </c>
      <c r="AD4409" s="13">
        <v>0</v>
      </c>
      <c r="AE4409" s="15">
        <v>0</v>
      </c>
      <c r="AF4409" s="13">
        <v>0</v>
      </c>
      <c r="AG4409" s="15">
        <v>0</v>
      </c>
      <c r="AH4409" s="13">
        <v>0</v>
      </c>
      <c r="AI4409" s="15">
        <v>0</v>
      </c>
      <c r="AJ4409" s="11" t="s">
        <v>17</v>
      </c>
      <c r="AK4409" s="11" t="s">
        <v>13</v>
      </c>
      <c r="AL4409" s="22">
        <f t="shared" si="204"/>
        <v>2912</v>
      </c>
      <c r="AM4409" s="11" t="str">
        <f>VLOOKUP(O4409,Sheet2!$D$6:$E$14,2,FALSE)</f>
        <v>Spare parts</v>
      </c>
      <c r="AN4409" s="11" t="str">
        <f>VLOOKUP(F4409,Sheet2!$E$10:$F$13,2,FALSE)</f>
        <v>SPM</v>
      </c>
      <c r="AO4409" s="35" t="s">
        <v>14668</v>
      </c>
      <c r="AP4409">
        <f>MATCH(AN4409,Sheet2!$F$5:$F$18,0)</f>
        <v>6</v>
      </c>
      <c r="AQ4409">
        <f>MATCH(AO4409,Sheet2!$F$5:$K$5,0)</f>
        <v>6</v>
      </c>
      <c r="AR4409" s="33">
        <f>INDEX(Sheet2!$F$5:$K$18,OPaL!AP4409,OPaL!AQ4409)</f>
        <v>0.15</v>
      </c>
      <c r="AS4409" s="1">
        <f t="shared" si="206"/>
        <v>1165.8005000000001</v>
      </c>
    </row>
    <row r="4410" spans="1:45" x14ac:dyDescent="0.2">
      <c r="A4410" s="11" t="s">
        <v>7113</v>
      </c>
      <c r="B4410" s="11" t="s">
        <v>7114</v>
      </c>
      <c r="C4410" s="11" t="s">
        <v>13876</v>
      </c>
      <c r="D4410" s="21">
        <v>42916</v>
      </c>
      <c r="E4410" s="21" t="s">
        <v>9697</v>
      </c>
      <c r="F4410" s="21" t="s">
        <v>14659</v>
      </c>
      <c r="G4410" s="11" t="s">
        <v>2</v>
      </c>
      <c r="H4410" s="11" t="s">
        <v>16</v>
      </c>
      <c r="I4410" s="11" t="s">
        <v>4</v>
      </c>
      <c r="J4410" s="12">
        <v>6</v>
      </c>
      <c r="K4410" s="12">
        <v>1370.84</v>
      </c>
      <c r="L4410" s="12">
        <v>0</v>
      </c>
      <c r="M4410" s="12">
        <v>0</v>
      </c>
      <c r="N4410" s="12">
        <f t="shared" si="205"/>
        <v>1370.84</v>
      </c>
      <c r="O4410" s="11" t="s">
        <v>5</v>
      </c>
      <c r="P4410" s="13">
        <v>0</v>
      </c>
      <c r="Q4410" s="11" t="s">
        <v>6</v>
      </c>
      <c r="R4410" s="13">
        <v>0</v>
      </c>
      <c r="S4410" s="13">
        <v>0</v>
      </c>
      <c r="T4410" s="11" t="s">
        <v>7</v>
      </c>
      <c r="U4410" s="11" t="s">
        <v>8</v>
      </c>
      <c r="V4410" s="15">
        <v>0</v>
      </c>
      <c r="W4410" s="13">
        <v>0</v>
      </c>
      <c r="X4410" s="15">
        <v>0</v>
      </c>
      <c r="Y4410" s="15">
        <v>0</v>
      </c>
      <c r="Z4410" s="13">
        <v>0</v>
      </c>
      <c r="AA4410" s="15">
        <v>0</v>
      </c>
      <c r="AB4410" s="13">
        <v>0</v>
      </c>
      <c r="AC4410" s="15">
        <v>0</v>
      </c>
      <c r="AD4410" s="13">
        <v>0</v>
      </c>
      <c r="AE4410" s="15">
        <v>0</v>
      </c>
      <c r="AF4410" s="13">
        <v>0</v>
      </c>
      <c r="AG4410" s="15">
        <v>0</v>
      </c>
      <c r="AH4410" s="13">
        <v>0</v>
      </c>
      <c r="AI4410" s="15">
        <v>0</v>
      </c>
      <c r="AJ4410" s="11" t="s">
        <v>17</v>
      </c>
      <c r="AK4410" s="11" t="s">
        <v>13</v>
      </c>
      <c r="AL4410" s="22">
        <f t="shared" si="204"/>
        <v>2376</v>
      </c>
      <c r="AM4410" s="11" t="str">
        <f>VLOOKUP(O4410,Sheet2!$D$6:$E$14,2,FALSE)</f>
        <v>Spare parts</v>
      </c>
      <c r="AN4410" s="11" t="str">
        <f>VLOOKUP(F4410,Sheet2!$E$10:$F$13,2,FALSE)</f>
        <v>SPM</v>
      </c>
      <c r="AO4410" s="35" t="s">
        <v>14668</v>
      </c>
      <c r="AP4410">
        <f>MATCH(AN4410,Sheet2!$F$5:$F$18,0)</f>
        <v>6</v>
      </c>
      <c r="AQ4410">
        <f>MATCH(AO4410,Sheet2!$F$5:$K$5,0)</f>
        <v>6</v>
      </c>
      <c r="AR4410" s="33">
        <f>INDEX(Sheet2!$F$5:$K$18,OPaL!AP4410,OPaL!AQ4410)</f>
        <v>0.15</v>
      </c>
      <c r="AS4410" s="1">
        <f t="shared" si="206"/>
        <v>1165.2139999999999</v>
      </c>
    </row>
    <row r="4411" spans="1:45" x14ac:dyDescent="0.2">
      <c r="A4411" s="11" t="s">
        <v>7121</v>
      </c>
      <c r="B4411" s="11" t="s">
        <v>7122</v>
      </c>
      <c r="C4411" s="11" t="s">
        <v>13877</v>
      </c>
      <c r="D4411" s="21">
        <v>42916</v>
      </c>
      <c r="E4411" s="21" t="s">
        <v>9697</v>
      </c>
      <c r="F4411" s="21" t="s">
        <v>14659</v>
      </c>
      <c r="G4411" s="11" t="s">
        <v>2</v>
      </c>
      <c r="H4411" s="11" t="s">
        <v>16</v>
      </c>
      <c r="I4411" s="11" t="s">
        <v>4</v>
      </c>
      <c r="J4411" s="12">
        <v>6</v>
      </c>
      <c r="K4411" s="12">
        <v>1370.84</v>
      </c>
      <c r="L4411" s="12">
        <v>0</v>
      </c>
      <c r="M4411" s="12">
        <v>0</v>
      </c>
      <c r="N4411" s="12">
        <f t="shared" si="205"/>
        <v>1370.84</v>
      </c>
      <c r="O4411" s="11" t="s">
        <v>5</v>
      </c>
      <c r="P4411" s="13">
        <v>0</v>
      </c>
      <c r="Q4411" s="11" t="s">
        <v>6</v>
      </c>
      <c r="R4411" s="13">
        <v>0</v>
      </c>
      <c r="S4411" s="13">
        <v>0</v>
      </c>
      <c r="T4411" s="11" t="s">
        <v>7</v>
      </c>
      <c r="U4411" s="11" t="s">
        <v>8</v>
      </c>
      <c r="V4411" s="15">
        <v>0</v>
      </c>
      <c r="W4411" s="13">
        <v>0</v>
      </c>
      <c r="X4411" s="15">
        <v>0</v>
      </c>
      <c r="Y4411" s="15">
        <v>0</v>
      </c>
      <c r="Z4411" s="13">
        <v>0</v>
      </c>
      <c r="AA4411" s="15">
        <v>0</v>
      </c>
      <c r="AB4411" s="13">
        <v>0</v>
      </c>
      <c r="AC4411" s="15">
        <v>0</v>
      </c>
      <c r="AD4411" s="13">
        <v>0</v>
      </c>
      <c r="AE4411" s="15">
        <v>0</v>
      </c>
      <c r="AF4411" s="13">
        <v>0</v>
      </c>
      <c r="AG4411" s="15">
        <v>0</v>
      </c>
      <c r="AH4411" s="13">
        <v>0</v>
      </c>
      <c r="AI4411" s="15">
        <v>0</v>
      </c>
      <c r="AJ4411" s="11" t="s">
        <v>17</v>
      </c>
      <c r="AK4411" s="11" t="s">
        <v>13</v>
      </c>
      <c r="AL4411" s="22">
        <f t="shared" si="204"/>
        <v>2376</v>
      </c>
      <c r="AM4411" s="11" t="str">
        <f>VLOOKUP(O4411,Sheet2!$D$6:$E$14,2,FALSE)</f>
        <v>Spare parts</v>
      </c>
      <c r="AN4411" s="11" t="str">
        <f>VLOOKUP(F4411,Sheet2!$E$10:$F$13,2,FALSE)</f>
        <v>SPM</v>
      </c>
      <c r="AO4411" s="35" t="s">
        <v>14668</v>
      </c>
      <c r="AP4411">
        <f>MATCH(AN4411,Sheet2!$F$5:$F$18,0)</f>
        <v>6</v>
      </c>
      <c r="AQ4411">
        <f>MATCH(AO4411,Sheet2!$F$5:$K$5,0)</f>
        <v>6</v>
      </c>
      <c r="AR4411" s="33">
        <f>INDEX(Sheet2!$F$5:$K$18,OPaL!AP4411,OPaL!AQ4411)</f>
        <v>0.15</v>
      </c>
      <c r="AS4411" s="1">
        <f t="shared" si="206"/>
        <v>1165.2139999999999</v>
      </c>
    </row>
    <row r="4412" spans="1:45" x14ac:dyDescent="0.2">
      <c r="A4412" s="11" t="s">
        <v>7147</v>
      </c>
      <c r="B4412" s="11" t="s">
        <v>7148</v>
      </c>
      <c r="C4412" s="11" t="s">
        <v>13878</v>
      </c>
      <c r="D4412" s="21">
        <v>42916</v>
      </c>
      <c r="E4412" s="21" t="s">
        <v>9697</v>
      </c>
      <c r="F4412" s="21" t="s">
        <v>14659</v>
      </c>
      <c r="G4412" s="11" t="s">
        <v>2</v>
      </c>
      <c r="H4412" s="11" t="s">
        <v>16</v>
      </c>
      <c r="I4412" s="11" t="s">
        <v>4</v>
      </c>
      <c r="J4412" s="12">
        <v>6</v>
      </c>
      <c r="K4412" s="12">
        <v>1370.84</v>
      </c>
      <c r="L4412" s="12">
        <v>0</v>
      </c>
      <c r="M4412" s="12">
        <v>0</v>
      </c>
      <c r="N4412" s="12">
        <f t="shared" si="205"/>
        <v>1370.84</v>
      </c>
      <c r="O4412" s="11" t="s">
        <v>5</v>
      </c>
      <c r="P4412" s="13">
        <v>0</v>
      </c>
      <c r="Q4412" s="11" t="s">
        <v>6</v>
      </c>
      <c r="R4412" s="13">
        <v>0</v>
      </c>
      <c r="S4412" s="13">
        <v>0</v>
      </c>
      <c r="T4412" s="11" t="s">
        <v>7</v>
      </c>
      <c r="U4412" s="11" t="s">
        <v>8</v>
      </c>
      <c r="V4412" s="15">
        <v>0</v>
      </c>
      <c r="W4412" s="13">
        <v>0</v>
      </c>
      <c r="X4412" s="15">
        <v>0</v>
      </c>
      <c r="Y4412" s="15">
        <v>0</v>
      </c>
      <c r="Z4412" s="13">
        <v>0</v>
      </c>
      <c r="AA4412" s="15">
        <v>0</v>
      </c>
      <c r="AB4412" s="13">
        <v>0</v>
      </c>
      <c r="AC4412" s="15">
        <v>0</v>
      </c>
      <c r="AD4412" s="13">
        <v>0</v>
      </c>
      <c r="AE4412" s="15">
        <v>0</v>
      </c>
      <c r="AF4412" s="13">
        <v>0</v>
      </c>
      <c r="AG4412" s="15">
        <v>0</v>
      </c>
      <c r="AH4412" s="13">
        <v>0</v>
      </c>
      <c r="AI4412" s="15">
        <v>0</v>
      </c>
      <c r="AJ4412" s="11" t="s">
        <v>17</v>
      </c>
      <c r="AK4412" s="11" t="s">
        <v>13</v>
      </c>
      <c r="AL4412" s="22">
        <f t="shared" si="204"/>
        <v>2376</v>
      </c>
      <c r="AM4412" s="11" t="str">
        <f>VLOOKUP(O4412,Sheet2!$D$6:$E$14,2,FALSE)</f>
        <v>Spare parts</v>
      </c>
      <c r="AN4412" s="11" t="str">
        <f>VLOOKUP(F4412,Sheet2!$E$10:$F$13,2,FALSE)</f>
        <v>SPM</v>
      </c>
      <c r="AO4412" s="35" t="s">
        <v>14668</v>
      </c>
      <c r="AP4412">
        <f>MATCH(AN4412,Sheet2!$F$5:$F$18,0)</f>
        <v>6</v>
      </c>
      <c r="AQ4412">
        <f>MATCH(AO4412,Sheet2!$F$5:$K$5,0)</f>
        <v>6</v>
      </c>
      <c r="AR4412" s="33">
        <f>INDEX(Sheet2!$F$5:$K$18,OPaL!AP4412,OPaL!AQ4412)</f>
        <v>0.15</v>
      </c>
      <c r="AS4412" s="1">
        <f t="shared" si="206"/>
        <v>1165.2139999999999</v>
      </c>
    </row>
    <row r="4413" spans="1:45" x14ac:dyDescent="0.2">
      <c r="A4413" s="11" t="s">
        <v>7151</v>
      </c>
      <c r="B4413" s="11" t="s">
        <v>7152</v>
      </c>
      <c r="C4413" s="11" t="s">
        <v>13879</v>
      </c>
      <c r="D4413" s="21">
        <v>42916</v>
      </c>
      <c r="E4413" s="21" t="s">
        <v>9697</v>
      </c>
      <c r="F4413" s="21" t="s">
        <v>14659</v>
      </c>
      <c r="G4413" s="11" t="s">
        <v>2</v>
      </c>
      <c r="H4413" s="11" t="s">
        <v>16</v>
      </c>
      <c r="I4413" s="11" t="s">
        <v>4</v>
      </c>
      <c r="J4413" s="12">
        <v>6</v>
      </c>
      <c r="K4413" s="12">
        <v>1370.84</v>
      </c>
      <c r="L4413" s="12">
        <v>0</v>
      </c>
      <c r="M4413" s="12">
        <v>0</v>
      </c>
      <c r="N4413" s="12">
        <f t="shared" si="205"/>
        <v>1370.84</v>
      </c>
      <c r="O4413" s="11" t="s">
        <v>5</v>
      </c>
      <c r="P4413" s="13">
        <v>0</v>
      </c>
      <c r="Q4413" s="11" t="s">
        <v>6</v>
      </c>
      <c r="R4413" s="13">
        <v>0</v>
      </c>
      <c r="S4413" s="13">
        <v>0</v>
      </c>
      <c r="T4413" s="11" t="s">
        <v>7</v>
      </c>
      <c r="U4413" s="11" t="s">
        <v>8</v>
      </c>
      <c r="V4413" s="15">
        <v>0</v>
      </c>
      <c r="W4413" s="13">
        <v>0</v>
      </c>
      <c r="X4413" s="15">
        <v>0</v>
      </c>
      <c r="Y4413" s="15">
        <v>0</v>
      </c>
      <c r="Z4413" s="13">
        <v>0</v>
      </c>
      <c r="AA4413" s="15">
        <v>0</v>
      </c>
      <c r="AB4413" s="13">
        <v>0</v>
      </c>
      <c r="AC4413" s="15">
        <v>0</v>
      </c>
      <c r="AD4413" s="13">
        <v>0</v>
      </c>
      <c r="AE4413" s="15">
        <v>0</v>
      </c>
      <c r="AF4413" s="13">
        <v>0</v>
      </c>
      <c r="AG4413" s="15">
        <v>0</v>
      </c>
      <c r="AH4413" s="13">
        <v>0</v>
      </c>
      <c r="AI4413" s="15">
        <v>0</v>
      </c>
      <c r="AJ4413" s="11" t="s">
        <v>17</v>
      </c>
      <c r="AK4413" s="11" t="s">
        <v>13</v>
      </c>
      <c r="AL4413" s="22">
        <f t="shared" si="204"/>
        <v>2376</v>
      </c>
      <c r="AM4413" s="11" t="str">
        <f>VLOOKUP(O4413,Sheet2!$D$6:$E$14,2,FALSE)</f>
        <v>Spare parts</v>
      </c>
      <c r="AN4413" s="11" t="str">
        <f>VLOOKUP(F4413,Sheet2!$E$10:$F$13,2,FALSE)</f>
        <v>SPM</v>
      </c>
      <c r="AO4413" s="35" t="s">
        <v>14668</v>
      </c>
      <c r="AP4413">
        <f>MATCH(AN4413,Sheet2!$F$5:$F$18,0)</f>
        <v>6</v>
      </c>
      <c r="AQ4413">
        <f>MATCH(AO4413,Sheet2!$F$5:$K$5,0)</f>
        <v>6</v>
      </c>
      <c r="AR4413" s="33">
        <f>INDEX(Sheet2!$F$5:$K$18,OPaL!AP4413,OPaL!AQ4413)</f>
        <v>0.15</v>
      </c>
      <c r="AS4413" s="1">
        <f t="shared" si="206"/>
        <v>1165.2139999999999</v>
      </c>
    </row>
    <row r="4414" spans="1:45" x14ac:dyDescent="0.2">
      <c r="A4414" s="11" t="s">
        <v>7157</v>
      </c>
      <c r="B4414" s="11" t="s">
        <v>7158</v>
      </c>
      <c r="C4414" s="11" t="s">
        <v>13880</v>
      </c>
      <c r="D4414" s="21">
        <v>42916</v>
      </c>
      <c r="E4414" s="21" t="s">
        <v>9697</v>
      </c>
      <c r="F4414" s="21" t="s">
        <v>14659</v>
      </c>
      <c r="G4414" s="11" t="s">
        <v>2</v>
      </c>
      <c r="H4414" s="11" t="s">
        <v>16</v>
      </c>
      <c r="I4414" s="11" t="s">
        <v>4</v>
      </c>
      <c r="J4414" s="12">
        <v>6</v>
      </c>
      <c r="K4414" s="12">
        <v>1370.84</v>
      </c>
      <c r="L4414" s="12">
        <v>0</v>
      </c>
      <c r="M4414" s="12">
        <v>0</v>
      </c>
      <c r="N4414" s="12">
        <f t="shared" si="205"/>
        <v>1370.84</v>
      </c>
      <c r="O4414" s="11" t="s">
        <v>5</v>
      </c>
      <c r="P4414" s="13">
        <v>0</v>
      </c>
      <c r="Q4414" s="11" t="s">
        <v>6</v>
      </c>
      <c r="R4414" s="13">
        <v>0</v>
      </c>
      <c r="S4414" s="13">
        <v>0</v>
      </c>
      <c r="T4414" s="11" t="s">
        <v>7</v>
      </c>
      <c r="U4414" s="11" t="s">
        <v>8</v>
      </c>
      <c r="V4414" s="15">
        <v>0</v>
      </c>
      <c r="W4414" s="13">
        <v>0</v>
      </c>
      <c r="X4414" s="15">
        <v>0</v>
      </c>
      <c r="Y4414" s="15">
        <v>0</v>
      </c>
      <c r="Z4414" s="13">
        <v>0</v>
      </c>
      <c r="AA4414" s="15">
        <v>0</v>
      </c>
      <c r="AB4414" s="13">
        <v>0</v>
      </c>
      <c r="AC4414" s="15">
        <v>0</v>
      </c>
      <c r="AD4414" s="13">
        <v>0</v>
      </c>
      <c r="AE4414" s="15">
        <v>0</v>
      </c>
      <c r="AF4414" s="13">
        <v>0</v>
      </c>
      <c r="AG4414" s="15">
        <v>0</v>
      </c>
      <c r="AH4414" s="13">
        <v>0</v>
      </c>
      <c r="AI4414" s="15">
        <v>0</v>
      </c>
      <c r="AJ4414" s="11" t="s">
        <v>17</v>
      </c>
      <c r="AK4414" s="11" t="s">
        <v>13</v>
      </c>
      <c r="AL4414" s="22">
        <f t="shared" si="204"/>
        <v>2376</v>
      </c>
      <c r="AM4414" s="11" t="str">
        <f>VLOOKUP(O4414,Sheet2!$D$6:$E$14,2,FALSE)</f>
        <v>Spare parts</v>
      </c>
      <c r="AN4414" s="11" t="str">
        <f>VLOOKUP(F4414,Sheet2!$E$10:$F$13,2,FALSE)</f>
        <v>SPM</v>
      </c>
      <c r="AO4414" s="35" t="s">
        <v>14668</v>
      </c>
      <c r="AP4414">
        <f>MATCH(AN4414,Sheet2!$F$5:$F$18,0)</f>
        <v>6</v>
      </c>
      <c r="AQ4414">
        <f>MATCH(AO4414,Sheet2!$F$5:$K$5,0)</f>
        <v>6</v>
      </c>
      <c r="AR4414" s="33">
        <f>INDEX(Sheet2!$F$5:$K$18,OPaL!AP4414,OPaL!AQ4414)</f>
        <v>0.15</v>
      </c>
      <c r="AS4414" s="1">
        <f t="shared" si="206"/>
        <v>1165.2139999999999</v>
      </c>
    </row>
    <row r="4415" spans="1:45" x14ac:dyDescent="0.2">
      <c r="A4415" s="11" t="s">
        <v>7173</v>
      </c>
      <c r="B4415" s="11" t="s">
        <v>7174</v>
      </c>
      <c r="C4415" s="11" t="s">
        <v>13881</v>
      </c>
      <c r="D4415" s="21">
        <v>42916</v>
      </c>
      <c r="E4415" s="21" t="s">
        <v>9697</v>
      </c>
      <c r="F4415" s="21" t="s">
        <v>14659</v>
      </c>
      <c r="G4415" s="11" t="s">
        <v>2</v>
      </c>
      <c r="H4415" s="11" t="s">
        <v>16</v>
      </c>
      <c r="I4415" s="11" t="s">
        <v>4</v>
      </c>
      <c r="J4415" s="12">
        <v>6</v>
      </c>
      <c r="K4415" s="12">
        <v>1370.84</v>
      </c>
      <c r="L4415" s="12">
        <v>0</v>
      </c>
      <c r="M4415" s="12">
        <v>0</v>
      </c>
      <c r="N4415" s="12">
        <f t="shared" si="205"/>
        <v>1370.84</v>
      </c>
      <c r="O4415" s="11" t="s">
        <v>5</v>
      </c>
      <c r="P4415" s="13">
        <v>0</v>
      </c>
      <c r="Q4415" s="11" t="s">
        <v>6</v>
      </c>
      <c r="R4415" s="13">
        <v>0</v>
      </c>
      <c r="S4415" s="13">
        <v>0</v>
      </c>
      <c r="T4415" s="11" t="s">
        <v>7</v>
      </c>
      <c r="U4415" s="11" t="s">
        <v>8</v>
      </c>
      <c r="V4415" s="15">
        <v>0</v>
      </c>
      <c r="W4415" s="13">
        <v>0</v>
      </c>
      <c r="X4415" s="15">
        <v>0</v>
      </c>
      <c r="Y4415" s="15">
        <v>0</v>
      </c>
      <c r="Z4415" s="13">
        <v>0</v>
      </c>
      <c r="AA4415" s="15">
        <v>0</v>
      </c>
      <c r="AB4415" s="13">
        <v>0</v>
      </c>
      <c r="AC4415" s="15">
        <v>0</v>
      </c>
      <c r="AD4415" s="13">
        <v>0</v>
      </c>
      <c r="AE4415" s="15">
        <v>0</v>
      </c>
      <c r="AF4415" s="13">
        <v>0</v>
      </c>
      <c r="AG4415" s="15">
        <v>0</v>
      </c>
      <c r="AH4415" s="13">
        <v>0</v>
      </c>
      <c r="AI4415" s="15">
        <v>0</v>
      </c>
      <c r="AJ4415" s="11" t="s">
        <v>17</v>
      </c>
      <c r="AK4415" s="11" t="s">
        <v>13</v>
      </c>
      <c r="AL4415" s="22">
        <f t="shared" si="204"/>
        <v>2376</v>
      </c>
      <c r="AM4415" s="11" t="str">
        <f>VLOOKUP(O4415,Sheet2!$D$6:$E$14,2,FALSE)</f>
        <v>Spare parts</v>
      </c>
      <c r="AN4415" s="11" t="str">
        <f>VLOOKUP(F4415,Sheet2!$E$10:$F$13,2,FALSE)</f>
        <v>SPM</v>
      </c>
      <c r="AO4415" s="35" t="s">
        <v>14668</v>
      </c>
      <c r="AP4415">
        <f>MATCH(AN4415,Sheet2!$F$5:$F$18,0)</f>
        <v>6</v>
      </c>
      <c r="AQ4415">
        <f>MATCH(AO4415,Sheet2!$F$5:$K$5,0)</f>
        <v>6</v>
      </c>
      <c r="AR4415" s="33">
        <f>INDEX(Sheet2!$F$5:$K$18,OPaL!AP4415,OPaL!AQ4415)</f>
        <v>0.15</v>
      </c>
      <c r="AS4415" s="1">
        <f t="shared" si="206"/>
        <v>1165.2139999999999</v>
      </c>
    </row>
    <row r="4416" spans="1:45" x14ac:dyDescent="0.2">
      <c r="A4416" s="11" t="s">
        <v>7181</v>
      </c>
      <c r="B4416" s="11" t="s">
        <v>7182</v>
      </c>
      <c r="C4416" s="11" t="s">
        <v>13882</v>
      </c>
      <c r="D4416" s="21">
        <v>42916</v>
      </c>
      <c r="E4416" s="21" t="s">
        <v>9697</v>
      </c>
      <c r="F4416" s="21" t="s">
        <v>14659</v>
      </c>
      <c r="G4416" s="11" t="s">
        <v>2</v>
      </c>
      <c r="H4416" s="11" t="s">
        <v>16</v>
      </c>
      <c r="I4416" s="11" t="s">
        <v>4</v>
      </c>
      <c r="J4416" s="12">
        <v>6</v>
      </c>
      <c r="K4416" s="12">
        <v>1370.84</v>
      </c>
      <c r="L4416" s="12">
        <v>0</v>
      </c>
      <c r="M4416" s="12">
        <v>0</v>
      </c>
      <c r="N4416" s="12">
        <f t="shared" si="205"/>
        <v>1370.84</v>
      </c>
      <c r="O4416" s="11" t="s">
        <v>5</v>
      </c>
      <c r="P4416" s="13">
        <v>0</v>
      </c>
      <c r="Q4416" s="11" t="s">
        <v>6</v>
      </c>
      <c r="R4416" s="13">
        <v>0</v>
      </c>
      <c r="S4416" s="13">
        <v>0</v>
      </c>
      <c r="T4416" s="11" t="s">
        <v>7</v>
      </c>
      <c r="U4416" s="11" t="s">
        <v>8</v>
      </c>
      <c r="V4416" s="15">
        <v>0</v>
      </c>
      <c r="W4416" s="13">
        <v>0</v>
      </c>
      <c r="X4416" s="15">
        <v>0</v>
      </c>
      <c r="Y4416" s="15">
        <v>0</v>
      </c>
      <c r="Z4416" s="13">
        <v>0</v>
      </c>
      <c r="AA4416" s="15">
        <v>0</v>
      </c>
      <c r="AB4416" s="13">
        <v>0</v>
      </c>
      <c r="AC4416" s="15">
        <v>0</v>
      </c>
      <c r="AD4416" s="13">
        <v>0</v>
      </c>
      <c r="AE4416" s="15">
        <v>0</v>
      </c>
      <c r="AF4416" s="13">
        <v>0</v>
      </c>
      <c r="AG4416" s="15">
        <v>0</v>
      </c>
      <c r="AH4416" s="13">
        <v>0</v>
      </c>
      <c r="AI4416" s="15">
        <v>0</v>
      </c>
      <c r="AJ4416" s="11" t="s">
        <v>17</v>
      </c>
      <c r="AK4416" s="11" t="s">
        <v>13</v>
      </c>
      <c r="AL4416" s="22">
        <f t="shared" si="204"/>
        <v>2376</v>
      </c>
      <c r="AM4416" s="11" t="str">
        <f>VLOOKUP(O4416,Sheet2!$D$6:$E$14,2,FALSE)</f>
        <v>Spare parts</v>
      </c>
      <c r="AN4416" s="11" t="str">
        <f>VLOOKUP(F4416,Sheet2!$E$10:$F$13,2,FALSE)</f>
        <v>SPM</v>
      </c>
      <c r="AO4416" s="35" t="s">
        <v>14668</v>
      </c>
      <c r="AP4416">
        <f>MATCH(AN4416,Sheet2!$F$5:$F$18,0)</f>
        <v>6</v>
      </c>
      <c r="AQ4416">
        <f>MATCH(AO4416,Sheet2!$F$5:$K$5,0)</f>
        <v>6</v>
      </c>
      <c r="AR4416" s="33">
        <f>INDEX(Sheet2!$F$5:$K$18,OPaL!AP4416,OPaL!AQ4416)</f>
        <v>0.15</v>
      </c>
      <c r="AS4416" s="1">
        <f t="shared" si="206"/>
        <v>1165.2139999999999</v>
      </c>
    </row>
    <row r="4417" spans="1:45" x14ac:dyDescent="0.2">
      <c r="A4417" s="11" t="s">
        <v>7191</v>
      </c>
      <c r="B4417" s="11" t="s">
        <v>7192</v>
      </c>
      <c r="C4417" s="11" t="s">
        <v>13883</v>
      </c>
      <c r="D4417" s="21">
        <v>42916</v>
      </c>
      <c r="E4417" s="21" t="s">
        <v>9697</v>
      </c>
      <c r="F4417" s="21" t="s">
        <v>14659</v>
      </c>
      <c r="G4417" s="11" t="s">
        <v>2</v>
      </c>
      <c r="H4417" s="11" t="s">
        <v>16</v>
      </c>
      <c r="I4417" s="11" t="s">
        <v>4</v>
      </c>
      <c r="J4417" s="12">
        <v>6</v>
      </c>
      <c r="K4417" s="12">
        <v>1370.84</v>
      </c>
      <c r="L4417" s="12">
        <v>0</v>
      </c>
      <c r="M4417" s="12">
        <v>0</v>
      </c>
      <c r="N4417" s="12">
        <f t="shared" si="205"/>
        <v>1370.84</v>
      </c>
      <c r="O4417" s="11" t="s">
        <v>5</v>
      </c>
      <c r="P4417" s="13">
        <v>0</v>
      </c>
      <c r="Q4417" s="11" t="s">
        <v>6</v>
      </c>
      <c r="R4417" s="13">
        <v>0</v>
      </c>
      <c r="S4417" s="13">
        <v>0</v>
      </c>
      <c r="T4417" s="11" t="s">
        <v>7</v>
      </c>
      <c r="U4417" s="11" t="s">
        <v>8</v>
      </c>
      <c r="V4417" s="15">
        <v>0</v>
      </c>
      <c r="W4417" s="13">
        <v>0</v>
      </c>
      <c r="X4417" s="15">
        <v>0</v>
      </c>
      <c r="Y4417" s="15">
        <v>0</v>
      </c>
      <c r="Z4417" s="13">
        <v>0</v>
      </c>
      <c r="AA4417" s="15">
        <v>0</v>
      </c>
      <c r="AB4417" s="13">
        <v>0</v>
      </c>
      <c r="AC4417" s="15">
        <v>0</v>
      </c>
      <c r="AD4417" s="13">
        <v>0</v>
      </c>
      <c r="AE4417" s="15">
        <v>0</v>
      </c>
      <c r="AF4417" s="13">
        <v>0</v>
      </c>
      <c r="AG4417" s="15">
        <v>0</v>
      </c>
      <c r="AH4417" s="13">
        <v>0</v>
      </c>
      <c r="AI4417" s="15">
        <v>0</v>
      </c>
      <c r="AJ4417" s="11" t="s">
        <v>17</v>
      </c>
      <c r="AK4417" s="11" t="s">
        <v>13</v>
      </c>
      <c r="AL4417" s="22">
        <f t="shared" si="204"/>
        <v>2376</v>
      </c>
      <c r="AM4417" s="11" t="str">
        <f>VLOOKUP(O4417,Sheet2!$D$6:$E$14,2,FALSE)</f>
        <v>Spare parts</v>
      </c>
      <c r="AN4417" s="11" t="str">
        <f>VLOOKUP(F4417,Sheet2!$E$10:$F$13,2,FALSE)</f>
        <v>SPM</v>
      </c>
      <c r="AO4417" s="35" t="s">
        <v>14668</v>
      </c>
      <c r="AP4417">
        <f>MATCH(AN4417,Sheet2!$F$5:$F$18,0)</f>
        <v>6</v>
      </c>
      <c r="AQ4417">
        <f>MATCH(AO4417,Sheet2!$F$5:$K$5,0)</f>
        <v>6</v>
      </c>
      <c r="AR4417" s="33">
        <f>INDEX(Sheet2!$F$5:$K$18,OPaL!AP4417,OPaL!AQ4417)</f>
        <v>0.15</v>
      </c>
      <c r="AS4417" s="1">
        <f t="shared" si="206"/>
        <v>1165.2139999999999</v>
      </c>
    </row>
    <row r="4418" spans="1:45" x14ac:dyDescent="0.2">
      <c r="A4418" s="11" t="s">
        <v>2811</v>
      </c>
      <c r="B4418" s="11" t="s">
        <v>2812</v>
      </c>
      <c r="C4418" s="11" t="s">
        <v>13884</v>
      </c>
      <c r="D4418" s="21">
        <v>42424</v>
      </c>
      <c r="E4418" s="21" t="s">
        <v>9697</v>
      </c>
      <c r="F4418" s="21" t="s">
        <v>14659</v>
      </c>
      <c r="G4418" s="11" t="s">
        <v>2</v>
      </c>
      <c r="H4418" s="11" t="s">
        <v>16</v>
      </c>
      <c r="I4418" s="11" t="s">
        <v>4</v>
      </c>
      <c r="J4418" s="12">
        <v>1</v>
      </c>
      <c r="K4418" s="12">
        <v>1369.46</v>
      </c>
      <c r="L4418" s="12">
        <v>0</v>
      </c>
      <c r="M4418" s="12">
        <v>0</v>
      </c>
      <c r="N4418" s="12">
        <f t="shared" si="205"/>
        <v>1369.46</v>
      </c>
      <c r="O4418" s="11" t="s">
        <v>5</v>
      </c>
      <c r="P4418" s="13">
        <v>0</v>
      </c>
      <c r="Q4418" s="11" t="s">
        <v>6</v>
      </c>
      <c r="R4418" s="13">
        <v>0</v>
      </c>
      <c r="S4418" s="13">
        <v>0</v>
      </c>
      <c r="T4418" s="11" t="s">
        <v>7</v>
      </c>
      <c r="U4418" s="11" t="s">
        <v>8</v>
      </c>
      <c r="V4418" s="15">
        <v>0</v>
      </c>
      <c r="W4418" s="13">
        <v>0</v>
      </c>
      <c r="X4418" s="15">
        <v>0</v>
      </c>
      <c r="Y4418" s="15">
        <v>0</v>
      </c>
      <c r="Z4418" s="13">
        <v>0</v>
      </c>
      <c r="AA4418" s="15">
        <v>0</v>
      </c>
      <c r="AB4418" s="13">
        <v>0</v>
      </c>
      <c r="AC4418" s="15">
        <v>0</v>
      </c>
      <c r="AD4418" s="13">
        <v>0</v>
      </c>
      <c r="AE4418" s="15">
        <v>0</v>
      </c>
      <c r="AF4418" s="13">
        <v>0</v>
      </c>
      <c r="AG4418" s="15">
        <v>0</v>
      </c>
      <c r="AH4418" s="13">
        <v>0</v>
      </c>
      <c r="AI4418" s="15">
        <v>0</v>
      </c>
      <c r="AJ4418" s="11" t="s">
        <v>17</v>
      </c>
      <c r="AK4418" s="11" t="s">
        <v>13</v>
      </c>
      <c r="AL4418" s="22">
        <f t="shared" si="204"/>
        <v>2868</v>
      </c>
      <c r="AM4418" s="11" t="str">
        <f>VLOOKUP(O4418,Sheet2!$D$6:$E$14,2,FALSE)</f>
        <v>Spare parts</v>
      </c>
      <c r="AN4418" s="11" t="str">
        <f>VLOOKUP(F4418,Sheet2!$E$10:$F$13,2,FALSE)</f>
        <v>SPM</v>
      </c>
      <c r="AO4418" s="35" t="s">
        <v>14668</v>
      </c>
      <c r="AP4418">
        <f>MATCH(AN4418,Sheet2!$F$5:$F$18,0)</f>
        <v>6</v>
      </c>
      <c r="AQ4418">
        <f>MATCH(AO4418,Sheet2!$F$5:$K$5,0)</f>
        <v>6</v>
      </c>
      <c r="AR4418" s="33">
        <f>INDEX(Sheet2!$F$5:$K$18,OPaL!AP4418,OPaL!AQ4418)</f>
        <v>0.15</v>
      </c>
      <c r="AS4418" s="1">
        <f t="shared" si="206"/>
        <v>1164.0409999999999</v>
      </c>
    </row>
    <row r="4419" spans="1:45" x14ac:dyDescent="0.2">
      <c r="A4419" s="11" t="s">
        <v>2813</v>
      </c>
      <c r="B4419" s="11" t="s">
        <v>2814</v>
      </c>
      <c r="C4419" s="11" t="s">
        <v>13885</v>
      </c>
      <c r="D4419" s="21">
        <v>42424</v>
      </c>
      <c r="E4419" s="21" t="s">
        <v>9697</v>
      </c>
      <c r="F4419" s="21" t="s">
        <v>14659</v>
      </c>
      <c r="G4419" s="11" t="s">
        <v>2</v>
      </c>
      <c r="H4419" s="11" t="s">
        <v>16</v>
      </c>
      <c r="I4419" s="11" t="s">
        <v>4</v>
      </c>
      <c r="J4419" s="12">
        <v>1</v>
      </c>
      <c r="K4419" s="12">
        <v>1369.46</v>
      </c>
      <c r="L4419" s="12">
        <v>0</v>
      </c>
      <c r="M4419" s="12">
        <v>0</v>
      </c>
      <c r="N4419" s="12">
        <f t="shared" si="205"/>
        <v>1369.46</v>
      </c>
      <c r="O4419" s="11" t="s">
        <v>5</v>
      </c>
      <c r="P4419" s="13">
        <v>0</v>
      </c>
      <c r="Q4419" s="11" t="s">
        <v>6</v>
      </c>
      <c r="R4419" s="13">
        <v>0</v>
      </c>
      <c r="S4419" s="13">
        <v>0</v>
      </c>
      <c r="T4419" s="11" t="s">
        <v>7</v>
      </c>
      <c r="U4419" s="11" t="s">
        <v>8</v>
      </c>
      <c r="V4419" s="15">
        <v>0</v>
      </c>
      <c r="W4419" s="13">
        <v>0</v>
      </c>
      <c r="X4419" s="15">
        <v>0</v>
      </c>
      <c r="Y4419" s="15">
        <v>0</v>
      </c>
      <c r="Z4419" s="13">
        <v>0</v>
      </c>
      <c r="AA4419" s="15">
        <v>0</v>
      </c>
      <c r="AB4419" s="13">
        <v>0</v>
      </c>
      <c r="AC4419" s="15">
        <v>0</v>
      </c>
      <c r="AD4419" s="13">
        <v>0</v>
      </c>
      <c r="AE4419" s="15">
        <v>0</v>
      </c>
      <c r="AF4419" s="13">
        <v>0</v>
      </c>
      <c r="AG4419" s="15">
        <v>0</v>
      </c>
      <c r="AH4419" s="13">
        <v>0</v>
      </c>
      <c r="AI4419" s="15">
        <v>0</v>
      </c>
      <c r="AJ4419" s="11" t="s">
        <v>17</v>
      </c>
      <c r="AK4419" s="11" t="s">
        <v>13</v>
      </c>
      <c r="AL4419" s="22">
        <f t="shared" si="204"/>
        <v>2868</v>
      </c>
      <c r="AM4419" s="11" t="str">
        <f>VLOOKUP(O4419,Sheet2!$D$6:$E$14,2,FALSE)</f>
        <v>Spare parts</v>
      </c>
      <c r="AN4419" s="11" t="str">
        <f>VLOOKUP(F4419,Sheet2!$E$10:$F$13,2,FALSE)</f>
        <v>SPM</v>
      </c>
      <c r="AO4419" s="35" t="s">
        <v>14668</v>
      </c>
      <c r="AP4419">
        <f>MATCH(AN4419,Sheet2!$F$5:$F$18,0)</f>
        <v>6</v>
      </c>
      <c r="AQ4419">
        <f>MATCH(AO4419,Sheet2!$F$5:$K$5,0)</f>
        <v>6</v>
      </c>
      <c r="AR4419" s="33">
        <f>INDEX(Sheet2!$F$5:$K$18,OPaL!AP4419,OPaL!AQ4419)</f>
        <v>0.15</v>
      </c>
      <c r="AS4419" s="1">
        <f t="shared" si="206"/>
        <v>1164.0409999999999</v>
      </c>
    </row>
    <row r="4420" spans="1:45" x14ac:dyDescent="0.2">
      <c r="A4420" s="11" t="s">
        <v>2829</v>
      </c>
      <c r="B4420" s="11" t="s">
        <v>2830</v>
      </c>
      <c r="C4420" s="11" t="s">
        <v>13886</v>
      </c>
      <c r="D4420" s="21">
        <v>42424</v>
      </c>
      <c r="E4420" s="21" t="s">
        <v>9697</v>
      </c>
      <c r="F4420" s="21" t="s">
        <v>14659</v>
      </c>
      <c r="G4420" s="11" t="s">
        <v>2</v>
      </c>
      <c r="H4420" s="11" t="s">
        <v>16</v>
      </c>
      <c r="I4420" s="11" t="s">
        <v>4</v>
      </c>
      <c r="J4420" s="12">
        <v>1</v>
      </c>
      <c r="K4420" s="12">
        <v>1369.46</v>
      </c>
      <c r="L4420" s="12">
        <v>0</v>
      </c>
      <c r="M4420" s="12">
        <v>0</v>
      </c>
      <c r="N4420" s="12">
        <f t="shared" si="205"/>
        <v>1369.46</v>
      </c>
      <c r="O4420" s="11" t="s">
        <v>5</v>
      </c>
      <c r="P4420" s="13">
        <v>0</v>
      </c>
      <c r="Q4420" s="11" t="s">
        <v>6</v>
      </c>
      <c r="R4420" s="13">
        <v>0</v>
      </c>
      <c r="S4420" s="13">
        <v>0</v>
      </c>
      <c r="T4420" s="11" t="s">
        <v>7</v>
      </c>
      <c r="U4420" s="11" t="s">
        <v>8</v>
      </c>
      <c r="V4420" s="15">
        <v>0</v>
      </c>
      <c r="W4420" s="13">
        <v>0</v>
      </c>
      <c r="X4420" s="15">
        <v>0</v>
      </c>
      <c r="Y4420" s="15">
        <v>0</v>
      </c>
      <c r="Z4420" s="13">
        <v>0</v>
      </c>
      <c r="AA4420" s="15">
        <v>0</v>
      </c>
      <c r="AB4420" s="13">
        <v>0</v>
      </c>
      <c r="AC4420" s="15">
        <v>0</v>
      </c>
      <c r="AD4420" s="13">
        <v>0</v>
      </c>
      <c r="AE4420" s="15">
        <v>0</v>
      </c>
      <c r="AF4420" s="13">
        <v>0</v>
      </c>
      <c r="AG4420" s="15">
        <v>0</v>
      </c>
      <c r="AH4420" s="13">
        <v>0</v>
      </c>
      <c r="AI4420" s="15">
        <v>0</v>
      </c>
      <c r="AJ4420" s="11" t="s">
        <v>17</v>
      </c>
      <c r="AK4420" s="11" t="s">
        <v>13</v>
      </c>
      <c r="AL4420" s="22">
        <f t="shared" ref="AL4420:AL4483" si="207">$D$2-D4420</f>
        <v>2868</v>
      </c>
      <c r="AM4420" s="11" t="str">
        <f>VLOOKUP(O4420,Sheet2!$D$6:$E$14,2,FALSE)</f>
        <v>Spare parts</v>
      </c>
      <c r="AN4420" s="11" t="str">
        <f>VLOOKUP(F4420,Sheet2!$E$10:$F$13,2,FALSE)</f>
        <v>SPM</v>
      </c>
      <c r="AO4420" s="35" t="s">
        <v>14668</v>
      </c>
      <c r="AP4420">
        <f>MATCH(AN4420,Sheet2!$F$5:$F$18,0)</f>
        <v>6</v>
      </c>
      <c r="AQ4420">
        <f>MATCH(AO4420,Sheet2!$F$5:$K$5,0)</f>
        <v>6</v>
      </c>
      <c r="AR4420" s="33">
        <f>INDEX(Sheet2!$F$5:$K$18,OPaL!AP4420,OPaL!AQ4420)</f>
        <v>0.15</v>
      </c>
      <c r="AS4420" s="1">
        <f t="shared" si="206"/>
        <v>1164.0409999999999</v>
      </c>
    </row>
    <row r="4421" spans="1:45" x14ac:dyDescent="0.2">
      <c r="A4421" s="11" t="s">
        <v>2831</v>
      </c>
      <c r="B4421" s="11" t="s">
        <v>2832</v>
      </c>
      <c r="C4421" s="11" t="s">
        <v>13887</v>
      </c>
      <c r="D4421" s="21">
        <v>42424</v>
      </c>
      <c r="E4421" s="21" t="s">
        <v>9697</v>
      </c>
      <c r="F4421" s="21" t="s">
        <v>14659</v>
      </c>
      <c r="G4421" s="11" t="s">
        <v>2</v>
      </c>
      <c r="H4421" s="11" t="s">
        <v>16</v>
      </c>
      <c r="I4421" s="11" t="s">
        <v>4</v>
      </c>
      <c r="J4421" s="12">
        <v>1</v>
      </c>
      <c r="K4421" s="12">
        <v>1369.46</v>
      </c>
      <c r="L4421" s="12">
        <v>0</v>
      </c>
      <c r="M4421" s="12">
        <v>0</v>
      </c>
      <c r="N4421" s="12">
        <f t="shared" ref="N4421:N4484" si="208">M4421+K4421</f>
        <v>1369.46</v>
      </c>
      <c r="O4421" s="11" t="s">
        <v>5</v>
      </c>
      <c r="P4421" s="13">
        <v>0</v>
      </c>
      <c r="Q4421" s="11" t="s">
        <v>6</v>
      </c>
      <c r="R4421" s="13">
        <v>0</v>
      </c>
      <c r="S4421" s="13">
        <v>0</v>
      </c>
      <c r="T4421" s="11" t="s">
        <v>7</v>
      </c>
      <c r="U4421" s="11" t="s">
        <v>8</v>
      </c>
      <c r="V4421" s="15">
        <v>0</v>
      </c>
      <c r="W4421" s="13">
        <v>0</v>
      </c>
      <c r="X4421" s="15">
        <v>0</v>
      </c>
      <c r="Y4421" s="15">
        <v>0</v>
      </c>
      <c r="Z4421" s="13">
        <v>0</v>
      </c>
      <c r="AA4421" s="15">
        <v>0</v>
      </c>
      <c r="AB4421" s="13">
        <v>0</v>
      </c>
      <c r="AC4421" s="15">
        <v>0</v>
      </c>
      <c r="AD4421" s="13">
        <v>0</v>
      </c>
      <c r="AE4421" s="15">
        <v>0</v>
      </c>
      <c r="AF4421" s="13">
        <v>0</v>
      </c>
      <c r="AG4421" s="15">
        <v>0</v>
      </c>
      <c r="AH4421" s="13">
        <v>0</v>
      </c>
      <c r="AI4421" s="15">
        <v>0</v>
      </c>
      <c r="AJ4421" s="11" t="s">
        <v>17</v>
      </c>
      <c r="AK4421" s="11" t="s">
        <v>13</v>
      </c>
      <c r="AL4421" s="22">
        <f t="shared" si="207"/>
        <v>2868</v>
      </c>
      <c r="AM4421" s="11" t="str">
        <f>VLOOKUP(O4421,Sheet2!$D$6:$E$14,2,FALSE)</f>
        <v>Spare parts</v>
      </c>
      <c r="AN4421" s="11" t="str">
        <f>VLOOKUP(F4421,Sheet2!$E$10:$F$13,2,FALSE)</f>
        <v>SPM</v>
      </c>
      <c r="AO4421" s="35" t="s">
        <v>14668</v>
      </c>
      <c r="AP4421">
        <f>MATCH(AN4421,Sheet2!$F$5:$F$18,0)</f>
        <v>6</v>
      </c>
      <c r="AQ4421">
        <f>MATCH(AO4421,Sheet2!$F$5:$K$5,0)</f>
        <v>6</v>
      </c>
      <c r="AR4421" s="33">
        <f>INDEX(Sheet2!$F$5:$K$18,OPaL!AP4421,OPaL!AQ4421)</f>
        <v>0.15</v>
      </c>
      <c r="AS4421" s="1">
        <f t="shared" ref="AS4421:AS4484" si="209">N4421*(1-AR4421)</f>
        <v>1164.0409999999999</v>
      </c>
    </row>
    <row r="4422" spans="1:45" x14ac:dyDescent="0.2">
      <c r="A4422" s="11" t="s">
        <v>2893</v>
      </c>
      <c r="B4422" s="11" t="s">
        <v>2894</v>
      </c>
      <c r="C4422" s="11" t="s">
        <v>13888</v>
      </c>
      <c r="D4422" s="21">
        <v>42424</v>
      </c>
      <c r="E4422" s="21" t="s">
        <v>9697</v>
      </c>
      <c r="F4422" s="21" t="s">
        <v>14659</v>
      </c>
      <c r="G4422" s="11" t="s">
        <v>2</v>
      </c>
      <c r="H4422" s="11" t="s">
        <v>16</v>
      </c>
      <c r="I4422" s="11" t="s">
        <v>4</v>
      </c>
      <c r="J4422" s="13">
        <v>1</v>
      </c>
      <c r="K4422" s="12">
        <v>1369.46</v>
      </c>
      <c r="L4422" s="12">
        <v>0</v>
      </c>
      <c r="M4422" s="12">
        <v>0</v>
      </c>
      <c r="N4422" s="12">
        <f t="shared" si="208"/>
        <v>1369.46</v>
      </c>
      <c r="O4422" s="11" t="s">
        <v>5</v>
      </c>
      <c r="P4422" s="13">
        <v>0</v>
      </c>
      <c r="Q4422" s="11" t="s">
        <v>6</v>
      </c>
      <c r="R4422" s="13">
        <v>0</v>
      </c>
      <c r="S4422" s="13">
        <v>0</v>
      </c>
      <c r="T4422" s="11" t="s">
        <v>7</v>
      </c>
      <c r="U4422" s="11" t="s">
        <v>8</v>
      </c>
      <c r="V4422" s="15">
        <v>0</v>
      </c>
      <c r="W4422" s="13">
        <v>0</v>
      </c>
      <c r="X4422" s="15">
        <v>0</v>
      </c>
      <c r="Y4422" s="15">
        <v>0</v>
      </c>
      <c r="Z4422" s="13">
        <v>0</v>
      </c>
      <c r="AA4422" s="15">
        <v>0</v>
      </c>
      <c r="AB4422" s="13">
        <v>0</v>
      </c>
      <c r="AC4422" s="15">
        <v>0</v>
      </c>
      <c r="AD4422" s="13">
        <v>0</v>
      </c>
      <c r="AE4422" s="15">
        <v>0</v>
      </c>
      <c r="AF4422" s="13">
        <v>0</v>
      </c>
      <c r="AG4422" s="15">
        <v>0</v>
      </c>
      <c r="AH4422" s="13">
        <v>0</v>
      </c>
      <c r="AI4422" s="15">
        <v>0</v>
      </c>
      <c r="AJ4422" s="11" t="s">
        <v>17</v>
      </c>
      <c r="AK4422" s="11" t="s">
        <v>13</v>
      </c>
      <c r="AL4422" s="22">
        <f t="shared" si="207"/>
        <v>2868</v>
      </c>
      <c r="AM4422" s="11" t="str">
        <f>VLOOKUP(O4422,Sheet2!$D$6:$E$14,2,FALSE)</f>
        <v>Spare parts</v>
      </c>
      <c r="AN4422" s="11" t="str">
        <f>VLOOKUP(F4422,Sheet2!$E$10:$F$13,2,FALSE)</f>
        <v>SPM</v>
      </c>
      <c r="AO4422" s="35" t="s">
        <v>14668</v>
      </c>
      <c r="AP4422">
        <f>MATCH(AN4422,Sheet2!$F$5:$F$18,0)</f>
        <v>6</v>
      </c>
      <c r="AQ4422">
        <f>MATCH(AO4422,Sheet2!$F$5:$K$5,0)</f>
        <v>6</v>
      </c>
      <c r="AR4422" s="33">
        <f>INDEX(Sheet2!$F$5:$K$18,OPaL!AP4422,OPaL!AQ4422)</f>
        <v>0.15</v>
      </c>
      <c r="AS4422" s="1">
        <f t="shared" si="209"/>
        <v>1164.0409999999999</v>
      </c>
    </row>
    <row r="4423" spans="1:45" x14ac:dyDescent="0.2">
      <c r="A4423" s="11" t="s">
        <v>2895</v>
      </c>
      <c r="B4423" s="11" t="s">
        <v>2896</v>
      </c>
      <c r="C4423" s="11" t="s">
        <v>13889</v>
      </c>
      <c r="D4423" s="21">
        <v>42424</v>
      </c>
      <c r="E4423" s="21" t="s">
        <v>9697</v>
      </c>
      <c r="F4423" s="21" t="s">
        <v>14659</v>
      </c>
      <c r="G4423" s="11" t="s">
        <v>2</v>
      </c>
      <c r="H4423" s="11" t="s">
        <v>16</v>
      </c>
      <c r="I4423" s="11" t="s">
        <v>4</v>
      </c>
      <c r="J4423" s="13">
        <v>1</v>
      </c>
      <c r="K4423" s="12">
        <v>1369.46</v>
      </c>
      <c r="L4423" s="12">
        <v>0</v>
      </c>
      <c r="M4423" s="12">
        <v>0</v>
      </c>
      <c r="N4423" s="12">
        <f t="shared" si="208"/>
        <v>1369.46</v>
      </c>
      <c r="O4423" s="11" t="s">
        <v>5</v>
      </c>
      <c r="P4423" s="13">
        <v>0</v>
      </c>
      <c r="Q4423" s="11" t="s">
        <v>6</v>
      </c>
      <c r="R4423" s="13">
        <v>0</v>
      </c>
      <c r="S4423" s="13">
        <v>0</v>
      </c>
      <c r="T4423" s="11" t="s">
        <v>7</v>
      </c>
      <c r="U4423" s="11" t="s">
        <v>8</v>
      </c>
      <c r="V4423" s="15">
        <v>0</v>
      </c>
      <c r="W4423" s="13">
        <v>0</v>
      </c>
      <c r="X4423" s="15">
        <v>0</v>
      </c>
      <c r="Y4423" s="15">
        <v>0</v>
      </c>
      <c r="Z4423" s="13">
        <v>0</v>
      </c>
      <c r="AA4423" s="15">
        <v>0</v>
      </c>
      <c r="AB4423" s="13">
        <v>0</v>
      </c>
      <c r="AC4423" s="15">
        <v>0</v>
      </c>
      <c r="AD4423" s="13">
        <v>0</v>
      </c>
      <c r="AE4423" s="15">
        <v>0</v>
      </c>
      <c r="AF4423" s="13">
        <v>0</v>
      </c>
      <c r="AG4423" s="15">
        <v>0</v>
      </c>
      <c r="AH4423" s="13">
        <v>0</v>
      </c>
      <c r="AI4423" s="15">
        <v>0</v>
      </c>
      <c r="AJ4423" s="11" t="s">
        <v>17</v>
      </c>
      <c r="AK4423" s="11" t="s">
        <v>13</v>
      </c>
      <c r="AL4423" s="22">
        <f t="shared" si="207"/>
        <v>2868</v>
      </c>
      <c r="AM4423" s="11" t="str">
        <f>VLOOKUP(O4423,Sheet2!$D$6:$E$14,2,FALSE)</f>
        <v>Spare parts</v>
      </c>
      <c r="AN4423" s="11" t="str">
        <f>VLOOKUP(F4423,Sheet2!$E$10:$F$13,2,FALSE)</f>
        <v>SPM</v>
      </c>
      <c r="AO4423" s="35" t="s">
        <v>14668</v>
      </c>
      <c r="AP4423">
        <f>MATCH(AN4423,Sheet2!$F$5:$F$18,0)</f>
        <v>6</v>
      </c>
      <c r="AQ4423">
        <f>MATCH(AO4423,Sheet2!$F$5:$K$5,0)</f>
        <v>6</v>
      </c>
      <c r="AR4423" s="33">
        <f>INDEX(Sheet2!$F$5:$K$18,OPaL!AP4423,OPaL!AQ4423)</f>
        <v>0.15</v>
      </c>
      <c r="AS4423" s="1">
        <f t="shared" si="209"/>
        <v>1164.0409999999999</v>
      </c>
    </row>
    <row r="4424" spans="1:45" x14ac:dyDescent="0.2">
      <c r="A4424" s="11" t="s">
        <v>2919</v>
      </c>
      <c r="B4424" s="11" t="s">
        <v>2920</v>
      </c>
      <c r="C4424" s="11" t="s">
        <v>13890</v>
      </c>
      <c r="D4424" s="21">
        <v>42424</v>
      </c>
      <c r="E4424" s="21" t="s">
        <v>9697</v>
      </c>
      <c r="F4424" s="21" t="s">
        <v>14659</v>
      </c>
      <c r="G4424" s="11" t="s">
        <v>2</v>
      </c>
      <c r="H4424" s="11" t="s">
        <v>16</v>
      </c>
      <c r="I4424" s="11" t="s">
        <v>4</v>
      </c>
      <c r="J4424" s="13">
        <v>1</v>
      </c>
      <c r="K4424" s="12">
        <v>1369.46</v>
      </c>
      <c r="L4424" s="12">
        <v>0</v>
      </c>
      <c r="M4424" s="12">
        <v>0</v>
      </c>
      <c r="N4424" s="12">
        <f t="shared" si="208"/>
        <v>1369.46</v>
      </c>
      <c r="O4424" s="11" t="s">
        <v>5</v>
      </c>
      <c r="P4424" s="13">
        <v>0</v>
      </c>
      <c r="Q4424" s="11" t="s">
        <v>6</v>
      </c>
      <c r="R4424" s="13">
        <v>0</v>
      </c>
      <c r="S4424" s="13">
        <v>0</v>
      </c>
      <c r="T4424" s="11" t="s">
        <v>7</v>
      </c>
      <c r="U4424" s="11" t="s">
        <v>8</v>
      </c>
      <c r="V4424" s="15">
        <v>0</v>
      </c>
      <c r="W4424" s="13">
        <v>0</v>
      </c>
      <c r="X4424" s="15">
        <v>0</v>
      </c>
      <c r="Y4424" s="15">
        <v>0</v>
      </c>
      <c r="Z4424" s="13">
        <v>0</v>
      </c>
      <c r="AA4424" s="15">
        <v>0</v>
      </c>
      <c r="AB4424" s="13">
        <v>0</v>
      </c>
      <c r="AC4424" s="15">
        <v>0</v>
      </c>
      <c r="AD4424" s="13">
        <v>0</v>
      </c>
      <c r="AE4424" s="15">
        <v>0</v>
      </c>
      <c r="AF4424" s="13">
        <v>0</v>
      </c>
      <c r="AG4424" s="15">
        <v>0</v>
      </c>
      <c r="AH4424" s="13">
        <v>0</v>
      </c>
      <c r="AI4424" s="15">
        <v>0</v>
      </c>
      <c r="AJ4424" s="11" t="s">
        <v>17</v>
      </c>
      <c r="AK4424" s="11" t="s">
        <v>13</v>
      </c>
      <c r="AL4424" s="22">
        <f t="shared" si="207"/>
        <v>2868</v>
      </c>
      <c r="AM4424" s="11" t="str">
        <f>VLOOKUP(O4424,Sheet2!$D$6:$E$14,2,FALSE)</f>
        <v>Spare parts</v>
      </c>
      <c r="AN4424" s="11" t="str">
        <f>VLOOKUP(F4424,Sheet2!$E$10:$F$13,2,FALSE)</f>
        <v>SPM</v>
      </c>
      <c r="AO4424" s="35" t="s">
        <v>14668</v>
      </c>
      <c r="AP4424">
        <f>MATCH(AN4424,Sheet2!$F$5:$F$18,0)</f>
        <v>6</v>
      </c>
      <c r="AQ4424">
        <f>MATCH(AO4424,Sheet2!$F$5:$K$5,0)</f>
        <v>6</v>
      </c>
      <c r="AR4424" s="33">
        <f>INDEX(Sheet2!$F$5:$K$18,OPaL!AP4424,OPaL!AQ4424)</f>
        <v>0.15</v>
      </c>
      <c r="AS4424" s="1">
        <f t="shared" si="209"/>
        <v>1164.0409999999999</v>
      </c>
    </row>
    <row r="4425" spans="1:45" x14ac:dyDescent="0.2">
      <c r="A4425" s="11" t="s">
        <v>2927</v>
      </c>
      <c r="B4425" s="11" t="s">
        <v>2928</v>
      </c>
      <c r="C4425" s="11" t="s">
        <v>13891</v>
      </c>
      <c r="D4425" s="21">
        <v>42424</v>
      </c>
      <c r="E4425" s="21" t="s">
        <v>9697</v>
      </c>
      <c r="F4425" s="21" t="s">
        <v>14659</v>
      </c>
      <c r="G4425" s="11" t="s">
        <v>2</v>
      </c>
      <c r="H4425" s="11" t="s">
        <v>16</v>
      </c>
      <c r="I4425" s="11" t="s">
        <v>4</v>
      </c>
      <c r="J4425" s="12">
        <v>1</v>
      </c>
      <c r="K4425" s="12">
        <v>1369.46</v>
      </c>
      <c r="L4425" s="12">
        <v>0</v>
      </c>
      <c r="M4425" s="12">
        <v>0</v>
      </c>
      <c r="N4425" s="12">
        <f t="shared" si="208"/>
        <v>1369.46</v>
      </c>
      <c r="O4425" s="11" t="s">
        <v>5</v>
      </c>
      <c r="P4425" s="13">
        <v>0</v>
      </c>
      <c r="Q4425" s="11" t="s">
        <v>6</v>
      </c>
      <c r="R4425" s="13">
        <v>0</v>
      </c>
      <c r="S4425" s="13">
        <v>0</v>
      </c>
      <c r="T4425" s="11" t="s">
        <v>7</v>
      </c>
      <c r="U4425" s="11" t="s">
        <v>8</v>
      </c>
      <c r="V4425" s="15">
        <v>0</v>
      </c>
      <c r="W4425" s="13">
        <v>0</v>
      </c>
      <c r="X4425" s="15">
        <v>0</v>
      </c>
      <c r="Y4425" s="15">
        <v>0</v>
      </c>
      <c r="Z4425" s="13">
        <v>0</v>
      </c>
      <c r="AA4425" s="15">
        <v>0</v>
      </c>
      <c r="AB4425" s="13">
        <v>0</v>
      </c>
      <c r="AC4425" s="15">
        <v>0</v>
      </c>
      <c r="AD4425" s="13">
        <v>0</v>
      </c>
      <c r="AE4425" s="15">
        <v>0</v>
      </c>
      <c r="AF4425" s="13">
        <v>0</v>
      </c>
      <c r="AG4425" s="15">
        <v>0</v>
      </c>
      <c r="AH4425" s="13">
        <v>0</v>
      </c>
      <c r="AI4425" s="15">
        <v>0</v>
      </c>
      <c r="AJ4425" s="11" t="s">
        <v>17</v>
      </c>
      <c r="AK4425" s="11" t="s">
        <v>13</v>
      </c>
      <c r="AL4425" s="22">
        <f t="shared" si="207"/>
        <v>2868</v>
      </c>
      <c r="AM4425" s="11" t="str">
        <f>VLOOKUP(O4425,Sheet2!$D$6:$E$14,2,FALSE)</f>
        <v>Spare parts</v>
      </c>
      <c r="AN4425" s="11" t="str">
        <f>VLOOKUP(F4425,Sheet2!$E$10:$F$13,2,FALSE)</f>
        <v>SPM</v>
      </c>
      <c r="AO4425" s="35" t="s">
        <v>14668</v>
      </c>
      <c r="AP4425">
        <f>MATCH(AN4425,Sheet2!$F$5:$F$18,0)</f>
        <v>6</v>
      </c>
      <c r="AQ4425">
        <f>MATCH(AO4425,Sheet2!$F$5:$K$5,0)</f>
        <v>6</v>
      </c>
      <c r="AR4425" s="33">
        <f>INDEX(Sheet2!$F$5:$K$18,OPaL!AP4425,OPaL!AQ4425)</f>
        <v>0.15</v>
      </c>
      <c r="AS4425" s="1">
        <f t="shared" si="209"/>
        <v>1164.0409999999999</v>
      </c>
    </row>
    <row r="4426" spans="1:45" x14ac:dyDescent="0.2">
      <c r="A4426" s="11" t="s">
        <v>2929</v>
      </c>
      <c r="B4426" s="11" t="s">
        <v>2930</v>
      </c>
      <c r="C4426" s="11" t="s">
        <v>13892</v>
      </c>
      <c r="D4426" s="21">
        <v>42424</v>
      </c>
      <c r="E4426" s="21" t="s">
        <v>9697</v>
      </c>
      <c r="F4426" s="21" t="s">
        <v>14659</v>
      </c>
      <c r="G4426" s="11" t="s">
        <v>2</v>
      </c>
      <c r="H4426" s="11" t="s">
        <v>16</v>
      </c>
      <c r="I4426" s="11" t="s">
        <v>4</v>
      </c>
      <c r="J4426" s="13">
        <v>1</v>
      </c>
      <c r="K4426" s="12">
        <v>1369.46</v>
      </c>
      <c r="L4426" s="12">
        <v>0</v>
      </c>
      <c r="M4426" s="12">
        <v>0</v>
      </c>
      <c r="N4426" s="12">
        <f t="shared" si="208"/>
        <v>1369.46</v>
      </c>
      <c r="O4426" s="11" t="s">
        <v>5</v>
      </c>
      <c r="P4426" s="13">
        <v>0</v>
      </c>
      <c r="Q4426" s="11" t="s">
        <v>6</v>
      </c>
      <c r="R4426" s="13">
        <v>0</v>
      </c>
      <c r="S4426" s="13">
        <v>0</v>
      </c>
      <c r="T4426" s="11" t="s">
        <v>7</v>
      </c>
      <c r="U4426" s="11" t="s">
        <v>8</v>
      </c>
      <c r="V4426" s="15">
        <v>0</v>
      </c>
      <c r="W4426" s="13">
        <v>0</v>
      </c>
      <c r="X4426" s="15">
        <v>0</v>
      </c>
      <c r="Y4426" s="15">
        <v>0</v>
      </c>
      <c r="Z4426" s="13">
        <v>0</v>
      </c>
      <c r="AA4426" s="15">
        <v>0</v>
      </c>
      <c r="AB4426" s="13">
        <v>0</v>
      </c>
      <c r="AC4426" s="15">
        <v>0</v>
      </c>
      <c r="AD4426" s="13">
        <v>0</v>
      </c>
      <c r="AE4426" s="15">
        <v>0</v>
      </c>
      <c r="AF4426" s="13">
        <v>0</v>
      </c>
      <c r="AG4426" s="15">
        <v>0</v>
      </c>
      <c r="AH4426" s="13">
        <v>0</v>
      </c>
      <c r="AI4426" s="15">
        <v>0</v>
      </c>
      <c r="AJ4426" s="11" t="s">
        <v>17</v>
      </c>
      <c r="AK4426" s="11" t="s">
        <v>13</v>
      </c>
      <c r="AL4426" s="22">
        <f t="shared" si="207"/>
        <v>2868</v>
      </c>
      <c r="AM4426" s="11" t="str">
        <f>VLOOKUP(O4426,Sheet2!$D$6:$E$14,2,FALSE)</f>
        <v>Spare parts</v>
      </c>
      <c r="AN4426" s="11" t="str">
        <f>VLOOKUP(F4426,Sheet2!$E$10:$F$13,2,FALSE)</f>
        <v>SPM</v>
      </c>
      <c r="AO4426" s="35" t="s">
        <v>14668</v>
      </c>
      <c r="AP4426">
        <f>MATCH(AN4426,Sheet2!$F$5:$F$18,0)</f>
        <v>6</v>
      </c>
      <c r="AQ4426">
        <f>MATCH(AO4426,Sheet2!$F$5:$K$5,0)</f>
        <v>6</v>
      </c>
      <c r="AR4426" s="33">
        <f>INDEX(Sheet2!$F$5:$K$18,OPaL!AP4426,OPaL!AQ4426)</f>
        <v>0.15</v>
      </c>
      <c r="AS4426" s="1">
        <f t="shared" si="209"/>
        <v>1164.0409999999999</v>
      </c>
    </row>
    <row r="4427" spans="1:45" x14ac:dyDescent="0.2">
      <c r="A4427" s="11" t="s">
        <v>5851</v>
      </c>
      <c r="B4427" s="11" t="s">
        <v>5852</v>
      </c>
      <c r="C4427" s="11" t="s">
        <v>13893</v>
      </c>
      <c r="D4427" s="21">
        <v>42389</v>
      </c>
      <c r="E4427" s="21" t="s">
        <v>9697</v>
      </c>
      <c r="F4427" s="21" t="s">
        <v>14659</v>
      </c>
      <c r="G4427" s="11" t="s">
        <v>2</v>
      </c>
      <c r="H4427" s="11" t="s">
        <v>16</v>
      </c>
      <c r="I4427" s="11" t="s">
        <v>4</v>
      </c>
      <c r="J4427" s="13">
        <v>2</v>
      </c>
      <c r="K4427" s="12">
        <v>1368.24</v>
      </c>
      <c r="L4427" s="12">
        <v>0</v>
      </c>
      <c r="M4427" s="12">
        <v>0</v>
      </c>
      <c r="N4427" s="12">
        <f t="shared" si="208"/>
        <v>1368.24</v>
      </c>
      <c r="O4427" s="11" t="s">
        <v>5</v>
      </c>
      <c r="P4427" s="13">
        <v>0</v>
      </c>
      <c r="Q4427" s="11" t="s">
        <v>6</v>
      </c>
      <c r="R4427" s="13">
        <v>0</v>
      </c>
      <c r="S4427" s="13">
        <v>0</v>
      </c>
      <c r="T4427" s="11" t="s">
        <v>7</v>
      </c>
      <c r="U4427" s="11" t="s">
        <v>8</v>
      </c>
      <c r="V4427" s="15">
        <v>0</v>
      </c>
      <c r="W4427" s="13">
        <v>0</v>
      </c>
      <c r="X4427" s="15">
        <v>0</v>
      </c>
      <c r="Y4427" s="15">
        <v>0</v>
      </c>
      <c r="Z4427" s="13">
        <v>0</v>
      </c>
      <c r="AA4427" s="15">
        <v>0</v>
      </c>
      <c r="AB4427" s="13">
        <v>0</v>
      </c>
      <c r="AC4427" s="15">
        <v>0</v>
      </c>
      <c r="AD4427" s="13">
        <v>0</v>
      </c>
      <c r="AE4427" s="15">
        <v>0</v>
      </c>
      <c r="AF4427" s="13">
        <v>0</v>
      </c>
      <c r="AG4427" s="15">
        <v>0</v>
      </c>
      <c r="AH4427" s="13">
        <v>0</v>
      </c>
      <c r="AI4427" s="15">
        <v>0</v>
      </c>
      <c r="AJ4427" s="11" t="s">
        <v>17</v>
      </c>
      <c r="AK4427" s="11" t="s">
        <v>13</v>
      </c>
      <c r="AL4427" s="22">
        <f t="shared" si="207"/>
        <v>2903</v>
      </c>
      <c r="AM4427" s="11" t="str">
        <f>VLOOKUP(O4427,Sheet2!$D$6:$E$14,2,FALSE)</f>
        <v>Spare parts</v>
      </c>
      <c r="AN4427" s="11" t="str">
        <f>VLOOKUP(F4427,Sheet2!$E$10:$F$13,2,FALSE)</f>
        <v>SPM</v>
      </c>
      <c r="AO4427" s="35" t="s">
        <v>14668</v>
      </c>
      <c r="AP4427">
        <f>MATCH(AN4427,Sheet2!$F$5:$F$18,0)</f>
        <v>6</v>
      </c>
      <c r="AQ4427">
        <f>MATCH(AO4427,Sheet2!$F$5:$K$5,0)</f>
        <v>6</v>
      </c>
      <c r="AR4427" s="33">
        <f>INDEX(Sheet2!$F$5:$K$18,OPaL!AP4427,OPaL!AQ4427)</f>
        <v>0.15</v>
      </c>
      <c r="AS4427" s="1">
        <f t="shared" si="209"/>
        <v>1163.0039999999999</v>
      </c>
    </row>
    <row r="4428" spans="1:45" x14ac:dyDescent="0.2">
      <c r="A4428" s="11" t="s">
        <v>5863</v>
      </c>
      <c r="B4428" s="11" t="s">
        <v>5864</v>
      </c>
      <c r="C4428" s="11" t="s">
        <v>13894</v>
      </c>
      <c r="D4428" s="21">
        <v>42389</v>
      </c>
      <c r="E4428" s="21" t="s">
        <v>9697</v>
      </c>
      <c r="F4428" s="21" t="s">
        <v>14659</v>
      </c>
      <c r="G4428" s="11" t="s">
        <v>2</v>
      </c>
      <c r="H4428" s="11" t="s">
        <v>16</v>
      </c>
      <c r="I4428" s="11" t="s">
        <v>4</v>
      </c>
      <c r="J4428" s="13">
        <v>2</v>
      </c>
      <c r="K4428" s="12">
        <v>1368.24</v>
      </c>
      <c r="L4428" s="12">
        <v>0</v>
      </c>
      <c r="M4428" s="12">
        <v>0</v>
      </c>
      <c r="N4428" s="12">
        <f t="shared" si="208"/>
        <v>1368.24</v>
      </c>
      <c r="O4428" s="11" t="s">
        <v>5</v>
      </c>
      <c r="P4428" s="13">
        <v>0</v>
      </c>
      <c r="Q4428" s="11" t="s">
        <v>6</v>
      </c>
      <c r="R4428" s="13">
        <v>0</v>
      </c>
      <c r="S4428" s="13">
        <v>0</v>
      </c>
      <c r="T4428" s="11" t="s">
        <v>7</v>
      </c>
      <c r="U4428" s="11" t="s">
        <v>8</v>
      </c>
      <c r="V4428" s="15">
        <v>0</v>
      </c>
      <c r="W4428" s="13">
        <v>0</v>
      </c>
      <c r="X4428" s="15">
        <v>0</v>
      </c>
      <c r="Y4428" s="15">
        <v>0</v>
      </c>
      <c r="Z4428" s="13">
        <v>0</v>
      </c>
      <c r="AA4428" s="15">
        <v>0</v>
      </c>
      <c r="AB4428" s="13">
        <v>0</v>
      </c>
      <c r="AC4428" s="15">
        <v>0</v>
      </c>
      <c r="AD4428" s="13">
        <v>0</v>
      </c>
      <c r="AE4428" s="15">
        <v>0</v>
      </c>
      <c r="AF4428" s="13">
        <v>0</v>
      </c>
      <c r="AG4428" s="15">
        <v>0</v>
      </c>
      <c r="AH4428" s="13">
        <v>0</v>
      </c>
      <c r="AI4428" s="15">
        <v>0</v>
      </c>
      <c r="AJ4428" s="11" t="s">
        <v>17</v>
      </c>
      <c r="AK4428" s="11" t="s">
        <v>13</v>
      </c>
      <c r="AL4428" s="22">
        <f t="shared" si="207"/>
        <v>2903</v>
      </c>
      <c r="AM4428" s="11" t="str">
        <f>VLOOKUP(O4428,Sheet2!$D$6:$E$14,2,FALSE)</f>
        <v>Spare parts</v>
      </c>
      <c r="AN4428" s="11" t="str">
        <f>VLOOKUP(F4428,Sheet2!$E$10:$F$13,2,FALSE)</f>
        <v>SPM</v>
      </c>
      <c r="AO4428" s="35" t="s">
        <v>14668</v>
      </c>
      <c r="AP4428">
        <f>MATCH(AN4428,Sheet2!$F$5:$F$18,0)</f>
        <v>6</v>
      </c>
      <c r="AQ4428">
        <f>MATCH(AO4428,Sheet2!$F$5:$K$5,0)</f>
        <v>6</v>
      </c>
      <c r="AR4428" s="33">
        <f>INDEX(Sheet2!$F$5:$K$18,OPaL!AP4428,OPaL!AQ4428)</f>
        <v>0.15</v>
      </c>
      <c r="AS4428" s="1">
        <f t="shared" si="209"/>
        <v>1163.0039999999999</v>
      </c>
    </row>
    <row r="4429" spans="1:45" x14ac:dyDescent="0.2">
      <c r="A4429" s="11" t="s">
        <v>511</v>
      </c>
      <c r="B4429" s="11" t="s">
        <v>512</v>
      </c>
      <c r="C4429" s="11" t="s">
        <v>13895</v>
      </c>
      <c r="D4429" s="21">
        <v>44545</v>
      </c>
      <c r="E4429" s="21" t="s">
        <v>9697</v>
      </c>
      <c r="F4429" s="21" t="s">
        <v>14659</v>
      </c>
      <c r="G4429" s="11" t="s">
        <v>2</v>
      </c>
      <c r="H4429" s="11" t="s">
        <v>350</v>
      </c>
      <c r="I4429" s="11" t="s">
        <v>4</v>
      </c>
      <c r="J4429" s="13">
        <v>1</v>
      </c>
      <c r="K4429" s="12">
        <v>1367.84</v>
      </c>
      <c r="L4429" s="12">
        <v>0</v>
      </c>
      <c r="M4429" s="12">
        <v>0</v>
      </c>
      <c r="N4429" s="12">
        <f t="shared" si="208"/>
        <v>1367.84</v>
      </c>
      <c r="O4429" s="11" t="s">
        <v>5</v>
      </c>
      <c r="P4429" s="13">
        <v>0</v>
      </c>
      <c r="Q4429" s="11" t="s">
        <v>6</v>
      </c>
      <c r="R4429" s="13">
        <v>0</v>
      </c>
      <c r="S4429" s="13">
        <v>0</v>
      </c>
      <c r="T4429" s="11" t="s">
        <v>7</v>
      </c>
      <c r="U4429" s="11" t="s">
        <v>8</v>
      </c>
      <c r="V4429" s="15">
        <v>0</v>
      </c>
      <c r="W4429" s="13">
        <v>0</v>
      </c>
      <c r="X4429" s="15">
        <v>0</v>
      </c>
      <c r="Y4429" s="15">
        <v>0</v>
      </c>
      <c r="Z4429" s="13">
        <v>0</v>
      </c>
      <c r="AA4429" s="15">
        <v>0</v>
      </c>
      <c r="AB4429" s="13">
        <v>0</v>
      </c>
      <c r="AC4429" s="15">
        <v>0</v>
      </c>
      <c r="AD4429" s="13">
        <v>0</v>
      </c>
      <c r="AE4429" s="15">
        <v>0</v>
      </c>
      <c r="AF4429" s="13">
        <v>0</v>
      </c>
      <c r="AG4429" s="15">
        <v>0</v>
      </c>
      <c r="AH4429" s="13">
        <v>0</v>
      </c>
      <c r="AI4429" s="15">
        <v>0</v>
      </c>
      <c r="AJ4429" s="11" t="s">
        <v>352</v>
      </c>
      <c r="AK4429" s="11" t="s">
        <v>13</v>
      </c>
      <c r="AL4429" s="22">
        <f t="shared" si="207"/>
        <v>747</v>
      </c>
      <c r="AM4429" s="11" t="str">
        <f>VLOOKUP(O4429,Sheet2!$D$6:$E$14,2,FALSE)</f>
        <v>Spare parts</v>
      </c>
      <c r="AN4429" s="11" t="str">
        <f>VLOOKUP(F4429,Sheet2!$E$10:$F$13,2,FALSE)</f>
        <v>SPM</v>
      </c>
      <c r="AO4429" s="35" t="s">
        <v>14668</v>
      </c>
      <c r="AP4429">
        <f>MATCH(AN4429,Sheet2!$F$5:$F$18,0)</f>
        <v>6</v>
      </c>
      <c r="AQ4429">
        <f>MATCH(AO4429,Sheet2!$F$5:$K$5,0)</f>
        <v>6</v>
      </c>
      <c r="AR4429" s="33">
        <f>INDEX(Sheet2!$F$5:$K$18,OPaL!AP4429,OPaL!AQ4429)</f>
        <v>0.15</v>
      </c>
      <c r="AS4429" s="1">
        <f t="shared" si="209"/>
        <v>1162.664</v>
      </c>
    </row>
    <row r="4430" spans="1:45" x14ac:dyDescent="0.2">
      <c r="A4430" s="11" t="s">
        <v>8950</v>
      </c>
      <c r="B4430" s="11" t="s">
        <v>8951</v>
      </c>
      <c r="C4430" s="11" t="s">
        <v>10627</v>
      </c>
      <c r="D4430" s="21">
        <v>45093</v>
      </c>
      <c r="E4430" s="21" t="s">
        <v>9739</v>
      </c>
      <c r="F4430" s="21" t="s">
        <v>14659</v>
      </c>
      <c r="G4430" s="11" t="s">
        <v>2</v>
      </c>
      <c r="H4430" s="11" t="s">
        <v>16</v>
      </c>
      <c r="I4430" s="11" t="s">
        <v>4</v>
      </c>
      <c r="J4430" s="13">
        <v>1</v>
      </c>
      <c r="K4430" s="12">
        <v>1366.98</v>
      </c>
      <c r="L4430" s="12">
        <v>0</v>
      </c>
      <c r="M4430" s="12">
        <v>0</v>
      </c>
      <c r="N4430" s="12">
        <f t="shared" si="208"/>
        <v>1366.98</v>
      </c>
      <c r="O4430" s="11" t="s">
        <v>8227</v>
      </c>
      <c r="P4430" s="13">
        <v>0</v>
      </c>
      <c r="Q4430" s="11" t="s">
        <v>6</v>
      </c>
      <c r="R4430" s="13">
        <v>0</v>
      </c>
      <c r="S4430" s="13">
        <v>0</v>
      </c>
      <c r="T4430" s="11" t="s">
        <v>7</v>
      </c>
      <c r="U4430" s="11" t="s">
        <v>8</v>
      </c>
      <c r="V4430" s="15">
        <v>0</v>
      </c>
      <c r="W4430" s="13">
        <v>0</v>
      </c>
      <c r="X4430" s="15">
        <v>0</v>
      </c>
      <c r="Y4430" s="15">
        <v>0</v>
      </c>
      <c r="Z4430" s="13">
        <v>0</v>
      </c>
      <c r="AA4430" s="15">
        <v>0</v>
      </c>
      <c r="AB4430" s="13">
        <v>0</v>
      </c>
      <c r="AC4430" s="15">
        <v>0</v>
      </c>
      <c r="AD4430" s="13">
        <v>0</v>
      </c>
      <c r="AE4430" s="15">
        <v>0</v>
      </c>
      <c r="AF4430" s="13">
        <v>0</v>
      </c>
      <c r="AG4430" s="15">
        <v>0</v>
      </c>
      <c r="AH4430" s="13">
        <v>0</v>
      </c>
      <c r="AI4430" s="15">
        <v>0</v>
      </c>
      <c r="AJ4430" s="11" t="s">
        <v>17</v>
      </c>
      <c r="AK4430" s="11" t="s">
        <v>8228</v>
      </c>
      <c r="AL4430" s="22">
        <f t="shared" si="207"/>
        <v>199</v>
      </c>
      <c r="AM4430" s="11" t="str">
        <f>VLOOKUP(O4430,Sheet2!$D$6:$E$14,2,FALSE)</f>
        <v>Consumables</v>
      </c>
      <c r="AN4430" s="11" t="str">
        <f>VLOOKUP(F4430,Sheet2!$E$15:$F$18,2,FALSE)</f>
        <v>CM</v>
      </c>
      <c r="AO4430" s="35" t="s">
        <v>14666</v>
      </c>
      <c r="AP4430">
        <f>MATCH(AN4430,Sheet2!$F$5:$F$18,0)</f>
        <v>13</v>
      </c>
      <c r="AQ4430">
        <f>MATCH(AO4430,Sheet2!$F$5:$K$5,0)</f>
        <v>4</v>
      </c>
      <c r="AR4430" s="33">
        <f>INDEX(Sheet2!$F$5:$K$18,OPaL!AP4430,OPaL!AQ4430)</f>
        <v>0.05</v>
      </c>
      <c r="AS4430" s="1">
        <f t="shared" si="209"/>
        <v>1298.6309999999999</v>
      </c>
    </row>
    <row r="4431" spans="1:45" x14ac:dyDescent="0.2">
      <c r="A4431" s="11" t="s">
        <v>7645</v>
      </c>
      <c r="B4431" s="11" t="s">
        <v>7646</v>
      </c>
      <c r="C4431" s="11" t="s">
        <v>13896</v>
      </c>
      <c r="D4431" s="21">
        <v>42938</v>
      </c>
      <c r="E4431" s="21" t="s">
        <v>9844</v>
      </c>
      <c r="F4431" s="21" t="s">
        <v>14658</v>
      </c>
      <c r="G4431" s="11" t="s">
        <v>2</v>
      </c>
      <c r="H4431" s="11" t="s">
        <v>16</v>
      </c>
      <c r="I4431" s="11" t="s">
        <v>4</v>
      </c>
      <c r="J4431" s="12">
        <v>2</v>
      </c>
      <c r="K4431" s="12">
        <v>1366.77</v>
      </c>
      <c r="L4431" s="12">
        <v>0</v>
      </c>
      <c r="M4431" s="12">
        <v>0</v>
      </c>
      <c r="N4431" s="12">
        <f t="shared" si="208"/>
        <v>1366.77</v>
      </c>
      <c r="O4431" s="11" t="s">
        <v>5</v>
      </c>
      <c r="P4431" s="13">
        <v>0</v>
      </c>
      <c r="Q4431" s="11" t="s">
        <v>6</v>
      </c>
      <c r="R4431" s="13">
        <v>0</v>
      </c>
      <c r="S4431" s="13">
        <v>0</v>
      </c>
      <c r="T4431" s="11" t="s">
        <v>7</v>
      </c>
      <c r="U4431" s="11" t="s">
        <v>8</v>
      </c>
      <c r="V4431" s="15">
        <v>0</v>
      </c>
      <c r="W4431" s="13">
        <v>0</v>
      </c>
      <c r="X4431" s="15">
        <v>0</v>
      </c>
      <c r="Y4431" s="15">
        <v>0</v>
      </c>
      <c r="Z4431" s="13">
        <v>0</v>
      </c>
      <c r="AA4431" s="15">
        <v>0</v>
      </c>
      <c r="AB4431" s="13">
        <v>0</v>
      </c>
      <c r="AC4431" s="15">
        <v>0</v>
      </c>
      <c r="AD4431" s="13">
        <v>0</v>
      </c>
      <c r="AE4431" s="15">
        <v>0</v>
      </c>
      <c r="AF4431" s="13">
        <v>0</v>
      </c>
      <c r="AG4431" s="15">
        <v>0</v>
      </c>
      <c r="AH4431" s="13">
        <v>0</v>
      </c>
      <c r="AI4431" s="15">
        <v>0</v>
      </c>
      <c r="AJ4431" s="11" t="s">
        <v>17</v>
      </c>
      <c r="AK4431" s="11" t="s">
        <v>10</v>
      </c>
      <c r="AL4431" s="22">
        <f t="shared" si="207"/>
        <v>2354</v>
      </c>
      <c r="AM4431" s="11" t="str">
        <f>VLOOKUP(O4431,Sheet2!$D$6:$E$14,2,FALSE)</f>
        <v>Spare parts</v>
      </c>
      <c r="AN4431" s="11" t="str">
        <f>VLOOKUP(F4431,Sheet2!$E$10:$F$13,2,FALSE)</f>
        <v>SPE</v>
      </c>
      <c r="AO4431" s="35" t="s">
        <v>14668</v>
      </c>
      <c r="AP4431">
        <f>MATCH(AN4431,Sheet2!$F$5:$F$18,0)</f>
        <v>7</v>
      </c>
      <c r="AQ4431">
        <f>MATCH(AO4431,Sheet2!$F$5:$K$5,0)</f>
        <v>6</v>
      </c>
      <c r="AR4431" s="33">
        <f>INDEX(Sheet2!$F$5:$K$18,OPaL!AP4431,OPaL!AQ4431)</f>
        <v>0.15</v>
      </c>
      <c r="AS4431" s="1">
        <f t="shared" si="209"/>
        <v>1161.7545</v>
      </c>
    </row>
    <row r="4432" spans="1:45" x14ac:dyDescent="0.2">
      <c r="A4432" s="11" t="s">
        <v>7647</v>
      </c>
      <c r="B4432" s="11" t="s">
        <v>7648</v>
      </c>
      <c r="C4432" s="11" t="s">
        <v>13897</v>
      </c>
      <c r="D4432" s="21">
        <v>42938</v>
      </c>
      <c r="E4432" s="21" t="s">
        <v>9844</v>
      </c>
      <c r="F4432" s="21" t="s">
        <v>14658</v>
      </c>
      <c r="G4432" s="11" t="s">
        <v>2</v>
      </c>
      <c r="H4432" s="11" t="s">
        <v>16</v>
      </c>
      <c r="I4432" s="11" t="s">
        <v>4</v>
      </c>
      <c r="J4432" s="12">
        <v>2</v>
      </c>
      <c r="K4432" s="12">
        <v>1366.77</v>
      </c>
      <c r="L4432" s="12">
        <v>0</v>
      </c>
      <c r="M4432" s="12">
        <v>0</v>
      </c>
      <c r="N4432" s="12">
        <f t="shared" si="208"/>
        <v>1366.77</v>
      </c>
      <c r="O4432" s="11" t="s">
        <v>5</v>
      </c>
      <c r="P4432" s="13">
        <v>0</v>
      </c>
      <c r="Q4432" s="11" t="s">
        <v>6</v>
      </c>
      <c r="R4432" s="13">
        <v>0</v>
      </c>
      <c r="S4432" s="13">
        <v>0</v>
      </c>
      <c r="T4432" s="11" t="s">
        <v>7</v>
      </c>
      <c r="U4432" s="11" t="s">
        <v>8</v>
      </c>
      <c r="V4432" s="15">
        <v>0</v>
      </c>
      <c r="W4432" s="13">
        <v>0</v>
      </c>
      <c r="X4432" s="15">
        <v>0</v>
      </c>
      <c r="Y4432" s="15">
        <v>0</v>
      </c>
      <c r="Z4432" s="13">
        <v>0</v>
      </c>
      <c r="AA4432" s="15">
        <v>0</v>
      </c>
      <c r="AB4432" s="13">
        <v>0</v>
      </c>
      <c r="AC4432" s="15">
        <v>0</v>
      </c>
      <c r="AD4432" s="13">
        <v>0</v>
      </c>
      <c r="AE4432" s="15">
        <v>0</v>
      </c>
      <c r="AF4432" s="13">
        <v>0</v>
      </c>
      <c r="AG4432" s="15">
        <v>0</v>
      </c>
      <c r="AH4432" s="13">
        <v>0</v>
      </c>
      <c r="AI4432" s="15">
        <v>0</v>
      </c>
      <c r="AJ4432" s="11" t="s">
        <v>17</v>
      </c>
      <c r="AK4432" s="11" t="s">
        <v>10</v>
      </c>
      <c r="AL4432" s="22">
        <f t="shared" si="207"/>
        <v>2354</v>
      </c>
      <c r="AM4432" s="11" t="str">
        <f>VLOOKUP(O4432,Sheet2!$D$6:$E$14,2,FALSE)</f>
        <v>Spare parts</v>
      </c>
      <c r="AN4432" s="11" t="str">
        <f>VLOOKUP(F4432,Sheet2!$E$10:$F$13,2,FALSE)</f>
        <v>SPE</v>
      </c>
      <c r="AO4432" s="35" t="s">
        <v>14668</v>
      </c>
      <c r="AP4432">
        <f>MATCH(AN4432,Sheet2!$F$5:$F$18,0)</f>
        <v>7</v>
      </c>
      <c r="AQ4432">
        <f>MATCH(AO4432,Sheet2!$F$5:$K$5,0)</f>
        <v>6</v>
      </c>
      <c r="AR4432" s="33">
        <f>INDEX(Sheet2!$F$5:$K$18,OPaL!AP4432,OPaL!AQ4432)</f>
        <v>0.15</v>
      </c>
      <c r="AS4432" s="1">
        <f t="shared" si="209"/>
        <v>1161.7545</v>
      </c>
    </row>
    <row r="4433" spans="1:45" x14ac:dyDescent="0.2">
      <c r="A4433" s="11" t="s">
        <v>3727</v>
      </c>
      <c r="B4433" s="11" t="s">
        <v>3728</v>
      </c>
      <c r="C4433" s="11" t="s">
        <v>13898</v>
      </c>
      <c r="D4433" s="21">
        <v>42784</v>
      </c>
      <c r="E4433" s="21" t="s">
        <v>9697</v>
      </c>
      <c r="F4433" s="21" t="s">
        <v>14659</v>
      </c>
      <c r="G4433" s="11" t="s">
        <v>2</v>
      </c>
      <c r="H4433" s="11" t="s">
        <v>16</v>
      </c>
      <c r="I4433" s="11" t="s">
        <v>4</v>
      </c>
      <c r="J4433" s="13">
        <v>1</v>
      </c>
      <c r="K4433" s="12">
        <v>1365.78</v>
      </c>
      <c r="L4433" s="12">
        <v>0</v>
      </c>
      <c r="M4433" s="12">
        <v>0</v>
      </c>
      <c r="N4433" s="12">
        <f t="shared" si="208"/>
        <v>1365.78</v>
      </c>
      <c r="O4433" s="11" t="s">
        <v>5</v>
      </c>
      <c r="P4433" s="13">
        <v>0</v>
      </c>
      <c r="Q4433" s="11" t="s">
        <v>6</v>
      </c>
      <c r="R4433" s="13">
        <v>0</v>
      </c>
      <c r="S4433" s="13">
        <v>0</v>
      </c>
      <c r="T4433" s="11" t="s">
        <v>7</v>
      </c>
      <c r="U4433" s="11" t="s">
        <v>8</v>
      </c>
      <c r="V4433" s="15">
        <v>0</v>
      </c>
      <c r="W4433" s="13">
        <v>0</v>
      </c>
      <c r="X4433" s="15">
        <v>0</v>
      </c>
      <c r="Y4433" s="15">
        <v>0</v>
      </c>
      <c r="Z4433" s="13">
        <v>0</v>
      </c>
      <c r="AA4433" s="15">
        <v>0</v>
      </c>
      <c r="AB4433" s="13">
        <v>0</v>
      </c>
      <c r="AC4433" s="15">
        <v>0</v>
      </c>
      <c r="AD4433" s="13">
        <v>0</v>
      </c>
      <c r="AE4433" s="15">
        <v>0</v>
      </c>
      <c r="AF4433" s="13">
        <v>0</v>
      </c>
      <c r="AG4433" s="15">
        <v>0</v>
      </c>
      <c r="AH4433" s="13">
        <v>0</v>
      </c>
      <c r="AI4433" s="15">
        <v>0</v>
      </c>
      <c r="AJ4433" s="11" t="s">
        <v>17</v>
      </c>
      <c r="AK4433" s="11" t="s">
        <v>1398</v>
      </c>
      <c r="AL4433" s="22">
        <f t="shared" si="207"/>
        <v>2508</v>
      </c>
      <c r="AM4433" s="11" t="str">
        <f>VLOOKUP(O4433,Sheet2!$D$6:$E$14,2,FALSE)</f>
        <v>Spare parts</v>
      </c>
      <c r="AN4433" s="11" t="str">
        <f>VLOOKUP(F4433,Sheet2!$E$10:$F$13,2,FALSE)</f>
        <v>SPM</v>
      </c>
      <c r="AO4433" s="35" t="s">
        <v>14668</v>
      </c>
      <c r="AP4433">
        <f>MATCH(AN4433,Sheet2!$F$5:$F$18,0)</f>
        <v>6</v>
      </c>
      <c r="AQ4433">
        <f>MATCH(AO4433,Sheet2!$F$5:$K$5,0)</f>
        <v>6</v>
      </c>
      <c r="AR4433" s="33">
        <f>INDEX(Sheet2!$F$5:$K$18,OPaL!AP4433,OPaL!AQ4433)</f>
        <v>0.15</v>
      </c>
      <c r="AS4433" s="1">
        <f t="shared" si="209"/>
        <v>1160.913</v>
      </c>
    </row>
    <row r="4434" spans="1:45" x14ac:dyDescent="0.2">
      <c r="A4434" s="11" t="s">
        <v>3729</v>
      </c>
      <c r="B4434" s="11" t="s">
        <v>3730</v>
      </c>
      <c r="C4434" s="11" t="s">
        <v>13899</v>
      </c>
      <c r="D4434" s="21">
        <v>42784</v>
      </c>
      <c r="E4434" s="21" t="s">
        <v>9697</v>
      </c>
      <c r="F4434" s="21" t="s">
        <v>14659</v>
      </c>
      <c r="G4434" s="11" t="s">
        <v>2</v>
      </c>
      <c r="H4434" s="11" t="s">
        <v>16</v>
      </c>
      <c r="I4434" s="11" t="s">
        <v>4</v>
      </c>
      <c r="J4434" s="13">
        <v>1</v>
      </c>
      <c r="K4434" s="12">
        <v>1365.78</v>
      </c>
      <c r="L4434" s="12">
        <v>0</v>
      </c>
      <c r="M4434" s="12">
        <v>0</v>
      </c>
      <c r="N4434" s="12">
        <f t="shared" si="208"/>
        <v>1365.78</v>
      </c>
      <c r="O4434" s="11" t="s">
        <v>5</v>
      </c>
      <c r="P4434" s="13">
        <v>0</v>
      </c>
      <c r="Q4434" s="11" t="s">
        <v>6</v>
      </c>
      <c r="R4434" s="13">
        <v>0</v>
      </c>
      <c r="S4434" s="13">
        <v>0</v>
      </c>
      <c r="T4434" s="11" t="s">
        <v>7</v>
      </c>
      <c r="U4434" s="11" t="s">
        <v>8</v>
      </c>
      <c r="V4434" s="15">
        <v>0</v>
      </c>
      <c r="W4434" s="13">
        <v>0</v>
      </c>
      <c r="X4434" s="15">
        <v>0</v>
      </c>
      <c r="Y4434" s="15">
        <v>0</v>
      </c>
      <c r="Z4434" s="13">
        <v>0</v>
      </c>
      <c r="AA4434" s="15">
        <v>0</v>
      </c>
      <c r="AB4434" s="13">
        <v>0</v>
      </c>
      <c r="AC4434" s="15">
        <v>0</v>
      </c>
      <c r="AD4434" s="13">
        <v>0</v>
      </c>
      <c r="AE4434" s="15">
        <v>0</v>
      </c>
      <c r="AF4434" s="13">
        <v>0</v>
      </c>
      <c r="AG4434" s="15">
        <v>0</v>
      </c>
      <c r="AH4434" s="13">
        <v>0</v>
      </c>
      <c r="AI4434" s="15">
        <v>0</v>
      </c>
      <c r="AJ4434" s="11" t="s">
        <v>17</v>
      </c>
      <c r="AK4434" s="11" t="s">
        <v>1398</v>
      </c>
      <c r="AL4434" s="22">
        <f t="shared" si="207"/>
        <v>2508</v>
      </c>
      <c r="AM4434" s="11" t="str">
        <f>VLOOKUP(O4434,Sheet2!$D$6:$E$14,2,FALSE)</f>
        <v>Spare parts</v>
      </c>
      <c r="AN4434" s="11" t="str">
        <f>VLOOKUP(F4434,Sheet2!$E$10:$F$13,2,FALSE)</f>
        <v>SPM</v>
      </c>
      <c r="AO4434" s="35" t="s">
        <v>14668</v>
      </c>
      <c r="AP4434">
        <f>MATCH(AN4434,Sheet2!$F$5:$F$18,0)</f>
        <v>6</v>
      </c>
      <c r="AQ4434">
        <f>MATCH(AO4434,Sheet2!$F$5:$K$5,0)</f>
        <v>6</v>
      </c>
      <c r="AR4434" s="33">
        <f>INDEX(Sheet2!$F$5:$K$18,OPaL!AP4434,OPaL!AQ4434)</f>
        <v>0.15</v>
      </c>
      <c r="AS4434" s="1">
        <f t="shared" si="209"/>
        <v>1160.913</v>
      </c>
    </row>
    <row r="4435" spans="1:45" x14ac:dyDescent="0.2">
      <c r="A4435" s="11" t="s">
        <v>2865</v>
      </c>
      <c r="B4435" s="11" t="s">
        <v>2866</v>
      </c>
      <c r="C4435" s="11" t="s">
        <v>13900</v>
      </c>
      <c r="D4435" s="21">
        <v>43285</v>
      </c>
      <c r="E4435" s="21"/>
      <c r="F4435" s="21" t="s">
        <v>14659</v>
      </c>
      <c r="G4435" s="11" t="s">
        <v>2</v>
      </c>
      <c r="H4435" s="11" t="s">
        <v>3</v>
      </c>
      <c r="I4435" s="11" t="s">
        <v>4</v>
      </c>
      <c r="J4435" s="13">
        <v>1</v>
      </c>
      <c r="K4435" s="12">
        <v>1361.81</v>
      </c>
      <c r="L4435" s="12">
        <v>0</v>
      </c>
      <c r="M4435" s="12">
        <v>0</v>
      </c>
      <c r="N4435" s="12">
        <f t="shared" si="208"/>
        <v>1361.81</v>
      </c>
      <c r="O4435" s="11" t="s">
        <v>5</v>
      </c>
      <c r="P4435" s="13">
        <v>0</v>
      </c>
      <c r="Q4435" s="11" t="s">
        <v>6</v>
      </c>
      <c r="R4435" s="13">
        <v>0</v>
      </c>
      <c r="S4435" s="13">
        <v>0</v>
      </c>
      <c r="T4435" s="11" t="s">
        <v>7</v>
      </c>
      <c r="U4435" s="11" t="s">
        <v>8</v>
      </c>
      <c r="V4435" s="15">
        <v>0</v>
      </c>
      <c r="W4435" s="13">
        <v>0</v>
      </c>
      <c r="X4435" s="15">
        <v>0</v>
      </c>
      <c r="Y4435" s="15">
        <v>0</v>
      </c>
      <c r="Z4435" s="13">
        <v>0</v>
      </c>
      <c r="AA4435" s="15">
        <v>0</v>
      </c>
      <c r="AB4435" s="13">
        <v>0</v>
      </c>
      <c r="AC4435" s="15">
        <v>0</v>
      </c>
      <c r="AD4435" s="13">
        <v>0</v>
      </c>
      <c r="AE4435" s="15">
        <v>0</v>
      </c>
      <c r="AF4435" s="13">
        <v>0</v>
      </c>
      <c r="AG4435" s="15">
        <v>0</v>
      </c>
      <c r="AH4435" s="13">
        <v>0</v>
      </c>
      <c r="AI4435" s="15">
        <v>0</v>
      </c>
      <c r="AJ4435" s="11" t="s">
        <v>9</v>
      </c>
      <c r="AK4435" s="11" t="s">
        <v>13</v>
      </c>
      <c r="AL4435" s="22">
        <f t="shared" si="207"/>
        <v>2007</v>
      </c>
      <c r="AM4435" s="11" t="str">
        <f>VLOOKUP(O4435,Sheet2!$D$6:$E$14,2,FALSE)</f>
        <v>Spare parts</v>
      </c>
      <c r="AN4435" s="11" t="str">
        <f>VLOOKUP(F4435,Sheet2!$E$10:$F$13,2,FALSE)</f>
        <v>SPM</v>
      </c>
      <c r="AO4435" s="35" t="s">
        <v>14668</v>
      </c>
      <c r="AP4435">
        <f>MATCH(AN4435,Sheet2!$F$5:$F$18,0)</f>
        <v>6</v>
      </c>
      <c r="AQ4435">
        <f>MATCH(AO4435,Sheet2!$F$5:$K$5,0)</f>
        <v>6</v>
      </c>
      <c r="AR4435" s="33">
        <f>INDEX(Sheet2!$F$5:$K$18,OPaL!AP4435,OPaL!AQ4435)</f>
        <v>0.15</v>
      </c>
      <c r="AS4435" s="1">
        <f t="shared" si="209"/>
        <v>1157.5384999999999</v>
      </c>
    </row>
    <row r="4436" spans="1:45" x14ac:dyDescent="0.2">
      <c r="A4436" s="11" t="s">
        <v>1561</v>
      </c>
      <c r="B4436" s="11" t="s">
        <v>1562</v>
      </c>
      <c r="C4436" s="11" t="s">
        <v>13901</v>
      </c>
      <c r="D4436" s="21">
        <v>43276</v>
      </c>
      <c r="E4436" s="21" t="s">
        <v>9697</v>
      </c>
      <c r="F4436" s="21" t="s">
        <v>14659</v>
      </c>
      <c r="G4436" s="11" t="s">
        <v>2</v>
      </c>
      <c r="H4436" s="11" t="s">
        <v>16</v>
      </c>
      <c r="I4436" s="11" t="s">
        <v>4</v>
      </c>
      <c r="J4436" s="12">
        <v>2</v>
      </c>
      <c r="K4436" s="12">
        <v>1360</v>
      </c>
      <c r="L4436" s="12">
        <v>0</v>
      </c>
      <c r="M4436" s="12">
        <v>0</v>
      </c>
      <c r="N4436" s="12">
        <f t="shared" si="208"/>
        <v>1360</v>
      </c>
      <c r="O4436" s="11" t="s">
        <v>5</v>
      </c>
      <c r="P4436" s="13">
        <v>0</v>
      </c>
      <c r="Q4436" s="11" t="s">
        <v>6</v>
      </c>
      <c r="R4436" s="13">
        <v>0</v>
      </c>
      <c r="S4436" s="13">
        <v>0</v>
      </c>
      <c r="T4436" s="11" t="s">
        <v>7</v>
      </c>
      <c r="U4436" s="11" t="s">
        <v>8</v>
      </c>
      <c r="V4436" s="15">
        <v>0</v>
      </c>
      <c r="W4436" s="13">
        <v>0</v>
      </c>
      <c r="X4436" s="15">
        <v>0</v>
      </c>
      <c r="Y4436" s="15">
        <v>0</v>
      </c>
      <c r="Z4436" s="13">
        <v>0</v>
      </c>
      <c r="AA4436" s="15">
        <v>0</v>
      </c>
      <c r="AB4436" s="13">
        <v>0</v>
      </c>
      <c r="AC4436" s="15">
        <v>0</v>
      </c>
      <c r="AD4436" s="13">
        <v>0</v>
      </c>
      <c r="AE4436" s="15">
        <v>0</v>
      </c>
      <c r="AF4436" s="13">
        <v>0</v>
      </c>
      <c r="AG4436" s="15">
        <v>0</v>
      </c>
      <c r="AH4436" s="13">
        <v>0</v>
      </c>
      <c r="AI4436" s="15">
        <v>0</v>
      </c>
      <c r="AJ4436" s="11" t="s">
        <v>17</v>
      </c>
      <c r="AK4436" s="11" t="s">
        <v>10</v>
      </c>
      <c r="AL4436" s="22">
        <f t="shared" si="207"/>
        <v>2016</v>
      </c>
      <c r="AM4436" s="11" t="str">
        <f>VLOOKUP(O4436,Sheet2!$D$6:$E$14,2,FALSE)</f>
        <v>Spare parts</v>
      </c>
      <c r="AN4436" s="11" t="str">
        <f>VLOOKUP(F4436,Sheet2!$E$10:$F$13,2,FALSE)</f>
        <v>SPM</v>
      </c>
      <c r="AO4436" s="35" t="s">
        <v>14668</v>
      </c>
      <c r="AP4436">
        <f>MATCH(AN4436,Sheet2!$F$5:$F$18,0)</f>
        <v>6</v>
      </c>
      <c r="AQ4436">
        <f>MATCH(AO4436,Sheet2!$F$5:$K$5,0)</f>
        <v>6</v>
      </c>
      <c r="AR4436" s="33">
        <f>INDEX(Sheet2!$F$5:$K$18,OPaL!AP4436,OPaL!AQ4436)</f>
        <v>0.15</v>
      </c>
      <c r="AS4436" s="1">
        <f t="shared" si="209"/>
        <v>1156</v>
      </c>
    </row>
    <row r="4437" spans="1:45" x14ac:dyDescent="0.2">
      <c r="A4437" s="11" t="s">
        <v>3257</v>
      </c>
      <c r="B4437" s="11" t="s">
        <v>3258</v>
      </c>
      <c r="C4437" s="11" t="s">
        <v>13902</v>
      </c>
      <c r="D4437" s="21">
        <v>43776</v>
      </c>
      <c r="E4437" s="21" t="s">
        <v>9750</v>
      </c>
      <c r="F4437" s="21" t="s">
        <v>14659</v>
      </c>
      <c r="G4437" s="11" t="s">
        <v>2</v>
      </c>
      <c r="H4437" s="11" t="s">
        <v>3</v>
      </c>
      <c r="I4437" s="11" t="s">
        <v>4</v>
      </c>
      <c r="J4437" s="12">
        <v>4</v>
      </c>
      <c r="K4437" s="12">
        <v>1360</v>
      </c>
      <c r="L4437" s="12">
        <v>0</v>
      </c>
      <c r="M4437" s="12">
        <v>0</v>
      </c>
      <c r="N4437" s="12">
        <f t="shared" si="208"/>
        <v>1360</v>
      </c>
      <c r="O4437" s="11" t="s">
        <v>5</v>
      </c>
      <c r="P4437" s="13">
        <v>0</v>
      </c>
      <c r="Q4437" s="11" t="s">
        <v>6</v>
      </c>
      <c r="R4437" s="13">
        <v>0</v>
      </c>
      <c r="S4437" s="13">
        <v>0</v>
      </c>
      <c r="T4437" s="11" t="s">
        <v>7</v>
      </c>
      <c r="U4437" s="11" t="s">
        <v>8</v>
      </c>
      <c r="V4437" s="15">
        <v>0</v>
      </c>
      <c r="W4437" s="13">
        <v>0</v>
      </c>
      <c r="X4437" s="15">
        <v>0</v>
      </c>
      <c r="Y4437" s="15">
        <v>0</v>
      </c>
      <c r="Z4437" s="13">
        <v>0</v>
      </c>
      <c r="AA4437" s="15">
        <v>0</v>
      </c>
      <c r="AB4437" s="13">
        <v>0</v>
      </c>
      <c r="AC4437" s="15">
        <v>0</v>
      </c>
      <c r="AD4437" s="13">
        <v>0</v>
      </c>
      <c r="AE4437" s="15">
        <v>0</v>
      </c>
      <c r="AF4437" s="13">
        <v>0</v>
      </c>
      <c r="AG4437" s="15">
        <v>0</v>
      </c>
      <c r="AH4437" s="13">
        <v>0</v>
      </c>
      <c r="AI4437" s="15">
        <v>0</v>
      </c>
      <c r="AJ4437" s="11" t="s">
        <v>9</v>
      </c>
      <c r="AK4437" s="11" t="s">
        <v>13</v>
      </c>
      <c r="AL4437" s="22">
        <f t="shared" si="207"/>
        <v>1516</v>
      </c>
      <c r="AM4437" s="11" t="str">
        <f>VLOOKUP(O4437,Sheet2!$D$6:$E$14,2,FALSE)</f>
        <v>Spare parts</v>
      </c>
      <c r="AN4437" s="11" t="str">
        <f>VLOOKUP(F4437,Sheet2!$E$10:$F$13,2,FALSE)</f>
        <v>SPM</v>
      </c>
      <c r="AO4437" s="35" t="s">
        <v>14668</v>
      </c>
      <c r="AP4437">
        <f>MATCH(AN4437,Sheet2!$F$5:$F$18,0)</f>
        <v>6</v>
      </c>
      <c r="AQ4437">
        <f>MATCH(AO4437,Sheet2!$F$5:$K$5,0)</f>
        <v>6</v>
      </c>
      <c r="AR4437" s="33">
        <f>INDEX(Sheet2!$F$5:$K$18,OPaL!AP4437,OPaL!AQ4437)</f>
        <v>0.15</v>
      </c>
      <c r="AS4437" s="1">
        <f t="shared" si="209"/>
        <v>1156</v>
      </c>
    </row>
    <row r="4438" spans="1:45" x14ac:dyDescent="0.2">
      <c r="A4438" s="11" t="s">
        <v>2709</v>
      </c>
      <c r="B4438" s="11" t="s">
        <v>2710</v>
      </c>
      <c r="C4438" s="11" t="s">
        <v>13903</v>
      </c>
      <c r="D4438" s="21">
        <v>44387</v>
      </c>
      <c r="E4438" s="21" t="s">
        <v>9697</v>
      </c>
      <c r="F4438" s="21" t="s">
        <v>14659</v>
      </c>
      <c r="G4438" s="11" t="s">
        <v>2</v>
      </c>
      <c r="H4438" s="11" t="s">
        <v>3</v>
      </c>
      <c r="I4438" s="11" t="s">
        <v>4</v>
      </c>
      <c r="J4438" s="12">
        <v>15</v>
      </c>
      <c r="K4438" s="12">
        <v>1356.14</v>
      </c>
      <c r="L4438" s="12">
        <v>0</v>
      </c>
      <c r="M4438" s="12">
        <v>0</v>
      </c>
      <c r="N4438" s="12">
        <f t="shared" si="208"/>
        <v>1356.14</v>
      </c>
      <c r="O4438" s="11" t="s">
        <v>5</v>
      </c>
      <c r="P4438" s="13">
        <v>0</v>
      </c>
      <c r="Q4438" s="11" t="s">
        <v>6</v>
      </c>
      <c r="R4438" s="13">
        <v>0</v>
      </c>
      <c r="S4438" s="13">
        <v>0</v>
      </c>
      <c r="T4438" s="11" t="s">
        <v>7</v>
      </c>
      <c r="U4438" s="11" t="s">
        <v>8</v>
      </c>
      <c r="V4438" s="15">
        <v>0</v>
      </c>
      <c r="W4438" s="13">
        <v>0</v>
      </c>
      <c r="X4438" s="15">
        <v>0</v>
      </c>
      <c r="Y4438" s="15">
        <v>0</v>
      </c>
      <c r="Z4438" s="13">
        <v>0</v>
      </c>
      <c r="AA4438" s="15">
        <v>0</v>
      </c>
      <c r="AB4438" s="13">
        <v>0</v>
      </c>
      <c r="AC4438" s="15">
        <v>0</v>
      </c>
      <c r="AD4438" s="13">
        <v>0</v>
      </c>
      <c r="AE4438" s="15">
        <v>0</v>
      </c>
      <c r="AF4438" s="13">
        <v>0</v>
      </c>
      <c r="AG4438" s="15">
        <v>0</v>
      </c>
      <c r="AH4438" s="13">
        <v>0</v>
      </c>
      <c r="AI4438" s="15">
        <v>0</v>
      </c>
      <c r="AJ4438" s="11" t="s">
        <v>9</v>
      </c>
      <c r="AK4438" s="11" t="s">
        <v>13</v>
      </c>
      <c r="AL4438" s="22">
        <f t="shared" si="207"/>
        <v>905</v>
      </c>
      <c r="AM4438" s="11" t="str">
        <f>VLOOKUP(O4438,Sheet2!$D$6:$E$14,2,FALSE)</f>
        <v>Spare parts</v>
      </c>
      <c r="AN4438" s="11" t="str">
        <f>VLOOKUP(F4438,Sheet2!$E$10:$F$13,2,FALSE)</f>
        <v>SPM</v>
      </c>
      <c r="AO4438" s="35" t="s">
        <v>14668</v>
      </c>
      <c r="AP4438">
        <f>MATCH(AN4438,Sheet2!$F$5:$F$18,0)</f>
        <v>6</v>
      </c>
      <c r="AQ4438">
        <f>MATCH(AO4438,Sheet2!$F$5:$K$5,0)</f>
        <v>6</v>
      </c>
      <c r="AR4438" s="33">
        <f>INDEX(Sheet2!$F$5:$K$18,OPaL!AP4438,OPaL!AQ4438)</f>
        <v>0.15</v>
      </c>
      <c r="AS4438" s="1">
        <f t="shared" si="209"/>
        <v>1152.7190000000001</v>
      </c>
    </row>
    <row r="4439" spans="1:45" x14ac:dyDescent="0.2">
      <c r="A4439" s="11" t="s">
        <v>743</v>
      </c>
      <c r="B4439" s="11" t="s">
        <v>744</v>
      </c>
      <c r="C4439" s="11" t="s">
        <v>13904</v>
      </c>
      <c r="D4439" s="21">
        <v>44414</v>
      </c>
      <c r="E4439" s="21" t="s">
        <v>9697</v>
      </c>
      <c r="F4439" s="21" t="s">
        <v>14659</v>
      </c>
      <c r="G4439" s="11" t="s">
        <v>2</v>
      </c>
      <c r="H4439" s="11" t="s">
        <v>16</v>
      </c>
      <c r="I4439" s="11" t="s">
        <v>4</v>
      </c>
      <c r="J4439" s="12">
        <v>2</v>
      </c>
      <c r="K4439" s="12">
        <v>1356</v>
      </c>
      <c r="L4439" s="12">
        <v>0</v>
      </c>
      <c r="M4439" s="12">
        <v>0</v>
      </c>
      <c r="N4439" s="12">
        <f t="shared" si="208"/>
        <v>1356</v>
      </c>
      <c r="O4439" s="11" t="s">
        <v>5</v>
      </c>
      <c r="P4439" s="13">
        <v>0</v>
      </c>
      <c r="Q4439" s="11" t="s">
        <v>6</v>
      </c>
      <c r="R4439" s="13">
        <v>0</v>
      </c>
      <c r="S4439" s="13">
        <v>0</v>
      </c>
      <c r="T4439" s="11" t="s">
        <v>7</v>
      </c>
      <c r="U4439" s="11" t="s">
        <v>8</v>
      </c>
      <c r="V4439" s="15">
        <v>0</v>
      </c>
      <c r="W4439" s="13">
        <v>0</v>
      </c>
      <c r="X4439" s="15">
        <v>0</v>
      </c>
      <c r="Y4439" s="15">
        <v>0</v>
      </c>
      <c r="Z4439" s="13">
        <v>0</v>
      </c>
      <c r="AA4439" s="15">
        <v>0</v>
      </c>
      <c r="AB4439" s="13">
        <v>0</v>
      </c>
      <c r="AC4439" s="15">
        <v>0</v>
      </c>
      <c r="AD4439" s="13">
        <v>0</v>
      </c>
      <c r="AE4439" s="15">
        <v>0</v>
      </c>
      <c r="AF4439" s="13">
        <v>0</v>
      </c>
      <c r="AG4439" s="15">
        <v>0</v>
      </c>
      <c r="AH4439" s="13">
        <v>0</v>
      </c>
      <c r="AI4439" s="15">
        <v>0</v>
      </c>
      <c r="AJ4439" s="11" t="s">
        <v>17</v>
      </c>
      <c r="AK4439" s="11" t="s">
        <v>13</v>
      </c>
      <c r="AL4439" s="22">
        <f t="shared" si="207"/>
        <v>878</v>
      </c>
      <c r="AM4439" s="11" t="str">
        <f>VLOOKUP(O4439,Sheet2!$D$6:$E$14,2,FALSE)</f>
        <v>Spare parts</v>
      </c>
      <c r="AN4439" s="11" t="str">
        <f>VLOOKUP(F4439,Sheet2!$E$10:$F$13,2,FALSE)</f>
        <v>SPM</v>
      </c>
      <c r="AO4439" s="35" t="s">
        <v>14668</v>
      </c>
      <c r="AP4439">
        <f>MATCH(AN4439,Sheet2!$F$5:$F$18,0)</f>
        <v>6</v>
      </c>
      <c r="AQ4439">
        <f>MATCH(AO4439,Sheet2!$F$5:$K$5,0)</f>
        <v>6</v>
      </c>
      <c r="AR4439" s="33">
        <f>INDEX(Sheet2!$F$5:$K$18,OPaL!AP4439,OPaL!AQ4439)</f>
        <v>0.15</v>
      </c>
      <c r="AS4439" s="1">
        <f t="shared" si="209"/>
        <v>1152.5999999999999</v>
      </c>
    </row>
    <row r="4440" spans="1:45" x14ac:dyDescent="0.2">
      <c r="A4440" s="11" t="s">
        <v>2631</v>
      </c>
      <c r="B4440" s="11" t="s">
        <v>2632</v>
      </c>
      <c r="C4440" s="11" t="s">
        <v>13905</v>
      </c>
      <c r="D4440" s="21">
        <v>45182</v>
      </c>
      <c r="E4440" s="21" t="s">
        <v>9697</v>
      </c>
      <c r="F4440" s="21" t="s">
        <v>14659</v>
      </c>
      <c r="G4440" s="11" t="s">
        <v>2</v>
      </c>
      <c r="H4440" s="11" t="s">
        <v>3</v>
      </c>
      <c r="I4440" s="11" t="s">
        <v>4</v>
      </c>
      <c r="J4440" s="12">
        <v>10</v>
      </c>
      <c r="K4440" s="12">
        <v>1352.59</v>
      </c>
      <c r="L4440" s="12">
        <v>0</v>
      </c>
      <c r="M4440" s="12">
        <v>0</v>
      </c>
      <c r="N4440" s="12">
        <f t="shared" si="208"/>
        <v>1352.59</v>
      </c>
      <c r="O4440" s="11" t="s">
        <v>5</v>
      </c>
      <c r="P4440" s="13">
        <v>0</v>
      </c>
      <c r="Q4440" s="11" t="s">
        <v>6</v>
      </c>
      <c r="R4440" s="13">
        <v>0</v>
      </c>
      <c r="S4440" s="13">
        <v>0</v>
      </c>
      <c r="T4440" s="11" t="s">
        <v>7</v>
      </c>
      <c r="U4440" s="11" t="s">
        <v>8</v>
      </c>
      <c r="V4440" s="15">
        <v>0</v>
      </c>
      <c r="W4440" s="13">
        <v>0</v>
      </c>
      <c r="X4440" s="15">
        <v>0</v>
      </c>
      <c r="Y4440" s="15">
        <v>0</v>
      </c>
      <c r="Z4440" s="13">
        <v>0</v>
      </c>
      <c r="AA4440" s="15">
        <v>0</v>
      </c>
      <c r="AB4440" s="13">
        <v>0</v>
      </c>
      <c r="AC4440" s="15">
        <v>0</v>
      </c>
      <c r="AD4440" s="13">
        <v>0</v>
      </c>
      <c r="AE4440" s="15">
        <v>0</v>
      </c>
      <c r="AF4440" s="13">
        <v>0</v>
      </c>
      <c r="AG4440" s="15">
        <v>0</v>
      </c>
      <c r="AH4440" s="13">
        <v>0</v>
      </c>
      <c r="AI4440" s="15">
        <v>0</v>
      </c>
      <c r="AJ4440" s="11" t="s">
        <v>9</v>
      </c>
      <c r="AK4440" s="11" t="s">
        <v>13</v>
      </c>
      <c r="AL4440" s="22">
        <f t="shared" si="207"/>
        <v>110</v>
      </c>
      <c r="AM4440" s="11" t="str">
        <f>VLOOKUP(O4440,Sheet2!$D$6:$E$14,2,FALSE)</f>
        <v>Spare parts</v>
      </c>
      <c r="AN4440" s="11" t="str">
        <f>VLOOKUP(F4440,Sheet2!$E$10:$F$13,2,FALSE)</f>
        <v>SPM</v>
      </c>
      <c r="AO4440" s="35" t="s">
        <v>14665</v>
      </c>
      <c r="AP4440">
        <f>MATCH(AN4440,Sheet2!$F$5:$F$18,0)</f>
        <v>6</v>
      </c>
      <c r="AQ4440">
        <f>MATCH(AO4440,Sheet2!$F$5:$K$5,0)</f>
        <v>3</v>
      </c>
      <c r="AR4440" s="33">
        <f>INDEX(Sheet2!$F$5:$K$18,OPaL!AP4440,OPaL!AQ4440)</f>
        <v>0</v>
      </c>
      <c r="AS4440" s="1">
        <f t="shared" si="209"/>
        <v>1352.59</v>
      </c>
    </row>
    <row r="4441" spans="1:45" x14ac:dyDescent="0.2">
      <c r="A4441" s="11" t="s">
        <v>2623</v>
      </c>
      <c r="B4441" s="11" t="s">
        <v>2624</v>
      </c>
      <c r="C4441" s="11" t="s">
        <v>13906</v>
      </c>
      <c r="D4441" s="21">
        <v>43318</v>
      </c>
      <c r="E4441" s="21" t="s">
        <v>9697</v>
      </c>
      <c r="F4441" s="21" t="s">
        <v>14659</v>
      </c>
      <c r="G4441" s="11" t="s">
        <v>2</v>
      </c>
      <c r="H4441" s="11" t="s">
        <v>3</v>
      </c>
      <c r="I4441" s="11" t="s">
        <v>4</v>
      </c>
      <c r="J4441" s="13">
        <v>8</v>
      </c>
      <c r="K4441" s="12">
        <v>1335.81</v>
      </c>
      <c r="L4441" s="12">
        <v>0</v>
      </c>
      <c r="M4441" s="12">
        <v>0</v>
      </c>
      <c r="N4441" s="12">
        <f t="shared" si="208"/>
        <v>1335.81</v>
      </c>
      <c r="O4441" s="11" t="s">
        <v>5</v>
      </c>
      <c r="P4441" s="13">
        <v>0</v>
      </c>
      <c r="Q4441" s="11" t="s">
        <v>6</v>
      </c>
      <c r="R4441" s="13">
        <v>0</v>
      </c>
      <c r="S4441" s="13">
        <v>0</v>
      </c>
      <c r="T4441" s="11" t="s">
        <v>7</v>
      </c>
      <c r="U4441" s="11" t="s">
        <v>8</v>
      </c>
      <c r="V4441" s="15">
        <v>0</v>
      </c>
      <c r="W4441" s="13">
        <v>0</v>
      </c>
      <c r="X4441" s="15">
        <v>0</v>
      </c>
      <c r="Y4441" s="15">
        <v>0</v>
      </c>
      <c r="Z4441" s="13">
        <v>0</v>
      </c>
      <c r="AA4441" s="15">
        <v>0</v>
      </c>
      <c r="AB4441" s="13">
        <v>0</v>
      </c>
      <c r="AC4441" s="15">
        <v>0</v>
      </c>
      <c r="AD4441" s="13">
        <v>0</v>
      </c>
      <c r="AE4441" s="15">
        <v>0</v>
      </c>
      <c r="AF4441" s="13">
        <v>0</v>
      </c>
      <c r="AG4441" s="15">
        <v>0</v>
      </c>
      <c r="AH4441" s="13">
        <v>0</v>
      </c>
      <c r="AI4441" s="15">
        <v>0</v>
      </c>
      <c r="AJ4441" s="11" t="s">
        <v>9</v>
      </c>
      <c r="AK4441" s="11" t="s">
        <v>13</v>
      </c>
      <c r="AL4441" s="22">
        <f t="shared" si="207"/>
        <v>1974</v>
      </c>
      <c r="AM4441" s="11" t="str">
        <f>VLOOKUP(O4441,Sheet2!$D$6:$E$14,2,FALSE)</f>
        <v>Spare parts</v>
      </c>
      <c r="AN4441" s="11" t="str">
        <f>VLOOKUP(F4441,Sheet2!$E$10:$F$13,2,FALSE)</f>
        <v>SPM</v>
      </c>
      <c r="AO4441" s="35" t="s">
        <v>14668</v>
      </c>
      <c r="AP4441">
        <f>MATCH(AN4441,Sheet2!$F$5:$F$18,0)</f>
        <v>6</v>
      </c>
      <c r="AQ4441">
        <f>MATCH(AO4441,Sheet2!$F$5:$K$5,0)</f>
        <v>6</v>
      </c>
      <c r="AR4441" s="33">
        <f>INDEX(Sheet2!$F$5:$K$18,OPaL!AP4441,OPaL!AQ4441)</f>
        <v>0.15</v>
      </c>
      <c r="AS4441" s="1">
        <f t="shared" si="209"/>
        <v>1135.4385</v>
      </c>
    </row>
    <row r="4442" spans="1:45" x14ac:dyDescent="0.2">
      <c r="A4442" s="11" t="s">
        <v>6813</v>
      </c>
      <c r="B4442" s="11" t="s">
        <v>6814</v>
      </c>
      <c r="C4442" s="11" t="s">
        <v>13907</v>
      </c>
      <c r="D4442" s="21">
        <v>43117</v>
      </c>
      <c r="E4442" s="21" t="s">
        <v>9697</v>
      </c>
      <c r="F4442" s="21" t="s">
        <v>14659</v>
      </c>
      <c r="G4442" s="11" t="s">
        <v>2</v>
      </c>
      <c r="H4442" s="11" t="s">
        <v>16</v>
      </c>
      <c r="I4442" s="11" t="s">
        <v>4</v>
      </c>
      <c r="J4442" s="13">
        <v>1</v>
      </c>
      <c r="K4442" s="12">
        <v>1333.79</v>
      </c>
      <c r="L4442" s="12">
        <v>0</v>
      </c>
      <c r="M4442" s="12">
        <v>0</v>
      </c>
      <c r="N4442" s="12">
        <f t="shared" si="208"/>
        <v>1333.79</v>
      </c>
      <c r="O4442" s="11" t="s">
        <v>5</v>
      </c>
      <c r="P4442" s="13">
        <v>0</v>
      </c>
      <c r="Q4442" s="11" t="s">
        <v>6</v>
      </c>
      <c r="R4442" s="13">
        <v>0</v>
      </c>
      <c r="S4442" s="13">
        <v>0</v>
      </c>
      <c r="T4442" s="11" t="s">
        <v>7</v>
      </c>
      <c r="U4442" s="11" t="s">
        <v>8</v>
      </c>
      <c r="V4442" s="15">
        <v>0</v>
      </c>
      <c r="W4442" s="13">
        <v>0</v>
      </c>
      <c r="X4442" s="15">
        <v>0</v>
      </c>
      <c r="Y4442" s="15">
        <v>0</v>
      </c>
      <c r="Z4442" s="13">
        <v>0</v>
      </c>
      <c r="AA4442" s="15">
        <v>0</v>
      </c>
      <c r="AB4442" s="13">
        <v>0</v>
      </c>
      <c r="AC4442" s="15">
        <v>0</v>
      </c>
      <c r="AD4442" s="13">
        <v>0</v>
      </c>
      <c r="AE4442" s="15">
        <v>0</v>
      </c>
      <c r="AF4442" s="13">
        <v>0</v>
      </c>
      <c r="AG4442" s="15">
        <v>0</v>
      </c>
      <c r="AH4442" s="13">
        <v>0</v>
      </c>
      <c r="AI4442" s="15">
        <v>0</v>
      </c>
      <c r="AJ4442" s="11" t="s">
        <v>17</v>
      </c>
      <c r="AK4442" s="11" t="s">
        <v>13</v>
      </c>
      <c r="AL4442" s="22">
        <f t="shared" si="207"/>
        <v>2175</v>
      </c>
      <c r="AM4442" s="11" t="str">
        <f>VLOOKUP(O4442,Sheet2!$D$6:$E$14,2,FALSE)</f>
        <v>Spare parts</v>
      </c>
      <c r="AN4442" s="11" t="str">
        <f>VLOOKUP(F4442,Sheet2!$E$10:$F$13,2,FALSE)</f>
        <v>SPM</v>
      </c>
      <c r="AO4442" s="35" t="s">
        <v>14668</v>
      </c>
      <c r="AP4442">
        <f>MATCH(AN4442,Sheet2!$F$5:$F$18,0)</f>
        <v>6</v>
      </c>
      <c r="AQ4442">
        <f>MATCH(AO4442,Sheet2!$F$5:$K$5,0)</f>
        <v>6</v>
      </c>
      <c r="AR4442" s="33">
        <f>INDEX(Sheet2!$F$5:$K$18,OPaL!AP4442,OPaL!AQ4442)</f>
        <v>0.15</v>
      </c>
      <c r="AS4442" s="1">
        <f t="shared" si="209"/>
        <v>1133.7214999999999</v>
      </c>
    </row>
    <row r="4443" spans="1:45" x14ac:dyDescent="0.2">
      <c r="A4443" s="11" t="s">
        <v>2343</v>
      </c>
      <c r="B4443" s="11" t="s">
        <v>2344</v>
      </c>
      <c r="C4443" s="11" t="s">
        <v>13908</v>
      </c>
      <c r="D4443" s="21">
        <v>44845</v>
      </c>
      <c r="E4443" s="21" t="s">
        <v>9697</v>
      </c>
      <c r="F4443" s="21" t="s">
        <v>14658</v>
      </c>
      <c r="G4443" s="11" t="s">
        <v>2</v>
      </c>
      <c r="H4443" s="11" t="s">
        <v>3</v>
      </c>
      <c r="I4443" s="11" t="s">
        <v>4</v>
      </c>
      <c r="J4443" s="12">
        <v>1</v>
      </c>
      <c r="K4443" s="12">
        <v>1332.02</v>
      </c>
      <c r="L4443" s="12">
        <v>0</v>
      </c>
      <c r="M4443" s="12">
        <v>0</v>
      </c>
      <c r="N4443" s="12">
        <f t="shared" si="208"/>
        <v>1332.02</v>
      </c>
      <c r="O4443" s="11" t="s">
        <v>5</v>
      </c>
      <c r="P4443" s="13">
        <v>0</v>
      </c>
      <c r="Q4443" s="11" t="s">
        <v>6</v>
      </c>
      <c r="R4443" s="13">
        <v>0</v>
      </c>
      <c r="S4443" s="13">
        <v>0</v>
      </c>
      <c r="T4443" s="11" t="s">
        <v>7</v>
      </c>
      <c r="U4443" s="11" t="s">
        <v>8</v>
      </c>
      <c r="V4443" s="15">
        <v>0</v>
      </c>
      <c r="W4443" s="13">
        <v>0</v>
      </c>
      <c r="X4443" s="15">
        <v>0</v>
      </c>
      <c r="Y4443" s="15">
        <v>0</v>
      </c>
      <c r="Z4443" s="13">
        <v>0</v>
      </c>
      <c r="AA4443" s="15">
        <v>0</v>
      </c>
      <c r="AB4443" s="13">
        <v>0</v>
      </c>
      <c r="AC4443" s="15">
        <v>0</v>
      </c>
      <c r="AD4443" s="13">
        <v>0</v>
      </c>
      <c r="AE4443" s="15">
        <v>0</v>
      </c>
      <c r="AF4443" s="13">
        <v>0</v>
      </c>
      <c r="AG4443" s="15">
        <v>0</v>
      </c>
      <c r="AH4443" s="13">
        <v>0</v>
      </c>
      <c r="AI4443" s="15">
        <v>0</v>
      </c>
      <c r="AJ4443" s="11" t="s">
        <v>9</v>
      </c>
      <c r="AK4443" s="11" t="s">
        <v>10</v>
      </c>
      <c r="AL4443" s="22">
        <f t="shared" si="207"/>
        <v>447</v>
      </c>
      <c r="AM4443" s="11" t="str">
        <f>VLOOKUP(O4443,Sheet2!$D$6:$E$14,2,FALSE)</f>
        <v>Spare parts</v>
      </c>
      <c r="AN4443" s="11" t="str">
        <f>VLOOKUP(F4443,Sheet2!$E$10:$F$13,2,FALSE)</f>
        <v>SPE</v>
      </c>
      <c r="AO4443" s="35" t="s">
        <v>14668</v>
      </c>
      <c r="AP4443">
        <f>MATCH(AN4443,Sheet2!$F$5:$F$18,0)</f>
        <v>7</v>
      </c>
      <c r="AQ4443">
        <f>MATCH(AO4443,Sheet2!$F$5:$K$5,0)</f>
        <v>6</v>
      </c>
      <c r="AR4443" s="33">
        <f>INDEX(Sheet2!$F$5:$K$18,OPaL!AP4443,OPaL!AQ4443)</f>
        <v>0.15</v>
      </c>
      <c r="AS4443" s="1">
        <f t="shared" si="209"/>
        <v>1132.2169999999999</v>
      </c>
    </row>
    <row r="4444" spans="1:45" x14ac:dyDescent="0.2">
      <c r="A4444" s="11" t="s">
        <v>6349</v>
      </c>
      <c r="B4444" s="11" t="s">
        <v>6350</v>
      </c>
      <c r="C4444" s="11" t="s">
        <v>13909</v>
      </c>
      <c r="D4444" s="21">
        <v>42970</v>
      </c>
      <c r="E4444" s="21" t="s">
        <v>9697</v>
      </c>
      <c r="F4444" s="21" t="s">
        <v>14659</v>
      </c>
      <c r="G4444" s="11" t="s">
        <v>2</v>
      </c>
      <c r="H4444" s="11" t="s">
        <v>16</v>
      </c>
      <c r="I4444" s="11" t="s">
        <v>4</v>
      </c>
      <c r="J4444" s="12">
        <v>5</v>
      </c>
      <c r="K4444" s="12">
        <v>1331.81</v>
      </c>
      <c r="L4444" s="12">
        <v>0</v>
      </c>
      <c r="M4444" s="12">
        <v>0</v>
      </c>
      <c r="N4444" s="12">
        <f t="shared" si="208"/>
        <v>1331.81</v>
      </c>
      <c r="O4444" s="11" t="s">
        <v>5</v>
      </c>
      <c r="P4444" s="13">
        <v>0</v>
      </c>
      <c r="Q4444" s="11" t="s">
        <v>6</v>
      </c>
      <c r="R4444" s="13">
        <v>0</v>
      </c>
      <c r="S4444" s="13">
        <v>0</v>
      </c>
      <c r="T4444" s="11" t="s">
        <v>7</v>
      </c>
      <c r="U4444" s="11" t="s">
        <v>8</v>
      </c>
      <c r="V4444" s="15">
        <v>0</v>
      </c>
      <c r="W4444" s="13">
        <v>0</v>
      </c>
      <c r="X4444" s="15">
        <v>0</v>
      </c>
      <c r="Y4444" s="15">
        <v>0</v>
      </c>
      <c r="Z4444" s="13">
        <v>0</v>
      </c>
      <c r="AA4444" s="15">
        <v>0</v>
      </c>
      <c r="AB4444" s="13">
        <v>0</v>
      </c>
      <c r="AC4444" s="15">
        <v>0</v>
      </c>
      <c r="AD4444" s="13">
        <v>0</v>
      </c>
      <c r="AE4444" s="15">
        <v>0</v>
      </c>
      <c r="AF4444" s="13">
        <v>0</v>
      </c>
      <c r="AG4444" s="15">
        <v>0</v>
      </c>
      <c r="AH4444" s="13">
        <v>0</v>
      </c>
      <c r="AI4444" s="15">
        <v>0</v>
      </c>
      <c r="AJ4444" s="11" t="s">
        <v>17</v>
      </c>
      <c r="AK4444" s="11" t="s">
        <v>13</v>
      </c>
      <c r="AL4444" s="22">
        <f t="shared" si="207"/>
        <v>2322</v>
      </c>
      <c r="AM4444" s="11" t="str">
        <f>VLOOKUP(O4444,Sheet2!$D$6:$E$14,2,FALSE)</f>
        <v>Spare parts</v>
      </c>
      <c r="AN4444" s="11" t="str">
        <f>VLOOKUP(F4444,Sheet2!$E$10:$F$13,2,FALSE)</f>
        <v>SPM</v>
      </c>
      <c r="AO4444" s="35" t="s">
        <v>14668</v>
      </c>
      <c r="AP4444">
        <f>MATCH(AN4444,Sheet2!$F$5:$F$18,0)</f>
        <v>6</v>
      </c>
      <c r="AQ4444">
        <f>MATCH(AO4444,Sheet2!$F$5:$K$5,0)</f>
        <v>6</v>
      </c>
      <c r="AR4444" s="33">
        <f>INDEX(Sheet2!$F$5:$K$18,OPaL!AP4444,OPaL!AQ4444)</f>
        <v>0.15</v>
      </c>
      <c r="AS4444" s="1">
        <f t="shared" si="209"/>
        <v>1132.0384999999999</v>
      </c>
    </row>
    <row r="4445" spans="1:45" x14ac:dyDescent="0.2">
      <c r="A4445" s="11" t="s">
        <v>3089</v>
      </c>
      <c r="B4445" s="11" t="s">
        <v>3090</v>
      </c>
      <c r="C4445" s="11" t="s">
        <v>13910</v>
      </c>
      <c r="D4445" s="21">
        <v>43025</v>
      </c>
      <c r="E4445" s="21" t="s">
        <v>9697</v>
      </c>
      <c r="F4445" s="21" t="s">
        <v>14659</v>
      </c>
      <c r="G4445" s="11" t="s">
        <v>2</v>
      </c>
      <c r="H4445" s="11" t="s">
        <v>16</v>
      </c>
      <c r="I4445" s="11" t="s">
        <v>4</v>
      </c>
      <c r="J4445" s="12">
        <v>2</v>
      </c>
      <c r="K4445" s="12">
        <v>1330</v>
      </c>
      <c r="L4445" s="12">
        <v>0</v>
      </c>
      <c r="M4445" s="12">
        <v>0</v>
      </c>
      <c r="N4445" s="12">
        <f t="shared" si="208"/>
        <v>1330</v>
      </c>
      <c r="O4445" s="11" t="s">
        <v>5</v>
      </c>
      <c r="P4445" s="13">
        <v>0</v>
      </c>
      <c r="Q4445" s="11" t="s">
        <v>6</v>
      </c>
      <c r="R4445" s="13">
        <v>0</v>
      </c>
      <c r="S4445" s="13">
        <v>0</v>
      </c>
      <c r="T4445" s="11" t="s">
        <v>7</v>
      </c>
      <c r="U4445" s="11" t="s">
        <v>8</v>
      </c>
      <c r="V4445" s="15">
        <v>0</v>
      </c>
      <c r="W4445" s="13">
        <v>0</v>
      </c>
      <c r="X4445" s="15">
        <v>0</v>
      </c>
      <c r="Y4445" s="15">
        <v>0</v>
      </c>
      <c r="Z4445" s="13">
        <v>0</v>
      </c>
      <c r="AA4445" s="15">
        <v>0</v>
      </c>
      <c r="AB4445" s="13">
        <v>0</v>
      </c>
      <c r="AC4445" s="15">
        <v>0</v>
      </c>
      <c r="AD4445" s="13">
        <v>0</v>
      </c>
      <c r="AE4445" s="15">
        <v>0</v>
      </c>
      <c r="AF4445" s="13">
        <v>0</v>
      </c>
      <c r="AG4445" s="15">
        <v>0</v>
      </c>
      <c r="AH4445" s="13">
        <v>0</v>
      </c>
      <c r="AI4445" s="15">
        <v>0</v>
      </c>
      <c r="AJ4445" s="11" t="s">
        <v>17</v>
      </c>
      <c r="AK4445" s="11" t="s">
        <v>13</v>
      </c>
      <c r="AL4445" s="22">
        <f t="shared" si="207"/>
        <v>2267</v>
      </c>
      <c r="AM4445" s="11" t="str">
        <f>VLOOKUP(O4445,Sheet2!$D$6:$E$14,2,FALSE)</f>
        <v>Spare parts</v>
      </c>
      <c r="AN4445" s="11" t="str">
        <f>VLOOKUP(F4445,Sheet2!$E$10:$F$13,2,FALSE)</f>
        <v>SPM</v>
      </c>
      <c r="AO4445" s="35" t="s">
        <v>14668</v>
      </c>
      <c r="AP4445">
        <f>MATCH(AN4445,Sheet2!$F$5:$F$18,0)</f>
        <v>6</v>
      </c>
      <c r="AQ4445">
        <f>MATCH(AO4445,Sheet2!$F$5:$K$5,0)</f>
        <v>6</v>
      </c>
      <c r="AR4445" s="33">
        <f>INDEX(Sheet2!$F$5:$K$18,OPaL!AP4445,OPaL!AQ4445)</f>
        <v>0.15</v>
      </c>
      <c r="AS4445" s="1">
        <f t="shared" si="209"/>
        <v>1130.5</v>
      </c>
    </row>
    <row r="4446" spans="1:45" x14ac:dyDescent="0.2">
      <c r="A4446" s="11" t="s">
        <v>9570</v>
      </c>
      <c r="B4446" s="11" t="s">
        <v>9571</v>
      </c>
      <c r="C4446" s="11" t="s">
        <v>13911</v>
      </c>
      <c r="D4446" s="21">
        <v>44155</v>
      </c>
      <c r="E4446" s="21" t="s">
        <v>9820</v>
      </c>
      <c r="F4446" s="21" t="s">
        <v>14659</v>
      </c>
      <c r="G4446" s="11" t="s">
        <v>2</v>
      </c>
      <c r="H4446" s="11" t="s">
        <v>16</v>
      </c>
      <c r="I4446" s="11" t="s">
        <v>4</v>
      </c>
      <c r="J4446" s="12">
        <v>14</v>
      </c>
      <c r="K4446" s="12">
        <v>1330</v>
      </c>
      <c r="L4446" s="12">
        <v>0</v>
      </c>
      <c r="M4446" s="12">
        <v>0</v>
      </c>
      <c r="N4446" s="12">
        <f t="shared" si="208"/>
        <v>1330</v>
      </c>
      <c r="O4446" s="11" t="s">
        <v>8227</v>
      </c>
      <c r="P4446" s="13">
        <v>0</v>
      </c>
      <c r="Q4446" s="11" t="s">
        <v>6</v>
      </c>
      <c r="R4446" s="13">
        <v>0</v>
      </c>
      <c r="S4446" s="13">
        <v>0</v>
      </c>
      <c r="T4446" s="11" t="s">
        <v>7</v>
      </c>
      <c r="U4446" s="11" t="s">
        <v>8</v>
      </c>
      <c r="V4446" s="15">
        <v>0</v>
      </c>
      <c r="W4446" s="13">
        <v>0</v>
      </c>
      <c r="X4446" s="15">
        <v>0</v>
      </c>
      <c r="Y4446" s="15">
        <v>0</v>
      </c>
      <c r="Z4446" s="13">
        <v>0</v>
      </c>
      <c r="AA4446" s="15">
        <v>0</v>
      </c>
      <c r="AB4446" s="13">
        <v>0</v>
      </c>
      <c r="AC4446" s="15">
        <v>0</v>
      </c>
      <c r="AD4446" s="13">
        <v>0</v>
      </c>
      <c r="AE4446" s="15">
        <v>0</v>
      </c>
      <c r="AF4446" s="13">
        <v>0</v>
      </c>
      <c r="AG4446" s="15">
        <v>0</v>
      </c>
      <c r="AH4446" s="13">
        <v>0</v>
      </c>
      <c r="AI4446" s="15">
        <v>0</v>
      </c>
      <c r="AJ4446" s="11" t="s">
        <v>17</v>
      </c>
      <c r="AK4446" s="11" t="s">
        <v>8228</v>
      </c>
      <c r="AL4446" s="22">
        <f t="shared" si="207"/>
        <v>1137</v>
      </c>
      <c r="AM4446" s="11" t="str">
        <f>VLOOKUP(O4446,Sheet2!$D$6:$E$14,2,FALSE)</f>
        <v>Consumables</v>
      </c>
      <c r="AN4446" s="11" t="str">
        <f>VLOOKUP(F4446,Sheet2!$E$15:$F$18,2,FALSE)</f>
        <v>CM</v>
      </c>
      <c r="AO4446" s="35" t="s">
        <v>14668</v>
      </c>
      <c r="AP4446">
        <f>MATCH(AN4446,Sheet2!$F$5:$F$18,0)</f>
        <v>13</v>
      </c>
      <c r="AQ4446">
        <f>MATCH(AO4446,Sheet2!$F$5:$K$5,0)</f>
        <v>6</v>
      </c>
      <c r="AR4446" s="33">
        <f>INDEX(Sheet2!$F$5:$K$18,OPaL!AP4446,OPaL!AQ4446)</f>
        <v>0.2</v>
      </c>
      <c r="AS4446" s="1">
        <f t="shared" si="209"/>
        <v>1064</v>
      </c>
    </row>
    <row r="4447" spans="1:45" x14ac:dyDescent="0.2">
      <c r="A4447" s="11" t="s">
        <v>4809</v>
      </c>
      <c r="B4447" s="11" t="s">
        <v>4810</v>
      </c>
      <c r="C4447" s="11" t="s">
        <v>13912</v>
      </c>
      <c r="D4447" s="21">
        <v>44132</v>
      </c>
      <c r="E4447" s="21" t="s">
        <v>9697</v>
      </c>
      <c r="F4447" s="21" t="s">
        <v>14659</v>
      </c>
      <c r="G4447" s="11" t="s">
        <v>2</v>
      </c>
      <c r="H4447" s="11" t="s">
        <v>16</v>
      </c>
      <c r="I4447" s="11" t="s">
        <v>4</v>
      </c>
      <c r="J4447" s="13">
        <v>1</v>
      </c>
      <c r="K4447" s="12">
        <v>1327.67</v>
      </c>
      <c r="L4447" s="12">
        <v>0</v>
      </c>
      <c r="M4447" s="12">
        <v>0</v>
      </c>
      <c r="N4447" s="12">
        <f t="shared" si="208"/>
        <v>1327.67</v>
      </c>
      <c r="O4447" s="11" t="s">
        <v>5</v>
      </c>
      <c r="P4447" s="13">
        <v>0</v>
      </c>
      <c r="Q4447" s="11" t="s">
        <v>6</v>
      </c>
      <c r="R4447" s="13">
        <v>0</v>
      </c>
      <c r="S4447" s="13">
        <v>0</v>
      </c>
      <c r="T4447" s="11" t="s">
        <v>7</v>
      </c>
      <c r="U4447" s="11" t="s">
        <v>8</v>
      </c>
      <c r="V4447" s="15">
        <v>0</v>
      </c>
      <c r="W4447" s="13">
        <v>0</v>
      </c>
      <c r="X4447" s="15">
        <v>0</v>
      </c>
      <c r="Y4447" s="15">
        <v>0</v>
      </c>
      <c r="Z4447" s="13">
        <v>0</v>
      </c>
      <c r="AA4447" s="15">
        <v>0</v>
      </c>
      <c r="AB4447" s="13">
        <v>0</v>
      </c>
      <c r="AC4447" s="15">
        <v>0</v>
      </c>
      <c r="AD4447" s="13">
        <v>0</v>
      </c>
      <c r="AE4447" s="15">
        <v>0</v>
      </c>
      <c r="AF4447" s="13">
        <v>0</v>
      </c>
      <c r="AG4447" s="15">
        <v>0</v>
      </c>
      <c r="AH4447" s="13">
        <v>0</v>
      </c>
      <c r="AI4447" s="15">
        <v>0</v>
      </c>
      <c r="AJ4447" s="11" t="s">
        <v>17</v>
      </c>
      <c r="AK4447" s="11" t="s">
        <v>1398</v>
      </c>
      <c r="AL4447" s="22">
        <f t="shared" si="207"/>
        <v>1160</v>
      </c>
      <c r="AM4447" s="11" t="str">
        <f>VLOOKUP(O4447,Sheet2!$D$6:$E$14,2,FALSE)</f>
        <v>Spare parts</v>
      </c>
      <c r="AN4447" s="11" t="str">
        <f>VLOOKUP(F4447,Sheet2!$E$10:$F$13,2,FALSE)</f>
        <v>SPM</v>
      </c>
      <c r="AO4447" s="35" t="s">
        <v>14668</v>
      </c>
      <c r="AP4447">
        <f>MATCH(AN4447,Sheet2!$F$5:$F$18,0)</f>
        <v>6</v>
      </c>
      <c r="AQ4447">
        <f>MATCH(AO4447,Sheet2!$F$5:$K$5,0)</f>
        <v>6</v>
      </c>
      <c r="AR4447" s="33">
        <f>INDEX(Sheet2!$F$5:$K$18,OPaL!AP4447,OPaL!AQ4447)</f>
        <v>0.15</v>
      </c>
      <c r="AS4447" s="1">
        <f t="shared" si="209"/>
        <v>1128.5195000000001</v>
      </c>
    </row>
    <row r="4448" spans="1:45" x14ac:dyDescent="0.2">
      <c r="A4448" s="11" t="s">
        <v>4809</v>
      </c>
      <c r="B4448" s="11" t="s">
        <v>4810</v>
      </c>
      <c r="C4448" s="11" t="s">
        <v>13912</v>
      </c>
      <c r="D4448" s="21">
        <v>44132</v>
      </c>
      <c r="E4448" s="21" t="s">
        <v>9697</v>
      </c>
      <c r="F4448" s="21" t="s">
        <v>14659</v>
      </c>
      <c r="G4448" s="11" t="s">
        <v>2</v>
      </c>
      <c r="H4448" s="11" t="s">
        <v>350</v>
      </c>
      <c r="I4448" s="11" t="s">
        <v>4</v>
      </c>
      <c r="J4448" s="13">
        <v>1</v>
      </c>
      <c r="K4448" s="12">
        <v>1327.67</v>
      </c>
      <c r="L4448" s="12">
        <v>0</v>
      </c>
      <c r="M4448" s="12">
        <v>0</v>
      </c>
      <c r="N4448" s="12">
        <f t="shared" si="208"/>
        <v>1327.67</v>
      </c>
      <c r="O4448" s="11" t="s">
        <v>5</v>
      </c>
      <c r="P4448" s="13">
        <v>0</v>
      </c>
      <c r="Q4448" s="11" t="s">
        <v>6</v>
      </c>
      <c r="R4448" s="13">
        <v>0</v>
      </c>
      <c r="S4448" s="13">
        <v>0</v>
      </c>
      <c r="T4448" s="11" t="s">
        <v>7</v>
      </c>
      <c r="U4448" s="11" t="s">
        <v>8</v>
      </c>
      <c r="V4448" s="15">
        <v>0</v>
      </c>
      <c r="W4448" s="13">
        <v>0</v>
      </c>
      <c r="X4448" s="15">
        <v>0</v>
      </c>
      <c r="Y4448" s="15">
        <v>0</v>
      </c>
      <c r="Z4448" s="13">
        <v>0</v>
      </c>
      <c r="AA4448" s="15">
        <v>0</v>
      </c>
      <c r="AB4448" s="13">
        <v>0</v>
      </c>
      <c r="AC4448" s="15">
        <v>0</v>
      </c>
      <c r="AD4448" s="13">
        <v>0</v>
      </c>
      <c r="AE4448" s="15">
        <v>0</v>
      </c>
      <c r="AF4448" s="13">
        <v>0</v>
      </c>
      <c r="AG4448" s="15">
        <v>0</v>
      </c>
      <c r="AH4448" s="13">
        <v>0</v>
      </c>
      <c r="AI4448" s="15">
        <v>0</v>
      </c>
      <c r="AJ4448" s="11" t="s">
        <v>352</v>
      </c>
      <c r="AK4448" s="11" t="s">
        <v>1398</v>
      </c>
      <c r="AL4448" s="22">
        <f t="shared" si="207"/>
        <v>1160</v>
      </c>
      <c r="AM4448" s="11" t="str">
        <f>VLOOKUP(O4448,Sheet2!$D$6:$E$14,2,FALSE)</f>
        <v>Spare parts</v>
      </c>
      <c r="AN4448" s="11" t="str">
        <f>VLOOKUP(F4448,Sheet2!$E$10:$F$13,2,FALSE)</f>
        <v>SPM</v>
      </c>
      <c r="AO4448" s="35" t="s">
        <v>14668</v>
      </c>
      <c r="AP4448">
        <f>MATCH(AN4448,Sheet2!$F$5:$F$18,0)</f>
        <v>6</v>
      </c>
      <c r="AQ4448">
        <f>MATCH(AO4448,Sheet2!$F$5:$K$5,0)</f>
        <v>6</v>
      </c>
      <c r="AR4448" s="33">
        <f>INDEX(Sheet2!$F$5:$K$18,OPaL!AP4448,OPaL!AQ4448)</f>
        <v>0.15</v>
      </c>
      <c r="AS4448" s="1">
        <f t="shared" si="209"/>
        <v>1128.5195000000001</v>
      </c>
    </row>
    <row r="4449" spans="1:45" x14ac:dyDescent="0.2">
      <c r="A4449" s="11" t="s">
        <v>5807</v>
      </c>
      <c r="B4449" s="11" t="s">
        <v>5808</v>
      </c>
      <c r="C4449" s="11" t="s">
        <v>13913</v>
      </c>
      <c r="D4449" s="21">
        <v>45243</v>
      </c>
      <c r="E4449" s="21" t="s">
        <v>9697</v>
      </c>
      <c r="F4449" s="21" t="s">
        <v>14659</v>
      </c>
      <c r="G4449" s="11" t="s">
        <v>2</v>
      </c>
      <c r="H4449" s="11" t="s">
        <v>3</v>
      </c>
      <c r="I4449" s="11" t="s">
        <v>4</v>
      </c>
      <c r="J4449" s="13">
        <v>2</v>
      </c>
      <c r="K4449" s="12">
        <v>1325.4</v>
      </c>
      <c r="L4449" s="12">
        <v>0</v>
      </c>
      <c r="M4449" s="12">
        <v>0</v>
      </c>
      <c r="N4449" s="12">
        <f t="shared" si="208"/>
        <v>1325.4</v>
      </c>
      <c r="O4449" s="11" t="s">
        <v>5</v>
      </c>
      <c r="P4449" s="13">
        <v>0</v>
      </c>
      <c r="Q4449" s="11" t="s">
        <v>6</v>
      </c>
      <c r="R4449" s="13">
        <v>0</v>
      </c>
      <c r="S4449" s="13">
        <v>0</v>
      </c>
      <c r="T4449" s="11" t="s">
        <v>7</v>
      </c>
      <c r="U4449" s="11" t="s">
        <v>8</v>
      </c>
      <c r="V4449" s="15">
        <v>0</v>
      </c>
      <c r="W4449" s="13">
        <v>0</v>
      </c>
      <c r="X4449" s="15">
        <v>0</v>
      </c>
      <c r="Y4449" s="15">
        <v>0</v>
      </c>
      <c r="Z4449" s="13">
        <v>0</v>
      </c>
      <c r="AA4449" s="15">
        <v>0</v>
      </c>
      <c r="AB4449" s="13">
        <v>0</v>
      </c>
      <c r="AC4449" s="15">
        <v>0</v>
      </c>
      <c r="AD4449" s="13">
        <v>0</v>
      </c>
      <c r="AE4449" s="15">
        <v>0</v>
      </c>
      <c r="AF4449" s="13">
        <v>0</v>
      </c>
      <c r="AG4449" s="15">
        <v>0</v>
      </c>
      <c r="AH4449" s="13">
        <v>0</v>
      </c>
      <c r="AI4449" s="15">
        <v>0</v>
      </c>
      <c r="AJ4449" s="11" t="s">
        <v>9</v>
      </c>
      <c r="AK4449" s="11" t="s">
        <v>1398</v>
      </c>
      <c r="AL4449" s="22">
        <f t="shared" si="207"/>
        <v>49</v>
      </c>
      <c r="AM4449" s="11" t="str">
        <f>VLOOKUP(O4449,Sheet2!$D$6:$E$14,2,FALSE)</f>
        <v>Spare parts</v>
      </c>
      <c r="AN4449" s="11" t="str">
        <f>VLOOKUP(F4449,Sheet2!$E$10:$F$13,2,FALSE)</f>
        <v>SPM</v>
      </c>
      <c r="AO4449" s="35" t="s">
        <v>14664</v>
      </c>
      <c r="AP4449">
        <f>MATCH(AN4449,Sheet2!$F$5:$F$18,0)</f>
        <v>6</v>
      </c>
      <c r="AQ4449">
        <f>MATCH(AO4449,Sheet2!$F$5:$K$5,0)</f>
        <v>2</v>
      </c>
      <c r="AR4449" s="33">
        <f>INDEX(Sheet2!$F$5:$K$18,OPaL!AP4449,OPaL!AQ4449)</f>
        <v>0</v>
      </c>
      <c r="AS4449" s="1">
        <f t="shared" si="209"/>
        <v>1325.4</v>
      </c>
    </row>
    <row r="4450" spans="1:45" x14ac:dyDescent="0.2">
      <c r="A4450" s="11" t="s">
        <v>2747</v>
      </c>
      <c r="B4450" s="11" t="s">
        <v>2748</v>
      </c>
      <c r="C4450" s="11" t="s">
        <v>13914</v>
      </c>
      <c r="D4450" s="21">
        <v>43318</v>
      </c>
      <c r="E4450" s="21" t="s">
        <v>9697</v>
      </c>
      <c r="F4450" s="21" t="s">
        <v>14659</v>
      </c>
      <c r="G4450" s="11" t="s">
        <v>2</v>
      </c>
      <c r="H4450" s="11" t="s">
        <v>3</v>
      </c>
      <c r="I4450" s="11" t="s">
        <v>4</v>
      </c>
      <c r="J4450" s="12">
        <v>10</v>
      </c>
      <c r="K4450" s="12">
        <v>1324.97</v>
      </c>
      <c r="L4450" s="12">
        <v>0</v>
      </c>
      <c r="M4450" s="12">
        <v>0</v>
      </c>
      <c r="N4450" s="12">
        <f t="shared" si="208"/>
        <v>1324.97</v>
      </c>
      <c r="O4450" s="11" t="s">
        <v>5</v>
      </c>
      <c r="P4450" s="13">
        <v>0</v>
      </c>
      <c r="Q4450" s="11" t="s">
        <v>6</v>
      </c>
      <c r="R4450" s="13">
        <v>0</v>
      </c>
      <c r="S4450" s="13">
        <v>0</v>
      </c>
      <c r="T4450" s="11" t="s">
        <v>7</v>
      </c>
      <c r="U4450" s="11" t="s">
        <v>8</v>
      </c>
      <c r="V4450" s="15">
        <v>0</v>
      </c>
      <c r="W4450" s="13">
        <v>0</v>
      </c>
      <c r="X4450" s="15">
        <v>0</v>
      </c>
      <c r="Y4450" s="15">
        <v>0</v>
      </c>
      <c r="Z4450" s="13">
        <v>0</v>
      </c>
      <c r="AA4450" s="15">
        <v>0</v>
      </c>
      <c r="AB4450" s="13">
        <v>0</v>
      </c>
      <c r="AC4450" s="15">
        <v>0</v>
      </c>
      <c r="AD4450" s="13">
        <v>0</v>
      </c>
      <c r="AE4450" s="15">
        <v>0</v>
      </c>
      <c r="AF4450" s="13">
        <v>0</v>
      </c>
      <c r="AG4450" s="15">
        <v>0</v>
      </c>
      <c r="AH4450" s="13">
        <v>0</v>
      </c>
      <c r="AI4450" s="15">
        <v>0</v>
      </c>
      <c r="AJ4450" s="11" t="s">
        <v>9</v>
      </c>
      <c r="AK4450" s="11" t="s">
        <v>13</v>
      </c>
      <c r="AL4450" s="22">
        <f t="shared" si="207"/>
        <v>1974</v>
      </c>
      <c r="AM4450" s="11" t="str">
        <f>VLOOKUP(O4450,Sheet2!$D$6:$E$14,2,FALSE)</f>
        <v>Spare parts</v>
      </c>
      <c r="AN4450" s="11" t="str">
        <f>VLOOKUP(F4450,Sheet2!$E$10:$F$13,2,FALSE)</f>
        <v>SPM</v>
      </c>
      <c r="AO4450" s="35" t="s">
        <v>14668</v>
      </c>
      <c r="AP4450">
        <f>MATCH(AN4450,Sheet2!$F$5:$F$18,0)</f>
        <v>6</v>
      </c>
      <c r="AQ4450">
        <f>MATCH(AO4450,Sheet2!$F$5:$K$5,0)</f>
        <v>6</v>
      </c>
      <c r="AR4450" s="33">
        <f>INDEX(Sheet2!$F$5:$K$18,OPaL!AP4450,OPaL!AQ4450)</f>
        <v>0.15</v>
      </c>
      <c r="AS4450" s="1">
        <f t="shared" si="209"/>
        <v>1126.2245</v>
      </c>
    </row>
    <row r="4451" spans="1:45" x14ac:dyDescent="0.2">
      <c r="A4451" s="11" t="s">
        <v>8931</v>
      </c>
      <c r="B4451" s="11" t="s">
        <v>8932</v>
      </c>
      <c r="C4451" s="11" t="s">
        <v>11866</v>
      </c>
      <c r="D4451" s="21">
        <v>45272</v>
      </c>
      <c r="E4451" s="21" t="s">
        <v>9739</v>
      </c>
      <c r="F4451" s="21" t="s">
        <v>14659</v>
      </c>
      <c r="G4451" s="11" t="s">
        <v>2</v>
      </c>
      <c r="H4451" s="11" t="s">
        <v>350</v>
      </c>
      <c r="I4451" s="11" t="s">
        <v>4</v>
      </c>
      <c r="J4451" s="13">
        <v>2</v>
      </c>
      <c r="K4451" s="12">
        <v>1323.11</v>
      </c>
      <c r="L4451" s="12">
        <v>0</v>
      </c>
      <c r="M4451" s="12">
        <v>0</v>
      </c>
      <c r="N4451" s="12">
        <f t="shared" si="208"/>
        <v>1323.11</v>
      </c>
      <c r="O4451" s="11" t="s">
        <v>8227</v>
      </c>
      <c r="P4451" s="13">
        <v>0</v>
      </c>
      <c r="Q4451" s="11" t="s">
        <v>6</v>
      </c>
      <c r="R4451" s="13">
        <v>0</v>
      </c>
      <c r="S4451" s="13">
        <v>0</v>
      </c>
      <c r="T4451" s="11" t="s">
        <v>7</v>
      </c>
      <c r="U4451" s="11" t="s">
        <v>8</v>
      </c>
      <c r="V4451" s="15">
        <v>0</v>
      </c>
      <c r="W4451" s="13">
        <v>0</v>
      </c>
      <c r="X4451" s="15">
        <v>0</v>
      </c>
      <c r="Y4451" s="15">
        <v>0</v>
      </c>
      <c r="Z4451" s="13">
        <v>0</v>
      </c>
      <c r="AA4451" s="15">
        <v>0</v>
      </c>
      <c r="AB4451" s="13">
        <v>0</v>
      </c>
      <c r="AC4451" s="15">
        <v>0</v>
      </c>
      <c r="AD4451" s="13">
        <v>0</v>
      </c>
      <c r="AE4451" s="15">
        <v>0</v>
      </c>
      <c r="AF4451" s="13">
        <v>0</v>
      </c>
      <c r="AG4451" s="15">
        <v>0</v>
      </c>
      <c r="AH4451" s="13">
        <v>0</v>
      </c>
      <c r="AI4451" s="15">
        <v>0</v>
      </c>
      <c r="AJ4451" s="11" t="s">
        <v>352</v>
      </c>
      <c r="AK4451" s="11" t="s">
        <v>8228</v>
      </c>
      <c r="AL4451" s="22">
        <f t="shared" si="207"/>
        <v>20</v>
      </c>
      <c r="AM4451" s="11" t="str">
        <f>VLOOKUP(O4451,Sheet2!$D$6:$E$14,2,FALSE)</f>
        <v>Consumables</v>
      </c>
      <c r="AN4451" s="11" t="str">
        <f>VLOOKUP(F4451,Sheet2!$E$15:$F$18,2,FALSE)</f>
        <v>CM</v>
      </c>
      <c r="AO4451" s="35" t="s">
        <v>14664</v>
      </c>
      <c r="AP4451">
        <f>MATCH(AN4451,Sheet2!$F$5:$F$18,0)</f>
        <v>13</v>
      </c>
      <c r="AQ4451">
        <f>MATCH(AO4451,Sheet2!$F$5:$K$5,0)</f>
        <v>2</v>
      </c>
      <c r="AR4451" s="33">
        <f>INDEX(Sheet2!$F$5:$K$18,OPaL!AP4451,OPaL!AQ4451)</f>
        <v>0</v>
      </c>
      <c r="AS4451" s="1">
        <f t="shared" si="209"/>
        <v>1323.11</v>
      </c>
    </row>
    <row r="4452" spans="1:45" x14ac:dyDescent="0.2">
      <c r="A4452" s="11" t="s">
        <v>3251</v>
      </c>
      <c r="B4452" s="11" t="s">
        <v>3252</v>
      </c>
      <c r="C4452" s="11" t="s">
        <v>13915</v>
      </c>
      <c r="D4452" s="21">
        <v>43776</v>
      </c>
      <c r="E4452" s="21" t="s">
        <v>9750</v>
      </c>
      <c r="F4452" s="21" t="s">
        <v>14659</v>
      </c>
      <c r="G4452" s="11" t="s">
        <v>2</v>
      </c>
      <c r="H4452" s="11" t="s">
        <v>3</v>
      </c>
      <c r="I4452" s="11" t="s">
        <v>4</v>
      </c>
      <c r="J4452" s="12">
        <v>6</v>
      </c>
      <c r="K4452" s="12">
        <v>1320</v>
      </c>
      <c r="L4452" s="12">
        <v>0</v>
      </c>
      <c r="M4452" s="12">
        <v>0</v>
      </c>
      <c r="N4452" s="12">
        <f t="shared" si="208"/>
        <v>1320</v>
      </c>
      <c r="O4452" s="11" t="s">
        <v>5</v>
      </c>
      <c r="P4452" s="13">
        <v>0</v>
      </c>
      <c r="Q4452" s="11" t="s">
        <v>6</v>
      </c>
      <c r="R4452" s="13">
        <v>0</v>
      </c>
      <c r="S4452" s="13">
        <v>0</v>
      </c>
      <c r="T4452" s="11" t="s">
        <v>7</v>
      </c>
      <c r="U4452" s="11" t="s">
        <v>8</v>
      </c>
      <c r="V4452" s="15">
        <v>0</v>
      </c>
      <c r="W4452" s="13">
        <v>0</v>
      </c>
      <c r="X4452" s="15">
        <v>0</v>
      </c>
      <c r="Y4452" s="15">
        <v>0</v>
      </c>
      <c r="Z4452" s="13">
        <v>0</v>
      </c>
      <c r="AA4452" s="15">
        <v>0</v>
      </c>
      <c r="AB4452" s="13">
        <v>0</v>
      </c>
      <c r="AC4452" s="15">
        <v>0</v>
      </c>
      <c r="AD4452" s="13">
        <v>0</v>
      </c>
      <c r="AE4452" s="15">
        <v>0</v>
      </c>
      <c r="AF4452" s="13">
        <v>0</v>
      </c>
      <c r="AG4452" s="15">
        <v>0</v>
      </c>
      <c r="AH4452" s="13">
        <v>0</v>
      </c>
      <c r="AI4452" s="15">
        <v>0</v>
      </c>
      <c r="AJ4452" s="11" t="s">
        <v>9</v>
      </c>
      <c r="AK4452" s="11" t="s">
        <v>13</v>
      </c>
      <c r="AL4452" s="22">
        <f t="shared" si="207"/>
        <v>1516</v>
      </c>
      <c r="AM4452" s="11" t="str">
        <f>VLOOKUP(O4452,Sheet2!$D$6:$E$14,2,FALSE)</f>
        <v>Spare parts</v>
      </c>
      <c r="AN4452" s="11" t="str">
        <f>VLOOKUP(F4452,Sheet2!$E$10:$F$13,2,FALSE)</f>
        <v>SPM</v>
      </c>
      <c r="AO4452" s="35" t="s">
        <v>14668</v>
      </c>
      <c r="AP4452">
        <f>MATCH(AN4452,Sheet2!$F$5:$F$18,0)</f>
        <v>6</v>
      </c>
      <c r="AQ4452">
        <f>MATCH(AO4452,Sheet2!$F$5:$K$5,0)</f>
        <v>6</v>
      </c>
      <c r="AR4452" s="33">
        <f>INDEX(Sheet2!$F$5:$K$18,OPaL!AP4452,OPaL!AQ4452)</f>
        <v>0.15</v>
      </c>
      <c r="AS4452" s="1">
        <f t="shared" si="209"/>
        <v>1122</v>
      </c>
    </row>
    <row r="4453" spans="1:45" x14ac:dyDescent="0.2">
      <c r="A4453" s="11" t="s">
        <v>9178</v>
      </c>
      <c r="B4453" s="11" t="s">
        <v>9179</v>
      </c>
      <c r="C4453" s="11" t="s">
        <v>12765</v>
      </c>
      <c r="D4453" s="21">
        <v>44649</v>
      </c>
      <c r="E4453" s="21" t="s">
        <v>9752</v>
      </c>
      <c r="F4453" s="21" t="s">
        <v>14659</v>
      </c>
      <c r="G4453" s="11" t="s">
        <v>2</v>
      </c>
      <c r="H4453" s="11" t="s">
        <v>350</v>
      </c>
      <c r="I4453" s="11" t="s">
        <v>4</v>
      </c>
      <c r="J4453" s="13">
        <v>1</v>
      </c>
      <c r="K4453" s="12">
        <v>1319.88</v>
      </c>
      <c r="L4453" s="12">
        <v>0</v>
      </c>
      <c r="M4453" s="12">
        <v>0</v>
      </c>
      <c r="N4453" s="12">
        <f t="shared" si="208"/>
        <v>1319.88</v>
      </c>
      <c r="O4453" s="11" t="s">
        <v>8227</v>
      </c>
      <c r="P4453" s="13">
        <v>0</v>
      </c>
      <c r="Q4453" s="11" t="s">
        <v>6</v>
      </c>
      <c r="R4453" s="13">
        <v>0</v>
      </c>
      <c r="S4453" s="13">
        <v>0</v>
      </c>
      <c r="T4453" s="11" t="s">
        <v>7</v>
      </c>
      <c r="U4453" s="11" t="s">
        <v>8</v>
      </c>
      <c r="V4453" s="15">
        <v>0</v>
      </c>
      <c r="W4453" s="13">
        <v>0</v>
      </c>
      <c r="X4453" s="15">
        <v>0</v>
      </c>
      <c r="Y4453" s="15">
        <v>0</v>
      </c>
      <c r="Z4453" s="13">
        <v>0</v>
      </c>
      <c r="AA4453" s="15">
        <v>0</v>
      </c>
      <c r="AB4453" s="13">
        <v>0</v>
      </c>
      <c r="AC4453" s="15">
        <v>0</v>
      </c>
      <c r="AD4453" s="13">
        <v>0</v>
      </c>
      <c r="AE4453" s="15">
        <v>0</v>
      </c>
      <c r="AF4453" s="13">
        <v>0</v>
      </c>
      <c r="AG4453" s="15">
        <v>0</v>
      </c>
      <c r="AH4453" s="13">
        <v>0</v>
      </c>
      <c r="AI4453" s="15">
        <v>0</v>
      </c>
      <c r="AJ4453" s="11" t="s">
        <v>352</v>
      </c>
      <c r="AK4453" s="11" t="s">
        <v>8228</v>
      </c>
      <c r="AL4453" s="22">
        <f t="shared" si="207"/>
        <v>643</v>
      </c>
      <c r="AM4453" s="11" t="str">
        <f>VLOOKUP(O4453,Sheet2!$D$6:$E$14,2,FALSE)</f>
        <v>Consumables</v>
      </c>
      <c r="AN4453" s="11" t="str">
        <f>VLOOKUP(F4453,Sheet2!$E$15:$F$18,2,FALSE)</f>
        <v>CM</v>
      </c>
      <c r="AO4453" s="35" t="s">
        <v>14668</v>
      </c>
      <c r="AP4453">
        <f>MATCH(AN4453,Sheet2!$F$5:$F$18,0)</f>
        <v>13</v>
      </c>
      <c r="AQ4453">
        <f>MATCH(AO4453,Sheet2!$F$5:$K$5,0)</f>
        <v>6</v>
      </c>
      <c r="AR4453" s="33">
        <f>INDEX(Sheet2!$F$5:$K$18,OPaL!AP4453,OPaL!AQ4453)</f>
        <v>0.2</v>
      </c>
      <c r="AS4453" s="1">
        <f t="shared" si="209"/>
        <v>1055.9040000000002</v>
      </c>
    </row>
    <row r="4454" spans="1:45" x14ac:dyDescent="0.2">
      <c r="A4454" s="11" t="s">
        <v>1773</v>
      </c>
      <c r="B4454" s="11" t="s">
        <v>1774</v>
      </c>
      <c r="C4454" s="11" t="s">
        <v>13916</v>
      </c>
      <c r="D4454" s="21">
        <v>42943</v>
      </c>
      <c r="E4454" s="21" t="s">
        <v>9697</v>
      </c>
      <c r="F4454" s="21" t="s">
        <v>14659</v>
      </c>
      <c r="G4454" s="11" t="s">
        <v>2</v>
      </c>
      <c r="H4454" s="11" t="s">
        <v>16</v>
      </c>
      <c r="I4454" s="11" t="s">
        <v>4</v>
      </c>
      <c r="J4454" s="12">
        <v>2</v>
      </c>
      <c r="K4454" s="12">
        <v>1313.4</v>
      </c>
      <c r="L4454" s="12">
        <v>0</v>
      </c>
      <c r="M4454" s="12">
        <v>0</v>
      </c>
      <c r="N4454" s="12">
        <f t="shared" si="208"/>
        <v>1313.4</v>
      </c>
      <c r="O4454" s="11" t="s">
        <v>5</v>
      </c>
      <c r="P4454" s="13">
        <v>0</v>
      </c>
      <c r="Q4454" s="11" t="s">
        <v>6</v>
      </c>
      <c r="R4454" s="13">
        <v>0</v>
      </c>
      <c r="S4454" s="13">
        <v>0</v>
      </c>
      <c r="T4454" s="11" t="s">
        <v>7</v>
      </c>
      <c r="U4454" s="11" t="s">
        <v>8</v>
      </c>
      <c r="V4454" s="15">
        <v>0</v>
      </c>
      <c r="W4454" s="13">
        <v>0</v>
      </c>
      <c r="X4454" s="15">
        <v>0</v>
      </c>
      <c r="Y4454" s="15">
        <v>0</v>
      </c>
      <c r="Z4454" s="13">
        <v>0</v>
      </c>
      <c r="AA4454" s="15">
        <v>0</v>
      </c>
      <c r="AB4454" s="13">
        <v>0</v>
      </c>
      <c r="AC4454" s="15">
        <v>0</v>
      </c>
      <c r="AD4454" s="13">
        <v>0</v>
      </c>
      <c r="AE4454" s="15">
        <v>0</v>
      </c>
      <c r="AF4454" s="13">
        <v>0</v>
      </c>
      <c r="AG4454" s="15">
        <v>0</v>
      </c>
      <c r="AH4454" s="13">
        <v>0</v>
      </c>
      <c r="AI4454" s="15">
        <v>0</v>
      </c>
      <c r="AJ4454" s="11" t="s">
        <v>17</v>
      </c>
      <c r="AK4454" s="11" t="s">
        <v>13</v>
      </c>
      <c r="AL4454" s="22">
        <f t="shared" si="207"/>
        <v>2349</v>
      </c>
      <c r="AM4454" s="11" t="str">
        <f>VLOOKUP(O4454,Sheet2!$D$6:$E$14,2,FALSE)</f>
        <v>Spare parts</v>
      </c>
      <c r="AN4454" s="11" t="str">
        <f>VLOOKUP(F4454,Sheet2!$E$10:$F$13,2,FALSE)</f>
        <v>SPM</v>
      </c>
      <c r="AO4454" s="35" t="s">
        <v>14668</v>
      </c>
      <c r="AP4454">
        <f>MATCH(AN4454,Sheet2!$F$5:$F$18,0)</f>
        <v>6</v>
      </c>
      <c r="AQ4454">
        <f>MATCH(AO4454,Sheet2!$F$5:$K$5,0)</f>
        <v>6</v>
      </c>
      <c r="AR4454" s="33">
        <f>INDEX(Sheet2!$F$5:$K$18,OPaL!AP4454,OPaL!AQ4454)</f>
        <v>0.15</v>
      </c>
      <c r="AS4454" s="1">
        <f t="shared" si="209"/>
        <v>1116.3900000000001</v>
      </c>
    </row>
    <row r="4455" spans="1:45" x14ac:dyDescent="0.2">
      <c r="A4455" s="11" t="s">
        <v>8354</v>
      </c>
      <c r="B4455" s="11" t="s">
        <v>8355</v>
      </c>
      <c r="C4455" s="11" t="s">
        <v>13917</v>
      </c>
      <c r="D4455" s="21">
        <v>45282</v>
      </c>
      <c r="E4455" s="21" t="s">
        <v>9766</v>
      </c>
      <c r="F4455" s="21" t="s">
        <v>14659</v>
      </c>
      <c r="G4455" s="11" t="s">
        <v>2</v>
      </c>
      <c r="H4455" s="11" t="s">
        <v>3</v>
      </c>
      <c r="I4455" s="11" t="s">
        <v>8346</v>
      </c>
      <c r="J4455" s="12">
        <v>1</v>
      </c>
      <c r="K4455" s="12">
        <v>1311.42</v>
      </c>
      <c r="L4455" s="12">
        <v>0</v>
      </c>
      <c r="M4455" s="12">
        <v>0</v>
      </c>
      <c r="N4455" s="12">
        <f t="shared" si="208"/>
        <v>1311.42</v>
      </c>
      <c r="O4455" s="11" t="s">
        <v>8227</v>
      </c>
      <c r="P4455" s="13">
        <v>0</v>
      </c>
      <c r="Q4455" s="11" t="s">
        <v>6</v>
      </c>
      <c r="R4455" s="13">
        <v>0</v>
      </c>
      <c r="S4455" s="13">
        <v>0</v>
      </c>
      <c r="T4455" s="11" t="s">
        <v>7</v>
      </c>
      <c r="U4455" s="11" t="s">
        <v>8</v>
      </c>
      <c r="V4455" s="15">
        <v>0</v>
      </c>
      <c r="W4455" s="13">
        <v>0</v>
      </c>
      <c r="X4455" s="15">
        <v>0</v>
      </c>
      <c r="Y4455" s="15">
        <v>0</v>
      </c>
      <c r="Z4455" s="13">
        <v>0</v>
      </c>
      <c r="AA4455" s="15">
        <v>0</v>
      </c>
      <c r="AB4455" s="13">
        <v>0</v>
      </c>
      <c r="AC4455" s="15">
        <v>0</v>
      </c>
      <c r="AD4455" s="13">
        <v>0</v>
      </c>
      <c r="AE4455" s="15">
        <v>0</v>
      </c>
      <c r="AF4455" s="13">
        <v>0</v>
      </c>
      <c r="AG4455" s="15">
        <v>0</v>
      </c>
      <c r="AH4455" s="13">
        <v>0</v>
      </c>
      <c r="AI4455" s="15">
        <v>0</v>
      </c>
      <c r="AJ4455" s="11" t="s">
        <v>9</v>
      </c>
      <c r="AK4455" s="11" t="s">
        <v>8347</v>
      </c>
      <c r="AL4455" s="22">
        <f t="shared" si="207"/>
        <v>10</v>
      </c>
      <c r="AM4455" s="11" t="str">
        <f>VLOOKUP(O4455,Sheet2!$D$6:$E$14,2,FALSE)</f>
        <v>Consumables</v>
      </c>
      <c r="AN4455" s="11" t="str">
        <f>VLOOKUP(F4455,Sheet2!$E$15:$F$18,2,FALSE)</f>
        <v>CM</v>
      </c>
      <c r="AO4455" s="35" t="s">
        <v>14664</v>
      </c>
      <c r="AP4455">
        <f>MATCH(AN4455,Sheet2!$F$5:$F$18,0)</f>
        <v>13</v>
      </c>
      <c r="AQ4455">
        <f>MATCH(AO4455,Sheet2!$F$5:$K$5,0)</f>
        <v>2</v>
      </c>
      <c r="AR4455" s="33">
        <f>INDEX(Sheet2!$F$5:$K$18,OPaL!AP4455,OPaL!AQ4455)</f>
        <v>0</v>
      </c>
      <c r="AS4455" s="1">
        <f t="shared" si="209"/>
        <v>1311.42</v>
      </c>
    </row>
    <row r="4456" spans="1:45" x14ac:dyDescent="0.2">
      <c r="A4456" s="11" t="s">
        <v>18</v>
      </c>
      <c r="B4456" s="11" t="s">
        <v>19</v>
      </c>
      <c r="C4456" s="11" t="s">
        <v>13918</v>
      </c>
      <c r="D4456" s="21">
        <v>44574</v>
      </c>
      <c r="E4456" s="21" t="s">
        <v>9697</v>
      </c>
      <c r="F4456" s="21" t="s">
        <v>14659</v>
      </c>
      <c r="G4456" s="11" t="s">
        <v>2</v>
      </c>
      <c r="H4456" s="11" t="s">
        <v>16</v>
      </c>
      <c r="I4456" s="11" t="s">
        <v>4</v>
      </c>
      <c r="J4456" s="12">
        <v>2</v>
      </c>
      <c r="K4456" s="12">
        <v>1299.6600000000001</v>
      </c>
      <c r="L4456" s="12">
        <v>0</v>
      </c>
      <c r="M4456" s="12">
        <v>0</v>
      </c>
      <c r="N4456" s="12">
        <f t="shared" si="208"/>
        <v>1299.6600000000001</v>
      </c>
      <c r="O4456" s="11" t="s">
        <v>5</v>
      </c>
      <c r="P4456" s="13">
        <v>0</v>
      </c>
      <c r="Q4456" s="11" t="s">
        <v>6</v>
      </c>
      <c r="R4456" s="13">
        <v>0</v>
      </c>
      <c r="S4456" s="13">
        <v>0</v>
      </c>
      <c r="T4456" s="11" t="s">
        <v>7</v>
      </c>
      <c r="U4456" s="11" t="s">
        <v>8</v>
      </c>
      <c r="V4456" s="15">
        <v>0</v>
      </c>
      <c r="W4456" s="13">
        <v>0</v>
      </c>
      <c r="X4456" s="15">
        <v>0</v>
      </c>
      <c r="Y4456" s="15">
        <v>0</v>
      </c>
      <c r="Z4456" s="13">
        <v>0</v>
      </c>
      <c r="AA4456" s="15">
        <v>0</v>
      </c>
      <c r="AB4456" s="13">
        <v>0</v>
      </c>
      <c r="AC4456" s="15">
        <v>0</v>
      </c>
      <c r="AD4456" s="13">
        <v>0</v>
      </c>
      <c r="AE4456" s="15">
        <v>0</v>
      </c>
      <c r="AF4456" s="13">
        <v>0</v>
      </c>
      <c r="AG4456" s="15">
        <v>0</v>
      </c>
      <c r="AH4456" s="13">
        <v>0</v>
      </c>
      <c r="AI4456" s="15">
        <v>0</v>
      </c>
      <c r="AJ4456" s="11" t="s">
        <v>17</v>
      </c>
      <c r="AK4456" s="11" t="s">
        <v>13</v>
      </c>
      <c r="AL4456" s="22">
        <f t="shared" si="207"/>
        <v>718</v>
      </c>
      <c r="AM4456" s="11" t="str">
        <f>VLOOKUP(O4456,Sheet2!$D$6:$E$14,2,FALSE)</f>
        <v>Spare parts</v>
      </c>
      <c r="AN4456" s="11" t="str">
        <f>VLOOKUP(F4456,Sheet2!$E$10:$F$13,2,FALSE)</f>
        <v>SPM</v>
      </c>
      <c r="AO4456" s="35" t="s">
        <v>14668</v>
      </c>
      <c r="AP4456">
        <f>MATCH(AN4456,Sheet2!$F$5:$F$18,0)</f>
        <v>6</v>
      </c>
      <c r="AQ4456">
        <f>MATCH(AO4456,Sheet2!$F$5:$K$5,0)</f>
        <v>6</v>
      </c>
      <c r="AR4456" s="33">
        <f>INDEX(Sheet2!$F$5:$K$18,OPaL!AP4456,OPaL!AQ4456)</f>
        <v>0.15</v>
      </c>
      <c r="AS4456" s="1">
        <f t="shared" si="209"/>
        <v>1104.711</v>
      </c>
    </row>
    <row r="4457" spans="1:45" x14ac:dyDescent="0.2">
      <c r="A4457" s="11" t="s">
        <v>40</v>
      </c>
      <c r="B4457" s="11" t="s">
        <v>41</v>
      </c>
      <c r="C4457" s="11" t="s">
        <v>13919</v>
      </c>
      <c r="D4457" s="21">
        <v>43061</v>
      </c>
      <c r="E4457" s="21" t="s">
        <v>9697</v>
      </c>
      <c r="F4457" s="21" t="s">
        <v>14659</v>
      </c>
      <c r="G4457" s="11" t="s">
        <v>2</v>
      </c>
      <c r="H4457" s="11" t="s">
        <v>16</v>
      </c>
      <c r="I4457" s="11" t="s">
        <v>4</v>
      </c>
      <c r="J4457" s="12">
        <v>2</v>
      </c>
      <c r="K4457" s="12">
        <v>1299.6600000000001</v>
      </c>
      <c r="L4457" s="12">
        <v>0</v>
      </c>
      <c r="M4457" s="12">
        <v>0</v>
      </c>
      <c r="N4457" s="12">
        <f t="shared" si="208"/>
        <v>1299.6600000000001</v>
      </c>
      <c r="O4457" s="11" t="s">
        <v>5</v>
      </c>
      <c r="P4457" s="13">
        <v>0</v>
      </c>
      <c r="Q4457" s="11" t="s">
        <v>6</v>
      </c>
      <c r="R4457" s="13">
        <v>0</v>
      </c>
      <c r="S4457" s="13">
        <v>0</v>
      </c>
      <c r="T4457" s="11" t="s">
        <v>7</v>
      </c>
      <c r="U4457" s="11" t="s">
        <v>8</v>
      </c>
      <c r="V4457" s="15">
        <v>0</v>
      </c>
      <c r="W4457" s="13">
        <v>0</v>
      </c>
      <c r="X4457" s="15">
        <v>0</v>
      </c>
      <c r="Y4457" s="15">
        <v>0</v>
      </c>
      <c r="Z4457" s="13">
        <v>0</v>
      </c>
      <c r="AA4457" s="15">
        <v>0</v>
      </c>
      <c r="AB4457" s="13">
        <v>0</v>
      </c>
      <c r="AC4457" s="15">
        <v>0</v>
      </c>
      <c r="AD4457" s="13">
        <v>0</v>
      </c>
      <c r="AE4457" s="15">
        <v>0</v>
      </c>
      <c r="AF4457" s="13">
        <v>0</v>
      </c>
      <c r="AG4457" s="15">
        <v>0</v>
      </c>
      <c r="AH4457" s="13">
        <v>0</v>
      </c>
      <c r="AI4457" s="15">
        <v>0</v>
      </c>
      <c r="AJ4457" s="11" t="s">
        <v>17</v>
      </c>
      <c r="AK4457" s="11" t="s">
        <v>13</v>
      </c>
      <c r="AL4457" s="22">
        <f t="shared" si="207"/>
        <v>2231</v>
      </c>
      <c r="AM4457" s="11" t="str">
        <f>VLOOKUP(O4457,Sheet2!$D$6:$E$14,2,FALSE)</f>
        <v>Spare parts</v>
      </c>
      <c r="AN4457" s="11" t="str">
        <f>VLOOKUP(F4457,Sheet2!$E$10:$F$13,2,FALSE)</f>
        <v>SPM</v>
      </c>
      <c r="AO4457" s="35" t="s">
        <v>14668</v>
      </c>
      <c r="AP4457">
        <f>MATCH(AN4457,Sheet2!$F$5:$F$18,0)</f>
        <v>6</v>
      </c>
      <c r="AQ4457">
        <f>MATCH(AO4457,Sheet2!$F$5:$K$5,0)</f>
        <v>6</v>
      </c>
      <c r="AR4457" s="33">
        <f>INDEX(Sheet2!$F$5:$K$18,OPaL!AP4457,OPaL!AQ4457)</f>
        <v>0.15</v>
      </c>
      <c r="AS4457" s="1">
        <f t="shared" si="209"/>
        <v>1104.711</v>
      </c>
    </row>
    <row r="4458" spans="1:45" x14ac:dyDescent="0.2">
      <c r="A4458" s="11" t="s">
        <v>6245</v>
      </c>
      <c r="B4458" s="11" t="s">
        <v>6246</v>
      </c>
      <c r="C4458" s="11" t="s">
        <v>13920</v>
      </c>
      <c r="D4458" s="21">
        <v>42916</v>
      </c>
      <c r="E4458" s="21" t="s">
        <v>9697</v>
      </c>
      <c r="F4458" s="21" t="s">
        <v>14659</v>
      </c>
      <c r="G4458" s="11" t="s">
        <v>2</v>
      </c>
      <c r="H4458" s="11" t="s">
        <v>16</v>
      </c>
      <c r="I4458" s="11" t="s">
        <v>4</v>
      </c>
      <c r="J4458" s="12">
        <v>1</v>
      </c>
      <c r="K4458" s="12">
        <v>1294.08</v>
      </c>
      <c r="L4458" s="12">
        <v>0</v>
      </c>
      <c r="M4458" s="12">
        <v>0</v>
      </c>
      <c r="N4458" s="12">
        <f t="shared" si="208"/>
        <v>1294.08</v>
      </c>
      <c r="O4458" s="11" t="s">
        <v>5</v>
      </c>
      <c r="P4458" s="13">
        <v>0</v>
      </c>
      <c r="Q4458" s="11" t="s">
        <v>6</v>
      </c>
      <c r="R4458" s="13">
        <v>0</v>
      </c>
      <c r="S4458" s="13">
        <v>0</v>
      </c>
      <c r="T4458" s="11" t="s">
        <v>7</v>
      </c>
      <c r="U4458" s="11" t="s">
        <v>8</v>
      </c>
      <c r="V4458" s="15">
        <v>0</v>
      </c>
      <c r="W4458" s="13">
        <v>0</v>
      </c>
      <c r="X4458" s="15">
        <v>0</v>
      </c>
      <c r="Y4458" s="15">
        <v>0</v>
      </c>
      <c r="Z4458" s="13">
        <v>0</v>
      </c>
      <c r="AA4458" s="15">
        <v>0</v>
      </c>
      <c r="AB4458" s="13">
        <v>0</v>
      </c>
      <c r="AC4458" s="15">
        <v>0</v>
      </c>
      <c r="AD4458" s="13">
        <v>0</v>
      </c>
      <c r="AE4458" s="15">
        <v>0</v>
      </c>
      <c r="AF4458" s="13">
        <v>0</v>
      </c>
      <c r="AG4458" s="15">
        <v>0</v>
      </c>
      <c r="AH4458" s="13">
        <v>0</v>
      </c>
      <c r="AI4458" s="15">
        <v>0</v>
      </c>
      <c r="AJ4458" s="11" t="s">
        <v>17</v>
      </c>
      <c r="AK4458" s="11" t="s">
        <v>13</v>
      </c>
      <c r="AL4458" s="22">
        <f t="shared" si="207"/>
        <v>2376</v>
      </c>
      <c r="AM4458" s="11" t="str">
        <f>VLOOKUP(O4458,Sheet2!$D$6:$E$14,2,FALSE)</f>
        <v>Spare parts</v>
      </c>
      <c r="AN4458" s="11" t="str">
        <f>VLOOKUP(F4458,Sheet2!$E$10:$F$13,2,FALSE)</f>
        <v>SPM</v>
      </c>
      <c r="AO4458" s="35" t="s">
        <v>14668</v>
      </c>
      <c r="AP4458">
        <f>MATCH(AN4458,Sheet2!$F$5:$F$18,0)</f>
        <v>6</v>
      </c>
      <c r="AQ4458">
        <f>MATCH(AO4458,Sheet2!$F$5:$K$5,0)</f>
        <v>6</v>
      </c>
      <c r="AR4458" s="33">
        <f>INDEX(Sheet2!$F$5:$K$18,OPaL!AP4458,OPaL!AQ4458)</f>
        <v>0.15</v>
      </c>
      <c r="AS4458" s="1">
        <f t="shared" si="209"/>
        <v>1099.9679999999998</v>
      </c>
    </row>
    <row r="4459" spans="1:45" x14ac:dyDescent="0.2">
      <c r="A4459" s="11" t="s">
        <v>6251</v>
      </c>
      <c r="B4459" s="11" t="s">
        <v>6252</v>
      </c>
      <c r="C4459" s="11" t="s">
        <v>13921</v>
      </c>
      <c r="D4459" s="21">
        <v>42916</v>
      </c>
      <c r="E4459" s="21" t="s">
        <v>9697</v>
      </c>
      <c r="F4459" s="21" t="s">
        <v>14659</v>
      </c>
      <c r="G4459" s="11" t="s">
        <v>2</v>
      </c>
      <c r="H4459" s="11" t="s">
        <v>16</v>
      </c>
      <c r="I4459" s="11" t="s">
        <v>4</v>
      </c>
      <c r="J4459" s="12">
        <v>1</v>
      </c>
      <c r="K4459" s="12">
        <v>1294.08</v>
      </c>
      <c r="L4459" s="12">
        <v>0</v>
      </c>
      <c r="M4459" s="12">
        <v>0</v>
      </c>
      <c r="N4459" s="12">
        <f t="shared" si="208"/>
        <v>1294.08</v>
      </c>
      <c r="O4459" s="11" t="s">
        <v>5</v>
      </c>
      <c r="P4459" s="13">
        <v>0</v>
      </c>
      <c r="Q4459" s="11" t="s">
        <v>6</v>
      </c>
      <c r="R4459" s="13">
        <v>0</v>
      </c>
      <c r="S4459" s="13">
        <v>0</v>
      </c>
      <c r="T4459" s="11" t="s">
        <v>7</v>
      </c>
      <c r="U4459" s="11" t="s">
        <v>8</v>
      </c>
      <c r="V4459" s="15">
        <v>0</v>
      </c>
      <c r="W4459" s="13">
        <v>0</v>
      </c>
      <c r="X4459" s="15">
        <v>0</v>
      </c>
      <c r="Y4459" s="15">
        <v>0</v>
      </c>
      <c r="Z4459" s="13">
        <v>0</v>
      </c>
      <c r="AA4459" s="15">
        <v>0</v>
      </c>
      <c r="AB4459" s="13">
        <v>0</v>
      </c>
      <c r="AC4459" s="15">
        <v>0</v>
      </c>
      <c r="AD4459" s="13">
        <v>0</v>
      </c>
      <c r="AE4459" s="15">
        <v>0</v>
      </c>
      <c r="AF4459" s="13">
        <v>0</v>
      </c>
      <c r="AG4459" s="15">
        <v>0</v>
      </c>
      <c r="AH4459" s="13">
        <v>0</v>
      </c>
      <c r="AI4459" s="15">
        <v>0</v>
      </c>
      <c r="AJ4459" s="11" t="s">
        <v>17</v>
      </c>
      <c r="AK4459" s="11" t="s">
        <v>13</v>
      </c>
      <c r="AL4459" s="22">
        <f t="shared" si="207"/>
        <v>2376</v>
      </c>
      <c r="AM4459" s="11" t="str">
        <f>VLOOKUP(O4459,Sheet2!$D$6:$E$14,2,FALSE)</f>
        <v>Spare parts</v>
      </c>
      <c r="AN4459" s="11" t="str">
        <f>VLOOKUP(F4459,Sheet2!$E$10:$F$13,2,FALSE)</f>
        <v>SPM</v>
      </c>
      <c r="AO4459" s="35" t="s">
        <v>14668</v>
      </c>
      <c r="AP4459">
        <f>MATCH(AN4459,Sheet2!$F$5:$F$18,0)</f>
        <v>6</v>
      </c>
      <c r="AQ4459">
        <f>MATCH(AO4459,Sheet2!$F$5:$K$5,0)</f>
        <v>6</v>
      </c>
      <c r="AR4459" s="33">
        <f>INDEX(Sheet2!$F$5:$K$18,OPaL!AP4459,OPaL!AQ4459)</f>
        <v>0.15</v>
      </c>
      <c r="AS4459" s="1">
        <f t="shared" si="209"/>
        <v>1099.9679999999998</v>
      </c>
    </row>
    <row r="4460" spans="1:45" x14ac:dyDescent="0.2">
      <c r="A4460" s="11" t="s">
        <v>9026</v>
      </c>
      <c r="B4460" s="11" t="s">
        <v>9027</v>
      </c>
      <c r="C4460" s="11" t="s">
        <v>13922</v>
      </c>
      <c r="D4460" s="21">
        <v>44681</v>
      </c>
      <c r="E4460" s="21" t="s">
        <v>9739</v>
      </c>
      <c r="F4460" s="21" t="s">
        <v>14659</v>
      </c>
      <c r="G4460" s="11" t="s">
        <v>2</v>
      </c>
      <c r="H4460" s="11" t="s">
        <v>3</v>
      </c>
      <c r="I4460" s="11" t="s">
        <v>4</v>
      </c>
      <c r="J4460" s="13">
        <v>3</v>
      </c>
      <c r="K4460" s="12">
        <v>1287</v>
      </c>
      <c r="L4460" s="12">
        <v>0</v>
      </c>
      <c r="M4460" s="12">
        <v>0</v>
      </c>
      <c r="N4460" s="12">
        <f t="shared" si="208"/>
        <v>1287</v>
      </c>
      <c r="O4460" s="11" t="s">
        <v>8227</v>
      </c>
      <c r="P4460" s="13">
        <v>0</v>
      </c>
      <c r="Q4460" s="11" t="s">
        <v>6</v>
      </c>
      <c r="R4460" s="13">
        <v>0</v>
      </c>
      <c r="S4460" s="13">
        <v>0</v>
      </c>
      <c r="T4460" s="11" t="s">
        <v>7</v>
      </c>
      <c r="U4460" s="11" t="s">
        <v>8</v>
      </c>
      <c r="V4460" s="15">
        <v>0</v>
      </c>
      <c r="W4460" s="13">
        <v>0</v>
      </c>
      <c r="X4460" s="15">
        <v>0</v>
      </c>
      <c r="Y4460" s="15">
        <v>0</v>
      </c>
      <c r="Z4460" s="13">
        <v>0</v>
      </c>
      <c r="AA4460" s="15">
        <v>0</v>
      </c>
      <c r="AB4460" s="13">
        <v>0</v>
      </c>
      <c r="AC4460" s="15">
        <v>0</v>
      </c>
      <c r="AD4460" s="13">
        <v>0</v>
      </c>
      <c r="AE4460" s="15">
        <v>0</v>
      </c>
      <c r="AF4460" s="13">
        <v>0</v>
      </c>
      <c r="AG4460" s="15">
        <v>0</v>
      </c>
      <c r="AH4460" s="13">
        <v>0</v>
      </c>
      <c r="AI4460" s="15">
        <v>0</v>
      </c>
      <c r="AJ4460" s="11" t="s">
        <v>9</v>
      </c>
      <c r="AK4460" s="11" t="s">
        <v>8228</v>
      </c>
      <c r="AL4460" s="22">
        <f t="shared" si="207"/>
        <v>611</v>
      </c>
      <c r="AM4460" s="11" t="str">
        <f>VLOOKUP(O4460,Sheet2!$D$6:$E$14,2,FALSE)</f>
        <v>Consumables</v>
      </c>
      <c r="AN4460" s="11" t="str">
        <f>VLOOKUP(F4460,Sheet2!$E$15:$F$18,2,FALSE)</f>
        <v>CM</v>
      </c>
      <c r="AO4460" s="35" t="s">
        <v>14668</v>
      </c>
      <c r="AP4460">
        <f>MATCH(AN4460,Sheet2!$F$5:$F$18,0)</f>
        <v>13</v>
      </c>
      <c r="AQ4460">
        <f>MATCH(AO4460,Sheet2!$F$5:$K$5,0)</f>
        <v>6</v>
      </c>
      <c r="AR4460" s="33">
        <f>INDEX(Sheet2!$F$5:$K$18,OPaL!AP4460,OPaL!AQ4460)</f>
        <v>0.2</v>
      </c>
      <c r="AS4460" s="1">
        <f t="shared" si="209"/>
        <v>1029.6000000000001</v>
      </c>
    </row>
    <row r="4461" spans="1:45" x14ac:dyDescent="0.2">
      <c r="A4461" s="11" t="s">
        <v>4565</v>
      </c>
      <c r="B4461" s="11" t="s">
        <v>4566</v>
      </c>
      <c r="C4461" s="11" t="s">
        <v>13923</v>
      </c>
      <c r="D4461" s="21">
        <v>42975</v>
      </c>
      <c r="E4461" s="21" t="s">
        <v>9697</v>
      </c>
      <c r="F4461" s="21" t="s">
        <v>14659</v>
      </c>
      <c r="G4461" s="11" t="s">
        <v>2</v>
      </c>
      <c r="H4461" s="11" t="s">
        <v>16</v>
      </c>
      <c r="I4461" s="11" t="s">
        <v>4</v>
      </c>
      <c r="J4461" s="13">
        <v>1</v>
      </c>
      <c r="K4461" s="12">
        <v>1286.5</v>
      </c>
      <c r="L4461" s="12">
        <v>0</v>
      </c>
      <c r="M4461" s="12">
        <v>0</v>
      </c>
      <c r="N4461" s="12">
        <f t="shared" si="208"/>
        <v>1286.5</v>
      </c>
      <c r="O4461" s="11" t="s">
        <v>5</v>
      </c>
      <c r="P4461" s="13">
        <v>0</v>
      </c>
      <c r="Q4461" s="11" t="s">
        <v>6</v>
      </c>
      <c r="R4461" s="13">
        <v>0</v>
      </c>
      <c r="S4461" s="13">
        <v>0</v>
      </c>
      <c r="T4461" s="11" t="s">
        <v>7</v>
      </c>
      <c r="U4461" s="11" t="s">
        <v>8</v>
      </c>
      <c r="V4461" s="15">
        <v>0</v>
      </c>
      <c r="W4461" s="13">
        <v>0</v>
      </c>
      <c r="X4461" s="15">
        <v>0</v>
      </c>
      <c r="Y4461" s="15">
        <v>0</v>
      </c>
      <c r="Z4461" s="13">
        <v>0</v>
      </c>
      <c r="AA4461" s="15">
        <v>0</v>
      </c>
      <c r="AB4461" s="13">
        <v>0</v>
      </c>
      <c r="AC4461" s="15">
        <v>0</v>
      </c>
      <c r="AD4461" s="13">
        <v>0</v>
      </c>
      <c r="AE4461" s="15">
        <v>0</v>
      </c>
      <c r="AF4461" s="13">
        <v>0</v>
      </c>
      <c r="AG4461" s="15">
        <v>0</v>
      </c>
      <c r="AH4461" s="13">
        <v>0</v>
      </c>
      <c r="AI4461" s="15">
        <v>0</v>
      </c>
      <c r="AJ4461" s="11" t="s">
        <v>17</v>
      </c>
      <c r="AK4461" s="11" t="s">
        <v>1398</v>
      </c>
      <c r="AL4461" s="22">
        <f t="shared" si="207"/>
        <v>2317</v>
      </c>
      <c r="AM4461" s="11" t="str">
        <f>VLOOKUP(O4461,Sheet2!$D$6:$E$14,2,FALSE)</f>
        <v>Spare parts</v>
      </c>
      <c r="AN4461" s="11" t="str">
        <f>VLOOKUP(F4461,Sheet2!$E$10:$F$13,2,FALSE)</f>
        <v>SPM</v>
      </c>
      <c r="AO4461" s="35" t="s">
        <v>14668</v>
      </c>
      <c r="AP4461">
        <f>MATCH(AN4461,Sheet2!$F$5:$F$18,0)</f>
        <v>6</v>
      </c>
      <c r="AQ4461">
        <f>MATCH(AO4461,Sheet2!$F$5:$K$5,0)</f>
        <v>6</v>
      </c>
      <c r="AR4461" s="33">
        <f>INDEX(Sheet2!$F$5:$K$18,OPaL!AP4461,OPaL!AQ4461)</f>
        <v>0.15</v>
      </c>
      <c r="AS4461" s="1">
        <f t="shared" si="209"/>
        <v>1093.5249999999999</v>
      </c>
    </row>
    <row r="4462" spans="1:45" x14ac:dyDescent="0.2">
      <c r="A4462" s="11" t="s">
        <v>8477</v>
      </c>
      <c r="B4462" s="11" t="s">
        <v>8478</v>
      </c>
      <c r="C4462" s="11" t="s">
        <v>13924</v>
      </c>
      <c r="D4462" s="21">
        <v>43125</v>
      </c>
      <c r="E4462" s="21" t="s">
        <v>9828</v>
      </c>
      <c r="F4462" s="21" t="s">
        <v>14659</v>
      </c>
      <c r="G4462" s="11" t="s">
        <v>2</v>
      </c>
      <c r="H4462" s="11" t="s">
        <v>3</v>
      </c>
      <c r="I4462" s="11" t="s">
        <v>4</v>
      </c>
      <c r="J4462" s="12">
        <v>20</v>
      </c>
      <c r="K4462" s="12">
        <v>1286.3</v>
      </c>
      <c r="L4462" s="12">
        <v>0</v>
      </c>
      <c r="M4462" s="12">
        <v>0</v>
      </c>
      <c r="N4462" s="12">
        <f t="shared" si="208"/>
        <v>1286.3</v>
      </c>
      <c r="O4462" s="11" t="s">
        <v>8227</v>
      </c>
      <c r="P4462" s="13">
        <v>0</v>
      </c>
      <c r="Q4462" s="11" t="s">
        <v>6</v>
      </c>
      <c r="R4462" s="13">
        <v>0</v>
      </c>
      <c r="S4462" s="13">
        <v>0</v>
      </c>
      <c r="T4462" s="11" t="s">
        <v>7</v>
      </c>
      <c r="U4462" s="11" t="s">
        <v>8</v>
      </c>
      <c r="V4462" s="15">
        <v>0</v>
      </c>
      <c r="W4462" s="13">
        <v>0</v>
      </c>
      <c r="X4462" s="15">
        <v>0</v>
      </c>
      <c r="Y4462" s="15">
        <v>0</v>
      </c>
      <c r="Z4462" s="13">
        <v>0</v>
      </c>
      <c r="AA4462" s="15">
        <v>0</v>
      </c>
      <c r="AB4462" s="13">
        <v>0</v>
      </c>
      <c r="AC4462" s="15">
        <v>0</v>
      </c>
      <c r="AD4462" s="13">
        <v>0</v>
      </c>
      <c r="AE4462" s="15">
        <v>0</v>
      </c>
      <c r="AF4462" s="13">
        <v>0</v>
      </c>
      <c r="AG4462" s="15">
        <v>0</v>
      </c>
      <c r="AH4462" s="13">
        <v>0</v>
      </c>
      <c r="AI4462" s="15">
        <v>0</v>
      </c>
      <c r="AJ4462" s="11" t="s">
        <v>9</v>
      </c>
      <c r="AK4462" s="11" t="s">
        <v>8228</v>
      </c>
      <c r="AL4462" s="22">
        <f t="shared" si="207"/>
        <v>2167</v>
      </c>
      <c r="AM4462" s="11" t="str">
        <f>VLOOKUP(O4462,Sheet2!$D$6:$E$14,2,FALSE)</f>
        <v>Consumables</v>
      </c>
      <c r="AN4462" s="11" t="str">
        <f>VLOOKUP(F4462,Sheet2!$E$15:$F$18,2,FALSE)</f>
        <v>CM</v>
      </c>
      <c r="AO4462" s="35" t="s">
        <v>14668</v>
      </c>
      <c r="AP4462">
        <f>MATCH(AN4462,Sheet2!$F$5:$F$18,0)</f>
        <v>13</v>
      </c>
      <c r="AQ4462">
        <f>MATCH(AO4462,Sheet2!$F$5:$K$5,0)</f>
        <v>6</v>
      </c>
      <c r="AR4462" s="33">
        <f>INDEX(Sheet2!$F$5:$K$18,OPaL!AP4462,OPaL!AQ4462)</f>
        <v>0.2</v>
      </c>
      <c r="AS4462" s="1">
        <f t="shared" si="209"/>
        <v>1029.04</v>
      </c>
    </row>
    <row r="4463" spans="1:45" x14ac:dyDescent="0.2">
      <c r="A4463" s="11" t="s">
        <v>7727</v>
      </c>
      <c r="B4463" s="11" t="s">
        <v>7728</v>
      </c>
      <c r="C4463" s="11" t="s">
        <v>13925</v>
      </c>
      <c r="D4463" s="21">
        <v>43038</v>
      </c>
      <c r="E4463" s="21" t="s">
        <v>9852</v>
      </c>
      <c r="F4463" s="21" t="s">
        <v>14658</v>
      </c>
      <c r="G4463" s="11" t="s">
        <v>2</v>
      </c>
      <c r="H4463" s="11" t="s">
        <v>3</v>
      </c>
      <c r="I4463" s="11" t="s">
        <v>4</v>
      </c>
      <c r="J4463" s="12">
        <v>13</v>
      </c>
      <c r="K4463" s="12">
        <v>1285.2</v>
      </c>
      <c r="L4463" s="12">
        <v>0</v>
      </c>
      <c r="M4463" s="12">
        <v>0</v>
      </c>
      <c r="N4463" s="12">
        <f t="shared" si="208"/>
        <v>1285.2</v>
      </c>
      <c r="O4463" s="11" t="s">
        <v>5</v>
      </c>
      <c r="P4463" s="13">
        <v>0</v>
      </c>
      <c r="Q4463" s="11" t="s">
        <v>6</v>
      </c>
      <c r="R4463" s="13">
        <v>0</v>
      </c>
      <c r="S4463" s="13">
        <v>0</v>
      </c>
      <c r="T4463" s="11" t="s">
        <v>7</v>
      </c>
      <c r="U4463" s="11" t="s">
        <v>8</v>
      </c>
      <c r="V4463" s="15">
        <v>0</v>
      </c>
      <c r="W4463" s="13">
        <v>0</v>
      </c>
      <c r="X4463" s="15">
        <v>0</v>
      </c>
      <c r="Y4463" s="15">
        <v>0</v>
      </c>
      <c r="Z4463" s="13">
        <v>0</v>
      </c>
      <c r="AA4463" s="15">
        <v>0</v>
      </c>
      <c r="AB4463" s="13">
        <v>0</v>
      </c>
      <c r="AC4463" s="15">
        <v>0</v>
      </c>
      <c r="AD4463" s="13">
        <v>0</v>
      </c>
      <c r="AE4463" s="15">
        <v>0</v>
      </c>
      <c r="AF4463" s="13">
        <v>0</v>
      </c>
      <c r="AG4463" s="15">
        <v>0</v>
      </c>
      <c r="AH4463" s="13">
        <v>0</v>
      </c>
      <c r="AI4463" s="15">
        <v>0</v>
      </c>
      <c r="AJ4463" s="11" t="s">
        <v>9</v>
      </c>
      <c r="AK4463" s="11" t="s">
        <v>10</v>
      </c>
      <c r="AL4463" s="22">
        <f t="shared" si="207"/>
        <v>2254</v>
      </c>
      <c r="AM4463" s="11" t="str">
        <f>VLOOKUP(O4463,Sheet2!$D$6:$E$14,2,FALSE)</f>
        <v>Spare parts</v>
      </c>
      <c r="AN4463" s="11" t="str">
        <f>VLOOKUP(F4463,Sheet2!$E$10:$F$13,2,FALSE)</f>
        <v>SPE</v>
      </c>
      <c r="AO4463" s="35" t="s">
        <v>14668</v>
      </c>
      <c r="AP4463">
        <f>MATCH(AN4463,Sheet2!$F$5:$F$18,0)</f>
        <v>7</v>
      </c>
      <c r="AQ4463">
        <f>MATCH(AO4463,Sheet2!$F$5:$K$5,0)</f>
        <v>6</v>
      </c>
      <c r="AR4463" s="33">
        <f>INDEX(Sheet2!$F$5:$K$18,OPaL!AP4463,OPaL!AQ4463)</f>
        <v>0.15</v>
      </c>
      <c r="AS4463" s="1">
        <f t="shared" si="209"/>
        <v>1092.42</v>
      </c>
    </row>
    <row r="4464" spans="1:45" x14ac:dyDescent="0.2">
      <c r="A4464" s="11" t="s">
        <v>4571</v>
      </c>
      <c r="B4464" s="11" t="s">
        <v>4572</v>
      </c>
      <c r="C4464" s="11" t="s">
        <v>13926</v>
      </c>
      <c r="D4464" s="21">
        <v>42975</v>
      </c>
      <c r="E4464" s="21" t="s">
        <v>9697</v>
      </c>
      <c r="F4464" s="21" t="s">
        <v>14659</v>
      </c>
      <c r="G4464" s="11" t="s">
        <v>2</v>
      </c>
      <c r="H4464" s="11" t="s">
        <v>16</v>
      </c>
      <c r="I4464" s="11" t="s">
        <v>4</v>
      </c>
      <c r="J4464" s="13">
        <v>1</v>
      </c>
      <c r="K4464" s="12">
        <v>1283</v>
      </c>
      <c r="L4464" s="12">
        <v>0</v>
      </c>
      <c r="M4464" s="12">
        <v>0</v>
      </c>
      <c r="N4464" s="12">
        <f t="shared" si="208"/>
        <v>1283</v>
      </c>
      <c r="O4464" s="11" t="s">
        <v>5</v>
      </c>
      <c r="P4464" s="13">
        <v>0</v>
      </c>
      <c r="Q4464" s="11" t="s">
        <v>6</v>
      </c>
      <c r="R4464" s="13">
        <v>0</v>
      </c>
      <c r="S4464" s="13">
        <v>0</v>
      </c>
      <c r="T4464" s="11" t="s">
        <v>7</v>
      </c>
      <c r="U4464" s="11" t="s">
        <v>8</v>
      </c>
      <c r="V4464" s="15">
        <v>0</v>
      </c>
      <c r="W4464" s="13">
        <v>0</v>
      </c>
      <c r="X4464" s="15">
        <v>0</v>
      </c>
      <c r="Y4464" s="15">
        <v>0</v>
      </c>
      <c r="Z4464" s="13">
        <v>0</v>
      </c>
      <c r="AA4464" s="15">
        <v>0</v>
      </c>
      <c r="AB4464" s="13">
        <v>0</v>
      </c>
      <c r="AC4464" s="15">
        <v>0</v>
      </c>
      <c r="AD4464" s="13">
        <v>0</v>
      </c>
      <c r="AE4464" s="15">
        <v>0</v>
      </c>
      <c r="AF4464" s="13">
        <v>0</v>
      </c>
      <c r="AG4464" s="15">
        <v>0</v>
      </c>
      <c r="AH4464" s="13">
        <v>0</v>
      </c>
      <c r="AI4464" s="15">
        <v>0</v>
      </c>
      <c r="AJ4464" s="11" t="s">
        <v>17</v>
      </c>
      <c r="AK4464" s="11" t="s">
        <v>1398</v>
      </c>
      <c r="AL4464" s="22">
        <f t="shared" si="207"/>
        <v>2317</v>
      </c>
      <c r="AM4464" s="11" t="str">
        <f>VLOOKUP(O4464,Sheet2!$D$6:$E$14,2,FALSE)</f>
        <v>Spare parts</v>
      </c>
      <c r="AN4464" s="11" t="str">
        <f>VLOOKUP(F4464,Sheet2!$E$10:$F$13,2,FALSE)</f>
        <v>SPM</v>
      </c>
      <c r="AO4464" s="35" t="s">
        <v>14668</v>
      </c>
      <c r="AP4464">
        <f>MATCH(AN4464,Sheet2!$F$5:$F$18,0)</f>
        <v>6</v>
      </c>
      <c r="AQ4464">
        <f>MATCH(AO4464,Sheet2!$F$5:$K$5,0)</f>
        <v>6</v>
      </c>
      <c r="AR4464" s="33">
        <f>INDEX(Sheet2!$F$5:$K$18,OPaL!AP4464,OPaL!AQ4464)</f>
        <v>0.15</v>
      </c>
      <c r="AS4464" s="1">
        <f t="shared" si="209"/>
        <v>1090.55</v>
      </c>
    </row>
    <row r="4465" spans="1:45" x14ac:dyDescent="0.2">
      <c r="A4465" s="11" t="s">
        <v>4575</v>
      </c>
      <c r="B4465" s="11" t="s">
        <v>4576</v>
      </c>
      <c r="C4465" s="11" t="s">
        <v>13927</v>
      </c>
      <c r="D4465" s="21">
        <v>42975</v>
      </c>
      <c r="E4465" s="21" t="s">
        <v>9697</v>
      </c>
      <c r="F4465" s="21" t="s">
        <v>14659</v>
      </c>
      <c r="G4465" s="11" t="s">
        <v>2</v>
      </c>
      <c r="H4465" s="11" t="s">
        <v>16</v>
      </c>
      <c r="I4465" s="11" t="s">
        <v>4</v>
      </c>
      <c r="J4465" s="13">
        <v>1</v>
      </c>
      <c r="K4465" s="12">
        <v>1283</v>
      </c>
      <c r="L4465" s="12">
        <v>0</v>
      </c>
      <c r="M4465" s="12">
        <v>0</v>
      </c>
      <c r="N4465" s="12">
        <f t="shared" si="208"/>
        <v>1283</v>
      </c>
      <c r="O4465" s="11" t="s">
        <v>5</v>
      </c>
      <c r="P4465" s="13">
        <v>0</v>
      </c>
      <c r="Q4465" s="11" t="s">
        <v>6</v>
      </c>
      <c r="R4465" s="13">
        <v>0</v>
      </c>
      <c r="S4465" s="13">
        <v>0</v>
      </c>
      <c r="T4465" s="11" t="s">
        <v>7</v>
      </c>
      <c r="U4465" s="11" t="s">
        <v>8</v>
      </c>
      <c r="V4465" s="15">
        <v>0</v>
      </c>
      <c r="W4465" s="13">
        <v>0</v>
      </c>
      <c r="X4465" s="15">
        <v>0</v>
      </c>
      <c r="Y4465" s="15">
        <v>0</v>
      </c>
      <c r="Z4465" s="13">
        <v>0</v>
      </c>
      <c r="AA4465" s="15">
        <v>0</v>
      </c>
      <c r="AB4465" s="13">
        <v>0</v>
      </c>
      <c r="AC4465" s="15">
        <v>0</v>
      </c>
      <c r="AD4465" s="13">
        <v>0</v>
      </c>
      <c r="AE4465" s="15">
        <v>0</v>
      </c>
      <c r="AF4465" s="13">
        <v>0</v>
      </c>
      <c r="AG4465" s="15">
        <v>0</v>
      </c>
      <c r="AH4465" s="13">
        <v>0</v>
      </c>
      <c r="AI4465" s="15">
        <v>0</v>
      </c>
      <c r="AJ4465" s="11" t="s">
        <v>17</v>
      </c>
      <c r="AK4465" s="11" t="s">
        <v>1398</v>
      </c>
      <c r="AL4465" s="22">
        <f t="shared" si="207"/>
        <v>2317</v>
      </c>
      <c r="AM4465" s="11" t="str">
        <f>VLOOKUP(O4465,Sheet2!$D$6:$E$14,2,FALSE)</f>
        <v>Spare parts</v>
      </c>
      <c r="AN4465" s="11" t="str">
        <f>VLOOKUP(F4465,Sheet2!$E$10:$F$13,2,FALSE)</f>
        <v>SPM</v>
      </c>
      <c r="AO4465" s="35" t="s">
        <v>14668</v>
      </c>
      <c r="AP4465">
        <f>MATCH(AN4465,Sheet2!$F$5:$F$18,0)</f>
        <v>6</v>
      </c>
      <c r="AQ4465">
        <f>MATCH(AO4465,Sheet2!$F$5:$K$5,0)</f>
        <v>6</v>
      </c>
      <c r="AR4465" s="33">
        <f>INDEX(Sheet2!$F$5:$K$18,OPaL!AP4465,OPaL!AQ4465)</f>
        <v>0.15</v>
      </c>
      <c r="AS4465" s="1">
        <f t="shared" si="209"/>
        <v>1090.55</v>
      </c>
    </row>
    <row r="4466" spans="1:45" x14ac:dyDescent="0.2">
      <c r="A4466" s="11" t="s">
        <v>2783</v>
      </c>
      <c r="B4466" s="11" t="s">
        <v>2784</v>
      </c>
      <c r="C4466" s="11" t="s">
        <v>13928</v>
      </c>
      <c r="D4466" s="21">
        <v>43318</v>
      </c>
      <c r="E4466" s="21" t="s">
        <v>9697</v>
      </c>
      <c r="F4466" s="21" t="s">
        <v>14659</v>
      </c>
      <c r="G4466" s="11" t="s">
        <v>2</v>
      </c>
      <c r="H4466" s="11" t="s">
        <v>3</v>
      </c>
      <c r="I4466" s="11" t="s">
        <v>4</v>
      </c>
      <c r="J4466" s="12">
        <v>10</v>
      </c>
      <c r="K4466" s="12">
        <v>1282.8900000000001</v>
      </c>
      <c r="L4466" s="12">
        <v>0</v>
      </c>
      <c r="M4466" s="12">
        <v>0</v>
      </c>
      <c r="N4466" s="12">
        <f t="shared" si="208"/>
        <v>1282.8900000000001</v>
      </c>
      <c r="O4466" s="11" t="s">
        <v>5</v>
      </c>
      <c r="P4466" s="13">
        <v>0</v>
      </c>
      <c r="Q4466" s="11" t="s">
        <v>6</v>
      </c>
      <c r="R4466" s="13">
        <v>0</v>
      </c>
      <c r="S4466" s="13">
        <v>0</v>
      </c>
      <c r="T4466" s="11" t="s">
        <v>7</v>
      </c>
      <c r="U4466" s="11" t="s">
        <v>8</v>
      </c>
      <c r="V4466" s="15">
        <v>0</v>
      </c>
      <c r="W4466" s="13">
        <v>0</v>
      </c>
      <c r="X4466" s="15">
        <v>0</v>
      </c>
      <c r="Y4466" s="15">
        <v>0</v>
      </c>
      <c r="Z4466" s="13">
        <v>0</v>
      </c>
      <c r="AA4466" s="15">
        <v>0</v>
      </c>
      <c r="AB4466" s="13">
        <v>0</v>
      </c>
      <c r="AC4466" s="15">
        <v>0</v>
      </c>
      <c r="AD4466" s="13">
        <v>0</v>
      </c>
      <c r="AE4466" s="15">
        <v>0</v>
      </c>
      <c r="AF4466" s="13">
        <v>0</v>
      </c>
      <c r="AG4466" s="15">
        <v>0</v>
      </c>
      <c r="AH4466" s="13">
        <v>0</v>
      </c>
      <c r="AI4466" s="15">
        <v>0</v>
      </c>
      <c r="AJ4466" s="11" t="s">
        <v>9</v>
      </c>
      <c r="AK4466" s="11" t="s">
        <v>13</v>
      </c>
      <c r="AL4466" s="22">
        <f t="shared" si="207"/>
        <v>1974</v>
      </c>
      <c r="AM4466" s="11" t="str">
        <f>VLOOKUP(O4466,Sheet2!$D$6:$E$14,2,FALSE)</f>
        <v>Spare parts</v>
      </c>
      <c r="AN4466" s="11" t="str">
        <f>VLOOKUP(F4466,Sheet2!$E$10:$F$13,2,FALSE)</f>
        <v>SPM</v>
      </c>
      <c r="AO4466" s="35" t="s">
        <v>14668</v>
      </c>
      <c r="AP4466">
        <f>MATCH(AN4466,Sheet2!$F$5:$F$18,0)</f>
        <v>6</v>
      </c>
      <c r="AQ4466">
        <f>MATCH(AO4466,Sheet2!$F$5:$K$5,0)</f>
        <v>6</v>
      </c>
      <c r="AR4466" s="33">
        <f>INDEX(Sheet2!$F$5:$K$18,OPaL!AP4466,OPaL!AQ4466)</f>
        <v>0.15</v>
      </c>
      <c r="AS4466" s="1">
        <f t="shared" si="209"/>
        <v>1090.4565</v>
      </c>
    </row>
    <row r="4467" spans="1:45" x14ac:dyDescent="0.2">
      <c r="A4467" s="11" t="s">
        <v>7373</v>
      </c>
      <c r="B4467" s="11" t="s">
        <v>7374</v>
      </c>
      <c r="C4467" s="11" t="s">
        <v>13929</v>
      </c>
      <c r="D4467" s="21">
        <v>42587</v>
      </c>
      <c r="E4467" s="21" t="s">
        <v>9697</v>
      </c>
      <c r="F4467" s="21" t="s">
        <v>14659</v>
      </c>
      <c r="G4467" s="11" t="s">
        <v>2</v>
      </c>
      <c r="H4467" s="11" t="s">
        <v>16</v>
      </c>
      <c r="I4467" s="11" t="s">
        <v>4</v>
      </c>
      <c r="J4467" s="13">
        <v>2</v>
      </c>
      <c r="K4467" s="12">
        <v>1277.47</v>
      </c>
      <c r="L4467" s="12">
        <v>0</v>
      </c>
      <c r="M4467" s="12">
        <v>0</v>
      </c>
      <c r="N4467" s="12">
        <f t="shared" si="208"/>
        <v>1277.47</v>
      </c>
      <c r="O4467" s="11" t="s">
        <v>5</v>
      </c>
      <c r="P4467" s="13">
        <v>0</v>
      </c>
      <c r="Q4467" s="11" t="s">
        <v>6</v>
      </c>
      <c r="R4467" s="13">
        <v>0</v>
      </c>
      <c r="S4467" s="13">
        <v>0</v>
      </c>
      <c r="T4467" s="11" t="s">
        <v>7</v>
      </c>
      <c r="U4467" s="11" t="s">
        <v>8</v>
      </c>
      <c r="V4467" s="15">
        <v>0</v>
      </c>
      <c r="W4467" s="13">
        <v>0</v>
      </c>
      <c r="X4467" s="15">
        <v>0</v>
      </c>
      <c r="Y4467" s="15">
        <v>0</v>
      </c>
      <c r="Z4467" s="13">
        <v>0</v>
      </c>
      <c r="AA4467" s="15">
        <v>0</v>
      </c>
      <c r="AB4467" s="13">
        <v>0</v>
      </c>
      <c r="AC4467" s="15">
        <v>0</v>
      </c>
      <c r="AD4467" s="13">
        <v>0</v>
      </c>
      <c r="AE4467" s="15">
        <v>0</v>
      </c>
      <c r="AF4467" s="13">
        <v>0</v>
      </c>
      <c r="AG4467" s="15">
        <v>0</v>
      </c>
      <c r="AH4467" s="13">
        <v>0</v>
      </c>
      <c r="AI4467" s="15">
        <v>0</v>
      </c>
      <c r="AJ4467" s="11" t="s">
        <v>17</v>
      </c>
      <c r="AK4467" s="11" t="s">
        <v>13</v>
      </c>
      <c r="AL4467" s="22">
        <f t="shared" si="207"/>
        <v>2705</v>
      </c>
      <c r="AM4467" s="11" t="str">
        <f>VLOOKUP(O4467,Sheet2!$D$6:$E$14,2,FALSE)</f>
        <v>Spare parts</v>
      </c>
      <c r="AN4467" s="11" t="str">
        <f>VLOOKUP(F4467,Sheet2!$E$10:$F$13,2,FALSE)</f>
        <v>SPM</v>
      </c>
      <c r="AO4467" s="35" t="s">
        <v>14668</v>
      </c>
      <c r="AP4467">
        <f>MATCH(AN4467,Sheet2!$F$5:$F$18,0)</f>
        <v>6</v>
      </c>
      <c r="AQ4467">
        <f>MATCH(AO4467,Sheet2!$F$5:$K$5,0)</f>
        <v>6</v>
      </c>
      <c r="AR4467" s="33">
        <f>INDEX(Sheet2!$F$5:$K$18,OPaL!AP4467,OPaL!AQ4467)</f>
        <v>0.15</v>
      </c>
      <c r="AS4467" s="1">
        <f t="shared" si="209"/>
        <v>1085.8495</v>
      </c>
    </row>
    <row r="4468" spans="1:45" x14ac:dyDescent="0.2">
      <c r="A4468" s="11" t="s">
        <v>4195</v>
      </c>
      <c r="B4468" s="11" t="s">
        <v>4196</v>
      </c>
      <c r="C4468" s="11" t="s">
        <v>13930</v>
      </c>
      <c r="D4468" s="21">
        <v>44650</v>
      </c>
      <c r="E4468" s="21" t="s">
        <v>9697</v>
      </c>
      <c r="F4468" s="21" t="s">
        <v>14659</v>
      </c>
      <c r="G4468" s="11" t="s">
        <v>2</v>
      </c>
      <c r="H4468" s="11" t="s">
        <v>16</v>
      </c>
      <c r="I4468" s="11" t="s">
        <v>4</v>
      </c>
      <c r="J4468" s="13">
        <v>3</v>
      </c>
      <c r="K4468" s="12">
        <v>1271.6400000000001</v>
      </c>
      <c r="L4468" s="12">
        <v>0</v>
      </c>
      <c r="M4468" s="12">
        <v>0</v>
      </c>
      <c r="N4468" s="12">
        <f t="shared" si="208"/>
        <v>1271.6400000000001</v>
      </c>
      <c r="O4468" s="11" t="s">
        <v>5</v>
      </c>
      <c r="P4468" s="13">
        <v>0</v>
      </c>
      <c r="Q4468" s="11" t="s">
        <v>6</v>
      </c>
      <c r="R4468" s="13">
        <v>0</v>
      </c>
      <c r="S4468" s="13">
        <v>0</v>
      </c>
      <c r="T4468" s="11" t="s">
        <v>7</v>
      </c>
      <c r="U4468" s="11" t="s">
        <v>8</v>
      </c>
      <c r="V4468" s="15">
        <v>0</v>
      </c>
      <c r="W4468" s="13">
        <v>0</v>
      </c>
      <c r="X4468" s="15">
        <v>0</v>
      </c>
      <c r="Y4468" s="15">
        <v>0</v>
      </c>
      <c r="Z4468" s="13">
        <v>0</v>
      </c>
      <c r="AA4468" s="15">
        <v>0</v>
      </c>
      <c r="AB4468" s="13">
        <v>0</v>
      </c>
      <c r="AC4468" s="15">
        <v>0</v>
      </c>
      <c r="AD4468" s="13">
        <v>0</v>
      </c>
      <c r="AE4468" s="15">
        <v>0</v>
      </c>
      <c r="AF4468" s="13">
        <v>0</v>
      </c>
      <c r="AG4468" s="15">
        <v>0</v>
      </c>
      <c r="AH4468" s="13">
        <v>0</v>
      </c>
      <c r="AI4468" s="15">
        <v>0</v>
      </c>
      <c r="AJ4468" s="11" t="s">
        <v>17</v>
      </c>
      <c r="AK4468" s="11" t="s">
        <v>1398</v>
      </c>
      <c r="AL4468" s="22">
        <f t="shared" si="207"/>
        <v>642</v>
      </c>
      <c r="AM4468" s="11" t="str">
        <f>VLOOKUP(O4468,Sheet2!$D$6:$E$14,2,FALSE)</f>
        <v>Spare parts</v>
      </c>
      <c r="AN4468" s="11" t="str">
        <f>VLOOKUP(F4468,Sheet2!$E$10:$F$13,2,FALSE)</f>
        <v>SPM</v>
      </c>
      <c r="AO4468" s="35" t="s">
        <v>14668</v>
      </c>
      <c r="AP4468">
        <f>MATCH(AN4468,Sheet2!$F$5:$F$18,0)</f>
        <v>6</v>
      </c>
      <c r="AQ4468">
        <f>MATCH(AO4468,Sheet2!$F$5:$K$5,0)</f>
        <v>6</v>
      </c>
      <c r="AR4468" s="33">
        <f>INDEX(Sheet2!$F$5:$K$18,OPaL!AP4468,OPaL!AQ4468)</f>
        <v>0.15</v>
      </c>
      <c r="AS4468" s="1">
        <f t="shared" si="209"/>
        <v>1080.894</v>
      </c>
    </row>
    <row r="4469" spans="1:45" x14ac:dyDescent="0.2">
      <c r="A4469" s="11" t="s">
        <v>1915</v>
      </c>
      <c r="B4469" s="11" t="s">
        <v>1916</v>
      </c>
      <c r="C4469" s="11" t="s">
        <v>13931</v>
      </c>
      <c r="D4469" s="21">
        <v>42943</v>
      </c>
      <c r="E4469" s="21" t="s">
        <v>9697</v>
      </c>
      <c r="F4469" s="21" t="s">
        <v>14659</v>
      </c>
      <c r="G4469" s="11" t="s">
        <v>2</v>
      </c>
      <c r="H4469" s="11" t="s">
        <v>16</v>
      </c>
      <c r="I4469" s="11" t="s">
        <v>4</v>
      </c>
      <c r="J4469" s="13">
        <v>4</v>
      </c>
      <c r="K4469" s="12">
        <v>1262.28</v>
      </c>
      <c r="L4469" s="12">
        <v>0</v>
      </c>
      <c r="M4469" s="12">
        <v>0</v>
      </c>
      <c r="N4469" s="12">
        <f t="shared" si="208"/>
        <v>1262.28</v>
      </c>
      <c r="O4469" s="11" t="s">
        <v>5</v>
      </c>
      <c r="P4469" s="13">
        <v>0</v>
      </c>
      <c r="Q4469" s="11" t="s">
        <v>6</v>
      </c>
      <c r="R4469" s="13">
        <v>0</v>
      </c>
      <c r="S4469" s="13">
        <v>0</v>
      </c>
      <c r="T4469" s="11" t="s">
        <v>7</v>
      </c>
      <c r="U4469" s="11" t="s">
        <v>8</v>
      </c>
      <c r="V4469" s="15">
        <v>0</v>
      </c>
      <c r="W4469" s="13">
        <v>0</v>
      </c>
      <c r="X4469" s="15">
        <v>0</v>
      </c>
      <c r="Y4469" s="15">
        <v>0</v>
      </c>
      <c r="Z4469" s="13">
        <v>0</v>
      </c>
      <c r="AA4469" s="15">
        <v>0</v>
      </c>
      <c r="AB4469" s="13">
        <v>0</v>
      </c>
      <c r="AC4469" s="15">
        <v>0</v>
      </c>
      <c r="AD4469" s="13">
        <v>0</v>
      </c>
      <c r="AE4469" s="15">
        <v>0</v>
      </c>
      <c r="AF4469" s="13">
        <v>0</v>
      </c>
      <c r="AG4469" s="15">
        <v>0</v>
      </c>
      <c r="AH4469" s="13">
        <v>0</v>
      </c>
      <c r="AI4469" s="15">
        <v>0</v>
      </c>
      <c r="AJ4469" s="11" t="s">
        <v>17</v>
      </c>
      <c r="AK4469" s="11" t="s">
        <v>13</v>
      </c>
      <c r="AL4469" s="22">
        <f t="shared" si="207"/>
        <v>2349</v>
      </c>
      <c r="AM4469" s="11" t="str">
        <f>VLOOKUP(O4469,Sheet2!$D$6:$E$14,2,FALSE)</f>
        <v>Spare parts</v>
      </c>
      <c r="AN4469" s="11" t="str">
        <f>VLOOKUP(F4469,Sheet2!$E$10:$F$13,2,FALSE)</f>
        <v>SPM</v>
      </c>
      <c r="AO4469" s="35" t="s">
        <v>14668</v>
      </c>
      <c r="AP4469">
        <f>MATCH(AN4469,Sheet2!$F$5:$F$18,0)</f>
        <v>6</v>
      </c>
      <c r="AQ4469">
        <f>MATCH(AO4469,Sheet2!$F$5:$K$5,0)</f>
        <v>6</v>
      </c>
      <c r="AR4469" s="33">
        <f>INDEX(Sheet2!$F$5:$K$18,OPaL!AP4469,OPaL!AQ4469)</f>
        <v>0.15</v>
      </c>
      <c r="AS4469" s="1">
        <f t="shared" si="209"/>
        <v>1072.9379999999999</v>
      </c>
    </row>
    <row r="4470" spans="1:45" x14ac:dyDescent="0.2">
      <c r="A4470" s="11" t="s">
        <v>6133</v>
      </c>
      <c r="B4470" s="11" t="s">
        <v>6134</v>
      </c>
      <c r="C4470" s="11" t="s">
        <v>13932</v>
      </c>
      <c r="D4470" s="21">
        <v>42380</v>
      </c>
      <c r="E4470" s="21" t="s">
        <v>9697</v>
      </c>
      <c r="F4470" s="21" t="s">
        <v>14659</v>
      </c>
      <c r="G4470" s="11" t="s">
        <v>2</v>
      </c>
      <c r="H4470" s="11" t="s">
        <v>16</v>
      </c>
      <c r="I4470" s="11" t="s">
        <v>4</v>
      </c>
      <c r="J4470" s="12">
        <v>1</v>
      </c>
      <c r="K4470" s="12">
        <v>1261.76</v>
      </c>
      <c r="L4470" s="12">
        <v>0</v>
      </c>
      <c r="M4470" s="12">
        <v>0</v>
      </c>
      <c r="N4470" s="12">
        <f t="shared" si="208"/>
        <v>1261.76</v>
      </c>
      <c r="O4470" s="11" t="s">
        <v>5</v>
      </c>
      <c r="P4470" s="13">
        <v>0</v>
      </c>
      <c r="Q4470" s="11" t="s">
        <v>6</v>
      </c>
      <c r="R4470" s="13">
        <v>0</v>
      </c>
      <c r="S4470" s="13">
        <v>0</v>
      </c>
      <c r="T4470" s="11" t="s">
        <v>7</v>
      </c>
      <c r="U4470" s="11" t="s">
        <v>8</v>
      </c>
      <c r="V4470" s="15">
        <v>0</v>
      </c>
      <c r="W4470" s="13">
        <v>0</v>
      </c>
      <c r="X4470" s="15">
        <v>0</v>
      </c>
      <c r="Y4470" s="15">
        <v>0</v>
      </c>
      <c r="Z4470" s="13">
        <v>0</v>
      </c>
      <c r="AA4470" s="15">
        <v>0</v>
      </c>
      <c r="AB4470" s="13">
        <v>0</v>
      </c>
      <c r="AC4470" s="15">
        <v>0</v>
      </c>
      <c r="AD4470" s="13">
        <v>0</v>
      </c>
      <c r="AE4470" s="15">
        <v>0</v>
      </c>
      <c r="AF4470" s="13">
        <v>0</v>
      </c>
      <c r="AG4470" s="15">
        <v>0</v>
      </c>
      <c r="AH4470" s="13">
        <v>0</v>
      </c>
      <c r="AI4470" s="15">
        <v>0</v>
      </c>
      <c r="AJ4470" s="11" t="s">
        <v>17</v>
      </c>
      <c r="AK4470" s="11" t="s">
        <v>13</v>
      </c>
      <c r="AL4470" s="22">
        <f t="shared" si="207"/>
        <v>2912</v>
      </c>
      <c r="AM4470" s="11" t="str">
        <f>VLOOKUP(O4470,Sheet2!$D$6:$E$14,2,FALSE)</f>
        <v>Spare parts</v>
      </c>
      <c r="AN4470" s="11" t="str">
        <f>VLOOKUP(F4470,Sheet2!$E$10:$F$13,2,FALSE)</f>
        <v>SPM</v>
      </c>
      <c r="AO4470" s="35" t="s">
        <v>14668</v>
      </c>
      <c r="AP4470">
        <f>MATCH(AN4470,Sheet2!$F$5:$F$18,0)</f>
        <v>6</v>
      </c>
      <c r="AQ4470">
        <f>MATCH(AO4470,Sheet2!$F$5:$K$5,0)</f>
        <v>6</v>
      </c>
      <c r="AR4470" s="33">
        <f>INDEX(Sheet2!$F$5:$K$18,OPaL!AP4470,OPaL!AQ4470)</f>
        <v>0.15</v>
      </c>
      <c r="AS4470" s="1">
        <f t="shared" si="209"/>
        <v>1072.4959999999999</v>
      </c>
    </row>
    <row r="4471" spans="1:45" x14ac:dyDescent="0.2">
      <c r="A4471" s="11" t="s">
        <v>7237</v>
      </c>
      <c r="B4471" s="11" t="s">
        <v>7238</v>
      </c>
      <c r="C4471" s="11" t="s">
        <v>13933</v>
      </c>
      <c r="D4471" s="21">
        <v>42587</v>
      </c>
      <c r="E4471" s="21" t="s">
        <v>9697</v>
      </c>
      <c r="F4471" s="21" t="s">
        <v>14659</v>
      </c>
      <c r="G4471" s="11" t="s">
        <v>2</v>
      </c>
      <c r="H4471" s="11" t="s">
        <v>16</v>
      </c>
      <c r="I4471" s="11" t="s">
        <v>4</v>
      </c>
      <c r="J4471" s="12">
        <v>1</v>
      </c>
      <c r="K4471" s="12">
        <v>1259.71</v>
      </c>
      <c r="L4471" s="12">
        <v>0</v>
      </c>
      <c r="M4471" s="12">
        <v>0</v>
      </c>
      <c r="N4471" s="12">
        <f t="shared" si="208"/>
        <v>1259.71</v>
      </c>
      <c r="O4471" s="11" t="s">
        <v>5</v>
      </c>
      <c r="P4471" s="13">
        <v>0</v>
      </c>
      <c r="Q4471" s="11" t="s">
        <v>6</v>
      </c>
      <c r="R4471" s="13">
        <v>0</v>
      </c>
      <c r="S4471" s="13">
        <v>0</v>
      </c>
      <c r="T4471" s="11" t="s">
        <v>7</v>
      </c>
      <c r="U4471" s="11" t="s">
        <v>8</v>
      </c>
      <c r="V4471" s="15">
        <v>0</v>
      </c>
      <c r="W4471" s="13">
        <v>0</v>
      </c>
      <c r="X4471" s="15">
        <v>0</v>
      </c>
      <c r="Y4471" s="15">
        <v>0</v>
      </c>
      <c r="Z4471" s="13">
        <v>0</v>
      </c>
      <c r="AA4471" s="15">
        <v>0</v>
      </c>
      <c r="AB4471" s="13">
        <v>0</v>
      </c>
      <c r="AC4471" s="15">
        <v>0</v>
      </c>
      <c r="AD4471" s="13">
        <v>0</v>
      </c>
      <c r="AE4471" s="15">
        <v>0</v>
      </c>
      <c r="AF4471" s="13">
        <v>0</v>
      </c>
      <c r="AG4471" s="15">
        <v>0</v>
      </c>
      <c r="AH4471" s="13">
        <v>0</v>
      </c>
      <c r="AI4471" s="15">
        <v>0</v>
      </c>
      <c r="AJ4471" s="11" t="s">
        <v>17</v>
      </c>
      <c r="AK4471" s="11" t="s">
        <v>13</v>
      </c>
      <c r="AL4471" s="22">
        <f t="shared" si="207"/>
        <v>2705</v>
      </c>
      <c r="AM4471" s="11" t="str">
        <f>VLOOKUP(O4471,Sheet2!$D$6:$E$14,2,FALSE)</f>
        <v>Spare parts</v>
      </c>
      <c r="AN4471" s="11" t="str">
        <f>VLOOKUP(F4471,Sheet2!$E$10:$F$13,2,FALSE)</f>
        <v>SPM</v>
      </c>
      <c r="AO4471" s="35" t="s">
        <v>14668</v>
      </c>
      <c r="AP4471">
        <f>MATCH(AN4471,Sheet2!$F$5:$F$18,0)</f>
        <v>6</v>
      </c>
      <c r="AQ4471">
        <f>MATCH(AO4471,Sheet2!$F$5:$K$5,0)</f>
        <v>6</v>
      </c>
      <c r="AR4471" s="33">
        <f>INDEX(Sheet2!$F$5:$K$18,OPaL!AP4471,OPaL!AQ4471)</f>
        <v>0.15</v>
      </c>
      <c r="AS4471" s="1">
        <f t="shared" si="209"/>
        <v>1070.7535</v>
      </c>
    </row>
    <row r="4472" spans="1:45" x14ac:dyDescent="0.2">
      <c r="A4472" s="11" t="s">
        <v>7245</v>
      </c>
      <c r="B4472" s="11" t="s">
        <v>7246</v>
      </c>
      <c r="C4472" s="11" t="s">
        <v>13934</v>
      </c>
      <c r="D4472" s="21">
        <v>42587</v>
      </c>
      <c r="E4472" s="21" t="s">
        <v>9697</v>
      </c>
      <c r="F4472" s="21" t="s">
        <v>14659</v>
      </c>
      <c r="G4472" s="11" t="s">
        <v>2</v>
      </c>
      <c r="H4472" s="11" t="s">
        <v>16</v>
      </c>
      <c r="I4472" s="11" t="s">
        <v>4</v>
      </c>
      <c r="J4472" s="12">
        <v>1</v>
      </c>
      <c r="K4472" s="12">
        <v>1259.71</v>
      </c>
      <c r="L4472" s="12">
        <v>0</v>
      </c>
      <c r="M4472" s="12">
        <v>0</v>
      </c>
      <c r="N4472" s="12">
        <f t="shared" si="208"/>
        <v>1259.71</v>
      </c>
      <c r="O4472" s="11" t="s">
        <v>5</v>
      </c>
      <c r="P4472" s="13">
        <v>0</v>
      </c>
      <c r="Q4472" s="11" t="s">
        <v>6</v>
      </c>
      <c r="R4472" s="13">
        <v>0</v>
      </c>
      <c r="S4472" s="13">
        <v>0</v>
      </c>
      <c r="T4472" s="11" t="s">
        <v>7</v>
      </c>
      <c r="U4472" s="11" t="s">
        <v>8</v>
      </c>
      <c r="V4472" s="15">
        <v>0</v>
      </c>
      <c r="W4472" s="13">
        <v>0</v>
      </c>
      <c r="X4472" s="15">
        <v>0</v>
      </c>
      <c r="Y4472" s="15">
        <v>0</v>
      </c>
      <c r="Z4472" s="13">
        <v>0</v>
      </c>
      <c r="AA4472" s="15">
        <v>0</v>
      </c>
      <c r="AB4472" s="13">
        <v>0</v>
      </c>
      <c r="AC4472" s="15">
        <v>0</v>
      </c>
      <c r="AD4472" s="13">
        <v>0</v>
      </c>
      <c r="AE4472" s="15">
        <v>0</v>
      </c>
      <c r="AF4472" s="13">
        <v>0</v>
      </c>
      <c r="AG4472" s="15">
        <v>0</v>
      </c>
      <c r="AH4472" s="13">
        <v>0</v>
      </c>
      <c r="AI4472" s="15">
        <v>0</v>
      </c>
      <c r="AJ4472" s="11" t="s">
        <v>17</v>
      </c>
      <c r="AK4472" s="11" t="s">
        <v>13</v>
      </c>
      <c r="AL4472" s="22">
        <f t="shared" si="207"/>
        <v>2705</v>
      </c>
      <c r="AM4472" s="11" t="str">
        <f>VLOOKUP(O4472,Sheet2!$D$6:$E$14,2,FALSE)</f>
        <v>Spare parts</v>
      </c>
      <c r="AN4472" s="11" t="str">
        <f>VLOOKUP(F4472,Sheet2!$E$10:$F$13,2,FALSE)</f>
        <v>SPM</v>
      </c>
      <c r="AO4472" s="35" t="s">
        <v>14668</v>
      </c>
      <c r="AP4472">
        <f>MATCH(AN4472,Sheet2!$F$5:$F$18,0)</f>
        <v>6</v>
      </c>
      <c r="AQ4472">
        <f>MATCH(AO4472,Sheet2!$F$5:$K$5,0)</f>
        <v>6</v>
      </c>
      <c r="AR4472" s="33">
        <f>INDEX(Sheet2!$F$5:$K$18,OPaL!AP4472,OPaL!AQ4472)</f>
        <v>0.15</v>
      </c>
      <c r="AS4472" s="1">
        <f t="shared" si="209"/>
        <v>1070.7535</v>
      </c>
    </row>
    <row r="4473" spans="1:45" x14ac:dyDescent="0.2">
      <c r="A4473" s="11" t="s">
        <v>625</v>
      </c>
      <c r="B4473" s="11" t="s">
        <v>626</v>
      </c>
      <c r="C4473" s="11" t="s">
        <v>13935</v>
      </c>
      <c r="D4473" s="21">
        <v>43496</v>
      </c>
      <c r="E4473" s="21" t="s">
        <v>9697</v>
      </c>
      <c r="F4473" s="21" t="s">
        <v>14659</v>
      </c>
      <c r="G4473" s="11" t="s">
        <v>2</v>
      </c>
      <c r="H4473" s="11" t="s">
        <v>3</v>
      </c>
      <c r="I4473" s="11" t="s">
        <v>4</v>
      </c>
      <c r="J4473" s="12">
        <v>2</v>
      </c>
      <c r="K4473" s="12">
        <v>1258.6600000000001</v>
      </c>
      <c r="L4473" s="12">
        <v>0</v>
      </c>
      <c r="M4473" s="12">
        <v>0</v>
      </c>
      <c r="N4473" s="12">
        <f t="shared" si="208"/>
        <v>1258.6600000000001</v>
      </c>
      <c r="O4473" s="11" t="s">
        <v>5</v>
      </c>
      <c r="P4473" s="13">
        <v>0</v>
      </c>
      <c r="Q4473" s="11" t="s">
        <v>6</v>
      </c>
      <c r="R4473" s="13">
        <v>0</v>
      </c>
      <c r="S4473" s="13">
        <v>0</v>
      </c>
      <c r="T4473" s="11" t="s">
        <v>7</v>
      </c>
      <c r="U4473" s="11" t="s">
        <v>8</v>
      </c>
      <c r="V4473" s="15">
        <v>0</v>
      </c>
      <c r="W4473" s="13">
        <v>0</v>
      </c>
      <c r="X4473" s="15">
        <v>0</v>
      </c>
      <c r="Y4473" s="15">
        <v>0</v>
      </c>
      <c r="Z4473" s="13">
        <v>0</v>
      </c>
      <c r="AA4473" s="15">
        <v>0</v>
      </c>
      <c r="AB4473" s="13">
        <v>0</v>
      </c>
      <c r="AC4473" s="15">
        <v>0</v>
      </c>
      <c r="AD4473" s="13">
        <v>0</v>
      </c>
      <c r="AE4473" s="15">
        <v>0</v>
      </c>
      <c r="AF4473" s="13">
        <v>0</v>
      </c>
      <c r="AG4473" s="15">
        <v>0</v>
      </c>
      <c r="AH4473" s="13">
        <v>0</v>
      </c>
      <c r="AI4473" s="15">
        <v>0</v>
      </c>
      <c r="AJ4473" s="11" t="s">
        <v>9</v>
      </c>
      <c r="AK4473" s="11" t="s">
        <v>13</v>
      </c>
      <c r="AL4473" s="22">
        <f t="shared" si="207"/>
        <v>1796</v>
      </c>
      <c r="AM4473" s="11" t="str">
        <f>VLOOKUP(O4473,Sheet2!$D$6:$E$14,2,FALSE)</f>
        <v>Spare parts</v>
      </c>
      <c r="AN4473" s="11" t="str">
        <f>VLOOKUP(F4473,Sheet2!$E$10:$F$13,2,FALSE)</f>
        <v>SPM</v>
      </c>
      <c r="AO4473" s="35" t="s">
        <v>14668</v>
      </c>
      <c r="AP4473">
        <f>MATCH(AN4473,Sheet2!$F$5:$F$18,0)</f>
        <v>6</v>
      </c>
      <c r="AQ4473">
        <f>MATCH(AO4473,Sheet2!$F$5:$K$5,0)</f>
        <v>6</v>
      </c>
      <c r="AR4473" s="33">
        <f>INDEX(Sheet2!$F$5:$K$18,OPaL!AP4473,OPaL!AQ4473)</f>
        <v>0.15</v>
      </c>
      <c r="AS4473" s="1">
        <f t="shared" si="209"/>
        <v>1069.8610000000001</v>
      </c>
    </row>
    <row r="4474" spans="1:45" x14ac:dyDescent="0.2">
      <c r="A4474" s="11" t="s">
        <v>2857</v>
      </c>
      <c r="B4474" s="11" t="s">
        <v>2858</v>
      </c>
      <c r="C4474" s="11" t="s">
        <v>13936</v>
      </c>
      <c r="D4474" s="21">
        <v>43285</v>
      </c>
      <c r="E4474" s="21"/>
      <c r="F4474" s="21" t="s">
        <v>14659</v>
      </c>
      <c r="G4474" s="11" t="s">
        <v>2</v>
      </c>
      <c r="H4474" s="11" t="s">
        <v>3</v>
      </c>
      <c r="I4474" s="11" t="s">
        <v>4</v>
      </c>
      <c r="J4474" s="13">
        <v>1</v>
      </c>
      <c r="K4474" s="12">
        <v>1257.06</v>
      </c>
      <c r="L4474" s="12">
        <v>0</v>
      </c>
      <c r="M4474" s="12">
        <v>0</v>
      </c>
      <c r="N4474" s="12">
        <f t="shared" si="208"/>
        <v>1257.06</v>
      </c>
      <c r="O4474" s="11" t="s">
        <v>5</v>
      </c>
      <c r="P4474" s="13">
        <v>0</v>
      </c>
      <c r="Q4474" s="11" t="s">
        <v>6</v>
      </c>
      <c r="R4474" s="13">
        <v>0</v>
      </c>
      <c r="S4474" s="13">
        <v>0</v>
      </c>
      <c r="T4474" s="11" t="s">
        <v>7</v>
      </c>
      <c r="U4474" s="11" t="s">
        <v>8</v>
      </c>
      <c r="V4474" s="15">
        <v>0</v>
      </c>
      <c r="W4474" s="13">
        <v>0</v>
      </c>
      <c r="X4474" s="15">
        <v>0</v>
      </c>
      <c r="Y4474" s="15">
        <v>0</v>
      </c>
      <c r="Z4474" s="13">
        <v>0</v>
      </c>
      <c r="AA4474" s="15">
        <v>0</v>
      </c>
      <c r="AB4474" s="13">
        <v>0</v>
      </c>
      <c r="AC4474" s="15">
        <v>0</v>
      </c>
      <c r="AD4474" s="13">
        <v>0</v>
      </c>
      <c r="AE4474" s="15">
        <v>0</v>
      </c>
      <c r="AF4474" s="13">
        <v>0</v>
      </c>
      <c r="AG4474" s="15">
        <v>0</v>
      </c>
      <c r="AH4474" s="13">
        <v>0</v>
      </c>
      <c r="AI4474" s="15">
        <v>0</v>
      </c>
      <c r="AJ4474" s="11" t="s">
        <v>9</v>
      </c>
      <c r="AK4474" s="11" t="s">
        <v>13</v>
      </c>
      <c r="AL4474" s="22">
        <f t="shared" si="207"/>
        <v>2007</v>
      </c>
      <c r="AM4474" s="11" t="str">
        <f>VLOOKUP(O4474,Sheet2!$D$6:$E$14,2,FALSE)</f>
        <v>Spare parts</v>
      </c>
      <c r="AN4474" s="11" t="str">
        <f>VLOOKUP(F4474,Sheet2!$E$10:$F$13,2,FALSE)</f>
        <v>SPM</v>
      </c>
      <c r="AO4474" s="35" t="s">
        <v>14668</v>
      </c>
      <c r="AP4474">
        <f>MATCH(AN4474,Sheet2!$F$5:$F$18,0)</f>
        <v>6</v>
      </c>
      <c r="AQ4474">
        <f>MATCH(AO4474,Sheet2!$F$5:$K$5,0)</f>
        <v>6</v>
      </c>
      <c r="AR4474" s="33">
        <f>INDEX(Sheet2!$F$5:$K$18,OPaL!AP4474,OPaL!AQ4474)</f>
        <v>0.15</v>
      </c>
      <c r="AS4474" s="1">
        <f t="shared" si="209"/>
        <v>1068.501</v>
      </c>
    </row>
    <row r="4475" spans="1:45" x14ac:dyDescent="0.2">
      <c r="A4475" s="11" t="s">
        <v>7255</v>
      </c>
      <c r="B4475" s="11" t="s">
        <v>7256</v>
      </c>
      <c r="C4475" s="11" t="s">
        <v>13937</v>
      </c>
      <c r="D4475" s="21">
        <v>42903</v>
      </c>
      <c r="E4475" s="21" t="s">
        <v>9697</v>
      </c>
      <c r="F4475" s="21" t="s">
        <v>14659</v>
      </c>
      <c r="G4475" s="11" t="s">
        <v>2</v>
      </c>
      <c r="H4475" s="11" t="s">
        <v>16</v>
      </c>
      <c r="I4475" s="11" t="s">
        <v>4</v>
      </c>
      <c r="J4475" s="12">
        <v>1</v>
      </c>
      <c r="K4475" s="12">
        <v>1246.96</v>
      </c>
      <c r="L4475" s="12">
        <v>0</v>
      </c>
      <c r="M4475" s="12">
        <v>0</v>
      </c>
      <c r="N4475" s="12">
        <f t="shared" si="208"/>
        <v>1246.96</v>
      </c>
      <c r="O4475" s="11" t="s">
        <v>5</v>
      </c>
      <c r="P4475" s="13">
        <v>0</v>
      </c>
      <c r="Q4475" s="11" t="s">
        <v>6</v>
      </c>
      <c r="R4475" s="13">
        <v>0</v>
      </c>
      <c r="S4475" s="13">
        <v>0</v>
      </c>
      <c r="T4475" s="11" t="s">
        <v>7</v>
      </c>
      <c r="U4475" s="11" t="s">
        <v>8</v>
      </c>
      <c r="V4475" s="15">
        <v>0</v>
      </c>
      <c r="W4475" s="13">
        <v>0</v>
      </c>
      <c r="X4475" s="15">
        <v>0</v>
      </c>
      <c r="Y4475" s="15">
        <v>0</v>
      </c>
      <c r="Z4475" s="13">
        <v>0</v>
      </c>
      <c r="AA4475" s="15">
        <v>0</v>
      </c>
      <c r="AB4475" s="13">
        <v>0</v>
      </c>
      <c r="AC4475" s="15">
        <v>0</v>
      </c>
      <c r="AD4475" s="13">
        <v>0</v>
      </c>
      <c r="AE4475" s="15">
        <v>0</v>
      </c>
      <c r="AF4475" s="13">
        <v>0</v>
      </c>
      <c r="AG4475" s="15">
        <v>0</v>
      </c>
      <c r="AH4475" s="13">
        <v>0</v>
      </c>
      <c r="AI4475" s="15">
        <v>0</v>
      </c>
      <c r="AJ4475" s="11" t="s">
        <v>17</v>
      </c>
      <c r="AK4475" s="11" t="s">
        <v>13</v>
      </c>
      <c r="AL4475" s="22">
        <f t="shared" si="207"/>
        <v>2389</v>
      </c>
      <c r="AM4475" s="11" t="str">
        <f>VLOOKUP(O4475,Sheet2!$D$6:$E$14,2,FALSE)</f>
        <v>Spare parts</v>
      </c>
      <c r="AN4475" s="11" t="str">
        <f>VLOOKUP(F4475,Sheet2!$E$10:$F$13,2,FALSE)</f>
        <v>SPM</v>
      </c>
      <c r="AO4475" s="35" t="s">
        <v>14668</v>
      </c>
      <c r="AP4475">
        <f>MATCH(AN4475,Sheet2!$F$5:$F$18,0)</f>
        <v>6</v>
      </c>
      <c r="AQ4475">
        <f>MATCH(AO4475,Sheet2!$F$5:$K$5,0)</f>
        <v>6</v>
      </c>
      <c r="AR4475" s="33">
        <f>INDEX(Sheet2!$F$5:$K$18,OPaL!AP4475,OPaL!AQ4475)</f>
        <v>0.15</v>
      </c>
      <c r="AS4475" s="1">
        <f t="shared" si="209"/>
        <v>1059.9159999999999</v>
      </c>
    </row>
    <row r="4476" spans="1:45" x14ac:dyDescent="0.2">
      <c r="A4476" s="11" t="s">
        <v>6981</v>
      </c>
      <c r="B4476" s="11" t="s">
        <v>6982</v>
      </c>
      <c r="C4476" s="11" t="s">
        <v>13938</v>
      </c>
      <c r="D4476" s="21">
        <v>43129</v>
      </c>
      <c r="E4476" s="21" t="s">
        <v>9697</v>
      </c>
      <c r="F4476" s="21" t="s">
        <v>14659</v>
      </c>
      <c r="G4476" s="11" t="s">
        <v>2</v>
      </c>
      <c r="H4476" s="11" t="s">
        <v>16</v>
      </c>
      <c r="I4476" s="11" t="s">
        <v>4</v>
      </c>
      <c r="J4476" s="13">
        <v>1</v>
      </c>
      <c r="K4476" s="12">
        <v>1242</v>
      </c>
      <c r="L4476" s="12">
        <v>0</v>
      </c>
      <c r="M4476" s="12">
        <v>0</v>
      </c>
      <c r="N4476" s="12">
        <f t="shared" si="208"/>
        <v>1242</v>
      </c>
      <c r="O4476" s="11" t="s">
        <v>5</v>
      </c>
      <c r="P4476" s="13">
        <v>0</v>
      </c>
      <c r="Q4476" s="11" t="s">
        <v>6</v>
      </c>
      <c r="R4476" s="13">
        <v>0</v>
      </c>
      <c r="S4476" s="13">
        <v>0</v>
      </c>
      <c r="T4476" s="11" t="s">
        <v>7</v>
      </c>
      <c r="U4476" s="11" t="s">
        <v>8</v>
      </c>
      <c r="V4476" s="15">
        <v>0</v>
      </c>
      <c r="W4476" s="13">
        <v>0</v>
      </c>
      <c r="X4476" s="15">
        <v>0</v>
      </c>
      <c r="Y4476" s="15">
        <v>0</v>
      </c>
      <c r="Z4476" s="13">
        <v>0</v>
      </c>
      <c r="AA4476" s="15">
        <v>0</v>
      </c>
      <c r="AB4476" s="13">
        <v>0</v>
      </c>
      <c r="AC4476" s="15">
        <v>0</v>
      </c>
      <c r="AD4476" s="13">
        <v>0</v>
      </c>
      <c r="AE4476" s="15">
        <v>0</v>
      </c>
      <c r="AF4476" s="13">
        <v>0</v>
      </c>
      <c r="AG4476" s="15">
        <v>0</v>
      </c>
      <c r="AH4476" s="13">
        <v>0</v>
      </c>
      <c r="AI4476" s="15">
        <v>0</v>
      </c>
      <c r="AJ4476" s="11" t="s">
        <v>17</v>
      </c>
      <c r="AK4476" s="11" t="s">
        <v>13</v>
      </c>
      <c r="AL4476" s="22">
        <f t="shared" si="207"/>
        <v>2163</v>
      </c>
      <c r="AM4476" s="11" t="str">
        <f>VLOOKUP(O4476,Sheet2!$D$6:$E$14,2,FALSE)</f>
        <v>Spare parts</v>
      </c>
      <c r="AN4476" s="11" t="str">
        <f>VLOOKUP(F4476,Sheet2!$E$10:$F$13,2,FALSE)</f>
        <v>SPM</v>
      </c>
      <c r="AO4476" s="35" t="s">
        <v>14668</v>
      </c>
      <c r="AP4476">
        <f>MATCH(AN4476,Sheet2!$F$5:$F$18,0)</f>
        <v>6</v>
      </c>
      <c r="AQ4476">
        <f>MATCH(AO4476,Sheet2!$F$5:$K$5,0)</f>
        <v>6</v>
      </c>
      <c r="AR4476" s="33">
        <f>INDEX(Sheet2!$F$5:$K$18,OPaL!AP4476,OPaL!AQ4476)</f>
        <v>0.15</v>
      </c>
      <c r="AS4476" s="1">
        <f t="shared" si="209"/>
        <v>1055.7</v>
      </c>
    </row>
    <row r="4477" spans="1:45" x14ac:dyDescent="0.2">
      <c r="A4477" s="11" t="s">
        <v>2427</v>
      </c>
      <c r="B4477" s="11" t="s">
        <v>2428</v>
      </c>
      <c r="C4477" s="11" t="s">
        <v>13939</v>
      </c>
      <c r="D4477" s="21">
        <v>44719</v>
      </c>
      <c r="E4477" s="21" t="s">
        <v>9833</v>
      </c>
      <c r="F4477" s="21" t="s">
        <v>14659</v>
      </c>
      <c r="G4477" s="11" t="s">
        <v>2</v>
      </c>
      <c r="H4477" s="11" t="s">
        <v>3</v>
      </c>
      <c r="I4477" s="11" t="s">
        <v>4</v>
      </c>
      <c r="J4477" s="13">
        <v>1</v>
      </c>
      <c r="K4477" s="12">
        <v>1238.32</v>
      </c>
      <c r="L4477" s="12">
        <v>0</v>
      </c>
      <c r="M4477" s="12">
        <v>0</v>
      </c>
      <c r="N4477" s="12">
        <f t="shared" si="208"/>
        <v>1238.32</v>
      </c>
      <c r="O4477" s="11" t="s">
        <v>5</v>
      </c>
      <c r="P4477" s="13">
        <v>0</v>
      </c>
      <c r="Q4477" s="11" t="s">
        <v>6</v>
      </c>
      <c r="R4477" s="13">
        <v>0</v>
      </c>
      <c r="S4477" s="13">
        <v>0</v>
      </c>
      <c r="T4477" s="11" t="s">
        <v>7</v>
      </c>
      <c r="U4477" s="11" t="s">
        <v>8</v>
      </c>
      <c r="V4477" s="15">
        <v>0</v>
      </c>
      <c r="W4477" s="13">
        <v>0</v>
      </c>
      <c r="X4477" s="15">
        <v>0</v>
      </c>
      <c r="Y4477" s="15">
        <v>0</v>
      </c>
      <c r="Z4477" s="13">
        <v>0</v>
      </c>
      <c r="AA4477" s="15">
        <v>0</v>
      </c>
      <c r="AB4477" s="13">
        <v>0</v>
      </c>
      <c r="AC4477" s="15">
        <v>0</v>
      </c>
      <c r="AD4477" s="13">
        <v>0</v>
      </c>
      <c r="AE4477" s="15">
        <v>0</v>
      </c>
      <c r="AF4477" s="13">
        <v>0</v>
      </c>
      <c r="AG4477" s="15">
        <v>0</v>
      </c>
      <c r="AH4477" s="13">
        <v>0</v>
      </c>
      <c r="AI4477" s="15">
        <v>0</v>
      </c>
      <c r="AJ4477" s="11" t="s">
        <v>9</v>
      </c>
      <c r="AK4477" s="11" t="s">
        <v>13</v>
      </c>
      <c r="AL4477" s="22">
        <f t="shared" si="207"/>
        <v>573</v>
      </c>
      <c r="AM4477" s="11" t="str">
        <f>VLOOKUP(O4477,Sheet2!$D$6:$E$14,2,FALSE)</f>
        <v>Spare parts</v>
      </c>
      <c r="AN4477" s="11" t="str">
        <f>VLOOKUP(F4477,Sheet2!$E$10:$F$13,2,FALSE)</f>
        <v>SPM</v>
      </c>
      <c r="AO4477" s="35" t="s">
        <v>14668</v>
      </c>
      <c r="AP4477">
        <f>MATCH(AN4477,Sheet2!$F$5:$F$18,0)</f>
        <v>6</v>
      </c>
      <c r="AQ4477">
        <f>MATCH(AO4477,Sheet2!$F$5:$K$5,0)</f>
        <v>6</v>
      </c>
      <c r="AR4477" s="33">
        <f>INDEX(Sheet2!$F$5:$K$18,OPaL!AP4477,OPaL!AQ4477)</f>
        <v>0.15</v>
      </c>
      <c r="AS4477" s="1">
        <f t="shared" si="209"/>
        <v>1052.5719999999999</v>
      </c>
    </row>
    <row r="4478" spans="1:45" x14ac:dyDescent="0.2">
      <c r="A4478" s="11" t="s">
        <v>4493</v>
      </c>
      <c r="B4478" s="11" t="s">
        <v>4494</v>
      </c>
      <c r="C4478" s="11" t="s">
        <v>13940</v>
      </c>
      <c r="D4478" s="21">
        <v>42975</v>
      </c>
      <c r="E4478" s="21" t="s">
        <v>9697</v>
      </c>
      <c r="F4478" s="21" t="s">
        <v>14659</v>
      </c>
      <c r="G4478" s="11" t="s">
        <v>2</v>
      </c>
      <c r="H4478" s="11" t="s">
        <v>16</v>
      </c>
      <c r="I4478" s="11" t="s">
        <v>4</v>
      </c>
      <c r="J4478" s="12">
        <v>1</v>
      </c>
      <c r="K4478" s="12">
        <v>1237</v>
      </c>
      <c r="L4478" s="12">
        <v>0</v>
      </c>
      <c r="M4478" s="12">
        <v>0</v>
      </c>
      <c r="N4478" s="12">
        <f t="shared" si="208"/>
        <v>1237</v>
      </c>
      <c r="O4478" s="11" t="s">
        <v>5</v>
      </c>
      <c r="P4478" s="13">
        <v>0</v>
      </c>
      <c r="Q4478" s="11" t="s">
        <v>6</v>
      </c>
      <c r="R4478" s="13">
        <v>0</v>
      </c>
      <c r="S4478" s="13">
        <v>0</v>
      </c>
      <c r="T4478" s="11" t="s">
        <v>7</v>
      </c>
      <c r="U4478" s="11" t="s">
        <v>8</v>
      </c>
      <c r="V4478" s="15">
        <v>0</v>
      </c>
      <c r="W4478" s="13">
        <v>0</v>
      </c>
      <c r="X4478" s="15">
        <v>0</v>
      </c>
      <c r="Y4478" s="15">
        <v>0</v>
      </c>
      <c r="Z4478" s="13">
        <v>0</v>
      </c>
      <c r="AA4478" s="15">
        <v>0</v>
      </c>
      <c r="AB4478" s="13">
        <v>0</v>
      </c>
      <c r="AC4478" s="15">
        <v>0</v>
      </c>
      <c r="AD4478" s="13">
        <v>0</v>
      </c>
      <c r="AE4478" s="15">
        <v>0</v>
      </c>
      <c r="AF4478" s="13">
        <v>0</v>
      </c>
      <c r="AG4478" s="15">
        <v>0</v>
      </c>
      <c r="AH4478" s="13">
        <v>0</v>
      </c>
      <c r="AI4478" s="15">
        <v>0</v>
      </c>
      <c r="AJ4478" s="11" t="s">
        <v>17</v>
      </c>
      <c r="AK4478" s="11" t="s">
        <v>1398</v>
      </c>
      <c r="AL4478" s="22">
        <f t="shared" si="207"/>
        <v>2317</v>
      </c>
      <c r="AM4478" s="11" t="str">
        <f>VLOOKUP(O4478,Sheet2!$D$6:$E$14,2,FALSE)</f>
        <v>Spare parts</v>
      </c>
      <c r="AN4478" s="11" t="str">
        <f>VLOOKUP(F4478,Sheet2!$E$10:$F$13,2,FALSE)</f>
        <v>SPM</v>
      </c>
      <c r="AO4478" s="35" t="s">
        <v>14668</v>
      </c>
      <c r="AP4478">
        <f>MATCH(AN4478,Sheet2!$F$5:$F$18,0)</f>
        <v>6</v>
      </c>
      <c r="AQ4478">
        <f>MATCH(AO4478,Sheet2!$F$5:$K$5,0)</f>
        <v>6</v>
      </c>
      <c r="AR4478" s="33">
        <f>INDEX(Sheet2!$F$5:$K$18,OPaL!AP4478,OPaL!AQ4478)</f>
        <v>0.15</v>
      </c>
      <c r="AS4478" s="1">
        <f t="shared" si="209"/>
        <v>1051.45</v>
      </c>
    </row>
    <row r="4479" spans="1:45" x14ac:dyDescent="0.2">
      <c r="A4479" s="11" t="s">
        <v>4483</v>
      </c>
      <c r="B4479" s="11" t="s">
        <v>4484</v>
      </c>
      <c r="C4479" s="11" t="s">
        <v>13941</v>
      </c>
      <c r="D4479" s="21">
        <v>42975</v>
      </c>
      <c r="E4479" s="21" t="s">
        <v>9697</v>
      </c>
      <c r="F4479" s="21" t="s">
        <v>14659</v>
      </c>
      <c r="G4479" s="11" t="s">
        <v>2</v>
      </c>
      <c r="H4479" s="11" t="s">
        <v>16</v>
      </c>
      <c r="I4479" s="11" t="s">
        <v>4</v>
      </c>
      <c r="J4479" s="12">
        <v>1</v>
      </c>
      <c r="K4479" s="12">
        <v>1234</v>
      </c>
      <c r="L4479" s="12">
        <v>0</v>
      </c>
      <c r="M4479" s="12">
        <v>0</v>
      </c>
      <c r="N4479" s="12">
        <f t="shared" si="208"/>
        <v>1234</v>
      </c>
      <c r="O4479" s="11" t="s">
        <v>5</v>
      </c>
      <c r="P4479" s="13">
        <v>0</v>
      </c>
      <c r="Q4479" s="11" t="s">
        <v>6</v>
      </c>
      <c r="R4479" s="13">
        <v>0</v>
      </c>
      <c r="S4479" s="13">
        <v>0</v>
      </c>
      <c r="T4479" s="11" t="s">
        <v>7</v>
      </c>
      <c r="U4479" s="11" t="s">
        <v>8</v>
      </c>
      <c r="V4479" s="15">
        <v>0</v>
      </c>
      <c r="W4479" s="13">
        <v>0</v>
      </c>
      <c r="X4479" s="15">
        <v>0</v>
      </c>
      <c r="Y4479" s="15">
        <v>0</v>
      </c>
      <c r="Z4479" s="13">
        <v>0</v>
      </c>
      <c r="AA4479" s="15">
        <v>0</v>
      </c>
      <c r="AB4479" s="13">
        <v>0</v>
      </c>
      <c r="AC4479" s="15">
        <v>0</v>
      </c>
      <c r="AD4479" s="13">
        <v>0</v>
      </c>
      <c r="AE4479" s="15">
        <v>0</v>
      </c>
      <c r="AF4479" s="13">
        <v>0</v>
      </c>
      <c r="AG4479" s="15">
        <v>0</v>
      </c>
      <c r="AH4479" s="13">
        <v>0</v>
      </c>
      <c r="AI4479" s="15">
        <v>0</v>
      </c>
      <c r="AJ4479" s="11" t="s">
        <v>17</v>
      </c>
      <c r="AK4479" s="11" t="s">
        <v>1398</v>
      </c>
      <c r="AL4479" s="22">
        <f t="shared" si="207"/>
        <v>2317</v>
      </c>
      <c r="AM4479" s="11" t="str">
        <f>VLOOKUP(O4479,Sheet2!$D$6:$E$14,2,FALSE)</f>
        <v>Spare parts</v>
      </c>
      <c r="AN4479" s="11" t="str">
        <f>VLOOKUP(F4479,Sheet2!$E$10:$F$13,2,FALSE)</f>
        <v>SPM</v>
      </c>
      <c r="AO4479" s="35" t="s">
        <v>14668</v>
      </c>
      <c r="AP4479">
        <f>MATCH(AN4479,Sheet2!$F$5:$F$18,0)</f>
        <v>6</v>
      </c>
      <c r="AQ4479">
        <f>MATCH(AO4479,Sheet2!$F$5:$K$5,0)</f>
        <v>6</v>
      </c>
      <c r="AR4479" s="33">
        <f>INDEX(Sheet2!$F$5:$K$18,OPaL!AP4479,OPaL!AQ4479)</f>
        <v>0.15</v>
      </c>
      <c r="AS4479" s="1">
        <f t="shared" si="209"/>
        <v>1048.8999999999999</v>
      </c>
    </row>
    <row r="4480" spans="1:45" x14ac:dyDescent="0.2">
      <c r="A4480" s="11" t="s">
        <v>4527</v>
      </c>
      <c r="B4480" s="11" t="s">
        <v>4528</v>
      </c>
      <c r="C4480" s="11" t="s">
        <v>13942</v>
      </c>
      <c r="D4480" s="21">
        <v>42975</v>
      </c>
      <c r="E4480" s="21" t="s">
        <v>9697</v>
      </c>
      <c r="F4480" s="21" t="s">
        <v>14659</v>
      </c>
      <c r="G4480" s="11" t="s">
        <v>2</v>
      </c>
      <c r="H4480" s="11" t="s">
        <v>16</v>
      </c>
      <c r="I4480" s="11" t="s">
        <v>4</v>
      </c>
      <c r="J4480" s="12">
        <v>1</v>
      </c>
      <c r="K4480" s="12">
        <v>1234</v>
      </c>
      <c r="L4480" s="12">
        <v>0</v>
      </c>
      <c r="M4480" s="12">
        <v>0</v>
      </c>
      <c r="N4480" s="12">
        <f t="shared" si="208"/>
        <v>1234</v>
      </c>
      <c r="O4480" s="11" t="s">
        <v>5</v>
      </c>
      <c r="P4480" s="13">
        <v>0</v>
      </c>
      <c r="Q4480" s="11" t="s">
        <v>6</v>
      </c>
      <c r="R4480" s="13">
        <v>0</v>
      </c>
      <c r="S4480" s="13">
        <v>0</v>
      </c>
      <c r="T4480" s="11" t="s">
        <v>7</v>
      </c>
      <c r="U4480" s="11" t="s">
        <v>8</v>
      </c>
      <c r="V4480" s="15">
        <v>0</v>
      </c>
      <c r="W4480" s="13">
        <v>0</v>
      </c>
      <c r="X4480" s="15">
        <v>0</v>
      </c>
      <c r="Y4480" s="15">
        <v>0</v>
      </c>
      <c r="Z4480" s="13">
        <v>0</v>
      </c>
      <c r="AA4480" s="15">
        <v>0</v>
      </c>
      <c r="AB4480" s="13">
        <v>0</v>
      </c>
      <c r="AC4480" s="15">
        <v>0</v>
      </c>
      <c r="AD4480" s="13">
        <v>0</v>
      </c>
      <c r="AE4480" s="15">
        <v>0</v>
      </c>
      <c r="AF4480" s="13">
        <v>0</v>
      </c>
      <c r="AG4480" s="15">
        <v>0</v>
      </c>
      <c r="AH4480" s="13">
        <v>0</v>
      </c>
      <c r="AI4480" s="15">
        <v>0</v>
      </c>
      <c r="AJ4480" s="11" t="s">
        <v>17</v>
      </c>
      <c r="AK4480" s="11" t="s">
        <v>1398</v>
      </c>
      <c r="AL4480" s="22">
        <f t="shared" si="207"/>
        <v>2317</v>
      </c>
      <c r="AM4480" s="11" t="str">
        <f>VLOOKUP(O4480,Sheet2!$D$6:$E$14,2,FALSE)</f>
        <v>Spare parts</v>
      </c>
      <c r="AN4480" s="11" t="str">
        <f>VLOOKUP(F4480,Sheet2!$E$10:$F$13,2,FALSE)</f>
        <v>SPM</v>
      </c>
      <c r="AO4480" s="35" t="s">
        <v>14668</v>
      </c>
      <c r="AP4480">
        <f>MATCH(AN4480,Sheet2!$F$5:$F$18,0)</f>
        <v>6</v>
      </c>
      <c r="AQ4480">
        <f>MATCH(AO4480,Sheet2!$F$5:$K$5,0)</f>
        <v>6</v>
      </c>
      <c r="AR4480" s="33">
        <f>INDEX(Sheet2!$F$5:$K$18,OPaL!AP4480,OPaL!AQ4480)</f>
        <v>0.15</v>
      </c>
      <c r="AS4480" s="1">
        <f t="shared" si="209"/>
        <v>1048.8999999999999</v>
      </c>
    </row>
    <row r="4481" spans="1:45" x14ac:dyDescent="0.2">
      <c r="A4481" s="11" t="s">
        <v>8449</v>
      </c>
      <c r="B4481" s="11" t="s">
        <v>8450</v>
      </c>
      <c r="C4481" s="11" t="s">
        <v>13943</v>
      </c>
      <c r="D4481" s="21">
        <v>43809</v>
      </c>
      <c r="E4481" s="21" t="s">
        <v>9823</v>
      </c>
      <c r="F4481" s="21" t="s">
        <v>14659</v>
      </c>
      <c r="G4481" s="11" t="s">
        <v>2</v>
      </c>
      <c r="H4481" s="11" t="s">
        <v>3</v>
      </c>
      <c r="I4481" s="11" t="s">
        <v>4</v>
      </c>
      <c r="J4481" s="12">
        <v>30</v>
      </c>
      <c r="K4481" s="12">
        <v>1233.7</v>
      </c>
      <c r="L4481" s="12">
        <v>0</v>
      </c>
      <c r="M4481" s="12">
        <v>0</v>
      </c>
      <c r="N4481" s="12">
        <f t="shared" si="208"/>
        <v>1233.7</v>
      </c>
      <c r="O4481" s="11" t="s">
        <v>8227</v>
      </c>
      <c r="P4481" s="13">
        <v>0</v>
      </c>
      <c r="Q4481" s="11" t="s">
        <v>6</v>
      </c>
      <c r="R4481" s="13">
        <v>0</v>
      </c>
      <c r="S4481" s="13">
        <v>0</v>
      </c>
      <c r="T4481" s="11" t="s">
        <v>7</v>
      </c>
      <c r="U4481" s="11" t="s">
        <v>8</v>
      </c>
      <c r="V4481" s="15">
        <v>0</v>
      </c>
      <c r="W4481" s="13">
        <v>0</v>
      </c>
      <c r="X4481" s="15">
        <v>0</v>
      </c>
      <c r="Y4481" s="15">
        <v>0</v>
      </c>
      <c r="Z4481" s="13">
        <v>0</v>
      </c>
      <c r="AA4481" s="15">
        <v>0</v>
      </c>
      <c r="AB4481" s="13">
        <v>0</v>
      </c>
      <c r="AC4481" s="15">
        <v>0</v>
      </c>
      <c r="AD4481" s="13">
        <v>0</v>
      </c>
      <c r="AE4481" s="15">
        <v>0</v>
      </c>
      <c r="AF4481" s="13">
        <v>0</v>
      </c>
      <c r="AG4481" s="15">
        <v>0</v>
      </c>
      <c r="AH4481" s="13">
        <v>0</v>
      </c>
      <c r="AI4481" s="15">
        <v>0</v>
      </c>
      <c r="AJ4481" s="11" t="s">
        <v>9</v>
      </c>
      <c r="AK4481" s="11" t="s">
        <v>8228</v>
      </c>
      <c r="AL4481" s="22">
        <f t="shared" si="207"/>
        <v>1483</v>
      </c>
      <c r="AM4481" s="11" t="str">
        <f>VLOOKUP(O4481,Sheet2!$D$6:$E$14,2,FALSE)</f>
        <v>Consumables</v>
      </c>
      <c r="AN4481" s="11" t="str">
        <f>VLOOKUP(F4481,Sheet2!$E$15:$F$18,2,FALSE)</f>
        <v>CM</v>
      </c>
      <c r="AO4481" s="35" t="s">
        <v>14668</v>
      </c>
      <c r="AP4481">
        <f>MATCH(AN4481,Sheet2!$F$5:$F$18,0)</f>
        <v>13</v>
      </c>
      <c r="AQ4481">
        <f>MATCH(AO4481,Sheet2!$F$5:$K$5,0)</f>
        <v>6</v>
      </c>
      <c r="AR4481" s="33">
        <f>INDEX(Sheet2!$F$5:$K$18,OPaL!AP4481,OPaL!AQ4481)</f>
        <v>0.2</v>
      </c>
      <c r="AS4481" s="1">
        <f t="shared" si="209"/>
        <v>986.96</v>
      </c>
    </row>
    <row r="4482" spans="1:45" x14ac:dyDescent="0.2">
      <c r="A4482" s="11" t="s">
        <v>877</v>
      </c>
      <c r="B4482" s="11" t="s">
        <v>878</v>
      </c>
      <c r="C4482" s="11" t="s">
        <v>13944</v>
      </c>
      <c r="D4482" s="21">
        <v>45045</v>
      </c>
      <c r="E4482" s="21" t="s">
        <v>9697</v>
      </c>
      <c r="F4482" s="21" t="s">
        <v>14659</v>
      </c>
      <c r="G4482" s="11" t="s">
        <v>2</v>
      </c>
      <c r="H4482" s="11" t="s">
        <v>16</v>
      </c>
      <c r="I4482" s="11" t="s">
        <v>4</v>
      </c>
      <c r="J4482" s="13">
        <v>8</v>
      </c>
      <c r="K4482" s="12">
        <v>1232</v>
      </c>
      <c r="L4482" s="12">
        <v>0</v>
      </c>
      <c r="M4482" s="12">
        <v>0</v>
      </c>
      <c r="N4482" s="12">
        <f t="shared" si="208"/>
        <v>1232</v>
      </c>
      <c r="O4482" s="11" t="s">
        <v>5</v>
      </c>
      <c r="P4482" s="13">
        <v>0</v>
      </c>
      <c r="Q4482" s="11" t="s">
        <v>6</v>
      </c>
      <c r="R4482" s="13">
        <v>0</v>
      </c>
      <c r="S4482" s="13">
        <v>0</v>
      </c>
      <c r="T4482" s="11" t="s">
        <v>7</v>
      </c>
      <c r="U4482" s="11" t="s">
        <v>8</v>
      </c>
      <c r="V4482" s="15">
        <v>0</v>
      </c>
      <c r="W4482" s="13">
        <v>0</v>
      </c>
      <c r="X4482" s="15">
        <v>0</v>
      </c>
      <c r="Y4482" s="15">
        <v>0</v>
      </c>
      <c r="Z4482" s="13">
        <v>0</v>
      </c>
      <c r="AA4482" s="15">
        <v>0</v>
      </c>
      <c r="AB4482" s="13">
        <v>0</v>
      </c>
      <c r="AC4482" s="15">
        <v>0</v>
      </c>
      <c r="AD4482" s="13">
        <v>0</v>
      </c>
      <c r="AE4482" s="15">
        <v>0</v>
      </c>
      <c r="AF4482" s="13">
        <v>0</v>
      </c>
      <c r="AG4482" s="15">
        <v>0</v>
      </c>
      <c r="AH4482" s="13">
        <v>0</v>
      </c>
      <c r="AI4482" s="15">
        <v>0</v>
      </c>
      <c r="AJ4482" s="11" t="s">
        <v>17</v>
      </c>
      <c r="AK4482" s="11" t="s">
        <v>13</v>
      </c>
      <c r="AL4482" s="22">
        <f t="shared" si="207"/>
        <v>247</v>
      </c>
      <c r="AM4482" s="11" t="str">
        <f>VLOOKUP(O4482,Sheet2!$D$6:$E$14,2,FALSE)</f>
        <v>Spare parts</v>
      </c>
      <c r="AN4482" s="11" t="str">
        <f>VLOOKUP(F4482,Sheet2!$E$10:$F$13,2,FALSE)</f>
        <v>SPM</v>
      </c>
      <c r="AO4482" s="35" t="s">
        <v>14666</v>
      </c>
      <c r="AP4482">
        <f>MATCH(AN4482,Sheet2!$F$5:$F$18,0)</f>
        <v>6</v>
      </c>
      <c r="AQ4482">
        <f>MATCH(AO4482,Sheet2!$F$5:$K$5,0)</f>
        <v>4</v>
      </c>
      <c r="AR4482" s="33">
        <f>INDEX(Sheet2!$F$5:$K$18,OPaL!AP4482,OPaL!AQ4482)</f>
        <v>0.05</v>
      </c>
      <c r="AS4482" s="1">
        <f t="shared" si="209"/>
        <v>1170.3999999999999</v>
      </c>
    </row>
    <row r="4483" spans="1:45" x14ac:dyDescent="0.2">
      <c r="A4483" s="11" t="s">
        <v>7693</v>
      </c>
      <c r="B4483" s="11" t="s">
        <v>7694</v>
      </c>
      <c r="C4483" s="11" t="s">
        <v>13945</v>
      </c>
      <c r="D4483" s="21">
        <v>45087</v>
      </c>
      <c r="E4483" s="21" t="s">
        <v>9697</v>
      </c>
      <c r="F4483" s="21" t="s">
        <v>14658</v>
      </c>
      <c r="G4483" s="11" t="s">
        <v>2</v>
      </c>
      <c r="H4483" s="11" t="s">
        <v>3</v>
      </c>
      <c r="I4483" s="11" t="s">
        <v>4</v>
      </c>
      <c r="J4483" s="12">
        <v>6</v>
      </c>
      <c r="K4483" s="12">
        <v>1227.5999999999999</v>
      </c>
      <c r="L4483" s="12">
        <v>0</v>
      </c>
      <c r="M4483" s="12">
        <v>0</v>
      </c>
      <c r="N4483" s="12">
        <f t="shared" si="208"/>
        <v>1227.5999999999999</v>
      </c>
      <c r="O4483" s="11" t="s">
        <v>5</v>
      </c>
      <c r="P4483" s="13">
        <v>0</v>
      </c>
      <c r="Q4483" s="11" t="s">
        <v>6</v>
      </c>
      <c r="R4483" s="13">
        <v>0</v>
      </c>
      <c r="S4483" s="13">
        <v>0</v>
      </c>
      <c r="T4483" s="11" t="s">
        <v>7</v>
      </c>
      <c r="U4483" s="11" t="s">
        <v>8</v>
      </c>
      <c r="V4483" s="15">
        <v>0</v>
      </c>
      <c r="W4483" s="13">
        <v>0</v>
      </c>
      <c r="X4483" s="15">
        <v>0</v>
      </c>
      <c r="Y4483" s="15">
        <v>0</v>
      </c>
      <c r="Z4483" s="13">
        <v>0</v>
      </c>
      <c r="AA4483" s="15">
        <v>0</v>
      </c>
      <c r="AB4483" s="13">
        <v>0</v>
      </c>
      <c r="AC4483" s="15">
        <v>0</v>
      </c>
      <c r="AD4483" s="13">
        <v>0</v>
      </c>
      <c r="AE4483" s="15">
        <v>0</v>
      </c>
      <c r="AF4483" s="13">
        <v>0</v>
      </c>
      <c r="AG4483" s="15">
        <v>0</v>
      </c>
      <c r="AH4483" s="13">
        <v>0</v>
      </c>
      <c r="AI4483" s="15">
        <v>0</v>
      </c>
      <c r="AJ4483" s="11" t="s">
        <v>9</v>
      </c>
      <c r="AK4483" s="11" t="s">
        <v>10</v>
      </c>
      <c r="AL4483" s="22">
        <f t="shared" si="207"/>
        <v>205</v>
      </c>
      <c r="AM4483" s="11" t="str">
        <f>VLOOKUP(O4483,Sheet2!$D$6:$E$14,2,FALSE)</f>
        <v>Spare parts</v>
      </c>
      <c r="AN4483" s="11" t="str">
        <f>VLOOKUP(F4483,Sheet2!$E$10:$F$13,2,FALSE)</f>
        <v>SPE</v>
      </c>
      <c r="AO4483" s="35" t="s">
        <v>14666</v>
      </c>
      <c r="AP4483">
        <f>MATCH(AN4483,Sheet2!$F$5:$F$18,0)</f>
        <v>7</v>
      </c>
      <c r="AQ4483">
        <f>MATCH(AO4483,Sheet2!$F$5:$K$5,0)</f>
        <v>4</v>
      </c>
      <c r="AR4483" s="33">
        <f>INDEX(Sheet2!$F$5:$K$18,OPaL!AP4483,OPaL!AQ4483)</f>
        <v>0.05</v>
      </c>
      <c r="AS4483" s="1">
        <f t="shared" si="209"/>
        <v>1166.2199999999998</v>
      </c>
    </row>
    <row r="4484" spans="1:45" x14ac:dyDescent="0.2">
      <c r="A4484" s="11" t="s">
        <v>2150</v>
      </c>
      <c r="B4484" s="11" t="s">
        <v>2151</v>
      </c>
      <c r="C4484" s="11" t="s">
        <v>13946</v>
      </c>
      <c r="D4484" s="21">
        <v>42903</v>
      </c>
      <c r="E4484" s="21" t="s">
        <v>9697</v>
      </c>
      <c r="F4484" s="21" t="s">
        <v>14659</v>
      </c>
      <c r="G4484" s="11" t="s">
        <v>2</v>
      </c>
      <c r="H4484" s="11" t="s">
        <v>16</v>
      </c>
      <c r="I4484" s="11" t="s">
        <v>4</v>
      </c>
      <c r="J4484" s="12">
        <v>1</v>
      </c>
      <c r="K4484" s="12">
        <v>1224.19</v>
      </c>
      <c r="L4484" s="12">
        <v>0</v>
      </c>
      <c r="M4484" s="12">
        <v>0</v>
      </c>
      <c r="N4484" s="12">
        <f t="shared" si="208"/>
        <v>1224.19</v>
      </c>
      <c r="O4484" s="11" t="s">
        <v>5</v>
      </c>
      <c r="P4484" s="13">
        <v>0</v>
      </c>
      <c r="Q4484" s="11" t="s">
        <v>6</v>
      </c>
      <c r="R4484" s="13">
        <v>0</v>
      </c>
      <c r="S4484" s="13">
        <v>0</v>
      </c>
      <c r="T4484" s="11" t="s">
        <v>7</v>
      </c>
      <c r="U4484" s="11" t="s">
        <v>8</v>
      </c>
      <c r="V4484" s="15">
        <v>0</v>
      </c>
      <c r="W4484" s="13">
        <v>0</v>
      </c>
      <c r="X4484" s="15">
        <v>0</v>
      </c>
      <c r="Y4484" s="15">
        <v>0</v>
      </c>
      <c r="Z4484" s="13">
        <v>0</v>
      </c>
      <c r="AA4484" s="15">
        <v>0</v>
      </c>
      <c r="AB4484" s="13">
        <v>0</v>
      </c>
      <c r="AC4484" s="15">
        <v>0</v>
      </c>
      <c r="AD4484" s="13">
        <v>0</v>
      </c>
      <c r="AE4484" s="15">
        <v>0</v>
      </c>
      <c r="AF4484" s="13">
        <v>0</v>
      </c>
      <c r="AG4484" s="15">
        <v>0</v>
      </c>
      <c r="AH4484" s="13">
        <v>0</v>
      </c>
      <c r="AI4484" s="15">
        <v>0</v>
      </c>
      <c r="AJ4484" s="11" t="s">
        <v>17</v>
      </c>
      <c r="AK4484" s="11" t="s">
        <v>13</v>
      </c>
      <c r="AL4484" s="22">
        <f t="shared" ref="AL4484:AL4547" si="210">$D$2-D4484</f>
        <v>2389</v>
      </c>
      <c r="AM4484" s="11" t="str">
        <f>VLOOKUP(O4484,Sheet2!$D$6:$E$14,2,FALSE)</f>
        <v>Spare parts</v>
      </c>
      <c r="AN4484" s="11" t="str">
        <f>VLOOKUP(F4484,Sheet2!$E$10:$F$13,2,FALSE)</f>
        <v>SPM</v>
      </c>
      <c r="AO4484" s="35" t="s">
        <v>14668</v>
      </c>
      <c r="AP4484">
        <f>MATCH(AN4484,Sheet2!$F$5:$F$18,0)</f>
        <v>6</v>
      </c>
      <c r="AQ4484">
        <f>MATCH(AO4484,Sheet2!$F$5:$K$5,0)</f>
        <v>6</v>
      </c>
      <c r="AR4484" s="33">
        <f>INDEX(Sheet2!$F$5:$K$18,OPaL!AP4484,OPaL!AQ4484)</f>
        <v>0.15</v>
      </c>
      <c r="AS4484" s="1">
        <f t="shared" si="209"/>
        <v>1040.5615</v>
      </c>
    </row>
    <row r="4485" spans="1:45" x14ac:dyDescent="0.2">
      <c r="A4485" s="11" t="s">
        <v>4709</v>
      </c>
      <c r="B4485" s="11" t="s">
        <v>4710</v>
      </c>
      <c r="C4485" s="11" t="s">
        <v>13947</v>
      </c>
      <c r="D4485" s="21">
        <v>42975</v>
      </c>
      <c r="E4485" s="21" t="s">
        <v>9697</v>
      </c>
      <c r="F4485" s="21" t="s">
        <v>14659</v>
      </c>
      <c r="G4485" s="11" t="s">
        <v>2</v>
      </c>
      <c r="H4485" s="11" t="s">
        <v>16</v>
      </c>
      <c r="I4485" s="11" t="s">
        <v>4</v>
      </c>
      <c r="J4485" s="12">
        <v>1</v>
      </c>
      <c r="K4485" s="12">
        <v>1224</v>
      </c>
      <c r="L4485" s="12">
        <v>0</v>
      </c>
      <c r="M4485" s="12">
        <v>0</v>
      </c>
      <c r="N4485" s="12">
        <f t="shared" ref="N4485:N4548" si="211">M4485+K4485</f>
        <v>1224</v>
      </c>
      <c r="O4485" s="11" t="s">
        <v>5</v>
      </c>
      <c r="P4485" s="13">
        <v>0</v>
      </c>
      <c r="Q4485" s="11" t="s">
        <v>6</v>
      </c>
      <c r="R4485" s="13">
        <v>0</v>
      </c>
      <c r="S4485" s="13">
        <v>0</v>
      </c>
      <c r="T4485" s="11" t="s">
        <v>7</v>
      </c>
      <c r="U4485" s="11" t="s">
        <v>8</v>
      </c>
      <c r="V4485" s="15">
        <v>0</v>
      </c>
      <c r="W4485" s="13">
        <v>0</v>
      </c>
      <c r="X4485" s="15">
        <v>0</v>
      </c>
      <c r="Y4485" s="15">
        <v>0</v>
      </c>
      <c r="Z4485" s="13">
        <v>0</v>
      </c>
      <c r="AA4485" s="15">
        <v>0</v>
      </c>
      <c r="AB4485" s="13">
        <v>0</v>
      </c>
      <c r="AC4485" s="15">
        <v>0</v>
      </c>
      <c r="AD4485" s="13">
        <v>0</v>
      </c>
      <c r="AE4485" s="15">
        <v>0</v>
      </c>
      <c r="AF4485" s="13">
        <v>0</v>
      </c>
      <c r="AG4485" s="15">
        <v>0</v>
      </c>
      <c r="AH4485" s="13">
        <v>0</v>
      </c>
      <c r="AI4485" s="15">
        <v>0</v>
      </c>
      <c r="AJ4485" s="11" t="s">
        <v>17</v>
      </c>
      <c r="AK4485" s="11" t="s">
        <v>1398</v>
      </c>
      <c r="AL4485" s="22">
        <f t="shared" si="210"/>
        <v>2317</v>
      </c>
      <c r="AM4485" s="11" t="str">
        <f>VLOOKUP(O4485,Sheet2!$D$6:$E$14,2,FALSE)</f>
        <v>Spare parts</v>
      </c>
      <c r="AN4485" s="11" t="str">
        <f>VLOOKUP(F4485,Sheet2!$E$10:$F$13,2,FALSE)</f>
        <v>SPM</v>
      </c>
      <c r="AO4485" s="35" t="s">
        <v>14668</v>
      </c>
      <c r="AP4485">
        <f>MATCH(AN4485,Sheet2!$F$5:$F$18,0)</f>
        <v>6</v>
      </c>
      <c r="AQ4485">
        <f>MATCH(AO4485,Sheet2!$F$5:$K$5,0)</f>
        <v>6</v>
      </c>
      <c r="AR4485" s="33">
        <f>INDEX(Sheet2!$F$5:$K$18,OPaL!AP4485,OPaL!AQ4485)</f>
        <v>0.15</v>
      </c>
      <c r="AS4485" s="1">
        <f t="shared" ref="AS4485:AS4548" si="212">N4485*(1-AR4485)</f>
        <v>1040.3999999999999</v>
      </c>
    </row>
    <row r="4486" spans="1:45" x14ac:dyDescent="0.2">
      <c r="A4486" s="11" t="s">
        <v>4743</v>
      </c>
      <c r="B4486" s="11" t="s">
        <v>4744</v>
      </c>
      <c r="C4486" s="11" t="s">
        <v>13948</v>
      </c>
      <c r="D4486" s="21">
        <v>42975</v>
      </c>
      <c r="E4486" s="21" t="s">
        <v>9697</v>
      </c>
      <c r="F4486" s="21" t="s">
        <v>14659</v>
      </c>
      <c r="G4486" s="11" t="s">
        <v>2</v>
      </c>
      <c r="H4486" s="11" t="s">
        <v>16</v>
      </c>
      <c r="I4486" s="11" t="s">
        <v>4</v>
      </c>
      <c r="J4486" s="12">
        <v>1</v>
      </c>
      <c r="K4486" s="12">
        <v>1224</v>
      </c>
      <c r="L4486" s="12">
        <v>0</v>
      </c>
      <c r="M4486" s="12">
        <v>0</v>
      </c>
      <c r="N4486" s="12">
        <f t="shared" si="211"/>
        <v>1224</v>
      </c>
      <c r="O4486" s="11" t="s">
        <v>5</v>
      </c>
      <c r="P4486" s="13">
        <v>0</v>
      </c>
      <c r="Q4486" s="11" t="s">
        <v>6</v>
      </c>
      <c r="R4486" s="13">
        <v>0</v>
      </c>
      <c r="S4486" s="13">
        <v>0</v>
      </c>
      <c r="T4486" s="11" t="s">
        <v>7</v>
      </c>
      <c r="U4486" s="11" t="s">
        <v>8</v>
      </c>
      <c r="V4486" s="15">
        <v>0</v>
      </c>
      <c r="W4486" s="13">
        <v>0</v>
      </c>
      <c r="X4486" s="15">
        <v>0</v>
      </c>
      <c r="Y4486" s="15">
        <v>0</v>
      </c>
      <c r="Z4486" s="13">
        <v>0</v>
      </c>
      <c r="AA4486" s="15">
        <v>0</v>
      </c>
      <c r="AB4486" s="13">
        <v>0</v>
      </c>
      <c r="AC4486" s="15">
        <v>0</v>
      </c>
      <c r="AD4486" s="13">
        <v>0</v>
      </c>
      <c r="AE4486" s="15">
        <v>0</v>
      </c>
      <c r="AF4486" s="13">
        <v>0</v>
      </c>
      <c r="AG4486" s="15">
        <v>0</v>
      </c>
      <c r="AH4486" s="13">
        <v>0</v>
      </c>
      <c r="AI4486" s="15">
        <v>0</v>
      </c>
      <c r="AJ4486" s="11" t="s">
        <v>17</v>
      </c>
      <c r="AK4486" s="11" t="s">
        <v>1398</v>
      </c>
      <c r="AL4486" s="22">
        <f t="shared" si="210"/>
        <v>2317</v>
      </c>
      <c r="AM4486" s="11" t="str">
        <f>VLOOKUP(O4486,Sheet2!$D$6:$E$14,2,FALSE)</f>
        <v>Spare parts</v>
      </c>
      <c r="AN4486" s="11" t="str">
        <f>VLOOKUP(F4486,Sheet2!$E$10:$F$13,2,FALSE)</f>
        <v>SPM</v>
      </c>
      <c r="AO4486" s="35" t="s">
        <v>14668</v>
      </c>
      <c r="AP4486">
        <f>MATCH(AN4486,Sheet2!$F$5:$F$18,0)</f>
        <v>6</v>
      </c>
      <c r="AQ4486">
        <f>MATCH(AO4486,Sheet2!$F$5:$K$5,0)</f>
        <v>6</v>
      </c>
      <c r="AR4486" s="33">
        <f>INDEX(Sheet2!$F$5:$K$18,OPaL!AP4486,OPaL!AQ4486)</f>
        <v>0.15</v>
      </c>
      <c r="AS4486" s="1">
        <f t="shared" si="212"/>
        <v>1040.3999999999999</v>
      </c>
    </row>
    <row r="4487" spans="1:45" x14ac:dyDescent="0.2">
      <c r="A4487" s="11" t="s">
        <v>4745</v>
      </c>
      <c r="B4487" s="11" t="s">
        <v>4746</v>
      </c>
      <c r="C4487" s="11" t="s">
        <v>13949</v>
      </c>
      <c r="D4487" s="21">
        <v>42975</v>
      </c>
      <c r="E4487" s="21" t="s">
        <v>9697</v>
      </c>
      <c r="F4487" s="21" t="s">
        <v>14659</v>
      </c>
      <c r="G4487" s="11" t="s">
        <v>2</v>
      </c>
      <c r="H4487" s="11" t="s">
        <v>16</v>
      </c>
      <c r="I4487" s="11" t="s">
        <v>4</v>
      </c>
      <c r="J4487" s="12">
        <v>1</v>
      </c>
      <c r="K4487" s="12">
        <v>1224</v>
      </c>
      <c r="L4487" s="12">
        <v>0</v>
      </c>
      <c r="M4487" s="12">
        <v>0</v>
      </c>
      <c r="N4487" s="12">
        <f t="shared" si="211"/>
        <v>1224</v>
      </c>
      <c r="O4487" s="11" t="s">
        <v>5</v>
      </c>
      <c r="P4487" s="13">
        <v>0</v>
      </c>
      <c r="Q4487" s="11" t="s">
        <v>6</v>
      </c>
      <c r="R4487" s="13">
        <v>0</v>
      </c>
      <c r="S4487" s="13">
        <v>0</v>
      </c>
      <c r="T4487" s="11" t="s">
        <v>7</v>
      </c>
      <c r="U4487" s="11" t="s">
        <v>8</v>
      </c>
      <c r="V4487" s="15">
        <v>0</v>
      </c>
      <c r="W4487" s="13">
        <v>0</v>
      </c>
      <c r="X4487" s="15">
        <v>0</v>
      </c>
      <c r="Y4487" s="15">
        <v>0</v>
      </c>
      <c r="Z4487" s="13">
        <v>0</v>
      </c>
      <c r="AA4487" s="15">
        <v>0</v>
      </c>
      <c r="AB4487" s="13">
        <v>0</v>
      </c>
      <c r="AC4487" s="15">
        <v>0</v>
      </c>
      <c r="AD4487" s="13">
        <v>0</v>
      </c>
      <c r="AE4487" s="15">
        <v>0</v>
      </c>
      <c r="AF4487" s="13">
        <v>0</v>
      </c>
      <c r="AG4487" s="15">
        <v>0</v>
      </c>
      <c r="AH4487" s="13">
        <v>0</v>
      </c>
      <c r="AI4487" s="15">
        <v>0</v>
      </c>
      <c r="AJ4487" s="11" t="s">
        <v>17</v>
      </c>
      <c r="AK4487" s="11" t="s">
        <v>1398</v>
      </c>
      <c r="AL4487" s="22">
        <f t="shared" si="210"/>
        <v>2317</v>
      </c>
      <c r="AM4487" s="11" t="str">
        <f>VLOOKUP(O4487,Sheet2!$D$6:$E$14,2,FALSE)</f>
        <v>Spare parts</v>
      </c>
      <c r="AN4487" s="11" t="str">
        <f>VLOOKUP(F4487,Sheet2!$E$10:$F$13,2,FALSE)</f>
        <v>SPM</v>
      </c>
      <c r="AO4487" s="35" t="s">
        <v>14668</v>
      </c>
      <c r="AP4487">
        <f>MATCH(AN4487,Sheet2!$F$5:$F$18,0)</f>
        <v>6</v>
      </c>
      <c r="AQ4487">
        <f>MATCH(AO4487,Sheet2!$F$5:$K$5,0)</f>
        <v>6</v>
      </c>
      <c r="AR4487" s="33">
        <f>INDEX(Sheet2!$F$5:$K$18,OPaL!AP4487,OPaL!AQ4487)</f>
        <v>0.15</v>
      </c>
      <c r="AS4487" s="1">
        <f t="shared" si="212"/>
        <v>1040.3999999999999</v>
      </c>
    </row>
    <row r="4488" spans="1:45" x14ac:dyDescent="0.2">
      <c r="A4488" s="11" t="s">
        <v>4753</v>
      </c>
      <c r="B4488" s="11" t="s">
        <v>4754</v>
      </c>
      <c r="C4488" s="11" t="s">
        <v>13950</v>
      </c>
      <c r="D4488" s="21">
        <v>44715</v>
      </c>
      <c r="E4488" s="21" t="s">
        <v>9697</v>
      </c>
      <c r="F4488" s="21" t="s">
        <v>14659</v>
      </c>
      <c r="G4488" s="11" t="s">
        <v>2</v>
      </c>
      <c r="H4488" s="11" t="s">
        <v>16</v>
      </c>
      <c r="I4488" s="11" t="s">
        <v>4</v>
      </c>
      <c r="J4488" s="12">
        <v>1</v>
      </c>
      <c r="K4488" s="12">
        <v>1224</v>
      </c>
      <c r="L4488" s="12">
        <v>0</v>
      </c>
      <c r="M4488" s="12">
        <v>0</v>
      </c>
      <c r="N4488" s="12">
        <f t="shared" si="211"/>
        <v>1224</v>
      </c>
      <c r="O4488" s="11" t="s">
        <v>5</v>
      </c>
      <c r="P4488" s="13">
        <v>0</v>
      </c>
      <c r="Q4488" s="11" t="s">
        <v>6</v>
      </c>
      <c r="R4488" s="13">
        <v>0</v>
      </c>
      <c r="S4488" s="13">
        <v>0</v>
      </c>
      <c r="T4488" s="11" t="s">
        <v>7</v>
      </c>
      <c r="U4488" s="11" t="s">
        <v>8</v>
      </c>
      <c r="V4488" s="15">
        <v>0</v>
      </c>
      <c r="W4488" s="13">
        <v>0</v>
      </c>
      <c r="X4488" s="15">
        <v>0</v>
      </c>
      <c r="Y4488" s="15">
        <v>0</v>
      </c>
      <c r="Z4488" s="13">
        <v>0</v>
      </c>
      <c r="AA4488" s="15">
        <v>0</v>
      </c>
      <c r="AB4488" s="13">
        <v>0</v>
      </c>
      <c r="AC4488" s="15">
        <v>0</v>
      </c>
      <c r="AD4488" s="13">
        <v>0</v>
      </c>
      <c r="AE4488" s="15">
        <v>0</v>
      </c>
      <c r="AF4488" s="13">
        <v>0</v>
      </c>
      <c r="AG4488" s="15">
        <v>0</v>
      </c>
      <c r="AH4488" s="13">
        <v>0</v>
      </c>
      <c r="AI4488" s="15">
        <v>0</v>
      </c>
      <c r="AJ4488" s="11" t="s">
        <v>17</v>
      </c>
      <c r="AK4488" s="11" t="s">
        <v>1398</v>
      </c>
      <c r="AL4488" s="22">
        <f t="shared" si="210"/>
        <v>577</v>
      </c>
      <c r="AM4488" s="11" t="str">
        <f>VLOOKUP(O4488,Sheet2!$D$6:$E$14,2,FALSE)</f>
        <v>Spare parts</v>
      </c>
      <c r="AN4488" s="11" t="str">
        <f>VLOOKUP(F4488,Sheet2!$E$10:$F$13,2,FALSE)</f>
        <v>SPM</v>
      </c>
      <c r="AO4488" s="35" t="s">
        <v>14668</v>
      </c>
      <c r="AP4488">
        <f>MATCH(AN4488,Sheet2!$F$5:$F$18,0)</f>
        <v>6</v>
      </c>
      <c r="AQ4488">
        <f>MATCH(AO4488,Sheet2!$F$5:$K$5,0)</f>
        <v>6</v>
      </c>
      <c r="AR4488" s="33">
        <f>INDEX(Sheet2!$F$5:$K$18,OPaL!AP4488,OPaL!AQ4488)</f>
        <v>0.15</v>
      </c>
      <c r="AS4488" s="1">
        <f t="shared" si="212"/>
        <v>1040.3999999999999</v>
      </c>
    </row>
    <row r="4489" spans="1:45" x14ac:dyDescent="0.2">
      <c r="A4489" s="11" t="s">
        <v>4755</v>
      </c>
      <c r="B4489" s="11" t="s">
        <v>4756</v>
      </c>
      <c r="C4489" s="11" t="s">
        <v>13951</v>
      </c>
      <c r="D4489" s="21">
        <v>42975</v>
      </c>
      <c r="E4489" s="21" t="s">
        <v>9697</v>
      </c>
      <c r="F4489" s="21" t="s">
        <v>14659</v>
      </c>
      <c r="G4489" s="11" t="s">
        <v>2</v>
      </c>
      <c r="H4489" s="11" t="s">
        <v>16</v>
      </c>
      <c r="I4489" s="11" t="s">
        <v>4</v>
      </c>
      <c r="J4489" s="12">
        <v>1</v>
      </c>
      <c r="K4489" s="12">
        <v>1224</v>
      </c>
      <c r="L4489" s="12">
        <v>0</v>
      </c>
      <c r="M4489" s="12">
        <v>0</v>
      </c>
      <c r="N4489" s="12">
        <f t="shared" si="211"/>
        <v>1224</v>
      </c>
      <c r="O4489" s="11" t="s">
        <v>5</v>
      </c>
      <c r="P4489" s="13">
        <v>0</v>
      </c>
      <c r="Q4489" s="11" t="s">
        <v>6</v>
      </c>
      <c r="R4489" s="13">
        <v>0</v>
      </c>
      <c r="S4489" s="13">
        <v>0</v>
      </c>
      <c r="T4489" s="11" t="s">
        <v>7</v>
      </c>
      <c r="U4489" s="11" t="s">
        <v>8</v>
      </c>
      <c r="V4489" s="15">
        <v>0</v>
      </c>
      <c r="W4489" s="13">
        <v>0</v>
      </c>
      <c r="X4489" s="15">
        <v>0</v>
      </c>
      <c r="Y4489" s="15">
        <v>0</v>
      </c>
      <c r="Z4489" s="13">
        <v>0</v>
      </c>
      <c r="AA4489" s="15">
        <v>0</v>
      </c>
      <c r="AB4489" s="13">
        <v>0</v>
      </c>
      <c r="AC4489" s="15">
        <v>0</v>
      </c>
      <c r="AD4489" s="13">
        <v>0</v>
      </c>
      <c r="AE4489" s="15">
        <v>0</v>
      </c>
      <c r="AF4489" s="13">
        <v>0</v>
      </c>
      <c r="AG4489" s="15">
        <v>0</v>
      </c>
      <c r="AH4489" s="13">
        <v>0</v>
      </c>
      <c r="AI4489" s="15">
        <v>0</v>
      </c>
      <c r="AJ4489" s="11" t="s">
        <v>17</v>
      </c>
      <c r="AK4489" s="11" t="s">
        <v>1398</v>
      </c>
      <c r="AL4489" s="22">
        <f t="shared" si="210"/>
        <v>2317</v>
      </c>
      <c r="AM4489" s="11" t="str">
        <f>VLOOKUP(O4489,Sheet2!$D$6:$E$14,2,FALSE)</f>
        <v>Spare parts</v>
      </c>
      <c r="AN4489" s="11" t="str">
        <f>VLOOKUP(F4489,Sheet2!$E$10:$F$13,2,FALSE)</f>
        <v>SPM</v>
      </c>
      <c r="AO4489" s="35" t="s">
        <v>14668</v>
      </c>
      <c r="AP4489">
        <f>MATCH(AN4489,Sheet2!$F$5:$F$18,0)</f>
        <v>6</v>
      </c>
      <c r="AQ4489">
        <f>MATCH(AO4489,Sheet2!$F$5:$K$5,0)</f>
        <v>6</v>
      </c>
      <c r="AR4489" s="33">
        <f>INDEX(Sheet2!$F$5:$K$18,OPaL!AP4489,OPaL!AQ4489)</f>
        <v>0.15</v>
      </c>
      <c r="AS4489" s="1">
        <f t="shared" si="212"/>
        <v>1040.3999999999999</v>
      </c>
    </row>
    <row r="4490" spans="1:45" x14ac:dyDescent="0.2">
      <c r="A4490" s="11" t="s">
        <v>4757</v>
      </c>
      <c r="B4490" s="11" t="s">
        <v>4758</v>
      </c>
      <c r="C4490" s="11" t="s">
        <v>13952</v>
      </c>
      <c r="D4490" s="21">
        <v>44715</v>
      </c>
      <c r="E4490" s="21" t="s">
        <v>9697</v>
      </c>
      <c r="F4490" s="21" t="s">
        <v>14659</v>
      </c>
      <c r="G4490" s="11" t="s">
        <v>2</v>
      </c>
      <c r="H4490" s="11" t="s">
        <v>16</v>
      </c>
      <c r="I4490" s="11" t="s">
        <v>4</v>
      </c>
      <c r="J4490" s="12">
        <v>1</v>
      </c>
      <c r="K4490" s="12">
        <v>1224</v>
      </c>
      <c r="L4490" s="12">
        <v>0</v>
      </c>
      <c r="M4490" s="12">
        <v>0</v>
      </c>
      <c r="N4490" s="12">
        <f t="shared" si="211"/>
        <v>1224</v>
      </c>
      <c r="O4490" s="11" t="s">
        <v>5</v>
      </c>
      <c r="P4490" s="13">
        <v>0</v>
      </c>
      <c r="Q4490" s="11" t="s">
        <v>6</v>
      </c>
      <c r="R4490" s="13">
        <v>0</v>
      </c>
      <c r="S4490" s="13">
        <v>0</v>
      </c>
      <c r="T4490" s="11" t="s">
        <v>7</v>
      </c>
      <c r="U4490" s="11" t="s">
        <v>8</v>
      </c>
      <c r="V4490" s="15">
        <v>0</v>
      </c>
      <c r="W4490" s="13">
        <v>0</v>
      </c>
      <c r="X4490" s="15">
        <v>0</v>
      </c>
      <c r="Y4490" s="15">
        <v>0</v>
      </c>
      <c r="Z4490" s="13">
        <v>0</v>
      </c>
      <c r="AA4490" s="15">
        <v>0</v>
      </c>
      <c r="AB4490" s="13">
        <v>0</v>
      </c>
      <c r="AC4490" s="15">
        <v>0</v>
      </c>
      <c r="AD4490" s="13">
        <v>0</v>
      </c>
      <c r="AE4490" s="15">
        <v>0</v>
      </c>
      <c r="AF4490" s="13">
        <v>0</v>
      </c>
      <c r="AG4490" s="15">
        <v>0</v>
      </c>
      <c r="AH4490" s="13">
        <v>0</v>
      </c>
      <c r="AI4490" s="15">
        <v>0</v>
      </c>
      <c r="AJ4490" s="11" t="s">
        <v>17</v>
      </c>
      <c r="AK4490" s="11" t="s">
        <v>1398</v>
      </c>
      <c r="AL4490" s="22">
        <f t="shared" si="210"/>
        <v>577</v>
      </c>
      <c r="AM4490" s="11" t="str">
        <f>VLOOKUP(O4490,Sheet2!$D$6:$E$14,2,FALSE)</f>
        <v>Spare parts</v>
      </c>
      <c r="AN4490" s="11" t="str">
        <f>VLOOKUP(F4490,Sheet2!$E$10:$F$13,2,FALSE)</f>
        <v>SPM</v>
      </c>
      <c r="AO4490" s="35" t="s">
        <v>14668</v>
      </c>
      <c r="AP4490">
        <f>MATCH(AN4490,Sheet2!$F$5:$F$18,0)</f>
        <v>6</v>
      </c>
      <c r="AQ4490">
        <f>MATCH(AO4490,Sheet2!$F$5:$K$5,0)</f>
        <v>6</v>
      </c>
      <c r="AR4490" s="33">
        <f>INDEX(Sheet2!$F$5:$K$18,OPaL!AP4490,OPaL!AQ4490)</f>
        <v>0.15</v>
      </c>
      <c r="AS4490" s="1">
        <f t="shared" si="212"/>
        <v>1040.3999999999999</v>
      </c>
    </row>
    <row r="4491" spans="1:45" x14ac:dyDescent="0.2">
      <c r="A4491" s="11" t="s">
        <v>4761</v>
      </c>
      <c r="B4491" s="11" t="s">
        <v>4762</v>
      </c>
      <c r="C4491" s="11" t="s">
        <v>13953</v>
      </c>
      <c r="D4491" s="21">
        <v>42975</v>
      </c>
      <c r="E4491" s="21" t="s">
        <v>9697</v>
      </c>
      <c r="F4491" s="21" t="s">
        <v>14659</v>
      </c>
      <c r="G4491" s="11" t="s">
        <v>2</v>
      </c>
      <c r="H4491" s="11" t="s">
        <v>16</v>
      </c>
      <c r="I4491" s="11" t="s">
        <v>4</v>
      </c>
      <c r="J4491" s="12">
        <v>1</v>
      </c>
      <c r="K4491" s="12">
        <v>1224</v>
      </c>
      <c r="L4491" s="12">
        <v>0</v>
      </c>
      <c r="M4491" s="12">
        <v>0</v>
      </c>
      <c r="N4491" s="12">
        <f t="shared" si="211"/>
        <v>1224</v>
      </c>
      <c r="O4491" s="11" t="s">
        <v>5</v>
      </c>
      <c r="P4491" s="13">
        <v>0</v>
      </c>
      <c r="Q4491" s="11" t="s">
        <v>6</v>
      </c>
      <c r="R4491" s="13">
        <v>0</v>
      </c>
      <c r="S4491" s="13">
        <v>0</v>
      </c>
      <c r="T4491" s="11" t="s">
        <v>7</v>
      </c>
      <c r="U4491" s="11" t="s">
        <v>8</v>
      </c>
      <c r="V4491" s="15">
        <v>0</v>
      </c>
      <c r="W4491" s="13">
        <v>0</v>
      </c>
      <c r="X4491" s="15">
        <v>0</v>
      </c>
      <c r="Y4491" s="15">
        <v>0</v>
      </c>
      <c r="Z4491" s="13">
        <v>0</v>
      </c>
      <c r="AA4491" s="15">
        <v>0</v>
      </c>
      <c r="AB4491" s="13">
        <v>0</v>
      </c>
      <c r="AC4491" s="15">
        <v>0</v>
      </c>
      <c r="AD4491" s="13">
        <v>0</v>
      </c>
      <c r="AE4491" s="15">
        <v>0</v>
      </c>
      <c r="AF4491" s="13">
        <v>0</v>
      </c>
      <c r="AG4491" s="15">
        <v>0</v>
      </c>
      <c r="AH4491" s="13">
        <v>0</v>
      </c>
      <c r="AI4491" s="15">
        <v>0</v>
      </c>
      <c r="AJ4491" s="11" t="s">
        <v>17</v>
      </c>
      <c r="AK4491" s="11" t="s">
        <v>1398</v>
      </c>
      <c r="AL4491" s="22">
        <f t="shared" si="210"/>
        <v>2317</v>
      </c>
      <c r="AM4491" s="11" t="str">
        <f>VLOOKUP(O4491,Sheet2!$D$6:$E$14,2,FALSE)</f>
        <v>Spare parts</v>
      </c>
      <c r="AN4491" s="11" t="str">
        <f>VLOOKUP(F4491,Sheet2!$E$10:$F$13,2,FALSE)</f>
        <v>SPM</v>
      </c>
      <c r="AO4491" s="35" t="s">
        <v>14668</v>
      </c>
      <c r="AP4491">
        <f>MATCH(AN4491,Sheet2!$F$5:$F$18,0)</f>
        <v>6</v>
      </c>
      <c r="AQ4491">
        <f>MATCH(AO4491,Sheet2!$F$5:$K$5,0)</f>
        <v>6</v>
      </c>
      <c r="AR4491" s="33">
        <f>INDEX(Sheet2!$F$5:$K$18,OPaL!AP4491,OPaL!AQ4491)</f>
        <v>0.15</v>
      </c>
      <c r="AS4491" s="1">
        <f t="shared" si="212"/>
        <v>1040.3999999999999</v>
      </c>
    </row>
    <row r="4492" spans="1:45" x14ac:dyDescent="0.2">
      <c r="A4492" s="11" t="s">
        <v>4763</v>
      </c>
      <c r="B4492" s="11" t="s">
        <v>4764</v>
      </c>
      <c r="C4492" s="11" t="s">
        <v>13954</v>
      </c>
      <c r="D4492" s="21">
        <v>44748</v>
      </c>
      <c r="E4492" s="21" t="s">
        <v>9697</v>
      </c>
      <c r="F4492" s="21" t="s">
        <v>14659</v>
      </c>
      <c r="G4492" s="11" t="s">
        <v>2</v>
      </c>
      <c r="H4492" s="11" t="s">
        <v>16</v>
      </c>
      <c r="I4492" s="11" t="s">
        <v>4</v>
      </c>
      <c r="J4492" s="12">
        <v>1</v>
      </c>
      <c r="K4492" s="12">
        <v>1224</v>
      </c>
      <c r="L4492" s="12">
        <v>0</v>
      </c>
      <c r="M4492" s="12">
        <v>0</v>
      </c>
      <c r="N4492" s="12">
        <f t="shared" si="211"/>
        <v>1224</v>
      </c>
      <c r="O4492" s="11" t="s">
        <v>5</v>
      </c>
      <c r="P4492" s="13">
        <v>0</v>
      </c>
      <c r="Q4492" s="11" t="s">
        <v>6</v>
      </c>
      <c r="R4492" s="13">
        <v>0</v>
      </c>
      <c r="S4492" s="13">
        <v>0</v>
      </c>
      <c r="T4492" s="11" t="s">
        <v>7</v>
      </c>
      <c r="U4492" s="11" t="s">
        <v>8</v>
      </c>
      <c r="V4492" s="15">
        <v>0</v>
      </c>
      <c r="W4492" s="13">
        <v>0</v>
      </c>
      <c r="X4492" s="15">
        <v>0</v>
      </c>
      <c r="Y4492" s="15">
        <v>0</v>
      </c>
      <c r="Z4492" s="13">
        <v>0</v>
      </c>
      <c r="AA4492" s="15">
        <v>0</v>
      </c>
      <c r="AB4492" s="13">
        <v>0</v>
      </c>
      <c r="AC4492" s="15">
        <v>0</v>
      </c>
      <c r="AD4492" s="13">
        <v>0</v>
      </c>
      <c r="AE4492" s="15">
        <v>0</v>
      </c>
      <c r="AF4492" s="13">
        <v>0</v>
      </c>
      <c r="AG4492" s="15">
        <v>0</v>
      </c>
      <c r="AH4492" s="13">
        <v>0</v>
      </c>
      <c r="AI4492" s="15">
        <v>0</v>
      </c>
      <c r="AJ4492" s="11" t="s">
        <v>17</v>
      </c>
      <c r="AK4492" s="11" t="s">
        <v>1398</v>
      </c>
      <c r="AL4492" s="22">
        <f t="shared" si="210"/>
        <v>544</v>
      </c>
      <c r="AM4492" s="11" t="str">
        <f>VLOOKUP(O4492,Sheet2!$D$6:$E$14,2,FALSE)</f>
        <v>Spare parts</v>
      </c>
      <c r="AN4492" s="11" t="str">
        <f>VLOOKUP(F4492,Sheet2!$E$10:$F$13,2,FALSE)</f>
        <v>SPM</v>
      </c>
      <c r="AO4492" s="35" t="s">
        <v>14668</v>
      </c>
      <c r="AP4492">
        <f>MATCH(AN4492,Sheet2!$F$5:$F$18,0)</f>
        <v>6</v>
      </c>
      <c r="AQ4492">
        <f>MATCH(AO4492,Sheet2!$F$5:$K$5,0)</f>
        <v>6</v>
      </c>
      <c r="AR4492" s="33">
        <f>INDEX(Sheet2!$F$5:$K$18,OPaL!AP4492,OPaL!AQ4492)</f>
        <v>0.15</v>
      </c>
      <c r="AS4492" s="1">
        <f t="shared" si="212"/>
        <v>1040.3999999999999</v>
      </c>
    </row>
    <row r="4493" spans="1:45" x14ac:dyDescent="0.2">
      <c r="A4493" s="11" t="s">
        <v>4827</v>
      </c>
      <c r="B4493" s="11" t="s">
        <v>4828</v>
      </c>
      <c r="C4493" s="11" t="s">
        <v>13955</v>
      </c>
      <c r="D4493" s="21">
        <v>42975</v>
      </c>
      <c r="E4493" s="21" t="s">
        <v>9697</v>
      </c>
      <c r="F4493" s="21" t="s">
        <v>14659</v>
      </c>
      <c r="G4493" s="11" t="s">
        <v>2</v>
      </c>
      <c r="H4493" s="11" t="s">
        <v>16</v>
      </c>
      <c r="I4493" s="11" t="s">
        <v>4</v>
      </c>
      <c r="J4493" s="12">
        <v>1</v>
      </c>
      <c r="K4493" s="12">
        <v>1224</v>
      </c>
      <c r="L4493" s="12">
        <v>0</v>
      </c>
      <c r="M4493" s="12">
        <v>0</v>
      </c>
      <c r="N4493" s="12">
        <f t="shared" si="211"/>
        <v>1224</v>
      </c>
      <c r="O4493" s="11" t="s">
        <v>5</v>
      </c>
      <c r="P4493" s="13">
        <v>0</v>
      </c>
      <c r="Q4493" s="11" t="s">
        <v>6</v>
      </c>
      <c r="R4493" s="13">
        <v>0</v>
      </c>
      <c r="S4493" s="13">
        <v>0</v>
      </c>
      <c r="T4493" s="11" t="s">
        <v>7</v>
      </c>
      <c r="U4493" s="11" t="s">
        <v>8</v>
      </c>
      <c r="V4493" s="15">
        <v>0</v>
      </c>
      <c r="W4493" s="13">
        <v>0</v>
      </c>
      <c r="X4493" s="15">
        <v>0</v>
      </c>
      <c r="Y4493" s="15">
        <v>0</v>
      </c>
      <c r="Z4493" s="13">
        <v>0</v>
      </c>
      <c r="AA4493" s="15">
        <v>0</v>
      </c>
      <c r="AB4493" s="13">
        <v>0</v>
      </c>
      <c r="AC4493" s="15">
        <v>0</v>
      </c>
      <c r="AD4493" s="13">
        <v>0</v>
      </c>
      <c r="AE4493" s="15">
        <v>0</v>
      </c>
      <c r="AF4493" s="13">
        <v>0</v>
      </c>
      <c r="AG4493" s="15">
        <v>0</v>
      </c>
      <c r="AH4493" s="13">
        <v>0</v>
      </c>
      <c r="AI4493" s="15">
        <v>0</v>
      </c>
      <c r="AJ4493" s="11" t="s">
        <v>17</v>
      </c>
      <c r="AK4493" s="11" t="s">
        <v>1398</v>
      </c>
      <c r="AL4493" s="22">
        <f t="shared" si="210"/>
        <v>2317</v>
      </c>
      <c r="AM4493" s="11" t="str">
        <f>VLOOKUP(O4493,Sheet2!$D$6:$E$14,2,FALSE)</f>
        <v>Spare parts</v>
      </c>
      <c r="AN4493" s="11" t="str">
        <f>VLOOKUP(F4493,Sheet2!$E$10:$F$13,2,FALSE)</f>
        <v>SPM</v>
      </c>
      <c r="AO4493" s="35" t="s">
        <v>14668</v>
      </c>
      <c r="AP4493">
        <f>MATCH(AN4493,Sheet2!$F$5:$F$18,0)</f>
        <v>6</v>
      </c>
      <c r="AQ4493">
        <f>MATCH(AO4493,Sheet2!$F$5:$K$5,0)</f>
        <v>6</v>
      </c>
      <c r="AR4493" s="33">
        <f>INDEX(Sheet2!$F$5:$K$18,OPaL!AP4493,OPaL!AQ4493)</f>
        <v>0.15</v>
      </c>
      <c r="AS4493" s="1">
        <f t="shared" si="212"/>
        <v>1040.3999999999999</v>
      </c>
    </row>
    <row r="4494" spans="1:45" x14ac:dyDescent="0.2">
      <c r="A4494" s="11" t="s">
        <v>8521</v>
      </c>
      <c r="B4494" s="11" t="s">
        <v>8522</v>
      </c>
      <c r="C4494" s="11" t="s">
        <v>13956</v>
      </c>
      <c r="D4494" s="21">
        <v>44177</v>
      </c>
      <c r="E4494" s="21" t="s">
        <v>9809</v>
      </c>
      <c r="F4494" s="21" t="s">
        <v>14659</v>
      </c>
      <c r="G4494" s="11" t="s">
        <v>2</v>
      </c>
      <c r="H4494" s="11" t="s">
        <v>3</v>
      </c>
      <c r="I4494" s="11" t="s">
        <v>4</v>
      </c>
      <c r="J4494" s="12">
        <v>4</v>
      </c>
      <c r="K4494" s="12">
        <v>1220</v>
      </c>
      <c r="L4494" s="12">
        <v>0</v>
      </c>
      <c r="M4494" s="12">
        <v>0</v>
      </c>
      <c r="N4494" s="12">
        <f t="shared" si="211"/>
        <v>1220</v>
      </c>
      <c r="O4494" s="11" t="s">
        <v>8227</v>
      </c>
      <c r="P4494" s="13">
        <v>0</v>
      </c>
      <c r="Q4494" s="11" t="s">
        <v>6</v>
      </c>
      <c r="R4494" s="13">
        <v>0</v>
      </c>
      <c r="S4494" s="13">
        <v>0</v>
      </c>
      <c r="T4494" s="11" t="s">
        <v>7</v>
      </c>
      <c r="U4494" s="11" t="s">
        <v>8</v>
      </c>
      <c r="V4494" s="15">
        <v>0</v>
      </c>
      <c r="W4494" s="13">
        <v>0</v>
      </c>
      <c r="X4494" s="15">
        <v>0</v>
      </c>
      <c r="Y4494" s="15">
        <v>0</v>
      </c>
      <c r="Z4494" s="13">
        <v>0</v>
      </c>
      <c r="AA4494" s="15">
        <v>0</v>
      </c>
      <c r="AB4494" s="13">
        <v>0</v>
      </c>
      <c r="AC4494" s="15">
        <v>0</v>
      </c>
      <c r="AD4494" s="13">
        <v>0</v>
      </c>
      <c r="AE4494" s="15">
        <v>0</v>
      </c>
      <c r="AF4494" s="13">
        <v>0</v>
      </c>
      <c r="AG4494" s="15">
        <v>0</v>
      </c>
      <c r="AH4494" s="13">
        <v>0</v>
      </c>
      <c r="AI4494" s="15">
        <v>0</v>
      </c>
      <c r="AJ4494" s="11" t="s">
        <v>9</v>
      </c>
      <c r="AK4494" s="11" t="s">
        <v>8228</v>
      </c>
      <c r="AL4494" s="22">
        <f t="shared" si="210"/>
        <v>1115</v>
      </c>
      <c r="AM4494" s="11" t="str">
        <f>VLOOKUP(O4494,Sheet2!$D$6:$E$14,2,FALSE)</f>
        <v>Consumables</v>
      </c>
      <c r="AN4494" s="11" t="str">
        <f>VLOOKUP(F4494,Sheet2!$E$15:$F$18,2,FALSE)</f>
        <v>CM</v>
      </c>
      <c r="AO4494" s="35" t="s">
        <v>14668</v>
      </c>
      <c r="AP4494">
        <f>MATCH(AN4494,Sheet2!$F$5:$F$18,0)</f>
        <v>13</v>
      </c>
      <c r="AQ4494">
        <f>MATCH(AO4494,Sheet2!$F$5:$K$5,0)</f>
        <v>6</v>
      </c>
      <c r="AR4494" s="33">
        <f>INDEX(Sheet2!$F$5:$K$18,OPaL!AP4494,OPaL!AQ4494)</f>
        <v>0.2</v>
      </c>
      <c r="AS4494" s="1">
        <f t="shared" si="212"/>
        <v>976</v>
      </c>
    </row>
    <row r="4495" spans="1:45" x14ac:dyDescent="0.2">
      <c r="A4495" s="11" t="s">
        <v>8908</v>
      </c>
      <c r="B4495" s="11" t="s">
        <v>8909</v>
      </c>
      <c r="C4495" s="11" t="s">
        <v>12106</v>
      </c>
      <c r="D4495" s="21">
        <v>45174</v>
      </c>
      <c r="E4495" s="21" t="s">
        <v>9739</v>
      </c>
      <c r="F4495" s="21" t="s">
        <v>14659</v>
      </c>
      <c r="G4495" s="11" t="s">
        <v>2</v>
      </c>
      <c r="H4495" s="11" t="s">
        <v>16</v>
      </c>
      <c r="I4495" s="11" t="s">
        <v>4</v>
      </c>
      <c r="J4495" s="13">
        <v>4</v>
      </c>
      <c r="K4495" s="12">
        <v>1218.45</v>
      </c>
      <c r="L4495" s="12">
        <v>0</v>
      </c>
      <c r="M4495" s="12">
        <v>0</v>
      </c>
      <c r="N4495" s="12">
        <f t="shared" si="211"/>
        <v>1218.45</v>
      </c>
      <c r="O4495" s="11" t="s">
        <v>8227</v>
      </c>
      <c r="P4495" s="13">
        <v>0</v>
      </c>
      <c r="Q4495" s="11" t="s">
        <v>6</v>
      </c>
      <c r="R4495" s="13">
        <v>0</v>
      </c>
      <c r="S4495" s="13">
        <v>0</v>
      </c>
      <c r="T4495" s="11" t="s">
        <v>7</v>
      </c>
      <c r="U4495" s="11" t="s">
        <v>8</v>
      </c>
      <c r="V4495" s="15">
        <v>0</v>
      </c>
      <c r="W4495" s="13">
        <v>0</v>
      </c>
      <c r="X4495" s="15">
        <v>0</v>
      </c>
      <c r="Y4495" s="15">
        <v>0</v>
      </c>
      <c r="Z4495" s="13">
        <v>0</v>
      </c>
      <c r="AA4495" s="15">
        <v>0</v>
      </c>
      <c r="AB4495" s="13">
        <v>0</v>
      </c>
      <c r="AC4495" s="15">
        <v>0</v>
      </c>
      <c r="AD4495" s="13">
        <v>0</v>
      </c>
      <c r="AE4495" s="15">
        <v>0</v>
      </c>
      <c r="AF4495" s="13">
        <v>0</v>
      </c>
      <c r="AG4495" s="15">
        <v>0</v>
      </c>
      <c r="AH4495" s="13">
        <v>0</v>
      </c>
      <c r="AI4495" s="15">
        <v>0</v>
      </c>
      <c r="AJ4495" s="11" t="s">
        <v>17</v>
      </c>
      <c r="AK4495" s="11" t="s">
        <v>8228</v>
      </c>
      <c r="AL4495" s="22">
        <f t="shared" si="210"/>
        <v>118</v>
      </c>
      <c r="AM4495" s="11" t="str">
        <f>VLOOKUP(O4495,Sheet2!$D$6:$E$14,2,FALSE)</f>
        <v>Consumables</v>
      </c>
      <c r="AN4495" s="11" t="str">
        <f>VLOOKUP(F4495,Sheet2!$E$15:$F$18,2,FALSE)</f>
        <v>CM</v>
      </c>
      <c r="AO4495" s="35" t="s">
        <v>14665</v>
      </c>
      <c r="AP4495">
        <f>MATCH(AN4495,Sheet2!$F$5:$F$18,0)</f>
        <v>13</v>
      </c>
      <c r="AQ4495">
        <f>MATCH(AO4495,Sheet2!$F$5:$K$5,0)</f>
        <v>3</v>
      </c>
      <c r="AR4495" s="33">
        <f>INDEX(Sheet2!$F$5:$K$18,OPaL!AP4495,OPaL!AQ4495)</f>
        <v>0</v>
      </c>
      <c r="AS4495" s="1">
        <f t="shared" si="212"/>
        <v>1218.45</v>
      </c>
    </row>
    <row r="4496" spans="1:45" x14ac:dyDescent="0.2">
      <c r="A4496" s="11" t="s">
        <v>8980</v>
      </c>
      <c r="B4496" s="11" t="s">
        <v>8981</v>
      </c>
      <c r="C4496" s="11" t="s">
        <v>13040</v>
      </c>
      <c r="D4496" s="21">
        <v>45224</v>
      </c>
      <c r="E4496" s="21" t="s">
        <v>9739</v>
      </c>
      <c r="F4496" s="21" t="s">
        <v>14659</v>
      </c>
      <c r="G4496" s="11" t="s">
        <v>2</v>
      </c>
      <c r="H4496" s="11" t="s">
        <v>350</v>
      </c>
      <c r="I4496" s="11" t="s">
        <v>4</v>
      </c>
      <c r="J4496" s="13">
        <v>2</v>
      </c>
      <c r="K4496" s="12">
        <v>1212.31</v>
      </c>
      <c r="L4496" s="12">
        <v>0</v>
      </c>
      <c r="M4496" s="12">
        <v>0</v>
      </c>
      <c r="N4496" s="12">
        <f t="shared" si="211"/>
        <v>1212.31</v>
      </c>
      <c r="O4496" s="11" t="s">
        <v>8227</v>
      </c>
      <c r="P4496" s="13">
        <v>0</v>
      </c>
      <c r="Q4496" s="11" t="s">
        <v>6</v>
      </c>
      <c r="R4496" s="13">
        <v>0</v>
      </c>
      <c r="S4496" s="13">
        <v>0</v>
      </c>
      <c r="T4496" s="11" t="s">
        <v>7</v>
      </c>
      <c r="U4496" s="11" t="s">
        <v>8</v>
      </c>
      <c r="V4496" s="15">
        <v>0</v>
      </c>
      <c r="W4496" s="13">
        <v>0</v>
      </c>
      <c r="X4496" s="15">
        <v>0</v>
      </c>
      <c r="Y4496" s="15">
        <v>0</v>
      </c>
      <c r="Z4496" s="13">
        <v>0</v>
      </c>
      <c r="AA4496" s="15">
        <v>0</v>
      </c>
      <c r="AB4496" s="13">
        <v>0</v>
      </c>
      <c r="AC4496" s="15">
        <v>0</v>
      </c>
      <c r="AD4496" s="13">
        <v>0</v>
      </c>
      <c r="AE4496" s="15">
        <v>0</v>
      </c>
      <c r="AF4496" s="13">
        <v>0</v>
      </c>
      <c r="AG4496" s="15">
        <v>0</v>
      </c>
      <c r="AH4496" s="13">
        <v>0</v>
      </c>
      <c r="AI4496" s="15">
        <v>0</v>
      </c>
      <c r="AJ4496" s="11" t="s">
        <v>352</v>
      </c>
      <c r="AK4496" s="11" t="s">
        <v>8228</v>
      </c>
      <c r="AL4496" s="22">
        <f t="shared" si="210"/>
        <v>68</v>
      </c>
      <c r="AM4496" s="11" t="str">
        <f>VLOOKUP(O4496,Sheet2!$D$6:$E$14,2,FALSE)</f>
        <v>Consumables</v>
      </c>
      <c r="AN4496" s="11" t="str">
        <f>VLOOKUP(F4496,Sheet2!$E$15:$F$18,2,FALSE)</f>
        <v>CM</v>
      </c>
      <c r="AO4496" s="35" t="s">
        <v>14664</v>
      </c>
      <c r="AP4496">
        <f>MATCH(AN4496,Sheet2!$F$5:$F$18,0)</f>
        <v>13</v>
      </c>
      <c r="AQ4496">
        <f>MATCH(AO4496,Sheet2!$F$5:$K$5,0)</f>
        <v>2</v>
      </c>
      <c r="AR4496" s="33">
        <f>INDEX(Sheet2!$F$5:$K$18,OPaL!AP4496,OPaL!AQ4496)</f>
        <v>0</v>
      </c>
      <c r="AS4496" s="1">
        <f t="shared" si="212"/>
        <v>1212.31</v>
      </c>
    </row>
    <row r="4497" spans="1:45" x14ac:dyDescent="0.2">
      <c r="A4497" s="11" t="s">
        <v>9306</v>
      </c>
      <c r="B4497" s="11" t="s">
        <v>9307</v>
      </c>
      <c r="C4497" s="11" t="s">
        <v>12094</v>
      </c>
      <c r="D4497" s="21">
        <v>44662</v>
      </c>
      <c r="E4497" s="21" t="s">
        <v>9757</v>
      </c>
      <c r="F4497" s="21" t="s">
        <v>14659</v>
      </c>
      <c r="G4497" s="11" t="s">
        <v>2</v>
      </c>
      <c r="H4497" s="11" t="s">
        <v>350</v>
      </c>
      <c r="I4497" s="11" t="s">
        <v>4</v>
      </c>
      <c r="J4497" s="13">
        <v>1</v>
      </c>
      <c r="K4497" s="12">
        <v>1210.44</v>
      </c>
      <c r="L4497" s="12">
        <v>0</v>
      </c>
      <c r="M4497" s="12">
        <v>0</v>
      </c>
      <c r="N4497" s="12">
        <f t="shared" si="211"/>
        <v>1210.44</v>
      </c>
      <c r="O4497" s="11" t="s">
        <v>8227</v>
      </c>
      <c r="P4497" s="13">
        <v>0</v>
      </c>
      <c r="Q4497" s="11" t="s">
        <v>6</v>
      </c>
      <c r="R4497" s="13">
        <v>0</v>
      </c>
      <c r="S4497" s="13">
        <v>0</v>
      </c>
      <c r="T4497" s="11" t="s">
        <v>7</v>
      </c>
      <c r="U4497" s="11" t="s">
        <v>8</v>
      </c>
      <c r="V4497" s="15">
        <v>0</v>
      </c>
      <c r="W4497" s="13">
        <v>0</v>
      </c>
      <c r="X4497" s="15">
        <v>0</v>
      </c>
      <c r="Y4497" s="15">
        <v>0</v>
      </c>
      <c r="Z4497" s="13">
        <v>0</v>
      </c>
      <c r="AA4497" s="15">
        <v>0</v>
      </c>
      <c r="AB4497" s="13">
        <v>0</v>
      </c>
      <c r="AC4497" s="15">
        <v>0</v>
      </c>
      <c r="AD4497" s="13">
        <v>0</v>
      </c>
      <c r="AE4497" s="15">
        <v>0</v>
      </c>
      <c r="AF4497" s="13">
        <v>0</v>
      </c>
      <c r="AG4497" s="15">
        <v>0</v>
      </c>
      <c r="AH4497" s="13">
        <v>0</v>
      </c>
      <c r="AI4497" s="15">
        <v>0</v>
      </c>
      <c r="AJ4497" s="11" t="s">
        <v>352</v>
      </c>
      <c r="AK4497" s="11" t="s">
        <v>8228</v>
      </c>
      <c r="AL4497" s="22">
        <f t="shared" si="210"/>
        <v>630</v>
      </c>
      <c r="AM4497" s="11" t="str">
        <f>VLOOKUP(O4497,Sheet2!$D$6:$E$14,2,FALSE)</f>
        <v>Consumables</v>
      </c>
      <c r="AN4497" s="11" t="str">
        <f>VLOOKUP(F4497,Sheet2!$E$15:$F$18,2,FALSE)</f>
        <v>CM</v>
      </c>
      <c r="AO4497" s="35" t="s">
        <v>14668</v>
      </c>
      <c r="AP4497">
        <f>MATCH(AN4497,Sheet2!$F$5:$F$18,0)</f>
        <v>13</v>
      </c>
      <c r="AQ4497">
        <f>MATCH(AO4497,Sheet2!$F$5:$K$5,0)</f>
        <v>6</v>
      </c>
      <c r="AR4497" s="33">
        <f>INDEX(Sheet2!$F$5:$K$18,OPaL!AP4497,OPaL!AQ4497)</f>
        <v>0.2</v>
      </c>
      <c r="AS4497" s="1">
        <f t="shared" si="212"/>
        <v>968.35200000000009</v>
      </c>
    </row>
    <row r="4498" spans="1:45" x14ac:dyDescent="0.2">
      <c r="A4498" s="11" t="s">
        <v>8732</v>
      </c>
      <c r="B4498" s="11" t="s">
        <v>8733</v>
      </c>
      <c r="C4498" s="11" t="s">
        <v>13957</v>
      </c>
      <c r="D4498" s="21">
        <v>44876</v>
      </c>
      <c r="E4498" s="21" t="s">
        <v>9763</v>
      </c>
      <c r="F4498" s="21" t="s">
        <v>14659</v>
      </c>
      <c r="G4498" s="11" t="s">
        <v>2</v>
      </c>
      <c r="H4498" s="11" t="s">
        <v>350</v>
      </c>
      <c r="I4498" s="11" t="s">
        <v>4</v>
      </c>
      <c r="J4498" s="13">
        <v>1</v>
      </c>
      <c r="K4498" s="12">
        <v>1209.5999999999999</v>
      </c>
      <c r="L4498" s="12">
        <v>0</v>
      </c>
      <c r="M4498" s="12">
        <v>0</v>
      </c>
      <c r="N4498" s="12">
        <f t="shared" si="211"/>
        <v>1209.5999999999999</v>
      </c>
      <c r="O4498" s="11" t="s">
        <v>8227</v>
      </c>
      <c r="P4498" s="13">
        <v>0</v>
      </c>
      <c r="Q4498" s="11" t="s">
        <v>6</v>
      </c>
      <c r="R4498" s="13">
        <v>0</v>
      </c>
      <c r="S4498" s="13">
        <v>0</v>
      </c>
      <c r="T4498" s="11" t="s">
        <v>7</v>
      </c>
      <c r="U4498" s="11" t="s">
        <v>8</v>
      </c>
      <c r="V4498" s="15">
        <v>0</v>
      </c>
      <c r="W4498" s="13">
        <v>0</v>
      </c>
      <c r="X4498" s="15">
        <v>0</v>
      </c>
      <c r="Y4498" s="15">
        <v>0</v>
      </c>
      <c r="Z4498" s="13">
        <v>0</v>
      </c>
      <c r="AA4498" s="15">
        <v>0</v>
      </c>
      <c r="AB4498" s="13">
        <v>0</v>
      </c>
      <c r="AC4498" s="15">
        <v>0</v>
      </c>
      <c r="AD4498" s="13">
        <v>0</v>
      </c>
      <c r="AE4498" s="15">
        <v>0</v>
      </c>
      <c r="AF4498" s="13">
        <v>0</v>
      </c>
      <c r="AG4498" s="15">
        <v>0</v>
      </c>
      <c r="AH4498" s="13">
        <v>0</v>
      </c>
      <c r="AI4498" s="15">
        <v>0</v>
      </c>
      <c r="AJ4498" s="11" t="s">
        <v>352</v>
      </c>
      <c r="AK4498" s="11" t="s">
        <v>8228</v>
      </c>
      <c r="AL4498" s="22">
        <f t="shared" si="210"/>
        <v>416</v>
      </c>
      <c r="AM4498" s="11" t="str">
        <f>VLOOKUP(O4498,Sheet2!$D$6:$E$14,2,FALSE)</f>
        <v>Consumables</v>
      </c>
      <c r="AN4498" s="11" t="str">
        <f>VLOOKUP(F4498,Sheet2!$E$15:$F$18,2,FALSE)</f>
        <v>CM</v>
      </c>
      <c r="AO4498" s="35" t="s">
        <v>14668</v>
      </c>
      <c r="AP4498">
        <f>MATCH(AN4498,Sheet2!$F$5:$F$18,0)</f>
        <v>13</v>
      </c>
      <c r="AQ4498">
        <f>MATCH(AO4498,Sheet2!$F$5:$K$5,0)</f>
        <v>6</v>
      </c>
      <c r="AR4498" s="33">
        <f>INDEX(Sheet2!$F$5:$K$18,OPaL!AP4498,OPaL!AQ4498)</f>
        <v>0.2</v>
      </c>
      <c r="AS4498" s="1">
        <f t="shared" si="212"/>
        <v>967.68</v>
      </c>
    </row>
    <row r="4499" spans="1:45" x14ac:dyDescent="0.2">
      <c r="A4499" s="11" t="s">
        <v>9166</v>
      </c>
      <c r="B4499" s="11" t="s">
        <v>9167</v>
      </c>
      <c r="C4499" s="11" t="s">
        <v>13958</v>
      </c>
      <c r="D4499" s="21">
        <v>44652</v>
      </c>
      <c r="E4499" s="21" t="s">
        <v>9761</v>
      </c>
      <c r="F4499" s="21" t="s">
        <v>14659</v>
      </c>
      <c r="G4499" s="11" t="s">
        <v>2</v>
      </c>
      <c r="H4499" s="11" t="s">
        <v>350</v>
      </c>
      <c r="I4499" s="11" t="s">
        <v>4</v>
      </c>
      <c r="J4499" s="13">
        <v>1</v>
      </c>
      <c r="K4499" s="12">
        <v>1200.69</v>
      </c>
      <c r="L4499" s="12">
        <v>0</v>
      </c>
      <c r="M4499" s="12">
        <v>0</v>
      </c>
      <c r="N4499" s="12">
        <f t="shared" si="211"/>
        <v>1200.69</v>
      </c>
      <c r="O4499" s="11" t="s">
        <v>8227</v>
      </c>
      <c r="P4499" s="13">
        <v>0</v>
      </c>
      <c r="Q4499" s="11" t="s">
        <v>6</v>
      </c>
      <c r="R4499" s="13">
        <v>0</v>
      </c>
      <c r="S4499" s="13">
        <v>0</v>
      </c>
      <c r="T4499" s="11" t="s">
        <v>7</v>
      </c>
      <c r="U4499" s="11" t="s">
        <v>8</v>
      </c>
      <c r="V4499" s="15">
        <v>0</v>
      </c>
      <c r="W4499" s="13">
        <v>0</v>
      </c>
      <c r="X4499" s="15">
        <v>0</v>
      </c>
      <c r="Y4499" s="15">
        <v>0</v>
      </c>
      <c r="Z4499" s="13">
        <v>0</v>
      </c>
      <c r="AA4499" s="15">
        <v>0</v>
      </c>
      <c r="AB4499" s="13">
        <v>0</v>
      </c>
      <c r="AC4499" s="15">
        <v>0</v>
      </c>
      <c r="AD4499" s="13">
        <v>0</v>
      </c>
      <c r="AE4499" s="15">
        <v>0</v>
      </c>
      <c r="AF4499" s="13">
        <v>0</v>
      </c>
      <c r="AG4499" s="15">
        <v>0</v>
      </c>
      <c r="AH4499" s="13">
        <v>0</v>
      </c>
      <c r="AI4499" s="15">
        <v>0</v>
      </c>
      <c r="AJ4499" s="11" t="s">
        <v>352</v>
      </c>
      <c r="AK4499" s="11" t="s">
        <v>8228</v>
      </c>
      <c r="AL4499" s="22">
        <f t="shared" si="210"/>
        <v>640</v>
      </c>
      <c r="AM4499" s="11" t="str">
        <f>VLOOKUP(O4499,Sheet2!$D$6:$E$14,2,FALSE)</f>
        <v>Consumables</v>
      </c>
      <c r="AN4499" s="11" t="str">
        <f>VLOOKUP(F4499,Sheet2!$E$15:$F$18,2,FALSE)</f>
        <v>CM</v>
      </c>
      <c r="AO4499" s="35" t="s">
        <v>14668</v>
      </c>
      <c r="AP4499">
        <f>MATCH(AN4499,Sheet2!$F$5:$F$18,0)</f>
        <v>13</v>
      </c>
      <c r="AQ4499">
        <f>MATCH(AO4499,Sheet2!$F$5:$K$5,0)</f>
        <v>6</v>
      </c>
      <c r="AR4499" s="33">
        <f>INDEX(Sheet2!$F$5:$K$18,OPaL!AP4499,OPaL!AQ4499)</f>
        <v>0.2</v>
      </c>
      <c r="AS4499" s="1">
        <f t="shared" si="212"/>
        <v>960.55200000000013</v>
      </c>
    </row>
    <row r="4500" spans="1:45" x14ac:dyDescent="0.2">
      <c r="A4500" s="11" t="s">
        <v>3189</v>
      </c>
      <c r="B4500" s="11" t="s">
        <v>3190</v>
      </c>
      <c r="C4500" s="11" t="s">
        <v>13959</v>
      </c>
      <c r="D4500" s="21">
        <v>43536</v>
      </c>
      <c r="E4500" s="21" t="s">
        <v>9697</v>
      </c>
      <c r="F4500" s="21" t="s">
        <v>14659</v>
      </c>
      <c r="G4500" s="11" t="s">
        <v>2</v>
      </c>
      <c r="H4500" s="11" t="s">
        <v>3</v>
      </c>
      <c r="I4500" s="11" t="s">
        <v>4</v>
      </c>
      <c r="J4500" s="12">
        <v>1</v>
      </c>
      <c r="K4500" s="12">
        <v>1200</v>
      </c>
      <c r="L4500" s="12">
        <v>0</v>
      </c>
      <c r="M4500" s="12">
        <v>0</v>
      </c>
      <c r="N4500" s="12">
        <f t="shared" si="211"/>
        <v>1200</v>
      </c>
      <c r="O4500" s="11" t="s">
        <v>5</v>
      </c>
      <c r="P4500" s="13">
        <v>0</v>
      </c>
      <c r="Q4500" s="11" t="s">
        <v>6</v>
      </c>
      <c r="R4500" s="13">
        <v>0</v>
      </c>
      <c r="S4500" s="13">
        <v>0</v>
      </c>
      <c r="T4500" s="11" t="s">
        <v>7</v>
      </c>
      <c r="U4500" s="11" t="s">
        <v>8</v>
      </c>
      <c r="V4500" s="15">
        <v>0</v>
      </c>
      <c r="W4500" s="13">
        <v>0</v>
      </c>
      <c r="X4500" s="15">
        <v>0</v>
      </c>
      <c r="Y4500" s="15">
        <v>0</v>
      </c>
      <c r="Z4500" s="13">
        <v>0</v>
      </c>
      <c r="AA4500" s="15">
        <v>0</v>
      </c>
      <c r="AB4500" s="13">
        <v>0</v>
      </c>
      <c r="AC4500" s="15">
        <v>0</v>
      </c>
      <c r="AD4500" s="13">
        <v>0</v>
      </c>
      <c r="AE4500" s="15">
        <v>0</v>
      </c>
      <c r="AF4500" s="13">
        <v>0</v>
      </c>
      <c r="AG4500" s="15">
        <v>0</v>
      </c>
      <c r="AH4500" s="13">
        <v>0</v>
      </c>
      <c r="AI4500" s="15">
        <v>0</v>
      </c>
      <c r="AJ4500" s="11" t="s">
        <v>9</v>
      </c>
      <c r="AK4500" s="11" t="s">
        <v>13</v>
      </c>
      <c r="AL4500" s="22">
        <f t="shared" si="210"/>
        <v>1756</v>
      </c>
      <c r="AM4500" s="11" t="str">
        <f>VLOOKUP(O4500,Sheet2!$D$6:$E$14,2,FALSE)</f>
        <v>Spare parts</v>
      </c>
      <c r="AN4500" s="11" t="str">
        <f>VLOOKUP(F4500,Sheet2!$E$10:$F$13,2,FALSE)</f>
        <v>SPM</v>
      </c>
      <c r="AO4500" s="35" t="s">
        <v>14668</v>
      </c>
      <c r="AP4500">
        <f>MATCH(AN4500,Sheet2!$F$5:$F$18,0)</f>
        <v>6</v>
      </c>
      <c r="AQ4500">
        <f>MATCH(AO4500,Sheet2!$F$5:$K$5,0)</f>
        <v>6</v>
      </c>
      <c r="AR4500" s="33">
        <f>INDEX(Sheet2!$F$5:$K$18,OPaL!AP4500,OPaL!AQ4500)</f>
        <v>0.15</v>
      </c>
      <c r="AS4500" s="1">
        <f t="shared" si="212"/>
        <v>1020</v>
      </c>
    </row>
    <row r="4501" spans="1:45" x14ac:dyDescent="0.2">
      <c r="A4501" s="11" t="s">
        <v>9650</v>
      </c>
      <c r="B4501" s="11" t="s">
        <v>9651</v>
      </c>
      <c r="C4501" s="11" t="s">
        <v>13960</v>
      </c>
      <c r="D4501" s="21">
        <v>43509</v>
      </c>
      <c r="E4501" s="21" t="s">
        <v>9827</v>
      </c>
      <c r="F4501" s="21" t="s">
        <v>14659</v>
      </c>
      <c r="G4501" s="11" t="s">
        <v>2</v>
      </c>
      <c r="H4501" s="11" t="s">
        <v>16</v>
      </c>
      <c r="I4501" s="11" t="s">
        <v>4</v>
      </c>
      <c r="J4501" s="12">
        <v>4</v>
      </c>
      <c r="K4501" s="12">
        <v>1200</v>
      </c>
      <c r="L4501" s="12">
        <v>0</v>
      </c>
      <c r="M4501" s="12">
        <v>0</v>
      </c>
      <c r="N4501" s="12">
        <f t="shared" si="211"/>
        <v>1200</v>
      </c>
      <c r="O4501" s="11" t="s">
        <v>8227</v>
      </c>
      <c r="P4501" s="13">
        <v>0</v>
      </c>
      <c r="Q4501" s="11" t="s">
        <v>6</v>
      </c>
      <c r="R4501" s="13">
        <v>0</v>
      </c>
      <c r="S4501" s="13">
        <v>0</v>
      </c>
      <c r="T4501" s="11" t="s">
        <v>7</v>
      </c>
      <c r="U4501" s="11" t="s">
        <v>8</v>
      </c>
      <c r="V4501" s="15">
        <v>0</v>
      </c>
      <c r="W4501" s="13">
        <v>0</v>
      </c>
      <c r="X4501" s="15">
        <v>0</v>
      </c>
      <c r="Y4501" s="15">
        <v>0</v>
      </c>
      <c r="Z4501" s="13">
        <v>0</v>
      </c>
      <c r="AA4501" s="15">
        <v>0</v>
      </c>
      <c r="AB4501" s="13">
        <v>0</v>
      </c>
      <c r="AC4501" s="15">
        <v>0</v>
      </c>
      <c r="AD4501" s="13">
        <v>0</v>
      </c>
      <c r="AE4501" s="15">
        <v>0</v>
      </c>
      <c r="AF4501" s="13">
        <v>0</v>
      </c>
      <c r="AG4501" s="15">
        <v>0</v>
      </c>
      <c r="AH4501" s="13">
        <v>0</v>
      </c>
      <c r="AI4501" s="15">
        <v>0</v>
      </c>
      <c r="AJ4501" s="11" t="s">
        <v>17</v>
      </c>
      <c r="AK4501" s="11" t="s">
        <v>8299</v>
      </c>
      <c r="AL4501" s="22">
        <f t="shared" si="210"/>
        <v>1783</v>
      </c>
      <c r="AM4501" s="11" t="str">
        <f>VLOOKUP(O4501,Sheet2!$D$6:$E$14,2,FALSE)</f>
        <v>Consumables</v>
      </c>
      <c r="AN4501" s="11" t="str">
        <f>VLOOKUP(F4501,Sheet2!$E$15:$F$18,2,FALSE)</f>
        <v>CM</v>
      </c>
      <c r="AO4501" s="35" t="s">
        <v>14668</v>
      </c>
      <c r="AP4501">
        <f>MATCH(AN4501,Sheet2!$F$5:$F$18,0)</f>
        <v>13</v>
      </c>
      <c r="AQ4501">
        <f>MATCH(AO4501,Sheet2!$F$5:$K$5,0)</f>
        <v>6</v>
      </c>
      <c r="AR4501" s="33">
        <f>INDEX(Sheet2!$F$5:$K$18,OPaL!AP4501,OPaL!AQ4501)</f>
        <v>0.2</v>
      </c>
      <c r="AS4501" s="1">
        <f t="shared" si="212"/>
        <v>960</v>
      </c>
    </row>
    <row r="4502" spans="1:45" x14ac:dyDescent="0.2">
      <c r="A4502" s="11" t="s">
        <v>8926</v>
      </c>
      <c r="B4502" s="11" t="s">
        <v>8917</v>
      </c>
      <c r="C4502" s="11" t="s">
        <v>11295</v>
      </c>
      <c r="D4502" s="21">
        <v>43668</v>
      </c>
      <c r="E4502" s="21" t="s">
        <v>9739</v>
      </c>
      <c r="F4502" s="21" t="s">
        <v>14659</v>
      </c>
      <c r="G4502" s="11" t="s">
        <v>2</v>
      </c>
      <c r="H4502" s="11" t="s">
        <v>350</v>
      </c>
      <c r="I4502" s="11" t="s">
        <v>4</v>
      </c>
      <c r="J4502" s="13">
        <v>1</v>
      </c>
      <c r="K4502" s="12">
        <v>1199.9000000000001</v>
      </c>
      <c r="L4502" s="12">
        <v>0</v>
      </c>
      <c r="M4502" s="12">
        <v>0</v>
      </c>
      <c r="N4502" s="12">
        <f t="shared" si="211"/>
        <v>1199.9000000000001</v>
      </c>
      <c r="O4502" s="11" t="s">
        <v>8227</v>
      </c>
      <c r="P4502" s="13">
        <v>0</v>
      </c>
      <c r="Q4502" s="11" t="s">
        <v>6</v>
      </c>
      <c r="R4502" s="13">
        <v>0</v>
      </c>
      <c r="S4502" s="13">
        <v>0</v>
      </c>
      <c r="T4502" s="11" t="s">
        <v>7</v>
      </c>
      <c r="U4502" s="11" t="s">
        <v>8</v>
      </c>
      <c r="V4502" s="15">
        <v>0</v>
      </c>
      <c r="W4502" s="13">
        <v>0</v>
      </c>
      <c r="X4502" s="15">
        <v>0</v>
      </c>
      <c r="Y4502" s="15">
        <v>0</v>
      </c>
      <c r="Z4502" s="13">
        <v>0</v>
      </c>
      <c r="AA4502" s="15">
        <v>0</v>
      </c>
      <c r="AB4502" s="13">
        <v>0</v>
      </c>
      <c r="AC4502" s="15">
        <v>0</v>
      </c>
      <c r="AD4502" s="13">
        <v>0</v>
      </c>
      <c r="AE4502" s="15">
        <v>0</v>
      </c>
      <c r="AF4502" s="13">
        <v>0</v>
      </c>
      <c r="AG4502" s="15">
        <v>0</v>
      </c>
      <c r="AH4502" s="13">
        <v>0</v>
      </c>
      <c r="AI4502" s="15">
        <v>0</v>
      </c>
      <c r="AJ4502" s="11" t="s">
        <v>352</v>
      </c>
      <c r="AK4502" s="11" t="s">
        <v>8228</v>
      </c>
      <c r="AL4502" s="22">
        <f t="shared" si="210"/>
        <v>1624</v>
      </c>
      <c r="AM4502" s="11" t="str">
        <f>VLOOKUP(O4502,Sheet2!$D$6:$E$14,2,FALSE)</f>
        <v>Consumables</v>
      </c>
      <c r="AN4502" s="11" t="str">
        <f>VLOOKUP(F4502,Sheet2!$E$15:$F$18,2,FALSE)</f>
        <v>CM</v>
      </c>
      <c r="AO4502" s="35" t="s">
        <v>14668</v>
      </c>
      <c r="AP4502">
        <f>MATCH(AN4502,Sheet2!$F$5:$F$18,0)</f>
        <v>13</v>
      </c>
      <c r="AQ4502">
        <f>MATCH(AO4502,Sheet2!$F$5:$K$5,0)</f>
        <v>6</v>
      </c>
      <c r="AR4502" s="33">
        <f>INDEX(Sheet2!$F$5:$K$18,OPaL!AP4502,OPaL!AQ4502)</f>
        <v>0.2</v>
      </c>
      <c r="AS4502" s="1">
        <f t="shared" si="212"/>
        <v>959.92000000000007</v>
      </c>
    </row>
    <row r="4503" spans="1:45" x14ac:dyDescent="0.2">
      <c r="A4503" s="11" t="s">
        <v>8882</v>
      </c>
      <c r="B4503" s="11" t="s">
        <v>8883</v>
      </c>
      <c r="C4503" s="11" t="s">
        <v>12253</v>
      </c>
      <c r="D4503" s="21">
        <v>45191</v>
      </c>
      <c r="E4503" s="21" t="s">
        <v>9739</v>
      </c>
      <c r="F4503" s="21" t="s">
        <v>14659</v>
      </c>
      <c r="G4503" s="11" t="s">
        <v>2</v>
      </c>
      <c r="H4503" s="11" t="s">
        <v>3</v>
      </c>
      <c r="I4503" s="11" t="s">
        <v>4</v>
      </c>
      <c r="J4503" s="13">
        <v>16</v>
      </c>
      <c r="K4503" s="12">
        <v>1193.8699999999999</v>
      </c>
      <c r="L4503" s="12">
        <v>0</v>
      </c>
      <c r="M4503" s="12">
        <v>0</v>
      </c>
      <c r="N4503" s="12">
        <f t="shared" si="211"/>
        <v>1193.8699999999999</v>
      </c>
      <c r="O4503" s="11" t="s">
        <v>8227</v>
      </c>
      <c r="P4503" s="13">
        <v>0</v>
      </c>
      <c r="Q4503" s="11" t="s">
        <v>6</v>
      </c>
      <c r="R4503" s="13">
        <v>0</v>
      </c>
      <c r="S4503" s="13">
        <v>0</v>
      </c>
      <c r="T4503" s="11" t="s">
        <v>7</v>
      </c>
      <c r="U4503" s="11" t="s">
        <v>8</v>
      </c>
      <c r="V4503" s="15">
        <v>0</v>
      </c>
      <c r="W4503" s="13">
        <v>0</v>
      </c>
      <c r="X4503" s="15">
        <v>0</v>
      </c>
      <c r="Y4503" s="15">
        <v>0</v>
      </c>
      <c r="Z4503" s="13">
        <v>0</v>
      </c>
      <c r="AA4503" s="15">
        <v>0</v>
      </c>
      <c r="AB4503" s="13">
        <v>0</v>
      </c>
      <c r="AC4503" s="15">
        <v>0</v>
      </c>
      <c r="AD4503" s="13">
        <v>0</v>
      </c>
      <c r="AE4503" s="15">
        <v>0</v>
      </c>
      <c r="AF4503" s="13">
        <v>0</v>
      </c>
      <c r="AG4503" s="15">
        <v>0</v>
      </c>
      <c r="AH4503" s="13">
        <v>0</v>
      </c>
      <c r="AI4503" s="15">
        <v>0</v>
      </c>
      <c r="AJ4503" s="11" t="s">
        <v>9</v>
      </c>
      <c r="AK4503" s="11" t="s">
        <v>8228</v>
      </c>
      <c r="AL4503" s="22">
        <f t="shared" si="210"/>
        <v>101</v>
      </c>
      <c r="AM4503" s="11" t="str">
        <f>VLOOKUP(O4503,Sheet2!$D$6:$E$14,2,FALSE)</f>
        <v>Consumables</v>
      </c>
      <c r="AN4503" s="11" t="str">
        <f>VLOOKUP(F4503,Sheet2!$E$15:$F$18,2,FALSE)</f>
        <v>CM</v>
      </c>
      <c r="AO4503" s="35" t="s">
        <v>14665</v>
      </c>
      <c r="AP4503">
        <f>MATCH(AN4503,Sheet2!$F$5:$F$18,0)</f>
        <v>13</v>
      </c>
      <c r="AQ4503">
        <f>MATCH(AO4503,Sheet2!$F$5:$K$5,0)</f>
        <v>3</v>
      </c>
      <c r="AR4503" s="33">
        <f>INDEX(Sheet2!$F$5:$K$18,OPaL!AP4503,OPaL!AQ4503)</f>
        <v>0</v>
      </c>
      <c r="AS4503" s="1">
        <f t="shared" si="212"/>
        <v>1193.8699999999999</v>
      </c>
    </row>
    <row r="4504" spans="1:45" x14ac:dyDescent="0.2">
      <c r="A4504" s="11" t="s">
        <v>1925</v>
      </c>
      <c r="B4504" s="11" t="s">
        <v>1926</v>
      </c>
      <c r="C4504" s="11" t="s">
        <v>13961</v>
      </c>
      <c r="D4504" s="21">
        <v>42943</v>
      </c>
      <c r="E4504" s="21" t="s">
        <v>9697</v>
      </c>
      <c r="F4504" s="21" t="s">
        <v>14659</v>
      </c>
      <c r="G4504" s="11" t="s">
        <v>2</v>
      </c>
      <c r="H4504" s="11" t="s">
        <v>16</v>
      </c>
      <c r="I4504" s="11" t="s">
        <v>4</v>
      </c>
      <c r="J4504" s="12">
        <v>4</v>
      </c>
      <c r="K4504" s="12">
        <v>1193.8599999999999</v>
      </c>
      <c r="L4504" s="12">
        <v>0</v>
      </c>
      <c r="M4504" s="12">
        <v>0</v>
      </c>
      <c r="N4504" s="12">
        <f t="shared" si="211"/>
        <v>1193.8599999999999</v>
      </c>
      <c r="O4504" s="11" t="s">
        <v>5</v>
      </c>
      <c r="P4504" s="13">
        <v>0</v>
      </c>
      <c r="Q4504" s="11" t="s">
        <v>6</v>
      </c>
      <c r="R4504" s="13">
        <v>0</v>
      </c>
      <c r="S4504" s="13">
        <v>0</v>
      </c>
      <c r="T4504" s="11" t="s">
        <v>7</v>
      </c>
      <c r="U4504" s="11" t="s">
        <v>8</v>
      </c>
      <c r="V4504" s="15">
        <v>0</v>
      </c>
      <c r="W4504" s="13">
        <v>0</v>
      </c>
      <c r="X4504" s="15">
        <v>0</v>
      </c>
      <c r="Y4504" s="15">
        <v>0</v>
      </c>
      <c r="Z4504" s="13">
        <v>0</v>
      </c>
      <c r="AA4504" s="15">
        <v>0</v>
      </c>
      <c r="AB4504" s="13">
        <v>0</v>
      </c>
      <c r="AC4504" s="15">
        <v>0</v>
      </c>
      <c r="AD4504" s="13">
        <v>0</v>
      </c>
      <c r="AE4504" s="15">
        <v>0</v>
      </c>
      <c r="AF4504" s="13">
        <v>0</v>
      </c>
      <c r="AG4504" s="15">
        <v>0</v>
      </c>
      <c r="AH4504" s="13">
        <v>0</v>
      </c>
      <c r="AI4504" s="15">
        <v>0</v>
      </c>
      <c r="AJ4504" s="11" t="s">
        <v>17</v>
      </c>
      <c r="AK4504" s="11" t="s">
        <v>13</v>
      </c>
      <c r="AL4504" s="22">
        <f t="shared" si="210"/>
        <v>2349</v>
      </c>
      <c r="AM4504" s="11" t="str">
        <f>VLOOKUP(O4504,Sheet2!$D$6:$E$14,2,FALSE)</f>
        <v>Spare parts</v>
      </c>
      <c r="AN4504" s="11" t="str">
        <f>VLOOKUP(F4504,Sheet2!$E$10:$F$13,2,FALSE)</f>
        <v>SPM</v>
      </c>
      <c r="AO4504" s="35" t="s">
        <v>14668</v>
      </c>
      <c r="AP4504">
        <f>MATCH(AN4504,Sheet2!$F$5:$F$18,0)</f>
        <v>6</v>
      </c>
      <c r="AQ4504">
        <f>MATCH(AO4504,Sheet2!$F$5:$K$5,0)</f>
        <v>6</v>
      </c>
      <c r="AR4504" s="33">
        <f>INDEX(Sheet2!$F$5:$K$18,OPaL!AP4504,OPaL!AQ4504)</f>
        <v>0.15</v>
      </c>
      <c r="AS4504" s="1">
        <f t="shared" si="212"/>
        <v>1014.7809999999998</v>
      </c>
    </row>
    <row r="4505" spans="1:45" x14ac:dyDescent="0.2">
      <c r="A4505" s="11" t="s">
        <v>423</v>
      </c>
      <c r="B4505" s="11" t="s">
        <v>424</v>
      </c>
      <c r="C4505" s="11" t="s">
        <v>13962</v>
      </c>
      <c r="D4505" s="21">
        <v>42775</v>
      </c>
      <c r="E4505" s="21" t="s">
        <v>9697</v>
      </c>
      <c r="F4505" s="21" t="s">
        <v>14659</v>
      </c>
      <c r="G4505" s="11" t="s">
        <v>2</v>
      </c>
      <c r="H4505" s="11" t="s">
        <v>16</v>
      </c>
      <c r="I4505" s="11" t="s">
        <v>4</v>
      </c>
      <c r="J4505" s="12">
        <v>2</v>
      </c>
      <c r="K4505" s="12">
        <v>1189.33</v>
      </c>
      <c r="L4505" s="12">
        <v>0</v>
      </c>
      <c r="M4505" s="12">
        <v>0</v>
      </c>
      <c r="N4505" s="12">
        <f t="shared" si="211"/>
        <v>1189.33</v>
      </c>
      <c r="O4505" s="11" t="s">
        <v>5</v>
      </c>
      <c r="P4505" s="13">
        <v>0</v>
      </c>
      <c r="Q4505" s="11" t="s">
        <v>6</v>
      </c>
      <c r="R4505" s="13">
        <v>0</v>
      </c>
      <c r="S4505" s="13">
        <v>0</v>
      </c>
      <c r="T4505" s="11" t="s">
        <v>7</v>
      </c>
      <c r="U4505" s="11" t="s">
        <v>8</v>
      </c>
      <c r="V4505" s="15">
        <v>0</v>
      </c>
      <c r="W4505" s="13">
        <v>0</v>
      </c>
      <c r="X4505" s="15">
        <v>0</v>
      </c>
      <c r="Y4505" s="15">
        <v>0</v>
      </c>
      <c r="Z4505" s="13">
        <v>0</v>
      </c>
      <c r="AA4505" s="15">
        <v>0</v>
      </c>
      <c r="AB4505" s="13">
        <v>0</v>
      </c>
      <c r="AC4505" s="15">
        <v>0</v>
      </c>
      <c r="AD4505" s="13">
        <v>0</v>
      </c>
      <c r="AE4505" s="15">
        <v>0</v>
      </c>
      <c r="AF4505" s="13">
        <v>0</v>
      </c>
      <c r="AG4505" s="15">
        <v>0</v>
      </c>
      <c r="AH4505" s="13">
        <v>0</v>
      </c>
      <c r="AI4505" s="15">
        <v>0</v>
      </c>
      <c r="AJ4505" s="11" t="s">
        <v>17</v>
      </c>
      <c r="AK4505" s="11" t="s">
        <v>13</v>
      </c>
      <c r="AL4505" s="22">
        <f t="shared" si="210"/>
        <v>2517</v>
      </c>
      <c r="AM4505" s="11" t="str">
        <f>VLOOKUP(O4505,Sheet2!$D$6:$E$14,2,FALSE)</f>
        <v>Spare parts</v>
      </c>
      <c r="AN4505" s="11" t="str">
        <f>VLOOKUP(F4505,Sheet2!$E$10:$F$13,2,FALSE)</f>
        <v>SPM</v>
      </c>
      <c r="AO4505" s="35" t="s">
        <v>14668</v>
      </c>
      <c r="AP4505">
        <f>MATCH(AN4505,Sheet2!$F$5:$F$18,0)</f>
        <v>6</v>
      </c>
      <c r="AQ4505">
        <f>MATCH(AO4505,Sheet2!$F$5:$K$5,0)</f>
        <v>6</v>
      </c>
      <c r="AR4505" s="33">
        <f>INDEX(Sheet2!$F$5:$K$18,OPaL!AP4505,OPaL!AQ4505)</f>
        <v>0.15</v>
      </c>
      <c r="AS4505" s="1">
        <f t="shared" si="212"/>
        <v>1010.9304999999999</v>
      </c>
    </row>
    <row r="4506" spans="1:45" x14ac:dyDescent="0.2">
      <c r="A4506" s="11" t="s">
        <v>6191</v>
      </c>
      <c r="B4506" s="11" t="s">
        <v>6192</v>
      </c>
      <c r="C4506" s="11" t="s">
        <v>13963</v>
      </c>
      <c r="D4506" s="21">
        <v>42916</v>
      </c>
      <c r="E4506" s="21" t="s">
        <v>9697</v>
      </c>
      <c r="F4506" s="21" t="s">
        <v>14659</v>
      </c>
      <c r="G4506" s="11" t="s">
        <v>2</v>
      </c>
      <c r="H4506" s="11" t="s">
        <v>16</v>
      </c>
      <c r="I4506" s="11" t="s">
        <v>4</v>
      </c>
      <c r="J4506" s="12">
        <v>1</v>
      </c>
      <c r="K4506" s="12">
        <v>1186.0899999999999</v>
      </c>
      <c r="L4506" s="12">
        <v>0</v>
      </c>
      <c r="M4506" s="12">
        <v>0</v>
      </c>
      <c r="N4506" s="12">
        <f t="shared" si="211"/>
        <v>1186.0899999999999</v>
      </c>
      <c r="O4506" s="11" t="s">
        <v>5</v>
      </c>
      <c r="P4506" s="13">
        <v>0</v>
      </c>
      <c r="Q4506" s="11" t="s">
        <v>6</v>
      </c>
      <c r="R4506" s="13">
        <v>0</v>
      </c>
      <c r="S4506" s="13">
        <v>0</v>
      </c>
      <c r="T4506" s="11" t="s">
        <v>7</v>
      </c>
      <c r="U4506" s="11" t="s">
        <v>8</v>
      </c>
      <c r="V4506" s="15">
        <v>0</v>
      </c>
      <c r="W4506" s="13">
        <v>0</v>
      </c>
      <c r="X4506" s="15">
        <v>0</v>
      </c>
      <c r="Y4506" s="15">
        <v>0</v>
      </c>
      <c r="Z4506" s="13">
        <v>0</v>
      </c>
      <c r="AA4506" s="15">
        <v>0</v>
      </c>
      <c r="AB4506" s="13">
        <v>0</v>
      </c>
      <c r="AC4506" s="15">
        <v>0</v>
      </c>
      <c r="AD4506" s="13">
        <v>0</v>
      </c>
      <c r="AE4506" s="15">
        <v>0</v>
      </c>
      <c r="AF4506" s="13">
        <v>0</v>
      </c>
      <c r="AG4506" s="15">
        <v>0</v>
      </c>
      <c r="AH4506" s="13">
        <v>0</v>
      </c>
      <c r="AI4506" s="15">
        <v>0</v>
      </c>
      <c r="AJ4506" s="11" t="s">
        <v>17</v>
      </c>
      <c r="AK4506" s="11" t="s">
        <v>13</v>
      </c>
      <c r="AL4506" s="22">
        <f t="shared" si="210"/>
        <v>2376</v>
      </c>
      <c r="AM4506" s="11" t="str">
        <f>VLOOKUP(O4506,Sheet2!$D$6:$E$14,2,FALSE)</f>
        <v>Spare parts</v>
      </c>
      <c r="AN4506" s="11" t="str">
        <f>VLOOKUP(F4506,Sheet2!$E$10:$F$13,2,FALSE)</f>
        <v>SPM</v>
      </c>
      <c r="AO4506" s="35" t="s">
        <v>14668</v>
      </c>
      <c r="AP4506">
        <f>MATCH(AN4506,Sheet2!$F$5:$F$18,0)</f>
        <v>6</v>
      </c>
      <c r="AQ4506">
        <f>MATCH(AO4506,Sheet2!$F$5:$K$5,0)</f>
        <v>6</v>
      </c>
      <c r="AR4506" s="33">
        <f>INDEX(Sheet2!$F$5:$K$18,OPaL!AP4506,OPaL!AQ4506)</f>
        <v>0.15</v>
      </c>
      <c r="AS4506" s="1">
        <f t="shared" si="212"/>
        <v>1008.1764999999999</v>
      </c>
    </row>
    <row r="4507" spans="1:45" x14ac:dyDescent="0.2">
      <c r="A4507" s="11" t="s">
        <v>6233</v>
      </c>
      <c r="B4507" s="11" t="s">
        <v>6234</v>
      </c>
      <c r="C4507" s="11" t="s">
        <v>13964</v>
      </c>
      <c r="D4507" s="21">
        <v>42916</v>
      </c>
      <c r="E4507" s="21" t="s">
        <v>9697</v>
      </c>
      <c r="F4507" s="21" t="s">
        <v>14659</v>
      </c>
      <c r="G4507" s="11" t="s">
        <v>2</v>
      </c>
      <c r="H4507" s="11" t="s">
        <v>16</v>
      </c>
      <c r="I4507" s="11" t="s">
        <v>4</v>
      </c>
      <c r="J4507" s="12">
        <v>1</v>
      </c>
      <c r="K4507" s="12">
        <v>1186.0899999999999</v>
      </c>
      <c r="L4507" s="12">
        <v>0</v>
      </c>
      <c r="M4507" s="12">
        <v>0</v>
      </c>
      <c r="N4507" s="12">
        <f t="shared" si="211"/>
        <v>1186.0899999999999</v>
      </c>
      <c r="O4507" s="11" t="s">
        <v>5</v>
      </c>
      <c r="P4507" s="13">
        <v>0</v>
      </c>
      <c r="Q4507" s="11" t="s">
        <v>6</v>
      </c>
      <c r="R4507" s="13">
        <v>0</v>
      </c>
      <c r="S4507" s="13">
        <v>0</v>
      </c>
      <c r="T4507" s="11" t="s">
        <v>7</v>
      </c>
      <c r="U4507" s="11" t="s">
        <v>8</v>
      </c>
      <c r="V4507" s="15">
        <v>0</v>
      </c>
      <c r="W4507" s="13">
        <v>0</v>
      </c>
      <c r="X4507" s="15">
        <v>0</v>
      </c>
      <c r="Y4507" s="15">
        <v>0</v>
      </c>
      <c r="Z4507" s="13">
        <v>0</v>
      </c>
      <c r="AA4507" s="15">
        <v>0</v>
      </c>
      <c r="AB4507" s="13">
        <v>0</v>
      </c>
      <c r="AC4507" s="15">
        <v>0</v>
      </c>
      <c r="AD4507" s="13">
        <v>0</v>
      </c>
      <c r="AE4507" s="15">
        <v>0</v>
      </c>
      <c r="AF4507" s="13">
        <v>0</v>
      </c>
      <c r="AG4507" s="15">
        <v>0</v>
      </c>
      <c r="AH4507" s="13">
        <v>0</v>
      </c>
      <c r="AI4507" s="15">
        <v>0</v>
      </c>
      <c r="AJ4507" s="11" t="s">
        <v>17</v>
      </c>
      <c r="AK4507" s="11" t="s">
        <v>13</v>
      </c>
      <c r="AL4507" s="22">
        <f t="shared" si="210"/>
        <v>2376</v>
      </c>
      <c r="AM4507" s="11" t="str">
        <f>VLOOKUP(O4507,Sheet2!$D$6:$E$14,2,FALSE)</f>
        <v>Spare parts</v>
      </c>
      <c r="AN4507" s="11" t="str">
        <f>VLOOKUP(F4507,Sheet2!$E$10:$F$13,2,FALSE)</f>
        <v>SPM</v>
      </c>
      <c r="AO4507" s="35" t="s">
        <v>14668</v>
      </c>
      <c r="AP4507">
        <f>MATCH(AN4507,Sheet2!$F$5:$F$18,0)</f>
        <v>6</v>
      </c>
      <c r="AQ4507">
        <f>MATCH(AO4507,Sheet2!$F$5:$K$5,0)</f>
        <v>6</v>
      </c>
      <c r="AR4507" s="33">
        <f>INDEX(Sheet2!$F$5:$K$18,OPaL!AP4507,OPaL!AQ4507)</f>
        <v>0.15</v>
      </c>
      <c r="AS4507" s="1">
        <f t="shared" si="212"/>
        <v>1008.1764999999999</v>
      </c>
    </row>
    <row r="4508" spans="1:45" x14ac:dyDescent="0.2">
      <c r="A4508" s="11" t="s">
        <v>6239</v>
      </c>
      <c r="B4508" s="11" t="s">
        <v>6240</v>
      </c>
      <c r="C4508" s="11" t="s">
        <v>13965</v>
      </c>
      <c r="D4508" s="21">
        <v>42916</v>
      </c>
      <c r="E4508" s="21" t="s">
        <v>9697</v>
      </c>
      <c r="F4508" s="21" t="s">
        <v>14659</v>
      </c>
      <c r="G4508" s="11" t="s">
        <v>2</v>
      </c>
      <c r="H4508" s="11" t="s">
        <v>16</v>
      </c>
      <c r="I4508" s="11" t="s">
        <v>4</v>
      </c>
      <c r="J4508" s="12">
        <v>1</v>
      </c>
      <c r="K4508" s="12">
        <v>1186.0899999999999</v>
      </c>
      <c r="L4508" s="12">
        <v>0</v>
      </c>
      <c r="M4508" s="12">
        <v>0</v>
      </c>
      <c r="N4508" s="12">
        <f t="shared" si="211"/>
        <v>1186.0899999999999</v>
      </c>
      <c r="O4508" s="11" t="s">
        <v>5</v>
      </c>
      <c r="P4508" s="13">
        <v>0</v>
      </c>
      <c r="Q4508" s="11" t="s">
        <v>6</v>
      </c>
      <c r="R4508" s="13">
        <v>0</v>
      </c>
      <c r="S4508" s="13">
        <v>0</v>
      </c>
      <c r="T4508" s="11" t="s">
        <v>7</v>
      </c>
      <c r="U4508" s="11" t="s">
        <v>8</v>
      </c>
      <c r="V4508" s="15">
        <v>0</v>
      </c>
      <c r="W4508" s="13">
        <v>0</v>
      </c>
      <c r="X4508" s="15">
        <v>0</v>
      </c>
      <c r="Y4508" s="15">
        <v>0</v>
      </c>
      <c r="Z4508" s="13">
        <v>0</v>
      </c>
      <c r="AA4508" s="15">
        <v>0</v>
      </c>
      <c r="AB4508" s="13">
        <v>0</v>
      </c>
      <c r="AC4508" s="15">
        <v>0</v>
      </c>
      <c r="AD4508" s="13">
        <v>0</v>
      </c>
      <c r="AE4508" s="15">
        <v>0</v>
      </c>
      <c r="AF4508" s="13">
        <v>0</v>
      </c>
      <c r="AG4508" s="15">
        <v>0</v>
      </c>
      <c r="AH4508" s="13">
        <v>0</v>
      </c>
      <c r="AI4508" s="15">
        <v>0</v>
      </c>
      <c r="AJ4508" s="11" t="s">
        <v>17</v>
      </c>
      <c r="AK4508" s="11" t="s">
        <v>13</v>
      </c>
      <c r="AL4508" s="22">
        <f t="shared" si="210"/>
        <v>2376</v>
      </c>
      <c r="AM4508" s="11" t="str">
        <f>VLOOKUP(O4508,Sheet2!$D$6:$E$14,2,FALSE)</f>
        <v>Spare parts</v>
      </c>
      <c r="AN4508" s="11" t="str">
        <f>VLOOKUP(F4508,Sheet2!$E$10:$F$13,2,FALSE)</f>
        <v>SPM</v>
      </c>
      <c r="AO4508" s="35" t="s">
        <v>14668</v>
      </c>
      <c r="AP4508">
        <f>MATCH(AN4508,Sheet2!$F$5:$F$18,0)</f>
        <v>6</v>
      </c>
      <c r="AQ4508">
        <f>MATCH(AO4508,Sheet2!$F$5:$K$5,0)</f>
        <v>6</v>
      </c>
      <c r="AR4508" s="33">
        <f>INDEX(Sheet2!$F$5:$K$18,OPaL!AP4508,OPaL!AQ4508)</f>
        <v>0.15</v>
      </c>
      <c r="AS4508" s="1">
        <f t="shared" si="212"/>
        <v>1008.1764999999999</v>
      </c>
    </row>
    <row r="4509" spans="1:45" x14ac:dyDescent="0.2">
      <c r="A4509" s="11" t="s">
        <v>6257</v>
      </c>
      <c r="B4509" s="11" t="s">
        <v>6258</v>
      </c>
      <c r="C4509" s="11" t="s">
        <v>13966</v>
      </c>
      <c r="D4509" s="21">
        <v>42916</v>
      </c>
      <c r="E4509" s="21" t="s">
        <v>9697</v>
      </c>
      <c r="F4509" s="21" t="s">
        <v>14659</v>
      </c>
      <c r="G4509" s="11" t="s">
        <v>2</v>
      </c>
      <c r="H4509" s="11" t="s">
        <v>16</v>
      </c>
      <c r="I4509" s="11" t="s">
        <v>4</v>
      </c>
      <c r="J4509" s="12">
        <v>1</v>
      </c>
      <c r="K4509" s="12">
        <v>1186.0899999999999</v>
      </c>
      <c r="L4509" s="12">
        <v>0</v>
      </c>
      <c r="M4509" s="12">
        <v>0</v>
      </c>
      <c r="N4509" s="12">
        <f t="shared" si="211"/>
        <v>1186.0899999999999</v>
      </c>
      <c r="O4509" s="11" t="s">
        <v>5</v>
      </c>
      <c r="P4509" s="13">
        <v>0</v>
      </c>
      <c r="Q4509" s="11" t="s">
        <v>6</v>
      </c>
      <c r="R4509" s="13">
        <v>0</v>
      </c>
      <c r="S4509" s="13">
        <v>0</v>
      </c>
      <c r="T4509" s="11" t="s">
        <v>7</v>
      </c>
      <c r="U4509" s="11" t="s">
        <v>8</v>
      </c>
      <c r="V4509" s="15">
        <v>0</v>
      </c>
      <c r="W4509" s="13">
        <v>0</v>
      </c>
      <c r="X4509" s="15">
        <v>0</v>
      </c>
      <c r="Y4509" s="15">
        <v>0</v>
      </c>
      <c r="Z4509" s="13">
        <v>0</v>
      </c>
      <c r="AA4509" s="15">
        <v>0</v>
      </c>
      <c r="AB4509" s="13">
        <v>0</v>
      </c>
      <c r="AC4509" s="15">
        <v>0</v>
      </c>
      <c r="AD4509" s="13">
        <v>0</v>
      </c>
      <c r="AE4509" s="15">
        <v>0</v>
      </c>
      <c r="AF4509" s="13">
        <v>0</v>
      </c>
      <c r="AG4509" s="15">
        <v>0</v>
      </c>
      <c r="AH4509" s="13">
        <v>0</v>
      </c>
      <c r="AI4509" s="15">
        <v>0</v>
      </c>
      <c r="AJ4509" s="11" t="s">
        <v>17</v>
      </c>
      <c r="AK4509" s="11" t="s">
        <v>13</v>
      </c>
      <c r="AL4509" s="22">
        <f t="shared" si="210"/>
        <v>2376</v>
      </c>
      <c r="AM4509" s="11" t="str">
        <f>VLOOKUP(O4509,Sheet2!$D$6:$E$14,2,FALSE)</f>
        <v>Spare parts</v>
      </c>
      <c r="AN4509" s="11" t="str">
        <f>VLOOKUP(F4509,Sheet2!$E$10:$F$13,2,FALSE)</f>
        <v>SPM</v>
      </c>
      <c r="AO4509" s="35" t="s">
        <v>14668</v>
      </c>
      <c r="AP4509">
        <f>MATCH(AN4509,Sheet2!$F$5:$F$18,0)</f>
        <v>6</v>
      </c>
      <c r="AQ4509">
        <f>MATCH(AO4509,Sheet2!$F$5:$K$5,0)</f>
        <v>6</v>
      </c>
      <c r="AR4509" s="33">
        <f>INDEX(Sheet2!$F$5:$K$18,OPaL!AP4509,OPaL!AQ4509)</f>
        <v>0.15</v>
      </c>
      <c r="AS4509" s="1">
        <f t="shared" si="212"/>
        <v>1008.1764999999999</v>
      </c>
    </row>
    <row r="4510" spans="1:45" x14ac:dyDescent="0.2">
      <c r="A4510" s="11" t="s">
        <v>4265</v>
      </c>
      <c r="B4510" s="11" t="s">
        <v>4266</v>
      </c>
      <c r="C4510" s="11" t="s">
        <v>13967</v>
      </c>
      <c r="D4510" s="21">
        <v>42975</v>
      </c>
      <c r="E4510" s="21" t="s">
        <v>9697</v>
      </c>
      <c r="F4510" s="21" t="s">
        <v>14659</v>
      </c>
      <c r="G4510" s="11" t="s">
        <v>2</v>
      </c>
      <c r="H4510" s="11" t="s">
        <v>16</v>
      </c>
      <c r="I4510" s="11" t="s">
        <v>4</v>
      </c>
      <c r="J4510" s="12">
        <v>1</v>
      </c>
      <c r="K4510" s="12">
        <v>1185</v>
      </c>
      <c r="L4510" s="12">
        <v>0</v>
      </c>
      <c r="M4510" s="12">
        <v>0</v>
      </c>
      <c r="N4510" s="12">
        <f t="shared" si="211"/>
        <v>1185</v>
      </c>
      <c r="O4510" s="11" t="s">
        <v>5</v>
      </c>
      <c r="P4510" s="13">
        <v>0</v>
      </c>
      <c r="Q4510" s="11" t="s">
        <v>6</v>
      </c>
      <c r="R4510" s="13">
        <v>0</v>
      </c>
      <c r="S4510" s="13">
        <v>0</v>
      </c>
      <c r="T4510" s="11" t="s">
        <v>7</v>
      </c>
      <c r="U4510" s="11" t="s">
        <v>8</v>
      </c>
      <c r="V4510" s="15">
        <v>0</v>
      </c>
      <c r="W4510" s="13">
        <v>0</v>
      </c>
      <c r="X4510" s="15">
        <v>0</v>
      </c>
      <c r="Y4510" s="15">
        <v>0</v>
      </c>
      <c r="Z4510" s="13">
        <v>0</v>
      </c>
      <c r="AA4510" s="15">
        <v>0</v>
      </c>
      <c r="AB4510" s="13">
        <v>0</v>
      </c>
      <c r="AC4510" s="15">
        <v>0</v>
      </c>
      <c r="AD4510" s="13">
        <v>0</v>
      </c>
      <c r="AE4510" s="15">
        <v>0</v>
      </c>
      <c r="AF4510" s="13">
        <v>0</v>
      </c>
      <c r="AG4510" s="15">
        <v>0</v>
      </c>
      <c r="AH4510" s="13">
        <v>0</v>
      </c>
      <c r="AI4510" s="15">
        <v>0</v>
      </c>
      <c r="AJ4510" s="11" t="s">
        <v>17</v>
      </c>
      <c r="AK4510" s="11" t="s">
        <v>1398</v>
      </c>
      <c r="AL4510" s="22">
        <f t="shared" si="210"/>
        <v>2317</v>
      </c>
      <c r="AM4510" s="11" t="str">
        <f>VLOOKUP(O4510,Sheet2!$D$6:$E$14,2,FALSE)</f>
        <v>Spare parts</v>
      </c>
      <c r="AN4510" s="11" t="str">
        <f>VLOOKUP(F4510,Sheet2!$E$10:$F$13,2,FALSE)</f>
        <v>SPM</v>
      </c>
      <c r="AO4510" s="35" t="s">
        <v>14668</v>
      </c>
      <c r="AP4510">
        <f>MATCH(AN4510,Sheet2!$F$5:$F$18,0)</f>
        <v>6</v>
      </c>
      <c r="AQ4510">
        <f>MATCH(AO4510,Sheet2!$F$5:$K$5,0)</f>
        <v>6</v>
      </c>
      <c r="AR4510" s="33">
        <f>INDEX(Sheet2!$F$5:$K$18,OPaL!AP4510,OPaL!AQ4510)</f>
        <v>0.15</v>
      </c>
      <c r="AS4510" s="1">
        <f t="shared" si="212"/>
        <v>1007.25</v>
      </c>
    </row>
    <row r="4511" spans="1:45" x14ac:dyDescent="0.2">
      <c r="A4511" s="11" t="s">
        <v>375</v>
      </c>
      <c r="B4511" s="11" t="s">
        <v>376</v>
      </c>
      <c r="C4511" s="11" t="s">
        <v>13968</v>
      </c>
      <c r="D4511" s="21">
        <v>44930</v>
      </c>
      <c r="E4511" s="21" t="s">
        <v>9697</v>
      </c>
      <c r="F4511" s="21" t="s">
        <v>14659</v>
      </c>
      <c r="G4511" s="11" t="s">
        <v>2</v>
      </c>
      <c r="H4511" s="11" t="s">
        <v>16</v>
      </c>
      <c r="I4511" s="11" t="s">
        <v>4</v>
      </c>
      <c r="J4511" s="12">
        <v>1</v>
      </c>
      <c r="K4511" s="12">
        <v>1184.07</v>
      </c>
      <c r="L4511" s="12">
        <v>0</v>
      </c>
      <c r="M4511" s="12">
        <v>0</v>
      </c>
      <c r="N4511" s="12">
        <f t="shared" si="211"/>
        <v>1184.07</v>
      </c>
      <c r="O4511" s="11" t="s">
        <v>5</v>
      </c>
      <c r="P4511" s="13">
        <v>0</v>
      </c>
      <c r="Q4511" s="11" t="s">
        <v>6</v>
      </c>
      <c r="R4511" s="13">
        <v>0</v>
      </c>
      <c r="S4511" s="13">
        <v>0</v>
      </c>
      <c r="T4511" s="11" t="s">
        <v>7</v>
      </c>
      <c r="U4511" s="11" t="s">
        <v>8</v>
      </c>
      <c r="V4511" s="15">
        <v>0</v>
      </c>
      <c r="W4511" s="13">
        <v>0</v>
      </c>
      <c r="X4511" s="15">
        <v>0</v>
      </c>
      <c r="Y4511" s="15">
        <v>0</v>
      </c>
      <c r="Z4511" s="13">
        <v>0</v>
      </c>
      <c r="AA4511" s="15">
        <v>0</v>
      </c>
      <c r="AB4511" s="13">
        <v>0</v>
      </c>
      <c r="AC4511" s="15">
        <v>0</v>
      </c>
      <c r="AD4511" s="13">
        <v>0</v>
      </c>
      <c r="AE4511" s="15">
        <v>0</v>
      </c>
      <c r="AF4511" s="13">
        <v>0</v>
      </c>
      <c r="AG4511" s="15">
        <v>0</v>
      </c>
      <c r="AH4511" s="13">
        <v>0</v>
      </c>
      <c r="AI4511" s="15">
        <v>0</v>
      </c>
      <c r="AJ4511" s="11" t="s">
        <v>17</v>
      </c>
      <c r="AK4511" s="11" t="s">
        <v>13</v>
      </c>
      <c r="AL4511" s="22">
        <f t="shared" si="210"/>
        <v>362</v>
      </c>
      <c r="AM4511" s="11" t="str">
        <f>VLOOKUP(O4511,Sheet2!$D$6:$E$14,2,FALSE)</f>
        <v>Spare parts</v>
      </c>
      <c r="AN4511" s="11" t="str">
        <f>VLOOKUP(F4511,Sheet2!$E$10:$F$13,2,FALSE)</f>
        <v>SPM</v>
      </c>
      <c r="AO4511" s="35" t="s">
        <v>14667</v>
      </c>
      <c r="AP4511">
        <f>MATCH(AN4511,Sheet2!$F$5:$F$18,0)</f>
        <v>6</v>
      </c>
      <c r="AQ4511">
        <f>MATCH(AO4511,Sheet2!$F$5:$K$5,0)</f>
        <v>5</v>
      </c>
      <c r="AR4511" s="33">
        <f>INDEX(Sheet2!$F$5:$K$18,OPaL!AP4511,OPaL!AQ4511)</f>
        <v>0.1</v>
      </c>
      <c r="AS4511" s="1">
        <f t="shared" si="212"/>
        <v>1065.663</v>
      </c>
    </row>
    <row r="4512" spans="1:45" x14ac:dyDescent="0.2">
      <c r="A4512" s="11" t="s">
        <v>8421</v>
      </c>
      <c r="B4512" s="11" t="s">
        <v>8422</v>
      </c>
      <c r="C4512" s="11" t="s">
        <v>13969</v>
      </c>
      <c r="D4512" s="21">
        <v>45215</v>
      </c>
      <c r="E4512" s="21" t="s">
        <v>9818</v>
      </c>
      <c r="F4512" s="21" t="s">
        <v>14659</v>
      </c>
      <c r="G4512" s="11" t="s">
        <v>2</v>
      </c>
      <c r="H4512" s="11" t="s">
        <v>3</v>
      </c>
      <c r="I4512" s="11" t="s">
        <v>4</v>
      </c>
      <c r="J4512" s="12">
        <v>12</v>
      </c>
      <c r="K4512" s="12">
        <v>1183.4100000000001</v>
      </c>
      <c r="L4512" s="12">
        <v>0</v>
      </c>
      <c r="M4512" s="12">
        <v>0</v>
      </c>
      <c r="N4512" s="12">
        <f t="shared" si="211"/>
        <v>1183.4100000000001</v>
      </c>
      <c r="O4512" s="11" t="s">
        <v>8227</v>
      </c>
      <c r="P4512" s="13">
        <v>0</v>
      </c>
      <c r="Q4512" s="11" t="s">
        <v>6</v>
      </c>
      <c r="R4512" s="13">
        <v>0</v>
      </c>
      <c r="S4512" s="13">
        <v>0</v>
      </c>
      <c r="T4512" s="11" t="s">
        <v>7</v>
      </c>
      <c r="U4512" s="11" t="s">
        <v>8</v>
      </c>
      <c r="V4512" s="15">
        <v>0</v>
      </c>
      <c r="W4512" s="13">
        <v>0</v>
      </c>
      <c r="X4512" s="15">
        <v>0</v>
      </c>
      <c r="Y4512" s="15">
        <v>0</v>
      </c>
      <c r="Z4512" s="13">
        <v>0</v>
      </c>
      <c r="AA4512" s="15">
        <v>0</v>
      </c>
      <c r="AB4512" s="13">
        <v>0</v>
      </c>
      <c r="AC4512" s="15">
        <v>0</v>
      </c>
      <c r="AD4512" s="13">
        <v>0</v>
      </c>
      <c r="AE4512" s="15">
        <v>0</v>
      </c>
      <c r="AF4512" s="13">
        <v>0</v>
      </c>
      <c r="AG4512" s="15">
        <v>0</v>
      </c>
      <c r="AH4512" s="13">
        <v>0</v>
      </c>
      <c r="AI4512" s="15">
        <v>0</v>
      </c>
      <c r="AJ4512" s="11" t="s">
        <v>9</v>
      </c>
      <c r="AK4512" s="11" t="s">
        <v>8228</v>
      </c>
      <c r="AL4512" s="22">
        <f t="shared" si="210"/>
        <v>77</v>
      </c>
      <c r="AM4512" s="11" t="str">
        <f>VLOOKUP(O4512,Sheet2!$D$6:$E$14,2,FALSE)</f>
        <v>Consumables</v>
      </c>
      <c r="AN4512" s="11" t="str">
        <f>VLOOKUP(F4512,Sheet2!$E$15:$F$18,2,FALSE)</f>
        <v>CM</v>
      </c>
      <c r="AO4512" s="35" t="s">
        <v>14664</v>
      </c>
      <c r="AP4512">
        <f>MATCH(AN4512,Sheet2!$F$5:$F$18,0)</f>
        <v>13</v>
      </c>
      <c r="AQ4512">
        <f>MATCH(AO4512,Sheet2!$F$5:$K$5,0)</f>
        <v>2</v>
      </c>
      <c r="AR4512" s="33">
        <f>INDEX(Sheet2!$F$5:$K$18,OPaL!AP4512,OPaL!AQ4512)</f>
        <v>0</v>
      </c>
      <c r="AS4512" s="1">
        <f t="shared" si="212"/>
        <v>1183.4100000000001</v>
      </c>
    </row>
    <row r="4513" spans="1:45" x14ac:dyDescent="0.2">
      <c r="A4513" s="11" t="s">
        <v>395</v>
      </c>
      <c r="B4513" s="11" t="s">
        <v>396</v>
      </c>
      <c r="C4513" s="11" t="s">
        <v>13970</v>
      </c>
      <c r="D4513" s="21">
        <v>44770</v>
      </c>
      <c r="E4513" s="21" t="s">
        <v>9697</v>
      </c>
      <c r="F4513" s="21" t="s">
        <v>14659</v>
      </c>
      <c r="G4513" s="11" t="s">
        <v>2</v>
      </c>
      <c r="H4513" s="11" t="s">
        <v>16</v>
      </c>
      <c r="I4513" s="11" t="s">
        <v>4</v>
      </c>
      <c r="J4513" s="13">
        <v>2</v>
      </c>
      <c r="K4513" s="12">
        <v>1183.22</v>
      </c>
      <c r="L4513" s="12">
        <v>0</v>
      </c>
      <c r="M4513" s="12">
        <v>0</v>
      </c>
      <c r="N4513" s="12">
        <f t="shared" si="211"/>
        <v>1183.22</v>
      </c>
      <c r="O4513" s="11" t="s">
        <v>5</v>
      </c>
      <c r="P4513" s="13">
        <v>0</v>
      </c>
      <c r="Q4513" s="11" t="s">
        <v>6</v>
      </c>
      <c r="R4513" s="13">
        <v>0</v>
      </c>
      <c r="S4513" s="13">
        <v>0</v>
      </c>
      <c r="T4513" s="11" t="s">
        <v>7</v>
      </c>
      <c r="U4513" s="11" t="s">
        <v>8</v>
      </c>
      <c r="V4513" s="15">
        <v>0</v>
      </c>
      <c r="W4513" s="13">
        <v>0</v>
      </c>
      <c r="X4513" s="15">
        <v>0</v>
      </c>
      <c r="Y4513" s="15">
        <v>0</v>
      </c>
      <c r="Z4513" s="13">
        <v>0</v>
      </c>
      <c r="AA4513" s="15">
        <v>0</v>
      </c>
      <c r="AB4513" s="13">
        <v>0</v>
      </c>
      <c r="AC4513" s="15">
        <v>0</v>
      </c>
      <c r="AD4513" s="13">
        <v>0</v>
      </c>
      <c r="AE4513" s="15">
        <v>0</v>
      </c>
      <c r="AF4513" s="13">
        <v>0</v>
      </c>
      <c r="AG4513" s="15">
        <v>0</v>
      </c>
      <c r="AH4513" s="13">
        <v>0</v>
      </c>
      <c r="AI4513" s="15">
        <v>0</v>
      </c>
      <c r="AJ4513" s="11" t="s">
        <v>17</v>
      </c>
      <c r="AK4513" s="11" t="s">
        <v>13</v>
      </c>
      <c r="AL4513" s="22">
        <f t="shared" si="210"/>
        <v>522</v>
      </c>
      <c r="AM4513" s="11" t="str">
        <f>VLOOKUP(O4513,Sheet2!$D$6:$E$14,2,FALSE)</f>
        <v>Spare parts</v>
      </c>
      <c r="AN4513" s="11" t="str">
        <f>VLOOKUP(F4513,Sheet2!$E$10:$F$13,2,FALSE)</f>
        <v>SPM</v>
      </c>
      <c r="AO4513" s="35" t="s">
        <v>14668</v>
      </c>
      <c r="AP4513">
        <f>MATCH(AN4513,Sheet2!$F$5:$F$18,0)</f>
        <v>6</v>
      </c>
      <c r="AQ4513">
        <f>MATCH(AO4513,Sheet2!$F$5:$K$5,0)</f>
        <v>6</v>
      </c>
      <c r="AR4513" s="33">
        <f>INDEX(Sheet2!$F$5:$K$18,OPaL!AP4513,OPaL!AQ4513)</f>
        <v>0.15</v>
      </c>
      <c r="AS4513" s="1">
        <f t="shared" si="212"/>
        <v>1005.737</v>
      </c>
    </row>
    <row r="4514" spans="1:45" x14ac:dyDescent="0.2">
      <c r="A4514" s="11" t="s">
        <v>417</v>
      </c>
      <c r="B4514" s="11" t="s">
        <v>418</v>
      </c>
      <c r="C4514" s="11" t="s">
        <v>13971</v>
      </c>
      <c r="D4514" s="21">
        <v>44770</v>
      </c>
      <c r="E4514" s="21" t="s">
        <v>9697</v>
      </c>
      <c r="F4514" s="21" t="s">
        <v>14659</v>
      </c>
      <c r="G4514" s="11" t="s">
        <v>2</v>
      </c>
      <c r="H4514" s="11" t="s">
        <v>16</v>
      </c>
      <c r="I4514" s="11" t="s">
        <v>4</v>
      </c>
      <c r="J4514" s="12">
        <v>2</v>
      </c>
      <c r="K4514" s="12">
        <v>1183.22</v>
      </c>
      <c r="L4514" s="12">
        <v>0</v>
      </c>
      <c r="M4514" s="12">
        <v>0</v>
      </c>
      <c r="N4514" s="12">
        <f t="shared" si="211"/>
        <v>1183.22</v>
      </c>
      <c r="O4514" s="11" t="s">
        <v>5</v>
      </c>
      <c r="P4514" s="13">
        <v>0</v>
      </c>
      <c r="Q4514" s="11" t="s">
        <v>6</v>
      </c>
      <c r="R4514" s="13">
        <v>0</v>
      </c>
      <c r="S4514" s="13">
        <v>0</v>
      </c>
      <c r="T4514" s="11" t="s">
        <v>7</v>
      </c>
      <c r="U4514" s="11" t="s">
        <v>8</v>
      </c>
      <c r="V4514" s="15">
        <v>0</v>
      </c>
      <c r="W4514" s="13">
        <v>0</v>
      </c>
      <c r="X4514" s="15">
        <v>0</v>
      </c>
      <c r="Y4514" s="15">
        <v>0</v>
      </c>
      <c r="Z4514" s="13">
        <v>0</v>
      </c>
      <c r="AA4514" s="15">
        <v>0</v>
      </c>
      <c r="AB4514" s="13">
        <v>0</v>
      </c>
      <c r="AC4514" s="15">
        <v>0</v>
      </c>
      <c r="AD4514" s="13">
        <v>0</v>
      </c>
      <c r="AE4514" s="15">
        <v>0</v>
      </c>
      <c r="AF4514" s="13">
        <v>0</v>
      </c>
      <c r="AG4514" s="15">
        <v>0</v>
      </c>
      <c r="AH4514" s="13">
        <v>0</v>
      </c>
      <c r="AI4514" s="15">
        <v>0</v>
      </c>
      <c r="AJ4514" s="11" t="s">
        <v>17</v>
      </c>
      <c r="AK4514" s="11" t="s">
        <v>13</v>
      </c>
      <c r="AL4514" s="22">
        <f t="shared" si="210"/>
        <v>522</v>
      </c>
      <c r="AM4514" s="11" t="str">
        <f>VLOOKUP(O4514,Sheet2!$D$6:$E$14,2,FALSE)</f>
        <v>Spare parts</v>
      </c>
      <c r="AN4514" s="11" t="str">
        <f>VLOOKUP(F4514,Sheet2!$E$10:$F$13,2,FALSE)</f>
        <v>SPM</v>
      </c>
      <c r="AO4514" s="35" t="s">
        <v>14668</v>
      </c>
      <c r="AP4514">
        <f>MATCH(AN4514,Sheet2!$F$5:$F$18,0)</f>
        <v>6</v>
      </c>
      <c r="AQ4514">
        <f>MATCH(AO4514,Sheet2!$F$5:$K$5,0)</f>
        <v>6</v>
      </c>
      <c r="AR4514" s="33">
        <f>INDEX(Sheet2!$F$5:$K$18,OPaL!AP4514,OPaL!AQ4514)</f>
        <v>0.15</v>
      </c>
      <c r="AS4514" s="1">
        <f t="shared" si="212"/>
        <v>1005.737</v>
      </c>
    </row>
    <row r="4515" spans="1:45" x14ac:dyDescent="0.2">
      <c r="A4515" s="11" t="s">
        <v>8988</v>
      </c>
      <c r="B4515" s="11" t="s">
        <v>8989</v>
      </c>
      <c r="C4515" s="11" t="s">
        <v>13060</v>
      </c>
      <c r="D4515" s="21">
        <v>42531</v>
      </c>
      <c r="E4515" s="21" t="s">
        <v>9739</v>
      </c>
      <c r="F4515" s="21" t="s">
        <v>14659</v>
      </c>
      <c r="G4515" s="11" t="s">
        <v>2</v>
      </c>
      <c r="H4515" s="11" t="s">
        <v>350</v>
      </c>
      <c r="I4515" s="11" t="s">
        <v>4</v>
      </c>
      <c r="J4515" s="13">
        <v>1</v>
      </c>
      <c r="K4515" s="12">
        <v>1177.3900000000001</v>
      </c>
      <c r="L4515" s="12">
        <v>0</v>
      </c>
      <c r="M4515" s="12">
        <v>0</v>
      </c>
      <c r="N4515" s="12">
        <f t="shared" si="211"/>
        <v>1177.3900000000001</v>
      </c>
      <c r="O4515" s="11" t="s">
        <v>8227</v>
      </c>
      <c r="P4515" s="13">
        <v>0</v>
      </c>
      <c r="Q4515" s="11" t="s">
        <v>6</v>
      </c>
      <c r="R4515" s="13">
        <v>0</v>
      </c>
      <c r="S4515" s="13">
        <v>0</v>
      </c>
      <c r="T4515" s="11" t="s">
        <v>7</v>
      </c>
      <c r="U4515" s="11" t="s">
        <v>8</v>
      </c>
      <c r="V4515" s="15">
        <v>0</v>
      </c>
      <c r="W4515" s="13">
        <v>0</v>
      </c>
      <c r="X4515" s="15">
        <v>0</v>
      </c>
      <c r="Y4515" s="15">
        <v>0</v>
      </c>
      <c r="Z4515" s="13">
        <v>0</v>
      </c>
      <c r="AA4515" s="15">
        <v>0</v>
      </c>
      <c r="AB4515" s="13">
        <v>0</v>
      </c>
      <c r="AC4515" s="15">
        <v>0</v>
      </c>
      <c r="AD4515" s="13">
        <v>0</v>
      </c>
      <c r="AE4515" s="15">
        <v>0</v>
      </c>
      <c r="AF4515" s="13">
        <v>0</v>
      </c>
      <c r="AG4515" s="15">
        <v>0</v>
      </c>
      <c r="AH4515" s="13">
        <v>0</v>
      </c>
      <c r="AI4515" s="15">
        <v>0</v>
      </c>
      <c r="AJ4515" s="11" t="s">
        <v>352</v>
      </c>
      <c r="AK4515" s="11" t="s">
        <v>8228</v>
      </c>
      <c r="AL4515" s="22">
        <f t="shared" si="210"/>
        <v>2761</v>
      </c>
      <c r="AM4515" s="11" t="str">
        <f>VLOOKUP(O4515,Sheet2!$D$6:$E$14,2,FALSE)</f>
        <v>Consumables</v>
      </c>
      <c r="AN4515" s="11" t="str">
        <f>VLOOKUP(F4515,Sheet2!$E$15:$F$18,2,FALSE)</f>
        <v>CM</v>
      </c>
      <c r="AO4515" s="35" t="s">
        <v>14668</v>
      </c>
      <c r="AP4515">
        <f>MATCH(AN4515,Sheet2!$F$5:$F$18,0)</f>
        <v>13</v>
      </c>
      <c r="AQ4515">
        <f>MATCH(AO4515,Sheet2!$F$5:$K$5,0)</f>
        <v>6</v>
      </c>
      <c r="AR4515" s="33">
        <f>INDEX(Sheet2!$F$5:$K$18,OPaL!AP4515,OPaL!AQ4515)</f>
        <v>0.2</v>
      </c>
      <c r="AS4515" s="1">
        <f t="shared" si="212"/>
        <v>941.91200000000015</v>
      </c>
    </row>
    <row r="4516" spans="1:45" x14ac:dyDescent="0.2">
      <c r="A4516" s="11" t="s">
        <v>7587</v>
      </c>
      <c r="B4516" s="11" t="s">
        <v>7588</v>
      </c>
      <c r="C4516" s="11" t="s">
        <v>13972</v>
      </c>
      <c r="D4516" s="21">
        <v>44728</v>
      </c>
      <c r="E4516" s="21" t="s">
        <v>9806</v>
      </c>
      <c r="F4516" s="21" t="s">
        <v>14658</v>
      </c>
      <c r="G4516" s="11" t="s">
        <v>2</v>
      </c>
      <c r="H4516" s="11" t="s">
        <v>3</v>
      </c>
      <c r="I4516" s="11" t="s">
        <v>4</v>
      </c>
      <c r="J4516" s="12">
        <v>2</v>
      </c>
      <c r="K4516" s="12">
        <v>1174.5</v>
      </c>
      <c r="L4516" s="12">
        <v>0</v>
      </c>
      <c r="M4516" s="12">
        <v>0</v>
      </c>
      <c r="N4516" s="12">
        <f t="shared" si="211"/>
        <v>1174.5</v>
      </c>
      <c r="O4516" s="11" t="s">
        <v>5</v>
      </c>
      <c r="P4516" s="13">
        <v>0</v>
      </c>
      <c r="Q4516" s="11" t="s">
        <v>6</v>
      </c>
      <c r="R4516" s="13">
        <v>0</v>
      </c>
      <c r="S4516" s="13">
        <v>0</v>
      </c>
      <c r="T4516" s="11" t="s">
        <v>7</v>
      </c>
      <c r="U4516" s="11" t="s">
        <v>8</v>
      </c>
      <c r="V4516" s="15">
        <v>0</v>
      </c>
      <c r="W4516" s="13">
        <v>0</v>
      </c>
      <c r="X4516" s="15">
        <v>0</v>
      </c>
      <c r="Y4516" s="15">
        <v>0</v>
      </c>
      <c r="Z4516" s="13">
        <v>0</v>
      </c>
      <c r="AA4516" s="15">
        <v>0</v>
      </c>
      <c r="AB4516" s="13">
        <v>0</v>
      </c>
      <c r="AC4516" s="15">
        <v>0</v>
      </c>
      <c r="AD4516" s="13">
        <v>0</v>
      </c>
      <c r="AE4516" s="15">
        <v>0</v>
      </c>
      <c r="AF4516" s="13">
        <v>0</v>
      </c>
      <c r="AG4516" s="15">
        <v>0</v>
      </c>
      <c r="AH4516" s="13">
        <v>0</v>
      </c>
      <c r="AI4516" s="15">
        <v>0</v>
      </c>
      <c r="AJ4516" s="11" t="s">
        <v>9</v>
      </c>
      <c r="AK4516" s="11" t="s">
        <v>10</v>
      </c>
      <c r="AL4516" s="22">
        <f t="shared" si="210"/>
        <v>564</v>
      </c>
      <c r="AM4516" s="11" t="str">
        <f>VLOOKUP(O4516,Sheet2!$D$6:$E$14,2,FALSE)</f>
        <v>Spare parts</v>
      </c>
      <c r="AN4516" s="11" t="str">
        <f>VLOOKUP(F4516,Sheet2!$E$10:$F$13,2,FALSE)</f>
        <v>SPE</v>
      </c>
      <c r="AO4516" s="35" t="s">
        <v>14668</v>
      </c>
      <c r="AP4516">
        <f>MATCH(AN4516,Sheet2!$F$5:$F$18,0)</f>
        <v>7</v>
      </c>
      <c r="AQ4516">
        <f>MATCH(AO4516,Sheet2!$F$5:$K$5,0)</f>
        <v>6</v>
      </c>
      <c r="AR4516" s="33">
        <f>INDEX(Sheet2!$F$5:$K$18,OPaL!AP4516,OPaL!AQ4516)</f>
        <v>0.15</v>
      </c>
      <c r="AS4516" s="1">
        <f t="shared" si="212"/>
        <v>998.32499999999993</v>
      </c>
    </row>
    <row r="4517" spans="1:45" x14ac:dyDescent="0.2">
      <c r="A4517" s="11" t="s">
        <v>2076</v>
      </c>
      <c r="B4517" s="11" t="s">
        <v>2077</v>
      </c>
      <c r="C4517" s="11" t="s">
        <v>13973</v>
      </c>
      <c r="D4517" s="21">
        <v>42903</v>
      </c>
      <c r="E4517" s="21" t="s">
        <v>9697</v>
      </c>
      <c r="F4517" s="21" t="s">
        <v>14659</v>
      </c>
      <c r="G4517" s="11" t="s">
        <v>2</v>
      </c>
      <c r="H4517" s="11" t="s">
        <v>16</v>
      </c>
      <c r="I4517" s="11" t="s">
        <v>4</v>
      </c>
      <c r="J4517" s="12">
        <v>1</v>
      </c>
      <c r="K4517" s="12">
        <v>1161.56</v>
      </c>
      <c r="L4517" s="12">
        <v>0</v>
      </c>
      <c r="M4517" s="12">
        <v>0</v>
      </c>
      <c r="N4517" s="12">
        <f t="shared" si="211"/>
        <v>1161.56</v>
      </c>
      <c r="O4517" s="11" t="s">
        <v>5</v>
      </c>
      <c r="P4517" s="13">
        <v>0</v>
      </c>
      <c r="Q4517" s="11" t="s">
        <v>6</v>
      </c>
      <c r="R4517" s="13">
        <v>0</v>
      </c>
      <c r="S4517" s="13">
        <v>0</v>
      </c>
      <c r="T4517" s="11" t="s">
        <v>7</v>
      </c>
      <c r="U4517" s="11" t="s">
        <v>8</v>
      </c>
      <c r="V4517" s="15">
        <v>0</v>
      </c>
      <c r="W4517" s="13">
        <v>0</v>
      </c>
      <c r="X4517" s="15">
        <v>0</v>
      </c>
      <c r="Y4517" s="15">
        <v>0</v>
      </c>
      <c r="Z4517" s="13">
        <v>0</v>
      </c>
      <c r="AA4517" s="15">
        <v>0</v>
      </c>
      <c r="AB4517" s="13">
        <v>0</v>
      </c>
      <c r="AC4517" s="15">
        <v>0</v>
      </c>
      <c r="AD4517" s="13">
        <v>0</v>
      </c>
      <c r="AE4517" s="15">
        <v>0</v>
      </c>
      <c r="AF4517" s="13">
        <v>0</v>
      </c>
      <c r="AG4517" s="15">
        <v>0</v>
      </c>
      <c r="AH4517" s="13">
        <v>0</v>
      </c>
      <c r="AI4517" s="15">
        <v>0</v>
      </c>
      <c r="AJ4517" s="11" t="s">
        <v>17</v>
      </c>
      <c r="AK4517" s="11" t="s">
        <v>13</v>
      </c>
      <c r="AL4517" s="22">
        <f t="shared" si="210"/>
        <v>2389</v>
      </c>
      <c r="AM4517" s="11" t="str">
        <f>VLOOKUP(O4517,Sheet2!$D$6:$E$14,2,FALSE)</f>
        <v>Spare parts</v>
      </c>
      <c r="AN4517" s="11" t="str">
        <f>VLOOKUP(F4517,Sheet2!$E$10:$F$13,2,FALSE)</f>
        <v>SPM</v>
      </c>
      <c r="AO4517" s="35" t="s">
        <v>14668</v>
      </c>
      <c r="AP4517">
        <f>MATCH(AN4517,Sheet2!$F$5:$F$18,0)</f>
        <v>6</v>
      </c>
      <c r="AQ4517">
        <f>MATCH(AO4517,Sheet2!$F$5:$K$5,0)</f>
        <v>6</v>
      </c>
      <c r="AR4517" s="33">
        <f>INDEX(Sheet2!$F$5:$K$18,OPaL!AP4517,OPaL!AQ4517)</f>
        <v>0.15</v>
      </c>
      <c r="AS4517" s="1">
        <f t="shared" si="212"/>
        <v>987.32599999999991</v>
      </c>
    </row>
    <row r="4518" spans="1:45" x14ac:dyDescent="0.2">
      <c r="A4518" s="11" t="s">
        <v>4469</v>
      </c>
      <c r="B4518" s="11" t="s">
        <v>4470</v>
      </c>
      <c r="C4518" s="11" t="s">
        <v>13974</v>
      </c>
      <c r="D4518" s="21">
        <v>42975</v>
      </c>
      <c r="E4518" s="21" t="s">
        <v>9697</v>
      </c>
      <c r="F4518" s="21" t="s">
        <v>14659</v>
      </c>
      <c r="G4518" s="11" t="s">
        <v>2</v>
      </c>
      <c r="H4518" s="11" t="s">
        <v>16</v>
      </c>
      <c r="I4518" s="11" t="s">
        <v>4</v>
      </c>
      <c r="J4518" s="12">
        <v>1</v>
      </c>
      <c r="K4518" s="12">
        <v>1157.5</v>
      </c>
      <c r="L4518" s="12">
        <v>0</v>
      </c>
      <c r="M4518" s="12">
        <v>0</v>
      </c>
      <c r="N4518" s="12">
        <f t="shared" si="211"/>
        <v>1157.5</v>
      </c>
      <c r="O4518" s="11" t="s">
        <v>5</v>
      </c>
      <c r="P4518" s="13">
        <v>0</v>
      </c>
      <c r="Q4518" s="11" t="s">
        <v>6</v>
      </c>
      <c r="R4518" s="13">
        <v>0</v>
      </c>
      <c r="S4518" s="13">
        <v>0</v>
      </c>
      <c r="T4518" s="11" t="s">
        <v>7</v>
      </c>
      <c r="U4518" s="11" t="s">
        <v>8</v>
      </c>
      <c r="V4518" s="15">
        <v>0</v>
      </c>
      <c r="W4518" s="13">
        <v>0</v>
      </c>
      <c r="X4518" s="15">
        <v>0</v>
      </c>
      <c r="Y4518" s="15">
        <v>0</v>
      </c>
      <c r="Z4518" s="13">
        <v>0</v>
      </c>
      <c r="AA4518" s="15">
        <v>0</v>
      </c>
      <c r="AB4518" s="13">
        <v>0</v>
      </c>
      <c r="AC4518" s="15">
        <v>0</v>
      </c>
      <c r="AD4518" s="13">
        <v>0</v>
      </c>
      <c r="AE4518" s="15">
        <v>0</v>
      </c>
      <c r="AF4518" s="13">
        <v>0</v>
      </c>
      <c r="AG4518" s="15">
        <v>0</v>
      </c>
      <c r="AH4518" s="13">
        <v>0</v>
      </c>
      <c r="AI4518" s="15">
        <v>0</v>
      </c>
      <c r="AJ4518" s="11" t="s">
        <v>17</v>
      </c>
      <c r="AK4518" s="11" t="s">
        <v>1398</v>
      </c>
      <c r="AL4518" s="22">
        <f t="shared" si="210"/>
        <v>2317</v>
      </c>
      <c r="AM4518" s="11" t="str">
        <f>VLOOKUP(O4518,Sheet2!$D$6:$E$14,2,FALSE)</f>
        <v>Spare parts</v>
      </c>
      <c r="AN4518" s="11" t="str">
        <f>VLOOKUP(F4518,Sheet2!$E$10:$F$13,2,FALSE)</f>
        <v>SPM</v>
      </c>
      <c r="AO4518" s="35" t="s">
        <v>14668</v>
      </c>
      <c r="AP4518">
        <f>MATCH(AN4518,Sheet2!$F$5:$F$18,0)</f>
        <v>6</v>
      </c>
      <c r="AQ4518">
        <f>MATCH(AO4518,Sheet2!$F$5:$K$5,0)</f>
        <v>6</v>
      </c>
      <c r="AR4518" s="33">
        <f>INDEX(Sheet2!$F$5:$K$18,OPaL!AP4518,OPaL!AQ4518)</f>
        <v>0.15</v>
      </c>
      <c r="AS4518" s="1">
        <f t="shared" si="212"/>
        <v>983.875</v>
      </c>
    </row>
    <row r="4519" spans="1:45" x14ac:dyDescent="0.2">
      <c r="A4519" s="11" t="s">
        <v>4481</v>
      </c>
      <c r="B4519" s="11" t="s">
        <v>4482</v>
      </c>
      <c r="C4519" s="11" t="s">
        <v>13975</v>
      </c>
      <c r="D4519" s="21">
        <v>42975</v>
      </c>
      <c r="E4519" s="21" t="s">
        <v>9697</v>
      </c>
      <c r="F4519" s="21" t="s">
        <v>14659</v>
      </c>
      <c r="G4519" s="11" t="s">
        <v>2</v>
      </c>
      <c r="H4519" s="11" t="s">
        <v>16</v>
      </c>
      <c r="I4519" s="11" t="s">
        <v>4</v>
      </c>
      <c r="J4519" s="12">
        <v>1</v>
      </c>
      <c r="K4519" s="12">
        <v>1157.5</v>
      </c>
      <c r="L4519" s="12">
        <v>0</v>
      </c>
      <c r="M4519" s="12">
        <v>0</v>
      </c>
      <c r="N4519" s="12">
        <f t="shared" si="211"/>
        <v>1157.5</v>
      </c>
      <c r="O4519" s="11" t="s">
        <v>5</v>
      </c>
      <c r="P4519" s="13">
        <v>0</v>
      </c>
      <c r="Q4519" s="11" t="s">
        <v>6</v>
      </c>
      <c r="R4519" s="13">
        <v>0</v>
      </c>
      <c r="S4519" s="13">
        <v>0</v>
      </c>
      <c r="T4519" s="11" t="s">
        <v>7</v>
      </c>
      <c r="U4519" s="11" t="s">
        <v>8</v>
      </c>
      <c r="V4519" s="15">
        <v>0</v>
      </c>
      <c r="W4519" s="13">
        <v>0</v>
      </c>
      <c r="X4519" s="15">
        <v>0</v>
      </c>
      <c r="Y4519" s="15">
        <v>0</v>
      </c>
      <c r="Z4519" s="13">
        <v>0</v>
      </c>
      <c r="AA4519" s="15">
        <v>0</v>
      </c>
      <c r="AB4519" s="13">
        <v>0</v>
      </c>
      <c r="AC4519" s="15">
        <v>0</v>
      </c>
      <c r="AD4519" s="13">
        <v>0</v>
      </c>
      <c r="AE4519" s="15">
        <v>0</v>
      </c>
      <c r="AF4519" s="13">
        <v>0</v>
      </c>
      <c r="AG4519" s="15">
        <v>0</v>
      </c>
      <c r="AH4519" s="13">
        <v>0</v>
      </c>
      <c r="AI4519" s="15">
        <v>0</v>
      </c>
      <c r="AJ4519" s="11" t="s">
        <v>17</v>
      </c>
      <c r="AK4519" s="11" t="s">
        <v>1398</v>
      </c>
      <c r="AL4519" s="22">
        <f t="shared" si="210"/>
        <v>2317</v>
      </c>
      <c r="AM4519" s="11" t="str">
        <f>VLOOKUP(O4519,Sheet2!$D$6:$E$14,2,FALSE)</f>
        <v>Spare parts</v>
      </c>
      <c r="AN4519" s="11" t="str">
        <f>VLOOKUP(F4519,Sheet2!$E$10:$F$13,2,FALSE)</f>
        <v>SPM</v>
      </c>
      <c r="AO4519" s="35" t="s">
        <v>14668</v>
      </c>
      <c r="AP4519">
        <f>MATCH(AN4519,Sheet2!$F$5:$F$18,0)</f>
        <v>6</v>
      </c>
      <c r="AQ4519">
        <f>MATCH(AO4519,Sheet2!$F$5:$K$5,0)</f>
        <v>6</v>
      </c>
      <c r="AR4519" s="33">
        <f>INDEX(Sheet2!$F$5:$K$18,OPaL!AP4519,OPaL!AQ4519)</f>
        <v>0.15</v>
      </c>
      <c r="AS4519" s="1">
        <f t="shared" si="212"/>
        <v>983.875</v>
      </c>
    </row>
    <row r="4520" spans="1:45" x14ac:dyDescent="0.2">
      <c r="A4520" s="11" t="s">
        <v>4497</v>
      </c>
      <c r="B4520" s="11" t="s">
        <v>4498</v>
      </c>
      <c r="C4520" s="11" t="s">
        <v>13976</v>
      </c>
      <c r="D4520" s="21">
        <v>42975</v>
      </c>
      <c r="E4520" s="21" t="s">
        <v>9697</v>
      </c>
      <c r="F4520" s="21" t="s">
        <v>14659</v>
      </c>
      <c r="G4520" s="11" t="s">
        <v>2</v>
      </c>
      <c r="H4520" s="11" t="s">
        <v>16</v>
      </c>
      <c r="I4520" s="11" t="s">
        <v>4</v>
      </c>
      <c r="J4520" s="12">
        <v>1</v>
      </c>
      <c r="K4520" s="12">
        <v>1157.5</v>
      </c>
      <c r="L4520" s="12">
        <v>0</v>
      </c>
      <c r="M4520" s="12">
        <v>0</v>
      </c>
      <c r="N4520" s="12">
        <f t="shared" si="211"/>
        <v>1157.5</v>
      </c>
      <c r="O4520" s="11" t="s">
        <v>5</v>
      </c>
      <c r="P4520" s="13">
        <v>0</v>
      </c>
      <c r="Q4520" s="11" t="s">
        <v>6</v>
      </c>
      <c r="R4520" s="13">
        <v>0</v>
      </c>
      <c r="S4520" s="13">
        <v>0</v>
      </c>
      <c r="T4520" s="11" t="s">
        <v>7</v>
      </c>
      <c r="U4520" s="11" t="s">
        <v>8</v>
      </c>
      <c r="V4520" s="15">
        <v>0</v>
      </c>
      <c r="W4520" s="13">
        <v>0</v>
      </c>
      <c r="X4520" s="15">
        <v>0</v>
      </c>
      <c r="Y4520" s="15">
        <v>0</v>
      </c>
      <c r="Z4520" s="13">
        <v>0</v>
      </c>
      <c r="AA4520" s="15">
        <v>0</v>
      </c>
      <c r="AB4520" s="13">
        <v>0</v>
      </c>
      <c r="AC4520" s="15">
        <v>0</v>
      </c>
      <c r="AD4520" s="13">
        <v>0</v>
      </c>
      <c r="AE4520" s="15">
        <v>0</v>
      </c>
      <c r="AF4520" s="13">
        <v>0</v>
      </c>
      <c r="AG4520" s="15">
        <v>0</v>
      </c>
      <c r="AH4520" s="13">
        <v>0</v>
      </c>
      <c r="AI4520" s="15">
        <v>0</v>
      </c>
      <c r="AJ4520" s="11" t="s">
        <v>17</v>
      </c>
      <c r="AK4520" s="11" t="s">
        <v>1398</v>
      </c>
      <c r="AL4520" s="22">
        <f t="shared" si="210"/>
        <v>2317</v>
      </c>
      <c r="AM4520" s="11" t="str">
        <f>VLOOKUP(O4520,Sheet2!$D$6:$E$14,2,FALSE)</f>
        <v>Spare parts</v>
      </c>
      <c r="AN4520" s="11" t="str">
        <f>VLOOKUP(F4520,Sheet2!$E$10:$F$13,2,FALSE)</f>
        <v>SPM</v>
      </c>
      <c r="AO4520" s="35" t="s">
        <v>14668</v>
      </c>
      <c r="AP4520">
        <f>MATCH(AN4520,Sheet2!$F$5:$F$18,0)</f>
        <v>6</v>
      </c>
      <c r="AQ4520">
        <f>MATCH(AO4520,Sheet2!$F$5:$K$5,0)</f>
        <v>6</v>
      </c>
      <c r="AR4520" s="33">
        <f>INDEX(Sheet2!$F$5:$K$18,OPaL!AP4520,OPaL!AQ4520)</f>
        <v>0.15</v>
      </c>
      <c r="AS4520" s="1">
        <f t="shared" si="212"/>
        <v>983.875</v>
      </c>
    </row>
    <row r="4521" spans="1:45" x14ac:dyDescent="0.2">
      <c r="A4521" s="11" t="s">
        <v>4501</v>
      </c>
      <c r="B4521" s="11" t="s">
        <v>4502</v>
      </c>
      <c r="C4521" s="11" t="s">
        <v>13977</v>
      </c>
      <c r="D4521" s="21">
        <v>42975</v>
      </c>
      <c r="E4521" s="21" t="s">
        <v>9697</v>
      </c>
      <c r="F4521" s="21" t="s">
        <v>14659</v>
      </c>
      <c r="G4521" s="11" t="s">
        <v>2</v>
      </c>
      <c r="H4521" s="11" t="s">
        <v>16</v>
      </c>
      <c r="I4521" s="11" t="s">
        <v>4</v>
      </c>
      <c r="J4521" s="12">
        <v>1</v>
      </c>
      <c r="K4521" s="12">
        <v>1157.5</v>
      </c>
      <c r="L4521" s="12">
        <v>0</v>
      </c>
      <c r="M4521" s="12">
        <v>0</v>
      </c>
      <c r="N4521" s="12">
        <f t="shared" si="211"/>
        <v>1157.5</v>
      </c>
      <c r="O4521" s="11" t="s">
        <v>5</v>
      </c>
      <c r="P4521" s="13">
        <v>0</v>
      </c>
      <c r="Q4521" s="11" t="s">
        <v>6</v>
      </c>
      <c r="R4521" s="13">
        <v>0</v>
      </c>
      <c r="S4521" s="13">
        <v>0</v>
      </c>
      <c r="T4521" s="11" t="s">
        <v>7</v>
      </c>
      <c r="U4521" s="11" t="s">
        <v>8</v>
      </c>
      <c r="V4521" s="15">
        <v>0</v>
      </c>
      <c r="W4521" s="13">
        <v>0</v>
      </c>
      <c r="X4521" s="15">
        <v>0</v>
      </c>
      <c r="Y4521" s="15">
        <v>0</v>
      </c>
      <c r="Z4521" s="13">
        <v>0</v>
      </c>
      <c r="AA4521" s="15">
        <v>0</v>
      </c>
      <c r="AB4521" s="13">
        <v>0</v>
      </c>
      <c r="AC4521" s="15">
        <v>0</v>
      </c>
      <c r="AD4521" s="13">
        <v>0</v>
      </c>
      <c r="AE4521" s="15">
        <v>0</v>
      </c>
      <c r="AF4521" s="13">
        <v>0</v>
      </c>
      <c r="AG4521" s="15">
        <v>0</v>
      </c>
      <c r="AH4521" s="13">
        <v>0</v>
      </c>
      <c r="AI4521" s="15">
        <v>0</v>
      </c>
      <c r="AJ4521" s="11" t="s">
        <v>17</v>
      </c>
      <c r="AK4521" s="11" t="s">
        <v>1398</v>
      </c>
      <c r="AL4521" s="22">
        <f t="shared" si="210"/>
        <v>2317</v>
      </c>
      <c r="AM4521" s="11" t="str">
        <f>VLOOKUP(O4521,Sheet2!$D$6:$E$14,2,FALSE)</f>
        <v>Spare parts</v>
      </c>
      <c r="AN4521" s="11" t="str">
        <f>VLOOKUP(F4521,Sheet2!$E$10:$F$13,2,FALSE)</f>
        <v>SPM</v>
      </c>
      <c r="AO4521" s="35" t="s">
        <v>14668</v>
      </c>
      <c r="AP4521">
        <f>MATCH(AN4521,Sheet2!$F$5:$F$18,0)</f>
        <v>6</v>
      </c>
      <c r="AQ4521">
        <f>MATCH(AO4521,Sheet2!$F$5:$K$5,0)</f>
        <v>6</v>
      </c>
      <c r="AR4521" s="33">
        <f>INDEX(Sheet2!$F$5:$K$18,OPaL!AP4521,OPaL!AQ4521)</f>
        <v>0.15</v>
      </c>
      <c r="AS4521" s="1">
        <f t="shared" si="212"/>
        <v>983.875</v>
      </c>
    </row>
    <row r="4522" spans="1:45" x14ac:dyDescent="0.2">
      <c r="A4522" s="11" t="s">
        <v>4247</v>
      </c>
      <c r="B4522" s="11" t="s">
        <v>4248</v>
      </c>
      <c r="C4522" s="11" t="s">
        <v>13978</v>
      </c>
      <c r="D4522" s="21">
        <v>42975</v>
      </c>
      <c r="E4522" s="21" t="s">
        <v>9697</v>
      </c>
      <c r="F4522" s="21" t="s">
        <v>14659</v>
      </c>
      <c r="G4522" s="11" t="s">
        <v>2</v>
      </c>
      <c r="H4522" s="11" t="s">
        <v>16</v>
      </c>
      <c r="I4522" s="11" t="s">
        <v>4</v>
      </c>
      <c r="J4522" s="12">
        <v>1</v>
      </c>
      <c r="K4522" s="12">
        <v>1155</v>
      </c>
      <c r="L4522" s="12">
        <v>0</v>
      </c>
      <c r="M4522" s="12">
        <v>0</v>
      </c>
      <c r="N4522" s="12">
        <f t="shared" si="211"/>
        <v>1155</v>
      </c>
      <c r="O4522" s="11" t="s">
        <v>5</v>
      </c>
      <c r="P4522" s="13">
        <v>0</v>
      </c>
      <c r="Q4522" s="11" t="s">
        <v>6</v>
      </c>
      <c r="R4522" s="13">
        <v>0</v>
      </c>
      <c r="S4522" s="13">
        <v>0</v>
      </c>
      <c r="T4522" s="11" t="s">
        <v>7</v>
      </c>
      <c r="U4522" s="11" t="s">
        <v>8</v>
      </c>
      <c r="V4522" s="15">
        <v>0</v>
      </c>
      <c r="W4522" s="13">
        <v>0</v>
      </c>
      <c r="X4522" s="15">
        <v>0</v>
      </c>
      <c r="Y4522" s="15">
        <v>0</v>
      </c>
      <c r="Z4522" s="13">
        <v>0</v>
      </c>
      <c r="AA4522" s="15">
        <v>0</v>
      </c>
      <c r="AB4522" s="13">
        <v>0</v>
      </c>
      <c r="AC4522" s="15">
        <v>0</v>
      </c>
      <c r="AD4522" s="13">
        <v>0</v>
      </c>
      <c r="AE4522" s="15">
        <v>0</v>
      </c>
      <c r="AF4522" s="13">
        <v>0</v>
      </c>
      <c r="AG4522" s="15">
        <v>0</v>
      </c>
      <c r="AH4522" s="13">
        <v>0</v>
      </c>
      <c r="AI4522" s="15">
        <v>0</v>
      </c>
      <c r="AJ4522" s="11" t="s">
        <v>17</v>
      </c>
      <c r="AK4522" s="11" t="s">
        <v>1398</v>
      </c>
      <c r="AL4522" s="22">
        <f t="shared" si="210"/>
        <v>2317</v>
      </c>
      <c r="AM4522" s="11" t="str">
        <f>VLOOKUP(O4522,Sheet2!$D$6:$E$14,2,FALSE)</f>
        <v>Spare parts</v>
      </c>
      <c r="AN4522" s="11" t="str">
        <f>VLOOKUP(F4522,Sheet2!$E$10:$F$13,2,FALSE)</f>
        <v>SPM</v>
      </c>
      <c r="AO4522" s="35" t="s">
        <v>14668</v>
      </c>
      <c r="AP4522">
        <f>MATCH(AN4522,Sheet2!$F$5:$F$18,0)</f>
        <v>6</v>
      </c>
      <c r="AQ4522">
        <f>MATCH(AO4522,Sheet2!$F$5:$K$5,0)</f>
        <v>6</v>
      </c>
      <c r="AR4522" s="33">
        <f>INDEX(Sheet2!$F$5:$K$18,OPaL!AP4522,OPaL!AQ4522)</f>
        <v>0.15</v>
      </c>
      <c r="AS4522" s="1">
        <f t="shared" si="212"/>
        <v>981.75</v>
      </c>
    </row>
    <row r="4523" spans="1:45" x14ac:dyDescent="0.2">
      <c r="A4523" s="11" t="s">
        <v>4475</v>
      </c>
      <c r="B4523" s="11" t="s">
        <v>4476</v>
      </c>
      <c r="C4523" s="11" t="s">
        <v>13979</v>
      </c>
      <c r="D4523" s="21">
        <v>44748</v>
      </c>
      <c r="E4523" s="21" t="s">
        <v>9697</v>
      </c>
      <c r="F4523" s="21" t="s">
        <v>14659</v>
      </c>
      <c r="G4523" s="11" t="s">
        <v>2</v>
      </c>
      <c r="H4523" s="11" t="s">
        <v>16</v>
      </c>
      <c r="I4523" s="11" t="s">
        <v>4</v>
      </c>
      <c r="J4523" s="12">
        <v>1</v>
      </c>
      <c r="K4523" s="12">
        <v>1155</v>
      </c>
      <c r="L4523" s="12">
        <v>0</v>
      </c>
      <c r="M4523" s="12">
        <v>0</v>
      </c>
      <c r="N4523" s="12">
        <f t="shared" si="211"/>
        <v>1155</v>
      </c>
      <c r="O4523" s="11" t="s">
        <v>5</v>
      </c>
      <c r="P4523" s="13">
        <v>0</v>
      </c>
      <c r="Q4523" s="11" t="s">
        <v>6</v>
      </c>
      <c r="R4523" s="13">
        <v>0</v>
      </c>
      <c r="S4523" s="13">
        <v>0</v>
      </c>
      <c r="T4523" s="11" t="s">
        <v>7</v>
      </c>
      <c r="U4523" s="11" t="s">
        <v>8</v>
      </c>
      <c r="V4523" s="15">
        <v>0</v>
      </c>
      <c r="W4523" s="13">
        <v>0</v>
      </c>
      <c r="X4523" s="15">
        <v>0</v>
      </c>
      <c r="Y4523" s="15">
        <v>0</v>
      </c>
      <c r="Z4523" s="13">
        <v>0</v>
      </c>
      <c r="AA4523" s="15">
        <v>0</v>
      </c>
      <c r="AB4523" s="13">
        <v>0</v>
      </c>
      <c r="AC4523" s="15">
        <v>0</v>
      </c>
      <c r="AD4523" s="13">
        <v>0</v>
      </c>
      <c r="AE4523" s="15">
        <v>0</v>
      </c>
      <c r="AF4523" s="13">
        <v>0</v>
      </c>
      <c r="AG4523" s="15">
        <v>0</v>
      </c>
      <c r="AH4523" s="13">
        <v>0</v>
      </c>
      <c r="AI4523" s="15">
        <v>0</v>
      </c>
      <c r="AJ4523" s="11" t="s">
        <v>17</v>
      </c>
      <c r="AK4523" s="11" t="s">
        <v>1398</v>
      </c>
      <c r="AL4523" s="22">
        <f t="shared" si="210"/>
        <v>544</v>
      </c>
      <c r="AM4523" s="11" t="str">
        <f>VLOOKUP(O4523,Sheet2!$D$6:$E$14,2,FALSE)</f>
        <v>Spare parts</v>
      </c>
      <c r="AN4523" s="11" t="str">
        <f>VLOOKUP(F4523,Sheet2!$E$10:$F$13,2,FALSE)</f>
        <v>SPM</v>
      </c>
      <c r="AO4523" s="35" t="s">
        <v>14668</v>
      </c>
      <c r="AP4523">
        <f>MATCH(AN4523,Sheet2!$F$5:$F$18,0)</f>
        <v>6</v>
      </c>
      <c r="AQ4523">
        <f>MATCH(AO4523,Sheet2!$F$5:$K$5,0)</f>
        <v>6</v>
      </c>
      <c r="AR4523" s="33">
        <f>INDEX(Sheet2!$F$5:$K$18,OPaL!AP4523,OPaL!AQ4523)</f>
        <v>0.15</v>
      </c>
      <c r="AS4523" s="1">
        <f t="shared" si="212"/>
        <v>981.75</v>
      </c>
    </row>
    <row r="4524" spans="1:45" x14ac:dyDescent="0.2">
      <c r="A4524" s="11" t="s">
        <v>4503</v>
      </c>
      <c r="B4524" s="11" t="s">
        <v>4504</v>
      </c>
      <c r="C4524" s="11" t="s">
        <v>13980</v>
      </c>
      <c r="D4524" s="21">
        <v>42975</v>
      </c>
      <c r="E4524" s="21" t="s">
        <v>9697</v>
      </c>
      <c r="F4524" s="21" t="s">
        <v>14659</v>
      </c>
      <c r="G4524" s="11" t="s">
        <v>2</v>
      </c>
      <c r="H4524" s="11" t="s">
        <v>16</v>
      </c>
      <c r="I4524" s="11" t="s">
        <v>4</v>
      </c>
      <c r="J4524" s="12">
        <v>1</v>
      </c>
      <c r="K4524" s="12">
        <v>1155</v>
      </c>
      <c r="L4524" s="12">
        <v>0</v>
      </c>
      <c r="M4524" s="12">
        <v>0</v>
      </c>
      <c r="N4524" s="12">
        <f t="shared" si="211"/>
        <v>1155</v>
      </c>
      <c r="O4524" s="11" t="s">
        <v>5</v>
      </c>
      <c r="P4524" s="13">
        <v>0</v>
      </c>
      <c r="Q4524" s="11" t="s">
        <v>6</v>
      </c>
      <c r="R4524" s="13">
        <v>0</v>
      </c>
      <c r="S4524" s="13">
        <v>0</v>
      </c>
      <c r="T4524" s="11" t="s">
        <v>7</v>
      </c>
      <c r="U4524" s="11" t="s">
        <v>8</v>
      </c>
      <c r="V4524" s="15">
        <v>0</v>
      </c>
      <c r="W4524" s="13">
        <v>0</v>
      </c>
      <c r="X4524" s="15">
        <v>0</v>
      </c>
      <c r="Y4524" s="15">
        <v>0</v>
      </c>
      <c r="Z4524" s="13">
        <v>0</v>
      </c>
      <c r="AA4524" s="15">
        <v>0</v>
      </c>
      <c r="AB4524" s="13">
        <v>0</v>
      </c>
      <c r="AC4524" s="15">
        <v>0</v>
      </c>
      <c r="AD4524" s="13">
        <v>0</v>
      </c>
      <c r="AE4524" s="15">
        <v>0</v>
      </c>
      <c r="AF4524" s="13">
        <v>0</v>
      </c>
      <c r="AG4524" s="15">
        <v>0</v>
      </c>
      <c r="AH4524" s="13">
        <v>0</v>
      </c>
      <c r="AI4524" s="15">
        <v>0</v>
      </c>
      <c r="AJ4524" s="11" t="s">
        <v>17</v>
      </c>
      <c r="AK4524" s="11" t="s">
        <v>1398</v>
      </c>
      <c r="AL4524" s="22">
        <f t="shared" si="210"/>
        <v>2317</v>
      </c>
      <c r="AM4524" s="11" t="str">
        <f>VLOOKUP(O4524,Sheet2!$D$6:$E$14,2,FALSE)</f>
        <v>Spare parts</v>
      </c>
      <c r="AN4524" s="11" t="str">
        <f>VLOOKUP(F4524,Sheet2!$E$10:$F$13,2,FALSE)</f>
        <v>SPM</v>
      </c>
      <c r="AO4524" s="35" t="s">
        <v>14668</v>
      </c>
      <c r="AP4524">
        <f>MATCH(AN4524,Sheet2!$F$5:$F$18,0)</f>
        <v>6</v>
      </c>
      <c r="AQ4524">
        <f>MATCH(AO4524,Sheet2!$F$5:$K$5,0)</f>
        <v>6</v>
      </c>
      <c r="AR4524" s="33">
        <f>INDEX(Sheet2!$F$5:$K$18,OPaL!AP4524,OPaL!AQ4524)</f>
        <v>0.15</v>
      </c>
      <c r="AS4524" s="1">
        <f t="shared" si="212"/>
        <v>981.75</v>
      </c>
    </row>
    <row r="4525" spans="1:45" x14ac:dyDescent="0.2">
      <c r="A4525" s="11" t="s">
        <v>4525</v>
      </c>
      <c r="B4525" s="11" t="s">
        <v>4526</v>
      </c>
      <c r="C4525" s="11" t="s">
        <v>13981</v>
      </c>
      <c r="D4525" s="21">
        <v>42975</v>
      </c>
      <c r="E4525" s="21" t="s">
        <v>9697</v>
      </c>
      <c r="F4525" s="21" t="s">
        <v>14659</v>
      </c>
      <c r="G4525" s="11" t="s">
        <v>2</v>
      </c>
      <c r="H4525" s="11" t="s">
        <v>16</v>
      </c>
      <c r="I4525" s="11" t="s">
        <v>4</v>
      </c>
      <c r="J4525" s="12">
        <v>1</v>
      </c>
      <c r="K4525" s="12">
        <v>1155</v>
      </c>
      <c r="L4525" s="12">
        <v>0</v>
      </c>
      <c r="M4525" s="12">
        <v>0</v>
      </c>
      <c r="N4525" s="12">
        <f t="shared" si="211"/>
        <v>1155</v>
      </c>
      <c r="O4525" s="11" t="s">
        <v>5</v>
      </c>
      <c r="P4525" s="13">
        <v>0</v>
      </c>
      <c r="Q4525" s="11" t="s">
        <v>6</v>
      </c>
      <c r="R4525" s="13">
        <v>0</v>
      </c>
      <c r="S4525" s="13">
        <v>0</v>
      </c>
      <c r="T4525" s="11" t="s">
        <v>7</v>
      </c>
      <c r="U4525" s="11" t="s">
        <v>8</v>
      </c>
      <c r="V4525" s="15">
        <v>0</v>
      </c>
      <c r="W4525" s="13">
        <v>0</v>
      </c>
      <c r="X4525" s="15">
        <v>0</v>
      </c>
      <c r="Y4525" s="15">
        <v>0</v>
      </c>
      <c r="Z4525" s="13">
        <v>0</v>
      </c>
      <c r="AA4525" s="15">
        <v>0</v>
      </c>
      <c r="AB4525" s="13">
        <v>0</v>
      </c>
      <c r="AC4525" s="15">
        <v>0</v>
      </c>
      <c r="AD4525" s="13">
        <v>0</v>
      </c>
      <c r="AE4525" s="15">
        <v>0</v>
      </c>
      <c r="AF4525" s="13">
        <v>0</v>
      </c>
      <c r="AG4525" s="15">
        <v>0</v>
      </c>
      <c r="AH4525" s="13">
        <v>0</v>
      </c>
      <c r="AI4525" s="15">
        <v>0</v>
      </c>
      <c r="AJ4525" s="11" t="s">
        <v>17</v>
      </c>
      <c r="AK4525" s="11" t="s">
        <v>1398</v>
      </c>
      <c r="AL4525" s="22">
        <f t="shared" si="210"/>
        <v>2317</v>
      </c>
      <c r="AM4525" s="11" t="str">
        <f>VLOOKUP(O4525,Sheet2!$D$6:$E$14,2,FALSE)</f>
        <v>Spare parts</v>
      </c>
      <c r="AN4525" s="11" t="str">
        <f>VLOOKUP(F4525,Sheet2!$E$10:$F$13,2,FALSE)</f>
        <v>SPM</v>
      </c>
      <c r="AO4525" s="35" t="s">
        <v>14668</v>
      </c>
      <c r="AP4525">
        <f>MATCH(AN4525,Sheet2!$F$5:$F$18,0)</f>
        <v>6</v>
      </c>
      <c r="AQ4525">
        <f>MATCH(AO4525,Sheet2!$F$5:$K$5,0)</f>
        <v>6</v>
      </c>
      <c r="AR4525" s="33">
        <f>INDEX(Sheet2!$F$5:$K$18,OPaL!AP4525,OPaL!AQ4525)</f>
        <v>0.15</v>
      </c>
      <c r="AS4525" s="1">
        <f t="shared" si="212"/>
        <v>981.75</v>
      </c>
    </row>
    <row r="4526" spans="1:45" x14ac:dyDescent="0.2">
      <c r="A4526" s="11" t="s">
        <v>8385</v>
      </c>
      <c r="B4526" s="11" t="s">
        <v>8386</v>
      </c>
      <c r="C4526" s="11" t="s">
        <v>13982</v>
      </c>
      <c r="D4526" s="21">
        <v>44648</v>
      </c>
      <c r="E4526" s="21" t="s">
        <v>9803</v>
      </c>
      <c r="F4526" s="21" t="s">
        <v>14659</v>
      </c>
      <c r="G4526" s="11" t="s">
        <v>2</v>
      </c>
      <c r="H4526" s="11" t="s">
        <v>350</v>
      </c>
      <c r="I4526" s="11" t="s">
        <v>4</v>
      </c>
      <c r="J4526" s="12">
        <v>8</v>
      </c>
      <c r="K4526" s="12">
        <v>1152</v>
      </c>
      <c r="L4526" s="12">
        <v>0</v>
      </c>
      <c r="M4526" s="12">
        <v>0</v>
      </c>
      <c r="N4526" s="12">
        <f t="shared" si="211"/>
        <v>1152</v>
      </c>
      <c r="O4526" s="11" t="s">
        <v>8227</v>
      </c>
      <c r="P4526" s="13">
        <v>0</v>
      </c>
      <c r="Q4526" s="11" t="s">
        <v>6</v>
      </c>
      <c r="R4526" s="13">
        <v>0</v>
      </c>
      <c r="S4526" s="13">
        <v>0</v>
      </c>
      <c r="T4526" s="11" t="s">
        <v>7</v>
      </c>
      <c r="U4526" s="11" t="s">
        <v>8</v>
      </c>
      <c r="V4526" s="15">
        <v>0</v>
      </c>
      <c r="W4526" s="13">
        <v>0</v>
      </c>
      <c r="X4526" s="15">
        <v>0</v>
      </c>
      <c r="Y4526" s="15">
        <v>0</v>
      </c>
      <c r="Z4526" s="13">
        <v>0</v>
      </c>
      <c r="AA4526" s="15">
        <v>0</v>
      </c>
      <c r="AB4526" s="13">
        <v>0</v>
      </c>
      <c r="AC4526" s="15">
        <v>0</v>
      </c>
      <c r="AD4526" s="13">
        <v>0</v>
      </c>
      <c r="AE4526" s="15">
        <v>0</v>
      </c>
      <c r="AF4526" s="13">
        <v>0</v>
      </c>
      <c r="AG4526" s="15">
        <v>0</v>
      </c>
      <c r="AH4526" s="13">
        <v>0</v>
      </c>
      <c r="AI4526" s="15">
        <v>0</v>
      </c>
      <c r="AJ4526" s="11" t="s">
        <v>352</v>
      </c>
      <c r="AK4526" s="11" t="s">
        <v>8228</v>
      </c>
      <c r="AL4526" s="22">
        <f t="shared" si="210"/>
        <v>644</v>
      </c>
      <c r="AM4526" s="11" t="str">
        <f>VLOOKUP(O4526,Sheet2!$D$6:$E$14,2,FALSE)</f>
        <v>Consumables</v>
      </c>
      <c r="AN4526" s="11" t="str">
        <f>VLOOKUP(F4526,Sheet2!$E$15:$F$18,2,FALSE)</f>
        <v>CM</v>
      </c>
      <c r="AO4526" s="35" t="s">
        <v>14668</v>
      </c>
      <c r="AP4526">
        <f>MATCH(AN4526,Sheet2!$F$5:$F$18,0)</f>
        <v>13</v>
      </c>
      <c r="AQ4526">
        <f>MATCH(AO4526,Sheet2!$F$5:$K$5,0)</f>
        <v>6</v>
      </c>
      <c r="AR4526" s="33">
        <f>INDEX(Sheet2!$F$5:$K$18,OPaL!AP4526,OPaL!AQ4526)</f>
        <v>0.2</v>
      </c>
      <c r="AS4526" s="1">
        <f t="shared" si="212"/>
        <v>921.6</v>
      </c>
    </row>
    <row r="4527" spans="1:45" x14ac:dyDescent="0.2">
      <c r="A4527" s="11" t="s">
        <v>9044</v>
      </c>
      <c r="B4527" s="11" t="s">
        <v>9045</v>
      </c>
      <c r="C4527" s="11" t="s">
        <v>13983</v>
      </c>
      <c r="D4527" s="21">
        <v>45225</v>
      </c>
      <c r="E4527" s="21" t="s">
        <v>9761</v>
      </c>
      <c r="F4527" s="21" t="s">
        <v>14659</v>
      </c>
      <c r="G4527" s="11" t="s">
        <v>2</v>
      </c>
      <c r="H4527" s="11" t="s">
        <v>350</v>
      </c>
      <c r="I4527" s="11" t="s">
        <v>4</v>
      </c>
      <c r="J4527" s="13">
        <v>1</v>
      </c>
      <c r="K4527" s="12">
        <v>1150</v>
      </c>
      <c r="L4527" s="12">
        <v>0</v>
      </c>
      <c r="M4527" s="12">
        <v>0</v>
      </c>
      <c r="N4527" s="12">
        <f t="shared" si="211"/>
        <v>1150</v>
      </c>
      <c r="O4527" s="11" t="s">
        <v>8227</v>
      </c>
      <c r="P4527" s="13">
        <v>0</v>
      </c>
      <c r="Q4527" s="11" t="s">
        <v>6</v>
      </c>
      <c r="R4527" s="13">
        <v>0</v>
      </c>
      <c r="S4527" s="13">
        <v>0</v>
      </c>
      <c r="T4527" s="11" t="s">
        <v>7</v>
      </c>
      <c r="U4527" s="11" t="s">
        <v>8</v>
      </c>
      <c r="V4527" s="15">
        <v>0</v>
      </c>
      <c r="W4527" s="13">
        <v>0</v>
      </c>
      <c r="X4527" s="15">
        <v>0</v>
      </c>
      <c r="Y4527" s="15">
        <v>0</v>
      </c>
      <c r="Z4527" s="13">
        <v>0</v>
      </c>
      <c r="AA4527" s="15">
        <v>0</v>
      </c>
      <c r="AB4527" s="13">
        <v>0</v>
      </c>
      <c r="AC4527" s="15">
        <v>0</v>
      </c>
      <c r="AD4527" s="13">
        <v>0</v>
      </c>
      <c r="AE4527" s="15">
        <v>0</v>
      </c>
      <c r="AF4527" s="13">
        <v>0</v>
      </c>
      <c r="AG4527" s="15">
        <v>0</v>
      </c>
      <c r="AH4527" s="13">
        <v>0</v>
      </c>
      <c r="AI4527" s="15">
        <v>0</v>
      </c>
      <c r="AJ4527" s="11" t="s">
        <v>352</v>
      </c>
      <c r="AK4527" s="11" t="s">
        <v>8228</v>
      </c>
      <c r="AL4527" s="22">
        <f t="shared" si="210"/>
        <v>67</v>
      </c>
      <c r="AM4527" s="11" t="str">
        <f>VLOOKUP(O4527,Sheet2!$D$6:$E$14,2,FALSE)</f>
        <v>Consumables</v>
      </c>
      <c r="AN4527" s="11" t="str">
        <f>VLOOKUP(F4527,Sheet2!$E$15:$F$18,2,FALSE)</f>
        <v>CM</v>
      </c>
      <c r="AO4527" s="35" t="s">
        <v>14664</v>
      </c>
      <c r="AP4527">
        <f>MATCH(AN4527,Sheet2!$F$5:$F$18,0)</f>
        <v>13</v>
      </c>
      <c r="AQ4527">
        <f>MATCH(AO4527,Sheet2!$F$5:$K$5,0)</f>
        <v>2</v>
      </c>
      <c r="AR4527" s="33">
        <f>INDEX(Sheet2!$F$5:$K$18,OPaL!AP4527,OPaL!AQ4527)</f>
        <v>0</v>
      </c>
      <c r="AS4527" s="1">
        <f t="shared" si="212"/>
        <v>1150</v>
      </c>
    </row>
    <row r="4528" spans="1:45" x14ac:dyDescent="0.2">
      <c r="A4528" s="11" t="s">
        <v>8886</v>
      </c>
      <c r="B4528" s="11" t="s">
        <v>8887</v>
      </c>
      <c r="C4528" s="11" t="s">
        <v>12168</v>
      </c>
      <c r="D4528" s="21">
        <v>44674</v>
      </c>
      <c r="E4528" s="21" t="s">
        <v>9739</v>
      </c>
      <c r="F4528" s="21" t="s">
        <v>14659</v>
      </c>
      <c r="G4528" s="11" t="s">
        <v>2</v>
      </c>
      <c r="H4528" s="11" t="s">
        <v>350</v>
      </c>
      <c r="I4528" s="11" t="s">
        <v>4</v>
      </c>
      <c r="J4528" s="13">
        <v>4</v>
      </c>
      <c r="K4528" s="12">
        <v>1147.27</v>
      </c>
      <c r="L4528" s="12">
        <v>0</v>
      </c>
      <c r="M4528" s="12">
        <v>0</v>
      </c>
      <c r="N4528" s="12">
        <f t="shared" si="211"/>
        <v>1147.27</v>
      </c>
      <c r="O4528" s="11" t="s">
        <v>8227</v>
      </c>
      <c r="P4528" s="13">
        <v>0</v>
      </c>
      <c r="Q4528" s="11" t="s">
        <v>6</v>
      </c>
      <c r="R4528" s="13">
        <v>0</v>
      </c>
      <c r="S4528" s="13">
        <v>0</v>
      </c>
      <c r="T4528" s="11" t="s">
        <v>7</v>
      </c>
      <c r="U4528" s="11" t="s">
        <v>8</v>
      </c>
      <c r="V4528" s="15">
        <v>0</v>
      </c>
      <c r="W4528" s="13">
        <v>0</v>
      </c>
      <c r="X4528" s="15">
        <v>0</v>
      </c>
      <c r="Y4528" s="15">
        <v>0</v>
      </c>
      <c r="Z4528" s="13">
        <v>0</v>
      </c>
      <c r="AA4528" s="15">
        <v>0</v>
      </c>
      <c r="AB4528" s="13">
        <v>0</v>
      </c>
      <c r="AC4528" s="15">
        <v>0</v>
      </c>
      <c r="AD4528" s="13">
        <v>0</v>
      </c>
      <c r="AE4528" s="15">
        <v>0</v>
      </c>
      <c r="AF4528" s="13">
        <v>0</v>
      </c>
      <c r="AG4528" s="15">
        <v>0</v>
      </c>
      <c r="AH4528" s="13">
        <v>0</v>
      </c>
      <c r="AI4528" s="15">
        <v>0</v>
      </c>
      <c r="AJ4528" s="11" t="s">
        <v>352</v>
      </c>
      <c r="AK4528" s="11" t="s">
        <v>8228</v>
      </c>
      <c r="AL4528" s="22">
        <f t="shared" si="210"/>
        <v>618</v>
      </c>
      <c r="AM4528" s="11" t="str">
        <f>VLOOKUP(O4528,Sheet2!$D$6:$E$14,2,FALSE)</f>
        <v>Consumables</v>
      </c>
      <c r="AN4528" s="11" t="str">
        <f>VLOOKUP(F4528,Sheet2!$E$15:$F$18,2,FALSE)</f>
        <v>CM</v>
      </c>
      <c r="AO4528" s="35" t="s">
        <v>14668</v>
      </c>
      <c r="AP4528">
        <f>MATCH(AN4528,Sheet2!$F$5:$F$18,0)</f>
        <v>13</v>
      </c>
      <c r="AQ4528">
        <f>MATCH(AO4528,Sheet2!$F$5:$K$5,0)</f>
        <v>6</v>
      </c>
      <c r="AR4528" s="33">
        <f>INDEX(Sheet2!$F$5:$K$18,OPaL!AP4528,OPaL!AQ4528)</f>
        <v>0.2</v>
      </c>
      <c r="AS4528" s="1">
        <f t="shared" si="212"/>
        <v>917.81600000000003</v>
      </c>
    </row>
    <row r="4529" spans="1:45" x14ac:dyDescent="0.2">
      <c r="A4529" s="11" t="s">
        <v>6943</v>
      </c>
      <c r="B4529" s="11" t="s">
        <v>6944</v>
      </c>
      <c r="C4529" s="11" t="s">
        <v>13984</v>
      </c>
      <c r="D4529" s="21">
        <v>42840</v>
      </c>
      <c r="E4529" s="21" t="s">
        <v>9697</v>
      </c>
      <c r="F4529" s="21" t="s">
        <v>14659</v>
      </c>
      <c r="G4529" s="11" t="s">
        <v>2</v>
      </c>
      <c r="H4529" s="11" t="s">
        <v>16</v>
      </c>
      <c r="I4529" s="11" t="s">
        <v>4</v>
      </c>
      <c r="J4529" s="13">
        <v>1</v>
      </c>
      <c r="K4529" s="12">
        <v>1144.3699999999999</v>
      </c>
      <c r="L4529" s="12">
        <v>0</v>
      </c>
      <c r="M4529" s="12">
        <v>0</v>
      </c>
      <c r="N4529" s="12">
        <f t="shared" si="211"/>
        <v>1144.3699999999999</v>
      </c>
      <c r="O4529" s="11" t="s">
        <v>5</v>
      </c>
      <c r="P4529" s="13">
        <v>0</v>
      </c>
      <c r="Q4529" s="11" t="s">
        <v>6</v>
      </c>
      <c r="R4529" s="13">
        <v>0</v>
      </c>
      <c r="S4529" s="13">
        <v>0</v>
      </c>
      <c r="T4529" s="11" t="s">
        <v>7</v>
      </c>
      <c r="U4529" s="11" t="s">
        <v>8</v>
      </c>
      <c r="V4529" s="15">
        <v>0</v>
      </c>
      <c r="W4529" s="13">
        <v>0</v>
      </c>
      <c r="X4529" s="15">
        <v>0</v>
      </c>
      <c r="Y4529" s="15">
        <v>0</v>
      </c>
      <c r="Z4529" s="13">
        <v>0</v>
      </c>
      <c r="AA4529" s="15">
        <v>0</v>
      </c>
      <c r="AB4529" s="13">
        <v>0</v>
      </c>
      <c r="AC4529" s="15">
        <v>0</v>
      </c>
      <c r="AD4529" s="13">
        <v>0</v>
      </c>
      <c r="AE4529" s="15">
        <v>0</v>
      </c>
      <c r="AF4529" s="13">
        <v>0</v>
      </c>
      <c r="AG4529" s="15">
        <v>0</v>
      </c>
      <c r="AH4529" s="13">
        <v>0</v>
      </c>
      <c r="AI4529" s="15">
        <v>0</v>
      </c>
      <c r="AJ4529" s="11" t="s">
        <v>17</v>
      </c>
      <c r="AK4529" s="11" t="s">
        <v>13</v>
      </c>
      <c r="AL4529" s="22">
        <f t="shared" si="210"/>
        <v>2452</v>
      </c>
      <c r="AM4529" s="11" t="str">
        <f>VLOOKUP(O4529,Sheet2!$D$6:$E$14,2,FALSE)</f>
        <v>Spare parts</v>
      </c>
      <c r="AN4529" s="11" t="str">
        <f>VLOOKUP(F4529,Sheet2!$E$10:$F$13,2,FALSE)</f>
        <v>SPM</v>
      </c>
      <c r="AO4529" s="35" t="s">
        <v>14668</v>
      </c>
      <c r="AP4529">
        <f>MATCH(AN4529,Sheet2!$F$5:$F$18,0)</f>
        <v>6</v>
      </c>
      <c r="AQ4529">
        <f>MATCH(AO4529,Sheet2!$F$5:$K$5,0)</f>
        <v>6</v>
      </c>
      <c r="AR4529" s="33">
        <f>INDEX(Sheet2!$F$5:$K$18,OPaL!AP4529,OPaL!AQ4529)</f>
        <v>0.15</v>
      </c>
      <c r="AS4529" s="1">
        <f t="shared" si="212"/>
        <v>972.71449999999993</v>
      </c>
    </row>
    <row r="4530" spans="1:45" x14ac:dyDescent="0.2">
      <c r="A4530" s="11" t="s">
        <v>1571</v>
      </c>
      <c r="B4530" s="11" t="s">
        <v>1572</v>
      </c>
      <c r="C4530" s="11" t="s">
        <v>13985</v>
      </c>
      <c r="D4530" s="21">
        <v>43276</v>
      </c>
      <c r="E4530" s="21" t="s">
        <v>9697</v>
      </c>
      <c r="F4530" s="21" t="s">
        <v>14659</v>
      </c>
      <c r="G4530" s="11" t="s">
        <v>2</v>
      </c>
      <c r="H4530" s="11" t="s">
        <v>16</v>
      </c>
      <c r="I4530" s="11" t="s">
        <v>4</v>
      </c>
      <c r="J4530" s="12">
        <v>2</v>
      </c>
      <c r="K4530" s="12">
        <v>1140</v>
      </c>
      <c r="L4530" s="12">
        <v>0</v>
      </c>
      <c r="M4530" s="12">
        <v>0</v>
      </c>
      <c r="N4530" s="12">
        <f t="shared" si="211"/>
        <v>1140</v>
      </c>
      <c r="O4530" s="11" t="s">
        <v>5</v>
      </c>
      <c r="P4530" s="13">
        <v>0</v>
      </c>
      <c r="Q4530" s="11" t="s">
        <v>6</v>
      </c>
      <c r="R4530" s="13">
        <v>0</v>
      </c>
      <c r="S4530" s="13">
        <v>0</v>
      </c>
      <c r="T4530" s="11" t="s">
        <v>7</v>
      </c>
      <c r="U4530" s="11" t="s">
        <v>8</v>
      </c>
      <c r="V4530" s="15">
        <v>0</v>
      </c>
      <c r="W4530" s="13">
        <v>0</v>
      </c>
      <c r="X4530" s="15">
        <v>0</v>
      </c>
      <c r="Y4530" s="15">
        <v>0</v>
      </c>
      <c r="Z4530" s="13">
        <v>0</v>
      </c>
      <c r="AA4530" s="15">
        <v>0</v>
      </c>
      <c r="AB4530" s="13">
        <v>0</v>
      </c>
      <c r="AC4530" s="15">
        <v>0</v>
      </c>
      <c r="AD4530" s="13">
        <v>0</v>
      </c>
      <c r="AE4530" s="15">
        <v>0</v>
      </c>
      <c r="AF4530" s="13">
        <v>0</v>
      </c>
      <c r="AG4530" s="15">
        <v>0</v>
      </c>
      <c r="AH4530" s="13">
        <v>0</v>
      </c>
      <c r="AI4530" s="15">
        <v>0</v>
      </c>
      <c r="AJ4530" s="11" t="s">
        <v>17</v>
      </c>
      <c r="AK4530" s="11" t="s">
        <v>10</v>
      </c>
      <c r="AL4530" s="22">
        <f t="shared" si="210"/>
        <v>2016</v>
      </c>
      <c r="AM4530" s="11" t="str">
        <f>VLOOKUP(O4530,Sheet2!$D$6:$E$14,2,FALSE)</f>
        <v>Spare parts</v>
      </c>
      <c r="AN4530" s="11" t="str">
        <f>VLOOKUP(F4530,Sheet2!$E$10:$F$13,2,FALSE)</f>
        <v>SPM</v>
      </c>
      <c r="AO4530" s="35" t="s">
        <v>14668</v>
      </c>
      <c r="AP4530">
        <f>MATCH(AN4530,Sheet2!$F$5:$F$18,0)</f>
        <v>6</v>
      </c>
      <c r="AQ4530">
        <f>MATCH(AO4530,Sheet2!$F$5:$K$5,0)</f>
        <v>6</v>
      </c>
      <c r="AR4530" s="33">
        <f>INDEX(Sheet2!$F$5:$K$18,OPaL!AP4530,OPaL!AQ4530)</f>
        <v>0.15</v>
      </c>
      <c r="AS4530" s="1">
        <f t="shared" si="212"/>
        <v>969</v>
      </c>
    </row>
    <row r="4531" spans="1:45" x14ac:dyDescent="0.2">
      <c r="A4531" s="11" t="s">
        <v>128</v>
      </c>
      <c r="B4531" s="11" t="s">
        <v>129</v>
      </c>
      <c r="C4531" s="11" t="s">
        <v>13986</v>
      </c>
      <c r="D4531" s="21">
        <v>44574</v>
      </c>
      <c r="E4531" s="21" t="s">
        <v>9697</v>
      </c>
      <c r="F4531" s="21" t="s">
        <v>14659</v>
      </c>
      <c r="G4531" s="11" t="s">
        <v>2</v>
      </c>
      <c r="H4531" s="11" t="s">
        <v>16</v>
      </c>
      <c r="I4531" s="11" t="s">
        <v>4</v>
      </c>
      <c r="J4531" s="12">
        <v>1</v>
      </c>
      <c r="K4531" s="12">
        <v>1134.78</v>
      </c>
      <c r="L4531" s="12">
        <v>0</v>
      </c>
      <c r="M4531" s="12">
        <v>0</v>
      </c>
      <c r="N4531" s="12">
        <f t="shared" si="211"/>
        <v>1134.78</v>
      </c>
      <c r="O4531" s="11" t="s">
        <v>5</v>
      </c>
      <c r="P4531" s="13">
        <v>0</v>
      </c>
      <c r="Q4531" s="11" t="s">
        <v>6</v>
      </c>
      <c r="R4531" s="13">
        <v>0</v>
      </c>
      <c r="S4531" s="13">
        <v>0</v>
      </c>
      <c r="T4531" s="11" t="s">
        <v>7</v>
      </c>
      <c r="U4531" s="11" t="s">
        <v>8</v>
      </c>
      <c r="V4531" s="15">
        <v>0</v>
      </c>
      <c r="W4531" s="13">
        <v>0</v>
      </c>
      <c r="X4531" s="15">
        <v>0</v>
      </c>
      <c r="Y4531" s="15">
        <v>0</v>
      </c>
      <c r="Z4531" s="13">
        <v>0</v>
      </c>
      <c r="AA4531" s="15">
        <v>0</v>
      </c>
      <c r="AB4531" s="13">
        <v>0</v>
      </c>
      <c r="AC4531" s="15">
        <v>0</v>
      </c>
      <c r="AD4531" s="13">
        <v>0</v>
      </c>
      <c r="AE4531" s="15">
        <v>0</v>
      </c>
      <c r="AF4531" s="13">
        <v>0</v>
      </c>
      <c r="AG4531" s="15">
        <v>0</v>
      </c>
      <c r="AH4531" s="13">
        <v>0</v>
      </c>
      <c r="AI4531" s="15">
        <v>0</v>
      </c>
      <c r="AJ4531" s="11" t="s">
        <v>17</v>
      </c>
      <c r="AK4531" s="11" t="s">
        <v>13</v>
      </c>
      <c r="AL4531" s="22">
        <f t="shared" si="210"/>
        <v>718</v>
      </c>
      <c r="AM4531" s="11" t="str">
        <f>VLOOKUP(O4531,Sheet2!$D$6:$E$14,2,FALSE)</f>
        <v>Spare parts</v>
      </c>
      <c r="AN4531" s="11" t="str">
        <f>VLOOKUP(F4531,Sheet2!$E$10:$F$13,2,FALSE)</f>
        <v>SPM</v>
      </c>
      <c r="AO4531" s="35" t="s">
        <v>14668</v>
      </c>
      <c r="AP4531">
        <f>MATCH(AN4531,Sheet2!$F$5:$F$18,0)</f>
        <v>6</v>
      </c>
      <c r="AQ4531">
        <f>MATCH(AO4531,Sheet2!$F$5:$K$5,0)</f>
        <v>6</v>
      </c>
      <c r="AR4531" s="33">
        <f>INDEX(Sheet2!$F$5:$K$18,OPaL!AP4531,OPaL!AQ4531)</f>
        <v>0.15</v>
      </c>
      <c r="AS4531" s="1">
        <f t="shared" si="212"/>
        <v>964.56299999999999</v>
      </c>
    </row>
    <row r="4532" spans="1:45" x14ac:dyDescent="0.2">
      <c r="A4532" s="11" t="s">
        <v>8974</v>
      </c>
      <c r="B4532" s="11" t="s">
        <v>8975</v>
      </c>
      <c r="C4532" s="11" t="s">
        <v>13079</v>
      </c>
      <c r="D4532" s="21">
        <v>45099</v>
      </c>
      <c r="E4532" s="21" t="s">
        <v>9739</v>
      </c>
      <c r="F4532" s="21" t="s">
        <v>14659</v>
      </c>
      <c r="G4532" s="11" t="s">
        <v>2</v>
      </c>
      <c r="H4532" s="11" t="s">
        <v>350</v>
      </c>
      <c r="I4532" s="11" t="s">
        <v>4</v>
      </c>
      <c r="J4532" s="13">
        <v>2</v>
      </c>
      <c r="K4532" s="12">
        <v>1131.52</v>
      </c>
      <c r="L4532" s="12">
        <v>0</v>
      </c>
      <c r="M4532" s="12">
        <v>0</v>
      </c>
      <c r="N4532" s="12">
        <f t="shared" si="211"/>
        <v>1131.52</v>
      </c>
      <c r="O4532" s="11" t="s">
        <v>8227</v>
      </c>
      <c r="P4532" s="13">
        <v>0</v>
      </c>
      <c r="Q4532" s="11" t="s">
        <v>6</v>
      </c>
      <c r="R4532" s="13">
        <v>0</v>
      </c>
      <c r="S4532" s="13">
        <v>0</v>
      </c>
      <c r="T4532" s="11" t="s">
        <v>7</v>
      </c>
      <c r="U4532" s="11" t="s">
        <v>8</v>
      </c>
      <c r="V4532" s="15">
        <v>0</v>
      </c>
      <c r="W4532" s="13">
        <v>0</v>
      </c>
      <c r="X4532" s="15">
        <v>0</v>
      </c>
      <c r="Y4532" s="15">
        <v>0</v>
      </c>
      <c r="Z4532" s="13">
        <v>0</v>
      </c>
      <c r="AA4532" s="15">
        <v>0</v>
      </c>
      <c r="AB4532" s="13">
        <v>0</v>
      </c>
      <c r="AC4532" s="15">
        <v>0</v>
      </c>
      <c r="AD4532" s="13">
        <v>0</v>
      </c>
      <c r="AE4532" s="15">
        <v>0</v>
      </c>
      <c r="AF4532" s="13">
        <v>0</v>
      </c>
      <c r="AG4532" s="15">
        <v>0</v>
      </c>
      <c r="AH4532" s="13">
        <v>0</v>
      </c>
      <c r="AI4532" s="15">
        <v>0</v>
      </c>
      <c r="AJ4532" s="11" t="s">
        <v>352</v>
      </c>
      <c r="AK4532" s="11" t="s">
        <v>8228</v>
      </c>
      <c r="AL4532" s="22">
        <f t="shared" si="210"/>
        <v>193</v>
      </c>
      <c r="AM4532" s="11" t="str">
        <f>VLOOKUP(O4532,Sheet2!$D$6:$E$14,2,FALSE)</f>
        <v>Consumables</v>
      </c>
      <c r="AN4532" s="11" t="str">
        <f>VLOOKUP(F4532,Sheet2!$E$15:$F$18,2,FALSE)</f>
        <v>CM</v>
      </c>
      <c r="AO4532" s="35" t="s">
        <v>14666</v>
      </c>
      <c r="AP4532">
        <f>MATCH(AN4532,Sheet2!$F$5:$F$18,0)</f>
        <v>13</v>
      </c>
      <c r="AQ4532">
        <f>MATCH(AO4532,Sheet2!$F$5:$K$5,0)</f>
        <v>4</v>
      </c>
      <c r="AR4532" s="33">
        <f>INDEX(Sheet2!$F$5:$K$18,OPaL!AP4532,OPaL!AQ4532)</f>
        <v>0.05</v>
      </c>
      <c r="AS4532" s="1">
        <f t="shared" si="212"/>
        <v>1074.944</v>
      </c>
    </row>
    <row r="4533" spans="1:45" x14ac:dyDescent="0.2">
      <c r="A4533" s="11" t="s">
        <v>9342</v>
      </c>
      <c r="B4533" s="11" t="s">
        <v>9343</v>
      </c>
      <c r="C4533" s="11" t="s">
        <v>13987</v>
      </c>
      <c r="D4533" s="21">
        <v>45100</v>
      </c>
      <c r="E4533" s="21" t="s">
        <v>9757</v>
      </c>
      <c r="F4533" s="21" t="s">
        <v>14659</v>
      </c>
      <c r="G4533" s="11" t="s">
        <v>2</v>
      </c>
      <c r="H4533" s="11" t="s">
        <v>3</v>
      </c>
      <c r="I4533" s="11" t="s">
        <v>4</v>
      </c>
      <c r="J4533" s="13">
        <v>16</v>
      </c>
      <c r="K4533" s="12">
        <v>1131.49</v>
      </c>
      <c r="L4533" s="12">
        <v>0</v>
      </c>
      <c r="M4533" s="12">
        <v>0</v>
      </c>
      <c r="N4533" s="12">
        <f t="shared" si="211"/>
        <v>1131.49</v>
      </c>
      <c r="O4533" s="11" t="s">
        <v>8227</v>
      </c>
      <c r="P4533" s="13">
        <v>0</v>
      </c>
      <c r="Q4533" s="11" t="s">
        <v>6</v>
      </c>
      <c r="R4533" s="13">
        <v>0</v>
      </c>
      <c r="S4533" s="13">
        <v>0</v>
      </c>
      <c r="T4533" s="11" t="s">
        <v>7</v>
      </c>
      <c r="U4533" s="11" t="s">
        <v>8</v>
      </c>
      <c r="V4533" s="15">
        <v>0</v>
      </c>
      <c r="W4533" s="13">
        <v>0</v>
      </c>
      <c r="X4533" s="15">
        <v>0</v>
      </c>
      <c r="Y4533" s="15">
        <v>0</v>
      </c>
      <c r="Z4533" s="13">
        <v>0</v>
      </c>
      <c r="AA4533" s="15">
        <v>0</v>
      </c>
      <c r="AB4533" s="13">
        <v>0</v>
      </c>
      <c r="AC4533" s="15">
        <v>0</v>
      </c>
      <c r="AD4533" s="13">
        <v>0</v>
      </c>
      <c r="AE4533" s="15">
        <v>0</v>
      </c>
      <c r="AF4533" s="13">
        <v>0</v>
      </c>
      <c r="AG4533" s="15">
        <v>0</v>
      </c>
      <c r="AH4533" s="13">
        <v>0</v>
      </c>
      <c r="AI4533" s="15">
        <v>0</v>
      </c>
      <c r="AJ4533" s="11" t="s">
        <v>9</v>
      </c>
      <c r="AK4533" s="11" t="s">
        <v>8228</v>
      </c>
      <c r="AL4533" s="22">
        <f t="shared" si="210"/>
        <v>192</v>
      </c>
      <c r="AM4533" s="11" t="str">
        <f>VLOOKUP(O4533,Sheet2!$D$6:$E$14,2,FALSE)</f>
        <v>Consumables</v>
      </c>
      <c r="AN4533" s="11" t="str">
        <f>VLOOKUP(F4533,Sheet2!$E$15:$F$18,2,FALSE)</f>
        <v>CM</v>
      </c>
      <c r="AO4533" s="35" t="s">
        <v>14666</v>
      </c>
      <c r="AP4533">
        <f>MATCH(AN4533,Sheet2!$F$5:$F$18,0)</f>
        <v>13</v>
      </c>
      <c r="AQ4533">
        <f>MATCH(AO4533,Sheet2!$F$5:$K$5,0)</f>
        <v>4</v>
      </c>
      <c r="AR4533" s="33">
        <f>INDEX(Sheet2!$F$5:$K$18,OPaL!AP4533,OPaL!AQ4533)</f>
        <v>0.05</v>
      </c>
      <c r="AS4533" s="1">
        <f t="shared" si="212"/>
        <v>1074.9155000000001</v>
      </c>
    </row>
    <row r="4534" spans="1:45" x14ac:dyDescent="0.2">
      <c r="A4534" s="11" t="s">
        <v>7259</v>
      </c>
      <c r="B4534" s="11" t="s">
        <v>7260</v>
      </c>
      <c r="C4534" s="11" t="s">
        <v>13988</v>
      </c>
      <c r="D4534" s="21">
        <v>42903</v>
      </c>
      <c r="E4534" s="21" t="s">
        <v>9697</v>
      </c>
      <c r="F4534" s="21" t="s">
        <v>14659</v>
      </c>
      <c r="G4534" s="11" t="s">
        <v>2</v>
      </c>
      <c r="H4534" s="11" t="s">
        <v>16</v>
      </c>
      <c r="I4534" s="11" t="s">
        <v>4</v>
      </c>
      <c r="J4534" s="12">
        <v>2</v>
      </c>
      <c r="K4534" s="12">
        <v>1127.3900000000001</v>
      </c>
      <c r="L4534" s="12">
        <v>0</v>
      </c>
      <c r="M4534" s="12">
        <v>0</v>
      </c>
      <c r="N4534" s="12">
        <f t="shared" si="211"/>
        <v>1127.3900000000001</v>
      </c>
      <c r="O4534" s="11" t="s">
        <v>5</v>
      </c>
      <c r="P4534" s="13">
        <v>0</v>
      </c>
      <c r="Q4534" s="11" t="s">
        <v>6</v>
      </c>
      <c r="R4534" s="13">
        <v>0</v>
      </c>
      <c r="S4534" s="13">
        <v>0</v>
      </c>
      <c r="T4534" s="11" t="s">
        <v>7</v>
      </c>
      <c r="U4534" s="11" t="s">
        <v>8</v>
      </c>
      <c r="V4534" s="15">
        <v>0</v>
      </c>
      <c r="W4534" s="13">
        <v>0</v>
      </c>
      <c r="X4534" s="15">
        <v>0</v>
      </c>
      <c r="Y4534" s="15">
        <v>0</v>
      </c>
      <c r="Z4534" s="13">
        <v>0</v>
      </c>
      <c r="AA4534" s="15">
        <v>0</v>
      </c>
      <c r="AB4534" s="13">
        <v>0</v>
      </c>
      <c r="AC4534" s="15">
        <v>0</v>
      </c>
      <c r="AD4534" s="13">
        <v>0</v>
      </c>
      <c r="AE4534" s="15">
        <v>0</v>
      </c>
      <c r="AF4534" s="13">
        <v>0</v>
      </c>
      <c r="AG4534" s="15">
        <v>0</v>
      </c>
      <c r="AH4534" s="13">
        <v>0</v>
      </c>
      <c r="AI4534" s="15">
        <v>0</v>
      </c>
      <c r="AJ4534" s="11" t="s">
        <v>17</v>
      </c>
      <c r="AK4534" s="11" t="s">
        <v>13</v>
      </c>
      <c r="AL4534" s="22">
        <f t="shared" si="210"/>
        <v>2389</v>
      </c>
      <c r="AM4534" s="11" t="str">
        <f>VLOOKUP(O4534,Sheet2!$D$6:$E$14,2,FALSE)</f>
        <v>Spare parts</v>
      </c>
      <c r="AN4534" s="11" t="str">
        <f>VLOOKUP(F4534,Sheet2!$E$10:$F$13,2,FALSE)</f>
        <v>SPM</v>
      </c>
      <c r="AO4534" s="35" t="s">
        <v>14668</v>
      </c>
      <c r="AP4534">
        <f>MATCH(AN4534,Sheet2!$F$5:$F$18,0)</f>
        <v>6</v>
      </c>
      <c r="AQ4534">
        <f>MATCH(AO4534,Sheet2!$F$5:$K$5,0)</f>
        <v>6</v>
      </c>
      <c r="AR4534" s="33">
        <f>INDEX(Sheet2!$F$5:$K$18,OPaL!AP4534,OPaL!AQ4534)</f>
        <v>0.15</v>
      </c>
      <c r="AS4534" s="1">
        <f t="shared" si="212"/>
        <v>958.28150000000005</v>
      </c>
    </row>
    <row r="4535" spans="1:45" x14ac:dyDescent="0.2">
      <c r="A4535" s="11" t="s">
        <v>4573</v>
      </c>
      <c r="B4535" s="11" t="s">
        <v>4574</v>
      </c>
      <c r="C4535" s="11" t="s">
        <v>13989</v>
      </c>
      <c r="D4535" s="21">
        <v>42975</v>
      </c>
      <c r="E4535" s="21" t="s">
        <v>9697</v>
      </c>
      <c r="F4535" s="21" t="s">
        <v>14659</v>
      </c>
      <c r="G4535" s="11" t="s">
        <v>2</v>
      </c>
      <c r="H4535" s="11" t="s">
        <v>16</v>
      </c>
      <c r="I4535" s="11" t="s">
        <v>4</v>
      </c>
      <c r="J4535" s="13">
        <v>1</v>
      </c>
      <c r="K4535" s="12">
        <v>1127</v>
      </c>
      <c r="L4535" s="12">
        <v>0</v>
      </c>
      <c r="M4535" s="12">
        <v>0</v>
      </c>
      <c r="N4535" s="12">
        <f t="shared" si="211"/>
        <v>1127</v>
      </c>
      <c r="O4535" s="11" t="s">
        <v>5</v>
      </c>
      <c r="P4535" s="13">
        <v>0</v>
      </c>
      <c r="Q4535" s="11" t="s">
        <v>6</v>
      </c>
      <c r="R4535" s="13">
        <v>0</v>
      </c>
      <c r="S4535" s="13">
        <v>0</v>
      </c>
      <c r="T4535" s="11" t="s">
        <v>7</v>
      </c>
      <c r="U4535" s="11" t="s">
        <v>8</v>
      </c>
      <c r="V4535" s="15">
        <v>0</v>
      </c>
      <c r="W4535" s="13">
        <v>0</v>
      </c>
      <c r="X4535" s="15">
        <v>0</v>
      </c>
      <c r="Y4535" s="15">
        <v>0</v>
      </c>
      <c r="Z4535" s="13">
        <v>0</v>
      </c>
      <c r="AA4535" s="15">
        <v>0</v>
      </c>
      <c r="AB4535" s="13">
        <v>0</v>
      </c>
      <c r="AC4535" s="15">
        <v>0</v>
      </c>
      <c r="AD4535" s="13">
        <v>0</v>
      </c>
      <c r="AE4535" s="15">
        <v>0</v>
      </c>
      <c r="AF4535" s="13">
        <v>0</v>
      </c>
      <c r="AG4535" s="15">
        <v>0</v>
      </c>
      <c r="AH4535" s="13">
        <v>0</v>
      </c>
      <c r="AI4535" s="15">
        <v>0</v>
      </c>
      <c r="AJ4535" s="11" t="s">
        <v>17</v>
      </c>
      <c r="AK4535" s="11" t="s">
        <v>1398</v>
      </c>
      <c r="AL4535" s="22">
        <f t="shared" si="210"/>
        <v>2317</v>
      </c>
      <c r="AM4535" s="11" t="str">
        <f>VLOOKUP(O4535,Sheet2!$D$6:$E$14,2,FALSE)</f>
        <v>Spare parts</v>
      </c>
      <c r="AN4535" s="11" t="str">
        <f>VLOOKUP(F4535,Sheet2!$E$10:$F$13,2,FALSE)</f>
        <v>SPM</v>
      </c>
      <c r="AO4535" s="35" t="s">
        <v>14668</v>
      </c>
      <c r="AP4535">
        <f>MATCH(AN4535,Sheet2!$F$5:$F$18,0)</f>
        <v>6</v>
      </c>
      <c r="AQ4535">
        <f>MATCH(AO4535,Sheet2!$F$5:$K$5,0)</f>
        <v>6</v>
      </c>
      <c r="AR4535" s="33">
        <f>INDEX(Sheet2!$F$5:$K$18,OPaL!AP4535,OPaL!AQ4535)</f>
        <v>0.15</v>
      </c>
      <c r="AS4535" s="1">
        <f t="shared" si="212"/>
        <v>957.94999999999993</v>
      </c>
    </row>
    <row r="4536" spans="1:45" x14ac:dyDescent="0.2">
      <c r="A4536" s="11" t="s">
        <v>9568</v>
      </c>
      <c r="B4536" s="11" t="s">
        <v>9569</v>
      </c>
      <c r="C4536" s="11" t="s">
        <v>13990</v>
      </c>
      <c r="D4536" s="21">
        <v>43509</v>
      </c>
      <c r="E4536" s="21" t="s">
        <v>9820</v>
      </c>
      <c r="F4536" s="21" t="s">
        <v>14659</v>
      </c>
      <c r="G4536" s="11" t="s">
        <v>2</v>
      </c>
      <c r="H4536" s="11" t="s">
        <v>16</v>
      </c>
      <c r="I4536" s="11" t="s">
        <v>4</v>
      </c>
      <c r="J4536" s="12">
        <v>15</v>
      </c>
      <c r="K4536" s="12">
        <v>1125</v>
      </c>
      <c r="L4536" s="12">
        <v>0</v>
      </c>
      <c r="M4536" s="12">
        <v>0</v>
      </c>
      <c r="N4536" s="12">
        <f t="shared" si="211"/>
        <v>1125</v>
      </c>
      <c r="O4536" s="11" t="s">
        <v>8227</v>
      </c>
      <c r="P4536" s="13">
        <v>0</v>
      </c>
      <c r="Q4536" s="11" t="s">
        <v>6</v>
      </c>
      <c r="R4536" s="13">
        <v>0</v>
      </c>
      <c r="S4536" s="13">
        <v>0</v>
      </c>
      <c r="T4536" s="11" t="s">
        <v>7</v>
      </c>
      <c r="U4536" s="11" t="s">
        <v>8</v>
      </c>
      <c r="V4536" s="15">
        <v>0</v>
      </c>
      <c r="W4536" s="13">
        <v>0</v>
      </c>
      <c r="X4536" s="15">
        <v>0</v>
      </c>
      <c r="Y4536" s="15">
        <v>0</v>
      </c>
      <c r="Z4536" s="13">
        <v>0</v>
      </c>
      <c r="AA4536" s="15">
        <v>0</v>
      </c>
      <c r="AB4536" s="13">
        <v>0</v>
      </c>
      <c r="AC4536" s="15">
        <v>0</v>
      </c>
      <c r="AD4536" s="13">
        <v>0</v>
      </c>
      <c r="AE4536" s="15">
        <v>0</v>
      </c>
      <c r="AF4536" s="13">
        <v>0</v>
      </c>
      <c r="AG4536" s="15">
        <v>0</v>
      </c>
      <c r="AH4536" s="13">
        <v>0</v>
      </c>
      <c r="AI4536" s="15">
        <v>0</v>
      </c>
      <c r="AJ4536" s="11" t="s">
        <v>17</v>
      </c>
      <c r="AK4536" s="11" t="s">
        <v>8228</v>
      </c>
      <c r="AL4536" s="22">
        <f t="shared" si="210"/>
        <v>1783</v>
      </c>
      <c r="AM4536" s="11" t="str">
        <f>VLOOKUP(O4536,Sheet2!$D$6:$E$14,2,FALSE)</f>
        <v>Consumables</v>
      </c>
      <c r="AN4536" s="11" t="str">
        <f>VLOOKUP(F4536,Sheet2!$E$15:$F$18,2,FALSE)</f>
        <v>CM</v>
      </c>
      <c r="AO4536" s="35" t="s">
        <v>14668</v>
      </c>
      <c r="AP4536">
        <f>MATCH(AN4536,Sheet2!$F$5:$F$18,0)</f>
        <v>13</v>
      </c>
      <c r="AQ4536">
        <f>MATCH(AO4536,Sheet2!$F$5:$K$5,0)</f>
        <v>6</v>
      </c>
      <c r="AR4536" s="33">
        <f>INDEX(Sheet2!$F$5:$K$18,OPaL!AP4536,OPaL!AQ4536)</f>
        <v>0.2</v>
      </c>
      <c r="AS4536" s="1">
        <f t="shared" si="212"/>
        <v>900</v>
      </c>
    </row>
    <row r="4537" spans="1:45" x14ac:dyDescent="0.2">
      <c r="A4537" s="11" t="s">
        <v>8320</v>
      </c>
      <c r="B4537" s="11" t="s">
        <v>8321</v>
      </c>
      <c r="C4537" s="11" t="s">
        <v>13842</v>
      </c>
      <c r="D4537" s="21">
        <v>45286</v>
      </c>
      <c r="E4537" s="21" t="s">
        <v>9771</v>
      </c>
      <c r="F4537" s="21" t="s">
        <v>14659</v>
      </c>
      <c r="G4537" s="11" t="s">
        <v>2</v>
      </c>
      <c r="H4537" s="11" t="s">
        <v>350</v>
      </c>
      <c r="I4537" s="11" t="s">
        <v>4</v>
      </c>
      <c r="J4537" s="12">
        <v>16</v>
      </c>
      <c r="K4537" s="12">
        <v>1124.93</v>
      </c>
      <c r="L4537" s="12">
        <v>0</v>
      </c>
      <c r="M4537" s="12">
        <v>0</v>
      </c>
      <c r="N4537" s="12">
        <f t="shared" si="211"/>
        <v>1124.93</v>
      </c>
      <c r="O4537" s="11" t="s">
        <v>8227</v>
      </c>
      <c r="P4537" s="13">
        <v>0</v>
      </c>
      <c r="Q4537" s="11" t="s">
        <v>6</v>
      </c>
      <c r="R4537" s="13">
        <v>0</v>
      </c>
      <c r="S4537" s="13">
        <v>0</v>
      </c>
      <c r="T4537" s="11" t="s">
        <v>7</v>
      </c>
      <c r="U4537" s="11" t="s">
        <v>8</v>
      </c>
      <c r="V4537" s="15">
        <v>0</v>
      </c>
      <c r="W4537" s="13">
        <v>0</v>
      </c>
      <c r="X4537" s="15">
        <v>0</v>
      </c>
      <c r="Y4537" s="15">
        <v>0</v>
      </c>
      <c r="Z4537" s="13">
        <v>0</v>
      </c>
      <c r="AA4537" s="15">
        <v>0</v>
      </c>
      <c r="AB4537" s="13">
        <v>0</v>
      </c>
      <c r="AC4537" s="15">
        <v>0</v>
      </c>
      <c r="AD4537" s="13">
        <v>0</v>
      </c>
      <c r="AE4537" s="15">
        <v>0</v>
      </c>
      <c r="AF4537" s="13">
        <v>0</v>
      </c>
      <c r="AG4537" s="15">
        <v>0</v>
      </c>
      <c r="AH4537" s="13">
        <v>0</v>
      </c>
      <c r="AI4537" s="15">
        <v>0</v>
      </c>
      <c r="AJ4537" s="11" t="s">
        <v>352</v>
      </c>
      <c r="AK4537" s="11" t="s">
        <v>8228</v>
      </c>
      <c r="AL4537" s="22">
        <f t="shared" si="210"/>
        <v>6</v>
      </c>
      <c r="AM4537" s="11" t="str">
        <f>VLOOKUP(O4537,Sheet2!$D$6:$E$14,2,FALSE)</f>
        <v>Consumables</v>
      </c>
      <c r="AN4537" s="11" t="str">
        <f>VLOOKUP(F4537,Sheet2!$E$15:$F$18,2,FALSE)</f>
        <v>CM</v>
      </c>
      <c r="AO4537" s="35" t="s">
        <v>14664</v>
      </c>
      <c r="AP4537">
        <f>MATCH(AN4537,Sheet2!$F$5:$F$18,0)</f>
        <v>13</v>
      </c>
      <c r="AQ4537">
        <f>MATCH(AO4537,Sheet2!$F$5:$K$5,0)</f>
        <v>2</v>
      </c>
      <c r="AR4537" s="33">
        <f>INDEX(Sheet2!$F$5:$K$18,OPaL!AP4537,OPaL!AQ4537)</f>
        <v>0</v>
      </c>
      <c r="AS4537" s="1">
        <f t="shared" si="212"/>
        <v>1124.93</v>
      </c>
    </row>
    <row r="4538" spans="1:45" x14ac:dyDescent="0.2">
      <c r="A4538" s="11" t="s">
        <v>5089</v>
      </c>
      <c r="B4538" s="11" t="s">
        <v>5090</v>
      </c>
      <c r="C4538" s="11" t="s">
        <v>13991</v>
      </c>
      <c r="D4538" s="21">
        <v>44651</v>
      </c>
      <c r="E4538" s="21"/>
      <c r="F4538" s="21" t="s">
        <v>14659</v>
      </c>
      <c r="G4538" s="11" t="s">
        <v>2</v>
      </c>
      <c r="H4538" s="11" t="s">
        <v>16</v>
      </c>
      <c r="I4538" s="11" t="s">
        <v>4</v>
      </c>
      <c r="J4538" s="12">
        <v>34</v>
      </c>
      <c r="K4538" s="12">
        <v>1122</v>
      </c>
      <c r="L4538" s="12">
        <v>0</v>
      </c>
      <c r="M4538" s="12">
        <v>0</v>
      </c>
      <c r="N4538" s="12">
        <f t="shared" si="211"/>
        <v>1122</v>
      </c>
      <c r="O4538" s="11" t="s">
        <v>5</v>
      </c>
      <c r="P4538" s="13">
        <v>0</v>
      </c>
      <c r="Q4538" s="11" t="s">
        <v>6</v>
      </c>
      <c r="R4538" s="13">
        <v>0</v>
      </c>
      <c r="S4538" s="13">
        <v>0</v>
      </c>
      <c r="T4538" s="11" t="s">
        <v>7</v>
      </c>
      <c r="U4538" s="11" t="s">
        <v>8</v>
      </c>
      <c r="V4538" s="15">
        <v>0</v>
      </c>
      <c r="W4538" s="13">
        <v>0</v>
      </c>
      <c r="X4538" s="15">
        <v>0</v>
      </c>
      <c r="Y4538" s="15">
        <v>0</v>
      </c>
      <c r="Z4538" s="13">
        <v>0</v>
      </c>
      <c r="AA4538" s="15">
        <v>0</v>
      </c>
      <c r="AB4538" s="13">
        <v>0</v>
      </c>
      <c r="AC4538" s="15">
        <v>0</v>
      </c>
      <c r="AD4538" s="13">
        <v>0</v>
      </c>
      <c r="AE4538" s="15">
        <v>0</v>
      </c>
      <c r="AF4538" s="13">
        <v>0</v>
      </c>
      <c r="AG4538" s="15">
        <v>0</v>
      </c>
      <c r="AH4538" s="13">
        <v>0</v>
      </c>
      <c r="AI4538" s="15">
        <v>0</v>
      </c>
      <c r="AJ4538" s="11" t="s">
        <v>17</v>
      </c>
      <c r="AK4538" s="11" t="s">
        <v>1398</v>
      </c>
      <c r="AL4538" s="22">
        <f t="shared" si="210"/>
        <v>641</v>
      </c>
      <c r="AM4538" s="11" t="str">
        <f>VLOOKUP(O4538,Sheet2!$D$6:$E$14,2,FALSE)</f>
        <v>Spare parts</v>
      </c>
      <c r="AN4538" s="11" t="str">
        <f>VLOOKUP(F4538,Sheet2!$E$10:$F$13,2,FALSE)</f>
        <v>SPM</v>
      </c>
      <c r="AO4538" s="35" t="s">
        <v>14668</v>
      </c>
      <c r="AP4538">
        <f>MATCH(AN4538,Sheet2!$F$5:$F$18,0)</f>
        <v>6</v>
      </c>
      <c r="AQ4538">
        <f>MATCH(AO4538,Sheet2!$F$5:$K$5,0)</f>
        <v>6</v>
      </c>
      <c r="AR4538" s="33">
        <f>INDEX(Sheet2!$F$5:$K$18,OPaL!AP4538,OPaL!AQ4538)</f>
        <v>0.15</v>
      </c>
      <c r="AS4538" s="1">
        <f t="shared" si="212"/>
        <v>953.69999999999993</v>
      </c>
    </row>
    <row r="4539" spans="1:45" x14ac:dyDescent="0.2">
      <c r="A4539" s="11" t="s">
        <v>7145</v>
      </c>
      <c r="B4539" s="11" t="s">
        <v>7146</v>
      </c>
      <c r="C4539" s="11" t="s">
        <v>13992</v>
      </c>
      <c r="D4539" s="21">
        <v>42916</v>
      </c>
      <c r="E4539" s="21" t="s">
        <v>9697</v>
      </c>
      <c r="F4539" s="21" t="s">
        <v>14659</v>
      </c>
      <c r="G4539" s="11" t="s">
        <v>2</v>
      </c>
      <c r="H4539" s="11" t="s">
        <v>16</v>
      </c>
      <c r="I4539" s="11" t="s">
        <v>4</v>
      </c>
      <c r="J4539" s="12">
        <v>7</v>
      </c>
      <c r="K4539" s="12">
        <v>1118.26</v>
      </c>
      <c r="L4539" s="12">
        <v>0</v>
      </c>
      <c r="M4539" s="12">
        <v>0</v>
      </c>
      <c r="N4539" s="12">
        <f t="shared" si="211"/>
        <v>1118.26</v>
      </c>
      <c r="O4539" s="11" t="s">
        <v>5</v>
      </c>
      <c r="P4539" s="13">
        <v>0</v>
      </c>
      <c r="Q4539" s="11" t="s">
        <v>6</v>
      </c>
      <c r="R4539" s="13">
        <v>0</v>
      </c>
      <c r="S4539" s="13">
        <v>0</v>
      </c>
      <c r="T4539" s="11" t="s">
        <v>7</v>
      </c>
      <c r="U4539" s="11" t="s">
        <v>8</v>
      </c>
      <c r="V4539" s="15">
        <v>0</v>
      </c>
      <c r="W4539" s="13">
        <v>0</v>
      </c>
      <c r="X4539" s="15">
        <v>0</v>
      </c>
      <c r="Y4539" s="15">
        <v>0</v>
      </c>
      <c r="Z4539" s="13">
        <v>0</v>
      </c>
      <c r="AA4539" s="15">
        <v>0</v>
      </c>
      <c r="AB4539" s="13">
        <v>0</v>
      </c>
      <c r="AC4539" s="15">
        <v>0</v>
      </c>
      <c r="AD4539" s="13">
        <v>0</v>
      </c>
      <c r="AE4539" s="15">
        <v>0</v>
      </c>
      <c r="AF4539" s="13">
        <v>0</v>
      </c>
      <c r="AG4539" s="15">
        <v>0</v>
      </c>
      <c r="AH4539" s="13">
        <v>0</v>
      </c>
      <c r="AI4539" s="15">
        <v>0</v>
      </c>
      <c r="AJ4539" s="11" t="s">
        <v>17</v>
      </c>
      <c r="AK4539" s="11" t="s">
        <v>13</v>
      </c>
      <c r="AL4539" s="22">
        <f t="shared" si="210"/>
        <v>2376</v>
      </c>
      <c r="AM4539" s="11" t="str">
        <f>VLOOKUP(O4539,Sheet2!$D$6:$E$14,2,FALSE)</f>
        <v>Spare parts</v>
      </c>
      <c r="AN4539" s="11" t="str">
        <f>VLOOKUP(F4539,Sheet2!$E$10:$F$13,2,FALSE)</f>
        <v>SPM</v>
      </c>
      <c r="AO4539" s="35" t="s">
        <v>14668</v>
      </c>
      <c r="AP4539">
        <f>MATCH(AN4539,Sheet2!$F$5:$F$18,0)</f>
        <v>6</v>
      </c>
      <c r="AQ4539">
        <f>MATCH(AO4539,Sheet2!$F$5:$K$5,0)</f>
        <v>6</v>
      </c>
      <c r="AR4539" s="33">
        <f>INDEX(Sheet2!$F$5:$K$18,OPaL!AP4539,OPaL!AQ4539)</f>
        <v>0.15</v>
      </c>
      <c r="AS4539" s="1">
        <f t="shared" si="212"/>
        <v>950.52099999999996</v>
      </c>
    </row>
    <row r="4540" spans="1:45" x14ac:dyDescent="0.2">
      <c r="A4540" s="11" t="s">
        <v>7093</v>
      </c>
      <c r="B4540" s="11" t="s">
        <v>7094</v>
      </c>
      <c r="C4540" s="11" t="s">
        <v>13236</v>
      </c>
      <c r="D4540" s="21">
        <v>44267</v>
      </c>
      <c r="E4540" s="21" t="s">
        <v>9697</v>
      </c>
      <c r="F4540" s="21" t="s">
        <v>14659</v>
      </c>
      <c r="G4540" s="11" t="s">
        <v>2</v>
      </c>
      <c r="H4540" s="11" t="s">
        <v>16</v>
      </c>
      <c r="I4540" s="11" t="s">
        <v>4</v>
      </c>
      <c r="J4540" s="12">
        <v>3</v>
      </c>
      <c r="K4540" s="12">
        <v>1115.8599999999999</v>
      </c>
      <c r="L4540" s="12">
        <v>0</v>
      </c>
      <c r="M4540" s="12">
        <v>0</v>
      </c>
      <c r="N4540" s="12">
        <f t="shared" si="211"/>
        <v>1115.8599999999999</v>
      </c>
      <c r="O4540" s="11" t="s">
        <v>5</v>
      </c>
      <c r="P4540" s="13">
        <v>0</v>
      </c>
      <c r="Q4540" s="11" t="s">
        <v>6</v>
      </c>
      <c r="R4540" s="13">
        <v>0</v>
      </c>
      <c r="S4540" s="13">
        <v>0</v>
      </c>
      <c r="T4540" s="11" t="s">
        <v>7</v>
      </c>
      <c r="U4540" s="11" t="s">
        <v>8</v>
      </c>
      <c r="V4540" s="15">
        <v>0</v>
      </c>
      <c r="W4540" s="13">
        <v>0</v>
      </c>
      <c r="X4540" s="15">
        <v>0</v>
      </c>
      <c r="Y4540" s="15">
        <v>0</v>
      </c>
      <c r="Z4540" s="13">
        <v>0</v>
      </c>
      <c r="AA4540" s="15">
        <v>0</v>
      </c>
      <c r="AB4540" s="13">
        <v>0</v>
      </c>
      <c r="AC4540" s="15">
        <v>0</v>
      </c>
      <c r="AD4540" s="13">
        <v>0</v>
      </c>
      <c r="AE4540" s="15">
        <v>0</v>
      </c>
      <c r="AF4540" s="13">
        <v>0</v>
      </c>
      <c r="AG4540" s="15">
        <v>0</v>
      </c>
      <c r="AH4540" s="13">
        <v>0</v>
      </c>
      <c r="AI4540" s="15">
        <v>0</v>
      </c>
      <c r="AJ4540" s="11" t="s">
        <v>17</v>
      </c>
      <c r="AK4540" s="11" t="s">
        <v>13</v>
      </c>
      <c r="AL4540" s="22">
        <f t="shared" si="210"/>
        <v>1025</v>
      </c>
      <c r="AM4540" s="11" t="str">
        <f>VLOOKUP(O4540,Sheet2!$D$6:$E$14,2,FALSE)</f>
        <v>Spare parts</v>
      </c>
      <c r="AN4540" s="11" t="str">
        <f>VLOOKUP(F4540,Sheet2!$E$10:$F$13,2,FALSE)</f>
        <v>SPM</v>
      </c>
      <c r="AO4540" s="35" t="s">
        <v>14668</v>
      </c>
      <c r="AP4540">
        <f>MATCH(AN4540,Sheet2!$F$5:$F$18,0)</f>
        <v>6</v>
      </c>
      <c r="AQ4540">
        <f>MATCH(AO4540,Sheet2!$F$5:$K$5,0)</f>
        <v>6</v>
      </c>
      <c r="AR4540" s="33">
        <f>INDEX(Sheet2!$F$5:$K$18,OPaL!AP4540,OPaL!AQ4540)</f>
        <v>0.15</v>
      </c>
      <c r="AS4540" s="1">
        <f t="shared" si="212"/>
        <v>948.48099999999988</v>
      </c>
    </row>
    <row r="4541" spans="1:45" x14ac:dyDescent="0.2">
      <c r="A4541" s="11" t="s">
        <v>180</v>
      </c>
      <c r="B4541" s="11" t="s">
        <v>181</v>
      </c>
      <c r="C4541" s="11" t="s">
        <v>13993</v>
      </c>
      <c r="D4541" s="21">
        <v>43061</v>
      </c>
      <c r="E4541" s="21" t="s">
        <v>9697</v>
      </c>
      <c r="F4541" s="21" t="s">
        <v>14659</v>
      </c>
      <c r="G4541" s="11" t="s">
        <v>2</v>
      </c>
      <c r="H4541" s="11" t="s">
        <v>16</v>
      </c>
      <c r="I4541" s="11" t="s">
        <v>4</v>
      </c>
      <c r="J4541" s="12">
        <v>2</v>
      </c>
      <c r="K4541" s="12">
        <v>1115.4000000000001</v>
      </c>
      <c r="L4541" s="12">
        <v>0</v>
      </c>
      <c r="M4541" s="12">
        <v>0</v>
      </c>
      <c r="N4541" s="12">
        <f t="shared" si="211"/>
        <v>1115.4000000000001</v>
      </c>
      <c r="O4541" s="11" t="s">
        <v>5</v>
      </c>
      <c r="P4541" s="13">
        <v>0</v>
      </c>
      <c r="Q4541" s="11" t="s">
        <v>6</v>
      </c>
      <c r="R4541" s="13">
        <v>0</v>
      </c>
      <c r="S4541" s="13">
        <v>0</v>
      </c>
      <c r="T4541" s="11" t="s">
        <v>7</v>
      </c>
      <c r="U4541" s="11" t="s">
        <v>8</v>
      </c>
      <c r="V4541" s="15">
        <v>0</v>
      </c>
      <c r="W4541" s="13">
        <v>0</v>
      </c>
      <c r="X4541" s="15">
        <v>0</v>
      </c>
      <c r="Y4541" s="15">
        <v>0</v>
      </c>
      <c r="Z4541" s="13">
        <v>0</v>
      </c>
      <c r="AA4541" s="15">
        <v>0</v>
      </c>
      <c r="AB4541" s="13">
        <v>0</v>
      </c>
      <c r="AC4541" s="15">
        <v>0</v>
      </c>
      <c r="AD4541" s="13">
        <v>0</v>
      </c>
      <c r="AE4541" s="15">
        <v>0</v>
      </c>
      <c r="AF4541" s="13">
        <v>0</v>
      </c>
      <c r="AG4541" s="15">
        <v>0</v>
      </c>
      <c r="AH4541" s="13">
        <v>0</v>
      </c>
      <c r="AI4541" s="15">
        <v>0</v>
      </c>
      <c r="AJ4541" s="11" t="s">
        <v>17</v>
      </c>
      <c r="AK4541" s="11" t="s">
        <v>13</v>
      </c>
      <c r="AL4541" s="22">
        <f t="shared" si="210"/>
        <v>2231</v>
      </c>
      <c r="AM4541" s="11" t="str">
        <f>VLOOKUP(O4541,Sheet2!$D$6:$E$14,2,FALSE)</f>
        <v>Spare parts</v>
      </c>
      <c r="AN4541" s="11" t="str">
        <f>VLOOKUP(F4541,Sheet2!$E$10:$F$13,2,FALSE)</f>
        <v>SPM</v>
      </c>
      <c r="AO4541" s="35" t="s">
        <v>14668</v>
      </c>
      <c r="AP4541">
        <f>MATCH(AN4541,Sheet2!$F$5:$F$18,0)</f>
        <v>6</v>
      </c>
      <c r="AQ4541">
        <f>MATCH(AO4541,Sheet2!$F$5:$K$5,0)</f>
        <v>6</v>
      </c>
      <c r="AR4541" s="33">
        <f>INDEX(Sheet2!$F$5:$K$18,OPaL!AP4541,OPaL!AQ4541)</f>
        <v>0.15</v>
      </c>
      <c r="AS4541" s="1">
        <f t="shared" si="212"/>
        <v>948.09</v>
      </c>
    </row>
    <row r="4542" spans="1:45" x14ac:dyDescent="0.2">
      <c r="A4542" s="11" t="s">
        <v>2563</v>
      </c>
      <c r="B4542" s="11" t="s">
        <v>2564</v>
      </c>
      <c r="C4542" s="11" t="s">
        <v>13994</v>
      </c>
      <c r="D4542" s="21">
        <v>44861</v>
      </c>
      <c r="E4542" s="21" t="s">
        <v>9697</v>
      </c>
      <c r="F4542" s="21" t="s">
        <v>14659</v>
      </c>
      <c r="G4542" s="11" t="s">
        <v>2</v>
      </c>
      <c r="H4542" s="11" t="s">
        <v>3</v>
      </c>
      <c r="I4542" s="11" t="s">
        <v>4</v>
      </c>
      <c r="J4542" s="12">
        <v>45</v>
      </c>
      <c r="K4542" s="12">
        <v>1113.67</v>
      </c>
      <c r="L4542" s="12">
        <v>0</v>
      </c>
      <c r="M4542" s="12">
        <v>0</v>
      </c>
      <c r="N4542" s="12">
        <f t="shared" si="211"/>
        <v>1113.67</v>
      </c>
      <c r="O4542" s="11" t="s">
        <v>5</v>
      </c>
      <c r="P4542" s="13">
        <v>0</v>
      </c>
      <c r="Q4542" s="11" t="s">
        <v>6</v>
      </c>
      <c r="R4542" s="13">
        <v>0</v>
      </c>
      <c r="S4542" s="13">
        <v>0</v>
      </c>
      <c r="T4542" s="11" t="s">
        <v>7</v>
      </c>
      <c r="U4542" s="11" t="s">
        <v>8</v>
      </c>
      <c r="V4542" s="15">
        <v>0</v>
      </c>
      <c r="W4542" s="13">
        <v>0</v>
      </c>
      <c r="X4542" s="15">
        <v>0</v>
      </c>
      <c r="Y4542" s="15">
        <v>0</v>
      </c>
      <c r="Z4542" s="13">
        <v>0</v>
      </c>
      <c r="AA4542" s="15">
        <v>0</v>
      </c>
      <c r="AB4542" s="13">
        <v>0</v>
      </c>
      <c r="AC4542" s="15">
        <v>0</v>
      </c>
      <c r="AD4542" s="13">
        <v>0</v>
      </c>
      <c r="AE4542" s="15">
        <v>0</v>
      </c>
      <c r="AF4542" s="13">
        <v>0</v>
      </c>
      <c r="AG4542" s="15">
        <v>0</v>
      </c>
      <c r="AH4542" s="13">
        <v>0</v>
      </c>
      <c r="AI4542" s="15">
        <v>0</v>
      </c>
      <c r="AJ4542" s="11" t="s">
        <v>9</v>
      </c>
      <c r="AK4542" s="11" t="s">
        <v>13</v>
      </c>
      <c r="AL4542" s="22">
        <f t="shared" si="210"/>
        <v>431</v>
      </c>
      <c r="AM4542" s="11" t="str">
        <f>VLOOKUP(O4542,Sheet2!$D$6:$E$14,2,FALSE)</f>
        <v>Spare parts</v>
      </c>
      <c r="AN4542" s="11" t="str">
        <f>VLOOKUP(F4542,Sheet2!$E$10:$F$13,2,FALSE)</f>
        <v>SPM</v>
      </c>
      <c r="AO4542" s="35" t="s">
        <v>14668</v>
      </c>
      <c r="AP4542">
        <f>MATCH(AN4542,Sheet2!$F$5:$F$18,0)</f>
        <v>6</v>
      </c>
      <c r="AQ4542">
        <f>MATCH(AO4542,Sheet2!$F$5:$K$5,0)</f>
        <v>6</v>
      </c>
      <c r="AR4542" s="33">
        <f>INDEX(Sheet2!$F$5:$K$18,OPaL!AP4542,OPaL!AQ4542)</f>
        <v>0.15</v>
      </c>
      <c r="AS4542" s="1">
        <f t="shared" si="212"/>
        <v>946.61950000000002</v>
      </c>
    </row>
    <row r="4543" spans="1:45" x14ac:dyDescent="0.2">
      <c r="A4543" s="11" t="s">
        <v>7463</v>
      </c>
      <c r="B4543" s="11" t="s">
        <v>7464</v>
      </c>
      <c r="C4543" s="11" t="s">
        <v>13995</v>
      </c>
      <c r="D4543" s="21">
        <v>44294</v>
      </c>
      <c r="E4543" s="21" t="s">
        <v>9697</v>
      </c>
      <c r="F4543" s="21" t="s">
        <v>14659</v>
      </c>
      <c r="G4543" s="11" t="s">
        <v>2</v>
      </c>
      <c r="H4543" s="11" t="s">
        <v>3</v>
      </c>
      <c r="I4543" s="11" t="s">
        <v>4</v>
      </c>
      <c r="J4543" s="13">
        <v>2</v>
      </c>
      <c r="K4543" s="12">
        <v>1107.72</v>
      </c>
      <c r="L4543" s="12">
        <v>0</v>
      </c>
      <c r="M4543" s="12">
        <v>0</v>
      </c>
      <c r="N4543" s="12">
        <f t="shared" si="211"/>
        <v>1107.72</v>
      </c>
      <c r="O4543" s="11" t="s">
        <v>5</v>
      </c>
      <c r="P4543" s="13">
        <v>0</v>
      </c>
      <c r="Q4543" s="11" t="s">
        <v>6</v>
      </c>
      <c r="R4543" s="13">
        <v>0</v>
      </c>
      <c r="S4543" s="13">
        <v>0</v>
      </c>
      <c r="T4543" s="11" t="s">
        <v>7</v>
      </c>
      <c r="U4543" s="11" t="s">
        <v>8</v>
      </c>
      <c r="V4543" s="15">
        <v>0</v>
      </c>
      <c r="W4543" s="13">
        <v>0</v>
      </c>
      <c r="X4543" s="15">
        <v>0</v>
      </c>
      <c r="Y4543" s="15">
        <v>0</v>
      </c>
      <c r="Z4543" s="13">
        <v>0</v>
      </c>
      <c r="AA4543" s="15">
        <v>0</v>
      </c>
      <c r="AB4543" s="13">
        <v>0</v>
      </c>
      <c r="AC4543" s="15">
        <v>0</v>
      </c>
      <c r="AD4543" s="13">
        <v>0</v>
      </c>
      <c r="AE4543" s="15">
        <v>0</v>
      </c>
      <c r="AF4543" s="13">
        <v>0</v>
      </c>
      <c r="AG4543" s="15">
        <v>0</v>
      </c>
      <c r="AH4543" s="13">
        <v>0</v>
      </c>
      <c r="AI4543" s="15">
        <v>0</v>
      </c>
      <c r="AJ4543" s="11" t="s">
        <v>9</v>
      </c>
      <c r="AK4543" s="11" t="s">
        <v>13</v>
      </c>
      <c r="AL4543" s="22">
        <f t="shared" si="210"/>
        <v>998</v>
      </c>
      <c r="AM4543" s="11" t="str">
        <f>VLOOKUP(O4543,Sheet2!$D$6:$E$14,2,FALSE)</f>
        <v>Spare parts</v>
      </c>
      <c r="AN4543" s="11" t="str">
        <f>VLOOKUP(F4543,Sheet2!$E$10:$F$13,2,FALSE)</f>
        <v>SPM</v>
      </c>
      <c r="AO4543" s="35" t="s">
        <v>14668</v>
      </c>
      <c r="AP4543">
        <f>MATCH(AN4543,Sheet2!$F$5:$F$18,0)</f>
        <v>6</v>
      </c>
      <c r="AQ4543">
        <f>MATCH(AO4543,Sheet2!$F$5:$K$5,0)</f>
        <v>6</v>
      </c>
      <c r="AR4543" s="33">
        <f>INDEX(Sheet2!$F$5:$K$18,OPaL!AP4543,OPaL!AQ4543)</f>
        <v>0.15</v>
      </c>
      <c r="AS4543" s="1">
        <f t="shared" si="212"/>
        <v>941.56200000000001</v>
      </c>
    </row>
    <row r="4544" spans="1:45" x14ac:dyDescent="0.2">
      <c r="A4544" s="11" t="s">
        <v>679</v>
      </c>
      <c r="B4544" s="11" t="s">
        <v>680</v>
      </c>
      <c r="C4544" s="11" t="s">
        <v>13996</v>
      </c>
      <c r="D4544" s="21">
        <v>44329</v>
      </c>
      <c r="E4544" s="21" t="s">
        <v>9697</v>
      </c>
      <c r="F4544" s="21" t="s">
        <v>14659</v>
      </c>
      <c r="G4544" s="11" t="s">
        <v>2</v>
      </c>
      <c r="H4544" s="11" t="s">
        <v>3</v>
      </c>
      <c r="I4544" s="11" t="s">
        <v>4</v>
      </c>
      <c r="J4544" s="12">
        <v>1</v>
      </c>
      <c r="K4544" s="12">
        <v>1106</v>
      </c>
      <c r="L4544" s="12">
        <v>0</v>
      </c>
      <c r="M4544" s="12">
        <v>0</v>
      </c>
      <c r="N4544" s="12">
        <f t="shared" si="211"/>
        <v>1106</v>
      </c>
      <c r="O4544" s="11" t="s">
        <v>5</v>
      </c>
      <c r="P4544" s="13">
        <v>0</v>
      </c>
      <c r="Q4544" s="11" t="s">
        <v>6</v>
      </c>
      <c r="R4544" s="13">
        <v>0</v>
      </c>
      <c r="S4544" s="13">
        <v>0</v>
      </c>
      <c r="T4544" s="11" t="s">
        <v>7</v>
      </c>
      <c r="U4544" s="11" t="s">
        <v>8</v>
      </c>
      <c r="V4544" s="15">
        <v>0</v>
      </c>
      <c r="W4544" s="13">
        <v>0</v>
      </c>
      <c r="X4544" s="15">
        <v>0</v>
      </c>
      <c r="Y4544" s="15">
        <v>0</v>
      </c>
      <c r="Z4544" s="13">
        <v>0</v>
      </c>
      <c r="AA4544" s="15">
        <v>0</v>
      </c>
      <c r="AB4544" s="13">
        <v>0</v>
      </c>
      <c r="AC4544" s="15">
        <v>0</v>
      </c>
      <c r="AD4544" s="13">
        <v>0</v>
      </c>
      <c r="AE4544" s="15">
        <v>0</v>
      </c>
      <c r="AF4544" s="13">
        <v>0</v>
      </c>
      <c r="AG4544" s="15">
        <v>0</v>
      </c>
      <c r="AH4544" s="13">
        <v>0</v>
      </c>
      <c r="AI4544" s="15">
        <v>0</v>
      </c>
      <c r="AJ4544" s="11" t="s">
        <v>9</v>
      </c>
      <c r="AK4544" s="11" t="s">
        <v>13</v>
      </c>
      <c r="AL4544" s="22">
        <f t="shared" si="210"/>
        <v>963</v>
      </c>
      <c r="AM4544" s="11" t="str">
        <f>VLOOKUP(O4544,Sheet2!$D$6:$E$14,2,FALSE)</f>
        <v>Spare parts</v>
      </c>
      <c r="AN4544" s="11" t="str">
        <f>VLOOKUP(F4544,Sheet2!$E$10:$F$13,2,FALSE)</f>
        <v>SPM</v>
      </c>
      <c r="AO4544" s="35" t="s">
        <v>14668</v>
      </c>
      <c r="AP4544">
        <f>MATCH(AN4544,Sheet2!$F$5:$F$18,0)</f>
        <v>6</v>
      </c>
      <c r="AQ4544">
        <f>MATCH(AO4544,Sheet2!$F$5:$K$5,0)</f>
        <v>6</v>
      </c>
      <c r="AR4544" s="33">
        <f>INDEX(Sheet2!$F$5:$K$18,OPaL!AP4544,OPaL!AQ4544)</f>
        <v>0.15</v>
      </c>
      <c r="AS4544" s="1">
        <f t="shared" si="212"/>
        <v>940.1</v>
      </c>
    </row>
    <row r="4545" spans="1:45" x14ac:dyDescent="0.2">
      <c r="A4545" s="11" t="s">
        <v>1350</v>
      </c>
      <c r="B4545" s="11" t="s">
        <v>1351</v>
      </c>
      <c r="C4545" s="11" t="s">
        <v>12719</v>
      </c>
      <c r="D4545" s="21">
        <v>45211</v>
      </c>
      <c r="E4545" s="21" t="s">
        <v>9697</v>
      </c>
      <c r="F4545" s="21" t="s">
        <v>14659</v>
      </c>
      <c r="G4545" s="11" t="s">
        <v>2</v>
      </c>
      <c r="H4545" s="11" t="s">
        <v>16</v>
      </c>
      <c r="I4545" s="11" t="s">
        <v>4</v>
      </c>
      <c r="J4545" s="13">
        <v>8</v>
      </c>
      <c r="K4545" s="12">
        <v>1104.47</v>
      </c>
      <c r="L4545" s="12">
        <v>0</v>
      </c>
      <c r="M4545" s="12">
        <v>0</v>
      </c>
      <c r="N4545" s="12">
        <f t="shared" si="211"/>
        <v>1104.47</v>
      </c>
      <c r="O4545" s="11" t="s">
        <v>5</v>
      </c>
      <c r="P4545" s="13">
        <v>0</v>
      </c>
      <c r="Q4545" s="11" t="s">
        <v>6</v>
      </c>
      <c r="R4545" s="13">
        <v>0</v>
      </c>
      <c r="S4545" s="13">
        <v>0</v>
      </c>
      <c r="T4545" s="11" t="s">
        <v>7</v>
      </c>
      <c r="U4545" s="11" t="s">
        <v>8</v>
      </c>
      <c r="V4545" s="15">
        <v>0</v>
      </c>
      <c r="W4545" s="13">
        <v>0</v>
      </c>
      <c r="X4545" s="15">
        <v>0</v>
      </c>
      <c r="Y4545" s="15">
        <v>0</v>
      </c>
      <c r="Z4545" s="13">
        <v>0</v>
      </c>
      <c r="AA4545" s="15">
        <v>0</v>
      </c>
      <c r="AB4545" s="13">
        <v>0</v>
      </c>
      <c r="AC4545" s="15">
        <v>0</v>
      </c>
      <c r="AD4545" s="13">
        <v>0</v>
      </c>
      <c r="AE4545" s="15">
        <v>0</v>
      </c>
      <c r="AF4545" s="13">
        <v>0</v>
      </c>
      <c r="AG4545" s="15">
        <v>0</v>
      </c>
      <c r="AH4545" s="13">
        <v>0</v>
      </c>
      <c r="AI4545" s="15">
        <v>0</v>
      </c>
      <c r="AJ4545" s="11" t="s">
        <v>17</v>
      </c>
      <c r="AK4545" s="11" t="s">
        <v>13</v>
      </c>
      <c r="AL4545" s="22">
        <f t="shared" si="210"/>
        <v>81</v>
      </c>
      <c r="AM4545" s="11" t="str">
        <f>VLOOKUP(O4545,Sheet2!$D$6:$E$14,2,FALSE)</f>
        <v>Spare parts</v>
      </c>
      <c r="AN4545" s="11" t="str">
        <f>VLOOKUP(F4545,Sheet2!$E$10:$F$13,2,FALSE)</f>
        <v>SPM</v>
      </c>
      <c r="AO4545" s="35" t="s">
        <v>14664</v>
      </c>
      <c r="AP4545">
        <f>MATCH(AN4545,Sheet2!$F$5:$F$18,0)</f>
        <v>6</v>
      </c>
      <c r="AQ4545">
        <f>MATCH(AO4545,Sheet2!$F$5:$K$5,0)</f>
        <v>2</v>
      </c>
      <c r="AR4545" s="33">
        <f>INDEX(Sheet2!$F$5:$K$18,OPaL!AP4545,OPaL!AQ4545)</f>
        <v>0</v>
      </c>
      <c r="AS4545" s="1">
        <f t="shared" si="212"/>
        <v>1104.47</v>
      </c>
    </row>
    <row r="4546" spans="1:45" x14ac:dyDescent="0.2">
      <c r="A4546" s="11" t="s">
        <v>9422</v>
      </c>
      <c r="B4546" s="11" t="s">
        <v>9423</v>
      </c>
      <c r="C4546" s="11" t="s">
        <v>13997</v>
      </c>
      <c r="D4546" s="21">
        <v>44873</v>
      </c>
      <c r="E4546" s="21" t="s">
        <v>9762</v>
      </c>
      <c r="F4546" s="21" t="s">
        <v>14659</v>
      </c>
      <c r="G4546" s="11" t="s">
        <v>2</v>
      </c>
      <c r="H4546" s="11" t="s">
        <v>3</v>
      </c>
      <c r="I4546" s="11" t="s">
        <v>4</v>
      </c>
      <c r="J4546" s="12">
        <v>12</v>
      </c>
      <c r="K4546" s="12">
        <v>1104</v>
      </c>
      <c r="L4546" s="12">
        <v>0</v>
      </c>
      <c r="M4546" s="12">
        <v>0</v>
      </c>
      <c r="N4546" s="12">
        <f t="shared" si="211"/>
        <v>1104</v>
      </c>
      <c r="O4546" s="11" t="s">
        <v>8227</v>
      </c>
      <c r="P4546" s="13">
        <v>0</v>
      </c>
      <c r="Q4546" s="11" t="s">
        <v>6</v>
      </c>
      <c r="R4546" s="13">
        <v>0</v>
      </c>
      <c r="S4546" s="13">
        <v>0</v>
      </c>
      <c r="T4546" s="11" t="s">
        <v>7</v>
      </c>
      <c r="U4546" s="11" t="s">
        <v>8</v>
      </c>
      <c r="V4546" s="15">
        <v>0</v>
      </c>
      <c r="W4546" s="13">
        <v>0</v>
      </c>
      <c r="X4546" s="15">
        <v>0</v>
      </c>
      <c r="Y4546" s="15">
        <v>0</v>
      </c>
      <c r="Z4546" s="13">
        <v>0</v>
      </c>
      <c r="AA4546" s="15">
        <v>0</v>
      </c>
      <c r="AB4546" s="13">
        <v>0</v>
      </c>
      <c r="AC4546" s="15">
        <v>0</v>
      </c>
      <c r="AD4546" s="13">
        <v>0</v>
      </c>
      <c r="AE4546" s="15">
        <v>0</v>
      </c>
      <c r="AF4546" s="13">
        <v>0</v>
      </c>
      <c r="AG4546" s="15">
        <v>0</v>
      </c>
      <c r="AH4546" s="13">
        <v>0</v>
      </c>
      <c r="AI4546" s="15">
        <v>0</v>
      </c>
      <c r="AJ4546" s="11" t="s">
        <v>9</v>
      </c>
      <c r="AK4546" s="11" t="s">
        <v>8228</v>
      </c>
      <c r="AL4546" s="22">
        <f t="shared" si="210"/>
        <v>419</v>
      </c>
      <c r="AM4546" s="11" t="str">
        <f>VLOOKUP(O4546,Sheet2!$D$6:$E$14,2,FALSE)</f>
        <v>Consumables</v>
      </c>
      <c r="AN4546" s="11" t="str">
        <f>VLOOKUP(F4546,Sheet2!$E$15:$F$18,2,FALSE)</f>
        <v>CM</v>
      </c>
      <c r="AO4546" s="35" t="s">
        <v>14668</v>
      </c>
      <c r="AP4546">
        <f>MATCH(AN4546,Sheet2!$F$5:$F$18,0)</f>
        <v>13</v>
      </c>
      <c r="AQ4546">
        <f>MATCH(AO4546,Sheet2!$F$5:$K$5,0)</f>
        <v>6</v>
      </c>
      <c r="AR4546" s="33">
        <f>INDEX(Sheet2!$F$5:$K$18,OPaL!AP4546,OPaL!AQ4546)</f>
        <v>0.2</v>
      </c>
      <c r="AS4546" s="1">
        <f t="shared" si="212"/>
        <v>883.2</v>
      </c>
    </row>
    <row r="4547" spans="1:45" x14ac:dyDescent="0.2">
      <c r="A4547" s="11" t="s">
        <v>8058</v>
      </c>
      <c r="B4547" s="11" t="s">
        <v>8059</v>
      </c>
      <c r="C4547" s="11" t="s">
        <v>13998</v>
      </c>
      <c r="D4547" s="21">
        <v>43515</v>
      </c>
      <c r="E4547" s="21" t="s">
        <v>9697</v>
      </c>
      <c r="F4547" s="21" t="s">
        <v>14659</v>
      </c>
      <c r="G4547" s="11" t="s">
        <v>2</v>
      </c>
      <c r="H4547" s="11" t="s">
        <v>3</v>
      </c>
      <c r="I4547" s="11" t="s">
        <v>4</v>
      </c>
      <c r="J4547" s="12">
        <v>2</v>
      </c>
      <c r="K4547" s="12">
        <v>1102.2</v>
      </c>
      <c r="L4547" s="12">
        <v>0</v>
      </c>
      <c r="M4547" s="12">
        <v>0</v>
      </c>
      <c r="N4547" s="12">
        <f t="shared" si="211"/>
        <v>1102.2</v>
      </c>
      <c r="O4547" s="11" t="s">
        <v>5</v>
      </c>
      <c r="P4547" s="13">
        <v>0</v>
      </c>
      <c r="Q4547" s="11" t="s">
        <v>6</v>
      </c>
      <c r="R4547" s="13">
        <v>0</v>
      </c>
      <c r="S4547" s="13">
        <v>0</v>
      </c>
      <c r="T4547" s="11" t="s">
        <v>7</v>
      </c>
      <c r="U4547" s="11" t="s">
        <v>8</v>
      </c>
      <c r="V4547" s="15">
        <v>0</v>
      </c>
      <c r="W4547" s="13">
        <v>0</v>
      </c>
      <c r="X4547" s="15">
        <v>0</v>
      </c>
      <c r="Y4547" s="15">
        <v>0</v>
      </c>
      <c r="Z4547" s="13">
        <v>0</v>
      </c>
      <c r="AA4547" s="15">
        <v>0</v>
      </c>
      <c r="AB4547" s="13">
        <v>0</v>
      </c>
      <c r="AC4547" s="15">
        <v>0</v>
      </c>
      <c r="AD4547" s="13">
        <v>0</v>
      </c>
      <c r="AE4547" s="15">
        <v>0</v>
      </c>
      <c r="AF4547" s="13">
        <v>0</v>
      </c>
      <c r="AG4547" s="15">
        <v>0</v>
      </c>
      <c r="AH4547" s="13">
        <v>0</v>
      </c>
      <c r="AI4547" s="15">
        <v>0</v>
      </c>
      <c r="AJ4547" s="11" t="s">
        <v>9</v>
      </c>
      <c r="AK4547" s="11" t="s">
        <v>1398</v>
      </c>
      <c r="AL4547" s="22">
        <f t="shared" si="210"/>
        <v>1777</v>
      </c>
      <c r="AM4547" s="11" t="str">
        <f>VLOOKUP(O4547,Sheet2!$D$6:$E$14,2,FALSE)</f>
        <v>Spare parts</v>
      </c>
      <c r="AN4547" s="11" t="str">
        <f>VLOOKUP(F4547,Sheet2!$E$10:$F$13,2,FALSE)</f>
        <v>SPM</v>
      </c>
      <c r="AO4547" s="35" t="s">
        <v>14668</v>
      </c>
      <c r="AP4547">
        <f>MATCH(AN4547,Sheet2!$F$5:$F$18,0)</f>
        <v>6</v>
      </c>
      <c r="AQ4547">
        <f>MATCH(AO4547,Sheet2!$F$5:$K$5,0)</f>
        <v>6</v>
      </c>
      <c r="AR4547" s="33">
        <f>INDEX(Sheet2!$F$5:$K$18,OPaL!AP4547,OPaL!AQ4547)</f>
        <v>0.15</v>
      </c>
      <c r="AS4547" s="1">
        <f t="shared" si="212"/>
        <v>936.87</v>
      </c>
    </row>
    <row r="4548" spans="1:45" x14ac:dyDescent="0.2">
      <c r="A4548" s="11" t="s">
        <v>3075</v>
      </c>
      <c r="B4548" s="11" t="s">
        <v>3076</v>
      </c>
      <c r="C4548" s="11" t="s">
        <v>13999</v>
      </c>
      <c r="D4548" s="21">
        <v>43025</v>
      </c>
      <c r="E4548" s="21" t="s">
        <v>9697</v>
      </c>
      <c r="F4548" s="21" t="s">
        <v>14659</v>
      </c>
      <c r="G4548" s="11" t="s">
        <v>2</v>
      </c>
      <c r="H4548" s="11" t="s">
        <v>16</v>
      </c>
      <c r="I4548" s="11" t="s">
        <v>4</v>
      </c>
      <c r="J4548" s="13">
        <v>2</v>
      </c>
      <c r="K4548" s="12">
        <v>1102</v>
      </c>
      <c r="L4548" s="12">
        <v>0</v>
      </c>
      <c r="M4548" s="12">
        <v>0</v>
      </c>
      <c r="N4548" s="12">
        <f t="shared" si="211"/>
        <v>1102</v>
      </c>
      <c r="O4548" s="11" t="s">
        <v>5</v>
      </c>
      <c r="P4548" s="13">
        <v>0</v>
      </c>
      <c r="Q4548" s="11" t="s">
        <v>6</v>
      </c>
      <c r="R4548" s="13">
        <v>0</v>
      </c>
      <c r="S4548" s="13">
        <v>0</v>
      </c>
      <c r="T4548" s="11" t="s">
        <v>7</v>
      </c>
      <c r="U4548" s="11" t="s">
        <v>8</v>
      </c>
      <c r="V4548" s="15">
        <v>0</v>
      </c>
      <c r="W4548" s="13">
        <v>0</v>
      </c>
      <c r="X4548" s="15">
        <v>0</v>
      </c>
      <c r="Y4548" s="15">
        <v>0</v>
      </c>
      <c r="Z4548" s="13">
        <v>0</v>
      </c>
      <c r="AA4548" s="15">
        <v>0</v>
      </c>
      <c r="AB4548" s="13">
        <v>0</v>
      </c>
      <c r="AC4548" s="15">
        <v>0</v>
      </c>
      <c r="AD4548" s="13">
        <v>0</v>
      </c>
      <c r="AE4548" s="15">
        <v>0</v>
      </c>
      <c r="AF4548" s="13">
        <v>0</v>
      </c>
      <c r="AG4548" s="15">
        <v>0</v>
      </c>
      <c r="AH4548" s="13">
        <v>0</v>
      </c>
      <c r="AI4548" s="15">
        <v>0</v>
      </c>
      <c r="AJ4548" s="11" t="s">
        <v>17</v>
      </c>
      <c r="AK4548" s="11" t="s">
        <v>13</v>
      </c>
      <c r="AL4548" s="22">
        <f t="shared" ref="AL4548:AL4611" si="213">$D$2-D4548</f>
        <v>2267</v>
      </c>
      <c r="AM4548" s="11" t="str">
        <f>VLOOKUP(O4548,Sheet2!$D$6:$E$14,2,FALSE)</f>
        <v>Spare parts</v>
      </c>
      <c r="AN4548" s="11" t="str">
        <f>VLOOKUP(F4548,Sheet2!$E$10:$F$13,2,FALSE)</f>
        <v>SPM</v>
      </c>
      <c r="AO4548" s="35" t="s">
        <v>14668</v>
      </c>
      <c r="AP4548">
        <f>MATCH(AN4548,Sheet2!$F$5:$F$18,0)</f>
        <v>6</v>
      </c>
      <c r="AQ4548">
        <f>MATCH(AO4548,Sheet2!$F$5:$K$5,0)</f>
        <v>6</v>
      </c>
      <c r="AR4548" s="33">
        <f>INDEX(Sheet2!$F$5:$K$18,OPaL!AP4548,OPaL!AQ4548)</f>
        <v>0.15</v>
      </c>
      <c r="AS4548" s="1">
        <f t="shared" si="212"/>
        <v>936.69999999999993</v>
      </c>
    </row>
    <row r="4549" spans="1:45" x14ac:dyDescent="0.2">
      <c r="A4549" s="11" t="s">
        <v>7641</v>
      </c>
      <c r="B4549" s="11" t="s">
        <v>7642</v>
      </c>
      <c r="C4549" s="11" t="s">
        <v>14000</v>
      </c>
      <c r="D4549" s="21">
        <v>44393</v>
      </c>
      <c r="E4549" s="21" t="s">
        <v>9697</v>
      </c>
      <c r="F4549" s="21" t="s">
        <v>14658</v>
      </c>
      <c r="G4549" s="11" t="s">
        <v>2</v>
      </c>
      <c r="H4549" s="11" t="s">
        <v>3</v>
      </c>
      <c r="I4549" s="11" t="s">
        <v>4</v>
      </c>
      <c r="J4549" s="12">
        <v>1</v>
      </c>
      <c r="K4549" s="12">
        <v>1093.68</v>
      </c>
      <c r="L4549" s="12">
        <v>0</v>
      </c>
      <c r="M4549" s="12">
        <v>0</v>
      </c>
      <c r="N4549" s="12">
        <f t="shared" ref="N4549:N4612" si="214">M4549+K4549</f>
        <v>1093.68</v>
      </c>
      <c r="O4549" s="11" t="s">
        <v>5</v>
      </c>
      <c r="P4549" s="13">
        <v>0</v>
      </c>
      <c r="Q4549" s="11" t="s">
        <v>6</v>
      </c>
      <c r="R4549" s="13">
        <v>0</v>
      </c>
      <c r="S4549" s="13">
        <v>0</v>
      </c>
      <c r="T4549" s="11" t="s">
        <v>7</v>
      </c>
      <c r="U4549" s="11" t="s">
        <v>8</v>
      </c>
      <c r="V4549" s="15">
        <v>0</v>
      </c>
      <c r="W4549" s="13">
        <v>0</v>
      </c>
      <c r="X4549" s="15">
        <v>0</v>
      </c>
      <c r="Y4549" s="15">
        <v>0</v>
      </c>
      <c r="Z4549" s="13">
        <v>0</v>
      </c>
      <c r="AA4549" s="15">
        <v>0</v>
      </c>
      <c r="AB4549" s="13">
        <v>0</v>
      </c>
      <c r="AC4549" s="15">
        <v>0</v>
      </c>
      <c r="AD4549" s="13">
        <v>0</v>
      </c>
      <c r="AE4549" s="15">
        <v>0</v>
      </c>
      <c r="AF4549" s="13">
        <v>0</v>
      </c>
      <c r="AG4549" s="15">
        <v>0</v>
      </c>
      <c r="AH4549" s="13">
        <v>0</v>
      </c>
      <c r="AI4549" s="15">
        <v>0</v>
      </c>
      <c r="AJ4549" s="11" t="s">
        <v>9</v>
      </c>
      <c r="AK4549" s="11" t="s">
        <v>10</v>
      </c>
      <c r="AL4549" s="22">
        <f t="shared" si="213"/>
        <v>899</v>
      </c>
      <c r="AM4549" s="11" t="str">
        <f>VLOOKUP(O4549,Sheet2!$D$6:$E$14,2,FALSE)</f>
        <v>Spare parts</v>
      </c>
      <c r="AN4549" s="11" t="str">
        <f>VLOOKUP(F4549,Sheet2!$E$10:$F$13,2,FALSE)</f>
        <v>SPE</v>
      </c>
      <c r="AO4549" s="35" t="s">
        <v>14668</v>
      </c>
      <c r="AP4549">
        <f>MATCH(AN4549,Sheet2!$F$5:$F$18,0)</f>
        <v>7</v>
      </c>
      <c r="AQ4549">
        <f>MATCH(AO4549,Sheet2!$F$5:$K$5,0)</f>
        <v>6</v>
      </c>
      <c r="AR4549" s="33">
        <f>INDEX(Sheet2!$F$5:$K$18,OPaL!AP4549,OPaL!AQ4549)</f>
        <v>0.15</v>
      </c>
      <c r="AS4549" s="1">
        <f t="shared" ref="AS4549:AS4612" si="215">N4549*(1-AR4549)</f>
        <v>929.62800000000004</v>
      </c>
    </row>
    <row r="4550" spans="1:45" x14ac:dyDescent="0.2">
      <c r="A4550" s="11" t="s">
        <v>1729</v>
      </c>
      <c r="B4550" s="11" t="s">
        <v>1730</v>
      </c>
      <c r="C4550" s="11" t="s">
        <v>14001</v>
      </c>
      <c r="D4550" s="21">
        <v>42938</v>
      </c>
      <c r="E4550" s="21" t="s">
        <v>9769</v>
      </c>
      <c r="F4550" s="21" t="s">
        <v>14658</v>
      </c>
      <c r="G4550" s="11" t="s">
        <v>2</v>
      </c>
      <c r="H4550" s="11" t="s">
        <v>16</v>
      </c>
      <c r="I4550" s="11" t="s">
        <v>4</v>
      </c>
      <c r="J4550" s="12">
        <v>1</v>
      </c>
      <c r="K4550" s="12">
        <v>1093.42</v>
      </c>
      <c r="L4550" s="12">
        <v>0</v>
      </c>
      <c r="M4550" s="12">
        <v>0</v>
      </c>
      <c r="N4550" s="12">
        <f t="shared" si="214"/>
        <v>1093.42</v>
      </c>
      <c r="O4550" s="11" t="s">
        <v>5</v>
      </c>
      <c r="P4550" s="13">
        <v>0</v>
      </c>
      <c r="Q4550" s="11" t="s">
        <v>6</v>
      </c>
      <c r="R4550" s="13">
        <v>0</v>
      </c>
      <c r="S4550" s="13">
        <v>0</v>
      </c>
      <c r="T4550" s="11" t="s">
        <v>7</v>
      </c>
      <c r="U4550" s="11" t="s">
        <v>8</v>
      </c>
      <c r="V4550" s="15">
        <v>0</v>
      </c>
      <c r="W4550" s="13">
        <v>0</v>
      </c>
      <c r="X4550" s="15">
        <v>0</v>
      </c>
      <c r="Y4550" s="15">
        <v>0</v>
      </c>
      <c r="Z4550" s="13">
        <v>0</v>
      </c>
      <c r="AA4550" s="15">
        <v>0</v>
      </c>
      <c r="AB4550" s="13">
        <v>0</v>
      </c>
      <c r="AC4550" s="15">
        <v>0</v>
      </c>
      <c r="AD4550" s="13">
        <v>0</v>
      </c>
      <c r="AE4550" s="15">
        <v>0</v>
      </c>
      <c r="AF4550" s="13">
        <v>0</v>
      </c>
      <c r="AG4550" s="15">
        <v>0</v>
      </c>
      <c r="AH4550" s="13">
        <v>0</v>
      </c>
      <c r="AI4550" s="15">
        <v>0</v>
      </c>
      <c r="AJ4550" s="11" t="s">
        <v>17</v>
      </c>
      <c r="AK4550" s="11" t="s">
        <v>10</v>
      </c>
      <c r="AL4550" s="22">
        <f t="shared" si="213"/>
        <v>2354</v>
      </c>
      <c r="AM4550" s="11" t="str">
        <f>VLOOKUP(O4550,Sheet2!$D$6:$E$14,2,FALSE)</f>
        <v>Spare parts</v>
      </c>
      <c r="AN4550" s="11" t="str">
        <f>VLOOKUP(F4550,Sheet2!$E$10:$F$13,2,FALSE)</f>
        <v>SPE</v>
      </c>
      <c r="AO4550" s="35" t="s">
        <v>14668</v>
      </c>
      <c r="AP4550">
        <f>MATCH(AN4550,Sheet2!$F$5:$F$18,0)</f>
        <v>7</v>
      </c>
      <c r="AQ4550">
        <f>MATCH(AO4550,Sheet2!$F$5:$K$5,0)</f>
        <v>6</v>
      </c>
      <c r="AR4550" s="33">
        <f>INDEX(Sheet2!$F$5:$K$18,OPaL!AP4550,OPaL!AQ4550)</f>
        <v>0.15</v>
      </c>
      <c r="AS4550" s="1">
        <f t="shared" si="215"/>
        <v>929.40700000000004</v>
      </c>
    </row>
    <row r="4551" spans="1:45" x14ac:dyDescent="0.2">
      <c r="A4551" s="11" t="s">
        <v>7581</v>
      </c>
      <c r="B4551" s="11" t="s">
        <v>7582</v>
      </c>
      <c r="C4551" s="11" t="s">
        <v>14002</v>
      </c>
      <c r="D4551" s="21">
        <v>42938</v>
      </c>
      <c r="E4551" s="21" t="s">
        <v>9725</v>
      </c>
      <c r="F4551" s="21" t="s">
        <v>14658</v>
      </c>
      <c r="G4551" s="11" t="s">
        <v>2</v>
      </c>
      <c r="H4551" s="11" t="s">
        <v>16</v>
      </c>
      <c r="I4551" s="11" t="s">
        <v>4</v>
      </c>
      <c r="J4551" s="12">
        <v>2</v>
      </c>
      <c r="K4551" s="12">
        <v>1093.42</v>
      </c>
      <c r="L4551" s="12">
        <v>0</v>
      </c>
      <c r="M4551" s="12">
        <v>0</v>
      </c>
      <c r="N4551" s="12">
        <f t="shared" si="214"/>
        <v>1093.42</v>
      </c>
      <c r="O4551" s="11" t="s">
        <v>5</v>
      </c>
      <c r="P4551" s="13">
        <v>0</v>
      </c>
      <c r="Q4551" s="11" t="s">
        <v>6</v>
      </c>
      <c r="R4551" s="13">
        <v>0</v>
      </c>
      <c r="S4551" s="13">
        <v>0</v>
      </c>
      <c r="T4551" s="11" t="s">
        <v>7</v>
      </c>
      <c r="U4551" s="11" t="s">
        <v>8</v>
      </c>
      <c r="V4551" s="15">
        <v>0</v>
      </c>
      <c r="W4551" s="13">
        <v>0</v>
      </c>
      <c r="X4551" s="15">
        <v>0</v>
      </c>
      <c r="Y4551" s="15">
        <v>0</v>
      </c>
      <c r="Z4551" s="13">
        <v>0</v>
      </c>
      <c r="AA4551" s="15">
        <v>0</v>
      </c>
      <c r="AB4551" s="13">
        <v>0</v>
      </c>
      <c r="AC4551" s="15">
        <v>0</v>
      </c>
      <c r="AD4551" s="13">
        <v>0</v>
      </c>
      <c r="AE4551" s="15">
        <v>0</v>
      </c>
      <c r="AF4551" s="13">
        <v>0</v>
      </c>
      <c r="AG4551" s="15">
        <v>0</v>
      </c>
      <c r="AH4551" s="13">
        <v>0</v>
      </c>
      <c r="AI4551" s="15">
        <v>0</v>
      </c>
      <c r="AJ4551" s="11" t="s">
        <v>17</v>
      </c>
      <c r="AK4551" s="11" t="s">
        <v>10</v>
      </c>
      <c r="AL4551" s="22">
        <f t="shared" si="213"/>
        <v>2354</v>
      </c>
      <c r="AM4551" s="11" t="str">
        <f>VLOOKUP(O4551,Sheet2!$D$6:$E$14,2,FALSE)</f>
        <v>Spare parts</v>
      </c>
      <c r="AN4551" s="11" t="str">
        <f>VLOOKUP(F4551,Sheet2!$E$10:$F$13,2,FALSE)</f>
        <v>SPE</v>
      </c>
      <c r="AO4551" s="35" t="s">
        <v>14668</v>
      </c>
      <c r="AP4551">
        <f>MATCH(AN4551,Sheet2!$F$5:$F$18,0)</f>
        <v>7</v>
      </c>
      <c r="AQ4551">
        <f>MATCH(AO4551,Sheet2!$F$5:$K$5,0)</f>
        <v>6</v>
      </c>
      <c r="AR4551" s="33">
        <f>INDEX(Sheet2!$F$5:$K$18,OPaL!AP4551,OPaL!AQ4551)</f>
        <v>0.15</v>
      </c>
      <c r="AS4551" s="1">
        <f t="shared" si="215"/>
        <v>929.40700000000004</v>
      </c>
    </row>
    <row r="4552" spans="1:45" x14ac:dyDescent="0.2">
      <c r="A4552" s="11" t="s">
        <v>8716</v>
      </c>
      <c r="B4552" s="11" t="s">
        <v>8717</v>
      </c>
      <c r="C4552" s="11" t="s">
        <v>14003</v>
      </c>
      <c r="D4552" s="21">
        <v>45024</v>
      </c>
      <c r="E4552" s="21" t="s">
        <v>9763</v>
      </c>
      <c r="F4552" s="21" t="s">
        <v>14659</v>
      </c>
      <c r="G4552" s="11" t="s">
        <v>2</v>
      </c>
      <c r="H4552" s="11" t="s">
        <v>3</v>
      </c>
      <c r="I4552" s="11" t="s">
        <v>4</v>
      </c>
      <c r="J4552" s="13">
        <v>3</v>
      </c>
      <c r="K4552" s="12">
        <v>1093.32</v>
      </c>
      <c r="L4552" s="12">
        <v>0</v>
      </c>
      <c r="M4552" s="12">
        <v>0</v>
      </c>
      <c r="N4552" s="12">
        <f t="shared" si="214"/>
        <v>1093.32</v>
      </c>
      <c r="O4552" s="11" t="s">
        <v>8227</v>
      </c>
      <c r="P4552" s="13">
        <v>0</v>
      </c>
      <c r="Q4552" s="11" t="s">
        <v>6</v>
      </c>
      <c r="R4552" s="13">
        <v>0</v>
      </c>
      <c r="S4552" s="13">
        <v>0</v>
      </c>
      <c r="T4552" s="11" t="s">
        <v>7</v>
      </c>
      <c r="U4552" s="11" t="s">
        <v>8</v>
      </c>
      <c r="V4552" s="15">
        <v>0</v>
      </c>
      <c r="W4552" s="13">
        <v>0</v>
      </c>
      <c r="X4552" s="15">
        <v>0</v>
      </c>
      <c r="Y4552" s="15">
        <v>0</v>
      </c>
      <c r="Z4552" s="13">
        <v>0</v>
      </c>
      <c r="AA4552" s="15">
        <v>0</v>
      </c>
      <c r="AB4552" s="13">
        <v>0</v>
      </c>
      <c r="AC4552" s="15">
        <v>0</v>
      </c>
      <c r="AD4552" s="13">
        <v>0</v>
      </c>
      <c r="AE4552" s="15">
        <v>0</v>
      </c>
      <c r="AF4552" s="13">
        <v>0</v>
      </c>
      <c r="AG4552" s="15">
        <v>0</v>
      </c>
      <c r="AH4552" s="13">
        <v>0</v>
      </c>
      <c r="AI4552" s="15">
        <v>0</v>
      </c>
      <c r="AJ4552" s="11" t="s">
        <v>9</v>
      </c>
      <c r="AK4552" s="11" t="s">
        <v>8228</v>
      </c>
      <c r="AL4552" s="22">
        <f t="shared" si="213"/>
        <v>268</v>
      </c>
      <c r="AM4552" s="11" t="str">
        <f>VLOOKUP(O4552,Sheet2!$D$6:$E$14,2,FALSE)</f>
        <v>Consumables</v>
      </c>
      <c r="AN4552" s="11" t="str">
        <f>VLOOKUP(F4552,Sheet2!$E$15:$F$18,2,FALSE)</f>
        <v>CM</v>
      </c>
      <c r="AO4552" s="35" t="s">
        <v>14666</v>
      </c>
      <c r="AP4552">
        <f>MATCH(AN4552,Sheet2!$F$5:$F$18,0)</f>
        <v>13</v>
      </c>
      <c r="AQ4552">
        <f>MATCH(AO4552,Sheet2!$F$5:$K$5,0)</f>
        <v>4</v>
      </c>
      <c r="AR4552" s="33">
        <f>INDEX(Sheet2!$F$5:$K$18,OPaL!AP4552,OPaL!AQ4552)</f>
        <v>0.05</v>
      </c>
      <c r="AS4552" s="1">
        <f t="shared" si="215"/>
        <v>1038.654</v>
      </c>
    </row>
    <row r="4553" spans="1:45" x14ac:dyDescent="0.2">
      <c r="A4553" s="11" t="s">
        <v>9144</v>
      </c>
      <c r="B4553" s="11" t="s">
        <v>9145</v>
      </c>
      <c r="C4553" s="11" t="s">
        <v>14004</v>
      </c>
      <c r="D4553" s="21">
        <v>44649</v>
      </c>
      <c r="E4553" s="21" t="s">
        <v>9808</v>
      </c>
      <c r="F4553" s="21" t="s">
        <v>14659</v>
      </c>
      <c r="G4553" s="11" t="s">
        <v>2</v>
      </c>
      <c r="H4553" s="11" t="s">
        <v>16</v>
      </c>
      <c r="I4553" s="11" t="s">
        <v>4</v>
      </c>
      <c r="J4553" s="13">
        <v>29</v>
      </c>
      <c r="K4553" s="12">
        <v>1090.46</v>
      </c>
      <c r="L4553" s="12">
        <v>0</v>
      </c>
      <c r="M4553" s="12">
        <v>0</v>
      </c>
      <c r="N4553" s="12">
        <f t="shared" si="214"/>
        <v>1090.46</v>
      </c>
      <c r="O4553" s="11" t="s">
        <v>8227</v>
      </c>
      <c r="P4553" s="13">
        <v>0</v>
      </c>
      <c r="Q4553" s="11" t="s">
        <v>6</v>
      </c>
      <c r="R4553" s="13">
        <v>0</v>
      </c>
      <c r="S4553" s="13">
        <v>0</v>
      </c>
      <c r="T4553" s="11" t="s">
        <v>7</v>
      </c>
      <c r="U4553" s="11" t="s">
        <v>8</v>
      </c>
      <c r="V4553" s="15">
        <v>0</v>
      </c>
      <c r="W4553" s="13">
        <v>0</v>
      </c>
      <c r="X4553" s="15">
        <v>0</v>
      </c>
      <c r="Y4553" s="15">
        <v>0</v>
      </c>
      <c r="Z4553" s="13">
        <v>0</v>
      </c>
      <c r="AA4553" s="15">
        <v>0</v>
      </c>
      <c r="AB4553" s="13">
        <v>0</v>
      </c>
      <c r="AC4553" s="15">
        <v>0</v>
      </c>
      <c r="AD4553" s="13">
        <v>0</v>
      </c>
      <c r="AE4553" s="15">
        <v>0</v>
      </c>
      <c r="AF4553" s="13">
        <v>0</v>
      </c>
      <c r="AG4553" s="15">
        <v>0</v>
      </c>
      <c r="AH4553" s="13">
        <v>0</v>
      </c>
      <c r="AI4553" s="15">
        <v>0</v>
      </c>
      <c r="AJ4553" s="11" t="s">
        <v>17</v>
      </c>
      <c r="AK4553" s="11" t="s">
        <v>8228</v>
      </c>
      <c r="AL4553" s="22">
        <f t="shared" si="213"/>
        <v>643</v>
      </c>
      <c r="AM4553" s="11" t="str">
        <f>VLOOKUP(O4553,Sheet2!$D$6:$E$14,2,FALSE)</f>
        <v>Consumables</v>
      </c>
      <c r="AN4553" s="11" t="str">
        <f>VLOOKUP(F4553,Sheet2!$E$15:$F$18,2,FALSE)</f>
        <v>CM</v>
      </c>
      <c r="AO4553" s="35" t="s">
        <v>14668</v>
      </c>
      <c r="AP4553">
        <f>MATCH(AN4553,Sheet2!$F$5:$F$18,0)</f>
        <v>13</v>
      </c>
      <c r="AQ4553">
        <f>MATCH(AO4553,Sheet2!$F$5:$K$5,0)</f>
        <v>6</v>
      </c>
      <c r="AR4553" s="33">
        <f>INDEX(Sheet2!$F$5:$K$18,OPaL!AP4553,OPaL!AQ4553)</f>
        <v>0.2</v>
      </c>
      <c r="AS4553" s="1">
        <f t="shared" si="215"/>
        <v>872.36800000000005</v>
      </c>
    </row>
    <row r="4554" spans="1:45" x14ac:dyDescent="0.2">
      <c r="A4554" s="11" t="s">
        <v>7077</v>
      </c>
      <c r="B4554" s="11" t="s">
        <v>7078</v>
      </c>
      <c r="C4554" s="11" t="s">
        <v>14005</v>
      </c>
      <c r="D4554" s="21">
        <v>42424</v>
      </c>
      <c r="E4554" s="21" t="s">
        <v>9697</v>
      </c>
      <c r="F4554" s="21" t="s">
        <v>14659</v>
      </c>
      <c r="G4554" s="11" t="s">
        <v>2</v>
      </c>
      <c r="H4554" s="11" t="s">
        <v>16</v>
      </c>
      <c r="I4554" s="11" t="s">
        <v>4</v>
      </c>
      <c r="J4554" s="12">
        <v>1</v>
      </c>
      <c r="K4554" s="12">
        <v>1089.22</v>
      </c>
      <c r="L4554" s="12">
        <v>0</v>
      </c>
      <c r="M4554" s="12">
        <v>0</v>
      </c>
      <c r="N4554" s="12">
        <f t="shared" si="214"/>
        <v>1089.22</v>
      </c>
      <c r="O4554" s="11" t="s">
        <v>5</v>
      </c>
      <c r="P4554" s="13">
        <v>0</v>
      </c>
      <c r="Q4554" s="11" t="s">
        <v>6</v>
      </c>
      <c r="R4554" s="13">
        <v>0</v>
      </c>
      <c r="S4554" s="13">
        <v>0</v>
      </c>
      <c r="T4554" s="11" t="s">
        <v>7</v>
      </c>
      <c r="U4554" s="11" t="s">
        <v>8</v>
      </c>
      <c r="V4554" s="15">
        <v>0</v>
      </c>
      <c r="W4554" s="13">
        <v>0</v>
      </c>
      <c r="X4554" s="15">
        <v>0</v>
      </c>
      <c r="Y4554" s="15">
        <v>0</v>
      </c>
      <c r="Z4554" s="13">
        <v>0</v>
      </c>
      <c r="AA4554" s="15">
        <v>0</v>
      </c>
      <c r="AB4554" s="13">
        <v>0</v>
      </c>
      <c r="AC4554" s="15">
        <v>0</v>
      </c>
      <c r="AD4554" s="13">
        <v>0</v>
      </c>
      <c r="AE4554" s="15">
        <v>0</v>
      </c>
      <c r="AF4554" s="13">
        <v>0</v>
      </c>
      <c r="AG4554" s="15">
        <v>0</v>
      </c>
      <c r="AH4554" s="13">
        <v>0</v>
      </c>
      <c r="AI4554" s="15">
        <v>0</v>
      </c>
      <c r="AJ4554" s="11" t="s">
        <v>17</v>
      </c>
      <c r="AK4554" s="11" t="s">
        <v>13</v>
      </c>
      <c r="AL4554" s="22">
        <f t="shared" si="213"/>
        <v>2868</v>
      </c>
      <c r="AM4554" s="11" t="str">
        <f>VLOOKUP(O4554,Sheet2!$D$6:$E$14,2,FALSE)</f>
        <v>Spare parts</v>
      </c>
      <c r="AN4554" s="11" t="str">
        <f>VLOOKUP(F4554,Sheet2!$E$10:$F$13,2,FALSE)</f>
        <v>SPM</v>
      </c>
      <c r="AO4554" s="35" t="s">
        <v>14668</v>
      </c>
      <c r="AP4554">
        <f>MATCH(AN4554,Sheet2!$F$5:$F$18,0)</f>
        <v>6</v>
      </c>
      <c r="AQ4554">
        <f>MATCH(AO4554,Sheet2!$F$5:$K$5,0)</f>
        <v>6</v>
      </c>
      <c r="AR4554" s="33">
        <f>INDEX(Sheet2!$F$5:$K$18,OPaL!AP4554,OPaL!AQ4554)</f>
        <v>0.15</v>
      </c>
      <c r="AS4554" s="1">
        <f t="shared" si="215"/>
        <v>925.83699999999999</v>
      </c>
    </row>
    <row r="4555" spans="1:45" x14ac:dyDescent="0.2">
      <c r="A4555" s="11" t="s">
        <v>7085</v>
      </c>
      <c r="B4555" s="11" t="s">
        <v>7086</v>
      </c>
      <c r="C4555" s="11" t="s">
        <v>14006</v>
      </c>
      <c r="D4555" s="21">
        <v>42424</v>
      </c>
      <c r="E4555" s="21" t="s">
        <v>9697</v>
      </c>
      <c r="F4555" s="21" t="s">
        <v>14659</v>
      </c>
      <c r="G4555" s="11" t="s">
        <v>2</v>
      </c>
      <c r="H4555" s="11" t="s">
        <v>16</v>
      </c>
      <c r="I4555" s="11" t="s">
        <v>4</v>
      </c>
      <c r="J4555" s="12">
        <v>1</v>
      </c>
      <c r="K4555" s="12">
        <v>1089.22</v>
      </c>
      <c r="L4555" s="12">
        <v>0</v>
      </c>
      <c r="M4555" s="12">
        <v>0</v>
      </c>
      <c r="N4555" s="12">
        <f t="shared" si="214"/>
        <v>1089.22</v>
      </c>
      <c r="O4555" s="11" t="s">
        <v>5</v>
      </c>
      <c r="P4555" s="13">
        <v>0</v>
      </c>
      <c r="Q4555" s="11" t="s">
        <v>6</v>
      </c>
      <c r="R4555" s="13">
        <v>0</v>
      </c>
      <c r="S4555" s="13">
        <v>0</v>
      </c>
      <c r="T4555" s="11" t="s">
        <v>7</v>
      </c>
      <c r="U4555" s="11" t="s">
        <v>8</v>
      </c>
      <c r="V4555" s="15">
        <v>0</v>
      </c>
      <c r="W4555" s="13">
        <v>0</v>
      </c>
      <c r="X4555" s="15">
        <v>0</v>
      </c>
      <c r="Y4555" s="15">
        <v>0</v>
      </c>
      <c r="Z4555" s="13">
        <v>0</v>
      </c>
      <c r="AA4555" s="15">
        <v>0</v>
      </c>
      <c r="AB4555" s="13">
        <v>0</v>
      </c>
      <c r="AC4555" s="15">
        <v>0</v>
      </c>
      <c r="AD4555" s="13">
        <v>0</v>
      </c>
      <c r="AE4555" s="15">
        <v>0</v>
      </c>
      <c r="AF4555" s="13">
        <v>0</v>
      </c>
      <c r="AG4555" s="15">
        <v>0</v>
      </c>
      <c r="AH4555" s="13">
        <v>0</v>
      </c>
      <c r="AI4555" s="15">
        <v>0</v>
      </c>
      <c r="AJ4555" s="11" t="s">
        <v>17</v>
      </c>
      <c r="AK4555" s="11" t="s">
        <v>13</v>
      </c>
      <c r="AL4555" s="22">
        <f t="shared" si="213"/>
        <v>2868</v>
      </c>
      <c r="AM4555" s="11" t="str">
        <f>VLOOKUP(O4555,Sheet2!$D$6:$E$14,2,FALSE)</f>
        <v>Spare parts</v>
      </c>
      <c r="AN4555" s="11" t="str">
        <f>VLOOKUP(F4555,Sheet2!$E$10:$F$13,2,FALSE)</f>
        <v>SPM</v>
      </c>
      <c r="AO4555" s="35" t="s">
        <v>14668</v>
      </c>
      <c r="AP4555">
        <f>MATCH(AN4555,Sheet2!$F$5:$F$18,0)</f>
        <v>6</v>
      </c>
      <c r="AQ4555">
        <f>MATCH(AO4555,Sheet2!$F$5:$K$5,0)</f>
        <v>6</v>
      </c>
      <c r="AR4555" s="33">
        <f>INDEX(Sheet2!$F$5:$K$18,OPaL!AP4555,OPaL!AQ4555)</f>
        <v>0.15</v>
      </c>
      <c r="AS4555" s="1">
        <f t="shared" si="215"/>
        <v>925.83699999999999</v>
      </c>
    </row>
    <row r="4556" spans="1:45" x14ac:dyDescent="0.2">
      <c r="A4556" s="11" t="s">
        <v>7087</v>
      </c>
      <c r="B4556" s="11" t="s">
        <v>7088</v>
      </c>
      <c r="C4556" s="11" t="s">
        <v>14007</v>
      </c>
      <c r="D4556" s="21">
        <v>42424</v>
      </c>
      <c r="E4556" s="21" t="s">
        <v>9697</v>
      </c>
      <c r="F4556" s="21" t="s">
        <v>14659</v>
      </c>
      <c r="G4556" s="11" t="s">
        <v>2</v>
      </c>
      <c r="H4556" s="11" t="s">
        <v>16</v>
      </c>
      <c r="I4556" s="11" t="s">
        <v>4</v>
      </c>
      <c r="J4556" s="12">
        <v>1</v>
      </c>
      <c r="K4556" s="12">
        <v>1089.22</v>
      </c>
      <c r="L4556" s="12">
        <v>0</v>
      </c>
      <c r="M4556" s="12">
        <v>0</v>
      </c>
      <c r="N4556" s="12">
        <f t="shared" si="214"/>
        <v>1089.22</v>
      </c>
      <c r="O4556" s="11" t="s">
        <v>5</v>
      </c>
      <c r="P4556" s="13">
        <v>0</v>
      </c>
      <c r="Q4556" s="11" t="s">
        <v>6</v>
      </c>
      <c r="R4556" s="13">
        <v>0</v>
      </c>
      <c r="S4556" s="13">
        <v>0</v>
      </c>
      <c r="T4556" s="11" t="s">
        <v>7</v>
      </c>
      <c r="U4556" s="11" t="s">
        <v>8</v>
      </c>
      <c r="V4556" s="15">
        <v>0</v>
      </c>
      <c r="W4556" s="13">
        <v>0</v>
      </c>
      <c r="X4556" s="15">
        <v>0</v>
      </c>
      <c r="Y4556" s="15">
        <v>0</v>
      </c>
      <c r="Z4556" s="13">
        <v>0</v>
      </c>
      <c r="AA4556" s="15">
        <v>0</v>
      </c>
      <c r="AB4556" s="13">
        <v>0</v>
      </c>
      <c r="AC4556" s="15">
        <v>0</v>
      </c>
      <c r="AD4556" s="13">
        <v>0</v>
      </c>
      <c r="AE4556" s="15">
        <v>0</v>
      </c>
      <c r="AF4556" s="13">
        <v>0</v>
      </c>
      <c r="AG4556" s="15">
        <v>0</v>
      </c>
      <c r="AH4556" s="13">
        <v>0</v>
      </c>
      <c r="AI4556" s="15">
        <v>0</v>
      </c>
      <c r="AJ4556" s="11" t="s">
        <v>17</v>
      </c>
      <c r="AK4556" s="11" t="s">
        <v>13</v>
      </c>
      <c r="AL4556" s="22">
        <f t="shared" si="213"/>
        <v>2868</v>
      </c>
      <c r="AM4556" s="11" t="str">
        <f>VLOOKUP(O4556,Sheet2!$D$6:$E$14,2,FALSE)</f>
        <v>Spare parts</v>
      </c>
      <c r="AN4556" s="11" t="str">
        <f>VLOOKUP(F4556,Sheet2!$E$10:$F$13,2,FALSE)</f>
        <v>SPM</v>
      </c>
      <c r="AO4556" s="35" t="s">
        <v>14668</v>
      </c>
      <c r="AP4556">
        <f>MATCH(AN4556,Sheet2!$F$5:$F$18,0)</f>
        <v>6</v>
      </c>
      <c r="AQ4556">
        <f>MATCH(AO4556,Sheet2!$F$5:$K$5,0)</f>
        <v>6</v>
      </c>
      <c r="AR4556" s="33">
        <f>INDEX(Sheet2!$F$5:$K$18,OPaL!AP4556,OPaL!AQ4556)</f>
        <v>0.15</v>
      </c>
      <c r="AS4556" s="1">
        <f t="shared" si="215"/>
        <v>925.83699999999999</v>
      </c>
    </row>
    <row r="4557" spans="1:45" x14ac:dyDescent="0.2">
      <c r="A4557" s="11" t="s">
        <v>7089</v>
      </c>
      <c r="B4557" s="11" t="s">
        <v>7090</v>
      </c>
      <c r="C4557" s="11" t="s">
        <v>14008</v>
      </c>
      <c r="D4557" s="21">
        <v>42424</v>
      </c>
      <c r="E4557" s="21" t="s">
        <v>9697</v>
      </c>
      <c r="F4557" s="21" t="s">
        <v>14659</v>
      </c>
      <c r="G4557" s="11" t="s">
        <v>2</v>
      </c>
      <c r="H4557" s="11" t="s">
        <v>16</v>
      </c>
      <c r="I4557" s="11" t="s">
        <v>4</v>
      </c>
      <c r="J4557" s="12">
        <v>1</v>
      </c>
      <c r="K4557" s="12">
        <v>1089.22</v>
      </c>
      <c r="L4557" s="12">
        <v>0</v>
      </c>
      <c r="M4557" s="12">
        <v>0</v>
      </c>
      <c r="N4557" s="12">
        <f t="shared" si="214"/>
        <v>1089.22</v>
      </c>
      <c r="O4557" s="11" t="s">
        <v>5</v>
      </c>
      <c r="P4557" s="13">
        <v>0</v>
      </c>
      <c r="Q4557" s="11" t="s">
        <v>6</v>
      </c>
      <c r="R4557" s="13">
        <v>0</v>
      </c>
      <c r="S4557" s="13">
        <v>0</v>
      </c>
      <c r="T4557" s="11" t="s">
        <v>7</v>
      </c>
      <c r="U4557" s="11" t="s">
        <v>8</v>
      </c>
      <c r="V4557" s="15">
        <v>0</v>
      </c>
      <c r="W4557" s="13">
        <v>0</v>
      </c>
      <c r="X4557" s="15">
        <v>0</v>
      </c>
      <c r="Y4557" s="15">
        <v>0</v>
      </c>
      <c r="Z4557" s="13">
        <v>0</v>
      </c>
      <c r="AA4557" s="15">
        <v>0</v>
      </c>
      <c r="AB4557" s="13">
        <v>0</v>
      </c>
      <c r="AC4557" s="15">
        <v>0</v>
      </c>
      <c r="AD4557" s="13">
        <v>0</v>
      </c>
      <c r="AE4557" s="15">
        <v>0</v>
      </c>
      <c r="AF4557" s="13">
        <v>0</v>
      </c>
      <c r="AG4557" s="15">
        <v>0</v>
      </c>
      <c r="AH4557" s="13">
        <v>0</v>
      </c>
      <c r="AI4557" s="15">
        <v>0</v>
      </c>
      <c r="AJ4557" s="11" t="s">
        <v>17</v>
      </c>
      <c r="AK4557" s="11" t="s">
        <v>13</v>
      </c>
      <c r="AL4557" s="22">
        <f t="shared" si="213"/>
        <v>2868</v>
      </c>
      <c r="AM4557" s="11" t="str">
        <f>VLOOKUP(O4557,Sheet2!$D$6:$E$14,2,FALSE)</f>
        <v>Spare parts</v>
      </c>
      <c r="AN4557" s="11" t="str">
        <f>VLOOKUP(F4557,Sheet2!$E$10:$F$13,2,FALSE)</f>
        <v>SPM</v>
      </c>
      <c r="AO4557" s="35" t="s">
        <v>14668</v>
      </c>
      <c r="AP4557">
        <f>MATCH(AN4557,Sheet2!$F$5:$F$18,0)</f>
        <v>6</v>
      </c>
      <c r="AQ4557">
        <f>MATCH(AO4557,Sheet2!$F$5:$K$5,0)</f>
        <v>6</v>
      </c>
      <c r="AR4557" s="33">
        <f>INDEX(Sheet2!$F$5:$K$18,OPaL!AP4557,OPaL!AQ4557)</f>
        <v>0.15</v>
      </c>
      <c r="AS4557" s="1">
        <f t="shared" si="215"/>
        <v>925.83699999999999</v>
      </c>
    </row>
    <row r="4558" spans="1:45" x14ac:dyDescent="0.2">
      <c r="A4558" s="11" t="s">
        <v>9344</v>
      </c>
      <c r="B4558" s="11" t="s">
        <v>9345</v>
      </c>
      <c r="C4558" s="11" t="s">
        <v>14009</v>
      </c>
      <c r="D4558" s="21">
        <v>44078</v>
      </c>
      <c r="E4558" s="21" t="s">
        <v>9757</v>
      </c>
      <c r="F4558" s="21" t="s">
        <v>14659</v>
      </c>
      <c r="G4558" s="11" t="s">
        <v>2</v>
      </c>
      <c r="H4558" s="11" t="s">
        <v>16</v>
      </c>
      <c r="I4558" s="11" t="s">
        <v>4</v>
      </c>
      <c r="J4558" s="13">
        <v>25</v>
      </c>
      <c r="K4558" s="12">
        <v>1086.0999999999999</v>
      </c>
      <c r="L4558" s="12">
        <v>0</v>
      </c>
      <c r="M4558" s="12">
        <v>0</v>
      </c>
      <c r="N4558" s="12">
        <f t="shared" si="214"/>
        <v>1086.0999999999999</v>
      </c>
      <c r="O4558" s="11" t="s">
        <v>8227</v>
      </c>
      <c r="P4558" s="13">
        <v>0</v>
      </c>
      <c r="Q4558" s="11" t="s">
        <v>6</v>
      </c>
      <c r="R4558" s="13">
        <v>0</v>
      </c>
      <c r="S4558" s="13">
        <v>0</v>
      </c>
      <c r="T4558" s="11" t="s">
        <v>7</v>
      </c>
      <c r="U4558" s="11" t="s">
        <v>8</v>
      </c>
      <c r="V4558" s="15">
        <v>0</v>
      </c>
      <c r="W4558" s="13">
        <v>0</v>
      </c>
      <c r="X4558" s="15">
        <v>0</v>
      </c>
      <c r="Y4558" s="15">
        <v>0</v>
      </c>
      <c r="Z4558" s="13">
        <v>0</v>
      </c>
      <c r="AA4558" s="15">
        <v>0</v>
      </c>
      <c r="AB4558" s="13">
        <v>0</v>
      </c>
      <c r="AC4558" s="15">
        <v>0</v>
      </c>
      <c r="AD4558" s="13">
        <v>0</v>
      </c>
      <c r="AE4558" s="15">
        <v>0</v>
      </c>
      <c r="AF4558" s="13">
        <v>0</v>
      </c>
      <c r="AG4558" s="15">
        <v>0</v>
      </c>
      <c r="AH4558" s="13">
        <v>0</v>
      </c>
      <c r="AI4558" s="15">
        <v>0</v>
      </c>
      <c r="AJ4558" s="11" t="s">
        <v>17</v>
      </c>
      <c r="AK4558" s="11" t="s">
        <v>8228</v>
      </c>
      <c r="AL4558" s="22">
        <f t="shared" si="213"/>
        <v>1214</v>
      </c>
      <c r="AM4558" s="11" t="str">
        <f>VLOOKUP(O4558,Sheet2!$D$6:$E$14,2,FALSE)</f>
        <v>Consumables</v>
      </c>
      <c r="AN4558" s="11" t="str">
        <f>VLOOKUP(F4558,Sheet2!$E$15:$F$18,2,FALSE)</f>
        <v>CM</v>
      </c>
      <c r="AO4558" s="35" t="s">
        <v>14668</v>
      </c>
      <c r="AP4558">
        <f>MATCH(AN4558,Sheet2!$F$5:$F$18,0)</f>
        <v>13</v>
      </c>
      <c r="AQ4558">
        <f>MATCH(AO4558,Sheet2!$F$5:$K$5,0)</f>
        <v>6</v>
      </c>
      <c r="AR4558" s="33">
        <f>INDEX(Sheet2!$F$5:$K$18,OPaL!AP4558,OPaL!AQ4558)</f>
        <v>0.2</v>
      </c>
      <c r="AS4558" s="1">
        <f t="shared" si="215"/>
        <v>868.88</v>
      </c>
    </row>
    <row r="4559" spans="1:45" x14ac:dyDescent="0.2">
      <c r="A4559" s="11" t="s">
        <v>8918</v>
      </c>
      <c r="B4559" s="11" t="s">
        <v>8919</v>
      </c>
      <c r="C4559" s="11" t="s">
        <v>11370</v>
      </c>
      <c r="D4559" s="21">
        <v>43815</v>
      </c>
      <c r="E4559" s="21" t="s">
        <v>9739</v>
      </c>
      <c r="F4559" s="21" t="s">
        <v>14659</v>
      </c>
      <c r="G4559" s="11" t="s">
        <v>2</v>
      </c>
      <c r="H4559" s="11" t="s">
        <v>350</v>
      </c>
      <c r="I4559" s="11" t="s">
        <v>4</v>
      </c>
      <c r="J4559" s="13">
        <v>1</v>
      </c>
      <c r="K4559" s="12">
        <v>1078.02</v>
      </c>
      <c r="L4559" s="12">
        <v>0</v>
      </c>
      <c r="M4559" s="12">
        <v>0</v>
      </c>
      <c r="N4559" s="12">
        <f t="shared" si="214"/>
        <v>1078.02</v>
      </c>
      <c r="O4559" s="11" t="s">
        <v>8227</v>
      </c>
      <c r="P4559" s="13">
        <v>0</v>
      </c>
      <c r="Q4559" s="11" t="s">
        <v>6</v>
      </c>
      <c r="R4559" s="13">
        <v>0</v>
      </c>
      <c r="S4559" s="13">
        <v>0</v>
      </c>
      <c r="T4559" s="11" t="s">
        <v>7</v>
      </c>
      <c r="U4559" s="11" t="s">
        <v>8</v>
      </c>
      <c r="V4559" s="15">
        <v>0</v>
      </c>
      <c r="W4559" s="13">
        <v>0</v>
      </c>
      <c r="X4559" s="15">
        <v>0</v>
      </c>
      <c r="Y4559" s="15">
        <v>0</v>
      </c>
      <c r="Z4559" s="13">
        <v>0</v>
      </c>
      <c r="AA4559" s="15">
        <v>0</v>
      </c>
      <c r="AB4559" s="13">
        <v>0</v>
      </c>
      <c r="AC4559" s="15">
        <v>0</v>
      </c>
      <c r="AD4559" s="13">
        <v>0</v>
      </c>
      <c r="AE4559" s="15">
        <v>0</v>
      </c>
      <c r="AF4559" s="13">
        <v>0</v>
      </c>
      <c r="AG4559" s="15">
        <v>0</v>
      </c>
      <c r="AH4559" s="13">
        <v>0</v>
      </c>
      <c r="AI4559" s="15">
        <v>0</v>
      </c>
      <c r="AJ4559" s="11" t="s">
        <v>352</v>
      </c>
      <c r="AK4559" s="11" t="s">
        <v>8228</v>
      </c>
      <c r="AL4559" s="22">
        <f t="shared" si="213"/>
        <v>1477</v>
      </c>
      <c r="AM4559" s="11" t="str">
        <f>VLOOKUP(O4559,Sheet2!$D$6:$E$14,2,FALSE)</f>
        <v>Consumables</v>
      </c>
      <c r="AN4559" s="11" t="str">
        <f>VLOOKUP(F4559,Sheet2!$E$15:$F$18,2,FALSE)</f>
        <v>CM</v>
      </c>
      <c r="AO4559" s="35" t="s">
        <v>14668</v>
      </c>
      <c r="AP4559">
        <f>MATCH(AN4559,Sheet2!$F$5:$F$18,0)</f>
        <v>13</v>
      </c>
      <c r="AQ4559">
        <f>MATCH(AO4559,Sheet2!$F$5:$K$5,0)</f>
        <v>6</v>
      </c>
      <c r="AR4559" s="33">
        <f>INDEX(Sheet2!$F$5:$K$18,OPaL!AP4559,OPaL!AQ4559)</f>
        <v>0.2</v>
      </c>
      <c r="AS4559" s="1">
        <f t="shared" si="215"/>
        <v>862.41600000000005</v>
      </c>
    </row>
    <row r="4560" spans="1:45" x14ac:dyDescent="0.2">
      <c r="A4560" s="11" t="s">
        <v>4787</v>
      </c>
      <c r="B4560" s="11" t="s">
        <v>4788</v>
      </c>
      <c r="C4560" s="11" t="s">
        <v>14010</v>
      </c>
      <c r="D4560" s="21">
        <v>42975</v>
      </c>
      <c r="E4560" s="21" t="s">
        <v>9697</v>
      </c>
      <c r="F4560" s="21" t="s">
        <v>14659</v>
      </c>
      <c r="G4560" s="11" t="s">
        <v>2</v>
      </c>
      <c r="H4560" s="11" t="s">
        <v>16</v>
      </c>
      <c r="I4560" s="11" t="s">
        <v>4</v>
      </c>
      <c r="J4560" s="13">
        <v>1</v>
      </c>
      <c r="K4560" s="12">
        <v>1077.5</v>
      </c>
      <c r="L4560" s="12">
        <v>0</v>
      </c>
      <c r="M4560" s="12">
        <v>0</v>
      </c>
      <c r="N4560" s="12">
        <f t="shared" si="214"/>
        <v>1077.5</v>
      </c>
      <c r="O4560" s="11" t="s">
        <v>5</v>
      </c>
      <c r="P4560" s="13">
        <v>0</v>
      </c>
      <c r="Q4560" s="11" t="s">
        <v>6</v>
      </c>
      <c r="R4560" s="13">
        <v>0</v>
      </c>
      <c r="S4560" s="13">
        <v>0</v>
      </c>
      <c r="T4560" s="11" t="s">
        <v>7</v>
      </c>
      <c r="U4560" s="11" t="s">
        <v>8</v>
      </c>
      <c r="V4560" s="15">
        <v>0</v>
      </c>
      <c r="W4560" s="13">
        <v>0</v>
      </c>
      <c r="X4560" s="15">
        <v>0</v>
      </c>
      <c r="Y4560" s="15">
        <v>0</v>
      </c>
      <c r="Z4560" s="13">
        <v>0</v>
      </c>
      <c r="AA4560" s="15">
        <v>0</v>
      </c>
      <c r="AB4560" s="13">
        <v>0</v>
      </c>
      <c r="AC4560" s="15">
        <v>0</v>
      </c>
      <c r="AD4560" s="13">
        <v>0</v>
      </c>
      <c r="AE4560" s="15">
        <v>0</v>
      </c>
      <c r="AF4560" s="13">
        <v>0</v>
      </c>
      <c r="AG4560" s="15">
        <v>0</v>
      </c>
      <c r="AH4560" s="13">
        <v>0</v>
      </c>
      <c r="AI4560" s="15">
        <v>0</v>
      </c>
      <c r="AJ4560" s="11" t="s">
        <v>17</v>
      </c>
      <c r="AK4560" s="11" t="s">
        <v>1398</v>
      </c>
      <c r="AL4560" s="22">
        <f t="shared" si="213"/>
        <v>2317</v>
      </c>
      <c r="AM4560" s="11" t="str">
        <f>VLOOKUP(O4560,Sheet2!$D$6:$E$14,2,FALSE)</f>
        <v>Spare parts</v>
      </c>
      <c r="AN4560" s="11" t="str">
        <f>VLOOKUP(F4560,Sheet2!$E$10:$F$13,2,FALSE)</f>
        <v>SPM</v>
      </c>
      <c r="AO4560" s="35" t="s">
        <v>14668</v>
      </c>
      <c r="AP4560">
        <f>MATCH(AN4560,Sheet2!$F$5:$F$18,0)</f>
        <v>6</v>
      </c>
      <c r="AQ4560">
        <f>MATCH(AO4560,Sheet2!$F$5:$K$5,0)</f>
        <v>6</v>
      </c>
      <c r="AR4560" s="33">
        <f>INDEX(Sheet2!$F$5:$K$18,OPaL!AP4560,OPaL!AQ4560)</f>
        <v>0.15</v>
      </c>
      <c r="AS4560" s="1">
        <f t="shared" si="215"/>
        <v>915.875</v>
      </c>
    </row>
    <row r="4561" spans="1:45" x14ac:dyDescent="0.2">
      <c r="A4561" s="11" t="s">
        <v>4727</v>
      </c>
      <c r="B4561" s="11" t="s">
        <v>4728</v>
      </c>
      <c r="C4561" s="11" t="s">
        <v>14011</v>
      </c>
      <c r="D4561" s="21">
        <v>45203</v>
      </c>
      <c r="E4561" s="21" t="s">
        <v>9697</v>
      </c>
      <c r="F4561" s="21" t="s">
        <v>14659</v>
      </c>
      <c r="G4561" s="11" t="s">
        <v>2</v>
      </c>
      <c r="H4561" s="11" t="s">
        <v>16</v>
      </c>
      <c r="I4561" s="11" t="s">
        <v>4</v>
      </c>
      <c r="J4561" s="13">
        <v>1</v>
      </c>
      <c r="K4561" s="12">
        <v>1075</v>
      </c>
      <c r="L4561" s="12">
        <v>0</v>
      </c>
      <c r="M4561" s="12">
        <v>0</v>
      </c>
      <c r="N4561" s="12">
        <f t="shared" si="214"/>
        <v>1075</v>
      </c>
      <c r="O4561" s="11" t="s">
        <v>5</v>
      </c>
      <c r="P4561" s="13">
        <v>0</v>
      </c>
      <c r="Q4561" s="11" t="s">
        <v>6</v>
      </c>
      <c r="R4561" s="13">
        <v>0</v>
      </c>
      <c r="S4561" s="13">
        <v>0</v>
      </c>
      <c r="T4561" s="11" t="s">
        <v>7</v>
      </c>
      <c r="U4561" s="11" t="s">
        <v>8</v>
      </c>
      <c r="V4561" s="15">
        <v>0</v>
      </c>
      <c r="W4561" s="13">
        <v>0</v>
      </c>
      <c r="X4561" s="15">
        <v>0</v>
      </c>
      <c r="Y4561" s="15">
        <v>0</v>
      </c>
      <c r="Z4561" s="13">
        <v>0</v>
      </c>
      <c r="AA4561" s="15">
        <v>0</v>
      </c>
      <c r="AB4561" s="13">
        <v>0</v>
      </c>
      <c r="AC4561" s="15">
        <v>0</v>
      </c>
      <c r="AD4561" s="13">
        <v>0</v>
      </c>
      <c r="AE4561" s="15">
        <v>0</v>
      </c>
      <c r="AF4561" s="13">
        <v>0</v>
      </c>
      <c r="AG4561" s="15">
        <v>0</v>
      </c>
      <c r="AH4561" s="13">
        <v>0</v>
      </c>
      <c r="AI4561" s="15">
        <v>0</v>
      </c>
      <c r="AJ4561" s="11" t="s">
        <v>17</v>
      </c>
      <c r="AK4561" s="11" t="s">
        <v>1398</v>
      </c>
      <c r="AL4561" s="22">
        <f t="shared" si="213"/>
        <v>89</v>
      </c>
      <c r="AM4561" s="11" t="str">
        <f>VLOOKUP(O4561,Sheet2!$D$6:$E$14,2,FALSE)</f>
        <v>Spare parts</v>
      </c>
      <c r="AN4561" s="11" t="str">
        <f>VLOOKUP(F4561,Sheet2!$E$10:$F$13,2,FALSE)</f>
        <v>SPM</v>
      </c>
      <c r="AO4561" s="35" t="s">
        <v>14664</v>
      </c>
      <c r="AP4561">
        <f>MATCH(AN4561,Sheet2!$F$5:$F$18,0)</f>
        <v>6</v>
      </c>
      <c r="AQ4561">
        <f>MATCH(AO4561,Sheet2!$F$5:$K$5,0)</f>
        <v>2</v>
      </c>
      <c r="AR4561" s="33">
        <f>INDEX(Sheet2!$F$5:$K$18,OPaL!AP4561,OPaL!AQ4561)</f>
        <v>0</v>
      </c>
      <c r="AS4561" s="1">
        <f t="shared" si="215"/>
        <v>1075</v>
      </c>
    </row>
    <row r="4562" spans="1:45" x14ac:dyDescent="0.2">
      <c r="A4562" s="11" t="s">
        <v>4769</v>
      </c>
      <c r="B4562" s="11" t="s">
        <v>4770</v>
      </c>
      <c r="C4562" s="11" t="s">
        <v>14012</v>
      </c>
      <c r="D4562" s="21">
        <v>42975</v>
      </c>
      <c r="E4562" s="21" t="s">
        <v>9697</v>
      </c>
      <c r="F4562" s="21" t="s">
        <v>14659</v>
      </c>
      <c r="G4562" s="11" t="s">
        <v>2</v>
      </c>
      <c r="H4562" s="11" t="s">
        <v>16</v>
      </c>
      <c r="I4562" s="11" t="s">
        <v>4</v>
      </c>
      <c r="J4562" s="13">
        <v>1</v>
      </c>
      <c r="K4562" s="12">
        <v>1075</v>
      </c>
      <c r="L4562" s="12">
        <v>0</v>
      </c>
      <c r="M4562" s="12">
        <v>0</v>
      </c>
      <c r="N4562" s="12">
        <f t="shared" si="214"/>
        <v>1075</v>
      </c>
      <c r="O4562" s="11" t="s">
        <v>5</v>
      </c>
      <c r="P4562" s="13">
        <v>0</v>
      </c>
      <c r="Q4562" s="11" t="s">
        <v>6</v>
      </c>
      <c r="R4562" s="13">
        <v>0</v>
      </c>
      <c r="S4562" s="13">
        <v>0</v>
      </c>
      <c r="T4562" s="11" t="s">
        <v>7</v>
      </c>
      <c r="U4562" s="11" t="s">
        <v>8</v>
      </c>
      <c r="V4562" s="15">
        <v>0</v>
      </c>
      <c r="W4562" s="13">
        <v>0</v>
      </c>
      <c r="X4562" s="15">
        <v>0</v>
      </c>
      <c r="Y4562" s="15">
        <v>0</v>
      </c>
      <c r="Z4562" s="13">
        <v>0</v>
      </c>
      <c r="AA4562" s="15">
        <v>0</v>
      </c>
      <c r="AB4562" s="13">
        <v>0</v>
      </c>
      <c r="AC4562" s="15">
        <v>0</v>
      </c>
      <c r="AD4562" s="13">
        <v>0</v>
      </c>
      <c r="AE4562" s="15">
        <v>0</v>
      </c>
      <c r="AF4562" s="13">
        <v>0</v>
      </c>
      <c r="AG4562" s="15">
        <v>0</v>
      </c>
      <c r="AH4562" s="13">
        <v>0</v>
      </c>
      <c r="AI4562" s="15">
        <v>0</v>
      </c>
      <c r="AJ4562" s="11" t="s">
        <v>17</v>
      </c>
      <c r="AK4562" s="11" t="s">
        <v>1398</v>
      </c>
      <c r="AL4562" s="22">
        <f t="shared" si="213"/>
        <v>2317</v>
      </c>
      <c r="AM4562" s="11" t="str">
        <f>VLOOKUP(O4562,Sheet2!$D$6:$E$14,2,FALSE)</f>
        <v>Spare parts</v>
      </c>
      <c r="AN4562" s="11" t="str">
        <f>VLOOKUP(F4562,Sheet2!$E$10:$F$13,2,FALSE)</f>
        <v>SPM</v>
      </c>
      <c r="AO4562" s="35" t="s">
        <v>14668</v>
      </c>
      <c r="AP4562">
        <f>MATCH(AN4562,Sheet2!$F$5:$F$18,0)</f>
        <v>6</v>
      </c>
      <c r="AQ4562">
        <f>MATCH(AO4562,Sheet2!$F$5:$K$5,0)</f>
        <v>6</v>
      </c>
      <c r="AR4562" s="33">
        <f>INDEX(Sheet2!$F$5:$K$18,OPaL!AP4562,OPaL!AQ4562)</f>
        <v>0.15</v>
      </c>
      <c r="AS4562" s="1">
        <f t="shared" si="215"/>
        <v>913.75</v>
      </c>
    </row>
    <row r="4563" spans="1:45" x14ac:dyDescent="0.2">
      <c r="A4563" s="11" t="s">
        <v>7523</v>
      </c>
      <c r="B4563" s="11" t="s">
        <v>7524</v>
      </c>
      <c r="C4563" s="11" t="s">
        <v>14013</v>
      </c>
      <c r="D4563" s="21">
        <v>42595</v>
      </c>
      <c r="E4563" s="21" t="s">
        <v>9840</v>
      </c>
      <c r="F4563" s="21" t="s">
        <v>14658</v>
      </c>
      <c r="G4563" s="11" t="s">
        <v>2</v>
      </c>
      <c r="H4563" s="11" t="s">
        <v>16</v>
      </c>
      <c r="I4563" s="11" t="s">
        <v>4</v>
      </c>
      <c r="J4563" s="12">
        <v>1</v>
      </c>
      <c r="K4563" s="12">
        <v>1073</v>
      </c>
      <c r="L4563" s="12">
        <v>0</v>
      </c>
      <c r="M4563" s="12">
        <v>0</v>
      </c>
      <c r="N4563" s="12">
        <f t="shared" si="214"/>
        <v>1073</v>
      </c>
      <c r="O4563" s="11" t="s">
        <v>5</v>
      </c>
      <c r="P4563" s="13">
        <v>0</v>
      </c>
      <c r="Q4563" s="11" t="s">
        <v>6</v>
      </c>
      <c r="R4563" s="13">
        <v>0</v>
      </c>
      <c r="S4563" s="13">
        <v>0</v>
      </c>
      <c r="T4563" s="11" t="s">
        <v>7</v>
      </c>
      <c r="U4563" s="11" t="s">
        <v>8</v>
      </c>
      <c r="V4563" s="15">
        <v>0</v>
      </c>
      <c r="W4563" s="13">
        <v>0</v>
      </c>
      <c r="X4563" s="15">
        <v>0</v>
      </c>
      <c r="Y4563" s="15">
        <v>0</v>
      </c>
      <c r="Z4563" s="13">
        <v>0</v>
      </c>
      <c r="AA4563" s="15">
        <v>0</v>
      </c>
      <c r="AB4563" s="13">
        <v>0</v>
      </c>
      <c r="AC4563" s="15">
        <v>0</v>
      </c>
      <c r="AD4563" s="13">
        <v>0</v>
      </c>
      <c r="AE4563" s="15">
        <v>0</v>
      </c>
      <c r="AF4563" s="13">
        <v>0</v>
      </c>
      <c r="AG4563" s="15">
        <v>0</v>
      </c>
      <c r="AH4563" s="13">
        <v>0</v>
      </c>
      <c r="AI4563" s="15">
        <v>0</v>
      </c>
      <c r="AJ4563" s="11" t="s">
        <v>17</v>
      </c>
      <c r="AK4563" s="11" t="s">
        <v>10</v>
      </c>
      <c r="AL4563" s="22">
        <f t="shared" si="213"/>
        <v>2697</v>
      </c>
      <c r="AM4563" s="11" t="str">
        <f>VLOOKUP(O4563,Sheet2!$D$6:$E$14,2,FALSE)</f>
        <v>Spare parts</v>
      </c>
      <c r="AN4563" s="11" t="str">
        <f>VLOOKUP(F4563,Sheet2!$E$10:$F$13,2,FALSE)</f>
        <v>SPE</v>
      </c>
      <c r="AO4563" s="35" t="s">
        <v>14668</v>
      </c>
      <c r="AP4563">
        <f>MATCH(AN4563,Sheet2!$F$5:$F$18,0)</f>
        <v>7</v>
      </c>
      <c r="AQ4563">
        <f>MATCH(AO4563,Sheet2!$F$5:$K$5,0)</f>
        <v>6</v>
      </c>
      <c r="AR4563" s="33">
        <f>INDEX(Sheet2!$F$5:$K$18,OPaL!AP4563,OPaL!AQ4563)</f>
        <v>0.15</v>
      </c>
      <c r="AS4563" s="1">
        <f t="shared" si="215"/>
        <v>912.05</v>
      </c>
    </row>
    <row r="4564" spans="1:45" x14ac:dyDescent="0.2">
      <c r="A4564" s="11" t="s">
        <v>889</v>
      </c>
      <c r="B4564" s="11" t="s">
        <v>890</v>
      </c>
      <c r="C4564" s="11" t="s">
        <v>14014</v>
      </c>
      <c r="D4564" s="21">
        <v>42161</v>
      </c>
      <c r="E4564" s="21" t="s">
        <v>9697</v>
      </c>
      <c r="F4564" s="21" t="s">
        <v>14659</v>
      </c>
      <c r="G4564" s="11" t="s">
        <v>2</v>
      </c>
      <c r="H4564" s="11" t="s">
        <v>16</v>
      </c>
      <c r="I4564" s="11" t="s">
        <v>4</v>
      </c>
      <c r="J4564" s="12">
        <v>4</v>
      </c>
      <c r="K4564" s="12">
        <v>1072</v>
      </c>
      <c r="L4564" s="12">
        <v>0</v>
      </c>
      <c r="M4564" s="12">
        <v>0</v>
      </c>
      <c r="N4564" s="12">
        <f t="shared" si="214"/>
        <v>1072</v>
      </c>
      <c r="O4564" s="11" t="s">
        <v>5</v>
      </c>
      <c r="P4564" s="13">
        <v>0</v>
      </c>
      <c r="Q4564" s="11" t="s">
        <v>6</v>
      </c>
      <c r="R4564" s="13">
        <v>0</v>
      </c>
      <c r="S4564" s="13">
        <v>0</v>
      </c>
      <c r="T4564" s="11" t="s">
        <v>7</v>
      </c>
      <c r="U4564" s="11" t="s">
        <v>8</v>
      </c>
      <c r="V4564" s="15">
        <v>0</v>
      </c>
      <c r="W4564" s="13">
        <v>0</v>
      </c>
      <c r="X4564" s="15">
        <v>0</v>
      </c>
      <c r="Y4564" s="15">
        <v>0</v>
      </c>
      <c r="Z4564" s="13">
        <v>0</v>
      </c>
      <c r="AA4564" s="15">
        <v>0</v>
      </c>
      <c r="AB4564" s="13">
        <v>0</v>
      </c>
      <c r="AC4564" s="15">
        <v>0</v>
      </c>
      <c r="AD4564" s="13">
        <v>0</v>
      </c>
      <c r="AE4564" s="15">
        <v>0</v>
      </c>
      <c r="AF4564" s="13">
        <v>0</v>
      </c>
      <c r="AG4564" s="15">
        <v>0</v>
      </c>
      <c r="AH4564" s="13">
        <v>0</v>
      </c>
      <c r="AI4564" s="15">
        <v>0</v>
      </c>
      <c r="AJ4564" s="11" t="s">
        <v>17</v>
      </c>
      <c r="AK4564" s="11" t="s">
        <v>13</v>
      </c>
      <c r="AL4564" s="22">
        <f t="shared" si="213"/>
        <v>3131</v>
      </c>
      <c r="AM4564" s="11" t="str">
        <f>VLOOKUP(O4564,Sheet2!$D$6:$E$14,2,FALSE)</f>
        <v>Spare parts</v>
      </c>
      <c r="AN4564" s="11" t="str">
        <f>VLOOKUP(F4564,Sheet2!$E$10:$F$13,2,FALSE)</f>
        <v>SPM</v>
      </c>
      <c r="AO4564" s="35" t="s">
        <v>14668</v>
      </c>
      <c r="AP4564">
        <f>MATCH(AN4564,Sheet2!$F$5:$F$18,0)</f>
        <v>6</v>
      </c>
      <c r="AQ4564">
        <f>MATCH(AO4564,Sheet2!$F$5:$K$5,0)</f>
        <v>6</v>
      </c>
      <c r="AR4564" s="33">
        <f>INDEX(Sheet2!$F$5:$K$18,OPaL!AP4564,OPaL!AQ4564)</f>
        <v>0.15</v>
      </c>
      <c r="AS4564" s="1">
        <f t="shared" si="215"/>
        <v>911.19999999999993</v>
      </c>
    </row>
    <row r="4565" spans="1:45" x14ac:dyDescent="0.2">
      <c r="A4565" s="11" t="s">
        <v>9232</v>
      </c>
      <c r="B4565" s="11" t="s">
        <v>9233</v>
      </c>
      <c r="C4565" s="11" t="s">
        <v>14015</v>
      </c>
      <c r="D4565" s="21">
        <v>44649</v>
      </c>
      <c r="E4565" s="21" t="s">
        <v>9752</v>
      </c>
      <c r="F4565" s="21" t="s">
        <v>14659</v>
      </c>
      <c r="G4565" s="11" t="s">
        <v>2</v>
      </c>
      <c r="H4565" s="11" t="s">
        <v>16</v>
      </c>
      <c r="I4565" s="11" t="s">
        <v>4</v>
      </c>
      <c r="J4565" s="13">
        <v>19</v>
      </c>
      <c r="K4565" s="12">
        <v>1070.6300000000001</v>
      </c>
      <c r="L4565" s="12">
        <v>0</v>
      </c>
      <c r="M4565" s="12">
        <v>0</v>
      </c>
      <c r="N4565" s="12">
        <f t="shared" si="214"/>
        <v>1070.6300000000001</v>
      </c>
      <c r="O4565" s="11" t="s">
        <v>8227</v>
      </c>
      <c r="P4565" s="13">
        <v>0</v>
      </c>
      <c r="Q4565" s="11" t="s">
        <v>6</v>
      </c>
      <c r="R4565" s="13">
        <v>0</v>
      </c>
      <c r="S4565" s="13">
        <v>0</v>
      </c>
      <c r="T4565" s="11" t="s">
        <v>7</v>
      </c>
      <c r="U4565" s="11" t="s">
        <v>8</v>
      </c>
      <c r="V4565" s="15">
        <v>0</v>
      </c>
      <c r="W4565" s="13">
        <v>0</v>
      </c>
      <c r="X4565" s="15">
        <v>0</v>
      </c>
      <c r="Y4565" s="15">
        <v>0</v>
      </c>
      <c r="Z4565" s="13">
        <v>0</v>
      </c>
      <c r="AA4565" s="15">
        <v>0</v>
      </c>
      <c r="AB4565" s="13">
        <v>0</v>
      </c>
      <c r="AC4565" s="15">
        <v>0</v>
      </c>
      <c r="AD4565" s="13">
        <v>0</v>
      </c>
      <c r="AE4565" s="15">
        <v>0</v>
      </c>
      <c r="AF4565" s="13">
        <v>0</v>
      </c>
      <c r="AG4565" s="15">
        <v>0</v>
      </c>
      <c r="AH4565" s="13">
        <v>0</v>
      </c>
      <c r="AI4565" s="15">
        <v>0</v>
      </c>
      <c r="AJ4565" s="11" t="s">
        <v>17</v>
      </c>
      <c r="AK4565" s="11" t="s">
        <v>8228</v>
      </c>
      <c r="AL4565" s="22">
        <f t="shared" si="213"/>
        <v>643</v>
      </c>
      <c r="AM4565" s="11" t="str">
        <f>VLOOKUP(O4565,Sheet2!$D$6:$E$14,2,FALSE)</f>
        <v>Consumables</v>
      </c>
      <c r="AN4565" s="11" t="str">
        <f>VLOOKUP(F4565,Sheet2!$E$15:$F$18,2,FALSE)</f>
        <v>CM</v>
      </c>
      <c r="AO4565" s="35" t="s">
        <v>14668</v>
      </c>
      <c r="AP4565">
        <f>MATCH(AN4565,Sheet2!$F$5:$F$18,0)</f>
        <v>13</v>
      </c>
      <c r="AQ4565">
        <f>MATCH(AO4565,Sheet2!$F$5:$K$5,0)</f>
        <v>6</v>
      </c>
      <c r="AR4565" s="33">
        <f>INDEX(Sheet2!$F$5:$K$18,OPaL!AP4565,OPaL!AQ4565)</f>
        <v>0.2</v>
      </c>
      <c r="AS4565" s="1">
        <f t="shared" si="215"/>
        <v>856.50400000000013</v>
      </c>
    </row>
    <row r="4566" spans="1:45" x14ac:dyDescent="0.2">
      <c r="A4566" s="11" t="s">
        <v>4387</v>
      </c>
      <c r="B4566" s="11" t="s">
        <v>4388</v>
      </c>
      <c r="C4566" s="11" t="s">
        <v>14016</v>
      </c>
      <c r="D4566" s="21">
        <v>44082</v>
      </c>
      <c r="E4566" s="21" t="s">
        <v>9697</v>
      </c>
      <c r="F4566" s="21" t="s">
        <v>14659</v>
      </c>
      <c r="G4566" s="11" t="s">
        <v>2</v>
      </c>
      <c r="H4566" s="11" t="s">
        <v>16</v>
      </c>
      <c r="I4566" s="11" t="s">
        <v>4</v>
      </c>
      <c r="J4566" s="13">
        <v>2</v>
      </c>
      <c r="K4566" s="12">
        <v>1066</v>
      </c>
      <c r="L4566" s="12">
        <v>0</v>
      </c>
      <c r="M4566" s="12">
        <v>0</v>
      </c>
      <c r="N4566" s="12">
        <f t="shared" si="214"/>
        <v>1066</v>
      </c>
      <c r="O4566" s="11" t="s">
        <v>5</v>
      </c>
      <c r="P4566" s="13">
        <v>0</v>
      </c>
      <c r="Q4566" s="11" t="s">
        <v>6</v>
      </c>
      <c r="R4566" s="13">
        <v>0</v>
      </c>
      <c r="S4566" s="13">
        <v>0</v>
      </c>
      <c r="T4566" s="11" t="s">
        <v>7</v>
      </c>
      <c r="U4566" s="11" t="s">
        <v>8</v>
      </c>
      <c r="V4566" s="15">
        <v>0</v>
      </c>
      <c r="W4566" s="13">
        <v>0</v>
      </c>
      <c r="X4566" s="15">
        <v>0</v>
      </c>
      <c r="Y4566" s="15">
        <v>0</v>
      </c>
      <c r="Z4566" s="13">
        <v>0</v>
      </c>
      <c r="AA4566" s="15">
        <v>0</v>
      </c>
      <c r="AB4566" s="13">
        <v>0</v>
      </c>
      <c r="AC4566" s="15">
        <v>0</v>
      </c>
      <c r="AD4566" s="13">
        <v>0</v>
      </c>
      <c r="AE4566" s="15">
        <v>0</v>
      </c>
      <c r="AF4566" s="13">
        <v>0</v>
      </c>
      <c r="AG4566" s="15">
        <v>0</v>
      </c>
      <c r="AH4566" s="13">
        <v>0</v>
      </c>
      <c r="AI4566" s="15">
        <v>0</v>
      </c>
      <c r="AJ4566" s="11" t="s">
        <v>17</v>
      </c>
      <c r="AK4566" s="11" t="s">
        <v>1398</v>
      </c>
      <c r="AL4566" s="22">
        <f t="shared" si="213"/>
        <v>1210</v>
      </c>
      <c r="AM4566" s="11" t="str">
        <f>VLOOKUP(O4566,Sheet2!$D$6:$E$14,2,FALSE)</f>
        <v>Spare parts</v>
      </c>
      <c r="AN4566" s="11" t="str">
        <f>VLOOKUP(F4566,Sheet2!$E$10:$F$13,2,FALSE)</f>
        <v>SPM</v>
      </c>
      <c r="AO4566" s="35" t="s">
        <v>14668</v>
      </c>
      <c r="AP4566">
        <f>MATCH(AN4566,Sheet2!$F$5:$F$18,0)</f>
        <v>6</v>
      </c>
      <c r="AQ4566">
        <f>MATCH(AO4566,Sheet2!$F$5:$K$5,0)</f>
        <v>6</v>
      </c>
      <c r="AR4566" s="33">
        <f>INDEX(Sheet2!$F$5:$K$18,OPaL!AP4566,OPaL!AQ4566)</f>
        <v>0.15</v>
      </c>
      <c r="AS4566" s="1">
        <f t="shared" si="215"/>
        <v>906.1</v>
      </c>
    </row>
    <row r="4567" spans="1:45" x14ac:dyDescent="0.2">
      <c r="A4567" s="11" t="s">
        <v>2741</v>
      </c>
      <c r="B4567" s="11" t="s">
        <v>2742</v>
      </c>
      <c r="C4567" s="11" t="s">
        <v>14017</v>
      </c>
      <c r="D4567" s="21">
        <v>43318</v>
      </c>
      <c r="E4567" s="21" t="s">
        <v>9697</v>
      </c>
      <c r="F4567" s="21" t="s">
        <v>14659</v>
      </c>
      <c r="G4567" s="11" t="s">
        <v>2</v>
      </c>
      <c r="H4567" s="11" t="s">
        <v>3</v>
      </c>
      <c r="I4567" s="11" t="s">
        <v>4</v>
      </c>
      <c r="J4567" s="12">
        <v>20</v>
      </c>
      <c r="K4567" s="12">
        <v>1061.3599999999999</v>
      </c>
      <c r="L4567" s="12">
        <v>0</v>
      </c>
      <c r="M4567" s="12">
        <v>0</v>
      </c>
      <c r="N4567" s="12">
        <f t="shared" si="214"/>
        <v>1061.3599999999999</v>
      </c>
      <c r="O4567" s="11" t="s">
        <v>5</v>
      </c>
      <c r="P4567" s="13">
        <v>0</v>
      </c>
      <c r="Q4567" s="11" t="s">
        <v>6</v>
      </c>
      <c r="R4567" s="13">
        <v>0</v>
      </c>
      <c r="S4567" s="13">
        <v>0</v>
      </c>
      <c r="T4567" s="11" t="s">
        <v>7</v>
      </c>
      <c r="U4567" s="11" t="s">
        <v>8</v>
      </c>
      <c r="V4567" s="15">
        <v>0</v>
      </c>
      <c r="W4567" s="13">
        <v>0</v>
      </c>
      <c r="X4567" s="15">
        <v>0</v>
      </c>
      <c r="Y4567" s="15">
        <v>0</v>
      </c>
      <c r="Z4567" s="13">
        <v>0</v>
      </c>
      <c r="AA4567" s="15">
        <v>0</v>
      </c>
      <c r="AB4567" s="13">
        <v>0</v>
      </c>
      <c r="AC4567" s="15">
        <v>0</v>
      </c>
      <c r="AD4567" s="13">
        <v>0</v>
      </c>
      <c r="AE4567" s="15">
        <v>0</v>
      </c>
      <c r="AF4567" s="13">
        <v>0</v>
      </c>
      <c r="AG4567" s="15">
        <v>0</v>
      </c>
      <c r="AH4567" s="13">
        <v>0</v>
      </c>
      <c r="AI4567" s="15">
        <v>0</v>
      </c>
      <c r="AJ4567" s="11" t="s">
        <v>9</v>
      </c>
      <c r="AK4567" s="11" t="s">
        <v>13</v>
      </c>
      <c r="AL4567" s="22">
        <f t="shared" si="213"/>
        <v>1974</v>
      </c>
      <c r="AM4567" s="11" t="str">
        <f>VLOOKUP(O4567,Sheet2!$D$6:$E$14,2,FALSE)</f>
        <v>Spare parts</v>
      </c>
      <c r="AN4567" s="11" t="str">
        <f>VLOOKUP(F4567,Sheet2!$E$10:$F$13,2,FALSE)</f>
        <v>SPM</v>
      </c>
      <c r="AO4567" s="35" t="s">
        <v>14668</v>
      </c>
      <c r="AP4567">
        <f>MATCH(AN4567,Sheet2!$F$5:$F$18,0)</f>
        <v>6</v>
      </c>
      <c r="AQ4567">
        <f>MATCH(AO4567,Sheet2!$F$5:$K$5,0)</f>
        <v>6</v>
      </c>
      <c r="AR4567" s="33">
        <f>INDEX(Sheet2!$F$5:$K$18,OPaL!AP4567,OPaL!AQ4567)</f>
        <v>0.15</v>
      </c>
      <c r="AS4567" s="1">
        <f t="shared" si="215"/>
        <v>902.15599999999984</v>
      </c>
    </row>
    <row r="4568" spans="1:45" x14ac:dyDescent="0.2">
      <c r="A4568" s="11" t="s">
        <v>4705</v>
      </c>
      <c r="B4568" s="11" t="s">
        <v>4706</v>
      </c>
      <c r="C4568" s="11" t="s">
        <v>14018</v>
      </c>
      <c r="D4568" s="21">
        <v>42975</v>
      </c>
      <c r="E4568" s="21" t="s">
        <v>9697</v>
      </c>
      <c r="F4568" s="21" t="s">
        <v>14659</v>
      </c>
      <c r="G4568" s="11" t="s">
        <v>2</v>
      </c>
      <c r="H4568" s="11" t="s">
        <v>16</v>
      </c>
      <c r="I4568" s="11" t="s">
        <v>4</v>
      </c>
      <c r="J4568" s="12">
        <v>1</v>
      </c>
      <c r="K4568" s="12">
        <v>1055</v>
      </c>
      <c r="L4568" s="12">
        <v>0</v>
      </c>
      <c r="M4568" s="12">
        <v>0</v>
      </c>
      <c r="N4568" s="12">
        <f t="shared" si="214"/>
        <v>1055</v>
      </c>
      <c r="O4568" s="11" t="s">
        <v>5</v>
      </c>
      <c r="P4568" s="13">
        <v>0</v>
      </c>
      <c r="Q4568" s="11" t="s">
        <v>6</v>
      </c>
      <c r="R4568" s="13">
        <v>0</v>
      </c>
      <c r="S4568" s="13">
        <v>0</v>
      </c>
      <c r="T4568" s="11" t="s">
        <v>7</v>
      </c>
      <c r="U4568" s="11" t="s">
        <v>8</v>
      </c>
      <c r="V4568" s="15">
        <v>0</v>
      </c>
      <c r="W4568" s="13">
        <v>0</v>
      </c>
      <c r="X4568" s="15">
        <v>0</v>
      </c>
      <c r="Y4568" s="15">
        <v>0</v>
      </c>
      <c r="Z4568" s="13">
        <v>0</v>
      </c>
      <c r="AA4568" s="15">
        <v>0</v>
      </c>
      <c r="AB4568" s="13">
        <v>0</v>
      </c>
      <c r="AC4568" s="15">
        <v>0</v>
      </c>
      <c r="AD4568" s="13">
        <v>0</v>
      </c>
      <c r="AE4568" s="15">
        <v>0</v>
      </c>
      <c r="AF4568" s="13">
        <v>0</v>
      </c>
      <c r="AG4568" s="15">
        <v>0</v>
      </c>
      <c r="AH4568" s="13">
        <v>0</v>
      </c>
      <c r="AI4568" s="15">
        <v>0</v>
      </c>
      <c r="AJ4568" s="11" t="s">
        <v>17</v>
      </c>
      <c r="AK4568" s="11" t="s">
        <v>1398</v>
      </c>
      <c r="AL4568" s="22">
        <f t="shared" si="213"/>
        <v>2317</v>
      </c>
      <c r="AM4568" s="11" t="str">
        <f>VLOOKUP(O4568,Sheet2!$D$6:$E$14,2,FALSE)</f>
        <v>Spare parts</v>
      </c>
      <c r="AN4568" s="11" t="str">
        <f>VLOOKUP(F4568,Sheet2!$E$10:$F$13,2,FALSE)</f>
        <v>SPM</v>
      </c>
      <c r="AO4568" s="35" t="s">
        <v>14668</v>
      </c>
      <c r="AP4568">
        <f>MATCH(AN4568,Sheet2!$F$5:$F$18,0)</f>
        <v>6</v>
      </c>
      <c r="AQ4568">
        <f>MATCH(AO4568,Sheet2!$F$5:$K$5,0)</f>
        <v>6</v>
      </c>
      <c r="AR4568" s="33">
        <f>INDEX(Sheet2!$F$5:$K$18,OPaL!AP4568,OPaL!AQ4568)</f>
        <v>0.15</v>
      </c>
      <c r="AS4568" s="1">
        <f t="shared" si="215"/>
        <v>896.75</v>
      </c>
    </row>
    <row r="4569" spans="1:45" x14ac:dyDescent="0.2">
      <c r="A4569" s="11" t="s">
        <v>4725</v>
      </c>
      <c r="B4569" s="11" t="s">
        <v>4726</v>
      </c>
      <c r="C4569" s="11" t="s">
        <v>14019</v>
      </c>
      <c r="D4569" s="21">
        <v>42975</v>
      </c>
      <c r="E4569" s="21" t="s">
        <v>9697</v>
      </c>
      <c r="F4569" s="21" t="s">
        <v>14659</v>
      </c>
      <c r="G4569" s="11" t="s">
        <v>2</v>
      </c>
      <c r="H4569" s="11" t="s">
        <v>16</v>
      </c>
      <c r="I4569" s="11" t="s">
        <v>4</v>
      </c>
      <c r="J4569" s="12">
        <v>1</v>
      </c>
      <c r="K4569" s="12">
        <v>1055</v>
      </c>
      <c r="L4569" s="12">
        <v>0</v>
      </c>
      <c r="M4569" s="12">
        <v>0</v>
      </c>
      <c r="N4569" s="12">
        <f t="shared" si="214"/>
        <v>1055</v>
      </c>
      <c r="O4569" s="11" t="s">
        <v>5</v>
      </c>
      <c r="P4569" s="13">
        <v>0</v>
      </c>
      <c r="Q4569" s="11" t="s">
        <v>6</v>
      </c>
      <c r="R4569" s="13">
        <v>0</v>
      </c>
      <c r="S4569" s="13">
        <v>0</v>
      </c>
      <c r="T4569" s="11" t="s">
        <v>7</v>
      </c>
      <c r="U4569" s="11" t="s">
        <v>8</v>
      </c>
      <c r="V4569" s="15">
        <v>0</v>
      </c>
      <c r="W4569" s="13">
        <v>0</v>
      </c>
      <c r="X4569" s="15">
        <v>0</v>
      </c>
      <c r="Y4569" s="15">
        <v>0</v>
      </c>
      <c r="Z4569" s="13">
        <v>0</v>
      </c>
      <c r="AA4569" s="15">
        <v>0</v>
      </c>
      <c r="AB4569" s="13">
        <v>0</v>
      </c>
      <c r="AC4569" s="15">
        <v>0</v>
      </c>
      <c r="AD4569" s="13">
        <v>0</v>
      </c>
      <c r="AE4569" s="15">
        <v>0</v>
      </c>
      <c r="AF4569" s="13">
        <v>0</v>
      </c>
      <c r="AG4569" s="15">
        <v>0</v>
      </c>
      <c r="AH4569" s="13">
        <v>0</v>
      </c>
      <c r="AI4569" s="15">
        <v>0</v>
      </c>
      <c r="AJ4569" s="11" t="s">
        <v>17</v>
      </c>
      <c r="AK4569" s="11" t="s">
        <v>1398</v>
      </c>
      <c r="AL4569" s="22">
        <f t="shared" si="213"/>
        <v>2317</v>
      </c>
      <c r="AM4569" s="11" t="str">
        <f>VLOOKUP(O4569,Sheet2!$D$6:$E$14,2,FALSE)</f>
        <v>Spare parts</v>
      </c>
      <c r="AN4569" s="11" t="str">
        <f>VLOOKUP(F4569,Sheet2!$E$10:$F$13,2,FALSE)</f>
        <v>SPM</v>
      </c>
      <c r="AO4569" s="35" t="s">
        <v>14668</v>
      </c>
      <c r="AP4569">
        <f>MATCH(AN4569,Sheet2!$F$5:$F$18,0)</f>
        <v>6</v>
      </c>
      <c r="AQ4569">
        <f>MATCH(AO4569,Sheet2!$F$5:$K$5,0)</f>
        <v>6</v>
      </c>
      <c r="AR4569" s="33">
        <f>INDEX(Sheet2!$F$5:$K$18,OPaL!AP4569,OPaL!AQ4569)</f>
        <v>0.15</v>
      </c>
      <c r="AS4569" s="1">
        <f t="shared" si="215"/>
        <v>896.75</v>
      </c>
    </row>
    <row r="4570" spans="1:45" x14ac:dyDescent="0.2">
      <c r="A4570" s="11" t="s">
        <v>4739</v>
      </c>
      <c r="B4570" s="11" t="s">
        <v>4740</v>
      </c>
      <c r="C4570" s="11" t="s">
        <v>14020</v>
      </c>
      <c r="D4570" s="21">
        <v>42975</v>
      </c>
      <c r="E4570" s="21" t="s">
        <v>9697</v>
      </c>
      <c r="F4570" s="21" t="s">
        <v>14659</v>
      </c>
      <c r="G4570" s="11" t="s">
        <v>2</v>
      </c>
      <c r="H4570" s="11" t="s">
        <v>16</v>
      </c>
      <c r="I4570" s="11" t="s">
        <v>4</v>
      </c>
      <c r="J4570" s="12">
        <v>1</v>
      </c>
      <c r="K4570" s="12">
        <v>1055</v>
      </c>
      <c r="L4570" s="12">
        <v>0</v>
      </c>
      <c r="M4570" s="12">
        <v>0</v>
      </c>
      <c r="N4570" s="12">
        <f t="shared" si="214"/>
        <v>1055</v>
      </c>
      <c r="O4570" s="11" t="s">
        <v>5</v>
      </c>
      <c r="P4570" s="13">
        <v>0</v>
      </c>
      <c r="Q4570" s="11" t="s">
        <v>6</v>
      </c>
      <c r="R4570" s="13">
        <v>0</v>
      </c>
      <c r="S4570" s="13">
        <v>0</v>
      </c>
      <c r="T4570" s="11" t="s">
        <v>7</v>
      </c>
      <c r="U4570" s="11" t="s">
        <v>8</v>
      </c>
      <c r="V4570" s="15">
        <v>0</v>
      </c>
      <c r="W4570" s="13">
        <v>0</v>
      </c>
      <c r="X4570" s="15">
        <v>0</v>
      </c>
      <c r="Y4570" s="15">
        <v>0</v>
      </c>
      <c r="Z4570" s="13">
        <v>0</v>
      </c>
      <c r="AA4570" s="15">
        <v>0</v>
      </c>
      <c r="AB4570" s="13">
        <v>0</v>
      </c>
      <c r="AC4570" s="15">
        <v>0</v>
      </c>
      <c r="AD4570" s="13">
        <v>0</v>
      </c>
      <c r="AE4570" s="15">
        <v>0</v>
      </c>
      <c r="AF4570" s="13">
        <v>0</v>
      </c>
      <c r="AG4570" s="15">
        <v>0</v>
      </c>
      <c r="AH4570" s="13">
        <v>0</v>
      </c>
      <c r="AI4570" s="15">
        <v>0</v>
      </c>
      <c r="AJ4570" s="11" t="s">
        <v>17</v>
      </c>
      <c r="AK4570" s="11" t="s">
        <v>1398</v>
      </c>
      <c r="AL4570" s="22">
        <f t="shared" si="213"/>
        <v>2317</v>
      </c>
      <c r="AM4570" s="11" t="str">
        <f>VLOOKUP(O4570,Sheet2!$D$6:$E$14,2,FALSE)</f>
        <v>Spare parts</v>
      </c>
      <c r="AN4570" s="11" t="str">
        <f>VLOOKUP(F4570,Sheet2!$E$10:$F$13,2,FALSE)</f>
        <v>SPM</v>
      </c>
      <c r="AO4570" s="35" t="s">
        <v>14668</v>
      </c>
      <c r="AP4570">
        <f>MATCH(AN4570,Sheet2!$F$5:$F$18,0)</f>
        <v>6</v>
      </c>
      <c r="AQ4570">
        <f>MATCH(AO4570,Sheet2!$F$5:$K$5,0)</f>
        <v>6</v>
      </c>
      <c r="AR4570" s="33">
        <f>INDEX(Sheet2!$F$5:$K$18,OPaL!AP4570,OPaL!AQ4570)</f>
        <v>0.15</v>
      </c>
      <c r="AS4570" s="1">
        <f t="shared" si="215"/>
        <v>896.75</v>
      </c>
    </row>
    <row r="4571" spans="1:45" x14ac:dyDescent="0.2">
      <c r="A4571" s="11" t="s">
        <v>4741</v>
      </c>
      <c r="B4571" s="11" t="s">
        <v>4742</v>
      </c>
      <c r="C4571" s="11" t="s">
        <v>14021</v>
      </c>
      <c r="D4571" s="21">
        <v>44132</v>
      </c>
      <c r="E4571" s="21" t="s">
        <v>9697</v>
      </c>
      <c r="F4571" s="21" t="s">
        <v>14659</v>
      </c>
      <c r="G4571" s="11" t="s">
        <v>2</v>
      </c>
      <c r="H4571" s="11" t="s">
        <v>16</v>
      </c>
      <c r="I4571" s="11" t="s">
        <v>4</v>
      </c>
      <c r="J4571" s="12">
        <v>1</v>
      </c>
      <c r="K4571" s="12">
        <v>1055</v>
      </c>
      <c r="L4571" s="12">
        <v>0</v>
      </c>
      <c r="M4571" s="12">
        <v>0</v>
      </c>
      <c r="N4571" s="12">
        <f t="shared" si="214"/>
        <v>1055</v>
      </c>
      <c r="O4571" s="11" t="s">
        <v>5</v>
      </c>
      <c r="P4571" s="13">
        <v>0</v>
      </c>
      <c r="Q4571" s="11" t="s">
        <v>6</v>
      </c>
      <c r="R4571" s="13">
        <v>0</v>
      </c>
      <c r="S4571" s="13">
        <v>0</v>
      </c>
      <c r="T4571" s="11" t="s">
        <v>7</v>
      </c>
      <c r="U4571" s="11" t="s">
        <v>8</v>
      </c>
      <c r="V4571" s="15">
        <v>0</v>
      </c>
      <c r="W4571" s="13">
        <v>0</v>
      </c>
      <c r="X4571" s="15">
        <v>0</v>
      </c>
      <c r="Y4571" s="15">
        <v>0</v>
      </c>
      <c r="Z4571" s="13">
        <v>0</v>
      </c>
      <c r="AA4571" s="15">
        <v>0</v>
      </c>
      <c r="AB4571" s="13">
        <v>0</v>
      </c>
      <c r="AC4571" s="15">
        <v>0</v>
      </c>
      <c r="AD4571" s="13">
        <v>0</v>
      </c>
      <c r="AE4571" s="15">
        <v>0</v>
      </c>
      <c r="AF4571" s="13">
        <v>0</v>
      </c>
      <c r="AG4571" s="15">
        <v>0</v>
      </c>
      <c r="AH4571" s="13">
        <v>0</v>
      </c>
      <c r="AI4571" s="15">
        <v>0</v>
      </c>
      <c r="AJ4571" s="11" t="s">
        <v>17</v>
      </c>
      <c r="AK4571" s="11" t="s">
        <v>1398</v>
      </c>
      <c r="AL4571" s="22">
        <f t="shared" si="213"/>
        <v>1160</v>
      </c>
      <c r="AM4571" s="11" t="str">
        <f>VLOOKUP(O4571,Sheet2!$D$6:$E$14,2,FALSE)</f>
        <v>Spare parts</v>
      </c>
      <c r="AN4571" s="11" t="str">
        <f>VLOOKUP(F4571,Sheet2!$E$10:$F$13,2,FALSE)</f>
        <v>SPM</v>
      </c>
      <c r="AO4571" s="35" t="s">
        <v>14668</v>
      </c>
      <c r="AP4571">
        <f>MATCH(AN4571,Sheet2!$F$5:$F$18,0)</f>
        <v>6</v>
      </c>
      <c r="AQ4571">
        <f>MATCH(AO4571,Sheet2!$F$5:$K$5,0)</f>
        <v>6</v>
      </c>
      <c r="AR4571" s="33">
        <f>INDEX(Sheet2!$F$5:$K$18,OPaL!AP4571,OPaL!AQ4571)</f>
        <v>0.15</v>
      </c>
      <c r="AS4571" s="1">
        <f t="shared" si="215"/>
        <v>896.75</v>
      </c>
    </row>
    <row r="4572" spans="1:45" x14ac:dyDescent="0.2">
      <c r="A4572" s="11" t="s">
        <v>4759</v>
      </c>
      <c r="B4572" s="11" t="s">
        <v>4760</v>
      </c>
      <c r="C4572" s="11" t="s">
        <v>14022</v>
      </c>
      <c r="D4572" s="21">
        <v>42975</v>
      </c>
      <c r="E4572" s="21" t="s">
        <v>9697</v>
      </c>
      <c r="F4572" s="21" t="s">
        <v>14659</v>
      </c>
      <c r="G4572" s="11" t="s">
        <v>2</v>
      </c>
      <c r="H4572" s="11" t="s">
        <v>16</v>
      </c>
      <c r="I4572" s="11" t="s">
        <v>4</v>
      </c>
      <c r="J4572" s="12">
        <v>1</v>
      </c>
      <c r="K4572" s="12">
        <v>1055</v>
      </c>
      <c r="L4572" s="12">
        <v>0</v>
      </c>
      <c r="M4572" s="12">
        <v>0</v>
      </c>
      <c r="N4572" s="12">
        <f t="shared" si="214"/>
        <v>1055</v>
      </c>
      <c r="O4572" s="11" t="s">
        <v>5</v>
      </c>
      <c r="P4572" s="13">
        <v>0</v>
      </c>
      <c r="Q4572" s="11" t="s">
        <v>6</v>
      </c>
      <c r="R4572" s="13">
        <v>0</v>
      </c>
      <c r="S4572" s="13">
        <v>0</v>
      </c>
      <c r="T4572" s="11" t="s">
        <v>7</v>
      </c>
      <c r="U4572" s="11" t="s">
        <v>8</v>
      </c>
      <c r="V4572" s="15">
        <v>0</v>
      </c>
      <c r="W4572" s="13">
        <v>0</v>
      </c>
      <c r="X4572" s="15">
        <v>0</v>
      </c>
      <c r="Y4572" s="15">
        <v>0</v>
      </c>
      <c r="Z4572" s="13">
        <v>0</v>
      </c>
      <c r="AA4572" s="15">
        <v>0</v>
      </c>
      <c r="AB4572" s="13">
        <v>0</v>
      </c>
      <c r="AC4572" s="15">
        <v>0</v>
      </c>
      <c r="AD4572" s="13">
        <v>0</v>
      </c>
      <c r="AE4572" s="15">
        <v>0</v>
      </c>
      <c r="AF4572" s="13">
        <v>0</v>
      </c>
      <c r="AG4572" s="15">
        <v>0</v>
      </c>
      <c r="AH4572" s="13">
        <v>0</v>
      </c>
      <c r="AI4572" s="15">
        <v>0</v>
      </c>
      <c r="AJ4572" s="11" t="s">
        <v>17</v>
      </c>
      <c r="AK4572" s="11" t="s">
        <v>1398</v>
      </c>
      <c r="AL4572" s="22">
        <f t="shared" si="213"/>
        <v>2317</v>
      </c>
      <c r="AM4572" s="11" t="str">
        <f>VLOOKUP(O4572,Sheet2!$D$6:$E$14,2,FALSE)</f>
        <v>Spare parts</v>
      </c>
      <c r="AN4572" s="11" t="str">
        <f>VLOOKUP(F4572,Sheet2!$E$10:$F$13,2,FALSE)</f>
        <v>SPM</v>
      </c>
      <c r="AO4572" s="35" t="s">
        <v>14668</v>
      </c>
      <c r="AP4572">
        <f>MATCH(AN4572,Sheet2!$F$5:$F$18,0)</f>
        <v>6</v>
      </c>
      <c r="AQ4572">
        <f>MATCH(AO4572,Sheet2!$F$5:$K$5,0)</f>
        <v>6</v>
      </c>
      <c r="AR4572" s="33">
        <f>INDEX(Sheet2!$F$5:$K$18,OPaL!AP4572,OPaL!AQ4572)</f>
        <v>0.15</v>
      </c>
      <c r="AS4572" s="1">
        <f t="shared" si="215"/>
        <v>896.75</v>
      </c>
    </row>
    <row r="4573" spans="1:45" x14ac:dyDescent="0.2">
      <c r="A4573" s="11" t="s">
        <v>8326</v>
      </c>
      <c r="B4573" s="11" t="s">
        <v>8327</v>
      </c>
      <c r="C4573" s="11" t="s">
        <v>14023</v>
      </c>
      <c r="D4573" s="21">
        <v>45103</v>
      </c>
      <c r="E4573" s="21" t="s">
        <v>9771</v>
      </c>
      <c r="F4573" s="21" t="s">
        <v>14659</v>
      </c>
      <c r="G4573" s="11" t="s">
        <v>2</v>
      </c>
      <c r="H4573" s="11" t="s">
        <v>350</v>
      </c>
      <c r="I4573" s="11" t="s">
        <v>4</v>
      </c>
      <c r="J4573" s="12">
        <v>4</v>
      </c>
      <c r="K4573" s="12">
        <v>1052.8900000000001</v>
      </c>
      <c r="L4573" s="12">
        <v>0</v>
      </c>
      <c r="M4573" s="12">
        <v>0</v>
      </c>
      <c r="N4573" s="12">
        <f t="shared" si="214"/>
        <v>1052.8900000000001</v>
      </c>
      <c r="O4573" s="11" t="s">
        <v>8227</v>
      </c>
      <c r="P4573" s="13">
        <v>0</v>
      </c>
      <c r="Q4573" s="11" t="s">
        <v>6</v>
      </c>
      <c r="R4573" s="13">
        <v>0</v>
      </c>
      <c r="S4573" s="13">
        <v>0</v>
      </c>
      <c r="T4573" s="11" t="s">
        <v>7</v>
      </c>
      <c r="U4573" s="11" t="s">
        <v>8</v>
      </c>
      <c r="V4573" s="15">
        <v>0</v>
      </c>
      <c r="W4573" s="13">
        <v>0</v>
      </c>
      <c r="X4573" s="15">
        <v>0</v>
      </c>
      <c r="Y4573" s="15">
        <v>0</v>
      </c>
      <c r="Z4573" s="13">
        <v>0</v>
      </c>
      <c r="AA4573" s="15">
        <v>0</v>
      </c>
      <c r="AB4573" s="13">
        <v>0</v>
      </c>
      <c r="AC4573" s="15">
        <v>0</v>
      </c>
      <c r="AD4573" s="13">
        <v>0</v>
      </c>
      <c r="AE4573" s="15">
        <v>0</v>
      </c>
      <c r="AF4573" s="13">
        <v>0</v>
      </c>
      <c r="AG4573" s="15">
        <v>0</v>
      </c>
      <c r="AH4573" s="13">
        <v>0</v>
      </c>
      <c r="AI4573" s="15">
        <v>0</v>
      </c>
      <c r="AJ4573" s="11" t="s">
        <v>352</v>
      </c>
      <c r="AK4573" s="11" t="s">
        <v>8228</v>
      </c>
      <c r="AL4573" s="22">
        <f t="shared" si="213"/>
        <v>189</v>
      </c>
      <c r="AM4573" s="11" t="str">
        <f>VLOOKUP(O4573,Sheet2!$D$6:$E$14,2,FALSE)</f>
        <v>Consumables</v>
      </c>
      <c r="AN4573" s="11" t="str">
        <f>VLOOKUP(F4573,Sheet2!$E$15:$F$18,2,FALSE)</f>
        <v>CM</v>
      </c>
      <c r="AO4573" s="35" t="s">
        <v>14666</v>
      </c>
      <c r="AP4573">
        <f>MATCH(AN4573,Sheet2!$F$5:$F$18,0)</f>
        <v>13</v>
      </c>
      <c r="AQ4573">
        <f>MATCH(AO4573,Sheet2!$F$5:$K$5,0)</f>
        <v>4</v>
      </c>
      <c r="AR4573" s="33">
        <f>INDEX(Sheet2!$F$5:$K$18,OPaL!AP4573,OPaL!AQ4573)</f>
        <v>0.05</v>
      </c>
      <c r="AS4573" s="1">
        <f t="shared" si="215"/>
        <v>1000.2455</v>
      </c>
    </row>
    <row r="4574" spans="1:45" x14ac:dyDescent="0.2">
      <c r="A4574" s="11" t="s">
        <v>4507</v>
      </c>
      <c r="B4574" s="11" t="s">
        <v>4508</v>
      </c>
      <c r="C4574" s="11" t="s">
        <v>14024</v>
      </c>
      <c r="D4574" s="21">
        <v>42975</v>
      </c>
      <c r="E4574" s="21" t="s">
        <v>9697</v>
      </c>
      <c r="F4574" s="21" t="s">
        <v>14659</v>
      </c>
      <c r="G4574" s="11" t="s">
        <v>2</v>
      </c>
      <c r="H4574" s="11" t="s">
        <v>16</v>
      </c>
      <c r="I4574" s="11" t="s">
        <v>4</v>
      </c>
      <c r="J4574" s="12">
        <v>1</v>
      </c>
      <c r="K4574" s="12">
        <v>1047.5</v>
      </c>
      <c r="L4574" s="12">
        <v>0</v>
      </c>
      <c r="M4574" s="12">
        <v>0</v>
      </c>
      <c r="N4574" s="12">
        <f t="shared" si="214"/>
        <v>1047.5</v>
      </c>
      <c r="O4574" s="11" t="s">
        <v>5</v>
      </c>
      <c r="P4574" s="13">
        <v>0</v>
      </c>
      <c r="Q4574" s="11" t="s">
        <v>6</v>
      </c>
      <c r="R4574" s="13">
        <v>0</v>
      </c>
      <c r="S4574" s="13">
        <v>0</v>
      </c>
      <c r="T4574" s="11" t="s">
        <v>7</v>
      </c>
      <c r="U4574" s="11" t="s">
        <v>8</v>
      </c>
      <c r="V4574" s="15">
        <v>0</v>
      </c>
      <c r="W4574" s="13">
        <v>0</v>
      </c>
      <c r="X4574" s="15">
        <v>0</v>
      </c>
      <c r="Y4574" s="15">
        <v>0</v>
      </c>
      <c r="Z4574" s="13">
        <v>0</v>
      </c>
      <c r="AA4574" s="15">
        <v>0</v>
      </c>
      <c r="AB4574" s="13">
        <v>0</v>
      </c>
      <c r="AC4574" s="15">
        <v>0</v>
      </c>
      <c r="AD4574" s="13">
        <v>0</v>
      </c>
      <c r="AE4574" s="15">
        <v>0</v>
      </c>
      <c r="AF4574" s="13">
        <v>0</v>
      </c>
      <c r="AG4574" s="15">
        <v>0</v>
      </c>
      <c r="AH4574" s="13">
        <v>0</v>
      </c>
      <c r="AI4574" s="15">
        <v>0</v>
      </c>
      <c r="AJ4574" s="11" t="s">
        <v>17</v>
      </c>
      <c r="AK4574" s="11" t="s">
        <v>1398</v>
      </c>
      <c r="AL4574" s="22">
        <f t="shared" si="213"/>
        <v>2317</v>
      </c>
      <c r="AM4574" s="11" t="str">
        <f>VLOOKUP(O4574,Sheet2!$D$6:$E$14,2,FALSE)</f>
        <v>Spare parts</v>
      </c>
      <c r="AN4574" s="11" t="str">
        <f>VLOOKUP(F4574,Sheet2!$E$10:$F$13,2,FALSE)</f>
        <v>SPM</v>
      </c>
      <c r="AO4574" s="35" t="s">
        <v>14668</v>
      </c>
      <c r="AP4574">
        <f>MATCH(AN4574,Sheet2!$F$5:$F$18,0)</f>
        <v>6</v>
      </c>
      <c r="AQ4574">
        <f>MATCH(AO4574,Sheet2!$F$5:$K$5,0)</f>
        <v>6</v>
      </c>
      <c r="AR4574" s="33">
        <f>INDEX(Sheet2!$F$5:$K$18,OPaL!AP4574,OPaL!AQ4574)</f>
        <v>0.15</v>
      </c>
      <c r="AS4574" s="1">
        <f t="shared" si="215"/>
        <v>890.375</v>
      </c>
    </row>
    <row r="4575" spans="1:45" x14ac:dyDescent="0.2">
      <c r="A4575" s="11" t="s">
        <v>1503</v>
      </c>
      <c r="B4575" s="11" t="s">
        <v>1504</v>
      </c>
      <c r="C4575" s="11" t="s">
        <v>14025</v>
      </c>
      <c r="D4575" s="21">
        <v>43276</v>
      </c>
      <c r="E4575" s="21" t="s">
        <v>9697</v>
      </c>
      <c r="F4575" s="21" t="s">
        <v>14659</v>
      </c>
      <c r="G4575" s="11" t="s">
        <v>2</v>
      </c>
      <c r="H4575" s="11" t="s">
        <v>16</v>
      </c>
      <c r="I4575" s="11" t="s">
        <v>4</v>
      </c>
      <c r="J4575" s="12">
        <v>1</v>
      </c>
      <c r="K4575" s="12">
        <v>1045</v>
      </c>
      <c r="L4575" s="12">
        <v>0</v>
      </c>
      <c r="M4575" s="12">
        <v>0</v>
      </c>
      <c r="N4575" s="12">
        <f t="shared" si="214"/>
        <v>1045</v>
      </c>
      <c r="O4575" s="11" t="s">
        <v>5</v>
      </c>
      <c r="P4575" s="13">
        <v>0</v>
      </c>
      <c r="Q4575" s="11" t="s">
        <v>6</v>
      </c>
      <c r="R4575" s="13">
        <v>0</v>
      </c>
      <c r="S4575" s="13">
        <v>0</v>
      </c>
      <c r="T4575" s="11" t="s">
        <v>7</v>
      </c>
      <c r="U4575" s="11" t="s">
        <v>8</v>
      </c>
      <c r="V4575" s="15">
        <v>0</v>
      </c>
      <c r="W4575" s="13">
        <v>0</v>
      </c>
      <c r="X4575" s="15">
        <v>0</v>
      </c>
      <c r="Y4575" s="15">
        <v>0</v>
      </c>
      <c r="Z4575" s="13">
        <v>0</v>
      </c>
      <c r="AA4575" s="15">
        <v>0</v>
      </c>
      <c r="AB4575" s="13">
        <v>0</v>
      </c>
      <c r="AC4575" s="15">
        <v>0</v>
      </c>
      <c r="AD4575" s="13">
        <v>0</v>
      </c>
      <c r="AE4575" s="15">
        <v>0</v>
      </c>
      <c r="AF4575" s="13">
        <v>0</v>
      </c>
      <c r="AG4575" s="15">
        <v>0</v>
      </c>
      <c r="AH4575" s="13">
        <v>0</v>
      </c>
      <c r="AI4575" s="15">
        <v>0</v>
      </c>
      <c r="AJ4575" s="11" t="s">
        <v>17</v>
      </c>
      <c r="AK4575" s="11" t="s">
        <v>10</v>
      </c>
      <c r="AL4575" s="22">
        <f t="shared" si="213"/>
        <v>2016</v>
      </c>
      <c r="AM4575" s="11" t="str">
        <f>VLOOKUP(O4575,Sheet2!$D$6:$E$14,2,FALSE)</f>
        <v>Spare parts</v>
      </c>
      <c r="AN4575" s="11" t="str">
        <f>VLOOKUP(F4575,Sheet2!$E$10:$F$13,2,FALSE)</f>
        <v>SPM</v>
      </c>
      <c r="AO4575" s="35" t="s">
        <v>14668</v>
      </c>
      <c r="AP4575">
        <f>MATCH(AN4575,Sheet2!$F$5:$F$18,0)</f>
        <v>6</v>
      </c>
      <c r="AQ4575">
        <f>MATCH(AO4575,Sheet2!$F$5:$K$5,0)</f>
        <v>6</v>
      </c>
      <c r="AR4575" s="33">
        <f>INDEX(Sheet2!$F$5:$K$18,OPaL!AP4575,OPaL!AQ4575)</f>
        <v>0.15</v>
      </c>
      <c r="AS4575" s="1">
        <f t="shared" si="215"/>
        <v>888.25</v>
      </c>
    </row>
    <row r="4576" spans="1:45" x14ac:dyDescent="0.2">
      <c r="A4576" s="11" t="s">
        <v>3027</v>
      </c>
      <c r="B4576" s="11" t="s">
        <v>3028</v>
      </c>
      <c r="C4576" s="11" t="s">
        <v>14026</v>
      </c>
      <c r="D4576" s="21">
        <v>43025</v>
      </c>
      <c r="E4576" s="21" t="s">
        <v>9697</v>
      </c>
      <c r="F4576" s="21" t="s">
        <v>14659</v>
      </c>
      <c r="G4576" s="11" t="s">
        <v>2</v>
      </c>
      <c r="H4576" s="11" t="s">
        <v>16</v>
      </c>
      <c r="I4576" s="11" t="s">
        <v>4</v>
      </c>
      <c r="J4576" s="13">
        <v>1</v>
      </c>
      <c r="K4576" s="12">
        <v>1045</v>
      </c>
      <c r="L4576" s="12">
        <v>0</v>
      </c>
      <c r="M4576" s="12">
        <v>0</v>
      </c>
      <c r="N4576" s="12">
        <f t="shared" si="214"/>
        <v>1045</v>
      </c>
      <c r="O4576" s="11" t="s">
        <v>5</v>
      </c>
      <c r="P4576" s="13">
        <v>0</v>
      </c>
      <c r="Q4576" s="11" t="s">
        <v>6</v>
      </c>
      <c r="R4576" s="13">
        <v>0</v>
      </c>
      <c r="S4576" s="13">
        <v>0</v>
      </c>
      <c r="T4576" s="11" t="s">
        <v>7</v>
      </c>
      <c r="U4576" s="11" t="s">
        <v>8</v>
      </c>
      <c r="V4576" s="15">
        <v>0</v>
      </c>
      <c r="W4576" s="13">
        <v>0</v>
      </c>
      <c r="X4576" s="15">
        <v>0</v>
      </c>
      <c r="Y4576" s="15">
        <v>0</v>
      </c>
      <c r="Z4576" s="13">
        <v>0</v>
      </c>
      <c r="AA4576" s="15">
        <v>0</v>
      </c>
      <c r="AB4576" s="13">
        <v>0</v>
      </c>
      <c r="AC4576" s="15">
        <v>0</v>
      </c>
      <c r="AD4576" s="13">
        <v>0</v>
      </c>
      <c r="AE4576" s="15">
        <v>0</v>
      </c>
      <c r="AF4576" s="13">
        <v>0</v>
      </c>
      <c r="AG4576" s="15">
        <v>0</v>
      </c>
      <c r="AH4576" s="13">
        <v>0</v>
      </c>
      <c r="AI4576" s="15">
        <v>0</v>
      </c>
      <c r="AJ4576" s="11" t="s">
        <v>17</v>
      </c>
      <c r="AK4576" s="11" t="s">
        <v>13</v>
      </c>
      <c r="AL4576" s="22">
        <f t="shared" si="213"/>
        <v>2267</v>
      </c>
      <c r="AM4576" s="11" t="str">
        <f>VLOOKUP(O4576,Sheet2!$D$6:$E$14,2,FALSE)</f>
        <v>Spare parts</v>
      </c>
      <c r="AN4576" s="11" t="str">
        <f>VLOOKUP(F4576,Sheet2!$E$10:$F$13,2,FALSE)</f>
        <v>SPM</v>
      </c>
      <c r="AO4576" s="35" t="s">
        <v>14668</v>
      </c>
      <c r="AP4576">
        <f>MATCH(AN4576,Sheet2!$F$5:$F$18,0)</f>
        <v>6</v>
      </c>
      <c r="AQ4576">
        <f>MATCH(AO4576,Sheet2!$F$5:$K$5,0)</f>
        <v>6</v>
      </c>
      <c r="AR4576" s="33">
        <f>INDEX(Sheet2!$F$5:$K$18,OPaL!AP4576,OPaL!AQ4576)</f>
        <v>0.15</v>
      </c>
      <c r="AS4576" s="1">
        <f t="shared" si="215"/>
        <v>888.25</v>
      </c>
    </row>
    <row r="4577" spans="1:45" x14ac:dyDescent="0.2">
      <c r="A4577" s="11" t="s">
        <v>3035</v>
      </c>
      <c r="B4577" s="11" t="s">
        <v>3036</v>
      </c>
      <c r="C4577" s="11" t="s">
        <v>13391</v>
      </c>
      <c r="D4577" s="21">
        <v>43384</v>
      </c>
      <c r="E4577" s="21" t="s">
        <v>9697</v>
      </c>
      <c r="F4577" s="21" t="s">
        <v>14658</v>
      </c>
      <c r="G4577" s="11" t="s">
        <v>2</v>
      </c>
      <c r="H4577" s="11" t="s">
        <v>16</v>
      </c>
      <c r="I4577" s="11" t="s">
        <v>4</v>
      </c>
      <c r="J4577" s="12">
        <v>1</v>
      </c>
      <c r="K4577" s="12">
        <v>1045</v>
      </c>
      <c r="L4577" s="12">
        <v>0</v>
      </c>
      <c r="M4577" s="12">
        <v>0</v>
      </c>
      <c r="N4577" s="12">
        <f t="shared" si="214"/>
        <v>1045</v>
      </c>
      <c r="O4577" s="11" t="s">
        <v>5</v>
      </c>
      <c r="P4577" s="13">
        <v>0</v>
      </c>
      <c r="Q4577" s="11" t="s">
        <v>6</v>
      </c>
      <c r="R4577" s="13">
        <v>0</v>
      </c>
      <c r="S4577" s="13">
        <v>0</v>
      </c>
      <c r="T4577" s="11" t="s">
        <v>7</v>
      </c>
      <c r="U4577" s="11" t="s">
        <v>8</v>
      </c>
      <c r="V4577" s="15">
        <v>0</v>
      </c>
      <c r="W4577" s="13">
        <v>0</v>
      </c>
      <c r="X4577" s="15">
        <v>0</v>
      </c>
      <c r="Y4577" s="15">
        <v>0</v>
      </c>
      <c r="Z4577" s="13">
        <v>0</v>
      </c>
      <c r="AA4577" s="15">
        <v>0</v>
      </c>
      <c r="AB4577" s="13">
        <v>0</v>
      </c>
      <c r="AC4577" s="15">
        <v>0</v>
      </c>
      <c r="AD4577" s="13">
        <v>0</v>
      </c>
      <c r="AE4577" s="15">
        <v>0</v>
      </c>
      <c r="AF4577" s="13">
        <v>0</v>
      </c>
      <c r="AG4577" s="15">
        <v>0</v>
      </c>
      <c r="AH4577" s="13">
        <v>0</v>
      </c>
      <c r="AI4577" s="15">
        <v>0</v>
      </c>
      <c r="AJ4577" s="11" t="s">
        <v>17</v>
      </c>
      <c r="AK4577" s="11" t="s">
        <v>13</v>
      </c>
      <c r="AL4577" s="22">
        <f t="shared" si="213"/>
        <v>1908</v>
      </c>
      <c r="AM4577" s="11" t="str">
        <f>VLOOKUP(O4577,Sheet2!$D$6:$E$14,2,FALSE)</f>
        <v>Spare parts</v>
      </c>
      <c r="AN4577" s="11" t="str">
        <f>VLOOKUP(F4577,Sheet2!$E$10:$F$13,2,FALSE)</f>
        <v>SPE</v>
      </c>
      <c r="AO4577" s="35" t="s">
        <v>14668</v>
      </c>
      <c r="AP4577">
        <f>MATCH(AN4577,Sheet2!$F$5:$F$18,0)</f>
        <v>7</v>
      </c>
      <c r="AQ4577">
        <f>MATCH(AO4577,Sheet2!$F$5:$K$5,0)</f>
        <v>6</v>
      </c>
      <c r="AR4577" s="33">
        <f>INDEX(Sheet2!$F$5:$K$18,OPaL!AP4577,OPaL!AQ4577)</f>
        <v>0.15</v>
      </c>
      <c r="AS4577" s="1">
        <f t="shared" si="215"/>
        <v>888.25</v>
      </c>
    </row>
    <row r="4578" spans="1:45" x14ac:dyDescent="0.2">
      <c r="A4578" s="11" t="s">
        <v>4249</v>
      </c>
      <c r="B4578" s="11" t="s">
        <v>4250</v>
      </c>
      <c r="C4578" s="11" t="s">
        <v>14027</v>
      </c>
      <c r="D4578" s="21">
        <v>42975</v>
      </c>
      <c r="E4578" s="21" t="s">
        <v>9697</v>
      </c>
      <c r="F4578" s="21" t="s">
        <v>14659</v>
      </c>
      <c r="G4578" s="11" t="s">
        <v>2</v>
      </c>
      <c r="H4578" s="11" t="s">
        <v>16</v>
      </c>
      <c r="I4578" s="11" t="s">
        <v>4</v>
      </c>
      <c r="J4578" s="12">
        <v>1</v>
      </c>
      <c r="K4578" s="12">
        <v>1045</v>
      </c>
      <c r="L4578" s="12">
        <v>0</v>
      </c>
      <c r="M4578" s="12">
        <v>0</v>
      </c>
      <c r="N4578" s="12">
        <f t="shared" si="214"/>
        <v>1045</v>
      </c>
      <c r="O4578" s="11" t="s">
        <v>5</v>
      </c>
      <c r="P4578" s="13">
        <v>0</v>
      </c>
      <c r="Q4578" s="11" t="s">
        <v>6</v>
      </c>
      <c r="R4578" s="13">
        <v>0</v>
      </c>
      <c r="S4578" s="13">
        <v>0</v>
      </c>
      <c r="T4578" s="11" t="s">
        <v>7</v>
      </c>
      <c r="U4578" s="11" t="s">
        <v>8</v>
      </c>
      <c r="V4578" s="15">
        <v>0</v>
      </c>
      <c r="W4578" s="13">
        <v>0</v>
      </c>
      <c r="X4578" s="15">
        <v>0</v>
      </c>
      <c r="Y4578" s="15">
        <v>0</v>
      </c>
      <c r="Z4578" s="13">
        <v>0</v>
      </c>
      <c r="AA4578" s="15">
        <v>0</v>
      </c>
      <c r="AB4578" s="13">
        <v>0</v>
      </c>
      <c r="AC4578" s="15">
        <v>0</v>
      </c>
      <c r="AD4578" s="13">
        <v>0</v>
      </c>
      <c r="AE4578" s="15">
        <v>0</v>
      </c>
      <c r="AF4578" s="13">
        <v>0</v>
      </c>
      <c r="AG4578" s="15">
        <v>0</v>
      </c>
      <c r="AH4578" s="13">
        <v>0</v>
      </c>
      <c r="AI4578" s="15">
        <v>0</v>
      </c>
      <c r="AJ4578" s="11" t="s">
        <v>17</v>
      </c>
      <c r="AK4578" s="11" t="s">
        <v>1398</v>
      </c>
      <c r="AL4578" s="22">
        <f t="shared" si="213"/>
        <v>2317</v>
      </c>
      <c r="AM4578" s="11" t="str">
        <f>VLOOKUP(O4578,Sheet2!$D$6:$E$14,2,FALSE)</f>
        <v>Spare parts</v>
      </c>
      <c r="AN4578" s="11" t="str">
        <f>VLOOKUP(F4578,Sheet2!$E$10:$F$13,2,FALSE)</f>
        <v>SPM</v>
      </c>
      <c r="AO4578" s="35" t="s">
        <v>14668</v>
      </c>
      <c r="AP4578">
        <f>MATCH(AN4578,Sheet2!$F$5:$F$18,0)</f>
        <v>6</v>
      </c>
      <c r="AQ4578">
        <f>MATCH(AO4578,Sheet2!$F$5:$K$5,0)</f>
        <v>6</v>
      </c>
      <c r="AR4578" s="33">
        <f>INDEX(Sheet2!$F$5:$K$18,OPaL!AP4578,OPaL!AQ4578)</f>
        <v>0.15</v>
      </c>
      <c r="AS4578" s="1">
        <f t="shared" si="215"/>
        <v>888.25</v>
      </c>
    </row>
    <row r="4579" spans="1:45" x14ac:dyDescent="0.2">
      <c r="A4579" s="11" t="s">
        <v>4461</v>
      </c>
      <c r="B4579" s="11" t="s">
        <v>4462</v>
      </c>
      <c r="C4579" s="11" t="s">
        <v>14028</v>
      </c>
      <c r="D4579" s="21">
        <v>42975</v>
      </c>
      <c r="E4579" s="21" t="s">
        <v>9697</v>
      </c>
      <c r="F4579" s="21" t="s">
        <v>14659</v>
      </c>
      <c r="G4579" s="11" t="s">
        <v>2</v>
      </c>
      <c r="H4579" s="11" t="s">
        <v>16</v>
      </c>
      <c r="I4579" s="11" t="s">
        <v>4</v>
      </c>
      <c r="J4579" s="12">
        <v>1</v>
      </c>
      <c r="K4579" s="12">
        <v>1045</v>
      </c>
      <c r="L4579" s="12">
        <v>0</v>
      </c>
      <c r="M4579" s="12">
        <v>0</v>
      </c>
      <c r="N4579" s="12">
        <f t="shared" si="214"/>
        <v>1045</v>
      </c>
      <c r="O4579" s="11" t="s">
        <v>5</v>
      </c>
      <c r="P4579" s="13">
        <v>0</v>
      </c>
      <c r="Q4579" s="11" t="s">
        <v>6</v>
      </c>
      <c r="R4579" s="13">
        <v>0</v>
      </c>
      <c r="S4579" s="13">
        <v>0</v>
      </c>
      <c r="T4579" s="11" t="s">
        <v>7</v>
      </c>
      <c r="U4579" s="11" t="s">
        <v>8</v>
      </c>
      <c r="V4579" s="15">
        <v>0</v>
      </c>
      <c r="W4579" s="13">
        <v>0</v>
      </c>
      <c r="X4579" s="15">
        <v>0</v>
      </c>
      <c r="Y4579" s="15">
        <v>0</v>
      </c>
      <c r="Z4579" s="13">
        <v>0</v>
      </c>
      <c r="AA4579" s="15">
        <v>0</v>
      </c>
      <c r="AB4579" s="13">
        <v>0</v>
      </c>
      <c r="AC4579" s="15">
        <v>0</v>
      </c>
      <c r="AD4579" s="13">
        <v>0</v>
      </c>
      <c r="AE4579" s="15">
        <v>0</v>
      </c>
      <c r="AF4579" s="13">
        <v>0</v>
      </c>
      <c r="AG4579" s="15">
        <v>0</v>
      </c>
      <c r="AH4579" s="13">
        <v>0</v>
      </c>
      <c r="AI4579" s="15">
        <v>0</v>
      </c>
      <c r="AJ4579" s="11" t="s">
        <v>17</v>
      </c>
      <c r="AK4579" s="11" t="s">
        <v>1398</v>
      </c>
      <c r="AL4579" s="22">
        <f t="shared" si="213"/>
        <v>2317</v>
      </c>
      <c r="AM4579" s="11" t="str">
        <f>VLOOKUP(O4579,Sheet2!$D$6:$E$14,2,FALSE)</f>
        <v>Spare parts</v>
      </c>
      <c r="AN4579" s="11" t="str">
        <f>VLOOKUP(F4579,Sheet2!$E$10:$F$13,2,FALSE)</f>
        <v>SPM</v>
      </c>
      <c r="AO4579" s="35" t="s">
        <v>14668</v>
      </c>
      <c r="AP4579">
        <f>MATCH(AN4579,Sheet2!$F$5:$F$18,0)</f>
        <v>6</v>
      </c>
      <c r="AQ4579">
        <f>MATCH(AO4579,Sheet2!$F$5:$K$5,0)</f>
        <v>6</v>
      </c>
      <c r="AR4579" s="33">
        <f>INDEX(Sheet2!$F$5:$K$18,OPaL!AP4579,OPaL!AQ4579)</f>
        <v>0.15</v>
      </c>
      <c r="AS4579" s="1">
        <f t="shared" si="215"/>
        <v>888.25</v>
      </c>
    </row>
    <row r="4580" spans="1:45" x14ac:dyDescent="0.2">
      <c r="A4580" s="11" t="s">
        <v>4509</v>
      </c>
      <c r="B4580" s="11" t="s">
        <v>4510</v>
      </c>
      <c r="C4580" s="11" t="s">
        <v>14029</v>
      </c>
      <c r="D4580" s="21">
        <v>42975</v>
      </c>
      <c r="E4580" s="21" t="s">
        <v>9697</v>
      </c>
      <c r="F4580" s="21" t="s">
        <v>14659</v>
      </c>
      <c r="G4580" s="11" t="s">
        <v>2</v>
      </c>
      <c r="H4580" s="11" t="s">
        <v>16</v>
      </c>
      <c r="I4580" s="11" t="s">
        <v>4</v>
      </c>
      <c r="J4580" s="12">
        <v>1</v>
      </c>
      <c r="K4580" s="12">
        <v>1045</v>
      </c>
      <c r="L4580" s="12">
        <v>0</v>
      </c>
      <c r="M4580" s="12">
        <v>0</v>
      </c>
      <c r="N4580" s="12">
        <f t="shared" si="214"/>
        <v>1045</v>
      </c>
      <c r="O4580" s="11" t="s">
        <v>5</v>
      </c>
      <c r="P4580" s="13">
        <v>0</v>
      </c>
      <c r="Q4580" s="11" t="s">
        <v>6</v>
      </c>
      <c r="R4580" s="13">
        <v>0</v>
      </c>
      <c r="S4580" s="13">
        <v>0</v>
      </c>
      <c r="T4580" s="11" t="s">
        <v>7</v>
      </c>
      <c r="U4580" s="11" t="s">
        <v>8</v>
      </c>
      <c r="V4580" s="15">
        <v>0</v>
      </c>
      <c r="W4580" s="13">
        <v>0</v>
      </c>
      <c r="X4580" s="15">
        <v>0</v>
      </c>
      <c r="Y4580" s="15">
        <v>0</v>
      </c>
      <c r="Z4580" s="13">
        <v>0</v>
      </c>
      <c r="AA4580" s="15">
        <v>0</v>
      </c>
      <c r="AB4580" s="13">
        <v>0</v>
      </c>
      <c r="AC4580" s="15">
        <v>0</v>
      </c>
      <c r="AD4580" s="13">
        <v>0</v>
      </c>
      <c r="AE4580" s="15">
        <v>0</v>
      </c>
      <c r="AF4580" s="13">
        <v>0</v>
      </c>
      <c r="AG4580" s="15">
        <v>0</v>
      </c>
      <c r="AH4580" s="13">
        <v>0</v>
      </c>
      <c r="AI4580" s="15">
        <v>0</v>
      </c>
      <c r="AJ4580" s="11" t="s">
        <v>17</v>
      </c>
      <c r="AK4580" s="11" t="s">
        <v>1398</v>
      </c>
      <c r="AL4580" s="22">
        <f t="shared" si="213"/>
        <v>2317</v>
      </c>
      <c r="AM4580" s="11" t="str">
        <f>VLOOKUP(O4580,Sheet2!$D$6:$E$14,2,FALSE)</f>
        <v>Spare parts</v>
      </c>
      <c r="AN4580" s="11" t="str">
        <f>VLOOKUP(F4580,Sheet2!$E$10:$F$13,2,FALSE)</f>
        <v>SPM</v>
      </c>
      <c r="AO4580" s="35" t="s">
        <v>14668</v>
      </c>
      <c r="AP4580">
        <f>MATCH(AN4580,Sheet2!$F$5:$F$18,0)</f>
        <v>6</v>
      </c>
      <c r="AQ4580">
        <f>MATCH(AO4580,Sheet2!$F$5:$K$5,0)</f>
        <v>6</v>
      </c>
      <c r="AR4580" s="33">
        <f>INDEX(Sheet2!$F$5:$K$18,OPaL!AP4580,OPaL!AQ4580)</f>
        <v>0.15</v>
      </c>
      <c r="AS4580" s="1">
        <f t="shared" si="215"/>
        <v>888.25</v>
      </c>
    </row>
    <row r="4581" spans="1:45" x14ac:dyDescent="0.2">
      <c r="A4581" s="11" t="s">
        <v>4521</v>
      </c>
      <c r="B4581" s="11" t="s">
        <v>4522</v>
      </c>
      <c r="C4581" s="11" t="s">
        <v>14030</v>
      </c>
      <c r="D4581" s="21">
        <v>42975</v>
      </c>
      <c r="E4581" s="21" t="s">
        <v>9697</v>
      </c>
      <c r="F4581" s="21" t="s">
        <v>14659</v>
      </c>
      <c r="G4581" s="11" t="s">
        <v>2</v>
      </c>
      <c r="H4581" s="11" t="s">
        <v>16</v>
      </c>
      <c r="I4581" s="11" t="s">
        <v>4</v>
      </c>
      <c r="J4581" s="12">
        <v>1</v>
      </c>
      <c r="K4581" s="12">
        <v>1045</v>
      </c>
      <c r="L4581" s="12">
        <v>0</v>
      </c>
      <c r="M4581" s="12">
        <v>0</v>
      </c>
      <c r="N4581" s="12">
        <f t="shared" si="214"/>
        <v>1045</v>
      </c>
      <c r="O4581" s="11" t="s">
        <v>5</v>
      </c>
      <c r="P4581" s="13">
        <v>0</v>
      </c>
      <c r="Q4581" s="11" t="s">
        <v>6</v>
      </c>
      <c r="R4581" s="13">
        <v>0</v>
      </c>
      <c r="S4581" s="13">
        <v>0</v>
      </c>
      <c r="T4581" s="11" t="s">
        <v>7</v>
      </c>
      <c r="U4581" s="11" t="s">
        <v>8</v>
      </c>
      <c r="V4581" s="15">
        <v>0</v>
      </c>
      <c r="W4581" s="13">
        <v>0</v>
      </c>
      <c r="X4581" s="15">
        <v>0</v>
      </c>
      <c r="Y4581" s="15">
        <v>0</v>
      </c>
      <c r="Z4581" s="13">
        <v>0</v>
      </c>
      <c r="AA4581" s="15">
        <v>0</v>
      </c>
      <c r="AB4581" s="13">
        <v>0</v>
      </c>
      <c r="AC4581" s="15">
        <v>0</v>
      </c>
      <c r="AD4581" s="13">
        <v>0</v>
      </c>
      <c r="AE4581" s="15">
        <v>0</v>
      </c>
      <c r="AF4581" s="13">
        <v>0</v>
      </c>
      <c r="AG4581" s="15">
        <v>0</v>
      </c>
      <c r="AH4581" s="13">
        <v>0</v>
      </c>
      <c r="AI4581" s="15">
        <v>0</v>
      </c>
      <c r="AJ4581" s="11" t="s">
        <v>17</v>
      </c>
      <c r="AK4581" s="11" t="s">
        <v>1398</v>
      </c>
      <c r="AL4581" s="22">
        <f t="shared" si="213"/>
        <v>2317</v>
      </c>
      <c r="AM4581" s="11" t="str">
        <f>VLOOKUP(O4581,Sheet2!$D$6:$E$14,2,FALSE)</f>
        <v>Spare parts</v>
      </c>
      <c r="AN4581" s="11" t="str">
        <f>VLOOKUP(F4581,Sheet2!$E$10:$F$13,2,FALSE)</f>
        <v>SPM</v>
      </c>
      <c r="AO4581" s="35" t="s">
        <v>14668</v>
      </c>
      <c r="AP4581">
        <f>MATCH(AN4581,Sheet2!$F$5:$F$18,0)</f>
        <v>6</v>
      </c>
      <c r="AQ4581">
        <f>MATCH(AO4581,Sheet2!$F$5:$K$5,0)</f>
        <v>6</v>
      </c>
      <c r="AR4581" s="33">
        <f>INDEX(Sheet2!$F$5:$K$18,OPaL!AP4581,OPaL!AQ4581)</f>
        <v>0.15</v>
      </c>
      <c r="AS4581" s="1">
        <f t="shared" si="215"/>
        <v>888.25</v>
      </c>
    </row>
    <row r="4582" spans="1:45" x14ac:dyDescent="0.2">
      <c r="A4582" s="11" t="s">
        <v>2505</v>
      </c>
      <c r="B4582" s="11" t="s">
        <v>2506</v>
      </c>
      <c r="C4582" s="11" t="s">
        <v>14031</v>
      </c>
      <c r="D4582" s="21">
        <v>43181</v>
      </c>
      <c r="E4582" s="21" t="s">
        <v>9697</v>
      </c>
      <c r="F4582" s="21" t="s">
        <v>14659</v>
      </c>
      <c r="G4582" s="11" t="s">
        <v>2</v>
      </c>
      <c r="H4582" s="11" t="s">
        <v>16</v>
      </c>
      <c r="I4582" s="11" t="s">
        <v>4</v>
      </c>
      <c r="J4582" s="12">
        <v>3</v>
      </c>
      <c r="K4582" s="12">
        <v>1039.5</v>
      </c>
      <c r="L4582" s="12">
        <v>0</v>
      </c>
      <c r="M4582" s="12">
        <v>0</v>
      </c>
      <c r="N4582" s="12">
        <f t="shared" si="214"/>
        <v>1039.5</v>
      </c>
      <c r="O4582" s="11" t="s">
        <v>5</v>
      </c>
      <c r="P4582" s="13">
        <v>0</v>
      </c>
      <c r="Q4582" s="11" t="s">
        <v>6</v>
      </c>
      <c r="R4582" s="13">
        <v>0</v>
      </c>
      <c r="S4582" s="13">
        <v>0</v>
      </c>
      <c r="T4582" s="11" t="s">
        <v>7</v>
      </c>
      <c r="U4582" s="11" t="s">
        <v>8</v>
      </c>
      <c r="V4582" s="15">
        <v>0</v>
      </c>
      <c r="W4582" s="13">
        <v>0</v>
      </c>
      <c r="X4582" s="15">
        <v>0</v>
      </c>
      <c r="Y4582" s="15">
        <v>0</v>
      </c>
      <c r="Z4582" s="13">
        <v>0</v>
      </c>
      <c r="AA4582" s="15">
        <v>0</v>
      </c>
      <c r="AB4582" s="13">
        <v>0</v>
      </c>
      <c r="AC4582" s="15">
        <v>0</v>
      </c>
      <c r="AD4582" s="13">
        <v>0</v>
      </c>
      <c r="AE4582" s="15">
        <v>0</v>
      </c>
      <c r="AF4582" s="13">
        <v>0</v>
      </c>
      <c r="AG4582" s="15">
        <v>0</v>
      </c>
      <c r="AH4582" s="13">
        <v>0</v>
      </c>
      <c r="AI4582" s="15">
        <v>0</v>
      </c>
      <c r="AJ4582" s="11" t="s">
        <v>17</v>
      </c>
      <c r="AK4582" s="11" t="s">
        <v>13</v>
      </c>
      <c r="AL4582" s="22">
        <f t="shared" si="213"/>
        <v>2111</v>
      </c>
      <c r="AM4582" s="11" t="str">
        <f>VLOOKUP(O4582,Sheet2!$D$6:$E$14,2,FALSE)</f>
        <v>Spare parts</v>
      </c>
      <c r="AN4582" s="11" t="str">
        <f>VLOOKUP(F4582,Sheet2!$E$10:$F$13,2,FALSE)</f>
        <v>SPM</v>
      </c>
      <c r="AO4582" s="35" t="s">
        <v>14668</v>
      </c>
      <c r="AP4582">
        <f>MATCH(AN4582,Sheet2!$F$5:$F$18,0)</f>
        <v>6</v>
      </c>
      <c r="AQ4582">
        <f>MATCH(AO4582,Sheet2!$F$5:$K$5,0)</f>
        <v>6</v>
      </c>
      <c r="AR4582" s="33">
        <f>INDEX(Sheet2!$F$5:$K$18,OPaL!AP4582,OPaL!AQ4582)</f>
        <v>0.15</v>
      </c>
      <c r="AS4582" s="1">
        <f t="shared" si="215"/>
        <v>883.57499999999993</v>
      </c>
    </row>
    <row r="4583" spans="1:45" x14ac:dyDescent="0.2">
      <c r="A4583" s="11" t="s">
        <v>1919</v>
      </c>
      <c r="B4583" s="11" t="s">
        <v>1920</v>
      </c>
      <c r="C4583" s="11" t="s">
        <v>14032</v>
      </c>
      <c r="D4583" s="21">
        <v>44680</v>
      </c>
      <c r="E4583" s="21" t="s">
        <v>9697</v>
      </c>
      <c r="F4583" s="21" t="s">
        <v>14659</v>
      </c>
      <c r="G4583" s="11" t="s">
        <v>2</v>
      </c>
      <c r="H4583" s="11" t="s">
        <v>16</v>
      </c>
      <c r="I4583" s="11" t="s">
        <v>4</v>
      </c>
      <c r="J4583" s="13">
        <v>4</v>
      </c>
      <c r="K4583" s="12">
        <v>1030.1300000000001</v>
      </c>
      <c r="L4583" s="12">
        <v>0</v>
      </c>
      <c r="M4583" s="12">
        <v>0</v>
      </c>
      <c r="N4583" s="12">
        <f t="shared" si="214"/>
        <v>1030.1300000000001</v>
      </c>
      <c r="O4583" s="11" t="s">
        <v>5</v>
      </c>
      <c r="P4583" s="13">
        <v>0</v>
      </c>
      <c r="Q4583" s="11" t="s">
        <v>6</v>
      </c>
      <c r="R4583" s="13">
        <v>0</v>
      </c>
      <c r="S4583" s="13">
        <v>0</v>
      </c>
      <c r="T4583" s="11" t="s">
        <v>7</v>
      </c>
      <c r="U4583" s="11" t="s">
        <v>8</v>
      </c>
      <c r="V4583" s="15">
        <v>0</v>
      </c>
      <c r="W4583" s="13">
        <v>0</v>
      </c>
      <c r="X4583" s="15">
        <v>0</v>
      </c>
      <c r="Y4583" s="15">
        <v>0</v>
      </c>
      <c r="Z4583" s="13">
        <v>0</v>
      </c>
      <c r="AA4583" s="15">
        <v>0</v>
      </c>
      <c r="AB4583" s="13">
        <v>0</v>
      </c>
      <c r="AC4583" s="15">
        <v>0</v>
      </c>
      <c r="AD4583" s="13">
        <v>0</v>
      </c>
      <c r="AE4583" s="15">
        <v>0</v>
      </c>
      <c r="AF4583" s="13">
        <v>0</v>
      </c>
      <c r="AG4583" s="15">
        <v>0</v>
      </c>
      <c r="AH4583" s="13">
        <v>0</v>
      </c>
      <c r="AI4583" s="15">
        <v>0</v>
      </c>
      <c r="AJ4583" s="11" t="s">
        <v>17</v>
      </c>
      <c r="AK4583" s="11" t="s">
        <v>13</v>
      </c>
      <c r="AL4583" s="22">
        <f t="shared" si="213"/>
        <v>612</v>
      </c>
      <c r="AM4583" s="11" t="str">
        <f>VLOOKUP(O4583,Sheet2!$D$6:$E$14,2,FALSE)</f>
        <v>Spare parts</v>
      </c>
      <c r="AN4583" s="11" t="str">
        <f>VLOOKUP(F4583,Sheet2!$E$10:$F$13,2,FALSE)</f>
        <v>SPM</v>
      </c>
      <c r="AO4583" s="35" t="s">
        <v>14668</v>
      </c>
      <c r="AP4583">
        <f>MATCH(AN4583,Sheet2!$F$5:$F$18,0)</f>
        <v>6</v>
      </c>
      <c r="AQ4583">
        <f>MATCH(AO4583,Sheet2!$F$5:$K$5,0)</f>
        <v>6</v>
      </c>
      <c r="AR4583" s="33">
        <f>INDEX(Sheet2!$F$5:$K$18,OPaL!AP4583,OPaL!AQ4583)</f>
        <v>0.15</v>
      </c>
      <c r="AS4583" s="1">
        <f t="shared" si="215"/>
        <v>875.61050000000012</v>
      </c>
    </row>
    <row r="4584" spans="1:45" x14ac:dyDescent="0.2">
      <c r="A4584" s="11" t="s">
        <v>8992</v>
      </c>
      <c r="B4584" s="11" t="s">
        <v>8993</v>
      </c>
      <c r="C4584" s="11" t="s">
        <v>14033</v>
      </c>
      <c r="D4584" s="21">
        <v>45174</v>
      </c>
      <c r="E4584" s="21" t="s">
        <v>9739</v>
      </c>
      <c r="F4584" s="21" t="s">
        <v>14659</v>
      </c>
      <c r="G4584" s="11" t="s">
        <v>2</v>
      </c>
      <c r="H4584" s="11" t="s">
        <v>3</v>
      </c>
      <c r="I4584" s="11" t="s">
        <v>4</v>
      </c>
      <c r="J4584" s="13">
        <v>10</v>
      </c>
      <c r="K4584" s="12">
        <v>1030.03</v>
      </c>
      <c r="L4584" s="12">
        <v>0</v>
      </c>
      <c r="M4584" s="12">
        <v>0</v>
      </c>
      <c r="N4584" s="12">
        <f t="shared" si="214"/>
        <v>1030.03</v>
      </c>
      <c r="O4584" s="11" t="s">
        <v>8227</v>
      </c>
      <c r="P4584" s="13">
        <v>0</v>
      </c>
      <c r="Q4584" s="11" t="s">
        <v>6</v>
      </c>
      <c r="R4584" s="13">
        <v>0</v>
      </c>
      <c r="S4584" s="13">
        <v>0</v>
      </c>
      <c r="T4584" s="11" t="s">
        <v>7</v>
      </c>
      <c r="U4584" s="11" t="s">
        <v>8</v>
      </c>
      <c r="V4584" s="15">
        <v>0</v>
      </c>
      <c r="W4584" s="13">
        <v>0</v>
      </c>
      <c r="X4584" s="15">
        <v>0</v>
      </c>
      <c r="Y4584" s="15">
        <v>0</v>
      </c>
      <c r="Z4584" s="13">
        <v>0</v>
      </c>
      <c r="AA4584" s="15">
        <v>0</v>
      </c>
      <c r="AB4584" s="13">
        <v>0</v>
      </c>
      <c r="AC4584" s="15">
        <v>0</v>
      </c>
      <c r="AD4584" s="13">
        <v>0</v>
      </c>
      <c r="AE4584" s="15">
        <v>0</v>
      </c>
      <c r="AF4584" s="13">
        <v>0</v>
      </c>
      <c r="AG4584" s="15">
        <v>0</v>
      </c>
      <c r="AH4584" s="13">
        <v>0</v>
      </c>
      <c r="AI4584" s="15">
        <v>0</v>
      </c>
      <c r="AJ4584" s="11" t="s">
        <v>9</v>
      </c>
      <c r="AK4584" s="11" t="s">
        <v>8228</v>
      </c>
      <c r="AL4584" s="22">
        <f t="shared" si="213"/>
        <v>118</v>
      </c>
      <c r="AM4584" s="11" t="str">
        <f>VLOOKUP(O4584,Sheet2!$D$6:$E$14,2,FALSE)</f>
        <v>Consumables</v>
      </c>
      <c r="AN4584" s="11" t="str">
        <f>VLOOKUP(F4584,Sheet2!$E$15:$F$18,2,FALSE)</f>
        <v>CM</v>
      </c>
      <c r="AO4584" s="35" t="s">
        <v>14665</v>
      </c>
      <c r="AP4584">
        <f>MATCH(AN4584,Sheet2!$F$5:$F$18,0)</f>
        <v>13</v>
      </c>
      <c r="AQ4584">
        <f>MATCH(AO4584,Sheet2!$F$5:$K$5,0)</f>
        <v>3</v>
      </c>
      <c r="AR4584" s="33">
        <f>INDEX(Sheet2!$F$5:$K$18,OPaL!AP4584,OPaL!AQ4584)</f>
        <v>0</v>
      </c>
      <c r="AS4584" s="1">
        <f t="shared" si="215"/>
        <v>1030.03</v>
      </c>
    </row>
    <row r="4585" spans="1:45" x14ac:dyDescent="0.2">
      <c r="A4585" s="11" t="s">
        <v>2691</v>
      </c>
      <c r="B4585" s="11" t="s">
        <v>2692</v>
      </c>
      <c r="C4585" s="11" t="s">
        <v>14034</v>
      </c>
      <c r="D4585" s="21">
        <v>44387</v>
      </c>
      <c r="E4585" s="21" t="s">
        <v>9697</v>
      </c>
      <c r="F4585" s="21" t="s">
        <v>14659</v>
      </c>
      <c r="G4585" s="11" t="s">
        <v>2</v>
      </c>
      <c r="H4585" s="11" t="s">
        <v>3</v>
      </c>
      <c r="I4585" s="11" t="s">
        <v>4</v>
      </c>
      <c r="J4585" s="12">
        <v>15</v>
      </c>
      <c r="K4585" s="12">
        <v>1029.51</v>
      </c>
      <c r="L4585" s="12">
        <v>0</v>
      </c>
      <c r="M4585" s="12">
        <v>0</v>
      </c>
      <c r="N4585" s="12">
        <f t="shared" si="214"/>
        <v>1029.51</v>
      </c>
      <c r="O4585" s="11" t="s">
        <v>5</v>
      </c>
      <c r="P4585" s="13">
        <v>0</v>
      </c>
      <c r="Q4585" s="11" t="s">
        <v>6</v>
      </c>
      <c r="R4585" s="13">
        <v>0</v>
      </c>
      <c r="S4585" s="13">
        <v>0</v>
      </c>
      <c r="T4585" s="11" t="s">
        <v>7</v>
      </c>
      <c r="U4585" s="11" t="s">
        <v>8</v>
      </c>
      <c r="V4585" s="15">
        <v>0</v>
      </c>
      <c r="W4585" s="13">
        <v>0</v>
      </c>
      <c r="X4585" s="15">
        <v>0</v>
      </c>
      <c r="Y4585" s="15">
        <v>0</v>
      </c>
      <c r="Z4585" s="13">
        <v>0</v>
      </c>
      <c r="AA4585" s="15">
        <v>0</v>
      </c>
      <c r="AB4585" s="13">
        <v>0</v>
      </c>
      <c r="AC4585" s="15">
        <v>0</v>
      </c>
      <c r="AD4585" s="13">
        <v>0</v>
      </c>
      <c r="AE4585" s="15">
        <v>0</v>
      </c>
      <c r="AF4585" s="13">
        <v>0</v>
      </c>
      <c r="AG4585" s="15">
        <v>0</v>
      </c>
      <c r="AH4585" s="13">
        <v>0</v>
      </c>
      <c r="AI4585" s="15">
        <v>0</v>
      </c>
      <c r="AJ4585" s="11" t="s">
        <v>9</v>
      </c>
      <c r="AK4585" s="11" t="s">
        <v>13</v>
      </c>
      <c r="AL4585" s="22">
        <f t="shared" si="213"/>
        <v>905</v>
      </c>
      <c r="AM4585" s="11" t="str">
        <f>VLOOKUP(O4585,Sheet2!$D$6:$E$14,2,FALSE)</f>
        <v>Spare parts</v>
      </c>
      <c r="AN4585" s="11" t="str">
        <f>VLOOKUP(F4585,Sheet2!$E$10:$F$13,2,FALSE)</f>
        <v>SPM</v>
      </c>
      <c r="AO4585" s="35" t="s">
        <v>14668</v>
      </c>
      <c r="AP4585">
        <f>MATCH(AN4585,Sheet2!$F$5:$F$18,0)</f>
        <v>6</v>
      </c>
      <c r="AQ4585">
        <f>MATCH(AO4585,Sheet2!$F$5:$K$5,0)</f>
        <v>6</v>
      </c>
      <c r="AR4585" s="33">
        <f>INDEX(Sheet2!$F$5:$K$18,OPaL!AP4585,OPaL!AQ4585)</f>
        <v>0.15</v>
      </c>
      <c r="AS4585" s="1">
        <f t="shared" si="215"/>
        <v>875.08349999999996</v>
      </c>
    </row>
    <row r="4586" spans="1:45" x14ac:dyDescent="0.2">
      <c r="A4586" s="11" t="s">
        <v>8650</v>
      </c>
      <c r="B4586" s="11" t="s">
        <v>8651</v>
      </c>
      <c r="C4586" s="11" t="s">
        <v>14035</v>
      </c>
      <c r="D4586" s="21">
        <v>44769</v>
      </c>
      <c r="E4586" s="21" t="s">
        <v>9763</v>
      </c>
      <c r="F4586" s="21" t="s">
        <v>14659</v>
      </c>
      <c r="G4586" s="11" t="s">
        <v>2</v>
      </c>
      <c r="H4586" s="11" t="s">
        <v>3</v>
      </c>
      <c r="I4586" s="11" t="s">
        <v>4</v>
      </c>
      <c r="J4586" s="13">
        <v>2</v>
      </c>
      <c r="K4586" s="12">
        <v>1029.28</v>
      </c>
      <c r="L4586" s="12">
        <v>0</v>
      </c>
      <c r="M4586" s="12">
        <v>0</v>
      </c>
      <c r="N4586" s="12">
        <f t="shared" si="214"/>
        <v>1029.28</v>
      </c>
      <c r="O4586" s="11" t="s">
        <v>8227</v>
      </c>
      <c r="P4586" s="13">
        <v>0</v>
      </c>
      <c r="Q4586" s="11" t="s">
        <v>6</v>
      </c>
      <c r="R4586" s="13">
        <v>0</v>
      </c>
      <c r="S4586" s="13">
        <v>0</v>
      </c>
      <c r="T4586" s="11" t="s">
        <v>7</v>
      </c>
      <c r="U4586" s="11" t="s">
        <v>8</v>
      </c>
      <c r="V4586" s="15">
        <v>0</v>
      </c>
      <c r="W4586" s="13">
        <v>0</v>
      </c>
      <c r="X4586" s="15">
        <v>0</v>
      </c>
      <c r="Y4586" s="15">
        <v>0</v>
      </c>
      <c r="Z4586" s="13">
        <v>0</v>
      </c>
      <c r="AA4586" s="15">
        <v>0</v>
      </c>
      <c r="AB4586" s="13">
        <v>0</v>
      </c>
      <c r="AC4586" s="15">
        <v>0</v>
      </c>
      <c r="AD4586" s="13">
        <v>0</v>
      </c>
      <c r="AE4586" s="15">
        <v>0</v>
      </c>
      <c r="AF4586" s="13">
        <v>0</v>
      </c>
      <c r="AG4586" s="15">
        <v>0</v>
      </c>
      <c r="AH4586" s="13">
        <v>0</v>
      </c>
      <c r="AI4586" s="15">
        <v>0</v>
      </c>
      <c r="AJ4586" s="11" t="s">
        <v>9</v>
      </c>
      <c r="AK4586" s="11" t="s">
        <v>8228</v>
      </c>
      <c r="AL4586" s="22">
        <f t="shared" si="213"/>
        <v>523</v>
      </c>
      <c r="AM4586" s="11" t="str">
        <f>VLOOKUP(O4586,Sheet2!$D$6:$E$14,2,FALSE)</f>
        <v>Consumables</v>
      </c>
      <c r="AN4586" s="11" t="str">
        <f>VLOOKUP(F4586,Sheet2!$E$15:$F$18,2,FALSE)</f>
        <v>CM</v>
      </c>
      <c r="AO4586" s="35" t="s">
        <v>14668</v>
      </c>
      <c r="AP4586">
        <f>MATCH(AN4586,Sheet2!$F$5:$F$18,0)</f>
        <v>13</v>
      </c>
      <c r="AQ4586">
        <f>MATCH(AO4586,Sheet2!$F$5:$K$5,0)</f>
        <v>6</v>
      </c>
      <c r="AR4586" s="33">
        <f>INDEX(Sheet2!$F$5:$K$18,OPaL!AP4586,OPaL!AQ4586)</f>
        <v>0.2</v>
      </c>
      <c r="AS4586" s="1">
        <f t="shared" si="215"/>
        <v>823.42399999999998</v>
      </c>
    </row>
    <row r="4587" spans="1:45" x14ac:dyDescent="0.2">
      <c r="A4587" s="11" t="s">
        <v>8794</v>
      </c>
      <c r="B4587" s="11" t="s">
        <v>8795</v>
      </c>
      <c r="C4587" s="11" t="s">
        <v>14036</v>
      </c>
      <c r="D4587" s="21">
        <v>43125</v>
      </c>
      <c r="E4587" s="21" t="s">
        <v>9803</v>
      </c>
      <c r="F4587" s="21" t="s">
        <v>14659</v>
      </c>
      <c r="G4587" s="11" t="s">
        <v>2</v>
      </c>
      <c r="H4587" s="11" t="s">
        <v>3</v>
      </c>
      <c r="I4587" s="11" t="s">
        <v>4</v>
      </c>
      <c r="J4587" s="12">
        <v>30</v>
      </c>
      <c r="K4587" s="12">
        <v>1029.08</v>
      </c>
      <c r="L4587" s="12">
        <v>0</v>
      </c>
      <c r="M4587" s="12">
        <v>0</v>
      </c>
      <c r="N4587" s="12">
        <f t="shared" si="214"/>
        <v>1029.08</v>
      </c>
      <c r="O4587" s="11" t="s">
        <v>8227</v>
      </c>
      <c r="P4587" s="13">
        <v>0</v>
      </c>
      <c r="Q4587" s="11" t="s">
        <v>6</v>
      </c>
      <c r="R4587" s="13">
        <v>0</v>
      </c>
      <c r="S4587" s="13">
        <v>0</v>
      </c>
      <c r="T4587" s="11" t="s">
        <v>7</v>
      </c>
      <c r="U4587" s="11" t="s">
        <v>8</v>
      </c>
      <c r="V4587" s="15">
        <v>0</v>
      </c>
      <c r="W4587" s="13">
        <v>0</v>
      </c>
      <c r="X4587" s="15">
        <v>0</v>
      </c>
      <c r="Y4587" s="15">
        <v>0</v>
      </c>
      <c r="Z4587" s="13">
        <v>0</v>
      </c>
      <c r="AA4587" s="15">
        <v>0</v>
      </c>
      <c r="AB4587" s="13">
        <v>0</v>
      </c>
      <c r="AC4587" s="15">
        <v>0</v>
      </c>
      <c r="AD4587" s="13">
        <v>0</v>
      </c>
      <c r="AE4587" s="15">
        <v>0</v>
      </c>
      <c r="AF4587" s="13">
        <v>0</v>
      </c>
      <c r="AG4587" s="15">
        <v>0</v>
      </c>
      <c r="AH4587" s="13">
        <v>0</v>
      </c>
      <c r="AI4587" s="15">
        <v>0</v>
      </c>
      <c r="AJ4587" s="11" t="s">
        <v>9</v>
      </c>
      <c r="AK4587" s="11" t="s">
        <v>8228</v>
      </c>
      <c r="AL4587" s="22">
        <f t="shared" si="213"/>
        <v>2167</v>
      </c>
      <c r="AM4587" s="11" t="str">
        <f>VLOOKUP(O4587,Sheet2!$D$6:$E$14,2,FALSE)</f>
        <v>Consumables</v>
      </c>
      <c r="AN4587" s="11" t="str">
        <f>VLOOKUP(F4587,Sheet2!$E$15:$F$18,2,FALSE)</f>
        <v>CM</v>
      </c>
      <c r="AO4587" s="35" t="s">
        <v>14668</v>
      </c>
      <c r="AP4587">
        <f>MATCH(AN4587,Sheet2!$F$5:$F$18,0)</f>
        <v>13</v>
      </c>
      <c r="AQ4587">
        <f>MATCH(AO4587,Sheet2!$F$5:$K$5,0)</f>
        <v>6</v>
      </c>
      <c r="AR4587" s="33">
        <f>INDEX(Sheet2!$F$5:$K$18,OPaL!AP4587,OPaL!AQ4587)</f>
        <v>0.2</v>
      </c>
      <c r="AS4587" s="1">
        <f t="shared" si="215"/>
        <v>823.26400000000001</v>
      </c>
    </row>
    <row r="4588" spans="1:45" x14ac:dyDescent="0.2">
      <c r="A4588" s="11" t="s">
        <v>4393</v>
      </c>
      <c r="B4588" s="11" t="s">
        <v>4394</v>
      </c>
      <c r="C4588" s="11" t="s">
        <v>14037</v>
      </c>
      <c r="D4588" s="21">
        <v>42416</v>
      </c>
      <c r="E4588" s="21" t="s">
        <v>9697</v>
      </c>
      <c r="F4588" s="21" t="s">
        <v>14659</v>
      </c>
      <c r="G4588" s="11" t="s">
        <v>2</v>
      </c>
      <c r="H4588" s="11" t="s">
        <v>16</v>
      </c>
      <c r="I4588" s="11" t="s">
        <v>4</v>
      </c>
      <c r="J4588" s="13">
        <v>1</v>
      </c>
      <c r="K4588" s="12">
        <v>1026</v>
      </c>
      <c r="L4588" s="12">
        <v>0</v>
      </c>
      <c r="M4588" s="12">
        <v>0</v>
      </c>
      <c r="N4588" s="12">
        <f t="shared" si="214"/>
        <v>1026</v>
      </c>
      <c r="O4588" s="11" t="s">
        <v>5</v>
      </c>
      <c r="P4588" s="13">
        <v>0</v>
      </c>
      <c r="Q4588" s="11" t="s">
        <v>6</v>
      </c>
      <c r="R4588" s="13">
        <v>0</v>
      </c>
      <c r="S4588" s="13">
        <v>0</v>
      </c>
      <c r="T4588" s="11" t="s">
        <v>7</v>
      </c>
      <c r="U4588" s="11" t="s">
        <v>8</v>
      </c>
      <c r="V4588" s="15">
        <v>0</v>
      </c>
      <c r="W4588" s="13">
        <v>0</v>
      </c>
      <c r="X4588" s="15">
        <v>0</v>
      </c>
      <c r="Y4588" s="15">
        <v>0</v>
      </c>
      <c r="Z4588" s="13">
        <v>0</v>
      </c>
      <c r="AA4588" s="15">
        <v>0</v>
      </c>
      <c r="AB4588" s="13">
        <v>0</v>
      </c>
      <c r="AC4588" s="15">
        <v>0</v>
      </c>
      <c r="AD4588" s="13">
        <v>0</v>
      </c>
      <c r="AE4588" s="15">
        <v>0</v>
      </c>
      <c r="AF4588" s="13">
        <v>0</v>
      </c>
      <c r="AG4588" s="15">
        <v>0</v>
      </c>
      <c r="AH4588" s="13">
        <v>0</v>
      </c>
      <c r="AI4588" s="15">
        <v>0</v>
      </c>
      <c r="AJ4588" s="11" t="s">
        <v>17</v>
      </c>
      <c r="AK4588" s="11" t="s">
        <v>1398</v>
      </c>
      <c r="AL4588" s="22">
        <f t="shared" si="213"/>
        <v>2876</v>
      </c>
      <c r="AM4588" s="11" t="str">
        <f>VLOOKUP(O4588,Sheet2!$D$6:$E$14,2,FALSE)</f>
        <v>Spare parts</v>
      </c>
      <c r="AN4588" s="11" t="str">
        <f>VLOOKUP(F4588,Sheet2!$E$10:$F$13,2,FALSE)</f>
        <v>SPM</v>
      </c>
      <c r="AO4588" s="35" t="s">
        <v>14668</v>
      </c>
      <c r="AP4588">
        <f>MATCH(AN4588,Sheet2!$F$5:$F$18,0)</f>
        <v>6</v>
      </c>
      <c r="AQ4588">
        <f>MATCH(AO4588,Sheet2!$F$5:$K$5,0)</f>
        <v>6</v>
      </c>
      <c r="AR4588" s="33">
        <f>INDEX(Sheet2!$F$5:$K$18,OPaL!AP4588,OPaL!AQ4588)</f>
        <v>0.15</v>
      </c>
      <c r="AS4588" s="1">
        <f t="shared" si="215"/>
        <v>872.1</v>
      </c>
    </row>
    <row r="4589" spans="1:45" x14ac:dyDescent="0.2">
      <c r="A4589" s="11" t="s">
        <v>501</v>
      </c>
      <c r="B4589" s="11" t="s">
        <v>502</v>
      </c>
      <c r="C4589" s="11" t="s">
        <v>14038</v>
      </c>
      <c r="D4589" s="21">
        <v>44545</v>
      </c>
      <c r="E4589" s="21" t="s">
        <v>9697</v>
      </c>
      <c r="F4589" s="21" t="s">
        <v>14659</v>
      </c>
      <c r="G4589" s="11" t="s">
        <v>2</v>
      </c>
      <c r="H4589" s="11" t="s">
        <v>350</v>
      </c>
      <c r="I4589" s="11" t="s">
        <v>4</v>
      </c>
      <c r="J4589" s="13">
        <v>1</v>
      </c>
      <c r="K4589" s="12">
        <v>1025.8900000000001</v>
      </c>
      <c r="L4589" s="12">
        <v>0</v>
      </c>
      <c r="M4589" s="12">
        <v>0</v>
      </c>
      <c r="N4589" s="12">
        <f t="shared" si="214"/>
        <v>1025.8900000000001</v>
      </c>
      <c r="O4589" s="11" t="s">
        <v>5</v>
      </c>
      <c r="P4589" s="13">
        <v>0</v>
      </c>
      <c r="Q4589" s="11" t="s">
        <v>6</v>
      </c>
      <c r="R4589" s="13">
        <v>0</v>
      </c>
      <c r="S4589" s="13">
        <v>0</v>
      </c>
      <c r="T4589" s="11" t="s">
        <v>7</v>
      </c>
      <c r="U4589" s="11" t="s">
        <v>8</v>
      </c>
      <c r="V4589" s="15">
        <v>0</v>
      </c>
      <c r="W4589" s="13">
        <v>0</v>
      </c>
      <c r="X4589" s="15">
        <v>0</v>
      </c>
      <c r="Y4589" s="15">
        <v>0</v>
      </c>
      <c r="Z4589" s="13">
        <v>0</v>
      </c>
      <c r="AA4589" s="15">
        <v>0</v>
      </c>
      <c r="AB4589" s="13">
        <v>0</v>
      </c>
      <c r="AC4589" s="15">
        <v>0</v>
      </c>
      <c r="AD4589" s="13">
        <v>0</v>
      </c>
      <c r="AE4589" s="15">
        <v>0</v>
      </c>
      <c r="AF4589" s="13">
        <v>0</v>
      </c>
      <c r="AG4589" s="15">
        <v>0</v>
      </c>
      <c r="AH4589" s="13">
        <v>0</v>
      </c>
      <c r="AI4589" s="15">
        <v>0</v>
      </c>
      <c r="AJ4589" s="11" t="s">
        <v>352</v>
      </c>
      <c r="AK4589" s="11" t="s">
        <v>13</v>
      </c>
      <c r="AL4589" s="22">
        <f t="shared" si="213"/>
        <v>747</v>
      </c>
      <c r="AM4589" s="11" t="str">
        <f>VLOOKUP(O4589,Sheet2!$D$6:$E$14,2,FALSE)</f>
        <v>Spare parts</v>
      </c>
      <c r="AN4589" s="11" t="str">
        <f>VLOOKUP(F4589,Sheet2!$E$10:$F$13,2,FALSE)</f>
        <v>SPM</v>
      </c>
      <c r="AO4589" s="35" t="s">
        <v>14668</v>
      </c>
      <c r="AP4589">
        <f>MATCH(AN4589,Sheet2!$F$5:$F$18,0)</f>
        <v>6</v>
      </c>
      <c r="AQ4589">
        <f>MATCH(AO4589,Sheet2!$F$5:$K$5,0)</f>
        <v>6</v>
      </c>
      <c r="AR4589" s="33">
        <f>INDEX(Sheet2!$F$5:$K$18,OPaL!AP4589,OPaL!AQ4589)</f>
        <v>0.15</v>
      </c>
      <c r="AS4589" s="1">
        <f t="shared" si="215"/>
        <v>872.00650000000007</v>
      </c>
    </row>
    <row r="4590" spans="1:45" x14ac:dyDescent="0.2">
      <c r="A4590" s="11" t="s">
        <v>8990</v>
      </c>
      <c r="B4590" s="11" t="s">
        <v>8991</v>
      </c>
      <c r="C4590" s="11" t="s">
        <v>14039</v>
      </c>
      <c r="D4590" s="21">
        <v>42531</v>
      </c>
      <c r="E4590" s="21" t="s">
        <v>9739</v>
      </c>
      <c r="F4590" s="21" t="s">
        <v>14659</v>
      </c>
      <c r="G4590" s="11" t="s">
        <v>2</v>
      </c>
      <c r="H4590" s="11" t="s">
        <v>16</v>
      </c>
      <c r="I4590" s="11" t="s">
        <v>4</v>
      </c>
      <c r="J4590" s="13">
        <v>2</v>
      </c>
      <c r="K4590" s="12">
        <v>1021.55</v>
      </c>
      <c r="L4590" s="12">
        <v>0</v>
      </c>
      <c r="M4590" s="12">
        <v>0</v>
      </c>
      <c r="N4590" s="12">
        <f t="shared" si="214"/>
        <v>1021.55</v>
      </c>
      <c r="O4590" s="11" t="s">
        <v>8227</v>
      </c>
      <c r="P4590" s="13">
        <v>0</v>
      </c>
      <c r="Q4590" s="11" t="s">
        <v>6</v>
      </c>
      <c r="R4590" s="13">
        <v>0</v>
      </c>
      <c r="S4590" s="13">
        <v>0</v>
      </c>
      <c r="T4590" s="11" t="s">
        <v>7</v>
      </c>
      <c r="U4590" s="11" t="s">
        <v>8</v>
      </c>
      <c r="V4590" s="15">
        <v>0</v>
      </c>
      <c r="W4590" s="13">
        <v>0</v>
      </c>
      <c r="X4590" s="15">
        <v>0</v>
      </c>
      <c r="Y4590" s="15">
        <v>0</v>
      </c>
      <c r="Z4590" s="13">
        <v>0</v>
      </c>
      <c r="AA4590" s="15">
        <v>0</v>
      </c>
      <c r="AB4590" s="13">
        <v>0</v>
      </c>
      <c r="AC4590" s="15">
        <v>0</v>
      </c>
      <c r="AD4590" s="13">
        <v>0</v>
      </c>
      <c r="AE4590" s="15">
        <v>0</v>
      </c>
      <c r="AF4590" s="13">
        <v>0</v>
      </c>
      <c r="AG4590" s="15">
        <v>0</v>
      </c>
      <c r="AH4590" s="13">
        <v>0</v>
      </c>
      <c r="AI4590" s="15">
        <v>0</v>
      </c>
      <c r="AJ4590" s="11" t="s">
        <v>17</v>
      </c>
      <c r="AK4590" s="11" t="s">
        <v>8228</v>
      </c>
      <c r="AL4590" s="22">
        <f t="shared" si="213"/>
        <v>2761</v>
      </c>
      <c r="AM4590" s="11" t="str">
        <f>VLOOKUP(O4590,Sheet2!$D$6:$E$14,2,FALSE)</f>
        <v>Consumables</v>
      </c>
      <c r="AN4590" s="11" t="str">
        <f>VLOOKUP(F4590,Sheet2!$E$15:$F$18,2,FALSE)</f>
        <v>CM</v>
      </c>
      <c r="AO4590" s="35" t="s">
        <v>14668</v>
      </c>
      <c r="AP4590">
        <f>MATCH(AN4590,Sheet2!$F$5:$F$18,0)</f>
        <v>13</v>
      </c>
      <c r="AQ4590">
        <f>MATCH(AO4590,Sheet2!$F$5:$K$5,0)</f>
        <v>6</v>
      </c>
      <c r="AR4590" s="33">
        <f>INDEX(Sheet2!$F$5:$K$18,OPaL!AP4590,OPaL!AQ4590)</f>
        <v>0.2</v>
      </c>
      <c r="AS4590" s="1">
        <f t="shared" si="215"/>
        <v>817.24</v>
      </c>
    </row>
    <row r="4591" spans="1:45" x14ac:dyDescent="0.2">
      <c r="A4591" s="11" t="s">
        <v>1487</v>
      </c>
      <c r="B4591" s="11" t="s">
        <v>1488</v>
      </c>
      <c r="C4591" s="11" t="s">
        <v>14040</v>
      </c>
      <c r="D4591" s="21">
        <v>44393</v>
      </c>
      <c r="E4591" s="21" t="s">
        <v>9697</v>
      </c>
      <c r="F4591" s="21" t="s">
        <v>14658</v>
      </c>
      <c r="G4591" s="11" t="s">
        <v>2</v>
      </c>
      <c r="H4591" s="11" t="s">
        <v>3</v>
      </c>
      <c r="I4591" s="11" t="s">
        <v>4</v>
      </c>
      <c r="J4591" s="12">
        <v>3</v>
      </c>
      <c r="K4591" s="12">
        <v>1018.35</v>
      </c>
      <c r="L4591" s="12">
        <v>0</v>
      </c>
      <c r="M4591" s="12">
        <v>0</v>
      </c>
      <c r="N4591" s="12">
        <f t="shared" si="214"/>
        <v>1018.35</v>
      </c>
      <c r="O4591" s="11" t="s">
        <v>5</v>
      </c>
      <c r="P4591" s="13">
        <v>0</v>
      </c>
      <c r="Q4591" s="11" t="s">
        <v>6</v>
      </c>
      <c r="R4591" s="13">
        <v>0</v>
      </c>
      <c r="S4591" s="13">
        <v>0</v>
      </c>
      <c r="T4591" s="11" t="s">
        <v>7</v>
      </c>
      <c r="U4591" s="11" t="s">
        <v>8</v>
      </c>
      <c r="V4591" s="15">
        <v>0</v>
      </c>
      <c r="W4591" s="13">
        <v>0</v>
      </c>
      <c r="X4591" s="15">
        <v>0</v>
      </c>
      <c r="Y4591" s="15">
        <v>0</v>
      </c>
      <c r="Z4591" s="13">
        <v>0</v>
      </c>
      <c r="AA4591" s="15">
        <v>0</v>
      </c>
      <c r="AB4591" s="13">
        <v>0</v>
      </c>
      <c r="AC4591" s="15">
        <v>0</v>
      </c>
      <c r="AD4591" s="13">
        <v>0</v>
      </c>
      <c r="AE4591" s="15">
        <v>0</v>
      </c>
      <c r="AF4591" s="13">
        <v>0</v>
      </c>
      <c r="AG4591" s="15">
        <v>0</v>
      </c>
      <c r="AH4591" s="13">
        <v>0</v>
      </c>
      <c r="AI4591" s="15">
        <v>0</v>
      </c>
      <c r="AJ4591" s="11" t="s">
        <v>9</v>
      </c>
      <c r="AK4591" s="11" t="s">
        <v>10</v>
      </c>
      <c r="AL4591" s="22">
        <f t="shared" si="213"/>
        <v>899</v>
      </c>
      <c r="AM4591" s="11" t="str">
        <f>VLOOKUP(O4591,Sheet2!$D$6:$E$14,2,FALSE)</f>
        <v>Spare parts</v>
      </c>
      <c r="AN4591" s="11" t="str">
        <f>VLOOKUP(F4591,Sheet2!$E$10:$F$13,2,FALSE)</f>
        <v>SPE</v>
      </c>
      <c r="AO4591" s="35" t="s">
        <v>14668</v>
      </c>
      <c r="AP4591">
        <f>MATCH(AN4591,Sheet2!$F$5:$F$18,0)</f>
        <v>7</v>
      </c>
      <c r="AQ4591">
        <f>MATCH(AO4591,Sheet2!$F$5:$K$5,0)</f>
        <v>6</v>
      </c>
      <c r="AR4591" s="33">
        <f>INDEX(Sheet2!$F$5:$K$18,OPaL!AP4591,OPaL!AQ4591)</f>
        <v>0.15</v>
      </c>
      <c r="AS4591" s="1">
        <f t="shared" si="215"/>
        <v>865.59749999999997</v>
      </c>
    </row>
    <row r="4592" spans="1:45" x14ac:dyDescent="0.2">
      <c r="A4592" s="11" t="s">
        <v>2497</v>
      </c>
      <c r="B4592" s="11" t="s">
        <v>2498</v>
      </c>
      <c r="C4592" s="11" t="s">
        <v>14041</v>
      </c>
      <c r="D4592" s="21">
        <v>43181</v>
      </c>
      <c r="E4592" s="21" t="s">
        <v>9697</v>
      </c>
      <c r="F4592" s="21" t="s">
        <v>14659</v>
      </c>
      <c r="G4592" s="11" t="s">
        <v>2</v>
      </c>
      <c r="H4592" s="11" t="s">
        <v>16</v>
      </c>
      <c r="I4592" s="11" t="s">
        <v>4</v>
      </c>
      <c r="J4592" s="13">
        <v>3</v>
      </c>
      <c r="K4592" s="12">
        <v>1016.4</v>
      </c>
      <c r="L4592" s="12">
        <v>0</v>
      </c>
      <c r="M4592" s="12">
        <v>0</v>
      </c>
      <c r="N4592" s="12">
        <f t="shared" si="214"/>
        <v>1016.4</v>
      </c>
      <c r="O4592" s="11" t="s">
        <v>5</v>
      </c>
      <c r="P4592" s="13">
        <v>0</v>
      </c>
      <c r="Q4592" s="11" t="s">
        <v>6</v>
      </c>
      <c r="R4592" s="13">
        <v>0</v>
      </c>
      <c r="S4592" s="13">
        <v>0</v>
      </c>
      <c r="T4592" s="11" t="s">
        <v>7</v>
      </c>
      <c r="U4592" s="11" t="s">
        <v>8</v>
      </c>
      <c r="V4592" s="15">
        <v>0</v>
      </c>
      <c r="W4592" s="13">
        <v>0</v>
      </c>
      <c r="X4592" s="15">
        <v>0</v>
      </c>
      <c r="Y4592" s="15">
        <v>0</v>
      </c>
      <c r="Z4592" s="13">
        <v>0</v>
      </c>
      <c r="AA4592" s="15">
        <v>0</v>
      </c>
      <c r="AB4592" s="13">
        <v>0</v>
      </c>
      <c r="AC4592" s="15">
        <v>0</v>
      </c>
      <c r="AD4592" s="13">
        <v>0</v>
      </c>
      <c r="AE4592" s="15">
        <v>0</v>
      </c>
      <c r="AF4592" s="13">
        <v>0</v>
      </c>
      <c r="AG4592" s="15">
        <v>0</v>
      </c>
      <c r="AH4592" s="13">
        <v>0</v>
      </c>
      <c r="AI4592" s="15">
        <v>0</v>
      </c>
      <c r="AJ4592" s="11" t="s">
        <v>17</v>
      </c>
      <c r="AK4592" s="11" t="s">
        <v>13</v>
      </c>
      <c r="AL4592" s="22">
        <f t="shared" si="213"/>
        <v>2111</v>
      </c>
      <c r="AM4592" s="11" t="str">
        <f>VLOOKUP(O4592,Sheet2!$D$6:$E$14,2,FALSE)</f>
        <v>Spare parts</v>
      </c>
      <c r="AN4592" s="11" t="str">
        <f>VLOOKUP(F4592,Sheet2!$E$10:$F$13,2,FALSE)</f>
        <v>SPM</v>
      </c>
      <c r="AO4592" s="35" t="s">
        <v>14668</v>
      </c>
      <c r="AP4592">
        <f>MATCH(AN4592,Sheet2!$F$5:$F$18,0)</f>
        <v>6</v>
      </c>
      <c r="AQ4592">
        <f>MATCH(AO4592,Sheet2!$F$5:$K$5,0)</f>
        <v>6</v>
      </c>
      <c r="AR4592" s="33">
        <f>INDEX(Sheet2!$F$5:$K$18,OPaL!AP4592,OPaL!AQ4592)</f>
        <v>0.15</v>
      </c>
      <c r="AS4592" s="1">
        <f t="shared" si="215"/>
        <v>863.93999999999994</v>
      </c>
    </row>
    <row r="4593" spans="1:45" x14ac:dyDescent="0.2">
      <c r="A4593" s="11" t="s">
        <v>4351</v>
      </c>
      <c r="B4593" s="11" t="s">
        <v>4352</v>
      </c>
      <c r="C4593" s="11" t="s">
        <v>14042</v>
      </c>
      <c r="D4593" s="21">
        <v>42975</v>
      </c>
      <c r="E4593" s="21" t="s">
        <v>9697</v>
      </c>
      <c r="F4593" s="21" t="s">
        <v>14659</v>
      </c>
      <c r="G4593" s="11" t="s">
        <v>2</v>
      </c>
      <c r="H4593" s="11" t="s">
        <v>16</v>
      </c>
      <c r="I4593" s="11" t="s">
        <v>4</v>
      </c>
      <c r="J4593" s="13">
        <v>2</v>
      </c>
      <c r="K4593" s="12">
        <v>1014</v>
      </c>
      <c r="L4593" s="12">
        <v>0</v>
      </c>
      <c r="M4593" s="12">
        <v>0</v>
      </c>
      <c r="N4593" s="12">
        <f t="shared" si="214"/>
        <v>1014</v>
      </c>
      <c r="O4593" s="11" t="s">
        <v>5</v>
      </c>
      <c r="P4593" s="13">
        <v>0</v>
      </c>
      <c r="Q4593" s="11" t="s">
        <v>6</v>
      </c>
      <c r="R4593" s="13">
        <v>0</v>
      </c>
      <c r="S4593" s="13">
        <v>0</v>
      </c>
      <c r="T4593" s="11" t="s">
        <v>7</v>
      </c>
      <c r="U4593" s="11" t="s">
        <v>8</v>
      </c>
      <c r="V4593" s="15">
        <v>0</v>
      </c>
      <c r="W4593" s="13">
        <v>0</v>
      </c>
      <c r="X4593" s="15">
        <v>0</v>
      </c>
      <c r="Y4593" s="15">
        <v>0</v>
      </c>
      <c r="Z4593" s="13">
        <v>0</v>
      </c>
      <c r="AA4593" s="15">
        <v>0</v>
      </c>
      <c r="AB4593" s="13">
        <v>0</v>
      </c>
      <c r="AC4593" s="15">
        <v>0</v>
      </c>
      <c r="AD4593" s="13">
        <v>0</v>
      </c>
      <c r="AE4593" s="15">
        <v>0</v>
      </c>
      <c r="AF4593" s="13">
        <v>0</v>
      </c>
      <c r="AG4593" s="15">
        <v>0</v>
      </c>
      <c r="AH4593" s="13">
        <v>0</v>
      </c>
      <c r="AI4593" s="15">
        <v>0</v>
      </c>
      <c r="AJ4593" s="11" t="s">
        <v>17</v>
      </c>
      <c r="AK4593" s="11" t="s">
        <v>1398</v>
      </c>
      <c r="AL4593" s="22">
        <f t="shared" si="213"/>
        <v>2317</v>
      </c>
      <c r="AM4593" s="11" t="str">
        <f>VLOOKUP(O4593,Sheet2!$D$6:$E$14,2,FALSE)</f>
        <v>Spare parts</v>
      </c>
      <c r="AN4593" s="11" t="str">
        <f>VLOOKUP(F4593,Sheet2!$E$10:$F$13,2,FALSE)</f>
        <v>SPM</v>
      </c>
      <c r="AO4593" s="35" t="s">
        <v>14668</v>
      </c>
      <c r="AP4593">
        <f>MATCH(AN4593,Sheet2!$F$5:$F$18,0)</f>
        <v>6</v>
      </c>
      <c r="AQ4593">
        <f>MATCH(AO4593,Sheet2!$F$5:$K$5,0)</f>
        <v>6</v>
      </c>
      <c r="AR4593" s="33">
        <f>INDEX(Sheet2!$F$5:$K$18,OPaL!AP4593,OPaL!AQ4593)</f>
        <v>0.15</v>
      </c>
      <c r="AS4593" s="1">
        <f t="shared" si="215"/>
        <v>861.9</v>
      </c>
    </row>
    <row r="4594" spans="1:45" x14ac:dyDescent="0.2">
      <c r="A4594" s="11" t="s">
        <v>7261</v>
      </c>
      <c r="B4594" s="11" t="s">
        <v>7262</v>
      </c>
      <c r="C4594" s="11" t="s">
        <v>14043</v>
      </c>
      <c r="D4594" s="21">
        <v>42903</v>
      </c>
      <c r="E4594" s="21" t="s">
        <v>9697</v>
      </c>
      <c r="F4594" s="21" t="s">
        <v>14659</v>
      </c>
      <c r="G4594" s="11" t="s">
        <v>2</v>
      </c>
      <c r="H4594" s="11" t="s">
        <v>16</v>
      </c>
      <c r="I4594" s="11" t="s">
        <v>4</v>
      </c>
      <c r="J4594" s="12">
        <v>2</v>
      </c>
      <c r="K4594" s="12">
        <v>1013.51</v>
      </c>
      <c r="L4594" s="12">
        <v>0</v>
      </c>
      <c r="M4594" s="12">
        <v>0</v>
      </c>
      <c r="N4594" s="12">
        <f t="shared" si="214"/>
        <v>1013.51</v>
      </c>
      <c r="O4594" s="11" t="s">
        <v>5</v>
      </c>
      <c r="P4594" s="13">
        <v>0</v>
      </c>
      <c r="Q4594" s="11" t="s">
        <v>6</v>
      </c>
      <c r="R4594" s="13">
        <v>0</v>
      </c>
      <c r="S4594" s="13">
        <v>0</v>
      </c>
      <c r="T4594" s="11" t="s">
        <v>7</v>
      </c>
      <c r="U4594" s="11" t="s">
        <v>8</v>
      </c>
      <c r="V4594" s="15">
        <v>0</v>
      </c>
      <c r="W4594" s="13">
        <v>0</v>
      </c>
      <c r="X4594" s="15">
        <v>0</v>
      </c>
      <c r="Y4594" s="15">
        <v>0</v>
      </c>
      <c r="Z4594" s="13">
        <v>0</v>
      </c>
      <c r="AA4594" s="15">
        <v>0</v>
      </c>
      <c r="AB4594" s="13">
        <v>0</v>
      </c>
      <c r="AC4594" s="15">
        <v>0</v>
      </c>
      <c r="AD4594" s="13">
        <v>0</v>
      </c>
      <c r="AE4594" s="15">
        <v>0</v>
      </c>
      <c r="AF4594" s="13">
        <v>0</v>
      </c>
      <c r="AG4594" s="15">
        <v>0</v>
      </c>
      <c r="AH4594" s="13">
        <v>0</v>
      </c>
      <c r="AI4594" s="15">
        <v>0</v>
      </c>
      <c r="AJ4594" s="11" t="s">
        <v>17</v>
      </c>
      <c r="AK4594" s="11" t="s">
        <v>13</v>
      </c>
      <c r="AL4594" s="22">
        <f t="shared" si="213"/>
        <v>2389</v>
      </c>
      <c r="AM4594" s="11" t="str">
        <f>VLOOKUP(O4594,Sheet2!$D$6:$E$14,2,FALSE)</f>
        <v>Spare parts</v>
      </c>
      <c r="AN4594" s="11" t="str">
        <f>VLOOKUP(F4594,Sheet2!$E$10:$F$13,2,FALSE)</f>
        <v>SPM</v>
      </c>
      <c r="AO4594" s="35" t="s">
        <v>14668</v>
      </c>
      <c r="AP4594">
        <f>MATCH(AN4594,Sheet2!$F$5:$F$18,0)</f>
        <v>6</v>
      </c>
      <c r="AQ4594">
        <f>MATCH(AO4594,Sheet2!$F$5:$K$5,0)</f>
        <v>6</v>
      </c>
      <c r="AR4594" s="33">
        <f>INDEX(Sheet2!$F$5:$K$18,OPaL!AP4594,OPaL!AQ4594)</f>
        <v>0.15</v>
      </c>
      <c r="AS4594" s="1">
        <f t="shared" si="215"/>
        <v>861.48349999999994</v>
      </c>
    </row>
    <row r="4595" spans="1:45" x14ac:dyDescent="0.2">
      <c r="A4595" s="11" t="s">
        <v>2671</v>
      </c>
      <c r="B4595" s="11" t="s">
        <v>2672</v>
      </c>
      <c r="C4595" s="11" t="s">
        <v>14044</v>
      </c>
      <c r="D4595" s="21">
        <v>43387</v>
      </c>
      <c r="E4595" s="21" t="s">
        <v>9697</v>
      </c>
      <c r="F4595" s="21" t="s">
        <v>14659</v>
      </c>
      <c r="G4595" s="11" t="s">
        <v>2</v>
      </c>
      <c r="H4595" s="11" t="s">
        <v>3</v>
      </c>
      <c r="I4595" s="11" t="s">
        <v>4</v>
      </c>
      <c r="J4595" s="12">
        <v>25</v>
      </c>
      <c r="K4595" s="12">
        <v>1007.4</v>
      </c>
      <c r="L4595" s="12">
        <v>0</v>
      </c>
      <c r="M4595" s="12">
        <v>0</v>
      </c>
      <c r="N4595" s="12">
        <f t="shared" si="214"/>
        <v>1007.4</v>
      </c>
      <c r="O4595" s="11" t="s">
        <v>5</v>
      </c>
      <c r="P4595" s="13">
        <v>0</v>
      </c>
      <c r="Q4595" s="11" t="s">
        <v>6</v>
      </c>
      <c r="R4595" s="13">
        <v>0</v>
      </c>
      <c r="S4595" s="13">
        <v>0</v>
      </c>
      <c r="T4595" s="11" t="s">
        <v>7</v>
      </c>
      <c r="U4595" s="11" t="s">
        <v>8</v>
      </c>
      <c r="V4595" s="15">
        <v>0</v>
      </c>
      <c r="W4595" s="13">
        <v>0</v>
      </c>
      <c r="X4595" s="15">
        <v>0</v>
      </c>
      <c r="Y4595" s="15">
        <v>0</v>
      </c>
      <c r="Z4595" s="13">
        <v>0</v>
      </c>
      <c r="AA4595" s="15">
        <v>0</v>
      </c>
      <c r="AB4595" s="13">
        <v>0</v>
      </c>
      <c r="AC4595" s="15">
        <v>0</v>
      </c>
      <c r="AD4595" s="13">
        <v>0</v>
      </c>
      <c r="AE4595" s="15">
        <v>0</v>
      </c>
      <c r="AF4595" s="13">
        <v>0</v>
      </c>
      <c r="AG4595" s="15">
        <v>0</v>
      </c>
      <c r="AH4595" s="13">
        <v>0</v>
      </c>
      <c r="AI4595" s="15">
        <v>0</v>
      </c>
      <c r="AJ4595" s="11" t="s">
        <v>9</v>
      </c>
      <c r="AK4595" s="11" t="s">
        <v>13</v>
      </c>
      <c r="AL4595" s="22">
        <f t="shared" si="213"/>
        <v>1905</v>
      </c>
      <c r="AM4595" s="11" t="str">
        <f>VLOOKUP(O4595,Sheet2!$D$6:$E$14,2,FALSE)</f>
        <v>Spare parts</v>
      </c>
      <c r="AN4595" s="11" t="str">
        <f>VLOOKUP(F4595,Sheet2!$E$10:$F$13,2,FALSE)</f>
        <v>SPM</v>
      </c>
      <c r="AO4595" s="35" t="s">
        <v>14668</v>
      </c>
      <c r="AP4595">
        <f>MATCH(AN4595,Sheet2!$F$5:$F$18,0)</f>
        <v>6</v>
      </c>
      <c r="AQ4595">
        <f>MATCH(AO4595,Sheet2!$F$5:$K$5,0)</f>
        <v>6</v>
      </c>
      <c r="AR4595" s="33">
        <f>INDEX(Sheet2!$F$5:$K$18,OPaL!AP4595,OPaL!AQ4595)</f>
        <v>0.15</v>
      </c>
      <c r="AS4595" s="1">
        <f t="shared" si="215"/>
        <v>856.29</v>
      </c>
    </row>
    <row r="4596" spans="1:45" x14ac:dyDescent="0.2">
      <c r="A4596" s="11" t="s">
        <v>3711</v>
      </c>
      <c r="B4596" s="11" t="s">
        <v>3712</v>
      </c>
      <c r="C4596" s="11" t="s">
        <v>14045</v>
      </c>
      <c r="D4596" s="21">
        <v>42784</v>
      </c>
      <c r="E4596" s="21" t="s">
        <v>9697</v>
      </c>
      <c r="F4596" s="21" t="s">
        <v>14659</v>
      </c>
      <c r="G4596" s="11" t="s">
        <v>2</v>
      </c>
      <c r="H4596" s="11" t="s">
        <v>16</v>
      </c>
      <c r="I4596" s="11" t="s">
        <v>4</v>
      </c>
      <c r="J4596" s="13">
        <v>1</v>
      </c>
      <c r="K4596" s="12">
        <v>1005.52</v>
      </c>
      <c r="L4596" s="12">
        <v>0</v>
      </c>
      <c r="M4596" s="12">
        <v>0</v>
      </c>
      <c r="N4596" s="12">
        <f t="shared" si="214"/>
        <v>1005.52</v>
      </c>
      <c r="O4596" s="11" t="s">
        <v>5</v>
      </c>
      <c r="P4596" s="13">
        <v>0</v>
      </c>
      <c r="Q4596" s="11" t="s">
        <v>6</v>
      </c>
      <c r="R4596" s="13">
        <v>0</v>
      </c>
      <c r="S4596" s="13">
        <v>0</v>
      </c>
      <c r="T4596" s="11" t="s">
        <v>7</v>
      </c>
      <c r="U4596" s="11" t="s">
        <v>8</v>
      </c>
      <c r="V4596" s="15">
        <v>0</v>
      </c>
      <c r="W4596" s="13">
        <v>0</v>
      </c>
      <c r="X4596" s="15">
        <v>0</v>
      </c>
      <c r="Y4596" s="15">
        <v>0</v>
      </c>
      <c r="Z4596" s="13">
        <v>0</v>
      </c>
      <c r="AA4596" s="15">
        <v>0</v>
      </c>
      <c r="AB4596" s="13">
        <v>0</v>
      </c>
      <c r="AC4596" s="15">
        <v>0</v>
      </c>
      <c r="AD4596" s="13">
        <v>0</v>
      </c>
      <c r="AE4596" s="15">
        <v>0</v>
      </c>
      <c r="AF4596" s="13">
        <v>0</v>
      </c>
      <c r="AG4596" s="15">
        <v>0</v>
      </c>
      <c r="AH4596" s="13">
        <v>0</v>
      </c>
      <c r="AI4596" s="15">
        <v>0</v>
      </c>
      <c r="AJ4596" s="11" t="s">
        <v>17</v>
      </c>
      <c r="AK4596" s="11" t="s">
        <v>1398</v>
      </c>
      <c r="AL4596" s="22">
        <f t="shared" si="213"/>
        <v>2508</v>
      </c>
      <c r="AM4596" s="11" t="str">
        <f>VLOOKUP(O4596,Sheet2!$D$6:$E$14,2,FALSE)</f>
        <v>Spare parts</v>
      </c>
      <c r="AN4596" s="11" t="str">
        <f>VLOOKUP(F4596,Sheet2!$E$10:$F$13,2,FALSE)</f>
        <v>SPM</v>
      </c>
      <c r="AO4596" s="35" t="s">
        <v>14668</v>
      </c>
      <c r="AP4596">
        <f>MATCH(AN4596,Sheet2!$F$5:$F$18,0)</f>
        <v>6</v>
      </c>
      <c r="AQ4596">
        <f>MATCH(AO4596,Sheet2!$F$5:$K$5,0)</f>
        <v>6</v>
      </c>
      <c r="AR4596" s="33">
        <f>INDEX(Sheet2!$F$5:$K$18,OPaL!AP4596,OPaL!AQ4596)</f>
        <v>0.15</v>
      </c>
      <c r="AS4596" s="1">
        <f t="shared" si="215"/>
        <v>854.69200000000001</v>
      </c>
    </row>
    <row r="4597" spans="1:45" x14ac:dyDescent="0.2">
      <c r="A4597" s="11" t="s">
        <v>3713</v>
      </c>
      <c r="B4597" s="11" t="s">
        <v>3714</v>
      </c>
      <c r="C4597" s="11" t="s">
        <v>14046</v>
      </c>
      <c r="D4597" s="21">
        <v>42784</v>
      </c>
      <c r="E4597" s="21" t="s">
        <v>9697</v>
      </c>
      <c r="F4597" s="21" t="s">
        <v>14659</v>
      </c>
      <c r="G4597" s="11" t="s">
        <v>2</v>
      </c>
      <c r="H4597" s="11" t="s">
        <v>16</v>
      </c>
      <c r="I4597" s="11" t="s">
        <v>4</v>
      </c>
      <c r="J4597" s="13">
        <v>1</v>
      </c>
      <c r="K4597" s="12">
        <v>1005.52</v>
      </c>
      <c r="L4597" s="12">
        <v>0</v>
      </c>
      <c r="M4597" s="12">
        <v>0</v>
      </c>
      <c r="N4597" s="12">
        <f t="shared" si="214"/>
        <v>1005.52</v>
      </c>
      <c r="O4597" s="11" t="s">
        <v>5</v>
      </c>
      <c r="P4597" s="13">
        <v>0</v>
      </c>
      <c r="Q4597" s="11" t="s">
        <v>6</v>
      </c>
      <c r="R4597" s="13">
        <v>0</v>
      </c>
      <c r="S4597" s="13">
        <v>0</v>
      </c>
      <c r="T4597" s="11" t="s">
        <v>7</v>
      </c>
      <c r="U4597" s="11" t="s">
        <v>8</v>
      </c>
      <c r="V4597" s="15">
        <v>0</v>
      </c>
      <c r="W4597" s="13">
        <v>0</v>
      </c>
      <c r="X4597" s="15">
        <v>0</v>
      </c>
      <c r="Y4597" s="15">
        <v>0</v>
      </c>
      <c r="Z4597" s="13">
        <v>0</v>
      </c>
      <c r="AA4597" s="15">
        <v>0</v>
      </c>
      <c r="AB4597" s="13">
        <v>0</v>
      </c>
      <c r="AC4597" s="15">
        <v>0</v>
      </c>
      <c r="AD4597" s="13">
        <v>0</v>
      </c>
      <c r="AE4597" s="15">
        <v>0</v>
      </c>
      <c r="AF4597" s="13">
        <v>0</v>
      </c>
      <c r="AG4597" s="15">
        <v>0</v>
      </c>
      <c r="AH4597" s="13">
        <v>0</v>
      </c>
      <c r="AI4597" s="15">
        <v>0</v>
      </c>
      <c r="AJ4597" s="11" t="s">
        <v>17</v>
      </c>
      <c r="AK4597" s="11" t="s">
        <v>1398</v>
      </c>
      <c r="AL4597" s="22">
        <f t="shared" si="213"/>
        <v>2508</v>
      </c>
      <c r="AM4597" s="11" t="str">
        <f>VLOOKUP(O4597,Sheet2!$D$6:$E$14,2,FALSE)</f>
        <v>Spare parts</v>
      </c>
      <c r="AN4597" s="11" t="str">
        <f>VLOOKUP(F4597,Sheet2!$E$10:$F$13,2,FALSE)</f>
        <v>SPM</v>
      </c>
      <c r="AO4597" s="35" t="s">
        <v>14668</v>
      </c>
      <c r="AP4597">
        <f>MATCH(AN4597,Sheet2!$F$5:$F$18,0)</f>
        <v>6</v>
      </c>
      <c r="AQ4597">
        <f>MATCH(AO4597,Sheet2!$F$5:$K$5,0)</f>
        <v>6</v>
      </c>
      <c r="AR4597" s="33">
        <f>INDEX(Sheet2!$F$5:$K$18,OPaL!AP4597,OPaL!AQ4597)</f>
        <v>0.15</v>
      </c>
      <c r="AS4597" s="1">
        <f t="shared" si="215"/>
        <v>854.69200000000001</v>
      </c>
    </row>
    <row r="4598" spans="1:45" x14ac:dyDescent="0.2">
      <c r="A4598" s="11" t="s">
        <v>6093</v>
      </c>
      <c r="B4598" s="11" t="s">
        <v>6094</v>
      </c>
      <c r="C4598" s="11" t="s">
        <v>14047</v>
      </c>
      <c r="D4598" s="21">
        <v>42903</v>
      </c>
      <c r="E4598" s="21" t="s">
        <v>9697</v>
      </c>
      <c r="F4598" s="21" t="s">
        <v>14659</v>
      </c>
      <c r="G4598" s="11" t="s">
        <v>2</v>
      </c>
      <c r="H4598" s="11" t="s">
        <v>16</v>
      </c>
      <c r="I4598" s="11" t="s">
        <v>4</v>
      </c>
      <c r="J4598" s="12">
        <v>2</v>
      </c>
      <c r="K4598" s="12">
        <v>1002.13</v>
      </c>
      <c r="L4598" s="12">
        <v>0</v>
      </c>
      <c r="M4598" s="12">
        <v>0</v>
      </c>
      <c r="N4598" s="12">
        <f t="shared" si="214"/>
        <v>1002.13</v>
      </c>
      <c r="O4598" s="11" t="s">
        <v>5</v>
      </c>
      <c r="P4598" s="13">
        <v>0</v>
      </c>
      <c r="Q4598" s="11" t="s">
        <v>6</v>
      </c>
      <c r="R4598" s="13">
        <v>0</v>
      </c>
      <c r="S4598" s="13">
        <v>0</v>
      </c>
      <c r="T4598" s="11" t="s">
        <v>7</v>
      </c>
      <c r="U4598" s="11" t="s">
        <v>8</v>
      </c>
      <c r="V4598" s="15">
        <v>0</v>
      </c>
      <c r="W4598" s="13">
        <v>0</v>
      </c>
      <c r="X4598" s="15">
        <v>0</v>
      </c>
      <c r="Y4598" s="15">
        <v>0</v>
      </c>
      <c r="Z4598" s="13">
        <v>0</v>
      </c>
      <c r="AA4598" s="15">
        <v>0</v>
      </c>
      <c r="AB4598" s="13">
        <v>0</v>
      </c>
      <c r="AC4598" s="15">
        <v>0</v>
      </c>
      <c r="AD4598" s="13">
        <v>0</v>
      </c>
      <c r="AE4598" s="15">
        <v>0</v>
      </c>
      <c r="AF4598" s="13">
        <v>0</v>
      </c>
      <c r="AG4598" s="15">
        <v>0</v>
      </c>
      <c r="AH4598" s="13">
        <v>0</v>
      </c>
      <c r="AI4598" s="15">
        <v>0</v>
      </c>
      <c r="AJ4598" s="11" t="s">
        <v>17</v>
      </c>
      <c r="AK4598" s="11" t="s">
        <v>13</v>
      </c>
      <c r="AL4598" s="22">
        <f t="shared" si="213"/>
        <v>2389</v>
      </c>
      <c r="AM4598" s="11" t="str">
        <f>VLOOKUP(O4598,Sheet2!$D$6:$E$14,2,FALSE)</f>
        <v>Spare parts</v>
      </c>
      <c r="AN4598" s="11" t="str">
        <f>VLOOKUP(F4598,Sheet2!$E$10:$F$13,2,FALSE)</f>
        <v>SPM</v>
      </c>
      <c r="AO4598" s="35" t="s">
        <v>14668</v>
      </c>
      <c r="AP4598">
        <f>MATCH(AN4598,Sheet2!$F$5:$F$18,0)</f>
        <v>6</v>
      </c>
      <c r="AQ4598">
        <f>MATCH(AO4598,Sheet2!$F$5:$K$5,0)</f>
        <v>6</v>
      </c>
      <c r="AR4598" s="33">
        <f>INDEX(Sheet2!$F$5:$K$18,OPaL!AP4598,OPaL!AQ4598)</f>
        <v>0.15</v>
      </c>
      <c r="AS4598" s="1">
        <f t="shared" si="215"/>
        <v>851.81049999999993</v>
      </c>
    </row>
    <row r="4599" spans="1:45" x14ac:dyDescent="0.2">
      <c r="A4599" s="11" t="s">
        <v>1567</v>
      </c>
      <c r="B4599" s="11" t="s">
        <v>1568</v>
      </c>
      <c r="C4599" s="11" t="s">
        <v>14048</v>
      </c>
      <c r="D4599" s="21">
        <v>43276</v>
      </c>
      <c r="E4599" s="21" t="s">
        <v>9697</v>
      </c>
      <c r="F4599" s="21" t="s">
        <v>14659</v>
      </c>
      <c r="G4599" s="11" t="s">
        <v>2</v>
      </c>
      <c r="H4599" s="11" t="s">
        <v>16</v>
      </c>
      <c r="I4599" s="11" t="s">
        <v>4</v>
      </c>
      <c r="J4599" s="12">
        <v>1</v>
      </c>
      <c r="K4599" s="12">
        <v>1000</v>
      </c>
      <c r="L4599" s="12">
        <v>0</v>
      </c>
      <c r="M4599" s="12">
        <v>0</v>
      </c>
      <c r="N4599" s="12">
        <f t="shared" si="214"/>
        <v>1000</v>
      </c>
      <c r="O4599" s="11" t="s">
        <v>5</v>
      </c>
      <c r="P4599" s="13">
        <v>0</v>
      </c>
      <c r="Q4599" s="11" t="s">
        <v>6</v>
      </c>
      <c r="R4599" s="13">
        <v>0</v>
      </c>
      <c r="S4599" s="13">
        <v>0</v>
      </c>
      <c r="T4599" s="11" t="s">
        <v>7</v>
      </c>
      <c r="U4599" s="11" t="s">
        <v>8</v>
      </c>
      <c r="V4599" s="15">
        <v>0</v>
      </c>
      <c r="W4599" s="13">
        <v>0</v>
      </c>
      <c r="X4599" s="15">
        <v>0</v>
      </c>
      <c r="Y4599" s="15">
        <v>0</v>
      </c>
      <c r="Z4599" s="13">
        <v>0</v>
      </c>
      <c r="AA4599" s="15">
        <v>0</v>
      </c>
      <c r="AB4599" s="13">
        <v>0</v>
      </c>
      <c r="AC4599" s="15">
        <v>0</v>
      </c>
      <c r="AD4599" s="13">
        <v>0</v>
      </c>
      <c r="AE4599" s="15">
        <v>0</v>
      </c>
      <c r="AF4599" s="13">
        <v>0</v>
      </c>
      <c r="AG4599" s="15">
        <v>0</v>
      </c>
      <c r="AH4599" s="13">
        <v>0</v>
      </c>
      <c r="AI4599" s="15">
        <v>0</v>
      </c>
      <c r="AJ4599" s="11" t="s">
        <v>17</v>
      </c>
      <c r="AK4599" s="11" t="s">
        <v>10</v>
      </c>
      <c r="AL4599" s="22">
        <f t="shared" si="213"/>
        <v>2016</v>
      </c>
      <c r="AM4599" s="11" t="str">
        <f>VLOOKUP(O4599,Sheet2!$D$6:$E$14,2,FALSE)</f>
        <v>Spare parts</v>
      </c>
      <c r="AN4599" s="11" t="str">
        <f>VLOOKUP(F4599,Sheet2!$E$10:$F$13,2,FALSE)</f>
        <v>SPM</v>
      </c>
      <c r="AO4599" s="35" t="s">
        <v>14668</v>
      </c>
      <c r="AP4599">
        <f>MATCH(AN4599,Sheet2!$F$5:$F$18,0)</f>
        <v>6</v>
      </c>
      <c r="AQ4599">
        <f>MATCH(AO4599,Sheet2!$F$5:$K$5,0)</f>
        <v>6</v>
      </c>
      <c r="AR4599" s="33">
        <f>INDEX(Sheet2!$F$5:$K$18,OPaL!AP4599,OPaL!AQ4599)</f>
        <v>0.15</v>
      </c>
      <c r="AS4599" s="1">
        <f t="shared" si="215"/>
        <v>850</v>
      </c>
    </row>
    <row r="4600" spans="1:45" x14ac:dyDescent="0.2">
      <c r="A4600" s="11" t="s">
        <v>1569</v>
      </c>
      <c r="B4600" s="11" t="s">
        <v>1570</v>
      </c>
      <c r="C4600" s="11" t="s">
        <v>14049</v>
      </c>
      <c r="D4600" s="21">
        <v>43276</v>
      </c>
      <c r="E4600" s="21" t="s">
        <v>9697</v>
      </c>
      <c r="F4600" s="21" t="s">
        <v>14659</v>
      </c>
      <c r="G4600" s="11" t="s">
        <v>2</v>
      </c>
      <c r="H4600" s="11" t="s">
        <v>16</v>
      </c>
      <c r="I4600" s="11" t="s">
        <v>4</v>
      </c>
      <c r="J4600" s="12">
        <v>1</v>
      </c>
      <c r="K4600" s="12">
        <v>1000</v>
      </c>
      <c r="L4600" s="12">
        <v>0</v>
      </c>
      <c r="M4600" s="12">
        <v>0</v>
      </c>
      <c r="N4600" s="12">
        <f t="shared" si="214"/>
        <v>1000</v>
      </c>
      <c r="O4600" s="11" t="s">
        <v>5</v>
      </c>
      <c r="P4600" s="13">
        <v>0</v>
      </c>
      <c r="Q4600" s="11" t="s">
        <v>6</v>
      </c>
      <c r="R4600" s="13">
        <v>0</v>
      </c>
      <c r="S4600" s="13">
        <v>0</v>
      </c>
      <c r="T4600" s="11" t="s">
        <v>7</v>
      </c>
      <c r="U4600" s="11" t="s">
        <v>8</v>
      </c>
      <c r="V4600" s="15">
        <v>0</v>
      </c>
      <c r="W4600" s="13">
        <v>0</v>
      </c>
      <c r="X4600" s="15">
        <v>0</v>
      </c>
      <c r="Y4600" s="15">
        <v>0</v>
      </c>
      <c r="Z4600" s="13">
        <v>0</v>
      </c>
      <c r="AA4600" s="15">
        <v>0</v>
      </c>
      <c r="AB4600" s="13">
        <v>0</v>
      </c>
      <c r="AC4600" s="15">
        <v>0</v>
      </c>
      <c r="AD4600" s="13">
        <v>0</v>
      </c>
      <c r="AE4600" s="15">
        <v>0</v>
      </c>
      <c r="AF4600" s="13">
        <v>0</v>
      </c>
      <c r="AG4600" s="15">
        <v>0</v>
      </c>
      <c r="AH4600" s="13">
        <v>0</v>
      </c>
      <c r="AI4600" s="15">
        <v>0</v>
      </c>
      <c r="AJ4600" s="11" t="s">
        <v>17</v>
      </c>
      <c r="AK4600" s="11" t="s">
        <v>10</v>
      </c>
      <c r="AL4600" s="22">
        <f t="shared" si="213"/>
        <v>2016</v>
      </c>
      <c r="AM4600" s="11" t="str">
        <f>VLOOKUP(O4600,Sheet2!$D$6:$E$14,2,FALSE)</f>
        <v>Spare parts</v>
      </c>
      <c r="AN4600" s="11" t="str">
        <f>VLOOKUP(F4600,Sheet2!$E$10:$F$13,2,FALSE)</f>
        <v>SPM</v>
      </c>
      <c r="AO4600" s="35" t="s">
        <v>14668</v>
      </c>
      <c r="AP4600">
        <f>MATCH(AN4600,Sheet2!$F$5:$F$18,0)</f>
        <v>6</v>
      </c>
      <c r="AQ4600">
        <f>MATCH(AO4600,Sheet2!$F$5:$K$5,0)</f>
        <v>6</v>
      </c>
      <c r="AR4600" s="33">
        <f>INDEX(Sheet2!$F$5:$K$18,OPaL!AP4600,OPaL!AQ4600)</f>
        <v>0.15</v>
      </c>
      <c r="AS4600" s="1">
        <f t="shared" si="215"/>
        <v>850</v>
      </c>
    </row>
    <row r="4601" spans="1:45" x14ac:dyDescent="0.2">
      <c r="A4601" s="11" t="s">
        <v>1683</v>
      </c>
      <c r="B4601" s="11" t="s">
        <v>1684</v>
      </c>
      <c r="C4601" s="11" t="s">
        <v>14050</v>
      </c>
      <c r="D4601" s="21">
        <v>43553</v>
      </c>
      <c r="E4601" s="21" t="s">
        <v>9726</v>
      </c>
      <c r="F4601" s="21" t="s">
        <v>14658</v>
      </c>
      <c r="G4601" s="11" t="s">
        <v>2</v>
      </c>
      <c r="H4601" s="11" t="s">
        <v>3</v>
      </c>
      <c r="I4601" s="11" t="s">
        <v>4</v>
      </c>
      <c r="J4601" s="12">
        <v>1</v>
      </c>
      <c r="K4601" s="12">
        <v>1000</v>
      </c>
      <c r="L4601" s="12">
        <v>0</v>
      </c>
      <c r="M4601" s="12">
        <v>0</v>
      </c>
      <c r="N4601" s="12">
        <f t="shared" si="214"/>
        <v>1000</v>
      </c>
      <c r="O4601" s="11" t="s">
        <v>5</v>
      </c>
      <c r="P4601" s="13">
        <v>0</v>
      </c>
      <c r="Q4601" s="11" t="s">
        <v>6</v>
      </c>
      <c r="R4601" s="13">
        <v>0</v>
      </c>
      <c r="S4601" s="13">
        <v>0</v>
      </c>
      <c r="T4601" s="11" t="s">
        <v>7</v>
      </c>
      <c r="U4601" s="11" t="s">
        <v>8</v>
      </c>
      <c r="V4601" s="15">
        <v>0</v>
      </c>
      <c r="W4601" s="13">
        <v>0</v>
      </c>
      <c r="X4601" s="15">
        <v>0</v>
      </c>
      <c r="Y4601" s="15">
        <v>0</v>
      </c>
      <c r="Z4601" s="13">
        <v>0</v>
      </c>
      <c r="AA4601" s="15">
        <v>0</v>
      </c>
      <c r="AB4601" s="13">
        <v>0</v>
      </c>
      <c r="AC4601" s="15">
        <v>0</v>
      </c>
      <c r="AD4601" s="13">
        <v>0</v>
      </c>
      <c r="AE4601" s="15">
        <v>0</v>
      </c>
      <c r="AF4601" s="13">
        <v>0</v>
      </c>
      <c r="AG4601" s="15">
        <v>0</v>
      </c>
      <c r="AH4601" s="13">
        <v>0</v>
      </c>
      <c r="AI4601" s="15">
        <v>0</v>
      </c>
      <c r="AJ4601" s="11" t="s">
        <v>9</v>
      </c>
      <c r="AK4601" s="11" t="s">
        <v>10</v>
      </c>
      <c r="AL4601" s="22">
        <f t="shared" si="213"/>
        <v>1739</v>
      </c>
      <c r="AM4601" s="11" t="str">
        <f>VLOOKUP(O4601,Sheet2!$D$6:$E$14,2,FALSE)</f>
        <v>Spare parts</v>
      </c>
      <c r="AN4601" s="11" t="str">
        <f>VLOOKUP(F4601,Sheet2!$E$10:$F$13,2,FALSE)</f>
        <v>SPE</v>
      </c>
      <c r="AO4601" s="35" t="s">
        <v>14668</v>
      </c>
      <c r="AP4601">
        <f>MATCH(AN4601,Sheet2!$F$5:$F$18,0)</f>
        <v>7</v>
      </c>
      <c r="AQ4601">
        <f>MATCH(AO4601,Sheet2!$F$5:$K$5,0)</f>
        <v>6</v>
      </c>
      <c r="AR4601" s="33">
        <f>INDEX(Sheet2!$F$5:$K$18,OPaL!AP4601,OPaL!AQ4601)</f>
        <v>0.15</v>
      </c>
      <c r="AS4601" s="1">
        <f t="shared" si="215"/>
        <v>850</v>
      </c>
    </row>
    <row r="4602" spans="1:45" x14ac:dyDescent="0.2">
      <c r="A4602" s="11" t="s">
        <v>1695</v>
      </c>
      <c r="B4602" s="11" t="s">
        <v>1696</v>
      </c>
      <c r="C4602" s="11" t="s">
        <v>14051</v>
      </c>
      <c r="D4602" s="21">
        <v>43553</v>
      </c>
      <c r="E4602" s="21" t="s">
        <v>9726</v>
      </c>
      <c r="F4602" s="21" t="s">
        <v>14658</v>
      </c>
      <c r="G4602" s="11" t="s">
        <v>2</v>
      </c>
      <c r="H4602" s="11" t="s">
        <v>3</v>
      </c>
      <c r="I4602" s="11" t="s">
        <v>4</v>
      </c>
      <c r="J4602" s="12">
        <v>1</v>
      </c>
      <c r="K4602" s="12">
        <v>1000</v>
      </c>
      <c r="L4602" s="12">
        <v>0</v>
      </c>
      <c r="M4602" s="12">
        <v>0</v>
      </c>
      <c r="N4602" s="12">
        <f t="shared" si="214"/>
        <v>1000</v>
      </c>
      <c r="O4602" s="11" t="s">
        <v>5</v>
      </c>
      <c r="P4602" s="13">
        <v>0</v>
      </c>
      <c r="Q4602" s="11" t="s">
        <v>6</v>
      </c>
      <c r="R4602" s="13">
        <v>0</v>
      </c>
      <c r="S4602" s="13">
        <v>0</v>
      </c>
      <c r="T4602" s="11" t="s">
        <v>7</v>
      </c>
      <c r="U4602" s="11" t="s">
        <v>8</v>
      </c>
      <c r="V4602" s="15">
        <v>0</v>
      </c>
      <c r="W4602" s="13">
        <v>0</v>
      </c>
      <c r="X4602" s="15">
        <v>0</v>
      </c>
      <c r="Y4602" s="15">
        <v>0</v>
      </c>
      <c r="Z4602" s="13">
        <v>0</v>
      </c>
      <c r="AA4602" s="15">
        <v>0</v>
      </c>
      <c r="AB4602" s="13">
        <v>0</v>
      </c>
      <c r="AC4602" s="15">
        <v>0</v>
      </c>
      <c r="AD4602" s="13">
        <v>0</v>
      </c>
      <c r="AE4602" s="15">
        <v>0</v>
      </c>
      <c r="AF4602" s="13">
        <v>0</v>
      </c>
      <c r="AG4602" s="15">
        <v>0</v>
      </c>
      <c r="AH4602" s="13">
        <v>0</v>
      </c>
      <c r="AI4602" s="15">
        <v>0</v>
      </c>
      <c r="AJ4602" s="11" t="s">
        <v>9</v>
      </c>
      <c r="AK4602" s="11" t="s">
        <v>10</v>
      </c>
      <c r="AL4602" s="22">
        <f t="shared" si="213"/>
        <v>1739</v>
      </c>
      <c r="AM4602" s="11" t="str">
        <f>VLOOKUP(O4602,Sheet2!$D$6:$E$14,2,FALSE)</f>
        <v>Spare parts</v>
      </c>
      <c r="AN4602" s="11" t="str">
        <f>VLOOKUP(F4602,Sheet2!$E$10:$F$13,2,FALSE)</f>
        <v>SPE</v>
      </c>
      <c r="AO4602" s="35" t="s">
        <v>14668</v>
      </c>
      <c r="AP4602">
        <f>MATCH(AN4602,Sheet2!$F$5:$F$18,0)</f>
        <v>7</v>
      </c>
      <c r="AQ4602">
        <f>MATCH(AO4602,Sheet2!$F$5:$K$5,0)</f>
        <v>6</v>
      </c>
      <c r="AR4602" s="33">
        <f>INDEX(Sheet2!$F$5:$K$18,OPaL!AP4602,OPaL!AQ4602)</f>
        <v>0.15</v>
      </c>
      <c r="AS4602" s="1">
        <f t="shared" si="215"/>
        <v>850</v>
      </c>
    </row>
    <row r="4603" spans="1:45" x14ac:dyDescent="0.2">
      <c r="A4603" s="11" t="s">
        <v>3187</v>
      </c>
      <c r="B4603" s="11" t="s">
        <v>3188</v>
      </c>
      <c r="C4603" s="11" t="s">
        <v>14052</v>
      </c>
      <c r="D4603" s="21">
        <v>43536</v>
      </c>
      <c r="E4603" s="21" t="s">
        <v>9697</v>
      </c>
      <c r="F4603" s="21" t="s">
        <v>14659</v>
      </c>
      <c r="G4603" s="11" t="s">
        <v>2</v>
      </c>
      <c r="H4603" s="11" t="s">
        <v>3</v>
      </c>
      <c r="I4603" s="11" t="s">
        <v>4</v>
      </c>
      <c r="J4603" s="12">
        <v>1</v>
      </c>
      <c r="K4603" s="12">
        <v>1000</v>
      </c>
      <c r="L4603" s="12">
        <v>0</v>
      </c>
      <c r="M4603" s="12">
        <v>0</v>
      </c>
      <c r="N4603" s="12">
        <f t="shared" si="214"/>
        <v>1000</v>
      </c>
      <c r="O4603" s="11" t="s">
        <v>5</v>
      </c>
      <c r="P4603" s="13">
        <v>0</v>
      </c>
      <c r="Q4603" s="11" t="s">
        <v>6</v>
      </c>
      <c r="R4603" s="13">
        <v>0</v>
      </c>
      <c r="S4603" s="13">
        <v>0</v>
      </c>
      <c r="T4603" s="11" t="s">
        <v>7</v>
      </c>
      <c r="U4603" s="11" t="s">
        <v>8</v>
      </c>
      <c r="V4603" s="15">
        <v>0</v>
      </c>
      <c r="W4603" s="13">
        <v>0</v>
      </c>
      <c r="X4603" s="15">
        <v>0</v>
      </c>
      <c r="Y4603" s="15">
        <v>0</v>
      </c>
      <c r="Z4603" s="13">
        <v>0</v>
      </c>
      <c r="AA4603" s="15">
        <v>0</v>
      </c>
      <c r="AB4603" s="13">
        <v>0</v>
      </c>
      <c r="AC4603" s="15">
        <v>0</v>
      </c>
      <c r="AD4603" s="13">
        <v>0</v>
      </c>
      <c r="AE4603" s="15">
        <v>0</v>
      </c>
      <c r="AF4603" s="13">
        <v>0</v>
      </c>
      <c r="AG4603" s="15">
        <v>0</v>
      </c>
      <c r="AH4603" s="13">
        <v>0</v>
      </c>
      <c r="AI4603" s="15">
        <v>0</v>
      </c>
      <c r="AJ4603" s="11" t="s">
        <v>9</v>
      </c>
      <c r="AK4603" s="11" t="s">
        <v>13</v>
      </c>
      <c r="AL4603" s="22">
        <f t="shared" si="213"/>
        <v>1756</v>
      </c>
      <c r="AM4603" s="11" t="str">
        <f>VLOOKUP(O4603,Sheet2!$D$6:$E$14,2,FALSE)</f>
        <v>Spare parts</v>
      </c>
      <c r="AN4603" s="11" t="str">
        <f>VLOOKUP(F4603,Sheet2!$E$10:$F$13,2,FALSE)</f>
        <v>SPM</v>
      </c>
      <c r="AO4603" s="35" t="s">
        <v>14668</v>
      </c>
      <c r="AP4603">
        <f>MATCH(AN4603,Sheet2!$F$5:$F$18,0)</f>
        <v>6</v>
      </c>
      <c r="AQ4603">
        <f>MATCH(AO4603,Sheet2!$F$5:$K$5,0)</f>
        <v>6</v>
      </c>
      <c r="AR4603" s="33">
        <f>INDEX(Sheet2!$F$5:$K$18,OPaL!AP4603,OPaL!AQ4603)</f>
        <v>0.15</v>
      </c>
      <c r="AS4603" s="1">
        <f t="shared" si="215"/>
        <v>850</v>
      </c>
    </row>
    <row r="4604" spans="1:45" x14ac:dyDescent="0.2">
      <c r="A4604" s="11" t="s">
        <v>3201</v>
      </c>
      <c r="B4604" s="11" t="s">
        <v>3202</v>
      </c>
      <c r="C4604" s="11" t="s">
        <v>14053</v>
      </c>
      <c r="D4604" s="21">
        <v>43536</v>
      </c>
      <c r="E4604" s="21" t="s">
        <v>9697</v>
      </c>
      <c r="F4604" s="21" t="s">
        <v>14659</v>
      </c>
      <c r="G4604" s="11" t="s">
        <v>2</v>
      </c>
      <c r="H4604" s="11" t="s">
        <v>3</v>
      </c>
      <c r="I4604" s="11" t="s">
        <v>4</v>
      </c>
      <c r="J4604" s="12">
        <v>1</v>
      </c>
      <c r="K4604" s="12">
        <v>1000</v>
      </c>
      <c r="L4604" s="12">
        <v>0</v>
      </c>
      <c r="M4604" s="12">
        <v>0</v>
      </c>
      <c r="N4604" s="12">
        <f t="shared" si="214"/>
        <v>1000</v>
      </c>
      <c r="O4604" s="11" t="s">
        <v>5</v>
      </c>
      <c r="P4604" s="13">
        <v>0</v>
      </c>
      <c r="Q4604" s="11" t="s">
        <v>6</v>
      </c>
      <c r="R4604" s="13">
        <v>0</v>
      </c>
      <c r="S4604" s="13">
        <v>0</v>
      </c>
      <c r="T4604" s="11" t="s">
        <v>7</v>
      </c>
      <c r="U4604" s="11" t="s">
        <v>8</v>
      </c>
      <c r="V4604" s="15">
        <v>0</v>
      </c>
      <c r="W4604" s="13">
        <v>0</v>
      </c>
      <c r="X4604" s="15">
        <v>0</v>
      </c>
      <c r="Y4604" s="15">
        <v>0</v>
      </c>
      <c r="Z4604" s="13">
        <v>0</v>
      </c>
      <c r="AA4604" s="15">
        <v>0</v>
      </c>
      <c r="AB4604" s="13">
        <v>0</v>
      </c>
      <c r="AC4604" s="15">
        <v>0</v>
      </c>
      <c r="AD4604" s="13">
        <v>0</v>
      </c>
      <c r="AE4604" s="15">
        <v>0</v>
      </c>
      <c r="AF4604" s="13">
        <v>0</v>
      </c>
      <c r="AG4604" s="15">
        <v>0</v>
      </c>
      <c r="AH4604" s="13">
        <v>0</v>
      </c>
      <c r="AI4604" s="15">
        <v>0</v>
      </c>
      <c r="AJ4604" s="11" t="s">
        <v>9</v>
      </c>
      <c r="AK4604" s="11" t="s">
        <v>13</v>
      </c>
      <c r="AL4604" s="22">
        <f t="shared" si="213"/>
        <v>1756</v>
      </c>
      <c r="AM4604" s="11" t="str">
        <f>VLOOKUP(O4604,Sheet2!$D$6:$E$14,2,FALSE)</f>
        <v>Spare parts</v>
      </c>
      <c r="AN4604" s="11" t="str">
        <f>VLOOKUP(F4604,Sheet2!$E$10:$F$13,2,FALSE)</f>
        <v>SPM</v>
      </c>
      <c r="AO4604" s="35" t="s">
        <v>14668</v>
      </c>
      <c r="AP4604">
        <f>MATCH(AN4604,Sheet2!$F$5:$F$18,0)</f>
        <v>6</v>
      </c>
      <c r="AQ4604">
        <f>MATCH(AO4604,Sheet2!$F$5:$K$5,0)</f>
        <v>6</v>
      </c>
      <c r="AR4604" s="33">
        <f>INDEX(Sheet2!$F$5:$K$18,OPaL!AP4604,OPaL!AQ4604)</f>
        <v>0.15</v>
      </c>
      <c r="AS4604" s="1">
        <f t="shared" si="215"/>
        <v>850</v>
      </c>
    </row>
    <row r="4605" spans="1:45" x14ac:dyDescent="0.2">
      <c r="A4605" s="11" t="s">
        <v>3203</v>
      </c>
      <c r="B4605" s="11" t="s">
        <v>3204</v>
      </c>
      <c r="C4605" s="11" t="s">
        <v>14054</v>
      </c>
      <c r="D4605" s="21">
        <v>43536</v>
      </c>
      <c r="E4605" s="21" t="s">
        <v>9697</v>
      </c>
      <c r="F4605" s="21" t="s">
        <v>14659</v>
      </c>
      <c r="G4605" s="11" t="s">
        <v>2</v>
      </c>
      <c r="H4605" s="11" t="s">
        <v>3</v>
      </c>
      <c r="I4605" s="11" t="s">
        <v>4</v>
      </c>
      <c r="J4605" s="12">
        <v>1</v>
      </c>
      <c r="K4605" s="12">
        <v>1000</v>
      </c>
      <c r="L4605" s="12">
        <v>0</v>
      </c>
      <c r="M4605" s="12">
        <v>0</v>
      </c>
      <c r="N4605" s="12">
        <f t="shared" si="214"/>
        <v>1000</v>
      </c>
      <c r="O4605" s="11" t="s">
        <v>5</v>
      </c>
      <c r="P4605" s="13">
        <v>0</v>
      </c>
      <c r="Q4605" s="11" t="s">
        <v>6</v>
      </c>
      <c r="R4605" s="13">
        <v>0</v>
      </c>
      <c r="S4605" s="13">
        <v>0</v>
      </c>
      <c r="T4605" s="11" t="s">
        <v>7</v>
      </c>
      <c r="U4605" s="11" t="s">
        <v>8</v>
      </c>
      <c r="V4605" s="15">
        <v>0</v>
      </c>
      <c r="W4605" s="13">
        <v>0</v>
      </c>
      <c r="X4605" s="15">
        <v>0</v>
      </c>
      <c r="Y4605" s="15">
        <v>0</v>
      </c>
      <c r="Z4605" s="13">
        <v>0</v>
      </c>
      <c r="AA4605" s="15">
        <v>0</v>
      </c>
      <c r="AB4605" s="13">
        <v>0</v>
      </c>
      <c r="AC4605" s="15">
        <v>0</v>
      </c>
      <c r="AD4605" s="13">
        <v>0</v>
      </c>
      <c r="AE4605" s="15">
        <v>0</v>
      </c>
      <c r="AF4605" s="13">
        <v>0</v>
      </c>
      <c r="AG4605" s="15">
        <v>0</v>
      </c>
      <c r="AH4605" s="13">
        <v>0</v>
      </c>
      <c r="AI4605" s="15">
        <v>0</v>
      </c>
      <c r="AJ4605" s="11" t="s">
        <v>9</v>
      </c>
      <c r="AK4605" s="11" t="s">
        <v>13</v>
      </c>
      <c r="AL4605" s="22">
        <f t="shared" si="213"/>
        <v>1756</v>
      </c>
      <c r="AM4605" s="11" t="str">
        <f>VLOOKUP(O4605,Sheet2!$D$6:$E$14,2,FALSE)</f>
        <v>Spare parts</v>
      </c>
      <c r="AN4605" s="11" t="str">
        <f>VLOOKUP(F4605,Sheet2!$E$10:$F$13,2,FALSE)</f>
        <v>SPM</v>
      </c>
      <c r="AO4605" s="35" t="s">
        <v>14668</v>
      </c>
      <c r="AP4605">
        <f>MATCH(AN4605,Sheet2!$F$5:$F$18,0)</f>
        <v>6</v>
      </c>
      <c r="AQ4605">
        <f>MATCH(AO4605,Sheet2!$F$5:$K$5,0)</f>
        <v>6</v>
      </c>
      <c r="AR4605" s="33">
        <f>INDEX(Sheet2!$F$5:$K$18,OPaL!AP4605,OPaL!AQ4605)</f>
        <v>0.15</v>
      </c>
      <c r="AS4605" s="1">
        <f t="shared" si="215"/>
        <v>850</v>
      </c>
    </row>
    <row r="4606" spans="1:45" x14ac:dyDescent="0.2">
      <c r="A4606" s="11" t="s">
        <v>3217</v>
      </c>
      <c r="B4606" s="11" t="s">
        <v>3218</v>
      </c>
      <c r="C4606" s="11" t="s">
        <v>14055</v>
      </c>
      <c r="D4606" s="21">
        <v>43536</v>
      </c>
      <c r="E4606" s="21" t="s">
        <v>9697</v>
      </c>
      <c r="F4606" s="21" t="s">
        <v>14659</v>
      </c>
      <c r="G4606" s="11" t="s">
        <v>2</v>
      </c>
      <c r="H4606" s="11" t="s">
        <v>3</v>
      </c>
      <c r="I4606" s="11" t="s">
        <v>4</v>
      </c>
      <c r="J4606" s="12">
        <v>1</v>
      </c>
      <c r="K4606" s="12">
        <v>1000</v>
      </c>
      <c r="L4606" s="12">
        <v>0</v>
      </c>
      <c r="M4606" s="12">
        <v>0</v>
      </c>
      <c r="N4606" s="12">
        <f t="shared" si="214"/>
        <v>1000</v>
      </c>
      <c r="O4606" s="11" t="s">
        <v>5</v>
      </c>
      <c r="P4606" s="13">
        <v>0</v>
      </c>
      <c r="Q4606" s="11" t="s">
        <v>6</v>
      </c>
      <c r="R4606" s="13">
        <v>0</v>
      </c>
      <c r="S4606" s="13">
        <v>0</v>
      </c>
      <c r="T4606" s="11" t="s">
        <v>7</v>
      </c>
      <c r="U4606" s="11" t="s">
        <v>8</v>
      </c>
      <c r="V4606" s="15">
        <v>0</v>
      </c>
      <c r="W4606" s="13">
        <v>0</v>
      </c>
      <c r="X4606" s="15">
        <v>0</v>
      </c>
      <c r="Y4606" s="15">
        <v>0</v>
      </c>
      <c r="Z4606" s="13">
        <v>0</v>
      </c>
      <c r="AA4606" s="15">
        <v>0</v>
      </c>
      <c r="AB4606" s="13">
        <v>0</v>
      </c>
      <c r="AC4606" s="15">
        <v>0</v>
      </c>
      <c r="AD4606" s="13">
        <v>0</v>
      </c>
      <c r="AE4606" s="15">
        <v>0</v>
      </c>
      <c r="AF4606" s="13">
        <v>0</v>
      </c>
      <c r="AG4606" s="15">
        <v>0</v>
      </c>
      <c r="AH4606" s="13">
        <v>0</v>
      </c>
      <c r="AI4606" s="15">
        <v>0</v>
      </c>
      <c r="AJ4606" s="11" t="s">
        <v>9</v>
      </c>
      <c r="AK4606" s="11" t="s">
        <v>13</v>
      </c>
      <c r="AL4606" s="22">
        <f t="shared" si="213"/>
        <v>1756</v>
      </c>
      <c r="AM4606" s="11" t="str">
        <f>VLOOKUP(O4606,Sheet2!$D$6:$E$14,2,FALSE)</f>
        <v>Spare parts</v>
      </c>
      <c r="AN4606" s="11" t="str">
        <f>VLOOKUP(F4606,Sheet2!$E$10:$F$13,2,FALSE)</f>
        <v>SPM</v>
      </c>
      <c r="AO4606" s="35" t="s">
        <v>14668</v>
      </c>
      <c r="AP4606">
        <f>MATCH(AN4606,Sheet2!$F$5:$F$18,0)</f>
        <v>6</v>
      </c>
      <c r="AQ4606">
        <f>MATCH(AO4606,Sheet2!$F$5:$K$5,0)</f>
        <v>6</v>
      </c>
      <c r="AR4606" s="33">
        <f>INDEX(Sheet2!$F$5:$K$18,OPaL!AP4606,OPaL!AQ4606)</f>
        <v>0.15</v>
      </c>
      <c r="AS4606" s="1">
        <f t="shared" si="215"/>
        <v>850</v>
      </c>
    </row>
    <row r="4607" spans="1:45" x14ac:dyDescent="0.2">
      <c r="A4607" s="11" t="s">
        <v>3219</v>
      </c>
      <c r="B4607" s="11" t="s">
        <v>3220</v>
      </c>
      <c r="C4607" s="11" t="s">
        <v>14056</v>
      </c>
      <c r="D4607" s="21">
        <v>43536</v>
      </c>
      <c r="E4607" s="21" t="s">
        <v>9697</v>
      </c>
      <c r="F4607" s="21" t="s">
        <v>14659</v>
      </c>
      <c r="G4607" s="11" t="s">
        <v>2</v>
      </c>
      <c r="H4607" s="11" t="s">
        <v>3</v>
      </c>
      <c r="I4607" s="11" t="s">
        <v>4</v>
      </c>
      <c r="J4607" s="12">
        <v>1</v>
      </c>
      <c r="K4607" s="12">
        <v>1000</v>
      </c>
      <c r="L4607" s="12">
        <v>0</v>
      </c>
      <c r="M4607" s="12">
        <v>0</v>
      </c>
      <c r="N4607" s="12">
        <f t="shared" si="214"/>
        <v>1000</v>
      </c>
      <c r="O4607" s="11" t="s">
        <v>5</v>
      </c>
      <c r="P4607" s="13">
        <v>0</v>
      </c>
      <c r="Q4607" s="11" t="s">
        <v>6</v>
      </c>
      <c r="R4607" s="13">
        <v>0</v>
      </c>
      <c r="S4607" s="13">
        <v>0</v>
      </c>
      <c r="T4607" s="11" t="s">
        <v>7</v>
      </c>
      <c r="U4607" s="11" t="s">
        <v>8</v>
      </c>
      <c r="V4607" s="15">
        <v>0</v>
      </c>
      <c r="W4607" s="13">
        <v>0</v>
      </c>
      <c r="X4607" s="15">
        <v>0</v>
      </c>
      <c r="Y4607" s="15">
        <v>0</v>
      </c>
      <c r="Z4607" s="13">
        <v>0</v>
      </c>
      <c r="AA4607" s="15">
        <v>0</v>
      </c>
      <c r="AB4607" s="13">
        <v>0</v>
      </c>
      <c r="AC4607" s="15">
        <v>0</v>
      </c>
      <c r="AD4607" s="13">
        <v>0</v>
      </c>
      <c r="AE4607" s="15">
        <v>0</v>
      </c>
      <c r="AF4607" s="13">
        <v>0</v>
      </c>
      <c r="AG4607" s="15">
        <v>0</v>
      </c>
      <c r="AH4607" s="13">
        <v>0</v>
      </c>
      <c r="AI4607" s="15">
        <v>0</v>
      </c>
      <c r="AJ4607" s="11" t="s">
        <v>9</v>
      </c>
      <c r="AK4607" s="11" t="s">
        <v>13</v>
      </c>
      <c r="AL4607" s="22">
        <f t="shared" si="213"/>
        <v>1756</v>
      </c>
      <c r="AM4607" s="11" t="str">
        <f>VLOOKUP(O4607,Sheet2!$D$6:$E$14,2,FALSE)</f>
        <v>Spare parts</v>
      </c>
      <c r="AN4607" s="11" t="str">
        <f>VLOOKUP(F4607,Sheet2!$E$10:$F$13,2,FALSE)</f>
        <v>SPM</v>
      </c>
      <c r="AO4607" s="35" t="s">
        <v>14668</v>
      </c>
      <c r="AP4607">
        <f>MATCH(AN4607,Sheet2!$F$5:$F$18,0)</f>
        <v>6</v>
      </c>
      <c r="AQ4607">
        <f>MATCH(AO4607,Sheet2!$F$5:$K$5,0)</f>
        <v>6</v>
      </c>
      <c r="AR4607" s="33">
        <f>INDEX(Sheet2!$F$5:$K$18,OPaL!AP4607,OPaL!AQ4607)</f>
        <v>0.15</v>
      </c>
      <c r="AS4607" s="1">
        <f t="shared" si="215"/>
        <v>850</v>
      </c>
    </row>
    <row r="4608" spans="1:45" x14ac:dyDescent="0.2">
      <c r="A4608" s="11" t="s">
        <v>3227</v>
      </c>
      <c r="B4608" s="11" t="s">
        <v>3228</v>
      </c>
      <c r="C4608" s="11" t="s">
        <v>14057</v>
      </c>
      <c r="D4608" s="21">
        <v>43776</v>
      </c>
      <c r="E4608" s="21" t="s">
        <v>9750</v>
      </c>
      <c r="F4608" s="21" t="s">
        <v>14659</v>
      </c>
      <c r="G4608" s="11" t="s">
        <v>2</v>
      </c>
      <c r="H4608" s="11" t="s">
        <v>3</v>
      </c>
      <c r="I4608" s="11" t="s">
        <v>4</v>
      </c>
      <c r="J4608" s="12">
        <v>4</v>
      </c>
      <c r="K4608" s="12">
        <v>1000</v>
      </c>
      <c r="L4608" s="12">
        <v>0</v>
      </c>
      <c r="M4608" s="12">
        <v>0</v>
      </c>
      <c r="N4608" s="12">
        <f t="shared" si="214"/>
        <v>1000</v>
      </c>
      <c r="O4608" s="11" t="s">
        <v>5</v>
      </c>
      <c r="P4608" s="13">
        <v>0</v>
      </c>
      <c r="Q4608" s="11" t="s">
        <v>6</v>
      </c>
      <c r="R4608" s="13">
        <v>0</v>
      </c>
      <c r="S4608" s="13">
        <v>0</v>
      </c>
      <c r="T4608" s="11" t="s">
        <v>7</v>
      </c>
      <c r="U4608" s="11" t="s">
        <v>8</v>
      </c>
      <c r="V4608" s="15">
        <v>0</v>
      </c>
      <c r="W4608" s="13">
        <v>0</v>
      </c>
      <c r="X4608" s="15">
        <v>0</v>
      </c>
      <c r="Y4608" s="15">
        <v>0</v>
      </c>
      <c r="Z4608" s="13">
        <v>0</v>
      </c>
      <c r="AA4608" s="15">
        <v>0</v>
      </c>
      <c r="AB4608" s="13">
        <v>0</v>
      </c>
      <c r="AC4608" s="15">
        <v>0</v>
      </c>
      <c r="AD4608" s="13">
        <v>0</v>
      </c>
      <c r="AE4608" s="15">
        <v>0</v>
      </c>
      <c r="AF4608" s="13">
        <v>0</v>
      </c>
      <c r="AG4608" s="15">
        <v>0</v>
      </c>
      <c r="AH4608" s="13">
        <v>0</v>
      </c>
      <c r="AI4608" s="15">
        <v>0</v>
      </c>
      <c r="AJ4608" s="11" t="s">
        <v>9</v>
      </c>
      <c r="AK4608" s="11" t="s">
        <v>13</v>
      </c>
      <c r="AL4608" s="22">
        <f t="shared" si="213"/>
        <v>1516</v>
      </c>
      <c r="AM4608" s="11" t="str">
        <f>VLOOKUP(O4608,Sheet2!$D$6:$E$14,2,FALSE)</f>
        <v>Spare parts</v>
      </c>
      <c r="AN4608" s="11" t="str">
        <f>VLOOKUP(F4608,Sheet2!$E$10:$F$13,2,FALSE)</f>
        <v>SPM</v>
      </c>
      <c r="AO4608" s="35" t="s">
        <v>14668</v>
      </c>
      <c r="AP4608">
        <f>MATCH(AN4608,Sheet2!$F$5:$F$18,0)</f>
        <v>6</v>
      </c>
      <c r="AQ4608">
        <f>MATCH(AO4608,Sheet2!$F$5:$K$5,0)</f>
        <v>6</v>
      </c>
      <c r="AR4608" s="33">
        <f>INDEX(Sheet2!$F$5:$K$18,OPaL!AP4608,OPaL!AQ4608)</f>
        <v>0.15</v>
      </c>
      <c r="AS4608" s="1">
        <f t="shared" si="215"/>
        <v>850</v>
      </c>
    </row>
    <row r="4609" spans="1:45" x14ac:dyDescent="0.2">
      <c r="A4609" s="11" t="s">
        <v>9428</v>
      </c>
      <c r="B4609" s="11" t="s">
        <v>9429</v>
      </c>
      <c r="C4609" s="11" t="s">
        <v>13544</v>
      </c>
      <c r="D4609" s="21">
        <v>44961</v>
      </c>
      <c r="E4609" s="21" t="s">
        <v>9798</v>
      </c>
      <c r="F4609" s="21" t="s">
        <v>14659</v>
      </c>
      <c r="G4609" s="11" t="s">
        <v>2</v>
      </c>
      <c r="H4609" s="11" t="s">
        <v>3</v>
      </c>
      <c r="I4609" s="11" t="s">
        <v>4</v>
      </c>
      <c r="J4609" s="12">
        <v>2</v>
      </c>
      <c r="K4609" s="12">
        <v>996.64</v>
      </c>
      <c r="L4609" s="12">
        <v>0</v>
      </c>
      <c r="M4609" s="12">
        <v>0</v>
      </c>
      <c r="N4609" s="12">
        <f t="shared" si="214"/>
        <v>996.64</v>
      </c>
      <c r="O4609" s="11" t="s">
        <v>8227</v>
      </c>
      <c r="P4609" s="13">
        <v>0</v>
      </c>
      <c r="Q4609" s="11" t="s">
        <v>6</v>
      </c>
      <c r="R4609" s="13">
        <v>0</v>
      </c>
      <c r="S4609" s="13">
        <v>0</v>
      </c>
      <c r="T4609" s="11" t="s">
        <v>7</v>
      </c>
      <c r="U4609" s="11" t="s">
        <v>8</v>
      </c>
      <c r="V4609" s="15">
        <v>0</v>
      </c>
      <c r="W4609" s="13">
        <v>0</v>
      </c>
      <c r="X4609" s="15">
        <v>0</v>
      </c>
      <c r="Y4609" s="15">
        <v>0</v>
      </c>
      <c r="Z4609" s="13">
        <v>0</v>
      </c>
      <c r="AA4609" s="15">
        <v>0</v>
      </c>
      <c r="AB4609" s="13">
        <v>0</v>
      </c>
      <c r="AC4609" s="15">
        <v>0</v>
      </c>
      <c r="AD4609" s="13">
        <v>0</v>
      </c>
      <c r="AE4609" s="15">
        <v>0</v>
      </c>
      <c r="AF4609" s="13">
        <v>0</v>
      </c>
      <c r="AG4609" s="15">
        <v>0</v>
      </c>
      <c r="AH4609" s="13">
        <v>0</v>
      </c>
      <c r="AI4609" s="15">
        <v>0</v>
      </c>
      <c r="AJ4609" s="11" t="s">
        <v>9</v>
      </c>
      <c r="AK4609" s="11" t="s">
        <v>8228</v>
      </c>
      <c r="AL4609" s="22">
        <f t="shared" si="213"/>
        <v>331</v>
      </c>
      <c r="AM4609" s="11" t="str">
        <f>VLOOKUP(O4609,Sheet2!$D$6:$E$14,2,FALSE)</f>
        <v>Consumables</v>
      </c>
      <c r="AN4609" s="11" t="str">
        <f>VLOOKUP(F4609,Sheet2!$E$15:$F$18,2,FALSE)</f>
        <v>CM</v>
      </c>
      <c r="AO4609" s="35" t="s">
        <v>14667</v>
      </c>
      <c r="AP4609">
        <f>MATCH(AN4609,Sheet2!$F$5:$F$18,0)</f>
        <v>13</v>
      </c>
      <c r="AQ4609">
        <f>MATCH(AO4609,Sheet2!$F$5:$K$5,0)</f>
        <v>5</v>
      </c>
      <c r="AR4609" s="33">
        <f>INDEX(Sheet2!$F$5:$K$18,OPaL!AP4609,OPaL!AQ4609)</f>
        <v>0.1</v>
      </c>
      <c r="AS4609" s="1">
        <f t="shared" si="215"/>
        <v>896.976</v>
      </c>
    </row>
    <row r="4610" spans="1:45" x14ac:dyDescent="0.2">
      <c r="A4610" s="11" t="s">
        <v>8978</v>
      </c>
      <c r="B4610" s="11" t="s">
        <v>8979</v>
      </c>
      <c r="C4610" s="11" t="s">
        <v>12246</v>
      </c>
      <c r="D4610" s="21">
        <v>44901</v>
      </c>
      <c r="E4610" s="21" t="s">
        <v>9739</v>
      </c>
      <c r="F4610" s="21" t="s">
        <v>14659</v>
      </c>
      <c r="G4610" s="11" t="s">
        <v>2</v>
      </c>
      <c r="H4610" s="11" t="s">
        <v>350</v>
      </c>
      <c r="I4610" s="11" t="s">
        <v>4</v>
      </c>
      <c r="J4610" s="13">
        <v>2</v>
      </c>
      <c r="K4610" s="12">
        <v>993.12</v>
      </c>
      <c r="L4610" s="12">
        <v>0</v>
      </c>
      <c r="M4610" s="12">
        <v>0</v>
      </c>
      <c r="N4610" s="12">
        <f t="shared" si="214"/>
        <v>993.12</v>
      </c>
      <c r="O4610" s="11" t="s">
        <v>8227</v>
      </c>
      <c r="P4610" s="13">
        <v>0</v>
      </c>
      <c r="Q4610" s="11" t="s">
        <v>6</v>
      </c>
      <c r="R4610" s="13">
        <v>0</v>
      </c>
      <c r="S4610" s="13">
        <v>0</v>
      </c>
      <c r="T4610" s="11" t="s">
        <v>7</v>
      </c>
      <c r="U4610" s="11" t="s">
        <v>8</v>
      </c>
      <c r="V4610" s="15">
        <v>0</v>
      </c>
      <c r="W4610" s="13">
        <v>0</v>
      </c>
      <c r="X4610" s="15">
        <v>0</v>
      </c>
      <c r="Y4610" s="15">
        <v>0</v>
      </c>
      <c r="Z4610" s="13">
        <v>0</v>
      </c>
      <c r="AA4610" s="15">
        <v>0</v>
      </c>
      <c r="AB4610" s="13">
        <v>0</v>
      </c>
      <c r="AC4610" s="15">
        <v>0</v>
      </c>
      <c r="AD4610" s="13">
        <v>0</v>
      </c>
      <c r="AE4610" s="15">
        <v>0</v>
      </c>
      <c r="AF4610" s="13">
        <v>0</v>
      </c>
      <c r="AG4610" s="15">
        <v>0</v>
      </c>
      <c r="AH4610" s="13">
        <v>0</v>
      </c>
      <c r="AI4610" s="15">
        <v>0</v>
      </c>
      <c r="AJ4610" s="11" t="s">
        <v>352</v>
      </c>
      <c r="AK4610" s="11" t="s">
        <v>8228</v>
      </c>
      <c r="AL4610" s="22">
        <f t="shared" si="213"/>
        <v>391</v>
      </c>
      <c r="AM4610" s="11" t="str">
        <f>VLOOKUP(O4610,Sheet2!$D$6:$E$14,2,FALSE)</f>
        <v>Consumables</v>
      </c>
      <c r="AN4610" s="11" t="str">
        <f>VLOOKUP(F4610,Sheet2!$E$15:$F$18,2,FALSE)</f>
        <v>CM</v>
      </c>
      <c r="AO4610" s="35" t="s">
        <v>14668</v>
      </c>
      <c r="AP4610">
        <f>MATCH(AN4610,Sheet2!$F$5:$F$18,0)</f>
        <v>13</v>
      </c>
      <c r="AQ4610">
        <f>MATCH(AO4610,Sheet2!$F$5:$K$5,0)</f>
        <v>6</v>
      </c>
      <c r="AR4610" s="33">
        <f>INDEX(Sheet2!$F$5:$K$18,OPaL!AP4610,OPaL!AQ4610)</f>
        <v>0.2</v>
      </c>
      <c r="AS4610" s="1">
        <f t="shared" si="215"/>
        <v>794.49600000000009</v>
      </c>
    </row>
    <row r="4611" spans="1:45" x14ac:dyDescent="0.2">
      <c r="A4611" s="11" t="s">
        <v>4359</v>
      </c>
      <c r="B4611" s="11" t="s">
        <v>4360</v>
      </c>
      <c r="C4611" s="11" t="s">
        <v>14058</v>
      </c>
      <c r="D4611" s="21">
        <v>42416</v>
      </c>
      <c r="E4611" s="21" t="s">
        <v>9697</v>
      </c>
      <c r="F4611" s="21" t="s">
        <v>14659</v>
      </c>
      <c r="G4611" s="11" t="s">
        <v>2</v>
      </c>
      <c r="H4611" s="11" t="s">
        <v>16</v>
      </c>
      <c r="I4611" s="11" t="s">
        <v>4</v>
      </c>
      <c r="J4611" s="13">
        <v>1</v>
      </c>
      <c r="K4611" s="12">
        <v>986</v>
      </c>
      <c r="L4611" s="12">
        <v>0</v>
      </c>
      <c r="M4611" s="12">
        <v>0</v>
      </c>
      <c r="N4611" s="12">
        <f t="shared" si="214"/>
        <v>986</v>
      </c>
      <c r="O4611" s="11" t="s">
        <v>5</v>
      </c>
      <c r="P4611" s="13">
        <v>0</v>
      </c>
      <c r="Q4611" s="11" t="s">
        <v>6</v>
      </c>
      <c r="R4611" s="13">
        <v>0</v>
      </c>
      <c r="S4611" s="13">
        <v>0</v>
      </c>
      <c r="T4611" s="11" t="s">
        <v>7</v>
      </c>
      <c r="U4611" s="11" t="s">
        <v>8</v>
      </c>
      <c r="V4611" s="15">
        <v>0</v>
      </c>
      <c r="W4611" s="13">
        <v>0</v>
      </c>
      <c r="X4611" s="15">
        <v>0</v>
      </c>
      <c r="Y4611" s="15">
        <v>0</v>
      </c>
      <c r="Z4611" s="13">
        <v>0</v>
      </c>
      <c r="AA4611" s="15">
        <v>0</v>
      </c>
      <c r="AB4611" s="13">
        <v>0</v>
      </c>
      <c r="AC4611" s="15">
        <v>0</v>
      </c>
      <c r="AD4611" s="13">
        <v>0</v>
      </c>
      <c r="AE4611" s="15">
        <v>0</v>
      </c>
      <c r="AF4611" s="13">
        <v>0</v>
      </c>
      <c r="AG4611" s="15">
        <v>0</v>
      </c>
      <c r="AH4611" s="13">
        <v>0</v>
      </c>
      <c r="AI4611" s="15">
        <v>0</v>
      </c>
      <c r="AJ4611" s="11" t="s">
        <v>17</v>
      </c>
      <c r="AK4611" s="11" t="s">
        <v>1398</v>
      </c>
      <c r="AL4611" s="22">
        <f t="shared" si="213"/>
        <v>2876</v>
      </c>
      <c r="AM4611" s="11" t="str">
        <f>VLOOKUP(O4611,Sheet2!$D$6:$E$14,2,FALSE)</f>
        <v>Spare parts</v>
      </c>
      <c r="AN4611" s="11" t="str">
        <f>VLOOKUP(F4611,Sheet2!$E$10:$F$13,2,FALSE)</f>
        <v>SPM</v>
      </c>
      <c r="AO4611" s="35" t="s">
        <v>14668</v>
      </c>
      <c r="AP4611">
        <f>MATCH(AN4611,Sheet2!$F$5:$F$18,0)</f>
        <v>6</v>
      </c>
      <c r="AQ4611">
        <f>MATCH(AO4611,Sheet2!$F$5:$K$5,0)</f>
        <v>6</v>
      </c>
      <c r="AR4611" s="33">
        <f>INDEX(Sheet2!$F$5:$K$18,OPaL!AP4611,OPaL!AQ4611)</f>
        <v>0.15</v>
      </c>
      <c r="AS4611" s="1">
        <f t="shared" si="215"/>
        <v>838.1</v>
      </c>
    </row>
    <row r="4612" spans="1:45" x14ac:dyDescent="0.2">
      <c r="A4612" s="11" t="s">
        <v>8469</v>
      </c>
      <c r="B4612" s="11" t="s">
        <v>8470</v>
      </c>
      <c r="C4612" s="11" t="s">
        <v>14059</v>
      </c>
      <c r="D4612" s="21">
        <v>44643</v>
      </c>
      <c r="E4612" s="21" t="s">
        <v>9854</v>
      </c>
      <c r="F4612" s="21" t="s">
        <v>14659</v>
      </c>
      <c r="G4612" s="11" t="s">
        <v>2</v>
      </c>
      <c r="H4612" s="11" t="s">
        <v>350</v>
      </c>
      <c r="I4612" s="11" t="s">
        <v>4</v>
      </c>
      <c r="J4612" s="12">
        <v>4</v>
      </c>
      <c r="K4612" s="12">
        <v>978</v>
      </c>
      <c r="L4612" s="12">
        <v>0</v>
      </c>
      <c r="M4612" s="12">
        <v>0</v>
      </c>
      <c r="N4612" s="12">
        <f t="shared" si="214"/>
        <v>978</v>
      </c>
      <c r="O4612" s="11" t="s">
        <v>8227</v>
      </c>
      <c r="P4612" s="13">
        <v>0</v>
      </c>
      <c r="Q4612" s="11" t="s">
        <v>6</v>
      </c>
      <c r="R4612" s="13">
        <v>0</v>
      </c>
      <c r="S4612" s="13">
        <v>0</v>
      </c>
      <c r="T4612" s="11" t="s">
        <v>7</v>
      </c>
      <c r="U4612" s="11" t="s">
        <v>8</v>
      </c>
      <c r="V4612" s="15">
        <v>0</v>
      </c>
      <c r="W4612" s="13">
        <v>0</v>
      </c>
      <c r="X4612" s="15">
        <v>0</v>
      </c>
      <c r="Y4612" s="15">
        <v>0</v>
      </c>
      <c r="Z4612" s="13">
        <v>0</v>
      </c>
      <c r="AA4612" s="15">
        <v>0</v>
      </c>
      <c r="AB4612" s="13">
        <v>0</v>
      </c>
      <c r="AC4612" s="15">
        <v>0</v>
      </c>
      <c r="AD4612" s="13">
        <v>0</v>
      </c>
      <c r="AE4612" s="15">
        <v>0</v>
      </c>
      <c r="AF4612" s="13">
        <v>0</v>
      </c>
      <c r="AG4612" s="15">
        <v>0</v>
      </c>
      <c r="AH4612" s="13">
        <v>0</v>
      </c>
      <c r="AI4612" s="15">
        <v>0</v>
      </c>
      <c r="AJ4612" s="11" t="s">
        <v>352</v>
      </c>
      <c r="AK4612" s="11" t="s">
        <v>8228</v>
      </c>
      <c r="AL4612" s="22">
        <f t="shared" ref="AL4612:AL4675" si="216">$D$2-D4612</f>
        <v>649</v>
      </c>
      <c r="AM4612" s="11" t="str">
        <f>VLOOKUP(O4612,Sheet2!$D$6:$E$14,2,FALSE)</f>
        <v>Consumables</v>
      </c>
      <c r="AN4612" s="11" t="str">
        <f>VLOOKUP(F4612,Sheet2!$E$15:$F$18,2,FALSE)</f>
        <v>CM</v>
      </c>
      <c r="AO4612" s="35" t="s">
        <v>14668</v>
      </c>
      <c r="AP4612">
        <f>MATCH(AN4612,Sheet2!$F$5:$F$18,0)</f>
        <v>13</v>
      </c>
      <c r="AQ4612">
        <f>MATCH(AO4612,Sheet2!$F$5:$K$5,0)</f>
        <v>6</v>
      </c>
      <c r="AR4612" s="33">
        <f>INDEX(Sheet2!$F$5:$K$18,OPaL!AP4612,OPaL!AQ4612)</f>
        <v>0.2</v>
      </c>
      <c r="AS4612" s="1">
        <f t="shared" si="215"/>
        <v>782.40000000000009</v>
      </c>
    </row>
    <row r="4613" spans="1:45" x14ac:dyDescent="0.2">
      <c r="A4613" s="11" t="s">
        <v>7607</v>
      </c>
      <c r="B4613" s="11" t="s">
        <v>7608</v>
      </c>
      <c r="C4613" s="11" t="s">
        <v>14060</v>
      </c>
      <c r="D4613" s="21">
        <v>45250</v>
      </c>
      <c r="E4613" s="21" t="s">
        <v>9724</v>
      </c>
      <c r="F4613" s="21" t="s">
        <v>14658</v>
      </c>
      <c r="G4613" s="11" t="s">
        <v>2</v>
      </c>
      <c r="H4613" s="11" t="s">
        <v>16</v>
      </c>
      <c r="I4613" s="11" t="s">
        <v>4</v>
      </c>
      <c r="J4613" s="12">
        <v>1</v>
      </c>
      <c r="K4613" s="12">
        <v>970.4</v>
      </c>
      <c r="L4613" s="12">
        <v>0</v>
      </c>
      <c r="M4613" s="12">
        <v>0</v>
      </c>
      <c r="N4613" s="12">
        <f t="shared" ref="N4613:N4676" si="217">M4613+K4613</f>
        <v>970.4</v>
      </c>
      <c r="O4613" s="11" t="s">
        <v>5</v>
      </c>
      <c r="P4613" s="13">
        <v>0</v>
      </c>
      <c r="Q4613" s="11" t="s">
        <v>6</v>
      </c>
      <c r="R4613" s="13">
        <v>0</v>
      </c>
      <c r="S4613" s="13">
        <v>0</v>
      </c>
      <c r="T4613" s="11" t="s">
        <v>7</v>
      </c>
      <c r="U4613" s="11" t="s">
        <v>8</v>
      </c>
      <c r="V4613" s="15">
        <v>0</v>
      </c>
      <c r="W4613" s="13">
        <v>0</v>
      </c>
      <c r="X4613" s="15">
        <v>0</v>
      </c>
      <c r="Y4613" s="15">
        <v>0</v>
      </c>
      <c r="Z4613" s="13">
        <v>0</v>
      </c>
      <c r="AA4613" s="15">
        <v>0</v>
      </c>
      <c r="AB4613" s="13">
        <v>0</v>
      </c>
      <c r="AC4613" s="15">
        <v>0</v>
      </c>
      <c r="AD4613" s="13">
        <v>0</v>
      </c>
      <c r="AE4613" s="15">
        <v>0</v>
      </c>
      <c r="AF4613" s="13">
        <v>0</v>
      </c>
      <c r="AG4613" s="15">
        <v>0</v>
      </c>
      <c r="AH4613" s="13">
        <v>0</v>
      </c>
      <c r="AI4613" s="15">
        <v>0</v>
      </c>
      <c r="AJ4613" s="11" t="s">
        <v>17</v>
      </c>
      <c r="AK4613" s="11" t="s">
        <v>10</v>
      </c>
      <c r="AL4613" s="22">
        <f t="shared" si="216"/>
        <v>42</v>
      </c>
      <c r="AM4613" s="11" t="str">
        <f>VLOOKUP(O4613,Sheet2!$D$6:$E$14,2,FALSE)</f>
        <v>Spare parts</v>
      </c>
      <c r="AN4613" s="11" t="str">
        <f>VLOOKUP(F4613,Sheet2!$E$10:$F$13,2,FALSE)</f>
        <v>SPE</v>
      </c>
      <c r="AO4613" s="35" t="s">
        <v>14664</v>
      </c>
      <c r="AP4613">
        <f>MATCH(AN4613,Sheet2!$F$5:$F$18,0)</f>
        <v>7</v>
      </c>
      <c r="AQ4613">
        <f>MATCH(AO4613,Sheet2!$F$5:$K$5,0)</f>
        <v>2</v>
      </c>
      <c r="AR4613" s="33">
        <f>INDEX(Sheet2!$F$5:$K$18,OPaL!AP4613,OPaL!AQ4613)</f>
        <v>0</v>
      </c>
      <c r="AS4613" s="1">
        <f t="shared" ref="AS4613:AS4676" si="218">N4613*(1-AR4613)</f>
        <v>970.4</v>
      </c>
    </row>
    <row r="4614" spans="1:45" x14ac:dyDescent="0.2">
      <c r="A4614" s="11" t="s">
        <v>4701</v>
      </c>
      <c r="B4614" s="11" t="s">
        <v>4702</v>
      </c>
      <c r="C4614" s="11" t="s">
        <v>14061</v>
      </c>
      <c r="D4614" s="21">
        <v>42975</v>
      </c>
      <c r="E4614" s="21" t="s">
        <v>9697</v>
      </c>
      <c r="F4614" s="21" t="s">
        <v>14659</v>
      </c>
      <c r="G4614" s="11" t="s">
        <v>2</v>
      </c>
      <c r="H4614" s="11" t="s">
        <v>16</v>
      </c>
      <c r="I4614" s="11" t="s">
        <v>4</v>
      </c>
      <c r="J4614" s="12">
        <v>1</v>
      </c>
      <c r="K4614" s="12">
        <v>965</v>
      </c>
      <c r="L4614" s="12">
        <v>0</v>
      </c>
      <c r="M4614" s="12">
        <v>0</v>
      </c>
      <c r="N4614" s="12">
        <f t="shared" si="217"/>
        <v>965</v>
      </c>
      <c r="O4614" s="11" t="s">
        <v>5</v>
      </c>
      <c r="P4614" s="13">
        <v>0</v>
      </c>
      <c r="Q4614" s="11" t="s">
        <v>6</v>
      </c>
      <c r="R4614" s="13">
        <v>0</v>
      </c>
      <c r="S4614" s="13">
        <v>0</v>
      </c>
      <c r="T4614" s="11" t="s">
        <v>7</v>
      </c>
      <c r="U4614" s="11" t="s">
        <v>8</v>
      </c>
      <c r="V4614" s="15">
        <v>0</v>
      </c>
      <c r="W4614" s="13">
        <v>0</v>
      </c>
      <c r="X4614" s="15">
        <v>0</v>
      </c>
      <c r="Y4614" s="15">
        <v>0</v>
      </c>
      <c r="Z4614" s="13">
        <v>0</v>
      </c>
      <c r="AA4614" s="15">
        <v>0</v>
      </c>
      <c r="AB4614" s="13">
        <v>0</v>
      </c>
      <c r="AC4614" s="15">
        <v>0</v>
      </c>
      <c r="AD4614" s="13">
        <v>0</v>
      </c>
      <c r="AE4614" s="15">
        <v>0</v>
      </c>
      <c r="AF4614" s="13">
        <v>0</v>
      </c>
      <c r="AG4614" s="15">
        <v>0</v>
      </c>
      <c r="AH4614" s="13">
        <v>0</v>
      </c>
      <c r="AI4614" s="15">
        <v>0</v>
      </c>
      <c r="AJ4614" s="11" t="s">
        <v>17</v>
      </c>
      <c r="AK4614" s="11" t="s">
        <v>1398</v>
      </c>
      <c r="AL4614" s="22">
        <f t="shared" si="216"/>
        <v>2317</v>
      </c>
      <c r="AM4614" s="11" t="str">
        <f>VLOOKUP(O4614,Sheet2!$D$6:$E$14,2,FALSE)</f>
        <v>Spare parts</v>
      </c>
      <c r="AN4614" s="11" t="str">
        <f>VLOOKUP(F4614,Sheet2!$E$10:$F$13,2,FALSE)</f>
        <v>SPM</v>
      </c>
      <c r="AO4614" s="35" t="s">
        <v>14668</v>
      </c>
      <c r="AP4614">
        <f>MATCH(AN4614,Sheet2!$F$5:$F$18,0)</f>
        <v>6</v>
      </c>
      <c r="AQ4614">
        <f>MATCH(AO4614,Sheet2!$F$5:$K$5,0)</f>
        <v>6</v>
      </c>
      <c r="AR4614" s="33">
        <f>INDEX(Sheet2!$F$5:$K$18,OPaL!AP4614,OPaL!AQ4614)</f>
        <v>0.15</v>
      </c>
      <c r="AS4614" s="1">
        <f t="shared" si="218"/>
        <v>820.25</v>
      </c>
    </row>
    <row r="4615" spans="1:45" x14ac:dyDescent="0.2">
      <c r="A4615" s="11" t="s">
        <v>4703</v>
      </c>
      <c r="B4615" s="11" t="s">
        <v>4704</v>
      </c>
      <c r="C4615" s="11" t="s">
        <v>14062</v>
      </c>
      <c r="D4615" s="21">
        <v>42975</v>
      </c>
      <c r="E4615" s="21" t="s">
        <v>9697</v>
      </c>
      <c r="F4615" s="21" t="s">
        <v>14659</v>
      </c>
      <c r="G4615" s="11" t="s">
        <v>2</v>
      </c>
      <c r="H4615" s="11" t="s">
        <v>16</v>
      </c>
      <c r="I4615" s="11" t="s">
        <v>4</v>
      </c>
      <c r="J4615" s="12">
        <v>1</v>
      </c>
      <c r="K4615" s="12">
        <v>965</v>
      </c>
      <c r="L4615" s="12">
        <v>0</v>
      </c>
      <c r="M4615" s="12">
        <v>0</v>
      </c>
      <c r="N4615" s="12">
        <f t="shared" si="217"/>
        <v>965</v>
      </c>
      <c r="O4615" s="11" t="s">
        <v>5</v>
      </c>
      <c r="P4615" s="13">
        <v>0</v>
      </c>
      <c r="Q4615" s="11" t="s">
        <v>6</v>
      </c>
      <c r="R4615" s="13">
        <v>0</v>
      </c>
      <c r="S4615" s="13">
        <v>0</v>
      </c>
      <c r="T4615" s="11" t="s">
        <v>7</v>
      </c>
      <c r="U4615" s="11" t="s">
        <v>8</v>
      </c>
      <c r="V4615" s="15">
        <v>0</v>
      </c>
      <c r="W4615" s="13">
        <v>0</v>
      </c>
      <c r="X4615" s="15">
        <v>0</v>
      </c>
      <c r="Y4615" s="15">
        <v>0</v>
      </c>
      <c r="Z4615" s="13">
        <v>0</v>
      </c>
      <c r="AA4615" s="15">
        <v>0</v>
      </c>
      <c r="AB4615" s="13">
        <v>0</v>
      </c>
      <c r="AC4615" s="15">
        <v>0</v>
      </c>
      <c r="AD4615" s="13">
        <v>0</v>
      </c>
      <c r="AE4615" s="15">
        <v>0</v>
      </c>
      <c r="AF4615" s="13">
        <v>0</v>
      </c>
      <c r="AG4615" s="15">
        <v>0</v>
      </c>
      <c r="AH4615" s="13">
        <v>0</v>
      </c>
      <c r="AI4615" s="15">
        <v>0</v>
      </c>
      <c r="AJ4615" s="11" t="s">
        <v>17</v>
      </c>
      <c r="AK4615" s="11" t="s">
        <v>1398</v>
      </c>
      <c r="AL4615" s="22">
        <f t="shared" si="216"/>
        <v>2317</v>
      </c>
      <c r="AM4615" s="11" t="str">
        <f>VLOOKUP(O4615,Sheet2!$D$6:$E$14,2,FALSE)</f>
        <v>Spare parts</v>
      </c>
      <c r="AN4615" s="11" t="str">
        <f>VLOOKUP(F4615,Sheet2!$E$10:$F$13,2,FALSE)</f>
        <v>SPM</v>
      </c>
      <c r="AO4615" s="35" t="s">
        <v>14668</v>
      </c>
      <c r="AP4615">
        <f>MATCH(AN4615,Sheet2!$F$5:$F$18,0)</f>
        <v>6</v>
      </c>
      <c r="AQ4615">
        <f>MATCH(AO4615,Sheet2!$F$5:$K$5,0)</f>
        <v>6</v>
      </c>
      <c r="AR4615" s="33">
        <f>INDEX(Sheet2!$F$5:$K$18,OPaL!AP4615,OPaL!AQ4615)</f>
        <v>0.15</v>
      </c>
      <c r="AS4615" s="1">
        <f t="shared" si="218"/>
        <v>820.25</v>
      </c>
    </row>
    <row r="4616" spans="1:45" x14ac:dyDescent="0.2">
      <c r="A4616" s="11" t="s">
        <v>4707</v>
      </c>
      <c r="B4616" s="11" t="s">
        <v>4708</v>
      </c>
      <c r="C4616" s="11" t="s">
        <v>14063</v>
      </c>
      <c r="D4616" s="21">
        <v>42975</v>
      </c>
      <c r="E4616" s="21" t="s">
        <v>9697</v>
      </c>
      <c r="F4616" s="21" t="s">
        <v>14659</v>
      </c>
      <c r="G4616" s="11" t="s">
        <v>2</v>
      </c>
      <c r="H4616" s="11" t="s">
        <v>16</v>
      </c>
      <c r="I4616" s="11" t="s">
        <v>4</v>
      </c>
      <c r="J4616" s="12">
        <v>1</v>
      </c>
      <c r="K4616" s="12">
        <v>965</v>
      </c>
      <c r="L4616" s="12">
        <v>0</v>
      </c>
      <c r="M4616" s="12">
        <v>0</v>
      </c>
      <c r="N4616" s="12">
        <f t="shared" si="217"/>
        <v>965</v>
      </c>
      <c r="O4616" s="11" t="s">
        <v>5</v>
      </c>
      <c r="P4616" s="13">
        <v>0</v>
      </c>
      <c r="Q4616" s="11" t="s">
        <v>6</v>
      </c>
      <c r="R4616" s="13">
        <v>0</v>
      </c>
      <c r="S4616" s="13">
        <v>0</v>
      </c>
      <c r="T4616" s="11" t="s">
        <v>7</v>
      </c>
      <c r="U4616" s="11" t="s">
        <v>8</v>
      </c>
      <c r="V4616" s="15">
        <v>0</v>
      </c>
      <c r="W4616" s="13">
        <v>0</v>
      </c>
      <c r="X4616" s="15">
        <v>0</v>
      </c>
      <c r="Y4616" s="15">
        <v>0</v>
      </c>
      <c r="Z4616" s="13">
        <v>0</v>
      </c>
      <c r="AA4616" s="15">
        <v>0</v>
      </c>
      <c r="AB4616" s="13">
        <v>0</v>
      </c>
      <c r="AC4616" s="15">
        <v>0</v>
      </c>
      <c r="AD4616" s="13">
        <v>0</v>
      </c>
      <c r="AE4616" s="15">
        <v>0</v>
      </c>
      <c r="AF4616" s="13">
        <v>0</v>
      </c>
      <c r="AG4616" s="15">
        <v>0</v>
      </c>
      <c r="AH4616" s="13">
        <v>0</v>
      </c>
      <c r="AI4616" s="15">
        <v>0</v>
      </c>
      <c r="AJ4616" s="11" t="s">
        <v>17</v>
      </c>
      <c r="AK4616" s="11" t="s">
        <v>1398</v>
      </c>
      <c r="AL4616" s="22">
        <f t="shared" si="216"/>
        <v>2317</v>
      </c>
      <c r="AM4616" s="11" t="str">
        <f>VLOOKUP(O4616,Sheet2!$D$6:$E$14,2,FALSE)</f>
        <v>Spare parts</v>
      </c>
      <c r="AN4616" s="11" t="str">
        <f>VLOOKUP(F4616,Sheet2!$E$10:$F$13,2,FALSE)</f>
        <v>SPM</v>
      </c>
      <c r="AO4616" s="35" t="s">
        <v>14668</v>
      </c>
      <c r="AP4616">
        <f>MATCH(AN4616,Sheet2!$F$5:$F$18,0)</f>
        <v>6</v>
      </c>
      <c r="AQ4616">
        <f>MATCH(AO4616,Sheet2!$F$5:$K$5,0)</f>
        <v>6</v>
      </c>
      <c r="AR4616" s="33">
        <f>INDEX(Sheet2!$F$5:$K$18,OPaL!AP4616,OPaL!AQ4616)</f>
        <v>0.15</v>
      </c>
      <c r="AS4616" s="1">
        <f t="shared" si="218"/>
        <v>820.25</v>
      </c>
    </row>
    <row r="4617" spans="1:45" x14ac:dyDescent="0.2">
      <c r="A4617" s="11" t="s">
        <v>4721</v>
      </c>
      <c r="B4617" s="11" t="s">
        <v>4722</v>
      </c>
      <c r="C4617" s="11" t="s">
        <v>14064</v>
      </c>
      <c r="D4617" s="21">
        <v>42975</v>
      </c>
      <c r="E4617" s="21" t="s">
        <v>9697</v>
      </c>
      <c r="F4617" s="21" t="s">
        <v>14659</v>
      </c>
      <c r="G4617" s="11" t="s">
        <v>2</v>
      </c>
      <c r="H4617" s="11" t="s">
        <v>16</v>
      </c>
      <c r="I4617" s="11" t="s">
        <v>4</v>
      </c>
      <c r="J4617" s="12">
        <v>1</v>
      </c>
      <c r="K4617" s="12">
        <v>965</v>
      </c>
      <c r="L4617" s="12">
        <v>0</v>
      </c>
      <c r="M4617" s="12">
        <v>0</v>
      </c>
      <c r="N4617" s="12">
        <f t="shared" si="217"/>
        <v>965</v>
      </c>
      <c r="O4617" s="11" t="s">
        <v>5</v>
      </c>
      <c r="P4617" s="13">
        <v>0</v>
      </c>
      <c r="Q4617" s="11" t="s">
        <v>6</v>
      </c>
      <c r="R4617" s="13">
        <v>0</v>
      </c>
      <c r="S4617" s="13">
        <v>0</v>
      </c>
      <c r="T4617" s="11" t="s">
        <v>7</v>
      </c>
      <c r="U4617" s="11" t="s">
        <v>8</v>
      </c>
      <c r="V4617" s="15">
        <v>0</v>
      </c>
      <c r="W4617" s="13">
        <v>0</v>
      </c>
      <c r="X4617" s="15">
        <v>0</v>
      </c>
      <c r="Y4617" s="15">
        <v>0</v>
      </c>
      <c r="Z4617" s="13">
        <v>0</v>
      </c>
      <c r="AA4617" s="15">
        <v>0</v>
      </c>
      <c r="AB4617" s="13">
        <v>0</v>
      </c>
      <c r="AC4617" s="15">
        <v>0</v>
      </c>
      <c r="AD4617" s="13">
        <v>0</v>
      </c>
      <c r="AE4617" s="15">
        <v>0</v>
      </c>
      <c r="AF4617" s="13">
        <v>0</v>
      </c>
      <c r="AG4617" s="15">
        <v>0</v>
      </c>
      <c r="AH4617" s="13">
        <v>0</v>
      </c>
      <c r="AI4617" s="15">
        <v>0</v>
      </c>
      <c r="AJ4617" s="11" t="s">
        <v>17</v>
      </c>
      <c r="AK4617" s="11" t="s">
        <v>1398</v>
      </c>
      <c r="AL4617" s="22">
        <f t="shared" si="216"/>
        <v>2317</v>
      </c>
      <c r="AM4617" s="11" t="str">
        <f>VLOOKUP(O4617,Sheet2!$D$6:$E$14,2,FALSE)</f>
        <v>Spare parts</v>
      </c>
      <c r="AN4617" s="11" t="str">
        <f>VLOOKUP(F4617,Sheet2!$E$10:$F$13,2,FALSE)</f>
        <v>SPM</v>
      </c>
      <c r="AO4617" s="35" t="s">
        <v>14668</v>
      </c>
      <c r="AP4617">
        <f>MATCH(AN4617,Sheet2!$F$5:$F$18,0)</f>
        <v>6</v>
      </c>
      <c r="AQ4617">
        <f>MATCH(AO4617,Sheet2!$F$5:$K$5,0)</f>
        <v>6</v>
      </c>
      <c r="AR4617" s="33">
        <f>INDEX(Sheet2!$F$5:$K$18,OPaL!AP4617,OPaL!AQ4617)</f>
        <v>0.15</v>
      </c>
      <c r="AS4617" s="1">
        <f t="shared" si="218"/>
        <v>820.25</v>
      </c>
    </row>
    <row r="4618" spans="1:45" x14ac:dyDescent="0.2">
      <c r="A4618" s="11" t="s">
        <v>4723</v>
      </c>
      <c r="B4618" s="11" t="s">
        <v>4724</v>
      </c>
      <c r="C4618" s="11" t="s">
        <v>14065</v>
      </c>
      <c r="D4618" s="21">
        <v>42975</v>
      </c>
      <c r="E4618" s="21" t="s">
        <v>9697</v>
      </c>
      <c r="F4618" s="21" t="s">
        <v>14659</v>
      </c>
      <c r="G4618" s="11" t="s">
        <v>2</v>
      </c>
      <c r="H4618" s="11" t="s">
        <v>16</v>
      </c>
      <c r="I4618" s="11" t="s">
        <v>4</v>
      </c>
      <c r="J4618" s="12">
        <v>1</v>
      </c>
      <c r="K4618" s="12">
        <v>965</v>
      </c>
      <c r="L4618" s="12">
        <v>0</v>
      </c>
      <c r="M4618" s="12">
        <v>0</v>
      </c>
      <c r="N4618" s="12">
        <f t="shared" si="217"/>
        <v>965</v>
      </c>
      <c r="O4618" s="11" t="s">
        <v>5</v>
      </c>
      <c r="P4618" s="13">
        <v>0</v>
      </c>
      <c r="Q4618" s="11" t="s">
        <v>6</v>
      </c>
      <c r="R4618" s="13">
        <v>0</v>
      </c>
      <c r="S4618" s="13">
        <v>0</v>
      </c>
      <c r="T4618" s="11" t="s">
        <v>7</v>
      </c>
      <c r="U4618" s="11" t="s">
        <v>8</v>
      </c>
      <c r="V4618" s="15">
        <v>0</v>
      </c>
      <c r="W4618" s="13">
        <v>0</v>
      </c>
      <c r="X4618" s="15">
        <v>0</v>
      </c>
      <c r="Y4618" s="15">
        <v>0</v>
      </c>
      <c r="Z4618" s="13">
        <v>0</v>
      </c>
      <c r="AA4618" s="15">
        <v>0</v>
      </c>
      <c r="AB4618" s="13">
        <v>0</v>
      </c>
      <c r="AC4618" s="15">
        <v>0</v>
      </c>
      <c r="AD4618" s="13">
        <v>0</v>
      </c>
      <c r="AE4618" s="15">
        <v>0</v>
      </c>
      <c r="AF4618" s="13">
        <v>0</v>
      </c>
      <c r="AG4618" s="15">
        <v>0</v>
      </c>
      <c r="AH4618" s="13">
        <v>0</v>
      </c>
      <c r="AI4618" s="15">
        <v>0</v>
      </c>
      <c r="AJ4618" s="11" t="s">
        <v>17</v>
      </c>
      <c r="AK4618" s="11" t="s">
        <v>1398</v>
      </c>
      <c r="AL4618" s="22">
        <f t="shared" si="216"/>
        <v>2317</v>
      </c>
      <c r="AM4618" s="11" t="str">
        <f>VLOOKUP(O4618,Sheet2!$D$6:$E$14,2,FALSE)</f>
        <v>Spare parts</v>
      </c>
      <c r="AN4618" s="11" t="str">
        <f>VLOOKUP(F4618,Sheet2!$E$10:$F$13,2,FALSE)</f>
        <v>SPM</v>
      </c>
      <c r="AO4618" s="35" t="s">
        <v>14668</v>
      </c>
      <c r="AP4618">
        <f>MATCH(AN4618,Sheet2!$F$5:$F$18,0)</f>
        <v>6</v>
      </c>
      <c r="AQ4618">
        <f>MATCH(AO4618,Sheet2!$F$5:$K$5,0)</f>
        <v>6</v>
      </c>
      <c r="AR4618" s="33">
        <f>INDEX(Sheet2!$F$5:$K$18,OPaL!AP4618,OPaL!AQ4618)</f>
        <v>0.15</v>
      </c>
      <c r="AS4618" s="1">
        <f t="shared" si="218"/>
        <v>820.25</v>
      </c>
    </row>
    <row r="4619" spans="1:45" x14ac:dyDescent="0.2">
      <c r="A4619" s="11" t="s">
        <v>4749</v>
      </c>
      <c r="B4619" s="11" t="s">
        <v>4750</v>
      </c>
      <c r="C4619" s="11" t="s">
        <v>14066</v>
      </c>
      <c r="D4619" s="21">
        <v>42975</v>
      </c>
      <c r="E4619" s="21" t="s">
        <v>9697</v>
      </c>
      <c r="F4619" s="21" t="s">
        <v>14659</v>
      </c>
      <c r="G4619" s="11" t="s">
        <v>2</v>
      </c>
      <c r="H4619" s="11" t="s">
        <v>16</v>
      </c>
      <c r="I4619" s="11" t="s">
        <v>4</v>
      </c>
      <c r="J4619" s="12">
        <v>1</v>
      </c>
      <c r="K4619" s="12">
        <v>965</v>
      </c>
      <c r="L4619" s="12">
        <v>0</v>
      </c>
      <c r="M4619" s="12">
        <v>0</v>
      </c>
      <c r="N4619" s="12">
        <f t="shared" si="217"/>
        <v>965</v>
      </c>
      <c r="O4619" s="11" t="s">
        <v>5</v>
      </c>
      <c r="P4619" s="13">
        <v>0</v>
      </c>
      <c r="Q4619" s="11" t="s">
        <v>6</v>
      </c>
      <c r="R4619" s="13">
        <v>0</v>
      </c>
      <c r="S4619" s="13">
        <v>0</v>
      </c>
      <c r="T4619" s="11" t="s">
        <v>7</v>
      </c>
      <c r="U4619" s="11" t="s">
        <v>8</v>
      </c>
      <c r="V4619" s="15">
        <v>0</v>
      </c>
      <c r="W4619" s="13">
        <v>0</v>
      </c>
      <c r="X4619" s="15">
        <v>0</v>
      </c>
      <c r="Y4619" s="15">
        <v>0</v>
      </c>
      <c r="Z4619" s="13">
        <v>0</v>
      </c>
      <c r="AA4619" s="15">
        <v>0</v>
      </c>
      <c r="AB4619" s="13">
        <v>0</v>
      </c>
      <c r="AC4619" s="15">
        <v>0</v>
      </c>
      <c r="AD4619" s="13">
        <v>0</v>
      </c>
      <c r="AE4619" s="15">
        <v>0</v>
      </c>
      <c r="AF4619" s="13">
        <v>0</v>
      </c>
      <c r="AG4619" s="15">
        <v>0</v>
      </c>
      <c r="AH4619" s="13">
        <v>0</v>
      </c>
      <c r="AI4619" s="15">
        <v>0</v>
      </c>
      <c r="AJ4619" s="11" t="s">
        <v>17</v>
      </c>
      <c r="AK4619" s="11" t="s">
        <v>1398</v>
      </c>
      <c r="AL4619" s="22">
        <f t="shared" si="216"/>
        <v>2317</v>
      </c>
      <c r="AM4619" s="11" t="str">
        <f>VLOOKUP(O4619,Sheet2!$D$6:$E$14,2,FALSE)</f>
        <v>Spare parts</v>
      </c>
      <c r="AN4619" s="11" t="str">
        <f>VLOOKUP(F4619,Sheet2!$E$10:$F$13,2,FALSE)</f>
        <v>SPM</v>
      </c>
      <c r="AO4619" s="35" t="s">
        <v>14668</v>
      </c>
      <c r="AP4619">
        <f>MATCH(AN4619,Sheet2!$F$5:$F$18,0)</f>
        <v>6</v>
      </c>
      <c r="AQ4619">
        <f>MATCH(AO4619,Sheet2!$F$5:$K$5,0)</f>
        <v>6</v>
      </c>
      <c r="AR4619" s="33">
        <f>INDEX(Sheet2!$F$5:$K$18,OPaL!AP4619,OPaL!AQ4619)</f>
        <v>0.15</v>
      </c>
      <c r="AS4619" s="1">
        <f t="shared" si="218"/>
        <v>820.25</v>
      </c>
    </row>
    <row r="4620" spans="1:45" x14ac:dyDescent="0.2">
      <c r="A4620" s="11" t="s">
        <v>4751</v>
      </c>
      <c r="B4620" s="11" t="s">
        <v>4752</v>
      </c>
      <c r="C4620" s="11" t="s">
        <v>14067</v>
      </c>
      <c r="D4620" s="21">
        <v>44715</v>
      </c>
      <c r="E4620" s="21" t="s">
        <v>9697</v>
      </c>
      <c r="F4620" s="21" t="s">
        <v>14659</v>
      </c>
      <c r="G4620" s="11" t="s">
        <v>2</v>
      </c>
      <c r="H4620" s="11" t="s">
        <v>16</v>
      </c>
      <c r="I4620" s="11" t="s">
        <v>4</v>
      </c>
      <c r="J4620" s="12">
        <v>1</v>
      </c>
      <c r="K4620" s="12">
        <v>965</v>
      </c>
      <c r="L4620" s="12">
        <v>0</v>
      </c>
      <c r="M4620" s="12">
        <v>0</v>
      </c>
      <c r="N4620" s="12">
        <f t="shared" si="217"/>
        <v>965</v>
      </c>
      <c r="O4620" s="11" t="s">
        <v>5</v>
      </c>
      <c r="P4620" s="13">
        <v>0</v>
      </c>
      <c r="Q4620" s="11" t="s">
        <v>6</v>
      </c>
      <c r="R4620" s="13">
        <v>0</v>
      </c>
      <c r="S4620" s="13">
        <v>0</v>
      </c>
      <c r="T4620" s="11" t="s">
        <v>7</v>
      </c>
      <c r="U4620" s="11" t="s">
        <v>8</v>
      </c>
      <c r="V4620" s="15">
        <v>0</v>
      </c>
      <c r="W4620" s="13">
        <v>0</v>
      </c>
      <c r="X4620" s="15">
        <v>0</v>
      </c>
      <c r="Y4620" s="15">
        <v>0</v>
      </c>
      <c r="Z4620" s="13">
        <v>0</v>
      </c>
      <c r="AA4620" s="15">
        <v>0</v>
      </c>
      <c r="AB4620" s="13">
        <v>0</v>
      </c>
      <c r="AC4620" s="15">
        <v>0</v>
      </c>
      <c r="AD4620" s="13">
        <v>0</v>
      </c>
      <c r="AE4620" s="15">
        <v>0</v>
      </c>
      <c r="AF4620" s="13">
        <v>0</v>
      </c>
      <c r="AG4620" s="15">
        <v>0</v>
      </c>
      <c r="AH4620" s="13">
        <v>0</v>
      </c>
      <c r="AI4620" s="15">
        <v>0</v>
      </c>
      <c r="AJ4620" s="11" t="s">
        <v>17</v>
      </c>
      <c r="AK4620" s="11" t="s">
        <v>1398</v>
      </c>
      <c r="AL4620" s="22">
        <f t="shared" si="216"/>
        <v>577</v>
      </c>
      <c r="AM4620" s="11" t="str">
        <f>VLOOKUP(O4620,Sheet2!$D$6:$E$14,2,FALSE)</f>
        <v>Spare parts</v>
      </c>
      <c r="AN4620" s="11" t="str">
        <f>VLOOKUP(F4620,Sheet2!$E$10:$F$13,2,FALSE)</f>
        <v>SPM</v>
      </c>
      <c r="AO4620" s="35" t="s">
        <v>14668</v>
      </c>
      <c r="AP4620">
        <f>MATCH(AN4620,Sheet2!$F$5:$F$18,0)</f>
        <v>6</v>
      </c>
      <c r="AQ4620">
        <f>MATCH(AO4620,Sheet2!$F$5:$K$5,0)</f>
        <v>6</v>
      </c>
      <c r="AR4620" s="33">
        <f>INDEX(Sheet2!$F$5:$K$18,OPaL!AP4620,OPaL!AQ4620)</f>
        <v>0.15</v>
      </c>
      <c r="AS4620" s="1">
        <f t="shared" si="218"/>
        <v>820.25</v>
      </c>
    </row>
    <row r="4621" spans="1:45" x14ac:dyDescent="0.2">
      <c r="A4621" s="11" t="s">
        <v>3121</v>
      </c>
      <c r="B4621" s="11" t="s">
        <v>3122</v>
      </c>
      <c r="C4621" s="11" t="s">
        <v>14068</v>
      </c>
      <c r="D4621" s="21">
        <v>45160</v>
      </c>
      <c r="E4621" s="21" t="s">
        <v>9697</v>
      </c>
      <c r="F4621" s="21" t="s">
        <v>14659</v>
      </c>
      <c r="G4621" s="11" t="s">
        <v>2</v>
      </c>
      <c r="H4621" s="11" t="s">
        <v>3</v>
      </c>
      <c r="I4621" s="11" t="s">
        <v>4</v>
      </c>
      <c r="J4621" s="12">
        <v>3</v>
      </c>
      <c r="K4621" s="12">
        <v>958.88</v>
      </c>
      <c r="L4621" s="12">
        <v>0</v>
      </c>
      <c r="M4621" s="12">
        <v>0</v>
      </c>
      <c r="N4621" s="12">
        <f t="shared" si="217"/>
        <v>958.88</v>
      </c>
      <c r="O4621" s="11" t="s">
        <v>5</v>
      </c>
      <c r="P4621" s="13">
        <v>0</v>
      </c>
      <c r="Q4621" s="11" t="s">
        <v>6</v>
      </c>
      <c r="R4621" s="13">
        <v>0</v>
      </c>
      <c r="S4621" s="13">
        <v>0</v>
      </c>
      <c r="T4621" s="11" t="s">
        <v>7</v>
      </c>
      <c r="U4621" s="11" t="s">
        <v>8</v>
      </c>
      <c r="V4621" s="15">
        <v>0</v>
      </c>
      <c r="W4621" s="13">
        <v>0</v>
      </c>
      <c r="X4621" s="15">
        <v>0</v>
      </c>
      <c r="Y4621" s="15">
        <v>0</v>
      </c>
      <c r="Z4621" s="13">
        <v>0</v>
      </c>
      <c r="AA4621" s="15">
        <v>0</v>
      </c>
      <c r="AB4621" s="13">
        <v>0</v>
      </c>
      <c r="AC4621" s="15">
        <v>0</v>
      </c>
      <c r="AD4621" s="13">
        <v>0</v>
      </c>
      <c r="AE4621" s="15">
        <v>0</v>
      </c>
      <c r="AF4621" s="13">
        <v>0</v>
      </c>
      <c r="AG4621" s="15">
        <v>0</v>
      </c>
      <c r="AH4621" s="13">
        <v>0</v>
      </c>
      <c r="AI4621" s="15">
        <v>0</v>
      </c>
      <c r="AJ4621" s="11" t="s">
        <v>9</v>
      </c>
      <c r="AK4621" s="11" t="s">
        <v>13</v>
      </c>
      <c r="AL4621" s="22">
        <f t="shared" si="216"/>
        <v>132</v>
      </c>
      <c r="AM4621" s="11" t="str">
        <f>VLOOKUP(O4621,Sheet2!$D$6:$E$14,2,FALSE)</f>
        <v>Spare parts</v>
      </c>
      <c r="AN4621" s="11" t="str">
        <f>VLOOKUP(F4621,Sheet2!$E$10:$F$13,2,FALSE)</f>
        <v>SPM</v>
      </c>
      <c r="AO4621" s="35" t="s">
        <v>14665</v>
      </c>
      <c r="AP4621">
        <f>MATCH(AN4621,Sheet2!$F$5:$F$18,0)</f>
        <v>6</v>
      </c>
      <c r="AQ4621">
        <f>MATCH(AO4621,Sheet2!$F$5:$K$5,0)</f>
        <v>3</v>
      </c>
      <c r="AR4621" s="33">
        <f>INDEX(Sheet2!$F$5:$K$18,OPaL!AP4621,OPaL!AQ4621)</f>
        <v>0</v>
      </c>
      <c r="AS4621" s="1">
        <f t="shared" si="218"/>
        <v>958.88</v>
      </c>
    </row>
    <row r="4622" spans="1:45" x14ac:dyDescent="0.2">
      <c r="A4622" s="11" t="s">
        <v>7171</v>
      </c>
      <c r="B4622" s="11" t="s">
        <v>7172</v>
      </c>
      <c r="C4622" s="11" t="s">
        <v>14069</v>
      </c>
      <c r="D4622" s="21">
        <v>42916</v>
      </c>
      <c r="E4622" s="21" t="s">
        <v>9697</v>
      </c>
      <c r="F4622" s="21" t="s">
        <v>14659</v>
      </c>
      <c r="G4622" s="11" t="s">
        <v>2</v>
      </c>
      <c r="H4622" s="11" t="s">
        <v>16</v>
      </c>
      <c r="I4622" s="11" t="s">
        <v>4</v>
      </c>
      <c r="J4622" s="12">
        <v>6</v>
      </c>
      <c r="K4622" s="12">
        <v>958.52</v>
      </c>
      <c r="L4622" s="12">
        <v>0</v>
      </c>
      <c r="M4622" s="12">
        <v>0</v>
      </c>
      <c r="N4622" s="12">
        <f t="shared" si="217"/>
        <v>958.52</v>
      </c>
      <c r="O4622" s="11" t="s">
        <v>5</v>
      </c>
      <c r="P4622" s="13">
        <v>0</v>
      </c>
      <c r="Q4622" s="11" t="s">
        <v>6</v>
      </c>
      <c r="R4622" s="13">
        <v>0</v>
      </c>
      <c r="S4622" s="13">
        <v>0</v>
      </c>
      <c r="T4622" s="11" t="s">
        <v>7</v>
      </c>
      <c r="U4622" s="11" t="s">
        <v>8</v>
      </c>
      <c r="V4622" s="15">
        <v>0</v>
      </c>
      <c r="W4622" s="13">
        <v>0</v>
      </c>
      <c r="X4622" s="15">
        <v>0</v>
      </c>
      <c r="Y4622" s="15">
        <v>0</v>
      </c>
      <c r="Z4622" s="13">
        <v>0</v>
      </c>
      <c r="AA4622" s="15">
        <v>0</v>
      </c>
      <c r="AB4622" s="13">
        <v>0</v>
      </c>
      <c r="AC4622" s="15">
        <v>0</v>
      </c>
      <c r="AD4622" s="13">
        <v>0</v>
      </c>
      <c r="AE4622" s="15">
        <v>0</v>
      </c>
      <c r="AF4622" s="13">
        <v>0</v>
      </c>
      <c r="AG4622" s="15">
        <v>0</v>
      </c>
      <c r="AH4622" s="13">
        <v>0</v>
      </c>
      <c r="AI4622" s="15">
        <v>0</v>
      </c>
      <c r="AJ4622" s="11" t="s">
        <v>17</v>
      </c>
      <c r="AK4622" s="11" t="s">
        <v>13</v>
      </c>
      <c r="AL4622" s="22">
        <f t="shared" si="216"/>
        <v>2376</v>
      </c>
      <c r="AM4622" s="11" t="str">
        <f>VLOOKUP(O4622,Sheet2!$D$6:$E$14,2,FALSE)</f>
        <v>Spare parts</v>
      </c>
      <c r="AN4622" s="11" t="str">
        <f>VLOOKUP(F4622,Sheet2!$E$10:$F$13,2,FALSE)</f>
        <v>SPM</v>
      </c>
      <c r="AO4622" s="35" t="s">
        <v>14668</v>
      </c>
      <c r="AP4622">
        <f>MATCH(AN4622,Sheet2!$F$5:$F$18,0)</f>
        <v>6</v>
      </c>
      <c r="AQ4622">
        <f>MATCH(AO4622,Sheet2!$F$5:$K$5,0)</f>
        <v>6</v>
      </c>
      <c r="AR4622" s="33">
        <f>INDEX(Sheet2!$F$5:$K$18,OPaL!AP4622,OPaL!AQ4622)</f>
        <v>0.15</v>
      </c>
      <c r="AS4622" s="1">
        <f t="shared" si="218"/>
        <v>814.74199999999996</v>
      </c>
    </row>
    <row r="4623" spans="1:45" x14ac:dyDescent="0.2">
      <c r="A4623" s="11" t="s">
        <v>7189</v>
      </c>
      <c r="B4623" s="11" t="s">
        <v>7190</v>
      </c>
      <c r="C4623" s="11" t="s">
        <v>14070</v>
      </c>
      <c r="D4623" s="21">
        <v>42916</v>
      </c>
      <c r="E4623" s="21" t="s">
        <v>9697</v>
      </c>
      <c r="F4623" s="21" t="s">
        <v>14659</v>
      </c>
      <c r="G4623" s="11" t="s">
        <v>2</v>
      </c>
      <c r="H4623" s="11" t="s">
        <v>16</v>
      </c>
      <c r="I4623" s="11" t="s">
        <v>4</v>
      </c>
      <c r="J4623" s="12">
        <v>6</v>
      </c>
      <c r="K4623" s="12">
        <v>958.52</v>
      </c>
      <c r="L4623" s="12">
        <v>0</v>
      </c>
      <c r="M4623" s="12">
        <v>0</v>
      </c>
      <c r="N4623" s="12">
        <f t="shared" si="217"/>
        <v>958.52</v>
      </c>
      <c r="O4623" s="11" t="s">
        <v>5</v>
      </c>
      <c r="P4623" s="13">
        <v>0</v>
      </c>
      <c r="Q4623" s="11" t="s">
        <v>6</v>
      </c>
      <c r="R4623" s="13">
        <v>0</v>
      </c>
      <c r="S4623" s="13">
        <v>0</v>
      </c>
      <c r="T4623" s="11" t="s">
        <v>7</v>
      </c>
      <c r="U4623" s="11" t="s">
        <v>8</v>
      </c>
      <c r="V4623" s="15">
        <v>0</v>
      </c>
      <c r="W4623" s="13">
        <v>0</v>
      </c>
      <c r="X4623" s="15">
        <v>0</v>
      </c>
      <c r="Y4623" s="15">
        <v>0</v>
      </c>
      <c r="Z4623" s="13">
        <v>0</v>
      </c>
      <c r="AA4623" s="15">
        <v>0</v>
      </c>
      <c r="AB4623" s="13">
        <v>0</v>
      </c>
      <c r="AC4623" s="15">
        <v>0</v>
      </c>
      <c r="AD4623" s="13">
        <v>0</v>
      </c>
      <c r="AE4623" s="15">
        <v>0</v>
      </c>
      <c r="AF4623" s="13">
        <v>0</v>
      </c>
      <c r="AG4623" s="15">
        <v>0</v>
      </c>
      <c r="AH4623" s="13">
        <v>0</v>
      </c>
      <c r="AI4623" s="15">
        <v>0</v>
      </c>
      <c r="AJ4623" s="11" t="s">
        <v>17</v>
      </c>
      <c r="AK4623" s="11" t="s">
        <v>13</v>
      </c>
      <c r="AL4623" s="22">
        <f t="shared" si="216"/>
        <v>2376</v>
      </c>
      <c r="AM4623" s="11" t="str">
        <f>VLOOKUP(O4623,Sheet2!$D$6:$E$14,2,FALSE)</f>
        <v>Spare parts</v>
      </c>
      <c r="AN4623" s="11" t="str">
        <f>VLOOKUP(F4623,Sheet2!$E$10:$F$13,2,FALSE)</f>
        <v>SPM</v>
      </c>
      <c r="AO4623" s="35" t="s">
        <v>14668</v>
      </c>
      <c r="AP4623">
        <f>MATCH(AN4623,Sheet2!$F$5:$F$18,0)</f>
        <v>6</v>
      </c>
      <c r="AQ4623">
        <f>MATCH(AO4623,Sheet2!$F$5:$K$5,0)</f>
        <v>6</v>
      </c>
      <c r="AR4623" s="33">
        <f>INDEX(Sheet2!$F$5:$K$18,OPaL!AP4623,OPaL!AQ4623)</f>
        <v>0.15</v>
      </c>
      <c r="AS4623" s="1">
        <f t="shared" si="218"/>
        <v>814.74199999999996</v>
      </c>
    </row>
    <row r="4624" spans="1:45" x14ac:dyDescent="0.2">
      <c r="A4624" s="11" t="s">
        <v>7105</v>
      </c>
      <c r="B4624" s="11" t="s">
        <v>7106</v>
      </c>
      <c r="C4624" s="11" t="s">
        <v>14071</v>
      </c>
      <c r="D4624" s="21">
        <v>42916</v>
      </c>
      <c r="E4624" s="21" t="s">
        <v>9697</v>
      </c>
      <c r="F4624" s="21" t="s">
        <v>14659</v>
      </c>
      <c r="G4624" s="11" t="s">
        <v>2</v>
      </c>
      <c r="H4624" s="11" t="s">
        <v>16</v>
      </c>
      <c r="I4624" s="11" t="s">
        <v>4</v>
      </c>
      <c r="J4624" s="12">
        <v>6</v>
      </c>
      <c r="K4624" s="12">
        <v>958.51</v>
      </c>
      <c r="L4624" s="12">
        <v>0</v>
      </c>
      <c r="M4624" s="12">
        <v>0</v>
      </c>
      <c r="N4624" s="12">
        <f t="shared" si="217"/>
        <v>958.51</v>
      </c>
      <c r="O4624" s="11" t="s">
        <v>5</v>
      </c>
      <c r="P4624" s="13">
        <v>0</v>
      </c>
      <c r="Q4624" s="11" t="s">
        <v>6</v>
      </c>
      <c r="R4624" s="13">
        <v>0</v>
      </c>
      <c r="S4624" s="13">
        <v>0</v>
      </c>
      <c r="T4624" s="11" t="s">
        <v>7</v>
      </c>
      <c r="U4624" s="11" t="s">
        <v>8</v>
      </c>
      <c r="V4624" s="15">
        <v>0</v>
      </c>
      <c r="W4624" s="13">
        <v>0</v>
      </c>
      <c r="X4624" s="15">
        <v>0</v>
      </c>
      <c r="Y4624" s="15">
        <v>0</v>
      </c>
      <c r="Z4624" s="13">
        <v>0</v>
      </c>
      <c r="AA4624" s="15">
        <v>0</v>
      </c>
      <c r="AB4624" s="13">
        <v>0</v>
      </c>
      <c r="AC4624" s="15">
        <v>0</v>
      </c>
      <c r="AD4624" s="13">
        <v>0</v>
      </c>
      <c r="AE4624" s="15">
        <v>0</v>
      </c>
      <c r="AF4624" s="13">
        <v>0</v>
      </c>
      <c r="AG4624" s="15">
        <v>0</v>
      </c>
      <c r="AH4624" s="13">
        <v>0</v>
      </c>
      <c r="AI4624" s="15">
        <v>0</v>
      </c>
      <c r="AJ4624" s="11" t="s">
        <v>17</v>
      </c>
      <c r="AK4624" s="11" t="s">
        <v>13</v>
      </c>
      <c r="AL4624" s="22">
        <f t="shared" si="216"/>
        <v>2376</v>
      </c>
      <c r="AM4624" s="11" t="str">
        <f>VLOOKUP(O4624,Sheet2!$D$6:$E$14,2,FALSE)</f>
        <v>Spare parts</v>
      </c>
      <c r="AN4624" s="11" t="str">
        <f>VLOOKUP(F4624,Sheet2!$E$10:$F$13,2,FALSE)</f>
        <v>SPM</v>
      </c>
      <c r="AO4624" s="35" t="s">
        <v>14668</v>
      </c>
      <c r="AP4624">
        <f>MATCH(AN4624,Sheet2!$F$5:$F$18,0)</f>
        <v>6</v>
      </c>
      <c r="AQ4624">
        <f>MATCH(AO4624,Sheet2!$F$5:$K$5,0)</f>
        <v>6</v>
      </c>
      <c r="AR4624" s="33">
        <f>INDEX(Sheet2!$F$5:$K$18,OPaL!AP4624,OPaL!AQ4624)</f>
        <v>0.15</v>
      </c>
      <c r="AS4624" s="1">
        <f t="shared" si="218"/>
        <v>814.73349999999994</v>
      </c>
    </row>
    <row r="4625" spans="1:45" x14ac:dyDescent="0.2">
      <c r="A4625" s="11" t="s">
        <v>7131</v>
      </c>
      <c r="B4625" s="11" t="s">
        <v>7132</v>
      </c>
      <c r="C4625" s="11" t="s">
        <v>14072</v>
      </c>
      <c r="D4625" s="21">
        <v>42916</v>
      </c>
      <c r="E4625" s="21" t="s">
        <v>9697</v>
      </c>
      <c r="F4625" s="21" t="s">
        <v>14659</v>
      </c>
      <c r="G4625" s="11" t="s">
        <v>2</v>
      </c>
      <c r="H4625" s="11" t="s">
        <v>16</v>
      </c>
      <c r="I4625" s="11" t="s">
        <v>4</v>
      </c>
      <c r="J4625" s="12">
        <v>6</v>
      </c>
      <c r="K4625" s="12">
        <v>958.51</v>
      </c>
      <c r="L4625" s="12">
        <v>0</v>
      </c>
      <c r="M4625" s="12">
        <v>0</v>
      </c>
      <c r="N4625" s="12">
        <f t="shared" si="217"/>
        <v>958.51</v>
      </c>
      <c r="O4625" s="11" t="s">
        <v>5</v>
      </c>
      <c r="P4625" s="13">
        <v>0</v>
      </c>
      <c r="Q4625" s="11" t="s">
        <v>6</v>
      </c>
      <c r="R4625" s="13">
        <v>0</v>
      </c>
      <c r="S4625" s="13">
        <v>0</v>
      </c>
      <c r="T4625" s="11" t="s">
        <v>7</v>
      </c>
      <c r="U4625" s="11" t="s">
        <v>8</v>
      </c>
      <c r="V4625" s="15">
        <v>0</v>
      </c>
      <c r="W4625" s="13">
        <v>0</v>
      </c>
      <c r="X4625" s="15">
        <v>0</v>
      </c>
      <c r="Y4625" s="15">
        <v>0</v>
      </c>
      <c r="Z4625" s="13">
        <v>0</v>
      </c>
      <c r="AA4625" s="15">
        <v>0</v>
      </c>
      <c r="AB4625" s="13">
        <v>0</v>
      </c>
      <c r="AC4625" s="15">
        <v>0</v>
      </c>
      <c r="AD4625" s="13">
        <v>0</v>
      </c>
      <c r="AE4625" s="15">
        <v>0</v>
      </c>
      <c r="AF4625" s="13">
        <v>0</v>
      </c>
      <c r="AG4625" s="15">
        <v>0</v>
      </c>
      <c r="AH4625" s="13">
        <v>0</v>
      </c>
      <c r="AI4625" s="15">
        <v>0</v>
      </c>
      <c r="AJ4625" s="11" t="s">
        <v>17</v>
      </c>
      <c r="AK4625" s="11" t="s">
        <v>13</v>
      </c>
      <c r="AL4625" s="22">
        <f t="shared" si="216"/>
        <v>2376</v>
      </c>
      <c r="AM4625" s="11" t="str">
        <f>VLOOKUP(O4625,Sheet2!$D$6:$E$14,2,FALSE)</f>
        <v>Spare parts</v>
      </c>
      <c r="AN4625" s="11" t="str">
        <f>VLOOKUP(F4625,Sheet2!$E$10:$F$13,2,FALSE)</f>
        <v>SPM</v>
      </c>
      <c r="AO4625" s="35" t="s">
        <v>14668</v>
      </c>
      <c r="AP4625">
        <f>MATCH(AN4625,Sheet2!$F$5:$F$18,0)</f>
        <v>6</v>
      </c>
      <c r="AQ4625">
        <f>MATCH(AO4625,Sheet2!$F$5:$K$5,0)</f>
        <v>6</v>
      </c>
      <c r="AR4625" s="33">
        <f>INDEX(Sheet2!$F$5:$K$18,OPaL!AP4625,OPaL!AQ4625)</f>
        <v>0.15</v>
      </c>
      <c r="AS4625" s="1">
        <f t="shared" si="218"/>
        <v>814.73349999999994</v>
      </c>
    </row>
    <row r="4626" spans="1:45" x14ac:dyDescent="0.2">
      <c r="A4626" s="11" t="s">
        <v>7163</v>
      </c>
      <c r="B4626" s="11" t="s">
        <v>7164</v>
      </c>
      <c r="C4626" s="11" t="s">
        <v>14073</v>
      </c>
      <c r="D4626" s="21">
        <v>42916</v>
      </c>
      <c r="E4626" s="21" t="s">
        <v>9697</v>
      </c>
      <c r="F4626" s="21" t="s">
        <v>14659</v>
      </c>
      <c r="G4626" s="11" t="s">
        <v>2</v>
      </c>
      <c r="H4626" s="11" t="s">
        <v>16</v>
      </c>
      <c r="I4626" s="11" t="s">
        <v>4</v>
      </c>
      <c r="J4626" s="12">
        <v>6</v>
      </c>
      <c r="K4626" s="12">
        <v>958.51</v>
      </c>
      <c r="L4626" s="12">
        <v>0</v>
      </c>
      <c r="M4626" s="12">
        <v>0</v>
      </c>
      <c r="N4626" s="12">
        <f t="shared" si="217"/>
        <v>958.51</v>
      </c>
      <c r="O4626" s="11" t="s">
        <v>5</v>
      </c>
      <c r="P4626" s="13">
        <v>0</v>
      </c>
      <c r="Q4626" s="11" t="s">
        <v>6</v>
      </c>
      <c r="R4626" s="13">
        <v>0</v>
      </c>
      <c r="S4626" s="13">
        <v>0</v>
      </c>
      <c r="T4626" s="11" t="s">
        <v>7</v>
      </c>
      <c r="U4626" s="11" t="s">
        <v>8</v>
      </c>
      <c r="V4626" s="15">
        <v>0</v>
      </c>
      <c r="W4626" s="13">
        <v>0</v>
      </c>
      <c r="X4626" s="15">
        <v>0</v>
      </c>
      <c r="Y4626" s="15">
        <v>0</v>
      </c>
      <c r="Z4626" s="13">
        <v>0</v>
      </c>
      <c r="AA4626" s="15">
        <v>0</v>
      </c>
      <c r="AB4626" s="13">
        <v>0</v>
      </c>
      <c r="AC4626" s="15">
        <v>0</v>
      </c>
      <c r="AD4626" s="13">
        <v>0</v>
      </c>
      <c r="AE4626" s="15">
        <v>0</v>
      </c>
      <c r="AF4626" s="13">
        <v>0</v>
      </c>
      <c r="AG4626" s="15">
        <v>0</v>
      </c>
      <c r="AH4626" s="13">
        <v>0</v>
      </c>
      <c r="AI4626" s="15">
        <v>0</v>
      </c>
      <c r="AJ4626" s="11" t="s">
        <v>17</v>
      </c>
      <c r="AK4626" s="11" t="s">
        <v>13</v>
      </c>
      <c r="AL4626" s="22">
        <f t="shared" si="216"/>
        <v>2376</v>
      </c>
      <c r="AM4626" s="11" t="str">
        <f>VLOOKUP(O4626,Sheet2!$D$6:$E$14,2,FALSE)</f>
        <v>Spare parts</v>
      </c>
      <c r="AN4626" s="11" t="str">
        <f>VLOOKUP(F4626,Sheet2!$E$10:$F$13,2,FALSE)</f>
        <v>SPM</v>
      </c>
      <c r="AO4626" s="35" t="s">
        <v>14668</v>
      </c>
      <c r="AP4626">
        <f>MATCH(AN4626,Sheet2!$F$5:$F$18,0)</f>
        <v>6</v>
      </c>
      <c r="AQ4626">
        <f>MATCH(AO4626,Sheet2!$F$5:$K$5,0)</f>
        <v>6</v>
      </c>
      <c r="AR4626" s="33">
        <f>INDEX(Sheet2!$F$5:$K$18,OPaL!AP4626,OPaL!AQ4626)</f>
        <v>0.15</v>
      </c>
      <c r="AS4626" s="1">
        <f t="shared" si="218"/>
        <v>814.73349999999994</v>
      </c>
    </row>
    <row r="4627" spans="1:45" x14ac:dyDescent="0.2">
      <c r="A4627" s="11" t="s">
        <v>3141</v>
      </c>
      <c r="B4627" s="11" t="s">
        <v>3142</v>
      </c>
      <c r="C4627" s="11" t="s">
        <v>14074</v>
      </c>
      <c r="D4627" s="21">
        <v>43270</v>
      </c>
      <c r="E4627" s="21" t="s">
        <v>9697</v>
      </c>
      <c r="F4627" s="21" t="s">
        <v>14659</v>
      </c>
      <c r="G4627" s="11" t="s">
        <v>2</v>
      </c>
      <c r="H4627" s="11" t="s">
        <v>16</v>
      </c>
      <c r="I4627" s="11" t="s">
        <v>4</v>
      </c>
      <c r="J4627" s="12">
        <v>8</v>
      </c>
      <c r="K4627" s="12">
        <v>955.54</v>
      </c>
      <c r="L4627" s="12">
        <v>0</v>
      </c>
      <c r="M4627" s="12">
        <v>0</v>
      </c>
      <c r="N4627" s="12">
        <f t="shared" si="217"/>
        <v>955.54</v>
      </c>
      <c r="O4627" s="11" t="s">
        <v>5</v>
      </c>
      <c r="P4627" s="13">
        <v>0</v>
      </c>
      <c r="Q4627" s="11" t="s">
        <v>6</v>
      </c>
      <c r="R4627" s="13">
        <v>0</v>
      </c>
      <c r="S4627" s="13">
        <v>0</v>
      </c>
      <c r="T4627" s="11" t="s">
        <v>7</v>
      </c>
      <c r="U4627" s="11" t="s">
        <v>8</v>
      </c>
      <c r="V4627" s="15">
        <v>0</v>
      </c>
      <c r="W4627" s="13">
        <v>0</v>
      </c>
      <c r="X4627" s="15">
        <v>0</v>
      </c>
      <c r="Y4627" s="15">
        <v>0</v>
      </c>
      <c r="Z4627" s="13">
        <v>0</v>
      </c>
      <c r="AA4627" s="15">
        <v>0</v>
      </c>
      <c r="AB4627" s="13">
        <v>0</v>
      </c>
      <c r="AC4627" s="15">
        <v>0</v>
      </c>
      <c r="AD4627" s="13">
        <v>0</v>
      </c>
      <c r="AE4627" s="15">
        <v>0</v>
      </c>
      <c r="AF4627" s="13">
        <v>0</v>
      </c>
      <c r="AG4627" s="15">
        <v>0</v>
      </c>
      <c r="AH4627" s="13">
        <v>0</v>
      </c>
      <c r="AI4627" s="15">
        <v>0</v>
      </c>
      <c r="AJ4627" s="11" t="s">
        <v>17</v>
      </c>
      <c r="AK4627" s="11" t="s">
        <v>13</v>
      </c>
      <c r="AL4627" s="22">
        <f t="shared" si="216"/>
        <v>2022</v>
      </c>
      <c r="AM4627" s="11" t="str">
        <f>VLOOKUP(O4627,Sheet2!$D$6:$E$14,2,FALSE)</f>
        <v>Spare parts</v>
      </c>
      <c r="AN4627" s="11" t="str">
        <f>VLOOKUP(F4627,Sheet2!$E$10:$F$13,2,FALSE)</f>
        <v>SPM</v>
      </c>
      <c r="AO4627" s="35" t="s">
        <v>14668</v>
      </c>
      <c r="AP4627">
        <f>MATCH(AN4627,Sheet2!$F$5:$F$18,0)</f>
        <v>6</v>
      </c>
      <c r="AQ4627">
        <f>MATCH(AO4627,Sheet2!$F$5:$K$5,0)</f>
        <v>6</v>
      </c>
      <c r="AR4627" s="33">
        <f>INDEX(Sheet2!$F$5:$K$18,OPaL!AP4627,OPaL!AQ4627)</f>
        <v>0.15</v>
      </c>
      <c r="AS4627" s="1">
        <f t="shared" si="218"/>
        <v>812.20899999999995</v>
      </c>
    </row>
    <row r="4628" spans="1:45" x14ac:dyDescent="0.2">
      <c r="A4628" s="11" t="s">
        <v>7521</v>
      </c>
      <c r="B4628" s="11" t="s">
        <v>7522</v>
      </c>
      <c r="C4628" s="11" t="s">
        <v>14075</v>
      </c>
      <c r="D4628" s="21">
        <v>42595</v>
      </c>
      <c r="E4628" s="21" t="s">
        <v>9840</v>
      </c>
      <c r="F4628" s="21" t="s">
        <v>14658</v>
      </c>
      <c r="G4628" s="11" t="s">
        <v>2</v>
      </c>
      <c r="H4628" s="11" t="s">
        <v>16</v>
      </c>
      <c r="I4628" s="11" t="s">
        <v>4</v>
      </c>
      <c r="J4628" s="12">
        <v>1</v>
      </c>
      <c r="K4628" s="12">
        <v>952</v>
      </c>
      <c r="L4628" s="12">
        <v>0</v>
      </c>
      <c r="M4628" s="12">
        <v>0</v>
      </c>
      <c r="N4628" s="12">
        <f t="shared" si="217"/>
        <v>952</v>
      </c>
      <c r="O4628" s="11" t="s">
        <v>5</v>
      </c>
      <c r="P4628" s="13">
        <v>0</v>
      </c>
      <c r="Q4628" s="11" t="s">
        <v>6</v>
      </c>
      <c r="R4628" s="13">
        <v>0</v>
      </c>
      <c r="S4628" s="13">
        <v>0</v>
      </c>
      <c r="T4628" s="11" t="s">
        <v>7</v>
      </c>
      <c r="U4628" s="11" t="s">
        <v>8</v>
      </c>
      <c r="V4628" s="15">
        <v>0</v>
      </c>
      <c r="W4628" s="13">
        <v>0</v>
      </c>
      <c r="X4628" s="15">
        <v>0</v>
      </c>
      <c r="Y4628" s="15">
        <v>0</v>
      </c>
      <c r="Z4628" s="13">
        <v>0</v>
      </c>
      <c r="AA4628" s="15">
        <v>0</v>
      </c>
      <c r="AB4628" s="13">
        <v>0</v>
      </c>
      <c r="AC4628" s="15">
        <v>0</v>
      </c>
      <c r="AD4628" s="13">
        <v>0</v>
      </c>
      <c r="AE4628" s="15">
        <v>0</v>
      </c>
      <c r="AF4628" s="13">
        <v>0</v>
      </c>
      <c r="AG4628" s="15">
        <v>0</v>
      </c>
      <c r="AH4628" s="13">
        <v>0</v>
      </c>
      <c r="AI4628" s="15">
        <v>0</v>
      </c>
      <c r="AJ4628" s="11" t="s">
        <v>17</v>
      </c>
      <c r="AK4628" s="11" t="s">
        <v>10</v>
      </c>
      <c r="AL4628" s="22">
        <f t="shared" si="216"/>
        <v>2697</v>
      </c>
      <c r="AM4628" s="11" t="str">
        <f>VLOOKUP(O4628,Sheet2!$D$6:$E$14,2,FALSE)</f>
        <v>Spare parts</v>
      </c>
      <c r="AN4628" s="11" t="str">
        <f>VLOOKUP(F4628,Sheet2!$E$10:$F$13,2,FALSE)</f>
        <v>SPE</v>
      </c>
      <c r="AO4628" s="35" t="s">
        <v>14668</v>
      </c>
      <c r="AP4628">
        <f>MATCH(AN4628,Sheet2!$F$5:$F$18,0)</f>
        <v>7</v>
      </c>
      <c r="AQ4628">
        <f>MATCH(AO4628,Sheet2!$F$5:$K$5,0)</f>
        <v>6</v>
      </c>
      <c r="AR4628" s="33">
        <f>INDEX(Sheet2!$F$5:$K$18,OPaL!AP4628,OPaL!AQ4628)</f>
        <v>0.15</v>
      </c>
      <c r="AS4628" s="1">
        <f t="shared" si="218"/>
        <v>809.19999999999993</v>
      </c>
    </row>
    <row r="4629" spans="1:45" x14ac:dyDescent="0.2">
      <c r="A4629" s="11" t="s">
        <v>6135</v>
      </c>
      <c r="B4629" s="11" t="s">
        <v>6136</v>
      </c>
      <c r="C4629" s="11" t="s">
        <v>14076</v>
      </c>
      <c r="D4629" s="21">
        <v>42380</v>
      </c>
      <c r="E4629" s="21" t="s">
        <v>9697</v>
      </c>
      <c r="F4629" s="21" t="s">
        <v>14659</v>
      </c>
      <c r="G4629" s="11" t="s">
        <v>2</v>
      </c>
      <c r="H4629" s="11" t="s">
        <v>16</v>
      </c>
      <c r="I4629" s="11" t="s">
        <v>4</v>
      </c>
      <c r="J4629" s="12">
        <v>2</v>
      </c>
      <c r="K4629" s="12">
        <v>950.6</v>
      </c>
      <c r="L4629" s="12">
        <v>0</v>
      </c>
      <c r="M4629" s="12">
        <v>0</v>
      </c>
      <c r="N4629" s="12">
        <f t="shared" si="217"/>
        <v>950.6</v>
      </c>
      <c r="O4629" s="11" t="s">
        <v>5</v>
      </c>
      <c r="P4629" s="13">
        <v>0</v>
      </c>
      <c r="Q4629" s="11" t="s">
        <v>6</v>
      </c>
      <c r="R4629" s="13">
        <v>0</v>
      </c>
      <c r="S4629" s="13">
        <v>0</v>
      </c>
      <c r="T4629" s="11" t="s">
        <v>7</v>
      </c>
      <c r="U4629" s="11" t="s">
        <v>8</v>
      </c>
      <c r="V4629" s="15">
        <v>0</v>
      </c>
      <c r="W4629" s="13">
        <v>0</v>
      </c>
      <c r="X4629" s="15">
        <v>0</v>
      </c>
      <c r="Y4629" s="15">
        <v>0</v>
      </c>
      <c r="Z4629" s="13">
        <v>0</v>
      </c>
      <c r="AA4629" s="15">
        <v>0</v>
      </c>
      <c r="AB4629" s="13">
        <v>0</v>
      </c>
      <c r="AC4629" s="15">
        <v>0</v>
      </c>
      <c r="AD4629" s="13">
        <v>0</v>
      </c>
      <c r="AE4629" s="15">
        <v>0</v>
      </c>
      <c r="AF4629" s="13">
        <v>0</v>
      </c>
      <c r="AG4629" s="15">
        <v>0</v>
      </c>
      <c r="AH4629" s="13">
        <v>0</v>
      </c>
      <c r="AI4629" s="15">
        <v>0</v>
      </c>
      <c r="AJ4629" s="11" t="s">
        <v>17</v>
      </c>
      <c r="AK4629" s="11" t="s">
        <v>13</v>
      </c>
      <c r="AL4629" s="22">
        <f t="shared" si="216"/>
        <v>2912</v>
      </c>
      <c r="AM4629" s="11" t="str">
        <f>VLOOKUP(O4629,Sheet2!$D$6:$E$14,2,FALSE)</f>
        <v>Spare parts</v>
      </c>
      <c r="AN4629" s="11" t="str">
        <f>VLOOKUP(F4629,Sheet2!$E$10:$F$13,2,FALSE)</f>
        <v>SPM</v>
      </c>
      <c r="AO4629" s="35" t="s">
        <v>14668</v>
      </c>
      <c r="AP4629">
        <f>MATCH(AN4629,Sheet2!$F$5:$F$18,0)</f>
        <v>6</v>
      </c>
      <c r="AQ4629">
        <f>MATCH(AO4629,Sheet2!$F$5:$K$5,0)</f>
        <v>6</v>
      </c>
      <c r="AR4629" s="33">
        <f>INDEX(Sheet2!$F$5:$K$18,OPaL!AP4629,OPaL!AQ4629)</f>
        <v>0.15</v>
      </c>
      <c r="AS4629" s="1">
        <f t="shared" si="218"/>
        <v>808.01</v>
      </c>
    </row>
    <row r="4630" spans="1:45" x14ac:dyDescent="0.2">
      <c r="A4630" s="11" t="s">
        <v>6137</v>
      </c>
      <c r="B4630" s="11" t="s">
        <v>6138</v>
      </c>
      <c r="C4630" s="11" t="s">
        <v>14077</v>
      </c>
      <c r="D4630" s="21">
        <v>42584</v>
      </c>
      <c r="E4630" s="21" t="s">
        <v>9697</v>
      </c>
      <c r="F4630" s="21" t="s">
        <v>14659</v>
      </c>
      <c r="G4630" s="11" t="s">
        <v>2</v>
      </c>
      <c r="H4630" s="11" t="s">
        <v>16</v>
      </c>
      <c r="I4630" s="11" t="s">
        <v>4</v>
      </c>
      <c r="J4630" s="12">
        <v>1</v>
      </c>
      <c r="K4630" s="12">
        <v>950.6</v>
      </c>
      <c r="L4630" s="12">
        <v>0</v>
      </c>
      <c r="M4630" s="12">
        <v>0</v>
      </c>
      <c r="N4630" s="12">
        <f t="shared" si="217"/>
        <v>950.6</v>
      </c>
      <c r="O4630" s="11" t="s">
        <v>5</v>
      </c>
      <c r="P4630" s="13">
        <v>0</v>
      </c>
      <c r="Q4630" s="11" t="s">
        <v>6</v>
      </c>
      <c r="R4630" s="13">
        <v>0</v>
      </c>
      <c r="S4630" s="13">
        <v>0</v>
      </c>
      <c r="T4630" s="11" t="s">
        <v>7</v>
      </c>
      <c r="U4630" s="11" t="s">
        <v>8</v>
      </c>
      <c r="V4630" s="15">
        <v>0</v>
      </c>
      <c r="W4630" s="13">
        <v>0</v>
      </c>
      <c r="X4630" s="15">
        <v>0</v>
      </c>
      <c r="Y4630" s="15">
        <v>0</v>
      </c>
      <c r="Z4630" s="13">
        <v>0</v>
      </c>
      <c r="AA4630" s="15">
        <v>0</v>
      </c>
      <c r="AB4630" s="13">
        <v>0</v>
      </c>
      <c r="AC4630" s="15">
        <v>0</v>
      </c>
      <c r="AD4630" s="13">
        <v>0</v>
      </c>
      <c r="AE4630" s="15">
        <v>0</v>
      </c>
      <c r="AF4630" s="13">
        <v>0</v>
      </c>
      <c r="AG4630" s="15">
        <v>0</v>
      </c>
      <c r="AH4630" s="13">
        <v>0</v>
      </c>
      <c r="AI4630" s="15">
        <v>0</v>
      </c>
      <c r="AJ4630" s="11" t="s">
        <v>17</v>
      </c>
      <c r="AK4630" s="11" t="s">
        <v>13</v>
      </c>
      <c r="AL4630" s="22">
        <f t="shared" si="216"/>
        <v>2708</v>
      </c>
      <c r="AM4630" s="11" t="str">
        <f>VLOOKUP(O4630,Sheet2!$D$6:$E$14,2,FALSE)</f>
        <v>Spare parts</v>
      </c>
      <c r="AN4630" s="11" t="str">
        <f>VLOOKUP(F4630,Sheet2!$E$10:$F$13,2,FALSE)</f>
        <v>SPM</v>
      </c>
      <c r="AO4630" s="35" t="s">
        <v>14668</v>
      </c>
      <c r="AP4630">
        <f>MATCH(AN4630,Sheet2!$F$5:$F$18,0)</f>
        <v>6</v>
      </c>
      <c r="AQ4630">
        <f>MATCH(AO4630,Sheet2!$F$5:$K$5,0)</f>
        <v>6</v>
      </c>
      <c r="AR4630" s="33">
        <f>INDEX(Sheet2!$F$5:$K$18,OPaL!AP4630,OPaL!AQ4630)</f>
        <v>0.15</v>
      </c>
      <c r="AS4630" s="1">
        <f t="shared" si="218"/>
        <v>808.01</v>
      </c>
    </row>
    <row r="4631" spans="1:45" x14ac:dyDescent="0.2">
      <c r="A4631" s="11" t="s">
        <v>7517</v>
      </c>
      <c r="B4631" s="11" t="s">
        <v>7518</v>
      </c>
      <c r="C4631" s="11" t="s">
        <v>14078</v>
      </c>
      <c r="D4631" s="21">
        <v>43550</v>
      </c>
      <c r="E4631" s="21" t="s">
        <v>9840</v>
      </c>
      <c r="F4631" s="21" t="s">
        <v>14658</v>
      </c>
      <c r="G4631" s="11" t="s">
        <v>2</v>
      </c>
      <c r="H4631" s="11" t="s">
        <v>3</v>
      </c>
      <c r="I4631" s="11" t="s">
        <v>4</v>
      </c>
      <c r="J4631" s="12">
        <v>1</v>
      </c>
      <c r="K4631" s="12">
        <v>939</v>
      </c>
      <c r="L4631" s="12">
        <v>0</v>
      </c>
      <c r="M4631" s="12">
        <v>0</v>
      </c>
      <c r="N4631" s="12">
        <f t="shared" si="217"/>
        <v>939</v>
      </c>
      <c r="O4631" s="11" t="s">
        <v>5</v>
      </c>
      <c r="P4631" s="13">
        <v>0</v>
      </c>
      <c r="Q4631" s="11" t="s">
        <v>6</v>
      </c>
      <c r="R4631" s="13">
        <v>0</v>
      </c>
      <c r="S4631" s="13">
        <v>0</v>
      </c>
      <c r="T4631" s="11" t="s">
        <v>7</v>
      </c>
      <c r="U4631" s="11" t="s">
        <v>8</v>
      </c>
      <c r="V4631" s="15">
        <v>0</v>
      </c>
      <c r="W4631" s="13">
        <v>0</v>
      </c>
      <c r="X4631" s="15">
        <v>0</v>
      </c>
      <c r="Y4631" s="15">
        <v>0</v>
      </c>
      <c r="Z4631" s="13">
        <v>0</v>
      </c>
      <c r="AA4631" s="15">
        <v>0</v>
      </c>
      <c r="AB4631" s="13">
        <v>0</v>
      </c>
      <c r="AC4631" s="15">
        <v>0</v>
      </c>
      <c r="AD4631" s="13">
        <v>0</v>
      </c>
      <c r="AE4631" s="15">
        <v>0</v>
      </c>
      <c r="AF4631" s="13">
        <v>0</v>
      </c>
      <c r="AG4631" s="15">
        <v>0</v>
      </c>
      <c r="AH4631" s="13">
        <v>0</v>
      </c>
      <c r="AI4631" s="15">
        <v>0</v>
      </c>
      <c r="AJ4631" s="11" t="s">
        <v>9</v>
      </c>
      <c r="AK4631" s="11" t="s">
        <v>10</v>
      </c>
      <c r="AL4631" s="22">
        <f t="shared" si="216"/>
        <v>1742</v>
      </c>
      <c r="AM4631" s="11" t="str">
        <f>VLOOKUP(O4631,Sheet2!$D$6:$E$14,2,FALSE)</f>
        <v>Spare parts</v>
      </c>
      <c r="AN4631" s="11" t="str">
        <f>VLOOKUP(F4631,Sheet2!$E$10:$F$13,2,FALSE)</f>
        <v>SPE</v>
      </c>
      <c r="AO4631" s="35" t="s">
        <v>14668</v>
      </c>
      <c r="AP4631">
        <f>MATCH(AN4631,Sheet2!$F$5:$F$18,0)</f>
        <v>7</v>
      </c>
      <c r="AQ4631">
        <f>MATCH(AO4631,Sheet2!$F$5:$K$5,0)</f>
        <v>6</v>
      </c>
      <c r="AR4631" s="33">
        <f>INDEX(Sheet2!$F$5:$K$18,OPaL!AP4631,OPaL!AQ4631)</f>
        <v>0.15</v>
      </c>
      <c r="AS4631" s="1">
        <f t="shared" si="218"/>
        <v>798.15</v>
      </c>
    </row>
    <row r="4632" spans="1:45" x14ac:dyDescent="0.2">
      <c r="A4632" s="11" t="s">
        <v>7545</v>
      </c>
      <c r="B4632" s="11" t="s">
        <v>7546</v>
      </c>
      <c r="C4632" s="11" t="s">
        <v>14079</v>
      </c>
      <c r="D4632" s="21">
        <v>43550</v>
      </c>
      <c r="E4632" s="21" t="s">
        <v>9840</v>
      </c>
      <c r="F4632" s="21" t="s">
        <v>14658</v>
      </c>
      <c r="G4632" s="11" t="s">
        <v>2</v>
      </c>
      <c r="H4632" s="11" t="s">
        <v>3</v>
      </c>
      <c r="I4632" s="11" t="s">
        <v>4</v>
      </c>
      <c r="J4632" s="12">
        <v>1</v>
      </c>
      <c r="K4632" s="12">
        <v>939</v>
      </c>
      <c r="L4632" s="12">
        <v>0</v>
      </c>
      <c r="M4632" s="12">
        <v>0</v>
      </c>
      <c r="N4632" s="12">
        <f t="shared" si="217"/>
        <v>939</v>
      </c>
      <c r="O4632" s="11" t="s">
        <v>5</v>
      </c>
      <c r="P4632" s="13">
        <v>0</v>
      </c>
      <c r="Q4632" s="11" t="s">
        <v>6</v>
      </c>
      <c r="R4632" s="13">
        <v>0</v>
      </c>
      <c r="S4632" s="13">
        <v>0</v>
      </c>
      <c r="T4632" s="11" t="s">
        <v>7</v>
      </c>
      <c r="U4632" s="11" t="s">
        <v>8</v>
      </c>
      <c r="V4632" s="15">
        <v>0</v>
      </c>
      <c r="W4632" s="13">
        <v>0</v>
      </c>
      <c r="X4632" s="15">
        <v>0</v>
      </c>
      <c r="Y4632" s="15">
        <v>0</v>
      </c>
      <c r="Z4632" s="13">
        <v>0</v>
      </c>
      <c r="AA4632" s="15">
        <v>0</v>
      </c>
      <c r="AB4632" s="13">
        <v>0</v>
      </c>
      <c r="AC4632" s="15">
        <v>0</v>
      </c>
      <c r="AD4632" s="13">
        <v>0</v>
      </c>
      <c r="AE4632" s="15">
        <v>0</v>
      </c>
      <c r="AF4632" s="13">
        <v>0</v>
      </c>
      <c r="AG4632" s="15">
        <v>0</v>
      </c>
      <c r="AH4632" s="13">
        <v>0</v>
      </c>
      <c r="AI4632" s="15">
        <v>0</v>
      </c>
      <c r="AJ4632" s="11" t="s">
        <v>9</v>
      </c>
      <c r="AK4632" s="11" t="s">
        <v>10</v>
      </c>
      <c r="AL4632" s="22">
        <f t="shared" si="216"/>
        <v>1742</v>
      </c>
      <c r="AM4632" s="11" t="str">
        <f>VLOOKUP(O4632,Sheet2!$D$6:$E$14,2,FALSE)</f>
        <v>Spare parts</v>
      </c>
      <c r="AN4632" s="11" t="str">
        <f>VLOOKUP(F4632,Sheet2!$E$10:$F$13,2,FALSE)</f>
        <v>SPE</v>
      </c>
      <c r="AO4632" s="35" t="s">
        <v>14668</v>
      </c>
      <c r="AP4632">
        <f>MATCH(AN4632,Sheet2!$F$5:$F$18,0)</f>
        <v>7</v>
      </c>
      <c r="AQ4632">
        <f>MATCH(AO4632,Sheet2!$F$5:$K$5,0)</f>
        <v>6</v>
      </c>
      <c r="AR4632" s="33">
        <f>INDEX(Sheet2!$F$5:$K$18,OPaL!AP4632,OPaL!AQ4632)</f>
        <v>0.15</v>
      </c>
      <c r="AS4632" s="1">
        <f t="shared" si="218"/>
        <v>798.15</v>
      </c>
    </row>
    <row r="4633" spans="1:45" x14ac:dyDescent="0.2">
      <c r="A4633" s="11" t="s">
        <v>3719</v>
      </c>
      <c r="B4633" s="11" t="s">
        <v>3720</v>
      </c>
      <c r="C4633" s="11" t="s">
        <v>14080</v>
      </c>
      <c r="D4633" s="21">
        <v>42784</v>
      </c>
      <c r="E4633" s="21" t="s">
        <v>9697</v>
      </c>
      <c r="F4633" s="21" t="s">
        <v>14659</v>
      </c>
      <c r="G4633" s="11" t="s">
        <v>2</v>
      </c>
      <c r="H4633" s="11" t="s">
        <v>16</v>
      </c>
      <c r="I4633" s="11" t="s">
        <v>4</v>
      </c>
      <c r="J4633" s="13">
        <v>1</v>
      </c>
      <c r="K4633" s="12">
        <v>933.9</v>
      </c>
      <c r="L4633" s="12">
        <v>0</v>
      </c>
      <c r="M4633" s="12">
        <v>0</v>
      </c>
      <c r="N4633" s="12">
        <f t="shared" si="217"/>
        <v>933.9</v>
      </c>
      <c r="O4633" s="11" t="s">
        <v>5</v>
      </c>
      <c r="P4633" s="13">
        <v>0</v>
      </c>
      <c r="Q4633" s="11" t="s">
        <v>6</v>
      </c>
      <c r="R4633" s="13">
        <v>0</v>
      </c>
      <c r="S4633" s="13">
        <v>0</v>
      </c>
      <c r="T4633" s="11" t="s">
        <v>7</v>
      </c>
      <c r="U4633" s="11" t="s">
        <v>8</v>
      </c>
      <c r="V4633" s="15">
        <v>0</v>
      </c>
      <c r="W4633" s="13">
        <v>0</v>
      </c>
      <c r="X4633" s="15">
        <v>0</v>
      </c>
      <c r="Y4633" s="15">
        <v>0</v>
      </c>
      <c r="Z4633" s="13">
        <v>0</v>
      </c>
      <c r="AA4633" s="15">
        <v>0</v>
      </c>
      <c r="AB4633" s="13">
        <v>0</v>
      </c>
      <c r="AC4633" s="15">
        <v>0</v>
      </c>
      <c r="AD4633" s="13">
        <v>0</v>
      </c>
      <c r="AE4633" s="15">
        <v>0</v>
      </c>
      <c r="AF4633" s="13">
        <v>0</v>
      </c>
      <c r="AG4633" s="15">
        <v>0</v>
      </c>
      <c r="AH4633" s="13">
        <v>0</v>
      </c>
      <c r="AI4633" s="15">
        <v>0</v>
      </c>
      <c r="AJ4633" s="11" t="s">
        <v>17</v>
      </c>
      <c r="AK4633" s="11" t="s">
        <v>1398</v>
      </c>
      <c r="AL4633" s="22">
        <f t="shared" si="216"/>
        <v>2508</v>
      </c>
      <c r="AM4633" s="11" t="str">
        <f>VLOOKUP(O4633,Sheet2!$D$6:$E$14,2,FALSE)</f>
        <v>Spare parts</v>
      </c>
      <c r="AN4633" s="11" t="str">
        <f>VLOOKUP(F4633,Sheet2!$E$10:$F$13,2,FALSE)</f>
        <v>SPM</v>
      </c>
      <c r="AO4633" s="35" t="s">
        <v>14668</v>
      </c>
      <c r="AP4633">
        <f>MATCH(AN4633,Sheet2!$F$5:$F$18,0)</f>
        <v>6</v>
      </c>
      <c r="AQ4633">
        <f>MATCH(AO4633,Sheet2!$F$5:$K$5,0)</f>
        <v>6</v>
      </c>
      <c r="AR4633" s="33">
        <f>INDEX(Sheet2!$F$5:$K$18,OPaL!AP4633,OPaL!AQ4633)</f>
        <v>0.15</v>
      </c>
      <c r="AS4633" s="1">
        <f t="shared" si="218"/>
        <v>793.81499999999994</v>
      </c>
    </row>
    <row r="4634" spans="1:45" x14ac:dyDescent="0.2">
      <c r="A4634" s="11" t="s">
        <v>3721</v>
      </c>
      <c r="B4634" s="11" t="s">
        <v>3722</v>
      </c>
      <c r="C4634" s="11" t="s">
        <v>14081</v>
      </c>
      <c r="D4634" s="21">
        <v>42784</v>
      </c>
      <c r="E4634" s="21" t="s">
        <v>9697</v>
      </c>
      <c r="F4634" s="21" t="s">
        <v>14659</v>
      </c>
      <c r="G4634" s="11" t="s">
        <v>2</v>
      </c>
      <c r="H4634" s="11" t="s">
        <v>16</v>
      </c>
      <c r="I4634" s="11" t="s">
        <v>4</v>
      </c>
      <c r="J4634" s="13">
        <v>1</v>
      </c>
      <c r="K4634" s="12">
        <v>933.9</v>
      </c>
      <c r="L4634" s="12">
        <v>0</v>
      </c>
      <c r="M4634" s="12">
        <v>0</v>
      </c>
      <c r="N4634" s="12">
        <f t="shared" si="217"/>
        <v>933.9</v>
      </c>
      <c r="O4634" s="11" t="s">
        <v>5</v>
      </c>
      <c r="P4634" s="13">
        <v>0</v>
      </c>
      <c r="Q4634" s="11" t="s">
        <v>6</v>
      </c>
      <c r="R4634" s="13">
        <v>0</v>
      </c>
      <c r="S4634" s="13">
        <v>0</v>
      </c>
      <c r="T4634" s="11" t="s">
        <v>7</v>
      </c>
      <c r="U4634" s="11" t="s">
        <v>8</v>
      </c>
      <c r="V4634" s="15">
        <v>0</v>
      </c>
      <c r="W4634" s="13">
        <v>0</v>
      </c>
      <c r="X4634" s="15">
        <v>0</v>
      </c>
      <c r="Y4634" s="15">
        <v>0</v>
      </c>
      <c r="Z4634" s="13">
        <v>0</v>
      </c>
      <c r="AA4634" s="15">
        <v>0</v>
      </c>
      <c r="AB4634" s="13">
        <v>0</v>
      </c>
      <c r="AC4634" s="15">
        <v>0</v>
      </c>
      <c r="AD4634" s="13">
        <v>0</v>
      </c>
      <c r="AE4634" s="15">
        <v>0</v>
      </c>
      <c r="AF4634" s="13">
        <v>0</v>
      </c>
      <c r="AG4634" s="15">
        <v>0</v>
      </c>
      <c r="AH4634" s="13">
        <v>0</v>
      </c>
      <c r="AI4634" s="15">
        <v>0</v>
      </c>
      <c r="AJ4634" s="11" t="s">
        <v>17</v>
      </c>
      <c r="AK4634" s="11" t="s">
        <v>1398</v>
      </c>
      <c r="AL4634" s="22">
        <f t="shared" si="216"/>
        <v>2508</v>
      </c>
      <c r="AM4634" s="11" t="str">
        <f>VLOOKUP(O4634,Sheet2!$D$6:$E$14,2,FALSE)</f>
        <v>Spare parts</v>
      </c>
      <c r="AN4634" s="11" t="str">
        <f>VLOOKUP(F4634,Sheet2!$E$10:$F$13,2,FALSE)</f>
        <v>SPM</v>
      </c>
      <c r="AO4634" s="35" t="s">
        <v>14668</v>
      </c>
      <c r="AP4634">
        <f>MATCH(AN4634,Sheet2!$F$5:$F$18,0)</f>
        <v>6</v>
      </c>
      <c r="AQ4634">
        <f>MATCH(AO4634,Sheet2!$F$5:$K$5,0)</f>
        <v>6</v>
      </c>
      <c r="AR4634" s="33">
        <f>INDEX(Sheet2!$F$5:$K$18,OPaL!AP4634,OPaL!AQ4634)</f>
        <v>0.15</v>
      </c>
      <c r="AS4634" s="1">
        <f t="shared" si="218"/>
        <v>793.81499999999994</v>
      </c>
    </row>
    <row r="4635" spans="1:45" x14ac:dyDescent="0.2">
      <c r="A4635" s="11" t="s">
        <v>8577</v>
      </c>
      <c r="B4635" s="11" t="s">
        <v>8578</v>
      </c>
      <c r="C4635" s="11" t="s">
        <v>14082</v>
      </c>
      <c r="D4635" s="21">
        <v>44606</v>
      </c>
      <c r="E4635" s="21" t="s">
        <v>9823</v>
      </c>
      <c r="F4635" s="21" t="s">
        <v>14659</v>
      </c>
      <c r="G4635" s="11" t="s">
        <v>2</v>
      </c>
      <c r="H4635" s="11" t="s">
        <v>3</v>
      </c>
      <c r="I4635" s="11" t="s">
        <v>4</v>
      </c>
      <c r="J4635" s="12">
        <v>19</v>
      </c>
      <c r="K4635" s="12">
        <v>928.79</v>
      </c>
      <c r="L4635" s="12">
        <v>0</v>
      </c>
      <c r="M4635" s="12">
        <v>0</v>
      </c>
      <c r="N4635" s="12">
        <f t="shared" si="217"/>
        <v>928.79</v>
      </c>
      <c r="O4635" s="11" t="s">
        <v>8227</v>
      </c>
      <c r="P4635" s="13">
        <v>0</v>
      </c>
      <c r="Q4635" s="11" t="s">
        <v>6</v>
      </c>
      <c r="R4635" s="13">
        <v>0</v>
      </c>
      <c r="S4635" s="13">
        <v>0</v>
      </c>
      <c r="T4635" s="11" t="s">
        <v>7</v>
      </c>
      <c r="U4635" s="11" t="s">
        <v>8</v>
      </c>
      <c r="V4635" s="15">
        <v>0</v>
      </c>
      <c r="W4635" s="13">
        <v>0</v>
      </c>
      <c r="X4635" s="15">
        <v>0</v>
      </c>
      <c r="Y4635" s="15">
        <v>0</v>
      </c>
      <c r="Z4635" s="13">
        <v>0</v>
      </c>
      <c r="AA4635" s="15">
        <v>0</v>
      </c>
      <c r="AB4635" s="13">
        <v>0</v>
      </c>
      <c r="AC4635" s="15">
        <v>0</v>
      </c>
      <c r="AD4635" s="13">
        <v>0</v>
      </c>
      <c r="AE4635" s="15">
        <v>0</v>
      </c>
      <c r="AF4635" s="13">
        <v>0</v>
      </c>
      <c r="AG4635" s="15">
        <v>0</v>
      </c>
      <c r="AH4635" s="13">
        <v>0</v>
      </c>
      <c r="AI4635" s="15">
        <v>0</v>
      </c>
      <c r="AJ4635" s="11" t="s">
        <v>9</v>
      </c>
      <c r="AK4635" s="11" t="s">
        <v>8228</v>
      </c>
      <c r="AL4635" s="22">
        <f t="shared" si="216"/>
        <v>686</v>
      </c>
      <c r="AM4635" s="11" t="str">
        <f>VLOOKUP(O4635,Sheet2!$D$6:$E$14,2,FALSE)</f>
        <v>Consumables</v>
      </c>
      <c r="AN4635" s="11" t="str">
        <f>VLOOKUP(F4635,Sheet2!$E$15:$F$18,2,FALSE)</f>
        <v>CM</v>
      </c>
      <c r="AO4635" s="35" t="s">
        <v>14668</v>
      </c>
      <c r="AP4635">
        <f>MATCH(AN4635,Sheet2!$F$5:$F$18,0)</f>
        <v>13</v>
      </c>
      <c r="AQ4635">
        <f>MATCH(AO4635,Sheet2!$F$5:$K$5,0)</f>
        <v>6</v>
      </c>
      <c r="AR4635" s="33">
        <f>INDEX(Sheet2!$F$5:$K$18,OPaL!AP4635,OPaL!AQ4635)</f>
        <v>0.2</v>
      </c>
      <c r="AS4635" s="1">
        <f t="shared" si="218"/>
        <v>743.03200000000004</v>
      </c>
    </row>
    <row r="4636" spans="1:45" x14ac:dyDescent="0.2">
      <c r="A4636" s="11" t="s">
        <v>4353</v>
      </c>
      <c r="B4636" s="11" t="s">
        <v>4354</v>
      </c>
      <c r="C4636" s="11" t="s">
        <v>14083</v>
      </c>
      <c r="D4636" s="21">
        <v>42975</v>
      </c>
      <c r="E4636" s="21" t="s">
        <v>9697</v>
      </c>
      <c r="F4636" s="21" t="s">
        <v>14659</v>
      </c>
      <c r="G4636" s="11" t="s">
        <v>2</v>
      </c>
      <c r="H4636" s="11" t="s">
        <v>16</v>
      </c>
      <c r="I4636" s="11" t="s">
        <v>4</v>
      </c>
      <c r="J4636" s="13">
        <v>3</v>
      </c>
      <c r="K4636" s="12">
        <v>927</v>
      </c>
      <c r="L4636" s="12">
        <v>0</v>
      </c>
      <c r="M4636" s="12">
        <v>0</v>
      </c>
      <c r="N4636" s="12">
        <f t="shared" si="217"/>
        <v>927</v>
      </c>
      <c r="O4636" s="11" t="s">
        <v>5</v>
      </c>
      <c r="P4636" s="13">
        <v>0</v>
      </c>
      <c r="Q4636" s="11" t="s">
        <v>6</v>
      </c>
      <c r="R4636" s="13">
        <v>0</v>
      </c>
      <c r="S4636" s="13">
        <v>0</v>
      </c>
      <c r="T4636" s="11" t="s">
        <v>7</v>
      </c>
      <c r="U4636" s="11" t="s">
        <v>8</v>
      </c>
      <c r="V4636" s="15">
        <v>0</v>
      </c>
      <c r="W4636" s="13">
        <v>0</v>
      </c>
      <c r="X4636" s="15">
        <v>0</v>
      </c>
      <c r="Y4636" s="15">
        <v>0</v>
      </c>
      <c r="Z4636" s="13">
        <v>0</v>
      </c>
      <c r="AA4636" s="15">
        <v>0</v>
      </c>
      <c r="AB4636" s="13">
        <v>0</v>
      </c>
      <c r="AC4636" s="15">
        <v>0</v>
      </c>
      <c r="AD4636" s="13">
        <v>0</v>
      </c>
      <c r="AE4636" s="15">
        <v>0</v>
      </c>
      <c r="AF4636" s="13">
        <v>0</v>
      </c>
      <c r="AG4636" s="15">
        <v>0</v>
      </c>
      <c r="AH4636" s="13">
        <v>0</v>
      </c>
      <c r="AI4636" s="15">
        <v>0</v>
      </c>
      <c r="AJ4636" s="11" t="s">
        <v>17</v>
      </c>
      <c r="AK4636" s="11" t="s">
        <v>1398</v>
      </c>
      <c r="AL4636" s="22">
        <f t="shared" si="216"/>
        <v>2317</v>
      </c>
      <c r="AM4636" s="11" t="str">
        <f>VLOOKUP(O4636,Sheet2!$D$6:$E$14,2,FALSE)</f>
        <v>Spare parts</v>
      </c>
      <c r="AN4636" s="11" t="str">
        <f>VLOOKUP(F4636,Sheet2!$E$10:$F$13,2,FALSE)</f>
        <v>SPM</v>
      </c>
      <c r="AO4636" s="35" t="s">
        <v>14668</v>
      </c>
      <c r="AP4636">
        <f>MATCH(AN4636,Sheet2!$F$5:$F$18,0)</f>
        <v>6</v>
      </c>
      <c r="AQ4636">
        <f>MATCH(AO4636,Sheet2!$F$5:$K$5,0)</f>
        <v>6</v>
      </c>
      <c r="AR4636" s="33">
        <f>INDEX(Sheet2!$F$5:$K$18,OPaL!AP4636,OPaL!AQ4636)</f>
        <v>0.15</v>
      </c>
      <c r="AS4636" s="1">
        <f t="shared" si="218"/>
        <v>787.94999999999993</v>
      </c>
    </row>
    <row r="4637" spans="1:45" x14ac:dyDescent="0.2">
      <c r="A4637" s="11" t="s">
        <v>1461</v>
      </c>
      <c r="B4637" s="11" t="s">
        <v>1462</v>
      </c>
      <c r="C4637" s="11" t="s">
        <v>14084</v>
      </c>
      <c r="D4637" s="21">
        <v>44363</v>
      </c>
      <c r="E4637" s="21" t="s">
        <v>9703</v>
      </c>
      <c r="F4637" s="21" t="s">
        <v>14658</v>
      </c>
      <c r="G4637" s="11" t="s">
        <v>2</v>
      </c>
      <c r="H4637" s="11" t="s">
        <v>3</v>
      </c>
      <c r="I4637" s="11" t="s">
        <v>4</v>
      </c>
      <c r="J4637" s="12">
        <v>1</v>
      </c>
      <c r="K4637" s="12">
        <v>925.34</v>
      </c>
      <c r="L4637" s="12">
        <v>0</v>
      </c>
      <c r="M4637" s="12">
        <v>0</v>
      </c>
      <c r="N4637" s="12">
        <f t="shared" si="217"/>
        <v>925.34</v>
      </c>
      <c r="O4637" s="11" t="s">
        <v>5</v>
      </c>
      <c r="P4637" s="13">
        <v>0</v>
      </c>
      <c r="Q4637" s="11" t="s">
        <v>6</v>
      </c>
      <c r="R4637" s="13">
        <v>0</v>
      </c>
      <c r="S4637" s="13">
        <v>0</v>
      </c>
      <c r="T4637" s="11" t="s">
        <v>7</v>
      </c>
      <c r="U4637" s="11" t="s">
        <v>8</v>
      </c>
      <c r="V4637" s="15">
        <v>0</v>
      </c>
      <c r="W4637" s="13">
        <v>0</v>
      </c>
      <c r="X4637" s="15">
        <v>0</v>
      </c>
      <c r="Y4637" s="15">
        <v>0</v>
      </c>
      <c r="Z4637" s="13">
        <v>0</v>
      </c>
      <c r="AA4637" s="15">
        <v>0</v>
      </c>
      <c r="AB4637" s="13">
        <v>0</v>
      </c>
      <c r="AC4637" s="15">
        <v>0</v>
      </c>
      <c r="AD4637" s="13">
        <v>0</v>
      </c>
      <c r="AE4637" s="15">
        <v>0</v>
      </c>
      <c r="AF4637" s="13">
        <v>0</v>
      </c>
      <c r="AG4637" s="15">
        <v>0</v>
      </c>
      <c r="AH4637" s="13">
        <v>0</v>
      </c>
      <c r="AI4637" s="15">
        <v>0</v>
      </c>
      <c r="AJ4637" s="11" t="s">
        <v>9</v>
      </c>
      <c r="AK4637" s="11" t="s">
        <v>1398</v>
      </c>
      <c r="AL4637" s="22">
        <f t="shared" si="216"/>
        <v>929</v>
      </c>
      <c r="AM4637" s="11" t="str">
        <f>VLOOKUP(O4637,Sheet2!$D$6:$E$14,2,FALSE)</f>
        <v>Spare parts</v>
      </c>
      <c r="AN4637" s="11" t="str">
        <f>VLOOKUP(F4637,Sheet2!$E$10:$F$13,2,FALSE)</f>
        <v>SPE</v>
      </c>
      <c r="AO4637" s="35" t="s">
        <v>14668</v>
      </c>
      <c r="AP4637">
        <f>MATCH(AN4637,Sheet2!$F$5:$F$18,0)</f>
        <v>7</v>
      </c>
      <c r="AQ4637">
        <f>MATCH(AO4637,Sheet2!$F$5:$K$5,0)</f>
        <v>6</v>
      </c>
      <c r="AR4637" s="33">
        <f>INDEX(Sheet2!$F$5:$K$18,OPaL!AP4637,OPaL!AQ4637)</f>
        <v>0.15</v>
      </c>
      <c r="AS4637" s="1">
        <f t="shared" si="218"/>
        <v>786.53899999999999</v>
      </c>
    </row>
    <row r="4638" spans="1:45" x14ac:dyDescent="0.2">
      <c r="A4638" s="11" t="s">
        <v>9372</v>
      </c>
      <c r="B4638" s="11" t="s">
        <v>9373</v>
      </c>
      <c r="C4638" s="11" t="s">
        <v>14085</v>
      </c>
      <c r="D4638" s="21">
        <v>43356</v>
      </c>
      <c r="E4638" s="21" t="s">
        <v>9764</v>
      </c>
      <c r="F4638" s="21" t="s">
        <v>14659</v>
      </c>
      <c r="G4638" s="11" t="s">
        <v>2</v>
      </c>
      <c r="H4638" s="11" t="s">
        <v>3</v>
      </c>
      <c r="I4638" s="11" t="s">
        <v>4</v>
      </c>
      <c r="J4638" s="13">
        <v>4</v>
      </c>
      <c r="K4638" s="12">
        <v>920</v>
      </c>
      <c r="L4638" s="12">
        <v>0</v>
      </c>
      <c r="M4638" s="12">
        <v>0</v>
      </c>
      <c r="N4638" s="12">
        <f t="shared" si="217"/>
        <v>920</v>
      </c>
      <c r="O4638" s="11" t="s">
        <v>8227</v>
      </c>
      <c r="P4638" s="13">
        <v>0</v>
      </c>
      <c r="Q4638" s="11" t="s">
        <v>6</v>
      </c>
      <c r="R4638" s="13">
        <v>0</v>
      </c>
      <c r="S4638" s="13">
        <v>0</v>
      </c>
      <c r="T4638" s="11" t="s">
        <v>7</v>
      </c>
      <c r="U4638" s="11" t="s">
        <v>8</v>
      </c>
      <c r="V4638" s="15">
        <v>0</v>
      </c>
      <c r="W4638" s="13">
        <v>0</v>
      </c>
      <c r="X4638" s="15">
        <v>0</v>
      </c>
      <c r="Y4638" s="15">
        <v>0</v>
      </c>
      <c r="Z4638" s="13">
        <v>0</v>
      </c>
      <c r="AA4638" s="15">
        <v>0</v>
      </c>
      <c r="AB4638" s="13">
        <v>0</v>
      </c>
      <c r="AC4638" s="15">
        <v>0</v>
      </c>
      <c r="AD4638" s="13">
        <v>0</v>
      </c>
      <c r="AE4638" s="15">
        <v>0</v>
      </c>
      <c r="AF4638" s="13">
        <v>0</v>
      </c>
      <c r="AG4638" s="15">
        <v>0</v>
      </c>
      <c r="AH4638" s="13">
        <v>0</v>
      </c>
      <c r="AI4638" s="15">
        <v>0</v>
      </c>
      <c r="AJ4638" s="11" t="s">
        <v>9</v>
      </c>
      <c r="AK4638" s="11" t="s">
        <v>8228</v>
      </c>
      <c r="AL4638" s="22">
        <f t="shared" si="216"/>
        <v>1936</v>
      </c>
      <c r="AM4638" s="11" t="str">
        <f>VLOOKUP(O4638,Sheet2!$D$6:$E$14,2,FALSE)</f>
        <v>Consumables</v>
      </c>
      <c r="AN4638" s="11" t="str">
        <f>VLOOKUP(F4638,Sheet2!$E$15:$F$18,2,FALSE)</f>
        <v>CM</v>
      </c>
      <c r="AO4638" s="35" t="s">
        <v>14668</v>
      </c>
      <c r="AP4638">
        <f>MATCH(AN4638,Sheet2!$F$5:$F$18,0)</f>
        <v>13</v>
      </c>
      <c r="AQ4638">
        <f>MATCH(AO4638,Sheet2!$F$5:$K$5,0)</f>
        <v>6</v>
      </c>
      <c r="AR4638" s="33">
        <f>INDEX(Sheet2!$F$5:$K$18,OPaL!AP4638,OPaL!AQ4638)</f>
        <v>0.2</v>
      </c>
      <c r="AS4638" s="1">
        <f t="shared" si="218"/>
        <v>736</v>
      </c>
    </row>
    <row r="4639" spans="1:45" x14ac:dyDescent="0.2">
      <c r="A4639" s="11" t="s">
        <v>9252</v>
      </c>
      <c r="B4639" s="11" t="s">
        <v>9253</v>
      </c>
      <c r="C4639" s="11" t="s">
        <v>12574</v>
      </c>
      <c r="D4639" s="21">
        <v>44909</v>
      </c>
      <c r="E4639" s="21" t="s">
        <v>9808</v>
      </c>
      <c r="F4639" s="21" t="s">
        <v>14659</v>
      </c>
      <c r="G4639" s="11" t="s">
        <v>2</v>
      </c>
      <c r="H4639" s="11" t="s">
        <v>16</v>
      </c>
      <c r="I4639" s="11" t="s">
        <v>4</v>
      </c>
      <c r="J4639" s="13">
        <v>1</v>
      </c>
      <c r="K4639" s="12">
        <v>915.72</v>
      </c>
      <c r="L4639" s="12">
        <v>0</v>
      </c>
      <c r="M4639" s="12">
        <v>0</v>
      </c>
      <c r="N4639" s="12">
        <f t="shared" si="217"/>
        <v>915.72</v>
      </c>
      <c r="O4639" s="11" t="s">
        <v>8227</v>
      </c>
      <c r="P4639" s="13">
        <v>0</v>
      </c>
      <c r="Q4639" s="11" t="s">
        <v>6</v>
      </c>
      <c r="R4639" s="13">
        <v>0</v>
      </c>
      <c r="S4639" s="13">
        <v>0</v>
      </c>
      <c r="T4639" s="11" t="s">
        <v>7</v>
      </c>
      <c r="U4639" s="11" t="s">
        <v>8</v>
      </c>
      <c r="V4639" s="15">
        <v>0</v>
      </c>
      <c r="W4639" s="13">
        <v>0</v>
      </c>
      <c r="X4639" s="15">
        <v>0</v>
      </c>
      <c r="Y4639" s="15">
        <v>0</v>
      </c>
      <c r="Z4639" s="13">
        <v>0</v>
      </c>
      <c r="AA4639" s="15">
        <v>0</v>
      </c>
      <c r="AB4639" s="13">
        <v>0</v>
      </c>
      <c r="AC4639" s="15">
        <v>0</v>
      </c>
      <c r="AD4639" s="13">
        <v>0</v>
      </c>
      <c r="AE4639" s="15">
        <v>0</v>
      </c>
      <c r="AF4639" s="13">
        <v>0</v>
      </c>
      <c r="AG4639" s="15">
        <v>0</v>
      </c>
      <c r="AH4639" s="13">
        <v>0</v>
      </c>
      <c r="AI4639" s="15">
        <v>0</v>
      </c>
      <c r="AJ4639" s="11" t="s">
        <v>17</v>
      </c>
      <c r="AK4639" s="11" t="s">
        <v>8228</v>
      </c>
      <c r="AL4639" s="22">
        <f t="shared" si="216"/>
        <v>383</v>
      </c>
      <c r="AM4639" s="11" t="str">
        <f>VLOOKUP(O4639,Sheet2!$D$6:$E$14,2,FALSE)</f>
        <v>Consumables</v>
      </c>
      <c r="AN4639" s="11" t="str">
        <f>VLOOKUP(F4639,Sheet2!$E$15:$F$18,2,FALSE)</f>
        <v>CM</v>
      </c>
      <c r="AO4639" s="35" t="s">
        <v>14668</v>
      </c>
      <c r="AP4639">
        <f>MATCH(AN4639,Sheet2!$F$5:$F$18,0)</f>
        <v>13</v>
      </c>
      <c r="AQ4639">
        <f>MATCH(AO4639,Sheet2!$F$5:$K$5,0)</f>
        <v>6</v>
      </c>
      <c r="AR4639" s="33">
        <f>INDEX(Sheet2!$F$5:$K$18,OPaL!AP4639,OPaL!AQ4639)</f>
        <v>0.2</v>
      </c>
      <c r="AS4639" s="1">
        <f t="shared" si="218"/>
        <v>732.57600000000002</v>
      </c>
    </row>
    <row r="4640" spans="1:45" x14ac:dyDescent="0.2">
      <c r="A4640" s="11" t="s">
        <v>9252</v>
      </c>
      <c r="B4640" s="11" t="s">
        <v>9253</v>
      </c>
      <c r="C4640" s="11" t="s">
        <v>12574</v>
      </c>
      <c r="D4640" s="21">
        <v>44909</v>
      </c>
      <c r="E4640" s="21" t="s">
        <v>9808</v>
      </c>
      <c r="F4640" s="21" t="s">
        <v>14659</v>
      </c>
      <c r="G4640" s="11" t="s">
        <v>2</v>
      </c>
      <c r="H4640" s="11" t="s">
        <v>350</v>
      </c>
      <c r="I4640" s="11" t="s">
        <v>4</v>
      </c>
      <c r="J4640" s="13">
        <v>1</v>
      </c>
      <c r="K4640" s="12">
        <v>915.72</v>
      </c>
      <c r="L4640" s="12">
        <v>0</v>
      </c>
      <c r="M4640" s="12">
        <v>0</v>
      </c>
      <c r="N4640" s="12">
        <f t="shared" si="217"/>
        <v>915.72</v>
      </c>
      <c r="O4640" s="11" t="s">
        <v>8227</v>
      </c>
      <c r="P4640" s="13">
        <v>0</v>
      </c>
      <c r="Q4640" s="11" t="s">
        <v>6</v>
      </c>
      <c r="R4640" s="13">
        <v>0</v>
      </c>
      <c r="S4640" s="13">
        <v>0</v>
      </c>
      <c r="T4640" s="11" t="s">
        <v>7</v>
      </c>
      <c r="U4640" s="11" t="s">
        <v>8</v>
      </c>
      <c r="V4640" s="15">
        <v>0</v>
      </c>
      <c r="W4640" s="13">
        <v>0</v>
      </c>
      <c r="X4640" s="15">
        <v>0</v>
      </c>
      <c r="Y4640" s="15">
        <v>0</v>
      </c>
      <c r="Z4640" s="13">
        <v>0</v>
      </c>
      <c r="AA4640" s="15">
        <v>0</v>
      </c>
      <c r="AB4640" s="13">
        <v>0</v>
      </c>
      <c r="AC4640" s="15">
        <v>0</v>
      </c>
      <c r="AD4640" s="13">
        <v>0</v>
      </c>
      <c r="AE4640" s="15">
        <v>0</v>
      </c>
      <c r="AF4640" s="13">
        <v>0</v>
      </c>
      <c r="AG4640" s="15">
        <v>0</v>
      </c>
      <c r="AH4640" s="13">
        <v>0</v>
      </c>
      <c r="AI4640" s="15">
        <v>0</v>
      </c>
      <c r="AJ4640" s="11" t="s">
        <v>352</v>
      </c>
      <c r="AK4640" s="11" t="s">
        <v>8228</v>
      </c>
      <c r="AL4640" s="22">
        <f t="shared" si="216"/>
        <v>383</v>
      </c>
      <c r="AM4640" s="11" t="str">
        <f>VLOOKUP(O4640,Sheet2!$D$6:$E$14,2,FALSE)</f>
        <v>Consumables</v>
      </c>
      <c r="AN4640" s="11" t="str">
        <f>VLOOKUP(F4640,Sheet2!$E$15:$F$18,2,FALSE)</f>
        <v>CM</v>
      </c>
      <c r="AO4640" s="35" t="s">
        <v>14668</v>
      </c>
      <c r="AP4640">
        <f>MATCH(AN4640,Sheet2!$F$5:$F$18,0)</f>
        <v>13</v>
      </c>
      <c r="AQ4640">
        <f>MATCH(AO4640,Sheet2!$F$5:$K$5,0)</f>
        <v>6</v>
      </c>
      <c r="AR4640" s="33">
        <f>INDEX(Sheet2!$F$5:$K$18,OPaL!AP4640,OPaL!AQ4640)</f>
        <v>0.2</v>
      </c>
      <c r="AS4640" s="1">
        <f t="shared" si="218"/>
        <v>732.57600000000002</v>
      </c>
    </row>
    <row r="4641" spans="1:45" x14ac:dyDescent="0.2">
      <c r="A4641" s="11" t="s">
        <v>6247</v>
      </c>
      <c r="B4641" s="11" t="s">
        <v>6248</v>
      </c>
      <c r="C4641" s="11" t="s">
        <v>14086</v>
      </c>
      <c r="D4641" s="21">
        <v>42916</v>
      </c>
      <c r="E4641" s="21" t="s">
        <v>9697</v>
      </c>
      <c r="F4641" s="21" t="s">
        <v>14659</v>
      </c>
      <c r="G4641" s="11" t="s">
        <v>2</v>
      </c>
      <c r="H4641" s="11" t="s">
        <v>16</v>
      </c>
      <c r="I4641" s="11" t="s">
        <v>4</v>
      </c>
      <c r="J4641" s="12">
        <v>1</v>
      </c>
      <c r="K4641" s="12">
        <v>912.11</v>
      </c>
      <c r="L4641" s="12">
        <v>0</v>
      </c>
      <c r="M4641" s="12">
        <v>0</v>
      </c>
      <c r="N4641" s="12">
        <f t="shared" si="217"/>
        <v>912.11</v>
      </c>
      <c r="O4641" s="11" t="s">
        <v>5</v>
      </c>
      <c r="P4641" s="13">
        <v>0</v>
      </c>
      <c r="Q4641" s="11" t="s">
        <v>6</v>
      </c>
      <c r="R4641" s="13">
        <v>0</v>
      </c>
      <c r="S4641" s="13">
        <v>0</v>
      </c>
      <c r="T4641" s="11" t="s">
        <v>7</v>
      </c>
      <c r="U4641" s="11" t="s">
        <v>8</v>
      </c>
      <c r="V4641" s="15">
        <v>0</v>
      </c>
      <c r="W4641" s="13">
        <v>0</v>
      </c>
      <c r="X4641" s="15">
        <v>0</v>
      </c>
      <c r="Y4641" s="15">
        <v>0</v>
      </c>
      <c r="Z4641" s="13">
        <v>0</v>
      </c>
      <c r="AA4641" s="15">
        <v>0</v>
      </c>
      <c r="AB4641" s="13">
        <v>0</v>
      </c>
      <c r="AC4641" s="15">
        <v>0</v>
      </c>
      <c r="AD4641" s="13">
        <v>0</v>
      </c>
      <c r="AE4641" s="15">
        <v>0</v>
      </c>
      <c r="AF4641" s="13">
        <v>0</v>
      </c>
      <c r="AG4641" s="15">
        <v>0</v>
      </c>
      <c r="AH4641" s="13">
        <v>0</v>
      </c>
      <c r="AI4641" s="15">
        <v>0</v>
      </c>
      <c r="AJ4641" s="11" t="s">
        <v>17</v>
      </c>
      <c r="AK4641" s="11" t="s">
        <v>13</v>
      </c>
      <c r="AL4641" s="22">
        <f t="shared" si="216"/>
        <v>2376</v>
      </c>
      <c r="AM4641" s="11" t="str">
        <f>VLOOKUP(O4641,Sheet2!$D$6:$E$14,2,FALSE)</f>
        <v>Spare parts</v>
      </c>
      <c r="AN4641" s="11" t="str">
        <f>VLOOKUP(F4641,Sheet2!$E$10:$F$13,2,FALSE)</f>
        <v>SPM</v>
      </c>
      <c r="AO4641" s="35" t="s">
        <v>14668</v>
      </c>
      <c r="AP4641">
        <f>MATCH(AN4641,Sheet2!$F$5:$F$18,0)</f>
        <v>6</v>
      </c>
      <c r="AQ4641">
        <f>MATCH(AO4641,Sheet2!$F$5:$K$5,0)</f>
        <v>6</v>
      </c>
      <c r="AR4641" s="33">
        <f>INDEX(Sheet2!$F$5:$K$18,OPaL!AP4641,OPaL!AQ4641)</f>
        <v>0.15</v>
      </c>
      <c r="AS4641" s="1">
        <f t="shared" si="218"/>
        <v>775.29349999999999</v>
      </c>
    </row>
    <row r="4642" spans="1:45" x14ac:dyDescent="0.2">
      <c r="A4642" s="11" t="s">
        <v>6253</v>
      </c>
      <c r="B4642" s="11" t="s">
        <v>6254</v>
      </c>
      <c r="C4642" s="11" t="s">
        <v>14087</v>
      </c>
      <c r="D4642" s="21">
        <v>42916</v>
      </c>
      <c r="E4642" s="21" t="s">
        <v>9697</v>
      </c>
      <c r="F4642" s="21" t="s">
        <v>14659</v>
      </c>
      <c r="G4642" s="11" t="s">
        <v>2</v>
      </c>
      <c r="H4642" s="11" t="s">
        <v>16</v>
      </c>
      <c r="I4642" s="11" t="s">
        <v>4</v>
      </c>
      <c r="J4642" s="12">
        <v>1</v>
      </c>
      <c r="K4642" s="12">
        <v>912.11</v>
      </c>
      <c r="L4642" s="12">
        <v>0</v>
      </c>
      <c r="M4642" s="12">
        <v>0</v>
      </c>
      <c r="N4642" s="12">
        <f t="shared" si="217"/>
        <v>912.11</v>
      </c>
      <c r="O4642" s="11" t="s">
        <v>5</v>
      </c>
      <c r="P4642" s="13">
        <v>0</v>
      </c>
      <c r="Q4642" s="11" t="s">
        <v>6</v>
      </c>
      <c r="R4642" s="13">
        <v>0</v>
      </c>
      <c r="S4642" s="13">
        <v>0</v>
      </c>
      <c r="T4642" s="11" t="s">
        <v>7</v>
      </c>
      <c r="U4642" s="11" t="s">
        <v>8</v>
      </c>
      <c r="V4642" s="15">
        <v>0</v>
      </c>
      <c r="W4642" s="13">
        <v>0</v>
      </c>
      <c r="X4642" s="15">
        <v>0</v>
      </c>
      <c r="Y4642" s="15">
        <v>0</v>
      </c>
      <c r="Z4642" s="13">
        <v>0</v>
      </c>
      <c r="AA4642" s="15">
        <v>0</v>
      </c>
      <c r="AB4642" s="13">
        <v>0</v>
      </c>
      <c r="AC4642" s="15">
        <v>0</v>
      </c>
      <c r="AD4642" s="13">
        <v>0</v>
      </c>
      <c r="AE4642" s="15">
        <v>0</v>
      </c>
      <c r="AF4642" s="13">
        <v>0</v>
      </c>
      <c r="AG4642" s="15">
        <v>0</v>
      </c>
      <c r="AH4642" s="13">
        <v>0</v>
      </c>
      <c r="AI4642" s="15">
        <v>0</v>
      </c>
      <c r="AJ4642" s="11" t="s">
        <v>17</v>
      </c>
      <c r="AK4642" s="11" t="s">
        <v>13</v>
      </c>
      <c r="AL4642" s="22">
        <f t="shared" si="216"/>
        <v>2376</v>
      </c>
      <c r="AM4642" s="11" t="str">
        <f>VLOOKUP(O4642,Sheet2!$D$6:$E$14,2,FALSE)</f>
        <v>Spare parts</v>
      </c>
      <c r="AN4642" s="11" t="str">
        <f>VLOOKUP(F4642,Sheet2!$E$10:$F$13,2,FALSE)</f>
        <v>SPM</v>
      </c>
      <c r="AO4642" s="35" t="s">
        <v>14668</v>
      </c>
      <c r="AP4642">
        <f>MATCH(AN4642,Sheet2!$F$5:$F$18,0)</f>
        <v>6</v>
      </c>
      <c r="AQ4642">
        <f>MATCH(AO4642,Sheet2!$F$5:$K$5,0)</f>
        <v>6</v>
      </c>
      <c r="AR4642" s="33">
        <f>INDEX(Sheet2!$F$5:$K$18,OPaL!AP4642,OPaL!AQ4642)</f>
        <v>0.15</v>
      </c>
      <c r="AS4642" s="1">
        <f t="shared" si="218"/>
        <v>775.29349999999999</v>
      </c>
    </row>
    <row r="4643" spans="1:45" x14ac:dyDescent="0.2">
      <c r="A4643" s="11" t="s">
        <v>6977</v>
      </c>
      <c r="B4643" s="11" t="s">
        <v>6978</v>
      </c>
      <c r="C4643" s="11" t="s">
        <v>14088</v>
      </c>
      <c r="D4643" s="21">
        <v>42916</v>
      </c>
      <c r="E4643" s="21" t="s">
        <v>9697</v>
      </c>
      <c r="F4643" s="21" t="s">
        <v>14659</v>
      </c>
      <c r="G4643" s="11" t="s">
        <v>2</v>
      </c>
      <c r="H4643" s="11" t="s">
        <v>16</v>
      </c>
      <c r="I4643" s="11" t="s">
        <v>4</v>
      </c>
      <c r="J4643" s="13">
        <v>2</v>
      </c>
      <c r="K4643" s="12">
        <v>912.11</v>
      </c>
      <c r="L4643" s="12">
        <v>0</v>
      </c>
      <c r="M4643" s="12">
        <v>0</v>
      </c>
      <c r="N4643" s="12">
        <f t="shared" si="217"/>
        <v>912.11</v>
      </c>
      <c r="O4643" s="11" t="s">
        <v>5</v>
      </c>
      <c r="P4643" s="13">
        <v>0</v>
      </c>
      <c r="Q4643" s="11" t="s">
        <v>6</v>
      </c>
      <c r="R4643" s="13">
        <v>0</v>
      </c>
      <c r="S4643" s="13">
        <v>0</v>
      </c>
      <c r="T4643" s="11" t="s">
        <v>7</v>
      </c>
      <c r="U4643" s="11" t="s">
        <v>8</v>
      </c>
      <c r="V4643" s="15">
        <v>0</v>
      </c>
      <c r="W4643" s="13">
        <v>0</v>
      </c>
      <c r="X4643" s="15">
        <v>0</v>
      </c>
      <c r="Y4643" s="15">
        <v>0</v>
      </c>
      <c r="Z4643" s="13">
        <v>0</v>
      </c>
      <c r="AA4643" s="15">
        <v>0</v>
      </c>
      <c r="AB4643" s="13">
        <v>0</v>
      </c>
      <c r="AC4643" s="15">
        <v>0</v>
      </c>
      <c r="AD4643" s="13">
        <v>0</v>
      </c>
      <c r="AE4643" s="15">
        <v>0</v>
      </c>
      <c r="AF4643" s="13">
        <v>0</v>
      </c>
      <c r="AG4643" s="15">
        <v>0</v>
      </c>
      <c r="AH4643" s="13">
        <v>0</v>
      </c>
      <c r="AI4643" s="15">
        <v>0</v>
      </c>
      <c r="AJ4643" s="11" t="s">
        <v>17</v>
      </c>
      <c r="AK4643" s="11" t="s">
        <v>13</v>
      </c>
      <c r="AL4643" s="22">
        <f t="shared" si="216"/>
        <v>2376</v>
      </c>
      <c r="AM4643" s="11" t="str">
        <f>VLOOKUP(O4643,Sheet2!$D$6:$E$14,2,FALSE)</f>
        <v>Spare parts</v>
      </c>
      <c r="AN4643" s="11" t="str">
        <f>VLOOKUP(F4643,Sheet2!$E$10:$F$13,2,FALSE)</f>
        <v>SPM</v>
      </c>
      <c r="AO4643" s="35" t="s">
        <v>14668</v>
      </c>
      <c r="AP4643">
        <f>MATCH(AN4643,Sheet2!$F$5:$F$18,0)</f>
        <v>6</v>
      </c>
      <c r="AQ4643">
        <f>MATCH(AO4643,Sheet2!$F$5:$K$5,0)</f>
        <v>6</v>
      </c>
      <c r="AR4643" s="33">
        <f>INDEX(Sheet2!$F$5:$K$18,OPaL!AP4643,OPaL!AQ4643)</f>
        <v>0.15</v>
      </c>
      <c r="AS4643" s="1">
        <f t="shared" si="218"/>
        <v>775.29349999999999</v>
      </c>
    </row>
    <row r="4644" spans="1:45" x14ac:dyDescent="0.2">
      <c r="A4644" s="11" t="s">
        <v>7605</v>
      </c>
      <c r="B4644" s="11" t="s">
        <v>7606</v>
      </c>
      <c r="C4644" s="11" t="s">
        <v>14089</v>
      </c>
      <c r="D4644" s="21">
        <v>45250</v>
      </c>
      <c r="E4644" s="21"/>
      <c r="F4644" s="21" t="s">
        <v>14658</v>
      </c>
      <c r="G4644" s="11" t="s">
        <v>2</v>
      </c>
      <c r="H4644" s="11" t="s">
        <v>16</v>
      </c>
      <c r="I4644" s="11" t="s">
        <v>4</v>
      </c>
      <c r="J4644" s="12">
        <v>1</v>
      </c>
      <c r="K4644" s="12">
        <v>911.19</v>
      </c>
      <c r="L4644" s="12">
        <v>0</v>
      </c>
      <c r="M4644" s="12">
        <v>0</v>
      </c>
      <c r="N4644" s="12">
        <f t="shared" si="217"/>
        <v>911.19</v>
      </c>
      <c r="O4644" s="11" t="s">
        <v>5</v>
      </c>
      <c r="P4644" s="13">
        <v>0</v>
      </c>
      <c r="Q4644" s="11" t="s">
        <v>6</v>
      </c>
      <c r="R4644" s="13">
        <v>0</v>
      </c>
      <c r="S4644" s="13">
        <v>0</v>
      </c>
      <c r="T4644" s="11" t="s">
        <v>7</v>
      </c>
      <c r="U4644" s="11" t="s">
        <v>8</v>
      </c>
      <c r="V4644" s="15">
        <v>0</v>
      </c>
      <c r="W4644" s="13">
        <v>0</v>
      </c>
      <c r="X4644" s="15">
        <v>0</v>
      </c>
      <c r="Y4644" s="15">
        <v>0</v>
      </c>
      <c r="Z4644" s="13">
        <v>0</v>
      </c>
      <c r="AA4644" s="15">
        <v>0</v>
      </c>
      <c r="AB4644" s="13">
        <v>0</v>
      </c>
      <c r="AC4644" s="15">
        <v>0</v>
      </c>
      <c r="AD4644" s="13">
        <v>0</v>
      </c>
      <c r="AE4644" s="15">
        <v>0</v>
      </c>
      <c r="AF4644" s="13">
        <v>0</v>
      </c>
      <c r="AG4644" s="15">
        <v>0</v>
      </c>
      <c r="AH4644" s="13">
        <v>0</v>
      </c>
      <c r="AI4644" s="15">
        <v>0</v>
      </c>
      <c r="AJ4644" s="11" t="s">
        <v>17</v>
      </c>
      <c r="AK4644" s="11" t="s">
        <v>10</v>
      </c>
      <c r="AL4644" s="22">
        <f t="shared" si="216"/>
        <v>42</v>
      </c>
      <c r="AM4644" s="11" t="str">
        <f>VLOOKUP(O4644,Sheet2!$D$6:$E$14,2,FALSE)</f>
        <v>Spare parts</v>
      </c>
      <c r="AN4644" s="11" t="str">
        <f>VLOOKUP(F4644,Sheet2!$E$10:$F$13,2,FALSE)</f>
        <v>SPE</v>
      </c>
      <c r="AO4644" s="35" t="s">
        <v>14664</v>
      </c>
      <c r="AP4644">
        <f>MATCH(AN4644,Sheet2!$F$5:$F$18,0)</f>
        <v>7</v>
      </c>
      <c r="AQ4644">
        <f>MATCH(AO4644,Sheet2!$F$5:$K$5,0)</f>
        <v>2</v>
      </c>
      <c r="AR4644" s="33">
        <f>INDEX(Sheet2!$F$5:$K$18,OPaL!AP4644,OPaL!AQ4644)</f>
        <v>0</v>
      </c>
      <c r="AS4644" s="1">
        <f t="shared" si="218"/>
        <v>911.19</v>
      </c>
    </row>
    <row r="4645" spans="1:45" x14ac:dyDescent="0.2">
      <c r="A4645" s="11" t="s">
        <v>7609</v>
      </c>
      <c r="B4645" s="11" t="s">
        <v>7610</v>
      </c>
      <c r="C4645" s="11" t="s">
        <v>14090</v>
      </c>
      <c r="D4645" s="21">
        <v>45250</v>
      </c>
      <c r="E4645" s="21" t="s">
        <v>9724</v>
      </c>
      <c r="F4645" s="21" t="s">
        <v>14658</v>
      </c>
      <c r="G4645" s="11" t="s">
        <v>2</v>
      </c>
      <c r="H4645" s="11" t="s">
        <v>16</v>
      </c>
      <c r="I4645" s="11" t="s">
        <v>4</v>
      </c>
      <c r="J4645" s="12">
        <v>1</v>
      </c>
      <c r="K4645" s="12">
        <v>911.19</v>
      </c>
      <c r="L4645" s="12">
        <v>0</v>
      </c>
      <c r="M4645" s="12">
        <v>0</v>
      </c>
      <c r="N4645" s="12">
        <f t="shared" si="217"/>
        <v>911.19</v>
      </c>
      <c r="O4645" s="11" t="s">
        <v>5</v>
      </c>
      <c r="P4645" s="13">
        <v>0</v>
      </c>
      <c r="Q4645" s="11" t="s">
        <v>6</v>
      </c>
      <c r="R4645" s="13">
        <v>0</v>
      </c>
      <c r="S4645" s="13">
        <v>0</v>
      </c>
      <c r="T4645" s="11" t="s">
        <v>7</v>
      </c>
      <c r="U4645" s="11" t="s">
        <v>8</v>
      </c>
      <c r="V4645" s="15">
        <v>0</v>
      </c>
      <c r="W4645" s="13">
        <v>0</v>
      </c>
      <c r="X4645" s="15">
        <v>0</v>
      </c>
      <c r="Y4645" s="15">
        <v>0</v>
      </c>
      <c r="Z4645" s="13">
        <v>0</v>
      </c>
      <c r="AA4645" s="15">
        <v>0</v>
      </c>
      <c r="AB4645" s="13">
        <v>0</v>
      </c>
      <c r="AC4645" s="15">
        <v>0</v>
      </c>
      <c r="AD4645" s="13">
        <v>0</v>
      </c>
      <c r="AE4645" s="15">
        <v>0</v>
      </c>
      <c r="AF4645" s="13">
        <v>0</v>
      </c>
      <c r="AG4645" s="15">
        <v>0</v>
      </c>
      <c r="AH4645" s="13">
        <v>0</v>
      </c>
      <c r="AI4645" s="15">
        <v>0</v>
      </c>
      <c r="AJ4645" s="11" t="s">
        <v>17</v>
      </c>
      <c r="AK4645" s="11" t="s">
        <v>10</v>
      </c>
      <c r="AL4645" s="22">
        <f t="shared" si="216"/>
        <v>42</v>
      </c>
      <c r="AM4645" s="11" t="str">
        <f>VLOOKUP(O4645,Sheet2!$D$6:$E$14,2,FALSE)</f>
        <v>Spare parts</v>
      </c>
      <c r="AN4645" s="11" t="str">
        <f>VLOOKUP(F4645,Sheet2!$E$10:$F$13,2,FALSE)</f>
        <v>SPE</v>
      </c>
      <c r="AO4645" s="35" t="s">
        <v>14664</v>
      </c>
      <c r="AP4645">
        <f>MATCH(AN4645,Sheet2!$F$5:$F$18,0)</f>
        <v>7</v>
      </c>
      <c r="AQ4645">
        <f>MATCH(AO4645,Sheet2!$F$5:$K$5,0)</f>
        <v>2</v>
      </c>
      <c r="AR4645" s="33">
        <f>INDEX(Sheet2!$F$5:$K$18,OPaL!AP4645,OPaL!AQ4645)</f>
        <v>0</v>
      </c>
      <c r="AS4645" s="1">
        <f t="shared" si="218"/>
        <v>911.19</v>
      </c>
    </row>
    <row r="4646" spans="1:45" x14ac:dyDescent="0.2">
      <c r="A4646" s="11" t="s">
        <v>9034</v>
      </c>
      <c r="B4646" s="11" t="s">
        <v>9035</v>
      </c>
      <c r="C4646" s="11" t="s">
        <v>12938</v>
      </c>
      <c r="D4646" s="21">
        <v>43465</v>
      </c>
      <c r="E4646" s="21" t="s">
        <v>9739</v>
      </c>
      <c r="F4646" s="21" t="s">
        <v>14659</v>
      </c>
      <c r="G4646" s="11" t="s">
        <v>2</v>
      </c>
      <c r="H4646" s="11" t="s">
        <v>350</v>
      </c>
      <c r="I4646" s="11" t="s">
        <v>4</v>
      </c>
      <c r="J4646" s="13">
        <v>2</v>
      </c>
      <c r="K4646" s="12">
        <v>905.55</v>
      </c>
      <c r="L4646" s="12">
        <v>0</v>
      </c>
      <c r="M4646" s="12">
        <v>0</v>
      </c>
      <c r="N4646" s="12">
        <f t="shared" si="217"/>
        <v>905.55</v>
      </c>
      <c r="O4646" s="11" t="s">
        <v>8227</v>
      </c>
      <c r="P4646" s="13">
        <v>0</v>
      </c>
      <c r="Q4646" s="11" t="s">
        <v>6</v>
      </c>
      <c r="R4646" s="13">
        <v>0</v>
      </c>
      <c r="S4646" s="13">
        <v>0</v>
      </c>
      <c r="T4646" s="11" t="s">
        <v>7</v>
      </c>
      <c r="U4646" s="11" t="s">
        <v>8</v>
      </c>
      <c r="V4646" s="15">
        <v>0</v>
      </c>
      <c r="W4646" s="13">
        <v>0</v>
      </c>
      <c r="X4646" s="15">
        <v>0</v>
      </c>
      <c r="Y4646" s="15">
        <v>0</v>
      </c>
      <c r="Z4646" s="13">
        <v>0</v>
      </c>
      <c r="AA4646" s="15">
        <v>0</v>
      </c>
      <c r="AB4646" s="13">
        <v>0</v>
      </c>
      <c r="AC4646" s="15">
        <v>0</v>
      </c>
      <c r="AD4646" s="13">
        <v>0</v>
      </c>
      <c r="AE4646" s="15">
        <v>0</v>
      </c>
      <c r="AF4646" s="13">
        <v>0</v>
      </c>
      <c r="AG4646" s="15">
        <v>0</v>
      </c>
      <c r="AH4646" s="13">
        <v>0</v>
      </c>
      <c r="AI4646" s="15">
        <v>0</v>
      </c>
      <c r="AJ4646" s="11" t="s">
        <v>352</v>
      </c>
      <c r="AK4646" s="11" t="s">
        <v>8228</v>
      </c>
      <c r="AL4646" s="22">
        <f t="shared" si="216"/>
        <v>1827</v>
      </c>
      <c r="AM4646" s="11" t="str">
        <f>VLOOKUP(O4646,Sheet2!$D$6:$E$14,2,FALSE)</f>
        <v>Consumables</v>
      </c>
      <c r="AN4646" s="11" t="str">
        <f>VLOOKUP(F4646,Sheet2!$E$15:$F$18,2,FALSE)</f>
        <v>CM</v>
      </c>
      <c r="AO4646" s="35" t="s">
        <v>14668</v>
      </c>
      <c r="AP4646">
        <f>MATCH(AN4646,Sheet2!$F$5:$F$18,0)</f>
        <v>13</v>
      </c>
      <c r="AQ4646">
        <f>MATCH(AO4646,Sheet2!$F$5:$K$5,0)</f>
        <v>6</v>
      </c>
      <c r="AR4646" s="33">
        <f>INDEX(Sheet2!$F$5:$K$18,OPaL!AP4646,OPaL!AQ4646)</f>
        <v>0.2</v>
      </c>
      <c r="AS4646" s="1">
        <f t="shared" si="218"/>
        <v>724.44</v>
      </c>
    </row>
    <row r="4647" spans="1:45" x14ac:dyDescent="0.2">
      <c r="A4647" s="11" t="s">
        <v>7263</v>
      </c>
      <c r="B4647" s="11" t="s">
        <v>7264</v>
      </c>
      <c r="C4647" s="11" t="s">
        <v>14091</v>
      </c>
      <c r="D4647" s="21">
        <v>42903</v>
      </c>
      <c r="E4647" s="21" t="s">
        <v>9697</v>
      </c>
      <c r="F4647" s="21" t="s">
        <v>14659</v>
      </c>
      <c r="G4647" s="11" t="s">
        <v>2</v>
      </c>
      <c r="H4647" s="11" t="s">
        <v>16</v>
      </c>
      <c r="I4647" s="11" t="s">
        <v>4</v>
      </c>
      <c r="J4647" s="12">
        <v>1</v>
      </c>
      <c r="K4647" s="12">
        <v>905.33</v>
      </c>
      <c r="L4647" s="12">
        <v>0</v>
      </c>
      <c r="M4647" s="12">
        <v>0</v>
      </c>
      <c r="N4647" s="12">
        <f t="shared" si="217"/>
        <v>905.33</v>
      </c>
      <c r="O4647" s="11" t="s">
        <v>5</v>
      </c>
      <c r="P4647" s="13">
        <v>0</v>
      </c>
      <c r="Q4647" s="11" t="s">
        <v>6</v>
      </c>
      <c r="R4647" s="13">
        <v>0</v>
      </c>
      <c r="S4647" s="13">
        <v>0</v>
      </c>
      <c r="T4647" s="11" t="s">
        <v>7</v>
      </c>
      <c r="U4647" s="11" t="s">
        <v>8</v>
      </c>
      <c r="V4647" s="15">
        <v>0</v>
      </c>
      <c r="W4647" s="13">
        <v>0</v>
      </c>
      <c r="X4647" s="15">
        <v>0</v>
      </c>
      <c r="Y4647" s="15">
        <v>0</v>
      </c>
      <c r="Z4647" s="13">
        <v>0</v>
      </c>
      <c r="AA4647" s="15">
        <v>0</v>
      </c>
      <c r="AB4647" s="13">
        <v>0</v>
      </c>
      <c r="AC4647" s="15">
        <v>0</v>
      </c>
      <c r="AD4647" s="13">
        <v>0</v>
      </c>
      <c r="AE4647" s="15">
        <v>0</v>
      </c>
      <c r="AF4647" s="13">
        <v>0</v>
      </c>
      <c r="AG4647" s="15">
        <v>0</v>
      </c>
      <c r="AH4647" s="13">
        <v>0</v>
      </c>
      <c r="AI4647" s="15">
        <v>0</v>
      </c>
      <c r="AJ4647" s="11" t="s">
        <v>17</v>
      </c>
      <c r="AK4647" s="11" t="s">
        <v>13</v>
      </c>
      <c r="AL4647" s="22">
        <f t="shared" si="216"/>
        <v>2389</v>
      </c>
      <c r="AM4647" s="11" t="str">
        <f>VLOOKUP(O4647,Sheet2!$D$6:$E$14,2,FALSE)</f>
        <v>Spare parts</v>
      </c>
      <c r="AN4647" s="11" t="str">
        <f>VLOOKUP(F4647,Sheet2!$E$10:$F$13,2,FALSE)</f>
        <v>SPM</v>
      </c>
      <c r="AO4647" s="35" t="s">
        <v>14668</v>
      </c>
      <c r="AP4647">
        <f>MATCH(AN4647,Sheet2!$F$5:$F$18,0)</f>
        <v>6</v>
      </c>
      <c r="AQ4647">
        <f>MATCH(AO4647,Sheet2!$F$5:$K$5,0)</f>
        <v>6</v>
      </c>
      <c r="AR4647" s="33">
        <f>INDEX(Sheet2!$F$5:$K$18,OPaL!AP4647,OPaL!AQ4647)</f>
        <v>0.15</v>
      </c>
      <c r="AS4647" s="1">
        <f t="shared" si="218"/>
        <v>769.53049999999996</v>
      </c>
    </row>
    <row r="4648" spans="1:45" x14ac:dyDescent="0.2">
      <c r="A4648" s="11" t="s">
        <v>2603</v>
      </c>
      <c r="B4648" s="11" t="s">
        <v>2604</v>
      </c>
      <c r="C4648" s="11" t="s">
        <v>14092</v>
      </c>
      <c r="D4648" s="21">
        <v>44386</v>
      </c>
      <c r="E4648" s="21" t="s">
        <v>9697</v>
      </c>
      <c r="F4648" s="21" t="s">
        <v>14659</v>
      </c>
      <c r="G4648" s="11" t="s">
        <v>2</v>
      </c>
      <c r="H4648" s="11" t="s">
        <v>3</v>
      </c>
      <c r="I4648" s="11" t="s">
        <v>4</v>
      </c>
      <c r="J4648" s="13">
        <v>10</v>
      </c>
      <c r="K4648" s="12">
        <v>903.04</v>
      </c>
      <c r="L4648" s="12">
        <v>0</v>
      </c>
      <c r="M4648" s="12">
        <v>0</v>
      </c>
      <c r="N4648" s="12">
        <f t="shared" si="217"/>
        <v>903.04</v>
      </c>
      <c r="O4648" s="11" t="s">
        <v>5</v>
      </c>
      <c r="P4648" s="13">
        <v>0</v>
      </c>
      <c r="Q4648" s="11" t="s">
        <v>6</v>
      </c>
      <c r="R4648" s="13">
        <v>0</v>
      </c>
      <c r="S4648" s="13">
        <v>0</v>
      </c>
      <c r="T4648" s="11" t="s">
        <v>7</v>
      </c>
      <c r="U4648" s="11" t="s">
        <v>8</v>
      </c>
      <c r="V4648" s="15">
        <v>0</v>
      </c>
      <c r="W4648" s="13">
        <v>0</v>
      </c>
      <c r="X4648" s="15">
        <v>0</v>
      </c>
      <c r="Y4648" s="15">
        <v>0</v>
      </c>
      <c r="Z4648" s="13">
        <v>0</v>
      </c>
      <c r="AA4648" s="15">
        <v>0</v>
      </c>
      <c r="AB4648" s="13">
        <v>0</v>
      </c>
      <c r="AC4648" s="15">
        <v>0</v>
      </c>
      <c r="AD4648" s="13">
        <v>0</v>
      </c>
      <c r="AE4648" s="15">
        <v>0</v>
      </c>
      <c r="AF4648" s="13">
        <v>0</v>
      </c>
      <c r="AG4648" s="15">
        <v>0</v>
      </c>
      <c r="AH4648" s="13">
        <v>0</v>
      </c>
      <c r="AI4648" s="15">
        <v>0</v>
      </c>
      <c r="AJ4648" s="11" t="s">
        <v>9</v>
      </c>
      <c r="AK4648" s="11" t="s">
        <v>13</v>
      </c>
      <c r="AL4648" s="22">
        <f t="shared" si="216"/>
        <v>906</v>
      </c>
      <c r="AM4648" s="11" t="str">
        <f>VLOOKUP(O4648,Sheet2!$D$6:$E$14,2,FALSE)</f>
        <v>Spare parts</v>
      </c>
      <c r="AN4648" s="11" t="str">
        <f>VLOOKUP(F4648,Sheet2!$E$10:$F$13,2,FALSE)</f>
        <v>SPM</v>
      </c>
      <c r="AO4648" s="35" t="s">
        <v>14668</v>
      </c>
      <c r="AP4648">
        <f>MATCH(AN4648,Sheet2!$F$5:$F$18,0)</f>
        <v>6</v>
      </c>
      <c r="AQ4648">
        <f>MATCH(AO4648,Sheet2!$F$5:$K$5,0)</f>
        <v>6</v>
      </c>
      <c r="AR4648" s="33">
        <f>INDEX(Sheet2!$F$5:$K$18,OPaL!AP4648,OPaL!AQ4648)</f>
        <v>0.15</v>
      </c>
      <c r="AS4648" s="1">
        <f t="shared" si="218"/>
        <v>767.58399999999995</v>
      </c>
    </row>
    <row r="4649" spans="1:45" x14ac:dyDescent="0.2">
      <c r="A4649" s="11" t="s">
        <v>2546</v>
      </c>
      <c r="B4649" s="11" t="s">
        <v>2547</v>
      </c>
      <c r="C4649" s="11" t="s">
        <v>14093</v>
      </c>
      <c r="D4649" s="21">
        <v>44180</v>
      </c>
      <c r="E4649" s="21" t="s">
        <v>9798</v>
      </c>
      <c r="F4649" s="21" t="s">
        <v>14659</v>
      </c>
      <c r="G4649" s="11" t="s">
        <v>2</v>
      </c>
      <c r="H4649" s="11" t="s">
        <v>3</v>
      </c>
      <c r="I4649" s="11" t="s">
        <v>4</v>
      </c>
      <c r="J4649" s="12">
        <v>4</v>
      </c>
      <c r="K4649" s="12">
        <v>900</v>
      </c>
      <c r="L4649" s="12">
        <v>0</v>
      </c>
      <c r="M4649" s="12">
        <v>0</v>
      </c>
      <c r="N4649" s="12">
        <f t="shared" si="217"/>
        <v>900</v>
      </c>
      <c r="O4649" s="11" t="s">
        <v>5</v>
      </c>
      <c r="P4649" s="13">
        <v>0</v>
      </c>
      <c r="Q4649" s="11" t="s">
        <v>6</v>
      </c>
      <c r="R4649" s="13">
        <v>0</v>
      </c>
      <c r="S4649" s="13">
        <v>0</v>
      </c>
      <c r="T4649" s="11" t="s">
        <v>7</v>
      </c>
      <c r="U4649" s="11" t="s">
        <v>8</v>
      </c>
      <c r="V4649" s="15">
        <v>0</v>
      </c>
      <c r="W4649" s="13">
        <v>0</v>
      </c>
      <c r="X4649" s="15">
        <v>0</v>
      </c>
      <c r="Y4649" s="15">
        <v>0</v>
      </c>
      <c r="Z4649" s="13">
        <v>0</v>
      </c>
      <c r="AA4649" s="15">
        <v>0</v>
      </c>
      <c r="AB4649" s="13">
        <v>0</v>
      </c>
      <c r="AC4649" s="15">
        <v>0</v>
      </c>
      <c r="AD4649" s="13">
        <v>0</v>
      </c>
      <c r="AE4649" s="15">
        <v>0</v>
      </c>
      <c r="AF4649" s="13">
        <v>0</v>
      </c>
      <c r="AG4649" s="15">
        <v>0</v>
      </c>
      <c r="AH4649" s="13">
        <v>0</v>
      </c>
      <c r="AI4649" s="15">
        <v>0</v>
      </c>
      <c r="AJ4649" s="11" t="s">
        <v>9</v>
      </c>
      <c r="AK4649" s="11" t="s">
        <v>13</v>
      </c>
      <c r="AL4649" s="22">
        <f t="shared" si="216"/>
        <v>1112</v>
      </c>
      <c r="AM4649" s="11" t="str">
        <f>VLOOKUP(O4649,Sheet2!$D$6:$E$14,2,FALSE)</f>
        <v>Spare parts</v>
      </c>
      <c r="AN4649" s="11" t="str">
        <f>VLOOKUP(F4649,Sheet2!$E$10:$F$13,2,FALSE)</f>
        <v>SPM</v>
      </c>
      <c r="AO4649" s="35" t="s">
        <v>14668</v>
      </c>
      <c r="AP4649">
        <f>MATCH(AN4649,Sheet2!$F$5:$F$18,0)</f>
        <v>6</v>
      </c>
      <c r="AQ4649">
        <f>MATCH(AO4649,Sheet2!$F$5:$K$5,0)</f>
        <v>6</v>
      </c>
      <c r="AR4649" s="33">
        <f>INDEX(Sheet2!$F$5:$K$18,OPaL!AP4649,OPaL!AQ4649)</f>
        <v>0.15</v>
      </c>
      <c r="AS4649" s="1">
        <f t="shared" si="218"/>
        <v>765</v>
      </c>
    </row>
    <row r="4650" spans="1:45" x14ac:dyDescent="0.2">
      <c r="A4650" s="11" t="s">
        <v>9424</v>
      </c>
      <c r="B4650" s="11" t="s">
        <v>9425</v>
      </c>
      <c r="C4650" s="11" t="s">
        <v>14094</v>
      </c>
      <c r="D4650" s="21">
        <v>44296</v>
      </c>
      <c r="E4650" s="21" t="s">
        <v>9762</v>
      </c>
      <c r="F4650" s="21" t="s">
        <v>14659</v>
      </c>
      <c r="G4650" s="11" t="s">
        <v>2</v>
      </c>
      <c r="H4650" s="11" t="s">
        <v>3</v>
      </c>
      <c r="I4650" s="11" t="s">
        <v>4</v>
      </c>
      <c r="J4650" s="12">
        <v>6</v>
      </c>
      <c r="K4650" s="12">
        <v>900</v>
      </c>
      <c r="L4650" s="12">
        <v>0</v>
      </c>
      <c r="M4650" s="12">
        <v>0</v>
      </c>
      <c r="N4650" s="12">
        <f t="shared" si="217"/>
        <v>900</v>
      </c>
      <c r="O4650" s="11" t="s">
        <v>8227</v>
      </c>
      <c r="P4650" s="13">
        <v>0</v>
      </c>
      <c r="Q4650" s="11" t="s">
        <v>6</v>
      </c>
      <c r="R4650" s="13">
        <v>0</v>
      </c>
      <c r="S4650" s="13">
        <v>0</v>
      </c>
      <c r="T4650" s="11" t="s">
        <v>7</v>
      </c>
      <c r="U4650" s="11" t="s">
        <v>8</v>
      </c>
      <c r="V4650" s="15">
        <v>0</v>
      </c>
      <c r="W4650" s="13">
        <v>0</v>
      </c>
      <c r="X4650" s="15">
        <v>0</v>
      </c>
      <c r="Y4650" s="15">
        <v>0</v>
      </c>
      <c r="Z4650" s="13">
        <v>0</v>
      </c>
      <c r="AA4650" s="15">
        <v>0</v>
      </c>
      <c r="AB4650" s="13">
        <v>0</v>
      </c>
      <c r="AC4650" s="15">
        <v>0</v>
      </c>
      <c r="AD4650" s="13">
        <v>0</v>
      </c>
      <c r="AE4650" s="15">
        <v>0</v>
      </c>
      <c r="AF4650" s="13">
        <v>0</v>
      </c>
      <c r="AG4650" s="15">
        <v>0</v>
      </c>
      <c r="AH4650" s="13">
        <v>0</v>
      </c>
      <c r="AI4650" s="15">
        <v>0</v>
      </c>
      <c r="AJ4650" s="11" t="s">
        <v>9</v>
      </c>
      <c r="AK4650" s="11" t="s">
        <v>8228</v>
      </c>
      <c r="AL4650" s="22">
        <f t="shared" si="216"/>
        <v>996</v>
      </c>
      <c r="AM4650" s="11" t="str">
        <f>VLOOKUP(O4650,Sheet2!$D$6:$E$14,2,FALSE)</f>
        <v>Consumables</v>
      </c>
      <c r="AN4650" s="11" t="str">
        <f>VLOOKUP(F4650,Sheet2!$E$15:$F$18,2,FALSE)</f>
        <v>CM</v>
      </c>
      <c r="AO4650" s="35" t="s">
        <v>14668</v>
      </c>
      <c r="AP4650">
        <f>MATCH(AN4650,Sheet2!$F$5:$F$18,0)</f>
        <v>13</v>
      </c>
      <c r="AQ4650">
        <f>MATCH(AO4650,Sheet2!$F$5:$K$5,0)</f>
        <v>6</v>
      </c>
      <c r="AR4650" s="33">
        <f>INDEX(Sheet2!$F$5:$K$18,OPaL!AP4650,OPaL!AQ4650)</f>
        <v>0.2</v>
      </c>
      <c r="AS4650" s="1">
        <f t="shared" si="218"/>
        <v>720</v>
      </c>
    </row>
    <row r="4651" spans="1:45" x14ac:dyDescent="0.2">
      <c r="A4651" s="11" t="s">
        <v>4803</v>
      </c>
      <c r="B4651" s="11" t="s">
        <v>4804</v>
      </c>
      <c r="C4651" s="11" t="s">
        <v>14095</v>
      </c>
      <c r="D4651" s="21">
        <v>42975</v>
      </c>
      <c r="E4651" s="21" t="s">
        <v>9697</v>
      </c>
      <c r="F4651" s="21" t="s">
        <v>14659</v>
      </c>
      <c r="G4651" s="11" t="s">
        <v>2</v>
      </c>
      <c r="H4651" s="11" t="s">
        <v>16</v>
      </c>
      <c r="I4651" s="11" t="s">
        <v>4</v>
      </c>
      <c r="J4651" s="13">
        <v>1</v>
      </c>
      <c r="K4651" s="12">
        <v>898</v>
      </c>
      <c r="L4651" s="12">
        <v>0</v>
      </c>
      <c r="M4651" s="12">
        <v>0</v>
      </c>
      <c r="N4651" s="12">
        <f t="shared" si="217"/>
        <v>898</v>
      </c>
      <c r="O4651" s="11" t="s">
        <v>5</v>
      </c>
      <c r="P4651" s="13">
        <v>0</v>
      </c>
      <c r="Q4651" s="11" t="s">
        <v>6</v>
      </c>
      <c r="R4651" s="13">
        <v>0</v>
      </c>
      <c r="S4651" s="13">
        <v>0</v>
      </c>
      <c r="T4651" s="11" t="s">
        <v>7</v>
      </c>
      <c r="U4651" s="11" t="s">
        <v>8</v>
      </c>
      <c r="V4651" s="15">
        <v>0</v>
      </c>
      <c r="W4651" s="13">
        <v>0</v>
      </c>
      <c r="X4651" s="15">
        <v>0</v>
      </c>
      <c r="Y4651" s="15">
        <v>0</v>
      </c>
      <c r="Z4651" s="13">
        <v>0</v>
      </c>
      <c r="AA4651" s="15">
        <v>0</v>
      </c>
      <c r="AB4651" s="13">
        <v>0</v>
      </c>
      <c r="AC4651" s="15">
        <v>0</v>
      </c>
      <c r="AD4651" s="13">
        <v>0</v>
      </c>
      <c r="AE4651" s="15">
        <v>0</v>
      </c>
      <c r="AF4651" s="13">
        <v>0</v>
      </c>
      <c r="AG4651" s="15">
        <v>0</v>
      </c>
      <c r="AH4651" s="13">
        <v>0</v>
      </c>
      <c r="AI4651" s="15">
        <v>0</v>
      </c>
      <c r="AJ4651" s="11" t="s">
        <v>17</v>
      </c>
      <c r="AK4651" s="11" t="s">
        <v>1398</v>
      </c>
      <c r="AL4651" s="22">
        <f t="shared" si="216"/>
        <v>2317</v>
      </c>
      <c r="AM4651" s="11" t="str">
        <f>VLOOKUP(O4651,Sheet2!$D$6:$E$14,2,FALSE)</f>
        <v>Spare parts</v>
      </c>
      <c r="AN4651" s="11" t="str">
        <f>VLOOKUP(F4651,Sheet2!$E$10:$F$13,2,FALSE)</f>
        <v>SPM</v>
      </c>
      <c r="AO4651" s="35" t="s">
        <v>14668</v>
      </c>
      <c r="AP4651">
        <f>MATCH(AN4651,Sheet2!$F$5:$F$18,0)</f>
        <v>6</v>
      </c>
      <c r="AQ4651">
        <f>MATCH(AO4651,Sheet2!$F$5:$K$5,0)</f>
        <v>6</v>
      </c>
      <c r="AR4651" s="33">
        <f>INDEX(Sheet2!$F$5:$K$18,OPaL!AP4651,OPaL!AQ4651)</f>
        <v>0.15</v>
      </c>
      <c r="AS4651" s="1">
        <f t="shared" si="218"/>
        <v>763.3</v>
      </c>
    </row>
    <row r="4652" spans="1:45" x14ac:dyDescent="0.2">
      <c r="A4652" s="11" t="s">
        <v>4791</v>
      </c>
      <c r="B4652" s="11" t="s">
        <v>4792</v>
      </c>
      <c r="C4652" s="11" t="s">
        <v>14096</v>
      </c>
      <c r="D4652" s="21">
        <v>42975</v>
      </c>
      <c r="E4652" s="21" t="s">
        <v>9697</v>
      </c>
      <c r="F4652" s="21" t="s">
        <v>14659</v>
      </c>
      <c r="G4652" s="11" t="s">
        <v>2</v>
      </c>
      <c r="H4652" s="11" t="s">
        <v>16</v>
      </c>
      <c r="I4652" s="11" t="s">
        <v>4</v>
      </c>
      <c r="J4652" s="13">
        <v>1</v>
      </c>
      <c r="K4652" s="12">
        <v>896</v>
      </c>
      <c r="L4652" s="12">
        <v>0</v>
      </c>
      <c r="M4652" s="12">
        <v>0</v>
      </c>
      <c r="N4652" s="12">
        <f t="shared" si="217"/>
        <v>896</v>
      </c>
      <c r="O4652" s="11" t="s">
        <v>5</v>
      </c>
      <c r="P4652" s="13">
        <v>0</v>
      </c>
      <c r="Q4652" s="11" t="s">
        <v>6</v>
      </c>
      <c r="R4652" s="13">
        <v>0</v>
      </c>
      <c r="S4652" s="13">
        <v>0</v>
      </c>
      <c r="T4652" s="11" t="s">
        <v>7</v>
      </c>
      <c r="U4652" s="11" t="s">
        <v>8</v>
      </c>
      <c r="V4652" s="15">
        <v>0</v>
      </c>
      <c r="W4652" s="13">
        <v>0</v>
      </c>
      <c r="X4652" s="15">
        <v>0</v>
      </c>
      <c r="Y4652" s="15">
        <v>0</v>
      </c>
      <c r="Z4652" s="13">
        <v>0</v>
      </c>
      <c r="AA4652" s="15">
        <v>0</v>
      </c>
      <c r="AB4652" s="13">
        <v>0</v>
      </c>
      <c r="AC4652" s="15">
        <v>0</v>
      </c>
      <c r="AD4652" s="13">
        <v>0</v>
      </c>
      <c r="AE4652" s="15">
        <v>0</v>
      </c>
      <c r="AF4652" s="13">
        <v>0</v>
      </c>
      <c r="AG4652" s="15">
        <v>0</v>
      </c>
      <c r="AH4652" s="13">
        <v>0</v>
      </c>
      <c r="AI4652" s="15">
        <v>0</v>
      </c>
      <c r="AJ4652" s="11" t="s">
        <v>17</v>
      </c>
      <c r="AK4652" s="11" t="s">
        <v>1398</v>
      </c>
      <c r="AL4652" s="22">
        <f t="shared" si="216"/>
        <v>2317</v>
      </c>
      <c r="AM4652" s="11" t="str">
        <f>VLOOKUP(O4652,Sheet2!$D$6:$E$14,2,FALSE)</f>
        <v>Spare parts</v>
      </c>
      <c r="AN4652" s="11" t="str">
        <f>VLOOKUP(F4652,Sheet2!$E$10:$F$13,2,FALSE)</f>
        <v>SPM</v>
      </c>
      <c r="AO4652" s="35" t="s">
        <v>14668</v>
      </c>
      <c r="AP4652">
        <f>MATCH(AN4652,Sheet2!$F$5:$F$18,0)</f>
        <v>6</v>
      </c>
      <c r="AQ4652">
        <f>MATCH(AO4652,Sheet2!$F$5:$K$5,0)</f>
        <v>6</v>
      </c>
      <c r="AR4652" s="33">
        <f>INDEX(Sheet2!$F$5:$K$18,OPaL!AP4652,OPaL!AQ4652)</f>
        <v>0.15</v>
      </c>
      <c r="AS4652" s="1">
        <f t="shared" si="218"/>
        <v>761.6</v>
      </c>
    </row>
    <row r="4653" spans="1:45" x14ac:dyDescent="0.2">
      <c r="A4653" s="11" t="s">
        <v>2493</v>
      </c>
      <c r="B4653" s="11" t="s">
        <v>2494</v>
      </c>
      <c r="C4653" s="11" t="s">
        <v>14097</v>
      </c>
      <c r="D4653" s="21">
        <v>43274</v>
      </c>
      <c r="E4653" s="21" t="s">
        <v>9697</v>
      </c>
      <c r="F4653" s="21" t="s">
        <v>14659</v>
      </c>
      <c r="G4653" s="11" t="s">
        <v>2</v>
      </c>
      <c r="H4653" s="11" t="s">
        <v>16</v>
      </c>
      <c r="I4653" s="11" t="s">
        <v>4</v>
      </c>
      <c r="J4653" s="13">
        <v>2</v>
      </c>
      <c r="K4653" s="12">
        <v>893.2</v>
      </c>
      <c r="L4653" s="12">
        <v>0</v>
      </c>
      <c r="M4653" s="12">
        <v>0</v>
      </c>
      <c r="N4653" s="12">
        <f t="shared" si="217"/>
        <v>893.2</v>
      </c>
      <c r="O4653" s="11" t="s">
        <v>5</v>
      </c>
      <c r="P4653" s="13">
        <v>0</v>
      </c>
      <c r="Q4653" s="11" t="s">
        <v>6</v>
      </c>
      <c r="R4653" s="13">
        <v>0</v>
      </c>
      <c r="S4653" s="13">
        <v>0</v>
      </c>
      <c r="T4653" s="11" t="s">
        <v>7</v>
      </c>
      <c r="U4653" s="11" t="s">
        <v>8</v>
      </c>
      <c r="V4653" s="15">
        <v>0</v>
      </c>
      <c r="W4653" s="13">
        <v>0</v>
      </c>
      <c r="X4653" s="15">
        <v>0</v>
      </c>
      <c r="Y4653" s="15">
        <v>0</v>
      </c>
      <c r="Z4653" s="13">
        <v>0</v>
      </c>
      <c r="AA4653" s="15">
        <v>0</v>
      </c>
      <c r="AB4653" s="13">
        <v>0</v>
      </c>
      <c r="AC4653" s="15">
        <v>0</v>
      </c>
      <c r="AD4653" s="13">
        <v>0</v>
      </c>
      <c r="AE4653" s="15">
        <v>0</v>
      </c>
      <c r="AF4653" s="13">
        <v>0</v>
      </c>
      <c r="AG4653" s="15">
        <v>0</v>
      </c>
      <c r="AH4653" s="13">
        <v>0</v>
      </c>
      <c r="AI4653" s="15">
        <v>0</v>
      </c>
      <c r="AJ4653" s="11" t="s">
        <v>17</v>
      </c>
      <c r="AK4653" s="11" t="s">
        <v>13</v>
      </c>
      <c r="AL4653" s="22">
        <f t="shared" si="216"/>
        <v>2018</v>
      </c>
      <c r="AM4653" s="11" t="str">
        <f>VLOOKUP(O4653,Sheet2!$D$6:$E$14,2,FALSE)</f>
        <v>Spare parts</v>
      </c>
      <c r="AN4653" s="11" t="str">
        <f>VLOOKUP(F4653,Sheet2!$E$10:$F$13,2,FALSE)</f>
        <v>SPM</v>
      </c>
      <c r="AO4653" s="35" t="s">
        <v>14668</v>
      </c>
      <c r="AP4653">
        <f>MATCH(AN4653,Sheet2!$F$5:$F$18,0)</f>
        <v>6</v>
      </c>
      <c r="AQ4653">
        <f>MATCH(AO4653,Sheet2!$F$5:$K$5,0)</f>
        <v>6</v>
      </c>
      <c r="AR4653" s="33">
        <f>INDEX(Sheet2!$F$5:$K$18,OPaL!AP4653,OPaL!AQ4653)</f>
        <v>0.15</v>
      </c>
      <c r="AS4653" s="1">
        <f t="shared" si="218"/>
        <v>759.22</v>
      </c>
    </row>
    <row r="4654" spans="1:45" x14ac:dyDescent="0.2">
      <c r="A4654" s="11" t="s">
        <v>7687</v>
      </c>
      <c r="B4654" s="11" t="s">
        <v>7688</v>
      </c>
      <c r="C4654" s="11" t="s">
        <v>14098</v>
      </c>
      <c r="D4654" s="21">
        <v>44393</v>
      </c>
      <c r="E4654" s="21" t="s">
        <v>9697</v>
      </c>
      <c r="F4654" s="21" t="s">
        <v>14658</v>
      </c>
      <c r="G4654" s="11" t="s">
        <v>2</v>
      </c>
      <c r="H4654" s="11" t="s">
        <v>3</v>
      </c>
      <c r="I4654" s="11" t="s">
        <v>4</v>
      </c>
      <c r="J4654" s="12">
        <v>2</v>
      </c>
      <c r="K4654" s="12">
        <v>892.8</v>
      </c>
      <c r="L4654" s="12">
        <v>0</v>
      </c>
      <c r="M4654" s="12">
        <v>0</v>
      </c>
      <c r="N4654" s="12">
        <f t="shared" si="217"/>
        <v>892.8</v>
      </c>
      <c r="O4654" s="11" t="s">
        <v>5</v>
      </c>
      <c r="P4654" s="13">
        <v>0</v>
      </c>
      <c r="Q4654" s="11" t="s">
        <v>6</v>
      </c>
      <c r="R4654" s="13">
        <v>0</v>
      </c>
      <c r="S4654" s="13">
        <v>0</v>
      </c>
      <c r="T4654" s="11" t="s">
        <v>7</v>
      </c>
      <c r="U4654" s="11" t="s">
        <v>8</v>
      </c>
      <c r="V4654" s="15">
        <v>0</v>
      </c>
      <c r="W4654" s="13">
        <v>0</v>
      </c>
      <c r="X4654" s="15">
        <v>0</v>
      </c>
      <c r="Y4654" s="15">
        <v>0</v>
      </c>
      <c r="Z4654" s="13">
        <v>0</v>
      </c>
      <c r="AA4654" s="15">
        <v>0</v>
      </c>
      <c r="AB4654" s="13">
        <v>0</v>
      </c>
      <c r="AC4654" s="15">
        <v>0</v>
      </c>
      <c r="AD4654" s="13">
        <v>0</v>
      </c>
      <c r="AE4654" s="15">
        <v>0</v>
      </c>
      <c r="AF4654" s="13">
        <v>0</v>
      </c>
      <c r="AG4654" s="15">
        <v>0</v>
      </c>
      <c r="AH4654" s="13">
        <v>0</v>
      </c>
      <c r="AI4654" s="15">
        <v>0</v>
      </c>
      <c r="AJ4654" s="11" t="s">
        <v>9</v>
      </c>
      <c r="AK4654" s="11" t="s">
        <v>10</v>
      </c>
      <c r="AL4654" s="22">
        <f t="shared" si="216"/>
        <v>899</v>
      </c>
      <c r="AM4654" s="11" t="str">
        <f>VLOOKUP(O4654,Sheet2!$D$6:$E$14,2,FALSE)</f>
        <v>Spare parts</v>
      </c>
      <c r="AN4654" s="11" t="str">
        <f>VLOOKUP(F4654,Sheet2!$E$10:$F$13,2,FALSE)</f>
        <v>SPE</v>
      </c>
      <c r="AO4654" s="35" t="s">
        <v>14668</v>
      </c>
      <c r="AP4654">
        <f>MATCH(AN4654,Sheet2!$F$5:$F$18,0)</f>
        <v>7</v>
      </c>
      <c r="AQ4654">
        <f>MATCH(AO4654,Sheet2!$F$5:$K$5,0)</f>
        <v>6</v>
      </c>
      <c r="AR4654" s="33">
        <f>INDEX(Sheet2!$F$5:$K$18,OPaL!AP4654,OPaL!AQ4654)</f>
        <v>0.15</v>
      </c>
      <c r="AS4654" s="1">
        <f t="shared" si="218"/>
        <v>758.88</v>
      </c>
    </row>
    <row r="4655" spans="1:45" x14ac:dyDescent="0.2">
      <c r="A4655" s="11" t="s">
        <v>8970</v>
      </c>
      <c r="B4655" s="11" t="s">
        <v>8971</v>
      </c>
      <c r="C4655" s="11" t="s">
        <v>14099</v>
      </c>
      <c r="D4655" s="21">
        <v>44673</v>
      </c>
      <c r="E4655" s="21" t="s">
        <v>9739</v>
      </c>
      <c r="F4655" s="21" t="s">
        <v>14659</v>
      </c>
      <c r="G4655" s="11" t="s">
        <v>2</v>
      </c>
      <c r="H4655" s="11" t="s">
        <v>16</v>
      </c>
      <c r="I4655" s="11" t="s">
        <v>4</v>
      </c>
      <c r="J4655" s="13">
        <v>2</v>
      </c>
      <c r="K4655" s="12">
        <v>891.12</v>
      </c>
      <c r="L4655" s="12">
        <v>0</v>
      </c>
      <c r="M4655" s="12">
        <v>0</v>
      </c>
      <c r="N4655" s="12">
        <f t="shared" si="217"/>
        <v>891.12</v>
      </c>
      <c r="O4655" s="11" t="s">
        <v>8227</v>
      </c>
      <c r="P4655" s="13">
        <v>0</v>
      </c>
      <c r="Q4655" s="11" t="s">
        <v>6</v>
      </c>
      <c r="R4655" s="13">
        <v>0</v>
      </c>
      <c r="S4655" s="13">
        <v>0</v>
      </c>
      <c r="T4655" s="11" t="s">
        <v>7</v>
      </c>
      <c r="U4655" s="11" t="s">
        <v>8</v>
      </c>
      <c r="V4655" s="15">
        <v>0</v>
      </c>
      <c r="W4655" s="13">
        <v>0</v>
      </c>
      <c r="X4655" s="15">
        <v>0</v>
      </c>
      <c r="Y4655" s="15">
        <v>0</v>
      </c>
      <c r="Z4655" s="13">
        <v>0</v>
      </c>
      <c r="AA4655" s="15">
        <v>0</v>
      </c>
      <c r="AB4655" s="13">
        <v>0</v>
      </c>
      <c r="AC4655" s="15">
        <v>0</v>
      </c>
      <c r="AD4655" s="13">
        <v>0</v>
      </c>
      <c r="AE4655" s="15">
        <v>0</v>
      </c>
      <c r="AF4655" s="13">
        <v>0</v>
      </c>
      <c r="AG4655" s="15">
        <v>0</v>
      </c>
      <c r="AH4655" s="13">
        <v>0</v>
      </c>
      <c r="AI4655" s="15">
        <v>0</v>
      </c>
      <c r="AJ4655" s="11" t="s">
        <v>17</v>
      </c>
      <c r="AK4655" s="11" t="s">
        <v>8228</v>
      </c>
      <c r="AL4655" s="22">
        <f t="shared" si="216"/>
        <v>619</v>
      </c>
      <c r="AM4655" s="11" t="str">
        <f>VLOOKUP(O4655,Sheet2!$D$6:$E$14,2,FALSE)</f>
        <v>Consumables</v>
      </c>
      <c r="AN4655" s="11" t="str">
        <f>VLOOKUP(F4655,Sheet2!$E$15:$F$18,2,FALSE)</f>
        <v>CM</v>
      </c>
      <c r="AO4655" s="35" t="s">
        <v>14668</v>
      </c>
      <c r="AP4655">
        <f>MATCH(AN4655,Sheet2!$F$5:$F$18,0)</f>
        <v>13</v>
      </c>
      <c r="AQ4655">
        <f>MATCH(AO4655,Sheet2!$F$5:$K$5,0)</f>
        <v>6</v>
      </c>
      <c r="AR4655" s="33">
        <f>INDEX(Sheet2!$F$5:$K$18,OPaL!AP4655,OPaL!AQ4655)</f>
        <v>0.2</v>
      </c>
      <c r="AS4655" s="1">
        <f t="shared" si="218"/>
        <v>712.89600000000007</v>
      </c>
    </row>
    <row r="4656" spans="1:45" x14ac:dyDescent="0.2">
      <c r="A4656" s="11" t="s">
        <v>437</v>
      </c>
      <c r="B4656" s="11" t="s">
        <v>438</v>
      </c>
      <c r="C4656" s="11" t="s">
        <v>14100</v>
      </c>
      <c r="D4656" s="21">
        <v>42775</v>
      </c>
      <c r="E4656" s="21" t="s">
        <v>9697</v>
      </c>
      <c r="F4656" s="21" t="s">
        <v>14659</v>
      </c>
      <c r="G4656" s="11" t="s">
        <v>2</v>
      </c>
      <c r="H4656" s="11" t="s">
        <v>16</v>
      </c>
      <c r="I4656" s="11" t="s">
        <v>4</v>
      </c>
      <c r="J4656" s="13">
        <v>2</v>
      </c>
      <c r="K4656" s="12">
        <v>891.11</v>
      </c>
      <c r="L4656" s="12">
        <v>0</v>
      </c>
      <c r="M4656" s="12">
        <v>0</v>
      </c>
      <c r="N4656" s="12">
        <f t="shared" si="217"/>
        <v>891.11</v>
      </c>
      <c r="O4656" s="11" t="s">
        <v>5</v>
      </c>
      <c r="P4656" s="13">
        <v>0</v>
      </c>
      <c r="Q4656" s="11" t="s">
        <v>6</v>
      </c>
      <c r="R4656" s="13">
        <v>0</v>
      </c>
      <c r="S4656" s="13">
        <v>0</v>
      </c>
      <c r="T4656" s="11" t="s">
        <v>7</v>
      </c>
      <c r="U4656" s="11" t="s">
        <v>8</v>
      </c>
      <c r="V4656" s="15">
        <v>0</v>
      </c>
      <c r="W4656" s="13">
        <v>0</v>
      </c>
      <c r="X4656" s="15">
        <v>0</v>
      </c>
      <c r="Y4656" s="15">
        <v>0</v>
      </c>
      <c r="Z4656" s="13">
        <v>0</v>
      </c>
      <c r="AA4656" s="15">
        <v>0</v>
      </c>
      <c r="AB4656" s="13">
        <v>0</v>
      </c>
      <c r="AC4656" s="15">
        <v>0</v>
      </c>
      <c r="AD4656" s="13">
        <v>0</v>
      </c>
      <c r="AE4656" s="15">
        <v>0</v>
      </c>
      <c r="AF4656" s="13">
        <v>0</v>
      </c>
      <c r="AG4656" s="15">
        <v>0</v>
      </c>
      <c r="AH4656" s="13">
        <v>0</v>
      </c>
      <c r="AI4656" s="15">
        <v>0</v>
      </c>
      <c r="AJ4656" s="11" t="s">
        <v>17</v>
      </c>
      <c r="AK4656" s="11" t="s">
        <v>13</v>
      </c>
      <c r="AL4656" s="22">
        <f t="shared" si="216"/>
        <v>2517</v>
      </c>
      <c r="AM4656" s="11" t="str">
        <f>VLOOKUP(O4656,Sheet2!$D$6:$E$14,2,FALSE)</f>
        <v>Spare parts</v>
      </c>
      <c r="AN4656" s="11" t="str">
        <f>VLOOKUP(F4656,Sheet2!$E$10:$F$13,2,FALSE)</f>
        <v>SPM</v>
      </c>
      <c r="AO4656" s="35" t="s">
        <v>14668</v>
      </c>
      <c r="AP4656">
        <f>MATCH(AN4656,Sheet2!$F$5:$F$18,0)</f>
        <v>6</v>
      </c>
      <c r="AQ4656">
        <f>MATCH(AO4656,Sheet2!$F$5:$K$5,0)</f>
        <v>6</v>
      </c>
      <c r="AR4656" s="33">
        <f>INDEX(Sheet2!$F$5:$K$18,OPaL!AP4656,OPaL!AQ4656)</f>
        <v>0.15</v>
      </c>
      <c r="AS4656" s="1">
        <f t="shared" si="218"/>
        <v>757.44349999999997</v>
      </c>
    </row>
    <row r="4657" spans="1:45" x14ac:dyDescent="0.2">
      <c r="A4657" s="11" t="s">
        <v>2156</v>
      </c>
      <c r="B4657" s="11" t="s">
        <v>2157</v>
      </c>
      <c r="C4657" s="11" t="s">
        <v>14101</v>
      </c>
      <c r="D4657" s="21">
        <v>42903</v>
      </c>
      <c r="E4657" s="21" t="s">
        <v>9697</v>
      </c>
      <c r="F4657" s="21" t="s">
        <v>14659</v>
      </c>
      <c r="G4657" s="11" t="s">
        <v>2</v>
      </c>
      <c r="H4657" s="11" t="s">
        <v>16</v>
      </c>
      <c r="I4657" s="11" t="s">
        <v>4</v>
      </c>
      <c r="J4657" s="12">
        <v>2</v>
      </c>
      <c r="K4657" s="12">
        <v>888.25</v>
      </c>
      <c r="L4657" s="12">
        <v>0</v>
      </c>
      <c r="M4657" s="12">
        <v>0</v>
      </c>
      <c r="N4657" s="12">
        <f t="shared" si="217"/>
        <v>888.25</v>
      </c>
      <c r="O4657" s="11" t="s">
        <v>5</v>
      </c>
      <c r="P4657" s="13">
        <v>0</v>
      </c>
      <c r="Q4657" s="11" t="s">
        <v>6</v>
      </c>
      <c r="R4657" s="13">
        <v>0</v>
      </c>
      <c r="S4657" s="13">
        <v>0</v>
      </c>
      <c r="T4657" s="11" t="s">
        <v>7</v>
      </c>
      <c r="U4657" s="11" t="s">
        <v>8</v>
      </c>
      <c r="V4657" s="15">
        <v>0</v>
      </c>
      <c r="W4657" s="13">
        <v>0</v>
      </c>
      <c r="X4657" s="15">
        <v>0</v>
      </c>
      <c r="Y4657" s="15">
        <v>0</v>
      </c>
      <c r="Z4657" s="13">
        <v>0</v>
      </c>
      <c r="AA4657" s="15">
        <v>0</v>
      </c>
      <c r="AB4657" s="13">
        <v>0</v>
      </c>
      <c r="AC4657" s="15">
        <v>0</v>
      </c>
      <c r="AD4657" s="13">
        <v>0</v>
      </c>
      <c r="AE4657" s="15">
        <v>0</v>
      </c>
      <c r="AF4657" s="13">
        <v>0</v>
      </c>
      <c r="AG4657" s="15">
        <v>0</v>
      </c>
      <c r="AH4657" s="13">
        <v>0</v>
      </c>
      <c r="AI4657" s="15">
        <v>0</v>
      </c>
      <c r="AJ4657" s="11" t="s">
        <v>17</v>
      </c>
      <c r="AK4657" s="11" t="s">
        <v>13</v>
      </c>
      <c r="AL4657" s="22">
        <f t="shared" si="216"/>
        <v>2389</v>
      </c>
      <c r="AM4657" s="11" t="str">
        <f>VLOOKUP(O4657,Sheet2!$D$6:$E$14,2,FALSE)</f>
        <v>Spare parts</v>
      </c>
      <c r="AN4657" s="11" t="str">
        <f>VLOOKUP(F4657,Sheet2!$E$10:$F$13,2,FALSE)</f>
        <v>SPM</v>
      </c>
      <c r="AO4657" s="35" t="s">
        <v>14668</v>
      </c>
      <c r="AP4657">
        <f>MATCH(AN4657,Sheet2!$F$5:$F$18,0)</f>
        <v>6</v>
      </c>
      <c r="AQ4657">
        <f>MATCH(AO4657,Sheet2!$F$5:$K$5,0)</f>
        <v>6</v>
      </c>
      <c r="AR4657" s="33">
        <f>INDEX(Sheet2!$F$5:$K$18,OPaL!AP4657,OPaL!AQ4657)</f>
        <v>0.15</v>
      </c>
      <c r="AS4657" s="1">
        <f t="shared" si="218"/>
        <v>755.01249999999993</v>
      </c>
    </row>
    <row r="4658" spans="1:45" x14ac:dyDescent="0.2">
      <c r="A4658" s="11" t="s">
        <v>9174</v>
      </c>
      <c r="B4658" s="11" t="s">
        <v>9175</v>
      </c>
      <c r="C4658" s="11" t="s">
        <v>11991</v>
      </c>
      <c r="D4658" s="21">
        <v>45161</v>
      </c>
      <c r="E4658" s="21" t="s">
        <v>9752</v>
      </c>
      <c r="F4658" s="21" t="s">
        <v>14659</v>
      </c>
      <c r="G4658" s="11" t="s">
        <v>2</v>
      </c>
      <c r="H4658" s="11" t="s">
        <v>350</v>
      </c>
      <c r="I4658" s="11" t="s">
        <v>4</v>
      </c>
      <c r="J4658" s="13">
        <v>1</v>
      </c>
      <c r="K4658" s="12">
        <v>887.96</v>
      </c>
      <c r="L4658" s="12">
        <v>0</v>
      </c>
      <c r="M4658" s="12">
        <v>0</v>
      </c>
      <c r="N4658" s="12">
        <f t="shared" si="217"/>
        <v>887.96</v>
      </c>
      <c r="O4658" s="11" t="s">
        <v>8227</v>
      </c>
      <c r="P4658" s="13">
        <v>0</v>
      </c>
      <c r="Q4658" s="11" t="s">
        <v>6</v>
      </c>
      <c r="R4658" s="13">
        <v>0</v>
      </c>
      <c r="S4658" s="13">
        <v>0</v>
      </c>
      <c r="T4658" s="11" t="s">
        <v>7</v>
      </c>
      <c r="U4658" s="11" t="s">
        <v>8</v>
      </c>
      <c r="V4658" s="15">
        <v>0</v>
      </c>
      <c r="W4658" s="13">
        <v>0</v>
      </c>
      <c r="X4658" s="15">
        <v>0</v>
      </c>
      <c r="Y4658" s="15">
        <v>0</v>
      </c>
      <c r="Z4658" s="13">
        <v>0</v>
      </c>
      <c r="AA4658" s="15">
        <v>0</v>
      </c>
      <c r="AB4658" s="13">
        <v>0</v>
      </c>
      <c r="AC4658" s="15">
        <v>0</v>
      </c>
      <c r="AD4658" s="13">
        <v>0</v>
      </c>
      <c r="AE4658" s="15">
        <v>0</v>
      </c>
      <c r="AF4658" s="13">
        <v>0</v>
      </c>
      <c r="AG4658" s="15">
        <v>0</v>
      </c>
      <c r="AH4658" s="13">
        <v>0</v>
      </c>
      <c r="AI4658" s="15">
        <v>0</v>
      </c>
      <c r="AJ4658" s="11" t="s">
        <v>352</v>
      </c>
      <c r="AK4658" s="11" t="s">
        <v>8228</v>
      </c>
      <c r="AL4658" s="22">
        <f t="shared" si="216"/>
        <v>131</v>
      </c>
      <c r="AM4658" s="11" t="str">
        <f>VLOOKUP(O4658,Sheet2!$D$6:$E$14,2,FALSE)</f>
        <v>Consumables</v>
      </c>
      <c r="AN4658" s="11" t="str">
        <f>VLOOKUP(F4658,Sheet2!$E$15:$F$18,2,FALSE)</f>
        <v>CM</v>
      </c>
      <c r="AO4658" s="35" t="s">
        <v>14665</v>
      </c>
      <c r="AP4658">
        <f>MATCH(AN4658,Sheet2!$F$5:$F$18,0)</f>
        <v>13</v>
      </c>
      <c r="AQ4658">
        <f>MATCH(AO4658,Sheet2!$F$5:$K$5,0)</f>
        <v>3</v>
      </c>
      <c r="AR4658" s="33">
        <f>INDEX(Sheet2!$F$5:$K$18,OPaL!AP4658,OPaL!AQ4658)</f>
        <v>0</v>
      </c>
      <c r="AS4658" s="1">
        <f t="shared" si="218"/>
        <v>887.96</v>
      </c>
    </row>
    <row r="4659" spans="1:45" x14ac:dyDescent="0.2">
      <c r="A4659" s="11" t="s">
        <v>5337</v>
      </c>
      <c r="B4659" s="11" t="s">
        <v>5338</v>
      </c>
      <c r="C4659" s="11" t="s">
        <v>14102</v>
      </c>
      <c r="D4659" s="21">
        <v>44979</v>
      </c>
      <c r="E4659" s="21" t="s">
        <v>9831</v>
      </c>
      <c r="F4659" s="21" t="s">
        <v>14658</v>
      </c>
      <c r="G4659" s="11" t="s">
        <v>2</v>
      </c>
      <c r="H4659" s="11" t="s">
        <v>3</v>
      </c>
      <c r="I4659" s="11" t="s">
        <v>4</v>
      </c>
      <c r="J4659" s="12">
        <v>1</v>
      </c>
      <c r="K4659" s="12">
        <v>887.87</v>
      </c>
      <c r="L4659" s="12">
        <v>0</v>
      </c>
      <c r="M4659" s="12">
        <v>0</v>
      </c>
      <c r="N4659" s="12">
        <f t="shared" si="217"/>
        <v>887.87</v>
      </c>
      <c r="O4659" s="11" t="s">
        <v>5</v>
      </c>
      <c r="P4659" s="13">
        <v>0</v>
      </c>
      <c r="Q4659" s="11" t="s">
        <v>6</v>
      </c>
      <c r="R4659" s="13">
        <v>0</v>
      </c>
      <c r="S4659" s="13">
        <v>0</v>
      </c>
      <c r="T4659" s="11" t="s">
        <v>7</v>
      </c>
      <c r="U4659" s="11" t="s">
        <v>8</v>
      </c>
      <c r="V4659" s="15">
        <v>0</v>
      </c>
      <c r="W4659" s="13">
        <v>0</v>
      </c>
      <c r="X4659" s="15">
        <v>0</v>
      </c>
      <c r="Y4659" s="15">
        <v>0</v>
      </c>
      <c r="Z4659" s="13">
        <v>0</v>
      </c>
      <c r="AA4659" s="15">
        <v>0</v>
      </c>
      <c r="AB4659" s="13">
        <v>0</v>
      </c>
      <c r="AC4659" s="15">
        <v>0</v>
      </c>
      <c r="AD4659" s="13">
        <v>0</v>
      </c>
      <c r="AE4659" s="15">
        <v>0</v>
      </c>
      <c r="AF4659" s="13">
        <v>0</v>
      </c>
      <c r="AG4659" s="15">
        <v>0</v>
      </c>
      <c r="AH4659" s="13">
        <v>0</v>
      </c>
      <c r="AI4659" s="15">
        <v>0</v>
      </c>
      <c r="AJ4659" s="11" t="s">
        <v>9</v>
      </c>
      <c r="AK4659" s="11" t="s">
        <v>10</v>
      </c>
      <c r="AL4659" s="22">
        <f t="shared" si="216"/>
        <v>313</v>
      </c>
      <c r="AM4659" s="11" t="str">
        <f>VLOOKUP(O4659,Sheet2!$D$6:$E$14,2,FALSE)</f>
        <v>Spare parts</v>
      </c>
      <c r="AN4659" s="11" t="str">
        <f>VLOOKUP(F4659,Sheet2!$E$10:$F$13,2,FALSE)</f>
        <v>SPE</v>
      </c>
      <c r="AO4659" s="35" t="s">
        <v>14667</v>
      </c>
      <c r="AP4659">
        <f>MATCH(AN4659,Sheet2!$F$5:$F$18,0)</f>
        <v>7</v>
      </c>
      <c r="AQ4659">
        <f>MATCH(AO4659,Sheet2!$F$5:$K$5,0)</f>
        <v>5</v>
      </c>
      <c r="AR4659" s="33">
        <f>INDEX(Sheet2!$F$5:$K$18,OPaL!AP4659,OPaL!AQ4659)</f>
        <v>0.1</v>
      </c>
      <c r="AS4659" s="1">
        <f t="shared" si="218"/>
        <v>799.08299999999997</v>
      </c>
    </row>
    <row r="4660" spans="1:45" x14ac:dyDescent="0.2">
      <c r="A4660" s="11" t="s">
        <v>5339</v>
      </c>
      <c r="B4660" s="11" t="s">
        <v>5340</v>
      </c>
      <c r="C4660" s="11" t="s">
        <v>14103</v>
      </c>
      <c r="D4660" s="21">
        <v>44979</v>
      </c>
      <c r="E4660" s="21" t="s">
        <v>9831</v>
      </c>
      <c r="F4660" s="21" t="s">
        <v>14658</v>
      </c>
      <c r="G4660" s="11" t="s">
        <v>2</v>
      </c>
      <c r="H4660" s="11" t="s">
        <v>3</v>
      </c>
      <c r="I4660" s="11" t="s">
        <v>4</v>
      </c>
      <c r="J4660" s="12">
        <v>1</v>
      </c>
      <c r="K4660" s="12">
        <v>887.87</v>
      </c>
      <c r="L4660" s="12">
        <v>0</v>
      </c>
      <c r="M4660" s="12">
        <v>0</v>
      </c>
      <c r="N4660" s="12">
        <f t="shared" si="217"/>
        <v>887.87</v>
      </c>
      <c r="O4660" s="11" t="s">
        <v>5</v>
      </c>
      <c r="P4660" s="13">
        <v>0</v>
      </c>
      <c r="Q4660" s="11" t="s">
        <v>6</v>
      </c>
      <c r="R4660" s="13">
        <v>0</v>
      </c>
      <c r="S4660" s="13">
        <v>0</v>
      </c>
      <c r="T4660" s="11" t="s">
        <v>7</v>
      </c>
      <c r="U4660" s="11" t="s">
        <v>8</v>
      </c>
      <c r="V4660" s="15">
        <v>0</v>
      </c>
      <c r="W4660" s="13">
        <v>0</v>
      </c>
      <c r="X4660" s="15">
        <v>0</v>
      </c>
      <c r="Y4660" s="15">
        <v>0</v>
      </c>
      <c r="Z4660" s="13">
        <v>0</v>
      </c>
      <c r="AA4660" s="15">
        <v>0</v>
      </c>
      <c r="AB4660" s="13">
        <v>0</v>
      </c>
      <c r="AC4660" s="15">
        <v>0</v>
      </c>
      <c r="AD4660" s="13">
        <v>0</v>
      </c>
      <c r="AE4660" s="15">
        <v>0</v>
      </c>
      <c r="AF4660" s="13">
        <v>0</v>
      </c>
      <c r="AG4660" s="15">
        <v>0</v>
      </c>
      <c r="AH4660" s="13">
        <v>0</v>
      </c>
      <c r="AI4660" s="15">
        <v>0</v>
      </c>
      <c r="AJ4660" s="11" t="s">
        <v>9</v>
      </c>
      <c r="AK4660" s="11" t="s">
        <v>10</v>
      </c>
      <c r="AL4660" s="22">
        <f t="shared" si="216"/>
        <v>313</v>
      </c>
      <c r="AM4660" s="11" t="str">
        <f>VLOOKUP(O4660,Sheet2!$D$6:$E$14,2,FALSE)</f>
        <v>Spare parts</v>
      </c>
      <c r="AN4660" s="11" t="str">
        <f>VLOOKUP(F4660,Sheet2!$E$10:$F$13,2,FALSE)</f>
        <v>SPE</v>
      </c>
      <c r="AO4660" s="35" t="s">
        <v>14667</v>
      </c>
      <c r="AP4660">
        <f>MATCH(AN4660,Sheet2!$F$5:$F$18,0)</f>
        <v>7</v>
      </c>
      <c r="AQ4660">
        <f>MATCH(AO4660,Sheet2!$F$5:$K$5,0)</f>
        <v>5</v>
      </c>
      <c r="AR4660" s="33">
        <f>INDEX(Sheet2!$F$5:$K$18,OPaL!AP4660,OPaL!AQ4660)</f>
        <v>0.1</v>
      </c>
      <c r="AS4660" s="1">
        <f t="shared" si="218"/>
        <v>799.08299999999997</v>
      </c>
    </row>
    <row r="4661" spans="1:45" x14ac:dyDescent="0.2">
      <c r="A4661" s="11" t="s">
        <v>683</v>
      </c>
      <c r="B4661" s="11" t="s">
        <v>684</v>
      </c>
      <c r="C4661" s="11" t="s">
        <v>14104</v>
      </c>
      <c r="D4661" s="21">
        <v>44329</v>
      </c>
      <c r="E4661" s="21" t="s">
        <v>9697</v>
      </c>
      <c r="F4661" s="21" t="s">
        <v>14659</v>
      </c>
      <c r="G4661" s="11" t="s">
        <v>2</v>
      </c>
      <c r="H4661" s="11" t="s">
        <v>3</v>
      </c>
      <c r="I4661" s="11" t="s">
        <v>4</v>
      </c>
      <c r="J4661" s="12">
        <v>1</v>
      </c>
      <c r="K4661" s="12">
        <v>886</v>
      </c>
      <c r="L4661" s="12">
        <v>0</v>
      </c>
      <c r="M4661" s="12">
        <v>0</v>
      </c>
      <c r="N4661" s="12">
        <f t="shared" si="217"/>
        <v>886</v>
      </c>
      <c r="O4661" s="11" t="s">
        <v>5</v>
      </c>
      <c r="P4661" s="13">
        <v>0</v>
      </c>
      <c r="Q4661" s="11" t="s">
        <v>6</v>
      </c>
      <c r="R4661" s="13">
        <v>0</v>
      </c>
      <c r="S4661" s="13">
        <v>0</v>
      </c>
      <c r="T4661" s="11" t="s">
        <v>7</v>
      </c>
      <c r="U4661" s="11" t="s">
        <v>8</v>
      </c>
      <c r="V4661" s="15">
        <v>0</v>
      </c>
      <c r="W4661" s="13">
        <v>0</v>
      </c>
      <c r="X4661" s="15">
        <v>0</v>
      </c>
      <c r="Y4661" s="15">
        <v>0</v>
      </c>
      <c r="Z4661" s="13">
        <v>0</v>
      </c>
      <c r="AA4661" s="15">
        <v>0</v>
      </c>
      <c r="AB4661" s="13">
        <v>0</v>
      </c>
      <c r="AC4661" s="15">
        <v>0</v>
      </c>
      <c r="AD4661" s="13">
        <v>0</v>
      </c>
      <c r="AE4661" s="15">
        <v>0</v>
      </c>
      <c r="AF4661" s="13">
        <v>0</v>
      </c>
      <c r="AG4661" s="15">
        <v>0</v>
      </c>
      <c r="AH4661" s="13">
        <v>0</v>
      </c>
      <c r="AI4661" s="15">
        <v>0</v>
      </c>
      <c r="AJ4661" s="11" t="s">
        <v>9</v>
      </c>
      <c r="AK4661" s="11" t="s">
        <v>13</v>
      </c>
      <c r="AL4661" s="22">
        <f t="shared" si="216"/>
        <v>963</v>
      </c>
      <c r="AM4661" s="11" t="str">
        <f>VLOOKUP(O4661,Sheet2!$D$6:$E$14,2,FALSE)</f>
        <v>Spare parts</v>
      </c>
      <c r="AN4661" s="11" t="str">
        <f>VLOOKUP(F4661,Sheet2!$E$10:$F$13,2,FALSE)</f>
        <v>SPM</v>
      </c>
      <c r="AO4661" s="35" t="s">
        <v>14668</v>
      </c>
      <c r="AP4661">
        <f>MATCH(AN4661,Sheet2!$F$5:$F$18,0)</f>
        <v>6</v>
      </c>
      <c r="AQ4661">
        <f>MATCH(AO4661,Sheet2!$F$5:$K$5,0)</f>
        <v>6</v>
      </c>
      <c r="AR4661" s="33">
        <f>INDEX(Sheet2!$F$5:$K$18,OPaL!AP4661,OPaL!AQ4661)</f>
        <v>0.15</v>
      </c>
      <c r="AS4661" s="1">
        <f t="shared" si="218"/>
        <v>753.1</v>
      </c>
    </row>
    <row r="4662" spans="1:45" x14ac:dyDescent="0.2">
      <c r="A4662" s="11" t="s">
        <v>4893</v>
      </c>
      <c r="B4662" s="11" t="s">
        <v>4894</v>
      </c>
      <c r="C4662" s="11" t="s">
        <v>14105</v>
      </c>
      <c r="D4662" s="21">
        <v>44728</v>
      </c>
      <c r="E4662" s="21" t="s">
        <v>9697</v>
      </c>
      <c r="F4662" s="21" t="s">
        <v>14659</v>
      </c>
      <c r="G4662" s="11" t="s">
        <v>2</v>
      </c>
      <c r="H4662" s="11" t="s">
        <v>3</v>
      </c>
      <c r="I4662" s="11" t="s">
        <v>4</v>
      </c>
      <c r="J4662" s="13">
        <v>2</v>
      </c>
      <c r="K4662" s="12">
        <v>884.94</v>
      </c>
      <c r="L4662" s="12">
        <v>0</v>
      </c>
      <c r="M4662" s="12">
        <v>0</v>
      </c>
      <c r="N4662" s="12">
        <f t="shared" si="217"/>
        <v>884.94</v>
      </c>
      <c r="O4662" s="11" t="s">
        <v>5</v>
      </c>
      <c r="P4662" s="13">
        <v>0</v>
      </c>
      <c r="Q4662" s="11" t="s">
        <v>6</v>
      </c>
      <c r="R4662" s="13">
        <v>0</v>
      </c>
      <c r="S4662" s="13">
        <v>0</v>
      </c>
      <c r="T4662" s="11" t="s">
        <v>7</v>
      </c>
      <c r="U4662" s="11" t="s">
        <v>8</v>
      </c>
      <c r="V4662" s="15">
        <v>0</v>
      </c>
      <c r="W4662" s="13">
        <v>0</v>
      </c>
      <c r="X4662" s="15">
        <v>0</v>
      </c>
      <c r="Y4662" s="15">
        <v>0</v>
      </c>
      <c r="Z4662" s="13">
        <v>0</v>
      </c>
      <c r="AA4662" s="15">
        <v>0</v>
      </c>
      <c r="AB4662" s="13">
        <v>0</v>
      </c>
      <c r="AC4662" s="15">
        <v>0</v>
      </c>
      <c r="AD4662" s="13">
        <v>0</v>
      </c>
      <c r="AE4662" s="15">
        <v>0</v>
      </c>
      <c r="AF4662" s="13">
        <v>0</v>
      </c>
      <c r="AG4662" s="15">
        <v>0</v>
      </c>
      <c r="AH4662" s="13">
        <v>0</v>
      </c>
      <c r="AI4662" s="15">
        <v>0</v>
      </c>
      <c r="AJ4662" s="11" t="s">
        <v>9</v>
      </c>
      <c r="AK4662" s="11" t="s">
        <v>1398</v>
      </c>
      <c r="AL4662" s="22">
        <f t="shared" si="216"/>
        <v>564</v>
      </c>
      <c r="AM4662" s="11" t="str">
        <f>VLOOKUP(O4662,Sheet2!$D$6:$E$14,2,FALSE)</f>
        <v>Spare parts</v>
      </c>
      <c r="AN4662" s="11" t="str">
        <f>VLOOKUP(F4662,Sheet2!$E$10:$F$13,2,FALSE)</f>
        <v>SPM</v>
      </c>
      <c r="AO4662" s="35" t="s">
        <v>14668</v>
      </c>
      <c r="AP4662">
        <f>MATCH(AN4662,Sheet2!$F$5:$F$18,0)</f>
        <v>6</v>
      </c>
      <c r="AQ4662">
        <f>MATCH(AO4662,Sheet2!$F$5:$K$5,0)</f>
        <v>6</v>
      </c>
      <c r="AR4662" s="33">
        <f>INDEX(Sheet2!$F$5:$K$18,OPaL!AP4662,OPaL!AQ4662)</f>
        <v>0.15</v>
      </c>
      <c r="AS4662" s="1">
        <f t="shared" si="218"/>
        <v>752.19900000000007</v>
      </c>
    </row>
    <row r="4663" spans="1:45" x14ac:dyDescent="0.2">
      <c r="A4663" s="11" t="s">
        <v>2515</v>
      </c>
      <c r="B4663" s="11" t="s">
        <v>2516</v>
      </c>
      <c r="C4663" s="11" t="s">
        <v>13274</v>
      </c>
      <c r="D4663" s="21">
        <v>44956</v>
      </c>
      <c r="E4663" s="21"/>
      <c r="F4663" s="21" t="s">
        <v>14659</v>
      </c>
      <c r="G4663" s="11" t="s">
        <v>2</v>
      </c>
      <c r="H4663" s="11" t="s">
        <v>16</v>
      </c>
      <c r="I4663" s="11" t="s">
        <v>4</v>
      </c>
      <c r="J4663" s="12">
        <v>1</v>
      </c>
      <c r="K4663" s="12">
        <v>883.91</v>
      </c>
      <c r="L4663" s="12">
        <v>0</v>
      </c>
      <c r="M4663" s="12">
        <v>0</v>
      </c>
      <c r="N4663" s="12">
        <f t="shared" si="217"/>
        <v>883.91</v>
      </c>
      <c r="O4663" s="11" t="s">
        <v>5</v>
      </c>
      <c r="P4663" s="13">
        <v>0</v>
      </c>
      <c r="Q4663" s="11" t="s">
        <v>6</v>
      </c>
      <c r="R4663" s="13">
        <v>0</v>
      </c>
      <c r="S4663" s="13">
        <v>0</v>
      </c>
      <c r="T4663" s="11" t="s">
        <v>7</v>
      </c>
      <c r="U4663" s="11" t="s">
        <v>8</v>
      </c>
      <c r="V4663" s="15">
        <v>0</v>
      </c>
      <c r="W4663" s="13">
        <v>0</v>
      </c>
      <c r="X4663" s="15">
        <v>0</v>
      </c>
      <c r="Y4663" s="15">
        <v>0</v>
      </c>
      <c r="Z4663" s="13">
        <v>0</v>
      </c>
      <c r="AA4663" s="15">
        <v>0</v>
      </c>
      <c r="AB4663" s="13">
        <v>0</v>
      </c>
      <c r="AC4663" s="15">
        <v>0</v>
      </c>
      <c r="AD4663" s="13">
        <v>0</v>
      </c>
      <c r="AE4663" s="15">
        <v>0</v>
      </c>
      <c r="AF4663" s="13">
        <v>0</v>
      </c>
      <c r="AG4663" s="15">
        <v>0</v>
      </c>
      <c r="AH4663" s="13">
        <v>0</v>
      </c>
      <c r="AI4663" s="15">
        <v>0</v>
      </c>
      <c r="AJ4663" s="11" t="s">
        <v>17</v>
      </c>
      <c r="AK4663" s="11" t="s">
        <v>13</v>
      </c>
      <c r="AL4663" s="22">
        <f t="shared" si="216"/>
        <v>336</v>
      </c>
      <c r="AM4663" s="11" t="str">
        <f>VLOOKUP(O4663,Sheet2!$D$6:$E$14,2,FALSE)</f>
        <v>Spare parts</v>
      </c>
      <c r="AN4663" s="11" t="str">
        <f>VLOOKUP(F4663,Sheet2!$E$10:$F$13,2,FALSE)</f>
        <v>SPM</v>
      </c>
      <c r="AO4663" s="35" t="s">
        <v>14667</v>
      </c>
      <c r="AP4663">
        <f>MATCH(AN4663,Sheet2!$F$5:$F$18,0)</f>
        <v>6</v>
      </c>
      <c r="AQ4663">
        <f>MATCH(AO4663,Sheet2!$F$5:$K$5,0)</f>
        <v>5</v>
      </c>
      <c r="AR4663" s="33">
        <f>INDEX(Sheet2!$F$5:$K$18,OPaL!AP4663,OPaL!AQ4663)</f>
        <v>0.1</v>
      </c>
      <c r="AS4663" s="1">
        <f t="shared" si="218"/>
        <v>795.51900000000001</v>
      </c>
    </row>
    <row r="4664" spans="1:45" x14ac:dyDescent="0.2">
      <c r="A4664" s="11" t="s">
        <v>1531</v>
      </c>
      <c r="B4664" s="11" t="s">
        <v>1532</v>
      </c>
      <c r="C4664" s="11" t="s">
        <v>14106</v>
      </c>
      <c r="D4664" s="21">
        <v>43276</v>
      </c>
      <c r="E4664" s="21" t="s">
        <v>9697</v>
      </c>
      <c r="F4664" s="21" t="s">
        <v>14659</v>
      </c>
      <c r="G4664" s="11" t="s">
        <v>2</v>
      </c>
      <c r="H4664" s="11" t="s">
        <v>16</v>
      </c>
      <c r="I4664" s="11" t="s">
        <v>4</v>
      </c>
      <c r="J4664" s="12">
        <v>2</v>
      </c>
      <c r="K4664" s="12">
        <v>880</v>
      </c>
      <c r="L4664" s="12">
        <v>0</v>
      </c>
      <c r="M4664" s="12">
        <v>0</v>
      </c>
      <c r="N4664" s="12">
        <f t="shared" si="217"/>
        <v>880</v>
      </c>
      <c r="O4664" s="11" t="s">
        <v>5</v>
      </c>
      <c r="P4664" s="13">
        <v>0</v>
      </c>
      <c r="Q4664" s="11" t="s">
        <v>6</v>
      </c>
      <c r="R4664" s="13">
        <v>0</v>
      </c>
      <c r="S4664" s="13">
        <v>0</v>
      </c>
      <c r="T4664" s="11" t="s">
        <v>7</v>
      </c>
      <c r="U4664" s="11" t="s">
        <v>8</v>
      </c>
      <c r="V4664" s="15">
        <v>0</v>
      </c>
      <c r="W4664" s="13">
        <v>0</v>
      </c>
      <c r="X4664" s="15">
        <v>0</v>
      </c>
      <c r="Y4664" s="15">
        <v>0</v>
      </c>
      <c r="Z4664" s="13">
        <v>0</v>
      </c>
      <c r="AA4664" s="15">
        <v>0</v>
      </c>
      <c r="AB4664" s="13">
        <v>0</v>
      </c>
      <c r="AC4664" s="15">
        <v>0</v>
      </c>
      <c r="AD4664" s="13">
        <v>0</v>
      </c>
      <c r="AE4664" s="15">
        <v>0</v>
      </c>
      <c r="AF4664" s="13">
        <v>0</v>
      </c>
      <c r="AG4664" s="15">
        <v>0</v>
      </c>
      <c r="AH4664" s="13">
        <v>0</v>
      </c>
      <c r="AI4664" s="15">
        <v>0</v>
      </c>
      <c r="AJ4664" s="11" t="s">
        <v>17</v>
      </c>
      <c r="AK4664" s="11" t="s">
        <v>10</v>
      </c>
      <c r="AL4664" s="22">
        <f t="shared" si="216"/>
        <v>2016</v>
      </c>
      <c r="AM4664" s="11" t="str">
        <f>VLOOKUP(O4664,Sheet2!$D$6:$E$14,2,FALSE)</f>
        <v>Spare parts</v>
      </c>
      <c r="AN4664" s="11" t="str">
        <f>VLOOKUP(F4664,Sheet2!$E$10:$F$13,2,FALSE)</f>
        <v>SPM</v>
      </c>
      <c r="AO4664" s="35" t="s">
        <v>14668</v>
      </c>
      <c r="AP4664">
        <f>MATCH(AN4664,Sheet2!$F$5:$F$18,0)</f>
        <v>6</v>
      </c>
      <c r="AQ4664">
        <f>MATCH(AO4664,Sheet2!$F$5:$K$5,0)</f>
        <v>6</v>
      </c>
      <c r="AR4664" s="33">
        <f>INDEX(Sheet2!$F$5:$K$18,OPaL!AP4664,OPaL!AQ4664)</f>
        <v>0.15</v>
      </c>
      <c r="AS4664" s="1">
        <f t="shared" si="218"/>
        <v>748</v>
      </c>
    </row>
    <row r="4665" spans="1:45" x14ac:dyDescent="0.2">
      <c r="A4665" s="11" t="s">
        <v>6739</v>
      </c>
      <c r="B4665" s="11" t="s">
        <v>6740</v>
      </c>
      <c r="C4665" s="11" t="s">
        <v>14107</v>
      </c>
      <c r="D4665" s="21">
        <v>44252</v>
      </c>
      <c r="E4665" s="21" t="s">
        <v>9697</v>
      </c>
      <c r="F4665" s="21" t="s">
        <v>14659</v>
      </c>
      <c r="G4665" s="11" t="s">
        <v>2</v>
      </c>
      <c r="H4665" s="11" t="s">
        <v>16</v>
      </c>
      <c r="I4665" s="11" t="s">
        <v>4</v>
      </c>
      <c r="J4665" s="13">
        <v>1</v>
      </c>
      <c r="K4665" s="12">
        <v>877.09</v>
      </c>
      <c r="L4665" s="12">
        <v>0</v>
      </c>
      <c r="M4665" s="12">
        <v>0</v>
      </c>
      <c r="N4665" s="12">
        <f t="shared" si="217"/>
        <v>877.09</v>
      </c>
      <c r="O4665" s="11" t="s">
        <v>5</v>
      </c>
      <c r="P4665" s="13">
        <v>0</v>
      </c>
      <c r="Q4665" s="11" t="s">
        <v>6</v>
      </c>
      <c r="R4665" s="13">
        <v>0</v>
      </c>
      <c r="S4665" s="13">
        <v>0</v>
      </c>
      <c r="T4665" s="11" t="s">
        <v>7</v>
      </c>
      <c r="U4665" s="11" t="s">
        <v>8</v>
      </c>
      <c r="V4665" s="15">
        <v>0</v>
      </c>
      <c r="W4665" s="13">
        <v>0</v>
      </c>
      <c r="X4665" s="15">
        <v>0</v>
      </c>
      <c r="Y4665" s="15">
        <v>0</v>
      </c>
      <c r="Z4665" s="13">
        <v>0</v>
      </c>
      <c r="AA4665" s="15">
        <v>0</v>
      </c>
      <c r="AB4665" s="13">
        <v>0</v>
      </c>
      <c r="AC4665" s="15">
        <v>0</v>
      </c>
      <c r="AD4665" s="13">
        <v>0</v>
      </c>
      <c r="AE4665" s="15">
        <v>0</v>
      </c>
      <c r="AF4665" s="13">
        <v>0</v>
      </c>
      <c r="AG4665" s="15">
        <v>0</v>
      </c>
      <c r="AH4665" s="13">
        <v>0</v>
      </c>
      <c r="AI4665" s="15">
        <v>0</v>
      </c>
      <c r="AJ4665" s="11" t="s">
        <v>17</v>
      </c>
      <c r="AK4665" s="11" t="s">
        <v>13</v>
      </c>
      <c r="AL4665" s="22">
        <f t="shared" si="216"/>
        <v>1040</v>
      </c>
      <c r="AM4665" s="11" t="str">
        <f>VLOOKUP(O4665,Sheet2!$D$6:$E$14,2,FALSE)</f>
        <v>Spare parts</v>
      </c>
      <c r="AN4665" s="11" t="str">
        <f>VLOOKUP(F4665,Sheet2!$E$10:$F$13,2,FALSE)</f>
        <v>SPM</v>
      </c>
      <c r="AO4665" s="35" t="s">
        <v>14668</v>
      </c>
      <c r="AP4665">
        <f>MATCH(AN4665,Sheet2!$F$5:$F$18,0)</f>
        <v>6</v>
      </c>
      <c r="AQ4665">
        <f>MATCH(AO4665,Sheet2!$F$5:$K$5,0)</f>
        <v>6</v>
      </c>
      <c r="AR4665" s="33">
        <f>INDEX(Sheet2!$F$5:$K$18,OPaL!AP4665,OPaL!AQ4665)</f>
        <v>0.15</v>
      </c>
      <c r="AS4665" s="1">
        <f t="shared" si="218"/>
        <v>745.52650000000006</v>
      </c>
    </row>
    <row r="4666" spans="1:45" x14ac:dyDescent="0.2">
      <c r="A4666" s="11" t="s">
        <v>6329</v>
      </c>
      <c r="B4666" s="11" t="s">
        <v>6330</v>
      </c>
      <c r="C4666" s="11" t="s">
        <v>14108</v>
      </c>
      <c r="D4666" s="21">
        <v>42587</v>
      </c>
      <c r="E4666" s="21" t="s">
        <v>9697</v>
      </c>
      <c r="F4666" s="21" t="s">
        <v>14659</v>
      </c>
      <c r="G4666" s="11" t="s">
        <v>2</v>
      </c>
      <c r="H4666" s="11" t="s">
        <v>16</v>
      </c>
      <c r="I4666" s="11" t="s">
        <v>4</v>
      </c>
      <c r="J4666" s="12">
        <v>1</v>
      </c>
      <c r="K4666" s="12">
        <v>873.76</v>
      </c>
      <c r="L4666" s="12">
        <v>0</v>
      </c>
      <c r="M4666" s="12">
        <v>0</v>
      </c>
      <c r="N4666" s="12">
        <f t="shared" si="217"/>
        <v>873.76</v>
      </c>
      <c r="O4666" s="11" t="s">
        <v>5</v>
      </c>
      <c r="P4666" s="13">
        <v>0</v>
      </c>
      <c r="Q4666" s="11" t="s">
        <v>6</v>
      </c>
      <c r="R4666" s="13">
        <v>0</v>
      </c>
      <c r="S4666" s="13">
        <v>0</v>
      </c>
      <c r="T4666" s="11" t="s">
        <v>7</v>
      </c>
      <c r="U4666" s="11" t="s">
        <v>8</v>
      </c>
      <c r="V4666" s="15">
        <v>0</v>
      </c>
      <c r="W4666" s="13">
        <v>0</v>
      </c>
      <c r="X4666" s="15">
        <v>0</v>
      </c>
      <c r="Y4666" s="15">
        <v>0</v>
      </c>
      <c r="Z4666" s="13">
        <v>0</v>
      </c>
      <c r="AA4666" s="15">
        <v>0</v>
      </c>
      <c r="AB4666" s="13">
        <v>0</v>
      </c>
      <c r="AC4666" s="15">
        <v>0</v>
      </c>
      <c r="AD4666" s="13">
        <v>0</v>
      </c>
      <c r="AE4666" s="15">
        <v>0</v>
      </c>
      <c r="AF4666" s="13">
        <v>0</v>
      </c>
      <c r="AG4666" s="15">
        <v>0</v>
      </c>
      <c r="AH4666" s="13">
        <v>0</v>
      </c>
      <c r="AI4666" s="15">
        <v>0</v>
      </c>
      <c r="AJ4666" s="11" t="s">
        <v>17</v>
      </c>
      <c r="AK4666" s="11" t="s">
        <v>13</v>
      </c>
      <c r="AL4666" s="22">
        <f t="shared" si="216"/>
        <v>2705</v>
      </c>
      <c r="AM4666" s="11" t="str">
        <f>VLOOKUP(O4666,Sheet2!$D$6:$E$14,2,FALSE)</f>
        <v>Spare parts</v>
      </c>
      <c r="AN4666" s="11" t="str">
        <f>VLOOKUP(F4666,Sheet2!$E$10:$F$13,2,FALSE)</f>
        <v>SPM</v>
      </c>
      <c r="AO4666" s="35" t="s">
        <v>14668</v>
      </c>
      <c r="AP4666">
        <f>MATCH(AN4666,Sheet2!$F$5:$F$18,0)</f>
        <v>6</v>
      </c>
      <c r="AQ4666">
        <f>MATCH(AO4666,Sheet2!$F$5:$K$5,0)</f>
        <v>6</v>
      </c>
      <c r="AR4666" s="33">
        <f>INDEX(Sheet2!$F$5:$K$18,OPaL!AP4666,OPaL!AQ4666)</f>
        <v>0.15</v>
      </c>
      <c r="AS4666" s="1">
        <f t="shared" si="218"/>
        <v>742.69600000000003</v>
      </c>
    </row>
    <row r="4667" spans="1:45" x14ac:dyDescent="0.2">
      <c r="A4667" s="11" t="s">
        <v>6339</v>
      </c>
      <c r="B4667" s="11" t="s">
        <v>6340</v>
      </c>
      <c r="C4667" s="11" t="s">
        <v>14109</v>
      </c>
      <c r="D4667" s="21">
        <v>42587</v>
      </c>
      <c r="E4667" s="21" t="s">
        <v>9697</v>
      </c>
      <c r="F4667" s="21" t="s">
        <v>14659</v>
      </c>
      <c r="G4667" s="11" t="s">
        <v>2</v>
      </c>
      <c r="H4667" s="11" t="s">
        <v>16</v>
      </c>
      <c r="I4667" s="11" t="s">
        <v>4</v>
      </c>
      <c r="J4667" s="12">
        <v>1</v>
      </c>
      <c r="K4667" s="12">
        <v>873.76</v>
      </c>
      <c r="L4667" s="12">
        <v>0</v>
      </c>
      <c r="M4667" s="12">
        <v>0</v>
      </c>
      <c r="N4667" s="12">
        <f t="shared" si="217"/>
        <v>873.76</v>
      </c>
      <c r="O4667" s="11" t="s">
        <v>5</v>
      </c>
      <c r="P4667" s="13">
        <v>0</v>
      </c>
      <c r="Q4667" s="11" t="s">
        <v>6</v>
      </c>
      <c r="R4667" s="13">
        <v>0</v>
      </c>
      <c r="S4667" s="13">
        <v>0</v>
      </c>
      <c r="T4667" s="11" t="s">
        <v>7</v>
      </c>
      <c r="U4667" s="11" t="s">
        <v>8</v>
      </c>
      <c r="V4667" s="15">
        <v>0</v>
      </c>
      <c r="W4667" s="13">
        <v>0</v>
      </c>
      <c r="X4667" s="15">
        <v>0</v>
      </c>
      <c r="Y4667" s="15">
        <v>0</v>
      </c>
      <c r="Z4667" s="13">
        <v>0</v>
      </c>
      <c r="AA4667" s="15">
        <v>0</v>
      </c>
      <c r="AB4667" s="13">
        <v>0</v>
      </c>
      <c r="AC4667" s="15">
        <v>0</v>
      </c>
      <c r="AD4667" s="13">
        <v>0</v>
      </c>
      <c r="AE4667" s="15">
        <v>0</v>
      </c>
      <c r="AF4667" s="13">
        <v>0</v>
      </c>
      <c r="AG4667" s="15">
        <v>0</v>
      </c>
      <c r="AH4667" s="13">
        <v>0</v>
      </c>
      <c r="AI4667" s="15">
        <v>0</v>
      </c>
      <c r="AJ4667" s="11" t="s">
        <v>17</v>
      </c>
      <c r="AK4667" s="11" t="s">
        <v>13</v>
      </c>
      <c r="AL4667" s="22">
        <f t="shared" si="216"/>
        <v>2705</v>
      </c>
      <c r="AM4667" s="11" t="str">
        <f>VLOOKUP(O4667,Sheet2!$D$6:$E$14,2,FALSE)</f>
        <v>Spare parts</v>
      </c>
      <c r="AN4667" s="11" t="str">
        <f>VLOOKUP(F4667,Sheet2!$E$10:$F$13,2,FALSE)</f>
        <v>SPM</v>
      </c>
      <c r="AO4667" s="35" t="s">
        <v>14668</v>
      </c>
      <c r="AP4667">
        <f>MATCH(AN4667,Sheet2!$F$5:$F$18,0)</f>
        <v>6</v>
      </c>
      <c r="AQ4667">
        <f>MATCH(AO4667,Sheet2!$F$5:$K$5,0)</f>
        <v>6</v>
      </c>
      <c r="AR4667" s="33">
        <f>INDEX(Sheet2!$F$5:$K$18,OPaL!AP4667,OPaL!AQ4667)</f>
        <v>0.15</v>
      </c>
      <c r="AS4667" s="1">
        <f t="shared" si="218"/>
        <v>742.69600000000003</v>
      </c>
    </row>
    <row r="4668" spans="1:45" x14ac:dyDescent="0.2">
      <c r="A4668" s="11" t="s">
        <v>6331</v>
      </c>
      <c r="B4668" s="11" t="s">
        <v>6332</v>
      </c>
      <c r="C4668" s="11" t="s">
        <v>14110</v>
      </c>
      <c r="D4668" s="21">
        <v>42587</v>
      </c>
      <c r="E4668" s="21" t="s">
        <v>9697</v>
      </c>
      <c r="F4668" s="21" t="s">
        <v>14659</v>
      </c>
      <c r="G4668" s="11" t="s">
        <v>2</v>
      </c>
      <c r="H4668" s="11" t="s">
        <v>16</v>
      </c>
      <c r="I4668" s="11" t="s">
        <v>4</v>
      </c>
      <c r="J4668" s="12">
        <v>1</v>
      </c>
      <c r="K4668" s="12">
        <v>870.96</v>
      </c>
      <c r="L4668" s="12">
        <v>0</v>
      </c>
      <c r="M4668" s="12">
        <v>0</v>
      </c>
      <c r="N4668" s="12">
        <f t="shared" si="217"/>
        <v>870.96</v>
      </c>
      <c r="O4668" s="11" t="s">
        <v>5</v>
      </c>
      <c r="P4668" s="13">
        <v>0</v>
      </c>
      <c r="Q4668" s="11" t="s">
        <v>6</v>
      </c>
      <c r="R4668" s="13">
        <v>0</v>
      </c>
      <c r="S4668" s="13">
        <v>0</v>
      </c>
      <c r="T4668" s="11" t="s">
        <v>7</v>
      </c>
      <c r="U4668" s="11" t="s">
        <v>8</v>
      </c>
      <c r="V4668" s="15">
        <v>0</v>
      </c>
      <c r="W4668" s="13">
        <v>0</v>
      </c>
      <c r="X4668" s="15">
        <v>0</v>
      </c>
      <c r="Y4668" s="15">
        <v>0</v>
      </c>
      <c r="Z4668" s="13">
        <v>0</v>
      </c>
      <c r="AA4668" s="15">
        <v>0</v>
      </c>
      <c r="AB4668" s="13">
        <v>0</v>
      </c>
      <c r="AC4668" s="15">
        <v>0</v>
      </c>
      <c r="AD4668" s="13">
        <v>0</v>
      </c>
      <c r="AE4668" s="15">
        <v>0</v>
      </c>
      <c r="AF4668" s="13">
        <v>0</v>
      </c>
      <c r="AG4668" s="15">
        <v>0</v>
      </c>
      <c r="AH4668" s="13">
        <v>0</v>
      </c>
      <c r="AI4668" s="15">
        <v>0</v>
      </c>
      <c r="AJ4668" s="11" t="s">
        <v>17</v>
      </c>
      <c r="AK4668" s="11" t="s">
        <v>13</v>
      </c>
      <c r="AL4668" s="22">
        <f t="shared" si="216"/>
        <v>2705</v>
      </c>
      <c r="AM4668" s="11" t="str">
        <f>VLOOKUP(O4668,Sheet2!$D$6:$E$14,2,FALSE)</f>
        <v>Spare parts</v>
      </c>
      <c r="AN4668" s="11" t="str">
        <f>VLOOKUP(F4668,Sheet2!$E$10:$F$13,2,FALSE)</f>
        <v>SPM</v>
      </c>
      <c r="AO4668" s="35" t="s">
        <v>14668</v>
      </c>
      <c r="AP4668">
        <f>MATCH(AN4668,Sheet2!$F$5:$F$18,0)</f>
        <v>6</v>
      </c>
      <c r="AQ4668">
        <f>MATCH(AO4668,Sheet2!$F$5:$K$5,0)</f>
        <v>6</v>
      </c>
      <c r="AR4668" s="33">
        <f>INDEX(Sheet2!$F$5:$K$18,OPaL!AP4668,OPaL!AQ4668)</f>
        <v>0.15</v>
      </c>
      <c r="AS4668" s="1">
        <f t="shared" si="218"/>
        <v>740.31600000000003</v>
      </c>
    </row>
    <row r="4669" spans="1:45" x14ac:dyDescent="0.2">
      <c r="A4669" s="11" t="s">
        <v>6341</v>
      </c>
      <c r="B4669" s="11" t="s">
        <v>6342</v>
      </c>
      <c r="C4669" s="11" t="s">
        <v>14111</v>
      </c>
      <c r="D4669" s="21">
        <v>42587</v>
      </c>
      <c r="E4669" s="21" t="s">
        <v>9697</v>
      </c>
      <c r="F4669" s="21" t="s">
        <v>14659</v>
      </c>
      <c r="G4669" s="11" t="s">
        <v>2</v>
      </c>
      <c r="H4669" s="11" t="s">
        <v>16</v>
      </c>
      <c r="I4669" s="11" t="s">
        <v>4</v>
      </c>
      <c r="J4669" s="12">
        <v>1</v>
      </c>
      <c r="K4669" s="12">
        <v>870.96</v>
      </c>
      <c r="L4669" s="12">
        <v>0</v>
      </c>
      <c r="M4669" s="12">
        <v>0</v>
      </c>
      <c r="N4669" s="12">
        <f t="shared" si="217"/>
        <v>870.96</v>
      </c>
      <c r="O4669" s="11" t="s">
        <v>5</v>
      </c>
      <c r="P4669" s="13">
        <v>0</v>
      </c>
      <c r="Q4669" s="11" t="s">
        <v>6</v>
      </c>
      <c r="R4669" s="13">
        <v>0</v>
      </c>
      <c r="S4669" s="13">
        <v>0</v>
      </c>
      <c r="T4669" s="11" t="s">
        <v>7</v>
      </c>
      <c r="U4669" s="11" t="s">
        <v>8</v>
      </c>
      <c r="V4669" s="15">
        <v>0</v>
      </c>
      <c r="W4669" s="13">
        <v>0</v>
      </c>
      <c r="X4669" s="15">
        <v>0</v>
      </c>
      <c r="Y4669" s="15">
        <v>0</v>
      </c>
      <c r="Z4669" s="13">
        <v>0</v>
      </c>
      <c r="AA4669" s="15">
        <v>0</v>
      </c>
      <c r="AB4669" s="13">
        <v>0</v>
      </c>
      <c r="AC4669" s="15">
        <v>0</v>
      </c>
      <c r="AD4669" s="13">
        <v>0</v>
      </c>
      <c r="AE4669" s="15">
        <v>0</v>
      </c>
      <c r="AF4669" s="13">
        <v>0</v>
      </c>
      <c r="AG4669" s="15">
        <v>0</v>
      </c>
      <c r="AH4669" s="13">
        <v>0</v>
      </c>
      <c r="AI4669" s="15">
        <v>0</v>
      </c>
      <c r="AJ4669" s="11" t="s">
        <v>17</v>
      </c>
      <c r="AK4669" s="11" t="s">
        <v>13</v>
      </c>
      <c r="AL4669" s="22">
        <f t="shared" si="216"/>
        <v>2705</v>
      </c>
      <c r="AM4669" s="11" t="str">
        <f>VLOOKUP(O4669,Sheet2!$D$6:$E$14,2,FALSE)</f>
        <v>Spare parts</v>
      </c>
      <c r="AN4669" s="11" t="str">
        <f>VLOOKUP(F4669,Sheet2!$E$10:$F$13,2,FALSE)</f>
        <v>SPM</v>
      </c>
      <c r="AO4669" s="35" t="s">
        <v>14668</v>
      </c>
      <c r="AP4669">
        <f>MATCH(AN4669,Sheet2!$F$5:$F$18,0)</f>
        <v>6</v>
      </c>
      <c r="AQ4669">
        <f>MATCH(AO4669,Sheet2!$F$5:$K$5,0)</f>
        <v>6</v>
      </c>
      <c r="AR4669" s="33">
        <f>INDEX(Sheet2!$F$5:$K$18,OPaL!AP4669,OPaL!AQ4669)</f>
        <v>0.15</v>
      </c>
      <c r="AS4669" s="1">
        <f t="shared" si="218"/>
        <v>740.31600000000003</v>
      </c>
    </row>
    <row r="4670" spans="1:45" x14ac:dyDescent="0.2">
      <c r="A4670" s="11" t="s">
        <v>8998</v>
      </c>
      <c r="B4670" s="11" t="s">
        <v>8999</v>
      </c>
      <c r="C4670" s="11" t="s">
        <v>12255</v>
      </c>
      <c r="D4670" s="21">
        <v>44655</v>
      </c>
      <c r="E4670" s="21" t="s">
        <v>9739</v>
      </c>
      <c r="F4670" s="21" t="s">
        <v>14659</v>
      </c>
      <c r="G4670" s="11" t="s">
        <v>2</v>
      </c>
      <c r="H4670" s="11" t="s">
        <v>3</v>
      </c>
      <c r="I4670" s="11" t="s">
        <v>4</v>
      </c>
      <c r="J4670" s="13">
        <v>1</v>
      </c>
      <c r="K4670" s="12">
        <v>870.76</v>
      </c>
      <c r="L4670" s="12">
        <v>0</v>
      </c>
      <c r="M4670" s="12">
        <v>0</v>
      </c>
      <c r="N4670" s="12">
        <f t="shared" si="217"/>
        <v>870.76</v>
      </c>
      <c r="O4670" s="11" t="s">
        <v>8227</v>
      </c>
      <c r="P4670" s="13">
        <v>0</v>
      </c>
      <c r="Q4670" s="11" t="s">
        <v>6</v>
      </c>
      <c r="R4670" s="13">
        <v>0</v>
      </c>
      <c r="S4670" s="13">
        <v>0</v>
      </c>
      <c r="T4670" s="11" t="s">
        <v>7</v>
      </c>
      <c r="U4670" s="11" t="s">
        <v>8</v>
      </c>
      <c r="V4670" s="15">
        <v>0</v>
      </c>
      <c r="W4670" s="13">
        <v>0</v>
      </c>
      <c r="X4670" s="15">
        <v>0</v>
      </c>
      <c r="Y4670" s="15">
        <v>0</v>
      </c>
      <c r="Z4670" s="13">
        <v>0</v>
      </c>
      <c r="AA4670" s="15">
        <v>0</v>
      </c>
      <c r="AB4670" s="13">
        <v>0</v>
      </c>
      <c r="AC4670" s="15">
        <v>0</v>
      </c>
      <c r="AD4670" s="13">
        <v>0</v>
      </c>
      <c r="AE4670" s="15">
        <v>0</v>
      </c>
      <c r="AF4670" s="13">
        <v>0</v>
      </c>
      <c r="AG4670" s="15">
        <v>0</v>
      </c>
      <c r="AH4670" s="13">
        <v>0</v>
      </c>
      <c r="AI4670" s="15">
        <v>0</v>
      </c>
      <c r="AJ4670" s="11" t="s">
        <v>9</v>
      </c>
      <c r="AK4670" s="11" t="s">
        <v>8228</v>
      </c>
      <c r="AL4670" s="22">
        <f t="shared" si="216"/>
        <v>637</v>
      </c>
      <c r="AM4670" s="11" t="str">
        <f>VLOOKUP(O4670,Sheet2!$D$6:$E$14,2,FALSE)</f>
        <v>Consumables</v>
      </c>
      <c r="AN4670" s="11" t="str">
        <f>VLOOKUP(F4670,Sheet2!$E$15:$F$18,2,FALSE)</f>
        <v>CM</v>
      </c>
      <c r="AO4670" s="35" t="s">
        <v>14668</v>
      </c>
      <c r="AP4670">
        <f>MATCH(AN4670,Sheet2!$F$5:$F$18,0)</f>
        <v>13</v>
      </c>
      <c r="AQ4670">
        <f>MATCH(AO4670,Sheet2!$F$5:$K$5,0)</f>
        <v>6</v>
      </c>
      <c r="AR4670" s="33">
        <f>INDEX(Sheet2!$F$5:$K$18,OPaL!AP4670,OPaL!AQ4670)</f>
        <v>0.2</v>
      </c>
      <c r="AS4670" s="1">
        <f t="shared" si="218"/>
        <v>696.60800000000006</v>
      </c>
    </row>
    <row r="4671" spans="1:45" x14ac:dyDescent="0.2">
      <c r="A4671" s="11" t="s">
        <v>5589</v>
      </c>
      <c r="B4671" s="11" t="s">
        <v>5590</v>
      </c>
      <c r="C4671" s="11" t="s">
        <v>14112</v>
      </c>
      <c r="D4671" s="21">
        <v>42938</v>
      </c>
      <c r="E4671" s="21" t="s">
        <v>9829</v>
      </c>
      <c r="F4671" s="21" t="s">
        <v>14658</v>
      </c>
      <c r="G4671" s="11" t="s">
        <v>2</v>
      </c>
      <c r="H4671" s="11" t="s">
        <v>16</v>
      </c>
      <c r="I4671" s="11" t="s">
        <v>4</v>
      </c>
      <c r="J4671" s="12">
        <v>1</v>
      </c>
      <c r="K4671" s="12">
        <v>865.61</v>
      </c>
      <c r="L4671" s="12">
        <v>0</v>
      </c>
      <c r="M4671" s="12">
        <v>0</v>
      </c>
      <c r="N4671" s="12">
        <f t="shared" si="217"/>
        <v>865.61</v>
      </c>
      <c r="O4671" s="11" t="s">
        <v>5</v>
      </c>
      <c r="P4671" s="13">
        <v>0</v>
      </c>
      <c r="Q4671" s="11" t="s">
        <v>6</v>
      </c>
      <c r="R4671" s="13">
        <v>0</v>
      </c>
      <c r="S4671" s="13">
        <v>0</v>
      </c>
      <c r="T4671" s="11" t="s">
        <v>7</v>
      </c>
      <c r="U4671" s="11" t="s">
        <v>8</v>
      </c>
      <c r="V4671" s="15">
        <v>0</v>
      </c>
      <c r="W4671" s="13">
        <v>0</v>
      </c>
      <c r="X4671" s="15">
        <v>0</v>
      </c>
      <c r="Y4671" s="15">
        <v>0</v>
      </c>
      <c r="Z4671" s="13">
        <v>0</v>
      </c>
      <c r="AA4671" s="15">
        <v>0</v>
      </c>
      <c r="AB4671" s="13">
        <v>0</v>
      </c>
      <c r="AC4671" s="15">
        <v>0</v>
      </c>
      <c r="AD4671" s="13">
        <v>0</v>
      </c>
      <c r="AE4671" s="15">
        <v>0</v>
      </c>
      <c r="AF4671" s="13">
        <v>0</v>
      </c>
      <c r="AG4671" s="15">
        <v>0</v>
      </c>
      <c r="AH4671" s="13">
        <v>0</v>
      </c>
      <c r="AI4671" s="15">
        <v>0</v>
      </c>
      <c r="AJ4671" s="11" t="s">
        <v>17</v>
      </c>
      <c r="AK4671" s="11" t="s">
        <v>10</v>
      </c>
      <c r="AL4671" s="22">
        <f t="shared" si="216"/>
        <v>2354</v>
      </c>
      <c r="AM4671" s="11" t="str">
        <f>VLOOKUP(O4671,Sheet2!$D$6:$E$14,2,FALSE)</f>
        <v>Spare parts</v>
      </c>
      <c r="AN4671" s="11" t="str">
        <f>VLOOKUP(F4671,Sheet2!$E$10:$F$13,2,FALSE)</f>
        <v>SPE</v>
      </c>
      <c r="AO4671" s="35" t="s">
        <v>14668</v>
      </c>
      <c r="AP4671">
        <f>MATCH(AN4671,Sheet2!$F$5:$F$18,0)</f>
        <v>7</v>
      </c>
      <c r="AQ4671">
        <f>MATCH(AO4671,Sheet2!$F$5:$K$5,0)</f>
        <v>6</v>
      </c>
      <c r="AR4671" s="33">
        <f>INDEX(Sheet2!$F$5:$K$18,OPaL!AP4671,OPaL!AQ4671)</f>
        <v>0.15</v>
      </c>
      <c r="AS4671" s="1">
        <f t="shared" si="218"/>
        <v>735.76850000000002</v>
      </c>
    </row>
    <row r="4672" spans="1:45" x14ac:dyDescent="0.2">
      <c r="A4672" s="11" t="s">
        <v>1344</v>
      </c>
      <c r="B4672" s="11" t="s">
        <v>1345</v>
      </c>
      <c r="C4672" s="11" t="s">
        <v>14113</v>
      </c>
      <c r="D4672" s="21">
        <v>45211</v>
      </c>
      <c r="E4672" s="21" t="s">
        <v>9697</v>
      </c>
      <c r="F4672" s="21" t="s">
        <v>14659</v>
      </c>
      <c r="G4672" s="11" t="s">
        <v>2</v>
      </c>
      <c r="H4672" s="11" t="s">
        <v>3</v>
      </c>
      <c r="I4672" s="11" t="s">
        <v>4</v>
      </c>
      <c r="J4672" s="13">
        <v>6</v>
      </c>
      <c r="K4672" s="12">
        <v>864.95</v>
      </c>
      <c r="L4672" s="12">
        <v>0</v>
      </c>
      <c r="M4672" s="12">
        <v>0</v>
      </c>
      <c r="N4672" s="12">
        <f t="shared" si="217"/>
        <v>864.95</v>
      </c>
      <c r="O4672" s="11" t="s">
        <v>5</v>
      </c>
      <c r="P4672" s="13">
        <v>0</v>
      </c>
      <c r="Q4672" s="11" t="s">
        <v>6</v>
      </c>
      <c r="R4672" s="13">
        <v>0</v>
      </c>
      <c r="S4672" s="13">
        <v>0</v>
      </c>
      <c r="T4672" s="11" t="s">
        <v>7</v>
      </c>
      <c r="U4672" s="11" t="s">
        <v>8</v>
      </c>
      <c r="V4672" s="15">
        <v>0</v>
      </c>
      <c r="W4672" s="13">
        <v>0</v>
      </c>
      <c r="X4672" s="15">
        <v>0</v>
      </c>
      <c r="Y4672" s="15">
        <v>0</v>
      </c>
      <c r="Z4672" s="13">
        <v>0</v>
      </c>
      <c r="AA4672" s="15">
        <v>0</v>
      </c>
      <c r="AB4672" s="13">
        <v>0</v>
      </c>
      <c r="AC4672" s="15">
        <v>0</v>
      </c>
      <c r="AD4672" s="13">
        <v>0</v>
      </c>
      <c r="AE4672" s="15">
        <v>0</v>
      </c>
      <c r="AF4672" s="13">
        <v>0</v>
      </c>
      <c r="AG4672" s="15">
        <v>0</v>
      </c>
      <c r="AH4672" s="13">
        <v>0</v>
      </c>
      <c r="AI4672" s="15">
        <v>0</v>
      </c>
      <c r="AJ4672" s="11" t="s">
        <v>9</v>
      </c>
      <c r="AK4672" s="11" t="s">
        <v>13</v>
      </c>
      <c r="AL4672" s="22">
        <f t="shared" si="216"/>
        <v>81</v>
      </c>
      <c r="AM4672" s="11" t="str">
        <f>VLOOKUP(O4672,Sheet2!$D$6:$E$14,2,FALSE)</f>
        <v>Spare parts</v>
      </c>
      <c r="AN4672" s="11" t="str">
        <f>VLOOKUP(F4672,Sheet2!$E$10:$F$13,2,FALSE)</f>
        <v>SPM</v>
      </c>
      <c r="AO4672" s="35" t="s">
        <v>14664</v>
      </c>
      <c r="AP4672">
        <f>MATCH(AN4672,Sheet2!$F$5:$F$18,0)</f>
        <v>6</v>
      </c>
      <c r="AQ4672">
        <f>MATCH(AO4672,Sheet2!$F$5:$K$5,0)</f>
        <v>2</v>
      </c>
      <c r="AR4672" s="33">
        <f>INDEX(Sheet2!$F$5:$K$18,OPaL!AP4672,OPaL!AQ4672)</f>
        <v>0</v>
      </c>
      <c r="AS4672" s="1">
        <f t="shared" si="218"/>
        <v>864.95</v>
      </c>
    </row>
    <row r="4673" spans="1:45" x14ac:dyDescent="0.2">
      <c r="A4673" s="11" t="s">
        <v>873</v>
      </c>
      <c r="B4673" s="11" t="s">
        <v>874</v>
      </c>
      <c r="C4673" s="11" t="s">
        <v>14114</v>
      </c>
      <c r="D4673" s="21">
        <v>45045</v>
      </c>
      <c r="E4673" s="21" t="s">
        <v>9697</v>
      </c>
      <c r="F4673" s="21" t="s">
        <v>14659</v>
      </c>
      <c r="G4673" s="11" t="s">
        <v>2</v>
      </c>
      <c r="H4673" s="11" t="s">
        <v>16</v>
      </c>
      <c r="I4673" s="11" t="s">
        <v>4</v>
      </c>
      <c r="J4673" s="13">
        <v>8</v>
      </c>
      <c r="K4673" s="12">
        <v>864</v>
      </c>
      <c r="L4673" s="12">
        <v>0</v>
      </c>
      <c r="M4673" s="12">
        <v>0</v>
      </c>
      <c r="N4673" s="12">
        <f t="shared" si="217"/>
        <v>864</v>
      </c>
      <c r="O4673" s="11" t="s">
        <v>5</v>
      </c>
      <c r="P4673" s="13">
        <v>0</v>
      </c>
      <c r="Q4673" s="11" t="s">
        <v>6</v>
      </c>
      <c r="R4673" s="13">
        <v>0</v>
      </c>
      <c r="S4673" s="13">
        <v>0</v>
      </c>
      <c r="T4673" s="11" t="s">
        <v>7</v>
      </c>
      <c r="U4673" s="11" t="s">
        <v>8</v>
      </c>
      <c r="V4673" s="15">
        <v>0</v>
      </c>
      <c r="W4673" s="13">
        <v>0</v>
      </c>
      <c r="X4673" s="15">
        <v>0</v>
      </c>
      <c r="Y4673" s="15">
        <v>0</v>
      </c>
      <c r="Z4673" s="13">
        <v>0</v>
      </c>
      <c r="AA4673" s="15">
        <v>0</v>
      </c>
      <c r="AB4673" s="13">
        <v>0</v>
      </c>
      <c r="AC4673" s="15">
        <v>0</v>
      </c>
      <c r="AD4673" s="13">
        <v>0</v>
      </c>
      <c r="AE4673" s="15">
        <v>0</v>
      </c>
      <c r="AF4673" s="13">
        <v>0</v>
      </c>
      <c r="AG4673" s="15">
        <v>0</v>
      </c>
      <c r="AH4673" s="13">
        <v>0</v>
      </c>
      <c r="AI4673" s="15">
        <v>0</v>
      </c>
      <c r="AJ4673" s="11" t="s">
        <v>17</v>
      </c>
      <c r="AK4673" s="11" t="s">
        <v>13</v>
      </c>
      <c r="AL4673" s="22">
        <f t="shared" si="216"/>
        <v>247</v>
      </c>
      <c r="AM4673" s="11" t="str">
        <f>VLOOKUP(O4673,Sheet2!$D$6:$E$14,2,FALSE)</f>
        <v>Spare parts</v>
      </c>
      <c r="AN4673" s="11" t="str">
        <f>VLOOKUP(F4673,Sheet2!$E$10:$F$13,2,FALSE)</f>
        <v>SPM</v>
      </c>
      <c r="AO4673" s="35" t="s">
        <v>14666</v>
      </c>
      <c r="AP4673">
        <f>MATCH(AN4673,Sheet2!$F$5:$F$18,0)</f>
        <v>6</v>
      </c>
      <c r="AQ4673">
        <f>MATCH(AO4673,Sheet2!$F$5:$K$5,0)</f>
        <v>4</v>
      </c>
      <c r="AR4673" s="33">
        <f>INDEX(Sheet2!$F$5:$K$18,OPaL!AP4673,OPaL!AQ4673)</f>
        <v>0.05</v>
      </c>
      <c r="AS4673" s="1">
        <f t="shared" si="218"/>
        <v>820.8</v>
      </c>
    </row>
    <row r="4674" spans="1:45" x14ac:dyDescent="0.2">
      <c r="A4674" s="11" t="s">
        <v>8748</v>
      </c>
      <c r="B4674" s="11" t="s">
        <v>8749</v>
      </c>
      <c r="C4674" s="11" t="s">
        <v>14115</v>
      </c>
      <c r="D4674" s="21">
        <v>44648</v>
      </c>
      <c r="E4674" s="21" t="s">
        <v>9855</v>
      </c>
      <c r="F4674" s="21" t="s">
        <v>14659</v>
      </c>
      <c r="G4674" s="11" t="s">
        <v>2</v>
      </c>
      <c r="H4674" s="11" t="s">
        <v>350</v>
      </c>
      <c r="I4674" s="11" t="s">
        <v>4</v>
      </c>
      <c r="J4674" s="12">
        <v>2</v>
      </c>
      <c r="K4674" s="12">
        <v>863.94</v>
      </c>
      <c r="L4674" s="12">
        <v>0</v>
      </c>
      <c r="M4674" s="12">
        <v>0</v>
      </c>
      <c r="N4674" s="12">
        <f t="shared" si="217"/>
        <v>863.94</v>
      </c>
      <c r="O4674" s="11" t="s">
        <v>8227</v>
      </c>
      <c r="P4674" s="13">
        <v>0</v>
      </c>
      <c r="Q4674" s="11" t="s">
        <v>6</v>
      </c>
      <c r="R4674" s="13">
        <v>0</v>
      </c>
      <c r="S4674" s="13">
        <v>0</v>
      </c>
      <c r="T4674" s="11" t="s">
        <v>7</v>
      </c>
      <c r="U4674" s="11" t="s">
        <v>8</v>
      </c>
      <c r="V4674" s="15">
        <v>0</v>
      </c>
      <c r="W4674" s="13">
        <v>0</v>
      </c>
      <c r="X4674" s="15">
        <v>0</v>
      </c>
      <c r="Y4674" s="15">
        <v>0</v>
      </c>
      <c r="Z4674" s="13">
        <v>0</v>
      </c>
      <c r="AA4674" s="15">
        <v>0</v>
      </c>
      <c r="AB4674" s="13">
        <v>0</v>
      </c>
      <c r="AC4674" s="15">
        <v>0</v>
      </c>
      <c r="AD4674" s="13">
        <v>0</v>
      </c>
      <c r="AE4674" s="15">
        <v>0</v>
      </c>
      <c r="AF4674" s="13">
        <v>0</v>
      </c>
      <c r="AG4674" s="15">
        <v>0</v>
      </c>
      <c r="AH4674" s="13">
        <v>0</v>
      </c>
      <c r="AI4674" s="15">
        <v>0</v>
      </c>
      <c r="AJ4674" s="11" t="s">
        <v>352</v>
      </c>
      <c r="AK4674" s="11" t="s">
        <v>8228</v>
      </c>
      <c r="AL4674" s="22">
        <f t="shared" si="216"/>
        <v>644</v>
      </c>
      <c r="AM4674" s="11" t="str">
        <f>VLOOKUP(O4674,Sheet2!$D$6:$E$14,2,FALSE)</f>
        <v>Consumables</v>
      </c>
      <c r="AN4674" s="11" t="str">
        <f>VLOOKUP(F4674,Sheet2!$E$15:$F$18,2,FALSE)</f>
        <v>CM</v>
      </c>
      <c r="AO4674" s="35" t="s">
        <v>14668</v>
      </c>
      <c r="AP4674">
        <f>MATCH(AN4674,Sheet2!$F$5:$F$18,0)</f>
        <v>13</v>
      </c>
      <c r="AQ4674">
        <f>MATCH(AO4674,Sheet2!$F$5:$K$5,0)</f>
        <v>6</v>
      </c>
      <c r="AR4674" s="33">
        <f>INDEX(Sheet2!$F$5:$K$18,OPaL!AP4674,OPaL!AQ4674)</f>
        <v>0.2</v>
      </c>
      <c r="AS4674" s="1">
        <f t="shared" si="218"/>
        <v>691.15200000000004</v>
      </c>
    </row>
    <row r="4675" spans="1:45" x14ac:dyDescent="0.2">
      <c r="A4675" s="11" t="s">
        <v>8996</v>
      </c>
      <c r="B4675" s="11" t="s">
        <v>8997</v>
      </c>
      <c r="C4675" s="11" t="s">
        <v>13197</v>
      </c>
      <c r="D4675" s="21">
        <v>45162</v>
      </c>
      <c r="E4675" s="21" t="s">
        <v>9739</v>
      </c>
      <c r="F4675" s="21" t="s">
        <v>14659</v>
      </c>
      <c r="G4675" s="11" t="s">
        <v>2</v>
      </c>
      <c r="H4675" s="11" t="s">
        <v>350</v>
      </c>
      <c r="I4675" s="11" t="s">
        <v>4</v>
      </c>
      <c r="J4675" s="13">
        <v>2</v>
      </c>
      <c r="K4675" s="12">
        <v>862.35</v>
      </c>
      <c r="L4675" s="12">
        <v>0</v>
      </c>
      <c r="M4675" s="12">
        <v>0</v>
      </c>
      <c r="N4675" s="12">
        <f t="shared" si="217"/>
        <v>862.35</v>
      </c>
      <c r="O4675" s="11" t="s">
        <v>8227</v>
      </c>
      <c r="P4675" s="13">
        <v>0</v>
      </c>
      <c r="Q4675" s="11" t="s">
        <v>6</v>
      </c>
      <c r="R4675" s="13">
        <v>0</v>
      </c>
      <c r="S4675" s="13">
        <v>0</v>
      </c>
      <c r="T4675" s="11" t="s">
        <v>7</v>
      </c>
      <c r="U4675" s="11" t="s">
        <v>8</v>
      </c>
      <c r="V4675" s="15">
        <v>0</v>
      </c>
      <c r="W4675" s="13">
        <v>0</v>
      </c>
      <c r="X4675" s="15">
        <v>0</v>
      </c>
      <c r="Y4675" s="15">
        <v>0</v>
      </c>
      <c r="Z4675" s="13">
        <v>0</v>
      </c>
      <c r="AA4675" s="15">
        <v>0</v>
      </c>
      <c r="AB4675" s="13">
        <v>0</v>
      </c>
      <c r="AC4675" s="15">
        <v>0</v>
      </c>
      <c r="AD4675" s="13">
        <v>0</v>
      </c>
      <c r="AE4675" s="15">
        <v>0</v>
      </c>
      <c r="AF4675" s="13">
        <v>0</v>
      </c>
      <c r="AG4675" s="15">
        <v>0</v>
      </c>
      <c r="AH4675" s="13">
        <v>0</v>
      </c>
      <c r="AI4675" s="15">
        <v>0</v>
      </c>
      <c r="AJ4675" s="11" t="s">
        <v>352</v>
      </c>
      <c r="AK4675" s="11" t="s">
        <v>8228</v>
      </c>
      <c r="AL4675" s="22">
        <f t="shared" si="216"/>
        <v>130</v>
      </c>
      <c r="AM4675" s="11" t="str">
        <f>VLOOKUP(O4675,Sheet2!$D$6:$E$14,2,FALSE)</f>
        <v>Consumables</v>
      </c>
      <c r="AN4675" s="11" t="str">
        <f>VLOOKUP(F4675,Sheet2!$E$15:$F$18,2,FALSE)</f>
        <v>CM</v>
      </c>
      <c r="AO4675" s="35" t="s">
        <v>14665</v>
      </c>
      <c r="AP4675">
        <f>MATCH(AN4675,Sheet2!$F$5:$F$18,0)</f>
        <v>13</v>
      </c>
      <c r="AQ4675">
        <f>MATCH(AO4675,Sheet2!$F$5:$K$5,0)</f>
        <v>3</v>
      </c>
      <c r="AR4675" s="33">
        <f>INDEX(Sheet2!$F$5:$K$18,OPaL!AP4675,OPaL!AQ4675)</f>
        <v>0</v>
      </c>
      <c r="AS4675" s="1">
        <f t="shared" si="218"/>
        <v>862.35</v>
      </c>
    </row>
    <row r="4676" spans="1:45" x14ac:dyDescent="0.2">
      <c r="A4676" s="11" t="s">
        <v>4777</v>
      </c>
      <c r="B4676" s="11" t="s">
        <v>4778</v>
      </c>
      <c r="C4676" s="11" t="s">
        <v>14116</v>
      </c>
      <c r="D4676" s="21">
        <v>44632</v>
      </c>
      <c r="E4676" s="21" t="s">
        <v>9697</v>
      </c>
      <c r="F4676" s="21" t="s">
        <v>14659</v>
      </c>
      <c r="G4676" s="11" t="s">
        <v>2</v>
      </c>
      <c r="H4676" s="11" t="s">
        <v>16</v>
      </c>
      <c r="I4676" s="11" t="s">
        <v>4</v>
      </c>
      <c r="J4676" s="13">
        <v>1</v>
      </c>
      <c r="K4676" s="12">
        <v>858</v>
      </c>
      <c r="L4676" s="12">
        <v>0</v>
      </c>
      <c r="M4676" s="12">
        <v>0</v>
      </c>
      <c r="N4676" s="12">
        <f t="shared" si="217"/>
        <v>858</v>
      </c>
      <c r="O4676" s="11" t="s">
        <v>5</v>
      </c>
      <c r="P4676" s="13">
        <v>0</v>
      </c>
      <c r="Q4676" s="11" t="s">
        <v>6</v>
      </c>
      <c r="R4676" s="13">
        <v>0</v>
      </c>
      <c r="S4676" s="13">
        <v>0</v>
      </c>
      <c r="T4676" s="11" t="s">
        <v>7</v>
      </c>
      <c r="U4676" s="11" t="s">
        <v>8</v>
      </c>
      <c r="V4676" s="15">
        <v>0</v>
      </c>
      <c r="W4676" s="13">
        <v>0</v>
      </c>
      <c r="X4676" s="15">
        <v>0</v>
      </c>
      <c r="Y4676" s="15">
        <v>0</v>
      </c>
      <c r="Z4676" s="13">
        <v>0</v>
      </c>
      <c r="AA4676" s="15">
        <v>0</v>
      </c>
      <c r="AB4676" s="13">
        <v>0</v>
      </c>
      <c r="AC4676" s="15">
        <v>0</v>
      </c>
      <c r="AD4676" s="13">
        <v>0</v>
      </c>
      <c r="AE4676" s="15">
        <v>0</v>
      </c>
      <c r="AF4676" s="13">
        <v>0</v>
      </c>
      <c r="AG4676" s="15">
        <v>0</v>
      </c>
      <c r="AH4676" s="13">
        <v>0</v>
      </c>
      <c r="AI4676" s="15">
        <v>0</v>
      </c>
      <c r="AJ4676" s="11" t="s">
        <v>17</v>
      </c>
      <c r="AK4676" s="11" t="s">
        <v>1398</v>
      </c>
      <c r="AL4676" s="22">
        <f t="shared" ref="AL4676:AL4739" si="219">$D$2-D4676</f>
        <v>660</v>
      </c>
      <c r="AM4676" s="11" t="str">
        <f>VLOOKUP(O4676,Sheet2!$D$6:$E$14,2,FALSE)</f>
        <v>Spare parts</v>
      </c>
      <c r="AN4676" s="11" t="str">
        <f>VLOOKUP(F4676,Sheet2!$E$10:$F$13,2,FALSE)</f>
        <v>SPM</v>
      </c>
      <c r="AO4676" s="35" t="s">
        <v>14668</v>
      </c>
      <c r="AP4676">
        <f>MATCH(AN4676,Sheet2!$F$5:$F$18,0)</f>
        <v>6</v>
      </c>
      <c r="AQ4676">
        <f>MATCH(AO4676,Sheet2!$F$5:$K$5,0)</f>
        <v>6</v>
      </c>
      <c r="AR4676" s="33">
        <f>INDEX(Sheet2!$F$5:$K$18,OPaL!AP4676,OPaL!AQ4676)</f>
        <v>0.15</v>
      </c>
      <c r="AS4676" s="1">
        <f t="shared" si="218"/>
        <v>729.3</v>
      </c>
    </row>
    <row r="4677" spans="1:45" x14ac:dyDescent="0.2">
      <c r="A4677" s="11" t="s">
        <v>4797</v>
      </c>
      <c r="B4677" s="11" t="s">
        <v>4798</v>
      </c>
      <c r="C4677" s="11" t="s">
        <v>14117</v>
      </c>
      <c r="D4677" s="21">
        <v>42975</v>
      </c>
      <c r="E4677" s="21" t="s">
        <v>9697</v>
      </c>
      <c r="F4677" s="21" t="s">
        <v>14659</v>
      </c>
      <c r="G4677" s="11" t="s">
        <v>2</v>
      </c>
      <c r="H4677" s="11" t="s">
        <v>16</v>
      </c>
      <c r="I4677" s="11" t="s">
        <v>4</v>
      </c>
      <c r="J4677" s="13">
        <v>1</v>
      </c>
      <c r="K4677" s="12">
        <v>858</v>
      </c>
      <c r="L4677" s="12">
        <v>0</v>
      </c>
      <c r="M4677" s="12">
        <v>0</v>
      </c>
      <c r="N4677" s="12">
        <f t="shared" ref="N4677:N4740" si="220">M4677+K4677</f>
        <v>858</v>
      </c>
      <c r="O4677" s="11" t="s">
        <v>5</v>
      </c>
      <c r="P4677" s="13">
        <v>0</v>
      </c>
      <c r="Q4677" s="11" t="s">
        <v>6</v>
      </c>
      <c r="R4677" s="13">
        <v>0</v>
      </c>
      <c r="S4677" s="13">
        <v>0</v>
      </c>
      <c r="T4677" s="11" t="s">
        <v>7</v>
      </c>
      <c r="U4677" s="11" t="s">
        <v>8</v>
      </c>
      <c r="V4677" s="15">
        <v>0</v>
      </c>
      <c r="W4677" s="13">
        <v>0</v>
      </c>
      <c r="X4677" s="15">
        <v>0</v>
      </c>
      <c r="Y4677" s="15">
        <v>0</v>
      </c>
      <c r="Z4677" s="13">
        <v>0</v>
      </c>
      <c r="AA4677" s="15">
        <v>0</v>
      </c>
      <c r="AB4677" s="13">
        <v>0</v>
      </c>
      <c r="AC4677" s="15">
        <v>0</v>
      </c>
      <c r="AD4677" s="13">
        <v>0</v>
      </c>
      <c r="AE4677" s="15">
        <v>0</v>
      </c>
      <c r="AF4677" s="13">
        <v>0</v>
      </c>
      <c r="AG4677" s="15">
        <v>0</v>
      </c>
      <c r="AH4677" s="13">
        <v>0</v>
      </c>
      <c r="AI4677" s="15">
        <v>0</v>
      </c>
      <c r="AJ4677" s="11" t="s">
        <v>17</v>
      </c>
      <c r="AK4677" s="11" t="s">
        <v>1398</v>
      </c>
      <c r="AL4677" s="22">
        <f t="shared" si="219"/>
        <v>2317</v>
      </c>
      <c r="AM4677" s="11" t="str">
        <f>VLOOKUP(O4677,Sheet2!$D$6:$E$14,2,FALSE)</f>
        <v>Spare parts</v>
      </c>
      <c r="AN4677" s="11" t="str">
        <f>VLOOKUP(F4677,Sheet2!$E$10:$F$13,2,FALSE)</f>
        <v>SPM</v>
      </c>
      <c r="AO4677" s="35" t="s">
        <v>14668</v>
      </c>
      <c r="AP4677">
        <f>MATCH(AN4677,Sheet2!$F$5:$F$18,0)</f>
        <v>6</v>
      </c>
      <c r="AQ4677">
        <f>MATCH(AO4677,Sheet2!$F$5:$K$5,0)</f>
        <v>6</v>
      </c>
      <c r="AR4677" s="33">
        <f>INDEX(Sheet2!$F$5:$K$18,OPaL!AP4677,OPaL!AQ4677)</f>
        <v>0.15</v>
      </c>
      <c r="AS4677" s="1">
        <f t="shared" ref="AS4677:AS4740" si="221">N4677*(1-AR4677)</f>
        <v>729.3</v>
      </c>
    </row>
    <row r="4678" spans="1:45" x14ac:dyDescent="0.2">
      <c r="A4678" s="11" t="s">
        <v>4801</v>
      </c>
      <c r="B4678" s="11" t="s">
        <v>4802</v>
      </c>
      <c r="C4678" s="11" t="s">
        <v>14118</v>
      </c>
      <c r="D4678" s="21">
        <v>42975</v>
      </c>
      <c r="E4678" s="21" t="s">
        <v>9697</v>
      </c>
      <c r="F4678" s="21" t="s">
        <v>14659</v>
      </c>
      <c r="G4678" s="11" t="s">
        <v>2</v>
      </c>
      <c r="H4678" s="11" t="s">
        <v>16</v>
      </c>
      <c r="I4678" s="11" t="s">
        <v>4</v>
      </c>
      <c r="J4678" s="13">
        <v>1</v>
      </c>
      <c r="K4678" s="12">
        <v>858</v>
      </c>
      <c r="L4678" s="12">
        <v>0</v>
      </c>
      <c r="M4678" s="12">
        <v>0</v>
      </c>
      <c r="N4678" s="12">
        <f t="shared" si="220"/>
        <v>858</v>
      </c>
      <c r="O4678" s="11" t="s">
        <v>5</v>
      </c>
      <c r="P4678" s="13">
        <v>0</v>
      </c>
      <c r="Q4678" s="11" t="s">
        <v>6</v>
      </c>
      <c r="R4678" s="13">
        <v>0</v>
      </c>
      <c r="S4678" s="13">
        <v>0</v>
      </c>
      <c r="T4678" s="11" t="s">
        <v>7</v>
      </c>
      <c r="U4678" s="11" t="s">
        <v>8</v>
      </c>
      <c r="V4678" s="15">
        <v>0</v>
      </c>
      <c r="W4678" s="13">
        <v>0</v>
      </c>
      <c r="X4678" s="15">
        <v>0</v>
      </c>
      <c r="Y4678" s="15">
        <v>0</v>
      </c>
      <c r="Z4678" s="13">
        <v>0</v>
      </c>
      <c r="AA4678" s="15">
        <v>0</v>
      </c>
      <c r="AB4678" s="13">
        <v>0</v>
      </c>
      <c r="AC4678" s="15">
        <v>0</v>
      </c>
      <c r="AD4678" s="13">
        <v>0</v>
      </c>
      <c r="AE4678" s="15">
        <v>0</v>
      </c>
      <c r="AF4678" s="13">
        <v>0</v>
      </c>
      <c r="AG4678" s="15">
        <v>0</v>
      </c>
      <c r="AH4678" s="13">
        <v>0</v>
      </c>
      <c r="AI4678" s="15">
        <v>0</v>
      </c>
      <c r="AJ4678" s="11" t="s">
        <v>17</v>
      </c>
      <c r="AK4678" s="11" t="s">
        <v>1398</v>
      </c>
      <c r="AL4678" s="22">
        <f t="shared" si="219"/>
        <v>2317</v>
      </c>
      <c r="AM4678" s="11" t="str">
        <f>VLOOKUP(O4678,Sheet2!$D$6:$E$14,2,FALSE)</f>
        <v>Spare parts</v>
      </c>
      <c r="AN4678" s="11" t="str">
        <f>VLOOKUP(F4678,Sheet2!$E$10:$F$13,2,FALSE)</f>
        <v>SPM</v>
      </c>
      <c r="AO4678" s="35" t="s">
        <v>14668</v>
      </c>
      <c r="AP4678">
        <f>MATCH(AN4678,Sheet2!$F$5:$F$18,0)</f>
        <v>6</v>
      </c>
      <c r="AQ4678">
        <f>MATCH(AO4678,Sheet2!$F$5:$K$5,0)</f>
        <v>6</v>
      </c>
      <c r="AR4678" s="33">
        <f>INDEX(Sheet2!$F$5:$K$18,OPaL!AP4678,OPaL!AQ4678)</f>
        <v>0.15</v>
      </c>
      <c r="AS4678" s="1">
        <f t="shared" si="221"/>
        <v>729.3</v>
      </c>
    </row>
    <row r="4679" spans="1:45" x14ac:dyDescent="0.2">
      <c r="A4679" s="11" t="s">
        <v>4807</v>
      </c>
      <c r="B4679" s="11" t="s">
        <v>4808</v>
      </c>
      <c r="C4679" s="11" t="s">
        <v>14119</v>
      </c>
      <c r="D4679" s="21">
        <v>42975</v>
      </c>
      <c r="E4679" s="21" t="s">
        <v>9697</v>
      </c>
      <c r="F4679" s="21" t="s">
        <v>14659</v>
      </c>
      <c r="G4679" s="11" t="s">
        <v>2</v>
      </c>
      <c r="H4679" s="11" t="s">
        <v>16</v>
      </c>
      <c r="I4679" s="11" t="s">
        <v>4</v>
      </c>
      <c r="J4679" s="13">
        <v>1</v>
      </c>
      <c r="K4679" s="12">
        <v>856</v>
      </c>
      <c r="L4679" s="12">
        <v>0</v>
      </c>
      <c r="M4679" s="12">
        <v>0</v>
      </c>
      <c r="N4679" s="12">
        <f t="shared" si="220"/>
        <v>856</v>
      </c>
      <c r="O4679" s="11" t="s">
        <v>5</v>
      </c>
      <c r="P4679" s="13">
        <v>0</v>
      </c>
      <c r="Q4679" s="11" t="s">
        <v>6</v>
      </c>
      <c r="R4679" s="13">
        <v>0</v>
      </c>
      <c r="S4679" s="13">
        <v>0</v>
      </c>
      <c r="T4679" s="11" t="s">
        <v>7</v>
      </c>
      <c r="U4679" s="11" t="s">
        <v>8</v>
      </c>
      <c r="V4679" s="15">
        <v>0</v>
      </c>
      <c r="W4679" s="13">
        <v>0</v>
      </c>
      <c r="X4679" s="15">
        <v>0</v>
      </c>
      <c r="Y4679" s="15">
        <v>0</v>
      </c>
      <c r="Z4679" s="13">
        <v>0</v>
      </c>
      <c r="AA4679" s="15">
        <v>0</v>
      </c>
      <c r="AB4679" s="13">
        <v>0</v>
      </c>
      <c r="AC4679" s="15">
        <v>0</v>
      </c>
      <c r="AD4679" s="13">
        <v>0</v>
      </c>
      <c r="AE4679" s="15">
        <v>0</v>
      </c>
      <c r="AF4679" s="13">
        <v>0</v>
      </c>
      <c r="AG4679" s="15">
        <v>0</v>
      </c>
      <c r="AH4679" s="13">
        <v>0</v>
      </c>
      <c r="AI4679" s="15">
        <v>0</v>
      </c>
      <c r="AJ4679" s="11" t="s">
        <v>17</v>
      </c>
      <c r="AK4679" s="11" t="s">
        <v>1398</v>
      </c>
      <c r="AL4679" s="22">
        <f t="shared" si="219"/>
        <v>2317</v>
      </c>
      <c r="AM4679" s="11" t="str">
        <f>VLOOKUP(O4679,Sheet2!$D$6:$E$14,2,FALSE)</f>
        <v>Spare parts</v>
      </c>
      <c r="AN4679" s="11" t="str">
        <f>VLOOKUP(F4679,Sheet2!$E$10:$F$13,2,FALSE)</f>
        <v>SPM</v>
      </c>
      <c r="AO4679" s="35" t="s">
        <v>14668</v>
      </c>
      <c r="AP4679">
        <f>MATCH(AN4679,Sheet2!$F$5:$F$18,0)</f>
        <v>6</v>
      </c>
      <c r="AQ4679">
        <f>MATCH(AO4679,Sheet2!$F$5:$K$5,0)</f>
        <v>6</v>
      </c>
      <c r="AR4679" s="33">
        <f>INDEX(Sheet2!$F$5:$K$18,OPaL!AP4679,OPaL!AQ4679)</f>
        <v>0.15</v>
      </c>
      <c r="AS4679" s="1">
        <f t="shared" si="221"/>
        <v>727.6</v>
      </c>
    </row>
    <row r="4680" spans="1:45" x14ac:dyDescent="0.2">
      <c r="A4680" s="11" t="s">
        <v>1923</v>
      </c>
      <c r="B4680" s="11" t="s">
        <v>1924</v>
      </c>
      <c r="C4680" s="11" t="s">
        <v>14120</v>
      </c>
      <c r="D4680" s="21">
        <v>42943</v>
      </c>
      <c r="E4680" s="21" t="s">
        <v>9697</v>
      </c>
      <c r="F4680" s="21" t="s">
        <v>14659</v>
      </c>
      <c r="G4680" s="11" t="s">
        <v>2</v>
      </c>
      <c r="H4680" s="11" t="s">
        <v>16</v>
      </c>
      <c r="I4680" s="11" t="s">
        <v>4</v>
      </c>
      <c r="J4680" s="13">
        <v>4</v>
      </c>
      <c r="K4680" s="12">
        <v>853.29</v>
      </c>
      <c r="L4680" s="12">
        <v>0</v>
      </c>
      <c r="M4680" s="12">
        <v>0</v>
      </c>
      <c r="N4680" s="12">
        <f t="shared" si="220"/>
        <v>853.29</v>
      </c>
      <c r="O4680" s="11" t="s">
        <v>5</v>
      </c>
      <c r="P4680" s="13">
        <v>0</v>
      </c>
      <c r="Q4680" s="11" t="s">
        <v>6</v>
      </c>
      <c r="R4680" s="13">
        <v>0</v>
      </c>
      <c r="S4680" s="13">
        <v>0</v>
      </c>
      <c r="T4680" s="11" t="s">
        <v>7</v>
      </c>
      <c r="U4680" s="11" t="s">
        <v>8</v>
      </c>
      <c r="V4680" s="15">
        <v>0</v>
      </c>
      <c r="W4680" s="13">
        <v>0</v>
      </c>
      <c r="X4680" s="15">
        <v>0</v>
      </c>
      <c r="Y4680" s="15">
        <v>0</v>
      </c>
      <c r="Z4680" s="13">
        <v>0</v>
      </c>
      <c r="AA4680" s="15">
        <v>0</v>
      </c>
      <c r="AB4680" s="13">
        <v>0</v>
      </c>
      <c r="AC4680" s="15">
        <v>0</v>
      </c>
      <c r="AD4680" s="13">
        <v>0</v>
      </c>
      <c r="AE4680" s="15">
        <v>0</v>
      </c>
      <c r="AF4680" s="13">
        <v>0</v>
      </c>
      <c r="AG4680" s="15">
        <v>0</v>
      </c>
      <c r="AH4680" s="13">
        <v>0</v>
      </c>
      <c r="AI4680" s="15">
        <v>0</v>
      </c>
      <c r="AJ4680" s="11" t="s">
        <v>17</v>
      </c>
      <c r="AK4680" s="11" t="s">
        <v>13</v>
      </c>
      <c r="AL4680" s="22">
        <f t="shared" si="219"/>
        <v>2349</v>
      </c>
      <c r="AM4680" s="11" t="str">
        <f>VLOOKUP(O4680,Sheet2!$D$6:$E$14,2,FALSE)</f>
        <v>Spare parts</v>
      </c>
      <c r="AN4680" s="11" t="str">
        <f>VLOOKUP(F4680,Sheet2!$E$10:$F$13,2,FALSE)</f>
        <v>SPM</v>
      </c>
      <c r="AO4680" s="35" t="s">
        <v>14668</v>
      </c>
      <c r="AP4680">
        <f>MATCH(AN4680,Sheet2!$F$5:$F$18,0)</f>
        <v>6</v>
      </c>
      <c r="AQ4680">
        <f>MATCH(AO4680,Sheet2!$F$5:$K$5,0)</f>
        <v>6</v>
      </c>
      <c r="AR4680" s="33">
        <f>INDEX(Sheet2!$F$5:$K$18,OPaL!AP4680,OPaL!AQ4680)</f>
        <v>0.15</v>
      </c>
      <c r="AS4680" s="1">
        <f t="shared" si="221"/>
        <v>725.29649999999992</v>
      </c>
    </row>
    <row r="4681" spans="1:45" x14ac:dyDescent="0.2">
      <c r="A4681" s="11" t="s">
        <v>2217</v>
      </c>
      <c r="B4681" s="11" t="s">
        <v>2218</v>
      </c>
      <c r="C4681" s="11" t="s">
        <v>14121</v>
      </c>
      <c r="D4681" s="21">
        <v>44478</v>
      </c>
      <c r="E4681" s="21" t="s">
        <v>9738</v>
      </c>
      <c r="F4681" s="21" t="s">
        <v>14659</v>
      </c>
      <c r="G4681" s="11" t="s">
        <v>2</v>
      </c>
      <c r="H4681" s="11" t="s">
        <v>3</v>
      </c>
      <c r="I4681" s="11" t="s">
        <v>4</v>
      </c>
      <c r="J4681" s="13">
        <v>5</v>
      </c>
      <c r="K4681" s="12">
        <v>852.81</v>
      </c>
      <c r="L4681" s="12">
        <v>0</v>
      </c>
      <c r="M4681" s="12">
        <v>0</v>
      </c>
      <c r="N4681" s="12">
        <f t="shared" si="220"/>
        <v>852.81</v>
      </c>
      <c r="O4681" s="11" t="s">
        <v>5</v>
      </c>
      <c r="P4681" s="13">
        <v>0</v>
      </c>
      <c r="Q4681" s="11" t="s">
        <v>6</v>
      </c>
      <c r="R4681" s="13">
        <v>0</v>
      </c>
      <c r="S4681" s="13">
        <v>0</v>
      </c>
      <c r="T4681" s="11" t="s">
        <v>7</v>
      </c>
      <c r="U4681" s="11" t="s">
        <v>8</v>
      </c>
      <c r="V4681" s="15">
        <v>0</v>
      </c>
      <c r="W4681" s="13">
        <v>0</v>
      </c>
      <c r="X4681" s="15">
        <v>0</v>
      </c>
      <c r="Y4681" s="15">
        <v>0</v>
      </c>
      <c r="Z4681" s="13">
        <v>0</v>
      </c>
      <c r="AA4681" s="15">
        <v>0</v>
      </c>
      <c r="AB4681" s="13">
        <v>0</v>
      </c>
      <c r="AC4681" s="15">
        <v>0</v>
      </c>
      <c r="AD4681" s="13">
        <v>0</v>
      </c>
      <c r="AE4681" s="15">
        <v>0</v>
      </c>
      <c r="AF4681" s="13">
        <v>0</v>
      </c>
      <c r="AG4681" s="15">
        <v>0</v>
      </c>
      <c r="AH4681" s="13">
        <v>0</v>
      </c>
      <c r="AI4681" s="15">
        <v>0</v>
      </c>
      <c r="AJ4681" s="11" t="s">
        <v>9</v>
      </c>
      <c r="AK4681" s="11" t="s">
        <v>13</v>
      </c>
      <c r="AL4681" s="22">
        <f t="shared" si="219"/>
        <v>814</v>
      </c>
      <c r="AM4681" s="11" t="str">
        <f>VLOOKUP(O4681,Sheet2!$D$6:$E$14,2,FALSE)</f>
        <v>Spare parts</v>
      </c>
      <c r="AN4681" s="11" t="str">
        <f>VLOOKUP(F4681,Sheet2!$E$10:$F$13,2,FALSE)</f>
        <v>SPM</v>
      </c>
      <c r="AO4681" s="35" t="s">
        <v>14668</v>
      </c>
      <c r="AP4681">
        <f>MATCH(AN4681,Sheet2!$F$5:$F$18,0)</f>
        <v>6</v>
      </c>
      <c r="AQ4681">
        <f>MATCH(AO4681,Sheet2!$F$5:$K$5,0)</f>
        <v>6</v>
      </c>
      <c r="AR4681" s="33">
        <f>INDEX(Sheet2!$F$5:$K$18,OPaL!AP4681,OPaL!AQ4681)</f>
        <v>0.15</v>
      </c>
      <c r="AS4681" s="1">
        <f t="shared" si="221"/>
        <v>724.88849999999991</v>
      </c>
    </row>
    <row r="4682" spans="1:45" x14ac:dyDescent="0.2">
      <c r="A4682" s="11" t="s">
        <v>9222</v>
      </c>
      <c r="B4682" s="11" t="s">
        <v>9223</v>
      </c>
      <c r="C4682" s="11" t="s">
        <v>12855</v>
      </c>
      <c r="D4682" s="21">
        <v>44649</v>
      </c>
      <c r="E4682" s="21" t="s">
        <v>9752</v>
      </c>
      <c r="F4682" s="21" t="s">
        <v>14659</v>
      </c>
      <c r="G4682" s="11" t="s">
        <v>2</v>
      </c>
      <c r="H4682" s="11" t="s">
        <v>350</v>
      </c>
      <c r="I4682" s="11" t="s">
        <v>4</v>
      </c>
      <c r="J4682" s="13">
        <v>1</v>
      </c>
      <c r="K4682" s="12">
        <v>851.98</v>
      </c>
      <c r="L4682" s="12">
        <v>0</v>
      </c>
      <c r="M4682" s="12">
        <v>0</v>
      </c>
      <c r="N4682" s="12">
        <f t="shared" si="220"/>
        <v>851.98</v>
      </c>
      <c r="O4682" s="11" t="s">
        <v>8227</v>
      </c>
      <c r="P4682" s="13">
        <v>0</v>
      </c>
      <c r="Q4682" s="11" t="s">
        <v>6</v>
      </c>
      <c r="R4682" s="13">
        <v>0</v>
      </c>
      <c r="S4682" s="13">
        <v>0</v>
      </c>
      <c r="T4682" s="11" t="s">
        <v>7</v>
      </c>
      <c r="U4682" s="11" t="s">
        <v>8</v>
      </c>
      <c r="V4682" s="15">
        <v>0</v>
      </c>
      <c r="W4682" s="13">
        <v>0</v>
      </c>
      <c r="X4682" s="15">
        <v>0</v>
      </c>
      <c r="Y4682" s="15">
        <v>0</v>
      </c>
      <c r="Z4682" s="13">
        <v>0</v>
      </c>
      <c r="AA4682" s="15">
        <v>0</v>
      </c>
      <c r="AB4682" s="13">
        <v>0</v>
      </c>
      <c r="AC4682" s="15">
        <v>0</v>
      </c>
      <c r="AD4682" s="13">
        <v>0</v>
      </c>
      <c r="AE4682" s="15">
        <v>0</v>
      </c>
      <c r="AF4682" s="13">
        <v>0</v>
      </c>
      <c r="AG4682" s="15">
        <v>0</v>
      </c>
      <c r="AH4682" s="13">
        <v>0</v>
      </c>
      <c r="AI4682" s="15">
        <v>0</v>
      </c>
      <c r="AJ4682" s="11" t="s">
        <v>352</v>
      </c>
      <c r="AK4682" s="11" t="s">
        <v>8228</v>
      </c>
      <c r="AL4682" s="22">
        <f t="shared" si="219"/>
        <v>643</v>
      </c>
      <c r="AM4682" s="11" t="str">
        <f>VLOOKUP(O4682,Sheet2!$D$6:$E$14,2,FALSE)</f>
        <v>Consumables</v>
      </c>
      <c r="AN4682" s="11" t="str">
        <f>VLOOKUP(F4682,Sheet2!$E$15:$F$18,2,FALSE)</f>
        <v>CM</v>
      </c>
      <c r="AO4682" s="35" t="s">
        <v>14668</v>
      </c>
      <c r="AP4682">
        <f>MATCH(AN4682,Sheet2!$F$5:$F$18,0)</f>
        <v>13</v>
      </c>
      <c r="AQ4682">
        <f>MATCH(AO4682,Sheet2!$F$5:$K$5,0)</f>
        <v>6</v>
      </c>
      <c r="AR4682" s="33">
        <f>INDEX(Sheet2!$F$5:$K$18,OPaL!AP4682,OPaL!AQ4682)</f>
        <v>0.2</v>
      </c>
      <c r="AS4682" s="1">
        <f t="shared" si="221"/>
        <v>681.58400000000006</v>
      </c>
    </row>
    <row r="4683" spans="1:45" x14ac:dyDescent="0.2">
      <c r="A4683" s="11" t="s">
        <v>8854</v>
      </c>
      <c r="B4683" s="11" t="s">
        <v>8855</v>
      </c>
      <c r="C4683" s="11" t="s">
        <v>14122</v>
      </c>
      <c r="D4683" s="21">
        <v>42877</v>
      </c>
      <c r="E4683" s="21" t="s">
        <v>9856</v>
      </c>
      <c r="F4683" s="21" t="s">
        <v>14659</v>
      </c>
      <c r="G4683" s="11" t="s">
        <v>2</v>
      </c>
      <c r="H4683" s="11" t="s">
        <v>350</v>
      </c>
      <c r="I4683" s="11" t="s">
        <v>4</v>
      </c>
      <c r="J4683" s="13">
        <v>1</v>
      </c>
      <c r="K4683" s="12">
        <v>850</v>
      </c>
      <c r="L4683" s="12">
        <v>0</v>
      </c>
      <c r="M4683" s="12">
        <v>0</v>
      </c>
      <c r="N4683" s="12">
        <f t="shared" si="220"/>
        <v>850</v>
      </c>
      <c r="O4683" s="11" t="s">
        <v>8227</v>
      </c>
      <c r="P4683" s="13">
        <v>0</v>
      </c>
      <c r="Q4683" s="11" t="s">
        <v>6</v>
      </c>
      <c r="R4683" s="13">
        <v>0</v>
      </c>
      <c r="S4683" s="13">
        <v>0</v>
      </c>
      <c r="T4683" s="11" t="s">
        <v>7</v>
      </c>
      <c r="U4683" s="11" t="s">
        <v>8</v>
      </c>
      <c r="V4683" s="15">
        <v>0</v>
      </c>
      <c r="W4683" s="13">
        <v>0</v>
      </c>
      <c r="X4683" s="15">
        <v>0</v>
      </c>
      <c r="Y4683" s="15">
        <v>0</v>
      </c>
      <c r="Z4683" s="13">
        <v>0</v>
      </c>
      <c r="AA4683" s="15">
        <v>0</v>
      </c>
      <c r="AB4683" s="13">
        <v>0</v>
      </c>
      <c r="AC4683" s="15">
        <v>0</v>
      </c>
      <c r="AD4683" s="13">
        <v>0</v>
      </c>
      <c r="AE4683" s="15">
        <v>0</v>
      </c>
      <c r="AF4683" s="13">
        <v>0</v>
      </c>
      <c r="AG4683" s="15">
        <v>0</v>
      </c>
      <c r="AH4683" s="13">
        <v>0</v>
      </c>
      <c r="AI4683" s="15">
        <v>0</v>
      </c>
      <c r="AJ4683" s="11" t="s">
        <v>352</v>
      </c>
      <c r="AK4683" s="11" t="s">
        <v>8228</v>
      </c>
      <c r="AL4683" s="22">
        <f t="shared" si="219"/>
        <v>2415</v>
      </c>
      <c r="AM4683" s="11" t="str">
        <f>VLOOKUP(O4683,Sheet2!$D$6:$E$14,2,FALSE)</f>
        <v>Consumables</v>
      </c>
      <c r="AN4683" s="11" t="str">
        <f>VLOOKUP(F4683,Sheet2!$E$15:$F$18,2,FALSE)</f>
        <v>CM</v>
      </c>
      <c r="AO4683" s="35" t="s">
        <v>14668</v>
      </c>
      <c r="AP4683">
        <f>MATCH(AN4683,Sheet2!$F$5:$F$18,0)</f>
        <v>13</v>
      </c>
      <c r="AQ4683">
        <f>MATCH(AO4683,Sheet2!$F$5:$K$5,0)</f>
        <v>6</v>
      </c>
      <c r="AR4683" s="33">
        <f>INDEX(Sheet2!$F$5:$K$18,OPaL!AP4683,OPaL!AQ4683)</f>
        <v>0.2</v>
      </c>
      <c r="AS4683" s="1">
        <f t="shared" si="221"/>
        <v>680</v>
      </c>
    </row>
    <row r="4684" spans="1:45" x14ac:dyDescent="0.2">
      <c r="A4684" s="11" t="s">
        <v>6197</v>
      </c>
      <c r="B4684" s="11" t="s">
        <v>6198</v>
      </c>
      <c r="C4684" s="11" t="s">
        <v>14123</v>
      </c>
      <c r="D4684" s="21">
        <v>42916</v>
      </c>
      <c r="E4684" s="21" t="s">
        <v>9697</v>
      </c>
      <c r="F4684" s="21" t="s">
        <v>14659</v>
      </c>
      <c r="G4684" s="11" t="s">
        <v>2</v>
      </c>
      <c r="H4684" s="11" t="s">
        <v>16</v>
      </c>
      <c r="I4684" s="11" t="s">
        <v>4</v>
      </c>
      <c r="J4684" s="12">
        <v>1</v>
      </c>
      <c r="K4684" s="12">
        <v>844.28</v>
      </c>
      <c r="L4684" s="12">
        <v>0</v>
      </c>
      <c r="M4684" s="12">
        <v>0</v>
      </c>
      <c r="N4684" s="12">
        <f t="shared" si="220"/>
        <v>844.28</v>
      </c>
      <c r="O4684" s="11" t="s">
        <v>5</v>
      </c>
      <c r="P4684" s="13">
        <v>0</v>
      </c>
      <c r="Q4684" s="11" t="s">
        <v>6</v>
      </c>
      <c r="R4684" s="13">
        <v>0</v>
      </c>
      <c r="S4684" s="13">
        <v>0</v>
      </c>
      <c r="T4684" s="11" t="s">
        <v>7</v>
      </c>
      <c r="U4684" s="11" t="s">
        <v>8</v>
      </c>
      <c r="V4684" s="15">
        <v>0</v>
      </c>
      <c r="W4684" s="13">
        <v>0</v>
      </c>
      <c r="X4684" s="15">
        <v>0</v>
      </c>
      <c r="Y4684" s="15">
        <v>0</v>
      </c>
      <c r="Z4684" s="13">
        <v>0</v>
      </c>
      <c r="AA4684" s="15">
        <v>0</v>
      </c>
      <c r="AB4684" s="13">
        <v>0</v>
      </c>
      <c r="AC4684" s="15">
        <v>0</v>
      </c>
      <c r="AD4684" s="13">
        <v>0</v>
      </c>
      <c r="AE4684" s="15">
        <v>0</v>
      </c>
      <c r="AF4684" s="13">
        <v>0</v>
      </c>
      <c r="AG4684" s="15">
        <v>0</v>
      </c>
      <c r="AH4684" s="13">
        <v>0</v>
      </c>
      <c r="AI4684" s="15">
        <v>0</v>
      </c>
      <c r="AJ4684" s="11" t="s">
        <v>17</v>
      </c>
      <c r="AK4684" s="11" t="s">
        <v>13</v>
      </c>
      <c r="AL4684" s="22">
        <f t="shared" si="219"/>
        <v>2376</v>
      </c>
      <c r="AM4684" s="11" t="str">
        <f>VLOOKUP(O4684,Sheet2!$D$6:$E$14,2,FALSE)</f>
        <v>Spare parts</v>
      </c>
      <c r="AN4684" s="11" t="str">
        <f>VLOOKUP(F4684,Sheet2!$E$10:$F$13,2,FALSE)</f>
        <v>SPM</v>
      </c>
      <c r="AO4684" s="35" t="s">
        <v>14668</v>
      </c>
      <c r="AP4684">
        <f>MATCH(AN4684,Sheet2!$F$5:$F$18,0)</f>
        <v>6</v>
      </c>
      <c r="AQ4684">
        <f>MATCH(AO4684,Sheet2!$F$5:$K$5,0)</f>
        <v>6</v>
      </c>
      <c r="AR4684" s="33">
        <f>INDEX(Sheet2!$F$5:$K$18,OPaL!AP4684,OPaL!AQ4684)</f>
        <v>0.15</v>
      </c>
      <c r="AS4684" s="1">
        <f t="shared" si="221"/>
        <v>717.63799999999992</v>
      </c>
    </row>
    <row r="4685" spans="1:45" x14ac:dyDescent="0.2">
      <c r="A4685" s="11" t="s">
        <v>6203</v>
      </c>
      <c r="B4685" s="11" t="s">
        <v>6204</v>
      </c>
      <c r="C4685" s="11" t="s">
        <v>14124</v>
      </c>
      <c r="D4685" s="21">
        <v>42916</v>
      </c>
      <c r="E4685" s="21" t="s">
        <v>9697</v>
      </c>
      <c r="F4685" s="21" t="s">
        <v>14659</v>
      </c>
      <c r="G4685" s="11" t="s">
        <v>2</v>
      </c>
      <c r="H4685" s="11" t="s">
        <v>16</v>
      </c>
      <c r="I4685" s="11" t="s">
        <v>4</v>
      </c>
      <c r="J4685" s="12">
        <v>1</v>
      </c>
      <c r="K4685" s="12">
        <v>844.28</v>
      </c>
      <c r="L4685" s="12">
        <v>0</v>
      </c>
      <c r="M4685" s="12">
        <v>0</v>
      </c>
      <c r="N4685" s="12">
        <f t="shared" si="220"/>
        <v>844.28</v>
      </c>
      <c r="O4685" s="11" t="s">
        <v>5</v>
      </c>
      <c r="P4685" s="13">
        <v>0</v>
      </c>
      <c r="Q4685" s="11" t="s">
        <v>6</v>
      </c>
      <c r="R4685" s="13">
        <v>0</v>
      </c>
      <c r="S4685" s="13">
        <v>0</v>
      </c>
      <c r="T4685" s="11" t="s">
        <v>7</v>
      </c>
      <c r="U4685" s="11" t="s">
        <v>8</v>
      </c>
      <c r="V4685" s="15">
        <v>0</v>
      </c>
      <c r="W4685" s="13">
        <v>0</v>
      </c>
      <c r="X4685" s="15">
        <v>0</v>
      </c>
      <c r="Y4685" s="15">
        <v>0</v>
      </c>
      <c r="Z4685" s="13">
        <v>0</v>
      </c>
      <c r="AA4685" s="15">
        <v>0</v>
      </c>
      <c r="AB4685" s="13">
        <v>0</v>
      </c>
      <c r="AC4685" s="15">
        <v>0</v>
      </c>
      <c r="AD4685" s="13">
        <v>0</v>
      </c>
      <c r="AE4685" s="15">
        <v>0</v>
      </c>
      <c r="AF4685" s="13">
        <v>0</v>
      </c>
      <c r="AG4685" s="15">
        <v>0</v>
      </c>
      <c r="AH4685" s="13">
        <v>0</v>
      </c>
      <c r="AI4685" s="15">
        <v>0</v>
      </c>
      <c r="AJ4685" s="11" t="s">
        <v>17</v>
      </c>
      <c r="AK4685" s="11" t="s">
        <v>13</v>
      </c>
      <c r="AL4685" s="22">
        <f t="shared" si="219"/>
        <v>2376</v>
      </c>
      <c r="AM4685" s="11" t="str">
        <f>VLOOKUP(O4685,Sheet2!$D$6:$E$14,2,FALSE)</f>
        <v>Spare parts</v>
      </c>
      <c r="AN4685" s="11" t="str">
        <f>VLOOKUP(F4685,Sheet2!$E$10:$F$13,2,FALSE)</f>
        <v>SPM</v>
      </c>
      <c r="AO4685" s="35" t="s">
        <v>14668</v>
      </c>
      <c r="AP4685">
        <f>MATCH(AN4685,Sheet2!$F$5:$F$18,0)</f>
        <v>6</v>
      </c>
      <c r="AQ4685">
        <f>MATCH(AO4685,Sheet2!$F$5:$K$5,0)</f>
        <v>6</v>
      </c>
      <c r="AR4685" s="33">
        <f>INDEX(Sheet2!$F$5:$K$18,OPaL!AP4685,OPaL!AQ4685)</f>
        <v>0.15</v>
      </c>
      <c r="AS4685" s="1">
        <f t="shared" si="221"/>
        <v>717.63799999999992</v>
      </c>
    </row>
    <row r="4686" spans="1:45" x14ac:dyDescent="0.2">
      <c r="A4686" s="11" t="s">
        <v>6209</v>
      </c>
      <c r="B4686" s="11" t="s">
        <v>6210</v>
      </c>
      <c r="C4686" s="11" t="s">
        <v>14125</v>
      </c>
      <c r="D4686" s="21">
        <v>42916</v>
      </c>
      <c r="E4686" s="21" t="s">
        <v>9697</v>
      </c>
      <c r="F4686" s="21" t="s">
        <v>14659</v>
      </c>
      <c r="G4686" s="11" t="s">
        <v>2</v>
      </c>
      <c r="H4686" s="11" t="s">
        <v>16</v>
      </c>
      <c r="I4686" s="11" t="s">
        <v>4</v>
      </c>
      <c r="J4686" s="12">
        <v>1</v>
      </c>
      <c r="K4686" s="12">
        <v>844.28</v>
      </c>
      <c r="L4686" s="12">
        <v>0</v>
      </c>
      <c r="M4686" s="12">
        <v>0</v>
      </c>
      <c r="N4686" s="12">
        <f t="shared" si="220"/>
        <v>844.28</v>
      </c>
      <c r="O4686" s="11" t="s">
        <v>5</v>
      </c>
      <c r="P4686" s="13">
        <v>0</v>
      </c>
      <c r="Q4686" s="11" t="s">
        <v>6</v>
      </c>
      <c r="R4686" s="13">
        <v>0</v>
      </c>
      <c r="S4686" s="13">
        <v>0</v>
      </c>
      <c r="T4686" s="11" t="s">
        <v>7</v>
      </c>
      <c r="U4686" s="11" t="s">
        <v>8</v>
      </c>
      <c r="V4686" s="15">
        <v>0</v>
      </c>
      <c r="W4686" s="13">
        <v>0</v>
      </c>
      <c r="X4686" s="15">
        <v>0</v>
      </c>
      <c r="Y4686" s="15">
        <v>0</v>
      </c>
      <c r="Z4686" s="13">
        <v>0</v>
      </c>
      <c r="AA4686" s="15">
        <v>0</v>
      </c>
      <c r="AB4686" s="13">
        <v>0</v>
      </c>
      <c r="AC4686" s="15">
        <v>0</v>
      </c>
      <c r="AD4686" s="13">
        <v>0</v>
      </c>
      <c r="AE4686" s="15">
        <v>0</v>
      </c>
      <c r="AF4686" s="13">
        <v>0</v>
      </c>
      <c r="AG4686" s="15">
        <v>0</v>
      </c>
      <c r="AH4686" s="13">
        <v>0</v>
      </c>
      <c r="AI4686" s="15">
        <v>0</v>
      </c>
      <c r="AJ4686" s="11" t="s">
        <v>17</v>
      </c>
      <c r="AK4686" s="11" t="s">
        <v>13</v>
      </c>
      <c r="AL4686" s="22">
        <f t="shared" si="219"/>
        <v>2376</v>
      </c>
      <c r="AM4686" s="11" t="str">
        <f>VLOOKUP(O4686,Sheet2!$D$6:$E$14,2,FALSE)</f>
        <v>Spare parts</v>
      </c>
      <c r="AN4686" s="11" t="str">
        <f>VLOOKUP(F4686,Sheet2!$E$10:$F$13,2,FALSE)</f>
        <v>SPM</v>
      </c>
      <c r="AO4686" s="35" t="s">
        <v>14668</v>
      </c>
      <c r="AP4686">
        <f>MATCH(AN4686,Sheet2!$F$5:$F$18,0)</f>
        <v>6</v>
      </c>
      <c r="AQ4686">
        <f>MATCH(AO4686,Sheet2!$F$5:$K$5,0)</f>
        <v>6</v>
      </c>
      <c r="AR4686" s="33">
        <f>INDEX(Sheet2!$F$5:$K$18,OPaL!AP4686,OPaL!AQ4686)</f>
        <v>0.15</v>
      </c>
      <c r="AS4686" s="1">
        <f t="shared" si="221"/>
        <v>717.63799999999992</v>
      </c>
    </row>
    <row r="4687" spans="1:45" x14ac:dyDescent="0.2">
      <c r="A4687" s="11" t="s">
        <v>6215</v>
      </c>
      <c r="B4687" s="11" t="s">
        <v>6216</v>
      </c>
      <c r="C4687" s="11" t="s">
        <v>14126</v>
      </c>
      <c r="D4687" s="21">
        <v>42916</v>
      </c>
      <c r="E4687" s="21" t="s">
        <v>9697</v>
      </c>
      <c r="F4687" s="21" t="s">
        <v>14659</v>
      </c>
      <c r="G4687" s="11" t="s">
        <v>2</v>
      </c>
      <c r="H4687" s="11" t="s">
        <v>16</v>
      </c>
      <c r="I4687" s="11" t="s">
        <v>4</v>
      </c>
      <c r="J4687" s="12">
        <v>1</v>
      </c>
      <c r="K4687" s="12">
        <v>844.28</v>
      </c>
      <c r="L4687" s="12">
        <v>0</v>
      </c>
      <c r="M4687" s="12">
        <v>0</v>
      </c>
      <c r="N4687" s="12">
        <f t="shared" si="220"/>
        <v>844.28</v>
      </c>
      <c r="O4687" s="11" t="s">
        <v>5</v>
      </c>
      <c r="P4687" s="13">
        <v>0</v>
      </c>
      <c r="Q4687" s="11" t="s">
        <v>6</v>
      </c>
      <c r="R4687" s="13">
        <v>0</v>
      </c>
      <c r="S4687" s="13">
        <v>0</v>
      </c>
      <c r="T4687" s="11" t="s">
        <v>7</v>
      </c>
      <c r="U4687" s="11" t="s">
        <v>8</v>
      </c>
      <c r="V4687" s="15">
        <v>0</v>
      </c>
      <c r="W4687" s="13">
        <v>0</v>
      </c>
      <c r="X4687" s="15">
        <v>0</v>
      </c>
      <c r="Y4687" s="15">
        <v>0</v>
      </c>
      <c r="Z4687" s="13">
        <v>0</v>
      </c>
      <c r="AA4687" s="15">
        <v>0</v>
      </c>
      <c r="AB4687" s="13">
        <v>0</v>
      </c>
      <c r="AC4687" s="15">
        <v>0</v>
      </c>
      <c r="AD4687" s="13">
        <v>0</v>
      </c>
      <c r="AE4687" s="15">
        <v>0</v>
      </c>
      <c r="AF4687" s="13">
        <v>0</v>
      </c>
      <c r="AG4687" s="15">
        <v>0</v>
      </c>
      <c r="AH4687" s="13">
        <v>0</v>
      </c>
      <c r="AI4687" s="15">
        <v>0</v>
      </c>
      <c r="AJ4687" s="11" t="s">
        <v>17</v>
      </c>
      <c r="AK4687" s="11" t="s">
        <v>13</v>
      </c>
      <c r="AL4687" s="22">
        <f t="shared" si="219"/>
        <v>2376</v>
      </c>
      <c r="AM4687" s="11" t="str">
        <f>VLOOKUP(O4687,Sheet2!$D$6:$E$14,2,FALSE)</f>
        <v>Spare parts</v>
      </c>
      <c r="AN4687" s="11" t="str">
        <f>VLOOKUP(F4687,Sheet2!$E$10:$F$13,2,FALSE)</f>
        <v>SPM</v>
      </c>
      <c r="AO4687" s="35" t="s">
        <v>14668</v>
      </c>
      <c r="AP4687">
        <f>MATCH(AN4687,Sheet2!$F$5:$F$18,0)</f>
        <v>6</v>
      </c>
      <c r="AQ4687">
        <f>MATCH(AO4687,Sheet2!$F$5:$K$5,0)</f>
        <v>6</v>
      </c>
      <c r="AR4687" s="33">
        <f>INDEX(Sheet2!$F$5:$K$18,OPaL!AP4687,OPaL!AQ4687)</f>
        <v>0.15</v>
      </c>
      <c r="AS4687" s="1">
        <f t="shared" si="221"/>
        <v>717.63799999999992</v>
      </c>
    </row>
    <row r="4688" spans="1:45" x14ac:dyDescent="0.2">
      <c r="A4688" s="11" t="s">
        <v>6221</v>
      </c>
      <c r="B4688" s="11" t="s">
        <v>6222</v>
      </c>
      <c r="C4688" s="11" t="s">
        <v>14127</v>
      </c>
      <c r="D4688" s="21">
        <v>42916</v>
      </c>
      <c r="E4688" s="21" t="s">
        <v>9697</v>
      </c>
      <c r="F4688" s="21" t="s">
        <v>14659</v>
      </c>
      <c r="G4688" s="11" t="s">
        <v>2</v>
      </c>
      <c r="H4688" s="11" t="s">
        <v>16</v>
      </c>
      <c r="I4688" s="11" t="s">
        <v>4</v>
      </c>
      <c r="J4688" s="12">
        <v>1</v>
      </c>
      <c r="K4688" s="12">
        <v>844.28</v>
      </c>
      <c r="L4688" s="12">
        <v>0</v>
      </c>
      <c r="M4688" s="12">
        <v>0</v>
      </c>
      <c r="N4688" s="12">
        <f t="shared" si="220"/>
        <v>844.28</v>
      </c>
      <c r="O4688" s="11" t="s">
        <v>5</v>
      </c>
      <c r="P4688" s="13">
        <v>0</v>
      </c>
      <c r="Q4688" s="11" t="s">
        <v>6</v>
      </c>
      <c r="R4688" s="13">
        <v>0</v>
      </c>
      <c r="S4688" s="13">
        <v>0</v>
      </c>
      <c r="T4688" s="11" t="s">
        <v>7</v>
      </c>
      <c r="U4688" s="11" t="s">
        <v>8</v>
      </c>
      <c r="V4688" s="15">
        <v>0</v>
      </c>
      <c r="W4688" s="13">
        <v>0</v>
      </c>
      <c r="X4688" s="15">
        <v>0</v>
      </c>
      <c r="Y4688" s="15">
        <v>0</v>
      </c>
      <c r="Z4688" s="13">
        <v>0</v>
      </c>
      <c r="AA4688" s="15">
        <v>0</v>
      </c>
      <c r="AB4688" s="13">
        <v>0</v>
      </c>
      <c r="AC4688" s="15">
        <v>0</v>
      </c>
      <c r="AD4688" s="13">
        <v>0</v>
      </c>
      <c r="AE4688" s="15">
        <v>0</v>
      </c>
      <c r="AF4688" s="13">
        <v>0</v>
      </c>
      <c r="AG4688" s="15">
        <v>0</v>
      </c>
      <c r="AH4688" s="13">
        <v>0</v>
      </c>
      <c r="AI4688" s="15">
        <v>0</v>
      </c>
      <c r="AJ4688" s="11" t="s">
        <v>17</v>
      </c>
      <c r="AK4688" s="11" t="s">
        <v>13</v>
      </c>
      <c r="AL4688" s="22">
        <f t="shared" si="219"/>
        <v>2376</v>
      </c>
      <c r="AM4688" s="11" t="str">
        <f>VLOOKUP(O4688,Sheet2!$D$6:$E$14,2,FALSE)</f>
        <v>Spare parts</v>
      </c>
      <c r="AN4688" s="11" t="str">
        <f>VLOOKUP(F4688,Sheet2!$E$10:$F$13,2,FALSE)</f>
        <v>SPM</v>
      </c>
      <c r="AO4688" s="35" t="s">
        <v>14668</v>
      </c>
      <c r="AP4688">
        <f>MATCH(AN4688,Sheet2!$F$5:$F$18,0)</f>
        <v>6</v>
      </c>
      <c r="AQ4688">
        <f>MATCH(AO4688,Sheet2!$F$5:$K$5,0)</f>
        <v>6</v>
      </c>
      <c r="AR4688" s="33">
        <f>INDEX(Sheet2!$F$5:$K$18,OPaL!AP4688,OPaL!AQ4688)</f>
        <v>0.15</v>
      </c>
      <c r="AS4688" s="1">
        <f t="shared" si="221"/>
        <v>717.63799999999992</v>
      </c>
    </row>
    <row r="4689" spans="1:45" x14ac:dyDescent="0.2">
      <c r="A4689" s="11" t="s">
        <v>6227</v>
      </c>
      <c r="B4689" s="11" t="s">
        <v>6228</v>
      </c>
      <c r="C4689" s="11" t="s">
        <v>14128</v>
      </c>
      <c r="D4689" s="21">
        <v>42916</v>
      </c>
      <c r="E4689" s="21" t="s">
        <v>9697</v>
      </c>
      <c r="F4689" s="21" t="s">
        <v>14659</v>
      </c>
      <c r="G4689" s="11" t="s">
        <v>2</v>
      </c>
      <c r="H4689" s="11" t="s">
        <v>16</v>
      </c>
      <c r="I4689" s="11" t="s">
        <v>4</v>
      </c>
      <c r="J4689" s="12">
        <v>1</v>
      </c>
      <c r="K4689" s="12">
        <v>844.28</v>
      </c>
      <c r="L4689" s="12">
        <v>0</v>
      </c>
      <c r="M4689" s="12">
        <v>0</v>
      </c>
      <c r="N4689" s="12">
        <f t="shared" si="220"/>
        <v>844.28</v>
      </c>
      <c r="O4689" s="11" t="s">
        <v>5</v>
      </c>
      <c r="P4689" s="13">
        <v>0</v>
      </c>
      <c r="Q4689" s="11" t="s">
        <v>6</v>
      </c>
      <c r="R4689" s="13">
        <v>0</v>
      </c>
      <c r="S4689" s="13">
        <v>0</v>
      </c>
      <c r="T4689" s="11" t="s">
        <v>7</v>
      </c>
      <c r="U4689" s="11" t="s">
        <v>8</v>
      </c>
      <c r="V4689" s="15">
        <v>0</v>
      </c>
      <c r="W4689" s="13">
        <v>0</v>
      </c>
      <c r="X4689" s="15">
        <v>0</v>
      </c>
      <c r="Y4689" s="15">
        <v>0</v>
      </c>
      <c r="Z4689" s="13">
        <v>0</v>
      </c>
      <c r="AA4689" s="15">
        <v>0</v>
      </c>
      <c r="AB4689" s="13">
        <v>0</v>
      </c>
      <c r="AC4689" s="15">
        <v>0</v>
      </c>
      <c r="AD4689" s="13">
        <v>0</v>
      </c>
      <c r="AE4689" s="15">
        <v>0</v>
      </c>
      <c r="AF4689" s="13">
        <v>0</v>
      </c>
      <c r="AG4689" s="15">
        <v>0</v>
      </c>
      <c r="AH4689" s="13">
        <v>0</v>
      </c>
      <c r="AI4689" s="15">
        <v>0</v>
      </c>
      <c r="AJ4689" s="11" t="s">
        <v>17</v>
      </c>
      <c r="AK4689" s="11" t="s">
        <v>13</v>
      </c>
      <c r="AL4689" s="22">
        <f t="shared" si="219"/>
        <v>2376</v>
      </c>
      <c r="AM4689" s="11" t="str">
        <f>VLOOKUP(O4689,Sheet2!$D$6:$E$14,2,FALSE)</f>
        <v>Spare parts</v>
      </c>
      <c r="AN4689" s="11" t="str">
        <f>VLOOKUP(F4689,Sheet2!$E$10:$F$13,2,FALSE)</f>
        <v>SPM</v>
      </c>
      <c r="AO4689" s="35" t="s">
        <v>14668</v>
      </c>
      <c r="AP4689">
        <f>MATCH(AN4689,Sheet2!$F$5:$F$18,0)</f>
        <v>6</v>
      </c>
      <c r="AQ4689">
        <f>MATCH(AO4689,Sheet2!$F$5:$K$5,0)</f>
        <v>6</v>
      </c>
      <c r="AR4689" s="33">
        <f>INDEX(Sheet2!$F$5:$K$18,OPaL!AP4689,OPaL!AQ4689)</f>
        <v>0.15</v>
      </c>
      <c r="AS4689" s="1">
        <f t="shared" si="221"/>
        <v>717.63799999999992</v>
      </c>
    </row>
    <row r="4690" spans="1:45" x14ac:dyDescent="0.2">
      <c r="A4690" s="11" t="s">
        <v>7571</v>
      </c>
      <c r="B4690" s="11" t="s">
        <v>7572</v>
      </c>
      <c r="C4690" s="11" t="s">
        <v>14129</v>
      </c>
      <c r="D4690" s="21">
        <v>45266</v>
      </c>
      <c r="E4690" s="21"/>
      <c r="F4690" s="21" t="s">
        <v>14658</v>
      </c>
      <c r="G4690" s="11" t="s">
        <v>2</v>
      </c>
      <c r="H4690" s="11" t="s">
        <v>3</v>
      </c>
      <c r="I4690" s="11" t="s">
        <v>4</v>
      </c>
      <c r="J4690" s="12">
        <v>1</v>
      </c>
      <c r="K4690" s="12">
        <v>842.4</v>
      </c>
      <c r="L4690" s="12">
        <v>0</v>
      </c>
      <c r="M4690" s="12">
        <v>0</v>
      </c>
      <c r="N4690" s="12">
        <f t="shared" si="220"/>
        <v>842.4</v>
      </c>
      <c r="O4690" s="11" t="s">
        <v>5</v>
      </c>
      <c r="P4690" s="13">
        <v>0</v>
      </c>
      <c r="Q4690" s="11" t="s">
        <v>6</v>
      </c>
      <c r="R4690" s="13">
        <v>0</v>
      </c>
      <c r="S4690" s="13">
        <v>0</v>
      </c>
      <c r="T4690" s="11" t="s">
        <v>7</v>
      </c>
      <c r="U4690" s="11" t="s">
        <v>8</v>
      </c>
      <c r="V4690" s="15">
        <v>0</v>
      </c>
      <c r="W4690" s="13">
        <v>0</v>
      </c>
      <c r="X4690" s="15">
        <v>0</v>
      </c>
      <c r="Y4690" s="15">
        <v>0</v>
      </c>
      <c r="Z4690" s="13">
        <v>0</v>
      </c>
      <c r="AA4690" s="15">
        <v>0</v>
      </c>
      <c r="AB4690" s="13">
        <v>0</v>
      </c>
      <c r="AC4690" s="15">
        <v>0</v>
      </c>
      <c r="AD4690" s="13">
        <v>0</v>
      </c>
      <c r="AE4690" s="15">
        <v>0</v>
      </c>
      <c r="AF4690" s="13">
        <v>0</v>
      </c>
      <c r="AG4690" s="15">
        <v>0</v>
      </c>
      <c r="AH4690" s="13">
        <v>0</v>
      </c>
      <c r="AI4690" s="15">
        <v>0</v>
      </c>
      <c r="AJ4690" s="11" t="s">
        <v>9</v>
      </c>
      <c r="AK4690" s="11" t="s">
        <v>10</v>
      </c>
      <c r="AL4690" s="22">
        <f t="shared" si="219"/>
        <v>26</v>
      </c>
      <c r="AM4690" s="11" t="str">
        <f>VLOOKUP(O4690,Sheet2!$D$6:$E$14,2,FALSE)</f>
        <v>Spare parts</v>
      </c>
      <c r="AN4690" s="11" t="str">
        <f>VLOOKUP(F4690,Sheet2!$E$10:$F$13,2,FALSE)</f>
        <v>SPE</v>
      </c>
      <c r="AO4690" s="35" t="s">
        <v>14664</v>
      </c>
      <c r="AP4690">
        <f>MATCH(AN4690,Sheet2!$F$5:$F$18,0)</f>
        <v>7</v>
      </c>
      <c r="AQ4690">
        <f>MATCH(AO4690,Sheet2!$F$5:$K$5,0)</f>
        <v>2</v>
      </c>
      <c r="AR4690" s="33">
        <f>INDEX(Sheet2!$F$5:$K$18,OPaL!AP4690,OPaL!AQ4690)</f>
        <v>0</v>
      </c>
      <c r="AS4690" s="1">
        <f t="shared" si="221"/>
        <v>842.4</v>
      </c>
    </row>
    <row r="4691" spans="1:45" x14ac:dyDescent="0.2">
      <c r="A4691" s="11" t="s">
        <v>677</v>
      </c>
      <c r="B4691" s="11" t="s">
        <v>678</v>
      </c>
      <c r="C4691" s="11" t="s">
        <v>14130</v>
      </c>
      <c r="D4691" s="21">
        <v>44329</v>
      </c>
      <c r="E4691" s="21" t="s">
        <v>9697</v>
      </c>
      <c r="F4691" s="21" t="s">
        <v>14659</v>
      </c>
      <c r="G4691" s="11" t="s">
        <v>2</v>
      </c>
      <c r="H4691" s="11" t="s">
        <v>3</v>
      </c>
      <c r="I4691" s="11" t="s">
        <v>4</v>
      </c>
      <c r="J4691" s="12">
        <v>1</v>
      </c>
      <c r="K4691" s="12">
        <v>842</v>
      </c>
      <c r="L4691" s="12">
        <v>0</v>
      </c>
      <c r="M4691" s="12">
        <v>0</v>
      </c>
      <c r="N4691" s="12">
        <f t="shared" si="220"/>
        <v>842</v>
      </c>
      <c r="O4691" s="11" t="s">
        <v>5</v>
      </c>
      <c r="P4691" s="13">
        <v>0</v>
      </c>
      <c r="Q4691" s="11" t="s">
        <v>6</v>
      </c>
      <c r="R4691" s="13">
        <v>0</v>
      </c>
      <c r="S4691" s="13">
        <v>0</v>
      </c>
      <c r="T4691" s="11" t="s">
        <v>7</v>
      </c>
      <c r="U4691" s="11" t="s">
        <v>8</v>
      </c>
      <c r="V4691" s="15">
        <v>0</v>
      </c>
      <c r="W4691" s="13">
        <v>0</v>
      </c>
      <c r="X4691" s="15">
        <v>0</v>
      </c>
      <c r="Y4691" s="15">
        <v>0</v>
      </c>
      <c r="Z4691" s="13">
        <v>0</v>
      </c>
      <c r="AA4691" s="15">
        <v>0</v>
      </c>
      <c r="AB4691" s="13">
        <v>0</v>
      </c>
      <c r="AC4691" s="15">
        <v>0</v>
      </c>
      <c r="AD4691" s="13">
        <v>0</v>
      </c>
      <c r="AE4691" s="15">
        <v>0</v>
      </c>
      <c r="AF4691" s="13">
        <v>0</v>
      </c>
      <c r="AG4691" s="15">
        <v>0</v>
      </c>
      <c r="AH4691" s="13">
        <v>0</v>
      </c>
      <c r="AI4691" s="15">
        <v>0</v>
      </c>
      <c r="AJ4691" s="11" t="s">
        <v>9</v>
      </c>
      <c r="AK4691" s="11" t="s">
        <v>13</v>
      </c>
      <c r="AL4691" s="22">
        <f t="shared" si="219"/>
        <v>963</v>
      </c>
      <c r="AM4691" s="11" t="str">
        <f>VLOOKUP(O4691,Sheet2!$D$6:$E$14,2,FALSE)</f>
        <v>Spare parts</v>
      </c>
      <c r="AN4691" s="11" t="str">
        <f>VLOOKUP(F4691,Sheet2!$E$10:$F$13,2,FALSE)</f>
        <v>SPM</v>
      </c>
      <c r="AO4691" s="35" t="s">
        <v>14668</v>
      </c>
      <c r="AP4691">
        <f>MATCH(AN4691,Sheet2!$F$5:$F$18,0)</f>
        <v>6</v>
      </c>
      <c r="AQ4691">
        <f>MATCH(AO4691,Sheet2!$F$5:$K$5,0)</f>
        <v>6</v>
      </c>
      <c r="AR4691" s="33">
        <f>INDEX(Sheet2!$F$5:$K$18,OPaL!AP4691,OPaL!AQ4691)</f>
        <v>0.15</v>
      </c>
      <c r="AS4691" s="1">
        <f t="shared" si="221"/>
        <v>715.69999999999993</v>
      </c>
    </row>
    <row r="4692" spans="1:45" x14ac:dyDescent="0.2">
      <c r="A4692" s="11" t="s">
        <v>2731</v>
      </c>
      <c r="B4692" s="11" t="s">
        <v>2732</v>
      </c>
      <c r="C4692" s="11" t="s">
        <v>14131</v>
      </c>
      <c r="D4692" s="21">
        <v>44387</v>
      </c>
      <c r="E4692" s="21" t="s">
        <v>9697</v>
      </c>
      <c r="F4692" s="21" t="s">
        <v>14659</v>
      </c>
      <c r="G4692" s="11" t="s">
        <v>2</v>
      </c>
      <c r="H4692" s="11" t="s">
        <v>3</v>
      </c>
      <c r="I4692" s="11" t="s">
        <v>4</v>
      </c>
      <c r="J4692" s="12">
        <v>15</v>
      </c>
      <c r="K4692" s="12">
        <v>841.81</v>
      </c>
      <c r="L4692" s="12">
        <v>0</v>
      </c>
      <c r="M4692" s="12">
        <v>0</v>
      </c>
      <c r="N4692" s="12">
        <f t="shared" si="220"/>
        <v>841.81</v>
      </c>
      <c r="O4692" s="11" t="s">
        <v>5</v>
      </c>
      <c r="P4692" s="13">
        <v>0</v>
      </c>
      <c r="Q4692" s="11" t="s">
        <v>6</v>
      </c>
      <c r="R4692" s="13">
        <v>0</v>
      </c>
      <c r="S4692" s="13">
        <v>0</v>
      </c>
      <c r="T4692" s="11" t="s">
        <v>7</v>
      </c>
      <c r="U4692" s="11" t="s">
        <v>8</v>
      </c>
      <c r="V4692" s="15">
        <v>0</v>
      </c>
      <c r="W4692" s="13">
        <v>0</v>
      </c>
      <c r="X4692" s="15">
        <v>0</v>
      </c>
      <c r="Y4692" s="15">
        <v>0</v>
      </c>
      <c r="Z4692" s="13">
        <v>0</v>
      </c>
      <c r="AA4692" s="15">
        <v>0</v>
      </c>
      <c r="AB4692" s="13">
        <v>0</v>
      </c>
      <c r="AC4692" s="15">
        <v>0</v>
      </c>
      <c r="AD4692" s="13">
        <v>0</v>
      </c>
      <c r="AE4692" s="15">
        <v>0</v>
      </c>
      <c r="AF4692" s="13">
        <v>0</v>
      </c>
      <c r="AG4692" s="15">
        <v>0</v>
      </c>
      <c r="AH4692" s="13">
        <v>0</v>
      </c>
      <c r="AI4692" s="15">
        <v>0</v>
      </c>
      <c r="AJ4692" s="11" t="s">
        <v>9</v>
      </c>
      <c r="AK4692" s="11" t="s">
        <v>13</v>
      </c>
      <c r="AL4692" s="22">
        <f t="shared" si="219"/>
        <v>905</v>
      </c>
      <c r="AM4692" s="11" t="str">
        <f>VLOOKUP(O4692,Sheet2!$D$6:$E$14,2,FALSE)</f>
        <v>Spare parts</v>
      </c>
      <c r="AN4692" s="11" t="str">
        <f>VLOOKUP(F4692,Sheet2!$E$10:$F$13,2,FALSE)</f>
        <v>SPM</v>
      </c>
      <c r="AO4692" s="35" t="s">
        <v>14668</v>
      </c>
      <c r="AP4692">
        <f>MATCH(AN4692,Sheet2!$F$5:$F$18,0)</f>
        <v>6</v>
      </c>
      <c r="AQ4692">
        <f>MATCH(AO4692,Sheet2!$F$5:$K$5,0)</f>
        <v>6</v>
      </c>
      <c r="AR4692" s="33">
        <f>INDEX(Sheet2!$F$5:$K$18,OPaL!AP4692,OPaL!AQ4692)</f>
        <v>0.15</v>
      </c>
      <c r="AS4692" s="1">
        <f t="shared" si="221"/>
        <v>715.53849999999989</v>
      </c>
    </row>
    <row r="4693" spans="1:45" x14ac:dyDescent="0.2">
      <c r="A4693" s="11" t="s">
        <v>9298</v>
      </c>
      <c r="B4693" s="11" t="s">
        <v>9299</v>
      </c>
      <c r="C4693" s="11" t="s">
        <v>14132</v>
      </c>
      <c r="D4693" s="21">
        <v>44657</v>
      </c>
      <c r="E4693" s="21" t="s">
        <v>9757</v>
      </c>
      <c r="F4693" s="21" t="s">
        <v>14659</v>
      </c>
      <c r="G4693" s="11" t="s">
        <v>2</v>
      </c>
      <c r="H4693" s="11" t="s">
        <v>350</v>
      </c>
      <c r="I4693" s="11" t="s">
        <v>4</v>
      </c>
      <c r="J4693" s="13">
        <v>10</v>
      </c>
      <c r="K4693" s="12">
        <v>839.35</v>
      </c>
      <c r="L4693" s="12">
        <v>0</v>
      </c>
      <c r="M4693" s="12">
        <v>0</v>
      </c>
      <c r="N4693" s="12">
        <f t="shared" si="220"/>
        <v>839.35</v>
      </c>
      <c r="O4693" s="11" t="s">
        <v>8227</v>
      </c>
      <c r="P4693" s="13">
        <v>0</v>
      </c>
      <c r="Q4693" s="11" t="s">
        <v>6</v>
      </c>
      <c r="R4693" s="13">
        <v>0</v>
      </c>
      <c r="S4693" s="13">
        <v>0</v>
      </c>
      <c r="T4693" s="11" t="s">
        <v>7</v>
      </c>
      <c r="U4693" s="11" t="s">
        <v>8</v>
      </c>
      <c r="V4693" s="15">
        <v>0</v>
      </c>
      <c r="W4693" s="13">
        <v>0</v>
      </c>
      <c r="X4693" s="15">
        <v>0</v>
      </c>
      <c r="Y4693" s="15">
        <v>0</v>
      </c>
      <c r="Z4693" s="13">
        <v>0</v>
      </c>
      <c r="AA4693" s="15">
        <v>0</v>
      </c>
      <c r="AB4693" s="13">
        <v>0</v>
      </c>
      <c r="AC4693" s="15">
        <v>0</v>
      </c>
      <c r="AD4693" s="13">
        <v>0</v>
      </c>
      <c r="AE4693" s="15">
        <v>0</v>
      </c>
      <c r="AF4693" s="13">
        <v>0</v>
      </c>
      <c r="AG4693" s="15">
        <v>0</v>
      </c>
      <c r="AH4693" s="13">
        <v>0</v>
      </c>
      <c r="AI4693" s="15">
        <v>0</v>
      </c>
      <c r="AJ4693" s="11" t="s">
        <v>352</v>
      </c>
      <c r="AK4693" s="11" t="s">
        <v>8228</v>
      </c>
      <c r="AL4693" s="22">
        <f t="shared" si="219"/>
        <v>635</v>
      </c>
      <c r="AM4693" s="11" t="str">
        <f>VLOOKUP(O4693,Sheet2!$D$6:$E$14,2,FALSE)</f>
        <v>Consumables</v>
      </c>
      <c r="AN4693" s="11" t="str">
        <f>VLOOKUP(F4693,Sheet2!$E$15:$F$18,2,FALSE)</f>
        <v>CM</v>
      </c>
      <c r="AO4693" s="35" t="s">
        <v>14668</v>
      </c>
      <c r="AP4693">
        <f>MATCH(AN4693,Sheet2!$F$5:$F$18,0)</f>
        <v>13</v>
      </c>
      <c r="AQ4693">
        <f>MATCH(AO4693,Sheet2!$F$5:$K$5,0)</f>
        <v>6</v>
      </c>
      <c r="AR4693" s="33">
        <f>INDEX(Sheet2!$F$5:$K$18,OPaL!AP4693,OPaL!AQ4693)</f>
        <v>0.2</v>
      </c>
      <c r="AS4693" s="1">
        <f t="shared" si="221"/>
        <v>671.48</v>
      </c>
    </row>
    <row r="4694" spans="1:45" x14ac:dyDescent="0.2">
      <c r="A4694" s="11" t="s">
        <v>9584</v>
      </c>
      <c r="B4694" s="11" t="s">
        <v>9585</v>
      </c>
      <c r="C4694" s="11" t="s">
        <v>14133</v>
      </c>
      <c r="D4694" s="21">
        <v>44894</v>
      </c>
      <c r="E4694" s="21" t="s">
        <v>9857</v>
      </c>
      <c r="F4694" s="21" t="s">
        <v>14658</v>
      </c>
      <c r="G4694" s="11" t="s">
        <v>2</v>
      </c>
      <c r="H4694" s="11" t="s">
        <v>3</v>
      </c>
      <c r="I4694" s="11" t="s">
        <v>4</v>
      </c>
      <c r="J4694" s="12">
        <v>3</v>
      </c>
      <c r="K4694" s="12">
        <v>836.46</v>
      </c>
      <c r="L4694" s="12">
        <v>0</v>
      </c>
      <c r="M4694" s="12">
        <v>0</v>
      </c>
      <c r="N4694" s="12">
        <f t="shared" si="220"/>
        <v>836.46</v>
      </c>
      <c r="O4694" s="11" t="s">
        <v>8227</v>
      </c>
      <c r="P4694" s="13">
        <v>0</v>
      </c>
      <c r="Q4694" s="11" t="s">
        <v>6</v>
      </c>
      <c r="R4694" s="13">
        <v>0</v>
      </c>
      <c r="S4694" s="13">
        <v>0</v>
      </c>
      <c r="T4694" s="11" t="s">
        <v>7</v>
      </c>
      <c r="U4694" s="11" t="s">
        <v>8</v>
      </c>
      <c r="V4694" s="15">
        <v>0</v>
      </c>
      <c r="W4694" s="13">
        <v>0</v>
      </c>
      <c r="X4694" s="15">
        <v>0</v>
      </c>
      <c r="Y4694" s="15">
        <v>0</v>
      </c>
      <c r="Z4694" s="13">
        <v>0</v>
      </c>
      <c r="AA4694" s="15">
        <v>0</v>
      </c>
      <c r="AB4694" s="13">
        <v>0</v>
      </c>
      <c r="AC4694" s="15">
        <v>0</v>
      </c>
      <c r="AD4694" s="13">
        <v>0</v>
      </c>
      <c r="AE4694" s="15">
        <v>0</v>
      </c>
      <c r="AF4694" s="13">
        <v>0</v>
      </c>
      <c r="AG4694" s="15">
        <v>0</v>
      </c>
      <c r="AH4694" s="13">
        <v>0</v>
      </c>
      <c r="AI4694" s="15">
        <v>0</v>
      </c>
      <c r="AJ4694" s="11" t="s">
        <v>9</v>
      </c>
      <c r="AK4694" s="11" t="s">
        <v>8299</v>
      </c>
      <c r="AL4694" s="22">
        <f t="shared" si="219"/>
        <v>398</v>
      </c>
      <c r="AM4694" s="11" t="str">
        <f>VLOOKUP(O4694,Sheet2!$D$6:$E$14,2,FALSE)</f>
        <v>Consumables</v>
      </c>
      <c r="AN4694" s="11" t="str">
        <f>VLOOKUP(F4694,Sheet2!$E$15:$F$19,2,FALSE)</f>
        <v>CE</v>
      </c>
      <c r="AO4694" s="35" t="s">
        <v>14668</v>
      </c>
      <c r="AP4694">
        <f>MATCH(AN4694,Sheet2!$F$5:$F$19,0)</f>
        <v>15</v>
      </c>
      <c r="AQ4694">
        <f>MATCH(AO4694,Sheet2!$F$5:$K$5,0)</f>
        <v>6</v>
      </c>
      <c r="AR4694" s="33">
        <f>INDEX(Sheet2!$F$5:$K$19,OPaL!AP4694,OPaL!AQ4694)</f>
        <v>0.3</v>
      </c>
      <c r="AS4694" s="1">
        <f t="shared" si="221"/>
        <v>585.52199999999993</v>
      </c>
    </row>
    <row r="4695" spans="1:45" x14ac:dyDescent="0.2">
      <c r="A4695" s="11" t="s">
        <v>296</v>
      </c>
      <c r="B4695" s="11" t="s">
        <v>297</v>
      </c>
      <c r="C4695" s="11" t="s">
        <v>14134</v>
      </c>
      <c r="D4695" s="21">
        <v>44770</v>
      </c>
      <c r="E4695" s="21" t="s">
        <v>9697</v>
      </c>
      <c r="F4695" s="21" t="s">
        <v>14659</v>
      </c>
      <c r="G4695" s="11" t="s">
        <v>2</v>
      </c>
      <c r="H4695" s="11" t="s">
        <v>16</v>
      </c>
      <c r="I4695" s="11" t="s">
        <v>4</v>
      </c>
      <c r="J4695" s="12">
        <v>2</v>
      </c>
      <c r="K4695" s="12">
        <v>832.68</v>
      </c>
      <c r="L4695" s="12">
        <v>0</v>
      </c>
      <c r="M4695" s="12">
        <v>0</v>
      </c>
      <c r="N4695" s="12">
        <f t="shared" si="220"/>
        <v>832.68</v>
      </c>
      <c r="O4695" s="11" t="s">
        <v>5</v>
      </c>
      <c r="P4695" s="13">
        <v>0</v>
      </c>
      <c r="Q4695" s="11" t="s">
        <v>6</v>
      </c>
      <c r="R4695" s="13">
        <v>0</v>
      </c>
      <c r="S4695" s="13">
        <v>0</v>
      </c>
      <c r="T4695" s="11" t="s">
        <v>7</v>
      </c>
      <c r="U4695" s="11" t="s">
        <v>8</v>
      </c>
      <c r="V4695" s="15">
        <v>0</v>
      </c>
      <c r="W4695" s="13">
        <v>0</v>
      </c>
      <c r="X4695" s="15">
        <v>0</v>
      </c>
      <c r="Y4695" s="15">
        <v>0</v>
      </c>
      <c r="Z4695" s="13">
        <v>0</v>
      </c>
      <c r="AA4695" s="15">
        <v>0</v>
      </c>
      <c r="AB4695" s="13">
        <v>0</v>
      </c>
      <c r="AC4695" s="15">
        <v>0</v>
      </c>
      <c r="AD4695" s="13">
        <v>0</v>
      </c>
      <c r="AE4695" s="15">
        <v>0</v>
      </c>
      <c r="AF4695" s="13">
        <v>0</v>
      </c>
      <c r="AG4695" s="15">
        <v>0</v>
      </c>
      <c r="AH4695" s="13">
        <v>0</v>
      </c>
      <c r="AI4695" s="15">
        <v>0</v>
      </c>
      <c r="AJ4695" s="11" t="s">
        <v>17</v>
      </c>
      <c r="AK4695" s="11" t="s">
        <v>13</v>
      </c>
      <c r="AL4695" s="22">
        <f t="shared" si="219"/>
        <v>522</v>
      </c>
      <c r="AM4695" s="11" t="str">
        <f>VLOOKUP(O4695,Sheet2!$D$6:$E$14,2,FALSE)</f>
        <v>Spare parts</v>
      </c>
      <c r="AN4695" s="11" t="str">
        <f>VLOOKUP(F4695,Sheet2!$E$10:$F$13,2,FALSE)</f>
        <v>SPM</v>
      </c>
      <c r="AO4695" s="35" t="s">
        <v>14668</v>
      </c>
      <c r="AP4695">
        <f>MATCH(AN4695,Sheet2!$F$5:$F$18,0)</f>
        <v>6</v>
      </c>
      <c r="AQ4695">
        <f>MATCH(AO4695,Sheet2!$F$5:$K$5,0)</f>
        <v>6</v>
      </c>
      <c r="AR4695" s="33">
        <f>INDEX(Sheet2!$F$5:$K$18,OPaL!AP4695,OPaL!AQ4695)</f>
        <v>0.15</v>
      </c>
      <c r="AS4695" s="1">
        <f t="shared" si="221"/>
        <v>707.77799999999991</v>
      </c>
    </row>
    <row r="4696" spans="1:45" x14ac:dyDescent="0.2">
      <c r="A4696" s="11" t="s">
        <v>7567</v>
      </c>
      <c r="B4696" s="11" t="s">
        <v>7568</v>
      </c>
      <c r="C4696" s="11" t="s">
        <v>13766</v>
      </c>
      <c r="D4696" s="21">
        <v>45266</v>
      </c>
      <c r="E4696" s="21" t="s">
        <v>9725</v>
      </c>
      <c r="F4696" s="21" t="s">
        <v>14658</v>
      </c>
      <c r="G4696" s="11" t="s">
        <v>2</v>
      </c>
      <c r="H4696" s="11" t="s">
        <v>3</v>
      </c>
      <c r="I4696" s="11" t="s">
        <v>4</v>
      </c>
      <c r="J4696" s="12">
        <v>1</v>
      </c>
      <c r="K4696" s="12">
        <v>829.03</v>
      </c>
      <c r="L4696" s="12">
        <v>0</v>
      </c>
      <c r="M4696" s="12">
        <v>0</v>
      </c>
      <c r="N4696" s="12">
        <f t="shared" si="220"/>
        <v>829.03</v>
      </c>
      <c r="O4696" s="11" t="s">
        <v>5</v>
      </c>
      <c r="P4696" s="13">
        <v>0</v>
      </c>
      <c r="Q4696" s="11" t="s">
        <v>6</v>
      </c>
      <c r="R4696" s="13">
        <v>0</v>
      </c>
      <c r="S4696" s="13">
        <v>0</v>
      </c>
      <c r="T4696" s="11" t="s">
        <v>7</v>
      </c>
      <c r="U4696" s="11" t="s">
        <v>8</v>
      </c>
      <c r="V4696" s="15">
        <v>0</v>
      </c>
      <c r="W4696" s="13">
        <v>0</v>
      </c>
      <c r="X4696" s="15">
        <v>0</v>
      </c>
      <c r="Y4696" s="15">
        <v>0</v>
      </c>
      <c r="Z4696" s="13">
        <v>0</v>
      </c>
      <c r="AA4696" s="15">
        <v>0</v>
      </c>
      <c r="AB4696" s="13">
        <v>0</v>
      </c>
      <c r="AC4696" s="15">
        <v>0</v>
      </c>
      <c r="AD4696" s="13">
        <v>0</v>
      </c>
      <c r="AE4696" s="15">
        <v>0</v>
      </c>
      <c r="AF4696" s="13">
        <v>0</v>
      </c>
      <c r="AG4696" s="15">
        <v>0</v>
      </c>
      <c r="AH4696" s="13">
        <v>0</v>
      </c>
      <c r="AI4696" s="15">
        <v>0</v>
      </c>
      <c r="AJ4696" s="11" t="s">
        <v>9</v>
      </c>
      <c r="AK4696" s="11" t="s">
        <v>10</v>
      </c>
      <c r="AL4696" s="22">
        <f t="shared" si="219"/>
        <v>26</v>
      </c>
      <c r="AM4696" s="11" t="str">
        <f>VLOOKUP(O4696,Sheet2!$D$6:$E$14,2,FALSE)</f>
        <v>Spare parts</v>
      </c>
      <c r="AN4696" s="11" t="str">
        <f>VLOOKUP(F4696,Sheet2!$E$10:$F$13,2,FALSE)</f>
        <v>SPE</v>
      </c>
      <c r="AO4696" s="35" t="s">
        <v>14664</v>
      </c>
      <c r="AP4696">
        <f>MATCH(AN4696,Sheet2!$F$5:$F$18,0)</f>
        <v>7</v>
      </c>
      <c r="AQ4696">
        <f>MATCH(AO4696,Sheet2!$F$5:$K$5,0)</f>
        <v>2</v>
      </c>
      <c r="AR4696" s="33">
        <f>INDEX(Sheet2!$F$5:$K$18,OPaL!AP4696,OPaL!AQ4696)</f>
        <v>0</v>
      </c>
      <c r="AS4696" s="1">
        <f t="shared" si="221"/>
        <v>829.03</v>
      </c>
    </row>
    <row r="4697" spans="1:45" x14ac:dyDescent="0.2">
      <c r="A4697" s="11" t="s">
        <v>36</v>
      </c>
      <c r="B4697" s="11" t="s">
        <v>37</v>
      </c>
      <c r="C4697" s="11" t="s">
        <v>14135</v>
      </c>
      <c r="D4697" s="21">
        <v>43061</v>
      </c>
      <c r="E4697" s="21" t="s">
        <v>9697</v>
      </c>
      <c r="F4697" s="21" t="s">
        <v>14659</v>
      </c>
      <c r="G4697" s="11" t="s">
        <v>2</v>
      </c>
      <c r="H4697" s="11" t="s">
        <v>16</v>
      </c>
      <c r="I4697" s="11" t="s">
        <v>4</v>
      </c>
      <c r="J4697" s="12">
        <v>2</v>
      </c>
      <c r="K4697" s="12">
        <v>824.42</v>
      </c>
      <c r="L4697" s="12">
        <v>0</v>
      </c>
      <c r="M4697" s="12">
        <v>0</v>
      </c>
      <c r="N4697" s="12">
        <f t="shared" si="220"/>
        <v>824.42</v>
      </c>
      <c r="O4697" s="11" t="s">
        <v>5</v>
      </c>
      <c r="P4697" s="13">
        <v>0</v>
      </c>
      <c r="Q4697" s="11" t="s">
        <v>6</v>
      </c>
      <c r="R4697" s="13">
        <v>0</v>
      </c>
      <c r="S4697" s="13">
        <v>0</v>
      </c>
      <c r="T4697" s="11" t="s">
        <v>7</v>
      </c>
      <c r="U4697" s="11" t="s">
        <v>8</v>
      </c>
      <c r="V4697" s="15">
        <v>0</v>
      </c>
      <c r="W4697" s="13">
        <v>0</v>
      </c>
      <c r="X4697" s="15">
        <v>0</v>
      </c>
      <c r="Y4697" s="15">
        <v>0</v>
      </c>
      <c r="Z4697" s="13">
        <v>0</v>
      </c>
      <c r="AA4697" s="15">
        <v>0</v>
      </c>
      <c r="AB4697" s="13">
        <v>0</v>
      </c>
      <c r="AC4697" s="15">
        <v>0</v>
      </c>
      <c r="AD4697" s="13">
        <v>0</v>
      </c>
      <c r="AE4697" s="15">
        <v>0</v>
      </c>
      <c r="AF4697" s="13">
        <v>0</v>
      </c>
      <c r="AG4697" s="15">
        <v>0</v>
      </c>
      <c r="AH4697" s="13">
        <v>0</v>
      </c>
      <c r="AI4697" s="15">
        <v>0</v>
      </c>
      <c r="AJ4697" s="11" t="s">
        <v>17</v>
      </c>
      <c r="AK4697" s="11" t="s">
        <v>13</v>
      </c>
      <c r="AL4697" s="22">
        <f t="shared" si="219"/>
        <v>2231</v>
      </c>
      <c r="AM4697" s="11" t="str">
        <f>VLOOKUP(O4697,Sheet2!$D$6:$E$14,2,FALSE)</f>
        <v>Spare parts</v>
      </c>
      <c r="AN4697" s="11" t="str">
        <f>VLOOKUP(F4697,Sheet2!$E$10:$F$13,2,FALSE)</f>
        <v>SPM</v>
      </c>
      <c r="AO4697" s="35" t="s">
        <v>14668</v>
      </c>
      <c r="AP4697">
        <f>MATCH(AN4697,Sheet2!$F$5:$F$18,0)</f>
        <v>6</v>
      </c>
      <c r="AQ4697">
        <f>MATCH(AO4697,Sheet2!$F$5:$K$5,0)</f>
        <v>6</v>
      </c>
      <c r="AR4697" s="33">
        <f>INDEX(Sheet2!$F$5:$K$18,OPaL!AP4697,OPaL!AQ4697)</f>
        <v>0.15</v>
      </c>
      <c r="AS4697" s="1">
        <f t="shared" si="221"/>
        <v>700.75699999999995</v>
      </c>
    </row>
    <row r="4698" spans="1:45" x14ac:dyDescent="0.2">
      <c r="A4698" s="11" t="s">
        <v>230</v>
      </c>
      <c r="B4698" s="11" t="s">
        <v>231</v>
      </c>
      <c r="C4698" s="11" t="s">
        <v>14136</v>
      </c>
      <c r="D4698" s="21">
        <v>43061</v>
      </c>
      <c r="E4698" s="21" t="s">
        <v>9697</v>
      </c>
      <c r="F4698" s="21" t="s">
        <v>14659</v>
      </c>
      <c r="G4698" s="11" t="s">
        <v>2</v>
      </c>
      <c r="H4698" s="11" t="s">
        <v>16</v>
      </c>
      <c r="I4698" s="11" t="s">
        <v>4</v>
      </c>
      <c r="J4698" s="12">
        <v>2</v>
      </c>
      <c r="K4698" s="12">
        <v>824.42</v>
      </c>
      <c r="L4698" s="12">
        <v>0</v>
      </c>
      <c r="M4698" s="12">
        <v>0</v>
      </c>
      <c r="N4698" s="12">
        <f t="shared" si="220"/>
        <v>824.42</v>
      </c>
      <c r="O4698" s="11" t="s">
        <v>5</v>
      </c>
      <c r="P4698" s="13">
        <v>0</v>
      </c>
      <c r="Q4698" s="11" t="s">
        <v>6</v>
      </c>
      <c r="R4698" s="13">
        <v>0</v>
      </c>
      <c r="S4698" s="13">
        <v>0</v>
      </c>
      <c r="T4698" s="11" t="s">
        <v>7</v>
      </c>
      <c r="U4698" s="11" t="s">
        <v>8</v>
      </c>
      <c r="V4698" s="15">
        <v>0</v>
      </c>
      <c r="W4698" s="13">
        <v>0</v>
      </c>
      <c r="X4698" s="15">
        <v>0</v>
      </c>
      <c r="Y4698" s="15">
        <v>0</v>
      </c>
      <c r="Z4698" s="13">
        <v>0</v>
      </c>
      <c r="AA4698" s="15">
        <v>0</v>
      </c>
      <c r="AB4698" s="13">
        <v>0</v>
      </c>
      <c r="AC4698" s="15">
        <v>0</v>
      </c>
      <c r="AD4698" s="13">
        <v>0</v>
      </c>
      <c r="AE4698" s="15">
        <v>0</v>
      </c>
      <c r="AF4698" s="13">
        <v>0</v>
      </c>
      <c r="AG4698" s="15">
        <v>0</v>
      </c>
      <c r="AH4698" s="13">
        <v>0</v>
      </c>
      <c r="AI4698" s="15">
        <v>0</v>
      </c>
      <c r="AJ4698" s="11" t="s">
        <v>17</v>
      </c>
      <c r="AK4698" s="11" t="s">
        <v>13</v>
      </c>
      <c r="AL4698" s="22">
        <f t="shared" si="219"/>
        <v>2231</v>
      </c>
      <c r="AM4698" s="11" t="str">
        <f>VLOOKUP(O4698,Sheet2!$D$6:$E$14,2,FALSE)</f>
        <v>Spare parts</v>
      </c>
      <c r="AN4698" s="11" t="str">
        <f>VLOOKUP(F4698,Sheet2!$E$10:$F$13,2,FALSE)</f>
        <v>SPM</v>
      </c>
      <c r="AO4698" s="35" t="s">
        <v>14668</v>
      </c>
      <c r="AP4698">
        <f>MATCH(AN4698,Sheet2!$F$5:$F$18,0)</f>
        <v>6</v>
      </c>
      <c r="AQ4698">
        <f>MATCH(AO4698,Sheet2!$F$5:$K$5,0)</f>
        <v>6</v>
      </c>
      <c r="AR4698" s="33">
        <f>INDEX(Sheet2!$F$5:$K$18,OPaL!AP4698,OPaL!AQ4698)</f>
        <v>0.15</v>
      </c>
      <c r="AS4698" s="1">
        <f t="shared" si="221"/>
        <v>700.75699999999995</v>
      </c>
    </row>
    <row r="4699" spans="1:45" x14ac:dyDescent="0.2">
      <c r="A4699" s="11" t="s">
        <v>1348</v>
      </c>
      <c r="B4699" s="11" t="s">
        <v>1349</v>
      </c>
      <c r="C4699" s="11" t="s">
        <v>12870</v>
      </c>
      <c r="D4699" s="21">
        <v>45211</v>
      </c>
      <c r="E4699" s="21" t="s">
        <v>9697</v>
      </c>
      <c r="F4699" s="21" t="s">
        <v>14659</v>
      </c>
      <c r="G4699" s="11" t="s">
        <v>2</v>
      </c>
      <c r="H4699" s="11" t="s">
        <v>16</v>
      </c>
      <c r="I4699" s="11" t="s">
        <v>4</v>
      </c>
      <c r="J4699" s="13">
        <v>7</v>
      </c>
      <c r="K4699" s="12">
        <v>820.28</v>
      </c>
      <c r="L4699" s="12">
        <v>0</v>
      </c>
      <c r="M4699" s="12">
        <v>0</v>
      </c>
      <c r="N4699" s="12">
        <f t="shared" si="220"/>
        <v>820.28</v>
      </c>
      <c r="O4699" s="11" t="s">
        <v>5</v>
      </c>
      <c r="P4699" s="13">
        <v>0</v>
      </c>
      <c r="Q4699" s="11" t="s">
        <v>6</v>
      </c>
      <c r="R4699" s="13">
        <v>0</v>
      </c>
      <c r="S4699" s="13">
        <v>0</v>
      </c>
      <c r="T4699" s="11" t="s">
        <v>7</v>
      </c>
      <c r="U4699" s="11" t="s">
        <v>8</v>
      </c>
      <c r="V4699" s="15">
        <v>0</v>
      </c>
      <c r="W4699" s="13">
        <v>0</v>
      </c>
      <c r="X4699" s="15">
        <v>0</v>
      </c>
      <c r="Y4699" s="15">
        <v>0</v>
      </c>
      <c r="Z4699" s="13">
        <v>0</v>
      </c>
      <c r="AA4699" s="15">
        <v>0</v>
      </c>
      <c r="AB4699" s="13">
        <v>0</v>
      </c>
      <c r="AC4699" s="15">
        <v>0</v>
      </c>
      <c r="AD4699" s="13">
        <v>0</v>
      </c>
      <c r="AE4699" s="15">
        <v>0</v>
      </c>
      <c r="AF4699" s="13">
        <v>0</v>
      </c>
      <c r="AG4699" s="15">
        <v>0</v>
      </c>
      <c r="AH4699" s="13">
        <v>0</v>
      </c>
      <c r="AI4699" s="15">
        <v>0</v>
      </c>
      <c r="AJ4699" s="11" t="s">
        <v>17</v>
      </c>
      <c r="AK4699" s="11" t="s">
        <v>13</v>
      </c>
      <c r="AL4699" s="22">
        <f t="shared" si="219"/>
        <v>81</v>
      </c>
      <c r="AM4699" s="11" t="str">
        <f>VLOOKUP(O4699,Sheet2!$D$6:$E$14,2,FALSE)</f>
        <v>Spare parts</v>
      </c>
      <c r="AN4699" s="11" t="str">
        <f>VLOOKUP(F4699,Sheet2!$E$10:$F$13,2,FALSE)</f>
        <v>SPM</v>
      </c>
      <c r="AO4699" s="35" t="s">
        <v>14664</v>
      </c>
      <c r="AP4699">
        <f>MATCH(AN4699,Sheet2!$F$5:$F$18,0)</f>
        <v>6</v>
      </c>
      <c r="AQ4699">
        <f>MATCH(AO4699,Sheet2!$F$5:$K$5,0)</f>
        <v>2</v>
      </c>
      <c r="AR4699" s="33">
        <f>INDEX(Sheet2!$F$5:$K$18,OPaL!AP4699,OPaL!AQ4699)</f>
        <v>0</v>
      </c>
      <c r="AS4699" s="1">
        <f t="shared" si="221"/>
        <v>820.28</v>
      </c>
    </row>
    <row r="4700" spans="1:45" x14ac:dyDescent="0.2">
      <c r="A4700" s="11" t="s">
        <v>2477</v>
      </c>
      <c r="B4700" s="11" t="s">
        <v>2478</v>
      </c>
      <c r="C4700" s="11" t="s">
        <v>14137</v>
      </c>
      <c r="D4700" s="21">
        <v>43510</v>
      </c>
      <c r="E4700" s="21" t="s">
        <v>9697</v>
      </c>
      <c r="F4700" s="21" t="s">
        <v>14659</v>
      </c>
      <c r="G4700" s="11" t="s">
        <v>2</v>
      </c>
      <c r="H4700" s="11" t="s">
        <v>3</v>
      </c>
      <c r="I4700" s="11" t="s">
        <v>4</v>
      </c>
      <c r="J4700" s="12">
        <v>5</v>
      </c>
      <c r="K4700" s="12">
        <v>819.26</v>
      </c>
      <c r="L4700" s="12">
        <v>0</v>
      </c>
      <c r="M4700" s="12">
        <v>0</v>
      </c>
      <c r="N4700" s="12">
        <f t="shared" si="220"/>
        <v>819.26</v>
      </c>
      <c r="O4700" s="11" t="s">
        <v>5</v>
      </c>
      <c r="P4700" s="13">
        <v>0</v>
      </c>
      <c r="Q4700" s="11" t="s">
        <v>6</v>
      </c>
      <c r="R4700" s="13">
        <v>0</v>
      </c>
      <c r="S4700" s="13">
        <v>0</v>
      </c>
      <c r="T4700" s="11" t="s">
        <v>7</v>
      </c>
      <c r="U4700" s="11" t="s">
        <v>8</v>
      </c>
      <c r="V4700" s="15">
        <v>0</v>
      </c>
      <c r="W4700" s="13">
        <v>0</v>
      </c>
      <c r="X4700" s="15">
        <v>0</v>
      </c>
      <c r="Y4700" s="15">
        <v>0</v>
      </c>
      <c r="Z4700" s="13">
        <v>0</v>
      </c>
      <c r="AA4700" s="15">
        <v>0</v>
      </c>
      <c r="AB4700" s="13">
        <v>0</v>
      </c>
      <c r="AC4700" s="15">
        <v>0</v>
      </c>
      <c r="AD4700" s="13">
        <v>0</v>
      </c>
      <c r="AE4700" s="15">
        <v>0</v>
      </c>
      <c r="AF4700" s="13">
        <v>0</v>
      </c>
      <c r="AG4700" s="15">
        <v>0</v>
      </c>
      <c r="AH4700" s="13">
        <v>0</v>
      </c>
      <c r="AI4700" s="15">
        <v>0</v>
      </c>
      <c r="AJ4700" s="11" t="s">
        <v>9</v>
      </c>
      <c r="AK4700" s="11" t="s">
        <v>13</v>
      </c>
      <c r="AL4700" s="22">
        <f t="shared" si="219"/>
        <v>1782</v>
      </c>
      <c r="AM4700" s="11" t="str">
        <f>VLOOKUP(O4700,Sheet2!$D$6:$E$14,2,FALSE)</f>
        <v>Spare parts</v>
      </c>
      <c r="AN4700" s="11" t="str">
        <f>VLOOKUP(F4700,Sheet2!$E$10:$F$13,2,FALSE)</f>
        <v>SPM</v>
      </c>
      <c r="AO4700" s="35" t="s">
        <v>14668</v>
      </c>
      <c r="AP4700">
        <f>MATCH(AN4700,Sheet2!$F$5:$F$18,0)</f>
        <v>6</v>
      </c>
      <c r="AQ4700">
        <f>MATCH(AO4700,Sheet2!$F$5:$K$5,0)</f>
        <v>6</v>
      </c>
      <c r="AR4700" s="33">
        <f>INDEX(Sheet2!$F$5:$K$18,OPaL!AP4700,OPaL!AQ4700)</f>
        <v>0.15</v>
      </c>
      <c r="AS4700" s="1">
        <f t="shared" si="221"/>
        <v>696.37099999999998</v>
      </c>
    </row>
    <row r="4701" spans="1:45" x14ac:dyDescent="0.2">
      <c r="A4701" s="11" t="s">
        <v>7661</v>
      </c>
      <c r="B4701" s="11" t="s">
        <v>7662</v>
      </c>
      <c r="C4701" s="11" t="s">
        <v>14138</v>
      </c>
      <c r="D4701" s="21">
        <v>45087</v>
      </c>
      <c r="E4701" s="21"/>
      <c r="F4701" s="21" t="s">
        <v>14658</v>
      </c>
      <c r="G4701" s="11" t="s">
        <v>2</v>
      </c>
      <c r="H4701" s="11" t="s">
        <v>3</v>
      </c>
      <c r="I4701" s="11" t="s">
        <v>4</v>
      </c>
      <c r="J4701" s="12">
        <v>4</v>
      </c>
      <c r="K4701" s="12">
        <v>818.4</v>
      </c>
      <c r="L4701" s="12">
        <v>0</v>
      </c>
      <c r="M4701" s="12">
        <v>0</v>
      </c>
      <c r="N4701" s="12">
        <f t="shared" si="220"/>
        <v>818.4</v>
      </c>
      <c r="O4701" s="11" t="s">
        <v>5</v>
      </c>
      <c r="P4701" s="13">
        <v>0</v>
      </c>
      <c r="Q4701" s="11" t="s">
        <v>6</v>
      </c>
      <c r="R4701" s="13">
        <v>0</v>
      </c>
      <c r="S4701" s="13">
        <v>0</v>
      </c>
      <c r="T4701" s="11" t="s">
        <v>7</v>
      </c>
      <c r="U4701" s="11" t="s">
        <v>8</v>
      </c>
      <c r="V4701" s="15">
        <v>0</v>
      </c>
      <c r="W4701" s="13">
        <v>0</v>
      </c>
      <c r="X4701" s="15">
        <v>0</v>
      </c>
      <c r="Y4701" s="15">
        <v>0</v>
      </c>
      <c r="Z4701" s="13">
        <v>0</v>
      </c>
      <c r="AA4701" s="15">
        <v>0</v>
      </c>
      <c r="AB4701" s="13">
        <v>0</v>
      </c>
      <c r="AC4701" s="15">
        <v>0</v>
      </c>
      <c r="AD4701" s="13">
        <v>0</v>
      </c>
      <c r="AE4701" s="15">
        <v>0</v>
      </c>
      <c r="AF4701" s="13">
        <v>0</v>
      </c>
      <c r="AG4701" s="15">
        <v>0</v>
      </c>
      <c r="AH4701" s="13">
        <v>0</v>
      </c>
      <c r="AI4701" s="15">
        <v>0</v>
      </c>
      <c r="AJ4701" s="11" t="s">
        <v>9</v>
      </c>
      <c r="AK4701" s="11" t="s">
        <v>10</v>
      </c>
      <c r="AL4701" s="22">
        <f t="shared" si="219"/>
        <v>205</v>
      </c>
      <c r="AM4701" s="11" t="str">
        <f>VLOOKUP(O4701,Sheet2!$D$6:$E$14,2,FALSE)</f>
        <v>Spare parts</v>
      </c>
      <c r="AN4701" s="11" t="str">
        <f>VLOOKUP(F4701,Sheet2!$E$10:$F$13,2,FALSE)</f>
        <v>SPE</v>
      </c>
      <c r="AO4701" s="35" t="s">
        <v>14666</v>
      </c>
      <c r="AP4701">
        <f>MATCH(AN4701,Sheet2!$F$5:$F$18,0)</f>
        <v>7</v>
      </c>
      <c r="AQ4701">
        <f>MATCH(AO4701,Sheet2!$F$5:$K$5,0)</f>
        <v>4</v>
      </c>
      <c r="AR4701" s="33">
        <f>INDEX(Sheet2!$F$5:$K$18,OPaL!AP4701,OPaL!AQ4701)</f>
        <v>0.05</v>
      </c>
      <c r="AS4701" s="1">
        <f t="shared" si="221"/>
        <v>777.4799999999999</v>
      </c>
    </row>
    <row r="4702" spans="1:45" x14ac:dyDescent="0.2">
      <c r="A4702" s="11" t="s">
        <v>3985</v>
      </c>
      <c r="B4702" s="11" t="s">
        <v>3986</v>
      </c>
      <c r="C4702" s="11" t="s">
        <v>14139</v>
      </c>
      <c r="D4702" s="21">
        <v>43130</v>
      </c>
      <c r="E4702" s="21" t="s">
        <v>9697</v>
      </c>
      <c r="F4702" s="21" t="s">
        <v>14659</v>
      </c>
      <c r="G4702" s="11" t="s">
        <v>2</v>
      </c>
      <c r="H4702" s="11" t="s">
        <v>3</v>
      </c>
      <c r="I4702" s="11" t="s">
        <v>4</v>
      </c>
      <c r="J4702" s="12">
        <v>4</v>
      </c>
      <c r="K4702" s="12">
        <v>808</v>
      </c>
      <c r="L4702" s="12">
        <v>0</v>
      </c>
      <c r="M4702" s="12">
        <v>0</v>
      </c>
      <c r="N4702" s="12">
        <f t="shared" si="220"/>
        <v>808</v>
      </c>
      <c r="O4702" s="11" t="s">
        <v>5</v>
      </c>
      <c r="P4702" s="13">
        <v>0</v>
      </c>
      <c r="Q4702" s="11" t="s">
        <v>6</v>
      </c>
      <c r="R4702" s="13">
        <v>0</v>
      </c>
      <c r="S4702" s="13">
        <v>0</v>
      </c>
      <c r="T4702" s="11" t="s">
        <v>7</v>
      </c>
      <c r="U4702" s="11" t="s">
        <v>8</v>
      </c>
      <c r="V4702" s="15">
        <v>0</v>
      </c>
      <c r="W4702" s="13">
        <v>0</v>
      </c>
      <c r="X4702" s="15">
        <v>0</v>
      </c>
      <c r="Y4702" s="15">
        <v>0</v>
      </c>
      <c r="Z4702" s="13">
        <v>0</v>
      </c>
      <c r="AA4702" s="15">
        <v>0</v>
      </c>
      <c r="AB4702" s="13">
        <v>0</v>
      </c>
      <c r="AC4702" s="15">
        <v>0</v>
      </c>
      <c r="AD4702" s="13">
        <v>0</v>
      </c>
      <c r="AE4702" s="15">
        <v>0</v>
      </c>
      <c r="AF4702" s="13">
        <v>0</v>
      </c>
      <c r="AG4702" s="15">
        <v>0</v>
      </c>
      <c r="AH4702" s="13">
        <v>0</v>
      </c>
      <c r="AI4702" s="15">
        <v>0</v>
      </c>
      <c r="AJ4702" s="11" t="s">
        <v>9</v>
      </c>
      <c r="AK4702" s="11" t="s">
        <v>13</v>
      </c>
      <c r="AL4702" s="22">
        <f t="shared" si="219"/>
        <v>2162</v>
      </c>
      <c r="AM4702" s="11" t="str">
        <f>VLOOKUP(O4702,Sheet2!$D$6:$E$14,2,FALSE)</f>
        <v>Spare parts</v>
      </c>
      <c r="AN4702" s="11" t="str">
        <f>VLOOKUP(F4702,Sheet2!$E$10:$F$13,2,FALSE)</f>
        <v>SPM</v>
      </c>
      <c r="AO4702" s="35" t="s">
        <v>14668</v>
      </c>
      <c r="AP4702">
        <f>MATCH(AN4702,Sheet2!$F$5:$F$18,0)</f>
        <v>6</v>
      </c>
      <c r="AQ4702">
        <f>MATCH(AO4702,Sheet2!$F$5:$K$5,0)</f>
        <v>6</v>
      </c>
      <c r="AR4702" s="33">
        <f>INDEX(Sheet2!$F$5:$K$18,OPaL!AP4702,OPaL!AQ4702)</f>
        <v>0.15</v>
      </c>
      <c r="AS4702" s="1">
        <f t="shared" si="221"/>
        <v>686.8</v>
      </c>
    </row>
    <row r="4703" spans="1:45" x14ac:dyDescent="0.2">
      <c r="A4703" s="11" t="s">
        <v>7649</v>
      </c>
      <c r="B4703" s="11" t="s">
        <v>7650</v>
      </c>
      <c r="C4703" s="11" t="s">
        <v>14140</v>
      </c>
      <c r="D4703" s="21">
        <v>44399</v>
      </c>
      <c r="E4703" s="21" t="s">
        <v>9849</v>
      </c>
      <c r="F4703" s="21" t="s">
        <v>14658</v>
      </c>
      <c r="G4703" s="11" t="s">
        <v>2</v>
      </c>
      <c r="H4703" s="11" t="s">
        <v>3</v>
      </c>
      <c r="I4703" s="11" t="s">
        <v>4</v>
      </c>
      <c r="J4703" s="12">
        <v>10</v>
      </c>
      <c r="K4703" s="12">
        <v>805</v>
      </c>
      <c r="L4703" s="12">
        <v>0</v>
      </c>
      <c r="M4703" s="12">
        <v>0</v>
      </c>
      <c r="N4703" s="12">
        <f t="shared" si="220"/>
        <v>805</v>
      </c>
      <c r="O4703" s="11" t="s">
        <v>5</v>
      </c>
      <c r="P4703" s="13">
        <v>0</v>
      </c>
      <c r="Q4703" s="11" t="s">
        <v>6</v>
      </c>
      <c r="R4703" s="13">
        <v>0</v>
      </c>
      <c r="S4703" s="13">
        <v>0</v>
      </c>
      <c r="T4703" s="11" t="s">
        <v>7</v>
      </c>
      <c r="U4703" s="11" t="s">
        <v>8</v>
      </c>
      <c r="V4703" s="15">
        <v>0</v>
      </c>
      <c r="W4703" s="13">
        <v>0</v>
      </c>
      <c r="X4703" s="15">
        <v>0</v>
      </c>
      <c r="Y4703" s="15">
        <v>0</v>
      </c>
      <c r="Z4703" s="13">
        <v>0</v>
      </c>
      <c r="AA4703" s="15">
        <v>0</v>
      </c>
      <c r="AB4703" s="13">
        <v>0</v>
      </c>
      <c r="AC4703" s="15">
        <v>0</v>
      </c>
      <c r="AD4703" s="13">
        <v>0</v>
      </c>
      <c r="AE4703" s="15">
        <v>0</v>
      </c>
      <c r="AF4703" s="13">
        <v>0</v>
      </c>
      <c r="AG4703" s="15">
        <v>0</v>
      </c>
      <c r="AH4703" s="13">
        <v>0</v>
      </c>
      <c r="AI4703" s="15">
        <v>0</v>
      </c>
      <c r="AJ4703" s="11" t="s">
        <v>9</v>
      </c>
      <c r="AK4703" s="11" t="s">
        <v>10</v>
      </c>
      <c r="AL4703" s="22">
        <f t="shared" si="219"/>
        <v>893</v>
      </c>
      <c r="AM4703" s="11" t="str">
        <f>VLOOKUP(O4703,Sheet2!$D$6:$E$14,2,FALSE)</f>
        <v>Spare parts</v>
      </c>
      <c r="AN4703" s="11" t="str">
        <f>VLOOKUP(F4703,Sheet2!$E$10:$F$13,2,FALSE)</f>
        <v>SPE</v>
      </c>
      <c r="AO4703" s="35" t="s">
        <v>14668</v>
      </c>
      <c r="AP4703">
        <f>MATCH(AN4703,Sheet2!$F$5:$F$18,0)</f>
        <v>7</v>
      </c>
      <c r="AQ4703">
        <f>MATCH(AO4703,Sheet2!$F$5:$K$5,0)</f>
        <v>6</v>
      </c>
      <c r="AR4703" s="33">
        <f>INDEX(Sheet2!$F$5:$K$18,OPaL!AP4703,OPaL!AQ4703)</f>
        <v>0.15</v>
      </c>
      <c r="AS4703" s="1">
        <f t="shared" si="221"/>
        <v>684.25</v>
      </c>
    </row>
    <row r="4704" spans="1:45" x14ac:dyDescent="0.2">
      <c r="A4704" s="11" t="s">
        <v>419</v>
      </c>
      <c r="B4704" s="11" t="s">
        <v>420</v>
      </c>
      <c r="C4704" s="11" t="s">
        <v>13777</v>
      </c>
      <c r="D4704" s="21">
        <v>43414</v>
      </c>
      <c r="E4704" s="21" t="s">
        <v>9697</v>
      </c>
      <c r="F4704" s="21" t="s">
        <v>14659</v>
      </c>
      <c r="G4704" s="11" t="s">
        <v>2</v>
      </c>
      <c r="H4704" s="11" t="s">
        <v>3</v>
      </c>
      <c r="I4704" s="11" t="s">
        <v>4</v>
      </c>
      <c r="J4704" s="12">
        <v>1</v>
      </c>
      <c r="K4704" s="12">
        <v>802.83</v>
      </c>
      <c r="L4704" s="12">
        <v>0</v>
      </c>
      <c r="M4704" s="12">
        <v>0</v>
      </c>
      <c r="N4704" s="12">
        <f t="shared" si="220"/>
        <v>802.83</v>
      </c>
      <c r="O4704" s="11" t="s">
        <v>5</v>
      </c>
      <c r="P4704" s="13">
        <v>0</v>
      </c>
      <c r="Q4704" s="11" t="s">
        <v>6</v>
      </c>
      <c r="R4704" s="13">
        <v>0</v>
      </c>
      <c r="S4704" s="13">
        <v>0</v>
      </c>
      <c r="T4704" s="11" t="s">
        <v>7</v>
      </c>
      <c r="U4704" s="11" t="s">
        <v>8</v>
      </c>
      <c r="V4704" s="15">
        <v>0</v>
      </c>
      <c r="W4704" s="13">
        <v>0</v>
      </c>
      <c r="X4704" s="15">
        <v>0</v>
      </c>
      <c r="Y4704" s="15">
        <v>0</v>
      </c>
      <c r="Z4704" s="13">
        <v>0</v>
      </c>
      <c r="AA4704" s="15">
        <v>0</v>
      </c>
      <c r="AB4704" s="13">
        <v>0</v>
      </c>
      <c r="AC4704" s="15">
        <v>0</v>
      </c>
      <c r="AD4704" s="13">
        <v>0</v>
      </c>
      <c r="AE4704" s="15">
        <v>0</v>
      </c>
      <c r="AF4704" s="13">
        <v>0</v>
      </c>
      <c r="AG4704" s="15">
        <v>0</v>
      </c>
      <c r="AH4704" s="13">
        <v>0</v>
      </c>
      <c r="AI4704" s="15">
        <v>0</v>
      </c>
      <c r="AJ4704" s="11" t="s">
        <v>9</v>
      </c>
      <c r="AK4704" s="11" t="s">
        <v>13</v>
      </c>
      <c r="AL4704" s="22">
        <f t="shared" si="219"/>
        <v>1878</v>
      </c>
      <c r="AM4704" s="11" t="str">
        <f>VLOOKUP(O4704,Sheet2!$D$6:$E$14,2,FALSE)</f>
        <v>Spare parts</v>
      </c>
      <c r="AN4704" s="11" t="str">
        <f>VLOOKUP(F4704,Sheet2!$E$10:$F$13,2,FALSE)</f>
        <v>SPM</v>
      </c>
      <c r="AO4704" s="35" t="s">
        <v>14668</v>
      </c>
      <c r="AP4704">
        <f>MATCH(AN4704,Sheet2!$F$5:$F$18,0)</f>
        <v>6</v>
      </c>
      <c r="AQ4704">
        <f>MATCH(AO4704,Sheet2!$F$5:$K$5,0)</f>
        <v>6</v>
      </c>
      <c r="AR4704" s="33">
        <f>INDEX(Sheet2!$F$5:$K$18,OPaL!AP4704,OPaL!AQ4704)</f>
        <v>0.15</v>
      </c>
      <c r="AS4704" s="1">
        <f t="shared" si="221"/>
        <v>682.40549999999996</v>
      </c>
    </row>
    <row r="4705" spans="1:45" x14ac:dyDescent="0.2">
      <c r="A4705" s="11" t="s">
        <v>2657</v>
      </c>
      <c r="B4705" s="11" t="s">
        <v>2658</v>
      </c>
      <c r="C4705" s="11" t="s">
        <v>14141</v>
      </c>
      <c r="D4705" s="21">
        <v>43318</v>
      </c>
      <c r="E4705" s="21" t="s">
        <v>9697</v>
      </c>
      <c r="F4705" s="21" t="s">
        <v>14659</v>
      </c>
      <c r="G4705" s="11" t="s">
        <v>2</v>
      </c>
      <c r="H4705" s="11" t="s">
        <v>3</v>
      </c>
      <c r="I4705" s="11" t="s">
        <v>4</v>
      </c>
      <c r="J4705" s="12">
        <v>1</v>
      </c>
      <c r="K4705" s="12">
        <v>802.49</v>
      </c>
      <c r="L4705" s="12">
        <v>0</v>
      </c>
      <c r="M4705" s="12">
        <v>0</v>
      </c>
      <c r="N4705" s="12">
        <f t="shared" si="220"/>
        <v>802.49</v>
      </c>
      <c r="O4705" s="11" t="s">
        <v>5</v>
      </c>
      <c r="P4705" s="13">
        <v>0</v>
      </c>
      <c r="Q4705" s="11" t="s">
        <v>6</v>
      </c>
      <c r="R4705" s="13">
        <v>0</v>
      </c>
      <c r="S4705" s="13">
        <v>0</v>
      </c>
      <c r="T4705" s="11" t="s">
        <v>7</v>
      </c>
      <c r="U4705" s="11" t="s">
        <v>8</v>
      </c>
      <c r="V4705" s="15">
        <v>0</v>
      </c>
      <c r="W4705" s="13">
        <v>0</v>
      </c>
      <c r="X4705" s="15">
        <v>0</v>
      </c>
      <c r="Y4705" s="15">
        <v>0</v>
      </c>
      <c r="Z4705" s="13">
        <v>0</v>
      </c>
      <c r="AA4705" s="15">
        <v>0</v>
      </c>
      <c r="AB4705" s="13">
        <v>0</v>
      </c>
      <c r="AC4705" s="15">
        <v>0</v>
      </c>
      <c r="AD4705" s="13">
        <v>0</v>
      </c>
      <c r="AE4705" s="15">
        <v>0</v>
      </c>
      <c r="AF4705" s="13">
        <v>0</v>
      </c>
      <c r="AG4705" s="15">
        <v>0</v>
      </c>
      <c r="AH4705" s="13">
        <v>0</v>
      </c>
      <c r="AI4705" s="15">
        <v>0</v>
      </c>
      <c r="AJ4705" s="11" t="s">
        <v>9</v>
      </c>
      <c r="AK4705" s="11" t="s">
        <v>13</v>
      </c>
      <c r="AL4705" s="22">
        <f t="shared" si="219"/>
        <v>1974</v>
      </c>
      <c r="AM4705" s="11" t="str">
        <f>VLOOKUP(O4705,Sheet2!$D$6:$E$14,2,FALSE)</f>
        <v>Spare parts</v>
      </c>
      <c r="AN4705" s="11" t="str">
        <f>VLOOKUP(F4705,Sheet2!$E$10:$F$13,2,FALSE)</f>
        <v>SPM</v>
      </c>
      <c r="AO4705" s="35" t="s">
        <v>14668</v>
      </c>
      <c r="AP4705">
        <f>MATCH(AN4705,Sheet2!$F$5:$F$18,0)</f>
        <v>6</v>
      </c>
      <c r="AQ4705">
        <f>MATCH(AO4705,Sheet2!$F$5:$K$5,0)</f>
        <v>6</v>
      </c>
      <c r="AR4705" s="33">
        <f>INDEX(Sheet2!$F$5:$K$18,OPaL!AP4705,OPaL!AQ4705)</f>
        <v>0.15</v>
      </c>
      <c r="AS4705" s="1">
        <f t="shared" si="221"/>
        <v>682.11649999999997</v>
      </c>
    </row>
    <row r="4706" spans="1:45" x14ac:dyDescent="0.2">
      <c r="A4706" s="11" t="s">
        <v>1529</v>
      </c>
      <c r="B4706" s="11" t="s">
        <v>1530</v>
      </c>
      <c r="C4706" s="11" t="s">
        <v>14142</v>
      </c>
      <c r="D4706" s="21">
        <v>43276</v>
      </c>
      <c r="E4706" s="21" t="s">
        <v>9697</v>
      </c>
      <c r="F4706" s="21" t="s">
        <v>14659</v>
      </c>
      <c r="G4706" s="11" t="s">
        <v>2</v>
      </c>
      <c r="H4706" s="11" t="s">
        <v>16</v>
      </c>
      <c r="I4706" s="11" t="s">
        <v>4</v>
      </c>
      <c r="J4706" s="12">
        <v>2</v>
      </c>
      <c r="K4706" s="12">
        <v>800</v>
      </c>
      <c r="L4706" s="12">
        <v>0</v>
      </c>
      <c r="M4706" s="12">
        <v>0</v>
      </c>
      <c r="N4706" s="12">
        <f t="shared" si="220"/>
        <v>800</v>
      </c>
      <c r="O4706" s="11" t="s">
        <v>5</v>
      </c>
      <c r="P4706" s="13">
        <v>0</v>
      </c>
      <c r="Q4706" s="11" t="s">
        <v>6</v>
      </c>
      <c r="R4706" s="13">
        <v>0</v>
      </c>
      <c r="S4706" s="13">
        <v>0</v>
      </c>
      <c r="T4706" s="11" t="s">
        <v>7</v>
      </c>
      <c r="U4706" s="11" t="s">
        <v>8</v>
      </c>
      <c r="V4706" s="15">
        <v>0</v>
      </c>
      <c r="W4706" s="13">
        <v>0</v>
      </c>
      <c r="X4706" s="15">
        <v>0</v>
      </c>
      <c r="Y4706" s="15">
        <v>0</v>
      </c>
      <c r="Z4706" s="13">
        <v>0</v>
      </c>
      <c r="AA4706" s="15">
        <v>0</v>
      </c>
      <c r="AB4706" s="13">
        <v>0</v>
      </c>
      <c r="AC4706" s="15">
        <v>0</v>
      </c>
      <c r="AD4706" s="13">
        <v>0</v>
      </c>
      <c r="AE4706" s="15">
        <v>0</v>
      </c>
      <c r="AF4706" s="13">
        <v>0</v>
      </c>
      <c r="AG4706" s="15">
        <v>0</v>
      </c>
      <c r="AH4706" s="13">
        <v>0</v>
      </c>
      <c r="AI4706" s="15">
        <v>0</v>
      </c>
      <c r="AJ4706" s="11" t="s">
        <v>17</v>
      </c>
      <c r="AK4706" s="11" t="s">
        <v>10</v>
      </c>
      <c r="AL4706" s="22">
        <f t="shared" si="219"/>
        <v>2016</v>
      </c>
      <c r="AM4706" s="11" t="str">
        <f>VLOOKUP(O4706,Sheet2!$D$6:$E$14,2,FALSE)</f>
        <v>Spare parts</v>
      </c>
      <c r="AN4706" s="11" t="str">
        <f>VLOOKUP(F4706,Sheet2!$E$10:$F$13,2,FALSE)</f>
        <v>SPM</v>
      </c>
      <c r="AO4706" s="35" t="s">
        <v>14668</v>
      </c>
      <c r="AP4706">
        <f>MATCH(AN4706,Sheet2!$F$5:$F$18,0)</f>
        <v>6</v>
      </c>
      <c r="AQ4706">
        <f>MATCH(AO4706,Sheet2!$F$5:$K$5,0)</f>
        <v>6</v>
      </c>
      <c r="AR4706" s="33">
        <f>INDEX(Sheet2!$F$5:$K$18,OPaL!AP4706,OPaL!AQ4706)</f>
        <v>0.15</v>
      </c>
      <c r="AS4706" s="1">
        <f t="shared" si="221"/>
        <v>680</v>
      </c>
    </row>
    <row r="4707" spans="1:45" x14ac:dyDescent="0.2">
      <c r="A4707" s="11" t="s">
        <v>3197</v>
      </c>
      <c r="B4707" s="11" t="s">
        <v>3198</v>
      </c>
      <c r="C4707" s="11" t="s">
        <v>14143</v>
      </c>
      <c r="D4707" s="21">
        <v>43536</v>
      </c>
      <c r="E4707" s="21" t="s">
        <v>9697</v>
      </c>
      <c r="F4707" s="21" t="s">
        <v>14659</v>
      </c>
      <c r="G4707" s="11" t="s">
        <v>2</v>
      </c>
      <c r="H4707" s="11" t="s">
        <v>3</v>
      </c>
      <c r="I4707" s="11" t="s">
        <v>4</v>
      </c>
      <c r="J4707" s="12">
        <v>1</v>
      </c>
      <c r="K4707" s="12">
        <v>800</v>
      </c>
      <c r="L4707" s="12">
        <v>0</v>
      </c>
      <c r="M4707" s="12">
        <v>0</v>
      </c>
      <c r="N4707" s="12">
        <f t="shared" si="220"/>
        <v>800</v>
      </c>
      <c r="O4707" s="11" t="s">
        <v>5</v>
      </c>
      <c r="P4707" s="13">
        <v>0</v>
      </c>
      <c r="Q4707" s="11" t="s">
        <v>6</v>
      </c>
      <c r="R4707" s="13">
        <v>0</v>
      </c>
      <c r="S4707" s="13">
        <v>0</v>
      </c>
      <c r="T4707" s="11" t="s">
        <v>7</v>
      </c>
      <c r="U4707" s="11" t="s">
        <v>8</v>
      </c>
      <c r="V4707" s="15">
        <v>0</v>
      </c>
      <c r="W4707" s="13">
        <v>0</v>
      </c>
      <c r="X4707" s="15">
        <v>0</v>
      </c>
      <c r="Y4707" s="15">
        <v>0</v>
      </c>
      <c r="Z4707" s="13">
        <v>0</v>
      </c>
      <c r="AA4707" s="15">
        <v>0</v>
      </c>
      <c r="AB4707" s="13">
        <v>0</v>
      </c>
      <c r="AC4707" s="15">
        <v>0</v>
      </c>
      <c r="AD4707" s="13">
        <v>0</v>
      </c>
      <c r="AE4707" s="15">
        <v>0</v>
      </c>
      <c r="AF4707" s="13">
        <v>0</v>
      </c>
      <c r="AG4707" s="15">
        <v>0</v>
      </c>
      <c r="AH4707" s="13">
        <v>0</v>
      </c>
      <c r="AI4707" s="15">
        <v>0</v>
      </c>
      <c r="AJ4707" s="11" t="s">
        <v>9</v>
      </c>
      <c r="AK4707" s="11" t="s">
        <v>13</v>
      </c>
      <c r="AL4707" s="22">
        <f t="shared" si="219"/>
        <v>1756</v>
      </c>
      <c r="AM4707" s="11" t="str">
        <f>VLOOKUP(O4707,Sheet2!$D$6:$E$14,2,FALSE)</f>
        <v>Spare parts</v>
      </c>
      <c r="AN4707" s="11" t="str">
        <f>VLOOKUP(F4707,Sheet2!$E$10:$F$13,2,FALSE)</f>
        <v>SPM</v>
      </c>
      <c r="AO4707" s="35" t="s">
        <v>14668</v>
      </c>
      <c r="AP4707">
        <f>MATCH(AN4707,Sheet2!$F$5:$F$18,0)</f>
        <v>6</v>
      </c>
      <c r="AQ4707">
        <f>MATCH(AO4707,Sheet2!$F$5:$K$5,0)</f>
        <v>6</v>
      </c>
      <c r="AR4707" s="33">
        <f>INDEX(Sheet2!$F$5:$K$18,OPaL!AP4707,OPaL!AQ4707)</f>
        <v>0.15</v>
      </c>
      <c r="AS4707" s="1">
        <f t="shared" si="221"/>
        <v>680</v>
      </c>
    </row>
    <row r="4708" spans="1:45" x14ac:dyDescent="0.2">
      <c r="A4708" s="11" t="s">
        <v>3199</v>
      </c>
      <c r="B4708" s="11" t="s">
        <v>3200</v>
      </c>
      <c r="C4708" s="11" t="s">
        <v>14144</v>
      </c>
      <c r="D4708" s="21">
        <v>43536</v>
      </c>
      <c r="E4708" s="21" t="s">
        <v>9697</v>
      </c>
      <c r="F4708" s="21" t="s">
        <v>14659</v>
      </c>
      <c r="G4708" s="11" t="s">
        <v>2</v>
      </c>
      <c r="H4708" s="11" t="s">
        <v>3</v>
      </c>
      <c r="I4708" s="11" t="s">
        <v>4</v>
      </c>
      <c r="J4708" s="12">
        <v>1</v>
      </c>
      <c r="K4708" s="12">
        <v>800</v>
      </c>
      <c r="L4708" s="12">
        <v>0</v>
      </c>
      <c r="M4708" s="12">
        <v>0</v>
      </c>
      <c r="N4708" s="12">
        <f t="shared" si="220"/>
        <v>800</v>
      </c>
      <c r="O4708" s="11" t="s">
        <v>5</v>
      </c>
      <c r="P4708" s="13">
        <v>0</v>
      </c>
      <c r="Q4708" s="11" t="s">
        <v>6</v>
      </c>
      <c r="R4708" s="13">
        <v>0</v>
      </c>
      <c r="S4708" s="13">
        <v>0</v>
      </c>
      <c r="T4708" s="11" t="s">
        <v>7</v>
      </c>
      <c r="U4708" s="11" t="s">
        <v>8</v>
      </c>
      <c r="V4708" s="15">
        <v>0</v>
      </c>
      <c r="W4708" s="13">
        <v>0</v>
      </c>
      <c r="X4708" s="15">
        <v>0</v>
      </c>
      <c r="Y4708" s="15">
        <v>0</v>
      </c>
      <c r="Z4708" s="13">
        <v>0</v>
      </c>
      <c r="AA4708" s="15">
        <v>0</v>
      </c>
      <c r="AB4708" s="13">
        <v>0</v>
      </c>
      <c r="AC4708" s="15">
        <v>0</v>
      </c>
      <c r="AD4708" s="13">
        <v>0</v>
      </c>
      <c r="AE4708" s="15">
        <v>0</v>
      </c>
      <c r="AF4708" s="13">
        <v>0</v>
      </c>
      <c r="AG4708" s="15">
        <v>0</v>
      </c>
      <c r="AH4708" s="13">
        <v>0</v>
      </c>
      <c r="AI4708" s="15">
        <v>0</v>
      </c>
      <c r="AJ4708" s="11" t="s">
        <v>9</v>
      </c>
      <c r="AK4708" s="11" t="s">
        <v>13</v>
      </c>
      <c r="AL4708" s="22">
        <f t="shared" si="219"/>
        <v>1756</v>
      </c>
      <c r="AM4708" s="11" t="str">
        <f>VLOOKUP(O4708,Sheet2!$D$6:$E$14,2,FALSE)</f>
        <v>Spare parts</v>
      </c>
      <c r="AN4708" s="11" t="str">
        <f>VLOOKUP(F4708,Sheet2!$E$10:$F$13,2,FALSE)</f>
        <v>SPM</v>
      </c>
      <c r="AO4708" s="35" t="s">
        <v>14668</v>
      </c>
      <c r="AP4708">
        <f>MATCH(AN4708,Sheet2!$F$5:$F$18,0)</f>
        <v>6</v>
      </c>
      <c r="AQ4708">
        <f>MATCH(AO4708,Sheet2!$F$5:$K$5,0)</f>
        <v>6</v>
      </c>
      <c r="AR4708" s="33">
        <f>INDEX(Sheet2!$F$5:$K$18,OPaL!AP4708,OPaL!AQ4708)</f>
        <v>0.15</v>
      </c>
      <c r="AS4708" s="1">
        <f t="shared" si="221"/>
        <v>680</v>
      </c>
    </row>
    <row r="4709" spans="1:45" x14ac:dyDescent="0.2">
      <c r="A4709" s="11" t="s">
        <v>9240</v>
      </c>
      <c r="B4709" s="11" t="s">
        <v>9241</v>
      </c>
      <c r="C4709" s="11" t="s">
        <v>12690</v>
      </c>
      <c r="D4709" s="21">
        <v>44649</v>
      </c>
      <c r="E4709" s="21" t="s">
        <v>9752</v>
      </c>
      <c r="F4709" s="21" t="s">
        <v>14659</v>
      </c>
      <c r="G4709" s="11" t="s">
        <v>2</v>
      </c>
      <c r="H4709" s="11" t="s">
        <v>350</v>
      </c>
      <c r="I4709" s="11" t="s">
        <v>4</v>
      </c>
      <c r="J4709" s="13">
        <v>1</v>
      </c>
      <c r="K4709" s="12">
        <v>796.98</v>
      </c>
      <c r="L4709" s="12">
        <v>0</v>
      </c>
      <c r="M4709" s="12">
        <v>0</v>
      </c>
      <c r="N4709" s="12">
        <f t="shared" si="220"/>
        <v>796.98</v>
      </c>
      <c r="O4709" s="11" t="s">
        <v>8227</v>
      </c>
      <c r="P4709" s="13">
        <v>0</v>
      </c>
      <c r="Q4709" s="11" t="s">
        <v>6</v>
      </c>
      <c r="R4709" s="13">
        <v>0</v>
      </c>
      <c r="S4709" s="13">
        <v>0</v>
      </c>
      <c r="T4709" s="11" t="s">
        <v>7</v>
      </c>
      <c r="U4709" s="11" t="s">
        <v>8</v>
      </c>
      <c r="V4709" s="15">
        <v>0</v>
      </c>
      <c r="W4709" s="13">
        <v>0</v>
      </c>
      <c r="X4709" s="15">
        <v>0</v>
      </c>
      <c r="Y4709" s="15">
        <v>0</v>
      </c>
      <c r="Z4709" s="13">
        <v>0</v>
      </c>
      <c r="AA4709" s="15">
        <v>0</v>
      </c>
      <c r="AB4709" s="13">
        <v>0</v>
      </c>
      <c r="AC4709" s="15">
        <v>0</v>
      </c>
      <c r="AD4709" s="13">
        <v>0</v>
      </c>
      <c r="AE4709" s="15">
        <v>0</v>
      </c>
      <c r="AF4709" s="13">
        <v>0</v>
      </c>
      <c r="AG4709" s="15">
        <v>0</v>
      </c>
      <c r="AH4709" s="13">
        <v>0</v>
      </c>
      <c r="AI4709" s="15">
        <v>0</v>
      </c>
      <c r="AJ4709" s="11" t="s">
        <v>352</v>
      </c>
      <c r="AK4709" s="11" t="s">
        <v>8228</v>
      </c>
      <c r="AL4709" s="22">
        <f t="shared" si="219"/>
        <v>643</v>
      </c>
      <c r="AM4709" s="11" t="str">
        <f>VLOOKUP(O4709,Sheet2!$D$6:$E$14,2,FALSE)</f>
        <v>Consumables</v>
      </c>
      <c r="AN4709" s="11" t="str">
        <f>VLOOKUP(F4709,Sheet2!$E$15:$F$18,2,FALSE)</f>
        <v>CM</v>
      </c>
      <c r="AO4709" s="35" t="s">
        <v>14668</v>
      </c>
      <c r="AP4709">
        <f>MATCH(AN4709,Sheet2!$F$5:$F$18,0)</f>
        <v>13</v>
      </c>
      <c r="AQ4709">
        <f>MATCH(AO4709,Sheet2!$F$5:$K$5,0)</f>
        <v>6</v>
      </c>
      <c r="AR4709" s="33">
        <f>INDEX(Sheet2!$F$5:$K$18,OPaL!AP4709,OPaL!AQ4709)</f>
        <v>0.2</v>
      </c>
      <c r="AS4709" s="1">
        <f t="shared" si="221"/>
        <v>637.58400000000006</v>
      </c>
    </row>
    <row r="4710" spans="1:45" x14ac:dyDescent="0.2">
      <c r="A4710" s="11" t="s">
        <v>238</v>
      </c>
      <c r="B4710" s="11" t="s">
        <v>239</v>
      </c>
      <c r="C4710" s="11" t="s">
        <v>14145</v>
      </c>
      <c r="D4710" s="21">
        <v>43061</v>
      </c>
      <c r="E4710" s="21" t="s">
        <v>9697</v>
      </c>
      <c r="F4710" s="21" t="s">
        <v>14659</v>
      </c>
      <c r="G4710" s="11" t="s">
        <v>2</v>
      </c>
      <c r="H4710" s="11" t="s">
        <v>16</v>
      </c>
      <c r="I4710" s="11" t="s">
        <v>4</v>
      </c>
      <c r="J4710" s="12">
        <v>2</v>
      </c>
      <c r="K4710" s="12">
        <v>795.32</v>
      </c>
      <c r="L4710" s="12">
        <v>0</v>
      </c>
      <c r="M4710" s="12">
        <v>0</v>
      </c>
      <c r="N4710" s="12">
        <f t="shared" si="220"/>
        <v>795.32</v>
      </c>
      <c r="O4710" s="11" t="s">
        <v>5</v>
      </c>
      <c r="P4710" s="13">
        <v>0</v>
      </c>
      <c r="Q4710" s="11" t="s">
        <v>6</v>
      </c>
      <c r="R4710" s="13">
        <v>0</v>
      </c>
      <c r="S4710" s="13">
        <v>0</v>
      </c>
      <c r="T4710" s="11" t="s">
        <v>7</v>
      </c>
      <c r="U4710" s="11" t="s">
        <v>8</v>
      </c>
      <c r="V4710" s="15">
        <v>0</v>
      </c>
      <c r="W4710" s="13">
        <v>0</v>
      </c>
      <c r="X4710" s="15">
        <v>0</v>
      </c>
      <c r="Y4710" s="15">
        <v>0</v>
      </c>
      <c r="Z4710" s="13">
        <v>0</v>
      </c>
      <c r="AA4710" s="15">
        <v>0</v>
      </c>
      <c r="AB4710" s="13">
        <v>0</v>
      </c>
      <c r="AC4710" s="15">
        <v>0</v>
      </c>
      <c r="AD4710" s="13">
        <v>0</v>
      </c>
      <c r="AE4710" s="15">
        <v>0</v>
      </c>
      <c r="AF4710" s="13">
        <v>0</v>
      </c>
      <c r="AG4710" s="15">
        <v>0</v>
      </c>
      <c r="AH4710" s="13">
        <v>0</v>
      </c>
      <c r="AI4710" s="15">
        <v>0</v>
      </c>
      <c r="AJ4710" s="11" t="s">
        <v>17</v>
      </c>
      <c r="AK4710" s="11" t="s">
        <v>13</v>
      </c>
      <c r="AL4710" s="22">
        <f t="shared" si="219"/>
        <v>2231</v>
      </c>
      <c r="AM4710" s="11" t="str">
        <f>VLOOKUP(O4710,Sheet2!$D$6:$E$14,2,FALSE)</f>
        <v>Spare parts</v>
      </c>
      <c r="AN4710" s="11" t="str">
        <f>VLOOKUP(F4710,Sheet2!$E$10:$F$13,2,FALSE)</f>
        <v>SPM</v>
      </c>
      <c r="AO4710" s="35" t="s">
        <v>14668</v>
      </c>
      <c r="AP4710">
        <f>MATCH(AN4710,Sheet2!$F$5:$F$18,0)</f>
        <v>6</v>
      </c>
      <c r="AQ4710">
        <f>MATCH(AO4710,Sheet2!$F$5:$K$5,0)</f>
        <v>6</v>
      </c>
      <c r="AR4710" s="33">
        <f>INDEX(Sheet2!$F$5:$K$18,OPaL!AP4710,OPaL!AQ4710)</f>
        <v>0.15</v>
      </c>
      <c r="AS4710" s="1">
        <f t="shared" si="221"/>
        <v>676.02200000000005</v>
      </c>
    </row>
    <row r="4711" spans="1:45" x14ac:dyDescent="0.2">
      <c r="A4711" s="11" t="s">
        <v>2583</v>
      </c>
      <c r="B4711" s="11" t="s">
        <v>2584</v>
      </c>
      <c r="C4711" s="11" t="s">
        <v>14146</v>
      </c>
      <c r="D4711" s="21">
        <v>44679</v>
      </c>
      <c r="E4711" s="21" t="s">
        <v>9697</v>
      </c>
      <c r="F4711" s="21" t="s">
        <v>14659</v>
      </c>
      <c r="G4711" s="11" t="s">
        <v>2</v>
      </c>
      <c r="H4711" s="11" t="s">
        <v>350</v>
      </c>
      <c r="I4711" s="11" t="s">
        <v>4</v>
      </c>
      <c r="J4711" s="13">
        <v>2</v>
      </c>
      <c r="K4711" s="12">
        <v>792.88</v>
      </c>
      <c r="L4711" s="12">
        <v>0</v>
      </c>
      <c r="M4711" s="12">
        <v>0</v>
      </c>
      <c r="N4711" s="12">
        <f t="shared" si="220"/>
        <v>792.88</v>
      </c>
      <c r="O4711" s="11" t="s">
        <v>5</v>
      </c>
      <c r="P4711" s="13">
        <v>0</v>
      </c>
      <c r="Q4711" s="11" t="s">
        <v>6</v>
      </c>
      <c r="R4711" s="13">
        <v>0</v>
      </c>
      <c r="S4711" s="13">
        <v>0</v>
      </c>
      <c r="T4711" s="11" t="s">
        <v>7</v>
      </c>
      <c r="U4711" s="11" t="s">
        <v>8</v>
      </c>
      <c r="V4711" s="15">
        <v>0</v>
      </c>
      <c r="W4711" s="13">
        <v>0</v>
      </c>
      <c r="X4711" s="15">
        <v>0</v>
      </c>
      <c r="Y4711" s="15">
        <v>0</v>
      </c>
      <c r="Z4711" s="13">
        <v>0</v>
      </c>
      <c r="AA4711" s="15">
        <v>0</v>
      </c>
      <c r="AB4711" s="13">
        <v>0</v>
      </c>
      <c r="AC4711" s="15">
        <v>0</v>
      </c>
      <c r="AD4711" s="13">
        <v>0</v>
      </c>
      <c r="AE4711" s="15">
        <v>0</v>
      </c>
      <c r="AF4711" s="13">
        <v>0</v>
      </c>
      <c r="AG4711" s="15">
        <v>0</v>
      </c>
      <c r="AH4711" s="13">
        <v>0</v>
      </c>
      <c r="AI4711" s="15">
        <v>0</v>
      </c>
      <c r="AJ4711" s="11" t="s">
        <v>352</v>
      </c>
      <c r="AK4711" s="11" t="s">
        <v>13</v>
      </c>
      <c r="AL4711" s="22">
        <f t="shared" si="219"/>
        <v>613</v>
      </c>
      <c r="AM4711" s="11" t="str">
        <f>VLOOKUP(O4711,Sheet2!$D$6:$E$14,2,FALSE)</f>
        <v>Spare parts</v>
      </c>
      <c r="AN4711" s="11" t="str">
        <f>VLOOKUP(F4711,Sheet2!$E$10:$F$13,2,FALSE)</f>
        <v>SPM</v>
      </c>
      <c r="AO4711" s="35" t="s">
        <v>14668</v>
      </c>
      <c r="AP4711">
        <f>MATCH(AN4711,Sheet2!$F$5:$F$18,0)</f>
        <v>6</v>
      </c>
      <c r="AQ4711">
        <f>MATCH(AO4711,Sheet2!$F$5:$K$5,0)</f>
        <v>6</v>
      </c>
      <c r="AR4711" s="33">
        <f>INDEX(Sheet2!$F$5:$K$18,OPaL!AP4711,OPaL!AQ4711)</f>
        <v>0.15</v>
      </c>
      <c r="AS4711" s="1">
        <f t="shared" si="221"/>
        <v>673.94799999999998</v>
      </c>
    </row>
    <row r="4712" spans="1:45" x14ac:dyDescent="0.2">
      <c r="A4712" s="11" t="s">
        <v>1535</v>
      </c>
      <c r="B4712" s="11" t="s">
        <v>1536</v>
      </c>
      <c r="C4712" s="11" t="s">
        <v>14147</v>
      </c>
      <c r="D4712" s="21">
        <v>43276</v>
      </c>
      <c r="E4712" s="21" t="s">
        <v>9697</v>
      </c>
      <c r="F4712" s="21" t="s">
        <v>14659</v>
      </c>
      <c r="G4712" s="11" t="s">
        <v>2</v>
      </c>
      <c r="H4712" s="11" t="s">
        <v>16</v>
      </c>
      <c r="I4712" s="11" t="s">
        <v>4</v>
      </c>
      <c r="J4712" s="12">
        <v>1</v>
      </c>
      <c r="K4712" s="12">
        <v>790</v>
      </c>
      <c r="L4712" s="12">
        <v>0</v>
      </c>
      <c r="M4712" s="12">
        <v>0</v>
      </c>
      <c r="N4712" s="12">
        <f t="shared" si="220"/>
        <v>790</v>
      </c>
      <c r="O4712" s="11" t="s">
        <v>5</v>
      </c>
      <c r="P4712" s="13">
        <v>0</v>
      </c>
      <c r="Q4712" s="11" t="s">
        <v>6</v>
      </c>
      <c r="R4712" s="13">
        <v>0</v>
      </c>
      <c r="S4712" s="13">
        <v>0</v>
      </c>
      <c r="T4712" s="11" t="s">
        <v>7</v>
      </c>
      <c r="U4712" s="11" t="s">
        <v>8</v>
      </c>
      <c r="V4712" s="15">
        <v>0</v>
      </c>
      <c r="W4712" s="13">
        <v>0</v>
      </c>
      <c r="X4712" s="15">
        <v>0</v>
      </c>
      <c r="Y4712" s="15">
        <v>0</v>
      </c>
      <c r="Z4712" s="13">
        <v>0</v>
      </c>
      <c r="AA4712" s="15">
        <v>0</v>
      </c>
      <c r="AB4712" s="13">
        <v>0</v>
      </c>
      <c r="AC4712" s="15">
        <v>0</v>
      </c>
      <c r="AD4712" s="13">
        <v>0</v>
      </c>
      <c r="AE4712" s="15">
        <v>0</v>
      </c>
      <c r="AF4712" s="13">
        <v>0</v>
      </c>
      <c r="AG4712" s="15">
        <v>0</v>
      </c>
      <c r="AH4712" s="13">
        <v>0</v>
      </c>
      <c r="AI4712" s="15">
        <v>0</v>
      </c>
      <c r="AJ4712" s="11" t="s">
        <v>17</v>
      </c>
      <c r="AK4712" s="11" t="s">
        <v>10</v>
      </c>
      <c r="AL4712" s="22">
        <f t="shared" si="219"/>
        <v>2016</v>
      </c>
      <c r="AM4712" s="11" t="str">
        <f>VLOOKUP(O4712,Sheet2!$D$6:$E$14,2,FALSE)</f>
        <v>Spare parts</v>
      </c>
      <c r="AN4712" s="11" t="str">
        <f>VLOOKUP(F4712,Sheet2!$E$10:$F$13,2,FALSE)</f>
        <v>SPM</v>
      </c>
      <c r="AO4712" s="35" t="s">
        <v>14668</v>
      </c>
      <c r="AP4712">
        <f>MATCH(AN4712,Sheet2!$F$5:$F$18,0)</f>
        <v>6</v>
      </c>
      <c r="AQ4712">
        <f>MATCH(AO4712,Sheet2!$F$5:$K$5,0)</f>
        <v>6</v>
      </c>
      <c r="AR4712" s="33">
        <f>INDEX(Sheet2!$F$5:$K$18,OPaL!AP4712,OPaL!AQ4712)</f>
        <v>0.15</v>
      </c>
      <c r="AS4712" s="1">
        <f t="shared" si="221"/>
        <v>671.5</v>
      </c>
    </row>
    <row r="4713" spans="1:45" x14ac:dyDescent="0.2">
      <c r="A4713" s="11" t="s">
        <v>9096</v>
      </c>
      <c r="B4713" s="11" t="s">
        <v>9097</v>
      </c>
      <c r="C4713" s="11" t="s">
        <v>11280</v>
      </c>
      <c r="D4713" s="21">
        <v>43112</v>
      </c>
      <c r="E4713" s="21" t="s">
        <v>9739</v>
      </c>
      <c r="F4713" s="21" t="s">
        <v>14659</v>
      </c>
      <c r="G4713" s="11" t="s">
        <v>2</v>
      </c>
      <c r="H4713" s="11" t="s">
        <v>350</v>
      </c>
      <c r="I4713" s="11" t="s">
        <v>4</v>
      </c>
      <c r="J4713" s="13">
        <v>1</v>
      </c>
      <c r="K4713" s="12">
        <v>788.14</v>
      </c>
      <c r="L4713" s="12">
        <v>0</v>
      </c>
      <c r="M4713" s="12">
        <v>0</v>
      </c>
      <c r="N4713" s="12">
        <f t="shared" si="220"/>
        <v>788.14</v>
      </c>
      <c r="O4713" s="11" t="s">
        <v>8227</v>
      </c>
      <c r="P4713" s="13">
        <v>0</v>
      </c>
      <c r="Q4713" s="11" t="s">
        <v>6</v>
      </c>
      <c r="R4713" s="13">
        <v>0</v>
      </c>
      <c r="S4713" s="13">
        <v>0</v>
      </c>
      <c r="T4713" s="11" t="s">
        <v>7</v>
      </c>
      <c r="U4713" s="11" t="s">
        <v>8</v>
      </c>
      <c r="V4713" s="15">
        <v>0</v>
      </c>
      <c r="W4713" s="13">
        <v>0</v>
      </c>
      <c r="X4713" s="15">
        <v>0</v>
      </c>
      <c r="Y4713" s="15">
        <v>0</v>
      </c>
      <c r="Z4713" s="13">
        <v>0</v>
      </c>
      <c r="AA4713" s="15">
        <v>0</v>
      </c>
      <c r="AB4713" s="13">
        <v>0</v>
      </c>
      <c r="AC4713" s="15">
        <v>0</v>
      </c>
      <c r="AD4713" s="13">
        <v>0</v>
      </c>
      <c r="AE4713" s="15">
        <v>0</v>
      </c>
      <c r="AF4713" s="13">
        <v>0</v>
      </c>
      <c r="AG4713" s="15">
        <v>0</v>
      </c>
      <c r="AH4713" s="13">
        <v>0</v>
      </c>
      <c r="AI4713" s="15">
        <v>0</v>
      </c>
      <c r="AJ4713" s="11" t="s">
        <v>352</v>
      </c>
      <c r="AK4713" s="11" t="s">
        <v>8228</v>
      </c>
      <c r="AL4713" s="22">
        <f t="shared" si="219"/>
        <v>2180</v>
      </c>
      <c r="AM4713" s="11" t="str">
        <f>VLOOKUP(O4713,Sheet2!$D$6:$E$14,2,FALSE)</f>
        <v>Consumables</v>
      </c>
      <c r="AN4713" s="11" t="str">
        <f>VLOOKUP(F4713,Sheet2!$E$15:$F$18,2,FALSE)</f>
        <v>CM</v>
      </c>
      <c r="AO4713" s="35" t="s">
        <v>14668</v>
      </c>
      <c r="AP4713">
        <f>MATCH(AN4713,Sheet2!$F$5:$F$18,0)</f>
        <v>13</v>
      </c>
      <c r="AQ4713">
        <f>MATCH(AO4713,Sheet2!$F$5:$K$5,0)</f>
        <v>6</v>
      </c>
      <c r="AR4713" s="33">
        <f>INDEX(Sheet2!$F$5:$K$18,OPaL!AP4713,OPaL!AQ4713)</f>
        <v>0.2</v>
      </c>
      <c r="AS4713" s="1">
        <f t="shared" si="221"/>
        <v>630.51200000000006</v>
      </c>
    </row>
    <row r="4714" spans="1:45" x14ac:dyDescent="0.2">
      <c r="A4714" s="11" t="s">
        <v>4561</v>
      </c>
      <c r="B4714" s="11" t="s">
        <v>4562</v>
      </c>
      <c r="C4714" s="11" t="s">
        <v>14148</v>
      </c>
      <c r="D4714" s="21">
        <v>42975</v>
      </c>
      <c r="E4714" s="21" t="s">
        <v>9697</v>
      </c>
      <c r="F4714" s="21" t="s">
        <v>14659</v>
      </c>
      <c r="G4714" s="11" t="s">
        <v>2</v>
      </c>
      <c r="H4714" s="11" t="s">
        <v>16</v>
      </c>
      <c r="I4714" s="11" t="s">
        <v>4</v>
      </c>
      <c r="J4714" s="13">
        <v>1</v>
      </c>
      <c r="K4714" s="12">
        <v>787</v>
      </c>
      <c r="L4714" s="12">
        <v>0</v>
      </c>
      <c r="M4714" s="12">
        <v>0</v>
      </c>
      <c r="N4714" s="12">
        <f t="shared" si="220"/>
        <v>787</v>
      </c>
      <c r="O4714" s="11" t="s">
        <v>5</v>
      </c>
      <c r="P4714" s="13">
        <v>0</v>
      </c>
      <c r="Q4714" s="11" t="s">
        <v>6</v>
      </c>
      <c r="R4714" s="13">
        <v>0</v>
      </c>
      <c r="S4714" s="13">
        <v>0</v>
      </c>
      <c r="T4714" s="11" t="s">
        <v>7</v>
      </c>
      <c r="U4714" s="11" t="s">
        <v>8</v>
      </c>
      <c r="V4714" s="15">
        <v>0</v>
      </c>
      <c r="W4714" s="13">
        <v>0</v>
      </c>
      <c r="X4714" s="15">
        <v>0</v>
      </c>
      <c r="Y4714" s="15">
        <v>0</v>
      </c>
      <c r="Z4714" s="13">
        <v>0</v>
      </c>
      <c r="AA4714" s="15">
        <v>0</v>
      </c>
      <c r="AB4714" s="13">
        <v>0</v>
      </c>
      <c r="AC4714" s="15">
        <v>0</v>
      </c>
      <c r="AD4714" s="13">
        <v>0</v>
      </c>
      <c r="AE4714" s="15">
        <v>0</v>
      </c>
      <c r="AF4714" s="13">
        <v>0</v>
      </c>
      <c r="AG4714" s="15">
        <v>0</v>
      </c>
      <c r="AH4714" s="13">
        <v>0</v>
      </c>
      <c r="AI4714" s="15">
        <v>0</v>
      </c>
      <c r="AJ4714" s="11" t="s">
        <v>17</v>
      </c>
      <c r="AK4714" s="11" t="s">
        <v>1398</v>
      </c>
      <c r="AL4714" s="22">
        <f t="shared" si="219"/>
        <v>2317</v>
      </c>
      <c r="AM4714" s="11" t="str">
        <f>VLOOKUP(O4714,Sheet2!$D$6:$E$14,2,FALSE)</f>
        <v>Spare parts</v>
      </c>
      <c r="AN4714" s="11" t="str">
        <f>VLOOKUP(F4714,Sheet2!$E$10:$F$13,2,FALSE)</f>
        <v>SPM</v>
      </c>
      <c r="AO4714" s="35" t="s">
        <v>14668</v>
      </c>
      <c r="AP4714">
        <f>MATCH(AN4714,Sheet2!$F$5:$F$18,0)</f>
        <v>6</v>
      </c>
      <c r="AQ4714">
        <f>MATCH(AO4714,Sheet2!$F$5:$K$5,0)</f>
        <v>6</v>
      </c>
      <c r="AR4714" s="33">
        <f>INDEX(Sheet2!$F$5:$K$18,OPaL!AP4714,OPaL!AQ4714)</f>
        <v>0.15</v>
      </c>
      <c r="AS4714" s="1">
        <f t="shared" si="221"/>
        <v>668.94999999999993</v>
      </c>
    </row>
    <row r="4715" spans="1:45" x14ac:dyDescent="0.2">
      <c r="A4715" s="11" t="s">
        <v>4579</v>
      </c>
      <c r="B4715" s="11" t="s">
        <v>4580</v>
      </c>
      <c r="C4715" s="11" t="s">
        <v>14149</v>
      </c>
      <c r="D4715" s="21">
        <v>42975</v>
      </c>
      <c r="E4715" s="21" t="s">
        <v>9697</v>
      </c>
      <c r="F4715" s="21" t="s">
        <v>14659</v>
      </c>
      <c r="G4715" s="11" t="s">
        <v>2</v>
      </c>
      <c r="H4715" s="11" t="s">
        <v>16</v>
      </c>
      <c r="I4715" s="11" t="s">
        <v>4</v>
      </c>
      <c r="J4715" s="13">
        <v>1</v>
      </c>
      <c r="K4715" s="12">
        <v>787</v>
      </c>
      <c r="L4715" s="12">
        <v>0</v>
      </c>
      <c r="M4715" s="12">
        <v>0</v>
      </c>
      <c r="N4715" s="12">
        <f t="shared" si="220"/>
        <v>787</v>
      </c>
      <c r="O4715" s="11" t="s">
        <v>5</v>
      </c>
      <c r="P4715" s="13">
        <v>0</v>
      </c>
      <c r="Q4715" s="11" t="s">
        <v>6</v>
      </c>
      <c r="R4715" s="13">
        <v>0</v>
      </c>
      <c r="S4715" s="13">
        <v>0</v>
      </c>
      <c r="T4715" s="11" t="s">
        <v>7</v>
      </c>
      <c r="U4715" s="11" t="s">
        <v>8</v>
      </c>
      <c r="V4715" s="15">
        <v>0</v>
      </c>
      <c r="W4715" s="13">
        <v>0</v>
      </c>
      <c r="X4715" s="15">
        <v>0</v>
      </c>
      <c r="Y4715" s="15">
        <v>0</v>
      </c>
      <c r="Z4715" s="13">
        <v>0</v>
      </c>
      <c r="AA4715" s="15">
        <v>0</v>
      </c>
      <c r="AB4715" s="13">
        <v>0</v>
      </c>
      <c r="AC4715" s="15">
        <v>0</v>
      </c>
      <c r="AD4715" s="13">
        <v>0</v>
      </c>
      <c r="AE4715" s="15">
        <v>0</v>
      </c>
      <c r="AF4715" s="13">
        <v>0</v>
      </c>
      <c r="AG4715" s="15">
        <v>0</v>
      </c>
      <c r="AH4715" s="13">
        <v>0</v>
      </c>
      <c r="AI4715" s="15">
        <v>0</v>
      </c>
      <c r="AJ4715" s="11" t="s">
        <v>17</v>
      </c>
      <c r="AK4715" s="11" t="s">
        <v>1398</v>
      </c>
      <c r="AL4715" s="22">
        <f t="shared" si="219"/>
        <v>2317</v>
      </c>
      <c r="AM4715" s="11" t="str">
        <f>VLOOKUP(O4715,Sheet2!$D$6:$E$14,2,FALSE)</f>
        <v>Spare parts</v>
      </c>
      <c r="AN4715" s="11" t="str">
        <f>VLOOKUP(F4715,Sheet2!$E$10:$F$13,2,FALSE)</f>
        <v>SPM</v>
      </c>
      <c r="AO4715" s="35" t="s">
        <v>14668</v>
      </c>
      <c r="AP4715">
        <f>MATCH(AN4715,Sheet2!$F$5:$F$18,0)</f>
        <v>6</v>
      </c>
      <c r="AQ4715">
        <f>MATCH(AO4715,Sheet2!$F$5:$K$5,0)</f>
        <v>6</v>
      </c>
      <c r="AR4715" s="33">
        <f>INDEX(Sheet2!$F$5:$K$18,OPaL!AP4715,OPaL!AQ4715)</f>
        <v>0.15</v>
      </c>
      <c r="AS4715" s="1">
        <f t="shared" si="221"/>
        <v>668.94999999999993</v>
      </c>
    </row>
    <row r="4716" spans="1:45" x14ac:dyDescent="0.2">
      <c r="A4716" s="11" t="s">
        <v>4583</v>
      </c>
      <c r="B4716" s="11" t="s">
        <v>4584</v>
      </c>
      <c r="C4716" s="11" t="s">
        <v>14150</v>
      </c>
      <c r="D4716" s="21">
        <v>42975</v>
      </c>
      <c r="E4716" s="21" t="s">
        <v>9697</v>
      </c>
      <c r="F4716" s="21" t="s">
        <v>14659</v>
      </c>
      <c r="G4716" s="11" t="s">
        <v>2</v>
      </c>
      <c r="H4716" s="11" t="s">
        <v>16</v>
      </c>
      <c r="I4716" s="11" t="s">
        <v>4</v>
      </c>
      <c r="J4716" s="13">
        <v>1</v>
      </c>
      <c r="K4716" s="12">
        <v>787</v>
      </c>
      <c r="L4716" s="12">
        <v>0</v>
      </c>
      <c r="M4716" s="12">
        <v>0</v>
      </c>
      <c r="N4716" s="12">
        <f t="shared" si="220"/>
        <v>787</v>
      </c>
      <c r="O4716" s="11" t="s">
        <v>5</v>
      </c>
      <c r="P4716" s="13">
        <v>0</v>
      </c>
      <c r="Q4716" s="11" t="s">
        <v>6</v>
      </c>
      <c r="R4716" s="13">
        <v>0</v>
      </c>
      <c r="S4716" s="13">
        <v>0</v>
      </c>
      <c r="T4716" s="11" t="s">
        <v>7</v>
      </c>
      <c r="U4716" s="11" t="s">
        <v>8</v>
      </c>
      <c r="V4716" s="15">
        <v>0</v>
      </c>
      <c r="W4716" s="13">
        <v>0</v>
      </c>
      <c r="X4716" s="15">
        <v>0</v>
      </c>
      <c r="Y4716" s="15">
        <v>0</v>
      </c>
      <c r="Z4716" s="13">
        <v>0</v>
      </c>
      <c r="AA4716" s="15">
        <v>0</v>
      </c>
      <c r="AB4716" s="13">
        <v>0</v>
      </c>
      <c r="AC4716" s="15">
        <v>0</v>
      </c>
      <c r="AD4716" s="13">
        <v>0</v>
      </c>
      <c r="AE4716" s="15">
        <v>0</v>
      </c>
      <c r="AF4716" s="13">
        <v>0</v>
      </c>
      <c r="AG4716" s="15">
        <v>0</v>
      </c>
      <c r="AH4716" s="13">
        <v>0</v>
      </c>
      <c r="AI4716" s="15">
        <v>0</v>
      </c>
      <c r="AJ4716" s="11" t="s">
        <v>17</v>
      </c>
      <c r="AK4716" s="11" t="s">
        <v>1398</v>
      </c>
      <c r="AL4716" s="22">
        <f t="shared" si="219"/>
        <v>2317</v>
      </c>
      <c r="AM4716" s="11" t="str">
        <f>VLOOKUP(O4716,Sheet2!$D$6:$E$14,2,FALSE)</f>
        <v>Spare parts</v>
      </c>
      <c r="AN4716" s="11" t="str">
        <f>VLOOKUP(F4716,Sheet2!$E$10:$F$13,2,FALSE)</f>
        <v>SPM</v>
      </c>
      <c r="AO4716" s="35" t="s">
        <v>14668</v>
      </c>
      <c r="AP4716">
        <f>MATCH(AN4716,Sheet2!$F$5:$F$18,0)</f>
        <v>6</v>
      </c>
      <c r="AQ4716">
        <f>MATCH(AO4716,Sheet2!$F$5:$K$5,0)</f>
        <v>6</v>
      </c>
      <c r="AR4716" s="33">
        <f>INDEX(Sheet2!$F$5:$K$18,OPaL!AP4716,OPaL!AQ4716)</f>
        <v>0.15</v>
      </c>
      <c r="AS4716" s="1">
        <f t="shared" si="221"/>
        <v>668.94999999999993</v>
      </c>
    </row>
    <row r="4717" spans="1:45" x14ac:dyDescent="0.2">
      <c r="A4717" s="11" t="s">
        <v>4587</v>
      </c>
      <c r="B4717" s="11" t="s">
        <v>4588</v>
      </c>
      <c r="C4717" s="11" t="s">
        <v>14151</v>
      </c>
      <c r="D4717" s="21">
        <v>42975</v>
      </c>
      <c r="E4717" s="21" t="s">
        <v>9697</v>
      </c>
      <c r="F4717" s="21" t="s">
        <v>14659</v>
      </c>
      <c r="G4717" s="11" t="s">
        <v>2</v>
      </c>
      <c r="H4717" s="11" t="s">
        <v>16</v>
      </c>
      <c r="I4717" s="11" t="s">
        <v>4</v>
      </c>
      <c r="J4717" s="13">
        <v>1</v>
      </c>
      <c r="K4717" s="12">
        <v>787</v>
      </c>
      <c r="L4717" s="12">
        <v>0</v>
      </c>
      <c r="M4717" s="12">
        <v>0</v>
      </c>
      <c r="N4717" s="12">
        <f t="shared" si="220"/>
        <v>787</v>
      </c>
      <c r="O4717" s="11" t="s">
        <v>5</v>
      </c>
      <c r="P4717" s="13">
        <v>0</v>
      </c>
      <c r="Q4717" s="11" t="s">
        <v>6</v>
      </c>
      <c r="R4717" s="13">
        <v>0</v>
      </c>
      <c r="S4717" s="13">
        <v>0</v>
      </c>
      <c r="T4717" s="11" t="s">
        <v>7</v>
      </c>
      <c r="U4717" s="11" t="s">
        <v>8</v>
      </c>
      <c r="V4717" s="15">
        <v>0</v>
      </c>
      <c r="W4717" s="13">
        <v>0</v>
      </c>
      <c r="X4717" s="15">
        <v>0</v>
      </c>
      <c r="Y4717" s="15">
        <v>0</v>
      </c>
      <c r="Z4717" s="13">
        <v>0</v>
      </c>
      <c r="AA4717" s="15">
        <v>0</v>
      </c>
      <c r="AB4717" s="13">
        <v>0</v>
      </c>
      <c r="AC4717" s="15">
        <v>0</v>
      </c>
      <c r="AD4717" s="13">
        <v>0</v>
      </c>
      <c r="AE4717" s="15">
        <v>0</v>
      </c>
      <c r="AF4717" s="13">
        <v>0</v>
      </c>
      <c r="AG4717" s="15">
        <v>0</v>
      </c>
      <c r="AH4717" s="13">
        <v>0</v>
      </c>
      <c r="AI4717" s="15">
        <v>0</v>
      </c>
      <c r="AJ4717" s="11" t="s">
        <v>17</v>
      </c>
      <c r="AK4717" s="11" t="s">
        <v>1398</v>
      </c>
      <c r="AL4717" s="22">
        <f t="shared" si="219"/>
        <v>2317</v>
      </c>
      <c r="AM4717" s="11" t="str">
        <f>VLOOKUP(O4717,Sheet2!$D$6:$E$14,2,FALSE)</f>
        <v>Spare parts</v>
      </c>
      <c r="AN4717" s="11" t="str">
        <f>VLOOKUP(F4717,Sheet2!$E$10:$F$13,2,FALSE)</f>
        <v>SPM</v>
      </c>
      <c r="AO4717" s="35" t="s">
        <v>14668</v>
      </c>
      <c r="AP4717">
        <f>MATCH(AN4717,Sheet2!$F$5:$F$18,0)</f>
        <v>6</v>
      </c>
      <c r="AQ4717">
        <f>MATCH(AO4717,Sheet2!$F$5:$K$5,0)</f>
        <v>6</v>
      </c>
      <c r="AR4717" s="33">
        <f>INDEX(Sheet2!$F$5:$K$18,OPaL!AP4717,OPaL!AQ4717)</f>
        <v>0.15</v>
      </c>
      <c r="AS4717" s="1">
        <f t="shared" si="221"/>
        <v>668.94999999999993</v>
      </c>
    </row>
    <row r="4718" spans="1:45" x14ac:dyDescent="0.2">
      <c r="A4718" s="11" t="s">
        <v>883</v>
      </c>
      <c r="B4718" s="11" t="s">
        <v>884</v>
      </c>
      <c r="C4718" s="11" t="s">
        <v>14152</v>
      </c>
      <c r="D4718" s="21">
        <v>42161</v>
      </c>
      <c r="E4718" s="21" t="s">
        <v>9697</v>
      </c>
      <c r="F4718" s="21" t="s">
        <v>14659</v>
      </c>
      <c r="G4718" s="11" t="s">
        <v>2</v>
      </c>
      <c r="H4718" s="11" t="s">
        <v>16</v>
      </c>
      <c r="I4718" s="11" t="s">
        <v>4</v>
      </c>
      <c r="J4718" s="12">
        <v>8</v>
      </c>
      <c r="K4718" s="12">
        <v>784</v>
      </c>
      <c r="L4718" s="12">
        <v>0</v>
      </c>
      <c r="M4718" s="12">
        <v>0</v>
      </c>
      <c r="N4718" s="12">
        <f t="shared" si="220"/>
        <v>784</v>
      </c>
      <c r="O4718" s="11" t="s">
        <v>5</v>
      </c>
      <c r="P4718" s="13">
        <v>0</v>
      </c>
      <c r="Q4718" s="11" t="s">
        <v>6</v>
      </c>
      <c r="R4718" s="13">
        <v>0</v>
      </c>
      <c r="S4718" s="13">
        <v>0</v>
      </c>
      <c r="T4718" s="11" t="s">
        <v>7</v>
      </c>
      <c r="U4718" s="11" t="s">
        <v>8</v>
      </c>
      <c r="V4718" s="15">
        <v>0</v>
      </c>
      <c r="W4718" s="13">
        <v>0</v>
      </c>
      <c r="X4718" s="15">
        <v>0</v>
      </c>
      <c r="Y4718" s="15">
        <v>0</v>
      </c>
      <c r="Z4718" s="13">
        <v>0</v>
      </c>
      <c r="AA4718" s="15">
        <v>0</v>
      </c>
      <c r="AB4718" s="13">
        <v>0</v>
      </c>
      <c r="AC4718" s="15">
        <v>0</v>
      </c>
      <c r="AD4718" s="13">
        <v>0</v>
      </c>
      <c r="AE4718" s="15">
        <v>0</v>
      </c>
      <c r="AF4718" s="13">
        <v>0</v>
      </c>
      <c r="AG4718" s="15">
        <v>0</v>
      </c>
      <c r="AH4718" s="13">
        <v>0</v>
      </c>
      <c r="AI4718" s="15">
        <v>0</v>
      </c>
      <c r="AJ4718" s="11" t="s">
        <v>17</v>
      </c>
      <c r="AK4718" s="11" t="s">
        <v>13</v>
      </c>
      <c r="AL4718" s="22">
        <f t="shared" si="219"/>
        <v>3131</v>
      </c>
      <c r="AM4718" s="11" t="str">
        <f>VLOOKUP(O4718,Sheet2!$D$6:$E$14,2,FALSE)</f>
        <v>Spare parts</v>
      </c>
      <c r="AN4718" s="11" t="str">
        <f>VLOOKUP(F4718,Sheet2!$E$10:$F$13,2,FALSE)</f>
        <v>SPM</v>
      </c>
      <c r="AO4718" s="35" t="s">
        <v>14668</v>
      </c>
      <c r="AP4718">
        <f>MATCH(AN4718,Sheet2!$F$5:$F$18,0)</f>
        <v>6</v>
      </c>
      <c r="AQ4718">
        <f>MATCH(AO4718,Sheet2!$F$5:$K$5,0)</f>
        <v>6</v>
      </c>
      <c r="AR4718" s="33">
        <f>INDEX(Sheet2!$F$5:$K$18,OPaL!AP4718,OPaL!AQ4718)</f>
        <v>0.15</v>
      </c>
      <c r="AS4718" s="1">
        <f t="shared" si="221"/>
        <v>666.4</v>
      </c>
    </row>
    <row r="4719" spans="1:45" x14ac:dyDescent="0.2">
      <c r="A4719" s="11" t="s">
        <v>2565</v>
      </c>
      <c r="B4719" s="11" t="s">
        <v>2566</v>
      </c>
      <c r="C4719" s="11" t="s">
        <v>14153</v>
      </c>
      <c r="D4719" s="21">
        <v>43318</v>
      </c>
      <c r="E4719" s="21" t="s">
        <v>9697</v>
      </c>
      <c r="F4719" s="21" t="s">
        <v>14659</v>
      </c>
      <c r="G4719" s="11" t="s">
        <v>2</v>
      </c>
      <c r="H4719" s="11" t="s">
        <v>3</v>
      </c>
      <c r="I4719" s="11" t="s">
        <v>4</v>
      </c>
      <c r="J4719" s="12">
        <v>1</v>
      </c>
      <c r="K4719" s="12">
        <v>783.63</v>
      </c>
      <c r="L4719" s="12">
        <v>0</v>
      </c>
      <c r="M4719" s="12">
        <v>0</v>
      </c>
      <c r="N4719" s="12">
        <f t="shared" si="220"/>
        <v>783.63</v>
      </c>
      <c r="O4719" s="11" t="s">
        <v>5</v>
      </c>
      <c r="P4719" s="13">
        <v>0</v>
      </c>
      <c r="Q4719" s="11" t="s">
        <v>6</v>
      </c>
      <c r="R4719" s="13">
        <v>0</v>
      </c>
      <c r="S4719" s="13">
        <v>0</v>
      </c>
      <c r="T4719" s="11" t="s">
        <v>7</v>
      </c>
      <c r="U4719" s="11" t="s">
        <v>8</v>
      </c>
      <c r="V4719" s="15">
        <v>0</v>
      </c>
      <c r="W4719" s="13">
        <v>0</v>
      </c>
      <c r="X4719" s="15">
        <v>0</v>
      </c>
      <c r="Y4719" s="15">
        <v>0</v>
      </c>
      <c r="Z4719" s="13">
        <v>0</v>
      </c>
      <c r="AA4719" s="15">
        <v>0</v>
      </c>
      <c r="AB4719" s="13">
        <v>0</v>
      </c>
      <c r="AC4719" s="15">
        <v>0</v>
      </c>
      <c r="AD4719" s="13">
        <v>0</v>
      </c>
      <c r="AE4719" s="15">
        <v>0</v>
      </c>
      <c r="AF4719" s="13">
        <v>0</v>
      </c>
      <c r="AG4719" s="15">
        <v>0</v>
      </c>
      <c r="AH4719" s="13">
        <v>0</v>
      </c>
      <c r="AI4719" s="15">
        <v>0</v>
      </c>
      <c r="AJ4719" s="11" t="s">
        <v>9</v>
      </c>
      <c r="AK4719" s="11" t="s">
        <v>13</v>
      </c>
      <c r="AL4719" s="22">
        <f t="shared" si="219"/>
        <v>1974</v>
      </c>
      <c r="AM4719" s="11" t="str">
        <f>VLOOKUP(O4719,Sheet2!$D$6:$E$14,2,FALSE)</f>
        <v>Spare parts</v>
      </c>
      <c r="AN4719" s="11" t="str">
        <f>VLOOKUP(F4719,Sheet2!$E$10:$F$13,2,FALSE)</f>
        <v>SPM</v>
      </c>
      <c r="AO4719" s="35" t="s">
        <v>14668</v>
      </c>
      <c r="AP4719">
        <f>MATCH(AN4719,Sheet2!$F$5:$F$18,0)</f>
        <v>6</v>
      </c>
      <c r="AQ4719">
        <f>MATCH(AO4719,Sheet2!$F$5:$K$5,0)</f>
        <v>6</v>
      </c>
      <c r="AR4719" s="33">
        <f>INDEX(Sheet2!$F$5:$K$18,OPaL!AP4719,OPaL!AQ4719)</f>
        <v>0.15</v>
      </c>
      <c r="AS4719" s="1">
        <f t="shared" si="221"/>
        <v>666.08550000000002</v>
      </c>
    </row>
    <row r="4720" spans="1:45" x14ac:dyDescent="0.2">
      <c r="A4720" s="11" t="s">
        <v>1815</v>
      </c>
      <c r="B4720" s="11" t="s">
        <v>1816</v>
      </c>
      <c r="C4720" s="11" t="s">
        <v>14154</v>
      </c>
      <c r="D4720" s="21">
        <v>42943</v>
      </c>
      <c r="E4720" s="21" t="s">
        <v>9697</v>
      </c>
      <c r="F4720" s="21" t="s">
        <v>14659</v>
      </c>
      <c r="G4720" s="11" t="s">
        <v>2</v>
      </c>
      <c r="H4720" s="11" t="s">
        <v>16</v>
      </c>
      <c r="I4720" s="11" t="s">
        <v>4</v>
      </c>
      <c r="J4720" s="12">
        <v>2</v>
      </c>
      <c r="K4720" s="12">
        <v>783.38</v>
      </c>
      <c r="L4720" s="12">
        <v>0</v>
      </c>
      <c r="M4720" s="12">
        <v>0</v>
      </c>
      <c r="N4720" s="12">
        <f t="shared" si="220"/>
        <v>783.38</v>
      </c>
      <c r="O4720" s="11" t="s">
        <v>5</v>
      </c>
      <c r="P4720" s="13">
        <v>0</v>
      </c>
      <c r="Q4720" s="11" t="s">
        <v>6</v>
      </c>
      <c r="R4720" s="13">
        <v>0</v>
      </c>
      <c r="S4720" s="13">
        <v>0</v>
      </c>
      <c r="T4720" s="11" t="s">
        <v>7</v>
      </c>
      <c r="U4720" s="11" t="s">
        <v>8</v>
      </c>
      <c r="V4720" s="15">
        <v>0</v>
      </c>
      <c r="W4720" s="13">
        <v>0</v>
      </c>
      <c r="X4720" s="15">
        <v>0</v>
      </c>
      <c r="Y4720" s="15">
        <v>0</v>
      </c>
      <c r="Z4720" s="13">
        <v>0</v>
      </c>
      <c r="AA4720" s="15">
        <v>0</v>
      </c>
      <c r="AB4720" s="13">
        <v>0</v>
      </c>
      <c r="AC4720" s="15">
        <v>0</v>
      </c>
      <c r="AD4720" s="13">
        <v>0</v>
      </c>
      <c r="AE4720" s="15">
        <v>0</v>
      </c>
      <c r="AF4720" s="13">
        <v>0</v>
      </c>
      <c r="AG4720" s="15">
        <v>0</v>
      </c>
      <c r="AH4720" s="13">
        <v>0</v>
      </c>
      <c r="AI4720" s="15">
        <v>0</v>
      </c>
      <c r="AJ4720" s="11" t="s">
        <v>17</v>
      </c>
      <c r="AK4720" s="11" t="s">
        <v>13</v>
      </c>
      <c r="AL4720" s="22">
        <f t="shared" si="219"/>
        <v>2349</v>
      </c>
      <c r="AM4720" s="11" t="str">
        <f>VLOOKUP(O4720,Sheet2!$D$6:$E$14,2,FALSE)</f>
        <v>Spare parts</v>
      </c>
      <c r="AN4720" s="11" t="str">
        <f>VLOOKUP(F4720,Sheet2!$E$10:$F$13,2,FALSE)</f>
        <v>SPM</v>
      </c>
      <c r="AO4720" s="35" t="s">
        <v>14668</v>
      </c>
      <c r="AP4720">
        <f>MATCH(AN4720,Sheet2!$F$5:$F$18,0)</f>
        <v>6</v>
      </c>
      <c r="AQ4720">
        <f>MATCH(AO4720,Sheet2!$F$5:$K$5,0)</f>
        <v>6</v>
      </c>
      <c r="AR4720" s="33">
        <f>INDEX(Sheet2!$F$5:$K$18,OPaL!AP4720,OPaL!AQ4720)</f>
        <v>0.15</v>
      </c>
      <c r="AS4720" s="1">
        <f t="shared" si="221"/>
        <v>665.87299999999993</v>
      </c>
    </row>
    <row r="4721" spans="1:45" x14ac:dyDescent="0.2">
      <c r="A4721" s="11" t="s">
        <v>5087</v>
      </c>
      <c r="B4721" s="11" t="s">
        <v>5088</v>
      </c>
      <c r="C4721" s="11" t="s">
        <v>14155</v>
      </c>
      <c r="D4721" s="21">
        <v>44602</v>
      </c>
      <c r="E4721" s="21" t="s">
        <v>9697</v>
      </c>
      <c r="F4721" s="21" t="s">
        <v>14659</v>
      </c>
      <c r="G4721" s="11" t="s">
        <v>2</v>
      </c>
      <c r="H4721" s="11" t="s">
        <v>16</v>
      </c>
      <c r="I4721" s="11" t="s">
        <v>4</v>
      </c>
      <c r="J4721" s="12">
        <v>9</v>
      </c>
      <c r="K4721" s="12">
        <v>783</v>
      </c>
      <c r="L4721" s="12">
        <v>0</v>
      </c>
      <c r="M4721" s="12">
        <v>0</v>
      </c>
      <c r="N4721" s="12">
        <f t="shared" si="220"/>
        <v>783</v>
      </c>
      <c r="O4721" s="11" t="s">
        <v>5</v>
      </c>
      <c r="P4721" s="13">
        <v>0</v>
      </c>
      <c r="Q4721" s="11" t="s">
        <v>6</v>
      </c>
      <c r="R4721" s="13">
        <v>0</v>
      </c>
      <c r="S4721" s="13">
        <v>0</v>
      </c>
      <c r="T4721" s="11" t="s">
        <v>7</v>
      </c>
      <c r="U4721" s="11" t="s">
        <v>8</v>
      </c>
      <c r="V4721" s="15">
        <v>0</v>
      </c>
      <c r="W4721" s="13">
        <v>0</v>
      </c>
      <c r="X4721" s="15">
        <v>0</v>
      </c>
      <c r="Y4721" s="15">
        <v>0</v>
      </c>
      <c r="Z4721" s="13">
        <v>0</v>
      </c>
      <c r="AA4721" s="15">
        <v>0</v>
      </c>
      <c r="AB4721" s="13">
        <v>0</v>
      </c>
      <c r="AC4721" s="15">
        <v>0</v>
      </c>
      <c r="AD4721" s="13">
        <v>0</v>
      </c>
      <c r="AE4721" s="15">
        <v>0</v>
      </c>
      <c r="AF4721" s="13">
        <v>0</v>
      </c>
      <c r="AG4721" s="15">
        <v>0</v>
      </c>
      <c r="AH4721" s="13">
        <v>0</v>
      </c>
      <c r="AI4721" s="15">
        <v>0</v>
      </c>
      <c r="AJ4721" s="11" t="s">
        <v>17</v>
      </c>
      <c r="AK4721" s="11" t="s">
        <v>1398</v>
      </c>
      <c r="AL4721" s="22">
        <f t="shared" si="219"/>
        <v>690</v>
      </c>
      <c r="AM4721" s="11" t="str">
        <f>VLOOKUP(O4721,Sheet2!$D$6:$E$14,2,FALSE)</f>
        <v>Spare parts</v>
      </c>
      <c r="AN4721" s="11" t="str">
        <f>VLOOKUP(F4721,Sheet2!$E$10:$F$13,2,FALSE)</f>
        <v>SPM</v>
      </c>
      <c r="AO4721" s="35" t="s">
        <v>14668</v>
      </c>
      <c r="AP4721">
        <f>MATCH(AN4721,Sheet2!$F$5:$F$18,0)</f>
        <v>6</v>
      </c>
      <c r="AQ4721">
        <f>MATCH(AO4721,Sheet2!$F$5:$K$5,0)</f>
        <v>6</v>
      </c>
      <c r="AR4721" s="33">
        <f>INDEX(Sheet2!$F$5:$K$18,OPaL!AP4721,OPaL!AQ4721)</f>
        <v>0.15</v>
      </c>
      <c r="AS4721" s="1">
        <f t="shared" si="221"/>
        <v>665.55</v>
      </c>
    </row>
    <row r="4722" spans="1:45" x14ac:dyDescent="0.2">
      <c r="A4722" s="11" t="s">
        <v>8982</v>
      </c>
      <c r="B4722" s="11" t="s">
        <v>8983</v>
      </c>
      <c r="C4722" s="11" t="s">
        <v>11763</v>
      </c>
      <c r="D4722" s="21">
        <v>44662</v>
      </c>
      <c r="E4722" s="21" t="s">
        <v>9739</v>
      </c>
      <c r="F4722" s="21" t="s">
        <v>14659</v>
      </c>
      <c r="G4722" s="11" t="s">
        <v>2</v>
      </c>
      <c r="H4722" s="11" t="s">
        <v>350</v>
      </c>
      <c r="I4722" s="11" t="s">
        <v>4</v>
      </c>
      <c r="J4722" s="13">
        <v>1</v>
      </c>
      <c r="K4722" s="12">
        <v>782.53</v>
      </c>
      <c r="L4722" s="12">
        <v>0</v>
      </c>
      <c r="M4722" s="12">
        <v>0</v>
      </c>
      <c r="N4722" s="12">
        <f t="shared" si="220"/>
        <v>782.53</v>
      </c>
      <c r="O4722" s="11" t="s">
        <v>8227</v>
      </c>
      <c r="P4722" s="13">
        <v>0</v>
      </c>
      <c r="Q4722" s="11" t="s">
        <v>6</v>
      </c>
      <c r="R4722" s="13">
        <v>0</v>
      </c>
      <c r="S4722" s="13">
        <v>0</v>
      </c>
      <c r="T4722" s="11" t="s">
        <v>7</v>
      </c>
      <c r="U4722" s="11" t="s">
        <v>8</v>
      </c>
      <c r="V4722" s="15">
        <v>0</v>
      </c>
      <c r="W4722" s="13">
        <v>0</v>
      </c>
      <c r="X4722" s="15">
        <v>0</v>
      </c>
      <c r="Y4722" s="15">
        <v>0</v>
      </c>
      <c r="Z4722" s="13">
        <v>0</v>
      </c>
      <c r="AA4722" s="15">
        <v>0</v>
      </c>
      <c r="AB4722" s="13">
        <v>0</v>
      </c>
      <c r="AC4722" s="15">
        <v>0</v>
      </c>
      <c r="AD4722" s="13">
        <v>0</v>
      </c>
      <c r="AE4722" s="15">
        <v>0</v>
      </c>
      <c r="AF4722" s="13">
        <v>0</v>
      </c>
      <c r="AG4722" s="15">
        <v>0</v>
      </c>
      <c r="AH4722" s="13">
        <v>0</v>
      </c>
      <c r="AI4722" s="15">
        <v>0</v>
      </c>
      <c r="AJ4722" s="11" t="s">
        <v>352</v>
      </c>
      <c r="AK4722" s="11" t="s">
        <v>8228</v>
      </c>
      <c r="AL4722" s="22">
        <f t="shared" si="219"/>
        <v>630</v>
      </c>
      <c r="AM4722" s="11" t="str">
        <f>VLOOKUP(O4722,Sheet2!$D$6:$E$14,2,FALSE)</f>
        <v>Consumables</v>
      </c>
      <c r="AN4722" s="11" t="str">
        <f>VLOOKUP(F4722,Sheet2!$E$15:$F$18,2,FALSE)</f>
        <v>CM</v>
      </c>
      <c r="AO4722" s="35" t="s">
        <v>14668</v>
      </c>
      <c r="AP4722">
        <f>MATCH(AN4722,Sheet2!$F$5:$F$18,0)</f>
        <v>13</v>
      </c>
      <c r="AQ4722">
        <f>MATCH(AO4722,Sheet2!$F$5:$K$5,0)</f>
        <v>6</v>
      </c>
      <c r="AR4722" s="33">
        <f>INDEX(Sheet2!$F$5:$K$18,OPaL!AP4722,OPaL!AQ4722)</f>
        <v>0.2</v>
      </c>
      <c r="AS4722" s="1">
        <f t="shared" si="221"/>
        <v>626.024</v>
      </c>
    </row>
    <row r="4723" spans="1:45" x14ac:dyDescent="0.2">
      <c r="A4723" s="11" t="s">
        <v>4927</v>
      </c>
      <c r="B4723" s="11" t="s">
        <v>4928</v>
      </c>
      <c r="C4723" s="11" t="s">
        <v>14156</v>
      </c>
      <c r="D4723" s="21">
        <v>44667</v>
      </c>
      <c r="E4723" s="21" t="s">
        <v>9697</v>
      </c>
      <c r="F4723" s="21" t="s">
        <v>14659</v>
      </c>
      <c r="G4723" s="11" t="s">
        <v>2</v>
      </c>
      <c r="H4723" s="11" t="s">
        <v>350</v>
      </c>
      <c r="I4723" s="11" t="s">
        <v>4</v>
      </c>
      <c r="J4723" s="13">
        <v>4</v>
      </c>
      <c r="K4723" s="12">
        <v>772.8</v>
      </c>
      <c r="L4723" s="12">
        <v>0</v>
      </c>
      <c r="M4723" s="12">
        <v>0</v>
      </c>
      <c r="N4723" s="12">
        <f t="shared" si="220"/>
        <v>772.8</v>
      </c>
      <c r="O4723" s="11" t="s">
        <v>5</v>
      </c>
      <c r="P4723" s="13">
        <v>0</v>
      </c>
      <c r="Q4723" s="11" t="s">
        <v>6</v>
      </c>
      <c r="R4723" s="13">
        <v>0</v>
      </c>
      <c r="S4723" s="13">
        <v>0</v>
      </c>
      <c r="T4723" s="11" t="s">
        <v>7</v>
      </c>
      <c r="U4723" s="11" t="s">
        <v>8</v>
      </c>
      <c r="V4723" s="15">
        <v>0</v>
      </c>
      <c r="W4723" s="13">
        <v>0</v>
      </c>
      <c r="X4723" s="15">
        <v>0</v>
      </c>
      <c r="Y4723" s="15">
        <v>0</v>
      </c>
      <c r="Z4723" s="13">
        <v>0</v>
      </c>
      <c r="AA4723" s="15">
        <v>0</v>
      </c>
      <c r="AB4723" s="13">
        <v>0</v>
      </c>
      <c r="AC4723" s="15">
        <v>0</v>
      </c>
      <c r="AD4723" s="13">
        <v>0</v>
      </c>
      <c r="AE4723" s="15">
        <v>0</v>
      </c>
      <c r="AF4723" s="13">
        <v>0</v>
      </c>
      <c r="AG4723" s="15">
        <v>0</v>
      </c>
      <c r="AH4723" s="13">
        <v>0</v>
      </c>
      <c r="AI4723" s="15">
        <v>0</v>
      </c>
      <c r="AJ4723" s="11" t="s">
        <v>352</v>
      </c>
      <c r="AK4723" s="11" t="s">
        <v>1398</v>
      </c>
      <c r="AL4723" s="22">
        <f t="shared" si="219"/>
        <v>625</v>
      </c>
      <c r="AM4723" s="11" t="str">
        <f>VLOOKUP(O4723,Sheet2!$D$6:$E$14,2,FALSE)</f>
        <v>Spare parts</v>
      </c>
      <c r="AN4723" s="11" t="str">
        <f>VLOOKUP(F4723,Sheet2!$E$10:$F$13,2,FALSE)</f>
        <v>SPM</v>
      </c>
      <c r="AO4723" s="35" t="s">
        <v>14668</v>
      </c>
      <c r="AP4723">
        <f>MATCH(AN4723,Sheet2!$F$5:$F$18,0)</f>
        <v>6</v>
      </c>
      <c r="AQ4723">
        <f>MATCH(AO4723,Sheet2!$F$5:$K$5,0)</f>
        <v>6</v>
      </c>
      <c r="AR4723" s="33">
        <f>INDEX(Sheet2!$F$5:$K$18,OPaL!AP4723,OPaL!AQ4723)</f>
        <v>0.15</v>
      </c>
      <c r="AS4723" s="1">
        <f t="shared" si="221"/>
        <v>656.88</v>
      </c>
    </row>
    <row r="4724" spans="1:45" x14ac:dyDescent="0.2">
      <c r="A4724" s="11" t="s">
        <v>9604</v>
      </c>
      <c r="B4724" s="11" t="s">
        <v>9605</v>
      </c>
      <c r="C4724" s="11" t="s">
        <v>14157</v>
      </c>
      <c r="D4724" s="21">
        <v>42683</v>
      </c>
      <c r="E4724" s="21" t="s">
        <v>9849</v>
      </c>
      <c r="F4724" s="21" t="s">
        <v>14658</v>
      </c>
      <c r="G4724" s="11" t="s">
        <v>2</v>
      </c>
      <c r="H4724" s="11" t="s">
        <v>16</v>
      </c>
      <c r="I4724" s="11" t="s">
        <v>4</v>
      </c>
      <c r="J4724" s="12">
        <v>22</v>
      </c>
      <c r="K4724" s="12">
        <v>770</v>
      </c>
      <c r="L4724" s="12">
        <v>0</v>
      </c>
      <c r="M4724" s="12">
        <v>0</v>
      </c>
      <c r="N4724" s="12">
        <f t="shared" si="220"/>
        <v>770</v>
      </c>
      <c r="O4724" s="11" t="s">
        <v>8227</v>
      </c>
      <c r="P4724" s="13">
        <v>0</v>
      </c>
      <c r="Q4724" s="11" t="s">
        <v>6</v>
      </c>
      <c r="R4724" s="13">
        <v>0</v>
      </c>
      <c r="S4724" s="13">
        <v>0</v>
      </c>
      <c r="T4724" s="11" t="s">
        <v>7</v>
      </c>
      <c r="U4724" s="11" t="s">
        <v>8</v>
      </c>
      <c r="V4724" s="15">
        <v>0</v>
      </c>
      <c r="W4724" s="13">
        <v>0</v>
      </c>
      <c r="X4724" s="15">
        <v>0</v>
      </c>
      <c r="Y4724" s="15">
        <v>0</v>
      </c>
      <c r="Z4724" s="13">
        <v>0</v>
      </c>
      <c r="AA4724" s="15">
        <v>0</v>
      </c>
      <c r="AB4724" s="13">
        <v>0</v>
      </c>
      <c r="AC4724" s="15">
        <v>0</v>
      </c>
      <c r="AD4724" s="13">
        <v>0</v>
      </c>
      <c r="AE4724" s="15">
        <v>0</v>
      </c>
      <c r="AF4724" s="13">
        <v>0</v>
      </c>
      <c r="AG4724" s="15">
        <v>0</v>
      </c>
      <c r="AH4724" s="13">
        <v>0</v>
      </c>
      <c r="AI4724" s="15">
        <v>0</v>
      </c>
      <c r="AJ4724" s="11" t="s">
        <v>17</v>
      </c>
      <c r="AK4724" s="11" t="s">
        <v>8299</v>
      </c>
      <c r="AL4724" s="22">
        <f t="shared" si="219"/>
        <v>2609</v>
      </c>
      <c r="AM4724" s="11" t="str">
        <f>VLOOKUP(O4724,Sheet2!$D$6:$E$14,2,FALSE)</f>
        <v>Consumables</v>
      </c>
      <c r="AN4724" s="11" t="str">
        <f>VLOOKUP(F4724,Sheet2!$E$15:$F$19,2,FALSE)</f>
        <v>CE</v>
      </c>
      <c r="AO4724" s="35" t="s">
        <v>14668</v>
      </c>
      <c r="AP4724">
        <f>MATCH(AN4724,Sheet2!$F$5:$F$19,0)</f>
        <v>15</v>
      </c>
      <c r="AQ4724">
        <f>MATCH(AO4724,Sheet2!$F$5:$K$5,0)</f>
        <v>6</v>
      </c>
      <c r="AR4724" s="33">
        <f>INDEX(Sheet2!$F$5:$K$19,OPaL!AP4724,OPaL!AQ4724)</f>
        <v>0.3</v>
      </c>
      <c r="AS4724" s="1">
        <f t="shared" si="221"/>
        <v>539</v>
      </c>
    </row>
    <row r="4725" spans="1:45" x14ac:dyDescent="0.2">
      <c r="A4725" s="11" t="s">
        <v>6127</v>
      </c>
      <c r="B4725" s="11" t="s">
        <v>6128</v>
      </c>
      <c r="C4725" s="11" t="s">
        <v>14158</v>
      </c>
      <c r="D4725" s="21">
        <v>42380</v>
      </c>
      <c r="E4725" s="21" t="s">
        <v>9697</v>
      </c>
      <c r="F4725" s="21" t="s">
        <v>14659</v>
      </c>
      <c r="G4725" s="11" t="s">
        <v>2</v>
      </c>
      <c r="H4725" s="11" t="s">
        <v>16</v>
      </c>
      <c r="I4725" s="11" t="s">
        <v>4</v>
      </c>
      <c r="J4725" s="12">
        <v>2</v>
      </c>
      <c r="K4725" s="12">
        <v>769.34</v>
      </c>
      <c r="L4725" s="12">
        <v>0</v>
      </c>
      <c r="M4725" s="12">
        <v>0</v>
      </c>
      <c r="N4725" s="12">
        <f t="shared" si="220"/>
        <v>769.34</v>
      </c>
      <c r="O4725" s="11" t="s">
        <v>5</v>
      </c>
      <c r="P4725" s="13">
        <v>0</v>
      </c>
      <c r="Q4725" s="11" t="s">
        <v>6</v>
      </c>
      <c r="R4725" s="13">
        <v>0</v>
      </c>
      <c r="S4725" s="13">
        <v>0</v>
      </c>
      <c r="T4725" s="11" t="s">
        <v>7</v>
      </c>
      <c r="U4725" s="11" t="s">
        <v>8</v>
      </c>
      <c r="V4725" s="15">
        <v>0</v>
      </c>
      <c r="W4725" s="13">
        <v>0</v>
      </c>
      <c r="X4725" s="15">
        <v>0</v>
      </c>
      <c r="Y4725" s="15">
        <v>0</v>
      </c>
      <c r="Z4725" s="13">
        <v>0</v>
      </c>
      <c r="AA4725" s="15">
        <v>0</v>
      </c>
      <c r="AB4725" s="13">
        <v>0</v>
      </c>
      <c r="AC4725" s="15">
        <v>0</v>
      </c>
      <c r="AD4725" s="13">
        <v>0</v>
      </c>
      <c r="AE4725" s="15">
        <v>0</v>
      </c>
      <c r="AF4725" s="13">
        <v>0</v>
      </c>
      <c r="AG4725" s="15">
        <v>0</v>
      </c>
      <c r="AH4725" s="13">
        <v>0</v>
      </c>
      <c r="AI4725" s="15">
        <v>0</v>
      </c>
      <c r="AJ4725" s="11" t="s">
        <v>17</v>
      </c>
      <c r="AK4725" s="11" t="s">
        <v>13</v>
      </c>
      <c r="AL4725" s="22">
        <f t="shared" si="219"/>
        <v>2912</v>
      </c>
      <c r="AM4725" s="11" t="str">
        <f>VLOOKUP(O4725,Sheet2!$D$6:$E$14,2,FALSE)</f>
        <v>Spare parts</v>
      </c>
      <c r="AN4725" s="11" t="str">
        <f>VLOOKUP(F4725,Sheet2!$E$10:$F$13,2,FALSE)</f>
        <v>SPM</v>
      </c>
      <c r="AO4725" s="35" t="s">
        <v>14668</v>
      </c>
      <c r="AP4725">
        <f>MATCH(AN4725,Sheet2!$F$5:$F$18,0)</f>
        <v>6</v>
      </c>
      <c r="AQ4725">
        <f>MATCH(AO4725,Sheet2!$F$5:$K$5,0)</f>
        <v>6</v>
      </c>
      <c r="AR4725" s="33">
        <f>INDEX(Sheet2!$F$5:$K$18,OPaL!AP4725,OPaL!AQ4725)</f>
        <v>0.15</v>
      </c>
      <c r="AS4725" s="1">
        <f t="shared" si="221"/>
        <v>653.93899999999996</v>
      </c>
    </row>
    <row r="4726" spans="1:45" x14ac:dyDescent="0.2">
      <c r="A4726" s="11" t="s">
        <v>8900</v>
      </c>
      <c r="B4726" s="11" t="s">
        <v>8901</v>
      </c>
      <c r="C4726" s="11" t="s">
        <v>10826</v>
      </c>
      <c r="D4726" s="21">
        <v>44809</v>
      </c>
      <c r="E4726" s="21" t="s">
        <v>9739</v>
      </c>
      <c r="F4726" s="21" t="s">
        <v>14659</v>
      </c>
      <c r="G4726" s="11" t="s">
        <v>2</v>
      </c>
      <c r="H4726" s="11" t="s">
        <v>16</v>
      </c>
      <c r="I4726" s="11" t="s">
        <v>4</v>
      </c>
      <c r="J4726" s="13">
        <v>1</v>
      </c>
      <c r="K4726" s="12">
        <v>768.22</v>
      </c>
      <c r="L4726" s="12">
        <v>0</v>
      </c>
      <c r="M4726" s="12">
        <v>0</v>
      </c>
      <c r="N4726" s="12">
        <f t="shared" si="220"/>
        <v>768.22</v>
      </c>
      <c r="O4726" s="11" t="s">
        <v>8227</v>
      </c>
      <c r="P4726" s="13">
        <v>0</v>
      </c>
      <c r="Q4726" s="11" t="s">
        <v>6</v>
      </c>
      <c r="R4726" s="13">
        <v>0</v>
      </c>
      <c r="S4726" s="13">
        <v>0</v>
      </c>
      <c r="T4726" s="11" t="s">
        <v>7</v>
      </c>
      <c r="U4726" s="11" t="s">
        <v>8</v>
      </c>
      <c r="V4726" s="15">
        <v>0</v>
      </c>
      <c r="W4726" s="13">
        <v>0</v>
      </c>
      <c r="X4726" s="15">
        <v>0</v>
      </c>
      <c r="Y4726" s="15">
        <v>0</v>
      </c>
      <c r="Z4726" s="13">
        <v>0</v>
      </c>
      <c r="AA4726" s="15">
        <v>0</v>
      </c>
      <c r="AB4726" s="13">
        <v>0</v>
      </c>
      <c r="AC4726" s="15">
        <v>0</v>
      </c>
      <c r="AD4726" s="13">
        <v>0</v>
      </c>
      <c r="AE4726" s="15">
        <v>0</v>
      </c>
      <c r="AF4726" s="13">
        <v>0</v>
      </c>
      <c r="AG4726" s="15">
        <v>0</v>
      </c>
      <c r="AH4726" s="13">
        <v>0</v>
      </c>
      <c r="AI4726" s="15">
        <v>0</v>
      </c>
      <c r="AJ4726" s="11" t="s">
        <v>17</v>
      </c>
      <c r="AK4726" s="11" t="s">
        <v>8228</v>
      </c>
      <c r="AL4726" s="22">
        <f t="shared" si="219"/>
        <v>483</v>
      </c>
      <c r="AM4726" s="11" t="str">
        <f>VLOOKUP(O4726,Sheet2!$D$6:$E$14,2,FALSE)</f>
        <v>Consumables</v>
      </c>
      <c r="AN4726" s="11" t="str">
        <f>VLOOKUP(F4726,Sheet2!$E$15:$F$18,2,FALSE)</f>
        <v>CM</v>
      </c>
      <c r="AO4726" s="35" t="s">
        <v>14668</v>
      </c>
      <c r="AP4726">
        <f>MATCH(AN4726,Sheet2!$F$5:$F$18,0)</f>
        <v>13</v>
      </c>
      <c r="AQ4726">
        <f>MATCH(AO4726,Sheet2!$F$5:$K$5,0)</f>
        <v>6</v>
      </c>
      <c r="AR4726" s="33">
        <f>INDEX(Sheet2!$F$5:$K$18,OPaL!AP4726,OPaL!AQ4726)</f>
        <v>0.2</v>
      </c>
      <c r="AS4726" s="1">
        <f t="shared" si="221"/>
        <v>614.57600000000002</v>
      </c>
    </row>
    <row r="4727" spans="1:45" x14ac:dyDescent="0.2">
      <c r="A4727" s="11" t="s">
        <v>7211</v>
      </c>
      <c r="B4727" s="11" t="s">
        <v>7212</v>
      </c>
      <c r="C4727" s="11" t="s">
        <v>14159</v>
      </c>
      <c r="D4727" s="21">
        <v>43129</v>
      </c>
      <c r="E4727" s="21" t="s">
        <v>9697</v>
      </c>
      <c r="F4727" s="21" t="s">
        <v>14659</v>
      </c>
      <c r="G4727" s="11" t="s">
        <v>2</v>
      </c>
      <c r="H4727" s="11" t="s">
        <v>16</v>
      </c>
      <c r="I4727" s="11" t="s">
        <v>4</v>
      </c>
      <c r="J4727" s="12">
        <v>1</v>
      </c>
      <c r="K4727" s="12">
        <v>764.75</v>
      </c>
      <c r="L4727" s="12">
        <v>0</v>
      </c>
      <c r="M4727" s="12">
        <v>0</v>
      </c>
      <c r="N4727" s="12">
        <f t="shared" si="220"/>
        <v>764.75</v>
      </c>
      <c r="O4727" s="11" t="s">
        <v>5</v>
      </c>
      <c r="P4727" s="13">
        <v>0</v>
      </c>
      <c r="Q4727" s="11" t="s">
        <v>6</v>
      </c>
      <c r="R4727" s="13">
        <v>0</v>
      </c>
      <c r="S4727" s="13">
        <v>0</v>
      </c>
      <c r="T4727" s="11" t="s">
        <v>7</v>
      </c>
      <c r="U4727" s="11" t="s">
        <v>8</v>
      </c>
      <c r="V4727" s="15">
        <v>0</v>
      </c>
      <c r="W4727" s="13">
        <v>0</v>
      </c>
      <c r="X4727" s="15">
        <v>0</v>
      </c>
      <c r="Y4727" s="15">
        <v>0</v>
      </c>
      <c r="Z4727" s="13">
        <v>0</v>
      </c>
      <c r="AA4727" s="15">
        <v>0</v>
      </c>
      <c r="AB4727" s="13">
        <v>0</v>
      </c>
      <c r="AC4727" s="15">
        <v>0</v>
      </c>
      <c r="AD4727" s="13">
        <v>0</v>
      </c>
      <c r="AE4727" s="15">
        <v>0</v>
      </c>
      <c r="AF4727" s="13">
        <v>0</v>
      </c>
      <c r="AG4727" s="15">
        <v>0</v>
      </c>
      <c r="AH4727" s="13">
        <v>0</v>
      </c>
      <c r="AI4727" s="15">
        <v>0</v>
      </c>
      <c r="AJ4727" s="11" t="s">
        <v>17</v>
      </c>
      <c r="AK4727" s="11" t="s">
        <v>13</v>
      </c>
      <c r="AL4727" s="22">
        <f t="shared" si="219"/>
        <v>2163</v>
      </c>
      <c r="AM4727" s="11" t="str">
        <f>VLOOKUP(O4727,Sheet2!$D$6:$E$14,2,FALSE)</f>
        <v>Spare parts</v>
      </c>
      <c r="AN4727" s="11" t="str">
        <f>VLOOKUP(F4727,Sheet2!$E$10:$F$13,2,FALSE)</f>
        <v>SPM</v>
      </c>
      <c r="AO4727" s="35" t="s">
        <v>14668</v>
      </c>
      <c r="AP4727">
        <f>MATCH(AN4727,Sheet2!$F$5:$F$18,0)</f>
        <v>6</v>
      </c>
      <c r="AQ4727">
        <f>MATCH(AO4727,Sheet2!$F$5:$K$5,0)</f>
        <v>6</v>
      </c>
      <c r="AR4727" s="33">
        <f>INDEX(Sheet2!$F$5:$K$18,OPaL!AP4727,OPaL!AQ4727)</f>
        <v>0.15</v>
      </c>
      <c r="AS4727" s="1">
        <f t="shared" si="221"/>
        <v>650.03750000000002</v>
      </c>
    </row>
    <row r="4728" spans="1:45" x14ac:dyDescent="0.2">
      <c r="A4728" s="11" t="s">
        <v>7213</v>
      </c>
      <c r="B4728" s="11" t="s">
        <v>7214</v>
      </c>
      <c r="C4728" s="11" t="s">
        <v>14160</v>
      </c>
      <c r="D4728" s="21">
        <v>43129</v>
      </c>
      <c r="E4728" s="21" t="s">
        <v>9697</v>
      </c>
      <c r="F4728" s="21" t="s">
        <v>14659</v>
      </c>
      <c r="G4728" s="11" t="s">
        <v>2</v>
      </c>
      <c r="H4728" s="11" t="s">
        <v>16</v>
      </c>
      <c r="I4728" s="11" t="s">
        <v>4</v>
      </c>
      <c r="J4728" s="12">
        <v>1</v>
      </c>
      <c r="K4728" s="12">
        <v>764.75</v>
      </c>
      <c r="L4728" s="12">
        <v>0</v>
      </c>
      <c r="M4728" s="12">
        <v>0</v>
      </c>
      <c r="N4728" s="12">
        <f t="shared" si="220"/>
        <v>764.75</v>
      </c>
      <c r="O4728" s="11" t="s">
        <v>5</v>
      </c>
      <c r="P4728" s="13">
        <v>0</v>
      </c>
      <c r="Q4728" s="11" t="s">
        <v>6</v>
      </c>
      <c r="R4728" s="13">
        <v>0</v>
      </c>
      <c r="S4728" s="13">
        <v>0</v>
      </c>
      <c r="T4728" s="11" t="s">
        <v>7</v>
      </c>
      <c r="U4728" s="11" t="s">
        <v>8</v>
      </c>
      <c r="V4728" s="15">
        <v>0</v>
      </c>
      <c r="W4728" s="13">
        <v>0</v>
      </c>
      <c r="X4728" s="15">
        <v>0</v>
      </c>
      <c r="Y4728" s="15">
        <v>0</v>
      </c>
      <c r="Z4728" s="13">
        <v>0</v>
      </c>
      <c r="AA4728" s="15">
        <v>0</v>
      </c>
      <c r="AB4728" s="13">
        <v>0</v>
      </c>
      <c r="AC4728" s="15">
        <v>0</v>
      </c>
      <c r="AD4728" s="13">
        <v>0</v>
      </c>
      <c r="AE4728" s="15">
        <v>0</v>
      </c>
      <c r="AF4728" s="13">
        <v>0</v>
      </c>
      <c r="AG4728" s="15">
        <v>0</v>
      </c>
      <c r="AH4728" s="13">
        <v>0</v>
      </c>
      <c r="AI4728" s="15">
        <v>0</v>
      </c>
      <c r="AJ4728" s="11" t="s">
        <v>17</v>
      </c>
      <c r="AK4728" s="11" t="s">
        <v>13</v>
      </c>
      <c r="AL4728" s="22">
        <f t="shared" si="219"/>
        <v>2163</v>
      </c>
      <c r="AM4728" s="11" t="str">
        <f>VLOOKUP(O4728,Sheet2!$D$6:$E$14,2,FALSE)</f>
        <v>Spare parts</v>
      </c>
      <c r="AN4728" s="11" t="str">
        <f>VLOOKUP(F4728,Sheet2!$E$10:$F$13,2,FALSE)</f>
        <v>SPM</v>
      </c>
      <c r="AO4728" s="35" t="s">
        <v>14668</v>
      </c>
      <c r="AP4728">
        <f>MATCH(AN4728,Sheet2!$F$5:$F$18,0)</f>
        <v>6</v>
      </c>
      <c r="AQ4728">
        <f>MATCH(AO4728,Sheet2!$F$5:$K$5,0)</f>
        <v>6</v>
      </c>
      <c r="AR4728" s="33">
        <f>INDEX(Sheet2!$F$5:$K$18,OPaL!AP4728,OPaL!AQ4728)</f>
        <v>0.15</v>
      </c>
      <c r="AS4728" s="1">
        <f t="shared" si="221"/>
        <v>650.03750000000002</v>
      </c>
    </row>
    <row r="4729" spans="1:45" x14ac:dyDescent="0.2">
      <c r="A4729" s="11" t="s">
        <v>6199</v>
      </c>
      <c r="B4729" s="11" t="s">
        <v>6200</v>
      </c>
      <c r="C4729" s="11" t="s">
        <v>14161</v>
      </c>
      <c r="D4729" s="21">
        <v>42916</v>
      </c>
      <c r="E4729" s="21" t="s">
        <v>9697</v>
      </c>
      <c r="F4729" s="21" t="s">
        <v>14659</v>
      </c>
      <c r="G4729" s="11" t="s">
        <v>2</v>
      </c>
      <c r="H4729" s="11" t="s">
        <v>16</v>
      </c>
      <c r="I4729" s="11" t="s">
        <v>4</v>
      </c>
      <c r="J4729" s="12">
        <v>1</v>
      </c>
      <c r="K4729" s="12">
        <v>763.96</v>
      </c>
      <c r="L4729" s="12">
        <v>0</v>
      </c>
      <c r="M4729" s="12">
        <v>0</v>
      </c>
      <c r="N4729" s="12">
        <f t="shared" si="220"/>
        <v>763.96</v>
      </c>
      <c r="O4729" s="11" t="s">
        <v>5</v>
      </c>
      <c r="P4729" s="13">
        <v>0</v>
      </c>
      <c r="Q4729" s="11" t="s">
        <v>6</v>
      </c>
      <c r="R4729" s="13">
        <v>0</v>
      </c>
      <c r="S4729" s="13">
        <v>0</v>
      </c>
      <c r="T4729" s="11" t="s">
        <v>7</v>
      </c>
      <c r="U4729" s="11" t="s">
        <v>8</v>
      </c>
      <c r="V4729" s="15">
        <v>0</v>
      </c>
      <c r="W4729" s="13">
        <v>0</v>
      </c>
      <c r="X4729" s="15">
        <v>0</v>
      </c>
      <c r="Y4729" s="15">
        <v>0</v>
      </c>
      <c r="Z4729" s="13">
        <v>0</v>
      </c>
      <c r="AA4729" s="15">
        <v>0</v>
      </c>
      <c r="AB4729" s="13">
        <v>0</v>
      </c>
      <c r="AC4729" s="15">
        <v>0</v>
      </c>
      <c r="AD4729" s="13">
        <v>0</v>
      </c>
      <c r="AE4729" s="15">
        <v>0</v>
      </c>
      <c r="AF4729" s="13">
        <v>0</v>
      </c>
      <c r="AG4729" s="15">
        <v>0</v>
      </c>
      <c r="AH4729" s="13">
        <v>0</v>
      </c>
      <c r="AI4729" s="15">
        <v>0</v>
      </c>
      <c r="AJ4729" s="11" t="s">
        <v>17</v>
      </c>
      <c r="AK4729" s="11" t="s">
        <v>13</v>
      </c>
      <c r="AL4729" s="22">
        <f t="shared" si="219"/>
        <v>2376</v>
      </c>
      <c r="AM4729" s="11" t="str">
        <f>VLOOKUP(O4729,Sheet2!$D$6:$E$14,2,FALSE)</f>
        <v>Spare parts</v>
      </c>
      <c r="AN4729" s="11" t="str">
        <f>VLOOKUP(F4729,Sheet2!$E$10:$F$13,2,FALSE)</f>
        <v>SPM</v>
      </c>
      <c r="AO4729" s="35" t="s">
        <v>14668</v>
      </c>
      <c r="AP4729">
        <f>MATCH(AN4729,Sheet2!$F$5:$F$18,0)</f>
        <v>6</v>
      </c>
      <c r="AQ4729">
        <f>MATCH(AO4729,Sheet2!$F$5:$K$5,0)</f>
        <v>6</v>
      </c>
      <c r="AR4729" s="33">
        <f>INDEX(Sheet2!$F$5:$K$18,OPaL!AP4729,OPaL!AQ4729)</f>
        <v>0.15</v>
      </c>
      <c r="AS4729" s="1">
        <f t="shared" si="221"/>
        <v>649.36599999999999</v>
      </c>
    </row>
    <row r="4730" spans="1:45" x14ac:dyDescent="0.2">
      <c r="A4730" s="11" t="s">
        <v>6205</v>
      </c>
      <c r="B4730" s="11" t="s">
        <v>6206</v>
      </c>
      <c r="C4730" s="11" t="s">
        <v>14162</v>
      </c>
      <c r="D4730" s="21">
        <v>42916</v>
      </c>
      <c r="E4730" s="21" t="s">
        <v>9697</v>
      </c>
      <c r="F4730" s="21" t="s">
        <v>14659</v>
      </c>
      <c r="G4730" s="11" t="s">
        <v>2</v>
      </c>
      <c r="H4730" s="11" t="s">
        <v>16</v>
      </c>
      <c r="I4730" s="11" t="s">
        <v>4</v>
      </c>
      <c r="J4730" s="12">
        <v>1</v>
      </c>
      <c r="K4730" s="12">
        <v>763.96</v>
      </c>
      <c r="L4730" s="12">
        <v>0</v>
      </c>
      <c r="M4730" s="12">
        <v>0</v>
      </c>
      <c r="N4730" s="12">
        <f t="shared" si="220"/>
        <v>763.96</v>
      </c>
      <c r="O4730" s="11" t="s">
        <v>5</v>
      </c>
      <c r="P4730" s="13">
        <v>0</v>
      </c>
      <c r="Q4730" s="11" t="s">
        <v>6</v>
      </c>
      <c r="R4730" s="13">
        <v>0</v>
      </c>
      <c r="S4730" s="13">
        <v>0</v>
      </c>
      <c r="T4730" s="11" t="s">
        <v>7</v>
      </c>
      <c r="U4730" s="11" t="s">
        <v>8</v>
      </c>
      <c r="V4730" s="15">
        <v>0</v>
      </c>
      <c r="W4730" s="13">
        <v>0</v>
      </c>
      <c r="X4730" s="15">
        <v>0</v>
      </c>
      <c r="Y4730" s="15">
        <v>0</v>
      </c>
      <c r="Z4730" s="13">
        <v>0</v>
      </c>
      <c r="AA4730" s="15">
        <v>0</v>
      </c>
      <c r="AB4730" s="13">
        <v>0</v>
      </c>
      <c r="AC4730" s="15">
        <v>0</v>
      </c>
      <c r="AD4730" s="13">
        <v>0</v>
      </c>
      <c r="AE4730" s="15">
        <v>0</v>
      </c>
      <c r="AF4730" s="13">
        <v>0</v>
      </c>
      <c r="AG4730" s="15">
        <v>0</v>
      </c>
      <c r="AH4730" s="13">
        <v>0</v>
      </c>
      <c r="AI4730" s="15">
        <v>0</v>
      </c>
      <c r="AJ4730" s="11" t="s">
        <v>17</v>
      </c>
      <c r="AK4730" s="11" t="s">
        <v>13</v>
      </c>
      <c r="AL4730" s="22">
        <f t="shared" si="219"/>
        <v>2376</v>
      </c>
      <c r="AM4730" s="11" t="str">
        <f>VLOOKUP(O4730,Sheet2!$D$6:$E$14,2,FALSE)</f>
        <v>Spare parts</v>
      </c>
      <c r="AN4730" s="11" t="str">
        <f>VLOOKUP(F4730,Sheet2!$E$10:$F$13,2,FALSE)</f>
        <v>SPM</v>
      </c>
      <c r="AO4730" s="35" t="s">
        <v>14668</v>
      </c>
      <c r="AP4730">
        <f>MATCH(AN4730,Sheet2!$F$5:$F$18,0)</f>
        <v>6</v>
      </c>
      <c r="AQ4730">
        <f>MATCH(AO4730,Sheet2!$F$5:$K$5,0)</f>
        <v>6</v>
      </c>
      <c r="AR4730" s="33">
        <f>INDEX(Sheet2!$F$5:$K$18,OPaL!AP4730,OPaL!AQ4730)</f>
        <v>0.15</v>
      </c>
      <c r="AS4730" s="1">
        <f t="shared" si="221"/>
        <v>649.36599999999999</v>
      </c>
    </row>
    <row r="4731" spans="1:45" x14ac:dyDescent="0.2">
      <c r="A4731" s="11" t="s">
        <v>6211</v>
      </c>
      <c r="B4731" s="11" t="s">
        <v>6212</v>
      </c>
      <c r="C4731" s="11" t="s">
        <v>14163</v>
      </c>
      <c r="D4731" s="21">
        <v>42916</v>
      </c>
      <c r="E4731" s="21" t="s">
        <v>9697</v>
      </c>
      <c r="F4731" s="21" t="s">
        <v>14659</v>
      </c>
      <c r="G4731" s="11" t="s">
        <v>2</v>
      </c>
      <c r="H4731" s="11" t="s">
        <v>16</v>
      </c>
      <c r="I4731" s="11" t="s">
        <v>4</v>
      </c>
      <c r="J4731" s="12">
        <v>1</v>
      </c>
      <c r="K4731" s="12">
        <v>763.96</v>
      </c>
      <c r="L4731" s="12">
        <v>0</v>
      </c>
      <c r="M4731" s="12">
        <v>0</v>
      </c>
      <c r="N4731" s="12">
        <f t="shared" si="220"/>
        <v>763.96</v>
      </c>
      <c r="O4731" s="11" t="s">
        <v>5</v>
      </c>
      <c r="P4731" s="13">
        <v>0</v>
      </c>
      <c r="Q4731" s="11" t="s">
        <v>6</v>
      </c>
      <c r="R4731" s="13">
        <v>0</v>
      </c>
      <c r="S4731" s="13">
        <v>0</v>
      </c>
      <c r="T4731" s="11" t="s">
        <v>7</v>
      </c>
      <c r="U4731" s="11" t="s">
        <v>8</v>
      </c>
      <c r="V4731" s="15">
        <v>0</v>
      </c>
      <c r="W4731" s="13">
        <v>0</v>
      </c>
      <c r="X4731" s="15">
        <v>0</v>
      </c>
      <c r="Y4731" s="15">
        <v>0</v>
      </c>
      <c r="Z4731" s="13">
        <v>0</v>
      </c>
      <c r="AA4731" s="15">
        <v>0</v>
      </c>
      <c r="AB4731" s="13">
        <v>0</v>
      </c>
      <c r="AC4731" s="15">
        <v>0</v>
      </c>
      <c r="AD4731" s="13">
        <v>0</v>
      </c>
      <c r="AE4731" s="15">
        <v>0</v>
      </c>
      <c r="AF4731" s="13">
        <v>0</v>
      </c>
      <c r="AG4731" s="15">
        <v>0</v>
      </c>
      <c r="AH4731" s="13">
        <v>0</v>
      </c>
      <c r="AI4731" s="15">
        <v>0</v>
      </c>
      <c r="AJ4731" s="11" t="s">
        <v>17</v>
      </c>
      <c r="AK4731" s="11" t="s">
        <v>13</v>
      </c>
      <c r="AL4731" s="22">
        <f t="shared" si="219"/>
        <v>2376</v>
      </c>
      <c r="AM4731" s="11" t="str">
        <f>VLOOKUP(O4731,Sheet2!$D$6:$E$14,2,FALSE)</f>
        <v>Spare parts</v>
      </c>
      <c r="AN4731" s="11" t="str">
        <f>VLOOKUP(F4731,Sheet2!$E$10:$F$13,2,FALSE)</f>
        <v>SPM</v>
      </c>
      <c r="AO4731" s="35" t="s">
        <v>14668</v>
      </c>
      <c r="AP4731">
        <f>MATCH(AN4731,Sheet2!$F$5:$F$18,0)</f>
        <v>6</v>
      </c>
      <c r="AQ4731">
        <f>MATCH(AO4731,Sheet2!$F$5:$K$5,0)</f>
        <v>6</v>
      </c>
      <c r="AR4731" s="33">
        <f>INDEX(Sheet2!$F$5:$K$18,OPaL!AP4731,OPaL!AQ4731)</f>
        <v>0.15</v>
      </c>
      <c r="AS4731" s="1">
        <f t="shared" si="221"/>
        <v>649.36599999999999</v>
      </c>
    </row>
    <row r="4732" spans="1:45" x14ac:dyDescent="0.2">
      <c r="A4732" s="11" t="s">
        <v>6217</v>
      </c>
      <c r="B4732" s="11" t="s">
        <v>6218</v>
      </c>
      <c r="C4732" s="11" t="s">
        <v>14164</v>
      </c>
      <c r="D4732" s="21">
        <v>42916</v>
      </c>
      <c r="E4732" s="21" t="s">
        <v>9697</v>
      </c>
      <c r="F4732" s="21" t="s">
        <v>14659</v>
      </c>
      <c r="G4732" s="11" t="s">
        <v>2</v>
      </c>
      <c r="H4732" s="11" t="s">
        <v>16</v>
      </c>
      <c r="I4732" s="11" t="s">
        <v>4</v>
      </c>
      <c r="J4732" s="12">
        <v>1</v>
      </c>
      <c r="K4732" s="12">
        <v>763.96</v>
      </c>
      <c r="L4732" s="12">
        <v>0</v>
      </c>
      <c r="M4732" s="12">
        <v>0</v>
      </c>
      <c r="N4732" s="12">
        <f t="shared" si="220"/>
        <v>763.96</v>
      </c>
      <c r="O4732" s="11" t="s">
        <v>5</v>
      </c>
      <c r="P4732" s="13">
        <v>0</v>
      </c>
      <c r="Q4732" s="11" t="s">
        <v>6</v>
      </c>
      <c r="R4732" s="13">
        <v>0</v>
      </c>
      <c r="S4732" s="13">
        <v>0</v>
      </c>
      <c r="T4732" s="11" t="s">
        <v>7</v>
      </c>
      <c r="U4732" s="11" t="s">
        <v>8</v>
      </c>
      <c r="V4732" s="15">
        <v>0</v>
      </c>
      <c r="W4732" s="13">
        <v>0</v>
      </c>
      <c r="X4732" s="15">
        <v>0</v>
      </c>
      <c r="Y4732" s="15">
        <v>0</v>
      </c>
      <c r="Z4732" s="13">
        <v>0</v>
      </c>
      <c r="AA4732" s="15">
        <v>0</v>
      </c>
      <c r="AB4732" s="13">
        <v>0</v>
      </c>
      <c r="AC4732" s="15">
        <v>0</v>
      </c>
      <c r="AD4732" s="13">
        <v>0</v>
      </c>
      <c r="AE4732" s="15">
        <v>0</v>
      </c>
      <c r="AF4732" s="13">
        <v>0</v>
      </c>
      <c r="AG4732" s="15">
        <v>0</v>
      </c>
      <c r="AH4732" s="13">
        <v>0</v>
      </c>
      <c r="AI4732" s="15">
        <v>0</v>
      </c>
      <c r="AJ4732" s="11" t="s">
        <v>17</v>
      </c>
      <c r="AK4732" s="11" t="s">
        <v>13</v>
      </c>
      <c r="AL4732" s="22">
        <f t="shared" si="219"/>
        <v>2376</v>
      </c>
      <c r="AM4732" s="11" t="str">
        <f>VLOOKUP(O4732,Sheet2!$D$6:$E$14,2,FALSE)</f>
        <v>Spare parts</v>
      </c>
      <c r="AN4732" s="11" t="str">
        <f>VLOOKUP(F4732,Sheet2!$E$10:$F$13,2,FALSE)</f>
        <v>SPM</v>
      </c>
      <c r="AO4732" s="35" t="s">
        <v>14668</v>
      </c>
      <c r="AP4732">
        <f>MATCH(AN4732,Sheet2!$F$5:$F$18,0)</f>
        <v>6</v>
      </c>
      <c r="AQ4732">
        <f>MATCH(AO4732,Sheet2!$F$5:$K$5,0)</f>
        <v>6</v>
      </c>
      <c r="AR4732" s="33">
        <f>INDEX(Sheet2!$F$5:$K$18,OPaL!AP4732,OPaL!AQ4732)</f>
        <v>0.15</v>
      </c>
      <c r="AS4732" s="1">
        <f t="shared" si="221"/>
        <v>649.36599999999999</v>
      </c>
    </row>
    <row r="4733" spans="1:45" x14ac:dyDescent="0.2">
      <c r="A4733" s="11" t="s">
        <v>6223</v>
      </c>
      <c r="B4733" s="11" t="s">
        <v>6224</v>
      </c>
      <c r="C4733" s="11" t="s">
        <v>14165</v>
      </c>
      <c r="D4733" s="21">
        <v>42916</v>
      </c>
      <c r="E4733" s="21" t="s">
        <v>9697</v>
      </c>
      <c r="F4733" s="21" t="s">
        <v>14659</v>
      </c>
      <c r="G4733" s="11" t="s">
        <v>2</v>
      </c>
      <c r="H4733" s="11" t="s">
        <v>16</v>
      </c>
      <c r="I4733" s="11" t="s">
        <v>4</v>
      </c>
      <c r="J4733" s="12">
        <v>1</v>
      </c>
      <c r="K4733" s="12">
        <v>763.96</v>
      </c>
      <c r="L4733" s="12">
        <v>0</v>
      </c>
      <c r="M4733" s="12">
        <v>0</v>
      </c>
      <c r="N4733" s="12">
        <f t="shared" si="220"/>
        <v>763.96</v>
      </c>
      <c r="O4733" s="11" t="s">
        <v>5</v>
      </c>
      <c r="P4733" s="13">
        <v>0</v>
      </c>
      <c r="Q4733" s="11" t="s">
        <v>6</v>
      </c>
      <c r="R4733" s="13">
        <v>0</v>
      </c>
      <c r="S4733" s="13">
        <v>0</v>
      </c>
      <c r="T4733" s="11" t="s">
        <v>7</v>
      </c>
      <c r="U4733" s="11" t="s">
        <v>8</v>
      </c>
      <c r="V4733" s="15">
        <v>0</v>
      </c>
      <c r="W4733" s="13">
        <v>0</v>
      </c>
      <c r="X4733" s="15">
        <v>0</v>
      </c>
      <c r="Y4733" s="15">
        <v>0</v>
      </c>
      <c r="Z4733" s="13">
        <v>0</v>
      </c>
      <c r="AA4733" s="15">
        <v>0</v>
      </c>
      <c r="AB4733" s="13">
        <v>0</v>
      </c>
      <c r="AC4733" s="15">
        <v>0</v>
      </c>
      <c r="AD4733" s="13">
        <v>0</v>
      </c>
      <c r="AE4733" s="15">
        <v>0</v>
      </c>
      <c r="AF4733" s="13">
        <v>0</v>
      </c>
      <c r="AG4733" s="15">
        <v>0</v>
      </c>
      <c r="AH4733" s="13">
        <v>0</v>
      </c>
      <c r="AI4733" s="15">
        <v>0</v>
      </c>
      <c r="AJ4733" s="11" t="s">
        <v>17</v>
      </c>
      <c r="AK4733" s="11" t="s">
        <v>13</v>
      </c>
      <c r="AL4733" s="22">
        <f t="shared" si="219"/>
        <v>2376</v>
      </c>
      <c r="AM4733" s="11" t="str">
        <f>VLOOKUP(O4733,Sheet2!$D$6:$E$14,2,FALSE)</f>
        <v>Spare parts</v>
      </c>
      <c r="AN4733" s="11" t="str">
        <f>VLOOKUP(F4733,Sheet2!$E$10:$F$13,2,FALSE)</f>
        <v>SPM</v>
      </c>
      <c r="AO4733" s="35" t="s">
        <v>14668</v>
      </c>
      <c r="AP4733">
        <f>MATCH(AN4733,Sheet2!$F$5:$F$18,0)</f>
        <v>6</v>
      </c>
      <c r="AQ4733">
        <f>MATCH(AO4733,Sheet2!$F$5:$K$5,0)</f>
        <v>6</v>
      </c>
      <c r="AR4733" s="33">
        <f>INDEX(Sheet2!$F$5:$K$18,OPaL!AP4733,OPaL!AQ4733)</f>
        <v>0.15</v>
      </c>
      <c r="AS4733" s="1">
        <f t="shared" si="221"/>
        <v>649.36599999999999</v>
      </c>
    </row>
    <row r="4734" spans="1:45" x14ac:dyDescent="0.2">
      <c r="A4734" s="11" t="s">
        <v>6229</v>
      </c>
      <c r="B4734" s="11" t="s">
        <v>6230</v>
      </c>
      <c r="C4734" s="11" t="s">
        <v>14166</v>
      </c>
      <c r="D4734" s="21">
        <v>42916</v>
      </c>
      <c r="E4734" s="21" t="s">
        <v>9697</v>
      </c>
      <c r="F4734" s="21" t="s">
        <v>14659</v>
      </c>
      <c r="G4734" s="11" t="s">
        <v>2</v>
      </c>
      <c r="H4734" s="11" t="s">
        <v>16</v>
      </c>
      <c r="I4734" s="11" t="s">
        <v>4</v>
      </c>
      <c r="J4734" s="12">
        <v>1</v>
      </c>
      <c r="K4734" s="12">
        <v>763.96</v>
      </c>
      <c r="L4734" s="12">
        <v>0</v>
      </c>
      <c r="M4734" s="12">
        <v>0</v>
      </c>
      <c r="N4734" s="12">
        <f t="shared" si="220"/>
        <v>763.96</v>
      </c>
      <c r="O4734" s="11" t="s">
        <v>5</v>
      </c>
      <c r="P4734" s="13">
        <v>0</v>
      </c>
      <c r="Q4734" s="11" t="s">
        <v>6</v>
      </c>
      <c r="R4734" s="13">
        <v>0</v>
      </c>
      <c r="S4734" s="13">
        <v>0</v>
      </c>
      <c r="T4734" s="11" t="s">
        <v>7</v>
      </c>
      <c r="U4734" s="11" t="s">
        <v>8</v>
      </c>
      <c r="V4734" s="15">
        <v>0</v>
      </c>
      <c r="W4734" s="13">
        <v>0</v>
      </c>
      <c r="X4734" s="15">
        <v>0</v>
      </c>
      <c r="Y4734" s="15">
        <v>0</v>
      </c>
      <c r="Z4734" s="13">
        <v>0</v>
      </c>
      <c r="AA4734" s="15">
        <v>0</v>
      </c>
      <c r="AB4734" s="13">
        <v>0</v>
      </c>
      <c r="AC4734" s="15">
        <v>0</v>
      </c>
      <c r="AD4734" s="13">
        <v>0</v>
      </c>
      <c r="AE4734" s="15">
        <v>0</v>
      </c>
      <c r="AF4734" s="13">
        <v>0</v>
      </c>
      <c r="AG4734" s="15">
        <v>0</v>
      </c>
      <c r="AH4734" s="13">
        <v>0</v>
      </c>
      <c r="AI4734" s="15">
        <v>0</v>
      </c>
      <c r="AJ4734" s="11" t="s">
        <v>17</v>
      </c>
      <c r="AK4734" s="11" t="s">
        <v>13</v>
      </c>
      <c r="AL4734" s="22">
        <f t="shared" si="219"/>
        <v>2376</v>
      </c>
      <c r="AM4734" s="11" t="str">
        <f>VLOOKUP(O4734,Sheet2!$D$6:$E$14,2,FALSE)</f>
        <v>Spare parts</v>
      </c>
      <c r="AN4734" s="11" t="str">
        <f>VLOOKUP(F4734,Sheet2!$E$10:$F$13,2,FALSE)</f>
        <v>SPM</v>
      </c>
      <c r="AO4734" s="35" t="s">
        <v>14668</v>
      </c>
      <c r="AP4734">
        <f>MATCH(AN4734,Sheet2!$F$5:$F$18,0)</f>
        <v>6</v>
      </c>
      <c r="AQ4734">
        <f>MATCH(AO4734,Sheet2!$F$5:$K$5,0)</f>
        <v>6</v>
      </c>
      <c r="AR4734" s="33">
        <f>INDEX(Sheet2!$F$5:$K$18,OPaL!AP4734,OPaL!AQ4734)</f>
        <v>0.15</v>
      </c>
      <c r="AS4734" s="1">
        <f t="shared" si="221"/>
        <v>649.36599999999999</v>
      </c>
    </row>
    <row r="4735" spans="1:45" x14ac:dyDescent="0.2">
      <c r="A4735" s="11" t="s">
        <v>6843</v>
      </c>
      <c r="B4735" s="11" t="s">
        <v>6844</v>
      </c>
      <c r="C4735" s="11" t="s">
        <v>14167</v>
      </c>
      <c r="D4735" s="21">
        <v>42840</v>
      </c>
      <c r="E4735" s="21" t="s">
        <v>9697</v>
      </c>
      <c r="F4735" s="21" t="s">
        <v>14659</v>
      </c>
      <c r="G4735" s="11" t="s">
        <v>2</v>
      </c>
      <c r="H4735" s="11" t="s">
        <v>16</v>
      </c>
      <c r="I4735" s="11" t="s">
        <v>4</v>
      </c>
      <c r="J4735" s="13">
        <v>1</v>
      </c>
      <c r="K4735" s="12">
        <v>763.95</v>
      </c>
      <c r="L4735" s="12">
        <v>0</v>
      </c>
      <c r="M4735" s="12">
        <v>0</v>
      </c>
      <c r="N4735" s="12">
        <f t="shared" si="220"/>
        <v>763.95</v>
      </c>
      <c r="O4735" s="11" t="s">
        <v>5</v>
      </c>
      <c r="P4735" s="13">
        <v>0</v>
      </c>
      <c r="Q4735" s="11" t="s">
        <v>6</v>
      </c>
      <c r="R4735" s="13">
        <v>0</v>
      </c>
      <c r="S4735" s="13">
        <v>0</v>
      </c>
      <c r="T4735" s="11" t="s">
        <v>7</v>
      </c>
      <c r="U4735" s="11" t="s">
        <v>8</v>
      </c>
      <c r="V4735" s="15">
        <v>0</v>
      </c>
      <c r="W4735" s="13">
        <v>0</v>
      </c>
      <c r="X4735" s="15">
        <v>0</v>
      </c>
      <c r="Y4735" s="15">
        <v>0</v>
      </c>
      <c r="Z4735" s="13">
        <v>0</v>
      </c>
      <c r="AA4735" s="15">
        <v>0</v>
      </c>
      <c r="AB4735" s="13">
        <v>0</v>
      </c>
      <c r="AC4735" s="15">
        <v>0</v>
      </c>
      <c r="AD4735" s="13">
        <v>0</v>
      </c>
      <c r="AE4735" s="15">
        <v>0</v>
      </c>
      <c r="AF4735" s="13">
        <v>0</v>
      </c>
      <c r="AG4735" s="15">
        <v>0</v>
      </c>
      <c r="AH4735" s="13">
        <v>0</v>
      </c>
      <c r="AI4735" s="15">
        <v>0</v>
      </c>
      <c r="AJ4735" s="11" t="s">
        <v>17</v>
      </c>
      <c r="AK4735" s="11" t="s">
        <v>13</v>
      </c>
      <c r="AL4735" s="22">
        <f t="shared" si="219"/>
        <v>2452</v>
      </c>
      <c r="AM4735" s="11" t="str">
        <f>VLOOKUP(O4735,Sheet2!$D$6:$E$14,2,FALSE)</f>
        <v>Spare parts</v>
      </c>
      <c r="AN4735" s="11" t="str">
        <f>VLOOKUP(F4735,Sheet2!$E$10:$F$13,2,FALSE)</f>
        <v>SPM</v>
      </c>
      <c r="AO4735" s="35" t="s">
        <v>14668</v>
      </c>
      <c r="AP4735">
        <f>MATCH(AN4735,Sheet2!$F$5:$F$18,0)</f>
        <v>6</v>
      </c>
      <c r="AQ4735">
        <f>MATCH(AO4735,Sheet2!$F$5:$K$5,0)</f>
        <v>6</v>
      </c>
      <c r="AR4735" s="33">
        <f>INDEX(Sheet2!$F$5:$K$18,OPaL!AP4735,OPaL!AQ4735)</f>
        <v>0.15</v>
      </c>
      <c r="AS4735" s="1">
        <f t="shared" si="221"/>
        <v>649.35750000000007</v>
      </c>
    </row>
    <row r="4736" spans="1:45" x14ac:dyDescent="0.2">
      <c r="A4736" s="11" t="s">
        <v>6887</v>
      </c>
      <c r="B4736" s="11" t="s">
        <v>6888</v>
      </c>
      <c r="C4736" s="11" t="s">
        <v>14168</v>
      </c>
      <c r="D4736" s="21">
        <v>42840</v>
      </c>
      <c r="E4736" s="21" t="s">
        <v>9697</v>
      </c>
      <c r="F4736" s="21" t="s">
        <v>14659</v>
      </c>
      <c r="G4736" s="11" t="s">
        <v>2</v>
      </c>
      <c r="H4736" s="11" t="s">
        <v>16</v>
      </c>
      <c r="I4736" s="11" t="s">
        <v>4</v>
      </c>
      <c r="J4736" s="13">
        <v>1</v>
      </c>
      <c r="K4736" s="12">
        <v>763.95</v>
      </c>
      <c r="L4736" s="12">
        <v>0</v>
      </c>
      <c r="M4736" s="12">
        <v>0</v>
      </c>
      <c r="N4736" s="12">
        <f t="shared" si="220"/>
        <v>763.95</v>
      </c>
      <c r="O4736" s="11" t="s">
        <v>5</v>
      </c>
      <c r="P4736" s="13">
        <v>0</v>
      </c>
      <c r="Q4736" s="11" t="s">
        <v>6</v>
      </c>
      <c r="R4736" s="13">
        <v>0</v>
      </c>
      <c r="S4736" s="13">
        <v>0</v>
      </c>
      <c r="T4736" s="11" t="s">
        <v>7</v>
      </c>
      <c r="U4736" s="11" t="s">
        <v>8</v>
      </c>
      <c r="V4736" s="15">
        <v>0</v>
      </c>
      <c r="W4736" s="13">
        <v>0</v>
      </c>
      <c r="X4736" s="15">
        <v>0</v>
      </c>
      <c r="Y4736" s="15">
        <v>0</v>
      </c>
      <c r="Z4736" s="13">
        <v>0</v>
      </c>
      <c r="AA4736" s="15">
        <v>0</v>
      </c>
      <c r="AB4736" s="13">
        <v>0</v>
      </c>
      <c r="AC4736" s="15">
        <v>0</v>
      </c>
      <c r="AD4736" s="13">
        <v>0</v>
      </c>
      <c r="AE4736" s="15">
        <v>0</v>
      </c>
      <c r="AF4736" s="13">
        <v>0</v>
      </c>
      <c r="AG4736" s="15">
        <v>0</v>
      </c>
      <c r="AH4736" s="13">
        <v>0</v>
      </c>
      <c r="AI4736" s="15">
        <v>0</v>
      </c>
      <c r="AJ4736" s="11" t="s">
        <v>17</v>
      </c>
      <c r="AK4736" s="11" t="s">
        <v>13</v>
      </c>
      <c r="AL4736" s="22">
        <f t="shared" si="219"/>
        <v>2452</v>
      </c>
      <c r="AM4736" s="11" t="str">
        <f>VLOOKUP(O4736,Sheet2!$D$6:$E$14,2,FALSE)</f>
        <v>Spare parts</v>
      </c>
      <c r="AN4736" s="11" t="str">
        <f>VLOOKUP(F4736,Sheet2!$E$10:$F$13,2,FALSE)</f>
        <v>SPM</v>
      </c>
      <c r="AO4736" s="35" t="s">
        <v>14668</v>
      </c>
      <c r="AP4736">
        <f>MATCH(AN4736,Sheet2!$F$5:$F$18,0)</f>
        <v>6</v>
      </c>
      <c r="AQ4736">
        <f>MATCH(AO4736,Sheet2!$F$5:$K$5,0)</f>
        <v>6</v>
      </c>
      <c r="AR4736" s="33">
        <f>INDEX(Sheet2!$F$5:$K$18,OPaL!AP4736,OPaL!AQ4736)</f>
        <v>0.15</v>
      </c>
      <c r="AS4736" s="1">
        <f t="shared" si="221"/>
        <v>649.35750000000007</v>
      </c>
    </row>
    <row r="4737" spans="1:45" x14ac:dyDescent="0.2">
      <c r="A4737" s="11" t="s">
        <v>9326</v>
      </c>
      <c r="B4737" s="11" t="s">
        <v>9327</v>
      </c>
      <c r="C4737" s="11" t="s">
        <v>14169</v>
      </c>
      <c r="D4737" s="21">
        <v>45124</v>
      </c>
      <c r="E4737" s="21" t="s">
        <v>9757</v>
      </c>
      <c r="F4737" s="21" t="s">
        <v>14659</v>
      </c>
      <c r="G4737" s="11" t="s">
        <v>2</v>
      </c>
      <c r="H4737" s="11" t="s">
        <v>350</v>
      </c>
      <c r="I4737" s="11" t="s">
        <v>4</v>
      </c>
      <c r="J4737" s="13">
        <v>3</v>
      </c>
      <c r="K4737" s="12">
        <v>763.5</v>
      </c>
      <c r="L4737" s="12">
        <v>0</v>
      </c>
      <c r="M4737" s="12">
        <v>0</v>
      </c>
      <c r="N4737" s="12">
        <f t="shared" si="220"/>
        <v>763.5</v>
      </c>
      <c r="O4737" s="11" t="s">
        <v>8227</v>
      </c>
      <c r="P4737" s="13">
        <v>0</v>
      </c>
      <c r="Q4737" s="11" t="s">
        <v>6</v>
      </c>
      <c r="R4737" s="13">
        <v>0</v>
      </c>
      <c r="S4737" s="13">
        <v>0</v>
      </c>
      <c r="T4737" s="11" t="s">
        <v>7</v>
      </c>
      <c r="U4737" s="11" t="s">
        <v>8</v>
      </c>
      <c r="V4737" s="15">
        <v>0</v>
      </c>
      <c r="W4737" s="13">
        <v>0</v>
      </c>
      <c r="X4737" s="15">
        <v>0</v>
      </c>
      <c r="Y4737" s="15">
        <v>0</v>
      </c>
      <c r="Z4737" s="13">
        <v>0</v>
      </c>
      <c r="AA4737" s="15">
        <v>0</v>
      </c>
      <c r="AB4737" s="13">
        <v>0</v>
      </c>
      <c r="AC4737" s="15">
        <v>0</v>
      </c>
      <c r="AD4737" s="13">
        <v>0</v>
      </c>
      <c r="AE4737" s="15">
        <v>0</v>
      </c>
      <c r="AF4737" s="13">
        <v>0</v>
      </c>
      <c r="AG4737" s="15">
        <v>0</v>
      </c>
      <c r="AH4737" s="13">
        <v>0</v>
      </c>
      <c r="AI4737" s="15">
        <v>0</v>
      </c>
      <c r="AJ4737" s="11" t="s">
        <v>352</v>
      </c>
      <c r="AK4737" s="11" t="s">
        <v>8228</v>
      </c>
      <c r="AL4737" s="22">
        <f t="shared" si="219"/>
        <v>168</v>
      </c>
      <c r="AM4737" s="11" t="str">
        <f>VLOOKUP(O4737,Sheet2!$D$6:$E$14,2,FALSE)</f>
        <v>Consumables</v>
      </c>
      <c r="AN4737" s="11" t="str">
        <f>VLOOKUP(F4737,Sheet2!$E$15:$F$18,2,FALSE)</f>
        <v>CM</v>
      </c>
      <c r="AO4737" s="35" t="s">
        <v>14665</v>
      </c>
      <c r="AP4737">
        <f>MATCH(AN4737,Sheet2!$F$5:$F$18,0)</f>
        <v>13</v>
      </c>
      <c r="AQ4737">
        <f>MATCH(AO4737,Sheet2!$F$5:$K$5,0)</f>
        <v>3</v>
      </c>
      <c r="AR4737" s="33">
        <f>INDEX(Sheet2!$F$5:$K$18,OPaL!AP4737,OPaL!AQ4737)</f>
        <v>0</v>
      </c>
      <c r="AS4737" s="1">
        <f t="shared" si="221"/>
        <v>763.5</v>
      </c>
    </row>
    <row r="4738" spans="1:45" x14ac:dyDescent="0.2">
      <c r="A4738" s="11" t="s">
        <v>9124</v>
      </c>
      <c r="B4738" s="11" t="s">
        <v>9125</v>
      </c>
      <c r="C4738" s="11" t="s">
        <v>14170</v>
      </c>
      <c r="D4738" s="21">
        <v>44676</v>
      </c>
      <c r="E4738" s="21" t="s">
        <v>9773</v>
      </c>
      <c r="F4738" s="21" t="s">
        <v>14659</v>
      </c>
      <c r="G4738" s="11" t="s">
        <v>2</v>
      </c>
      <c r="H4738" s="11" t="s">
        <v>3</v>
      </c>
      <c r="I4738" s="11" t="s">
        <v>4</v>
      </c>
      <c r="J4738" s="13">
        <v>16</v>
      </c>
      <c r="K4738" s="12">
        <v>763.29</v>
      </c>
      <c r="L4738" s="12">
        <v>0</v>
      </c>
      <c r="M4738" s="12">
        <v>0</v>
      </c>
      <c r="N4738" s="12">
        <f t="shared" si="220"/>
        <v>763.29</v>
      </c>
      <c r="O4738" s="11" t="s">
        <v>8227</v>
      </c>
      <c r="P4738" s="13">
        <v>0</v>
      </c>
      <c r="Q4738" s="11" t="s">
        <v>6</v>
      </c>
      <c r="R4738" s="13">
        <v>0</v>
      </c>
      <c r="S4738" s="13">
        <v>0</v>
      </c>
      <c r="T4738" s="11" t="s">
        <v>7</v>
      </c>
      <c r="U4738" s="11" t="s">
        <v>8</v>
      </c>
      <c r="V4738" s="15">
        <v>0</v>
      </c>
      <c r="W4738" s="13">
        <v>0</v>
      </c>
      <c r="X4738" s="15">
        <v>0</v>
      </c>
      <c r="Y4738" s="15">
        <v>0</v>
      </c>
      <c r="Z4738" s="13">
        <v>0</v>
      </c>
      <c r="AA4738" s="15">
        <v>0</v>
      </c>
      <c r="AB4738" s="13">
        <v>0</v>
      </c>
      <c r="AC4738" s="15">
        <v>0</v>
      </c>
      <c r="AD4738" s="13">
        <v>0</v>
      </c>
      <c r="AE4738" s="15">
        <v>0</v>
      </c>
      <c r="AF4738" s="13">
        <v>0</v>
      </c>
      <c r="AG4738" s="15">
        <v>0</v>
      </c>
      <c r="AH4738" s="13">
        <v>0</v>
      </c>
      <c r="AI4738" s="15">
        <v>0</v>
      </c>
      <c r="AJ4738" s="11" t="s">
        <v>9</v>
      </c>
      <c r="AK4738" s="11" t="s">
        <v>8228</v>
      </c>
      <c r="AL4738" s="22">
        <f t="shared" si="219"/>
        <v>616</v>
      </c>
      <c r="AM4738" s="11" t="str">
        <f>VLOOKUP(O4738,Sheet2!$D$6:$E$14,2,FALSE)</f>
        <v>Consumables</v>
      </c>
      <c r="AN4738" s="11" t="str">
        <f>VLOOKUP(F4738,Sheet2!$E$15:$F$18,2,FALSE)</f>
        <v>CM</v>
      </c>
      <c r="AO4738" s="35" t="s">
        <v>14668</v>
      </c>
      <c r="AP4738">
        <f>MATCH(AN4738,Sheet2!$F$5:$F$18,0)</f>
        <v>13</v>
      </c>
      <c r="AQ4738">
        <f>MATCH(AO4738,Sheet2!$F$5:$K$5,0)</f>
        <v>6</v>
      </c>
      <c r="AR4738" s="33">
        <f>INDEX(Sheet2!$F$5:$K$18,OPaL!AP4738,OPaL!AQ4738)</f>
        <v>0.2</v>
      </c>
      <c r="AS4738" s="1">
        <f t="shared" si="221"/>
        <v>610.63199999999995</v>
      </c>
    </row>
    <row r="4739" spans="1:45" x14ac:dyDescent="0.2">
      <c r="A4739" s="11" t="s">
        <v>9336</v>
      </c>
      <c r="B4739" s="11" t="s">
        <v>9337</v>
      </c>
      <c r="C4739" s="11" t="s">
        <v>14171</v>
      </c>
      <c r="D4739" s="21">
        <v>44656</v>
      </c>
      <c r="E4739" s="21" t="s">
        <v>9757</v>
      </c>
      <c r="F4739" s="21" t="s">
        <v>14659</v>
      </c>
      <c r="G4739" s="11" t="s">
        <v>2</v>
      </c>
      <c r="H4739" s="11" t="s">
        <v>3</v>
      </c>
      <c r="I4739" s="11" t="s">
        <v>4</v>
      </c>
      <c r="J4739" s="13">
        <v>5</v>
      </c>
      <c r="K4739" s="12">
        <v>762.85</v>
      </c>
      <c r="L4739" s="12">
        <v>0</v>
      </c>
      <c r="M4739" s="12">
        <v>0</v>
      </c>
      <c r="N4739" s="12">
        <f t="shared" si="220"/>
        <v>762.85</v>
      </c>
      <c r="O4739" s="11" t="s">
        <v>8227</v>
      </c>
      <c r="P4739" s="13">
        <v>0</v>
      </c>
      <c r="Q4739" s="11" t="s">
        <v>6</v>
      </c>
      <c r="R4739" s="13">
        <v>0</v>
      </c>
      <c r="S4739" s="13">
        <v>0</v>
      </c>
      <c r="T4739" s="11" t="s">
        <v>7</v>
      </c>
      <c r="U4739" s="11" t="s">
        <v>8</v>
      </c>
      <c r="V4739" s="15">
        <v>0</v>
      </c>
      <c r="W4739" s="13">
        <v>0</v>
      </c>
      <c r="X4739" s="15">
        <v>0</v>
      </c>
      <c r="Y4739" s="15">
        <v>0</v>
      </c>
      <c r="Z4739" s="13">
        <v>0</v>
      </c>
      <c r="AA4739" s="15">
        <v>0</v>
      </c>
      <c r="AB4739" s="13">
        <v>0</v>
      </c>
      <c r="AC4739" s="15">
        <v>0</v>
      </c>
      <c r="AD4739" s="13">
        <v>0</v>
      </c>
      <c r="AE4739" s="15">
        <v>0</v>
      </c>
      <c r="AF4739" s="13">
        <v>0</v>
      </c>
      <c r="AG4739" s="15">
        <v>0</v>
      </c>
      <c r="AH4739" s="13">
        <v>0</v>
      </c>
      <c r="AI4739" s="15">
        <v>0</v>
      </c>
      <c r="AJ4739" s="11" t="s">
        <v>9</v>
      </c>
      <c r="AK4739" s="11" t="s">
        <v>8228</v>
      </c>
      <c r="AL4739" s="22">
        <f t="shared" si="219"/>
        <v>636</v>
      </c>
      <c r="AM4739" s="11" t="str">
        <f>VLOOKUP(O4739,Sheet2!$D$6:$E$14,2,FALSE)</f>
        <v>Consumables</v>
      </c>
      <c r="AN4739" s="11" t="str">
        <f>VLOOKUP(F4739,Sheet2!$E$15:$F$18,2,FALSE)</f>
        <v>CM</v>
      </c>
      <c r="AO4739" s="35" t="s">
        <v>14668</v>
      </c>
      <c r="AP4739">
        <f>MATCH(AN4739,Sheet2!$F$5:$F$18,0)</f>
        <v>13</v>
      </c>
      <c r="AQ4739">
        <f>MATCH(AO4739,Sheet2!$F$5:$K$5,0)</f>
        <v>6</v>
      </c>
      <c r="AR4739" s="33">
        <f>INDEX(Sheet2!$F$5:$K$18,OPaL!AP4739,OPaL!AQ4739)</f>
        <v>0.2</v>
      </c>
      <c r="AS4739" s="1">
        <f t="shared" si="221"/>
        <v>610.28000000000009</v>
      </c>
    </row>
    <row r="4740" spans="1:45" x14ac:dyDescent="0.2">
      <c r="A4740" s="11" t="s">
        <v>9336</v>
      </c>
      <c r="B4740" s="11" t="s">
        <v>9337</v>
      </c>
      <c r="C4740" s="11" t="s">
        <v>14171</v>
      </c>
      <c r="D4740" s="21">
        <v>44656</v>
      </c>
      <c r="E4740" s="21" t="s">
        <v>9757</v>
      </c>
      <c r="F4740" s="21" t="s">
        <v>14659</v>
      </c>
      <c r="G4740" s="11" t="s">
        <v>2</v>
      </c>
      <c r="H4740" s="11" t="s">
        <v>350</v>
      </c>
      <c r="I4740" s="11" t="s">
        <v>4</v>
      </c>
      <c r="J4740" s="13">
        <v>5</v>
      </c>
      <c r="K4740" s="12">
        <v>762.85</v>
      </c>
      <c r="L4740" s="12">
        <v>0</v>
      </c>
      <c r="M4740" s="12">
        <v>0</v>
      </c>
      <c r="N4740" s="12">
        <f t="shared" si="220"/>
        <v>762.85</v>
      </c>
      <c r="O4740" s="11" t="s">
        <v>8227</v>
      </c>
      <c r="P4740" s="13">
        <v>0</v>
      </c>
      <c r="Q4740" s="11" t="s">
        <v>6</v>
      </c>
      <c r="R4740" s="13">
        <v>0</v>
      </c>
      <c r="S4740" s="13">
        <v>0</v>
      </c>
      <c r="T4740" s="11" t="s">
        <v>7</v>
      </c>
      <c r="U4740" s="11" t="s">
        <v>8</v>
      </c>
      <c r="V4740" s="15">
        <v>0</v>
      </c>
      <c r="W4740" s="13">
        <v>0</v>
      </c>
      <c r="X4740" s="15">
        <v>0</v>
      </c>
      <c r="Y4740" s="15">
        <v>0</v>
      </c>
      <c r="Z4740" s="13">
        <v>0</v>
      </c>
      <c r="AA4740" s="15">
        <v>0</v>
      </c>
      <c r="AB4740" s="13">
        <v>0</v>
      </c>
      <c r="AC4740" s="15">
        <v>0</v>
      </c>
      <c r="AD4740" s="13">
        <v>0</v>
      </c>
      <c r="AE4740" s="15">
        <v>0</v>
      </c>
      <c r="AF4740" s="13">
        <v>0</v>
      </c>
      <c r="AG4740" s="15">
        <v>0</v>
      </c>
      <c r="AH4740" s="13">
        <v>0</v>
      </c>
      <c r="AI4740" s="15">
        <v>0</v>
      </c>
      <c r="AJ4740" s="11" t="s">
        <v>352</v>
      </c>
      <c r="AK4740" s="11" t="s">
        <v>8228</v>
      </c>
      <c r="AL4740" s="22">
        <f t="shared" ref="AL4740:AL4803" si="222">$D$2-D4740</f>
        <v>636</v>
      </c>
      <c r="AM4740" s="11" t="str">
        <f>VLOOKUP(O4740,Sheet2!$D$6:$E$14,2,FALSE)</f>
        <v>Consumables</v>
      </c>
      <c r="AN4740" s="11" t="str">
        <f>VLOOKUP(F4740,Sheet2!$E$15:$F$18,2,FALSE)</f>
        <v>CM</v>
      </c>
      <c r="AO4740" s="35" t="s">
        <v>14668</v>
      </c>
      <c r="AP4740">
        <f>MATCH(AN4740,Sheet2!$F$5:$F$18,0)</f>
        <v>13</v>
      </c>
      <c r="AQ4740">
        <f>MATCH(AO4740,Sheet2!$F$5:$K$5,0)</f>
        <v>6</v>
      </c>
      <c r="AR4740" s="33">
        <f>INDEX(Sheet2!$F$5:$K$18,OPaL!AP4740,OPaL!AQ4740)</f>
        <v>0.2</v>
      </c>
      <c r="AS4740" s="1">
        <f t="shared" si="221"/>
        <v>610.28000000000009</v>
      </c>
    </row>
    <row r="4741" spans="1:45" x14ac:dyDescent="0.2">
      <c r="A4741" s="11" t="s">
        <v>1559</v>
      </c>
      <c r="B4741" s="11" t="s">
        <v>1560</v>
      </c>
      <c r="C4741" s="11" t="s">
        <v>14172</v>
      </c>
      <c r="D4741" s="21">
        <v>43276</v>
      </c>
      <c r="E4741" s="21" t="s">
        <v>9697</v>
      </c>
      <c r="F4741" s="21" t="s">
        <v>14659</v>
      </c>
      <c r="G4741" s="11" t="s">
        <v>2</v>
      </c>
      <c r="H4741" s="11" t="s">
        <v>16</v>
      </c>
      <c r="I4741" s="11" t="s">
        <v>4</v>
      </c>
      <c r="J4741" s="12">
        <v>1</v>
      </c>
      <c r="K4741" s="12">
        <v>760</v>
      </c>
      <c r="L4741" s="12">
        <v>0</v>
      </c>
      <c r="M4741" s="12">
        <v>0</v>
      </c>
      <c r="N4741" s="12">
        <f t="shared" ref="N4741:N4804" si="223">M4741+K4741</f>
        <v>760</v>
      </c>
      <c r="O4741" s="11" t="s">
        <v>5</v>
      </c>
      <c r="P4741" s="13">
        <v>0</v>
      </c>
      <c r="Q4741" s="11" t="s">
        <v>6</v>
      </c>
      <c r="R4741" s="13">
        <v>0</v>
      </c>
      <c r="S4741" s="13">
        <v>0</v>
      </c>
      <c r="T4741" s="11" t="s">
        <v>7</v>
      </c>
      <c r="U4741" s="11" t="s">
        <v>8</v>
      </c>
      <c r="V4741" s="15">
        <v>0</v>
      </c>
      <c r="W4741" s="13">
        <v>0</v>
      </c>
      <c r="X4741" s="15">
        <v>0</v>
      </c>
      <c r="Y4741" s="15">
        <v>0</v>
      </c>
      <c r="Z4741" s="13">
        <v>0</v>
      </c>
      <c r="AA4741" s="15">
        <v>0</v>
      </c>
      <c r="AB4741" s="13">
        <v>0</v>
      </c>
      <c r="AC4741" s="15">
        <v>0</v>
      </c>
      <c r="AD4741" s="13">
        <v>0</v>
      </c>
      <c r="AE4741" s="15">
        <v>0</v>
      </c>
      <c r="AF4741" s="13">
        <v>0</v>
      </c>
      <c r="AG4741" s="15">
        <v>0</v>
      </c>
      <c r="AH4741" s="13">
        <v>0</v>
      </c>
      <c r="AI4741" s="15">
        <v>0</v>
      </c>
      <c r="AJ4741" s="11" t="s">
        <v>17</v>
      </c>
      <c r="AK4741" s="11" t="s">
        <v>10</v>
      </c>
      <c r="AL4741" s="22">
        <f t="shared" si="222"/>
        <v>2016</v>
      </c>
      <c r="AM4741" s="11" t="str">
        <f>VLOOKUP(O4741,Sheet2!$D$6:$E$14,2,FALSE)</f>
        <v>Spare parts</v>
      </c>
      <c r="AN4741" s="11" t="str">
        <f>VLOOKUP(F4741,Sheet2!$E$10:$F$13,2,FALSE)</f>
        <v>SPM</v>
      </c>
      <c r="AO4741" s="35" t="s">
        <v>14668</v>
      </c>
      <c r="AP4741">
        <f>MATCH(AN4741,Sheet2!$F$5:$F$18,0)</f>
        <v>6</v>
      </c>
      <c r="AQ4741">
        <f>MATCH(AO4741,Sheet2!$F$5:$K$5,0)</f>
        <v>6</v>
      </c>
      <c r="AR4741" s="33">
        <f>INDEX(Sheet2!$F$5:$K$18,OPaL!AP4741,OPaL!AQ4741)</f>
        <v>0.15</v>
      </c>
      <c r="AS4741" s="1">
        <f t="shared" ref="AS4741:AS4804" si="224">N4741*(1-AR4741)</f>
        <v>646</v>
      </c>
    </row>
    <row r="4742" spans="1:45" x14ac:dyDescent="0.2">
      <c r="A4742" s="11" t="s">
        <v>168</v>
      </c>
      <c r="B4742" s="11" t="s">
        <v>169</v>
      </c>
      <c r="C4742" s="11" t="s">
        <v>14173</v>
      </c>
      <c r="D4742" s="21">
        <v>43061</v>
      </c>
      <c r="E4742" s="21" t="s">
        <v>9697</v>
      </c>
      <c r="F4742" s="21" t="s">
        <v>14659</v>
      </c>
      <c r="G4742" s="11" t="s">
        <v>2</v>
      </c>
      <c r="H4742" s="11" t="s">
        <v>16</v>
      </c>
      <c r="I4742" s="11" t="s">
        <v>4</v>
      </c>
      <c r="J4742" s="12">
        <v>2</v>
      </c>
      <c r="K4742" s="12">
        <v>756.52</v>
      </c>
      <c r="L4742" s="12">
        <v>0</v>
      </c>
      <c r="M4742" s="12">
        <v>0</v>
      </c>
      <c r="N4742" s="12">
        <f t="shared" si="223"/>
        <v>756.52</v>
      </c>
      <c r="O4742" s="11" t="s">
        <v>5</v>
      </c>
      <c r="P4742" s="13">
        <v>0</v>
      </c>
      <c r="Q4742" s="11" t="s">
        <v>6</v>
      </c>
      <c r="R4742" s="13">
        <v>0</v>
      </c>
      <c r="S4742" s="13">
        <v>0</v>
      </c>
      <c r="T4742" s="11" t="s">
        <v>7</v>
      </c>
      <c r="U4742" s="11" t="s">
        <v>8</v>
      </c>
      <c r="V4742" s="15">
        <v>0</v>
      </c>
      <c r="W4742" s="13">
        <v>0</v>
      </c>
      <c r="X4742" s="15">
        <v>0</v>
      </c>
      <c r="Y4742" s="15">
        <v>0</v>
      </c>
      <c r="Z4742" s="13">
        <v>0</v>
      </c>
      <c r="AA4742" s="15">
        <v>0</v>
      </c>
      <c r="AB4742" s="13">
        <v>0</v>
      </c>
      <c r="AC4742" s="15">
        <v>0</v>
      </c>
      <c r="AD4742" s="13">
        <v>0</v>
      </c>
      <c r="AE4742" s="15">
        <v>0</v>
      </c>
      <c r="AF4742" s="13">
        <v>0</v>
      </c>
      <c r="AG4742" s="15">
        <v>0</v>
      </c>
      <c r="AH4742" s="13">
        <v>0</v>
      </c>
      <c r="AI4742" s="15">
        <v>0</v>
      </c>
      <c r="AJ4742" s="11" t="s">
        <v>17</v>
      </c>
      <c r="AK4742" s="11" t="s">
        <v>13</v>
      </c>
      <c r="AL4742" s="22">
        <f t="shared" si="222"/>
        <v>2231</v>
      </c>
      <c r="AM4742" s="11" t="str">
        <f>VLOOKUP(O4742,Sheet2!$D$6:$E$14,2,FALSE)</f>
        <v>Spare parts</v>
      </c>
      <c r="AN4742" s="11" t="str">
        <f>VLOOKUP(F4742,Sheet2!$E$10:$F$13,2,FALSE)</f>
        <v>SPM</v>
      </c>
      <c r="AO4742" s="35" t="s">
        <v>14668</v>
      </c>
      <c r="AP4742">
        <f>MATCH(AN4742,Sheet2!$F$5:$F$18,0)</f>
        <v>6</v>
      </c>
      <c r="AQ4742">
        <f>MATCH(AO4742,Sheet2!$F$5:$K$5,0)</f>
        <v>6</v>
      </c>
      <c r="AR4742" s="33">
        <f>INDEX(Sheet2!$F$5:$K$18,OPaL!AP4742,OPaL!AQ4742)</f>
        <v>0.15</v>
      </c>
      <c r="AS4742" s="1">
        <f t="shared" si="224"/>
        <v>643.04199999999992</v>
      </c>
    </row>
    <row r="4743" spans="1:45" x14ac:dyDescent="0.2">
      <c r="A4743" s="11" t="s">
        <v>5839</v>
      </c>
      <c r="B4743" s="11" t="s">
        <v>5840</v>
      </c>
      <c r="C4743" s="11" t="s">
        <v>14174</v>
      </c>
      <c r="D4743" s="21">
        <v>44294</v>
      </c>
      <c r="E4743" s="21" t="s">
        <v>9697</v>
      </c>
      <c r="F4743" s="21" t="s">
        <v>14659</v>
      </c>
      <c r="G4743" s="11" t="s">
        <v>2</v>
      </c>
      <c r="H4743" s="11" t="s">
        <v>3</v>
      </c>
      <c r="I4743" s="11" t="s">
        <v>4</v>
      </c>
      <c r="J4743" s="12">
        <v>1</v>
      </c>
      <c r="K4743" s="12">
        <v>756.16</v>
      </c>
      <c r="L4743" s="12">
        <v>0</v>
      </c>
      <c r="M4743" s="12">
        <v>0</v>
      </c>
      <c r="N4743" s="12">
        <f t="shared" si="223"/>
        <v>756.16</v>
      </c>
      <c r="O4743" s="11" t="s">
        <v>5</v>
      </c>
      <c r="P4743" s="13">
        <v>0</v>
      </c>
      <c r="Q4743" s="11" t="s">
        <v>6</v>
      </c>
      <c r="R4743" s="13">
        <v>0</v>
      </c>
      <c r="S4743" s="13">
        <v>0</v>
      </c>
      <c r="T4743" s="11" t="s">
        <v>7</v>
      </c>
      <c r="U4743" s="11" t="s">
        <v>8</v>
      </c>
      <c r="V4743" s="15">
        <v>0</v>
      </c>
      <c r="W4743" s="13">
        <v>0</v>
      </c>
      <c r="X4743" s="15">
        <v>0</v>
      </c>
      <c r="Y4743" s="15">
        <v>0</v>
      </c>
      <c r="Z4743" s="13">
        <v>0</v>
      </c>
      <c r="AA4743" s="15">
        <v>0</v>
      </c>
      <c r="AB4743" s="13">
        <v>0</v>
      </c>
      <c r="AC4743" s="15">
        <v>0</v>
      </c>
      <c r="AD4743" s="13">
        <v>0</v>
      </c>
      <c r="AE4743" s="15">
        <v>0</v>
      </c>
      <c r="AF4743" s="13">
        <v>0</v>
      </c>
      <c r="AG4743" s="15">
        <v>0</v>
      </c>
      <c r="AH4743" s="13">
        <v>0</v>
      </c>
      <c r="AI4743" s="15">
        <v>0</v>
      </c>
      <c r="AJ4743" s="11" t="s">
        <v>9</v>
      </c>
      <c r="AK4743" s="11" t="s">
        <v>13</v>
      </c>
      <c r="AL4743" s="22">
        <f t="shared" si="222"/>
        <v>998</v>
      </c>
      <c r="AM4743" s="11" t="str">
        <f>VLOOKUP(O4743,Sheet2!$D$6:$E$14,2,FALSE)</f>
        <v>Spare parts</v>
      </c>
      <c r="AN4743" s="11" t="str">
        <f>VLOOKUP(F4743,Sheet2!$E$10:$F$13,2,FALSE)</f>
        <v>SPM</v>
      </c>
      <c r="AO4743" s="35" t="s">
        <v>14668</v>
      </c>
      <c r="AP4743">
        <f>MATCH(AN4743,Sheet2!$F$5:$F$18,0)</f>
        <v>6</v>
      </c>
      <c r="AQ4743">
        <f>MATCH(AO4743,Sheet2!$F$5:$K$5,0)</f>
        <v>6</v>
      </c>
      <c r="AR4743" s="33">
        <f>INDEX(Sheet2!$F$5:$K$18,OPaL!AP4743,OPaL!AQ4743)</f>
        <v>0.15</v>
      </c>
      <c r="AS4743" s="1">
        <f t="shared" si="224"/>
        <v>642.73599999999999</v>
      </c>
    </row>
    <row r="4744" spans="1:45" x14ac:dyDescent="0.2">
      <c r="A4744" s="11" t="s">
        <v>9220</v>
      </c>
      <c r="B4744" s="11" t="s">
        <v>9221</v>
      </c>
      <c r="C4744" s="11" t="s">
        <v>12052</v>
      </c>
      <c r="D4744" s="21">
        <v>44649</v>
      </c>
      <c r="E4744" s="21" t="s">
        <v>9752</v>
      </c>
      <c r="F4744" s="21" t="s">
        <v>14659</v>
      </c>
      <c r="G4744" s="11" t="s">
        <v>2</v>
      </c>
      <c r="H4744" s="11" t="s">
        <v>350</v>
      </c>
      <c r="I4744" s="11" t="s">
        <v>4</v>
      </c>
      <c r="J4744" s="13">
        <v>1</v>
      </c>
      <c r="K4744" s="12">
        <v>755.92</v>
      </c>
      <c r="L4744" s="12">
        <v>0</v>
      </c>
      <c r="M4744" s="12">
        <v>0</v>
      </c>
      <c r="N4744" s="12">
        <f t="shared" si="223"/>
        <v>755.92</v>
      </c>
      <c r="O4744" s="11" t="s">
        <v>8227</v>
      </c>
      <c r="P4744" s="13">
        <v>0</v>
      </c>
      <c r="Q4744" s="11" t="s">
        <v>6</v>
      </c>
      <c r="R4744" s="13">
        <v>0</v>
      </c>
      <c r="S4744" s="13">
        <v>0</v>
      </c>
      <c r="T4744" s="11" t="s">
        <v>7</v>
      </c>
      <c r="U4744" s="11" t="s">
        <v>8</v>
      </c>
      <c r="V4744" s="15">
        <v>0</v>
      </c>
      <c r="W4744" s="13">
        <v>0</v>
      </c>
      <c r="X4744" s="15">
        <v>0</v>
      </c>
      <c r="Y4744" s="15">
        <v>0</v>
      </c>
      <c r="Z4744" s="13">
        <v>0</v>
      </c>
      <c r="AA4744" s="15">
        <v>0</v>
      </c>
      <c r="AB4744" s="13">
        <v>0</v>
      </c>
      <c r="AC4744" s="15">
        <v>0</v>
      </c>
      <c r="AD4744" s="13">
        <v>0</v>
      </c>
      <c r="AE4744" s="15">
        <v>0</v>
      </c>
      <c r="AF4744" s="13">
        <v>0</v>
      </c>
      <c r="AG4744" s="15">
        <v>0</v>
      </c>
      <c r="AH4744" s="13">
        <v>0</v>
      </c>
      <c r="AI4744" s="15">
        <v>0</v>
      </c>
      <c r="AJ4744" s="11" t="s">
        <v>352</v>
      </c>
      <c r="AK4744" s="11" t="s">
        <v>8228</v>
      </c>
      <c r="AL4744" s="22">
        <f t="shared" si="222"/>
        <v>643</v>
      </c>
      <c r="AM4744" s="11" t="str">
        <f>VLOOKUP(O4744,Sheet2!$D$6:$E$14,2,FALSE)</f>
        <v>Consumables</v>
      </c>
      <c r="AN4744" s="11" t="str">
        <f>VLOOKUP(F4744,Sheet2!$E$15:$F$18,2,FALSE)</f>
        <v>CM</v>
      </c>
      <c r="AO4744" s="35" t="s">
        <v>14668</v>
      </c>
      <c r="AP4744">
        <f>MATCH(AN4744,Sheet2!$F$5:$F$18,0)</f>
        <v>13</v>
      </c>
      <c r="AQ4744">
        <f>MATCH(AO4744,Sheet2!$F$5:$K$5,0)</f>
        <v>6</v>
      </c>
      <c r="AR4744" s="33">
        <f>INDEX(Sheet2!$F$5:$K$18,OPaL!AP4744,OPaL!AQ4744)</f>
        <v>0.2</v>
      </c>
      <c r="AS4744" s="1">
        <f t="shared" si="224"/>
        <v>604.73599999999999</v>
      </c>
    </row>
    <row r="4745" spans="1:45" x14ac:dyDescent="0.2">
      <c r="A4745" s="11" t="s">
        <v>288</v>
      </c>
      <c r="B4745" s="11" t="s">
        <v>289</v>
      </c>
      <c r="C4745" s="11" t="s">
        <v>14175</v>
      </c>
      <c r="D4745" s="21">
        <v>43817</v>
      </c>
      <c r="E4745" s="21" t="s">
        <v>9697</v>
      </c>
      <c r="F4745" s="21" t="s">
        <v>14659</v>
      </c>
      <c r="G4745" s="11" t="s">
        <v>2</v>
      </c>
      <c r="H4745" s="11" t="s">
        <v>3</v>
      </c>
      <c r="I4745" s="11" t="s">
        <v>4</v>
      </c>
      <c r="J4745" s="12">
        <v>2</v>
      </c>
      <c r="K4745" s="12">
        <v>753.96</v>
      </c>
      <c r="L4745" s="12">
        <v>0</v>
      </c>
      <c r="M4745" s="12">
        <v>0</v>
      </c>
      <c r="N4745" s="12">
        <f t="shared" si="223"/>
        <v>753.96</v>
      </c>
      <c r="O4745" s="11" t="s">
        <v>5</v>
      </c>
      <c r="P4745" s="13">
        <v>0</v>
      </c>
      <c r="Q4745" s="11" t="s">
        <v>6</v>
      </c>
      <c r="R4745" s="13">
        <v>0</v>
      </c>
      <c r="S4745" s="13">
        <v>0</v>
      </c>
      <c r="T4745" s="11" t="s">
        <v>7</v>
      </c>
      <c r="U4745" s="11" t="s">
        <v>8</v>
      </c>
      <c r="V4745" s="15">
        <v>0</v>
      </c>
      <c r="W4745" s="13">
        <v>0</v>
      </c>
      <c r="X4745" s="15">
        <v>0</v>
      </c>
      <c r="Y4745" s="15">
        <v>0</v>
      </c>
      <c r="Z4745" s="13">
        <v>0</v>
      </c>
      <c r="AA4745" s="15">
        <v>0</v>
      </c>
      <c r="AB4745" s="13">
        <v>0</v>
      </c>
      <c r="AC4745" s="15">
        <v>0</v>
      </c>
      <c r="AD4745" s="13">
        <v>0</v>
      </c>
      <c r="AE4745" s="15">
        <v>0</v>
      </c>
      <c r="AF4745" s="13">
        <v>0</v>
      </c>
      <c r="AG4745" s="15">
        <v>0</v>
      </c>
      <c r="AH4745" s="13">
        <v>0</v>
      </c>
      <c r="AI4745" s="15">
        <v>0</v>
      </c>
      <c r="AJ4745" s="11" t="s">
        <v>9</v>
      </c>
      <c r="AK4745" s="11" t="s">
        <v>13</v>
      </c>
      <c r="AL4745" s="22">
        <f t="shared" si="222"/>
        <v>1475</v>
      </c>
      <c r="AM4745" s="11" t="str">
        <f>VLOOKUP(O4745,Sheet2!$D$6:$E$14,2,FALSE)</f>
        <v>Spare parts</v>
      </c>
      <c r="AN4745" s="11" t="str">
        <f>VLOOKUP(F4745,Sheet2!$E$10:$F$13,2,FALSE)</f>
        <v>SPM</v>
      </c>
      <c r="AO4745" s="35" t="s">
        <v>14668</v>
      </c>
      <c r="AP4745">
        <f>MATCH(AN4745,Sheet2!$F$5:$F$18,0)</f>
        <v>6</v>
      </c>
      <c r="AQ4745">
        <f>MATCH(AO4745,Sheet2!$F$5:$K$5,0)</f>
        <v>6</v>
      </c>
      <c r="AR4745" s="33">
        <f>INDEX(Sheet2!$F$5:$K$18,OPaL!AP4745,OPaL!AQ4745)</f>
        <v>0.15</v>
      </c>
      <c r="AS4745" s="1">
        <f t="shared" si="224"/>
        <v>640.86599999999999</v>
      </c>
    </row>
    <row r="4746" spans="1:45" x14ac:dyDescent="0.2">
      <c r="A4746" s="11" t="s">
        <v>1841</v>
      </c>
      <c r="B4746" s="11" t="s">
        <v>1842</v>
      </c>
      <c r="C4746" s="11" t="s">
        <v>14176</v>
      </c>
      <c r="D4746" s="21">
        <v>42943</v>
      </c>
      <c r="E4746" s="21" t="s">
        <v>9697</v>
      </c>
      <c r="F4746" s="21" t="s">
        <v>14659</v>
      </c>
      <c r="G4746" s="11" t="s">
        <v>2</v>
      </c>
      <c r="H4746" s="11" t="s">
        <v>16</v>
      </c>
      <c r="I4746" s="11" t="s">
        <v>4</v>
      </c>
      <c r="J4746" s="12">
        <v>1</v>
      </c>
      <c r="K4746" s="12">
        <v>750.3</v>
      </c>
      <c r="L4746" s="12">
        <v>0</v>
      </c>
      <c r="M4746" s="12">
        <v>0</v>
      </c>
      <c r="N4746" s="12">
        <f t="shared" si="223"/>
        <v>750.3</v>
      </c>
      <c r="O4746" s="11" t="s">
        <v>5</v>
      </c>
      <c r="P4746" s="13">
        <v>0</v>
      </c>
      <c r="Q4746" s="11" t="s">
        <v>6</v>
      </c>
      <c r="R4746" s="13">
        <v>0</v>
      </c>
      <c r="S4746" s="13">
        <v>0</v>
      </c>
      <c r="T4746" s="11" t="s">
        <v>7</v>
      </c>
      <c r="U4746" s="11" t="s">
        <v>8</v>
      </c>
      <c r="V4746" s="15">
        <v>0</v>
      </c>
      <c r="W4746" s="13">
        <v>0</v>
      </c>
      <c r="X4746" s="15">
        <v>0</v>
      </c>
      <c r="Y4746" s="15">
        <v>0</v>
      </c>
      <c r="Z4746" s="13">
        <v>0</v>
      </c>
      <c r="AA4746" s="15">
        <v>0</v>
      </c>
      <c r="AB4746" s="13">
        <v>0</v>
      </c>
      <c r="AC4746" s="15">
        <v>0</v>
      </c>
      <c r="AD4746" s="13">
        <v>0</v>
      </c>
      <c r="AE4746" s="15">
        <v>0</v>
      </c>
      <c r="AF4746" s="13">
        <v>0</v>
      </c>
      <c r="AG4746" s="15">
        <v>0</v>
      </c>
      <c r="AH4746" s="13">
        <v>0</v>
      </c>
      <c r="AI4746" s="15">
        <v>0</v>
      </c>
      <c r="AJ4746" s="11" t="s">
        <v>17</v>
      </c>
      <c r="AK4746" s="11" t="s">
        <v>13</v>
      </c>
      <c r="AL4746" s="22">
        <f t="shared" si="222"/>
        <v>2349</v>
      </c>
      <c r="AM4746" s="11" t="str">
        <f>VLOOKUP(O4746,Sheet2!$D$6:$E$14,2,FALSE)</f>
        <v>Spare parts</v>
      </c>
      <c r="AN4746" s="11" t="str">
        <f>VLOOKUP(F4746,Sheet2!$E$10:$F$13,2,FALSE)</f>
        <v>SPM</v>
      </c>
      <c r="AO4746" s="35" t="s">
        <v>14668</v>
      </c>
      <c r="AP4746">
        <f>MATCH(AN4746,Sheet2!$F$5:$F$18,0)</f>
        <v>6</v>
      </c>
      <c r="AQ4746">
        <f>MATCH(AO4746,Sheet2!$F$5:$K$5,0)</f>
        <v>6</v>
      </c>
      <c r="AR4746" s="33">
        <f>INDEX(Sheet2!$F$5:$K$18,OPaL!AP4746,OPaL!AQ4746)</f>
        <v>0.15</v>
      </c>
      <c r="AS4746" s="1">
        <f t="shared" si="224"/>
        <v>637.755</v>
      </c>
    </row>
    <row r="4747" spans="1:45" x14ac:dyDescent="0.2">
      <c r="A4747" s="11" t="s">
        <v>3229</v>
      </c>
      <c r="B4747" s="11" t="s">
        <v>3230</v>
      </c>
      <c r="C4747" s="11" t="s">
        <v>14177</v>
      </c>
      <c r="D4747" s="21">
        <v>43776</v>
      </c>
      <c r="E4747" s="21" t="s">
        <v>9750</v>
      </c>
      <c r="F4747" s="21" t="s">
        <v>14659</v>
      </c>
      <c r="G4747" s="11" t="s">
        <v>2</v>
      </c>
      <c r="H4747" s="11" t="s">
        <v>3</v>
      </c>
      <c r="I4747" s="11" t="s">
        <v>4</v>
      </c>
      <c r="J4747" s="12">
        <v>5</v>
      </c>
      <c r="K4747" s="12">
        <v>750</v>
      </c>
      <c r="L4747" s="12">
        <v>0</v>
      </c>
      <c r="M4747" s="12">
        <v>0</v>
      </c>
      <c r="N4747" s="12">
        <f t="shared" si="223"/>
        <v>750</v>
      </c>
      <c r="O4747" s="11" t="s">
        <v>5</v>
      </c>
      <c r="P4747" s="13">
        <v>0</v>
      </c>
      <c r="Q4747" s="11" t="s">
        <v>6</v>
      </c>
      <c r="R4747" s="13">
        <v>0</v>
      </c>
      <c r="S4747" s="13">
        <v>0</v>
      </c>
      <c r="T4747" s="11" t="s">
        <v>7</v>
      </c>
      <c r="U4747" s="11" t="s">
        <v>8</v>
      </c>
      <c r="V4747" s="15">
        <v>0</v>
      </c>
      <c r="W4747" s="13">
        <v>0</v>
      </c>
      <c r="X4747" s="15">
        <v>0</v>
      </c>
      <c r="Y4747" s="15">
        <v>0</v>
      </c>
      <c r="Z4747" s="13">
        <v>0</v>
      </c>
      <c r="AA4747" s="15">
        <v>0</v>
      </c>
      <c r="AB4747" s="13">
        <v>0</v>
      </c>
      <c r="AC4747" s="15">
        <v>0</v>
      </c>
      <c r="AD4747" s="13">
        <v>0</v>
      </c>
      <c r="AE4747" s="15">
        <v>0</v>
      </c>
      <c r="AF4747" s="13">
        <v>0</v>
      </c>
      <c r="AG4747" s="15">
        <v>0</v>
      </c>
      <c r="AH4747" s="13">
        <v>0</v>
      </c>
      <c r="AI4747" s="15">
        <v>0</v>
      </c>
      <c r="AJ4747" s="11" t="s">
        <v>9</v>
      </c>
      <c r="AK4747" s="11" t="s">
        <v>13</v>
      </c>
      <c r="AL4747" s="22">
        <f t="shared" si="222"/>
        <v>1516</v>
      </c>
      <c r="AM4747" s="11" t="str">
        <f>VLOOKUP(O4747,Sheet2!$D$6:$E$14,2,FALSE)</f>
        <v>Spare parts</v>
      </c>
      <c r="AN4747" s="11" t="str">
        <f>VLOOKUP(F4747,Sheet2!$E$10:$F$13,2,FALSE)</f>
        <v>SPM</v>
      </c>
      <c r="AO4747" s="35" t="s">
        <v>14668</v>
      </c>
      <c r="AP4747">
        <f>MATCH(AN4747,Sheet2!$F$5:$F$18,0)</f>
        <v>6</v>
      </c>
      <c r="AQ4747">
        <f>MATCH(AO4747,Sheet2!$F$5:$K$5,0)</f>
        <v>6</v>
      </c>
      <c r="AR4747" s="33">
        <f>INDEX(Sheet2!$F$5:$K$18,OPaL!AP4747,OPaL!AQ4747)</f>
        <v>0.15</v>
      </c>
      <c r="AS4747" s="1">
        <f t="shared" si="224"/>
        <v>637.5</v>
      </c>
    </row>
    <row r="4748" spans="1:45" x14ac:dyDescent="0.2">
      <c r="A4748" s="11" t="s">
        <v>3247</v>
      </c>
      <c r="B4748" s="11" t="s">
        <v>3248</v>
      </c>
      <c r="C4748" s="11" t="s">
        <v>14178</v>
      </c>
      <c r="D4748" s="21">
        <v>43776</v>
      </c>
      <c r="E4748" s="21" t="s">
        <v>9750</v>
      </c>
      <c r="F4748" s="21" t="s">
        <v>14659</v>
      </c>
      <c r="G4748" s="11" t="s">
        <v>2</v>
      </c>
      <c r="H4748" s="11" t="s">
        <v>3</v>
      </c>
      <c r="I4748" s="11" t="s">
        <v>4</v>
      </c>
      <c r="J4748" s="12">
        <v>3</v>
      </c>
      <c r="K4748" s="12">
        <v>750</v>
      </c>
      <c r="L4748" s="12">
        <v>0</v>
      </c>
      <c r="M4748" s="12">
        <v>0</v>
      </c>
      <c r="N4748" s="12">
        <f t="shared" si="223"/>
        <v>750</v>
      </c>
      <c r="O4748" s="11" t="s">
        <v>5</v>
      </c>
      <c r="P4748" s="13">
        <v>0</v>
      </c>
      <c r="Q4748" s="11" t="s">
        <v>6</v>
      </c>
      <c r="R4748" s="13">
        <v>0</v>
      </c>
      <c r="S4748" s="13">
        <v>0</v>
      </c>
      <c r="T4748" s="11" t="s">
        <v>7</v>
      </c>
      <c r="U4748" s="11" t="s">
        <v>8</v>
      </c>
      <c r="V4748" s="15">
        <v>0</v>
      </c>
      <c r="W4748" s="13">
        <v>0</v>
      </c>
      <c r="X4748" s="15">
        <v>0</v>
      </c>
      <c r="Y4748" s="15">
        <v>0</v>
      </c>
      <c r="Z4748" s="13">
        <v>0</v>
      </c>
      <c r="AA4748" s="15">
        <v>0</v>
      </c>
      <c r="AB4748" s="13">
        <v>0</v>
      </c>
      <c r="AC4748" s="15">
        <v>0</v>
      </c>
      <c r="AD4748" s="13">
        <v>0</v>
      </c>
      <c r="AE4748" s="15">
        <v>0</v>
      </c>
      <c r="AF4748" s="13">
        <v>0</v>
      </c>
      <c r="AG4748" s="15">
        <v>0</v>
      </c>
      <c r="AH4748" s="13">
        <v>0</v>
      </c>
      <c r="AI4748" s="15">
        <v>0</v>
      </c>
      <c r="AJ4748" s="11" t="s">
        <v>9</v>
      </c>
      <c r="AK4748" s="11" t="s">
        <v>13</v>
      </c>
      <c r="AL4748" s="22">
        <f t="shared" si="222"/>
        <v>1516</v>
      </c>
      <c r="AM4748" s="11" t="str">
        <f>VLOOKUP(O4748,Sheet2!$D$6:$E$14,2,FALSE)</f>
        <v>Spare parts</v>
      </c>
      <c r="AN4748" s="11" t="str">
        <f>VLOOKUP(F4748,Sheet2!$E$10:$F$13,2,FALSE)</f>
        <v>SPM</v>
      </c>
      <c r="AO4748" s="35" t="s">
        <v>14668</v>
      </c>
      <c r="AP4748">
        <f>MATCH(AN4748,Sheet2!$F$5:$F$18,0)</f>
        <v>6</v>
      </c>
      <c r="AQ4748">
        <f>MATCH(AO4748,Sheet2!$F$5:$K$5,0)</f>
        <v>6</v>
      </c>
      <c r="AR4748" s="33">
        <f>INDEX(Sheet2!$F$5:$K$18,OPaL!AP4748,OPaL!AQ4748)</f>
        <v>0.15</v>
      </c>
      <c r="AS4748" s="1">
        <f t="shared" si="224"/>
        <v>637.5</v>
      </c>
    </row>
    <row r="4749" spans="1:45" x14ac:dyDescent="0.2">
      <c r="A4749" s="11" t="s">
        <v>3253</v>
      </c>
      <c r="B4749" s="11" t="s">
        <v>3254</v>
      </c>
      <c r="C4749" s="11" t="s">
        <v>14179</v>
      </c>
      <c r="D4749" s="21">
        <v>43776</v>
      </c>
      <c r="E4749" s="21" t="s">
        <v>9750</v>
      </c>
      <c r="F4749" s="21" t="s">
        <v>14659</v>
      </c>
      <c r="G4749" s="11" t="s">
        <v>2</v>
      </c>
      <c r="H4749" s="11" t="s">
        <v>3</v>
      </c>
      <c r="I4749" s="11" t="s">
        <v>4</v>
      </c>
      <c r="J4749" s="12">
        <v>3</v>
      </c>
      <c r="K4749" s="12">
        <v>750</v>
      </c>
      <c r="L4749" s="12">
        <v>0</v>
      </c>
      <c r="M4749" s="12">
        <v>0</v>
      </c>
      <c r="N4749" s="12">
        <f t="shared" si="223"/>
        <v>750</v>
      </c>
      <c r="O4749" s="11" t="s">
        <v>5</v>
      </c>
      <c r="P4749" s="13">
        <v>0</v>
      </c>
      <c r="Q4749" s="11" t="s">
        <v>6</v>
      </c>
      <c r="R4749" s="13">
        <v>0</v>
      </c>
      <c r="S4749" s="13">
        <v>0</v>
      </c>
      <c r="T4749" s="11" t="s">
        <v>7</v>
      </c>
      <c r="U4749" s="11" t="s">
        <v>8</v>
      </c>
      <c r="V4749" s="15">
        <v>0</v>
      </c>
      <c r="W4749" s="13">
        <v>0</v>
      </c>
      <c r="X4749" s="15">
        <v>0</v>
      </c>
      <c r="Y4749" s="15">
        <v>0</v>
      </c>
      <c r="Z4749" s="13">
        <v>0</v>
      </c>
      <c r="AA4749" s="15">
        <v>0</v>
      </c>
      <c r="AB4749" s="13">
        <v>0</v>
      </c>
      <c r="AC4749" s="15">
        <v>0</v>
      </c>
      <c r="AD4749" s="13">
        <v>0</v>
      </c>
      <c r="AE4749" s="15">
        <v>0</v>
      </c>
      <c r="AF4749" s="13">
        <v>0</v>
      </c>
      <c r="AG4749" s="15">
        <v>0</v>
      </c>
      <c r="AH4749" s="13">
        <v>0</v>
      </c>
      <c r="AI4749" s="15">
        <v>0</v>
      </c>
      <c r="AJ4749" s="11" t="s">
        <v>9</v>
      </c>
      <c r="AK4749" s="11" t="s">
        <v>13</v>
      </c>
      <c r="AL4749" s="22">
        <f t="shared" si="222"/>
        <v>1516</v>
      </c>
      <c r="AM4749" s="11" t="str">
        <f>VLOOKUP(O4749,Sheet2!$D$6:$E$14,2,FALSE)</f>
        <v>Spare parts</v>
      </c>
      <c r="AN4749" s="11" t="str">
        <f>VLOOKUP(F4749,Sheet2!$E$10:$F$13,2,FALSE)</f>
        <v>SPM</v>
      </c>
      <c r="AO4749" s="35" t="s">
        <v>14668</v>
      </c>
      <c r="AP4749">
        <f>MATCH(AN4749,Sheet2!$F$5:$F$18,0)</f>
        <v>6</v>
      </c>
      <c r="AQ4749">
        <f>MATCH(AO4749,Sheet2!$F$5:$K$5,0)</f>
        <v>6</v>
      </c>
      <c r="AR4749" s="33">
        <f>INDEX(Sheet2!$F$5:$K$18,OPaL!AP4749,OPaL!AQ4749)</f>
        <v>0.15</v>
      </c>
      <c r="AS4749" s="1">
        <f t="shared" si="224"/>
        <v>637.5</v>
      </c>
    </row>
    <row r="4750" spans="1:45" x14ac:dyDescent="0.2">
      <c r="A4750" s="11" t="s">
        <v>7221</v>
      </c>
      <c r="B4750" s="11" t="s">
        <v>7222</v>
      </c>
      <c r="C4750" s="11" t="s">
        <v>14180</v>
      </c>
      <c r="D4750" s="21">
        <v>44523</v>
      </c>
      <c r="E4750" s="21" t="s">
        <v>9697</v>
      </c>
      <c r="F4750" s="21" t="s">
        <v>14659</v>
      </c>
      <c r="G4750" s="11" t="s">
        <v>2</v>
      </c>
      <c r="H4750" s="11" t="s">
        <v>3</v>
      </c>
      <c r="I4750" s="11" t="s">
        <v>4</v>
      </c>
      <c r="J4750" s="12">
        <v>1</v>
      </c>
      <c r="K4750" s="12">
        <v>749</v>
      </c>
      <c r="L4750" s="12">
        <v>0</v>
      </c>
      <c r="M4750" s="12">
        <v>0</v>
      </c>
      <c r="N4750" s="12">
        <f t="shared" si="223"/>
        <v>749</v>
      </c>
      <c r="O4750" s="11" t="s">
        <v>5</v>
      </c>
      <c r="P4750" s="13">
        <v>0</v>
      </c>
      <c r="Q4750" s="11" t="s">
        <v>6</v>
      </c>
      <c r="R4750" s="13">
        <v>0</v>
      </c>
      <c r="S4750" s="13">
        <v>0</v>
      </c>
      <c r="T4750" s="11" t="s">
        <v>7</v>
      </c>
      <c r="U4750" s="11" t="s">
        <v>8</v>
      </c>
      <c r="V4750" s="15">
        <v>0</v>
      </c>
      <c r="W4750" s="13">
        <v>0</v>
      </c>
      <c r="X4750" s="15">
        <v>0</v>
      </c>
      <c r="Y4750" s="15">
        <v>0</v>
      </c>
      <c r="Z4750" s="13">
        <v>0</v>
      </c>
      <c r="AA4750" s="15">
        <v>0</v>
      </c>
      <c r="AB4750" s="13">
        <v>0</v>
      </c>
      <c r="AC4750" s="15">
        <v>0</v>
      </c>
      <c r="AD4750" s="13">
        <v>0</v>
      </c>
      <c r="AE4750" s="15">
        <v>0</v>
      </c>
      <c r="AF4750" s="13">
        <v>0</v>
      </c>
      <c r="AG4750" s="15">
        <v>0</v>
      </c>
      <c r="AH4750" s="13">
        <v>0</v>
      </c>
      <c r="AI4750" s="15">
        <v>0</v>
      </c>
      <c r="AJ4750" s="11" t="s">
        <v>9</v>
      </c>
      <c r="AK4750" s="11" t="s">
        <v>13</v>
      </c>
      <c r="AL4750" s="22">
        <f t="shared" si="222"/>
        <v>769</v>
      </c>
      <c r="AM4750" s="11" t="str">
        <f>VLOOKUP(O4750,Sheet2!$D$6:$E$14,2,FALSE)</f>
        <v>Spare parts</v>
      </c>
      <c r="AN4750" s="11" t="str">
        <f>VLOOKUP(F4750,Sheet2!$E$10:$F$13,2,FALSE)</f>
        <v>SPM</v>
      </c>
      <c r="AO4750" s="35" t="s">
        <v>14668</v>
      </c>
      <c r="AP4750">
        <f>MATCH(AN4750,Sheet2!$F$5:$F$18,0)</f>
        <v>6</v>
      </c>
      <c r="AQ4750">
        <f>MATCH(AO4750,Sheet2!$F$5:$K$5,0)</f>
        <v>6</v>
      </c>
      <c r="AR4750" s="33">
        <f>INDEX(Sheet2!$F$5:$K$18,OPaL!AP4750,OPaL!AQ4750)</f>
        <v>0.15</v>
      </c>
      <c r="AS4750" s="1">
        <f t="shared" si="224"/>
        <v>636.65</v>
      </c>
    </row>
    <row r="4751" spans="1:45" x14ac:dyDescent="0.2">
      <c r="A4751" s="11" t="s">
        <v>9172</v>
      </c>
      <c r="B4751" s="11" t="s">
        <v>9173</v>
      </c>
      <c r="C4751" s="11" t="s">
        <v>11500</v>
      </c>
      <c r="D4751" s="21">
        <v>44649</v>
      </c>
      <c r="E4751" s="21" t="s">
        <v>9752</v>
      </c>
      <c r="F4751" s="21" t="s">
        <v>14659</v>
      </c>
      <c r="G4751" s="11" t="s">
        <v>2</v>
      </c>
      <c r="H4751" s="11" t="s">
        <v>350</v>
      </c>
      <c r="I4751" s="11" t="s">
        <v>4</v>
      </c>
      <c r="J4751" s="13">
        <v>1</v>
      </c>
      <c r="K4751" s="12">
        <v>742.14</v>
      </c>
      <c r="L4751" s="12">
        <v>0</v>
      </c>
      <c r="M4751" s="12">
        <v>0</v>
      </c>
      <c r="N4751" s="12">
        <f t="shared" si="223"/>
        <v>742.14</v>
      </c>
      <c r="O4751" s="11" t="s">
        <v>8227</v>
      </c>
      <c r="P4751" s="13">
        <v>0</v>
      </c>
      <c r="Q4751" s="11" t="s">
        <v>6</v>
      </c>
      <c r="R4751" s="13">
        <v>0</v>
      </c>
      <c r="S4751" s="13">
        <v>0</v>
      </c>
      <c r="T4751" s="11" t="s">
        <v>7</v>
      </c>
      <c r="U4751" s="11" t="s">
        <v>8</v>
      </c>
      <c r="V4751" s="15">
        <v>0</v>
      </c>
      <c r="W4751" s="13">
        <v>0</v>
      </c>
      <c r="X4751" s="15">
        <v>0</v>
      </c>
      <c r="Y4751" s="15">
        <v>0</v>
      </c>
      <c r="Z4751" s="13">
        <v>0</v>
      </c>
      <c r="AA4751" s="15">
        <v>0</v>
      </c>
      <c r="AB4751" s="13">
        <v>0</v>
      </c>
      <c r="AC4751" s="15">
        <v>0</v>
      </c>
      <c r="AD4751" s="13">
        <v>0</v>
      </c>
      <c r="AE4751" s="15">
        <v>0</v>
      </c>
      <c r="AF4751" s="13">
        <v>0</v>
      </c>
      <c r="AG4751" s="15">
        <v>0</v>
      </c>
      <c r="AH4751" s="13">
        <v>0</v>
      </c>
      <c r="AI4751" s="15">
        <v>0</v>
      </c>
      <c r="AJ4751" s="11" t="s">
        <v>352</v>
      </c>
      <c r="AK4751" s="11" t="s">
        <v>8228</v>
      </c>
      <c r="AL4751" s="22">
        <f t="shared" si="222"/>
        <v>643</v>
      </c>
      <c r="AM4751" s="11" t="str">
        <f>VLOOKUP(O4751,Sheet2!$D$6:$E$14,2,FALSE)</f>
        <v>Consumables</v>
      </c>
      <c r="AN4751" s="11" t="str">
        <f>VLOOKUP(F4751,Sheet2!$E$15:$F$18,2,FALSE)</f>
        <v>CM</v>
      </c>
      <c r="AO4751" s="35" t="s">
        <v>14668</v>
      </c>
      <c r="AP4751">
        <f>MATCH(AN4751,Sheet2!$F$5:$F$18,0)</f>
        <v>13</v>
      </c>
      <c r="AQ4751">
        <f>MATCH(AO4751,Sheet2!$F$5:$K$5,0)</f>
        <v>6</v>
      </c>
      <c r="AR4751" s="33">
        <f>INDEX(Sheet2!$F$5:$K$18,OPaL!AP4751,OPaL!AQ4751)</f>
        <v>0.2</v>
      </c>
      <c r="AS4751" s="1">
        <f t="shared" si="224"/>
        <v>593.71199999999999</v>
      </c>
    </row>
    <row r="4752" spans="1:45" x14ac:dyDescent="0.2">
      <c r="A4752" s="11" t="s">
        <v>729</v>
      </c>
      <c r="B4752" s="11" t="s">
        <v>730</v>
      </c>
      <c r="C4752" s="11" t="s">
        <v>14181</v>
      </c>
      <c r="D4752" s="21">
        <v>42161</v>
      </c>
      <c r="E4752" s="21" t="s">
        <v>9697</v>
      </c>
      <c r="F4752" s="21" t="s">
        <v>14659</v>
      </c>
      <c r="G4752" s="11" t="s">
        <v>2</v>
      </c>
      <c r="H4752" s="11" t="s">
        <v>16</v>
      </c>
      <c r="I4752" s="11" t="s">
        <v>4</v>
      </c>
      <c r="J4752" s="12">
        <v>2</v>
      </c>
      <c r="K4752" s="12">
        <v>740</v>
      </c>
      <c r="L4752" s="12">
        <v>0</v>
      </c>
      <c r="M4752" s="12">
        <v>0</v>
      </c>
      <c r="N4752" s="12">
        <f t="shared" si="223"/>
        <v>740</v>
      </c>
      <c r="O4752" s="11" t="s">
        <v>5</v>
      </c>
      <c r="P4752" s="13">
        <v>0</v>
      </c>
      <c r="Q4752" s="11" t="s">
        <v>6</v>
      </c>
      <c r="R4752" s="13">
        <v>0</v>
      </c>
      <c r="S4752" s="13">
        <v>0</v>
      </c>
      <c r="T4752" s="11" t="s">
        <v>7</v>
      </c>
      <c r="U4752" s="11" t="s">
        <v>8</v>
      </c>
      <c r="V4752" s="15">
        <v>0</v>
      </c>
      <c r="W4752" s="13">
        <v>0</v>
      </c>
      <c r="X4752" s="15">
        <v>0</v>
      </c>
      <c r="Y4752" s="15">
        <v>0</v>
      </c>
      <c r="Z4752" s="13">
        <v>0</v>
      </c>
      <c r="AA4752" s="15">
        <v>0</v>
      </c>
      <c r="AB4752" s="13">
        <v>0</v>
      </c>
      <c r="AC4752" s="15">
        <v>0</v>
      </c>
      <c r="AD4752" s="13">
        <v>0</v>
      </c>
      <c r="AE4752" s="15">
        <v>0</v>
      </c>
      <c r="AF4752" s="13">
        <v>0</v>
      </c>
      <c r="AG4752" s="15">
        <v>0</v>
      </c>
      <c r="AH4752" s="13">
        <v>0</v>
      </c>
      <c r="AI4752" s="15">
        <v>0</v>
      </c>
      <c r="AJ4752" s="11" t="s">
        <v>17</v>
      </c>
      <c r="AK4752" s="11" t="s">
        <v>13</v>
      </c>
      <c r="AL4752" s="22">
        <f t="shared" si="222"/>
        <v>3131</v>
      </c>
      <c r="AM4752" s="11" t="str">
        <f>VLOOKUP(O4752,Sheet2!$D$6:$E$14,2,FALSE)</f>
        <v>Spare parts</v>
      </c>
      <c r="AN4752" s="11" t="str">
        <f>VLOOKUP(F4752,Sheet2!$E$10:$F$13,2,FALSE)</f>
        <v>SPM</v>
      </c>
      <c r="AO4752" s="35" t="s">
        <v>14668</v>
      </c>
      <c r="AP4752">
        <f>MATCH(AN4752,Sheet2!$F$5:$F$18,0)</f>
        <v>6</v>
      </c>
      <c r="AQ4752">
        <f>MATCH(AO4752,Sheet2!$F$5:$K$5,0)</f>
        <v>6</v>
      </c>
      <c r="AR4752" s="33">
        <f>INDEX(Sheet2!$F$5:$K$18,OPaL!AP4752,OPaL!AQ4752)</f>
        <v>0.15</v>
      </c>
      <c r="AS4752" s="1">
        <f t="shared" si="224"/>
        <v>629</v>
      </c>
    </row>
    <row r="4753" spans="1:45" x14ac:dyDescent="0.2">
      <c r="A4753" s="11" t="s">
        <v>1533</v>
      </c>
      <c r="B4753" s="11" t="s">
        <v>1534</v>
      </c>
      <c r="C4753" s="11" t="s">
        <v>14182</v>
      </c>
      <c r="D4753" s="21">
        <v>43276</v>
      </c>
      <c r="E4753" s="21" t="s">
        <v>9697</v>
      </c>
      <c r="F4753" s="21" t="s">
        <v>14659</v>
      </c>
      <c r="G4753" s="11" t="s">
        <v>2</v>
      </c>
      <c r="H4753" s="11" t="s">
        <v>16</v>
      </c>
      <c r="I4753" s="11" t="s">
        <v>4</v>
      </c>
      <c r="J4753" s="12">
        <v>1</v>
      </c>
      <c r="K4753" s="12">
        <v>740</v>
      </c>
      <c r="L4753" s="12">
        <v>0</v>
      </c>
      <c r="M4753" s="12">
        <v>0</v>
      </c>
      <c r="N4753" s="12">
        <f t="shared" si="223"/>
        <v>740</v>
      </c>
      <c r="O4753" s="11" t="s">
        <v>5</v>
      </c>
      <c r="P4753" s="13">
        <v>0</v>
      </c>
      <c r="Q4753" s="11" t="s">
        <v>6</v>
      </c>
      <c r="R4753" s="13">
        <v>0</v>
      </c>
      <c r="S4753" s="13">
        <v>0</v>
      </c>
      <c r="T4753" s="11" t="s">
        <v>7</v>
      </c>
      <c r="U4753" s="11" t="s">
        <v>8</v>
      </c>
      <c r="V4753" s="15">
        <v>0</v>
      </c>
      <c r="W4753" s="13">
        <v>0</v>
      </c>
      <c r="X4753" s="15">
        <v>0</v>
      </c>
      <c r="Y4753" s="15">
        <v>0</v>
      </c>
      <c r="Z4753" s="13">
        <v>0</v>
      </c>
      <c r="AA4753" s="15">
        <v>0</v>
      </c>
      <c r="AB4753" s="13">
        <v>0</v>
      </c>
      <c r="AC4753" s="15">
        <v>0</v>
      </c>
      <c r="AD4753" s="13">
        <v>0</v>
      </c>
      <c r="AE4753" s="15">
        <v>0</v>
      </c>
      <c r="AF4753" s="13">
        <v>0</v>
      </c>
      <c r="AG4753" s="15">
        <v>0</v>
      </c>
      <c r="AH4753" s="13">
        <v>0</v>
      </c>
      <c r="AI4753" s="15">
        <v>0</v>
      </c>
      <c r="AJ4753" s="11" t="s">
        <v>17</v>
      </c>
      <c r="AK4753" s="11" t="s">
        <v>10</v>
      </c>
      <c r="AL4753" s="22">
        <f t="shared" si="222"/>
        <v>2016</v>
      </c>
      <c r="AM4753" s="11" t="str">
        <f>VLOOKUP(O4753,Sheet2!$D$6:$E$14,2,FALSE)</f>
        <v>Spare parts</v>
      </c>
      <c r="AN4753" s="11" t="str">
        <f>VLOOKUP(F4753,Sheet2!$E$10:$F$13,2,FALSE)</f>
        <v>SPM</v>
      </c>
      <c r="AO4753" s="35" t="s">
        <v>14668</v>
      </c>
      <c r="AP4753">
        <f>MATCH(AN4753,Sheet2!$F$5:$F$18,0)</f>
        <v>6</v>
      </c>
      <c r="AQ4753">
        <f>MATCH(AO4753,Sheet2!$F$5:$K$5,0)</f>
        <v>6</v>
      </c>
      <c r="AR4753" s="33">
        <f>INDEX(Sheet2!$F$5:$K$18,OPaL!AP4753,OPaL!AQ4753)</f>
        <v>0.15</v>
      </c>
      <c r="AS4753" s="1">
        <f t="shared" si="224"/>
        <v>629</v>
      </c>
    </row>
    <row r="4754" spans="1:45" x14ac:dyDescent="0.2">
      <c r="A4754" s="11" t="s">
        <v>7729</v>
      </c>
      <c r="B4754" s="11" t="s">
        <v>7730</v>
      </c>
      <c r="C4754" s="11" t="s">
        <v>14183</v>
      </c>
      <c r="D4754" s="21">
        <v>42938</v>
      </c>
      <c r="E4754" s="21" t="s">
        <v>9852</v>
      </c>
      <c r="F4754" s="21" t="s">
        <v>14658</v>
      </c>
      <c r="G4754" s="11" t="s">
        <v>2</v>
      </c>
      <c r="H4754" s="11" t="s">
        <v>16</v>
      </c>
      <c r="I4754" s="11" t="s">
        <v>4</v>
      </c>
      <c r="J4754" s="12">
        <v>2</v>
      </c>
      <c r="K4754" s="12">
        <v>728.95</v>
      </c>
      <c r="L4754" s="12">
        <v>0</v>
      </c>
      <c r="M4754" s="12">
        <v>0</v>
      </c>
      <c r="N4754" s="12">
        <f t="shared" si="223"/>
        <v>728.95</v>
      </c>
      <c r="O4754" s="11" t="s">
        <v>5</v>
      </c>
      <c r="P4754" s="13">
        <v>0</v>
      </c>
      <c r="Q4754" s="11" t="s">
        <v>6</v>
      </c>
      <c r="R4754" s="13">
        <v>0</v>
      </c>
      <c r="S4754" s="13">
        <v>0</v>
      </c>
      <c r="T4754" s="11" t="s">
        <v>7</v>
      </c>
      <c r="U4754" s="11" t="s">
        <v>8</v>
      </c>
      <c r="V4754" s="15">
        <v>0</v>
      </c>
      <c r="W4754" s="13">
        <v>0</v>
      </c>
      <c r="X4754" s="15">
        <v>0</v>
      </c>
      <c r="Y4754" s="15">
        <v>0</v>
      </c>
      <c r="Z4754" s="13">
        <v>0</v>
      </c>
      <c r="AA4754" s="15">
        <v>0</v>
      </c>
      <c r="AB4754" s="13">
        <v>0</v>
      </c>
      <c r="AC4754" s="15">
        <v>0</v>
      </c>
      <c r="AD4754" s="13">
        <v>0</v>
      </c>
      <c r="AE4754" s="15">
        <v>0</v>
      </c>
      <c r="AF4754" s="13">
        <v>0</v>
      </c>
      <c r="AG4754" s="15">
        <v>0</v>
      </c>
      <c r="AH4754" s="13">
        <v>0</v>
      </c>
      <c r="AI4754" s="15">
        <v>0</v>
      </c>
      <c r="AJ4754" s="11" t="s">
        <v>17</v>
      </c>
      <c r="AK4754" s="11" t="s">
        <v>10</v>
      </c>
      <c r="AL4754" s="22">
        <f t="shared" si="222"/>
        <v>2354</v>
      </c>
      <c r="AM4754" s="11" t="str">
        <f>VLOOKUP(O4754,Sheet2!$D$6:$E$14,2,FALSE)</f>
        <v>Spare parts</v>
      </c>
      <c r="AN4754" s="11" t="str">
        <f>VLOOKUP(F4754,Sheet2!$E$10:$F$13,2,FALSE)</f>
        <v>SPE</v>
      </c>
      <c r="AO4754" s="35" t="s">
        <v>14668</v>
      </c>
      <c r="AP4754">
        <f>MATCH(AN4754,Sheet2!$F$5:$F$18,0)</f>
        <v>7</v>
      </c>
      <c r="AQ4754">
        <f>MATCH(AO4754,Sheet2!$F$5:$K$5,0)</f>
        <v>6</v>
      </c>
      <c r="AR4754" s="33">
        <f>INDEX(Sheet2!$F$5:$K$18,OPaL!AP4754,OPaL!AQ4754)</f>
        <v>0.15</v>
      </c>
      <c r="AS4754" s="1">
        <f t="shared" si="224"/>
        <v>619.60750000000007</v>
      </c>
    </row>
    <row r="4755" spans="1:45" x14ac:dyDescent="0.2">
      <c r="A4755" s="11" t="s">
        <v>9308</v>
      </c>
      <c r="B4755" s="11" t="s">
        <v>9309</v>
      </c>
      <c r="C4755" s="11" t="s">
        <v>14184</v>
      </c>
      <c r="D4755" s="21">
        <v>45163</v>
      </c>
      <c r="E4755" s="21" t="s">
        <v>9757</v>
      </c>
      <c r="F4755" s="21" t="s">
        <v>14659</v>
      </c>
      <c r="G4755" s="11" t="s">
        <v>2</v>
      </c>
      <c r="H4755" s="11" t="s">
        <v>3</v>
      </c>
      <c r="I4755" s="11" t="s">
        <v>4</v>
      </c>
      <c r="J4755" s="13">
        <v>10</v>
      </c>
      <c r="K4755" s="12">
        <v>725.28</v>
      </c>
      <c r="L4755" s="12">
        <v>0</v>
      </c>
      <c r="M4755" s="12">
        <v>0</v>
      </c>
      <c r="N4755" s="12">
        <f t="shared" si="223"/>
        <v>725.28</v>
      </c>
      <c r="O4755" s="11" t="s">
        <v>8227</v>
      </c>
      <c r="P4755" s="13">
        <v>0</v>
      </c>
      <c r="Q4755" s="11" t="s">
        <v>6</v>
      </c>
      <c r="R4755" s="13">
        <v>0</v>
      </c>
      <c r="S4755" s="13">
        <v>0</v>
      </c>
      <c r="T4755" s="11" t="s">
        <v>7</v>
      </c>
      <c r="U4755" s="11" t="s">
        <v>8</v>
      </c>
      <c r="V4755" s="15">
        <v>0</v>
      </c>
      <c r="W4755" s="13">
        <v>0</v>
      </c>
      <c r="X4755" s="15">
        <v>0</v>
      </c>
      <c r="Y4755" s="15">
        <v>0</v>
      </c>
      <c r="Z4755" s="13">
        <v>0</v>
      </c>
      <c r="AA4755" s="15">
        <v>0</v>
      </c>
      <c r="AB4755" s="13">
        <v>0</v>
      </c>
      <c r="AC4755" s="15">
        <v>0</v>
      </c>
      <c r="AD4755" s="13">
        <v>0</v>
      </c>
      <c r="AE4755" s="15">
        <v>0</v>
      </c>
      <c r="AF4755" s="13">
        <v>0</v>
      </c>
      <c r="AG4755" s="15">
        <v>0</v>
      </c>
      <c r="AH4755" s="13">
        <v>0</v>
      </c>
      <c r="AI4755" s="15">
        <v>0</v>
      </c>
      <c r="AJ4755" s="11" t="s">
        <v>9</v>
      </c>
      <c r="AK4755" s="11" t="s">
        <v>8228</v>
      </c>
      <c r="AL4755" s="22">
        <f t="shared" si="222"/>
        <v>129</v>
      </c>
      <c r="AM4755" s="11" t="str">
        <f>VLOOKUP(O4755,Sheet2!$D$6:$E$14,2,FALSE)</f>
        <v>Consumables</v>
      </c>
      <c r="AN4755" s="11" t="str">
        <f>VLOOKUP(F4755,Sheet2!$E$15:$F$18,2,FALSE)</f>
        <v>CM</v>
      </c>
      <c r="AO4755" s="35" t="s">
        <v>14665</v>
      </c>
      <c r="AP4755">
        <f>MATCH(AN4755,Sheet2!$F$5:$F$18,0)</f>
        <v>13</v>
      </c>
      <c r="AQ4755">
        <f>MATCH(AO4755,Sheet2!$F$5:$K$5,0)</f>
        <v>3</v>
      </c>
      <c r="AR4755" s="33">
        <f>INDEX(Sheet2!$F$5:$K$18,OPaL!AP4755,OPaL!AQ4755)</f>
        <v>0</v>
      </c>
      <c r="AS4755" s="1">
        <f t="shared" si="224"/>
        <v>725.28</v>
      </c>
    </row>
    <row r="4756" spans="1:45" x14ac:dyDescent="0.2">
      <c r="A4756" s="11" t="s">
        <v>9000</v>
      </c>
      <c r="B4756" s="11" t="s">
        <v>9001</v>
      </c>
      <c r="C4756" s="11" t="s">
        <v>11942</v>
      </c>
      <c r="D4756" s="21">
        <v>44655</v>
      </c>
      <c r="E4756" s="21" t="s">
        <v>9739</v>
      </c>
      <c r="F4756" s="21" t="s">
        <v>14659</v>
      </c>
      <c r="G4756" s="11" t="s">
        <v>2</v>
      </c>
      <c r="H4756" s="11" t="s">
        <v>350</v>
      </c>
      <c r="I4756" s="11" t="s">
        <v>4</v>
      </c>
      <c r="J4756" s="13">
        <v>1</v>
      </c>
      <c r="K4756" s="12">
        <v>725</v>
      </c>
      <c r="L4756" s="12">
        <v>0</v>
      </c>
      <c r="M4756" s="12">
        <v>0</v>
      </c>
      <c r="N4756" s="12">
        <f t="shared" si="223"/>
        <v>725</v>
      </c>
      <c r="O4756" s="11" t="s">
        <v>8227</v>
      </c>
      <c r="P4756" s="13">
        <v>0</v>
      </c>
      <c r="Q4756" s="11" t="s">
        <v>6</v>
      </c>
      <c r="R4756" s="13">
        <v>0</v>
      </c>
      <c r="S4756" s="13">
        <v>0</v>
      </c>
      <c r="T4756" s="11" t="s">
        <v>7</v>
      </c>
      <c r="U4756" s="11" t="s">
        <v>8</v>
      </c>
      <c r="V4756" s="15">
        <v>0</v>
      </c>
      <c r="W4756" s="13">
        <v>0</v>
      </c>
      <c r="X4756" s="15">
        <v>0</v>
      </c>
      <c r="Y4756" s="15">
        <v>0</v>
      </c>
      <c r="Z4756" s="13">
        <v>0</v>
      </c>
      <c r="AA4756" s="15">
        <v>0</v>
      </c>
      <c r="AB4756" s="13">
        <v>0</v>
      </c>
      <c r="AC4756" s="15">
        <v>0</v>
      </c>
      <c r="AD4756" s="13">
        <v>0</v>
      </c>
      <c r="AE4756" s="15">
        <v>0</v>
      </c>
      <c r="AF4756" s="13">
        <v>0</v>
      </c>
      <c r="AG4756" s="15">
        <v>0</v>
      </c>
      <c r="AH4756" s="13">
        <v>0</v>
      </c>
      <c r="AI4756" s="15">
        <v>0</v>
      </c>
      <c r="AJ4756" s="11" t="s">
        <v>352</v>
      </c>
      <c r="AK4756" s="11" t="s">
        <v>8228</v>
      </c>
      <c r="AL4756" s="22">
        <f t="shared" si="222"/>
        <v>637</v>
      </c>
      <c r="AM4756" s="11" t="str">
        <f>VLOOKUP(O4756,Sheet2!$D$6:$E$14,2,FALSE)</f>
        <v>Consumables</v>
      </c>
      <c r="AN4756" s="11" t="str">
        <f>VLOOKUP(F4756,Sheet2!$E$15:$F$18,2,FALSE)</f>
        <v>CM</v>
      </c>
      <c r="AO4756" s="35" t="s">
        <v>14668</v>
      </c>
      <c r="AP4756">
        <f>MATCH(AN4756,Sheet2!$F$5:$F$18,0)</f>
        <v>13</v>
      </c>
      <c r="AQ4756">
        <f>MATCH(AO4756,Sheet2!$F$5:$K$5,0)</f>
        <v>6</v>
      </c>
      <c r="AR4756" s="33">
        <f>INDEX(Sheet2!$F$5:$K$18,OPaL!AP4756,OPaL!AQ4756)</f>
        <v>0.2</v>
      </c>
      <c r="AS4756" s="1">
        <f t="shared" si="224"/>
        <v>580</v>
      </c>
    </row>
    <row r="4757" spans="1:45" x14ac:dyDescent="0.2">
      <c r="A4757" s="11" t="s">
        <v>2511</v>
      </c>
      <c r="B4757" s="11" t="s">
        <v>2512</v>
      </c>
      <c r="C4757" s="11" t="s">
        <v>14185</v>
      </c>
      <c r="D4757" s="21">
        <v>43755</v>
      </c>
      <c r="E4757" s="21" t="s">
        <v>9697</v>
      </c>
      <c r="F4757" s="21" t="s">
        <v>14659</v>
      </c>
      <c r="G4757" s="11" t="s">
        <v>2</v>
      </c>
      <c r="H4757" s="11" t="s">
        <v>3</v>
      </c>
      <c r="I4757" s="11" t="s">
        <v>4</v>
      </c>
      <c r="J4757" s="12">
        <v>1</v>
      </c>
      <c r="K4757" s="12">
        <v>720</v>
      </c>
      <c r="L4757" s="12">
        <v>0</v>
      </c>
      <c r="M4757" s="12">
        <v>0</v>
      </c>
      <c r="N4757" s="12">
        <f t="shared" si="223"/>
        <v>720</v>
      </c>
      <c r="O4757" s="11" t="s">
        <v>5</v>
      </c>
      <c r="P4757" s="13">
        <v>0</v>
      </c>
      <c r="Q4757" s="11" t="s">
        <v>6</v>
      </c>
      <c r="R4757" s="13">
        <v>0</v>
      </c>
      <c r="S4757" s="13">
        <v>0</v>
      </c>
      <c r="T4757" s="11" t="s">
        <v>7</v>
      </c>
      <c r="U4757" s="11" t="s">
        <v>8</v>
      </c>
      <c r="V4757" s="15">
        <v>0</v>
      </c>
      <c r="W4757" s="13">
        <v>0</v>
      </c>
      <c r="X4757" s="15">
        <v>0</v>
      </c>
      <c r="Y4757" s="15">
        <v>0</v>
      </c>
      <c r="Z4757" s="13">
        <v>0</v>
      </c>
      <c r="AA4757" s="15">
        <v>0</v>
      </c>
      <c r="AB4757" s="13">
        <v>0</v>
      </c>
      <c r="AC4757" s="15">
        <v>0</v>
      </c>
      <c r="AD4757" s="13">
        <v>0</v>
      </c>
      <c r="AE4757" s="15">
        <v>0</v>
      </c>
      <c r="AF4757" s="13">
        <v>0</v>
      </c>
      <c r="AG4757" s="15">
        <v>0</v>
      </c>
      <c r="AH4757" s="13">
        <v>0</v>
      </c>
      <c r="AI4757" s="15">
        <v>0</v>
      </c>
      <c r="AJ4757" s="11" t="s">
        <v>9</v>
      </c>
      <c r="AK4757" s="11" t="s">
        <v>13</v>
      </c>
      <c r="AL4757" s="22">
        <f t="shared" si="222"/>
        <v>1537</v>
      </c>
      <c r="AM4757" s="11" t="str">
        <f>VLOOKUP(O4757,Sheet2!$D$6:$E$14,2,FALSE)</f>
        <v>Spare parts</v>
      </c>
      <c r="AN4757" s="11" t="str">
        <f>VLOOKUP(F4757,Sheet2!$E$10:$F$13,2,FALSE)</f>
        <v>SPM</v>
      </c>
      <c r="AO4757" s="35" t="s">
        <v>14668</v>
      </c>
      <c r="AP4757">
        <f>MATCH(AN4757,Sheet2!$F$5:$F$18,0)</f>
        <v>6</v>
      </c>
      <c r="AQ4757">
        <f>MATCH(AO4757,Sheet2!$F$5:$K$5,0)</f>
        <v>6</v>
      </c>
      <c r="AR4757" s="33">
        <f>INDEX(Sheet2!$F$5:$K$18,OPaL!AP4757,OPaL!AQ4757)</f>
        <v>0.15</v>
      </c>
      <c r="AS4757" s="1">
        <f t="shared" si="224"/>
        <v>612</v>
      </c>
    </row>
    <row r="4758" spans="1:45" x14ac:dyDescent="0.2">
      <c r="A4758" s="11" t="s">
        <v>7551</v>
      </c>
      <c r="B4758" s="11" t="s">
        <v>7552</v>
      </c>
      <c r="C4758" s="11" t="s">
        <v>14186</v>
      </c>
      <c r="D4758" s="21">
        <v>43182</v>
      </c>
      <c r="E4758" s="21" t="s">
        <v>9845</v>
      </c>
      <c r="F4758" s="21" t="s">
        <v>14658</v>
      </c>
      <c r="G4758" s="11" t="s">
        <v>2</v>
      </c>
      <c r="H4758" s="11" t="s">
        <v>3</v>
      </c>
      <c r="I4758" s="11" t="s">
        <v>4</v>
      </c>
      <c r="J4758" s="12">
        <v>4</v>
      </c>
      <c r="K4758" s="12">
        <v>720</v>
      </c>
      <c r="L4758" s="12">
        <v>0</v>
      </c>
      <c r="M4758" s="12">
        <v>0</v>
      </c>
      <c r="N4758" s="12">
        <f t="shared" si="223"/>
        <v>720</v>
      </c>
      <c r="O4758" s="11" t="s">
        <v>5</v>
      </c>
      <c r="P4758" s="13">
        <v>0</v>
      </c>
      <c r="Q4758" s="11" t="s">
        <v>6</v>
      </c>
      <c r="R4758" s="13">
        <v>0</v>
      </c>
      <c r="S4758" s="13">
        <v>0</v>
      </c>
      <c r="T4758" s="11" t="s">
        <v>7</v>
      </c>
      <c r="U4758" s="11" t="s">
        <v>8</v>
      </c>
      <c r="V4758" s="15">
        <v>0</v>
      </c>
      <c r="W4758" s="13">
        <v>0</v>
      </c>
      <c r="X4758" s="15">
        <v>0</v>
      </c>
      <c r="Y4758" s="15">
        <v>0</v>
      </c>
      <c r="Z4758" s="13">
        <v>0</v>
      </c>
      <c r="AA4758" s="15">
        <v>0</v>
      </c>
      <c r="AB4758" s="13">
        <v>0</v>
      </c>
      <c r="AC4758" s="15">
        <v>0</v>
      </c>
      <c r="AD4758" s="13">
        <v>0</v>
      </c>
      <c r="AE4758" s="15">
        <v>0</v>
      </c>
      <c r="AF4758" s="13">
        <v>0</v>
      </c>
      <c r="AG4758" s="15">
        <v>0</v>
      </c>
      <c r="AH4758" s="13">
        <v>0</v>
      </c>
      <c r="AI4758" s="15">
        <v>0</v>
      </c>
      <c r="AJ4758" s="11" t="s">
        <v>9</v>
      </c>
      <c r="AK4758" s="11" t="s">
        <v>10</v>
      </c>
      <c r="AL4758" s="22">
        <f t="shared" si="222"/>
        <v>2110</v>
      </c>
      <c r="AM4758" s="11" t="str">
        <f>VLOOKUP(O4758,Sheet2!$D$6:$E$14,2,FALSE)</f>
        <v>Spare parts</v>
      </c>
      <c r="AN4758" s="11" t="str">
        <f>VLOOKUP(F4758,Sheet2!$E$10:$F$13,2,FALSE)</f>
        <v>SPE</v>
      </c>
      <c r="AO4758" s="35" t="s">
        <v>14668</v>
      </c>
      <c r="AP4758">
        <f>MATCH(AN4758,Sheet2!$F$5:$F$18,0)</f>
        <v>7</v>
      </c>
      <c r="AQ4758">
        <f>MATCH(AO4758,Sheet2!$F$5:$K$5,0)</f>
        <v>6</v>
      </c>
      <c r="AR4758" s="33">
        <f>INDEX(Sheet2!$F$5:$K$18,OPaL!AP4758,OPaL!AQ4758)</f>
        <v>0.15</v>
      </c>
      <c r="AS4758" s="1">
        <f t="shared" si="224"/>
        <v>612</v>
      </c>
    </row>
    <row r="4759" spans="1:45" x14ac:dyDescent="0.2">
      <c r="A4759" s="11" t="s">
        <v>2707</v>
      </c>
      <c r="B4759" s="11" t="s">
        <v>2708</v>
      </c>
      <c r="C4759" s="11" t="s">
        <v>14187</v>
      </c>
      <c r="D4759" s="21">
        <v>43330</v>
      </c>
      <c r="E4759" s="21" t="s">
        <v>9697</v>
      </c>
      <c r="F4759" s="21" t="s">
        <v>14659</v>
      </c>
      <c r="G4759" s="11" t="s">
        <v>2</v>
      </c>
      <c r="H4759" s="11" t="s">
        <v>3</v>
      </c>
      <c r="I4759" s="11" t="s">
        <v>4</v>
      </c>
      <c r="J4759" s="12">
        <v>19</v>
      </c>
      <c r="K4759" s="12">
        <v>719.55</v>
      </c>
      <c r="L4759" s="12">
        <v>0</v>
      </c>
      <c r="M4759" s="12">
        <v>0</v>
      </c>
      <c r="N4759" s="12">
        <f t="shared" si="223"/>
        <v>719.55</v>
      </c>
      <c r="O4759" s="11" t="s">
        <v>5</v>
      </c>
      <c r="P4759" s="13">
        <v>0</v>
      </c>
      <c r="Q4759" s="11" t="s">
        <v>6</v>
      </c>
      <c r="R4759" s="13">
        <v>0</v>
      </c>
      <c r="S4759" s="13">
        <v>0</v>
      </c>
      <c r="T4759" s="11" t="s">
        <v>7</v>
      </c>
      <c r="U4759" s="11" t="s">
        <v>8</v>
      </c>
      <c r="V4759" s="15">
        <v>0</v>
      </c>
      <c r="W4759" s="13">
        <v>0</v>
      </c>
      <c r="X4759" s="15">
        <v>0</v>
      </c>
      <c r="Y4759" s="15">
        <v>0</v>
      </c>
      <c r="Z4759" s="13">
        <v>0</v>
      </c>
      <c r="AA4759" s="15">
        <v>0</v>
      </c>
      <c r="AB4759" s="13">
        <v>0</v>
      </c>
      <c r="AC4759" s="15">
        <v>0</v>
      </c>
      <c r="AD4759" s="13">
        <v>0</v>
      </c>
      <c r="AE4759" s="15">
        <v>0</v>
      </c>
      <c r="AF4759" s="13">
        <v>0</v>
      </c>
      <c r="AG4759" s="15">
        <v>0</v>
      </c>
      <c r="AH4759" s="13">
        <v>0</v>
      </c>
      <c r="AI4759" s="15">
        <v>0</v>
      </c>
      <c r="AJ4759" s="11" t="s">
        <v>9</v>
      </c>
      <c r="AK4759" s="11" t="s">
        <v>13</v>
      </c>
      <c r="AL4759" s="22">
        <f t="shared" si="222"/>
        <v>1962</v>
      </c>
      <c r="AM4759" s="11" t="str">
        <f>VLOOKUP(O4759,Sheet2!$D$6:$E$14,2,FALSE)</f>
        <v>Spare parts</v>
      </c>
      <c r="AN4759" s="11" t="str">
        <f>VLOOKUP(F4759,Sheet2!$E$10:$F$13,2,FALSE)</f>
        <v>SPM</v>
      </c>
      <c r="AO4759" s="35" t="s">
        <v>14668</v>
      </c>
      <c r="AP4759">
        <f>MATCH(AN4759,Sheet2!$F$5:$F$18,0)</f>
        <v>6</v>
      </c>
      <c r="AQ4759">
        <f>MATCH(AO4759,Sheet2!$F$5:$K$5,0)</f>
        <v>6</v>
      </c>
      <c r="AR4759" s="33">
        <f>INDEX(Sheet2!$F$5:$K$18,OPaL!AP4759,OPaL!AQ4759)</f>
        <v>0.15</v>
      </c>
      <c r="AS4759" s="1">
        <f t="shared" si="224"/>
        <v>611.61749999999995</v>
      </c>
    </row>
    <row r="4760" spans="1:45" x14ac:dyDescent="0.2">
      <c r="A4760" s="11" t="s">
        <v>8916</v>
      </c>
      <c r="B4760" s="11" t="s">
        <v>8917</v>
      </c>
      <c r="C4760" s="11" t="s">
        <v>11143</v>
      </c>
      <c r="D4760" s="21">
        <v>43006</v>
      </c>
      <c r="E4760" s="21" t="s">
        <v>9739</v>
      </c>
      <c r="F4760" s="21" t="s">
        <v>14659</v>
      </c>
      <c r="G4760" s="11" t="s">
        <v>2</v>
      </c>
      <c r="H4760" s="11" t="s">
        <v>350</v>
      </c>
      <c r="I4760" s="11" t="s">
        <v>4</v>
      </c>
      <c r="J4760" s="13">
        <v>1</v>
      </c>
      <c r="K4760" s="12">
        <v>718.7</v>
      </c>
      <c r="L4760" s="12">
        <v>0</v>
      </c>
      <c r="M4760" s="12">
        <v>0</v>
      </c>
      <c r="N4760" s="12">
        <f t="shared" si="223"/>
        <v>718.7</v>
      </c>
      <c r="O4760" s="11" t="s">
        <v>8227</v>
      </c>
      <c r="P4760" s="13">
        <v>0</v>
      </c>
      <c r="Q4760" s="11" t="s">
        <v>6</v>
      </c>
      <c r="R4760" s="13">
        <v>0</v>
      </c>
      <c r="S4760" s="13">
        <v>0</v>
      </c>
      <c r="T4760" s="11" t="s">
        <v>7</v>
      </c>
      <c r="U4760" s="11" t="s">
        <v>8</v>
      </c>
      <c r="V4760" s="15">
        <v>0</v>
      </c>
      <c r="W4760" s="13">
        <v>0</v>
      </c>
      <c r="X4760" s="15">
        <v>0</v>
      </c>
      <c r="Y4760" s="15">
        <v>0</v>
      </c>
      <c r="Z4760" s="13">
        <v>0</v>
      </c>
      <c r="AA4760" s="15">
        <v>0</v>
      </c>
      <c r="AB4760" s="13">
        <v>0</v>
      </c>
      <c r="AC4760" s="15">
        <v>0</v>
      </c>
      <c r="AD4760" s="13">
        <v>0</v>
      </c>
      <c r="AE4760" s="15">
        <v>0</v>
      </c>
      <c r="AF4760" s="13">
        <v>0</v>
      </c>
      <c r="AG4760" s="15">
        <v>0</v>
      </c>
      <c r="AH4760" s="13">
        <v>0</v>
      </c>
      <c r="AI4760" s="15">
        <v>0</v>
      </c>
      <c r="AJ4760" s="11" t="s">
        <v>352</v>
      </c>
      <c r="AK4760" s="11" t="s">
        <v>8228</v>
      </c>
      <c r="AL4760" s="22">
        <f t="shared" si="222"/>
        <v>2286</v>
      </c>
      <c r="AM4760" s="11" t="str">
        <f>VLOOKUP(O4760,Sheet2!$D$6:$E$14,2,FALSE)</f>
        <v>Consumables</v>
      </c>
      <c r="AN4760" s="11" t="str">
        <f>VLOOKUP(F4760,Sheet2!$E$15:$F$18,2,FALSE)</f>
        <v>CM</v>
      </c>
      <c r="AO4760" s="35" t="s">
        <v>14668</v>
      </c>
      <c r="AP4760">
        <f>MATCH(AN4760,Sheet2!$F$5:$F$18,0)</f>
        <v>13</v>
      </c>
      <c r="AQ4760">
        <f>MATCH(AO4760,Sheet2!$F$5:$K$5,0)</f>
        <v>6</v>
      </c>
      <c r="AR4760" s="33">
        <f>INDEX(Sheet2!$F$5:$K$18,OPaL!AP4760,OPaL!AQ4760)</f>
        <v>0.2</v>
      </c>
      <c r="AS4760" s="1">
        <f t="shared" si="224"/>
        <v>574.96</v>
      </c>
    </row>
    <row r="4761" spans="1:45" x14ac:dyDescent="0.2">
      <c r="A4761" s="11" t="s">
        <v>4563</v>
      </c>
      <c r="B4761" s="11" t="s">
        <v>4564</v>
      </c>
      <c r="C4761" s="11" t="s">
        <v>14188</v>
      </c>
      <c r="D4761" s="21">
        <v>42975</v>
      </c>
      <c r="E4761" s="21" t="s">
        <v>9697</v>
      </c>
      <c r="F4761" s="21" t="s">
        <v>14659</v>
      </c>
      <c r="G4761" s="11" t="s">
        <v>2</v>
      </c>
      <c r="H4761" s="11" t="s">
        <v>16</v>
      </c>
      <c r="I4761" s="11" t="s">
        <v>4</v>
      </c>
      <c r="J4761" s="13">
        <v>1</v>
      </c>
      <c r="K4761" s="12">
        <v>718.5</v>
      </c>
      <c r="L4761" s="12">
        <v>0</v>
      </c>
      <c r="M4761" s="12">
        <v>0</v>
      </c>
      <c r="N4761" s="12">
        <f t="shared" si="223"/>
        <v>718.5</v>
      </c>
      <c r="O4761" s="11" t="s">
        <v>5</v>
      </c>
      <c r="P4761" s="13">
        <v>0</v>
      </c>
      <c r="Q4761" s="11" t="s">
        <v>6</v>
      </c>
      <c r="R4761" s="13">
        <v>0</v>
      </c>
      <c r="S4761" s="13">
        <v>0</v>
      </c>
      <c r="T4761" s="11" t="s">
        <v>7</v>
      </c>
      <c r="U4761" s="11" t="s">
        <v>8</v>
      </c>
      <c r="V4761" s="15">
        <v>0</v>
      </c>
      <c r="W4761" s="13">
        <v>0</v>
      </c>
      <c r="X4761" s="15">
        <v>0</v>
      </c>
      <c r="Y4761" s="15">
        <v>0</v>
      </c>
      <c r="Z4761" s="13">
        <v>0</v>
      </c>
      <c r="AA4761" s="15">
        <v>0</v>
      </c>
      <c r="AB4761" s="13">
        <v>0</v>
      </c>
      <c r="AC4761" s="15">
        <v>0</v>
      </c>
      <c r="AD4761" s="13">
        <v>0</v>
      </c>
      <c r="AE4761" s="15">
        <v>0</v>
      </c>
      <c r="AF4761" s="13">
        <v>0</v>
      </c>
      <c r="AG4761" s="15">
        <v>0</v>
      </c>
      <c r="AH4761" s="13">
        <v>0</v>
      </c>
      <c r="AI4761" s="15">
        <v>0</v>
      </c>
      <c r="AJ4761" s="11" t="s">
        <v>17</v>
      </c>
      <c r="AK4761" s="11" t="s">
        <v>1398</v>
      </c>
      <c r="AL4761" s="22">
        <f t="shared" si="222"/>
        <v>2317</v>
      </c>
      <c r="AM4761" s="11" t="str">
        <f>VLOOKUP(O4761,Sheet2!$D$6:$E$14,2,FALSE)</f>
        <v>Spare parts</v>
      </c>
      <c r="AN4761" s="11" t="str">
        <f>VLOOKUP(F4761,Sheet2!$E$10:$F$13,2,FALSE)</f>
        <v>SPM</v>
      </c>
      <c r="AO4761" s="35" t="s">
        <v>14668</v>
      </c>
      <c r="AP4761">
        <f>MATCH(AN4761,Sheet2!$F$5:$F$18,0)</f>
        <v>6</v>
      </c>
      <c r="AQ4761">
        <f>MATCH(AO4761,Sheet2!$F$5:$K$5,0)</f>
        <v>6</v>
      </c>
      <c r="AR4761" s="33">
        <f>INDEX(Sheet2!$F$5:$K$18,OPaL!AP4761,OPaL!AQ4761)</f>
        <v>0.15</v>
      </c>
      <c r="AS4761" s="1">
        <f t="shared" si="224"/>
        <v>610.72500000000002</v>
      </c>
    </row>
    <row r="4762" spans="1:45" x14ac:dyDescent="0.2">
      <c r="A4762" s="11" t="s">
        <v>4569</v>
      </c>
      <c r="B4762" s="11" t="s">
        <v>4570</v>
      </c>
      <c r="C4762" s="11" t="s">
        <v>14189</v>
      </c>
      <c r="D4762" s="21">
        <v>42975</v>
      </c>
      <c r="E4762" s="21" t="s">
        <v>9697</v>
      </c>
      <c r="F4762" s="21" t="s">
        <v>14659</v>
      </c>
      <c r="G4762" s="11" t="s">
        <v>2</v>
      </c>
      <c r="H4762" s="11" t="s">
        <v>16</v>
      </c>
      <c r="I4762" s="11" t="s">
        <v>4</v>
      </c>
      <c r="J4762" s="13">
        <v>1</v>
      </c>
      <c r="K4762" s="12">
        <v>717</v>
      </c>
      <c r="L4762" s="12">
        <v>0</v>
      </c>
      <c r="M4762" s="12">
        <v>0</v>
      </c>
      <c r="N4762" s="12">
        <f t="shared" si="223"/>
        <v>717</v>
      </c>
      <c r="O4762" s="11" t="s">
        <v>5</v>
      </c>
      <c r="P4762" s="13">
        <v>0</v>
      </c>
      <c r="Q4762" s="11" t="s">
        <v>6</v>
      </c>
      <c r="R4762" s="13">
        <v>0</v>
      </c>
      <c r="S4762" s="13">
        <v>0</v>
      </c>
      <c r="T4762" s="11" t="s">
        <v>7</v>
      </c>
      <c r="U4762" s="11" t="s">
        <v>8</v>
      </c>
      <c r="V4762" s="15">
        <v>0</v>
      </c>
      <c r="W4762" s="13">
        <v>0</v>
      </c>
      <c r="X4762" s="15">
        <v>0</v>
      </c>
      <c r="Y4762" s="15">
        <v>0</v>
      </c>
      <c r="Z4762" s="13">
        <v>0</v>
      </c>
      <c r="AA4762" s="15">
        <v>0</v>
      </c>
      <c r="AB4762" s="13">
        <v>0</v>
      </c>
      <c r="AC4762" s="15">
        <v>0</v>
      </c>
      <c r="AD4762" s="13">
        <v>0</v>
      </c>
      <c r="AE4762" s="15">
        <v>0</v>
      </c>
      <c r="AF4762" s="13">
        <v>0</v>
      </c>
      <c r="AG4762" s="15">
        <v>0</v>
      </c>
      <c r="AH4762" s="13">
        <v>0</v>
      </c>
      <c r="AI4762" s="15">
        <v>0</v>
      </c>
      <c r="AJ4762" s="11" t="s">
        <v>17</v>
      </c>
      <c r="AK4762" s="11" t="s">
        <v>1398</v>
      </c>
      <c r="AL4762" s="22">
        <f t="shared" si="222"/>
        <v>2317</v>
      </c>
      <c r="AM4762" s="11" t="str">
        <f>VLOOKUP(O4762,Sheet2!$D$6:$E$14,2,FALSE)</f>
        <v>Spare parts</v>
      </c>
      <c r="AN4762" s="11" t="str">
        <f>VLOOKUP(F4762,Sheet2!$E$10:$F$13,2,FALSE)</f>
        <v>SPM</v>
      </c>
      <c r="AO4762" s="35" t="s">
        <v>14668</v>
      </c>
      <c r="AP4762">
        <f>MATCH(AN4762,Sheet2!$F$5:$F$18,0)</f>
        <v>6</v>
      </c>
      <c r="AQ4762">
        <f>MATCH(AO4762,Sheet2!$F$5:$K$5,0)</f>
        <v>6</v>
      </c>
      <c r="AR4762" s="33">
        <f>INDEX(Sheet2!$F$5:$K$18,OPaL!AP4762,OPaL!AQ4762)</f>
        <v>0.15</v>
      </c>
      <c r="AS4762" s="1">
        <f t="shared" si="224"/>
        <v>609.44999999999993</v>
      </c>
    </row>
    <row r="4763" spans="1:45" x14ac:dyDescent="0.2">
      <c r="A4763" s="11" t="s">
        <v>791</v>
      </c>
      <c r="B4763" s="11" t="s">
        <v>792</v>
      </c>
      <c r="C4763" s="11" t="s">
        <v>14190</v>
      </c>
      <c r="D4763" s="21">
        <v>42269</v>
      </c>
      <c r="E4763" s="21" t="s">
        <v>9697</v>
      </c>
      <c r="F4763" s="21" t="s">
        <v>14659</v>
      </c>
      <c r="G4763" s="11" t="s">
        <v>2</v>
      </c>
      <c r="H4763" s="11" t="s">
        <v>3</v>
      </c>
      <c r="I4763" s="11" t="s">
        <v>4</v>
      </c>
      <c r="J4763" s="13">
        <v>6</v>
      </c>
      <c r="K4763" s="12">
        <v>716.66</v>
      </c>
      <c r="L4763" s="12">
        <v>0</v>
      </c>
      <c r="M4763" s="12">
        <v>0</v>
      </c>
      <c r="N4763" s="12">
        <f t="shared" si="223"/>
        <v>716.66</v>
      </c>
      <c r="O4763" s="11" t="s">
        <v>5</v>
      </c>
      <c r="P4763" s="13">
        <v>0</v>
      </c>
      <c r="Q4763" s="11" t="s">
        <v>6</v>
      </c>
      <c r="R4763" s="13">
        <v>0</v>
      </c>
      <c r="S4763" s="13">
        <v>0</v>
      </c>
      <c r="T4763" s="11" t="s">
        <v>7</v>
      </c>
      <c r="U4763" s="11" t="s">
        <v>8</v>
      </c>
      <c r="V4763" s="15">
        <v>0</v>
      </c>
      <c r="W4763" s="13">
        <v>0</v>
      </c>
      <c r="X4763" s="15">
        <v>0</v>
      </c>
      <c r="Y4763" s="15">
        <v>0</v>
      </c>
      <c r="Z4763" s="13">
        <v>0</v>
      </c>
      <c r="AA4763" s="15">
        <v>0</v>
      </c>
      <c r="AB4763" s="13">
        <v>0</v>
      </c>
      <c r="AC4763" s="15">
        <v>0</v>
      </c>
      <c r="AD4763" s="13">
        <v>0</v>
      </c>
      <c r="AE4763" s="15">
        <v>0</v>
      </c>
      <c r="AF4763" s="13">
        <v>0</v>
      </c>
      <c r="AG4763" s="15">
        <v>0</v>
      </c>
      <c r="AH4763" s="13">
        <v>0</v>
      </c>
      <c r="AI4763" s="15">
        <v>0</v>
      </c>
      <c r="AJ4763" s="11" t="s">
        <v>9</v>
      </c>
      <c r="AK4763" s="11" t="s">
        <v>13</v>
      </c>
      <c r="AL4763" s="22">
        <f t="shared" si="222"/>
        <v>3023</v>
      </c>
      <c r="AM4763" s="11" t="str">
        <f>VLOOKUP(O4763,Sheet2!$D$6:$E$14,2,FALSE)</f>
        <v>Spare parts</v>
      </c>
      <c r="AN4763" s="11" t="str">
        <f>VLOOKUP(F4763,Sheet2!$E$10:$F$13,2,FALSE)</f>
        <v>SPM</v>
      </c>
      <c r="AO4763" s="35" t="s">
        <v>14668</v>
      </c>
      <c r="AP4763">
        <f>MATCH(AN4763,Sheet2!$F$5:$F$18,0)</f>
        <v>6</v>
      </c>
      <c r="AQ4763">
        <f>MATCH(AO4763,Sheet2!$F$5:$K$5,0)</f>
        <v>6</v>
      </c>
      <c r="AR4763" s="33">
        <f>INDEX(Sheet2!$F$5:$K$18,OPaL!AP4763,OPaL!AQ4763)</f>
        <v>0.15</v>
      </c>
      <c r="AS4763" s="1">
        <f t="shared" si="224"/>
        <v>609.16099999999994</v>
      </c>
    </row>
    <row r="4764" spans="1:45" x14ac:dyDescent="0.2">
      <c r="A4764" s="11" t="s">
        <v>731</v>
      </c>
      <c r="B4764" s="11" t="s">
        <v>732</v>
      </c>
      <c r="C4764" s="11" t="s">
        <v>14191</v>
      </c>
      <c r="D4764" s="21">
        <v>42161</v>
      </c>
      <c r="E4764" s="21" t="s">
        <v>9697</v>
      </c>
      <c r="F4764" s="21" t="s">
        <v>14659</v>
      </c>
      <c r="G4764" s="11" t="s">
        <v>2</v>
      </c>
      <c r="H4764" s="11" t="s">
        <v>16</v>
      </c>
      <c r="I4764" s="11" t="s">
        <v>4</v>
      </c>
      <c r="J4764" s="12">
        <v>2</v>
      </c>
      <c r="K4764" s="12">
        <v>714</v>
      </c>
      <c r="L4764" s="12">
        <v>0</v>
      </c>
      <c r="M4764" s="12">
        <v>0</v>
      </c>
      <c r="N4764" s="12">
        <f t="shared" si="223"/>
        <v>714</v>
      </c>
      <c r="O4764" s="11" t="s">
        <v>5</v>
      </c>
      <c r="P4764" s="13">
        <v>0</v>
      </c>
      <c r="Q4764" s="11" t="s">
        <v>6</v>
      </c>
      <c r="R4764" s="13">
        <v>0</v>
      </c>
      <c r="S4764" s="13">
        <v>0</v>
      </c>
      <c r="T4764" s="11" t="s">
        <v>7</v>
      </c>
      <c r="U4764" s="11" t="s">
        <v>8</v>
      </c>
      <c r="V4764" s="15">
        <v>0</v>
      </c>
      <c r="W4764" s="13">
        <v>0</v>
      </c>
      <c r="X4764" s="15">
        <v>0</v>
      </c>
      <c r="Y4764" s="15">
        <v>0</v>
      </c>
      <c r="Z4764" s="13">
        <v>0</v>
      </c>
      <c r="AA4764" s="15">
        <v>0</v>
      </c>
      <c r="AB4764" s="13">
        <v>0</v>
      </c>
      <c r="AC4764" s="15">
        <v>0</v>
      </c>
      <c r="AD4764" s="13">
        <v>0</v>
      </c>
      <c r="AE4764" s="15">
        <v>0</v>
      </c>
      <c r="AF4764" s="13">
        <v>0</v>
      </c>
      <c r="AG4764" s="15">
        <v>0</v>
      </c>
      <c r="AH4764" s="13">
        <v>0</v>
      </c>
      <c r="AI4764" s="15">
        <v>0</v>
      </c>
      <c r="AJ4764" s="11" t="s">
        <v>17</v>
      </c>
      <c r="AK4764" s="11" t="s">
        <v>13</v>
      </c>
      <c r="AL4764" s="22">
        <f t="shared" si="222"/>
        <v>3131</v>
      </c>
      <c r="AM4764" s="11" t="str">
        <f>VLOOKUP(O4764,Sheet2!$D$6:$E$14,2,FALSE)</f>
        <v>Spare parts</v>
      </c>
      <c r="AN4764" s="11" t="str">
        <f>VLOOKUP(F4764,Sheet2!$E$10:$F$13,2,FALSE)</f>
        <v>SPM</v>
      </c>
      <c r="AO4764" s="35" t="s">
        <v>14668</v>
      </c>
      <c r="AP4764">
        <f>MATCH(AN4764,Sheet2!$F$5:$F$18,0)</f>
        <v>6</v>
      </c>
      <c r="AQ4764">
        <f>MATCH(AO4764,Sheet2!$F$5:$K$5,0)</f>
        <v>6</v>
      </c>
      <c r="AR4764" s="33">
        <f>INDEX(Sheet2!$F$5:$K$18,OPaL!AP4764,OPaL!AQ4764)</f>
        <v>0.15</v>
      </c>
      <c r="AS4764" s="1">
        <f t="shared" si="224"/>
        <v>606.9</v>
      </c>
    </row>
    <row r="4765" spans="1:45" x14ac:dyDescent="0.2">
      <c r="A4765" s="11" t="s">
        <v>2118</v>
      </c>
      <c r="B4765" s="11" t="s">
        <v>2119</v>
      </c>
      <c r="C4765" s="11" t="s">
        <v>14192</v>
      </c>
      <c r="D4765" s="21">
        <v>42903</v>
      </c>
      <c r="E4765" s="21" t="s">
        <v>9697</v>
      </c>
      <c r="F4765" s="21" t="s">
        <v>14659</v>
      </c>
      <c r="G4765" s="11" t="s">
        <v>2</v>
      </c>
      <c r="H4765" s="11" t="s">
        <v>16</v>
      </c>
      <c r="I4765" s="11" t="s">
        <v>4</v>
      </c>
      <c r="J4765" s="12">
        <v>1</v>
      </c>
      <c r="K4765" s="12">
        <v>711.74</v>
      </c>
      <c r="L4765" s="12">
        <v>0</v>
      </c>
      <c r="M4765" s="12">
        <v>0</v>
      </c>
      <c r="N4765" s="12">
        <f t="shared" si="223"/>
        <v>711.74</v>
      </c>
      <c r="O4765" s="11" t="s">
        <v>5</v>
      </c>
      <c r="P4765" s="13">
        <v>0</v>
      </c>
      <c r="Q4765" s="11" t="s">
        <v>6</v>
      </c>
      <c r="R4765" s="13">
        <v>0</v>
      </c>
      <c r="S4765" s="13">
        <v>0</v>
      </c>
      <c r="T4765" s="11" t="s">
        <v>7</v>
      </c>
      <c r="U4765" s="11" t="s">
        <v>8</v>
      </c>
      <c r="V4765" s="15">
        <v>0</v>
      </c>
      <c r="W4765" s="13">
        <v>0</v>
      </c>
      <c r="X4765" s="15">
        <v>0</v>
      </c>
      <c r="Y4765" s="15">
        <v>0</v>
      </c>
      <c r="Z4765" s="13">
        <v>0</v>
      </c>
      <c r="AA4765" s="15">
        <v>0</v>
      </c>
      <c r="AB4765" s="13">
        <v>0</v>
      </c>
      <c r="AC4765" s="15">
        <v>0</v>
      </c>
      <c r="AD4765" s="13">
        <v>0</v>
      </c>
      <c r="AE4765" s="15">
        <v>0</v>
      </c>
      <c r="AF4765" s="13">
        <v>0</v>
      </c>
      <c r="AG4765" s="15">
        <v>0</v>
      </c>
      <c r="AH4765" s="13">
        <v>0</v>
      </c>
      <c r="AI4765" s="15">
        <v>0</v>
      </c>
      <c r="AJ4765" s="11" t="s">
        <v>17</v>
      </c>
      <c r="AK4765" s="11" t="s">
        <v>13</v>
      </c>
      <c r="AL4765" s="22">
        <f t="shared" si="222"/>
        <v>2389</v>
      </c>
      <c r="AM4765" s="11" t="str">
        <f>VLOOKUP(O4765,Sheet2!$D$6:$E$14,2,FALSE)</f>
        <v>Spare parts</v>
      </c>
      <c r="AN4765" s="11" t="str">
        <f>VLOOKUP(F4765,Sheet2!$E$10:$F$13,2,FALSE)</f>
        <v>SPM</v>
      </c>
      <c r="AO4765" s="35" t="s">
        <v>14668</v>
      </c>
      <c r="AP4765">
        <f>MATCH(AN4765,Sheet2!$F$5:$F$18,0)</f>
        <v>6</v>
      </c>
      <c r="AQ4765">
        <f>MATCH(AO4765,Sheet2!$F$5:$K$5,0)</f>
        <v>6</v>
      </c>
      <c r="AR4765" s="33">
        <f>INDEX(Sheet2!$F$5:$K$18,OPaL!AP4765,OPaL!AQ4765)</f>
        <v>0.15</v>
      </c>
      <c r="AS4765" s="1">
        <f t="shared" si="224"/>
        <v>604.97900000000004</v>
      </c>
    </row>
    <row r="4766" spans="1:45" x14ac:dyDescent="0.2">
      <c r="A4766" s="11" t="s">
        <v>2759</v>
      </c>
      <c r="B4766" s="11" t="s">
        <v>2760</v>
      </c>
      <c r="C4766" s="11" t="s">
        <v>14193</v>
      </c>
      <c r="D4766" s="21">
        <v>43318</v>
      </c>
      <c r="E4766" s="21" t="s">
        <v>9697</v>
      </c>
      <c r="F4766" s="21" t="s">
        <v>14659</v>
      </c>
      <c r="G4766" s="11" t="s">
        <v>2</v>
      </c>
      <c r="H4766" s="11" t="s">
        <v>3</v>
      </c>
      <c r="I4766" s="11" t="s">
        <v>4</v>
      </c>
      <c r="J4766" s="12">
        <v>8</v>
      </c>
      <c r="K4766" s="12">
        <v>706.92</v>
      </c>
      <c r="L4766" s="12">
        <v>0</v>
      </c>
      <c r="M4766" s="12">
        <v>0</v>
      </c>
      <c r="N4766" s="12">
        <f t="shared" si="223"/>
        <v>706.92</v>
      </c>
      <c r="O4766" s="11" t="s">
        <v>5</v>
      </c>
      <c r="P4766" s="13">
        <v>0</v>
      </c>
      <c r="Q4766" s="11" t="s">
        <v>6</v>
      </c>
      <c r="R4766" s="13">
        <v>0</v>
      </c>
      <c r="S4766" s="13">
        <v>0</v>
      </c>
      <c r="T4766" s="11" t="s">
        <v>7</v>
      </c>
      <c r="U4766" s="11" t="s">
        <v>8</v>
      </c>
      <c r="V4766" s="15">
        <v>0</v>
      </c>
      <c r="W4766" s="13">
        <v>0</v>
      </c>
      <c r="X4766" s="15">
        <v>0</v>
      </c>
      <c r="Y4766" s="15">
        <v>0</v>
      </c>
      <c r="Z4766" s="13">
        <v>0</v>
      </c>
      <c r="AA4766" s="15">
        <v>0</v>
      </c>
      <c r="AB4766" s="13">
        <v>0</v>
      </c>
      <c r="AC4766" s="15">
        <v>0</v>
      </c>
      <c r="AD4766" s="13">
        <v>0</v>
      </c>
      <c r="AE4766" s="15">
        <v>0</v>
      </c>
      <c r="AF4766" s="13">
        <v>0</v>
      </c>
      <c r="AG4766" s="15">
        <v>0</v>
      </c>
      <c r="AH4766" s="13">
        <v>0</v>
      </c>
      <c r="AI4766" s="15">
        <v>0</v>
      </c>
      <c r="AJ4766" s="11" t="s">
        <v>9</v>
      </c>
      <c r="AK4766" s="11" t="s">
        <v>13</v>
      </c>
      <c r="AL4766" s="22">
        <f t="shared" si="222"/>
        <v>1974</v>
      </c>
      <c r="AM4766" s="11" t="str">
        <f>VLOOKUP(O4766,Sheet2!$D$6:$E$14,2,FALSE)</f>
        <v>Spare parts</v>
      </c>
      <c r="AN4766" s="11" t="str">
        <f>VLOOKUP(F4766,Sheet2!$E$10:$F$13,2,FALSE)</f>
        <v>SPM</v>
      </c>
      <c r="AO4766" s="35" t="s">
        <v>14668</v>
      </c>
      <c r="AP4766">
        <f>MATCH(AN4766,Sheet2!$F$5:$F$18,0)</f>
        <v>6</v>
      </c>
      <c r="AQ4766">
        <f>MATCH(AO4766,Sheet2!$F$5:$K$5,0)</f>
        <v>6</v>
      </c>
      <c r="AR4766" s="33">
        <f>INDEX(Sheet2!$F$5:$K$18,OPaL!AP4766,OPaL!AQ4766)</f>
        <v>0.15</v>
      </c>
      <c r="AS4766" s="1">
        <f t="shared" si="224"/>
        <v>600.88199999999995</v>
      </c>
    </row>
    <row r="4767" spans="1:45" x14ac:dyDescent="0.2">
      <c r="A4767" s="11" t="s">
        <v>8858</v>
      </c>
      <c r="B4767" s="11" t="s">
        <v>8859</v>
      </c>
      <c r="C4767" s="11" t="s">
        <v>14194</v>
      </c>
      <c r="D4767" s="21">
        <v>44202</v>
      </c>
      <c r="E4767" s="21" t="s">
        <v>9739</v>
      </c>
      <c r="F4767" s="21" t="s">
        <v>14659</v>
      </c>
      <c r="G4767" s="11" t="s">
        <v>2</v>
      </c>
      <c r="H4767" s="11" t="s">
        <v>350</v>
      </c>
      <c r="I4767" s="11" t="s">
        <v>4</v>
      </c>
      <c r="J4767" s="13">
        <v>1</v>
      </c>
      <c r="K4767" s="12">
        <v>700.44</v>
      </c>
      <c r="L4767" s="12">
        <v>0</v>
      </c>
      <c r="M4767" s="12">
        <v>0</v>
      </c>
      <c r="N4767" s="12">
        <f t="shared" si="223"/>
        <v>700.44</v>
      </c>
      <c r="O4767" s="11" t="s">
        <v>8227</v>
      </c>
      <c r="P4767" s="13">
        <v>0</v>
      </c>
      <c r="Q4767" s="11" t="s">
        <v>6</v>
      </c>
      <c r="R4767" s="13">
        <v>0</v>
      </c>
      <c r="S4767" s="13">
        <v>0</v>
      </c>
      <c r="T4767" s="11" t="s">
        <v>7</v>
      </c>
      <c r="U4767" s="11" t="s">
        <v>8</v>
      </c>
      <c r="V4767" s="15">
        <v>0</v>
      </c>
      <c r="W4767" s="13">
        <v>0</v>
      </c>
      <c r="X4767" s="15">
        <v>0</v>
      </c>
      <c r="Y4767" s="15">
        <v>0</v>
      </c>
      <c r="Z4767" s="13">
        <v>0</v>
      </c>
      <c r="AA4767" s="15">
        <v>0</v>
      </c>
      <c r="AB4767" s="13">
        <v>0</v>
      </c>
      <c r="AC4767" s="15">
        <v>0</v>
      </c>
      <c r="AD4767" s="13">
        <v>0</v>
      </c>
      <c r="AE4767" s="15">
        <v>0</v>
      </c>
      <c r="AF4767" s="13">
        <v>0</v>
      </c>
      <c r="AG4767" s="15">
        <v>0</v>
      </c>
      <c r="AH4767" s="13">
        <v>0</v>
      </c>
      <c r="AI4767" s="15">
        <v>0</v>
      </c>
      <c r="AJ4767" s="11" t="s">
        <v>352</v>
      </c>
      <c r="AK4767" s="11" t="s">
        <v>8228</v>
      </c>
      <c r="AL4767" s="22">
        <f t="shared" si="222"/>
        <v>1090</v>
      </c>
      <c r="AM4767" s="11" t="str">
        <f>VLOOKUP(O4767,Sheet2!$D$6:$E$14,2,FALSE)</f>
        <v>Consumables</v>
      </c>
      <c r="AN4767" s="11" t="str">
        <f>VLOOKUP(F4767,Sheet2!$E$15:$F$18,2,FALSE)</f>
        <v>CM</v>
      </c>
      <c r="AO4767" s="35" t="s">
        <v>14668</v>
      </c>
      <c r="AP4767">
        <f>MATCH(AN4767,Sheet2!$F$5:$F$18,0)</f>
        <v>13</v>
      </c>
      <c r="AQ4767">
        <f>MATCH(AO4767,Sheet2!$F$5:$K$5,0)</f>
        <v>6</v>
      </c>
      <c r="AR4767" s="33">
        <f>INDEX(Sheet2!$F$5:$K$18,OPaL!AP4767,OPaL!AQ4767)</f>
        <v>0.2</v>
      </c>
      <c r="AS4767" s="1">
        <f t="shared" si="224"/>
        <v>560.35200000000009</v>
      </c>
    </row>
    <row r="4768" spans="1:45" x14ac:dyDescent="0.2">
      <c r="A4768" s="11" t="s">
        <v>8294</v>
      </c>
      <c r="B4768" s="11" t="s">
        <v>8295</v>
      </c>
      <c r="C4768" s="11" t="s">
        <v>14195</v>
      </c>
      <c r="D4768" s="21">
        <v>45264</v>
      </c>
      <c r="E4768" s="21" t="s">
        <v>9851</v>
      </c>
      <c r="F4768" s="21" t="s">
        <v>14658</v>
      </c>
      <c r="G4768" s="11" t="s">
        <v>2</v>
      </c>
      <c r="H4768" s="11" t="s">
        <v>3</v>
      </c>
      <c r="I4768" s="11" t="s">
        <v>4</v>
      </c>
      <c r="J4768" s="12">
        <v>70</v>
      </c>
      <c r="K4768" s="12">
        <v>699.34</v>
      </c>
      <c r="L4768" s="12">
        <v>0</v>
      </c>
      <c r="M4768" s="12">
        <v>0</v>
      </c>
      <c r="N4768" s="12">
        <f t="shared" si="223"/>
        <v>699.34</v>
      </c>
      <c r="O4768" s="11" t="s">
        <v>8227</v>
      </c>
      <c r="P4768" s="13">
        <v>0</v>
      </c>
      <c r="Q4768" s="11" t="s">
        <v>6</v>
      </c>
      <c r="R4768" s="13">
        <v>0</v>
      </c>
      <c r="S4768" s="13">
        <v>0</v>
      </c>
      <c r="T4768" s="11" t="s">
        <v>7</v>
      </c>
      <c r="U4768" s="11" t="s">
        <v>8</v>
      </c>
      <c r="V4768" s="15">
        <v>0</v>
      </c>
      <c r="W4768" s="13">
        <v>0</v>
      </c>
      <c r="X4768" s="15">
        <v>0</v>
      </c>
      <c r="Y4768" s="15">
        <v>0</v>
      </c>
      <c r="Z4768" s="13">
        <v>0</v>
      </c>
      <c r="AA4768" s="15">
        <v>0</v>
      </c>
      <c r="AB4768" s="13">
        <v>0</v>
      </c>
      <c r="AC4768" s="15">
        <v>0</v>
      </c>
      <c r="AD4768" s="13">
        <v>0</v>
      </c>
      <c r="AE4768" s="15">
        <v>0</v>
      </c>
      <c r="AF4768" s="13">
        <v>0</v>
      </c>
      <c r="AG4768" s="15">
        <v>0</v>
      </c>
      <c r="AH4768" s="13">
        <v>0</v>
      </c>
      <c r="AI4768" s="15">
        <v>0</v>
      </c>
      <c r="AJ4768" s="11" t="s">
        <v>9</v>
      </c>
      <c r="AK4768" s="11" t="s">
        <v>8296</v>
      </c>
      <c r="AL4768" s="22">
        <f t="shared" si="222"/>
        <v>28</v>
      </c>
      <c r="AM4768" s="11" t="str">
        <f>VLOOKUP(O4768,Sheet2!$D$6:$E$14,2,FALSE)</f>
        <v>Consumables</v>
      </c>
      <c r="AN4768" s="11" t="str">
        <f>VLOOKUP(F4768,Sheet2!$E$15:$F$19,2,FALSE)</f>
        <v>CE</v>
      </c>
      <c r="AO4768" s="35" t="s">
        <v>14664</v>
      </c>
      <c r="AP4768">
        <f>MATCH(AN4768,Sheet2!$F$5:$F$19,0)</f>
        <v>15</v>
      </c>
      <c r="AQ4768">
        <f>MATCH(AO4768,Sheet2!$F$5:$K$5,0)</f>
        <v>2</v>
      </c>
      <c r="AR4768" s="33">
        <f>INDEX(Sheet2!$F$5:$K$19,OPaL!AP4768,OPaL!AQ4768)</f>
        <v>0</v>
      </c>
      <c r="AS4768" s="1">
        <f t="shared" si="224"/>
        <v>699.34</v>
      </c>
    </row>
    <row r="4769" spans="1:45" x14ac:dyDescent="0.2">
      <c r="A4769" s="11" t="s">
        <v>9346</v>
      </c>
      <c r="B4769" s="11" t="s">
        <v>9347</v>
      </c>
      <c r="C4769" s="11" t="s">
        <v>14196</v>
      </c>
      <c r="D4769" s="21">
        <v>42976</v>
      </c>
      <c r="E4769" s="21" t="s">
        <v>9770</v>
      </c>
      <c r="F4769" s="21" t="s">
        <v>14659</v>
      </c>
      <c r="G4769" s="11" t="s">
        <v>2</v>
      </c>
      <c r="H4769" s="11" t="s">
        <v>350</v>
      </c>
      <c r="I4769" s="11" t="s">
        <v>4</v>
      </c>
      <c r="J4769" s="13">
        <v>1</v>
      </c>
      <c r="K4769" s="12">
        <v>699</v>
      </c>
      <c r="L4769" s="12">
        <v>0</v>
      </c>
      <c r="M4769" s="12">
        <v>0</v>
      </c>
      <c r="N4769" s="12">
        <f t="shared" si="223"/>
        <v>699</v>
      </c>
      <c r="O4769" s="11" t="s">
        <v>8227</v>
      </c>
      <c r="P4769" s="13">
        <v>0</v>
      </c>
      <c r="Q4769" s="11" t="s">
        <v>6</v>
      </c>
      <c r="R4769" s="13">
        <v>0</v>
      </c>
      <c r="S4769" s="13">
        <v>0</v>
      </c>
      <c r="T4769" s="11" t="s">
        <v>7</v>
      </c>
      <c r="U4769" s="11" t="s">
        <v>8</v>
      </c>
      <c r="V4769" s="15">
        <v>0</v>
      </c>
      <c r="W4769" s="13">
        <v>0</v>
      </c>
      <c r="X4769" s="15">
        <v>0</v>
      </c>
      <c r="Y4769" s="15">
        <v>0</v>
      </c>
      <c r="Z4769" s="13">
        <v>0</v>
      </c>
      <c r="AA4769" s="15">
        <v>0</v>
      </c>
      <c r="AB4769" s="13">
        <v>0</v>
      </c>
      <c r="AC4769" s="15">
        <v>0</v>
      </c>
      <c r="AD4769" s="13">
        <v>0</v>
      </c>
      <c r="AE4769" s="15">
        <v>0</v>
      </c>
      <c r="AF4769" s="13">
        <v>0</v>
      </c>
      <c r="AG4769" s="15">
        <v>0</v>
      </c>
      <c r="AH4769" s="13">
        <v>0</v>
      </c>
      <c r="AI4769" s="15">
        <v>0</v>
      </c>
      <c r="AJ4769" s="11" t="s">
        <v>352</v>
      </c>
      <c r="AK4769" s="11" t="s">
        <v>8228</v>
      </c>
      <c r="AL4769" s="22">
        <f t="shared" si="222"/>
        <v>2316</v>
      </c>
      <c r="AM4769" s="11" t="str">
        <f>VLOOKUP(O4769,Sheet2!$D$6:$E$14,2,FALSE)</f>
        <v>Consumables</v>
      </c>
      <c r="AN4769" s="11" t="str">
        <f>VLOOKUP(F4769,Sheet2!$E$15:$F$18,2,FALSE)</f>
        <v>CM</v>
      </c>
      <c r="AO4769" s="35" t="s">
        <v>14668</v>
      </c>
      <c r="AP4769">
        <f>MATCH(AN4769,Sheet2!$F$5:$F$18,0)</f>
        <v>13</v>
      </c>
      <c r="AQ4769">
        <f>MATCH(AO4769,Sheet2!$F$5:$K$5,0)</f>
        <v>6</v>
      </c>
      <c r="AR4769" s="33">
        <f>INDEX(Sheet2!$F$5:$K$18,OPaL!AP4769,OPaL!AQ4769)</f>
        <v>0.2</v>
      </c>
      <c r="AS4769" s="1">
        <f t="shared" si="224"/>
        <v>559.20000000000005</v>
      </c>
    </row>
    <row r="4770" spans="1:45" x14ac:dyDescent="0.2">
      <c r="A4770" s="11" t="s">
        <v>62</v>
      </c>
      <c r="B4770" s="11" t="s">
        <v>63</v>
      </c>
      <c r="C4770" s="11" t="s">
        <v>14197</v>
      </c>
      <c r="D4770" s="21">
        <v>43061</v>
      </c>
      <c r="E4770" s="21" t="s">
        <v>9697</v>
      </c>
      <c r="F4770" s="21" t="s">
        <v>14659</v>
      </c>
      <c r="G4770" s="11" t="s">
        <v>2</v>
      </c>
      <c r="H4770" s="11" t="s">
        <v>16</v>
      </c>
      <c r="I4770" s="11" t="s">
        <v>4</v>
      </c>
      <c r="J4770" s="12">
        <v>2</v>
      </c>
      <c r="K4770" s="12">
        <v>698.32</v>
      </c>
      <c r="L4770" s="12">
        <v>0</v>
      </c>
      <c r="M4770" s="12">
        <v>0</v>
      </c>
      <c r="N4770" s="12">
        <f t="shared" si="223"/>
        <v>698.32</v>
      </c>
      <c r="O4770" s="11" t="s">
        <v>5</v>
      </c>
      <c r="P4770" s="13">
        <v>0</v>
      </c>
      <c r="Q4770" s="11" t="s">
        <v>6</v>
      </c>
      <c r="R4770" s="13">
        <v>0</v>
      </c>
      <c r="S4770" s="13">
        <v>0</v>
      </c>
      <c r="T4770" s="11" t="s">
        <v>7</v>
      </c>
      <c r="U4770" s="11" t="s">
        <v>8</v>
      </c>
      <c r="V4770" s="15">
        <v>0</v>
      </c>
      <c r="W4770" s="13">
        <v>0</v>
      </c>
      <c r="X4770" s="15">
        <v>0</v>
      </c>
      <c r="Y4770" s="15">
        <v>0</v>
      </c>
      <c r="Z4770" s="13">
        <v>0</v>
      </c>
      <c r="AA4770" s="15">
        <v>0</v>
      </c>
      <c r="AB4770" s="13">
        <v>0</v>
      </c>
      <c r="AC4770" s="15">
        <v>0</v>
      </c>
      <c r="AD4770" s="13">
        <v>0</v>
      </c>
      <c r="AE4770" s="15">
        <v>0</v>
      </c>
      <c r="AF4770" s="13">
        <v>0</v>
      </c>
      <c r="AG4770" s="15">
        <v>0</v>
      </c>
      <c r="AH4770" s="13">
        <v>0</v>
      </c>
      <c r="AI4770" s="15">
        <v>0</v>
      </c>
      <c r="AJ4770" s="11" t="s">
        <v>17</v>
      </c>
      <c r="AK4770" s="11" t="s">
        <v>13</v>
      </c>
      <c r="AL4770" s="22">
        <f t="shared" si="222"/>
        <v>2231</v>
      </c>
      <c r="AM4770" s="11" t="str">
        <f>VLOOKUP(O4770,Sheet2!$D$6:$E$14,2,FALSE)</f>
        <v>Spare parts</v>
      </c>
      <c r="AN4770" s="11" t="str">
        <f>VLOOKUP(F4770,Sheet2!$E$10:$F$13,2,FALSE)</f>
        <v>SPM</v>
      </c>
      <c r="AO4770" s="35" t="s">
        <v>14668</v>
      </c>
      <c r="AP4770">
        <f>MATCH(AN4770,Sheet2!$F$5:$F$18,0)</f>
        <v>6</v>
      </c>
      <c r="AQ4770">
        <f>MATCH(AO4770,Sheet2!$F$5:$K$5,0)</f>
        <v>6</v>
      </c>
      <c r="AR4770" s="33">
        <f>INDEX(Sheet2!$F$5:$K$18,OPaL!AP4770,OPaL!AQ4770)</f>
        <v>0.15</v>
      </c>
      <c r="AS4770" s="1">
        <f t="shared" si="224"/>
        <v>593.572</v>
      </c>
    </row>
    <row r="4771" spans="1:45" x14ac:dyDescent="0.2">
      <c r="A4771" s="11" t="s">
        <v>160</v>
      </c>
      <c r="B4771" s="11" t="s">
        <v>161</v>
      </c>
      <c r="C4771" s="11" t="s">
        <v>14198</v>
      </c>
      <c r="D4771" s="21">
        <v>43061</v>
      </c>
      <c r="E4771" s="21" t="s">
        <v>9697</v>
      </c>
      <c r="F4771" s="21" t="s">
        <v>14659</v>
      </c>
      <c r="G4771" s="11" t="s">
        <v>2</v>
      </c>
      <c r="H4771" s="11" t="s">
        <v>16</v>
      </c>
      <c r="I4771" s="11" t="s">
        <v>4</v>
      </c>
      <c r="J4771" s="12">
        <v>2</v>
      </c>
      <c r="K4771" s="12">
        <v>698.32</v>
      </c>
      <c r="L4771" s="12">
        <v>0</v>
      </c>
      <c r="M4771" s="12">
        <v>0</v>
      </c>
      <c r="N4771" s="12">
        <f t="shared" si="223"/>
        <v>698.32</v>
      </c>
      <c r="O4771" s="11" t="s">
        <v>5</v>
      </c>
      <c r="P4771" s="13">
        <v>0</v>
      </c>
      <c r="Q4771" s="11" t="s">
        <v>6</v>
      </c>
      <c r="R4771" s="13">
        <v>0</v>
      </c>
      <c r="S4771" s="13">
        <v>0</v>
      </c>
      <c r="T4771" s="11" t="s">
        <v>7</v>
      </c>
      <c r="U4771" s="11" t="s">
        <v>8</v>
      </c>
      <c r="V4771" s="15">
        <v>0</v>
      </c>
      <c r="W4771" s="13">
        <v>0</v>
      </c>
      <c r="X4771" s="15">
        <v>0</v>
      </c>
      <c r="Y4771" s="15">
        <v>0</v>
      </c>
      <c r="Z4771" s="13">
        <v>0</v>
      </c>
      <c r="AA4771" s="15">
        <v>0</v>
      </c>
      <c r="AB4771" s="13">
        <v>0</v>
      </c>
      <c r="AC4771" s="15">
        <v>0</v>
      </c>
      <c r="AD4771" s="13">
        <v>0</v>
      </c>
      <c r="AE4771" s="15">
        <v>0</v>
      </c>
      <c r="AF4771" s="13">
        <v>0</v>
      </c>
      <c r="AG4771" s="15">
        <v>0</v>
      </c>
      <c r="AH4771" s="13">
        <v>0</v>
      </c>
      <c r="AI4771" s="15">
        <v>0</v>
      </c>
      <c r="AJ4771" s="11" t="s">
        <v>17</v>
      </c>
      <c r="AK4771" s="11" t="s">
        <v>13</v>
      </c>
      <c r="AL4771" s="22">
        <f t="shared" si="222"/>
        <v>2231</v>
      </c>
      <c r="AM4771" s="11" t="str">
        <f>VLOOKUP(O4771,Sheet2!$D$6:$E$14,2,FALSE)</f>
        <v>Spare parts</v>
      </c>
      <c r="AN4771" s="11" t="str">
        <f>VLOOKUP(F4771,Sheet2!$E$10:$F$13,2,FALSE)</f>
        <v>SPM</v>
      </c>
      <c r="AO4771" s="35" t="s">
        <v>14668</v>
      </c>
      <c r="AP4771">
        <f>MATCH(AN4771,Sheet2!$F$5:$F$18,0)</f>
        <v>6</v>
      </c>
      <c r="AQ4771">
        <f>MATCH(AO4771,Sheet2!$F$5:$K$5,0)</f>
        <v>6</v>
      </c>
      <c r="AR4771" s="33">
        <f>INDEX(Sheet2!$F$5:$K$18,OPaL!AP4771,OPaL!AQ4771)</f>
        <v>0.15</v>
      </c>
      <c r="AS4771" s="1">
        <f t="shared" si="224"/>
        <v>593.572</v>
      </c>
    </row>
    <row r="4772" spans="1:45" x14ac:dyDescent="0.2">
      <c r="A4772" s="11" t="s">
        <v>8862</v>
      </c>
      <c r="B4772" s="11" t="s">
        <v>8863</v>
      </c>
      <c r="C4772" s="11" t="s">
        <v>14199</v>
      </c>
      <c r="D4772" s="21">
        <v>45189</v>
      </c>
      <c r="E4772" s="21" t="s">
        <v>9739</v>
      </c>
      <c r="F4772" s="21" t="s">
        <v>14659</v>
      </c>
      <c r="G4772" s="11" t="s">
        <v>2</v>
      </c>
      <c r="H4772" s="11" t="s">
        <v>3</v>
      </c>
      <c r="I4772" s="11" t="s">
        <v>4</v>
      </c>
      <c r="J4772" s="13">
        <v>6</v>
      </c>
      <c r="K4772" s="12">
        <v>696.47</v>
      </c>
      <c r="L4772" s="12">
        <v>0</v>
      </c>
      <c r="M4772" s="12">
        <v>0</v>
      </c>
      <c r="N4772" s="12">
        <f t="shared" si="223"/>
        <v>696.47</v>
      </c>
      <c r="O4772" s="11" t="s">
        <v>8227</v>
      </c>
      <c r="P4772" s="13">
        <v>0</v>
      </c>
      <c r="Q4772" s="11" t="s">
        <v>6</v>
      </c>
      <c r="R4772" s="13">
        <v>0</v>
      </c>
      <c r="S4772" s="13">
        <v>0</v>
      </c>
      <c r="T4772" s="11" t="s">
        <v>7</v>
      </c>
      <c r="U4772" s="11" t="s">
        <v>8</v>
      </c>
      <c r="V4772" s="15">
        <v>0</v>
      </c>
      <c r="W4772" s="13">
        <v>0</v>
      </c>
      <c r="X4772" s="15">
        <v>0</v>
      </c>
      <c r="Y4772" s="15">
        <v>0</v>
      </c>
      <c r="Z4772" s="13">
        <v>0</v>
      </c>
      <c r="AA4772" s="15">
        <v>0</v>
      </c>
      <c r="AB4772" s="13">
        <v>0</v>
      </c>
      <c r="AC4772" s="15">
        <v>0</v>
      </c>
      <c r="AD4772" s="13">
        <v>0</v>
      </c>
      <c r="AE4772" s="15">
        <v>0</v>
      </c>
      <c r="AF4772" s="13">
        <v>0</v>
      </c>
      <c r="AG4772" s="15">
        <v>0</v>
      </c>
      <c r="AH4772" s="13">
        <v>0</v>
      </c>
      <c r="AI4772" s="15">
        <v>0</v>
      </c>
      <c r="AJ4772" s="11" t="s">
        <v>9</v>
      </c>
      <c r="AK4772" s="11" t="s">
        <v>8228</v>
      </c>
      <c r="AL4772" s="22">
        <f t="shared" si="222"/>
        <v>103</v>
      </c>
      <c r="AM4772" s="11" t="str">
        <f>VLOOKUP(O4772,Sheet2!$D$6:$E$14,2,FALSE)</f>
        <v>Consumables</v>
      </c>
      <c r="AN4772" s="11" t="str">
        <f>VLOOKUP(F4772,Sheet2!$E$15:$F$18,2,FALSE)</f>
        <v>CM</v>
      </c>
      <c r="AO4772" s="35" t="s">
        <v>14665</v>
      </c>
      <c r="AP4772">
        <f>MATCH(AN4772,Sheet2!$F$5:$F$18,0)</f>
        <v>13</v>
      </c>
      <c r="AQ4772">
        <f>MATCH(AO4772,Sheet2!$F$5:$K$5,0)</f>
        <v>3</v>
      </c>
      <c r="AR4772" s="33">
        <f>INDEX(Sheet2!$F$5:$K$18,OPaL!AP4772,OPaL!AQ4772)</f>
        <v>0</v>
      </c>
      <c r="AS4772" s="1">
        <f t="shared" si="224"/>
        <v>696.47</v>
      </c>
    </row>
    <row r="4773" spans="1:45" x14ac:dyDescent="0.2">
      <c r="A4773" s="11" t="s">
        <v>783</v>
      </c>
      <c r="B4773" s="11" t="s">
        <v>784</v>
      </c>
      <c r="C4773" s="11" t="s">
        <v>14200</v>
      </c>
      <c r="D4773" s="21">
        <v>42193</v>
      </c>
      <c r="E4773" s="21" t="s">
        <v>9697</v>
      </c>
      <c r="F4773" s="21" t="s">
        <v>14659</v>
      </c>
      <c r="G4773" s="11" t="s">
        <v>2</v>
      </c>
      <c r="H4773" s="11" t="s">
        <v>16</v>
      </c>
      <c r="I4773" s="11" t="s">
        <v>4</v>
      </c>
      <c r="J4773" s="12">
        <v>1</v>
      </c>
      <c r="K4773" s="12">
        <v>695.06</v>
      </c>
      <c r="L4773" s="12">
        <v>0</v>
      </c>
      <c r="M4773" s="12">
        <v>0</v>
      </c>
      <c r="N4773" s="12">
        <f t="shared" si="223"/>
        <v>695.06</v>
      </c>
      <c r="O4773" s="11" t="s">
        <v>5</v>
      </c>
      <c r="P4773" s="13">
        <v>0</v>
      </c>
      <c r="Q4773" s="11" t="s">
        <v>6</v>
      </c>
      <c r="R4773" s="13">
        <v>0</v>
      </c>
      <c r="S4773" s="13">
        <v>0</v>
      </c>
      <c r="T4773" s="11" t="s">
        <v>7</v>
      </c>
      <c r="U4773" s="11" t="s">
        <v>8</v>
      </c>
      <c r="V4773" s="15">
        <v>0</v>
      </c>
      <c r="W4773" s="13">
        <v>0</v>
      </c>
      <c r="X4773" s="15">
        <v>0</v>
      </c>
      <c r="Y4773" s="15">
        <v>0</v>
      </c>
      <c r="Z4773" s="13">
        <v>0</v>
      </c>
      <c r="AA4773" s="15">
        <v>0</v>
      </c>
      <c r="AB4773" s="13">
        <v>0</v>
      </c>
      <c r="AC4773" s="15">
        <v>0</v>
      </c>
      <c r="AD4773" s="13">
        <v>0</v>
      </c>
      <c r="AE4773" s="15">
        <v>0</v>
      </c>
      <c r="AF4773" s="13">
        <v>0</v>
      </c>
      <c r="AG4773" s="15">
        <v>0</v>
      </c>
      <c r="AH4773" s="13">
        <v>0</v>
      </c>
      <c r="AI4773" s="15">
        <v>0</v>
      </c>
      <c r="AJ4773" s="11" t="s">
        <v>17</v>
      </c>
      <c r="AK4773" s="11" t="s">
        <v>13</v>
      </c>
      <c r="AL4773" s="22">
        <f t="shared" si="222"/>
        <v>3099</v>
      </c>
      <c r="AM4773" s="11" t="str">
        <f>VLOOKUP(O4773,Sheet2!$D$6:$E$14,2,FALSE)</f>
        <v>Spare parts</v>
      </c>
      <c r="AN4773" s="11" t="str">
        <f>VLOOKUP(F4773,Sheet2!$E$10:$F$13,2,FALSE)</f>
        <v>SPM</v>
      </c>
      <c r="AO4773" s="35" t="s">
        <v>14668</v>
      </c>
      <c r="AP4773">
        <f>MATCH(AN4773,Sheet2!$F$5:$F$18,0)</f>
        <v>6</v>
      </c>
      <c r="AQ4773">
        <f>MATCH(AO4773,Sheet2!$F$5:$K$5,0)</f>
        <v>6</v>
      </c>
      <c r="AR4773" s="33">
        <f>INDEX(Sheet2!$F$5:$K$18,OPaL!AP4773,OPaL!AQ4773)</f>
        <v>0.15</v>
      </c>
      <c r="AS4773" s="1">
        <f t="shared" si="224"/>
        <v>590.80099999999993</v>
      </c>
    </row>
    <row r="4774" spans="1:45" x14ac:dyDescent="0.2">
      <c r="A4774" s="11" t="s">
        <v>7529</v>
      </c>
      <c r="B4774" s="11" t="s">
        <v>7530</v>
      </c>
      <c r="C4774" s="11" t="s">
        <v>14201</v>
      </c>
      <c r="D4774" s="21">
        <v>42595</v>
      </c>
      <c r="E4774" s="21" t="s">
        <v>9840</v>
      </c>
      <c r="F4774" s="21" t="s">
        <v>14658</v>
      </c>
      <c r="G4774" s="11" t="s">
        <v>2</v>
      </c>
      <c r="H4774" s="11" t="s">
        <v>16</v>
      </c>
      <c r="I4774" s="11" t="s">
        <v>4</v>
      </c>
      <c r="J4774" s="12">
        <v>1</v>
      </c>
      <c r="K4774" s="12">
        <v>692</v>
      </c>
      <c r="L4774" s="12">
        <v>0</v>
      </c>
      <c r="M4774" s="12">
        <v>0</v>
      </c>
      <c r="N4774" s="12">
        <f t="shared" si="223"/>
        <v>692</v>
      </c>
      <c r="O4774" s="11" t="s">
        <v>5</v>
      </c>
      <c r="P4774" s="13">
        <v>0</v>
      </c>
      <c r="Q4774" s="11" t="s">
        <v>6</v>
      </c>
      <c r="R4774" s="13">
        <v>0</v>
      </c>
      <c r="S4774" s="13">
        <v>0</v>
      </c>
      <c r="T4774" s="11" t="s">
        <v>7</v>
      </c>
      <c r="U4774" s="11" t="s">
        <v>8</v>
      </c>
      <c r="V4774" s="15">
        <v>0</v>
      </c>
      <c r="W4774" s="13">
        <v>0</v>
      </c>
      <c r="X4774" s="15">
        <v>0</v>
      </c>
      <c r="Y4774" s="15">
        <v>0</v>
      </c>
      <c r="Z4774" s="13">
        <v>0</v>
      </c>
      <c r="AA4774" s="15">
        <v>0</v>
      </c>
      <c r="AB4774" s="13">
        <v>0</v>
      </c>
      <c r="AC4774" s="15">
        <v>0</v>
      </c>
      <c r="AD4774" s="13">
        <v>0</v>
      </c>
      <c r="AE4774" s="15">
        <v>0</v>
      </c>
      <c r="AF4774" s="13">
        <v>0</v>
      </c>
      <c r="AG4774" s="15">
        <v>0</v>
      </c>
      <c r="AH4774" s="13">
        <v>0</v>
      </c>
      <c r="AI4774" s="15">
        <v>0</v>
      </c>
      <c r="AJ4774" s="11" t="s">
        <v>17</v>
      </c>
      <c r="AK4774" s="11" t="s">
        <v>10</v>
      </c>
      <c r="AL4774" s="22">
        <f t="shared" si="222"/>
        <v>2697</v>
      </c>
      <c r="AM4774" s="11" t="str">
        <f>VLOOKUP(O4774,Sheet2!$D$6:$E$14,2,FALSE)</f>
        <v>Spare parts</v>
      </c>
      <c r="AN4774" s="11" t="str">
        <f>VLOOKUP(F4774,Sheet2!$E$10:$F$13,2,FALSE)</f>
        <v>SPE</v>
      </c>
      <c r="AO4774" s="35" t="s">
        <v>14668</v>
      </c>
      <c r="AP4774">
        <f>MATCH(AN4774,Sheet2!$F$5:$F$18,0)</f>
        <v>7</v>
      </c>
      <c r="AQ4774">
        <f>MATCH(AO4774,Sheet2!$F$5:$K$5,0)</f>
        <v>6</v>
      </c>
      <c r="AR4774" s="33">
        <f>INDEX(Sheet2!$F$5:$K$18,OPaL!AP4774,OPaL!AQ4774)</f>
        <v>0.15</v>
      </c>
      <c r="AS4774" s="1">
        <f t="shared" si="224"/>
        <v>588.19999999999993</v>
      </c>
    </row>
    <row r="4775" spans="1:45" x14ac:dyDescent="0.2">
      <c r="A4775" s="11" t="s">
        <v>7541</v>
      </c>
      <c r="B4775" s="11" t="s">
        <v>7542</v>
      </c>
      <c r="C4775" s="11" t="s">
        <v>14202</v>
      </c>
      <c r="D4775" s="21">
        <v>42595</v>
      </c>
      <c r="E4775" s="21" t="s">
        <v>9840</v>
      </c>
      <c r="F4775" s="21" t="s">
        <v>14658</v>
      </c>
      <c r="G4775" s="11" t="s">
        <v>2</v>
      </c>
      <c r="H4775" s="11" t="s">
        <v>16</v>
      </c>
      <c r="I4775" s="11" t="s">
        <v>4</v>
      </c>
      <c r="J4775" s="12">
        <v>1</v>
      </c>
      <c r="K4775" s="12">
        <v>692</v>
      </c>
      <c r="L4775" s="12">
        <v>0</v>
      </c>
      <c r="M4775" s="12">
        <v>0</v>
      </c>
      <c r="N4775" s="12">
        <f t="shared" si="223"/>
        <v>692</v>
      </c>
      <c r="O4775" s="11" t="s">
        <v>5</v>
      </c>
      <c r="P4775" s="13">
        <v>0</v>
      </c>
      <c r="Q4775" s="11" t="s">
        <v>6</v>
      </c>
      <c r="R4775" s="13">
        <v>0</v>
      </c>
      <c r="S4775" s="13">
        <v>0</v>
      </c>
      <c r="T4775" s="11" t="s">
        <v>7</v>
      </c>
      <c r="U4775" s="11" t="s">
        <v>8</v>
      </c>
      <c r="V4775" s="15">
        <v>0</v>
      </c>
      <c r="W4775" s="13">
        <v>0</v>
      </c>
      <c r="X4775" s="15">
        <v>0</v>
      </c>
      <c r="Y4775" s="15">
        <v>0</v>
      </c>
      <c r="Z4775" s="13">
        <v>0</v>
      </c>
      <c r="AA4775" s="15">
        <v>0</v>
      </c>
      <c r="AB4775" s="13">
        <v>0</v>
      </c>
      <c r="AC4775" s="15">
        <v>0</v>
      </c>
      <c r="AD4775" s="13">
        <v>0</v>
      </c>
      <c r="AE4775" s="15">
        <v>0</v>
      </c>
      <c r="AF4775" s="13">
        <v>0</v>
      </c>
      <c r="AG4775" s="15">
        <v>0</v>
      </c>
      <c r="AH4775" s="13">
        <v>0</v>
      </c>
      <c r="AI4775" s="15">
        <v>0</v>
      </c>
      <c r="AJ4775" s="11" t="s">
        <v>17</v>
      </c>
      <c r="AK4775" s="11" t="s">
        <v>10</v>
      </c>
      <c r="AL4775" s="22">
        <f t="shared" si="222"/>
        <v>2697</v>
      </c>
      <c r="AM4775" s="11" t="str">
        <f>VLOOKUP(O4775,Sheet2!$D$6:$E$14,2,FALSE)</f>
        <v>Spare parts</v>
      </c>
      <c r="AN4775" s="11" t="str">
        <f>VLOOKUP(F4775,Sheet2!$E$10:$F$13,2,FALSE)</f>
        <v>SPE</v>
      </c>
      <c r="AO4775" s="35" t="s">
        <v>14668</v>
      </c>
      <c r="AP4775">
        <f>MATCH(AN4775,Sheet2!$F$5:$F$18,0)</f>
        <v>7</v>
      </c>
      <c r="AQ4775">
        <f>MATCH(AO4775,Sheet2!$F$5:$K$5,0)</f>
        <v>6</v>
      </c>
      <c r="AR4775" s="33">
        <f>INDEX(Sheet2!$F$5:$K$18,OPaL!AP4775,OPaL!AQ4775)</f>
        <v>0.15</v>
      </c>
      <c r="AS4775" s="1">
        <f t="shared" si="224"/>
        <v>588.19999999999993</v>
      </c>
    </row>
    <row r="4776" spans="1:45" x14ac:dyDescent="0.2">
      <c r="A4776" s="11" t="s">
        <v>7543</v>
      </c>
      <c r="B4776" s="11" t="s">
        <v>7544</v>
      </c>
      <c r="C4776" s="11" t="s">
        <v>14203</v>
      </c>
      <c r="D4776" s="21">
        <v>42595</v>
      </c>
      <c r="E4776" s="21" t="s">
        <v>9840</v>
      </c>
      <c r="F4776" s="21" t="s">
        <v>14658</v>
      </c>
      <c r="G4776" s="11" t="s">
        <v>2</v>
      </c>
      <c r="H4776" s="11" t="s">
        <v>16</v>
      </c>
      <c r="I4776" s="11" t="s">
        <v>4</v>
      </c>
      <c r="J4776" s="12">
        <v>1</v>
      </c>
      <c r="K4776" s="12">
        <v>692</v>
      </c>
      <c r="L4776" s="12">
        <v>0</v>
      </c>
      <c r="M4776" s="12">
        <v>0</v>
      </c>
      <c r="N4776" s="12">
        <f t="shared" si="223"/>
        <v>692</v>
      </c>
      <c r="O4776" s="11" t="s">
        <v>5</v>
      </c>
      <c r="P4776" s="13">
        <v>0</v>
      </c>
      <c r="Q4776" s="11" t="s">
        <v>6</v>
      </c>
      <c r="R4776" s="13">
        <v>0</v>
      </c>
      <c r="S4776" s="13">
        <v>0</v>
      </c>
      <c r="T4776" s="11" t="s">
        <v>7</v>
      </c>
      <c r="U4776" s="11" t="s">
        <v>8</v>
      </c>
      <c r="V4776" s="15">
        <v>0</v>
      </c>
      <c r="W4776" s="13">
        <v>0</v>
      </c>
      <c r="X4776" s="15">
        <v>0</v>
      </c>
      <c r="Y4776" s="15">
        <v>0</v>
      </c>
      <c r="Z4776" s="13">
        <v>0</v>
      </c>
      <c r="AA4776" s="15">
        <v>0</v>
      </c>
      <c r="AB4776" s="13">
        <v>0</v>
      </c>
      <c r="AC4776" s="15">
        <v>0</v>
      </c>
      <c r="AD4776" s="13">
        <v>0</v>
      </c>
      <c r="AE4776" s="15">
        <v>0</v>
      </c>
      <c r="AF4776" s="13">
        <v>0</v>
      </c>
      <c r="AG4776" s="15">
        <v>0</v>
      </c>
      <c r="AH4776" s="13">
        <v>0</v>
      </c>
      <c r="AI4776" s="15">
        <v>0</v>
      </c>
      <c r="AJ4776" s="11" t="s">
        <v>17</v>
      </c>
      <c r="AK4776" s="11" t="s">
        <v>10</v>
      </c>
      <c r="AL4776" s="22">
        <f t="shared" si="222"/>
        <v>2697</v>
      </c>
      <c r="AM4776" s="11" t="str">
        <f>VLOOKUP(O4776,Sheet2!$D$6:$E$14,2,FALSE)</f>
        <v>Spare parts</v>
      </c>
      <c r="AN4776" s="11" t="str">
        <f>VLOOKUP(F4776,Sheet2!$E$10:$F$13,2,FALSE)</f>
        <v>SPE</v>
      </c>
      <c r="AO4776" s="35" t="s">
        <v>14668</v>
      </c>
      <c r="AP4776">
        <f>MATCH(AN4776,Sheet2!$F$5:$F$18,0)</f>
        <v>7</v>
      </c>
      <c r="AQ4776">
        <f>MATCH(AO4776,Sheet2!$F$5:$K$5,0)</f>
        <v>6</v>
      </c>
      <c r="AR4776" s="33">
        <f>INDEX(Sheet2!$F$5:$K$18,OPaL!AP4776,OPaL!AQ4776)</f>
        <v>0.15</v>
      </c>
      <c r="AS4776" s="1">
        <f t="shared" si="224"/>
        <v>588.19999999999993</v>
      </c>
    </row>
    <row r="4777" spans="1:45" x14ac:dyDescent="0.2">
      <c r="A4777" s="11" t="s">
        <v>7549</v>
      </c>
      <c r="B4777" s="11" t="s">
        <v>7550</v>
      </c>
      <c r="C4777" s="11" t="s">
        <v>14204</v>
      </c>
      <c r="D4777" s="21">
        <v>42595</v>
      </c>
      <c r="E4777" s="21" t="s">
        <v>9840</v>
      </c>
      <c r="F4777" s="21" t="s">
        <v>14658</v>
      </c>
      <c r="G4777" s="11" t="s">
        <v>2</v>
      </c>
      <c r="H4777" s="11" t="s">
        <v>16</v>
      </c>
      <c r="I4777" s="11" t="s">
        <v>4</v>
      </c>
      <c r="J4777" s="12">
        <v>1</v>
      </c>
      <c r="K4777" s="12">
        <v>692</v>
      </c>
      <c r="L4777" s="12">
        <v>0</v>
      </c>
      <c r="M4777" s="12">
        <v>0</v>
      </c>
      <c r="N4777" s="12">
        <f t="shared" si="223"/>
        <v>692</v>
      </c>
      <c r="O4777" s="11" t="s">
        <v>5</v>
      </c>
      <c r="P4777" s="13">
        <v>0</v>
      </c>
      <c r="Q4777" s="11" t="s">
        <v>6</v>
      </c>
      <c r="R4777" s="13">
        <v>0</v>
      </c>
      <c r="S4777" s="13">
        <v>0</v>
      </c>
      <c r="T4777" s="11" t="s">
        <v>7</v>
      </c>
      <c r="U4777" s="11" t="s">
        <v>8</v>
      </c>
      <c r="V4777" s="15">
        <v>0</v>
      </c>
      <c r="W4777" s="13">
        <v>0</v>
      </c>
      <c r="X4777" s="15">
        <v>0</v>
      </c>
      <c r="Y4777" s="15">
        <v>0</v>
      </c>
      <c r="Z4777" s="13">
        <v>0</v>
      </c>
      <c r="AA4777" s="15">
        <v>0</v>
      </c>
      <c r="AB4777" s="13">
        <v>0</v>
      </c>
      <c r="AC4777" s="15">
        <v>0</v>
      </c>
      <c r="AD4777" s="13">
        <v>0</v>
      </c>
      <c r="AE4777" s="15">
        <v>0</v>
      </c>
      <c r="AF4777" s="13">
        <v>0</v>
      </c>
      <c r="AG4777" s="15">
        <v>0</v>
      </c>
      <c r="AH4777" s="13">
        <v>0</v>
      </c>
      <c r="AI4777" s="15">
        <v>0</v>
      </c>
      <c r="AJ4777" s="11" t="s">
        <v>17</v>
      </c>
      <c r="AK4777" s="11" t="s">
        <v>10</v>
      </c>
      <c r="AL4777" s="22">
        <f t="shared" si="222"/>
        <v>2697</v>
      </c>
      <c r="AM4777" s="11" t="str">
        <f>VLOOKUP(O4777,Sheet2!$D$6:$E$14,2,FALSE)</f>
        <v>Spare parts</v>
      </c>
      <c r="AN4777" s="11" t="str">
        <f>VLOOKUP(F4777,Sheet2!$E$10:$F$13,2,FALSE)</f>
        <v>SPE</v>
      </c>
      <c r="AO4777" s="35" t="s">
        <v>14668</v>
      </c>
      <c r="AP4777">
        <f>MATCH(AN4777,Sheet2!$F$5:$F$18,0)</f>
        <v>7</v>
      </c>
      <c r="AQ4777">
        <f>MATCH(AO4777,Sheet2!$F$5:$K$5,0)</f>
        <v>6</v>
      </c>
      <c r="AR4777" s="33">
        <f>INDEX(Sheet2!$F$5:$K$18,OPaL!AP4777,OPaL!AQ4777)</f>
        <v>0.15</v>
      </c>
      <c r="AS4777" s="1">
        <f t="shared" si="224"/>
        <v>588.19999999999993</v>
      </c>
    </row>
    <row r="4778" spans="1:45" x14ac:dyDescent="0.2">
      <c r="A4778" s="11" t="s">
        <v>4427</v>
      </c>
      <c r="B4778" s="11" t="s">
        <v>4428</v>
      </c>
      <c r="C4778" s="11" t="s">
        <v>14205</v>
      </c>
      <c r="D4778" s="21">
        <v>43467</v>
      </c>
      <c r="E4778" s="21" t="s">
        <v>9697</v>
      </c>
      <c r="F4778" s="21" t="s">
        <v>14659</v>
      </c>
      <c r="G4778" s="11" t="s">
        <v>2</v>
      </c>
      <c r="H4778" s="11" t="s">
        <v>3</v>
      </c>
      <c r="I4778" s="11" t="s">
        <v>4</v>
      </c>
      <c r="J4778" s="13">
        <v>1</v>
      </c>
      <c r="K4778" s="12">
        <v>691.21</v>
      </c>
      <c r="L4778" s="12">
        <v>0</v>
      </c>
      <c r="M4778" s="12">
        <v>0</v>
      </c>
      <c r="N4778" s="12">
        <f t="shared" si="223"/>
        <v>691.21</v>
      </c>
      <c r="O4778" s="11" t="s">
        <v>5</v>
      </c>
      <c r="P4778" s="13">
        <v>0</v>
      </c>
      <c r="Q4778" s="11" t="s">
        <v>6</v>
      </c>
      <c r="R4778" s="13">
        <v>0</v>
      </c>
      <c r="S4778" s="13">
        <v>0</v>
      </c>
      <c r="T4778" s="11" t="s">
        <v>7</v>
      </c>
      <c r="U4778" s="11" t="s">
        <v>8</v>
      </c>
      <c r="V4778" s="15">
        <v>0</v>
      </c>
      <c r="W4778" s="13">
        <v>0</v>
      </c>
      <c r="X4778" s="15">
        <v>0</v>
      </c>
      <c r="Y4778" s="15">
        <v>0</v>
      </c>
      <c r="Z4778" s="13">
        <v>0</v>
      </c>
      <c r="AA4778" s="15">
        <v>0</v>
      </c>
      <c r="AB4778" s="13">
        <v>0</v>
      </c>
      <c r="AC4778" s="15">
        <v>0</v>
      </c>
      <c r="AD4778" s="13">
        <v>0</v>
      </c>
      <c r="AE4778" s="15">
        <v>0</v>
      </c>
      <c r="AF4778" s="13">
        <v>0</v>
      </c>
      <c r="AG4778" s="15">
        <v>0</v>
      </c>
      <c r="AH4778" s="13">
        <v>0</v>
      </c>
      <c r="AI4778" s="15">
        <v>0</v>
      </c>
      <c r="AJ4778" s="11" t="s">
        <v>9</v>
      </c>
      <c r="AK4778" s="11" t="s">
        <v>1398</v>
      </c>
      <c r="AL4778" s="22">
        <f t="shared" si="222"/>
        <v>1825</v>
      </c>
      <c r="AM4778" s="11" t="str">
        <f>VLOOKUP(O4778,Sheet2!$D$6:$E$14,2,FALSE)</f>
        <v>Spare parts</v>
      </c>
      <c r="AN4778" s="11" t="str">
        <f>VLOOKUP(F4778,Sheet2!$E$10:$F$13,2,FALSE)</f>
        <v>SPM</v>
      </c>
      <c r="AO4778" s="35" t="s">
        <v>14668</v>
      </c>
      <c r="AP4778">
        <f>MATCH(AN4778,Sheet2!$F$5:$F$18,0)</f>
        <v>6</v>
      </c>
      <c r="AQ4778">
        <f>MATCH(AO4778,Sheet2!$F$5:$K$5,0)</f>
        <v>6</v>
      </c>
      <c r="AR4778" s="33">
        <f>INDEX(Sheet2!$F$5:$K$18,OPaL!AP4778,OPaL!AQ4778)</f>
        <v>0.15</v>
      </c>
      <c r="AS4778" s="1">
        <f t="shared" si="224"/>
        <v>587.52850000000001</v>
      </c>
    </row>
    <row r="4779" spans="1:45" x14ac:dyDescent="0.2">
      <c r="A4779" s="11" t="s">
        <v>5379</v>
      </c>
      <c r="B4779" s="11" t="s">
        <v>5380</v>
      </c>
      <c r="C4779" s="11" t="s">
        <v>14206</v>
      </c>
      <c r="D4779" s="21">
        <v>42816</v>
      </c>
      <c r="E4779" s="21" t="s">
        <v>9703</v>
      </c>
      <c r="F4779" s="21" t="s">
        <v>14658</v>
      </c>
      <c r="G4779" s="11" t="s">
        <v>2</v>
      </c>
      <c r="H4779" s="11" t="s">
        <v>16</v>
      </c>
      <c r="I4779" s="11" t="s">
        <v>4</v>
      </c>
      <c r="J4779" s="12">
        <v>2</v>
      </c>
      <c r="K4779" s="12">
        <v>690</v>
      </c>
      <c r="L4779" s="12">
        <v>0</v>
      </c>
      <c r="M4779" s="12">
        <v>0</v>
      </c>
      <c r="N4779" s="12">
        <f t="shared" si="223"/>
        <v>690</v>
      </c>
      <c r="O4779" s="11" t="s">
        <v>5</v>
      </c>
      <c r="P4779" s="13">
        <v>0</v>
      </c>
      <c r="Q4779" s="11" t="s">
        <v>6</v>
      </c>
      <c r="R4779" s="13">
        <v>0</v>
      </c>
      <c r="S4779" s="13">
        <v>0</v>
      </c>
      <c r="T4779" s="11" t="s">
        <v>7</v>
      </c>
      <c r="U4779" s="11" t="s">
        <v>8</v>
      </c>
      <c r="V4779" s="15">
        <v>0</v>
      </c>
      <c r="W4779" s="13">
        <v>0</v>
      </c>
      <c r="X4779" s="15">
        <v>0</v>
      </c>
      <c r="Y4779" s="15">
        <v>0</v>
      </c>
      <c r="Z4779" s="13">
        <v>0</v>
      </c>
      <c r="AA4779" s="15">
        <v>0</v>
      </c>
      <c r="AB4779" s="13">
        <v>0</v>
      </c>
      <c r="AC4779" s="15">
        <v>0</v>
      </c>
      <c r="AD4779" s="13">
        <v>0</v>
      </c>
      <c r="AE4779" s="15">
        <v>0</v>
      </c>
      <c r="AF4779" s="13">
        <v>0</v>
      </c>
      <c r="AG4779" s="15">
        <v>0</v>
      </c>
      <c r="AH4779" s="13">
        <v>0</v>
      </c>
      <c r="AI4779" s="15">
        <v>0</v>
      </c>
      <c r="AJ4779" s="11" t="s">
        <v>17</v>
      </c>
      <c r="AK4779" s="11" t="s">
        <v>1398</v>
      </c>
      <c r="AL4779" s="22">
        <f t="shared" si="222"/>
        <v>2476</v>
      </c>
      <c r="AM4779" s="11" t="str">
        <f>VLOOKUP(O4779,Sheet2!$D$6:$E$14,2,FALSE)</f>
        <v>Spare parts</v>
      </c>
      <c r="AN4779" s="11" t="str">
        <f>VLOOKUP(F4779,Sheet2!$E$10:$F$13,2,FALSE)</f>
        <v>SPE</v>
      </c>
      <c r="AO4779" s="35" t="s">
        <v>14668</v>
      </c>
      <c r="AP4779">
        <f>MATCH(AN4779,Sheet2!$F$5:$F$18,0)</f>
        <v>7</v>
      </c>
      <c r="AQ4779">
        <f>MATCH(AO4779,Sheet2!$F$5:$K$5,0)</f>
        <v>6</v>
      </c>
      <c r="AR4779" s="33">
        <f>INDEX(Sheet2!$F$5:$K$18,OPaL!AP4779,OPaL!AQ4779)</f>
        <v>0.15</v>
      </c>
      <c r="AS4779" s="1">
        <f t="shared" si="224"/>
        <v>586.5</v>
      </c>
    </row>
    <row r="4780" spans="1:45" x14ac:dyDescent="0.2">
      <c r="A4780" s="11" t="s">
        <v>5857</v>
      </c>
      <c r="B4780" s="11" t="s">
        <v>5858</v>
      </c>
      <c r="C4780" s="11" t="s">
        <v>14207</v>
      </c>
      <c r="D4780" s="21">
        <v>42389</v>
      </c>
      <c r="E4780" s="21" t="s">
        <v>9697</v>
      </c>
      <c r="F4780" s="21" t="s">
        <v>14659</v>
      </c>
      <c r="G4780" s="11" t="s">
        <v>2</v>
      </c>
      <c r="H4780" s="11" t="s">
        <v>16</v>
      </c>
      <c r="I4780" s="11" t="s">
        <v>4</v>
      </c>
      <c r="J4780" s="13">
        <v>1</v>
      </c>
      <c r="K4780" s="12">
        <v>684.12</v>
      </c>
      <c r="L4780" s="12">
        <v>0</v>
      </c>
      <c r="M4780" s="12">
        <v>0</v>
      </c>
      <c r="N4780" s="12">
        <f t="shared" si="223"/>
        <v>684.12</v>
      </c>
      <c r="O4780" s="11" t="s">
        <v>5</v>
      </c>
      <c r="P4780" s="13">
        <v>0</v>
      </c>
      <c r="Q4780" s="11" t="s">
        <v>6</v>
      </c>
      <c r="R4780" s="13">
        <v>0</v>
      </c>
      <c r="S4780" s="13">
        <v>0</v>
      </c>
      <c r="T4780" s="11" t="s">
        <v>7</v>
      </c>
      <c r="U4780" s="11" t="s">
        <v>8</v>
      </c>
      <c r="V4780" s="15">
        <v>0</v>
      </c>
      <c r="W4780" s="13">
        <v>0</v>
      </c>
      <c r="X4780" s="15">
        <v>0</v>
      </c>
      <c r="Y4780" s="15">
        <v>0</v>
      </c>
      <c r="Z4780" s="13">
        <v>0</v>
      </c>
      <c r="AA4780" s="15">
        <v>0</v>
      </c>
      <c r="AB4780" s="13">
        <v>0</v>
      </c>
      <c r="AC4780" s="15">
        <v>0</v>
      </c>
      <c r="AD4780" s="13">
        <v>0</v>
      </c>
      <c r="AE4780" s="15">
        <v>0</v>
      </c>
      <c r="AF4780" s="13">
        <v>0</v>
      </c>
      <c r="AG4780" s="15">
        <v>0</v>
      </c>
      <c r="AH4780" s="13">
        <v>0</v>
      </c>
      <c r="AI4780" s="15">
        <v>0</v>
      </c>
      <c r="AJ4780" s="11" t="s">
        <v>17</v>
      </c>
      <c r="AK4780" s="11" t="s">
        <v>13</v>
      </c>
      <c r="AL4780" s="22">
        <f t="shared" si="222"/>
        <v>2903</v>
      </c>
      <c r="AM4780" s="11" t="str">
        <f>VLOOKUP(O4780,Sheet2!$D$6:$E$14,2,FALSE)</f>
        <v>Spare parts</v>
      </c>
      <c r="AN4780" s="11" t="str">
        <f>VLOOKUP(F4780,Sheet2!$E$10:$F$13,2,FALSE)</f>
        <v>SPM</v>
      </c>
      <c r="AO4780" s="35" t="s">
        <v>14668</v>
      </c>
      <c r="AP4780">
        <f>MATCH(AN4780,Sheet2!$F$5:$F$18,0)</f>
        <v>6</v>
      </c>
      <c r="AQ4780">
        <f>MATCH(AO4780,Sheet2!$F$5:$K$5,0)</f>
        <v>6</v>
      </c>
      <c r="AR4780" s="33">
        <f>INDEX(Sheet2!$F$5:$K$18,OPaL!AP4780,OPaL!AQ4780)</f>
        <v>0.15</v>
      </c>
      <c r="AS4780" s="1">
        <f t="shared" si="224"/>
        <v>581.50199999999995</v>
      </c>
    </row>
    <row r="4781" spans="1:45" x14ac:dyDescent="0.2">
      <c r="A4781" s="11" t="s">
        <v>5869</v>
      </c>
      <c r="B4781" s="11" t="s">
        <v>5870</v>
      </c>
      <c r="C4781" s="11" t="s">
        <v>14208</v>
      </c>
      <c r="D4781" s="21">
        <v>42389</v>
      </c>
      <c r="E4781" s="21" t="s">
        <v>9697</v>
      </c>
      <c r="F4781" s="21" t="s">
        <v>14659</v>
      </c>
      <c r="G4781" s="11" t="s">
        <v>2</v>
      </c>
      <c r="H4781" s="11" t="s">
        <v>16</v>
      </c>
      <c r="I4781" s="11" t="s">
        <v>4</v>
      </c>
      <c r="J4781" s="13">
        <v>1</v>
      </c>
      <c r="K4781" s="12">
        <v>684.12</v>
      </c>
      <c r="L4781" s="12">
        <v>0</v>
      </c>
      <c r="M4781" s="12">
        <v>0</v>
      </c>
      <c r="N4781" s="12">
        <f t="shared" si="223"/>
        <v>684.12</v>
      </c>
      <c r="O4781" s="11" t="s">
        <v>5</v>
      </c>
      <c r="P4781" s="13">
        <v>0</v>
      </c>
      <c r="Q4781" s="11" t="s">
        <v>6</v>
      </c>
      <c r="R4781" s="13">
        <v>0</v>
      </c>
      <c r="S4781" s="13">
        <v>0</v>
      </c>
      <c r="T4781" s="11" t="s">
        <v>7</v>
      </c>
      <c r="U4781" s="11" t="s">
        <v>8</v>
      </c>
      <c r="V4781" s="15">
        <v>0</v>
      </c>
      <c r="W4781" s="13">
        <v>0</v>
      </c>
      <c r="X4781" s="15">
        <v>0</v>
      </c>
      <c r="Y4781" s="15">
        <v>0</v>
      </c>
      <c r="Z4781" s="13">
        <v>0</v>
      </c>
      <c r="AA4781" s="15">
        <v>0</v>
      </c>
      <c r="AB4781" s="13">
        <v>0</v>
      </c>
      <c r="AC4781" s="15">
        <v>0</v>
      </c>
      <c r="AD4781" s="13">
        <v>0</v>
      </c>
      <c r="AE4781" s="15">
        <v>0</v>
      </c>
      <c r="AF4781" s="13">
        <v>0</v>
      </c>
      <c r="AG4781" s="15">
        <v>0</v>
      </c>
      <c r="AH4781" s="13">
        <v>0</v>
      </c>
      <c r="AI4781" s="15">
        <v>0</v>
      </c>
      <c r="AJ4781" s="11" t="s">
        <v>17</v>
      </c>
      <c r="AK4781" s="11" t="s">
        <v>13</v>
      </c>
      <c r="AL4781" s="22">
        <f t="shared" si="222"/>
        <v>2903</v>
      </c>
      <c r="AM4781" s="11" t="str">
        <f>VLOOKUP(O4781,Sheet2!$D$6:$E$14,2,FALSE)</f>
        <v>Spare parts</v>
      </c>
      <c r="AN4781" s="11" t="str">
        <f>VLOOKUP(F4781,Sheet2!$E$10:$F$13,2,FALSE)</f>
        <v>SPM</v>
      </c>
      <c r="AO4781" s="35" t="s">
        <v>14668</v>
      </c>
      <c r="AP4781">
        <f>MATCH(AN4781,Sheet2!$F$5:$F$18,0)</f>
        <v>6</v>
      </c>
      <c r="AQ4781">
        <f>MATCH(AO4781,Sheet2!$F$5:$K$5,0)</f>
        <v>6</v>
      </c>
      <c r="AR4781" s="33">
        <f>INDEX(Sheet2!$F$5:$K$18,OPaL!AP4781,OPaL!AQ4781)</f>
        <v>0.15</v>
      </c>
      <c r="AS4781" s="1">
        <f t="shared" si="224"/>
        <v>581.50199999999995</v>
      </c>
    </row>
    <row r="4782" spans="1:45" x14ac:dyDescent="0.2">
      <c r="A4782" s="11" t="s">
        <v>5875</v>
      </c>
      <c r="B4782" s="11" t="s">
        <v>5876</v>
      </c>
      <c r="C4782" s="11" t="s">
        <v>14209</v>
      </c>
      <c r="D4782" s="21">
        <v>42389</v>
      </c>
      <c r="E4782" s="21" t="s">
        <v>9697</v>
      </c>
      <c r="F4782" s="21" t="s">
        <v>14659</v>
      </c>
      <c r="G4782" s="11" t="s">
        <v>2</v>
      </c>
      <c r="H4782" s="11" t="s">
        <v>16</v>
      </c>
      <c r="I4782" s="11" t="s">
        <v>4</v>
      </c>
      <c r="J4782" s="13">
        <v>1</v>
      </c>
      <c r="K4782" s="12">
        <v>684.12</v>
      </c>
      <c r="L4782" s="12">
        <v>0</v>
      </c>
      <c r="M4782" s="12">
        <v>0</v>
      </c>
      <c r="N4782" s="12">
        <f t="shared" si="223"/>
        <v>684.12</v>
      </c>
      <c r="O4782" s="11" t="s">
        <v>5</v>
      </c>
      <c r="P4782" s="13">
        <v>0</v>
      </c>
      <c r="Q4782" s="11" t="s">
        <v>6</v>
      </c>
      <c r="R4782" s="13">
        <v>0</v>
      </c>
      <c r="S4782" s="13">
        <v>0</v>
      </c>
      <c r="T4782" s="11" t="s">
        <v>7</v>
      </c>
      <c r="U4782" s="11" t="s">
        <v>8</v>
      </c>
      <c r="V4782" s="15">
        <v>0</v>
      </c>
      <c r="W4782" s="13">
        <v>0</v>
      </c>
      <c r="X4782" s="15">
        <v>0</v>
      </c>
      <c r="Y4782" s="15">
        <v>0</v>
      </c>
      <c r="Z4782" s="13">
        <v>0</v>
      </c>
      <c r="AA4782" s="15">
        <v>0</v>
      </c>
      <c r="AB4782" s="13">
        <v>0</v>
      </c>
      <c r="AC4782" s="15">
        <v>0</v>
      </c>
      <c r="AD4782" s="13">
        <v>0</v>
      </c>
      <c r="AE4782" s="15">
        <v>0</v>
      </c>
      <c r="AF4782" s="13">
        <v>0</v>
      </c>
      <c r="AG4782" s="15">
        <v>0</v>
      </c>
      <c r="AH4782" s="13">
        <v>0</v>
      </c>
      <c r="AI4782" s="15">
        <v>0</v>
      </c>
      <c r="AJ4782" s="11" t="s">
        <v>17</v>
      </c>
      <c r="AK4782" s="11" t="s">
        <v>13</v>
      </c>
      <c r="AL4782" s="22">
        <f t="shared" si="222"/>
        <v>2903</v>
      </c>
      <c r="AM4782" s="11" t="str">
        <f>VLOOKUP(O4782,Sheet2!$D$6:$E$14,2,FALSE)</f>
        <v>Spare parts</v>
      </c>
      <c r="AN4782" s="11" t="str">
        <f>VLOOKUP(F4782,Sheet2!$E$10:$F$13,2,FALSE)</f>
        <v>SPM</v>
      </c>
      <c r="AO4782" s="35" t="s">
        <v>14668</v>
      </c>
      <c r="AP4782">
        <f>MATCH(AN4782,Sheet2!$F$5:$F$18,0)</f>
        <v>6</v>
      </c>
      <c r="AQ4782">
        <f>MATCH(AO4782,Sheet2!$F$5:$K$5,0)</f>
        <v>6</v>
      </c>
      <c r="AR4782" s="33">
        <f>INDEX(Sheet2!$F$5:$K$18,OPaL!AP4782,OPaL!AQ4782)</f>
        <v>0.15</v>
      </c>
      <c r="AS4782" s="1">
        <f t="shared" si="224"/>
        <v>581.50199999999995</v>
      </c>
    </row>
    <row r="4783" spans="1:45" x14ac:dyDescent="0.2">
      <c r="A4783" s="11" t="s">
        <v>5879</v>
      </c>
      <c r="B4783" s="11" t="s">
        <v>5880</v>
      </c>
      <c r="C4783" s="11" t="s">
        <v>14210</v>
      </c>
      <c r="D4783" s="21">
        <v>42389</v>
      </c>
      <c r="E4783" s="21" t="s">
        <v>9697</v>
      </c>
      <c r="F4783" s="21" t="s">
        <v>14659</v>
      </c>
      <c r="G4783" s="11" t="s">
        <v>2</v>
      </c>
      <c r="H4783" s="11" t="s">
        <v>16</v>
      </c>
      <c r="I4783" s="11" t="s">
        <v>4</v>
      </c>
      <c r="J4783" s="13">
        <v>1</v>
      </c>
      <c r="K4783" s="12">
        <v>684.12</v>
      </c>
      <c r="L4783" s="12">
        <v>0</v>
      </c>
      <c r="M4783" s="12">
        <v>0</v>
      </c>
      <c r="N4783" s="12">
        <f t="shared" si="223"/>
        <v>684.12</v>
      </c>
      <c r="O4783" s="11" t="s">
        <v>5</v>
      </c>
      <c r="P4783" s="13">
        <v>0</v>
      </c>
      <c r="Q4783" s="11" t="s">
        <v>6</v>
      </c>
      <c r="R4783" s="13">
        <v>0</v>
      </c>
      <c r="S4783" s="13">
        <v>0</v>
      </c>
      <c r="T4783" s="11" t="s">
        <v>7</v>
      </c>
      <c r="U4783" s="11" t="s">
        <v>8</v>
      </c>
      <c r="V4783" s="15">
        <v>0</v>
      </c>
      <c r="W4783" s="13">
        <v>0</v>
      </c>
      <c r="X4783" s="15">
        <v>0</v>
      </c>
      <c r="Y4783" s="15">
        <v>0</v>
      </c>
      <c r="Z4783" s="13">
        <v>0</v>
      </c>
      <c r="AA4783" s="15">
        <v>0</v>
      </c>
      <c r="AB4783" s="13">
        <v>0</v>
      </c>
      <c r="AC4783" s="15">
        <v>0</v>
      </c>
      <c r="AD4783" s="13">
        <v>0</v>
      </c>
      <c r="AE4783" s="15">
        <v>0</v>
      </c>
      <c r="AF4783" s="13">
        <v>0</v>
      </c>
      <c r="AG4783" s="15">
        <v>0</v>
      </c>
      <c r="AH4783" s="13">
        <v>0</v>
      </c>
      <c r="AI4783" s="15">
        <v>0</v>
      </c>
      <c r="AJ4783" s="11" t="s">
        <v>17</v>
      </c>
      <c r="AK4783" s="11" t="s">
        <v>13</v>
      </c>
      <c r="AL4783" s="22">
        <f t="shared" si="222"/>
        <v>2903</v>
      </c>
      <c r="AM4783" s="11" t="str">
        <f>VLOOKUP(O4783,Sheet2!$D$6:$E$14,2,FALSE)</f>
        <v>Spare parts</v>
      </c>
      <c r="AN4783" s="11" t="str">
        <f>VLOOKUP(F4783,Sheet2!$E$10:$F$13,2,FALSE)</f>
        <v>SPM</v>
      </c>
      <c r="AO4783" s="35" t="s">
        <v>14668</v>
      </c>
      <c r="AP4783">
        <f>MATCH(AN4783,Sheet2!$F$5:$F$18,0)</f>
        <v>6</v>
      </c>
      <c r="AQ4783">
        <f>MATCH(AO4783,Sheet2!$F$5:$K$5,0)</f>
        <v>6</v>
      </c>
      <c r="AR4783" s="33">
        <f>INDEX(Sheet2!$F$5:$K$18,OPaL!AP4783,OPaL!AQ4783)</f>
        <v>0.15</v>
      </c>
      <c r="AS4783" s="1">
        <f t="shared" si="224"/>
        <v>581.50199999999995</v>
      </c>
    </row>
    <row r="4784" spans="1:45" x14ac:dyDescent="0.2">
      <c r="A4784" s="11" t="s">
        <v>3625</v>
      </c>
      <c r="B4784" s="11" t="s">
        <v>3626</v>
      </c>
      <c r="C4784" s="11" t="s">
        <v>14211</v>
      </c>
      <c r="D4784" s="21">
        <v>43655</v>
      </c>
      <c r="E4784" s="21" t="s">
        <v>9755</v>
      </c>
      <c r="F4784" s="21" t="s">
        <v>14656</v>
      </c>
      <c r="G4784" s="11" t="s">
        <v>2</v>
      </c>
      <c r="H4784" s="11" t="s">
        <v>3</v>
      </c>
      <c r="I4784" s="11" t="s">
        <v>1999</v>
      </c>
      <c r="J4784" s="12">
        <v>2</v>
      </c>
      <c r="K4784" s="12">
        <v>684</v>
      </c>
      <c r="L4784" s="12">
        <v>0</v>
      </c>
      <c r="M4784" s="12">
        <v>0</v>
      </c>
      <c r="N4784" s="12">
        <f t="shared" si="223"/>
        <v>684</v>
      </c>
      <c r="O4784" s="11" t="s">
        <v>5</v>
      </c>
      <c r="P4784" s="13">
        <v>0</v>
      </c>
      <c r="Q4784" s="11" t="s">
        <v>6</v>
      </c>
      <c r="R4784" s="13">
        <v>0</v>
      </c>
      <c r="S4784" s="13">
        <v>0</v>
      </c>
      <c r="T4784" s="11" t="s">
        <v>7</v>
      </c>
      <c r="U4784" s="11" t="s">
        <v>8</v>
      </c>
      <c r="V4784" s="15">
        <v>0</v>
      </c>
      <c r="W4784" s="13">
        <v>0</v>
      </c>
      <c r="X4784" s="15">
        <v>0</v>
      </c>
      <c r="Y4784" s="15">
        <v>0</v>
      </c>
      <c r="Z4784" s="13">
        <v>0</v>
      </c>
      <c r="AA4784" s="15">
        <v>0</v>
      </c>
      <c r="AB4784" s="13">
        <v>0</v>
      </c>
      <c r="AC4784" s="15">
        <v>0</v>
      </c>
      <c r="AD4784" s="13">
        <v>0</v>
      </c>
      <c r="AE4784" s="15">
        <v>0</v>
      </c>
      <c r="AF4784" s="13">
        <v>0</v>
      </c>
      <c r="AG4784" s="15">
        <v>0</v>
      </c>
      <c r="AH4784" s="13">
        <v>0</v>
      </c>
      <c r="AI4784" s="15">
        <v>0</v>
      </c>
      <c r="AJ4784" s="11" t="s">
        <v>9</v>
      </c>
      <c r="AK4784" s="11" t="s">
        <v>1398</v>
      </c>
      <c r="AL4784" s="22">
        <f t="shared" si="222"/>
        <v>1637</v>
      </c>
      <c r="AM4784" s="11" t="str">
        <f>VLOOKUP(O4784,Sheet2!$D$6:$E$14,2,FALSE)</f>
        <v>Spare parts</v>
      </c>
      <c r="AN4784" s="11" t="str">
        <f>VLOOKUP(F4784,Sheet2!$E$12:$F$13,2,FALSE)</f>
        <v>SPC</v>
      </c>
      <c r="AO4784" s="35" t="s">
        <v>14668</v>
      </c>
      <c r="AP4784">
        <f>MATCH(AN4784,Sheet2!$F$5:$F$18,0)</f>
        <v>8</v>
      </c>
      <c r="AQ4784">
        <f>MATCH(AO4784,Sheet2!$F$5:$K$5,0)</f>
        <v>6</v>
      </c>
      <c r="AR4784" s="33">
        <f>INDEX(Sheet2!$F$5:$K$18,OPaL!AP4784,OPaL!AQ4784)</f>
        <v>0.2</v>
      </c>
      <c r="AS4784" s="1">
        <f t="shared" si="224"/>
        <v>547.20000000000005</v>
      </c>
    </row>
    <row r="4785" spans="1:45" x14ac:dyDescent="0.2">
      <c r="A4785" s="11" t="s">
        <v>1869</v>
      </c>
      <c r="B4785" s="11" t="s">
        <v>1870</v>
      </c>
      <c r="C4785" s="11" t="s">
        <v>14212</v>
      </c>
      <c r="D4785" s="21">
        <v>42943</v>
      </c>
      <c r="E4785" s="21" t="s">
        <v>9697</v>
      </c>
      <c r="F4785" s="21" t="s">
        <v>14659</v>
      </c>
      <c r="G4785" s="11" t="s">
        <v>2</v>
      </c>
      <c r="H4785" s="11" t="s">
        <v>16</v>
      </c>
      <c r="I4785" s="11" t="s">
        <v>4</v>
      </c>
      <c r="J4785" s="13">
        <v>2</v>
      </c>
      <c r="K4785" s="12">
        <v>681.89</v>
      </c>
      <c r="L4785" s="12">
        <v>0</v>
      </c>
      <c r="M4785" s="12">
        <v>0</v>
      </c>
      <c r="N4785" s="12">
        <f t="shared" si="223"/>
        <v>681.89</v>
      </c>
      <c r="O4785" s="11" t="s">
        <v>5</v>
      </c>
      <c r="P4785" s="13">
        <v>0</v>
      </c>
      <c r="Q4785" s="11" t="s">
        <v>6</v>
      </c>
      <c r="R4785" s="13">
        <v>0</v>
      </c>
      <c r="S4785" s="13">
        <v>0</v>
      </c>
      <c r="T4785" s="11" t="s">
        <v>7</v>
      </c>
      <c r="U4785" s="11" t="s">
        <v>8</v>
      </c>
      <c r="V4785" s="15">
        <v>0</v>
      </c>
      <c r="W4785" s="13">
        <v>0</v>
      </c>
      <c r="X4785" s="15">
        <v>0</v>
      </c>
      <c r="Y4785" s="15">
        <v>0</v>
      </c>
      <c r="Z4785" s="13">
        <v>0</v>
      </c>
      <c r="AA4785" s="15">
        <v>0</v>
      </c>
      <c r="AB4785" s="13">
        <v>0</v>
      </c>
      <c r="AC4785" s="15">
        <v>0</v>
      </c>
      <c r="AD4785" s="13">
        <v>0</v>
      </c>
      <c r="AE4785" s="15">
        <v>0</v>
      </c>
      <c r="AF4785" s="13">
        <v>0</v>
      </c>
      <c r="AG4785" s="15">
        <v>0</v>
      </c>
      <c r="AH4785" s="13">
        <v>0</v>
      </c>
      <c r="AI4785" s="15">
        <v>0</v>
      </c>
      <c r="AJ4785" s="11" t="s">
        <v>17</v>
      </c>
      <c r="AK4785" s="11" t="s">
        <v>13</v>
      </c>
      <c r="AL4785" s="22">
        <f t="shared" si="222"/>
        <v>2349</v>
      </c>
      <c r="AM4785" s="11" t="str">
        <f>VLOOKUP(O4785,Sheet2!$D$6:$E$14,2,FALSE)</f>
        <v>Spare parts</v>
      </c>
      <c r="AN4785" s="11" t="str">
        <f>VLOOKUP(F4785,Sheet2!$E$10:$F$13,2,FALSE)</f>
        <v>SPM</v>
      </c>
      <c r="AO4785" s="35" t="s">
        <v>14668</v>
      </c>
      <c r="AP4785">
        <f>MATCH(AN4785,Sheet2!$F$5:$F$18,0)</f>
        <v>6</v>
      </c>
      <c r="AQ4785">
        <f>MATCH(AO4785,Sheet2!$F$5:$K$5,0)</f>
        <v>6</v>
      </c>
      <c r="AR4785" s="33">
        <f>INDEX(Sheet2!$F$5:$K$18,OPaL!AP4785,OPaL!AQ4785)</f>
        <v>0.15</v>
      </c>
      <c r="AS4785" s="1">
        <f t="shared" si="224"/>
        <v>579.60649999999998</v>
      </c>
    </row>
    <row r="4786" spans="1:45" x14ac:dyDescent="0.2">
      <c r="A4786" s="11" t="s">
        <v>8856</v>
      </c>
      <c r="B4786" s="11" t="s">
        <v>8857</v>
      </c>
      <c r="C4786" s="11" t="s">
        <v>14213</v>
      </c>
      <c r="D4786" s="21">
        <v>43328</v>
      </c>
      <c r="E4786" s="21" t="s">
        <v>9770</v>
      </c>
      <c r="F4786" s="21" t="s">
        <v>14659</v>
      </c>
      <c r="G4786" s="11" t="s">
        <v>2</v>
      </c>
      <c r="H4786" s="11" t="s">
        <v>350</v>
      </c>
      <c r="I4786" s="11" t="s">
        <v>351</v>
      </c>
      <c r="J4786" s="13">
        <v>1</v>
      </c>
      <c r="K4786" s="12">
        <v>680</v>
      </c>
      <c r="L4786" s="12">
        <v>0</v>
      </c>
      <c r="M4786" s="12">
        <v>0</v>
      </c>
      <c r="N4786" s="12">
        <f t="shared" si="223"/>
        <v>680</v>
      </c>
      <c r="O4786" s="11" t="s">
        <v>8227</v>
      </c>
      <c r="P4786" s="13">
        <v>0</v>
      </c>
      <c r="Q4786" s="11" t="s">
        <v>6</v>
      </c>
      <c r="R4786" s="13">
        <v>0</v>
      </c>
      <c r="S4786" s="13">
        <v>0</v>
      </c>
      <c r="T4786" s="11" t="s">
        <v>7</v>
      </c>
      <c r="U4786" s="11" t="s">
        <v>8</v>
      </c>
      <c r="V4786" s="15">
        <v>0</v>
      </c>
      <c r="W4786" s="13">
        <v>0</v>
      </c>
      <c r="X4786" s="15">
        <v>0</v>
      </c>
      <c r="Y4786" s="15">
        <v>0</v>
      </c>
      <c r="Z4786" s="13">
        <v>0</v>
      </c>
      <c r="AA4786" s="15">
        <v>0</v>
      </c>
      <c r="AB4786" s="13">
        <v>0</v>
      </c>
      <c r="AC4786" s="15">
        <v>0</v>
      </c>
      <c r="AD4786" s="13">
        <v>0</v>
      </c>
      <c r="AE4786" s="15">
        <v>0</v>
      </c>
      <c r="AF4786" s="13">
        <v>0</v>
      </c>
      <c r="AG4786" s="15">
        <v>0</v>
      </c>
      <c r="AH4786" s="13">
        <v>0</v>
      </c>
      <c r="AI4786" s="15">
        <v>0</v>
      </c>
      <c r="AJ4786" s="11" t="s">
        <v>352</v>
      </c>
      <c r="AK4786" s="11" t="s">
        <v>8228</v>
      </c>
      <c r="AL4786" s="22">
        <f t="shared" si="222"/>
        <v>1964</v>
      </c>
      <c r="AM4786" s="11" t="str">
        <f>VLOOKUP(O4786,Sheet2!$D$6:$E$14,2,FALSE)</f>
        <v>Consumables</v>
      </c>
      <c r="AN4786" s="11" t="str">
        <f>VLOOKUP(F4786,Sheet2!$E$15:$F$18,2,FALSE)</f>
        <v>CM</v>
      </c>
      <c r="AO4786" s="35" t="s">
        <v>14668</v>
      </c>
      <c r="AP4786">
        <f>MATCH(AN4786,Sheet2!$F$5:$F$18,0)</f>
        <v>13</v>
      </c>
      <c r="AQ4786">
        <f>MATCH(AO4786,Sheet2!$F$5:$K$5,0)</f>
        <v>6</v>
      </c>
      <c r="AR4786" s="33">
        <f>INDEX(Sheet2!$F$5:$K$18,OPaL!AP4786,OPaL!AQ4786)</f>
        <v>0.2</v>
      </c>
      <c r="AS4786" s="1">
        <f t="shared" si="224"/>
        <v>544</v>
      </c>
    </row>
    <row r="4787" spans="1:45" x14ac:dyDescent="0.2">
      <c r="A4787" s="11" t="s">
        <v>4891</v>
      </c>
      <c r="B4787" s="11" t="s">
        <v>4892</v>
      </c>
      <c r="C4787" s="11" t="s">
        <v>14214</v>
      </c>
      <c r="D4787" s="21">
        <v>44728</v>
      </c>
      <c r="E4787" s="21" t="s">
        <v>9697</v>
      </c>
      <c r="F4787" s="21" t="s">
        <v>14659</v>
      </c>
      <c r="G4787" s="11" t="s">
        <v>2</v>
      </c>
      <c r="H4787" s="11" t="s">
        <v>3</v>
      </c>
      <c r="I4787" s="11" t="s">
        <v>4</v>
      </c>
      <c r="J4787" s="13">
        <v>2</v>
      </c>
      <c r="K4787" s="12">
        <v>679.14</v>
      </c>
      <c r="L4787" s="12">
        <v>0</v>
      </c>
      <c r="M4787" s="12">
        <v>0</v>
      </c>
      <c r="N4787" s="12">
        <f t="shared" si="223"/>
        <v>679.14</v>
      </c>
      <c r="O4787" s="11" t="s">
        <v>5</v>
      </c>
      <c r="P4787" s="13">
        <v>0</v>
      </c>
      <c r="Q4787" s="11" t="s">
        <v>6</v>
      </c>
      <c r="R4787" s="13">
        <v>0</v>
      </c>
      <c r="S4787" s="13">
        <v>0</v>
      </c>
      <c r="T4787" s="11" t="s">
        <v>7</v>
      </c>
      <c r="U4787" s="11" t="s">
        <v>8</v>
      </c>
      <c r="V4787" s="15">
        <v>0</v>
      </c>
      <c r="W4787" s="13">
        <v>0</v>
      </c>
      <c r="X4787" s="15">
        <v>0</v>
      </c>
      <c r="Y4787" s="15">
        <v>0</v>
      </c>
      <c r="Z4787" s="13">
        <v>0</v>
      </c>
      <c r="AA4787" s="15">
        <v>0</v>
      </c>
      <c r="AB4787" s="13">
        <v>0</v>
      </c>
      <c r="AC4787" s="15">
        <v>0</v>
      </c>
      <c r="AD4787" s="13">
        <v>0</v>
      </c>
      <c r="AE4787" s="15">
        <v>0</v>
      </c>
      <c r="AF4787" s="13">
        <v>0</v>
      </c>
      <c r="AG4787" s="15">
        <v>0</v>
      </c>
      <c r="AH4787" s="13">
        <v>0</v>
      </c>
      <c r="AI4787" s="15">
        <v>0</v>
      </c>
      <c r="AJ4787" s="11" t="s">
        <v>9</v>
      </c>
      <c r="AK4787" s="11" t="s">
        <v>1398</v>
      </c>
      <c r="AL4787" s="22">
        <f t="shared" si="222"/>
        <v>564</v>
      </c>
      <c r="AM4787" s="11" t="str">
        <f>VLOOKUP(O4787,Sheet2!$D$6:$E$14,2,FALSE)</f>
        <v>Spare parts</v>
      </c>
      <c r="AN4787" s="11" t="str">
        <f>VLOOKUP(F4787,Sheet2!$E$10:$F$13,2,FALSE)</f>
        <v>SPM</v>
      </c>
      <c r="AO4787" s="35" t="s">
        <v>14668</v>
      </c>
      <c r="AP4787">
        <f>MATCH(AN4787,Sheet2!$F$5:$F$18,0)</f>
        <v>6</v>
      </c>
      <c r="AQ4787">
        <f>MATCH(AO4787,Sheet2!$F$5:$K$5,0)</f>
        <v>6</v>
      </c>
      <c r="AR4787" s="33">
        <f>INDEX(Sheet2!$F$5:$K$18,OPaL!AP4787,OPaL!AQ4787)</f>
        <v>0.15</v>
      </c>
      <c r="AS4787" s="1">
        <f t="shared" si="224"/>
        <v>577.26900000000001</v>
      </c>
    </row>
    <row r="4788" spans="1:45" x14ac:dyDescent="0.2">
      <c r="A4788" s="11" t="s">
        <v>1485</v>
      </c>
      <c r="B4788" s="11" t="s">
        <v>1486</v>
      </c>
      <c r="C4788" s="11" t="s">
        <v>14215</v>
      </c>
      <c r="D4788" s="21">
        <v>44393</v>
      </c>
      <c r="E4788" s="21" t="s">
        <v>9697</v>
      </c>
      <c r="F4788" s="21" t="s">
        <v>14658</v>
      </c>
      <c r="G4788" s="11" t="s">
        <v>2</v>
      </c>
      <c r="H4788" s="11" t="s">
        <v>3</v>
      </c>
      <c r="I4788" s="11" t="s">
        <v>4</v>
      </c>
      <c r="J4788" s="12">
        <v>2</v>
      </c>
      <c r="K4788" s="12">
        <v>678.9</v>
      </c>
      <c r="L4788" s="12">
        <v>0</v>
      </c>
      <c r="M4788" s="12">
        <v>0</v>
      </c>
      <c r="N4788" s="12">
        <f t="shared" si="223"/>
        <v>678.9</v>
      </c>
      <c r="O4788" s="11" t="s">
        <v>5</v>
      </c>
      <c r="P4788" s="13">
        <v>0</v>
      </c>
      <c r="Q4788" s="11" t="s">
        <v>6</v>
      </c>
      <c r="R4788" s="13">
        <v>0</v>
      </c>
      <c r="S4788" s="13">
        <v>0</v>
      </c>
      <c r="T4788" s="11" t="s">
        <v>7</v>
      </c>
      <c r="U4788" s="11" t="s">
        <v>8</v>
      </c>
      <c r="V4788" s="15">
        <v>0</v>
      </c>
      <c r="W4788" s="13">
        <v>0</v>
      </c>
      <c r="X4788" s="15">
        <v>0</v>
      </c>
      <c r="Y4788" s="15">
        <v>0</v>
      </c>
      <c r="Z4788" s="13">
        <v>0</v>
      </c>
      <c r="AA4788" s="15">
        <v>0</v>
      </c>
      <c r="AB4788" s="13">
        <v>0</v>
      </c>
      <c r="AC4788" s="15">
        <v>0</v>
      </c>
      <c r="AD4788" s="13">
        <v>0</v>
      </c>
      <c r="AE4788" s="15">
        <v>0</v>
      </c>
      <c r="AF4788" s="13">
        <v>0</v>
      </c>
      <c r="AG4788" s="15">
        <v>0</v>
      </c>
      <c r="AH4788" s="13">
        <v>0</v>
      </c>
      <c r="AI4788" s="15">
        <v>0</v>
      </c>
      <c r="AJ4788" s="11" t="s">
        <v>9</v>
      </c>
      <c r="AK4788" s="11" t="s">
        <v>10</v>
      </c>
      <c r="AL4788" s="22">
        <f t="shared" si="222"/>
        <v>899</v>
      </c>
      <c r="AM4788" s="11" t="str">
        <f>VLOOKUP(O4788,Sheet2!$D$6:$E$14,2,FALSE)</f>
        <v>Spare parts</v>
      </c>
      <c r="AN4788" s="11" t="str">
        <f>VLOOKUP(F4788,Sheet2!$E$10:$F$13,2,FALSE)</f>
        <v>SPE</v>
      </c>
      <c r="AO4788" s="35" t="s">
        <v>14668</v>
      </c>
      <c r="AP4788">
        <f>MATCH(AN4788,Sheet2!$F$5:$F$18,0)</f>
        <v>7</v>
      </c>
      <c r="AQ4788">
        <f>MATCH(AO4788,Sheet2!$F$5:$K$5,0)</f>
        <v>6</v>
      </c>
      <c r="AR4788" s="33">
        <f>INDEX(Sheet2!$F$5:$K$18,OPaL!AP4788,OPaL!AQ4788)</f>
        <v>0.15</v>
      </c>
      <c r="AS4788" s="1">
        <f t="shared" si="224"/>
        <v>577.06499999999994</v>
      </c>
    </row>
    <row r="4789" spans="1:45" x14ac:dyDescent="0.2">
      <c r="A4789" s="11" t="s">
        <v>2803</v>
      </c>
      <c r="B4789" s="11" t="s">
        <v>2804</v>
      </c>
      <c r="C4789" s="11" t="s">
        <v>14216</v>
      </c>
      <c r="D4789" s="21">
        <v>43318</v>
      </c>
      <c r="E4789" s="21" t="s">
        <v>9697</v>
      </c>
      <c r="F4789" s="21" t="s">
        <v>14659</v>
      </c>
      <c r="G4789" s="11" t="s">
        <v>2</v>
      </c>
      <c r="H4789" s="11" t="s">
        <v>3</v>
      </c>
      <c r="I4789" s="11" t="s">
        <v>4</v>
      </c>
      <c r="J4789" s="13">
        <v>20</v>
      </c>
      <c r="K4789" s="12">
        <v>673.26</v>
      </c>
      <c r="L4789" s="12">
        <v>0</v>
      </c>
      <c r="M4789" s="12">
        <v>0</v>
      </c>
      <c r="N4789" s="12">
        <f t="shared" si="223"/>
        <v>673.26</v>
      </c>
      <c r="O4789" s="11" t="s">
        <v>5</v>
      </c>
      <c r="P4789" s="13">
        <v>0</v>
      </c>
      <c r="Q4789" s="11" t="s">
        <v>6</v>
      </c>
      <c r="R4789" s="13">
        <v>0</v>
      </c>
      <c r="S4789" s="13">
        <v>0</v>
      </c>
      <c r="T4789" s="11" t="s">
        <v>7</v>
      </c>
      <c r="U4789" s="11" t="s">
        <v>8</v>
      </c>
      <c r="V4789" s="15">
        <v>0</v>
      </c>
      <c r="W4789" s="13">
        <v>0</v>
      </c>
      <c r="X4789" s="15">
        <v>0</v>
      </c>
      <c r="Y4789" s="15">
        <v>0</v>
      </c>
      <c r="Z4789" s="13">
        <v>0</v>
      </c>
      <c r="AA4789" s="15">
        <v>0</v>
      </c>
      <c r="AB4789" s="13">
        <v>0</v>
      </c>
      <c r="AC4789" s="15">
        <v>0</v>
      </c>
      <c r="AD4789" s="13">
        <v>0</v>
      </c>
      <c r="AE4789" s="15">
        <v>0</v>
      </c>
      <c r="AF4789" s="13">
        <v>0</v>
      </c>
      <c r="AG4789" s="15">
        <v>0</v>
      </c>
      <c r="AH4789" s="13">
        <v>0</v>
      </c>
      <c r="AI4789" s="15">
        <v>0</v>
      </c>
      <c r="AJ4789" s="11" t="s">
        <v>9</v>
      </c>
      <c r="AK4789" s="11" t="s">
        <v>13</v>
      </c>
      <c r="AL4789" s="22">
        <f t="shared" si="222"/>
        <v>1974</v>
      </c>
      <c r="AM4789" s="11" t="str">
        <f>VLOOKUP(O4789,Sheet2!$D$6:$E$14,2,FALSE)</f>
        <v>Spare parts</v>
      </c>
      <c r="AN4789" s="11" t="str">
        <f>VLOOKUP(F4789,Sheet2!$E$10:$F$13,2,FALSE)</f>
        <v>SPM</v>
      </c>
      <c r="AO4789" s="35" t="s">
        <v>14668</v>
      </c>
      <c r="AP4789">
        <f>MATCH(AN4789,Sheet2!$F$5:$F$18,0)</f>
        <v>6</v>
      </c>
      <c r="AQ4789">
        <f>MATCH(AO4789,Sheet2!$F$5:$K$5,0)</f>
        <v>6</v>
      </c>
      <c r="AR4789" s="33">
        <f>INDEX(Sheet2!$F$5:$K$18,OPaL!AP4789,OPaL!AQ4789)</f>
        <v>0.15</v>
      </c>
      <c r="AS4789" s="1">
        <f t="shared" si="224"/>
        <v>572.27099999999996</v>
      </c>
    </row>
    <row r="4790" spans="1:45" x14ac:dyDescent="0.2">
      <c r="A4790" s="11" t="s">
        <v>8912</v>
      </c>
      <c r="B4790" s="11" t="s">
        <v>8913</v>
      </c>
      <c r="C4790" s="11" t="s">
        <v>10750</v>
      </c>
      <c r="D4790" s="21">
        <v>45189</v>
      </c>
      <c r="E4790" s="21" t="s">
        <v>9739</v>
      </c>
      <c r="F4790" s="21" t="s">
        <v>14659</v>
      </c>
      <c r="G4790" s="11" t="s">
        <v>2</v>
      </c>
      <c r="H4790" s="11" t="s">
        <v>350</v>
      </c>
      <c r="I4790" s="11" t="s">
        <v>4</v>
      </c>
      <c r="J4790" s="13">
        <v>2</v>
      </c>
      <c r="K4790" s="12">
        <v>672.2</v>
      </c>
      <c r="L4790" s="12">
        <v>0</v>
      </c>
      <c r="M4790" s="12">
        <v>0</v>
      </c>
      <c r="N4790" s="12">
        <f t="shared" si="223"/>
        <v>672.2</v>
      </c>
      <c r="O4790" s="11" t="s">
        <v>8227</v>
      </c>
      <c r="P4790" s="13">
        <v>0</v>
      </c>
      <c r="Q4790" s="11" t="s">
        <v>6</v>
      </c>
      <c r="R4790" s="13">
        <v>0</v>
      </c>
      <c r="S4790" s="13">
        <v>0</v>
      </c>
      <c r="T4790" s="11" t="s">
        <v>7</v>
      </c>
      <c r="U4790" s="11" t="s">
        <v>8</v>
      </c>
      <c r="V4790" s="15">
        <v>0</v>
      </c>
      <c r="W4790" s="13">
        <v>0</v>
      </c>
      <c r="X4790" s="15">
        <v>0</v>
      </c>
      <c r="Y4790" s="15">
        <v>0</v>
      </c>
      <c r="Z4790" s="13">
        <v>0</v>
      </c>
      <c r="AA4790" s="15">
        <v>0</v>
      </c>
      <c r="AB4790" s="13">
        <v>0</v>
      </c>
      <c r="AC4790" s="15">
        <v>0</v>
      </c>
      <c r="AD4790" s="13">
        <v>0</v>
      </c>
      <c r="AE4790" s="15">
        <v>0</v>
      </c>
      <c r="AF4790" s="13">
        <v>0</v>
      </c>
      <c r="AG4790" s="15">
        <v>0</v>
      </c>
      <c r="AH4790" s="13">
        <v>0</v>
      </c>
      <c r="AI4790" s="15">
        <v>0</v>
      </c>
      <c r="AJ4790" s="11" t="s">
        <v>352</v>
      </c>
      <c r="AK4790" s="11" t="s">
        <v>8228</v>
      </c>
      <c r="AL4790" s="22">
        <f t="shared" si="222"/>
        <v>103</v>
      </c>
      <c r="AM4790" s="11" t="str">
        <f>VLOOKUP(O4790,Sheet2!$D$6:$E$14,2,FALSE)</f>
        <v>Consumables</v>
      </c>
      <c r="AN4790" s="11" t="str">
        <f>VLOOKUP(F4790,Sheet2!$E$15:$F$18,2,FALSE)</f>
        <v>CM</v>
      </c>
      <c r="AO4790" s="35" t="s">
        <v>14665</v>
      </c>
      <c r="AP4790">
        <f>MATCH(AN4790,Sheet2!$F$5:$F$18,0)</f>
        <v>13</v>
      </c>
      <c r="AQ4790">
        <f>MATCH(AO4790,Sheet2!$F$5:$K$5,0)</f>
        <v>3</v>
      </c>
      <c r="AR4790" s="33">
        <f>INDEX(Sheet2!$F$5:$K$18,OPaL!AP4790,OPaL!AQ4790)</f>
        <v>0</v>
      </c>
      <c r="AS4790" s="1">
        <f t="shared" si="224"/>
        <v>672.2</v>
      </c>
    </row>
    <row r="4791" spans="1:45" x14ac:dyDescent="0.2">
      <c r="A4791" s="11" t="s">
        <v>9170</v>
      </c>
      <c r="B4791" s="11" t="s">
        <v>9171</v>
      </c>
      <c r="C4791" s="11" t="s">
        <v>10705</v>
      </c>
      <c r="D4791" s="21">
        <v>44649</v>
      </c>
      <c r="E4791" s="21" t="s">
        <v>9752</v>
      </c>
      <c r="F4791" s="21" t="s">
        <v>14659</v>
      </c>
      <c r="G4791" s="11" t="s">
        <v>2</v>
      </c>
      <c r="H4791" s="11" t="s">
        <v>350</v>
      </c>
      <c r="I4791" s="11" t="s">
        <v>4</v>
      </c>
      <c r="J4791" s="13">
        <v>1</v>
      </c>
      <c r="K4791" s="12">
        <v>671.34</v>
      </c>
      <c r="L4791" s="12">
        <v>0</v>
      </c>
      <c r="M4791" s="12">
        <v>0</v>
      </c>
      <c r="N4791" s="12">
        <f t="shared" si="223"/>
        <v>671.34</v>
      </c>
      <c r="O4791" s="11" t="s">
        <v>8227</v>
      </c>
      <c r="P4791" s="13">
        <v>0</v>
      </c>
      <c r="Q4791" s="11" t="s">
        <v>6</v>
      </c>
      <c r="R4791" s="13">
        <v>0</v>
      </c>
      <c r="S4791" s="13">
        <v>0</v>
      </c>
      <c r="T4791" s="11" t="s">
        <v>7</v>
      </c>
      <c r="U4791" s="11" t="s">
        <v>8</v>
      </c>
      <c r="V4791" s="15">
        <v>0</v>
      </c>
      <c r="W4791" s="13">
        <v>0</v>
      </c>
      <c r="X4791" s="15">
        <v>0</v>
      </c>
      <c r="Y4791" s="15">
        <v>0</v>
      </c>
      <c r="Z4791" s="13">
        <v>0</v>
      </c>
      <c r="AA4791" s="15">
        <v>0</v>
      </c>
      <c r="AB4791" s="13">
        <v>0</v>
      </c>
      <c r="AC4791" s="15">
        <v>0</v>
      </c>
      <c r="AD4791" s="13">
        <v>0</v>
      </c>
      <c r="AE4791" s="15">
        <v>0</v>
      </c>
      <c r="AF4791" s="13">
        <v>0</v>
      </c>
      <c r="AG4791" s="15">
        <v>0</v>
      </c>
      <c r="AH4791" s="13">
        <v>0</v>
      </c>
      <c r="AI4791" s="15">
        <v>0</v>
      </c>
      <c r="AJ4791" s="11" t="s">
        <v>352</v>
      </c>
      <c r="AK4791" s="11" t="s">
        <v>8228</v>
      </c>
      <c r="AL4791" s="22">
        <f t="shared" si="222"/>
        <v>643</v>
      </c>
      <c r="AM4791" s="11" t="str">
        <f>VLOOKUP(O4791,Sheet2!$D$6:$E$14,2,FALSE)</f>
        <v>Consumables</v>
      </c>
      <c r="AN4791" s="11" t="str">
        <f>VLOOKUP(F4791,Sheet2!$E$15:$F$18,2,FALSE)</f>
        <v>CM</v>
      </c>
      <c r="AO4791" s="35" t="s">
        <v>14668</v>
      </c>
      <c r="AP4791">
        <f>MATCH(AN4791,Sheet2!$F$5:$F$18,0)</f>
        <v>13</v>
      </c>
      <c r="AQ4791">
        <f>MATCH(AO4791,Sheet2!$F$5:$K$5,0)</f>
        <v>6</v>
      </c>
      <c r="AR4791" s="33">
        <f>INDEX(Sheet2!$F$5:$K$18,OPaL!AP4791,OPaL!AQ4791)</f>
        <v>0.2</v>
      </c>
      <c r="AS4791" s="1">
        <f t="shared" si="224"/>
        <v>537.072</v>
      </c>
    </row>
    <row r="4792" spans="1:45" x14ac:dyDescent="0.2">
      <c r="A4792" s="11" t="s">
        <v>4391</v>
      </c>
      <c r="B4792" s="11" t="s">
        <v>4392</v>
      </c>
      <c r="C4792" s="11" t="s">
        <v>14217</v>
      </c>
      <c r="D4792" s="21">
        <v>42416</v>
      </c>
      <c r="E4792" s="21" t="s">
        <v>9697</v>
      </c>
      <c r="F4792" s="21" t="s">
        <v>14659</v>
      </c>
      <c r="G4792" s="11" t="s">
        <v>2</v>
      </c>
      <c r="H4792" s="11" t="s">
        <v>16</v>
      </c>
      <c r="I4792" s="11" t="s">
        <v>4</v>
      </c>
      <c r="J4792" s="13">
        <v>1</v>
      </c>
      <c r="K4792" s="12">
        <v>671</v>
      </c>
      <c r="L4792" s="12">
        <v>0</v>
      </c>
      <c r="M4792" s="12">
        <v>0</v>
      </c>
      <c r="N4792" s="12">
        <f t="shared" si="223"/>
        <v>671</v>
      </c>
      <c r="O4792" s="11" t="s">
        <v>5</v>
      </c>
      <c r="P4792" s="13">
        <v>0</v>
      </c>
      <c r="Q4792" s="11" t="s">
        <v>6</v>
      </c>
      <c r="R4792" s="13">
        <v>0</v>
      </c>
      <c r="S4792" s="13">
        <v>0</v>
      </c>
      <c r="T4792" s="11" t="s">
        <v>7</v>
      </c>
      <c r="U4792" s="11" t="s">
        <v>8</v>
      </c>
      <c r="V4792" s="15">
        <v>0</v>
      </c>
      <c r="W4792" s="13">
        <v>0</v>
      </c>
      <c r="X4792" s="15">
        <v>0</v>
      </c>
      <c r="Y4792" s="15">
        <v>0</v>
      </c>
      <c r="Z4792" s="13">
        <v>0</v>
      </c>
      <c r="AA4792" s="15">
        <v>0</v>
      </c>
      <c r="AB4792" s="13">
        <v>0</v>
      </c>
      <c r="AC4792" s="15">
        <v>0</v>
      </c>
      <c r="AD4792" s="13">
        <v>0</v>
      </c>
      <c r="AE4792" s="15">
        <v>0</v>
      </c>
      <c r="AF4792" s="13">
        <v>0</v>
      </c>
      <c r="AG4792" s="15">
        <v>0</v>
      </c>
      <c r="AH4792" s="13">
        <v>0</v>
      </c>
      <c r="AI4792" s="15">
        <v>0</v>
      </c>
      <c r="AJ4792" s="11" t="s">
        <v>17</v>
      </c>
      <c r="AK4792" s="11" t="s">
        <v>1398</v>
      </c>
      <c r="AL4792" s="22">
        <f t="shared" si="222"/>
        <v>2876</v>
      </c>
      <c r="AM4792" s="11" t="str">
        <f>VLOOKUP(O4792,Sheet2!$D$6:$E$14,2,FALSE)</f>
        <v>Spare parts</v>
      </c>
      <c r="AN4792" s="11" t="str">
        <f>VLOOKUP(F4792,Sheet2!$E$10:$F$13,2,FALSE)</f>
        <v>SPM</v>
      </c>
      <c r="AO4792" s="35" t="s">
        <v>14668</v>
      </c>
      <c r="AP4792">
        <f>MATCH(AN4792,Sheet2!$F$5:$F$18,0)</f>
        <v>6</v>
      </c>
      <c r="AQ4792">
        <f>MATCH(AO4792,Sheet2!$F$5:$K$5,0)</f>
        <v>6</v>
      </c>
      <c r="AR4792" s="33">
        <f>INDEX(Sheet2!$F$5:$K$18,OPaL!AP4792,OPaL!AQ4792)</f>
        <v>0.15</v>
      </c>
      <c r="AS4792" s="1">
        <f t="shared" si="224"/>
        <v>570.35</v>
      </c>
    </row>
    <row r="4793" spans="1:45" x14ac:dyDescent="0.2">
      <c r="A4793" s="11" t="s">
        <v>7499</v>
      </c>
      <c r="B4793" s="11" t="s">
        <v>7500</v>
      </c>
      <c r="C4793" s="11" t="s">
        <v>14218</v>
      </c>
      <c r="D4793" s="21">
        <v>42587</v>
      </c>
      <c r="E4793" s="21" t="s">
        <v>9697</v>
      </c>
      <c r="F4793" s="21" t="s">
        <v>14659</v>
      </c>
      <c r="G4793" s="11" t="s">
        <v>2</v>
      </c>
      <c r="H4793" s="11" t="s">
        <v>16</v>
      </c>
      <c r="I4793" s="11" t="s">
        <v>4</v>
      </c>
      <c r="J4793" s="12">
        <v>2</v>
      </c>
      <c r="K4793" s="12">
        <v>670.97</v>
      </c>
      <c r="L4793" s="12">
        <v>0</v>
      </c>
      <c r="M4793" s="12">
        <v>0</v>
      </c>
      <c r="N4793" s="12">
        <f t="shared" si="223"/>
        <v>670.97</v>
      </c>
      <c r="O4793" s="11" t="s">
        <v>5</v>
      </c>
      <c r="P4793" s="13">
        <v>0</v>
      </c>
      <c r="Q4793" s="11" t="s">
        <v>6</v>
      </c>
      <c r="R4793" s="13">
        <v>0</v>
      </c>
      <c r="S4793" s="13">
        <v>0</v>
      </c>
      <c r="T4793" s="11" t="s">
        <v>7</v>
      </c>
      <c r="U4793" s="11" t="s">
        <v>8</v>
      </c>
      <c r="V4793" s="15">
        <v>0</v>
      </c>
      <c r="W4793" s="13">
        <v>0</v>
      </c>
      <c r="X4793" s="15">
        <v>0</v>
      </c>
      <c r="Y4793" s="15">
        <v>0</v>
      </c>
      <c r="Z4793" s="13">
        <v>0</v>
      </c>
      <c r="AA4793" s="15">
        <v>0</v>
      </c>
      <c r="AB4793" s="13">
        <v>0</v>
      </c>
      <c r="AC4793" s="15">
        <v>0</v>
      </c>
      <c r="AD4793" s="13">
        <v>0</v>
      </c>
      <c r="AE4793" s="15">
        <v>0</v>
      </c>
      <c r="AF4793" s="13">
        <v>0</v>
      </c>
      <c r="AG4793" s="15">
        <v>0</v>
      </c>
      <c r="AH4793" s="13">
        <v>0</v>
      </c>
      <c r="AI4793" s="15">
        <v>0</v>
      </c>
      <c r="AJ4793" s="11" t="s">
        <v>17</v>
      </c>
      <c r="AK4793" s="11" t="s">
        <v>13</v>
      </c>
      <c r="AL4793" s="22">
        <f t="shared" si="222"/>
        <v>2705</v>
      </c>
      <c r="AM4793" s="11" t="str">
        <f>VLOOKUP(O4793,Sheet2!$D$6:$E$14,2,FALSE)</f>
        <v>Spare parts</v>
      </c>
      <c r="AN4793" s="11" t="str">
        <f>VLOOKUP(F4793,Sheet2!$E$10:$F$13,2,FALSE)</f>
        <v>SPM</v>
      </c>
      <c r="AO4793" s="35" t="s">
        <v>14668</v>
      </c>
      <c r="AP4793">
        <f>MATCH(AN4793,Sheet2!$F$5:$F$18,0)</f>
        <v>6</v>
      </c>
      <c r="AQ4793">
        <f>MATCH(AO4793,Sheet2!$F$5:$K$5,0)</f>
        <v>6</v>
      </c>
      <c r="AR4793" s="33">
        <f>INDEX(Sheet2!$F$5:$K$18,OPaL!AP4793,OPaL!AQ4793)</f>
        <v>0.15</v>
      </c>
      <c r="AS4793" s="1">
        <f t="shared" si="224"/>
        <v>570.32450000000006</v>
      </c>
    </row>
    <row r="4794" spans="1:45" x14ac:dyDescent="0.2">
      <c r="A4794" s="11" t="s">
        <v>7203</v>
      </c>
      <c r="B4794" s="11" t="s">
        <v>7204</v>
      </c>
      <c r="C4794" s="11" t="s">
        <v>14219</v>
      </c>
      <c r="D4794" s="21">
        <v>43129</v>
      </c>
      <c r="E4794" s="21" t="s">
        <v>9697</v>
      </c>
      <c r="F4794" s="21" t="s">
        <v>14659</v>
      </c>
      <c r="G4794" s="11" t="s">
        <v>2</v>
      </c>
      <c r="H4794" s="11" t="s">
        <v>16</v>
      </c>
      <c r="I4794" s="11" t="s">
        <v>4</v>
      </c>
      <c r="J4794" s="12">
        <v>1</v>
      </c>
      <c r="K4794" s="12">
        <v>668.15</v>
      </c>
      <c r="L4794" s="12">
        <v>0</v>
      </c>
      <c r="M4794" s="12">
        <v>0</v>
      </c>
      <c r="N4794" s="12">
        <f t="shared" si="223"/>
        <v>668.15</v>
      </c>
      <c r="O4794" s="11" t="s">
        <v>5</v>
      </c>
      <c r="P4794" s="13">
        <v>0</v>
      </c>
      <c r="Q4794" s="11" t="s">
        <v>6</v>
      </c>
      <c r="R4794" s="13">
        <v>0</v>
      </c>
      <c r="S4794" s="13">
        <v>0</v>
      </c>
      <c r="T4794" s="11" t="s">
        <v>7</v>
      </c>
      <c r="U4794" s="11" t="s">
        <v>8</v>
      </c>
      <c r="V4794" s="15">
        <v>0</v>
      </c>
      <c r="W4794" s="13">
        <v>0</v>
      </c>
      <c r="X4794" s="15">
        <v>0</v>
      </c>
      <c r="Y4794" s="15">
        <v>0</v>
      </c>
      <c r="Z4794" s="13">
        <v>0</v>
      </c>
      <c r="AA4794" s="15">
        <v>0</v>
      </c>
      <c r="AB4794" s="13">
        <v>0</v>
      </c>
      <c r="AC4794" s="15">
        <v>0</v>
      </c>
      <c r="AD4794" s="13">
        <v>0</v>
      </c>
      <c r="AE4794" s="15">
        <v>0</v>
      </c>
      <c r="AF4794" s="13">
        <v>0</v>
      </c>
      <c r="AG4794" s="15">
        <v>0</v>
      </c>
      <c r="AH4794" s="13">
        <v>0</v>
      </c>
      <c r="AI4794" s="15">
        <v>0</v>
      </c>
      <c r="AJ4794" s="11" t="s">
        <v>17</v>
      </c>
      <c r="AK4794" s="11" t="s">
        <v>13</v>
      </c>
      <c r="AL4794" s="22">
        <f t="shared" si="222"/>
        <v>2163</v>
      </c>
      <c r="AM4794" s="11" t="str">
        <f>VLOOKUP(O4794,Sheet2!$D$6:$E$14,2,FALSE)</f>
        <v>Spare parts</v>
      </c>
      <c r="AN4794" s="11" t="str">
        <f>VLOOKUP(F4794,Sheet2!$E$10:$F$13,2,FALSE)</f>
        <v>SPM</v>
      </c>
      <c r="AO4794" s="35" t="s">
        <v>14668</v>
      </c>
      <c r="AP4794">
        <f>MATCH(AN4794,Sheet2!$F$5:$F$18,0)</f>
        <v>6</v>
      </c>
      <c r="AQ4794">
        <f>MATCH(AO4794,Sheet2!$F$5:$K$5,0)</f>
        <v>6</v>
      </c>
      <c r="AR4794" s="33">
        <f>INDEX(Sheet2!$F$5:$K$18,OPaL!AP4794,OPaL!AQ4794)</f>
        <v>0.15</v>
      </c>
      <c r="AS4794" s="1">
        <f t="shared" si="224"/>
        <v>567.92750000000001</v>
      </c>
    </row>
    <row r="4795" spans="1:45" x14ac:dyDescent="0.2">
      <c r="A4795" s="11" t="s">
        <v>7251</v>
      </c>
      <c r="B4795" s="11" t="s">
        <v>7252</v>
      </c>
      <c r="C4795" s="11" t="s">
        <v>14220</v>
      </c>
      <c r="D4795" s="21">
        <v>42903</v>
      </c>
      <c r="E4795" s="21" t="s">
        <v>9697</v>
      </c>
      <c r="F4795" s="21" t="s">
        <v>14659</v>
      </c>
      <c r="G4795" s="11" t="s">
        <v>2</v>
      </c>
      <c r="H4795" s="11" t="s">
        <v>16</v>
      </c>
      <c r="I4795" s="11" t="s">
        <v>4</v>
      </c>
      <c r="J4795" s="12">
        <v>1</v>
      </c>
      <c r="K4795" s="12">
        <v>666.19</v>
      </c>
      <c r="L4795" s="12">
        <v>0</v>
      </c>
      <c r="M4795" s="12">
        <v>0</v>
      </c>
      <c r="N4795" s="12">
        <f t="shared" si="223"/>
        <v>666.19</v>
      </c>
      <c r="O4795" s="11" t="s">
        <v>5</v>
      </c>
      <c r="P4795" s="13">
        <v>0</v>
      </c>
      <c r="Q4795" s="11" t="s">
        <v>6</v>
      </c>
      <c r="R4795" s="13">
        <v>0</v>
      </c>
      <c r="S4795" s="13">
        <v>0</v>
      </c>
      <c r="T4795" s="11" t="s">
        <v>7</v>
      </c>
      <c r="U4795" s="11" t="s">
        <v>8</v>
      </c>
      <c r="V4795" s="15">
        <v>0</v>
      </c>
      <c r="W4795" s="13">
        <v>0</v>
      </c>
      <c r="X4795" s="15">
        <v>0</v>
      </c>
      <c r="Y4795" s="15">
        <v>0</v>
      </c>
      <c r="Z4795" s="13">
        <v>0</v>
      </c>
      <c r="AA4795" s="15">
        <v>0</v>
      </c>
      <c r="AB4795" s="13">
        <v>0</v>
      </c>
      <c r="AC4795" s="15">
        <v>0</v>
      </c>
      <c r="AD4795" s="13">
        <v>0</v>
      </c>
      <c r="AE4795" s="15">
        <v>0</v>
      </c>
      <c r="AF4795" s="13">
        <v>0</v>
      </c>
      <c r="AG4795" s="15">
        <v>0</v>
      </c>
      <c r="AH4795" s="13">
        <v>0</v>
      </c>
      <c r="AI4795" s="15">
        <v>0</v>
      </c>
      <c r="AJ4795" s="11" t="s">
        <v>17</v>
      </c>
      <c r="AK4795" s="11" t="s">
        <v>13</v>
      </c>
      <c r="AL4795" s="22">
        <f t="shared" si="222"/>
        <v>2389</v>
      </c>
      <c r="AM4795" s="11" t="str">
        <f>VLOOKUP(O4795,Sheet2!$D$6:$E$14,2,FALSE)</f>
        <v>Spare parts</v>
      </c>
      <c r="AN4795" s="11" t="str">
        <f>VLOOKUP(F4795,Sheet2!$E$10:$F$13,2,FALSE)</f>
        <v>SPM</v>
      </c>
      <c r="AO4795" s="35" t="s">
        <v>14668</v>
      </c>
      <c r="AP4795">
        <f>MATCH(AN4795,Sheet2!$F$5:$F$18,0)</f>
        <v>6</v>
      </c>
      <c r="AQ4795">
        <f>MATCH(AO4795,Sheet2!$F$5:$K$5,0)</f>
        <v>6</v>
      </c>
      <c r="AR4795" s="33">
        <f>INDEX(Sheet2!$F$5:$K$18,OPaL!AP4795,OPaL!AQ4795)</f>
        <v>0.15</v>
      </c>
      <c r="AS4795" s="1">
        <f t="shared" si="224"/>
        <v>566.26150000000007</v>
      </c>
    </row>
    <row r="4796" spans="1:45" x14ac:dyDescent="0.2">
      <c r="A4796" s="11" t="s">
        <v>9094</v>
      </c>
      <c r="B4796" s="11" t="s">
        <v>9095</v>
      </c>
      <c r="C4796" s="11" t="s">
        <v>12550</v>
      </c>
      <c r="D4796" s="21">
        <v>43761</v>
      </c>
      <c r="E4796" s="21" t="s">
        <v>9761</v>
      </c>
      <c r="F4796" s="21" t="s">
        <v>14659</v>
      </c>
      <c r="G4796" s="11" t="s">
        <v>2</v>
      </c>
      <c r="H4796" s="11" t="s">
        <v>350</v>
      </c>
      <c r="I4796" s="11" t="s">
        <v>4</v>
      </c>
      <c r="J4796" s="13">
        <v>1</v>
      </c>
      <c r="K4796" s="12">
        <v>663.37</v>
      </c>
      <c r="L4796" s="12">
        <v>0</v>
      </c>
      <c r="M4796" s="12">
        <v>0</v>
      </c>
      <c r="N4796" s="12">
        <f t="shared" si="223"/>
        <v>663.37</v>
      </c>
      <c r="O4796" s="11" t="s">
        <v>8227</v>
      </c>
      <c r="P4796" s="13">
        <v>0</v>
      </c>
      <c r="Q4796" s="11" t="s">
        <v>6</v>
      </c>
      <c r="R4796" s="13">
        <v>0</v>
      </c>
      <c r="S4796" s="13">
        <v>0</v>
      </c>
      <c r="T4796" s="11" t="s">
        <v>7</v>
      </c>
      <c r="U4796" s="11" t="s">
        <v>8</v>
      </c>
      <c r="V4796" s="15">
        <v>0</v>
      </c>
      <c r="W4796" s="13">
        <v>0</v>
      </c>
      <c r="X4796" s="15">
        <v>0</v>
      </c>
      <c r="Y4796" s="15">
        <v>0</v>
      </c>
      <c r="Z4796" s="13">
        <v>0</v>
      </c>
      <c r="AA4796" s="15">
        <v>0</v>
      </c>
      <c r="AB4796" s="13">
        <v>0</v>
      </c>
      <c r="AC4796" s="15">
        <v>0</v>
      </c>
      <c r="AD4796" s="13">
        <v>0</v>
      </c>
      <c r="AE4796" s="15">
        <v>0</v>
      </c>
      <c r="AF4796" s="13">
        <v>0</v>
      </c>
      <c r="AG4796" s="15">
        <v>0</v>
      </c>
      <c r="AH4796" s="13">
        <v>0</v>
      </c>
      <c r="AI4796" s="15">
        <v>0</v>
      </c>
      <c r="AJ4796" s="11" t="s">
        <v>352</v>
      </c>
      <c r="AK4796" s="11" t="s">
        <v>8228</v>
      </c>
      <c r="AL4796" s="22">
        <f t="shared" si="222"/>
        <v>1531</v>
      </c>
      <c r="AM4796" s="11" t="str">
        <f>VLOOKUP(O4796,Sheet2!$D$6:$E$14,2,FALSE)</f>
        <v>Consumables</v>
      </c>
      <c r="AN4796" s="11" t="str">
        <f>VLOOKUP(F4796,Sheet2!$E$15:$F$18,2,FALSE)</f>
        <v>CM</v>
      </c>
      <c r="AO4796" s="35" t="s">
        <v>14668</v>
      </c>
      <c r="AP4796">
        <f>MATCH(AN4796,Sheet2!$F$5:$F$18,0)</f>
        <v>13</v>
      </c>
      <c r="AQ4796">
        <f>MATCH(AO4796,Sheet2!$F$5:$K$5,0)</f>
        <v>6</v>
      </c>
      <c r="AR4796" s="33">
        <f>INDEX(Sheet2!$F$5:$K$18,OPaL!AP4796,OPaL!AQ4796)</f>
        <v>0.2</v>
      </c>
      <c r="AS4796" s="1">
        <f t="shared" si="224"/>
        <v>530.69600000000003</v>
      </c>
    </row>
    <row r="4797" spans="1:45" x14ac:dyDescent="0.2">
      <c r="A4797" s="11" t="s">
        <v>3245</v>
      </c>
      <c r="B4797" s="11" t="s">
        <v>3246</v>
      </c>
      <c r="C4797" s="11" t="s">
        <v>14221</v>
      </c>
      <c r="D4797" s="21">
        <v>43776</v>
      </c>
      <c r="E4797" s="21" t="s">
        <v>9750</v>
      </c>
      <c r="F4797" s="21" t="s">
        <v>14659</v>
      </c>
      <c r="G4797" s="11" t="s">
        <v>2</v>
      </c>
      <c r="H4797" s="11" t="s">
        <v>3</v>
      </c>
      <c r="I4797" s="11" t="s">
        <v>4</v>
      </c>
      <c r="J4797" s="12">
        <v>3</v>
      </c>
      <c r="K4797" s="12">
        <v>660</v>
      </c>
      <c r="L4797" s="12">
        <v>0</v>
      </c>
      <c r="M4797" s="12">
        <v>0</v>
      </c>
      <c r="N4797" s="12">
        <f t="shared" si="223"/>
        <v>660</v>
      </c>
      <c r="O4797" s="11" t="s">
        <v>5</v>
      </c>
      <c r="P4797" s="13">
        <v>0</v>
      </c>
      <c r="Q4797" s="11" t="s">
        <v>6</v>
      </c>
      <c r="R4797" s="13">
        <v>0</v>
      </c>
      <c r="S4797" s="13">
        <v>0</v>
      </c>
      <c r="T4797" s="11" t="s">
        <v>7</v>
      </c>
      <c r="U4797" s="11" t="s">
        <v>8</v>
      </c>
      <c r="V4797" s="15">
        <v>0</v>
      </c>
      <c r="W4797" s="13">
        <v>0</v>
      </c>
      <c r="X4797" s="15">
        <v>0</v>
      </c>
      <c r="Y4797" s="15">
        <v>0</v>
      </c>
      <c r="Z4797" s="13">
        <v>0</v>
      </c>
      <c r="AA4797" s="15">
        <v>0</v>
      </c>
      <c r="AB4797" s="13">
        <v>0</v>
      </c>
      <c r="AC4797" s="15">
        <v>0</v>
      </c>
      <c r="AD4797" s="13">
        <v>0</v>
      </c>
      <c r="AE4797" s="15">
        <v>0</v>
      </c>
      <c r="AF4797" s="13">
        <v>0</v>
      </c>
      <c r="AG4797" s="15">
        <v>0</v>
      </c>
      <c r="AH4797" s="13">
        <v>0</v>
      </c>
      <c r="AI4797" s="15">
        <v>0</v>
      </c>
      <c r="AJ4797" s="11" t="s">
        <v>9</v>
      </c>
      <c r="AK4797" s="11" t="s">
        <v>13</v>
      </c>
      <c r="AL4797" s="22">
        <f t="shared" si="222"/>
        <v>1516</v>
      </c>
      <c r="AM4797" s="11" t="str">
        <f>VLOOKUP(O4797,Sheet2!$D$6:$E$14,2,FALSE)</f>
        <v>Spare parts</v>
      </c>
      <c r="AN4797" s="11" t="str">
        <f>VLOOKUP(F4797,Sheet2!$E$10:$F$13,2,FALSE)</f>
        <v>SPM</v>
      </c>
      <c r="AO4797" s="35" t="s">
        <v>14668</v>
      </c>
      <c r="AP4797">
        <f>MATCH(AN4797,Sheet2!$F$5:$F$18,0)</f>
        <v>6</v>
      </c>
      <c r="AQ4797">
        <f>MATCH(AO4797,Sheet2!$F$5:$K$5,0)</f>
        <v>6</v>
      </c>
      <c r="AR4797" s="33">
        <f>INDEX(Sheet2!$F$5:$K$18,OPaL!AP4797,OPaL!AQ4797)</f>
        <v>0.15</v>
      </c>
      <c r="AS4797" s="1">
        <f t="shared" si="224"/>
        <v>561</v>
      </c>
    </row>
    <row r="4798" spans="1:45" x14ac:dyDescent="0.2">
      <c r="A4798" s="11" t="s">
        <v>2775</v>
      </c>
      <c r="B4798" s="11" t="s">
        <v>2776</v>
      </c>
      <c r="C4798" s="11" t="s">
        <v>14222</v>
      </c>
      <c r="D4798" s="21">
        <v>43318</v>
      </c>
      <c r="E4798" s="21" t="s">
        <v>9697</v>
      </c>
      <c r="F4798" s="21" t="s">
        <v>14659</v>
      </c>
      <c r="G4798" s="11" t="s">
        <v>2</v>
      </c>
      <c r="H4798" s="11" t="s">
        <v>3</v>
      </c>
      <c r="I4798" s="11" t="s">
        <v>4</v>
      </c>
      <c r="J4798" s="12">
        <v>30</v>
      </c>
      <c r="K4798" s="12">
        <v>657.31</v>
      </c>
      <c r="L4798" s="12">
        <v>0</v>
      </c>
      <c r="M4798" s="12">
        <v>0</v>
      </c>
      <c r="N4798" s="12">
        <f t="shared" si="223"/>
        <v>657.31</v>
      </c>
      <c r="O4798" s="11" t="s">
        <v>5</v>
      </c>
      <c r="P4798" s="13">
        <v>0</v>
      </c>
      <c r="Q4798" s="11" t="s">
        <v>6</v>
      </c>
      <c r="R4798" s="13">
        <v>0</v>
      </c>
      <c r="S4798" s="13">
        <v>0</v>
      </c>
      <c r="T4798" s="11" t="s">
        <v>7</v>
      </c>
      <c r="U4798" s="11" t="s">
        <v>8</v>
      </c>
      <c r="V4798" s="15">
        <v>0</v>
      </c>
      <c r="W4798" s="13">
        <v>0</v>
      </c>
      <c r="X4798" s="15">
        <v>0</v>
      </c>
      <c r="Y4798" s="15">
        <v>0</v>
      </c>
      <c r="Z4798" s="13">
        <v>0</v>
      </c>
      <c r="AA4798" s="15">
        <v>0</v>
      </c>
      <c r="AB4798" s="13">
        <v>0</v>
      </c>
      <c r="AC4798" s="15">
        <v>0</v>
      </c>
      <c r="AD4798" s="13">
        <v>0</v>
      </c>
      <c r="AE4798" s="15">
        <v>0</v>
      </c>
      <c r="AF4798" s="13">
        <v>0</v>
      </c>
      <c r="AG4798" s="15">
        <v>0</v>
      </c>
      <c r="AH4798" s="13">
        <v>0</v>
      </c>
      <c r="AI4798" s="15">
        <v>0</v>
      </c>
      <c r="AJ4798" s="11" t="s">
        <v>9</v>
      </c>
      <c r="AK4798" s="11" t="s">
        <v>13</v>
      </c>
      <c r="AL4798" s="22">
        <f t="shared" si="222"/>
        <v>1974</v>
      </c>
      <c r="AM4798" s="11" t="str">
        <f>VLOOKUP(O4798,Sheet2!$D$6:$E$14,2,FALSE)</f>
        <v>Spare parts</v>
      </c>
      <c r="AN4798" s="11" t="str">
        <f>VLOOKUP(F4798,Sheet2!$E$10:$F$13,2,FALSE)</f>
        <v>SPM</v>
      </c>
      <c r="AO4798" s="35" t="s">
        <v>14668</v>
      </c>
      <c r="AP4798">
        <f>MATCH(AN4798,Sheet2!$F$5:$F$18,0)</f>
        <v>6</v>
      </c>
      <c r="AQ4798">
        <f>MATCH(AO4798,Sheet2!$F$5:$K$5,0)</f>
        <v>6</v>
      </c>
      <c r="AR4798" s="33">
        <f>INDEX(Sheet2!$F$5:$K$18,OPaL!AP4798,OPaL!AQ4798)</f>
        <v>0.15</v>
      </c>
      <c r="AS4798" s="1">
        <f t="shared" si="224"/>
        <v>558.71349999999995</v>
      </c>
    </row>
    <row r="4799" spans="1:45" x14ac:dyDescent="0.2">
      <c r="A4799" s="11" t="s">
        <v>5855</v>
      </c>
      <c r="B4799" s="11" t="s">
        <v>5856</v>
      </c>
      <c r="C4799" s="11" t="s">
        <v>14223</v>
      </c>
      <c r="D4799" s="21">
        <v>42389</v>
      </c>
      <c r="E4799" s="21" t="s">
        <v>9697</v>
      </c>
      <c r="F4799" s="21" t="s">
        <v>14659</v>
      </c>
      <c r="G4799" s="11" t="s">
        <v>2</v>
      </c>
      <c r="H4799" s="11" t="s">
        <v>16</v>
      </c>
      <c r="I4799" s="11" t="s">
        <v>4</v>
      </c>
      <c r="J4799" s="13">
        <v>1</v>
      </c>
      <c r="K4799" s="12">
        <v>653.49</v>
      </c>
      <c r="L4799" s="12">
        <v>0</v>
      </c>
      <c r="M4799" s="12">
        <v>0</v>
      </c>
      <c r="N4799" s="12">
        <f t="shared" si="223"/>
        <v>653.49</v>
      </c>
      <c r="O4799" s="11" t="s">
        <v>5</v>
      </c>
      <c r="P4799" s="13">
        <v>0</v>
      </c>
      <c r="Q4799" s="11" t="s">
        <v>6</v>
      </c>
      <c r="R4799" s="13">
        <v>0</v>
      </c>
      <c r="S4799" s="13">
        <v>0</v>
      </c>
      <c r="T4799" s="11" t="s">
        <v>7</v>
      </c>
      <c r="U4799" s="11" t="s">
        <v>8</v>
      </c>
      <c r="V4799" s="15">
        <v>0</v>
      </c>
      <c r="W4799" s="13">
        <v>0</v>
      </c>
      <c r="X4799" s="15">
        <v>0</v>
      </c>
      <c r="Y4799" s="15">
        <v>0</v>
      </c>
      <c r="Z4799" s="13">
        <v>0</v>
      </c>
      <c r="AA4799" s="15">
        <v>0</v>
      </c>
      <c r="AB4799" s="13">
        <v>0</v>
      </c>
      <c r="AC4799" s="15">
        <v>0</v>
      </c>
      <c r="AD4799" s="13">
        <v>0</v>
      </c>
      <c r="AE4799" s="15">
        <v>0</v>
      </c>
      <c r="AF4799" s="13">
        <v>0</v>
      </c>
      <c r="AG4799" s="15">
        <v>0</v>
      </c>
      <c r="AH4799" s="13">
        <v>0</v>
      </c>
      <c r="AI4799" s="15">
        <v>0</v>
      </c>
      <c r="AJ4799" s="11" t="s">
        <v>17</v>
      </c>
      <c r="AK4799" s="11" t="s">
        <v>13</v>
      </c>
      <c r="AL4799" s="22">
        <f t="shared" si="222"/>
        <v>2903</v>
      </c>
      <c r="AM4799" s="11" t="str">
        <f>VLOOKUP(O4799,Sheet2!$D$6:$E$14,2,FALSE)</f>
        <v>Spare parts</v>
      </c>
      <c r="AN4799" s="11" t="str">
        <f>VLOOKUP(F4799,Sheet2!$E$10:$F$13,2,FALSE)</f>
        <v>SPM</v>
      </c>
      <c r="AO4799" s="35" t="s">
        <v>14668</v>
      </c>
      <c r="AP4799">
        <f>MATCH(AN4799,Sheet2!$F$5:$F$18,0)</f>
        <v>6</v>
      </c>
      <c r="AQ4799">
        <f>MATCH(AO4799,Sheet2!$F$5:$K$5,0)</f>
        <v>6</v>
      </c>
      <c r="AR4799" s="33">
        <f>INDEX(Sheet2!$F$5:$K$18,OPaL!AP4799,OPaL!AQ4799)</f>
        <v>0.15</v>
      </c>
      <c r="AS4799" s="1">
        <f t="shared" si="224"/>
        <v>555.4665</v>
      </c>
    </row>
    <row r="4800" spans="1:45" x14ac:dyDescent="0.2">
      <c r="A4800" s="11" t="s">
        <v>4377</v>
      </c>
      <c r="B4800" s="11" t="s">
        <v>4378</v>
      </c>
      <c r="C4800" s="11" t="s">
        <v>14224</v>
      </c>
      <c r="D4800" s="21">
        <v>42416</v>
      </c>
      <c r="E4800" s="21" t="s">
        <v>9697</v>
      </c>
      <c r="F4800" s="21" t="s">
        <v>14659</v>
      </c>
      <c r="G4800" s="11" t="s">
        <v>2</v>
      </c>
      <c r="H4800" s="11" t="s">
        <v>16</v>
      </c>
      <c r="I4800" s="11" t="s">
        <v>4</v>
      </c>
      <c r="J4800" s="13">
        <v>1</v>
      </c>
      <c r="K4800" s="12">
        <v>651</v>
      </c>
      <c r="L4800" s="12">
        <v>0</v>
      </c>
      <c r="M4800" s="12">
        <v>0</v>
      </c>
      <c r="N4800" s="12">
        <f t="shared" si="223"/>
        <v>651</v>
      </c>
      <c r="O4800" s="11" t="s">
        <v>5</v>
      </c>
      <c r="P4800" s="13">
        <v>0</v>
      </c>
      <c r="Q4800" s="11" t="s">
        <v>6</v>
      </c>
      <c r="R4800" s="13">
        <v>0</v>
      </c>
      <c r="S4800" s="13">
        <v>0</v>
      </c>
      <c r="T4800" s="11" t="s">
        <v>7</v>
      </c>
      <c r="U4800" s="11" t="s">
        <v>8</v>
      </c>
      <c r="V4800" s="15">
        <v>0</v>
      </c>
      <c r="W4800" s="13">
        <v>0</v>
      </c>
      <c r="X4800" s="15">
        <v>0</v>
      </c>
      <c r="Y4800" s="15">
        <v>0</v>
      </c>
      <c r="Z4800" s="13">
        <v>0</v>
      </c>
      <c r="AA4800" s="15">
        <v>0</v>
      </c>
      <c r="AB4800" s="13">
        <v>0</v>
      </c>
      <c r="AC4800" s="15">
        <v>0</v>
      </c>
      <c r="AD4800" s="13">
        <v>0</v>
      </c>
      <c r="AE4800" s="15">
        <v>0</v>
      </c>
      <c r="AF4800" s="13">
        <v>0</v>
      </c>
      <c r="AG4800" s="15">
        <v>0</v>
      </c>
      <c r="AH4800" s="13">
        <v>0</v>
      </c>
      <c r="AI4800" s="15">
        <v>0</v>
      </c>
      <c r="AJ4800" s="11" t="s">
        <v>17</v>
      </c>
      <c r="AK4800" s="11" t="s">
        <v>1398</v>
      </c>
      <c r="AL4800" s="22">
        <f t="shared" si="222"/>
        <v>2876</v>
      </c>
      <c r="AM4800" s="11" t="str">
        <f>VLOOKUP(O4800,Sheet2!$D$6:$E$14,2,FALSE)</f>
        <v>Spare parts</v>
      </c>
      <c r="AN4800" s="11" t="str">
        <f>VLOOKUP(F4800,Sheet2!$E$10:$F$13,2,FALSE)</f>
        <v>SPM</v>
      </c>
      <c r="AO4800" s="35" t="s">
        <v>14668</v>
      </c>
      <c r="AP4800">
        <f>MATCH(AN4800,Sheet2!$F$5:$F$18,0)</f>
        <v>6</v>
      </c>
      <c r="AQ4800">
        <f>MATCH(AO4800,Sheet2!$F$5:$K$5,0)</f>
        <v>6</v>
      </c>
      <c r="AR4800" s="33">
        <f>INDEX(Sheet2!$F$5:$K$18,OPaL!AP4800,OPaL!AQ4800)</f>
        <v>0.15</v>
      </c>
      <c r="AS4800" s="1">
        <f t="shared" si="224"/>
        <v>553.35</v>
      </c>
    </row>
    <row r="4801" spans="1:45" x14ac:dyDescent="0.2">
      <c r="A4801" s="11" t="s">
        <v>9272</v>
      </c>
      <c r="B4801" s="11" t="s">
        <v>9273</v>
      </c>
      <c r="C4801" s="11" t="s">
        <v>14225</v>
      </c>
      <c r="D4801" s="21">
        <v>42878</v>
      </c>
      <c r="E4801" s="21" t="s">
        <v>9770</v>
      </c>
      <c r="F4801" s="21" t="s">
        <v>14659</v>
      </c>
      <c r="G4801" s="11" t="s">
        <v>2</v>
      </c>
      <c r="H4801" s="11" t="s">
        <v>350</v>
      </c>
      <c r="I4801" s="11" t="s">
        <v>4</v>
      </c>
      <c r="J4801" s="13">
        <v>1</v>
      </c>
      <c r="K4801" s="12">
        <v>650</v>
      </c>
      <c r="L4801" s="12">
        <v>0</v>
      </c>
      <c r="M4801" s="12">
        <v>0</v>
      </c>
      <c r="N4801" s="12">
        <f t="shared" si="223"/>
        <v>650</v>
      </c>
      <c r="O4801" s="11" t="s">
        <v>8227</v>
      </c>
      <c r="P4801" s="13">
        <v>0</v>
      </c>
      <c r="Q4801" s="11" t="s">
        <v>6</v>
      </c>
      <c r="R4801" s="13">
        <v>0</v>
      </c>
      <c r="S4801" s="13">
        <v>0</v>
      </c>
      <c r="T4801" s="11" t="s">
        <v>7</v>
      </c>
      <c r="U4801" s="11" t="s">
        <v>8</v>
      </c>
      <c r="V4801" s="15">
        <v>0</v>
      </c>
      <c r="W4801" s="13">
        <v>0</v>
      </c>
      <c r="X4801" s="15">
        <v>0</v>
      </c>
      <c r="Y4801" s="15">
        <v>0</v>
      </c>
      <c r="Z4801" s="13">
        <v>0</v>
      </c>
      <c r="AA4801" s="15">
        <v>0</v>
      </c>
      <c r="AB4801" s="13">
        <v>0</v>
      </c>
      <c r="AC4801" s="15">
        <v>0</v>
      </c>
      <c r="AD4801" s="13">
        <v>0</v>
      </c>
      <c r="AE4801" s="15">
        <v>0</v>
      </c>
      <c r="AF4801" s="13">
        <v>0</v>
      </c>
      <c r="AG4801" s="15">
        <v>0</v>
      </c>
      <c r="AH4801" s="13">
        <v>0</v>
      </c>
      <c r="AI4801" s="15">
        <v>0</v>
      </c>
      <c r="AJ4801" s="11" t="s">
        <v>352</v>
      </c>
      <c r="AK4801" s="11" t="s">
        <v>8228</v>
      </c>
      <c r="AL4801" s="22">
        <f t="shared" si="222"/>
        <v>2414</v>
      </c>
      <c r="AM4801" s="11" t="str">
        <f>VLOOKUP(O4801,Sheet2!$D$6:$E$14,2,FALSE)</f>
        <v>Consumables</v>
      </c>
      <c r="AN4801" s="11" t="str">
        <f>VLOOKUP(F4801,Sheet2!$E$15:$F$18,2,FALSE)</f>
        <v>CM</v>
      </c>
      <c r="AO4801" s="35" t="s">
        <v>14668</v>
      </c>
      <c r="AP4801">
        <f>MATCH(AN4801,Sheet2!$F$5:$F$18,0)</f>
        <v>13</v>
      </c>
      <c r="AQ4801">
        <f>MATCH(AO4801,Sheet2!$F$5:$K$5,0)</f>
        <v>6</v>
      </c>
      <c r="AR4801" s="33">
        <f>INDEX(Sheet2!$F$5:$K$18,OPaL!AP4801,OPaL!AQ4801)</f>
        <v>0.2</v>
      </c>
      <c r="AS4801" s="1">
        <f t="shared" si="224"/>
        <v>520</v>
      </c>
    </row>
    <row r="4802" spans="1:45" x14ac:dyDescent="0.2">
      <c r="A4802" s="11" t="s">
        <v>9142</v>
      </c>
      <c r="B4802" s="11" t="s">
        <v>9143</v>
      </c>
      <c r="C4802" s="11" t="s">
        <v>14226</v>
      </c>
      <c r="D4802" s="21">
        <v>44649</v>
      </c>
      <c r="E4802" s="21" t="s">
        <v>9808</v>
      </c>
      <c r="F4802" s="21" t="s">
        <v>14659</v>
      </c>
      <c r="G4802" s="11" t="s">
        <v>2</v>
      </c>
      <c r="H4802" s="11" t="s">
        <v>16</v>
      </c>
      <c r="I4802" s="11" t="s">
        <v>4</v>
      </c>
      <c r="J4802" s="13">
        <v>9</v>
      </c>
      <c r="K4802" s="12">
        <v>647.99</v>
      </c>
      <c r="L4802" s="12">
        <v>0</v>
      </c>
      <c r="M4802" s="12">
        <v>0</v>
      </c>
      <c r="N4802" s="12">
        <f t="shared" si="223"/>
        <v>647.99</v>
      </c>
      <c r="O4802" s="11" t="s">
        <v>8227</v>
      </c>
      <c r="P4802" s="13">
        <v>0</v>
      </c>
      <c r="Q4802" s="11" t="s">
        <v>6</v>
      </c>
      <c r="R4802" s="13">
        <v>0</v>
      </c>
      <c r="S4802" s="13">
        <v>0</v>
      </c>
      <c r="T4802" s="11" t="s">
        <v>7</v>
      </c>
      <c r="U4802" s="11" t="s">
        <v>8</v>
      </c>
      <c r="V4802" s="15">
        <v>0</v>
      </c>
      <c r="W4802" s="13">
        <v>0</v>
      </c>
      <c r="X4802" s="15">
        <v>0</v>
      </c>
      <c r="Y4802" s="15">
        <v>0</v>
      </c>
      <c r="Z4802" s="13">
        <v>0</v>
      </c>
      <c r="AA4802" s="15">
        <v>0</v>
      </c>
      <c r="AB4802" s="13">
        <v>0</v>
      </c>
      <c r="AC4802" s="15">
        <v>0</v>
      </c>
      <c r="AD4802" s="13">
        <v>0</v>
      </c>
      <c r="AE4802" s="15">
        <v>0</v>
      </c>
      <c r="AF4802" s="13">
        <v>0</v>
      </c>
      <c r="AG4802" s="15">
        <v>0</v>
      </c>
      <c r="AH4802" s="13">
        <v>0</v>
      </c>
      <c r="AI4802" s="15">
        <v>0</v>
      </c>
      <c r="AJ4802" s="11" t="s">
        <v>17</v>
      </c>
      <c r="AK4802" s="11" t="s">
        <v>8228</v>
      </c>
      <c r="AL4802" s="22">
        <f t="shared" si="222"/>
        <v>643</v>
      </c>
      <c r="AM4802" s="11" t="str">
        <f>VLOOKUP(O4802,Sheet2!$D$6:$E$14,2,FALSE)</f>
        <v>Consumables</v>
      </c>
      <c r="AN4802" s="11" t="str">
        <f>VLOOKUP(F4802,Sheet2!$E$15:$F$18,2,FALSE)</f>
        <v>CM</v>
      </c>
      <c r="AO4802" s="35" t="s">
        <v>14668</v>
      </c>
      <c r="AP4802">
        <f>MATCH(AN4802,Sheet2!$F$5:$F$18,0)</f>
        <v>13</v>
      </c>
      <c r="AQ4802">
        <f>MATCH(AO4802,Sheet2!$F$5:$K$5,0)</f>
        <v>6</v>
      </c>
      <c r="AR4802" s="33">
        <f>INDEX(Sheet2!$F$5:$K$18,OPaL!AP4802,OPaL!AQ4802)</f>
        <v>0.2</v>
      </c>
      <c r="AS4802" s="1">
        <f t="shared" si="224"/>
        <v>518.39200000000005</v>
      </c>
    </row>
    <row r="4803" spans="1:45" x14ac:dyDescent="0.2">
      <c r="A4803" s="11" t="s">
        <v>2204</v>
      </c>
      <c r="B4803" s="11" t="s">
        <v>2205</v>
      </c>
      <c r="C4803" s="11" t="s">
        <v>14227</v>
      </c>
      <c r="D4803" s="21">
        <v>44668</v>
      </c>
      <c r="E4803" s="21" t="s">
        <v>9731</v>
      </c>
      <c r="F4803" s="21" t="s">
        <v>14659</v>
      </c>
      <c r="G4803" s="11" t="s">
        <v>2</v>
      </c>
      <c r="H4803" s="11" t="s">
        <v>350</v>
      </c>
      <c r="I4803" s="11" t="s">
        <v>4</v>
      </c>
      <c r="J4803" s="13">
        <v>1</v>
      </c>
      <c r="K4803" s="12">
        <v>645.12</v>
      </c>
      <c r="L4803" s="12">
        <v>0</v>
      </c>
      <c r="M4803" s="12">
        <v>0</v>
      </c>
      <c r="N4803" s="12">
        <f t="shared" si="223"/>
        <v>645.12</v>
      </c>
      <c r="O4803" s="11" t="s">
        <v>5</v>
      </c>
      <c r="P4803" s="13">
        <v>0</v>
      </c>
      <c r="Q4803" s="11" t="s">
        <v>6</v>
      </c>
      <c r="R4803" s="13">
        <v>0</v>
      </c>
      <c r="S4803" s="13">
        <v>0</v>
      </c>
      <c r="T4803" s="11" t="s">
        <v>7</v>
      </c>
      <c r="U4803" s="11" t="s">
        <v>8</v>
      </c>
      <c r="V4803" s="15">
        <v>0</v>
      </c>
      <c r="W4803" s="13">
        <v>0</v>
      </c>
      <c r="X4803" s="15">
        <v>0</v>
      </c>
      <c r="Y4803" s="15">
        <v>0</v>
      </c>
      <c r="Z4803" s="13">
        <v>0</v>
      </c>
      <c r="AA4803" s="15">
        <v>0</v>
      </c>
      <c r="AB4803" s="13">
        <v>0</v>
      </c>
      <c r="AC4803" s="15">
        <v>0</v>
      </c>
      <c r="AD4803" s="13">
        <v>0</v>
      </c>
      <c r="AE4803" s="15">
        <v>0</v>
      </c>
      <c r="AF4803" s="13">
        <v>0</v>
      </c>
      <c r="AG4803" s="15">
        <v>0</v>
      </c>
      <c r="AH4803" s="13">
        <v>0</v>
      </c>
      <c r="AI4803" s="15">
        <v>0</v>
      </c>
      <c r="AJ4803" s="11" t="s">
        <v>352</v>
      </c>
      <c r="AK4803" s="11" t="s">
        <v>13</v>
      </c>
      <c r="AL4803" s="22">
        <f t="shared" si="222"/>
        <v>624</v>
      </c>
      <c r="AM4803" s="11" t="str">
        <f>VLOOKUP(O4803,Sheet2!$D$6:$E$14,2,FALSE)</f>
        <v>Spare parts</v>
      </c>
      <c r="AN4803" s="11" t="str">
        <f>VLOOKUP(F4803,Sheet2!$E$10:$F$13,2,FALSE)</f>
        <v>SPM</v>
      </c>
      <c r="AO4803" s="35" t="s">
        <v>14668</v>
      </c>
      <c r="AP4803">
        <f>MATCH(AN4803,Sheet2!$F$5:$F$18,0)</f>
        <v>6</v>
      </c>
      <c r="AQ4803">
        <f>MATCH(AO4803,Sheet2!$F$5:$K$5,0)</f>
        <v>6</v>
      </c>
      <c r="AR4803" s="33">
        <f>INDEX(Sheet2!$F$5:$K$18,OPaL!AP4803,OPaL!AQ4803)</f>
        <v>0.15</v>
      </c>
      <c r="AS4803" s="1">
        <f t="shared" si="224"/>
        <v>548.35199999999998</v>
      </c>
    </row>
    <row r="4804" spans="1:45" x14ac:dyDescent="0.2">
      <c r="A4804" s="11" t="s">
        <v>1563</v>
      </c>
      <c r="B4804" s="11" t="s">
        <v>1564</v>
      </c>
      <c r="C4804" s="11" t="s">
        <v>14228</v>
      </c>
      <c r="D4804" s="21">
        <v>43276</v>
      </c>
      <c r="E4804" s="21" t="s">
        <v>9697</v>
      </c>
      <c r="F4804" s="21" t="s">
        <v>14659</v>
      </c>
      <c r="G4804" s="11" t="s">
        <v>2</v>
      </c>
      <c r="H4804" s="11" t="s">
        <v>16</v>
      </c>
      <c r="I4804" s="11" t="s">
        <v>4</v>
      </c>
      <c r="J4804" s="12">
        <v>1</v>
      </c>
      <c r="K4804" s="12">
        <v>645</v>
      </c>
      <c r="L4804" s="12">
        <v>0</v>
      </c>
      <c r="M4804" s="12">
        <v>0</v>
      </c>
      <c r="N4804" s="12">
        <f t="shared" si="223"/>
        <v>645</v>
      </c>
      <c r="O4804" s="11" t="s">
        <v>5</v>
      </c>
      <c r="P4804" s="13">
        <v>0</v>
      </c>
      <c r="Q4804" s="11" t="s">
        <v>6</v>
      </c>
      <c r="R4804" s="13">
        <v>0</v>
      </c>
      <c r="S4804" s="13">
        <v>0</v>
      </c>
      <c r="T4804" s="11" t="s">
        <v>7</v>
      </c>
      <c r="U4804" s="11" t="s">
        <v>8</v>
      </c>
      <c r="V4804" s="15">
        <v>0</v>
      </c>
      <c r="W4804" s="13">
        <v>0</v>
      </c>
      <c r="X4804" s="15">
        <v>0</v>
      </c>
      <c r="Y4804" s="15">
        <v>0</v>
      </c>
      <c r="Z4804" s="13">
        <v>0</v>
      </c>
      <c r="AA4804" s="15">
        <v>0</v>
      </c>
      <c r="AB4804" s="13">
        <v>0</v>
      </c>
      <c r="AC4804" s="15">
        <v>0</v>
      </c>
      <c r="AD4804" s="13">
        <v>0</v>
      </c>
      <c r="AE4804" s="15">
        <v>0</v>
      </c>
      <c r="AF4804" s="13">
        <v>0</v>
      </c>
      <c r="AG4804" s="15">
        <v>0</v>
      </c>
      <c r="AH4804" s="13">
        <v>0</v>
      </c>
      <c r="AI4804" s="15">
        <v>0</v>
      </c>
      <c r="AJ4804" s="11" t="s">
        <v>17</v>
      </c>
      <c r="AK4804" s="11" t="s">
        <v>10</v>
      </c>
      <c r="AL4804" s="22">
        <f t="shared" ref="AL4804:AL4867" si="225">$D$2-D4804</f>
        <v>2016</v>
      </c>
      <c r="AM4804" s="11" t="str">
        <f>VLOOKUP(O4804,Sheet2!$D$6:$E$14,2,FALSE)</f>
        <v>Spare parts</v>
      </c>
      <c r="AN4804" s="11" t="str">
        <f>VLOOKUP(F4804,Sheet2!$E$10:$F$13,2,FALSE)</f>
        <v>SPM</v>
      </c>
      <c r="AO4804" s="35" t="s">
        <v>14668</v>
      </c>
      <c r="AP4804">
        <f>MATCH(AN4804,Sheet2!$F$5:$F$18,0)</f>
        <v>6</v>
      </c>
      <c r="AQ4804">
        <f>MATCH(AO4804,Sheet2!$F$5:$K$5,0)</f>
        <v>6</v>
      </c>
      <c r="AR4804" s="33">
        <f>INDEX(Sheet2!$F$5:$K$18,OPaL!AP4804,OPaL!AQ4804)</f>
        <v>0.15</v>
      </c>
      <c r="AS4804" s="1">
        <f t="shared" si="224"/>
        <v>548.25</v>
      </c>
    </row>
    <row r="4805" spans="1:45" x14ac:dyDescent="0.2">
      <c r="A4805" s="11" t="s">
        <v>1565</v>
      </c>
      <c r="B4805" s="11" t="s">
        <v>1566</v>
      </c>
      <c r="C4805" s="11" t="s">
        <v>14229</v>
      </c>
      <c r="D4805" s="21">
        <v>43276</v>
      </c>
      <c r="E4805" s="21" t="s">
        <v>9697</v>
      </c>
      <c r="F4805" s="21" t="s">
        <v>14659</v>
      </c>
      <c r="G4805" s="11" t="s">
        <v>2</v>
      </c>
      <c r="H4805" s="11" t="s">
        <v>16</v>
      </c>
      <c r="I4805" s="11" t="s">
        <v>4</v>
      </c>
      <c r="J4805" s="12">
        <v>1</v>
      </c>
      <c r="K4805" s="12">
        <v>645</v>
      </c>
      <c r="L4805" s="12">
        <v>0</v>
      </c>
      <c r="M4805" s="12">
        <v>0</v>
      </c>
      <c r="N4805" s="12">
        <f t="shared" ref="N4805:N4868" si="226">M4805+K4805</f>
        <v>645</v>
      </c>
      <c r="O4805" s="11" t="s">
        <v>5</v>
      </c>
      <c r="P4805" s="13">
        <v>0</v>
      </c>
      <c r="Q4805" s="11" t="s">
        <v>6</v>
      </c>
      <c r="R4805" s="13">
        <v>0</v>
      </c>
      <c r="S4805" s="13">
        <v>0</v>
      </c>
      <c r="T4805" s="11" t="s">
        <v>7</v>
      </c>
      <c r="U4805" s="11" t="s">
        <v>8</v>
      </c>
      <c r="V4805" s="15">
        <v>0</v>
      </c>
      <c r="W4805" s="13">
        <v>0</v>
      </c>
      <c r="X4805" s="15">
        <v>0</v>
      </c>
      <c r="Y4805" s="15">
        <v>0</v>
      </c>
      <c r="Z4805" s="13">
        <v>0</v>
      </c>
      <c r="AA4805" s="15">
        <v>0</v>
      </c>
      <c r="AB4805" s="13">
        <v>0</v>
      </c>
      <c r="AC4805" s="15">
        <v>0</v>
      </c>
      <c r="AD4805" s="13">
        <v>0</v>
      </c>
      <c r="AE4805" s="15">
        <v>0</v>
      </c>
      <c r="AF4805" s="13">
        <v>0</v>
      </c>
      <c r="AG4805" s="15">
        <v>0</v>
      </c>
      <c r="AH4805" s="13">
        <v>0</v>
      </c>
      <c r="AI4805" s="15">
        <v>0</v>
      </c>
      <c r="AJ4805" s="11" t="s">
        <v>17</v>
      </c>
      <c r="AK4805" s="11" t="s">
        <v>10</v>
      </c>
      <c r="AL4805" s="22">
        <f t="shared" si="225"/>
        <v>2016</v>
      </c>
      <c r="AM4805" s="11" t="str">
        <f>VLOOKUP(O4805,Sheet2!$D$6:$E$14,2,FALSE)</f>
        <v>Spare parts</v>
      </c>
      <c r="AN4805" s="11" t="str">
        <f>VLOOKUP(F4805,Sheet2!$E$10:$F$13,2,FALSE)</f>
        <v>SPM</v>
      </c>
      <c r="AO4805" s="35" t="s">
        <v>14668</v>
      </c>
      <c r="AP4805">
        <f>MATCH(AN4805,Sheet2!$F$5:$F$18,0)</f>
        <v>6</v>
      </c>
      <c r="AQ4805">
        <f>MATCH(AO4805,Sheet2!$F$5:$K$5,0)</f>
        <v>6</v>
      </c>
      <c r="AR4805" s="33">
        <f>INDEX(Sheet2!$F$5:$K$18,OPaL!AP4805,OPaL!AQ4805)</f>
        <v>0.15</v>
      </c>
      <c r="AS4805" s="1">
        <f t="shared" ref="AS4805:AS4868" si="227">N4805*(1-AR4805)</f>
        <v>548.25</v>
      </c>
    </row>
    <row r="4806" spans="1:45" x14ac:dyDescent="0.2">
      <c r="A4806" s="11" t="s">
        <v>7243</v>
      </c>
      <c r="B4806" s="11" t="s">
        <v>7244</v>
      </c>
      <c r="C4806" s="11" t="s">
        <v>14230</v>
      </c>
      <c r="D4806" s="21">
        <v>42587</v>
      </c>
      <c r="E4806" s="21" t="s">
        <v>9697</v>
      </c>
      <c r="F4806" s="21" t="s">
        <v>14659</v>
      </c>
      <c r="G4806" s="11" t="s">
        <v>2</v>
      </c>
      <c r="H4806" s="11" t="s">
        <v>16</v>
      </c>
      <c r="I4806" s="11" t="s">
        <v>4</v>
      </c>
      <c r="J4806" s="12">
        <v>1</v>
      </c>
      <c r="K4806" s="12">
        <v>639.20000000000005</v>
      </c>
      <c r="L4806" s="12">
        <v>0</v>
      </c>
      <c r="M4806" s="12">
        <v>0</v>
      </c>
      <c r="N4806" s="12">
        <f t="shared" si="226"/>
        <v>639.20000000000005</v>
      </c>
      <c r="O4806" s="11" t="s">
        <v>5</v>
      </c>
      <c r="P4806" s="13">
        <v>0</v>
      </c>
      <c r="Q4806" s="11" t="s">
        <v>6</v>
      </c>
      <c r="R4806" s="13">
        <v>0</v>
      </c>
      <c r="S4806" s="13">
        <v>0</v>
      </c>
      <c r="T4806" s="11" t="s">
        <v>7</v>
      </c>
      <c r="U4806" s="11" t="s">
        <v>8</v>
      </c>
      <c r="V4806" s="15">
        <v>0</v>
      </c>
      <c r="W4806" s="13">
        <v>0</v>
      </c>
      <c r="X4806" s="15">
        <v>0</v>
      </c>
      <c r="Y4806" s="15">
        <v>0</v>
      </c>
      <c r="Z4806" s="13">
        <v>0</v>
      </c>
      <c r="AA4806" s="15">
        <v>0</v>
      </c>
      <c r="AB4806" s="13">
        <v>0</v>
      </c>
      <c r="AC4806" s="15">
        <v>0</v>
      </c>
      <c r="AD4806" s="13">
        <v>0</v>
      </c>
      <c r="AE4806" s="15">
        <v>0</v>
      </c>
      <c r="AF4806" s="13">
        <v>0</v>
      </c>
      <c r="AG4806" s="15">
        <v>0</v>
      </c>
      <c r="AH4806" s="13">
        <v>0</v>
      </c>
      <c r="AI4806" s="15">
        <v>0</v>
      </c>
      <c r="AJ4806" s="11" t="s">
        <v>17</v>
      </c>
      <c r="AK4806" s="11" t="s">
        <v>13</v>
      </c>
      <c r="AL4806" s="22">
        <f t="shared" si="225"/>
        <v>2705</v>
      </c>
      <c r="AM4806" s="11" t="str">
        <f>VLOOKUP(O4806,Sheet2!$D$6:$E$14,2,FALSE)</f>
        <v>Spare parts</v>
      </c>
      <c r="AN4806" s="11" t="str">
        <f>VLOOKUP(F4806,Sheet2!$E$10:$F$13,2,FALSE)</f>
        <v>SPM</v>
      </c>
      <c r="AO4806" s="35" t="s">
        <v>14668</v>
      </c>
      <c r="AP4806">
        <f>MATCH(AN4806,Sheet2!$F$5:$F$18,0)</f>
        <v>6</v>
      </c>
      <c r="AQ4806">
        <f>MATCH(AO4806,Sheet2!$F$5:$K$5,0)</f>
        <v>6</v>
      </c>
      <c r="AR4806" s="33">
        <f>INDEX(Sheet2!$F$5:$K$18,OPaL!AP4806,OPaL!AQ4806)</f>
        <v>0.15</v>
      </c>
      <c r="AS4806" s="1">
        <f t="shared" si="227"/>
        <v>543.32000000000005</v>
      </c>
    </row>
    <row r="4807" spans="1:45" x14ac:dyDescent="0.2">
      <c r="A4807" s="11" t="s">
        <v>7235</v>
      </c>
      <c r="B4807" s="11" t="s">
        <v>7236</v>
      </c>
      <c r="C4807" s="11" t="s">
        <v>14231</v>
      </c>
      <c r="D4807" s="21">
        <v>42587</v>
      </c>
      <c r="E4807" s="21" t="s">
        <v>9697</v>
      </c>
      <c r="F4807" s="21" t="s">
        <v>14659</v>
      </c>
      <c r="G4807" s="11" t="s">
        <v>2</v>
      </c>
      <c r="H4807" s="11" t="s">
        <v>16</v>
      </c>
      <c r="I4807" s="11" t="s">
        <v>4</v>
      </c>
      <c r="J4807" s="12">
        <v>1</v>
      </c>
      <c r="K4807" s="12">
        <v>639.14</v>
      </c>
      <c r="L4807" s="12">
        <v>0</v>
      </c>
      <c r="M4807" s="12">
        <v>0</v>
      </c>
      <c r="N4807" s="12">
        <f t="shared" si="226"/>
        <v>639.14</v>
      </c>
      <c r="O4807" s="11" t="s">
        <v>5</v>
      </c>
      <c r="P4807" s="13">
        <v>0</v>
      </c>
      <c r="Q4807" s="11" t="s">
        <v>6</v>
      </c>
      <c r="R4807" s="13">
        <v>0</v>
      </c>
      <c r="S4807" s="13">
        <v>0</v>
      </c>
      <c r="T4807" s="11" t="s">
        <v>7</v>
      </c>
      <c r="U4807" s="11" t="s">
        <v>8</v>
      </c>
      <c r="V4807" s="15">
        <v>0</v>
      </c>
      <c r="W4807" s="13">
        <v>0</v>
      </c>
      <c r="X4807" s="15">
        <v>0</v>
      </c>
      <c r="Y4807" s="15">
        <v>0</v>
      </c>
      <c r="Z4807" s="13">
        <v>0</v>
      </c>
      <c r="AA4807" s="15">
        <v>0</v>
      </c>
      <c r="AB4807" s="13">
        <v>0</v>
      </c>
      <c r="AC4807" s="15">
        <v>0</v>
      </c>
      <c r="AD4807" s="13">
        <v>0</v>
      </c>
      <c r="AE4807" s="15">
        <v>0</v>
      </c>
      <c r="AF4807" s="13">
        <v>0</v>
      </c>
      <c r="AG4807" s="15">
        <v>0</v>
      </c>
      <c r="AH4807" s="13">
        <v>0</v>
      </c>
      <c r="AI4807" s="15">
        <v>0</v>
      </c>
      <c r="AJ4807" s="11" t="s">
        <v>17</v>
      </c>
      <c r="AK4807" s="11" t="s">
        <v>13</v>
      </c>
      <c r="AL4807" s="22">
        <f t="shared" si="225"/>
        <v>2705</v>
      </c>
      <c r="AM4807" s="11" t="str">
        <f>VLOOKUP(O4807,Sheet2!$D$6:$E$14,2,FALSE)</f>
        <v>Spare parts</v>
      </c>
      <c r="AN4807" s="11" t="str">
        <f>VLOOKUP(F4807,Sheet2!$E$10:$F$13,2,FALSE)</f>
        <v>SPM</v>
      </c>
      <c r="AO4807" s="35" t="s">
        <v>14668</v>
      </c>
      <c r="AP4807">
        <f>MATCH(AN4807,Sheet2!$F$5:$F$18,0)</f>
        <v>6</v>
      </c>
      <c r="AQ4807">
        <f>MATCH(AO4807,Sheet2!$F$5:$K$5,0)</f>
        <v>6</v>
      </c>
      <c r="AR4807" s="33">
        <f>INDEX(Sheet2!$F$5:$K$18,OPaL!AP4807,OPaL!AQ4807)</f>
        <v>0.15</v>
      </c>
      <c r="AS4807" s="1">
        <f t="shared" si="227"/>
        <v>543.26900000000001</v>
      </c>
    </row>
    <row r="4808" spans="1:45" x14ac:dyDescent="0.2">
      <c r="A4808" s="11" t="s">
        <v>8994</v>
      </c>
      <c r="B4808" s="11" t="s">
        <v>8995</v>
      </c>
      <c r="C4808" s="11" t="s">
        <v>12711</v>
      </c>
      <c r="D4808" s="21">
        <v>45139</v>
      </c>
      <c r="E4808" s="21" t="s">
        <v>9739</v>
      </c>
      <c r="F4808" s="21" t="s">
        <v>14659</v>
      </c>
      <c r="G4808" s="11" t="s">
        <v>2</v>
      </c>
      <c r="H4808" s="11" t="s">
        <v>350</v>
      </c>
      <c r="I4808" s="11" t="s">
        <v>4</v>
      </c>
      <c r="J4808" s="13">
        <v>2</v>
      </c>
      <c r="K4808" s="12">
        <v>637.85</v>
      </c>
      <c r="L4808" s="12">
        <v>0</v>
      </c>
      <c r="M4808" s="12">
        <v>0</v>
      </c>
      <c r="N4808" s="12">
        <f t="shared" si="226"/>
        <v>637.85</v>
      </c>
      <c r="O4808" s="11" t="s">
        <v>8227</v>
      </c>
      <c r="P4808" s="13">
        <v>0</v>
      </c>
      <c r="Q4808" s="11" t="s">
        <v>6</v>
      </c>
      <c r="R4808" s="13">
        <v>0</v>
      </c>
      <c r="S4808" s="13">
        <v>0</v>
      </c>
      <c r="T4808" s="11" t="s">
        <v>7</v>
      </c>
      <c r="U4808" s="11" t="s">
        <v>8</v>
      </c>
      <c r="V4808" s="15">
        <v>0</v>
      </c>
      <c r="W4808" s="13">
        <v>0</v>
      </c>
      <c r="X4808" s="15">
        <v>0</v>
      </c>
      <c r="Y4808" s="15">
        <v>0</v>
      </c>
      <c r="Z4808" s="13">
        <v>0</v>
      </c>
      <c r="AA4808" s="15">
        <v>0</v>
      </c>
      <c r="AB4808" s="13">
        <v>0</v>
      </c>
      <c r="AC4808" s="15">
        <v>0</v>
      </c>
      <c r="AD4808" s="13">
        <v>0</v>
      </c>
      <c r="AE4808" s="15">
        <v>0</v>
      </c>
      <c r="AF4808" s="13">
        <v>0</v>
      </c>
      <c r="AG4808" s="15">
        <v>0</v>
      </c>
      <c r="AH4808" s="13">
        <v>0</v>
      </c>
      <c r="AI4808" s="15">
        <v>0</v>
      </c>
      <c r="AJ4808" s="11" t="s">
        <v>352</v>
      </c>
      <c r="AK4808" s="11" t="s">
        <v>8228</v>
      </c>
      <c r="AL4808" s="22">
        <f t="shared" si="225"/>
        <v>153</v>
      </c>
      <c r="AM4808" s="11" t="str">
        <f>VLOOKUP(O4808,Sheet2!$D$6:$E$14,2,FALSE)</f>
        <v>Consumables</v>
      </c>
      <c r="AN4808" s="11" t="str">
        <f>VLOOKUP(F4808,Sheet2!$E$15:$F$18,2,FALSE)</f>
        <v>CM</v>
      </c>
      <c r="AO4808" s="35" t="s">
        <v>14665</v>
      </c>
      <c r="AP4808">
        <f>MATCH(AN4808,Sheet2!$F$5:$F$18,0)</f>
        <v>13</v>
      </c>
      <c r="AQ4808">
        <f>MATCH(AO4808,Sheet2!$F$5:$K$5,0)</f>
        <v>3</v>
      </c>
      <c r="AR4808" s="33">
        <f>INDEX(Sheet2!$F$5:$K$18,OPaL!AP4808,OPaL!AQ4808)</f>
        <v>0</v>
      </c>
      <c r="AS4808" s="1">
        <f t="shared" si="227"/>
        <v>637.85</v>
      </c>
    </row>
    <row r="4809" spans="1:45" x14ac:dyDescent="0.2">
      <c r="A4809" s="11" t="s">
        <v>5853</v>
      </c>
      <c r="B4809" s="11" t="s">
        <v>5854</v>
      </c>
      <c r="C4809" s="11" t="s">
        <v>14232</v>
      </c>
      <c r="D4809" s="21">
        <v>42389</v>
      </c>
      <c r="E4809" s="21" t="s">
        <v>9697</v>
      </c>
      <c r="F4809" s="21" t="s">
        <v>14659</v>
      </c>
      <c r="G4809" s="11" t="s">
        <v>2</v>
      </c>
      <c r="H4809" s="11" t="s">
        <v>16</v>
      </c>
      <c r="I4809" s="11" t="s">
        <v>4</v>
      </c>
      <c r="J4809" s="13">
        <v>1</v>
      </c>
      <c r="K4809" s="12">
        <v>633.05999999999995</v>
      </c>
      <c r="L4809" s="12">
        <v>0</v>
      </c>
      <c r="M4809" s="12">
        <v>0</v>
      </c>
      <c r="N4809" s="12">
        <f t="shared" si="226"/>
        <v>633.05999999999995</v>
      </c>
      <c r="O4809" s="11" t="s">
        <v>5</v>
      </c>
      <c r="P4809" s="13">
        <v>0</v>
      </c>
      <c r="Q4809" s="11" t="s">
        <v>6</v>
      </c>
      <c r="R4809" s="13">
        <v>0</v>
      </c>
      <c r="S4809" s="13">
        <v>0</v>
      </c>
      <c r="T4809" s="11" t="s">
        <v>7</v>
      </c>
      <c r="U4809" s="11" t="s">
        <v>8</v>
      </c>
      <c r="V4809" s="15">
        <v>0</v>
      </c>
      <c r="W4809" s="13">
        <v>0</v>
      </c>
      <c r="X4809" s="15">
        <v>0</v>
      </c>
      <c r="Y4809" s="15">
        <v>0</v>
      </c>
      <c r="Z4809" s="13">
        <v>0</v>
      </c>
      <c r="AA4809" s="15">
        <v>0</v>
      </c>
      <c r="AB4809" s="13">
        <v>0</v>
      </c>
      <c r="AC4809" s="15">
        <v>0</v>
      </c>
      <c r="AD4809" s="13">
        <v>0</v>
      </c>
      <c r="AE4809" s="15">
        <v>0</v>
      </c>
      <c r="AF4809" s="13">
        <v>0</v>
      </c>
      <c r="AG4809" s="15">
        <v>0</v>
      </c>
      <c r="AH4809" s="13">
        <v>0</v>
      </c>
      <c r="AI4809" s="15">
        <v>0</v>
      </c>
      <c r="AJ4809" s="11" t="s">
        <v>17</v>
      </c>
      <c r="AK4809" s="11" t="s">
        <v>13</v>
      </c>
      <c r="AL4809" s="22">
        <f t="shared" si="225"/>
        <v>2903</v>
      </c>
      <c r="AM4809" s="11" t="str">
        <f>VLOOKUP(O4809,Sheet2!$D$6:$E$14,2,FALSE)</f>
        <v>Spare parts</v>
      </c>
      <c r="AN4809" s="11" t="str">
        <f>VLOOKUP(F4809,Sheet2!$E$10:$F$13,2,FALSE)</f>
        <v>SPM</v>
      </c>
      <c r="AO4809" s="35" t="s">
        <v>14668</v>
      </c>
      <c r="AP4809">
        <f>MATCH(AN4809,Sheet2!$F$5:$F$18,0)</f>
        <v>6</v>
      </c>
      <c r="AQ4809">
        <f>MATCH(AO4809,Sheet2!$F$5:$K$5,0)</f>
        <v>6</v>
      </c>
      <c r="AR4809" s="33">
        <f>INDEX(Sheet2!$F$5:$K$18,OPaL!AP4809,OPaL!AQ4809)</f>
        <v>0.15</v>
      </c>
      <c r="AS4809" s="1">
        <f t="shared" si="227"/>
        <v>538.10099999999989</v>
      </c>
    </row>
    <row r="4810" spans="1:45" x14ac:dyDescent="0.2">
      <c r="A4810" s="11" t="s">
        <v>785</v>
      </c>
      <c r="B4810" s="11" t="s">
        <v>786</v>
      </c>
      <c r="C4810" s="11" t="s">
        <v>14233</v>
      </c>
      <c r="D4810" s="21">
        <v>42193</v>
      </c>
      <c r="E4810" s="21" t="s">
        <v>9697</v>
      </c>
      <c r="F4810" s="21" t="s">
        <v>14659</v>
      </c>
      <c r="G4810" s="11" t="s">
        <v>2</v>
      </c>
      <c r="H4810" s="11" t="s">
        <v>16</v>
      </c>
      <c r="I4810" s="11" t="s">
        <v>4</v>
      </c>
      <c r="J4810" s="13">
        <v>3</v>
      </c>
      <c r="K4810" s="12">
        <v>632.79</v>
      </c>
      <c r="L4810" s="12">
        <v>0</v>
      </c>
      <c r="M4810" s="12">
        <v>0</v>
      </c>
      <c r="N4810" s="12">
        <f t="shared" si="226"/>
        <v>632.79</v>
      </c>
      <c r="O4810" s="11" t="s">
        <v>5</v>
      </c>
      <c r="P4810" s="13">
        <v>0</v>
      </c>
      <c r="Q4810" s="11" t="s">
        <v>6</v>
      </c>
      <c r="R4810" s="13">
        <v>0</v>
      </c>
      <c r="S4810" s="13">
        <v>0</v>
      </c>
      <c r="T4810" s="11" t="s">
        <v>7</v>
      </c>
      <c r="U4810" s="11" t="s">
        <v>8</v>
      </c>
      <c r="V4810" s="15">
        <v>0</v>
      </c>
      <c r="W4810" s="13">
        <v>0</v>
      </c>
      <c r="X4810" s="15">
        <v>0</v>
      </c>
      <c r="Y4810" s="15">
        <v>0</v>
      </c>
      <c r="Z4810" s="13">
        <v>0</v>
      </c>
      <c r="AA4810" s="15">
        <v>0</v>
      </c>
      <c r="AB4810" s="13">
        <v>0</v>
      </c>
      <c r="AC4810" s="15">
        <v>0</v>
      </c>
      <c r="AD4810" s="13">
        <v>0</v>
      </c>
      <c r="AE4810" s="15">
        <v>0</v>
      </c>
      <c r="AF4810" s="13">
        <v>0</v>
      </c>
      <c r="AG4810" s="15">
        <v>0</v>
      </c>
      <c r="AH4810" s="13">
        <v>0</v>
      </c>
      <c r="AI4810" s="15">
        <v>0</v>
      </c>
      <c r="AJ4810" s="11" t="s">
        <v>17</v>
      </c>
      <c r="AK4810" s="11" t="s">
        <v>13</v>
      </c>
      <c r="AL4810" s="22">
        <f t="shared" si="225"/>
        <v>3099</v>
      </c>
      <c r="AM4810" s="11" t="str">
        <f>VLOOKUP(O4810,Sheet2!$D$6:$E$14,2,FALSE)</f>
        <v>Spare parts</v>
      </c>
      <c r="AN4810" s="11" t="str">
        <f>VLOOKUP(F4810,Sheet2!$E$10:$F$13,2,FALSE)</f>
        <v>SPM</v>
      </c>
      <c r="AO4810" s="35" t="s">
        <v>14668</v>
      </c>
      <c r="AP4810">
        <f>MATCH(AN4810,Sheet2!$F$5:$F$18,0)</f>
        <v>6</v>
      </c>
      <c r="AQ4810">
        <f>MATCH(AO4810,Sheet2!$F$5:$K$5,0)</f>
        <v>6</v>
      </c>
      <c r="AR4810" s="33">
        <f>INDEX(Sheet2!$F$5:$K$18,OPaL!AP4810,OPaL!AQ4810)</f>
        <v>0.15</v>
      </c>
      <c r="AS4810" s="1">
        <f t="shared" si="227"/>
        <v>537.87149999999997</v>
      </c>
    </row>
    <row r="4811" spans="1:45" x14ac:dyDescent="0.2">
      <c r="A4811" s="11" t="s">
        <v>9430</v>
      </c>
      <c r="B4811" s="11" t="s">
        <v>9431</v>
      </c>
      <c r="C4811" s="11" t="s">
        <v>14234</v>
      </c>
      <c r="D4811" s="21">
        <v>45155</v>
      </c>
      <c r="E4811" s="21" t="s">
        <v>9798</v>
      </c>
      <c r="F4811" s="21" t="s">
        <v>14659</v>
      </c>
      <c r="G4811" s="11" t="s">
        <v>2</v>
      </c>
      <c r="H4811" s="11" t="s">
        <v>16</v>
      </c>
      <c r="I4811" s="11" t="s">
        <v>4</v>
      </c>
      <c r="J4811" s="12">
        <v>4</v>
      </c>
      <c r="K4811" s="12">
        <v>631.84</v>
      </c>
      <c r="L4811" s="12">
        <v>0</v>
      </c>
      <c r="M4811" s="12">
        <v>0</v>
      </c>
      <c r="N4811" s="12">
        <f t="shared" si="226"/>
        <v>631.84</v>
      </c>
      <c r="O4811" s="11" t="s">
        <v>8227</v>
      </c>
      <c r="P4811" s="13">
        <v>0</v>
      </c>
      <c r="Q4811" s="11" t="s">
        <v>6</v>
      </c>
      <c r="R4811" s="13">
        <v>0</v>
      </c>
      <c r="S4811" s="13">
        <v>0</v>
      </c>
      <c r="T4811" s="11" t="s">
        <v>7</v>
      </c>
      <c r="U4811" s="11" t="s">
        <v>8</v>
      </c>
      <c r="V4811" s="15">
        <v>0</v>
      </c>
      <c r="W4811" s="13">
        <v>0</v>
      </c>
      <c r="X4811" s="15">
        <v>0</v>
      </c>
      <c r="Y4811" s="15">
        <v>0</v>
      </c>
      <c r="Z4811" s="13">
        <v>0</v>
      </c>
      <c r="AA4811" s="15">
        <v>0</v>
      </c>
      <c r="AB4811" s="13">
        <v>0</v>
      </c>
      <c r="AC4811" s="15">
        <v>0</v>
      </c>
      <c r="AD4811" s="13">
        <v>0</v>
      </c>
      <c r="AE4811" s="15">
        <v>0</v>
      </c>
      <c r="AF4811" s="13">
        <v>0</v>
      </c>
      <c r="AG4811" s="15">
        <v>0</v>
      </c>
      <c r="AH4811" s="13">
        <v>0</v>
      </c>
      <c r="AI4811" s="15">
        <v>0</v>
      </c>
      <c r="AJ4811" s="11" t="s">
        <v>17</v>
      </c>
      <c r="AK4811" s="11" t="s">
        <v>8228</v>
      </c>
      <c r="AL4811" s="22">
        <f t="shared" si="225"/>
        <v>137</v>
      </c>
      <c r="AM4811" s="11" t="str">
        <f>VLOOKUP(O4811,Sheet2!$D$6:$E$14,2,FALSE)</f>
        <v>Consumables</v>
      </c>
      <c r="AN4811" s="11" t="str">
        <f>VLOOKUP(F4811,Sheet2!$E$15:$F$18,2,FALSE)</f>
        <v>CM</v>
      </c>
      <c r="AO4811" s="35" t="s">
        <v>14665</v>
      </c>
      <c r="AP4811">
        <f>MATCH(AN4811,Sheet2!$F$5:$F$18,0)</f>
        <v>13</v>
      </c>
      <c r="AQ4811">
        <f>MATCH(AO4811,Sheet2!$F$5:$K$5,0)</f>
        <v>3</v>
      </c>
      <c r="AR4811" s="33">
        <f>INDEX(Sheet2!$F$5:$K$18,OPaL!AP4811,OPaL!AQ4811)</f>
        <v>0</v>
      </c>
      <c r="AS4811" s="1">
        <f t="shared" si="227"/>
        <v>631.84</v>
      </c>
    </row>
    <row r="4812" spans="1:45" x14ac:dyDescent="0.2">
      <c r="A4812" s="11" t="s">
        <v>471</v>
      </c>
      <c r="B4812" s="11" t="s">
        <v>472</v>
      </c>
      <c r="C4812" s="11" t="s">
        <v>13403</v>
      </c>
      <c r="D4812" s="21">
        <v>43496</v>
      </c>
      <c r="E4812" s="21" t="s">
        <v>9697</v>
      </c>
      <c r="F4812" s="21" t="s">
        <v>14659</v>
      </c>
      <c r="G4812" s="11" t="s">
        <v>2</v>
      </c>
      <c r="H4812" s="11" t="s">
        <v>350</v>
      </c>
      <c r="I4812" s="11" t="s">
        <v>4</v>
      </c>
      <c r="J4812" s="13">
        <v>1</v>
      </c>
      <c r="K4812" s="12">
        <v>619.29</v>
      </c>
      <c r="L4812" s="12">
        <v>0</v>
      </c>
      <c r="M4812" s="12">
        <v>0</v>
      </c>
      <c r="N4812" s="12">
        <f t="shared" si="226"/>
        <v>619.29</v>
      </c>
      <c r="O4812" s="11" t="s">
        <v>5</v>
      </c>
      <c r="P4812" s="13">
        <v>0</v>
      </c>
      <c r="Q4812" s="11" t="s">
        <v>6</v>
      </c>
      <c r="R4812" s="13">
        <v>0</v>
      </c>
      <c r="S4812" s="13">
        <v>0</v>
      </c>
      <c r="T4812" s="11" t="s">
        <v>7</v>
      </c>
      <c r="U4812" s="11" t="s">
        <v>8</v>
      </c>
      <c r="V4812" s="15">
        <v>0</v>
      </c>
      <c r="W4812" s="13">
        <v>0</v>
      </c>
      <c r="X4812" s="15">
        <v>0</v>
      </c>
      <c r="Y4812" s="15">
        <v>0</v>
      </c>
      <c r="Z4812" s="13">
        <v>0</v>
      </c>
      <c r="AA4812" s="15">
        <v>0</v>
      </c>
      <c r="AB4812" s="13">
        <v>0</v>
      </c>
      <c r="AC4812" s="15">
        <v>0</v>
      </c>
      <c r="AD4812" s="13">
        <v>0</v>
      </c>
      <c r="AE4812" s="15">
        <v>0</v>
      </c>
      <c r="AF4812" s="13">
        <v>0</v>
      </c>
      <c r="AG4812" s="15">
        <v>0</v>
      </c>
      <c r="AH4812" s="13">
        <v>0</v>
      </c>
      <c r="AI4812" s="15">
        <v>0</v>
      </c>
      <c r="AJ4812" s="11" t="s">
        <v>352</v>
      </c>
      <c r="AK4812" s="11" t="s">
        <v>13</v>
      </c>
      <c r="AL4812" s="22">
        <f t="shared" si="225"/>
        <v>1796</v>
      </c>
      <c r="AM4812" s="11" t="str">
        <f>VLOOKUP(O4812,Sheet2!$D$6:$E$14,2,FALSE)</f>
        <v>Spare parts</v>
      </c>
      <c r="AN4812" s="11" t="str">
        <f>VLOOKUP(F4812,Sheet2!$E$10:$F$13,2,FALSE)</f>
        <v>SPM</v>
      </c>
      <c r="AO4812" s="35" t="s">
        <v>14668</v>
      </c>
      <c r="AP4812">
        <f>MATCH(AN4812,Sheet2!$F$5:$F$18,0)</f>
        <v>6</v>
      </c>
      <c r="AQ4812">
        <f>MATCH(AO4812,Sheet2!$F$5:$K$5,0)</f>
        <v>6</v>
      </c>
      <c r="AR4812" s="33">
        <f>INDEX(Sheet2!$F$5:$K$18,OPaL!AP4812,OPaL!AQ4812)</f>
        <v>0.15</v>
      </c>
      <c r="AS4812" s="1">
        <f t="shared" si="227"/>
        <v>526.39649999999995</v>
      </c>
    </row>
    <row r="4813" spans="1:45" x14ac:dyDescent="0.2">
      <c r="A4813" s="11" t="s">
        <v>9586</v>
      </c>
      <c r="B4813" s="11" t="s">
        <v>9587</v>
      </c>
      <c r="C4813" s="11" t="s">
        <v>14235</v>
      </c>
      <c r="D4813" s="21">
        <v>44728</v>
      </c>
      <c r="E4813" s="21" t="s">
        <v>9845</v>
      </c>
      <c r="F4813" s="21" t="s">
        <v>14658</v>
      </c>
      <c r="G4813" s="11" t="s">
        <v>2</v>
      </c>
      <c r="H4813" s="11" t="s">
        <v>3</v>
      </c>
      <c r="I4813" s="11" t="s">
        <v>4</v>
      </c>
      <c r="J4813" s="12">
        <v>1</v>
      </c>
      <c r="K4813" s="12">
        <v>609.75</v>
      </c>
      <c r="L4813" s="12">
        <v>0</v>
      </c>
      <c r="M4813" s="12">
        <v>0</v>
      </c>
      <c r="N4813" s="12">
        <f t="shared" si="226"/>
        <v>609.75</v>
      </c>
      <c r="O4813" s="11" t="s">
        <v>8227</v>
      </c>
      <c r="P4813" s="13">
        <v>0</v>
      </c>
      <c r="Q4813" s="11" t="s">
        <v>6</v>
      </c>
      <c r="R4813" s="13">
        <v>0</v>
      </c>
      <c r="S4813" s="13">
        <v>0</v>
      </c>
      <c r="T4813" s="11" t="s">
        <v>7</v>
      </c>
      <c r="U4813" s="11" t="s">
        <v>8</v>
      </c>
      <c r="V4813" s="15">
        <v>0</v>
      </c>
      <c r="W4813" s="13">
        <v>0</v>
      </c>
      <c r="X4813" s="15">
        <v>0</v>
      </c>
      <c r="Y4813" s="15">
        <v>0</v>
      </c>
      <c r="Z4813" s="13">
        <v>0</v>
      </c>
      <c r="AA4813" s="15">
        <v>0</v>
      </c>
      <c r="AB4813" s="13">
        <v>0</v>
      </c>
      <c r="AC4813" s="15">
        <v>0</v>
      </c>
      <c r="AD4813" s="13">
        <v>0</v>
      </c>
      <c r="AE4813" s="15">
        <v>0</v>
      </c>
      <c r="AF4813" s="13">
        <v>0</v>
      </c>
      <c r="AG4813" s="15">
        <v>0</v>
      </c>
      <c r="AH4813" s="13">
        <v>0</v>
      </c>
      <c r="AI4813" s="15">
        <v>0</v>
      </c>
      <c r="AJ4813" s="11" t="s">
        <v>9</v>
      </c>
      <c r="AK4813" s="11" t="s">
        <v>8299</v>
      </c>
      <c r="AL4813" s="22">
        <f t="shared" si="225"/>
        <v>564</v>
      </c>
      <c r="AM4813" s="11" t="str">
        <f>VLOOKUP(O4813,Sheet2!$D$6:$E$14,2,FALSE)</f>
        <v>Consumables</v>
      </c>
      <c r="AN4813" s="11" t="str">
        <f>VLOOKUP(F4813,Sheet2!$E$15:$F$19,2,FALSE)</f>
        <v>CE</v>
      </c>
      <c r="AO4813" s="35" t="s">
        <v>14668</v>
      </c>
      <c r="AP4813">
        <f>MATCH(AN4813,Sheet2!$F$5:$F$19,0)</f>
        <v>15</v>
      </c>
      <c r="AQ4813">
        <f>MATCH(AO4813,Sheet2!$F$5:$K$5,0)</f>
        <v>6</v>
      </c>
      <c r="AR4813" s="33">
        <f>INDEX(Sheet2!$F$5:$K$19,OPaL!AP4813,OPaL!AQ4813)</f>
        <v>0.3</v>
      </c>
      <c r="AS4813" s="1">
        <f t="shared" si="227"/>
        <v>426.82499999999999</v>
      </c>
    </row>
    <row r="4814" spans="1:45" x14ac:dyDescent="0.2">
      <c r="A4814" s="11" t="s">
        <v>2653</v>
      </c>
      <c r="B4814" s="11" t="s">
        <v>2654</v>
      </c>
      <c r="C4814" s="11" t="s">
        <v>14236</v>
      </c>
      <c r="D4814" s="21">
        <v>44523</v>
      </c>
      <c r="E4814" s="21" t="s">
        <v>9697</v>
      </c>
      <c r="F4814" s="21" t="s">
        <v>14659</v>
      </c>
      <c r="G4814" s="11" t="s">
        <v>2</v>
      </c>
      <c r="H4814" s="11" t="s">
        <v>3</v>
      </c>
      <c r="I4814" s="11" t="s">
        <v>4</v>
      </c>
      <c r="J4814" s="12">
        <v>14</v>
      </c>
      <c r="K4814" s="12">
        <v>608.89</v>
      </c>
      <c r="L4814" s="12">
        <v>0</v>
      </c>
      <c r="M4814" s="12">
        <v>0</v>
      </c>
      <c r="N4814" s="12">
        <f t="shared" si="226"/>
        <v>608.89</v>
      </c>
      <c r="O4814" s="11" t="s">
        <v>5</v>
      </c>
      <c r="P4814" s="13">
        <v>0</v>
      </c>
      <c r="Q4814" s="11" t="s">
        <v>6</v>
      </c>
      <c r="R4814" s="13">
        <v>0</v>
      </c>
      <c r="S4814" s="13">
        <v>0</v>
      </c>
      <c r="T4814" s="11" t="s">
        <v>7</v>
      </c>
      <c r="U4814" s="11" t="s">
        <v>8</v>
      </c>
      <c r="V4814" s="15">
        <v>0</v>
      </c>
      <c r="W4814" s="13">
        <v>0</v>
      </c>
      <c r="X4814" s="15">
        <v>0</v>
      </c>
      <c r="Y4814" s="15">
        <v>0</v>
      </c>
      <c r="Z4814" s="13">
        <v>0</v>
      </c>
      <c r="AA4814" s="15">
        <v>0</v>
      </c>
      <c r="AB4814" s="13">
        <v>0</v>
      </c>
      <c r="AC4814" s="15">
        <v>0</v>
      </c>
      <c r="AD4814" s="13">
        <v>0</v>
      </c>
      <c r="AE4814" s="15">
        <v>0</v>
      </c>
      <c r="AF4814" s="13">
        <v>0</v>
      </c>
      <c r="AG4814" s="15">
        <v>0</v>
      </c>
      <c r="AH4814" s="13">
        <v>0</v>
      </c>
      <c r="AI4814" s="15">
        <v>0</v>
      </c>
      <c r="AJ4814" s="11" t="s">
        <v>9</v>
      </c>
      <c r="AK4814" s="11" t="s">
        <v>13</v>
      </c>
      <c r="AL4814" s="22">
        <f t="shared" si="225"/>
        <v>769</v>
      </c>
      <c r="AM4814" s="11" t="str">
        <f>VLOOKUP(O4814,Sheet2!$D$6:$E$14,2,FALSE)</f>
        <v>Spare parts</v>
      </c>
      <c r="AN4814" s="11" t="str">
        <f>VLOOKUP(F4814,Sheet2!$E$10:$F$13,2,FALSE)</f>
        <v>SPM</v>
      </c>
      <c r="AO4814" s="35" t="s">
        <v>14668</v>
      </c>
      <c r="AP4814">
        <f>MATCH(AN4814,Sheet2!$F$5:$F$18,0)</f>
        <v>6</v>
      </c>
      <c r="AQ4814">
        <f>MATCH(AO4814,Sheet2!$F$5:$K$5,0)</f>
        <v>6</v>
      </c>
      <c r="AR4814" s="33">
        <f>INDEX(Sheet2!$F$5:$K$18,OPaL!AP4814,OPaL!AQ4814)</f>
        <v>0.15</v>
      </c>
      <c r="AS4814" s="1">
        <f t="shared" si="227"/>
        <v>517.55650000000003</v>
      </c>
    </row>
    <row r="4815" spans="1:45" x14ac:dyDescent="0.2">
      <c r="A4815" s="11" t="s">
        <v>3983</v>
      </c>
      <c r="B4815" s="11" t="s">
        <v>3984</v>
      </c>
      <c r="C4815" s="11" t="s">
        <v>14237</v>
      </c>
      <c r="D4815" s="21">
        <v>43130</v>
      </c>
      <c r="E4815" s="21" t="s">
        <v>9697</v>
      </c>
      <c r="F4815" s="21" t="s">
        <v>14659</v>
      </c>
      <c r="G4815" s="11" t="s">
        <v>2</v>
      </c>
      <c r="H4815" s="11" t="s">
        <v>3</v>
      </c>
      <c r="I4815" s="11" t="s">
        <v>4</v>
      </c>
      <c r="J4815" s="12">
        <v>3</v>
      </c>
      <c r="K4815" s="12">
        <v>606</v>
      </c>
      <c r="L4815" s="12">
        <v>0</v>
      </c>
      <c r="M4815" s="12">
        <v>0</v>
      </c>
      <c r="N4815" s="12">
        <f t="shared" si="226"/>
        <v>606</v>
      </c>
      <c r="O4815" s="11" t="s">
        <v>5</v>
      </c>
      <c r="P4815" s="13">
        <v>0</v>
      </c>
      <c r="Q4815" s="11" t="s">
        <v>6</v>
      </c>
      <c r="R4815" s="13">
        <v>0</v>
      </c>
      <c r="S4815" s="13">
        <v>0</v>
      </c>
      <c r="T4815" s="11" t="s">
        <v>7</v>
      </c>
      <c r="U4815" s="11" t="s">
        <v>8</v>
      </c>
      <c r="V4815" s="15">
        <v>0</v>
      </c>
      <c r="W4815" s="13">
        <v>0</v>
      </c>
      <c r="X4815" s="15">
        <v>0</v>
      </c>
      <c r="Y4815" s="15">
        <v>0</v>
      </c>
      <c r="Z4815" s="13">
        <v>0</v>
      </c>
      <c r="AA4815" s="15">
        <v>0</v>
      </c>
      <c r="AB4815" s="13">
        <v>0</v>
      </c>
      <c r="AC4815" s="15">
        <v>0</v>
      </c>
      <c r="AD4815" s="13">
        <v>0</v>
      </c>
      <c r="AE4815" s="15">
        <v>0</v>
      </c>
      <c r="AF4815" s="13">
        <v>0</v>
      </c>
      <c r="AG4815" s="15">
        <v>0</v>
      </c>
      <c r="AH4815" s="13">
        <v>0</v>
      </c>
      <c r="AI4815" s="15">
        <v>0</v>
      </c>
      <c r="AJ4815" s="11" t="s">
        <v>9</v>
      </c>
      <c r="AK4815" s="11" t="s">
        <v>13</v>
      </c>
      <c r="AL4815" s="22">
        <f t="shared" si="225"/>
        <v>2162</v>
      </c>
      <c r="AM4815" s="11" t="str">
        <f>VLOOKUP(O4815,Sheet2!$D$6:$E$14,2,FALSE)</f>
        <v>Spare parts</v>
      </c>
      <c r="AN4815" s="11" t="str">
        <f>VLOOKUP(F4815,Sheet2!$E$10:$F$13,2,FALSE)</f>
        <v>SPM</v>
      </c>
      <c r="AO4815" s="35" t="s">
        <v>14668</v>
      </c>
      <c r="AP4815">
        <f>MATCH(AN4815,Sheet2!$F$5:$F$18,0)</f>
        <v>6</v>
      </c>
      <c r="AQ4815">
        <f>MATCH(AO4815,Sheet2!$F$5:$K$5,0)</f>
        <v>6</v>
      </c>
      <c r="AR4815" s="33">
        <f>INDEX(Sheet2!$F$5:$K$18,OPaL!AP4815,OPaL!AQ4815)</f>
        <v>0.15</v>
      </c>
      <c r="AS4815" s="1">
        <f t="shared" si="227"/>
        <v>515.1</v>
      </c>
    </row>
    <row r="4816" spans="1:45" x14ac:dyDescent="0.2">
      <c r="A4816" s="11" t="s">
        <v>9606</v>
      </c>
      <c r="B4816" s="11" t="s">
        <v>9607</v>
      </c>
      <c r="C4816" s="11" t="s">
        <v>14238</v>
      </c>
      <c r="D4816" s="21">
        <v>45167</v>
      </c>
      <c r="E4816" s="21" t="s">
        <v>9849</v>
      </c>
      <c r="F4816" s="21" t="s">
        <v>14658</v>
      </c>
      <c r="G4816" s="11" t="s">
        <v>2</v>
      </c>
      <c r="H4816" s="11" t="s">
        <v>16</v>
      </c>
      <c r="I4816" s="11" t="s">
        <v>4</v>
      </c>
      <c r="J4816" s="12">
        <v>12</v>
      </c>
      <c r="K4816" s="12">
        <v>606</v>
      </c>
      <c r="L4816" s="12">
        <v>0</v>
      </c>
      <c r="M4816" s="12">
        <v>0</v>
      </c>
      <c r="N4816" s="12">
        <f t="shared" si="226"/>
        <v>606</v>
      </c>
      <c r="O4816" s="11" t="s">
        <v>8227</v>
      </c>
      <c r="P4816" s="13">
        <v>0</v>
      </c>
      <c r="Q4816" s="11" t="s">
        <v>6</v>
      </c>
      <c r="R4816" s="13">
        <v>0</v>
      </c>
      <c r="S4816" s="13">
        <v>0</v>
      </c>
      <c r="T4816" s="11" t="s">
        <v>7</v>
      </c>
      <c r="U4816" s="11" t="s">
        <v>8</v>
      </c>
      <c r="V4816" s="15">
        <v>0</v>
      </c>
      <c r="W4816" s="13">
        <v>0</v>
      </c>
      <c r="X4816" s="15">
        <v>0</v>
      </c>
      <c r="Y4816" s="15">
        <v>0</v>
      </c>
      <c r="Z4816" s="13">
        <v>0</v>
      </c>
      <c r="AA4816" s="15">
        <v>0</v>
      </c>
      <c r="AB4816" s="13">
        <v>0</v>
      </c>
      <c r="AC4816" s="15">
        <v>0</v>
      </c>
      <c r="AD4816" s="13">
        <v>0</v>
      </c>
      <c r="AE4816" s="15">
        <v>0</v>
      </c>
      <c r="AF4816" s="13">
        <v>0</v>
      </c>
      <c r="AG4816" s="15">
        <v>0</v>
      </c>
      <c r="AH4816" s="13">
        <v>0</v>
      </c>
      <c r="AI4816" s="15">
        <v>0</v>
      </c>
      <c r="AJ4816" s="11" t="s">
        <v>17</v>
      </c>
      <c r="AK4816" s="11" t="s">
        <v>8299</v>
      </c>
      <c r="AL4816" s="22">
        <f t="shared" si="225"/>
        <v>125</v>
      </c>
      <c r="AM4816" s="11" t="str">
        <f>VLOOKUP(O4816,Sheet2!$D$6:$E$14,2,FALSE)</f>
        <v>Consumables</v>
      </c>
      <c r="AN4816" s="11" t="str">
        <f>VLOOKUP(F4816,Sheet2!$E$15:$F$19,2,FALSE)</f>
        <v>CE</v>
      </c>
      <c r="AO4816" s="35" t="s">
        <v>14665</v>
      </c>
      <c r="AP4816">
        <f>MATCH(AN4816,Sheet2!$F$5:$F$19,0)</f>
        <v>15</v>
      </c>
      <c r="AQ4816">
        <f>MATCH(AO4816,Sheet2!$F$5:$K$5,0)</f>
        <v>3</v>
      </c>
      <c r="AR4816" s="33">
        <f>INDEX(Sheet2!$F$5:$K$19,OPaL!AP4816,OPaL!AQ4816)</f>
        <v>0.05</v>
      </c>
      <c r="AS4816" s="1">
        <f t="shared" si="227"/>
        <v>575.69999999999993</v>
      </c>
    </row>
    <row r="4817" spans="1:45" x14ac:dyDescent="0.2">
      <c r="A4817" s="11" t="s">
        <v>5909</v>
      </c>
      <c r="B4817" s="11" t="s">
        <v>5910</v>
      </c>
      <c r="C4817" s="11" t="s">
        <v>14239</v>
      </c>
      <c r="D4817" s="21">
        <v>44294</v>
      </c>
      <c r="E4817" s="21" t="s">
        <v>9697</v>
      </c>
      <c r="F4817" s="21" t="s">
        <v>14659</v>
      </c>
      <c r="G4817" s="11" t="s">
        <v>2</v>
      </c>
      <c r="H4817" s="11" t="s">
        <v>3</v>
      </c>
      <c r="I4817" s="11" t="s">
        <v>4</v>
      </c>
      <c r="J4817" s="12">
        <v>2</v>
      </c>
      <c r="K4817" s="12">
        <v>603.33000000000004</v>
      </c>
      <c r="L4817" s="12">
        <v>0</v>
      </c>
      <c r="M4817" s="12">
        <v>0</v>
      </c>
      <c r="N4817" s="12">
        <f t="shared" si="226"/>
        <v>603.33000000000004</v>
      </c>
      <c r="O4817" s="11" t="s">
        <v>5</v>
      </c>
      <c r="P4817" s="13">
        <v>0</v>
      </c>
      <c r="Q4817" s="11" t="s">
        <v>6</v>
      </c>
      <c r="R4817" s="13">
        <v>0</v>
      </c>
      <c r="S4817" s="13">
        <v>0</v>
      </c>
      <c r="T4817" s="11" t="s">
        <v>7</v>
      </c>
      <c r="U4817" s="11" t="s">
        <v>8</v>
      </c>
      <c r="V4817" s="15">
        <v>0</v>
      </c>
      <c r="W4817" s="13">
        <v>0</v>
      </c>
      <c r="X4817" s="15">
        <v>0</v>
      </c>
      <c r="Y4817" s="15">
        <v>0</v>
      </c>
      <c r="Z4817" s="13">
        <v>0</v>
      </c>
      <c r="AA4817" s="15">
        <v>0</v>
      </c>
      <c r="AB4817" s="13">
        <v>0</v>
      </c>
      <c r="AC4817" s="15">
        <v>0</v>
      </c>
      <c r="AD4817" s="13">
        <v>0</v>
      </c>
      <c r="AE4817" s="15">
        <v>0</v>
      </c>
      <c r="AF4817" s="13">
        <v>0</v>
      </c>
      <c r="AG4817" s="15">
        <v>0</v>
      </c>
      <c r="AH4817" s="13">
        <v>0</v>
      </c>
      <c r="AI4817" s="15">
        <v>0</v>
      </c>
      <c r="AJ4817" s="11" t="s">
        <v>9</v>
      </c>
      <c r="AK4817" s="11" t="s">
        <v>13</v>
      </c>
      <c r="AL4817" s="22">
        <f t="shared" si="225"/>
        <v>998</v>
      </c>
      <c r="AM4817" s="11" t="str">
        <f>VLOOKUP(O4817,Sheet2!$D$6:$E$14,2,FALSE)</f>
        <v>Spare parts</v>
      </c>
      <c r="AN4817" s="11" t="str">
        <f>VLOOKUP(F4817,Sheet2!$E$10:$F$13,2,FALSE)</f>
        <v>SPM</v>
      </c>
      <c r="AO4817" s="35" t="s">
        <v>14668</v>
      </c>
      <c r="AP4817">
        <f>MATCH(AN4817,Sheet2!$F$5:$F$18,0)</f>
        <v>6</v>
      </c>
      <c r="AQ4817">
        <f>MATCH(AO4817,Sheet2!$F$5:$K$5,0)</f>
        <v>6</v>
      </c>
      <c r="AR4817" s="33">
        <f>INDEX(Sheet2!$F$5:$K$18,OPaL!AP4817,OPaL!AQ4817)</f>
        <v>0.15</v>
      </c>
      <c r="AS4817" s="1">
        <f t="shared" si="227"/>
        <v>512.83050000000003</v>
      </c>
    </row>
    <row r="4818" spans="1:45" x14ac:dyDescent="0.2">
      <c r="A4818" s="11" t="s">
        <v>6371</v>
      </c>
      <c r="B4818" s="11" t="s">
        <v>6372</v>
      </c>
      <c r="C4818" s="11" t="s">
        <v>14240</v>
      </c>
      <c r="D4818" s="21">
        <v>42916</v>
      </c>
      <c r="E4818" s="21" t="s">
        <v>9697</v>
      </c>
      <c r="F4818" s="21" t="s">
        <v>14659</v>
      </c>
      <c r="G4818" s="11" t="s">
        <v>2</v>
      </c>
      <c r="H4818" s="11" t="s">
        <v>16</v>
      </c>
      <c r="I4818" s="11" t="s">
        <v>4</v>
      </c>
      <c r="J4818" s="13">
        <v>1</v>
      </c>
      <c r="K4818" s="12">
        <v>595.27</v>
      </c>
      <c r="L4818" s="12">
        <v>0</v>
      </c>
      <c r="M4818" s="12">
        <v>0</v>
      </c>
      <c r="N4818" s="12">
        <f t="shared" si="226"/>
        <v>595.27</v>
      </c>
      <c r="O4818" s="11" t="s">
        <v>5</v>
      </c>
      <c r="P4818" s="13">
        <v>0</v>
      </c>
      <c r="Q4818" s="11" t="s">
        <v>6</v>
      </c>
      <c r="R4818" s="13">
        <v>0</v>
      </c>
      <c r="S4818" s="13">
        <v>0</v>
      </c>
      <c r="T4818" s="11" t="s">
        <v>7</v>
      </c>
      <c r="U4818" s="11" t="s">
        <v>8</v>
      </c>
      <c r="V4818" s="15">
        <v>0</v>
      </c>
      <c r="W4818" s="13">
        <v>0</v>
      </c>
      <c r="X4818" s="15">
        <v>0</v>
      </c>
      <c r="Y4818" s="15">
        <v>0</v>
      </c>
      <c r="Z4818" s="13">
        <v>0</v>
      </c>
      <c r="AA4818" s="15">
        <v>0</v>
      </c>
      <c r="AB4818" s="13">
        <v>0</v>
      </c>
      <c r="AC4818" s="15">
        <v>0</v>
      </c>
      <c r="AD4818" s="13">
        <v>0</v>
      </c>
      <c r="AE4818" s="15">
        <v>0</v>
      </c>
      <c r="AF4818" s="13">
        <v>0</v>
      </c>
      <c r="AG4818" s="15">
        <v>0</v>
      </c>
      <c r="AH4818" s="13">
        <v>0</v>
      </c>
      <c r="AI4818" s="15">
        <v>0</v>
      </c>
      <c r="AJ4818" s="11" t="s">
        <v>17</v>
      </c>
      <c r="AK4818" s="11" t="s">
        <v>13</v>
      </c>
      <c r="AL4818" s="22">
        <f t="shared" si="225"/>
        <v>2376</v>
      </c>
      <c r="AM4818" s="11" t="str">
        <f>VLOOKUP(O4818,Sheet2!$D$6:$E$14,2,FALSE)</f>
        <v>Spare parts</v>
      </c>
      <c r="AN4818" s="11" t="str">
        <f>VLOOKUP(F4818,Sheet2!$E$10:$F$13,2,FALSE)</f>
        <v>SPM</v>
      </c>
      <c r="AO4818" s="35" t="s">
        <v>14668</v>
      </c>
      <c r="AP4818">
        <f>MATCH(AN4818,Sheet2!$F$5:$F$18,0)</f>
        <v>6</v>
      </c>
      <c r="AQ4818">
        <f>MATCH(AO4818,Sheet2!$F$5:$K$5,0)</f>
        <v>6</v>
      </c>
      <c r="AR4818" s="33">
        <f>INDEX(Sheet2!$F$5:$K$18,OPaL!AP4818,OPaL!AQ4818)</f>
        <v>0.15</v>
      </c>
      <c r="AS4818" s="1">
        <f t="shared" si="227"/>
        <v>505.97949999999997</v>
      </c>
    </row>
    <row r="4819" spans="1:45" x14ac:dyDescent="0.2">
      <c r="A4819" s="11" t="s">
        <v>6263</v>
      </c>
      <c r="B4819" s="11" t="s">
        <v>6264</v>
      </c>
      <c r="C4819" s="11" t="s">
        <v>14241</v>
      </c>
      <c r="D4819" s="21">
        <v>45271</v>
      </c>
      <c r="E4819" s="21" t="s">
        <v>9697</v>
      </c>
      <c r="F4819" s="21" t="s">
        <v>14659</v>
      </c>
      <c r="G4819" s="11" t="s">
        <v>2</v>
      </c>
      <c r="H4819" s="11" t="s">
        <v>16</v>
      </c>
      <c r="I4819" s="11" t="s">
        <v>4</v>
      </c>
      <c r="J4819" s="12">
        <v>1</v>
      </c>
      <c r="K4819" s="12">
        <v>595.04999999999995</v>
      </c>
      <c r="L4819" s="12">
        <v>0</v>
      </c>
      <c r="M4819" s="12">
        <v>0</v>
      </c>
      <c r="N4819" s="12">
        <f t="shared" si="226"/>
        <v>595.04999999999995</v>
      </c>
      <c r="O4819" s="11" t="s">
        <v>5</v>
      </c>
      <c r="P4819" s="13">
        <v>0</v>
      </c>
      <c r="Q4819" s="11" t="s">
        <v>6</v>
      </c>
      <c r="R4819" s="13">
        <v>0</v>
      </c>
      <c r="S4819" s="13">
        <v>0</v>
      </c>
      <c r="T4819" s="11" t="s">
        <v>7</v>
      </c>
      <c r="U4819" s="11" t="s">
        <v>8</v>
      </c>
      <c r="V4819" s="15">
        <v>0</v>
      </c>
      <c r="W4819" s="13">
        <v>0</v>
      </c>
      <c r="X4819" s="15">
        <v>0</v>
      </c>
      <c r="Y4819" s="15">
        <v>0</v>
      </c>
      <c r="Z4819" s="13">
        <v>0</v>
      </c>
      <c r="AA4819" s="15">
        <v>0</v>
      </c>
      <c r="AB4819" s="13">
        <v>0</v>
      </c>
      <c r="AC4819" s="15">
        <v>0</v>
      </c>
      <c r="AD4819" s="13">
        <v>0</v>
      </c>
      <c r="AE4819" s="15">
        <v>0</v>
      </c>
      <c r="AF4819" s="13">
        <v>0</v>
      </c>
      <c r="AG4819" s="15">
        <v>0</v>
      </c>
      <c r="AH4819" s="13">
        <v>0</v>
      </c>
      <c r="AI4819" s="15">
        <v>0</v>
      </c>
      <c r="AJ4819" s="11" t="s">
        <v>17</v>
      </c>
      <c r="AK4819" s="11" t="s">
        <v>13</v>
      </c>
      <c r="AL4819" s="22">
        <f t="shared" si="225"/>
        <v>21</v>
      </c>
      <c r="AM4819" s="11" t="str">
        <f>VLOOKUP(O4819,Sheet2!$D$6:$E$14,2,FALSE)</f>
        <v>Spare parts</v>
      </c>
      <c r="AN4819" s="11" t="str">
        <f>VLOOKUP(F4819,Sheet2!$E$10:$F$13,2,FALSE)</f>
        <v>SPM</v>
      </c>
      <c r="AO4819" s="35" t="s">
        <v>14664</v>
      </c>
      <c r="AP4819">
        <f>MATCH(AN4819,Sheet2!$F$5:$F$18,0)</f>
        <v>6</v>
      </c>
      <c r="AQ4819">
        <f>MATCH(AO4819,Sheet2!$F$5:$K$5,0)</f>
        <v>2</v>
      </c>
      <c r="AR4819" s="33">
        <f>INDEX(Sheet2!$F$5:$K$18,OPaL!AP4819,OPaL!AQ4819)</f>
        <v>0</v>
      </c>
      <c r="AS4819" s="1">
        <f t="shared" si="227"/>
        <v>595.04999999999995</v>
      </c>
    </row>
    <row r="4820" spans="1:45" x14ac:dyDescent="0.2">
      <c r="A4820" s="11" t="s">
        <v>5371</v>
      </c>
      <c r="B4820" s="11" t="s">
        <v>5372</v>
      </c>
      <c r="C4820" s="11" t="s">
        <v>14242</v>
      </c>
      <c r="D4820" s="21">
        <v>43257</v>
      </c>
      <c r="E4820" s="21" t="s">
        <v>9703</v>
      </c>
      <c r="F4820" s="21" t="s">
        <v>14658</v>
      </c>
      <c r="G4820" s="11" t="s">
        <v>2</v>
      </c>
      <c r="H4820" s="11" t="s">
        <v>16</v>
      </c>
      <c r="I4820" s="11" t="s">
        <v>4</v>
      </c>
      <c r="J4820" s="12">
        <v>1</v>
      </c>
      <c r="K4820" s="12">
        <v>593</v>
      </c>
      <c r="L4820" s="12">
        <v>0</v>
      </c>
      <c r="M4820" s="12">
        <v>0</v>
      </c>
      <c r="N4820" s="12">
        <f t="shared" si="226"/>
        <v>593</v>
      </c>
      <c r="O4820" s="11" t="s">
        <v>5</v>
      </c>
      <c r="P4820" s="13">
        <v>0</v>
      </c>
      <c r="Q4820" s="11" t="s">
        <v>6</v>
      </c>
      <c r="R4820" s="13">
        <v>0</v>
      </c>
      <c r="S4820" s="13">
        <v>0</v>
      </c>
      <c r="T4820" s="11" t="s">
        <v>7</v>
      </c>
      <c r="U4820" s="11" t="s">
        <v>8</v>
      </c>
      <c r="V4820" s="15">
        <v>0</v>
      </c>
      <c r="W4820" s="13">
        <v>0</v>
      </c>
      <c r="X4820" s="15">
        <v>0</v>
      </c>
      <c r="Y4820" s="15">
        <v>0</v>
      </c>
      <c r="Z4820" s="13">
        <v>0</v>
      </c>
      <c r="AA4820" s="15">
        <v>0</v>
      </c>
      <c r="AB4820" s="13">
        <v>0</v>
      </c>
      <c r="AC4820" s="15">
        <v>0</v>
      </c>
      <c r="AD4820" s="13">
        <v>0</v>
      </c>
      <c r="AE4820" s="15">
        <v>0</v>
      </c>
      <c r="AF4820" s="13">
        <v>0</v>
      </c>
      <c r="AG4820" s="15">
        <v>0</v>
      </c>
      <c r="AH4820" s="13">
        <v>0</v>
      </c>
      <c r="AI4820" s="15">
        <v>0</v>
      </c>
      <c r="AJ4820" s="11" t="s">
        <v>17</v>
      </c>
      <c r="AK4820" s="11" t="s">
        <v>1398</v>
      </c>
      <c r="AL4820" s="22">
        <f t="shared" si="225"/>
        <v>2035</v>
      </c>
      <c r="AM4820" s="11" t="str">
        <f>VLOOKUP(O4820,Sheet2!$D$6:$E$14,2,FALSE)</f>
        <v>Spare parts</v>
      </c>
      <c r="AN4820" s="11" t="str">
        <f>VLOOKUP(F4820,Sheet2!$E$10:$F$13,2,FALSE)</f>
        <v>SPE</v>
      </c>
      <c r="AO4820" s="35" t="s">
        <v>14668</v>
      </c>
      <c r="AP4820">
        <f>MATCH(AN4820,Sheet2!$F$5:$F$18,0)</f>
        <v>7</v>
      </c>
      <c r="AQ4820">
        <f>MATCH(AO4820,Sheet2!$F$5:$K$5,0)</f>
        <v>6</v>
      </c>
      <c r="AR4820" s="33">
        <f>INDEX(Sheet2!$F$5:$K$18,OPaL!AP4820,OPaL!AQ4820)</f>
        <v>0.15</v>
      </c>
      <c r="AS4820" s="1">
        <f t="shared" si="227"/>
        <v>504.05</v>
      </c>
    </row>
    <row r="4821" spans="1:45" x14ac:dyDescent="0.2">
      <c r="A4821" s="11" t="s">
        <v>5897</v>
      </c>
      <c r="B4821" s="11" t="s">
        <v>5898</v>
      </c>
      <c r="C4821" s="11" t="s">
        <v>14243</v>
      </c>
      <c r="D4821" s="21">
        <v>42389</v>
      </c>
      <c r="E4821" s="21" t="s">
        <v>9697</v>
      </c>
      <c r="F4821" s="21" t="s">
        <v>14659</v>
      </c>
      <c r="G4821" s="11" t="s">
        <v>2</v>
      </c>
      <c r="H4821" s="11" t="s">
        <v>16</v>
      </c>
      <c r="I4821" s="11" t="s">
        <v>4</v>
      </c>
      <c r="J4821" s="12">
        <v>1</v>
      </c>
      <c r="K4821" s="12">
        <v>592.22</v>
      </c>
      <c r="L4821" s="12">
        <v>0</v>
      </c>
      <c r="M4821" s="12">
        <v>0</v>
      </c>
      <c r="N4821" s="12">
        <f t="shared" si="226"/>
        <v>592.22</v>
      </c>
      <c r="O4821" s="11" t="s">
        <v>5</v>
      </c>
      <c r="P4821" s="13">
        <v>0</v>
      </c>
      <c r="Q4821" s="11" t="s">
        <v>6</v>
      </c>
      <c r="R4821" s="13">
        <v>0</v>
      </c>
      <c r="S4821" s="13">
        <v>0</v>
      </c>
      <c r="T4821" s="11" t="s">
        <v>7</v>
      </c>
      <c r="U4821" s="11" t="s">
        <v>8</v>
      </c>
      <c r="V4821" s="15">
        <v>0</v>
      </c>
      <c r="W4821" s="13">
        <v>0</v>
      </c>
      <c r="X4821" s="15">
        <v>0</v>
      </c>
      <c r="Y4821" s="15">
        <v>0</v>
      </c>
      <c r="Z4821" s="13">
        <v>0</v>
      </c>
      <c r="AA4821" s="15">
        <v>0</v>
      </c>
      <c r="AB4821" s="13">
        <v>0</v>
      </c>
      <c r="AC4821" s="15">
        <v>0</v>
      </c>
      <c r="AD4821" s="13">
        <v>0</v>
      </c>
      <c r="AE4821" s="15">
        <v>0</v>
      </c>
      <c r="AF4821" s="13">
        <v>0</v>
      </c>
      <c r="AG4821" s="15">
        <v>0</v>
      </c>
      <c r="AH4821" s="13">
        <v>0</v>
      </c>
      <c r="AI4821" s="15">
        <v>0</v>
      </c>
      <c r="AJ4821" s="11" t="s">
        <v>17</v>
      </c>
      <c r="AK4821" s="11" t="s">
        <v>13</v>
      </c>
      <c r="AL4821" s="22">
        <f t="shared" si="225"/>
        <v>2903</v>
      </c>
      <c r="AM4821" s="11" t="str">
        <f>VLOOKUP(O4821,Sheet2!$D$6:$E$14,2,FALSE)</f>
        <v>Spare parts</v>
      </c>
      <c r="AN4821" s="11" t="str">
        <f>VLOOKUP(F4821,Sheet2!$E$10:$F$13,2,FALSE)</f>
        <v>SPM</v>
      </c>
      <c r="AO4821" s="35" t="s">
        <v>14668</v>
      </c>
      <c r="AP4821">
        <f>MATCH(AN4821,Sheet2!$F$5:$F$18,0)</f>
        <v>6</v>
      </c>
      <c r="AQ4821">
        <f>MATCH(AO4821,Sheet2!$F$5:$K$5,0)</f>
        <v>6</v>
      </c>
      <c r="AR4821" s="33">
        <f>INDEX(Sheet2!$F$5:$K$18,OPaL!AP4821,OPaL!AQ4821)</f>
        <v>0.15</v>
      </c>
      <c r="AS4821" s="1">
        <f t="shared" si="227"/>
        <v>503.387</v>
      </c>
    </row>
    <row r="4822" spans="1:45" x14ac:dyDescent="0.2">
      <c r="A4822" s="11" t="s">
        <v>5899</v>
      </c>
      <c r="B4822" s="11" t="s">
        <v>5900</v>
      </c>
      <c r="C4822" s="11" t="s">
        <v>14244</v>
      </c>
      <c r="D4822" s="21">
        <v>42389</v>
      </c>
      <c r="E4822" s="21" t="s">
        <v>9697</v>
      </c>
      <c r="F4822" s="21" t="s">
        <v>14659</v>
      </c>
      <c r="G4822" s="11" t="s">
        <v>2</v>
      </c>
      <c r="H4822" s="11" t="s">
        <v>16</v>
      </c>
      <c r="I4822" s="11" t="s">
        <v>4</v>
      </c>
      <c r="J4822" s="12">
        <v>1</v>
      </c>
      <c r="K4822" s="12">
        <v>592.22</v>
      </c>
      <c r="L4822" s="12">
        <v>0</v>
      </c>
      <c r="M4822" s="12">
        <v>0</v>
      </c>
      <c r="N4822" s="12">
        <f t="shared" si="226"/>
        <v>592.22</v>
      </c>
      <c r="O4822" s="11" t="s">
        <v>5</v>
      </c>
      <c r="P4822" s="13">
        <v>0</v>
      </c>
      <c r="Q4822" s="11" t="s">
        <v>6</v>
      </c>
      <c r="R4822" s="13">
        <v>0</v>
      </c>
      <c r="S4822" s="13">
        <v>0</v>
      </c>
      <c r="T4822" s="11" t="s">
        <v>7</v>
      </c>
      <c r="U4822" s="11" t="s">
        <v>8</v>
      </c>
      <c r="V4822" s="15">
        <v>0</v>
      </c>
      <c r="W4822" s="13">
        <v>0</v>
      </c>
      <c r="X4822" s="15">
        <v>0</v>
      </c>
      <c r="Y4822" s="15">
        <v>0</v>
      </c>
      <c r="Z4822" s="13">
        <v>0</v>
      </c>
      <c r="AA4822" s="15">
        <v>0</v>
      </c>
      <c r="AB4822" s="13">
        <v>0</v>
      </c>
      <c r="AC4822" s="15">
        <v>0</v>
      </c>
      <c r="AD4822" s="13">
        <v>0</v>
      </c>
      <c r="AE4822" s="15">
        <v>0</v>
      </c>
      <c r="AF4822" s="13">
        <v>0</v>
      </c>
      <c r="AG4822" s="15">
        <v>0</v>
      </c>
      <c r="AH4822" s="13">
        <v>0</v>
      </c>
      <c r="AI4822" s="15">
        <v>0</v>
      </c>
      <c r="AJ4822" s="11" t="s">
        <v>17</v>
      </c>
      <c r="AK4822" s="11" t="s">
        <v>13</v>
      </c>
      <c r="AL4822" s="22">
        <f t="shared" si="225"/>
        <v>2903</v>
      </c>
      <c r="AM4822" s="11" t="str">
        <f>VLOOKUP(O4822,Sheet2!$D$6:$E$14,2,FALSE)</f>
        <v>Spare parts</v>
      </c>
      <c r="AN4822" s="11" t="str">
        <f>VLOOKUP(F4822,Sheet2!$E$10:$F$13,2,FALSE)</f>
        <v>SPM</v>
      </c>
      <c r="AO4822" s="35" t="s">
        <v>14668</v>
      </c>
      <c r="AP4822">
        <f>MATCH(AN4822,Sheet2!$F$5:$F$18,0)</f>
        <v>6</v>
      </c>
      <c r="AQ4822">
        <f>MATCH(AO4822,Sheet2!$F$5:$K$5,0)</f>
        <v>6</v>
      </c>
      <c r="AR4822" s="33">
        <f>INDEX(Sheet2!$F$5:$K$18,OPaL!AP4822,OPaL!AQ4822)</f>
        <v>0.15</v>
      </c>
      <c r="AS4822" s="1">
        <f t="shared" si="227"/>
        <v>503.387</v>
      </c>
    </row>
    <row r="4823" spans="1:45" x14ac:dyDescent="0.2">
      <c r="A4823" s="11" t="s">
        <v>5901</v>
      </c>
      <c r="B4823" s="11" t="s">
        <v>5902</v>
      </c>
      <c r="C4823" s="11" t="s">
        <v>14245</v>
      </c>
      <c r="D4823" s="21">
        <v>42389</v>
      </c>
      <c r="E4823" s="21" t="s">
        <v>9697</v>
      </c>
      <c r="F4823" s="21" t="s">
        <v>14659</v>
      </c>
      <c r="G4823" s="11" t="s">
        <v>2</v>
      </c>
      <c r="H4823" s="11" t="s">
        <v>16</v>
      </c>
      <c r="I4823" s="11" t="s">
        <v>4</v>
      </c>
      <c r="J4823" s="12">
        <v>1</v>
      </c>
      <c r="K4823" s="12">
        <v>592.22</v>
      </c>
      <c r="L4823" s="12">
        <v>0</v>
      </c>
      <c r="M4823" s="12">
        <v>0</v>
      </c>
      <c r="N4823" s="12">
        <f t="shared" si="226"/>
        <v>592.22</v>
      </c>
      <c r="O4823" s="11" t="s">
        <v>5</v>
      </c>
      <c r="P4823" s="13">
        <v>0</v>
      </c>
      <c r="Q4823" s="11" t="s">
        <v>6</v>
      </c>
      <c r="R4823" s="13">
        <v>0</v>
      </c>
      <c r="S4823" s="13">
        <v>0</v>
      </c>
      <c r="T4823" s="11" t="s">
        <v>7</v>
      </c>
      <c r="U4823" s="11" t="s">
        <v>8</v>
      </c>
      <c r="V4823" s="15">
        <v>0</v>
      </c>
      <c r="W4823" s="13">
        <v>0</v>
      </c>
      <c r="X4823" s="15">
        <v>0</v>
      </c>
      <c r="Y4823" s="15">
        <v>0</v>
      </c>
      <c r="Z4823" s="13">
        <v>0</v>
      </c>
      <c r="AA4823" s="15">
        <v>0</v>
      </c>
      <c r="AB4823" s="13">
        <v>0</v>
      </c>
      <c r="AC4823" s="15">
        <v>0</v>
      </c>
      <c r="AD4823" s="13">
        <v>0</v>
      </c>
      <c r="AE4823" s="15">
        <v>0</v>
      </c>
      <c r="AF4823" s="13">
        <v>0</v>
      </c>
      <c r="AG4823" s="15">
        <v>0</v>
      </c>
      <c r="AH4823" s="13">
        <v>0</v>
      </c>
      <c r="AI4823" s="15">
        <v>0</v>
      </c>
      <c r="AJ4823" s="11" t="s">
        <v>17</v>
      </c>
      <c r="AK4823" s="11" t="s">
        <v>13</v>
      </c>
      <c r="AL4823" s="22">
        <f t="shared" si="225"/>
        <v>2903</v>
      </c>
      <c r="AM4823" s="11" t="str">
        <f>VLOOKUP(O4823,Sheet2!$D$6:$E$14,2,FALSE)</f>
        <v>Spare parts</v>
      </c>
      <c r="AN4823" s="11" t="str">
        <f>VLOOKUP(F4823,Sheet2!$E$10:$F$13,2,FALSE)</f>
        <v>SPM</v>
      </c>
      <c r="AO4823" s="35" t="s">
        <v>14668</v>
      </c>
      <c r="AP4823">
        <f>MATCH(AN4823,Sheet2!$F$5:$F$18,0)</f>
        <v>6</v>
      </c>
      <c r="AQ4823">
        <f>MATCH(AO4823,Sheet2!$F$5:$K$5,0)</f>
        <v>6</v>
      </c>
      <c r="AR4823" s="33">
        <f>INDEX(Sheet2!$F$5:$K$18,OPaL!AP4823,OPaL!AQ4823)</f>
        <v>0.15</v>
      </c>
      <c r="AS4823" s="1">
        <f t="shared" si="227"/>
        <v>503.387</v>
      </c>
    </row>
    <row r="4824" spans="1:45" x14ac:dyDescent="0.2">
      <c r="A4824" s="11" t="s">
        <v>5903</v>
      </c>
      <c r="B4824" s="11" t="s">
        <v>5904</v>
      </c>
      <c r="C4824" s="11" t="s">
        <v>14246</v>
      </c>
      <c r="D4824" s="21">
        <v>42389</v>
      </c>
      <c r="E4824" s="21" t="s">
        <v>9697</v>
      </c>
      <c r="F4824" s="21" t="s">
        <v>14659</v>
      </c>
      <c r="G4824" s="11" t="s">
        <v>2</v>
      </c>
      <c r="H4824" s="11" t="s">
        <v>16</v>
      </c>
      <c r="I4824" s="11" t="s">
        <v>4</v>
      </c>
      <c r="J4824" s="12">
        <v>1</v>
      </c>
      <c r="K4824" s="12">
        <v>592.22</v>
      </c>
      <c r="L4824" s="12">
        <v>0</v>
      </c>
      <c r="M4824" s="12">
        <v>0</v>
      </c>
      <c r="N4824" s="12">
        <f t="shared" si="226"/>
        <v>592.22</v>
      </c>
      <c r="O4824" s="11" t="s">
        <v>5</v>
      </c>
      <c r="P4824" s="13">
        <v>0</v>
      </c>
      <c r="Q4824" s="11" t="s">
        <v>6</v>
      </c>
      <c r="R4824" s="13">
        <v>0</v>
      </c>
      <c r="S4824" s="13">
        <v>0</v>
      </c>
      <c r="T4824" s="11" t="s">
        <v>7</v>
      </c>
      <c r="U4824" s="11" t="s">
        <v>8</v>
      </c>
      <c r="V4824" s="15">
        <v>0</v>
      </c>
      <c r="W4824" s="13">
        <v>0</v>
      </c>
      <c r="X4824" s="15">
        <v>0</v>
      </c>
      <c r="Y4824" s="15">
        <v>0</v>
      </c>
      <c r="Z4824" s="13">
        <v>0</v>
      </c>
      <c r="AA4824" s="15">
        <v>0</v>
      </c>
      <c r="AB4824" s="13">
        <v>0</v>
      </c>
      <c r="AC4824" s="15">
        <v>0</v>
      </c>
      <c r="AD4824" s="13">
        <v>0</v>
      </c>
      <c r="AE4824" s="15">
        <v>0</v>
      </c>
      <c r="AF4824" s="13">
        <v>0</v>
      </c>
      <c r="AG4824" s="15">
        <v>0</v>
      </c>
      <c r="AH4824" s="13">
        <v>0</v>
      </c>
      <c r="AI4824" s="15">
        <v>0</v>
      </c>
      <c r="AJ4824" s="11" t="s">
        <v>17</v>
      </c>
      <c r="AK4824" s="11" t="s">
        <v>13</v>
      </c>
      <c r="AL4824" s="22">
        <f t="shared" si="225"/>
        <v>2903</v>
      </c>
      <c r="AM4824" s="11" t="str">
        <f>VLOOKUP(O4824,Sheet2!$D$6:$E$14,2,FALSE)</f>
        <v>Spare parts</v>
      </c>
      <c r="AN4824" s="11" t="str">
        <f>VLOOKUP(F4824,Sheet2!$E$10:$F$13,2,FALSE)</f>
        <v>SPM</v>
      </c>
      <c r="AO4824" s="35" t="s">
        <v>14668</v>
      </c>
      <c r="AP4824">
        <f>MATCH(AN4824,Sheet2!$F$5:$F$18,0)</f>
        <v>6</v>
      </c>
      <c r="AQ4824">
        <f>MATCH(AO4824,Sheet2!$F$5:$K$5,0)</f>
        <v>6</v>
      </c>
      <c r="AR4824" s="33">
        <f>INDEX(Sheet2!$F$5:$K$18,OPaL!AP4824,OPaL!AQ4824)</f>
        <v>0.15</v>
      </c>
      <c r="AS4824" s="1">
        <f t="shared" si="227"/>
        <v>503.387</v>
      </c>
    </row>
    <row r="4825" spans="1:45" x14ac:dyDescent="0.2">
      <c r="A4825" s="11" t="s">
        <v>5905</v>
      </c>
      <c r="B4825" s="11" t="s">
        <v>5906</v>
      </c>
      <c r="C4825" s="11" t="s">
        <v>14247</v>
      </c>
      <c r="D4825" s="21">
        <v>42389</v>
      </c>
      <c r="E4825" s="21" t="s">
        <v>9697</v>
      </c>
      <c r="F4825" s="21" t="s">
        <v>14659</v>
      </c>
      <c r="G4825" s="11" t="s">
        <v>2</v>
      </c>
      <c r="H4825" s="11" t="s">
        <v>16</v>
      </c>
      <c r="I4825" s="11" t="s">
        <v>4</v>
      </c>
      <c r="J4825" s="12">
        <v>1</v>
      </c>
      <c r="K4825" s="12">
        <v>592.22</v>
      </c>
      <c r="L4825" s="12">
        <v>0</v>
      </c>
      <c r="M4825" s="12">
        <v>0</v>
      </c>
      <c r="N4825" s="12">
        <f t="shared" si="226"/>
        <v>592.22</v>
      </c>
      <c r="O4825" s="11" t="s">
        <v>5</v>
      </c>
      <c r="P4825" s="13">
        <v>0</v>
      </c>
      <c r="Q4825" s="11" t="s">
        <v>6</v>
      </c>
      <c r="R4825" s="13">
        <v>0</v>
      </c>
      <c r="S4825" s="13">
        <v>0</v>
      </c>
      <c r="T4825" s="11" t="s">
        <v>7</v>
      </c>
      <c r="U4825" s="11" t="s">
        <v>8</v>
      </c>
      <c r="V4825" s="15">
        <v>0</v>
      </c>
      <c r="W4825" s="13">
        <v>0</v>
      </c>
      <c r="X4825" s="15">
        <v>0</v>
      </c>
      <c r="Y4825" s="15">
        <v>0</v>
      </c>
      <c r="Z4825" s="13">
        <v>0</v>
      </c>
      <c r="AA4825" s="15">
        <v>0</v>
      </c>
      <c r="AB4825" s="13">
        <v>0</v>
      </c>
      <c r="AC4825" s="15">
        <v>0</v>
      </c>
      <c r="AD4825" s="13">
        <v>0</v>
      </c>
      <c r="AE4825" s="15">
        <v>0</v>
      </c>
      <c r="AF4825" s="13">
        <v>0</v>
      </c>
      <c r="AG4825" s="15">
        <v>0</v>
      </c>
      <c r="AH4825" s="13">
        <v>0</v>
      </c>
      <c r="AI4825" s="15">
        <v>0</v>
      </c>
      <c r="AJ4825" s="11" t="s">
        <v>17</v>
      </c>
      <c r="AK4825" s="11" t="s">
        <v>13</v>
      </c>
      <c r="AL4825" s="22">
        <f t="shared" si="225"/>
        <v>2903</v>
      </c>
      <c r="AM4825" s="11" t="str">
        <f>VLOOKUP(O4825,Sheet2!$D$6:$E$14,2,FALSE)</f>
        <v>Spare parts</v>
      </c>
      <c r="AN4825" s="11" t="str">
        <f>VLOOKUP(F4825,Sheet2!$E$10:$F$13,2,FALSE)</f>
        <v>SPM</v>
      </c>
      <c r="AO4825" s="35" t="s">
        <v>14668</v>
      </c>
      <c r="AP4825">
        <f>MATCH(AN4825,Sheet2!$F$5:$F$18,0)</f>
        <v>6</v>
      </c>
      <c r="AQ4825">
        <f>MATCH(AO4825,Sheet2!$F$5:$K$5,0)</f>
        <v>6</v>
      </c>
      <c r="AR4825" s="33">
        <f>INDEX(Sheet2!$F$5:$K$18,OPaL!AP4825,OPaL!AQ4825)</f>
        <v>0.15</v>
      </c>
      <c r="AS4825" s="1">
        <f t="shared" si="227"/>
        <v>503.387</v>
      </c>
    </row>
    <row r="4826" spans="1:45" x14ac:dyDescent="0.2">
      <c r="A4826" s="11" t="s">
        <v>5907</v>
      </c>
      <c r="B4826" s="11" t="s">
        <v>5908</v>
      </c>
      <c r="C4826" s="11" t="s">
        <v>14248</v>
      </c>
      <c r="D4826" s="21">
        <v>42389</v>
      </c>
      <c r="E4826" s="21" t="s">
        <v>9697</v>
      </c>
      <c r="F4826" s="21" t="s">
        <v>14659</v>
      </c>
      <c r="G4826" s="11" t="s">
        <v>2</v>
      </c>
      <c r="H4826" s="11" t="s">
        <v>16</v>
      </c>
      <c r="I4826" s="11" t="s">
        <v>4</v>
      </c>
      <c r="J4826" s="12">
        <v>1</v>
      </c>
      <c r="K4826" s="12">
        <v>592.22</v>
      </c>
      <c r="L4826" s="12">
        <v>0</v>
      </c>
      <c r="M4826" s="12">
        <v>0</v>
      </c>
      <c r="N4826" s="12">
        <f t="shared" si="226"/>
        <v>592.22</v>
      </c>
      <c r="O4826" s="11" t="s">
        <v>5</v>
      </c>
      <c r="P4826" s="13">
        <v>0</v>
      </c>
      <c r="Q4826" s="11" t="s">
        <v>6</v>
      </c>
      <c r="R4826" s="13">
        <v>0</v>
      </c>
      <c r="S4826" s="13">
        <v>0</v>
      </c>
      <c r="T4826" s="11" t="s">
        <v>7</v>
      </c>
      <c r="U4826" s="11" t="s">
        <v>8</v>
      </c>
      <c r="V4826" s="15">
        <v>0</v>
      </c>
      <c r="W4826" s="13">
        <v>0</v>
      </c>
      <c r="X4826" s="15">
        <v>0</v>
      </c>
      <c r="Y4826" s="15">
        <v>0</v>
      </c>
      <c r="Z4826" s="13">
        <v>0</v>
      </c>
      <c r="AA4826" s="15">
        <v>0</v>
      </c>
      <c r="AB4826" s="13">
        <v>0</v>
      </c>
      <c r="AC4826" s="15">
        <v>0</v>
      </c>
      <c r="AD4826" s="13">
        <v>0</v>
      </c>
      <c r="AE4826" s="15">
        <v>0</v>
      </c>
      <c r="AF4826" s="13">
        <v>0</v>
      </c>
      <c r="AG4826" s="15">
        <v>0</v>
      </c>
      <c r="AH4826" s="13">
        <v>0</v>
      </c>
      <c r="AI4826" s="15">
        <v>0</v>
      </c>
      <c r="AJ4826" s="11" t="s">
        <v>17</v>
      </c>
      <c r="AK4826" s="11" t="s">
        <v>13</v>
      </c>
      <c r="AL4826" s="22">
        <f t="shared" si="225"/>
        <v>2903</v>
      </c>
      <c r="AM4826" s="11" t="str">
        <f>VLOOKUP(O4826,Sheet2!$D$6:$E$14,2,FALSE)</f>
        <v>Spare parts</v>
      </c>
      <c r="AN4826" s="11" t="str">
        <f>VLOOKUP(F4826,Sheet2!$E$10:$F$13,2,FALSE)</f>
        <v>SPM</v>
      </c>
      <c r="AO4826" s="35" t="s">
        <v>14668</v>
      </c>
      <c r="AP4826">
        <f>MATCH(AN4826,Sheet2!$F$5:$F$18,0)</f>
        <v>6</v>
      </c>
      <c r="AQ4826">
        <f>MATCH(AO4826,Sheet2!$F$5:$K$5,0)</f>
        <v>6</v>
      </c>
      <c r="AR4826" s="33">
        <f>INDEX(Sheet2!$F$5:$K$18,OPaL!AP4826,OPaL!AQ4826)</f>
        <v>0.15</v>
      </c>
      <c r="AS4826" s="1">
        <f t="shared" si="227"/>
        <v>503.387</v>
      </c>
    </row>
    <row r="4827" spans="1:45" x14ac:dyDescent="0.2">
      <c r="A4827" s="11" t="s">
        <v>8419</v>
      </c>
      <c r="B4827" s="11" t="s">
        <v>8420</v>
      </c>
      <c r="C4827" s="11" t="s">
        <v>14249</v>
      </c>
      <c r="D4827" s="21">
        <v>44844</v>
      </c>
      <c r="E4827" s="21" t="s">
        <v>9818</v>
      </c>
      <c r="F4827" s="21" t="s">
        <v>14659</v>
      </c>
      <c r="G4827" s="11" t="s">
        <v>2</v>
      </c>
      <c r="H4827" s="11" t="s">
        <v>3</v>
      </c>
      <c r="I4827" s="11" t="s">
        <v>4</v>
      </c>
      <c r="J4827" s="12">
        <v>10</v>
      </c>
      <c r="K4827" s="12">
        <v>591.74</v>
      </c>
      <c r="L4827" s="12">
        <v>0</v>
      </c>
      <c r="M4827" s="12">
        <v>0</v>
      </c>
      <c r="N4827" s="12">
        <f t="shared" si="226"/>
        <v>591.74</v>
      </c>
      <c r="O4827" s="11" t="s">
        <v>8227</v>
      </c>
      <c r="P4827" s="13">
        <v>0</v>
      </c>
      <c r="Q4827" s="11" t="s">
        <v>6</v>
      </c>
      <c r="R4827" s="13">
        <v>0</v>
      </c>
      <c r="S4827" s="13">
        <v>0</v>
      </c>
      <c r="T4827" s="11" t="s">
        <v>7</v>
      </c>
      <c r="U4827" s="11" t="s">
        <v>8</v>
      </c>
      <c r="V4827" s="15">
        <v>0</v>
      </c>
      <c r="W4827" s="13">
        <v>0</v>
      </c>
      <c r="X4827" s="15">
        <v>0</v>
      </c>
      <c r="Y4827" s="15">
        <v>0</v>
      </c>
      <c r="Z4827" s="13">
        <v>0</v>
      </c>
      <c r="AA4827" s="15">
        <v>0</v>
      </c>
      <c r="AB4827" s="13">
        <v>0</v>
      </c>
      <c r="AC4827" s="15">
        <v>0</v>
      </c>
      <c r="AD4827" s="13">
        <v>0</v>
      </c>
      <c r="AE4827" s="15">
        <v>0</v>
      </c>
      <c r="AF4827" s="13">
        <v>0</v>
      </c>
      <c r="AG4827" s="15">
        <v>0</v>
      </c>
      <c r="AH4827" s="13">
        <v>0</v>
      </c>
      <c r="AI4827" s="15">
        <v>0</v>
      </c>
      <c r="AJ4827" s="11" t="s">
        <v>9</v>
      </c>
      <c r="AK4827" s="11" t="s">
        <v>8228</v>
      </c>
      <c r="AL4827" s="22">
        <f t="shared" si="225"/>
        <v>448</v>
      </c>
      <c r="AM4827" s="11" t="str">
        <f>VLOOKUP(O4827,Sheet2!$D$6:$E$14,2,FALSE)</f>
        <v>Consumables</v>
      </c>
      <c r="AN4827" s="11" t="str">
        <f>VLOOKUP(F4827,Sheet2!$E$15:$F$18,2,FALSE)</f>
        <v>CM</v>
      </c>
      <c r="AO4827" s="35" t="s">
        <v>14668</v>
      </c>
      <c r="AP4827">
        <f>MATCH(AN4827,Sheet2!$F$5:$F$18,0)</f>
        <v>13</v>
      </c>
      <c r="AQ4827">
        <f>MATCH(AO4827,Sheet2!$F$5:$K$5,0)</f>
        <v>6</v>
      </c>
      <c r="AR4827" s="33">
        <f>INDEX(Sheet2!$F$5:$K$18,OPaL!AP4827,OPaL!AQ4827)</f>
        <v>0.2</v>
      </c>
      <c r="AS4827" s="1">
        <f t="shared" si="227"/>
        <v>473.39200000000005</v>
      </c>
    </row>
    <row r="4828" spans="1:45" x14ac:dyDescent="0.2">
      <c r="A4828" s="11" t="s">
        <v>563</v>
      </c>
      <c r="B4828" s="11" t="s">
        <v>564</v>
      </c>
      <c r="C4828" s="11" t="s">
        <v>14250</v>
      </c>
      <c r="D4828" s="21">
        <v>42775</v>
      </c>
      <c r="E4828" s="21" t="s">
        <v>9697</v>
      </c>
      <c r="F4828" s="21" t="s">
        <v>14659</v>
      </c>
      <c r="G4828" s="11" t="s">
        <v>2</v>
      </c>
      <c r="H4828" s="11" t="s">
        <v>16</v>
      </c>
      <c r="I4828" s="11" t="s">
        <v>4</v>
      </c>
      <c r="J4828" s="12">
        <v>20</v>
      </c>
      <c r="K4828" s="12">
        <v>588.16999999999996</v>
      </c>
      <c r="L4828" s="12">
        <v>0</v>
      </c>
      <c r="M4828" s="12">
        <v>0</v>
      </c>
      <c r="N4828" s="12">
        <f t="shared" si="226"/>
        <v>588.16999999999996</v>
      </c>
      <c r="O4828" s="11" t="s">
        <v>5</v>
      </c>
      <c r="P4828" s="13">
        <v>0</v>
      </c>
      <c r="Q4828" s="11" t="s">
        <v>6</v>
      </c>
      <c r="R4828" s="13">
        <v>0</v>
      </c>
      <c r="S4828" s="13">
        <v>0</v>
      </c>
      <c r="T4828" s="11" t="s">
        <v>7</v>
      </c>
      <c r="U4828" s="11" t="s">
        <v>8</v>
      </c>
      <c r="V4828" s="15">
        <v>0</v>
      </c>
      <c r="W4828" s="13">
        <v>0</v>
      </c>
      <c r="X4828" s="15">
        <v>0</v>
      </c>
      <c r="Y4828" s="15">
        <v>0</v>
      </c>
      <c r="Z4828" s="13">
        <v>0</v>
      </c>
      <c r="AA4828" s="15">
        <v>0</v>
      </c>
      <c r="AB4828" s="13">
        <v>0</v>
      </c>
      <c r="AC4828" s="15">
        <v>0</v>
      </c>
      <c r="AD4828" s="13">
        <v>0</v>
      </c>
      <c r="AE4828" s="15">
        <v>0</v>
      </c>
      <c r="AF4828" s="13">
        <v>0</v>
      </c>
      <c r="AG4828" s="15">
        <v>0</v>
      </c>
      <c r="AH4828" s="13">
        <v>0</v>
      </c>
      <c r="AI4828" s="15">
        <v>0</v>
      </c>
      <c r="AJ4828" s="11" t="s">
        <v>17</v>
      </c>
      <c r="AK4828" s="11" t="s">
        <v>13</v>
      </c>
      <c r="AL4828" s="22">
        <f t="shared" si="225"/>
        <v>2517</v>
      </c>
      <c r="AM4828" s="11" t="str">
        <f>VLOOKUP(O4828,Sheet2!$D$6:$E$14,2,FALSE)</f>
        <v>Spare parts</v>
      </c>
      <c r="AN4828" s="11" t="str">
        <f>VLOOKUP(F4828,Sheet2!$E$10:$F$13,2,FALSE)</f>
        <v>SPM</v>
      </c>
      <c r="AO4828" s="35" t="s">
        <v>14668</v>
      </c>
      <c r="AP4828">
        <f>MATCH(AN4828,Sheet2!$F$5:$F$18,0)</f>
        <v>6</v>
      </c>
      <c r="AQ4828">
        <f>MATCH(AO4828,Sheet2!$F$5:$K$5,0)</f>
        <v>6</v>
      </c>
      <c r="AR4828" s="33">
        <f>INDEX(Sheet2!$F$5:$K$18,OPaL!AP4828,OPaL!AQ4828)</f>
        <v>0.15</v>
      </c>
      <c r="AS4828" s="1">
        <f t="shared" si="227"/>
        <v>499.94449999999995</v>
      </c>
    </row>
    <row r="4829" spans="1:45" x14ac:dyDescent="0.2">
      <c r="A4829" s="11" t="s">
        <v>1855</v>
      </c>
      <c r="B4829" s="11" t="s">
        <v>1856</v>
      </c>
      <c r="C4829" s="11" t="s">
        <v>14251</v>
      </c>
      <c r="D4829" s="21">
        <v>44680</v>
      </c>
      <c r="E4829" s="21" t="s">
        <v>9697</v>
      </c>
      <c r="F4829" s="21" t="s">
        <v>14659</v>
      </c>
      <c r="G4829" s="11" t="s">
        <v>2</v>
      </c>
      <c r="H4829" s="11" t="s">
        <v>16</v>
      </c>
      <c r="I4829" s="11" t="s">
        <v>4</v>
      </c>
      <c r="J4829" s="13">
        <v>2</v>
      </c>
      <c r="K4829" s="12">
        <v>587.34</v>
      </c>
      <c r="L4829" s="12">
        <v>0</v>
      </c>
      <c r="M4829" s="12">
        <v>0</v>
      </c>
      <c r="N4829" s="12">
        <f t="shared" si="226"/>
        <v>587.34</v>
      </c>
      <c r="O4829" s="11" t="s">
        <v>5</v>
      </c>
      <c r="P4829" s="13">
        <v>0</v>
      </c>
      <c r="Q4829" s="11" t="s">
        <v>6</v>
      </c>
      <c r="R4829" s="13">
        <v>0</v>
      </c>
      <c r="S4829" s="13">
        <v>0</v>
      </c>
      <c r="T4829" s="11" t="s">
        <v>7</v>
      </c>
      <c r="U4829" s="11" t="s">
        <v>8</v>
      </c>
      <c r="V4829" s="15">
        <v>0</v>
      </c>
      <c r="W4829" s="13">
        <v>0</v>
      </c>
      <c r="X4829" s="15">
        <v>0</v>
      </c>
      <c r="Y4829" s="15">
        <v>0</v>
      </c>
      <c r="Z4829" s="13">
        <v>0</v>
      </c>
      <c r="AA4829" s="15">
        <v>0</v>
      </c>
      <c r="AB4829" s="13">
        <v>0</v>
      </c>
      <c r="AC4829" s="15">
        <v>0</v>
      </c>
      <c r="AD4829" s="13">
        <v>0</v>
      </c>
      <c r="AE4829" s="15">
        <v>0</v>
      </c>
      <c r="AF4829" s="13">
        <v>0</v>
      </c>
      <c r="AG4829" s="15">
        <v>0</v>
      </c>
      <c r="AH4829" s="13">
        <v>0</v>
      </c>
      <c r="AI4829" s="15">
        <v>0</v>
      </c>
      <c r="AJ4829" s="11" t="s">
        <v>17</v>
      </c>
      <c r="AK4829" s="11" t="s">
        <v>13</v>
      </c>
      <c r="AL4829" s="22">
        <f t="shared" si="225"/>
        <v>612</v>
      </c>
      <c r="AM4829" s="11" t="str">
        <f>VLOOKUP(O4829,Sheet2!$D$6:$E$14,2,FALSE)</f>
        <v>Spare parts</v>
      </c>
      <c r="AN4829" s="11" t="str">
        <f>VLOOKUP(F4829,Sheet2!$E$10:$F$13,2,FALSE)</f>
        <v>SPM</v>
      </c>
      <c r="AO4829" s="35" t="s">
        <v>14668</v>
      </c>
      <c r="AP4829">
        <f>MATCH(AN4829,Sheet2!$F$5:$F$18,0)</f>
        <v>6</v>
      </c>
      <c r="AQ4829">
        <f>MATCH(AO4829,Sheet2!$F$5:$K$5,0)</f>
        <v>6</v>
      </c>
      <c r="AR4829" s="33">
        <f>INDEX(Sheet2!$F$5:$K$18,OPaL!AP4829,OPaL!AQ4829)</f>
        <v>0.15</v>
      </c>
      <c r="AS4829" s="1">
        <f t="shared" si="227"/>
        <v>499.23900000000003</v>
      </c>
    </row>
    <row r="4830" spans="1:45" x14ac:dyDescent="0.2">
      <c r="A4830" s="11" t="s">
        <v>7215</v>
      </c>
      <c r="B4830" s="11" t="s">
        <v>7216</v>
      </c>
      <c r="C4830" s="11" t="s">
        <v>14252</v>
      </c>
      <c r="D4830" s="21">
        <v>43129</v>
      </c>
      <c r="E4830" s="21" t="s">
        <v>9697</v>
      </c>
      <c r="F4830" s="21" t="s">
        <v>14659</v>
      </c>
      <c r="G4830" s="11" t="s">
        <v>2</v>
      </c>
      <c r="H4830" s="11" t="s">
        <v>16</v>
      </c>
      <c r="I4830" s="11" t="s">
        <v>4</v>
      </c>
      <c r="J4830" s="12">
        <v>1</v>
      </c>
      <c r="K4830" s="12">
        <v>586.5</v>
      </c>
      <c r="L4830" s="12">
        <v>0</v>
      </c>
      <c r="M4830" s="12">
        <v>0</v>
      </c>
      <c r="N4830" s="12">
        <f t="shared" si="226"/>
        <v>586.5</v>
      </c>
      <c r="O4830" s="11" t="s">
        <v>5</v>
      </c>
      <c r="P4830" s="13">
        <v>0</v>
      </c>
      <c r="Q4830" s="11" t="s">
        <v>6</v>
      </c>
      <c r="R4830" s="13">
        <v>0</v>
      </c>
      <c r="S4830" s="13">
        <v>0</v>
      </c>
      <c r="T4830" s="11" t="s">
        <v>7</v>
      </c>
      <c r="U4830" s="11" t="s">
        <v>8</v>
      </c>
      <c r="V4830" s="15">
        <v>0</v>
      </c>
      <c r="W4830" s="13">
        <v>0</v>
      </c>
      <c r="X4830" s="15">
        <v>0</v>
      </c>
      <c r="Y4830" s="15">
        <v>0</v>
      </c>
      <c r="Z4830" s="13">
        <v>0</v>
      </c>
      <c r="AA4830" s="15">
        <v>0</v>
      </c>
      <c r="AB4830" s="13">
        <v>0</v>
      </c>
      <c r="AC4830" s="15">
        <v>0</v>
      </c>
      <c r="AD4830" s="13">
        <v>0</v>
      </c>
      <c r="AE4830" s="15">
        <v>0</v>
      </c>
      <c r="AF4830" s="13">
        <v>0</v>
      </c>
      <c r="AG4830" s="15">
        <v>0</v>
      </c>
      <c r="AH4830" s="13">
        <v>0</v>
      </c>
      <c r="AI4830" s="15">
        <v>0</v>
      </c>
      <c r="AJ4830" s="11" t="s">
        <v>17</v>
      </c>
      <c r="AK4830" s="11" t="s">
        <v>13</v>
      </c>
      <c r="AL4830" s="22">
        <f t="shared" si="225"/>
        <v>2163</v>
      </c>
      <c r="AM4830" s="11" t="str">
        <f>VLOOKUP(O4830,Sheet2!$D$6:$E$14,2,FALSE)</f>
        <v>Spare parts</v>
      </c>
      <c r="AN4830" s="11" t="str">
        <f>VLOOKUP(F4830,Sheet2!$E$10:$F$13,2,FALSE)</f>
        <v>SPM</v>
      </c>
      <c r="AO4830" s="35" t="s">
        <v>14668</v>
      </c>
      <c r="AP4830">
        <f>MATCH(AN4830,Sheet2!$F$5:$F$18,0)</f>
        <v>6</v>
      </c>
      <c r="AQ4830">
        <f>MATCH(AO4830,Sheet2!$F$5:$K$5,0)</f>
        <v>6</v>
      </c>
      <c r="AR4830" s="33">
        <f>INDEX(Sheet2!$F$5:$K$18,OPaL!AP4830,OPaL!AQ4830)</f>
        <v>0.15</v>
      </c>
      <c r="AS4830" s="1">
        <f t="shared" si="227"/>
        <v>498.52499999999998</v>
      </c>
    </row>
    <row r="4831" spans="1:45" x14ac:dyDescent="0.2">
      <c r="A4831" s="11" t="s">
        <v>9318</v>
      </c>
      <c r="B4831" s="11" t="s">
        <v>9319</v>
      </c>
      <c r="C4831" s="11" t="s">
        <v>12518</v>
      </c>
      <c r="D4831" s="21">
        <v>44879</v>
      </c>
      <c r="E4831" s="21" t="s">
        <v>9757</v>
      </c>
      <c r="F4831" s="21" t="s">
        <v>14659</v>
      </c>
      <c r="G4831" s="11" t="s">
        <v>2</v>
      </c>
      <c r="H4831" s="11" t="s">
        <v>16</v>
      </c>
      <c r="I4831" s="11" t="s">
        <v>4</v>
      </c>
      <c r="J4831" s="13">
        <v>1</v>
      </c>
      <c r="K4831" s="12">
        <v>582.47</v>
      </c>
      <c r="L4831" s="12">
        <v>0</v>
      </c>
      <c r="M4831" s="12">
        <v>0</v>
      </c>
      <c r="N4831" s="12">
        <f t="shared" si="226"/>
        <v>582.47</v>
      </c>
      <c r="O4831" s="11" t="s">
        <v>8227</v>
      </c>
      <c r="P4831" s="13">
        <v>0</v>
      </c>
      <c r="Q4831" s="11" t="s">
        <v>6</v>
      </c>
      <c r="R4831" s="13">
        <v>0</v>
      </c>
      <c r="S4831" s="13">
        <v>0</v>
      </c>
      <c r="T4831" s="11" t="s">
        <v>7</v>
      </c>
      <c r="U4831" s="11" t="s">
        <v>8</v>
      </c>
      <c r="V4831" s="15">
        <v>0</v>
      </c>
      <c r="W4831" s="13">
        <v>0</v>
      </c>
      <c r="X4831" s="15">
        <v>0</v>
      </c>
      <c r="Y4831" s="15">
        <v>0</v>
      </c>
      <c r="Z4831" s="13">
        <v>0</v>
      </c>
      <c r="AA4831" s="15">
        <v>0</v>
      </c>
      <c r="AB4831" s="13">
        <v>0</v>
      </c>
      <c r="AC4831" s="15">
        <v>0</v>
      </c>
      <c r="AD4831" s="13">
        <v>0</v>
      </c>
      <c r="AE4831" s="15">
        <v>0</v>
      </c>
      <c r="AF4831" s="13">
        <v>0</v>
      </c>
      <c r="AG4831" s="15">
        <v>0</v>
      </c>
      <c r="AH4831" s="13">
        <v>0</v>
      </c>
      <c r="AI4831" s="15">
        <v>0</v>
      </c>
      <c r="AJ4831" s="11" t="s">
        <v>17</v>
      </c>
      <c r="AK4831" s="11" t="s">
        <v>8228</v>
      </c>
      <c r="AL4831" s="22">
        <f t="shared" si="225"/>
        <v>413</v>
      </c>
      <c r="AM4831" s="11" t="str">
        <f>VLOOKUP(O4831,Sheet2!$D$6:$E$14,2,FALSE)</f>
        <v>Consumables</v>
      </c>
      <c r="AN4831" s="11" t="str">
        <f>VLOOKUP(F4831,Sheet2!$E$15:$F$18,2,FALSE)</f>
        <v>CM</v>
      </c>
      <c r="AO4831" s="35" t="s">
        <v>14668</v>
      </c>
      <c r="AP4831">
        <f>MATCH(AN4831,Sheet2!$F$5:$F$18,0)</f>
        <v>13</v>
      </c>
      <c r="AQ4831">
        <f>MATCH(AO4831,Sheet2!$F$5:$K$5,0)</f>
        <v>6</v>
      </c>
      <c r="AR4831" s="33">
        <f>INDEX(Sheet2!$F$5:$K$18,OPaL!AP4831,OPaL!AQ4831)</f>
        <v>0.2</v>
      </c>
      <c r="AS4831" s="1">
        <f t="shared" si="227"/>
        <v>465.97600000000006</v>
      </c>
    </row>
    <row r="4832" spans="1:45" x14ac:dyDescent="0.2">
      <c r="A4832" s="11" t="s">
        <v>9318</v>
      </c>
      <c r="B4832" s="11" t="s">
        <v>9319</v>
      </c>
      <c r="C4832" s="11" t="s">
        <v>12518</v>
      </c>
      <c r="D4832" s="21">
        <v>44879</v>
      </c>
      <c r="E4832" s="21" t="s">
        <v>9757</v>
      </c>
      <c r="F4832" s="21" t="s">
        <v>14659</v>
      </c>
      <c r="G4832" s="11" t="s">
        <v>2</v>
      </c>
      <c r="H4832" s="11" t="s">
        <v>350</v>
      </c>
      <c r="I4832" s="11" t="s">
        <v>4</v>
      </c>
      <c r="J4832" s="13">
        <v>1</v>
      </c>
      <c r="K4832" s="12">
        <v>582.47</v>
      </c>
      <c r="L4832" s="12">
        <v>0</v>
      </c>
      <c r="M4832" s="12">
        <v>0</v>
      </c>
      <c r="N4832" s="12">
        <f t="shared" si="226"/>
        <v>582.47</v>
      </c>
      <c r="O4832" s="11" t="s">
        <v>8227</v>
      </c>
      <c r="P4832" s="13">
        <v>0</v>
      </c>
      <c r="Q4832" s="11" t="s">
        <v>6</v>
      </c>
      <c r="R4832" s="13">
        <v>0</v>
      </c>
      <c r="S4832" s="13">
        <v>0</v>
      </c>
      <c r="T4832" s="11" t="s">
        <v>7</v>
      </c>
      <c r="U4832" s="11" t="s">
        <v>8</v>
      </c>
      <c r="V4832" s="15">
        <v>0</v>
      </c>
      <c r="W4832" s="13">
        <v>0</v>
      </c>
      <c r="X4832" s="15">
        <v>0</v>
      </c>
      <c r="Y4832" s="15">
        <v>0</v>
      </c>
      <c r="Z4832" s="13">
        <v>0</v>
      </c>
      <c r="AA4832" s="15">
        <v>0</v>
      </c>
      <c r="AB4832" s="13">
        <v>0</v>
      </c>
      <c r="AC4832" s="15">
        <v>0</v>
      </c>
      <c r="AD4832" s="13">
        <v>0</v>
      </c>
      <c r="AE4832" s="15">
        <v>0</v>
      </c>
      <c r="AF4832" s="13">
        <v>0</v>
      </c>
      <c r="AG4832" s="15">
        <v>0</v>
      </c>
      <c r="AH4832" s="13">
        <v>0</v>
      </c>
      <c r="AI4832" s="15">
        <v>0</v>
      </c>
      <c r="AJ4832" s="11" t="s">
        <v>352</v>
      </c>
      <c r="AK4832" s="11" t="s">
        <v>8228</v>
      </c>
      <c r="AL4832" s="22">
        <f t="shared" si="225"/>
        <v>413</v>
      </c>
      <c r="AM4832" s="11" t="str">
        <f>VLOOKUP(O4832,Sheet2!$D$6:$E$14,2,FALSE)</f>
        <v>Consumables</v>
      </c>
      <c r="AN4832" s="11" t="str">
        <f>VLOOKUP(F4832,Sheet2!$E$15:$F$18,2,FALSE)</f>
        <v>CM</v>
      </c>
      <c r="AO4832" s="35" t="s">
        <v>14668</v>
      </c>
      <c r="AP4832">
        <f>MATCH(AN4832,Sheet2!$F$5:$F$18,0)</f>
        <v>13</v>
      </c>
      <c r="AQ4832">
        <f>MATCH(AO4832,Sheet2!$F$5:$K$5,0)</f>
        <v>6</v>
      </c>
      <c r="AR4832" s="33">
        <f>INDEX(Sheet2!$F$5:$K$18,OPaL!AP4832,OPaL!AQ4832)</f>
        <v>0.2</v>
      </c>
      <c r="AS4832" s="1">
        <f t="shared" si="227"/>
        <v>465.97600000000006</v>
      </c>
    </row>
    <row r="4833" spans="1:45" x14ac:dyDescent="0.2">
      <c r="A4833" s="11" t="s">
        <v>46</v>
      </c>
      <c r="B4833" s="11" t="s">
        <v>47</v>
      </c>
      <c r="C4833" s="11" t="s">
        <v>14253</v>
      </c>
      <c r="D4833" s="21">
        <v>43061</v>
      </c>
      <c r="E4833" s="21" t="s">
        <v>9697</v>
      </c>
      <c r="F4833" s="21" t="s">
        <v>14659</v>
      </c>
      <c r="G4833" s="11" t="s">
        <v>2</v>
      </c>
      <c r="H4833" s="11" t="s">
        <v>16</v>
      </c>
      <c r="I4833" s="11" t="s">
        <v>4</v>
      </c>
      <c r="J4833" s="12">
        <v>2</v>
      </c>
      <c r="K4833" s="12">
        <v>581.94000000000005</v>
      </c>
      <c r="L4833" s="12">
        <v>0</v>
      </c>
      <c r="M4833" s="12">
        <v>0</v>
      </c>
      <c r="N4833" s="12">
        <f t="shared" si="226"/>
        <v>581.94000000000005</v>
      </c>
      <c r="O4833" s="11" t="s">
        <v>5</v>
      </c>
      <c r="P4833" s="13">
        <v>0</v>
      </c>
      <c r="Q4833" s="11" t="s">
        <v>6</v>
      </c>
      <c r="R4833" s="13">
        <v>0</v>
      </c>
      <c r="S4833" s="13">
        <v>0</v>
      </c>
      <c r="T4833" s="11" t="s">
        <v>7</v>
      </c>
      <c r="U4833" s="11" t="s">
        <v>8</v>
      </c>
      <c r="V4833" s="15">
        <v>0</v>
      </c>
      <c r="W4833" s="13">
        <v>0</v>
      </c>
      <c r="X4833" s="15">
        <v>0</v>
      </c>
      <c r="Y4833" s="15">
        <v>0</v>
      </c>
      <c r="Z4833" s="13">
        <v>0</v>
      </c>
      <c r="AA4833" s="15">
        <v>0</v>
      </c>
      <c r="AB4833" s="13">
        <v>0</v>
      </c>
      <c r="AC4833" s="15">
        <v>0</v>
      </c>
      <c r="AD4833" s="13">
        <v>0</v>
      </c>
      <c r="AE4833" s="15">
        <v>0</v>
      </c>
      <c r="AF4833" s="13">
        <v>0</v>
      </c>
      <c r="AG4833" s="15">
        <v>0</v>
      </c>
      <c r="AH4833" s="13">
        <v>0</v>
      </c>
      <c r="AI4833" s="15">
        <v>0</v>
      </c>
      <c r="AJ4833" s="11" t="s">
        <v>17</v>
      </c>
      <c r="AK4833" s="11" t="s">
        <v>13</v>
      </c>
      <c r="AL4833" s="22">
        <f t="shared" si="225"/>
        <v>2231</v>
      </c>
      <c r="AM4833" s="11" t="str">
        <f>VLOOKUP(O4833,Sheet2!$D$6:$E$14,2,FALSE)</f>
        <v>Spare parts</v>
      </c>
      <c r="AN4833" s="11" t="str">
        <f>VLOOKUP(F4833,Sheet2!$E$10:$F$13,2,FALSE)</f>
        <v>SPM</v>
      </c>
      <c r="AO4833" s="35" t="s">
        <v>14668</v>
      </c>
      <c r="AP4833">
        <f>MATCH(AN4833,Sheet2!$F$5:$F$18,0)</f>
        <v>6</v>
      </c>
      <c r="AQ4833">
        <f>MATCH(AO4833,Sheet2!$F$5:$K$5,0)</f>
        <v>6</v>
      </c>
      <c r="AR4833" s="33">
        <f>INDEX(Sheet2!$F$5:$K$18,OPaL!AP4833,OPaL!AQ4833)</f>
        <v>0.15</v>
      </c>
      <c r="AS4833" s="1">
        <f t="shared" si="227"/>
        <v>494.64900000000006</v>
      </c>
    </row>
    <row r="4834" spans="1:45" x14ac:dyDescent="0.2">
      <c r="A4834" s="11" t="s">
        <v>108</v>
      </c>
      <c r="B4834" s="11" t="s">
        <v>109</v>
      </c>
      <c r="C4834" s="11" t="s">
        <v>14254</v>
      </c>
      <c r="D4834" s="21">
        <v>43061</v>
      </c>
      <c r="E4834" s="21" t="s">
        <v>9697</v>
      </c>
      <c r="F4834" s="21" t="s">
        <v>14659</v>
      </c>
      <c r="G4834" s="11" t="s">
        <v>2</v>
      </c>
      <c r="H4834" s="11" t="s">
        <v>16</v>
      </c>
      <c r="I4834" s="11" t="s">
        <v>4</v>
      </c>
      <c r="J4834" s="12">
        <v>2</v>
      </c>
      <c r="K4834" s="12">
        <v>581.94000000000005</v>
      </c>
      <c r="L4834" s="12">
        <v>0</v>
      </c>
      <c r="M4834" s="12">
        <v>0</v>
      </c>
      <c r="N4834" s="12">
        <f t="shared" si="226"/>
        <v>581.94000000000005</v>
      </c>
      <c r="O4834" s="11" t="s">
        <v>5</v>
      </c>
      <c r="P4834" s="13">
        <v>0</v>
      </c>
      <c r="Q4834" s="11" t="s">
        <v>6</v>
      </c>
      <c r="R4834" s="13">
        <v>0</v>
      </c>
      <c r="S4834" s="13">
        <v>0</v>
      </c>
      <c r="T4834" s="11" t="s">
        <v>7</v>
      </c>
      <c r="U4834" s="11" t="s">
        <v>8</v>
      </c>
      <c r="V4834" s="15">
        <v>0</v>
      </c>
      <c r="W4834" s="13">
        <v>0</v>
      </c>
      <c r="X4834" s="15">
        <v>0</v>
      </c>
      <c r="Y4834" s="15">
        <v>0</v>
      </c>
      <c r="Z4834" s="13">
        <v>0</v>
      </c>
      <c r="AA4834" s="15">
        <v>0</v>
      </c>
      <c r="AB4834" s="13">
        <v>0</v>
      </c>
      <c r="AC4834" s="15">
        <v>0</v>
      </c>
      <c r="AD4834" s="13">
        <v>0</v>
      </c>
      <c r="AE4834" s="15">
        <v>0</v>
      </c>
      <c r="AF4834" s="13">
        <v>0</v>
      </c>
      <c r="AG4834" s="15">
        <v>0</v>
      </c>
      <c r="AH4834" s="13">
        <v>0</v>
      </c>
      <c r="AI4834" s="15">
        <v>0</v>
      </c>
      <c r="AJ4834" s="11" t="s">
        <v>17</v>
      </c>
      <c r="AK4834" s="11" t="s">
        <v>13</v>
      </c>
      <c r="AL4834" s="22">
        <f t="shared" si="225"/>
        <v>2231</v>
      </c>
      <c r="AM4834" s="11" t="str">
        <f>VLOOKUP(O4834,Sheet2!$D$6:$E$14,2,FALSE)</f>
        <v>Spare parts</v>
      </c>
      <c r="AN4834" s="11" t="str">
        <f>VLOOKUP(F4834,Sheet2!$E$10:$F$13,2,FALSE)</f>
        <v>SPM</v>
      </c>
      <c r="AO4834" s="35" t="s">
        <v>14668</v>
      </c>
      <c r="AP4834">
        <f>MATCH(AN4834,Sheet2!$F$5:$F$18,0)</f>
        <v>6</v>
      </c>
      <c r="AQ4834">
        <f>MATCH(AO4834,Sheet2!$F$5:$K$5,0)</f>
        <v>6</v>
      </c>
      <c r="AR4834" s="33">
        <f>INDEX(Sheet2!$F$5:$K$18,OPaL!AP4834,OPaL!AQ4834)</f>
        <v>0.15</v>
      </c>
      <c r="AS4834" s="1">
        <f t="shared" si="227"/>
        <v>494.64900000000006</v>
      </c>
    </row>
    <row r="4835" spans="1:45" x14ac:dyDescent="0.2">
      <c r="A4835" s="11" t="s">
        <v>122</v>
      </c>
      <c r="B4835" s="11" t="s">
        <v>123</v>
      </c>
      <c r="C4835" s="11" t="s">
        <v>14255</v>
      </c>
      <c r="D4835" s="21">
        <v>43061</v>
      </c>
      <c r="E4835" s="21" t="s">
        <v>9697</v>
      </c>
      <c r="F4835" s="21" t="s">
        <v>14659</v>
      </c>
      <c r="G4835" s="11" t="s">
        <v>2</v>
      </c>
      <c r="H4835" s="11" t="s">
        <v>16</v>
      </c>
      <c r="I4835" s="11" t="s">
        <v>4</v>
      </c>
      <c r="J4835" s="12">
        <v>2</v>
      </c>
      <c r="K4835" s="12">
        <v>581.94000000000005</v>
      </c>
      <c r="L4835" s="12">
        <v>0</v>
      </c>
      <c r="M4835" s="12">
        <v>0</v>
      </c>
      <c r="N4835" s="12">
        <f t="shared" si="226"/>
        <v>581.94000000000005</v>
      </c>
      <c r="O4835" s="11" t="s">
        <v>5</v>
      </c>
      <c r="P4835" s="13">
        <v>0</v>
      </c>
      <c r="Q4835" s="11" t="s">
        <v>6</v>
      </c>
      <c r="R4835" s="13">
        <v>0</v>
      </c>
      <c r="S4835" s="13">
        <v>0</v>
      </c>
      <c r="T4835" s="11" t="s">
        <v>7</v>
      </c>
      <c r="U4835" s="11" t="s">
        <v>8</v>
      </c>
      <c r="V4835" s="15">
        <v>0</v>
      </c>
      <c r="W4835" s="13">
        <v>0</v>
      </c>
      <c r="X4835" s="15">
        <v>0</v>
      </c>
      <c r="Y4835" s="15">
        <v>0</v>
      </c>
      <c r="Z4835" s="13">
        <v>0</v>
      </c>
      <c r="AA4835" s="15">
        <v>0</v>
      </c>
      <c r="AB4835" s="13">
        <v>0</v>
      </c>
      <c r="AC4835" s="15">
        <v>0</v>
      </c>
      <c r="AD4835" s="13">
        <v>0</v>
      </c>
      <c r="AE4835" s="15">
        <v>0</v>
      </c>
      <c r="AF4835" s="13">
        <v>0</v>
      </c>
      <c r="AG4835" s="15">
        <v>0</v>
      </c>
      <c r="AH4835" s="13">
        <v>0</v>
      </c>
      <c r="AI4835" s="15">
        <v>0</v>
      </c>
      <c r="AJ4835" s="11" t="s">
        <v>17</v>
      </c>
      <c r="AK4835" s="11" t="s">
        <v>13</v>
      </c>
      <c r="AL4835" s="22">
        <f t="shared" si="225"/>
        <v>2231</v>
      </c>
      <c r="AM4835" s="11" t="str">
        <f>VLOOKUP(O4835,Sheet2!$D$6:$E$14,2,FALSE)</f>
        <v>Spare parts</v>
      </c>
      <c r="AN4835" s="11" t="str">
        <f>VLOOKUP(F4835,Sheet2!$E$10:$F$13,2,FALSE)</f>
        <v>SPM</v>
      </c>
      <c r="AO4835" s="35" t="s">
        <v>14668</v>
      </c>
      <c r="AP4835">
        <f>MATCH(AN4835,Sheet2!$F$5:$F$18,0)</f>
        <v>6</v>
      </c>
      <c r="AQ4835">
        <f>MATCH(AO4835,Sheet2!$F$5:$K$5,0)</f>
        <v>6</v>
      </c>
      <c r="AR4835" s="33">
        <f>INDEX(Sheet2!$F$5:$K$18,OPaL!AP4835,OPaL!AQ4835)</f>
        <v>0.15</v>
      </c>
      <c r="AS4835" s="1">
        <f t="shared" si="227"/>
        <v>494.64900000000006</v>
      </c>
    </row>
    <row r="4836" spans="1:45" x14ac:dyDescent="0.2">
      <c r="A4836" s="11" t="s">
        <v>7031</v>
      </c>
      <c r="B4836" s="11" t="s">
        <v>7032</v>
      </c>
      <c r="C4836" s="11" t="s">
        <v>14256</v>
      </c>
      <c r="D4836" s="21">
        <v>42916</v>
      </c>
      <c r="E4836" s="21" t="s">
        <v>9697</v>
      </c>
      <c r="F4836" s="21" t="s">
        <v>14659</v>
      </c>
      <c r="G4836" s="11" t="s">
        <v>2</v>
      </c>
      <c r="H4836" s="11" t="s">
        <v>16</v>
      </c>
      <c r="I4836" s="11" t="s">
        <v>4</v>
      </c>
      <c r="J4836" s="13">
        <v>1</v>
      </c>
      <c r="K4836" s="12">
        <v>572.07000000000005</v>
      </c>
      <c r="L4836" s="12">
        <v>0</v>
      </c>
      <c r="M4836" s="12">
        <v>0</v>
      </c>
      <c r="N4836" s="12">
        <f t="shared" si="226"/>
        <v>572.07000000000005</v>
      </c>
      <c r="O4836" s="11" t="s">
        <v>5</v>
      </c>
      <c r="P4836" s="13">
        <v>0</v>
      </c>
      <c r="Q4836" s="11" t="s">
        <v>6</v>
      </c>
      <c r="R4836" s="13">
        <v>0</v>
      </c>
      <c r="S4836" s="13">
        <v>0</v>
      </c>
      <c r="T4836" s="11" t="s">
        <v>7</v>
      </c>
      <c r="U4836" s="11" t="s">
        <v>8</v>
      </c>
      <c r="V4836" s="15">
        <v>0</v>
      </c>
      <c r="W4836" s="13">
        <v>0</v>
      </c>
      <c r="X4836" s="15">
        <v>0</v>
      </c>
      <c r="Y4836" s="15">
        <v>0</v>
      </c>
      <c r="Z4836" s="13">
        <v>0</v>
      </c>
      <c r="AA4836" s="15">
        <v>0</v>
      </c>
      <c r="AB4836" s="13">
        <v>0</v>
      </c>
      <c r="AC4836" s="15">
        <v>0</v>
      </c>
      <c r="AD4836" s="13">
        <v>0</v>
      </c>
      <c r="AE4836" s="15">
        <v>0</v>
      </c>
      <c r="AF4836" s="13">
        <v>0</v>
      </c>
      <c r="AG4836" s="15">
        <v>0</v>
      </c>
      <c r="AH4836" s="13">
        <v>0</v>
      </c>
      <c r="AI4836" s="15">
        <v>0</v>
      </c>
      <c r="AJ4836" s="11" t="s">
        <v>17</v>
      </c>
      <c r="AK4836" s="11" t="s">
        <v>13</v>
      </c>
      <c r="AL4836" s="22">
        <f t="shared" si="225"/>
        <v>2376</v>
      </c>
      <c r="AM4836" s="11" t="str">
        <f>VLOOKUP(O4836,Sheet2!$D$6:$E$14,2,FALSE)</f>
        <v>Spare parts</v>
      </c>
      <c r="AN4836" s="11" t="str">
        <f>VLOOKUP(F4836,Sheet2!$E$10:$F$13,2,FALSE)</f>
        <v>SPM</v>
      </c>
      <c r="AO4836" s="35" t="s">
        <v>14668</v>
      </c>
      <c r="AP4836">
        <f>MATCH(AN4836,Sheet2!$F$5:$F$18,0)</f>
        <v>6</v>
      </c>
      <c r="AQ4836">
        <f>MATCH(AO4836,Sheet2!$F$5:$K$5,0)</f>
        <v>6</v>
      </c>
      <c r="AR4836" s="33">
        <f>INDEX(Sheet2!$F$5:$K$18,OPaL!AP4836,OPaL!AQ4836)</f>
        <v>0.15</v>
      </c>
      <c r="AS4836" s="1">
        <f t="shared" si="227"/>
        <v>486.2595</v>
      </c>
    </row>
    <row r="4837" spans="1:45" x14ac:dyDescent="0.2">
      <c r="A4837" s="11" t="s">
        <v>8529</v>
      </c>
      <c r="B4837" s="11" t="s">
        <v>8530</v>
      </c>
      <c r="C4837" s="11" t="s">
        <v>14257</v>
      </c>
      <c r="D4837" s="21">
        <v>44867</v>
      </c>
      <c r="E4837" s="21" t="s">
        <v>9858</v>
      </c>
      <c r="F4837" s="21" t="s">
        <v>14659</v>
      </c>
      <c r="G4837" s="11" t="s">
        <v>2</v>
      </c>
      <c r="H4837" s="11" t="s">
        <v>350</v>
      </c>
      <c r="I4837" s="11" t="s">
        <v>4</v>
      </c>
      <c r="J4837" s="12">
        <v>7</v>
      </c>
      <c r="K4837" s="12">
        <v>571.20000000000005</v>
      </c>
      <c r="L4837" s="12">
        <v>0</v>
      </c>
      <c r="M4837" s="12">
        <v>0</v>
      </c>
      <c r="N4837" s="12">
        <f t="shared" si="226"/>
        <v>571.20000000000005</v>
      </c>
      <c r="O4837" s="11" t="s">
        <v>8227</v>
      </c>
      <c r="P4837" s="13">
        <v>0</v>
      </c>
      <c r="Q4837" s="11" t="s">
        <v>6</v>
      </c>
      <c r="R4837" s="13">
        <v>0</v>
      </c>
      <c r="S4837" s="13">
        <v>0</v>
      </c>
      <c r="T4837" s="11" t="s">
        <v>7</v>
      </c>
      <c r="U4837" s="11" t="s">
        <v>8</v>
      </c>
      <c r="V4837" s="15">
        <v>0</v>
      </c>
      <c r="W4837" s="13">
        <v>0</v>
      </c>
      <c r="X4837" s="15">
        <v>0</v>
      </c>
      <c r="Y4837" s="15">
        <v>0</v>
      </c>
      <c r="Z4837" s="13">
        <v>0</v>
      </c>
      <c r="AA4837" s="15">
        <v>0</v>
      </c>
      <c r="AB4837" s="13">
        <v>0</v>
      </c>
      <c r="AC4837" s="15">
        <v>0</v>
      </c>
      <c r="AD4837" s="13">
        <v>0</v>
      </c>
      <c r="AE4837" s="15">
        <v>0</v>
      </c>
      <c r="AF4837" s="13">
        <v>0</v>
      </c>
      <c r="AG4837" s="15">
        <v>0</v>
      </c>
      <c r="AH4837" s="13">
        <v>0</v>
      </c>
      <c r="AI4837" s="15">
        <v>0</v>
      </c>
      <c r="AJ4837" s="11" t="s">
        <v>352</v>
      </c>
      <c r="AK4837" s="11" t="s">
        <v>8228</v>
      </c>
      <c r="AL4837" s="22">
        <f t="shared" si="225"/>
        <v>425</v>
      </c>
      <c r="AM4837" s="11" t="str">
        <f>VLOOKUP(O4837,Sheet2!$D$6:$E$14,2,FALSE)</f>
        <v>Consumables</v>
      </c>
      <c r="AN4837" s="11" t="str">
        <f>VLOOKUP(F4837,Sheet2!$E$15:$F$18,2,FALSE)</f>
        <v>CM</v>
      </c>
      <c r="AO4837" s="35" t="s">
        <v>14668</v>
      </c>
      <c r="AP4837">
        <f>MATCH(AN4837,Sheet2!$F$5:$F$18,0)</f>
        <v>13</v>
      </c>
      <c r="AQ4837">
        <f>MATCH(AO4837,Sheet2!$F$5:$K$5,0)</f>
        <v>6</v>
      </c>
      <c r="AR4837" s="33">
        <f>INDEX(Sheet2!$F$5:$K$18,OPaL!AP4837,OPaL!AQ4837)</f>
        <v>0.2</v>
      </c>
      <c r="AS4837" s="1">
        <f t="shared" si="227"/>
        <v>456.96000000000004</v>
      </c>
    </row>
    <row r="4838" spans="1:45" x14ac:dyDescent="0.2">
      <c r="A4838" s="11" t="s">
        <v>875</v>
      </c>
      <c r="B4838" s="11" t="s">
        <v>876</v>
      </c>
      <c r="C4838" s="11" t="s">
        <v>14258</v>
      </c>
      <c r="D4838" s="21">
        <v>45045</v>
      </c>
      <c r="E4838" s="21" t="s">
        <v>9697</v>
      </c>
      <c r="F4838" s="21" t="s">
        <v>14659</v>
      </c>
      <c r="G4838" s="11" t="s">
        <v>2</v>
      </c>
      <c r="H4838" s="11" t="s">
        <v>16</v>
      </c>
      <c r="I4838" s="11" t="s">
        <v>4</v>
      </c>
      <c r="J4838" s="13">
        <v>2</v>
      </c>
      <c r="K4838" s="12">
        <v>564</v>
      </c>
      <c r="L4838" s="12">
        <v>0</v>
      </c>
      <c r="M4838" s="12">
        <v>0</v>
      </c>
      <c r="N4838" s="12">
        <f t="shared" si="226"/>
        <v>564</v>
      </c>
      <c r="O4838" s="11" t="s">
        <v>5</v>
      </c>
      <c r="P4838" s="13">
        <v>0</v>
      </c>
      <c r="Q4838" s="11" t="s">
        <v>6</v>
      </c>
      <c r="R4838" s="13">
        <v>0</v>
      </c>
      <c r="S4838" s="13">
        <v>0</v>
      </c>
      <c r="T4838" s="11" t="s">
        <v>7</v>
      </c>
      <c r="U4838" s="11" t="s">
        <v>8</v>
      </c>
      <c r="V4838" s="15">
        <v>0</v>
      </c>
      <c r="W4838" s="13">
        <v>0</v>
      </c>
      <c r="X4838" s="15">
        <v>0</v>
      </c>
      <c r="Y4838" s="15">
        <v>0</v>
      </c>
      <c r="Z4838" s="13">
        <v>0</v>
      </c>
      <c r="AA4838" s="15">
        <v>0</v>
      </c>
      <c r="AB4838" s="13">
        <v>0</v>
      </c>
      <c r="AC4838" s="15">
        <v>0</v>
      </c>
      <c r="AD4838" s="13">
        <v>0</v>
      </c>
      <c r="AE4838" s="15">
        <v>0</v>
      </c>
      <c r="AF4838" s="13">
        <v>0</v>
      </c>
      <c r="AG4838" s="15">
        <v>0</v>
      </c>
      <c r="AH4838" s="13">
        <v>0</v>
      </c>
      <c r="AI4838" s="15">
        <v>0</v>
      </c>
      <c r="AJ4838" s="11" t="s">
        <v>17</v>
      </c>
      <c r="AK4838" s="11" t="s">
        <v>13</v>
      </c>
      <c r="AL4838" s="22">
        <f t="shared" si="225"/>
        <v>247</v>
      </c>
      <c r="AM4838" s="11" t="str">
        <f>VLOOKUP(O4838,Sheet2!$D$6:$E$14,2,FALSE)</f>
        <v>Spare parts</v>
      </c>
      <c r="AN4838" s="11" t="str">
        <f>VLOOKUP(F4838,Sheet2!$E$10:$F$13,2,FALSE)</f>
        <v>SPM</v>
      </c>
      <c r="AO4838" s="35" t="s">
        <v>14666</v>
      </c>
      <c r="AP4838">
        <f>MATCH(AN4838,Sheet2!$F$5:$F$18,0)</f>
        <v>6</v>
      </c>
      <c r="AQ4838">
        <f>MATCH(AO4838,Sheet2!$F$5:$K$5,0)</f>
        <v>4</v>
      </c>
      <c r="AR4838" s="33">
        <f>INDEX(Sheet2!$F$5:$K$18,OPaL!AP4838,OPaL!AQ4838)</f>
        <v>0.05</v>
      </c>
      <c r="AS4838" s="1">
        <f t="shared" si="227"/>
        <v>535.79999999999995</v>
      </c>
    </row>
    <row r="4839" spans="1:45" x14ac:dyDescent="0.2">
      <c r="A4839" s="11" t="s">
        <v>2154</v>
      </c>
      <c r="B4839" s="11" t="s">
        <v>2155</v>
      </c>
      <c r="C4839" s="11" t="s">
        <v>14259</v>
      </c>
      <c r="D4839" s="21">
        <v>42903</v>
      </c>
      <c r="E4839" s="21" t="s">
        <v>9697</v>
      </c>
      <c r="F4839" s="21" t="s">
        <v>14659</v>
      </c>
      <c r="G4839" s="11" t="s">
        <v>2</v>
      </c>
      <c r="H4839" s="11" t="s">
        <v>16</v>
      </c>
      <c r="I4839" s="11" t="s">
        <v>4</v>
      </c>
      <c r="J4839" s="12">
        <v>1</v>
      </c>
      <c r="K4839" s="12">
        <v>563.70000000000005</v>
      </c>
      <c r="L4839" s="12">
        <v>0</v>
      </c>
      <c r="M4839" s="12">
        <v>0</v>
      </c>
      <c r="N4839" s="12">
        <f t="shared" si="226"/>
        <v>563.70000000000005</v>
      </c>
      <c r="O4839" s="11" t="s">
        <v>5</v>
      </c>
      <c r="P4839" s="13">
        <v>0</v>
      </c>
      <c r="Q4839" s="11" t="s">
        <v>6</v>
      </c>
      <c r="R4839" s="13">
        <v>0</v>
      </c>
      <c r="S4839" s="13">
        <v>0</v>
      </c>
      <c r="T4839" s="11" t="s">
        <v>7</v>
      </c>
      <c r="U4839" s="11" t="s">
        <v>8</v>
      </c>
      <c r="V4839" s="15">
        <v>0</v>
      </c>
      <c r="W4839" s="13">
        <v>0</v>
      </c>
      <c r="X4839" s="15">
        <v>0</v>
      </c>
      <c r="Y4839" s="15">
        <v>0</v>
      </c>
      <c r="Z4839" s="13">
        <v>0</v>
      </c>
      <c r="AA4839" s="15">
        <v>0</v>
      </c>
      <c r="AB4839" s="13">
        <v>0</v>
      </c>
      <c r="AC4839" s="15">
        <v>0</v>
      </c>
      <c r="AD4839" s="13">
        <v>0</v>
      </c>
      <c r="AE4839" s="15">
        <v>0</v>
      </c>
      <c r="AF4839" s="13">
        <v>0</v>
      </c>
      <c r="AG4839" s="15">
        <v>0</v>
      </c>
      <c r="AH4839" s="13">
        <v>0</v>
      </c>
      <c r="AI4839" s="15">
        <v>0</v>
      </c>
      <c r="AJ4839" s="11" t="s">
        <v>17</v>
      </c>
      <c r="AK4839" s="11" t="s">
        <v>13</v>
      </c>
      <c r="AL4839" s="22">
        <f t="shared" si="225"/>
        <v>2389</v>
      </c>
      <c r="AM4839" s="11" t="str">
        <f>VLOOKUP(O4839,Sheet2!$D$6:$E$14,2,FALSE)</f>
        <v>Spare parts</v>
      </c>
      <c r="AN4839" s="11" t="str">
        <f>VLOOKUP(F4839,Sheet2!$E$10:$F$13,2,FALSE)</f>
        <v>SPM</v>
      </c>
      <c r="AO4839" s="35" t="s">
        <v>14668</v>
      </c>
      <c r="AP4839">
        <f>MATCH(AN4839,Sheet2!$F$5:$F$18,0)</f>
        <v>6</v>
      </c>
      <c r="AQ4839">
        <f>MATCH(AO4839,Sheet2!$F$5:$K$5,0)</f>
        <v>6</v>
      </c>
      <c r="AR4839" s="33">
        <f>INDEX(Sheet2!$F$5:$K$18,OPaL!AP4839,OPaL!AQ4839)</f>
        <v>0.15</v>
      </c>
      <c r="AS4839" s="1">
        <f t="shared" si="227"/>
        <v>479.14500000000004</v>
      </c>
    </row>
    <row r="4840" spans="1:45" x14ac:dyDescent="0.2">
      <c r="A4840" s="11" t="s">
        <v>8481</v>
      </c>
      <c r="B4840" s="11" t="s">
        <v>8482</v>
      </c>
      <c r="C4840" s="11" t="s">
        <v>14260</v>
      </c>
      <c r="D4840" s="21">
        <v>44630</v>
      </c>
      <c r="E4840" s="21" t="s">
        <v>9859</v>
      </c>
      <c r="F4840" s="21" t="s">
        <v>14659</v>
      </c>
      <c r="G4840" s="11" t="s">
        <v>2</v>
      </c>
      <c r="H4840" s="11" t="s">
        <v>350</v>
      </c>
      <c r="I4840" s="11" t="s">
        <v>4</v>
      </c>
      <c r="J4840" s="12">
        <v>2</v>
      </c>
      <c r="K4840" s="12">
        <v>560</v>
      </c>
      <c r="L4840" s="12">
        <v>0</v>
      </c>
      <c r="M4840" s="12">
        <v>0</v>
      </c>
      <c r="N4840" s="12">
        <f t="shared" si="226"/>
        <v>560</v>
      </c>
      <c r="O4840" s="11" t="s">
        <v>8227</v>
      </c>
      <c r="P4840" s="13">
        <v>0</v>
      </c>
      <c r="Q4840" s="11" t="s">
        <v>6</v>
      </c>
      <c r="R4840" s="13">
        <v>0</v>
      </c>
      <c r="S4840" s="13">
        <v>0</v>
      </c>
      <c r="T4840" s="11" t="s">
        <v>7</v>
      </c>
      <c r="U4840" s="11" t="s">
        <v>8</v>
      </c>
      <c r="V4840" s="15">
        <v>0</v>
      </c>
      <c r="W4840" s="13">
        <v>0</v>
      </c>
      <c r="X4840" s="15">
        <v>0</v>
      </c>
      <c r="Y4840" s="15">
        <v>0</v>
      </c>
      <c r="Z4840" s="13">
        <v>0</v>
      </c>
      <c r="AA4840" s="15">
        <v>0</v>
      </c>
      <c r="AB4840" s="13">
        <v>0</v>
      </c>
      <c r="AC4840" s="15">
        <v>0</v>
      </c>
      <c r="AD4840" s="13">
        <v>0</v>
      </c>
      <c r="AE4840" s="15">
        <v>0</v>
      </c>
      <c r="AF4840" s="13">
        <v>0</v>
      </c>
      <c r="AG4840" s="15">
        <v>0</v>
      </c>
      <c r="AH4840" s="13">
        <v>0</v>
      </c>
      <c r="AI4840" s="15">
        <v>0</v>
      </c>
      <c r="AJ4840" s="11" t="s">
        <v>352</v>
      </c>
      <c r="AK4840" s="11" t="s">
        <v>8228</v>
      </c>
      <c r="AL4840" s="22">
        <f t="shared" si="225"/>
        <v>662</v>
      </c>
      <c r="AM4840" s="11" t="str">
        <f>VLOOKUP(O4840,Sheet2!$D$6:$E$14,2,FALSE)</f>
        <v>Consumables</v>
      </c>
      <c r="AN4840" s="11" t="str">
        <f>VLOOKUP(F4840,Sheet2!$E$15:$F$18,2,FALSE)</f>
        <v>CM</v>
      </c>
      <c r="AO4840" s="35" t="s">
        <v>14668</v>
      </c>
      <c r="AP4840">
        <f>MATCH(AN4840,Sheet2!$F$5:$F$18,0)</f>
        <v>13</v>
      </c>
      <c r="AQ4840">
        <f>MATCH(AO4840,Sheet2!$F$5:$K$5,0)</f>
        <v>6</v>
      </c>
      <c r="AR4840" s="33">
        <f>INDEX(Sheet2!$F$5:$K$18,OPaL!AP4840,OPaL!AQ4840)</f>
        <v>0.2</v>
      </c>
      <c r="AS4840" s="1">
        <f t="shared" si="227"/>
        <v>448</v>
      </c>
    </row>
    <row r="4841" spans="1:45" x14ac:dyDescent="0.2">
      <c r="A4841" s="11" t="s">
        <v>2096</v>
      </c>
      <c r="B4841" s="11" t="s">
        <v>2097</v>
      </c>
      <c r="C4841" s="11" t="s">
        <v>14261</v>
      </c>
      <c r="D4841" s="21">
        <v>42903</v>
      </c>
      <c r="E4841" s="21" t="s">
        <v>9697</v>
      </c>
      <c r="F4841" s="21" t="s">
        <v>14659</v>
      </c>
      <c r="G4841" s="11" t="s">
        <v>2</v>
      </c>
      <c r="H4841" s="11" t="s">
        <v>16</v>
      </c>
      <c r="I4841" s="11" t="s">
        <v>4</v>
      </c>
      <c r="J4841" s="12">
        <v>2</v>
      </c>
      <c r="K4841" s="12">
        <v>558</v>
      </c>
      <c r="L4841" s="12">
        <v>0</v>
      </c>
      <c r="M4841" s="12">
        <v>0</v>
      </c>
      <c r="N4841" s="12">
        <f t="shared" si="226"/>
        <v>558</v>
      </c>
      <c r="O4841" s="11" t="s">
        <v>5</v>
      </c>
      <c r="P4841" s="13">
        <v>0</v>
      </c>
      <c r="Q4841" s="11" t="s">
        <v>6</v>
      </c>
      <c r="R4841" s="13">
        <v>0</v>
      </c>
      <c r="S4841" s="13">
        <v>0</v>
      </c>
      <c r="T4841" s="11" t="s">
        <v>7</v>
      </c>
      <c r="U4841" s="11" t="s">
        <v>8</v>
      </c>
      <c r="V4841" s="15">
        <v>0</v>
      </c>
      <c r="W4841" s="13">
        <v>0</v>
      </c>
      <c r="X4841" s="15">
        <v>0</v>
      </c>
      <c r="Y4841" s="15">
        <v>0</v>
      </c>
      <c r="Z4841" s="13">
        <v>0</v>
      </c>
      <c r="AA4841" s="15">
        <v>0</v>
      </c>
      <c r="AB4841" s="13">
        <v>0</v>
      </c>
      <c r="AC4841" s="15">
        <v>0</v>
      </c>
      <c r="AD4841" s="13">
        <v>0</v>
      </c>
      <c r="AE4841" s="15">
        <v>0</v>
      </c>
      <c r="AF4841" s="13">
        <v>0</v>
      </c>
      <c r="AG4841" s="15">
        <v>0</v>
      </c>
      <c r="AH4841" s="13">
        <v>0</v>
      </c>
      <c r="AI4841" s="15">
        <v>0</v>
      </c>
      <c r="AJ4841" s="11" t="s">
        <v>17</v>
      </c>
      <c r="AK4841" s="11" t="s">
        <v>13</v>
      </c>
      <c r="AL4841" s="22">
        <f t="shared" si="225"/>
        <v>2389</v>
      </c>
      <c r="AM4841" s="11" t="str">
        <f>VLOOKUP(O4841,Sheet2!$D$6:$E$14,2,FALSE)</f>
        <v>Spare parts</v>
      </c>
      <c r="AN4841" s="11" t="str">
        <f>VLOOKUP(F4841,Sheet2!$E$10:$F$13,2,FALSE)</f>
        <v>SPM</v>
      </c>
      <c r="AO4841" s="35" t="s">
        <v>14668</v>
      </c>
      <c r="AP4841">
        <f>MATCH(AN4841,Sheet2!$F$5:$F$18,0)</f>
        <v>6</v>
      </c>
      <c r="AQ4841">
        <f>MATCH(AO4841,Sheet2!$F$5:$K$5,0)</f>
        <v>6</v>
      </c>
      <c r="AR4841" s="33">
        <f>INDEX(Sheet2!$F$5:$K$18,OPaL!AP4841,OPaL!AQ4841)</f>
        <v>0.15</v>
      </c>
      <c r="AS4841" s="1">
        <f t="shared" si="227"/>
        <v>474.3</v>
      </c>
    </row>
    <row r="4842" spans="1:45" x14ac:dyDescent="0.2">
      <c r="A4842" s="11" t="s">
        <v>2449</v>
      </c>
      <c r="B4842" s="11" t="s">
        <v>2450</v>
      </c>
      <c r="C4842" s="11" t="s">
        <v>14262</v>
      </c>
      <c r="D4842" s="21">
        <v>44296</v>
      </c>
      <c r="E4842" s="21" t="s">
        <v>9762</v>
      </c>
      <c r="F4842" s="21" t="s">
        <v>14659</v>
      </c>
      <c r="G4842" s="11" t="s">
        <v>2</v>
      </c>
      <c r="H4842" s="11" t="s">
        <v>3</v>
      </c>
      <c r="I4842" s="11" t="s">
        <v>4</v>
      </c>
      <c r="J4842" s="12">
        <v>6</v>
      </c>
      <c r="K4842" s="12">
        <v>558</v>
      </c>
      <c r="L4842" s="12">
        <v>0</v>
      </c>
      <c r="M4842" s="12">
        <v>0</v>
      </c>
      <c r="N4842" s="12">
        <f t="shared" si="226"/>
        <v>558</v>
      </c>
      <c r="O4842" s="11" t="s">
        <v>5</v>
      </c>
      <c r="P4842" s="13">
        <v>0</v>
      </c>
      <c r="Q4842" s="11" t="s">
        <v>6</v>
      </c>
      <c r="R4842" s="13">
        <v>0</v>
      </c>
      <c r="S4842" s="13">
        <v>0</v>
      </c>
      <c r="T4842" s="11" t="s">
        <v>7</v>
      </c>
      <c r="U4842" s="11" t="s">
        <v>8</v>
      </c>
      <c r="V4842" s="15">
        <v>0</v>
      </c>
      <c r="W4842" s="13">
        <v>0</v>
      </c>
      <c r="X4842" s="15">
        <v>0</v>
      </c>
      <c r="Y4842" s="15">
        <v>0</v>
      </c>
      <c r="Z4842" s="13">
        <v>0</v>
      </c>
      <c r="AA4842" s="15">
        <v>0</v>
      </c>
      <c r="AB4842" s="13">
        <v>0</v>
      </c>
      <c r="AC4842" s="15">
        <v>0</v>
      </c>
      <c r="AD4842" s="13">
        <v>0</v>
      </c>
      <c r="AE4842" s="15">
        <v>0</v>
      </c>
      <c r="AF4842" s="13">
        <v>0</v>
      </c>
      <c r="AG4842" s="15">
        <v>0</v>
      </c>
      <c r="AH4842" s="13">
        <v>0</v>
      </c>
      <c r="AI4842" s="15">
        <v>0</v>
      </c>
      <c r="AJ4842" s="11" t="s">
        <v>9</v>
      </c>
      <c r="AK4842" s="11" t="s">
        <v>13</v>
      </c>
      <c r="AL4842" s="22">
        <f t="shared" si="225"/>
        <v>996</v>
      </c>
      <c r="AM4842" s="11" t="str">
        <f>VLOOKUP(O4842,Sheet2!$D$6:$E$14,2,FALSE)</f>
        <v>Spare parts</v>
      </c>
      <c r="AN4842" s="11" t="str">
        <f>VLOOKUP(F4842,Sheet2!$E$10:$F$13,2,FALSE)</f>
        <v>SPM</v>
      </c>
      <c r="AO4842" s="35" t="s">
        <v>14668</v>
      </c>
      <c r="AP4842">
        <f>MATCH(AN4842,Sheet2!$F$5:$F$18,0)</f>
        <v>6</v>
      </c>
      <c r="AQ4842">
        <f>MATCH(AO4842,Sheet2!$F$5:$K$5,0)</f>
        <v>6</v>
      </c>
      <c r="AR4842" s="33">
        <f>INDEX(Sheet2!$F$5:$K$18,OPaL!AP4842,OPaL!AQ4842)</f>
        <v>0.15</v>
      </c>
      <c r="AS4842" s="1">
        <f t="shared" si="227"/>
        <v>474.3</v>
      </c>
    </row>
    <row r="4843" spans="1:45" x14ac:dyDescent="0.2">
      <c r="A4843" s="11" t="s">
        <v>6685</v>
      </c>
      <c r="B4843" s="11" t="s">
        <v>6686</v>
      </c>
      <c r="C4843" s="11" t="s">
        <v>14263</v>
      </c>
      <c r="D4843" s="21">
        <v>42903</v>
      </c>
      <c r="E4843" s="21" t="s">
        <v>9697</v>
      </c>
      <c r="F4843" s="21" t="s">
        <v>14659</v>
      </c>
      <c r="G4843" s="11" t="s">
        <v>2</v>
      </c>
      <c r="H4843" s="11" t="s">
        <v>16</v>
      </c>
      <c r="I4843" s="11" t="s">
        <v>4</v>
      </c>
      <c r="J4843" s="12">
        <v>2</v>
      </c>
      <c r="K4843" s="12">
        <v>558</v>
      </c>
      <c r="L4843" s="12">
        <v>0</v>
      </c>
      <c r="M4843" s="12">
        <v>0</v>
      </c>
      <c r="N4843" s="12">
        <f t="shared" si="226"/>
        <v>558</v>
      </c>
      <c r="O4843" s="11" t="s">
        <v>5</v>
      </c>
      <c r="P4843" s="13">
        <v>0</v>
      </c>
      <c r="Q4843" s="11" t="s">
        <v>6</v>
      </c>
      <c r="R4843" s="13">
        <v>0</v>
      </c>
      <c r="S4843" s="13">
        <v>0</v>
      </c>
      <c r="T4843" s="11" t="s">
        <v>7</v>
      </c>
      <c r="U4843" s="11" t="s">
        <v>8</v>
      </c>
      <c r="V4843" s="15">
        <v>0</v>
      </c>
      <c r="W4843" s="13">
        <v>0</v>
      </c>
      <c r="X4843" s="15">
        <v>0</v>
      </c>
      <c r="Y4843" s="15">
        <v>0</v>
      </c>
      <c r="Z4843" s="13">
        <v>0</v>
      </c>
      <c r="AA4843" s="15">
        <v>0</v>
      </c>
      <c r="AB4843" s="13">
        <v>0</v>
      </c>
      <c r="AC4843" s="15">
        <v>0</v>
      </c>
      <c r="AD4843" s="13">
        <v>0</v>
      </c>
      <c r="AE4843" s="15">
        <v>0</v>
      </c>
      <c r="AF4843" s="13">
        <v>0</v>
      </c>
      <c r="AG4843" s="15">
        <v>0</v>
      </c>
      <c r="AH4843" s="13">
        <v>0</v>
      </c>
      <c r="AI4843" s="15">
        <v>0</v>
      </c>
      <c r="AJ4843" s="11" t="s">
        <v>17</v>
      </c>
      <c r="AK4843" s="11" t="s">
        <v>13</v>
      </c>
      <c r="AL4843" s="22">
        <f t="shared" si="225"/>
        <v>2389</v>
      </c>
      <c r="AM4843" s="11" t="str">
        <f>VLOOKUP(O4843,Sheet2!$D$6:$E$14,2,FALSE)</f>
        <v>Spare parts</v>
      </c>
      <c r="AN4843" s="11" t="str">
        <f>VLOOKUP(F4843,Sheet2!$E$10:$F$13,2,FALSE)</f>
        <v>SPM</v>
      </c>
      <c r="AO4843" s="35" t="s">
        <v>14668</v>
      </c>
      <c r="AP4843">
        <f>MATCH(AN4843,Sheet2!$F$5:$F$18,0)</f>
        <v>6</v>
      </c>
      <c r="AQ4843">
        <f>MATCH(AO4843,Sheet2!$F$5:$K$5,0)</f>
        <v>6</v>
      </c>
      <c r="AR4843" s="33">
        <f>INDEX(Sheet2!$F$5:$K$18,OPaL!AP4843,OPaL!AQ4843)</f>
        <v>0.15</v>
      </c>
      <c r="AS4843" s="1">
        <f t="shared" si="227"/>
        <v>474.3</v>
      </c>
    </row>
    <row r="4844" spans="1:45" x14ac:dyDescent="0.2">
      <c r="A4844" s="11" t="s">
        <v>8270</v>
      </c>
      <c r="B4844" s="11" t="s">
        <v>8271</v>
      </c>
      <c r="C4844" s="11" t="s">
        <v>12716</v>
      </c>
      <c r="D4844" s="21">
        <v>45291</v>
      </c>
      <c r="E4844" s="21" t="s">
        <v>9695</v>
      </c>
      <c r="F4844" s="21" t="s">
        <v>14656</v>
      </c>
      <c r="G4844" s="11" t="s">
        <v>2</v>
      </c>
      <c r="H4844" s="11" t="s">
        <v>8247</v>
      </c>
      <c r="I4844" s="11" t="s">
        <v>2347</v>
      </c>
      <c r="J4844" s="12">
        <v>9362</v>
      </c>
      <c r="K4844" s="12">
        <v>557.11</v>
      </c>
      <c r="L4844" s="12">
        <v>0</v>
      </c>
      <c r="M4844" s="12">
        <v>0</v>
      </c>
      <c r="N4844" s="12">
        <f t="shared" si="226"/>
        <v>557.11</v>
      </c>
      <c r="O4844" s="11" t="s">
        <v>8227</v>
      </c>
      <c r="P4844" s="13">
        <v>0</v>
      </c>
      <c r="Q4844" s="11" t="s">
        <v>6</v>
      </c>
      <c r="R4844" s="14">
        <v>0</v>
      </c>
      <c r="S4844" s="14">
        <v>0</v>
      </c>
      <c r="T4844" s="11" t="s">
        <v>7</v>
      </c>
      <c r="U4844" s="11" t="s">
        <v>8</v>
      </c>
      <c r="V4844" s="15">
        <v>0</v>
      </c>
      <c r="W4844" s="14">
        <v>0</v>
      </c>
      <c r="X4844" s="15">
        <v>0</v>
      </c>
      <c r="Y4844" s="15">
        <v>0</v>
      </c>
      <c r="Z4844" s="14">
        <v>0</v>
      </c>
      <c r="AA4844" s="15">
        <v>0</v>
      </c>
      <c r="AB4844" s="14">
        <v>0</v>
      </c>
      <c r="AC4844" s="15">
        <v>0</v>
      </c>
      <c r="AD4844" s="14">
        <v>0</v>
      </c>
      <c r="AE4844" s="15">
        <v>0</v>
      </c>
      <c r="AF4844" s="14">
        <v>0</v>
      </c>
      <c r="AG4844" s="15">
        <v>0</v>
      </c>
      <c r="AH4844" s="14">
        <v>0</v>
      </c>
      <c r="AI4844" s="15">
        <v>0</v>
      </c>
      <c r="AJ4844" s="11" t="s">
        <v>8248</v>
      </c>
      <c r="AK4844" s="11" t="s">
        <v>8163</v>
      </c>
      <c r="AL4844" s="22">
        <f t="shared" si="225"/>
        <v>1</v>
      </c>
      <c r="AM4844" s="11" t="str">
        <f>VLOOKUP(O4844,Sheet2!$D$6:$E$14,2,FALSE)</f>
        <v>Consumables</v>
      </c>
      <c r="AN4844" s="11" t="str">
        <f>VLOOKUP(F4844,Sheet2!$E$15:$F$18,2,FALSE)</f>
        <v>CC</v>
      </c>
      <c r="AO4844" s="35" t="s">
        <v>14664</v>
      </c>
      <c r="AP4844">
        <f>MATCH(AN4844,Sheet2!$F$5:$F$18,0)</f>
        <v>11</v>
      </c>
      <c r="AQ4844">
        <f>MATCH(AO4844,Sheet2!$F$5:$K$5,0)</f>
        <v>2</v>
      </c>
      <c r="AR4844" s="33">
        <f>INDEX(Sheet2!$F$5:$K$18,OPaL!AP4844,OPaL!AQ4844)</f>
        <v>0</v>
      </c>
      <c r="AS4844" s="1">
        <f t="shared" si="227"/>
        <v>557.11</v>
      </c>
    </row>
    <row r="4845" spans="1:45" x14ac:dyDescent="0.2">
      <c r="A4845" s="11" t="s">
        <v>106</v>
      </c>
      <c r="B4845" s="11" t="s">
        <v>107</v>
      </c>
      <c r="C4845" s="11" t="s">
        <v>14264</v>
      </c>
      <c r="D4845" s="21">
        <v>43061</v>
      </c>
      <c r="E4845" s="21" t="s">
        <v>9697</v>
      </c>
      <c r="F4845" s="21" t="s">
        <v>14659</v>
      </c>
      <c r="G4845" s="11" t="s">
        <v>2</v>
      </c>
      <c r="H4845" s="11" t="s">
        <v>16</v>
      </c>
      <c r="I4845" s="11" t="s">
        <v>4</v>
      </c>
      <c r="J4845" s="12">
        <v>2</v>
      </c>
      <c r="K4845" s="12">
        <v>554.78</v>
      </c>
      <c r="L4845" s="12">
        <v>0</v>
      </c>
      <c r="M4845" s="12">
        <v>0</v>
      </c>
      <c r="N4845" s="12">
        <f t="shared" si="226"/>
        <v>554.78</v>
      </c>
      <c r="O4845" s="11" t="s">
        <v>5</v>
      </c>
      <c r="P4845" s="13">
        <v>0</v>
      </c>
      <c r="Q4845" s="11" t="s">
        <v>6</v>
      </c>
      <c r="R4845" s="13">
        <v>0</v>
      </c>
      <c r="S4845" s="13">
        <v>0</v>
      </c>
      <c r="T4845" s="11" t="s">
        <v>7</v>
      </c>
      <c r="U4845" s="11" t="s">
        <v>8</v>
      </c>
      <c r="V4845" s="15">
        <v>0</v>
      </c>
      <c r="W4845" s="13">
        <v>0</v>
      </c>
      <c r="X4845" s="15">
        <v>0</v>
      </c>
      <c r="Y4845" s="15">
        <v>0</v>
      </c>
      <c r="Z4845" s="13">
        <v>0</v>
      </c>
      <c r="AA4845" s="15">
        <v>0</v>
      </c>
      <c r="AB4845" s="13">
        <v>0</v>
      </c>
      <c r="AC4845" s="15">
        <v>0</v>
      </c>
      <c r="AD4845" s="13">
        <v>0</v>
      </c>
      <c r="AE4845" s="15">
        <v>0</v>
      </c>
      <c r="AF4845" s="13">
        <v>0</v>
      </c>
      <c r="AG4845" s="15">
        <v>0</v>
      </c>
      <c r="AH4845" s="13">
        <v>0</v>
      </c>
      <c r="AI4845" s="15">
        <v>0</v>
      </c>
      <c r="AJ4845" s="11" t="s">
        <v>17</v>
      </c>
      <c r="AK4845" s="11" t="s">
        <v>13</v>
      </c>
      <c r="AL4845" s="22">
        <f t="shared" si="225"/>
        <v>2231</v>
      </c>
      <c r="AM4845" s="11" t="str">
        <f>VLOOKUP(O4845,Sheet2!$D$6:$E$14,2,FALSE)</f>
        <v>Spare parts</v>
      </c>
      <c r="AN4845" s="11" t="str">
        <f>VLOOKUP(F4845,Sheet2!$E$10:$F$13,2,FALSE)</f>
        <v>SPM</v>
      </c>
      <c r="AO4845" s="35" t="s">
        <v>14668</v>
      </c>
      <c r="AP4845">
        <f>MATCH(AN4845,Sheet2!$F$5:$F$18,0)</f>
        <v>6</v>
      </c>
      <c r="AQ4845">
        <f>MATCH(AO4845,Sheet2!$F$5:$K$5,0)</f>
        <v>6</v>
      </c>
      <c r="AR4845" s="33">
        <f>INDEX(Sheet2!$F$5:$K$18,OPaL!AP4845,OPaL!AQ4845)</f>
        <v>0.15</v>
      </c>
      <c r="AS4845" s="1">
        <f t="shared" si="227"/>
        <v>471.56299999999999</v>
      </c>
    </row>
    <row r="4846" spans="1:45" x14ac:dyDescent="0.2">
      <c r="A4846" s="11" t="s">
        <v>4365</v>
      </c>
      <c r="B4846" s="11" t="s">
        <v>4366</v>
      </c>
      <c r="C4846" s="11" t="s">
        <v>14265</v>
      </c>
      <c r="D4846" s="21">
        <v>42416</v>
      </c>
      <c r="E4846" s="21" t="s">
        <v>9697</v>
      </c>
      <c r="F4846" s="21" t="s">
        <v>14659</v>
      </c>
      <c r="G4846" s="11" t="s">
        <v>2</v>
      </c>
      <c r="H4846" s="11" t="s">
        <v>16</v>
      </c>
      <c r="I4846" s="11" t="s">
        <v>4</v>
      </c>
      <c r="J4846" s="13">
        <v>2</v>
      </c>
      <c r="K4846" s="12">
        <v>552</v>
      </c>
      <c r="L4846" s="12">
        <v>0</v>
      </c>
      <c r="M4846" s="12">
        <v>0</v>
      </c>
      <c r="N4846" s="12">
        <f t="shared" si="226"/>
        <v>552</v>
      </c>
      <c r="O4846" s="11" t="s">
        <v>5</v>
      </c>
      <c r="P4846" s="13">
        <v>0</v>
      </c>
      <c r="Q4846" s="11" t="s">
        <v>6</v>
      </c>
      <c r="R4846" s="13">
        <v>0</v>
      </c>
      <c r="S4846" s="13">
        <v>0</v>
      </c>
      <c r="T4846" s="11" t="s">
        <v>7</v>
      </c>
      <c r="U4846" s="11" t="s">
        <v>8</v>
      </c>
      <c r="V4846" s="15">
        <v>0</v>
      </c>
      <c r="W4846" s="13">
        <v>0</v>
      </c>
      <c r="X4846" s="15">
        <v>0</v>
      </c>
      <c r="Y4846" s="15">
        <v>0</v>
      </c>
      <c r="Z4846" s="13">
        <v>0</v>
      </c>
      <c r="AA4846" s="15">
        <v>0</v>
      </c>
      <c r="AB4846" s="13">
        <v>0</v>
      </c>
      <c r="AC4846" s="15">
        <v>0</v>
      </c>
      <c r="AD4846" s="13">
        <v>0</v>
      </c>
      <c r="AE4846" s="15">
        <v>0</v>
      </c>
      <c r="AF4846" s="13">
        <v>0</v>
      </c>
      <c r="AG4846" s="15">
        <v>0</v>
      </c>
      <c r="AH4846" s="13">
        <v>0</v>
      </c>
      <c r="AI4846" s="15">
        <v>0</v>
      </c>
      <c r="AJ4846" s="11" t="s">
        <v>17</v>
      </c>
      <c r="AK4846" s="11" t="s">
        <v>1398</v>
      </c>
      <c r="AL4846" s="22">
        <f t="shared" si="225"/>
        <v>2876</v>
      </c>
      <c r="AM4846" s="11" t="str">
        <f>VLOOKUP(O4846,Sheet2!$D$6:$E$14,2,FALSE)</f>
        <v>Spare parts</v>
      </c>
      <c r="AN4846" s="11" t="str">
        <f>VLOOKUP(F4846,Sheet2!$E$10:$F$13,2,FALSE)</f>
        <v>SPM</v>
      </c>
      <c r="AO4846" s="35" t="s">
        <v>14668</v>
      </c>
      <c r="AP4846">
        <f>MATCH(AN4846,Sheet2!$F$5:$F$18,0)</f>
        <v>6</v>
      </c>
      <c r="AQ4846">
        <f>MATCH(AO4846,Sheet2!$F$5:$K$5,0)</f>
        <v>6</v>
      </c>
      <c r="AR4846" s="33">
        <f>INDEX(Sheet2!$F$5:$K$18,OPaL!AP4846,OPaL!AQ4846)</f>
        <v>0.15</v>
      </c>
      <c r="AS4846" s="1">
        <f t="shared" si="227"/>
        <v>469.2</v>
      </c>
    </row>
    <row r="4847" spans="1:45" x14ac:dyDescent="0.2">
      <c r="A4847" s="11" t="s">
        <v>5867</v>
      </c>
      <c r="B4847" s="11" t="s">
        <v>5868</v>
      </c>
      <c r="C4847" s="11" t="s">
        <v>14266</v>
      </c>
      <c r="D4847" s="21">
        <v>42389</v>
      </c>
      <c r="E4847" s="21" t="s">
        <v>9697</v>
      </c>
      <c r="F4847" s="21" t="s">
        <v>14659</v>
      </c>
      <c r="G4847" s="11" t="s">
        <v>2</v>
      </c>
      <c r="H4847" s="11" t="s">
        <v>16</v>
      </c>
      <c r="I4847" s="11" t="s">
        <v>4</v>
      </c>
      <c r="J4847" s="13">
        <v>1</v>
      </c>
      <c r="K4847" s="12">
        <v>551.38</v>
      </c>
      <c r="L4847" s="12">
        <v>0</v>
      </c>
      <c r="M4847" s="12">
        <v>0</v>
      </c>
      <c r="N4847" s="12">
        <f t="shared" si="226"/>
        <v>551.38</v>
      </c>
      <c r="O4847" s="11" t="s">
        <v>5</v>
      </c>
      <c r="P4847" s="13">
        <v>0</v>
      </c>
      <c r="Q4847" s="11" t="s">
        <v>6</v>
      </c>
      <c r="R4847" s="13">
        <v>0</v>
      </c>
      <c r="S4847" s="13">
        <v>0</v>
      </c>
      <c r="T4847" s="11" t="s">
        <v>7</v>
      </c>
      <c r="U4847" s="11" t="s">
        <v>8</v>
      </c>
      <c r="V4847" s="15">
        <v>0</v>
      </c>
      <c r="W4847" s="13">
        <v>0</v>
      </c>
      <c r="X4847" s="15">
        <v>0</v>
      </c>
      <c r="Y4847" s="15">
        <v>0</v>
      </c>
      <c r="Z4847" s="13">
        <v>0</v>
      </c>
      <c r="AA4847" s="15">
        <v>0</v>
      </c>
      <c r="AB4847" s="13">
        <v>0</v>
      </c>
      <c r="AC4847" s="15">
        <v>0</v>
      </c>
      <c r="AD4847" s="13">
        <v>0</v>
      </c>
      <c r="AE4847" s="15">
        <v>0</v>
      </c>
      <c r="AF4847" s="13">
        <v>0</v>
      </c>
      <c r="AG4847" s="15">
        <v>0</v>
      </c>
      <c r="AH4847" s="13">
        <v>0</v>
      </c>
      <c r="AI4847" s="15">
        <v>0</v>
      </c>
      <c r="AJ4847" s="11" t="s">
        <v>17</v>
      </c>
      <c r="AK4847" s="11" t="s">
        <v>13</v>
      </c>
      <c r="AL4847" s="22">
        <f t="shared" si="225"/>
        <v>2903</v>
      </c>
      <c r="AM4847" s="11" t="str">
        <f>VLOOKUP(O4847,Sheet2!$D$6:$E$14,2,FALSE)</f>
        <v>Spare parts</v>
      </c>
      <c r="AN4847" s="11" t="str">
        <f>VLOOKUP(F4847,Sheet2!$E$10:$F$13,2,FALSE)</f>
        <v>SPM</v>
      </c>
      <c r="AO4847" s="35" t="s">
        <v>14668</v>
      </c>
      <c r="AP4847">
        <f>MATCH(AN4847,Sheet2!$F$5:$F$18,0)</f>
        <v>6</v>
      </c>
      <c r="AQ4847">
        <f>MATCH(AO4847,Sheet2!$F$5:$K$5,0)</f>
        <v>6</v>
      </c>
      <c r="AR4847" s="33">
        <f>INDEX(Sheet2!$F$5:$K$18,OPaL!AP4847,OPaL!AQ4847)</f>
        <v>0.15</v>
      </c>
      <c r="AS4847" s="1">
        <f t="shared" si="227"/>
        <v>468.673</v>
      </c>
    </row>
    <row r="4848" spans="1:45" x14ac:dyDescent="0.2">
      <c r="A4848" s="11" t="s">
        <v>3987</v>
      </c>
      <c r="B4848" s="11" t="s">
        <v>3988</v>
      </c>
      <c r="C4848" s="11" t="s">
        <v>14267</v>
      </c>
      <c r="D4848" s="21">
        <v>43130</v>
      </c>
      <c r="E4848" s="21" t="s">
        <v>9697</v>
      </c>
      <c r="F4848" s="21" t="s">
        <v>14659</v>
      </c>
      <c r="G4848" s="11" t="s">
        <v>2</v>
      </c>
      <c r="H4848" s="11" t="s">
        <v>3</v>
      </c>
      <c r="I4848" s="11" t="s">
        <v>4</v>
      </c>
      <c r="J4848" s="12">
        <v>1</v>
      </c>
      <c r="K4848" s="12">
        <v>543</v>
      </c>
      <c r="L4848" s="12">
        <v>0</v>
      </c>
      <c r="M4848" s="12">
        <v>0</v>
      </c>
      <c r="N4848" s="12">
        <f t="shared" si="226"/>
        <v>543</v>
      </c>
      <c r="O4848" s="11" t="s">
        <v>5</v>
      </c>
      <c r="P4848" s="13">
        <v>0</v>
      </c>
      <c r="Q4848" s="11" t="s">
        <v>6</v>
      </c>
      <c r="R4848" s="13">
        <v>0</v>
      </c>
      <c r="S4848" s="13">
        <v>0</v>
      </c>
      <c r="T4848" s="11" t="s">
        <v>7</v>
      </c>
      <c r="U4848" s="11" t="s">
        <v>8</v>
      </c>
      <c r="V4848" s="15">
        <v>0</v>
      </c>
      <c r="W4848" s="13">
        <v>0</v>
      </c>
      <c r="X4848" s="15">
        <v>0</v>
      </c>
      <c r="Y4848" s="15">
        <v>0</v>
      </c>
      <c r="Z4848" s="13">
        <v>0</v>
      </c>
      <c r="AA4848" s="15">
        <v>0</v>
      </c>
      <c r="AB4848" s="13">
        <v>0</v>
      </c>
      <c r="AC4848" s="15">
        <v>0</v>
      </c>
      <c r="AD4848" s="13">
        <v>0</v>
      </c>
      <c r="AE4848" s="15">
        <v>0</v>
      </c>
      <c r="AF4848" s="13">
        <v>0</v>
      </c>
      <c r="AG4848" s="15">
        <v>0</v>
      </c>
      <c r="AH4848" s="13">
        <v>0</v>
      </c>
      <c r="AI4848" s="15">
        <v>0</v>
      </c>
      <c r="AJ4848" s="11" t="s">
        <v>9</v>
      </c>
      <c r="AK4848" s="11" t="s">
        <v>13</v>
      </c>
      <c r="AL4848" s="22">
        <f t="shared" si="225"/>
        <v>2162</v>
      </c>
      <c r="AM4848" s="11" t="str">
        <f>VLOOKUP(O4848,Sheet2!$D$6:$E$14,2,FALSE)</f>
        <v>Spare parts</v>
      </c>
      <c r="AN4848" s="11" t="str">
        <f>VLOOKUP(F4848,Sheet2!$E$10:$F$13,2,FALSE)</f>
        <v>SPM</v>
      </c>
      <c r="AO4848" s="35" t="s">
        <v>14668</v>
      </c>
      <c r="AP4848">
        <f>MATCH(AN4848,Sheet2!$F$5:$F$18,0)</f>
        <v>6</v>
      </c>
      <c r="AQ4848">
        <f>MATCH(AO4848,Sheet2!$F$5:$K$5,0)</f>
        <v>6</v>
      </c>
      <c r="AR4848" s="33">
        <f>INDEX(Sheet2!$F$5:$K$18,OPaL!AP4848,OPaL!AQ4848)</f>
        <v>0.15</v>
      </c>
      <c r="AS4848" s="1">
        <f t="shared" si="227"/>
        <v>461.55</v>
      </c>
    </row>
    <row r="4849" spans="1:45" x14ac:dyDescent="0.2">
      <c r="A4849" s="11" t="s">
        <v>6193</v>
      </c>
      <c r="B4849" s="11" t="s">
        <v>6194</v>
      </c>
      <c r="C4849" s="11" t="s">
        <v>14268</v>
      </c>
      <c r="D4849" s="21">
        <v>42916</v>
      </c>
      <c r="E4849" s="21" t="s">
        <v>9697</v>
      </c>
      <c r="F4849" s="21" t="s">
        <v>14659</v>
      </c>
      <c r="G4849" s="11" t="s">
        <v>2</v>
      </c>
      <c r="H4849" s="11" t="s">
        <v>16</v>
      </c>
      <c r="I4849" s="11" t="s">
        <v>4</v>
      </c>
      <c r="J4849" s="12">
        <v>1</v>
      </c>
      <c r="K4849" s="12">
        <v>541.74</v>
      </c>
      <c r="L4849" s="12">
        <v>0</v>
      </c>
      <c r="M4849" s="12">
        <v>0</v>
      </c>
      <c r="N4849" s="12">
        <f t="shared" si="226"/>
        <v>541.74</v>
      </c>
      <c r="O4849" s="11" t="s">
        <v>5</v>
      </c>
      <c r="P4849" s="13">
        <v>0</v>
      </c>
      <c r="Q4849" s="11" t="s">
        <v>6</v>
      </c>
      <c r="R4849" s="13">
        <v>0</v>
      </c>
      <c r="S4849" s="13">
        <v>0</v>
      </c>
      <c r="T4849" s="11" t="s">
        <v>7</v>
      </c>
      <c r="U4849" s="11" t="s">
        <v>8</v>
      </c>
      <c r="V4849" s="15">
        <v>0</v>
      </c>
      <c r="W4849" s="13">
        <v>0</v>
      </c>
      <c r="X4849" s="15">
        <v>0</v>
      </c>
      <c r="Y4849" s="15">
        <v>0</v>
      </c>
      <c r="Z4849" s="13">
        <v>0</v>
      </c>
      <c r="AA4849" s="15">
        <v>0</v>
      </c>
      <c r="AB4849" s="13">
        <v>0</v>
      </c>
      <c r="AC4849" s="15">
        <v>0</v>
      </c>
      <c r="AD4849" s="13">
        <v>0</v>
      </c>
      <c r="AE4849" s="15">
        <v>0</v>
      </c>
      <c r="AF4849" s="13">
        <v>0</v>
      </c>
      <c r="AG4849" s="15">
        <v>0</v>
      </c>
      <c r="AH4849" s="13">
        <v>0</v>
      </c>
      <c r="AI4849" s="15">
        <v>0</v>
      </c>
      <c r="AJ4849" s="11" t="s">
        <v>17</v>
      </c>
      <c r="AK4849" s="11" t="s">
        <v>13</v>
      </c>
      <c r="AL4849" s="22">
        <f t="shared" si="225"/>
        <v>2376</v>
      </c>
      <c r="AM4849" s="11" t="str">
        <f>VLOOKUP(O4849,Sheet2!$D$6:$E$14,2,FALSE)</f>
        <v>Spare parts</v>
      </c>
      <c r="AN4849" s="11" t="str">
        <f>VLOOKUP(F4849,Sheet2!$E$10:$F$13,2,FALSE)</f>
        <v>SPM</v>
      </c>
      <c r="AO4849" s="35" t="s">
        <v>14668</v>
      </c>
      <c r="AP4849">
        <f>MATCH(AN4849,Sheet2!$F$5:$F$18,0)</f>
        <v>6</v>
      </c>
      <c r="AQ4849">
        <f>MATCH(AO4849,Sheet2!$F$5:$K$5,0)</f>
        <v>6</v>
      </c>
      <c r="AR4849" s="33">
        <f>INDEX(Sheet2!$F$5:$K$18,OPaL!AP4849,OPaL!AQ4849)</f>
        <v>0.15</v>
      </c>
      <c r="AS4849" s="1">
        <f t="shared" si="227"/>
        <v>460.47899999999998</v>
      </c>
    </row>
    <row r="4850" spans="1:45" x14ac:dyDescent="0.2">
      <c r="A4850" s="11" t="s">
        <v>6235</v>
      </c>
      <c r="B4850" s="11" t="s">
        <v>6236</v>
      </c>
      <c r="C4850" s="11" t="s">
        <v>14269</v>
      </c>
      <c r="D4850" s="21">
        <v>42916</v>
      </c>
      <c r="E4850" s="21" t="s">
        <v>9697</v>
      </c>
      <c r="F4850" s="21" t="s">
        <v>14659</v>
      </c>
      <c r="G4850" s="11" t="s">
        <v>2</v>
      </c>
      <c r="H4850" s="11" t="s">
        <v>16</v>
      </c>
      <c r="I4850" s="11" t="s">
        <v>4</v>
      </c>
      <c r="J4850" s="12">
        <v>1</v>
      </c>
      <c r="K4850" s="12">
        <v>541.74</v>
      </c>
      <c r="L4850" s="12">
        <v>0</v>
      </c>
      <c r="M4850" s="12">
        <v>0</v>
      </c>
      <c r="N4850" s="12">
        <f t="shared" si="226"/>
        <v>541.74</v>
      </c>
      <c r="O4850" s="11" t="s">
        <v>5</v>
      </c>
      <c r="P4850" s="13">
        <v>0</v>
      </c>
      <c r="Q4850" s="11" t="s">
        <v>6</v>
      </c>
      <c r="R4850" s="13">
        <v>0</v>
      </c>
      <c r="S4850" s="13">
        <v>0</v>
      </c>
      <c r="T4850" s="11" t="s">
        <v>7</v>
      </c>
      <c r="U4850" s="11" t="s">
        <v>8</v>
      </c>
      <c r="V4850" s="15">
        <v>0</v>
      </c>
      <c r="W4850" s="13">
        <v>0</v>
      </c>
      <c r="X4850" s="15">
        <v>0</v>
      </c>
      <c r="Y4850" s="15">
        <v>0</v>
      </c>
      <c r="Z4850" s="13">
        <v>0</v>
      </c>
      <c r="AA4850" s="15">
        <v>0</v>
      </c>
      <c r="AB4850" s="13">
        <v>0</v>
      </c>
      <c r="AC4850" s="15">
        <v>0</v>
      </c>
      <c r="AD4850" s="13">
        <v>0</v>
      </c>
      <c r="AE4850" s="15">
        <v>0</v>
      </c>
      <c r="AF4850" s="13">
        <v>0</v>
      </c>
      <c r="AG4850" s="15">
        <v>0</v>
      </c>
      <c r="AH4850" s="13">
        <v>0</v>
      </c>
      <c r="AI4850" s="15">
        <v>0</v>
      </c>
      <c r="AJ4850" s="11" t="s">
        <v>17</v>
      </c>
      <c r="AK4850" s="11" t="s">
        <v>13</v>
      </c>
      <c r="AL4850" s="22">
        <f t="shared" si="225"/>
        <v>2376</v>
      </c>
      <c r="AM4850" s="11" t="str">
        <f>VLOOKUP(O4850,Sheet2!$D$6:$E$14,2,FALSE)</f>
        <v>Spare parts</v>
      </c>
      <c r="AN4850" s="11" t="str">
        <f>VLOOKUP(F4850,Sheet2!$E$10:$F$13,2,FALSE)</f>
        <v>SPM</v>
      </c>
      <c r="AO4850" s="35" t="s">
        <v>14668</v>
      </c>
      <c r="AP4850">
        <f>MATCH(AN4850,Sheet2!$F$5:$F$18,0)</f>
        <v>6</v>
      </c>
      <c r="AQ4850">
        <f>MATCH(AO4850,Sheet2!$F$5:$K$5,0)</f>
        <v>6</v>
      </c>
      <c r="AR4850" s="33">
        <f>INDEX(Sheet2!$F$5:$K$18,OPaL!AP4850,OPaL!AQ4850)</f>
        <v>0.15</v>
      </c>
      <c r="AS4850" s="1">
        <f t="shared" si="227"/>
        <v>460.47899999999998</v>
      </c>
    </row>
    <row r="4851" spans="1:45" x14ac:dyDescent="0.2">
      <c r="A4851" s="11" t="s">
        <v>6241</v>
      </c>
      <c r="B4851" s="11" t="s">
        <v>6242</v>
      </c>
      <c r="C4851" s="11" t="s">
        <v>14270</v>
      </c>
      <c r="D4851" s="21">
        <v>42916</v>
      </c>
      <c r="E4851" s="21" t="s">
        <v>9697</v>
      </c>
      <c r="F4851" s="21" t="s">
        <v>14659</v>
      </c>
      <c r="G4851" s="11" t="s">
        <v>2</v>
      </c>
      <c r="H4851" s="11" t="s">
        <v>16</v>
      </c>
      <c r="I4851" s="11" t="s">
        <v>4</v>
      </c>
      <c r="J4851" s="12">
        <v>1</v>
      </c>
      <c r="K4851" s="12">
        <v>541.74</v>
      </c>
      <c r="L4851" s="12">
        <v>0</v>
      </c>
      <c r="M4851" s="12">
        <v>0</v>
      </c>
      <c r="N4851" s="12">
        <f t="shared" si="226"/>
        <v>541.74</v>
      </c>
      <c r="O4851" s="11" t="s">
        <v>5</v>
      </c>
      <c r="P4851" s="13">
        <v>0</v>
      </c>
      <c r="Q4851" s="11" t="s">
        <v>6</v>
      </c>
      <c r="R4851" s="13">
        <v>0</v>
      </c>
      <c r="S4851" s="13">
        <v>0</v>
      </c>
      <c r="T4851" s="11" t="s">
        <v>7</v>
      </c>
      <c r="U4851" s="11" t="s">
        <v>8</v>
      </c>
      <c r="V4851" s="15">
        <v>0</v>
      </c>
      <c r="W4851" s="13">
        <v>0</v>
      </c>
      <c r="X4851" s="15">
        <v>0</v>
      </c>
      <c r="Y4851" s="15">
        <v>0</v>
      </c>
      <c r="Z4851" s="13">
        <v>0</v>
      </c>
      <c r="AA4851" s="15">
        <v>0</v>
      </c>
      <c r="AB4851" s="13">
        <v>0</v>
      </c>
      <c r="AC4851" s="15">
        <v>0</v>
      </c>
      <c r="AD4851" s="13">
        <v>0</v>
      </c>
      <c r="AE4851" s="15">
        <v>0</v>
      </c>
      <c r="AF4851" s="13">
        <v>0</v>
      </c>
      <c r="AG4851" s="15">
        <v>0</v>
      </c>
      <c r="AH4851" s="13">
        <v>0</v>
      </c>
      <c r="AI4851" s="15">
        <v>0</v>
      </c>
      <c r="AJ4851" s="11" t="s">
        <v>17</v>
      </c>
      <c r="AK4851" s="11" t="s">
        <v>13</v>
      </c>
      <c r="AL4851" s="22">
        <f t="shared" si="225"/>
        <v>2376</v>
      </c>
      <c r="AM4851" s="11" t="str">
        <f>VLOOKUP(O4851,Sheet2!$D$6:$E$14,2,FALSE)</f>
        <v>Spare parts</v>
      </c>
      <c r="AN4851" s="11" t="str">
        <f>VLOOKUP(F4851,Sheet2!$E$10:$F$13,2,FALSE)</f>
        <v>SPM</v>
      </c>
      <c r="AO4851" s="35" t="s">
        <v>14668</v>
      </c>
      <c r="AP4851">
        <f>MATCH(AN4851,Sheet2!$F$5:$F$18,0)</f>
        <v>6</v>
      </c>
      <c r="AQ4851">
        <f>MATCH(AO4851,Sheet2!$F$5:$K$5,0)</f>
        <v>6</v>
      </c>
      <c r="AR4851" s="33">
        <f>INDEX(Sheet2!$F$5:$K$18,OPaL!AP4851,OPaL!AQ4851)</f>
        <v>0.15</v>
      </c>
      <c r="AS4851" s="1">
        <f t="shared" si="227"/>
        <v>460.47899999999998</v>
      </c>
    </row>
    <row r="4852" spans="1:45" x14ac:dyDescent="0.2">
      <c r="A4852" s="11" t="s">
        <v>6259</v>
      </c>
      <c r="B4852" s="11" t="s">
        <v>6260</v>
      </c>
      <c r="C4852" s="11" t="s">
        <v>14271</v>
      </c>
      <c r="D4852" s="21">
        <v>42916</v>
      </c>
      <c r="E4852" s="21" t="s">
        <v>9697</v>
      </c>
      <c r="F4852" s="21" t="s">
        <v>14659</v>
      </c>
      <c r="G4852" s="11" t="s">
        <v>2</v>
      </c>
      <c r="H4852" s="11" t="s">
        <v>16</v>
      </c>
      <c r="I4852" s="11" t="s">
        <v>4</v>
      </c>
      <c r="J4852" s="12">
        <v>1</v>
      </c>
      <c r="K4852" s="12">
        <v>541.74</v>
      </c>
      <c r="L4852" s="12">
        <v>0</v>
      </c>
      <c r="M4852" s="12">
        <v>0</v>
      </c>
      <c r="N4852" s="12">
        <f t="shared" si="226"/>
        <v>541.74</v>
      </c>
      <c r="O4852" s="11" t="s">
        <v>5</v>
      </c>
      <c r="P4852" s="13">
        <v>0</v>
      </c>
      <c r="Q4852" s="11" t="s">
        <v>6</v>
      </c>
      <c r="R4852" s="13">
        <v>0</v>
      </c>
      <c r="S4852" s="13">
        <v>0</v>
      </c>
      <c r="T4852" s="11" t="s">
        <v>7</v>
      </c>
      <c r="U4852" s="11" t="s">
        <v>8</v>
      </c>
      <c r="V4852" s="15">
        <v>0</v>
      </c>
      <c r="W4852" s="13">
        <v>0</v>
      </c>
      <c r="X4852" s="15">
        <v>0</v>
      </c>
      <c r="Y4852" s="15">
        <v>0</v>
      </c>
      <c r="Z4852" s="13">
        <v>0</v>
      </c>
      <c r="AA4852" s="15">
        <v>0</v>
      </c>
      <c r="AB4852" s="13">
        <v>0</v>
      </c>
      <c r="AC4852" s="15">
        <v>0</v>
      </c>
      <c r="AD4852" s="13">
        <v>0</v>
      </c>
      <c r="AE4852" s="15">
        <v>0</v>
      </c>
      <c r="AF4852" s="13">
        <v>0</v>
      </c>
      <c r="AG4852" s="15">
        <v>0</v>
      </c>
      <c r="AH4852" s="13">
        <v>0</v>
      </c>
      <c r="AI4852" s="15">
        <v>0</v>
      </c>
      <c r="AJ4852" s="11" t="s">
        <v>17</v>
      </c>
      <c r="AK4852" s="11" t="s">
        <v>13</v>
      </c>
      <c r="AL4852" s="22">
        <f t="shared" si="225"/>
        <v>2376</v>
      </c>
      <c r="AM4852" s="11" t="str">
        <f>VLOOKUP(O4852,Sheet2!$D$6:$E$14,2,FALSE)</f>
        <v>Spare parts</v>
      </c>
      <c r="AN4852" s="11" t="str">
        <f>VLOOKUP(F4852,Sheet2!$E$10:$F$13,2,FALSE)</f>
        <v>SPM</v>
      </c>
      <c r="AO4852" s="35" t="s">
        <v>14668</v>
      </c>
      <c r="AP4852">
        <f>MATCH(AN4852,Sheet2!$F$5:$F$18,0)</f>
        <v>6</v>
      </c>
      <c r="AQ4852">
        <f>MATCH(AO4852,Sheet2!$F$5:$K$5,0)</f>
        <v>6</v>
      </c>
      <c r="AR4852" s="33">
        <f>INDEX(Sheet2!$F$5:$K$18,OPaL!AP4852,OPaL!AQ4852)</f>
        <v>0.15</v>
      </c>
      <c r="AS4852" s="1">
        <f t="shared" si="227"/>
        <v>460.47899999999998</v>
      </c>
    </row>
    <row r="4853" spans="1:45" x14ac:dyDescent="0.2">
      <c r="A4853" s="11" t="s">
        <v>9590</v>
      </c>
      <c r="B4853" s="11" t="s">
        <v>9591</v>
      </c>
      <c r="C4853" s="11" t="s">
        <v>14272</v>
      </c>
      <c r="D4853" s="21">
        <v>43550</v>
      </c>
      <c r="E4853" s="21" t="s">
        <v>9806</v>
      </c>
      <c r="F4853" s="21" t="s">
        <v>14658</v>
      </c>
      <c r="G4853" s="11" t="s">
        <v>2</v>
      </c>
      <c r="H4853" s="11" t="s">
        <v>3</v>
      </c>
      <c r="I4853" s="11" t="s">
        <v>4</v>
      </c>
      <c r="J4853" s="12">
        <v>1</v>
      </c>
      <c r="K4853" s="12">
        <v>540</v>
      </c>
      <c r="L4853" s="12">
        <v>0</v>
      </c>
      <c r="M4853" s="12">
        <v>0</v>
      </c>
      <c r="N4853" s="12">
        <f t="shared" si="226"/>
        <v>540</v>
      </c>
      <c r="O4853" s="11" t="s">
        <v>8227</v>
      </c>
      <c r="P4853" s="13">
        <v>0</v>
      </c>
      <c r="Q4853" s="11" t="s">
        <v>6</v>
      </c>
      <c r="R4853" s="13">
        <v>0</v>
      </c>
      <c r="S4853" s="13">
        <v>0</v>
      </c>
      <c r="T4853" s="11" t="s">
        <v>7</v>
      </c>
      <c r="U4853" s="11" t="s">
        <v>8</v>
      </c>
      <c r="V4853" s="15">
        <v>0</v>
      </c>
      <c r="W4853" s="13">
        <v>0</v>
      </c>
      <c r="X4853" s="15">
        <v>0</v>
      </c>
      <c r="Y4853" s="15">
        <v>0</v>
      </c>
      <c r="Z4853" s="13">
        <v>0</v>
      </c>
      <c r="AA4853" s="15">
        <v>0</v>
      </c>
      <c r="AB4853" s="13">
        <v>0</v>
      </c>
      <c r="AC4853" s="15">
        <v>0</v>
      </c>
      <c r="AD4853" s="13">
        <v>0</v>
      </c>
      <c r="AE4853" s="15">
        <v>0</v>
      </c>
      <c r="AF4853" s="13">
        <v>0</v>
      </c>
      <c r="AG4853" s="15">
        <v>0</v>
      </c>
      <c r="AH4853" s="13">
        <v>0</v>
      </c>
      <c r="AI4853" s="15">
        <v>0</v>
      </c>
      <c r="AJ4853" s="11" t="s">
        <v>9</v>
      </c>
      <c r="AK4853" s="11" t="s">
        <v>8299</v>
      </c>
      <c r="AL4853" s="22">
        <f t="shared" si="225"/>
        <v>1742</v>
      </c>
      <c r="AM4853" s="11" t="str">
        <f>VLOOKUP(O4853,Sheet2!$D$6:$E$14,2,FALSE)</f>
        <v>Consumables</v>
      </c>
      <c r="AN4853" s="11" t="str">
        <f>VLOOKUP(F4853,Sheet2!$E$15:$F$19,2,FALSE)</f>
        <v>CE</v>
      </c>
      <c r="AO4853" s="35" t="s">
        <v>14668</v>
      </c>
      <c r="AP4853">
        <f>MATCH(AN4853,Sheet2!$F$5:$F$19,0)</f>
        <v>15</v>
      </c>
      <c r="AQ4853">
        <f>MATCH(AO4853,Sheet2!$F$5:$K$5,0)</f>
        <v>6</v>
      </c>
      <c r="AR4853" s="33">
        <f>INDEX(Sheet2!$F$5:$K$19,OPaL!AP4853,OPaL!AQ4853)</f>
        <v>0.3</v>
      </c>
      <c r="AS4853" s="1">
        <f t="shared" si="227"/>
        <v>378</v>
      </c>
    </row>
    <row r="4854" spans="1:45" x14ac:dyDescent="0.2">
      <c r="A4854" s="11" t="s">
        <v>8888</v>
      </c>
      <c r="B4854" s="11" t="s">
        <v>8889</v>
      </c>
      <c r="C4854" s="11" t="s">
        <v>13507</v>
      </c>
      <c r="D4854" s="21">
        <v>44760</v>
      </c>
      <c r="E4854" s="21" t="s">
        <v>9739</v>
      </c>
      <c r="F4854" s="21" t="s">
        <v>14659</v>
      </c>
      <c r="G4854" s="11" t="s">
        <v>2</v>
      </c>
      <c r="H4854" s="11" t="s">
        <v>350</v>
      </c>
      <c r="I4854" s="11" t="s">
        <v>4</v>
      </c>
      <c r="J4854" s="13">
        <v>1</v>
      </c>
      <c r="K4854" s="12">
        <v>534.85</v>
      </c>
      <c r="L4854" s="12">
        <v>0</v>
      </c>
      <c r="M4854" s="12">
        <v>0</v>
      </c>
      <c r="N4854" s="12">
        <f t="shared" si="226"/>
        <v>534.85</v>
      </c>
      <c r="O4854" s="11" t="s">
        <v>8227</v>
      </c>
      <c r="P4854" s="13">
        <v>0</v>
      </c>
      <c r="Q4854" s="11" t="s">
        <v>6</v>
      </c>
      <c r="R4854" s="13">
        <v>0</v>
      </c>
      <c r="S4854" s="13">
        <v>0</v>
      </c>
      <c r="T4854" s="11" t="s">
        <v>7</v>
      </c>
      <c r="U4854" s="11" t="s">
        <v>8</v>
      </c>
      <c r="V4854" s="15">
        <v>0</v>
      </c>
      <c r="W4854" s="13">
        <v>0</v>
      </c>
      <c r="X4854" s="15">
        <v>0</v>
      </c>
      <c r="Y4854" s="15">
        <v>0</v>
      </c>
      <c r="Z4854" s="13">
        <v>0</v>
      </c>
      <c r="AA4854" s="15">
        <v>0</v>
      </c>
      <c r="AB4854" s="13">
        <v>0</v>
      </c>
      <c r="AC4854" s="15">
        <v>0</v>
      </c>
      <c r="AD4854" s="13">
        <v>0</v>
      </c>
      <c r="AE4854" s="15">
        <v>0</v>
      </c>
      <c r="AF4854" s="13">
        <v>0</v>
      </c>
      <c r="AG4854" s="15">
        <v>0</v>
      </c>
      <c r="AH4854" s="13">
        <v>0</v>
      </c>
      <c r="AI4854" s="15">
        <v>0</v>
      </c>
      <c r="AJ4854" s="11" t="s">
        <v>352</v>
      </c>
      <c r="AK4854" s="11" t="s">
        <v>8228</v>
      </c>
      <c r="AL4854" s="22">
        <f t="shared" si="225"/>
        <v>532</v>
      </c>
      <c r="AM4854" s="11" t="str">
        <f>VLOOKUP(O4854,Sheet2!$D$6:$E$14,2,FALSE)</f>
        <v>Consumables</v>
      </c>
      <c r="AN4854" s="11" t="str">
        <f>VLOOKUP(F4854,Sheet2!$E$15:$F$18,2,FALSE)</f>
        <v>CM</v>
      </c>
      <c r="AO4854" s="35" t="s">
        <v>14668</v>
      </c>
      <c r="AP4854">
        <f>MATCH(AN4854,Sheet2!$F$5:$F$18,0)</f>
        <v>13</v>
      </c>
      <c r="AQ4854">
        <f>MATCH(AO4854,Sheet2!$F$5:$K$5,0)</f>
        <v>6</v>
      </c>
      <c r="AR4854" s="33">
        <f>INDEX(Sheet2!$F$5:$K$18,OPaL!AP4854,OPaL!AQ4854)</f>
        <v>0.2</v>
      </c>
      <c r="AS4854" s="1">
        <f t="shared" si="227"/>
        <v>427.88000000000005</v>
      </c>
    </row>
    <row r="4855" spans="1:45" x14ac:dyDescent="0.2">
      <c r="A4855" s="11" t="s">
        <v>48</v>
      </c>
      <c r="B4855" s="11" t="s">
        <v>49</v>
      </c>
      <c r="C4855" s="11" t="s">
        <v>14273</v>
      </c>
      <c r="D4855" s="21">
        <v>43061</v>
      </c>
      <c r="E4855" s="21" t="s">
        <v>9697</v>
      </c>
      <c r="F4855" s="21" t="s">
        <v>14659</v>
      </c>
      <c r="G4855" s="11" t="s">
        <v>2</v>
      </c>
      <c r="H4855" s="11" t="s">
        <v>16</v>
      </c>
      <c r="I4855" s="11" t="s">
        <v>4</v>
      </c>
      <c r="J4855" s="12">
        <v>2</v>
      </c>
      <c r="K4855" s="12">
        <v>533.46</v>
      </c>
      <c r="L4855" s="12">
        <v>0</v>
      </c>
      <c r="M4855" s="12">
        <v>0</v>
      </c>
      <c r="N4855" s="12">
        <f t="shared" si="226"/>
        <v>533.46</v>
      </c>
      <c r="O4855" s="11" t="s">
        <v>5</v>
      </c>
      <c r="P4855" s="13">
        <v>0</v>
      </c>
      <c r="Q4855" s="11" t="s">
        <v>6</v>
      </c>
      <c r="R4855" s="13">
        <v>0</v>
      </c>
      <c r="S4855" s="13">
        <v>0</v>
      </c>
      <c r="T4855" s="11" t="s">
        <v>7</v>
      </c>
      <c r="U4855" s="11" t="s">
        <v>8</v>
      </c>
      <c r="V4855" s="15">
        <v>0</v>
      </c>
      <c r="W4855" s="13">
        <v>0</v>
      </c>
      <c r="X4855" s="15">
        <v>0</v>
      </c>
      <c r="Y4855" s="15">
        <v>0</v>
      </c>
      <c r="Z4855" s="13">
        <v>0</v>
      </c>
      <c r="AA4855" s="15">
        <v>0</v>
      </c>
      <c r="AB4855" s="13">
        <v>0</v>
      </c>
      <c r="AC4855" s="15">
        <v>0</v>
      </c>
      <c r="AD4855" s="13">
        <v>0</v>
      </c>
      <c r="AE4855" s="15">
        <v>0</v>
      </c>
      <c r="AF4855" s="13">
        <v>0</v>
      </c>
      <c r="AG4855" s="15">
        <v>0</v>
      </c>
      <c r="AH4855" s="13">
        <v>0</v>
      </c>
      <c r="AI4855" s="15">
        <v>0</v>
      </c>
      <c r="AJ4855" s="11" t="s">
        <v>17</v>
      </c>
      <c r="AK4855" s="11" t="s">
        <v>13</v>
      </c>
      <c r="AL4855" s="22">
        <f t="shared" si="225"/>
        <v>2231</v>
      </c>
      <c r="AM4855" s="11" t="str">
        <f>VLOOKUP(O4855,Sheet2!$D$6:$E$14,2,FALSE)</f>
        <v>Spare parts</v>
      </c>
      <c r="AN4855" s="11" t="str">
        <f>VLOOKUP(F4855,Sheet2!$E$10:$F$13,2,FALSE)</f>
        <v>SPM</v>
      </c>
      <c r="AO4855" s="35" t="s">
        <v>14668</v>
      </c>
      <c r="AP4855">
        <f>MATCH(AN4855,Sheet2!$F$5:$F$18,0)</f>
        <v>6</v>
      </c>
      <c r="AQ4855">
        <f>MATCH(AO4855,Sheet2!$F$5:$K$5,0)</f>
        <v>6</v>
      </c>
      <c r="AR4855" s="33">
        <f>INDEX(Sheet2!$F$5:$K$18,OPaL!AP4855,OPaL!AQ4855)</f>
        <v>0.15</v>
      </c>
      <c r="AS4855" s="1">
        <f t="shared" si="227"/>
        <v>453.44100000000003</v>
      </c>
    </row>
    <row r="4856" spans="1:45" x14ac:dyDescent="0.2">
      <c r="A4856" s="11" t="s">
        <v>104</v>
      </c>
      <c r="B4856" s="11" t="s">
        <v>105</v>
      </c>
      <c r="C4856" s="11" t="s">
        <v>14274</v>
      </c>
      <c r="D4856" s="21">
        <v>43061</v>
      </c>
      <c r="E4856" s="21" t="s">
        <v>9697</v>
      </c>
      <c r="F4856" s="21" t="s">
        <v>14659</v>
      </c>
      <c r="G4856" s="11" t="s">
        <v>2</v>
      </c>
      <c r="H4856" s="11" t="s">
        <v>16</v>
      </c>
      <c r="I4856" s="11" t="s">
        <v>4</v>
      </c>
      <c r="J4856" s="12">
        <v>2</v>
      </c>
      <c r="K4856" s="12">
        <v>533.46</v>
      </c>
      <c r="L4856" s="12">
        <v>0</v>
      </c>
      <c r="M4856" s="12">
        <v>0</v>
      </c>
      <c r="N4856" s="12">
        <f t="shared" si="226"/>
        <v>533.46</v>
      </c>
      <c r="O4856" s="11" t="s">
        <v>5</v>
      </c>
      <c r="P4856" s="13">
        <v>0</v>
      </c>
      <c r="Q4856" s="11" t="s">
        <v>6</v>
      </c>
      <c r="R4856" s="13">
        <v>0</v>
      </c>
      <c r="S4856" s="13">
        <v>0</v>
      </c>
      <c r="T4856" s="11" t="s">
        <v>7</v>
      </c>
      <c r="U4856" s="11" t="s">
        <v>8</v>
      </c>
      <c r="V4856" s="15">
        <v>0</v>
      </c>
      <c r="W4856" s="13">
        <v>0</v>
      </c>
      <c r="X4856" s="15">
        <v>0</v>
      </c>
      <c r="Y4856" s="15">
        <v>0</v>
      </c>
      <c r="Z4856" s="13">
        <v>0</v>
      </c>
      <c r="AA4856" s="15">
        <v>0</v>
      </c>
      <c r="AB4856" s="13">
        <v>0</v>
      </c>
      <c r="AC4856" s="15">
        <v>0</v>
      </c>
      <c r="AD4856" s="13">
        <v>0</v>
      </c>
      <c r="AE4856" s="15">
        <v>0</v>
      </c>
      <c r="AF4856" s="13">
        <v>0</v>
      </c>
      <c r="AG4856" s="15">
        <v>0</v>
      </c>
      <c r="AH4856" s="13">
        <v>0</v>
      </c>
      <c r="AI4856" s="15">
        <v>0</v>
      </c>
      <c r="AJ4856" s="11" t="s">
        <v>17</v>
      </c>
      <c r="AK4856" s="11" t="s">
        <v>13</v>
      </c>
      <c r="AL4856" s="22">
        <f t="shared" si="225"/>
        <v>2231</v>
      </c>
      <c r="AM4856" s="11" t="str">
        <f>VLOOKUP(O4856,Sheet2!$D$6:$E$14,2,FALSE)</f>
        <v>Spare parts</v>
      </c>
      <c r="AN4856" s="11" t="str">
        <f>VLOOKUP(F4856,Sheet2!$E$10:$F$13,2,FALSE)</f>
        <v>SPM</v>
      </c>
      <c r="AO4856" s="35" t="s">
        <v>14668</v>
      </c>
      <c r="AP4856">
        <f>MATCH(AN4856,Sheet2!$F$5:$F$18,0)</f>
        <v>6</v>
      </c>
      <c r="AQ4856">
        <f>MATCH(AO4856,Sheet2!$F$5:$K$5,0)</f>
        <v>6</v>
      </c>
      <c r="AR4856" s="33">
        <f>INDEX(Sheet2!$F$5:$K$18,OPaL!AP4856,OPaL!AQ4856)</f>
        <v>0.15</v>
      </c>
      <c r="AS4856" s="1">
        <f t="shared" si="227"/>
        <v>453.44100000000003</v>
      </c>
    </row>
    <row r="4857" spans="1:45" x14ac:dyDescent="0.2">
      <c r="A4857" s="11" t="s">
        <v>126</v>
      </c>
      <c r="B4857" s="11" t="s">
        <v>127</v>
      </c>
      <c r="C4857" s="11" t="s">
        <v>14275</v>
      </c>
      <c r="D4857" s="21">
        <v>43061</v>
      </c>
      <c r="E4857" s="21" t="s">
        <v>9697</v>
      </c>
      <c r="F4857" s="21" t="s">
        <v>14659</v>
      </c>
      <c r="G4857" s="11" t="s">
        <v>2</v>
      </c>
      <c r="H4857" s="11" t="s">
        <v>16</v>
      </c>
      <c r="I4857" s="11" t="s">
        <v>4</v>
      </c>
      <c r="J4857" s="12">
        <v>2</v>
      </c>
      <c r="K4857" s="12">
        <v>533.46</v>
      </c>
      <c r="L4857" s="12">
        <v>0</v>
      </c>
      <c r="M4857" s="12">
        <v>0</v>
      </c>
      <c r="N4857" s="12">
        <f t="shared" si="226"/>
        <v>533.46</v>
      </c>
      <c r="O4857" s="11" t="s">
        <v>5</v>
      </c>
      <c r="P4857" s="13">
        <v>0</v>
      </c>
      <c r="Q4857" s="11" t="s">
        <v>6</v>
      </c>
      <c r="R4857" s="13">
        <v>0</v>
      </c>
      <c r="S4857" s="13">
        <v>0</v>
      </c>
      <c r="T4857" s="11" t="s">
        <v>7</v>
      </c>
      <c r="U4857" s="11" t="s">
        <v>8</v>
      </c>
      <c r="V4857" s="15">
        <v>0</v>
      </c>
      <c r="W4857" s="13">
        <v>0</v>
      </c>
      <c r="X4857" s="15">
        <v>0</v>
      </c>
      <c r="Y4857" s="15">
        <v>0</v>
      </c>
      <c r="Z4857" s="13">
        <v>0</v>
      </c>
      <c r="AA4857" s="15">
        <v>0</v>
      </c>
      <c r="AB4857" s="13">
        <v>0</v>
      </c>
      <c r="AC4857" s="15">
        <v>0</v>
      </c>
      <c r="AD4857" s="13">
        <v>0</v>
      </c>
      <c r="AE4857" s="15">
        <v>0</v>
      </c>
      <c r="AF4857" s="13">
        <v>0</v>
      </c>
      <c r="AG4857" s="15">
        <v>0</v>
      </c>
      <c r="AH4857" s="13">
        <v>0</v>
      </c>
      <c r="AI4857" s="15">
        <v>0</v>
      </c>
      <c r="AJ4857" s="11" t="s">
        <v>17</v>
      </c>
      <c r="AK4857" s="11" t="s">
        <v>13</v>
      </c>
      <c r="AL4857" s="22">
        <f t="shared" si="225"/>
        <v>2231</v>
      </c>
      <c r="AM4857" s="11" t="str">
        <f>VLOOKUP(O4857,Sheet2!$D$6:$E$14,2,FALSE)</f>
        <v>Spare parts</v>
      </c>
      <c r="AN4857" s="11" t="str">
        <f>VLOOKUP(F4857,Sheet2!$E$10:$F$13,2,FALSE)</f>
        <v>SPM</v>
      </c>
      <c r="AO4857" s="35" t="s">
        <v>14668</v>
      </c>
      <c r="AP4857">
        <f>MATCH(AN4857,Sheet2!$F$5:$F$18,0)</f>
        <v>6</v>
      </c>
      <c r="AQ4857">
        <f>MATCH(AO4857,Sheet2!$F$5:$K$5,0)</f>
        <v>6</v>
      </c>
      <c r="AR4857" s="33">
        <f>INDEX(Sheet2!$F$5:$K$18,OPaL!AP4857,OPaL!AQ4857)</f>
        <v>0.15</v>
      </c>
      <c r="AS4857" s="1">
        <f t="shared" si="227"/>
        <v>453.44100000000003</v>
      </c>
    </row>
    <row r="4858" spans="1:45" x14ac:dyDescent="0.2">
      <c r="A4858" s="11" t="s">
        <v>156</v>
      </c>
      <c r="B4858" s="11" t="s">
        <v>157</v>
      </c>
      <c r="C4858" s="11" t="s">
        <v>14276</v>
      </c>
      <c r="D4858" s="21">
        <v>43061</v>
      </c>
      <c r="E4858" s="21" t="s">
        <v>9697</v>
      </c>
      <c r="F4858" s="21" t="s">
        <v>14659</v>
      </c>
      <c r="G4858" s="11" t="s">
        <v>2</v>
      </c>
      <c r="H4858" s="11" t="s">
        <v>16</v>
      </c>
      <c r="I4858" s="11" t="s">
        <v>4</v>
      </c>
      <c r="J4858" s="12">
        <v>2</v>
      </c>
      <c r="K4858" s="12">
        <v>533.46</v>
      </c>
      <c r="L4858" s="12">
        <v>0</v>
      </c>
      <c r="M4858" s="12">
        <v>0</v>
      </c>
      <c r="N4858" s="12">
        <f t="shared" si="226"/>
        <v>533.46</v>
      </c>
      <c r="O4858" s="11" t="s">
        <v>5</v>
      </c>
      <c r="P4858" s="13">
        <v>0</v>
      </c>
      <c r="Q4858" s="11" t="s">
        <v>6</v>
      </c>
      <c r="R4858" s="13">
        <v>0</v>
      </c>
      <c r="S4858" s="13">
        <v>0</v>
      </c>
      <c r="T4858" s="11" t="s">
        <v>7</v>
      </c>
      <c r="U4858" s="11" t="s">
        <v>8</v>
      </c>
      <c r="V4858" s="15">
        <v>0</v>
      </c>
      <c r="W4858" s="13">
        <v>0</v>
      </c>
      <c r="X4858" s="15">
        <v>0</v>
      </c>
      <c r="Y4858" s="15">
        <v>0</v>
      </c>
      <c r="Z4858" s="13">
        <v>0</v>
      </c>
      <c r="AA4858" s="15">
        <v>0</v>
      </c>
      <c r="AB4858" s="13">
        <v>0</v>
      </c>
      <c r="AC4858" s="15">
        <v>0</v>
      </c>
      <c r="AD4858" s="13">
        <v>0</v>
      </c>
      <c r="AE4858" s="15">
        <v>0</v>
      </c>
      <c r="AF4858" s="13">
        <v>0</v>
      </c>
      <c r="AG4858" s="15">
        <v>0</v>
      </c>
      <c r="AH4858" s="13">
        <v>0</v>
      </c>
      <c r="AI4858" s="15">
        <v>0</v>
      </c>
      <c r="AJ4858" s="11" t="s">
        <v>17</v>
      </c>
      <c r="AK4858" s="11" t="s">
        <v>13</v>
      </c>
      <c r="AL4858" s="22">
        <f t="shared" si="225"/>
        <v>2231</v>
      </c>
      <c r="AM4858" s="11" t="str">
        <f>VLOOKUP(O4858,Sheet2!$D$6:$E$14,2,FALSE)</f>
        <v>Spare parts</v>
      </c>
      <c r="AN4858" s="11" t="str">
        <f>VLOOKUP(F4858,Sheet2!$E$10:$F$13,2,FALSE)</f>
        <v>SPM</v>
      </c>
      <c r="AO4858" s="35" t="s">
        <v>14668</v>
      </c>
      <c r="AP4858">
        <f>MATCH(AN4858,Sheet2!$F$5:$F$18,0)</f>
        <v>6</v>
      </c>
      <c r="AQ4858">
        <f>MATCH(AO4858,Sheet2!$F$5:$K$5,0)</f>
        <v>6</v>
      </c>
      <c r="AR4858" s="33">
        <f>INDEX(Sheet2!$F$5:$K$18,OPaL!AP4858,OPaL!AQ4858)</f>
        <v>0.15</v>
      </c>
      <c r="AS4858" s="1">
        <f t="shared" si="227"/>
        <v>453.44100000000003</v>
      </c>
    </row>
    <row r="4859" spans="1:45" x14ac:dyDescent="0.2">
      <c r="A4859" s="11" t="s">
        <v>7555</v>
      </c>
      <c r="B4859" s="11" t="s">
        <v>7556</v>
      </c>
      <c r="C4859" s="11" t="s">
        <v>14277</v>
      </c>
      <c r="D4859" s="21">
        <v>43484</v>
      </c>
      <c r="E4859" s="21" t="s">
        <v>9845</v>
      </c>
      <c r="F4859" s="21" t="s">
        <v>14659</v>
      </c>
      <c r="G4859" s="11" t="s">
        <v>2</v>
      </c>
      <c r="H4859" s="11" t="s">
        <v>3</v>
      </c>
      <c r="I4859" s="11" t="s">
        <v>4</v>
      </c>
      <c r="J4859" s="12">
        <v>1</v>
      </c>
      <c r="K4859" s="12">
        <v>533.34</v>
      </c>
      <c r="L4859" s="12">
        <v>0</v>
      </c>
      <c r="M4859" s="12">
        <v>0</v>
      </c>
      <c r="N4859" s="12">
        <f t="shared" si="226"/>
        <v>533.34</v>
      </c>
      <c r="O4859" s="11" t="s">
        <v>5</v>
      </c>
      <c r="P4859" s="13">
        <v>0</v>
      </c>
      <c r="Q4859" s="11" t="s">
        <v>6</v>
      </c>
      <c r="R4859" s="13">
        <v>0</v>
      </c>
      <c r="S4859" s="13">
        <v>0</v>
      </c>
      <c r="T4859" s="11" t="s">
        <v>7</v>
      </c>
      <c r="U4859" s="11" t="s">
        <v>8</v>
      </c>
      <c r="V4859" s="15">
        <v>0</v>
      </c>
      <c r="W4859" s="13">
        <v>0</v>
      </c>
      <c r="X4859" s="15">
        <v>0</v>
      </c>
      <c r="Y4859" s="15">
        <v>0</v>
      </c>
      <c r="Z4859" s="13">
        <v>0</v>
      </c>
      <c r="AA4859" s="15">
        <v>0</v>
      </c>
      <c r="AB4859" s="13">
        <v>0</v>
      </c>
      <c r="AC4859" s="15">
        <v>0</v>
      </c>
      <c r="AD4859" s="13">
        <v>0</v>
      </c>
      <c r="AE4859" s="15">
        <v>0</v>
      </c>
      <c r="AF4859" s="13">
        <v>0</v>
      </c>
      <c r="AG4859" s="15">
        <v>0</v>
      </c>
      <c r="AH4859" s="13">
        <v>0</v>
      </c>
      <c r="AI4859" s="15">
        <v>0</v>
      </c>
      <c r="AJ4859" s="11" t="s">
        <v>9</v>
      </c>
      <c r="AK4859" s="11" t="s">
        <v>1398</v>
      </c>
      <c r="AL4859" s="22">
        <f t="shared" si="225"/>
        <v>1808</v>
      </c>
      <c r="AM4859" s="11" t="str">
        <f>VLOOKUP(O4859,Sheet2!$D$6:$E$14,2,FALSE)</f>
        <v>Spare parts</v>
      </c>
      <c r="AN4859" s="11" t="str">
        <f>VLOOKUP(F4859,Sheet2!$E$10:$F$13,2,FALSE)</f>
        <v>SPM</v>
      </c>
      <c r="AO4859" s="35" t="s">
        <v>14668</v>
      </c>
      <c r="AP4859">
        <f>MATCH(AN4859,Sheet2!$F$5:$F$18,0)</f>
        <v>6</v>
      </c>
      <c r="AQ4859">
        <f>MATCH(AO4859,Sheet2!$F$5:$K$5,0)</f>
        <v>6</v>
      </c>
      <c r="AR4859" s="33">
        <f>INDEX(Sheet2!$F$5:$K$18,OPaL!AP4859,OPaL!AQ4859)</f>
        <v>0.15</v>
      </c>
      <c r="AS4859" s="1">
        <f t="shared" si="227"/>
        <v>453.339</v>
      </c>
    </row>
    <row r="4860" spans="1:45" x14ac:dyDescent="0.2">
      <c r="A4860" s="11" t="s">
        <v>4373</v>
      </c>
      <c r="B4860" s="11" t="s">
        <v>4374</v>
      </c>
      <c r="C4860" s="11" t="s">
        <v>14278</v>
      </c>
      <c r="D4860" s="21">
        <v>42416</v>
      </c>
      <c r="E4860" s="21" t="s">
        <v>9697</v>
      </c>
      <c r="F4860" s="21" t="s">
        <v>14659</v>
      </c>
      <c r="G4860" s="11" t="s">
        <v>2</v>
      </c>
      <c r="H4860" s="11" t="s">
        <v>16</v>
      </c>
      <c r="I4860" s="11" t="s">
        <v>4</v>
      </c>
      <c r="J4860" s="13">
        <v>1</v>
      </c>
      <c r="K4860" s="12">
        <v>533</v>
      </c>
      <c r="L4860" s="12">
        <v>0</v>
      </c>
      <c r="M4860" s="12">
        <v>0</v>
      </c>
      <c r="N4860" s="12">
        <f t="shared" si="226"/>
        <v>533</v>
      </c>
      <c r="O4860" s="11" t="s">
        <v>5</v>
      </c>
      <c r="P4860" s="13">
        <v>0</v>
      </c>
      <c r="Q4860" s="11" t="s">
        <v>6</v>
      </c>
      <c r="R4860" s="13">
        <v>0</v>
      </c>
      <c r="S4860" s="13">
        <v>0</v>
      </c>
      <c r="T4860" s="11" t="s">
        <v>7</v>
      </c>
      <c r="U4860" s="11" t="s">
        <v>8</v>
      </c>
      <c r="V4860" s="15">
        <v>0</v>
      </c>
      <c r="W4860" s="13">
        <v>0</v>
      </c>
      <c r="X4860" s="15">
        <v>0</v>
      </c>
      <c r="Y4860" s="15">
        <v>0</v>
      </c>
      <c r="Z4860" s="13">
        <v>0</v>
      </c>
      <c r="AA4860" s="15">
        <v>0</v>
      </c>
      <c r="AB4860" s="13">
        <v>0</v>
      </c>
      <c r="AC4860" s="15">
        <v>0</v>
      </c>
      <c r="AD4860" s="13">
        <v>0</v>
      </c>
      <c r="AE4860" s="15">
        <v>0</v>
      </c>
      <c r="AF4860" s="13">
        <v>0</v>
      </c>
      <c r="AG4860" s="15">
        <v>0</v>
      </c>
      <c r="AH4860" s="13">
        <v>0</v>
      </c>
      <c r="AI4860" s="15">
        <v>0</v>
      </c>
      <c r="AJ4860" s="11" t="s">
        <v>17</v>
      </c>
      <c r="AK4860" s="11" t="s">
        <v>1398</v>
      </c>
      <c r="AL4860" s="22">
        <f t="shared" si="225"/>
        <v>2876</v>
      </c>
      <c r="AM4860" s="11" t="str">
        <f>VLOOKUP(O4860,Sheet2!$D$6:$E$14,2,FALSE)</f>
        <v>Spare parts</v>
      </c>
      <c r="AN4860" s="11" t="str">
        <f>VLOOKUP(F4860,Sheet2!$E$10:$F$13,2,FALSE)</f>
        <v>SPM</v>
      </c>
      <c r="AO4860" s="35" t="s">
        <v>14668</v>
      </c>
      <c r="AP4860">
        <f>MATCH(AN4860,Sheet2!$F$5:$F$18,0)</f>
        <v>6</v>
      </c>
      <c r="AQ4860">
        <f>MATCH(AO4860,Sheet2!$F$5:$K$5,0)</f>
        <v>6</v>
      </c>
      <c r="AR4860" s="33">
        <f>INDEX(Sheet2!$F$5:$K$18,OPaL!AP4860,OPaL!AQ4860)</f>
        <v>0.15</v>
      </c>
      <c r="AS4860" s="1">
        <f t="shared" si="227"/>
        <v>453.05</v>
      </c>
    </row>
    <row r="4861" spans="1:45" x14ac:dyDescent="0.2">
      <c r="A4861" s="11" t="s">
        <v>1527</v>
      </c>
      <c r="B4861" s="11" t="s">
        <v>1528</v>
      </c>
      <c r="C4861" s="11" t="s">
        <v>14279</v>
      </c>
      <c r="D4861" s="21">
        <v>43276</v>
      </c>
      <c r="E4861" s="21" t="s">
        <v>9697</v>
      </c>
      <c r="F4861" s="21" t="s">
        <v>14659</v>
      </c>
      <c r="G4861" s="11" t="s">
        <v>2</v>
      </c>
      <c r="H4861" s="11" t="s">
        <v>16</v>
      </c>
      <c r="I4861" s="11" t="s">
        <v>4</v>
      </c>
      <c r="J4861" s="12">
        <v>1</v>
      </c>
      <c r="K4861" s="12">
        <v>530</v>
      </c>
      <c r="L4861" s="12">
        <v>0</v>
      </c>
      <c r="M4861" s="12">
        <v>0</v>
      </c>
      <c r="N4861" s="12">
        <f t="shared" si="226"/>
        <v>530</v>
      </c>
      <c r="O4861" s="11" t="s">
        <v>5</v>
      </c>
      <c r="P4861" s="13">
        <v>0</v>
      </c>
      <c r="Q4861" s="11" t="s">
        <v>6</v>
      </c>
      <c r="R4861" s="13">
        <v>0</v>
      </c>
      <c r="S4861" s="13">
        <v>0</v>
      </c>
      <c r="T4861" s="11" t="s">
        <v>7</v>
      </c>
      <c r="U4861" s="11" t="s">
        <v>8</v>
      </c>
      <c r="V4861" s="15">
        <v>0</v>
      </c>
      <c r="W4861" s="13">
        <v>0</v>
      </c>
      <c r="X4861" s="15">
        <v>0</v>
      </c>
      <c r="Y4861" s="15">
        <v>0</v>
      </c>
      <c r="Z4861" s="13">
        <v>0</v>
      </c>
      <c r="AA4861" s="15">
        <v>0</v>
      </c>
      <c r="AB4861" s="13">
        <v>0</v>
      </c>
      <c r="AC4861" s="15">
        <v>0</v>
      </c>
      <c r="AD4861" s="13">
        <v>0</v>
      </c>
      <c r="AE4861" s="15">
        <v>0</v>
      </c>
      <c r="AF4861" s="13">
        <v>0</v>
      </c>
      <c r="AG4861" s="15">
        <v>0</v>
      </c>
      <c r="AH4861" s="13">
        <v>0</v>
      </c>
      <c r="AI4861" s="15">
        <v>0</v>
      </c>
      <c r="AJ4861" s="11" t="s">
        <v>17</v>
      </c>
      <c r="AK4861" s="11" t="s">
        <v>10</v>
      </c>
      <c r="AL4861" s="22">
        <f t="shared" si="225"/>
        <v>2016</v>
      </c>
      <c r="AM4861" s="11" t="str">
        <f>VLOOKUP(O4861,Sheet2!$D$6:$E$14,2,FALSE)</f>
        <v>Spare parts</v>
      </c>
      <c r="AN4861" s="11" t="str">
        <f>VLOOKUP(F4861,Sheet2!$E$10:$F$13,2,FALSE)</f>
        <v>SPM</v>
      </c>
      <c r="AO4861" s="35" t="s">
        <v>14668</v>
      </c>
      <c r="AP4861">
        <f>MATCH(AN4861,Sheet2!$F$5:$F$18,0)</f>
        <v>6</v>
      </c>
      <c r="AQ4861">
        <f>MATCH(AO4861,Sheet2!$F$5:$K$5,0)</f>
        <v>6</v>
      </c>
      <c r="AR4861" s="33">
        <f>INDEX(Sheet2!$F$5:$K$18,OPaL!AP4861,OPaL!AQ4861)</f>
        <v>0.15</v>
      </c>
      <c r="AS4861" s="1">
        <f t="shared" si="227"/>
        <v>450.5</v>
      </c>
    </row>
    <row r="4862" spans="1:45" x14ac:dyDescent="0.2">
      <c r="A4862" s="11" t="s">
        <v>2392</v>
      </c>
      <c r="B4862" s="11" t="s">
        <v>2393</v>
      </c>
      <c r="C4862" s="11" t="s">
        <v>14280</v>
      </c>
      <c r="D4862" s="21">
        <v>43356</v>
      </c>
      <c r="E4862" s="21" t="s">
        <v>9764</v>
      </c>
      <c r="F4862" s="21" t="s">
        <v>14659</v>
      </c>
      <c r="G4862" s="11" t="s">
        <v>2</v>
      </c>
      <c r="H4862" s="11" t="s">
        <v>3</v>
      </c>
      <c r="I4862" s="11" t="s">
        <v>4</v>
      </c>
      <c r="J4862" s="13">
        <v>2</v>
      </c>
      <c r="K4862" s="12">
        <v>528</v>
      </c>
      <c r="L4862" s="12">
        <v>0</v>
      </c>
      <c r="M4862" s="12">
        <v>0</v>
      </c>
      <c r="N4862" s="12">
        <f t="shared" si="226"/>
        <v>528</v>
      </c>
      <c r="O4862" s="11" t="s">
        <v>5</v>
      </c>
      <c r="P4862" s="13">
        <v>0</v>
      </c>
      <c r="Q4862" s="11" t="s">
        <v>6</v>
      </c>
      <c r="R4862" s="13">
        <v>0</v>
      </c>
      <c r="S4862" s="13">
        <v>0</v>
      </c>
      <c r="T4862" s="11" t="s">
        <v>7</v>
      </c>
      <c r="U4862" s="11" t="s">
        <v>8</v>
      </c>
      <c r="V4862" s="15">
        <v>0</v>
      </c>
      <c r="W4862" s="13">
        <v>0</v>
      </c>
      <c r="X4862" s="15">
        <v>0</v>
      </c>
      <c r="Y4862" s="15">
        <v>0</v>
      </c>
      <c r="Z4862" s="13">
        <v>0</v>
      </c>
      <c r="AA4862" s="15">
        <v>0</v>
      </c>
      <c r="AB4862" s="13">
        <v>0</v>
      </c>
      <c r="AC4862" s="15">
        <v>0</v>
      </c>
      <c r="AD4862" s="13">
        <v>0</v>
      </c>
      <c r="AE4862" s="15">
        <v>0</v>
      </c>
      <c r="AF4862" s="13">
        <v>0</v>
      </c>
      <c r="AG4862" s="15">
        <v>0</v>
      </c>
      <c r="AH4862" s="13">
        <v>0</v>
      </c>
      <c r="AI4862" s="15">
        <v>0</v>
      </c>
      <c r="AJ4862" s="11" t="s">
        <v>9</v>
      </c>
      <c r="AK4862" s="11" t="s">
        <v>10</v>
      </c>
      <c r="AL4862" s="22">
        <f t="shared" si="225"/>
        <v>1936</v>
      </c>
      <c r="AM4862" s="11" t="str">
        <f>VLOOKUP(O4862,Sheet2!$D$6:$E$14,2,FALSE)</f>
        <v>Spare parts</v>
      </c>
      <c r="AN4862" s="11" t="str">
        <f>VLOOKUP(F4862,Sheet2!$E$10:$F$13,2,FALSE)</f>
        <v>SPM</v>
      </c>
      <c r="AO4862" s="35" t="s">
        <v>14668</v>
      </c>
      <c r="AP4862">
        <f>MATCH(AN4862,Sheet2!$F$5:$F$18,0)</f>
        <v>6</v>
      </c>
      <c r="AQ4862">
        <f>MATCH(AO4862,Sheet2!$F$5:$K$5,0)</f>
        <v>6</v>
      </c>
      <c r="AR4862" s="33">
        <f>INDEX(Sheet2!$F$5:$K$18,OPaL!AP4862,OPaL!AQ4862)</f>
        <v>0.15</v>
      </c>
      <c r="AS4862" s="1">
        <f t="shared" si="227"/>
        <v>448.8</v>
      </c>
    </row>
    <row r="4863" spans="1:45" x14ac:dyDescent="0.2">
      <c r="A4863" s="11" t="s">
        <v>2094</v>
      </c>
      <c r="B4863" s="11" t="s">
        <v>2095</v>
      </c>
      <c r="C4863" s="11" t="s">
        <v>14281</v>
      </c>
      <c r="D4863" s="21">
        <v>42903</v>
      </c>
      <c r="E4863" s="21" t="s">
        <v>9697</v>
      </c>
      <c r="F4863" s="21" t="s">
        <v>14659</v>
      </c>
      <c r="G4863" s="11" t="s">
        <v>2</v>
      </c>
      <c r="H4863" s="11" t="s">
        <v>16</v>
      </c>
      <c r="I4863" s="11" t="s">
        <v>4</v>
      </c>
      <c r="J4863" s="12">
        <v>2</v>
      </c>
      <c r="K4863" s="12">
        <v>523.84</v>
      </c>
      <c r="L4863" s="12">
        <v>0</v>
      </c>
      <c r="M4863" s="12">
        <v>0</v>
      </c>
      <c r="N4863" s="12">
        <f t="shared" si="226"/>
        <v>523.84</v>
      </c>
      <c r="O4863" s="11" t="s">
        <v>5</v>
      </c>
      <c r="P4863" s="13">
        <v>0</v>
      </c>
      <c r="Q4863" s="11" t="s">
        <v>6</v>
      </c>
      <c r="R4863" s="13">
        <v>0</v>
      </c>
      <c r="S4863" s="13">
        <v>0</v>
      </c>
      <c r="T4863" s="11" t="s">
        <v>7</v>
      </c>
      <c r="U4863" s="11" t="s">
        <v>8</v>
      </c>
      <c r="V4863" s="15">
        <v>0</v>
      </c>
      <c r="W4863" s="13">
        <v>0</v>
      </c>
      <c r="X4863" s="15">
        <v>0</v>
      </c>
      <c r="Y4863" s="15">
        <v>0</v>
      </c>
      <c r="Z4863" s="13">
        <v>0</v>
      </c>
      <c r="AA4863" s="15">
        <v>0</v>
      </c>
      <c r="AB4863" s="13">
        <v>0</v>
      </c>
      <c r="AC4863" s="15">
        <v>0</v>
      </c>
      <c r="AD4863" s="13">
        <v>0</v>
      </c>
      <c r="AE4863" s="15">
        <v>0</v>
      </c>
      <c r="AF4863" s="13">
        <v>0</v>
      </c>
      <c r="AG4863" s="15">
        <v>0</v>
      </c>
      <c r="AH4863" s="13">
        <v>0</v>
      </c>
      <c r="AI4863" s="15">
        <v>0</v>
      </c>
      <c r="AJ4863" s="11" t="s">
        <v>17</v>
      </c>
      <c r="AK4863" s="11" t="s">
        <v>13</v>
      </c>
      <c r="AL4863" s="22">
        <f t="shared" si="225"/>
        <v>2389</v>
      </c>
      <c r="AM4863" s="11" t="str">
        <f>VLOOKUP(O4863,Sheet2!$D$6:$E$14,2,FALSE)</f>
        <v>Spare parts</v>
      </c>
      <c r="AN4863" s="11" t="str">
        <f>VLOOKUP(F4863,Sheet2!$E$10:$F$13,2,FALSE)</f>
        <v>SPM</v>
      </c>
      <c r="AO4863" s="35" t="s">
        <v>14668</v>
      </c>
      <c r="AP4863">
        <f>MATCH(AN4863,Sheet2!$F$5:$F$18,0)</f>
        <v>6</v>
      </c>
      <c r="AQ4863">
        <f>MATCH(AO4863,Sheet2!$F$5:$K$5,0)</f>
        <v>6</v>
      </c>
      <c r="AR4863" s="33">
        <f>INDEX(Sheet2!$F$5:$K$18,OPaL!AP4863,OPaL!AQ4863)</f>
        <v>0.15</v>
      </c>
      <c r="AS4863" s="1">
        <f t="shared" si="227"/>
        <v>445.26400000000001</v>
      </c>
    </row>
    <row r="4864" spans="1:45" x14ac:dyDescent="0.2">
      <c r="A4864" s="11" t="s">
        <v>6683</v>
      </c>
      <c r="B4864" s="11" t="s">
        <v>6684</v>
      </c>
      <c r="C4864" s="11" t="s">
        <v>14282</v>
      </c>
      <c r="D4864" s="21">
        <v>42903</v>
      </c>
      <c r="E4864" s="21" t="s">
        <v>9697</v>
      </c>
      <c r="F4864" s="21" t="s">
        <v>14659</v>
      </c>
      <c r="G4864" s="11" t="s">
        <v>2</v>
      </c>
      <c r="H4864" s="11" t="s">
        <v>16</v>
      </c>
      <c r="I4864" s="11" t="s">
        <v>4</v>
      </c>
      <c r="J4864" s="12">
        <v>2</v>
      </c>
      <c r="K4864" s="12">
        <v>523.84</v>
      </c>
      <c r="L4864" s="12">
        <v>0</v>
      </c>
      <c r="M4864" s="12">
        <v>0</v>
      </c>
      <c r="N4864" s="12">
        <f t="shared" si="226"/>
        <v>523.84</v>
      </c>
      <c r="O4864" s="11" t="s">
        <v>5</v>
      </c>
      <c r="P4864" s="13">
        <v>0</v>
      </c>
      <c r="Q4864" s="11" t="s">
        <v>6</v>
      </c>
      <c r="R4864" s="13">
        <v>0</v>
      </c>
      <c r="S4864" s="13">
        <v>0</v>
      </c>
      <c r="T4864" s="11" t="s">
        <v>7</v>
      </c>
      <c r="U4864" s="11" t="s">
        <v>8</v>
      </c>
      <c r="V4864" s="15">
        <v>0</v>
      </c>
      <c r="W4864" s="13">
        <v>0</v>
      </c>
      <c r="X4864" s="15">
        <v>0</v>
      </c>
      <c r="Y4864" s="15">
        <v>0</v>
      </c>
      <c r="Z4864" s="13">
        <v>0</v>
      </c>
      <c r="AA4864" s="15">
        <v>0</v>
      </c>
      <c r="AB4864" s="13">
        <v>0</v>
      </c>
      <c r="AC4864" s="15">
        <v>0</v>
      </c>
      <c r="AD4864" s="13">
        <v>0</v>
      </c>
      <c r="AE4864" s="15">
        <v>0</v>
      </c>
      <c r="AF4864" s="13">
        <v>0</v>
      </c>
      <c r="AG4864" s="15">
        <v>0</v>
      </c>
      <c r="AH4864" s="13">
        <v>0</v>
      </c>
      <c r="AI4864" s="15">
        <v>0</v>
      </c>
      <c r="AJ4864" s="11" t="s">
        <v>17</v>
      </c>
      <c r="AK4864" s="11" t="s">
        <v>13</v>
      </c>
      <c r="AL4864" s="22">
        <f t="shared" si="225"/>
        <v>2389</v>
      </c>
      <c r="AM4864" s="11" t="str">
        <f>VLOOKUP(O4864,Sheet2!$D$6:$E$14,2,FALSE)</f>
        <v>Spare parts</v>
      </c>
      <c r="AN4864" s="11" t="str">
        <f>VLOOKUP(F4864,Sheet2!$E$10:$F$13,2,FALSE)</f>
        <v>SPM</v>
      </c>
      <c r="AO4864" s="35" t="s">
        <v>14668</v>
      </c>
      <c r="AP4864">
        <f>MATCH(AN4864,Sheet2!$F$5:$F$18,0)</f>
        <v>6</v>
      </c>
      <c r="AQ4864">
        <f>MATCH(AO4864,Sheet2!$F$5:$K$5,0)</f>
        <v>6</v>
      </c>
      <c r="AR4864" s="33">
        <f>INDEX(Sheet2!$F$5:$K$18,OPaL!AP4864,OPaL!AQ4864)</f>
        <v>0.15</v>
      </c>
      <c r="AS4864" s="1">
        <f t="shared" si="227"/>
        <v>445.26400000000001</v>
      </c>
    </row>
    <row r="4865" spans="1:45" x14ac:dyDescent="0.2">
      <c r="A4865" s="11" t="s">
        <v>5865</v>
      </c>
      <c r="B4865" s="11" t="s">
        <v>5866</v>
      </c>
      <c r="C4865" s="11" t="s">
        <v>14283</v>
      </c>
      <c r="D4865" s="21">
        <v>42389</v>
      </c>
      <c r="E4865" s="21" t="s">
        <v>9697</v>
      </c>
      <c r="F4865" s="21" t="s">
        <v>14659</v>
      </c>
      <c r="G4865" s="11" t="s">
        <v>2</v>
      </c>
      <c r="H4865" s="11" t="s">
        <v>16</v>
      </c>
      <c r="I4865" s="11" t="s">
        <v>4</v>
      </c>
      <c r="J4865" s="13">
        <v>1</v>
      </c>
      <c r="K4865" s="12">
        <v>516.66</v>
      </c>
      <c r="L4865" s="12">
        <v>0</v>
      </c>
      <c r="M4865" s="12">
        <v>0</v>
      </c>
      <c r="N4865" s="12">
        <f t="shared" si="226"/>
        <v>516.66</v>
      </c>
      <c r="O4865" s="11" t="s">
        <v>5</v>
      </c>
      <c r="P4865" s="13">
        <v>0</v>
      </c>
      <c r="Q4865" s="11" t="s">
        <v>6</v>
      </c>
      <c r="R4865" s="13">
        <v>0</v>
      </c>
      <c r="S4865" s="13">
        <v>0</v>
      </c>
      <c r="T4865" s="11" t="s">
        <v>7</v>
      </c>
      <c r="U4865" s="11" t="s">
        <v>8</v>
      </c>
      <c r="V4865" s="15">
        <v>0</v>
      </c>
      <c r="W4865" s="13">
        <v>0</v>
      </c>
      <c r="X4865" s="15">
        <v>0</v>
      </c>
      <c r="Y4865" s="15">
        <v>0</v>
      </c>
      <c r="Z4865" s="13">
        <v>0</v>
      </c>
      <c r="AA4865" s="15">
        <v>0</v>
      </c>
      <c r="AB4865" s="13">
        <v>0</v>
      </c>
      <c r="AC4865" s="15">
        <v>0</v>
      </c>
      <c r="AD4865" s="13">
        <v>0</v>
      </c>
      <c r="AE4865" s="15">
        <v>0</v>
      </c>
      <c r="AF4865" s="13">
        <v>0</v>
      </c>
      <c r="AG4865" s="15">
        <v>0</v>
      </c>
      <c r="AH4865" s="13">
        <v>0</v>
      </c>
      <c r="AI4865" s="15">
        <v>0</v>
      </c>
      <c r="AJ4865" s="11" t="s">
        <v>17</v>
      </c>
      <c r="AK4865" s="11" t="s">
        <v>13</v>
      </c>
      <c r="AL4865" s="22">
        <f t="shared" si="225"/>
        <v>2903</v>
      </c>
      <c r="AM4865" s="11" t="str">
        <f>VLOOKUP(O4865,Sheet2!$D$6:$E$14,2,FALSE)</f>
        <v>Spare parts</v>
      </c>
      <c r="AN4865" s="11" t="str">
        <f>VLOOKUP(F4865,Sheet2!$E$10:$F$13,2,FALSE)</f>
        <v>SPM</v>
      </c>
      <c r="AO4865" s="35" t="s">
        <v>14668</v>
      </c>
      <c r="AP4865">
        <f>MATCH(AN4865,Sheet2!$F$5:$F$18,0)</f>
        <v>6</v>
      </c>
      <c r="AQ4865">
        <f>MATCH(AO4865,Sheet2!$F$5:$K$5,0)</f>
        <v>6</v>
      </c>
      <c r="AR4865" s="33">
        <f>INDEX(Sheet2!$F$5:$K$18,OPaL!AP4865,OPaL!AQ4865)</f>
        <v>0.15</v>
      </c>
      <c r="AS4865" s="1">
        <f t="shared" si="227"/>
        <v>439.16099999999994</v>
      </c>
    </row>
    <row r="4866" spans="1:45" x14ac:dyDescent="0.2">
      <c r="A4866" s="11" t="s">
        <v>4065</v>
      </c>
      <c r="B4866" s="11" t="s">
        <v>4066</v>
      </c>
      <c r="C4866" s="11" t="s">
        <v>14284</v>
      </c>
      <c r="D4866" s="21">
        <v>43482</v>
      </c>
      <c r="E4866" s="21" t="s">
        <v>9697</v>
      </c>
      <c r="F4866" s="21" t="s">
        <v>14659</v>
      </c>
      <c r="G4866" s="11" t="s">
        <v>2</v>
      </c>
      <c r="H4866" s="11" t="s">
        <v>3</v>
      </c>
      <c r="I4866" s="11" t="s">
        <v>4</v>
      </c>
      <c r="J4866" s="12">
        <v>1</v>
      </c>
      <c r="K4866" s="12">
        <v>515.5</v>
      </c>
      <c r="L4866" s="12">
        <v>1</v>
      </c>
      <c r="M4866" s="12">
        <v>515.5</v>
      </c>
      <c r="N4866" s="12">
        <f t="shared" si="226"/>
        <v>1031</v>
      </c>
      <c r="O4866" s="11" t="s">
        <v>5</v>
      </c>
      <c r="P4866" s="13">
        <v>0</v>
      </c>
      <c r="Q4866" s="11" t="s">
        <v>6</v>
      </c>
      <c r="R4866" s="13">
        <v>0</v>
      </c>
      <c r="S4866" s="13">
        <v>0</v>
      </c>
      <c r="T4866" s="11" t="s">
        <v>7</v>
      </c>
      <c r="U4866" s="11" t="s">
        <v>8</v>
      </c>
      <c r="V4866" s="15">
        <v>0</v>
      </c>
      <c r="W4866" s="13">
        <v>0</v>
      </c>
      <c r="X4866" s="15">
        <v>0</v>
      </c>
      <c r="Y4866" s="15">
        <v>0</v>
      </c>
      <c r="Z4866" s="13">
        <v>0</v>
      </c>
      <c r="AA4866" s="15">
        <v>0</v>
      </c>
      <c r="AB4866" s="13">
        <v>0</v>
      </c>
      <c r="AC4866" s="15">
        <v>0</v>
      </c>
      <c r="AD4866" s="13">
        <v>0</v>
      </c>
      <c r="AE4866" s="15">
        <v>0</v>
      </c>
      <c r="AF4866" s="13">
        <v>0</v>
      </c>
      <c r="AG4866" s="15">
        <v>0</v>
      </c>
      <c r="AH4866" s="13">
        <v>0</v>
      </c>
      <c r="AI4866" s="15">
        <v>0</v>
      </c>
      <c r="AJ4866" s="11" t="s">
        <v>9</v>
      </c>
      <c r="AK4866" s="11" t="s">
        <v>1398</v>
      </c>
      <c r="AL4866" s="22">
        <f t="shared" si="225"/>
        <v>1810</v>
      </c>
      <c r="AM4866" s="11" t="str">
        <f>VLOOKUP(O4866,Sheet2!$D$6:$E$14,2,FALSE)</f>
        <v>Spare parts</v>
      </c>
      <c r="AN4866" s="11" t="str">
        <f>VLOOKUP(F4866,Sheet2!$E$10:$F$13,2,FALSE)</f>
        <v>SPM</v>
      </c>
      <c r="AO4866" s="35" t="s">
        <v>14668</v>
      </c>
      <c r="AP4866">
        <f>MATCH(AN4866,Sheet2!$F$5:$F$18,0)</f>
        <v>6</v>
      </c>
      <c r="AQ4866">
        <f>MATCH(AO4866,Sheet2!$F$5:$K$5,0)</f>
        <v>6</v>
      </c>
      <c r="AR4866" s="33">
        <f>INDEX(Sheet2!$F$5:$K$18,OPaL!AP4866,OPaL!AQ4866)</f>
        <v>0.15</v>
      </c>
      <c r="AS4866" s="1">
        <f t="shared" si="227"/>
        <v>876.35</v>
      </c>
    </row>
    <row r="4867" spans="1:45" x14ac:dyDescent="0.2">
      <c r="A4867" s="11" t="s">
        <v>200</v>
      </c>
      <c r="B4867" s="11" t="s">
        <v>201</v>
      </c>
      <c r="C4867" s="11" t="s">
        <v>14285</v>
      </c>
      <c r="D4867" s="21">
        <v>43061</v>
      </c>
      <c r="E4867" s="21" t="s">
        <v>9697</v>
      </c>
      <c r="F4867" s="21" t="s">
        <v>14659</v>
      </c>
      <c r="G4867" s="11" t="s">
        <v>2</v>
      </c>
      <c r="H4867" s="11" t="s">
        <v>16</v>
      </c>
      <c r="I4867" s="11" t="s">
        <v>4</v>
      </c>
      <c r="J4867" s="12">
        <v>2</v>
      </c>
      <c r="K4867" s="12">
        <v>514.05999999999995</v>
      </c>
      <c r="L4867" s="12">
        <v>0</v>
      </c>
      <c r="M4867" s="12">
        <v>0</v>
      </c>
      <c r="N4867" s="12">
        <f t="shared" si="226"/>
        <v>514.05999999999995</v>
      </c>
      <c r="O4867" s="11" t="s">
        <v>5</v>
      </c>
      <c r="P4867" s="13">
        <v>0</v>
      </c>
      <c r="Q4867" s="11" t="s">
        <v>6</v>
      </c>
      <c r="R4867" s="13">
        <v>0</v>
      </c>
      <c r="S4867" s="13">
        <v>0</v>
      </c>
      <c r="T4867" s="11" t="s">
        <v>7</v>
      </c>
      <c r="U4867" s="11" t="s">
        <v>8</v>
      </c>
      <c r="V4867" s="15">
        <v>0</v>
      </c>
      <c r="W4867" s="13">
        <v>0</v>
      </c>
      <c r="X4867" s="15">
        <v>0</v>
      </c>
      <c r="Y4867" s="15">
        <v>0</v>
      </c>
      <c r="Z4867" s="13">
        <v>0</v>
      </c>
      <c r="AA4867" s="15">
        <v>0</v>
      </c>
      <c r="AB4867" s="13">
        <v>0</v>
      </c>
      <c r="AC4867" s="15">
        <v>0</v>
      </c>
      <c r="AD4867" s="13">
        <v>0</v>
      </c>
      <c r="AE4867" s="15">
        <v>0</v>
      </c>
      <c r="AF4867" s="13">
        <v>0</v>
      </c>
      <c r="AG4867" s="15">
        <v>0</v>
      </c>
      <c r="AH4867" s="13">
        <v>0</v>
      </c>
      <c r="AI4867" s="15">
        <v>0</v>
      </c>
      <c r="AJ4867" s="11" t="s">
        <v>17</v>
      </c>
      <c r="AK4867" s="11" t="s">
        <v>13</v>
      </c>
      <c r="AL4867" s="22">
        <f t="shared" si="225"/>
        <v>2231</v>
      </c>
      <c r="AM4867" s="11" t="str">
        <f>VLOOKUP(O4867,Sheet2!$D$6:$E$14,2,FALSE)</f>
        <v>Spare parts</v>
      </c>
      <c r="AN4867" s="11" t="str">
        <f>VLOOKUP(F4867,Sheet2!$E$10:$F$13,2,FALSE)</f>
        <v>SPM</v>
      </c>
      <c r="AO4867" s="35" t="s">
        <v>14668</v>
      </c>
      <c r="AP4867">
        <f>MATCH(AN4867,Sheet2!$F$5:$F$18,0)</f>
        <v>6</v>
      </c>
      <c r="AQ4867">
        <f>MATCH(AO4867,Sheet2!$F$5:$K$5,0)</f>
        <v>6</v>
      </c>
      <c r="AR4867" s="33">
        <f>INDEX(Sheet2!$F$5:$K$18,OPaL!AP4867,OPaL!AQ4867)</f>
        <v>0.15</v>
      </c>
      <c r="AS4867" s="1">
        <f t="shared" si="227"/>
        <v>436.95099999999996</v>
      </c>
    </row>
    <row r="4868" spans="1:45" x14ac:dyDescent="0.2">
      <c r="A4868" s="11" t="s">
        <v>9326</v>
      </c>
      <c r="B4868" s="11" t="s">
        <v>9327</v>
      </c>
      <c r="C4868" s="11" t="s">
        <v>14169</v>
      </c>
      <c r="D4868" s="21">
        <v>45124</v>
      </c>
      <c r="E4868" s="21" t="s">
        <v>9757</v>
      </c>
      <c r="F4868" s="21" t="s">
        <v>14659</v>
      </c>
      <c r="G4868" s="11" t="s">
        <v>2</v>
      </c>
      <c r="H4868" s="11" t="s">
        <v>16</v>
      </c>
      <c r="I4868" s="11" t="s">
        <v>4</v>
      </c>
      <c r="J4868" s="13">
        <v>2</v>
      </c>
      <c r="K4868" s="12">
        <v>509</v>
      </c>
      <c r="L4868" s="12">
        <v>0</v>
      </c>
      <c r="M4868" s="12">
        <v>0</v>
      </c>
      <c r="N4868" s="12">
        <f t="shared" si="226"/>
        <v>509</v>
      </c>
      <c r="O4868" s="11" t="s">
        <v>8227</v>
      </c>
      <c r="P4868" s="13">
        <v>0</v>
      </c>
      <c r="Q4868" s="11" t="s">
        <v>6</v>
      </c>
      <c r="R4868" s="13">
        <v>0</v>
      </c>
      <c r="S4868" s="13">
        <v>0</v>
      </c>
      <c r="T4868" s="11" t="s">
        <v>7</v>
      </c>
      <c r="U4868" s="11" t="s">
        <v>8</v>
      </c>
      <c r="V4868" s="15">
        <v>0</v>
      </c>
      <c r="W4868" s="13">
        <v>0</v>
      </c>
      <c r="X4868" s="15">
        <v>0</v>
      </c>
      <c r="Y4868" s="15">
        <v>0</v>
      </c>
      <c r="Z4868" s="13">
        <v>0</v>
      </c>
      <c r="AA4868" s="15">
        <v>0</v>
      </c>
      <c r="AB4868" s="13">
        <v>0</v>
      </c>
      <c r="AC4868" s="15">
        <v>0</v>
      </c>
      <c r="AD4868" s="13">
        <v>0</v>
      </c>
      <c r="AE4868" s="15">
        <v>0</v>
      </c>
      <c r="AF4868" s="13">
        <v>0</v>
      </c>
      <c r="AG4868" s="15">
        <v>0</v>
      </c>
      <c r="AH4868" s="13">
        <v>0</v>
      </c>
      <c r="AI4868" s="15">
        <v>0</v>
      </c>
      <c r="AJ4868" s="11" t="s">
        <v>17</v>
      </c>
      <c r="AK4868" s="11" t="s">
        <v>8228</v>
      </c>
      <c r="AL4868" s="22">
        <f t="shared" ref="AL4868:AL4931" si="228">$D$2-D4868</f>
        <v>168</v>
      </c>
      <c r="AM4868" s="11" t="str">
        <f>VLOOKUP(O4868,Sheet2!$D$6:$E$14,2,FALSE)</f>
        <v>Consumables</v>
      </c>
      <c r="AN4868" s="11" t="str">
        <f>VLOOKUP(F4868,Sheet2!$E$15:$F$18,2,FALSE)</f>
        <v>CM</v>
      </c>
      <c r="AO4868" s="35" t="s">
        <v>14665</v>
      </c>
      <c r="AP4868">
        <f>MATCH(AN4868,Sheet2!$F$5:$F$18,0)</f>
        <v>13</v>
      </c>
      <c r="AQ4868">
        <f>MATCH(AO4868,Sheet2!$F$5:$K$5,0)</f>
        <v>3</v>
      </c>
      <c r="AR4868" s="33">
        <f>INDEX(Sheet2!$F$5:$K$18,OPaL!AP4868,OPaL!AQ4868)</f>
        <v>0</v>
      </c>
      <c r="AS4868" s="1">
        <f t="shared" si="227"/>
        <v>509</v>
      </c>
    </row>
    <row r="4869" spans="1:45" x14ac:dyDescent="0.2">
      <c r="A4869" s="11" t="s">
        <v>4673</v>
      </c>
      <c r="B4869" s="11" t="s">
        <v>4674</v>
      </c>
      <c r="C4869" s="11" t="s">
        <v>14286</v>
      </c>
      <c r="D4869" s="21">
        <v>42975</v>
      </c>
      <c r="E4869" s="21" t="s">
        <v>9697</v>
      </c>
      <c r="F4869" s="21" t="s">
        <v>14659</v>
      </c>
      <c r="G4869" s="11" t="s">
        <v>2</v>
      </c>
      <c r="H4869" s="11" t="s">
        <v>16</v>
      </c>
      <c r="I4869" s="11" t="s">
        <v>4</v>
      </c>
      <c r="J4869" s="13">
        <v>1</v>
      </c>
      <c r="K4869" s="12">
        <v>507</v>
      </c>
      <c r="L4869" s="12">
        <v>0</v>
      </c>
      <c r="M4869" s="12">
        <v>0</v>
      </c>
      <c r="N4869" s="12">
        <f t="shared" ref="N4869:N4932" si="229">M4869+K4869</f>
        <v>507</v>
      </c>
      <c r="O4869" s="11" t="s">
        <v>5</v>
      </c>
      <c r="P4869" s="13">
        <v>0</v>
      </c>
      <c r="Q4869" s="11" t="s">
        <v>6</v>
      </c>
      <c r="R4869" s="13">
        <v>0</v>
      </c>
      <c r="S4869" s="13">
        <v>0</v>
      </c>
      <c r="T4869" s="11" t="s">
        <v>7</v>
      </c>
      <c r="U4869" s="11" t="s">
        <v>8</v>
      </c>
      <c r="V4869" s="15">
        <v>0</v>
      </c>
      <c r="W4869" s="13">
        <v>0</v>
      </c>
      <c r="X4869" s="15">
        <v>0</v>
      </c>
      <c r="Y4869" s="15">
        <v>0</v>
      </c>
      <c r="Z4869" s="13">
        <v>0</v>
      </c>
      <c r="AA4869" s="15">
        <v>0</v>
      </c>
      <c r="AB4869" s="13">
        <v>0</v>
      </c>
      <c r="AC4869" s="15">
        <v>0</v>
      </c>
      <c r="AD4869" s="13">
        <v>0</v>
      </c>
      <c r="AE4869" s="15">
        <v>0</v>
      </c>
      <c r="AF4869" s="13">
        <v>0</v>
      </c>
      <c r="AG4869" s="15">
        <v>0</v>
      </c>
      <c r="AH4869" s="13">
        <v>0</v>
      </c>
      <c r="AI4869" s="15">
        <v>0</v>
      </c>
      <c r="AJ4869" s="11" t="s">
        <v>17</v>
      </c>
      <c r="AK4869" s="11" t="s">
        <v>1398</v>
      </c>
      <c r="AL4869" s="22">
        <f t="shared" si="228"/>
        <v>2317</v>
      </c>
      <c r="AM4869" s="11" t="str">
        <f>VLOOKUP(O4869,Sheet2!$D$6:$E$14,2,FALSE)</f>
        <v>Spare parts</v>
      </c>
      <c r="AN4869" s="11" t="str">
        <f>VLOOKUP(F4869,Sheet2!$E$10:$F$13,2,FALSE)</f>
        <v>SPM</v>
      </c>
      <c r="AO4869" s="35" t="s">
        <v>14668</v>
      </c>
      <c r="AP4869">
        <f>MATCH(AN4869,Sheet2!$F$5:$F$18,0)</f>
        <v>6</v>
      </c>
      <c r="AQ4869">
        <f>MATCH(AO4869,Sheet2!$F$5:$K$5,0)</f>
        <v>6</v>
      </c>
      <c r="AR4869" s="33">
        <f>INDEX(Sheet2!$F$5:$K$18,OPaL!AP4869,OPaL!AQ4869)</f>
        <v>0.15</v>
      </c>
      <c r="AS4869" s="1">
        <f t="shared" ref="AS4869:AS4932" si="230">N4869*(1-AR4869)</f>
        <v>430.95</v>
      </c>
    </row>
    <row r="4870" spans="1:45" x14ac:dyDescent="0.2">
      <c r="A4870" s="11" t="s">
        <v>4677</v>
      </c>
      <c r="B4870" s="11" t="s">
        <v>4678</v>
      </c>
      <c r="C4870" s="11" t="s">
        <v>14287</v>
      </c>
      <c r="D4870" s="21">
        <v>42975</v>
      </c>
      <c r="E4870" s="21" t="s">
        <v>9697</v>
      </c>
      <c r="F4870" s="21" t="s">
        <v>14659</v>
      </c>
      <c r="G4870" s="11" t="s">
        <v>2</v>
      </c>
      <c r="H4870" s="11" t="s">
        <v>16</v>
      </c>
      <c r="I4870" s="11" t="s">
        <v>4</v>
      </c>
      <c r="J4870" s="13">
        <v>1</v>
      </c>
      <c r="K4870" s="12">
        <v>507</v>
      </c>
      <c r="L4870" s="12">
        <v>0</v>
      </c>
      <c r="M4870" s="12">
        <v>0</v>
      </c>
      <c r="N4870" s="12">
        <f t="shared" si="229"/>
        <v>507</v>
      </c>
      <c r="O4870" s="11" t="s">
        <v>5</v>
      </c>
      <c r="P4870" s="13">
        <v>0</v>
      </c>
      <c r="Q4870" s="11" t="s">
        <v>6</v>
      </c>
      <c r="R4870" s="13">
        <v>0</v>
      </c>
      <c r="S4870" s="13">
        <v>0</v>
      </c>
      <c r="T4870" s="11" t="s">
        <v>7</v>
      </c>
      <c r="U4870" s="11" t="s">
        <v>8</v>
      </c>
      <c r="V4870" s="15">
        <v>0</v>
      </c>
      <c r="W4870" s="13">
        <v>0</v>
      </c>
      <c r="X4870" s="15">
        <v>0</v>
      </c>
      <c r="Y4870" s="15">
        <v>0</v>
      </c>
      <c r="Z4870" s="13">
        <v>0</v>
      </c>
      <c r="AA4870" s="15">
        <v>0</v>
      </c>
      <c r="AB4870" s="13">
        <v>0</v>
      </c>
      <c r="AC4870" s="15">
        <v>0</v>
      </c>
      <c r="AD4870" s="13">
        <v>0</v>
      </c>
      <c r="AE4870" s="15">
        <v>0</v>
      </c>
      <c r="AF4870" s="13">
        <v>0</v>
      </c>
      <c r="AG4870" s="15">
        <v>0</v>
      </c>
      <c r="AH4870" s="13">
        <v>0</v>
      </c>
      <c r="AI4870" s="15">
        <v>0</v>
      </c>
      <c r="AJ4870" s="11" t="s">
        <v>17</v>
      </c>
      <c r="AK4870" s="11" t="s">
        <v>1398</v>
      </c>
      <c r="AL4870" s="22">
        <f t="shared" si="228"/>
        <v>2317</v>
      </c>
      <c r="AM4870" s="11" t="str">
        <f>VLOOKUP(O4870,Sheet2!$D$6:$E$14,2,FALSE)</f>
        <v>Spare parts</v>
      </c>
      <c r="AN4870" s="11" t="str">
        <f>VLOOKUP(F4870,Sheet2!$E$10:$F$13,2,FALSE)</f>
        <v>SPM</v>
      </c>
      <c r="AO4870" s="35" t="s">
        <v>14668</v>
      </c>
      <c r="AP4870">
        <f>MATCH(AN4870,Sheet2!$F$5:$F$18,0)</f>
        <v>6</v>
      </c>
      <c r="AQ4870">
        <f>MATCH(AO4870,Sheet2!$F$5:$K$5,0)</f>
        <v>6</v>
      </c>
      <c r="AR4870" s="33">
        <f>INDEX(Sheet2!$F$5:$K$18,OPaL!AP4870,OPaL!AQ4870)</f>
        <v>0.15</v>
      </c>
      <c r="AS4870" s="1">
        <f t="shared" si="230"/>
        <v>430.95</v>
      </c>
    </row>
    <row r="4871" spans="1:45" x14ac:dyDescent="0.2">
      <c r="A4871" s="11" t="s">
        <v>4679</v>
      </c>
      <c r="B4871" s="11" t="s">
        <v>4680</v>
      </c>
      <c r="C4871" s="11" t="s">
        <v>14288</v>
      </c>
      <c r="D4871" s="21">
        <v>42975</v>
      </c>
      <c r="E4871" s="21" t="s">
        <v>9697</v>
      </c>
      <c r="F4871" s="21" t="s">
        <v>14659</v>
      </c>
      <c r="G4871" s="11" t="s">
        <v>2</v>
      </c>
      <c r="H4871" s="11" t="s">
        <v>16</v>
      </c>
      <c r="I4871" s="11" t="s">
        <v>4</v>
      </c>
      <c r="J4871" s="13">
        <v>1</v>
      </c>
      <c r="K4871" s="12">
        <v>507</v>
      </c>
      <c r="L4871" s="12">
        <v>0</v>
      </c>
      <c r="M4871" s="12">
        <v>0</v>
      </c>
      <c r="N4871" s="12">
        <f t="shared" si="229"/>
        <v>507</v>
      </c>
      <c r="O4871" s="11" t="s">
        <v>5</v>
      </c>
      <c r="P4871" s="13">
        <v>0</v>
      </c>
      <c r="Q4871" s="11" t="s">
        <v>6</v>
      </c>
      <c r="R4871" s="13">
        <v>0</v>
      </c>
      <c r="S4871" s="13">
        <v>0</v>
      </c>
      <c r="T4871" s="11" t="s">
        <v>7</v>
      </c>
      <c r="U4871" s="11" t="s">
        <v>8</v>
      </c>
      <c r="V4871" s="15">
        <v>0</v>
      </c>
      <c r="W4871" s="13">
        <v>0</v>
      </c>
      <c r="X4871" s="15">
        <v>0</v>
      </c>
      <c r="Y4871" s="15">
        <v>0</v>
      </c>
      <c r="Z4871" s="13">
        <v>0</v>
      </c>
      <c r="AA4871" s="15">
        <v>0</v>
      </c>
      <c r="AB4871" s="13">
        <v>0</v>
      </c>
      <c r="AC4871" s="15">
        <v>0</v>
      </c>
      <c r="AD4871" s="13">
        <v>0</v>
      </c>
      <c r="AE4871" s="15">
        <v>0</v>
      </c>
      <c r="AF4871" s="13">
        <v>0</v>
      </c>
      <c r="AG4871" s="15">
        <v>0</v>
      </c>
      <c r="AH4871" s="13">
        <v>0</v>
      </c>
      <c r="AI4871" s="15">
        <v>0</v>
      </c>
      <c r="AJ4871" s="11" t="s">
        <v>17</v>
      </c>
      <c r="AK4871" s="11" t="s">
        <v>1398</v>
      </c>
      <c r="AL4871" s="22">
        <f t="shared" si="228"/>
        <v>2317</v>
      </c>
      <c r="AM4871" s="11" t="str">
        <f>VLOOKUP(O4871,Sheet2!$D$6:$E$14,2,FALSE)</f>
        <v>Spare parts</v>
      </c>
      <c r="AN4871" s="11" t="str">
        <f>VLOOKUP(F4871,Sheet2!$E$10:$F$13,2,FALSE)</f>
        <v>SPM</v>
      </c>
      <c r="AO4871" s="35" t="s">
        <v>14668</v>
      </c>
      <c r="AP4871">
        <f>MATCH(AN4871,Sheet2!$F$5:$F$18,0)</f>
        <v>6</v>
      </c>
      <c r="AQ4871">
        <f>MATCH(AO4871,Sheet2!$F$5:$K$5,0)</f>
        <v>6</v>
      </c>
      <c r="AR4871" s="33">
        <f>INDEX(Sheet2!$F$5:$K$18,OPaL!AP4871,OPaL!AQ4871)</f>
        <v>0.15</v>
      </c>
      <c r="AS4871" s="1">
        <f t="shared" si="230"/>
        <v>430.95</v>
      </c>
    </row>
    <row r="4872" spans="1:45" x14ac:dyDescent="0.2">
      <c r="A4872" s="11" t="s">
        <v>4681</v>
      </c>
      <c r="B4872" s="11" t="s">
        <v>4682</v>
      </c>
      <c r="C4872" s="11" t="s">
        <v>14289</v>
      </c>
      <c r="D4872" s="21">
        <v>44715</v>
      </c>
      <c r="E4872" s="21" t="s">
        <v>9697</v>
      </c>
      <c r="F4872" s="21" t="s">
        <v>14659</v>
      </c>
      <c r="G4872" s="11" t="s">
        <v>2</v>
      </c>
      <c r="H4872" s="11" t="s">
        <v>16</v>
      </c>
      <c r="I4872" s="11" t="s">
        <v>4</v>
      </c>
      <c r="J4872" s="13">
        <v>1</v>
      </c>
      <c r="K4872" s="12">
        <v>507</v>
      </c>
      <c r="L4872" s="12">
        <v>0</v>
      </c>
      <c r="M4872" s="12">
        <v>0</v>
      </c>
      <c r="N4872" s="12">
        <f t="shared" si="229"/>
        <v>507</v>
      </c>
      <c r="O4872" s="11" t="s">
        <v>5</v>
      </c>
      <c r="P4872" s="13">
        <v>0</v>
      </c>
      <c r="Q4872" s="11" t="s">
        <v>6</v>
      </c>
      <c r="R4872" s="13">
        <v>0</v>
      </c>
      <c r="S4872" s="13">
        <v>0</v>
      </c>
      <c r="T4872" s="11" t="s">
        <v>7</v>
      </c>
      <c r="U4872" s="11" t="s">
        <v>8</v>
      </c>
      <c r="V4872" s="15">
        <v>0</v>
      </c>
      <c r="W4872" s="13">
        <v>0</v>
      </c>
      <c r="X4872" s="15">
        <v>0</v>
      </c>
      <c r="Y4872" s="15">
        <v>0</v>
      </c>
      <c r="Z4872" s="13">
        <v>0</v>
      </c>
      <c r="AA4872" s="15">
        <v>0</v>
      </c>
      <c r="AB4872" s="13">
        <v>0</v>
      </c>
      <c r="AC4872" s="15">
        <v>0</v>
      </c>
      <c r="AD4872" s="13">
        <v>0</v>
      </c>
      <c r="AE4872" s="15">
        <v>0</v>
      </c>
      <c r="AF4872" s="13">
        <v>0</v>
      </c>
      <c r="AG4872" s="15">
        <v>0</v>
      </c>
      <c r="AH4872" s="13">
        <v>0</v>
      </c>
      <c r="AI4872" s="15">
        <v>0</v>
      </c>
      <c r="AJ4872" s="11" t="s">
        <v>17</v>
      </c>
      <c r="AK4872" s="11" t="s">
        <v>1398</v>
      </c>
      <c r="AL4872" s="22">
        <f t="shared" si="228"/>
        <v>577</v>
      </c>
      <c r="AM4872" s="11" t="str">
        <f>VLOOKUP(O4872,Sheet2!$D$6:$E$14,2,FALSE)</f>
        <v>Spare parts</v>
      </c>
      <c r="AN4872" s="11" t="str">
        <f>VLOOKUP(F4872,Sheet2!$E$10:$F$13,2,FALSE)</f>
        <v>SPM</v>
      </c>
      <c r="AO4872" s="35" t="s">
        <v>14668</v>
      </c>
      <c r="AP4872">
        <f>MATCH(AN4872,Sheet2!$F$5:$F$18,0)</f>
        <v>6</v>
      </c>
      <c r="AQ4872">
        <f>MATCH(AO4872,Sheet2!$F$5:$K$5,0)</f>
        <v>6</v>
      </c>
      <c r="AR4872" s="33">
        <f>INDEX(Sheet2!$F$5:$K$18,OPaL!AP4872,OPaL!AQ4872)</f>
        <v>0.15</v>
      </c>
      <c r="AS4872" s="1">
        <f t="shared" si="230"/>
        <v>430.95</v>
      </c>
    </row>
    <row r="4873" spans="1:45" x14ac:dyDescent="0.2">
      <c r="A4873" s="11" t="s">
        <v>4689</v>
      </c>
      <c r="B4873" s="11" t="s">
        <v>4690</v>
      </c>
      <c r="C4873" s="11" t="s">
        <v>14290</v>
      </c>
      <c r="D4873" s="21">
        <v>42975</v>
      </c>
      <c r="E4873" s="21" t="s">
        <v>9697</v>
      </c>
      <c r="F4873" s="21" t="s">
        <v>14659</v>
      </c>
      <c r="G4873" s="11" t="s">
        <v>2</v>
      </c>
      <c r="H4873" s="11" t="s">
        <v>16</v>
      </c>
      <c r="I4873" s="11" t="s">
        <v>4</v>
      </c>
      <c r="J4873" s="13">
        <v>1</v>
      </c>
      <c r="K4873" s="12">
        <v>507</v>
      </c>
      <c r="L4873" s="12">
        <v>0</v>
      </c>
      <c r="M4873" s="12">
        <v>0</v>
      </c>
      <c r="N4873" s="12">
        <f t="shared" si="229"/>
        <v>507</v>
      </c>
      <c r="O4873" s="11" t="s">
        <v>5</v>
      </c>
      <c r="P4873" s="13">
        <v>0</v>
      </c>
      <c r="Q4873" s="11" t="s">
        <v>6</v>
      </c>
      <c r="R4873" s="13">
        <v>0</v>
      </c>
      <c r="S4873" s="13">
        <v>0</v>
      </c>
      <c r="T4873" s="11" t="s">
        <v>7</v>
      </c>
      <c r="U4873" s="11" t="s">
        <v>8</v>
      </c>
      <c r="V4873" s="15">
        <v>0</v>
      </c>
      <c r="W4873" s="13">
        <v>0</v>
      </c>
      <c r="X4873" s="15">
        <v>0</v>
      </c>
      <c r="Y4873" s="15">
        <v>0</v>
      </c>
      <c r="Z4873" s="13">
        <v>0</v>
      </c>
      <c r="AA4873" s="15">
        <v>0</v>
      </c>
      <c r="AB4873" s="13">
        <v>0</v>
      </c>
      <c r="AC4873" s="15">
        <v>0</v>
      </c>
      <c r="AD4873" s="13">
        <v>0</v>
      </c>
      <c r="AE4873" s="15">
        <v>0</v>
      </c>
      <c r="AF4873" s="13">
        <v>0</v>
      </c>
      <c r="AG4873" s="15">
        <v>0</v>
      </c>
      <c r="AH4873" s="13">
        <v>0</v>
      </c>
      <c r="AI4873" s="15">
        <v>0</v>
      </c>
      <c r="AJ4873" s="11" t="s">
        <v>17</v>
      </c>
      <c r="AK4873" s="11" t="s">
        <v>1398</v>
      </c>
      <c r="AL4873" s="22">
        <f t="shared" si="228"/>
        <v>2317</v>
      </c>
      <c r="AM4873" s="11" t="str">
        <f>VLOOKUP(O4873,Sheet2!$D$6:$E$14,2,FALSE)</f>
        <v>Spare parts</v>
      </c>
      <c r="AN4873" s="11" t="str">
        <f>VLOOKUP(F4873,Sheet2!$E$10:$F$13,2,FALSE)</f>
        <v>SPM</v>
      </c>
      <c r="AO4873" s="35" t="s">
        <v>14668</v>
      </c>
      <c r="AP4873">
        <f>MATCH(AN4873,Sheet2!$F$5:$F$18,0)</f>
        <v>6</v>
      </c>
      <c r="AQ4873">
        <f>MATCH(AO4873,Sheet2!$F$5:$K$5,0)</f>
        <v>6</v>
      </c>
      <c r="AR4873" s="33">
        <f>INDEX(Sheet2!$F$5:$K$18,OPaL!AP4873,OPaL!AQ4873)</f>
        <v>0.15</v>
      </c>
      <c r="AS4873" s="1">
        <f t="shared" si="230"/>
        <v>430.95</v>
      </c>
    </row>
    <row r="4874" spans="1:45" x14ac:dyDescent="0.2">
      <c r="A4874" s="11" t="s">
        <v>4693</v>
      </c>
      <c r="B4874" s="11" t="s">
        <v>4694</v>
      </c>
      <c r="C4874" s="11" t="s">
        <v>14291</v>
      </c>
      <c r="D4874" s="21">
        <v>44748</v>
      </c>
      <c r="E4874" s="21" t="s">
        <v>9697</v>
      </c>
      <c r="F4874" s="21" t="s">
        <v>14659</v>
      </c>
      <c r="G4874" s="11" t="s">
        <v>2</v>
      </c>
      <c r="H4874" s="11" t="s">
        <v>16</v>
      </c>
      <c r="I4874" s="11" t="s">
        <v>4</v>
      </c>
      <c r="J4874" s="13">
        <v>1</v>
      </c>
      <c r="K4874" s="12">
        <v>507</v>
      </c>
      <c r="L4874" s="12">
        <v>0</v>
      </c>
      <c r="M4874" s="12">
        <v>0</v>
      </c>
      <c r="N4874" s="12">
        <f t="shared" si="229"/>
        <v>507</v>
      </c>
      <c r="O4874" s="11" t="s">
        <v>5</v>
      </c>
      <c r="P4874" s="13">
        <v>0</v>
      </c>
      <c r="Q4874" s="11" t="s">
        <v>6</v>
      </c>
      <c r="R4874" s="13">
        <v>0</v>
      </c>
      <c r="S4874" s="13">
        <v>0</v>
      </c>
      <c r="T4874" s="11" t="s">
        <v>7</v>
      </c>
      <c r="U4874" s="11" t="s">
        <v>8</v>
      </c>
      <c r="V4874" s="15">
        <v>0</v>
      </c>
      <c r="W4874" s="13">
        <v>0</v>
      </c>
      <c r="X4874" s="15">
        <v>0</v>
      </c>
      <c r="Y4874" s="15">
        <v>0</v>
      </c>
      <c r="Z4874" s="13">
        <v>0</v>
      </c>
      <c r="AA4874" s="15">
        <v>0</v>
      </c>
      <c r="AB4874" s="13">
        <v>0</v>
      </c>
      <c r="AC4874" s="15">
        <v>0</v>
      </c>
      <c r="AD4874" s="13">
        <v>0</v>
      </c>
      <c r="AE4874" s="15">
        <v>0</v>
      </c>
      <c r="AF4874" s="13">
        <v>0</v>
      </c>
      <c r="AG4874" s="15">
        <v>0</v>
      </c>
      <c r="AH4874" s="13">
        <v>0</v>
      </c>
      <c r="AI4874" s="15">
        <v>0</v>
      </c>
      <c r="AJ4874" s="11" t="s">
        <v>17</v>
      </c>
      <c r="AK4874" s="11" t="s">
        <v>1398</v>
      </c>
      <c r="AL4874" s="22">
        <f t="shared" si="228"/>
        <v>544</v>
      </c>
      <c r="AM4874" s="11" t="str">
        <f>VLOOKUP(O4874,Sheet2!$D$6:$E$14,2,FALSE)</f>
        <v>Spare parts</v>
      </c>
      <c r="AN4874" s="11" t="str">
        <f>VLOOKUP(F4874,Sheet2!$E$10:$F$13,2,FALSE)</f>
        <v>SPM</v>
      </c>
      <c r="AO4874" s="35" t="s">
        <v>14668</v>
      </c>
      <c r="AP4874">
        <f>MATCH(AN4874,Sheet2!$F$5:$F$18,0)</f>
        <v>6</v>
      </c>
      <c r="AQ4874">
        <f>MATCH(AO4874,Sheet2!$F$5:$K$5,0)</f>
        <v>6</v>
      </c>
      <c r="AR4874" s="33">
        <f>INDEX(Sheet2!$F$5:$K$18,OPaL!AP4874,OPaL!AQ4874)</f>
        <v>0.15</v>
      </c>
      <c r="AS4874" s="1">
        <f t="shared" si="230"/>
        <v>430.95</v>
      </c>
    </row>
    <row r="4875" spans="1:45" x14ac:dyDescent="0.2">
      <c r="A4875" s="11" t="s">
        <v>4695</v>
      </c>
      <c r="B4875" s="11" t="s">
        <v>4696</v>
      </c>
      <c r="C4875" s="11" t="s">
        <v>14292</v>
      </c>
      <c r="D4875" s="21">
        <v>42975</v>
      </c>
      <c r="E4875" s="21" t="s">
        <v>9697</v>
      </c>
      <c r="F4875" s="21" t="s">
        <v>14659</v>
      </c>
      <c r="G4875" s="11" t="s">
        <v>2</v>
      </c>
      <c r="H4875" s="11" t="s">
        <v>16</v>
      </c>
      <c r="I4875" s="11" t="s">
        <v>4</v>
      </c>
      <c r="J4875" s="13">
        <v>1</v>
      </c>
      <c r="K4875" s="12">
        <v>507</v>
      </c>
      <c r="L4875" s="12">
        <v>0</v>
      </c>
      <c r="M4875" s="12">
        <v>0</v>
      </c>
      <c r="N4875" s="12">
        <f t="shared" si="229"/>
        <v>507</v>
      </c>
      <c r="O4875" s="11" t="s">
        <v>5</v>
      </c>
      <c r="P4875" s="13">
        <v>0</v>
      </c>
      <c r="Q4875" s="11" t="s">
        <v>6</v>
      </c>
      <c r="R4875" s="13">
        <v>0</v>
      </c>
      <c r="S4875" s="13">
        <v>0</v>
      </c>
      <c r="T4875" s="11" t="s">
        <v>7</v>
      </c>
      <c r="U4875" s="11" t="s">
        <v>8</v>
      </c>
      <c r="V4875" s="15">
        <v>0</v>
      </c>
      <c r="W4875" s="13">
        <v>0</v>
      </c>
      <c r="X4875" s="15">
        <v>0</v>
      </c>
      <c r="Y4875" s="15">
        <v>0</v>
      </c>
      <c r="Z4875" s="13">
        <v>0</v>
      </c>
      <c r="AA4875" s="15">
        <v>0</v>
      </c>
      <c r="AB4875" s="13">
        <v>0</v>
      </c>
      <c r="AC4875" s="15">
        <v>0</v>
      </c>
      <c r="AD4875" s="13">
        <v>0</v>
      </c>
      <c r="AE4875" s="15">
        <v>0</v>
      </c>
      <c r="AF4875" s="13">
        <v>0</v>
      </c>
      <c r="AG4875" s="15">
        <v>0</v>
      </c>
      <c r="AH4875" s="13">
        <v>0</v>
      </c>
      <c r="AI4875" s="15">
        <v>0</v>
      </c>
      <c r="AJ4875" s="11" t="s">
        <v>17</v>
      </c>
      <c r="AK4875" s="11" t="s">
        <v>1398</v>
      </c>
      <c r="AL4875" s="22">
        <f t="shared" si="228"/>
        <v>2317</v>
      </c>
      <c r="AM4875" s="11" t="str">
        <f>VLOOKUP(O4875,Sheet2!$D$6:$E$14,2,FALSE)</f>
        <v>Spare parts</v>
      </c>
      <c r="AN4875" s="11" t="str">
        <f>VLOOKUP(F4875,Sheet2!$E$10:$F$13,2,FALSE)</f>
        <v>SPM</v>
      </c>
      <c r="AO4875" s="35" t="s">
        <v>14668</v>
      </c>
      <c r="AP4875">
        <f>MATCH(AN4875,Sheet2!$F$5:$F$18,0)</f>
        <v>6</v>
      </c>
      <c r="AQ4875">
        <f>MATCH(AO4875,Sheet2!$F$5:$K$5,0)</f>
        <v>6</v>
      </c>
      <c r="AR4875" s="33">
        <f>INDEX(Sheet2!$F$5:$K$18,OPaL!AP4875,OPaL!AQ4875)</f>
        <v>0.15</v>
      </c>
      <c r="AS4875" s="1">
        <f t="shared" si="230"/>
        <v>430.95</v>
      </c>
    </row>
    <row r="4876" spans="1:45" x14ac:dyDescent="0.2">
      <c r="A4876" s="11" t="s">
        <v>6855</v>
      </c>
      <c r="B4876" s="11" t="s">
        <v>6856</v>
      </c>
      <c r="C4876" s="11" t="s">
        <v>14293</v>
      </c>
      <c r="D4876" s="21">
        <v>42840</v>
      </c>
      <c r="E4876" s="21" t="s">
        <v>9697</v>
      </c>
      <c r="F4876" s="21" t="s">
        <v>14659</v>
      </c>
      <c r="G4876" s="11" t="s">
        <v>2</v>
      </c>
      <c r="H4876" s="11" t="s">
        <v>16</v>
      </c>
      <c r="I4876" s="11" t="s">
        <v>4</v>
      </c>
      <c r="J4876" s="13">
        <v>1</v>
      </c>
      <c r="K4876" s="12">
        <v>506.98</v>
      </c>
      <c r="L4876" s="12">
        <v>0</v>
      </c>
      <c r="M4876" s="12">
        <v>0</v>
      </c>
      <c r="N4876" s="12">
        <f t="shared" si="229"/>
        <v>506.98</v>
      </c>
      <c r="O4876" s="11" t="s">
        <v>5</v>
      </c>
      <c r="P4876" s="13">
        <v>0</v>
      </c>
      <c r="Q4876" s="11" t="s">
        <v>6</v>
      </c>
      <c r="R4876" s="13">
        <v>0</v>
      </c>
      <c r="S4876" s="13">
        <v>0</v>
      </c>
      <c r="T4876" s="11" t="s">
        <v>7</v>
      </c>
      <c r="U4876" s="11" t="s">
        <v>8</v>
      </c>
      <c r="V4876" s="15">
        <v>0</v>
      </c>
      <c r="W4876" s="13">
        <v>0</v>
      </c>
      <c r="X4876" s="15">
        <v>0</v>
      </c>
      <c r="Y4876" s="15">
        <v>0</v>
      </c>
      <c r="Z4876" s="13">
        <v>0</v>
      </c>
      <c r="AA4876" s="15">
        <v>0</v>
      </c>
      <c r="AB4876" s="13">
        <v>0</v>
      </c>
      <c r="AC4876" s="15">
        <v>0</v>
      </c>
      <c r="AD4876" s="13">
        <v>0</v>
      </c>
      <c r="AE4876" s="15">
        <v>0</v>
      </c>
      <c r="AF4876" s="13">
        <v>0</v>
      </c>
      <c r="AG4876" s="15">
        <v>0</v>
      </c>
      <c r="AH4876" s="13">
        <v>0</v>
      </c>
      <c r="AI4876" s="15">
        <v>0</v>
      </c>
      <c r="AJ4876" s="11" t="s">
        <v>17</v>
      </c>
      <c r="AK4876" s="11" t="s">
        <v>13</v>
      </c>
      <c r="AL4876" s="22">
        <f t="shared" si="228"/>
        <v>2452</v>
      </c>
      <c r="AM4876" s="11" t="str">
        <f>VLOOKUP(O4876,Sheet2!$D$6:$E$14,2,FALSE)</f>
        <v>Spare parts</v>
      </c>
      <c r="AN4876" s="11" t="str">
        <f>VLOOKUP(F4876,Sheet2!$E$10:$F$13,2,FALSE)</f>
        <v>SPM</v>
      </c>
      <c r="AO4876" s="35" t="s">
        <v>14668</v>
      </c>
      <c r="AP4876">
        <f>MATCH(AN4876,Sheet2!$F$5:$F$18,0)</f>
        <v>6</v>
      </c>
      <c r="AQ4876">
        <f>MATCH(AO4876,Sheet2!$F$5:$K$5,0)</f>
        <v>6</v>
      </c>
      <c r="AR4876" s="33">
        <f>INDEX(Sheet2!$F$5:$K$18,OPaL!AP4876,OPaL!AQ4876)</f>
        <v>0.15</v>
      </c>
      <c r="AS4876" s="1">
        <f t="shared" si="230"/>
        <v>430.93299999999999</v>
      </c>
    </row>
    <row r="4877" spans="1:45" x14ac:dyDescent="0.2">
      <c r="A4877" s="11" t="s">
        <v>2491</v>
      </c>
      <c r="B4877" s="11" t="s">
        <v>2492</v>
      </c>
      <c r="C4877" s="11" t="s">
        <v>14294</v>
      </c>
      <c r="D4877" s="21">
        <v>44953</v>
      </c>
      <c r="E4877" s="21" t="s">
        <v>9697</v>
      </c>
      <c r="F4877" s="21" t="s">
        <v>14659</v>
      </c>
      <c r="G4877" s="11" t="s">
        <v>2</v>
      </c>
      <c r="H4877" s="11" t="s">
        <v>16</v>
      </c>
      <c r="I4877" s="11" t="s">
        <v>4</v>
      </c>
      <c r="J4877" s="13">
        <v>1</v>
      </c>
      <c r="K4877" s="12">
        <v>505.91</v>
      </c>
      <c r="L4877" s="12">
        <v>0</v>
      </c>
      <c r="M4877" s="12">
        <v>0</v>
      </c>
      <c r="N4877" s="12">
        <f t="shared" si="229"/>
        <v>505.91</v>
      </c>
      <c r="O4877" s="11" t="s">
        <v>5</v>
      </c>
      <c r="P4877" s="13">
        <v>0</v>
      </c>
      <c r="Q4877" s="11" t="s">
        <v>6</v>
      </c>
      <c r="R4877" s="13">
        <v>0</v>
      </c>
      <c r="S4877" s="13">
        <v>0</v>
      </c>
      <c r="T4877" s="11" t="s">
        <v>7</v>
      </c>
      <c r="U4877" s="11" t="s">
        <v>8</v>
      </c>
      <c r="V4877" s="15">
        <v>0</v>
      </c>
      <c r="W4877" s="13">
        <v>0</v>
      </c>
      <c r="X4877" s="15">
        <v>0</v>
      </c>
      <c r="Y4877" s="15">
        <v>0</v>
      </c>
      <c r="Z4877" s="13">
        <v>0</v>
      </c>
      <c r="AA4877" s="15">
        <v>0</v>
      </c>
      <c r="AB4877" s="13">
        <v>0</v>
      </c>
      <c r="AC4877" s="15">
        <v>0</v>
      </c>
      <c r="AD4877" s="13">
        <v>0</v>
      </c>
      <c r="AE4877" s="15">
        <v>0</v>
      </c>
      <c r="AF4877" s="13">
        <v>0</v>
      </c>
      <c r="AG4877" s="15">
        <v>0</v>
      </c>
      <c r="AH4877" s="13">
        <v>0</v>
      </c>
      <c r="AI4877" s="15">
        <v>0</v>
      </c>
      <c r="AJ4877" s="11" t="s">
        <v>17</v>
      </c>
      <c r="AK4877" s="11" t="s">
        <v>13</v>
      </c>
      <c r="AL4877" s="22">
        <f t="shared" si="228"/>
        <v>339</v>
      </c>
      <c r="AM4877" s="11" t="str">
        <f>VLOOKUP(O4877,Sheet2!$D$6:$E$14,2,FALSE)</f>
        <v>Spare parts</v>
      </c>
      <c r="AN4877" s="11" t="str">
        <f>VLOOKUP(F4877,Sheet2!$E$10:$F$13,2,FALSE)</f>
        <v>SPM</v>
      </c>
      <c r="AO4877" s="35" t="s">
        <v>14667</v>
      </c>
      <c r="AP4877">
        <f>MATCH(AN4877,Sheet2!$F$5:$F$18,0)</f>
        <v>6</v>
      </c>
      <c r="AQ4877">
        <f>MATCH(AO4877,Sheet2!$F$5:$K$5,0)</f>
        <v>5</v>
      </c>
      <c r="AR4877" s="33">
        <f>INDEX(Sheet2!$F$5:$K$18,OPaL!AP4877,OPaL!AQ4877)</f>
        <v>0.1</v>
      </c>
      <c r="AS4877" s="1">
        <f t="shared" si="230"/>
        <v>455.31900000000002</v>
      </c>
    </row>
    <row r="4878" spans="1:45" x14ac:dyDescent="0.2">
      <c r="A4878" s="11" t="s">
        <v>2785</v>
      </c>
      <c r="B4878" s="11" t="s">
        <v>2786</v>
      </c>
      <c r="C4878" s="11" t="s">
        <v>14295</v>
      </c>
      <c r="D4878" s="21">
        <v>44387</v>
      </c>
      <c r="E4878" s="21" t="s">
        <v>9697</v>
      </c>
      <c r="F4878" s="21" t="s">
        <v>14659</v>
      </c>
      <c r="G4878" s="11" t="s">
        <v>2</v>
      </c>
      <c r="H4878" s="11" t="s">
        <v>3</v>
      </c>
      <c r="I4878" s="11" t="s">
        <v>4</v>
      </c>
      <c r="J4878" s="12">
        <v>15</v>
      </c>
      <c r="K4878" s="12">
        <v>504.94</v>
      </c>
      <c r="L4878" s="12">
        <v>0</v>
      </c>
      <c r="M4878" s="12">
        <v>0</v>
      </c>
      <c r="N4878" s="12">
        <f t="shared" si="229"/>
        <v>504.94</v>
      </c>
      <c r="O4878" s="11" t="s">
        <v>5</v>
      </c>
      <c r="P4878" s="13">
        <v>0</v>
      </c>
      <c r="Q4878" s="11" t="s">
        <v>6</v>
      </c>
      <c r="R4878" s="13">
        <v>0</v>
      </c>
      <c r="S4878" s="13">
        <v>0</v>
      </c>
      <c r="T4878" s="11" t="s">
        <v>7</v>
      </c>
      <c r="U4878" s="11" t="s">
        <v>8</v>
      </c>
      <c r="V4878" s="15">
        <v>0</v>
      </c>
      <c r="W4878" s="13">
        <v>0</v>
      </c>
      <c r="X4878" s="15">
        <v>0</v>
      </c>
      <c r="Y4878" s="15">
        <v>0</v>
      </c>
      <c r="Z4878" s="13">
        <v>0</v>
      </c>
      <c r="AA4878" s="15">
        <v>0</v>
      </c>
      <c r="AB4878" s="13">
        <v>0</v>
      </c>
      <c r="AC4878" s="15">
        <v>0</v>
      </c>
      <c r="AD4878" s="13">
        <v>0</v>
      </c>
      <c r="AE4878" s="15">
        <v>0</v>
      </c>
      <c r="AF4878" s="13">
        <v>0</v>
      </c>
      <c r="AG4878" s="15">
        <v>0</v>
      </c>
      <c r="AH4878" s="13">
        <v>0</v>
      </c>
      <c r="AI4878" s="15">
        <v>0</v>
      </c>
      <c r="AJ4878" s="11" t="s">
        <v>9</v>
      </c>
      <c r="AK4878" s="11" t="s">
        <v>13</v>
      </c>
      <c r="AL4878" s="22">
        <f t="shared" si="228"/>
        <v>905</v>
      </c>
      <c r="AM4878" s="11" t="str">
        <f>VLOOKUP(O4878,Sheet2!$D$6:$E$14,2,FALSE)</f>
        <v>Spare parts</v>
      </c>
      <c r="AN4878" s="11" t="str">
        <f>VLOOKUP(F4878,Sheet2!$E$10:$F$13,2,FALSE)</f>
        <v>SPM</v>
      </c>
      <c r="AO4878" s="35" t="s">
        <v>14668</v>
      </c>
      <c r="AP4878">
        <f>MATCH(AN4878,Sheet2!$F$5:$F$18,0)</f>
        <v>6</v>
      </c>
      <c r="AQ4878">
        <f>MATCH(AO4878,Sheet2!$F$5:$K$5,0)</f>
        <v>6</v>
      </c>
      <c r="AR4878" s="33">
        <f>INDEX(Sheet2!$F$5:$K$18,OPaL!AP4878,OPaL!AQ4878)</f>
        <v>0.15</v>
      </c>
      <c r="AS4878" s="1">
        <f t="shared" si="230"/>
        <v>429.19900000000001</v>
      </c>
    </row>
    <row r="4879" spans="1:45" x14ac:dyDescent="0.2">
      <c r="A4879" s="11" t="s">
        <v>2789</v>
      </c>
      <c r="B4879" s="11" t="s">
        <v>2790</v>
      </c>
      <c r="C4879" s="11" t="s">
        <v>14296</v>
      </c>
      <c r="D4879" s="21">
        <v>44387</v>
      </c>
      <c r="E4879" s="21" t="s">
        <v>9697</v>
      </c>
      <c r="F4879" s="21" t="s">
        <v>14659</v>
      </c>
      <c r="G4879" s="11" t="s">
        <v>2</v>
      </c>
      <c r="H4879" s="11" t="s">
        <v>3</v>
      </c>
      <c r="I4879" s="11" t="s">
        <v>4</v>
      </c>
      <c r="J4879" s="12">
        <v>15</v>
      </c>
      <c r="K4879" s="12">
        <v>504.94</v>
      </c>
      <c r="L4879" s="12">
        <v>0</v>
      </c>
      <c r="M4879" s="12">
        <v>0</v>
      </c>
      <c r="N4879" s="12">
        <f t="shared" si="229"/>
        <v>504.94</v>
      </c>
      <c r="O4879" s="11" t="s">
        <v>5</v>
      </c>
      <c r="P4879" s="13">
        <v>0</v>
      </c>
      <c r="Q4879" s="11" t="s">
        <v>6</v>
      </c>
      <c r="R4879" s="13">
        <v>0</v>
      </c>
      <c r="S4879" s="13">
        <v>0</v>
      </c>
      <c r="T4879" s="11" t="s">
        <v>7</v>
      </c>
      <c r="U4879" s="11" t="s">
        <v>8</v>
      </c>
      <c r="V4879" s="15">
        <v>0</v>
      </c>
      <c r="W4879" s="13">
        <v>0</v>
      </c>
      <c r="X4879" s="15">
        <v>0</v>
      </c>
      <c r="Y4879" s="15">
        <v>0</v>
      </c>
      <c r="Z4879" s="13">
        <v>0</v>
      </c>
      <c r="AA4879" s="15">
        <v>0</v>
      </c>
      <c r="AB4879" s="13">
        <v>0</v>
      </c>
      <c r="AC4879" s="15">
        <v>0</v>
      </c>
      <c r="AD4879" s="13">
        <v>0</v>
      </c>
      <c r="AE4879" s="15">
        <v>0</v>
      </c>
      <c r="AF4879" s="13">
        <v>0</v>
      </c>
      <c r="AG4879" s="15">
        <v>0</v>
      </c>
      <c r="AH4879" s="13">
        <v>0</v>
      </c>
      <c r="AI4879" s="15">
        <v>0</v>
      </c>
      <c r="AJ4879" s="11" t="s">
        <v>9</v>
      </c>
      <c r="AK4879" s="11" t="s">
        <v>13</v>
      </c>
      <c r="AL4879" s="22">
        <f t="shared" si="228"/>
        <v>905</v>
      </c>
      <c r="AM4879" s="11" t="str">
        <f>VLOOKUP(O4879,Sheet2!$D$6:$E$14,2,FALSE)</f>
        <v>Spare parts</v>
      </c>
      <c r="AN4879" s="11" t="str">
        <f>VLOOKUP(F4879,Sheet2!$E$10:$F$13,2,FALSE)</f>
        <v>SPM</v>
      </c>
      <c r="AO4879" s="35" t="s">
        <v>14668</v>
      </c>
      <c r="AP4879">
        <f>MATCH(AN4879,Sheet2!$F$5:$F$18,0)</f>
        <v>6</v>
      </c>
      <c r="AQ4879">
        <f>MATCH(AO4879,Sheet2!$F$5:$K$5,0)</f>
        <v>6</v>
      </c>
      <c r="AR4879" s="33">
        <f>INDEX(Sheet2!$F$5:$K$18,OPaL!AP4879,OPaL!AQ4879)</f>
        <v>0.15</v>
      </c>
      <c r="AS4879" s="1">
        <f t="shared" si="230"/>
        <v>429.19900000000001</v>
      </c>
    </row>
    <row r="4880" spans="1:45" x14ac:dyDescent="0.2">
      <c r="A4880" s="11" t="s">
        <v>7465</v>
      </c>
      <c r="B4880" s="11" t="s">
        <v>7466</v>
      </c>
      <c r="C4880" s="11" t="s">
        <v>14297</v>
      </c>
      <c r="D4880" s="21">
        <v>44294</v>
      </c>
      <c r="E4880" s="21" t="s">
        <v>9697</v>
      </c>
      <c r="F4880" s="21" t="s">
        <v>14659</v>
      </c>
      <c r="G4880" s="11" t="s">
        <v>2</v>
      </c>
      <c r="H4880" s="11" t="s">
        <v>3</v>
      </c>
      <c r="I4880" s="11" t="s">
        <v>4</v>
      </c>
      <c r="J4880" s="12">
        <v>2</v>
      </c>
      <c r="K4880" s="12">
        <v>504.39</v>
      </c>
      <c r="L4880" s="12">
        <v>0</v>
      </c>
      <c r="M4880" s="12">
        <v>0</v>
      </c>
      <c r="N4880" s="12">
        <f t="shared" si="229"/>
        <v>504.39</v>
      </c>
      <c r="O4880" s="11" t="s">
        <v>5</v>
      </c>
      <c r="P4880" s="13">
        <v>0</v>
      </c>
      <c r="Q4880" s="11" t="s">
        <v>6</v>
      </c>
      <c r="R4880" s="13">
        <v>0</v>
      </c>
      <c r="S4880" s="13">
        <v>0</v>
      </c>
      <c r="T4880" s="11" t="s">
        <v>7</v>
      </c>
      <c r="U4880" s="11" t="s">
        <v>8</v>
      </c>
      <c r="V4880" s="15">
        <v>0</v>
      </c>
      <c r="W4880" s="13">
        <v>0</v>
      </c>
      <c r="X4880" s="15">
        <v>0</v>
      </c>
      <c r="Y4880" s="15">
        <v>0</v>
      </c>
      <c r="Z4880" s="13">
        <v>0</v>
      </c>
      <c r="AA4880" s="15">
        <v>0</v>
      </c>
      <c r="AB4880" s="13">
        <v>0</v>
      </c>
      <c r="AC4880" s="15">
        <v>0</v>
      </c>
      <c r="AD4880" s="13">
        <v>0</v>
      </c>
      <c r="AE4880" s="15">
        <v>0</v>
      </c>
      <c r="AF4880" s="13">
        <v>0</v>
      </c>
      <c r="AG4880" s="15">
        <v>0</v>
      </c>
      <c r="AH4880" s="13">
        <v>0</v>
      </c>
      <c r="AI4880" s="15">
        <v>0</v>
      </c>
      <c r="AJ4880" s="11" t="s">
        <v>9</v>
      </c>
      <c r="AK4880" s="11" t="s">
        <v>13</v>
      </c>
      <c r="AL4880" s="22">
        <f t="shared" si="228"/>
        <v>998</v>
      </c>
      <c r="AM4880" s="11" t="str">
        <f>VLOOKUP(O4880,Sheet2!$D$6:$E$14,2,FALSE)</f>
        <v>Spare parts</v>
      </c>
      <c r="AN4880" s="11" t="str">
        <f>VLOOKUP(F4880,Sheet2!$E$10:$F$13,2,FALSE)</f>
        <v>SPM</v>
      </c>
      <c r="AO4880" s="35" t="s">
        <v>14668</v>
      </c>
      <c r="AP4880">
        <f>MATCH(AN4880,Sheet2!$F$5:$F$18,0)</f>
        <v>6</v>
      </c>
      <c r="AQ4880">
        <f>MATCH(AO4880,Sheet2!$F$5:$K$5,0)</f>
        <v>6</v>
      </c>
      <c r="AR4880" s="33">
        <f>INDEX(Sheet2!$F$5:$K$18,OPaL!AP4880,OPaL!AQ4880)</f>
        <v>0.15</v>
      </c>
      <c r="AS4880" s="1">
        <f t="shared" si="230"/>
        <v>428.73149999999998</v>
      </c>
    </row>
    <row r="4881" spans="1:45" x14ac:dyDescent="0.2">
      <c r="A4881" s="11" t="s">
        <v>220</v>
      </c>
      <c r="B4881" s="11" t="s">
        <v>221</v>
      </c>
      <c r="C4881" s="11" t="s">
        <v>14298</v>
      </c>
      <c r="D4881" s="21">
        <v>43061</v>
      </c>
      <c r="E4881" s="21" t="s">
        <v>9697</v>
      </c>
      <c r="F4881" s="21" t="s">
        <v>14659</v>
      </c>
      <c r="G4881" s="11" t="s">
        <v>2</v>
      </c>
      <c r="H4881" s="11" t="s">
        <v>16</v>
      </c>
      <c r="I4881" s="11" t="s">
        <v>4</v>
      </c>
      <c r="J4881" s="12">
        <v>2</v>
      </c>
      <c r="K4881" s="12">
        <v>504.34</v>
      </c>
      <c r="L4881" s="12">
        <v>0</v>
      </c>
      <c r="M4881" s="12">
        <v>0</v>
      </c>
      <c r="N4881" s="12">
        <f t="shared" si="229"/>
        <v>504.34</v>
      </c>
      <c r="O4881" s="11" t="s">
        <v>5</v>
      </c>
      <c r="P4881" s="13">
        <v>0</v>
      </c>
      <c r="Q4881" s="11" t="s">
        <v>6</v>
      </c>
      <c r="R4881" s="13">
        <v>0</v>
      </c>
      <c r="S4881" s="13">
        <v>0</v>
      </c>
      <c r="T4881" s="11" t="s">
        <v>7</v>
      </c>
      <c r="U4881" s="11" t="s">
        <v>8</v>
      </c>
      <c r="V4881" s="15">
        <v>0</v>
      </c>
      <c r="W4881" s="13">
        <v>0</v>
      </c>
      <c r="X4881" s="15">
        <v>0</v>
      </c>
      <c r="Y4881" s="15">
        <v>0</v>
      </c>
      <c r="Z4881" s="13">
        <v>0</v>
      </c>
      <c r="AA4881" s="15">
        <v>0</v>
      </c>
      <c r="AB4881" s="13">
        <v>0</v>
      </c>
      <c r="AC4881" s="15">
        <v>0</v>
      </c>
      <c r="AD4881" s="13">
        <v>0</v>
      </c>
      <c r="AE4881" s="15">
        <v>0</v>
      </c>
      <c r="AF4881" s="13">
        <v>0</v>
      </c>
      <c r="AG4881" s="15">
        <v>0</v>
      </c>
      <c r="AH4881" s="13">
        <v>0</v>
      </c>
      <c r="AI4881" s="15">
        <v>0</v>
      </c>
      <c r="AJ4881" s="11" t="s">
        <v>17</v>
      </c>
      <c r="AK4881" s="11" t="s">
        <v>13</v>
      </c>
      <c r="AL4881" s="22">
        <f t="shared" si="228"/>
        <v>2231</v>
      </c>
      <c r="AM4881" s="11" t="str">
        <f>VLOOKUP(O4881,Sheet2!$D$6:$E$14,2,FALSE)</f>
        <v>Spare parts</v>
      </c>
      <c r="AN4881" s="11" t="str">
        <f>VLOOKUP(F4881,Sheet2!$E$10:$F$13,2,FALSE)</f>
        <v>SPM</v>
      </c>
      <c r="AO4881" s="35" t="s">
        <v>14668</v>
      </c>
      <c r="AP4881">
        <f>MATCH(AN4881,Sheet2!$F$5:$F$18,0)</f>
        <v>6</v>
      </c>
      <c r="AQ4881">
        <f>MATCH(AO4881,Sheet2!$F$5:$K$5,0)</f>
        <v>6</v>
      </c>
      <c r="AR4881" s="33">
        <f>INDEX(Sheet2!$F$5:$K$18,OPaL!AP4881,OPaL!AQ4881)</f>
        <v>0.15</v>
      </c>
      <c r="AS4881" s="1">
        <f t="shared" si="230"/>
        <v>428.68899999999996</v>
      </c>
    </row>
    <row r="4882" spans="1:45" x14ac:dyDescent="0.2">
      <c r="A4882" s="11" t="s">
        <v>234</v>
      </c>
      <c r="B4882" s="11" t="s">
        <v>235</v>
      </c>
      <c r="C4882" s="11" t="s">
        <v>14299</v>
      </c>
      <c r="D4882" s="21">
        <v>43061</v>
      </c>
      <c r="E4882" s="21" t="s">
        <v>9697</v>
      </c>
      <c r="F4882" s="21" t="s">
        <v>14659</v>
      </c>
      <c r="G4882" s="11" t="s">
        <v>2</v>
      </c>
      <c r="H4882" s="11" t="s">
        <v>16</v>
      </c>
      <c r="I4882" s="11" t="s">
        <v>4</v>
      </c>
      <c r="J4882" s="12">
        <v>2</v>
      </c>
      <c r="K4882" s="12">
        <v>504.34</v>
      </c>
      <c r="L4882" s="12">
        <v>0</v>
      </c>
      <c r="M4882" s="12">
        <v>0</v>
      </c>
      <c r="N4882" s="12">
        <f t="shared" si="229"/>
        <v>504.34</v>
      </c>
      <c r="O4882" s="11" t="s">
        <v>5</v>
      </c>
      <c r="P4882" s="13">
        <v>0</v>
      </c>
      <c r="Q4882" s="11" t="s">
        <v>6</v>
      </c>
      <c r="R4882" s="13">
        <v>0</v>
      </c>
      <c r="S4882" s="13">
        <v>0</v>
      </c>
      <c r="T4882" s="11" t="s">
        <v>7</v>
      </c>
      <c r="U4882" s="11" t="s">
        <v>8</v>
      </c>
      <c r="V4882" s="15">
        <v>0</v>
      </c>
      <c r="W4882" s="13">
        <v>0</v>
      </c>
      <c r="X4882" s="15">
        <v>0</v>
      </c>
      <c r="Y4882" s="15">
        <v>0</v>
      </c>
      <c r="Z4882" s="13">
        <v>0</v>
      </c>
      <c r="AA4882" s="15">
        <v>0</v>
      </c>
      <c r="AB4882" s="13">
        <v>0</v>
      </c>
      <c r="AC4882" s="15">
        <v>0</v>
      </c>
      <c r="AD4882" s="13">
        <v>0</v>
      </c>
      <c r="AE4882" s="15">
        <v>0</v>
      </c>
      <c r="AF4882" s="13">
        <v>0</v>
      </c>
      <c r="AG4882" s="15">
        <v>0</v>
      </c>
      <c r="AH4882" s="13">
        <v>0</v>
      </c>
      <c r="AI4882" s="15">
        <v>0</v>
      </c>
      <c r="AJ4882" s="11" t="s">
        <v>17</v>
      </c>
      <c r="AK4882" s="11" t="s">
        <v>13</v>
      </c>
      <c r="AL4882" s="22">
        <f t="shared" si="228"/>
        <v>2231</v>
      </c>
      <c r="AM4882" s="11" t="str">
        <f>VLOOKUP(O4882,Sheet2!$D$6:$E$14,2,FALSE)</f>
        <v>Spare parts</v>
      </c>
      <c r="AN4882" s="11" t="str">
        <f>VLOOKUP(F4882,Sheet2!$E$10:$F$13,2,FALSE)</f>
        <v>SPM</v>
      </c>
      <c r="AO4882" s="35" t="s">
        <v>14668</v>
      </c>
      <c r="AP4882">
        <f>MATCH(AN4882,Sheet2!$F$5:$F$18,0)</f>
        <v>6</v>
      </c>
      <c r="AQ4882">
        <f>MATCH(AO4882,Sheet2!$F$5:$K$5,0)</f>
        <v>6</v>
      </c>
      <c r="AR4882" s="33">
        <f>INDEX(Sheet2!$F$5:$K$18,OPaL!AP4882,OPaL!AQ4882)</f>
        <v>0.15</v>
      </c>
      <c r="AS4882" s="1">
        <f t="shared" si="230"/>
        <v>428.68899999999996</v>
      </c>
    </row>
    <row r="4883" spans="1:45" x14ac:dyDescent="0.2">
      <c r="A4883" s="11" t="s">
        <v>9258</v>
      </c>
      <c r="B4883" s="11" t="s">
        <v>9259</v>
      </c>
      <c r="C4883" s="11" t="s">
        <v>14300</v>
      </c>
      <c r="D4883" s="21">
        <v>44665</v>
      </c>
      <c r="E4883" s="21" t="s">
        <v>9808</v>
      </c>
      <c r="F4883" s="21" t="s">
        <v>14659</v>
      </c>
      <c r="G4883" s="11" t="s">
        <v>2</v>
      </c>
      <c r="H4883" s="11" t="s">
        <v>350</v>
      </c>
      <c r="I4883" s="11" t="s">
        <v>4</v>
      </c>
      <c r="J4883" s="13">
        <v>1</v>
      </c>
      <c r="K4883" s="12">
        <v>502.09</v>
      </c>
      <c r="L4883" s="12">
        <v>0</v>
      </c>
      <c r="M4883" s="12">
        <v>0</v>
      </c>
      <c r="N4883" s="12">
        <f t="shared" si="229"/>
        <v>502.09</v>
      </c>
      <c r="O4883" s="11" t="s">
        <v>8227</v>
      </c>
      <c r="P4883" s="13">
        <v>0</v>
      </c>
      <c r="Q4883" s="11" t="s">
        <v>6</v>
      </c>
      <c r="R4883" s="13">
        <v>0</v>
      </c>
      <c r="S4883" s="13">
        <v>0</v>
      </c>
      <c r="T4883" s="11" t="s">
        <v>7</v>
      </c>
      <c r="U4883" s="11" t="s">
        <v>8</v>
      </c>
      <c r="V4883" s="15">
        <v>0</v>
      </c>
      <c r="W4883" s="13">
        <v>0</v>
      </c>
      <c r="X4883" s="15">
        <v>0</v>
      </c>
      <c r="Y4883" s="15">
        <v>0</v>
      </c>
      <c r="Z4883" s="13">
        <v>0</v>
      </c>
      <c r="AA4883" s="15">
        <v>0</v>
      </c>
      <c r="AB4883" s="13">
        <v>0</v>
      </c>
      <c r="AC4883" s="15">
        <v>0</v>
      </c>
      <c r="AD4883" s="13">
        <v>0</v>
      </c>
      <c r="AE4883" s="15">
        <v>0</v>
      </c>
      <c r="AF4883" s="13">
        <v>0</v>
      </c>
      <c r="AG4883" s="15">
        <v>0</v>
      </c>
      <c r="AH4883" s="13">
        <v>0</v>
      </c>
      <c r="AI4883" s="15">
        <v>0</v>
      </c>
      <c r="AJ4883" s="11" t="s">
        <v>352</v>
      </c>
      <c r="AK4883" s="11" t="s">
        <v>8228</v>
      </c>
      <c r="AL4883" s="22">
        <f t="shared" si="228"/>
        <v>627</v>
      </c>
      <c r="AM4883" s="11" t="str">
        <f>VLOOKUP(O4883,Sheet2!$D$6:$E$14,2,FALSE)</f>
        <v>Consumables</v>
      </c>
      <c r="AN4883" s="11" t="str">
        <f>VLOOKUP(F4883,Sheet2!$E$15:$F$18,2,FALSE)</f>
        <v>CM</v>
      </c>
      <c r="AO4883" s="35" t="s">
        <v>14668</v>
      </c>
      <c r="AP4883">
        <f>MATCH(AN4883,Sheet2!$F$5:$F$18,0)</f>
        <v>13</v>
      </c>
      <c r="AQ4883">
        <f>MATCH(AO4883,Sheet2!$F$5:$K$5,0)</f>
        <v>6</v>
      </c>
      <c r="AR4883" s="33">
        <f>INDEX(Sheet2!$F$5:$K$18,OPaL!AP4883,OPaL!AQ4883)</f>
        <v>0.2</v>
      </c>
      <c r="AS4883" s="1">
        <f t="shared" si="230"/>
        <v>401.67200000000003</v>
      </c>
    </row>
    <row r="4884" spans="1:45" x14ac:dyDescent="0.2">
      <c r="A4884" s="11" t="s">
        <v>789</v>
      </c>
      <c r="B4884" s="11" t="s">
        <v>790</v>
      </c>
      <c r="C4884" s="11" t="s">
        <v>13679</v>
      </c>
      <c r="D4884" s="21">
        <v>44099</v>
      </c>
      <c r="E4884" s="21" t="s">
        <v>9697</v>
      </c>
      <c r="F4884" s="21" t="s">
        <v>14659</v>
      </c>
      <c r="G4884" s="11" t="s">
        <v>2</v>
      </c>
      <c r="H4884" s="11" t="s">
        <v>16</v>
      </c>
      <c r="I4884" s="11" t="s">
        <v>4</v>
      </c>
      <c r="J4884" s="13">
        <v>2</v>
      </c>
      <c r="K4884" s="12">
        <v>500.36</v>
      </c>
      <c r="L4884" s="12">
        <v>0</v>
      </c>
      <c r="M4884" s="12">
        <v>0</v>
      </c>
      <c r="N4884" s="12">
        <f t="shared" si="229"/>
        <v>500.36</v>
      </c>
      <c r="O4884" s="11" t="s">
        <v>5</v>
      </c>
      <c r="P4884" s="13">
        <v>0</v>
      </c>
      <c r="Q4884" s="11" t="s">
        <v>6</v>
      </c>
      <c r="R4884" s="13">
        <v>0</v>
      </c>
      <c r="S4884" s="13">
        <v>0</v>
      </c>
      <c r="T4884" s="11" t="s">
        <v>7</v>
      </c>
      <c r="U4884" s="11" t="s">
        <v>8</v>
      </c>
      <c r="V4884" s="15">
        <v>0</v>
      </c>
      <c r="W4884" s="13">
        <v>0</v>
      </c>
      <c r="X4884" s="15">
        <v>0</v>
      </c>
      <c r="Y4884" s="15">
        <v>0</v>
      </c>
      <c r="Z4884" s="13">
        <v>0</v>
      </c>
      <c r="AA4884" s="15">
        <v>0</v>
      </c>
      <c r="AB4884" s="13">
        <v>0</v>
      </c>
      <c r="AC4884" s="15">
        <v>0</v>
      </c>
      <c r="AD4884" s="13">
        <v>0</v>
      </c>
      <c r="AE4884" s="15">
        <v>0</v>
      </c>
      <c r="AF4884" s="13">
        <v>0</v>
      </c>
      <c r="AG4884" s="15">
        <v>0</v>
      </c>
      <c r="AH4884" s="13">
        <v>0</v>
      </c>
      <c r="AI4884" s="15">
        <v>0</v>
      </c>
      <c r="AJ4884" s="11" t="s">
        <v>17</v>
      </c>
      <c r="AK4884" s="11" t="s">
        <v>13</v>
      </c>
      <c r="AL4884" s="22">
        <f t="shared" si="228"/>
        <v>1193</v>
      </c>
      <c r="AM4884" s="11" t="str">
        <f>VLOOKUP(O4884,Sheet2!$D$6:$E$14,2,FALSE)</f>
        <v>Spare parts</v>
      </c>
      <c r="AN4884" s="11" t="str">
        <f>VLOOKUP(F4884,Sheet2!$E$10:$F$13,2,FALSE)</f>
        <v>SPM</v>
      </c>
      <c r="AO4884" s="35" t="s">
        <v>14668</v>
      </c>
      <c r="AP4884">
        <f>MATCH(AN4884,Sheet2!$F$5:$F$18,0)</f>
        <v>6</v>
      </c>
      <c r="AQ4884">
        <f>MATCH(AO4884,Sheet2!$F$5:$K$5,0)</f>
        <v>6</v>
      </c>
      <c r="AR4884" s="33">
        <f>INDEX(Sheet2!$F$5:$K$18,OPaL!AP4884,OPaL!AQ4884)</f>
        <v>0.15</v>
      </c>
      <c r="AS4884" s="1">
        <f t="shared" si="230"/>
        <v>425.30599999999998</v>
      </c>
    </row>
    <row r="4885" spans="1:45" x14ac:dyDescent="0.2">
      <c r="A4885" s="11" t="s">
        <v>3243</v>
      </c>
      <c r="B4885" s="11" t="s">
        <v>3244</v>
      </c>
      <c r="C4885" s="11" t="s">
        <v>14301</v>
      </c>
      <c r="D4885" s="21">
        <v>43776</v>
      </c>
      <c r="E4885" s="21" t="s">
        <v>9750</v>
      </c>
      <c r="F4885" s="21" t="s">
        <v>14659</v>
      </c>
      <c r="G4885" s="11" t="s">
        <v>2</v>
      </c>
      <c r="H4885" s="11" t="s">
        <v>3</v>
      </c>
      <c r="I4885" s="11" t="s">
        <v>4</v>
      </c>
      <c r="J4885" s="12">
        <v>2</v>
      </c>
      <c r="K4885" s="12">
        <v>500</v>
      </c>
      <c r="L4885" s="12">
        <v>0</v>
      </c>
      <c r="M4885" s="12">
        <v>0</v>
      </c>
      <c r="N4885" s="12">
        <f t="shared" si="229"/>
        <v>500</v>
      </c>
      <c r="O4885" s="11" t="s">
        <v>5</v>
      </c>
      <c r="P4885" s="13">
        <v>0</v>
      </c>
      <c r="Q4885" s="11" t="s">
        <v>6</v>
      </c>
      <c r="R4885" s="13">
        <v>0</v>
      </c>
      <c r="S4885" s="13">
        <v>0</v>
      </c>
      <c r="T4885" s="11" t="s">
        <v>7</v>
      </c>
      <c r="U4885" s="11" t="s">
        <v>8</v>
      </c>
      <c r="V4885" s="15">
        <v>0</v>
      </c>
      <c r="W4885" s="13">
        <v>0</v>
      </c>
      <c r="X4885" s="15">
        <v>0</v>
      </c>
      <c r="Y4885" s="15">
        <v>0</v>
      </c>
      <c r="Z4885" s="13">
        <v>0</v>
      </c>
      <c r="AA4885" s="15">
        <v>0</v>
      </c>
      <c r="AB4885" s="13">
        <v>0</v>
      </c>
      <c r="AC4885" s="15">
        <v>0</v>
      </c>
      <c r="AD4885" s="13">
        <v>0</v>
      </c>
      <c r="AE4885" s="15">
        <v>0</v>
      </c>
      <c r="AF4885" s="13">
        <v>0</v>
      </c>
      <c r="AG4885" s="15">
        <v>0</v>
      </c>
      <c r="AH4885" s="13">
        <v>0</v>
      </c>
      <c r="AI4885" s="15">
        <v>0</v>
      </c>
      <c r="AJ4885" s="11" t="s">
        <v>9</v>
      </c>
      <c r="AK4885" s="11" t="s">
        <v>13</v>
      </c>
      <c r="AL4885" s="22">
        <f t="shared" si="228"/>
        <v>1516</v>
      </c>
      <c r="AM4885" s="11" t="str">
        <f>VLOOKUP(O4885,Sheet2!$D$6:$E$14,2,FALSE)</f>
        <v>Spare parts</v>
      </c>
      <c r="AN4885" s="11" t="str">
        <f>VLOOKUP(F4885,Sheet2!$E$10:$F$13,2,FALSE)</f>
        <v>SPM</v>
      </c>
      <c r="AO4885" s="35" t="s">
        <v>14668</v>
      </c>
      <c r="AP4885">
        <f>MATCH(AN4885,Sheet2!$F$5:$F$18,0)</f>
        <v>6</v>
      </c>
      <c r="AQ4885">
        <f>MATCH(AO4885,Sheet2!$F$5:$K$5,0)</f>
        <v>6</v>
      </c>
      <c r="AR4885" s="33">
        <f>INDEX(Sheet2!$F$5:$K$18,OPaL!AP4885,OPaL!AQ4885)</f>
        <v>0.15</v>
      </c>
      <c r="AS4885" s="1">
        <f t="shared" si="230"/>
        <v>425</v>
      </c>
    </row>
    <row r="4886" spans="1:45" x14ac:dyDescent="0.2">
      <c r="A4886" s="11" t="s">
        <v>7209</v>
      </c>
      <c r="B4886" s="11" t="s">
        <v>7210</v>
      </c>
      <c r="C4886" s="11" t="s">
        <v>14302</v>
      </c>
      <c r="D4886" s="21">
        <v>43129</v>
      </c>
      <c r="E4886" s="21" t="s">
        <v>9697</v>
      </c>
      <c r="F4886" s="21" t="s">
        <v>14659</v>
      </c>
      <c r="G4886" s="11" t="s">
        <v>2</v>
      </c>
      <c r="H4886" s="11" t="s">
        <v>16</v>
      </c>
      <c r="I4886" s="11" t="s">
        <v>4</v>
      </c>
      <c r="J4886" s="13">
        <v>1</v>
      </c>
      <c r="K4886" s="12">
        <v>497</v>
      </c>
      <c r="L4886" s="12">
        <v>0</v>
      </c>
      <c r="M4886" s="12">
        <v>0</v>
      </c>
      <c r="N4886" s="12">
        <f t="shared" si="229"/>
        <v>497</v>
      </c>
      <c r="O4886" s="11" t="s">
        <v>5</v>
      </c>
      <c r="P4886" s="13">
        <v>0</v>
      </c>
      <c r="Q4886" s="11" t="s">
        <v>6</v>
      </c>
      <c r="R4886" s="13">
        <v>0</v>
      </c>
      <c r="S4886" s="13">
        <v>0</v>
      </c>
      <c r="T4886" s="11" t="s">
        <v>7</v>
      </c>
      <c r="U4886" s="11" t="s">
        <v>8</v>
      </c>
      <c r="V4886" s="15">
        <v>0</v>
      </c>
      <c r="W4886" s="13">
        <v>0</v>
      </c>
      <c r="X4886" s="15">
        <v>0</v>
      </c>
      <c r="Y4886" s="15">
        <v>0</v>
      </c>
      <c r="Z4886" s="13">
        <v>0</v>
      </c>
      <c r="AA4886" s="15">
        <v>0</v>
      </c>
      <c r="AB4886" s="13">
        <v>0</v>
      </c>
      <c r="AC4886" s="15">
        <v>0</v>
      </c>
      <c r="AD4886" s="13">
        <v>0</v>
      </c>
      <c r="AE4886" s="15">
        <v>0</v>
      </c>
      <c r="AF4886" s="13">
        <v>0</v>
      </c>
      <c r="AG4886" s="15">
        <v>0</v>
      </c>
      <c r="AH4886" s="13">
        <v>0</v>
      </c>
      <c r="AI4886" s="15">
        <v>0</v>
      </c>
      <c r="AJ4886" s="11" t="s">
        <v>17</v>
      </c>
      <c r="AK4886" s="11" t="s">
        <v>13</v>
      </c>
      <c r="AL4886" s="22">
        <f t="shared" si="228"/>
        <v>2163</v>
      </c>
      <c r="AM4886" s="11" t="str">
        <f>VLOOKUP(O4886,Sheet2!$D$6:$E$14,2,FALSE)</f>
        <v>Spare parts</v>
      </c>
      <c r="AN4886" s="11" t="str">
        <f>VLOOKUP(F4886,Sheet2!$E$10:$F$13,2,FALSE)</f>
        <v>SPM</v>
      </c>
      <c r="AO4886" s="35" t="s">
        <v>14668</v>
      </c>
      <c r="AP4886">
        <f>MATCH(AN4886,Sheet2!$F$5:$F$18,0)</f>
        <v>6</v>
      </c>
      <c r="AQ4886">
        <f>MATCH(AO4886,Sheet2!$F$5:$K$5,0)</f>
        <v>6</v>
      </c>
      <c r="AR4886" s="33">
        <f>INDEX(Sheet2!$F$5:$K$18,OPaL!AP4886,OPaL!AQ4886)</f>
        <v>0.15</v>
      </c>
      <c r="AS4886" s="1">
        <f t="shared" si="230"/>
        <v>422.45</v>
      </c>
    </row>
    <row r="4887" spans="1:45" x14ac:dyDescent="0.2">
      <c r="A4887" s="11" t="s">
        <v>7217</v>
      </c>
      <c r="B4887" s="11" t="s">
        <v>7218</v>
      </c>
      <c r="C4887" s="11" t="s">
        <v>14303</v>
      </c>
      <c r="D4887" s="21">
        <v>43129</v>
      </c>
      <c r="E4887" s="21" t="s">
        <v>9697</v>
      </c>
      <c r="F4887" s="21" t="s">
        <v>14659</v>
      </c>
      <c r="G4887" s="11" t="s">
        <v>2</v>
      </c>
      <c r="H4887" s="11" t="s">
        <v>16</v>
      </c>
      <c r="I4887" s="11" t="s">
        <v>4</v>
      </c>
      <c r="J4887" s="12">
        <v>1</v>
      </c>
      <c r="K4887" s="12">
        <v>496.8</v>
      </c>
      <c r="L4887" s="12">
        <v>0</v>
      </c>
      <c r="M4887" s="12">
        <v>0</v>
      </c>
      <c r="N4887" s="12">
        <f t="shared" si="229"/>
        <v>496.8</v>
      </c>
      <c r="O4887" s="11" t="s">
        <v>5</v>
      </c>
      <c r="P4887" s="13">
        <v>0</v>
      </c>
      <c r="Q4887" s="11" t="s">
        <v>6</v>
      </c>
      <c r="R4887" s="13">
        <v>0</v>
      </c>
      <c r="S4887" s="13">
        <v>0</v>
      </c>
      <c r="T4887" s="11" t="s">
        <v>7</v>
      </c>
      <c r="U4887" s="11" t="s">
        <v>8</v>
      </c>
      <c r="V4887" s="15">
        <v>0</v>
      </c>
      <c r="W4887" s="13">
        <v>0</v>
      </c>
      <c r="X4887" s="15">
        <v>0</v>
      </c>
      <c r="Y4887" s="15">
        <v>0</v>
      </c>
      <c r="Z4887" s="13">
        <v>0</v>
      </c>
      <c r="AA4887" s="15">
        <v>0</v>
      </c>
      <c r="AB4887" s="13">
        <v>0</v>
      </c>
      <c r="AC4887" s="15">
        <v>0</v>
      </c>
      <c r="AD4887" s="13">
        <v>0</v>
      </c>
      <c r="AE4887" s="15">
        <v>0</v>
      </c>
      <c r="AF4887" s="13">
        <v>0</v>
      </c>
      <c r="AG4887" s="15">
        <v>0</v>
      </c>
      <c r="AH4887" s="13">
        <v>0</v>
      </c>
      <c r="AI4887" s="15">
        <v>0</v>
      </c>
      <c r="AJ4887" s="11" t="s">
        <v>17</v>
      </c>
      <c r="AK4887" s="11" t="s">
        <v>13</v>
      </c>
      <c r="AL4887" s="22">
        <f t="shared" si="228"/>
        <v>2163</v>
      </c>
      <c r="AM4887" s="11" t="str">
        <f>VLOOKUP(O4887,Sheet2!$D$6:$E$14,2,FALSE)</f>
        <v>Spare parts</v>
      </c>
      <c r="AN4887" s="11" t="str">
        <f>VLOOKUP(F4887,Sheet2!$E$10:$F$13,2,FALSE)</f>
        <v>SPM</v>
      </c>
      <c r="AO4887" s="35" t="s">
        <v>14668</v>
      </c>
      <c r="AP4887">
        <f>MATCH(AN4887,Sheet2!$F$5:$F$18,0)</f>
        <v>6</v>
      </c>
      <c r="AQ4887">
        <f>MATCH(AO4887,Sheet2!$F$5:$K$5,0)</f>
        <v>6</v>
      </c>
      <c r="AR4887" s="33">
        <f>INDEX(Sheet2!$F$5:$K$18,OPaL!AP4887,OPaL!AQ4887)</f>
        <v>0.15</v>
      </c>
      <c r="AS4887" s="1">
        <f t="shared" si="230"/>
        <v>422.28</v>
      </c>
    </row>
    <row r="4888" spans="1:45" x14ac:dyDescent="0.2">
      <c r="A4888" s="11" t="s">
        <v>7663</v>
      </c>
      <c r="B4888" s="11" t="s">
        <v>7664</v>
      </c>
      <c r="C4888" s="11" t="s">
        <v>14304</v>
      </c>
      <c r="D4888" s="21">
        <v>45222</v>
      </c>
      <c r="E4888" s="21" t="s">
        <v>9697</v>
      </c>
      <c r="F4888" s="21" t="s">
        <v>14658</v>
      </c>
      <c r="G4888" s="11" t="s">
        <v>2</v>
      </c>
      <c r="H4888" s="11" t="s">
        <v>3</v>
      </c>
      <c r="I4888" s="11" t="s">
        <v>4</v>
      </c>
      <c r="J4888" s="12">
        <v>1</v>
      </c>
      <c r="K4888" s="12">
        <v>495.69</v>
      </c>
      <c r="L4888" s="12">
        <v>0</v>
      </c>
      <c r="M4888" s="12">
        <v>0</v>
      </c>
      <c r="N4888" s="12">
        <f t="shared" si="229"/>
        <v>495.69</v>
      </c>
      <c r="O4888" s="11" t="s">
        <v>5</v>
      </c>
      <c r="P4888" s="13">
        <v>0</v>
      </c>
      <c r="Q4888" s="11" t="s">
        <v>6</v>
      </c>
      <c r="R4888" s="13">
        <v>0</v>
      </c>
      <c r="S4888" s="13">
        <v>0</v>
      </c>
      <c r="T4888" s="11" t="s">
        <v>7</v>
      </c>
      <c r="U4888" s="11" t="s">
        <v>8</v>
      </c>
      <c r="V4888" s="15">
        <v>0</v>
      </c>
      <c r="W4888" s="13">
        <v>0</v>
      </c>
      <c r="X4888" s="15">
        <v>0</v>
      </c>
      <c r="Y4888" s="15">
        <v>0</v>
      </c>
      <c r="Z4888" s="13">
        <v>0</v>
      </c>
      <c r="AA4888" s="15">
        <v>0</v>
      </c>
      <c r="AB4888" s="13">
        <v>0</v>
      </c>
      <c r="AC4888" s="15">
        <v>0</v>
      </c>
      <c r="AD4888" s="13">
        <v>0</v>
      </c>
      <c r="AE4888" s="15">
        <v>0</v>
      </c>
      <c r="AF4888" s="13">
        <v>0</v>
      </c>
      <c r="AG4888" s="15">
        <v>0</v>
      </c>
      <c r="AH4888" s="13">
        <v>0</v>
      </c>
      <c r="AI4888" s="15">
        <v>0</v>
      </c>
      <c r="AJ4888" s="11" t="s">
        <v>9</v>
      </c>
      <c r="AK4888" s="11" t="s">
        <v>10</v>
      </c>
      <c r="AL4888" s="22">
        <f t="shared" si="228"/>
        <v>70</v>
      </c>
      <c r="AM4888" s="11" t="str">
        <f>VLOOKUP(O4888,Sheet2!$D$6:$E$14,2,FALSE)</f>
        <v>Spare parts</v>
      </c>
      <c r="AN4888" s="11" t="str">
        <f>VLOOKUP(F4888,Sheet2!$E$10:$F$13,2,FALSE)</f>
        <v>SPE</v>
      </c>
      <c r="AO4888" s="35" t="s">
        <v>14664</v>
      </c>
      <c r="AP4888">
        <f>MATCH(AN4888,Sheet2!$F$5:$F$18,0)</f>
        <v>7</v>
      </c>
      <c r="AQ4888">
        <f>MATCH(AO4888,Sheet2!$F$5:$K$5,0)</f>
        <v>2</v>
      </c>
      <c r="AR4888" s="33">
        <f>INDEX(Sheet2!$F$5:$K$18,OPaL!AP4888,OPaL!AQ4888)</f>
        <v>0</v>
      </c>
      <c r="AS4888" s="1">
        <f t="shared" si="230"/>
        <v>495.69</v>
      </c>
    </row>
    <row r="4889" spans="1:45" x14ac:dyDescent="0.2">
      <c r="A4889" s="11" t="s">
        <v>3979</v>
      </c>
      <c r="B4889" s="11" t="s">
        <v>3980</v>
      </c>
      <c r="C4889" s="11" t="s">
        <v>14305</v>
      </c>
      <c r="D4889" s="21">
        <v>43130</v>
      </c>
      <c r="E4889" s="21" t="s">
        <v>9697</v>
      </c>
      <c r="F4889" s="21" t="s">
        <v>14659</v>
      </c>
      <c r="G4889" s="11" t="s">
        <v>2</v>
      </c>
      <c r="H4889" s="11" t="s">
        <v>3</v>
      </c>
      <c r="I4889" s="11" t="s">
        <v>4</v>
      </c>
      <c r="J4889" s="12">
        <v>5</v>
      </c>
      <c r="K4889" s="12">
        <v>495</v>
      </c>
      <c r="L4889" s="12">
        <v>0</v>
      </c>
      <c r="M4889" s="12">
        <v>0</v>
      </c>
      <c r="N4889" s="12">
        <f t="shared" si="229"/>
        <v>495</v>
      </c>
      <c r="O4889" s="11" t="s">
        <v>5</v>
      </c>
      <c r="P4889" s="13">
        <v>0</v>
      </c>
      <c r="Q4889" s="11" t="s">
        <v>6</v>
      </c>
      <c r="R4889" s="13">
        <v>0</v>
      </c>
      <c r="S4889" s="13">
        <v>0</v>
      </c>
      <c r="T4889" s="11" t="s">
        <v>7</v>
      </c>
      <c r="U4889" s="11" t="s">
        <v>8</v>
      </c>
      <c r="V4889" s="15">
        <v>0</v>
      </c>
      <c r="W4889" s="13">
        <v>0</v>
      </c>
      <c r="X4889" s="15">
        <v>0</v>
      </c>
      <c r="Y4889" s="15">
        <v>0</v>
      </c>
      <c r="Z4889" s="13">
        <v>0</v>
      </c>
      <c r="AA4889" s="15">
        <v>0</v>
      </c>
      <c r="AB4889" s="13">
        <v>0</v>
      </c>
      <c r="AC4889" s="15">
        <v>0</v>
      </c>
      <c r="AD4889" s="13">
        <v>0</v>
      </c>
      <c r="AE4889" s="15">
        <v>0</v>
      </c>
      <c r="AF4889" s="13">
        <v>0</v>
      </c>
      <c r="AG4889" s="15">
        <v>0</v>
      </c>
      <c r="AH4889" s="13">
        <v>0</v>
      </c>
      <c r="AI4889" s="15">
        <v>0</v>
      </c>
      <c r="AJ4889" s="11" t="s">
        <v>9</v>
      </c>
      <c r="AK4889" s="11" t="s">
        <v>13</v>
      </c>
      <c r="AL4889" s="22">
        <f t="shared" si="228"/>
        <v>2162</v>
      </c>
      <c r="AM4889" s="11" t="str">
        <f>VLOOKUP(O4889,Sheet2!$D$6:$E$14,2,FALSE)</f>
        <v>Spare parts</v>
      </c>
      <c r="AN4889" s="11" t="str">
        <f>VLOOKUP(F4889,Sheet2!$E$10:$F$13,2,FALSE)</f>
        <v>SPM</v>
      </c>
      <c r="AO4889" s="35" t="s">
        <v>14668</v>
      </c>
      <c r="AP4889">
        <f>MATCH(AN4889,Sheet2!$F$5:$F$18,0)</f>
        <v>6</v>
      </c>
      <c r="AQ4889">
        <f>MATCH(AO4889,Sheet2!$F$5:$K$5,0)</f>
        <v>6</v>
      </c>
      <c r="AR4889" s="33">
        <f>INDEX(Sheet2!$F$5:$K$18,OPaL!AP4889,OPaL!AQ4889)</f>
        <v>0.15</v>
      </c>
      <c r="AS4889" s="1">
        <f t="shared" si="230"/>
        <v>420.75</v>
      </c>
    </row>
    <row r="4890" spans="1:45" x14ac:dyDescent="0.2">
      <c r="A4890" s="11" t="s">
        <v>7651</v>
      </c>
      <c r="B4890" s="11" t="s">
        <v>7652</v>
      </c>
      <c r="C4890" s="11" t="s">
        <v>14306</v>
      </c>
      <c r="D4890" s="21">
        <v>44480</v>
      </c>
      <c r="E4890" s="21" t="s">
        <v>9849</v>
      </c>
      <c r="F4890" s="21" t="s">
        <v>14658</v>
      </c>
      <c r="G4890" s="11" t="s">
        <v>2</v>
      </c>
      <c r="H4890" s="11" t="s">
        <v>3</v>
      </c>
      <c r="I4890" s="11" t="s">
        <v>4</v>
      </c>
      <c r="J4890" s="12">
        <v>10</v>
      </c>
      <c r="K4890" s="12">
        <v>495</v>
      </c>
      <c r="L4890" s="12">
        <v>0</v>
      </c>
      <c r="M4890" s="12">
        <v>0</v>
      </c>
      <c r="N4890" s="12">
        <f t="shared" si="229"/>
        <v>495</v>
      </c>
      <c r="O4890" s="11" t="s">
        <v>5</v>
      </c>
      <c r="P4890" s="13">
        <v>0</v>
      </c>
      <c r="Q4890" s="11" t="s">
        <v>6</v>
      </c>
      <c r="R4890" s="13">
        <v>0</v>
      </c>
      <c r="S4890" s="13">
        <v>0</v>
      </c>
      <c r="T4890" s="11" t="s">
        <v>7</v>
      </c>
      <c r="U4890" s="11" t="s">
        <v>8</v>
      </c>
      <c r="V4890" s="15">
        <v>0</v>
      </c>
      <c r="W4890" s="13">
        <v>0</v>
      </c>
      <c r="X4890" s="15">
        <v>0</v>
      </c>
      <c r="Y4890" s="15">
        <v>0</v>
      </c>
      <c r="Z4890" s="13">
        <v>0</v>
      </c>
      <c r="AA4890" s="15">
        <v>0</v>
      </c>
      <c r="AB4890" s="13">
        <v>0</v>
      </c>
      <c r="AC4890" s="15">
        <v>0</v>
      </c>
      <c r="AD4890" s="13">
        <v>0</v>
      </c>
      <c r="AE4890" s="15">
        <v>0</v>
      </c>
      <c r="AF4890" s="13">
        <v>0</v>
      </c>
      <c r="AG4890" s="15">
        <v>0</v>
      </c>
      <c r="AH4890" s="13">
        <v>0</v>
      </c>
      <c r="AI4890" s="15">
        <v>0</v>
      </c>
      <c r="AJ4890" s="11" t="s">
        <v>9</v>
      </c>
      <c r="AK4890" s="11" t="s">
        <v>10</v>
      </c>
      <c r="AL4890" s="22">
        <f t="shared" si="228"/>
        <v>812</v>
      </c>
      <c r="AM4890" s="11" t="str">
        <f>VLOOKUP(O4890,Sheet2!$D$6:$E$14,2,FALSE)</f>
        <v>Spare parts</v>
      </c>
      <c r="AN4890" s="11" t="str">
        <f>VLOOKUP(F4890,Sheet2!$E$10:$F$13,2,FALSE)</f>
        <v>SPE</v>
      </c>
      <c r="AO4890" s="35" t="s">
        <v>14668</v>
      </c>
      <c r="AP4890">
        <f>MATCH(AN4890,Sheet2!$F$5:$F$18,0)</f>
        <v>7</v>
      </c>
      <c r="AQ4890">
        <f>MATCH(AO4890,Sheet2!$F$5:$K$5,0)</f>
        <v>6</v>
      </c>
      <c r="AR4890" s="33">
        <f>INDEX(Sheet2!$F$5:$K$18,OPaL!AP4890,OPaL!AQ4890)</f>
        <v>0.15</v>
      </c>
      <c r="AS4890" s="1">
        <f t="shared" si="230"/>
        <v>420.75</v>
      </c>
    </row>
    <row r="4891" spans="1:45" x14ac:dyDescent="0.2">
      <c r="A4891" s="11" t="s">
        <v>114</v>
      </c>
      <c r="B4891" s="11" t="s">
        <v>115</v>
      </c>
      <c r="C4891" s="11" t="s">
        <v>14307</v>
      </c>
      <c r="D4891" s="21">
        <v>43061</v>
      </c>
      <c r="E4891" s="21" t="s">
        <v>9697</v>
      </c>
      <c r="F4891" s="21" t="s">
        <v>14659</v>
      </c>
      <c r="G4891" s="11" t="s">
        <v>2</v>
      </c>
      <c r="H4891" s="11" t="s">
        <v>16</v>
      </c>
      <c r="I4891" s="11" t="s">
        <v>4</v>
      </c>
      <c r="J4891" s="12">
        <v>2</v>
      </c>
      <c r="K4891" s="12">
        <v>494.66</v>
      </c>
      <c r="L4891" s="12">
        <v>0</v>
      </c>
      <c r="M4891" s="12">
        <v>0</v>
      </c>
      <c r="N4891" s="12">
        <f t="shared" si="229"/>
        <v>494.66</v>
      </c>
      <c r="O4891" s="11" t="s">
        <v>5</v>
      </c>
      <c r="P4891" s="13">
        <v>0</v>
      </c>
      <c r="Q4891" s="11" t="s">
        <v>6</v>
      </c>
      <c r="R4891" s="13">
        <v>0</v>
      </c>
      <c r="S4891" s="13">
        <v>0</v>
      </c>
      <c r="T4891" s="11" t="s">
        <v>7</v>
      </c>
      <c r="U4891" s="11" t="s">
        <v>8</v>
      </c>
      <c r="V4891" s="15">
        <v>0</v>
      </c>
      <c r="W4891" s="13">
        <v>0</v>
      </c>
      <c r="X4891" s="15">
        <v>0</v>
      </c>
      <c r="Y4891" s="15">
        <v>0</v>
      </c>
      <c r="Z4891" s="13">
        <v>0</v>
      </c>
      <c r="AA4891" s="15">
        <v>0</v>
      </c>
      <c r="AB4891" s="13">
        <v>0</v>
      </c>
      <c r="AC4891" s="15">
        <v>0</v>
      </c>
      <c r="AD4891" s="13">
        <v>0</v>
      </c>
      <c r="AE4891" s="15">
        <v>0</v>
      </c>
      <c r="AF4891" s="13">
        <v>0</v>
      </c>
      <c r="AG4891" s="15">
        <v>0</v>
      </c>
      <c r="AH4891" s="13">
        <v>0</v>
      </c>
      <c r="AI4891" s="15">
        <v>0</v>
      </c>
      <c r="AJ4891" s="11" t="s">
        <v>17</v>
      </c>
      <c r="AK4891" s="11" t="s">
        <v>13</v>
      </c>
      <c r="AL4891" s="22">
        <f t="shared" si="228"/>
        <v>2231</v>
      </c>
      <c r="AM4891" s="11" t="str">
        <f>VLOOKUP(O4891,Sheet2!$D$6:$E$14,2,FALSE)</f>
        <v>Spare parts</v>
      </c>
      <c r="AN4891" s="11" t="str">
        <f>VLOOKUP(F4891,Sheet2!$E$10:$F$13,2,FALSE)</f>
        <v>SPM</v>
      </c>
      <c r="AO4891" s="35" t="s">
        <v>14668</v>
      </c>
      <c r="AP4891">
        <f>MATCH(AN4891,Sheet2!$F$5:$F$18,0)</f>
        <v>6</v>
      </c>
      <c r="AQ4891">
        <f>MATCH(AO4891,Sheet2!$F$5:$K$5,0)</f>
        <v>6</v>
      </c>
      <c r="AR4891" s="33">
        <f>INDEX(Sheet2!$F$5:$K$18,OPaL!AP4891,OPaL!AQ4891)</f>
        <v>0.15</v>
      </c>
      <c r="AS4891" s="1">
        <f t="shared" si="230"/>
        <v>420.46100000000001</v>
      </c>
    </row>
    <row r="4892" spans="1:45" x14ac:dyDescent="0.2">
      <c r="A4892" s="11" t="s">
        <v>7049</v>
      </c>
      <c r="B4892" s="11" t="s">
        <v>7050</v>
      </c>
      <c r="C4892" s="11" t="s">
        <v>14308</v>
      </c>
      <c r="D4892" s="21">
        <v>42380</v>
      </c>
      <c r="E4892" s="21" t="s">
        <v>9697</v>
      </c>
      <c r="F4892" s="21" t="s">
        <v>14659</v>
      </c>
      <c r="G4892" s="11" t="s">
        <v>2</v>
      </c>
      <c r="H4892" s="11" t="s">
        <v>3</v>
      </c>
      <c r="I4892" s="11" t="s">
        <v>4</v>
      </c>
      <c r="J4892" s="12">
        <v>2</v>
      </c>
      <c r="K4892" s="12">
        <v>493.92</v>
      </c>
      <c r="L4892" s="12">
        <v>0</v>
      </c>
      <c r="M4892" s="12">
        <v>0</v>
      </c>
      <c r="N4892" s="12">
        <f t="shared" si="229"/>
        <v>493.92</v>
      </c>
      <c r="O4892" s="11" t="s">
        <v>5</v>
      </c>
      <c r="P4892" s="13">
        <v>0</v>
      </c>
      <c r="Q4892" s="11" t="s">
        <v>6</v>
      </c>
      <c r="R4892" s="13">
        <v>0</v>
      </c>
      <c r="S4892" s="13">
        <v>0</v>
      </c>
      <c r="T4892" s="11" t="s">
        <v>7</v>
      </c>
      <c r="U4892" s="11" t="s">
        <v>8</v>
      </c>
      <c r="V4892" s="15">
        <v>0</v>
      </c>
      <c r="W4892" s="13">
        <v>0</v>
      </c>
      <c r="X4892" s="15">
        <v>0</v>
      </c>
      <c r="Y4892" s="15">
        <v>0</v>
      </c>
      <c r="Z4892" s="13">
        <v>0</v>
      </c>
      <c r="AA4892" s="15">
        <v>0</v>
      </c>
      <c r="AB4892" s="13">
        <v>0</v>
      </c>
      <c r="AC4892" s="15">
        <v>0</v>
      </c>
      <c r="AD4892" s="13">
        <v>0</v>
      </c>
      <c r="AE4892" s="15">
        <v>0</v>
      </c>
      <c r="AF4892" s="13">
        <v>0</v>
      </c>
      <c r="AG4892" s="15">
        <v>0</v>
      </c>
      <c r="AH4892" s="13">
        <v>0</v>
      </c>
      <c r="AI4892" s="15">
        <v>0</v>
      </c>
      <c r="AJ4892" s="11" t="s">
        <v>9</v>
      </c>
      <c r="AK4892" s="11" t="s">
        <v>13</v>
      </c>
      <c r="AL4892" s="22">
        <f t="shared" si="228"/>
        <v>2912</v>
      </c>
      <c r="AM4892" s="11" t="str">
        <f>VLOOKUP(O4892,Sheet2!$D$6:$E$14,2,FALSE)</f>
        <v>Spare parts</v>
      </c>
      <c r="AN4892" s="11" t="str">
        <f>VLOOKUP(F4892,Sheet2!$E$10:$F$13,2,FALSE)</f>
        <v>SPM</v>
      </c>
      <c r="AO4892" s="35" t="s">
        <v>14668</v>
      </c>
      <c r="AP4892">
        <f>MATCH(AN4892,Sheet2!$F$5:$F$18,0)</f>
        <v>6</v>
      </c>
      <c r="AQ4892">
        <f>MATCH(AO4892,Sheet2!$F$5:$K$5,0)</f>
        <v>6</v>
      </c>
      <c r="AR4892" s="33">
        <f>INDEX(Sheet2!$F$5:$K$18,OPaL!AP4892,OPaL!AQ4892)</f>
        <v>0.15</v>
      </c>
      <c r="AS4892" s="1">
        <f t="shared" si="230"/>
        <v>419.83199999999999</v>
      </c>
    </row>
    <row r="4893" spans="1:45" x14ac:dyDescent="0.2">
      <c r="A4893" s="11" t="s">
        <v>8870</v>
      </c>
      <c r="B4893" s="11" t="s">
        <v>8871</v>
      </c>
      <c r="C4893" s="11" t="s">
        <v>12720</v>
      </c>
      <c r="D4893" s="21">
        <v>44791</v>
      </c>
      <c r="E4893" s="21" t="s">
        <v>9739</v>
      </c>
      <c r="F4893" s="21" t="s">
        <v>14659</v>
      </c>
      <c r="G4893" s="11" t="s">
        <v>2</v>
      </c>
      <c r="H4893" s="11" t="s">
        <v>350</v>
      </c>
      <c r="I4893" s="11" t="s">
        <v>4</v>
      </c>
      <c r="J4893" s="13">
        <v>1</v>
      </c>
      <c r="K4893" s="12">
        <v>492.96</v>
      </c>
      <c r="L4893" s="12">
        <v>0</v>
      </c>
      <c r="M4893" s="12">
        <v>0</v>
      </c>
      <c r="N4893" s="12">
        <f t="shared" si="229"/>
        <v>492.96</v>
      </c>
      <c r="O4893" s="11" t="s">
        <v>8227</v>
      </c>
      <c r="P4893" s="13">
        <v>0</v>
      </c>
      <c r="Q4893" s="11" t="s">
        <v>6</v>
      </c>
      <c r="R4893" s="13">
        <v>0</v>
      </c>
      <c r="S4893" s="13">
        <v>0</v>
      </c>
      <c r="T4893" s="11" t="s">
        <v>7</v>
      </c>
      <c r="U4893" s="11" t="s">
        <v>8</v>
      </c>
      <c r="V4893" s="15">
        <v>0</v>
      </c>
      <c r="W4893" s="13">
        <v>0</v>
      </c>
      <c r="X4893" s="15">
        <v>0</v>
      </c>
      <c r="Y4893" s="15">
        <v>0</v>
      </c>
      <c r="Z4893" s="13">
        <v>0</v>
      </c>
      <c r="AA4893" s="15">
        <v>0</v>
      </c>
      <c r="AB4893" s="13">
        <v>0</v>
      </c>
      <c r="AC4893" s="15">
        <v>0</v>
      </c>
      <c r="AD4893" s="13">
        <v>0</v>
      </c>
      <c r="AE4893" s="15">
        <v>0</v>
      </c>
      <c r="AF4893" s="13">
        <v>0</v>
      </c>
      <c r="AG4893" s="15">
        <v>0</v>
      </c>
      <c r="AH4893" s="13">
        <v>0</v>
      </c>
      <c r="AI4893" s="15">
        <v>0</v>
      </c>
      <c r="AJ4893" s="11" t="s">
        <v>352</v>
      </c>
      <c r="AK4893" s="11" t="s">
        <v>8228</v>
      </c>
      <c r="AL4893" s="22">
        <f t="shared" si="228"/>
        <v>501</v>
      </c>
      <c r="AM4893" s="11" t="str">
        <f>VLOOKUP(O4893,Sheet2!$D$6:$E$14,2,FALSE)</f>
        <v>Consumables</v>
      </c>
      <c r="AN4893" s="11" t="str">
        <f>VLOOKUP(F4893,Sheet2!$E$15:$F$18,2,FALSE)</f>
        <v>CM</v>
      </c>
      <c r="AO4893" s="35" t="s">
        <v>14668</v>
      </c>
      <c r="AP4893">
        <f>MATCH(AN4893,Sheet2!$F$5:$F$18,0)</f>
        <v>13</v>
      </c>
      <c r="AQ4893">
        <f>MATCH(AO4893,Sheet2!$F$5:$K$5,0)</f>
        <v>6</v>
      </c>
      <c r="AR4893" s="33">
        <f>INDEX(Sheet2!$F$5:$K$18,OPaL!AP4893,OPaL!AQ4893)</f>
        <v>0.2</v>
      </c>
      <c r="AS4893" s="1">
        <f t="shared" si="230"/>
        <v>394.36799999999999</v>
      </c>
    </row>
    <row r="4894" spans="1:45" x14ac:dyDescent="0.2">
      <c r="A4894" s="11" t="s">
        <v>7667</v>
      </c>
      <c r="B4894" s="11" t="s">
        <v>7668</v>
      </c>
      <c r="C4894" s="11" t="s">
        <v>14309</v>
      </c>
      <c r="D4894" s="21">
        <v>44879</v>
      </c>
      <c r="E4894" s="21" t="s">
        <v>9831</v>
      </c>
      <c r="F4894" s="21" t="s">
        <v>14658</v>
      </c>
      <c r="G4894" s="11" t="s">
        <v>2</v>
      </c>
      <c r="H4894" s="11" t="s">
        <v>3</v>
      </c>
      <c r="I4894" s="11" t="s">
        <v>4</v>
      </c>
      <c r="J4894" s="12">
        <v>1</v>
      </c>
      <c r="K4894" s="12">
        <v>490</v>
      </c>
      <c r="L4894" s="12">
        <v>0</v>
      </c>
      <c r="M4894" s="12">
        <v>0</v>
      </c>
      <c r="N4894" s="12">
        <f t="shared" si="229"/>
        <v>490</v>
      </c>
      <c r="O4894" s="11" t="s">
        <v>5</v>
      </c>
      <c r="P4894" s="13">
        <v>0</v>
      </c>
      <c r="Q4894" s="11" t="s">
        <v>6</v>
      </c>
      <c r="R4894" s="13">
        <v>0</v>
      </c>
      <c r="S4894" s="13">
        <v>0</v>
      </c>
      <c r="T4894" s="11" t="s">
        <v>7</v>
      </c>
      <c r="U4894" s="11" t="s">
        <v>8</v>
      </c>
      <c r="V4894" s="15">
        <v>0</v>
      </c>
      <c r="W4894" s="13">
        <v>0</v>
      </c>
      <c r="X4894" s="15">
        <v>0</v>
      </c>
      <c r="Y4894" s="15">
        <v>0</v>
      </c>
      <c r="Z4894" s="13">
        <v>0</v>
      </c>
      <c r="AA4894" s="15">
        <v>0</v>
      </c>
      <c r="AB4894" s="13">
        <v>0</v>
      </c>
      <c r="AC4894" s="15">
        <v>0</v>
      </c>
      <c r="AD4894" s="13">
        <v>0</v>
      </c>
      <c r="AE4894" s="15">
        <v>0</v>
      </c>
      <c r="AF4894" s="13">
        <v>0</v>
      </c>
      <c r="AG4894" s="15">
        <v>0</v>
      </c>
      <c r="AH4894" s="13">
        <v>0</v>
      </c>
      <c r="AI4894" s="15">
        <v>0</v>
      </c>
      <c r="AJ4894" s="11" t="s">
        <v>9</v>
      </c>
      <c r="AK4894" s="11" t="s">
        <v>10</v>
      </c>
      <c r="AL4894" s="22">
        <f t="shared" si="228"/>
        <v>413</v>
      </c>
      <c r="AM4894" s="11" t="str">
        <f>VLOOKUP(O4894,Sheet2!$D$6:$E$14,2,FALSE)</f>
        <v>Spare parts</v>
      </c>
      <c r="AN4894" s="11" t="str">
        <f>VLOOKUP(F4894,Sheet2!$E$10:$F$13,2,FALSE)</f>
        <v>SPE</v>
      </c>
      <c r="AO4894" s="35" t="s">
        <v>14668</v>
      </c>
      <c r="AP4894">
        <f>MATCH(AN4894,Sheet2!$F$5:$F$18,0)</f>
        <v>7</v>
      </c>
      <c r="AQ4894">
        <f>MATCH(AO4894,Sheet2!$F$5:$K$5,0)</f>
        <v>6</v>
      </c>
      <c r="AR4894" s="33">
        <f>INDEX(Sheet2!$F$5:$K$18,OPaL!AP4894,OPaL!AQ4894)</f>
        <v>0.15</v>
      </c>
      <c r="AS4894" s="1">
        <f t="shared" si="230"/>
        <v>416.5</v>
      </c>
    </row>
    <row r="4895" spans="1:45" x14ac:dyDescent="0.2">
      <c r="A4895" s="11" t="s">
        <v>3629</v>
      </c>
      <c r="B4895" s="11" t="s">
        <v>3630</v>
      </c>
      <c r="C4895" s="11" t="s">
        <v>14310</v>
      </c>
      <c r="D4895" s="21">
        <v>43655</v>
      </c>
      <c r="E4895" s="21" t="s">
        <v>9755</v>
      </c>
      <c r="F4895" s="21" t="s">
        <v>14656</v>
      </c>
      <c r="G4895" s="11" t="s">
        <v>2</v>
      </c>
      <c r="H4895" s="11" t="s">
        <v>3</v>
      </c>
      <c r="I4895" s="11" t="s">
        <v>2347</v>
      </c>
      <c r="J4895" s="12">
        <v>2</v>
      </c>
      <c r="K4895" s="12">
        <v>486</v>
      </c>
      <c r="L4895" s="12">
        <v>0</v>
      </c>
      <c r="M4895" s="12">
        <v>0</v>
      </c>
      <c r="N4895" s="12">
        <f t="shared" si="229"/>
        <v>486</v>
      </c>
      <c r="O4895" s="11" t="s">
        <v>5</v>
      </c>
      <c r="P4895" s="13">
        <v>0</v>
      </c>
      <c r="Q4895" s="11" t="s">
        <v>6</v>
      </c>
      <c r="R4895" s="14">
        <v>0</v>
      </c>
      <c r="S4895" s="14">
        <v>0</v>
      </c>
      <c r="T4895" s="11" t="s">
        <v>7</v>
      </c>
      <c r="U4895" s="11" t="s">
        <v>8</v>
      </c>
      <c r="V4895" s="15">
        <v>0</v>
      </c>
      <c r="W4895" s="14">
        <v>0</v>
      </c>
      <c r="X4895" s="15">
        <v>0</v>
      </c>
      <c r="Y4895" s="15">
        <v>0</v>
      </c>
      <c r="Z4895" s="14">
        <v>0</v>
      </c>
      <c r="AA4895" s="15">
        <v>0</v>
      </c>
      <c r="AB4895" s="14">
        <v>0</v>
      </c>
      <c r="AC4895" s="15">
        <v>0</v>
      </c>
      <c r="AD4895" s="14">
        <v>0</v>
      </c>
      <c r="AE4895" s="15">
        <v>0</v>
      </c>
      <c r="AF4895" s="14">
        <v>0</v>
      </c>
      <c r="AG4895" s="15">
        <v>0</v>
      </c>
      <c r="AH4895" s="14">
        <v>0</v>
      </c>
      <c r="AI4895" s="15">
        <v>0</v>
      </c>
      <c r="AJ4895" s="11" t="s">
        <v>9</v>
      </c>
      <c r="AK4895" s="11" t="s">
        <v>1398</v>
      </c>
      <c r="AL4895" s="22">
        <f t="shared" si="228"/>
        <v>1637</v>
      </c>
      <c r="AM4895" s="11" t="str">
        <f>VLOOKUP(O4895,Sheet2!$D$6:$E$14,2,FALSE)</f>
        <v>Spare parts</v>
      </c>
      <c r="AN4895" s="11" t="str">
        <f>VLOOKUP(F4895,Sheet2!$E$12:$F$13,2,FALSE)</f>
        <v>SPC</v>
      </c>
      <c r="AO4895" s="35" t="s">
        <v>14668</v>
      </c>
      <c r="AP4895">
        <f>MATCH(AN4895,Sheet2!$F$5:$F$18,0)</f>
        <v>8</v>
      </c>
      <c r="AQ4895">
        <f>MATCH(AO4895,Sheet2!$F$5:$K$5,0)</f>
        <v>6</v>
      </c>
      <c r="AR4895" s="33">
        <f>INDEX(Sheet2!$F$5:$K$18,OPaL!AP4895,OPaL!AQ4895)</f>
        <v>0.2</v>
      </c>
      <c r="AS4895" s="1">
        <f t="shared" si="230"/>
        <v>388.8</v>
      </c>
    </row>
    <row r="4896" spans="1:45" x14ac:dyDescent="0.2">
      <c r="A4896" s="11" t="s">
        <v>136</v>
      </c>
      <c r="B4896" s="11" t="s">
        <v>137</v>
      </c>
      <c r="C4896" s="11" t="s">
        <v>14311</v>
      </c>
      <c r="D4896" s="21">
        <v>43061</v>
      </c>
      <c r="E4896" s="21" t="s">
        <v>9697</v>
      </c>
      <c r="F4896" s="21" t="s">
        <v>14659</v>
      </c>
      <c r="G4896" s="11" t="s">
        <v>2</v>
      </c>
      <c r="H4896" s="11" t="s">
        <v>16</v>
      </c>
      <c r="I4896" s="11" t="s">
        <v>4</v>
      </c>
      <c r="J4896" s="13">
        <v>2</v>
      </c>
      <c r="K4896" s="12">
        <v>484.96</v>
      </c>
      <c r="L4896" s="12">
        <v>0</v>
      </c>
      <c r="M4896" s="12">
        <v>0</v>
      </c>
      <c r="N4896" s="12">
        <f t="shared" si="229"/>
        <v>484.96</v>
      </c>
      <c r="O4896" s="11" t="s">
        <v>5</v>
      </c>
      <c r="P4896" s="13">
        <v>0</v>
      </c>
      <c r="Q4896" s="11" t="s">
        <v>6</v>
      </c>
      <c r="R4896" s="13">
        <v>0</v>
      </c>
      <c r="S4896" s="13">
        <v>0</v>
      </c>
      <c r="T4896" s="11" t="s">
        <v>7</v>
      </c>
      <c r="U4896" s="11" t="s">
        <v>8</v>
      </c>
      <c r="V4896" s="15">
        <v>0</v>
      </c>
      <c r="W4896" s="13">
        <v>0</v>
      </c>
      <c r="X4896" s="15">
        <v>0</v>
      </c>
      <c r="Y4896" s="15">
        <v>0</v>
      </c>
      <c r="Z4896" s="13">
        <v>0</v>
      </c>
      <c r="AA4896" s="15">
        <v>0</v>
      </c>
      <c r="AB4896" s="13">
        <v>0</v>
      </c>
      <c r="AC4896" s="15">
        <v>0</v>
      </c>
      <c r="AD4896" s="13">
        <v>0</v>
      </c>
      <c r="AE4896" s="15">
        <v>0</v>
      </c>
      <c r="AF4896" s="13">
        <v>0</v>
      </c>
      <c r="AG4896" s="15">
        <v>0</v>
      </c>
      <c r="AH4896" s="13">
        <v>0</v>
      </c>
      <c r="AI4896" s="15">
        <v>0</v>
      </c>
      <c r="AJ4896" s="11" t="s">
        <v>17</v>
      </c>
      <c r="AK4896" s="11" t="s">
        <v>13</v>
      </c>
      <c r="AL4896" s="22">
        <f t="shared" si="228"/>
        <v>2231</v>
      </c>
      <c r="AM4896" s="11" t="str">
        <f>VLOOKUP(O4896,Sheet2!$D$6:$E$14,2,FALSE)</f>
        <v>Spare parts</v>
      </c>
      <c r="AN4896" s="11" t="str">
        <f>VLOOKUP(F4896,Sheet2!$E$10:$F$13,2,FALSE)</f>
        <v>SPM</v>
      </c>
      <c r="AO4896" s="35" t="s">
        <v>14668</v>
      </c>
      <c r="AP4896">
        <f>MATCH(AN4896,Sheet2!$F$5:$F$18,0)</f>
        <v>6</v>
      </c>
      <c r="AQ4896">
        <f>MATCH(AO4896,Sheet2!$F$5:$K$5,0)</f>
        <v>6</v>
      </c>
      <c r="AR4896" s="33">
        <f>INDEX(Sheet2!$F$5:$K$18,OPaL!AP4896,OPaL!AQ4896)</f>
        <v>0.15</v>
      </c>
      <c r="AS4896" s="1">
        <f t="shared" si="230"/>
        <v>412.21599999999995</v>
      </c>
    </row>
    <row r="4897" spans="1:45" x14ac:dyDescent="0.2">
      <c r="A4897" s="11" t="s">
        <v>142</v>
      </c>
      <c r="B4897" s="11" t="s">
        <v>143</v>
      </c>
      <c r="C4897" s="11" t="s">
        <v>14312</v>
      </c>
      <c r="D4897" s="21">
        <v>43061</v>
      </c>
      <c r="E4897" s="21" t="s">
        <v>9697</v>
      </c>
      <c r="F4897" s="21" t="s">
        <v>14659</v>
      </c>
      <c r="G4897" s="11" t="s">
        <v>2</v>
      </c>
      <c r="H4897" s="11" t="s">
        <v>16</v>
      </c>
      <c r="I4897" s="11" t="s">
        <v>4</v>
      </c>
      <c r="J4897" s="12">
        <v>2</v>
      </c>
      <c r="K4897" s="12">
        <v>484.96</v>
      </c>
      <c r="L4897" s="12">
        <v>0</v>
      </c>
      <c r="M4897" s="12">
        <v>0</v>
      </c>
      <c r="N4897" s="12">
        <f t="shared" si="229"/>
        <v>484.96</v>
      </c>
      <c r="O4897" s="11" t="s">
        <v>5</v>
      </c>
      <c r="P4897" s="13">
        <v>0</v>
      </c>
      <c r="Q4897" s="11" t="s">
        <v>6</v>
      </c>
      <c r="R4897" s="13">
        <v>0</v>
      </c>
      <c r="S4897" s="13">
        <v>0</v>
      </c>
      <c r="T4897" s="11" t="s">
        <v>7</v>
      </c>
      <c r="U4897" s="11" t="s">
        <v>8</v>
      </c>
      <c r="V4897" s="15">
        <v>0</v>
      </c>
      <c r="W4897" s="13">
        <v>0</v>
      </c>
      <c r="X4897" s="15">
        <v>0</v>
      </c>
      <c r="Y4897" s="15">
        <v>0</v>
      </c>
      <c r="Z4897" s="13">
        <v>0</v>
      </c>
      <c r="AA4897" s="15">
        <v>0</v>
      </c>
      <c r="AB4897" s="13">
        <v>0</v>
      </c>
      <c r="AC4897" s="15">
        <v>0</v>
      </c>
      <c r="AD4897" s="13">
        <v>0</v>
      </c>
      <c r="AE4897" s="15">
        <v>0</v>
      </c>
      <c r="AF4897" s="13">
        <v>0</v>
      </c>
      <c r="AG4897" s="15">
        <v>0</v>
      </c>
      <c r="AH4897" s="13">
        <v>0</v>
      </c>
      <c r="AI4897" s="15">
        <v>0</v>
      </c>
      <c r="AJ4897" s="11" t="s">
        <v>17</v>
      </c>
      <c r="AK4897" s="11" t="s">
        <v>13</v>
      </c>
      <c r="AL4897" s="22">
        <f t="shared" si="228"/>
        <v>2231</v>
      </c>
      <c r="AM4897" s="11" t="str">
        <f>VLOOKUP(O4897,Sheet2!$D$6:$E$14,2,FALSE)</f>
        <v>Spare parts</v>
      </c>
      <c r="AN4897" s="11" t="str">
        <f>VLOOKUP(F4897,Sheet2!$E$10:$F$13,2,FALSE)</f>
        <v>SPM</v>
      </c>
      <c r="AO4897" s="35" t="s">
        <v>14668</v>
      </c>
      <c r="AP4897">
        <f>MATCH(AN4897,Sheet2!$F$5:$F$18,0)</f>
        <v>6</v>
      </c>
      <c r="AQ4897">
        <f>MATCH(AO4897,Sheet2!$F$5:$K$5,0)</f>
        <v>6</v>
      </c>
      <c r="AR4897" s="33">
        <f>INDEX(Sheet2!$F$5:$K$18,OPaL!AP4897,OPaL!AQ4897)</f>
        <v>0.15</v>
      </c>
      <c r="AS4897" s="1">
        <f t="shared" si="230"/>
        <v>412.21599999999995</v>
      </c>
    </row>
    <row r="4898" spans="1:45" x14ac:dyDescent="0.2">
      <c r="A4898" s="11" t="s">
        <v>286</v>
      </c>
      <c r="B4898" s="11" t="s">
        <v>287</v>
      </c>
      <c r="C4898" s="11" t="s">
        <v>14313</v>
      </c>
      <c r="D4898" s="21">
        <v>43061</v>
      </c>
      <c r="E4898" s="21" t="s">
        <v>9697</v>
      </c>
      <c r="F4898" s="21" t="s">
        <v>14659</v>
      </c>
      <c r="G4898" s="11" t="s">
        <v>2</v>
      </c>
      <c r="H4898" s="11" t="s">
        <v>16</v>
      </c>
      <c r="I4898" s="11" t="s">
        <v>4</v>
      </c>
      <c r="J4898" s="12">
        <v>2</v>
      </c>
      <c r="K4898" s="12">
        <v>484.96</v>
      </c>
      <c r="L4898" s="12">
        <v>0</v>
      </c>
      <c r="M4898" s="12">
        <v>0</v>
      </c>
      <c r="N4898" s="12">
        <f t="shared" si="229"/>
        <v>484.96</v>
      </c>
      <c r="O4898" s="11" t="s">
        <v>5</v>
      </c>
      <c r="P4898" s="13">
        <v>0</v>
      </c>
      <c r="Q4898" s="11" t="s">
        <v>6</v>
      </c>
      <c r="R4898" s="13">
        <v>0</v>
      </c>
      <c r="S4898" s="13">
        <v>0</v>
      </c>
      <c r="T4898" s="11" t="s">
        <v>7</v>
      </c>
      <c r="U4898" s="11" t="s">
        <v>8</v>
      </c>
      <c r="V4898" s="15">
        <v>0</v>
      </c>
      <c r="W4898" s="13">
        <v>0</v>
      </c>
      <c r="X4898" s="15">
        <v>0</v>
      </c>
      <c r="Y4898" s="15">
        <v>0</v>
      </c>
      <c r="Z4898" s="13">
        <v>0</v>
      </c>
      <c r="AA4898" s="15">
        <v>0</v>
      </c>
      <c r="AB4898" s="13">
        <v>0</v>
      </c>
      <c r="AC4898" s="15">
        <v>0</v>
      </c>
      <c r="AD4898" s="13">
        <v>0</v>
      </c>
      <c r="AE4898" s="15">
        <v>0</v>
      </c>
      <c r="AF4898" s="13">
        <v>0</v>
      </c>
      <c r="AG4898" s="15">
        <v>0</v>
      </c>
      <c r="AH4898" s="13">
        <v>0</v>
      </c>
      <c r="AI4898" s="15">
        <v>0</v>
      </c>
      <c r="AJ4898" s="11" t="s">
        <v>17</v>
      </c>
      <c r="AK4898" s="11" t="s">
        <v>13</v>
      </c>
      <c r="AL4898" s="22">
        <f t="shared" si="228"/>
        <v>2231</v>
      </c>
      <c r="AM4898" s="11" t="str">
        <f>VLOOKUP(O4898,Sheet2!$D$6:$E$14,2,FALSE)</f>
        <v>Spare parts</v>
      </c>
      <c r="AN4898" s="11" t="str">
        <f>VLOOKUP(F4898,Sheet2!$E$10:$F$13,2,FALSE)</f>
        <v>SPM</v>
      </c>
      <c r="AO4898" s="35" t="s">
        <v>14668</v>
      </c>
      <c r="AP4898">
        <f>MATCH(AN4898,Sheet2!$F$5:$F$18,0)</f>
        <v>6</v>
      </c>
      <c r="AQ4898">
        <f>MATCH(AO4898,Sheet2!$F$5:$K$5,0)</f>
        <v>6</v>
      </c>
      <c r="AR4898" s="33">
        <f>INDEX(Sheet2!$F$5:$K$18,OPaL!AP4898,OPaL!AQ4898)</f>
        <v>0.15</v>
      </c>
      <c r="AS4898" s="1">
        <f t="shared" si="230"/>
        <v>412.21599999999995</v>
      </c>
    </row>
    <row r="4899" spans="1:45" x14ac:dyDescent="0.2">
      <c r="A4899" s="11" t="s">
        <v>2749</v>
      </c>
      <c r="B4899" s="11" t="s">
        <v>2750</v>
      </c>
      <c r="C4899" s="11" t="s">
        <v>14314</v>
      </c>
      <c r="D4899" s="21">
        <v>43318</v>
      </c>
      <c r="E4899" s="21" t="s">
        <v>9697</v>
      </c>
      <c r="F4899" s="21" t="s">
        <v>14659</v>
      </c>
      <c r="G4899" s="11" t="s">
        <v>2</v>
      </c>
      <c r="H4899" s="11" t="s">
        <v>3</v>
      </c>
      <c r="I4899" s="11" t="s">
        <v>4</v>
      </c>
      <c r="J4899" s="12">
        <v>10</v>
      </c>
      <c r="K4899" s="12">
        <v>483.39</v>
      </c>
      <c r="L4899" s="12">
        <v>0</v>
      </c>
      <c r="M4899" s="12">
        <v>0</v>
      </c>
      <c r="N4899" s="12">
        <f t="shared" si="229"/>
        <v>483.39</v>
      </c>
      <c r="O4899" s="11" t="s">
        <v>5</v>
      </c>
      <c r="P4899" s="13">
        <v>0</v>
      </c>
      <c r="Q4899" s="11" t="s">
        <v>6</v>
      </c>
      <c r="R4899" s="13">
        <v>0</v>
      </c>
      <c r="S4899" s="13">
        <v>0</v>
      </c>
      <c r="T4899" s="11" t="s">
        <v>7</v>
      </c>
      <c r="U4899" s="11" t="s">
        <v>8</v>
      </c>
      <c r="V4899" s="15">
        <v>0</v>
      </c>
      <c r="W4899" s="13">
        <v>0</v>
      </c>
      <c r="X4899" s="15">
        <v>0</v>
      </c>
      <c r="Y4899" s="15">
        <v>0</v>
      </c>
      <c r="Z4899" s="13">
        <v>0</v>
      </c>
      <c r="AA4899" s="15">
        <v>0</v>
      </c>
      <c r="AB4899" s="13">
        <v>0</v>
      </c>
      <c r="AC4899" s="15">
        <v>0</v>
      </c>
      <c r="AD4899" s="13">
        <v>0</v>
      </c>
      <c r="AE4899" s="15">
        <v>0</v>
      </c>
      <c r="AF4899" s="13">
        <v>0</v>
      </c>
      <c r="AG4899" s="15">
        <v>0</v>
      </c>
      <c r="AH4899" s="13">
        <v>0</v>
      </c>
      <c r="AI4899" s="15">
        <v>0</v>
      </c>
      <c r="AJ4899" s="11" t="s">
        <v>9</v>
      </c>
      <c r="AK4899" s="11" t="s">
        <v>13</v>
      </c>
      <c r="AL4899" s="22">
        <f t="shared" si="228"/>
        <v>1974</v>
      </c>
      <c r="AM4899" s="11" t="str">
        <f>VLOOKUP(O4899,Sheet2!$D$6:$E$14,2,FALSE)</f>
        <v>Spare parts</v>
      </c>
      <c r="AN4899" s="11" t="str">
        <f>VLOOKUP(F4899,Sheet2!$E$10:$F$13,2,FALSE)</f>
        <v>SPM</v>
      </c>
      <c r="AO4899" s="35" t="s">
        <v>14668</v>
      </c>
      <c r="AP4899">
        <f>MATCH(AN4899,Sheet2!$F$5:$F$18,0)</f>
        <v>6</v>
      </c>
      <c r="AQ4899">
        <f>MATCH(AO4899,Sheet2!$F$5:$K$5,0)</f>
        <v>6</v>
      </c>
      <c r="AR4899" s="33">
        <f>INDEX(Sheet2!$F$5:$K$18,OPaL!AP4899,OPaL!AQ4899)</f>
        <v>0.15</v>
      </c>
      <c r="AS4899" s="1">
        <f t="shared" si="230"/>
        <v>410.88149999999996</v>
      </c>
    </row>
    <row r="4900" spans="1:45" x14ac:dyDescent="0.2">
      <c r="A4900" s="11" t="s">
        <v>6801</v>
      </c>
      <c r="B4900" s="11" t="s">
        <v>6802</v>
      </c>
      <c r="C4900" s="11" t="s">
        <v>14315</v>
      </c>
      <c r="D4900" s="21">
        <v>42457</v>
      </c>
      <c r="E4900" s="21" t="s">
        <v>9697</v>
      </c>
      <c r="F4900" s="21" t="s">
        <v>14659</v>
      </c>
      <c r="G4900" s="11" t="s">
        <v>2</v>
      </c>
      <c r="H4900" s="11" t="s">
        <v>16</v>
      </c>
      <c r="I4900" s="11" t="s">
        <v>351</v>
      </c>
      <c r="J4900" s="13">
        <v>2</v>
      </c>
      <c r="K4900" s="12">
        <v>483</v>
      </c>
      <c r="L4900" s="12">
        <v>0</v>
      </c>
      <c r="M4900" s="12">
        <v>0</v>
      </c>
      <c r="N4900" s="12">
        <f t="shared" si="229"/>
        <v>483</v>
      </c>
      <c r="O4900" s="11" t="s">
        <v>5</v>
      </c>
      <c r="P4900" s="13">
        <v>0</v>
      </c>
      <c r="Q4900" s="11" t="s">
        <v>6</v>
      </c>
      <c r="R4900" s="13">
        <v>0</v>
      </c>
      <c r="S4900" s="13">
        <v>0</v>
      </c>
      <c r="T4900" s="11" t="s">
        <v>7</v>
      </c>
      <c r="U4900" s="11" t="s">
        <v>8</v>
      </c>
      <c r="V4900" s="15">
        <v>0</v>
      </c>
      <c r="W4900" s="13">
        <v>0</v>
      </c>
      <c r="X4900" s="15">
        <v>0</v>
      </c>
      <c r="Y4900" s="15">
        <v>0</v>
      </c>
      <c r="Z4900" s="13">
        <v>0</v>
      </c>
      <c r="AA4900" s="15">
        <v>0</v>
      </c>
      <c r="AB4900" s="13">
        <v>0</v>
      </c>
      <c r="AC4900" s="15">
        <v>0</v>
      </c>
      <c r="AD4900" s="13">
        <v>0</v>
      </c>
      <c r="AE4900" s="15">
        <v>0</v>
      </c>
      <c r="AF4900" s="13">
        <v>0</v>
      </c>
      <c r="AG4900" s="15">
        <v>0</v>
      </c>
      <c r="AH4900" s="13">
        <v>0</v>
      </c>
      <c r="AI4900" s="15">
        <v>0</v>
      </c>
      <c r="AJ4900" s="11" t="s">
        <v>17</v>
      </c>
      <c r="AK4900" s="11" t="s">
        <v>13</v>
      </c>
      <c r="AL4900" s="22">
        <f t="shared" si="228"/>
        <v>2835</v>
      </c>
      <c r="AM4900" s="11" t="str">
        <f>VLOOKUP(O4900,Sheet2!$D$6:$E$14,2,FALSE)</f>
        <v>Spare parts</v>
      </c>
      <c r="AN4900" s="11" t="str">
        <f>VLOOKUP(F4900,Sheet2!$E$10:$F$13,2,FALSE)</f>
        <v>SPM</v>
      </c>
      <c r="AO4900" s="35" t="s">
        <v>14668</v>
      </c>
      <c r="AP4900">
        <f>MATCH(AN4900,Sheet2!$F$5:$F$18,0)</f>
        <v>6</v>
      </c>
      <c r="AQ4900">
        <f>MATCH(AO4900,Sheet2!$F$5:$K$5,0)</f>
        <v>6</v>
      </c>
      <c r="AR4900" s="33">
        <f>INDEX(Sheet2!$F$5:$K$18,OPaL!AP4900,OPaL!AQ4900)</f>
        <v>0.15</v>
      </c>
      <c r="AS4900" s="1">
        <f t="shared" si="230"/>
        <v>410.55</v>
      </c>
    </row>
    <row r="4901" spans="1:45" x14ac:dyDescent="0.2">
      <c r="A4901" s="11" t="s">
        <v>150</v>
      </c>
      <c r="B4901" s="11" t="s">
        <v>151</v>
      </c>
      <c r="C4901" s="11" t="s">
        <v>14316</v>
      </c>
      <c r="D4901" s="21">
        <v>43817</v>
      </c>
      <c r="E4901" s="21" t="s">
        <v>9697</v>
      </c>
      <c r="F4901" s="21" t="s">
        <v>14659</v>
      </c>
      <c r="G4901" s="11" t="s">
        <v>2</v>
      </c>
      <c r="H4901" s="11" t="s">
        <v>3</v>
      </c>
      <c r="I4901" s="11" t="s">
        <v>4</v>
      </c>
      <c r="J4901" s="12">
        <v>2</v>
      </c>
      <c r="K4901" s="12">
        <v>480.67</v>
      </c>
      <c r="L4901" s="12">
        <v>0</v>
      </c>
      <c r="M4901" s="12">
        <v>0</v>
      </c>
      <c r="N4901" s="12">
        <f t="shared" si="229"/>
        <v>480.67</v>
      </c>
      <c r="O4901" s="11" t="s">
        <v>5</v>
      </c>
      <c r="P4901" s="13">
        <v>0</v>
      </c>
      <c r="Q4901" s="11" t="s">
        <v>6</v>
      </c>
      <c r="R4901" s="13">
        <v>0</v>
      </c>
      <c r="S4901" s="13">
        <v>0</v>
      </c>
      <c r="T4901" s="11" t="s">
        <v>7</v>
      </c>
      <c r="U4901" s="11" t="s">
        <v>8</v>
      </c>
      <c r="V4901" s="15">
        <v>0</v>
      </c>
      <c r="W4901" s="13">
        <v>0</v>
      </c>
      <c r="X4901" s="15">
        <v>0</v>
      </c>
      <c r="Y4901" s="15">
        <v>0</v>
      </c>
      <c r="Z4901" s="13">
        <v>0</v>
      </c>
      <c r="AA4901" s="15">
        <v>0</v>
      </c>
      <c r="AB4901" s="13">
        <v>0</v>
      </c>
      <c r="AC4901" s="15">
        <v>0</v>
      </c>
      <c r="AD4901" s="13">
        <v>0</v>
      </c>
      <c r="AE4901" s="15">
        <v>0</v>
      </c>
      <c r="AF4901" s="13">
        <v>0</v>
      </c>
      <c r="AG4901" s="15">
        <v>0</v>
      </c>
      <c r="AH4901" s="13">
        <v>0</v>
      </c>
      <c r="AI4901" s="15">
        <v>0</v>
      </c>
      <c r="AJ4901" s="11" t="s">
        <v>9</v>
      </c>
      <c r="AK4901" s="11" t="s">
        <v>13</v>
      </c>
      <c r="AL4901" s="22">
        <f t="shared" si="228"/>
        <v>1475</v>
      </c>
      <c r="AM4901" s="11" t="str">
        <f>VLOOKUP(O4901,Sheet2!$D$6:$E$14,2,FALSE)</f>
        <v>Spare parts</v>
      </c>
      <c r="AN4901" s="11" t="str">
        <f>VLOOKUP(F4901,Sheet2!$E$10:$F$13,2,FALSE)</f>
        <v>SPM</v>
      </c>
      <c r="AO4901" s="35" t="s">
        <v>14668</v>
      </c>
      <c r="AP4901">
        <f>MATCH(AN4901,Sheet2!$F$5:$F$18,0)</f>
        <v>6</v>
      </c>
      <c r="AQ4901">
        <f>MATCH(AO4901,Sheet2!$F$5:$K$5,0)</f>
        <v>6</v>
      </c>
      <c r="AR4901" s="33">
        <f>INDEX(Sheet2!$F$5:$K$18,OPaL!AP4901,OPaL!AQ4901)</f>
        <v>0.15</v>
      </c>
      <c r="AS4901" s="1">
        <f t="shared" si="230"/>
        <v>408.56950000000001</v>
      </c>
    </row>
    <row r="4902" spans="1:45" x14ac:dyDescent="0.2">
      <c r="A4902" s="11" t="s">
        <v>3223</v>
      </c>
      <c r="B4902" s="11" t="s">
        <v>3224</v>
      </c>
      <c r="C4902" s="11" t="s">
        <v>14317</v>
      </c>
      <c r="D4902" s="21">
        <v>43776</v>
      </c>
      <c r="E4902" s="21" t="s">
        <v>9750</v>
      </c>
      <c r="F4902" s="21" t="s">
        <v>14659</v>
      </c>
      <c r="G4902" s="11" t="s">
        <v>2</v>
      </c>
      <c r="H4902" s="11" t="s">
        <v>3</v>
      </c>
      <c r="I4902" s="11" t="s">
        <v>4</v>
      </c>
      <c r="J4902" s="12">
        <v>2</v>
      </c>
      <c r="K4902" s="12">
        <v>480</v>
      </c>
      <c r="L4902" s="12">
        <v>0</v>
      </c>
      <c r="M4902" s="12">
        <v>0</v>
      </c>
      <c r="N4902" s="12">
        <f t="shared" si="229"/>
        <v>480</v>
      </c>
      <c r="O4902" s="11" t="s">
        <v>5</v>
      </c>
      <c r="P4902" s="13">
        <v>0</v>
      </c>
      <c r="Q4902" s="11" t="s">
        <v>6</v>
      </c>
      <c r="R4902" s="13">
        <v>0</v>
      </c>
      <c r="S4902" s="13">
        <v>0</v>
      </c>
      <c r="T4902" s="11" t="s">
        <v>7</v>
      </c>
      <c r="U4902" s="11" t="s">
        <v>8</v>
      </c>
      <c r="V4902" s="15">
        <v>0</v>
      </c>
      <c r="W4902" s="13">
        <v>0</v>
      </c>
      <c r="X4902" s="15">
        <v>0</v>
      </c>
      <c r="Y4902" s="15">
        <v>0</v>
      </c>
      <c r="Z4902" s="13">
        <v>0</v>
      </c>
      <c r="AA4902" s="15">
        <v>0</v>
      </c>
      <c r="AB4902" s="13">
        <v>0</v>
      </c>
      <c r="AC4902" s="15">
        <v>0</v>
      </c>
      <c r="AD4902" s="13">
        <v>0</v>
      </c>
      <c r="AE4902" s="15">
        <v>0</v>
      </c>
      <c r="AF4902" s="13">
        <v>0</v>
      </c>
      <c r="AG4902" s="15">
        <v>0</v>
      </c>
      <c r="AH4902" s="13">
        <v>0</v>
      </c>
      <c r="AI4902" s="15">
        <v>0</v>
      </c>
      <c r="AJ4902" s="11" t="s">
        <v>9</v>
      </c>
      <c r="AK4902" s="11" t="s">
        <v>13</v>
      </c>
      <c r="AL4902" s="22">
        <f t="shared" si="228"/>
        <v>1516</v>
      </c>
      <c r="AM4902" s="11" t="str">
        <f>VLOOKUP(O4902,Sheet2!$D$6:$E$14,2,FALSE)</f>
        <v>Spare parts</v>
      </c>
      <c r="AN4902" s="11" t="str">
        <f>VLOOKUP(F4902,Sheet2!$E$10:$F$13,2,FALSE)</f>
        <v>SPM</v>
      </c>
      <c r="AO4902" s="35" t="s">
        <v>14668</v>
      </c>
      <c r="AP4902">
        <f>MATCH(AN4902,Sheet2!$F$5:$F$18,0)</f>
        <v>6</v>
      </c>
      <c r="AQ4902">
        <f>MATCH(AO4902,Sheet2!$F$5:$K$5,0)</f>
        <v>6</v>
      </c>
      <c r="AR4902" s="33">
        <f>INDEX(Sheet2!$F$5:$K$18,OPaL!AP4902,OPaL!AQ4902)</f>
        <v>0.15</v>
      </c>
      <c r="AS4902" s="1">
        <f t="shared" si="230"/>
        <v>408</v>
      </c>
    </row>
    <row r="4903" spans="1:45" x14ac:dyDescent="0.2">
      <c r="A4903" s="11" t="s">
        <v>8914</v>
      </c>
      <c r="B4903" s="11" t="s">
        <v>8915</v>
      </c>
      <c r="C4903" s="11" t="s">
        <v>13455</v>
      </c>
      <c r="D4903" s="21">
        <v>44924</v>
      </c>
      <c r="E4903" s="21" t="s">
        <v>9739</v>
      </c>
      <c r="F4903" s="21" t="s">
        <v>14659</v>
      </c>
      <c r="G4903" s="11" t="s">
        <v>2</v>
      </c>
      <c r="H4903" s="11" t="s">
        <v>350</v>
      </c>
      <c r="I4903" s="11" t="s">
        <v>4</v>
      </c>
      <c r="J4903" s="13">
        <v>1</v>
      </c>
      <c r="K4903" s="12">
        <v>479.61</v>
      </c>
      <c r="L4903" s="12">
        <v>0</v>
      </c>
      <c r="M4903" s="12">
        <v>0</v>
      </c>
      <c r="N4903" s="12">
        <f t="shared" si="229"/>
        <v>479.61</v>
      </c>
      <c r="O4903" s="11" t="s">
        <v>8227</v>
      </c>
      <c r="P4903" s="13">
        <v>0</v>
      </c>
      <c r="Q4903" s="11" t="s">
        <v>6</v>
      </c>
      <c r="R4903" s="13">
        <v>0</v>
      </c>
      <c r="S4903" s="13">
        <v>0</v>
      </c>
      <c r="T4903" s="11" t="s">
        <v>7</v>
      </c>
      <c r="U4903" s="11" t="s">
        <v>8</v>
      </c>
      <c r="V4903" s="15">
        <v>0</v>
      </c>
      <c r="W4903" s="13">
        <v>0</v>
      </c>
      <c r="X4903" s="15">
        <v>0</v>
      </c>
      <c r="Y4903" s="15">
        <v>0</v>
      </c>
      <c r="Z4903" s="13">
        <v>0</v>
      </c>
      <c r="AA4903" s="15">
        <v>0</v>
      </c>
      <c r="AB4903" s="13">
        <v>0</v>
      </c>
      <c r="AC4903" s="15">
        <v>0</v>
      </c>
      <c r="AD4903" s="13">
        <v>0</v>
      </c>
      <c r="AE4903" s="15">
        <v>0</v>
      </c>
      <c r="AF4903" s="13">
        <v>0</v>
      </c>
      <c r="AG4903" s="15">
        <v>0</v>
      </c>
      <c r="AH4903" s="13">
        <v>0</v>
      </c>
      <c r="AI4903" s="15">
        <v>0</v>
      </c>
      <c r="AJ4903" s="11" t="s">
        <v>352</v>
      </c>
      <c r="AK4903" s="11" t="s">
        <v>8228</v>
      </c>
      <c r="AL4903" s="22">
        <f t="shared" si="228"/>
        <v>368</v>
      </c>
      <c r="AM4903" s="11" t="str">
        <f>VLOOKUP(O4903,Sheet2!$D$6:$E$14,2,FALSE)</f>
        <v>Consumables</v>
      </c>
      <c r="AN4903" s="11" t="str">
        <f>VLOOKUP(F4903,Sheet2!$E$15:$F$18,2,FALSE)</f>
        <v>CM</v>
      </c>
      <c r="AO4903" s="35" t="s">
        <v>14668</v>
      </c>
      <c r="AP4903">
        <f>MATCH(AN4903,Sheet2!$F$5:$F$18,0)</f>
        <v>13</v>
      </c>
      <c r="AQ4903">
        <f>MATCH(AO4903,Sheet2!$F$5:$K$5,0)</f>
        <v>6</v>
      </c>
      <c r="AR4903" s="33">
        <f>INDEX(Sheet2!$F$5:$K$18,OPaL!AP4903,OPaL!AQ4903)</f>
        <v>0.2</v>
      </c>
      <c r="AS4903" s="1">
        <f t="shared" si="230"/>
        <v>383.68800000000005</v>
      </c>
    </row>
    <row r="4904" spans="1:45" x14ac:dyDescent="0.2">
      <c r="A4904" s="11" t="s">
        <v>9214</v>
      </c>
      <c r="B4904" s="11" t="s">
        <v>9215</v>
      </c>
      <c r="C4904" s="11" t="s">
        <v>14318</v>
      </c>
      <c r="D4904" s="21">
        <v>44649</v>
      </c>
      <c r="E4904" s="21" t="s">
        <v>9752</v>
      </c>
      <c r="F4904" s="21" t="s">
        <v>14659</v>
      </c>
      <c r="G4904" s="11" t="s">
        <v>2</v>
      </c>
      <c r="H4904" s="11" t="s">
        <v>16</v>
      </c>
      <c r="I4904" s="11" t="s">
        <v>4</v>
      </c>
      <c r="J4904" s="13">
        <v>3</v>
      </c>
      <c r="K4904" s="12">
        <v>479.6</v>
      </c>
      <c r="L4904" s="12">
        <v>0</v>
      </c>
      <c r="M4904" s="12">
        <v>0</v>
      </c>
      <c r="N4904" s="12">
        <f t="shared" si="229"/>
        <v>479.6</v>
      </c>
      <c r="O4904" s="11" t="s">
        <v>8227</v>
      </c>
      <c r="P4904" s="13">
        <v>0</v>
      </c>
      <c r="Q4904" s="11" t="s">
        <v>6</v>
      </c>
      <c r="R4904" s="13">
        <v>0</v>
      </c>
      <c r="S4904" s="13">
        <v>0</v>
      </c>
      <c r="T4904" s="11" t="s">
        <v>7</v>
      </c>
      <c r="U4904" s="11" t="s">
        <v>8</v>
      </c>
      <c r="V4904" s="15">
        <v>0</v>
      </c>
      <c r="W4904" s="13">
        <v>0</v>
      </c>
      <c r="X4904" s="15">
        <v>0</v>
      </c>
      <c r="Y4904" s="15">
        <v>0</v>
      </c>
      <c r="Z4904" s="13">
        <v>0</v>
      </c>
      <c r="AA4904" s="15">
        <v>0</v>
      </c>
      <c r="AB4904" s="13">
        <v>0</v>
      </c>
      <c r="AC4904" s="15">
        <v>0</v>
      </c>
      <c r="AD4904" s="13">
        <v>0</v>
      </c>
      <c r="AE4904" s="15">
        <v>0</v>
      </c>
      <c r="AF4904" s="13">
        <v>0</v>
      </c>
      <c r="AG4904" s="15">
        <v>0</v>
      </c>
      <c r="AH4904" s="13">
        <v>0</v>
      </c>
      <c r="AI4904" s="15">
        <v>0</v>
      </c>
      <c r="AJ4904" s="11" t="s">
        <v>17</v>
      </c>
      <c r="AK4904" s="11" t="s">
        <v>8228</v>
      </c>
      <c r="AL4904" s="22">
        <f t="shared" si="228"/>
        <v>643</v>
      </c>
      <c r="AM4904" s="11" t="str">
        <f>VLOOKUP(O4904,Sheet2!$D$6:$E$14,2,FALSE)</f>
        <v>Consumables</v>
      </c>
      <c r="AN4904" s="11" t="str">
        <f>VLOOKUP(F4904,Sheet2!$E$15:$F$18,2,FALSE)</f>
        <v>CM</v>
      </c>
      <c r="AO4904" s="35" t="s">
        <v>14668</v>
      </c>
      <c r="AP4904">
        <f>MATCH(AN4904,Sheet2!$F$5:$F$18,0)</f>
        <v>13</v>
      </c>
      <c r="AQ4904">
        <f>MATCH(AO4904,Sheet2!$F$5:$K$5,0)</f>
        <v>6</v>
      </c>
      <c r="AR4904" s="33">
        <f>INDEX(Sheet2!$F$5:$K$18,OPaL!AP4904,OPaL!AQ4904)</f>
        <v>0.2</v>
      </c>
      <c r="AS4904" s="1">
        <f t="shared" si="230"/>
        <v>383.68000000000006</v>
      </c>
    </row>
    <row r="4905" spans="1:45" x14ac:dyDescent="0.2">
      <c r="A4905" s="11" t="s">
        <v>7101</v>
      </c>
      <c r="B4905" s="11" t="s">
        <v>7102</v>
      </c>
      <c r="C4905" s="11" t="s">
        <v>14319</v>
      </c>
      <c r="D4905" s="21">
        <v>42916</v>
      </c>
      <c r="E4905" s="21"/>
      <c r="F4905" s="21" t="s">
        <v>14659</v>
      </c>
      <c r="G4905" s="11" t="s">
        <v>2</v>
      </c>
      <c r="H4905" s="11" t="s">
        <v>16</v>
      </c>
      <c r="I4905" s="11" t="s">
        <v>4</v>
      </c>
      <c r="J4905" s="12">
        <v>3</v>
      </c>
      <c r="K4905" s="12">
        <v>479.26</v>
      </c>
      <c r="L4905" s="12">
        <v>0</v>
      </c>
      <c r="M4905" s="12">
        <v>0</v>
      </c>
      <c r="N4905" s="12">
        <f t="shared" si="229"/>
        <v>479.26</v>
      </c>
      <c r="O4905" s="11" t="s">
        <v>5</v>
      </c>
      <c r="P4905" s="13">
        <v>0</v>
      </c>
      <c r="Q4905" s="11" t="s">
        <v>6</v>
      </c>
      <c r="R4905" s="13">
        <v>0</v>
      </c>
      <c r="S4905" s="13">
        <v>0</v>
      </c>
      <c r="T4905" s="11" t="s">
        <v>7</v>
      </c>
      <c r="U4905" s="11" t="s">
        <v>8</v>
      </c>
      <c r="V4905" s="15">
        <v>0</v>
      </c>
      <c r="W4905" s="13">
        <v>0</v>
      </c>
      <c r="X4905" s="15">
        <v>0</v>
      </c>
      <c r="Y4905" s="15">
        <v>0</v>
      </c>
      <c r="Z4905" s="13">
        <v>0</v>
      </c>
      <c r="AA4905" s="15">
        <v>0</v>
      </c>
      <c r="AB4905" s="13">
        <v>0</v>
      </c>
      <c r="AC4905" s="15">
        <v>0</v>
      </c>
      <c r="AD4905" s="13">
        <v>0</v>
      </c>
      <c r="AE4905" s="15">
        <v>0</v>
      </c>
      <c r="AF4905" s="13">
        <v>0</v>
      </c>
      <c r="AG4905" s="15">
        <v>0</v>
      </c>
      <c r="AH4905" s="13">
        <v>0</v>
      </c>
      <c r="AI4905" s="15">
        <v>0</v>
      </c>
      <c r="AJ4905" s="11" t="s">
        <v>17</v>
      </c>
      <c r="AK4905" s="11" t="s">
        <v>13</v>
      </c>
      <c r="AL4905" s="22">
        <f t="shared" si="228"/>
        <v>2376</v>
      </c>
      <c r="AM4905" s="11" t="str">
        <f>VLOOKUP(O4905,Sheet2!$D$6:$E$14,2,FALSE)</f>
        <v>Spare parts</v>
      </c>
      <c r="AN4905" s="11" t="str">
        <f>VLOOKUP(F4905,Sheet2!$E$10:$F$13,2,FALSE)</f>
        <v>SPM</v>
      </c>
      <c r="AO4905" s="35" t="s">
        <v>14668</v>
      </c>
      <c r="AP4905">
        <f>MATCH(AN4905,Sheet2!$F$5:$F$18,0)</f>
        <v>6</v>
      </c>
      <c r="AQ4905">
        <f>MATCH(AO4905,Sheet2!$F$5:$K$5,0)</f>
        <v>6</v>
      </c>
      <c r="AR4905" s="33">
        <f>INDEX(Sheet2!$F$5:$K$18,OPaL!AP4905,OPaL!AQ4905)</f>
        <v>0.15</v>
      </c>
      <c r="AS4905" s="1">
        <f t="shared" si="230"/>
        <v>407.37099999999998</v>
      </c>
    </row>
    <row r="4906" spans="1:45" x14ac:dyDescent="0.2">
      <c r="A4906" s="11" t="s">
        <v>7143</v>
      </c>
      <c r="B4906" s="11" t="s">
        <v>7144</v>
      </c>
      <c r="C4906" s="11" t="s">
        <v>14320</v>
      </c>
      <c r="D4906" s="21">
        <v>42916</v>
      </c>
      <c r="E4906" s="21"/>
      <c r="F4906" s="21" t="s">
        <v>14659</v>
      </c>
      <c r="G4906" s="11" t="s">
        <v>2</v>
      </c>
      <c r="H4906" s="11" t="s">
        <v>16</v>
      </c>
      <c r="I4906" s="11" t="s">
        <v>4</v>
      </c>
      <c r="J4906" s="12">
        <v>3</v>
      </c>
      <c r="K4906" s="12">
        <v>479.26</v>
      </c>
      <c r="L4906" s="12">
        <v>0</v>
      </c>
      <c r="M4906" s="12">
        <v>0</v>
      </c>
      <c r="N4906" s="12">
        <f t="shared" si="229"/>
        <v>479.26</v>
      </c>
      <c r="O4906" s="11" t="s">
        <v>5</v>
      </c>
      <c r="P4906" s="13">
        <v>0</v>
      </c>
      <c r="Q4906" s="11" t="s">
        <v>6</v>
      </c>
      <c r="R4906" s="13">
        <v>0</v>
      </c>
      <c r="S4906" s="13">
        <v>0</v>
      </c>
      <c r="T4906" s="11" t="s">
        <v>7</v>
      </c>
      <c r="U4906" s="11" t="s">
        <v>8</v>
      </c>
      <c r="V4906" s="15">
        <v>0</v>
      </c>
      <c r="W4906" s="13">
        <v>0</v>
      </c>
      <c r="X4906" s="15">
        <v>0</v>
      </c>
      <c r="Y4906" s="15">
        <v>0</v>
      </c>
      <c r="Z4906" s="13">
        <v>0</v>
      </c>
      <c r="AA4906" s="15">
        <v>0</v>
      </c>
      <c r="AB4906" s="13">
        <v>0</v>
      </c>
      <c r="AC4906" s="15">
        <v>0</v>
      </c>
      <c r="AD4906" s="13">
        <v>0</v>
      </c>
      <c r="AE4906" s="15">
        <v>0</v>
      </c>
      <c r="AF4906" s="13">
        <v>0</v>
      </c>
      <c r="AG4906" s="15">
        <v>0</v>
      </c>
      <c r="AH4906" s="13">
        <v>0</v>
      </c>
      <c r="AI4906" s="15">
        <v>0</v>
      </c>
      <c r="AJ4906" s="11" t="s">
        <v>17</v>
      </c>
      <c r="AK4906" s="11" t="s">
        <v>13</v>
      </c>
      <c r="AL4906" s="22">
        <f t="shared" si="228"/>
        <v>2376</v>
      </c>
      <c r="AM4906" s="11" t="str">
        <f>VLOOKUP(O4906,Sheet2!$D$6:$E$14,2,FALSE)</f>
        <v>Spare parts</v>
      </c>
      <c r="AN4906" s="11" t="str">
        <f>VLOOKUP(F4906,Sheet2!$E$10:$F$13,2,FALSE)</f>
        <v>SPM</v>
      </c>
      <c r="AO4906" s="35" t="s">
        <v>14668</v>
      </c>
      <c r="AP4906">
        <f>MATCH(AN4906,Sheet2!$F$5:$F$18,0)</f>
        <v>6</v>
      </c>
      <c r="AQ4906">
        <f>MATCH(AO4906,Sheet2!$F$5:$K$5,0)</f>
        <v>6</v>
      </c>
      <c r="AR4906" s="33">
        <f>INDEX(Sheet2!$F$5:$K$18,OPaL!AP4906,OPaL!AQ4906)</f>
        <v>0.15</v>
      </c>
      <c r="AS4906" s="1">
        <f t="shared" si="230"/>
        <v>407.37099999999998</v>
      </c>
    </row>
    <row r="4907" spans="1:45" x14ac:dyDescent="0.2">
      <c r="A4907" s="11" t="s">
        <v>7175</v>
      </c>
      <c r="B4907" s="11" t="s">
        <v>7176</v>
      </c>
      <c r="C4907" s="11" t="s">
        <v>14321</v>
      </c>
      <c r="D4907" s="21">
        <v>42916</v>
      </c>
      <c r="E4907" s="21" t="s">
        <v>9697</v>
      </c>
      <c r="F4907" s="21" t="s">
        <v>14659</v>
      </c>
      <c r="G4907" s="11" t="s">
        <v>2</v>
      </c>
      <c r="H4907" s="11" t="s">
        <v>16</v>
      </c>
      <c r="I4907" s="11" t="s">
        <v>4</v>
      </c>
      <c r="J4907" s="12">
        <v>3</v>
      </c>
      <c r="K4907" s="12">
        <v>479.26</v>
      </c>
      <c r="L4907" s="12">
        <v>0</v>
      </c>
      <c r="M4907" s="12">
        <v>0</v>
      </c>
      <c r="N4907" s="12">
        <f t="shared" si="229"/>
        <v>479.26</v>
      </c>
      <c r="O4907" s="11" t="s">
        <v>5</v>
      </c>
      <c r="P4907" s="13">
        <v>0</v>
      </c>
      <c r="Q4907" s="11" t="s">
        <v>6</v>
      </c>
      <c r="R4907" s="13">
        <v>0</v>
      </c>
      <c r="S4907" s="13">
        <v>0</v>
      </c>
      <c r="T4907" s="11" t="s">
        <v>7</v>
      </c>
      <c r="U4907" s="11" t="s">
        <v>8</v>
      </c>
      <c r="V4907" s="15">
        <v>0</v>
      </c>
      <c r="W4907" s="13">
        <v>0</v>
      </c>
      <c r="X4907" s="15">
        <v>0</v>
      </c>
      <c r="Y4907" s="15">
        <v>0</v>
      </c>
      <c r="Z4907" s="13">
        <v>0</v>
      </c>
      <c r="AA4907" s="15">
        <v>0</v>
      </c>
      <c r="AB4907" s="13">
        <v>0</v>
      </c>
      <c r="AC4907" s="15">
        <v>0</v>
      </c>
      <c r="AD4907" s="13">
        <v>0</v>
      </c>
      <c r="AE4907" s="15">
        <v>0</v>
      </c>
      <c r="AF4907" s="13">
        <v>0</v>
      </c>
      <c r="AG4907" s="15">
        <v>0</v>
      </c>
      <c r="AH4907" s="13">
        <v>0</v>
      </c>
      <c r="AI4907" s="15">
        <v>0</v>
      </c>
      <c r="AJ4907" s="11" t="s">
        <v>17</v>
      </c>
      <c r="AK4907" s="11" t="s">
        <v>13</v>
      </c>
      <c r="AL4907" s="22">
        <f t="shared" si="228"/>
        <v>2376</v>
      </c>
      <c r="AM4907" s="11" t="str">
        <f>VLOOKUP(O4907,Sheet2!$D$6:$E$14,2,FALSE)</f>
        <v>Spare parts</v>
      </c>
      <c r="AN4907" s="11" t="str">
        <f>VLOOKUP(F4907,Sheet2!$E$10:$F$13,2,FALSE)</f>
        <v>SPM</v>
      </c>
      <c r="AO4907" s="35" t="s">
        <v>14668</v>
      </c>
      <c r="AP4907">
        <f>MATCH(AN4907,Sheet2!$F$5:$F$18,0)</f>
        <v>6</v>
      </c>
      <c r="AQ4907">
        <f>MATCH(AO4907,Sheet2!$F$5:$K$5,0)</f>
        <v>6</v>
      </c>
      <c r="AR4907" s="33">
        <f>INDEX(Sheet2!$F$5:$K$18,OPaL!AP4907,OPaL!AQ4907)</f>
        <v>0.15</v>
      </c>
      <c r="AS4907" s="1">
        <f t="shared" si="230"/>
        <v>407.37099999999998</v>
      </c>
    </row>
    <row r="4908" spans="1:45" x14ac:dyDescent="0.2">
      <c r="A4908" s="11" t="s">
        <v>7193</v>
      </c>
      <c r="B4908" s="11" t="s">
        <v>7194</v>
      </c>
      <c r="C4908" s="11" t="s">
        <v>14322</v>
      </c>
      <c r="D4908" s="21">
        <v>42916</v>
      </c>
      <c r="E4908" s="21" t="s">
        <v>9697</v>
      </c>
      <c r="F4908" s="21" t="s">
        <v>14659</v>
      </c>
      <c r="G4908" s="11" t="s">
        <v>2</v>
      </c>
      <c r="H4908" s="11" t="s">
        <v>16</v>
      </c>
      <c r="I4908" s="11" t="s">
        <v>4</v>
      </c>
      <c r="J4908" s="12">
        <v>3</v>
      </c>
      <c r="K4908" s="12">
        <v>479.26</v>
      </c>
      <c r="L4908" s="12">
        <v>0</v>
      </c>
      <c r="M4908" s="12">
        <v>0</v>
      </c>
      <c r="N4908" s="12">
        <f t="shared" si="229"/>
        <v>479.26</v>
      </c>
      <c r="O4908" s="11" t="s">
        <v>5</v>
      </c>
      <c r="P4908" s="13">
        <v>0</v>
      </c>
      <c r="Q4908" s="11" t="s">
        <v>6</v>
      </c>
      <c r="R4908" s="13">
        <v>0</v>
      </c>
      <c r="S4908" s="13">
        <v>0</v>
      </c>
      <c r="T4908" s="11" t="s">
        <v>7</v>
      </c>
      <c r="U4908" s="11" t="s">
        <v>8</v>
      </c>
      <c r="V4908" s="15">
        <v>0</v>
      </c>
      <c r="W4908" s="13">
        <v>0</v>
      </c>
      <c r="X4908" s="15">
        <v>0</v>
      </c>
      <c r="Y4908" s="15">
        <v>0</v>
      </c>
      <c r="Z4908" s="13">
        <v>0</v>
      </c>
      <c r="AA4908" s="15">
        <v>0</v>
      </c>
      <c r="AB4908" s="13">
        <v>0</v>
      </c>
      <c r="AC4908" s="15">
        <v>0</v>
      </c>
      <c r="AD4908" s="13">
        <v>0</v>
      </c>
      <c r="AE4908" s="15">
        <v>0</v>
      </c>
      <c r="AF4908" s="13">
        <v>0</v>
      </c>
      <c r="AG4908" s="15">
        <v>0</v>
      </c>
      <c r="AH4908" s="13">
        <v>0</v>
      </c>
      <c r="AI4908" s="15">
        <v>0</v>
      </c>
      <c r="AJ4908" s="11" t="s">
        <v>17</v>
      </c>
      <c r="AK4908" s="11" t="s">
        <v>13</v>
      </c>
      <c r="AL4908" s="22">
        <f t="shared" si="228"/>
        <v>2376</v>
      </c>
      <c r="AM4908" s="11" t="str">
        <f>VLOOKUP(O4908,Sheet2!$D$6:$E$14,2,FALSE)</f>
        <v>Spare parts</v>
      </c>
      <c r="AN4908" s="11" t="str">
        <f>VLOOKUP(F4908,Sheet2!$E$10:$F$13,2,FALSE)</f>
        <v>SPM</v>
      </c>
      <c r="AO4908" s="35" t="s">
        <v>14668</v>
      </c>
      <c r="AP4908">
        <f>MATCH(AN4908,Sheet2!$F$5:$F$18,0)</f>
        <v>6</v>
      </c>
      <c r="AQ4908">
        <f>MATCH(AO4908,Sheet2!$F$5:$K$5,0)</f>
        <v>6</v>
      </c>
      <c r="AR4908" s="33">
        <f>INDEX(Sheet2!$F$5:$K$18,OPaL!AP4908,OPaL!AQ4908)</f>
        <v>0.15</v>
      </c>
      <c r="AS4908" s="1">
        <f t="shared" si="230"/>
        <v>407.37099999999998</v>
      </c>
    </row>
    <row r="4909" spans="1:45" x14ac:dyDescent="0.2">
      <c r="A4909" s="11" t="s">
        <v>791</v>
      </c>
      <c r="B4909" s="11" t="s">
        <v>792</v>
      </c>
      <c r="C4909" s="11" t="s">
        <v>14190</v>
      </c>
      <c r="D4909" s="21">
        <v>42269</v>
      </c>
      <c r="E4909" s="21" t="s">
        <v>9697</v>
      </c>
      <c r="F4909" s="21" t="s">
        <v>14659</v>
      </c>
      <c r="G4909" s="11" t="s">
        <v>2</v>
      </c>
      <c r="H4909" s="11" t="s">
        <v>16</v>
      </c>
      <c r="I4909" s="11" t="s">
        <v>4</v>
      </c>
      <c r="J4909" s="13">
        <v>4</v>
      </c>
      <c r="K4909" s="12">
        <v>477.78</v>
      </c>
      <c r="L4909" s="12">
        <v>0</v>
      </c>
      <c r="M4909" s="12">
        <v>0</v>
      </c>
      <c r="N4909" s="12">
        <f t="shared" si="229"/>
        <v>477.78</v>
      </c>
      <c r="O4909" s="11" t="s">
        <v>5</v>
      </c>
      <c r="P4909" s="13">
        <v>0</v>
      </c>
      <c r="Q4909" s="11" t="s">
        <v>6</v>
      </c>
      <c r="R4909" s="13">
        <v>0</v>
      </c>
      <c r="S4909" s="13">
        <v>0</v>
      </c>
      <c r="T4909" s="11" t="s">
        <v>7</v>
      </c>
      <c r="U4909" s="11" t="s">
        <v>8</v>
      </c>
      <c r="V4909" s="15">
        <v>0</v>
      </c>
      <c r="W4909" s="13">
        <v>0</v>
      </c>
      <c r="X4909" s="15">
        <v>0</v>
      </c>
      <c r="Y4909" s="15">
        <v>0</v>
      </c>
      <c r="Z4909" s="13">
        <v>0</v>
      </c>
      <c r="AA4909" s="15">
        <v>0</v>
      </c>
      <c r="AB4909" s="13">
        <v>0</v>
      </c>
      <c r="AC4909" s="15">
        <v>0</v>
      </c>
      <c r="AD4909" s="13">
        <v>0</v>
      </c>
      <c r="AE4909" s="15">
        <v>0</v>
      </c>
      <c r="AF4909" s="13">
        <v>0</v>
      </c>
      <c r="AG4909" s="15">
        <v>0</v>
      </c>
      <c r="AH4909" s="13">
        <v>0</v>
      </c>
      <c r="AI4909" s="15">
        <v>0</v>
      </c>
      <c r="AJ4909" s="11" t="s">
        <v>17</v>
      </c>
      <c r="AK4909" s="11" t="s">
        <v>13</v>
      </c>
      <c r="AL4909" s="22">
        <f t="shared" si="228"/>
        <v>3023</v>
      </c>
      <c r="AM4909" s="11" t="str">
        <f>VLOOKUP(O4909,Sheet2!$D$6:$E$14,2,FALSE)</f>
        <v>Spare parts</v>
      </c>
      <c r="AN4909" s="11" t="str">
        <f>VLOOKUP(F4909,Sheet2!$E$10:$F$13,2,FALSE)</f>
        <v>SPM</v>
      </c>
      <c r="AO4909" s="35" t="s">
        <v>14668</v>
      </c>
      <c r="AP4909">
        <f>MATCH(AN4909,Sheet2!$F$5:$F$18,0)</f>
        <v>6</v>
      </c>
      <c r="AQ4909">
        <f>MATCH(AO4909,Sheet2!$F$5:$K$5,0)</f>
        <v>6</v>
      </c>
      <c r="AR4909" s="33">
        <f>INDEX(Sheet2!$F$5:$K$18,OPaL!AP4909,OPaL!AQ4909)</f>
        <v>0.15</v>
      </c>
      <c r="AS4909" s="1">
        <f t="shared" si="230"/>
        <v>406.11299999999994</v>
      </c>
    </row>
    <row r="4910" spans="1:45" x14ac:dyDescent="0.2">
      <c r="A4910" s="11" t="s">
        <v>781</v>
      </c>
      <c r="B4910" s="11" t="s">
        <v>782</v>
      </c>
      <c r="C4910" s="11" t="s">
        <v>14323</v>
      </c>
      <c r="D4910" s="21">
        <v>42193</v>
      </c>
      <c r="E4910" s="21" t="s">
        <v>9697</v>
      </c>
      <c r="F4910" s="21" t="s">
        <v>14659</v>
      </c>
      <c r="G4910" s="11" t="s">
        <v>2</v>
      </c>
      <c r="H4910" s="11" t="s">
        <v>16</v>
      </c>
      <c r="I4910" s="11" t="s">
        <v>4</v>
      </c>
      <c r="J4910" s="12">
        <v>2</v>
      </c>
      <c r="K4910" s="12">
        <v>476.1</v>
      </c>
      <c r="L4910" s="12">
        <v>0</v>
      </c>
      <c r="M4910" s="12">
        <v>0</v>
      </c>
      <c r="N4910" s="12">
        <f t="shared" si="229"/>
        <v>476.1</v>
      </c>
      <c r="O4910" s="11" t="s">
        <v>5</v>
      </c>
      <c r="P4910" s="13">
        <v>0</v>
      </c>
      <c r="Q4910" s="11" t="s">
        <v>6</v>
      </c>
      <c r="R4910" s="13">
        <v>0</v>
      </c>
      <c r="S4910" s="13">
        <v>0</v>
      </c>
      <c r="T4910" s="11" t="s">
        <v>7</v>
      </c>
      <c r="U4910" s="11" t="s">
        <v>8</v>
      </c>
      <c r="V4910" s="15">
        <v>0</v>
      </c>
      <c r="W4910" s="13">
        <v>0</v>
      </c>
      <c r="X4910" s="15">
        <v>0</v>
      </c>
      <c r="Y4910" s="15">
        <v>0</v>
      </c>
      <c r="Z4910" s="13">
        <v>0</v>
      </c>
      <c r="AA4910" s="15">
        <v>0</v>
      </c>
      <c r="AB4910" s="13">
        <v>0</v>
      </c>
      <c r="AC4910" s="15">
        <v>0</v>
      </c>
      <c r="AD4910" s="13">
        <v>0</v>
      </c>
      <c r="AE4910" s="15">
        <v>0</v>
      </c>
      <c r="AF4910" s="13">
        <v>0</v>
      </c>
      <c r="AG4910" s="15">
        <v>0</v>
      </c>
      <c r="AH4910" s="13">
        <v>0</v>
      </c>
      <c r="AI4910" s="15">
        <v>0</v>
      </c>
      <c r="AJ4910" s="11" t="s">
        <v>17</v>
      </c>
      <c r="AK4910" s="11" t="s">
        <v>13</v>
      </c>
      <c r="AL4910" s="22">
        <f t="shared" si="228"/>
        <v>3099</v>
      </c>
      <c r="AM4910" s="11" t="str">
        <f>VLOOKUP(O4910,Sheet2!$D$6:$E$14,2,FALSE)</f>
        <v>Spare parts</v>
      </c>
      <c r="AN4910" s="11" t="str">
        <f>VLOOKUP(F4910,Sheet2!$E$10:$F$13,2,FALSE)</f>
        <v>SPM</v>
      </c>
      <c r="AO4910" s="35" t="s">
        <v>14668</v>
      </c>
      <c r="AP4910">
        <f>MATCH(AN4910,Sheet2!$F$5:$F$18,0)</f>
        <v>6</v>
      </c>
      <c r="AQ4910">
        <f>MATCH(AO4910,Sheet2!$F$5:$K$5,0)</f>
        <v>6</v>
      </c>
      <c r="AR4910" s="33">
        <f>INDEX(Sheet2!$F$5:$K$18,OPaL!AP4910,OPaL!AQ4910)</f>
        <v>0.15</v>
      </c>
      <c r="AS4910" s="1">
        <f t="shared" si="230"/>
        <v>404.685</v>
      </c>
    </row>
    <row r="4911" spans="1:45" x14ac:dyDescent="0.2">
      <c r="A4911" s="11" t="s">
        <v>28</v>
      </c>
      <c r="B4911" s="11" t="s">
        <v>29</v>
      </c>
      <c r="C4911" s="11" t="s">
        <v>14324</v>
      </c>
      <c r="D4911" s="21">
        <v>43061</v>
      </c>
      <c r="E4911" s="21" t="s">
        <v>9697</v>
      </c>
      <c r="F4911" s="21" t="s">
        <v>14659</v>
      </c>
      <c r="G4911" s="11" t="s">
        <v>2</v>
      </c>
      <c r="H4911" s="11" t="s">
        <v>16</v>
      </c>
      <c r="I4911" s="11" t="s">
        <v>4</v>
      </c>
      <c r="J4911" s="12">
        <v>2</v>
      </c>
      <c r="K4911" s="12">
        <v>475.26</v>
      </c>
      <c r="L4911" s="12">
        <v>0</v>
      </c>
      <c r="M4911" s="12">
        <v>0</v>
      </c>
      <c r="N4911" s="12">
        <f t="shared" si="229"/>
        <v>475.26</v>
      </c>
      <c r="O4911" s="11" t="s">
        <v>5</v>
      </c>
      <c r="P4911" s="13">
        <v>0</v>
      </c>
      <c r="Q4911" s="11" t="s">
        <v>6</v>
      </c>
      <c r="R4911" s="13">
        <v>0</v>
      </c>
      <c r="S4911" s="13">
        <v>0</v>
      </c>
      <c r="T4911" s="11" t="s">
        <v>7</v>
      </c>
      <c r="U4911" s="11" t="s">
        <v>8</v>
      </c>
      <c r="V4911" s="15">
        <v>0</v>
      </c>
      <c r="W4911" s="13">
        <v>0</v>
      </c>
      <c r="X4911" s="15">
        <v>0</v>
      </c>
      <c r="Y4911" s="15">
        <v>0</v>
      </c>
      <c r="Z4911" s="13">
        <v>0</v>
      </c>
      <c r="AA4911" s="15">
        <v>0</v>
      </c>
      <c r="AB4911" s="13">
        <v>0</v>
      </c>
      <c r="AC4911" s="15">
        <v>0</v>
      </c>
      <c r="AD4911" s="13">
        <v>0</v>
      </c>
      <c r="AE4911" s="15">
        <v>0</v>
      </c>
      <c r="AF4911" s="13">
        <v>0</v>
      </c>
      <c r="AG4911" s="15">
        <v>0</v>
      </c>
      <c r="AH4911" s="13">
        <v>0</v>
      </c>
      <c r="AI4911" s="15">
        <v>0</v>
      </c>
      <c r="AJ4911" s="11" t="s">
        <v>17</v>
      </c>
      <c r="AK4911" s="11" t="s">
        <v>13</v>
      </c>
      <c r="AL4911" s="22">
        <f t="shared" si="228"/>
        <v>2231</v>
      </c>
      <c r="AM4911" s="11" t="str">
        <f>VLOOKUP(O4911,Sheet2!$D$6:$E$14,2,FALSE)</f>
        <v>Spare parts</v>
      </c>
      <c r="AN4911" s="11" t="str">
        <f>VLOOKUP(F4911,Sheet2!$E$10:$F$13,2,FALSE)</f>
        <v>SPM</v>
      </c>
      <c r="AO4911" s="35" t="s">
        <v>14668</v>
      </c>
      <c r="AP4911">
        <f>MATCH(AN4911,Sheet2!$F$5:$F$18,0)</f>
        <v>6</v>
      </c>
      <c r="AQ4911">
        <f>MATCH(AO4911,Sheet2!$F$5:$K$5,0)</f>
        <v>6</v>
      </c>
      <c r="AR4911" s="33">
        <f>INDEX(Sheet2!$F$5:$K$18,OPaL!AP4911,OPaL!AQ4911)</f>
        <v>0.15</v>
      </c>
      <c r="AS4911" s="1">
        <f t="shared" si="230"/>
        <v>403.971</v>
      </c>
    </row>
    <row r="4912" spans="1:45" x14ac:dyDescent="0.2">
      <c r="A4912" s="11" t="s">
        <v>124</v>
      </c>
      <c r="B4912" s="11" t="s">
        <v>125</v>
      </c>
      <c r="C4912" s="11" t="s">
        <v>14325</v>
      </c>
      <c r="D4912" s="21">
        <v>43061</v>
      </c>
      <c r="E4912" s="21" t="s">
        <v>9697</v>
      </c>
      <c r="F4912" s="21" t="s">
        <v>14659</v>
      </c>
      <c r="G4912" s="11" t="s">
        <v>2</v>
      </c>
      <c r="H4912" s="11" t="s">
        <v>16</v>
      </c>
      <c r="I4912" s="11" t="s">
        <v>4</v>
      </c>
      <c r="J4912" s="12">
        <v>2</v>
      </c>
      <c r="K4912" s="12">
        <v>475.26</v>
      </c>
      <c r="L4912" s="12">
        <v>0</v>
      </c>
      <c r="M4912" s="12">
        <v>0</v>
      </c>
      <c r="N4912" s="12">
        <f t="shared" si="229"/>
        <v>475.26</v>
      </c>
      <c r="O4912" s="11" t="s">
        <v>5</v>
      </c>
      <c r="P4912" s="13">
        <v>0</v>
      </c>
      <c r="Q4912" s="11" t="s">
        <v>6</v>
      </c>
      <c r="R4912" s="13">
        <v>0</v>
      </c>
      <c r="S4912" s="13">
        <v>0</v>
      </c>
      <c r="T4912" s="11" t="s">
        <v>7</v>
      </c>
      <c r="U4912" s="11" t="s">
        <v>8</v>
      </c>
      <c r="V4912" s="15">
        <v>0</v>
      </c>
      <c r="W4912" s="13">
        <v>0</v>
      </c>
      <c r="X4912" s="15">
        <v>0</v>
      </c>
      <c r="Y4912" s="15">
        <v>0</v>
      </c>
      <c r="Z4912" s="13">
        <v>0</v>
      </c>
      <c r="AA4912" s="15">
        <v>0</v>
      </c>
      <c r="AB4912" s="13">
        <v>0</v>
      </c>
      <c r="AC4912" s="15">
        <v>0</v>
      </c>
      <c r="AD4912" s="13">
        <v>0</v>
      </c>
      <c r="AE4912" s="15">
        <v>0</v>
      </c>
      <c r="AF4912" s="13">
        <v>0</v>
      </c>
      <c r="AG4912" s="15">
        <v>0</v>
      </c>
      <c r="AH4912" s="13">
        <v>0</v>
      </c>
      <c r="AI4912" s="15">
        <v>0</v>
      </c>
      <c r="AJ4912" s="11" t="s">
        <v>17</v>
      </c>
      <c r="AK4912" s="11" t="s">
        <v>13</v>
      </c>
      <c r="AL4912" s="22">
        <f t="shared" si="228"/>
        <v>2231</v>
      </c>
      <c r="AM4912" s="11" t="str">
        <f>VLOOKUP(O4912,Sheet2!$D$6:$E$14,2,FALSE)</f>
        <v>Spare parts</v>
      </c>
      <c r="AN4912" s="11" t="str">
        <f>VLOOKUP(F4912,Sheet2!$E$10:$F$13,2,FALSE)</f>
        <v>SPM</v>
      </c>
      <c r="AO4912" s="35" t="s">
        <v>14668</v>
      </c>
      <c r="AP4912">
        <f>MATCH(AN4912,Sheet2!$F$5:$F$18,0)</f>
        <v>6</v>
      </c>
      <c r="AQ4912">
        <f>MATCH(AO4912,Sheet2!$F$5:$K$5,0)</f>
        <v>6</v>
      </c>
      <c r="AR4912" s="33">
        <f>INDEX(Sheet2!$F$5:$K$18,OPaL!AP4912,OPaL!AQ4912)</f>
        <v>0.15</v>
      </c>
      <c r="AS4912" s="1">
        <f t="shared" si="230"/>
        <v>403.971</v>
      </c>
    </row>
    <row r="4913" spans="1:45" x14ac:dyDescent="0.2">
      <c r="A4913" s="11" t="s">
        <v>178</v>
      </c>
      <c r="B4913" s="11" t="s">
        <v>179</v>
      </c>
      <c r="C4913" s="11" t="s">
        <v>14326</v>
      </c>
      <c r="D4913" s="21">
        <v>43061</v>
      </c>
      <c r="E4913" s="21" t="s">
        <v>9697</v>
      </c>
      <c r="F4913" s="21" t="s">
        <v>14659</v>
      </c>
      <c r="G4913" s="11" t="s">
        <v>2</v>
      </c>
      <c r="H4913" s="11" t="s">
        <v>16</v>
      </c>
      <c r="I4913" s="11" t="s">
        <v>4</v>
      </c>
      <c r="J4913" s="12">
        <v>2</v>
      </c>
      <c r="K4913" s="12">
        <v>475.26</v>
      </c>
      <c r="L4913" s="12">
        <v>0</v>
      </c>
      <c r="M4913" s="12">
        <v>0</v>
      </c>
      <c r="N4913" s="12">
        <f t="shared" si="229"/>
        <v>475.26</v>
      </c>
      <c r="O4913" s="11" t="s">
        <v>5</v>
      </c>
      <c r="P4913" s="13">
        <v>0</v>
      </c>
      <c r="Q4913" s="11" t="s">
        <v>6</v>
      </c>
      <c r="R4913" s="13">
        <v>0</v>
      </c>
      <c r="S4913" s="13">
        <v>0</v>
      </c>
      <c r="T4913" s="11" t="s">
        <v>7</v>
      </c>
      <c r="U4913" s="11" t="s">
        <v>8</v>
      </c>
      <c r="V4913" s="15">
        <v>0</v>
      </c>
      <c r="W4913" s="13">
        <v>0</v>
      </c>
      <c r="X4913" s="15">
        <v>0</v>
      </c>
      <c r="Y4913" s="15">
        <v>0</v>
      </c>
      <c r="Z4913" s="13">
        <v>0</v>
      </c>
      <c r="AA4913" s="15">
        <v>0</v>
      </c>
      <c r="AB4913" s="13">
        <v>0</v>
      </c>
      <c r="AC4913" s="15">
        <v>0</v>
      </c>
      <c r="AD4913" s="13">
        <v>0</v>
      </c>
      <c r="AE4913" s="15">
        <v>0</v>
      </c>
      <c r="AF4913" s="13">
        <v>0</v>
      </c>
      <c r="AG4913" s="15">
        <v>0</v>
      </c>
      <c r="AH4913" s="13">
        <v>0</v>
      </c>
      <c r="AI4913" s="15">
        <v>0</v>
      </c>
      <c r="AJ4913" s="11" t="s">
        <v>17</v>
      </c>
      <c r="AK4913" s="11" t="s">
        <v>13</v>
      </c>
      <c r="AL4913" s="22">
        <f t="shared" si="228"/>
        <v>2231</v>
      </c>
      <c r="AM4913" s="11" t="str">
        <f>VLOOKUP(O4913,Sheet2!$D$6:$E$14,2,FALSE)</f>
        <v>Spare parts</v>
      </c>
      <c r="AN4913" s="11" t="str">
        <f>VLOOKUP(F4913,Sheet2!$E$10:$F$13,2,FALSE)</f>
        <v>SPM</v>
      </c>
      <c r="AO4913" s="35" t="s">
        <v>14668</v>
      </c>
      <c r="AP4913">
        <f>MATCH(AN4913,Sheet2!$F$5:$F$18,0)</f>
        <v>6</v>
      </c>
      <c r="AQ4913">
        <f>MATCH(AO4913,Sheet2!$F$5:$K$5,0)</f>
        <v>6</v>
      </c>
      <c r="AR4913" s="33">
        <f>INDEX(Sheet2!$F$5:$K$18,OPaL!AP4913,OPaL!AQ4913)</f>
        <v>0.15</v>
      </c>
      <c r="AS4913" s="1">
        <f t="shared" si="230"/>
        <v>403.971</v>
      </c>
    </row>
    <row r="4914" spans="1:45" x14ac:dyDescent="0.2">
      <c r="A4914" s="11" t="s">
        <v>206</v>
      </c>
      <c r="B4914" s="11" t="s">
        <v>207</v>
      </c>
      <c r="C4914" s="11" t="s">
        <v>14327</v>
      </c>
      <c r="D4914" s="21">
        <v>43061</v>
      </c>
      <c r="E4914" s="21" t="s">
        <v>9697</v>
      </c>
      <c r="F4914" s="21" t="s">
        <v>14659</v>
      </c>
      <c r="G4914" s="11" t="s">
        <v>2</v>
      </c>
      <c r="H4914" s="11" t="s">
        <v>16</v>
      </c>
      <c r="I4914" s="11" t="s">
        <v>4</v>
      </c>
      <c r="J4914" s="12">
        <v>2</v>
      </c>
      <c r="K4914" s="12">
        <v>475.26</v>
      </c>
      <c r="L4914" s="12">
        <v>0</v>
      </c>
      <c r="M4914" s="12">
        <v>0</v>
      </c>
      <c r="N4914" s="12">
        <f t="shared" si="229"/>
        <v>475.26</v>
      </c>
      <c r="O4914" s="11" t="s">
        <v>5</v>
      </c>
      <c r="P4914" s="13">
        <v>0</v>
      </c>
      <c r="Q4914" s="11" t="s">
        <v>6</v>
      </c>
      <c r="R4914" s="13">
        <v>0</v>
      </c>
      <c r="S4914" s="13">
        <v>0</v>
      </c>
      <c r="T4914" s="11" t="s">
        <v>7</v>
      </c>
      <c r="U4914" s="11" t="s">
        <v>8</v>
      </c>
      <c r="V4914" s="15">
        <v>0</v>
      </c>
      <c r="W4914" s="13">
        <v>0</v>
      </c>
      <c r="X4914" s="15">
        <v>0</v>
      </c>
      <c r="Y4914" s="15">
        <v>0</v>
      </c>
      <c r="Z4914" s="13">
        <v>0</v>
      </c>
      <c r="AA4914" s="15">
        <v>0</v>
      </c>
      <c r="AB4914" s="13">
        <v>0</v>
      </c>
      <c r="AC4914" s="15">
        <v>0</v>
      </c>
      <c r="AD4914" s="13">
        <v>0</v>
      </c>
      <c r="AE4914" s="15">
        <v>0</v>
      </c>
      <c r="AF4914" s="13">
        <v>0</v>
      </c>
      <c r="AG4914" s="15">
        <v>0</v>
      </c>
      <c r="AH4914" s="13">
        <v>0</v>
      </c>
      <c r="AI4914" s="15">
        <v>0</v>
      </c>
      <c r="AJ4914" s="11" t="s">
        <v>17</v>
      </c>
      <c r="AK4914" s="11" t="s">
        <v>13</v>
      </c>
      <c r="AL4914" s="22">
        <f t="shared" si="228"/>
        <v>2231</v>
      </c>
      <c r="AM4914" s="11" t="str">
        <f>VLOOKUP(O4914,Sheet2!$D$6:$E$14,2,FALSE)</f>
        <v>Spare parts</v>
      </c>
      <c r="AN4914" s="11" t="str">
        <f>VLOOKUP(F4914,Sheet2!$E$10:$F$13,2,FALSE)</f>
        <v>SPM</v>
      </c>
      <c r="AO4914" s="35" t="s">
        <v>14668</v>
      </c>
      <c r="AP4914">
        <f>MATCH(AN4914,Sheet2!$F$5:$F$18,0)</f>
        <v>6</v>
      </c>
      <c r="AQ4914">
        <f>MATCH(AO4914,Sheet2!$F$5:$K$5,0)</f>
        <v>6</v>
      </c>
      <c r="AR4914" s="33">
        <f>INDEX(Sheet2!$F$5:$K$18,OPaL!AP4914,OPaL!AQ4914)</f>
        <v>0.15</v>
      </c>
      <c r="AS4914" s="1">
        <f t="shared" si="230"/>
        <v>403.971</v>
      </c>
    </row>
    <row r="4915" spans="1:45" x14ac:dyDescent="0.2">
      <c r="A4915" s="11" t="s">
        <v>9292</v>
      </c>
      <c r="B4915" s="11" t="s">
        <v>9293</v>
      </c>
      <c r="C4915" s="11" t="s">
        <v>13056</v>
      </c>
      <c r="D4915" s="21">
        <v>42847</v>
      </c>
      <c r="E4915" s="21" t="s">
        <v>9757</v>
      </c>
      <c r="F4915" s="21" t="s">
        <v>14659</v>
      </c>
      <c r="G4915" s="11" t="s">
        <v>2</v>
      </c>
      <c r="H4915" s="11" t="s">
        <v>16</v>
      </c>
      <c r="I4915" s="11" t="s">
        <v>4</v>
      </c>
      <c r="J4915" s="13">
        <v>2</v>
      </c>
      <c r="K4915" s="12">
        <v>473.38</v>
      </c>
      <c r="L4915" s="12">
        <v>0</v>
      </c>
      <c r="M4915" s="12">
        <v>0</v>
      </c>
      <c r="N4915" s="12">
        <f t="shared" si="229"/>
        <v>473.38</v>
      </c>
      <c r="O4915" s="11" t="s">
        <v>8227</v>
      </c>
      <c r="P4915" s="13">
        <v>0</v>
      </c>
      <c r="Q4915" s="11" t="s">
        <v>6</v>
      </c>
      <c r="R4915" s="13">
        <v>0</v>
      </c>
      <c r="S4915" s="13">
        <v>0</v>
      </c>
      <c r="T4915" s="11" t="s">
        <v>7</v>
      </c>
      <c r="U4915" s="11" t="s">
        <v>8</v>
      </c>
      <c r="V4915" s="15">
        <v>0</v>
      </c>
      <c r="W4915" s="13">
        <v>0</v>
      </c>
      <c r="X4915" s="15">
        <v>0</v>
      </c>
      <c r="Y4915" s="15">
        <v>0</v>
      </c>
      <c r="Z4915" s="13">
        <v>0</v>
      </c>
      <c r="AA4915" s="15">
        <v>0</v>
      </c>
      <c r="AB4915" s="13">
        <v>0</v>
      </c>
      <c r="AC4915" s="15">
        <v>0</v>
      </c>
      <c r="AD4915" s="13">
        <v>0</v>
      </c>
      <c r="AE4915" s="15">
        <v>0</v>
      </c>
      <c r="AF4915" s="13">
        <v>0</v>
      </c>
      <c r="AG4915" s="15">
        <v>0</v>
      </c>
      <c r="AH4915" s="13">
        <v>0</v>
      </c>
      <c r="AI4915" s="15">
        <v>0</v>
      </c>
      <c r="AJ4915" s="11" t="s">
        <v>17</v>
      </c>
      <c r="AK4915" s="11" t="s">
        <v>8228</v>
      </c>
      <c r="AL4915" s="22">
        <f t="shared" si="228"/>
        <v>2445</v>
      </c>
      <c r="AM4915" s="11" t="str">
        <f>VLOOKUP(O4915,Sheet2!$D$6:$E$14,2,FALSE)</f>
        <v>Consumables</v>
      </c>
      <c r="AN4915" s="11" t="str">
        <f>VLOOKUP(F4915,Sheet2!$E$15:$F$18,2,FALSE)</f>
        <v>CM</v>
      </c>
      <c r="AO4915" s="35" t="s">
        <v>14668</v>
      </c>
      <c r="AP4915">
        <f>MATCH(AN4915,Sheet2!$F$5:$F$18,0)</f>
        <v>13</v>
      </c>
      <c r="AQ4915">
        <f>MATCH(AO4915,Sheet2!$F$5:$K$5,0)</f>
        <v>6</v>
      </c>
      <c r="AR4915" s="33">
        <f>INDEX(Sheet2!$F$5:$K$18,OPaL!AP4915,OPaL!AQ4915)</f>
        <v>0.2</v>
      </c>
      <c r="AS4915" s="1">
        <f t="shared" si="230"/>
        <v>378.70400000000001</v>
      </c>
    </row>
    <row r="4916" spans="1:45" x14ac:dyDescent="0.2">
      <c r="A4916" s="11" t="s">
        <v>887</v>
      </c>
      <c r="B4916" s="11" t="s">
        <v>888</v>
      </c>
      <c r="C4916" s="11" t="s">
        <v>14328</v>
      </c>
      <c r="D4916" s="21">
        <v>45045</v>
      </c>
      <c r="E4916" s="21" t="s">
        <v>9697</v>
      </c>
      <c r="F4916" s="21" t="s">
        <v>14659</v>
      </c>
      <c r="G4916" s="11" t="s">
        <v>2</v>
      </c>
      <c r="H4916" s="11" t="s">
        <v>16</v>
      </c>
      <c r="I4916" s="11" t="s">
        <v>4</v>
      </c>
      <c r="J4916" s="12">
        <v>8</v>
      </c>
      <c r="K4916" s="12">
        <v>472</v>
      </c>
      <c r="L4916" s="12">
        <v>0</v>
      </c>
      <c r="M4916" s="12">
        <v>0</v>
      </c>
      <c r="N4916" s="12">
        <f t="shared" si="229"/>
        <v>472</v>
      </c>
      <c r="O4916" s="11" t="s">
        <v>5</v>
      </c>
      <c r="P4916" s="13">
        <v>0</v>
      </c>
      <c r="Q4916" s="11" t="s">
        <v>6</v>
      </c>
      <c r="R4916" s="13">
        <v>0</v>
      </c>
      <c r="S4916" s="13">
        <v>0</v>
      </c>
      <c r="T4916" s="11" t="s">
        <v>7</v>
      </c>
      <c r="U4916" s="11" t="s">
        <v>8</v>
      </c>
      <c r="V4916" s="15">
        <v>0</v>
      </c>
      <c r="W4916" s="13">
        <v>0</v>
      </c>
      <c r="X4916" s="15">
        <v>0</v>
      </c>
      <c r="Y4916" s="15">
        <v>0</v>
      </c>
      <c r="Z4916" s="13">
        <v>0</v>
      </c>
      <c r="AA4916" s="15">
        <v>0</v>
      </c>
      <c r="AB4916" s="13">
        <v>0</v>
      </c>
      <c r="AC4916" s="15">
        <v>0</v>
      </c>
      <c r="AD4916" s="13">
        <v>0</v>
      </c>
      <c r="AE4916" s="15">
        <v>0</v>
      </c>
      <c r="AF4916" s="13">
        <v>0</v>
      </c>
      <c r="AG4916" s="15">
        <v>0</v>
      </c>
      <c r="AH4916" s="13">
        <v>0</v>
      </c>
      <c r="AI4916" s="15">
        <v>0</v>
      </c>
      <c r="AJ4916" s="11" t="s">
        <v>17</v>
      </c>
      <c r="AK4916" s="11" t="s">
        <v>13</v>
      </c>
      <c r="AL4916" s="22">
        <f t="shared" si="228"/>
        <v>247</v>
      </c>
      <c r="AM4916" s="11" t="str">
        <f>VLOOKUP(O4916,Sheet2!$D$6:$E$14,2,FALSE)</f>
        <v>Spare parts</v>
      </c>
      <c r="AN4916" s="11" t="str">
        <f>VLOOKUP(F4916,Sheet2!$E$10:$F$13,2,FALSE)</f>
        <v>SPM</v>
      </c>
      <c r="AO4916" s="35" t="s">
        <v>14666</v>
      </c>
      <c r="AP4916">
        <f>MATCH(AN4916,Sheet2!$F$5:$F$18,0)</f>
        <v>6</v>
      </c>
      <c r="AQ4916">
        <f>MATCH(AO4916,Sheet2!$F$5:$K$5,0)</f>
        <v>4</v>
      </c>
      <c r="AR4916" s="33">
        <f>INDEX(Sheet2!$F$5:$K$18,OPaL!AP4916,OPaL!AQ4916)</f>
        <v>0.05</v>
      </c>
      <c r="AS4916" s="1">
        <f t="shared" si="230"/>
        <v>448.4</v>
      </c>
    </row>
    <row r="4917" spans="1:45" x14ac:dyDescent="0.2">
      <c r="A4917" s="11" t="s">
        <v>9324</v>
      </c>
      <c r="B4917" s="11" t="s">
        <v>9325</v>
      </c>
      <c r="C4917" s="11" t="s">
        <v>14329</v>
      </c>
      <c r="D4917" s="21">
        <v>44657</v>
      </c>
      <c r="E4917" s="21" t="s">
        <v>9757</v>
      </c>
      <c r="F4917" s="21" t="s">
        <v>14659</v>
      </c>
      <c r="G4917" s="11" t="s">
        <v>2</v>
      </c>
      <c r="H4917" s="11" t="s">
        <v>16</v>
      </c>
      <c r="I4917" s="11" t="s">
        <v>4</v>
      </c>
      <c r="J4917" s="13">
        <v>3</v>
      </c>
      <c r="K4917" s="12">
        <v>471.86</v>
      </c>
      <c r="L4917" s="12">
        <v>0</v>
      </c>
      <c r="M4917" s="12">
        <v>0</v>
      </c>
      <c r="N4917" s="12">
        <f t="shared" si="229"/>
        <v>471.86</v>
      </c>
      <c r="O4917" s="11" t="s">
        <v>8227</v>
      </c>
      <c r="P4917" s="13">
        <v>0</v>
      </c>
      <c r="Q4917" s="11" t="s">
        <v>6</v>
      </c>
      <c r="R4917" s="13">
        <v>0</v>
      </c>
      <c r="S4917" s="13">
        <v>0</v>
      </c>
      <c r="T4917" s="11" t="s">
        <v>7</v>
      </c>
      <c r="U4917" s="11" t="s">
        <v>8</v>
      </c>
      <c r="V4917" s="15">
        <v>0</v>
      </c>
      <c r="W4917" s="13">
        <v>0</v>
      </c>
      <c r="X4917" s="15">
        <v>0</v>
      </c>
      <c r="Y4917" s="15">
        <v>0</v>
      </c>
      <c r="Z4917" s="13">
        <v>0</v>
      </c>
      <c r="AA4917" s="15">
        <v>0</v>
      </c>
      <c r="AB4917" s="13">
        <v>0</v>
      </c>
      <c r="AC4917" s="15">
        <v>0</v>
      </c>
      <c r="AD4917" s="13">
        <v>0</v>
      </c>
      <c r="AE4917" s="15">
        <v>0</v>
      </c>
      <c r="AF4917" s="13">
        <v>0</v>
      </c>
      <c r="AG4917" s="15">
        <v>0</v>
      </c>
      <c r="AH4917" s="13">
        <v>0</v>
      </c>
      <c r="AI4917" s="15">
        <v>0</v>
      </c>
      <c r="AJ4917" s="11" t="s">
        <v>17</v>
      </c>
      <c r="AK4917" s="11" t="s">
        <v>8228</v>
      </c>
      <c r="AL4917" s="22">
        <f t="shared" si="228"/>
        <v>635</v>
      </c>
      <c r="AM4917" s="11" t="str">
        <f>VLOOKUP(O4917,Sheet2!$D$6:$E$14,2,FALSE)</f>
        <v>Consumables</v>
      </c>
      <c r="AN4917" s="11" t="str">
        <f>VLOOKUP(F4917,Sheet2!$E$15:$F$18,2,FALSE)</f>
        <v>CM</v>
      </c>
      <c r="AO4917" s="35" t="s">
        <v>14668</v>
      </c>
      <c r="AP4917">
        <f>MATCH(AN4917,Sheet2!$F$5:$F$18,0)</f>
        <v>13</v>
      </c>
      <c r="AQ4917">
        <f>MATCH(AO4917,Sheet2!$F$5:$K$5,0)</f>
        <v>6</v>
      </c>
      <c r="AR4917" s="33">
        <f>INDEX(Sheet2!$F$5:$K$18,OPaL!AP4917,OPaL!AQ4917)</f>
        <v>0.2</v>
      </c>
      <c r="AS4917" s="1">
        <f t="shared" si="230"/>
        <v>377.48800000000006</v>
      </c>
    </row>
    <row r="4918" spans="1:45" x14ac:dyDescent="0.2">
      <c r="A4918" s="11" t="s">
        <v>116</v>
      </c>
      <c r="B4918" s="11" t="s">
        <v>117</v>
      </c>
      <c r="C4918" s="11" t="s">
        <v>14330</v>
      </c>
      <c r="D4918" s="21">
        <v>43817</v>
      </c>
      <c r="E4918" s="21" t="s">
        <v>9697</v>
      </c>
      <c r="F4918" s="21" t="s">
        <v>14659</v>
      </c>
      <c r="G4918" s="11" t="s">
        <v>2</v>
      </c>
      <c r="H4918" s="11" t="s">
        <v>3</v>
      </c>
      <c r="I4918" s="11" t="s">
        <v>4</v>
      </c>
      <c r="J4918" s="12">
        <v>2</v>
      </c>
      <c r="K4918" s="12">
        <v>471.23</v>
      </c>
      <c r="L4918" s="12">
        <v>0</v>
      </c>
      <c r="M4918" s="12">
        <v>0</v>
      </c>
      <c r="N4918" s="12">
        <f t="shared" si="229"/>
        <v>471.23</v>
      </c>
      <c r="O4918" s="11" t="s">
        <v>5</v>
      </c>
      <c r="P4918" s="13">
        <v>0</v>
      </c>
      <c r="Q4918" s="11" t="s">
        <v>6</v>
      </c>
      <c r="R4918" s="13">
        <v>0</v>
      </c>
      <c r="S4918" s="13">
        <v>0</v>
      </c>
      <c r="T4918" s="11" t="s">
        <v>7</v>
      </c>
      <c r="U4918" s="11" t="s">
        <v>8</v>
      </c>
      <c r="V4918" s="15">
        <v>0</v>
      </c>
      <c r="W4918" s="13">
        <v>0</v>
      </c>
      <c r="X4918" s="15">
        <v>0</v>
      </c>
      <c r="Y4918" s="15">
        <v>0</v>
      </c>
      <c r="Z4918" s="13">
        <v>0</v>
      </c>
      <c r="AA4918" s="15">
        <v>0</v>
      </c>
      <c r="AB4918" s="13">
        <v>0</v>
      </c>
      <c r="AC4918" s="15">
        <v>0</v>
      </c>
      <c r="AD4918" s="13">
        <v>0</v>
      </c>
      <c r="AE4918" s="15">
        <v>0</v>
      </c>
      <c r="AF4918" s="13">
        <v>0</v>
      </c>
      <c r="AG4918" s="15">
        <v>0</v>
      </c>
      <c r="AH4918" s="13">
        <v>0</v>
      </c>
      <c r="AI4918" s="15">
        <v>0</v>
      </c>
      <c r="AJ4918" s="11" t="s">
        <v>9</v>
      </c>
      <c r="AK4918" s="11" t="s">
        <v>13</v>
      </c>
      <c r="AL4918" s="22">
        <f t="shared" si="228"/>
        <v>1475</v>
      </c>
      <c r="AM4918" s="11" t="str">
        <f>VLOOKUP(O4918,Sheet2!$D$6:$E$14,2,FALSE)</f>
        <v>Spare parts</v>
      </c>
      <c r="AN4918" s="11" t="str">
        <f>VLOOKUP(F4918,Sheet2!$E$10:$F$13,2,FALSE)</f>
        <v>SPM</v>
      </c>
      <c r="AO4918" s="35" t="s">
        <v>14668</v>
      </c>
      <c r="AP4918">
        <f>MATCH(AN4918,Sheet2!$F$5:$F$18,0)</f>
        <v>6</v>
      </c>
      <c r="AQ4918">
        <f>MATCH(AO4918,Sheet2!$F$5:$K$5,0)</f>
        <v>6</v>
      </c>
      <c r="AR4918" s="33">
        <f>INDEX(Sheet2!$F$5:$K$18,OPaL!AP4918,OPaL!AQ4918)</f>
        <v>0.15</v>
      </c>
      <c r="AS4918" s="1">
        <f t="shared" si="230"/>
        <v>400.5455</v>
      </c>
    </row>
    <row r="4919" spans="1:45" x14ac:dyDescent="0.2">
      <c r="A4919" s="11" t="s">
        <v>4375</v>
      </c>
      <c r="B4919" s="11" t="s">
        <v>4376</v>
      </c>
      <c r="C4919" s="11" t="s">
        <v>14331</v>
      </c>
      <c r="D4919" s="21">
        <v>42416</v>
      </c>
      <c r="E4919" s="21" t="s">
        <v>9697</v>
      </c>
      <c r="F4919" s="21" t="s">
        <v>14659</v>
      </c>
      <c r="G4919" s="11" t="s">
        <v>2</v>
      </c>
      <c r="H4919" s="11" t="s">
        <v>16</v>
      </c>
      <c r="I4919" s="11" t="s">
        <v>4</v>
      </c>
      <c r="J4919" s="13">
        <v>1</v>
      </c>
      <c r="K4919" s="12">
        <v>468</v>
      </c>
      <c r="L4919" s="12">
        <v>0</v>
      </c>
      <c r="M4919" s="12">
        <v>0</v>
      </c>
      <c r="N4919" s="12">
        <f t="shared" si="229"/>
        <v>468</v>
      </c>
      <c r="O4919" s="11" t="s">
        <v>5</v>
      </c>
      <c r="P4919" s="13">
        <v>0</v>
      </c>
      <c r="Q4919" s="11" t="s">
        <v>6</v>
      </c>
      <c r="R4919" s="13">
        <v>0</v>
      </c>
      <c r="S4919" s="13">
        <v>0</v>
      </c>
      <c r="T4919" s="11" t="s">
        <v>7</v>
      </c>
      <c r="U4919" s="11" t="s">
        <v>8</v>
      </c>
      <c r="V4919" s="15">
        <v>0</v>
      </c>
      <c r="W4919" s="13">
        <v>0</v>
      </c>
      <c r="X4919" s="15">
        <v>0</v>
      </c>
      <c r="Y4919" s="15">
        <v>0</v>
      </c>
      <c r="Z4919" s="13">
        <v>0</v>
      </c>
      <c r="AA4919" s="15">
        <v>0</v>
      </c>
      <c r="AB4919" s="13">
        <v>0</v>
      </c>
      <c r="AC4919" s="15">
        <v>0</v>
      </c>
      <c r="AD4919" s="13">
        <v>0</v>
      </c>
      <c r="AE4919" s="15">
        <v>0</v>
      </c>
      <c r="AF4919" s="13">
        <v>0</v>
      </c>
      <c r="AG4919" s="15">
        <v>0</v>
      </c>
      <c r="AH4919" s="13">
        <v>0</v>
      </c>
      <c r="AI4919" s="15">
        <v>0</v>
      </c>
      <c r="AJ4919" s="11" t="s">
        <v>17</v>
      </c>
      <c r="AK4919" s="11" t="s">
        <v>1398</v>
      </c>
      <c r="AL4919" s="22">
        <f t="shared" si="228"/>
        <v>2876</v>
      </c>
      <c r="AM4919" s="11" t="str">
        <f>VLOOKUP(O4919,Sheet2!$D$6:$E$14,2,FALSE)</f>
        <v>Spare parts</v>
      </c>
      <c r="AN4919" s="11" t="str">
        <f>VLOOKUP(F4919,Sheet2!$E$10:$F$13,2,FALSE)</f>
        <v>SPM</v>
      </c>
      <c r="AO4919" s="35" t="s">
        <v>14668</v>
      </c>
      <c r="AP4919">
        <f>MATCH(AN4919,Sheet2!$F$5:$F$18,0)</f>
        <v>6</v>
      </c>
      <c r="AQ4919">
        <f>MATCH(AO4919,Sheet2!$F$5:$K$5,0)</f>
        <v>6</v>
      </c>
      <c r="AR4919" s="33">
        <f>INDEX(Sheet2!$F$5:$K$18,OPaL!AP4919,OPaL!AQ4919)</f>
        <v>0.15</v>
      </c>
      <c r="AS4919" s="1">
        <f t="shared" si="230"/>
        <v>397.8</v>
      </c>
    </row>
    <row r="4920" spans="1:45" x14ac:dyDescent="0.2">
      <c r="A4920" s="11" t="s">
        <v>190</v>
      </c>
      <c r="B4920" s="11" t="s">
        <v>191</v>
      </c>
      <c r="C4920" s="11" t="s">
        <v>14332</v>
      </c>
      <c r="D4920" s="21">
        <v>43061</v>
      </c>
      <c r="E4920" s="21" t="s">
        <v>9697</v>
      </c>
      <c r="F4920" s="21" t="s">
        <v>14659</v>
      </c>
      <c r="G4920" s="11" t="s">
        <v>2</v>
      </c>
      <c r="H4920" s="11" t="s">
        <v>16</v>
      </c>
      <c r="I4920" s="11" t="s">
        <v>4</v>
      </c>
      <c r="J4920" s="12">
        <v>2</v>
      </c>
      <c r="K4920" s="12">
        <v>465.56</v>
      </c>
      <c r="L4920" s="12">
        <v>0</v>
      </c>
      <c r="M4920" s="12">
        <v>0</v>
      </c>
      <c r="N4920" s="12">
        <f t="shared" si="229"/>
        <v>465.56</v>
      </c>
      <c r="O4920" s="11" t="s">
        <v>5</v>
      </c>
      <c r="P4920" s="13">
        <v>0</v>
      </c>
      <c r="Q4920" s="11" t="s">
        <v>6</v>
      </c>
      <c r="R4920" s="13">
        <v>0</v>
      </c>
      <c r="S4920" s="13">
        <v>0</v>
      </c>
      <c r="T4920" s="11" t="s">
        <v>7</v>
      </c>
      <c r="U4920" s="11" t="s">
        <v>8</v>
      </c>
      <c r="V4920" s="15">
        <v>0</v>
      </c>
      <c r="W4920" s="13">
        <v>0</v>
      </c>
      <c r="X4920" s="15">
        <v>0</v>
      </c>
      <c r="Y4920" s="15">
        <v>0</v>
      </c>
      <c r="Z4920" s="13">
        <v>0</v>
      </c>
      <c r="AA4920" s="15">
        <v>0</v>
      </c>
      <c r="AB4920" s="13">
        <v>0</v>
      </c>
      <c r="AC4920" s="15">
        <v>0</v>
      </c>
      <c r="AD4920" s="13">
        <v>0</v>
      </c>
      <c r="AE4920" s="15">
        <v>0</v>
      </c>
      <c r="AF4920" s="13">
        <v>0</v>
      </c>
      <c r="AG4920" s="15">
        <v>0</v>
      </c>
      <c r="AH4920" s="13">
        <v>0</v>
      </c>
      <c r="AI4920" s="15">
        <v>0</v>
      </c>
      <c r="AJ4920" s="11" t="s">
        <v>17</v>
      </c>
      <c r="AK4920" s="11" t="s">
        <v>13</v>
      </c>
      <c r="AL4920" s="22">
        <f t="shared" si="228"/>
        <v>2231</v>
      </c>
      <c r="AM4920" s="11" t="str">
        <f>VLOOKUP(O4920,Sheet2!$D$6:$E$14,2,FALSE)</f>
        <v>Spare parts</v>
      </c>
      <c r="AN4920" s="11" t="str">
        <f>VLOOKUP(F4920,Sheet2!$E$10:$F$13,2,FALSE)</f>
        <v>SPM</v>
      </c>
      <c r="AO4920" s="35" t="s">
        <v>14668</v>
      </c>
      <c r="AP4920">
        <f>MATCH(AN4920,Sheet2!$F$5:$F$18,0)</f>
        <v>6</v>
      </c>
      <c r="AQ4920">
        <f>MATCH(AO4920,Sheet2!$F$5:$K$5,0)</f>
        <v>6</v>
      </c>
      <c r="AR4920" s="33">
        <f>INDEX(Sheet2!$F$5:$K$18,OPaL!AP4920,OPaL!AQ4920)</f>
        <v>0.15</v>
      </c>
      <c r="AS4920" s="1">
        <f t="shared" si="230"/>
        <v>395.726</v>
      </c>
    </row>
    <row r="4921" spans="1:45" x14ac:dyDescent="0.2">
      <c r="A4921" s="11" t="s">
        <v>258</v>
      </c>
      <c r="B4921" s="11" t="s">
        <v>259</v>
      </c>
      <c r="C4921" s="11" t="s">
        <v>14333</v>
      </c>
      <c r="D4921" s="21">
        <v>43061</v>
      </c>
      <c r="E4921" s="21" t="s">
        <v>9697</v>
      </c>
      <c r="F4921" s="21" t="s">
        <v>14659</v>
      </c>
      <c r="G4921" s="11" t="s">
        <v>2</v>
      </c>
      <c r="H4921" s="11" t="s">
        <v>16</v>
      </c>
      <c r="I4921" s="11" t="s">
        <v>4</v>
      </c>
      <c r="J4921" s="12">
        <v>2</v>
      </c>
      <c r="K4921" s="12">
        <v>465.56</v>
      </c>
      <c r="L4921" s="12">
        <v>0</v>
      </c>
      <c r="M4921" s="12">
        <v>0</v>
      </c>
      <c r="N4921" s="12">
        <f t="shared" si="229"/>
        <v>465.56</v>
      </c>
      <c r="O4921" s="11" t="s">
        <v>5</v>
      </c>
      <c r="P4921" s="13">
        <v>0</v>
      </c>
      <c r="Q4921" s="11" t="s">
        <v>6</v>
      </c>
      <c r="R4921" s="13">
        <v>0</v>
      </c>
      <c r="S4921" s="13">
        <v>0</v>
      </c>
      <c r="T4921" s="11" t="s">
        <v>7</v>
      </c>
      <c r="U4921" s="11" t="s">
        <v>8</v>
      </c>
      <c r="V4921" s="15">
        <v>0</v>
      </c>
      <c r="W4921" s="13">
        <v>0</v>
      </c>
      <c r="X4921" s="15">
        <v>0</v>
      </c>
      <c r="Y4921" s="15">
        <v>0</v>
      </c>
      <c r="Z4921" s="13">
        <v>0</v>
      </c>
      <c r="AA4921" s="15">
        <v>0</v>
      </c>
      <c r="AB4921" s="13">
        <v>0</v>
      </c>
      <c r="AC4921" s="15">
        <v>0</v>
      </c>
      <c r="AD4921" s="13">
        <v>0</v>
      </c>
      <c r="AE4921" s="15">
        <v>0</v>
      </c>
      <c r="AF4921" s="13">
        <v>0</v>
      </c>
      <c r="AG4921" s="15">
        <v>0</v>
      </c>
      <c r="AH4921" s="13">
        <v>0</v>
      </c>
      <c r="AI4921" s="15">
        <v>0</v>
      </c>
      <c r="AJ4921" s="11" t="s">
        <v>17</v>
      </c>
      <c r="AK4921" s="11" t="s">
        <v>13</v>
      </c>
      <c r="AL4921" s="22">
        <f t="shared" si="228"/>
        <v>2231</v>
      </c>
      <c r="AM4921" s="11" t="str">
        <f>VLOOKUP(O4921,Sheet2!$D$6:$E$14,2,FALSE)</f>
        <v>Spare parts</v>
      </c>
      <c r="AN4921" s="11" t="str">
        <f>VLOOKUP(F4921,Sheet2!$E$10:$F$13,2,FALSE)</f>
        <v>SPM</v>
      </c>
      <c r="AO4921" s="35" t="s">
        <v>14668</v>
      </c>
      <c r="AP4921">
        <f>MATCH(AN4921,Sheet2!$F$5:$F$18,0)</f>
        <v>6</v>
      </c>
      <c r="AQ4921">
        <f>MATCH(AO4921,Sheet2!$F$5:$K$5,0)</f>
        <v>6</v>
      </c>
      <c r="AR4921" s="33">
        <f>INDEX(Sheet2!$F$5:$K$18,OPaL!AP4921,OPaL!AQ4921)</f>
        <v>0.15</v>
      </c>
      <c r="AS4921" s="1">
        <f t="shared" si="230"/>
        <v>395.726</v>
      </c>
    </row>
    <row r="4922" spans="1:45" x14ac:dyDescent="0.2">
      <c r="A4922" s="11" t="s">
        <v>2605</v>
      </c>
      <c r="B4922" s="11" t="s">
        <v>2606</v>
      </c>
      <c r="C4922" s="11" t="s">
        <v>14334</v>
      </c>
      <c r="D4922" s="21">
        <v>45261</v>
      </c>
      <c r="E4922" s="21" t="s">
        <v>9697</v>
      </c>
      <c r="F4922" s="21" t="s">
        <v>14659</v>
      </c>
      <c r="G4922" s="11" t="s">
        <v>2</v>
      </c>
      <c r="H4922" s="11" t="s">
        <v>3</v>
      </c>
      <c r="I4922" s="11" t="s">
        <v>4</v>
      </c>
      <c r="J4922" s="12">
        <v>40</v>
      </c>
      <c r="K4922" s="12">
        <v>459.1</v>
      </c>
      <c r="L4922" s="12">
        <v>0</v>
      </c>
      <c r="M4922" s="12">
        <v>0</v>
      </c>
      <c r="N4922" s="12">
        <f t="shared" si="229"/>
        <v>459.1</v>
      </c>
      <c r="O4922" s="11" t="s">
        <v>5</v>
      </c>
      <c r="P4922" s="13">
        <v>0</v>
      </c>
      <c r="Q4922" s="11" t="s">
        <v>6</v>
      </c>
      <c r="R4922" s="13">
        <v>0</v>
      </c>
      <c r="S4922" s="13">
        <v>0</v>
      </c>
      <c r="T4922" s="11" t="s">
        <v>7</v>
      </c>
      <c r="U4922" s="11" t="s">
        <v>8</v>
      </c>
      <c r="V4922" s="15">
        <v>0</v>
      </c>
      <c r="W4922" s="13">
        <v>0</v>
      </c>
      <c r="X4922" s="15">
        <v>0</v>
      </c>
      <c r="Y4922" s="15">
        <v>0</v>
      </c>
      <c r="Z4922" s="13">
        <v>0</v>
      </c>
      <c r="AA4922" s="15">
        <v>0</v>
      </c>
      <c r="AB4922" s="13">
        <v>0</v>
      </c>
      <c r="AC4922" s="15">
        <v>0</v>
      </c>
      <c r="AD4922" s="13">
        <v>0</v>
      </c>
      <c r="AE4922" s="15">
        <v>0</v>
      </c>
      <c r="AF4922" s="13">
        <v>0</v>
      </c>
      <c r="AG4922" s="15">
        <v>0</v>
      </c>
      <c r="AH4922" s="13">
        <v>0</v>
      </c>
      <c r="AI4922" s="15">
        <v>0</v>
      </c>
      <c r="AJ4922" s="11" t="s">
        <v>9</v>
      </c>
      <c r="AK4922" s="11" t="s">
        <v>13</v>
      </c>
      <c r="AL4922" s="22">
        <f t="shared" si="228"/>
        <v>31</v>
      </c>
      <c r="AM4922" s="11" t="str">
        <f>VLOOKUP(O4922,Sheet2!$D$6:$E$14,2,FALSE)</f>
        <v>Spare parts</v>
      </c>
      <c r="AN4922" s="11" t="str">
        <f>VLOOKUP(F4922,Sheet2!$E$10:$F$13,2,FALSE)</f>
        <v>SPM</v>
      </c>
      <c r="AO4922" s="35" t="s">
        <v>14664</v>
      </c>
      <c r="AP4922">
        <f>MATCH(AN4922,Sheet2!$F$5:$F$18,0)</f>
        <v>6</v>
      </c>
      <c r="AQ4922">
        <f>MATCH(AO4922,Sheet2!$F$5:$K$5,0)</f>
        <v>2</v>
      </c>
      <c r="AR4922" s="33">
        <f>INDEX(Sheet2!$F$5:$K$18,OPaL!AP4922,OPaL!AQ4922)</f>
        <v>0</v>
      </c>
      <c r="AS4922" s="1">
        <f t="shared" si="230"/>
        <v>459.1</v>
      </c>
    </row>
    <row r="4923" spans="1:45" x14ac:dyDescent="0.2">
      <c r="A4923" s="11" t="s">
        <v>823</v>
      </c>
      <c r="B4923" s="11" t="s">
        <v>824</v>
      </c>
      <c r="C4923" s="11" t="s">
        <v>14335</v>
      </c>
      <c r="D4923" s="21">
        <v>43025</v>
      </c>
      <c r="E4923" s="21" t="s">
        <v>9697</v>
      </c>
      <c r="F4923" s="21" t="s">
        <v>14659</v>
      </c>
      <c r="G4923" s="11" t="s">
        <v>2</v>
      </c>
      <c r="H4923" s="11" t="s">
        <v>16</v>
      </c>
      <c r="I4923" s="11" t="s">
        <v>4</v>
      </c>
      <c r="J4923" s="13">
        <v>2</v>
      </c>
      <c r="K4923" s="12">
        <v>456.5</v>
      </c>
      <c r="L4923" s="12">
        <v>0</v>
      </c>
      <c r="M4923" s="12">
        <v>0</v>
      </c>
      <c r="N4923" s="12">
        <f t="shared" si="229"/>
        <v>456.5</v>
      </c>
      <c r="O4923" s="11" t="s">
        <v>5</v>
      </c>
      <c r="P4923" s="13">
        <v>0</v>
      </c>
      <c r="Q4923" s="11" t="s">
        <v>6</v>
      </c>
      <c r="R4923" s="13">
        <v>0</v>
      </c>
      <c r="S4923" s="13">
        <v>0</v>
      </c>
      <c r="T4923" s="11" t="s">
        <v>7</v>
      </c>
      <c r="U4923" s="11" t="s">
        <v>8</v>
      </c>
      <c r="V4923" s="15">
        <v>0</v>
      </c>
      <c r="W4923" s="13">
        <v>0</v>
      </c>
      <c r="X4923" s="15">
        <v>0</v>
      </c>
      <c r="Y4923" s="15">
        <v>0</v>
      </c>
      <c r="Z4923" s="13">
        <v>0</v>
      </c>
      <c r="AA4923" s="15">
        <v>0</v>
      </c>
      <c r="AB4923" s="13">
        <v>0</v>
      </c>
      <c r="AC4923" s="15">
        <v>0</v>
      </c>
      <c r="AD4923" s="13">
        <v>0</v>
      </c>
      <c r="AE4923" s="15">
        <v>0</v>
      </c>
      <c r="AF4923" s="13">
        <v>0</v>
      </c>
      <c r="AG4923" s="15">
        <v>0</v>
      </c>
      <c r="AH4923" s="13">
        <v>0</v>
      </c>
      <c r="AI4923" s="15">
        <v>0</v>
      </c>
      <c r="AJ4923" s="11" t="s">
        <v>17</v>
      </c>
      <c r="AK4923" s="11" t="s">
        <v>13</v>
      </c>
      <c r="AL4923" s="22">
        <f t="shared" si="228"/>
        <v>2267</v>
      </c>
      <c r="AM4923" s="11" t="str">
        <f>VLOOKUP(O4923,Sheet2!$D$6:$E$14,2,FALSE)</f>
        <v>Spare parts</v>
      </c>
      <c r="AN4923" s="11" t="str">
        <f>VLOOKUP(F4923,Sheet2!$E$10:$F$13,2,FALSE)</f>
        <v>SPM</v>
      </c>
      <c r="AO4923" s="35" t="s">
        <v>14668</v>
      </c>
      <c r="AP4923">
        <f>MATCH(AN4923,Sheet2!$F$5:$F$18,0)</f>
        <v>6</v>
      </c>
      <c r="AQ4923">
        <f>MATCH(AO4923,Sheet2!$F$5:$K$5,0)</f>
        <v>6</v>
      </c>
      <c r="AR4923" s="33">
        <f>INDEX(Sheet2!$F$5:$K$18,OPaL!AP4923,OPaL!AQ4923)</f>
        <v>0.15</v>
      </c>
      <c r="AS4923" s="1">
        <f t="shared" si="230"/>
        <v>388.02499999999998</v>
      </c>
    </row>
    <row r="4924" spans="1:45" x14ac:dyDescent="0.2">
      <c r="A4924" s="11" t="s">
        <v>276</v>
      </c>
      <c r="B4924" s="11" t="s">
        <v>277</v>
      </c>
      <c r="C4924" s="11" t="s">
        <v>14336</v>
      </c>
      <c r="D4924" s="21">
        <v>43061</v>
      </c>
      <c r="E4924" s="21" t="s">
        <v>9697</v>
      </c>
      <c r="F4924" s="21" t="s">
        <v>14659</v>
      </c>
      <c r="G4924" s="11" t="s">
        <v>2</v>
      </c>
      <c r="H4924" s="11" t="s">
        <v>16</v>
      </c>
      <c r="I4924" s="11" t="s">
        <v>4</v>
      </c>
      <c r="J4924" s="12">
        <v>2</v>
      </c>
      <c r="K4924" s="12">
        <v>455.86</v>
      </c>
      <c r="L4924" s="12">
        <v>0</v>
      </c>
      <c r="M4924" s="12">
        <v>0</v>
      </c>
      <c r="N4924" s="12">
        <f t="shared" si="229"/>
        <v>455.86</v>
      </c>
      <c r="O4924" s="11" t="s">
        <v>5</v>
      </c>
      <c r="P4924" s="13">
        <v>0</v>
      </c>
      <c r="Q4924" s="11" t="s">
        <v>6</v>
      </c>
      <c r="R4924" s="13">
        <v>0</v>
      </c>
      <c r="S4924" s="13">
        <v>0</v>
      </c>
      <c r="T4924" s="11" t="s">
        <v>7</v>
      </c>
      <c r="U4924" s="11" t="s">
        <v>8</v>
      </c>
      <c r="V4924" s="15">
        <v>0</v>
      </c>
      <c r="W4924" s="13">
        <v>0</v>
      </c>
      <c r="X4924" s="15">
        <v>0</v>
      </c>
      <c r="Y4924" s="15">
        <v>0</v>
      </c>
      <c r="Z4924" s="13">
        <v>0</v>
      </c>
      <c r="AA4924" s="15">
        <v>0</v>
      </c>
      <c r="AB4924" s="13">
        <v>0</v>
      </c>
      <c r="AC4924" s="15">
        <v>0</v>
      </c>
      <c r="AD4924" s="13">
        <v>0</v>
      </c>
      <c r="AE4924" s="15">
        <v>0</v>
      </c>
      <c r="AF4924" s="13">
        <v>0</v>
      </c>
      <c r="AG4924" s="15">
        <v>0</v>
      </c>
      <c r="AH4924" s="13">
        <v>0</v>
      </c>
      <c r="AI4924" s="15">
        <v>0</v>
      </c>
      <c r="AJ4924" s="11" t="s">
        <v>17</v>
      </c>
      <c r="AK4924" s="11" t="s">
        <v>13</v>
      </c>
      <c r="AL4924" s="22">
        <f t="shared" si="228"/>
        <v>2231</v>
      </c>
      <c r="AM4924" s="11" t="str">
        <f>VLOOKUP(O4924,Sheet2!$D$6:$E$14,2,FALSE)</f>
        <v>Spare parts</v>
      </c>
      <c r="AN4924" s="11" t="str">
        <f>VLOOKUP(F4924,Sheet2!$E$10:$F$13,2,FALSE)</f>
        <v>SPM</v>
      </c>
      <c r="AO4924" s="35" t="s">
        <v>14668</v>
      </c>
      <c r="AP4924">
        <f>MATCH(AN4924,Sheet2!$F$5:$F$18,0)</f>
        <v>6</v>
      </c>
      <c r="AQ4924">
        <f>MATCH(AO4924,Sheet2!$F$5:$K$5,0)</f>
        <v>6</v>
      </c>
      <c r="AR4924" s="33">
        <f>INDEX(Sheet2!$F$5:$K$18,OPaL!AP4924,OPaL!AQ4924)</f>
        <v>0.15</v>
      </c>
      <c r="AS4924" s="1">
        <f t="shared" si="230"/>
        <v>387.48099999999999</v>
      </c>
    </row>
    <row r="4925" spans="1:45" x14ac:dyDescent="0.2">
      <c r="A4925" s="11" t="s">
        <v>9168</v>
      </c>
      <c r="B4925" s="11" t="s">
        <v>9169</v>
      </c>
      <c r="C4925" s="11" t="s">
        <v>10925</v>
      </c>
      <c r="D4925" s="21">
        <v>44649</v>
      </c>
      <c r="E4925" s="21" t="s">
        <v>9752</v>
      </c>
      <c r="F4925" s="21" t="s">
        <v>14659</v>
      </c>
      <c r="G4925" s="11" t="s">
        <v>2</v>
      </c>
      <c r="H4925" s="11" t="s">
        <v>350</v>
      </c>
      <c r="I4925" s="11" t="s">
        <v>4</v>
      </c>
      <c r="J4925" s="13">
        <v>1</v>
      </c>
      <c r="K4925" s="12">
        <v>447.65</v>
      </c>
      <c r="L4925" s="12">
        <v>0</v>
      </c>
      <c r="M4925" s="12">
        <v>0</v>
      </c>
      <c r="N4925" s="12">
        <f t="shared" si="229"/>
        <v>447.65</v>
      </c>
      <c r="O4925" s="11" t="s">
        <v>8227</v>
      </c>
      <c r="P4925" s="13">
        <v>0</v>
      </c>
      <c r="Q4925" s="11" t="s">
        <v>6</v>
      </c>
      <c r="R4925" s="13">
        <v>0</v>
      </c>
      <c r="S4925" s="13">
        <v>0</v>
      </c>
      <c r="T4925" s="11" t="s">
        <v>7</v>
      </c>
      <c r="U4925" s="11" t="s">
        <v>8</v>
      </c>
      <c r="V4925" s="15">
        <v>0</v>
      </c>
      <c r="W4925" s="13">
        <v>0</v>
      </c>
      <c r="X4925" s="15">
        <v>0</v>
      </c>
      <c r="Y4925" s="15">
        <v>0</v>
      </c>
      <c r="Z4925" s="13">
        <v>0</v>
      </c>
      <c r="AA4925" s="15">
        <v>0</v>
      </c>
      <c r="AB4925" s="13">
        <v>0</v>
      </c>
      <c r="AC4925" s="15">
        <v>0</v>
      </c>
      <c r="AD4925" s="13">
        <v>0</v>
      </c>
      <c r="AE4925" s="15">
        <v>0</v>
      </c>
      <c r="AF4925" s="13">
        <v>0</v>
      </c>
      <c r="AG4925" s="15">
        <v>0</v>
      </c>
      <c r="AH4925" s="13">
        <v>0</v>
      </c>
      <c r="AI4925" s="15">
        <v>0</v>
      </c>
      <c r="AJ4925" s="11" t="s">
        <v>352</v>
      </c>
      <c r="AK4925" s="11" t="s">
        <v>8228</v>
      </c>
      <c r="AL4925" s="22">
        <f t="shared" si="228"/>
        <v>643</v>
      </c>
      <c r="AM4925" s="11" t="str">
        <f>VLOOKUP(O4925,Sheet2!$D$6:$E$14,2,FALSE)</f>
        <v>Consumables</v>
      </c>
      <c r="AN4925" s="11" t="str">
        <f>VLOOKUP(F4925,Sheet2!$E$15:$F$18,2,FALSE)</f>
        <v>CM</v>
      </c>
      <c r="AO4925" s="35" t="s">
        <v>14668</v>
      </c>
      <c r="AP4925">
        <f>MATCH(AN4925,Sheet2!$F$5:$F$18,0)</f>
        <v>13</v>
      </c>
      <c r="AQ4925">
        <f>MATCH(AO4925,Sheet2!$F$5:$K$5,0)</f>
        <v>6</v>
      </c>
      <c r="AR4925" s="33">
        <f>INDEX(Sheet2!$F$5:$K$18,OPaL!AP4925,OPaL!AQ4925)</f>
        <v>0.2</v>
      </c>
      <c r="AS4925" s="1">
        <f t="shared" si="230"/>
        <v>358.12</v>
      </c>
    </row>
    <row r="4926" spans="1:45" x14ac:dyDescent="0.2">
      <c r="A4926" s="11" t="s">
        <v>7685</v>
      </c>
      <c r="B4926" s="11" t="s">
        <v>7686</v>
      </c>
      <c r="C4926" s="11" t="s">
        <v>14337</v>
      </c>
      <c r="D4926" s="21">
        <v>44393</v>
      </c>
      <c r="E4926" s="21" t="s">
        <v>9697</v>
      </c>
      <c r="F4926" s="21" t="s">
        <v>14658</v>
      </c>
      <c r="G4926" s="11" t="s">
        <v>2</v>
      </c>
      <c r="H4926" s="11" t="s">
        <v>3</v>
      </c>
      <c r="I4926" s="11" t="s">
        <v>4</v>
      </c>
      <c r="J4926" s="12">
        <v>1</v>
      </c>
      <c r="K4926" s="12">
        <v>446.4</v>
      </c>
      <c r="L4926" s="12">
        <v>0</v>
      </c>
      <c r="M4926" s="12">
        <v>0</v>
      </c>
      <c r="N4926" s="12">
        <f t="shared" si="229"/>
        <v>446.4</v>
      </c>
      <c r="O4926" s="11" t="s">
        <v>5</v>
      </c>
      <c r="P4926" s="13">
        <v>0</v>
      </c>
      <c r="Q4926" s="11" t="s">
        <v>6</v>
      </c>
      <c r="R4926" s="13">
        <v>0</v>
      </c>
      <c r="S4926" s="13">
        <v>0</v>
      </c>
      <c r="T4926" s="11" t="s">
        <v>7</v>
      </c>
      <c r="U4926" s="11" t="s">
        <v>8</v>
      </c>
      <c r="V4926" s="15">
        <v>0</v>
      </c>
      <c r="W4926" s="13">
        <v>0</v>
      </c>
      <c r="X4926" s="15">
        <v>0</v>
      </c>
      <c r="Y4926" s="15">
        <v>0</v>
      </c>
      <c r="Z4926" s="13">
        <v>0</v>
      </c>
      <c r="AA4926" s="15">
        <v>0</v>
      </c>
      <c r="AB4926" s="13">
        <v>0</v>
      </c>
      <c r="AC4926" s="15">
        <v>0</v>
      </c>
      <c r="AD4926" s="13">
        <v>0</v>
      </c>
      <c r="AE4926" s="15">
        <v>0</v>
      </c>
      <c r="AF4926" s="13">
        <v>0</v>
      </c>
      <c r="AG4926" s="15">
        <v>0</v>
      </c>
      <c r="AH4926" s="13">
        <v>0</v>
      </c>
      <c r="AI4926" s="15">
        <v>0</v>
      </c>
      <c r="AJ4926" s="11" t="s">
        <v>9</v>
      </c>
      <c r="AK4926" s="11" t="s">
        <v>10</v>
      </c>
      <c r="AL4926" s="22">
        <f t="shared" si="228"/>
        <v>899</v>
      </c>
      <c r="AM4926" s="11" t="str">
        <f>VLOOKUP(O4926,Sheet2!$D$6:$E$14,2,FALSE)</f>
        <v>Spare parts</v>
      </c>
      <c r="AN4926" s="11" t="str">
        <f>VLOOKUP(F4926,Sheet2!$E$10:$F$13,2,FALSE)</f>
        <v>SPE</v>
      </c>
      <c r="AO4926" s="35" t="s">
        <v>14668</v>
      </c>
      <c r="AP4926">
        <f>MATCH(AN4926,Sheet2!$F$5:$F$18,0)</f>
        <v>7</v>
      </c>
      <c r="AQ4926">
        <f>MATCH(AO4926,Sheet2!$F$5:$K$5,0)</f>
        <v>6</v>
      </c>
      <c r="AR4926" s="33">
        <f>INDEX(Sheet2!$F$5:$K$18,OPaL!AP4926,OPaL!AQ4926)</f>
        <v>0.15</v>
      </c>
      <c r="AS4926" s="1">
        <f t="shared" si="230"/>
        <v>379.44</v>
      </c>
    </row>
    <row r="4927" spans="1:45" x14ac:dyDescent="0.2">
      <c r="A4927" s="11" t="s">
        <v>7689</v>
      </c>
      <c r="B4927" s="11" t="s">
        <v>7690</v>
      </c>
      <c r="C4927" s="11" t="s">
        <v>14338</v>
      </c>
      <c r="D4927" s="21">
        <v>44393</v>
      </c>
      <c r="E4927" s="21" t="s">
        <v>9697</v>
      </c>
      <c r="F4927" s="21" t="s">
        <v>14658</v>
      </c>
      <c r="G4927" s="11" t="s">
        <v>2</v>
      </c>
      <c r="H4927" s="11" t="s">
        <v>3</v>
      </c>
      <c r="I4927" s="11" t="s">
        <v>4</v>
      </c>
      <c r="J4927" s="12">
        <v>1</v>
      </c>
      <c r="K4927" s="12">
        <v>446.4</v>
      </c>
      <c r="L4927" s="12">
        <v>0</v>
      </c>
      <c r="M4927" s="12">
        <v>0</v>
      </c>
      <c r="N4927" s="12">
        <f t="shared" si="229"/>
        <v>446.4</v>
      </c>
      <c r="O4927" s="11" t="s">
        <v>5</v>
      </c>
      <c r="P4927" s="13">
        <v>0</v>
      </c>
      <c r="Q4927" s="11" t="s">
        <v>6</v>
      </c>
      <c r="R4927" s="13">
        <v>0</v>
      </c>
      <c r="S4927" s="13">
        <v>0</v>
      </c>
      <c r="T4927" s="11" t="s">
        <v>7</v>
      </c>
      <c r="U4927" s="11" t="s">
        <v>8</v>
      </c>
      <c r="V4927" s="15">
        <v>0</v>
      </c>
      <c r="W4927" s="13">
        <v>0</v>
      </c>
      <c r="X4927" s="15">
        <v>0</v>
      </c>
      <c r="Y4927" s="15">
        <v>0</v>
      </c>
      <c r="Z4927" s="13">
        <v>0</v>
      </c>
      <c r="AA4927" s="15">
        <v>0</v>
      </c>
      <c r="AB4927" s="13">
        <v>0</v>
      </c>
      <c r="AC4927" s="15">
        <v>0</v>
      </c>
      <c r="AD4927" s="13">
        <v>0</v>
      </c>
      <c r="AE4927" s="15">
        <v>0</v>
      </c>
      <c r="AF4927" s="13">
        <v>0</v>
      </c>
      <c r="AG4927" s="15">
        <v>0</v>
      </c>
      <c r="AH4927" s="13">
        <v>0</v>
      </c>
      <c r="AI4927" s="15">
        <v>0</v>
      </c>
      <c r="AJ4927" s="11" t="s">
        <v>9</v>
      </c>
      <c r="AK4927" s="11" t="s">
        <v>10</v>
      </c>
      <c r="AL4927" s="22">
        <f t="shared" si="228"/>
        <v>899</v>
      </c>
      <c r="AM4927" s="11" t="str">
        <f>VLOOKUP(O4927,Sheet2!$D$6:$E$14,2,FALSE)</f>
        <v>Spare parts</v>
      </c>
      <c r="AN4927" s="11" t="str">
        <f>VLOOKUP(F4927,Sheet2!$E$10:$F$13,2,FALSE)</f>
        <v>SPE</v>
      </c>
      <c r="AO4927" s="35" t="s">
        <v>14668</v>
      </c>
      <c r="AP4927">
        <f>MATCH(AN4927,Sheet2!$F$5:$F$18,0)</f>
        <v>7</v>
      </c>
      <c r="AQ4927">
        <f>MATCH(AO4927,Sheet2!$F$5:$K$5,0)</f>
        <v>6</v>
      </c>
      <c r="AR4927" s="33">
        <f>INDEX(Sheet2!$F$5:$K$18,OPaL!AP4927,OPaL!AQ4927)</f>
        <v>0.15</v>
      </c>
      <c r="AS4927" s="1">
        <f t="shared" si="230"/>
        <v>379.44</v>
      </c>
    </row>
    <row r="4928" spans="1:45" x14ac:dyDescent="0.2">
      <c r="A4928" s="11" t="s">
        <v>7691</v>
      </c>
      <c r="B4928" s="11" t="s">
        <v>7692</v>
      </c>
      <c r="C4928" s="11" t="s">
        <v>14339</v>
      </c>
      <c r="D4928" s="21">
        <v>44393</v>
      </c>
      <c r="E4928" s="21" t="s">
        <v>9697</v>
      </c>
      <c r="F4928" s="21" t="s">
        <v>14658</v>
      </c>
      <c r="G4928" s="11" t="s">
        <v>2</v>
      </c>
      <c r="H4928" s="11" t="s">
        <v>3</v>
      </c>
      <c r="I4928" s="11" t="s">
        <v>4</v>
      </c>
      <c r="J4928" s="12">
        <v>1</v>
      </c>
      <c r="K4928" s="12">
        <v>446.4</v>
      </c>
      <c r="L4928" s="12">
        <v>0</v>
      </c>
      <c r="M4928" s="12">
        <v>0</v>
      </c>
      <c r="N4928" s="12">
        <f t="shared" si="229"/>
        <v>446.4</v>
      </c>
      <c r="O4928" s="11" t="s">
        <v>5</v>
      </c>
      <c r="P4928" s="13">
        <v>0</v>
      </c>
      <c r="Q4928" s="11" t="s">
        <v>6</v>
      </c>
      <c r="R4928" s="13">
        <v>0</v>
      </c>
      <c r="S4928" s="13">
        <v>0</v>
      </c>
      <c r="T4928" s="11" t="s">
        <v>7</v>
      </c>
      <c r="U4928" s="11" t="s">
        <v>8</v>
      </c>
      <c r="V4928" s="15">
        <v>0</v>
      </c>
      <c r="W4928" s="13">
        <v>0</v>
      </c>
      <c r="X4928" s="15">
        <v>0</v>
      </c>
      <c r="Y4928" s="15">
        <v>0</v>
      </c>
      <c r="Z4928" s="13">
        <v>0</v>
      </c>
      <c r="AA4928" s="15">
        <v>0</v>
      </c>
      <c r="AB4928" s="13">
        <v>0</v>
      </c>
      <c r="AC4928" s="15">
        <v>0</v>
      </c>
      <c r="AD4928" s="13">
        <v>0</v>
      </c>
      <c r="AE4928" s="15">
        <v>0</v>
      </c>
      <c r="AF4928" s="13">
        <v>0</v>
      </c>
      <c r="AG4928" s="15">
        <v>0</v>
      </c>
      <c r="AH4928" s="13">
        <v>0</v>
      </c>
      <c r="AI4928" s="15">
        <v>0</v>
      </c>
      <c r="AJ4928" s="11" t="s">
        <v>9</v>
      </c>
      <c r="AK4928" s="11" t="s">
        <v>10</v>
      </c>
      <c r="AL4928" s="22">
        <f t="shared" si="228"/>
        <v>899</v>
      </c>
      <c r="AM4928" s="11" t="str">
        <f>VLOOKUP(O4928,Sheet2!$D$6:$E$14,2,FALSE)</f>
        <v>Spare parts</v>
      </c>
      <c r="AN4928" s="11" t="str">
        <f>VLOOKUP(F4928,Sheet2!$E$10:$F$13,2,FALSE)</f>
        <v>SPE</v>
      </c>
      <c r="AO4928" s="35" t="s">
        <v>14668</v>
      </c>
      <c r="AP4928">
        <f>MATCH(AN4928,Sheet2!$F$5:$F$18,0)</f>
        <v>7</v>
      </c>
      <c r="AQ4928">
        <f>MATCH(AO4928,Sheet2!$F$5:$K$5,0)</f>
        <v>6</v>
      </c>
      <c r="AR4928" s="33">
        <f>INDEX(Sheet2!$F$5:$K$18,OPaL!AP4928,OPaL!AQ4928)</f>
        <v>0.15</v>
      </c>
      <c r="AS4928" s="1">
        <f t="shared" si="230"/>
        <v>379.44</v>
      </c>
    </row>
    <row r="4929" spans="1:45" x14ac:dyDescent="0.2">
      <c r="A4929" s="11" t="s">
        <v>2695</v>
      </c>
      <c r="B4929" s="11" t="s">
        <v>2696</v>
      </c>
      <c r="C4929" s="11" t="s">
        <v>14340</v>
      </c>
      <c r="D4929" s="21">
        <v>44387</v>
      </c>
      <c r="E4929" s="21" t="s">
        <v>9697</v>
      </c>
      <c r="F4929" s="21" t="s">
        <v>14659</v>
      </c>
      <c r="G4929" s="11" t="s">
        <v>2</v>
      </c>
      <c r="H4929" s="11" t="s">
        <v>3</v>
      </c>
      <c r="I4929" s="11" t="s">
        <v>4</v>
      </c>
      <c r="J4929" s="12">
        <v>5</v>
      </c>
      <c r="K4929" s="12">
        <v>441.82</v>
      </c>
      <c r="L4929" s="12">
        <v>0</v>
      </c>
      <c r="M4929" s="12">
        <v>0</v>
      </c>
      <c r="N4929" s="12">
        <f t="shared" si="229"/>
        <v>441.82</v>
      </c>
      <c r="O4929" s="11" t="s">
        <v>5</v>
      </c>
      <c r="P4929" s="13">
        <v>0</v>
      </c>
      <c r="Q4929" s="11" t="s">
        <v>6</v>
      </c>
      <c r="R4929" s="13">
        <v>0</v>
      </c>
      <c r="S4929" s="13">
        <v>0</v>
      </c>
      <c r="T4929" s="11" t="s">
        <v>7</v>
      </c>
      <c r="U4929" s="11" t="s">
        <v>8</v>
      </c>
      <c r="V4929" s="15">
        <v>0</v>
      </c>
      <c r="W4929" s="13">
        <v>0</v>
      </c>
      <c r="X4929" s="15">
        <v>0</v>
      </c>
      <c r="Y4929" s="15">
        <v>0</v>
      </c>
      <c r="Z4929" s="13">
        <v>0</v>
      </c>
      <c r="AA4929" s="15">
        <v>0</v>
      </c>
      <c r="AB4929" s="13">
        <v>0</v>
      </c>
      <c r="AC4929" s="15">
        <v>0</v>
      </c>
      <c r="AD4929" s="13">
        <v>0</v>
      </c>
      <c r="AE4929" s="15">
        <v>0</v>
      </c>
      <c r="AF4929" s="13">
        <v>0</v>
      </c>
      <c r="AG4929" s="15">
        <v>0</v>
      </c>
      <c r="AH4929" s="13">
        <v>0</v>
      </c>
      <c r="AI4929" s="15">
        <v>0</v>
      </c>
      <c r="AJ4929" s="11" t="s">
        <v>9</v>
      </c>
      <c r="AK4929" s="11" t="s">
        <v>13</v>
      </c>
      <c r="AL4929" s="22">
        <f t="shared" si="228"/>
        <v>905</v>
      </c>
      <c r="AM4929" s="11" t="str">
        <f>VLOOKUP(O4929,Sheet2!$D$6:$E$14,2,FALSE)</f>
        <v>Spare parts</v>
      </c>
      <c r="AN4929" s="11" t="str">
        <f>VLOOKUP(F4929,Sheet2!$E$10:$F$13,2,FALSE)</f>
        <v>SPM</v>
      </c>
      <c r="AO4929" s="35" t="s">
        <v>14668</v>
      </c>
      <c r="AP4929">
        <f>MATCH(AN4929,Sheet2!$F$5:$F$18,0)</f>
        <v>6</v>
      </c>
      <c r="AQ4929">
        <f>MATCH(AO4929,Sheet2!$F$5:$K$5,0)</f>
        <v>6</v>
      </c>
      <c r="AR4929" s="33">
        <f>INDEX(Sheet2!$F$5:$K$18,OPaL!AP4929,OPaL!AQ4929)</f>
        <v>0.15</v>
      </c>
      <c r="AS4929" s="1">
        <f t="shared" si="230"/>
        <v>375.54699999999997</v>
      </c>
    </row>
    <row r="4930" spans="1:45" x14ac:dyDescent="0.2">
      <c r="A4930" s="11" t="s">
        <v>1344</v>
      </c>
      <c r="B4930" s="11" t="s">
        <v>1345</v>
      </c>
      <c r="C4930" s="11" t="s">
        <v>14113</v>
      </c>
      <c r="D4930" s="21">
        <v>45211</v>
      </c>
      <c r="E4930" s="21" t="s">
        <v>9697</v>
      </c>
      <c r="F4930" s="21" t="s">
        <v>14659</v>
      </c>
      <c r="G4930" s="11" t="s">
        <v>2</v>
      </c>
      <c r="H4930" s="11" t="s">
        <v>16</v>
      </c>
      <c r="I4930" s="11" t="s">
        <v>4</v>
      </c>
      <c r="J4930" s="13">
        <v>3</v>
      </c>
      <c r="K4930" s="12">
        <v>432.47</v>
      </c>
      <c r="L4930" s="12">
        <v>0</v>
      </c>
      <c r="M4930" s="12">
        <v>0</v>
      </c>
      <c r="N4930" s="12">
        <f t="shared" si="229"/>
        <v>432.47</v>
      </c>
      <c r="O4930" s="11" t="s">
        <v>5</v>
      </c>
      <c r="P4930" s="13">
        <v>0</v>
      </c>
      <c r="Q4930" s="11" t="s">
        <v>6</v>
      </c>
      <c r="R4930" s="13">
        <v>0</v>
      </c>
      <c r="S4930" s="13">
        <v>0</v>
      </c>
      <c r="T4930" s="11" t="s">
        <v>7</v>
      </c>
      <c r="U4930" s="11" t="s">
        <v>8</v>
      </c>
      <c r="V4930" s="15">
        <v>0</v>
      </c>
      <c r="W4930" s="13">
        <v>0</v>
      </c>
      <c r="X4930" s="15">
        <v>0</v>
      </c>
      <c r="Y4930" s="15">
        <v>0</v>
      </c>
      <c r="Z4930" s="13">
        <v>0</v>
      </c>
      <c r="AA4930" s="15">
        <v>0</v>
      </c>
      <c r="AB4930" s="13">
        <v>0</v>
      </c>
      <c r="AC4930" s="15">
        <v>0</v>
      </c>
      <c r="AD4930" s="13">
        <v>0</v>
      </c>
      <c r="AE4930" s="15">
        <v>0</v>
      </c>
      <c r="AF4930" s="13">
        <v>0</v>
      </c>
      <c r="AG4930" s="15">
        <v>0</v>
      </c>
      <c r="AH4930" s="13">
        <v>0</v>
      </c>
      <c r="AI4930" s="15">
        <v>0</v>
      </c>
      <c r="AJ4930" s="11" t="s">
        <v>17</v>
      </c>
      <c r="AK4930" s="11" t="s">
        <v>13</v>
      </c>
      <c r="AL4930" s="22">
        <f t="shared" si="228"/>
        <v>81</v>
      </c>
      <c r="AM4930" s="11" t="str">
        <f>VLOOKUP(O4930,Sheet2!$D$6:$E$14,2,FALSE)</f>
        <v>Spare parts</v>
      </c>
      <c r="AN4930" s="11" t="str">
        <f>VLOOKUP(F4930,Sheet2!$E$10:$F$13,2,FALSE)</f>
        <v>SPM</v>
      </c>
      <c r="AO4930" s="35" t="s">
        <v>14664</v>
      </c>
      <c r="AP4930">
        <f>MATCH(AN4930,Sheet2!$F$5:$F$18,0)</f>
        <v>6</v>
      </c>
      <c r="AQ4930">
        <f>MATCH(AO4930,Sheet2!$F$5:$K$5,0)</f>
        <v>2</v>
      </c>
      <c r="AR4930" s="33">
        <f>INDEX(Sheet2!$F$5:$K$18,OPaL!AP4930,OPaL!AQ4930)</f>
        <v>0</v>
      </c>
      <c r="AS4930" s="1">
        <f t="shared" si="230"/>
        <v>432.47</v>
      </c>
    </row>
    <row r="4931" spans="1:45" x14ac:dyDescent="0.2">
      <c r="A4931" s="11" t="s">
        <v>5861</v>
      </c>
      <c r="B4931" s="11" t="s">
        <v>5862</v>
      </c>
      <c r="C4931" s="11" t="s">
        <v>14341</v>
      </c>
      <c r="D4931" s="21">
        <v>42389</v>
      </c>
      <c r="E4931" s="21" t="s">
        <v>9697</v>
      </c>
      <c r="F4931" s="21" t="s">
        <v>14659</v>
      </c>
      <c r="G4931" s="11" t="s">
        <v>2</v>
      </c>
      <c r="H4931" s="11" t="s">
        <v>16</v>
      </c>
      <c r="I4931" s="11" t="s">
        <v>4</v>
      </c>
      <c r="J4931" s="13">
        <v>1</v>
      </c>
      <c r="K4931" s="12">
        <v>430.89</v>
      </c>
      <c r="L4931" s="12">
        <v>0</v>
      </c>
      <c r="M4931" s="12">
        <v>0</v>
      </c>
      <c r="N4931" s="12">
        <f t="shared" si="229"/>
        <v>430.89</v>
      </c>
      <c r="O4931" s="11" t="s">
        <v>5</v>
      </c>
      <c r="P4931" s="13">
        <v>0</v>
      </c>
      <c r="Q4931" s="11" t="s">
        <v>6</v>
      </c>
      <c r="R4931" s="13">
        <v>0</v>
      </c>
      <c r="S4931" s="13">
        <v>0</v>
      </c>
      <c r="T4931" s="11" t="s">
        <v>7</v>
      </c>
      <c r="U4931" s="11" t="s">
        <v>8</v>
      </c>
      <c r="V4931" s="15">
        <v>0</v>
      </c>
      <c r="W4931" s="13">
        <v>0</v>
      </c>
      <c r="X4931" s="15">
        <v>0</v>
      </c>
      <c r="Y4931" s="15">
        <v>0</v>
      </c>
      <c r="Z4931" s="13">
        <v>0</v>
      </c>
      <c r="AA4931" s="15">
        <v>0</v>
      </c>
      <c r="AB4931" s="13">
        <v>0</v>
      </c>
      <c r="AC4931" s="15">
        <v>0</v>
      </c>
      <c r="AD4931" s="13">
        <v>0</v>
      </c>
      <c r="AE4931" s="15">
        <v>0</v>
      </c>
      <c r="AF4931" s="13">
        <v>0</v>
      </c>
      <c r="AG4931" s="15">
        <v>0</v>
      </c>
      <c r="AH4931" s="13">
        <v>0</v>
      </c>
      <c r="AI4931" s="15">
        <v>0</v>
      </c>
      <c r="AJ4931" s="11" t="s">
        <v>17</v>
      </c>
      <c r="AK4931" s="11" t="s">
        <v>13</v>
      </c>
      <c r="AL4931" s="22">
        <f t="shared" si="228"/>
        <v>2903</v>
      </c>
      <c r="AM4931" s="11" t="str">
        <f>VLOOKUP(O4931,Sheet2!$D$6:$E$14,2,FALSE)</f>
        <v>Spare parts</v>
      </c>
      <c r="AN4931" s="11" t="str">
        <f>VLOOKUP(F4931,Sheet2!$E$10:$F$13,2,FALSE)</f>
        <v>SPM</v>
      </c>
      <c r="AO4931" s="35" t="s">
        <v>14668</v>
      </c>
      <c r="AP4931">
        <f>MATCH(AN4931,Sheet2!$F$5:$F$18,0)</f>
        <v>6</v>
      </c>
      <c r="AQ4931">
        <f>MATCH(AO4931,Sheet2!$F$5:$K$5,0)</f>
        <v>6</v>
      </c>
      <c r="AR4931" s="33">
        <f>INDEX(Sheet2!$F$5:$K$18,OPaL!AP4931,OPaL!AQ4931)</f>
        <v>0.15</v>
      </c>
      <c r="AS4931" s="1">
        <f t="shared" si="230"/>
        <v>366.25649999999996</v>
      </c>
    </row>
    <row r="4932" spans="1:45" x14ac:dyDescent="0.2">
      <c r="A4932" s="11" t="s">
        <v>9026</v>
      </c>
      <c r="B4932" s="11" t="s">
        <v>9027</v>
      </c>
      <c r="C4932" s="11" t="s">
        <v>13922</v>
      </c>
      <c r="D4932" s="21">
        <v>44681</v>
      </c>
      <c r="E4932" s="21" t="s">
        <v>9739</v>
      </c>
      <c r="F4932" s="21" t="s">
        <v>14659</v>
      </c>
      <c r="G4932" s="11" t="s">
        <v>2</v>
      </c>
      <c r="H4932" s="11" t="s">
        <v>350</v>
      </c>
      <c r="I4932" s="11" t="s">
        <v>4</v>
      </c>
      <c r="J4932" s="13">
        <v>1</v>
      </c>
      <c r="K4932" s="12">
        <v>429</v>
      </c>
      <c r="L4932" s="12">
        <v>0</v>
      </c>
      <c r="M4932" s="12">
        <v>0</v>
      </c>
      <c r="N4932" s="12">
        <f t="shared" si="229"/>
        <v>429</v>
      </c>
      <c r="O4932" s="11" t="s">
        <v>8227</v>
      </c>
      <c r="P4932" s="13">
        <v>0</v>
      </c>
      <c r="Q4932" s="11" t="s">
        <v>6</v>
      </c>
      <c r="R4932" s="13">
        <v>0</v>
      </c>
      <c r="S4932" s="13">
        <v>0</v>
      </c>
      <c r="T4932" s="11" t="s">
        <v>7</v>
      </c>
      <c r="U4932" s="11" t="s">
        <v>8</v>
      </c>
      <c r="V4932" s="15">
        <v>0</v>
      </c>
      <c r="W4932" s="13">
        <v>0</v>
      </c>
      <c r="X4932" s="15">
        <v>0</v>
      </c>
      <c r="Y4932" s="15">
        <v>0</v>
      </c>
      <c r="Z4932" s="13">
        <v>0</v>
      </c>
      <c r="AA4932" s="15">
        <v>0</v>
      </c>
      <c r="AB4932" s="13">
        <v>0</v>
      </c>
      <c r="AC4932" s="15">
        <v>0</v>
      </c>
      <c r="AD4932" s="13">
        <v>0</v>
      </c>
      <c r="AE4932" s="15">
        <v>0</v>
      </c>
      <c r="AF4932" s="13">
        <v>0</v>
      </c>
      <c r="AG4932" s="15">
        <v>0</v>
      </c>
      <c r="AH4932" s="13">
        <v>0</v>
      </c>
      <c r="AI4932" s="15">
        <v>0</v>
      </c>
      <c r="AJ4932" s="11" t="s">
        <v>352</v>
      </c>
      <c r="AK4932" s="11" t="s">
        <v>8228</v>
      </c>
      <c r="AL4932" s="22">
        <f t="shared" ref="AL4932:AL4995" si="231">$D$2-D4932</f>
        <v>611</v>
      </c>
      <c r="AM4932" s="11" t="str">
        <f>VLOOKUP(O4932,Sheet2!$D$6:$E$14,2,FALSE)</f>
        <v>Consumables</v>
      </c>
      <c r="AN4932" s="11" t="str">
        <f>VLOOKUP(F4932,Sheet2!$E$15:$F$18,2,FALSE)</f>
        <v>CM</v>
      </c>
      <c r="AO4932" s="35" t="s">
        <v>14668</v>
      </c>
      <c r="AP4932">
        <f>MATCH(AN4932,Sheet2!$F$5:$F$18,0)</f>
        <v>13</v>
      </c>
      <c r="AQ4932">
        <f>MATCH(AO4932,Sheet2!$F$5:$K$5,0)</f>
        <v>6</v>
      </c>
      <c r="AR4932" s="33">
        <f>INDEX(Sheet2!$F$5:$K$18,OPaL!AP4932,OPaL!AQ4932)</f>
        <v>0.2</v>
      </c>
      <c r="AS4932" s="1">
        <f t="shared" si="230"/>
        <v>343.20000000000005</v>
      </c>
    </row>
    <row r="4933" spans="1:45" x14ac:dyDescent="0.2">
      <c r="A4933" s="11" t="s">
        <v>2665</v>
      </c>
      <c r="B4933" s="11" t="s">
        <v>2666</v>
      </c>
      <c r="C4933" s="11" t="s">
        <v>14342</v>
      </c>
      <c r="D4933" s="21">
        <v>43318</v>
      </c>
      <c r="E4933" s="21" t="s">
        <v>9697</v>
      </c>
      <c r="F4933" s="21" t="s">
        <v>14659</v>
      </c>
      <c r="G4933" s="11" t="s">
        <v>2</v>
      </c>
      <c r="H4933" s="11" t="s">
        <v>3</v>
      </c>
      <c r="I4933" s="11" t="s">
        <v>4</v>
      </c>
      <c r="J4933" s="12">
        <v>8</v>
      </c>
      <c r="K4933" s="12">
        <v>428.87</v>
      </c>
      <c r="L4933" s="12">
        <v>0</v>
      </c>
      <c r="M4933" s="12">
        <v>0</v>
      </c>
      <c r="N4933" s="12">
        <f t="shared" ref="N4933:N4996" si="232">M4933+K4933</f>
        <v>428.87</v>
      </c>
      <c r="O4933" s="11" t="s">
        <v>5</v>
      </c>
      <c r="P4933" s="13">
        <v>0</v>
      </c>
      <c r="Q4933" s="11" t="s">
        <v>6</v>
      </c>
      <c r="R4933" s="13">
        <v>0</v>
      </c>
      <c r="S4933" s="13">
        <v>0</v>
      </c>
      <c r="T4933" s="11" t="s">
        <v>7</v>
      </c>
      <c r="U4933" s="11" t="s">
        <v>8</v>
      </c>
      <c r="V4933" s="15">
        <v>0</v>
      </c>
      <c r="W4933" s="13">
        <v>0</v>
      </c>
      <c r="X4933" s="15">
        <v>0</v>
      </c>
      <c r="Y4933" s="15">
        <v>0</v>
      </c>
      <c r="Z4933" s="13">
        <v>0</v>
      </c>
      <c r="AA4933" s="15">
        <v>0</v>
      </c>
      <c r="AB4933" s="13">
        <v>0</v>
      </c>
      <c r="AC4933" s="15">
        <v>0</v>
      </c>
      <c r="AD4933" s="13">
        <v>0</v>
      </c>
      <c r="AE4933" s="15">
        <v>0</v>
      </c>
      <c r="AF4933" s="13">
        <v>0</v>
      </c>
      <c r="AG4933" s="15">
        <v>0</v>
      </c>
      <c r="AH4933" s="13">
        <v>0</v>
      </c>
      <c r="AI4933" s="15">
        <v>0</v>
      </c>
      <c r="AJ4933" s="11" t="s">
        <v>9</v>
      </c>
      <c r="AK4933" s="11" t="s">
        <v>13</v>
      </c>
      <c r="AL4933" s="22">
        <f t="shared" si="231"/>
        <v>1974</v>
      </c>
      <c r="AM4933" s="11" t="str">
        <f>VLOOKUP(O4933,Sheet2!$D$6:$E$14,2,FALSE)</f>
        <v>Spare parts</v>
      </c>
      <c r="AN4933" s="11" t="str">
        <f>VLOOKUP(F4933,Sheet2!$E$10:$F$13,2,FALSE)</f>
        <v>SPM</v>
      </c>
      <c r="AO4933" s="35" t="s">
        <v>14668</v>
      </c>
      <c r="AP4933">
        <f>MATCH(AN4933,Sheet2!$F$5:$F$18,0)</f>
        <v>6</v>
      </c>
      <c r="AQ4933">
        <f>MATCH(AO4933,Sheet2!$F$5:$K$5,0)</f>
        <v>6</v>
      </c>
      <c r="AR4933" s="33">
        <f>INDEX(Sheet2!$F$5:$K$18,OPaL!AP4933,OPaL!AQ4933)</f>
        <v>0.15</v>
      </c>
      <c r="AS4933" s="1">
        <f t="shared" ref="AS4933:AS4996" si="233">N4933*(1-AR4933)</f>
        <v>364.53949999999998</v>
      </c>
    </row>
    <row r="4934" spans="1:45" x14ac:dyDescent="0.2">
      <c r="A4934" s="11" t="s">
        <v>202</v>
      </c>
      <c r="B4934" s="11" t="s">
        <v>203</v>
      </c>
      <c r="C4934" s="11" t="s">
        <v>14343</v>
      </c>
      <c r="D4934" s="21">
        <v>43061</v>
      </c>
      <c r="E4934" s="21" t="s">
        <v>9697</v>
      </c>
      <c r="F4934" s="21" t="s">
        <v>14659</v>
      </c>
      <c r="G4934" s="11" t="s">
        <v>2</v>
      </c>
      <c r="H4934" s="11" t="s">
        <v>16</v>
      </c>
      <c r="I4934" s="11" t="s">
        <v>4</v>
      </c>
      <c r="J4934" s="12">
        <v>2</v>
      </c>
      <c r="K4934" s="12">
        <v>426.76</v>
      </c>
      <c r="L4934" s="12">
        <v>0</v>
      </c>
      <c r="M4934" s="12">
        <v>0</v>
      </c>
      <c r="N4934" s="12">
        <f t="shared" si="232"/>
        <v>426.76</v>
      </c>
      <c r="O4934" s="11" t="s">
        <v>5</v>
      </c>
      <c r="P4934" s="13">
        <v>0</v>
      </c>
      <c r="Q4934" s="11" t="s">
        <v>6</v>
      </c>
      <c r="R4934" s="13">
        <v>0</v>
      </c>
      <c r="S4934" s="13">
        <v>0</v>
      </c>
      <c r="T4934" s="11" t="s">
        <v>7</v>
      </c>
      <c r="U4934" s="11" t="s">
        <v>8</v>
      </c>
      <c r="V4934" s="15">
        <v>0</v>
      </c>
      <c r="W4934" s="13">
        <v>0</v>
      </c>
      <c r="X4934" s="15">
        <v>0</v>
      </c>
      <c r="Y4934" s="15">
        <v>0</v>
      </c>
      <c r="Z4934" s="13">
        <v>0</v>
      </c>
      <c r="AA4934" s="15">
        <v>0</v>
      </c>
      <c r="AB4934" s="13">
        <v>0</v>
      </c>
      <c r="AC4934" s="15">
        <v>0</v>
      </c>
      <c r="AD4934" s="13">
        <v>0</v>
      </c>
      <c r="AE4934" s="15">
        <v>0</v>
      </c>
      <c r="AF4934" s="13">
        <v>0</v>
      </c>
      <c r="AG4934" s="15">
        <v>0</v>
      </c>
      <c r="AH4934" s="13">
        <v>0</v>
      </c>
      <c r="AI4934" s="15">
        <v>0</v>
      </c>
      <c r="AJ4934" s="11" t="s">
        <v>17</v>
      </c>
      <c r="AK4934" s="11" t="s">
        <v>13</v>
      </c>
      <c r="AL4934" s="22">
        <f t="shared" si="231"/>
        <v>2231</v>
      </c>
      <c r="AM4934" s="11" t="str">
        <f>VLOOKUP(O4934,Sheet2!$D$6:$E$14,2,FALSE)</f>
        <v>Spare parts</v>
      </c>
      <c r="AN4934" s="11" t="str">
        <f>VLOOKUP(F4934,Sheet2!$E$10:$F$13,2,FALSE)</f>
        <v>SPM</v>
      </c>
      <c r="AO4934" s="35" t="s">
        <v>14668</v>
      </c>
      <c r="AP4934">
        <f>MATCH(AN4934,Sheet2!$F$5:$F$18,0)</f>
        <v>6</v>
      </c>
      <c r="AQ4934">
        <f>MATCH(AO4934,Sheet2!$F$5:$K$5,0)</f>
        <v>6</v>
      </c>
      <c r="AR4934" s="33">
        <f>INDEX(Sheet2!$F$5:$K$18,OPaL!AP4934,OPaL!AQ4934)</f>
        <v>0.15</v>
      </c>
      <c r="AS4934" s="1">
        <f t="shared" si="233"/>
        <v>362.74599999999998</v>
      </c>
    </row>
    <row r="4935" spans="1:45" x14ac:dyDescent="0.2">
      <c r="A4935" s="11" t="s">
        <v>6163</v>
      </c>
      <c r="B4935" s="11" t="s">
        <v>6164</v>
      </c>
      <c r="C4935" s="11" t="s">
        <v>14344</v>
      </c>
      <c r="D4935" s="21">
        <v>45016</v>
      </c>
      <c r="E4935" s="21" t="s">
        <v>9697</v>
      </c>
      <c r="F4935" s="21" t="s">
        <v>14659</v>
      </c>
      <c r="G4935" s="11" t="s">
        <v>2</v>
      </c>
      <c r="H4935" s="11" t="s">
        <v>16</v>
      </c>
      <c r="I4935" s="11" t="s">
        <v>4</v>
      </c>
      <c r="J4935" s="12">
        <v>1</v>
      </c>
      <c r="K4935" s="12">
        <v>426.35</v>
      </c>
      <c r="L4935" s="12">
        <v>0</v>
      </c>
      <c r="M4935" s="12">
        <v>0</v>
      </c>
      <c r="N4935" s="12">
        <f t="shared" si="232"/>
        <v>426.35</v>
      </c>
      <c r="O4935" s="11" t="s">
        <v>5</v>
      </c>
      <c r="P4935" s="13">
        <v>0</v>
      </c>
      <c r="Q4935" s="11" t="s">
        <v>6</v>
      </c>
      <c r="R4935" s="13">
        <v>0</v>
      </c>
      <c r="S4935" s="13">
        <v>0</v>
      </c>
      <c r="T4935" s="11" t="s">
        <v>7</v>
      </c>
      <c r="U4935" s="11" t="s">
        <v>8</v>
      </c>
      <c r="V4935" s="15">
        <v>0</v>
      </c>
      <c r="W4935" s="13">
        <v>0</v>
      </c>
      <c r="X4935" s="15">
        <v>0</v>
      </c>
      <c r="Y4935" s="15">
        <v>0</v>
      </c>
      <c r="Z4935" s="13">
        <v>0</v>
      </c>
      <c r="AA4935" s="15">
        <v>0</v>
      </c>
      <c r="AB4935" s="13">
        <v>0</v>
      </c>
      <c r="AC4935" s="15">
        <v>0</v>
      </c>
      <c r="AD4935" s="13">
        <v>0</v>
      </c>
      <c r="AE4935" s="15">
        <v>0</v>
      </c>
      <c r="AF4935" s="13">
        <v>0</v>
      </c>
      <c r="AG4935" s="15">
        <v>0</v>
      </c>
      <c r="AH4935" s="13">
        <v>0</v>
      </c>
      <c r="AI4935" s="15">
        <v>0</v>
      </c>
      <c r="AJ4935" s="11" t="s">
        <v>17</v>
      </c>
      <c r="AK4935" s="11" t="s">
        <v>13</v>
      </c>
      <c r="AL4935" s="22">
        <f t="shared" si="231"/>
        <v>276</v>
      </c>
      <c r="AM4935" s="11" t="str">
        <f>VLOOKUP(O4935,Sheet2!$D$6:$E$14,2,FALSE)</f>
        <v>Spare parts</v>
      </c>
      <c r="AN4935" s="11" t="str">
        <f>VLOOKUP(F4935,Sheet2!$E$10:$F$13,2,FALSE)</f>
        <v>SPM</v>
      </c>
      <c r="AO4935" s="35" t="s">
        <v>14667</v>
      </c>
      <c r="AP4935">
        <f>MATCH(AN4935,Sheet2!$F$5:$F$18,0)</f>
        <v>6</v>
      </c>
      <c r="AQ4935">
        <f>MATCH(AO4935,Sheet2!$F$5:$K$5,0)</f>
        <v>5</v>
      </c>
      <c r="AR4935" s="33">
        <f>INDEX(Sheet2!$F$5:$K$18,OPaL!AP4935,OPaL!AQ4935)</f>
        <v>0.1</v>
      </c>
      <c r="AS4935" s="1">
        <f t="shared" si="233"/>
        <v>383.71500000000003</v>
      </c>
    </row>
    <row r="4936" spans="1:45" x14ac:dyDescent="0.2">
      <c r="A4936" s="11" t="s">
        <v>1863</v>
      </c>
      <c r="B4936" s="11" t="s">
        <v>1864</v>
      </c>
      <c r="C4936" s="11" t="s">
        <v>14345</v>
      </c>
      <c r="D4936" s="21">
        <v>42943</v>
      </c>
      <c r="E4936" s="21" t="s">
        <v>9697</v>
      </c>
      <c r="F4936" s="21" t="s">
        <v>14659</v>
      </c>
      <c r="G4936" s="11" t="s">
        <v>2</v>
      </c>
      <c r="H4936" s="11" t="s">
        <v>16</v>
      </c>
      <c r="I4936" s="11" t="s">
        <v>4</v>
      </c>
      <c r="J4936" s="13">
        <v>2</v>
      </c>
      <c r="K4936" s="12">
        <v>426.27</v>
      </c>
      <c r="L4936" s="12">
        <v>0</v>
      </c>
      <c r="M4936" s="12">
        <v>0</v>
      </c>
      <c r="N4936" s="12">
        <f t="shared" si="232"/>
        <v>426.27</v>
      </c>
      <c r="O4936" s="11" t="s">
        <v>5</v>
      </c>
      <c r="P4936" s="13">
        <v>0</v>
      </c>
      <c r="Q4936" s="11" t="s">
        <v>6</v>
      </c>
      <c r="R4936" s="13">
        <v>0</v>
      </c>
      <c r="S4936" s="13">
        <v>0</v>
      </c>
      <c r="T4936" s="11" t="s">
        <v>7</v>
      </c>
      <c r="U4936" s="11" t="s">
        <v>8</v>
      </c>
      <c r="V4936" s="15">
        <v>0</v>
      </c>
      <c r="W4936" s="13">
        <v>0</v>
      </c>
      <c r="X4936" s="15">
        <v>0</v>
      </c>
      <c r="Y4936" s="15">
        <v>0</v>
      </c>
      <c r="Z4936" s="13">
        <v>0</v>
      </c>
      <c r="AA4936" s="15">
        <v>0</v>
      </c>
      <c r="AB4936" s="13">
        <v>0</v>
      </c>
      <c r="AC4936" s="15">
        <v>0</v>
      </c>
      <c r="AD4936" s="13">
        <v>0</v>
      </c>
      <c r="AE4936" s="15">
        <v>0</v>
      </c>
      <c r="AF4936" s="13">
        <v>0</v>
      </c>
      <c r="AG4936" s="15">
        <v>0</v>
      </c>
      <c r="AH4936" s="13">
        <v>0</v>
      </c>
      <c r="AI4936" s="15">
        <v>0</v>
      </c>
      <c r="AJ4936" s="11" t="s">
        <v>17</v>
      </c>
      <c r="AK4936" s="11" t="s">
        <v>13</v>
      </c>
      <c r="AL4936" s="22">
        <f t="shared" si="231"/>
        <v>2349</v>
      </c>
      <c r="AM4936" s="11" t="str">
        <f>VLOOKUP(O4936,Sheet2!$D$6:$E$14,2,FALSE)</f>
        <v>Spare parts</v>
      </c>
      <c r="AN4936" s="11" t="str">
        <f>VLOOKUP(F4936,Sheet2!$E$10:$F$13,2,FALSE)</f>
        <v>SPM</v>
      </c>
      <c r="AO4936" s="35" t="s">
        <v>14668</v>
      </c>
      <c r="AP4936">
        <f>MATCH(AN4936,Sheet2!$F$5:$F$18,0)</f>
        <v>6</v>
      </c>
      <c r="AQ4936">
        <f>MATCH(AO4936,Sheet2!$F$5:$K$5,0)</f>
        <v>6</v>
      </c>
      <c r="AR4936" s="33">
        <f>INDEX(Sheet2!$F$5:$K$18,OPaL!AP4936,OPaL!AQ4936)</f>
        <v>0.15</v>
      </c>
      <c r="AS4936" s="1">
        <f t="shared" si="233"/>
        <v>362.3295</v>
      </c>
    </row>
    <row r="4937" spans="1:45" x14ac:dyDescent="0.2">
      <c r="A4937" s="11" t="s">
        <v>1907</v>
      </c>
      <c r="B4937" s="11" t="s">
        <v>1908</v>
      </c>
      <c r="C4937" s="11" t="s">
        <v>14346</v>
      </c>
      <c r="D4937" s="21">
        <v>42943</v>
      </c>
      <c r="E4937" s="21" t="s">
        <v>9697</v>
      </c>
      <c r="F4937" s="21" t="s">
        <v>14659</v>
      </c>
      <c r="G4937" s="11" t="s">
        <v>2</v>
      </c>
      <c r="H4937" s="11" t="s">
        <v>16</v>
      </c>
      <c r="I4937" s="11" t="s">
        <v>4</v>
      </c>
      <c r="J4937" s="12">
        <v>2</v>
      </c>
      <c r="K4937" s="12">
        <v>426.27</v>
      </c>
      <c r="L4937" s="12">
        <v>0</v>
      </c>
      <c r="M4937" s="12">
        <v>0</v>
      </c>
      <c r="N4937" s="12">
        <f t="shared" si="232"/>
        <v>426.27</v>
      </c>
      <c r="O4937" s="11" t="s">
        <v>5</v>
      </c>
      <c r="P4937" s="13">
        <v>0</v>
      </c>
      <c r="Q4937" s="11" t="s">
        <v>6</v>
      </c>
      <c r="R4937" s="13">
        <v>0</v>
      </c>
      <c r="S4937" s="13">
        <v>0</v>
      </c>
      <c r="T4937" s="11" t="s">
        <v>7</v>
      </c>
      <c r="U4937" s="11" t="s">
        <v>8</v>
      </c>
      <c r="V4937" s="15">
        <v>0</v>
      </c>
      <c r="W4937" s="13">
        <v>0</v>
      </c>
      <c r="X4937" s="15">
        <v>0</v>
      </c>
      <c r="Y4937" s="15">
        <v>0</v>
      </c>
      <c r="Z4937" s="13">
        <v>0</v>
      </c>
      <c r="AA4937" s="15">
        <v>0</v>
      </c>
      <c r="AB4937" s="13">
        <v>0</v>
      </c>
      <c r="AC4937" s="15">
        <v>0</v>
      </c>
      <c r="AD4937" s="13">
        <v>0</v>
      </c>
      <c r="AE4937" s="15">
        <v>0</v>
      </c>
      <c r="AF4937" s="13">
        <v>0</v>
      </c>
      <c r="AG4937" s="15">
        <v>0</v>
      </c>
      <c r="AH4937" s="13">
        <v>0</v>
      </c>
      <c r="AI4937" s="15">
        <v>0</v>
      </c>
      <c r="AJ4937" s="11" t="s">
        <v>17</v>
      </c>
      <c r="AK4937" s="11" t="s">
        <v>13</v>
      </c>
      <c r="AL4937" s="22">
        <f t="shared" si="231"/>
        <v>2349</v>
      </c>
      <c r="AM4937" s="11" t="str">
        <f>VLOOKUP(O4937,Sheet2!$D$6:$E$14,2,FALSE)</f>
        <v>Spare parts</v>
      </c>
      <c r="AN4937" s="11" t="str">
        <f>VLOOKUP(F4937,Sheet2!$E$10:$F$13,2,FALSE)</f>
        <v>SPM</v>
      </c>
      <c r="AO4937" s="35" t="s">
        <v>14668</v>
      </c>
      <c r="AP4937">
        <f>MATCH(AN4937,Sheet2!$F$5:$F$18,0)</f>
        <v>6</v>
      </c>
      <c r="AQ4937">
        <f>MATCH(AO4937,Sheet2!$F$5:$K$5,0)</f>
        <v>6</v>
      </c>
      <c r="AR4937" s="33">
        <f>INDEX(Sheet2!$F$5:$K$18,OPaL!AP4937,OPaL!AQ4937)</f>
        <v>0.15</v>
      </c>
      <c r="AS4937" s="1">
        <f t="shared" si="233"/>
        <v>362.3295</v>
      </c>
    </row>
    <row r="4938" spans="1:45" x14ac:dyDescent="0.2">
      <c r="A4938" s="11" t="s">
        <v>1931</v>
      </c>
      <c r="B4938" s="11" t="s">
        <v>1932</v>
      </c>
      <c r="C4938" s="11" t="s">
        <v>14347</v>
      </c>
      <c r="D4938" s="21">
        <v>42943</v>
      </c>
      <c r="E4938" s="21" t="s">
        <v>9697</v>
      </c>
      <c r="F4938" s="21" t="s">
        <v>14659</v>
      </c>
      <c r="G4938" s="11" t="s">
        <v>2</v>
      </c>
      <c r="H4938" s="11" t="s">
        <v>16</v>
      </c>
      <c r="I4938" s="11" t="s">
        <v>4</v>
      </c>
      <c r="J4938" s="12">
        <v>2</v>
      </c>
      <c r="K4938" s="12">
        <v>426.27</v>
      </c>
      <c r="L4938" s="12">
        <v>0</v>
      </c>
      <c r="M4938" s="12">
        <v>0</v>
      </c>
      <c r="N4938" s="12">
        <f t="shared" si="232"/>
        <v>426.27</v>
      </c>
      <c r="O4938" s="11" t="s">
        <v>5</v>
      </c>
      <c r="P4938" s="13">
        <v>0</v>
      </c>
      <c r="Q4938" s="11" t="s">
        <v>6</v>
      </c>
      <c r="R4938" s="13">
        <v>0</v>
      </c>
      <c r="S4938" s="13">
        <v>0</v>
      </c>
      <c r="T4938" s="11" t="s">
        <v>7</v>
      </c>
      <c r="U4938" s="11" t="s">
        <v>8</v>
      </c>
      <c r="V4938" s="15">
        <v>0</v>
      </c>
      <c r="W4938" s="13">
        <v>0</v>
      </c>
      <c r="X4938" s="15">
        <v>0</v>
      </c>
      <c r="Y4938" s="15">
        <v>0</v>
      </c>
      <c r="Z4938" s="13">
        <v>0</v>
      </c>
      <c r="AA4938" s="15">
        <v>0</v>
      </c>
      <c r="AB4938" s="13">
        <v>0</v>
      </c>
      <c r="AC4938" s="15">
        <v>0</v>
      </c>
      <c r="AD4938" s="13">
        <v>0</v>
      </c>
      <c r="AE4938" s="15">
        <v>0</v>
      </c>
      <c r="AF4938" s="13">
        <v>0</v>
      </c>
      <c r="AG4938" s="15">
        <v>0</v>
      </c>
      <c r="AH4938" s="13">
        <v>0</v>
      </c>
      <c r="AI4938" s="15">
        <v>0</v>
      </c>
      <c r="AJ4938" s="11" t="s">
        <v>17</v>
      </c>
      <c r="AK4938" s="11" t="s">
        <v>13</v>
      </c>
      <c r="AL4938" s="22">
        <f t="shared" si="231"/>
        <v>2349</v>
      </c>
      <c r="AM4938" s="11" t="str">
        <f>VLOOKUP(O4938,Sheet2!$D$6:$E$14,2,FALSE)</f>
        <v>Spare parts</v>
      </c>
      <c r="AN4938" s="11" t="str">
        <f>VLOOKUP(F4938,Sheet2!$E$10:$F$13,2,FALSE)</f>
        <v>SPM</v>
      </c>
      <c r="AO4938" s="35" t="s">
        <v>14668</v>
      </c>
      <c r="AP4938">
        <f>MATCH(AN4938,Sheet2!$F$5:$F$18,0)</f>
        <v>6</v>
      </c>
      <c r="AQ4938">
        <f>MATCH(AO4938,Sheet2!$F$5:$K$5,0)</f>
        <v>6</v>
      </c>
      <c r="AR4938" s="33">
        <f>INDEX(Sheet2!$F$5:$K$18,OPaL!AP4938,OPaL!AQ4938)</f>
        <v>0.15</v>
      </c>
      <c r="AS4938" s="1">
        <f t="shared" si="233"/>
        <v>362.3295</v>
      </c>
    </row>
    <row r="4939" spans="1:45" x14ac:dyDescent="0.2">
      <c r="A4939" s="11" t="s">
        <v>7009</v>
      </c>
      <c r="B4939" s="11" t="s">
        <v>7010</v>
      </c>
      <c r="C4939" s="11" t="s">
        <v>14348</v>
      </c>
      <c r="D4939" s="21">
        <v>42587</v>
      </c>
      <c r="E4939" s="21" t="s">
        <v>9697</v>
      </c>
      <c r="F4939" s="21" t="s">
        <v>14659</v>
      </c>
      <c r="G4939" s="11" t="s">
        <v>2</v>
      </c>
      <c r="H4939" s="11" t="s">
        <v>16</v>
      </c>
      <c r="I4939" s="11" t="s">
        <v>4</v>
      </c>
      <c r="J4939" s="13">
        <v>2</v>
      </c>
      <c r="K4939" s="12">
        <v>426.13</v>
      </c>
      <c r="L4939" s="12">
        <v>0</v>
      </c>
      <c r="M4939" s="12">
        <v>0</v>
      </c>
      <c r="N4939" s="12">
        <f t="shared" si="232"/>
        <v>426.13</v>
      </c>
      <c r="O4939" s="11" t="s">
        <v>5</v>
      </c>
      <c r="P4939" s="13">
        <v>0</v>
      </c>
      <c r="Q4939" s="11" t="s">
        <v>6</v>
      </c>
      <c r="R4939" s="13">
        <v>0</v>
      </c>
      <c r="S4939" s="13">
        <v>0</v>
      </c>
      <c r="T4939" s="11" t="s">
        <v>7</v>
      </c>
      <c r="U4939" s="11" t="s">
        <v>8</v>
      </c>
      <c r="V4939" s="15">
        <v>0</v>
      </c>
      <c r="W4939" s="13">
        <v>0</v>
      </c>
      <c r="X4939" s="15">
        <v>0</v>
      </c>
      <c r="Y4939" s="15">
        <v>0</v>
      </c>
      <c r="Z4939" s="13">
        <v>0</v>
      </c>
      <c r="AA4939" s="15">
        <v>0</v>
      </c>
      <c r="AB4939" s="13">
        <v>0</v>
      </c>
      <c r="AC4939" s="15">
        <v>0</v>
      </c>
      <c r="AD4939" s="13">
        <v>0</v>
      </c>
      <c r="AE4939" s="15">
        <v>0</v>
      </c>
      <c r="AF4939" s="13">
        <v>0</v>
      </c>
      <c r="AG4939" s="15">
        <v>0</v>
      </c>
      <c r="AH4939" s="13">
        <v>0</v>
      </c>
      <c r="AI4939" s="15">
        <v>0</v>
      </c>
      <c r="AJ4939" s="11" t="s">
        <v>17</v>
      </c>
      <c r="AK4939" s="11" t="s">
        <v>13</v>
      </c>
      <c r="AL4939" s="22">
        <f t="shared" si="231"/>
        <v>2705</v>
      </c>
      <c r="AM4939" s="11" t="str">
        <f>VLOOKUP(O4939,Sheet2!$D$6:$E$14,2,FALSE)</f>
        <v>Spare parts</v>
      </c>
      <c r="AN4939" s="11" t="str">
        <f>VLOOKUP(F4939,Sheet2!$E$10:$F$13,2,FALSE)</f>
        <v>SPM</v>
      </c>
      <c r="AO4939" s="35" t="s">
        <v>14668</v>
      </c>
      <c r="AP4939">
        <f>MATCH(AN4939,Sheet2!$F$5:$F$18,0)</f>
        <v>6</v>
      </c>
      <c r="AQ4939">
        <f>MATCH(AO4939,Sheet2!$F$5:$K$5,0)</f>
        <v>6</v>
      </c>
      <c r="AR4939" s="33">
        <f>INDEX(Sheet2!$F$5:$K$18,OPaL!AP4939,OPaL!AQ4939)</f>
        <v>0.15</v>
      </c>
      <c r="AS4939" s="1">
        <f t="shared" si="233"/>
        <v>362.21049999999997</v>
      </c>
    </row>
    <row r="4940" spans="1:45" x14ac:dyDescent="0.2">
      <c r="A4940" s="11" t="s">
        <v>7013</v>
      </c>
      <c r="B4940" s="11" t="s">
        <v>7014</v>
      </c>
      <c r="C4940" s="11" t="s">
        <v>14349</v>
      </c>
      <c r="D4940" s="21">
        <v>42587</v>
      </c>
      <c r="E4940" s="21" t="s">
        <v>9697</v>
      </c>
      <c r="F4940" s="21" t="s">
        <v>14659</v>
      </c>
      <c r="G4940" s="11" t="s">
        <v>2</v>
      </c>
      <c r="H4940" s="11" t="s">
        <v>16</v>
      </c>
      <c r="I4940" s="11" t="s">
        <v>4</v>
      </c>
      <c r="J4940" s="13">
        <v>2</v>
      </c>
      <c r="K4940" s="12">
        <v>426.13</v>
      </c>
      <c r="L4940" s="12">
        <v>0</v>
      </c>
      <c r="M4940" s="12">
        <v>0</v>
      </c>
      <c r="N4940" s="12">
        <f t="shared" si="232"/>
        <v>426.13</v>
      </c>
      <c r="O4940" s="11" t="s">
        <v>5</v>
      </c>
      <c r="P4940" s="13">
        <v>0</v>
      </c>
      <c r="Q4940" s="11" t="s">
        <v>6</v>
      </c>
      <c r="R4940" s="13">
        <v>0</v>
      </c>
      <c r="S4940" s="13">
        <v>0</v>
      </c>
      <c r="T4940" s="11" t="s">
        <v>7</v>
      </c>
      <c r="U4940" s="11" t="s">
        <v>8</v>
      </c>
      <c r="V4940" s="15">
        <v>0</v>
      </c>
      <c r="W4940" s="13">
        <v>0</v>
      </c>
      <c r="X4940" s="15">
        <v>0</v>
      </c>
      <c r="Y4940" s="15">
        <v>0</v>
      </c>
      <c r="Z4940" s="13">
        <v>0</v>
      </c>
      <c r="AA4940" s="15">
        <v>0</v>
      </c>
      <c r="AB4940" s="13">
        <v>0</v>
      </c>
      <c r="AC4940" s="15">
        <v>0</v>
      </c>
      <c r="AD4940" s="13">
        <v>0</v>
      </c>
      <c r="AE4940" s="15">
        <v>0</v>
      </c>
      <c r="AF4940" s="13">
        <v>0</v>
      </c>
      <c r="AG4940" s="15">
        <v>0</v>
      </c>
      <c r="AH4940" s="13">
        <v>0</v>
      </c>
      <c r="AI4940" s="15">
        <v>0</v>
      </c>
      <c r="AJ4940" s="11" t="s">
        <v>17</v>
      </c>
      <c r="AK4940" s="11" t="s">
        <v>13</v>
      </c>
      <c r="AL4940" s="22">
        <f t="shared" si="231"/>
        <v>2705</v>
      </c>
      <c r="AM4940" s="11" t="str">
        <f>VLOOKUP(O4940,Sheet2!$D$6:$E$14,2,FALSE)</f>
        <v>Spare parts</v>
      </c>
      <c r="AN4940" s="11" t="str">
        <f>VLOOKUP(F4940,Sheet2!$E$10:$F$13,2,FALSE)</f>
        <v>SPM</v>
      </c>
      <c r="AO4940" s="35" t="s">
        <v>14668</v>
      </c>
      <c r="AP4940">
        <f>MATCH(AN4940,Sheet2!$F$5:$F$18,0)</f>
        <v>6</v>
      </c>
      <c r="AQ4940">
        <f>MATCH(AO4940,Sheet2!$F$5:$K$5,0)</f>
        <v>6</v>
      </c>
      <c r="AR4940" s="33">
        <f>INDEX(Sheet2!$F$5:$K$18,OPaL!AP4940,OPaL!AQ4940)</f>
        <v>0.15</v>
      </c>
      <c r="AS4940" s="1">
        <f t="shared" si="233"/>
        <v>362.21049999999997</v>
      </c>
    </row>
    <row r="4941" spans="1:45" x14ac:dyDescent="0.2">
      <c r="A4941" s="11" t="s">
        <v>8465</v>
      </c>
      <c r="B4941" s="11" t="s">
        <v>8466</v>
      </c>
      <c r="C4941" s="11" t="s">
        <v>14350</v>
      </c>
      <c r="D4941" s="21">
        <v>44644</v>
      </c>
      <c r="E4941" s="21" t="s">
        <v>9860</v>
      </c>
      <c r="F4941" s="21" t="s">
        <v>14659</v>
      </c>
      <c r="G4941" s="11" t="s">
        <v>2</v>
      </c>
      <c r="H4941" s="11" t="s">
        <v>350</v>
      </c>
      <c r="I4941" s="11" t="s">
        <v>4</v>
      </c>
      <c r="J4941" s="12">
        <v>2</v>
      </c>
      <c r="K4941" s="12">
        <v>424.32</v>
      </c>
      <c r="L4941" s="12">
        <v>0</v>
      </c>
      <c r="M4941" s="12">
        <v>0</v>
      </c>
      <c r="N4941" s="12">
        <f t="shared" si="232"/>
        <v>424.32</v>
      </c>
      <c r="O4941" s="11" t="s">
        <v>8227</v>
      </c>
      <c r="P4941" s="13">
        <v>0</v>
      </c>
      <c r="Q4941" s="11" t="s">
        <v>6</v>
      </c>
      <c r="R4941" s="13">
        <v>0</v>
      </c>
      <c r="S4941" s="13">
        <v>0</v>
      </c>
      <c r="T4941" s="11" t="s">
        <v>7</v>
      </c>
      <c r="U4941" s="11" t="s">
        <v>8</v>
      </c>
      <c r="V4941" s="15">
        <v>0</v>
      </c>
      <c r="W4941" s="13">
        <v>0</v>
      </c>
      <c r="X4941" s="15">
        <v>0</v>
      </c>
      <c r="Y4941" s="15">
        <v>0</v>
      </c>
      <c r="Z4941" s="13">
        <v>0</v>
      </c>
      <c r="AA4941" s="15">
        <v>0</v>
      </c>
      <c r="AB4941" s="13">
        <v>0</v>
      </c>
      <c r="AC4941" s="15">
        <v>0</v>
      </c>
      <c r="AD4941" s="13">
        <v>0</v>
      </c>
      <c r="AE4941" s="15">
        <v>0</v>
      </c>
      <c r="AF4941" s="13">
        <v>0</v>
      </c>
      <c r="AG4941" s="15">
        <v>0</v>
      </c>
      <c r="AH4941" s="13">
        <v>0</v>
      </c>
      <c r="AI4941" s="15">
        <v>0</v>
      </c>
      <c r="AJ4941" s="11" t="s">
        <v>352</v>
      </c>
      <c r="AK4941" s="11" t="s">
        <v>8228</v>
      </c>
      <c r="AL4941" s="22">
        <f t="shared" si="231"/>
        <v>648</v>
      </c>
      <c r="AM4941" s="11" t="str">
        <f>VLOOKUP(O4941,Sheet2!$D$6:$E$14,2,FALSE)</f>
        <v>Consumables</v>
      </c>
      <c r="AN4941" s="11" t="str">
        <f>VLOOKUP(F4941,Sheet2!$E$15:$F$18,2,FALSE)</f>
        <v>CM</v>
      </c>
      <c r="AO4941" s="35" t="s">
        <v>14668</v>
      </c>
      <c r="AP4941">
        <f>MATCH(AN4941,Sheet2!$F$5:$F$18,0)</f>
        <v>13</v>
      </c>
      <c r="AQ4941">
        <f>MATCH(AO4941,Sheet2!$F$5:$K$5,0)</f>
        <v>6</v>
      </c>
      <c r="AR4941" s="33">
        <f>INDEX(Sheet2!$F$5:$K$18,OPaL!AP4941,OPaL!AQ4941)</f>
        <v>0.2</v>
      </c>
      <c r="AS4941" s="1">
        <f t="shared" si="233"/>
        <v>339.45600000000002</v>
      </c>
    </row>
    <row r="4942" spans="1:45" x14ac:dyDescent="0.2">
      <c r="A4942" s="11" t="s">
        <v>8984</v>
      </c>
      <c r="B4942" s="11" t="s">
        <v>8985</v>
      </c>
      <c r="C4942" s="11" t="s">
        <v>14351</v>
      </c>
      <c r="D4942" s="21">
        <v>45288</v>
      </c>
      <c r="E4942" s="21" t="s">
        <v>9739</v>
      </c>
      <c r="F4942" s="21" t="s">
        <v>14659</v>
      </c>
      <c r="G4942" s="11" t="s">
        <v>2</v>
      </c>
      <c r="H4942" s="11" t="s">
        <v>350</v>
      </c>
      <c r="I4942" s="11" t="s">
        <v>4</v>
      </c>
      <c r="J4942" s="13">
        <v>2</v>
      </c>
      <c r="K4942" s="12">
        <v>416.01</v>
      </c>
      <c r="L4942" s="12">
        <v>0</v>
      </c>
      <c r="M4942" s="12">
        <v>0</v>
      </c>
      <c r="N4942" s="12">
        <f t="shared" si="232"/>
        <v>416.01</v>
      </c>
      <c r="O4942" s="11" t="s">
        <v>8227</v>
      </c>
      <c r="P4942" s="13">
        <v>0</v>
      </c>
      <c r="Q4942" s="11" t="s">
        <v>6</v>
      </c>
      <c r="R4942" s="13">
        <v>0</v>
      </c>
      <c r="S4942" s="13">
        <v>0</v>
      </c>
      <c r="T4942" s="11" t="s">
        <v>7</v>
      </c>
      <c r="U4942" s="11" t="s">
        <v>8</v>
      </c>
      <c r="V4942" s="15">
        <v>0</v>
      </c>
      <c r="W4942" s="13">
        <v>0</v>
      </c>
      <c r="X4942" s="15">
        <v>0</v>
      </c>
      <c r="Y4942" s="15">
        <v>0</v>
      </c>
      <c r="Z4942" s="13">
        <v>0</v>
      </c>
      <c r="AA4942" s="15">
        <v>0</v>
      </c>
      <c r="AB4942" s="13">
        <v>0</v>
      </c>
      <c r="AC4942" s="15">
        <v>0</v>
      </c>
      <c r="AD4942" s="13">
        <v>0</v>
      </c>
      <c r="AE4942" s="15">
        <v>0</v>
      </c>
      <c r="AF4942" s="13">
        <v>0</v>
      </c>
      <c r="AG4942" s="15">
        <v>0</v>
      </c>
      <c r="AH4942" s="13">
        <v>0</v>
      </c>
      <c r="AI4942" s="15">
        <v>0</v>
      </c>
      <c r="AJ4942" s="11" t="s">
        <v>352</v>
      </c>
      <c r="AK4942" s="11" t="s">
        <v>8228</v>
      </c>
      <c r="AL4942" s="22">
        <f t="shared" si="231"/>
        <v>4</v>
      </c>
      <c r="AM4942" s="11" t="str">
        <f>VLOOKUP(O4942,Sheet2!$D$6:$E$14,2,FALSE)</f>
        <v>Consumables</v>
      </c>
      <c r="AN4942" s="11" t="str">
        <f>VLOOKUP(F4942,Sheet2!$E$15:$F$18,2,FALSE)</f>
        <v>CM</v>
      </c>
      <c r="AO4942" s="35" t="s">
        <v>14664</v>
      </c>
      <c r="AP4942">
        <f>MATCH(AN4942,Sheet2!$F$5:$F$18,0)</f>
        <v>13</v>
      </c>
      <c r="AQ4942">
        <f>MATCH(AO4942,Sheet2!$F$5:$K$5,0)</f>
        <v>2</v>
      </c>
      <c r="AR4942" s="33">
        <f>INDEX(Sheet2!$F$5:$K$18,OPaL!AP4942,OPaL!AQ4942)</f>
        <v>0</v>
      </c>
      <c r="AS4942" s="1">
        <f t="shared" si="233"/>
        <v>416.01</v>
      </c>
    </row>
    <row r="4943" spans="1:45" x14ac:dyDescent="0.2">
      <c r="A4943" s="11" t="s">
        <v>2711</v>
      </c>
      <c r="B4943" s="11" t="s">
        <v>2712</v>
      </c>
      <c r="C4943" s="11" t="s">
        <v>14352</v>
      </c>
      <c r="D4943" s="21">
        <v>44387</v>
      </c>
      <c r="E4943" s="21" t="s">
        <v>9697</v>
      </c>
      <c r="F4943" s="21" t="s">
        <v>14659</v>
      </c>
      <c r="G4943" s="11" t="s">
        <v>2</v>
      </c>
      <c r="H4943" s="11" t="s">
        <v>3</v>
      </c>
      <c r="I4943" s="11" t="s">
        <v>4</v>
      </c>
      <c r="J4943" s="12">
        <v>40</v>
      </c>
      <c r="K4943" s="12">
        <v>414.46</v>
      </c>
      <c r="L4943" s="12">
        <v>0</v>
      </c>
      <c r="M4943" s="12">
        <v>0</v>
      </c>
      <c r="N4943" s="12">
        <f t="shared" si="232"/>
        <v>414.46</v>
      </c>
      <c r="O4943" s="11" t="s">
        <v>5</v>
      </c>
      <c r="P4943" s="13">
        <v>0</v>
      </c>
      <c r="Q4943" s="11" t="s">
        <v>6</v>
      </c>
      <c r="R4943" s="13">
        <v>0</v>
      </c>
      <c r="S4943" s="13">
        <v>0</v>
      </c>
      <c r="T4943" s="11" t="s">
        <v>7</v>
      </c>
      <c r="U4943" s="11" t="s">
        <v>8</v>
      </c>
      <c r="V4943" s="15">
        <v>0</v>
      </c>
      <c r="W4943" s="13">
        <v>0</v>
      </c>
      <c r="X4943" s="15">
        <v>0</v>
      </c>
      <c r="Y4943" s="15">
        <v>0</v>
      </c>
      <c r="Z4943" s="13">
        <v>0</v>
      </c>
      <c r="AA4943" s="15">
        <v>0</v>
      </c>
      <c r="AB4943" s="13">
        <v>0</v>
      </c>
      <c r="AC4943" s="15">
        <v>0</v>
      </c>
      <c r="AD4943" s="13">
        <v>0</v>
      </c>
      <c r="AE4943" s="15">
        <v>0</v>
      </c>
      <c r="AF4943" s="13">
        <v>0</v>
      </c>
      <c r="AG4943" s="15">
        <v>0</v>
      </c>
      <c r="AH4943" s="13">
        <v>0</v>
      </c>
      <c r="AI4943" s="15">
        <v>0</v>
      </c>
      <c r="AJ4943" s="11" t="s">
        <v>9</v>
      </c>
      <c r="AK4943" s="11" t="s">
        <v>13</v>
      </c>
      <c r="AL4943" s="22">
        <f t="shared" si="231"/>
        <v>905</v>
      </c>
      <c r="AM4943" s="11" t="str">
        <f>VLOOKUP(O4943,Sheet2!$D$6:$E$14,2,FALSE)</f>
        <v>Spare parts</v>
      </c>
      <c r="AN4943" s="11" t="str">
        <f>VLOOKUP(F4943,Sheet2!$E$10:$F$13,2,FALSE)</f>
        <v>SPM</v>
      </c>
      <c r="AO4943" s="35" t="s">
        <v>14668</v>
      </c>
      <c r="AP4943">
        <f>MATCH(AN4943,Sheet2!$F$5:$F$18,0)</f>
        <v>6</v>
      </c>
      <c r="AQ4943">
        <f>MATCH(AO4943,Sheet2!$F$5:$K$5,0)</f>
        <v>6</v>
      </c>
      <c r="AR4943" s="33">
        <f>INDEX(Sheet2!$F$5:$K$18,OPaL!AP4943,OPaL!AQ4943)</f>
        <v>0.15</v>
      </c>
      <c r="AS4943" s="1">
        <f t="shared" si="233"/>
        <v>352.291</v>
      </c>
    </row>
    <row r="4944" spans="1:45" x14ac:dyDescent="0.2">
      <c r="A4944" s="11" t="s">
        <v>9322</v>
      </c>
      <c r="B4944" s="11" t="s">
        <v>9323</v>
      </c>
      <c r="C4944" s="11" t="s">
        <v>14353</v>
      </c>
      <c r="D4944" s="21">
        <v>44657</v>
      </c>
      <c r="E4944" s="21" t="s">
        <v>9757</v>
      </c>
      <c r="F4944" s="21" t="s">
        <v>14659</v>
      </c>
      <c r="G4944" s="11" t="s">
        <v>2</v>
      </c>
      <c r="H4944" s="11" t="s">
        <v>16</v>
      </c>
      <c r="I4944" s="11" t="s">
        <v>4</v>
      </c>
      <c r="J4944" s="13">
        <v>3</v>
      </c>
      <c r="K4944" s="12">
        <v>410.14</v>
      </c>
      <c r="L4944" s="12">
        <v>0</v>
      </c>
      <c r="M4944" s="12">
        <v>0</v>
      </c>
      <c r="N4944" s="12">
        <f t="shared" si="232"/>
        <v>410.14</v>
      </c>
      <c r="O4944" s="11" t="s">
        <v>8227</v>
      </c>
      <c r="P4944" s="13">
        <v>0</v>
      </c>
      <c r="Q4944" s="11" t="s">
        <v>6</v>
      </c>
      <c r="R4944" s="13">
        <v>0</v>
      </c>
      <c r="S4944" s="13">
        <v>0</v>
      </c>
      <c r="T4944" s="11" t="s">
        <v>7</v>
      </c>
      <c r="U4944" s="11" t="s">
        <v>8</v>
      </c>
      <c r="V4944" s="15">
        <v>0</v>
      </c>
      <c r="W4944" s="13">
        <v>0</v>
      </c>
      <c r="X4944" s="15">
        <v>0</v>
      </c>
      <c r="Y4944" s="15">
        <v>0</v>
      </c>
      <c r="Z4944" s="13">
        <v>0</v>
      </c>
      <c r="AA4944" s="15">
        <v>0</v>
      </c>
      <c r="AB4944" s="13">
        <v>0</v>
      </c>
      <c r="AC4944" s="15">
        <v>0</v>
      </c>
      <c r="AD4944" s="13">
        <v>0</v>
      </c>
      <c r="AE4944" s="15">
        <v>0</v>
      </c>
      <c r="AF4944" s="13">
        <v>0</v>
      </c>
      <c r="AG4944" s="15">
        <v>0</v>
      </c>
      <c r="AH4944" s="13">
        <v>0</v>
      </c>
      <c r="AI4944" s="15">
        <v>0</v>
      </c>
      <c r="AJ4944" s="11" t="s">
        <v>17</v>
      </c>
      <c r="AK4944" s="11" t="s">
        <v>8228</v>
      </c>
      <c r="AL4944" s="22">
        <f t="shared" si="231"/>
        <v>635</v>
      </c>
      <c r="AM4944" s="11" t="str">
        <f>VLOOKUP(O4944,Sheet2!$D$6:$E$14,2,FALSE)</f>
        <v>Consumables</v>
      </c>
      <c r="AN4944" s="11" t="str">
        <f>VLOOKUP(F4944,Sheet2!$E$15:$F$18,2,FALSE)</f>
        <v>CM</v>
      </c>
      <c r="AO4944" s="35" t="s">
        <v>14668</v>
      </c>
      <c r="AP4944">
        <f>MATCH(AN4944,Sheet2!$F$5:$F$18,0)</f>
        <v>13</v>
      </c>
      <c r="AQ4944">
        <f>MATCH(AO4944,Sheet2!$F$5:$K$5,0)</f>
        <v>6</v>
      </c>
      <c r="AR4944" s="33">
        <f>INDEX(Sheet2!$F$5:$K$18,OPaL!AP4944,OPaL!AQ4944)</f>
        <v>0.2</v>
      </c>
      <c r="AS4944" s="1">
        <f t="shared" si="233"/>
        <v>328.11200000000002</v>
      </c>
    </row>
    <row r="4945" spans="1:45" x14ac:dyDescent="0.2">
      <c r="A4945" s="11" t="s">
        <v>1489</v>
      </c>
      <c r="B4945" s="11" t="s">
        <v>1490</v>
      </c>
      <c r="C4945" s="11" t="s">
        <v>14354</v>
      </c>
      <c r="D4945" s="21">
        <v>44393</v>
      </c>
      <c r="E4945" s="21" t="s">
        <v>9697</v>
      </c>
      <c r="F4945" s="21" t="s">
        <v>14658</v>
      </c>
      <c r="G4945" s="11" t="s">
        <v>2</v>
      </c>
      <c r="H4945" s="11" t="s">
        <v>3</v>
      </c>
      <c r="I4945" s="11" t="s">
        <v>4</v>
      </c>
      <c r="J4945" s="12">
        <v>1</v>
      </c>
      <c r="K4945" s="12">
        <v>410.13</v>
      </c>
      <c r="L4945" s="12">
        <v>0</v>
      </c>
      <c r="M4945" s="12">
        <v>0</v>
      </c>
      <c r="N4945" s="12">
        <f t="shared" si="232"/>
        <v>410.13</v>
      </c>
      <c r="O4945" s="11" t="s">
        <v>5</v>
      </c>
      <c r="P4945" s="13">
        <v>0</v>
      </c>
      <c r="Q4945" s="11" t="s">
        <v>6</v>
      </c>
      <c r="R4945" s="13">
        <v>0</v>
      </c>
      <c r="S4945" s="13">
        <v>0</v>
      </c>
      <c r="T4945" s="11" t="s">
        <v>7</v>
      </c>
      <c r="U4945" s="11" t="s">
        <v>8</v>
      </c>
      <c r="V4945" s="15">
        <v>0</v>
      </c>
      <c r="W4945" s="13">
        <v>0</v>
      </c>
      <c r="X4945" s="15">
        <v>0</v>
      </c>
      <c r="Y4945" s="15">
        <v>0</v>
      </c>
      <c r="Z4945" s="13">
        <v>0</v>
      </c>
      <c r="AA4945" s="15">
        <v>0</v>
      </c>
      <c r="AB4945" s="13">
        <v>0</v>
      </c>
      <c r="AC4945" s="15">
        <v>0</v>
      </c>
      <c r="AD4945" s="13">
        <v>0</v>
      </c>
      <c r="AE4945" s="15">
        <v>0</v>
      </c>
      <c r="AF4945" s="13">
        <v>0</v>
      </c>
      <c r="AG4945" s="15">
        <v>0</v>
      </c>
      <c r="AH4945" s="13">
        <v>0</v>
      </c>
      <c r="AI4945" s="15">
        <v>0</v>
      </c>
      <c r="AJ4945" s="11" t="s">
        <v>9</v>
      </c>
      <c r="AK4945" s="11" t="s">
        <v>10</v>
      </c>
      <c r="AL4945" s="22">
        <f t="shared" si="231"/>
        <v>899</v>
      </c>
      <c r="AM4945" s="11" t="str">
        <f>VLOOKUP(O4945,Sheet2!$D$6:$E$14,2,FALSE)</f>
        <v>Spare parts</v>
      </c>
      <c r="AN4945" s="11" t="str">
        <f>VLOOKUP(F4945,Sheet2!$E$10:$F$13,2,FALSE)</f>
        <v>SPE</v>
      </c>
      <c r="AO4945" s="35" t="s">
        <v>14668</v>
      </c>
      <c r="AP4945">
        <f>MATCH(AN4945,Sheet2!$F$5:$F$18,0)</f>
        <v>7</v>
      </c>
      <c r="AQ4945">
        <f>MATCH(AO4945,Sheet2!$F$5:$K$5,0)</f>
        <v>6</v>
      </c>
      <c r="AR4945" s="33">
        <f>INDEX(Sheet2!$F$5:$K$18,OPaL!AP4945,OPaL!AQ4945)</f>
        <v>0.15</v>
      </c>
      <c r="AS4945" s="1">
        <f t="shared" si="233"/>
        <v>348.6105</v>
      </c>
    </row>
    <row r="4946" spans="1:45" x14ac:dyDescent="0.2">
      <c r="A4946" s="11" t="s">
        <v>7735</v>
      </c>
      <c r="B4946" s="11" t="s">
        <v>7736</v>
      </c>
      <c r="C4946" s="11" t="s">
        <v>14355</v>
      </c>
      <c r="D4946" s="21">
        <v>42938</v>
      </c>
      <c r="E4946" s="21" t="s">
        <v>9861</v>
      </c>
      <c r="F4946" s="21" t="s">
        <v>14658</v>
      </c>
      <c r="G4946" s="11" t="s">
        <v>2</v>
      </c>
      <c r="H4946" s="11" t="s">
        <v>16</v>
      </c>
      <c r="I4946" s="11" t="s">
        <v>4</v>
      </c>
      <c r="J4946" s="12">
        <v>3</v>
      </c>
      <c r="K4946" s="12">
        <v>410.03</v>
      </c>
      <c r="L4946" s="12">
        <v>0</v>
      </c>
      <c r="M4946" s="12">
        <v>0</v>
      </c>
      <c r="N4946" s="12">
        <f t="shared" si="232"/>
        <v>410.03</v>
      </c>
      <c r="O4946" s="11" t="s">
        <v>5</v>
      </c>
      <c r="P4946" s="13">
        <v>0</v>
      </c>
      <c r="Q4946" s="11" t="s">
        <v>6</v>
      </c>
      <c r="R4946" s="13">
        <v>0</v>
      </c>
      <c r="S4946" s="13">
        <v>0</v>
      </c>
      <c r="T4946" s="11" t="s">
        <v>7</v>
      </c>
      <c r="U4946" s="11" t="s">
        <v>8</v>
      </c>
      <c r="V4946" s="15">
        <v>0</v>
      </c>
      <c r="W4946" s="13">
        <v>0</v>
      </c>
      <c r="X4946" s="15">
        <v>0</v>
      </c>
      <c r="Y4946" s="15">
        <v>0</v>
      </c>
      <c r="Z4946" s="13">
        <v>0</v>
      </c>
      <c r="AA4946" s="15">
        <v>0</v>
      </c>
      <c r="AB4946" s="13">
        <v>0</v>
      </c>
      <c r="AC4946" s="15">
        <v>0</v>
      </c>
      <c r="AD4946" s="13">
        <v>0</v>
      </c>
      <c r="AE4946" s="15">
        <v>0</v>
      </c>
      <c r="AF4946" s="13">
        <v>0</v>
      </c>
      <c r="AG4946" s="15">
        <v>0</v>
      </c>
      <c r="AH4946" s="13">
        <v>0</v>
      </c>
      <c r="AI4946" s="15">
        <v>0</v>
      </c>
      <c r="AJ4946" s="11" t="s">
        <v>17</v>
      </c>
      <c r="AK4946" s="11" t="s">
        <v>10</v>
      </c>
      <c r="AL4946" s="22">
        <f t="shared" si="231"/>
        <v>2354</v>
      </c>
      <c r="AM4946" s="11" t="str">
        <f>VLOOKUP(O4946,Sheet2!$D$6:$E$14,2,FALSE)</f>
        <v>Spare parts</v>
      </c>
      <c r="AN4946" s="11" t="str">
        <f>VLOOKUP(F4946,Sheet2!$E$10:$F$13,2,FALSE)</f>
        <v>SPE</v>
      </c>
      <c r="AO4946" s="35" t="s">
        <v>14668</v>
      </c>
      <c r="AP4946">
        <f>MATCH(AN4946,Sheet2!$F$5:$F$18,0)</f>
        <v>7</v>
      </c>
      <c r="AQ4946">
        <f>MATCH(AO4946,Sheet2!$F$5:$K$5,0)</f>
        <v>6</v>
      </c>
      <c r="AR4946" s="33">
        <f>INDEX(Sheet2!$F$5:$K$18,OPaL!AP4946,OPaL!AQ4946)</f>
        <v>0.15</v>
      </c>
      <c r="AS4946" s="1">
        <f t="shared" si="233"/>
        <v>348.52549999999997</v>
      </c>
    </row>
    <row r="4947" spans="1:45" x14ac:dyDescent="0.2">
      <c r="A4947" s="11" t="s">
        <v>7737</v>
      </c>
      <c r="B4947" s="11" t="s">
        <v>7738</v>
      </c>
      <c r="C4947" s="11" t="s">
        <v>14356</v>
      </c>
      <c r="D4947" s="21">
        <v>42938</v>
      </c>
      <c r="E4947" s="21" t="s">
        <v>9861</v>
      </c>
      <c r="F4947" s="21" t="s">
        <v>14658</v>
      </c>
      <c r="G4947" s="11" t="s">
        <v>2</v>
      </c>
      <c r="H4947" s="11" t="s">
        <v>16</v>
      </c>
      <c r="I4947" s="11" t="s">
        <v>4</v>
      </c>
      <c r="J4947" s="12">
        <v>3</v>
      </c>
      <c r="K4947" s="12">
        <v>410.03</v>
      </c>
      <c r="L4947" s="12">
        <v>0</v>
      </c>
      <c r="M4947" s="12">
        <v>0</v>
      </c>
      <c r="N4947" s="12">
        <f t="shared" si="232"/>
        <v>410.03</v>
      </c>
      <c r="O4947" s="11" t="s">
        <v>5</v>
      </c>
      <c r="P4947" s="13">
        <v>0</v>
      </c>
      <c r="Q4947" s="11" t="s">
        <v>6</v>
      </c>
      <c r="R4947" s="13">
        <v>0</v>
      </c>
      <c r="S4947" s="13">
        <v>0</v>
      </c>
      <c r="T4947" s="11" t="s">
        <v>7</v>
      </c>
      <c r="U4947" s="11" t="s">
        <v>8</v>
      </c>
      <c r="V4947" s="15">
        <v>0</v>
      </c>
      <c r="W4947" s="13">
        <v>0</v>
      </c>
      <c r="X4947" s="15">
        <v>0</v>
      </c>
      <c r="Y4947" s="15">
        <v>0</v>
      </c>
      <c r="Z4947" s="13">
        <v>0</v>
      </c>
      <c r="AA4947" s="15">
        <v>0</v>
      </c>
      <c r="AB4947" s="13">
        <v>0</v>
      </c>
      <c r="AC4947" s="15">
        <v>0</v>
      </c>
      <c r="AD4947" s="13">
        <v>0</v>
      </c>
      <c r="AE4947" s="15">
        <v>0</v>
      </c>
      <c r="AF4947" s="13">
        <v>0</v>
      </c>
      <c r="AG4947" s="15">
        <v>0</v>
      </c>
      <c r="AH4947" s="13">
        <v>0</v>
      </c>
      <c r="AI4947" s="15">
        <v>0</v>
      </c>
      <c r="AJ4947" s="11" t="s">
        <v>17</v>
      </c>
      <c r="AK4947" s="11" t="s">
        <v>10</v>
      </c>
      <c r="AL4947" s="22">
        <f t="shared" si="231"/>
        <v>2354</v>
      </c>
      <c r="AM4947" s="11" t="str">
        <f>VLOOKUP(O4947,Sheet2!$D$6:$E$14,2,FALSE)</f>
        <v>Spare parts</v>
      </c>
      <c r="AN4947" s="11" t="str">
        <f>VLOOKUP(F4947,Sheet2!$E$10:$F$13,2,FALSE)</f>
        <v>SPE</v>
      </c>
      <c r="AO4947" s="35" t="s">
        <v>14668</v>
      </c>
      <c r="AP4947">
        <f>MATCH(AN4947,Sheet2!$F$5:$F$18,0)</f>
        <v>7</v>
      </c>
      <c r="AQ4947">
        <f>MATCH(AO4947,Sheet2!$F$5:$K$5,0)</f>
        <v>6</v>
      </c>
      <c r="AR4947" s="33">
        <f>INDEX(Sheet2!$F$5:$K$18,OPaL!AP4947,OPaL!AQ4947)</f>
        <v>0.15</v>
      </c>
      <c r="AS4947" s="1">
        <f t="shared" si="233"/>
        <v>348.52549999999997</v>
      </c>
    </row>
    <row r="4948" spans="1:45" x14ac:dyDescent="0.2">
      <c r="A4948" s="11" t="s">
        <v>274</v>
      </c>
      <c r="B4948" s="11" t="s">
        <v>275</v>
      </c>
      <c r="C4948" s="11" t="s">
        <v>14357</v>
      </c>
      <c r="D4948" s="21">
        <v>43061</v>
      </c>
      <c r="E4948" s="21" t="s">
        <v>9697</v>
      </c>
      <c r="F4948" s="21" t="s">
        <v>14659</v>
      </c>
      <c r="G4948" s="11" t="s">
        <v>2</v>
      </c>
      <c r="H4948" s="11" t="s">
        <v>16</v>
      </c>
      <c r="I4948" s="11" t="s">
        <v>4</v>
      </c>
      <c r="J4948" s="12">
        <v>2</v>
      </c>
      <c r="K4948" s="12">
        <v>407.36</v>
      </c>
      <c r="L4948" s="12">
        <v>0</v>
      </c>
      <c r="M4948" s="12">
        <v>0</v>
      </c>
      <c r="N4948" s="12">
        <f t="shared" si="232"/>
        <v>407.36</v>
      </c>
      <c r="O4948" s="11" t="s">
        <v>5</v>
      </c>
      <c r="P4948" s="13">
        <v>0</v>
      </c>
      <c r="Q4948" s="11" t="s">
        <v>6</v>
      </c>
      <c r="R4948" s="13">
        <v>0</v>
      </c>
      <c r="S4948" s="13">
        <v>0</v>
      </c>
      <c r="T4948" s="11" t="s">
        <v>7</v>
      </c>
      <c r="U4948" s="11" t="s">
        <v>8</v>
      </c>
      <c r="V4948" s="15">
        <v>0</v>
      </c>
      <c r="W4948" s="13">
        <v>0</v>
      </c>
      <c r="X4948" s="15">
        <v>0</v>
      </c>
      <c r="Y4948" s="15">
        <v>0</v>
      </c>
      <c r="Z4948" s="13">
        <v>0</v>
      </c>
      <c r="AA4948" s="15">
        <v>0</v>
      </c>
      <c r="AB4948" s="13">
        <v>0</v>
      </c>
      <c r="AC4948" s="15">
        <v>0</v>
      </c>
      <c r="AD4948" s="13">
        <v>0</v>
      </c>
      <c r="AE4948" s="15">
        <v>0</v>
      </c>
      <c r="AF4948" s="13">
        <v>0</v>
      </c>
      <c r="AG4948" s="15">
        <v>0</v>
      </c>
      <c r="AH4948" s="13">
        <v>0</v>
      </c>
      <c r="AI4948" s="15">
        <v>0</v>
      </c>
      <c r="AJ4948" s="11" t="s">
        <v>17</v>
      </c>
      <c r="AK4948" s="11" t="s">
        <v>13</v>
      </c>
      <c r="AL4948" s="22">
        <f t="shared" si="231"/>
        <v>2231</v>
      </c>
      <c r="AM4948" s="11" t="str">
        <f>VLOOKUP(O4948,Sheet2!$D$6:$E$14,2,FALSE)</f>
        <v>Spare parts</v>
      </c>
      <c r="AN4948" s="11" t="str">
        <f>VLOOKUP(F4948,Sheet2!$E$10:$F$13,2,FALSE)</f>
        <v>SPM</v>
      </c>
      <c r="AO4948" s="35" t="s">
        <v>14668</v>
      </c>
      <c r="AP4948">
        <f>MATCH(AN4948,Sheet2!$F$5:$F$18,0)</f>
        <v>6</v>
      </c>
      <c r="AQ4948">
        <f>MATCH(AO4948,Sheet2!$F$5:$K$5,0)</f>
        <v>6</v>
      </c>
      <c r="AR4948" s="33">
        <f>INDEX(Sheet2!$F$5:$K$18,OPaL!AP4948,OPaL!AQ4948)</f>
        <v>0.15</v>
      </c>
      <c r="AS4948" s="1">
        <f t="shared" si="233"/>
        <v>346.25600000000003</v>
      </c>
    </row>
    <row r="4949" spans="1:45" x14ac:dyDescent="0.2">
      <c r="A4949" s="11" t="s">
        <v>2451</v>
      </c>
      <c r="B4949" s="11" t="s">
        <v>2452</v>
      </c>
      <c r="C4949" s="11" t="s">
        <v>14358</v>
      </c>
      <c r="D4949" s="21">
        <v>44296</v>
      </c>
      <c r="E4949" s="21" t="s">
        <v>9762</v>
      </c>
      <c r="F4949" s="21" t="s">
        <v>14659</v>
      </c>
      <c r="G4949" s="11" t="s">
        <v>2</v>
      </c>
      <c r="H4949" s="11" t="s">
        <v>3</v>
      </c>
      <c r="I4949" s="11" t="s">
        <v>4</v>
      </c>
      <c r="J4949" s="12">
        <v>6</v>
      </c>
      <c r="K4949" s="12">
        <v>402</v>
      </c>
      <c r="L4949" s="12">
        <v>0</v>
      </c>
      <c r="M4949" s="12">
        <v>0</v>
      </c>
      <c r="N4949" s="12">
        <f t="shared" si="232"/>
        <v>402</v>
      </c>
      <c r="O4949" s="11" t="s">
        <v>5</v>
      </c>
      <c r="P4949" s="13">
        <v>0</v>
      </c>
      <c r="Q4949" s="11" t="s">
        <v>6</v>
      </c>
      <c r="R4949" s="13">
        <v>0</v>
      </c>
      <c r="S4949" s="13">
        <v>0</v>
      </c>
      <c r="T4949" s="11" t="s">
        <v>7</v>
      </c>
      <c r="U4949" s="11" t="s">
        <v>8</v>
      </c>
      <c r="V4949" s="15">
        <v>0</v>
      </c>
      <c r="W4949" s="13">
        <v>0</v>
      </c>
      <c r="X4949" s="15">
        <v>0</v>
      </c>
      <c r="Y4949" s="15">
        <v>0</v>
      </c>
      <c r="Z4949" s="13">
        <v>0</v>
      </c>
      <c r="AA4949" s="15">
        <v>0</v>
      </c>
      <c r="AB4949" s="13">
        <v>0</v>
      </c>
      <c r="AC4949" s="15">
        <v>0</v>
      </c>
      <c r="AD4949" s="13">
        <v>0</v>
      </c>
      <c r="AE4949" s="15">
        <v>0</v>
      </c>
      <c r="AF4949" s="13">
        <v>0</v>
      </c>
      <c r="AG4949" s="15">
        <v>0</v>
      </c>
      <c r="AH4949" s="13">
        <v>0</v>
      </c>
      <c r="AI4949" s="15">
        <v>0</v>
      </c>
      <c r="AJ4949" s="11" t="s">
        <v>9</v>
      </c>
      <c r="AK4949" s="11" t="s">
        <v>13</v>
      </c>
      <c r="AL4949" s="22">
        <f t="shared" si="231"/>
        <v>996</v>
      </c>
      <c r="AM4949" s="11" t="str">
        <f>VLOOKUP(O4949,Sheet2!$D$6:$E$14,2,FALSE)</f>
        <v>Spare parts</v>
      </c>
      <c r="AN4949" s="11" t="str">
        <f>VLOOKUP(F4949,Sheet2!$E$10:$F$13,2,FALSE)</f>
        <v>SPM</v>
      </c>
      <c r="AO4949" s="35" t="s">
        <v>14668</v>
      </c>
      <c r="AP4949">
        <f>MATCH(AN4949,Sheet2!$F$5:$F$18,0)</f>
        <v>6</v>
      </c>
      <c r="AQ4949">
        <f>MATCH(AO4949,Sheet2!$F$5:$K$5,0)</f>
        <v>6</v>
      </c>
      <c r="AR4949" s="33">
        <f>INDEX(Sheet2!$F$5:$K$18,OPaL!AP4949,OPaL!AQ4949)</f>
        <v>0.15</v>
      </c>
      <c r="AS4949" s="1">
        <f t="shared" si="233"/>
        <v>341.7</v>
      </c>
    </row>
    <row r="4950" spans="1:45" x14ac:dyDescent="0.2">
      <c r="A4950" s="11" t="s">
        <v>1573</v>
      </c>
      <c r="B4950" s="11" t="s">
        <v>1574</v>
      </c>
      <c r="C4950" s="11" t="s">
        <v>14359</v>
      </c>
      <c r="D4950" s="21">
        <v>43396</v>
      </c>
      <c r="E4950" s="21" t="s">
        <v>9697</v>
      </c>
      <c r="F4950" s="21" t="s">
        <v>14659</v>
      </c>
      <c r="G4950" s="11" t="s">
        <v>2</v>
      </c>
      <c r="H4950" s="11" t="s">
        <v>3</v>
      </c>
      <c r="I4950" s="11" t="s">
        <v>4</v>
      </c>
      <c r="J4950" s="12">
        <v>1</v>
      </c>
      <c r="K4950" s="12">
        <v>400</v>
      </c>
      <c r="L4950" s="12">
        <v>0</v>
      </c>
      <c r="M4950" s="12">
        <v>0</v>
      </c>
      <c r="N4950" s="12">
        <f t="shared" si="232"/>
        <v>400</v>
      </c>
      <c r="O4950" s="11" t="s">
        <v>5</v>
      </c>
      <c r="P4950" s="13">
        <v>0</v>
      </c>
      <c r="Q4950" s="11" t="s">
        <v>6</v>
      </c>
      <c r="R4950" s="13">
        <v>0</v>
      </c>
      <c r="S4950" s="13">
        <v>0</v>
      </c>
      <c r="T4950" s="11" t="s">
        <v>7</v>
      </c>
      <c r="U4950" s="11" t="s">
        <v>8</v>
      </c>
      <c r="V4950" s="15">
        <v>0</v>
      </c>
      <c r="W4950" s="13">
        <v>0</v>
      </c>
      <c r="X4950" s="15">
        <v>0</v>
      </c>
      <c r="Y4950" s="15">
        <v>0</v>
      </c>
      <c r="Z4950" s="13">
        <v>0</v>
      </c>
      <c r="AA4950" s="15">
        <v>0</v>
      </c>
      <c r="AB4950" s="13">
        <v>0</v>
      </c>
      <c r="AC4950" s="15">
        <v>0</v>
      </c>
      <c r="AD4950" s="13">
        <v>0</v>
      </c>
      <c r="AE4950" s="15">
        <v>0</v>
      </c>
      <c r="AF4950" s="13">
        <v>0</v>
      </c>
      <c r="AG4950" s="15">
        <v>0</v>
      </c>
      <c r="AH4950" s="13">
        <v>0</v>
      </c>
      <c r="AI4950" s="15">
        <v>0</v>
      </c>
      <c r="AJ4950" s="11" t="s">
        <v>9</v>
      </c>
      <c r="AK4950" s="11" t="s">
        <v>10</v>
      </c>
      <c r="AL4950" s="22">
        <f t="shared" si="231"/>
        <v>1896</v>
      </c>
      <c r="AM4950" s="11" t="str">
        <f>VLOOKUP(O4950,Sheet2!$D$6:$E$14,2,FALSE)</f>
        <v>Spare parts</v>
      </c>
      <c r="AN4950" s="11" t="str">
        <f>VLOOKUP(F4950,Sheet2!$E$10:$F$13,2,FALSE)</f>
        <v>SPM</v>
      </c>
      <c r="AO4950" s="35" t="s">
        <v>14668</v>
      </c>
      <c r="AP4950">
        <f>MATCH(AN4950,Sheet2!$F$5:$F$18,0)</f>
        <v>6</v>
      </c>
      <c r="AQ4950">
        <f>MATCH(AO4950,Sheet2!$F$5:$K$5,0)</f>
        <v>6</v>
      </c>
      <c r="AR4950" s="33">
        <f>INDEX(Sheet2!$F$5:$K$18,OPaL!AP4950,OPaL!AQ4950)</f>
        <v>0.15</v>
      </c>
      <c r="AS4950" s="1">
        <f t="shared" si="233"/>
        <v>340</v>
      </c>
    </row>
    <row r="4951" spans="1:45" x14ac:dyDescent="0.2">
      <c r="A4951" s="11" t="s">
        <v>3627</v>
      </c>
      <c r="B4951" s="11" t="s">
        <v>3628</v>
      </c>
      <c r="C4951" s="11" t="s">
        <v>14360</v>
      </c>
      <c r="D4951" s="21">
        <v>44747</v>
      </c>
      <c r="E4951" s="21" t="s">
        <v>9755</v>
      </c>
      <c r="F4951" s="21" t="s">
        <v>14656</v>
      </c>
      <c r="G4951" s="11" t="s">
        <v>2</v>
      </c>
      <c r="H4951" s="11" t="s">
        <v>3</v>
      </c>
      <c r="I4951" s="11" t="s">
        <v>2347</v>
      </c>
      <c r="J4951" s="12">
        <v>1</v>
      </c>
      <c r="K4951" s="12">
        <v>400</v>
      </c>
      <c r="L4951" s="12">
        <v>0</v>
      </c>
      <c r="M4951" s="12">
        <v>0</v>
      </c>
      <c r="N4951" s="12">
        <f t="shared" si="232"/>
        <v>400</v>
      </c>
      <c r="O4951" s="11" t="s">
        <v>5</v>
      </c>
      <c r="P4951" s="13">
        <v>0</v>
      </c>
      <c r="Q4951" s="11" t="s">
        <v>6</v>
      </c>
      <c r="R4951" s="14">
        <v>0</v>
      </c>
      <c r="S4951" s="14">
        <v>0</v>
      </c>
      <c r="T4951" s="11" t="s">
        <v>7</v>
      </c>
      <c r="U4951" s="11" t="s">
        <v>8</v>
      </c>
      <c r="V4951" s="15">
        <v>0</v>
      </c>
      <c r="W4951" s="14">
        <v>0</v>
      </c>
      <c r="X4951" s="15">
        <v>0</v>
      </c>
      <c r="Y4951" s="15">
        <v>0</v>
      </c>
      <c r="Z4951" s="14">
        <v>0</v>
      </c>
      <c r="AA4951" s="15">
        <v>0</v>
      </c>
      <c r="AB4951" s="14">
        <v>0</v>
      </c>
      <c r="AC4951" s="15">
        <v>0</v>
      </c>
      <c r="AD4951" s="14">
        <v>0</v>
      </c>
      <c r="AE4951" s="15">
        <v>0</v>
      </c>
      <c r="AF4951" s="14">
        <v>0</v>
      </c>
      <c r="AG4951" s="15">
        <v>0</v>
      </c>
      <c r="AH4951" s="14">
        <v>0</v>
      </c>
      <c r="AI4951" s="15">
        <v>0</v>
      </c>
      <c r="AJ4951" s="11" t="s">
        <v>9</v>
      </c>
      <c r="AK4951" s="11" t="s">
        <v>1398</v>
      </c>
      <c r="AL4951" s="22">
        <f t="shared" si="231"/>
        <v>545</v>
      </c>
      <c r="AM4951" s="11" t="str">
        <f>VLOOKUP(O4951,Sheet2!$D$6:$E$14,2,FALSE)</f>
        <v>Spare parts</v>
      </c>
      <c r="AN4951" s="11" t="str">
        <f>VLOOKUP(F4951,Sheet2!$E$12:$F$13,2,FALSE)</f>
        <v>SPC</v>
      </c>
      <c r="AO4951" s="35" t="s">
        <v>14668</v>
      </c>
      <c r="AP4951">
        <f>MATCH(AN4951,Sheet2!$F$5:$F$18,0)</f>
        <v>8</v>
      </c>
      <c r="AQ4951">
        <f>MATCH(AO4951,Sheet2!$F$5:$K$5,0)</f>
        <v>6</v>
      </c>
      <c r="AR4951" s="33">
        <f>INDEX(Sheet2!$F$5:$K$18,OPaL!AP4951,OPaL!AQ4951)</f>
        <v>0.2</v>
      </c>
      <c r="AS4951" s="1">
        <f t="shared" si="233"/>
        <v>320</v>
      </c>
    </row>
    <row r="4952" spans="1:45" x14ac:dyDescent="0.2">
      <c r="A4952" s="11" t="s">
        <v>2098</v>
      </c>
      <c r="B4952" s="11" t="s">
        <v>2099</v>
      </c>
      <c r="C4952" s="11" t="s">
        <v>14361</v>
      </c>
      <c r="D4952" s="21">
        <v>42903</v>
      </c>
      <c r="E4952" s="21" t="s">
        <v>9697</v>
      </c>
      <c r="F4952" s="21" t="s">
        <v>14659</v>
      </c>
      <c r="G4952" s="11" t="s">
        <v>2</v>
      </c>
      <c r="H4952" s="11" t="s">
        <v>16</v>
      </c>
      <c r="I4952" s="11" t="s">
        <v>4</v>
      </c>
      <c r="J4952" s="12">
        <v>14</v>
      </c>
      <c r="K4952" s="12">
        <v>398.57</v>
      </c>
      <c r="L4952" s="12">
        <v>0</v>
      </c>
      <c r="M4952" s="12">
        <v>0</v>
      </c>
      <c r="N4952" s="12">
        <f t="shared" si="232"/>
        <v>398.57</v>
      </c>
      <c r="O4952" s="11" t="s">
        <v>5</v>
      </c>
      <c r="P4952" s="13">
        <v>0</v>
      </c>
      <c r="Q4952" s="11" t="s">
        <v>6</v>
      </c>
      <c r="R4952" s="13">
        <v>0</v>
      </c>
      <c r="S4952" s="13">
        <v>0</v>
      </c>
      <c r="T4952" s="11" t="s">
        <v>7</v>
      </c>
      <c r="U4952" s="11" t="s">
        <v>8</v>
      </c>
      <c r="V4952" s="15">
        <v>0</v>
      </c>
      <c r="W4952" s="13">
        <v>0</v>
      </c>
      <c r="X4952" s="15">
        <v>0</v>
      </c>
      <c r="Y4952" s="15">
        <v>0</v>
      </c>
      <c r="Z4952" s="13">
        <v>0</v>
      </c>
      <c r="AA4952" s="15">
        <v>0</v>
      </c>
      <c r="AB4952" s="13">
        <v>0</v>
      </c>
      <c r="AC4952" s="15">
        <v>0</v>
      </c>
      <c r="AD4952" s="13">
        <v>0</v>
      </c>
      <c r="AE4952" s="15">
        <v>0</v>
      </c>
      <c r="AF4952" s="13">
        <v>0</v>
      </c>
      <c r="AG4952" s="15">
        <v>0</v>
      </c>
      <c r="AH4952" s="13">
        <v>0</v>
      </c>
      <c r="AI4952" s="15">
        <v>0</v>
      </c>
      <c r="AJ4952" s="11" t="s">
        <v>17</v>
      </c>
      <c r="AK4952" s="11" t="s">
        <v>13</v>
      </c>
      <c r="AL4952" s="22">
        <f t="shared" si="231"/>
        <v>2389</v>
      </c>
      <c r="AM4952" s="11" t="str">
        <f>VLOOKUP(O4952,Sheet2!$D$6:$E$14,2,FALSE)</f>
        <v>Spare parts</v>
      </c>
      <c r="AN4952" s="11" t="str">
        <f>VLOOKUP(F4952,Sheet2!$E$10:$F$13,2,FALSE)</f>
        <v>SPM</v>
      </c>
      <c r="AO4952" s="35" t="s">
        <v>14668</v>
      </c>
      <c r="AP4952">
        <f>MATCH(AN4952,Sheet2!$F$5:$F$18,0)</f>
        <v>6</v>
      </c>
      <c r="AQ4952">
        <f>MATCH(AO4952,Sheet2!$F$5:$K$5,0)</f>
        <v>6</v>
      </c>
      <c r="AR4952" s="33">
        <f>INDEX(Sheet2!$F$5:$K$18,OPaL!AP4952,OPaL!AQ4952)</f>
        <v>0.15</v>
      </c>
      <c r="AS4952" s="1">
        <f t="shared" si="233"/>
        <v>338.78449999999998</v>
      </c>
    </row>
    <row r="4953" spans="1:45" x14ac:dyDescent="0.2">
      <c r="A4953" s="11" t="s">
        <v>6687</v>
      </c>
      <c r="B4953" s="11" t="s">
        <v>6688</v>
      </c>
      <c r="C4953" s="11" t="s">
        <v>14362</v>
      </c>
      <c r="D4953" s="21">
        <v>42903</v>
      </c>
      <c r="E4953" s="21" t="s">
        <v>9697</v>
      </c>
      <c r="F4953" s="21" t="s">
        <v>14659</v>
      </c>
      <c r="G4953" s="11" t="s">
        <v>2</v>
      </c>
      <c r="H4953" s="11" t="s">
        <v>16</v>
      </c>
      <c r="I4953" s="11" t="s">
        <v>4</v>
      </c>
      <c r="J4953" s="12">
        <v>14</v>
      </c>
      <c r="K4953" s="12">
        <v>398.57</v>
      </c>
      <c r="L4953" s="12">
        <v>0</v>
      </c>
      <c r="M4953" s="12">
        <v>0</v>
      </c>
      <c r="N4953" s="12">
        <f t="shared" si="232"/>
        <v>398.57</v>
      </c>
      <c r="O4953" s="11" t="s">
        <v>5</v>
      </c>
      <c r="P4953" s="13">
        <v>0</v>
      </c>
      <c r="Q4953" s="11" t="s">
        <v>6</v>
      </c>
      <c r="R4953" s="13">
        <v>0</v>
      </c>
      <c r="S4953" s="13">
        <v>0</v>
      </c>
      <c r="T4953" s="11" t="s">
        <v>7</v>
      </c>
      <c r="U4953" s="11" t="s">
        <v>8</v>
      </c>
      <c r="V4953" s="15">
        <v>0</v>
      </c>
      <c r="W4953" s="13">
        <v>0</v>
      </c>
      <c r="X4953" s="15">
        <v>0</v>
      </c>
      <c r="Y4953" s="15">
        <v>0</v>
      </c>
      <c r="Z4953" s="13">
        <v>0</v>
      </c>
      <c r="AA4953" s="15">
        <v>0</v>
      </c>
      <c r="AB4953" s="13">
        <v>0</v>
      </c>
      <c r="AC4953" s="15">
        <v>0</v>
      </c>
      <c r="AD4953" s="13">
        <v>0</v>
      </c>
      <c r="AE4953" s="15">
        <v>0</v>
      </c>
      <c r="AF4953" s="13">
        <v>0</v>
      </c>
      <c r="AG4953" s="15">
        <v>0</v>
      </c>
      <c r="AH4953" s="13">
        <v>0</v>
      </c>
      <c r="AI4953" s="15">
        <v>0</v>
      </c>
      <c r="AJ4953" s="11" t="s">
        <v>17</v>
      </c>
      <c r="AK4953" s="11" t="s">
        <v>13</v>
      </c>
      <c r="AL4953" s="22">
        <f t="shared" si="231"/>
        <v>2389</v>
      </c>
      <c r="AM4953" s="11" t="str">
        <f>VLOOKUP(O4953,Sheet2!$D$6:$E$14,2,FALSE)</f>
        <v>Spare parts</v>
      </c>
      <c r="AN4953" s="11" t="str">
        <f>VLOOKUP(F4953,Sheet2!$E$10:$F$13,2,FALSE)</f>
        <v>SPM</v>
      </c>
      <c r="AO4953" s="35" t="s">
        <v>14668</v>
      </c>
      <c r="AP4953">
        <f>MATCH(AN4953,Sheet2!$F$5:$F$18,0)</f>
        <v>6</v>
      </c>
      <c r="AQ4953">
        <f>MATCH(AO4953,Sheet2!$F$5:$K$5,0)</f>
        <v>6</v>
      </c>
      <c r="AR4953" s="33">
        <f>INDEX(Sheet2!$F$5:$K$18,OPaL!AP4953,OPaL!AQ4953)</f>
        <v>0.15</v>
      </c>
      <c r="AS4953" s="1">
        <f t="shared" si="233"/>
        <v>338.78449999999998</v>
      </c>
    </row>
    <row r="4954" spans="1:45" x14ac:dyDescent="0.2">
      <c r="A4954" s="11" t="s">
        <v>8467</v>
      </c>
      <c r="B4954" s="11" t="s">
        <v>8468</v>
      </c>
      <c r="C4954" s="11" t="s">
        <v>14363</v>
      </c>
      <c r="D4954" s="21">
        <v>44912</v>
      </c>
      <c r="E4954" s="21" t="s">
        <v>9821</v>
      </c>
      <c r="F4954" s="21" t="s">
        <v>14659</v>
      </c>
      <c r="G4954" s="11" t="s">
        <v>2</v>
      </c>
      <c r="H4954" s="11" t="s">
        <v>350</v>
      </c>
      <c r="I4954" s="11" t="s">
        <v>4</v>
      </c>
      <c r="J4954" s="12">
        <v>1</v>
      </c>
      <c r="K4954" s="12">
        <v>393.4</v>
      </c>
      <c r="L4954" s="12">
        <v>0</v>
      </c>
      <c r="M4954" s="12">
        <v>0</v>
      </c>
      <c r="N4954" s="12">
        <f t="shared" si="232"/>
        <v>393.4</v>
      </c>
      <c r="O4954" s="11" t="s">
        <v>8227</v>
      </c>
      <c r="P4954" s="13">
        <v>0</v>
      </c>
      <c r="Q4954" s="11" t="s">
        <v>6</v>
      </c>
      <c r="R4954" s="13">
        <v>0</v>
      </c>
      <c r="S4954" s="13">
        <v>0</v>
      </c>
      <c r="T4954" s="11" t="s">
        <v>7</v>
      </c>
      <c r="U4954" s="11" t="s">
        <v>8</v>
      </c>
      <c r="V4954" s="15">
        <v>0</v>
      </c>
      <c r="W4954" s="13">
        <v>0</v>
      </c>
      <c r="X4954" s="15">
        <v>0</v>
      </c>
      <c r="Y4954" s="15">
        <v>0</v>
      </c>
      <c r="Z4954" s="13">
        <v>0</v>
      </c>
      <c r="AA4954" s="15">
        <v>0</v>
      </c>
      <c r="AB4954" s="13">
        <v>0</v>
      </c>
      <c r="AC4954" s="15">
        <v>0</v>
      </c>
      <c r="AD4954" s="13">
        <v>0</v>
      </c>
      <c r="AE4954" s="15">
        <v>0</v>
      </c>
      <c r="AF4954" s="13">
        <v>0</v>
      </c>
      <c r="AG4954" s="15">
        <v>0</v>
      </c>
      <c r="AH4954" s="13">
        <v>0</v>
      </c>
      <c r="AI4954" s="15">
        <v>0</v>
      </c>
      <c r="AJ4954" s="11" t="s">
        <v>352</v>
      </c>
      <c r="AK4954" s="11" t="s">
        <v>8228</v>
      </c>
      <c r="AL4954" s="22">
        <f t="shared" si="231"/>
        <v>380</v>
      </c>
      <c r="AM4954" s="11" t="str">
        <f>VLOOKUP(O4954,Sheet2!$D$6:$E$14,2,FALSE)</f>
        <v>Consumables</v>
      </c>
      <c r="AN4954" s="11" t="str">
        <f>VLOOKUP(F4954,Sheet2!$E$15:$F$18,2,FALSE)</f>
        <v>CM</v>
      </c>
      <c r="AO4954" s="35" t="s">
        <v>14668</v>
      </c>
      <c r="AP4954">
        <f>MATCH(AN4954,Sheet2!$F$5:$F$18,0)</f>
        <v>13</v>
      </c>
      <c r="AQ4954">
        <f>MATCH(AO4954,Sheet2!$F$5:$K$5,0)</f>
        <v>6</v>
      </c>
      <c r="AR4954" s="33">
        <f>INDEX(Sheet2!$F$5:$K$18,OPaL!AP4954,OPaL!AQ4954)</f>
        <v>0.2</v>
      </c>
      <c r="AS4954" s="1">
        <f t="shared" si="233"/>
        <v>314.72000000000003</v>
      </c>
    </row>
    <row r="4955" spans="1:45" x14ac:dyDescent="0.2">
      <c r="A4955" s="11" t="s">
        <v>2639</v>
      </c>
      <c r="B4955" s="11" t="s">
        <v>2640</v>
      </c>
      <c r="C4955" s="11" t="s">
        <v>14364</v>
      </c>
      <c r="D4955" s="21">
        <v>43318</v>
      </c>
      <c r="E4955" s="21" t="s">
        <v>9697</v>
      </c>
      <c r="F4955" s="21" t="s">
        <v>14659</v>
      </c>
      <c r="G4955" s="11" t="s">
        <v>2</v>
      </c>
      <c r="H4955" s="11" t="s">
        <v>3</v>
      </c>
      <c r="I4955" s="11" t="s">
        <v>4</v>
      </c>
      <c r="J4955" s="12">
        <v>13</v>
      </c>
      <c r="K4955" s="12">
        <v>392.69</v>
      </c>
      <c r="L4955" s="12">
        <v>0</v>
      </c>
      <c r="M4955" s="12">
        <v>0</v>
      </c>
      <c r="N4955" s="12">
        <f t="shared" si="232"/>
        <v>392.69</v>
      </c>
      <c r="O4955" s="11" t="s">
        <v>5</v>
      </c>
      <c r="P4955" s="13">
        <v>0</v>
      </c>
      <c r="Q4955" s="11" t="s">
        <v>6</v>
      </c>
      <c r="R4955" s="13">
        <v>0</v>
      </c>
      <c r="S4955" s="13">
        <v>0</v>
      </c>
      <c r="T4955" s="11" t="s">
        <v>7</v>
      </c>
      <c r="U4955" s="11" t="s">
        <v>8</v>
      </c>
      <c r="V4955" s="15">
        <v>0</v>
      </c>
      <c r="W4955" s="13">
        <v>0</v>
      </c>
      <c r="X4955" s="15">
        <v>0</v>
      </c>
      <c r="Y4955" s="15">
        <v>0</v>
      </c>
      <c r="Z4955" s="13">
        <v>0</v>
      </c>
      <c r="AA4955" s="15">
        <v>0</v>
      </c>
      <c r="AB4955" s="13">
        <v>0</v>
      </c>
      <c r="AC4955" s="15">
        <v>0</v>
      </c>
      <c r="AD4955" s="13">
        <v>0</v>
      </c>
      <c r="AE4955" s="15">
        <v>0</v>
      </c>
      <c r="AF4955" s="13">
        <v>0</v>
      </c>
      <c r="AG4955" s="15">
        <v>0</v>
      </c>
      <c r="AH4955" s="13">
        <v>0</v>
      </c>
      <c r="AI4955" s="15">
        <v>0</v>
      </c>
      <c r="AJ4955" s="11" t="s">
        <v>9</v>
      </c>
      <c r="AK4955" s="11" t="s">
        <v>13</v>
      </c>
      <c r="AL4955" s="22">
        <f t="shared" si="231"/>
        <v>1974</v>
      </c>
      <c r="AM4955" s="11" t="str">
        <f>VLOOKUP(O4955,Sheet2!$D$6:$E$14,2,FALSE)</f>
        <v>Spare parts</v>
      </c>
      <c r="AN4955" s="11" t="str">
        <f>VLOOKUP(F4955,Sheet2!$E$10:$F$13,2,FALSE)</f>
        <v>SPM</v>
      </c>
      <c r="AO4955" s="35" t="s">
        <v>14668</v>
      </c>
      <c r="AP4955">
        <f>MATCH(AN4955,Sheet2!$F$5:$F$18,0)</f>
        <v>6</v>
      </c>
      <c r="AQ4955">
        <f>MATCH(AO4955,Sheet2!$F$5:$K$5,0)</f>
        <v>6</v>
      </c>
      <c r="AR4955" s="33">
        <f>INDEX(Sheet2!$F$5:$K$18,OPaL!AP4955,OPaL!AQ4955)</f>
        <v>0.15</v>
      </c>
      <c r="AS4955" s="1">
        <f t="shared" si="233"/>
        <v>333.78649999999999</v>
      </c>
    </row>
    <row r="4956" spans="1:45" x14ac:dyDescent="0.2">
      <c r="A4956" s="11" t="s">
        <v>2645</v>
      </c>
      <c r="B4956" s="11" t="s">
        <v>2646</v>
      </c>
      <c r="C4956" s="11" t="s">
        <v>14365</v>
      </c>
      <c r="D4956" s="21">
        <v>43318</v>
      </c>
      <c r="E4956" s="21" t="s">
        <v>9697</v>
      </c>
      <c r="F4956" s="21" t="s">
        <v>14659</v>
      </c>
      <c r="G4956" s="11" t="s">
        <v>2</v>
      </c>
      <c r="H4956" s="11" t="s">
        <v>3</v>
      </c>
      <c r="I4956" s="11" t="s">
        <v>4</v>
      </c>
      <c r="J4956" s="12">
        <v>4</v>
      </c>
      <c r="K4956" s="12">
        <v>390.82</v>
      </c>
      <c r="L4956" s="12">
        <v>0</v>
      </c>
      <c r="M4956" s="12">
        <v>0</v>
      </c>
      <c r="N4956" s="12">
        <f t="shared" si="232"/>
        <v>390.82</v>
      </c>
      <c r="O4956" s="11" t="s">
        <v>5</v>
      </c>
      <c r="P4956" s="13">
        <v>0</v>
      </c>
      <c r="Q4956" s="11" t="s">
        <v>6</v>
      </c>
      <c r="R4956" s="13">
        <v>0</v>
      </c>
      <c r="S4956" s="13">
        <v>0</v>
      </c>
      <c r="T4956" s="11" t="s">
        <v>7</v>
      </c>
      <c r="U4956" s="11" t="s">
        <v>8</v>
      </c>
      <c r="V4956" s="15">
        <v>0</v>
      </c>
      <c r="W4956" s="13">
        <v>0</v>
      </c>
      <c r="X4956" s="15">
        <v>0</v>
      </c>
      <c r="Y4956" s="15">
        <v>0</v>
      </c>
      <c r="Z4956" s="13">
        <v>0</v>
      </c>
      <c r="AA4956" s="15">
        <v>0</v>
      </c>
      <c r="AB4956" s="13">
        <v>0</v>
      </c>
      <c r="AC4956" s="15">
        <v>0</v>
      </c>
      <c r="AD4956" s="13">
        <v>0</v>
      </c>
      <c r="AE4956" s="15">
        <v>0</v>
      </c>
      <c r="AF4956" s="13">
        <v>0</v>
      </c>
      <c r="AG4956" s="15">
        <v>0</v>
      </c>
      <c r="AH4956" s="13">
        <v>0</v>
      </c>
      <c r="AI4956" s="15">
        <v>0</v>
      </c>
      <c r="AJ4956" s="11" t="s">
        <v>9</v>
      </c>
      <c r="AK4956" s="11" t="s">
        <v>13</v>
      </c>
      <c r="AL4956" s="22">
        <f t="shared" si="231"/>
        <v>1974</v>
      </c>
      <c r="AM4956" s="11" t="str">
        <f>VLOOKUP(O4956,Sheet2!$D$6:$E$14,2,FALSE)</f>
        <v>Spare parts</v>
      </c>
      <c r="AN4956" s="11" t="str">
        <f>VLOOKUP(F4956,Sheet2!$E$10:$F$13,2,FALSE)</f>
        <v>SPM</v>
      </c>
      <c r="AO4956" s="35" t="s">
        <v>14668</v>
      </c>
      <c r="AP4956">
        <f>MATCH(AN4956,Sheet2!$F$5:$F$18,0)</f>
        <v>6</v>
      </c>
      <c r="AQ4956">
        <f>MATCH(AO4956,Sheet2!$F$5:$K$5,0)</f>
        <v>6</v>
      </c>
      <c r="AR4956" s="33">
        <f>INDEX(Sheet2!$F$5:$K$18,OPaL!AP4956,OPaL!AQ4956)</f>
        <v>0.15</v>
      </c>
      <c r="AS4956" s="1">
        <f t="shared" si="233"/>
        <v>332.197</v>
      </c>
    </row>
    <row r="4957" spans="1:45" x14ac:dyDescent="0.2">
      <c r="A4957" s="11" t="s">
        <v>6873</v>
      </c>
      <c r="B4957" s="11" t="s">
        <v>6874</v>
      </c>
      <c r="C4957" s="11" t="s">
        <v>14366</v>
      </c>
      <c r="D4957" s="21">
        <v>42840</v>
      </c>
      <c r="E4957" s="21" t="s">
        <v>9697</v>
      </c>
      <c r="F4957" s="21" t="s">
        <v>14659</v>
      </c>
      <c r="G4957" s="11" t="s">
        <v>2</v>
      </c>
      <c r="H4957" s="11" t="s">
        <v>16</v>
      </c>
      <c r="I4957" s="11" t="s">
        <v>4</v>
      </c>
      <c r="J4957" s="13">
        <v>1</v>
      </c>
      <c r="K4957" s="12">
        <v>389.19</v>
      </c>
      <c r="L4957" s="12">
        <v>0</v>
      </c>
      <c r="M4957" s="12">
        <v>0</v>
      </c>
      <c r="N4957" s="12">
        <f t="shared" si="232"/>
        <v>389.19</v>
      </c>
      <c r="O4957" s="11" t="s">
        <v>5</v>
      </c>
      <c r="P4957" s="13">
        <v>0</v>
      </c>
      <c r="Q4957" s="11" t="s">
        <v>6</v>
      </c>
      <c r="R4957" s="13">
        <v>0</v>
      </c>
      <c r="S4957" s="13">
        <v>0</v>
      </c>
      <c r="T4957" s="11" t="s">
        <v>7</v>
      </c>
      <c r="U4957" s="11" t="s">
        <v>8</v>
      </c>
      <c r="V4957" s="15">
        <v>0</v>
      </c>
      <c r="W4957" s="13">
        <v>0</v>
      </c>
      <c r="X4957" s="15">
        <v>0</v>
      </c>
      <c r="Y4957" s="15">
        <v>0</v>
      </c>
      <c r="Z4957" s="13">
        <v>0</v>
      </c>
      <c r="AA4957" s="15">
        <v>0</v>
      </c>
      <c r="AB4957" s="13">
        <v>0</v>
      </c>
      <c r="AC4957" s="15">
        <v>0</v>
      </c>
      <c r="AD4957" s="13">
        <v>0</v>
      </c>
      <c r="AE4957" s="15">
        <v>0</v>
      </c>
      <c r="AF4957" s="13">
        <v>0</v>
      </c>
      <c r="AG4957" s="15">
        <v>0</v>
      </c>
      <c r="AH4957" s="13">
        <v>0</v>
      </c>
      <c r="AI4957" s="15">
        <v>0</v>
      </c>
      <c r="AJ4957" s="11" t="s">
        <v>17</v>
      </c>
      <c r="AK4957" s="11" t="s">
        <v>13</v>
      </c>
      <c r="AL4957" s="22">
        <f t="shared" si="231"/>
        <v>2452</v>
      </c>
      <c r="AM4957" s="11" t="str">
        <f>VLOOKUP(O4957,Sheet2!$D$6:$E$14,2,FALSE)</f>
        <v>Spare parts</v>
      </c>
      <c r="AN4957" s="11" t="str">
        <f>VLOOKUP(F4957,Sheet2!$E$10:$F$13,2,FALSE)</f>
        <v>SPM</v>
      </c>
      <c r="AO4957" s="35" t="s">
        <v>14668</v>
      </c>
      <c r="AP4957">
        <f>MATCH(AN4957,Sheet2!$F$5:$F$18,0)</f>
        <v>6</v>
      </c>
      <c r="AQ4957">
        <f>MATCH(AO4957,Sheet2!$F$5:$K$5,0)</f>
        <v>6</v>
      </c>
      <c r="AR4957" s="33">
        <f>INDEX(Sheet2!$F$5:$K$18,OPaL!AP4957,OPaL!AQ4957)</f>
        <v>0.15</v>
      </c>
      <c r="AS4957" s="1">
        <f t="shared" si="233"/>
        <v>330.81149999999997</v>
      </c>
    </row>
    <row r="4958" spans="1:45" x14ac:dyDescent="0.2">
      <c r="A4958" s="11" t="s">
        <v>184</v>
      </c>
      <c r="B4958" s="11" t="s">
        <v>185</v>
      </c>
      <c r="C4958" s="11" t="s">
        <v>14367</v>
      </c>
      <c r="D4958" s="21">
        <v>43061</v>
      </c>
      <c r="E4958" s="21" t="s">
        <v>9697</v>
      </c>
      <c r="F4958" s="21" t="s">
        <v>14659</v>
      </c>
      <c r="G4958" s="11" t="s">
        <v>2</v>
      </c>
      <c r="H4958" s="11" t="s">
        <v>16</v>
      </c>
      <c r="I4958" s="11" t="s">
        <v>4</v>
      </c>
      <c r="J4958" s="12">
        <v>2</v>
      </c>
      <c r="K4958" s="12">
        <v>387.96</v>
      </c>
      <c r="L4958" s="12">
        <v>0</v>
      </c>
      <c r="M4958" s="12">
        <v>0</v>
      </c>
      <c r="N4958" s="12">
        <f t="shared" si="232"/>
        <v>387.96</v>
      </c>
      <c r="O4958" s="11" t="s">
        <v>5</v>
      </c>
      <c r="P4958" s="13">
        <v>0</v>
      </c>
      <c r="Q4958" s="11" t="s">
        <v>6</v>
      </c>
      <c r="R4958" s="13">
        <v>0</v>
      </c>
      <c r="S4958" s="13">
        <v>0</v>
      </c>
      <c r="T4958" s="11" t="s">
        <v>7</v>
      </c>
      <c r="U4958" s="11" t="s">
        <v>8</v>
      </c>
      <c r="V4958" s="15">
        <v>0</v>
      </c>
      <c r="W4958" s="13">
        <v>0</v>
      </c>
      <c r="X4958" s="15">
        <v>0</v>
      </c>
      <c r="Y4958" s="15">
        <v>0</v>
      </c>
      <c r="Z4958" s="13">
        <v>0</v>
      </c>
      <c r="AA4958" s="15">
        <v>0</v>
      </c>
      <c r="AB4958" s="13">
        <v>0</v>
      </c>
      <c r="AC4958" s="15">
        <v>0</v>
      </c>
      <c r="AD4958" s="13">
        <v>0</v>
      </c>
      <c r="AE4958" s="15">
        <v>0</v>
      </c>
      <c r="AF4958" s="13">
        <v>0</v>
      </c>
      <c r="AG4958" s="15">
        <v>0</v>
      </c>
      <c r="AH4958" s="13">
        <v>0</v>
      </c>
      <c r="AI4958" s="15">
        <v>0</v>
      </c>
      <c r="AJ4958" s="11" t="s">
        <v>17</v>
      </c>
      <c r="AK4958" s="11" t="s">
        <v>13</v>
      </c>
      <c r="AL4958" s="22">
        <f t="shared" si="231"/>
        <v>2231</v>
      </c>
      <c r="AM4958" s="11" t="str">
        <f>VLOOKUP(O4958,Sheet2!$D$6:$E$14,2,FALSE)</f>
        <v>Spare parts</v>
      </c>
      <c r="AN4958" s="11" t="str">
        <f>VLOOKUP(F4958,Sheet2!$E$10:$F$13,2,FALSE)</f>
        <v>SPM</v>
      </c>
      <c r="AO4958" s="35" t="s">
        <v>14668</v>
      </c>
      <c r="AP4958">
        <f>MATCH(AN4958,Sheet2!$F$5:$F$18,0)</f>
        <v>6</v>
      </c>
      <c r="AQ4958">
        <f>MATCH(AO4958,Sheet2!$F$5:$K$5,0)</f>
        <v>6</v>
      </c>
      <c r="AR4958" s="33">
        <f>INDEX(Sheet2!$F$5:$K$18,OPaL!AP4958,OPaL!AQ4958)</f>
        <v>0.15</v>
      </c>
      <c r="AS4958" s="1">
        <f t="shared" si="233"/>
        <v>329.76599999999996</v>
      </c>
    </row>
    <row r="4959" spans="1:45" x14ac:dyDescent="0.2">
      <c r="A4959" s="11" t="s">
        <v>208</v>
      </c>
      <c r="B4959" s="11" t="s">
        <v>209</v>
      </c>
      <c r="C4959" s="11" t="s">
        <v>14368</v>
      </c>
      <c r="D4959" s="21">
        <v>43061</v>
      </c>
      <c r="E4959" s="21" t="s">
        <v>9697</v>
      </c>
      <c r="F4959" s="21" t="s">
        <v>14659</v>
      </c>
      <c r="G4959" s="11" t="s">
        <v>2</v>
      </c>
      <c r="H4959" s="11" t="s">
        <v>16</v>
      </c>
      <c r="I4959" s="11" t="s">
        <v>4</v>
      </c>
      <c r="J4959" s="12">
        <v>2</v>
      </c>
      <c r="K4959" s="12">
        <v>387.96</v>
      </c>
      <c r="L4959" s="12">
        <v>0</v>
      </c>
      <c r="M4959" s="12">
        <v>0</v>
      </c>
      <c r="N4959" s="12">
        <f t="shared" si="232"/>
        <v>387.96</v>
      </c>
      <c r="O4959" s="11" t="s">
        <v>5</v>
      </c>
      <c r="P4959" s="13">
        <v>0</v>
      </c>
      <c r="Q4959" s="11" t="s">
        <v>6</v>
      </c>
      <c r="R4959" s="13">
        <v>0</v>
      </c>
      <c r="S4959" s="13">
        <v>0</v>
      </c>
      <c r="T4959" s="11" t="s">
        <v>7</v>
      </c>
      <c r="U4959" s="11" t="s">
        <v>8</v>
      </c>
      <c r="V4959" s="15">
        <v>0</v>
      </c>
      <c r="W4959" s="13">
        <v>0</v>
      </c>
      <c r="X4959" s="15">
        <v>0</v>
      </c>
      <c r="Y4959" s="15">
        <v>0</v>
      </c>
      <c r="Z4959" s="13">
        <v>0</v>
      </c>
      <c r="AA4959" s="15">
        <v>0</v>
      </c>
      <c r="AB4959" s="13">
        <v>0</v>
      </c>
      <c r="AC4959" s="15">
        <v>0</v>
      </c>
      <c r="AD4959" s="13">
        <v>0</v>
      </c>
      <c r="AE4959" s="15">
        <v>0</v>
      </c>
      <c r="AF4959" s="13">
        <v>0</v>
      </c>
      <c r="AG4959" s="15">
        <v>0</v>
      </c>
      <c r="AH4959" s="13">
        <v>0</v>
      </c>
      <c r="AI4959" s="15">
        <v>0</v>
      </c>
      <c r="AJ4959" s="11" t="s">
        <v>17</v>
      </c>
      <c r="AK4959" s="11" t="s">
        <v>13</v>
      </c>
      <c r="AL4959" s="22">
        <f t="shared" si="231"/>
        <v>2231</v>
      </c>
      <c r="AM4959" s="11" t="str">
        <f>VLOOKUP(O4959,Sheet2!$D$6:$E$14,2,FALSE)</f>
        <v>Spare parts</v>
      </c>
      <c r="AN4959" s="11" t="str">
        <f>VLOOKUP(F4959,Sheet2!$E$10:$F$13,2,FALSE)</f>
        <v>SPM</v>
      </c>
      <c r="AO4959" s="35" t="s">
        <v>14668</v>
      </c>
      <c r="AP4959">
        <f>MATCH(AN4959,Sheet2!$F$5:$F$18,0)</f>
        <v>6</v>
      </c>
      <c r="AQ4959">
        <f>MATCH(AO4959,Sheet2!$F$5:$K$5,0)</f>
        <v>6</v>
      </c>
      <c r="AR4959" s="33">
        <f>INDEX(Sheet2!$F$5:$K$18,OPaL!AP4959,OPaL!AQ4959)</f>
        <v>0.15</v>
      </c>
      <c r="AS4959" s="1">
        <f t="shared" si="233"/>
        <v>329.76599999999996</v>
      </c>
    </row>
    <row r="4960" spans="1:45" x14ac:dyDescent="0.2">
      <c r="A4960" s="11" t="s">
        <v>6195</v>
      </c>
      <c r="B4960" s="11" t="s">
        <v>6196</v>
      </c>
      <c r="C4960" s="11" t="s">
        <v>14369</v>
      </c>
      <c r="D4960" s="21">
        <v>42916</v>
      </c>
      <c r="E4960" s="21" t="s">
        <v>9697</v>
      </c>
      <c r="F4960" s="21" t="s">
        <v>14659</v>
      </c>
      <c r="G4960" s="11" t="s">
        <v>2</v>
      </c>
      <c r="H4960" s="11" t="s">
        <v>16</v>
      </c>
      <c r="I4960" s="11" t="s">
        <v>4</v>
      </c>
      <c r="J4960" s="12">
        <v>1</v>
      </c>
      <c r="K4960" s="12">
        <v>387.33</v>
      </c>
      <c r="L4960" s="12">
        <v>0</v>
      </c>
      <c r="M4960" s="12">
        <v>0</v>
      </c>
      <c r="N4960" s="12">
        <f t="shared" si="232"/>
        <v>387.33</v>
      </c>
      <c r="O4960" s="11" t="s">
        <v>5</v>
      </c>
      <c r="P4960" s="13">
        <v>0</v>
      </c>
      <c r="Q4960" s="11" t="s">
        <v>6</v>
      </c>
      <c r="R4960" s="13">
        <v>0</v>
      </c>
      <c r="S4960" s="13">
        <v>0</v>
      </c>
      <c r="T4960" s="11" t="s">
        <v>7</v>
      </c>
      <c r="U4960" s="11" t="s">
        <v>8</v>
      </c>
      <c r="V4960" s="15">
        <v>0</v>
      </c>
      <c r="W4960" s="13">
        <v>0</v>
      </c>
      <c r="X4960" s="15">
        <v>0</v>
      </c>
      <c r="Y4960" s="15">
        <v>0</v>
      </c>
      <c r="Z4960" s="13">
        <v>0</v>
      </c>
      <c r="AA4960" s="15">
        <v>0</v>
      </c>
      <c r="AB4960" s="13">
        <v>0</v>
      </c>
      <c r="AC4960" s="15">
        <v>0</v>
      </c>
      <c r="AD4960" s="13">
        <v>0</v>
      </c>
      <c r="AE4960" s="15">
        <v>0</v>
      </c>
      <c r="AF4960" s="13">
        <v>0</v>
      </c>
      <c r="AG4960" s="15">
        <v>0</v>
      </c>
      <c r="AH4960" s="13">
        <v>0</v>
      </c>
      <c r="AI4960" s="15">
        <v>0</v>
      </c>
      <c r="AJ4960" s="11" t="s">
        <v>17</v>
      </c>
      <c r="AK4960" s="11" t="s">
        <v>13</v>
      </c>
      <c r="AL4960" s="22">
        <f t="shared" si="231"/>
        <v>2376</v>
      </c>
      <c r="AM4960" s="11" t="str">
        <f>VLOOKUP(O4960,Sheet2!$D$6:$E$14,2,FALSE)</f>
        <v>Spare parts</v>
      </c>
      <c r="AN4960" s="11" t="str">
        <f>VLOOKUP(F4960,Sheet2!$E$10:$F$13,2,FALSE)</f>
        <v>SPM</v>
      </c>
      <c r="AO4960" s="35" t="s">
        <v>14668</v>
      </c>
      <c r="AP4960">
        <f>MATCH(AN4960,Sheet2!$F$5:$F$18,0)</f>
        <v>6</v>
      </c>
      <c r="AQ4960">
        <f>MATCH(AO4960,Sheet2!$F$5:$K$5,0)</f>
        <v>6</v>
      </c>
      <c r="AR4960" s="33">
        <f>INDEX(Sheet2!$F$5:$K$18,OPaL!AP4960,OPaL!AQ4960)</f>
        <v>0.15</v>
      </c>
      <c r="AS4960" s="1">
        <f t="shared" si="233"/>
        <v>329.23049999999995</v>
      </c>
    </row>
    <row r="4961" spans="1:45" x14ac:dyDescent="0.2">
      <c r="A4961" s="11" t="s">
        <v>6965</v>
      </c>
      <c r="B4961" s="11" t="s">
        <v>6966</v>
      </c>
      <c r="C4961" s="11" t="s">
        <v>14370</v>
      </c>
      <c r="D4961" s="21">
        <v>42840</v>
      </c>
      <c r="E4961" s="21" t="s">
        <v>9697</v>
      </c>
      <c r="F4961" s="21" t="s">
        <v>14659</v>
      </c>
      <c r="G4961" s="11" t="s">
        <v>2</v>
      </c>
      <c r="H4961" s="11" t="s">
        <v>16</v>
      </c>
      <c r="I4961" s="11" t="s">
        <v>4</v>
      </c>
      <c r="J4961" s="13">
        <v>1</v>
      </c>
      <c r="K4961" s="12">
        <v>387.33</v>
      </c>
      <c r="L4961" s="12">
        <v>0</v>
      </c>
      <c r="M4961" s="12">
        <v>0</v>
      </c>
      <c r="N4961" s="12">
        <f t="shared" si="232"/>
        <v>387.33</v>
      </c>
      <c r="O4961" s="11" t="s">
        <v>5</v>
      </c>
      <c r="P4961" s="13">
        <v>0</v>
      </c>
      <c r="Q4961" s="11" t="s">
        <v>6</v>
      </c>
      <c r="R4961" s="13">
        <v>0</v>
      </c>
      <c r="S4961" s="13">
        <v>0</v>
      </c>
      <c r="T4961" s="11" t="s">
        <v>7</v>
      </c>
      <c r="U4961" s="11" t="s">
        <v>8</v>
      </c>
      <c r="V4961" s="15">
        <v>0</v>
      </c>
      <c r="W4961" s="13">
        <v>0</v>
      </c>
      <c r="X4961" s="15">
        <v>0</v>
      </c>
      <c r="Y4961" s="15">
        <v>0</v>
      </c>
      <c r="Z4961" s="13">
        <v>0</v>
      </c>
      <c r="AA4961" s="15">
        <v>0</v>
      </c>
      <c r="AB4961" s="13">
        <v>0</v>
      </c>
      <c r="AC4961" s="15">
        <v>0</v>
      </c>
      <c r="AD4961" s="13">
        <v>0</v>
      </c>
      <c r="AE4961" s="15">
        <v>0</v>
      </c>
      <c r="AF4961" s="13">
        <v>0</v>
      </c>
      <c r="AG4961" s="15">
        <v>0</v>
      </c>
      <c r="AH4961" s="13">
        <v>0</v>
      </c>
      <c r="AI4961" s="15">
        <v>0</v>
      </c>
      <c r="AJ4961" s="11" t="s">
        <v>17</v>
      </c>
      <c r="AK4961" s="11" t="s">
        <v>13</v>
      </c>
      <c r="AL4961" s="22">
        <f t="shared" si="231"/>
        <v>2452</v>
      </c>
      <c r="AM4961" s="11" t="str">
        <f>VLOOKUP(O4961,Sheet2!$D$6:$E$14,2,FALSE)</f>
        <v>Spare parts</v>
      </c>
      <c r="AN4961" s="11" t="str">
        <f>VLOOKUP(F4961,Sheet2!$E$10:$F$13,2,FALSE)</f>
        <v>SPM</v>
      </c>
      <c r="AO4961" s="35" t="s">
        <v>14668</v>
      </c>
      <c r="AP4961">
        <f>MATCH(AN4961,Sheet2!$F$5:$F$18,0)</f>
        <v>6</v>
      </c>
      <c r="AQ4961">
        <f>MATCH(AO4961,Sheet2!$F$5:$K$5,0)</f>
        <v>6</v>
      </c>
      <c r="AR4961" s="33">
        <f>INDEX(Sheet2!$F$5:$K$18,OPaL!AP4961,OPaL!AQ4961)</f>
        <v>0.15</v>
      </c>
      <c r="AS4961" s="1">
        <f t="shared" si="233"/>
        <v>329.23049999999995</v>
      </c>
    </row>
    <row r="4962" spans="1:45" x14ac:dyDescent="0.2">
      <c r="A4962" s="11" t="s">
        <v>6099</v>
      </c>
      <c r="B4962" s="11" t="s">
        <v>6100</v>
      </c>
      <c r="C4962" s="11" t="s">
        <v>14371</v>
      </c>
      <c r="D4962" s="21">
        <v>42903</v>
      </c>
      <c r="E4962" s="21" t="s">
        <v>9697</v>
      </c>
      <c r="F4962" s="21" t="s">
        <v>14659</v>
      </c>
      <c r="G4962" s="11" t="s">
        <v>2</v>
      </c>
      <c r="H4962" s="11" t="s">
        <v>16</v>
      </c>
      <c r="I4962" s="11" t="s">
        <v>4</v>
      </c>
      <c r="J4962" s="12">
        <v>1</v>
      </c>
      <c r="K4962" s="12">
        <v>387.19</v>
      </c>
      <c r="L4962" s="12">
        <v>0</v>
      </c>
      <c r="M4962" s="12">
        <v>0</v>
      </c>
      <c r="N4962" s="12">
        <f t="shared" si="232"/>
        <v>387.19</v>
      </c>
      <c r="O4962" s="11" t="s">
        <v>5</v>
      </c>
      <c r="P4962" s="13">
        <v>0</v>
      </c>
      <c r="Q4962" s="11" t="s">
        <v>6</v>
      </c>
      <c r="R4962" s="13">
        <v>0</v>
      </c>
      <c r="S4962" s="13">
        <v>0</v>
      </c>
      <c r="T4962" s="11" t="s">
        <v>7</v>
      </c>
      <c r="U4962" s="11" t="s">
        <v>8</v>
      </c>
      <c r="V4962" s="15">
        <v>0</v>
      </c>
      <c r="W4962" s="13">
        <v>0</v>
      </c>
      <c r="X4962" s="15">
        <v>0</v>
      </c>
      <c r="Y4962" s="15">
        <v>0</v>
      </c>
      <c r="Z4962" s="13">
        <v>0</v>
      </c>
      <c r="AA4962" s="15">
        <v>0</v>
      </c>
      <c r="AB4962" s="13">
        <v>0</v>
      </c>
      <c r="AC4962" s="15">
        <v>0</v>
      </c>
      <c r="AD4962" s="13">
        <v>0</v>
      </c>
      <c r="AE4962" s="15">
        <v>0</v>
      </c>
      <c r="AF4962" s="13">
        <v>0</v>
      </c>
      <c r="AG4962" s="15">
        <v>0</v>
      </c>
      <c r="AH4962" s="13">
        <v>0</v>
      </c>
      <c r="AI4962" s="15">
        <v>0</v>
      </c>
      <c r="AJ4962" s="11" t="s">
        <v>17</v>
      </c>
      <c r="AK4962" s="11" t="s">
        <v>13</v>
      </c>
      <c r="AL4962" s="22">
        <f t="shared" si="231"/>
        <v>2389</v>
      </c>
      <c r="AM4962" s="11" t="str">
        <f>VLOOKUP(O4962,Sheet2!$D$6:$E$14,2,FALSE)</f>
        <v>Spare parts</v>
      </c>
      <c r="AN4962" s="11" t="str">
        <f>VLOOKUP(F4962,Sheet2!$E$10:$F$13,2,FALSE)</f>
        <v>SPM</v>
      </c>
      <c r="AO4962" s="35" t="s">
        <v>14668</v>
      </c>
      <c r="AP4962">
        <f>MATCH(AN4962,Sheet2!$F$5:$F$18,0)</f>
        <v>6</v>
      </c>
      <c r="AQ4962">
        <f>MATCH(AO4962,Sheet2!$F$5:$K$5,0)</f>
        <v>6</v>
      </c>
      <c r="AR4962" s="33">
        <f>INDEX(Sheet2!$F$5:$K$18,OPaL!AP4962,OPaL!AQ4962)</f>
        <v>0.15</v>
      </c>
      <c r="AS4962" s="1">
        <f t="shared" si="233"/>
        <v>329.11149999999998</v>
      </c>
    </row>
    <row r="4963" spans="1:45" x14ac:dyDescent="0.2">
      <c r="A4963" s="11" t="s">
        <v>6101</v>
      </c>
      <c r="B4963" s="11" t="s">
        <v>6102</v>
      </c>
      <c r="C4963" s="11" t="s">
        <v>14372</v>
      </c>
      <c r="D4963" s="21">
        <v>42903</v>
      </c>
      <c r="E4963" s="21" t="s">
        <v>9697</v>
      </c>
      <c r="F4963" s="21" t="s">
        <v>14659</v>
      </c>
      <c r="G4963" s="11" t="s">
        <v>2</v>
      </c>
      <c r="H4963" s="11" t="s">
        <v>16</v>
      </c>
      <c r="I4963" s="11" t="s">
        <v>4</v>
      </c>
      <c r="J4963" s="12">
        <v>1</v>
      </c>
      <c r="K4963" s="12">
        <v>387.19</v>
      </c>
      <c r="L4963" s="12">
        <v>0</v>
      </c>
      <c r="M4963" s="12">
        <v>0</v>
      </c>
      <c r="N4963" s="12">
        <f t="shared" si="232"/>
        <v>387.19</v>
      </c>
      <c r="O4963" s="11" t="s">
        <v>5</v>
      </c>
      <c r="P4963" s="13">
        <v>0</v>
      </c>
      <c r="Q4963" s="11" t="s">
        <v>6</v>
      </c>
      <c r="R4963" s="13">
        <v>0</v>
      </c>
      <c r="S4963" s="13">
        <v>0</v>
      </c>
      <c r="T4963" s="11" t="s">
        <v>7</v>
      </c>
      <c r="U4963" s="11" t="s">
        <v>8</v>
      </c>
      <c r="V4963" s="15">
        <v>0</v>
      </c>
      <c r="W4963" s="13">
        <v>0</v>
      </c>
      <c r="X4963" s="15">
        <v>0</v>
      </c>
      <c r="Y4963" s="15">
        <v>0</v>
      </c>
      <c r="Z4963" s="13">
        <v>0</v>
      </c>
      <c r="AA4963" s="15">
        <v>0</v>
      </c>
      <c r="AB4963" s="13">
        <v>0</v>
      </c>
      <c r="AC4963" s="15">
        <v>0</v>
      </c>
      <c r="AD4963" s="13">
        <v>0</v>
      </c>
      <c r="AE4963" s="15">
        <v>0</v>
      </c>
      <c r="AF4963" s="13">
        <v>0</v>
      </c>
      <c r="AG4963" s="15">
        <v>0</v>
      </c>
      <c r="AH4963" s="13">
        <v>0</v>
      </c>
      <c r="AI4963" s="15">
        <v>0</v>
      </c>
      <c r="AJ4963" s="11" t="s">
        <v>17</v>
      </c>
      <c r="AK4963" s="11" t="s">
        <v>13</v>
      </c>
      <c r="AL4963" s="22">
        <f t="shared" si="231"/>
        <v>2389</v>
      </c>
      <c r="AM4963" s="11" t="str">
        <f>VLOOKUP(O4963,Sheet2!$D$6:$E$14,2,FALSE)</f>
        <v>Spare parts</v>
      </c>
      <c r="AN4963" s="11" t="str">
        <f>VLOOKUP(F4963,Sheet2!$E$10:$F$13,2,FALSE)</f>
        <v>SPM</v>
      </c>
      <c r="AO4963" s="35" t="s">
        <v>14668</v>
      </c>
      <c r="AP4963">
        <f>MATCH(AN4963,Sheet2!$F$5:$F$18,0)</f>
        <v>6</v>
      </c>
      <c r="AQ4963">
        <f>MATCH(AO4963,Sheet2!$F$5:$K$5,0)</f>
        <v>6</v>
      </c>
      <c r="AR4963" s="33">
        <f>INDEX(Sheet2!$F$5:$K$18,OPaL!AP4963,OPaL!AQ4963)</f>
        <v>0.15</v>
      </c>
      <c r="AS4963" s="1">
        <f t="shared" si="233"/>
        <v>329.11149999999998</v>
      </c>
    </row>
    <row r="4964" spans="1:45" x14ac:dyDescent="0.2">
      <c r="A4964" s="11" t="s">
        <v>4371</v>
      </c>
      <c r="B4964" s="11" t="s">
        <v>4372</v>
      </c>
      <c r="C4964" s="11" t="s">
        <v>14373</v>
      </c>
      <c r="D4964" s="21">
        <v>42416</v>
      </c>
      <c r="E4964" s="21" t="s">
        <v>9697</v>
      </c>
      <c r="F4964" s="21" t="s">
        <v>14659</v>
      </c>
      <c r="G4964" s="11" t="s">
        <v>2</v>
      </c>
      <c r="H4964" s="11" t="s">
        <v>16</v>
      </c>
      <c r="I4964" s="11" t="s">
        <v>4</v>
      </c>
      <c r="J4964" s="13">
        <v>1</v>
      </c>
      <c r="K4964" s="12">
        <v>387</v>
      </c>
      <c r="L4964" s="12">
        <v>0</v>
      </c>
      <c r="M4964" s="12">
        <v>0</v>
      </c>
      <c r="N4964" s="12">
        <f t="shared" si="232"/>
        <v>387</v>
      </c>
      <c r="O4964" s="11" t="s">
        <v>5</v>
      </c>
      <c r="P4964" s="13">
        <v>0</v>
      </c>
      <c r="Q4964" s="11" t="s">
        <v>6</v>
      </c>
      <c r="R4964" s="13">
        <v>0</v>
      </c>
      <c r="S4964" s="13">
        <v>0</v>
      </c>
      <c r="T4964" s="11" t="s">
        <v>7</v>
      </c>
      <c r="U4964" s="11" t="s">
        <v>8</v>
      </c>
      <c r="V4964" s="15">
        <v>0</v>
      </c>
      <c r="W4964" s="13">
        <v>0</v>
      </c>
      <c r="X4964" s="15">
        <v>0</v>
      </c>
      <c r="Y4964" s="15">
        <v>0</v>
      </c>
      <c r="Z4964" s="13">
        <v>0</v>
      </c>
      <c r="AA4964" s="15">
        <v>0</v>
      </c>
      <c r="AB4964" s="13">
        <v>0</v>
      </c>
      <c r="AC4964" s="15">
        <v>0</v>
      </c>
      <c r="AD4964" s="13">
        <v>0</v>
      </c>
      <c r="AE4964" s="15">
        <v>0</v>
      </c>
      <c r="AF4964" s="13">
        <v>0</v>
      </c>
      <c r="AG4964" s="15">
        <v>0</v>
      </c>
      <c r="AH4964" s="13">
        <v>0</v>
      </c>
      <c r="AI4964" s="15">
        <v>0</v>
      </c>
      <c r="AJ4964" s="11" t="s">
        <v>17</v>
      </c>
      <c r="AK4964" s="11" t="s">
        <v>1398</v>
      </c>
      <c r="AL4964" s="22">
        <f t="shared" si="231"/>
        <v>2876</v>
      </c>
      <c r="AM4964" s="11" t="str">
        <f>VLOOKUP(O4964,Sheet2!$D$6:$E$14,2,FALSE)</f>
        <v>Spare parts</v>
      </c>
      <c r="AN4964" s="11" t="str">
        <f>VLOOKUP(F4964,Sheet2!$E$10:$F$13,2,FALSE)</f>
        <v>SPM</v>
      </c>
      <c r="AO4964" s="35" t="s">
        <v>14668</v>
      </c>
      <c r="AP4964">
        <f>MATCH(AN4964,Sheet2!$F$5:$F$18,0)</f>
        <v>6</v>
      </c>
      <c r="AQ4964">
        <f>MATCH(AO4964,Sheet2!$F$5:$K$5,0)</f>
        <v>6</v>
      </c>
      <c r="AR4964" s="33">
        <f>INDEX(Sheet2!$F$5:$K$18,OPaL!AP4964,OPaL!AQ4964)</f>
        <v>0.15</v>
      </c>
      <c r="AS4964" s="1">
        <f t="shared" si="233"/>
        <v>328.95</v>
      </c>
    </row>
    <row r="4965" spans="1:45" x14ac:dyDescent="0.2">
      <c r="A4965" s="11" t="s">
        <v>7547</v>
      </c>
      <c r="B4965" s="11" t="s">
        <v>7548</v>
      </c>
      <c r="C4965" s="11" t="s">
        <v>14374</v>
      </c>
      <c r="D4965" s="21">
        <v>42595</v>
      </c>
      <c r="E4965" s="21" t="s">
        <v>9840</v>
      </c>
      <c r="F4965" s="21" t="s">
        <v>14658</v>
      </c>
      <c r="G4965" s="11" t="s">
        <v>2</v>
      </c>
      <c r="H4965" s="11" t="s">
        <v>16</v>
      </c>
      <c r="I4965" s="11" t="s">
        <v>4</v>
      </c>
      <c r="J4965" s="12">
        <v>1</v>
      </c>
      <c r="K4965" s="12">
        <v>385</v>
      </c>
      <c r="L4965" s="12">
        <v>0</v>
      </c>
      <c r="M4965" s="12">
        <v>0</v>
      </c>
      <c r="N4965" s="12">
        <f t="shared" si="232"/>
        <v>385</v>
      </c>
      <c r="O4965" s="11" t="s">
        <v>5</v>
      </c>
      <c r="P4965" s="13">
        <v>0</v>
      </c>
      <c r="Q4965" s="11" t="s">
        <v>6</v>
      </c>
      <c r="R4965" s="13">
        <v>0</v>
      </c>
      <c r="S4965" s="13">
        <v>0</v>
      </c>
      <c r="T4965" s="11" t="s">
        <v>7</v>
      </c>
      <c r="U4965" s="11" t="s">
        <v>8</v>
      </c>
      <c r="V4965" s="15">
        <v>0</v>
      </c>
      <c r="W4965" s="13">
        <v>0</v>
      </c>
      <c r="X4965" s="15">
        <v>0</v>
      </c>
      <c r="Y4965" s="15">
        <v>0</v>
      </c>
      <c r="Z4965" s="13">
        <v>0</v>
      </c>
      <c r="AA4965" s="15">
        <v>0</v>
      </c>
      <c r="AB4965" s="13">
        <v>0</v>
      </c>
      <c r="AC4965" s="15">
        <v>0</v>
      </c>
      <c r="AD4965" s="13">
        <v>0</v>
      </c>
      <c r="AE4965" s="15">
        <v>0</v>
      </c>
      <c r="AF4965" s="13">
        <v>0</v>
      </c>
      <c r="AG4965" s="15">
        <v>0</v>
      </c>
      <c r="AH4965" s="13">
        <v>0</v>
      </c>
      <c r="AI4965" s="15">
        <v>0</v>
      </c>
      <c r="AJ4965" s="11" t="s">
        <v>17</v>
      </c>
      <c r="AK4965" s="11" t="s">
        <v>10</v>
      </c>
      <c r="AL4965" s="22">
        <f t="shared" si="231"/>
        <v>2697</v>
      </c>
      <c r="AM4965" s="11" t="str">
        <f>VLOOKUP(O4965,Sheet2!$D$6:$E$14,2,FALSE)</f>
        <v>Spare parts</v>
      </c>
      <c r="AN4965" s="11" t="str">
        <f>VLOOKUP(F4965,Sheet2!$E$10:$F$13,2,FALSE)</f>
        <v>SPE</v>
      </c>
      <c r="AO4965" s="35" t="s">
        <v>14668</v>
      </c>
      <c r="AP4965">
        <f>MATCH(AN4965,Sheet2!$F$5:$F$18,0)</f>
        <v>7</v>
      </c>
      <c r="AQ4965">
        <f>MATCH(AO4965,Sheet2!$F$5:$K$5,0)</f>
        <v>6</v>
      </c>
      <c r="AR4965" s="33">
        <f>INDEX(Sheet2!$F$5:$K$18,OPaL!AP4965,OPaL!AQ4965)</f>
        <v>0.15</v>
      </c>
      <c r="AS4965" s="1">
        <f t="shared" si="233"/>
        <v>327.25</v>
      </c>
    </row>
    <row r="4966" spans="1:45" x14ac:dyDescent="0.2">
      <c r="A4966" s="11" t="s">
        <v>6139</v>
      </c>
      <c r="B4966" s="11" t="s">
        <v>6140</v>
      </c>
      <c r="C4966" s="11" t="s">
        <v>14375</v>
      </c>
      <c r="D4966" s="21">
        <v>44405</v>
      </c>
      <c r="E4966" s="21" t="s">
        <v>9697</v>
      </c>
      <c r="F4966" s="21" t="s">
        <v>14659</v>
      </c>
      <c r="G4966" s="11" t="s">
        <v>2</v>
      </c>
      <c r="H4966" s="11" t="s">
        <v>16</v>
      </c>
      <c r="I4966" s="11" t="s">
        <v>4</v>
      </c>
      <c r="J4966" s="12">
        <v>1</v>
      </c>
      <c r="K4966" s="12">
        <v>384.67</v>
      </c>
      <c r="L4966" s="12">
        <v>0</v>
      </c>
      <c r="M4966" s="12">
        <v>0</v>
      </c>
      <c r="N4966" s="12">
        <f t="shared" si="232"/>
        <v>384.67</v>
      </c>
      <c r="O4966" s="11" t="s">
        <v>5</v>
      </c>
      <c r="P4966" s="13">
        <v>0</v>
      </c>
      <c r="Q4966" s="11" t="s">
        <v>6</v>
      </c>
      <c r="R4966" s="13">
        <v>0</v>
      </c>
      <c r="S4966" s="13">
        <v>0</v>
      </c>
      <c r="T4966" s="11" t="s">
        <v>7</v>
      </c>
      <c r="U4966" s="11" t="s">
        <v>8</v>
      </c>
      <c r="V4966" s="15">
        <v>0</v>
      </c>
      <c r="W4966" s="13">
        <v>0</v>
      </c>
      <c r="X4966" s="15">
        <v>0</v>
      </c>
      <c r="Y4966" s="15">
        <v>0</v>
      </c>
      <c r="Z4966" s="13">
        <v>0</v>
      </c>
      <c r="AA4966" s="15">
        <v>0</v>
      </c>
      <c r="AB4966" s="13">
        <v>0</v>
      </c>
      <c r="AC4966" s="15">
        <v>0</v>
      </c>
      <c r="AD4966" s="13">
        <v>0</v>
      </c>
      <c r="AE4966" s="15">
        <v>0</v>
      </c>
      <c r="AF4966" s="13">
        <v>0</v>
      </c>
      <c r="AG4966" s="15">
        <v>0</v>
      </c>
      <c r="AH4966" s="13">
        <v>0</v>
      </c>
      <c r="AI4966" s="15">
        <v>0</v>
      </c>
      <c r="AJ4966" s="11" t="s">
        <v>17</v>
      </c>
      <c r="AK4966" s="11" t="s">
        <v>13</v>
      </c>
      <c r="AL4966" s="22">
        <f t="shared" si="231"/>
        <v>887</v>
      </c>
      <c r="AM4966" s="11" t="str">
        <f>VLOOKUP(O4966,Sheet2!$D$6:$E$14,2,FALSE)</f>
        <v>Spare parts</v>
      </c>
      <c r="AN4966" s="11" t="str">
        <f>VLOOKUP(F4966,Sheet2!$E$10:$F$13,2,FALSE)</f>
        <v>SPM</v>
      </c>
      <c r="AO4966" s="35" t="s">
        <v>14668</v>
      </c>
      <c r="AP4966">
        <f>MATCH(AN4966,Sheet2!$F$5:$F$18,0)</f>
        <v>6</v>
      </c>
      <c r="AQ4966">
        <f>MATCH(AO4966,Sheet2!$F$5:$K$5,0)</f>
        <v>6</v>
      </c>
      <c r="AR4966" s="33">
        <f>INDEX(Sheet2!$F$5:$K$18,OPaL!AP4966,OPaL!AQ4966)</f>
        <v>0.15</v>
      </c>
      <c r="AS4966" s="1">
        <f t="shared" si="233"/>
        <v>326.96949999999998</v>
      </c>
    </row>
    <row r="4967" spans="1:45" x14ac:dyDescent="0.2">
      <c r="A4967" s="11" t="s">
        <v>6141</v>
      </c>
      <c r="B4967" s="11" t="s">
        <v>6142</v>
      </c>
      <c r="C4967" s="11" t="s">
        <v>14376</v>
      </c>
      <c r="D4967" s="21">
        <v>44063</v>
      </c>
      <c r="E4967" s="21" t="s">
        <v>9697</v>
      </c>
      <c r="F4967" s="21" t="s">
        <v>14659</v>
      </c>
      <c r="G4967" s="11" t="s">
        <v>2</v>
      </c>
      <c r="H4967" s="11" t="s">
        <v>16</v>
      </c>
      <c r="I4967" s="11" t="s">
        <v>4</v>
      </c>
      <c r="J4967" s="12">
        <v>1</v>
      </c>
      <c r="K4967" s="12">
        <v>384.67</v>
      </c>
      <c r="L4967" s="12">
        <v>0</v>
      </c>
      <c r="M4967" s="12">
        <v>0</v>
      </c>
      <c r="N4967" s="12">
        <f t="shared" si="232"/>
        <v>384.67</v>
      </c>
      <c r="O4967" s="11" t="s">
        <v>5</v>
      </c>
      <c r="P4967" s="13">
        <v>0</v>
      </c>
      <c r="Q4967" s="11" t="s">
        <v>6</v>
      </c>
      <c r="R4967" s="13">
        <v>0</v>
      </c>
      <c r="S4967" s="13">
        <v>0</v>
      </c>
      <c r="T4967" s="11" t="s">
        <v>7</v>
      </c>
      <c r="U4967" s="11" t="s">
        <v>8</v>
      </c>
      <c r="V4967" s="15">
        <v>0</v>
      </c>
      <c r="W4967" s="13">
        <v>0</v>
      </c>
      <c r="X4967" s="15">
        <v>0</v>
      </c>
      <c r="Y4967" s="15">
        <v>0</v>
      </c>
      <c r="Z4967" s="13">
        <v>0</v>
      </c>
      <c r="AA4967" s="15">
        <v>0</v>
      </c>
      <c r="AB4967" s="13">
        <v>0</v>
      </c>
      <c r="AC4967" s="15">
        <v>0</v>
      </c>
      <c r="AD4967" s="13">
        <v>0</v>
      </c>
      <c r="AE4967" s="15">
        <v>0</v>
      </c>
      <c r="AF4967" s="13">
        <v>0</v>
      </c>
      <c r="AG4967" s="15">
        <v>0</v>
      </c>
      <c r="AH4967" s="13">
        <v>0</v>
      </c>
      <c r="AI4967" s="15">
        <v>0</v>
      </c>
      <c r="AJ4967" s="11" t="s">
        <v>17</v>
      </c>
      <c r="AK4967" s="11" t="s">
        <v>13</v>
      </c>
      <c r="AL4967" s="22">
        <f t="shared" si="231"/>
        <v>1229</v>
      </c>
      <c r="AM4967" s="11" t="str">
        <f>VLOOKUP(O4967,Sheet2!$D$6:$E$14,2,FALSE)</f>
        <v>Spare parts</v>
      </c>
      <c r="AN4967" s="11" t="str">
        <f>VLOOKUP(F4967,Sheet2!$E$10:$F$13,2,FALSE)</f>
        <v>SPM</v>
      </c>
      <c r="AO4967" s="35" t="s">
        <v>14668</v>
      </c>
      <c r="AP4967">
        <f>MATCH(AN4967,Sheet2!$F$5:$F$18,0)</f>
        <v>6</v>
      </c>
      <c r="AQ4967">
        <f>MATCH(AO4967,Sheet2!$F$5:$K$5,0)</f>
        <v>6</v>
      </c>
      <c r="AR4967" s="33">
        <f>INDEX(Sheet2!$F$5:$K$18,OPaL!AP4967,OPaL!AQ4967)</f>
        <v>0.15</v>
      </c>
      <c r="AS4967" s="1">
        <f t="shared" si="233"/>
        <v>326.96949999999998</v>
      </c>
    </row>
    <row r="4968" spans="1:45" x14ac:dyDescent="0.2">
      <c r="A4968" s="11" t="s">
        <v>9316</v>
      </c>
      <c r="B4968" s="11" t="s">
        <v>9317</v>
      </c>
      <c r="C4968" s="11" t="s">
        <v>13211</v>
      </c>
      <c r="D4968" s="21">
        <v>44657</v>
      </c>
      <c r="E4968" s="21" t="s">
        <v>9757</v>
      </c>
      <c r="F4968" s="21" t="s">
        <v>14659</v>
      </c>
      <c r="G4968" s="11" t="s">
        <v>2</v>
      </c>
      <c r="H4968" s="11" t="s">
        <v>16</v>
      </c>
      <c r="I4968" s="11" t="s">
        <v>4</v>
      </c>
      <c r="J4968" s="13">
        <v>2</v>
      </c>
      <c r="K4968" s="12">
        <v>381.64</v>
      </c>
      <c r="L4968" s="12">
        <v>0</v>
      </c>
      <c r="M4968" s="12">
        <v>0</v>
      </c>
      <c r="N4968" s="12">
        <f t="shared" si="232"/>
        <v>381.64</v>
      </c>
      <c r="O4968" s="11" t="s">
        <v>8227</v>
      </c>
      <c r="P4968" s="13">
        <v>0</v>
      </c>
      <c r="Q4968" s="11" t="s">
        <v>6</v>
      </c>
      <c r="R4968" s="13">
        <v>0</v>
      </c>
      <c r="S4968" s="13">
        <v>0</v>
      </c>
      <c r="T4968" s="11" t="s">
        <v>7</v>
      </c>
      <c r="U4968" s="11" t="s">
        <v>8</v>
      </c>
      <c r="V4968" s="15">
        <v>0</v>
      </c>
      <c r="W4968" s="13">
        <v>0</v>
      </c>
      <c r="X4968" s="15">
        <v>0</v>
      </c>
      <c r="Y4968" s="15">
        <v>0</v>
      </c>
      <c r="Z4968" s="13">
        <v>0</v>
      </c>
      <c r="AA4968" s="15">
        <v>0</v>
      </c>
      <c r="AB4968" s="13">
        <v>0</v>
      </c>
      <c r="AC4968" s="15">
        <v>0</v>
      </c>
      <c r="AD4968" s="13">
        <v>0</v>
      </c>
      <c r="AE4968" s="15">
        <v>0</v>
      </c>
      <c r="AF4968" s="13">
        <v>0</v>
      </c>
      <c r="AG4968" s="15">
        <v>0</v>
      </c>
      <c r="AH4968" s="13">
        <v>0</v>
      </c>
      <c r="AI4968" s="15">
        <v>0</v>
      </c>
      <c r="AJ4968" s="11" t="s">
        <v>17</v>
      </c>
      <c r="AK4968" s="11" t="s">
        <v>8228</v>
      </c>
      <c r="AL4968" s="22">
        <f t="shared" si="231"/>
        <v>635</v>
      </c>
      <c r="AM4968" s="11" t="str">
        <f>VLOOKUP(O4968,Sheet2!$D$6:$E$14,2,FALSE)</f>
        <v>Consumables</v>
      </c>
      <c r="AN4968" s="11" t="str">
        <f>VLOOKUP(F4968,Sheet2!$E$15:$F$18,2,FALSE)</f>
        <v>CM</v>
      </c>
      <c r="AO4968" s="35" t="s">
        <v>14668</v>
      </c>
      <c r="AP4968">
        <f>MATCH(AN4968,Sheet2!$F$5:$F$18,0)</f>
        <v>13</v>
      </c>
      <c r="AQ4968">
        <f>MATCH(AO4968,Sheet2!$F$5:$K$5,0)</f>
        <v>6</v>
      </c>
      <c r="AR4968" s="33">
        <f>INDEX(Sheet2!$F$5:$K$18,OPaL!AP4968,OPaL!AQ4968)</f>
        <v>0.2</v>
      </c>
      <c r="AS4968" s="1">
        <f t="shared" si="233"/>
        <v>305.31200000000001</v>
      </c>
    </row>
    <row r="4969" spans="1:45" x14ac:dyDescent="0.2">
      <c r="A4969" s="11" t="s">
        <v>9110</v>
      </c>
      <c r="B4969" s="11" t="s">
        <v>9111</v>
      </c>
      <c r="C4969" s="11" t="s">
        <v>14377</v>
      </c>
      <c r="D4969" s="21">
        <v>45106</v>
      </c>
      <c r="E4969" s="21" t="s">
        <v>9739</v>
      </c>
      <c r="F4969" s="21" t="s">
        <v>14659</v>
      </c>
      <c r="G4969" s="11" t="s">
        <v>2</v>
      </c>
      <c r="H4969" s="11" t="s">
        <v>16</v>
      </c>
      <c r="I4969" s="11" t="s">
        <v>4</v>
      </c>
      <c r="J4969" s="13">
        <v>10</v>
      </c>
      <c r="K4969" s="12">
        <v>373.26</v>
      </c>
      <c r="L4969" s="12">
        <v>0</v>
      </c>
      <c r="M4969" s="12">
        <v>0</v>
      </c>
      <c r="N4969" s="12">
        <f t="shared" si="232"/>
        <v>373.26</v>
      </c>
      <c r="O4969" s="11" t="s">
        <v>8227</v>
      </c>
      <c r="P4969" s="13">
        <v>0</v>
      </c>
      <c r="Q4969" s="11" t="s">
        <v>6</v>
      </c>
      <c r="R4969" s="13">
        <v>0</v>
      </c>
      <c r="S4969" s="13">
        <v>0</v>
      </c>
      <c r="T4969" s="11" t="s">
        <v>7</v>
      </c>
      <c r="U4969" s="11" t="s">
        <v>8</v>
      </c>
      <c r="V4969" s="15">
        <v>0</v>
      </c>
      <c r="W4969" s="13">
        <v>0</v>
      </c>
      <c r="X4969" s="15">
        <v>0</v>
      </c>
      <c r="Y4969" s="15">
        <v>0</v>
      </c>
      <c r="Z4969" s="13">
        <v>0</v>
      </c>
      <c r="AA4969" s="15">
        <v>0</v>
      </c>
      <c r="AB4969" s="13">
        <v>0</v>
      </c>
      <c r="AC4969" s="15">
        <v>0</v>
      </c>
      <c r="AD4969" s="13">
        <v>0</v>
      </c>
      <c r="AE4969" s="15">
        <v>0</v>
      </c>
      <c r="AF4969" s="13">
        <v>0</v>
      </c>
      <c r="AG4969" s="15">
        <v>0</v>
      </c>
      <c r="AH4969" s="13">
        <v>0</v>
      </c>
      <c r="AI4969" s="15">
        <v>0</v>
      </c>
      <c r="AJ4969" s="11" t="s">
        <v>17</v>
      </c>
      <c r="AK4969" s="11" t="s">
        <v>8228</v>
      </c>
      <c r="AL4969" s="22">
        <f t="shared" si="231"/>
        <v>186</v>
      </c>
      <c r="AM4969" s="11" t="str">
        <f>VLOOKUP(O4969,Sheet2!$D$6:$E$14,2,FALSE)</f>
        <v>Consumables</v>
      </c>
      <c r="AN4969" s="11" t="str">
        <f>VLOOKUP(F4969,Sheet2!$E$15:$F$18,2,FALSE)</f>
        <v>CM</v>
      </c>
      <c r="AO4969" s="35" t="s">
        <v>14666</v>
      </c>
      <c r="AP4969">
        <f>MATCH(AN4969,Sheet2!$F$5:$F$18,0)</f>
        <v>13</v>
      </c>
      <c r="AQ4969">
        <f>MATCH(AO4969,Sheet2!$F$5:$K$5,0)</f>
        <v>4</v>
      </c>
      <c r="AR4969" s="33">
        <f>INDEX(Sheet2!$F$5:$K$18,OPaL!AP4969,OPaL!AQ4969)</f>
        <v>0.05</v>
      </c>
      <c r="AS4969" s="1">
        <f t="shared" si="233"/>
        <v>354.59699999999998</v>
      </c>
    </row>
    <row r="4970" spans="1:45" x14ac:dyDescent="0.2">
      <c r="A4970" s="11" t="s">
        <v>2739</v>
      </c>
      <c r="B4970" s="11" t="s">
        <v>2740</v>
      </c>
      <c r="C4970" s="11" t="s">
        <v>14378</v>
      </c>
      <c r="D4970" s="21">
        <v>43318</v>
      </c>
      <c r="E4970" s="21" t="s">
        <v>9697</v>
      </c>
      <c r="F4970" s="21" t="s">
        <v>14659</v>
      </c>
      <c r="G4970" s="11" t="s">
        <v>2</v>
      </c>
      <c r="H4970" s="11" t="s">
        <v>3</v>
      </c>
      <c r="I4970" s="11" t="s">
        <v>4</v>
      </c>
      <c r="J4970" s="12">
        <v>30</v>
      </c>
      <c r="K4970" s="12">
        <v>373.04</v>
      </c>
      <c r="L4970" s="12">
        <v>0</v>
      </c>
      <c r="M4970" s="12">
        <v>0</v>
      </c>
      <c r="N4970" s="12">
        <f t="shared" si="232"/>
        <v>373.04</v>
      </c>
      <c r="O4970" s="11" t="s">
        <v>5</v>
      </c>
      <c r="P4970" s="13">
        <v>0</v>
      </c>
      <c r="Q4970" s="11" t="s">
        <v>6</v>
      </c>
      <c r="R4970" s="13">
        <v>0</v>
      </c>
      <c r="S4970" s="13">
        <v>0</v>
      </c>
      <c r="T4970" s="11" t="s">
        <v>7</v>
      </c>
      <c r="U4970" s="11" t="s">
        <v>8</v>
      </c>
      <c r="V4970" s="15">
        <v>0</v>
      </c>
      <c r="W4970" s="13">
        <v>0</v>
      </c>
      <c r="X4970" s="15">
        <v>0</v>
      </c>
      <c r="Y4970" s="15">
        <v>0</v>
      </c>
      <c r="Z4970" s="13">
        <v>0</v>
      </c>
      <c r="AA4970" s="15">
        <v>0</v>
      </c>
      <c r="AB4970" s="13">
        <v>0</v>
      </c>
      <c r="AC4970" s="15">
        <v>0</v>
      </c>
      <c r="AD4970" s="13">
        <v>0</v>
      </c>
      <c r="AE4970" s="15">
        <v>0</v>
      </c>
      <c r="AF4970" s="13">
        <v>0</v>
      </c>
      <c r="AG4970" s="15">
        <v>0</v>
      </c>
      <c r="AH4970" s="13">
        <v>0</v>
      </c>
      <c r="AI4970" s="15">
        <v>0</v>
      </c>
      <c r="AJ4970" s="11" t="s">
        <v>9</v>
      </c>
      <c r="AK4970" s="11" t="s">
        <v>13</v>
      </c>
      <c r="AL4970" s="22">
        <f t="shared" si="231"/>
        <v>1974</v>
      </c>
      <c r="AM4970" s="11" t="str">
        <f>VLOOKUP(O4970,Sheet2!$D$6:$E$14,2,FALSE)</f>
        <v>Spare parts</v>
      </c>
      <c r="AN4970" s="11" t="str">
        <f>VLOOKUP(F4970,Sheet2!$E$10:$F$13,2,FALSE)</f>
        <v>SPM</v>
      </c>
      <c r="AO4970" s="35" t="s">
        <v>14668</v>
      </c>
      <c r="AP4970">
        <f>MATCH(AN4970,Sheet2!$F$5:$F$18,0)</f>
        <v>6</v>
      </c>
      <c r="AQ4970">
        <f>MATCH(AO4970,Sheet2!$F$5:$K$5,0)</f>
        <v>6</v>
      </c>
      <c r="AR4970" s="33">
        <f>INDEX(Sheet2!$F$5:$K$18,OPaL!AP4970,OPaL!AQ4970)</f>
        <v>0.15</v>
      </c>
      <c r="AS4970" s="1">
        <f t="shared" si="233"/>
        <v>317.084</v>
      </c>
    </row>
    <row r="4971" spans="1:45" x14ac:dyDescent="0.2">
      <c r="A4971" s="11" t="s">
        <v>801</v>
      </c>
      <c r="B4971" s="11" t="s">
        <v>802</v>
      </c>
      <c r="C4971" s="11" t="s">
        <v>14379</v>
      </c>
      <c r="D4971" s="21">
        <v>45045</v>
      </c>
      <c r="E4971" s="21" t="s">
        <v>9697</v>
      </c>
      <c r="F4971" s="21" t="s">
        <v>14659</v>
      </c>
      <c r="G4971" s="11" t="s">
        <v>2</v>
      </c>
      <c r="H4971" s="11" t="s">
        <v>16</v>
      </c>
      <c r="I4971" s="11" t="s">
        <v>4</v>
      </c>
      <c r="J4971" s="13">
        <v>1</v>
      </c>
      <c r="K4971" s="12">
        <v>373</v>
      </c>
      <c r="L4971" s="12">
        <v>0</v>
      </c>
      <c r="M4971" s="12">
        <v>0</v>
      </c>
      <c r="N4971" s="12">
        <f t="shared" si="232"/>
        <v>373</v>
      </c>
      <c r="O4971" s="11" t="s">
        <v>5</v>
      </c>
      <c r="P4971" s="13">
        <v>0</v>
      </c>
      <c r="Q4971" s="11" t="s">
        <v>6</v>
      </c>
      <c r="R4971" s="13">
        <v>0</v>
      </c>
      <c r="S4971" s="13">
        <v>0</v>
      </c>
      <c r="T4971" s="11" t="s">
        <v>7</v>
      </c>
      <c r="U4971" s="11" t="s">
        <v>8</v>
      </c>
      <c r="V4971" s="15">
        <v>0</v>
      </c>
      <c r="W4971" s="13">
        <v>0</v>
      </c>
      <c r="X4971" s="15">
        <v>0</v>
      </c>
      <c r="Y4971" s="15">
        <v>0</v>
      </c>
      <c r="Z4971" s="13">
        <v>0</v>
      </c>
      <c r="AA4971" s="15">
        <v>0</v>
      </c>
      <c r="AB4971" s="13">
        <v>0</v>
      </c>
      <c r="AC4971" s="15">
        <v>0</v>
      </c>
      <c r="AD4971" s="13">
        <v>0</v>
      </c>
      <c r="AE4971" s="15">
        <v>0</v>
      </c>
      <c r="AF4971" s="13">
        <v>0</v>
      </c>
      <c r="AG4971" s="15">
        <v>0</v>
      </c>
      <c r="AH4971" s="13">
        <v>0</v>
      </c>
      <c r="AI4971" s="15">
        <v>0</v>
      </c>
      <c r="AJ4971" s="11" t="s">
        <v>17</v>
      </c>
      <c r="AK4971" s="11" t="s">
        <v>13</v>
      </c>
      <c r="AL4971" s="22">
        <f t="shared" si="231"/>
        <v>247</v>
      </c>
      <c r="AM4971" s="11" t="str">
        <f>VLOOKUP(O4971,Sheet2!$D$6:$E$14,2,FALSE)</f>
        <v>Spare parts</v>
      </c>
      <c r="AN4971" s="11" t="str">
        <f>VLOOKUP(F4971,Sheet2!$E$10:$F$13,2,FALSE)</f>
        <v>SPM</v>
      </c>
      <c r="AO4971" s="35" t="s">
        <v>14666</v>
      </c>
      <c r="AP4971">
        <f>MATCH(AN4971,Sheet2!$F$5:$F$18,0)</f>
        <v>6</v>
      </c>
      <c r="AQ4971">
        <f>MATCH(AO4971,Sheet2!$F$5:$K$5,0)</f>
        <v>4</v>
      </c>
      <c r="AR4971" s="33">
        <f>INDEX(Sheet2!$F$5:$K$18,OPaL!AP4971,OPaL!AQ4971)</f>
        <v>0.05</v>
      </c>
      <c r="AS4971" s="1">
        <f t="shared" si="233"/>
        <v>354.34999999999997</v>
      </c>
    </row>
    <row r="4972" spans="1:45" x14ac:dyDescent="0.2">
      <c r="A4972" s="11" t="s">
        <v>9260</v>
      </c>
      <c r="B4972" s="11" t="s">
        <v>9261</v>
      </c>
      <c r="C4972" s="11" t="s">
        <v>14380</v>
      </c>
      <c r="D4972" s="21">
        <v>45017</v>
      </c>
      <c r="E4972" s="21" t="s">
        <v>9808</v>
      </c>
      <c r="F4972" s="21" t="s">
        <v>14659</v>
      </c>
      <c r="G4972" s="11" t="s">
        <v>2</v>
      </c>
      <c r="H4972" s="11" t="s">
        <v>350</v>
      </c>
      <c r="I4972" s="11" t="s">
        <v>4</v>
      </c>
      <c r="J4972" s="13">
        <v>1</v>
      </c>
      <c r="K4972" s="12">
        <v>370.72</v>
      </c>
      <c r="L4972" s="12">
        <v>0</v>
      </c>
      <c r="M4972" s="12">
        <v>0</v>
      </c>
      <c r="N4972" s="12">
        <f t="shared" si="232"/>
        <v>370.72</v>
      </c>
      <c r="O4972" s="11" t="s">
        <v>8227</v>
      </c>
      <c r="P4972" s="13">
        <v>0</v>
      </c>
      <c r="Q4972" s="11" t="s">
        <v>6</v>
      </c>
      <c r="R4972" s="13">
        <v>0</v>
      </c>
      <c r="S4972" s="13">
        <v>0</v>
      </c>
      <c r="T4972" s="11" t="s">
        <v>7</v>
      </c>
      <c r="U4972" s="11" t="s">
        <v>8</v>
      </c>
      <c r="V4972" s="15">
        <v>0</v>
      </c>
      <c r="W4972" s="13">
        <v>0</v>
      </c>
      <c r="X4972" s="15">
        <v>0</v>
      </c>
      <c r="Y4972" s="15">
        <v>0</v>
      </c>
      <c r="Z4972" s="13">
        <v>0</v>
      </c>
      <c r="AA4972" s="15">
        <v>0</v>
      </c>
      <c r="AB4972" s="13">
        <v>0</v>
      </c>
      <c r="AC4972" s="15">
        <v>0</v>
      </c>
      <c r="AD4972" s="13">
        <v>0</v>
      </c>
      <c r="AE4972" s="15">
        <v>0</v>
      </c>
      <c r="AF4972" s="13">
        <v>0</v>
      </c>
      <c r="AG4972" s="15">
        <v>0</v>
      </c>
      <c r="AH4972" s="13">
        <v>0</v>
      </c>
      <c r="AI4972" s="15">
        <v>0</v>
      </c>
      <c r="AJ4972" s="11" t="s">
        <v>352</v>
      </c>
      <c r="AK4972" s="11" t="s">
        <v>8228</v>
      </c>
      <c r="AL4972" s="22">
        <f t="shared" si="231"/>
        <v>275</v>
      </c>
      <c r="AM4972" s="11" t="str">
        <f>VLOOKUP(O4972,Sheet2!$D$6:$E$14,2,FALSE)</f>
        <v>Consumables</v>
      </c>
      <c r="AN4972" s="11" t="str">
        <f>VLOOKUP(F4972,Sheet2!$E$15:$F$18,2,FALSE)</f>
        <v>CM</v>
      </c>
      <c r="AO4972" s="35" t="s">
        <v>14667</v>
      </c>
      <c r="AP4972">
        <f>MATCH(AN4972,Sheet2!$F$5:$F$18,0)</f>
        <v>13</v>
      </c>
      <c r="AQ4972">
        <f>MATCH(AO4972,Sheet2!$F$5:$K$5,0)</f>
        <v>5</v>
      </c>
      <c r="AR4972" s="33">
        <f>INDEX(Sheet2!$F$5:$K$18,OPaL!AP4972,OPaL!AQ4972)</f>
        <v>0.1</v>
      </c>
      <c r="AS4972" s="1">
        <f t="shared" si="233"/>
        <v>333.64800000000002</v>
      </c>
    </row>
    <row r="4973" spans="1:45" x14ac:dyDescent="0.2">
      <c r="A4973" s="11" t="s">
        <v>24</v>
      </c>
      <c r="B4973" s="11" t="s">
        <v>25</v>
      </c>
      <c r="C4973" s="11" t="s">
        <v>14381</v>
      </c>
      <c r="D4973" s="21">
        <v>43061</v>
      </c>
      <c r="E4973" s="21" t="s">
        <v>9697</v>
      </c>
      <c r="F4973" s="21" t="s">
        <v>14659</v>
      </c>
      <c r="G4973" s="11" t="s">
        <v>2</v>
      </c>
      <c r="H4973" s="11" t="s">
        <v>16</v>
      </c>
      <c r="I4973" s="11" t="s">
        <v>4</v>
      </c>
      <c r="J4973" s="12">
        <v>2</v>
      </c>
      <c r="K4973" s="12">
        <v>368.56</v>
      </c>
      <c r="L4973" s="12">
        <v>0</v>
      </c>
      <c r="M4973" s="12">
        <v>0</v>
      </c>
      <c r="N4973" s="12">
        <f t="shared" si="232"/>
        <v>368.56</v>
      </c>
      <c r="O4973" s="11" t="s">
        <v>5</v>
      </c>
      <c r="P4973" s="13">
        <v>0</v>
      </c>
      <c r="Q4973" s="11" t="s">
        <v>6</v>
      </c>
      <c r="R4973" s="13">
        <v>0</v>
      </c>
      <c r="S4973" s="13">
        <v>0</v>
      </c>
      <c r="T4973" s="11" t="s">
        <v>7</v>
      </c>
      <c r="U4973" s="11" t="s">
        <v>8</v>
      </c>
      <c r="V4973" s="15">
        <v>0</v>
      </c>
      <c r="W4973" s="13">
        <v>0</v>
      </c>
      <c r="X4973" s="15">
        <v>0</v>
      </c>
      <c r="Y4973" s="15">
        <v>0</v>
      </c>
      <c r="Z4973" s="13">
        <v>0</v>
      </c>
      <c r="AA4973" s="15">
        <v>0</v>
      </c>
      <c r="AB4973" s="13">
        <v>0</v>
      </c>
      <c r="AC4973" s="15">
        <v>0</v>
      </c>
      <c r="AD4973" s="13">
        <v>0</v>
      </c>
      <c r="AE4973" s="15">
        <v>0</v>
      </c>
      <c r="AF4973" s="13">
        <v>0</v>
      </c>
      <c r="AG4973" s="15">
        <v>0</v>
      </c>
      <c r="AH4973" s="13">
        <v>0</v>
      </c>
      <c r="AI4973" s="15">
        <v>0</v>
      </c>
      <c r="AJ4973" s="11" t="s">
        <v>17</v>
      </c>
      <c r="AK4973" s="11" t="s">
        <v>13</v>
      </c>
      <c r="AL4973" s="22">
        <f t="shared" si="231"/>
        <v>2231</v>
      </c>
      <c r="AM4973" s="11" t="str">
        <f>VLOOKUP(O4973,Sheet2!$D$6:$E$14,2,FALSE)</f>
        <v>Spare parts</v>
      </c>
      <c r="AN4973" s="11" t="str">
        <f>VLOOKUP(F4973,Sheet2!$E$10:$F$13,2,FALSE)</f>
        <v>SPM</v>
      </c>
      <c r="AO4973" s="35" t="s">
        <v>14668</v>
      </c>
      <c r="AP4973">
        <f>MATCH(AN4973,Sheet2!$F$5:$F$18,0)</f>
        <v>6</v>
      </c>
      <c r="AQ4973">
        <f>MATCH(AO4973,Sheet2!$F$5:$K$5,0)</f>
        <v>6</v>
      </c>
      <c r="AR4973" s="33">
        <f>INDEX(Sheet2!$F$5:$K$18,OPaL!AP4973,OPaL!AQ4973)</f>
        <v>0.15</v>
      </c>
      <c r="AS4973" s="1">
        <f t="shared" si="233"/>
        <v>313.27600000000001</v>
      </c>
    </row>
    <row r="4974" spans="1:45" x14ac:dyDescent="0.2">
      <c r="A4974" s="11" t="s">
        <v>146</v>
      </c>
      <c r="B4974" s="11" t="s">
        <v>147</v>
      </c>
      <c r="C4974" s="11" t="s">
        <v>14382</v>
      </c>
      <c r="D4974" s="21">
        <v>43061</v>
      </c>
      <c r="E4974" s="21" t="s">
        <v>9697</v>
      </c>
      <c r="F4974" s="21" t="s">
        <v>14659</v>
      </c>
      <c r="G4974" s="11" t="s">
        <v>2</v>
      </c>
      <c r="H4974" s="11" t="s">
        <v>16</v>
      </c>
      <c r="I4974" s="11" t="s">
        <v>4</v>
      </c>
      <c r="J4974" s="12">
        <v>2</v>
      </c>
      <c r="K4974" s="12">
        <v>368.56</v>
      </c>
      <c r="L4974" s="12">
        <v>0</v>
      </c>
      <c r="M4974" s="12">
        <v>0</v>
      </c>
      <c r="N4974" s="12">
        <f t="shared" si="232"/>
        <v>368.56</v>
      </c>
      <c r="O4974" s="11" t="s">
        <v>5</v>
      </c>
      <c r="P4974" s="13">
        <v>0</v>
      </c>
      <c r="Q4974" s="11" t="s">
        <v>6</v>
      </c>
      <c r="R4974" s="13">
        <v>0</v>
      </c>
      <c r="S4974" s="13">
        <v>0</v>
      </c>
      <c r="T4974" s="11" t="s">
        <v>7</v>
      </c>
      <c r="U4974" s="11" t="s">
        <v>8</v>
      </c>
      <c r="V4974" s="15">
        <v>0</v>
      </c>
      <c r="W4974" s="13">
        <v>0</v>
      </c>
      <c r="X4974" s="15">
        <v>0</v>
      </c>
      <c r="Y4974" s="15">
        <v>0</v>
      </c>
      <c r="Z4974" s="13">
        <v>0</v>
      </c>
      <c r="AA4974" s="15">
        <v>0</v>
      </c>
      <c r="AB4974" s="13">
        <v>0</v>
      </c>
      <c r="AC4974" s="15">
        <v>0</v>
      </c>
      <c r="AD4974" s="13">
        <v>0</v>
      </c>
      <c r="AE4974" s="15">
        <v>0</v>
      </c>
      <c r="AF4974" s="13">
        <v>0</v>
      </c>
      <c r="AG4974" s="15">
        <v>0</v>
      </c>
      <c r="AH4974" s="13">
        <v>0</v>
      </c>
      <c r="AI4974" s="15">
        <v>0</v>
      </c>
      <c r="AJ4974" s="11" t="s">
        <v>17</v>
      </c>
      <c r="AK4974" s="11" t="s">
        <v>13</v>
      </c>
      <c r="AL4974" s="22">
        <f t="shared" si="231"/>
        <v>2231</v>
      </c>
      <c r="AM4974" s="11" t="str">
        <f>VLOOKUP(O4974,Sheet2!$D$6:$E$14,2,FALSE)</f>
        <v>Spare parts</v>
      </c>
      <c r="AN4974" s="11" t="str">
        <f>VLOOKUP(F4974,Sheet2!$E$10:$F$13,2,FALSE)</f>
        <v>SPM</v>
      </c>
      <c r="AO4974" s="35" t="s">
        <v>14668</v>
      </c>
      <c r="AP4974">
        <f>MATCH(AN4974,Sheet2!$F$5:$F$18,0)</f>
        <v>6</v>
      </c>
      <c r="AQ4974">
        <f>MATCH(AO4974,Sheet2!$F$5:$K$5,0)</f>
        <v>6</v>
      </c>
      <c r="AR4974" s="33">
        <f>INDEX(Sheet2!$F$5:$K$18,OPaL!AP4974,OPaL!AQ4974)</f>
        <v>0.15</v>
      </c>
      <c r="AS4974" s="1">
        <f t="shared" si="233"/>
        <v>313.27600000000001</v>
      </c>
    </row>
    <row r="4975" spans="1:45" x14ac:dyDescent="0.2">
      <c r="A4975" s="11" t="s">
        <v>9104</v>
      </c>
      <c r="B4975" s="11" t="s">
        <v>9105</v>
      </c>
      <c r="C4975" s="11" t="s">
        <v>12623</v>
      </c>
      <c r="D4975" s="21">
        <v>44676</v>
      </c>
      <c r="E4975" s="21" t="s">
        <v>9739</v>
      </c>
      <c r="F4975" s="21" t="s">
        <v>14659</v>
      </c>
      <c r="G4975" s="11" t="s">
        <v>2</v>
      </c>
      <c r="H4975" s="11" t="s">
        <v>3</v>
      </c>
      <c r="I4975" s="11" t="s">
        <v>4</v>
      </c>
      <c r="J4975" s="13">
        <v>3</v>
      </c>
      <c r="K4975" s="12">
        <v>367.03</v>
      </c>
      <c r="L4975" s="12">
        <v>0</v>
      </c>
      <c r="M4975" s="12">
        <v>0</v>
      </c>
      <c r="N4975" s="12">
        <f t="shared" si="232"/>
        <v>367.03</v>
      </c>
      <c r="O4975" s="11" t="s">
        <v>8227</v>
      </c>
      <c r="P4975" s="13">
        <v>0</v>
      </c>
      <c r="Q4975" s="11" t="s">
        <v>6</v>
      </c>
      <c r="R4975" s="13">
        <v>0</v>
      </c>
      <c r="S4975" s="13">
        <v>0</v>
      </c>
      <c r="T4975" s="11" t="s">
        <v>7</v>
      </c>
      <c r="U4975" s="11" t="s">
        <v>8</v>
      </c>
      <c r="V4975" s="15">
        <v>0</v>
      </c>
      <c r="W4975" s="13">
        <v>0</v>
      </c>
      <c r="X4975" s="15">
        <v>0</v>
      </c>
      <c r="Y4975" s="15">
        <v>0</v>
      </c>
      <c r="Z4975" s="13">
        <v>0</v>
      </c>
      <c r="AA4975" s="15">
        <v>0</v>
      </c>
      <c r="AB4975" s="13">
        <v>0</v>
      </c>
      <c r="AC4975" s="15">
        <v>0</v>
      </c>
      <c r="AD4975" s="13">
        <v>0</v>
      </c>
      <c r="AE4975" s="15">
        <v>0</v>
      </c>
      <c r="AF4975" s="13">
        <v>0</v>
      </c>
      <c r="AG4975" s="15">
        <v>0</v>
      </c>
      <c r="AH4975" s="13">
        <v>0</v>
      </c>
      <c r="AI4975" s="15">
        <v>0</v>
      </c>
      <c r="AJ4975" s="11" t="s">
        <v>9</v>
      </c>
      <c r="AK4975" s="11" t="s">
        <v>8228</v>
      </c>
      <c r="AL4975" s="22">
        <f t="shared" si="231"/>
        <v>616</v>
      </c>
      <c r="AM4975" s="11" t="str">
        <f>VLOOKUP(O4975,Sheet2!$D$6:$E$14,2,FALSE)</f>
        <v>Consumables</v>
      </c>
      <c r="AN4975" s="11" t="str">
        <f>VLOOKUP(F4975,Sheet2!$E$15:$F$18,2,FALSE)</f>
        <v>CM</v>
      </c>
      <c r="AO4975" s="35" t="s">
        <v>14668</v>
      </c>
      <c r="AP4975">
        <f>MATCH(AN4975,Sheet2!$F$5:$F$18,0)</f>
        <v>13</v>
      </c>
      <c r="AQ4975">
        <f>MATCH(AO4975,Sheet2!$F$5:$K$5,0)</f>
        <v>6</v>
      </c>
      <c r="AR4975" s="33">
        <f>INDEX(Sheet2!$F$5:$K$18,OPaL!AP4975,OPaL!AQ4975)</f>
        <v>0.2</v>
      </c>
      <c r="AS4975" s="1">
        <f t="shared" si="233"/>
        <v>293.62399999999997</v>
      </c>
    </row>
    <row r="4976" spans="1:45" x14ac:dyDescent="0.2">
      <c r="A4976" s="11" t="s">
        <v>6255</v>
      </c>
      <c r="B4976" s="11" t="s">
        <v>6256</v>
      </c>
      <c r="C4976" s="11" t="s">
        <v>14383</v>
      </c>
      <c r="D4976" s="21">
        <v>42916</v>
      </c>
      <c r="E4976" s="21" t="s">
        <v>9697</v>
      </c>
      <c r="F4976" s="21" t="s">
        <v>14659</v>
      </c>
      <c r="G4976" s="11" t="s">
        <v>2</v>
      </c>
      <c r="H4976" s="11" t="s">
        <v>16</v>
      </c>
      <c r="I4976" s="11" t="s">
        <v>4</v>
      </c>
      <c r="J4976" s="12">
        <v>1</v>
      </c>
      <c r="K4976" s="12">
        <v>365.02</v>
      </c>
      <c r="L4976" s="12">
        <v>0</v>
      </c>
      <c r="M4976" s="12">
        <v>0</v>
      </c>
      <c r="N4976" s="12">
        <f t="shared" si="232"/>
        <v>365.02</v>
      </c>
      <c r="O4976" s="11" t="s">
        <v>5</v>
      </c>
      <c r="P4976" s="13">
        <v>0</v>
      </c>
      <c r="Q4976" s="11" t="s">
        <v>6</v>
      </c>
      <c r="R4976" s="13">
        <v>0</v>
      </c>
      <c r="S4976" s="13">
        <v>0</v>
      </c>
      <c r="T4976" s="11" t="s">
        <v>7</v>
      </c>
      <c r="U4976" s="11" t="s">
        <v>8</v>
      </c>
      <c r="V4976" s="15">
        <v>0</v>
      </c>
      <c r="W4976" s="13">
        <v>0</v>
      </c>
      <c r="X4976" s="15">
        <v>0</v>
      </c>
      <c r="Y4976" s="15">
        <v>0</v>
      </c>
      <c r="Z4976" s="13">
        <v>0</v>
      </c>
      <c r="AA4976" s="15">
        <v>0</v>
      </c>
      <c r="AB4976" s="13">
        <v>0</v>
      </c>
      <c r="AC4976" s="15">
        <v>0</v>
      </c>
      <c r="AD4976" s="13">
        <v>0</v>
      </c>
      <c r="AE4976" s="15">
        <v>0</v>
      </c>
      <c r="AF4976" s="13">
        <v>0</v>
      </c>
      <c r="AG4976" s="15">
        <v>0</v>
      </c>
      <c r="AH4976" s="13">
        <v>0</v>
      </c>
      <c r="AI4976" s="15">
        <v>0</v>
      </c>
      <c r="AJ4976" s="11" t="s">
        <v>17</v>
      </c>
      <c r="AK4976" s="11" t="s">
        <v>13</v>
      </c>
      <c r="AL4976" s="22">
        <f t="shared" si="231"/>
        <v>2376</v>
      </c>
      <c r="AM4976" s="11" t="str">
        <f>VLOOKUP(O4976,Sheet2!$D$6:$E$14,2,FALSE)</f>
        <v>Spare parts</v>
      </c>
      <c r="AN4976" s="11" t="str">
        <f>VLOOKUP(F4976,Sheet2!$E$10:$F$13,2,FALSE)</f>
        <v>SPM</v>
      </c>
      <c r="AO4976" s="35" t="s">
        <v>14668</v>
      </c>
      <c r="AP4976">
        <f>MATCH(AN4976,Sheet2!$F$5:$F$18,0)</f>
        <v>6</v>
      </c>
      <c r="AQ4976">
        <f>MATCH(AO4976,Sheet2!$F$5:$K$5,0)</f>
        <v>6</v>
      </c>
      <c r="AR4976" s="33">
        <f>INDEX(Sheet2!$F$5:$K$18,OPaL!AP4976,OPaL!AQ4976)</f>
        <v>0.15</v>
      </c>
      <c r="AS4976" s="1">
        <f t="shared" si="233"/>
        <v>310.267</v>
      </c>
    </row>
    <row r="4977" spans="1:45" x14ac:dyDescent="0.2">
      <c r="A4977" s="11" t="s">
        <v>8300</v>
      </c>
      <c r="B4977" s="11" t="s">
        <v>8301</v>
      </c>
      <c r="C4977" s="11" t="s">
        <v>14384</v>
      </c>
      <c r="D4977" s="21">
        <v>44911</v>
      </c>
      <c r="E4977" s="21" t="s">
        <v>9862</v>
      </c>
      <c r="F4977" s="21" t="s">
        <v>14659</v>
      </c>
      <c r="G4977" s="11" t="s">
        <v>2</v>
      </c>
      <c r="H4977" s="11" t="s">
        <v>3</v>
      </c>
      <c r="I4977" s="11" t="s">
        <v>4</v>
      </c>
      <c r="J4977" s="12">
        <v>20</v>
      </c>
      <c r="K4977" s="12">
        <v>360.4</v>
      </c>
      <c r="L4977" s="12">
        <v>0</v>
      </c>
      <c r="M4977" s="12">
        <v>0</v>
      </c>
      <c r="N4977" s="12">
        <f t="shared" si="232"/>
        <v>360.4</v>
      </c>
      <c r="O4977" s="11" t="s">
        <v>8227</v>
      </c>
      <c r="P4977" s="13">
        <v>0</v>
      </c>
      <c r="Q4977" s="11" t="s">
        <v>6</v>
      </c>
      <c r="R4977" s="13">
        <v>0</v>
      </c>
      <c r="S4977" s="13">
        <v>0</v>
      </c>
      <c r="T4977" s="11" t="s">
        <v>7</v>
      </c>
      <c r="U4977" s="11" t="s">
        <v>8</v>
      </c>
      <c r="V4977" s="15">
        <v>0</v>
      </c>
      <c r="W4977" s="13">
        <v>0</v>
      </c>
      <c r="X4977" s="15">
        <v>0</v>
      </c>
      <c r="Y4977" s="15">
        <v>0</v>
      </c>
      <c r="Z4977" s="13">
        <v>0</v>
      </c>
      <c r="AA4977" s="15">
        <v>0</v>
      </c>
      <c r="AB4977" s="13">
        <v>0</v>
      </c>
      <c r="AC4977" s="15">
        <v>0</v>
      </c>
      <c r="AD4977" s="13">
        <v>0</v>
      </c>
      <c r="AE4977" s="15">
        <v>0</v>
      </c>
      <c r="AF4977" s="13">
        <v>0</v>
      </c>
      <c r="AG4977" s="15">
        <v>0</v>
      </c>
      <c r="AH4977" s="13">
        <v>0</v>
      </c>
      <c r="AI4977" s="15">
        <v>0</v>
      </c>
      <c r="AJ4977" s="11" t="s">
        <v>9</v>
      </c>
      <c r="AK4977" s="11" t="s">
        <v>8228</v>
      </c>
      <c r="AL4977" s="22">
        <f t="shared" si="231"/>
        <v>381</v>
      </c>
      <c r="AM4977" s="11" t="str">
        <f>VLOOKUP(O4977,Sheet2!$D$6:$E$14,2,FALSE)</f>
        <v>Consumables</v>
      </c>
      <c r="AN4977" s="11" t="str">
        <f>VLOOKUP(F4977,Sheet2!$E$15:$F$18,2,FALSE)</f>
        <v>CM</v>
      </c>
      <c r="AO4977" s="35" t="s">
        <v>14668</v>
      </c>
      <c r="AP4977">
        <f>MATCH(AN4977,Sheet2!$F$5:$F$18,0)</f>
        <v>13</v>
      </c>
      <c r="AQ4977">
        <f>MATCH(AO4977,Sheet2!$F$5:$K$5,0)</f>
        <v>6</v>
      </c>
      <c r="AR4977" s="33">
        <f>INDEX(Sheet2!$F$5:$K$18,OPaL!AP4977,OPaL!AQ4977)</f>
        <v>0.2</v>
      </c>
      <c r="AS4977" s="1">
        <f t="shared" si="233"/>
        <v>288.32</v>
      </c>
    </row>
    <row r="4978" spans="1:45" x14ac:dyDescent="0.2">
      <c r="A4978" s="11" t="s">
        <v>2703</v>
      </c>
      <c r="B4978" s="11" t="s">
        <v>2704</v>
      </c>
      <c r="C4978" s="11" t="s">
        <v>14385</v>
      </c>
      <c r="D4978" s="21">
        <v>43330</v>
      </c>
      <c r="E4978" s="21" t="s">
        <v>9697</v>
      </c>
      <c r="F4978" s="21" t="s">
        <v>14659</v>
      </c>
      <c r="G4978" s="11" t="s">
        <v>2</v>
      </c>
      <c r="H4978" s="11" t="s">
        <v>3</v>
      </c>
      <c r="I4978" s="11" t="s">
        <v>4</v>
      </c>
      <c r="J4978" s="12">
        <v>19</v>
      </c>
      <c r="K4978" s="12">
        <v>358.8</v>
      </c>
      <c r="L4978" s="12">
        <v>0</v>
      </c>
      <c r="M4978" s="12">
        <v>0</v>
      </c>
      <c r="N4978" s="12">
        <f t="shared" si="232"/>
        <v>358.8</v>
      </c>
      <c r="O4978" s="11" t="s">
        <v>5</v>
      </c>
      <c r="P4978" s="13">
        <v>0</v>
      </c>
      <c r="Q4978" s="11" t="s">
        <v>6</v>
      </c>
      <c r="R4978" s="13">
        <v>0</v>
      </c>
      <c r="S4978" s="13">
        <v>0</v>
      </c>
      <c r="T4978" s="11" t="s">
        <v>7</v>
      </c>
      <c r="U4978" s="11" t="s">
        <v>8</v>
      </c>
      <c r="V4978" s="15">
        <v>0</v>
      </c>
      <c r="W4978" s="13">
        <v>0</v>
      </c>
      <c r="X4978" s="15">
        <v>0</v>
      </c>
      <c r="Y4978" s="15">
        <v>0</v>
      </c>
      <c r="Z4978" s="13">
        <v>0</v>
      </c>
      <c r="AA4978" s="15">
        <v>0</v>
      </c>
      <c r="AB4978" s="13">
        <v>0</v>
      </c>
      <c r="AC4978" s="15">
        <v>0</v>
      </c>
      <c r="AD4978" s="13">
        <v>0</v>
      </c>
      <c r="AE4978" s="15">
        <v>0</v>
      </c>
      <c r="AF4978" s="13">
        <v>0</v>
      </c>
      <c r="AG4978" s="15">
        <v>0</v>
      </c>
      <c r="AH4978" s="13">
        <v>0</v>
      </c>
      <c r="AI4978" s="15">
        <v>0</v>
      </c>
      <c r="AJ4978" s="11" t="s">
        <v>9</v>
      </c>
      <c r="AK4978" s="11" t="s">
        <v>13</v>
      </c>
      <c r="AL4978" s="22">
        <f t="shared" si="231"/>
        <v>1962</v>
      </c>
      <c r="AM4978" s="11" t="str">
        <f>VLOOKUP(O4978,Sheet2!$D$6:$E$14,2,FALSE)</f>
        <v>Spare parts</v>
      </c>
      <c r="AN4978" s="11" t="str">
        <f>VLOOKUP(F4978,Sheet2!$E$10:$F$13,2,FALSE)</f>
        <v>SPM</v>
      </c>
      <c r="AO4978" s="35" t="s">
        <v>14668</v>
      </c>
      <c r="AP4978">
        <f>MATCH(AN4978,Sheet2!$F$5:$F$18,0)</f>
        <v>6</v>
      </c>
      <c r="AQ4978">
        <f>MATCH(AO4978,Sheet2!$F$5:$K$5,0)</f>
        <v>6</v>
      </c>
      <c r="AR4978" s="33">
        <f>INDEX(Sheet2!$F$5:$K$18,OPaL!AP4978,OPaL!AQ4978)</f>
        <v>0.15</v>
      </c>
      <c r="AS4978" s="1">
        <f t="shared" si="233"/>
        <v>304.98</v>
      </c>
    </row>
    <row r="4979" spans="1:45" x14ac:dyDescent="0.2">
      <c r="A4979" s="11" t="s">
        <v>9392</v>
      </c>
      <c r="B4979" s="11" t="s">
        <v>9393</v>
      </c>
      <c r="C4979" s="11" t="s">
        <v>14386</v>
      </c>
      <c r="D4979" s="21">
        <v>45220</v>
      </c>
      <c r="E4979" s="21" t="s">
        <v>9764</v>
      </c>
      <c r="F4979" s="21" t="s">
        <v>14659</v>
      </c>
      <c r="G4979" s="11" t="s">
        <v>2</v>
      </c>
      <c r="H4979" s="11" t="s">
        <v>3</v>
      </c>
      <c r="I4979" s="11" t="s">
        <v>4</v>
      </c>
      <c r="J4979" s="13">
        <v>2</v>
      </c>
      <c r="K4979" s="12">
        <v>355.83</v>
      </c>
      <c r="L4979" s="12">
        <v>0</v>
      </c>
      <c r="M4979" s="12">
        <v>0</v>
      </c>
      <c r="N4979" s="12">
        <f t="shared" si="232"/>
        <v>355.83</v>
      </c>
      <c r="O4979" s="11" t="s">
        <v>8227</v>
      </c>
      <c r="P4979" s="13">
        <v>0</v>
      </c>
      <c r="Q4979" s="11" t="s">
        <v>6</v>
      </c>
      <c r="R4979" s="13">
        <v>0</v>
      </c>
      <c r="S4979" s="13">
        <v>0</v>
      </c>
      <c r="T4979" s="11" t="s">
        <v>7</v>
      </c>
      <c r="U4979" s="11" t="s">
        <v>8</v>
      </c>
      <c r="V4979" s="15">
        <v>0</v>
      </c>
      <c r="W4979" s="13">
        <v>0</v>
      </c>
      <c r="X4979" s="15">
        <v>0</v>
      </c>
      <c r="Y4979" s="15">
        <v>0</v>
      </c>
      <c r="Z4979" s="13">
        <v>0</v>
      </c>
      <c r="AA4979" s="15">
        <v>0</v>
      </c>
      <c r="AB4979" s="13">
        <v>0</v>
      </c>
      <c r="AC4979" s="15">
        <v>0</v>
      </c>
      <c r="AD4979" s="13">
        <v>0</v>
      </c>
      <c r="AE4979" s="15">
        <v>0</v>
      </c>
      <c r="AF4979" s="13">
        <v>0</v>
      </c>
      <c r="AG4979" s="15">
        <v>0</v>
      </c>
      <c r="AH4979" s="13">
        <v>0</v>
      </c>
      <c r="AI4979" s="15">
        <v>0</v>
      </c>
      <c r="AJ4979" s="11" t="s">
        <v>9</v>
      </c>
      <c r="AK4979" s="11" t="s">
        <v>8228</v>
      </c>
      <c r="AL4979" s="22">
        <f t="shared" si="231"/>
        <v>72</v>
      </c>
      <c r="AM4979" s="11" t="str">
        <f>VLOOKUP(O4979,Sheet2!$D$6:$E$14,2,FALSE)</f>
        <v>Consumables</v>
      </c>
      <c r="AN4979" s="11" t="str">
        <f>VLOOKUP(F4979,Sheet2!$E$15:$F$18,2,FALSE)</f>
        <v>CM</v>
      </c>
      <c r="AO4979" s="35" t="s">
        <v>14664</v>
      </c>
      <c r="AP4979">
        <f>MATCH(AN4979,Sheet2!$F$5:$F$18,0)</f>
        <v>13</v>
      </c>
      <c r="AQ4979">
        <f>MATCH(AO4979,Sheet2!$F$5:$K$5,0)</f>
        <v>2</v>
      </c>
      <c r="AR4979" s="33">
        <f>INDEX(Sheet2!$F$5:$K$18,OPaL!AP4979,OPaL!AQ4979)</f>
        <v>0</v>
      </c>
      <c r="AS4979" s="1">
        <f t="shared" si="233"/>
        <v>355.83</v>
      </c>
    </row>
    <row r="4980" spans="1:45" x14ac:dyDescent="0.2">
      <c r="A4980" s="11" t="s">
        <v>5813</v>
      </c>
      <c r="B4980" s="11" t="s">
        <v>5814</v>
      </c>
      <c r="C4980" s="11" t="s">
        <v>14387</v>
      </c>
      <c r="D4980" s="21">
        <v>42389</v>
      </c>
      <c r="E4980" s="21" t="s">
        <v>9697</v>
      </c>
      <c r="F4980" s="21" t="s">
        <v>14659</v>
      </c>
      <c r="G4980" s="11" t="s">
        <v>2</v>
      </c>
      <c r="H4980" s="11" t="s">
        <v>3</v>
      </c>
      <c r="I4980" s="11" t="s">
        <v>4</v>
      </c>
      <c r="J4980" s="12">
        <v>2</v>
      </c>
      <c r="K4980" s="12">
        <v>355.37</v>
      </c>
      <c r="L4980" s="12">
        <v>0</v>
      </c>
      <c r="M4980" s="12">
        <v>0</v>
      </c>
      <c r="N4980" s="12">
        <f t="shared" si="232"/>
        <v>355.37</v>
      </c>
      <c r="O4980" s="11" t="s">
        <v>5</v>
      </c>
      <c r="P4980" s="13">
        <v>0</v>
      </c>
      <c r="Q4980" s="11" t="s">
        <v>6</v>
      </c>
      <c r="R4980" s="13">
        <v>0</v>
      </c>
      <c r="S4980" s="13">
        <v>0</v>
      </c>
      <c r="T4980" s="11" t="s">
        <v>7</v>
      </c>
      <c r="U4980" s="11" t="s">
        <v>8</v>
      </c>
      <c r="V4980" s="15">
        <v>0</v>
      </c>
      <c r="W4980" s="13">
        <v>0</v>
      </c>
      <c r="X4980" s="15">
        <v>0</v>
      </c>
      <c r="Y4980" s="15">
        <v>0</v>
      </c>
      <c r="Z4980" s="13">
        <v>0</v>
      </c>
      <c r="AA4980" s="15">
        <v>0</v>
      </c>
      <c r="AB4980" s="13">
        <v>0</v>
      </c>
      <c r="AC4980" s="15">
        <v>0</v>
      </c>
      <c r="AD4980" s="13">
        <v>0</v>
      </c>
      <c r="AE4980" s="15">
        <v>0</v>
      </c>
      <c r="AF4980" s="13">
        <v>0</v>
      </c>
      <c r="AG4980" s="15">
        <v>0</v>
      </c>
      <c r="AH4980" s="13">
        <v>0</v>
      </c>
      <c r="AI4980" s="15">
        <v>0</v>
      </c>
      <c r="AJ4980" s="11" t="s">
        <v>9</v>
      </c>
      <c r="AK4980" s="11" t="s">
        <v>13</v>
      </c>
      <c r="AL4980" s="22">
        <f t="shared" si="231"/>
        <v>2903</v>
      </c>
      <c r="AM4980" s="11" t="str">
        <f>VLOOKUP(O4980,Sheet2!$D$6:$E$14,2,FALSE)</f>
        <v>Spare parts</v>
      </c>
      <c r="AN4980" s="11" t="str">
        <f>VLOOKUP(F4980,Sheet2!$E$10:$F$13,2,FALSE)</f>
        <v>SPM</v>
      </c>
      <c r="AO4980" s="35" t="s">
        <v>14668</v>
      </c>
      <c r="AP4980">
        <f>MATCH(AN4980,Sheet2!$F$5:$F$18,0)</f>
        <v>6</v>
      </c>
      <c r="AQ4980">
        <f>MATCH(AO4980,Sheet2!$F$5:$K$5,0)</f>
        <v>6</v>
      </c>
      <c r="AR4980" s="33">
        <f>INDEX(Sheet2!$F$5:$K$18,OPaL!AP4980,OPaL!AQ4980)</f>
        <v>0.15</v>
      </c>
      <c r="AS4980" s="1">
        <f t="shared" si="233"/>
        <v>302.06450000000001</v>
      </c>
    </row>
    <row r="4981" spans="1:45" x14ac:dyDescent="0.2">
      <c r="A4981" s="11" t="s">
        <v>9230</v>
      </c>
      <c r="B4981" s="11" t="s">
        <v>9231</v>
      </c>
      <c r="C4981" s="11" t="s">
        <v>14388</v>
      </c>
      <c r="D4981" s="21">
        <v>44649</v>
      </c>
      <c r="E4981" s="21" t="s">
        <v>9752</v>
      </c>
      <c r="F4981" s="21" t="s">
        <v>14659</v>
      </c>
      <c r="G4981" s="11" t="s">
        <v>2</v>
      </c>
      <c r="H4981" s="11" t="s">
        <v>16</v>
      </c>
      <c r="I4981" s="11" t="s">
        <v>4</v>
      </c>
      <c r="J4981" s="13">
        <v>7</v>
      </c>
      <c r="K4981" s="12">
        <v>353.3</v>
      </c>
      <c r="L4981" s="12">
        <v>0</v>
      </c>
      <c r="M4981" s="12">
        <v>0</v>
      </c>
      <c r="N4981" s="12">
        <f t="shared" si="232"/>
        <v>353.3</v>
      </c>
      <c r="O4981" s="11" t="s">
        <v>8227</v>
      </c>
      <c r="P4981" s="13">
        <v>0</v>
      </c>
      <c r="Q4981" s="11" t="s">
        <v>6</v>
      </c>
      <c r="R4981" s="13">
        <v>0</v>
      </c>
      <c r="S4981" s="13">
        <v>0</v>
      </c>
      <c r="T4981" s="11" t="s">
        <v>7</v>
      </c>
      <c r="U4981" s="11" t="s">
        <v>8</v>
      </c>
      <c r="V4981" s="15">
        <v>0</v>
      </c>
      <c r="W4981" s="13">
        <v>0</v>
      </c>
      <c r="X4981" s="15">
        <v>0</v>
      </c>
      <c r="Y4981" s="15">
        <v>0</v>
      </c>
      <c r="Z4981" s="13">
        <v>0</v>
      </c>
      <c r="AA4981" s="15">
        <v>0</v>
      </c>
      <c r="AB4981" s="13">
        <v>0</v>
      </c>
      <c r="AC4981" s="15">
        <v>0</v>
      </c>
      <c r="AD4981" s="13">
        <v>0</v>
      </c>
      <c r="AE4981" s="15">
        <v>0</v>
      </c>
      <c r="AF4981" s="13">
        <v>0</v>
      </c>
      <c r="AG4981" s="15">
        <v>0</v>
      </c>
      <c r="AH4981" s="13">
        <v>0</v>
      </c>
      <c r="AI4981" s="15">
        <v>0</v>
      </c>
      <c r="AJ4981" s="11" t="s">
        <v>17</v>
      </c>
      <c r="AK4981" s="11" t="s">
        <v>8228</v>
      </c>
      <c r="AL4981" s="22">
        <f t="shared" si="231"/>
        <v>643</v>
      </c>
      <c r="AM4981" s="11" t="str">
        <f>VLOOKUP(O4981,Sheet2!$D$6:$E$14,2,FALSE)</f>
        <v>Consumables</v>
      </c>
      <c r="AN4981" s="11" t="str">
        <f>VLOOKUP(F4981,Sheet2!$E$15:$F$18,2,FALSE)</f>
        <v>CM</v>
      </c>
      <c r="AO4981" s="35" t="s">
        <v>14668</v>
      </c>
      <c r="AP4981">
        <f>MATCH(AN4981,Sheet2!$F$5:$F$18,0)</f>
        <v>13</v>
      </c>
      <c r="AQ4981">
        <f>MATCH(AO4981,Sheet2!$F$5:$K$5,0)</f>
        <v>6</v>
      </c>
      <c r="AR4981" s="33">
        <f>INDEX(Sheet2!$F$5:$K$18,OPaL!AP4981,OPaL!AQ4981)</f>
        <v>0.2</v>
      </c>
      <c r="AS4981" s="1">
        <f t="shared" si="233"/>
        <v>282.64000000000004</v>
      </c>
    </row>
    <row r="4982" spans="1:45" x14ac:dyDescent="0.2">
      <c r="A4982" s="11" t="s">
        <v>903</v>
      </c>
      <c r="B4982" s="11" t="s">
        <v>904</v>
      </c>
      <c r="C4982" s="11" t="s">
        <v>14389</v>
      </c>
      <c r="D4982" s="21">
        <v>43025</v>
      </c>
      <c r="E4982" s="21" t="s">
        <v>9697</v>
      </c>
      <c r="F4982" s="21" t="s">
        <v>14659</v>
      </c>
      <c r="G4982" s="11" t="s">
        <v>2</v>
      </c>
      <c r="H4982" s="11" t="s">
        <v>3</v>
      </c>
      <c r="I4982" s="11" t="s">
        <v>4</v>
      </c>
      <c r="J4982" s="12">
        <v>2</v>
      </c>
      <c r="K4982" s="12">
        <v>352.99</v>
      </c>
      <c r="L4982" s="12">
        <v>0</v>
      </c>
      <c r="M4982" s="12">
        <v>0</v>
      </c>
      <c r="N4982" s="12">
        <f t="shared" si="232"/>
        <v>352.99</v>
      </c>
      <c r="O4982" s="11" t="s">
        <v>5</v>
      </c>
      <c r="P4982" s="13">
        <v>0</v>
      </c>
      <c r="Q4982" s="11" t="s">
        <v>6</v>
      </c>
      <c r="R4982" s="13">
        <v>0</v>
      </c>
      <c r="S4982" s="13">
        <v>0</v>
      </c>
      <c r="T4982" s="11" t="s">
        <v>7</v>
      </c>
      <c r="U4982" s="11" t="s">
        <v>8</v>
      </c>
      <c r="V4982" s="15">
        <v>0</v>
      </c>
      <c r="W4982" s="13">
        <v>0</v>
      </c>
      <c r="X4982" s="15">
        <v>0</v>
      </c>
      <c r="Y4982" s="15">
        <v>0</v>
      </c>
      <c r="Z4982" s="13">
        <v>0</v>
      </c>
      <c r="AA4982" s="15">
        <v>0</v>
      </c>
      <c r="AB4982" s="13">
        <v>0</v>
      </c>
      <c r="AC4982" s="15">
        <v>0</v>
      </c>
      <c r="AD4982" s="13">
        <v>0</v>
      </c>
      <c r="AE4982" s="15">
        <v>0</v>
      </c>
      <c r="AF4982" s="13">
        <v>0</v>
      </c>
      <c r="AG4982" s="15">
        <v>0</v>
      </c>
      <c r="AH4982" s="13">
        <v>0</v>
      </c>
      <c r="AI4982" s="15">
        <v>0</v>
      </c>
      <c r="AJ4982" s="11" t="s">
        <v>9</v>
      </c>
      <c r="AK4982" s="11" t="s">
        <v>13</v>
      </c>
      <c r="AL4982" s="22">
        <f t="shared" si="231"/>
        <v>2267</v>
      </c>
      <c r="AM4982" s="11" t="str">
        <f>VLOOKUP(O4982,Sheet2!$D$6:$E$14,2,FALSE)</f>
        <v>Spare parts</v>
      </c>
      <c r="AN4982" s="11" t="str">
        <f>VLOOKUP(F4982,Sheet2!$E$10:$F$13,2,FALSE)</f>
        <v>SPM</v>
      </c>
      <c r="AO4982" s="35" t="s">
        <v>14668</v>
      </c>
      <c r="AP4982">
        <f>MATCH(AN4982,Sheet2!$F$5:$F$18,0)</f>
        <v>6</v>
      </c>
      <c r="AQ4982">
        <f>MATCH(AO4982,Sheet2!$F$5:$K$5,0)</f>
        <v>6</v>
      </c>
      <c r="AR4982" s="33">
        <f>INDEX(Sheet2!$F$5:$K$18,OPaL!AP4982,OPaL!AQ4982)</f>
        <v>0.15</v>
      </c>
      <c r="AS4982" s="1">
        <f t="shared" si="233"/>
        <v>300.04149999999998</v>
      </c>
    </row>
    <row r="4983" spans="1:45" x14ac:dyDescent="0.2">
      <c r="A4983" s="11" t="s">
        <v>903</v>
      </c>
      <c r="B4983" s="11" t="s">
        <v>904</v>
      </c>
      <c r="C4983" s="11" t="s">
        <v>14389</v>
      </c>
      <c r="D4983" s="21">
        <v>43025</v>
      </c>
      <c r="E4983" s="21" t="s">
        <v>9697</v>
      </c>
      <c r="F4983" s="21" t="s">
        <v>14659</v>
      </c>
      <c r="G4983" s="11" t="s">
        <v>2</v>
      </c>
      <c r="H4983" s="11" t="s">
        <v>16</v>
      </c>
      <c r="I4983" s="11" t="s">
        <v>4</v>
      </c>
      <c r="J4983" s="12">
        <v>2</v>
      </c>
      <c r="K4983" s="12">
        <v>352.99</v>
      </c>
      <c r="L4983" s="12">
        <v>0</v>
      </c>
      <c r="M4983" s="12">
        <v>0</v>
      </c>
      <c r="N4983" s="12">
        <f t="shared" si="232"/>
        <v>352.99</v>
      </c>
      <c r="O4983" s="11" t="s">
        <v>5</v>
      </c>
      <c r="P4983" s="13">
        <v>0</v>
      </c>
      <c r="Q4983" s="11" t="s">
        <v>6</v>
      </c>
      <c r="R4983" s="13">
        <v>0</v>
      </c>
      <c r="S4983" s="13">
        <v>0</v>
      </c>
      <c r="T4983" s="11" t="s">
        <v>7</v>
      </c>
      <c r="U4983" s="11" t="s">
        <v>8</v>
      </c>
      <c r="V4983" s="15">
        <v>0</v>
      </c>
      <c r="W4983" s="13">
        <v>0</v>
      </c>
      <c r="X4983" s="15">
        <v>0</v>
      </c>
      <c r="Y4983" s="15">
        <v>0</v>
      </c>
      <c r="Z4983" s="13">
        <v>0</v>
      </c>
      <c r="AA4983" s="15">
        <v>0</v>
      </c>
      <c r="AB4983" s="13">
        <v>0</v>
      </c>
      <c r="AC4983" s="15">
        <v>0</v>
      </c>
      <c r="AD4983" s="13">
        <v>0</v>
      </c>
      <c r="AE4983" s="15">
        <v>0</v>
      </c>
      <c r="AF4983" s="13">
        <v>0</v>
      </c>
      <c r="AG4983" s="15">
        <v>0</v>
      </c>
      <c r="AH4983" s="13">
        <v>0</v>
      </c>
      <c r="AI4983" s="15">
        <v>0</v>
      </c>
      <c r="AJ4983" s="11" t="s">
        <v>17</v>
      </c>
      <c r="AK4983" s="11" t="s">
        <v>13</v>
      </c>
      <c r="AL4983" s="22">
        <f t="shared" si="231"/>
        <v>2267</v>
      </c>
      <c r="AM4983" s="11" t="str">
        <f>VLOOKUP(O4983,Sheet2!$D$6:$E$14,2,FALSE)</f>
        <v>Spare parts</v>
      </c>
      <c r="AN4983" s="11" t="str">
        <f>VLOOKUP(F4983,Sheet2!$E$10:$F$13,2,FALSE)</f>
        <v>SPM</v>
      </c>
      <c r="AO4983" s="35" t="s">
        <v>14668</v>
      </c>
      <c r="AP4983">
        <f>MATCH(AN4983,Sheet2!$F$5:$F$18,0)</f>
        <v>6</v>
      </c>
      <c r="AQ4983">
        <f>MATCH(AO4983,Sheet2!$F$5:$K$5,0)</f>
        <v>6</v>
      </c>
      <c r="AR4983" s="33">
        <f>INDEX(Sheet2!$F$5:$K$18,OPaL!AP4983,OPaL!AQ4983)</f>
        <v>0.15</v>
      </c>
      <c r="AS4983" s="1">
        <f t="shared" si="233"/>
        <v>300.04149999999998</v>
      </c>
    </row>
    <row r="4984" spans="1:45" x14ac:dyDescent="0.2">
      <c r="A4984" s="11" t="s">
        <v>4197</v>
      </c>
      <c r="B4984" s="11" t="s">
        <v>4198</v>
      </c>
      <c r="C4984" s="11" t="s">
        <v>12091</v>
      </c>
      <c r="D4984" s="21">
        <v>44809</v>
      </c>
      <c r="E4984" s="21" t="s">
        <v>9697</v>
      </c>
      <c r="F4984" s="21" t="s">
        <v>14659</v>
      </c>
      <c r="G4984" s="11" t="s">
        <v>2</v>
      </c>
      <c r="H4984" s="11" t="s">
        <v>350</v>
      </c>
      <c r="I4984" s="11" t="s">
        <v>4</v>
      </c>
      <c r="J4984" s="13">
        <v>1</v>
      </c>
      <c r="K4984" s="12">
        <v>351.89</v>
      </c>
      <c r="L4984" s="12">
        <v>0</v>
      </c>
      <c r="M4984" s="12">
        <v>0</v>
      </c>
      <c r="N4984" s="12">
        <f t="shared" si="232"/>
        <v>351.89</v>
      </c>
      <c r="O4984" s="11" t="s">
        <v>5</v>
      </c>
      <c r="P4984" s="13">
        <v>0</v>
      </c>
      <c r="Q4984" s="11" t="s">
        <v>6</v>
      </c>
      <c r="R4984" s="13">
        <v>0</v>
      </c>
      <c r="S4984" s="13">
        <v>0</v>
      </c>
      <c r="T4984" s="11" t="s">
        <v>7</v>
      </c>
      <c r="U4984" s="11" t="s">
        <v>8</v>
      </c>
      <c r="V4984" s="15">
        <v>0</v>
      </c>
      <c r="W4984" s="13">
        <v>0</v>
      </c>
      <c r="X4984" s="15">
        <v>0</v>
      </c>
      <c r="Y4984" s="15">
        <v>0</v>
      </c>
      <c r="Z4984" s="13">
        <v>0</v>
      </c>
      <c r="AA4984" s="15">
        <v>0</v>
      </c>
      <c r="AB4984" s="13">
        <v>0</v>
      </c>
      <c r="AC4984" s="15">
        <v>0</v>
      </c>
      <c r="AD4984" s="13">
        <v>0</v>
      </c>
      <c r="AE4984" s="15">
        <v>0</v>
      </c>
      <c r="AF4984" s="13">
        <v>0</v>
      </c>
      <c r="AG4984" s="15">
        <v>0</v>
      </c>
      <c r="AH4984" s="13">
        <v>0</v>
      </c>
      <c r="AI4984" s="15">
        <v>0</v>
      </c>
      <c r="AJ4984" s="11" t="s">
        <v>352</v>
      </c>
      <c r="AK4984" s="11" t="s">
        <v>1398</v>
      </c>
      <c r="AL4984" s="22">
        <f t="shared" si="231"/>
        <v>483</v>
      </c>
      <c r="AM4984" s="11" t="str">
        <f>VLOOKUP(O4984,Sheet2!$D$6:$E$14,2,FALSE)</f>
        <v>Spare parts</v>
      </c>
      <c r="AN4984" s="11" t="str">
        <f>VLOOKUP(F4984,Sheet2!$E$10:$F$13,2,FALSE)</f>
        <v>SPM</v>
      </c>
      <c r="AO4984" s="35" t="s">
        <v>14668</v>
      </c>
      <c r="AP4984">
        <f>MATCH(AN4984,Sheet2!$F$5:$F$18,0)</f>
        <v>6</v>
      </c>
      <c r="AQ4984">
        <f>MATCH(AO4984,Sheet2!$F$5:$K$5,0)</f>
        <v>6</v>
      </c>
      <c r="AR4984" s="33">
        <f>INDEX(Sheet2!$F$5:$K$18,OPaL!AP4984,OPaL!AQ4984)</f>
        <v>0.15</v>
      </c>
      <c r="AS4984" s="1">
        <f t="shared" si="233"/>
        <v>299.10649999999998</v>
      </c>
    </row>
    <row r="4985" spans="1:45" x14ac:dyDescent="0.2">
      <c r="A4985" s="11" t="s">
        <v>825</v>
      </c>
      <c r="B4985" s="11" t="s">
        <v>826</v>
      </c>
      <c r="C4985" s="11" t="s">
        <v>14390</v>
      </c>
      <c r="D4985" s="21">
        <v>43025</v>
      </c>
      <c r="E4985" s="21" t="s">
        <v>9697</v>
      </c>
      <c r="F4985" s="21" t="s">
        <v>14659</v>
      </c>
      <c r="G4985" s="11" t="s">
        <v>2</v>
      </c>
      <c r="H4985" s="11" t="s">
        <v>16</v>
      </c>
      <c r="I4985" s="11" t="s">
        <v>4</v>
      </c>
      <c r="J4985" s="13">
        <v>2</v>
      </c>
      <c r="K4985" s="12">
        <v>348.09</v>
      </c>
      <c r="L4985" s="12">
        <v>0</v>
      </c>
      <c r="M4985" s="12">
        <v>0</v>
      </c>
      <c r="N4985" s="12">
        <f t="shared" si="232"/>
        <v>348.09</v>
      </c>
      <c r="O4985" s="11" t="s">
        <v>5</v>
      </c>
      <c r="P4985" s="13">
        <v>0</v>
      </c>
      <c r="Q4985" s="11" t="s">
        <v>6</v>
      </c>
      <c r="R4985" s="13">
        <v>0</v>
      </c>
      <c r="S4985" s="13">
        <v>0</v>
      </c>
      <c r="T4985" s="11" t="s">
        <v>7</v>
      </c>
      <c r="U4985" s="11" t="s">
        <v>8</v>
      </c>
      <c r="V4985" s="15">
        <v>0</v>
      </c>
      <c r="W4985" s="13">
        <v>0</v>
      </c>
      <c r="X4985" s="15">
        <v>0</v>
      </c>
      <c r="Y4985" s="15">
        <v>0</v>
      </c>
      <c r="Z4985" s="13">
        <v>0</v>
      </c>
      <c r="AA4985" s="15">
        <v>0</v>
      </c>
      <c r="AB4985" s="13">
        <v>0</v>
      </c>
      <c r="AC4985" s="15">
        <v>0</v>
      </c>
      <c r="AD4985" s="13">
        <v>0</v>
      </c>
      <c r="AE4985" s="15">
        <v>0</v>
      </c>
      <c r="AF4985" s="13">
        <v>0</v>
      </c>
      <c r="AG4985" s="15">
        <v>0</v>
      </c>
      <c r="AH4985" s="13">
        <v>0</v>
      </c>
      <c r="AI4985" s="15">
        <v>0</v>
      </c>
      <c r="AJ4985" s="11" t="s">
        <v>17</v>
      </c>
      <c r="AK4985" s="11" t="s">
        <v>13</v>
      </c>
      <c r="AL4985" s="22">
        <f t="shared" si="231"/>
        <v>2267</v>
      </c>
      <c r="AM4985" s="11" t="str">
        <f>VLOOKUP(O4985,Sheet2!$D$6:$E$14,2,FALSE)</f>
        <v>Spare parts</v>
      </c>
      <c r="AN4985" s="11" t="str">
        <f>VLOOKUP(F4985,Sheet2!$E$10:$F$13,2,FALSE)</f>
        <v>SPM</v>
      </c>
      <c r="AO4985" s="35" t="s">
        <v>14668</v>
      </c>
      <c r="AP4985">
        <f>MATCH(AN4985,Sheet2!$F$5:$F$18,0)</f>
        <v>6</v>
      </c>
      <c r="AQ4985">
        <f>MATCH(AO4985,Sheet2!$F$5:$K$5,0)</f>
        <v>6</v>
      </c>
      <c r="AR4985" s="33">
        <f>INDEX(Sheet2!$F$5:$K$18,OPaL!AP4985,OPaL!AQ4985)</f>
        <v>0.15</v>
      </c>
      <c r="AS4985" s="1">
        <f t="shared" si="233"/>
        <v>295.87649999999996</v>
      </c>
    </row>
    <row r="4986" spans="1:45" x14ac:dyDescent="0.2">
      <c r="A4986" s="11" t="s">
        <v>8459</v>
      </c>
      <c r="B4986" s="11" t="s">
        <v>8460</v>
      </c>
      <c r="C4986" s="11" t="s">
        <v>13440</v>
      </c>
      <c r="D4986" s="21">
        <v>45073</v>
      </c>
      <c r="E4986" s="21" t="s">
        <v>9823</v>
      </c>
      <c r="F4986" s="21" t="s">
        <v>14659</v>
      </c>
      <c r="G4986" s="11" t="s">
        <v>2</v>
      </c>
      <c r="H4986" s="11" t="s">
        <v>350</v>
      </c>
      <c r="I4986" s="11" t="s">
        <v>4</v>
      </c>
      <c r="J4986" s="12">
        <v>2</v>
      </c>
      <c r="K4986" s="12">
        <v>347.07</v>
      </c>
      <c r="L4986" s="12">
        <v>0</v>
      </c>
      <c r="M4986" s="12">
        <v>0</v>
      </c>
      <c r="N4986" s="12">
        <f t="shared" si="232"/>
        <v>347.07</v>
      </c>
      <c r="O4986" s="11" t="s">
        <v>8227</v>
      </c>
      <c r="P4986" s="13">
        <v>0</v>
      </c>
      <c r="Q4986" s="11" t="s">
        <v>6</v>
      </c>
      <c r="R4986" s="13">
        <v>0</v>
      </c>
      <c r="S4986" s="13">
        <v>0</v>
      </c>
      <c r="T4986" s="11" t="s">
        <v>7</v>
      </c>
      <c r="U4986" s="11" t="s">
        <v>8</v>
      </c>
      <c r="V4986" s="15">
        <v>0</v>
      </c>
      <c r="W4986" s="13">
        <v>0</v>
      </c>
      <c r="X4986" s="15">
        <v>0</v>
      </c>
      <c r="Y4986" s="15">
        <v>0</v>
      </c>
      <c r="Z4986" s="13">
        <v>0</v>
      </c>
      <c r="AA4986" s="15">
        <v>0</v>
      </c>
      <c r="AB4986" s="13">
        <v>0</v>
      </c>
      <c r="AC4986" s="15">
        <v>0</v>
      </c>
      <c r="AD4986" s="13">
        <v>0</v>
      </c>
      <c r="AE4986" s="15">
        <v>0</v>
      </c>
      <c r="AF4986" s="13">
        <v>0</v>
      </c>
      <c r="AG4986" s="15">
        <v>0</v>
      </c>
      <c r="AH4986" s="13">
        <v>0</v>
      </c>
      <c r="AI4986" s="15">
        <v>0</v>
      </c>
      <c r="AJ4986" s="11" t="s">
        <v>352</v>
      </c>
      <c r="AK4986" s="11" t="s">
        <v>8228</v>
      </c>
      <c r="AL4986" s="22">
        <f t="shared" si="231"/>
        <v>219</v>
      </c>
      <c r="AM4986" s="11" t="str">
        <f>VLOOKUP(O4986,Sheet2!$D$6:$E$14,2,FALSE)</f>
        <v>Consumables</v>
      </c>
      <c r="AN4986" s="11" t="str">
        <f>VLOOKUP(F4986,Sheet2!$E$15:$F$18,2,FALSE)</f>
        <v>CM</v>
      </c>
      <c r="AO4986" s="35" t="s">
        <v>14666</v>
      </c>
      <c r="AP4986">
        <f>MATCH(AN4986,Sheet2!$F$5:$F$18,0)</f>
        <v>13</v>
      </c>
      <c r="AQ4986">
        <f>MATCH(AO4986,Sheet2!$F$5:$K$5,0)</f>
        <v>4</v>
      </c>
      <c r="AR4986" s="33">
        <f>INDEX(Sheet2!$F$5:$K$18,OPaL!AP4986,OPaL!AQ4986)</f>
        <v>0.05</v>
      </c>
      <c r="AS4986" s="1">
        <f t="shared" si="233"/>
        <v>329.7165</v>
      </c>
    </row>
    <row r="4987" spans="1:45" x14ac:dyDescent="0.2">
      <c r="A4987" s="11" t="s">
        <v>7199</v>
      </c>
      <c r="B4987" s="11" t="s">
        <v>7200</v>
      </c>
      <c r="C4987" s="11" t="s">
        <v>14391</v>
      </c>
      <c r="D4987" s="21">
        <v>43129</v>
      </c>
      <c r="E4987" s="21" t="s">
        <v>9697</v>
      </c>
      <c r="F4987" s="21" t="s">
        <v>14659</v>
      </c>
      <c r="G4987" s="11" t="s">
        <v>2</v>
      </c>
      <c r="H4987" s="11" t="s">
        <v>16</v>
      </c>
      <c r="I4987" s="11" t="s">
        <v>4</v>
      </c>
      <c r="J4987" s="13">
        <v>1</v>
      </c>
      <c r="K4987" s="12">
        <v>345</v>
      </c>
      <c r="L4987" s="12">
        <v>0</v>
      </c>
      <c r="M4987" s="12">
        <v>0</v>
      </c>
      <c r="N4987" s="12">
        <f t="shared" si="232"/>
        <v>345</v>
      </c>
      <c r="O4987" s="11" t="s">
        <v>5</v>
      </c>
      <c r="P4987" s="13">
        <v>0</v>
      </c>
      <c r="Q4987" s="11" t="s">
        <v>6</v>
      </c>
      <c r="R4987" s="13">
        <v>0</v>
      </c>
      <c r="S4987" s="13">
        <v>0</v>
      </c>
      <c r="T4987" s="11" t="s">
        <v>7</v>
      </c>
      <c r="U4987" s="11" t="s">
        <v>8</v>
      </c>
      <c r="V4987" s="15">
        <v>0</v>
      </c>
      <c r="W4987" s="13">
        <v>0</v>
      </c>
      <c r="X4987" s="15">
        <v>0</v>
      </c>
      <c r="Y4987" s="15">
        <v>0</v>
      </c>
      <c r="Z4987" s="13">
        <v>0</v>
      </c>
      <c r="AA4987" s="15">
        <v>0</v>
      </c>
      <c r="AB4987" s="13">
        <v>0</v>
      </c>
      <c r="AC4987" s="15">
        <v>0</v>
      </c>
      <c r="AD4987" s="13">
        <v>0</v>
      </c>
      <c r="AE4987" s="15">
        <v>0</v>
      </c>
      <c r="AF4987" s="13">
        <v>0</v>
      </c>
      <c r="AG4987" s="15">
        <v>0</v>
      </c>
      <c r="AH4987" s="13">
        <v>0</v>
      </c>
      <c r="AI4987" s="15">
        <v>0</v>
      </c>
      <c r="AJ4987" s="11" t="s">
        <v>17</v>
      </c>
      <c r="AK4987" s="11" t="s">
        <v>13</v>
      </c>
      <c r="AL4987" s="22">
        <f t="shared" si="231"/>
        <v>2163</v>
      </c>
      <c r="AM4987" s="11" t="str">
        <f>VLOOKUP(O4987,Sheet2!$D$6:$E$14,2,FALSE)</f>
        <v>Spare parts</v>
      </c>
      <c r="AN4987" s="11" t="str">
        <f>VLOOKUP(F4987,Sheet2!$E$10:$F$13,2,FALSE)</f>
        <v>SPM</v>
      </c>
      <c r="AO4987" s="35" t="s">
        <v>14668</v>
      </c>
      <c r="AP4987">
        <f>MATCH(AN4987,Sheet2!$F$5:$F$18,0)</f>
        <v>6</v>
      </c>
      <c r="AQ4987">
        <f>MATCH(AO4987,Sheet2!$F$5:$K$5,0)</f>
        <v>6</v>
      </c>
      <c r="AR4987" s="33">
        <f>INDEX(Sheet2!$F$5:$K$18,OPaL!AP4987,OPaL!AQ4987)</f>
        <v>0.15</v>
      </c>
      <c r="AS4987" s="1">
        <f t="shared" si="233"/>
        <v>293.25</v>
      </c>
    </row>
    <row r="4988" spans="1:45" x14ac:dyDescent="0.2">
      <c r="A4988" s="11" t="s">
        <v>7033</v>
      </c>
      <c r="B4988" s="11" t="s">
        <v>7034</v>
      </c>
      <c r="C4988" s="11" t="s">
        <v>14392</v>
      </c>
      <c r="D4988" s="21">
        <v>42916</v>
      </c>
      <c r="E4988" s="21" t="s">
        <v>9697</v>
      </c>
      <c r="F4988" s="21" t="s">
        <v>14659</v>
      </c>
      <c r="G4988" s="11" t="s">
        <v>2</v>
      </c>
      <c r="H4988" s="11" t="s">
        <v>16</v>
      </c>
      <c r="I4988" s="11" t="s">
        <v>4</v>
      </c>
      <c r="J4988" s="13">
        <v>1</v>
      </c>
      <c r="K4988" s="12">
        <v>343.6</v>
      </c>
      <c r="L4988" s="12">
        <v>0</v>
      </c>
      <c r="M4988" s="12">
        <v>0</v>
      </c>
      <c r="N4988" s="12">
        <f t="shared" si="232"/>
        <v>343.6</v>
      </c>
      <c r="O4988" s="11" t="s">
        <v>5</v>
      </c>
      <c r="P4988" s="13">
        <v>0</v>
      </c>
      <c r="Q4988" s="11" t="s">
        <v>6</v>
      </c>
      <c r="R4988" s="13">
        <v>0</v>
      </c>
      <c r="S4988" s="13">
        <v>0</v>
      </c>
      <c r="T4988" s="11" t="s">
        <v>7</v>
      </c>
      <c r="U4988" s="11" t="s">
        <v>8</v>
      </c>
      <c r="V4988" s="15">
        <v>0</v>
      </c>
      <c r="W4988" s="13">
        <v>0</v>
      </c>
      <c r="X4988" s="15">
        <v>0</v>
      </c>
      <c r="Y4988" s="15">
        <v>0</v>
      </c>
      <c r="Z4988" s="13">
        <v>0</v>
      </c>
      <c r="AA4988" s="15">
        <v>0</v>
      </c>
      <c r="AB4988" s="13">
        <v>0</v>
      </c>
      <c r="AC4988" s="15">
        <v>0</v>
      </c>
      <c r="AD4988" s="13">
        <v>0</v>
      </c>
      <c r="AE4988" s="15">
        <v>0</v>
      </c>
      <c r="AF4988" s="13">
        <v>0</v>
      </c>
      <c r="AG4988" s="15">
        <v>0</v>
      </c>
      <c r="AH4988" s="13">
        <v>0</v>
      </c>
      <c r="AI4988" s="15">
        <v>0</v>
      </c>
      <c r="AJ4988" s="11" t="s">
        <v>17</v>
      </c>
      <c r="AK4988" s="11" t="s">
        <v>13</v>
      </c>
      <c r="AL4988" s="22">
        <f t="shared" si="231"/>
        <v>2376</v>
      </c>
      <c r="AM4988" s="11" t="str">
        <f>VLOOKUP(O4988,Sheet2!$D$6:$E$14,2,FALSE)</f>
        <v>Spare parts</v>
      </c>
      <c r="AN4988" s="11" t="str">
        <f>VLOOKUP(F4988,Sheet2!$E$10:$F$13,2,FALSE)</f>
        <v>SPM</v>
      </c>
      <c r="AO4988" s="35" t="s">
        <v>14668</v>
      </c>
      <c r="AP4988">
        <f>MATCH(AN4988,Sheet2!$F$5:$F$18,0)</f>
        <v>6</v>
      </c>
      <c r="AQ4988">
        <f>MATCH(AO4988,Sheet2!$F$5:$K$5,0)</f>
        <v>6</v>
      </c>
      <c r="AR4988" s="33">
        <f>INDEX(Sheet2!$F$5:$K$18,OPaL!AP4988,OPaL!AQ4988)</f>
        <v>0.15</v>
      </c>
      <c r="AS4988" s="1">
        <f t="shared" si="233"/>
        <v>292.06</v>
      </c>
    </row>
    <row r="4989" spans="1:45" x14ac:dyDescent="0.2">
      <c r="A4989" s="11" t="s">
        <v>831</v>
      </c>
      <c r="B4989" s="11" t="s">
        <v>832</v>
      </c>
      <c r="C4989" s="11" t="s">
        <v>14393</v>
      </c>
      <c r="D4989" s="21">
        <v>44644</v>
      </c>
      <c r="E4989" s="21" t="s">
        <v>9697</v>
      </c>
      <c r="F4989" s="21" t="s">
        <v>14659</v>
      </c>
      <c r="G4989" s="11" t="s">
        <v>2</v>
      </c>
      <c r="H4989" s="11" t="s">
        <v>16</v>
      </c>
      <c r="I4989" s="11" t="s">
        <v>4</v>
      </c>
      <c r="J4989" s="13">
        <v>1</v>
      </c>
      <c r="K4989" s="12">
        <v>342.51</v>
      </c>
      <c r="L4989" s="12">
        <v>0</v>
      </c>
      <c r="M4989" s="12">
        <v>0</v>
      </c>
      <c r="N4989" s="12">
        <f t="shared" si="232"/>
        <v>342.51</v>
      </c>
      <c r="O4989" s="11" t="s">
        <v>5</v>
      </c>
      <c r="P4989" s="13">
        <v>0</v>
      </c>
      <c r="Q4989" s="11" t="s">
        <v>6</v>
      </c>
      <c r="R4989" s="13">
        <v>0</v>
      </c>
      <c r="S4989" s="13">
        <v>0</v>
      </c>
      <c r="T4989" s="11" t="s">
        <v>7</v>
      </c>
      <c r="U4989" s="11" t="s">
        <v>8</v>
      </c>
      <c r="V4989" s="15">
        <v>0</v>
      </c>
      <c r="W4989" s="13">
        <v>0</v>
      </c>
      <c r="X4989" s="15">
        <v>0</v>
      </c>
      <c r="Y4989" s="15">
        <v>0</v>
      </c>
      <c r="Z4989" s="13">
        <v>0</v>
      </c>
      <c r="AA4989" s="15">
        <v>0</v>
      </c>
      <c r="AB4989" s="13">
        <v>0</v>
      </c>
      <c r="AC4989" s="15">
        <v>0</v>
      </c>
      <c r="AD4989" s="13">
        <v>0</v>
      </c>
      <c r="AE4989" s="15">
        <v>0</v>
      </c>
      <c r="AF4989" s="13">
        <v>0</v>
      </c>
      <c r="AG4989" s="15">
        <v>0</v>
      </c>
      <c r="AH4989" s="13">
        <v>0</v>
      </c>
      <c r="AI4989" s="15">
        <v>0</v>
      </c>
      <c r="AJ4989" s="11" t="s">
        <v>17</v>
      </c>
      <c r="AK4989" s="11" t="s">
        <v>13</v>
      </c>
      <c r="AL4989" s="22">
        <f t="shared" si="231"/>
        <v>648</v>
      </c>
      <c r="AM4989" s="11" t="str">
        <f>VLOOKUP(O4989,Sheet2!$D$6:$E$14,2,FALSE)</f>
        <v>Spare parts</v>
      </c>
      <c r="AN4989" s="11" t="str">
        <f>VLOOKUP(F4989,Sheet2!$E$10:$F$13,2,FALSE)</f>
        <v>SPM</v>
      </c>
      <c r="AO4989" s="35" t="s">
        <v>14668</v>
      </c>
      <c r="AP4989">
        <f>MATCH(AN4989,Sheet2!$F$5:$F$18,0)</f>
        <v>6</v>
      </c>
      <c r="AQ4989">
        <f>MATCH(AO4989,Sheet2!$F$5:$K$5,0)</f>
        <v>6</v>
      </c>
      <c r="AR4989" s="33">
        <f>INDEX(Sheet2!$F$5:$K$18,OPaL!AP4989,OPaL!AQ4989)</f>
        <v>0.15</v>
      </c>
      <c r="AS4989" s="1">
        <f t="shared" si="233"/>
        <v>291.13349999999997</v>
      </c>
    </row>
    <row r="4990" spans="1:45" x14ac:dyDescent="0.2">
      <c r="A4990" s="11" t="s">
        <v>9212</v>
      </c>
      <c r="B4990" s="11" t="s">
        <v>9213</v>
      </c>
      <c r="C4990" s="11" t="s">
        <v>11387</v>
      </c>
      <c r="D4990" s="21">
        <v>44649</v>
      </c>
      <c r="E4990" s="21" t="s">
        <v>9752</v>
      </c>
      <c r="F4990" s="21" t="s">
        <v>14659</v>
      </c>
      <c r="G4990" s="11" t="s">
        <v>2</v>
      </c>
      <c r="H4990" s="11" t="s">
        <v>350</v>
      </c>
      <c r="I4990" s="11" t="s">
        <v>4</v>
      </c>
      <c r="J4990" s="13">
        <v>1</v>
      </c>
      <c r="K4990" s="12">
        <v>337.54</v>
      </c>
      <c r="L4990" s="12">
        <v>0</v>
      </c>
      <c r="M4990" s="12">
        <v>0</v>
      </c>
      <c r="N4990" s="12">
        <f t="shared" si="232"/>
        <v>337.54</v>
      </c>
      <c r="O4990" s="11" t="s">
        <v>8227</v>
      </c>
      <c r="P4990" s="13">
        <v>0</v>
      </c>
      <c r="Q4990" s="11" t="s">
        <v>6</v>
      </c>
      <c r="R4990" s="13">
        <v>0</v>
      </c>
      <c r="S4990" s="13">
        <v>0</v>
      </c>
      <c r="T4990" s="11" t="s">
        <v>7</v>
      </c>
      <c r="U4990" s="11" t="s">
        <v>8</v>
      </c>
      <c r="V4990" s="15">
        <v>0</v>
      </c>
      <c r="W4990" s="13">
        <v>0</v>
      </c>
      <c r="X4990" s="15">
        <v>0</v>
      </c>
      <c r="Y4990" s="15">
        <v>0</v>
      </c>
      <c r="Z4990" s="13">
        <v>0</v>
      </c>
      <c r="AA4990" s="15">
        <v>0</v>
      </c>
      <c r="AB4990" s="13">
        <v>0</v>
      </c>
      <c r="AC4990" s="15">
        <v>0</v>
      </c>
      <c r="AD4990" s="13">
        <v>0</v>
      </c>
      <c r="AE4990" s="15">
        <v>0</v>
      </c>
      <c r="AF4990" s="13">
        <v>0</v>
      </c>
      <c r="AG4990" s="15">
        <v>0</v>
      </c>
      <c r="AH4990" s="13">
        <v>0</v>
      </c>
      <c r="AI4990" s="15">
        <v>0</v>
      </c>
      <c r="AJ4990" s="11" t="s">
        <v>352</v>
      </c>
      <c r="AK4990" s="11" t="s">
        <v>8228</v>
      </c>
      <c r="AL4990" s="22">
        <f t="shared" si="231"/>
        <v>643</v>
      </c>
      <c r="AM4990" s="11" t="str">
        <f>VLOOKUP(O4990,Sheet2!$D$6:$E$14,2,FALSE)</f>
        <v>Consumables</v>
      </c>
      <c r="AN4990" s="11" t="str">
        <f>VLOOKUP(F4990,Sheet2!$E$15:$F$18,2,FALSE)</f>
        <v>CM</v>
      </c>
      <c r="AO4990" s="35" t="s">
        <v>14668</v>
      </c>
      <c r="AP4990">
        <f>MATCH(AN4990,Sheet2!$F$5:$F$18,0)</f>
        <v>13</v>
      </c>
      <c r="AQ4990">
        <f>MATCH(AO4990,Sheet2!$F$5:$K$5,0)</f>
        <v>6</v>
      </c>
      <c r="AR4990" s="33">
        <f>INDEX(Sheet2!$F$5:$K$18,OPaL!AP4990,OPaL!AQ4990)</f>
        <v>0.2</v>
      </c>
      <c r="AS4990" s="1">
        <f t="shared" si="233"/>
        <v>270.03200000000004</v>
      </c>
    </row>
    <row r="4991" spans="1:45" x14ac:dyDescent="0.2">
      <c r="A4991" s="11" t="s">
        <v>2777</v>
      </c>
      <c r="B4991" s="11" t="s">
        <v>2778</v>
      </c>
      <c r="C4991" s="11" t="s">
        <v>14394</v>
      </c>
      <c r="D4991" s="21">
        <v>43318</v>
      </c>
      <c r="E4991" s="21" t="s">
        <v>9697</v>
      </c>
      <c r="F4991" s="21" t="s">
        <v>14659</v>
      </c>
      <c r="G4991" s="11" t="s">
        <v>2</v>
      </c>
      <c r="H4991" s="11" t="s">
        <v>3</v>
      </c>
      <c r="I4991" s="11" t="s">
        <v>4</v>
      </c>
      <c r="J4991" s="12">
        <v>10</v>
      </c>
      <c r="K4991" s="12">
        <v>336.63</v>
      </c>
      <c r="L4991" s="12">
        <v>0</v>
      </c>
      <c r="M4991" s="12">
        <v>0</v>
      </c>
      <c r="N4991" s="12">
        <f t="shared" si="232"/>
        <v>336.63</v>
      </c>
      <c r="O4991" s="11" t="s">
        <v>5</v>
      </c>
      <c r="P4991" s="13">
        <v>0</v>
      </c>
      <c r="Q4991" s="11" t="s">
        <v>6</v>
      </c>
      <c r="R4991" s="13">
        <v>0</v>
      </c>
      <c r="S4991" s="13">
        <v>0</v>
      </c>
      <c r="T4991" s="11" t="s">
        <v>7</v>
      </c>
      <c r="U4991" s="11" t="s">
        <v>8</v>
      </c>
      <c r="V4991" s="15">
        <v>0</v>
      </c>
      <c r="W4991" s="13">
        <v>0</v>
      </c>
      <c r="X4991" s="15">
        <v>0</v>
      </c>
      <c r="Y4991" s="15">
        <v>0</v>
      </c>
      <c r="Z4991" s="13">
        <v>0</v>
      </c>
      <c r="AA4991" s="15">
        <v>0</v>
      </c>
      <c r="AB4991" s="13">
        <v>0</v>
      </c>
      <c r="AC4991" s="15">
        <v>0</v>
      </c>
      <c r="AD4991" s="13">
        <v>0</v>
      </c>
      <c r="AE4991" s="15">
        <v>0</v>
      </c>
      <c r="AF4991" s="13">
        <v>0</v>
      </c>
      <c r="AG4991" s="15">
        <v>0</v>
      </c>
      <c r="AH4991" s="13">
        <v>0</v>
      </c>
      <c r="AI4991" s="15">
        <v>0</v>
      </c>
      <c r="AJ4991" s="11" t="s">
        <v>9</v>
      </c>
      <c r="AK4991" s="11" t="s">
        <v>13</v>
      </c>
      <c r="AL4991" s="22">
        <f t="shared" si="231"/>
        <v>1974</v>
      </c>
      <c r="AM4991" s="11" t="str">
        <f>VLOOKUP(O4991,Sheet2!$D$6:$E$14,2,FALSE)</f>
        <v>Spare parts</v>
      </c>
      <c r="AN4991" s="11" t="str">
        <f>VLOOKUP(F4991,Sheet2!$E$10:$F$13,2,FALSE)</f>
        <v>SPM</v>
      </c>
      <c r="AO4991" s="35" t="s">
        <v>14668</v>
      </c>
      <c r="AP4991">
        <f>MATCH(AN4991,Sheet2!$F$5:$F$18,0)</f>
        <v>6</v>
      </c>
      <c r="AQ4991">
        <f>MATCH(AO4991,Sheet2!$F$5:$K$5,0)</f>
        <v>6</v>
      </c>
      <c r="AR4991" s="33">
        <f>INDEX(Sheet2!$F$5:$K$18,OPaL!AP4991,OPaL!AQ4991)</f>
        <v>0.15</v>
      </c>
      <c r="AS4991" s="1">
        <f t="shared" si="233"/>
        <v>286.13549999999998</v>
      </c>
    </row>
    <row r="4992" spans="1:45" x14ac:dyDescent="0.2">
      <c r="A4992" s="11" t="s">
        <v>7519</v>
      </c>
      <c r="B4992" s="11" t="s">
        <v>7520</v>
      </c>
      <c r="C4992" s="11" t="s">
        <v>14395</v>
      </c>
      <c r="D4992" s="21">
        <v>42595</v>
      </c>
      <c r="E4992" s="21" t="s">
        <v>9840</v>
      </c>
      <c r="F4992" s="21" t="s">
        <v>14658</v>
      </c>
      <c r="G4992" s="11" t="s">
        <v>2</v>
      </c>
      <c r="H4992" s="11" t="s">
        <v>16</v>
      </c>
      <c r="I4992" s="11" t="s">
        <v>4</v>
      </c>
      <c r="J4992" s="12">
        <v>1</v>
      </c>
      <c r="K4992" s="12">
        <v>327</v>
      </c>
      <c r="L4992" s="12">
        <v>0</v>
      </c>
      <c r="M4992" s="12">
        <v>0</v>
      </c>
      <c r="N4992" s="12">
        <f t="shared" si="232"/>
        <v>327</v>
      </c>
      <c r="O4992" s="11" t="s">
        <v>5</v>
      </c>
      <c r="P4992" s="13">
        <v>0</v>
      </c>
      <c r="Q4992" s="11" t="s">
        <v>6</v>
      </c>
      <c r="R4992" s="13">
        <v>0</v>
      </c>
      <c r="S4992" s="13">
        <v>0</v>
      </c>
      <c r="T4992" s="11" t="s">
        <v>7</v>
      </c>
      <c r="U4992" s="11" t="s">
        <v>8</v>
      </c>
      <c r="V4992" s="15">
        <v>0</v>
      </c>
      <c r="W4992" s="13">
        <v>0</v>
      </c>
      <c r="X4992" s="15">
        <v>0</v>
      </c>
      <c r="Y4992" s="15">
        <v>0</v>
      </c>
      <c r="Z4992" s="13">
        <v>0</v>
      </c>
      <c r="AA4992" s="15">
        <v>0</v>
      </c>
      <c r="AB4992" s="13">
        <v>0</v>
      </c>
      <c r="AC4992" s="15">
        <v>0</v>
      </c>
      <c r="AD4992" s="13">
        <v>0</v>
      </c>
      <c r="AE4992" s="15">
        <v>0</v>
      </c>
      <c r="AF4992" s="13">
        <v>0</v>
      </c>
      <c r="AG4992" s="15">
        <v>0</v>
      </c>
      <c r="AH4992" s="13">
        <v>0</v>
      </c>
      <c r="AI4992" s="15">
        <v>0</v>
      </c>
      <c r="AJ4992" s="11" t="s">
        <v>17</v>
      </c>
      <c r="AK4992" s="11" t="s">
        <v>10</v>
      </c>
      <c r="AL4992" s="22">
        <f t="shared" si="231"/>
        <v>2697</v>
      </c>
      <c r="AM4992" s="11" t="str">
        <f>VLOOKUP(O4992,Sheet2!$D$6:$E$14,2,FALSE)</f>
        <v>Spare parts</v>
      </c>
      <c r="AN4992" s="11" t="str">
        <f>VLOOKUP(F4992,Sheet2!$E$10:$F$13,2,FALSE)</f>
        <v>SPE</v>
      </c>
      <c r="AO4992" s="35" t="s">
        <v>14668</v>
      </c>
      <c r="AP4992">
        <f>MATCH(AN4992,Sheet2!$F$5:$F$18,0)</f>
        <v>7</v>
      </c>
      <c r="AQ4992">
        <f>MATCH(AO4992,Sheet2!$F$5:$K$5,0)</f>
        <v>6</v>
      </c>
      <c r="AR4992" s="33">
        <f>INDEX(Sheet2!$F$5:$K$18,OPaL!AP4992,OPaL!AQ4992)</f>
        <v>0.15</v>
      </c>
      <c r="AS4992" s="1">
        <f t="shared" si="233"/>
        <v>277.95</v>
      </c>
    </row>
    <row r="4993" spans="1:45" x14ac:dyDescent="0.2">
      <c r="A4993" s="11" t="s">
        <v>9384</v>
      </c>
      <c r="B4993" s="11" t="s">
        <v>9385</v>
      </c>
      <c r="C4993" s="11" t="s">
        <v>14396</v>
      </c>
      <c r="D4993" s="21">
        <v>45047</v>
      </c>
      <c r="E4993" s="21" t="s">
        <v>9764</v>
      </c>
      <c r="F4993" s="21" t="s">
        <v>14659</v>
      </c>
      <c r="G4993" s="11" t="s">
        <v>2</v>
      </c>
      <c r="H4993" s="11" t="s">
        <v>3</v>
      </c>
      <c r="I4993" s="11" t="s">
        <v>4</v>
      </c>
      <c r="J4993" s="13">
        <v>1</v>
      </c>
      <c r="K4993" s="12">
        <v>321.32</v>
      </c>
      <c r="L4993" s="12">
        <v>0</v>
      </c>
      <c r="M4993" s="12">
        <v>0</v>
      </c>
      <c r="N4993" s="12">
        <f t="shared" si="232"/>
        <v>321.32</v>
      </c>
      <c r="O4993" s="11" t="s">
        <v>8227</v>
      </c>
      <c r="P4993" s="13">
        <v>0</v>
      </c>
      <c r="Q4993" s="11" t="s">
        <v>6</v>
      </c>
      <c r="R4993" s="13">
        <v>0</v>
      </c>
      <c r="S4993" s="13">
        <v>0</v>
      </c>
      <c r="T4993" s="11" t="s">
        <v>7</v>
      </c>
      <c r="U4993" s="11" t="s">
        <v>8</v>
      </c>
      <c r="V4993" s="15">
        <v>0</v>
      </c>
      <c r="W4993" s="13">
        <v>0</v>
      </c>
      <c r="X4993" s="15">
        <v>0</v>
      </c>
      <c r="Y4993" s="15">
        <v>0</v>
      </c>
      <c r="Z4993" s="13">
        <v>0</v>
      </c>
      <c r="AA4993" s="15">
        <v>0</v>
      </c>
      <c r="AB4993" s="13">
        <v>0</v>
      </c>
      <c r="AC4993" s="15">
        <v>0</v>
      </c>
      <c r="AD4993" s="13">
        <v>0</v>
      </c>
      <c r="AE4993" s="15">
        <v>0</v>
      </c>
      <c r="AF4993" s="13">
        <v>0</v>
      </c>
      <c r="AG4993" s="15">
        <v>0</v>
      </c>
      <c r="AH4993" s="13">
        <v>0</v>
      </c>
      <c r="AI4993" s="15">
        <v>0</v>
      </c>
      <c r="AJ4993" s="11" t="s">
        <v>9</v>
      </c>
      <c r="AK4993" s="11" t="s">
        <v>8228</v>
      </c>
      <c r="AL4993" s="22">
        <f t="shared" si="231"/>
        <v>245</v>
      </c>
      <c r="AM4993" s="11" t="str">
        <f>VLOOKUP(O4993,Sheet2!$D$6:$E$14,2,FALSE)</f>
        <v>Consumables</v>
      </c>
      <c r="AN4993" s="11" t="str">
        <f>VLOOKUP(F4993,Sheet2!$E$15:$F$18,2,FALSE)</f>
        <v>CM</v>
      </c>
      <c r="AO4993" s="35" t="s">
        <v>14666</v>
      </c>
      <c r="AP4993">
        <f>MATCH(AN4993,Sheet2!$F$5:$F$18,0)</f>
        <v>13</v>
      </c>
      <c r="AQ4993">
        <f>MATCH(AO4993,Sheet2!$F$5:$K$5,0)</f>
        <v>4</v>
      </c>
      <c r="AR4993" s="33">
        <f>INDEX(Sheet2!$F$5:$K$18,OPaL!AP4993,OPaL!AQ4993)</f>
        <v>0.05</v>
      </c>
      <c r="AS4993" s="1">
        <f t="shared" si="233"/>
        <v>305.25399999999996</v>
      </c>
    </row>
    <row r="4994" spans="1:45" x14ac:dyDescent="0.2">
      <c r="A4994" s="11" t="s">
        <v>20</v>
      </c>
      <c r="B4994" s="11" t="s">
        <v>21</v>
      </c>
      <c r="C4994" s="11" t="s">
        <v>14397</v>
      </c>
      <c r="D4994" s="21">
        <v>43061</v>
      </c>
      <c r="E4994" s="21" t="s">
        <v>9697</v>
      </c>
      <c r="F4994" s="21" t="s">
        <v>14659</v>
      </c>
      <c r="G4994" s="11" t="s">
        <v>2</v>
      </c>
      <c r="H4994" s="11" t="s">
        <v>16</v>
      </c>
      <c r="I4994" s="11" t="s">
        <v>4</v>
      </c>
      <c r="J4994" s="12">
        <v>2</v>
      </c>
      <c r="K4994" s="12">
        <v>320.08</v>
      </c>
      <c r="L4994" s="12">
        <v>0</v>
      </c>
      <c r="M4994" s="12">
        <v>0</v>
      </c>
      <c r="N4994" s="12">
        <f t="shared" si="232"/>
        <v>320.08</v>
      </c>
      <c r="O4994" s="11" t="s">
        <v>5</v>
      </c>
      <c r="P4994" s="13">
        <v>0</v>
      </c>
      <c r="Q4994" s="11" t="s">
        <v>6</v>
      </c>
      <c r="R4994" s="13">
        <v>0</v>
      </c>
      <c r="S4994" s="13">
        <v>0</v>
      </c>
      <c r="T4994" s="11" t="s">
        <v>7</v>
      </c>
      <c r="U4994" s="11" t="s">
        <v>8</v>
      </c>
      <c r="V4994" s="15">
        <v>0</v>
      </c>
      <c r="W4994" s="13">
        <v>0</v>
      </c>
      <c r="X4994" s="15">
        <v>0</v>
      </c>
      <c r="Y4994" s="15">
        <v>0</v>
      </c>
      <c r="Z4994" s="13">
        <v>0</v>
      </c>
      <c r="AA4994" s="15">
        <v>0</v>
      </c>
      <c r="AB4994" s="13">
        <v>0</v>
      </c>
      <c r="AC4994" s="15">
        <v>0</v>
      </c>
      <c r="AD4994" s="13">
        <v>0</v>
      </c>
      <c r="AE4994" s="15">
        <v>0</v>
      </c>
      <c r="AF4994" s="13">
        <v>0</v>
      </c>
      <c r="AG4994" s="15">
        <v>0</v>
      </c>
      <c r="AH4994" s="13">
        <v>0</v>
      </c>
      <c r="AI4994" s="15">
        <v>0</v>
      </c>
      <c r="AJ4994" s="11" t="s">
        <v>17</v>
      </c>
      <c r="AK4994" s="11" t="s">
        <v>13</v>
      </c>
      <c r="AL4994" s="22">
        <f t="shared" si="231"/>
        <v>2231</v>
      </c>
      <c r="AM4994" s="11" t="str">
        <f>VLOOKUP(O4994,Sheet2!$D$6:$E$14,2,FALSE)</f>
        <v>Spare parts</v>
      </c>
      <c r="AN4994" s="11" t="str">
        <f>VLOOKUP(F4994,Sheet2!$E$10:$F$13,2,FALSE)</f>
        <v>SPM</v>
      </c>
      <c r="AO4994" s="35" t="s">
        <v>14668</v>
      </c>
      <c r="AP4994">
        <f>MATCH(AN4994,Sheet2!$F$5:$F$18,0)</f>
        <v>6</v>
      </c>
      <c r="AQ4994">
        <f>MATCH(AO4994,Sheet2!$F$5:$K$5,0)</f>
        <v>6</v>
      </c>
      <c r="AR4994" s="33">
        <f>INDEX(Sheet2!$F$5:$K$18,OPaL!AP4994,OPaL!AQ4994)</f>
        <v>0.15</v>
      </c>
      <c r="AS4994" s="1">
        <f t="shared" si="233"/>
        <v>272.06799999999998</v>
      </c>
    </row>
    <row r="4995" spans="1:45" x14ac:dyDescent="0.2">
      <c r="A4995" s="11" t="s">
        <v>78</v>
      </c>
      <c r="B4995" s="11" t="s">
        <v>79</v>
      </c>
      <c r="C4995" s="11" t="s">
        <v>14398</v>
      </c>
      <c r="D4995" s="21">
        <v>43061</v>
      </c>
      <c r="E4995" s="21" t="s">
        <v>9697</v>
      </c>
      <c r="F4995" s="21" t="s">
        <v>14659</v>
      </c>
      <c r="G4995" s="11" t="s">
        <v>2</v>
      </c>
      <c r="H4995" s="11" t="s">
        <v>16</v>
      </c>
      <c r="I4995" s="11" t="s">
        <v>4</v>
      </c>
      <c r="J4995" s="12">
        <v>2</v>
      </c>
      <c r="K4995" s="12">
        <v>320.08</v>
      </c>
      <c r="L4995" s="12">
        <v>0</v>
      </c>
      <c r="M4995" s="12">
        <v>0</v>
      </c>
      <c r="N4995" s="12">
        <f t="shared" si="232"/>
        <v>320.08</v>
      </c>
      <c r="O4995" s="11" t="s">
        <v>5</v>
      </c>
      <c r="P4995" s="13">
        <v>0</v>
      </c>
      <c r="Q4995" s="11" t="s">
        <v>6</v>
      </c>
      <c r="R4995" s="13">
        <v>0</v>
      </c>
      <c r="S4995" s="13">
        <v>0</v>
      </c>
      <c r="T4995" s="11" t="s">
        <v>7</v>
      </c>
      <c r="U4995" s="11" t="s">
        <v>8</v>
      </c>
      <c r="V4995" s="15">
        <v>0</v>
      </c>
      <c r="W4995" s="13">
        <v>0</v>
      </c>
      <c r="X4995" s="15">
        <v>0</v>
      </c>
      <c r="Y4995" s="15">
        <v>0</v>
      </c>
      <c r="Z4995" s="13">
        <v>0</v>
      </c>
      <c r="AA4995" s="15">
        <v>0</v>
      </c>
      <c r="AB4995" s="13">
        <v>0</v>
      </c>
      <c r="AC4995" s="15">
        <v>0</v>
      </c>
      <c r="AD4995" s="13">
        <v>0</v>
      </c>
      <c r="AE4995" s="15">
        <v>0</v>
      </c>
      <c r="AF4995" s="13">
        <v>0</v>
      </c>
      <c r="AG4995" s="15">
        <v>0</v>
      </c>
      <c r="AH4995" s="13">
        <v>0</v>
      </c>
      <c r="AI4995" s="15">
        <v>0</v>
      </c>
      <c r="AJ4995" s="11" t="s">
        <v>17</v>
      </c>
      <c r="AK4995" s="11" t="s">
        <v>13</v>
      </c>
      <c r="AL4995" s="22">
        <f t="shared" si="231"/>
        <v>2231</v>
      </c>
      <c r="AM4995" s="11" t="str">
        <f>VLOOKUP(O4995,Sheet2!$D$6:$E$14,2,FALSE)</f>
        <v>Spare parts</v>
      </c>
      <c r="AN4995" s="11" t="str">
        <f>VLOOKUP(F4995,Sheet2!$E$10:$F$13,2,FALSE)</f>
        <v>SPM</v>
      </c>
      <c r="AO4995" s="35" t="s">
        <v>14668</v>
      </c>
      <c r="AP4995">
        <f>MATCH(AN4995,Sheet2!$F$5:$F$18,0)</f>
        <v>6</v>
      </c>
      <c r="AQ4995">
        <f>MATCH(AO4995,Sheet2!$F$5:$K$5,0)</f>
        <v>6</v>
      </c>
      <c r="AR4995" s="33">
        <f>INDEX(Sheet2!$F$5:$K$18,OPaL!AP4995,OPaL!AQ4995)</f>
        <v>0.15</v>
      </c>
      <c r="AS4995" s="1">
        <f t="shared" si="233"/>
        <v>272.06799999999998</v>
      </c>
    </row>
    <row r="4996" spans="1:45" x14ac:dyDescent="0.2">
      <c r="A4996" s="11" t="s">
        <v>5809</v>
      </c>
      <c r="B4996" s="11" t="s">
        <v>5810</v>
      </c>
      <c r="C4996" s="11" t="s">
        <v>13207</v>
      </c>
      <c r="D4996" s="21">
        <v>45246</v>
      </c>
      <c r="E4996" s="21" t="s">
        <v>9697</v>
      </c>
      <c r="F4996" s="21" t="s">
        <v>14659</v>
      </c>
      <c r="G4996" s="11" t="s">
        <v>2</v>
      </c>
      <c r="H4996" s="11" t="s">
        <v>16</v>
      </c>
      <c r="I4996" s="11" t="s">
        <v>4</v>
      </c>
      <c r="J4996" s="12">
        <v>1</v>
      </c>
      <c r="K4996" s="12">
        <v>319.5</v>
      </c>
      <c r="L4996" s="12">
        <v>0</v>
      </c>
      <c r="M4996" s="12">
        <v>0</v>
      </c>
      <c r="N4996" s="12">
        <f t="shared" si="232"/>
        <v>319.5</v>
      </c>
      <c r="O4996" s="11" t="s">
        <v>5</v>
      </c>
      <c r="P4996" s="13">
        <v>0</v>
      </c>
      <c r="Q4996" s="11" t="s">
        <v>6</v>
      </c>
      <c r="R4996" s="13">
        <v>0</v>
      </c>
      <c r="S4996" s="13">
        <v>0</v>
      </c>
      <c r="T4996" s="11" t="s">
        <v>7</v>
      </c>
      <c r="U4996" s="11" t="s">
        <v>8</v>
      </c>
      <c r="V4996" s="15">
        <v>0</v>
      </c>
      <c r="W4996" s="13">
        <v>0</v>
      </c>
      <c r="X4996" s="15">
        <v>0</v>
      </c>
      <c r="Y4996" s="15">
        <v>0</v>
      </c>
      <c r="Z4996" s="13">
        <v>0</v>
      </c>
      <c r="AA4996" s="15">
        <v>0</v>
      </c>
      <c r="AB4996" s="13">
        <v>0</v>
      </c>
      <c r="AC4996" s="15">
        <v>0</v>
      </c>
      <c r="AD4996" s="13">
        <v>0</v>
      </c>
      <c r="AE4996" s="15">
        <v>0</v>
      </c>
      <c r="AF4996" s="13">
        <v>0</v>
      </c>
      <c r="AG4996" s="15">
        <v>0</v>
      </c>
      <c r="AH4996" s="13">
        <v>0</v>
      </c>
      <c r="AI4996" s="15">
        <v>0</v>
      </c>
      <c r="AJ4996" s="11" t="s">
        <v>17</v>
      </c>
      <c r="AK4996" s="11" t="s">
        <v>13</v>
      </c>
      <c r="AL4996" s="22">
        <f t="shared" ref="AL4996:AL5059" si="234">$D$2-D4996</f>
        <v>46</v>
      </c>
      <c r="AM4996" s="11" t="str">
        <f>VLOOKUP(O4996,Sheet2!$D$6:$E$14,2,FALSE)</f>
        <v>Spare parts</v>
      </c>
      <c r="AN4996" s="11" t="str">
        <f>VLOOKUP(F4996,Sheet2!$E$10:$F$13,2,FALSE)</f>
        <v>SPM</v>
      </c>
      <c r="AO4996" s="35" t="s">
        <v>14664</v>
      </c>
      <c r="AP4996">
        <f>MATCH(AN4996,Sheet2!$F$5:$F$18,0)</f>
        <v>6</v>
      </c>
      <c r="AQ4996">
        <f>MATCH(AO4996,Sheet2!$F$5:$K$5,0)</f>
        <v>2</v>
      </c>
      <c r="AR4996" s="33">
        <f>INDEX(Sheet2!$F$5:$K$18,OPaL!AP4996,OPaL!AQ4996)</f>
        <v>0</v>
      </c>
      <c r="AS4996" s="1">
        <f t="shared" si="233"/>
        <v>319.5</v>
      </c>
    </row>
    <row r="4997" spans="1:45" x14ac:dyDescent="0.2">
      <c r="A4997" s="11" t="s">
        <v>6219</v>
      </c>
      <c r="B4997" s="11" t="s">
        <v>6220</v>
      </c>
      <c r="C4997" s="11" t="s">
        <v>14399</v>
      </c>
      <c r="D4997" s="21">
        <v>42916</v>
      </c>
      <c r="E4997" s="21" t="s">
        <v>9697</v>
      </c>
      <c r="F4997" s="21" t="s">
        <v>14659</v>
      </c>
      <c r="G4997" s="11" t="s">
        <v>2</v>
      </c>
      <c r="H4997" s="11" t="s">
        <v>16</v>
      </c>
      <c r="I4997" s="11" t="s">
        <v>4</v>
      </c>
      <c r="J4997" s="12">
        <v>2</v>
      </c>
      <c r="K4997" s="12">
        <v>319.5</v>
      </c>
      <c r="L4997" s="12">
        <v>0</v>
      </c>
      <c r="M4997" s="12">
        <v>0</v>
      </c>
      <c r="N4997" s="12">
        <f t="shared" ref="N4997:N5060" si="235">M4997+K4997</f>
        <v>319.5</v>
      </c>
      <c r="O4997" s="11" t="s">
        <v>5</v>
      </c>
      <c r="P4997" s="13">
        <v>0</v>
      </c>
      <c r="Q4997" s="11" t="s">
        <v>6</v>
      </c>
      <c r="R4997" s="13">
        <v>0</v>
      </c>
      <c r="S4997" s="13">
        <v>0</v>
      </c>
      <c r="T4997" s="11" t="s">
        <v>7</v>
      </c>
      <c r="U4997" s="11" t="s">
        <v>8</v>
      </c>
      <c r="V4997" s="15">
        <v>0</v>
      </c>
      <c r="W4997" s="13">
        <v>0</v>
      </c>
      <c r="X4997" s="15">
        <v>0</v>
      </c>
      <c r="Y4997" s="15">
        <v>0</v>
      </c>
      <c r="Z4997" s="13">
        <v>0</v>
      </c>
      <c r="AA4997" s="15">
        <v>0</v>
      </c>
      <c r="AB4997" s="13">
        <v>0</v>
      </c>
      <c r="AC4997" s="15">
        <v>0</v>
      </c>
      <c r="AD4997" s="13">
        <v>0</v>
      </c>
      <c r="AE4997" s="15">
        <v>0</v>
      </c>
      <c r="AF4997" s="13">
        <v>0</v>
      </c>
      <c r="AG4997" s="15">
        <v>0</v>
      </c>
      <c r="AH4997" s="13">
        <v>0</v>
      </c>
      <c r="AI4997" s="15">
        <v>0</v>
      </c>
      <c r="AJ4997" s="11" t="s">
        <v>17</v>
      </c>
      <c r="AK4997" s="11" t="s">
        <v>13</v>
      </c>
      <c r="AL4997" s="22">
        <f t="shared" si="234"/>
        <v>2376</v>
      </c>
      <c r="AM4997" s="11" t="str">
        <f>VLOOKUP(O4997,Sheet2!$D$6:$E$14,2,FALSE)</f>
        <v>Spare parts</v>
      </c>
      <c r="AN4997" s="11" t="str">
        <f>VLOOKUP(F4997,Sheet2!$E$10:$F$13,2,FALSE)</f>
        <v>SPM</v>
      </c>
      <c r="AO4997" s="35" t="s">
        <v>14668</v>
      </c>
      <c r="AP4997">
        <f>MATCH(AN4997,Sheet2!$F$5:$F$18,0)</f>
        <v>6</v>
      </c>
      <c r="AQ4997">
        <f>MATCH(AO4997,Sheet2!$F$5:$K$5,0)</f>
        <v>6</v>
      </c>
      <c r="AR4997" s="33">
        <f>INDEX(Sheet2!$F$5:$K$18,OPaL!AP4997,OPaL!AQ4997)</f>
        <v>0.15</v>
      </c>
      <c r="AS4997" s="1">
        <f t="shared" ref="AS4997:AS5060" si="236">N4997*(1-AR4997)</f>
        <v>271.57499999999999</v>
      </c>
    </row>
    <row r="4998" spans="1:45" x14ac:dyDescent="0.2">
      <c r="A4998" s="11" t="s">
        <v>6231</v>
      </c>
      <c r="B4998" s="11" t="s">
        <v>6232</v>
      </c>
      <c r="C4998" s="11" t="s">
        <v>14400</v>
      </c>
      <c r="D4998" s="21">
        <v>42916</v>
      </c>
      <c r="E4998" s="21" t="s">
        <v>9697</v>
      </c>
      <c r="F4998" s="21" t="s">
        <v>14659</v>
      </c>
      <c r="G4998" s="11" t="s">
        <v>2</v>
      </c>
      <c r="H4998" s="11" t="s">
        <v>16</v>
      </c>
      <c r="I4998" s="11" t="s">
        <v>4</v>
      </c>
      <c r="J4998" s="12">
        <v>2</v>
      </c>
      <c r="K4998" s="12">
        <v>319.5</v>
      </c>
      <c r="L4998" s="12">
        <v>0</v>
      </c>
      <c r="M4998" s="12">
        <v>0</v>
      </c>
      <c r="N4998" s="12">
        <f t="shared" si="235"/>
        <v>319.5</v>
      </c>
      <c r="O4998" s="11" t="s">
        <v>5</v>
      </c>
      <c r="P4998" s="13">
        <v>0</v>
      </c>
      <c r="Q4998" s="11" t="s">
        <v>6</v>
      </c>
      <c r="R4998" s="13">
        <v>0</v>
      </c>
      <c r="S4998" s="13">
        <v>0</v>
      </c>
      <c r="T4998" s="11" t="s">
        <v>7</v>
      </c>
      <c r="U4998" s="11" t="s">
        <v>8</v>
      </c>
      <c r="V4998" s="15">
        <v>0</v>
      </c>
      <c r="W4998" s="13">
        <v>0</v>
      </c>
      <c r="X4998" s="15">
        <v>0</v>
      </c>
      <c r="Y4998" s="15">
        <v>0</v>
      </c>
      <c r="Z4998" s="13">
        <v>0</v>
      </c>
      <c r="AA4998" s="15">
        <v>0</v>
      </c>
      <c r="AB4998" s="13">
        <v>0</v>
      </c>
      <c r="AC4998" s="15">
        <v>0</v>
      </c>
      <c r="AD4998" s="13">
        <v>0</v>
      </c>
      <c r="AE4998" s="15">
        <v>0</v>
      </c>
      <c r="AF4998" s="13">
        <v>0</v>
      </c>
      <c r="AG4998" s="15">
        <v>0</v>
      </c>
      <c r="AH4998" s="13">
        <v>0</v>
      </c>
      <c r="AI4998" s="15">
        <v>0</v>
      </c>
      <c r="AJ4998" s="11" t="s">
        <v>17</v>
      </c>
      <c r="AK4998" s="11" t="s">
        <v>13</v>
      </c>
      <c r="AL4998" s="22">
        <f t="shared" si="234"/>
        <v>2376</v>
      </c>
      <c r="AM4998" s="11" t="str">
        <f>VLOOKUP(O4998,Sheet2!$D$6:$E$14,2,FALSE)</f>
        <v>Spare parts</v>
      </c>
      <c r="AN4998" s="11" t="str">
        <f>VLOOKUP(F4998,Sheet2!$E$10:$F$13,2,FALSE)</f>
        <v>SPM</v>
      </c>
      <c r="AO4998" s="35" t="s">
        <v>14668</v>
      </c>
      <c r="AP4998">
        <f>MATCH(AN4998,Sheet2!$F$5:$F$18,0)</f>
        <v>6</v>
      </c>
      <c r="AQ4998">
        <f>MATCH(AO4998,Sheet2!$F$5:$K$5,0)</f>
        <v>6</v>
      </c>
      <c r="AR4998" s="33">
        <f>INDEX(Sheet2!$F$5:$K$18,OPaL!AP4998,OPaL!AQ4998)</f>
        <v>0.15</v>
      </c>
      <c r="AS4998" s="1">
        <f t="shared" si="236"/>
        <v>271.57499999999999</v>
      </c>
    </row>
    <row r="4999" spans="1:45" x14ac:dyDescent="0.2">
      <c r="A4999" s="11" t="s">
        <v>6237</v>
      </c>
      <c r="B4999" s="11" t="s">
        <v>6238</v>
      </c>
      <c r="C4999" s="11" t="s">
        <v>14401</v>
      </c>
      <c r="D4999" s="21">
        <v>42916</v>
      </c>
      <c r="E4999" s="21" t="s">
        <v>9697</v>
      </c>
      <c r="F4999" s="21" t="s">
        <v>14659</v>
      </c>
      <c r="G4999" s="11" t="s">
        <v>2</v>
      </c>
      <c r="H4999" s="11" t="s">
        <v>16</v>
      </c>
      <c r="I4999" s="11" t="s">
        <v>4</v>
      </c>
      <c r="J4999" s="12">
        <v>2</v>
      </c>
      <c r="K4999" s="12">
        <v>319.5</v>
      </c>
      <c r="L4999" s="12">
        <v>0</v>
      </c>
      <c r="M4999" s="12">
        <v>0</v>
      </c>
      <c r="N4999" s="12">
        <f t="shared" si="235"/>
        <v>319.5</v>
      </c>
      <c r="O4999" s="11" t="s">
        <v>5</v>
      </c>
      <c r="P4999" s="13">
        <v>0</v>
      </c>
      <c r="Q4999" s="11" t="s">
        <v>6</v>
      </c>
      <c r="R4999" s="13">
        <v>0</v>
      </c>
      <c r="S4999" s="13">
        <v>0</v>
      </c>
      <c r="T4999" s="11" t="s">
        <v>7</v>
      </c>
      <c r="U4999" s="11" t="s">
        <v>8</v>
      </c>
      <c r="V4999" s="15">
        <v>0</v>
      </c>
      <c r="W4999" s="13">
        <v>0</v>
      </c>
      <c r="X4999" s="15">
        <v>0</v>
      </c>
      <c r="Y4999" s="15">
        <v>0</v>
      </c>
      <c r="Z4999" s="13">
        <v>0</v>
      </c>
      <c r="AA4999" s="15">
        <v>0</v>
      </c>
      <c r="AB4999" s="13">
        <v>0</v>
      </c>
      <c r="AC4999" s="15">
        <v>0</v>
      </c>
      <c r="AD4999" s="13">
        <v>0</v>
      </c>
      <c r="AE4999" s="15">
        <v>0</v>
      </c>
      <c r="AF4999" s="13">
        <v>0</v>
      </c>
      <c r="AG4999" s="15">
        <v>0</v>
      </c>
      <c r="AH4999" s="13">
        <v>0</v>
      </c>
      <c r="AI4999" s="15">
        <v>0</v>
      </c>
      <c r="AJ4999" s="11" t="s">
        <v>17</v>
      </c>
      <c r="AK4999" s="11" t="s">
        <v>13</v>
      </c>
      <c r="AL4999" s="22">
        <f t="shared" si="234"/>
        <v>2376</v>
      </c>
      <c r="AM4999" s="11" t="str">
        <f>VLOOKUP(O4999,Sheet2!$D$6:$E$14,2,FALSE)</f>
        <v>Spare parts</v>
      </c>
      <c r="AN4999" s="11" t="str">
        <f>VLOOKUP(F4999,Sheet2!$E$10:$F$13,2,FALSE)</f>
        <v>SPM</v>
      </c>
      <c r="AO4999" s="35" t="s">
        <v>14668</v>
      </c>
      <c r="AP4999">
        <f>MATCH(AN4999,Sheet2!$F$5:$F$18,0)</f>
        <v>6</v>
      </c>
      <c r="AQ4999">
        <f>MATCH(AO4999,Sheet2!$F$5:$K$5,0)</f>
        <v>6</v>
      </c>
      <c r="AR4999" s="33">
        <f>INDEX(Sheet2!$F$5:$K$18,OPaL!AP4999,OPaL!AQ4999)</f>
        <v>0.15</v>
      </c>
      <c r="AS4999" s="1">
        <f t="shared" si="236"/>
        <v>271.57499999999999</v>
      </c>
    </row>
    <row r="5000" spans="1:45" x14ac:dyDescent="0.2">
      <c r="A5000" s="11" t="s">
        <v>9588</v>
      </c>
      <c r="B5000" s="11" t="s">
        <v>9589</v>
      </c>
      <c r="C5000" s="11" t="s">
        <v>14402</v>
      </c>
      <c r="D5000" s="21">
        <v>44394</v>
      </c>
      <c r="E5000" s="21" t="s">
        <v>9845</v>
      </c>
      <c r="F5000" s="21" t="s">
        <v>14658</v>
      </c>
      <c r="G5000" s="11" t="s">
        <v>2</v>
      </c>
      <c r="H5000" s="11" t="s">
        <v>3</v>
      </c>
      <c r="I5000" s="11" t="s">
        <v>4</v>
      </c>
      <c r="J5000" s="12">
        <v>1</v>
      </c>
      <c r="K5000" s="12">
        <v>318.06</v>
      </c>
      <c r="L5000" s="12">
        <v>0</v>
      </c>
      <c r="M5000" s="12">
        <v>0</v>
      </c>
      <c r="N5000" s="12">
        <f t="shared" si="235"/>
        <v>318.06</v>
      </c>
      <c r="O5000" s="11" t="s">
        <v>8227</v>
      </c>
      <c r="P5000" s="13">
        <v>0</v>
      </c>
      <c r="Q5000" s="11" t="s">
        <v>6</v>
      </c>
      <c r="R5000" s="13">
        <v>0</v>
      </c>
      <c r="S5000" s="13">
        <v>0</v>
      </c>
      <c r="T5000" s="11" t="s">
        <v>7</v>
      </c>
      <c r="U5000" s="11" t="s">
        <v>8</v>
      </c>
      <c r="V5000" s="15">
        <v>0</v>
      </c>
      <c r="W5000" s="13">
        <v>0</v>
      </c>
      <c r="X5000" s="15">
        <v>0</v>
      </c>
      <c r="Y5000" s="15">
        <v>0</v>
      </c>
      <c r="Z5000" s="13">
        <v>0</v>
      </c>
      <c r="AA5000" s="15">
        <v>0</v>
      </c>
      <c r="AB5000" s="13">
        <v>0</v>
      </c>
      <c r="AC5000" s="15">
        <v>0</v>
      </c>
      <c r="AD5000" s="13">
        <v>0</v>
      </c>
      <c r="AE5000" s="15">
        <v>0</v>
      </c>
      <c r="AF5000" s="13">
        <v>0</v>
      </c>
      <c r="AG5000" s="15">
        <v>0</v>
      </c>
      <c r="AH5000" s="13">
        <v>0</v>
      </c>
      <c r="AI5000" s="15">
        <v>0</v>
      </c>
      <c r="AJ5000" s="11" t="s">
        <v>9</v>
      </c>
      <c r="AK5000" s="11" t="s">
        <v>8299</v>
      </c>
      <c r="AL5000" s="22">
        <f t="shared" si="234"/>
        <v>898</v>
      </c>
      <c r="AM5000" s="11" t="str">
        <f>VLOOKUP(O5000,Sheet2!$D$6:$E$14,2,FALSE)</f>
        <v>Consumables</v>
      </c>
      <c r="AN5000" s="11" t="str">
        <f>VLOOKUP(F5000,Sheet2!$E$15:$F$19,2,FALSE)</f>
        <v>CE</v>
      </c>
      <c r="AO5000" s="35" t="s">
        <v>14668</v>
      </c>
      <c r="AP5000">
        <f>MATCH(AN5000,Sheet2!$F$5:$F$19,0)</f>
        <v>15</v>
      </c>
      <c r="AQ5000">
        <f>MATCH(AO5000,Sheet2!$F$5:$K$5,0)</f>
        <v>6</v>
      </c>
      <c r="AR5000" s="33">
        <f>INDEX(Sheet2!$F$5:$K$19,OPaL!AP5000,OPaL!AQ5000)</f>
        <v>0.3</v>
      </c>
      <c r="AS5000" s="1">
        <f t="shared" si="236"/>
        <v>222.642</v>
      </c>
    </row>
    <row r="5001" spans="1:45" x14ac:dyDescent="0.2">
      <c r="A5001" s="11" t="s">
        <v>9332</v>
      </c>
      <c r="B5001" s="11" t="s">
        <v>9333</v>
      </c>
      <c r="C5001" s="11" t="s">
        <v>13614</v>
      </c>
      <c r="D5001" s="21">
        <v>45052</v>
      </c>
      <c r="E5001" s="21" t="s">
        <v>9757</v>
      </c>
      <c r="F5001" s="21" t="s">
        <v>14659</v>
      </c>
      <c r="G5001" s="11" t="s">
        <v>2</v>
      </c>
      <c r="H5001" s="11" t="s">
        <v>350</v>
      </c>
      <c r="I5001" s="11" t="s">
        <v>4</v>
      </c>
      <c r="J5001" s="13">
        <v>1</v>
      </c>
      <c r="K5001" s="12">
        <v>317.5</v>
      </c>
      <c r="L5001" s="12">
        <v>0</v>
      </c>
      <c r="M5001" s="12">
        <v>0</v>
      </c>
      <c r="N5001" s="12">
        <f t="shared" si="235"/>
        <v>317.5</v>
      </c>
      <c r="O5001" s="11" t="s">
        <v>8227</v>
      </c>
      <c r="P5001" s="13">
        <v>0</v>
      </c>
      <c r="Q5001" s="11" t="s">
        <v>6</v>
      </c>
      <c r="R5001" s="13">
        <v>0</v>
      </c>
      <c r="S5001" s="13">
        <v>0</v>
      </c>
      <c r="T5001" s="11" t="s">
        <v>7</v>
      </c>
      <c r="U5001" s="11" t="s">
        <v>8</v>
      </c>
      <c r="V5001" s="15">
        <v>0</v>
      </c>
      <c r="W5001" s="13">
        <v>0</v>
      </c>
      <c r="X5001" s="15">
        <v>0</v>
      </c>
      <c r="Y5001" s="15">
        <v>0</v>
      </c>
      <c r="Z5001" s="13">
        <v>0</v>
      </c>
      <c r="AA5001" s="15">
        <v>0</v>
      </c>
      <c r="AB5001" s="13">
        <v>0</v>
      </c>
      <c r="AC5001" s="15">
        <v>0</v>
      </c>
      <c r="AD5001" s="13">
        <v>0</v>
      </c>
      <c r="AE5001" s="15">
        <v>0</v>
      </c>
      <c r="AF5001" s="13">
        <v>0</v>
      </c>
      <c r="AG5001" s="15">
        <v>0</v>
      </c>
      <c r="AH5001" s="13">
        <v>0</v>
      </c>
      <c r="AI5001" s="15">
        <v>0</v>
      </c>
      <c r="AJ5001" s="11" t="s">
        <v>352</v>
      </c>
      <c r="AK5001" s="11" t="s">
        <v>8228</v>
      </c>
      <c r="AL5001" s="22">
        <f t="shared" si="234"/>
        <v>240</v>
      </c>
      <c r="AM5001" s="11" t="str">
        <f>VLOOKUP(O5001,Sheet2!$D$6:$E$14,2,FALSE)</f>
        <v>Consumables</v>
      </c>
      <c r="AN5001" s="11" t="str">
        <f>VLOOKUP(F5001,Sheet2!$E$15:$F$18,2,FALSE)</f>
        <v>CM</v>
      </c>
      <c r="AO5001" s="35" t="s">
        <v>14666</v>
      </c>
      <c r="AP5001">
        <f>MATCH(AN5001,Sheet2!$F$5:$F$18,0)</f>
        <v>13</v>
      </c>
      <c r="AQ5001">
        <f>MATCH(AO5001,Sheet2!$F$5:$K$5,0)</f>
        <v>4</v>
      </c>
      <c r="AR5001" s="33">
        <f>INDEX(Sheet2!$F$5:$K$18,OPaL!AP5001,OPaL!AQ5001)</f>
        <v>0.05</v>
      </c>
      <c r="AS5001" s="1">
        <f t="shared" si="236"/>
        <v>301.625</v>
      </c>
    </row>
    <row r="5002" spans="1:45" x14ac:dyDescent="0.2">
      <c r="A5002" s="11" t="s">
        <v>2701</v>
      </c>
      <c r="B5002" s="11" t="s">
        <v>2702</v>
      </c>
      <c r="C5002" s="11" t="s">
        <v>14403</v>
      </c>
      <c r="D5002" s="21">
        <v>43318</v>
      </c>
      <c r="E5002" s="21" t="s">
        <v>9697</v>
      </c>
      <c r="F5002" s="21" t="s">
        <v>14659</v>
      </c>
      <c r="G5002" s="11" t="s">
        <v>2</v>
      </c>
      <c r="H5002" s="11" t="s">
        <v>3</v>
      </c>
      <c r="I5002" s="11" t="s">
        <v>4</v>
      </c>
      <c r="J5002" s="12">
        <v>10</v>
      </c>
      <c r="K5002" s="12">
        <v>315.08</v>
      </c>
      <c r="L5002" s="12">
        <v>0</v>
      </c>
      <c r="M5002" s="12">
        <v>0</v>
      </c>
      <c r="N5002" s="12">
        <f t="shared" si="235"/>
        <v>315.08</v>
      </c>
      <c r="O5002" s="11" t="s">
        <v>5</v>
      </c>
      <c r="P5002" s="13">
        <v>0</v>
      </c>
      <c r="Q5002" s="11" t="s">
        <v>6</v>
      </c>
      <c r="R5002" s="13">
        <v>0</v>
      </c>
      <c r="S5002" s="13">
        <v>0</v>
      </c>
      <c r="T5002" s="11" t="s">
        <v>7</v>
      </c>
      <c r="U5002" s="11" t="s">
        <v>8</v>
      </c>
      <c r="V5002" s="15">
        <v>0</v>
      </c>
      <c r="W5002" s="13">
        <v>0</v>
      </c>
      <c r="X5002" s="15">
        <v>0</v>
      </c>
      <c r="Y5002" s="15">
        <v>0</v>
      </c>
      <c r="Z5002" s="13">
        <v>0</v>
      </c>
      <c r="AA5002" s="15">
        <v>0</v>
      </c>
      <c r="AB5002" s="13">
        <v>0</v>
      </c>
      <c r="AC5002" s="15">
        <v>0</v>
      </c>
      <c r="AD5002" s="13">
        <v>0</v>
      </c>
      <c r="AE5002" s="15">
        <v>0</v>
      </c>
      <c r="AF5002" s="13">
        <v>0</v>
      </c>
      <c r="AG5002" s="15">
        <v>0</v>
      </c>
      <c r="AH5002" s="13">
        <v>0</v>
      </c>
      <c r="AI5002" s="15">
        <v>0</v>
      </c>
      <c r="AJ5002" s="11" t="s">
        <v>9</v>
      </c>
      <c r="AK5002" s="11" t="s">
        <v>13</v>
      </c>
      <c r="AL5002" s="22">
        <f t="shared" si="234"/>
        <v>1974</v>
      </c>
      <c r="AM5002" s="11" t="str">
        <f>VLOOKUP(O5002,Sheet2!$D$6:$E$14,2,FALSE)</f>
        <v>Spare parts</v>
      </c>
      <c r="AN5002" s="11" t="str">
        <f>VLOOKUP(F5002,Sheet2!$E$10:$F$13,2,FALSE)</f>
        <v>SPM</v>
      </c>
      <c r="AO5002" s="35" t="s">
        <v>14668</v>
      </c>
      <c r="AP5002">
        <f>MATCH(AN5002,Sheet2!$F$5:$F$18,0)</f>
        <v>6</v>
      </c>
      <c r="AQ5002">
        <f>MATCH(AO5002,Sheet2!$F$5:$K$5,0)</f>
        <v>6</v>
      </c>
      <c r="AR5002" s="33">
        <f>INDEX(Sheet2!$F$5:$K$18,OPaL!AP5002,OPaL!AQ5002)</f>
        <v>0.15</v>
      </c>
      <c r="AS5002" s="1">
        <f t="shared" si="236"/>
        <v>267.81799999999998</v>
      </c>
    </row>
    <row r="5003" spans="1:45" x14ac:dyDescent="0.2">
      <c r="A5003" s="11" t="s">
        <v>8463</v>
      </c>
      <c r="B5003" s="11" t="s">
        <v>8464</v>
      </c>
      <c r="C5003" s="11" t="s">
        <v>14404</v>
      </c>
      <c r="D5003" s="21">
        <v>44653</v>
      </c>
      <c r="E5003" s="21" t="s">
        <v>9823</v>
      </c>
      <c r="F5003" s="21" t="s">
        <v>14659</v>
      </c>
      <c r="G5003" s="11" t="s">
        <v>2</v>
      </c>
      <c r="H5003" s="11" t="s">
        <v>350</v>
      </c>
      <c r="I5003" s="11" t="s">
        <v>4</v>
      </c>
      <c r="J5003" s="12">
        <v>1</v>
      </c>
      <c r="K5003" s="12">
        <v>315</v>
      </c>
      <c r="L5003" s="12">
        <v>0</v>
      </c>
      <c r="M5003" s="12">
        <v>0</v>
      </c>
      <c r="N5003" s="12">
        <f t="shared" si="235"/>
        <v>315</v>
      </c>
      <c r="O5003" s="11" t="s">
        <v>8227</v>
      </c>
      <c r="P5003" s="13">
        <v>0</v>
      </c>
      <c r="Q5003" s="11" t="s">
        <v>6</v>
      </c>
      <c r="R5003" s="13">
        <v>0</v>
      </c>
      <c r="S5003" s="13">
        <v>0</v>
      </c>
      <c r="T5003" s="11" t="s">
        <v>7</v>
      </c>
      <c r="U5003" s="11" t="s">
        <v>8</v>
      </c>
      <c r="V5003" s="15">
        <v>0</v>
      </c>
      <c r="W5003" s="13">
        <v>0</v>
      </c>
      <c r="X5003" s="15">
        <v>0</v>
      </c>
      <c r="Y5003" s="15">
        <v>0</v>
      </c>
      <c r="Z5003" s="13">
        <v>0</v>
      </c>
      <c r="AA5003" s="15">
        <v>0</v>
      </c>
      <c r="AB5003" s="13">
        <v>0</v>
      </c>
      <c r="AC5003" s="15">
        <v>0</v>
      </c>
      <c r="AD5003" s="13">
        <v>0</v>
      </c>
      <c r="AE5003" s="15">
        <v>0</v>
      </c>
      <c r="AF5003" s="13">
        <v>0</v>
      </c>
      <c r="AG5003" s="15">
        <v>0</v>
      </c>
      <c r="AH5003" s="13">
        <v>0</v>
      </c>
      <c r="AI5003" s="15">
        <v>0</v>
      </c>
      <c r="AJ5003" s="11" t="s">
        <v>352</v>
      </c>
      <c r="AK5003" s="11" t="s">
        <v>8228</v>
      </c>
      <c r="AL5003" s="22">
        <f t="shared" si="234"/>
        <v>639</v>
      </c>
      <c r="AM5003" s="11" t="str">
        <f>VLOOKUP(O5003,Sheet2!$D$6:$E$14,2,FALSE)</f>
        <v>Consumables</v>
      </c>
      <c r="AN5003" s="11" t="str">
        <f>VLOOKUP(F5003,Sheet2!$E$15:$F$18,2,FALSE)</f>
        <v>CM</v>
      </c>
      <c r="AO5003" s="35" t="s">
        <v>14668</v>
      </c>
      <c r="AP5003">
        <f>MATCH(AN5003,Sheet2!$F$5:$F$18,0)</f>
        <v>13</v>
      </c>
      <c r="AQ5003">
        <f>MATCH(AO5003,Sheet2!$F$5:$K$5,0)</f>
        <v>6</v>
      </c>
      <c r="AR5003" s="33">
        <f>INDEX(Sheet2!$F$5:$K$18,OPaL!AP5003,OPaL!AQ5003)</f>
        <v>0.2</v>
      </c>
      <c r="AS5003" s="1">
        <f t="shared" si="236"/>
        <v>252</v>
      </c>
    </row>
    <row r="5004" spans="1:45" x14ac:dyDescent="0.2">
      <c r="A5004" s="11" t="s">
        <v>9154</v>
      </c>
      <c r="B5004" s="11" t="s">
        <v>9155</v>
      </c>
      <c r="C5004" s="11" t="s">
        <v>14405</v>
      </c>
      <c r="D5004" s="21">
        <v>44639</v>
      </c>
      <c r="E5004" s="21" t="s">
        <v>9770</v>
      </c>
      <c r="F5004" s="21" t="s">
        <v>14659</v>
      </c>
      <c r="G5004" s="11" t="s">
        <v>2</v>
      </c>
      <c r="H5004" s="11" t="s">
        <v>350</v>
      </c>
      <c r="I5004" s="11" t="s">
        <v>4</v>
      </c>
      <c r="J5004" s="13">
        <v>1</v>
      </c>
      <c r="K5004" s="12">
        <v>309.7</v>
      </c>
      <c r="L5004" s="12">
        <v>0</v>
      </c>
      <c r="M5004" s="12">
        <v>0</v>
      </c>
      <c r="N5004" s="12">
        <f t="shared" si="235"/>
        <v>309.7</v>
      </c>
      <c r="O5004" s="11" t="s">
        <v>8227</v>
      </c>
      <c r="P5004" s="13">
        <v>0</v>
      </c>
      <c r="Q5004" s="11" t="s">
        <v>6</v>
      </c>
      <c r="R5004" s="13">
        <v>0</v>
      </c>
      <c r="S5004" s="13">
        <v>0</v>
      </c>
      <c r="T5004" s="11" t="s">
        <v>7</v>
      </c>
      <c r="U5004" s="11" t="s">
        <v>8</v>
      </c>
      <c r="V5004" s="15">
        <v>0</v>
      </c>
      <c r="W5004" s="13">
        <v>0</v>
      </c>
      <c r="X5004" s="15">
        <v>0</v>
      </c>
      <c r="Y5004" s="15">
        <v>0</v>
      </c>
      <c r="Z5004" s="13">
        <v>0</v>
      </c>
      <c r="AA5004" s="15">
        <v>0</v>
      </c>
      <c r="AB5004" s="13">
        <v>0</v>
      </c>
      <c r="AC5004" s="15">
        <v>0</v>
      </c>
      <c r="AD5004" s="13">
        <v>0</v>
      </c>
      <c r="AE5004" s="15">
        <v>0</v>
      </c>
      <c r="AF5004" s="13">
        <v>0</v>
      </c>
      <c r="AG5004" s="15">
        <v>0</v>
      </c>
      <c r="AH5004" s="13">
        <v>0</v>
      </c>
      <c r="AI5004" s="15">
        <v>0</v>
      </c>
      <c r="AJ5004" s="11" t="s">
        <v>352</v>
      </c>
      <c r="AK5004" s="11" t="s">
        <v>8228</v>
      </c>
      <c r="AL5004" s="22">
        <f t="shared" si="234"/>
        <v>653</v>
      </c>
      <c r="AM5004" s="11" t="str">
        <f>VLOOKUP(O5004,Sheet2!$D$6:$E$14,2,FALSE)</f>
        <v>Consumables</v>
      </c>
      <c r="AN5004" s="11" t="str">
        <f>VLOOKUP(F5004,Sheet2!$E$15:$F$18,2,FALSE)</f>
        <v>CM</v>
      </c>
      <c r="AO5004" s="35" t="s">
        <v>14668</v>
      </c>
      <c r="AP5004">
        <f>MATCH(AN5004,Sheet2!$F$5:$F$18,0)</f>
        <v>13</v>
      </c>
      <c r="AQ5004">
        <f>MATCH(AO5004,Sheet2!$F$5:$K$5,0)</f>
        <v>6</v>
      </c>
      <c r="AR5004" s="33">
        <f>INDEX(Sheet2!$F$5:$K$18,OPaL!AP5004,OPaL!AQ5004)</f>
        <v>0.2</v>
      </c>
      <c r="AS5004" s="1">
        <f t="shared" si="236"/>
        <v>247.76</v>
      </c>
    </row>
    <row r="5005" spans="1:45" x14ac:dyDescent="0.2">
      <c r="A5005" s="11" t="s">
        <v>8992</v>
      </c>
      <c r="B5005" s="11" t="s">
        <v>8993</v>
      </c>
      <c r="C5005" s="11" t="s">
        <v>14033</v>
      </c>
      <c r="D5005" s="21">
        <v>45174</v>
      </c>
      <c r="E5005" s="21" t="s">
        <v>9739</v>
      </c>
      <c r="F5005" s="21" t="s">
        <v>14659</v>
      </c>
      <c r="G5005" s="11" t="s">
        <v>2</v>
      </c>
      <c r="H5005" s="11" t="s">
        <v>16</v>
      </c>
      <c r="I5005" s="11" t="s">
        <v>4</v>
      </c>
      <c r="J5005" s="13">
        <v>3</v>
      </c>
      <c r="K5005" s="12">
        <v>309.01</v>
      </c>
      <c r="L5005" s="12">
        <v>0</v>
      </c>
      <c r="M5005" s="12">
        <v>0</v>
      </c>
      <c r="N5005" s="12">
        <f t="shared" si="235"/>
        <v>309.01</v>
      </c>
      <c r="O5005" s="11" t="s">
        <v>8227</v>
      </c>
      <c r="P5005" s="13">
        <v>0</v>
      </c>
      <c r="Q5005" s="11" t="s">
        <v>6</v>
      </c>
      <c r="R5005" s="13">
        <v>0</v>
      </c>
      <c r="S5005" s="13">
        <v>0</v>
      </c>
      <c r="T5005" s="11" t="s">
        <v>7</v>
      </c>
      <c r="U5005" s="11" t="s">
        <v>8</v>
      </c>
      <c r="V5005" s="15">
        <v>0</v>
      </c>
      <c r="W5005" s="13">
        <v>0</v>
      </c>
      <c r="X5005" s="15">
        <v>0</v>
      </c>
      <c r="Y5005" s="15">
        <v>0</v>
      </c>
      <c r="Z5005" s="13">
        <v>0</v>
      </c>
      <c r="AA5005" s="15">
        <v>0</v>
      </c>
      <c r="AB5005" s="13">
        <v>0</v>
      </c>
      <c r="AC5005" s="15">
        <v>0</v>
      </c>
      <c r="AD5005" s="13">
        <v>0</v>
      </c>
      <c r="AE5005" s="15">
        <v>0</v>
      </c>
      <c r="AF5005" s="13">
        <v>0</v>
      </c>
      <c r="AG5005" s="15">
        <v>0</v>
      </c>
      <c r="AH5005" s="13">
        <v>0</v>
      </c>
      <c r="AI5005" s="15">
        <v>0</v>
      </c>
      <c r="AJ5005" s="11" t="s">
        <v>17</v>
      </c>
      <c r="AK5005" s="11" t="s">
        <v>8228</v>
      </c>
      <c r="AL5005" s="22">
        <f t="shared" si="234"/>
        <v>118</v>
      </c>
      <c r="AM5005" s="11" t="str">
        <f>VLOOKUP(O5005,Sheet2!$D$6:$E$14,2,FALSE)</f>
        <v>Consumables</v>
      </c>
      <c r="AN5005" s="11" t="str">
        <f>VLOOKUP(F5005,Sheet2!$E$15:$F$18,2,FALSE)</f>
        <v>CM</v>
      </c>
      <c r="AO5005" s="35" t="s">
        <v>14665</v>
      </c>
      <c r="AP5005">
        <f>MATCH(AN5005,Sheet2!$F$5:$F$18,0)</f>
        <v>13</v>
      </c>
      <c r="AQ5005">
        <f>MATCH(AO5005,Sheet2!$F$5:$K$5,0)</f>
        <v>3</v>
      </c>
      <c r="AR5005" s="33">
        <f>INDEX(Sheet2!$F$5:$K$18,OPaL!AP5005,OPaL!AQ5005)</f>
        <v>0</v>
      </c>
      <c r="AS5005" s="1">
        <f t="shared" si="236"/>
        <v>309.01</v>
      </c>
    </row>
    <row r="5006" spans="1:45" x14ac:dyDescent="0.2">
      <c r="A5006" s="11" t="s">
        <v>4687</v>
      </c>
      <c r="B5006" s="11" t="s">
        <v>4688</v>
      </c>
      <c r="C5006" s="11" t="s">
        <v>14406</v>
      </c>
      <c r="D5006" s="21">
        <v>42975</v>
      </c>
      <c r="E5006" s="21" t="s">
        <v>9697</v>
      </c>
      <c r="F5006" s="21" t="s">
        <v>14659</v>
      </c>
      <c r="G5006" s="11" t="s">
        <v>2</v>
      </c>
      <c r="H5006" s="11" t="s">
        <v>16</v>
      </c>
      <c r="I5006" s="11" t="s">
        <v>4</v>
      </c>
      <c r="J5006" s="13">
        <v>1</v>
      </c>
      <c r="K5006" s="12">
        <v>309</v>
      </c>
      <c r="L5006" s="12">
        <v>0</v>
      </c>
      <c r="M5006" s="12">
        <v>0</v>
      </c>
      <c r="N5006" s="12">
        <f t="shared" si="235"/>
        <v>309</v>
      </c>
      <c r="O5006" s="11" t="s">
        <v>5</v>
      </c>
      <c r="P5006" s="13">
        <v>0</v>
      </c>
      <c r="Q5006" s="11" t="s">
        <v>6</v>
      </c>
      <c r="R5006" s="13">
        <v>0</v>
      </c>
      <c r="S5006" s="13">
        <v>0</v>
      </c>
      <c r="T5006" s="11" t="s">
        <v>7</v>
      </c>
      <c r="U5006" s="11" t="s">
        <v>8</v>
      </c>
      <c r="V5006" s="15">
        <v>0</v>
      </c>
      <c r="W5006" s="13">
        <v>0</v>
      </c>
      <c r="X5006" s="15">
        <v>0</v>
      </c>
      <c r="Y5006" s="15">
        <v>0</v>
      </c>
      <c r="Z5006" s="13">
        <v>0</v>
      </c>
      <c r="AA5006" s="15">
        <v>0</v>
      </c>
      <c r="AB5006" s="13">
        <v>0</v>
      </c>
      <c r="AC5006" s="15">
        <v>0</v>
      </c>
      <c r="AD5006" s="13">
        <v>0</v>
      </c>
      <c r="AE5006" s="15">
        <v>0</v>
      </c>
      <c r="AF5006" s="13">
        <v>0</v>
      </c>
      <c r="AG5006" s="15">
        <v>0</v>
      </c>
      <c r="AH5006" s="13">
        <v>0</v>
      </c>
      <c r="AI5006" s="15">
        <v>0</v>
      </c>
      <c r="AJ5006" s="11" t="s">
        <v>17</v>
      </c>
      <c r="AK5006" s="11" t="s">
        <v>1398</v>
      </c>
      <c r="AL5006" s="22">
        <f t="shared" si="234"/>
        <v>2317</v>
      </c>
      <c r="AM5006" s="11" t="str">
        <f>VLOOKUP(O5006,Sheet2!$D$6:$E$14,2,FALSE)</f>
        <v>Spare parts</v>
      </c>
      <c r="AN5006" s="11" t="str">
        <f>VLOOKUP(F5006,Sheet2!$E$10:$F$13,2,FALSE)</f>
        <v>SPM</v>
      </c>
      <c r="AO5006" s="35" t="s">
        <v>14668</v>
      </c>
      <c r="AP5006">
        <f>MATCH(AN5006,Sheet2!$F$5:$F$18,0)</f>
        <v>6</v>
      </c>
      <c r="AQ5006">
        <f>MATCH(AO5006,Sheet2!$F$5:$K$5,0)</f>
        <v>6</v>
      </c>
      <c r="AR5006" s="33">
        <f>INDEX(Sheet2!$F$5:$K$18,OPaL!AP5006,OPaL!AQ5006)</f>
        <v>0.15</v>
      </c>
      <c r="AS5006" s="1">
        <f t="shared" si="236"/>
        <v>262.64999999999998</v>
      </c>
    </row>
    <row r="5007" spans="1:45" x14ac:dyDescent="0.2">
      <c r="A5007" s="11" t="s">
        <v>4697</v>
      </c>
      <c r="B5007" s="11" t="s">
        <v>4698</v>
      </c>
      <c r="C5007" s="11" t="s">
        <v>14407</v>
      </c>
      <c r="D5007" s="21">
        <v>44132</v>
      </c>
      <c r="E5007" s="21" t="s">
        <v>9697</v>
      </c>
      <c r="F5007" s="21" t="s">
        <v>14659</v>
      </c>
      <c r="G5007" s="11" t="s">
        <v>2</v>
      </c>
      <c r="H5007" s="11" t="s">
        <v>16</v>
      </c>
      <c r="I5007" s="11" t="s">
        <v>4</v>
      </c>
      <c r="J5007" s="13">
        <v>1</v>
      </c>
      <c r="K5007" s="12">
        <v>309</v>
      </c>
      <c r="L5007" s="12">
        <v>0</v>
      </c>
      <c r="M5007" s="12">
        <v>0</v>
      </c>
      <c r="N5007" s="12">
        <f t="shared" si="235"/>
        <v>309</v>
      </c>
      <c r="O5007" s="11" t="s">
        <v>5</v>
      </c>
      <c r="P5007" s="13">
        <v>0</v>
      </c>
      <c r="Q5007" s="11" t="s">
        <v>6</v>
      </c>
      <c r="R5007" s="13">
        <v>0</v>
      </c>
      <c r="S5007" s="13">
        <v>0</v>
      </c>
      <c r="T5007" s="11" t="s">
        <v>7</v>
      </c>
      <c r="U5007" s="11" t="s">
        <v>8</v>
      </c>
      <c r="V5007" s="15">
        <v>0</v>
      </c>
      <c r="W5007" s="13">
        <v>0</v>
      </c>
      <c r="X5007" s="15">
        <v>0</v>
      </c>
      <c r="Y5007" s="15">
        <v>0</v>
      </c>
      <c r="Z5007" s="13">
        <v>0</v>
      </c>
      <c r="AA5007" s="15">
        <v>0</v>
      </c>
      <c r="AB5007" s="13">
        <v>0</v>
      </c>
      <c r="AC5007" s="15">
        <v>0</v>
      </c>
      <c r="AD5007" s="13">
        <v>0</v>
      </c>
      <c r="AE5007" s="15">
        <v>0</v>
      </c>
      <c r="AF5007" s="13">
        <v>0</v>
      </c>
      <c r="AG5007" s="15">
        <v>0</v>
      </c>
      <c r="AH5007" s="13">
        <v>0</v>
      </c>
      <c r="AI5007" s="15">
        <v>0</v>
      </c>
      <c r="AJ5007" s="11" t="s">
        <v>17</v>
      </c>
      <c r="AK5007" s="11" t="s">
        <v>1398</v>
      </c>
      <c r="AL5007" s="22">
        <f t="shared" si="234"/>
        <v>1160</v>
      </c>
      <c r="AM5007" s="11" t="str">
        <f>VLOOKUP(O5007,Sheet2!$D$6:$E$14,2,FALSE)</f>
        <v>Spare parts</v>
      </c>
      <c r="AN5007" s="11" t="str">
        <f>VLOOKUP(F5007,Sheet2!$E$10:$F$13,2,FALSE)</f>
        <v>SPM</v>
      </c>
      <c r="AO5007" s="35" t="s">
        <v>14668</v>
      </c>
      <c r="AP5007">
        <f>MATCH(AN5007,Sheet2!$F$5:$F$18,0)</f>
        <v>6</v>
      </c>
      <c r="AQ5007">
        <f>MATCH(AO5007,Sheet2!$F$5:$K$5,0)</f>
        <v>6</v>
      </c>
      <c r="AR5007" s="33">
        <f>INDEX(Sheet2!$F$5:$K$18,OPaL!AP5007,OPaL!AQ5007)</f>
        <v>0.15</v>
      </c>
      <c r="AS5007" s="1">
        <f t="shared" si="236"/>
        <v>262.64999999999998</v>
      </c>
    </row>
    <row r="5008" spans="1:45" x14ac:dyDescent="0.2">
      <c r="A5008" s="11" t="s">
        <v>4699</v>
      </c>
      <c r="B5008" s="11" t="s">
        <v>4700</v>
      </c>
      <c r="C5008" s="11" t="s">
        <v>14408</v>
      </c>
      <c r="D5008" s="21">
        <v>42975</v>
      </c>
      <c r="E5008" s="21" t="s">
        <v>9697</v>
      </c>
      <c r="F5008" s="21" t="s">
        <v>14659</v>
      </c>
      <c r="G5008" s="11" t="s">
        <v>2</v>
      </c>
      <c r="H5008" s="11" t="s">
        <v>16</v>
      </c>
      <c r="I5008" s="11" t="s">
        <v>4</v>
      </c>
      <c r="J5008" s="13">
        <v>1</v>
      </c>
      <c r="K5008" s="12">
        <v>309</v>
      </c>
      <c r="L5008" s="12">
        <v>0</v>
      </c>
      <c r="M5008" s="12">
        <v>0</v>
      </c>
      <c r="N5008" s="12">
        <f t="shared" si="235"/>
        <v>309</v>
      </c>
      <c r="O5008" s="11" t="s">
        <v>5</v>
      </c>
      <c r="P5008" s="13">
        <v>0</v>
      </c>
      <c r="Q5008" s="11" t="s">
        <v>6</v>
      </c>
      <c r="R5008" s="13">
        <v>0</v>
      </c>
      <c r="S5008" s="13">
        <v>0</v>
      </c>
      <c r="T5008" s="11" t="s">
        <v>7</v>
      </c>
      <c r="U5008" s="11" t="s">
        <v>8</v>
      </c>
      <c r="V5008" s="15">
        <v>0</v>
      </c>
      <c r="W5008" s="13">
        <v>0</v>
      </c>
      <c r="X5008" s="15">
        <v>0</v>
      </c>
      <c r="Y5008" s="15">
        <v>0</v>
      </c>
      <c r="Z5008" s="13">
        <v>0</v>
      </c>
      <c r="AA5008" s="15">
        <v>0</v>
      </c>
      <c r="AB5008" s="13">
        <v>0</v>
      </c>
      <c r="AC5008" s="15">
        <v>0</v>
      </c>
      <c r="AD5008" s="13">
        <v>0</v>
      </c>
      <c r="AE5008" s="15">
        <v>0</v>
      </c>
      <c r="AF5008" s="13">
        <v>0</v>
      </c>
      <c r="AG5008" s="15">
        <v>0</v>
      </c>
      <c r="AH5008" s="13">
        <v>0</v>
      </c>
      <c r="AI5008" s="15">
        <v>0</v>
      </c>
      <c r="AJ5008" s="11" t="s">
        <v>17</v>
      </c>
      <c r="AK5008" s="11" t="s">
        <v>1398</v>
      </c>
      <c r="AL5008" s="22">
        <f t="shared" si="234"/>
        <v>2317</v>
      </c>
      <c r="AM5008" s="11" t="str">
        <f>VLOOKUP(O5008,Sheet2!$D$6:$E$14,2,FALSE)</f>
        <v>Spare parts</v>
      </c>
      <c r="AN5008" s="11" t="str">
        <f>VLOOKUP(F5008,Sheet2!$E$10:$F$13,2,FALSE)</f>
        <v>SPM</v>
      </c>
      <c r="AO5008" s="35" t="s">
        <v>14668</v>
      </c>
      <c r="AP5008">
        <f>MATCH(AN5008,Sheet2!$F$5:$F$18,0)</f>
        <v>6</v>
      </c>
      <c r="AQ5008">
        <f>MATCH(AO5008,Sheet2!$F$5:$K$5,0)</f>
        <v>6</v>
      </c>
      <c r="AR5008" s="33">
        <f>INDEX(Sheet2!$F$5:$K$18,OPaL!AP5008,OPaL!AQ5008)</f>
        <v>0.15</v>
      </c>
      <c r="AS5008" s="1">
        <f t="shared" si="236"/>
        <v>262.64999999999998</v>
      </c>
    </row>
    <row r="5009" spans="1:45" x14ac:dyDescent="0.2">
      <c r="A5009" s="11" t="s">
        <v>4719</v>
      </c>
      <c r="B5009" s="11" t="s">
        <v>4720</v>
      </c>
      <c r="C5009" s="11" t="s">
        <v>14409</v>
      </c>
      <c r="D5009" s="21">
        <v>42975</v>
      </c>
      <c r="E5009" s="21" t="s">
        <v>9697</v>
      </c>
      <c r="F5009" s="21" t="s">
        <v>14659</v>
      </c>
      <c r="G5009" s="11" t="s">
        <v>2</v>
      </c>
      <c r="H5009" s="11" t="s">
        <v>16</v>
      </c>
      <c r="I5009" s="11" t="s">
        <v>4</v>
      </c>
      <c r="J5009" s="13">
        <v>1</v>
      </c>
      <c r="K5009" s="12">
        <v>309</v>
      </c>
      <c r="L5009" s="12">
        <v>0</v>
      </c>
      <c r="M5009" s="12">
        <v>0</v>
      </c>
      <c r="N5009" s="12">
        <f t="shared" si="235"/>
        <v>309</v>
      </c>
      <c r="O5009" s="11" t="s">
        <v>5</v>
      </c>
      <c r="P5009" s="13">
        <v>0</v>
      </c>
      <c r="Q5009" s="11" t="s">
        <v>6</v>
      </c>
      <c r="R5009" s="13">
        <v>0</v>
      </c>
      <c r="S5009" s="13">
        <v>0</v>
      </c>
      <c r="T5009" s="11" t="s">
        <v>7</v>
      </c>
      <c r="U5009" s="11" t="s">
        <v>8</v>
      </c>
      <c r="V5009" s="15">
        <v>0</v>
      </c>
      <c r="W5009" s="13">
        <v>0</v>
      </c>
      <c r="X5009" s="15">
        <v>0</v>
      </c>
      <c r="Y5009" s="15">
        <v>0</v>
      </c>
      <c r="Z5009" s="13">
        <v>0</v>
      </c>
      <c r="AA5009" s="15">
        <v>0</v>
      </c>
      <c r="AB5009" s="13">
        <v>0</v>
      </c>
      <c r="AC5009" s="15">
        <v>0</v>
      </c>
      <c r="AD5009" s="13">
        <v>0</v>
      </c>
      <c r="AE5009" s="15">
        <v>0</v>
      </c>
      <c r="AF5009" s="13">
        <v>0</v>
      </c>
      <c r="AG5009" s="15">
        <v>0</v>
      </c>
      <c r="AH5009" s="13">
        <v>0</v>
      </c>
      <c r="AI5009" s="15">
        <v>0</v>
      </c>
      <c r="AJ5009" s="11" t="s">
        <v>17</v>
      </c>
      <c r="AK5009" s="11" t="s">
        <v>1398</v>
      </c>
      <c r="AL5009" s="22">
        <f t="shared" si="234"/>
        <v>2317</v>
      </c>
      <c r="AM5009" s="11" t="str">
        <f>VLOOKUP(O5009,Sheet2!$D$6:$E$14,2,FALSE)</f>
        <v>Spare parts</v>
      </c>
      <c r="AN5009" s="11" t="str">
        <f>VLOOKUP(F5009,Sheet2!$E$10:$F$13,2,FALSE)</f>
        <v>SPM</v>
      </c>
      <c r="AO5009" s="35" t="s">
        <v>14668</v>
      </c>
      <c r="AP5009">
        <f>MATCH(AN5009,Sheet2!$F$5:$F$18,0)</f>
        <v>6</v>
      </c>
      <c r="AQ5009">
        <f>MATCH(AO5009,Sheet2!$F$5:$K$5,0)</f>
        <v>6</v>
      </c>
      <c r="AR5009" s="33">
        <f>INDEX(Sheet2!$F$5:$K$18,OPaL!AP5009,OPaL!AQ5009)</f>
        <v>0.15</v>
      </c>
      <c r="AS5009" s="1">
        <f t="shared" si="236"/>
        <v>262.64999999999998</v>
      </c>
    </row>
    <row r="5010" spans="1:45" x14ac:dyDescent="0.2">
      <c r="A5010" s="11" t="s">
        <v>4867</v>
      </c>
      <c r="B5010" s="11" t="s">
        <v>4868</v>
      </c>
      <c r="C5010" s="11" t="s">
        <v>14410</v>
      </c>
      <c r="D5010" s="21">
        <v>44728</v>
      </c>
      <c r="E5010" s="21" t="s">
        <v>9697</v>
      </c>
      <c r="F5010" s="21" t="s">
        <v>14659</v>
      </c>
      <c r="G5010" s="11" t="s">
        <v>2</v>
      </c>
      <c r="H5010" s="11" t="s">
        <v>3</v>
      </c>
      <c r="I5010" s="11" t="s">
        <v>4</v>
      </c>
      <c r="J5010" s="13">
        <v>3</v>
      </c>
      <c r="K5010" s="12">
        <v>308.7</v>
      </c>
      <c r="L5010" s="12">
        <v>0</v>
      </c>
      <c r="M5010" s="12">
        <v>0</v>
      </c>
      <c r="N5010" s="12">
        <f t="shared" si="235"/>
        <v>308.7</v>
      </c>
      <c r="O5010" s="11" t="s">
        <v>5</v>
      </c>
      <c r="P5010" s="13">
        <v>0</v>
      </c>
      <c r="Q5010" s="11" t="s">
        <v>6</v>
      </c>
      <c r="R5010" s="13">
        <v>0</v>
      </c>
      <c r="S5010" s="13">
        <v>0</v>
      </c>
      <c r="T5010" s="11" t="s">
        <v>7</v>
      </c>
      <c r="U5010" s="11" t="s">
        <v>8</v>
      </c>
      <c r="V5010" s="15">
        <v>0</v>
      </c>
      <c r="W5010" s="13">
        <v>0</v>
      </c>
      <c r="X5010" s="15">
        <v>0</v>
      </c>
      <c r="Y5010" s="15">
        <v>0</v>
      </c>
      <c r="Z5010" s="13">
        <v>0</v>
      </c>
      <c r="AA5010" s="15">
        <v>0</v>
      </c>
      <c r="AB5010" s="13">
        <v>0</v>
      </c>
      <c r="AC5010" s="15">
        <v>0</v>
      </c>
      <c r="AD5010" s="13">
        <v>0</v>
      </c>
      <c r="AE5010" s="15">
        <v>0</v>
      </c>
      <c r="AF5010" s="13">
        <v>0</v>
      </c>
      <c r="AG5010" s="15">
        <v>0</v>
      </c>
      <c r="AH5010" s="13">
        <v>0</v>
      </c>
      <c r="AI5010" s="15">
        <v>0</v>
      </c>
      <c r="AJ5010" s="11" t="s">
        <v>9</v>
      </c>
      <c r="AK5010" s="11" t="s">
        <v>1398</v>
      </c>
      <c r="AL5010" s="22">
        <f t="shared" si="234"/>
        <v>564</v>
      </c>
      <c r="AM5010" s="11" t="str">
        <f>VLOOKUP(O5010,Sheet2!$D$6:$E$14,2,FALSE)</f>
        <v>Spare parts</v>
      </c>
      <c r="AN5010" s="11" t="str">
        <f>VLOOKUP(F5010,Sheet2!$E$10:$F$13,2,FALSE)</f>
        <v>SPM</v>
      </c>
      <c r="AO5010" s="35" t="s">
        <v>14668</v>
      </c>
      <c r="AP5010">
        <f>MATCH(AN5010,Sheet2!$F$5:$F$18,0)</f>
        <v>6</v>
      </c>
      <c r="AQ5010">
        <f>MATCH(AO5010,Sheet2!$F$5:$K$5,0)</f>
        <v>6</v>
      </c>
      <c r="AR5010" s="33">
        <f>INDEX(Sheet2!$F$5:$K$18,OPaL!AP5010,OPaL!AQ5010)</f>
        <v>0.15</v>
      </c>
      <c r="AS5010" s="1">
        <f t="shared" si="236"/>
        <v>262.39499999999998</v>
      </c>
    </row>
    <row r="5011" spans="1:45" x14ac:dyDescent="0.2">
      <c r="A5011" s="11" t="s">
        <v>9546</v>
      </c>
      <c r="B5011" s="11" t="s">
        <v>9547</v>
      </c>
      <c r="C5011" s="11" t="s">
        <v>14411</v>
      </c>
      <c r="D5011" s="21">
        <v>44737</v>
      </c>
      <c r="E5011" s="21" t="s">
        <v>9697</v>
      </c>
      <c r="F5011" s="21" t="s">
        <v>14658</v>
      </c>
      <c r="G5011" s="11" t="s">
        <v>2</v>
      </c>
      <c r="H5011" s="11" t="s">
        <v>3</v>
      </c>
      <c r="I5011" s="11" t="s">
        <v>4</v>
      </c>
      <c r="J5011" s="12">
        <v>12</v>
      </c>
      <c r="K5011" s="12">
        <v>308.23</v>
      </c>
      <c r="L5011" s="12">
        <v>0</v>
      </c>
      <c r="M5011" s="12">
        <v>0</v>
      </c>
      <c r="N5011" s="12">
        <f t="shared" si="235"/>
        <v>308.23</v>
      </c>
      <c r="O5011" s="11" t="s">
        <v>8227</v>
      </c>
      <c r="P5011" s="13">
        <v>0</v>
      </c>
      <c r="Q5011" s="11" t="s">
        <v>6</v>
      </c>
      <c r="R5011" s="13">
        <v>0</v>
      </c>
      <c r="S5011" s="13">
        <v>0</v>
      </c>
      <c r="T5011" s="11" t="s">
        <v>7</v>
      </c>
      <c r="U5011" s="11" t="s">
        <v>8</v>
      </c>
      <c r="V5011" s="15">
        <v>0</v>
      </c>
      <c r="W5011" s="13">
        <v>0</v>
      </c>
      <c r="X5011" s="15">
        <v>0</v>
      </c>
      <c r="Y5011" s="15">
        <v>0</v>
      </c>
      <c r="Z5011" s="13">
        <v>0</v>
      </c>
      <c r="AA5011" s="15">
        <v>0</v>
      </c>
      <c r="AB5011" s="13">
        <v>0</v>
      </c>
      <c r="AC5011" s="15">
        <v>0</v>
      </c>
      <c r="AD5011" s="13">
        <v>0</v>
      </c>
      <c r="AE5011" s="15">
        <v>0</v>
      </c>
      <c r="AF5011" s="13">
        <v>0</v>
      </c>
      <c r="AG5011" s="15">
        <v>0</v>
      </c>
      <c r="AH5011" s="13">
        <v>0</v>
      </c>
      <c r="AI5011" s="15">
        <v>0</v>
      </c>
      <c r="AJ5011" s="11" t="s">
        <v>9</v>
      </c>
      <c r="AK5011" s="11" t="s">
        <v>8228</v>
      </c>
      <c r="AL5011" s="22">
        <f t="shared" si="234"/>
        <v>555</v>
      </c>
      <c r="AM5011" s="11" t="str">
        <f>VLOOKUP(O5011,Sheet2!$D$6:$E$14,2,FALSE)</f>
        <v>Consumables</v>
      </c>
      <c r="AN5011" s="11" t="str">
        <f>VLOOKUP(F5011,Sheet2!$E$15:$F$19,2,FALSE)</f>
        <v>CE</v>
      </c>
      <c r="AO5011" s="35" t="s">
        <v>14668</v>
      </c>
      <c r="AP5011">
        <f>MATCH(AN5011,Sheet2!$F$5:$F$19,0)</f>
        <v>15</v>
      </c>
      <c r="AQ5011">
        <f>MATCH(AO5011,Sheet2!$F$5:$K$5,0)</f>
        <v>6</v>
      </c>
      <c r="AR5011" s="33">
        <f>INDEX(Sheet2!$F$5:$K$19,OPaL!AP5011,OPaL!AQ5011)</f>
        <v>0.3</v>
      </c>
      <c r="AS5011" s="1">
        <f t="shared" si="236"/>
        <v>215.761</v>
      </c>
    </row>
    <row r="5012" spans="1:45" x14ac:dyDescent="0.2">
      <c r="A5012" s="11" t="s">
        <v>6087</v>
      </c>
      <c r="B5012" s="11" t="s">
        <v>6088</v>
      </c>
      <c r="C5012" s="11" t="s">
        <v>14412</v>
      </c>
      <c r="D5012" s="21">
        <v>42903</v>
      </c>
      <c r="E5012" s="21" t="s">
        <v>9697</v>
      </c>
      <c r="F5012" s="21" t="s">
        <v>14659</v>
      </c>
      <c r="G5012" s="11" t="s">
        <v>2</v>
      </c>
      <c r="H5012" s="11" t="s">
        <v>16</v>
      </c>
      <c r="I5012" s="11" t="s">
        <v>4</v>
      </c>
      <c r="J5012" s="12">
        <v>1</v>
      </c>
      <c r="K5012" s="12">
        <v>307.47000000000003</v>
      </c>
      <c r="L5012" s="12">
        <v>0</v>
      </c>
      <c r="M5012" s="12">
        <v>0</v>
      </c>
      <c r="N5012" s="12">
        <f t="shared" si="235"/>
        <v>307.47000000000003</v>
      </c>
      <c r="O5012" s="11" t="s">
        <v>5</v>
      </c>
      <c r="P5012" s="13">
        <v>0</v>
      </c>
      <c r="Q5012" s="11" t="s">
        <v>6</v>
      </c>
      <c r="R5012" s="13">
        <v>0</v>
      </c>
      <c r="S5012" s="13">
        <v>0</v>
      </c>
      <c r="T5012" s="11" t="s">
        <v>7</v>
      </c>
      <c r="U5012" s="11" t="s">
        <v>8</v>
      </c>
      <c r="V5012" s="15">
        <v>0</v>
      </c>
      <c r="W5012" s="13">
        <v>0</v>
      </c>
      <c r="X5012" s="15">
        <v>0</v>
      </c>
      <c r="Y5012" s="15">
        <v>0</v>
      </c>
      <c r="Z5012" s="13">
        <v>0</v>
      </c>
      <c r="AA5012" s="15">
        <v>0</v>
      </c>
      <c r="AB5012" s="13">
        <v>0</v>
      </c>
      <c r="AC5012" s="15">
        <v>0</v>
      </c>
      <c r="AD5012" s="13">
        <v>0</v>
      </c>
      <c r="AE5012" s="15">
        <v>0</v>
      </c>
      <c r="AF5012" s="13">
        <v>0</v>
      </c>
      <c r="AG5012" s="15">
        <v>0</v>
      </c>
      <c r="AH5012" s="13">
        <v>0</v>
      </c>
      <c r="AI5012" s="15">
        <v>0</v>
      </c>
      <c r="AJ5012" s="11" t="s">
        <v>17</v>
      </c>
      <c r="AK5012" s="11" t="s">
        <v>13</v>
      </c>
      <c r="AL5012" s="22">
        <f t="shared" si="234"/>
        <v>2389</v>
      </c>
      <c r="AM5012" s="11" t="str">
        <f>VLOOKUP(O5012,Sheet2!$D$6:$E$14,2,FALSE)</f>
        <v>Spare parts</v>
      </c>
      <c r="AN5012" s="11" t="str">
        <f>VLOOKUP(F5012,Sheet2!$E$10:$F$13,2,FALSE)</f>
        <v>SPM</v>
      </c>
      <c r="AO5012" s="35" t="s">
        <v>14668</v>
      </c>
      <c r="AP5012">
        <f>MATCH(AN5012,Sheet2!$F$5:$F$18,0)</f>
        <v>6</v>
      </c>
      <c r="AQ5012">
        <f>MATCH(AO5012,Sheet2!$F$5:$K$5,0)</f>
        <v>6</v>
      </c>
      <c r="AR5012" s="33">
        <f>INDEX(Sheet2!$F$5:$K$18,OPaL!AP5012,OPaL!AQ5012)</f>
        <v>0.15</v>
      </c>
      <c r="AS5012" s="1">
        <f t="shared" si="236"/>
        <v>261.34950000000003</v>
      </c>
    </row>
    <row r="5013" spans="1:45" x14ac:dyDescent="0.2">
      <c r="A5013" s="11" t="s">
        <v>9336</v>
      </c>
      <c r="B5013" s="11" t="s">
        <v>9337</v>
      </c>
      <c r="C5013" s="11" t="s">
        <v>14171</v>
      </c>
      <c r="D5013" s="21">
        <v>44656</v>
      </c>
      <c r="E5013" s="21" t="s">
        <v>9757</v>
      </c>
      <c r="F5013" s="21" t="s">
        <v>14659</v>
      </c>
      <c r="G5013" s="11" t="s">
        <v>2</v>
      </c>
      <c r="H5013" s="11" t="s">
        <v>16</v>
      </c>
      <c r="I5013" s="11" t="s">
        <v>4</v>
      </c>
      <c r="J5013" s="13">
        <v>2</v>
      </c>
      <c r="K5013" s="12">
        <v>305.14</v>
      </c>
      <c r="L5013" s="12">
        <v>0</v>
      </c>
      <c r="M5013" s="12">
        <v>0</v>
      </c>
      <c r="N5013" s="12">
        <f t="shared" si="235"/>
        <v>305.14</v>
      </c>
      <c r="O5013" s="11" t="s">
        <v>8227</v>
      </c>
      <c r="P5013" s="13">
        <v>0</v>
      </c>
      <c r="Q5013" s="11" t="s">
        <v>6</v>
      </c>
      <c r="R5013" s="13">
        <v>0</v>
      </c>
      <c r="S5013" s="13">
        <v>0</v>
      </c>
      <c r="T5013" s="11" t="s">
        <v>7</v>
      </c>
      <c r="U5013" s="11" t="s">
        <v>8</v>
      </c>
      <c r="V5013" s="15">
        <v>0</v>
      </c>
      <c r="W5013" s="13">
        <v>0</v>
      </c>
      <c r="X5013" s="15">
        <v>0</v>
      </c>
      <c r="Y5013" s="15">
        <v>0</v>
      </c>
      <c r="Z5013" s="13">
        <v>0</v>
      </c>
      <c r="AA5013" s="15">
        <v>0</v>
      </c>
      <c r="AB5013" s="13">
        <v>0</v>
      </c>
      <c r="AC5013" s="15">
        <v>0</v>
      </c>
      <c r="AD5013" s="13">
        <v>0</v>
      </c>
      <c r="AE5013" s="15">
        <v>0</v>
      </c>
      <c r="AF5013" s="13">
        <v>0</v>
      </c>
      <c r="AG5013" s="15">
        <v>0</v>
      </c>
      <c r="AH5013" s="13">
        <v>0</v>
      </c>
      <c r="AI5013" s="15">
        <v>0</v>
      </c>
      <c r="AJ5013" s="11" t="s">
        <v>17</v>
      </c>
      <c r="AK5013" s="11" t="s">
        <v>8228</v>
      </c>
      <c r="AL5013" s="22">
        <f t="shared" si="234"/>
        <v>636</v>
      </c>
      <c r="AM5013" s="11" t="str">
        <f>VLOOKUP(O5013,Sheet2!$D$6:$E$14,2,FALSE)</f>
        <v>Consumables</v>
      </c>
      <c r="AN5013" s="11" t="str">
        <f>VLOOKUP(F5013,Sheet2!$E$15:$F$18,2,FALSE)</f>
        <v>CM</v>
      </c>
      <c r="AO5013" s="35" t="s">
        <v>14668</v>
      </c>
      <c r="AP5013">
        <f>MATCH(AN5013,Sheet2!$F$5:$F$18,0)</f>
        <v>13</v>
      </c>
      <c r="AQ5013">
        <f>MATCH(AO5013,Sheet2!$F$5:$K$5,0)</f>
        <v>6</v>
      </c>
      <c r="AR5013" s="33">
        <f>INDEX(Sheet2!$F$5:$K$18,OPaL!AP5013,OPaL!AQ5013)</f>
        <v>0.2</v>
      </c>
      <c r="AS5013" s="1">
        <f t="shared" si="236"/>
        <v>244.11199999999999</v>
      </c>
    </row>
    <row r="5014" spans="1:45" x14ac:dyDescent="0.2">
      <c r="A5014" s="11" t="s">
        <v>9106</v>
      </c>
      <c r="B5014" s="11" t="s">
        <v>9107</v>
      </c>
      <c r="C5014" s="11" t="s">
        <v>14413</v>
      </c>
      <c r="D5014" s="21">
        <v>44676</v>
      </c>
      <c r="E5014" s="21" t="s">
        <v>9739</v>
      </c>
      <c r="F5014" s="21" t="s">
        <v>14659</v>
      </c>
      <c r="G5014" s="11" t="s">
        <v>2</v>
      </c>
      <c r="H5014" s="11" t="s">
        <v>3</v>
      </c>
      <c r="I5014" s="11" t="s">
        <v>4</v>
      </c>
      <c r="J5014" s="13">
        <v>7</v>
      </c>
      <c r="K5014" s="12">
        <v>303.62</v>
      </c>
      <c r="L5014" s="12">
        <v>0</v>
      </c>
      <c r="M5014" s="12">
        <v>0</v>
      </c>
      <c r="N5014" s="12">
        <f t="shared" si="235"/>
        <v>303.62</v>
      </c>
      <c r="O5014" s="11" t="s">
        <v>8227</v>
      </c>
      <c r="P5014" s="13">
        <v>0</v>
      </c>
      <c r="Q5014" s="11" t="s">
        <v>6</v>
      </c>
      <c r="R5014" s="13">
        <v>0</v>
      </c>
      <c r="S5014" s="13">
        <v>0</v>
      </c>
      <c r="T5014" s="11" t="s">
        <v>7</v>
      </c>
      <c r="U5014" s="11" t="s">
        <v>8</v>
      </c>
      <c r="V5014" s="15">
        <v>0</v>
      </c>
      <c r="W5014" s="13">
        <v>0</v>
      </c>
      <c r="X5014" s="15">
        <v>0</v>
      </c>
      <c r="Y5014" s="15">
        <v>0</v>
      </c>
      <c r="Z5014" s="13">
        <v>0</v>
      </c>
      <c r="AA5014" s="15">
        <v>0</v>
      </c>
      <c r="AB5014" s="13">
        <v>0</v>
      </c>
      <c r="AC5014" s="15">
        <v>0</v>
      </c>
      <c r="AD5014" s="13">
        <v>0</v>
      </c>
      <c r="AE5014" s="15">
        <v>0</v>
      </c>
      <c r="AF5014" s="13">
        <v>0</v>
      </c>
      <c r="AG5014" s="15">
        <v>0</v>
      </c>
      <c r="AH5014" s="13">
        <v>0</v>
      </c>
      <c r="AI5014" s="15">
        <v>0</v>
      </c>
      <c r="AJ5014" s="11" t="s">
        <v>9</v>
      </c>
      <c r="AK5014" s="11" t="s">
        <v>8228</v>
      </c>
      <c r="AL5014" s="22">
        <f t="shared" si="234"/>
        <v>616</v>
      </c>
      <c r="AM5014" s="11" t="str">
        <f>VLOOKUP(O5014,Sheet2!$D$6:$E$14,2,FALSE)</f>
        <v>Consumables</v>
      </c>
      <c r="AN5014" s="11" t="str">
        <f>VLOOKUP(F5014,Sheet2!$E$15:$F$18,2,FALSE)</f>
        <v>CM</v>
      </c>
      <c r="AO5014" s="35" t="s">
        <v>14668</v>
      </c>
      <c r="AP5014">
        <f>MATCH(AN5014,Sheet2!$F$5:$F$18,0)</f>
        <v>13</v>
      </c>
      <c r="AQ5014">
        <f>MATCH(AO5014,Sheet2!$F$5:$K$5,0)</f>
        <v>6</v>
      </c>
      <c r="AR5014" s="33">
        <f>INDEX(Sheet2!$F$5:$K$18,OPaL!AP5014,OPaL!AQ5014)</f>
        <v>0.2</v>
      </c>
      <c r="AS5014" s="1">
        <f t="shared" si="236"/>
        <v>242.89600000000002</v>
      </c>
    </row>
    <row r="5015" spans="1:45" x14ac:dyDescent="0.2">
      <c r="A5015" s="11" t="s">
        <v>9024</v>
      </c>
      <c r="B5015" s="11" t="s">
        <v>9025</v>
      </c>
      <c r="C5015" s="11" t="s">
        <v>14414</v>
      </c>
      <c r="D5015" s="21">
        <v>44632</v>
      </c>
      <c r="E5015" s="21" t="s">
        <v>9739</v>
      </c>
      <c r="F5015" s="21" t="s">
        <v>14659</v>
      </c>
      <c r="G5015" s="11" t="s">
        <v>2</v>
      </c>
      <c r="H5015" s="11" t="s">
        <v>3</v>
      </c>
      <c r="I5015" s="11" t="s">
        <v>4</v>
      </c>
      <c r="J5015" s="13">
        <v>7</v>
      </c>
      <c r="K5015" s="12">
        <v>302.20999999999998</v>
      </c>
      <c r="L5015" s="12">
        <v>0</v>
      </c>
      <c r="M5015" s="12">
        <v>0</v>
      </c>
      <c r="N5015" s="12">
        <f t="shared" si="235"/>
        <v>302.20999999999998</v>
      </c>
      <c r="O5015" s="11" t="s">
        <v>8227</v>
      </c>
      <c r="P5015" s="13">
        <v>0</v>
      </c>
      <c r="Q5015" s="11" t="s">
        <v>6</v>
      </c>
      <c r="R5015" s="13">
        <v>0</v>
      </c>
      <c r="S5015" s="13">
        <v>0</v>
      </c>
      <c r="T5015" s="11" t="s">
        <v>7</v>
      </c>
      <c r="U5015" s="11" t="s">
        <v>8</v>
      </c>
      <c r="V5015" s="15">
        <v>0</v>
      </c>
      <c r="W5015" s="13">
        <v>0</v>
      </c>
      <c r="X5015" s="15">
        <v>0</v>
      </c>
      <c r="Y5015" s="15">
        <v>0</v>
      </c>
      <c r="Z5015" s="13">
        <v>0</v>
      </c>
      <c r="AA5015" s="15">
        <v>0</v>
      </c>
      <c r="AB5015" s="13">
        <v>0</v>
      </c>
      <c r="AC5015" s="15">
        <v>0</v>
      </c>
      <c r="AD5015" s="13">
        <v>0</v>
      </c>
      <c r="AE5015" s="15">
        <v>0</v>
      </c>
      <c r="AF5015" s="13">
        <v>0</v>
      </c>
      <c r="AG5015" s="15">
        <v>0</v>
      </c>
      <c r="AH5015" s="13">
        <v>0</v>
      </c>
      <c r="AI5015" s="15">
        <v>0</v>
      </c>
      <c r="AJ5015" s="11" t="s">
        <v>9</v>
      </c>
      <c r="AK5015" s="11" t="s">
        <v>8228</v>
      </c>
      <c r="AL5015" s="22">
        <f t="shared" si="234"/>
        <v>660</v>
      </c>
      <c r="AM5015" s="11" t="str">
        <f>VLOOKUP(O5015,Sheet2!$D$6:$E$14,2,FALSE)</f>
        <v>Consumables</v>
      </c>
      <c r="AN5015" s="11" t="str">
        <f>VLOOKUP(F5015,Sheet2!$E$15:$F$18,2,FALSE)</f>
        <v>CM</v>
      </c>
      <c r="AO5015" s="35" t="s">
        <v>14668</v>
      </c>
      <c r="AP5015">
        <f>MATCH(AN5015,Sheet2!$F$5:$F$18,0)</f>
        <v>13</v>
      </c>
      <c r="AQ5015">
        <f>MATCH(AO5015,Sheet2!$F$5:$K$5,0)</f>
        <v>6</v>
      </c>
      <c r="AR5015" s="33">
        <f>INDEX(Sheet2!$F$5:$K$18,OPaL!AP5015,OPaL!AQ5015)</f>
        <v>0.2</v>
      </c>
      <c r="AS5015" s="1">
        <f t="shared" si="236"/>
        <v>241.768</v>
      </c>
    </row>
    <row r="5016" spans="1:45" x14ac:dyDescent="0.2">
      <c r="A5016" s="11" t="s">
        <v>8860</v>
      </c>
      <c r="B5016" s="11" t="s">
        <v>8861</v>
      </c>
      <c r="C5016" s="11" t="s">
        <v>14415</v>
      </c>
      <c r="D5016" s="21">
        <v>44202</v>
      </c>
      <c r="E5016" s="21" t="s">
        <v>9739</v>
      </c>
      <c r="F5016" s="21" t="s">
        <v>14659</v>
      </c>
      <c r="G5016" s="11" t="s">
        <v>2</v>
      </c>
      <c r="H5016" s="11" t="s">
        <v>350</v>
      </c>
      <c r="I5016" s="11" t="s">
        <v>4</v>
      </c>
      <c r="J5016" s="13">
        <v>1</v>
      </c>
      <c r="K5016" s="12">
        <v>300.06</v>
      </c>
      <c r="L5016" s="12">
        <v>0</v>
      </c>
      <c r="M5016" s="12">
        <v>0</v>
      </c>
      <c r="N5016" s="12">
        <f t="shared" si="235"/>
        <v>300.06</v>
      </c>
      <c r="O5016" s="11" t="s">
        <v>8227</v>
      </c>
      <c r="P5016" s="13">
        <v>0</v>
      </c>
      <c r="Q5016" s="11" t="s">
        <v>6</v>
      </c>
      <c r="R5016" s="13">
        <v>0</v>
      </c>
      <c r="S5016" s="13">
        <v>0</v>
      </c>
      <c r="T5016" s="11" t="s">
        <v>7</v>
      </c>
      <c r="U5016" s="11" t="s">
        <v>8</v>
      </c>
      <c r="V5016" s="15">
        <v>0</v>
      </c>
      <c r="W5016" s="13">
        <v>0</v>
      </c>
      <c r="X5016" s="15">
        <v>0</v>
      </c>
      <c r="Y5016" s="15">
        <v>0</v>
      </c>
      <c r="Z5016" s="13">
        <v>0</v>
      </c>
      <c r="AA5016" s="15">
        <v>0</v>
      </c>
      <c r="AB5016" s="13">
        <v>0</v>
      </c>
      <c r="AC5016" s="15">
        <v>0</v>
      </c>
      <c r="AD5016" s="13">
        <v>0</v>
      </c>
      <c r="AE5016" s="15">
        <v>0</v>
      </c>
      <c r="AF5016" s="13">
        <v>0</v>
      </c>
      <c r="AG5016" s="15">
        <v>0</v>
      </c>
      <c r="AH5016" s="13">
        <v>0</v>
      </c>
      <c r="AI5016" s="15">
        <v>0</v>
      </c>
      <c r="AJ5016" s="11" t="s">
        <v>352</v>
      </c>
      <c r="AK5016" s="11" t="s">
        <v>8228</v>
      </c>
      <c r="AL5016" s="22">
        <f t="shared" si="234"/>
        <v>1090</v>
      </c>
      <c r="AM5016" s="11" t="str">
        <f>VLOOKUP(O5016,Sheet2!$D$6:$E$14,2,FALSE)</f>
        <v>Consumables</v>
      </c>
      <c r="AN5016" s="11" t="str">
        <f>VLOOKUP(F5016,Sheet2!$E$15:$F$18,2,FALSE)</f>
        <v>CM</v>
      </c>
      <c r="AO5016" s="35" t="s">
        <v>14668</v>
      </c>
      <c r="AP5016">
        <f>MATCH(AN5016,Sheet2!$F$5:$F$18,0)</f>
        <v>13</v>
      </c>
      <c r="AQ5016">
        <f>MATCH(AO5016,Sheet2!$F$5:$K$5,0)</f>
        <v>6</v>
      </c>
      <c r="AR5016" s="33">
        <f>INDEX(Sheet2!$F$5:$K$18,OPaL!AP5016,OPaL!AQ5016)</f>
        <v>0.2</v>
      </c>
      <c r="AS5016" s="1">
        <f t="shared" si="236"/>
        <v>240.048</v>
      </c>
    </row>
    <row r="5017" spans="1:45" x14ac:dyDescent="0.2">
      <c r="A5017" s="11" t="s">
        <v>9110</v>
      </c>
      <c r="B5017" s="11" t="s">
        <v>9111</v>
      </c>
      <c r="C5017" s="11" t="s">
        <v>14377</v>
      </c>
      <c r="D5017" s="21">
        <v>45106</v>
      </c>
      <c r="E5017" s="21" t="s">
        <v>9739</v>
      </c>
      <c r="F5017" s="21" t="s">
        <v>14659</v>
      </c>
      <c r="G5017" s="11" t="s">
        <v>2</v>
      </c>
      <c r="H5017" s="11" t="s">
        <v>3</v>
      </c>
      <c r="I5017" s="11" t="s">
        <v>4</v>
      </c>
      <c r="J5017" s="13">
        <v>8</v>
      </c>
      <c r="K5017" s="12">
        <v>298.60000000000002</v>
      </c>
      <c r="L5017" s="12">
        <v>0</v>
      </c>
      <c r="M5017" s="12">
        <v>0</v>
      </c>
      <c r="N5017" s="12">
        <f t="shared" si="235"/>
        <v>298.60000000000002</v>
      </c>
      <c r="O5017" s="11" t="s">
        <v>8227</v>
      </c>
      <c r="P5017" s="13">
        <v>0</v>
      </c>
      <c r="Q5017" s="11" t="s">
        <v>6</v>
      </c>
      <c r="R5017" s="13">
        <v>0</v>
      </c>
      <c r="S5017" s="13">
        <v>0</v>
      </c>
      <c r="T5017" s="11" t="s">
        <v>7</v>
      </c>
      <c r="U5017" s="11" t="s">
        <v>8</v>
      </c>
      <c r="V5017" s="15">
        <v>0</v>
      </c>
      <c r="W5017" s="13">
        <v>0</v>
      </c>
      <c r="X5017" s="15">
        <v>0</v>
      </c>
      <c r="Y5017" s="15">
        <v>0</v>
      </c>
      <c r="Z5017" s="13">
        <v>0</v>
      </c>
      <c r="AA5017" s="15">
        <v>0</v>
      </c>
      <c r="AB5017" s="13">
        <v>0</v>
      </c>
      <c r="AC5017" s="15">
        <v>0</v>
      </c>
      <c r="AD5017" s="13">
        <v>0</v>
      </c>
      <c r="AE5017" s="15">
        <v>0</v>
      </c>
      <c r="AF5017" s="13">
        <v>0</v>
      </c>
      <c r="AG5017" s="15">
        <v>0</v>
      </c>
      <c r="AH5017" s="13">
        <v>0</v>
      </c>
      <c r="AI5017" s="15">
        <v>0</v>
      </c>
      <c r="AJ5017" s="11" t="s">
        <v>9</v>
      </c>
      <c r="AK5017" s="11" t="s">
        <v>8228</v>
      </c>
      <c r="AL5017" s="22">
        <f t="shared" si="234"/>
        <v>186</v>
      </c>
      <c r="AM5017" s="11" t="str">
        <f>VLOOKUP(O5017,Sheet2!$D$6:$E$14,2,FALSE)</f>
        <v>Consumables</v>
      </c>
      <c r="AN5017" s="11" t="str">
        <f>VLOOKUP(F5017,Sheet2!$E$15:$F$18,2,FALSE)</f>
        <v>CM</v>
      </c>
      <c r="AO5017" s="35" t="s">
        <v>14666</v>
      </c>
      <c r="AP5017">
        <f>MATCH(AN5017,Sheet2!$F$5:$F$18,0)</f>
        <v>13</v>
      </c>
      <c r="AQ5017">
        <f>MATCH(AO5017,Sheet2!$F$5:$K$5,0)</f>
        <v>4</v>
      </c>
      <c r="AR5017" s="33">
        <f>INDEX(Sheet2!$F$5:$K$18,OPaL!AP5017,OPaL!AQ5017)</f>
        <v>0.05</v>
      </c>
      <c r="AS5017" s="1">
        <f t="shared" si="236"/>
        <v>283.67</v>
      </c>
    </row>
    <row r="5018" spans="1:45" x14ac:dyDescent="0.2">
      <c r="A5018" s="11" t="s">
        <v>2559</v>
      </c>
      <c r="B5018" s="11" t="s">
        <v>2560</v>
      </c>
      <c r="C5018" s="11" t="s">
        <v>14416</v>
      </c>
      <c r="D5018" s="21">
        <v>43387</v>
      </c>
      <c r="E5018" s="21" t="s">
        <v>9697</v>
      </c>
      <c r="F5018" s="21" t="s">
        <v>14659</v>
      </c>
      <c r="G5018" s="11" t="s">
        <v>2</v>
      </c>
      <c r="H5018" s="11" t="s">
        <v>3</v>
      </c>
      <c r="I5018" s="11" t="s">
        <v>4</v>
      </c>
      <c r="J5018" s="12">
        <v>7</v>
      </c>
      <c r="K5018" s="12">
        <v>297</v>
      </c>
      <c r="L5018" s="12">
        <v>0</v>
      </c>
      <c r="M5018" s="12">
        <v>0</v>
      </c>
      <c r="N5018" s="12">
        <f t="shared" si="235"/>
        <v>297</v>
      </c>
      <c r="O5018" s="11" t="s">
        <v>5</v>
      </c>
      <c r="P5018" s="13">
        <v>0</v>
      </c>
      <c r="Q5018" s="11" t="s">
        <v>6</v>
      </c>
      <c r="R5018" s="13">
        <v>0</v>
      </c>
      <c r="S5018" s="13">
        <v>0</v>
      </c>
      <c r="T5018" s="11" t="s">
        <v>7</v>
      </c>
      <c r="U5018" s="11" t="s">
        <v>8</v>
      </c>
      <c r="V5018" s="15">
        <v>0</v>
      </c>
      <c r="W5018" s="13">
        <v>0</v>
      </c>
      <c r="X5018" s="15">
        <v>0</v>
      </c>
      <c r="Y5018" s="15">
        <v>0</v>
      </c>
      <c r="Z5018" s="13">
        <v>0</v>
      </c>
      <c r="AA5018" s="15">
        <v>0</v>
      </c>
      <c r="AB5018" s="13">
        <v>0</v>
      </c>
      <c r="AC5018" s="15">
        <v>0</v>
      </c>
      <c r="AD5018" s="13">
        <v>0</v>
      </c>
      <c r="AE5018" s="15">
        <v>0</v>
      </c>
      <c r="AF5018" s="13">
        <v>0</v>
      </c>
      <c r="AG5018" s="15">
        <v>0</v>
      </c>
      <c r="AH5018" s="13">
        <v>0</v>
      </c>
      <c r="AI5018" s="15">
        <v>0</v>
      </c>
      <c r="AJ5018" s="11" t="s">
        <v>9</v>
      </c>
      <c r="AK5018" s="11" t="s">
        <v>13</v>
      </c>
      <c r="AL5018" s="22">
        <f t="shared" si="234"/>
        <v>1905</v>
      </c>
      <c r="AM5018" s="11" t="str">
        <f>VLOOKUP(O5018,Sheet2!$D$6:$E$14,2,FALSE)</f>
        <v>Spare parts</v>
      </c>
      <c r="AN5018" s="11" t="str">
        <f>VLOOKUP(F5018,Sheet2!$E$10:$F$13,2,FALSE)</f>
        <v>SPM</v>
      </c>
      <c r="AO5018" s="35" t="s">
        <v>14668</v>
      </c>
      <c r="AP5018">
        <f>MATCH(AN5018,Sheet2!$F$5:$F$18,0)</f>
        <v>6</v>
      </c>
      <c r="AQ5018">
        <f>MATCH(AO5018,Sheet2!$F$5:$K$5,0)</f>
        <v>6</v>
      </c>
      <c r="AR5018" s="33">
        <f>INDEX(Sheet2!$F$5:$K$18,OPaL!AP5018,OPaL!AQ5018)</f>
        <v>0.15</v>
      </c>
      <c r="AS5018" s="1">
        <f t="shared" si="236"/>
        <v>252.45</v>
      </c>
    </row>
    <row r="5019" spans="1:45" x14ac:dyDescent="0.2">
      <c r="A5019" s="11" t="s">
        <v>2088</v>
      </c>
      <c r="B5019" s="11" t="s">
        <v>2089</v>
      </c>
      <c r="C5019" s="11" t="s">
        <v>14417</v>
      </c>
      <c r="D5019" s="21">
        <v>42903</v>
      </c>
      <c r="E5019" s="21" t="s">
        <v>9697</v>
      </c>
      <c r="F5019" s="21" t="s">
        <v>14659</v>
      </c>
      <c r="G5019" s="11" t="s">
        <v>2</v>
      </c>
      <c r="H5019" s="11" t="s">
        <v>16</v>
      </c>
      <c r="I5019" s="11" t="s">
        <v>4</v>
      </c>
      <c r="J5019" s="12">
        <v>2</v>
      </c>
      <c r="K5019" s="12">
        <v>296.08</v>
      </c>
      <c r="L5019" s="12">
        <v>0</v>
      </c>
      <c r="M5019" s="12">
        <v>0</v>
      </c>
      <c r="N5019" s="12">
        <f t="shared" si="235"/>
        <v>296.08</v>
      </c>
      <c r="O5019" s="11" t="s">
        <v>5</v>
      </c>
      <c r="P5019" s="13">
        <v>0</v>
      </c>
      <c r="Q5019" s="11" t="s">
        <v>6</v>
      </c>
      <c r="R5019" s="13">
        <v>0</v>
      </c>
      <c r="S5019" s="13">
        <v>0</v>
      </c>
      <c r="T5019" s="11" t="s">
        <v>7</v>
      </c>
      <c r="U5019" s="11" t="s">
        <v>8</v>
      </c>
      <c r="V5019" s="15">
        <v>0</v>
      </c>
      <c r="W5019" s="13">
        <v>0</v>
      </c>
      <c r="X5019" s="15">
        <v>0</v>
      </c>
      <c r="Y5019" s="15">
        <v>0</v>
      </c>
      <c r="Z5019" s="13">
        <v>0</v>
      </c>
      <c r="AA5019" s="15">
        <v>0</v>
      </c>
      <c r="AB5019" s="13">
        <v>0</v>
      </c>
      <c r="AC5019" s="15">
        <v>0</v>
      </c>
      <c r="AD5019" s="13">
        <v>0</v>
      </c>
      <c r="AE5019" s="15">
        <v>0</v>
      </c>
      <c r="AF5019" s="13">
        <v>0</v>
      </c>
      <c r="AG5019" s="15">
        <v>0</v>
      </c>
      <c r="AH5019" s="13">
        <v>0</v>
      </c>
      <c r="AI5019" s="15">
        <v>0</v>
      </c>
      <c r="AJ5019" s="11" t="s">
        <v>17</v>
      </c>
      <c r="AK5019" s="11" t="s">
        <v>13</v>
      </c>
      <c r="AL5019" s="22">
        <f t="shared" si="234"/>
        <v>2389</v>
      </c>
      <c r="AM5019" s="11" t="str">
        <f>VLOOKUP(O5019,Sheet2!$D$6:$E$14,2,FALSE)</f>
        <v>Spare parts</v>
      </c>
      <c r="AN5019" s="11" t="str">
        <f>VLOOKUP(F5019,Sheet2!$E$10:$F$13,2,FALSE)</f>
        <v>SPM</v>
      </c>
      <c r="AO5019" s="35" t="s">
        <v>14668</v>
      </c>
      <c r="AP5019">
        <f>MATCH(AN5019,Sheet2!$F$5:$F$18,0)</f>
        <v>6</v>
      </c>
      <c r="AQ5019">
        <f>MATCH(AO5019,Sheet2!$F$5:$K$5,0)</f>
        <v>6</v>
      </c>
      <c r="AR5019" s="33">
        <f>INDEX(Sheet2!$F$5:$K$18,OPaL!AP5019,OPaL!AQ5019)</f>
        <v>0.15</v>
      </c>
      <c r="AS5019" s="1">
        <f t="shared" si="236"/>
        <v>251.66799999999998</v>
      </c>
    </row>
    <row r="5020" spans="1:45" x14ac:dyDescent="0.2">
      <c r="A5020" s="11" t="s">
        <v>6681</v>
      </c>
      <c r="B5020" s="11" t="s">
        <v>6682</v>
      </c>
      <c r="C5020" s="11" t="s">
        <v>14418</v>
      </c>
      <c r="D5020" s="21">
        <v>42903</v>
      </c>
      <c r="E5020" s="21" t="s">
        <v>9697</v>
      </c>
      <c r="F5020" s="21" t="s">
        <v>14659</v>
      </c>
      <c r="G5020" s="11" t="s">
        <v>2</v>
      </c>
      <c r="H5020" s="11" t="s">
        <v>16</v>
      </c>
      <c r="I5020" s="11" t="s">
        <v>4</v>
      </c>
      <c r="J5020" s="12">
        <v>2</v>
      </c>
      <c r="K5020" s="12">
        <v>296.08</v>
      </c>
      <c r="L5020" s="12">
        <v>0</v>
      </c>
      <c r="M5020" s="12">
        <v>0</v>
      </c>
      <c r="N5020" s="12">
        <f t="shared" si="235"/>
        <v>296.08</v>
      </c>
      <c r="O5020" s="11" t="s">
        <v>5</v>
      </c>
      <c r="P5020" s="13">
        <v>0</v>
      </c>
      <c r="Q5020" s="11" t="s">
        <v>6</v>
      </c>
      <c r="R5020" s="13">
        <v>0</v>
      </c>
      <c r="S5020" s="13">
        <v>0</v>
      </c>
      <c r="T5020" s="11" t="s">
        <v>7</v>
      </c>
      <c r="U5020" s="11" t="s">
        <v>8</v>
      </c>
      <c r="V5020" s="15">
        <v>0</v>
      </c>
      <c r="W5020" s="13">
        <v>0</v>
      </c>
      <c r="X5020" s="15">
        <v>0</v>
      </c>
      <c r="Y5020" s="15">
        <v>0</v>
      </c>
      <c r="Z5020" s="13">
        <v>0</v>
      </c>
      <c r="AA5020" s="15">
        <v>0</v>
      </c>
      <c r="AB5020" s="13">
        <v>0</v>
      </c>
      <c r="AC5020" s="15">
        <v>0</v>
      </c>
      <c r="AD5020" s="13">
        <v>0</v>
      </c>
      <c r="AE5020" s="15">
        <v>0</v>
      </c>
      <c r="AF5020" s="13">
        <v>0</v>
      </c>
      <c r="AG5020" s="15">
        <v>0</v>
      </c>
      <c r="AH5020" s="13">
        <v>0</v>
      </c>
      <c r="AI5020" s="15">
        <v>0</v>
      </c>
      <c r="AJ5020" s="11" t="s">
        <v>17</v>
      </c>
      <c r="AK5020" s="11" t="s">
        <v>13</v>
      </c>
      <c r="AL5020" s="22">
        <f t="shared" si="234"/>
        <v>2389</v>
      </c>
      <c r="AM5020" s="11" t="str">
        <f>VLOOKUP(O5020,Sheet2!$D$6:$E$14,2,FALSE)</f>
        <v>Spare parts</v>
      </c>
      <c r="AN5020" s="11" t="str">
        <f>VLOOKUP(F5020,Sheet2!$E$10:$F$13,2,FALSE)</f>
        <v>SPM</v>
      </c>
      <c r="AO5020" s="35" t="s">
        <v>14668</v>
      </c>
      <c r="AP5020">
        <f>MATCH(AN5020,Sheet2!$F$5:$F$18,0)</f>
        <v>6</v>
      </c>
      <c r="AQ5020">
        <f>MATCH(AO5020,Sheet2!$F$5:$K$5,0)</f>
        <v>6</v>
      </c>
      <c r="AR5020" s="33">
        <f>INDEX(Sheet2!$F$5:$K$18,OPaL!AP5020,OPaL!AQ5020)</f>
        <v>0.15</v>
      </c>
      <c r="AS5020" s="1">
        <f t="shared" si="236"/>
        <v>251.66799999999998</v>
      </c>
    </row>
    <row r="5021" spans="1:45" x14ac:dyDescent="0.2">
      <c r="A5021" s="11" t="s">
        <v>8910</v>
      </c>
      <c r="B5021" s="11" t="s">
        <v>8911</v>
      </c>
      <c r="C5021" s="11" t="s">
        <v>10867</v>
      </c>
      <c r="D5021" s="21">
        <v>45217</v>
      </c>
      <c r="E5021" s="21" t="s">
        <v>9739</v>
      </c>
      <c r="F5021" s="21" t="s">
        <v>14659</v>
      </c>
      <c r="G5021" s="11" t="s">
        <v>2</v>
      </c>
      <c r="H5021" s="11" t="s">
        <v>350</v>
      </c>
      <c r="I5021" s="11" t="s">
        <v>4</v>
      </c>
      <c r="J5021" s="13">
        <v>1</v>
      </c>
      <c r="K5021" s="12">
        <v>294.77999999999997</v>
      </c>
      <c r="L5021" s="12">
        <v>0</v>
      </c>
      <c r="M5021" s="12">
        <v>0</v>
      </c>
      <c r="N5021" s="12">
        <f t="shared" si="235"/>
        <v>294.77999999999997</v>
      </c>
      <c r="O5021" s="11" t="s">
        <v>8227</v>
      </c>
      <c r="P5021" s="13">
        <v>0</v>
      </c>
      <c r="Q5021" s="11" t="s">
        <v>6</v>
      </c>
      <c r="R5021" s="13">
        <v>0</v>
      </c>
      <c r="S5021" s="13">
        <v>0</v>
      </c>
      <c r="T5021" s="11" t="s">
        <v>7</v>
      </c>
      <c r="U5021" s="11" t="s">
        <v>8</v>
      </c>
      <c r="V5021" s="15">
        <v>0</v>
      </c>
      <c r="W5021" s="13">
        <v>0</v>
      </c>
      <c r="X5021" s="15">
        <v>0</v>
      </c>
      <c r="Y5021" s="15">
        <v>0</v>
      </c>
      <c r="Z5021" s="13">
        <v>0</v>
      </c>
      <c r="AA5021" s="15">
        <v>0</v>
      </c>
      <c r="AB5021" s="13">
        <v>0</v>
      </c>
      <c r="AC5021" s="15">
        <v>0</v>
      </c>
      <c r="AD5021" s="13">
        <v>0</v>
      </c>
      <c r="AE5021" s="15">
        <v>0</v>
      </c>
      <c r="AF5021" s="13">
        <v>0</v>
      </c>
      <c r="AG5021" s="15">
        <v>0</v>
      </c>
      <c r="AH5021" s="13">
        <v>0</v>
      </c>
      <c r="AI5021" s="15">
        <v>0</v>
      </c>
      <c r="AJ5021" s="11" t="s">
        <v>352</v>
      </c>
      <c r="AK5021" s="11" t="s">
        <v>8228</v>
      </c>
      <c r="AL5021" s="22">
        <f t="shared" si="234"/>
        <v>75</v>
      </c>
      <c r="AM5021" s="11" t="str">
        <f>VLOOKUP(O5021,Sheet2!$D$6:$E$14,2,FALSE)</f>
        <v>Consumables</v>
      </c>
      <c r="AN5021" s="11" t="str">
        <f>VLOOKUP(F5021,Sheet2!$E$15:$F$18,2,FALSE)</f>
        <v>CM</v>
      </c>
      <c r="AO5021" s="35" t="s">
        <v>14664</v>
      </c>
      <c r="AP5021">
        <f>MATCH(AN5021,Sheet2!$F$5:$F$18,0)</f>
        <v>13</v>
      </c>
      <c r="AQ5021">
        <f>MATCH(AO5021,Sheet2!$F$5:$K$5,0)</f>
        <v>2</v>
      </c>
      <c r="AR5021" s="33">
        <f>INDEX(Sheet2!$F$5:$K$18,OPaL!AP5021,OPaL!AQ5021)</f>
        <v>0</v>
      </c>
      <c r="AS5021" s="1">
        <f t="shared" si="236"/>
        <v>294.77999999999997</v>
      </c>
    </row>
    <row r="5022" spans="1:45" x14ac:dyDescent="0.2">
      <c r="A5022" s="11" t="s">
        <v>2673</v>
      </c>
      <c r="B5022" s="11" t="s">
        <v>2674</v>
      </c>
      <c r="C5022" s="11" t="s">
        <v>14419</v>
      </c>
      <c r="D5022" s="21">
        <v>43370</v>
      </c>
      <c r="E5022" s="21" t="s">
        <v>9697</v>
      </c>
      <c r="F5022" s="21" t="s">
        <v>14659</v>
      </c>
      <c r="G5022" s="11" t="s">
        <v>2</v>
      </c>
      <c r="H5022" s="11" t="s">
        <v>3</v>
      </c>
      <c r="I5022" s="11" t="s">
        <v>4</v>
      </c>
      <c r="J5022" s="12">
        <v>2</v>
      </c>
      <c r="K5022" s="12">
        <v>294.18</v>
      </c>
      <c r="L5022" s="12">
        <v>0</v>
      </c>
      <c r="M5022" s="12">
        <v>0</v>
      </c>
      <c r="N5022" s="12">
        <f t="shared" si="235"/>
        <v>294.18</v>
      </c>
      <c r="O5022" s="11" t="s">
        <v>5</v>
      </c>
      <c r="P5022" s="13">
        <v>0</v>
      </c>
      <c r="Q5022" s="11" t="s">
        <v>6</v>
      </c>
      <c r="R5022" s="13">
        <v>0</v>
      </c>
      <c r="S5022" s="13">
        <v>0</v>
      </c>
      <c r="T5022" s="11" t="s">
        <v>7</v>
      </c>
      <c r="U5022" s="11" t="s">
        <v>8</v>
      </c>
      <c r="V5022" s="15">
        <v>0</v>
      </c>
      <c r="W5022" s="13">
        <v>0</v>
      </c>
      <c r="X5022" s="15">
        <v>0</v>
      </c>
      <c r="Y5022" s="15">
        <v>0</v>
      </c>
      <c r="Z5022" s="13">
        <v>0</v>
      </c>
      <c r="AA5022" s="15">
        <v>0</v>
      </c>
      <c r="AB5022" s="13">
        <v>0</v>
      </c>
      <c r="AC5022" s="15">
        <v>0</v>
      </c>
      <c r="AD5022" s="13">
        <v>0</v>
      </c>
      <c r="AE5022" s="15">
        <v>0</v>
      </c>
      <c r="AF5022" s="13">
        <v>0</v>
      </c>
      <c r="AG5022" s="15">
        <v>0</v>
      </c>
      <c r="AH5022" s="13">
        <v>0</v>
      </c>
      <c r="AI5022" s="15">
        <v>0</v>
      </c>
      <c r="AJ5022" s="11" t="s">
        <v>9</v>
      </c>
      <c r="AK5022" s="11" t="s">
        <v>13</v>
      </c>
      <c r="AL5022" s="22">
        <f t="shared" si="234"/>
        <v>1922</v>
      </c>
      <c r="AM5022" s="11" t="str">
        <f>VLOOKUP(O5022,Sheet2!$D$6:$E$14,2,FALSE)</f>
        <v>Spare parts</v>
      </c>
      <c r="AN5022" s="11" t="str">
        <f>VLOOKUP(F5022,Sheet2!$E$10:$F$13,2,FALSE)</f>
        <v>SPM</v>
      </c>
      <c r="AO5022" s="35" t="s">
        <v>14668</v>
      </c>
      <c r="AP5022">
        <f>MATCH(AN5022,Sheet2!$F$5:$F$18,0)</f>
        <v>6</v>
      </c>
      <c r="AQ5022">
        <f>MATCH(AO5022,Sheet2!$F$5:$K$5,0)</f>
        <v>6</v>
      </c>
      <c r="AR5022" s="33">
        <f>INDEX(Sheet2!$F$5:$K$18,OPaL!AP5022,OPaL!AQ5022)</f>
        <v>0.15</v>
      </c>
      <c r="AS5022" s="1">
        <f t="shared" si="236"/>
        <v>250.053</v>
      </c>
    </row>
    <row r="5023" spans="1:45" x14ac:dyDescent="0.2">
      <c r="A5023" s="11" t="s">
        <v>2751</v>
      </c>
      <c r="B5023" s="11" t="s">
        <v>2752</v>
      </c>
      <c r="C5023" s="11" t="s">
        <v>14420</v>
      </c>
      <c r="D5023" s="21">
        <v>43318</v>
      </c>
      <c r="E5023" s="21" t="s">
        <v>9697</v>
      </c>
      <c r="F5023" s="21" t="s">
        <v>14659</v>
      </c>
      <c r="G5023" s="11" t="s">
        <v>2</v>
      </c>
      <c r="H5023" s="11" t="s">
        <v>3</v>
      </c>
      <c r="I5023" s="11" t="s">
        <v>4</v>
      </c>
      <c r="J5023" s="12">
        <v>20</v>
      </c>
      <c r="K5023" s="12">
        <v>293.52</v>
      </c>
      <c r="L5023" s="12">
        <v>0</v>
      </c>
      <c r="M5023" s="12">
        <v>0</v>
      </c>
      <c r="N5023" s="12">
        <f t="shared" si="235"/>
        <v>293.52</v>
      </c>
      <c r="O5023" s="11" t="s">
        <v>5</v>
      </c>
      <c r="P5023" s="13">
        <v>0</v>
      </c>
      <c r="Q5023" s="11" t="s">
        <v>6</v>
      </c>
      <c r="R5023" s="13">
        <v>0</v>
      </c>
      <c r="S5023" s="13">
        <v>0</v>
      </c>
      <c r="T5023" s="11" t="s">
        <v>7</v>
      </c>
      <c r="U5023" s="11" t="s">
        <v>8</v>
      </c>
      <c r="V5023" s="15">
        <v>0</v>
      </c>
      <c r="W5023" s="13">
        <v>0</v>
      </c>
      <c r="X5023" s="15">
        <v>0</v>
      </c>
      <c r="Y5023" s="15">
        <v>0</v>
      </c>
      <c r="Z5023" s="13">
        <v>0</v>
      </c>
      <c r="AA5023" s="15">
        <v>0</v>
      </c>
      <c r="AB5023" s="13">
        <v>0</v>
      </c>
      <c r="AC5023" s="15">
        <v>0</v>
      </c>
      <c r="AD5023" s="13">
        <v>0</v>
      </c>
      <c r="AE5023" s="15">
        <v>0</v>
      </c>
      <c r="AF5023" s="13">
        <v>0</v>
      </c>
      <c r="AG5023" s="15">
        <v>0</v>
      </c>
      <c r="AH5023" s="13">
        <v>0</v>
      </c>
      <c r="AI5023" s="15">
        <v>0</v>
      </c>
      <c r="AJ5023" s="11" t="s">
        <v>9</v>
      </c>
      <c r="AK5023" s="11" t="s">
        <v>13</v>
      </c>
      <c r="AL5023" s="22">
        <f t="shared" si="234"/>
        <v>1974</v>
      </c>
      <c r="AM5023" s="11" t="str">
        <f>VLOOKUP(O5023,Sheet2!$D$6:$E$14,2,FALSE)</f>
        <v>Spare parts</v>
      </c>
      <c r="AN5023" s="11" t="str">
        <f>VLOOKUP(F5023,Sheet2!$E$10:$F$13,2,FALSE)</f>
        <v>SPM</v>
      </c>
      <c r="AO5023" s="35" t="s">
        <v>14668</v>
      </c>
      <c r="AP5023">
        <f>MATCH(AN5023,Sheet2!$F$5:$F$18,0)</f>
        <v>6</v>
      </c>
      <c r="AQ5023">
        <f>MATCH(AO5023,Sheet2!$F$5:$K$5,0)</f>
        <v>6</v>
      </c>
      <c r="AR5023" s="33">
        <f>INDEX(Sheet2!$F$5:$K$18,OPaL!AP5023,OPaL!AQ5023)</f>
        <v>0.15</v>
      </c>
      <c r="AS5023" s="1">
        <f t="shared" si="236"/>
        <v>249.49199999999999</v>
      </c>
    </row>
    <row r="5024" spans="1:45" x14ac:dyDescent="0.2">
      <c r="A5024" s="11" t="s">
        <v>210</v>
      </c>
      <c r="B5024" s="11" t="s">
        <v>211</v>
      </c>
      <c r="C5024" s="11" t="s">
        <v>14421</v>
      </c>
      <c r="D5024" s="21">
        <v>43817</v>
      </c>
      <c r="E5024" s="21" t="s">
        <v>9697</v>
      </c>
      <c r="F5024" s="21" t="s">
        <v>14659</v>
      </c>
      <c r="G5024" s="11" t="s">
        <v>2</v>
      </c>
      <c r="H5024" s="11" t="s">
        <v>3</v>
      </c>
      <c r="I5024" s="11" t="s">
        <v>4</v>
      </c>
      <c r="J5024" s="12">
        <v>2</v>
      </c>
      <c r="K5024" s="12">
        <v>292.17</v>
      </c>
      <c r="L5024" s="12">
        <v>0</v>
      </c>
      <c r="M5024" s="12">
        <v>0</v>
      </c>
      <c r="N5024" s="12">
        <f t="shared" si="235"/>
        <v>292.17</v>
      </c>
      <c r="O5024" s="11" t="s">
        <v>5</v>
      </c>
      <c r="P5024" s="13">
        <v>0</v>
      </c>
      <c r="Q5024" s="11" t="s">
        <v>6</v>
      </c>
      <c r="R5024" s="13">
        <v>0</v>
      </c>
      <c r="S5024" s="13">
        <v>0</v>
      </c>
      <c r="T5024" s="11" t="s">
        <v>7</v>
      </c>
      <c r="U5024" s="11" t="s">
        <v>8</v>
      </c>
      <c r="V5024" s="15">
        <v>0</v>
      </c>
      <c r="W5024" s="13">
        <v>0</v>
      </c>
      <c r="X5024" s="15">
        <v>0</v>
      </c>
      <c r="Y5024" s="15">
        <v>0</v>
      </c>
      <c r="Z5024" s="13">
        <v>0</v>
      </c>
      <c r="AA5024" s="15">
        <v>0</v>
      </c>
      <c r="AB5024" s="13">
        <v>0</v>
      </c>
      <c r="AC5024" s="15">
        <v>0</v>
      </c>
      <c r="AD5024" s="13">
        <v>0</v>
      </c>
      <c r="AE5024" s="15">
        <v>0</v>
      </c>
      <c r="AF5024" s="13">
        <v>0</v>
      </c>
      <c r="AG5024" s="15">
        <v>0</v>
      </c>
      <c r="AH5024" s="13">
        <v>0</v>
      </c>
      <c r="AI5024" s="15">
        <v>0</v>
      </c>
      <c r="AJ5024" s="11" t="s">
        <v>9</v>
      </c>
      <c r="AK5024" s="11" t="s">
        <v>13</v>
      </c>
      <c r="AL5024" s="22">
        <f t="shared" si="234"/>
        <v>1475</v>
      </c>
      <c r="AM5024" s="11" t="str">
        <f>VLOOKUP(O5024,Sheet2!$D$6:$E$14,2,FALSE)</f>
        <v>Spare parts</v>
      </c>
      <c r="AN5024" s="11" t="str">
        <f>VLOOKUP(F5024,Sheet2!$E$10:$F$13,2,FALSE)</f>
        <v>SPM</v>
      </c>
      <c r="AO5024" s="35" t="s">
        <v>14668</v>
      </c>
      <c r="AP5024">
        <f>MATCH(AN5024,Sheet2!$F$5:$F$18,0)</f>
        <v>6</v>
      </c>
      <c r="AQ5024">
        <f>MATCH(AO5024,Sheet2!$F$5:$K$5,0)</f>
        <v>6</v>
      </c>
      <c r="AR5024" s="33">
        <f>INDEX(Sheet2!$F$5:$K$18,OPaL!AP5024,OPaL!AQ5024)</f>
        <v>0.15</v>
      </c>
      <c r="AS5024" s="1">
        <f t="shared" si="236"/>
        <v>248.34450000000001</v>
      </c>
    </row>
    <row r="5025" spans="1:45" x14ac:dyDescent="0.2">
      <c r="A5025" s="11" t="s">
        <v>196</v>
      </c>
      <c r="B5025" s="11" t="s">
        <v>197</v>
      </c>
      <c r="C5025" s="11" t="s">
        <v>14422</v>
      </c>
      <c r="D5025" s="21">
        <v>43061</v>
      </c>
      <c r="E5025" s="21" t="s">
        <v>9697</v>
      </c>
      <c r="F5025" s="21" t="s">
        <v>14659</v>
      </c>
      <c r="G5025" s="11" t="s">
        <v>2</v>
      </c>
      <c r="H5025" s="11" t="s">
        <v>16</v>
      </c>
      <c r="I5025" s="11" t="s">
        <v>4</v>
      </c>
      <c r="J5025" s="12">
        <v>2</v>
      </c>
      <c r="K5025" s="12">
        <v>290.98</v>
      </c>
      <c r="L5025" s="12">
        <v>0</v>
      </c>
      <c r="M5025" s="12">
        <v>0</v>
      </c>
      <c r="N5025" s="12">
        <f t="shared" si="235"/>
        <v>290.98</v>
      </c>
      <c r="O5025" s="11" t="s">
        <v>5</v>
      </c>
      <c r="P5025" s="13">
        <v>0</v>
      </c>
      <c r="Q5025" s="11" t="s">
        <v>6</v>
      </c>
      <c r="R5025" s="13">
        <v>0</v>
      </c>
      <c r="S5025" s="13">
        <v>0</v>
      </c>
      <c r="T5025" s="11" t="s">
        <v>7</v>
      </c>
      <c r="U5025" s="11" t="s">
        <v>8</v>
      </c>
      <c r="V5025" s="15">
        <v>0</v>
      </c>
      <c r="W5025" s="13">
        <v>0</v>
      </c>
      <c r="X5025" s="15">
        <v>0</v>
      </c>
      <c r="Y5025" s="15">
        <v>0</v>
      </c>
      <c r="Z5025" s="13">
        <v>0</v>
      </c>
      <c r="AA5025" s="15">
        <v>0</v>
      </c>
      <c r="AB5025" s="13">
        <v>0</v>
      </c>
      <c r="AC5025" s="15">
        <v>0</v>
      </c>
      <c r="AD5025" s="13">
        <v>0</v>
      </c>
      <c r="AE5025" s="15">
        <v>0</v>
      </c>
      <c r="AF5025" s="13">
        <v>0</v>
      </c>
      <c r="AG5025" s="15">
        <v>0</v>
      </c>
      <c r="AH5025" s="13">
        <v>0</v>
      </c>
      <c r="AI5025" s="15">
        <v>0</v>
      </c>
      <c r="AJ5025" s="11" t="s">
        <v>17</v>
      </c>
      <c r="AK5025" s="11" t="s">
        <v>13</v>
      </c>
      <c r="AL5025" s="22">
        <f t="shared" si="234"/>
        <v>2231</v>
      </c>
      <c r="AM5025" s="11" t="str">
        <f>VLOOKUP(O5025,Sheet2!$D$6:$E$14,2,FALSE)</f>
        <v>Spare parts</v>
      </c>
      <c r="AN5025" s="11" t="str">
        <f>VLOOKUP(F5025,Sheet2!$E$10:$F$13,2,FALSE)</f>
        <v>SPM</v>
      </c>
      <c r="AO5025" s="35" t="s">
        <v>14668</v>
      </c>
      <c r="AP5025">
        <f>MATCH(AN5025,Sheet2!$F$5:$F$18,0)</f>
        <v>6</v>
      </c>
      <c r="AQ5025">
        <f>MATCH(AO5025,Sheet2!$F$5:$K$5,0)</f>
        <v>6</v>
      </c>
      <c r="AR5025" s="33">
        <f>INDEX(Sheet2!$F$5:$K$18,OPaL!AP5025,OPaL!AQ5025)</f>
        <v>0.15</v>
      </c>
      <c r="AS5025" s="1">
        <f t="shared" si="236"/>
        <v>247.333</v>
      </c>
    </row>
    <row r="5026" spans="1:45" x14ac:dyDescent="0.2">
      <c r="A5026" s="11" t="s">
        <v>6665</v>
      </c>
      <c r="B5026" s="11" t="s">
        <v>6666</v>
      </c>
      <c r="C5026" s="11" t="s">
        <v>14423</v>
      </c>
      <c r="D5026" s="21">
        <v>44874</v>
      </c>
      <c r="E5026" s="21" t="s">
        <v>9697</v>
      </c>
      <c r="F5026" s="21" t="s">
        <v>14659</v>
      </c>
      <c r="G5026" s="11" t="s">
        <v>2</v>
      </c>
      <c r="H5026" s="11" t="s">
        <v>16</v>
      </c>
      <c r="I5026" s="11" t="s">
        <v>4</v>
      </c>
      <c r="J5026" s="13">
        <v>2</v>
      </c>
      <c r="K5026" s="12">
        <v>284.7</v>
      </c>
      <c r="L5026" s="12">
        <v>0</v>
      </c>
      <c r="M5026" s="12">
        <v>0</v>
      </c>
      <c r="N5026" s="12">
        <f t="shared" si="235"/>
        <v>284.7</v>
      </c>
      <c r="O5026" s="11" t="s">
        <v>5</v>
      </c>
      <c r="P5026" s="13">
        <v>0</v>
      </c>
      <c r="Q5026" s="11" t="s">
        <v>6</v>
      </c>
      <c r="R5026" s="13">
        <v>0</v>
      </c>
      <c r="S5026" s="13">
        <v>0</v>
      </c>
      <c r="T5026" s="11" t="s">
        <v>7</v>
      </c>
      <c r="U5026" s="11" t="s">
        <v>8</v>
      </c>
      <c r="V5026" s="15">
        <v>0</v>
      </c>
      <c r="W5026" s="13">
        <v>0</v>
      </c>
      <c r="X5026" s="15">
        <v>0</v>
      </c>
      <c r="Y5026" s="15">
        <v>0</v>
      </c>
      <c r="Z5026" s="13">
        <v>0</v>
      </c>
      <c r="AA5026" s="15">
        <v>0</v>
      </c>
      <c r="AB5026" s="13">
        <v>0</v>
      </c>
      <c r="AC5026" s="15">
        <v>0</v>
      </c>
      <c r="AD5026" s="13">
        <v>0</v>
      </c>
      <c r="AE5026" s="15">
        <v>0</v>
      </c>
      <c r="AF5026" s="13">
        <v>0</v>
      </c>
      <c r="AG5026" s="15">
        <v>0</v>
      </c>
      <c r="AH5026" s="13">
        <v>0</v>
      </c>
      <c r="AI5026" s="15">
        <v>0</v>
      </c>
      <c r="AJ5026" s="11" t="s">
        <v>17</v>
      </c>
      <c r="AK5026" s="11" t="s">
        <v>13</v>
      </c>
      <c r="AL5026" s="22">
        <f t="shared" si="234"/>
        <v>418</v>
      </c>
      <c r="AM5026" s="11" t="str">
        <f>VLOOKUP(O5026,Sheet2!$D$6:$E$14,2,FALSE)</f>
        <v>Spare parts</v>
      </c>
      <c r="AN5026" s="11" t="str">
        <f>VLOOKUP(F5026,Sheet2!$E$10:$F$13,2,FALSE)</f>
        <v>SPM</v>
      </c>
      <c r="AO5026" s="35" t="s">
        <v>14668</v>
      </c>
      <c r="AP5026">
        <f>MATCH(AN5026,Sheet2!$F$5:$F$18,0)</f>
        <v>6</v>
      </c>
      <c r="AQ5026">
        <f>MATCH(AO5026,Sheet2!$F$5:$K$5,0)</f>
        <v>6</v>
      </c>
      <c r="AR5026" s="33">
        <f>INDEX(Sheet2!$F$5:$K$18,OPaL!AP5026,OPaL!AQ5026)</f>
        <v>0.15</v>
      </c>
      <c r="AS5026" s="1">
        <f t="shared" si="236"/>
        <v>241.99499999999998</v>
      </c>
    </row>
    <row r="5027" spans="1:45" x14ac:dyDescent="0.2">
      <c r="A5027" s="11" t="s">
        <v>2607</v>
      </c>
      <c r="B5027" s="11" t="s">
        <v>2608</v>
      </c>
      <c r="C5027" s="11" t="s">
        <v>14424</v>
      </c>
      <c r="D5027" s="21">
        <v>43387</v>
      </c>
      <c r="E5027" s="21" t="s">
        <v>9697</v>
      </c>
      <c r="F5027" s="21" t="s">
        <v>14659</v>
      </c>
      <c r="G5027" s="11" t="s">
        <v>2</v>
      </c>
      <c r="H5027" s="11" t="s">
        <v>3</v>
      </c>
      <c r="I5027" s="11" t="s">
        <v>4</v>
      </c>
      <c r="J5027" s="12">
        <v>25</v>
      </c>
      <c r="K5027" s="12">
        <v>284.31</v>
      </c>
      <c r="L5027" s="12">
        <v>0</v>
      </c>
      <c r="M5027" s="12">
        <v>0</v>
      </c>
      <c r="N5027" s="12">
        <f t="shared" si="235"/>
        <v>284.31</v>
      </c>
      <c r="O5027" s="11" t="s">
        <v>5</v>
      </c>
      <c r="P5027" s="13">
        <v>0</v>
      </c>
      <c r="Q5027" s="11" t="s">
        <v>6</v>
      </c>
      <c r="R5027" s="13">
        <v>0</v>
      </c>
      <c r="S5027" s="13">
        <v>0</v>
      </c>
      <c r="T5027" s="11" t="s">
        <v>7</v>
      </c>
      <c r="U5027" s="11" t="s">
        <v>8</v>
      </c>
      <c r="V5027" s="15">
        <v>0</v>
      </c>
      <c r="W5027" s="13">
        <v>0</v>
      </c>
      <c r="X5027" s="15">
        <v>0</v>
      </c>
      <c r="Y5027" s="15">
        <v>0</v>
      </c>
      <c r="Z5027" s="13">
        <v>0</v>
      </c>
      <c r="AA5027" s="15">
        <v>0</v>
      </c>
      <c r="AB5027" s="13">
        <v>0</v>
      </c>
      <c r="AC5027" s="15">
        <v>0</v>
      </c>
      <c r="AD5027" s="13">
        <v>0</v>
      </c>
      <c r="AE5027" s="15">
        <v>0</v>
      </c>
      <c r="AF5027" s="13">
        <v>0</v>
      </c>
      <c r="AG5027" s="15">
        <v>0</v>
      </c>
      <c r="AH5027" s="13">
        <v>0</v>
      </c>
      <c r="AI5027" s="15">
        <v>0</v>
      </c>
      <c r="AJ5027" s="11" t="s">
        <v>9</v>
      </c>
      <c r="AK5027" s="11" t="s">
        <v>13</v>
      </c>
      <c r="AL5027" s="22">
        <f t="shared" si="234"/>
        <v>1905</v>
      </c>
      <c r="AM5027" s="11" t="str">
        <f>VLOOKUP(O5027,Sheet2!$D$6:$E$14,2,FALSE)</f>
        <v>Spare parts</v>
      </c>
      <c r="AN5027" s="11" t="str">
        <f>VLOOKUP(F5027,Sheet2!$E$10:$F$13,2,FALSE)</f>
        <v>SPM</v>
      </c>
      <c r="AO5027" s="35" t="s">
        <v>14668</v>
      </c>
      <c r="AP5027">
        <f>MATCH(AN5027,Sheet2!$F$5:$F$18,0)</f>
        <v>6</v>
      </c>
      <c r="AQ5027">
        <f>MATCH(AO5027,Sheet2!$F$5:$K$5,0)</f>
        <v>6</v>
      </c>
      <c r="AR5027" s="33">
        <f>INDEX(Sheet2!$F$5:$K$18,OPaL!AP5027,OPaL!AQ5027)</f>
        <v>0.15</v>
      </c>
      <c r="AS5027" s="1">
        <f t="shared" si="236"/>
        <v>241.6635</v>
      </c>
    </row>
    <row r="5028" spans="1:45" x14ac:dyDescent="0.2">
      <c r="A5028" s="11" t="s">
        <v>9342</v>
      </c>
      <c r="B5028" s="11" t="s">
        <v>9343</v>
      </c>
      <c r="C5028" s="11" t="s">
        <v>13987</v>
      </c>
      <c r="D5028" s="21">
        <v>45100</v>
      </c>
      <c r="E5028" s="21" t="s">
        <v>9757</v>
      </c>
      <c r="F5028" s="21" t="s">
        <v>14659</v>
      </c>
      <c r="G5028" s="11" t="s">
        <v>2</v>
      </c>
      <c r="H5028" s="11" t="s">
        <v>16</v>
      </c>
      <c r="I5028" s="11" t="s">
        <v>4</v>
      </c>
      <c r="J5028" s="13">
        <v>4</v>
      </c>
      <c r="K5028" s="12">
        <v>282.87</v>
      </c>
      <c r="L5028" s="12">
        <v>0</v>
      </c>
      <c r="M5028" s="12">
        <v>0</v>
      </c>
      <c r="N5028" s="12">
        <f t="shared" si="235"/>
        <v>282.87</v>
      </c>
      <c r="O5028" s="11" t="s">
        <v>8227</v>
      </c>
      <c r="P5028" s="13">
        <v>0</v>
      </c>
      <c r="Q5028" s="11" t="s">
        <v>6</v>
      </c>
      <c r="R5028" s="13">
        <v>0</v>
      </c>
      <c r="S5028" s="13">
        <v>0</v>
      </c>
      <c r="T5028" s="11" t="s">
        <v>7</v>
      </c>
      <c r="U5028" s="11" t="s">
        <v>8</v>
      </c>
      <c r="V5028" s="15">
        <v>0</v>
      </c>
      <c r="W5028" s="13">
        <v>0</v>
      </c>
      <c r="X5028" s="15">
        <v>0</v>
      </c>
      <c r="Y5028" s="15">
        <v>0</v>
      </c>
      <c r="Z5028" s="13">
        <v>0</v>
      </c>
      <c r="AA5028" s="15">
        <v>0</v>
      </c>
      <c r="AB5028" s="13">
        <v>0</v>
      </c>
      <c r="AC5028" s="15">
        <v>0</v>
      </c>
      <c r="AD5028" s="13">
        <v>0</v>
      </c>
      <c r="AE5028" s="15">
        <v>0</v>
      </c>
      <c r="AF5028" s="13">
        <v>0</v>
      </c>
      <c r="AG5028" s="15">
        <v>0</v>
      </c>
      <c r="AH5028" s="13">
        <v>0</v>
      </c>
      <c r="AI5028" s="15">
        <v>0</v>
      </c>
      <c r="AJ5028" s="11" t="s">
        <v>17</v>
      </c>
      <c r="AK5028" s="11" t="s">
        <v>8228</v>
      </c>
      <c r="AL5028" s="22">
        <f t="shared" si="234"/>
        <v>192</v>
      </c>
      <c r="AM5028" s="11" t="str">
        <f>VLOOKUP(O5028,Sheet2!$D$6:$E$14,2,FALSE)</f>
        <v>Consumables</v>
      </c>
      <c r="AN5028" s="11" t="str">
        <f>VLOOKUP(F5028,Sheet2!$E$15:$F$18,2,FALSE)</f>
        <v>CM</v>
      </c>
      <c r="AO5028" s="35" t="s">
        <v>14666</v>
      </c>
      <c r="AP5028">
        <f>MATCH(AN5028,Sheet2!$F$5:$F$18,0)</f>
        <v>13</v>
      </c>
      <c r="AQ5028">
        <f>MATCH(AO5028,Sheet2!$F$5:$K$5,0)</f>
        <v>4</v>
      </c>
      <c r="AR5028" s="33">
        <f>INDEX(Sheet2!$F$5:$K$18,OPaL!AP5028,OPaL!AQ5028)</f>
        <v>0.05</v>
      </c>
      <c r="AS5028" s="1">
        <f t="shared" si="236"/>
        <v>268.72649999999999</v>
      </c>
    </row>
    <row r="5029" spans="1:45" x14ac:dyDescent="0.2">
      <c r="A5029" s="11" t="s">
        <v>4203</v>
      </c>
      <c r="B5029" s="11" t="s">
        <v>4204</v>
      </c>
      <c r="C5029" s="11" t="s">
        <v>13186</v>
      </c>
      <c r="D5029" s="21">
        <v>45097</v>
      </c>
      <c r="E5029" s="21" t="s">
        <v>9697</v>
      </c>
      <c r="F5029" s="21" t="s">
        <v>14659</v>
      </c>
      <c r="G5029" s="11" t="s">
        <v>2</v>
      </c>
      <c r="H5029" s="11" t="s">
        <v>350</v>
      </c>
      <c r="I5029" s="11" t="s">
        <v>4</v>
      </c>
      <c r="J5029" s="13">
        <v>1</v>
      </c>
      <c r="K5029" s="12">
        <v>282.48</v>
      </c>
      <c r="L5029" s="12">
        <v>0</v>
      </c>
      <c r="M5029" s="12">
        <v>0</v>
      </c>
      <c r="N5029" s="12">
        <f t="shared" si="235"/>
        <v>282.48</v>
      </c>
      <c r="O5029" s="11" t="s">
        <v>5</v>
      </c>
      <c r="P5029" s="13">
        <v>0</v>
      </c>
      <c r="Q5029" s="11" t="s">
        <v>6</v>
      </c>
      <c r="R5029" s="13">
        <v>0</v>
      </c>
      <c r="S5029" s="13">
        <v>0</v>
      </c>
      <c r="T5029" s="11" t="s">
        <v>7</v>
      </c>
      <c r="U5029" s="11" t="s">
        <v>8</v>
      </c>
      <c r="V5029" s="15">
        <v>0</v>
      </c>
      <c r="W5029" s="13">
        <v>0</v>
      </c>
      <c r="X5029" s="15">
        <v>0</v>
      </c>
      <c r="Y5029" s="15">
        <v>0</v>
      </c>
      <c r="Z5029" s="13">
        <v>0</v>
      </c>
      <c r="AA5029" s="15">
        <v>0</v>
      </c>
      <c r="AB5029" s="13">
        <v>0</v>
      </c>
      <c r="AC5029" s="15">
        <v>0</v>
      </c>
      <c r="AD5029" s="13">
        <v>0</v>
      </c>
      <c r="AE5029" s="15">
        <v>0</v>
      </c>
      <c r="AF5029" s="13">
        <v>0</v>
      </c>
      <c r="AG5029" s="15">
        <v>0</v>
      </c>
      <c r="AH5029" s="13">
        <v>0</v>
      </c>
      <c r="AI5029" s="15">
        <v>0</v>
      </c>
      <c r="AJ5029" s="11" t="s">
        <v>352</v>
      </c>
      <c r="AK5029" s="11" t="s">
        <v>1398</v>
      </c>
      <c r="AL5029" s="22">
        <f t="shared" si="234"/>
        <v>195</v>
      </c>
      <c r="AM5029" s="11" t="str">
        <f>VLOOKUP(O5029,Sheet2!$D$6:$E$14,2,FALSE)</f>
        <v>Spare parts</v>
      </c>
      <c r="AN5029" s="11" t="str">
        <f>VLOOKUP(F5029,Sheet2!$E$10:$F$13,2,FALSE)</f>
        <v>SPM</v>
      </c>
      <c r="AO5029" s="35" t="s">
        <v>14666</v>
      </c>
      <c r="AP5029">
        <f>MATCH(AN5029,Sheet2!$F$5:$F$18,0)</f>
        <v>6</v>
      </c>
      <c r="AQ5029">
        <f>MATCH(AO5029,Sheet2!$F$5:$K$5,0)</f>
        <v>4</v>
      </c>
      <c r="AR5029" s="33">
        <f>INDEX(Sheet2!$F$5:$K$18,OPaL!AP5029,OPaL!AQ5029)</f>
        <v>0.05</v>
      </c>
      <c r="AS5029" s="1">
        <f t="shared" si="236"/>
        <v>268.35599999999999</v>
      </c>
    </row>
    <row r="5030" spans="1:45" x14ac:dyDescent="0.2">
      <c r="A5030" s="11" t="s">
        <v>26</v>
      </c>
      <c r="B5030" s="11" t="s">
        <v>27</v>
      </c>
      <c r="C5030" s="11" t="s">
        <v>14425</v>
      </c>
      <c r="D5030" s="21">
        <v>43061</v>
      </c>
      <c r="E5030" s="21" t="s">
        <v>9697</v>
      </c>
      <c r="F5030" s="21" t="s">
        <v>14659</v>
      </c>
      <c r="G5030" s="11" t="s">
        <v>2</v>
      </c>
      <c r="H5030" s="11" t="s">
        <v>16</v>
      </c>
      <c r="I5030" s="11" t="s">
        <v>4</v>
      </c>
      <c r="J5030" s="12">
        <v>2</v>
      </c>
      <c r="K5030" s="12">
        <v>281.27999999999997</v>
      </c>
      <c r="L5030" s="12">
        <v>0</v>
      </c>
      <c r="M5030" s="12">
        <v>0</v>
      </c>
      <c r="N5030" s="12">
        <f t="shared" si="235"/>
        <v>281.27999999999997</v>
      </c>
      <c r="O5030" s="11" t="s">
        <v>5</v>
      </c>
      <c r="P5030" s="13">
        <v>0</v>
      </c>
      <c r="Q5030" s="11" t="s">
        <v>6</v>
      </c>
      <c r="R5030" s="13">
        <v>0</v>
      </c>
      <c r="S5030" s="13">
        <v>0</v>
      </c>
      <c r="T5030" s="11" t="s">
        <v>7</v>
      </c>
      <c r="U5030" s="11" t="s">
        <v>8</v>
      </c>
      <c r="V5030" s="15">
        <v>0</v>
      </c>
      <c r="W5030" s="13">
        <v>0</v>
      </c>
      <c r="X5030" s="15">
        <v>0</v>
      </c>
      <c r="Y5030" s="15">
        <v>0</v>
      </c>
      <c r="Z5030" s="13">
        <v>0</v>
      </c>
      <c r="AA5030" s="15">
        <v>0</v>
      </c>
      <c r="AB5030" s="13">
        <v>0</v>
      </c>
      <c r="AC5030" s="15">
        <v>0</v>
      </c>
      <c r="AD5030" s="13">
        <v>0</v>
      </c>
      <c r="AE5030" s="15">
        <v>0</v>
      </c>
      <c r="AF5030" s="13">
        <v>0</v>
      </c>
      <c r="AG5030" s="15">
        <v>0</v>
      </c>
      <c r="AH5030" s="13">
        <v>0</v>
      </c>
      <c r="AI5030" s="15">
        <v>0</v>
      </c>
      <c r="AJ5030" s="11" t="s">
        <v>17</v>
      </c>
      <c r="AK5030" s="11" t="s">
        <v>13</v>
      </c>
      <c r="AL5030" s="22">
        <f t="shared" si="234"/>
        <v>2231</v>
      </c>
      <c r="AM5030" s="11" t="str">
        <f>VLOOKUP(O5030,Sheet2!$D$6:$E$14,2,FALSE)</f>
        <v>Spare parts</v>
      </c>
      <c r="AN5030" s="11" t="str">
        <f>VLOOKUP(F5030,Sheet2!$E$10:$F$13,2,FALSE)</f>
        <v>SPM</v>
      </c>
      <c r="AO5030" s="35" t="s">
        <v>14668</v>
      </c>
      <c r="AP5030">
        <f>MATCH(AN5030,Sheet2!$F$5:$F$18,0)</f>
        <v>6</v>
      </c>
      <c r="AQ5030">
        <f>MATCH(AO5030,Sheet2!$F$5:$K$5,0)</f>
        <v>6</v>
      </c>
      <c r="AR5030" s="33">
        <f>INDEX(Sheet2!$F$5:$K$18,OPaL!AP5030,OPaL!AQ5030)</f>
        <v>0.15</v>
      </c>
      <c r="AS5030" s="1">
        <f t="shared" si="236"/>
        <v>239.08799999999997</v>
      </c>
    </row>
    <row r="5031" spans="1:45" x14ac:dyDescent="0.2">
      <c r="A5031" s="11" t="s">
        <v>9270</v>
      </c>
      <c r="B5031" s="11" t="s">
        <v>9271</v>
      </c>
      <c r="C5031" s="11" t="s">
        <v>14426</v>
      </c>
      <c r="D5031" s="21">
        <v>42878</v>
      </c>
      <c r="E5031" s="21" t="s">
        <v>9808</v>
      </c>
      <c r="F5031" s="21" t="s">
        <v>14659</v>
      </c>
      <c r="G5031" s="11" t="s">
        <v>2</v>
      </c>
      <c r="H5031" s="11" t="s">
        <v>350</v>
      </c>
      <c r="I5031" s="11" t="s">
        <v>4</v>
      </c>
      <c r="J5031" s="13">
        <v>1</v>
      </c>
      <c r="K5031" s="12">
        <v>280</v>
      </c>
      <c r="L5031" s="12">
        <v>0</v>
      </c>
      <c r="M5031" s="12">
        <v>0</v>
      </c>
      <c r="N5031" s="12">
        <f t="shared" si="235"/>
        <v>280</v>
      </c>
      <c r="O5031" s="11" t="s">
        <v>8227</v>
      </c>
      <c r="P5031" s="13">
        <v>0</v>
      </c>
      <c r="Q5031" s="11" t="s">
        <v>6</v>
      </c>
      <c r="R5031" s="13">
        <v>0</v>
      </c>
      <c r="S5031" s="13">
        <v>0</v>
      </c>
      <c r="T5031" s="11" t="s">
        <v>7</v>
      </c>
      <c r="U5031" s="11" t="s">
        <v>8</v>
      </c>
      <c r="V5031" s="15">
        <v>0</v>
      </c>
      <c r="W5031" s="13">
        <v>0</v>
      </c>
      <c r="X5031" s="15">
        <v>0</v>
      </c>
      <c r="Y5031" s="15">
        <v>0</v>
      </c>
      <c r="Z5031" s="13">
        <v>0</v>
      </c>
      <c r="AA5031" s="15">
        <v>0</v>
      </c>
      <c r="AB5031" s="13">
        <v>0</v>
      </c>
      <c r="AC5031" s="15">
        <v>0</v>
      </c>
      <c r="AD5031" s="13">
        <v>0</v>
      </c>
      <c r="AE5031" s="15">
        <v>0</v>
      </c>
      <c r="AF5031" s="13">
        <v>0</v>
      </c>
      <c r="AG5031" s="15">
        <v>0</v>
      </c>
      <c r="AH5031" s="13">
        <v>0</v>
      </c>
      <c r="AI5031" s="15">
        <v>0</v>
      </c>
      <c r="AJ5031" s="11" t="s">
        <v>352</v>
      </c>
      <c r="AK5031" s="11" t="s">
        <v>8228</v>
      </c>
      <c r="AL5031" s="22">
        <f t="shared" si="234"/>
        <v>2414</v>
      </c>
      <c r="AM5031" s="11" t="str">
        <f>VLOOKUP(O5031,Sheet2!$D$6:$E$14,2,FALSE)</f>
        <v>Consumables</v>
      </c>
      <c r="AN5031" s="11" t="str">
        <f>VLOOKUP(F5031,Sheet2!$E$15:$F$18,2,FALSE)</f>
        <v>CM</v>
      </c>
      <c r="AO5031" s="35" t="s">
        <v>14668</v>
      </c>
      <c r="AP5031">
        <f>MATCH(AN5031,Sheet2!$F$5:$F$18,0)</f>
        <v>13</v>
      </c>
      <c r="AQ5031">
        <f>MATCH(AO5031,Sheet2!$F$5:$K$5,0)</f>
        <v>6</v>
      </c>
      <c r="AR5031" s="33">
        <f>INDEX(Sheet2!$F$5:$K$18,OPaL!AP5031,OPaL!AQ5031)</f>
        <v>0.2</v>
      </c>
      <c r="AS5031" s="1">
        <f t="shared" si="236"/>
        <v>224</v>
      </c>
    </row>
    <row r="5032" spans="1:45" x14ac:dyDescent="0.2">
      <c r="A5032" s="11" t="s">
        <v>8636</v>
      </c>
      <c r="B5032" s="11" t="s">
        <v>8637</v>
      </c>
      <c r="C5032" s="11" t="s">
        <v>14427</v>
      </c>
      <c r="D5032" s="21">
        <v>44754</v>
      </c>
      <c r="E5032" s="21" t="s">
        <v>9863</v>
      </c>
      <c r="F5032" s="21" t="s">
        <v>14659</v>
      </c>
      <c r="G5032" s="11" t="s">
        <v>2</v>
      </c>
      <c r="H5032" s="11" t="s">
        <v>350</v>
      </c>
      <c r="I5032" s="11" t="s">
        <v>4</v>
      </c>
      <c r="J5032" s="12">
        <v>4</v>
      </c>
      <c r="K5032" s="12">
        <v>276.48</v>
      </c>
      <c r="L5032" s="12">
        <v>0</v>
      </c>
      <c r="M5032" s="12">
        <v>0</v>
      </c>
      <c r="N5032" s="12">
        <f t="shared" si="235"/>
        <v>276.48</v>
      </c>
      <c r="O5032" s="11" t="s">
        <v>8227</v>
      </c>
      <c r="P5032" s="13">
        <v>0</v>
      </c>
      <c r="Q5032" s="11" t="s">
        <v>6</v>
      </c>
      <c r="R5032" s="13">
        <v>0</v>
      </c>
      <c r="S5032" s="13">
        <v>0</v>
      </c>
      <c r="T5032" s="11" t="s">
        <v>7</v>
      </c>
      <c r="U5032" s="11" t="s">
        <v>8</v>
      </c>
      <c r="V5032" s="15">
        <v>0</v>
      </c>
      <c r="W5032" s="13">
        <v>0</v>
      </c>
      <c r="X5032" s="15">
        <v>0</v>
      </c>
      <c r="Y5032" s="15">
        <v>0</v>
      </c>
      <c r="Z5032" s="13">
        <v>0</v>
      </c>
      <c r="AA5032" s="15">
        <v>0</v>
      </c>
      <c r="AB5032" s="13">
        <v>0</v>
      </c>
      <c r="AC5032" s="15">
        <v>0</v>
      </c>
      <c r="AD5032" s="13">
        <v>0</v>
      </c>
      <c r="AE5032" s="15">
        <v>0</v>
      </c>
      <c r="AF5032" s="13">
        <v>0</v>
      </c>
      <c r="AG5032" s="15">
        <v>0</v>
      </c>
      <c r="AH5032" s="13">
        <v>0</v>
      </c>
      <c r="AI5032" s="15">
        <v>0</v>
      </c>
      <c r="AJ5032" s="11" t="s">
        <v>352</v>
      </c>
      <c r="AK5032" s="11" t="s">
        <v>8228</v>
      </c>
      <c r="AL5032" s="22">
        <f t="shared" si="234"/>
        <v>538</v>
      </c>
      <c r="AM5032" s="11" t="str">
        <f>VLOOKUP(O5032,Sheet2!$D$6:$E$14,2,FALSE)</f>
        <v>Consumables</v>
      </c>
      <c r="AN5032" s="11" t="str">
        <f>VLOOKUP(F5032,Sheet2!$E$15:$F$18,2,FALSE)</f>
        <v>CM</v>
      </c>
      <c r="AO5032" s="35" t="s">
        <v>14668</v>
      </c>
      <c r="AP5032">
        <f>MATCH(AN5032,Sheet2!$F$5:$F$18,0)</f>
        <v>13</v>
      </c>
      <c r="AQ5032">
        <f>MATCH(AO5032,Sheet2!$F$5:$K$5,0)</f>
        <v>6</v>
      </c>
      <c r="AR5032" s="33">
        <f>INDEX(Sheet2!$F$5:$K$18,OPaL!AP5032,OPaL!AQ5032)</f>
        <v>0.2</v>
      </c>
      <c r="AS5032" s="1">
        <f t="shared" si="236"/>
        <v>221.18400000000003</v>
      </c>
    </row>
    <row r="5033" spans="1:45" x14ac:dyDescent="0.2">
      <c r="A5033" s="11" t="s">
        <v>2231</v>
      </c>
      <c r="B5033" s="11" t="s">
        <v>2232</v>
      </c>
      <c r="C5033" s="11" t="s">
        <v>14428</v>
      </c>
      <c r="D5033" s="21">
        <v>42938</v>
      </c>
      <c r="E5033" s="21" t="s">
        <v>9847</v>
      </c>
      <c r="F5033" s="21" t="s">
        <v>14658</v>
      </c>
      <c r="G5033" s="11" t="s">
        <v>2</v>
      </c>
      <c r="H5033" s="11" t="s">
        <v>16</v>
      </c>
      <c r="I5033" s="11" t="s">
        <v>4</v>
      </c>
      <c r="J5033" s="12">
        <v>10</v>
      </c>
      <c r="K5033" s="12">
        <v>273.35000000000002</v>
      </c>
      <c r="L5033" s="12">
        <v>0</v>
      </c>
      <c r="M5033" s="12">
        <v>0</v>
      </c>
      <c r="N5033" s="12">
        <f t="shared" si="235"/>
        <v>273.35000000000002</v>
      </c>
      <c r="O5033" s="11" t="s">
        <v>5</v>
      </c>
      <c r="P5033" s="13">
        <v>0</v>
      </c>
      <c r="Q5033" s="11" t="s">
        <v>6</v>
      </c>
      <c r="R5033" s="13">
        <v>0</v>
      </c>
      <c r="S5033" s="13">
        <v>0</v>
      </c>
      <c r="T5033" s="11" t="s">
        <v>7</v>
      </c>
      <c r="U5033" s="11" t="s">
        <v>8</v>
      </c>
      <c r="V5033" s="15">
        <v>0</v>
      </c>
      <c r="W5033" s="13">
        <v>0</v>
      </c>
      <c r="X5033" s="15">
        <v>0</v>
      </c>
      <c r="Y5033" s="15">
        <v>0</v>
      </c>
      <c r="Z5033" s="13">
        <v>0</v>
      </c>
      <c r="AA5033" s="15">
        <v>0</v>
      </c>
      <c r="AB5033" s="13">
        <v>0</v>
      </c>
      <c r="AC5033" s="15">
        <v>0</v>
      </c>
      <c r="AD5033" s="13">
        <v>0</v>
      </c>
      <c r="AE5033" s="15">
        <v>0</v>
      </c>
      <c r="AF5033" s="13">
        <v>0</v>
      </c>
      <c r="AG5033" s="15">
        <v>0</v>
      </c>
      <c r="AH5033" s="13">
        <v>0</v>
      </c>
      <c r="AI5033" s="15">
        <v>0</v>
      </c>
      <c r="AJ5033" s="11" t="s">
        <v>17</v>
      </c>
      <c r="AK5033" s="11" t="s">
        <v>10</v>
      </c>
      <c r="AL5033" s="22">
        <f t="shared" si="234"/>
        <v>2354</v>
      </c>
      <c r="AM5033" s="11" t="str">
        <f>VLOOKUP(O5033,Sheet2!$D$6:$E$14,2,FALSE)</f>
        <v>Spare parts</v>
      </c>
      <c r="AN5033" s="11" t="str">
        <f>VLOOKUP(F5033,Sheet2!$E$10:$F$13,2,FALSE)</f>
        <v>SPE</v>
      </c>
      <c r="AO5033" s="35" t="s">
        <v>14668</v>
      </c>
      <c r="AP5033">
        <f>MATCH(AN5033,Sheet2!$F$5:$F$18,0)</f>
        <v>7</v>
      </c>
      <c r="AQ5033">
        <f>MATCH(AO5033,Sheet2!$F$5:$K$5,0)</f>
        <v>6</v>
      </c>
      <c r="AR5033" s="33">
        <f>INDEX(Sheet2!$F$5:$K$18,OPaL!AP5033,OPaL!AQ5033)</f>
        <v>0.15</v>
      </c>
      <c r="AS5033" s="1">
        <f t="shared" si="236"/>
        <v>232.34750000000003</v>
      </c>
    </row>
    <row r="5034" spans="1:45" x14ac:dyDescent="0.2">
      <c r="A5034" s="11" t="s">
        <v>885</v>
      </c>
      <c r="B5034" s="11" t="s">
        <v>886</v>
      </c>
      <c r="C5034" s="11" t="s">
        <v>14429</v>
      </c>
      <c r="D5034" s="21">
        <v>45045</v>
      </c>
      <c r="E5034" s="21" t="s">
        <v>9697</v>
      </c>
      <c r="F5034" s="21" t="s">
        <v>14659</v>
      </c>
      <c r="G5034" s="11" t="s">
        <v>2</v>
      </c>
      <c r="H5034" s="11" t="s">
        <v>16</v>
      </c>
      <c r="I5034" s="11" t="s">
        <v>4</v>
      </c>
      <c r="J5034" s="12">
        <v>8</v>
      </c>
      <c r="K5034" s="12">
        <v>272</v>
      </c>
      <c r="L5034" s="12">
        <v>0</v>
      </c>
      <c r="M5034" s="12">
        <v>0</v>
      </c>
      <c r="N5034" s="12">
        <f t="shared" si="235"/>
        <v>272</v>
      </c>
      <c r="O5034" s="11" t="s">
        <v>5</v>
      </c>
      <c r="P5034" s="13">
        <v>0</v>
      </c>
      <c r="Q5034" s="11" t="s">
        <v>6</v>
      </c>
      <c r="R5034" s="13">
        <v>0</v>
      </c>
      <c r="S5034" s="13">
        <v>0</v>
      </c>
      <c r="T5034" s="11" t="s">
        <v>7</v>
      </c>
      <c r="U5034" s="11" t="s">
        <v>8</v>
      </c>
      <c r="V5034" s="15">
        <v>0</v>
      </c>
      <c r="W5034" s="13">
        <v>0</v>
      </c>
      <c r="X5034" s="15">
        <v>0</v>
      </c>
      <c r="Y5034" s="15">
        <v>0</v>
      </c>
      <c r="Z5034" s="13">
        <v>0</v>
      </c>
      <c r="AA5034" s="15">
        <v>0</v>
      </c>
      <c r="AB5034" s="13">
        <v>0</v>
      </c>
      <c r="AC5034" s="15">
        <v>0</v>
      </c>
      <c r="AD5034" s="13">
        <v>0</v>
      </c>
      <c r="AE5034" s="15">
        <v>0</v>
      </c>
      <c r="AF5034" s="13">
        <v>0</v>
      </c>
      <c r="AG5034" s="15">
        <v>0</v>
      </c>
      <c r="AH5034" s="13">
        <v>0</v>
      </c>
      <c r="AI5034" s="15">
        <v>0</v>
      </c>
      <c r="AJ5034" s="11" t="s">
        <v>17</v>
      </c>
      <c r="AK5034" s="11" t="s">
        <v>13</v>
      </c>
      <c r="AL5034" s="22">
        <f t="shared" si="234"/>
        <v>247</v>
      </c>
      <c r="AM5034" s="11" t="str">
        <f>VLOOKUP(O5034,Sheet2!$D$6:$E$14,2,FALSE)</f>
        <v>Spare parts</v>
      </c>
      <c r="AN5034" s="11" t="str">
        <f>VLOOKUP(F5034,Sheet2!$E$10:$F$13,2,FALSE)</f>
        <v>SPM</v>
      </c>
      <c r="AO5034" s="35" t="s">
        <v>14666</v>
      </c>
      <c r="AP5034">
        <f>MATCH(AN5034,Sheet2!$F$5:$F$18,0)</f>
        <v>6</v>
      </c>
      <c r="AQ5034">
        <f>MATCH(AO5034,Sheet2!$F$5:$K$5,0)</f>
        <v>4</v>
      </c>
      <c r="AR5034" s="33">
        <f>INDEX(Sheet2!$F$5:$K$18,OPaL!AP5034,OPaL!AQ5034)</f>
        <v>0.05</v>
      </c>
      <c r="AS5034" s="1">
        <f t="shared" si="236"/>
        <v>258.39999999999998</v>
      </c>
    </row>
    <row r="5035" spans="1:45" x14ac:dyDescent="0.2">
      <c r="A5035" s="11" t="s">
        <v>8525</v>
      </c>
      <c r="B5035" s="11" t="s">
        <v>8526</v>
      </c>
      <c r="C5035" s="11" t="s">
        <v>14430</v>
      </c>
      <c r="D5035" s="21">
        <v>45091</v>
      </c>
      <c r="E5035" s="21" t="s">
        <v>9839</v>
      </c>
      <c r="F5035" s="21" t="s">
        <v>14659</v>
      </c>
      <c r="G5035" s="11" t="s">
        <v>2</v>
      </c>
      <c r="H5035" s="11" t="s">
        <v>3</v>
      </c>
      <c r="I5035" s="11" t="s">
        <v>4</v>
      </c>
      <c r="J5035" s="12">
        <v>1</v>
      </c>
      <c r="K5035" s="12">
        <v>271.99</v>
      </c>
      <c r="L5035" s="12">
        <v>0</v>
      </c>
      <c r="M5035" s="12">
        <v>0</v>
      </c>
      <c r="N5035" s="12">
        <f t="shared" si="235"/>
        <v>271.99</v>
      </c>
      <c r="O5035" s="11" t="s">
        <v>8227</v>
      </c>
      <c r="P5035" s="13">
        <v>0</v>
      </c>
      <c r="Q5035" s="11" t="s">
        <v>6</v>
      </c>
      <c r="R5035" s="13">
        <v>0</v>
      </c>
      <c r="S5035" s="13">
        <v>0</v>
      </c>
      <c r="T5035" s="11" t="s">
        <v>7</v>
      </c>
      <c r="U5035" s="11" t="s">
        <v>8</v>
      </c>
      <c r="V5035" s="15">
        <v>0</v>
      </c>
      <c r="W5035" s="13">
        <v>0</v>
      </c>
      <c r="X5035" s="15">
        <v>0</v>
      </c>
      <c r="Y5035" s="15">
        <v>0</v>
      </c>
      <c r="Z5035" s="13">
        <v>0</v>
      </c>
      <c r="AA5035" s="15">
        <v>0</v>
      </c>
      <c r="AB5035" s="13">
        <v>0</v>
      </c>
      <c r="AC5035" s="15">
        <v>0</v>
      </c>
      <c r="AD5035" s="13">
        <v>0</v>
      </c>
      <c r="AE5035" s="15">
        <v>0</v>
      </c>
      <c r="AF5035" s="13">
        <v>0</v>
      </c>
      <c r="AG5035" s="15">
        <v>0</v>
      </c>
      <c r="AH5035" s="13">
        <v>0</v>
      </c>
      <c r="AI5035" s="15">
        <v>0</v>
      </c>
      <c r="AJ5035" s="11" t="s">
        <v>9</v>
      </c>
      <c r="AK5035" s="11" t="s">
        <v>8228</v>
      </c>
      <c r="AL5035" s="22">
        <f t="shared" si="234"/>
        <v>201</v>
      </c>
      <c r="AM5035" s="11" t="str">
        <f>VLOOKUP(O5035,Sheet2!$D$6:$E$14,2,FALSE)</f>
        <v>Consumables</v>
      </c>
      <c r="AN5035" s="11" t="str">
        <f>VLOOKUP(F5035,Sheet2!$E$15:$F$18,2,FALSE)</f>
        <v>CM</v>
      </c>
      <c r="AO5035" s="35" t="s">
        <v>14666</v>
      </c>
      <c r="AP5035">
        <f>MATCH(AN5035,Sheet2!$F$5:$F$18,0)</f>
        <v>13</v>
      </c>
      <c r="AQ5035">
        <f>MATCH(AO5035,Sheet2!$F$5:$K$5,0)</f>
        <v>4</v>
      </c>
      <c r="AR5035" s="33">
        <f>INDEX(Sheet2!$F$5:$K$18,OPaL!AP5035,OPaL!AQ5035)</f>
        <v>0.05</v>
      </c>
      <c r="AS5035" s="1">
        <f t="shared" si="236"/>
        <v>258.39049999999997</v>
      </c>
    </row>
    <row r="5036" spans="1:45" x14ac:dyDescent="0.2">
      <c r="A5036" s="11" t="s">
        <v>248</v>
      </c>
      <c r="B5036" s="11" t="s">
        <v>249</v>
      </c>
      <c r="C5036" s="11" t="s">
        <v>14431</v>
      </c>
      <c r="D5036" s="21">
        <v>44574</v>
      </c>
      <c r="E5036" s="21" t="s">
        <v>9697</v>
      </c>
      <c r="F5036" s="21" t="s">
        <v>14659</v>
      </c>
      <c r="G5036" s="11" t="s">
        <v>2</v>
      </c>
      <c r="H5036" s="11" t="s">
        <v>16</v>
      </c>
      <c r="I5036" s="11" t="s">
        <v>4</v>
      </c>
      <c r="J5036" s="12">
        <v>4</v>
      </c>
      <c r="K5036" s="12">
        <v>271.56</v>
      </c>
      <c r="L5036" s="12">
        <v>0</v>
      </c>
      <c r="M5036" s="12">
        <v>0</v>
      </c>
      <c r="N5036" s="12">
        <f t="shared" si="235"/>
        <v>271.56</v>
      </c>
      <c r="O5036" s="11" t="s">
        <v>5</v>
      </c>
      <c r="P5036" s="13">
        <v>0</v>
      </c>
      <c r="Q5036" s="11" t="s">
        <v>6</v>
      </c>
      <c r="R5036" s="13">
        <v>0</v>
      </c>
      <c r="S5036" s="13">
        <v>0</v>
      </c>
      <c r="T5036" s="11" t="s">
        <v>7</v>
      </c>
      <c r="U5036" s="11" t="s">
        <v>8</v>
      </c>
      <c r="V5036" s="15">
        <v>0</v>
      </c>
      <c r="W5036" s="13">
        <v>0</v>
      </c>
      <c r="X5036" s="15">
        <v>0</v>
      </c>
      <c r="Y5036" s="15">
        <v>0</v>
      </c>
      <c r="Z5036" s="13">
        <v>0</v>
      </c>
      <c r="AA5036" s="15">
        <v>0</v>
      </c>
      <c r="AB5036" s="13">
        <v>0</v>
      </c>
      <c r="AC5036" s="15">
        <v>0</v>
      </c>
      <c r="AD5036" s="13">
        <v>0</v>
      </c>
      <c r="AE5036" s="15">
        <v>0</v>
      </c>
      <c r="AF5036" s="13">
        <v>0</v>
      </c>
      <c r="AG5036" s="15">
        <v>0</v>
      </c>
      <c r="AH5036" s="13">
        <v>0</v>
      </c>
      <c r="AI5036" s="15">
        <v>0</v>
      </c>
      <c r="AJ5036" s="11" t="s">
        <v>17</v>
      </c>
      <c r="AK5036" s="11" t="s">
        <v>13</v>
      </c>
      <c r="AL5036" s="22">
        <f t="shared" si="234"/>
        <v>718</v>
      </c>
      <c r="AM5036" s="11" t="str">
        <f>VLOOKUP(O5036,Sheet2!$D$6:$E$14,2,FALSE)</f>
        <v>Spare parts</v>
      </c>
      <c r="AN5036" s="11" t="str">
        <f>VLOOKUP(F5036,Sheet2!$E$10:$F$13,2,FALSE)</f>
        <v>SPM</v>
      </c>
      <c r="AO5036" s="35" t="s">
        <v>14668</v>
      </c>
      <c r="AP5036">
        <f>MATCH(AN5036,Sheet2!$F$5:$F$18,0)</f>
        <v>6</v>
      </c>
      <c r="AQ5036">
        <f>MATCH(AO5036,Sheet2!$F$5:$K$5,0)</f>
        <v>6</v>
      </c>
      <c r="AR5036" s="33">
        <f>INDEX(Sheet2!$F$5:$K$18,OPaL!AP5036,OPaL!AQ5036)</f>
        <v>0.15</v>
      </c>
      <c r="AS5036" s="1">
        <f t="shared" si="236"/>
        <v>230.82599999999999</v>
      </c>
    </row>
    <row r="5037" spans="1:45" x14ac:dyDescent="0.2">
      <c r="A5037" s="11" t="s">
        <v>9400</v>
      </c>
      <c r="B5037" s="11" t="s">
        <v>9401</v>
      </c>
      <c r="C5037" s="11" t="s">
        <v>14432</v>
      </c>
      <c r="D5037" s="21">
        <v>45022</v>
      </c>
      <c r="E5037" s="21" t="s">
        <v>9764</v>
      </c>
      <c r="F5037" s="21" t="s">
        <v>14659</v>
      </c>
      <c r="G5037" s="11" t="s">
        <v>2</v>
      </c>
      <c r="H5037" s="11" t="s">
        <v>3</v>
      </c>
      <c r="I5037" s="11" t="s">
        <v>4</v>
      </c>
      <c r="J5037" s="13">
        <v>3</v>
      </c>
      <c r="K5037" s="12">
        <v>267</v>
      </c>
      <c r="L5037" s="12">
        <v>0</v>
      </c>
      <c r="M5037" s="12">
        <v>0</v>
      </c>
      <c r="N5037" s="12">
        <f t="shared" si="235"/>
        <v>267</v>
      </c>
      <c r="O5037" s="11" t="s">
        <v>8227</v>
      </c>
      <c r="P5037" s="13">
        <v>0</v>
      </c>
      <c r="Q5037" s="11" t="s">
        <v>6</v>
      </c>
      <c r="R5037" s="13">
        <v>0</v>
      </c>
      <c r="S5037" s="13">
        <v>0</v>
      </c>
      <c r="T5037" s="11" t="s">
        <v>7</v>
      </c>
      <c r="U5037" s="11" t="s">
        <v>8</v>
      </c>
      <c r="V5037" s="15">
        <v>0</v>
      </c>
      <c r="W5037" s="13">
        <v>0</v>
      </c>
      <c r="X5037" s="15">
        <v>0</v>
      </c>
      <c r="Y5037" s="15">
        <v>0</v>
      </c>
      <c r="Z5037" s="13">
        <v>0</v>
      </c>
      <c r="AA5037" s="15">
        <v>0</v>
      </c>
      <c r="AB5037" s="13">
        <v>0</v>
      </c>
      <c r="AC5037" s="15">
        <v>0</v>
      </c>
      <c r="AD5037" s="13">
        <v>0</v>
      </c>
      <c r="AE5037" s="15">
        <v>0</v>
      </c>
      <c r="AF5037" s="13">
        <v>0</v>
      </c>
      <c r="AG5037" s="15">
        <v>0</v>
      </c>
      <c r="AH5037" s="13">
        <v>0</v>
      </c>
      <c r="AI5037" s="15">
        <v>0</v>
      </c>
      <c r="AJ5037" s="11" t="s">
        <v>9</v>
      </c>
      <c r="AK5037" s="11" t="s">
        <v>8228</v>
      </c>
      <c r="AL5037" s="22">
        <f t="shared" si="234"/>
        <v>270</v>
      </c>
      <c r="AM5037" s="11" t="str">
        <f>VLOOKUP(O5037,Sheet2!$D$6:$E$14,2,FALSE)</f>
        <v>Consumables</v>
      </c>
      <c r="AN5037" s="11" t="str">
        <f>VLOOKUP(F5037,Sheet2!$E$15:$F$18,2,FALSE)</f>
        <v>CM</v>
      </c>
      <c r="AO5037" s="35" t="s">
        <v>14666</v>
      </c>
      <c r="AP5037">
        <f>MATCH(AN5037,Sheet2!$F$5:$F$18,0)</f>
        <v>13</v>
      </c>
      <c r="AQ5037">
        <f>MATCH(AO5037,Sheet2!$F$5:$K$5,0)</f>
        <v>4</v>
      </c>
      <c r="AR5037" s="33">
        <f>INDEX(Sheet2!$F$5:$K$18,OPaL!AP5037,OPaL!AQ5037)</f>
        <v>0.05</v>
      </c>
      <c r="AS5037" s="1">
        <f t="shared" si="236"/>
        <v>253.64999999999998</v>
      </c>
    </row>
    <row r="5038" spans="1:45" x14ac:dyDescent="0.2">
      <c r="A5038" s="11" t="s">
        <v>9234</v>
      </c>
      <c r="B5038" s="11" t="s">
        <v>9235</v>
      </c>
      <c r="C5038" s="11" t="s">
        <v>14433</v>
      </c>
      <c r="D5038" s="21">
        <v>44649</v>
      </c>
      <c r="E5038" s="21" t="s">
        <v>9752</v>
      </c>
      <c r="F5038" s="21" t="s">
        <v>14659</v>
      </c>
      <c r="G5038" s="11" t="s">
        <v>2</v>
      </c>
      <c r="H5038" s="11" t="s">
        <v>16</v>
      </c>
      <c r="I5038" s="11" t="s">
        <v>4</v>
      </c>
      <c r="J5038" s="13">
        <v>7</v>
      </c>
      <c r="K5038" s="12">
        <v>262.10000000000002</v>
      </c>
      <c r="L5038" s="12">
        <v>0</v>
      </c>
      <c r="M5038" s="12">
        <v>0</v>
      </c>
      <c r="N5038" s="12">
        <f t="shared" si="235"/>
        <v>262.10000000000002</v>
      </c>
      <c r="O5038" s="11" t="s">
        <v>8227</v>
      </c>
      <c r="P5038" s="13">
        <v>0</v>
      </c>
      <c r="Q5038" s="11" t="s">
        <v>6</v>
      </c>
      <c r="R5038" s="13">
        <v>0</v>
      </c>
      <c r="S5038" s="13">
        <v>0</v>
      </c>
      <c r="T5038" s="11" t="s">
        <v>7</v>
      </c>
      <c r="U5038" s="11" t="s">
        <v>8</v>
      </c>
      <c r="V5038" s="15">
        <v>0</v>
      </c>
      <c r="W5038" s="13">
        <v>0</v>
      </c>
      <c r="X5038" s="15">
        <v>0</v>
      </c>
      <c r="Y5038" s="15">
        <v>0</v>
      </c>
      <c r="Z5038" s="13">
        <v>0</v>
      </c>
      <c r="AA5038" s="15">
        <v>0</v>
      </c>
      <c r="AB5038" s="13">
        <v>0</v>
      </c>
      <c r="AC5038" s="15">
        <v>0</v>
      </c>
      <c r="AD5038" s="13">
        <v>0</v>
      </c>
      <c r="AE5038" s="15">
        <v>0</v>
      </c>
      <c r="AF5038" s="13">
        <v>0</v>
      </c>
      <c r="AG5038" s="15">
        <v>0</v>
      </c>
      <c r="AH5038" s="13">
        <v>0</v>
      </c>
      <c r="AI5038" s="15">
        <v>0</v>
      </c>
      <c r="AJ5038" s="11" t="s">
        <v>17</v>
      </c>
      <c r="AK5038" s="11" t="s">
        <v>8228</v>
      </c>
      <c r="AL5038" s="22">
        <f t="shared" si="234"/>
        <v>643</v>
      </c>
      <c r="AM5038" s="11" t="str">
        <f>VLOOKUP(O5038,Sheet2!$D$6:$E$14,2,FALSE)</f>
        <v>Consumables</v>
      </c>
      <c r="AN5038" s="11" t="str">
        <f>VLOOKUP(F5038,Sheet2!$E$15:$F$18,2,FALSE)</f>
        <v>CM</v>
      </c>
      <c r="AO5038" s="35" t="s">
        <v>14668</v>
      </c>
      <c r="AP5038">
        <f>MATCH(AN5038,Sheet2!$F$5:$F$18,0)</f>
        <v>13</v>
      </c>
      <c r="AQ5038">
        <f>MATCH(AO5038,Sheet2!$F$5:$K$5,0)</f>
        <v>6</v>
      </c>
      <c r="AR5038" s="33">
        <f>INDEX(Sheet2!$F$5:$K$18,OPaL!AP5038,OPaL!AQ5038)</f>
        <v>0.2</v>
      </c>
      <c r="AS5038" s="1">
        <f t="shared" si="236"/>
        <v>209.68000000000004</v>
      </c>
    </row>
    <row r="5039" spans="1:45" x14ac:dyDescent="0.2">
      <c r="A5039" s="11" t="s">
        <v>264</v>
      </c>
      <c r="B5039" s="11" t="s">
        <v>265</v>
      </c>
      <c r="C5039" s="11" t="s">
        <v>14434</v>
      </c>
      <c r="D5039" s="21">
        <v>43061</v>
      </c>
      <c r="E5039" s="21" t="s">
        <v>9697</v>
      </c>
      <c r="F5039" s="21" t="s">
        <v>14659</v>
      </c>
      <c r="G5039" s="11" t="s">
        <v>2</v>
      </c>
      <c r="H5039" s="11" t="s">
        <v>16</v>
      </c>
      <c r="I5039" s="11" t="s">
        <v>4</v>
      </c>
      <c r="J5039" s="12">
        <v>2</v>
      </c>
      <c r="K5039" s="12">
        <v>261.88</v>
      </c>
      <c r="L5039" s="12">
        <v>0</v>
      </c>
      <c r="M5039" s="12">
        <v>0</v>
      </c>
      <c r="N5039" s="12">
        <f t="shared" si="235"/>
        <v>261.88</v>
      </c>
      <c r="O5039" s="11" t="s">
        <v>5</v>
      </c>
      <c r="P5039" s="13">
        <v>0</v>
      </c>
      <c r="Q5039" s="11" t="s">
        <v>6</v>
      </c>
      <c r="R5039" s="13">
        <v>0</v>
      </c>
      <c r="S5039" s="13">
        <v>0</v>
      </c>
      <c r="T5039" s="11" t="s">
        <v>7</v>
      </c>
      <c r="U5039" s="11" t="s">
        <v>8</v>
      </c>
      <c r="V5039" s="15">
        <v>0</v>
      </c>
      <c r="W5039" s="13">
        <v>0</v>
      </c>
      <c r="X5039" s="15">
        <v>0</v>
      </c>
      <c r="Y5039" s="15">
        <v>0</v>
      </c>
      <c r="Z5039" s="13">
        <v>0</v>
      </c>
      <c r="AA5039" s="15">
        <v>0</v>
      </c>
      <c r="AB5039" s="13">
        <v>0</v>
      </c>
      <c r="AC5039" s="15">
        <v>0</v>
      </c>
      <c r="AD5039" s="13">
        <v>0</v>
      </c>
      <c r="AE5039" s="15">
        <v>0</v>
      </c>
      <c r="AF5039" s="13">
        <v>0</v>
      </c>
      <c r="AG5039" s="15">
        <v>0</v>
      </c>
      <c r="AH5039" s="13">
        <v>0</v>
      </c>
      <c r="AI5039" s="15">
        <v>0</v>
      </c>
      <c r="AJ5039" s="11" t="s">
        <v>17</v>
      </c>
      <c r="AK5039" s="11" t="s">
        <v>13</v>
      </c>
      <c r="AL5039" s="22">
        <f t="shared" si="234"/>
        <v>2231</v>
      </c>
      <c r="AM5039" s="11" t="str">
        <f>VLOOKUP(O5039,Sheet2!$D$6:$E$14,2,FALSE)</f>
        <v>Spare parts</v>
      </c>
      <c r="AN5039" s="11" t="str">
        <f>VLOOKUP(F5039,Sheet2!$E$10:$F$13,2,FALSE)</f>
        <v>SPM</v>
      </c>
      <c r="AO5039" s="35" t="s">
        <v>14668</v>
      </c>
      <c r="AP5039">
        <f>MATCH(AN5039,Sheet2!$F$5:$F$18,0)</f>
        <v>6</v>
      </c>
      <c r="AQ5039">
        <f>MATCH(AO5039,Sheet2!$F$5:$K$5,0)</f>
        <v>6</v>
      </c>
      <c r="AR5039" s="33">
        <f>INDEX(Sheet2!$F$5:$K$18,OPaL!AP5039,OPaL!AQ5039)</f>
        <v>0.15</v>
      </c>
      <c r="AS5039" s="1">
        <f t="shared" si="236"/>
        <v>222.59799999999998</v>
      </c>
    </row>
    <row r="5040" spans="1:45" x14ac:dyDescent="0.2">
      <c r="A5040" s="11" t="s">
        <v>278</v>
      </c>
      <c r="B5040" s="11" t="s">
        <v>279</v>
      </c>
      <c r="C5040" s="11" t="s">
        <v>14435</v>
      </c>
      <c r="D5040" s="21">
        <v>43061</v>
      </c>
      <c r="E5040" s="21" t="s">
        <v>9697</v>
      </c>
      <c r="F5040" s="21" t="s">
        <v>14659</v>
      </c>
      <c r="G5040" s="11" t="s">
        <v>2</v>
      </c>
      <c r="H5040" s="11" t="s">
        <v>16</v>
      </c>
      <c r="I5040" s="11" t="s">
        <v>4</v>
      </c>
      <c r="J5040" s="12">
        <v>2</v>
      </c>
      <c r="K5040" s="12">
        <v>261.88</v>
      </c>
      <c r="L5040" s="12">
        <v>0</v>
      </c>
      <c r="M5040" s="12">
        <v>0</v>
      </c>
      <c r="N5040" s="12">
        <f t="shared" si="235"/>
        <v>261.88</v>
      </c>
      <c r="O5040" s="11" t="s">
        <v>5</v>
      </c>
      <c r="P5040" s="13">
        <v>0</v>
      </c>
      <c r="Q5040" s="11" t="s">
        <v>6</v>
      </c>
      <c r="R5040" s="13">
        <v>0</v>
      </c>
      <c r="S5040" s="13">
        <v>0</v>
      </c>
      <c r="T5040" s="11" t="s">
        <v>7</v>
      </c>
      <c r="U5040" s="11" t="s">
        <v>8</v>
      </c>
      <c r="V5040" s="15">
        <v>0</v>
      </c>
      <c r="W5040" s="13">
        <v>0</v>
      </c>
      <c r="X5040" s="15">
        <v>0</v>
      </c>
      <c r="Y5040" s="15">
        <v>0</v>
      </c>
      <c r="Z5040" s="13">
        <v>0</v>
      </c>
      <c r="AA5040" s="15">
        <v>0</v>
      </c>
      <c r="AB5040" s="13">
        <v>0</v>
      </c>
      <c r="AC5040" s="15">
        <v>0</v>
      </c>
      <c r="AD5040" s="13">
        <v>0</v>
      </c>
      <c r="AE5040" s="15">
        <v>0</v>
      </c>
      <c r="AF5040" s="13">
        <v>0</v>
      </c>
      <c r="AG5040" s="15">
        <v>0</v>
      </c>
      <c r="AH5040" s="13">
        <v>0</v>
      </c>
      <c r="AI5040" s="15">
        <v>0</v>
      </c>
      <c r="AJ5040" s="11" t="s">
        <v>17</v>
      </c>
      <c r="AK5040" s="11" t="s">
        <v>13</v>
      </c>
      <c r="AL5040" s="22">
        <f t="shared" si="234"/>
        <v>2231</v>
      </c>
      <c r="AM5040" s="11" t="str">
        <f>VLOOKUP(O5040,Sheet2!$D$6:$E$14,2,FALSE)</f>
        <v>Spare parts</v>
      </c>
      <c r="AN5040" s="11" t="str">
        <f>VLOOKUP(F5040,Sheet2!$E$10:$F$13,2,FALSE)</f>
        <v>SPM</v>
      </c>
      <c r="AO5040" s="35" t="s">
        <v>14668</v>
      </c>
      <c r="AP5040">
        <f>MATCH(AN5040,Sheet2!$F$5:$F$18,0)</f>
        <v>6</v>
      </c>
      <c r="AQ5040">
        <f>MATCH(AO5040,Sheet2!$F$5:$K$5,0)</f>
        <v>6</v>
      </c>
      <c r="AR5040" s="33">
        <f>INDEX(Sheet2!$F$5:$K$18,OPaL!AP5040,OPaL!AQ5040)</f>
        <v>0.15</v>
      </c>
      <c r="AS5040" s="1">
        <f t="shared" si="236"/>
        <v>222.59799999999998</v>
      </c>
    </row>
    <row r="5041" spans="1:45" x14ac:dyDescent="0.2">
      <c r="A5041" s="11" t="s">
        <v>4675</v>
      </c>
      <c r="B5041" s="11" t="s">
        <v>4676</v>
      </c>
      <c r="C5041" s="11" t="s">
        <v>14436</v>
      </c>
      <c r="D5041" s="21">
        <v>44140</v>
      </c>
      <c r="E5041" s="21" t="s">
        <v>9697</v>
      </c>
      <c r="F5041" s="21" t="s">
        <v>14659</v>
      </c>
      <c r="G5041" s="11" t="s">
        <v>2</v>
      </c>
      <c r="H5041" s="11" t="s">
        <v>16</v>
      </c>
      <c r="I5041" s="11" t="s">
        <v>4</v>
      </c>
      <c r="J5041" s="13">
        <v>1</v>
      </c>
      <c r="K5041" s="12">
        <v>259</v>
      </c>
      <c r="L5041" s="12">
        <v>0</v>
      </c>
      <c r="M5041" s="12">
        <v>0</v>
      </c>
      <c r="N5041" s="12">
        <f t="shared" si="235"/>
        <v>259</v>
      </c>
      <c r="O5041" s="11" t="s">
        <v>5</v>
      </c>
      <c r="P5041" s="13">
        <v>0</v>
      </c>
      <c r="Q5041" s="11" t="s">
        <v>6</v>
      </c>
      <c r="R5041" s="13">
        <v>0</v>
      </c>
      <c r="S5041" s="13">
        <v>0</v>
      </c>
      <c r="T5041" s="11" t="s">
        <v>7</v>
      </c>
      <c r="U5041" s="11" t="s">
        <v>8</v>
      </c>
      <c r="V5041" s="15">
        <v>0</v>
      </c>
      <c r="W5041" s="13">
        <v>0</v>
      </c>
      <c r="X5041" s="15">
        <v>0</v>
      </c>
      <c r="Y5041" s="15">
        <v>0</v>
      </c>
      <c r="Z5041" s="13">
        <v>0</v>
      </c>
      <c r="AA5041" s="15">
        <v>0</v>
      </c>
      <c r="AB5041" s="13">
        <v>0</v>
      </c>
      <c r="AC5041" s="15">
        <v>0</v>
      </c>
      <c r="AD5041" s="13">
        <v>0</v>
      </c>
      <c r="AE5041" s="15">
        <v>0</v>
      </c>
      <c r="AF5041" s="13">
        <v>0</v>
      </c>
      <c r="AG5041" s="15">
        <v>0</v>
      </c>
      <c r="AH5041" s="13">
        <v>0</v>
      </c>
      <c r="AI5041" s="15">
        <v>0</v>
      </c>
      <c r="AJ5041" s="11" t="s">
        <v>17</v>
      </c>
      <c r="AK5041" s="11" t="s">
        <v>1398</v>
      </c>
      <c r="AL5041" s="22">
        <f t="shared" si="234"/>
        <v>1152</v>
      </c>
      <c r="AM5041" s="11" t="str">
        <f>VLOOKUP(O5041,Sheet2!$D$6:$E$14,2,FALSE)</f>
        <v>Spare parts</v>
      </c>
      <c r="AN5041" s="11" t="str">
        <f>VLOOKUP(F5041,Sheet2!$E$10:$F$13,2,FALSE)</f>
        <v>SPM</v>
      </c>
      <c r="AO5041" s="35" t="s">
        <v>14668</v>
      </c>
      <c r="AP5041">
        <f>MATCH(AN5041,Sheet2!$F$5:$F$18,0)</f>
        <v>6</v>
      </c>
      <c r="AQ5041">
        <f>MATCH(AO5041,Sheet2!$F$5:$K$5,0)</f>
        <v>6</v>
      </c>
      <c r="AR5041" s="33">
        <f>INDEX(Sheet2!$F$5:$K$18,OPaL!AP5041,OPaL!AQ5041)</f>
        <v>0.15</v>
      </c>
      <c r="AS5041" s="1">
        <f t="shared" si="236"/>
        <v>220.15</v>
      </c>
    </row>
    <row r="5042" spans="1:45" x14ac:dyDescent="0.2">
      <c r="A5042" s="11" t="s">
        <v>4683</v>
      </c>
      <c r="B5042" s="11" t="s">
        <v>4684</v>
      </c>
      <c r="C5042" s="11" t="s">
        <v>14437</v>
      </c>
      <c r="D5042" s="21">
        <v>42975</v>
      </c>
      <c r="E5042" s="21" t="s">
        <v>9697</v>
      </c>
      <c r="F5042" s="21" t="s">
        <v>14659</v>
      </c>
      <c r="G5042" s="11" t="s">
        <v>2</v>
      </c>
      <c r="H5042" s="11" t="s">
        <v>16</v>
      </c>
      <c r="I5042" s="11" t="s">
        <v>4</v>
      </c>
      <c r="J5042" s="13">
        <v>1</v>
      </c>
      <c r="K5042" s="12">
        <v>259</v>
      </c>
      <c r="L5042" s="12">
        <v>0</v>
      </c>
      <c r="M5042" s="12">
        <v>0</v>
      </c>
      <c r="N5042" s="12">
        <f t="shared" si="235"/>
        <v>259</v>
      </c>
      <c r="O5042" s="11" t="s">
        <v>5</v>
      </c>
      <c r="P5042" s="13">
        <v>0</v>
      </c>
      <c r="Q5042" s="11" t="s">
        <v>6</v>
      </c>
      <c r="R5042" s="13">
        <v>0</v>
      </c>
      <c r="S5042" s="13">
        <v>0</v>
      </c>
      <c r="T5042" s="11" t="s">
        <v>7</v>
      </c>
      <c r="U5042" s="11" t="s">
        <v>8</v>
      </c>
      <c r="V5042" s="15">
        <v>0</v>
      </c>
      <c r="W5042" s="13">
        <v>0</v>
      </c>
      <c r="X5042" s="15">
        <v>0</v>
      </c>
      <c r="Y5042" s="15">
        <v>0</v>
      </c>
      <c r="Z5042" s="13">
        <v>0</v>
      </c>
      <c r="AA5042" s="15">
        <v>0</v>
      </c>
      <c r="AB5042" s="13">
        <v>0</v>
      </c>
      <c r="AC5042" s="15">
        <v>0</v>
      </c>
      <c r="AD5042" s="13">
        <v>0</v>
      </c>
      <c r="AE5042" s="15">
        <v>0</v>
      </c>
      <c r="AF5042" s="13">
        <v>0</v>
      </c>
      <c r="AG5042" s="15">
        <v>0</v>
      </c>
      <c r="AH5042" s="13">
        <v>0</v>
      </c>
      <c r="AI5042" s="15">
        <v>0</v>
      </c>
      <c r="AJ5042" s="11" t="s">
        <v>17</v>
      </c>
      <c r="AK5042" s="11" t="s">
        <v>1398</v>
      </c>
      <c r="AL5042" s="22">
        <f t="shared" si="234"/>
        <v>2317</v>
      </c>
      <c r="AM5042" s="11" t="str">
        <f>VLOOKUP(O5042,Sheet2!$D$6:$E$14,2,FALSE)</f>
        <v>Spare parts</v>
      </c>
      <c r="AN5042" s="11" t="str">
        <f>VLOOKUP(F5042,Sheet2!$E$10:$F$13,2,FALSE)</f>
        <v>SPM</v>
      </c>
      <c r="AO5042" s="35" t="s">
        <v>14668</v>
      </c>
      <c r="AP5042">
        <f>MATCH(AN5042,Sheet2!$F$5:$F$18,0)</f>
        <v>6</v>
      </c>
      <c r="AQ5042">
        <f>MATCH(AO5042,Sheet2!$F$5:$K$5,0)</f>
        <v>6</v>
      </c>
      <c r="AR5042" s="33">
        <f>INDEX(Sheet2!$F$5:$K$18,OPaL!AP5042,OPaL!AQ5042)</f>
        <v>0.15</v>
      </c>
      <c r="AS5042" s="1">
        <f t="shared" si="236"/>
        <v>220.15</v>
      </c>
    </row>
    <row r="5043" spans="1:45" x14ac:dyDescent="0.2">
      <c r="A5043" s="11" t="s">
        <v>4685</v>
      </c>
      <c r="B5043" s="11" t="s">
        <v>4686</v>
      </c>
      <c r="C5043" s="11" t="s">
        <v>14438</v>
      </c>
      <c r="D5043" s="21">
        <v>44715</v>
      </c>
      <c r="E5043" s="21" t="s">
        <v>9697</v>
      </c>
      <c r="F5043" s="21" t="s">
        <v>14659</v>
      </c>
      <c r="G5043" s="11" t="s">
        <v>2</v>
      </c>
      <c r="H5043" s="11" t="s">
        <v>16</v>
      </c>
      <c r="I5043" s="11" t="s">
        <v>4</v>
      </c>
      <c r="J5043" s="13">
        <v>1</v>
      </c>
      <c r="K5043" s="12">
        <v>259</v>
      </c>
      <c r="L5043" s="12">
        <v>0</v>
      </c>
      <c r="M5043" s="12">
        <v>0</v>
      </c>
      <c r="N5043" s="12">
        <f t="shared" si="235"/>
        <v>259</v>
      </c>
      <c r="O5043" s="11" t="s">
        <v>5</v>
      </c>
      <c r="P5043" s="13">
        <v>0</v>
      </c>
      <c r="Q5043" s="11" t="s">
        <v>6</v>
      </c>
      <c r="R5043" s="13">
        <v>0</v>
      </c>
      <c r="S5043" s="13">
        <v>0</v>
      </c>
      <c r="T5043" s="11" t="s">
        <v>7</v>
      </c>
      <c r="U5043" s="11" t="s">
        <v>8</v>
      </c>
      <c r="V5043" s="15">
        <v>0</v>
      </c>
      <c r="W5043" s="13">
        <v>0</v>
      </c>
      <c r="X5043" s="15">
        <v>0</v>
      </c>
      <c r="Y5043" s="15">
        <v>0</v>
      </c>
      <c r="Z5043" s="13">
        <v>0</v>
      </c>
      <c r="AA5043" s="15">
        <v>0</v>
      </c>
      <c r="AB5043" s="13">
        <v>0</v>
      </c>
      <c r="AC5043" s="15">
        <v>0</v>
      </c>
      <c r="AD5043" s="13">
        <v>0</v>
      </c>
      <c r="AE5043" s="15">
        <v>0</v>
      </c>
      <c r="AF5043" s="13">
        <v>0</v>
      </c>
      <c r="AG5043" s="15">
        <v>0</v>
      </c>
      <c r="AH5043" s="13">
        <v>0</v>
      </c>
      <c r="AI5043" s="15">
        <v>0</v>
      </c>
      <c r="AJ5043" s="11" t="s">
        <v>17</v>
      </c>
      <c r="AK5043" s="11" t="s">
        <v>1398</v>
      </c>
      <c r="AL5043" s="22">
        <f t="shared" si="234"/>
        <v>577</v>
      </c>
      <c r="AM5043" s="11" t="str">
        <f>VLOOKUP(O5043,Sheet2!$D$6:$E$14,2,FALSE)</f>
        <v>Spare parts</v>
      </c>
      <c r="AN5043" s="11" t="str">
        <f>VLOOKUP(F5043,Sheet2!$E$10:$F$13,2,FALSE)</f>
        <v>SPM</v>
      </c>
      <c r="AO5043" s="35" t="s">
        <v>14668</v>
      </c>
      <c r="AP5043">
        <f>MATCH(AN5043,Sheet2!$F$5:$F$18,0)</f>
        <v>6</v>
      </c>
      <c r="AQ5043">
        <f>MATCH(AO5043,Sheet2!$F$5:$K$5,0)</f>
        <v>6</v>
      </c>
      <c r="AR5043" s="33">
        <f>INDEX(Sheet2!$F$5:$K$18,OPaL!AP5043,OPaL!AQ5043)</f>
        <v>0.15</v>
      </c>
      <c r="AS5043" s="1">
        <f t="shared" si="236"/>
        <v>220.15</v>
      </c>
    </row>
    <row r="5044" spans="1:45" x14ac:dyDescent="0.2">
      <c r="A5044" s="11" t="s">
        <v>4691</v>
      </c>
      <c r="B5044" s="11" t="s">
        <v>4692</v>
      </c>
      <c r="C5044" s="11" t="s">
        <v>14439</v>
      </c>
      <c r="D5044" s="21">
        <v>42975</v>
      </c>
      <c r="E5044" s="21" t="s">
        <v>9697</v>
      </c>
      <c r="F5044" s="21" t="s">
        <v>14659</v>
      </c>
      <c r="G5044" s="11" t="s">
        <v>2</v>
      </c>
      <c r="H5044" s="11" t="s">
        <v>16</v>
      </c>
      <c r="I5044" s="11" t="s">
        <v>4</v>
      </c>
      <c r="J5044" s="13">
        <v>1</v>
      </c>
      <c r="K5044" s="12">
        <v>259</v>
      </c>
      <c r="L5044" s="12">
        <v>0</v>
      </c>
      <c r="M5044" s="12">
        <v>0</v>
      </c>
      <c r="N5044" s="12">
        <f t="shared" si="235"/>
        <v>259</v>
      </c>
      <c r="O5044" s="11" t="s">
        <v>5</v>
      </c>
      <c r="P5044" s="13">
        <v>0</v>
      </c>
      <c r="Q5044" s="11" t="s">
        <v>6</v>
      </c>
      <c r="R5044" s="13">
        <v>0</v>
      </c>
      <c r="S5044" s="13">
        <v>0</v>
      </c>
      <c r="T5044" s="11" t="s">
        <v>7</v>
      </c>
      <c r="U5044" s="11" t="s">
        <v>8</v>
      </c>
      <c r="V5044" s="15">
        <v>0</v>
      </c>
      <c r="W5044" s="13">
        <v>0</v>
      </c>
      <c r="X5044" s="15">
        <v>0</v>
      </c>
      <c r="Y5044" s="15">
        <v>0</v>
      </c>
      <c r="Z5044" s="13">
        <v>0</v>
      </c>
      <c r="AA5044" s="15">
        <v>0</v>
      </c>
      <c r="AB5044" s="13">
        <v>0</v>
      </c>
      <c r="AC5044" s="15">
        <v>0</v>
      </c>
      <c r="AD5044" s="13">
        <v>0</v>
      </c>
      <c r="AE5044" s="15">
        <v>0</v>
      </c>
      <c r="AF5044" s="13">
        <v>0</v>
      </c>
      <c r="AG5044" s="15">
        <v>0</v>
      </c>
      <c r="AH5044" s="13">
        <v>0</v>
      </c>
      <c r="AI5044" s="15">
        <v>0</v>
      </c>
      <c r="AJ5044" s="11" t="s">
        <v>17</v>
      </c>
      <c r="AK5044" s="11" t="s">
        <v>1398</v>
      </c>
      <c r="AL5044" s="22">
        <f t="shared" si="234"/>
        <v>2317</v>
      </c>
      <c r="AM5044" s="11" t="str">
        <f>VLOOKUP(O5044,Sheet2!$D$6:$E$14,2,FALSE)</f>
        <v>Spare parts</v>
      </c>
      <c r="AN5044" s="11" t="str">
        <f>VLOOKUP(F5044,Sheet2!$E$10:$F$13,2,FALSE)</f>
        <v>SPM</v>
      </c>
      <c r="AO5044" s="35" t="s">
        <v>14668</v>
      </c>
      <c r="AP5044">
        <f>MATCH(AN5044,Sheet2!$F$5:$F$18,0)</f>
        <v>6</v>
      </c>
      <c r="AQ5044">
        <f>MATCH(AO5044,Sheet2!$F$5:$K$5,0)</f>
        <v>6</v>
      </c>
      <c r="AR5044" s="33">
        <f>INDEX(Sheet2!$F$5:$K$18,OPaL!AP5044,OPaL!AQ5044)</f>
        <v>0.15</v>
      </c>
      <c r="AS5044" s="1">
        <f t="shared" si="236"/>
        <v>220.15</v>
      </c>
    </row>
    <row r="5045" spans="1:45" x14ac:dyDescent="0.2">
      <c r="A5045" s="11" t="s">
        <v>2773</v>
      </c>
      <c r="B5045" s="11" t="s">
        <v>2774</v>
      </c>
      <c r="C5045" s="11" t="s">
        <v>14440</v>
      </c>
      <c r="D5045" s="21">
        <v>43318</v>
      </c>
      <c r="E5045" s="21" t="s">
        <v>9697</v>
      </c>
      <c r="F5045" s="21" t="s">
        <v>14659</v>
      </c>
      <c r="G5045" s="11" t="s">
        <v>2</v>
      </c>
      <c r="H5045" s="11" t="s">
        <v>3</v>
      </c>
      <c r="I5045" s="11" t="s">
        <v>4</v>
      </c>
      <c r="J5045" s="12">
        <v>30</v>
      </c>
      <c r="K5045" s="12">
        <v>250.61</v>
      </c>
      <c r="L5045" s="12">
        <v>0</v>
      </c>
      <c r="M5045" s="12">
        <v>0</v>
      </c>
      <c r="N5045" s="12">
        <f t="shared" si="235"/>
        <v>250.61</v>
      </c>
      <c r="O5045" s="11" t="s">
        <v>5</v>
      </c>
      <c r="P5045" s="13">
        <v>0</v>
      </c>
      <c r="Q5045" s="11" t="s">
        <v>6</v>
      </c>
      <c r="R5045" s="13">
        <v>0</v>
      </c>
      <c r="S5045" s="13">
        <v>0</v>
      </c>
      <c r="T5045" s="11" t="s">
        <v>7</v>
      </c>
      <c r="U5045" s="11" t="s">
        <v>8</v>
      </c>
      <c r="V5045" s="15">
        <v>0</v>
      </c>
      <c r="W5045" s="13">
        <v>0</v>
      </c>
      <c r="X5045" s="15">
        <v>0</v>
      </c>
      <c r="Y5045" s="15">
        <v>0</v>
      </c>
      <c r="Z5045" s="13">
        <v>0</v>
      </c>
      <c r="AA5045" s="15">
        <v>0</v>
      </c>
      <c r="AB5045" s="13">
        <v>0</v>
      </c>
      <c r="AC5045" s="15">
        <v>0</v>
      </c>
      <c r="AD5045" s="13">
        <v>0</v>
      </c>
      <c r="AE5045" s="15">
        <v>0</v>
      </c>
      <c r="AF5045" s="13">
        <v>0</v>
      </c>
      <c r="AG5045" s="15">
        <v>0</v>
      </c>
      <c r="AH5045" s="13">
        <v>0</v>
      </c>
      <c r="AI5045" s="15">
        <v>0</v>
      </c>
      <c r="AJ5045" s="11" t="s">
        <v>9</v>
      </c>
      <c r="AK5045" s="11" t="s">
        <v>13</v>
      </c>
      <c r="AL5045" s="22">
        <f t="shared" si="234"/>
        <v>1974</v>
      </c>
      <c r="AM5045" s="11" t="str">
        <f>VLOOKUP(O5045,Sheet2!$D$6:$E$14,2,FALSE)</f>
        <v>Spare parts</v>
      </c>
      <c r="AN5045" s="11" t="str">
        <f>VLOOKUP(F5045,Sheet2!$E$10:$F$13,2,FALSE)</f>
        <v>SPM</v>
      </c>
      <c r="AO5045" s="35" t="s">
        <v>14668</v>
      </c>
      <c r="AP5045">
        <f>MATCH(AN5045,Sheet2!$F$5:$F$18,0)</f>
        <v>6</v>
      </c>
      <c r="AQ5045">
        <f>MATCH(AO5045,Sheet2!$F$5:$K$5,0)</f>
        <v>6</v>
      </c>
      <c r="AR5045" s="33">
        <f>INDEX(Sheet2!$F$5:$K$18,OPaL!AP5045,OPaL!AQ5045)</f>
        <v>0.15</v>
      </c>
      <c r="AS5045" s="1">
        <f t="shared" si="236"/>
        <v>213.01850000000002</v>
      </c>
    </row>
    <row r="5046" spans="1:45" x14ac:dyDescent="0.2">
      <c r="A5046" s="11" t="s">
        <v>3231</v>
      </c>
      <c r="B5046" s="11" t="s">
        <v>3232</v>
      </c>
      <c r="C5046" s="11" t="s">
        <v>14441</v>
      </c>
      <c r="D5046" s="21">
        <v>43776</v>
      </c>
      <c r="E5046" s="21" t="s">
        <v>9750</v>
      </c>
      <c r="F5046" s="21" t="s">
        <v>14659</v>
      </c>
      <c r="G5046" s="11" t="s">
        <v>2</v>
      </c>
      <c r="H5046" s="11" t="s">
        <v>3</v>
      </c>
      <c r="I5046" s="11" t="s">
        <v>4</v>
      </c>
      <c r="J5046" s="12">
        <v>1</v>
      </c>
      <c r="K5046" s="12">
        <v>250</v>
      </c>
      <c r="L5046" s="12">
        <v>0</v>
      </c>
      <c r="M5046" s="12">
        <v>0</v>
      </c>
      <c r="N5046" s="12">
        <f t="shared" si="235"/>
        <v>250</v>
      </c>
      <c r="O5046" s="11" t="s">
        <v>5</v>
      </c>
      <c r="P5046" s="13">
        <v>0</v>
      </c>
      <c r="Q5046" s="11" t="s">
        <v>6</v>
      </c>
      <c r="R5046" s="13">
        <v>0</v>
      </c>
      <c r="S5046" s="13">
        <v>0</v>
      </c>
      <c r="T5046" s="11" t="s">
        <v>7</v>
      </c>
      <c r="U5046" s="11" t="s">
        <v>8</v>
      </c>
      <c r="V5046" s="15">
        <v>0</v>
      </c>
      <c r="W5046" s="13">
        <v>0</v>
      </c>
      <c r="X5046" s="15">
        <v>0</v>
      </c>
      <c r="Y5046" s="15">
        <v>0</v>
      </c>
      <c r="Z5046" s="13">
        <v>0</v>
      </c>
      <c r="AA5046" s="15">
        <v>0</v>
      </c>
      <c r="AB5046" s="13">
        <v>0</v>
      </c>
      <c r="AC5046" s="15">
        <v>0</v>
      </c>
      <c r="AD5046" s="13">
        <v>0</v>
      </c>
      <c r="AE5046" s="15">
        <v>0</v>
      </c>
      <c r="AF5046" s="13">
        <v>0</v>
      </c>
      <c r="AG5046" s="15">
        <v>0</v>
      </c>
      <c r="AH5046" s="13">
        <v>0</v>
      </c>
      <c r="AI5046" s="15">
        <v>0</v>
      </c>
      <c r="AJ5046" s="11" t="s">
        <v>9</v>
      </c>
      <c r="AK5046" s="11" t="s">
        <v>13</v>
      </c>
      <c r="AL5046" s="22">
        <f t="shared" si="234"/>
        <v>1516</v>
      </c>
      <c r="AM5046" s="11" t="str">
        <f>VLOOKUP(O5046,Sheet2!$D$6:$E$14,2,FALSE)</f>
        <v>Spare parts</v>
      </c>
      <c r="AN5046" s="11" t="str">
        <f>VLOOKUP(F5046,Sheet2!$E$10:$F$13,2,FALSE)</f>
        <v>SPM</v>
      </c>
      <c r="AO5046" s="35" t="s">
        <v>14668</v>
      </c>
      <c r="AP5046">
        <f>MATCH(AN5046,Sheet2!$F$5:$F$18,0)</f>
        <v>6</v>
      </c>
      <c r="AQ5046">
        <f>MATCH(AO5046,Sheet2!$F$5:$K$5,0)</f>
        <v>6</v>
      </c>
      <c r="AR5046" s="33">
        <f>INDEX(Sheet2!$F$5:$K$18,OPaL!AP5046,OPaL!AQ5046)</f>
        <v>0.15</v>
      </c>
      <c r="AS5046" s="1">
        <f t="shared" si="236"/>
        <v>212.5</v>
      </c>
    </row>
    <row r="5047" spans="1:45" x14ac:dyDescent="0.2">
      <c r="A5047" s="11" t="s">
        <v>9266</v>
      </c>
      <c r="B5047" s="11" t="s">
        <v>9267</v>
      </c>
      <c r="C5047" s="11" t="s">
        <v>14442</v>
      </c>
      <c r="D5047" s="21">
        <v>42836</v>
      </c>
      <c r="E5047" s="21" t="s">
        <v>9770</v>
      </c>
      <c r="F5047" s="21" t="s">
        <v>14659</v>
      </c>
      <c r="G5047" s="11" t="s">
        <v>2</v>
      </c>
      <c r="H5047" s="11" t="s">
        <v>350</v>
      </c>
      <c r="I5047" s="11" t="s">
        <v>4</v>
      </c>
      <c r="J5047" s="13">
        <v>1</v>
      </c>
      <c r="K5047" s="12">
        <v>250</v>
      </c>
      <c r="L5047" s="12">
        <v>0</v>
      </c>
      <c r="M5047" s="12">
        <v>0</v>
      </c>
      <c r="N5047" s="12">
        <f t="shared" si="235"/>
        <v>250</v>
      </c>
      <c r="O5047" s="11" t="s">
        <v>8227</v>
      </c>
      <c r="P5047" s="13">
        <v>0</v>
      </c>
      <c r="Q5047" s="11" t="s">
        <v>6</v>
      </c>
      <c r="R5047" s="13">
        <v>0</v>
      </c>
      <c r="S5047" s="13">
        <v>0</v>
      </c>
      <c r="T5047" s="11" t="s">
        <v>7</v>
      </c>
      <c r="U5047" s="11" t="s">
        <v>8</v>
      </c>
      <c r="V5047" s="15">
        <v>0</v>
      </c>
      <c r="W5047" s="13">
        <v>0</v>
      </c>
      <c r="X5047" s="15">
        <v>0</v>
      </c>
      <c r="Y5047" s="15">
        <v>0</v>
      </c>
      <c r="Z5047" s="13">
        <v>0</v>
      </c>
      <c r="AA5047" s="15">
        <v>0</v>
      </c>
      <c r="AB5047" s="13">
        <v>0</v>
      </c>
      <c r="AC5047" s="15">
        <v>0</v>
      </c>
      <c r="AD5047" s="13">
        <v>0</v>
      </c>
      <c r="AE5047" s="15">
        <v>0</v>
      </c>
      <c r="AF5047" s="13">
        <v>0</v>
      </c>
      <c r="AG5047" s="15">
        <v>0</v>
      </c>
      <c r="AH5047" s="13">
        <v>0</v>
      </c>
      <c r="AI5047" s="15">
        <v>0</v>
      </c>
      <c r="AJ5047" s="11" t="s">
        <v>352</v>
      </c>
      <c r="AK5047" s="11" t="s">
        <v>8228</v>
      </c>
      <c r="AL5047" s="22">
        <f t="shared" si="234"/>
        <v>2456</v>
      </c>
      <c r="AM5047" s="11" t="str">
        <f>VLOOKUP(O5047,Sheet2!$D$6:$E$14,2,FALSE)</f>
        <v>Consumables</v>
      </c>
      <c r="AN5047" s="11" t="str">
        <f>VLOOKUP(F5047,Sheet2!$E$15:$F$18,2,FALSE)</f>
        <v>CM</v>
      </c>
      <c r="AO5047" s="35" t="s">
        <v>14668</v>
      </c>
      <c r="AP5047">
        <f>MATCH(AN5047,Sheet2!$F$5:$F$18,0)</f>
        <v>13</v>
      </c>
      <c r="AQ5047">
        <f>MATCH(AO5047,Sheet2!$F$5:$K$5,0)</f>
        <v>6</v>
      </c>
      <c r="AR5047" s="33">
        <f>INDEX(Sheet2!$F$5:$K$18,OPaL!AP5047,OPaL!AQ5047)</f>
        <v>0.2</v>
      </c>
      <c r="AS5047" s="1">
        <f t="shared" si="236"/>
        <v>200</v>
      </c>
    </row>
    <row r="5048" spans="1:45" x14ac:dyDescent="0.2">
      <c r="A5048" s="11" t="s">
        <v>268</v>
      </c>
      <c r="B5048" s="11" t="s">
        <v>269</v>
      </c>
      <c r="C5048" s="11" t="s">
        <v>14443</v>
      </c>
      <c r="D5048" s="21">
        <v>44574</v>
      </c>
      <c r="E5048" s="21" t="s">
        <v>9697</v>
      </c>
      <c r="F5048" s="21" t="s">
        <v>14659</v>
      </c>
      <c r="G5048" s="11" t="s">
        <v>2</v>
      </c>
      <c r="H5048" s="11" t="s">
        <v>16</v>
      </c>
      <c r="I5048" s="11" t="s">
        <v>4</v>
      </c>
      <c r="J5048" s="12">
        <v>3</v>
      </c>
      <c r="K5048" s="12">
        <v>247.35</v>
      </c>
      <c r="L5048" s="12">
        <v>0</v>
      </c>
      <c r="M5048" s="12">
        <v>0</v>
      </c>
      <c r="N5048" s="12">
        <f t="shared" si="235"/>
        <v>247.35</v>
      </c>
      <c r="O5048" s="11" t="s">
        <v>5</v>
      </c>
      <c r="P5048" s="13">
        <v>0</v>
      </c>
      <c r="Q5048" s="11" t="s">
        <v>6</v>
      </c>
      <c r="R5048" s="13">
        <v>0</v>
      </c>
      <c r="S5048" s="13">
        <v>0</v>
      </c>
      <c r="T5048" s="11" t="s">
        <v>7</v>
      </c>
      <c r="U5048" s="11" t="s">
        <v>8</v>
      </c>
      <c r="V5048" s="15">
        <v>0</v>
      </c>
      <c r="W5048" s="13">
        <v>0</v>
      </c>
      <c r="X5048" s="15">
        <v>0</v>
      </c>
      <c r="Y5048" s="15">
        <v>0</v>
      </c>
      <c r="Z5048" s="13">
        <v>0</v>
      </c>
      <c r="AA5048" s="15">
        <v>0</v>
      </c>
      <c r="AB5048" s="13">
        <v>0</v>
      </c>
      <c r="AC5048" s="15">
        <v>0</v>
      </c>
      <c r="AD5048" s="13">
        <v>0</v>
      </c>
      <c r="AE5048" s="15">
        <v>0</v>
      </c>
      <c r="AF5048" s="13">
        <v>0</v>
      </c>
      <c r="AG5048" s="15">
        <v>0</v>
      </c>
      <c r="AH5048" s="13">
        <v>0</v>
      </c>
      <c r="AI5048" s="15">
        <v>0</v>
      </c>
      <c r="AJ5048" s="11" t="s">
        <v>17</v>
      </c>
      <c r="AK5048" s="11" t="s">
        <v>13</v>
      </c>
      <c r="AL5048" s="22">
        <f t="shared" si="234"/>
        <v>718</v>
      </c>
      <c r="AM5048" s="11" t="str">
        <f>VLOOKUP(O5048,Sheet2!$D$6:$E$14,2,FALSE)</f>
        <v>Spare parts</v>
      </c>
      <c r="AN5048" s="11" t="str">
        <f>VLOOKUP(F5048,Sheet2!$E$10:$F$13,2,FALSE)</f>
        <v>SPM</v>
      </c>
      <c r="AO5048" s="35" t="s">
        <v>14668</v>
      </c>
      <c r="AP5048">
        <f>MATCH(AN5048,Sheet2!$F$5:$F$18,0)</f>
        <v>6</v>
      </c>
      <c r="AQ5048">
        <f>MATCH(AO5048,Sheet2!$F$5:$K$5,0)</f>
        <v>6</v>
      </c>
      <c r="AR5048" s="33">
        <f>INDEX(Sheet2!$F$5:$K$18,OPaL!AP5048,OPaL!AQ5048)</f>
        <v>0.15</v>
      </c>
      <c r="AS5048" s="1">
        <f t="shared" si="236"/>
        <v>210.2475</v>
      </c>
    </row>
    <row r="5049" spans="1:45" x14ac:dyDescent="0.2">
      <c r="A5049" s="11" t="s">
        <v>7049</v>
      </c>
      <c r="B5049" s="11" t="s">
        <v>7050</v>
      </c>
      <c r="C5049" s="11" t="s">
        <v>14308</v>
      </c>
      <c r="D5049" s="21">
        <v>42380</v>
      </c>
      <c r="E5049" s="21" t="s">
        <v>9697</v>
      </c>
      <c r="F5049" s="21" t="s">
        <v>14659</v>
      </c>
      <c r="G5049" s="11" t="s">
        <v>2</v>
      </c>
      <c r="H5049" s="11" t="s">
        <v>16</v>
      </c>
      <c r="I5049" s="11" t="s">
        <v>4</v>
      </c>
      <c r="J5049" s="12">
        <v>1</v>
      </c>
      <c r="K5049" s="12">
        <v>246.96</v>
      </c>
      <c r="L5049" s="12">
        <v>0</v>
      </c>
      <c r="M5049" s="12">
        <v>0</v>
      </c>
      <c r="N5049" s="12">
        <f t="shared" si="235"/>
        <v>246.96</v>
      </c>
      <c r="O5049" s="11" t="s">
        <v>5</v>
      </c>
      <c r="P5049" s="13">
        <v>0</v>
      </c>
      <c r="Q5049" s="11" t="s">
        <v>6</v>
      </c>
      <c r="R5049" s="13">
        <v>0</v>
      </c>
      <c r="S5049" s="13">
        <v>0</v>
      </c>
      <c r="T5049" s="11" t="s">
        <v>7</v>
      </c>
      <c r="U5049" s="11" t="s">
        <v>8</v>
      </c>
      <c r="V5049" s="15">
        <v>0</v>
      </c>
      <c r="W5049" s="13">
        <v>0</v>
      </c>
      <c r="X5049" s="15">
        <v>0</v>
      </c>
      <c r="Y5049" s="15">
        <v>0</v>
      </c>
      <c r="Z5049" s="13">
        <v>0</v>
      </c>
      <c r="AA5049" s="15">
        <v>0</v>
      </c>
      <c r="AB5049" s="13">
        <v>0</v>
      </c>
      <c r="AC5049" s="15">
        <v>0</v>
      </c>
      <c r="AD5049" s="13">
        <v>0</v>
      </c>
      <c r="AE5049" s="15">
        <v>0</v>
      </c>
      <c r="AF5049" s="13">
        <v>0</v>
      </c>
      <c r="AG5049" s="15">
        <v>0</v>
      </c>
      <c r="AH5049" s="13">
        <v>0</v>
      </c>
      <c r="AI5049" s="15">
        <v>0</v>
      </c>
      <c r="AJ5049" s="11" t="s">
        <v>17</v>
      </c>
      <c r="AK5049" s="11" t="s">
        <v>13</v>
      </c>
      <c r="AL5049" s="22">
        <f t="shared" si="234"/>
        <v>2912</v>
      </c>
      <c r="AM5049" s="11" t="str">
        <f>VLOOKUP(O5049,Sheet2!$D$6:$E$14,2,FALSE)</f>
        <v>Spare parts</v>
      </c>
      <c r="AN5049" s="11" t="str">
        <f>VLOOKUP(F5049,Sheet2!$E$10:$F$13,2,FALSE)</f>
        <v>SPM</v>
      </c>
      <c r="AO5049" s="35" t="s">
        <v>14668</v>
      </c>
      <c r="AP5049">
        <f>MATCH(AN5049,Sheet2!$F$5:$F$18,0)</f>
        <v>6</v>
      </c>
      <c r="AQ5049">
        <f>MATCH(AO5049,Sheet2!$F$5:$K$5,0)</f>
        <v>6</v>
      </c>
      <c r="AR5049" s="33">
        <f>INDEX(Sheet2!$F$5:$K$18,OPaL!AP5049,OPaL!AQ5049)</f>
        <v>0.15</v>
      </c>
      <c r="AS5049" s="1">
        <f t="shared" si="236"/>
        <v>209.916</v>
      </c>
    </row>
    <row r="5050" spans="1:45" x14ac:dyDescent="0.2">
      <c r="A5050" s="11" t="s">
        <v>2723</v>
      </c>
      <c r="B5050" s="11" t="s">
        <v>2724</v>
      </c>
      <c r="C5050" s="11" t="s">
        <v>14444</v>
      </c>
      <c r="D5050" s="21">
        <v>44387</v>
      </c>
      <c r="E5050" s="21" t="s">
        <v>9697</v>
      </c>
      <c r="F5050" s="21" t="s">
        <v>14659</v>
      </c>
      <c r="G5050" s="11" t="s">
        <v>2</v>
      </c>
      <c r="H5050" s="11" t="s">
        <v>3</v>
      </c>
      <c r="I5050" s="11" t="s">
        <v>4</v>
      </c>
      <c r="J5050" s="12">
        <v>7</v>
      </c>
      <c r="K5050" s="12">
        <v>242.82</v>
      </c>
      <c r="L5050" s="12">
        <v>0</v>
      </c>
      <c r="M5050" s="12">
        <v>0</v>
      </c>
      <c r="N5050" s="12">
        <f t="shared" si="235"/>
        <v>242.82</v>
      </c>
      <c r="O5050" s="11" t="s">
        <v>5</v>
      </c>
      <c r="P5050" s="13">
        <v>0</v>
      </c>
      <c r="Q5050" s="11" t="s">
        <v>6</v>
      </c>
      <c r="R5050" s="13">
        <v>0</v>
      </c>
      <c r="S5050" s="13">
        <v>0</v>
      </c>
      <c r="T5050" s="11" t="s">
        <v>7</v>
      </c>
      <c r="U5050" s="11" t="s">
        <v>8</v>
      </c>
      <c r="V5050" s="15">
        <v>0</v>
      </c>
      <c r="W5050" s="13">
        <v>0</v>
      </c>
      <c r="X5050" s="15">
        <v>0</v>
      </c>
      <c r="Y5050" s="15">
        <v>0</v>
      </c>
      <c r="Z5050" s="13">
        <v>0</v>
      </c>
      <c r="AA5050" s="15">
        <v>0</v>
      </c>
      <c r="AB5050" s="13">
        <v>0</v>
      </c>
      <c r="AC5050" s="15">
        <v>0</v>
      </c>
      <c r="AD5050" s="13">
        <v>0</v>
      </c>
      <c r="AE5050" s="15">
        <v>0</v>
      </c>
      <c r="AF5050" s="13">
        <v>0</v>
      </c>
      <c r="AG5050" s="15">
        <v>0</v>
      </c>
      <c r="AH5050" s="13">
        <v>0</v>
      </c>
      <c r="AI5050" s="15">
        <v>0</v>
      </c>
      <c r="AJ5050" s="11" t="s">
        <v>9</v>
      </c>
      <c r="AK5050" s="11" t="s">
        <v>13</v>
      </c>
      <c r="AL5050" s="22">
        <f t="shared" si="234"/>
        <v>905</v>
      </c>
      <c r="AM5050" s="11" t="str">
        <f>VLOOKUP(O5050,Sheet2!$D$6:$E$14,2,FALSE)</f>
        <v>Spare parts</v>
      </c>
      <c r="AN5050" s="11" t="str">
        <f>VLOOKUP(F5050,Sheet2!$E$10:$F$13,2,FALSE)</f>
        <v>SPM</v>
      </c>
      <c r="AO5050" s="35" t="s">
        <v>14668</v>
      </c>
      <c r="AP5050">
        <f>MATCH(AN5050,Sheet2!$F$5:$F$18,0)</f>
        <v>6</v>
      </c>
      <c r="AQ5050">
        <f>MATCH(AO5050,Sheet2!$F$5:$K$5,0)</f>
        <v>6</v>
      </c>
      <c r="AR5050" s="33">
        <f>INDEX(Sheet2!$F$5:$K$18,OPaL!AP5050,OPaL!AQ5050)</f>
        <v>0.15</v>
      </c>
      <c r="AS5050" s="1">
        <f t="shared" si="236"/>
        <v>206.39699999999999</v>
      </c>
    </row>
    <row r="5051" spans="1:45" x14ac:dyDescent="0.2">
      <c r="A5051" s="11" t="s">
        <v>787</v>
      </c>
      <c r="B5051" s="11" t="s">
        <v>788</v>
      </c>
      <c r="C5051" s="11" t="s">
        <v>14445</v>
      </c>
      <c r="D5051" s="21">
        <v>42193</v>
      </c>
      <c r="E5051" s="21" t="s">
        <v>9697</v>
      </c>
      <c r="F5051" s="21" t="s">
        <v>14659</v>
      </c>
      <c r="G5051" s="11" t="s">
        <v>2</v>
      </c>
      <c r="H5051" s="11" t="s">
        <v>16</v>
      </c>
      <c r="I5051" s="11" t="s">
        <v>4</v>
      </c>
      <c r="J5051" s="13">
        <v>4</v>
      </c>
      <c r="K5051" s="12">
        <v>241.06</v>
      </c>
      <c r="L5051" s="12">
        <v>0</v>
      </c>
      <c r="M5051" s="12">
        <v>0</v>
      </c>
      <c r="N5051" s="12">
        <f t="shared" si="235"/>
        <v>241.06</v>
      </c>
      <c r="O5051" s="11" t="s">
        <v>5</v>
      </c>
      <c r="P5051" s="13">
        <v>0</v>
      </c>
      <c r="Q5051" s="11" t="s">
        <v>6</v>
      </c>
      <c r="R5051" s="13">
        <v>0</v>
      </c>
      <c r="S5051" s="13">
        <v>0</v>
      </c>
      <c r="T5051" s="11" t="s">
        <v>7</v>
      </c>
      <c r="U5051" s="11" t="s">
        <v>8</v>
      </c>
      <c r="V5051" s="15">
        <v>0</v>
      </c>
      <c r="W5051" s="13">
        <v>0</v>
      </c>
      <c r="X5051" s="15">
        <v>0</v>
      </c>
      <c r="Y5051" s="15">
        <v>0</v>
      </c>
      <c r="Z5051" s="13">
        <v>0</v>
      </c>
      <c r="AA5051" s="15">
        <v>0</v>
      </c>
      <c r="AB5051" s="13">
        <v>0</v>
      </c>
      <c r="AC5051" s="15">
        <v>0</v>
      </c>
      <c r="AD5051" s="13">
        <v>0</v>
      </c>
      <c r="AE5051" s="15">
        <v>0</v>
      </c>
      <c r="AF5051" s="13">
        <v>0</v>
      </c>
      <c r="AG5051" s="15">
        <v>0</v>
      </c>
      <c r="AH5051" s="13">
        <v>0</v>
      </c>
      <c r="AI5051" s="15">
        <v>0</v>
      </c>
      <c r="AJ5051" s="11" t="s">
        <v>17</v>
      </c>
      <c r="AK5051" s="11" t="s">
        <v>13</v>
      </c>
      <c r="AL5051" s="22">
        <f t="shared" si="234"/>
        <v>3099</v>
      </c>
      <c r="AM5051" s="11" t="str">
        <f>VLOOKUP(O5051,Sheet2!$D$6:$E$14,2,FALSE)</f>
        <v>Spare parts</v>
      </c>
      <c r="AN5051" s="11" t="str">
        <f>VLOOKUP(F5051,Sheet2!$E$10:$F$13,2,FALSE)</f>
        <v>SPM</v>
      </c>
      <c r="AO5051" s="35" t="s">
        <v>14668</v>
      </c>
      <c r="AP5051">
        <f>MATCH(AN5051,Sheet2!$F$5:$F$18,0)</f>
        <v>6</v>
      </c>
      <c r="AQ5051">
        <f>MATCH(AO5051,Sheet2!$F$5:$K$5,0)</f>
        <v>6</v>
      </c>
      <c r="AR5051" s="33">
        <f>INDEX(Sheet2!$F$5:$K$18,OPaL!AP5051,OPaL!AQ5051)</f>
        <v>0.15</v>
      </c>
      <c r="AS5051" s="1">
        <f t="shared" si="236"/>
        <v>204.90100000000001</v>
      </c>
    </row>
    <row r="5052" spans="1:45" x14ac:dyDescent="0.2">
      <c r="A5052" s="11" t="s">
        <v>5859</v>
      </c>
      <c r="B5052" s="11" t="s">
        <v>5860</v>
      </c>
      <c r="C5052" s="11" t="s">
        <v>14446</v>
      </c>
      <c r="D5052" s="21">
        <v>42389</v>
      </c>
      <c r="E5052" s="21" t="s">
        <v>9697</v>
      </c>
      <c r="F5052" s="21" t="s">
        <v>14659</v>
      </c>
      <c r="G5052" s="11" t="s">
        <v>2</v>
      </c>
      <c r="H5052" s="11" t="s">
        <v>16</v>
      </c>
      <c r="I5052" s="11" t="s">
        <v>4</v>
      </c>
      <c r="J5052" s="13">
        <v>1</v>
      </c>
      <c r="K5052" s="12">
        <v>240.97</v>
      </c>
      <c r="L5052" s="12">
        <v>0</v>
      </c>
      <c r="M5052" s="12">
        <v>0</v>
      </c>
      <c r="N5052" s="12">
        <f t="shared" si="235"/>
        <v>240.97</v>
      </c>
      <c r="O5052" s="11" t="s">
        <v>5</v>
      </c>
      <c r="P5052" s="13">
        <v>0</v>
      </c>
      <c r="Q5052" s="11" t="s">
        <v>6</v>
      </c>
      <c r="R5052" s="13">
        <v>0</v>
      </c>
      <c r="S5052" s="13">
        <v>0</v>
      </c>
      <c r="T5052" s="11" t="s">
        <v>7</v>
      </c>
      <c r="U5052" s="11" t="s">
        <v>8</v>
      </c>
      <c r="V5052" s="15">
        <v>0</v>
      </c>
      <c r="W5052" s="13">
        <v>0</v>
      </c>
      <c r="X5052" s="15">
        <v>0</v>
      </c>
      <c r="Y5052" s="15">
        <v>0</v>
      </c>
      <c r="Z5052" s="13">
        <v>0</v>
      </c>
      <c r="AA5052" s="15">
        <v>0</v>
      </c>
      <c r="AB5052" s="13">
        <v>0</v>
      </c>
      <c r="AC5052" s="15">
        <v>0</v>
      </c>
      <c r="AD5052" s="13">
        <v>0</v>
      </c>
      <c r="AE5052" s="15">
        <v>0</v>
      </c>
      <c r="AF5052" s="13">
        <v>0</v>
      </c>
      <c r="AG5052" s="15">
        <v>0</v>
      </c>
      <c r="AH5052" s="13">
        <v>0</v>
      </c>
      <c r="AI5052" s="15">
        <v>0</v>
      </c>
      <c r="AJ5052" s="11" t="s">
        <v>17</v>
      </c>
      <c r="AK5052" s="11" t="s">
        <v>13</v>
      </c>
      <c r="AL5052" s="22">
        <f t="shared" si="234"/>
        <v>2903</v>
      </c>
      <c r="AM5052" s="11" t="str">
        <f>VLOOKUP(O5052,Sheet2!$D$6:$E$14,2,FALSE)</f>
        <v>Spare parts</v>
      </c>
      <c r="AN5052" s="11" t="str">
        <f>VLOOKUP(F5052,Sheet2!$E$10:$F$13,2,FALSE)</f>
        <v>SPM</v>
      </c>
      <c r="AO5052" s="35" t="s">
        <v>14668</v>
      </c>
      <c r="AP5052">
        <f>MATCH(AN5052,Sheet2!$F$5:$F$18,0)</f>
        <v>6</v>
      </c>
      <c r="AQ5052">
        <f>MATCH(AO5052,Sheet2!$F$5:$K$5,0)</f>
        <v>6</v>
      </c>
      <c r="AR5052" s="33">
        <f>INDEX(Sheet2!$F$5:$K$18,OPaL!AP5052,OPaL!AQ5052)</f>
        <v>0.15</v>
      </c>
      <c r="AS5052" s="1">
        <f t="shared" si="236"/>
        <v>204.8245</v>
      </c>
    </row>
    <row r="5053" spans="1:45" x14ac:dyDescent="0.2">
      <c r="A5053" s="11" t="s">
        <v>7037</v>
      </c>
      <c r="B5053" s="11" t="s">
        <v>7038</v>
      </c>
      <c r="C5053" s="11" t="s">
        <v>13764</v>
      </c>
      <c r="D5053" s="21">
        <v>42418</v>
      </c>
      <c r="E5053" s="21" t="s">
        <v>9697</v>
      </c>
      <c r="F5053" s="21" t="s">
        <v>14659</v>
      </c>
      <c r="G5053" s="11" t="s">
        <v>2</v>
      </c>
      <c r="H5053" s="11" t="s">
        <v>16</v>
      </c>
      <c r="I5053" s="11" t="s">
        <v>4</v>
      </c>
      <c r="J5053" s="13">
        <v>1</v>
      </c>
      <c r="K5053" s="12">
        <v>238.06</v>
      </c>
      <c r="L5053" s="12">
        <v>0</v>
      </c>
      <c r="M5053" s="12">
        <v>0</v>
      </c>
      <c r="N5053" s="12">
        <f t="shared" si="235"/>
        <v>238.06</v>
      </c>
      <c r="O5053" s="11" t="s">
        <v>5</v>
      </c>
      <c r="P5053" s="13">
        <v>0</v>
      </c>
      <c r="Q5053" s="11" t="s">
        <v>6</v>
      </c>
      <c r="R5053" s="13">
        <v>0</v>
      </c>
      <c r="S5053" s="13">
        <v>0</v>
      </c>
      <c r="T5053" s="11" t="s">
        <v>7</v>
      </c>
      <c r="U5053" s="11" t="s">
        <v>8</v>
      </c>
      <c r="V5053" s="15">
        <v>0</v>
      </c>
      <c r="W5053" s="13">
        <v>0</v>
      </c>
      <c r="X5053" s="15">
        <v>0</v>
      </c>
      <c r="Y5053" s="15">
        <v>0</v>
      </c>
      <c r="Z5053" s="13">
        <v>0</v>
      </c>
      <c r="AA5053" s="15">
        <v>0</v>
      </c>
      <c r="AB5053" s="13">
        <v>0</v>
      </c>
      <c r="AC5053" s="15">
        <v>0</v>
      </c>
      <c r="AD5053" s="13">
        <v>0</v>
      </c>
      <c r="AE5053" s="15">
        <v>0</v>
      </c>
      <c r="AF5053" s="13">
        <v>0</v>
      </c>
      <c r="AG5053" s="15">
        <v>0</v>
      </c>
      <c r="AH5053" s="13">
        <v>0</v>
      </c>
      <c r="AI5053" s="15">
        <v>0</v>
      </c>
      <c r="AJ5053" s="11" t="s">
        <v>17</v>
      </c>
      <c r="AK5053" s="11" t="s">
        <v>13</v>
      </c>
      <c r="AL5053" s="22">
        <f t="shared" si="234"/>
        <v>2874</v>
      </c>
      <c r="AM5053" s="11" t="str">
        <f>VLOOKUP(O5053,Sheet2!$D$6:$E$14,2,FALSE)</f>
        <v>Spare parts</v>
      </c>
      <c r="AN5053" s="11" t="str">
        <f>VLOOKUP(F5053,Sheet2!$E$10:$F$13,2,FALSE)</f>
        <v>SPM</v>
      </c>
      <c r="AO5053" s="35" t="s">
        <v>14668</v>
      </c>
      <c r="AP5053">
        <f>MATCH(AN5053,Sheet2!$F$5:$F$18,0)</f>
        <v>6</v>
      </c>
      <c r="AQ5053">
        <f>MATCH(AO5053,Sheet2!$F$5:$K$5,0)</f>
        <v>6</v>
      </c>
      <c r="AR5053" s="33">
        <f>INDEX(Sheet2!$F$5:$K$18,OPaL!AP5053,OPaL!AQ5053)</f>
        <v>0.15</v>
      </c>
      <c r="AS5053" s="1">
        <f t="shared" si="236"/>
        <v>202.351</v>
      </c>
    </row>
    <row r="5054" spans="1:45" x14ac:dyDescent="0.2">
      <c r="A5054" s="11" t="s">
        <v>3139</v>
      </c>
      <c r="B5054" s="11" t="s">
        <v>3140</v>
      </c>
      <c r="C5054" s="11" t="s">
        <v>14447</v>
      </c>
      <c r="D5054" s="21">
        <v>44977</v>
      </c>
      <c r="E5054" s="21" t="s">
        <v>9697</v>
      </c>
      <c r="F5054" s="21" t="s">
        <v>14659</v>
      </c>
      <c r="G5054" s="11" t="s">
        <v>2</v>
      </c>
      <c r="H5054" s="11" t="s">
        <v>16</v>
      </c>
      <c r="I5054" s="11" t="s">
        <v>4</v>
      </c>
      <c r="J5054" s="12">
        <v>6</v>
      </c>
      <c r="K5054" s="12">
        <v>235.68</v>
      </c>
      <c r="L5054" s="12">
        <v>0</v>
      </c>
      <c r="M5054" s="12">
        <v>0</v>
      </c>
      <c r="N5054" s="12">
        <f t="shared" si="235"/>
        <v>235.68</v>
      </c>
      <c r="O5054" s="11" t="s">
        <v>5</v>
      </c>
      <c r="P5054" s="13">
        <v>0</v>
      </c>
      <c r="Q5054" s="11" t="s">
        <v>6</v>
      </c>
      <c r="R5054" s="13">
        <v>0</v>
      </c>
      <c r="S5054" s="13">
        <v>0</v>
      </c>
      <c r="T5054" s="11" t="s">
        <v>7</v>
      </c>
      <c r="U5054" s="11" t="s">
        <v>8</v>
      </c>
      <c r="V5054" s="15">
        <v>0</v>
      </c>
      <c r="W5054" s="13">
        <v>0</v>
      </c>
      <c r="X5054" s="15">
        <v>0</v>
      </c>
      <c r="Y5054" s="15">
        <v>0</v>
      </c>
      <c r="Z5054" s="13">
        <v>0</v>
      </c>
      <c r="AA5054" s="15">
        <v>0</v>
      </c>
      <c r="AB5054" s="13">
        <v>0</v>
      </c>
      <c r="AC5054" s="15">
        <v>0</v>
      </c>
      <c r="AD5054" s="13">
        <v>0</v>
      </c>
      <c r="AE5054" s="15">
        <v>0</v>
      </c>
      <c r="AF5054" s="13">
        <v>0</v>
      </c>
      <c r="AG5054" s="15">
        <v>0</v>
      </c>
      <c r="AH5054" s="13">
        <v>0</v>
      </c>
      <c r="AI5054" s="15">
        <v>0</v>
      </c>
      <c r="AJ5054" s="11" t="s">
        <v>17</v>
      </c>
      <c r="AK5054" s="11" t="s">
        <v>13</v>
      </c>
      <c r="AL5054" s="22">
        <f t="shared" si="234"/>
        <v>315</v>
      </c>
      <c r="AM5054" s="11" t="str">
        <f>VLOOKUP(O5054,Sheet2!$D$6:$E$14,2,FALSE)</f>
        <v>Spare parts</v>
      </c>
      <c r="AN5054" s="11" t="str">
        <f>VLOOKUP(F5054,Sheet2!$E$10:$F$13,2,FALSE)</f>
        <v>SPM</v>
      </c>
      <c r="AO5054" s="35" t="s">
        <v>14667</v>
      </c>
      <c r="AP5054">
        <f>MATCH(AN5054,Sheet2!$F$5:$F$18,0)</f>
        <v>6</v>
      </c>
      <c r="AQ5054">
        <f>MATCH(AO5054,Sheet2!$F$5:$K$5,0)</f>
        <v>5</v>
      </c>
      <c r="AR5054" s="33">
        <f>INDEX(Sheet2!$F$5:$K$18,OPaL!AP5054,OPaL!AQ5054)</f>
        <v>0.1</v>
      </c>
      <c r="AS5054" s="1">
        <f t="shared" si="236"/>
        <v>212.11200000000002</v>
      </c>
    </row>
    <row r="5055" spans="1:45" x14ac:dyDescent="0.2">
      <c r="A5055" s="11" t="s">
        <v>9340</v>
      </c>
      <c r="B5055" s="11" t="s">
        <v>9341</v>
      </c>
      <c r="C5055" s="11" t="s">
        <v>13419</v>
      </c>
      <c r="D5055" s="21">
        <v>44078</v>
      </c>
      <c r="E5055" s="21" t="s">
        <v>9757</v>
      </c>
      <c r="F5055" s="21" t="s">
        <v>14659</v>
      </c>
      <c r="G5055" s="11" t="s">
        <v>2</v>
      </c>
      <c r="H5055" s="11" t="s">
        <v>350</v>
      </c>
      <c r="I5055" s="11" t="s">
        <v>4</v>
      </c>
      <c r="J5055" s="13">
        <v>1</v>
      </c>
      <c r="K5055" s="12">
        <v>233.94</v>
      </c>
      <c r="L5055" s="12">
        <v>0</v>
      </c>
      <c r="M5055" s="12">
        <v>0</v>
      </c>
      <c r="N5055" s="12">
        <f t="shared" si="235"/>
        <v>233.94</v>
      </c>
      <c r="O5055" s="11" t="s">
        <v>8227</v>
      </c>
      <c r="P5055" s="13">
        <v>0</v>
      </c>
      <c r="Q5055" s="11" t="s">
        <v>6</v>
      </c>
      <c r="R5055" s="13">
        <v>0</v>
      </c>
      <c r="S5055" s="13">
        <v>0</v>
      </c>
      <c r="T5055" s="11" t="s">
        <v>7</v>
      </c>
      <c r="U5055" s="11" t="s">
        <v>8</v>
      </c>
      <c r="V5055" s="15">
        <v>0</v>
      </c>
      <c r="W5055" s="13">
        <v>0</v>
      </c>
      <c r="X5055" s="15">
        <v>0</v>
      </c>
      <c r="Y5055" s="15">
        <v>0</v>
      </c>
      <c r="Z5055" s="13">
        <v>0</v>
      </c>
      <c r="AA5055" s="15">
        <v>0</v>
      </c>
      <c r="AB5055" s="13">
        <v>0</v>
      </c>
      <c r="AC5055" s="15">
        <v>0</v>
      </c>
      <c r="AD5055" s="13">
        <v>0</v>
      </c>
      <c r="AE5055" s="15">
        <v>0</v>
      </c>
      <c r="AF5055" s="13">
        <v>0</v>
      </c>
      <c r="AG5055" s="15">
        <v>0</v>
      </c>
      <c r="AH5055" s="13">
        <v>0</v>
      </c>
      <c r="AI5055" s="15">
        <v>0</v>
      </c>
      <c r="AJ5055" s="11" t="s">
        <v>352</v>
      </c>
      <c r="AK5055" s="11" t="s">
        <v>8228</v>
      </c>
      <c r="AL5055" s="22">
        <f t="shared" si="234"/>
        <v>1214</v>
      </c>
      <c r="AM5055" s="11" t="str">
        <f>VLOOKUP(O5055,Sheet2!$D$6:$E$14,2,FALSE)</f>
        <v>Consumables</v>
      </c>
      <c r="AN5055" s="11" t="str">
        <f>VLOOKUP(F5055,Sheet2!$E$15:$F$18,2,FALSE)</f>
        <v>CM</v>
      </c>
      <c r="AO5055" s="35" t="s">
        <v>14668</v>
      </c>
      <c r="AP5055">
        <f>MATCH(AN5055,Sheet2!$F$5:$F$18,0)</f>
        <v>13</v>
      </c>
      <c r="AQ5055">
        <f>MATCH(AO5055,Sheet2!$F$5:$K$5,0)</f>
        <v>6</v>
      </c>
      <c r="AR5055" s="33">
        <f>INDEX(Sheet2!$F$5:$K$18,OPaL!AP5055,OPaL!AQ5055)</f>
        <v>0.2</v>
      </c>
      <c r="AS5055" s="1">
        <f t="shared" si="236"/>
        <v>187.15200000000002</v>
      </c>
    </row>
    <row r="5056" spans="1:45" x14ac:dyDescent="0.2">
      <c r="A5056" s="11" t="s">
        <v>9330</v>
      </c>
      <c r="B5056" s="11" t="s">
        <v>9331</v>
      </c>
      <c r="C5056" s="11" t="s">
        <v>13354</v>
      </c>
      <c r="D5056" s="21">
        <v>42824</v>
      </c>
      <c r="E5056" s="21" t="s">
        <v>9757</v>
      </c>
      <c r="F5056" s="21" t="s">
        <v>14659</v>
      </c>
      <c r="G5056" s="11" t="s">
        <v>2</v>
      </c>
      <c r="H5056" s="11" t="s">
        <v>350</v>
      </c>
      <c r="I5056" s="11" t="s">
        <v>4</v>
      </c>
      <c r="J5056" s="13">
        <v>1</v>
      </c>
      <c r="K5056" s="12">
        <v>232.73</v>
      </c>
      <c r="L5056" s="12">
        <v>0</v>
      </c>
      <c r="M5056" s="12">
        <v>0</v>
      </c>
      <c r="N5056" s="12">
        <f t="shared" si="235"/>
        <v>232.73</v>
      </c>
      <c r="O5056" s="11" t="s">
        <v>8227</v>
      </c>
      <c r="P5056" s="13">
        <v>0</v>
      </c>
      <c r="Q5056" s="11" t="s">
        <v>6</v>
      </c>
      <c r="R5056" s="13">
        <v>0</v>
      </c>
      <c r="S5056" s="13">
        <v>0</v>
      </c>
      <c r="T5056" s="11" t="s">
        <v>7</v>
      </c>
      <c r="U5056" s="11" t="s">
        <v>8</v>
      </c>
      <c r="V5056" s="15">
        <v>0</v>
      </c>
      <c r="W5056" s="13">
        <v>0</v>
      </c>
      <c r="X5056" s="15">
        <v>0</v>
      </c>
      <c r="Y5056" s="15">
        <v>0</v>
      </c>
      <c r="Z5056" s="13">
        <v>0</v>
      </c>
      <c r="AA5056" s="15">
        <v>0</v>
      </c>
      <c r="AB5056" s="13">
        <v>0</v>
      </c>
      <c r="AC5056" s="15">
        <v>0</v>
      </c>
      <c r="AD5056" s="13">
        <v>0</v>
      </c>
      <c r="AE5056" s="15">
        <v>0</v>
      </c>
      <c r="AF5056" s="13">
        <v>0</v>
      </c>
      <c r="AG5056" s="15">
        <v>0</v>
      </c>
      <c r="AH5056" s="13">
        <v>0</v>
      </c>
      <c r="AI5056" s="15">
        <v>0</v>
      </c>
      <c r="AJ5056" s="11" t="s">
        <v>352</v>
      </c>
      <c r="AK5056" s="11" t="s">
        <v>8228</v>
      </c>
      <c r="AL5056" s="22">
        <f t="shared" si="234"/>
        <v>2468</v>
      </c>
      <c r="AM5056" s="11" t="str">
        <f>VLOOKUP(O5056,Sheet2!$D$6:$E$14,2,FALSE)</f>
        <v>Consumables</v>
      </c>
      <c r="AN5056" s="11" t="str">
        <f>VLOOKUP(F5056,Sheet2!$E$15:$F$18,2,FALSE)</f>
        <v>CM</v>
      </c>
      <c r="AO5056" s="35" t="s">
        <v>14668</v>
      </c>
      <c r="AP5056">
        <f>MATCH(AN5056,Sheet2!$F$5:$F$18,0)</f>
        <v>13</v>
      </c>
      <c r="AQ5056">
        <f>MATCH(AO5056,Sheet2!$F$5:$K$5,0)</f>
        <v>6</v>
      </c>
      <c r="AR5056" s="33">
        <f>INDEX(Sheet2!$F$5:$K$18,OPaL!AP5056,OPaL!AQ5056)</f>
        <v>0.2</v>
      </c>
      <c r="AS5056" s="1">
        <f t="shared" si="236"/>
        <v>186.184</v>
      </c>
    </row>
    <row r="5057" spans="1:45" x14ac:dyDescent="0.2">
      <c r="A5057" s="11" t="s">
        <v>7665</v>
      </c>
      <c r="B5057" s="11" t="s">
        <v>7666</v>
      </c>
      <c r="C5057" s="11" t="s">
        <v>13592</v>
      </c>
      <c r="D5057" s="21">
        <v>42315</v>
      </c>
      <c r="E5057" s="21" t="s">
        <v>9831</v>
      </c>
      <c r="F5057" s="21" t="s">
        <v>14658</v>
      </c>
      <c r="G5057" s="11" t="s">
        <v>2</v>
      </c>
      <c r="H5057" s="11" t="s">
        <v>16</v>
      </c>
      <c r="I5057" s="11" t="s">
        <v>4</v>
      </c>
      <c r="J5057" s="12">
        <v>1</v>
      </c>
      <c r="K5057" s="12">
        <v>232.36</v>
      </c>
      <c r="L5057" s="12">
        <v>0</v>
      </c>
      <c r="M5057" s="12">
        <v>0</v>
      </c>
      <c r="N5057" s="12">
        <f t="shared" si="235"/>
        <v>232.36</v>
      </c>
      <c r="O5057" s="11" t="s">
        <v>5</v>
      </c>
      <c r="P5057" s="13">
        <v>0</v>
      </c>
      <c r="Q5057" s="11" t="s">
        <v>6</v>
      </c>
      <c r="R5057" s="13">
        <v>0</v>
      </c>
      <c r="S5057" s="13">
        <v>0</v>
      </c>
      <c r="T5057" s="11" t="s">
        <v>7</v>
      </c>
      <c r="U5057" s="11" t="s">
        <v>8</v>
      </c>
      <c r="V5057" s="15">
        <v>0</v>
      </c>
      <c r="W5057" s="13">
        <v>0</v>
      </c>
      <c r="X5057" s="15">
        <v>0</v>
      </c>
      <c r="Y5057" s="15">
        <v>0</v>
      </c>
      <c r="Z5057" s="13">
        <v>0</v>
      </c>
      <c r="AA5057" s="15">
        <v>0</v>
      </c>
      <c r="AB5057" s="13">
        <v>0</v>
      </c>
      <c r="AC5057" s="15">
        <v>0</v>
      </c>
      <c r="AD5057" s="13">
        <v>0</v>
      </c>
      <c r="AE5057" s="15">
        <v>0</v>
      </c>
      <c r="AF5057" s="13">
        <v>0</v>
      </c>
      <c r="AG5057" s="15">
        <v>0</v>
      </c>
      <c r="AH5057" s="13">
        <v>0</v>
      </c>
      <c r="AI5057" s="15">
        <v>0</v>
      </c>
      <c r="AJ5057" s="11" t="s">
        <v>17</v>
      </c>
      <c r="AK5057" s="11" t="s">
        <v>10</v>
      </c>
      <c r="AL5057" s="22">
        <f t="shared" si="234"/>
        <v>2977</v>
      </c>
      <c r="AM5057" s="11" t="str">
        <f>VLOOKUP(O5057,Sheet2!$D$6:$E$14,2,FALSE)</f>
        <v>Spare parts</v>
      </c>
      <c r="AN5057" s="11" t="str">
        <f>VLOOKUP(F5057,Sheet2!$E$10:$F$13,2,FALSE)</f>
        <v>SPE</v>
      </c>
      <c r="AO5057" s="35" t="s">
        <v>14668</v>
      </c>
      <c r="AP5057">
        <f>MATCH(AN5057,Sheet2!$F$5:$F$18,0)</f>
        <v>7</v>
      </c>
      <c r="AQ5057">
        <f>MATCH(AO5057,Sheet2!$F$5:$K$5,0)</f>
        <v>6</v>
      </c>
      <c r="AR5057" s="33">
        <f>INDEX(Sheet2!$F$5:$K$18,OPaL!AP5057,OPaL!AQ5057)</f>
        <v>0.15</v>
      </c>
      <c r="AS5057" s="1">
        <f t="shared" si="236"/>
        <v>197.506</v>
      </c>
    </row>
    <row r="5058" spans="1:45" x14ac:dyDescent="0.2">
      <c r="A5058" s="11" t="s">
        <v>9208</v>
      </c>
      <c r="B5058" s="11" t="s">
        <v>9209</v>
      </c>
      <c r="C5058" s="11" t="s">
        <v>11663</v>
      </c>
      <c r="D5058" s="21">
        <v>44649</v>
      </c>
      <c r="E5058" s="21" t="s">
        <v>9752</v>
      </c>
      <c r="F5058" s="21" t="s">
        <v>14659</v>
      </c>
      <c r="G5058" s="11" t="s">
        <v>2</v>
      </c>
      <c r="H5058" s="11" t="s">
        <v>350</v>
      </c>
      <c r="I5058" s="11" t="s">
        <v>4</v>
      </c>
      <c r="J5058" s="13">
        <v>1</v>
      </c>
      <c r="K5058" s="12">
        <v>232.24</v>
      </c>
      <c r="L5058" s="12">
        <v>0</v>
      </c>
      <c r="M5058" s="12">
        <v>0</v>
      </c>
      <c r="N5058" s="12">
        <f t="shared" si="235"/>
        <v>232.24</v>
      </c>
      <c r="O5058" s="11" t="s">
        <v>8227</v>
      </c>
      <c r="P5058" s="13">
        <v>0</v>
      </c>
      <c r="Q5058" s="11" t="s">
        <v>6</v>
      </c>
      <c r="R5058" s="13">
        <v>0</v>
      </c>
      <c r="S5058" s="13">
        <v>0</v>
      </c>
      <c r="T5058" s="11" t="s">
        <v>7</v>
      </c>
      <c r="U5058" s="11" t="s">
        <v>8</v>
      </c>
      <c r="V5058" s="15">
        <v>0</v>
      </c>
      <c r="W5058" s="13">
        <v>0</v>
      </c>
      <c r="X5058" s="15">
        <v>0</v>
      </c>
      <c r="Y5058" s="15">
        <v>0</v>
      </c>
      <c r="Z5058" s="13">
        <v>0</v>
      </c>
      <c r="AA5058" s="15">
        <v>0</v>
      </c>
      <c r="AB5058" s="13">
        <v>0</v>
      </c>
      <c r="AC5058" s="15">
        <v>0</v>
      </c>
      <c r="AD5058" s="13">
        <v>0</v>
      </c>
      <c r="AE5058" s="15">
        <v>0</v>
      </c>
      <c r="AF5058" s="13">
        <v>0</v>
      </c>
      <c r="AG5058" s="15">
        <v>0</v>
      </c>
      <c r="AH5058" s="13">
        <v>0</v>
      </c>
      <c r="AI5058" s="15">
        <v>0</v>
      </c>
      <c r="AJ5058" s="11" t="s">
        <v>352</v>
      </c>
      <c r="AK5058" s="11" t="s">
        <v>8228</v>
      </c>
      <c r="AL5058" s="22">
        <f t="shared" si="234"/>
        <v>643</v>
      </c>
      <c r="AM5058" s="11" t="str">
        <f>VLOOKUP(O5058,Sheet2!$D$6:$E$14,2,FALSE)</f>
        <v>Consumables</v>
      </c>
      <c r="AN5058" s="11" t="str">
        <f>VLOOKUP(F5058,Sheet2!$E$15:$F$18,2,FALSE)</f>
        <v>CM</v>
      </c>
      <c r="AO5058" s="35" t="s">
        <v>14668</v>
      </c>
      <c r="AP5058">
        <f>MATCH(AN5058,Sheet2!$F$5:$F$18,0)</f>
        <v>13</v>
      </c>
      <c r="AQ5058">
        <f>MATCH(AO5058,Sheet2!$F$5:$K$5,0)</f>
        <v>6</v>
      </c>
      <c r="AR5058" s="33">
        <f>INDEX(Sheet2!$F$5:$K$18,OPaL!AP5058,OPaL!AQ5058)</f>
        <v>0.2</v>
      </c>
      <c r="AS5058" s="1">
        <f t="shared" si="236"/>
        <v>185.79200000000003</v>
      </c>
    </row>
    <row r="5059" spans="1:45" x14ac:dyDescent="0.2">
      <c r="A5059" s="11" t="s">
        <v>8862</v>
      </c>
      <c r="B5059" s="11" t="s">
        <v>8863</v>
      </c>
      <c r="C5059" s="11" t="s">
        <v>14199</v>
      </c>
      <c r="D5059" s="21">
        <v>45189</v>
      </c>
      <c r="E5059" s="21" t="s">
        <v>9739</v>
      </c>
      <c r="F5059" s="21" t="s">
        <v>14659</v>
      </c>
      <c r="G5059" s="11" t="s">
        <v>2</v>
      </c>
      <c r="H5059" s="11" t="s">
        <v>350</v>
      </c>
      <c r="I5059" s="11" t="s">
        <v>4</v>
      </c>
      <c r="J5059" s="13">
        <v>2</v>
      </c>
      <c r="K5059" s="12">
        <v>232.16</v>
      </c>
      <c r="L5059" s="12">
        <v>0</v>
      </c>
      <c r="M5059" s="12">
        <v>0</v>
      </c>
      <c r="N5059" s="12">
        <f t="shared" si="235"/>
        <v>232.16</v>
      </c>
      <c r="O5059" s="11" t="s">
        <v>8227</v>
      </c>
      <c r="P5059" s="13">
        <v>0</v>
      </c>
      <c r="Q5059" s="11" t="s">
        <v>6</v>
      </c>
      <c r="R5059" s="13">
        <v>0</v>
      </c>
      <c r="S5059" s="13">
        <v>0</v>
      </c>
      <c r="T5059" s="11" t="s">
        <v>7</v>
      </c>
      <c r="U5059" s="11" t="s">
        <v>8</v>
      </c>
      <c r="V5059" s="15">
        <v>0</v>
      </c>
      <c r="W5059" s="13">
        <v>0</v>
      </c>
      <c r="X5059" s="15">
        <v>0</v>
      </c>
      <c r="Y5059" s="15">
        <v>0</v>
      </c>
      <c r="Z5059" s="13">
        <v>0</v>
      </c>
      <c r="AA5059" s="15">
        <v>0</v>
      </c>
      <c r="AB5059" s="13">
        <v>0</v>
      </c>
      <c r="AC5059" s="15">
        <v>0</v>
      </c>
      <c r="AD5059" s="13">
        <v>0</v>
      </c>
      <c r="AE5059" s="15">
        <v>0</v>
      </c>
      <c r="AF5059" s="13">
        <v>0</v>
      </c>
      <c r="AG5059" s="15">
        <v>0</v>
      </c>
      <c r="AH5059" s="13">
        <v>0</v>
      </c>
      <c r="AI5059" s="15">
        <v>0</v>
      </c>
      <c r="AJ5059" s="11" t="s">
        <v>352</v>
      </c>
      <c r="AK5059" s="11" t="s">
        <v>8228</v>
      </c>
      <c r="AL5059" s="22">
        <f t="shared" si="234"/>
        <v>103</v>
      </c>
      <c r="AM5059" s="11" t="str">
        <f>VLOOKUP(O5059,Sheet2!$D$6:$E$14,2,FALSE)</f>
        <v>Consumables</v>
      </c>
      <c r="AN5059" s="11" t="str">
        <f>VLOOKUP(F5059,Sheet2!$E$15:$F$18,2,FALSE)</f>
        <v>CM</v>
      </c>
      <c r="AO5059" s="35" t="s">
        <v>14665</v>
      </c>
      <c r="AP5059">
        <f>MATCH(AN5059,Sheet2!$F$5:$F$18,0)</f>
        <v>13</v>
      </c>
      <c r="AQ5059">
        <f>MATCH(AO5059,Sheet2!$F$5:$K$5,0)</f>
        <v>3</v>
      </c>
      <c r="AR5059" s="33">
        <f>INDEX(Sheet2!$F$5:$K$18,OPaL!AP5059,OPaL!AQ5059)</f>
        <v>0</v>
      </c>
      <c r="AS5059" s="1">
        <f t="shared" si="236"/>
        <v>232.16</v>
      </c>
    </row>
    <row r="5060" spans="1:45" x14ac:dyDescent="0.2">
      <c r="A5060" s="11" t="s">
        <v>8940</v>
      </c>
      <c r="B5060" s="11" t="s">
        <v>8941</v>
      </c>
      <c r="C5060" s="11" t="s">
        <v>13604</v>
      </c>
      <c r="D5060" s="21">
        <v>43025</v>
      </c>
      <c r="E5060" s="21" t="s">
        <v>9739</v>
      </c>
      <c r="F5060" s="21" t="s">
        <v>14659</v>
      </c>
      <c r="G5060" s="11" t="s">
        <v>2</v>
      </c>
      <c r="H5060" s="11" t="s">
        <v>350</v>
      </c>
      <c r="I5060" s="11" t="s">
        <v>4</v>
      </c>
      <c r="J5060" s="13">
        <v>2</v>
      </c>
      <c r="K5060" s="12">
        <v>230.32</v>
      </c>
      <c r="L5060" s="12">
        <v>0</v>
      </c>
      <c r="M5060" s="12">
        <v>0</v>
      </c>
      <c r="N5060" s="12">
        <f t="shared" si="235"/>
        <v>230.32</v>
      </c>
      <c r="O5060" s="11" t="s">
        <v>8227</v>
      </c>
      <c r="P5060" s="13">
        <v>0</v>
      </c>
      <c r="Q5060" s="11" t="s">
        <v>6</v>
      </c>
      <c r="R5060" s="13">
        <v>0</v>
      </c>
      <c r="S5060" s="13">
        <v>0</v>
      </c>
      <c r="T5060" s="11" t="s">
        <v>7</v>
      </c>
      <c r="U5060" s="11" t="s">
        <v>8</v>
      </c>
      <c r="V5060" s="15">
        <v>0</v>
      </c>
      <c r="W5060" s="13">
        <v>0</v>
      </c>
      <c r="X5060" s="15">
        <v>0</v>
      </c>
      <c r="Y5060" s="15">
        <v>0</v>
      </c>
      <c r="Z5060" s="13">
        <v>0</v>
      </c>
      <c r="AA5060" s="15">
        <v>0</v>
      </c>
      <c r="AB5060" s="13">
        <v>0</v>
      </c>
      <c r="AC5060" s="15">
        <v>0</v>
      </c>
      <c r="AD5060" s="13">
        <v>0</v>
      </c>
      <c r="AE5060" s="15">
        <v>0</v>
      </c>
      <c r="AF5060" s="13">
        <v>0</v>
      </c>
      <c r="AG5060" s="15">
        <v>0</v>
      </c>
      <c r="AH5060" s="13">
        <v>0</v>
      </c>
      <c r="AI5060" s="15">
        <v>0</v>
      </c>
      <c r="AJ5060" s="11" t="s">
        <v>352</v>
      </c>
      <c r="AK5060" s="11" t="s">
        <v>8228</v>
      </c>
      <c r="AL5060" s="22">
        <f t="shared" ref="AL5060:AL5123" si="237">$D$2-D5060</f>
        <v>2267</v>
      </c>
      <c r="AM5060" s="11" t="str">
        <f>VLOOKUP(O5060,Sheet2!$D$6:$E$14,2,FALSE)</f>
        <v>Consumables</v>
      </c>
      <c r="AN5060" s="11" t="str">
        <f>VLOOKUP(F5060,Sheet2!$E$15:$F$18,2,FALSE)</f>
        <v>CM</v>
      </c>
      <c r="AO5060" s="35" t="s">
        <v>14668</v>
      </c>
      <c r="AP5060">
        <f>MATCH(AN5060,Sheet2!$F$5:$F$18,0)</f>
        <v>13</v>
      </c>
      <c r="AQ5060">
        <f>MATCH(AO5060,Sheet2!$F$5:$K$5,0)</f>
        <v>6</v>
      </c>
      <c r="AR5060" s="33">
        <f>INDEX(Sheet2!$F$5:$K$18,OPaL!AP5060,OPaL!AQ5060)</f>
        <v>0.2</v>
      </c>
      <c r="AS5060" s="1">
        <f t="shared" si="236"/>
        <v>184.256</v>
      </c>
    </row>
    <row r="5061" spans="1:45" x14ac:dyDescent="0.2">
      <c r="A5061" s="11" t="s">
        <v>2611</v>
      </c>
      <c r="B5061" s="11" t="s">
        <v>2612</v>
      </c>
      <c r="C5061" s="11" t="s">
        <v>14448</v>
      </c>
      <c r="D5061" s="21">
        <v>43387</v>
      </c>
      <c r="E5061" s="21" t="s">
        <v>9697</v>
      </c>
      <c r="F5061" s="21" t="s">
        <v>14659</v>
      </c>
      <c r="G5061" s="11" t="s">
        <v>2</v>
      </c>
      <c r="H5061" s="11" t="s">
        <v>3</v>
      </c>
      <c r="I5061" s="11" t="s">
        <v>4</v>
      </c>
      <c r="J5061" s="12">
        <v>20</v>
      </c>
      <c r="K5061" s="12">
        <v>229.02</v>
      </c>
      <c r="L5061" s="12">
        <v>0</v>
      </c>
      <c r="M5061" s="12">
        <v>0</v>
      </c>
      <c r="N5061" s="12">
        <f t="shared" ref="N5061:N5124" si="238">M5061+K5061</f>
        <v>229.02</v>
      </c>
      <c r="O5061" s="11" t="s">
        <v>5</v>
      </c>
      <c r="P5061" s="13">
        <v>0</v>
      </c>
      <c r="Q5061" s="11" t="s">
        <v>6</v>
      </c>
      <c r="R5061" s="13">
        <v>0</v>
      </c>
      <c r="S5061" s="13">
        <v>0</v>
      </c>
      <c r="T5061" s="11" t="s">
        <v>7</v>
      </c>
      <c r="U5061" s="11" t="s">
        <v>8</v>
      </c>
      <c r="V5061" s="15">
        <v>0</v>
      </c>
      <c r="W5061" s="13">
        <v>0</v>
      </c>
      <c r="X5061" s="15">
        <v>0</v>
      </c>
      <c r="Y5061" s="15">
        <v>0</v>
      </c>
      <c r="Z5061" s="13">
        <v>0</v>
      </c>
      <c r="AA5061" s="15">
        <v>0</v>
      </c>
      <c r="AB5061" s="13">
        <v>0</v>
      </c>
      <c r="AC5061" s="15">
        <v>0</v>
      </c>
      <c r="AD5061" s="13">
        <v>0</v>
      </c>
      <c r="AE5061" s="15">
        <v>0</v>
      </c>
      <c r="AF5061" s="13">
        <v>0</v>
      </c>
      <c r="AG5061" s="15">
        <v>0</v>
      </c>
      <c r="AH5061" s="13">
        <v>0</v>
      </c>
      <c r="AI5061" s="15">
        <v>0</v>
      </c>
      <c r="AJ5061" s="11" t="s">
        <v>9</v>
      </c>
      <c r="AK5061" s="11" t="s">
        <v>13</v>
      </c>
      <c r="AL5061" s="22">
        <f t="shared" si="237"/>
        <v>1905</v>
      </c>
      <c r="AM5061" s="11" t="str">
        <f>VLOOKUP(O5061,Sheet2!$D$6:$E$14,2,FALSE)</f>
        <v>Spare parts</v>
      </c>
      <c r="AN5061" s="11" t="str">
        <f>VLOOKUP(F5061,Sheet2!$E$10:$F$13,2,FALSE)</f>
        <v>SPM</v>
      </c>
      <c r="AO5061" s="35" t="s">
        <v>14668</v>
      </c>
      <c r="AP5061">
        <f>MATCH(AN5061,Sheet2!$F$5:$F$18,0)</f>
        <v>6</v>
      </c>
      <c r="AQ5061">
        <f>MATCH(AO5061,Sheet2!$F$5:$K$5,0)</f>
        <v>6</v>
      </c>
      <c r="AR5061" s="33">
        <f>INDEX(Sheet2!$F$5:$K$18,OPaL!AP5061,OPaL!AQ5061)</f>
        <v>0.15</v>
      </c>
      <c r="AS5061" s="1">
        <f t="shared" ref="AS5061:AS5124" si="239">N5061*(1-AR5061)</f>
        <v>194.667</v>
      </c>
    </row>
    <row r="5062" spans="1:45" x14ac:dyDescent="0.2">
      <c r="A5062" s="11" t="s">
        <v>6249</v>
      </c>
      <c r="B5062" s="11" t="s">
        <v>6250</v>
      </c>
      <c r="C5062" s="11" t="s">
        <v>14449</v>
      </c>
      <c r="D5062" s="21">
        <v>42916</v>
      </c>
      <c r="E5062" s="21" t="s">
        <v>9697</v>
      </c>
      <c r="F5062" s="21" t="s">
        <v>14659</v>
      </c>
      <c r="G5062" s="11" t="s">
        <v>2</v>
      </c>
      <c r="H5062" s="11" t="s">
        <v>16</v>
      </c>
      <c r="I5062" s="11" t="s">
        <v>4</v>
      </c>
      <c r="J5062" s="12">
        <v>1</v>
      </c>
      <c r="K5062" s="12">
        <v>228.47</v>
      </c>
      <c r="L5062" s="12">
        <v>0</v>
      </c>
      <c r="M5062" s="12">
        <v>0</v>
      </c>
      <c r="N5062" s="12">
        <f t="shared" si="238"/>
        <v>228.47</v>
      </c>
      <c r="O5062" s="11" t="s">
        <v>5</v>
      </c>
      <c r="P5062" s="13">
        <v>0</v>
      </c>
      <c r="Q5062" s="11" t="s">
        <v>6</v>
      </c>
      <c r="R5062" s="13">
        <v>0</v>
      </c>
      <c r="S5062" s="13">
        <v>0</v>
      </c>
      <c r="T5062" s="11" t="s">
        <v>7</v>
      </c>
      <c r="U5062" s="11" t="s">
        <v>8</v>
      </c>
      <c r="V5062" s="15">
        <v>0</v>
      </c>
      <c r="W5062" s="13">
        <v>0</v>
      </c>
      <c r="X5062" s="15">
        <v>0</v>
      </c>
      <c r="Y5062" s="15">
        <v>0</v>
      </c>
      <c r="Z5062" s="13">
        <v>0</v>
      </c>
      <c r="AA5062" s="15">
        <v>0</v>
      </c>
      <c r="AB5062" s="13">
        <v>0</v>
      </c>
      <c r="AC5062" s="15">
        <v>0</v>
      </c>
      <c r="AD5062" s="13">
        <v>0</v>
      </c>
      <c r="AE5062" s="15">
        <v>0</v>
      </c>
      <c r="AF5062" s="13">
        <v>0</v>
      </c>
      <c r="AG5062" s="15">
        <v>0</v>
      </c>
      <c r="AH5062" s="13">
        <v>0</v>
      </c>
      <c r="AI5062" s="15">
        <v>0</v>
      </c>
      <c r="AJ5062" s="11" t="s">
        <v>17</v>
      </c>
      <c r="AK5062" s="11" t="s">
        <v>13</v>
      </c>
      <c r="AL5062" s="22">
        <f t="shared" si="237"/>
        <v>2376</v>
      </c>
      <c r="AM5062" s="11" t="str">
        <f>VLOOKUP(O5062,Sheet2!$D$6:$E$14,2,FALSE)</f>
        <v>Spare parts</v>
      </c>
      <c r="AN5062" s="11" t="str">
        <f>VLOOKUP(F5062,Sheet2!$E$10:$F$13,2,FALSE)</f>
        <v>SPM</v>
      </c>
      <c r="AO5062" s="35" t="s">
        <v>14668</v>
      </c>
      <c r="AP5062">
        <f>MATCH(AN5062,Sheet2!$F$5:$F$18,0)</f>
        <v>6</v>
      </c>
      <c r="AQ5062">
        <f>MATCH(AO5062,Sheet2!$F$5:$K$5,0)</f>
        <v>6</v>
      </c>
      <c r="AR5062" s="33">
        <f>INDEX(Sheet2!$F$5:$K$18,OPaL!AP5062,OPaL!AQ5062)</f>
        <v>0.15</v>
      </c>
      <c r="AS5062" s="1">
        <f t="shared" si="239"/>
        <v>194.1995</v>
      </c>
    </row>
    <row r="5063" spans="1:45" x14ac:dyDescent="0.2">
      <c r="A5063" s="11" t="s">
        <v>6815</v>
      </c>
      <c r="B5063" s="11" t="s">
        <v>6816</v>
      </c>
      <c r="C5063" s="11" t="s">
        <v>14450</v>
      </c>
      <c r="D5063" s="21">
        <v>42916</v>
      </c>
      <c r="E5063" s="21" t="s">
        <v>9697</v>
      </c>
      <c r="F5063" s="21" t="s">
        <v>14659</v>
      </c>
      <c r="G5063" s="11" t="s">
        <v>2</v>
      </c>
      <c r="H5063" s="11" t="s">
        <v>16</v>
      </c>
      <c r="I5063" s="11" t="s">
        <v>4</v>
      </c>
      <c r="J5063" s="13">
        <v>1</v>
      </c>
      <c r="K5063" s="12">
        <v>228.47</v>
      </c>
      <c r="L5063" s="12">
        <v>0</v>
      </c>
      <c r="M5063" s="12">
        <v>0</v>
      </c>
      <c r="N5063" s="12">
        <f t="shared" si="238"/>
        <v>228.47</v>
      </c>
      <c r="O5063" s="11" t="s">
        <v>5</v>
      </c>
      <c r="P5063" s="13">
        <v>0</v>
      </c>
      <c r="Q5063" s="11" t="s">
        <v>6</v>
      </c>
      <c r="R5063" s="13">
        <v>0</v>
      </c>
      <c r="S5063" s="13">
        <v>0</v>
      </c>
      <c r="T5063" s="11" t="s">
        <v>7</v>
      </c>
      <c r="U5063" s="11" t="s">
        <v>8</v>
      </c>
      <c r="V5063" s="15">
        <v>0</v>
      </c>
      <c r="W5063" s="13">
        <v>0</v>
      </c>
      <c r="X5063" s="15">
        <v>0</v>
      </c>
      <c r="Y5063" s="15">
        <v>0</v>
      </c>
      <c r="Z5063" s="13">
        <v>0</v>
      </c>
      <c r="AA5063" s="15">
        <v>0</v>
      </c>
      <c r="AB5063" s="13">
        <v>0</v>
      </c>
      <c r="AC5063" s="15">
        <v>0</v>
      </c>
      <c r="AD5063" s="13">
        <v>0</v>
      </c>
      <c r="AE5063" s="15">
        <v>0</v>
      </c>
      <c r="AF5063" s="13">
        <v>0</v>
      </c>
      <c r="AG5063" s="15">
        <v>0</v>
      </c>
      <c r="AH5063" s="13">
        <v>0</v>
      </c>
      <c r="AI5063" s="15">
        <v>0</v>
      </c>
      <c r="AJ5063" s="11" t="s">
        <v>17</v>
      </c>
      <c r="AK5063" s="11" t="s">
        <v>13</v>
      </c>
      <c r="AL5063" s="22">
        <f t="shared" si="237"/>
        <v>2376</v>
      </c>
      <c r="AM5063" s="11" t="str">
        <f>VLOOKUP(O5063,Sheet2!$D$6:$E$14,2,FALSE)</f>
        <v>Spare parts</v>
      </c>
      <c r="AN5063" s="11" t="str">
        <f>VLOOKUP(F5063,Sheet2!$E$10:$F$13,2,FALSE)</f>
        <v>SPM</v>
      </c>
      <c r="AO5063" s="35" t="s">
        <v>14668</v>
      </c>
      <c r="AP5063">
        <f>MATCH(AN5063,Sheet2!$F$5:$F$18,0)</f>
        <v>6</v>
      </c>
      <c r="AQ5063">
        <f>MATCH(AO5063,Sheet2!$F$5:$K$5,0)</f>
        <v>6</v>
      </c>
      <c r="AR5063" s="33">
        <f>INDEX(Sheet2!$F$5:$K$18,OPaL!AP5063,OPaL!AQ5063)</f>
        <v>0.15</v>
      </c>
      <c r="AS5063" s="1">
        <f t="shared" si="239"/>
        <v>194.1995</v>
      </c>
    </row>
    <row r="5064" spans="1:45" x14ac:dyDescent="0.2">
      <c r="A5064" s="11" t="s">
        <v>6857</v>
      </c>
      <c r="B5064" s="11" t="s">
        <v>6858</v>
      </c>
      <c r="C5064" s="11" t="s">
        <v>14451</v>
      </c>
      <c r="D5064" s="21">
        <v>42916</v>
      </c>
      <c r="E5064" s="21" t="s">
        <v>9697</v>
      </c>
      <c r="F5064" s="21" t="s">
        <v>14659</v>
      </c>
      <c r="G5064" s="11" t="s">
        <v>2</v>
      </c>
      <c r="H5064" s="11" t="s">
        <v>16</v>
      </c>
      <c r="I5064" s="11" t="s">
        <v>4</v>
      </c>
      <c r="J5064" s="13">
        <v>1</v>
      </c>
      <c r="K5064" s="12">
        <v>228.47</v>
      </c>
      <c r="L5064" s="12">
        <v>0</v>
      </c>
      <c r="M5064" s="12">
        <v>0</v>
      </c>
      <c r="N5064" s="12">
        <f t="shared" si="238"/>
        <v>228.47</v>
      </c>
      <c r="O5064" s="11" t="s">
        <v>5</v>
      </c>
      <c r="P5064" s="13">
        <v>0</v>
      </c>
      <c r="Q5064" s="11" t="s">
        <v>6</v>
      </c>
      <c r="R5064" s="13">
        <v>0</v>
      </c>
      <c r="S5064" s="13">
        <v>0</v>
      </c>
      <c r="T5064" s="11" t="s">
        <v>7</v>
      </c>
      <c r="U5064" s="11" t="s">
        <v>8</v>
      </c>
      <c r="V5064" s="15">
        <v>0</v>
      </c>
      <c r="W5064" s="13">
        <v>0</v>
      </c>
      <c r="X5064" s="15">
        <v>0</v>
      </c>
      <c r="Y5064" s="15">
        <v>0</v>
      </c>
      <c r="Z5064" s="13">
        <v>0</v>
      </c>
      <c r="AA5064" s="15">
        <v>0</v>
      </c>
      <c r="AB5064" s="13">
        <v>0</v>
      </c>
      <c r="AC5064" s="15">
        <v>0</v>
      </c>
      <c r="AD5064" s="13">
        <v>0</v>
      </c>
      <c r="AE5064" s="15">
        <v>0</v>
      </c>
      <c r="AF5064" s="13">
        <v>0</v>
      </c>
      <c r="AG5064" s="15">
        <v>0</v>
      </c>
      <c r="AH5064" s="13">
        <v>0</v>
      </c>
      <c r="AI5064" s="15">
        <v>0</v>
      </c>
      <c r="AJ5064" s="11" t="s">
        <v>17</v>
      </c>
      <c r="AK5064" s="11" t="s">
        <v>13</v>
      </c>
      <c r="AL5064" s="22">
        <f t="shared" si="237"/>
        <v>2376</v>
      </c>
      <c r="AM5064" s="11" t="str">
        <f>VLOOKUP(O5064,Sheet2!$D$6:$E$14,2,FALSE)</f>
        <v>Spare parts</v>
      </c>
      <c r="AN5064" s="11" t="str">
        <f>VLOOKUP(F5064,Sheet2!$E$10:$F$13,2,FALSE)</f>
        <v>SPM</v>
      </c>
      <c r="AO5064" s="35" t="s">
        <v>14668</v>
      </c>
      <c r="AP5064">
        <f>MATCH(AN5064,Sheet2!$F$5:$F$18,0)</f>
        <v>6</v>
      </c>
      <c r="AQ5064">
        <f>MATCH(AO5064,Sheet2!$F$5:$K$5,0)</f>
        <v>6</v>
      </c>
      <c r="AR5064" s="33">
        <f>INDEX(Sheet2!$F$5:$K$18,OPaL!AP5064,OPaL!AQ5064)</f>
        <v>0.15</v>
      </c>
      <c r="AS5064" s="1">
        <f t="shared" si="239"/>
        <v>194.1995</v>
      </c>
    </row>
    <row r="5065" spans="1:45" x14ac:dyDescent="0.2">
      <c r="A5065" s="11" t="s">
        <v>6945</v>
      </c>
      <c r="B5065" s="11" t="s">
        <v>6946</v>
      </c>
      <c r="C5065" s="11" t="s">
        <v>14452</v>
      </c>
      <c r="D5065" s="21">
        <v>42840</v>
      </c>
      <c r="E5065" s="21" t="s">
        <v>9697</v>
      </c>
      <c r="F5065" s="21" t="s">
        <v>14659</v>
      </c>
      <c r="G5065" s="11" t="s">
        <v>2</v>
      </c>
      <c r="H5065" s="11" t="s">
        <v>16</v>
      </c>
      <c r="I5065" s="11" t="s">
        <v>4</v>
      </c>
      <c r="J5065" s="13">
        <v>1</v>
      </c>
      <c r="K5065" s="12">
        <v>228.47</v>
      </c>
      <c r="L5065" s="12">
        <v>0</v>
      </c>
      <c r="M5065" s="12">
        <v>0</v>
      </c>
      <c r="N5065" s="12">
        <f t="shared" si="238"/>
        <v>228.47</v>
      </c>
      <c r="O5065" s="11" t="s">
        <v>5</v>
      </c>
      <c r="P5065" s="13">
        <v>0</v>
      </c>
      <c r="Q5065" s="11" t="s">
        <v>6</v>
      </c>
      <c r="R5065" s="13">
        <v>0</v>
      </c>
      <c r="S5065" s="13">
        <v>0</v>
      </c>
      <c r="T5065" s="11" t="s">
        <v>7</v>
      </c>
      <c r="U5065" s="11" t="s">
        <v>8</v>
      </c>
      <c r="V5065" s="15">
        <v>0</v>
      </c>
      <c r="W5065" s="13">
        <v>0</v>
      </c>
      <c r="X5065" s="15">
        <v>0</v>
      </c>
      <c r="Y5065" s="15">
        <v>0</v>
      </c>
      <c r="Z5065" s="13">
        <v>0</v>
      </c>
      <c r="AA5065" s="15">
        <v>0</v>
      </c>
      <c r="AB5065" s="13">
        <v>0</v>
      </c>
      <c r="AC5065" s="15">
        <v>0</v>
      </c>
      <c r="AD5065" s="13">
        <v>0</v>
      </c>
      <c r="AE5065" s="15">
        <v>0</v>
      </c>
      <c r="AF5065" s="13">
        <v>0</v>
      </c>
      <c r="AG5065" s="15">
        <v>0</v>
      </c>
      <c r="AH5065" s="13">
        <v>0</v>
      </c>
      <c r="AI5065" s="15">
        <v>0</v>
      </c>
      <c r="AJ5065" s="11" t="s">
        <v>17</v>
      </c>
      <c r="AK5065" s="11" t="s">
        <v>13</v>
      </c>
      <c r="AL5065" s="22">
        <f t="shared" si="237"/>
        <v>2452</v>
      </c>
      <c r="AM5065" s="11" t="str">
        <f>VLOOKUP(O5065,Sheet2!$D$6:$E$14,2,FALSE)</f>
        <v>Spare parts</v>
      </c>
      <c r="AN5065" s="11" t="str">
        <f>VLOOKUP(F5065,Sheet2!$E$10:$F$13,2,FALSE)</f>
        <v>SPM</v>
      </c>
      <c r="AO5065" s="35" t="s">
        <v>14668</v>
      </c>
      <c r="AP5065">
        <f>MATCH(AN5065,Sheet2!$F$5:$F$18,0)</f>
        <v>6</v>
      </c>
      <c r="AQ5065">
        <f>MATCH(AO5065,Sheet2!$F$5:$K$5,0)</f>
        <v>6</v>
      </c>
      <c r="AR5065" s="33">
        <f>INDEX(Sheet2!$F$5:$K$18,OPaL!AP5065,OPaL!AQ5065)</f>
        <v>0.15</v>
      </c>
      <c r="AS5065" s="1">
        <f t="shared" si="239"/>
        <v>194.1995</v>
      </c>
    </row>
    <row r="5066" spans="1:45" x14ac:dyDescent="0.2">
      <c r="A5066" s="11" t="s">
        <v>7111</v>
      </c>
      <c r="B5066" s="11" t="s">
        <v>7112</v>
      </c>
      <c r="C5066" s="11" t="s">
        <v>14453</v>
      </c>
      <c r="D5066" s="21">
        <v>42916</v>
      </c>
      <c r="E5066" s="21" t="s">
        <v>9697</v>
      </c>
      <c r="F5066" s="21" t="s">
        <v>14659</v>
      </c>
      <c r="G5066" s="11" t="s">
        <v>2</v>
      </c>
      <c r="H5066" s="11" t="s">
        <v>16</v>
      </c>
      <c r="I5066" s="11" t="s">
        <v>4</v>
      </c>
      <c r="J5066" s="12">
        <v>1</v>
      </c>
      <c r="K5066" s="12">
        <v>228.47</v>
      </c>
      <c r="L5066" s="12">
        <v>0</v>
      </c>
      <c r="M5066" s="12">
        <v>0</v>
      </c>
      <c r="N5066" s="12">
        <f t="shared" si="238"/>
        <v>228.47</v>
      </c>
      <c r="O5066" s="11" t="s">
        <v>5</v>
      </c>
      <c r="P5066" s="13">
        <v>0</v>
      </c>
      <c r="Q5066" s="11" t="s">
        <v>6</v>
      </c>
      <c r="R5066" s="13">
        <v>0</v>
      </c>
      <c r="S5066" s="13">
        <v>0</v>
      </c>
      <c r="T5066" s="11" t="s">
        <v>7</v>
      </c>
      <c r="U5066" s="11" t="s">
        <v>8</v>
      </c>
      <c r="V5066" s="15">
        <v>0</v>
      </c>
      <c r="W5066" s="13">
        <v>0</v>
      </c>
      <c r="X5066" s="15">
        <v>0</v>
      </c>
      <c r="Y5066" s="15">
        <v>0</v>
      </c>
      <c r="Z5066" s="13">
        <v>0</v>
      </c>
      <c r="AA5066" s="15">
        <v>0</v>
      </c>
      <c r="AB5066" s="13">
        <v>0</v>
      </c>
      <c r="AC5066" s="15">
        <v>0</v>
      </c>
      <c r="AD5066" s="13">
        <v>0</v>
      </c>
      <c r="AE5066" s="15">
        <v>0</v>
      </c>
      <c r="AF5066" s="13">
        <v>0</v>
      </c>
      <c r="AG5066" s="15">
        <v>0</v>
      </c>
      <c r="AH5066" s="13">
        <v>0</v>
      </c>
      <c r="AI5066" s="15">
        <v>0</v>
      </c>
      <c r="AJ5066" s="11" t="s">
        <v>17</v>
      </c>
      <c r="AK5066" s="11" t="s">
        <v>13</v>
      </c>
      <c r="AL5066" s="22">
        <f t="shared" si="237"/>
        <v>2376</v>
      </c>
      <c r="AM5066" s="11" t="str">
        <f>VLOOKUP(O5066,Sheet2!$D$6:$E$14,2,FALSE)</f>
        <v>Spare parts</v>
      </c>
      <c r="AN5066" s="11" t="str">
        <f>VLOOKUP(F5066,Sheet2!$E$10:$F$13,2,FALSE)</f>
        <v>SPM</v>
      </c>
      <c r="AO5066" s="35" t="s">
        <v>14668</v>
      </c>
      <c r="AP5066">
        <f>MATCH(AN5066,Sheet2!$F$5:$F$18,0)</f>
        <v>6</v>
      </c>
      <c r="AQ5066">
        <f>MATCH(AO5066,Sheet2!$F$5:$K$5,0)</f>
        <v>6</v>
      </c>
      <c r="AR5066" s="33">
        <f>INDEX(Sheet2!$F$5:$K$18,OPaL!AP5066,OPaL!AQ5066)</f>
        <v>0.15</v>
      </c>
      <c r="AS5066" s="1">
        <f t="shared" si="239"/>
        <v>194.1995</v>
      </c>
    </row>
    <row r="5067" spans="1:45" x14ac:dyDescent="0.2">
      <c r="A5067" s="11" t="s">
        <v>7119</v>
      </c>
      <c r="B5067" s="11" t="s">
        <v>7120</v>
      </c>
      <c r="C5067" s="11" t="s">
        <v>14454</v>
      </c>
      <c r="D5067" s="21">
        <v>42916</v>
      </c>
      <c r="E5067" s="21" t="s">
        <v>9697</v>
      </c>
      <c r="F5067" s="21" t="s">
        <v>14659</v>
      </c>
      <c r="G5067" s="11" t="s">
        <v>2</v>
      </c>
      <c r="H5067" s="11" t="s">
        <v>16</v>
      </c>
      <c r="I5067" s="11" t="s">
        <v>4</v>
      </c>
      <c r="J5067" s="12">
        <v>1</v>
      </c>
      <c r="K5067" s="12">
        <v>228.47</v>
      </c>
      <c r="L5067" s="12">
        <v>0</v>
      </c>
      <c r="M5067" s="12">
        <v>0</v>
      </c>
      <c r="N5067" s="12">
        <f t="shared" si="238"/>
        <v>228.47</v>
      </c>
      <c r="O5067" s="11" t="s">
        <v>5</v>
      </c>
      <c r="P5067" s="13">
        <v>0</v>
      </c>
      <c r="Q5067" s="11" t="s">
        <v>6</v>
      </c>
      <c r="R5067" s="13">
        <v>0</v>
      </c>
      <c r="S5067" s="13">
        <v>0</v>
      </c>
      <c r="T5067" s="11" t="s">
        <v>7</v>
      </c>
      <c r="U5067" s="11" t="s">
        <v>8</v>
      </c>
      <c r="V5067" s="15">
        <v>0</v>
      </c>
      <c r="W5067" s="13">
        <v>0</v>
      </c>
      <c r="X5067" s="15">
        <v>0</v>
      </c>
      <c r="Y5067" s="15">
        <v>0</v>
      </c>
      <c r="Z5067" s="13">
        <v>0</v>
      </c>
      <c r="AA5067" s="15">
        <v>0</v>
      </c>
      <c r="AB5067" s="13">
        <v>0</v>
      </c>
      <c r="AC5067" s="15">
        <v>0</v>
      </c>
      <c r="AD5067" s="13">
        <v>0</v>
      </c>
      <c r="AE5067" s="15">
        <v>0</v>
      </c>
      <c r="AF5067" s="13">
        <v>0</v>
      </c>
      <c r="AG5067" s="15">
        <v>0</v>
      </c>
      <c r="AH5067" s="13">
        <v>0</v>
      </c>
      <c r="AI5067" s="15">
        <v>0</v>
      </c>
      <c r="AJ5067" s="11" t="s">
        <v>17</v>
      </c>
      <c r="AK5067" s="11" t="s">
        <v>13</v>
      </c>
      <c r="AL5067" s="22">
        <f t="shared" si="237"/>
        <v>2376</v>
      </c>
      <c r="AM5067" s="11" t="str">
        <f>VLOOKUP(O5067,Sheet2!$D$6:$E$14,2,FALSE)</f>
        <v>Spare parts</v>
      </c>
      <c r="AN5067" s="11" t="str">
        <f>VLOOKUP(F5067,Sheet2!$E$10:$F$13,2,FALSE)</f>
        <v>SPM</v>
      </c>
      <c r="AO5067" s="35" t="s">
        <v>14668</v>
      </c>
      <c r="AP5067">
        <f>MATCH(AN5067,Sheet2!$F$5:$F$18,0)</f>
        <v>6</v>
      </c>
      <c r="AQ5067">
        <f>MATCH(AO5067,Sheet2!$F$5:$K$5,0)</f>
        <v>6</v>
      </c>
      <c r="AR5067" s="33">
        <f>INDEX(Sheet2!$F$5:$K$18,OPaL!AP5067,OPaL!AQ5067)</f>
        <v>0.15</v>
      </c>
      <c r="AS5067" s="1">
        <f t="shared" si="239"/>
        <v>194.1995</v>
      </c>
    </row>
    <row r="5068" spans="1:45" x14ac:dyDescent="0.2">
      <c r="A5068" s="11" t="s">
        <v>7127</v>
      </c>
      <c r="B5068" s="11" t="s">
        <v>7128</v>
      </c>
      <c r="C5068" s="11" t="s">
        <v>14455</v>
      </c>
      <c r="D5068" s="21">
        <v>42916</v>
      </c>
      <c r="E5068" s="21" t="s">
        <v>9697</v>
      </c>
      <c r="F5068" s="21" t="s">
        <v>14659</v>
      </c>
      <c r="G5068" s="11" t="s">
        <v>2</v>
      </c>
      <c r="H5068" s="11" t="s">
        <v>16</v>
      </c>
      <c r="I5068" s="11" t="s">
        <v>4</v>
      </c>
      <c r="J5068" s="12">
        <v>1</v>
      </c>
      <c r="K5068" s="12">
        <v>228.47</v>
      </c>
      <c r="L5068" s="12">
        <v>0</v>
      </c>
      <c r="M5068" s="12">
        <v>0</v>
      </c>
      <c r="N5068" s="12">
        <f t="shared" si="238"/>
        <v>228.47</v>
      </c>
      <c r="O5068" s="11" t="s">
        <v>5</v>
      </c>
      <c r="P5068" s="13">
        <v>0</v>
      </c>
      <c r="Q5068" s="11" t="s">
        <v>6</v>
      </c>
      <c r="R5068" s="13">
        <v>0</v>
      </c>
      <c r="S5068" s="13">
        <v>0</v>
      </c>
      <c r="T5068" s="11" t="s">
        <v>7</v>
      </c>
      <c r="U5068" s="11" t="s">
        <v>8</v>
      </c>
      <c r="V5068" s="15">
        <v>0</v>
      </c>
      <c r="W5068" s="13">
        <v>0</v>
      </c>
      <c r="X5068" s="15">
        <v>0</v>
      </c>
      <c r="Y5068" s="15">
        <v>0</v>
      </c>
      <c r="Z5068" s="13">
        <v>0</v>
      </c>
      <c r="AA5068" s="15">
        <v>0</v>
      </c>
      <c r="AB5068" s="13">
        <v>0</v>
      </c>
      <c r="AC5068" s="15">
        <v>0</v>
      </c>
      <c r="AD5068" s="13">
        <v>0</v>
      </c>
      <c r="AE5068" s="15">
        <v>0</v>
      </c>
      <c r="AF5068" s="13">
        <v>0</v>
      </c>
      <c r="AG5068" s="15">
        <v>0</v>
      </c>
      <c r="AH5068" s="13">
        <v>0</v>
      </c>
      <c r="AI5068" s="15">
        <v>0</v>
      </c>
      <c r="AJ5068" s="11" t="s">
        <v>17</v>
      </c>
      <c r="AK5068" s="11" t="s">
        <v>13</v>
      </c>
      <c r="AL5068" s="22">
        <f t="shared" si="237"/>
        <v>2376</v>
      </c>
      <c r="AM5068" s="11" t="str">
        <f>VLOOKUP(O5068,Sheet2!$D$6:$E$14,2,FALSE)</f>
        <v>Spare parts</v>
      </c>
      <c r="AN5068" s="11" t="str">
        <f>VLOOKUP(F5068,Sheet2!$E$10:$F$13,2,FALSE)</f>
        <v>SPM</v>
      </c>
      <c r="AO5068" s="35" t="s">
        <v>14668</v>
      </c>
      <c r="AP5068">
        <f>MATCH(AN5068,Sheet2!$F$5:$F$18,0)</f>
        <v>6</v>
      </c>
      <c r="AQ5068">
        <f>MATCH(AO5068,Sheet2!$F$5:$K$5,0)</f>
        <v>6</v>
      </c>
      <c r="AR5068" s="33">
        <f>INDEX(Sheet2!$F$5:$K$18,OPaL!AP5068,OPaL!AQ5068)</f>
        <v>0.15</v>
      </c>
      <c r="AS5068" s="1">
        <f t="shared" si="239"/>
        <v>194.1995</v>
      </c>
    </row>
    <row r="5069" spans="1:45" x14ac:dyDescent="0.2">
      <c r="A5069" s="11" t="s">
        <v>7169</v>
      </c>
      <c r="B5069" s="11" t="s">
        <v>7170</v>
      </c>
      <c r="C5069" s="11" t="s">
        <v>14456</v>
      </c>
      <c r="D5069" s="21">
        <v>42916</v>
      </c>
      <c r="E5069" s="21" t="s">
        <v>9697</v>
      </c>
      <c r="F5069" s="21" t="s">
        <v>14659</v>
      </c>
      <c r="G5069" s="11" t="s">
        <v>2</v>
      </c>
      <c r="H5069" s="11" t="s">
        <v>16</v>
      </c>
      <c r="I5069" s="11" t="s">
        <v>4</v>
      </c>
      <c r="J5069" s="12">
        <v>1</v>
      </c>
      <c r="K5069" s="12">
        <v>228.47</v>
      </c>
      <c r="L5069" s="12">
        <v>0</v>
      </c>
      <c r="M5069" s="12">
        <v>0</v>
      </c>
      <c r="N5069" s="12">
        <f t="shared" si="238"/>
        <v>228.47</v>
      </c>
      <c r="O5069" s="11" t="s">
        <v>5</v>
      </c>
      <c r="P5069" s="13">
        <v>0</v>
      </c>
      <c r="Q5069" s="11" t="s">
        <v>6</v>
      </c>
      <c r="R5069" s="13">
        <v>0</v>
      </c>
      <c r="S5069" s="13">
        <v>0</v>
      </c>
      <c r="T5069" s="11" t="s">
        <v>7</v>
      </c>
      <c r="U5069" s="11" t="s">
        <v>8</v>
      </c>
      <c r="V5069" s="15">
        <v>0</v>
      </c>
      <c r="W5069" s="13">
        <v>0</v>
      </c>
      <c r="X5069" s="15">
        <v>0</v>
      </c>
      <c r="Y5069" s="15">
        <v>0</v>
      </c>
      <c r="Z5069" s="13">
        <v>0</v>
      </c>
      <c r="AA5069" s="15">
        <v>0</v>
      </c>
      <c r="AB5069" s="13">
        <v>0</v>
      </c>
      <c r="AC5069" s="15">
        <v>0</v>
      </c>
      <c r="AD5069" s="13">
        <v>0</v>
      </c>
      <c r="AE5069" s="15">
        <v>0</v>
      </c>
      <c r="AF5069" s="13">
        <v>0</v>
      </c>
      <c r="AG5069" s="15">
        <v>0</v>
      </c>
      <c r="AH5069" s="13">
        <v>0</v>
      </c>
      <c r="AI5069" s="15">
        <v>0</v>
      </c>
      <c r="AJ5069" s="11" t="s">
        <v>17</v>
      </c>
      <c r="AK5069" s="11" t="s">
        <v>13</v>
      </c>
      <c r="AL5069" s="22">
        <f t="shared" si="237"/>
        <v>2376</v>
      </c>
      <c r="AM5069" s="11" t="str">
        <f>VLOOKUP(O5069,Sheet2!$D$6:$E$14,2,FALSE)</f>
        <v>Spare parts</v>
      </c>
      <c r="AN5069" s="11" t="str">
        <f>VLOOKUP(F5069,Sheet2!$E$10:$F$13,2,FALSE)</f>
        <v>SPM</v>
      </c>
      <c r="AO5069" s="35" t="s">
        <v>14668</v>
      </c>
      <c r="AP5069">
        <f>MATCH(AN5069,Sheet2!$F$5:$F$18,0)</f>
        <v>6</v>
      </c>
      <c r="AQ5069">
        <f>MATCH(AO5069,Sheet2!$F$5:$K$5,0)</f>
        <v>6</v>
      </c>
      <c r="AR5069" s="33">
        <f>INDEX(Sheet2!$F$5:$K$18,OPaL!AP5069,OPaL!AQ5069)</f>
        <v>0.15</v>
      </c>
      <c r="AS5069" s="1">
        <f t="shared" si="239"/>
        <v>194.1995</v>
      </c>
    </row>
    <row r="5070" spans="1:45" x14ac:dyDescent="0.2">
      <c r="A5070" s="11" t="s">
        <v>7179</v>
      </c>
      <c r="B5070" s="11" t="s">
        <v>7180</v>
      </c>
      <c r="C5070" s="11" t="s">
        <v>14457</v>
      </c>
      <c r="D5070" s="21">
        <v>42916</v>
      </c>
      <c r="E5070" s="21" t="s">
        <v>9697</v>
      </c>
      <c r="F5070" s="21" t="s">
        <v>14659</v>
      </c>
      <c r="G5070" s="11" t="s">
        <v>2</v>
      </c>
      <c r="H5070" s="11" t="s">
        <v>16</v>
      </c>
      <c r="I5070" s="11" t="s">
        <v>4</v>
      </c>
      <c r="J5070" s="12">
        <v>1</v>
      </c>
      <c r="K5070" s="12">
        <v>228.47</v>
      </c>
      <c r="L5070" s="12">
        <v>0</v>
      </c>
      <c r="M5070" s="12">
        <v>0</v>
      </c>
      <c r="N5070" s="12">
        <f t="shared" si="238"/>
        <v>228.47</v>
      </c>
      <c r="O5070" s="11" t="s">
        <v>5</v>
      </c>
      <c r="P5070" s="13">
        <v>0</v>
      </c>
      <c r="Q5070" s="11" t="s">
        <v>6</v>
      </c>
      <c r="R5070" s="13">
        <v>0</v>
      </c>
      <c r="S5070" s="13">
        <v>0</v>
      </c>
      <c r="T5070" s="11" t="s">
        <v>7</v>
      </c>
      <c r="U5070" s="11" t="s">
        <v>8</v>
      </c>
      <c r="V5070" s="15">
        <v>0</v>
      </c>
      <c r="W5070" s="13">
        <v>0</v>
      </c>
      <c r="X5070" s="15">
        <v>0</v>
      </c>
      <c r="Y5070" s="15">
        <v>0</v>
      </c>
      <c r="Z5070" s="13">
        <v>0</v>
      </c>
      <c r="AA5070" s="15">
        <v>0</v>
      </c>
      <c r="AB5070" s="13">
        <v>0</v>
      </c>
      <c r="AC5070" s="15">
        <v>0</v>
      </c>
      <c r="AD5070" s="13">
        <v>0</v>
      </c>
      <c r="AE5070" s="15">
        <v>0</v>
      </c>
      <c r="AF5070" s="13">
        <v>0</v>
      </c>
      <c r="AG5070" s="15">
        <v>0</v>
      </c>
      <c r="AH5070" s="13">
        <v>0</v>
      </c>
      <c r="AI5070" s="15">
        <v>0</v>
      </c>
      <c r="AJ5070" s="11" t="s">
        <v>17</v>
      </c>
      <c r="AK5070" s="11" t="s">
        <v>13</v>
      </c>
      <c r="AL5070" s="22">
        <f t="shared" si="237"/>
        <v>2376</v>
      </c>
      <c r="AM5070" s="11" t="str">
        <f>VLOOKUP(O5070,Sheet2!$D$6:$E$14,2,FALSE)</f>
        <v>Spare parts</v>
      </c>
      <c r="AN5070" s="11" t="str">
        <f>VLOOKUP(F5070,Sheet2!$E$10:$F$13,2,FALSE)</f>
        <v>SPM</v>
      </c>
      <c r="AO5070" s="35" t="s">
        <v>14668</v>
      </c>
      <c r="AP5070">
        <f>MATCH(AN5070,Sheet2!$F$5:$F$18,0)</f>
        <v>6</v>
      </c>
      <c r="AQ5070">
        <f>MATCH(AO5070,Sheet2!$F$5:$K$5,0)</f>
        <v>6</v>
      </c>
      <c r="AR5070" s="33">
        <f>INDEX(Sheet2!$F$5:$K$18,OPaL!AP5070,OPaL!AQ5070)</f>
        <v>0.15</v>
      </c>
      <c r="AS5070" s="1">
        <f t="shared" si="239"/>
        <v>194.1995</v>
      </c>
    </row>
    <row r="5071" spans="1:45" x14ac:dyDescent="0.2">
      <c r="A5071" s="11" t="s">
        <v>6475</v>
      </c>
      <c r="B5071" s="11" t="s">
        <v>6476</v>
      </c>
      <c r="C5071" s="11" t="s">
        <v>14458</v>
      </c>
      <c r="D5071" s="21">
        <v>42903</v>
      </c>
      <c r="E5071" s="21" t="s">
        <v>9697</v>
      </c>
      <c r="F5071" s="21" t="s">
        <v>14659</v>
      </c>
      <c r="G5071" s="11" t="s">
        <v>2</v>
      </c>
      <c r="H5071" s="11" t="s">
        <v>16</v>
      </c>
      <c r="I5071" s="11" t="s">
        <v>4</v>
      </c>
      <c r="J5071" s="12">
        <v>4</v>
      </c>
      <c r="K5071" s="12">
        <v>227.76</v>
      </c>
      <c r="L5071" s="12">
        <v>0</v>
      </c>
      <c r="M5071" s="12">
        <v>0</v>
      </c>
      <c r="N5071" s="12">
        <f t="shared" si="238"/>
        <v>227.76</v>
      </c>
      <c r="O5071" s="11" t="s">
        <v>5</v>
      </c>
      <c r="P5071" s="13">
        <v>0</v>
      </c>
      <c r="Q5071" s="11" t="s">
        <v>6</v>
      </c>
      <c r="R5071" s="13">
        <v>0</v>
      </c>
      <c r="S5071" s="13">
        <v>0</v>
      </c>
      <c r="T5071" s="11" t="s">
        <v>7</v>
      </c>
      <c r="U5071" s="11" t="s">
        <v>8</v>
      </c>
      <c r="V5071" s="15">
        <v>0</v>
      </c>
      <c r="W5071" s="13">
        <v>0</v>
      </c>
      <c r="X5071" s="15">
        <v>0</v>
      </c>
      <c r="Y5071" s="15">
        <v>0</v>
      </c>
      <c r="Z5071" s="13">
        <v>0</v>
      </c>
      <c r="AA5071" s="15">
        <v>0</v>
      </c>
      <c r="AB5071" s="13">
        <v>0</v>
      </c>
      <c r="AC5071" s="15">
        <v>0</v>
      </c>
      <c r="AD5071" s="13">
        <v>0</v>
      </c>
      <c r="AE5071" s="15">
        <v>0</v>
      </c>
      <c r="AF5071" s="13">
        <v>0</v>
      </c>
      <c r="AG5071" s="15">
        <v>0</v>
      </c>
      <c r="AH5071" s="13">
        <v>0</v>
      </c>
      <c r="AI5071" s="15">
        <v>0</v>
      </c>
      <c r="AJ5071" s="11" t="s">
        <v>17</v>
      </c>
      <c r="AK5071" s="11" t="s">
        <v>13</v>
      </c>
      <c r="AL5071" s="22">
        <f t="shared" si="237"/>
        <v>2389</v>
      </c>
      <c r="AM5071" s="11" t="str">
        <f>VLOOKUP(O5071,Sheet2!$D$6:$E$14,2,FALSE)</f>
        <v>Spare parts</v>
      </c>
      <c r="AN5071" s="11" t="str">
        <f>VLOOKUP(F5071,Sheet2!$E$10:$F$13,2,FALSE)</f>
        <v>SPM</v>
      </c>
      <c r="AO5071" s="35" t="s">
        <v>14668</v>
      </c>
      <c r="AP5071">
        <f>MATCH(AN5071,Sheet2!$F$5:$F$18,0)</f>
        <v>6</v>
      </c>
      <c r="AQ5071">
        <f>MATCH(AO5071,Sheet2!$F$5:$K$5,0)</f>
        <v>6</v>
      </c>
      <c r="AR5071" s="33">
        <f>INDEX(Sheet2!$F$5:$K$18,OPaL!AP5071,OPaL!AQ5071)</f>
        <v>0.15</v>
      </c>
      <c r="AS5071" s="1">
        <f t="shared" si="239"/>
        <v>193.59599999999998</v>
      </c>
    </row>
    <row r="5072" spans="1:45" x14ac:dyDescent="0.2">
      <c r="A5072" s="11" t="s">
        <v>4863</v>
      </c>
      <c r="B5072" s="11" t="s">
        <v>4864</v>
      </c>
      <c r="C5072" s="11" t="s">
        <v>14459</v>
      </c>
      <c r="D5072" s="21">
        <v>44728</v>
      </c>
      <c r="E5072" s="21" t="s">
        <v>9697</v>
      </c>
      <c r="F5072" s="21" t="s">
        <v>14659</v>
      </c>
      <c r="G5072" s="11" t="s">
        <v>2</v>
      </c>
      <c r="H5072" s="11" t="s">
        <v>3</v>
      </c>
      <c r="I5072" s="11" t="s">
        <v>4</v>
      </c>
      <c r="J5072" s="13">
        <v>2</v>
      </c>
      <c r="K5072" s="12">
        <v>226.38</v>
      </c>
      <c r="L5072" s="12">
        <v>0</v>
      </c>
      <c r="M5072" s="12">
        <v>0</v>
      </c>
      <c r="N5072" s="12">
        <f t="shared" si="238"/>
        <v>226.38</v>
      </c>
      <c r="O5072" s="11" t="s">
        <v>5</v>
      </c>
      <c r="P5072" s="13">
        <v>0</v>
      </c>
      <c r="Q5072" s="11" t="s">
        <v>6</v>
      </c>
      <c r="R5072" s="13">
        <v>0</v>
      </c>
      <c r="S5072" s="13">
        <v>0</v>
      </c>
      <c r="T5072" s="11" t="s">
        <v>7</v>
      </c>
      <c r="U5072" s="11" t="s">
        <v>8</v>
      </c>
      <c r="V5072" s="15">
        <v>0</v>
      </c>
      <c r="W5072" s="13">
        <v>0</v>
      </c>
      <c r="X5072" s="15">
        <v>0</v>
      </c>
      <c r="Y5072" s="15">
        <v>0</v>
      </c>
      <c r="Z5072" s="13">
        <v>0</v>
      </c>
      <c r="AA5072" s="15">
        <v>0</v>
      </c>
      <c r="AB5072" s="13">
        <v>0</v>
      </c>
      <c r="AC5072" s="15">
        <v>0</v>
      </c>
      <c r="AD5072" s="13">
        <v>0</v>
      </c>
      <c r="AE5072" s="15">
        <v>0</v>
      </c>
      <c r="AF5072" s="13">
        <v>0</v>
      </c>
      <c r="AG5072" s="15">
        <v>0</v>
      </c>
      <c r="AH5072" s="13">
        <v>0</v>
      </c>
      <c r="AI5072" s="15">
        <v>0</v>
      </c>
      <c r="AJ5072" s="11" t="s">
        <v>9</v>
      </c>
      <c r="AK5072" s="11" t="s">
        <v>1398</v>
      </c>
      <c r="AL5072" s="22">
        <f t="shared" si="237"/>
        <v>564</v>
      </c>
      <c r="AM5072" s="11" t="str">
        <f>VLOOKUP(O5072,Sheet2!$D$6:$E$14,2,FALSE)</f>
        <v>Spare parts</v>
      </c>
      <c r="AN5072" s="11" t="str">
        <f>VLOOKUP(F5072,Sheet2!$E$10:$F$13,2,FALSE)</f>
        <v>SPM</v>
      </c>
      <c r="AO5072" s="35" t="s">
        <v>14668</v>
      </c>
      <c r="AP5072">
        <f>MATCH(AN5072,Sheet2!$F$5:$F$18,0)</f>
        <v>6</v>
      </c>
      <c r="AQ5072">
        <f>MATCH(AO5072,Sheet2!$F$5:$K$5,0)</f>
        <v>6</v>
      </c>
      <c r="AR5072" s="33">
        <f>INDEX(Sheet2!$F$5:$K$18,OPaL!AP5072,OPaL!AQ5072)</f>
        <v>0.15</v>
      </c>
      <c r="AS5072" s="1">
        <f t="shared" si="239"/>
        <v>192.423</v>
      </c>
    </row>
    <row r="5073" spans="1:45" x14ac:dyDescent="0.2">
      <c r="A5073" s="11" t="s">
        <v>9544</v>
      </c>
      <c r="B5073" s="11" t="s">
        <v>9545</v>
      </c>
      <c r="C5073" s="11" t="s">
        <v>14460</v>
      </c>
      <c r="D5073" s="21">
        <v>44737</v>
      </c>
      <c r="E5073" s="21" t="s">
        <v>9697</v>
      </c>
      <c r="F5073" s="21" t="s">
        <v>14659</v>
      </c>
      <c r="G5073" s="11" t="s">
        <v>2</v>
      </c>
      <c r="H5073" s="11" t="s">
        <v>3</v>
      </c>
      <c r="I5073" s="11" t="s">
        <v>4</v>
      </c>
      <c r="J5073" s="12">
        <v>16</v>
      </c>
      <c r="K5073" s="12">
        <v>223.6</v>
      </c>
      <c r="L5073" s="12">
        <v>0</v>
      </c>
      <c r="M5073" s="12">
        <v>0</v>
      </c>
      <c r="N5073" s="12">
        <f t="shared" si="238"/>
        <v>223.6</v>
      </c>
      <c r="O5073" s="11" t="s">
        <v>8227</v>
      </c>
      <c r="P5073" s="13">
        <v>0</v>
      </c>
      <c r="Q5073" s="11" t="s">
        <v>6</v>
      </c>
      <c r="R5073" s="13">
        <v>0</v>
      </c>
      <c r="S5073" s="13">
        <v>0</v>
      </c>
      <c r="T5073" s="11" t="s">
        <v>7</v>
      </c>
      <c r="U5073" s="11" t="s">
        <v>8</v>
      </c>
      <c r="V5073" s="15">
        <v>0</v>
      </c>
      <c r="W5073" s="13">
        <v>0</v>
      </c>
      <c r="X5073" s="15">
        <v>0</v>
      </c>
      <c r="Y5073" s="15">
        <v>0</v>
      </c>
      <c r="Z5073" s="13">
        <v>0</v>
      </c>
      <c r="AA5073" s="15">
        <v>0</v>
      </c>
      <c r="AB5073" s="13">
        <v>0</v>
      </c>
      <c r="AC5073" s="15">
        <v>0</v>
      </c>
      <c r="AD5073" s="13">
        <v>0</v>
      </c>
      <c r="AE5073" s="15">
        <v>0</v>
      </c>
      <c r="AF5073" s="13">
        <v>0</v>
      </c>
      <c r="AG5073" s="15">
        <v>0</v>
      </c>
      <c r="AH5073" s="13">
        <v>0</v>
      </c>
      <c r="AI5073" s="15">
        <v>0</v>
      </c>
      <c r="AJ5073" s="11" t="s">
        <v>9</v>
      </c>
      <c r="AK5073" s="11" t="s">
        <v>8228</v>
      </c>
      <c r="AL5073" s="22">
        <f t="shared" si="237"/>
        <v>555</v>
      </c>
      <c r="AM5073" s="11" t="str">
        <f>VLOOKUP(O5073,Sheet2!$D$6:$E$14,2,FALSE)</f>
        <v>Consumables</v>
      </c>
      <c r="AN5073" s="11" t="str">
        <f>VLOOKUP(F5073,Sheet2!$E$15:$F$18,2,FALSE)</f>
        <v>CM</v>
      </c>
      <c r="AO5073" s="35" t="s">
        <v>14668</v>
      </c>
      <c r="AP5073">
        <f>MATCH(AN5073,Sheet2!$F$5:$F$18,0)</f>
        <v>13</v>
      </c>
      <c r="AQ5073">
        <f>MATCH(AO5073,Sheet2!$F$5:$K$5,0)</f>
        <v>6</v>
      </c>
      <c r="AR5073" s="33">
        <f>INDEX(Sheet2!$F$5:$K$18,OPaL!AP5073,OPaL!AQ5073)</f>
        <v>0.2</v>
      </c>
      <c r="AS5073" s="1">
        <f t="shared" si="239"/>
        <v>178.88</v>
      </c>
    </row>
    <row r="5074" spans="1:45" x14ac:dyDescent="0.2">
      <c r="A5074" s="11" t="s">
        <v>3255</v>
      </c>
      <c r="B5074" s="11" t="s">
        <v>3256</v>
      </c>
      <c r="C5074" s="11" t="s">
        <v>14461</v>
      </c>
      <c r="D5074" s="21">
        <v>43776</v>
      </c>
      <c r="E5074" s="21" t="s">
        <v>9750</v>
      </c>
      <c r="F5074" s="21" t="s">
        <v>14659</v>
      </c>
      <c r="G5074" s="11" t="s">
        <v>2</v>
      </c>
      <c r="H5074" s="11" t="s">
        <v>3</v>
      </c>
      <c r="I5074" s="11" t="s">
        <v>4</v>
      </c>
      <c r="J5074" s="12">
        <v>1</v>
      </c>
      <c r="K5074" s="12">
        <v>220</v>
      </c>
      <c r="L5074" s="12">
        <v>0</v>
      </c>
      <c r="M5074" s="12">
        <v>0</v>
      </c>
      <c r="N5074" s="12">
        <f t="shared" si="238"/>
        <v>220</v>
      </c>
      <c r="O5074" s="11" t="s">
        <v>5</v>
      </c>
      <c r="P5074" s="13">
        <v>0</v>
      </c>
      <c r="Q5074" s="11" t="s">
        <v>6</v>
      </c>
      <c r="R5074" s="13">
        <v>0</v>
      </c>
      <c r="S5074" s="13">
        <v>0</v>
      </c>
      <c r="T5074" s="11" t="s">
        <v>7</v>
      </c>
      <c r="U5074" s="11" t="s">
        <v>8</v>
      </c>
      <c r="V5074" s="15">
        <v>0</v>
      </c>
      <c r="W5074" s="13">
        <v>0</v>
      </c>
      <c r="X5074" s="15">
        <v>0</v>
      </c>
      <c r="Y5074" s="15">
        <v>0</v>
      </c>
      <c r="Z5074" s="13">
        <v>0</v>
      </c>
      <c r="AA5074" s="15">
        <v>0</v>
      </c>
      <c r="AB5074" s="13">
        <v>0</v>
      </c>
      <c r="AC5074" s="15">
        <v>0</v>
      </c>
      <c r="AD5074" s="13">
        <v>0</v>
      </c>
      <c r="AE5074" s="15">
        <v>0</v>
      </c>
      <c r="AF5074" s="13">
        <v>0</v>
      </c>
      <c r="AG5074" s="15">
        <v>0</v>
      </c>
      <c r="AH5074" s="13">
        <v>0</v>
      </c>
      <c r="AI5074" s="15">
        <v>0</v>
      </c>
      <c r="AJ5074" s="11" t="s">
        <v>9</v>
      </c>
      <c r="AK5074" s="11" t="s">
        <v>13</v>
      </c>
      <c r="AL5074" s="22">
        <f t="shared" si="237"/>
        <v>1516</v>
      </c>
      <c r="AM5074" s="11" t="str">
        <f>VLOOKUP(O5074,Sheet2!$D$6:$E$14,2,FALSE)</f>
        <v>Spare parts</v>
      </c>
      <c r="AN5074" s="11" t="str">
        <f>VLOOKUP(F5074,Sheet2!$E$10:$F$13,2,FALSE)</f>
        <v>SPM</v>
      </c>
      <c r="AO5074" s="35" t="s">
        <v>14668</v>
      </c>
      <c r="AP5074">
        <f>MATCH(AN5074,Sheet2!$F$5:$F$18,0)</f>
        <v>6</v>
      </c>
      <c r="AQ5074">
        <f>MATCH(AO5074,Sheet2!$F$5:$K$5,0)</f>
        <v>6</v>
      </c>
      <c r="AR5074" s="33">
        <f>INDEX(Sheet2!$F$5:$K$18,OPaL!AP5074,OPaL!AQ5074)</f>
        <v>0.15</v>
      </c>
      <c r="AS5074" s="1">
        <f t="shared" si="239"/>
        <v>187</v>
      </c>
    </row>
    <row r="5075" spans="1:45" x14ac:dyDescent="0.2">
      <c r="A5075" s="11" t="s">
        <v>9308</v>
      </c>
      <c r="B5075" s="11" t="s">
        <v>9309</v>
      </c>
      <c r="C5075" s="11" t="s">
        <v>14184</v>
      </c>
      <c r="D5075" s="21">
        <v>45163</v>
      </c>
      <c r="E5075" s="21" t="s">
        <v>9757</v>
      </c>
      <c r="F5075" s="21" t="s">
        <v>14659</v>
      </c>
      <c r="G5075" s="11" t="s">
        <v>2</v>
      </c>
      <c r="H5075" s="11" t="s">
        <v>16</v>
      </c>
      <c r="I5075" s="11" t="s">
        <v>4</v>
      </c>
      <c r="J5075" s="13">
        <v>3</v>
      </c>
      <c r="K5075" s="12">
        <v>217.58</v>
      </c>
      <c r="L5075" s="12">
        <v>0</v>
      </c>
      <c r="M5075" s="12">
        <v>0</v>
      </c>
      <c r="N5075" s="12">
        <f t="shared" si="238"/>
        <v>217.58</v>
      </c>
      <c r="O5075" s="11" t="s">
        <v>8227</v>
      </c>
      <c r="P5075" s="13">
        <v>0</v>
      </c>
      <c r="Q5075" s="11" t="s">
        <v>6</v>
      </c>
      <c r="R5075" s="13">
        <v>0</v>
      </c>
      <c r="S5075" s="13">
        <v>0</v>
      </c>
      <c r="T5075" s="11" t="s">
        <v>7</v>
      </c>
      <c r="U5075" s="11" t="s">
        <v>8</v>
      </c>
      <c r="V5075" s="15">
        <v>0</v>
      </c>
      <c r="W5075" s="13">
        <v>0</v>
      </c>
      <c r="X5075" s="15">
        <v>0</v>
      </c>
      <c r="Y5075" s="15">
        <v>0</v>
      </c>
      <c r="Z5075" s="13">
        <v>0</v>
      </c>
      <c r="AA5075" s="15">
        <v>0</v>
      </c>
      <c r="AB5075" s="13">
        <v>0</v>
      </c>
      <c r="AC5075" s="15">
        <v>0</v>
      </c>
      <c r="AD5075" s="13">
        <v>0</v>
      </c>
      <c r="AE5075" s="15">
        <v>0</v>
      </c>
      <c r="AF5075" s="13">
        <v>0</v>
      </c>
      <c r="AG5075" s="15">
        <v>0</v>
      </c>
      <c r="AH5075" s="13">
        <v>0</v>
      </c>
      <c r="AI5075" s="15">
        <v>0</v>
      </c>
      <c r="AJ5075" s="11" t="s">
        <v>17</v>
      </c>
      <c r="AK5075" s="11" t="s">
        <v>8228</v>
      </c>
      <c r="AL5075" s="22">
        <f t="shared" si="237"/>
        <v>129</v>
      </c>
      <c r="AM5075" s="11" t="str">
        <f>VLOOKUP(O5075,Sheet2!$D$6:$E$14,2,FALSE)</f>
        <v>Consumables</v>
      </c>
      <c r="AN5075" s="11" t="str">
        <f>VLOOKUP(F5075,Sheet2!$E$15:$F$18,2,FALSE)</f>
        <v>CM</v>
      </c>
      <c r="AO5075" s="35" t="s">
        <v>14665</v>
      </c>
      <c r="AP5075">
        <f>MATCH(AN5075,Sheet2!$F$5:$F$18,0)</f>
        <v>13</v>
      </c>
      <c r="AQ5075">
        <f>MATCH(AO5075,Sheet2!$F$5:$K$5,0)</f>
        <v>3</v>
      </c>
      <c r="AR5075" s="33">
        <f>INDEX(Sheet2!$F$5:$K$18,OPaL!AP5075,OPaL!AQ5075)</f>
        <v>0</v>
      </c>
      <c r="AS5075" s="1">
        <f t="shared" si="239"/>
        <v>217.58</v>
      </c>
    </row>
    <row r="5076" spans="1:45" x14ac:dyDescent="0.2">
      <c r="A5076" s="11" t="s">
        <v>9210</v>
      </c>
      <c r="B5076" s="11" t="s">
        <v>9211</v>
      </c>
      <c r="C5076" s="11" t="s">
        <v>12137</v>
      </c>
      <c r="D5076" s="21">
        <v>44649</v>
      </c>
      <c r="E5076" s="21" t="s">
        <v>9752</v>
      </c>
      <c r="F5076" s="21" t="s">
        <v>14659</v>
      </c>
      <c r="G5076" s="11" t="s">
        <v>2</v>
      </c>
      <c r="H5076" s="11" t="s">
        <v>350</v>
      </c>
      <c r="I5076" s="11" t="s">
        <v>4</v>
      </c>
      <c r="J5076" s="13">
        <v>1</v>
      </c>
      <c r="K5076" s="12">
        <v>213.94</v>
      </c>
      <c r="L5076" s="12">
        <v>0</v>
      </c>
      <c r="M5076" s="12">
        <v>0</v>
      </c>
      <c r="N5076" s="12">
        <f t="shared" si="238"/>
        <v>213.94</v>
      </c>
      <c r="O5076" s="11" t="s">
        <v>8227</v>
      </c>
      <c r="P5076" s="13">
        <v>0</v>
      </c>
      <c r="Q5076" s="11" t="s">
        <v>6</v>
      </c>
      <c r="R5076" s="13">
        <v>0</v>
      </c>
      <c r="S5076" s="13">
        <v>0</v>
      </c>
      <c r="T5076" s="11" t="s">
        <v>7</v>
      </c>
      <c r="U5076" s="11" t="s">
        <v>8</v>
      </c>
      <c r="V5076" s="15">
        <v>0</v>
      </c>
      <c r="W5076" s="13">
        <v>0</v>
      </c>
      <c r="X5076" s="15">
        <v>0</v>
      </c>
      <c r="Y5076" s="15">
        <v>0</v>
      </c>
      <c r="Z5076" s="13">
        <v>0</v>
      </c>
      <c r="AA5076" s="15">
        <v>0</v>
      </c>
      <c r="AB5076" s="13">
        <v>0</v>
      </c>
      <c r="AC5076" s="15">
        <v>0</v>
      </c>
      <c r="AD5076" s="13">
        <v>0</v>
      </c>
      <c r="AE5076" s="15">
        <v>0</v>
      </c>
      <c r="AF5076" s="13">
        <v>0</v>
      </c>
      <c r="AG5076" s="15">
        <v>0</v>
      </c>
      <c r="AH5076" s="13">
        <v>0</v>
      </c>
      <c r="AI5076" s="15">
        <v>0</v>
      </c>
      <c r="AJ5076" s="11" t="s">
        <v>352</v>
      </c>
      <c r="AK5076" s="11" t="s">
        <v>8228</v>
      </c>
      <c r="AL5076" s="22">
        <f t="shared" si="237"/>
        <v>643</v>
      </c>
      <c r="AM5076" s="11" t="str">
        <f>VLOOKUP(O5076,Sheet2!$D$6:$E$14,2,FALSE)</f>
        <v>Consumables</v>
      </c>
      <c r="AN5076" s="11" t="str">
        <f>VLOOKUP(F5076,Sheet2!$E$15:$F$18,2,FALSE)</f>
        <v>CM</v>
      </c>
      <c r="AO5076" s="35" t="s">
        <v>14668</v>
      </c>
      <c r="AP5076">
        <f>MATCH(AN5076,Sheet2!$F$5:$F$18,0)</f>
        <v>13</v>
      </c>
      <c r="AQ5076">
        <f>MATCH(AO5076,Sheet2!$F$5:$K$5,0)</f>
        <v>6</v>
      </c>
      <c r="AR5076" s="33">
        <f>INDEX(Sheet2!$F$5:$K$18,OPaL!AP5076,OPaL!AQ5076)</f>
        <v>0.2</v>
      </c>
      <c r="AS5076" s="1">
        <f t="shared" si="239"/>
        <v>171.15200000000002</v>
      </c>
    </row>
    <row r="5077" spans="1:45" x14ac:dyDescent="0.2">
      <c r="A5077" s="11" t="s">
        <v>74</v>
      </c>
      <c r="B5077" s="11" t="s">
        <v>75</v>
      </c>
      <c r="C5077" s="11" t="s">
        <v>14462</v>
      </c>
      <c r="D5077" s="21">
        <v>43061</v>
      </c>
      <c r="E5077" s="21" t="s">
        <v>9697</v>
      </c>
      <c r="F5077" s="21" t="s">
        <v>14659</v>
      </c>
      <c r="G5077" s="11" t="s">
        <v>2</v>
      </c>
      <c r="H5077" s="11" t="s">
        <v>16</v>
      </c>
      <c r="I5077" s="11" t="s">
        <v>4</v>
      </c>
      <c r="J5077" s="12">
        <v>2</v>
      </c>
      <c r="K5077" s="12">
        <v>213.38</v>
      </c>
      <c r="L5077" s="12">
        <v>0</v>
      </c>
      <c r="M5077" s="12">
        <v>0</v>
      </c>
      <c r="N5077" s="12">
        <f t="shared" si="238"/>
        <v>213.38</v>
      </c>
      <c r="O5077" s="11" t="s">
        <v>5</v>
      </c>
      <c r="P5077" s="13">
        <v>0</v>
      </c>
      <c r="Q5077" s="11" t="s">
        <v>6</v>
      </c>
      <c r="R5077" s="13">
        <v>0</v>
      </c>
      <c r="S5077" s="13">
        <v>0</v>
      </c>
      <c r="T5077" s="11" t="s">
        <v>7</v>
      </c>
      <c r="U5077" s="11" t="s">
        <v>8</v>
      </c>
      <c r="V5077" s="15">
        <v>0</v>
      </c>
      <c r="W5077" s="13">
        <v>0</v>
      </c>
      <c r="X5077" s="15">
        <v>0</v>
      </c>
      <c r="Y5077" s="15">
        <v>0</v>
      </c>
      <c r="Z5077" s="13">
        <v>0</v>
      </c>
      <c r="AA5077" s="15">
        <v>0</v>
      </c>
      <c r="AB5077" s="13">
        <v>0</v>
      </c>
      <c r="AC5077" s="15">
        <v>0</v>
      </c>
      <c r="AD5077" s="13">
        <v>0</v>
      </c>
      <c r="AE5077" s="15">
        <v>0</v>
      </c>
      <c r="AF5077" s="13">
        <v>0</v>
      </c>
      <c r="AG5077" s="15">
        <v>0</v>
      </c>
      <c r="AH5077" s="13">
        <v>0</v>
      </c>
      <c r="AI5077" s="15">
        <v>0</v>
      </c>
      <c r="AJ5077" s="11" t="s">
        <v>17</v>
      </c>
      <c r="AK5077" s="11" t="s">
        <v>13</v>
      </c>
      <c r="AL5077" s="22">
        <f t="shared" si="237"/>
        <v>2231</v>
      </c>
      <c r="AM5077" s="11" t="str">
        <f>VLOOKUP(O5077,Sheet2!$D$6:$E$14,2,FALSE)</f>
        <v>Spare parts</v>
      </c>
      <c r="AN5077" s="11" t="str">
        <f>VLOOKUP(F5077,Sheet2!$E$10:$F$13,2,FALSE)</f>
        <v>SPM</v>
      </c>
      <c r="AO5077" s="35" t="s">
        <v>14668</v>
      </c>
      <c r="AP5077">
        <f>MATCH(AN5077,Sheet2!$F$5:$F$18,0)</f>
        <v>6</v>
      </c>
      <c r="AQ5077">
        <f>MATCH(AO5077,Sheet2!$F$5:$K$5,0)</f>
        <v>6</v>
      </c>
      <c r="AR5077" s="33">
        <f>INDEX(Sheet2!$F$5:$K$18,OPaL!AP5077,OPaL!AQ5077)</f>
        <v>0.15</v>
      </c>
      <c r="AS5077" s="1">
        <f t="shared" si="239"/>
        <v>181.37299999999999</v>
      </c>
    </row>
    <row r="5078" spans="1:45" x14ac:dyDescent="0.2">
      <c r="A5078" s="11" t="s">
        <v>7231</v>
      </c>
      <c r="B5078" s="11" t="s">
        <v>7232</v>
      </c>
      <c r="C5078" s="11" t="s">
        <v>14463</v>
      </c>
      <c r="D5078" s="21">
        <v>42587</v>
      </c>
      <c r="E5078" s="21" t="s">
        <v>9697</v>
      </c>
      <c r="F5078" s="21" t="s">
        <v>14659</v>
      </c>
      <c r="G5078" s="11" t="s">
        <v>2</v>
      </c>
      <c r="H5078" s="11" t="s">
        <v>16</v>
      </c>
      <c r="I5078" s="11" t="s">
        <v>4</v>
      </c>
      <c r="J5078" s="12">
        <v>2</v>
      </c>
      <c r="K5078" s="12">
        <v>213.07</v>
      </c>
      <c r="L5078" s="12">
        <v>0</v>
      </c>
      <c r="M5078" s="12">
        <v>0</v>
      </c>
      <c r="N5078" s="12">
        <f t="shared" si="238"/>
        <v>213.07</v>
      </c>
      <c r="O5078" s="11" t="s">
        <v>5</v>
      </c>
      <c r="P5078" s="13">
        <v>0</v>
      </c>
      <c r="Q5078" s="11" t="s">
        <v>6</v>
      </c>
      <c r="R5078" s="13">
        <v>0</v>
      </c>
      <c r="S5078" s="13">
        <v>0</v>
      </c>
      <c r="T5078" s="11" t="s">
        <v>7</v>
      </c>
      <c r="U5078" s="11" t="s">
        <v>8</v>
      </c>
      <c r="V5078" s="15">
        <v>0</v>
      </c>
      <c r="W5078" s="13">
        <v>0</v>
      </c>
      <c r="X5078" s="15">
        <v>0</v>
      </c>
      <c r="Y5078" s="15">
        <v>0</v>
      </c>
      <c r="Z5078" s="13">
        <v>0</v>
      </c>
      <c r="AA5078" s="15">
        <v>0</v>
      </c>
      <c r="AB5078" s="13">
        <v>0</v>
      </c>
      <c r="AC5078" s="15">
        <v>0</v>
      </c>
      <c r="AD5078" s="13">
        <v>0</v>
      </c>
      <c r="AE5078" s="15">
        <v>0</v>
      </c>
      <c r="AF5078" s="13">
        <v>0</v>
      </c>
      <c r="AG5078" s="15">
        <v>0</v>
      </c>
      <c r="AH5078" s="13">
        <v>0</v>
      </c>
      <c r="AI5078" s="15">
        <v>0</v>
      </c>
      <c r="AJ5078" s="11" t="s">
        <v>17</v>
      </c>
      <c r="AK5078" s="11" t="s">
        <v>13</v>
      </c>
      <c r="AL5078" s="22">
        <f t="shared" si="237"/>
        <v>2705</v>
      </c>
      <c r="AM5078" s="11" t="str">
        <f>VLOOKUP(O5078,Sheet2!$D$6:$E$14,2,FALSE)</f>
        <v>Spare parts</v>
      </c>
      <c r="AN5078" s="11" t="str">
        <f>VLOOKUP(F5078,Sheet2!$E$10:$F$13,2,FALSE)</f>
        <v>SPM</v>
      </c>
      <c r="AO5078" s="35" t="s">
        <v>14668</v>
      </c>
      <c r="AP5078">
        <f>MATCH(AN5078,Sheet2!$F$5:$F$18,0)</f>
        <v>6</v>
      </c>
      <c r="AQ5078">
        <f>MATCH(AO5078,Sheet2!$F$5:$K$5,0)</f>
        <v>6</v>
      </c>
      <c r="AR5078" s="33">
        <f>INDEX(Sheet2!$F$5:$K$18,OPaL!AP5078,OPaL!AQ5078)</f>
        <v>0.15</v>
      </c>
      <c r="AS5078" s="1">
        <f t="shared" si="239"/>
        <v>181.1095</v>
      </c>
    </row>
    <row r="5079" spans="1:45" x14ac:dyDescent="0.2">
      <c r="A5079" s="11" t="s">
        <v>7239</v>
      </c>
      <c r="B5079" s="11" t="s">
        <v>7240</v>
      </c>
      <c r="C5079" s="11" t="s">
        <v>14464</v>
      </c>
      <c r="D5079" s="21">
        <v>42587</v>
      </c>
      <c r="E5079" s="21" t="s">
        <v>9697</v>
      </c>
      <c r="F5079" s="21" t="s">
        <v>14659</v>
      </c>
      <c r="G5079" s="11" t="s">
        <v>2</v>
      </c>
      <c r="H5079" s="11" t="s">
        <v>16</v>
      </c>
      <c r="I5079" s="11" t="s">
        <v>4</v>
      </c>
      <c r="J5079" s="12">
        <v>2</v>
      </c>
      <c r="K5079" s="12">
        <v>213.07</v>
      </c>
      <c r="L5079" s="12">
        <v>0</v>
      </c>
      <c r="M5079" s="12">
        <v>0</v>
      </c>
      <c r="N5079" s="12">
        <f t="shared" si="238"/>
        <v>213.07</v>
      </c>
      <c r="O5079" s="11" t="s">
        <v>5</v>
      </c>
      <c r="P5079" s="13">
        <v>0</v>
      </c>
      <c r="Q5079" s="11" t="s">
        <v>6</v>
      </c>
      <c r="R5079" s="13">
        <v>0</v>
      </c>
      <c r="S5079" s="13">
        <v>0</v>
      </c>
      <c r="T5079" s="11" t="s">
        <v>7</v>
      </c>
      <c r="U5079" s="11" t="s">
        <v>8</v>
      </c>
      <c r="V5079" s="15">
        <v>0</v>
      </c>
      <c r="W5079" s="13">
        <v>0</v>
      </c>
      <c r="X5079" s="15">
        <v>0</v>
      </c>
      <c r="Y5079" s="15">
        <v>0</v>
      </c>
      <c r="Z5079" s="13">
        <v>0</v>
      </c>
      <c r="AA5079" s="15">
        <v>0</v>
      </c>
      <c r="AB5079" s="13">
        <v>0</v>
      </c>
      <c r="AC5079" s="15">
        <v>0</v>
      </c>
      <c r="AD5079" s="13">
        <v>0</v>
      </c>
      <c r="AE5079" s="15">
        <v>0</v>
      </c>
      <c r="AF5079" s="13">
        <v>0</v>
      </c>
      <c r="AG5079" s="15">
        <v>0</v>
      </c>
      <c r="AH5079" s="13">
        <v>0</v>
      </c>
      <c r="AI5079" s="15">
        <v>0</v>
      </c>
      <c r="AJ5079" s="11" t="s">
        <v>17</v>
      </c>
      <c r="AK5079" s="11" t="s">
        <v>13</v>
      </c>
      <c r="AL5079" s="22">
        <f t="shared" si="237"/>
        <v>2705</v>
      </c>
      <c r="AM5079" s="11" t="str">
        <f>VLOOKUP(O5079,Sheet2!$D$6:$E$14,2,FALSE)</f>
        <v>Spare parts</v>
      </c>
      <c r="AN5079" s="11" t="str">
        <f>VLOOKUP(F5079,Sheet2!$E$10:$F$13,2,FALSE)</f>
        <v>SPM</v>
      </c>
      <c r="AO5079" s="35" t="s">
        <v>14668</v>
      </c>
      <c r="AP5079">
        <f>MATCH(AN5079,Sheet2!$F$5:$F$18,0)</f>
        <v>6</v>
      </c>
      <c r="AQ5079">
        <f>MATCH(AO5079,Sheet2!$F$5:$K$5,0)</f>
        <v>6</v>
      </c>
      <c r="AR5079" s="33">
        <f>INDEX(Sheet2!$F$5:$K$18,OPaL!AP5079,OPaL!AQ5079)</f>
        <v>0.15</v>
      </c>
      <c r="AS5079" s="1">
        <f t="shared" si="239"/>
        <v>181.1095</v>
      </c>
    </row>
    <row r="5080" spans="1:45" x14ac:dyDescent="0.2">
      <c r="A5080" s="11" t="s">
        <v>2779</v>
      </c>
      <c r="B5080" s="11" t="s">
        <v>2780</v>
      </c>
      <c r="C5080" s="11" t="s">
        <v>14465</v>
      </c>
      <c r="D5080" s="21">
        <v>43318</v>
      </c>
      <c r="E5080" s="21" t="s">
        <v>9697</v>
      </c>
      <c r="F5080" s="21" t="s">
        <v>14659</v>
      </c>
      <c r="G5080" s="11" t="s">
        <v>2</v>
      </c>
      <c r="H5080" s="11" t="s">
        <v>3</v>
      </c>
      <c r="I5080" s="11" t="s">
        <v>4</v>
      </c>
      <c r="J5080" s="12">
        <v>10</v>
      </c>
      <c r="K5080" s="12">
        <v>210.39</v>
      </c>
      <c r="L5080" s="12">
        <v>0</v>
      </c>
      <c r="M5080" s="12">
        <v>0</v>
      </c>
      <c r="N5080" s="12">
        <f t="shared" si="238"/>
        <v>210.39</v>
      </c>
      <c r="O5080" s="11" t="s">
        <v>5</v>
      </c>
      <c r="P5080" s="13">
        <v>0</v>
      </c>
      <c r="Q5080" s="11" t="s">
        <v>6</v>
      </c>
      <c r="R5080" s="13">
        <v>0</v>
      </c>
      <c r="S5080" s="13">
        <v>0</v>
      </c>
      <c r="T5080" s="11" t="s">
        <v>7</v>
      </c>
      <c r="U5080" s="11" t="s">
        <v>8</v>
      </c>
      <c r="V5080" s="15">
        <v>0</v>
      </c>
      <c r="W5080" s="13">
        <v>0</v>
      </c>
      <c r="X5080" s="15">
        <v>0</v>
      </c>
      <c r="Y5080" s="15">
        <v>0</v>
      </c>
      <c r="Z5080" s="13">
        <v>0</v>
      </c>
      <c r="AA5080" s="15">
        <v>0</v>
      </c>
      <c r="AB5080" s="13">
        <v>0</v>
      </c>
      <c r="AC5080" s="15">
        <v>0</v>
      </c>
      <c r="AD5080" s="13">
        <v>0</v>
      </c>
      <c r="AE5080" s="15">
        <v>0</v>
      </c>
      <c r="AF5080" s="13">
        <v>0</v>
      </c>
      <c r="AG5080" s="15">
        <v>0</v>
      </c>
      <c r="AH5080" s="13">
        <v>0</v>
      </c>
      <c r="AI5080" s="15">
        <v>0</v>
      </c>
      <c r="AJ5080" s="11" t="s">
        <v>9</v>
      </c>
      <c r="AK5080" s="11" t="s">
        <v>13</v>
      </c>
      <c r="AL5080" s="22">
        <f t="shared" si="237"/>
        <v>1974</v>
      </c>
      <c r="AM5080" s="11" t="str">
        <f>VLOOKUP(O5080,Sheet2!$D$6:$E$14,2,FALSE)</f>
        <v>Spare parts</v>
      </c>
      <c r="AN5080" s="11" t="str">
        <f>VLOOKUP(F5080,Sheet2!$E$10:$F$13,2,FALSE)</f>
        <v>SPM</v>
      </c>
      <c r="AO5080" s="35" t="s">
        <v>14668</v>
      </c>
      <c r="AP5080">
        <f>MATCH(AN5080,Sheet2!$F$5:$F$18,0)</f>
        <v>6</v>
      </c>
      <c r="AQ5080">
        <f>MATCH(AO5080,Sheet2!$F$5:$K$5,0)</f>
        <v>6</v>
      </c>
      <c r="AR5080" s="33">
        <f>INDEX(Sheet2!$F$5:$K$18,OPaL!AP5080,OPaL!AQ5080)</f>
        <v>0.15</v>
      </c>
      <c r="AS5080" s="1">
        <f t="shared" si="239"/>
        <v>178.83149999999998</v>
      </c>
    </row>
    <row r="5081" spans="1:45" x14ac:dyDescent="0.2">
      <c r="A5081" s="11" t="s">
        <v>9350</v>
      </c>
      <c r="B5081" s="11" t="s">
        <v>9351</v>
      </c>
      <c r="C5081" s="11" t="s">
        <v>14466</v>
      </c>
      <c r="D5081" s="21">
        <v>42976</v>
      </c>
      <c r="E5081" s="21" t="s">
        <v>9808</v>
      </c>
      <c r="F5081" s="21" t="s">
        <v>14659</v>
      </c>
      <c r="G5081" s="11" t="s">
        <v>2</v>
      </c>
      <c r="H5081" s="11" t="s">
        <v>350</v>
      </c>
      <c r="I5081" s="11" t="s">
        <v>4</v>
      </c>
      <c r="J5081" s="13">
        <v>1</v>
      </c>
      <c r="K5081" s="12">
        <v>210</v>
      </c>
      <c r="L5081" s="12">
        <v>0</v>
      </c>
      <c r="M5081" s="12">
        <v>0</v>
      </c>
      <c r="N5081" s="12">
        <f t="shared" si="238"/>
        <v>210</v>
      </c>
      <c r="O5081" s="11" t="s">
        <v>8227</v>
      </c>
      <c r="P5081" s="13">
        <v>0</v>
      </c>
      <c r="Q5081" s="11" t="s">
        <v>6</v>
      </c>
      <c r="R5081" s="13">
        <v>0</v>
      </c>
      <c r="S5081" s="13">
        <v>0</v>
      </c>
      <c r="T5081" s="11" t="s">
        <v>7</v>
      </c>
      <c r="U5081" s="11" t="s">
        <v>8</v>
      </c>
      <c r="V5081" s="15">
        <v>0</v>
      </c>
      <c r="W5081" s="13">
        <v>0</v>
      </c>
      <c r="X5081" s="15">
        <v>0</v>
      </c>
      <c r="Y5081" s="15">
        <v>0</v>
      </c>
      <c r="Z5081" s="13">
        <v>0</v>
      </c>
      <c r="AA5081" s="15">
        <v>0</v>
      </c>
      <c r="AB5081" s="13">
        <v>0</v>
      </c>
      <c r="AC5081" s="15">
        <v>0</v>
      </c>
      <c r="AD5081" s="13">
        <v>0</v>
      </c>
      <c r="AE5081" s="15">
        <v>0</v>
      </c>
      <c r="AF5081" s="13">
        <v>0</v>
      </c>
      <c r="AG5081" s="15">
        <v>0</v>
      </c>
      <c r="AH5081" s="13">
        <v>0</v>
      </c>
      <c r="AI5081" s="15">
        <v>0</v>
      </c>
      <c r="AJ5081" s="11" t="s">
        <v>352</v>
      </c>
      <c r="AK5081" s="11" t="s">
        <v>8228</v>
      </c>
      <c r="AL5081" s="22">
        <f t="shared" si="237"/>
        <v>2316</v>
      </c>
      <c r="AM5081" s="11" t="str">
        <f>VLOOKUP(O5081,Sheet2!$D$6:$E$14,2,FALSE)</f>
        <v>Consumables</v>
      </c>
      <c r="AN5081" s="11" t="str">
        <f>VLOOKUP(F5081,Sheet2!$E$15:$F$18,2,FALSE)</f>
        <v>CM</v>
      </c>
      <c r="AO5081" s="35" t="s">
        <v>14668</v>
      </c>
      <c r="AP5081">
        <f>MATCH(AN5081,Sheet2!$F$5:$F$18,0)</f>
        <v>13</v>
      </c>
      <c r="AQ5081">
        <f>MATCH(AO5081,Sheet2!$F$5:$K$5,0)</f>
        <v>6</v>
      </c>
      <c r="AR5081" s="33">
        <f>INDEX(Sheet2!$F$5:$K$18,OPaL!AP5081,OPaL!AQ5081)</f>
        <v>0.2</v>
      </c>
      <c r="AS5081" s="1">
        <f t="shared" si="239"/>
        <v>168</v>
      </c>
    </row>
    <row r="5082" spans="1:45" x14ac:dyDescent="0.2">
      <c r="A5082" s="11" t="s">
        <v>2699</v>
      </c>
      <c r="B5082" s="11" t="s">
        <v>2700</v>
      </c>
      <c r="C5082" s="11" t="s">
        <v>14467</v>
      </c>
      <c r="D5082" s="21">
        <v>43318</v>
      </c>
      <c r="E5082" s="21" t="s">
        <v>9697</v>
      </c>
      <c r="F5082" s="21" t="s">
        <v>14659</v>
      </c>
      <c r="G5082" s="11" t="s">
        <v>2</v>
      </c>
      <c r="H5082" s="11" t="s">
        <v>3</v>
      </c>
      <c r="I5082" s="11" t="s">
        <v>4</v>
      </c>
      <c r="J5082" s="12">
        <v>20</v>
      </c>
      <c r="K5082" s="12">
        <v>209.37</v>
      </c>
      <c r="L5082" s="12">
        <v>0</v>
      </c>
      <c r="M5082" s="12">
        <v>0</v>
      </c>
      <c r="N5082" s="12">
        <f t="shared" si="238"/>
        <v>209.37</v>
      </c>
      <c r="O5082" s="11" t="s">
        <v>5</v>
      </c>
      <c r="P5082" s="13">
        <v>0</v>
      </c>
      <c r="Q5082" s="11" t="s">
        <v>6</v>
      </c>
      <c r="R5082" s="13">
        <v>0</v>
      </c>
      <c r="S5082" s="13">
        <v>0</v>
      </c>
      <c r="T5082" s="11" t="s">
        <v>7</v>
      </c>
      <c r="U5082" s="11" t="s">
        <v>8</v>
      </c>
      <c r="V5082" s="15">
        <v>0</v>
      </c>
      <c r="W5082" s="13">
        <v>0</v>
      </c>
      <c r="X5082" s="15">
        <v>0</v>
      </c>
      <c r="Y5082" s="15">
        <v>0</v>
      </c>
      <c r="Z5082" s="13">
        <v>0</v>
      </c>
      <c r="AA5082" s="15">
        <v>0</v>
      </c>
      <c r="AB5082" s="13">
        <v>0</v>
      </c>
      <c r="AC5082" s="15">
        <v>0</v>
      </c>
      <c r="AD5082" s="13">
        <v>0</v>
      </c>
      <c r="AE5082" s="15">
        <v>0</v>
      </c>
      <c r="AF5082" s="13">
        <v>0</v>
      </c>
      <c r="AG5082" s="15">
        <v>0</v>
      </c>
      <c r="AH5082" s="13">
        <v>0</v>
      </c>
      <c r="AI5082" s="15">
        <v>0</v>
      </c>
      <c r="AJ5082" s="11" t="s">
        <v>9</v>
      </c>
      <c r="AK5082" s="11" t="s">
        <v>13</v>
      </c>
      <c r="AL5082" s="22">
        <f t="shared" si="237"/>
        <v>1974</v>
      </c>
      <c r="AM5082" s="11" t="str">
        <f>VLOOKUP(O5082,Sheet2!$D$6:$E$14,2,FALSE)</f>
        <v>Spare parts</v>
      </c>
      <c r="AN5082" s="11" t="str">
        <f>VLOOKUP(F5082,Sheet2!$E$10:$F$13,2,FALSE)</f>
        <v>SPM</v>
      </c>
      <c r="AO5082" s="35" t="s">
        <v>14668</v>
      </c>
      <c r="AP5082">
        <f>MATCH(AN5082,Sheet2!$F$5:$F$18,0)</f>
        <v>6</v>
      </c>
      <c r="AQ5082">
        <f>MATCH(AO5082,Sheet2!$F$5:$K$5,0)</f>
        <v>6</v>
      </c>
      <c r="AR5082" s="33">
        <f>INDEX(Sheet2!$F$5:$K$18,OPaL!AP5082,OPaL!AQ5082)</f>
        <v>0.15</v>
      </c>
      <c r="AS5082" s="1">
        <f t="shared" si="239"/>
        <v>177.96449999999999</v>
      </c>
    </row>
    <row r="5083" spans="1:45" x14ac:dyDescent="0.2">
      <c r="A5083" s="11" t="s">
        <v>8984</v>
      </c>
      <c r="B5083" s="11" t="s">
        <v>8985</v>
      </c>
      <c r="C5083" s="11" t="s">
        <v>14351</v>
      </c>
      <c r="D5083" s="21">
        <v>45288</v>
      </c>
      <c r="E5083" s="21" t="s">
        <v>9739</v>
      </c>
      <c r="F5083" s="21" t="s">
        <v>14659</v>
      </c>
      <c r="G5083" s="11" t="s">
        <v>2</v>
      </c>
      <c r="H5083" s="11" t="s">
        <v>3</v>
      </c>
      <c r="I5083" s="11" t="s">
        <v>4</v>
      </c>
      <c r="J5083" s="13">
        <v>1</v>
      </c>
      <c r="K5083" s="12">
        <v>208</v>
      </c>
      <c r="L5083" s="12">
        <v>0</v>
      </c>
      <c r="M5083" s="12">
        <v>0</v>
      </c>
      <c r="N5083" s="12">
        <f t="shared" si="238"/>
        <v>208</v>
      </c>
      <c r="O5083" s="11" t="s">
        <v>8227</v>
      </c>
      <c r="P5083" s="13">
        <v>0</v>
      </c>
      <c r="Q5083" s="11" t="s">
        <v>6</v>
      </c>
      <c r="R5083" s="13">
        <v>0</v>
      </c>
      <c r="S5083" s="13">
        <v>0</v>
      </c>
      <c r="T5083" s="11" t="s">
        <v>7</v>
      </c>
      <c r="U5083" s="11" t="s">
        <v>8</v>
      </c>
      <c r="V5083" s="15">
        <v>0</v>
      </c>
      <c r="W5083" s="13">
        <v>0</v>
      </c>
      <c r="X5083" s="15">
        <v>0</v>
      </c>
      <c r="Y5083" s="15">
        <v>0</v>
      </c>
      <c r="Z5083" s="13">
        <v>0</v>
      </c>
      <c r="AA5083" s="15">
        <v>0</v>
      </c>
      <c r="AB5083" s="13">
        <v>0</v>
      </c>
      <c r="AC5083" s="15">
        <v>0</v>
      </c>
      <c r="AD5083" s="13">
        <v>0</v>
      </c>
      <c r="AE5083" s="15">
        <v>0</v>
      </c>
      <c r="AF5083" s="13">
        <v>0</v>
      </c>
      <c r="AG5083" s="15">
        <v>0</v>
      </c>
      <c r="AH5083" s="13">
        <v>0</v>
      </c>
      <c r="AI5083" s="15">
        <v>0</v>
      </c>
      <c r="AJ5083" s="11" t="s">
        <v>9</v>
      </c>
      <c r="AK5083" s="11" t="s">
        <v>8228</v>
      </c>
      <c r="AL5083" s="22">
        <f t="shared" si="237"/>
        <v>4</v>
      </c>
      <c r="AM5083" s="11" t="str">
        <f>VLOOKUP(O5083,Sheet2!$D$6:$E$14,2,FALSE)</f>
        <v>Consumables</v>
      </c>
      <c r="AN5083" s="11" t="str">
        <f>VLOOKUP(F5083,Sheet2!$E$15:$F$18,2,FALSE)</f>
        <v>CM</v>
      </c>
      <c r="AO5083" s="35" t="s">
        <v>14664</v>
      </c>
      <c r="AP5083">
        <f>MATCH(AN5083,Sheet2!$F$5:$F$18,0)</f>
        <v>13</v>
      </c>
      <c r="AQ5083">
        <f>MATCH(AO5083,Sheet2!$F$5:$K$5,0)</f>
        <v>2</v>
      </c>
      <c r="AR5083" s="33">
        <f>INDEX(Sheet2!$F$5:$K$18,OPaL!AP5083,OPaL!AQ5083)</f>
        <v>0</v>
      </c>
      <c r="AS5083" s="1">
        <f t="shared" si="239"/>
        <v>208</v>
      </c>
    </row>
    <row r="5084" spans="1:45" x14ac:dyDescent="0.2">
      <c r="A5084" s="11" t="s">
        <v>799</v>
      </c>
      <c r="B5084" s="11" t="s">
        <v>800</v>
      </c>
      <c r="C5084" s="11" t="s">
        <v>14468</v>
      </c>
      <c r="D5084" s="21">
        <v>45045</v>
      </c>
      <c r="E5084" s="21" t="s">
        <v>9697</v>
      </c>
      <c r="F5084" s="21" t="s">
        <v>14659</v>
      </c>
      <c r="G5084" s="11" t="s">
        <v>2</v>
      </c>
      <c r="H5084" s="11" t="s">
        <v>16</v>
      </c>
      <c r="I5084" s="11" t="s">
        <v>4</v>
      </c>
      <c r="J5084" s="13">
        <v>4</v>
      </c>
      <c r="K5084" s="12">
        <v>204</v>
      </c>
      <c r="L5084" s="12">
        <v>0</v>
      </c>
      <c r="M5084" s="12">
        <v>0</v>
      </c>
      <c r="N5084" s="12">
        <f t="shared" si="238"/>
        <v>204</v>
      </c>
      <c r="O5084" s="11" t="s">
        <v>5</v>
      </c>
      <c r="P5084" s="13">
        <v>0</v>
      </c>
      <c r="Q5084" s="11" t="s">
        <v>6</v>
      </c>
      <c r="R5084" s="13">
        <v>0</v>
      </c>
      <c r="S5084" s="13">
        <v>0</v>
      </c>
      <c r="T5084" s="11" t="s">
        <v>7</v>
      </c>
      <c r="U5084" s="11" t="s">
        <v>8</v>
      </c>
      <c r="V5084" s="15">
        <v>0</v>
      </c>
      <c r="W5084" s="13">
        <v>0</v>
      </c>
      <c r="X5084" s="15">
        <v>0</v>
      </c>
      <c r="Y5084" s="15">
        <v>0</v>
      </c>
      <c r="Z5084" s="13">
        <v>0</v>
      </c>
      <c r="AA5084" s="15">
        <v>0</v>
      </c>
      <c r="AB5084" s="13">
        <v>0</v>
      </c>
      <c r="AC5084" s="15">
        <v>0</v>
      </c>
      <c r="AD5084" s="13">
        <v>0</v>
      </c>
      <c r="AE5084" s="15">
        <v>0</v>
      </c>
      <c r="AF5084" s="13">
        <v>0</v>
      </c>
      <c r="AG5084" s="15">
        <v>0</v>
      </c>
      <c r="AH5084" s="13">
        <v>0</v>
      </c>
      <c r="AI5084" s="15">
        <v>0</v>
      </c>
      <c r="AJ5084" s="11" t="s">
        <v>17</v>
      </c>
      <c r="AK5084" s="11" t="s">
        <v>13</v>
      </c>
      <c r="AL5084" s="22">
        <f t="shared" si="237"/>
        <v>247</v>
      </c>
      <c r="AM5084" s="11" t="str">
        <f>VLOOKUP(O5084,Sheet2!$D$6:$E$14,2,FALSE)</f>
        <v>Spare parts</v>
      </c>
      <c r="AN5084" s="11" t="str">
        <f>VLOOKUP(F5084,Sheet2!$E$10:$F$13,2,FALSE)</f>
        <v>SPM</v>
      </c>
      <c r="AO5084" s="35" t="s">
        <v>14666</v>
      </c>
      <c r="AP5084">
        <f>MATCH(AN5084,Sheet2!$F$5:$F$18,0)</f>
        <v>6</v>
      </c>
      <c r="AQ5084">
        <f>MATCH(AO5084,Sheet2!$F$5:$K$5,0)</f>
        <v>4</v>
      </c>
      <c r="AR5084" s="33">
        <f>INDEX(Sheet2!$F$5:$K$18,OPaL!AP5084,OPaL!AQ5084)</f>
        <v>0.05</v>
      </c>
      <c r="AS5084" s="1">
        <f t="shared" si="239"/>
        <v>193.79999999999998</v>
      </c>
    </row>
    <row r="5085" spans="1:45" x14ac:dyDescent="0.2">
      <c r="A5085" s="11" t="s">
        <v>891</v>
      </c>
      <c r="B5085" s="11" t="s">
        <v>892</v>
      </c>
      <c r="C5085" s="11" t="s">
        <v>14469</v>
      </c>
      <c r="D5085" s="21">
        <v>42161</v>
      </c>
      <c r="E5085" s="21" t="s">
        <v>9697</v>
      </c>
      <c r="F5085" s="21" t="s">
        <v>14659</v>
      </c>
      <c r="G5085" s="11" t="s">
        <v>2</v>
      </c>
      <c r="H5085" s="11" t="s">
        <v>16</v>
      </c>
      <c r="I5085" s="11" t="s">
        <v>4</v>
      </c>
      <c r="J5085" s="13">
        <v>4</v>
      </c>
      <c r="K5085" s="12">
        <v>204</v>
      </c>
      <c r="L5085" s="12">
        <v>0</v>
      </c>
      <c r="M5085" s="12">
        <v>0</v>
      </c>
      <c r="N5085" s="12">
        <f t="shared" si="238"/>
        <v>204</v>
      </c>
      <c r="O5085" s="11" t="s">
        <v>5</v>
      </c>
      <c r="P5085" s="13">
        <v>0</v>
      </c>
      <c r="Q5085" s="11" t="s">
        <v>6</v>
      </c>
      <c r="R5085" s="13">
        <v>0</v>
      </c>
      <c r="S5085" s="13">
        <v>0</v>
      </c>
      <c r="T5085" s="11" t="s">
        <v>7</v>
      </c>
      <c r="U5085" s="11" t="s">
        <v>8</v>
      </c>
      <c r="V5085" s="15">
        <v>0</v>
      </c>
      <c r="W5085" s="13">
        <v>0</v>
      </c>
      <c r="X5085" s="15">
        <v>0</v>
      </c>
      <c r="Y5085" s="15">
        <v>0</v>
      </c>
      <c r="Z5085" s="13">
        <v>0</v>
      </c>
      <c r="AA5085" s="15">
        <v>0</v>
      </c>
      <c r="AB5085" s="13">
        <v>0</v>
      </c>
      <c r="AC5085" s="15">
        <v>0</v>
      </c>
      <c r="AD5085" s="13">
        <v>0</v>
      </c>
      <c r="AE5085" s="15">
        <v>0</v>
      </c>
      <c r="AF5085" s="13">
        <v>0</v>
      </c>
      <c r="AG5085" s="15">
        <v>0</v>
      </c>
      <c r="AH5085" s="13">
        <v>0</v>
      </c>
      <c r="AI5085" s="15">
        <v>0</v>
      </c>
      <c r="AJ5085" s="11" t="s">
        <v>17</v>
      </c>
      <c r="AK5085" s="11" t="s">
        <v>13</v>
      </c>
      <c r="AL5085" s="22">
        <f t="shared" si="237"/>
        <v>3131</v>
      </c>
      <c r="AM5085" s="11" t="str">
        <f>VLOOKUP(O5085,Sheet2!$D$6:$E$14,2,FALSE)</f>
        <v>Spare parts</v>
      </c>
      <c r="AN5085" s="11" t="str">
        <f>VLOOKUP(F5085,Sheet2!$E$10:$F$13,2,FALSE)</f>
        <v>SPM</v>
      </c>
      <c r="AO5085" s="35" t="s">
        <v>14668</v>
      </c>
      <c r="AP5085">
        <f>MATCH(AN5085,Sheet2!$F$5:$F$18,0)</f>
        <v>6</v>
      </c>
      <c r="AQ5085">
        <f>MATCH(AO5085,Sheet2!$F$5:$K$5,0)</f>
        <v>6</v>
      </c>
      <c r="AR5085" s="33">
        <f>INDEX(Sheet2!$F$5:$K$18,OPaL!AP5085,OPaL!AQ5085)</f>
        <v>0.15</v>
      </c>
      <c r="AS5085" s="1">
        <f t="shared" si="239"/>
        <v>173.4</v>
      </c>
    </row>
    <row r="5086" spans="1:45" x14ac:dyDescent="0.2">
      <c r="A5086" s="11" t="s">
        <v>9328</v>
      </c>
      <c r="B5086" s="11" t="s">
        <v>9329</v>
      </c>
      <c r="C5086" s="11" t="s">
        <v>13091</v>
      </c>
      <c r="D5086" s="21">
        <v>45041</v>
      </c>
      <c r="E5086" s="21" t="s">
        <v>9757</v>
      </c>
      <c r="F5086" s="21" t="s">
        <v>14659</v>
      </c>
      <c r="G5086" s="11" t="s">
        <v>2</v>
      </c>
      <c r="H5086" s="11" t="s">
        <v>3</v>
      </c>
      <c r="I5086" s="11" t="s">
        <v>4</v>
      </c>
      <c r="J5086" s="13">
        <v>1</v>
      </c>
      <c r="K5086" s="12">
        <v>202.2</v>
      </c>
      <c r="L5086" s="12">
        <v>0</v>
      </c>
      <c r="M5086" s="12">
        <v>0</v>
      </c>
      <c r="N5086" s="12">
        <f t="shared" si="238"/>
        <v>202.2</v>
      </c>
      <c r="O5086" s="11" t="s">
        <v>8227</v>
      </c>
      <c r="P5086" s="13">
        <v>0</v>
      </c>
      <c r="Q5086" s="11" t="s">
        <v>6</v>
      </c>
      <c r="R5086" s="13">
        <v>0</v>
      </c>
      <c r="S5086" s="13">
        <v>0</v>
      </c>
      <c r="T5086" s="11" t="s">
        <v>7</v>
      </c>
      <c r="U5086" s="11" t="s">
        <v>8</v>
      </c>
      <c r="V5086" s="15">
        <v>0</v>
      </c>
      <c r="W5086" s="13">
        <v>0</v>
      </c>
      <c r="X5086" s="15">
        <v>0</v>
      </c>
      <c r="Y5086" s="15">
        <v>0</v>
      </c>
      <c r="Z5086" s="13">
        <v>0</v>
      </c>
      <c r="AA5086" s="15">
        <v>0</v>
      </c>
      <c r="AB5086" s="13">
        <v>0</v>
      </c>
      <c r="AC5086" s="15">
        <v>0</v>
      </c>
      <c r="AD5086" s="13">
        <v>0</v>
      </c>
      <c r="AE5086" s="15">
        <v>0</v>
      </c>
      <c r="AF5086" s="13">
        <v>0</v>
      </c>
      <c r="AG5086" s="15">
        <v>0</v>
      </c>
      <c r="AH5086" s="13">
        <v>0</v>
      </c>
      <c r="AI5086" s="15">
        <v>0</v>
      </c>
      <c r="AJ5086" s="11" t="s">
        <v>9</v>
      </c>
      <c r="AK5086" s="11" t="s">
        <v>8228</v>
      </c>
      <c r="AL5086" s="22">
        <f t="shared" si="237"/>
        <v>251</v>
      </c>
      <c r="AM5086" s="11" t="str">
        <f>VLOOKUP(O5086,Sheet2!$D$6:$E$14,2,FALSE)</f>
        <v>Consumables</v>
      </c>
      <c r="AN5086" s="11" t="str">
        <f>VLOOKUP(F5086,Sheet2!$E$15:$F$18,2,FALSE)</f>
        <v>CM</v>
      </c>
      <c r="AO5086" s="35" t="s">
        <v>14666</v>
      </c>
      <c r="AP5086">
        <f>MATCH(AN5086,Sheet2!$F$5:$F$18,0)</f>
        <v>13</v>
      </c>
      <c r="AQ5086">
        <f>MATCH(AO5086,Sheet2!$F$5:$K$5,0)</f>
        <v>4</v>
      </c>
      <c r="AR5086" s="33">
        <f>INDEX(Sheet2!$F$5:$K$18,OPaL!AP5086,OPaL!AQ5086)</f>
        <v>0.05</v>
      </c>
      <c r="AS5086" s="1">
        <f t="shared" si="239"/>
        <v>192.08999999999997</v>
      </c>
    </row>
    <row r="5087" spans="1:45" x14ac:dyDescent="0.2">
      <c r="A5087" s="11" t="s">
        <v>3053</v>
      </c>
      <c r="B5087" s="11" t="s">
        <v>3054</v>
      </c>
      <c r="C5087" s="11" t="s">
        <v>14470</v>
      </c>
      <c r="D5087" s="21">
        <v>42963</v>
      </c>
      <c r="E5087" s="21" t="s">
        <v>9697</v>
      </c>
      <c r="F5087" s="21" t="s">
        <v>14659</v>
      </c>
      <c r="G5087" s="11" t="s">
        <v>2</v>
      </c>
      <c r="H5087" s="11" t="s">
        <v>16</v>
      </c>
      <c r="I5087" s="11" t="s">
        <v>4</v>
      </c>
      <c r="J5087" s="13">
        <v>1</v>
      </c>
      <c r="K5087" s="12">
        <v>201.51</v>
      </c>
      <c r="L5087" s="12">
        <v>0</v>
      </c>
      <c r="M5087" s="12">
        <v>0</v>
      </c>
      <c r="N5087" s="12">
        <f t="shared" si="238"/>
        <v>201.51</v>
      </c>
      <c r="O5087" s="11" t="s">
        <v>5</v>
      </c>
      <c r="P5087" s="13">
        <v>0</v>
      </c>
      <c r="Q5087" s="11" t="s">
        <v>6</v>
      </c>
      <c r="R5087" s="13">
        <v>0</v>
      </c>
      <c r="S5087" s="13">
        <v>0</v>
      </c>
      <c r="T5087" s="11" t="s">
        <v>7</v>
      </c>
      <c r="U5087" s="11" t="s">
        <v>8</v>
      </c>
      <c r="V5087" s="15">
        <v>0</v>
      </c>
      <c r="W5087" s="13">
        <v>0</v>
      </c>
      <c r="X5087" s="15">
        <v>0</v>
      </c>
      <c r="Y5087" s="15">
        <v>0</v>
      </c>
      <c r="Z5087" s="13">
        <v>0</v>
      </c>
      <c r="AA5087" s="15">
        <v>0</v>
      </c>
      <c r="AB5087" s="13">
        <v>0</v>
      </c>
      <c r="AC5087" s="15">
        <v>0</v>
      </c>
      <c r="AD5087" s="13">
        <v>0</v>
      </c>
      <c r="AE5087" s="15">
        <v>0</v>
      </c>
      <c r="AF5087" s="13">
        <v>0</v>
      </c>
      <c r="AG5087" s="15">
        <v>0</v>
      </c>
      <c r="AH5087" s="13">
        <v>0</v>
      </c>
      <c r="AI5087" s="15">
        <v>0</v>
      </c>
      <c r="AJ5087" s="11" t="s">
        <v>17</v>
      </c>
      <c r="AK5087" s="11" t="s">
        <v>13</v>
      </c>
      <c r="AL5087" s="22">
        <f t="shared" si="237"/>
        <v>2329</v>
      </c>
      <c r="AM5087" s="11" t="str">
        <f>VLOOKUP(O5087,Sheet2!$D$6:$E$14,2,FALSE)</f>
        <v>Spare parts</v>
      </c>
      <c r="AN5087" s="11" t="str">
        <f>VLOOKUP(F5087,Sheet2!$E$10:$F$13,2,FALSE)</f>
        <v>SPM</v>
      </c>
      <c r="AO5087" s="35" t="s">
        <v>14668</v>
      </c>
      <c r="AP5087">
        <f>MATCH(AN5087,Sheet2!$F$5:$F$18,0)</f>
        <v>6</v>
      </c>
      <c r="AQ5087">
        <f>MATCH(AO5087,Sheet2!$F$5:$K$5,0)</f>
        <v>6</v>
      </c>
      <c r="AR5087" s="33">
        <f>INDEX(Sheet2!$F$5:$K$18,OPaL!AP5087,OPaL!AQ5087)</f>
        <v>0.15</v>
      </c>
      <c r="AS5087" s="1">
        <f t="shared" si="239"/>
        <v>171.28349999999998</v>
      </c>
    </row>
    <row r="5088" spans="1:45" x14ac:dyDescent="0.2">
      <c r="A5088" s="11" t="s">
        <v>9648</v>
      </c>
      <c r="B5088" s="11" t="s">
        <v>9649</v>
      </c>
      <c r="C5088" s="11" t="s">
        <v>14471</v>
      </c>
      <c r="D5088" s="21">
        <v>43509</v>
      </c>
      <c r="E5088" s="21" t="s">
        <v>9827</v>
      </c>
      <c r="F5088" s="21" t="s">
        <v>14659</v>
      </c>
      <c r="G5088" s="11" t="s">
        <v>2</v>
      </c>
      <c r="H5088" s="11" t="s">
        <v>16</v>
      </c>
      <c r="I5088" s="11" t="s">
        <v>4</v>
      </c>
      <c r="J5088" s="12">
        <v>2</v>
      </c>
      <c r="K5088" s="12">
        <v>194</v>
      </c>
      <c r="L5088" s="12">
        <v>0</v>
      </c>
      <c r="M5088" s="12">
        <v>0</v>
      </c>
      <c r="N5088" s="12">
        <f t="shared" si="238"/>
        <v>194</v>
      </c>
      <c r="O5088" s="11" t="s">
        <v>8227</v>
      </c>
      <c r="P5088" s="13">
        <v>0</v>
      </c>
      <c r="Q5088" s="11" t="s">
        <v>6</v>
      </c>
      <c r="R5088" s="13">
        <v>0</v>
      </c>
      <c r="S5088" s="13">
        <v>0</v>
      </c>
      <c r="T5088" s="11" t="s">
        <v>7</v>
      </c>
      <c r="U5088" s="11" t="s">
        <v>8</v>
      </c>
      <c r="V5088" s="15">
        <v>0</v>
      </c>
      <c r="W5088" s="13">
        <v>0</v>
      </c>
      <c r="X5088" s="15">
        <v>0</v>
      </c>
      <c r="Y5088" s="15">
        <v>0</v>
      </c>
      <c r="Z5088" s="13">
        <v>0</v>
      </c>
      <c r="AA5088" s="15">
        <v>0</v>
      </c>
      <c r="AB5088" s="13">
        <v>0</v>
      </c>
      <c r="AC5088" s="15">
        <v>0</v>
      </c>
      <c r="AD5088" s="13">
        <v>0</v>
      </c>
      <c r="AE5088" s="15">
        <v>0</v>
      </c>
      <c r="AF5088" s="13">
        <v>0</v>
      </c>
      <c r="AG5088" s="15">
        <v>0</v>
      </c>
      <c r="AH5088" s="13">
        <v>0</v>
      </c>
      <c r="AI5088" s="15">
        <v>0</v>
      </c>
      <c r="AJ5088" s="11" t="s">
        <v>17</v>
      </c>
      <c r="AK5088" s="11" t="s">
        <v>8299</v>
      </c>
      <c r="AL5088" s="22">
        <f t="shared" si="237"/>
        <v>1783</v>
      </c>
      <c r="AM5088" s="11" t="str">
        <f>VLOOKUP(O5088,Sheet2!$D$6:$E$14,2,FALSE)</f>
        <v>Consumables</v>
      </c>
      <c r="AN5088" s="11" t="str">
        <f>VLOOKUP(F5088,Sheet2!$E$15:$F$18,2,FALSE)</f>
        <v>CM</v>
      </c>
      <c r="AO5088" s="35" t="s">
        <v>14668</v>
      </c>
      <c r="AP5088">
        <f>MATCH(AN5088,Sheet2!$F$5:$F$18,0)</f>
        <v>13</v>
      </c>
      <c r="AQ5088">
        <f>MATCH(AO5088,Sheet2!$F$5:$K$5,0)</f>
        <v>6</v>
      </c>
      <c r="AR5088" s="33">
        <f>INDEX(Sheet2!$F$5:$K$18,OPaL!AP5088,OPaL!AQ5088)</f>
        <v>0.2</v>
      </c>
      <c r="AS5088" s="1">
        <f t="shared" si="239"/>
        <v>155.20000000000002</v>
      </c>
    </row>
    <row r="5089" spans="1:45" x14ac:dyDescent="0.2">
      <c r="A5089" s="11" t="s">
        <v>174</v>
      </c>
      <c r="B5089" s="11" t="s">
        <v>175</v>
      </c>
      <c r="C5089" s="11" t="s">
        <v>14472</v>
      </c>
      <c r="D5089" s="21">
        <v>43061</v>
      </c>
      <c r="E5089" s="21" t="s">
        <v>9697</v>
      </c>
      <c r="F5089" s="21" t="s">
        <v>14659</v>
      </c>
      <c r="G5089" s="11" t="s">
        <v>2</v>
      </c>
      <c r="H5089" s="11" t="s">
        <v>16</v>
      </c>
      <c r="I5089" s="11" t="s">
        <v>4</v>
      </c>
      <c r="J5089" s="12">
        <v>2</v>
      </c>
      <c r="K5089" s="12">
        <v>193.98</v>
      </c>
      <c r="L5089" s="12">
        <v>0</v>
      </c>
      <c r="M5089" s="12">
        <v>0</v>
      </c>
      <c r="N5089" s="12">
        <f t="shared" si="238"/>
        <v>193.98</v>
      </c>
      <c r="O5089" s="11" t="s">
        <v>5</v>
      </c>
      <c r="P5089" s="13">
        <v>0</v>
      </c>
      <c r="Q5089" s="11" t="s">
        <v>6</v>
      </c>
      <c r="R5089" s="13">
        <v>0</v>
      </c>
      <c r="S5089" s="13">
        <v>0</v>
      </c>
      <c r="T5089" s="11" t="s">
        <v>7</v>
      </c>
      <c r="U5089" s="11" t="s">
        <v>8</v>
      </c>
      <c r="V5089" s="15">
        <v>0</v>
      </c>
      <c r="W5089" s="13">
        <v>0</v>
      </c>
      <c r="X5089" s="15">
        <v>0</v>
      </c>
      <c r="Y5089" s="15">
        <v>0</v>
      </c>
      <c r="Z5089" s="13">
        <v>0</v>
      </c>
      <c r="AA5089" s="15">
        <v>0</v>
      </c>
      <c r="AB5089" s="13">
        <v>0</v>
      </c>
      <c r="AC5089" s="15">
        <v>0</v>
      </c>
      <c r="AD5089" s="13">
        <v>0</v>
      </c>
      <c r="AE5089" s="15">
        <v>0</v>
      </c>
      <c r="AF5089" s="13">
        <v>0</v>
      </c>
      <c r="AG5089" s="15">
        <v>0</v>
      </c>
      <c r="AH5089" s="13">
        <v>0</v>
      </c>
      <c r="AI5089" s="15">
        <v>0</v>
      </c>
      <c r="AJ5089" s="11" t="s">
        <v>17</v>
      </c>
      <c r="AK5089" s="11" t="s">
        <v>13</v>
      </c>
      <c r="AL5089" s="22">
        <f t="shared" si="237"/>
        <v>2231</v>
      </c>
      <c r="AM5089" s="11" t="str">
        <f>VLOOKUP(O5089,Sheet2!$D$6:$E$14,2,FALSE)</f>
        <v>Spare parts</v>
      </c>
      <c r="AN5089" s="11" t="str">
        <f>VLOOKUP(F5089,Sheet2!$E$10:$F$13,2,FALSE)</f>
        <v>SPM</v>
      </c>
      <c r="AO5089" s="35" t="s">
        <v>14668</v>
      </c>
      <c r="AP5089">
        <f>MATCH(AN5089,Sheet2!$F$5:$F$18,0)</f>
        <v>6</v>
      </c>
      <c r="AQ5089">
        <f>MATCH(AO5089,Sheet2!$F$5:$K$5,0)</f>
        <v>6</v>
      </c>
      <c r="AR5089" s="33">
        <f>INDEX(Sheet2!$F$5:$K$18,OPaL!AP5089,OPaL!AQ5089)</f>
        <v>0.15</v>
      </c>
      <c r="AS5089" s="1">
        <f t="shared" si="239"/>
        <v>164.88299999999998</v>
      </c>
    </row>
    <row r="5090" spans="1:45" x14ac:dyDescent="0.2">
      <c r="A5090" s="11" t="s">
        <v>9012</v>
      </c>
      <c r="B5090" s="11" t="s">
        <v>9013</v>
      </c>
      <c r="C5090" s="11" t="s">
        <v>12880</v>
      </c>
      <c r="D5090" s="21">
        <v>45040</v>
      </c>
      <c r="E5090" s="21" t="s">
        <v>9739</v>
      </c>
      <c r="F5090" s="21" t="s">
        <v>14659</v>
      </c>
      <c r="G5090" s="11" t="s">
        <v>2</v>
      </c>
      <c r="H5090" s="11" t="s">
        <v>16</v>
      </c>
      <c r="I5090" s="11" t="s">
        <v>4</v>
      </c>
      <c r="J5090" s="13">
        <v>1</v>
      </c>
      <c r="K5090" s="12">
        <v>193.49</v>
      </c>
      <c r="L5090" s="12">
        <v>0</v>
      </c>
      <c r="M5090" s="12">
        <v>0</v>
      </c>
      <c r="N5090" s="12">
        <f t="shared" si="238"/>
        <v>193.49</v>
      </c>
      <c r="O5090" s="11" t="s">
        <v>8227</v>
      </c>
      <c r="P5090" s="13">
        <v>0</v>
      </c>
      <c r="Q5090" s="11" t="s">
        <v>6</v>
      </c>
      <c r="R5090" s="13">
        <v>0</v>
      </c>
      <c r="S5090" s="13">
        <v>0</v>
      </c>
      <c r="T5090" s="11" t="s">
        <v>7</v>
      </c>
      <c r="U5090" s="11" t="s">
        <v>8</v>
      </c>
      <c r="V5090" s="15">
        <v>0</v>
      </c>
      <c r="W5090" s="13">
        <v>0</v>
      </c>
      <c r="X5090" s="15">
        <v>0</v>
      </c>
      <c r="Y5090" s="15">
        <v>0</v>
      </c>
      <c r="Z5090" s="13">
        <v>0</v>
      </c>
      <c r="AA5090" s="15">
        <v>0</v>
      </c>
      <c r="AB5090" s="13">
        <v>0</v>
      </c>
      <c r="AC5090" s="15">
        <v>0</v>
      </c>
      <c r="AD5090" s="13">
        <v>0</v>
      </c>
      <c r="AE5090" s="15">
        <v>0</v>
      </c>
      <c r="AF5090" s="13">
        <v>0</v>
      </c>
      <c r="AG5090" s="15">
        <v>0</v>
      </c>
      <c r="AH5090" s="13">
        <v>0</v>
      </c>
      <c r="AI5090" s="15">
        <v>0</v>
      </c>
      <c r="AJ5090" s="11" t="s">
        <v>17</v>
      </c>
      <c r="AK5090" s="11" t="s">
        <v>8228</v>
      </c>
      <c r="AL5090" s="22">
        <f t="shared" si="237"/>
        <v>252</v>
      </c>
      <c r="AM5090" s="11" t="str">
        <f>VLOOKUP(O5090,Sheet2!$D$6:$E$14,2,FALSE)</f>
        <v>Consumables</v>
      </c>
      <c r="AN5090" s="11" t="str">
        <f>VLOOKUP(F5090,Sheet2!$E$15:$F$18,2,FALSE)</f>
        <v>CM</v>
      </c>
      <c r="AO5090" s="35" t="s">
        <v>14666</v>
      </c>
      <c r="AP5090">
        <f>MATCH(AN5090,Sheet2!$F$5:$F$18,0)</f>
        <v>13</v>
      </c>
      <c r="AQ5090">
        <f>MATCH(AO5090,Sheet2!$F$5:$K$5,0)</f>
        <v>4</v>
      </c>
      <c r="AR5090" s="33">
        <f>INDEX(Sheet2!$F$5:$K$18,OPaL!AP5090,OPaL!AQ5090)</f>
        <v>0.05</v>
      </c>
      <c r="AS5090" s="1">
        <f t="shared" si="239"/>
        <v>183.81549999999999</v>
      </c>
    </row>
    <row r="5091" spans="1:45" x14ac:dyDescent="0.2">
      <c r="A5091" s="11" t="s">
        <v>5031</v>
      </c>
      <c r="B5091" s="11" t="s">
        <v>5032</v>
      </c>
      <c r="C5091" s="11" t="s">
        <v>14473</v>
      </c>
      <c r="D5091" s="21">
        <v>44667</v>
      </c>
      <c r="E5091" s="21" t="s">
        <v>9697</v>
      </c>
      <c r="F5091" s="21" t="s">
        <v>14659</v>
      </c>
      <c r="G5091" s="11" t="s">
        <v>2</v>
      </c>
      <c r="H5091" s="11" t="s">
        <v>350</v>
      </c>
      <c r="I5091" s="11" t="s">
        <v>4</v>
      </c>
      <c r="J5091" s="12">
        <v>1</v>
      </c>
      <c r="K5091" s="12">
        <v>193.2</v>
      </c>
      <c r="L5091" s="12">
        <v>0</v>
      </c>
      <c r="M5091" s="12">
        <v>0</v>
      </c>
      <c r="N5091" s="12">
        <f t="shared" si="238"/>
        <v>193.2</v>
      </c>
      <c r="O5091" s="11" t="s">
        <v>5</v>
      </c>
      <c r="P5091" s="13">
        <v>0</v>
      </c>
      <c r="Q5091" s="11" t="s">
        <v>6</v>
      </c>
      <c r="R5091" s="13">
        <v>0</v>
      </c>
      <c r="S5091" s="13">
        <v>0</v>
      </c>
      <c r="T5091" s="11" t="s">
        <v>7</v>
      </c>
      <c r="U5091" s="11" t="s">
        <v>8</v>
      </c>
      <c r="V5091" s="15">
        <v>0</v>
      </c>
      <c r="W5091" s="13">
        <v>0</v>
      </c>
      <c r="X5091" s="15">
        <v>0</v>
      </c>
      <c r="Y5091" s="15">
        <v>0</v>
      </c>
      <c r="Z5091" s="13">
        <v>0</v>
      </c>
      <c r="AA5091" s="15">
        <v>0</v>
      </c>
      <c r="AB5091" s="13">
        <v>0</v>
      </c>
      <c r="AC5091" s="15">
        <v>0</v>
      </c>
      <c r="AD5091" s="13">
        <v>0</v>
      </c>
      <c r="AE5091" s="15">
        <v>0</v>
      </c>
      <c r="AF5091" s="13">
        <v>0</v>
      </c>
      <c r="AG5091" s="15">
        <v>0</v>
      </c>
      <c r="AH5091" s="13">
        <v>0</v>
      </c>
      <c r="AI5091" s="15">
        <v>0</v>
      </c>
      <c r="AJ5091" s="11" t="s">
        <v>352</v>
      </c>
      <c r="AK5091" s="11" t="s">
        <v>1398</v>
      </c>
      <c r="AL5091" s="22">
        <f t="shared" si="237"/>
        <v>625</v>
      </c>
      <c r="AM5091" s="11" t="str">
        <f>VLOOKUP(O5091,Sheet2!$D$6:$E$14,2,FALSE)</f>
        <v>Spare parts</v>
      </c>
      <c r="AN5091" s="11" t="str">
        <f>VLOOKUP(F5091,Sheet2!$E$10:$F$13,2,FALSE)</f>
        <v>SPM</v>
      </c>
      <c r="AO5091" s="35" t="s">
        <v>14668</v>
      </c>
      <c r="AP5091">
        <f>MATCH(AN5091,Sheet2!$F$5:$F$18,0)</f>
        <v>6</v>
      </c>
      <c r="AQ5091">
        <f>MATCH(AO5091,Sheet2!$F$5:$K$5,0)</f>
        <v>6</v>
      </c>
      <c r="AR5091" s="33">
        <f>INDEX(Sheet2!$F$5:$K$18,OPaL!AP5091,OPaL!AQ5091)</f>
        <v>0.15</v>
      </c>
      <c r="AS5091" s="1">
        <f t="shared" si="239"/>
        <v>164.22</v>
      </c>
    </row>
    <row r="5092" spans="1:45" x14ac:dyDescent="0.2">
      <c r="A5092" s="11" t="s">
        <v>9238</v>
      </c>
      <c r="B5092" s="11" t="s">
        <v>9239</v>
      </c>
      <c r="C5092" s="11" t="s">
        <v>13257</v>
      </c>
      <c r="D5092" s="21">
        <v>44649</v>
      </c>
      <c r="E5092" s="21" t="s">
        <v>9752</v>
      </c>
      <c r="F5092" s="21" t="s">
        <v>14659</v>
      </c>
      <c r="G5092" s="11" t="s">
        <v>2</v>
      </c>
      <c r="H5092" s="11" t="s">
        <v>350</v>
      </c>
      <c r="I5092" s="11" t="s">
        <v>4</v>
      </c>
      <c r="J5092" s="13">
        <v>1</v>
      </c>
      <c r="K5092" s="12">
        <v>190.82</v>
      </c>
      <c r="L5092" s="12">
        <v>0</v>
      </c>
      <c r="M5092" s="12">
        <v>0</v>
      </c>
      <c r="N5092" s="12">
        <f t="shared" si="238"/>
        <v>190.82</v>
      </c>
      <c r="O5092" s="11" t="s">
        <v>8227</v>
      </c>
      <c r="P5092" s="13">
        <v>0</v>
      </c>
      <c r="Q5092" s="11" t="s">
        <v>6</v>
      </c>
      <c r="R5092" s="13">
        <v>0</v>
      </c>
      <c r="S5092" s="13">
        <v>0</v>
      </c>
      <c r="T5092" s="11" t="s">
        <v>7</v>
      </c>
      <c r="U5092" s="11" t="s">
        <v>8</v>
      </c>
      <c r="V5092" s="15">
        <v>0</v>
      </c>
      <c r="W5092" s="13">
        <v>0</v>
      </c>
      <c r="X5092" s="15">
        <v>0</v>
      </c>
      <c r="Y5092" s="15">
        <v>0</v>
      </c>
      <c r="Z5092" s="13">
        <v>0</v>
      </c>
      <c r="AA5092" s="15">
        <v>0</v>
      </c>
      <c r="AB5092" s="13">
        <v>0</v>
      </c>
      <c r="AC5092" s="15">
        <v>0</v>
      </c>
      <c r="AD5092" s="13">
        <v>0</v>
      </c>
      <c r="AE5092" s="15">
        <v>0</v>
      </c>
      <c r="AF5092" s="13">
        <v>0</v>
      </c>
      <c r="AG5092" s="15">
        <v>0</v>
      </c>
      <c r="AH5092" s="13">
        <v>0</v>
      </c>
      <c r="AI5092" s="15">
        <v>0</v>
      </c>
      <c r="AJ5092" s="11" t="s">
        <v>352</v>
      </c>
      <c r="AK5092" s="11" t="s">
        <v>8228</v>
      </c>
      <c r="AL5092" s="22">
        <f t="shared" si="237"/>
        <v>643</v>
      </c>
      <c r="AM5092" s="11" t="str">
        <f>VLOOKUP(O5092,Sheet2!$D$6:$E$14,2,FALSE)</f>
        <v>Consumables</v>
      </c>
      <c r="AN5092" s="11" t="str">
        <f>VLOOKUP(F5092,Sheet2!$E$15:$F$18,2,FALSE)</f>
        <v>CM</v>
      </c>
      <c r="AO5092" s="35" t="s">
        <v>14668</v>
      </c>
      <c r="AP5092">
        <f>MATCH(AN5092,Sheet2!$F$5:$F$18,0)</f>
        <v>13</v>
      </c>
      <c r="AQ5092">
        <f>MATCH(AO5092,Sheet2!$F$5:$K$5,0)</f>
        <v>6</v>
      </c>
      <c r="AR5092" s="33">
        <f>INDEX(Sheet2!$F$5:$K$18,OPaL!AP5092,OPaL!AQ5092)</f>
        <v>0.2</v>
      </c>
      <c r="AS5092" s="1">
        <f t="shared" si="239"/>
        <v>152.65600000000001</v>
      </c>
    </row>
    <row r="5093" spans="1:45" x14ac:dyDescent="0.2">
      <c r="A5093" s="11" t="s">
        <v>2689</v>
      </c>
      <c r="B5093" s="11" t="s">
        <v>2690</v>
      </c>
      <c r="C5093" s="11" t="s">
        <v>14474</v>
      </c>
      <c r="D5093" s="21">
        <v>43318</v>
      </c>
      <c r="E5093" s="21" t="s">
        <v>9697</v>
      </c>
      <c r="F5093" s="21" t="s">
        <v>14659</v>
      </c>
      <c r="G5093" s="11" t="s">
        <v>2</v>
      </c>
      <c r="H5093" s="11" t="s">
        <v>3</v>
      </c>
      <c r="I5093" s="11" t="s">
        <v>4</v>
      </c>
      <c r="J5093" s="12">
        <v>20</v>
      </c>
      <c r="K5093" s="12">
        <v>188.84</v>
      </c>
      <c r="L5093" s="12">
        <v>0</v>
      </c>
      <c r="M5093" s="12">
        <v>0</v>
      </c>
      <c r="N5093" s="12">
        <f t="shared" si="238"/>
        <v>188.84</v>
      </c>
      <c r="O5093" s="11" t="s">
        <v>5</v>
      </c>
      <c r="P5093" s="13">
        <v>0</v>
      </c>
      <c r="Q5093" s="11" t="s">
        <v>6</v>
      </c>
      <c r="R5093" s="13">
        <v>0</v>
      </c>
      <c r="S5093" s="13">
        <v>0</v>
      </c>
      <c r="T5093" s="11" t="s">
        <v>7</v>
      </c>
      <c r="U5093" s="11" t="s">
        <v>8</v>
      </c>
      <c r="V5093" s="15">
        <v>0</v>
      </c>
      <c r="W5093" s="13">
        <v>0</v>
      </c>
      <c r="X5093" s="15">
        <v>0</v>
      </c>
      <c r="Y5093" s="15">
        <v>0</v>
      </c>
      <c r="Z5093" s="13">
        <v>0</v>
      </c>
      <c r="AA5093" s="15">
        <v>0</v>
      </c>
      <c r="AB5093" s="13">
        <v>0</v>
      </c>
      <c r="AC5093" s="15">
        <v>0</v>
      </c>
      <c r="AD5093" s="13">
        <v>0</v>
      </c>
      <c r="AE5093" s="15">
        <v>0</v>
      </c>
      <c r="AF5093" s="13">
        <v>0</v>
      </c>
      <c r="AG5093" s="15">
        <v>0</v>
      </c>
      <c r="AH5093" s="13">
        <v>0</v>
      </c>
      <c r="AI5093" s="15">
        <v>0</v>
      </c>
      <c r="AJ5093" s="11" t="s">
        <v>9</v>
      </c>
      <c r="AK5093" s="11" t="s">
        <v>13</v>
      </c>
      <c r="AL5093" s="22">
        <f t="shared" si="237"/>
        <v>1974</v>
      </c>
      <c r="AM5093" s="11" t="str">
        <f>VLOOKUP(O5093,Sheet2!$D$6:$E$14,2,FALSE)</f>
        <v>Spare parts</v>
      </c>
      <c r="AN5093" s="11" t="str">
        <f>VLOOKUP(F5093,Sheet2!$E$10:$F$13,2,FALSE)</f>
        <v>SPM</v>
      </c>
      <c r="AO5093" s="35" t="s">
        <v>14668</v>
      </c>
      <c r="AP5093">
        <f>MATCH(AN5093,Sheet2!$F$5:$F$18,0)</f>
        <v>6</v>
      </c>
      <c r="AQ5093">
        <f>MATCH(AO5093,Sheet2!$F$5:$K$5,0)</f>
        <v>6</v>
      </c>
      <c r="AR5093" s="33">
        <f>INDEX(Sheet2!$F$5:$K$18,OPaL!AP5093,OPaL!AQ5093)</f>
        <v>0.15</v>
      </c>
      <c r="AS5093" s="1">
        <f t="shared" si="239"/>
        <v>160.51400000000001</v>
      </c>
    </row>
    <row r="5094" spans="1:45" x14ac:dyDescent="0.2">
      <c r="A5094" s="11" t="s">
        <v>5811</v>
      </c>
      <c r="B5094" s="11" t="s">
        <v>5812</v>
      </c>
      <c r="C5094" s="11" t="s">
        <v>13708</v>
      </c>
      <c r="D5094" s="21">
        <v>44951</v>
      </c>
      <c r="E5094" s="21" t="s">
        <v>9697</v>
      </c>
      <c r="F5094" s="21" t="s">
        <v>14659</v>
      </c>
      <c r="G5094" s="11" t="s">
        <v>2</v>
      </c>
      <c r="H5094" s="11" t="s">
        <v>16</v>
      </c>
      <c r="I5094" s="11" t="s">
        <v>4</v>
      </c>
      <c r="J5094" s="12">
        <v>1</v>
      </c>
      <c r="K5094" s="12">
        <v>187.74</v>
      </c>
      <c r="L5094" s="12">
        <v>0</v>
      </c>
      <c r="M5094" s="12">
        <v>0</v>
      </c>
      <c r="N5094" s="12">
        <f t="shared" si="238"/>
        <v>187.74</v>
      </c>
      <c r="O5094" s="11" t="s">
        <v>5</v>
      </c>
      <c r="P5094" s="13">
        <v>0</v>
      </c>
      <c r="Q5094" s="11" t="s">
        <v>6</v>
      </c>
      <c r="R5094" s="13">
        <v>0</v>
      </c>
      <c r="S5094" s="13">
        <v>0</v>
      </c>
      <c r="T5094" s="11" t="s">
        <v>7</v>
      </c>
      <c r="U5094" s="11" t="s">
        <v>8</v>
      </c>
      <c r="V5094" s="15">
        <v>0</v>
      </c>
      <c r="W5094" s="13">
        <v>0</v>
      </c>
      <c r="X5094" s="15">
        <v>0</v>
      </c>
      <c r="Y5094" s="15">
        <v>0</v>
      </c>
      <c r="Z5094" s="13">
        <v>0</v>
      </c>
      <c r="AA5094" s="15">
        <v>0</v>
      </c>
      <c r="AB5094" s="13">
        <v>0</v>
      </c>
      <c r="AC5094" s="15">
        <v>0</v>
      </c>
      <c r="AD5094" s="13">
        <v>0</v>
      </c>
      <c r="AE5094" s="15">
        <v>0</v>
      </c>
      <c r="AF5094" s="13">
        <v>0</v>
      </c>
      <c r="AG5094" s="15">
        <v>0</v>
      </c>
      <c r="AH5094" s="13">
        <v>0</v>
      </c>
      <c r="AI5094" s="15">
        <v>0</v>
      </c>
      <c r="AJ5094" s="11" t="s">
        <v>17</v>
      </c>
      <c r="AK5094" s="11" t="s">
        <v>13</v>
      </c>
      <c r="AL5094" s="22">
        <f t="shared" si="237"/>
        <v>341</v>
      </c>
      <c r="AM5094" s="11" t="str">
        <f>VLOOKUP(O5094,Sheet2!$D$6:$E$14,2,FALSE)</f>
        <v>Spare parts</v>
      </c>
      <c r="AN5094" s="11" t="str">
        <f>VLOOKUP(F5094,Sheet2!$E$10:$F$13,2,FALSE)</f>
        <v>SPM</v>
      </c>
      <c r="AO5094" s="35" t="s">
        <v>14667</v>
      </c>
      <c r="AP5094">
        <f>MATCH(AN5094,Sheet2!$F$5:$F$18,0)</f>
        <v>6</v>
      </c>
      <c r="AQ5094">
        <f>MATCH(AO5094,Sheet2!$F$5:$K$5,0)</f>
        <v>5</v>
      </c>
      <c r="AR5094" s="33">
        <f>INDEX(Sheet2!$F$5:$K$18,OPaL!AP5094,OPaL!AQ5094)</f>
        <v>0.1</v>
      </c>
      <c r="AS5094" s="1">
        <f t="shared" si="239"/>
        <v>168.96600000000001</v>
      </c>
    </row>
    <row r="5095" spans="1:45" x14ac:dyDescent="0.2">
      <c r="A5095" s="11" t="s">
        <v>5873</v>
      </c>
      <c r="B5095" s="11" t="s">
        <v>5874</v>
      </c>
      <c r="C5095" s="11" t="s">
        <v>14475</v>
      </c>
      <c r="D5095" s="21">
        <v>42389</v>
      </c>
      <c r="E5095" s="21" t="s">
        <v>9697</v>
      </c>
      <c r="F5095" s="21" t="s">
        <v>14659</v>
      </c>
      <c r="G5095" s="11" t="s">
        <v>2</v>
      </c>
      <c r="H5095" s="11" t="s">
        <v>16</v>
      </c>
      <c r="I5095" s="11" t="s">
        <v>4</v>
      </c>
      <c r="J5095" s="13">
        <v>1</v>
      </c>
      <c r="K5095" s="12">
        <v>183.79</v>
      </c>
      <c r="L5095" s="12">
        <v>0</v>
      </c>
      <c r="M5095" s="12">
        <v>0</v>
      </c>
      <c r="N5095" s="12">
        <f t="shared" si="238"/>
        <v>183.79</v>
      </c>
      <c r="O5095" s="11" t="s">
        <v>5</v>
      </c>
      <c r="P5095" s="13">
        <v>0</v>
      </c>
      <c r="Q5095" s="11" t="s">
        <v>6</v>
      </c>
      <c r="R5095" s="13">
        <v>0</v>
      </c>
      <c r="S5095" s="13">
        <v>0</v>
      </c>
      <c r="T5095" s="11" t="s">
        <v>7</v>
      </c>
      <c r="U5095" s="11" t="s">
        <v>8</v>
      </c>
      <c r="V5095" s="15">
        <v>0</v>
      </c>
      <c r="W5095" s="13">
        <v>0</v>
      </c>
      <c r="X5095" s="15">
        <v>0</v>
      </c>
      <c r="Y5095" s="15">
        <v>0</v>
      </c>
      <c r="Z5095" s="13">
        <v>0</v>
      </c>
      <c r="AA5095" s="15">
        <v>0</v>
      </c>
      <c r="AB5095" s="13">
        <v>0</v>
      </c>
      <c r="AC5095" s="15">
        <v>0</v>
      </c>
      <c r="AD5095" s="13">
        <v>0</v>
      </c>
      <c r="AE5095" s="15">
        <v>0</v>
      </c>
      <c r="AF5095" s="13">
        <v>0</v>
      </c>
      <c r="AG5095" s="15">
        <v>0</v>
      </c>
      <c r="AH5095" s="13">
        <v>0</v>
      </c>
      <c r="AI5095" s="15">
        <v>0</v>
      </c>
      <c r="AJ5095" s="11" t="s">
        <v>17</v>
      </c>
      <c r="AK5095" s="11" t="s">
        <v>13</v>
      </c>
      <c r="AL5095" s="22">
        <f t="shared" si="237"/>
        <v>2903</v>
      </c>
      <c r="AM5095" s="11" t="str">
        <f>VLOOKUP(O5095,Sheet2!$D$6:$E$14,2,FALSE)</f>
        <v>Spare parts</v>
      </c>
      <c r="AN5095" s="11" t="str">
        <f>VLOOKUP(F5095,Sheet2!$E$10:$F$13,2,FALSE)</f>
        <v>SPM</v>
      </c>
      <c r="AO5095" s="35" t="s">
        <v>14668</v>
      </c>
      <c r="AP5095">
        <f>MATCH(AN5095,Sheet2!$F$5:$F$18,0)</f>
        <v>6</v>
      </c>
      <c r="AQ5095">
        <f>MATCH(AO5095,Sheet2!$F$5:$K$5,0)</f>
        <v>6</v>
      </c>
      <c r="AR5095" s="33">
        <f>INDEX(Sheet2!$F$5:$K$18,OPaL!AP5095,OPaL!AQ5095)</f>
        <v>0.15</v>
      </c>
      <c r="AS5095" s="1">
        <f t="shared" si="239"/>
        <v>156.22149999999999</v>
      </c>
    </row>
    <row r="5096" spans="1:45" x14ac:dyDescent="0.2">
      <c r="A5096" s="11" t="s">
        <v>5883</v>
      </c>
      <c r="B5096" s="11" t="s">
        <v>5884</v>
      </c>
      <c r="C5096" s="11" t="s">
        <v>14476</v>
      </c>
      <c r="D5096" s="21">
        <v>42389</v>
      </c>
      <c r="E5096" s="21" t="s">
        <v>9697</v>
      </c>
      <c r="F5096" s="21" t="s">
        <v>14659</v>
      </c>
      <c r="G5096" s="11" t="s">
        <v>2</v>
      </c>
      <c r="H5096" s="11" t="s">
        <v>16</v>
      </c>
      <c r="I5096" s="11" t="s">
        <v>4</v>
      </c>
      <c r="J5096" s="13">
        <v>1</v>
      </c>
      <c r="K5096" s="12">
        <v>183.79</v>
      </c>
      <c r="L5096" s="12">
        <v>0</v>
      </c>
      <c r="M5096" s="12">
        <v>0</v>
      </c>
      <c r="N5096" s="12">
        <f t="shared" si="238"/>
        <v>183.79</v>
      </c>
      <c r="O5096" s="11" t="s">
        <v>5</v>
      </c>
      <c r="P5096" s="13">
        <v>0</v>
      </c>
      <c r="Q5096" s="11" t="s">
        <v>6</v>
      </c>
      <c r="R5096" s="13">
        <v>0</v>
      </c>
      <c r="S5096" s="13">
        <v>0</v>
      </c>
      <c r="T5096" s="11" t="s">
        <v>7</v>
      </c>
      <c r="U5096" s="11" t="s">
        <v>8</v>
      </c>
      <c r="V5096" s="15">
        <v>0</v>
      </c>
      <c r="W5096" s="13">
        <v>0</v>
      </c>
      <c r="X5096" s="15">
        <v>0</v>
      </c>
      <c r="Y5096" s="15">
        <v>0</v>
      </c>
      <c r="Z5096" s="13">
        <v>0</v>
      </c>
      <c r="AA5096" s="15">
        <v>0</v>
      </c>
      <c r="AB5096" s="13">
        <v>0</v>
      </c>
      <c r="AC5096" s="15">
        <v>0</v>
      </c>
      <c r="AD5096" s="13">
        <v>0</v>
      </c>
      <c r="AE5096" s="15">
        <v>0</v>
      </c>
      <c r="AF5096" s="13">
        <v>0</v>
      </c>
      <c r="AG5096" s="15">
        <v>0</v>
      </c>
      <c r="AH5096" s="13">
        <v>0</v>
      </c>
      <c r="AI5096" s="15">
        <v>0</v>
      </c>
      <c r="AJ5096" s="11" t="s">
        <v>17</v>
      </c>
      <c r="AK5096" s="11" t="s">
        <v>13</v>
      </c>
      <c r="AL5096" s="22">
        <f t="shared" si="237"/>
        <v>2903</v>
      </c>
      <c r="AM5096" s="11" t="str">
        <f>VLOOKUP(O5096,Sheet2!$D$6:$E$14,2,FALSE)</f>
        <v>Spare parts</v>
      </c>
      <c r="AN5096" s="11" t="str">
        <f>VLOOKUP(F5096,Sheet2!$E$10:$F$13,2,FALSE)</f>
        <v>SPM</v>
      </c>
      <c r="AO5096" s="35" t="s">
        <v>14668</v>
      </c>
      <c r="AP5096">
        <f>MATCH(AN5096,Sheet2!$F$5:$F$18,0)</f>
        <v>6</v>
      </c>
      <c r="AQ5096">
        <f>MATCH(AO5096,Sheet2!$F$5:$K$5,0)</f>
        <v>6</v>
      </c>
      <c r="AR5096" s="33">
        <f>INDEX(Sheet2!$F$5:$K$18,OPaL!AP5096,OPaL!AQ5096)</f>
        <v>0.15</v>
      </c>
      <c r="AS5096" s="1">
        <f t="shared" si="239"/>
        <v>156.22149999999999</v>
      </c>
    </row>
    <row r="5097" spans="1:45" x14ac:dyDescent="0.2">
      <c r="A5097" s="11" t="s">
        <v>7731</v>
      </c>
      <c r="B5097" s="11" t="s">
        <v>7732</v>
      </c>
      <c r="C5097" s="11" t="s">
        <v>14477</v>
      </c>
      <c r="D5097" s="21">
        <v>42938</v>
      </c>
      <c r="E5097" s="21" t="s">
        <v>9852</v>
      </c>
      <c r="F5097" s="21" t="s">
        <v>14658</v>
      </c>
      <c r="G5097" s="11" t="s">
        <v>2</v>
      </c>
      <c r="H5097" s="11" t="s">
        <v>16</v>
      </c>
      <c r="I5097" s="11" t="s">
        <v>4</v>
      </c>
      <c r="J5097" s="12">
        <v>1</v>
      </c>
      <c r="K5097" s="12">
        <v>182.24</v>
      </c>
      <c r="L5097" s="12">
        <v>0</v>
      </c>
      <c r="M5097" s="12">
        <v>0</v>
      </c>
      <c r="N5097" s="12">
        <f t="shared" si="238"/>
        <v>182.24</v>
      </c>
      <c r="O5097" s="11" t="s">
        <v>5</v>
      </c>
      <c r="P5097" s="13">
        <v>0</v>
      </c>
      <c r="Q5097" s="11" t="s">
        <v>6</v>
      </c>
      <c r="R5097" s="13">
        <v>0</v>
      </c>
      <c r="S5097" s="13">
        <v>0</v>
      </c>
      <c r="T5097" s="11" t="s">
        <v>7</v>
      </c>
      <c r="U5097" s="11" t="s">
        <v>8</v>
      </c>
      <c r="V5097" s="15">
        <v>0</v>
      </c>
      <c r="W5097" s="13">
        <v>0</v>
      </c>
      <c r="X5097" s="15">
        <v>0</v>
      </c>
      <c r="Y5097" s="15">
        <v>0</v>
      </c>
      <c r="Z5097" s="13">
        <v>0</v>
      </c>
      <c r="AA5097" s="15">
        <v>0</v>
      </c>
      <c r="AB5097" s="13">
        <v>0</v>
      </c>
      <c r="AC5097" s="15">
        <v>0</v>
      </c>
      <c r="AD5097" s="13">
        <v>0</v>
      </c>
      <c r="AE5097" s="15">
        <v>0</v>
      </c>
      <c r="AF5097" s="13">
        <v>0</v>
      </c>
      <c r="AG5097" s="15">
        <v>0</v>
      </c>
      <c r="AH5097" s="13">
        <v>0</v>
      </c>
      <c r="AI5097" s="15">
        <v>0</v>
      </c>
      <c r="AJ5097" s="11" t="s">
        <v>17</v>
      </c>
      <c r="AK5097" s="11" t="s">
        <v>10</v>
      </c>
      <c r="AL5097" s="22">
        <f t="shared" si="237"/>
        <v>2354</v>
      </c>
      <c r="AM5097" s="11" t="str">
        <f>VLOOKUP(O5097,Sheet2!$D$6:$E$14,2,FALSE)</f>
        <v>Spare parts</v>
      </c>
      <c r="AN5097" s="11" t="str">
        <f>VLOOKUP(F5097,Sheet2!$E$10:$F$13,2,FALSE)</f>
        <v>SPE</v>
      </c>
      <c r="AO5097" s="35" t="s">
        <v>14668</v>
      </c>
      <c r="AP5097">
        <f>MATCH(AN5097,Sheet2!$F$5:$F$18,0)</f>
        <v>7</v>
      </c>
      <c r="AQ5097">
        <f>MATCH(AO5097,Sheet2!$F$5:$K$5,0)</f>
        <v>6</v>
      </c>
      <c r="AR5097" s="33">
        <f>INDEX(Sheet2!$F$5:$K$18,OPaL!AP5097,OPaL!AQ5097)</f>
        <v>0.15</v>
      </c>
      <c r="AS5097" s="1">
        <f t="shared" si="239"/>
        <v>154.904</v>
      </c>
    </row>
    <row r="5098" spans="1:45" x14ac:dyDescent="0.2">
      <c r="A5098" s="11" t="s">
        <v>6669</v>
      </c>
      <c r="B5098" s="11" t="s">
        <v>6670</v>
      </c>
      <c r="C5098" s="11" t="s">
        <v>14478</v>
      </c>
      <c r="D5098" s="21">
        <v>42903</v>
      </c>
      <c r="E5098" s="21" t="s">
        <v>9697</v>
      </c>
      <c r="F5098" s="21" t="s">
        <v>14659</v>
      </c>
      <c r="G5098" s="11" t="s">
        <v>2</v>
      </c>
      <c r="H5098" s="11" t="s">
        <v>16</v>
      </c>
      <c r="I5098" s="11" t="s">
        <v>4</v>
      </c>
      <c r="J5098" s="12">
        <v>4</v>
      </c>
      <c r="K5098" s="12">
        <v>182.2</v>
      </c>
      <c r="L5098" s="12">
        <v>0</v>
      </c>
      <c r="M5098" s="12">
        <v>0</v>
      </c>
      <c r="N5098" s="12">
        <f t="shared" si="238"/>
        <v>182.2</v>
      </c>
      <c r="O5098" s="11" t="s">
        <v>5</v>
      </c>
      <c r="P5098" s="13">
        <v>0</v>
      </c>
      <c r="Q5098" s="11" t="s">
        <v>6</v>
      </c>
      <c r="R5098" s="13">
        <v>0</v>
      </c>
      <c r="S5098" s="13">
        <v>0</v>
      </c>
      <c r="T5098" s="11" t="s">
        <v>7</v>
      </c>
      <c r="U5098" s="11" t="s">
        <v>8</v>
      </c>
      <c r="V5098" s="15">
        <v>0</v>
      </c>
      <c r="W5098" s="13">
        <v>0</v>
      </c>
      <c r="X5098" s="15">
        <v>0</v>
      </c>
      <c r="Y5098" s="15">
        <v>0</v>
      </c>
      <c r="Z5098" s="13">
        <v>0</v>
      </c>
      <c r="AA5098" s="15">
        <v>0</v>
      </c>
      <c r="AB5098" s="13">
        <v>0</v>
      </c>
      <c r="AC5098" s="15">
        <v>0</v>
      </c>
      <c r="AD5098" s="13">
        <v>0</v>
      </c>
      <c r="AE5098" s="15">
        <v>0</v>
      </c>
      <c r="AF5098" s="13">
        <v>0</v>
      </c>
      <c r="AG5098" s="15">
        <v>0</v>
      </c>
      <c r="AH5098" s="13">
        <v>0</v>
      </c>
      <c r="AI5098" s="15">
        <v>0</v>
      </c>
      <c r="AJ5098" s="11" t="s">
        <v>17</v>
      </c>
      <c r="AK5098" s="11" t="s">
        <v>13</v>
      </c>
      <c r="AL5098" s="22">
        <f t="shared" si="237"/>
        <v>2389</v>
      </c>
      <c r="AM5098" s="11" t="str">
        <f>VLOOKUP(O5098,Sheet2!$D$6:$E$14,2,FALSE)</f>
        <v>Spare parts</v>
      </c>
      <c r="AN5098" s="11" t="str">
        <f>VLOOKUP(F5098,Sheet2!$E$10:$F$13,2,FALSE)</f>
        <v>SPM</v>
      </c>
      <c r="AO5098" s="35" t="s">
        <v>14668</v>
      </c>
      <c r="AP5098">
        <f>MATCH(AN5098,Sheet2!$F$5:$F$18,0)</f>
        <v>6</v>
      </c>
      <c r="AQ5098">
        <f>MATCH(AO5098,Sheet2!$F$5:$K$5,0)</f>
        <v>6</v>
      </c>
      <c r="AR5098" s="33">
        <f>INDEX(Sheet2!$F$5:$K$18,OPaL!AP5098,OPaL!AQ5098)</f>
        <v>0.15</v>
      </c>
      <c r="AS5098" s="1">
        <f t="shared" si="239"/>
        <v>154.86999999999998</v>
      </c>
    </row>
    <row r="5099" spans="1:45" x14ac:dyDescent="0.2">
      <c r="A5099" s="11" t="s">
        <v>6697</v>
      </c>
      <c r="B5099" s="11" t="s">
        <v>6698</v>
      </c>
      <c r="C5099" s="11" t="s">
        <v>14479</v>
      </c>
      <c r="D5099" s="21">
        <v>42903</v>
      </c>
      <c r="E5099" s="21" t="s">
        <v>9697</v>
      </c>
      <c r="F5099" s="21" t="s">
        <v>14659</v>
      </c>
      <c r="G5099" s="11" t="s">
        <v>2</v>
      </c>
      <c r="H5099" s="11" t="s">
        <v>16</v>
      </c>
      <c r="I5099" s="11" t="s">
        <v>4</v>
      </c>
      <c r="J5099" s="12">
        <v>4</v>
      </c>
      <c r="K5099" s="12">
        <v>182.2</v>
      </c>
      <c r="L5099" s="12">
        <v>0</v>
      </c>
      <c r="M5099" s="12">
        <v>0</v>
      </c>
      <c r="N5099" s="12">
        <f t="shared" si="238"/>
        <v>182.2</v>
      </c>
      <c r="O5099" s="11" t="s">
        <v>5</v>
      </c>
      <c r="P5099" s="13">
        <v>0</v>
      </c>
      <c r="Q5099" s="11" t="s">
        <v>6</v>
      </c>
      <c r="R5099" s="13">
        <v>0</v>
      </c>
      <c r="S5099" s="13">
        <v>0</v>
      </c>
      <c r="T5099" s="11" t="s">
        <v>7</v>
      </c>
      <c r="U5099" s="11" t="s">
        <v>8</v>
      </c>
      <c r="V5099" s="15">
        <v>0</v>
      </c>
      <c r="W5099" s="13">
        <v>0</v>
      </c>
      <c r="X5099" s="15">
        <v>0</v>
      </c>
      <c r="Y5099" s="15">
        <v>0</v>
      </c>
      <c r="Z5099" s="13">
        <v>0</v>
      </c>
      <c r="AA5099" s="15">
        <v>0</v>
      </c>
      <c r="AB5099" s="13">
        <v>0</v>
      </c>
      <c r="AC5099" s="15">
        <v>0</v>
      </c>
      <c r="AD5099" s="13">
        <v>0</v>
      </c>
      <c r="AE5099" s="15">
        <v>0</v>
      </c>
      <c r="AF5099" s="13">
        <v>0</v>
      </c>
      <c r="AG5099" s="15">
        <v>0</v>
      </c>
      <c r="AH5099" s="13">
        <v>0</v>
      </c>
      <c r="AI5099" s="15">
        <v>0</v>
      </c>
      <c r="AJ5099" s="11" t="s">
        <v>17</v>
      </c>
      <c r="AK5099" s="11" t="s">
        <v>13</v>
      </c>
      <c r="AL5099" s="22">
        <f t="shared" si="237"/>
        <v>2389</v>
      </c>
      <c r="AM5099" s="11" t="str">
        <f>VLOOKUP(O5099,Sheet2!$D$6:$E$14,2,FALSE)</f>
        <v>Spare parts</v>
      </c>
      <c r="AN5099" s="11" t="str">
        <f>VLOOKUP(F5099,Sheet2!$E$10:$F$13,2,FALSE)</f>
        <v>SPM</v>
      </c>
      <c r="AO5099" s="35" t="s">
        <v>14668</v>
      </c>
      <c r="AP5099">
        <f>MATCH(AN5099,Sheet2!$F$5:$F$18,0)</f>
        <v>6</v>
      </c>
      <c r="AQ5099">
        <f>MATCH(AO5099,Sheet2!$F$5:$K$5,0)</f>
        <v>6</v>
      </c>
      <c r="AR5099" s="33">
        <f>INDEX(Sheet2!$F$5:$K$18,OPaL!AP5099,OPaL!AQ5099)</f>
        <v>0.15</v>
      </c>
      <c r="AS5099" s="1">
        <f t="shared" si="239"/>
        <v>154.86999999999998</v>
      </c>
    </row>
    <row r="5100" spans="1:45" x14ac:dyDescent="0.2">
      <c r="A5100" s="11" t="s">
        <v>8638</v>
      </c>
      <c r="B5100" s="11" t="s">
        <v>8639</v>
      </c>
      <c r="C5100" s="11" t="s">
        <v>14480</v>
      </c>
      <c r="D5100" s="21">
        <v>42846</v>
      </c>
      <c r="E5100" s="21" t="s">
        <v>9863</v>
      </c>
      <c r="F5100" s="21" t="s">
        <v>14659</v>
      </c>
      <c r="G5100" s="11" t="s">
        <v>2</v>
      </c>
      <c r="H5100" s="11" t="s">
        <v>350</v>
      </c>
      <c r="I5100" s="11" t="s">
        <v>4</v>
      </c>
      <c r="J5100" s="12">
        <v>2</v>
      </c>
      <c r="K5100" s="12">
        <v>181.12</v>
      </c>
      <c r="L5100" s="12">
        <v>0</v>
      </c>
      <c r="M5100" s="12">
        <v>0</v>
      </c>
      <c r="N5100" s="12">
        <f t="shared" si="238"/>
        <v>181.12</v>
      </c>
      <c r="O5100" s="11" t="s">
        <v>8227</v>
      </c>
      <c r="P5100" s="13">
        <v>0</v>
      </c>
      <c r="Q5100" s="11" t="s">
        <v>6</v>
      </c>
      <c r="R5100" s="13">
        <v>0</v>
      </c>
      <c r="S5100" s="13">
        <v>0</v>
      </c>
      <c r="T5100" s="11" t="s">
        <v>7</v>
      </c>
      <c r="U5100" s="11" t="s">
        <v>8</v>
      </c>
      <c r="V5100" s="15">
        <v>0</v>
      </c>
      <c r="W5100" s="13">
        <v>0</v>
      </c>
      <c r="X5100" s="15">
        <v>0</v>
      </c>
      <c r="Y5100" s="15">
        <v>0</v>
      </c>
      <c r="Z5100" s="13">
        <v>0</v>
      </c>
      <c r="AA5100" s="15">
        <v>0</v>
      </c>
      <c r="AB5100" s="13">
        <v>0</v>
      </c>
      <c r="AC5100" s="15">
        <v>0</v>
      </c>
      <c r="AD5100" s="13">
        <v>0</v>
      </c>
      <c r="AE5100" s="15">
        <v>0</v>
      </c>
      <c r="AF5100" s="13">
        <v>0</v>
      </c>
      <c r="AG5100" s="15">
        <v>0</v>
      </c>
      <c r="AH5100" s="13">
        <v>0</v>
      </c>
      <c r="AI5100" s="15">
        <v>0</v>
      </c>
      <c r="AJ5100" s="11" t="s">
        <v>352</v>
      </c>
      <c r="AK5100" s="11" t="s">
        <v>8228</v>
      </c>
      <c r="AL5100" s="22">
        <f t="shared" si="237"/>
        <v>2446</v>
      </c>
      <c r="AM5100" s="11" t="str">
        <f>VLOOKUP(O5100,Sheet2!$D$6:$E$14,2,FALSE)</f>
        <v>Consumables</v>
      </c>
      <c r="AN5100" s="11" t="str">
        <f>VLOOKUP(F5100,Sheet2!$E$15:$F$18,2,FALSE)</f>
        <v>CM</v>
      </c>
      <c r="AO5100" s="35" t="s">
        <v>14668</v>
      </c>
      <c r="AP5100">
        <f>MATCH(AN5100,Sheet2!$F$5:$F$18,0)</f>
        <v>13</v>
      </c>
      <c r="AQ5100">
        <f>MATCH(AO5100,Sheet2!$F$5:$K$5,0)</f>
        <v>6</v>
      </c>
      <c r="AR5100" s="33">
        <f>INDEX(Sheet2!$F$5:$K$18,OPaL!AP5100,OPaL!AQ5100)</f>
        <v>0.2</v>
      </c>
      <c r="AS5100" s="1">
        <f t="shared" si="239"/>
        <v>144.89600000000002</v>
      </c>
    </row>
    <row r="5101" spans="1:45" x14ac:dyDescent="0.2">
      <c r="A5101" s="11" t="s">
        <v>2753</v>
      </c>
      <c r="B5101" s="11" t="s">
        <v>2754</v>
      </c>
      <c r="C5101" s="11" t="s">
        <v>14481</v>
      </c>
      <c r="D5101" s="21">
        <v>43318</v>
      </c>
      <c r="E5101" s="21" t="s">
        <v>9697</v>
      </c>
      <c r="F5101" s="21" t="s">
        <v>14659</v>
      </c>
      <c r="G5101" s="11" t="s">
        <v>2</v>
      </c>
      <c r="H5101" s="11" t="s">
        <v>3</v>
      </c>
      <c r="I5101" s="11" t="s">
        <v>4</v>
      </c>
      <c r="J5101" s="12">
        <v>10</v>
      </c>
      <c r="K5101" s="12">
        <v>178.58</v>
      </c>
      <c r="L5101" s="12">
        <v>0</v>
      </c>
      <c r="M5101" s="12">
        <v>0</v>
      </c>
      <c r="N5101" s="12">
        <f t="shared" si="238"/>
        <v>178.58</v>
      </c>
      <c r="O5101" s="11" t="s">
        <v>5</v>
      </c>
      <c r="P5101" s="13">
        <v>0</v>
      </c>
      <c r="Q5101" s="11" t="s">
        <v>6</v>
      </c>
      <c r="R5101" s="13">
        <v>0</v>
      </c>
      <c r="S5101" s="13">
        <v>0</v>
      </c>
      <c r="T5101" s="11" t="s">
        <v>7</v>
      </c>
      <c r="U5101" s="11" t="s">
        <v>8</v>
      </c>
      <c r="V5101" s="15">
        <v>0</v>
      </c>
      <c r="W5101" s="13">
        <v>0</v>
      </c>
      <c r="X5101" s="15">
        <v>0</v>
      </c>
      <c r="Y5101" s="15">
        <v>0</v>
      </c>
      <c r="Z5101" s="13">
        <v>0</v>
      </c>
      <c r="AA5101" s="15">
        <v>0</v>
      </c>
      <c r="AB5101" s="13">
        <v>0</v>
      </c>
      <c r="AC5101" s="15">
        <v>0</v>
      </c>
      <c r="AD5101" s="13">
        <v>0</v>
      </c>
      <c r="AE5101" s="15">
        <v>0</v>
      </c>
      <c r="AF5101" s="13">
        <v>0</v>
      </c>
      <c r="AG5101" s="15">
        <v>0</v>
      </c>
      <c r="AH5101" s="13">
        <v>0</v>
      </c>
      <c r="AI5101" s="15">
        <v>0</v>
      </c>
      <c r="AJ5101" s="11" t="s">
        <v>9</v>
      </c>
      <c r="AK5101" s="11" t="s">
        <v>13</v>
      </c>
      <c r="AL5101" s="22">
        <f t="shared" si="237"/>
        <v>1974</v>
      </c>
      <c r="AM5101" s="11" t="str">
        <f>VLOOKUP(O5101,Sheet2!$D$6:$E$14,2,FALSE)</f>
        <v>Spare parts</v>
      </c>
      <c r="AN5101" s="11" t="str">
        <f>VLOOKUP(F5101,Sheet2!$E$10:$F$13,2,FALSE)</f>
        <v>SPM</v>
      </c>
      <c r="AO5101" s="35" t="s">
        <v>14668</v>
      </c>
      <c r="AP5101">
        <f>MATCH(AN5101,Sheet2!$F$5:$F$18,0)</f>
        <v>6</v>
      </c>
      <c r="AQ5101">
        <f>MATCH(AO5101,Sheet2!$F$5:$K$5,0)</f>
        <v>6</v>
      </c>
      <c r="AR5101" s="33">
        <f>INDEX(Sheet2!$F$5:$K$18,OPaL!AP5101,OPaL!AQ5101)</f>
        <v>0.15</v>
      </c>
      <c r="AS5101" s="1">
        <f t="shared" si="239"/>
        <v>151.79300000000001</v>
      </c>
    </row>
    <row r="5102" spans="1:45" x14ac:dyDescent="0.2">
      <c r="A5102" s="11" t="s">
        <v>2793</v>
      </c>
      <c r="B5102" s="11" t="s">
        <v>2794</v>
      </c>
      <c r="C5102" s="11" t="s">
        <v>14482</v>
      </c>
      <c r="D5102" s="21">
        <v>43318</v>
      </c>
      <c r="E5102" s="21" t="s">
        <v>9697</v>
      </c>
      <c r="F5102" s="21" t="s">
        <v>14659</v>
      </c>
      <c r="G5102" s="11" t="s">
        <v>2</v>
      </c>
      <c r="H5102" s="11" t="s">
        <v>3</v>
      </c>
      <c r="I5102" s="11" t="s">
        <v>4</v>
      </c>
      <c r="J5102" s="12">
        <v>10</v>
      </c>
      <c r="K5102" s="12">
        <v>178.58</v>
      </c>
      <c r="L5102" s="12">
        <v>0</v>
      </c>
      <c r="M5102" s="12">
        <v>0</v>
      </c>
      <c r="N5102" s="12">
        <f t="shared" si="238"/>
        <v>178.58</v>
      </c>
      <c r="O5102" s="11" t="s">
        <v>5</v>
      </c>
      <c r="P5102" s="13">
        <v>0</v>
      </c>
      <c r="Q5102" s="11" t="s">
        <v>6</v>
      </c>
      <c r="R5102" s="13">
        <v>0</v>
      </c>
      <c r="S5102" s="13">
        <v>0</v>
      </c>
      <c r="T5102" s="11" t="s">
        <v>7</v>
      </c>
      <c r="U5102" s="11" t="s">
        <v>8</v>
      </c>
      <c r="V5102" s="15">
        <v>0</v>
      </c>
      <c r="W5102" s="13">
        <v>0</v>
      </c>
      <c r="X5102" s="15">
        <v>0</v>
      </c>
      <c r="Y5102" s="15">
        <v>0</v>
      </c>
      <c r="Z5102" s="13">
        <v>0</v>
      </c>
      <c r="AA5102" s="15">
        <v>0</v>
      </c>
      <c r="AB5102" s="13">
        <v>0</v>
      </c>
      <c r="AC5102" s="15">
        <v>0</v>
      </c>
      <c r="AD5102" s="13">
        <v>0</v>
      </c>
      <c r="AE5102" s="15">
        <v>0</v>
      </c>
      <c r="AF5102" s="13">
        <v>0</v>
      </c>
      <c r="AG5102" s="15">
        <v>0</v>
      </c>
      <c r="AH5102" s="13">
        <v>0</v>
      </c>
      <c r="AI5102" s="15">
        <v>0</v>
      </c>
      <c r="AJ5102" s="11" t="s">
        <v>9</v>
      </c>
      <c r="AK5102" s="11" t="s">
        <v>13</v>
      </c>
      <c r="AL5102" s="22">
        <f t="shared" si="237"/>
        <v>1974</v>
      </c>
      <c r="AM5102" s="11" t="str">
        <f>VLOOKUP(O5102,Sheet2!$D$6:$E$14,2,FALSE)</f>
        <v>Spare parts</v>
      </c>
      <c r="AN5102" s="11" t="str">
        <f>VLOOKUP(F5102,Sheet2!$E$10:$F$13,2,FALSE)</f>
        <v>SPM</v>
      </c>
      <c r="AO5102" s="35" t="s">
        <v>14668</v>
      </c>
      <c r="AP5102">
        <f>MATCH(AN5102,Sheet2!$F$5:$F$18,0)</f>
        <v>6</v>
      </c>
      <c r="AQ5102">
        <f>MATCH(AO5102,Sheet2!$F$5:$K$5,0)</f>
        <v>6</v>
      </c>
      <c r="AR5102" s="33">
        <f>INDEX(Sheet2!$F$5:$K$18,OPaL!AP5102,OPaL!AQ5102)</f>
        <v>0.15</v>
      </c>
      <c r="AS5102" s="1">
        <f t="shared" si="239"/>
        <v>151.79300000000001</v>
      </c>
    </row>
    <row r="5103" spans="1:45" x14ac:dyDescent="0.2">
      <c r="A5103" s="11" t="s">
        <v>5813</v>
      </c>
      <c r="B5103" s="11" t="s">
        <v>5814</v>
      </c>
      <c r="C5103" s="11" t="s">
        <v>14387</v>
      </c>
      <c r="D5103" s="21">
        <v>42389</v>
      </c>
      <c r="E5103" s="21" t="s">
        <v>9697</v>
      </c>
      <c r="F5103" s="21" t="s">
        <v>14659</v>
      </c>
      <c r="G5103" s="11" t="s">
        <v>2</v>
      </c>
      <c r="H5103" s="11" t="s">
        <v>16</v>
      </c>
      <c r="I5103" s="11" t="s">
        <v>4</v>
      </c>
      <c r="J5103" s="12">
        <v>1</v>
      </c>
      <c r="K5103" s="12">
        <v>177.69</v>
      </c>
      <c r="L5103" s="12">
        <v>0</v>
      </c>
      <c r="M5103" s="12">
        <v>0</v>
      </c>
      <c r="N5103" s="12">
        <f t="shared" si="238"/>
        <v>177.69</v>
      </c>
      <c r="O5103" s="11" t="s">
        <v>5</v>
      </c>
      <c r="P5103" s="13">
        <v>0</v>
      </c>
      <c r="Q5103" s="11" t="s">
        <v>6</v>
      </c>
      <c r="R5103" s="13">
        <v>0</v>
      </c>
      <c r="S5103" s="13">
        <v>0</v>
      </c>
      <c r="T5103" s="11" t="s">
        <v>7</v>
      </c>
      <c r="U5103" s="11" t="s">
        <v>8</v>
      </c>
      <c r="V5103" s="15">
        <v>0</v>
      </c>
      <c r="W5103" s="13">
        <v>0</v>
      </c>
      <c r="X5103" s="15">
        <v>0</v>
      </c>
      <c r="Y5103" s="15">
        <v>0</v>
      </c>
      <c r="Z5103" s="13">
        <v>0</v>
      </c>
      <c r="AA5103" s="15">
        <v>0</v>
      </c>
      <c r="AB5103" s="13">
        <v>0</v>
      </c>
      <c r="AC5103" s="15">
        <v>0</v>
      </c>
      <c r="AD5103" s="13">
        <v>0</v>
      </c>
      <c r="AE5103" s="15">
        <v>0</v>
      </c>
      <c r="AF5103" s="13">
        <v>0</v>
      </c>
      <c r="AG5103" s="15">
        <v>0</v>
      </c>
      <c r="AH5103" s="13">
        <v>0</v>
      </c>
      <c r="AI5103" s="15">
        <v>0</v>
      </c>
      <c r="AJ5103" s="11" t="s">
        <v>17</v>
      </c>
      <c r="AK5103" s="11" t="s">
        <v>13</v>
      </c>
      <c r="AL5103" s="22">
        <f t="shared" si="237"/>
        <v>2903</v>
      </c>
      <c r="AM5103" s="11" t="str">
        <f>VLOOKUP(O5103,Sheet2!$D$6:$E$14,2,FALSE)</f>
        <v>Spare parts</v>
      </c>
      <c r="AN5103" s="11" t="str">
        <f>VLOOKUP(F5103,Sheet2!$E$10:$F$13,2,FALSE)</f>
        <v>SPM</v>
      </c>
      <c r="AO5103" s="35" t="s">
        <v>14668</v>
      </c>
      <c r="AP5103">
        <f>MATCH(AN5103,Sheet2!$F$5:$F$18,0)</f>
        <v>6</v>
      </c>
      <c r="AQ5103">
        <f>MATCH(AO5103,Sheet2!$F$5:$K$5,0)</f>
        <v>6</v>
      </c>
      <c r="AR5103" s="33">
        <f>INDEX(Sheet2!$F$5:$K$18,OPaL!AP5103,OPaL!AQ5103)</f>
        <v>0.15</v>
      </c>
      <c r="AS5103" s="1">
        <f t="shared" si="239"/>
        <v>151.03649999999999</v>
      </c>
    </row>
    <row r="5104" spans="1:45" x14ac:dyDescent="0.2">
      <c r="A5104" s="11" t="s">
        <v>2767</v>
      </c>
      <c r="B5104" s="11" t="s">
        <v>2768</v>
      </c>
      <c r="C5104" s="11" t="s">
        <v>14483</v>
      </c>
      <c r="D5104" s="21">
        <v>44387</v>
      </c>
      <c r="E5104" s="21" t="s">
        <v>9697</v>
      </c>
      <c r="F5104" s="21" t="s">
        <v>14659</v>
      </c>
      <c r="G5104" s="11" t="s">
        <v>2</v>
      </c>
      <c r="H5104" s="11" t="s">
        <v>3</v>
      </c>
      <c r="I5104" s="11" t="s">
        <v>4</v>
      </c>
      <c r="J5104" s="12">
        <v>10</v>
      </c>
      <c r="K5104" s="12">
        <v>177.16</v>
      </c>
      <c r="L5104" s="12">
        <v>0</v>
      </c>
      <c r="M5104" s="12">
        <v>0</v>
      </c>
      <c r="N5104" s="12">
        <f t="shared" si="238"/>
        <v>177.16</v>
      </c>
      <c r="O5104" s="11" t="s">
        <v>5</v>
      </c>
      <c r="P5104" s="13">
        <v>0</v>
      </c>
      <c r="Q5104" s="11" t="s">
        <v>6</v>
      </c>
      <c r="R5104" s="13">
        <v>0</v>
      </c>
      <c r="S5104" s="13">
        <v>0</v>
      </c>
      <c r="T5104" s="11" t="s">
        <v>7</v>
      </c>
      <c r="U5104" s="11" t="s">
        <v>8</v>
      </c>
      <c r="V5104" s="15">
        <v>0</v>
      </c>
      <c r="W5104" s="13">
        <v>0</v>
      </c>
      <c r="X5104" s="15">
        <v>0</v>
      </c>
      <c r="Y5104" s="15">
        <v>0</v>
      </c>
      <c r="Z5104" s="13">
        <v>0</v>
      </c>
      <c r="AA5104" s="15">
        <v>0</v>
      </c>
      <c r="AB5104" s="13">
        <v>0</v>
      </c>
      <c r="AC5104" s="15">
        <v>0</v>
      </c>
      <c r="AD5104" s="13">
        <v>0</v>
      </c>
      <c r="AE5104" s="15">
        <v>0</v>
      </c>
      <c r="AF5104" s="13">
        <v>0</v>
      </c>
      <c r="AG5104" s="15">
        <v>0</v>
      </c>
      <c r="AH5104" s="13">
        <v>0</v>
      </c>
      <c r="AI5104" s="15">
        <v>0</v>
      </c>
      <c r="AJ5104" s="11" t="s">
        <v>9</v>
      </c>
      <c r="AK5104" s="11" t="s">
        <v>13</v>
      </c>
      <c r="AL5104" s="22">
        <f t="shared" si="237"/>
        <v>905</v>
      </c>
      <c r="AM5104" s="11" t="str">
        <f>VLOOKUP(O5104,Sheet2!$D$6:$E$14,2,FALSE)</f>
        <v>Spare parts</v>
      </c>
      <c r="AN5104" s="11" t="str">
        <f>VLOOKUP(F5104,Sheet2!$E$10:$F$13,2,FALSE)</f>
        <v>SPM</v>
      </c>
      <c r="AO5104" s="35" t="s">
        <v>14668</v>
      </c>
      <c r="AP5104">
        <f>MATCH(AN5104,Sheet2!$F$5:$F$18,0)</f>
        <v>6</v>
      </c>
      <c r="AQ5104">
        <f>MATCH(AO5104,Sheet2!$F$5:$K$5,0)</f>
        <v>6</v>
      </c>
      <c r="AR5104" s="33">
        <f>INDEX(Sheet2!$F$5:$K$18,OPaL!AP5104,OPaL!AQ5104)</f>
        <v>0.15</v>
      </c>
      <c r="AS5104" s="1">
        <f t="shared" si="239"/>
        <v>150.58599999999998</v>
      </c>
    </row>
    <row r="5105" spans="1:45" x14ac:dyDescent="0.2">
      <c r="A5105" s="11" t="s">
        <v>9206</v>
      </c>
      <c r="B5105" s="11" t="s">
        <v>9207</v>
      </c>
      <c r="C5105" s="11" t="s">
        <v>11213</v>
      </c>
      <c r="D5105" s="21">
        <v>44649</v>
      </c>
      <c r="E5105" s="21" t="s">
        <v>9752</v>
      </c>
      <c r="F5105" s="21" t="s">
        <v>14659</v>
      </c>
      <c r="G5105" s="11" t="s">
        <v>2</v>
      </c>
      <c r="H5105" s="11" t="s">
        <v>350</v>
      </c>
      <c r="I5105" s="11" t="s">
        <v>4</v>
      </c>
      <c r="J5105" s="13">
        <v>1</v>
      </c>
      <c r="K5105" s="12">
        <v>175.68</v>
      </c>
      <c r="L5105" s="12">
        <v>0</v>
      </c>
      <c r="M5105" s="12">
        <v>0</v>
      </c>
      <c r="N5105" s="12">
        <f t="shared" si="238"/>
        <v>175.68</v>
      </c>
      <c r="O5105" s="11" t="s">
        <v>8227</v>
      </c>
      <c r="P5105" s="13">
        <v>0</v>
      </c>
      <c r="Q5105" s="11" t="s">
        <v>6</v>
      </c>
      <c r="R5105" s="13">
        <v>0</v>
      </c>
      <c r="S5105" s="13">
        <v>0</v>
      </c>
      <c r="T5105" s="11" t="s">
        <v>7</v>
      </c>
      <c r="U5105" s="11" t="s">
        <v>8</v>
      </c>
      <c r="V5105" s="15">
        <v>0</v>
      </c>
      <c r="W5105" s="13">
        <v>0</v>
      </c>
      <c r="X5105" s="15">
        <v>0</v>
      </c>
      <c r="Y5105" s="15">
        <v>0</v>
      </c>
      <c r="Z5105" s="13">
        <v>0</v>
      </c>
      <c r="AA5105" s="15">
        <v>0</v>
      </c>
      <c r="AB5105" s="13">
        <v>0</v>
      </c>
      <c r="AC5105" s="15">
        <v>0</v>
      </c>
      <c r="AD5105" s="13">
        <v>0</v>
      </c>
      <c r="AE5105" s="15">
        <v>0</v>
      </c>
      <c r="AF5105" s="13">
        <v>0</v>
      </c>
      <c r="AG5105" s="15">
        <v>0</v>
      </c>
      <c r="AH5105" s="13">
        <v>0</v>
      </c>
      <c r="AI5105" s="15">
        <v>0</v>
      </c>
      <c r="AJ5105" s="11" t="s">
        <v>352</v>
      </c>
      <c r="AK5105" s="11" t="s">
        <v>8228</v>
      </c>
      <c r="AL5105" s="22">
        <f t="shared" si="237"/>
        <v>643</v>
      </c>
      <c r="AM5105" s="11" t="str">
        <f>VLOOKUP(O5105,Sheet2!$D$6:$E$14,2,FALSE)</f>
        <v>Consumables</v>
      </c>
      <c r="AN5105" s="11" t="str">
        <f>VLOOKUP(F5105,Sheet2!$E$15:$F$18,2,FALSE)</f>
        <v>CM</v>
      </c>
      <c r="AO5105" s="35" t="s">
        <v>14668</v>
      </c>
      <c r="AP5105">
        <f>MATCH(AN5105,Sheet2!$F$5:$F$18,0)</f>
        <v>13</v>
      </c>
      <c r="AQ5105">
        <f>MATCH(AO5105,Sheet2!$F$5:$K$5,0)</f>
        <v>6</v>
      </c>
      <c r="AR5105" s="33">
        <f>INDEX(Sheet2!$F$5:$K$18,OPaL!AP5105,OPaL!AQ5105)</f>
        <v>0.2</v>
      </c>
      <c r="AS5105" s="1">
        <f t="shared" si="239"/>
        <v>140.54400000000001</v>
      </c>
    </row>
    <row r="5106" spans="1:45" x14ac:dyDescent="0.2">
      <c r="A5106" s="11" t="s">
        <v>5091</v>
      </c>
      <c r="B5106" s="11" t="s">
        <v>5092</v>
      </c>
      <c r="C5106" s="11" t="s">
        <v>13866</v>
      </c>
      <c r="D5106" s="21">
        <v>45058</v>
      </c>
      <c r="E5106" s="21" t="s">
        <v>9697</v>
      </c>
      <c r="F5106" s="21" t="s">
        <v>14659</v>
      </c>
      <c r="G5106" s="11" t="s">
        <v>2</v>
      </c>
      <c r="H5106" s="11" t="s">
        <v>3</v>
      </c>
      <c r="I5106" s="11" t="s">
        <v>4</v>
      </c>
      <c r="J5106" s="12">
        <v>1</v>
      </c>
      <c r="K5106" s="12">
        <v>175</v>
      </c>
      <c r="L5106" s="12">
        <v>0</v>
      </c>
      <c r="M5106" s="12">
        <v>0</v>
      </c>
      <c r="N5106" s="12">
        <f t="shared" si="238"/>
        <v>175</v>
      </c>
      <c r="O5106" s="11" t="s">
        <v>5</v>
      </c>
      <c r="P5106" s="13">
        <v>0</v>
      </c>
      <c r="Q5106" s="11" t="s">
        <v>6</v>
      </c>
      <c r="R5106" s="13">
        <v>0</v>
      </c>
      <c r="S5106" s="13">
        <v>0</v>
      </c>
      <c r="T5106" s="11" t="s">
        <v>7</v>
      </c>
      <c r="U5106" s="11" t="s">
        <v>8</v>
      </c>
      <c r="V5106" s="15">
        <v>0</v>
      </c>
      <c r="W5106" s="13">
        <v>0</v>
      </c>
      <c r="X5106" s="15">
        <v>0</v>
      </c>
      <c r="Y5106" s="15">
        <v>0</v>
      </c>
      <c r="Z5106" s="13">
        <v>0</v>
      </c>
      <c r="AA5106" s="15">
        <v>0</v>
      </c>
      <c r="AB5106" s="13">
        <v>0</v>
      </c>
      <c r="AC5106" s="15">
        <v>0</v>
      </c>
      <c r="AD5106" s="13">
        <v>0</v>
      </c>
      <c r="AE5106" s="15">
        <v>0</v>
      </c>
      <c r="AF5106" s="13">
        <v>0</v>
      </c>
      <c r="AG5106" s="15">
        <v>0</v>
      </c>
      <c r="AH5106" s="13">
        <v>0</v>
      </c>
      <c r="AI5106" s="15">
        <v>0</v>
      </c>
      <c r="AJ5106" s="11" t="s">
        <v>9</v>
      </c>
      <c r="AK5106" s="11" t="s">
        <v>1398</v>
      </c>
      <c r="AL5106" s="22">
        <f t="shared" si="237"/>
        <v>234</v>
      </c>
      <c r="AM5106" s="11" t="str">
        <f>VLOOKUP(O5106,Sheet2!$D$6:$E$14,2,FALSE)</f>
        <v>Spare parts</v>
      </c>
      <c r="AN5106" s="11" t="str">
        <f>VLOOKUP(F5106,Sheet2!$E$10:$F$13,2,FALSE)</f>
        <v>SPM</v>
      </c>
      <c r="AO5106" s="35" t="s">
        <v>14666</v>
      </c>
      <c r="AP5106">
        <f>MATCH(AN5106,Sheet2!$F$5:$F$18,0)</f>
        <v>6</v>
      </c>
      <c r="AQ5106">
        <f>MATCH(AO5106,Sheet2!$F$5:$K$5,0)</f>
        <v>4</v>
      </c>
      <c r="AR5106" s="33">
        <f>INDEX(Sheet2!$F$5:$K$18,OPaL!AP5106,OPaL!AQ5106)</f>
        <v>0.05</v>
      </c>
      <c r="AS5106" s="1">
        <f t="shared" si="239"/>
        <v>166.25</v>
      </c>
    </row>
    <row r="5107" spans="1:45" x14ac:dyDescent="0.2">
      <c r="A5107" s="11" t="s">
        <v>44</v>
      </c>
      <c r="B5107" s="11" t="s">
        <v>45</v>
      </c>
      <c r="C5107" s="11" t="s">
        <v>14484</v>
      </c>
      <c r="D5107" s="21">
        <v>43061</v>
      </c>
      <c r="E5107" s="21" t="s">
        <v>9697</v>
      </c>
      <c r="F5107" s="21" t="s">
        <v>14659</v>
      </c>
      <c r="G5107" s="11" t="s">
        <v>2</v>
      </c>
      <c r="H5107" s="11" t="s">
        <v>16</v>
      </c>
      <c r="I5107" s="11" t="s">
        <v>4</v>
      </c>
      <c r="J5107" s="12">
        <v>2</v>
      </c>
      <c r="K5107" s="12">
        <v>174.58</v>
      </c>
      <c r="L5107" s="12">
        <v>0</v>
      </c>
      <c r="M5107" s="12">
        <v>0</v>
      </c>
      <c r="N5107" s="12">
        <f t="shared" si="238"/>
        <v>174.58</v>
      </c>
      <c r="O5107" s="11" t="s">
        <v>5</v>
      </c>
      <c r="P5107" s="13">
        <v>0</v>
      </c>
      <c r="Q5107" s="11" t="s">
        <v>6</v>
      </c>
      <c r="R5107" s="13">
        <v>0</v>
      </c>
      <c r="S5107" s="13">
        <v>0</v>
      </c>
      <c r="T5107" s="11" t="s">
        <v>7</v>
      </c>
      <c r="U5107" s="11" t="s">
        <v>8</v>
      </c>
      <c r="V5107" s="15">
        <v>0</v>
      </c>
      <c r="W5107" s="13">
        <v>0</v>
      </c>
      <c r="X5107" s="15">
        <v>0</v>
      </c>
      <c r="Y5107" s="15">
        <v>0</v>
      </c>
      <c r="Z5107" s="13">
        <v>0</v>
      </c>
      <c r="AA5107" s="15">
        <v>0</v>
      </c>
      <c r="AB5107" s="13">
        <v>0</v>
      </c>
      <c r="AC5107" s="15">
        <v>0</v>
      </c>
      <c r="AD5107" s="13">
        <v>0</v>
      </c>
      <c r="AE5107" s="15">
        <v>0</v>
      </c>
      <c r="AF5107" s="13">
        <v>0</v>
      </c>
      <c r="AG5107" s="15">
        <v>0</v>
      </c>
      <c r="AH5107" s="13">
        <v>0</v>
      </c>
      <c r="AI5107" s="15">
        <v>0</v>
      </c>
      <c r="AJ5107" s="11" t="s">
        <v>17</v>
      </c>
      <c r="AK5107" s="11" t="s">
        <v>13</v>
      </c>
      <c r="AL5107" s="22">
        <f t="shared" si="237"/>
        <v>2231</v>
      </c>
      <c r="AM5107" s="11" t="str">
        <f>VLOOKUP(O5107,Sheet2!$D$6:$E$14,2,FALSE)</f>
        <v>Spare parts</v>
      </c>
      <c r="AN5107" s="11" t="str">
        <f>VLOOKUP(F5107,Sheet2!$E$10:$F$13,2,FALSE)</f>
        <v>SPM</v>
      </c>
      <c r="AO5107" s="35" t="s">
        <v>14668</v>
      </c>
      <c r="AP5107">
        <f>MATCH(AN5107,Sheet2!$F$5:$F$18,0)</f>
        <v>6</v>
      </c>
      <c r="AQ5107">
        <f>MATCH(AO5107,Sheet2!$F$5:$K$5,0)</f>
        <v>6</v>
      </c>
      <c r="AR5107" s="33">
        <f>INDEX(Sheet2!$F$5:$K$18,OPaL!AP5107,OPaL!AQ5107)</f>
        <v>0.15</v>
      </c>
      <c r="AS5107" s="1">
        <f t="shared" si="239"/>
        <v>148.393</v>
      </c>
    </row>
    <row r="5108" spans="1:45" x14ac:dyDescent="0.2">
      <c r="A5108" s="11" t="s">
        <v>182</v>
      </c>
      <c r="B5108" s="11" t="s">
        <v>183</v>
      </c>
      <c r="C5108" s="11" t="s">
        <v>14485</v>
      </c>
      <c r="D5108" s="21">
        <v>43061</v>
      </c>
      <c r="E5108" s="21" t="s">
        <v>9697</v>
      </c>
      <c r="F5108" s="21" t="s">
        <v>14659</v>
      </c>
      <c r="G5108" s="11" t="s">
        <v>2</v>
      </c>
      <c r="H5108" s="11" t="s">
        <v>16</v>
      </c>
      <c r="I5108" s="11" t="s">
        <v>4</v>
      </c>
      <c r="J5108" s="12">
        <v>2</v>
      </c>
      <c r="K5108" s="12">
        <v>174.58</v>
      </c>
      <c r="L5108" s="12">
        <v>0</v>
      </c>
      <c r="M5108" s="12">
        <v>0</v>
      </c>
      <c r="N5108" s="12">
        <f t="shared" si="238"/>
        <v>174.58</v>
      </c>
      <c r="O5108" s="11" t="s">
        <v>5</v>
      </c>
      <c r="P5108" s="13">
        <v>0</v>
      </c>
      <c r="Q5108" s="11" t="s">
        <v>6</v>
      </c>
      <c r="R5108" s="13">
        <v>0</v>
      </c>
      <c r="S5108" s="13">
        <v>0</v>
      </c>
      <c r="T5108" s="11" t="s">
        <v>7</v>
      </c>
      <c r="U5108" s="11" t="s">
        <v>8</v>
      </c>
      <c r="V5108" s="15">
        <v>0</v>
      </c>
      <c r="W5108" s="13">
        <v>0</v>
      </c>
      <c r="X5108" s="15">
        <v>0</v>
      </c>
      <c r="Y5108" s="15">
        <v>0</v>
      </c>
      <c r="Z5108" s="13">
        <v>0</v>
      </c>
      <c r="AA5108" s="15">
        <v>0</v>
      </c>
      <c r="AB5108" s="13">
        <v>0</v>
      </c>
      <c r="AC5108" s="15">
        <v>0</v>
      </c>
      <c r="AD5108" s="13">
        <v>0</v>
      </c>
      <c r="AE5108" s="15">
        <v>0</v>
      </c>
      <c r="AF5108" s="13">
        <v>0</v>
      </c>
      <c r="AG5108" s="15">
        <v>0</v>
      </c>
      <c r="AH5108" s="13">
        <v>0</v>
      </c>
      <c r="AI5108" s="15">
        <v>0</v>
      </c>
      <c r="AJ5108" s="11" t="s">
        <v>17</v>
      </c>
      <c r="AK5108" s="11" t="s">
        <v>13</v>
      </c>
      <c r="AL5108" s="22">
        <f t="shared" si="237"/>
        <v>2231</v>
      </c>
      <c r="AM5108" s="11" t="str">
        <f>VLOOKUP(O5108,Sheet2!$D$6:$E$14,2,FALSE)</f>
        <v>Spare parts</v>
      </c>
      <c r="AN5108" s="11" t="str">
        <f>VLOOKUP(F5108,Sheet2!$E$10:$F$13,2,FALSE)</f>
        <v>SPM</v>
      </c>
      <c r="AO5108" s="35" t="s">
        <v>14668</v>
      </c>
      <c r="AP5108">
        <f>MATCH(AN5108,Sheet2!$F$5:$F$18,0)</f>
        <v>6</v>
      </c>
      <c r="AQ5108">
        <f>MATCH(AO5108,Sheet2!$F$5:$K$5,0)</f>
        <v>6</v>
      </c>
      <c r="AR5108" s="33">
        <f>INDEX(Sheet2!$F$5:$K$18,OPaL!AP5108,OPaL!AQ5108)</f>
        <v>0.15</v>
      </c>
      <c r="AS5108" s="1">
        <f t="shared" si="239"/>
        <v>148.393</v>
      </c>
    </row>
    <row r="5109" spans="1:45" x14ac:dyDescent="0.2">
      <c r="A5109" s="11" t="s">
        <v>204</v>
      </c>
      <c r="B5109" s="11" t="s">
        <v>205</v>
      </c>
      <c r="C5109" s="11" t="s">
        <v>14486</v>
      </c>
      <c r="D5109" s="21">
        <v>43061</v>
      </c>
      <c r="E5109" s="21" t="s">
        <v>9697</v>
      </c>
      <c r="F5109" s="21" t="s">
        <v>14659</v>
      </c>
      <c r="G5109" s="11" t="s">
        <v>2</v>
      </c>
      <c r="H5109" s="11" t="s">
        <v>16</v>
      </c>
      <c r="I5109" s="11" t="s">
        <v>4</v>
      </c>
      <c r="J5109" s="12">
        <v>2</v>
      </c>
      <c r="K5109" s="12">
        <v>174.58</v>
      </c>
      <c r="L5109" s="12">
        <v>0</v>
      </c>
      <c r="M5109" s="12">
        <v>0</v>
      </c>
      <c r="N5109" s="12">
        <f t="shared" si="238"/>
        <v>174.58</v>
      </c>
      <c r="O5109" s="11" t="s">
        <v>5</v>
      </c>
      <c r="P5109" s="13">
        <v>0</v>
      </c>
      <c r="Q5109" s="11" t="s">
        <v>6</v>
      </c>
      <c r="R5109" s="13">
        <v>0</v>
      </c>
      <c r="S5109" s="13">
        <v>0</v>
      </c>
      <c r="T5109" s="11" t="s">
        <v>7</v>
      </c>
      <c r="U5109" s="11" t="s">
        <v>8</v>
      </c>
      <c r="V5109" s="15">
        <v>0</v>
      </c>
      <c r="W5109" s="13">
        <v>0</v>
      </c>
      <c r="X5109" s="15">
        <v>0</v>
      </c>
      <c r="Y5109" s="15">
        <v>0</v>
      </c>
      <c r="Z5109" s="13">
        <v>0</v>
      </c>
      <c r="AA5109" s="15">
        <v>0</v>
      </c>
      <c r="AB5109" s="13">
        <v>0</v>
      </c>
      <c r="AC5109" s="15">
        <v>0</v>
      </c>
      <c r="AD5109" s="13">
        <v>0</v>
      </c>
      <c r="AE5109" s="15">
        <v>0</v>
      </c>
      <c r="AF5109" s="13">
        <v>0</v>
      </c>
      <c r="AG5109" s="15">
        <v>0</v>
      </c>
      <c r="AH5109" s="13">
        <v>0</v>
      </c>
      <c r="AI5109" s="15">
        <v>0</v>
      </c>
      <c r="AJ5109" s="11" t="s">
        <v>17</v>
      </c>
      <c r="AK5109" s="11" t="s">
        <v>13</v>
      </c>
      <c r="AL5109" s="22">
        <f t="shared" si="237"/>
        <v>2231</v>
      </c>
      <c r="AM5109" s="11" t="str">
        <f>VLOOKUP(O5109,Sheet2!$D$6:$E$14,2,FALSE)</f>
        <v>Spare parts</v>
      </c>
      <c r="AN5109" s="11" t="str">
        <f>VLOOKUP(F5109,Sheet2!$E$10:$F$13,2,FALSE)</f>
        <v>SPM</v>
      </c>
      <c r="AO5109" s="35" t="s">
        <v>14668</v>
      </c>
      <c r="AP5109">
        <f>MATCH(AN5109,Sheet2!$F$5:$F$18,0)</f>
        <v>6</v>
      </c>
      <c r="AQ5109">
        <f>MATCH(AO5109,Sheet2!$F$5:$K$5,0)</f>
        <v>6</v>
      </c>
      <c r="AR5109" s="33">
        <f>INDEX(Sheet2!$F$5:$K$18,OPaL!AP5109,OPaL!AQ5109)</f>
        <v>0.15</v>
      </c>
      <c r="AS5109" s="1">
        <f t="shared" si="239"/>
        <v>148.393</v>
      </c>
    </row>
    <row r="5110" spans="1:45" x14ac:dyDescent="0.2">
      <c r="A5110" s="11" t="s">
        <v>8942</v>
      </c>
      <c r="B5110" s="11" t="s">
        <v>8943</v>
      </c>
      <c r="C5110" s="11" t="s">
        <v>13264</v>
      </c>
      <c r="D5110" s="21">
        <v>45287</v>
      </c>
      <c r="E5110" s="21" t="s">
        <v>9739</v>
      </c>
      <c r="F5110" s="21" t="s">
        <v>14659</v>
      </c>
      <c r="G5110" s="11" t="s">
        <v>2</v>
      </c>
      <c r="H5110" s="11" t="s">
        <v>350</v>
      </c>
      <c r="I5110" s="11" t="s">
        <v>4</v>
      </c>
      <c r="J5110" s="13">
        <v>1</v>
      </c>
      <c r="K5110" s="12">
        <v>171.03</v>
      </c>
      <c r="L5110" s="12">
        <v>0</v>
      </c>
      <c r="M5110" s="12">
        <v>0</v>
      </c>
      <c r="N5110" s="12">
        <f t="shared" si="238"/>
        <v>171.03</v>
      </c>
      <c r="O5110" s="11" t="s">
        <v>8227</v>
      </c>
      <c r="P5110" s="13">
        <v>0</v>
      </c>
      <c r="Q5110" s="11" t="s">
        <v>6</v>
      </c>
      <c r="R5110" s="13">
        <v>0</v>
      </c>
      <c r="S5110" s="13">
        <v>0</v>
      </c>
      <c r="T5110" s="11" t="s">
        <v>7</v>
      </c>
      <c r="U5110" s="11" t="s">
        <v>8</v>
      </c>
      <c r="V5110" s="15">
        <v>0</v>
      </c>
      <c r="W5110" s="13">
        <v>0</v>
      </c>
      <c r="X5110" s="15">
        <v>0</v>
      </c>
      <c r="Y5110" s="15">
        <v>0</v>
      </c>
      <c r="Z5110" s="13">
        <v>0</v>
      </c>
      <c r="AA5110" s="15">
        <v>0</v>
      </c>
      <c r="AB5110" s="13">
        <v>0</v>
      </c>
      <c r="AC5110" s="15">
        <v>0</v>
      </c>
      <c r="AD5110" s="13">
        <v>0</v>
      </c>
      <c r="AE5110" s="15">
        <v>0</v>
      </c>
      <c r="AF5110" s="13">
        <v>0</v>
      </c>
      <c r="AG5110" s="15">
        <v>0</v>
      </c>
      <c r="AH5110" s="13">
        <v>0</v>
      </c>
      <c r="AI5110" s="15">
        <v>0</v>
      </c>
      <c r="AJ5110" s="11" t="s">
        <v>352</v>
      </c>
      <c r="AK5110" s="11" t="s">
        <v>8228</v>
      </c>
      <c r="AL5110" s="22">
        <f t="shared" si="237"/>
        <v>5</v>
      </c>
      <c r="AM5110" s="11" t="str">
        <f>VLOOKUP(O5110,Sheet2!$D$6:$E$14,2,FALSE)</f>
        <v>Consumables</v>
      </c>
      <c r="AN5110" s="11" t="str">
        <f>VLOOKUP(F5110,Sheet2!$E$15:$F$18,2,FALSE)</f>
        <v>CM</v>
      </c>
      <c r="AO5110" s="35" t="s">
        <v>14664</v>
      </c>
      <c r="AP5110">
        <f>MATCH(AN5110,Sheet2!$F$5:$F$18,0)</f>
        <v>13</v>
      </c>
      <c r="AQ5110">
        <f>MATCH(AO5110,Sheet2!$F$5:$K$5,0)</f>
        <v>2</v>
      </c>
      <c r="AR5110" s="33">
        <f>INDEX(Sheet2!$F$5:$K$18,OPaL!AP5110,OPaL!AQ5110)</f>
        <v>0</v>
      </c>
      <c r="AS5110" s="1">
        <f t="shared" si="239"/>
        <v>171.03</v>
      </c>
    </row>
    <row r="5111" spans="1:45" x14ac:dyDescent="0.2">
      <c r="A5111" s="11" t="s">
        <v>2100</v>
      </c>
      <c r="B5111" s="11" t="s">
        <v>2101</v>
      </c>
      <c r="C5111" s="11" t="s">
        <v>14487</v>
      </c>
      <c r="D5111" s="21">
        <v>42903</v>
      </c>
      <c r="E5111" s="21" t="s">
        <v>9697</v>
      </c>
      <c r="F5111" s="21" t="s">
        <v>14659</v>
      </c>
      <c r="G5111" s="11" t="s">
        <v>2</v>
      </c>
      <c r="H5111" s="11" t="s">
        <v>16</v>
      </c>
      <c r="I5111" s="11" t="s">
        <v>4</v>
      </c>
      <c r="J5111" s="12">
        <v>6</v>
      </c>
      <c r="K5111" s="12">
        <v>170.82</v>
      </c>
      <c r="L5111" s="12">
        <v>0</v>
      </c>
      <c r="M5111" s="12">
        <v>0</v>
      </c>
      <c r="N5111" s="12">
        <f t="shared" si="238"/>
        <v>170.82</v>
      </c>
      <c r="O5111" s="11" t="s">
        <v>5</v>
      </c>
      <c r="P5111" s="13">
        <v>0</v>
      </c>
      <c r="Q5111" s="11" t="s">
        <v>6</v>
      </c>
      <c r="R5111" s="13">
        <v>0</v>
      </c>
      <c r="S5111" s="13">
        <v>0</v>
      </c>
      <c r="T5111" s="11" t="s">
        <v>7</v>
      </c>
      <c r="U5111" s="11" t="s">
        <v>8</v>
      </c>
      <c r="V5111" s="15">
        <v>0</v>
      </c>
      <c r="W5111" s="13">
        <v>0</v>
      </c>
      <c r="X5111" s="15">
        <v>0</v>
      </c>
      <c r="Y5111" s="15">
        <v>0</v>
      </c>
      <c r="Z5111" s="13">
        <v>0</v>
      </c>
      <c r="AA5111" s="15">
        <v>0</v>
      </c>
      <c r="AB5111" s="13">
        <v>0</v>
      </c>
      <c r="AC5111" s="15">
        <v>0</v>
      </c>
      <c r="AD5111" s="13">
        <v>0</v>
      </c>
      <c r="AE5111" s="15">
        <v>0</v>
      </c>
      <c r="AF5111" s="13">
        <v>0</v>
      </c>
      <c r="AG5111" s="15">
        <v>0</v>
      </c>
      <c r="AH5111" s="13">
        <v>0</v>
      </c>
      <c r="AI5111" s="15">
        <v>0</v>
      </c>
      <c r="AJ5111" s="11" t="s">
        <v>17</v>
      </c>
      <c r="AK5111" s="11" t="s">
        <v>13</v>
      </c>
      <c r="AL5111" s="22">
        <f t="shared" si="237"/>
        <v>2389</v>
      </c>
      <c r="AM5111" s="11" t="str">
        <f>VLOOKUP(O5111,Sheet2!$D$6:$E$14,2,FALSE)</f>
        <v>Spare parts</v>
      </c>
      <c r="AN5111" s="11" t="str">
        <f>VLOOKUP(F5111,Sheet2!$E$10:$F$13,2,FALSE)</f>
        <v>SPM</v>
      </c>
      <c r="AO5111" s="35" t="s">
        <v>14668</v>
      </c>
      <c r="AP5111">
        <f>MATCH(AN5111,Sheet2!$F$5:$F$18,0)</f>
        <v>6</v>
      </c>
      <c r="AQ5111">
        <f>MATCH(AO5111,Sheet2!$F$5:$K$5,0)</f>
        <v>6</v>
      </c>
      <c r="AR5111" s="33">
        <f>INDEX(Sheet2!$F$5:$K$18,OPaL!AP5111,OPaL!AQ5111)</f>
        <v>0.15</v>
      </c>
      <c r="AS5111" s="1">
        <f t="shared" si="239"/>
        <v>145.197</v>
      </c>
    </row>
    <row r="5112" spans="1:45" x14ac:dyDescent="0.2">
      <c r="A5112" s="11" t="s">
        <v>6689</v>
      </c>
      <c r="B5112" s="11" t="s">
        <v>6690</v>
      </c>
      <c r="C5112" s="11" t="s">
        <v>14488</v>
      </c>
      <c r="D5112" s="21">
        <v>42903</v>
      </c>
      <c r="E5112" s="21" t="s">
        <v>9697</v>
      </c>
      <c r="F5112" s="21" t="s">
        <v>14659</v>
      </c>
      <c r="G5112" s="11" t="s">
        <v>2</v>
      </c>
      <c r="H5112" s="11" t="s">
        <v>16</v>
      </c>
      <c r="I5112" s="11" t="s">
        <v>4</v>
      </c>
      <c r="J5112" s="12">
        <v>6</v>
      </c>
      <c r="K5112" s="12">
        <v>170.82</v>
      </c>
      <c r="L5112" s="12">
        <v>0</v>
      </c>
      <c r="M5112" s="12">
        <v>0</v>
      </c>
      <c r="N5112" s="12">
        <f t="shared" si="238"/>
        <v>170.82</v>
      </c>
      <c r="O5112" s="11" t="s">
        <v>5</v>
      </c>
      <c r="P5112" s="13">
        <v>0</v>
      </c>
      <c r="Q5112" s="11" t="s">
        <v>6</v>
      </c>
      <c r="R5112" s="13">
        <v>0</v>
      </c>
      <c r="S5112" s="13">
        <v>0</v>
      </c>
      <c r="T5112" s="11" t="s">
        <v>7</v>
      </c>
      <c r="U5112" s="11" t="s">
        <v>8</v>
      </c>
      <c r="V5112" s="15">
        <v>0</v>
      </c>
      <c r="W5112" s="13">
        <v>0</v>
      </c>
      <c r="X5112" s="15">
        <v>0</v>
      </c>
      <c r="Y5112" s="15">
        <v>0</v>
      </c>
      <c r="Z5112" s="13">
        <v>0</v>
      </c>
      <c r="AA5112" s="15">
        <v>0</v>
      </c>
      <c r="AB5112" s="13">
        <v>0</v>
      </c>
      <c r="AC5112" s="15">
        <v>0</v>
      </c>
      <c r="AD5112" s="13">
        <v>0</v>
      </c>
      <c r="AE5112" s="15">
        <v>0</v>
      </c>
      <c r="AF5112" s="13">
        <v>0</v>
      </c>
      <c r="AG5112" s="15">
        <v>0</v>
      </c>
      <c r="AH5112" s="13">
        <v>0</v>
      </c>
      <c r="AI5112" s="15">
        <v>0</v>
      </c>
      <c r="AJ5112" s="11" t="s">
        <v>17</v>
      </c>
      <c r="AK5112" s="11" t="s">
        <v>13</v>
      </c>
      <c r="AL5112" s="22">
        <f t="shared" si="237"/>
        <v>2389</v>
      </c>
      <c r="AM5112" s="11" t="str">
        <f>VLOOKUP(O5112,Sheet2!$D$6:$E$14,2,FALSE)</f>
        <v>Spare parts</v>
      </c>
      <c r="AN5112" s="11" t="str">
        <f>VLOOKUP(F5112,Sheet2!$E$10:$F$13,2,FALSE)</f>
        <v>SPM</v>
      </c>
      <c r="AO5112" s="35" t="s">
        <v>14668</v>
      </c>
      <c r="AP5112">
        <f>MATCH(AN5112,Sheet2!$F$5:$F$18,0)</f>
        <v>6</v>
      </c>
      <c r="AQ5112">
        <f>MATCH(AO5112,Sheet2!$F$5:$K$5,0)</f>
        <v>6</v>
      </c>
      <c r="AR5112" s="33">
        <f>INDEX(Sheet2!$F$5:$K$18,OPaL!AP5112,OPaL!AQ5112)</f>
        <v>0.15</v>
      </c>
      <c r="AS5112" s="1">
        <f t="shared" si="239"/>
        <v>145.197</v>
      </c>
    </row>
    <row r="5113" spans="1:45" x14ac:dyDescent="0.2">
      <c r="A5113" s="11" t="s">
        <v>3259</v>
      </c>
      <c r="B5113" s="11" t="s">
        <v>3260</v>
      </c>
      <c r="C5113" s="11" t="s">
        <v>14489</v>
      </c>
      <c r="D5113" s="21">
        <v>43776</v>
      </c>
      <c r="E5113" s="21" t="s">
        <v>9750</v>
      </c>
      <c r="F5113" s="21" t="s">
        <v>14659</v>
      </c>
      <c r="G5113" s="11" t="s">
        <v>2</v>
      </c>
      <c r="H5113" s="11" t="s">
        <v>3</v>
      </c>
      <c r="I5113" s="11" t="s">
        <v>4</v>
      </c>
      <c r="J5113" s="12">
        <v>1</v>
      </c>
      <c r="K5113" s="12">
        <v>170</v>
      </c>
      <c r="L5113" s="12">
        <v>0</v>
      </c>
      <c r="M5113" s="12">
        <v>0</v>
      </c>
      <c r="N5113" s="12">
        <f t="shared" si="238"/>
        <v>170</v>
      </c>
      <c r="O5113" s="11" t="s">
        <v>5</v>
      </c>
      <c r="P5113" s="13">
        <v>0</v>
      </c>
      <c r="Q5113" s="11" t="s">
        <v>6</v>
      </c>
      <c r="R5113" s="13">
        <v>0</v>
      </c>
      <c r="S5113" s="13">
        <v>0</v>
      </c>
      <c r="T5113" s="11" t="s">
        <v>7</v>
      </c>
      <c r="U5113" s="11" t="s">
        <v>8</v>
      </c>
      <c r="V5113" s="15">
        <v>0</v>
      </c>
      <c r="W5113" s="13">
        <v>0</v>
      </c>
      <c r="X5113" s="15">
        <v>0</v>
      </c>
      <c r="Y5113" s="15">
        <v>0</v>
      </c>
      <c r="Z5113" s="13">
        <v>0</v>
      </c>
      <c r="AA5113" s="15">
        <v>0</v>
      </c>
      <c r="AB5113" s="13">
        <v>0</v>
      </c>
      <c r="AC5113" s="15">
        <v>0</v>
      </c>
      <c r="AD5113" s="13">
        <v>0</v>
      </c>
      <c r="AE5113" s="15">
        <v>0</v>
      </c>
      <c r="AF5113" s="13">
        <v>0</v>
      </c>
      <c r="AG5113" s="15">
        <v>0</v>
      </c>
      <c r="AH5113" s="13">
        <v>0</v>
      </c>
      <c r="AI5113" s="15">
        <v>0</v>
      </c>
      <c r="AJ5113" s="11" t="s">
        <v>9</v>
      </c>
      <c r="AK5113" s="11" t="s">
        <v>13</v>
      </c>
      <c r="AL5113" s="22">
        <f t="shared" si="237"/>
        <v>1516</v>
      </c>
      <c r="AM5113" s="11" t="str">
        <f>VLOOKUP(O5113,Sheet2!$D$6:$E$14,2,FALSE)</f>
        <v>Spare parts</v>
      </c>
      <c r="AN5113" s="11" t="str">
        <f>VLOOKUP(F5113,Sheet2!$E$10:$F$13,2,FALSE)</f>
        <v>SPM</v>
      </c>
      <c r="AO5113" s="35" t="s">
        <v>14668</v>
      </c>
      <c r="AP5113">
        <f>MATCH(AN5113,Sheet2!$F$5:$F$18,0)</f>
        <v>6</v>
      </c>
      <c r="AQ5113">
        <f>MATCH(AO5113,Sheet2!$F$5:$K$5,0)</f>
        <v>6</v>
      </c>
      <c r="AR5113" s="33">
        <f>INDEX(Sheet2!$F$5:$K$18,OPaL!AP5113,OPaL!AQ5113)</f>
        <v>0.15</v>
      </c>
      <c r="AS5113" s="1">
        <f t="shared" si="239"/>
        <v>144.5</v>
      </c>
    </row>
    <row r="5114" spans="1:45" x14ac:dyDescent="0.2">
      <c r="A5114" s="11" t="s">
        <v>2687</v>
      </c>
      <c r="B5114" s="11" t="s">
        <v>2688</v>
      </c>
      <c r="C5114" s="11" t="s">
        <v>14490</v>
      </c>
      <c r="D5114" s="21">
        <v>43318</v>
      </c>
      <c r="E5114" s="21" t="s">
        <v>9697</v>
      </c>
      <c r="F5114" s="21" t="s">
        <v>14659</v>
      </c>
      <c r="G5114" s="11" t="s">
        <v>2</v>
      </c>
      <c r="H5114" s="11" t="s">
        <v>3</v>
      </c>
      <c r="I5114" s="11" t="s">
        <v>4</v>
      </c>
      <c r="J5114" s="12">
        <v>20</v>
      </c>
      <c r="K5114" s="12">
        <v>168.31</v>
      </c>
      <c r="L5114" s="12">
        <v>0</v>
      </c>
      <c r="M5114" s="12">
        <v>0</v>
      </c>
      <c r="N5114" s="12">
        <f t="shared" si="238"/>
        <v>168.31</v>
      </c>
      <c r="O5114" s="11" t="s">
        <v>5</v>
      </c>
      <c r="P5114" s="13">
        <v>0</v>
      </c>
      <c r="Q5114" s="11" t="s">
        <v>6</v>
      </c>
      <c r="R5114" s="13">
        <v>0</v>
      </c>
      <c r="S5114" s="13">
        <v>0</v>
      </c>
      <c r="T5114" s="11" t="s">
        <v>7</v>
      </c>
      <c r="U5114" s="11" t="s">
        <v>8</v>
      </c>
      <c r="V5114" s="15">
        <v>0</v>
      </c>
      <c r="W5114" s="13">
        <v>0</v>
      </c>
      <c r="X5114" s="15">
        <v>0</v>
      </c>
      <c r="Y5114" s="15">
        <v>0</v>
      </c>
      <c r="Z5114" s="13">
        <v>0</v>
      </c>
      <c r="AA5114" s="15">
        <v>0</v>
      </c>
      <c r="AB5114" s="13">
        <v>0</v>
      </c>
      <c r="AC5114" s="15">
        <v>0</v>
      </c>
      <c r="AD5114" s="13">
        <v>0</v>
      </c>
      <c r="AE5114" s="15">
        <v>0</v>
      </c>
      <c r="AF5114" s="13">
        <v>0</v>
      </c>
      <c r="AG5114" s="15">
        <v>0</v>
      </c>
      <c r="AH5114" s="13">
        <v>0</v>
      </c>
      <c r="AI5114" s="15">
        <v>0</v>
      </c>
      <c r="AJ5114" s="11" t="s">
        <v>9</v>
      </c>
      <c r="AK5114" s="11" t="s">
        <v>13</v>
      </c>
      <c r="AL5114" s="22">
        <f t="shared" si="237"/>
        <v>1974</v>
      </c>
      <c r="AM5114" s="11" t="str">
        <f>VLOOKUP(O5114,Sheet2!$D$6:$E$14,2,FALSE)</f>
        <v>Spare parts</v>
      </c>
      <c r="AN5114" s="11" t="str">
        <f>VLOOKUP(F5114,Sheet2!$E$10:$F$13,2,FALSE)</f>
        <v>SPM</v>
      </c>
      <c r="AO5114" s="35" t="s">
        <v>14668</v>
      </c>
      <c r="AP5114">
        <f>MATCH(AN5114,Sheet2!$F$5:$F$18,0)</f>
        <v>6</v>
      </c>
      <c r="AQ5114">
        <f>MATCH(AO5114,Sheet2!$F$5:$K$5,0)</f>
        <v>6</v>
      </c>
      <c r="AR5114" s="33">
        <f>INDEX(Sheet2!$F$5:$K$18,OPaL!AP5114,OPaL!AQ5114)</f>
        <v>0.15</v>
      </c>
      <c r="AS5114" s="1">
        <f t="shared" si="239"/>
        <v>143.0635</v>
      </c>
    </row>
    <row r="5115" spans="1:45" x14ac:dyDescent="0.2">
      <c r="A5115" s="11" t="s">
        <v>9298</v>
      </c>
      <c r="B5115" s="11" t="s">
        <v>9299</v>
      </c>
      <c r="C5115" s="11" t="s">
        <v>14132</v>
      </c>
      <c r="D5115" s="21">
        <v>44657</v>
      </c>
      <c r="E5115" s="21" t="s">
        <v>9757</v>
      </c>
      <c r="F5115" s="21" t="s">
        <v>14659</v>
      </c>
      <c r="G5115" s="11" t="s">
        <v>2</v>
      </c>
      <c r="H5115" s="11" t="s">
        <v>16</v>
      </c>
      <c r="I5115" s="11" t="s">
        <v>4</v>
      </c>
      <c r="J5115" s="13">
        <v>2</v>
      </c>
      <c r="K5115" s="12">
        <v>167.87</v>
      </c>
      <c r="L5115" s="12">
        <v>0</v>
      </c>
      <c r="M5115" s="12">
        <v>0</v>
      </c>
      <c r="N5115" s="12">
        <f t="shared" si="238"/>
        <v>167.87</v>
      </c>
      <c r="O5115" s="11" t="s">
        <v>8227</v>
      </c>
      <c r="P5115" s="13">
        <v>0</v>
      </c>
      <c r="Q5115" s="11" t="s">
        <v>6</v>
      </c>
      <c r="R5115" s="13">
        <v>0</v>
      </c>
      <c r="S5115" s="13">
        <v>0</v>
      </c>
      <c r="T5115" s="11" t="s">
        <v>7</v>
      </c>
      <c r="U5115" s="11" t="s">
        <v>8</v>
      </c>
      <c r="V5115" s="15">
        <v>0</v>
      </c>
      <c r="W5115" s="13">
        <v>0</v>
      </c>
      <c r="X5115" s="15">
        <v>0</v>
      </c>
      <c r="Y5115" s="15">
        <v>0</v>
      </c>
      <c r="Z5115" s="13">
        <v>0</v>
      </c>
      <c r="AA5115" s="15">
        <v>0</v>
      </c>
      <c r="AB5115" s="13">
        <v>0</v>
      </c>
      <c r="AC5115" s="15">
        <v>0</v>
      </c>
      <c r="AD5115" s="13">
        <v>0</v>
      </c>
      <c r="AE5115" s="15">
        <v>0</v>
      </c>
      <c r="AF5115" s="13">
        <v>0</v>
      </c>
      <c r="AG5115" s="15">
        <v>0</v>
      </c>
      <c r="AH5115" s="13">
        <v>0</v>
      </c>
      <c r="AI5115" s="15">
        <v>0</v>
      </c>
      <c r="AJ5115" s="11" t="s">
        <v>17</v>
      </c>
      <c r="AK5115" s="11" t="s">
        <v>8228</v>
      </c>
      <c r="AL5115" s="22">
        <f t="shared" si="237"/>
        <v>635</v>
      </c>
      <c r="AM5115" s="11" t="str">
        <f>VLOOKUP(O5115,Sheet2!$D$6:$E$14,2,FALSE)</f>
        <v>Consumables</v>
      </c>
      <c r="AN5115" s="11" t="str">
        <f>VLOOKUP(F5115,Sheet2!$E$15:$F$18,2,FALSE)</f>
        <v>CM</v>
      </c>
      <c r="AO5115" s="35" t="s">
        <v>14668</v>
      </c>
      <c r="AP5115">
        <f>MATCH(AN5115,Sheet2!$F$5:$F$18,0)</f>
        <v>13</v>
      </c>
      <c r="AQ5115">
        <f>MATCH(AO5115,Sheet2!$F$5:$K$5,0)</f>
        <v>6</v>
      </c>
      <c r="AR5115" s="33">
        <f>INDEX(Sheet2!$F$5:$K$18,OPaL!AP5115,OPaL!AQ5115)</f>
        <v>0.2</v>
      </c>
      <c r="AS5115" s="1">
        <f t="shared" si="239"/>
        <v>134.29600000000002</v>
      </c>
    </row>
    <row r="5116" spans="1:45" x14ac:dyDescent="0.2">
      <c r="A5116" s="11" t="s">
        <v>6661</v>
      </c>
      <c r="B5116" s="11" t="s">
        <v>6662</v>
      </c>
      <c r="C5116" s="11" t="s">
        <v>14491</v>
      </c>
      <c r="D5116" s="21">
        <v>42903</v>
      </c>
      <c r="E5116" s="21" t="s">
        <v>9697</v>
      </c>
      <c r="F5116" s="21" t="s">
        <v>14659</v>
      </c>
      <c r="G5116" s="11" t="s">
        <v>2</v>
      </c>
      <c r="H5116" s="11" t="s">
        <v>16</v>
      </c>
      <c r="I5116" s="11" t="s">
        <v>4</v>
      </c>
      <c r="J5116" s="13">
        <v>3</v>
      </c>
      <c r="K5116" s="12">
        <v>165.13</v>
      </c>
      <c r="L5116" s="12">
        <v>0</v>
      </c>
      <c r="M5116" s="12">
        <v>0</v>
      </c>
      <c r="N5116" s="12">
        <f t="shared" si="238"/>
        <v>165.13</v>
      </c>
      <c r="O5116" s="11" t="s">
        <v>5</v>
      </c>
      <c r="P5116" s="13">
        <v>0</v>
      </c>
      <c r="Q5116" s="11" t="s">
        <v>6</v>
      </c>
      <c r="R5116" s="13">
        <v>0</v>
      </c>
      <c r="S5116" s="13">
        <v>0</v>
      </c>
      <c r="T5116" s="11" t="s">
        <v>7</v>
      </c>
      <c r="U5116" s="11" t="s">
        <v>8</v>
      </c>
      <c r="V5116" s="15">
        <v>0</v>
      </c>
      <c r="W5116" s="13">
        <v>0</v>
      </c>
      <c r="X5116" s="15">
        <v>0</v>
      </c>
      <c r="Y5116" s="15">
        <v>0</v>
      </c>
      <c r="Z5116" s="13">
        <v>0</v>
      </c>
      <c r="AA5116" s="15">
        <v>0</v>
      </c>
      <c r="AB5116" s="13">
        <v>0</v>
      </c>
      <c r="AC5116" s="15">
        <v>0</v>
      </c>
      <c r="AD5116" s="13">
        <v>0</v>
      </c>
      <c r="AE5116" s="15">
        <v>0</v>
      </c>
      <c r="AF5116" s="13">
        <v>0</v>
      </c>
      <c r="AG5116" s="15">
        <v>0</v>
      </c>
      <c r="AH5116" s="13">
        <v>0</v>
      </c>
      <c r="AI5116" s="15">
        <v>0</v>
      </c>
      <c r="AJ5116" s="11" t="s">
        <v>17</v>
      </c>
      <c r="AK5116" s="11" t="s">
        <v>13</v>
      </c>
      <c r="AL5116" s="22">
        <f t="shared" si="237"/>
        <v>2389</v>
      </c>
      <c r="AM5116" s="11" t="str">
        <f>VLOOKUP(O5116,Sheet2!$D$6:$E$14,2,FALSE)</f>
        <v>Spare parts</v>
      </c>
      <c r="AN5116" s="11" t="str">
        <f>VLOOKUP(F5116,Sheet2!$E$10:$F$13,2,FALSE)</f>
        <v>SPM</v>
      </c>
      <c r="AO5116" s="35" t="s">
        <v>14668</v>
      </c>
      <c r="AP5116">
        <f>MATCH(AN5116,Sheet2!$F$5:$F$18,0)</f>
        <v>6</v>
      </c>
      <c r="AQ5116">
        <f>MATCH(AO5116,Sheet2!$F$5:$K$5,0)</f>
        <v>6</v>
      </c>
      <c r="AR5116" s="33">
        <f>INDEX(Sheet2!$F$5:$K$18,OPaL!AP5116,OPaL!AQ5116)</f>
        <v>0.15</v>
      </c>
      <c r="AS5116" s="1">
        <f t="shared" si="239"/>
        <v>140.3605</v>
      </c>
    </row>
    <row r="5117" spans="1:45" x14ac:dyDescent="0.2">
      <c r="A5117" s="11" t="s">
        <v>4855</v>
      </c>
      <c r="B5117" s="11" t="s">
        <v>4856</v>
      </c>
      <c r="C5117" s="11" t="s">
        <v>14492</v>
      </c>
      <c r="D5117" s="21">
        <v>44728</v>
      </c>
      <c r="E5117" s="21" t="s">
        <v>9697</v>
      </c>
      <c r="F5117" s="21" t="s">
        <v>14659</v>
      </c>
      <c r="G5117" s="11" t="s">
        <v>2</v>
      </c>
      <c r="H5117" s="11" t="s">
        <v>3</v>
      </c>
      <c r="I5117" s="11" t="s">
        <v>4</v>
      </c>
      <c r="J5117" s="13">
        <v>1</v>
      </c>
      <c r="K5117" s="12">
        <v>164.64</v>
      </c>
      <c r="L5117" s="12">
        <v>0</v>
      </c>
      <c r="M5117" s="12">
        <v>0</v>
      </c>
      <c r="N5117" s="12">
        <f t="shared" si="238"/>
        <v>164.64</v>
      </c>
      <c r="O5117" s="11" t="s">
        <v>5</v>
      </c>
      <c r="P5117" s="13">
        <v>0</v>
      </c>
      <c r="Q5117" s="11" t="s">
        <v>6</v>
      </c>
      <c r="R5117" s="13">
        <v>0</v>
      </c>
      <c r="S5117" s="13">
        <v>0</v>
      </c>
      <c r="T5117" s="11" t="s">
        <v>7</v>
      </c>
      <c r="U5117" s="11" t="s">
        <v>8</v>
      </c>
      <c r="V5117" s="15">
        <v>0</v>
      </c>
      <c r="W5117" s="13">
        <v>0</v>
      </c>
      <c r="X5117" s="15">
        <v>0</v>
      </c>
      <c r="Y5117" s="15">
        <v>0</v>
      </c>
      <c r="Z5117" s="13">
        <v>0</v>
      </c>
      <c r="AA5117" s="15">
        <v>0</v>
      </c>
      <c r="AB5117" s="13">
        <v>0</v>
      </c>
      <c r="AC5117" s="15">
        <v>0</v>
      </c>
      <c r="AD5117" s="13">
        <v>0</v>
      </c>
      <c r="AE5117" s="15">
        <v>0</v>
      </c>
      <c r="AF5117" s="13">
        <v>0</v>
      </c>
      <c r="AG5117" s="15">
        <v>0</v>
      </c>
      <c r="AH5117" s="13">
        <v>0</v>
      </c>
      <c r="AI5117" s="15">
        <v>0</v>
      </c>
      <c r="AJ5117" s="11" t="s">
        <v>9</v>
      </c>
      <c r="AK5117" s="11" t="s">
        <v>1398</v>
      </c>
      <c r="AL5117" s="22">
        <f t="shared" si="237"/>
        <v>564</v>
      </c>
      <c r="AM5117" s="11" t="str">
        <f>VLOOKUP(O5117,Sheet2!$D$6:$E$14,2,FALSE)</f>
        <v>Spare parts</v>
      </c>
      <c r="AN5117" s="11" t="str">
        <f>VLOOKUP(F5117,Sheet2!$E$10:$F$13,2,FALSE)</f>
        <v>SPM</v>
      </c>
      <c r="AO5117" s="35" t="s">
        <v>14668</v>
      </c>
      <c r="AP5117">
        <f>MATCH(AN5117,Sheet2!$F$5:$F$18,0)</f>
        <v>6</v>
      </c>
      <c r="AQ5117">
        <f>MATCH(AO5117,Sheet2!$F$5:$K$5,0)</f>
        <v>6</v>
      </c>
      <c r="AR5117" s="33">
        <f>INDEX(Sheet2!$F$5:$K$18,OPaL!AP5117,OPaL!AQ5117)</f>
        <v>0.15</v>
      </c>
      <c r="AS5117" s="1">
        <f t="shared" si="239"/>
        <v>139.94399999999999</v>
      </c>
    </row>
    <row r="5118" spans="1:45" x14ac:dyDescent="0.2">
      <c r="A5118" s="11" t="s">
        <v>2477</v>
      </c>
      <c r="B5118" s="11" t="s">
        <v>2478</v>
      </c>
      <c r="C5118" s="11" t="s">
        <v>14137</v>
      </c>
      <c r="D5118" s="21">
        <v>43510</v>
      </c>
      <c r="E5118" s="21" t="s">
        <v>9697</v>
      </c>
      <c r="F5118" s="21" t="s">
        <v>14659</v>
      </c>
      <c r="G5118" s="11" t="s">
        <v>2</v>
      </c>
      <c r="H5118" s="11" t="s">
        <v>16</v>
      </c>
      <c r="I5118" s="11" t="s">
        <v>4</v>
      </c>
      <c r="J5118" s="12">
        <v>1</v>
      </c>
      <c r="K5118" s="12">
        <v>163.85</v>
      </c>
      <c r="L5118" s="12">
        <v>0</v>
      </c>
      <c r="M5118" s="12">
        <v>0</v>
      </c>
      <c r="N5118" s="12">
        <f t="shared" si="238"/>
        <v>163.85</v>
      </c>
      <c r="O5118" s="11" t="s">
        <v>5</v>
      </c>
      <c r="P5118" s="13">
        <v>0</v>
      </c>
      <c r="Q5118" s="11" t="s">
        <v>6</v>
      </c>
      <c r="R5118" s="13">
        <v>0</v>
      </c>
      <c r="S5118" s="13">
        <v>0</v>
      </c>
      <c r="T5118" s="11" t="s">
        <v>7</v>
      </c>
      <c r="U5118" s="11" t="s">
        <v>8</v>
      </c>
      <c r="V5118" s="15">
        <v>0</v>
      </c>
      <c r="W5118" s="13">
        <v>0</v>
      </c>
      <c r="X5118" s="15">
        <v>0</v>
      </c>
      <c r="Y5118" s="15">
        <v>0</v>
      </c>
      <c r="Z5118" s="13">
        <v>0</v>
      </c>
      <c r="AA5118" s="15">
        <v>0</v>
      </c>
      <c r="AB5118" s="13">
        <v>0</v>
      </c>
      <c r="AC5118" s="15">
        <v>0</v>
      </c>
      <c r="AD5118" s="13">
        <v>0</v>
      </c>
      <c r="AE5118" s="15">
        <v>0</v>
      </c>
      <c r="AF5118" s="13">
        <v>0</v>
      </c>
      <c r="AG5118" s="15">
        <v>0</v>
      </c>
      <c r="AH5118" s="13">
        <v>0</v>
      </c>
      <c r="AI5118" s="15">
        <v>0</v>
      </c>
      <c r="AJ5118" s="11" t="s">
        <v>17</v>
      </c>
      <c r="AK5118" s="11" t="s">
        <v>13</v>
      </c>
      <c r="AL5118" s="22">
        <f t="shared" si="237"/>
        <v>1782</v>
      </c>
      <c r="AM5118" s="11" t="str">
        <f>VLOOKUP(O5118,Sheet2!$D$6:$E$14,2,FALSE)</f>
        <v>Spare parts</v>
      </c>
      <c r="AN5118" s="11" t="str">
        <f>VLOOKUP(F5118,Sheet2!$E$10:$F$13,2,FALSE)</f>
        <v>SPM</v>
      </c>
      <c r="AO5118" s="35" t="s">
        <v>14668</v>
      </c>
      <c r="AP5118">
        <f>MATCH(AN5118,Sheet2!$F$5:$F$18,0)</f>
        <v>6</v>
      </c>
      <c r="AQ5118">
        <f>MATCH(AO5118,Sheet2!$F$5:$K$5,0)</f>
        <v>6</v>
      </c>
      <c r="AR5118" s="33">
        <f>INDEX(Sheet2!$F$5:$K$18,OPaL!AP5118,OPaL!AQ5118)</f>
        <v>0.15</v>
      </c>
      <c r="AS5118" s="1">
        <f t="shared" si="239"/>
        <v>139.27249999999998</v>
      </c>
    </row>
    <row r="5119" spans="1:45" x14ac:dyDescent="0.2">
      <c r="A5119" s="11" t="s">
        <v>2801</v>
      </c>
      <c r="B5119" s="11" t="s">
        <v>2802</v>
      </c>
      <c r="C5119" s="11" t="s">
        <v>14493</v>
      </c>
      <c r="D5119" s="21">
        <v>43318</v>
      </c>
      <c r="E5119" s="21" t="s">
        <v>9697</v>
      </c>
      <c r="F5119" s="21" t="s">
        <v>14659</v>
      </c>
      <c r="G5119" s="11" t="s">
        <v>2</v>
      </c>
      <c r="H5119" s="11" t="s">
        <v>3</v>
      </c>
      <c r="I5119" s="11" t="s">
        <v>4</v>
      </c>
      <c r="J5119" s="12">
        <v>2</v>
      </c>
      <c r="K5119" s="12">
        <v>159.9</v>
      </c>
      <c r="L5119" s="12">
        <v>0</v>
      </c>
      <c r="M5119" s="12">
        <v>0</v>
      </c>
      <c r="N5119" s="12">
        <f t="shared" si="238"/>
        <v>159.9</v>
      </c>
      <c r="O5119" s="11" t="s">
        <v>5</v>
      </c>
      <c r="P5119" s="13">
        <v>0</v>
      </c>
      <c r="Q5119" s="11" t="s">
        <v>6</v>
      </c>
      <c r="R5119" s="13">
        <v>0</v>
      </c>
      <c r="S5119" s="13">
        <v>0</v>
      </c>
      <c r="T5119" s="11" t="s">
        <v>7</v>
      </c>
      <c r="U5119" s="11" t="s">
        <v>8</v>
      </c>
      <c r="V5119" s="15">
        <v>0</v>
      </c>
      <c r="W5119" s="13">
        <v>0</v>
      </c>
      <c r="X5119" s="15">
        <v>0</v>
      </c>
      <c r="Y5119" s="15">
        <v>0</v>
      </c>
      <c r="Z5119" s="13">
        <v>0</v>
      </c>
      <c r="AA5119" s="15">
        <v>0</v>
      </c>
      <c r="AB5119" s="13">
        <v>0</v>
      </c>
      <c r="AC5119" s="15">
        <v>0</v>
      </c>
      <c r="AD5119" s="13">
        <v>0</v>
      </c>
      <c r="AE5119" s="15">
        <v>0</v>
      </c>
      <c r="AF5119" s="13">
        <v>0</v>
      </c>
      <c r="AG5119" s="15">
        <v>0</v>
      </c>
      <c r="AH5119" s="13">
        <v>0</v>
      </c>
      <c r="AI5119" s="15">
        <v>0</v>
      </c>
      <c r="AJ5119" s="11" t="s">
        <v>9</v>
      </c>
      <c r="AK5119" s="11" t="s">
        <v>13</v>
      </c>
      <c r="AL5119" s="22">
        <f t="shared" si="237"/>
        <v>1974</v>
      </c>
      <c r="AM5119" s="11" t="str">
        <f>VLOOKUP(O5119,Sheet2!$D$6:$E$14,2,FALSE)</f>
        <v>Spare parts</v>
      </c>
      <c r="AN5119" s="11" t="str">
        <f>VLOOKUP(F5119,Sheet2!$E$10:$F$13,2,FALSE)</f>
        <v>SPM</v>
      </c>
      <c r="AO5119" s="35" t="s">
        <v>14668</v>
      </c>
      <c r="AP5119">
        <f>MATCH(AN5119,Sheet2!$F$5:$F$18,0)</f>
        <v>6</v>
      </c>
      <c r="AQ5119">
        <f>MATCH(AO5119,Sheet2!$F$5:$K$5,0)</f>
        <v>6</v>
      </c>
      <c r="AR5119" s="33">
        <f>INDEX(Sheet2!$F$5:$K$18,OPaL!AP5119,OPaL!AQ5119)</f>
        <v>0.15</v>
      </c>
      <c r="AS5119" s="1">
        <f t="shared" si="239"/>
        <v>135.91499999999999</v>
      </c>
    </row>
    <row r="5120" spans="1:45" x14ac:dyDescent="0.2">
      <c r="A5120" s="11" t="s">
        <v>9214</v>
      </c>
      <c r="B5120" s="11" t="s">
        <v>9215</v>
      </c>
      <c r="C5120" s="11" t="s">
        <v>14318</v>
      </c>
      <c r="D5120" s="21">
        <v>44649</v>
      </c>
      <c r="E5120" s="21" t="s">
        <v>9752</v>
      </c>
      <c r="F5120" s="21" t="s">
        <v>14659</v>
      </c>
      <c r="G5120" s="11" t="s">
        <v>2</v>
      </c>
      <c r="H5120" s="11" t="s">
        <v>350</v>
      </c>
      <c r="I5120" s="11" t="s">
        <v>4</v>
      </c>
      <c r="J5120" s="13">
        <v>1</v>
      </c>
      <c r="K5120" s="12">
        <v>159.87</v>
      </c>
      <c r="L5120" s="12">
        <v>0</v>
      </c>
      <c r="M5120" s="12">
        <v>0</v>
      </c>
      <c r="N5120" s="12">
        <f t="shared" si="238"/>
        <v>159.87</v>
      </c>
      <c r="O5120" s="11" t="s">
        <v>8227</v>
      </c>
      <c r="P5120" s="13">
        <v>0</v>
      </c>
      <c r="Q5120" s="11" t="s">
        <v>6</v>
      </c>
      <c r="R5120" s="13">
        <v>0</v>
      </c>
      <c r="S5120" s="13">
        <v>0</v>
      </c>
      <c r="T5120" s="11" t="s">
        <v>7</v>
      </c>
      <c r="U5120" s="11" t="s">
        <v>8</v>
      </c>
      <c r="V5120" s="15">
        <v>0</v>
      </c>
      <c r="W5120" s="13">
        <v>0</v>
      </c>
      <c r="X5120" s="15">
        <v>0</v>
      </c>
      <c r="Y5120" s="15">
        <v>0</v>
      </c>
      <c r="Z5120" s="13">
        <v>0</v>
      </c>
      <c r="AA5120" s="15">
        <v>0</v>
      </c>
      <c r="AB5120" s="13">
        <v>0</v>
      </c>
      <c r="AC5120" s="15">
        <v>0</v>
      </c>
      <c r="AD5120" s="13">
        <v>0</v>
      </c>
      <c r="AE5120" s="15">
        <v>0</v>
      </c>
      <c r="AF5120" s="13">
        <v>0</v>
      </c>
      <c r="AG5120" s="15">
        <v>0</v>
      </c>
      <c r="AH5120" s="13">
        <v>0</v>
      </c>
      <c r="AI5120" s="15">
        <v>0</v>
      </c>
      <c r="AJ5120" s="11" t="s">
        <v>352</v>
      </c>
      <c r="AK5120" s="11" t="s">
        <v>8228</v>
      </c>
      <c r="AL5120" s="22">
        <f t="shared" si="237"/>
        <v>643</v>
      </c>
      <c r="AM5120" s="11" t="str">
        <f>VLOOKUP(O5120,Sheet2!$D$6:$E$14,2,FALSE)</f>
        <v>Consumables</v>
      </c>
      <c r="AN5120" s="11" t="str">
        <f>VLOOKUP(F5120,Sheet2!$E$15:$F$18,2,FALSE)</f>
        <v>CM</v>
      </c>
      <c r="AO5120" s="35" t="s">
        <v>14668</v>
      </c>
      <c r="AP5120">
        <f>MATCH(AN5120,Sheet2!$F$5:$F$18,0)</f>
        <v>13</v>
      </c>
      <c r="AQ5120">
        <f>MATCH(AO5120,Sheet2!$F$5:$K$5,0)</f>
        <v>6</v>
      </c>
      <c r="AR5120" s="33">
        <f>INDEX(Sheet2!$F$5:$K$18,OPaL!AP5120,OPaL!AQ5120)</f>
        <v>0.2</v>
      </c>
      <c r="AS5120" s="1">
        <f t="shared" si="239"/>
        <v>127.89600000000002</v>
      </c>
    </row>
    <row r="5121" spans="1:45" x14ac:dyDescent="0.2">
      <c r="A5121" s="11" t="s">
        <v>6201</v>
      </c>
      <c r="B5121" s="11" t="s">
        <v>6202</v>
      </c>
      <c r="C5121" s="11" t="s">
        <v>14494</v>
      </c>
      <c r="D5121" s="21">
        <v>42916</v>
      </c>
      <c r="E5121" s="21" t="s">
        <v>9697</v>
      </c>
      <c r="F5121" s="21" t="s">
        <v>14659</v>
      </c>
      <c r="G5121" s="11" t="s">
        <v>2</v>
      </c>
      <c r="H5121" s="11" t="s">
        <v>16</v>
      </c>
      <c r="I5121" s="11" t="s">
        <v>4</v>
      </c>
      <c r="J5121" s="12">
        <v>1</v>
      </c>
      <c r="K5121" s="12">
        <v>159.75</v>
      </c>
      <c r="L5121" s="12">
        <v>0</v>
      </c>
      <c r="M5121" s="12">
        <v>0</v>
      </c>
      <c r="N5121" s="12">
        <f t="shared" si="238"/>
        <v>159.75</v>
      </c>
      <c r="O5121" s="11" t="s">
        <v>5</v>
      </c>
      <c r="P5121" s="13">
        <v>0</v>
      </c>
      <c r="Q5121" s="11" t="s">
        <v>6</v>
      </c>
      <c r="R5121" s="13">
        <v>0</v>
      </c>
      <c r="S5121" s="13">
        <v>0</v>
      </c>
      <c r="T5121" s="11" t="s">
        <v>7</v>
      </c>
      <c r="U5121" s="11" t="s">
        <v>8</v>
      </c>
      <c r="V5121" s="15">
        <v>0</v>
      </c>
      <c r="W5121" s="13">
        <v>0</v>
      </c>
      <c r="X5121" s="15">
        <v>0</v>
      </c>
      <c r="Y5121" s="15">
        <v>0</v>
      </c>
      <c r="Z5121" s="13">
        <v>0</v>
      </c>
      <c r="AA5121" s="15">
        <v>0</v>
      </c>
      <c r="AB5121" s="13">
        <v>0</v>
      </c>
      <c r="AC5121" s="15">
        <v>0</v>
      </c>
      <c r="AD5121" s="13">
        <v>0</v>
      </c>
      <c r="AE5121" s="15">
        <v>0</v>
      </c>
      <c r="AF5121" s="13">
        <v>0</v>
      </c>
      <c r="AG5121" s="15">
        <v>0</v>
      </c>
      <c r="AH5121" s="13">
        <v>0</v>
      </c>
      <c r="AI5121" s="15">
        <v>0</v>
      </c>
      <c r="AJ5121" s="11" t="s">
        <v>17</v>
      </c>
      <c r="AK5121" s="11" t="s">
        <v>13</v>
      </c>
      <c r="AL5121" s="22">
        <f t="shared" si="237"/>
        <v>2376</v>
      </c>
      <c r="AM5121" s="11" t="str">
        <f>VLOOKUP(O5121,Sheet2!$D$6:$E$14,2,FALSE)</f>
        <v>Spare parts</v>
      </c>
      <c r="AN5121" s="11" t="str">
        <f>VLOOKUP(F5121,Sheet2!$E$10:$F$13,2,FALSE)</f>
        <v>SPM</v>
      </c>
      <c r="AO5121" s="35" t="s">
        <v>14668</v>
      </c>
      <c r="AP5121">
        <f>MATCH(AN5121,Sheet2!$F$5:$F$18,0)</f>
        <v>6</v>
      </c>
      <c r="AQ5121">
        <f>MATCH(AO5121,Sheet2!$F$5:$K$5,0)</f>
        <v>6</v>
      </c>
      <c r="AR5121" s="33">
        <f>INDEX(Sheet2!$F$5:$K$18,OPaL!AP5121,OPaL!AQ5121)</f>
        <v>0.15</v>
      </c>
      <c r="AS5121" s="1">
        <f t="shared" si="239"/>
        <v>135.78749999999999</v>
      </c>
    </row>
    <row r="5122" spans="1:45" x14ac:dyDescent="0.2">
      <c r="A5122" s="11" t="s">
        <v>6213</v>
      </c>
      <c r="B5122" s="11" t="s">
        <v>6214</v>
      </c>
      <c r="C5122" s="11" t="s">
        <v>14495</v>
      </c>
      <c r="D5122" s="21">
        <v>42916</v>
      </c>
      <c r="E5122" s="21" t="s">
        <v>9697</v>
      </c>
      <c r="F5122" s="21" t="s">
        <v>14659</v>
      </c>
      <c r="G5122" s="11" t="s">
        <v>2</v>
      </c>
      <c r="H5122" s="11" t="s">
        <v>16</v>
      </c>
      <c r="I5122" s="11" t="s">
        <v>4</v>
      </c>
      <c r="J5122" s="12">
        <v>1</v>
      </c>
      <c r="K5122" s="12">
        <v>159.75</v>
      </c>
      <c r="L5122" s="12">
        <v>0</v>
      </c>
      <c r="M5122" s="12">
        <v>0</v>
      </c>
      <c r="N5122" s="12">
        <f t="shared" si="238"/>
        <v>159.75</v>
      </c>
      <c r="O5122" s="11" t="s">
        <v>5</v>
      </c>
      <c r="P5122" s="13">
        <v>0</v>
      </c>
      <c r="Q5122" s="11" t="s">
        <v>6</v>
      </c>
      <c r="R5122" s="13">
        <v>0</v>
      </c>
      <c r="S5122" s="13">
        <v>0</v>
      </c>
      <c r="T5122" s="11" t="s">
        <v>7</v>
      </c>
      <c r="U5122" s="11" t="s">
        <v>8</v>
      </c>
      <c r="V5122" s="15">
        <v>0</v>
      </c>
      <c r="W5122" s="13">
        <v>0</v>
      </c>
      <c r="X5122" s="15">
        <v>0</v>
      </c>
      <c r="Y5122" s="15">
        <v>0</v>
      </c>
      <c r="Z5122" s="13">
        <v>0</v>
      </c>
      <c r="AA5122" s="15">
        <v>0</v>
      </c>
      <c r="AB5122" s="13">
        <v>0</v>
      </c>
      <c r="AC5122" s="15">
        <v>0</v>
      </c>
      <c r="AD5122" s="13">
        <v>0</v>
      </c>
      <c r="AE5122" s="15">
        <v>0</v>
      </c>
      <c r="AF5122" s="13">
        <v>0</v>
      </c>
      <c r="AG5122" s="15">
        <v>0</v>
      </c>
      <c r="AH5122" s="13">
        <v>0</v>
      </c>
      <c r="AI5122" s="15">
        <v>0</v>
      </c>
      <c r="AJ5122" s="11" t="s">
        <v>17</v>
      </c>
      <c r="AK5122" s="11" t="s">
        <v>13</v>
      </c>
      <c r="AL5122" s="22">
        <f t="shared" si="237"/>
        <v>2376</v>
      </c>
      <c r="AM5122" s="11" t="str">
        <f>VLOOKUP(O5122,Sheet2!$D$6:$E$14,2,FALSE)</f>
        <v>Spare parts</v>
      </c>
      <c r="AN5122" s="11" t="str">
        <f>VLOOKUP(F5122,Sheet2!$E$10:$F$13,2,FALSE)</f>
        <v>SPM</v>
      </c>
      <c r="AO5122" s="35" t="s">
        <v>14668</v>
      </c>
      <c r="AP5122">
        <f>MATCH(AN5122,Sheet2!$F$5:$F$18,0)</f>
        <v>6</v>
      </c>
      <c r="AQ5122">
        <f>MATCH(AO5122,Sheet2!$F$5:$K$5,0)</f>
        <v>6</v>
      </c>
      <c r="AR5122" s="33">
        <f>INDEX(Sheet2!$F$5:$K$18,OPaL!AP5122,OPaL!AQ5122)</f>
        <v>0.15</v>
      </c>
      <c r="AS5122" s="1">
        <f t="shared" si="239"/>
        <v>135.78749999999999</v>
      </c>
    </row>
    <row r="5123" spans="1:45" x14ac:dyDescent="0.2">
      <c r="A5123" s="11" t="s">
        <v>6225</v>
      </c>
      <c r="B5123" s="11" t="s">
        <v>6226</v>
      </c>
      <c r="C5123" s="11" t="s">
        <v>14496</v>
      </c>
      <c r="D5123" s="21">
        <v>42916</v>
      </c>
      <c r="E5123" s="21" t="s">
        <v>9697</v>
      </c>
      <c r="F5123" s="21" t="s">
        <v>14659</v>
      </c>
      <c r="G5123" s="11" t="s">
        <v>2</v>
      </c>
      <c r="H5123" s="11" t="s">
        <v>16</v>
      </c>
      <c r="I5123" s="11" t="s">
        <v>4</v>
      </c>
      <c r="J5123" s="12">
        <v>1</v>
      </c>
      <c r="K5123" s="12">
        <v>159.75</v>
      </c>
      <c r="L5123" s="12">
        <v>0</v>
      </c>
      <c r="M5123" s="12">
        <v>0</v>
      </c>
      <c r="N5123" s="12">
        <f t="shared" si="238"/>
        <v>159.75</v>
      </c>
      <c r="O5123" s="11" t="s">
        <v>5</v>
      </c>
      <c r="P5123" s="13">
        <v>0</v>
      </c>
      <c r="Q5123" s="11" t="s">
        <v>6</v>
      </c>
      <c r="R5123" s="13">
        <v>0</v>
      </c>
      <c r="S5123" s="13">
        <v>0</v>
      </c>
      <c r="T5123" s="11" t="s">
        <v>7</v>
      </c>
      <c r="U5123" s="11" t="s">
        <v>8</v>
      </c>
      <c r="V5123" s="15">
        <v>0</v>
      </c>
      <c r="W5123" s="13">
        <v>0</v>
      </c>
      <c r="X5123" s="15">
        <v>0</v>
      </c>
      <c r="Y5123" s="15">
        <v>0</v>
      </c>
      <c r="Z5123" s="13">
        <v>0</v>
      </c>
      <c r="AA5123" s="15">
        <v>0</v>
      </c>
      <c r="AB5123" s="13">
        <v>0</v>
      </c>
      <c r="AC5123" s="15">
        <v>0</v>
      </c>
      <c r="AD5123" s="13">
        <v>0</v>
      </c>
      <c r="AE5123" s="15">
        <v>0</v>
      </c>
      <c r="AF5123" s="13">
        <v>0</v>
      </c>
      <c r="AG5123" s="15">
        <v>0</v>
      </c>
      <c r="AH5123" s="13">
        <v>0</v>
      </c>
      <c r="AI5123" s="15">
        <v>0</v>
      </c>
      <c r="AJ5123" s="11" t="s">
        <v>17</v>
      </c>
      <c r="AK5123" s="11" t="s">
        <v>13</v>
      </c>
      <c r="AL5123" s="22">
        <f t="shared" si="237"/>
        <v>2376</v>
      </c>
      <c r="AM5123" s="11" t="str">
        <f>VLOOKUP(O5123,Sheet2!$D$6:$E$14,2,FALSE)</f>
        <v>Spare parts</v>
      </c>
      <c r="AN5123" s="11" t="str">
        <f>VLOOKUP(F5123,Sheet2!$E$10:$F$13,2,FALSE)</f>
        <v>SPM</v>
      </c>
      <c r="AO5123" s="35" t="s">
        <v>14668</v>
      </c>
      <c r="AP5123">
        <f>MATCH(AN5123,Sheet2!$F$5:$F$18,0)</f>
        <v>6</v>
      </c>
      <c r="AQ5123">
        <f>MATCH(AO5123,Sheet2!$F$5:$K$5,0)</f>
        <v>6</v>
      </c>
      <c r="AR5123" s="33">
        <f>INDEX(Sheet2!$F$5:$K$18,OPaL!AP5123,OPaL!AQ5123)</f>
        <v>0.15</v>
      </c>
      <c r="AS5123" s="1">
        <f t="shared" si="239"/>
        <v>135.78749999999999</v>
      </c>
    </row>
    <row r="5124" spans="1:45" x14ac:dyDescent="0.2">
      <c r="A5124" s="11" t="s">
        <v>6243</v>
      </c>
      <c r="B5124" s="11" t="s">
        <v>6244</v>
      </c>
      <c r="C5124" s="11" t="s">
        <v>14497</v>
      </c>
      <c r="D5124" s="21">
        <v>42916</v>
      </c>
      <c r="E5124" s="21" t="s">
        <v>9697</v>
      </c>
      <c r="F5124" s="21" t="s">
        <v>14659</v>
      </c>
      <c r="G5124" s="11" t="s">
        <v>2</v>
      </c>
      <c r="H5124" s="11" t="s">
        <v>16</v>
      </c>
      <c r="I5124" s="11" t="s">
        <v>4</v>
      </c>
      <c r="J5124" s="12">
        <v>1</v>
      </c>
      <c r="K5124" s="12">
        <v>159.75</v>
      </c>
      <c r="L5124" s="12">
        <v>0</v>
      </c>
      <c r="M5124" s="12">
        <v>0</v>
      </c>
      <c r="N5124" s="12">
        <f t="shared" si="238"/>
        <v>159.75</v>
      </c>
      <c r="O5124" s="11" t="s">
        <v>5</v>
      </c>
      <c r="P5124" s="13">
        <v>0</v>
      </c>
      <c r="Q5124" s="11" t="s">
        <v>6</v>
      </c>
      <c r="R5124" s="13">
        <v>0</v>
      </c>
      <c r="S5124" s="13">
        <v>0</v>
      </c>
      <c r="T5124" s="11" t="s">
        <v>7</v>
      </c>
      <c r="U5124" s="11" t="s">
        <v>8</v>
      </c>
      <c r="V5124" s="15">
        <v>0</v>
      </c>
      <c r="W5124" s="13">
        <v>0</v>
      </c>
      <c r="X5124" s="15">
        <v>0</v>
      </c>
      <c r="Y5124" s="15">
        <v>0</v>
      </c>
      <c r="Z5124" s="13">
        <v>0</v>
      </c>
      <c r="AA5124" s="15">
        <v>0</v>
      </c>
      <c r="AB5124" s="13">
        <v>0</v>
      </c>
      <c r="AC5124" s="15">
        <v>0</v>
      </c>
      <c r="AD5124" s="13">
        <v>0</v>
      </c>
      <c r="AE5124" s="15">
        <v>0</v>
      </c>
      <c r="AF5124" s="13">
        <v>0</v>
      </c>
      <c r="AG5124" s="15">
        <v>0</v>
      </c>
      <c r="AH5124" s="13">
        <v>0</v>
      </c>
      <c r="AI5124" s="15">
        <v>0</v>
      </c>
      <c r="AJ5124" s="11" t="s">
        <v>17</v>
      </c>
      <c r="AK5124" s="11" t="s">
        <v>13</v>
      </c>
      <c r="AL5124" s="22">
        <f t="shared" ref="AL5124:AL5187" si="240">$D$2-D5124</f>
        <v>2376</v>
      </c>
      <c r="AM5124" s="11" t="str">
        <f>VLOOKUP(O5124,Sheet2!$D$6:$E$14,2,FALSE)</f>
        <v>Spare parts</v>
      </c>
      <c r="AN5124" s="11" t="str">
        <f>VLOOKUP(F5124,Sheet2!$E$10:$F$13,2,FALSE)</f>
        <v>SPM</v>
      </c>
      <c r="AO5124" s="35" t="s">
        <v>14668</v>
      </c>
      <c r="AP5124">
        <f>MATCH(AN5124,Sheet2!$F$5:$F$18,0)</f>
        <v>6</v>
      </c>
      <c r="AQ5124">
        <f>MATCH(AO5124,Sheet2!$F$5:$K$5,0)</f>
        <v>6</v>
      </c>
      <c r="AR5124" s="33">
        <f>INDEX(Sheet2!$F$5:$K$18,OPaL!AP5124,OPaL!AQ5124)</f>
        <v>0.15</v>
      </c>
      <c r="AS5124" s="1">
        <f t="shared" si="239"/>
        <v>135.78749999999999</v>
      </c>
    </row>
    <row r="5125" spans="1:45" x14ac:dyDescent="0.2">
      <c r="A5125" s="11" t="s">
        <v>6261</v>
      </c>
      <c r="B5125" s="11" t="s">
        <v>6262</v>
      </c>
      <c r="C5125" s="11" t="s">
        <v>14498</v>
      </c>
      <c r="D5125" s="21">
        <v>42916</v>
      </c>
      <c r="E5125" s="21" t="s">
        <v>9697</v>
      </c>
      <c r="F5125" s="21" t="s">
        <v>14659</v>
      </c>
      <c r="G5125" s="11" t="s">
        <v>2</v>
      </c>
      <c r="H5125" s="11" t="s">
        <v>16</v>
      </c>
      <c r="I5125" s="11" t="s">
        <v>4</v>
      </c>
      <c r="J5125" s="12">
        <v>1</v>
      </c>
      <c r="K5125" s="12">
        <v>159.75</v>
      </c>
      <c r="L5125" s="12">
        <v>0</v>
      </c>
      <c r="M5125" s="12">
        <v>0</v>
      </c>
      <c r="N5125" s="12">
        <f t="shared" ref="N5125:N5188" si="241">M5125+K5125</f>
        <v>159.75</v>
      </c>
      <c r="O5125" s="11" t="s">
        <v>5</v>
      </c>
      <c r="P5125" s="13">
        <v>0</v>
      </c>
      <c r="Q5125" s="11" t="s">
        <v>6</v>
      </c>
      <c r="R5125" s="13">
        <v>0</v>
      </c>
      <c r="S5125" s="13">
        <v>0</v>
      </c>
      <c r="T5125" s="11" t="s">
        <v>7</v>
      </c>
      <c r="U5125" s="11" t="s">
        <v>8</v>
      </c>
      <c r="V5125" s="15">
        <v>0</v>
      </c>
      <c r="W5125" s="13">
        <v>0</v>
      </c>
      <c r="X5125" s="15">
        <v>0</v>
      </c>
      <c r="Y5125" s="15">
        <v>0</v>
      </c>
      <c r="Z5125" s="13">
        <v>0</v>
      </c>
      <c r="AA5125" s="15">
        <v>0</v>
      </c>
      <c r="AB5125" s="13">
        <v>0</v>
      </c>
      <c r="AC5125" s="15">
        <v>0</v>
      </c>
      <c r="AD5125" s="13">
        <v>0</v>
      </c>
      <c r="AE5125" s="15">
        <v>0</v>
      </c>
      <c r="AF5125" s="13">
        <v>0</v>
      </c>
      <c r="AG5125" s="15">
        <v>0</v>
      </c>
      <c r="AH5125" s="13">
        <v>0</v>
      </c>
      <c r="AI5125" s="15">
        <v>0</v>
      </c>
      <c r="AJ5125" s="11" t="s">
        <v>17</v>
      </c>
      <c r="AK5125" s="11" t="s">
        <v>13</v>
      </c>
      <c r="AL5125" s="22">
        <f t="shared" si="240"/>
        <v>2376</v>
      </c>
      <c r="AM5125" s="11" t="str">
        <f>VLOOKUP(O5125,Sheet2!$D$6:$E$14,2,FALSE)</f>
        <v>Spare parts</v>
      </c>
      <c r="AN5125" s="11" t="str">
        <f>VLOOKUP(F5125,Sheet2!$E$10:$F$13,2,FALSE)</f>
        <v>SPM</v>
      </c>
      <c r="AO5125" s="35" t="s">
        <v>14668</v>
      </c>
      <c r="AP5125">
        <f>MATCH(AN5125,Sheet2!$F$5:$F$18,0)</f>
        <v>6</v>
      </c>
      <c r="AQ5125">
        <f>MATCH(AO5125,Sheet2!$F$5:$K$5,0)</f>
        <v>6</v>
      </c>
      <c r="AR5125" s="33">
        <f>INDEX(Sheet2!$F$5:$K$18,OPaL!AP5125,OPaL!AQ5125)</f>
        <v>0.15</v>
      </c>
      <c r="AS5125" s="1">
        <f t="shared" ref="AS5125:AS5188" si="242">N5125*(1-AR5125)</f>
        <v>135.78749999999999</v>
      </c>
    </row>
    <row r="5126" spans="1:45" x14ac:dyDescent="0.2">
      <c r="A5126" s="11" t="s">
        <v>6817</v>
      </c>
      <c r="B5126" s="11" t="s">
        <v>6818</v>
      </c>
      <c r="C5126" s="11" t="s">
        <v>14499</v>
      </c>
      <c r="D5126" s="21">
        <v>42840</v>
      </c>
      <c r="E5126" s="21" t="s">
        <v>9697</v>
      </c>
      <c r="F5126" s="21" t="s">
        <v>14659</v>
      </c>
      <c r="G5126" s="11" t="s">
        <v>2</v>
      </c>
      <c r="H5126" s="11" t="s">
        <v>16</v>
      </c>
      <c r="I5126" s="11" t="s">
        <v>4</v>
      </c>
      <c r="J5126" s="13">
        <v>1</v>
      </c>
      <c r="K5126" s="12">
        <v>159.75</v>
      </c>
      <c r="L5126" s="12">
        <v>0</v>
      </c>
      <c r="M5126" s="12">
        <v>0</v>
      </c>
      <c r="N5126" s="12">
        <f t="shared" si="241"/>
        <v>159.75</v>
      </c>
      <c r="O5126" s="11" t="s">
        <v>5</v>
      </c>
      <c r="P5126" s="13">
        <v>0</v>
      </c>
      <c r="Q5126" s="11" t="s">
        <v>6</v>
      </c>
      <c r="R5126" s="13">
        <v>0</v>
      </c>
      <c r="S5126" s="13">
        <v>0</v>
      </c>
      <c r="T5126" s="11" t="s">
        <v>7</v>
      </c>
      <c r="U5126" s="11" t="s">
        <v>8</v>
      </c>
      <c r="V5126" s="15">
        <v>0</v>
      </c>
      <c r="W5126" s="13">
        <v>0</v>
      </c>
      <c r="X5126" s="15">
        <v>0</v>
      </c>
      <c r="Y5126" s="15">
        <v>0</v>
      </c>
      <c r="Z5126" s="13">
        <v>0</v>
      </c>
      <c r="AA5126" s="15">
        <v>0</v>
      </c>
      <c r="AB5126" s="13">
        <v>0</v>
      </c>
      <c r="AC5126" s="15">
        <v>0</v>
      </c>
      <c r="AD5126" s="13">
        <v>0</v>
      </c>
      <c r="AE5126" s="15">
        <v>0</v>
      </c>
      <c r="AF5126" s="13">
        <v>0</v>
      </c>
      <c r="AG5126" s="15">
        <v>0</v>
      </c>
      <c r="AH5126" s="13">
        <v>0</v>
      </c>
      <c r="AI5126" s="15">
        <v>0</v>
      </c>
      <c r="AJ5126" s="11" t="s">
        <v>17</v>
      </c>
      <c r="AK5126" s="11" t="s">
        <v>13</v>
      </c>
      <c r="AL5126" s="22">
        <f t="shared" si="240"/>
        <v>2452</v>
      </c>
      <c r="AM5126" s="11" t="str">
        <f>VLOOKUP(O5126,Sheet2!$D$6:$E$14,2,FALSE)</f>
        <v>Spare parts</v>
      </c>
      <c r="AN5126" s="11" t="str">
        <f>VLOOKUP(F5126,Sheet2!$E$10:$F$13,2,FALSE)</f>
        <v>SPM</v>
      </c>
      <c r="AO5126" s="35" t="s">
        <v>14668</v>
      </c>
      <c r="AP5126">
        <f>MATCH(AN5126,Sheet2!$F$5:$F$18,0)</f>
        <v>6</v>
      </c>
      <c r="AQ5126">
        <f>MATCH(AO5126,Sheet2!$F$5:$K$5,0)</f>
        <v>6</v>
      </c>
      <c r="AR5126" s="33">
        <f>INDEX(Sheet2!$F$5:$K$18,OPaL!AP5126,OPaL!AQ5126)</f>
        <v>0.15</v>
      </c>
      <c r="AS5126" s="1">
        <f t="shared" si="242"/>
        <v>135.78749999999999</v>
      </c>
    </row>
    <row r="5127" spans="1:45" x14ac:dyDescent="0.2">
      <c r="A5127" s="11" t="s">
        <v>6949</v>
      </c>
      <c r="B5127" s="11" t="s">
        <v>6950</v>
      </c>
      <c r="C5127" s="11" t="s">
        <v>14500</v>
      </c>
      <c r="D5127" s="21">
        <v>42840</v>
      </c>
      <c r="E5127" s="21" t="s">
        <v>9697</v>
      </c>
      <c r="F5127" s="21" t="s">
        <v>14659</v>
      </c>
      <c r="G5127" s="11" t="s">
        <v>2</v>
      </c>
      <c r="H5127" s="11" t="s">
        <v>16</v>
      </c>
      <c r="I5127" s="11" t="s">
        <v>4</v>
      </c>
      <c r="J5127" s="13">
        <v>1</v>
      </c>
      <c r="K5127" s="12">
        <v>159.75</v>
      </c>
      <c r="L5127" s="12">
        <v>0</v>
      </c>
      <c r="M5127" s="12">
        <v>0</v>
      </c>
      <c r="N5127" s="12">
        <f t="shared" si="241"/>
        <v>159.75</v>
      </c>
      <c r="O5127" s="11" t="s">
        <v>5</v>
      </c>
      <c r="P5127" s="13">
        <v>0</v>
      </c>
      <c r="Q5127" s="11" t="s">
        <v>6</v>
      </c>
      <c r="R5127" s="13">
        <v>0</v>
      </c>
      <c r="S5127" s="13">
        <v>0</v>
      </c>
      <c r="T5127" s="11" t="s">
        <v>7</v>
      </c>
      <c r="U5127" s="11" t="s">
        <v>8</v>
      </c>
      <c r="V5127" s="15">
        <v>0</v>
      </c>
      <c r="W5127" s="13">
        <v>0</v>
      </c>
      <c r="X5127" s="15">
        <v>0</v>
      </c>
      <c r="Y5127" s="15">
        <v>0</v>
      </c>
      <c r="Z5127" s="13">
        <v>0</v>
      </c>
      <c r="AA5127" s="15">
        <v>0</v>
      </c>
      <c r="AB5127" s="13">
        <v>0</v>
      </c>
      <c r="AC5127" s="15">
        <v>0</v>
      </c>
      <c r="AD5127" s="13">
        <v>0</v>
      </c>
      <c r="AE5127" s="15">
        <v>0</v>
      </c>
      <c r="AF5127" s="13">
        <v>0</v>
      </c>
      <c r="AG5127" s="15">
        <v>0</v>
      </c>
      <c r="AH5127" s="13">
        <v>0</v>
      </c>
      <c r="AI5127" s="15">
        <v>0</v>
      </c>
      <c r="AJ5127" s="11" t="s">
        <v>17</v>
      </c>
      <c r="AK5127" s="11" t="s">
        <v>13</v>
      </c>
      <c r="AL5127" s="22">
        <f t="shared" si="240"/>
        <v>2452</v>
      </c>
      <c r="AM5127" s="11" t="str">
        <f>VLOOKUP(O5127,Sheet2!$D$6:$E$14,2,FALSE)</f>
        <v>Spare parts</v>
      </c>
      <c r="AN5127" s="11" t="str">
        <f>VLOOKUP(F5127,Sheet2!$E$10:$F$13,2,FALSE)</f>
        <v>SPM</v>
      </c>
      <c r="AO5127" s="35" t="s">
        <v>14668</v>
      </c>
      <c r="AP5127">
        <f>MATCH(AN5127,Sheet2!$F$5:$F$18,0)</f>
        <v>6</v>
      </c>
      <c r="AQ5127">
        <f>MATCH(AO5127,Sheet2!$F$5:$K$5,0)</f>
        <v>6</v>
      </c>
      <c r="AR5127" s="33">
        <f>INDEX(Sheet2!$F$5:$K$18,OPaL!AP5127,OPaL!AQ5127)</f>
        <v>0.15</v>
      </c>
      <c r="AS5127" s="1">
        <f t="shared" si="242"/>
        <v>135.78749999999999</v>
      </c>
    </row>
    <row r="5128" spans="1:45" x14ac:dyDescent="0.2">
      <c r="A5128" s="11" t="s">
        <v>9338</v>
      </c>
      <c r="B5128" s="11" t="s">
        <v>9339</v>
      </c>
      <c r="C5128" s="11" t="s">
        <v>13530</v>
      </c>
      <c r="D5128" s="21">
        <v>42667</v>
      </c>
      <c r="E5128" s="21" t="s">
        <v>9757</v>
      </c>
      <c r="F5128" s="21" t="s">
        <v>14659</v>
      </c>
      <c r="G5128" s="11" t="s">
        <v>2</v>
      </c>
      <c r="H5128" s="11" t="s">
        <v>350</v>
      </c>
      <c r="I5128" s="11" t="s">
        <v>4</v>
      </c>
      <c r="J5128" s="13">
        <v>1</v>
      </c>
      <c r="K5128" s="12">
        <v>159.24</v>
      </c>
      <c r="L5128" s="12">
        <v>0</v>
      </c>
      <c r="M5128" s="12">
        <v>0</v>
      </c>
      <c r="N5128" s="12">
        <f t="shared" si="241"/>
        <v>159.24</v>
      </c>
      <c r="O5128" s="11" t="s">
        <v>8227</v>
      </c>
      <c r="P5128" s="13">
        <v>0</v>
      </c>
      <c r="Q5128" s="11" t="s">
        <v>6</v>
      </c>
      <c r="R5128" s="13">
        <v>0</v>
      </c>
      <c r="S5128" s="13">
        <v>0</v>
      </c>
      <c r="T5128" s="11" t="s">
        <v>7</v>
      </c>
      <c r="U5128" s="11" t="s">
        <v>8</v>
      </c>
      <c r="V5128" s="15">
        <v>0</v>
      </c>
      <c r="W5128" s="13">
        <v>0</v>
      </c>
      <c r="X5128" s="15">
        <v>0</v>
      </c>
      <c r="Y5128" s="15">
        <v>0</v>
      </c>
      <c r="Z5128" s="13">
        <v>0</v>
      </c>
      <c r="AA5128" s="15">
        <v>0</v>
      </c>
      <c r="AB5128" s="13">
        <v>0</v>
      </c>
      <c r="AC5128" s="15">
        <v>0</v>
      </c>
      <c r="AD5128" s="13">
        <v>0</v>
      </c>
      <c r="AE5128" s="15">
        <v>0</v>
      </c>
      <c r="AF5128" s="13">
        <v>0</v>
      </c>
      <c r="AG5128" s="15">
        <v>0</v>
      </c>
      <c r="AH5128" s="13">
        <v>0</v>
      </c>
      <c r="AI5128" s="15">
        <v>0</v>
      </c>
      <c r="AJ5128" s="11" t="s">
        <v>352</v>
      </c>
      <c r="AK5128" s="11" t="s">
        <v>8228</v>
      </c>
      <c r="AL5128" s="22">
        <f t="shared" si="240"/>
        <v>2625</v>
      </c>
      <c r="AM5128" s="11" t="str">
        <f>VLOOKUP(O5128,Sheet2!$D$6:$E$14,2,FALSE)</f>
        <v>Consumables</v>
      </c>
      <c r="AN5128" s="11" t="str">
        <f>VLOOKUP(F5128,Sheet2!$E$15:$F$18,2,FALSE)</f>
        <v>CM</v>
      </c>
      <c r="AO5128" s="35" t="s">
        <v>14668</v>
      </c>
      <c r="AP5128">
        <f>MATCH(AN5128,Sheet2!$F$5:$F$18,0)</f>
        <v>13</v>
      </c>
      <c r="AQ5128">
        <f>MATCH(AO5128,Sheet2!$F$5:$K$5,0)</f>
        <v>6</v>
      </c>
      <c r="AR5128" s="33">
        <f>INDEX(Sheet2!$F$5:$K$18,OPaL!AP5128,OPaL!AQ5128)</f>
        <v>0.2</v>
      </c>
      <c r="AS5128" s="1">
        <f t="shared" si="242"/>
        <v>127.39200000000001</v>
      </c>
    </row>
    <row r="5129" spans="1:45" x14ac:dyDescent="0.2">
      <c r="A5129" s="11" t="s">
        <v>2729</v>
      </c>
      <c r="B5129" s="11" t="s">
        <v>2730</v>
      </c>
      <c r="C5129" s="11" t="s">
        <v>14501</v>
      </c>
      <c r="D5129" s="21">
        <v>43318</v>
      </c>
      <c r="E5129" s="21" t="s">
        <v>9697</v>
      </c>
      <c r="F5129" s="21" t="s">
        <v>14659</v>
      </c>
      <c r="G5129" s="11" t="s">
        <v>2</v>
      </c>
      <c r="H5129" s="11" t="s">
        <v>3</v>
      </c>
      <c r="I5129" s="11" t="s">
        <v>4</v>
      </c>
      <c r="J5129" s="12">
        <v>10</v>
      </c>
      <c r="K5129" s="12">
        <v>158.05000000000001</v>
      </c>
      <c r="L5129" s="12">
        <v>0</v>
      </c>
      <c r="M5129" s="12">
        <v>0</v>
      </c>
      <c r="N5129" s="12">
        <f t="shared" si="241"/>
        <v>158.05000000000001</v>
      </c>
      <c r="O5129" s="11" t="s">
        <v>5</v>
      </c>
      <c r="P5129" s="13">
        <v>0</v>
      </c>
      <c r="Q5129" s="11" t="s">
        <v>6</v>
      </c>
      <c r="R5129" s="13">
        <v>0</v>
      </c>
      <c r="S5129" s="13">
        <v>0</v>
      </c>
      <c r="T5129" s="11" t="s">
        <v>7</v>
      </c>
      <c r="U5129" s="11" t="s">
        <v>8</v>
      </c>
      <c r="V5129" s="15">
        <v>0</v>
      </c>
      <c r="W5129" s="13">
        <v>0</v>
      </c>
      <c r="X5129" s="15">
        <v>0</v>
      </c>
      <c r="Y5129" s="15">
        <v>0</v>
      </c>
      <c r="Z5129" s="13">
        <v>0</v>
      </c>
      <c r="AA5129" s="15">
        <v>0</v>
      </c>
      <c r="AB5129" s="13">
        <v>0</v>
      </c>
      <c r="AC5129" s="15">
        <v>0</v>
      </c>
      <c r="AD5129" s="13">
        <v>0</v>
      </c>
      <c r="AE5129" s="15">
        <v>0</v>
      </c>
      <c r="AF5129" s="13">
        <v>0</v>
      </c>
      <c r="AG5129" s="15">
        <v>0</v>
      </c>
      <c r="AH5129" s="13">
        <v>0</v>
      </c>
      <c r="AI5129" s="15">
        <v>0</v>
      </c>
      <c r="AJ5129" s="11" t="s">
        <v>9</v>
      </c>
      <c r="AK5129" s="11" t="s">
        <v>13</v>
      </c>
      <c r="AL5129" s="22">
        <f t="shared" si="240"/>
        <v>1974</v>
      </c>
      <c r="AM5129" s="11" t="str">
        <f>VLOOKUP(O5129,Sheet2!$D$6:$E$14,2,FALSE)</f>
        <v>Spare parts</v>
      </c>
      <c r="AN5129" s="11" t="str">
        <f>VLOOKUP(F5129,Sheet2!$E$10:$F$13,2,FALSE)</f>
        <v>SPM</v>
      </c>
      <c r="AO5129" s="35" t="s">
        <v>14668</v>
      </c>
      <c r="AP5129">
        <f>MATCH(AN5129,Sheet2!$F$5:$F$18,0)</f>
        <v>6</v>
      </c>
      <c r="AQ5129">
        <f>MATCH(AO5129,Sheet2!$F$5:$K$5,0)</f>
        <v>6</v>
      </c>
      <c r="AR5129" s="33">
        <f>INDEX(Sheet2!$F$5:$K$18,OPaL!AP5129,OPaL!AQ5129)</f>
        <v>0.15</v>
      </c>
      <c r="AS5129" s="1">
        <f t="shared" si="242"/>
        <v>134.3425</v>
      </c>
    </row>
    <row r="5130" spans="1:45" x14ac:dyDescent="0.2">
      <c r="A5130" s="11" t="s">
        <v>9324</v>
      </c>
      <c r="B5130" s="11" t="s">
        <v>9325</v>
      </c>
      <c r="C5130" s="11" t="s">
        <v>14329</v>
      </c>
      <c r="D5130" s="21">
        <v>44657</v>
      </c>
      <c r="E5130" s="21" t="s">
        <v>9757</v>
      </c>
      <c r="F5130" s="21" t="s">
        <v>14659</v>
      </c>
      <c r="G5130" s="11" t="s">
        <v>2</v>
      </c>
      <c r="H5130" s="11" t="s">
        <v>350</v>
      </c>
      <c r="I5130" s="11" t="s">
        <v>4</v>
      </c>
      <c r="J5130" s="13">
        <v>1</v>
      </c>
      <c r="K5130" s="12">
        <v>157.29</v>
      </c>
      <c r="L5130" s="12">
        <v>0</v>
      </c>
      <c r="M5130" s="12">
        <v>0</v>
      </c>
      <c r="N5130" s="12">
        <f t="shared" si="241"/>
        <v>157.29</v>
      </c>
      <c r="O5130" s="11" t="s">
        <v>8227</v>
      </c>
      <c r="P5130" s="13">
        <v>0</v>
      </c>
      <c r="Q5130" s="11" t="s">
        <v>6</v>
      </c>
      <c r="R5130" s="13">
        <v>0</v>
      </c>
      <c r="S5130" s="13">
        <v>0</v>
      </c>
      <c r="T5130" s="11" t="s">
        <v>7</v>
      </c>
      <c r="U5130" s="11" t="s">
        <v>8</v>
      </c>
      <c r="V5130" s="15">
        <v>0</v>
      </c>
      <c r="W5130" s="13">
        <v>0</v>
      </c>
      <c r="X5130" s="15">
        <v>0</v>
      </c>
      <c r="Y5130" s="15">
        <v>0</v>
      </c>
      <c r="Z5130" s="13">
        <v>0</v>
      </c>
      <c r="AA5130" s="15">
        <v>0</v>
      </c>
      <c r="AB5130" s="13">
        <v>0</v>
      </c>
      <c r="AC5130" s="15">
        <v>0</v>
      </c>
      <c r="AD5130" s="13">
        <v>0</v>
      </c>
      <c r="AE5130" s="15">
        <v>0</v>
      </c>
      <c r="AF5130" s="13">
        <v>0</v>
      </c>
      <c r="AG5130" s="15">
        <v>0</v>
      </c>
      <c r="AH5130" s="13">
        <v>0</v>
      </c>
      <c r="AI5130" s="15">
        <v>0</v>
      </c>
      <c r="AJ5130" s="11" t="s">
        <v>352</v>
      </c>
      <c r="AK5130" s="11" t="s">
        <v>8228</v>
      </c>
      <c r="AL5130" s="22">
        <f t="shared" si="240"/>
        <v>635</v>
      </c>
      <c r="AM5130" s="11" t="str">
        <f>VLOOKUP(O5130,Sheet2!$D$6:$E$14,2,FALSE)</f>
        <v>Consumables</v>
      </c>
      <c r="AN5130" s="11" t="str">
        <f>VLOOKUP(F5130,Sheet2!$E$15:$F$18,2,FALSE)</f>
        <v>CM</v>
      </c>
      <c r="AO5130" s="35" t="s">
        <v>14668</v>
      </c>
      <c r="AP5130">
        <f>MATCH(AN5130,Sheet2!$F$5:$F$18,0)</f>
        <v>13</v>
      </c>
      <c r="AQ5130">
        <f>MATCH(AO5130,Sheet2!$F$5:$K$5,0)</f>
        <v>6</v>
      </c>
      <c r="AR5130" s="33">
        <f>INDEX(Sheet2!$F$5:$K$18,OPaL!AP5130,OPaL!AQ5130)</f>
        <v>0.2</v>
      </c>
      <c r="AS5130" s="1">
        <f t="shared" si="242"/>
        <v>125.83199999999999</v>
      </c>
    </row>
    <row r="5131" spans="1:45" x14ac:dyDescent="0.2">
      <c r="A5131" s="11" t="s">
        <v>6861</v>
      </c>
      <c r="B5131" s="11" t="s">
        <v>6862</v>
      </c>
      <c r="C5131" s="11" t="s">
        <v>14502</v>
      </c>
      <c r="D5131" s="21">
        <v>45054</v>
      </c>
      <c r="E5131" s="21" t="s">
        <v>9697</v>
      </c>
      <c r="F5131" s="21" t="s">
        <v>14659</v>
      </c>
      <c r="G5131" s="11" t="s">
        <v>2</v>
      </c>
      <c r="H5131" s="11" t="s">
        <v>16</v>
      </c>
      <c r="I5131" s="11" t="s">
        <v>4</v>
      </c>
      <c r="J5131" s="13">
        <v>1</v>
      </c>
      <c r="K5131" s="12">
        <v>156.83000000000001</v>
      </c>
      <c r="L5131" s="12">
        <v>0</v>
      </c>
      <c r="M5131" s="12">
        <v>0</v>
      </c>
      <c r="N5131" s="12">
        <f t="shared" si="241"/>
        <v>156.83000000000001</v>
      </c>
      <c r="O5131" s="11" t="s">
        <v>5</v>
      </c>
      <c r="P5131" s="13">
        <v>0</v>
      </c>
      <c r="Q5131" s="11" t="s">
        <v>6</v>
      </c>
      <c r="R5131" s="13">
        <v>0</v>
      </c>
      <c r="S5131" s="13">
        <v>0</v>
      </c>
      <c r="T5131" s="11" t="s">
        <v>7</v>
      </c>
      <c r="U5131" s="11" t="s">
        <v>8</v>
      </c>
      <c r="V5131" s="15">
        <v>0</v>
      </c>
      <c r="W5131" s="13">
        <v>0</v>
      </c>
      <c r="X5131" s="15">
        <v>0</v>
      </c>
      <c r="Y5131" s="15">
        <v>0</v>
      </c>
      <c r="Z5131" s="13">
        <v>0</v>
      </c>
      <c r="AA5131" s="15">
        <v>0</v>
      </c>
      <c r="AB5131" s="13">
        <v>0</v>
      </c>
      <c r="AC5131" s="15">
        <v>0</v>
      </c>
      <c r="AD5131" s="13">
        <v>0</v>
      </c>
      <c r="AE5131" s="15">
        <v>0</v>
      </c>
      <c r="AF5131" s="13">
        <v>0</v>
      </c>
      <c r="AG5131" s="15">
        <v>0</v>
      </c>
      <c r="AH5131" s="13">
        <v>0</v>
      </c>
      <c r="AI5131" s="15">
        <v>0</v>
      </c>
      <c r="AJ5131" s="11" t="s">
        <v>17</v>
      </c>
      <c r="AK5131" s="11" t="s">
        <v>13</v>
      </c>
      <c r="AL5131" s="22">
        <f t="shared" si="240"/>
        <v>238</v>
      </c>
      <c r="AM5131" s="11" t="str">
        <f>VLOOKUP(O5131,Sheet2!$D$6:$E$14,2,FALSE)</f>
        <v>Spare parts</v>
      </c>
      <c r="AN5131" s="11" t="str">
        <f>VLOOKUP(F5131,Sheet2!$E$10:$F$13,2,FALSE)</f>
        <v>SPM</v>
      </c>
      <c r="AO5131" s="35" t="s">
        <v>14666</v>
      </c>
      <c r="AP5131">
        <f>MATCH(AN5131,Sheet2!$F$5:$F$18,0)</f>
        <v>6</v>
      </c>
      <c r="AQ5131">
        <f>MATCH(AO5131,Sheet2!$F$5:$K$5,0)</f>
        <v>4</v>
      </c>
      <c r="AR5131" s="33">
        <f>INDEX(Sheet2!$F$5:$K$18,OPaL!AP5131,OPaL!AQ5131)</f>
        <v>0.05</v>
      </c>
      <c r="AS5131" s="1">
        <f t="shared" si="242"/>
        <v>148.98850000000002</v>
      </c>
    </row>
    <row r="5132" spans="1:45" x14ac:dyDescent="0.2">
      <c r="A5132" s="11" t="s">
        <v>7035</v>
      </c>
      <c r="B5132" s="11" t="s">
        <v>7036</v>
      </c>
      <c r="C5132" s="11" t="s">
        <v>12768</v>
      </c>
      <c r="D5132" s="21">
        <v>42418</v>
      </c>
      <c r="E5132" s="21" t="s">
        <v>9697</v>
      </c>
      <c r="F5132" s="21" t="s">
        <v>14659</v>
      </c>
      <c r="G5132" s="11" t="s">
        <v>2</v>
      </c>
      <c r="H5132" s="11" t="s">
        <v>16</v>
      </c>
      <c r="I5132" s="11" t="s">
        <v>4</v>
      </c>
      <c r="J5132" s="12">
        <v>1</v>
      </c>
      <c r="K5132" s="12">
        <v>156.59</v>
      </c>
      <c r="L5132" s="12">
        <v>0</v>
      </c>
      <c r="M5132" s="12">
        <v>0</v>
      </c>
      <c r="N5132" s="12">
        <f t="shared" si="241"/>
        <v>156.59</v>
      </c>
      <c r="O5132" s="11" t="s">
        <v>5</v>
      </c>
      <c r="P5132" s="13">
        <v>0</v>
      </c>
      <c r="Q5132" s="11" t="s">
        <v>6</v>
      </c>
      <c r="R5132" s="13">
        <v>0</v>
      </c>
      <c r="S5132" s="13">
        <v>0</v>
      </c>
      <c r="T5132" s="11" t="s">
        <v>7</v>
      </c>
      <c r="U5132" s="11" t="s">
        <v>8</v>
      </c>
      <c r="V5132" s="15">
        <v>0</v>
      </c>
      <c r="W5132" s="13">
        <v>0</v>
      </c>
      <c r="X5132" s="15">
        <v>0</v>
      </c>
      <c r="Y5132" s="15">
        <v>0</v>
      </c>
      <c r="Z5132" s="13">
        <v>0</v>
      </c>
      <c r="AA5132" s="15">
        <v>0</v>
      </c>
      <c r="AB5132" s="13">
        <v>0</v>
      </c>
      <c r="AC5132" s="15">
        <v>0</v>
      </c>
      <c r="AD5132" s="13">
        <v>0</v>
      </c>
      <c r="AE5132" s="15">
        <v>0</v>
      </c>
      <c r="AF5132" s="13">
        <v>0</v>
      </c>
      <c r="AG5132" s="15">
        <v>0</v>
      </c>
      <c r="AH5132" s="13">
        <v>0</v>
      </c>
      <c r="AI5132" s="15">
        <v>0</v>
      </c>
      <c r="AJ5132" s="11" t="s">
        <v>17</v>
      </c>
      <c r="AK5132" s="11" t="s">
        <v>13</v>
      </c>
      <c r="AL5132" s="22">
        <f t="shared" si="240"/>
        <v>2874</v>
      </c>
      <c r="AM5132" s="11" t="str">
        <f>VLOOKUP(O5132,Sheet2!$D$6:$E$14,2,FALSE)</f>
        <v>Spare parts</v>
      </c>
      <c r="AN5132" s="11" t="str">
        <f>VLOOKUP(F5132,Sheet2!$E$10:$F$13,2,FALSE)</f>
        <v>SPM</v>
      </c>
      <c r="AO5132" s="35" t="s">
        <v>14668</v>
      </c>
      <c r="AP5132">
        <f>MATCH(AN5132,Sheet2!$F$5:$F$18,0)</f>
        <v>6</v>
      </c>
      <c r="AQ5132">
        <f>MATCH(AO5132,Sheet2!$F$5:$K$5,0)</f>
        <v>6</v>
      </c>
      <c r="AR5132" s="33">
        <f>INDEX(Sheet2!$F$5:$K$18,OPaL!AP5132,OPaL!AQ5132)</f>
        <v>0.15</v>
      </c>
      <c r="AS5132" s="1">
        <f t="shared" si="242"/>
        <v>133.10149999999999</v>
      </c>
    </row>
    <row r="5133" spans="1:45" x14ac:dyDescent="0.2">
      <c r="A5133" s="11" t="s">
        <v>2633</v>
      </c>
      <c r="B5133" s="11" t="s">
        <v>2634</v>
      </c>
      <c r="C5133" s="11" t="s">
        <v>14503</v>
      </c>
      <c r="D5133" s="21">
        <v>44652</v>
      </c>
      <c r="E5133" s="21" t="s">
        <v>9697</v>
      </c>
      <c r="F5133" s="21" t="s">
        <v>14659</v>
      </c>
      <c r="G5133" s="11" t="s">
        <v>2</v>
      </c>
      <c r="H5133" s="11" t="s">
        <v>3</v>
      </c>
      <c r="I5133" s="11" t="s">
        <v>4</v>
      </c>
      <c r="J5133" s="12">
        <v>25</v>
      </c>
      <c r="K5133" s="12">
        <v>156.47</v>
      </c>
      <c r="L5133" s="12">
        <v>0</v>
      </c>
      <c r="M5133" s="12">
        <v>0</v>
      </c>
      <c r="N5133" s="12">
        <f t="shared" si="241"/>
        <v>156.47</v>
      </c>
      <c r="O5133" s="11" t="s">
        <v>5</v>
      </c>
      <c r="P5133" s="13">
        <v>0</v>
      </c>
      <c r="Q5133" s="11" t="s">
        <v>6</v>
      </c>
      <c r="R5133" s="13">
        <v>0</v>
      </c>
      <c r="S5133" s="13">
        <v>0</v>
      </c>
      <c r="T5133" s="11" t="s">
        <v>7</v>
      </c>
      <c r="U5133" s="11" t="s">
        <v>8</v>
      </c>
      <c r="V5133" s="15">
        <v>0</v>
      </c>
      <c r="W5133" s="13">
        <v>0</v>
      </c>
      <c r="X5133" s="15">
        <v>0</v>
      </c>
      <c r="Y5133" s="15">
        <v>0</v>
      </c>
      <c r="Z5133" s="13">
        <v>0</v>
      </c>
      <c r="AA5133" s="15">
        <v>0</v>
      </c>
      <c r="AB5133" s="13">
        <v>0</v>
      </c>
      <c r="AC5133" s="15">
        <v>0</v>
      </c>
      <c r="AD5133" s="13">
        <v>0</v>
      </c>
      <c r="AE5133" s="15">
        <v>0</v>
      </c>
      <c r="AF5133" s="13">
        <v>0</v>
      </c>
      <c r="AG5133" s="15">
        <v>0</v>
      </c>
      <c r="AH5133" s="13">
        <v>0</v>
      </c>
      <c r="AI5133" s="15">
        <v>0</v>
      </c>
      <c r="AJ5133" s="11" t="s">
        <v>9</v>
      </c>
      <c r="AK5133" s="11" t="s">
        <v>13</v>
      </c>
      <c r="AL5133" s="22">
        <f t="shared" si="240"/>
        <v>640</v>
      </c>
      <c r="AM5133" s="11" t="str">
        <f>VLOOKUP(O5133,Sheet2!$D$6:$E$14,2,FALSE)</f>
        <v>Spare parts</v>
      </c>
      <c r="AN5133" s="11" t="str">
        <f>VLOOKUP(F5133,Sheet2!$E$10:$F$13,2,FALSE)</f>
        <v>SPM</v>
      </c>
      <c r="AO5133" s="35" t="s">
        <v>14668</v>
      </c>
      <c r="AP5133">
        <f>MATCH(AN5133,Sheet2!$F$5:$F$18,0)</f>
        <v>6</v>
      </c>
      <c r="AQ5133">
        <f>MATCH(AO5133,Sheet2!$F$5:$K$5,0)</f>
        <v>6</v>
      </c>
      <c r="AR5133" s="33">
        <f>INDEX(Sheet2!$F$5:$K$18,OPaL!AP5133,OPaL!AQ5133)</f>
        <v>0.15</v>
      </c>
      <c r="AS5133" s="1">
        <f t="shared" si="242"/>
        <v>132.99949999999998</v>
      </c>
    </row>
    <row r="5134" spans="1:45" x14ac:dyDescent="0.2">
      <c r="A5134" s="11" t="s">
        <v>2763</v>
      </c>
      <c r="B5134" s="11" t="s">
        <v>2764</v>
      </c>
      <c r="C5134" s="11" t="s">
        <v>14504</v>
      </c>
      <c r="D5134" s="21">
        <v>43318</v>
      </c>
      <c r="E5134" s="21" t="s">
        <v>9697</v>
      </c>
      <c r="F5134" s="21" t="s">
        <v>14659</v>
      </c>
      <c r="G5134" s="11" t="s">
        <v>2</v>
      </c>
      <c r="H5134" s="11" t="s">
        <v>3</v>
      </c>
      <c r="I5134" s="11" t="s">
        <v>4</v>
      </c>
      <c r="J5134" s="12">
        <v>15</v>
      </c>
      <c r="K5134" s="12">
        <v>156.13</v>
      </c>
      <c r="L5134" s="12">
        <v>0</v>
      </c>
      <c r="M5134" s="12">
        <v>0</v>
      </c>
      <c r="N5134" s="12">
        <f t="shared" si="241"/>
        <v>156.13</v>
      </c>
      <c r="O5134" s="11" t="s">
        <v>5</v>
      </c>
      <c r="P5134" s="13">
        <v>0</v>
      </c>
      <c r="Q5134" s="11" t="s">
        <v>6</v>
      </c>
      <c r="R5134" s="13">
        <v>0</v>
      </c>
      <c r="S5134" s="13">
        <v>0</v>
      </c>
      <c r="T5134" s="11" t="s">
        <v>7</v>
      </c>
      <c r="U5134" s="11" t="s">
        <v>8</v>
      </c>
      <c r="V5134" s="15">
        <v>0</v>
      </c>
      <c r="W5134" s="13">
        <v>0</v>
      </c>
      <c r="X5134" s="15">
        <v>0</v>
      </c>
      <c r="Y5134" s="15">
        <v>0</v>
      </c>
      <c r="Z5134" s="13">
        <v>0</v>
      </c>
      <c r="AA5134" s="15">
        <v>0</v>
      </c>
      <c r="AB5134" s="13">
        <v>0</v>
      </c>
      <c r="AC5134" s="15">
        <v>0</v>
      </c>
      <c r="AD5134" s="13">
        <v>0</v>
      </c>
      <c r="AE5134" s="15">
        <v>0</v>
      </c>
      <c r="AF5134" s="13">
        <v>0</v>
      </c>
      <c r="AG5134" s="15">
        <v>0</v>
      </c>
      <c r="AH5134" s="13">
        <v>0</v>
      </c>
      <c r="AI5134" s="15">
        <v>0</v>
      </c>
      <c r="AJ5134" s="11" t="s">
        <v>9</v>
      </c>
      <c r="AK5134" s="11" t="s">
        <v>13</v>
      </c>
      <c r="AL5134" s="22">
        <f t="shared" si="240"/>
        <v>1974</v>
      </c>
      <c r="AM5134" s="11" t="str">
        <f>VLOOKUP(O5134,Sheet2!$D$6:$E$14,2,FALSE)</f>
        <v>Spare parts</v>
      </c>
      <c r="AN5134" s="11" t="str">
        <f>VLOOKUP(F5134,Sheet2!$E$10:$F$13,2,FALSE)</f>
        <v>SPM</v>
      </c>
      <c r="AO5134" s="35" t="s">
        <v>14668</v>
      </c>
      <c r="AP5134">
        <f>MATCH(AN5134,Sheet2!$F$5:$F$18,0)</f>
        <v>6</v>
      </c>
      <c r="AQ5134">
        <f>MATCH(AO5134,Sheet2!$F$5:$K$5,0)</f>
        <v>6</v>
      </c>
      <c r="AR5134" s="33">
        <f>INDEX(Sheet2!$F$5:$K$18,OPaL!AP5134,OPaL!AQ5134)</f>
        <v>0.15</v>
      </c>
      <c r="AS5134" s="1">
        <f t="shared" si="242"/>
        <v>132.7105</v>
      </c>
    </row>
    <row r="5135" spans="1:45" x14ac:dyDescent="0.2">
      <c r="A5135" s="11" t="s">
        <v>5871</v>
      </c>
      <c r="B5135" s="11" t="s">
        <v>5872</v>
      </c>
      <c r="C5135" s="11" t="s">
        <v>14505</v>
      </c>
      <c r="D5135" s="21">
        <v>42389</v>
      </c>
      <c r="E5135" s="21" t="s">
        <v>9697</v>
      </c>
      <c r="F5135" s="21" t="s">
        <v>14659</v>
      </c>
      <c r="G5135" s="11" t="s">
        <v>2</v>
      </c>
      <c r="H5135" s="11" t="s">
        <v>16</v>
      </c>
      <c r="I5135" s="11" t="s">
        <v>4</v>
      </c>
      <c r="J5135" s="13">
        <v>1</v>
      </c>
      <c r="K5135" s="12">
        <v>155.19999999999999</v>
      </c>
      <c r="L5135" s="12">
        <v>0</v>
      </c>
      <c r="M5135" s="12">
        <v>0</v>
      </c>
      <c r="N5135" s="12">
        <f t="shared" si="241"/>
        <v>155.19999999999999</v>
      </c>
      <c r="O5135" s="11" t="s">
        <v>5</v>
      </c>
      <c r="P5135" s="13">
        <v>0</v>
      </c>
      <c r="Q5135" s="11" t="s">
        <v>6</v>
      </c>
      <c r="R5135" s="13">
        <v>0</v>
      </c>
      <c r="S5135" s="13">
        <v>0</v>
      </c>
      <c r="T5135" s="11" t="s">
        <v>7</v>
      </c>
      <c r="U5135" s="11" t="s">
        <v>8</v>
      </c>
      <c r="V5135" s="15">
        <v>0</v>
      </c>
      <c r="W5135" s="13">
        <v>0</v>
      </c>
      <c r="X5135" s="15">
        <v>0</v>
      </c>
      <c r="Y5135" s="15">
        <v>0</v>
      </c>
      <c r="Z5135" s="13">
        <v>0</v>
      </c>
      <c r="AA5135" s="15">
        <v>0</v>
      </c>
      <c r="AB5135" s="13">
        <v>0</v>
      </c>
      <c r="AC5135" s="15">
        <v>0</v>
      </c>
      <c r="AD5135" s="13">
        <v>0</v>
      </c>
      <c r="AE5135" s="15">
        <v>0</v>
      </c>
      <c r="AF5135" s="13">
        <v>0</v>
      </c>
      <c r="AG5135" s="15">
        <v>0</v>
      </c>
      <c r="AH5135" s="13">
        <v>0</v>
      </c>
      <c r="AI5135" s="15">
        <v>0</v>
      </c>
      <c r="AJ5135" s="11" t="s">
        <v>17</v>
      </c>
      <c r="AK5135" s="11" t="s">
        <v>13</v>
      </c>
      <c r="AL5135" s="22">
        <f t="shared" si="240"/>
        <v>2903</v>
      </c>
      <c r="AM5135" s="11" t="str">
        <f>VLOOKUP(O5135,Sheet2!$D$6:$E$14,2,FALSE)</f>
        <v>Spare parts</v>
      </c>
      <c r="AN5135" s="11" t="str">
        <f>VLOOKUP(F5135,Sheet2!$E$10:$F$13,2,FALSE)</f>
        <v>SPM</v>
      </c>
      <c r="AO5135" s="35" t="s">
        <v>14668</v>
      </c>
      <c r="AP5135">
        <f>MATCH(AN5135,Sheet2!$F$5:$F$18,0)</f>
        <v>6</v>
      </c>
      <c r="AQ5135">
        <f>MATCH(AO5135,Sheet2!$F$5:$K$5,0)</f>
        <v>6</v>
      </c>
      <c r="AR5135" s="33">
        <f>INDEX(Sheet2!$F$5:$K$18,OPaL!AP5135,OPaL!AQ5135)</f>
        <v>0.15</v>
      </c>
      <c r="AS5135" s="1">
        <f t="shared" si="242"/>
        <v>131.91999999999999</v>
      </c>
    </row>
    <row r="5136" spans="1:45" x14ac:dyDescent="0.2">
      <c r="A5136" s="11" t="s">
        <v>5877</v>
      </c>
      <c r="B5136" s="11" t="s">
        <v>5878</v>
      </c>
      <c r="C5136" s="11" t="s">
        <v>14506</v>
      </c>
      <c r="D5136" s="21">
        <v>42389</v>
      </c>
      <c r="E5136" s="21" t="s">
        <v>9697</v>
      </c>
      <c r="F5136" s="21" t="s">
        <v>14659</v>
      </c>
      <c r="G5136" s="11" t="s">
        <v>2</v>
      </c>
      <c r="H5136" s="11" t="s">
        <v>16</v>
      </c>
      <c r="I5136" s="11" t="s">
        <v>4</v>
      </c>
      <c r="J5136" s="13">
        <v>1</v>
      </c>
      <c r="K5136" s="12">
        <v>155.19999999999999</v>
      </c>
      <c r="L5136" s="12">
        <v>0</v>
      </c>
      <c r="M5136" s="12">
        <v>0</v>
      </c>
      <c r="N5136" s="12">
        <f t="shared" si="241"/>
        <v>155.19999999999999</v>
      </c>
      <c r="O5136" s="11" t="s">
        <v>5</v>
      </c>
      <c r="P5136" s="13">
        <v>0</v>
      </c>
      <c r="Q5136" s="11" t="s">
        <v>6</v>
      </c>
      <c r="R5136" s="13">
        <v>0</v>
      </c>
      <c r="S5136" s="13">
        <v>0</v>
      </c>
      <c r="T5136" s="11" t="s">
        <v>7</v>
      </c>
      <c r="U5136" s="11" t="s">
        <v>8</v>
      </c>
      <c r="V5136" s="15">
        <v>0</v>
      </c>
      <c r="W5136" s="13">
        <v>0</v>
      </c>
      <c r="X5136" s="15">
        <v>0</v>
      </c>
      <c r="Y5136" s="15">
        <v>0</v>
      </c>
      <c r="Z5136" s="13">
        <v>0</v>
      </c>
      <c r="AA5136" s="15">
        <v>0</v>
      </c>
      <c r="AB5136" s="13">
        <v>0</v>
      </c>
      <c r="AC5136" s="15">
        <v>0</v>
      </c>
      <c r="AD5136" s="13">
        <v>0</v>
      </c>
      <c r="AE5136" s="15">
        <v>0</v>
      </c>
      <c r="AF5136" s="13">
        <v>0</v>
      </c>
      <c r="AG5136" s="15">
        <v>0</v>
      </c>
      <c r="AH5136" s="13">
        <v>0</v>
      </c>
      <c r="AI5136" s="15">
        <v>0</v>
      </c>
      <c r="AJ5136" s="11" t="s">
        <v>17</v>
      </c>
      <c r="AK5136" s="11" t="s">
        <v>13</v>
      </c>
      <c r="AL5136" s="22">
        <f t="shared" si="240"/>
        <v>2903</v>
      </c>
      <c r="AM5136" s="11" t="str">
        <f>VLOOKUP(O5136,Sheet2!$D$6:$E$14,2,FALSE)</f>
        <v>Spare parts</v>
      </c>
      <c r="AN5136" s="11" t="str">
        <f>VLOOKUP(F5136,Sheet2!$E$10:$F$13,2,FALSE)</f>
        <v>SPM</v>
      </c>
      <c r="AO5136" s="35" t="s">
        <v>14668</v>
      </c>
      <c r="AP5136">
        <f>MATCH(AN5136,Sheet2!$F$5:$F$18,0)</f>
        <v>6</v>
      </c>
      <c r="AQ5136">
        <f>MATCH(AO5136,Sheet2!$F$5:$K$5,0)</f>
        <v>6</v>
      </c>
      <c r="AR5136" s="33">
        <f>INDEX(Sheet2!$F$5:$K$18,OPaL!AP5136,OPaL!AQ5136)</f>
        <v>0.15</v>
      </c>
      <c r="AS5136" s="1">
        <f t="shared" si="242"/>
        <v>131.91999999999999</v>
      </c>
    </row>
    <row r="5137" spans="1:45" x14ac:dyDescent="0.2">
      <c r="A5137" s="11" t="s">
        <v>5881</v>
      </c>
      <c r="B5137" s="11" t="s">
        <v>5882</v>
      </c>
      <c r="C5137" s="11" t="s">
        <v>14507</v>
      </c>
      <c r="D5137" s="21">
        <v>42389</v>
      </c>
      <c r="E5137" s="21" t="s">
        <v>9697</v>
      </c>
      <c r="F5137" s="21" t="s">
        <v>14659</v>
      </c>
      <c r="G5137" s="11" t="s">
        <v>2</v>
      </c>
      <c r="H5137" s="11" t="s">
        <v>16</v>
      </c>
      <c r="I5137" s="11" t="s">
        <v>4</v>
      </c>
      <c r="J5137" s="13">
        <v>1</v>
      </c>
      <c r="K5137" s="12">
        <v>155.19999999999999</v>
      </c>
      <c r="L5137" s="12">
        <v>0</v>
      </c>
      <c r="M5137" s="12">
        <v>0</v>
      </c>
      <c r="N5137" s="12">
        <f t="shared" si="241"/>
        <v>155.19999999999999</v>
      </c>
      <c r="O5137" s="11" t="s">
        <v>5</v>
      </c>
      <c r="P5137" s="13">
        <v>0</v>
      </c>
      <c r="Q5137" s="11" t="s">
        <v>6</v>
      </c>
      <c r="R5137" s="13">
        <v>0</v>
      </c>
      <c r="S5137" s="13">
        <v>0</v>
      </c>
      <c r="T5137" s="11" t="s">
        <v>7</v>
      </c>
      <c r="U5137" s="11" t="s">
        <v>8</v>
      </c>
      <c r="V5137" s="15">
        <v>0</v>
      </c>
      <c r="W5137" s="13">
        <v>0</v>
      </c>
      <c r="X5137" s="15">
        <v>0</v>
      </c>
      <c r="Y5137" s="15">
        <v>0</v>
      </c>
      <c r="Z5137" s="13">
        <v>0</v>
      </c>
      <c r="AA5137" s="15">
        <v>0</v>
      </c>
      <c r="AB5137" s="13">
        <v>0</v>
      </c>
      <c r="AC5137" s="15">
        <v>0</v>
      </c>
      <c r="AD5137" s="13">
        <v>0</v>
      </c>
      <c r="AE5137" s="15">
        <v>0</v>
      </c>
      <c r="AF5137" s="13">
        <v>0</v>
      </c>
      <c r="AG5137" s="15">
        <v>0</v>
      </c>
      <c r="AH5137" s="13">
        <v>0</v>
      </c>
      <c r="AI5137" s="15">
        <v>0</v>
      </c>
      <c r="AJ5137" s="11" t="s">
        <v>17</v>
      </c>
      <c r="AK5137" s="11" t="s">
        <v>13</v>
      </c>
      <c r="AL5137" s="22">
        <f t="shared" si="240"/>
        <v>2903</v>
      </c>
      <c r="AM5137" s="11" t="str">
        <f>VLOOKUP(O5137,Sheet2!$D$6:$E$14,2,FALSE)</f>
        <v>Spare parts</v>
      </c>
      <c r="AN5137" s="11" t="str">
        <f>VLOOKUP(F5137,Sheet2!$E$10:$F$13,2,FALSE)</f>
        <v>SPM</v>
      </c>
      <c r="AO5137" s="35" t="s">
        <v>14668</v>
      </c>
      <c r="AP5137">
        <f>MATCH(AN5137,Sheet2!$F$5:$F$18,0)</f>
        <v>6</v>
      </c>
      <c r="AQ5137">
        <f>MATCH(AO5137,Sheet2!$F$5:$K$5,0)</f>
        <v>6</v>
      </c>
      <c r="AR5137" s="33">
        <f>INDEX(Sheet2!$F$5:$K$18,OPaL!AP5137,OPaL!AQ5137)</f>
        <v>0.15</v>
      </c>
      <c r="AS5137" s="1">
        <f t="shared" si="242"/>
        <v>131.91999999999999</v>
      </c>
    </row>
    <row r="5138" spans="1:45" x14ac:dyDescent="0.2">
      <c r="A5138" s="11" t="s">
        <v>170</v>
      </c>
      <c r="B5138" s="11" t="s">
        <v>171</v>
      </c>
      <c r="C5138" s="11" t="s">
        <v>14508</v>
      </c>
      <c r="D5138" s="21">
        <v>43061</v>
      </c>
      <c r="E5138" s="21" t="s">
        <v>9697</v>
      </c>
      <c r="F5138" s="21" t="s">
        <v>14659</v>
      </c>
      <c r="G5138" s="11" t="s">
        <v>2</v>
      </c>
      <c r="H5138" s="11" t="s">
        <v>16</v>
      </c>
      <c r="I5138" s="11" t="s">
        <v>4</v>
      </c>
      <c r="J5138" s="12">
        <v>2</v>
      </c>
      <c r="K5138" s="12">
        <v>155.18</v>
      </c>
      <c r="L5138" s="12">
        <v>0</v>
      </c>
      <c r="M5138" s="12">
        <v>0</v>
      </c>
      <c r="N5138" s="12">
        <f t="shared" si="241"/>
        <v>155.18</v>
      </c>
      <c r="O5138" s="11" t="s">
        <v>5</v>
      </c>
      <c r="P5138" s="13">
        <v>0</v>
      </c>
      <c r="Q5138" s="11" t="s">
        <v>6</v>
      </c>
      <c r="R5138" s="13">
        <v>0</v>
      </c>
      <c r="S5138" s="13">
        <v>0</v>
      </c>
      <c r="T5138" s="11" t="s">
        <v>7</v>
      </c>
      <c r="U5138" s="11" t="s">
        <v>8</v>
      </c>
      <c r="V5138" s="15">
        <v>0</v>
      </c>
      <c r="W5138" s="13">
        <v>0</v>
      </c>
      <c r="X5138" s="15">
        <v>0</v>
      </c>
      <c r="Y5138" s="15">
        <v>0</v>
      </c>
      <c r="Z5138" s="13">
        <v>0</v>
      </c>
      <c r="AA5138" s="15">
        <v>0</v>
      </c>
      <c r="AB5138" s="13">
        <v>0</v>
      </c>
      <c r="AC5138" s="15">
        <v>0</v>
      </c>
      <c r="AD5138" s="13">
        <v>0</v>
      </c>
      <c r="AE5138" s="15">
        <v>0</v>
      </c>
      <c r="AF5138" s="13">
        <v>0</v>
      </c>
      <c r="AG5138" s="15">
        <v>0</v>
      </c>
      <c r="AH5138" s="13">
        <v>0</v>
      </c>
      <c r="AI5138" s="15">
        <v>0</v>
      </c>
      <c r="AJ5138" s="11" t="s">
        <v>17</v>
      </c>
      <c r="AK5138" s="11" t="s">
        <v>13</v>
      </c>
      <c r="AL5138" s="22">
        <f t="shared" si="240"/>
        <v>2231</v>
      </c>
      <c r="AM5138" s="11" t="str">
        <f>VLOOKUP(O5138,Sheet2!$D$6:$E$14,2,FALSE)</f>
        <v>Spare parts</v>
      </c>
      <c r="AN5138" s="11" t="str">
        <f>VLOOKUP(F5138,Sheet2!$E$10:$F$13,2,FALSE)</f>
        <v>SPM</v>
      </c>
      <c r="AO5138" s="35" t="s">
        <v>14668</v>
      </c>
      <c r="AP5138">
        <f>MATCH(AN5138,Sheet2!$F$5:$F$18,0)</f>
        <v>6</v>
      </c>
      <c r="AQ5138">
        <f>MATCH(AO5138,Sheet2!$F$5:$K$5,0)</f>
        <v>6</v>
      </c>
      <c r="AR5138" s="33">
        <f>INDEX(Sheet2!$F$5:$K$18,OPaL!AP5138,OPaL!AQ5138)</f>
        <v>0.15</v>
      </c>
      <c r="AS5138" s="1">
        <f t="shared" si="242"/>
        <v>131.90299999999999</v>
      </c>
    </row>
    <row r="5139" spans="1:45" x14ac:dyDescent="0.2">
      <c r="A5139" s="11" t="s">
        <v>194</v>
      </c>
      <c r="B5139" s="11" t="s">
        <v>195</v>
      </c>
      <c r="C5139" s="11" t="s">
        <v>14509</v>
      </c>
      <c r="D5139" s="21">
        <v>43061</v>
      </c>
      <c r="E5139" s="21" t="s">
        <v>9697</v>
      </c>
      <c r="F5139" s="21" t="s">
        <v>14659</v>
      </c>
      <c r="G5139" s="11" t="s">
        <v>2</v>
      </c>
      <c r="H5139" s="11" t="s">
        <v>16</v>
      </c>
      <c r="I5139" s="11" t="s">
        <v>4</v>
      </c>
      <c r="J5139" s="12">
        <v>2</v>
      </c>
      <c r="K5139" s="12">
        <v>155.18</v>
      </c>
      <c r="L5139" s="12">
        <v>0</v>
      </c>
      <c r="M5139" s="12">
        <v>0</v>
      </c>
      <c r="N5139" s="12">
        <f t="shared" si="241"/>
        <v>155.18</v>
      </c>
      <c r="O5139" s="11" t="s">
        <v>5</v>
      </c>
      <c r="P5139" s="13">
        <v>0</v>
      </c>
      <c r="Q5139" s="11" t="s">
        <v>6</v>
      </c>
      <c r="R5139" s="13">
        <v>0</v>
      </c>
      <c r="S5139" s="13">
        <v>0</v>
      </c>
      <c r="T5139" s="11" t="s">
        <v>7</v>
      </c>
      <c r="U5139" s="11" t="s">
        <v>8</v>
      </c>
      <c r="V5139" s="15">
        <v>0</v>
      </c>
      <c r="W5139" s="13">
        <v>0</v>
      </c>
      <c r="X5139" s="15">
        <v>0</v>
      </c>
      <c r="Y5139" s="15">
        <v>0</v>
      </c>
      <c r="Z5139" s="13">
        <v>0</v>
      </c>
      <c r="AA5139" s="15">
        <v>0</v>
      </c>
      <c r="AB5139" s="13">
        <v>0</v>
      </c>
      <c r="AC5139" s="15">
        <v>0</v>
      </c>
      <c r="AD5139" s="13">
        <v>0</v>
      </c>
      <c r="AE5139" s="15">
        <v>0</v>
      </c>
      <c r="AF5139" s="13">
        <v>0</v>
      </c>
      <c r="AG5139" s="15">
        <v>0</v>
      </c>
      <c r="AH5139" s="13">
        <v>0</v>
      </c>
      <c r="AI5139" s="15">
        <v>0</v>
      </c>
      <c r="AJ5139" s="11" t="s">
        <v>17</v>
      </c>
      <c r="AK5139" s="11" t="s">
        <v>13</v>
      </c>
      <c r="AL5139" s="22">
        <f t="shared" si="240"/>
        <v>2231</v>
      </c>
      <c r="AM5139" s="11" t="str">
        <f>VLOOKUP(O5139,Sheet2!$D$6:$E$14,2,FALSE)</f>
        <v>Spare parts</v>
      </c>
      <c r="AN5139" s="11" t="str">
        <f>VLOOKUP(F5139,Sheet2!$E$10:$F$13,2,FALSE)</f>
        <v>SPM</v>
      </c>
      <c r="AO5139" s="35" t="s">
        <v>14668</v>
      </c>
      <c r="AP5139">
        <f>MATCH(AN5139,Sheet2!$F$5:$F$18,0)</f>
        <v>6</v>
      </c>
      <c r="AQ5139">
        <f>MATCH(AO5139,Sheet2!$F$5:$K$5,0)</f>
        <v>6</v>
      </c>
      <c r="AR5139" s="33">
        <f>INDEX(Sheet2!$F$5:$K$18,OPaL!AP5139,OPaL!AQ5139)</f>
        <v>0.15</v>
      </c>
      <c r="AS5139" s="1">
        <f t="shared" si="242"/>
        <v>131.90299999999999</v>
      </c>
    </row>
    <row r="5140" spans="1:45" x14ac:dyDescent="0.2">
      <c r="A5140" s="11" t="s">
        <v>228</v>
      </c>
      <c r="B5140" s="11" t="s">
        <v>229</v>
      </c>
      <c r="C5140" s="11" t="s">
        <v>14510</v>
      </c>
      <c r="D5140" s="21">
        <v>43061</v>
      </c>
      <c r="E5140" s="21" t="s">
        <v>9697</v>
      </c>
      <c r="F5140" s="21" t="s">
        <v>14659</v>
      </c>
      <c r="G5140" s="11" t="s">
        <v>2</v>
      </c>
      <c r="H5140" s="11" t="s">
        <v>16</v>
      </c>
      <c r="I5140" s="11" t="s">
        <v>4</v>
      </c>
      <c r="J5140" s="12">
        <v>2</v>
      </c>
      <c r="K5140" s="12">
        <v>155.18</v>
      </c>
      <c r="L5140" s="12">
        <v>0</v>
      </c>
      <c r="M5140" s="12">
        <v>0</v>
      </c>
      <c r="N5140" s="12">
        <f t="shared" si="241"/>
        <v>155.18</v>
      </c>
      <c r="O5140" s="11" t="s">
        <v>5</v>
      </c>
      <c r="P5140" s="13">
        <v>0</v>
      </c>
      <c r="Q5140" s="11" t="s">
        <v>6</v>
      </c>
      <c r="R5140" s="13">
        <v>0</v>
      </c>
      <c r="S5140" s="13">
        <v>0</v>
      </c>
      <c r="T5140" s="11" t="s">
        <v>7</v>
      </c>
      <c r="U5140" s="11" t="s">
        <v>8</v>
      </c>
      <c r="V5140" s="15">
        <v>0</v>
      </c>
      <c r="W5140" s="13">
        <v>0</v>
      </c>
      <c r="X5140" s="15">
        <v>0</v>
      </c>
      <c r="Y5140" s="15">
        <v>0</v>
      </c>
      <c r="Z5140" s="13">
        <v>0</v>
      </c>
      <c r="AA5140" s="15">
        <v>0</v>
      </c>
      <c r="AB5140" s="13">
        <v>0</v>
      </c>
      <c r="AC5140" s="15">
        <v>0</v>
      </c>
      <c r="AD5140" s="13">
        <v>0</v>
      </c>
      <c r="AE5140" s="15">
        <v>0</v>
      </c>
      <c r="AF5140" s="13">
        <v>0</v>
      </c>
      <c r="AG5140" s="15">
        <v>0</v>
      </c>
      <c r="AH5140" s="13">
        <v>0</v>
      </c>
      <c r="AI5140" s="15">
        <v>0</v>
      </c>
      <c r="AJ5140" s="11" t="s">
        <v>17</v>
      </c>
      <c r="AK5140" s="11" t="s">
        <v>13</v>
      </c>
      <c r="AL5140" s="22">
        <f t="shared" si="240"/>
        <v>2231</v>
      </c>
      <c r="AM5140" s="11" t="str">
        <f>VLOOKUP(O5140,Sheet2!$D$6:$E$14,2,FALSE)</f>
        <v>Spare parts</v>
      </c>
      <c r="AN5140" s="11" t="str">
        <f>VLOOKUP(F5140,Sheet2!$E$10:$F$13,2,FALSE)</f>
        <v>SPM</v>
      </c>
      <c r="AO5140" s="35" t="s">
        <v>14668</v>
      </c>
      <c r="AP5140">
        <f>MATCH(AN5140,Sheet2!$F$5:$F$18,0)</f>
        <v>6</v>
      </c>
      <c r="AQ5140">
        <f>MATCH(AO5140,Sheet2!$F$5:$K$5,0)</f>
        <v>6</v>
      </c>
      <c r="AR5140" s="33">
        <f>INDEX(Sheet2!$F$5:$K$18,OPaL!AP5140,OPaL!AQ5140)</f>
        <v>0.15</v>
      </c>
      <c r="AS5140" s="1">
        <f t="shared" si="242"/>
        <v>131.90299999999999</v>
      </c>
    </row>
    <row r="5141" spans="1:45" x14ac:dyDescent="0.2">
      <c r="A5141" s="11" t="s">
        <v>2643</v>
      </c>
      <c r="B5141" s="11" t="s">
        <v>2644</v>
      </c>
      <c r="C5141" s="11" t="s">
        <v>14511</v>
      </c>
      <c r="D5141" s="21">
        <v>43387</v>
      </c>
      <c r="E5141" s="21" t="s">
        <v>9697</v>
      </c>
      <c r="F5141" s="21" t="s">
        <v>14659</v>
      </c>
      <c r="G5141" s="11" t="s">
        <v>2</v>
      </c>
      <c r="H5141" s="11" t="s">
        <v>3</v>
      </c>
      <c r="I5141" s="11" t="s">
        <v>4</v>
      </c>
      <c r="J5141" s="12">
        <v>15</v>
      </c>
      <c r="K5141" s="12">
        <v>155.16999999999999</v>
      </c>
      <c r="L5141" s="12">
        <v>0</v>
      </c>
      <c r="M5141" s="12">
        <v>0</v>
      </c>
      <c r="N5141" s="12">
        <f t="shared" si="241"/>
        <v>155.16999999999999</v>
      </c>
      <c r="O5141" s="11" t="s">
        <v>5</v>
      </c>
      <c r="P5141" s="13">
        <v>0</v>
      </c>
      <c r="Q5141" s="11" t="s">
        <v>6</v>
      </c>
      <c r="R5141" s="13">
        <v>0</v>
      </c>
      <c r="S5141" s="13">
        <v>0</v>
      </c>
      <c r="T5141" s="11" t="s">
        <v>7</v>
      </c>
      <c r="U5141" s="11" t="s">
        <v>8</v>
      </c>
      <c r="V5141" s="15">
        <v>0</v>
      </c>
      <c r="W5141" s="13">
        <v>0</v>
      </c>
      <c r="X5141" s="15">
        <v>0</v>
      </c>
      <c r="Y5141" s="15">
        <v>0</v>
      </c>
      <c r="Z5141" s="13">
        <v>0</v>
      </c>
      <c r="AA5141" s="15">
        <v>0</v>
      </c>
      <c r="AB5141" s="13">
        <v>0</v>
      </c>
      <c r="AC5141" s="15">
        <v>0</v>
      </c>
      <c r="AD5141" s="13">
        <v>0</v>
      </c>
      <c r="AE5141" s="15">
        <v>0</v>
      </c>
      <c r="AF5141" s="13">
        <v>0</v>
      </c>
      <c r="AG5141" s="15">
        <v>0</v>
      </c>
      <c r="AH5141" s="13">
        <v>0</v>
      </c>
      <c r="AI5141" s="15">
        <v>0</v>
      </c>
      <c r="AJ5141" s="11" t="s">
        <v>9</v>
      </c>
      <c r="AK5141" s="11" t="s">
        <v>13</v>
      </c>
      <c r="AL5141" s="22">
        <f t="shared" si="240"/>
        <v>1905</v>
      </c>
      <c r="AM5141" s="11" t="str">
        <f>VLOOKUP(O5141,Sheet2!$D$6:$E$14,2,FALSE)</f>
        <v>Spare parts</v>
      </c>
      <c r="AN5141" s="11" t="str">
        <f>VLOOKUP(F5141,Sheet2!$E$10:$F$13,2,FALSE)</f>
        <v>SPM</v>
      </c>
      <c r="AO5141" s="35" t="s">
        <v>14668</v>
      </c>
      <c r="AP5141">
        <f>MATCH(AN5141,Sheet2!$F$5:$F$18,0)</f>
        <v>6</v>
      </c>
      <c r="AQ5141">
        <f>MATCH(AO5141,Sheet2!$F$5:$K$5,0)</f>
        <v>6</v>
      </c>
      <c r="AR5141" s="33">
        <f>INDEX(Sheet2!$F$5:$K$18,OPaL!AP5141,OPaL!AQ5141)</f>
        <v>0.15</v>
      </c>
      <c r="AS5141" s="1">
        <f t="shared" si="242"/>
        <v>131.89449999999999</v>
      </c>
    </row>
    <row r="5142" spans="1:45" x14ac:dyDescent="0.2">
      <c r="A5142" s="11" t="s">
        <v>8611</v>
      </c>
      <c r="B5142" s="11" t="s">
        <v>8612</v>
      </c>
      <c r="C5142" s="11" t="s">
        <v>13228</v>
      </c>
      <c r="D5142" s="21">
        <v>44589</v>
      </c>
      <c r="E5142" s="21" t="s">
        <v>9818</v>
      </c>
      <c r="F5142" s="21" t="s">
        <v>14659</v>
      </c>
      <c r="G5142" s="11" t="s">
        <v>2</v>
      </c>
      <c r="H5142" s="11" t="s">
        <v>350</v>
      </c>
      <c r="I5142" s="11" t="s">
        <v>4</v>
      </c>
      <c r="J5142" s="12">
        <v>2</v>
      </c>
      <c r="K5142" s="12">
        <v>153.47</v>
      </c>
      <c r="L5142" s="12">
        <v>0</v>
      </c>
      <c r="M5142" s="12">
        <v>0</v>
      </c>
      <c r="N5142" s="12">
        <f t="shared" si="241"/>
        <v>153.47</v>
      </c>
      <c r="O5142" s="11" t="s">
        <v>8227</v>
      </c>
      <c r="P5142" s="13">
        <v>0</v>
      </c>
      <c r="Q5142" s="11" t="s">
        <v>6</v>
      </c>
      <c r="R5142" s="13">
        <v>0</v>
      </c>
      <c r="S5142" s="13">
        <v>0</v>
      </c>
      <c r="T5142" s="11" t="s">
        <v>7</v>
      </c>
      <c r="U5142" s="11" t="s">
        <v>8</v>
      </c>
      <c r="V5142" s="15">
        <v>0</v>
      </c>
      <c r="W5142" s="13">
        <v>0</v>
      </c>
      <c r="X5142" s="15">
        <v>0</v>
      </c>
      <c r="Y5142" s="15">
        <v>0</v>
      </c>
      <c r="Z5142" s="13">
        <v>0</v>
      </c>
      <c r="AA5142" s="15">
        <v>0</v>
      </c>
      <c r="AB5142" s="13">
        <v>0</v>
      </c>
      <c r="AC5142" s="15">
        <v>0</v>
      </c>
      <c r="AD5142" s="13">
        <v>0</v>
      </c>
      <c r="AE5142" s="15">
        <v>0</v>
      </c>
      <c r="AF5142" s="13">
        <v>0</v>
      </c>
      <c r="AG5142" s="15">
        <v>0</v>
      </c>
      <c r="AH5142" s="13">
        <v>0</v>
      </c>
      <c r="AI5142" s="15">
        <v>0</v>
      </c>
      <c r="AJ5142" s="11" t="s">
        <v>352</v>
      </c>
      <c r="AK5142" s="11" t="s">
        <v>8228</v>
      </c>
      <c r="AL5142" s="22">
        <f t="shared" si="240"/>
        <v>703</v>
      </c>
      <c r="AM5142" s="11" t="str">
        <f>VLOOKUP(O5142,Sheet2!$D$6:$E$14,2,FALSE)</f>
        <v>Consumables</v>
      </c>
      <c r="AN5142" s="11" t="str">
        <f>VLOOKUP(F5142,Sheet2!$E$15:$F$18,2,FALSE)</f>
        <v>CM</v>
      </c>
      <c r="AO5142" s="35" t="s">
        <v>14668</v>
      </c>
      <c r="AP5142">
        <f>MATCH(AN5142,Sheet2!$F$5:$F$18,0)</f>
        <v>13</v>
      </c>
      <c r="AQ5142">
        <f>MATCH(AO5142,Sheet2!$F$5:$K$5,0)</f>
        <v>6</v>
      </c>
      <c r="AR5142" s="33">
        <f>INDEX(Sheet2!$F$5:$K$18,OPaL!AP5142,OPaL!AQ5142)</f>
        <v>0.2</v>
      </c>
      <c r="AS5142" s="1">
        <f t="shared" si="242"/>
        <v>122.77600000000001</v>
      </c>
    </row>
    <row r="5143" spans="1:45" x14ac:dyDescent="0.2">
      <c r="A5143" s="11" t="s">
        <v>733</v>
      </c>
      <c r="B5143" s="11" t="s">
        <v>734</v>
      </c>
      <c r="C5143" s="11" t="s">
        <v>14512</v>
      </c>
      <c r="D5143" s="21">
        <v>45045</v>
      </c>
      <c r="E5143" s="21" t="s">
        <v>9697</v>
      </c>
      <c r="F5143" s="21" t="s">
        <v>14659</v>
      </c>
      <c r="G5143" s="11" t="s">
        <v>2</v>
      </c>
      <c r="H5143" s="11" t="s">
        <v>16</v>
      </c>
      <c r="I5143" s="11" t="s">
        <v>4</v>
      </c>
      <c r="J5143" s="12">
        <v>4</v>
      </c>
      <c r="K5143" s="12">
        <v>152</v>
      </c>
      <c r="L5143" s="12">
        <v>0</v>
      </c>
      <c r="M5143" s="12">
        <v>0</v>
      </c>
      <c r="N5143" s="12">
        <f t="shared" si="241"/>
        <v>152</v>
      </c>
      <c r="O5143" s="11" t="s">
        <v>5</v>
      </c>
      <c r="P5143" s="13">
        <v>0</v>
      </c>
      <c r="Q5143" s="11" t="s">
        <v>6</v>
      </c>
      <c r="R5143" s="13">
        <v>0</v>
      </c>
      <c r="S5143" s="13">
        <v>0</v>
      </c>
      <c r="T5143" s="11" t="s">
        <v>7</v>
      </c>
      <c r="U5143" s="11" t="s">
        <v>8</v>
      </c>
      <c r="V5143" s="15">
        <v>0</v>
      </c>
      <c r="W5143" s="13">
        <v>0</v>
      </c>
      <c r="X5143" s="15">
        <v>0</v>
      </c>
      <c r="Y5143" s="15">
        <v>0</v>
      </c>
      <c r="Z5143" s="13">
        <v>0</v>
      </c>
      <c r="AA5143" s="15">
        <v>0</v>
      </c>
      <c r="AB5143" s="13">
        <v>0</v>
      </c>
      <c r="AC5143" s="15">
        <v>0</v>
      </c>
      <c r="AD5143" s="13">
        <v>0</v>
      </c>
      <c r="AE5143" s="15">
        <v>0</v>
      </c>
      <c r="AF5143" s="13">
        <v>0</v>
      </c>
      <c r="AG5143" s="15">
        <v>0</v>
      </c>
      <c r="AH5143" s="13">
        <v>0</v>
      </c>
      <c r="AI5143" s="15">
        <v>0</v>
      </c>
      <c r="AJ5143" s="11" t="s">
        <v>17</v>
      </c>
      <c r="AK5143" s="11" t="s">
        <v>13</v>
      </c>
      <c r="AL5143" s="22">
        <f t="shared" si="240"/>
        <v>247</v>
      </c>
      <c r="AM5143" s="11" t="str">
        <f>VLOOKUP(O5143,Sheet2!$D$6:$E$14,2,FALSE)</f>
        <v>Spare parts</v>
      </c>
      <c r="AN5143" s="11" t="str">
        <f>VLOOKUP(F5143,Sheet2!$E$10:$F$13,2,FALSE)</f>
        <v>SPM</v>
      </c>
      <c r="AO5143" s="35" t="s">
        <v>14666</v>
      </c>
      <c r="AP5143">
        <f>MATCH(AN5143,Sheet2!$F$5:$F$18,0)</f>
        <v>6</v>
      </c>
      <c r="AQ5143">
        <f>MATCH(AO5143,Sheet2!$F$5:$K$5,0)</f>
        <v>4</v>
      </c>
      <c r="AR5143" s="33">
        <f>INDEX(Sheet2!$F$5:$K$18,OPaL!AP5143,OPaL!AQ5143)</f>
        <v>0.05</v>
      </c>
      <c r="AS5143" s="1">
        <f t="shared" si="242"/>
        <v>144.4</v>
      </c>
    </row>
    <row r="5144" spans="1:45" x14ac:dyDescent="0.2">
      <c r="A5144" s="11" t="s">
        <v>2721</v>
      </c>
      <c r="B5144" s="11" t="s">
        <v>2722</v>
      </c>
      <c r="C5144" s="11" t="s">
        <v>14513</v>
      </c>
      <c r="D5144" s="21">
        <v>43330</v>
      </c>
      <c r="E5144" s="21" t="s">
        <v>9697</v>
      </c>
      <c r="F5144" s="21" t="s">
        <v>14659</v>
      </c>
      <c r="G5144" s="11" t="s">
        <v>2</v>
      </c>
      <c r="H5144" s="11" t="s">
        <v>3</v>
      </c>
      <c r="I5144" s="11" t="s">
        <v>4</v>
      </c>
      <c r="J5144" s="12">
        <v>9</v>
      </c>
      <c r="K5144" s="12">
        <v>151.47999999999999</v>
      </c>
      <c r="L5144" s="12">
        <v>0</v>
      </c>
      <c r="M5144" s="12">
        <v>0</v>
      </c>
      <c r="N5144" s="12">
        <f t="shared" si="241"/>
        <v>151.47999999999999</v>
      </c>
      <c r="O5144" s="11" t="s">
        <v>5</v>
      </c>
      <c r="P5144" s="13">
        <v>0</v>
      </c>
      <c r="Q5144" s="11" t="s">
        <v>6</v>
      </c>
      <c r="R5144" s="13">
        <v>0</v>
      </c>
      <c r="S5144" s="13">
        <v>0</v>
      </c>
      <c r="T5144" s="11" t="s">
        <v>7</v>
      </c>
      <c r="U5144" s="11" t="s">
        <v>8</v>
      </c>
      <c r="V5144" s="15">
        <v>0</v>
      </c>
      <c r="W5144" s="13">
        <v>0</v>
      </c>
      <c r="X5144" s="15">
        <v>0</v>
      </c>
      <c r="Y5144" s="15">
        <v>0</v>
      </c>
      <c r="Z5144" s="13">
        <v>0</v>
      </c>
      <c r="AA5144" s="15">
        <v>0</v>
      </c>
      <c r="AB5144" s="13">
        <v>0</v>
      </c>
      <c r="AC5144" s="15">
        <v>0</v>
      </c>
      <c r="AD5144" s="13">
        <v>0</v>
      </c>
      <c r="AE5144" s="15">
        <v>0</v>
      </c>
      <c r="AF5144" s="13">
        <v>0</v>
      </c>
      <c r="AG5144" s="15">
        <v>0</v>
      </c>
      <c r="AH5144" s="13">
        <v>0</v>
      </c>
      <c r="AI5144" s="15">
        <v>0</v>
      </c>
      <c r="AJ5144" s="11" t="s">
        <v>9</v>
      </c>
      <c r="AK5144" s="11" t="s">
        <v>13</v>
      </c>
      <c r="AL5144" s="22">
        <f t="shared" si="240"/>
        <v>1962</v>
      </c>
      <c r="AM5144" s="11" t="str">
        <f>VLOOKUP(O5144,Sheet2!$D$6:$E$14,2,FALSE)</f>
        <v>Spare parts</v>
      </c>
      <c r="AN5144" s="11" t="str">
        <f>VLOOKUP(F5144,Sheet2!$E$10:$F$13,2,FALSE)</f>
        <v>SPM</v>
      </c>
      <c r="AO5144" s="35" t="s">
        <v>14668</v>
      </c>
      <c r="AP5144">
        <f>MATCH(AN5144,Sheet2!$F$5:$F$18,0)</f>
        <v>6</v>
      </c>
      <c r="AQ5144">
        <f>MATCH(AO5144,Sheet2!$F$5:$K$5,0)</f>
        <v>6</v>
      </c>
      <c r="AR5144" s="33">
        <f>INDEX(Sheet2!$F$5:$K$18,OPaL!AP5144,OPaL!AQ5144)</f>
        <v>0.15</v>
      </c>
      <c r="AS5144" s="1">
        <f t="shared" si="242"/>
        <v>128.75799999999998</v>
      </c>
    </row>
    <row r="5145" spans="1:45" x14ac:dyDescent="0.2">
      <c r="A5145" s="11" t="s">
        <v>9294</v>
      </c>
      <c r="B5145" s="11" t="s">
        <v>9295</v>
      </c>
      <c r="C5145" s="11" t="s">
        <v>14514</v>
      </c>
      <c r="D5145" s="21">
        <v>44657</v>
      </c>
      <c r="E5145" s="21" t="s">
        <v>9757</v>
      </c>
      <c r="F5145" s="21" t="s">
        <v>14659</v>
      </c>
      <c r="G5145" s="11" t="s">
        <v>2</v>
      </c>
      <c r="H5145" s="11" t="s">
        <v>16</v>
      </c>
      <c r="I5145" s="11" t="s">
        <v>4</v>
      </c>
      <c r="J5145" s="13">
        <v>2</v>
      </c>
      <c r="K5145" s="12">
        <v>150.72999999999999</v>
      </c>
      <c r="L5145" s="12">
        <v>0</v>
      </c>
      <c r="M5145" s="12">
        <v>0</v>
      </c>
      <c r="N5145" s="12">
        <f t="shared" si="241"/>
        <v>150.72999999999999</v>
      </c>
      <c r="O5145" s="11" t="s">
        <v>8227</v>
      </c>
      <c r="P5145" s="13">
        <v>0</v>
      </c>
      <c r="Q5145" s="11" t="s">
        <v>6</v>
      </c>
      <c r="R5145" s="13">
        <v>0</v>
      </c>
      <c r="S5145" s="13">
        <v>0</v>
      </c>
      <c r="T5145" s="11" t="s">
        <v>7</v>
      </c>
      <c r="U5145" s="11" t="s">
        <v>8</v>
      </c>
      <c r="V5145" s="15">
        <v>0</v>
      </c>
      <c r="W5145" s="13">
        <v>0</v>
      </c>
      <c r="X5145" s="15">
        <v>0</v>
      </c>
      <c r="Y5145" s="15">
        <v>0</v>
      </c>
      <c r="Z5145" s="13">
        <v>0</v>
      </c>
      <c r="AA5145" s="15">
        <v>0</v>
      </c>
      <c r="AB5145" s="13">
        <v>0</v>
      </c>
      <c r="AC5145" s="15">
        <v>0</v>
      </c>
      <c r="AD5145" s="13">
        <v>0</v>
      </c>
      <c r="AE5145" s="15">
        <v>0</v>
      </c>
      <c r="AF5145" s="13">
        <v>0</v>
      </c>
      <c r="AG5145" s="15">
        <v>0</v>
      </c>
      <c r="AH5145" s="13">
        <v>0</v>
      </c>
      <c r="AI5145" s="15">
        <v>0</v>
      </c>
      <c r="AJ5145" s="11" t="s">
        <v>17</v>
      </c>
      <c r="AK5145" s="11" t="s">
        <v>8228</v>
      </c>
      <c r="AL5145" s="22">
        <f t="shared" si="240"/>
        <v>635</v>
      </c>
      <c r="AM5145" s="11" t="str">
        <f>VLOOKUP(O5145,Sheet2!$D$6:$E$14,2,FALSE)</f>
        <v>Consumables</v>
      </c>
      <c r="AN5145" s="11" t="str">
        <f>VLOOKUP(F5145,Sheet2!$E$15:$F$18,2,FALSE)</f>
        <v>CM</v>
      </c>
      <c r="AO5145" s="35" t="s">
        <v>14668</v>
      </c>
      <c r="AP5145">
        <f>MATCH(AN5145,Sheet2!$F$5:$F$18,0)</f>
        <v>13</v>
      </c>
      <c r="AQ5145">
        <f>MATCH(AO5145,Sheet2!$F$5:$K$5,0)</f>
        <v>6</v>
      </c>
      <c r="AR5145" s="33">
        <f>INDEX(Sheet2!$F$5:$K$18,OPaL!AP5145,OPaL!AQ5145)</f>
        <v>0.2</v>
      </c>
      <c r="AS5145" s="1">
        <f t="shared" si="242"/>
        <v>120.584</v>
      </c>
    </row>
    <row r="5146" spans="1:45" x14ac:dyDescent="0.2">
      <c r="A5146" s="11" t="s">
        <v>6207</v>
      </c>
      <c r="B5146" s="11" t="s">
        <v>6208</v>
      </c>
      <c r="C5146" s="11" t="s">
        <v>14515</v>
      </c>
      <c r="D5146" s="21">
        <v>42916</v>
      </c>
      <c r="E5146" s="21" t="s">
        <v>9697</v>
      </c>
      <c r="F5146" s="21" t="s">
        <v>14659</v>
      </c>
      <c r="G5146" s="11" t="s">
        <v>2</v>
      </c>
      <c r="H5146" s="11" t="s">
        <v>16</v>
      </c>
      <c r="I5146" s="11" t="s">
        <v>4</v>
      </c>
      <c r="J5146" s="12">
        <v>1</v>
      </c>
      <c r="K5146" s="12">
        <v>148.15</v>
      </c>
      <c r="L5146" s="12">
        <v>0</v>
      </c>
      <c r="M5146" s="12">
        <v>0</v>
      </c>
      <c r="N5146" s="12">
        <f t="shared" si="241"/>
        <v>148.15</v>
      </c>
      <c r="O5146" s="11" t="s">
        <v>5</v>
      </c>
      <c r="P5146" s="13">
        <v>0</v>
      </c>
      <c r="Q5146" s="11" t="s">
        <v>6</v>
      </c>
      <c r="R5146" s="13">
        <v>0</v>
      </c>
      <c r="S5146" s="13">
        <v>0</v>
      </c>
      <c r="T5146" s="11" t="s">
        <v>7</v>
      </c>
      <c r="U5146" s="11" t="s">
        <v>8</v>
      </c>
      <c r="V5146" s="15">
        <v>0</v>
      </c>
      <c r="W5146" s="13">
        <v>0</v>
      </c>
      <c r="X5146" s="15">
        <v>0</v>
      </c>
      <c r="Y5146" s="15">
        <v>0</v>
      </c>
      <c r="Z5146" s="13">
        <v>0</v>
      </c>
      <c r="AA5146" s="15">
        <v>0</v>
      </c>
      <c r="AB5146" s="13">
        <v>0</v>
      </c>
      <c r="AC5146" s="15">
        <v>0</v>
      </c>
      <c r="AD5146" s="13">
        <v>0</v>
      </c>
      <c r="AE5146" s="15">
        <v>0</v>
      </c>
      <c r="AF5146" s="13">
        <v>0</v>
      </c>
      <c r="AG5146" s="15">
        <v>0</v>
      </c>
      <c r="AH5146" s="13">
        <v>0</v>
      </c>
      <c r="AI5146" s="15">
        <v>0</v>
      </c>
      <c r="AJ5146" s="11" t="s">
        <v>17</v>
      </c>
      <c r="AK5146" s="11" t="s">
        <v>13</v>
      </c>
      <c r="AL5146" s="22">
        <f t="shared" si="240"/>
        <v>2376</v>
      </c>
      <c r="AM5146" s="11" t="str">
        <f>VLOOKUP(O5146,Sheet2!$D$6:$E$14,2,FALSE)</f>
        <v>Spare parts</v>
      </c>
      <c r="AN5146" s="11" t="str">
        <f>VLOOKUP(F5146,Sheet2!$E$10:$F$13,2,FALSE)</f>
        <v>SPM</v>
      </c>
      <c r="AO5146" s="35" t="s">
        <v>14668</v>
      </c>
      <c r="AP5146">
        <f>MATCH(AN5146,Sheet2!$F$5:$F$18,0)</f>
        <v>6</v>
      </c>
      <c r="AQ5146">
        <f>MATCH(AO5146,Sheet2!$F$5:$K$5,0)</f>
        <v>6</v>
      </c>
      <c r="AR5146" s="33">
        <f>INDEX(Sheet2!$F$5:$K$18,OPaL!AP5146,OPaL!AQ5146)</f>
        <v>0.15</v>
      </c>
      <c r="AS5146" s="1">
        <f t="shared" si="242"/>
        <v>125.92749999999999</v>
      </c>
    </row>
    <row r="5147" spans="1:45" x14ac:dyDescent="0.2">
      <c r="A5147" s="11" t="s">
        <v>2799</v>
      </c>
      <c r="B5147" s="11" t="s">
        <v>2800</v>
      </c>
      <c r="C5147" s="11" t="s">
        <v>14516</v>
      </c>
      <c r="D5147" s="21">
        <v>43318</v>
      </c>
      <c r="E5147" s="21" t="s">
        <v>9697</v>
      </c>
      <c r="F5147" s="21" t="s">
        <v>14659</v>
      </c>
      <c r="G5147" s="11" t="s">
        <v>2</v>
      </c>
      <c r="H5147" s="11" t="s">
        <v>3</v>
      </c>
      <c r="I5147" s="11" t="s">
        <v>4</v>
      </c>
      <c r="J5147" s="12">
        <v>2</v>
      </c>
      <c r="K5147" s="12">
        <v>147.16999999999999</v>
      </c>
      <c r="L5147" s="12">
        <v>0</v>
      </c>
      <c r="M5147" s="12">
        <v>0</v>
      </c>
      <c r="N5147" s="12">
        <f t="shared" si="241"/>
        <v>147.16999999999999</v>
      </c>
      <c r="O5147" s="11" t="s">
        <v>5</v>
      </c>
      <c r="P5147" s="13">
        <v>0</v>
      </c>
      <c r="Q5147" s="11" t="s">
        <v>6</v>
      </c>
      <c r="R5147" s="13">
        <v>0</v>
      </c>
      <c r="S5147" s="13">
        <v>0</v>
      </c>
      <c r="T5147" s="11" t="s">
        <v>7</v>
      </c>
      <c r="U5147" s="11" t="s">
        <v>8</v>
      </c>
      <c r="V5147" s="15">
        <v>0</v>
      </c>
      <c r="W5147" s="13">
        <v>0</v>
      </c>
      <c r="X5147" s="15">
        <v>0</v>
      </c>
      <c r="Y5147" s="15">
        <v>0</v>
      </c>
      <c r="Z5147" s="13">
        <v>0</v>
      </c>
      <c r="AA5147" s="15">
        <v>0</v>
      </c>
      <c r="AB5147" s="13">
        <v>0</v>
      </c>
      <c r="AC5147" s="15">
        <v>0</v>
      </c>
      <c r="AD5147" s="13">
        <v>0</v>
      </c>
      <c r="AE5147" s="15">
        <v>0</v>
      </c>
      <c r="AF5147" s="13">
        <v>0</v>
      </c>
      <c r="AG5147" s="15">
        <v>0</v>
      </c>
      <c r="AH5147" s="13">
        <v>0</v>
      </c>
      <c r="AI5147" s="15">
        <v>0</v>
      </c>
      <c r="AJ5147" s="11" t="s">
        <v>9</v>
      </c>
      <c r="AK5147" s="11" t="s">
        <v>13</v>
      </c>
      <c r="AL5147" s="22">
        <f t="shared" si="240"/>
        <v>1974</v>
      </c>
      <c r="AM5147" s="11" t="str">
        <f>VLOOKUP(O5147,Sheet2!$D$6:$E$14,2,FALSE)</f>
        <v>Spare parts</v>
      </c>
      <c r="AN5147" s="11" t="str">
        <f>VLOOKUP(F5147,Sheet2!$E$10:$F$13,2,FALSE)</f>
        <v>SPM</v>
      </c>
      <c r="AO5147" s="35" t="s">
        <v>14668</v>
      </c>
      <c r="AP5147">
        <f>MATCH(AN5147,Sheet2!$F$5:$F$18,0)</f>
        <v>6</v>
      </c>
      <c r="AQ5147">
        <f>MATCH(AO5147,Sheet2!$F$5:$K$5,0)</f>
        <v>6</v>
      </c>
      <c r="AR5147" s="33">
        <f>INDEX(Sheet2!$F$5:$K$18,OPaL!AP5147,OPaL!AQ5147)</f>
        <v>0.15</v>
      </c>
      <c r="AS5147" s="1">
        <f t="shared" si="242"/>
        <v>125.09449999999998</v>
      </c>
    </row>
    <row r="5148" spans="1:45" x14ac:dyDescent="0.2">
      <c r="A5148" s="11" t="s">
        <v>2755</v>
      </c>
      <c r="B5148" s="11" t="s">
        <v>2756</v>
      </c>
      <c r="C5148" s="11" t="s">
        <v>14517</v>
      </c>
      <c r="D5148" s="21">
        <v>43318</v>
      </c>
      <c r="E5148" s="21" t="s">
        <v>9697</v>
      </c>
      <c r="F5148" s="21" t="s">
        <v>14659</v>
      </c>
      <c r="G5148" s="11" t="s">
        <v>2</v>
      </c>
      <c r="H5148" s="11" t="s">
        <v>3</v>
      </c>
      <c r="I5148" s="11" t="s">
        <v>4</v>
      </c>
      <c r="J5148" s="12">
        <v>10</v>
      </c>
      <c r="K5148" s="12">
        <v>146.76</v>
      </c>
      <c r="L5148" s="12">
        <v>0</v>
      </c>
      <c r="M5148" s="12">
        <v>0</v>
      </c>
      <c r="N5148" s="12">
        <f t="shared" si="241"/>
        <v>146.76</v>
      </c>
      <c r="O5148" s="11" t="s">
        <v>5</v>
      </c>
      <c r="P5148" s="13">
        <v>0</v>
      </c>
      <c r="Q5148" s="11" t="s">
        <v>6</v>
      </c>
      <c r="R5148" s="13">
        <v>0</v>
      </c>
      <c r="S5148" s="13">
        <v>0</v>
      </c>
      <c r="T5148" s="11" t="s">
        <v>7</v>
      </c>
      <c r="U5148" s="11" t="s">
        <v>8</v>
      </c>
      <c r="V5148" s="15">
        <v>0</v>
      </c>
      <c r="W5148" s="13">
        <v>0</v>
      </c>
      <c r="X5148" s="15">
        <v>0</v>
      </c>
      <c r="Y5148" s="15">
        <v>0</v>
      </c>
      <c r="Z5148" s="13">
        <v>0</v>
      </c>
      <c r="AA5148" s="15">
        <v>0</v>
      </c>
      <c r="AB5148" s="13">
        <v>0</v>
      </c>
      <c r="AC5148" s="15">
        <v>0</v>
      </c>
      <c r="AD5148" s="13">
        <v>0</v>
      </c>
      <c r="AE5148" s="15">
        <v>0</v>
      </c>
      <c r="AF5148" s="13">
        <v>0</v>
      </c>
      <c r="AG5148" s="15">
        <v>0</v>
      </c>
      <c r="AH5148" s="13">
        <v>0</v>
      </c>
      <c r="AI5148" s="15">
        <v>0</v>
      </c>
      <c r="AJ5148" s="11" t="s">
        <v>9</v>
      </c>
      <c r="AK5148" s="11" t="s">
        <v>13</v>
      </c>
      <c r="AL5148" s="22">
        <f t="shared" si="240"/>
        <v>1974</v>
      </c>
      <c r="AM5148" s="11" t="str">
        <f>VLOOKUP(O5148,Sheet2!$D$6:$E$14,2,FALSE)</f>
        <v>Spare parts</v>
      </c>
      <c r="AN5148" s="11" t="str">
        <f>VLOOKUP(F5148,Sheet2!$E$10:$F$13,2,FALSE)</f>
        <v>SPM</v>
      </c>
      <c r="AO5148" s="35" t="s">
        <v>14668</v>
      </c>
      <c r="AP5148">
        <f>MATCH(AN5148,Sheet2!$F$5:$F$18,0)</f>
        <v>6</v>
      </c>
      <c r="AQ5148">
        <f>MATCH(AO5148,Sheet2!$F$5:$K$5,0)</f>
        <v>6</v>
      </c>
      <c r="AR5148" s="33">
        <f>INDEX(Sheet2!$F$5:$K$18,OPaL!AP5148,OPaL!AQ5148)</f>
        <v>0.15</v>
      </c>
      <c r="AS5148" s="1">
        <f t="shared" si="242"/>
        <v>124.746</v>
      </c>
    </row>
    <row r="5149" spans="1:45" x14ac:dyDescent="0.2">
      <c r="A5149" s="11" t="s">
        <v>6961</v>
      </c>
      <c r="B5149" s="11" t="s">
        <v>6962</v>
      </c>
      <c r="C5149" s="11" t="s">
        <v>14518</v>
      </c>
      <c r="D5149" s="21">
        <v>42840</v>
      </c>
      <c r="E5149" s="21" t="s">
        <v>9697</v>
      </c>
      <c r="F5149" s="21" t="s">
        <v>14659</v>
      </c>
      <c r="G5149" s="11" t="s">
        <v>2</v>
      </c>
      <c r="H5149" s="11" t="s">
        <v>16</v>
      </c>
      <c r="I5149" s="11" t="s">
        <v>4</v>
      </c>
      <c r="J5149" s="13">
        <v>1</v>
      </c>
      <c r="K5149" s="12">
        <v>142.80000000000001</v>
      </c>
      <c r="L5149" s="12">
        <v>0</v>
      </c>
      <c r="M5149" s="12">
        <v>0</v>
      </c>
      <c r="N5149" s="12">
        <f t="shared" si="241"/>
        <v>142.80000000000001</v>
      </c>
      <c r="O5149" s="11" t="s">
        <v>5</v>
      </c>
      <c r="P5149" s="13">
        <v>0</v>
      </c>
      <c r="Q5149" s="11" t="s">
        <v>6</v>
      </c>
      <c r="R5149" s="13">
        <v>0</v>
      </c>
      <c r="S5149" s="13">
        <v>0</v>
      </c>
      <c r="T5149" s="11" t="s">
        <v>7</v>
      </c>
      <c r="U5149" s="11" t="s">
        <v>8</v>
      </c>
      <c r="V5149" s="15">
        <v>0</v>
      </c>
      <c r="W5149" s="13">
        <v>0</v>
      </c>
      <c r="X5149" s="15">
        <v>0</v>
      </c>
      <c r="Y5149" s="15">
        <v>0</v>
      </c>
      <c r="Z5149" s="13">
        <v>0</v>
      </c>
      <c r="AA5149" s="15">
        <v>0</v>
      </c>
      <c r="AB5149" s="13">
        <v>0</v>
      </c>
      <c r="AC5149" s="15">
        <v>0</v>
      </c>
      <c r="AD5149" s="13">
        <v>0</v>
      </c>
      <c r="AE5149" s="15">
        <v>0</v>
      </c>
      <c r="AF5149" s="13">
        <v>0</v>
      </c>
      <c r="AG5149" s="15">
        <v>0</v>
      </c>
      <c r="AH5149" s="13">
        <v>0</v>
      </c>
      <c r="AI5149" s="15">
        <v>0</v>
      </c>
      <c r="AJ5149" s="11" t="s">
        <v>17</v>
      </c>
      <c r="AK5149" s="11" t="s">
        <v>13</v>
      </c>
      <c r="AL5149" s="22">
        <f t="shared" si="240"/>
        <v>2452</v>
      </c>
      <c r="AM5149" s="11" t="str">
        <f>VLOOKUP(O5149,Sheet2!$D$6:$E$14,2,FALSE)</f>
        <v>Spare parts</v>
      </c>
      <c r="AN5149" s="11" t="str">
        <f>VLOOKUP(F5149,Sheet2!$E$10:$F$13,2,FALSE)</f>
        <v>SPM</v>
      </c>
      <c r="AO5149" s="35" t="s">
        <v>14668</v>
      </c>
      <c r="AP5149">
        <f>MATCH(AN5149,Sheet2!$F$5:$F$18,0)</f>
        <v>6</v>
      </c>
      <c r="AQ5149">
        <f>MATCH(AO5149,Sheet2!$F$5:$K$5,0)</f>
        <v>6</v>
      </c>
      <c r="AR5149" s="33">
        <f>INDEX(Sheet2!$F$5:$K$18,OPaL!AP5149,OPaL!AQ5149)</f>
        <v>0.15</v>
      </c>
      <c r="AS5149" s="1">
        <f t="shared" si="242"/>
        <v>121.38000000000001</v>
      </c>
    </row>
    <row r="5150" spans="1:45" x14ac:dyDescent="0.2">
      <c r="A5150" s="11" t="s">
        <v>2613</v>
      </c>
      <c r="B5150" s="11" t="s">
        <v>2614</v>
      </c>
      <c r="C5150" s="11" t="s">
        <v>14519</v>
      </c>
      <c r="D5150" s="21">
        <v>44387</v>
      </c>
      <c r="E5150" s="21" t="s">
        <v>9697</v>
      </c>
      <c r="F5150" s="21" t="s">
        <v>14659</v>
      </c>
      <c r="G5150" s="11" t="s">
        <v>2</v>
      </c>
      <c r="H5150" s="11" t="s">
        <v>3</v>
      </c>
      <c r="I5150" s="11" t="s">
        <v>4</v>
      </c>
      <c r="J5150" s="12">
        <v>34</v>
      </c>
      <c r="K5150" s="12">
        <v>142.24</v>
      </c>
      <c r="L5150" s="12">
        <v>0</v>
      </c>
      <c r="M5150" s="12">
        <v>0</v>
      </c>
      <c r="N5150" s="12">
        <f t="shared" si="241"/>
        <v>142.24</v>
      </c>
      <c r="O5150" s="11" t="s">
        <v>5</v>
      </c>
      <c r="P5150" s="13">
        <v>0</v>
      </c>
      <c r="Q5150" s="11" t="s">
        <v>6</v>
      </c>
      <c r="R5150" s="13">
        <v>0</v>
      </c>
      <c r="S5150" s="13">
        <v>0</v>
      </c>
      <c r="T5150" s="11" t="s">
        <v>7</v>
      </c>
      <c r="U5150" s="11" t="s">
        <v>8</v>
      </c>
      <c r="V5150" s="15">
        <v>0</v>
      </c>
      <c r="W5150" s="13">
        <v>0</v>
      </c>
      <c r="X5150" s="15">
        <v>0</v>
      </c>
      <c r="Y5150" s="15">
        <v>0</v>
      </c>
      <c r="Z5150" s="13">
        <v>0</v>
      </c>
      <c r="AA5150" s="15">
        <v>0</v>
      </c>
      <c r="AB5150" s="13">
        <v>0</v>
      </c>
      <c r="AC5150" s="15">
        <v>0</v>
      </c>
      <c r="AD5150" s="13">
        <v>0</v>
      </c>
      <c r="AE5150" s="15">
        <v>0</v>
      </c>
      <c r="AF5150" s="13">
        <v>0</v>
      </c>
      <c r="AG5150" s="15">
        <v>0</v>
      </c>
      <c r="AH5150" s="13">
        <v>0</v>
      </c>
      <c r="AI5150" s="15">
        <v>0</v>
      </c>
      <c r="AJ5150" s="11" t="s">
        <v>9</v>
      </c>
      <c r="AK5150" s="11" t="s">
        <v>13</v>
      </c>
      <c r="AL5150" s="22">
        <f t="shared" si="240"/>
        <v>905</v>
      </c>
      <c r="AM5150" s="11" t="str">
        <f>VLOOKUP(O5150,Sheet2!$D$6:$E$14,2,FALSE)</f>
        <v>Spare parts</v>
      </c>
      <c r="AN5150" s="11" t="str">
        <f>VLOOKUP(F5150,Sheet2!$E$10:$F$13,2,FALSE)</f>
        <v>SPM</v>
      </c>
      <c r="AO5150" s="35" t="s">
        <v>14668</v>
      </c>
      <c r="AP5150">
        <f>MATCH(AN5150,Sheet2!$F$5:$F$18,0)</f>
        <v>6</v>
      </c>
      <c r="AQ5150">
        <f>MATCH(AO5150,Sheet2!$F$5:$K$5,0)</f>
        <v>6</v>
      </c>
      <c r="AR5150" s="33">
        <f>INDEX(Sheet2!$F$5:$K$18,OPaL!AP5150,OPaL!AQ5150)</f>
        <v>0.15</v>
      </c>
      <c r="AS5150" s="1">
        <f t="shared" si="242"/>
        <v>120.90400000000001</v>
      </c>
    </row>
    <row r="5151" spans="1:45" x14ac:dyDescent="0.2">
      <c r="A5151" s="11" t="s">
        <v>8972</v>
      </c>
      <c r="B5151" s="11" t="s">
        <v>8973</v>
      </c>
      <c r="C5151" s="11" t="s">
        <v>13204</v>
      </c>
      <c r="D5151" s="21">
        <v>45090</v>
      </c>
      <c r="E5151" s="21" t="s">
        <v>9739</v>
      </c>
      <c r="F5151" s="21" t="s">
        <v>14659</v>
      </c>
      <c r="G5151" s="11" t="s">
        <v>2</v>
      </c>
      <c r="H5151" s="11" t="s">
        <v>350</v>
      </c>
      <c r="I5151" s="11" t="s">
        <v>4</v>
      </c>
      <c r="J5151" s="13">
        <v>2</v>
      </c>
      <c r="K5151" s="12">
        <v>140.16</v>
      </c>
      <c r="L5151" s="12">
        <v>0</v>
      </c>
      <c r="M5151" s="12">
        <v>0</v>
      </c>
      <c r="N5151" s="12">
        <f t="shared" si="241"/>
        <v>140.16</v>
      </c>
      <c r="O5151" s="11" t="s">
        <v>8227</v>
      </c>
      <c r="P5151" s="13">
        <v>0</v>
      </c>
      <c r="Q5151" s="11" t="s">
        <v>6</v>
      </c>
      <c r="R5151" s="13">
        <v>0</v>
      </c>
      <c r="S5151" s="13">
        <v>0</v>
      </c>
      <c r="T5151" s="11" t="s">
        <v>7</v>
      </c>
      <c r="U5151" s="11" t="s">
        <v>8</v>
      </c>
      <c r="V5151" s="15">
        <v>0</v>
      </c>
      <c r="W5151" s="13">
        <v>0</v>
      </c>
      <c r="X5151" s="15">
        <v>0</v>
      </c>
      <c r="Y5151" s="15">
        <v>0</v>
      </c>
      <c r="Z5151" s="13">
        <v>0</v>
      </c>
      <c r="AA5151" s="15">
        <v>0</v>
      </c>
      <c r="AB5151" s="13">
        <v>0</v>
      </c>
      <c r="AC5151" s="15">
        <v>0</v>
      </c>
      <c r="AD5151" s="13">
        <v>0</v>
      </c>
      <c r="AE5151" s="15">
        <v>0</v>
      </c>
      <c r="AF5151" s="13">
        <v>0</v>
      </c>
      <c r="AG5151" s="15">
        <v>0</v>
      </c>
      <c r="AH5151" s="13">
        <v>0</v>
      </c>
      <c r="AI5151" s="15">
        <v>0</v>
      </c>
      <c r="AJ5151" s="11" t="s">
        <v>352</v>
      </c>
      <c r="AK5151" s="11" t="s">
        <v>8228</v>
      </c>
      <c r="AL5151" s="22">
        <f t="shared" si="240"/>
        <v>202</v>
      </c>
      <c r="AM5151" s="11" t="str">
        <f>VLOOKUP(O5151,Sheet2!$D$6:$E$14,2,FALSE)</f>
        <v>Consumables</v>
      </c>
      <c r="AN5151" s="11" t="str">
        <f>VLOOKUP(F5151,Sheet2!$E$15:$F$18,2,FALSE)</f>
        <v>CM</v>
      </c>
      <c r="AO5151" s="35" t="s">
        <v>14666</v>
      </c>
      <c r="AP5151">
        <f>MATCH(AN5151,Sheet2!$F$5:$F$18,0)</f>
        <v>13</v>
      </c>
      <c r="AQ5151">
        <f>MATCH(AO5151,Sheet2!$F$5:$K$5,0)</f>
        <v>4</v>
      </c>
      <c r="AR5151" s="33">
        <f>INDEX(Sheet2!$F$5:$K$18,OPaL!AP5151,OPaL!AQ5151)</f>
        <v>0.05</v>
      </c>
      <c r="AS5151" s="1">
        <f t="shared" si="242"/>
        <v>133.15199999999999</v>
      </c>
    </row>
    <row r="5152" spans="1:45" x14ac:dyDescent="0.2">
      <c r="A5152" s="11" t="s">
        <v>9322</v>
      </c>
      <c r="B5152" s="11" t="s">
        <v>9323</v>
      </c>
      <c r="C5152" s="11" t="s">
        <v>14353</v>
      </c>
      <c r="D5152" s="21">
        <v>44657</v>
      </c>
      <c r="E5152" s="21" t="s">
        <v>9757</v>
      </c>
      <c r="F5152" s="21" t="s">
        <v>14659</v>
      </c>
      <c r="G5152" s="11" t="s">
        <v>2</v>
      </c>
      <c r="H5152" s="11" t="s">
        <v>350</v>
      </c>
      <c r="I5152" s="11" t="s">
        <v>4</v>
      </c>
      <c r="J5152" s="13">
        <v>1</v>
      </c>
      <c r="K5152" s="12">
        <v>136.72</v>
      </c>
      <c r="L5152" s="12">
        <v>0</v>
      </c>
      <c r="M5152" s="12">
        <v>0</v>
      </c>
      <c r="N5152" s="12">
        <f t="shared" si="241"/>
        <v>136.72</v>
      </c>
      <c r="O5152" s="11" t="s">
        <v>8227</v>
      </c>
      <c r="P5152" s="13">
        <v>0</v>
      </c>
      <c r="Q5152" s="11" t="s">
        <v>6</v>
      </c>
      <c r="R5152" s="13">
        <v>0</v>
      </c>
      <c r="S5152" s="13">
        <v>0</v>
      </c>
      <c r="T5152" s="11" t="s">
        <v>7</v>
      </c>
      <c r="U5152" s="11" t="s">
        <v>8</v>
      </c>
      <c r="V5152" s="15">
        <v>0</v>
      </c>
      <c r="W5152" s="13">
        <v>0</v>
      </c>
      <c r="X5152" s="15">
        <v>0</v>
      </c>
      <c r="Y5152" s="15">
        <v>0</v>
      </c>
      <c r="Z5152" s="13">
        <v>0</v>
      </c>
      <c r="AA5152" s="15">
        <v>0</v>
      </c>
      <c r="AB5152" s="13">
        <v>0</v>
      </c>
      <c r="AC5152" s="15">
        <v>0</v>
      </c>
      <c r="AD5152" s="13">
        <v>0</v>
      </c>
      <c r="AE5152" s="15">
        <v>0</v>
      </c>
      <c r="AF5152" s="13">
        <v>0</v>
      </c>
      <c r="AG5152" s="15">
        <v>0</v>
      </c>
      <c r="AH5152" s="13">
        <v>0</v>
      </c>
      <c r="AI5152" s="15">
        <v>0</v>
      </c>
      <c r="AJ5152" s="11" t="s">
        <v>352</v>
      </c>
      <c r="AK5152" s="11" t="s">
        <v>8228</v>
      </c>
      <c r="AL5152" s="22">
        <f t="shared" si="240"/>
        <v>635</v>
      </c>
      <c r="AM5152" s="11" t="str">
        <f>VLOOKUP(O5152,Sheet2!$D$6:$E$14,2,FALSE)</f>
        <v>Consumables</v>
      </c>
      <c r="AN5152" s="11" t="str">
        <f>VLOOKUP(F5152,Sheet2!$E$15:$F$18,2,FALSE)</f>
        <v>CM</v>
      </c>
      <c r="AO5152" s="35" t="s">
        <v>14668</v>
      </c>
      <c r="AP5152">
        <f>MATCH(AN5152,Sheet2!$F$5:$F$18,0)</f>
        <v>13</v>
      </c>
      <c r="AQ5152">
        <f>MATCH(AO5152,Sheet2!$F$5:$K$5,0)</f>
        <v>6</v>
      </c>
      <c r="AR5152" s="33">
        <f>INDEX(Sheet2!$F$5:$K$18,OPaL!AP5152,OPaL!AQ5152)</f>
        <v>0.2</v>
      </c>
      <c r="AS5152" s="1">
        <f t="shared" si="242"/>
        <v>109.376</v>
      </c>
    </row>
    <row r="5153" spans="1:45" x14ac:dyDescent="0.2">
      <c r="A5153" s="11" t="s">
        <v>6473</v>
      </c>
      <c r="B5153" s="11" t="s">
        <v>6474</v>
      </c>
      <c r="C5153" s="11" t="s">
        <v>14520</v>
      </c>
      <c r="D5153" s="21">
        <v>42903</v>
      </c>
      <c r="E5153" s="21" t="s">
        <v>9697</v>
      </c>
      <c r="F5153" s="21" t="s">
        <v>14659</v>
      </c>
      <c r="G5153" s="11" t="s">
        <v>2</v>
      </c>
      <c r="H5153" s="11" t="s">
        <v>16</v>
      </c>
      <c r="I5153" s="11" t="s">
        <v>4</v>
      </c>
      <c r="J5153" s="12">
        <v>2</v>
      </c>
      <c r="K5153" s="12">
        <v>136.65</v>
      </c>
      <c r="L5153" s="12">
        <v>0</v>
      </c>
      <c r="M5153" s="12">
        <v>0</v>
      </c>
      <c r="N5153" s="12">
        <f t="shared" si="241"/>
        <v>136.65</v>
      </c>
      <c r="O5153" s="11" t="s">
        <v>5</v>
      </c>
      <c r="P5153" s="13">
        <v>0</v>
      </c>
      <c r="Q5153" s="11" t="s">
        <v>6</v>
      </c>
      <c r="R5153" s="13">
        <v>0</v>
      </c>
      <c r="S5153" s="13">
        <v>0</v>
      </c>
      <c r="T5153" s="11" t="s">
        <v>7</v>
      </c>
      <c r="U5153" s="11" t="s">
        <v>8</v>
      </c>
      <c r="V5153" s="15">
        <v>0</v>
      </c>
      <c r="W5153" s="13">
        <v>0</v>
      </c>
      <c r="X5153" s="15">
        <v>0</v>
      </c>
      <c r="Y5153" s="15">
        <v>0</v>
      </c>
      <c r="Z5153" s="13">
        <v>0</v>
      </c>
      <c r="AA5153" s="15">
        <v>0</v>
      </c>
      <c r="AB5153" s="13">
        <v>0</v>
      </c>
      <c r="AC5153" s="15">
        <v>0</v>
      </c>
      <c r="AD5153" s="13">
        <v>0</v>
      </c>
      <c r="AE5153" s="15">
        <v>0</v>
      </c>
      <c r="AF5153" s="13">
        <v>0</v>
      </c>
      <c r="AG5153" s="15">
        <v>0</v>
      </c>
      <c r="AH5153" s="13">
        <v>0</v>
      </c>
      <c r="AI5153" s="15">
        <v>0</v>
      </c>
      <c r="AJ5153" s="11" t="s">
        <v>17</v>
      </c>
      <c r="AK5153" s="11" t="s">
        <v>13</v>
      </c>
      <c r="AL5153" s="22">
        <f t="shared" si="240"/>
        <v>2389</v>
      </c>
      <c r="AM5153" s="11" t="str">
        <f>VLOOKUP(O5153,Sheet2!$D$6:$E$14,2,FALSE)</f>
        <v>Spare parts</v>
      </c>
      <c r="AN5153" s="11" t="str">
        <f>VLOOKUP(F5153,Sheet2!$E$10:$F$13,2,FALSE)</f>
        <v>SPM</v>
      </c>
      <c r="AO5153" s="35" t="s">
        <v>14668</v>
      </c>
      <c r="AP5153">
        <f>MATCH(AN5153,Sheet2!$F$5:$F$18,0)</f>
        <v>6</v>
      </c>
      <c r="AQ5153">
        <f>MATCH(AO5153,Sheet2!$F$5:$K$5,0)</f>
        <v>6</v>
      </c>
      <c r="AR5153" s="33">
        <f>INDEX(Sheet2!$F$5:$K$18,OPaL!AP5153,OPaL!AQ5153)</f>
        <v>0.15</v>
      </c>
      <c r="AS5153" s="1">
        <f t="shared" si="242"/>
        <v>116.1525</v>
      </c>
    </row>
    <row r="5154" spans="1:45" x14ac:dyDescent="0.2">
      <c r="A5154" s="11" t="s">
        <v>6649</v>
      </c>
      <c r="B5154" s="11" t="s">
        <v>6650</v>
      </c>
      <c r="C5154" s="11" t="s">
        <v>14521</v>
      </c>
      <c r="D5154" s="21">
        <v>42903</v>
      </c>
      <c r="E5154" s="21" t="s">
        <v>9697</v>
      </c>
      <c r="F5154" s="21" t="s">
        <v>14659</v>
      </c>
      <c r="G5154" s="11" t="s">
        <v>2</v>
      </c>
      <c r="H5154" s="11" t="s">
        <v>16</v>
      </c>
      <c r="I5154" s="11" t="s">
        <v>4</v>
      </c>
      <c r="J5154" s="12">
        <v>2</v>
      </c>
      <c r="K5154" s="12">
        <v>136.65</v>
      </c>
      <c r="L5154" s="12">
        <v>0</v>
      </c>
      <c r="M5154" s="12">
        <v>0</v>
      </c>
      <c r="N5154" s="12">
        <f t="shared" si="241"/>
        <v>136.65</v>
      </c>
      <c r="O5154" s="11" t="s">
        <v>5</v>
      </c>
      <c r="P5154" s="13">
        <v>0</v>
      </c>
      <c r="Q5154" s="11" t="s">
        <v>6</v>
      </c>
      <c r="R5154" s="13">
        <v>0</v>
      </c>
      <c r="S5154" s="13">
        <v>0</v>
      </c>
      <c r="T5154" s="11" t="s">
        <v>7</v>
      </c>
      <c r="U5154" s="11" t="s">
        <v>8</v>
      </c>
      <c r="V5154" s="15">
        <v>0</v>
      </c>
      <c r="W5154" s="13">
        <v>0</v>
      </c>
      <c r="X5154" s="15">
        <v>0</v>
      </c>
      <c r="Y5154" s="15">
        <v>0</v>
      </c>
      <c r="Z5154" s="13">
        <v>0</v>
      </c>
      <c r="AA5154" s="15">
        <v>0</v>
      </c>
      <c r="AB5154" s="13">
        <v>0</v>
      </c>
      <c r="AC5154" s="15">
        <v>0</v>
      </c>
      <c r="AD5154" s="13">
        <v>0</v>
      </c>
      <c r="AE5154" s="15">
        <v>0</v>
      </c>
      <c r="AF5154" s="13">
        <v>0</v>
      </c>
      <c r="AG5154" s="15">
        <v>0</v>
      </c>
      <c r="AH5154" s="13">
        <v>0</v>
      </c>
      <c r="AI5154" s="15">
        <v>0</v>
      </c>
      <c r="AJ5154" s="11" t="s">
        <v>17</v>
      </c>
      <c r="AK5154" s="11" t="s">
        <v>13</v>
      </c>
      <c r="AL5154" s="22">
        <f t="shared" si="240"/>
        <v>2389</v>
      </c>
      <c r="AM5154" s="11" t="str">
        <f>VLOOKUP(O5154,Sheet2!$D$6:$E$14,2,FALSE)</f>
        <v>Spare parts</v>
      </c>
      <c r="AN5154" s="11" t="str">
        <f>VLOOKUP(F5154,Sheet2!$E$10:$F$13,2,FALSE)</f>
        <v>SPM</v>
      </c>
      <c r="AO5154" s="35" t="s">
        <v>14668</v>
      </c>
      <c r="AP5154">
        <f>MATCH(AN5154,Sheet2!$F$5:$F$18,0)</f>
        <v>6</v>
      </c>
      <c r="AQ5154">
        <f>MATCH(AO5154,Sheet2!$F$5:$K$5,0)</f>
        <v>6</v>
      </c>
      <c r="AR5154" s="33">
        <f>INDEX(Sheet2!$F$5:$K$18,OPaL!AP5154,OPaL!AQ5154)</f>
        <v>0.15</v>
      </c>
      <c r="AS5154" s="1">
        <f t="shared" si="242"/>
        <v>116.1525</v>
      </c>
    </row>
    <row r="5155" spans="1:45" x14ac:dyDescent="0.2">
      <c r="A5155" s="11" t="s">
        <v>6659</v>
      </c>
      <c r="B5155" s="11" t="s">
        <v>6660</v>
      </c>
      <c r="C5155" s="11" t="s">
        <v>14522</v>
      </c>
      <c r="D5155" s="21">
        <v>42903</v>
      </c>
      <c r="E5155" s="21"/>
      <c r="F5155" s="21" t="s">
        <v>14659</v>
      </c>
      <c r="G5155" s="11" t="s">
        <v>2</v>
      </c>
      <c r="H5155" s="11" t="s">
        <v>16</v>
      </c>
      <c r="I5155" s="11" t="s">
        <v>4</v>
      </c>
      <c r="J5155" s="12">
        <v>2</v>
      </c>
      <c r="K5155" s="12">
        <v>136.65</v>
      </c>
      <c r="L5155" s="12">
        <v>0</v>
      </c>
      <c r="M5155" s="12">
        <v>0</v>
      </c>
      <c r="N5155" s="12">
        <f t="shared" si="241"/>
        <v>136.65</v>
      </c>
      <c r="O5155" s="11" t="s">
        <v>5</v>
      </c>
      <c r="P5155" s="13">
        <v>0</v>
      </c>
      <c r="Q5155" s="11" t="s">
        <v>6</v>
      </c>
      <c r="R5155" s="13">
        <v>0</v>
      </c>
      <c r="S5155" s="13">
        <v>0</v>
      </c>
      <c r="T5155" s="11" t="s">
        <v>7</v>
      </c>
      <c r="U5155" s="11" t="s">
        <v>8</v>
      </c>
      <c r="V5155" s="15">
        <v>0</v>
      </c>
      <c r="W5155" s="13">
        <v>0</v>
      </c>
      <c r="X5155" s="15">
        <v>0</v>
      </c>
      <c r="Y5155" s="15">
        <v>0</v>
      </c>
      <c r="Z5155" s="13">
        <v>0</v>
      </c>
      <c r="AA5155" s="15">
        <v>0</v>
      </c>
      <c r="AB5155" s="13">
        <v>0</v>
      </c>
      <c r="AC5155" s="15">
        <v>0</v>
      </c>
      <c r="AD5155" s="13">
        <v>0</v>
      </c>
      <c r="AE5155" s="15">
        <v>0</v>
      </c>
      <c r="AF5155" s="13">
        <v>0</v>
      </c>
      <c r="AG5155" s="15">
        <v>0</v>
      </c>
      <c r="AH5155" s="13">
        <v>0</v>
      </c>
      <c r="AI5155" s="15">
        <v>0</v>
      </c>
      <c r="AJ5155" s="11" t="s">
        <v>17</v>
      </c>
      <c r="AK5155" s="11" t="s">
        <v>13</v>
      </c>
      <c r="AL5155" s="22">
        <f t="shared" si="240"/>
        <v>2389</v>
      </c>
      <c r="AM5155" s="11" t="str">
        <f>VLOOKUP(O5155,Sheet2!$D$6:$E$14,2,FALSE)</f>
        <v>Spare parts</v>
      </c>
      <c r="AN5155" s="11" t="str">
        <f>VLOOKUP(F5155,Sheet2!$E$10:$F$13,2,FALSE)</f>
        <v>SPM</v>
      </c>
      <c r="AO5155" s="35" t="s">
        <v>14668</v>
      </c>
      <c r="AP5155">
        <f>MATCH(AN5155,Sheet2!$F$5:$F$18,0)</f>
        <v>6</v>
      </c>
      <c r="AQ5155">
        <f>MATCH(AO5155,Sheet2!$F$5:$K$5,0)</f>
        <v>6</v>
      </c>
      <c r="AR5155" s="33">
        <f>INDEX(Sheet2!$F$5:$K$18,OPaL!AP5155,OPaL!AQ5155)</f>
        <v>0.15</v>
      </c>
      <c r="AS5155" s="1">
        <f t="shared" si="242"/>
        <v>116.1525</v>
      </c>
    </row>
    <row r="5156" spans="1:45" x14ac:dyDescent="0.2">
      <c r="A5156" s="11" t="s">
        <v>6667</v>
      </c>
      <c r="B5156" s="11" t="s">
        <v>6668</v>
      </c>
      <c r="C5156" s="11" t="s">
        <v>14523</v>
      </c>
      <c r="D5156" s="21">
        <v>42903</v>
      </c>
      <c r="E5156" s="21" t="s">
        <v>9697</v>
      </c>
      <c r="F5156" s="21" t="s">
        <v>14659</v>
      </c>
      <c r="G5156" s="11" t="s">
        <v>2</v>
      </c>
      <c r="H5156" s="11" t="s">
        <v>16</v>
      </c>
      <c r="I5156" s="11" t="s">
        <v>4</v>
      </c>
      <c r="J5156" s="12">
        <v>2</v>
      </c>
      <c r="K5156" s="12">
        <v>136.65</v>
      </c>
      <c r="L5156" s="12">
        <v>0</v>
      </c>
      <c r="M5156" s="12">
        <v>0</v>
      </c>
      <c r="N5156" s="12">
        <f t="shared" si="241"/>
        <v>136.65</v>
      </c>
      <c r="O5156" s="11" t="s">
        <v>5</v>
      </c>
      <c r="P5156" s="13">
        <v>0</v>
      </c>
      <c r="Q5156" s="11" t="s">
        <v>6</v>
      </c>
      <c r="R5156" s="13">
        <v>0</v>
      </c>
      <c r="S5156" s="13">
        <v>0</v>
      </c>
      <c r="T5156" s="11" t="s">
        <v>7</v>
      </c>
      <c r="U5156" s="11" t="s">
        <v>8</v>
      </c>
      <c r="V5156" s="15">
        <v>0</v>
      </c>
      <c r="W5156" s="13">
        <v>0</v>
      </c>
      <c r="X5156" s="15">
        <v>0</v>
      </c>
      <c r="Y5156" s="15">
        <v>0</v>
      </c>
      <c r="Z5156" s="13">
        <v>0</v>
      </c>
      <c r="AA5156" s="15">
        <v>0</v>
      </c>
      <c r="AB5156" s="13">
        <v>0</v>
      </c>
      <c r="AC5156" s="15">
        <v>0</v>
      </c>
      <c r="AD5156" s="13">
        <v>0</v>
      </c>
      <c r="AE5156" s="15">
        <v>0</v>
      </c>
      <c r="AF5156" s="13">
        <v>0</v>
      </c>
      <c r="AG5156" s="15">
        <v>0</v>
      </c>
      <c r="AH5156" s="13">
        <v>0</v>
      </c>
      <c r="AI5156" s="15">
        <v>0</v>
      </c>
      <c r="AJ5156" s="11" t="s">
        <v>17</v>
      </c>
      <c r="AK5156" s="11" t="s">
        <v>13</v>
      </c>
      <c r="AL5156" s="22">
        <f t="shared" si="240"/>
        <v>2389</v>
      </c>
      <c r="AM5156" s="11" t="str">
        <f>VLOOKUP(O5156,Sheet2!$D$6:$E$14,2,FALSE)</f>
        <v>Spare parts</v>
      </c>
      <c r="AN5156" s="11" t="str">
        <f>VLOOKUP(F5156,Sheet2!$E$10:$F$13,2,FALSE)</f>
        <v>SPM</v>
      </c>
      <c r="AO5156" s="35" t="s">
        <v>14668</v>
      </c>
      <c r="AP5156">
        <f>MATCH(AN5156,Sheet2!$F$5:$F$18,0)</f>
        <v>6</v>
      </c>
      <c r="AQ5156">
        <f>MATCH(AO5156,Sheet2!$F$5:$K$5,0)</f>
        <v>6</v>
      </c>
      <c r="AR5156" s="33">
        <f>INDEX(Sheet2!$F$5:$K$18,OPaL!AP5156,OPaL!AQ5156)</f>
        <v>0.15</v>
      </c>
      <c r="AS5156" s="1">
        <f t="shared" si="242"/>
        <v>116.1525</v>
      </c>
    </row>
    <row r="5157" spans="1:45" x14ac:dyDescent="0.2">
      <c r="A5157" s="11" t="s">
        <v>6671</v>
      </c>
      <c r="B5157" s="11" t="s">
        <v>6672</v>
      </c>
      <c r="C5157" s="11" t="s">
        <v>14524</v>
      </c>
      <c r="D5157" s="21">
        <v>42903</v>
      </c>
      <c r="E5157" s="21" t="s">
        <v>9697</v>
      </c>
      <c r="F5157" s="21" t="s">
        <v>14659</v>
      </c>
      <c r="G5157" s="11" t="s">
        <v>2</v>
      </c>
      <c r="H5157" s="11" t="s">
        <v>16</v>
      </c>
      <c r="I5157" s="11" t="s">
        <v>4</v>
      </c>
      <c r="J5157" s="12">
        <v>2</v>
      </c>
      <c r="K5157" s="12">
        <v>136.65</v>
      </c>
      <c r="L5157" s="12">
        <v>0</v>
      </c>
      <c r="M5157" s="12">
        <v>0</v>
      </c>
      <c r="N5157" s="12">
        <f t="shared" si="241"/>
        <v>136.65</v>
      </c>
      <c r="O5157" s="11" t="s">
        <v>5</v>
      </c>
      <c r="P5157" s="13">
        <v>0</v>
      </c>
      <c r="Q5157" s="11" t="s">
        <v>6</v>
      </c>
      <c r="R5157" s="13">
        <v>0</v>
      </c>
      <c r="S5157" s="13">
        <v>0</v>
      </c>
      <c r="T5157" s="11" t="s">
        <v>7</v>
      </c>
      <c r="U5157" s="11" t="s">
        <v>8</v>
      </c>
      <c r="V5157" s="15">
        <v>0</v>
      </c>
      <c r="W5157" s="13">
        <v>0</v>
      </c>
      <c r="X5157" s="15">
        <v>0</v>
      </c>
      <c r="Y5157" s="15">
        <v>0</v>
      </c>
      <c r="Z5157" s="13">
        <v>0</v>
      </c>
      <c r="AA5157" s="15">
        <v>0</v>
      </c>
      <c r="AB5157" s="13">
        <v>0</v>
      </c>
      <c r="AC5157" s="15">
        <v>0</v>
      </c>
      <c r="AD5157" s="13">
        <v>0</v>
      </c>
      <c r="AE5157" s="15">
        <v>0</v>
      </c>
      <c r="AF5157" s="13">
        <v>0</v>
      </c>
      <c r="AG5157" s="15">
        <v>0</v>
      </c>
      <c r="AH5157" s="13">
        <v>0</v>
      </c>
      <c r="AI5157" s="15">
        <v>0</v>
      </c>
      <c r="AJ5157" s="11" t="s">
        <v>17</v>
      </c>
      <c r="AK5157" s="11" t="s">
        <v>13</v>
      </c>
      <c r="AL5157" s="22">
        <f t="shared" si="240"/>
        <v>2389</v>
      </c>
      <c r="AM5157" s="11" t="str">
        <f>VLOOKUP(O5157,Sheet2!$D$6:$E$14,2,FALSE)</f>
        <v>Spare parts</v>
      </c>
      <c r="AN5157" s="11" t="str">
        <f>VLOOKUP(F5157,Sheet2!$E$10:$F$13,2,FALSE)</f>
        <v>SPM</v>
      </c>
      <c r="AO5157" s="35" t="s">
        <v>14668</v>
      </c>
      <c r="AP5157">
        <f>MATCH(AN5157,Sheet2!$F$5:$F$18,0)</f>
        <v>6</v>
      </c>
      <c r="AQ5157">
        <f>MATCH(AO5157,Sheet2!$F$5:$K$5,0)</f>
        <v>6</v>
      </c>
      <c r="AR5157" s="33">
        <f>INDEX(Sheet2!$F$5:$K$18,OPaL!AP5157,OPaL!AQ5157)</f>
        <v>0.15</v>
      </c>
      <c r="AS5157" s="1">
        <f t="shared" si="242"/>
        <v>116.1525</v>
      </c>
    </row>
    <row r="5158" spans="1:45" x14ac:dyDescent="0.2">
      <c r="A5158" s="11" t="s">
        <v>881</v>
      </c>
      <c r="B5158" s="11" t="s">
        <v>882</v>
      </c>
      <c r="C5158" s="11" t="s">
        <v>14525</v>
      </c>
      <c r="D5158" s="21">
        <v>45045</v>
      </c>
      <c r="E5158" s="21" t="s">
        <v>9697</v>
      </c>
      <c r="F5158" s="21" t="s">
        <v>14659</v>
      </c>
      <c r="G5158" s="11" t="s">
        <v>2</v>
      </c>
      <c r="H5158" s="11" t="s">
        <v>16</v>
      </c>
      <c r="I5158" s="11" t="s">
        <v>4</v>
      </c>
      <c r="J5158" s="12">
        <v>4</v>
      </c>
      <c r="K5158" s="12">
        <v>136</v>
      </c>
      <c r="L5158" s="12">
        <v>0</v>
      </c>
      <c r="M5158" s="12">
        <v>0</v>
      </c>
      <c r="N5158" s="12">
        <f t="shared" si="241"/>
        <v>136</v>
      </c>
      <c r="O5158" s="11" t="s">
        <v>5</v>
      </c>
      <c r="P5158" s="13">
        <v>0</v>
      </c>
      <c r="Q5158" s="11" t="s">
        <v>6</v>
      </c>
      <c r="R5158" s="13">
        <v>0</v>
      </c>
      <c r="S5158" s="13">
        <v>0</v>
      </c>
      <c r="T5158" s="11" t="s">
        <v>7</v>
      </c>
      <c r="U5158" s="11" t="s">
        <v>8</v>
      </c>
      <c r="V5158" s="15">
        <v>0</v>
      </c>
      <c r="W5158" s="13">
        <v>0</v>
      </c>
      <c r="X5158" s="15">
        <v>0</v>
      </c>
      <c r="Y5158" s="15">
        <v>0</v>
      </c>
      <c r="Z5158" s="13">
        <v>0</v>
      </c>
      <c r="AA5158" s="15">
        <v>0</v>
      </c>
      <c r="AB5158" s="13">
        <v>0</v>
      </c>
      <c r="AC5158" s="15">
        <v>0</v>
      </c>
      <c r="AD5158" s="13">
        <v>0</v>
      </c>
      <c r="AE5158" s="15">
        <v>0</v>
      </c>
      <c r="AF5158" s="13">
        <v>0</v>
      </c>
      <c r="AG5158" s="15">
        <v>0</v>
      </c>
      <c r="AH5158" s="13">
        <v>0</v>
      </c>
      <c r="AI5158" s="15">
        <v>0</v>
      </c>
      <c r="AJ5158" s="11" t="s">
        <v>17</v>
      </c>
      <c r="AK5158" s="11" t="s">
        <v>13</v>
      </c>
      <c r="AL5158" s="22">
        <f t="shared" si="240"/>
        <v>247</v>
      </c>
      <c r="AM5158" s="11" t="str">
        <f>VLOOKUP(O5158,Sheet2!$D$6:$E$14,2,FALSE)</f>
        <v>Spare parts</v>
      </c>
      <c r="AN5158" s="11" t="str">
        <f>VLOOKUP(F5158,Sheet2!$E$10:$F$13,2,FALSE)</f>
        <v>SPM</v>
      </c>
      <c r="AO5158" s="35" t="s">
        <v>14666</v>
      </c>
      <c r="AP5158">
        <f>MATCH(AN5158,Sheet2!$F$5:$F$18,0)</f>
        <v>6</v>
      </c>
      <c r="AQ5158">
        <f>MATCH(AO5158,Sheet2!$F$5:$K$5,0)</f>
        <v>4</v>
      </c>
      <c r="AR5158" s="33">
        <f>INDEX(Sheet2!$F$5:$K$18,OPaL!AP5158,OPaL!AQ5158)</f>
        <v>0.05</v>
      </c>
      <c r="AS5158" s="1">
        <f t="shared" si="242"/>
        <v>129.19999999999999</v>
      </c>
    </row>
    <row r="5159" spans="1:45" x14ac:dyDescent="0.2">
      <c r="A5159" s="11" t="s">
        <v>222</v>
      </c>
      <c r="B5159" s="11" t="s">
        <v>223</v>
      </c>
      <c r="C5159" s="11" t="s">
        <v>14526</v>
      </c>
      <c r="D5159" s="21">
        <v>43061</v>
      </c>
      <c r="E5159" s="21" t="s">
        <v>9697</v>
      </c>
      <c r="F5159" s="21" t="s">
        <v>14659</v>
      </c>
      <c r="G5159" s="11" t="s">
        <v>2</v>
      </c>
      <c r="H5159" s="11" t="s">
        <v>16</v>
      </c>
      <c r="I5159" s="11" t="s">
        <v>4</v>
      </c>
      <c r="J5159" s="12">
        <v>2</v>
      </c>
      <c r="K5159" s="12">
        <v>135.78</v>
      </c>
      <c r="L5159" s="12">
        <v>0</v>
      </c>
      <c r="M5159" s="12">
        <v>0</v>
      </c>
      <c r="N5159" s="12">
        <f t="shared" si="241"/>
        <v>135.78</v>
      </c>
      <c r="O5159" s="11" t="s">
        <v>5</v>
      </c>
      <c r="P5159" s="13">
        <v>0</v>
      </c>
      <c r="Q5159" s="11" t="s">
        <v>6</v>
      </c>
      <c r="R5159" s="13">
        <v>0</v>
      </c>
      <c r="S5159" s="13">
        <v>0</v>
      </c>
      <c r="T5159" s="11" t="s">
        <v>7</v>
      </c>
      <c r="U5159" s="11" t="s">
        <v>8</v>
      </c>
      <c r="V5159" s="15">
        <v>0</v>
      </c>
      <c r="W5159" s="13">
        <v>0</v>
      </c>
      <c r="X5159" s="15">
        <v>0</v>
      </c>
      <c r="Y5159" s="15">
        <v>0</v>
      </c>
      <c r="Z5159" s="13">
        <v>0</v>
      </c>
      <c r="AA5159" s="15">
        <v>0</v>
      </c>
      <c r="AB5159" s="13">
        <v>0</v>
      </c>
      <c r="AC5159" s="15">
        <v>0</v>
      </c>
      <c r="AD5159" s="13">
        <v>0</v>
      </c>
      <c r="AE5159" s="15">
        <v>0</v>
      </c>
      <c r="AF5159" s="13">
        <v>0</v>
      </c>
      <c r="AG5159" s="15">
        <v>0</v>
      </c>
      <c r="AH5159" s="13">
        <v>0</v>
      </c>
      <c r="AI5159" s="15">
        <v>0</v>
      </c>
      <c r="AJ5159" s="11" t="s">
        <v>17</v>
      </c>
      <c r="AK5159" s="11" t="s">
        <v>13</v>
      </c>
      <c r="AL5159" s="22">
        <f t="shared" si="240"/>
        <v>2231</v>
      </c>
      <c r="AM5159" s="11" t="str">
        <f>VLOOKUP(O5159,Sheet2!$D$6:$E$14,2,FALSE)</f>
        <v>Spare parts</v>
      </c>
      <c r="AN5159" s="11" t="str">
        <f>VLOOKUP(F5159,Sheet2!$E$10:$F$13,2,FALSE)</f>
        <v>SPM</v>
      </c>
      <c r="AO5159" s="35" t="s">
        <v>14668</v>
      </c>
      <c r="AP5159">
        <f>MATCH(AN5159,Sheet2!$F$5:$F$18,0)</f>
        <v>6</v>
      </c>
      <c r="AQ5159">
        <f>MATCH(AO5159,Sheet2!$F$5:$K$5,0)</f>
        <v>6</v>
      </c>
      <c r="AR5159" s="33">
        <f>INDEX(Sheet2!$F$5:$K$18,OPaL!AP5159,OPaL!AQ5159)</f>
        <v>0.15</v>
      </c>
      <c r="AS5159" s="1">
        <f t="shared" si="242"/>
        <v>115.413</v>
      </c>
    </row>
    <row r="5160" spans="1:45" x14ac:dyDescent="0.2">
      <c r="A5160" s="11" t="s">
        <v>240</v>
      </c>
      <c r="B5160" s="11" t="s">
        <v>241</v>
      </c>
      <c r="C5160" s="11" t="s">
        <v>14527</v>
      </c>
      <c r="D5160" s="21">
        <v>43061</v>
      </c>
      <c r="E5160" s="21" t="s">
        <v>9697</v>
      </c>
      <c r="F5160" s="21" t="s">
        <v>14659</v>
      </c>
      <c r="G5160" s="11" t="s">
        <v>2</v>
      </c>
      <c r="H5160" s="11" t="s">
        <v>16</v>
      </c>
      <c r="I5160" s="11" t="s">
        <v>4</v>
      </c>
      <c r="J5160" s="12">
        <v>2</v>
      </c>
      <c r="K5160" s="12">
        <v>135.78</v>
      </c>
      <c r="L5160" s="12">
        <v>0</v>
      </c>
      <c r="M5160" s="12">
        <v>0</v>
      </c>
      <c r="N5160" s="12">
        <f t="shared" si="241"/>
        <v>135.78</v>
      </c>
      <c r="O5160" s="11" t="s">
        <v>5</v>
      </c>
      <c r="P5160" s="13">
        <v>0</v>
      </c>
      <c r="Q5160" s="11" t="s">
        <v>6</v>
      </c>
      <c r="R5160" s="13">
        <v>0</v>
      </c>
      <c r="S5160" s="13">
        <v>0</v>
      </c>
      <c r="T5160" s="11" t="s">
        <v>7</v>
      </c>
      <c r="U5160" s="11" t="s">
        <v>8</v>
      </c>
      <c r="V5160" s="15">
        <v>0</v>
      </c>
      <c r="W5160" s="13">
        <v>0</v>
      </c>
      <c r="X5160" s="15">
        <v>0</v>
      </c>
      <c r="Y5160" s="15">
        <v>0</v>
      </c>
      <c r="Z5160" s="13">
        <v>0</v>
      </c>
      <c r="AA5160" s="15">
        <v>0</v>
      </c>
      <c r="AB5160" s="13">
        <v>0</v>
      </c>
      <c r="AC5160" s="15">
        <v>0</v>
      </c>
      <c r="AD5160" s="13">
        <v>0</v>
      </c>
      <c r="AE5160" s="15">
        <v>0</v>
      </c>
      <c r="AF5160" s="13">
        <v>0</v>
      </c>
      <c r="AG5160" s="15">
        <v>0</v>
      </c>
      <c r="AH5160" s="13">
        <v>0</v>
      </c>
      <c r="AI5160" s="15">
        <v>0</v>
      </c>
      <c r="AJ5160" s="11" t="s">
        <v>17</v>
      </c>
      <c r="AK5160" s="11" t="s">
        <v>13</v>
      </c>
      <c r="AL5160" s="22">
        <f t="shared" si="240"/>
        <v>2231</v>
      </c>
      <c r="AM5160" s="11" t="str">
        <f>VLOOKUP(O5160,Sheet2!$D$6:$E$14,2,FALSE)</f>
        <v>Spare parts</v>
      </c>
      <c r="AN5160" s="11" t="str">
        <f>VLOOKUP(F5160,Sheet2!$E$10:$F$13,2,FALSE)</f>
        <v>SPM</v>
      </c>
      <c r="AO5160" s="35" t="s">
        <v>14668</v>
      </c>
      <c r="AP5160">
        <f>MATCH(AN5160,Sheet2!$F$5:$F$18,0)</f>
        <v>6</v>
      </c>
      <c r="AQ5160">
        <f>MATCH(AO5160,Sheet2!$F$5:$K$5,0)</f>
        <v>6</v>
      </c>
      <c r="AR5160" s="33">
        <f>INDEX(Sheet2!$F$5:$K$18,OPaL!AP5160,OPaL!AQ5160)</f>
        <v>0.15</v>
      </c>
      <c r="AS5160" s="1">
        <f t="shared" si="242"/>
        <v>115.413</v>
      </c>
    </row>
    <row r="5161" spans="1:45" x14ac:dyDescent="0.2">
      <c r="A5161" s="11" t="s">
        <v>9248</v>
      </c>
      <c r="B5161" s="11" t="s">
        <v>9249</v>
      </c>
      <c r="C5161" s="11" t="s">
        <v>14528</v>
      </c>
      <c r="D5161" s="21">
        <v>45189</v>
      </c>
      <c r="E5161" s="21" t="s">
        <v>9808</v>
      </c>
      <c r="F5161" s="21" t="s">
        <v>14659</v>
      </c>
      <c r="G5161" s="11" t="s">
        <v>2</v>
      </c>
      <c r="H5161" s="11" t="s">
        <v>16</v>
      </c>
      <c r="I5161" s="11" t="s">
        <v>4</v>
      </c>
      <c r="J5161" s="13">
        <v>19</v>
      </c>
      <c r="K5161" s="12">
        <v>130.6</v>
      </c>
      <c r="L5161" s="12">
        <v>0</v>
      </c>
      <c r="M5161" s="12">
        <v>0</v>
      </c>
      <c r="N5161" s="12">
        <f t="shared" si="241"/>
        <v>130.6</v>
      </c>
      <c r="O5161" s="11" t="s">
        <v>8227</v>
      </c>
      <c r="P5161" s="13">
        <v>0</v>
      </c>
      <c r="Q5161" s="11" t="s">
        <v>6</v>
      </c>
      <c r="R5161" s="13">
        <v>0</v>
      </c>
      <c r="S5161" s="13">
        <v>0</v>
      </c>
      <c r="T5161" s="11" t="s">
        <v>7</v>
      </c>
      <c r="U5161" s="11" t="s">
        <v>8</v>
      </c>
      <c r="V5161" s="15">
        <v>0</v>
      </c>
      <c r="W5161" s="13">
        <v>0</v>
      </c>
      <c r="X5161" s="15">
        <v>0</v>
      </c>
      <c r="Y5161" s="15">
        <v>0</v>
      </c>
      <c r="Z5161" s="13">
        <v>0</v>
      </c>
      <c r="AA5161" s="15">
        <v>0</v>
      </c>
      <c r="AB5161" s="13">
        <v>0</v>
      </c>
      <c r="AC5161" s="15">
        <v>0</v>
      </c>
      <c r="AD5161" s="13">
        <v>0</v>
      </c>
      <c r="AE5161" s="15">
        <v>0</v>
      </c>
      <c r="AF5161" s="13">
        <v>0</v>
      </c>
      <c r="AG5161" s="15">
        <v>0</v>
      </c>
      <c r="AH5161" s="13">
        <v>0</v>
      </c>
      <c r="AI5161" s="15">
        <v>0</v>
      </c>
      <c r="AJ5161" s="11" t="s">
        <v>17</v>
      </c>
      <c r="AK5161" s="11" t="s">
        <v>8228</v>
      </c>
      <c r="AL5161" s="22">
        <f t="shared" si="240"/>
        <v>103</v>
      </c>
      <c r="AM5161" s="11" t="str">
        <f>VLOOKUP(O5161,Sheet2!$D$6:$E$14,2,FALSE)</f>
        <v>Consumables</v>
      </c>
      <c r="AN5161" s="11" t="str">
        <f>VLOOKUP(F5161,Sheet2!$E$15:$F$18,2,FALSE)</f>
        <v>CM</v>
      </c>
      <c r="AO5161" s="35" t="s">
        <v>14665</v>
      </c>
      <c r="AP5161">
        <f>MATCH(AN5161,Sheet2!$F$5:$F$18,0)</f>
        <v>13</v>
      </c>
      <c r="AQ5161">
        <f>MATCH(AO5161,Sheet2!$F$5:$K$5,0)</f>
        <v>3</v>
      </c>
      <c r="AR5161" s="33">
        <f>INDEX(Sheet2!$F$5:$K$18,OPaL!AP5161,OPaL!AQ5161)</f>
        <v>0</v>
      </c>
      <c r="AS5161" s="1">
        <f t="shared" si="242"/>
        <v>130.6</v>
      </c>
    </row>
    <row r="5162" spans="1:45" x14ac:dyDescent="0.2">
      <c r="A5162" s="11" t="s">
        <v>893</v>
      </c>
      <c r="B5162" s="11" t="s">
        <v>894</v>
      </c>
      <c r="C5162" s="11" t="s">
        <v>14529</v>
      </c>
      <c r="D5162" s="21">
        <v>42300</v>
      </c>
      <c r="E5162" s="21" t="s">
        <v>9697</v>
      </c>
      <c r="F5162" s="21" t="s">
        <v>14659</v>
      </c>
      <c r="G5162" s="11" t="s">
        <v>2</v>
      </c>
      <c r="H5162" s="11" t="s">
        <v>16</v>
      </c>
      <c r="I5162" s="11" t="s">
        <v>4</v>
      </c>
      <c r="J5162" s="12">
        <v>1</v>
      </c>
      <c r="K5162" s="12">
        <v>129</v>
      </c>
      <c r="L5162" s="12">
        <v>0</v>
      </c>
      <c r="M5162" s="12">
        <v>0</v>
      </c>
      <c r="N5162" s="12">
        <f t="shared" si="241"/>
        <v>129</v>
      </c>
      <c r="O5162" s="11" t="s">
        <v>5</v>
      </c>
      <c r="P5162" s="13">
        <v>0</v>
      </c>
      <c r="Q5162" s="11" t="s">
        <v>6</v>
      </c>
      <c r="R5162" s="13">
        <v>0</v>
      </c>
      <c r="S5162" s="13">
        <v>0</v>
      </c>
      <c r="T5162" s="11" t="s">
        <v>7</v>
      </c>
      <c r="U5162" s="11" t="s">
        <v>8</v>
      </c>
      <c r="V5162" s="15">
        <v>0</v>
      </c>
      <c r="W5162" s="13">
        <v>0</v>
      </c>
      <c r="X5162" s="15">
        <v>0</v>
      </c>
      <c r="Y5162" s="15">
        <v>0</v>
      </c>
      <c r="Z5162" s="13">
        <v>0</v>
      </c>
      <c r="AA5162" s="15">
        <v>0</v>
      </c>
      <c r="AB5162" s="13">
        <v>0</v>
      </c>
      <c r="AC5162" s="15">
        <v>0</v>
      </c>
      <c r="AD5162" s="13">
        <v>0</v>
      </c>
      <c r="AE5162" s="15">
        <v>0</v>
      </c>
      <c r="AF5162" s="13">
        <v>0</v>
      </c>
      <c r="AG5162" s="15">
        <v>0</v>
      </c>
      <c r="AH5162" s="13">
        <v>0</v>
      </c>
      <c r="AI5162" s="15">
        <v>0</v>
      </c>
      <c r="AJ5162" s="11" t="s">
        <v>17</v>
      </c>
      <c r="AK5162" s="11" t="s">
        <v>13</v>
      </c>
      <c r="AL5162" s="22">
        <f t="shared" si="240"/>
        <v>2992</v>
      </c>
      <c r="AM5162" s="11" t="str">
        <f>VLOOKUP(O5162,Sheet2!$D$6:$E$14,2,FALSE)</f>
        <v>Spare parts</v>
      </c>
      <c r="AN5162" s="11" t="str">
        <f>VLOOKUP(F5162,Sheet2!$E$10:$F$13,2,FALSE)</f>
        <v>SPM</v>
      </c>
      <c r="AO5162" s="35" t="s">
        <v>14668</v>
      </c>
      <c r="AP5162">
        <f>MATCH(AN5162,Sheet2!$F$5:$F$18,0)</f>
        <v>6</v>
      </c>
      <c r="AQ5162">
        <f>MATCH(AO5162,Sheet2!$F$5:$K$5,0)</f>
        <v>6</v>
      </c>
      <c r="AR5162" s="33">
        <f>INDEX(Sheet2!$F$5:$K$18,OPaL!AP5162,OPaL!AQ5162)</f>
        <v>0.15</v>
      </c>
      <c r="AS5162" s="1">
        <f t="shared" si="242"/>
        <v>109.64999999999999</v>
      </c>
    </row>
    <row r="5163" spans="1:45" x14ac:dyDescent="0.2">
      <c r="A5163" s="11" t="s">
        <v>9204</v>
      </c>
      <c r="B5163" s="11" t="s">
        <v>9205</v>
      </c>
      <c r="C5163" s="11" t="s">
        <v>11430</v>
      </c>
      <c r="D5163" s="21">
        <v>44649</v>
      </c>
      <c r="E5163" s="21" t="s">
        <v>9752</v>
      </c>
      <c r="F5163" s="21" t="s">
        <v>14659</v>
      </c>
      <c r="G5163" s="11" t="s">
        <v>2</v>
      </c>
      <c r="H5163" s="11" t="s">
        <v>350</v>
      </c>
      <c r="I5163" s="11" t="s">
        <v>4</v>
      </c>
      <c r="J5163" s="13">
        <v>1</v>
      </c>
      <c r="K5163" s="12">
        <v>127.38</v>
      </c>
      <c r="L5163" s="12">
        <v>0</v>
      </c>
      <c r="M5163" s="12">
        <v>0</v>
      </c>
      <c r="N5163" s="12">
        <f t="shared" si="241"/>
        <v>127.38</v>
      </c>
      <c r="O5163" s="11" t="s">
        <v>8227</v>
      </c>
      <c r="P5163" s="13">
        <v>0</v>
      </c>
      <c r="Q5163" s="11" t="s">
        <v>6</v>
      </c>
      <c r="R5163" s="13">
        <v>0</v>
      </c>
      <c r="S5163" s="13">
        <v>0</v>
      </c>
      <c r="T5163" s="11" t="s">
        <v>7</v>
      </c>
      <c r="U5163" s="11" t="s">
        <v>8</v>
      </c>
      <c r="V5163" s="15">
        <v>0</v>
      </c>
      <c r="W5163" s="13">
        <v>0</v>
      </c>
      <c r="X5163" s="15">
        <v>0</v>
      </c>
      <c r="Y5163" s="15">
        <v>0</v>
      </c>
      <c r="Z5163" s="13">
        <v>0</v>
      </c>
      <c r="AA5163" s="15">
        <v>0</v>
      </c>
      <c r="AB5163" s="13">
        <v>0</v>
      </c>
      <c r="AC5163" s="15">
        <v>0</v>
      </c>
      <c r="AD5163" s="13">
        <v>0</v>
      </c>
      <c r="AE5163" s="15">
        <v>0</v>
      </c>
      <c r="AF5163" s="13">
        <v>0</v>
      </c>
      <c r="AG5163" s="15">
        <v>0</v>
      </c>
      <c r="AH5163" s="13">
        <v>0</v>
      </c>
      <c r="AI5163" s="15">
        <v>0</v>
      </c>
      <c r="AJ5163" s="11" t="s">
        <v>352</v>
      </c>
      <c r="AK5163" s="11" t="s">
        <v>8228</v>
      </c>
      <c r="AL5163" s="22">
        <f t="shared" si="240"/>
        <v>643</v>
      </c>
      <c r="AM5163" s="11" t="str">
        <f>VLOOKUP(O5163,Sheet2!$D$6:$E$14,2,FALSE)</f>
        <v>Consumables</v>
      </c>
      <c r="AN5163" s="11" t="str">
        <f>VLOOKUP(F5163,Sheet2!$E$15:$F$18,2,FALSE)</f>
        <v>CM</v>
      </c>
      <c r="AO5163" s="35" t="s">
        <v>14668</v>
      </c>
      <c r="AP5163">
        <f>MATCH(AN5163,Sheet2!$F$5:$F$18,0)</f>
        <v>13</v>
      </c>
      <c r="AQ5163">
        <f>MATCH(AO5163,Sheet2!$F$5:$K$5,0)</f>
        <v>6</v>
      </c>
      <c r="AR5163" s="33">
        <f>INDEX(Sheet2!$F$5:$K$18,OPaL!AP5163,OPaL!AQ5163)</f>
        <v>0.2</v>
      </c>
      <c r="AS5163" s="1">
        <f t="shared" si="242"/>
        <v>101.904</v>
      </c>
    </row>
    <row r="5164" spans="1:45" x14ac:dyDescent="0.2">
      <c r="A5164" s="11" t="s">
        <v>3119</v>
      </c>
      <c r="B5164" s="11" t="s">
        <v>3120</v>
      </c>
      <c r="C5164" s="11" t="s">
        <v>14530</v>
      </c>
      <c r="D5164" s="21">
        <v>44879</v>
      </c>
      <c r="E5164" s="21" t="s">
        <v>9697</v>
      </c>
      <c r="F5164" s="21" t="s">
        <v>14659</v>
      </c>
      <c r="G5164" s="11" t="s">
        <v>2</v>
      </c>
      <c r="H5164" s="11" t="s">
        <v>3</v>
      </c>
      <c r="I5164" s="11" t="s">
        <v>4</v>
      </c>
      <c r="J5164" s="12">
        <v>2</v>
      </c>
      <c r="K5164" s="12">
        <v>127.2</v>
      </c>
      <c r="L5164" s="12">
        <v>0</v>
      </c>
      <c r="M5164" s="12">
        <v>0</v>
      </c>
      <c r="N5164" s="12">
        <f t="shared" si="241"/>
        <v>127.2</v>
      </c>
      <c r="O5164" s="11" t="s">
        <v>5</v>
      </c>
      <c r="P5164" s="13">
        <v>0</v>
      </c>
      <c r="Q5164" s="11" t="s">
        <v>6</v>
      </c>
      <c r="R5164" s="13">
        <v>0</v>
      </c>
      <c r="S5164" s="13">
        <v>0</v>
      </c>
      <c r="T5164" s="11" t="s">
        <v>7</v>
      </c>
      <c r="U5164" s="11" t="s">
        <v>8</v>
      </c>
      <c r="V5164" s="15">
        <v>0</v>
      </c>
      <c r="W5164" s="13">
        <v>0</v>
      </c>
      <c r="X5164" s="15">
        <v>0</v>
      </c>
      <c r="Y5164" s="15">
        <v>0</v>
      </c>
      <c r="Z5164" s="13">
        <v>0</v>
      </c>
      <c r="AA5164" s="15">
        <v>0</v>
      </c>
      <c r="AB5164" s="13">
        <v>0</v>
      </c>
      <c r="AC5164" s="15">
        <v>0</v>
      </c>
      <c r="AD5164" s="13">
        <v>0</v>
      </c>
      <c r="AE5164" s="15">
        <v>0</v>
      </c>
      <c r="AF5164" s="13">
        <v>0</v>
      </c>
      <c r="AG5164" s="15">
        <v>0</v>
      </c>
      <c r="AH5164" s="13">
        <v>0</v>
      </c>
      <c r="AI5164" s="15">
        <v>0</v>
      </c>
      <c r="AJ5164" s="11" t="s">
        <v>9</v>
      </c>
      <c r="AK5164" s="11" t="s">
        <v>13</v>
      </c>
      <c r="AL5164" s="22">
        <f t="shared" si="240"/>
        <v>413</v>
      </c>
      <c r="AM5164" s="11" t="str">
        <f>VLOOKUP(O5164,Sheet2!$D$6:$E$14,2,FALSE)</f>
        <v>Spare parts</v>
      </c>
      <c r="AN5164" s="11" t="str">
        <f>VLOOKUP(F5164,Sheet2!$E$10:$F$13,2,FALSE)</f>
        <v>SPM</v>
      </c>
      <c r="AO5164" s="35" t="s">
        <v>14668</v>
      </c>
      <c r="AP5164">
        <f>MATCH(AN5164,Sheet2!$F$5:$F$18,0)</f>
        <v>6</v>
      </c>
      <c r="AQ5164">
        <f>MATCH(AO5164,Sheet2!$F$5:$K$5,0)</f>
        <v>6</v>
      </c>
      <c r="AR5164" s="33">
        <f>INDEX(Sheet2!$F$5:$K$18,OPaL!AP5164,OPaL!AQ5164)</f>
        <v>0.15</v>
      </c>
      <c r="AS5164" s="1">
        <f t="shared" si="242"/>
        <v>108.12</v>
      </c>
    </row>
    <row r="5165" spans="1:45" x14ac:dyDescent="0.2">
      <c r="A5165" s="11" t="s">
        <v>2787</v>
      </c>
      <c r="B5165" s="11" t="s">
        <v>2788</v>
      </c>
      <c r="C5165" s="11" t="s">
        <v>14531</v>
      </c>
      <c r="D5165" s="21">
        <v>43318</v>
      </c>
      <c r="E5165" s="21" t="s">
        <v>9697</v>
      </c>
      <c r="F5165" s="21" t="s">
        <v>14659</v>
      </c>
      <c r="G5165" s="11" t="s">
        <v>2</v>
      </c>
      <c r="H5165" s="11" t="s">
        <v>3</v>
      </c>
      <c r="I5165" s="11" t="s">
        <v>4</v>
      </c>
      <c r="J5165" s="12">
        <v>10</v>
      </c>
      <c r="K5165" s="12">
        <v>126.24</v>
      </c>
      <c r="L5165" s="12">
        <v>0</v>
      </c>
      <c r="M5165" s="12">
        <v>0</v>
      </c>
      <c r="N5165" s="12">
        <f t="shared" si="241"/>
        <v>126.24</v>
      </c>
      <c r="O5165" s="11" t="s">
        <v>5</v>
      </c>
      <c r="P5165" s="13">
        <v>0</v>
      </c>
      <c r="Q5165" s="11" t="s">
        <v>6</v>
      </c>
      <c r="R5165" s="13">
        <v>0</v>
      </c>
      <c r="S5165" s="13">
        <v>0</v>
      </c>
      <c r="T5165" s="11" t="s">
        <v>7</v>
      </c>
      <c r="U5165" s="11" t="s">
        <v>8</v>
      </c>
      <c r="V5165" s="15">
        <v>0</v>
      </c>
      <c r="W5165" s="13">
        <v>0</v>
      </c>
      <c r="X5165" s="15">
        <v>0</v>
      </c>
      <c r="Y5165" s="15">
        <v>0</v>
      </c>
      <c r="Z5165" s="13">
        <v>0</v>
      </c>
      <c r="AA5165" s="15">
        <v>0</v>
      </c>
      <c r="AB5165" s="13">
        <v>0</v>
      </c>
      <c r="AC5165" s="15">
        <v>0</v>
      </c>
      <c r="AD5165" s="13">
        <v>0</v>
      </c>
      <c r="AE5165" s="15">
        <v>0</v>
      </c>
      <c r="AF5165" s="13">
        <v>0</v>
      </c>
      <c r="AG5165" s="15">
        <v>0</v>
      </c>
      <c r="AH5165" s="13">
        <v>0</v>
      </c>
      <c r="AI5165" s="15">
        <v>0</v>
      </c>
      <c r="AJ5165" s="11" t="s">
        <v>9</v>
      </c>
      <c r="AK5165" s="11" t="s">
        <v>13</v>
      </c>
      <c r="AL5165" s="22">
        <f t="shared" si="240"/>
        <v>1974</v>
      </c>
      <c r="AM5165" s="11" t="str">
        <f>VLOOKUP(O5165,Sheet2!$D$6:$E$14,2,FALSE)</f>
        <v>Spare parts</v>
      </c>
      <c r="AN5165" s="11" t="str">
        <f>VLOOKUP(F5165,Sheet2!$E$10:$F$13,2,FALSE)</f>
        <v>SPM</v>
      </c>
      <c r="AO5165" s="35" t="s">
        <v>14668</v>
      </c>
      <c r="AP5165">
        <f>MATCH(AN5165,Sheet2!$F$5:$F$18,0)</f>
        <v>6</v>
      </c>
      <c r="AQ5165">
        <f>MATCH(AO5165,Sheet2!$F$5:$K$5,0)</f>
        <v>6</v>
      </c>
      <c r="AR5165" s="33">
        <f>INDEX(Sheet2!$F$5:$K$18,OPaL!AP5165,OPaL!AQ5165)</f>
        <v>0.15</v>
      </c>
      <c r="AS5165" s="1">
        <f t="shared" si="242"/>
        <v>107.30399999999999</v>
      </c>
    </row>
    <row r="5166" spans="1:45" x14ac:dyDescent="0.2">
      <c r="A5166" s="11" t="s">
        <v>212</v>
      </c>
      <c r="B5166" s="11" t="s">
        <v>213</v>
      </c>
      <c r="C5166" s="11" t="s">
        <v>14532</v>
      </c>
      <c r="D5166" s="21">
        <v>43061</v>
      </c>
      <c r="E5166" s="21" t="s">
        <v>9697</v>
      </c>
      <c r="F5166" s="21" t="s">
        <v>14659</v>
      </c>
      <c r="G5166" s="11" t="s">
        <v>2</v>
      </c>
      <c r="H5166" s="11" t="s">
        <v>16</v>
      </c>
      <c r="I5166" s="11" t="s">
        <v>4</v>
      </c>
      <c r="J5166" s="12">
        <v>2</v>
      </c>
      <c r="K5166" s="12">
        <v>126.1</v>
      </c>
      <c r="L5166" s="12">
        <v>0</v>
      </c>
      <c r="M5166" s="12">
        <v>0</v>
      </c>
      <c r="N5166" s="12">
        <f t="shared" si="241"/>
        <v>126.1</v>
      </c>
      <c r="O5166" s="11" t="s">
        <v>5</v>
      </c>
      <c r="P5166" s="13">
        <v>0</v>
      </c>
      <c r="Q5166" s="11" t="s">
        <v>6</v>
      </c>
      <c r="R5166" s="13">
        <v>0</v>
      </c>
      <c r="S5166" s="13">
        <v>0</v>
      </c>
      <c r="T5166" s="11" t="s">
        <v>7</v>
      </c>
      <c r="U5166" s="11" t="s">
        <v>8</v>
      </c>
      <c r="V5166" s="15">
        <v>0</v>
      </c>
      <c r="W5166" s="13">
        <v>0</v>
      </c>
      <c r="X5166" s="15">
        <v>0</v>
      </c>
      <c r="Y5166" s="15">
        <v>0</v>
      </c>
      <c r="Z5166" s="13">
        <v>0</v>
      </c>
      <c r="AA5166" s="15">
        <v>0</v>
      </c>
      <c r="AB5166" s="13">
        <v>0</v>
      </c>
      <c r="AC5166" s="15">
        <v>0</v>
      </c>
      <c r="AD5166" s="13">
        <v>0</v>
      </c>
      <c r="AE5166" s="15">
        <v>0</v>
      </c>
      <c r="AF5166" s="13">
        <v>0</v>
      </c>
      <c r="AG5166" s="15">
        <v>0</v>
      </c>
      <c r="AH5166" s="13">
        <v>0</v>
      </c>
      <c r="AI5166" s="15">
        <v>0</v>
      </c>
      <c r="AJ5166" s="11" t="s">
        <v>17</v>
      </c>
      <c r="AK5166" s="11" t="s">
        <v>13</v>
      </c>
      <c r="AL5166" s="22">
        <f t="shared" si="240"/>
        <v>2231</v>
      </c>
      <c r="AM5166" s="11" t="str">
        <f>VLOOKUP(O5166,Sheet2!$D$6:$E$14,2,FALSE)</f>
        <v>Spare parts</v>
      </c>
      <c r="AN5166" s="11" t="str">
        <f>VLOOKUP(F5166,Sheet2!$E$10:$F$13,2,FALSE)</f>
        <v>SPM</v>
      </c>
      <c r="AO5166" s="35" t="s">
        <v>14668</v>
      </c>
      <c r="AP5166">
        <f>MATCH(AN5166,Sheet2!$F$5:$F$18,0)</f>
        <v>6</v>
      </c>
      <c r="AQ5166">
        <f>MATCH(AO5166,Sheet2!$F$5:$K$5,0)</f>
        <v>6</v>
      </c>
      <c r="AR5166" s="33">
        <f>INDEX(Sheet2!$F$5:$K$18,OPaL!AP5166,OPaL!AQ5166)</f>
        <v>0.15</v>
      </c>
      <c r="AS5166" s="1">
        <f t="shared" si="242"/>
        <v>107.18499999999999</v>
      </c>
    </row>
    <row r="5167" spans="1:45" x14ac:dyDescent="0.2">
      <c r="A5167" s="11" t="s">
        <v>2681</v>
      </c>
      <c r="B5167" s="11" t="s">
        <v>2682</v>
      </c>
      <c r="C5167" s="11" t="s">
        <v>14533</v>
      </c>
      <c r="D5167" s="21">
        <v>43387</v>
      </c>
      <c r="E5167" s="21" t="s">
        <v>9697</v>
      </c>
      <c r="F5167" s="21" t="s">
        <v>14659</v>
      </c>
      <c r="G5167" s="11" t="s">
        <v>2</v>
      </c>
      <c r="H5167" s="11" t="s">
        <v>3</v>
      </c>
      <c r="I5167" s="11" t="s">
        <v>4</v>
      </c>
      <c r="J5167" s="12">
        <v>30</v>
      </c>
      <c r="K5167" s="12">
        <v>126.08</v>
      </c>
      <c r="L5167" s="12">
        <v>0</v>
      </c>
      <c r="M5167" s="12">
        <v>0</v>
      </c>
      <c r="N5167" s="12">
        <f t="shared" si="241"/>
        <v>126.08</v>
      </c>
      <c r="O5167" s="11" t="s">
        <v>5</v>
      </c>
      <c r="P5167" s="13">
        <v>0</v>
      </c>
      <c r="Q5167" s="11" t="s">
        <v>6</v>
      </c>
      <c r="R5167" s="13">
        <v>0</v>
      </c>
      <c r="S5167" s="13">
        <v>0</v>
      </c>
      <c r="T5167" s="11" t="s">
        <v>7</v>
      </c>
      <c r="U5167" s="11" t="s">
        <v>8</v>
      </c>
      <c r="V5167" s="15">
        <v>0</v>
      </c>
      <c r="W5167" s="13">
        <v>0</v>
      </c>
      <c r="X5167" s="15">
        <v>0</v>
      </c>
      <c r="Y5167" s="15">
        <v>0</v>
      </c>
      <c r="Z5167" s="13">
        <v>0</v>
      </c>
      <c r="AA5167" s="15">
        <v>0</v>
      </c>
      <c r="AB5167" s="13">
        <v>0</v>
      </c>
      <c r="AC5167" s="15">
        <v>0</v>
      </c>
      <c r="AD5167" s="13">
        <v>0</v>
      </c>
      <c r="AE5167" s="15">
        <v>0</v>
      </c>
      <c r="AF5167" s="13">
        <v>0</v>
      </c>
      <c r="AG5167" s="15">
        <v>0</v>
      </c>
      <c r="AH5167" s="13">
        <v>0</v>
      </c>
      <c r="AI5167" s="15">
        <v>0</v>
      </c>
      <c r="AJ5167" s="11" t="s">
        <v>9</v>
      </c>
      <c r="AK5167" s="11" t="s">
        <v>13</v>
      </c>
      <c r="AL5167" s="22">
        <f t="shared" si="240"/>
        <v>1905</v>
      </c>
      <c r="AM5167" s="11" t="str">
        <f>VLOOKUP(O5167,Sheet2!$D$6:$E$14,2,FALSE)</f>
        <v>Spare parts</v>
      </c>
      <c r="AN5167" s="11" t="str">
        <f>VLOOKUP(F5167,Sheet2!$E$10:$F$13,2,FALSE)</f>
        <v>SPM</v>
      </c>
      <c r="AO5167" s="35" t="s">
        <v>14668</v>
      </c>
      <c r="AP5167">
        <f>MATCH(AN5167,Sheet2!$F$5:$F$18,0)</f>
        <v>6</v>
      </c>
      <c r="AQ5167">
        <f>MATCH(AO5167,Sheet2!$F$5:$K$5,0)</f>
        <v>6</v>
      </c>
      <c r="AR5167" s="33">
        <f>INDEX(Sheet2!$F$5:$K$18,OPaL!AP5167,OPaL!AQ5167)</f>
        <v>0.15</v>
      </c>
      <c r="AS5167" s="1">
        <f t="shared" si="242"/>
        <v>107.16799999999999</v>
      </c>
    </row>
    <row r="5168" spans="1:45" x14ac:dyDescent="0.2">
      <c r="A5168" s="11" t="s">
        <v>2601</v>
      </c>
      <c r="B5168" s="11" t="s">
        <v>2602</v>
      </c>
      <c r="C5168" s="11" t="s">
        <v>14534</v>
      </c>
      <c r="D5168" s="21">
        <v>43387</v>
      </c>
      <c r="E5168" s="21" t="s">
        <v>9697</v>
      </c>
      <c r="F5168" s="21" t="s">
        <v>14659</v>
      </c>
      <c r="G5168" s="11" t="s">
        <v>2</v>
      </c>
      <c r="H5168" s="11" t="s">
        <v>3</v>
      </c>
      <c r="I5168" s="11" t="s">
        <v>4</v>
      </c>
      <c r="J5168" s="12">
        <v>30</v>
      </c>
      <c r="K5168" s="12">
        <v>126.07</v>
      </c>
      <c r="L5168" s="12">
        <v>0</v>
      </c>
      <c r="M5168" s="12">
        <v>0</v>
      </c>
      <c r="N5168" s="12">
        <f t="shared" si="241"/>
        <v>126.07</v>
      </c>
      <c r="O5168" s="11" t="s">
        <v>5</v>
      </c>
      <c r="P5168" s="13">
        <v>0</v>
      </c>
      <c r="Q5168" s="11" t="s">
        <v>6</v>
      </c>
      <c r="R5168" s="13">
        <v>0</v>
      </c>
      <c r="S5168" s="13">
        <v>0</v>
      </c>
      <c r="T5168" s="11" t="s">
        <v>7</v>
      </c>
      <c r="U5168" s="11" t="s">
        <v>8</v>
      </c>
      <c r="V5168" s="15">
        <v>0</v>
      </c>
      <c r="W5168" s="13">
        <v>0</v>
      </c>
      <c r="X5168" s="15">
        <v>0</v>
      </c>
      <c r="Y5168" s="15">
        <v>0</v>
      </c>
      <c r="Z5168" s="13">
        <v>0</v>
      </c>
      <c r="AA5168" s="15">
        <v>0</v>
      </c>
      <c r="AB5168" s="13">
        <v>0</v>
      </c>
      <c r="AC5168" s="15">
        <v>0</v>
      </c>
      <c r="AD5168" s="13">
        <v>0</v>
      </c>
      <c r="AE5168" s="15">
        <v>0</v>
      </c>
      <c r="AF5168" s="13">
        <v>0</v>
      </c>
      <c r="AG5168" s="15">
        <v>0</v>
      </c>
      <c r="AH5168" s="13">
        <v>0</v>
      </c>
      <c r="AI5168" s="15">
        <v>0</v>
      </c>
      <c r="AJ5168" s="11" t="s">
        <v>9</v>
      </c>
      <c r="AK5168" s="11" t="s">
        <v>13</v>
      </c>
      <c r="AL5168" s="22">
        <f t="shared" si="240"/>
        <v>1905</v>
      </c>
      <c r="AM5168" s="11" t="str">
        <f>VLOOKUP(O5168,Sheet2!$D$6:$E$14,2,FALSE)</f>
        <v>Spare parts</v>
      </c>
      <c r="AN5168" s="11" t="str">
        <f>VLOOKUP(F5168,Sheet2!$E$10:$F$13,2,FALSE)</f>
        <v>SPM</v>
      </c>
      <c r="AO5168" s="35" t="s">
        <v>14668</v>
      </c>
      <c r="AP5168">
        <f>MATCH(AN5168,Sheet2!$F$5:$F$18,0)</f>
        <v>6</v>
      </c>
      <c r="AQ5168">
        <f>MATCH(AO5168,Sheet2!$F$5:$K$5,0)</f>
        <v>6</v>
      </c>
      <c r="AR5168" s="33">
        <f>INDEX(Sheet2!$F$5:$K$18,OPaL!AP5168,OPaL!AQ5168)</f>
        <v>0.15</v>
      </c>
      <c r="AS5168" s="1">
        <f t="shared" si="242"/>
        <v>107.15949999999999</v>
      </c>
    </row>
    <row r="5169" spans="1:45" x14ac:dyDescent="0.2">
      <c r="A5169" s="11" t="s">
        <v>9284</v>
      </c>
      <c r="B5169" s="11" t="s">
        <v>9285</v>
      </c>
      <c r="C5169" s="11" t="s">
        <v>14535</v>
      </c>
      <c r="D5169" s="21">
        <v>42976</v>
      </c>
      <c r="E5169" s="21" t="s">
        <v>9808</v>
      </c>
      <c r="F5169" s="21" t="s">
        <v>14659</v>
      </c>
      <c r="G5169" s="11" t="s">
        <v>2</v>
      </c>
      <c r="H5169" s="11" t="s">
        <v>350</v>
      </c>
      <c r="I5169" s="11" t="s">
        <v>4</v>
      </c>
      <c r="J5169" s="13">
        <v>1</v>
      </c>
      <c r="K5169" s="12">
        <v>125</v>
      </c>
      <c r="L5169" s="12">
        <v>0</v>
      </c>
      <c r="M5169" s="12">
        <v>0</v>
      </c>
      <c r="N5169" s="12">
        <f t="shared" si="241"/>
        <v>125</v>
      </c>
      <c r="O5169" s="11" t="s">
        <v>8227</v>
      </c>
      <c r="P5169" s="13">
        <v>0</v>
      </c>
      <c r="Q5169" s="11" t="s">
        <v>6</v>
      </c>
      <c r="R5169" s="13">
        <v>0</v>
      </c>
      <c r="S5169" s="13">
        <v>0</v>
      </c>
      <c r="T5169" s="11" t="s">
        <v>7</v>
      </c>
      <c r="U5169" s="11" t="s">
        <v>8</v>
      </c>
      <c r="V5169" s="15">
        <v>0</v>
      </c>
      <c r="W5169" s="13">
        <v>0</v>
      </c>
      <c r="X5169" s="15">
        <v>0</v>
      </c>
      <c r="Y5169" s="15">
        <v>0</v>
      </c>
      <c r="Z5169" s="13">
        <v>0</v>
      </c>
      <c r="AA5169" s="15">
        <v>0</v>
      </c>
      <c r="AB5169" s="13">
        <v>0</v>
      </c>
      <c r="AC5169" s="15">
        <v>0</v>
      </c>
      <c r="AD5169" s="13">
        <v>0</v>
      </c>
      <c r="AE5169" s="15">
        <v>0</v>
      </c>
      <c r="AF5169" s="13">
        <v>0</v>
      </c>
      <c r="AG5169" s="15">
        <v>0</v>
      </c>
      <c r="AH5169" s="13">
        <v>0</v>
      </c>
      <c r="AI5169" s="15">
        <v>0</v>
      </c>
      <c r="AJ5169" s="11" t="s">
        <v>352</v>
      </c>
      <c r="AK5169" s="11" t="s">
        <v>8228</v>
      </c>
      <c r="AL5169" s="22">
        <f t="shared" si="240"/>
        <v>2316</v>
      </c>
      <c r="AM5169" s="11" t="str">
        <f>VLOOKUP(O5169,Sheet2!$D$6:$E$14,2,FALSE)</f>
        <v>Consumables</v>
      </c>
      <c r="AN5169" s="11" t="str">
        <f>VLOOKUP(F5169,Sheet2!$E$15:$F$18,2,FALSE)</f>
        <v>CM</v>
      </c>
      <c r="AO5169" s="35" t="s">
        <v>14668</v>
      </c>
      <c r="AP5169">
        <f>MATCH(AN5169,Sheet2!$F$5:$F$18,0)</f>
        <v>13</v>
      </c>
      <c r="AQ5169">
        <f>MATCH(AO5169,Sheet2!$F$5:$K$5,0)</f>
        <v>6</v>
      </c>
      <c r="AR5169" s="33">
        <f>INDEX(Sheet2!$F$5:$K$18,OPaL!AP5169,OPaL!AQ5169)</f>
        <v>0.2</v>
      </c>
      <c r="AS5169" s="1">
        <f t="shared" si="242"/>
        <v>100</v>
      </c>
    </row>
    <row r="5170" spans="1:45" x14ac:dyDescent="0.2">
      <c r="A5170" s="11" t="s">
        <v>2797</v>
      </c>
      <c r="B5170" s="11" t="s">
        <v>2798</v>
      </c>
      <c r="C5170" s="11" t="s">
        <v>14536</v>
      </c>
      <c r="D5170" s="21">
        <v>43318</v>
      </c>
      <c r="E5170" s="21" t="s">
        <v>9697</v>
      </c>
      <c r="F5170" s="21" t="s">
        <v>14659</v>
      </c>
      <c r="G5170" s="11" t="s">
        <v>2</v>
      </c>
      <c r="H5170" s="11" t="s">
        <v>3</v>
      </c>
      <c r="I5170" s="11" t="s">
        <v>4</v>
      </c>
      <c r="J5170" s="12">
        <v>20</v>
      </c>
      <c r="K5170" s="12">
        <v>124.3</v>
      </c>
      <c r="L5170" s="12">
        <v>0</v>
      </c>
      <c r="M5170" s="12">
        <v>0</v>
      </c>
      <c r="N5170" s="12">
        <f t="shared" si="241"/>
        <v>124.3</v>
      </c>
      <c r="O5170" s="11" t="s">
        <v>5</v>
      </c>
      <c r="P5170" s="13">
        <v>0</v>
      </c>
      <c r="Q5170" s="11" t="s">
        <v>6</v>
      </c>
      <c r="R5170" s="13">
        <v>0</v>
      </c>
      <c r="S5170" s="13">
        <v>0</v>
      </c>
      <c r="T5170" s="11" t="s">
        <v>7</v>
      </c>
      <c r="U5170" s="11" t="s">
        <v>8</v>
      </c>
      <c r="V5170" s="15">
        <v>0</v>
      </c>
      <c r="W5170" s="13">
        <v>0</v>
      </c>
      <c r="X5170" s="15">
        <v>0</v>
      </c>
      <c r="Y5170" s="15">
        <v>0</v>
      </c>
      <c r="Z5170" s="13">
        <v>0</v>
      </c>
      <c r="AA5170" s="15">
        <v>0</v>
      </c>
      <c r="AB5170" s="13">
        <v>0</v>
      </c>
      <c r="AC5170" s="15">
        <v>0</v>
      </c>
      <c r="AD5170" s="13">
        <v>0</v>
      </c>
      <c r="AE5170" s="15">
        <v>0</v>
      </c>
      <c r="AF5170" s="13">
        <v>0</v>
      </c>
      <c r="AG5170" s="15">
        <v>0</v>
      </c>
      <c r="AH5170" s="13">
        <v>0</v>
      </c>
      <c r="AI5170" s="15">
        <v>0</v>
      </c>
      <c r="AJ5170" s="11" t="s">
        <v>9</v>
      </c>
      <c r="AK5170" s="11" t="s">
        <v>13</v>
      </c>
      <c r="AL5170" s="22">
        <f t="shared" si="240"/>
        <v>1974</v>
      </c>
      <c r="AM5170" s="11" t="str">
        <f>VLOOKUP(O5170,Sheet2!$D$6:$E$14,2,FALSE)</f>
        <v>Spare parts</v>
      </c>
      <c r="AN5170" s="11" t="str">
        <f>VLOOKUP(F5170,Sheet2!$E$10:$F$13,2,FALSE)</f>
        <v>SPM</v>
      </c>
      <c r="AO5170" s="35" t="s">
        <v>14668</v>
      </c>
      <c r="AP5170">
        <f>MATCH(AN5170,Sheet2!$F$5:$F$18,0)</f>
        <v>6</v>
      </c>
      <c r="AQ5170">
        <f>MATCH(AO5170,Sheet2!$F$5:$K$5,0)</f>
        <v>6</v>
      </c>
      <c r="AR5170" s="33">
        <f>INDEX(Sheet2!$F$5:$K$18,OPaL!AP5170,OPaL!AQ5170)</f>
        <v>0.15</v>
      </c>
      <c r="AS5170" s="1">
        <f t="shared" si="242"/>
        <v>105.655</v>
      </c>
    </row>
    <row r="5171" spans="1:45" x14ac:dyDescent="0.2">
      <c r="A5171" s="11" t="s">
        <v>6663</v>
      </c>
      <c r="B5171" s="11" t="s">
        <v>6664</v>
      </c>
      <c r="C5171" s="11" t="s">
        <v>14537</v>
      </c>
      <c r="D5171" s="21">
        <v>42903</v>
      </c>
      <c r="E5171" s="21" t="s">
        <v>9697</v>
      </c>
      <c r="F5171" s="21" t="s">
        <v>14659</v>
      </c>
      <c r="G5171" s="11" t="s">
        <v>2</v>
      </c>
      <c r="H5171" s="11" t="s">
        <v>16</v>
      </c>
      <c r="I5171" s="11" t="s">
        <v>4</v>
      </c>
      <c r="J5171" s="12">
        <v>2</v>
      </c>
      <c r="K5171" s="12">
        <v>113.88</v>
      </c>
      <c r="L5171" s="12">
        <v>0</v>
      </c>
      <c r="M5171" s="12">
        <v>0</v>
      </c>
      <c r="N5171" s="12">
        <f t="shared" si="241"/>
        <v>113.88</v>
      </c>
      <c r="O5171" s="11" t="s">
        <v>5</v>
      </c>
      <c r="P5171" s="13">
        <v>0</v>
      </c>
      <c r="Q5171" s="11" t="s">
        <v>6</v>
      </c>
      <c r="R5171" s="13">
        <v>0</v>
      </c>
      <c r="S5171" s="13">
        <v>0</v>
      </c>
      <c r="T5171" s="11" t="s">
        <v>7</v>
      </c>
      <c r="U5171" s="11" t="s">
        <v>8</v>
      </c>
      <c r="V5171" s="15">
        <v>0</v>
      </c>
      <c r="W5171" s="13">
        <v>0</v>
      </c>
      <c r="X5171" s="15">
        <v>0</v>
      </c>
      <c r="Y5171" s="15">
        <v>0</v>
      </c>
      <c r="Z5171" s="13">
        <v>0</v>
      </c>
      <c r="AA5171" s="15">
        <v>0</v>
      </c>
      <c r="AB5171" s="13">
        <v>0</v>
      </c>
      <c r="AC5171" s="15">
        <v>0</v>
      </c>
      <c r="AD5171" s="13">
        <v>0</v>
      </c>
      <c r="AE5171" s="15">
        <v>0</v>
      </c>
      <c r="AF5171" s="13">
        <v>0</v>
      </c>
      <c r="AG5171" s="15">
        <v>0</v>
      </c>
      <c r="AH5171" s="13">
        <v>0</v>
      </c>
      <c r="AI5171" s="15">
        <v>0</v>
      </c>
      <c r="AJ5171" s="11" t="s">
        <v>17</v>
      </c>
      <c r="AK5171" s="11" t="s">
        <v>13</v>
      </c>
      <c r="AL5171" s="22">
        <f t="shared" si="240"/>
        <v>2389</v>
      </c>
      <c r="AM5171" s="11" t="str">
        <f>VLOOKUP(O5171,Sheet2!$D$6:$E$14,2,FALSE)</f>
        <v>Spare parts</v>
      </c>
      <c r="AN5171" s="11" t="str">
        <f>VLOOKUP(F5171,Sheet2!$E$10:$F$13,2,FALSE)</f>
        <v>SPM</v>
      </c>
      <c r="AO5171" s="35" t="s">
        <v>14668</v>
      </c>
      <c r="AP5171">
        <f>MATCH(AN5171,Sheet2!$F$5:$F$18,0)</f>
        <v>6</v>
      </c>
      <c r="AQ5171">
        <f>MATCH(AO5171,Sheet2!$F$5:$K$5,0)</f>
        <v>6</v>
      </c>
      <c r="AR5171" s="33">
        <f>INDEX(Sheet2!$F$5:$K$18,OPaL!AP5171,OPaL!AQ5171)</f>
        <v>0.15</v>
      </c>
      <c r="AS5171" s="1">
        <f t="shared" si="242"/>
        <v>96.797999999999988</v>
      </c>
    </row>
    <row r="5172" spans="1:45" x14ac:dyDescent="0.2">
      <c r="A5172" s="11" t="s">
        <v>9236</v>
      </c>
      <c r="B5172" s="11" t="s">
        <v>9237</v>
      </c>
      <c r="C5172" s="11" t="s">
        <v>13645</v>
      </c>
      <c r="D5172" s="21">
        <v>44649</v>
      </c>
      <c r="E5172" s="21" t="s">
        <v>9752</v>
      </c>
      <c r="F5172" s="21" t="s">
        <v>14659</v>
      </c>
      <c r="G5172" s="11" t="s">
        <v>2</v>
      </c>
      <c r="H5172" s="11" t="s">
        <v>350</v>
      </c>
      <c r="I5172" s="11" t="s">
        <v>4</v>
      </c>
      <c r="J5172" s="13">
        <v>1</v>
      </c>
      <c r="K5172" s="12">
        <v>110.92</v>
      </c>
      <c r="L5172" s="12">
        <v>0</v>
      </c>
      <c r="M5172" s="12">
        <v>0</v>
      </c>
      <c r="N5172" s="12">
        <f t="shared" si="241"/>
        <v>110.92</v>
      </c>
      <c r="O5172" s="11" t="s">
        <v>8227</v>
      </c>
      <c r="P5172" s="13">
        <v>0</v>
      </c>
      <c r="Q5172" s="11" t="s">
        <v>6</v>
      </c>
      <c r="R5172" s="13">
        <v>0</v>
      </c>
      <c r="S5172" s="13">
        <v>0</v>
      </c>
      <c r="T5172" s="11" t="s">
        <v>7</v>
      </c>
      <c r="U5172" s="11" t="s">
        <v>8</v>
      </c>
      <c r="V5172" s="15">
        <v>0</v>
      </c>
      <c r="W5172" s="13">
        <v>0</v>
      </c>
      <c r="X5172" s="15">
        <v>0</v>
      </c>
      <c r="Y5172" s="15">
        <v>0</v>
      </c>
      <c r="Z5172" s="13">
        <v>0</v>
      </c>
      <c r="AA5172" s="15">
        <v>0</v>
      </c>
      <c r="AB5172" s="13">
        <v>0</v>
      </c>
      <c r="AC5172" s="15">
        <v>0</v>
      </c>
      <c r="AD5172" s="13">
        <v>0</v>
      </c>
      <c r="AE5172" s="15">
        <v>0</v>
      </c>
      <c r="AF5172" s="13">
        <v>0</v>
      </c>
      <c r="AG5172" s="15">
        <v>0</v>
      </c>
      <c r="AH5172" s="13">
        <v>0</v>
      </c>
      <c r="AI5172" s="15">
        <v>0</v>
      </c>
      <c r="AJ5172" s="11" t="s">
        <v>352</v>
      </c>
      <c r="AK5172" s="11" t="s">
        <v>8228</v>
      </c>
      <c r="AL5172" s="22">
        <f t="shared" si="240"/>
        <v>643</v>
      </c>
      <c r="AM5172" s="11" t="str">
        <f>VLOOKUP(O5172,Sheet2!$D$6:$E$14,2,FALSE)</f>
        <v>Consumables</v>
      </c>
      <c r="AN5172" s="11" t="str">
        <f>VLOOKUP(F5172,Sheet2!$E$15:$F$18,2,FALSE)</f>
        <v>CM</v>
      </c>
      <c r="AO5172" s="35" t="s">
        <v>14668</v>
      </c>
      <c r="AP5172">
        <f>MATCH(AN5172,Sheet2!$F$5:$F$18,0)</f>
        <v>13</v>
      </c>
      <c r="AQ5172">
        <f>MATCH(AO5172,Sheet2!$F$5:$K$5,0)</f>
        <v>6</v>
      </c>
      <c r="AR5172" s="33">
        <f>INDEX(Sheet2!$F$5:$K$18,OPaL!AP5172,OPaL!AQ5172)</f>
        <v>0.2</v>
      </c>
      <c r="AS5172" s="1">
        <f t="shared" si="242"/>
        <v>88.736000000000004</v>
      </c>
    </row>
    <row r="5173" spans="1:45" x14ac:dyDescent="0.2">
      <c r="A5173" s="11" t="s">
        <v>2669</v>
      </c>
      <c r="B5173" s="11" t="s">
        <v>2670</v>
      </c>
      <c r="C5173" s="11" t="s">
        <v>14538</v>
      </c>
      <c r="D5173" s="21">
        <v>43318</v>
      </c>
      <c r="E5173" s="21" t="s">
        <v>9697</v>
      </c>
      <c r="F5173" s="21" t="s">
        <v>14659</v>
      </c>
      <c r="G5173" s="11" t="s">
        <v>2</v>
      </c>
      <c r="H5173" s="11" t="s">
        <v>3</v>
      </c>
      <c r="I5173" s="11" t="s">
        <v>4</v>
      </c>
      <c r="J5173" s="12">
        <v>4</v>
      </c>
      <c r="K5173" s="12">
        <v>109.06</v>
      </c>
      <c r="L5173" s="12">
        <v>0</v>
      </c>
      <c r="M5173" s="12">
        <v>0</v>
      </c>
      <c r="N5173" s="12">
        <f t="shared" si="241"/>
        <v>109.06</v>
      </c>
      <c r="O5173" s="11" t="s">
        <v>5</v>
      </c>
      <c r="P5173" s="13">
        <v>0</v>
      </c>
      <c r="Q5173" s="11" t="s">
        <v>6</v>
      </c>
      <c r="R5173" s="13">
        <v>0</v>
      </c>
      <c r="S5173" s="13">
        <v>0</v>
      </c>
      <c r="T5173" s="11" t="s">
        <v>7</v>
      </c>
      <c r="U5173" s="11" t="s">
        <v>8</v>
      </c>
      <c r="V5173" s="15">
        <v>0</v>
      </c>
      <c r="W5173" s="13">
        <v>0</v>
      </c>
      <c r="X5173" s="15">
        <v>0</v>
      </c>
      <c r="Y5173" s="15">
        <v>0</v>
      </c>
      <c r="Z5173" s="13">
        <v>0</v>
      </c>
      <c r="AA5173" s="15">
        <v>0</v>
      </c>
      <c r="AB5173" s="13">
        <v>0</v>
      </c>
      <c r="AC5173" s="15">
        <v>0</v>
      </c>
      <c r="AD5173" s="13">
        <v>0</v>
      </c>
      <c r="AE5173" s="15">
        <v>0</v>
      </c>
      <c r="AF5173" s="13">
        <v>0</v>
      </c>
      <c r="AG5173" s="15">
        <v>0</v>
      </c>
      <c r="AH5173" s="13">
        <v>0</v>
      </c>
      <c r="AI5173" s="15">
        <v>0</v>
      </c>
      <c r="AJ5173" s="11" t="s">
        <v>9</v>
      </c>
      <c r="AK5173" s="11" t="s">
        <v>13</v>
      </c>
      <c r="AL5173" s="22">
        <f t="shared" si="240"/>
        <v>1974</v>
      </c>
      <c r="AM5173" s="11" t="str">
        <f>VLOOKUP(O5173,Sheet2!$D$6:$E$14,2,FALSE)</f>
        <v>Spare parts</v>
      </c>
      <c r="AN5173" s="11" t="str">
        <f>VLOOKUP(F5173,Sheet2!$E$10:$F$13,2,FALSE)</f>
        <v>SPM</v>
      </c>
      <c r="AO5173" s="35" t="s">
        <v>14668</v>
      </c>
      <c r="AP5173">
        <f>MATCH(AN5173,Sheet2!$F$5:$F$18,0)</f>
        <v>6</v>
      </c>
      <c r="AQ5173">
        <f>MATCH(AO5173,Sheet2!$F$5:$K$5,0)</f>
        <v>6</v>
      </c>
      <c r="AR5173" s="33">
        <f>INDEX(Sheet2!$F$5:$K$18,OPaL!AP5173,OPaL!AQ5173)</f>
        <v>0.15</v>
      </c>
      <c r="AS5173" s="1">
        <f t="shared" si="242"/>
        <v>92.700999999999993</v>
      </c>
    </row>
    <row r="5174" spans="1:45" x14ac:dyDescent="0.2">
      <c r="A5174" s="11" t="s">
        <v>8613</v>
      </c>
      <c r="B5174" s="11" t="s">
        <v>8614</v>
      </c>
      <c r="C5174" s="11" t="s">
        <v>14539</v>
      </c>
      <c r="D5174" s="21">
        <v>44982</v>
      </c>
      <c r="E5174" s="21" t="s">
        <v>9818</v>
      </c>
      <c r="F5174" s="21" t="s">
        <v>14659</v>
      </c>
      <c r="G5174" s="11" t="s">
        <v>2</v>
      </c>
      <c r="H5174" s="11" t="s">
        <v>3</v>
      </c>
      <c r="I5174" s="11" t="s">
        <v>4</v>
      </c>
      <c r="J5174" s="12">
        <v>1</v>
      </c>
      <c r="K5174" s="12">
        <v>108.24</v>
      </c>
      <c r="L5174" s="12">
        <v>0</v>
      </c>
      <c r="M5174" s="12">
        <v>0</v>
      </c>
      <c r="N5174" s="12">
        <f t="shared" si="241"/>
        <v>108.24</v>
      </c>
      <c r="O5174" s="11" t="s">
        <v>8227</v>
      </c>
      <c r="P5174" s="13">
        <v>0</v>
      </c>
      <c r="Q5174" s="11" t="s">
        <v>6</v>
      </c>
      <c r="R5174" s="13">
        <v>0</v>
      </c>
      <c r="S5174" s="13">
        <v>0</v>
      </c>
      <c r="T5174" s="11" t="s">
        <v>7</v>
      </c>
      <c r="U5174" s="11" t="s">
        <v>8</v>
      </c>
      <c r="V5174" s="15">
        <v>0</v>
      </c>
      <c r="W5174" s="13">
        <v>0</v>
      </c>
      <c r="X5174" s="15">
        <v>0</v>
      </c>
      <c r="Y5174" s="15">
        <v>0</v>
      </c>
      <c r="Z5174" s="13">
        <v>0</v>
      </c>
      <c r="AA5174" s="15">
        <v>0</v>
      </c>
      <c r="AB5174" s="13">
        <v>0</v>
      </c>
      <c r="AC5174" s="15">
        <v>0</v>
      </c>
      <c r="AD5174" s="13">
        <v>0</v>
      </c>
      <c r="AE5174" s="15">
        <v>0</v>
      </c>
      <c r="AF5174" s="13">
        <v>0</v>
      </c>
      <c r="AG5174" s="15">
        <v>0</v>
      </c>
      <c r="AH5174" s="13">
        <v>0</v>
      </c>
      <c r="AI5174" s="15">
        <v>0</v>
      </c>
      <c r="AJ5174" s="11" t="s">
        <v>9</v>
      </c>
      <c r="AK5174" s="11" t="s">
        <v>8228</v>
      </c>
      <c r="AL5174" s="22">
        <f t="shared" si="240"/>
        <v>310</v>
      </c>
      <c r="AM5174" s="11" t="str">
        <f>VLOOKUP(O5174,Sheet2!$D$6:$E$14,2,FALSE)</f>
        <v>Consumables</v>
      </c>
      <c r="AN5174" s="11" t="str">
        <f>VLOOKUP(F5174,Sheet2!$E$15:$F$18,2,FALSE)</f>
        <v>CM</v>
      </c>
      <c r="AO5174" s="35" t="s">
        <v>14667</v>
      </c>
      <c r="AP5174">
        <f>MATCH(AN5174,Sheet2!$F$5:$F$18,0)</f>
        <v>13</v>
      </c>
      <c r="AQ5174">
        <f>MATCH(AO5174,Sheet2!$F$5:$K$5,0)</f>
        <v>5</v>
      </c>
      <c r="AR5174" s="33">
        <f>INDEX(Sheet2!$F$5:$K$18,OPaL!AP5174,OPaL!AQ5174)</f>
        <v>0.1</v>
      </c>
      <c r="AS5174" s="1">
        <f t="shared" si="242"/>
        <v>97.415999999999997</v>
      </c>
    </row>
    <row r="5175" spans="1:45" x14ac:dyDescent="0.2">
      <c r="A5175" s="11" t="s">
        <v>22</v>
      </c>
      <c r="B5175" s="11" t="s">
        <v>23</v>
      </c>
      <c r="C5175" s="11" t="s">
        <v>14540</v>
      </c>
      <c r="D5175" s="21">
        <v>43061</v>
      </c>
      <c r="E5175" s="21" t="s">
        <v>9697</v>
      </c>
      <c r="F5175" s="21" t="s">
        <v>14659</v>
      </c>
      <c r="G5175" s="11" t="s">
        <v>2</v>
      </c>
      <c r="H5175" s="11" t="s">
        <v>16</v>
      </c>
      <c r="I5175" s="11" t="s">
        <v>4</v>
      </c>
      <c r="J5175" s="12">
        <v>2</v>
      </c>
      <c r="K5175" s="12">
        <v>106.7</v>
      </c>
      <c r="L5175" s="12">
        <v>0</v>
      </c>
      <c r="M5175" s="12">
        <v>0</v>
      </c>
      <c r="N5175" s="12">
        <f t="shared" si="241"/>
        <v>106.7</v>
      </c>
      <c r="O5175" s="11" t="s">
        <v>5</v>
      </c>
      <c r="P5175" s="13">
        <v>0</v>
      </c>
      <c r="Q5175" s="11" t="s">
        <v>6</v>
      </c>
      <c r="R5175" s="13">
        <v>0</v>
      </c>
      <c r="S5175" s="13">
        <v>0</v>
      </c>
      <c r="T5175" s="11" t="s">
        <v>7</v>
      </c>
      <c r="U5175" s="11" t="s">
        <v>8</v>
      </c>
      <c r="V5175" s="15">
        <v>0</v>
      </c>
      <c r="W5175" s="13">
        <v>0</v>
      </c>
      <c r="X5175" s="15">
        <v>0</v>
      </c>
      <c r="Y5175" s="15">
        <v>0</v>
      </c>
      <c r="Z5175" s="13">
        <v>0</v>
      </c>
      <c r="AA5175" s="15">
        <v>0</v>
      </c>
      <c r="AB5175" s="13">
        <v>0</v>
      </c>
      <c r="AC5175" s="15">
        <v>0</v>
      </c>
      <c r="AD5175" s="13">
        <v>0</v>
      </c>
      <c r="AE5175" s="15">
        <v>0</v>
      </c>
      <c r="AF5175" s="13">
        <v>0</v>
      </c>
      <c r="AG5175" s="15">
        <v>0</v>
      </c>
      <c r="AH5175" s="13">
        <v>0</v>
      </c>
      <c r="AI5175" s="15">
        <v>0</v>
      </c>
      <c r="AJ5175" s="11" t="s">
        <v>17</v>
      </c>
      <c r="AK5175" s="11" t="s">
        <v>13</v>
      </c>
      <c r="AL5175" s="22">
        <f t="shared" si="240"/>
        <v>2231</v>
      </c>
      <c r="AM5175" s="11" t="str">
        <f>VLOOKUP(O5175,Sheet2!$D$6:$E$14,2,FALSE)</f>
        <v>Spare parts</v>
      </c>
      <c r="AN5175" s="11" t="str">
        <f>VLOOKUP(F5175,Sheet2!$E$10:$F$13,2,FALSE)</f>
        <v>SPM</v>
      </c>
      <c r="AO5175" s="35" t="s">
        <v>14668</v>
      </c>
      <c r="AP5175">
        <f>MATCH(AN5175,Sheet2!$F$5:$F$18,0)</f>
        <v>6</v>
      </c>
      <c r="AQ5175">
        <f>MATCH(AO5175,Sheet2!$F$5:$K$5,0)</f>
        <v>6</v>
      </c>
      <c r="AR5175" s="33">
        <f>INDEX(Sheet2!$F$5:$K$18,OPaL!AP5175,OPaL!AQ5175)</f>
        <v>0.15</v>
      </c>
      <c r="AS5175" s="1">
        <f t="shared" si="242"/>
        <v>90.694999999999993</v>
      </c>
    </row>
    <row r="5176" spans="1:45" x14ac:dyDescent="0.2">
      <c r="A5176" s="11" t="s">
        <v>30</v>
      </c>
      <c r="B5176" s="11" t="s">
        <v>31</v>
      </c>
      <c r="C5176" s="11" t="s">
        <v>14541</v>
      </c>
      <c r="D5176" s="21">
        <v>43088</v>
      </c>
      <c r="E5176" s="21" t="s">
        <v>9697</v>
      </c>
      <c r="F5176" s="21" t="s">
        <v>14659</v>
      </c>
      <c r="G5176" s="11" t="s">
        <v>2</v>
      </c>
      <c r="H5176" s="11" t="s">
        <v>16</v>
      </c>
      <c r="I5176" s="11" t="s">
        <v>4</v>
      </c>
      <c r="J5176" s="12">
        <v>1</v>
      </c>
      <c r="K5176" s="12">
        <v>106.69</v>
      </c>
      <c r="L5176" s="12">
        <v>0</v>
      </c>
      <c r="M5176" s="12">
        <v>0</v>
      </c>
      <c r="N5176" s="12">
        <f t="shared" si="241"/>
        <v>106.69</v>
      </c>
      <c r="O5176" s="11" t="s">
        <v>5</v>
      </c>
      <c r="P5176" s="13">
        <v>0</v>
      </c>
      <c r="Q5176" s="11" t="s">
        <v>6</v>
      </c>
      <c r="R5176" s="13">
        <v>0</v>
      </c>
      <c r="S5176" s="13">
        <v>0</v>
      </c>
      <c r="T5176" s="11" t="s">
        <v>7</v>
      </c>
      <c r="U5176" s="11" t="s">
        <v>8</v>
      </c>
      <c r="V5176" s="15">
        <v>0</v>
      </c>
      <c r="W5176" s="13">
        <v>0</v>
      </c>
      <c r="X5176" s="15">
        <v>0</v>
      </c>
      <c r="Y5176" s="15">
        <v>0</v>
      </c>
      <c r="Z5176" s="13">
        <v>0</v>
      </c>
      <c r="AA5176" s="15">
        <v>0</v>
      </c>
      <c r="AB5176" s="13">
        <v>0</v>
      </c>
      <c r="AC5176" s="15">
        <v>0</v>
      </c>
      <c r="AD5176" s="13">
        <v>0</v>
      </c>
      <c r="AE5176" s="15">
        <v>0</v>
      </c>
      <c r="AF5176" s="13">
        <v>0</v>
      </c>
      <c r="AG5176" s="15">
        <v>0</v>
      </c>
      <c r="AH5176" s="13">
        <v>0</v>
      </c>
      <c r="AI5176" s="15">
        <v>0</v>
      </c>
      <c r="AJ5176" s="11" t="s">
        <v>17</v>
      </c>
      <c r="AK5176" s="11" t="s">
        <v>13</v>
      </c>
      <c r="AL5176" s="22">
        <f t="shared" si="240"/>
        <v>2204</v>
      </c>
      <c r="AM5176" s="11" t="str">
        <f>VLOOKUP(O5176,Sheet2!$D$6:$E$14,2,FALSE)</f>
        <v>Spare parts</v>
      </c>
      <c r="AN5176" s="11" t="str">
        <f>VLOOKUP(F5176,Sheet2!$E$10:$F$13,2,FALSE)</f>
        <v>SPM</v>
      </c>
      <c r="AO5176" s="35" t="s">
        <v>14668</v>
      </c>
      <c r="AP5176">
        <f>MATCH(AN5176,Sheet2!$F$5:$F$18,0)</f>
        <v>6</v>
      </c>
      <c r="AQ5176">
        <f>MATCH(AO5176,Sheet2!$F$5:$K$5,0)</f>
        <v>6</v>
      </c>
      <c r="AR5176" s="33">
        <f>INDEX(Sheet2!$F$5:$K$18,OPaL!AP5176,OPaL!AQ5176)</f>
        <v>0.15</v>
      </c>
      <c r="AS5176" s="1">
        <f t="shared" si="242"/>
        <v>90.686499999999995</v>
      </c>
    </row>
    <row r="5177" spans="1:45" x14ac:dyDescent="0.2">
      <c r="A5177" s="11" t="s">
        <v>2743</v>
      </c>
      <c r="B5177" s="11" t="s">
        <v>2744</v>
      </c>
      <c r="C5177" s="11" t="s">
        <v>14542</v>
      </c>
      <c r="D5177" s="21">
        <v>43318</v>
      </c>
      <c r="E5177" s="21" t="s">
        <v>9697</v>
      </c>
      <c r="F5177" s="21" t="s">
        <v>14659</v>
      </c>
      <c r="G5177" s="11" t="s">
        <v>2</v>
      </c>
      <c r="H5177" s="11" t="s">
        <v>3</v>
      </c>
      <c r="I5177" s="11" t="s">
        <v>4</v>
      </c>
      <c r="J5177" s="12">
        <v>20</v>
      </c>
      <c r="K5177" s="12">
        <v>104.68</v>
      </c>
      <c r="L5177" s="12">
        <v>0</v>
      </c>
      <c r="M5177" s="12">
        <v>0</v>
      </c>
      <c r="N5177" s="12">
        <f t="shared" si="241"/>
        <v>104.68</v>
      </c>
      <c r="O5177" s="11" t="s">
        <v>5</v>
      </c>
      <c r="P5177" s="13">
        <v>0</v>
      </c>
      <c r="Q5177" s="11" t="s">
        <v>6</v>
      </c>
      <c r="R5177" s="13">
        <v>0</v>
      </c>
      <c r="S5177" s="13">
        <v>0</v>
      </c>
      <c r="T5177" s="11" t="s">
        <v>7</v>
      </c>
      <c r="U5177" s="11" t="s">
        <v>8</v>
      </c>
      <c r="V5177" s="15">
        <v>0</v>
      </c>
      <c r="W5177" s="13">
        <v>0</v>
      </c>
      <c r="X5177" s="15">
        <v>0</v>
      </c>
      <c r="Y5177" s="15">
        <v>0</v>
      </c>
      <c r="Z5177" s="13">
        <v>0</v>
      </c>
      <c r="AA5177" s="15">
        <v>0</v>
      </c>
      <c r="AB5177" s="13">
        <v>0</v>
      </c>
      <c r="AC5177" s="15">
        <v>0</v>
      </c>
      <c r="AD5177" s="13">
        <v>0</v>
      </c>
      <c r="AE5177" s="15">
        <v>0</v>
      </c>
      <c r="AF5177" s="13">
        <v>0</v>
      </c>
      <c r="AG5177" s="15">
        <v>0</v>
      </c>
      <c r="AH5177" s="13">
        <v>0</v>
      </c>
      <c r="AI5177" s="15">
        <v>0</v>
      </c>
      <c r="AJ5177" s="11" t="s">
        <v>9</v>
      </c>
      <c r="AK5177" s="11" t="s">
        <v>13</v>
      </c>
      <c r="AL5177" s="22">
        <f t="shared" si="240"/>
        <v>1974</v>
      </c>
      <c r="AM5177" s="11" t="str">
        <f>VLOOKUP(O5177,Sheet2!$D$6:$E$14,2,FALSE)</f>
        <v>Spare parts</v>
      </c>
      <c r="AN5177" s="11" t="str">
        <f>VLOOKUP(F5177,Sheet2!$E$10:$F$13,2,FALSE)</f>
        <v>SPM</v>
      </c>
      <c r="AO5177" s="35" t="s">
        <v>14668</v>
      </c>
      <c r="AP5177">
        <f>MATCH(AN5177,Sheet2!$F$5:$F$18,0)</f>
        <v>6</v>
      </c>
      <c r="AQ5177">
        <f>MATCH(AO5177,Sheet2!$F$5:$K$5,0)</f>
        <v>6</v>
      </c>
      <c r="AR5177" s="33">
        <f>INDEX(Sheet2!$F$5:$K$18,OPaL!AP5177,OPaL!AQ5177)</f>
        <v>0.15</v>
      </c>
      <c r="AS5177" s="1">
        <f t="shared" si="242"/>
        <v>88.978000000000009</v>
      </c>
    </row>
    <row r="5178" spans="1:45" x14ac:dyDescent="0.2">
      <c r="A5178" s="11" t="s">
        <v>8992</v>
      </c>
      <c r="B5178" s="11" t="s">
        <v>8993</v>
      </c>
      <c r="C5178" s="11" t="s">
        <v>14033</v>
      </c>
      <c r="D5178" s="21">
        <v>45174</v>
      </c>
      <c r="E5178" s="21" t="s">
        <v>9739</v>
      </c>
      <c r="F5178" s="21" t="s">
        <v>14659</v>
      </c>
      <c r="G5178" s="11" t="s">
        <v>2</v>
      </c>
      <c r="H5178" s="11" t="s">
        <v>350</v>
      </c>
      <c r="I5178" s="11" t="s">
        <v>4</v>
      </c>
      <c r="J5178" s="13">
        <v>1</v>
      </c>
      <c r="K5178" s="12">
        <v>103</v>
      </c>
      <c r="L5178" s="12">
        <v>0</v>
      </c>
      <c r="M5178" s="12">
        <v>0</v>
      </c>
      <c r="N5178" s="12">
        <f t="shared" si="241"/>
        <v>103</v>
      </c>
      <c r="O5178" s="11" t="s">
        <v>8227</v>
      </c>
      <c r="P5178" s="13">
        <v>0</v>
      </c>
      <c r="Q5178" s="11" t="s">
        <v>6</v>
      </c>
      <c r="R5178" s="13">
        <v>0</v>
      </c>
      <c r="S5178" s="13">
        <v>0</v>
      </c>
      <c r="T5178" s="11" t="s">
        <v>7</v>
      </c>
      <c r="U5178" s="11" t="s">
        <v>8</v>
      </c>
      <c r="V5178" s="15">
        <v>0</v>
      </c>
      <c r="W5178" s="13">
        <v>0</v>
      </c>
      <c r="X5178" s="15">
        <v>0</v>
      </c>
      <c r="Y5178" s="15">
        <v>0</v>
      </c>
      <c r="Z5178" s="13">
        <v>0</v>
      </c>
      <c r="AA5178" s="15">
        <v>0</v>
      </c>
      <c r="AB5178" s="13">
        <v>0</v>
      </c>
      <c r="AC5178" s="15">
        <v>0</v>
      </c>
      <c r="AD5178" s="13">
        <v>0</v>
      </c>
      <c r="AE5178" s="15">
        <v>0</v>
      </c>
      <c r="AF5178" s="13">
        <v>0</v>
      </c>
      <c r="AG5178" s="15">
        <v>0</v>
      </c>
      <c r="AH5178" s="13">
        <v>0</v>
      </c>
      <c r="AI5178" s="15">
        <v>0</v>
      </c>
      <c r="AJ5178" s="11" t="s">
        <v>352</v>
      </c>
      <c r="AK5178" s="11" t="s">
        <v>8228</v>
      </c>
      <c r="AL5178" s="22">
        <f t="shared" si="240"/>
        <v>118</v>
      </c>
      <c r="AM5178" s="11" t="str">
        <f>VLOOKUP(O5178,Sheet2!$D$6:$E$14,2,FALSE)</f>
        <v>Consumables</v>
      </c>
      <c r="AN5178" s="11" t="str">
        <f>VLOOKUP(F5178,Sheet2!$E$15:$F$18,2,FALSE)</f>
        <v>CM</v>
      </c>
      <c r="AO5178" s="35" t="s">
        <v>14665</v>
      </c>
      <c r="AP5178">
        <f>MATCH(AN5178,Sheet2!$F$5:$F$18,0)</f>
        <v>13</v>
      </c>
      <c r="AQ5178">
        <f>MATCH(AO5178,Sheet2!$F$5:$K$5,0)</f>
        <v>3</v>
      </c>
      <c r="AR5178" s="33">
        <f>INDEX(Sheet2!$F$5:$K$18,OPaL!AP5178,OPaL!AQ5178)</f>
        <v>0</v>
      </c>
      <c r="AS5178" s="1">
        <f t="shared" si="242"/>
        <v>103</v>
      </c>
    </row>
    <row r="5179" spans="1:45" x14ac:dyDescent="0.2">
      <c r="A5179" s="11" t="s">
        <v>6643</v>
      </c>
      <c r="B5179" s="11" t="s">
        <v>6644</v>
      </c>
      <c r="C5179" s="11" t="s">
        <v>14543</v>
      </c>
      <c r="D5179" s="21">
        <v>42903</v>
      </c>
      <c r="E5179" s="21" t="s">
        <v>9697</v>
      </c>
      <c r="F5179" s="21" t="s">
        <v>14659</v>
      </c>
      <c r="G5179" s="11" t="s">
        <v>2</v>
      </c>
      <c r="H5179" s="11" t="s">
        <v>16</v>
      </c>
      <c r="I5179" s="11" t="s">
        <v>4</v>
      </c>
      <c r="J5179" s="12">
        <v>5</v>
      </c>
      <c r="K5179" s="12">
        <v>102.49</v>
      </c>
      <c r="L5179" s="12">
        <v>0</v>
      </c>
      <c r="M5179" s="12">
        <v>0</v>
      </c>
      <c r="N5179" s="12">
        <f t="shared" si="241"/>
        <v>102.49</v>
      </c>
      <c r="O5179" s="11" t="s">
        <v>5</v>
      </c>
      <c r="P5179" s="13">
        <v>0</v>
      </c>
      <c r="Q5179" s="11" t="s">
        <v>6</v>
      </c>
      <c r="R5179" s="13">
        <v>0</v>
      </c>
      <c r="S5179" s="13">
        <v>0</v>
      </c>
      <c r="T5179" s="11" t="s">
        <v>7</v>
      </c>
      <c r="U5179" s="11" t="s">
        <v>8</v>
      </c>
      <c r="V5179" s="15">
        <v>0</v>
      </c>
      <c r="W5179" s="13">
        <v>0</v>
      </c>
      <c r="X5179" s="15">
        <v>0</v>
      </c>
      <c r="Y5179" s="15">
        <v>0</v>
      </c>
      <c r="Z5179" s="13">
        <v>0</v>
      </c>
      <c r="AA5179" s="15">
        <v>0</v>
      </c>
      <c r="AB5179" s="13">
        <v>0</v>
      </c>
      <c r="AC5179" s="15">
        <v>0</v>
      </c>
      <c r="AD5179" s="13">
        <v>0</v>
      </c>
      <c r="AE5179" s="15">
        <v>0</v>
      </c>
      <c r="AF5179" s="13">
        <v>0</v>
      </c>
      <c r="AG5179" s="15">
        <v>0</v>
      </c>
      <c r="AH5179" s="13">
        <v>0</v>
      </c>
      <c r="AI5179" s="15">
        <v>0</v>
      </c>
      <c r="AJ5179" s="11" t="s">
        <v>17</v>
      </c>
      <c r="AK5179" s="11" t="s">
        <v>13</v>
      </c>
      <c r="AL5179" s="22">
        <f t="shared" si="240"/>
        <v>2389</v>
      </c>
      <c r="AM5179" s="11" t="str">
        <f>VLOOKUP(O5179,Sheet2!$D$6:$E$14,2,FALSE)</f>
        <v>Spare parts</v>
      </c>
      <c r="AN5179" s="11" t="str">
        <f>VLOOKUP(F5179,Sheet2!$E$10:$F$13,2,FALSE)</f>
        <v>SPM</v>
      </c>
      <c r="AO5179" s="35" t="s">
        <v>14668</v>
      </c>
      <c r="AP5179">
        <f>MATCH(AN5179,Sheet2!$F$5:$F$18,0)</f>
        <v>6</v>
      </c>
      <c r="AQ5179">
        <f>MATCH(AO5179,Sheet2!$F$5:$K$5,0)</f>
        <v>6</v>
      </c>
      <c r="AR5179" s="33">
        <f>INDEX(Sheet2!$F$5:$K$18,OPaL!AP5179,OPaL!AQ5179)</f>
        <v>0.15</v>
      </c>
      <c r="AS5179" s="1">
        <f t="shared" si="242"/>
        <v>87.116499999999988</v>
      </c>
    </row>
    <row r="5180" spans="1:45" x14ac:dyDescent="0.2">
      <c r="A5180" s="11" t="s">
        <v>6645</v>
      </c>
      <c r="B5180" s="11" t="s">
        <v>6646</v>
      </c>
      <c r="C5180" s="11" t="s">
        <v>14544</v>
      </c>
      <c r="D5180" s="21">
        <v>43106</v>
      </c>
      <c r="E5180" s="21" t="s">
        <v>9697</v>
      </c>
      <c r="F5180" s="21" t="s">
        <v>14659</v>
      </c>
      <c r="G5180" s="11" t="s">
        <v>2</v>
      </c>
      <c r="H5180" s="11" t="s">
        <v>16</v>
      </c>
      <c r="I5180" s="11" t="s">
        <v>4</v>
      </c>
      <c r="J5180" s="13">
        <v>1</v>
      </c>
      <c r="K5180" s="12">
        <v>102.48</v>
      </c>
      <c r="L5180" s="12">
        <v>0</v>
      </c>
      <c r="M5180" s="12">
        <v>0</v>
      </c>
      <c r="N5180" s="12">
        <f t="shared" si="241"/>
        <v>102.48</v>
      </c>
      <c r="O5180" s="11" t="s">
        <v>5</v>
      </c>
      <c r="P5180" s="13">
        <v>0</v>
      </c>
      <c r="Q5180" s="11" t="s">
        <v>6</v>
      </c>
      <c r="R5180" s="13">
        <v>0</v>
      </c>
      <c r="S5180" s="13">
        <v>0</v>
      </c>
      <c r="T5180" s="11" t="s">
        <v>7</v>
      </c>
      <c r="U5180" s="11" t="s">
        <v>8</v>
      </c>
      <c r="V5180" s="15">
        <v>0</v>
      </c>
      <c r="W5180" s="13">
        <v>0</v>
      </c>
      <c r="X5180" s="15">
        <v>0</v>
      </c>
      <c r="Y5180" s="15">
        <v>0</v>
      </c>
      <c r="Z5180" s="13">
        <v>0</v>
      </c>
      <c r="AA5180" s="15">
        <v>0</v>
      </c>
      <c r="AB5180" s="13">
        <v>0</v>
      </c>
      <c r="AC5180" s="15">
        <v>0</v>
      </c>
      <c r="AD5180" s="13">
        <v>0</v>
      </c>
      <c r="AE5180" s="15">
        <v>0</v>
      </c>
      <c r="AF5180" s="13">
        <v>0</v>
      </c>
      <c r="AG5180" s="15">
        <v>0</v>
      </c>
      <c r="AH5180" s="13">
        <v>0</v>
      </c>
      <c r="AI5180" s="15">
        <v>0</v>
      </c>
      <c r="AJ5180" s="11" t="s">
        <v>17</v>
      </c>
      <c r="AK5180" s="11" t="s">
        <v>13</v>
      </c>
      <c r="AL5180" s="22">
        <f t="shared" si="240"/>
        <v>2186</v>
      </c>
      <c r="AM5180" s="11" t="str">
        <f>VLOOKUP(O5180,Sheet2!$D$6:$E$14,2,FALSE)</f>
        <v>Spare parts</v>
      </c>
      <c r="AN5180" s="11" t="str">
        <f>VLOOKUP(F5180,Sheet2!$E$10:$F$13,2,FALSE)</f>
        <v>SPM</v>
      </c>
      <c r="AO5180" s="35" t="s">
        <v>14668</v>
      </c>
      <c r="AP5180">
        <f>MATCH(AN5180,Sheet2!$F$5:$F$18,0)</f>
        <v>6</v>
      </c>
      <c r="AQ5180">
        <f>MATCH(AO5180,Sheet2!$F$5:$K$5,0)</f>
        <v>6</v>
      </c>
      <c r="AR5180" s="33">
        <f>INDEX(Sheet2!$F$5:$K$18,OPaL!AP5180,OPaL!AQ5180)</f>
        <v>0.15</v>
      </c>
      <c r="AS5180" s="1">
        <f t="shared" si="242"/>
        <v>87.108000000000004</v>
      </c>
    </row>
    <row r="5181" spans="1:45" x14ac:dyDescent="0.2">
      <c r="A5181" s="11" t="s">
        <v>863</v>
      </c>
      <c r="B5181" s="11" t="s">
        <v>864</v>
      </c>
      <c r="C5181" s="11" t="s">
        <v>14545</v>
      </c>
      <c r="D5181" s="21">
        <v>42161</v>
      </c>
      <c r="E5181" s="21" t="s">
        <v>9697</v>
      </c>
      <c r="F5181" s="21" t="s">
        <v>14659</v>
      </c>
      <c r="G5181" s="11" t="s">
        <v>2</v>
      </c>
      <c r="H5181" s="11" t="s">
        <v>16</v>
      </c>
      <c r="I5181" s="11" t="s">
        <v>4</v>
      </c>
      <c r="J5181" s="12">
        <v>2</v>
      </c>
      <c r="K5181" s="12">
        <v>102</v>
      </c>
      <c r="L5181" s="12">
        <v>0</v>
      </c>
      <c r="M5181" s="12">
        <v>0</v>
      </c>
      <c r="N5181" s="12">
        <f t="shared" si="241"/>
        <v>102</v>
      </c>
      <c r="O5181" s="11" t="s">
        <v>5</v>
      </c>
      <c r="P5181" s="13">
        <v>0</v>
      </c>
      <c r="Q5181" s="11" t="s">
        <v>6</v>
      </c>
      <c r="R5181" s="13">
        <v>0</v>
      </c>
      <c r="S5181" s="13">
        <v>0</v>
      </c>
      <c r="T5181" s="11" t="s">
        <v>7</v>
      </c>
      <c r="U5181" s="11" t="s">
        <v>8</v>
      </c>
      <c r="V5181" s="15">
        <v>0</v>
      </c>
      <c r="W5181" s="13">
        <v>0</v>
      </c>
      <c r="X5181" s="15">
        <v>0</v>
      </c>
      <c r="Y5181" s="15">
        <v>0</v>
      </c>
      <c r="Z5181" s="13">
        <v>0</v>
      </c>
      <c r="AA5181" s="15">
        <v>0</v>
      </c>
      <c r="AB5181" s="13">
        <v>0</v>
      </c>
      <c r="AC5181" s="15">
        <v>0</v>
      </c>
      <c r="AD5181" s="13">
        <v>0</v>
      </c>
      <c r="AE5181" s="15">
        <v>0</v>
      </c>
      <c r="AF5181" s="13">
        <v>0</v>
      </c>
      <c r="AG5181" s="15">
        <v>0</v>
      </c>
      <c r="AH5181" s="13">
        <v>0</v>
      </c>
      <c r="AI5181" s="15">
        <v>0</v>
      </c>
      <c r="AJ5181" s="11" t="s">
        <v>17</v>
      </c>
      <c r="AK5181" s="11" t="s">
        <v>13</v>
      </c>
      <c r="AL5181" s="22">
        <f t="shared" si="240"/>
        <v>3131</v>
      </c>
      <c r="AM5181" s="11" t="str">
        <f>VLOOKUP(O5181,Sheet2!$D$6:$E$14,2,FALSE)</f>
        <v>Spare parts</v>
      </c>
      <c r="AN5181" s="11" t="str">
        <f>VLOOKUP(F5181,Sheet2!$E$10:$F$13,2,FALSE)</f>
        <v>SPM</v>
      </c>
      <c r="AO5181" s="35" t="s">
        <v>14668</v>
      </c>
      <c r="AP5181">
        <f>MATCH(AN5181,Sheet2!$F$5:$F$18,0)</f>
        <v>6</v>
      </c>
      <c r="AQ5181">
        <f>MATCH(AO5181,Sheet2!$F$5:$K$5,0)</f>
        <v>6</v>
      </c>
      <c r="AR5181" s="33">
        <f>INDEX(Sheet2!$F$5:$K$18,OPaL!AP5181,OPaL!AQ5181)</f>
        <v>0.15</v>
      </c>
      <c r="AS5181" s="1">
        <f t="shared" si="242"/>
        <v>86.7</v>
      </c>
    </row>
    <row r="5182" spans="1:45" x14ac:dyDescent="0.2">
      <c r="A5182" s="11" t="s">
        <v>9112</v>
      </c>
      <c r="B5182" s="11" t="s">
        <v>9113</v>
      </c>
      <c r="C5182" s="11" t="s">
        <v>13672</v>
      </c>
      <c r="D5182" s="21">
        <v>45076</v>
      </c>
      <c r="E5182" s="21" t="s">
        <v>9773</v>
      </c>
      <c r="F5182" s="21" t="s">
        <v>14659</v>
      </c>
      <c r="G5182" s="11" t="s">
        <v>2</v>
      </c>
      <c r="H5182" s="11" t="s">
        <v>350</v>
      </c>
      <c r="I5182" s="11" t="s">
        <v>4</v>
      </c>
      <c r="J5182" s="13">
        <v>1</v>
      </c>
      <c r="K5182" s="12">
        <v>101.66</v>
      </c>
      <c r="L5182" s="12">
        <v>0</v>
      </c>
      <c r="M5182" s="12">
        <v>0</v>
      </c>
      <c r="N5182" s="12">
        <f t="shared" si="241"/>
        <v>101.66</v>
      </c>
      <c r="O5182" s="11" t="s">
        <v>8227</v>
      </c>
      <c r="P5182" s="13">
        <v>0</v>
      </c>
      <c r="Q5182" s="11" t="s">
        <v>6</v>
      </c>
      <c r="R5182" s="13">
        <v>0</v>
      </c>
      <c r="S5182" s="13">
        <v>0</v>
      </c>
      <c r="T5182" s="11" t="s">
        <v>7</v>
      </c>
      <c r="U5182" s="11" t="s">
        <v>8</v>
      </c>
      <c r="V5182" s="15">
        <v>0</v>
      </c>
      <c r="W5182" s="13">
        <v>0</v>
      </c>
      <c r="X5182" s="15">
        <v>0</v>
      </c>
      <c r="Y5182" s="15">
        <v>0</v>
      </c>
      <c r="Z5182" s="13">
        <v>0</v>
      </c>
      <c r="AA5182" s="15">
        <v>0</v>
      </c>
      <c r="AB5182" s="13">
        <v>0</v>
      </c>
      <c r="AC5182" s="15">
        <v>0</v>
      </c>
      <c r="AD5182" s="13">
        <v>0</v>
      </c>
      <c r="AE5182" s="15">
        <v>0</v>
      </c>
      <c r="AF5182" s="13">
        <v>0</v>
      </c>
      <c r="AG5182" s="15">
        <v>0</v>
      </c>
      <c r="AH5182" s="13">
        <v>0</v>
      </c>
      <c r="AI5182" s="15">
        <v>0</v>
      </c>
      <c r="AJ5182" s="11" t="s">
        <v>352</v>
      </c>
      <c r="AK5182" s="11" t="s">
        <v>8228</v>
      </c>
      <c r="AL5182" s="22">
        <f t="shared" si="240"/>
        <v>216</v>
      </c>
      <c r="AM5182" s="11" t="str">
        <f>VLOOKUP(O5182,Sheet2!$D$6:$E$14,2,FALSE)</f>
        <v>Consumables</v>
      </c>
      <c r="AN5182" s="11" t="str">
        <f>VLOOKUP(F5182,Sheet2!$E$15:$F$18,2,FALSE)</f>
        <v>CM</v>
      </c>
      <c r="AO5182" s="35" t="s">
        <v>14666</v>
      </c>
      <c r="AP5182">
        <f>MATCH(AN5182,Sheet2!$F$5:$F$18,0)</f>
        <v>13</v>
      </c>
      <c r="AQ5182">
        <f>MATCH(AO5182,Sheet2!$F$5:$K$5,0)</f>
        <v>4</v>
      </c>
      <c r="AR5182" s="33">
        <f>INDEX(Sheet2!$F$5:$K$18,OPaL!AP5182,OPaL!AQ5182)</f>
        <v>0.05</v>
      </c>
      <c r="AS5182" s="1">
        <f t="shared" si="242"/>
        <v>96.576999999999998</v>
      </c>
    </row>
    <row r="5183" spans="1:45" x14ac:dyDescent="0.2">
      <c r="A5183" s="11" t="s">
        <v>6363</v>
      </c>
      <c r="B5183" s="11" t="s">
        <v>6364</v>
      </c>
      <c r="C5183" s="11" t="s">
        <v>14546</v>
      </c>
      <c r="D5183" s="21">
        <v>44081</v>
      </c>
      <c r="E5183" s="21" t="s">
        <v>9697</v>
      </c>
      <c r="F5183" s="21" t="s">
        <v>14659</v>
      </c>
      <c r="G5183" s="11" t="s">
        <v>2</v>
      </c>
      <c r="H5183" s="11" t="s">
        <v>3</v>
      </c>
      <c r="I5183" s="11" t="s">
        <v>4</v>
      </c>
      <c r="J5183" s="12">
        <v>2</v>
      </c>
      <c r="K5183" s="12">
        <v>101.34</v>
      </c>
      <c r="L5183" s="12">
        <v>0</v>
      </c>
      <c r="M5183" s="12">
        <v>0</v>
      </c>
      <c r="N5183" s="12">
        <f t="shared" si="241"/>
        <v>101.34</v>
      </c>
      <c r="O5183" s="11" t="s">
        <v>5</v>
      </c>
      <c r="P5183" s="13">
        <v>0</v>
      </c>
      <c r="Q5183" s="11" t="s">
        <v>6</v>
      </c>
      <c r="R5183" s="13">
        <v>0</v>
      </c>
      <c r="S5183" s="13">
        <v>0</v>
      </c>
      <c r="T5183" s="11" t="s">
        <v>7</v>
      </c>
      <c r="U5183" s="11" t="s">
        <v>8</v>
      </c>
      <c r="V5183" s="15">
        <v>0</v>
      </c>
      <c r="W5183" s="13">
        <v>0</v>
      </c>
      <c r="X5183" s="15">
        <v>0</v>
      </c>
      <c r="Y5183" s="15">
        <v>0</v>
      </c>
      <c r="Z5183" s="13">
        <v>0</v>
      </c>
      <c r="AA5183" s="15">
        <v>0</v>
      </c>
      <c r="AB5183" s="13">
        <v>0</v>
      </c>
      <c r="AC5183" s="15">
        <v>0</v>
      </c>
      <c r="AD5183" s="13">
        <v>0</v>
      </c>
      <c r="AE5183" s="15">
        <v>0</v>
      </c>
      <c r="AF5183" s="13">
        <v>0</v>
      </c>
      <c r="AG5183" s="15">
        <v>0</v>
      </c>
      <c r="AH5183" s="13">
        <v>0</v>
      </c>
      <c r="AI5183" s="15">
        <v>0</v>
      </c>
      <c r="AJ5183" s="11" t="s">
        <v>9</v>
      </c>
      <c r="AK5183" s="11" t="s">
        <v>13</v>
      </c>
      <c r="AL5183" s="22">
        <f t="shared" si="240"/>
        <v>1211</v>
      </c>
      <c r="AM5183" s="11" t="str">
        <f>VLOOKUP(O5183,Sheet2!$D$6:$E$14,2,FALSE)</f>
        <v>Spare parts</v>
      </c>
      <c r="AN5183" s="11" t="str">
        <f>VLOOKUP(F5183,Sheet2!$E$10:$F$13,2,FALSE)</f>
        <v>SPM</v>
      </c>
      <c r="AO5183" s="35" t="s">
        <v>14668</v>
      </c>
      <c r="AP5183">
        <f>MATCH(AN5183,Sheet2!$F$5:$F$18,0)</f>
        <v>6</v>
      </c>
      <c r="AQ5183">
        <f>MATCH(AO5183,Sheet2!$F$5:$K$5,0)</f>
        <v>6</v>
      </c>
      <c r="AR5183" s="33">
        <f>INDEX(Sheet2!$F$5:$K$18,OPaL!AP5183,OPaL!AQ5183)</f>
        <v>0.15</v>
      </c>
      <c r="AS5183" s="1">
        <f t="shared" si="242"/>
        <v>86.138999999999996</v>
      </c>
    </row>
    <row r="5184" spans="1:45" x14ac:dyDescent="0.2">
      <c r="A5184" s="11" t="s">
        <v>9038</v>
      </c>
      <c r="B5184" s="11" t="s">
        <v>9039</v>
      </c>
      <c r="C5184" s="11" t="s">
        <v>12307</v>
      </c>
      <c r="D5184" s="21">
        <v>45279</v>
      </c>
      <c r="E5184" s="21" t="s">
        <v>9739</v>
      </c>
      <c r="F5184" s="21" t="s">
        <v>14659</v>
      </c>
      <c r="G5184" s="11" t="s">
        <v>2</v>
      </c>
      <c r="H5184" s="11" t="s">
        <v>350</v>
      </c>
      <c r="I5184" s="11" t="s">
        <v>4</v>
      </c>
      <c r="J5184" s="13">
        <v>2</v>
      </c>
      <c r="K5184" s="12">
        <v>97.17</v>
      </c>
      <c r="L5184" s="12">
        <v>0</v>
      </c>
      <c r="M5184" s="12">
        <v>0</v>
      </c>
      <c r="N5184" s="12">
        <f t="shared" si="241"/>
        <v>97.17</v>
      </c>
      <c r="O5184" s="11" t="s">
        <v>8227</v>
      </c>
      <c r="P5184" s="13">
        <v>0</v>
      </c>
      <c r="Q5184" s="11" t="s">
        <v>6</v>
      </c>
      <c r="R5184" s="13">
        <v>0</v>
      </c>
      <c r="S5184" s="13">
        <v>0</v>
      </c>
      <c r="T5184" s="11" t="s">
        <v>7</v>
      </c>
      <c r="U5184" s="11" t="s">
        <v>8</v>
      </c>
      <c r="V5184" s="15">
        <v>0</v>
      </c>
      <c r="W5184" s="13">
        <v>0</v>
      </c>
      <c r="X5184" s="15">
        <v>0</v>
      </c>
      <c r="Y5184" s="15">
        <v>0</v>
      </c>
      <c r="Z5184" s="13">
        <v>0</v>
      </c>
      <c r="AA5184" s="15">
        <v>0</v>
      </c>
      <c r="AB5184" s="13">
        <v>0</v>
      </c>
      <c r="AC5184" s="15">
        <v>0</v>
      </c>
      <c r="AD5184" s="13">
        <v>0</v>
      </c>
      <c r="AE5184" s="15">
        <v>0</v>
      </c>
      <c r="AF5184" s="13">
        <v>0</v>
      </c>
      <c r="AG5184" s="15">
        <v>0</v>
      </c>
      <c r="AH5184" s="13">
        <v>0</v>
      </c>
      <c r="AI5184" s="15">
        <v>0</v>
      </c>
      <c r="AJ5184" s="11" t="s">
        <v>352</v>
      </c>
      <c r="AK5184" s="11" t="s">
        <v>8228</v>
      </c>
      <c r="AL5184" s="22">
        <f t="shared" si="240"/>
        <v>13</v>
      </c>
      <c r="AM5184" s="11" t="str">
        <f>VLOOKUP(O5184,Sheet2!$D$6:$E$14,2,FALSE)</f>
        <v>Consumables</v>
      </c>
      <c r="AN5184" s="11" t="str">
        <f>VLOOKUP(F5184,Sheet2!$E$15:$F$18,2,FALSE)</f>
        <v>CM</v>
      </c>
      <c r="AO5184" s="35" t="s">
        <v>14664</v>
      </c>
      <c r="AP5184">
        <f>MATCH(AN5184,Sheet2!$F$5:$F$18,0)</f>
        <v>13</v>
      </c>
      <c r="AQ5184">
        <f>MATCH(AO5184,Sheet2!$F$5:$K$5,0)</f>
        <v>2</v>
      </c>
      <c r="AR5184" s="33">
        <f>INDEX(Sheet2!$F$5:$K$18,OPaL!AP5184,OPaL!AQ5184)</f>
        <v>0</v>
      </c>
      <c r="AS5184" s="1">
        <f t="shared" si="242"/>
        <v>97.17</v>
      </c>
    </row>
    <row r="5185" spans="1:45" x14ac:dyDescent="0.2">
      <c r="A5185" s="11" t="s">
        <v>58</v>
      </c>
      <c r="B5185" s="11" t="s">
        <v>59</v>
      </c>
      <c r="C5185" s="11" t="s">
        <v>14547</v>
      </c>
      <c r="D5185" s="21">
        <v>43061</v>
      </c>
      <c r="E5185" s="21" t="s">
        <v>9697</v>
      </c>
      <c r="F5185" s="21" t="s">
        <v>14659</v>
      </c>
      <c r="G5185" s="11" t="s">
        <v>2</v>
      </c>
      <c r="H5185" s="11" t="s">
        <v>16</v>
      </c>
      <c r="I5185" s="11" t="s">
        <v>4</v>
      </c>
      <c r="J5185" s="12">
        <v>2</v>
      </c>
      <c r="K5185" s="12">
        <v>97</v>
      </c>
      <c r="L5185" s="12">
        <v>0</v>
      </c>
      <c r="M5185" s="12">
        <v>0</v>
      </c>
      <c r="N5185" s="12">
        <f t="shared" si="241"/>
        <v>97</v>
      </c>
      <c r="O5185" s="11" t="s">
        <v>5</v>
      </c>
      <c r="P5185" s="13">
        <v>0</v>
      </c>
      <c r="Q5185" s="11" t="s">
        <v>6</v>
      </c>
      <c r="R5185" s="13">
        <v>0</v>
      </c>
      <c r="S5185" s="13">
        <v>0</v>
      </c>
      <c r="T5185" s="11" t="s">
        <v>7</v>
      </c>
      <c r="U5185" s="11" t="s">
        <v>8</v>
      </c>
      <c r="V5185" s="15">
        <v>0</v>
      </c>
      <c r="W5185" s="13">
        <v>0</v>
      </c>
      <c r="X5185" s="15">
        <v>0</v>
      </c>
      <c r="Y5185" s="15">
        <v>0</v>
      </c>
      <c r="Z5185" s="13">
        <v>0</v>
      </c>
      <c r="AA5185" s="15">
        <v>0</v>
      </c>
      <c r="AB5185" s="13">
        <v>0</v>
      </c>
      <c r="AC5185" s="15">
        <v>0</v>
      </c>
      <c r="AD5185" s="13">
        <v>0</v>
      </c>
      <c r="AE5185" s="15">
        <v>0</v>
      </c>
      <c r="AF5185" s="13">
        <v>0</v>
      </c>
      <c r="AG5185" s="15">
        <v>0</v>
      </c>
      <c r="AH5185" s="13">
        <v>0</v>
      </c>
      <c r="AI5185" s="15">
        <v>0</v>
      </c>
      <c r="AJ5185" s="11" t="s">
        <v>17</v>
      </c>
      <c r="AK5185" s="11" t="s">
        <v>13</v>
      </c>
      <c r="AL5185" s="22">
        <f t="shared" si="240"/>
        <v>2231</v>
      </c>
      <c r="AM5185" s="11" t="str">
        <f>VLOOKUP(O5185,Sheet2!$D$6:$E$14,2,FALSE)</f>
        <v>Spare parts</v>
      </c>
      <c r="AN5185" s="11" t="str">
        <f>VLOOKUP(F5185,Sheet2!$E$10:$F$13,2,FALSE)</f>
        <v>SPM</v>
      </c>
      <c r="AO5185" s="35" t="s">
        <v>14668</v>
      </c>
      <c r="AP5185">
        <f>MATCH(AN5185,Sheet2!$F$5:$F$18,0)</f>
        <v>6</v>
      </c>
      <c r="AQ5185">
        <f>MATCH(AO5185,Sheet2!$F$5:$K$5,0)</f>
        <v>6</v>
      </c>
      <c r="AR5185" s="33">
        <f>INDEX(Sheet2!$F$5:$K$18,OPaL!AP5185,OPaL!AQ5185)</f>
        <v>0.15</v>
      </c>
      <c r="AS5185" s="1">
        <f t="shared" si="242"/>
        <v>82.45</v>
      </c>
    </row>
    <row r="5186" spans="1:45" x14ac:dyDescent="0.2">
      <c r="A5186" s="11" t="s">
        <v>162</v>
      </c>
      <c r="B5186" s="11" t="s">
        <v>163</v>
      </c>
      <c r="C5186" s="11" t="s">
        <v>14548</v>
      </c>
      <c r="D5186" s="21">
        <v>43061</v>
      </c>
      <c r="E5186" s="21" t="s">
        <v>9697</v>
      </c>
      <c r="F5186" s="21" t="s">
        <v>14659</v>
      </c>
      <c r="G5186" s="11" t="s">
        <v>2</v>
      </c>
      <c r="H5186" s="11" t="s">
        <v>16</v>
      </c>
      <c r="I5186" s="11" t="s">
        <v>4</v>
      </c>
      <c r="J5186" s="12">
        <v>2</v>
      </c>
      <c r="K5186" s="12">
        <v>97</v>
      </c>
      <c r="L5186" s="12">
        <v>0</v>
      </c>
      <c r="M5186" s="12">
        <v>0</v>
      </c>
      <c r="N5186" s="12">
        <f t="shared" si="241"/>
        <v>97</v>
      </c>
      <c r="O5186" s="11" t="s">
        <v>5</v>
      </c>
      <c r="P5186" s="13">
        <v>0</v>
      </c>
      <c r="Q5186" s="11" t="s">
        <v>6</v>
      </c>
      <c r="R5186" s="13">
        <v>0</v>
      </c>
      <c r="S5186" s="13">
        <v>0</v>
      </c>
      <c r="T5186" s="11" t="s">
        <v>7</v>
      </c>
      <c r="U5186" s="11" t="s">
        <v>8</v>
      </c>
      <c r="V5186" s="15">
        <v>0</v>
      </c>
      <c r="W5186" s="13">
        <v>0</v>
      </c>
      <c r="X5186" s="15">
        <v>0</v>
      </c>
      <c r="Y5186" s="15">
        <v>0</v>
      </c>
      <c r="Z5186" s="13">
        <v>0</v>
      </c>
      <c r="AA5186" s="15">
        <v>0</v>
      </c>
      <c r="AB5186" s="13">
        <v>0</v>
      </c>
      <c r="AC5186" s="15">
        <v>0</v>
      </c>
      <c r="AD5186" s="13">
        <v>0</v>
      </c>
      <c r="AE5186" s="15">
        <v>0</v>
      </c>
      <c r="AF5186" s="13">
        <v>0</v>
      </c>
      <c r="AG5186" s="15">
        <v>0</v>
      </c>
      <c r="AH5186" s="13">
        <v>0</v>
      </c>
      <c r="AI5186" s="15">
        <v>0</v>
      </c>
      <c r="AJ5186" s="11" t="s">
        <v>17</v>
      </c>
      <c r="AK5186" s="11" t="s">
        <v>13</v>
      </c>
      <c r="AL5186" s="22">
        <f t="shared" si="240"/>
        <v>2231</v>
      </c>
      <c r="AM5186" s="11" t="str">
        <f>VLOOKUP(O5186,Sheet2!$D$6:$E$14,2,FALSE)</f>
        <v>Spare parts</v>
      </c>
      <c r="AN5186" s="11" t="str">
        <f>VLOOKUP(F5186,Sheet2!$E$10:$F$13,2,FALSE)</f>
        <v>SPM</v>
      </c>
      <c r="AO5186" s="35" t="s">
        <v>14668</v>
      </c>
      <c r="AP5186">
        <f>MATCH(AN5186,Sheet2!$F$5:$F$18,0)</f>
        <v>6</v>
      </c>
      <c r="AQ5186">
        <f>MATCH(AO5186,Sheet2!$F$5:$K$5,0)</f>
        <v>6</v>
      </c>
      <c r="AR5186" s="33">
        <f>INDEX(Sheet2!$F$5:$K$18,OPaL!AP5186,OPaL!AQ5186)</f>
        <v>0.15</v>
      </c>
      <c r="AS5186" s="1">
        <f t="shared" si="242"/>
        <v>82.45</v>
      </c>
    </row>
    <row r="5187" spans="1:45" x14ac:dyDescent="0.2">
      <c r="A5187" s="11" t="s">
        <v>164</v>
      </c>
      <c r="B5187" s="11" t="s">
        <v>165</v>
      </c>
      <c r="C5187" s="11" t="s">
        <v>14549</v>
      </c>
      <c r="D5187" s="21">
        <v>43061</v>
      </c>
      <c r="E5187" s="21" t="s">
        <v>9697</v>
      </c>
      <c r="F5187" s="21" t="s">
        <v>14659</v>
      </c>
      <c r="G5187" s="11" t="s">
        <v>2</v>
      </c>
      <c r="H5187" s="11" t="s">
        <v>16</v>
      </c>
      <c r="I5187" s="11" t="s">
        <v>4</v>
      </c>
      <c r="J5187" s="12">
        <v>2</v>
      </c>
      <c r="K5187" s="12">
        <v>97</v>
      </c>
      <c r="L5187" s="12">
        <v>0</v>
      </c>
      <c r="M5187" s="12">
        <v>0</v>
      </c>
      <c r="N5187" s="12">
        <f t="shared" si="241"/>
        <v>97</v>
      </c>
      <c r="O5187" s="11" t="s">
        <v>5</v>
      </c>
      <c r="P5187" s="13">
        <v>0</v>
      </c>
      <c r="Q5187" s="11" t="s">
        <v>6</v>
      </c>
      <c r="R5187" s="13">
        <v>0</v>
      </c>
      <c r="S5187" s="13">
        <v>0</v>
      </c>
      <c r="T5187" s="11" t="s">
        <v>7</v>
      </c>
      <c r="U5187" s="11" t="s">
        <v>8</v>
      </c>
      <c r="V5187" s="15">
        <v>0</v>
      </c>
      <c r="W5187" s="13">
        <v>0</v>
      </c>
      <c r="X5187" s="15">
        <v>0</v>
      </c>
      <c r="Y5187" s="15">
        <v>0</v>
      </c>
      <c r="Z5187" s="13">
        <v>0</v>
      </c>
      <c r="AA5187" s="15">
        <v>0</v>
      </c>
      <c r="AB5187" s="13">
        <v>0</v>
      </c>
      <c r="AC5187" s="15">
        <v>0</v>
      </c>
      <c r="AD5187" s="13">
        <v>0</v>
      </c>
      <c r="AE5187" s="15">
        <v>0</v>
      </c>
      <c r="AF5187" s="13">
        <v>0</v>
      </c>
      <c r="AG5187" s="15">
        <v>0</v>
      </c>
      <c r="AH5187" s="13">
        <v>0</v>
      </c>
      <c r="AI5187" s="15">
        <v>0</v>
      </c>
      <c r="AJ5187" s="11" t="s">
        <v>17</v>
      </c>
      <c r="AK5187" s="11" t="s">
        <v>13</v>
      </c>
      <c r="AL5187" s="22">
        <f t="shared" si="240"/>
        <v>2231</v>
      </c>
      <c r="AM5187" s="11" t="str">
        <f>VLOOKUP(O5187,Sheet2!$D$6:$E$14,2,FALSE)</f>
        <v>Spare parts</v>
      </c>
      <c r="AN5187" s="11" t="str">
        <f>VLOOKUP(F5187,Sheet2!$E$10:$F$13,2,FALSE)</f>
        <v>SPM</v>
      </c>
      <c r="AO5187" s="35" t="s">
        <v>14668</v>
      </c>
      <c r="AP5187">
        <f>MATCH(AN5187,Sheet2!$F$5:$F$18,0)</f>
        <v>6</v>
      </c>
      <c r="AQ5187">
        <f>MATCH(AO5187,Sheet2!$F$5:$K$5,0)</f>
        <v>6</v>
      </c>
      <c r="AR5187" s="33">
        <f>INDEX(Sheet2!$F$5:$K$18,OPaL!AP5187,OPaL!AQ5187)</f>
        <v>0.15</v>
      </c>
      <c r="AS5187" s="1">
        <f t="shared" si="242"/>
        <v>82.45</v>
      </c>
    </row>
    <row r="5188" spans="1:45" x14ac:dyDescent="0.2">
      <c r="A5188" s="11" t="s">
        <v>166</v>
      </c>
      <c r="B5188" s="11" t="s">
        <v>167</v>
      </c>
      <c r="C5188" s="11" t="s">
        <v>14550</v>
      </c>
      <c r="D5188" s="21">
        <v>43061</v>
      </c>
      <c r="E5188" s="21" t="s">
        <v>9697</v>
      </c>
      <c r="F5188" s="21" t="s">
        <v>14659</v>
      </c>
      <c r="G5188" s="11" t="s">
        <v>2</v>
      </c>
      <c r="H5188" s="11" t="s">
        <v>16</v>
      </c>
      <c r="I5188" s="11" t="s">
        <v>4</v>
      </c>
      <c r="J5188" s="12">
        <v>2</v>
      </c>
      <c r="K5188" s="12">
        <v>97</v>
      </c>
      <c r="L5188" s="12">
        <v>0</v>
      </c>
      <c r="M5188" s="12">
        <v>0</v>
      </c>
      <c r="N5188" s="12">
        <f t="shared" si="241"/>
        <v>97</v>
      </c>
      <c r="O5188" s="11" t="s">
        <v>5</v>
      </c>
      <c r="P5188" s="13">
        <v>0</v>
      </c>
      <c r="Q5188" s="11" t="s">
        <v>6</v>
      </c>
      <c r="R5188" s="13">
        <v>0</v>
      </c>
      <c r="S5188" s="13">
        <v>0</v>
      </c>
      <c r="T5188" s="11" t="s">
        <v>7</v>
      </c>
      <c r="U5188" s="11" t="s">
        <v>8</v>
      </c>
      <c r="V5188" s="15">
        <v>0</v>
      </c>
      <c r="W5188" s="13">
        <v>0</v>
      </c>
      <c r="X5188" s="15">
        <v>0</v>
      </c>
      <c r="Y5188" s="15">
        <v>0</v>
      </c>
      <c r="Z5188" s="13">
        <v>0</v>
      </c>
      <c r="AA5188" s="15">
        <v>0</v>
      </c>
      <c r="AB5188" s="13">
        <v>0</v>
      </c>
      <c r="AC5188" s="15">
        <v>0</v>
      </c>
      <c r="AD5188" s="13">
        <v>0</v>
      </c>
      <c r="AE5188" s="15">
        <v>0</v>
      </c>
      <c r="AF5188" s="13">
        <v>0</v>
      </c>
      <c r="AG5188" s="15">
        <v>0</v>
      </c>
      <c r="AH5188" s="13">
        <v>0</v>
      </c>
      <c r="AI5188" s="15">
        <v>0</v>
      </c>
      <c r="AJ5188" s="11" t="s">
        <v>17</v>
      </c>
      <c r="AK5188" s="11" t="s">
        <v>13</v>
      </c>
      <c r="AL5188" s="22">
        <f t="shared" ref="AL5188:AL5252" si="243">$D$2-D5188</f>
        <v>2231</v>
      </c>
      <c r="AM5188" s="11" t="str">
        <f>VLOOKUP(O5188,Sheet2!$D$6:$E$14,2,FALSE)</f>
        <v>Spare parts</v>
      </c>
      <c r="AN5188" s="11" t="str">
        <f>VLOOKUP(F5188,Sheet2!$E$10:$F$13,2,FALSE)</f>
        <v>SPM</v>
      </c>
      <c r="AO5188" s="35" t="s">
        <v>14668</v>
      </c>
      <c r="AP5188">
        <f>MATCH(AN5188,Sheet2!$F$5:$F$18,0)</f>
        <v>6</v>
      </c>
      <c r="AQ5188">
        <f>MATCH(AO5188,Sheet2!$F$5:$K$5,0)</f>
        <v>6</v>
      </c>
      <c r="AR5188" s="33">
        <f>INDEX(Sheet2!$F$5:$K$18,OPaL!AP5188,OPaL!AQ5188)</f>
        <v>0.15</v>
      </c>
      <c r="AS5188" s="1">
        <f t="shared" si="242"/>
        <v>82.45</v>
      </c>
    </row>
    <row r="5189" spans="1:45" x14ac:dyDescent="0.2">
      <c r="A5189" s="11" t="s">
        <v>172</v>
      </c>
      <c r="B5189" s="11" t="s">
        <v>173</v>
      </c>
      <c r="C5189" s="11" t="s">
        <v>14551</v>
      </c>
      <c r="D5189" s="21">
        <v>43061</v>
      </c>
      <c r="E5189" s="21" t="s">
        <v>9697</v>
      </c>
      <c r="F5189" s="21" t="s">
        <v>14659</v>
      </c>
      <c r="G5189" s="11" t="s">
        <v>2</v>
      </c>
      <c r="H5189" s="11" t="s">
        <v>16</v>
      </c>
      <c r="I5189" s="11" t="s">
        <v>4</v>
      </c>
      <c r="J5189" s="12">
        <v>2</v>
      </c>
      <c r="K5189" s="12">
        <v>97</v>
      </c>
      <c r="L5189" s="12">
        <v>0</v>
      </c>
      <c r="M5189" s="12">
        <v>0</v>
      </c>
      <c r="N5189" s="12">
        <f t="shared" ref="N5189:N5252" si="244">M5189+K5189</f>
        <v>97</v>
      </c>
      <c r="O5189" s="11" t="s">
        <v>5</v>
      </c>
      <c r="P5189" s="13">
        <v>0</v>
      </c>
      <c r="Q5189" s="11" t="s">
        <v>6</v>
      </c>
      <c r="R5189" s="13">
        <v>0</v>
      </c>
      <c r="S5189" s="13">
        <v>0</v>
      </c>
      <c r="T5189" s="11" t="s">
        <v>7</v>
      </c>
      <c r="U5189" s="11" t="s">
        <v>8</v>
      </c>
      <c r="V5189" s="15">
        <v>0</v>
      </c>
      <c r="W5189" s="13">
        <v>0</v>
      </c>
      <c r="X5189" s="15">
        <v>0</v>
      </c>
      <c r="Y5189" s="15">
        <v>0</v>
      </c>
      <c r="Z5189" s="13">
        <v>0</v>
      </c>
      <c r="AA5189" s="15">
        <v>0</v>
      </c>
      <c r="AB5189" s="13">
        <v>0</v>
      </c>
      <c r="AC5189" s="15">
        <v>0</v>
      </c>
      <c r="AD5189" s="13">
        <v>0</v>
      </c>
      <c r="AE5189" s="15">
        <v>0</v>
      </c>
      <c r="AF5189" s="13">
        <v>0</v>
      </c>
      <c r="AG5189" s="15">
        <v>0</v>
      </c>
      <c r="AH5189" s="13">
        <v>0</v>
      </c>
      <c r="AI5189" s="15">
        <v>0</v>
      </c>
      <c r="AJ5189" s="11" t="s">
        <v>17</v>
      </c>
      <c r="AK5189" s="11" t="s">
        <v>13</v>
      </c>
      <c r="AL5189" s="22">
        <f t="shared" si="243"/>
        <v>2231</v>
      </c>
      <c r="AM5189" s="11" t="str">
        <f>VLOOKUP(O5189,Sheet2!$D$6:$E$14,2,FALSE)</f>
        <v>Spare parts</v>
      </c>
      <c r="AN5189" s="11" t="str">
        <f>VLOOKUP(F5189,Sheet2!$E$10:$F$13,2,FALSE)</f>
        <v>SPM</v>
      </c>
      <c r="AO5189" s="35" t="s">
        <v>14668</v>
      </c>
      <c r="AP5189">
        <f>MATCH(AN5189,Sheet2!$F$5:$F$18,0)</f>
        <v>6</v>
      </c>
      <c r="AQ5189">
        <f>MATCH(AO5189,Sheet2!$F$5:$K$5,0)</f>
        <v>6</v>
      </c>
      <c r="AR5189" s="33">
        <f>INDEX(Sheet2!$F$5:$K$18,OPaL!AP5189,OPaL!AQ5189)</f>
        <v>0.15</v>
      </c>
      <c r="AS5189" s="1">
        <f t="shared" ref="AS5189:AS5252" si="245">N5189*(1-AR5189)</f>
        <v>82.45</v>
      </c>
    </row>
    <row r="5190" spans="1:45" x14ac:dyDescent="0.2">
      <c r="A5190" s="11" t="s">
        <v>176</v>
      </c>
      <c r="B5190" s="11" t="s">
        <v>177</v>
      </c>
      <c r="C5190" s="11" t="s">
        <v>14552</v>
      </c>
      <c r="D5190" s="21">
        <v>43061</v>
      </c>
      <c r="E5190" s="21" t="s">
        <v>9697</v>
      </c>
      <c r="F5190" s="21" t="s">
        <v>14659</v>
      </c>
      <c r="G5190" s="11" t="s">
        <v>2</v>
      </c>
      <c r="H5190" s="11" t="s">
        <v>16</v>
      </c>
      <c r="I5190" s="11" t="s">
        <v>4</v>
      </c>
      <c r="J5190" s="12">
        <v>2</v>
      </c>
      <c r="K5190" s="12">
        <v>97</v>
      </c>
      <c r="L5190" s="12">
        <v>0</v>
      </c>
      <c r="M5190" s="12">
        <v>0</v>
      </c>
      <c r="N5190" s="12">
        <f t="shared" si="244"/>
        <v>97</v>
      </c>
      <c r="O5190" s="11" t="s">
        <v>5</v>
      </c>
      <c r="P5190" s="13">
        <v>0</v>
      </c>
      <c r="Q5190" s="11" t="s">
        <v>6</v>
      </c>
      <c r="R5190" s="13">
        <v>0</v>
      </c>
      <c r="S5190" s="13">
        <v>0</v>
      </c>
      <c r="T5190" s="11" t="s">
        <v>7</v>
      </c>
      <c r="U5190" s="11" t="s">
        <v>8</v>
      </c>
      <c r="V5190" s="15">
        <v>0</v>
      </c>
      <c r="W5190" s="13">
        <v>0</v>
      </c>
      <c r="X5190" s="15">
        <v>0</v>
      </c>
      <c r="Y5190" s="15">
        <v>0</v>
      </c>
      <c r="Z5190" s="13">
        <v>0</v>
      </c>
      <c r="AA5190" s="15">
        <v>0</v>
      </c>
      <c r="AB5190" s="13">
        <v>0</v>
      </c>
      <c r="AC5190" s="15">
        <v>0</v>
      </c>
      <c r="AD5190" s="13">
        <v>0</v>
      </c>
      <c r="AE5190" s="15">
        <v>0</v>
      </c>
      <c r="AF5190" s="13">
        <v>0</v>
      </c>
      <c r="AG5190" s="15">
        <v>0</v>
      </c>
      <c r="AH5190" s="13">
        <v>0</v>
      </c>
      <c r="AI5190" s="15">
        <v>0</v>
      </c>
      <c r="AJ5190" s="11" t="s">
        <v>17</v>
      </c>
      <c r="AK5190" s="11" t="s">
        <v>13</v>
      </c>
      <c r="AL5190" s="22">
        <f t="shared" si="243"/>
        <v>2231</v>
      </c>
      <c r="AM5190" s="11" t="str">
        <f>VLOOKUP(O5190,Sheet2!$D$6:$E$14,2,FALSE)</f>
        <v>Spare parts</v>
      </c>
      <c r="AN5190" s="11" t="str">
        <f>VLOOKUP(F5190,Sheet2!$E$10:$F$13,2,FALSE)</f>
        <v>SPM</v>
      </c>
      <c r="AO5190" s="35" t="s">
        <v>14668</v>
      </c>
      <c r="AP5190">
        <f>MATCH(AN5190,Sheet2!$F$5:$F$18,0)</f>
        <v>6</v>
      </c>
      <c r="AQ5190">
        <f>MATCH(AO5190,Sheet2!$F$5:$K$5,0)</f>
        <v>6</v>
      </c>
      <c r="AR5190" s="33">
        <f>INDEX(Sheet2!$F$5:$K$18,OPaL!AP5190,OPaL!AQ5190)</f>
        <v>0.15</v>
      </c>
      <c r="AS5190" s="1">
        <f t="shared" si="245"/>
        <v>82.45</v>
      </c>
    </row>
    <row r="5191" spans="1:45" x14ac:dyDescent="0.2">
      <c r="A5191" s="11" t="s">
        <v>186</v>
      </c>
      <c r="B5191" s="11" t="s">
        <v>187</v>
      </c>
      <c r="C5191" s="11" t="s">
        <v>14553</v>
      </c>
      <c r="D5191" s="21">
        <v>43061</v>
      </c>
      <c r="E5191" s="21" t="s">
        <v>9697</v>
      </c>
      <c r="F5191" s="21" t="s">
        <v>14659</v>
      </c>
      <c r="G5191" s="11" t="s">
        <v>2</v>
      </c>
      <c r="H5191" s="11" t="s">
        <v>16</v>
      </c>
      <c r="I5191" s="11" t="s">
        <v>4</v>
      </c>
      <c r="J5191" s="12">
        <v>2</v>
      </c>
      <c r="K5191" s="12">
        <v>97</v>
      </c>
      <c r="L5191" s="12">
        <v>0</v>
      </c>
      <c r="M5191" s="12">
        <v>0</v>
      </c>
      <c r="N5191" s="12">
        <f t="shared" si="244"/>
        <v>97</v>
      </c>
      <c r="O5191" s="11" t="s">
        <v>5</v>
      </c>
      <c r="P5191" s="13">
        <v>0</v>
      </c>
      <c r="Q5191" s="11" t="s">
        <v>6</v>
      </c>
      <c r="R5191" s="13">
        <v>0</v>
      </c>
      <c r="S5191" s="13">
        <v>0</v>
      </c>
      <c r="T5191" s="11" t="s">
        <v>7</v>
      </c>
      <c r="U5191" s="11" t="s">
        <v>8</v>
      </c>
      <c r="V5191" s="15">
        <v>0</v>
      </c>
      <c r="W5191" s="13">
        <v>0</v>
      </c>
      <c r="X5191" s="15">
        <v>0</v>
      </c>
      <c r="Y5191" s="15">
        <v>0</v>
      </c>
      <c r="Z5191" s="13">
        <v>0</v>
      </c>
      <c r="AA5191" s="15">
        <v>0</v>
      </c>
      <c r="AB5191" s="13">
        <v>0</v>
      </c>
      <c r="AC5191" s="15">
        <v>0</v>
      </c>
      <c r="AD5191" s="13">
        <v>0</v>
      </c>
      <c r="AE5191" s="15">
        <v>0</v>
      </c>
      <c r="AF5191" s="13">
        <v>0</v>
      </c>
      <c r="AG5191" s="15">
        <v>0</v>
      </c>
      <c r="AH5191" s="13">
        <v>0</v>
      </c>
      <c r="AI5191" s="15">
        <v>0</v>
      </c>
      <c r="AJ5191" s="11" t="s">
        <v>17</v>
      </c>
      <c r="AK5191" s="11" t="s">
        <v>13</v>
      </c>
      <c r="AL5191" s="22">
        <f t="shared" si="243"/>
        <v>2231</v>
      </c>
      <c r="AM5191" s="11" t="str">
        <f>VLOOKUP(O5191,Sheet2!$D$6:$E$14,2,FALSE)</f>
        <v>Spare parts</v>
      </c>
      <c r="AN5191" s="11" t="str">
        <f>VLOOKUP(F5191,Sheet2!$E$10:$F$13,2,FALSE)</f>
        <v>SPM</v>
      </c>
      <c r="AO5191" s="35" t="s">
        <v>14668</v>
      </c>
      <c r="AP5191">
        <f>MATCH(AN5191,Sheet2!$F$5:$F$18,0)</f>
        <v>6</v>
      </c>
      <c r="AQ5191">
        <f>MATCH(AO5191,Sheet2!$F$5:$K$5,0)</f>
        <v>6</v>
      </c>
      <c r="AR5191" s="33">
        <f>INDEX(Sheet2!$F$5:$K$18,OPaL!AP5191,OPaL!AQ5191)</f>
        <v>0.15</v>
      </c>
      <c r="AS5191" s="1">
        <f t="shared" si="245"/>
        <v>82.45</v>
      </c>
    </row>
    <row r="5192" spans="1:45" x14ac:dyDescent="0.2">
      <c r="A5192" s="11" t="s">
        <v>188</v>
      </c>
      <c r="B5192" s="11" t="s">
        <v>189</v>
      </c>
      <c r="C5192" s="11" t="s">
        <v>14554</v>
      </c>
      <c r="D5192" s="21">
        <v>43061</v>
      </c>
      <c r="E5192" s="21" t="s">
        <v>9697</v>
      </c>
      <c r="F5192" s="21" t="s">
        <v>14659</v>
      </c>
      <c r="G5192" s="11" t="s">
        <v>2</v>
      </c>
      <c r="H5192" s="11" t="s">
        <v>16</v>
      </c>
      <c r="I5192" s="11" t="s">
        <v>4</v>
      </c>
      <c r="J5192" s="12">
        <v>2</v>
      </c>
      <c r="K5192" s="12">
        <v>97</v>
      </c>
      <c r="L5192" s="12">
        <v>0</v>
      </c>
      <c r="M5192" s="12">
        <v>0</v>
      </c>
      <c r="N5192" s="12">
        <f t="shared" si="244"/>
        <v>97</v>
      </c>
      <c r="O5192" s="11" t="s">
        <v>5</v>
      </c>
      <c r="P5192" s="13">
        <v>0</v>
      </c>
      <c r="Q5192" s="11" t="s">
        <v>6</v>
      </c>
      <c r="R5192" s="13">
        <v>0</v>
      </c>
      <c r="S5192" s="13">
        <v>0</v>
      </c>
      <c r="T5192" s="11" t="s">
        <v>7</v>
      </c>
      <c r="U5192" s="11" t="s">
        <v>8</v>
      </c>
      <c r="V5192" s="15">
        <v>0</v>
      </c>
      <c r="W5192" s="13">
        <v>0</v>
      </c>
      <c r="X5192" s="15">
        <v>0</v>
      </c>
      <c r="Y5192" s="15">
        <v>0</v>
      </c>
      <c r="Z5192" s="13">
        <v>0</v>
      </c>
      <c r="AA5192" s="15">
        <v>0</v>
      </c>
      <c r="AB5192" s="13">
        <v>0</v>
      </c>
      <c r="AC5192" s="15">
        <v>0</v>
      </c>
      <c r="AD5192" s="13">
        <v>0</v>
      </c>
      <c r="AE5192" s="15">
        <v>0</v>
      </c>
      <c r="AF5192" s="13">
        <v>0</v>
      </c>
      <c r="AG5192" s="15">
        <v>0</v>
      </c>
      <c r="AH5192" s="13">
        <v>0</v>
      </c>
      <c r="AI5192" s="15">
        <v>0</v>
      </c>
      <c r="AJ5192" s="11" t="s">
        <v>17</v>
      </c>
      <c r="AK5192" s="11" t="s">
        <v>13</v>
      </c>
      <c r="AL5192" s="22">
        <f t="shared" si="243"/>
        <v>2231</v>
      </c>
      <c r="AM5192" s="11" t="str">
        <f>VLOOKUP(O5192,Sheet2!$D$6:$E$14,2,FALSE)</f>
        <v>Spare parts</v>
      </c>
      <c r="AN5192" s="11" t="str">
        <f>VLOOKUP(F5192,Sheet2!$E$10:$F$13,2,FALSE)</f>
        <v>SPM</v>
      </c>
      <c r="AO5192" s="35" t="s">
        <v>14668</v>
      </c>
      <c r="AP5192">
        <f>MATCH(AN5192,Sheet2!$F$5:$F$18,0)</f>
        <v>6</v>
      </c>
      <c r="AQ5192">
        <f>MATCH(AO5192,Sheet2!$F$5:$K$5,0)</f>
        <v>6</v>
      </c>
      <c r="AR5192" s="33">
        <f>INDEX(Sheet2!$F$5:$K$18,OPaL!AP5192,OPaL!AQ5192)</f>
        <v>0.15</v>
      </c>
      <c r="AS5192" s="1">
        <f t="shared" si="245"/>
        <v>82.45</v>
      </c>
    </row>
    <row r="5193" spans="1:45" x14ac:dyDescent="0.2">
      <c r="A5193" s="11" t="s">
        <v>198</v>
      </c>
      <c r="B5193" s="11" t="s">
        <v>199</v>
      </c>
      <c r="C5193" s="11" t="s">
        <v>14555</v>
      </c>
      <c r="D5193" s="21">
        <v>43061</v>
      </c>
      <c r="E5193" s="21" t="s">
        <v>9697</v>
      </c>
      <c r="F5193" s="21" t="s">
        <v>14659</v>
      </c>
      <c r="G5193" s="11" t="s">
        <v>2</v>
      </c>
      <c r="H5193" s="11" t="s">
        <v>16</v>
      </c>
      <c r="I5193" s="11" t="s">
        <v>4</v>
      </c>
      <c r="J5193" s="12">
        <v>2</v>
      </c>
      <c r="K5193" s="12">
        <v>97</v>
      </c>
      <c r="L5193" s="12">
        <v>0</v>
      </c>
      <c r="M5193" s="12">
        <v>0</v>
      </c>
      <c r="N5193" s="12">
        <f t="shared" si="244"/>
        <v>97</v>
      </c>
      <c r="O5193" s="11" t="s">
        <v>5</v>
      </c>
      <c r="P5193" s="13">
        <v>0</v>
      </c>
      <c r="Q5193" s="11" t="s">
        <v>6</v>
      </c>
      <c r="R5193" s="13">
        <v>0</v>
      </c>
      <c r="S5193" s="13">
        <v>0</v>
      </c>
      <c r="T5193" s="11" t="s">
        <v>7</v>
      </c>
      <c r="U5193" s="11" t="s">
        <v>8</v>
      </c>
      <c r="V5193" s="15">
        <v>0</v>
      </c>
      <c r="W5193" s="13">
        <v>0</v>
      </c>
      <c r="X5193" s="15">
        <v>0</v>
      </c>
      <c r="Y5193" s="15">
        <v>0</v>
      </c>
      <c r="Z5193" s="13">
        <v>0</v>
      </c>
      <c r="AA5193" s="15">
        <v>0</v>
      </c>
      <c r="AB5193" s="13">
        <v>0</v>
      </c>
      <c r="AC5193" s="15">
        <v>0</v>
      </c>
      <c r="AD5193" s="13">
        <v>0</v>
      </c>
      <c r="AE5193" s="15">
        <v>0</v>
      </c>
      <c r="AF5193" s="13">
        <v>0</v>
      </c>
      <c r="AG5193" s="15">
        <v>0</v>
      </c>
      <c r="AH5193" s="13">
        <v>0</v>
      </c>
      <c r="AI5193" s="15">
        <v>0</v>
      </c>
      <c r="AJ5193" s="11" t="s">
        <v>17</v>
      </c>
      <c r="AK5193" s="11" t="s">
        <v>13</v>
      </c>
      <c r="AL5193" s="22">
        <f t="shared" si="243"/>
        <v>2231</v>
      </c>
      <c r="AM5193" s="11" t="str">
        <f>VLOOKUP(O5193,Sheet2!$D$6:$E$14,2,FALSE)</f>
        <v>Spare parts</v>
      </c>
      <c r="AN5193" s="11" t="str">
        <f>VLOOKUP(F5193,Sheet2!$E$10:$F$13,2,FALSE)</f>
        <v>SPM</v>
      </c>
      <c r="AO5193" s="35" t="s">
        <v>14668</v>
      </c>
      <c r="AP5193">
        <f>MATCH(AN5193,Sheet2!$F$5:$F$18,0)</f>
        <v>6</v>
      </c>
      <c r="AQ5193">
        <f>MATCH(AO5193,Sheet2!$F$5:$K$5,0)</f>
        <v>6</v>
      </c>
      <c r="AR5193" s="33">
        <f>INDEX(Sheet2!$F$5:$K$18,OPaL!AP5193,OPaL!AQ5193)</f>
        <v>0.15</v>
      </c>
      <c r="AS5193" s="1">
        <f t="shared" si="245"/>
        <v>82.45</v>
      </c>
    </row>
    <row r="5194" spans="1:45" x14ac:dyDescent="0.2">
      <c r="A5194" s="11" t="s">
        <v>214</v>
      </c>
      <c r="B5194" s="11" t="s">
        <v>215</v>
      </c>
      <c r="C5194" s="11" t="s">
        <v>14556</v>
      </c>
      <c r="D5194" s="21">
        <v>43061</v>
      </c>
      <c r="E5194" s="21" t="s">
        <v>9697</v>
      </c>
      <c r="F5194" s="21" t="s">
        <v>14659</v>
      </c>
      <c r="G5194" s="11" t="s">
        <v>2</v>
      </c>
      <c r="H5194" s="11" t="s">
        <v>16</v>
      </c>
      <c r="I5194" s="11" t="s">
        <v>4</v>
      </c>
      <c r="J5194" s="12">
        <v>2</v>
      </c>
      <c r="K5194" s="12">
        <v>97</v>
      </c>
      <c r="L5194" s="12">
        <v>0</v>
      </c>
      <c r="M5194" s="12">
        <v>0</v>
      </c>
      <c r="N5194" s="12">
        <f t="shared" si="244"/>
        <v>97</v>
      </c>
      <c r="O5194" s="11" t="s">
        <v>5</v>
      </c>
      <c r="P5194" s="13">
        <v>0</v>
      </c>
      <c r="Q5194" s="11" t="s">
        <v>6</v>
      </c>
      <c r="R5194" s="13">
        <v>0</v>
      </c>
      <c r="S5194" s="13">
        <v>0</v>
      </c>
      <c r="T5194" s="11" t="s">
        <v>7</v>
      </c>
      <c r="U5194" s="11" t="s">
        <v>8</v>
      </c>
      <c r="V5194" s="15">
        <v>0</v>
      </c>
      <c r="W5194" s="13">
        <v>0</v>
      </c>
      <c r="X5194" s="15">
        <v>0</v>
      </c>
      <c r="Y5194" s="15">
        <v>0</v>
      </c>
      <c r="Z5194" s="13">
        <v>0</v>
      </c>
      <c r="AA5194" s="15">
        <v>0</v>
      </c>
      <c r="AB5194" s="13">
        <v>0</v>
      </c>
      <c r="AC5194" s="15">
        <v>0</v>
      </c>
      <c r="AD5194" s="13">
        <v>0</v>
      </c>
      <c r="AE5194" s="15">
        <v>0</v>
      </c>
      <c r="AF5194" s="13">
        <v>0</v>
      </c>
      <c r="AG5194" s="15">
        <v>0</v>
      </c>
      <c r="AH5194" s="13">
        <v>0</v>
      </c>
      <c r="AI5194" s="15">
        <v>0</v>
      </c>
      <c r="AJ5194" s="11" t="s">
        <v>17</v>
      </c>
      <c r="AK5194" s="11" t="s">
        <v>13</v>
      </c>
      <c r="AL5194" s="22">
        <f t="shared" si="243"/>
        <v>2231</v>
      </c>
      <c r="AM5194" s="11" t="str">
        <f>VLOOKUP(O5194,Sheet2!$D$6:$E$14,2,FALSE)</f>
        <v>Spare parts</v>
      </c>
      <c r="AN5194" s="11" t="str">
        <f>VLOOKUP(F5194,Sheet2!$E$10:$F$13,2,FALSE)</f>
        <v>SPM</v>
      </c>
      <c r="AO5194" s="35" t="s">
        <v>14668</v>
      </c>
      <c r="AP5194">
        <f>MATCH(AN5194,Sheet2!$F$5:$F$18,0)</f>
        <v>6</v>
      </c>
      <c r="AQ5194">
        <f>MATCH(AO5194,Sheet2!$F$5:$K$5,0)</f>
        <v>6</v>
      </c>
      <c r="AR5194" s="33">
        <f>INDEX(Sheet2!$F$5:$K$18,OPaL!AP5194,OPaL!AQ5194)</f>
        <v>0.15</v>
      </c>
      <c r="AS5194" s="1">
        <f t="shared" si="245"/>
        <v>82.45</v>
      </c>
    </row>
    <row r="5195" spans="1:45" x14ac:dyDescent="0.2">
      <c r="A5195" s="11" t="s">
        <v>218</v>
      </c>
      <c r="B5195" s="11" t="s">
        <v>219</v>
      </c>
      <c r="C5195" s="11" t="s">
        <v>14557</v>
      </c>
      <c r="D5195" s="21">
        <v>43061</v>
      </c>
      <c r="E5195" s="21" t="s">
        <v>9697</v>
      </c>
      <c r="F5195" s="21" t="s">
        <v>14659</v>
      </c>
      <c r="G5195" s="11" t="s">
        <v>2</v>
      </c>
      <c r="H5195" s="11" t="s">
        <v>16</v>
      </c>
      <c r="I5195" s="11" t="s">
        <v>4</v>
      </c>
      <c r="J5195" s="12">
        <v>2</v>
      </c>
      <c r="K5195" s="12">
        <v>97</v>
      </c>
      <c r="L5195" s="12">
        <v>0</v>
      </c>
      <c r="M5195" s="12">
        <v>0</v>
      </c>
      <c r="N5195" s="12">
        <f t="shared" si="244"/>
        <v>97</v>
      </c>
      <c r="O5195" s="11" t="s">
        <v>5</v>
      </c>
      <c r="P5195" s="13">
        <v>0</v>
      </c>
      <c r="Q5195" s="11" t="s">
        <v>6</v>
      </c>
      <c r="R5195" s="13">
        <v>0</v>
      </c>
      <c r="S5195" s="13">
        <v>0</v>
      </c>
      <c r="T5195" s="11" t="s">
        <v>7</v>
      </c>
      <c r="U5195" s="11" t="s">
        <v>8</v>
      </c>
      <c r="V5195" s="15">
        <v>0</v>
      </c>
      <c r="W5195" s="13">
        <v>0</v>
      </c>
      <c r="X5195" s="15">
        <v>0</v>
      </c>
      <c r="Y5195" s="15">
        <v>0</v>
      </c>
      <c r="Z5195" s="13">
        <v>0</v>
      </c>
      <c r="AA5195" s="15">
        <v>0</v>
      </c>
      <c r="AB5195" s="13">
        <v>0</v>
      </c>
      <c r="AC5195" s="15">
        <v>0</v>
      </c>
      <c r="AD5195" s="13">
        <v>0</v>
      </c>
      <c r="AE5195" s="15">
        <v>0</v>
      </c>
      <c r="AF5195" s="13">
        <v>0</v>
      </c>
      <c r="AG5195" s="15">
        <v>0</v>
      </c>
      <c r="AH5195" s="13">
        <v>0</v>
      </c>
      <c r="AI5195" s="15">
        <v>0</v>
      </c>
      <c r="AJ5195" s="11" t="s">
        <v>17</v>
      </c>
      <c r="AK5195" s="11" t="s">
        <v>13</v>
      </c>
      <c r="AL5195" s="22">
        <f t="shared" si="243"/>
        <v>2231</v>
      </c>
      <c r="AM5195" s="11" t="str">
        <f>VLOOKUP(O5195,Sheet2!$D$6:$E$14,2,FALSE)</f>
        <v>Spare parts</v>
      </c>
      <c r="AN5195" s="11" t="str">
        <f>VLOOKUP(F5195,Sheet2!$E$10:$F$13,2,FALSE)</f>
        <v>SPM</v>
      </c>
      <c r="AO5195" s="35" t="s">
        <v>14668</v>
      </c>
      <c r="AP5195">
        <f>MATCH(AN5195,Sheet2!$F$5:$F$18,0)</f>
        <v>6</v>
      </c>
      <c r="AQ5195">
        <f>MATCH(AO5195,Sheet2!$F$5:$K$5,0)</f>
        <v>6</v>
      </c>
      <c r="AR5195" s="33">
        <f>INDEX(Sheet2!$F$5:$K$18,OPaL!AP5195,OPaL!AQ5195)</f>
        <v>0.15</v>
      </c>
      <c r="AS5195" s="1">
        <f t="shared" si="245"/>
        <v>82.45</v>
      </c>
    </row>
    <row r="5196" spans="1:45" x14ac:dyDescent="0.2">
      <c r="A5196" s="11" t="s">
        <v>232</v>
      </c>
      <c r="B5196" s="11" t="s">
        <v>233</v>
      </c>
      <c r="C5196" s="11" t="s">
        <v>14558</v>
      </c>
      <c r="D5196" s="21">
        <v>43061</v>
      </c>
      <c r="E5196" s="21" t="s">
        <v>9697</v>
      </c>
      <c r="F5196" s="21" t="s">
        <v>14659</v>
      </c>
      <c r="G5196" s="11" t="s">
        <v>2</v>
      </c>
      <c r="H5196" s="11" t="s">
        <v>16</v>
      </c>
      <c r="I5196" s="11" t="s">
        <v>4</v>
      </c>
      <c r="J5196" s="12">
        <v>2</v>
      </c>
      <c r="K5196" s="12">
        <v>97</v>
      </c>
      <c r="L5196" s="12">
        <v>0</v>
      </c>
      <c r="M5196" s="12">
        <v>0</v>
      </c>
      <c r="N5196" s="12">
        <f t="shared" si="244"/>
        <v>97</v>
      </c>
      <c r="O5196" s="11" t="s">
        <v>5</v>
      </c>
      <c r="P5196" s="13">
        <v>0</v>
      </c>
      <c r="Q5196" s="11" t="s">
        <v>6</v>
      </c>
      <c r="R5196" s="13">
        <v>0</v>
      </c>
      <c r="S5196" s="13">
        <v>0</v>
      </c>
      <c r="T5196" s="11" t="s">
        <v>7</v>
      </c>
      <c r="U5196" s="11" t="s">
        <v>8</v>
      </c>
      <c r="V5196" s="15">
        <v>0</v>
      </c>
      <c r="W5196" s="13">
        <v>0</v>
      </c>
      <c r="X5196" s="15">
        <v>0</v>
      </c>
      <c r="Y5196" s="15">
        <v>0</v>
      </c>
      <c r="Z5196" s="13">
        <v>0</v>
      </c>
      <c r="AA5196" s="15">
        <v>0</v>
      </c>
      <c r="AB5196" s="13">
        <v>0</v>
      </c>
      <c r="AC5196" s="15">
        <v>0</v>
      </c>
      <c r="AD5196" s="13">
        <v>0</v>
      </c>
      <c r="AE5196" s="15">
        <v>0</v>
      </c>
      <c r="AF5196" s="13">
        <v>0</v>
      </c>
      <c r="AG5196" s="15">
        <v>0</v>
      </c>
      <c r="AH5196" s="13">
        <v>0</v>
      </c>
      <c r="AI5196" s="15">
        <v>0</v>
      </c>
      <c r="AJ5196" s="11" t="s">
        <v>17</v>
      </c>
      <c r="AK5196" s="11" t="s">
        <v>13</v>
      </c>
      <c r="AL5196" s="22">
        <f t="shared" si="243"/>
        <v>2231</v>
      </c>
      <c r="AM5196" s="11" t="str">
        <f>VLOOKUP(O5196,Sheet2!$D$6:$E$14,2,FALSE)</f>
        <v>Spare parts</v>
      </c>
      <c r="AN5196" s="11" t="str">
        <f>VLOOKUP(F5196,Sheet2!$E$10:$F$13,2,FALSE)</f>
        <v>SPM</v>
      </c>
      <c r="AO5196" s="35" t="s">
        <v>14668</v>
      </c>
      <c r="AP5196">
        <f>MATCH(AN5196,Sheet2!$F$5:$F$18,0)</f>
        <v>6</v>
      </c>
      <c r="AQ5196">
        <f>MATCH(AO5196,Sheet2!$F$5:$K$5,0)</f>
        <v>6</v>
      </c>
      <c r="AR5196" s="33">
        <f>INDEX(Sheet2!$F$5:$K$18,OPaL!AP5196,OPaL!AQ5196)</f>
        <v>0.15</v>
      </c>
      <c r="AS5196" s="1">
        <f t="shared" si="245"/>
        <v>82.45</v>
      </c>
    </row>
    <row r="5197" spans="1:45" x14ac:dyDescent="0.2">
      <c r="A5197" s="11" t="s">
        <v>236</v>
      </c>
      <c r="B5197" s="11" t="s">
        <v>237</v>
      </c>
      <c r="C5197" s="11" t="s">
        <v>14559</v>
      </c>
      <c r="D5197" s="21">
        <v>43061</v>
      </c>
      <c r="E5197" s="21" t="s">
        <v>9697</v>
      </c>
      <c r="F5197" s="21" t="s">
        <v>14659</v>
      </c>
      <c r="G5197" s="11" t="s">
        <v>2</v>
      </c>
      <c r="H5197" s="11" t="s">
        <v>16</v>
      </c>
      <c r="I5197" s="11" t="s">
        <v>4</v>
      </c>
      <c r="J5197" s="12">
        <v>2</v>
      </c>
      <c r="K5197" s="12">
        <v>97</v>
      </c>
      <c r="L5197" s="12">
        <v>0</v>
      </c>
      <c r="M5197" s="12">
        <v>0</v>
      </c>
      <c r="N5197" s="12">
        <f t="shared" si="244"/>
        <v>97</v>
      </c>
      <c r="O5197" s="11" t="s">
        <v>5</v>
      </c>
      <c r="P5197" s="13">
        <v>0</v>
      </c>
      <c r="Q5197" s="11" t="s">
        <v>6</v>
      </c>
      <c r="R5197" s="13">
        <v>0</v>
      </c>
      <c r="S5197" s="13">
        <v>0</v>
      </c>
      <c r="T5197" s="11" t="s">
        <v>7</v>
      </c>
      <c r="U5197" s="11" t="s">
        <v>8</v>
      </c>
      <c r="V5197" s="15">
        <v>0</v>
      </c>
      <c r="W5197" s="13">
        <v>0</v>
      </c>
      <c r="X5197" s="15">
        <v>0</v>
      </c>
      <c r="Y5197" s="15">
        <v>0</v>
      </c>
      <c r="Z5197" s="13">
        <v>0</v>
      </c>
      <c r="AA5197" s="15">
        <v>0</v>
      </c>
      <c r="AB5197" s="13">
        <v>0</v>
      </c>
      <c r="AC5197" s="15">
        <v>0</v>
      </c>
      <c r="AD5197" s="13">
        <v>0</v>
      </c>
      <c r="AE5197" s="15">
        <v>0</v>
      </c>
      <c r="AF5197" s="13">
        <v>0</v>
      </c>
      <c r="AG5197" s="15">
        <v>0</v>
      </c>
      <c r="AH5197" s="13">
        <v>0</v>
      </c>
      <c r="AI5197" s="15">
        <v>0</v>
      </c>
      <c r="AJ5197" s="11" t="s">
        <v>17</v>
      </c>
      <c r="AK5197" s="11" t="s">
        <v>13</v>
      </c>
      <c r="AL5197" s="22">
        <f t="shared" si="243"/>
        <v>2231</v>
      </c>
      <c r="AM5197" s="11" t="str">
        <f>VLOOKUP(O5197,Sheet2!$D$6:$E$14,2,FALSE)</f>
        <v>Spare parts</v>
      </c>
      <c r="AN5197" s="11" t="str">
        <f>VLOOKUP(F5197,Sheet2!$E$10:$F$13,2,FALSE)</f>
        <v>SPM</v>
      </c>
      <c r="AO5197" s="35" t="s">
        <v>14668</v>
      </c>
      <c r="AP5197">
        <f>MATCH(AN5197,Sheet2!$F$5:$F$18,0)</f>
        <v>6</v>
      </c>
      <c r="AQ5197">
        <f>MATCH(AO5197,Sheet2!$F$5:$K$5,0)</f>
        <v>6</v>
      </c>
      <c r="AR5197" s="33">
        <f>INDEX(Sheet2!$F$5:$K$18,OPaL!AP5197,OPaL!AQ5197)</f>
        <v>0.15</v>
      </c>
      <c r="AS5197" s="1">
        <f t="shared" si="245"/>
        <v>82.45</v>
      </c>
    </row>
    <row r="5198" spans="1:45" x14ac:dyDescent="0.2">
      <c r="A5198" s="11" t="s">
        <v>242</v>
      </c>
      <c r="B5198" s="11" t="s">
        <v>243</v>
      </c>
      <c r="C5198" s="11" t="s">
        <v>14560</v>
      </c>
      <c r="D5198" s="21">
        <v>43061</v>
      </c>
      <c r="E5198" s="21" t="s">
        <v>9697</v>
      </c>
      <c r="F5198" s="21" t="s">
        <v>14659</v>
      </c>
      <c r="G5198" s="11" t="s">
        <v>2</v>
      </c>
      <c r="H5198" s="11" t="s">
        <v>16</v>
      </c>
      <c r="I5198" s="11" t="s">
        <v>4</v>
      </c>
      <c r="J5198" s="12">
        <v>2</v>
      </c>
      <c r="K5198" s="12">
        <v>97</v>
      </c>
      <c r="L5198" s="12">
        <v>0</v>
      </c>
      <c r="M5198" s="12">
        <v>0</v>
      </c>
      <c r="N5198" s="12">
        <f t="shared" si="244"/>
        <v>97</v>
      </c>
      <c r="O5198" s="11" t="s">
        <v>5</v>
      </c>
      <c r="P5198" s="13">
        <v>0</v>
      </c>
      <c r="Q5198" s="11" t="s">
        <v>6</v>
      </c>
      <c r="R5198" s="13">
        <v>0</v>
      </c>
      <c r="S5198" s="13">
        <v>0</v>
      </c>
      <c r="T5198" s="11" t="s">
        <v>7</v>
      </c>
      <c r="U5198" s="11" t="s">
        <v>8</v>
      </c>
      <c r="V5198" s="15">
        <v>0</v>
      </c>
      <c r="W5198" s="13">
        <v>0</v>
      </c>
      <c r="X5198" s="15">
        <v>0</v>
      </c>
      <c r="Y5198" s="15">
        <v>0</v>
      </c>
      <c r="Z5198" s="13">
        <v>0</v>
      </c>
      <c r="AA5198" s="15">
        <v>0</v>
      </c>
      <c r="AB5198" s="13">
        <v>0</v>
      </c>
      <c r="AC5198" s="15">
        <v>0</v>
      </c>
      <c r="AD5198" s="13">
        <v>0</v>
      </c>
      <c r="AE5198" s="15">
        <v>0</v>
      </c>
      <c r="AF5198" s="13">
        <v>0</v>
      </c>
      <c r="AG5198" s="15">
        <v>0</v>
      </c>
      <c r="AH5198" s="13">
        <v>0</v>
      </c>
      <c r="AI5198" s="15">
        <v>0</v>
      </c>
      <c r="AJ5198" s="11" t="s">
        <v>17</v>
      </c>
      <c r="AK5198" s="11" t="s">
        <v>13</v>
      </c>
      <c r="AL5198" s="22">
        <f t="shared" si="243"/>
        <v>2231</v>
      </c>
      <c r="AM5198" s="11" t="str">
        <f>VLOOKUP(O5198,Sheet2!$D$6:$E$14,2,FALSE)</f>
        <v>Spare parts</v>
      </c>
      <c r="AN5198" s="11" t="str">
        <f>VLOOKUP(F5198,Sheet2!$E$10:$F$13,2,FALSE)</f>
        <v>SPM</v>
      </c>
      <c r="AO5198" s="35" t="s">
        <v>14668</v>
      </c>
      <c r="AP5198">
        <f>MATCH(AN5198,Sheet2!$F$5:$F$18,0)</f>
        <v>6</v>
      </c>
      <c r="AQ5198">
        <f>MATCH(AO5198,Sheet2!$F$5:$K$5,0)</f>
        <v>6</v>
      </c>
      <c r="AR5198" s="33">
        <f>INDEX(Sheet2!$F$5:$K$18,OPaL!AP5198,OPaL!AQ5198)</f>
        <v>0.15</v>
      </c>
      <c r="AS5198" s="1">
        <f t="shared" si="245"/>
        <v>82.45</v>
      </c>
    </row>
    <row r="5199" spans="1:45" x14ac:dyDescent="0.2">
      <c r="A5199" s="11" t="s">
        <v>244</v>
      </c>
      <c r="B5199" s="11" t="s">
        <v>245</v>
      </c>
      <c r="C5199" s="11" t="s">
        <v>14561</v>
      </c>
      <c r="D5199" s="21">
        <v>43061</v>
      </c>
      <c r="E5199" s="21" t="s">
        <v>9697</v>
      </c>
      <c r="F5199" s="21" t="s">
        <v>14659</v>
      </c>
      <c r="G5199" s="11" t="s">
        <v>2</v>
      </c>
      <c r="H5199" s="11" t="s">
        <v>16</v>
      </c>
      <c r="I5199" s="11" t="s">
        <v>4</v>
      </c>
      <c r="J5199" s="12">
        <v>2</v>
      </c>
      <c r="K5199" s="12">
        <v>97</v>
      </c>
      <c r="L5199" s="12">
        <v>0</v>
      </c>
      <c r="M5199" s="12">
        <v>0</v>
      </c>
      <c r="N5199" s="12">
        <f t="shared" si="244"/>
        <v>97</v>
      </c>
      <c r="O5199" s="11" t="s">
        <v>5</v>
      </c>
      <c r="P5199" s="13">
        <v>0</v>
      </c>
      <c r="Q5199" s="11" t="s">
        <v>6</v>
      </c>
      <c r="R5199" s="13">
        <v>0</v>
      </c>
      <c r="S5199" s="13">
        <v>0</v>
      </c>
      <c r="T5199" s="11" t="s">
        <v>7</v>
      </c>
      <c r="U5199" s="11" t="s">
        <v>8</v>
      </c>
      <c r="V5199" s="15">
        <v>0</v>
      </c>
      <c r="W5199" s="13">
        <v>0</v>
      </c>
      <c r="X5199" s="15">
        <v>0</v>
      </c>
      <c r="Y5199" s="15">
        <v>0</v>
      </c>
      <c r="Z5199" s="13">
        <v>0</v>
      </c>
      <c r="AA5199" s="15">
        <v>0</v>
      </c>
      <c r="AB5199" s="13">
        <v>0</v>
      </c>
      <c r="AC5199" s="15">
        <v>0</v>
      </c>
      <c r="AD5199" s="13">
        <v>0</v>
      </c>
      <c r="AE5199" s="15">
        <v>0</v>
      </c>
      <c r="AF5199" s="13">
        <v>0</v>
      </c>
      <c r="AG5199" s="15">
        <v>0</v>
      </c>
      <c r="AH5199" s="13">
        <v>0</v>
      </c>
      <c r="AI5199" s="15">
        <v>0</v>
      </c>
      <c r="AJ5199" s="11" t="s">
        <v>17</v>
      </c>
      <c r="AK5199" s="11" t="s">
        <v>13</v>
      </c>
      <c r="AL5199" s="22">
        <f t="shared" si="243"/>
        <v>2231</v>
      </c>
      <c r="AM5199" s="11" t="str">
        <f>VLOOKUP(O5199,Sheet2!$D$6:$E$14,2,FALSE)</f>
        <v>Spare parts</v>
      </c>
      <c r="AN5199" s="11" t="str">
        <f>VLOOKUP(F5199,Sheet2!$E$10:$F$13,2,FALSE)</f>
        <v>SPM</v>
      </c>
      <c r="AO5199" s="35" t="s">
        <v>14668</v>
      </c>
      <c r="AP5199">
        <f>MATCH(AN5199,Sheet2!$F$5:$F$18,0)</f>
        <v>6</v>
      </c>
      <c r="AQ5199">
        <f>MATCH(AO5199,Sheet2!$F$5:$K$5,0)</f>
        <v>6</v>
      </c>
      <c r="AR5199" s="33">
        <f>INDEX(Sheet2!$F$5:$K$18,OPaL!AP5199,OPaL!AQ5199)</f>
        <v>0.15</v>
      </c>
      <c r="AS5199" s="1">
        <f t="shared" si="245"/>
        <v>82.45</v>
      </c>
    </row>
    <row r="5200" spans="1:45" x14ac:dyDescent="0.2">
      <c r="A5200" s="11" t="s">
        <v>246</v>
      </c>
      <c r="B5200" s="11" t="s">
        <v>247</v>
      </c>
      <c r="C5200" s="11" t="s">
        <v>14562</v>
      </c>
      <c r="D5200" s="21">
        <v>43061</v>
      </c>
      <c r="E5200" s="21" t="s">
        <v>9697</v>
      </c>
      <c r="F5200" s="21" t="s">
        <v>14659</v>
      </c>
      <c r="G5200" s="11" t="s">
        <v>2</v>
      </c>
      <c r="H5200" s="11" t="s">
        <v>16</v>
      </c>
      <c r="I5200" s="11" t="s">
        <v>4</v>
      </c>
      <c r="J5200" s="12">
        <v>2</v>
      </c>
      <c r="K5200" s="12">
        <v>97</v>
      </c>
      <c r="L5200" s="12">
        <v>0</v>
      </c>
      <c r="M5200" s="12">
        <v>0</v>
      </c>
      <c r="N5200" s="12">
        <f t="shared" si="244"/>
        <v>97</v>
      </c>
      <c r="O5200" s="11" t="s">
        <v>5</v>
      </c>
      <c r="P5200" s="13">
        <v>0</v>
      </c>
      <c r="Q5200" s="11" t="s">
        <v>6</v>
      </c>
      <c r="R5200" s="13">
        <v>0</v>
      </c>
      <c r="S5200" s="13">
        <v>0</v>
      </c>
      <c r="T5200" s="11" t="s">
        <v>7</v>
      </c>
      <c r="U5200" s="11" t="s">
        <v>8</v>
      </c>
      <c r="V5200" s="15">
        <v>0</v>
      </c>
      <c r="W5200" s="13">
        <v>0</v>
      </c>
      <c r="X5200" s="15">
        <v>0</v>
      </c>
      <c r="Y5200" s="15">
        <v>0</v>
      </c>
      <c r="Z5200" s="13">
        <v>0</v>
      </c>
      <c r="AA5200" s="15">
        <v>0</v>
      </c>
      <c r="AB5200" s="13">
        <v>0</v>
      </c>
      <c r="AC5200" s="15">
        <v>0</v>
      </c>
      <c r="AD5200" s="13">
        <v>0</v>
      </c>
      <c r="AE5200" s="15">
        <v>0</v>
      </c>
      <c r="AF5200" s="13">
        <v>0</v>
      </c>
      <c r="AG5200" s="15">
        <v>0</v>
      </c>
      <c r="AH5200" s="13">
        <v>0</v>
      </c>
      <c r="AI5200" s="15">
        <v>0</v>
      </c>
      <c r="AJ5200" s="11" t="s">
        <v>17</v>
      </c>
      <c r="AK5200" s="11" t="s">
        <v>13</v>
      </c>
      <c r="AL5200" s="22">
        <f t="shared" si="243"/>
        <v>2231</v>
      </c>
      <c r="AM5200" s="11" t="str">
        <f>VLOOKUP(O5200,Sheet2!$D$6:$E$14,2,FALSE)</f>
        <v>Spare parts</v>
      </c>
      <c r="AN5200" s="11" t="str">
        <f>VLOOKUP(F5200,Sheet2!$E$10:$F$13,2,FALSE)</f>
        <v>SPM</v>
      </c>
      <c r="AO5200" s="35" t="s">
        <v>14668</v>
      </c>
      <c r="AP5200">
        <f>MATCH(AN5200,Sheet2!$F$5:$F$18,0)</f>
        <v>6</v>
      </c>
      <c r="AQ5200">
        <f>MATCH(AO5200,Sheet2!$F$5:$K$5,0)</f>
        <v>6</v>
      </c>
      <c r="AR5200" s="33">
        <f>INDEX(Sheet2!$F$5:$K$18,OPaL!AP5200,OPaL!AQ5200)</f>
        <v>0.15</v>
      </c>
      <c r="AS5200" s="1">
        <f t="shared" si="245"/>
        <v>82.45</v>
      </c>
    </row>
    <row r="5201" spans="1:45" x14ac:dyDescent="0.2">
      <c r="A5201" s="11" t="s">
        <v>252</v>
      </c>
      <c r="B5201" s="11" t="s">
        <v>253</v>
      </c>
      <c r="C5201" s="11" t="s">
        <v>14563</v>
      </c>
      <c r="D5201" s="21">
        <v>43061</v>
      </c>
      <c r="E5201" s="21" t="s">
        <v>9697</v>
      </c>
      <c r="F5201" s="21" t="s">
        <v>14659</v>
      </c>
      <c r="G5201" s="11" t="s">
        <v>2</v>
      </c>
      <c r="H5201" s="11" t="s">
        <v>16</v>
      </c>
      <c r="I5201" s="11" t="s">
        <v>4</v>
      </c>
      <c r="J5201" s="12">
        <v>2</v>
      </c>
      <c r="K5201" s="12">
        <v>97</v>
      </c>
      <c r="L5201" s="12">
        <v>0</v>
      </c>
      <c r="M5201" s="12">
        <v>0</v>
      </c>
      <c r="N5201" s="12">
        <f t="shared" si="244"/>
        <v>97</v>
      </c>
      <c r="O5201" s="11" t="s">
        <v>5</v>
      </c>
      <c r="P5201" s="13">
        <v>0</v>
      </c>
      <c r="Q5201" s="11" t="s">
        <v>6</v>
      </c>
      <c r="R5201" s="13">
        <v>0</v>
      </c>
      <c r="S5201" s="13">
        <v>0</v>
      </c>
      <c r="T5201" s="11" t="s">
        <v>7</v>
      </c>
      <c r="U5201" s="11" t="s">
        <v>8</v>
      </c>
      <c r="V5201" s="15">
        <v>0</v>
      </c>
      <c r="W5201" s="13">
        <v>0</v>
      </c>
      <c r="X5201" s="15">
        <v>0</v>
      </c>
      <c r="Y5201" s="15">
        <v>0</v>
      </c>
      <c r="Z5201" s="13">
        <v>0</v>
      </c>
      <c r="AA5201" s="15">
        <v>0</v>
      </c>
      <c r="AB5201" s="13">
        <v>0</v>
      </c>
      <c r="AC5201" s="15">
        <v>0</v>
      </c>
      <c r="AD5201" s="13">
        <v>0</v>
      </c>
      <c r="AE5201" s="15">
        <v>0</v>
      </c>
      <c r="AF5201" s="13">
        <v>0</v>
      </c>
      <c r="AG5201" s="15">
        <v>0</v>
      </c>
      <c r="AH5201" s="13">
        <v>0</v>
      </c>
      <c r="AI5201" s="15">
        <v>0</v>
      </c>
      <c r="AJ5201" s="11" t="s">
        <v>17</v>
      </c>
      <c r="AK5201" s="11" t="s">
        <v>13</v>
      </c>
      <c r="AL5201" s="22">
        <f t="shared" si="243"/>
        <v>2231</v>
      </c>
      <c r="AM5201" s="11" t="str">
        <f>VLOOKUP(O5201,Sheet2!$D$6:$E$14,2,FALSE)</f>
        <v>Spare parts</v>
      </c>
      <c r="AN5201" s="11" t="str">
        <f>VLOOKUP(F5201,Sheet2!$E$10:$F$13,2,FALSE)</f>
        <v>SPM</v>
      </c>
      <c r="AO5201" s="35" t="s">
        <v>14668</v>
      </c>
      <c r="AP5201">
        <f>MATCH(AN5201,Sheet2!$F$5:$F$18,0)</f>
        <v>6</v>
      </c>
      <c r="AQ5201">
        <f>MATCH(AO5201,Sheet2!$F$5:$K$5,0)</f>
        <v>6</v>
      </c>
      <c r="AR5201" s="33">
        <f>INDEX(Sheet2!$F$5:$K$18,OPaL!AP5201,OPaL!AQ5201)</f>
        <v>0.15</v>
      </c>
      <c r="AS5201" s="1">
        <f t="shared" si="245"/>
        <v>82.45</v>
      </c>
    </row>
    <row r="5202" spans="1:45" x14ac:dyDescent="0.2">
      <c r="A5202" s="11" t="s">
        <v>254</v>
      </c>
      <c r="B5202" s="11" t="s">
        <v>255</v>
      </c>
      <c r="C5202" s="11" t="s">
        <v>14564</v>
      </c>
      <c r="D5202" s="21">
        <v>43061</v>
      </c>
      <c r="E5202" s="21" t="s">
        <v>9697</v>
      </c>
      <c r="F5202" s="21" t="s">
        <v>14659</v>
      </c>
      <c r="G5202" s="11" t="s">
        <v>2</v>
      </c>
      <c r="H5202" s="11" t="s">
        <v>16</v>
      </c>
      <c r="I5202" s="11" t="s">
        <v>4</v>
      </c>
      <c r="J5202" s="12">
        <v>2</v>
      </c>
      <c r="K5202" s="12">
        <v>97</v>
      </c>
      <c r="L5202" s="12">
        <v>0</v>
      </c>
      <c r="M5202" s="12">
        <v>0</v>
      </c>
      <c r="N5202" s="12">
        <f t="shared" si="244"/>
        <v>97</v>
      </c>
      <c r="O5202" s="11" t="s">
        <v>5</v>
      </c>
      <c r="P5202" s="13">
        <v>0</v>
      </c>
      <c r="Q5202" s="11" t="s">
        <v>6</v>
      </c>
      <c r="R5202" s="13">
        <v>0</v>
      </c>
      <c r="S5202" s="13">
        <v>0</v>
      </c>
      <c r="T5202" s="11" t="s">
        <v>7</v>
      </c>
      <c r="U5202" s="11" t="s">
        <v>8</v>
      </c>
      <c r="V5202" s="15">
        <v>0</v>
      </c>
      <c r="W5202" s="13">
        <v>0</v>
      </c>
      <c r="X5202" s="15">
        <v>0</v>
      </c>
      <c r="Y5202" s="15">
        <v>0</v>
      </c>
      <c r="Z5202" s="13">
        <v>0</v>
      </c>
      <c r="AA5202" s="15">
        <v>0</v>
      </c>
      <c r="AB5202" s="13">
        <v>0</v>
      </c>
      <c r="AC5202" s="15">
        <v>0</v>
      </c>
      <c r="AD5202" s="13">
        <v>0</v>
      </c>
      <c r="AE5202" s="15">
        <v>0</v>
      </c>
      <c r="AF5202" s="13">
        <v>0</v>
      </c>
      <c r="AG5202" s="15">
        <v>0</v>
      </c>
      <c r="AH5202" s="13">
        <v>0</v>
      </c>
      <c r="AI5202" s="15">
        <v>0</v>
      </c>
      <c r="AJ5202" s="11" t="s">
        <v>17</v>
      </c>
      <c r="AK5202" s="11" t="s">
        <v>13</v>
      </c>
      <c r="AL5202" s="22">
        <f t="shared" si="243"/>
        <v>2231</v>
      </c>
      <c r="AM5202" s="11" t="str">
        <f>VLOOKUP(O5202,Sheet2!$D$6:$E$14,2,FALSE)</f>
        <v>Spare parts</v>
      </c>
      <c r="AN5202" s="11" t="str">
        <f>VLOOKUP(F5202,Sheet2!$E$10:$F$13,2,FALSE)</f>
        <v>SPM</v>
      </c>
      <c r="AO5202" s="35" t="s">
        <v>14668</v>
      </c>
      <c r="AP5202">
        <f>MATCH(AN5202,Sheet2!$F$5:$F$18,0)</f>
        <v>6</v>
      </c>
      <c r="AQ5202">
        <f>MATCH(AO5202,Sheet2!$F$5:$K$5,0)</f>
        <v>6</v>
      </c>
      <c r="AR5202" s="33">
        <f>INDEX(Sheet2!$F$5:$K$18,OPaL!AP5202,OPaL!AQ5202)</f>
        <v>0.15</v>
      </c>
      <c r="AS5202" s="1">
        <f t="shared" si="245"/>
        <v>82.45</v>
      </c>
    </row>
    <row r="5203" spans="1:45" x14ac:dyDescent="0.2">
      <c r="A5203" s="11" t="s">
        <v>256</v>
      </c>
      <c r="B5203" s="11" t="s">
        <v>257</v>
      </c>
      <c r="C5203" s="11" t="s">
        <v>14565</v>
      </c>
      <c r="D5203" s="21">
        <v>43061</v>
      </c>
      <c r="E5203" s="21" t="s">
        <v>9697</v>
      </c>
      <c r="F5203" s="21" t="s">
        <v>14659</v>
      </c>
      <c r="G5203" s="11" t="s">
        <v>2</v>
      </c>
      <c r="H5203" s="11" t="s">
        <v>16</v>
      </c>
      <c r="I5203" s="11" t="s">
        <v>4</v>
      </c>
      <c r="J5203" s="12">
        <v>2</v>
      </c>
      <c r="K5203" s="12">
        <v>97</v>
      </c>
      <c r="L5203" s="12">
        <v>0</v>
      </c>
      <c r="M5203" s="12">
        <v>0</v>
      </c>
      <c r="N5203" s="12">
        <f t="shared" si="244"/>
        <v>97</v>
      </c>
      <c r="O5203" s="11" t="s">
        <v>5</v>
      </c>
      <c r="P5203" s="13">
        <v>0</v>
      </c>
      <c r="Q5203" s="11" t="s">
        <v>6</v>
      </c>
      <c r="R5203" s="13">
        <v>0</v>
      </c>
      <c r="S5203" s="13">
        <v>0</v>
      </c>
      <c r="T5203" s="11" t="s">
        <v>7</v>
      </c>
      <c r="U5203" s="11" t="s">
        <v>8</v>
      </c>
      <c r="V5203" s="15">
        <v>0</v>
      </c>
      <c r="W5203" s="13">
        <v>0</v>
      </c>
      <c r="X5203" s="15">
        <v>0</v>
      </c>
      <c r="Y5203" s="15">
        <v>0</v>
      </c>
      <c r="Z5203" s="13">
        <v>0</v>
      </c>
      <c r="AA5203" s="15">
        <v>0</v>
      </c>
      <c r="AB5203" s="13">
        <v>0</v>
      </c>
      <c r="AC5203" s="15">
        <v>0</v>
      </c>
      <c r="AD5203" s="13">
        <v>0</v>
      </c>
      <c r="AE5203" s="15">
        <v>0</v>
      </c>
      <c r="AF5203" s="13">
        <v>0</v>
      </c>
      <c r="AG5203" s="15">
        <v>0</v>
      </c>
      <c r="AH5203" s="13">
        <v>0</v>
      </c>
      <c r="AI5203" s="15">
        <v>0</v>
      </c>
      <c r="AJ5203" s="11" t="s">
        <v>17</v>
      </c>
      <c r="AK5203" s="11" t="s">
        <v>13</v>
      </c>
      <c r="AL5203" s="22">
        <f t="shared" si="243"/>
        <v>2231</v>
      </c>
      <c r="AM5203" s="11" t="str">
        <f>VLOOKUP(O5203,Sheet2!$D$6:$E$14,2,FALSE)</f>
        <v>Spare parts</v>
      </c>
      <c r="AN5203" s="11" t="str">
        <f>VLOOKUP(F5203,Sheet2!$E$10:$F$13,2,FALSE)</f>
        <v>SPM</v>
      </c>
      <c r="AO5203" s="35" t="s">
        <v>14668</v>
      </c>
      <c r="AP5203">
        <f>MATCH(AN5203,Sheet2!$F$5:$F$18,0)</f>
        <v>6</v>
      </c>
      <c r="AQ5203">
        <f>MATCH(AO5203,Sheet2!$F$5:$K$5,0)</f>
        <v>6</v>
      </c>
      <c r="AR5203" s="33">
        <f>INDEX(Sheet2!$F$5:$K$18,OPaL!AP5203,OPaL!AQ5203)</f>
        <v>0.15</v>
      </c>
      <c r="AS5203" s="1">
        <f t="shared" si="245"/>
        <v>82.45</v>
      </c>
    </row>
    <row r="5204" spans="1:45" x14ac:dyDescent="0.2">
      <c r="A5204" s="11" t="s">
        <v>260</v>
      </c>
      <c r="B5204" s="11" t="s">
        <v>261</v>
      </c>
      <c r="C5204" s="11" t="s">
        <v>14566</v>
      </c>
      <c r="D5204" s="21">
        <v>43061</v>
      </c>
      <c r="E5204" s="21" t="s">
        <v>9697</v>
      </c>
      <c r="F5204" s="21" t="s">
        <v>14659</v>
      </c>
      <c r="G5204" s="11" t="s">
        <v>2</v>
      </c>
      <c r="H5204" s="11" t="s">
        <v>16</v>
      </c>
      <c r="I5204" s="11" t="s">
        <v>4</v>
      </c>
      <c r="J5204" s="12">
        <v>2</v>
      </c>
      <c r="K5204" s="12">
        <v>97</v>
      </c>
      <c r="L5204" s="12">
        <v>0</v>
      </c>
      <c r="M5204" s="12">
        <v>0</v>
      </c>
      <c r="N5204" s="12">
        <f t="shared" si="244"/>
        <v>97</v>
      </c>
      <c r="O5204" s="11" t="s">
        <v>5</v>
      </c>
      <c r="P5204" s="13">
        <v>0</v>
      </c>
      <c r="Q5204" s="11" t="s">
        <v>6</v>
      </c>
      <c r="R5204" s="13">
        <v>0</v>
      </c>
      <c r="S5204" s="13">
        <v>0</v>
      </c>
      <c r="T5204" s="11" t="s">
        <v>7</v>
      </c>
      <c r="U5204" s="11" t="s">
        <v>8</v>
      </c>
      <c r="V5204" s="15">
        <v>0</v>
      </c>
      <c r="W5204" s="13">
        <v>0</v>
      </c>
      <c r="X5204" s="15">
        <v>0</v>
      </c>
      <c r="Y5204" s="15">
        <v>0</v>
      </c>
      <c r="Z5204" s="13">
        <v>0</v>
      </c>
      <c r="AA5204" s="15">
        <v>0</v>
      </c>
      <c r="AB5204" s="13">
        <v>0</v>
      </c>
      <c r="AC5204" s="15">
        <v>0</v>
      </c>
      <c r="AD5204" s="13">
        <v>0</v>
      </c>
      <c r="AE5204" s="15">
        <v>0</v>
      </c>
      <c r="AF5204" s="13">
        <v>0</v>
      </c>
      <c r="AG5204" s="15">
        <v>0</v>
      </c>
      <c r="AH5204" s="13">
        <v>0</v>
      </c>
      <c r="AI5204" s="15">
        <v>0</v>
      </c>
      <c r="AJ5204" s="11" t="s">
        <v>17</v>
      </c>
      <c r="AK5204" s="11" t="s">
        <v>13</v>
      </c>
      <c r="AL5204" s="22">
        <f t="shared" si="243"/>
        <v>2231</v>
      </c>
      <c r="AM5204" s="11" t="str">
        <f>VLOOKUP(O5204,Sheet2!$D$6:$E$14,2,FALSE)</f>
        <v>Spare parts</v>
      </c>
      <c r="AN5204" s="11" t="str">
        <f>VLOOKUP(F5204,Sheet2!$E$10:$F$13,2,FALSE)</f>
        <v>SPM</v>
      </c>
      <c r="AO5204" s="35" t="s">
        <v>14668</v>
      </c>
      <c r="AP5204">
        <f>MATCH(AN5204,Sheet2!$F$5:$F$18,0)</f>
        <v>6</v>
      </c>
      <c r="AQ5204">
        <f>MATCH(AO5204,Sheet2!$F$5:$K$5,0)</f>
        <v>6</v>
      </c>
      <c r="AR5204" s="33">
        <f>INDEX(Sheet2!$F$5:$K$18,OPaL!AP5204,OPaL!AQ5204)</f>
        <v>0.15</v>
      </c>
      <c r="AS5204" s="1">
        <f t="shared" si="245"/>
        <v>82.45</v>
      </c>
    </row>
    <row r="5205" spans="1:45" x14ac:dyDescent="0.2">
      <c r="A5205" s="11" t="s">
        <v>262</v>
      </c>
      <c r="B5205" s="11" t="s">
        <v>263</v>
      </c>
      <c r="C5205" s="11" t="s">
        <v>14567</v>
      </c>
      <c r="D5205" s="21">
        <v>43061</v>
      </c>
      <c r="E5205" s="21" t="s">
        <v>9697</v>
      </c>
      <c r="F5205" s="21" t="s">
        <v>14659</v>
      </c>
      <c r="G5205" s="11" t="s">
        <v>2</v>
      </c>
      <c r="H5205" s="11" t="s">
        <v>16</v>
      </c>
      <c r="I5205" s="11" t="s">
        <v>4</v>
      </c>
      <c r="J5205" s="12">
        <v>2</v>
      </c>
      <c r="K5205" s="12">
        <v>97</v>
      </c>
      <c r="L5205" s="12">
        <v>0</v>
      </c>
      <c r="M5205" s="12">
        <v>0</v>
      </c>
      <c r="N5205" s="12">
        <f t="shared" si="244"/>
        <v>97</v>
      </c>
      <c r="O5205" s="11" t="s">
        <v>5</v>
      </c>
      <c r="P5205" s="13">
        <v>0</v>
      </c>
      <c r="Q5205" s="11" t="s">
        <v>6</v>
      </c>
      <c r="R5205" s="13">
        <v>0</v>
      </c>
      <c r="S5205" s="13">
        <v>0</v>
      </c>
      <c r="T5205" s="11" t="s">
        <v>7</v>
      </c>
      <c r="U5205" s="11" t="s">
        <v>8</v>
      </c>
      <c r="V5205" s="15">
        <v>0</v>
      </c>
      <c r="W5205" s="13">
        <v>0</v>
      </c>
      <c r="X5205" s="15">
        <v>0</v>
      </c>
      <c r="Y5205" s="15">
        <v>0</v>
      </c>
      <c r="Z5205" s="13">
        <v>0</v>
      </c>
      <c r="AA5205" s="15">
        <v>0</v>
      </c>
      <c r="AB5205" s="13">
        <v>0</v>
      </c>
      <c r="AC5205" s="15">
        <v>0</v>
      </c>
      <c r="AD5205" s="13">
        <v>0</v>
      </c>
      <c r="AE5205" s="15">
        <v>0</v>
      </c>
      <c r="AF5205" s="13">
        <v>0</v>
      </c>
      <c r="AG5205" s="15">
        <v>0</v>
      </c>
      <c r="AH5205" s="13">
        <v>0</v>
      </c>
      <c r="AI5205" s="15">
        <v>0</v>
      </c>
      <c r="AJ5205" s="11" t="s">
        <v>17</v>
      </c>
      <c r="AK5205" s="11" t="s">
        <v>13</v>
      </c>
      <c r="AL5205" s="22">
        <f t="shared" si="243"/>
        <v>2231</v>
      </c>
      <c r="AM5205" s="11" t="str">
        <f>VLOOKUP(O5205,Sheet2!$D$6:$E$14,2,FALSE)</f>
        <v>Spare parts</v>
      </c>
      <c r="AN5205" s="11" t="str">
        <f>VLOOKUP(F5205,Sheet2!$E$10:$F$13,2,FALSE)</f>
        <v>SPM</v>
      </c>
      <c r="AO5205" s="35" t="s">
        <v>14668</v>
      </c>
      <c r="AP5205">
        <f>MATCH(AN5205,Sheet2!$F$5:$F$18,0)</f>
        <v>6</v>
      </c>
      <c r="AQ5205">
        <f>MATCH(AO5205,Sheet2!$F$5:$K$5,0)</f>
        <v>6</v>
      </c>
      <c r="AR5205" s="33">
        <f>INDEX(Sheet2!$F$5:$K$18,OPaL!AP5205,OPaL!AQ5205)</f>
        <v>0.15</v>
      </c>
      <c r="AS5205" s="1">
        <f t="shared" si="245"/>
        <v>82.45</v>
      </c>
    </row>
    <row r="5206" spans="1:45" x14ac:dyDescent="0.2">
      <c r="A5206" s="11" t="s">
        <v>266</v>
      </c>
      <c r="B5206" s="11" t="s">
        <v>267</v>
      </c>
      <c r="C5206" s="11" t="s">
        <v>14568</v>
      </c>
      <c r="D5206" s="21">
        <v>43061</v>
      </c>
      <c r="E5206" s="21" t="s">
        <v>9697</v>
      </c>
      <c r="F5206" s="21" t="s">
        <v>14659</v>
      </c>
      <c r="G5206" s="11" t="s">
        <v>2</v>
      </c>
      <c r="H5206" s="11" t="s">
        <v>16</v>
      </c>
      <c r="I5206" s="11" t="s">
        <v>4</v>
      </c>
      <c r="J5206" s="12">
        <v>2</v>
      </c>
      <c r="K5206" s="12">
        <v>97</v>
      </c>
      <c r="L5206" s="12">
        <v>0</v>
      </c>
      <c r="M5206" s="12">
        <v>0</v>
      </c>
      <c r="N5206" s="12">
        <f t="shared" si="244"/>
        <v>97</v>
      </c>
      <c r="O5206" s="11" t="s">
        <v>5</v>
      </c>
      <c r="P5206" s="13">
        <v>0</v>
      </c>
      <c r="Q5206" s="11" t="s">
        <v>6</v>
      </c>
      <c r="R5206" s="13">
        <v>0</v>
      </c>
      <c r="S5206" s="13">
        <v>0</v>
      </c>
      <c r="T5206" s="11" t="s">
        <v>7</v>
      </c>
      <c r="U5206" s="11" t="s">
        <v>8</v>
      </c>
      <c r="V5206" s="15">
        <v>0</v>
      </c>
      <c r="W5206" s="13">
        <v>0</v>
      </c>
      <c r="X5206" s="15">
        <v>0</v>
      </c>
      <c r="Y5206" s="15">
        <v>0</v>
      </c>
      <c r="Z5206" s="13">
        <v>0</v>
      </c>
      <c r="AA5206" s="15">
        <v>0</v>
      </c>
      <c r="AB5206" s="13">
        <v>0</v>
      </c>
      <c r="AC5206" s="15">
        <v>0</v>
      </c>
      <c r="AD5206" s="13">
        <v>0</v>
      </c>
      <c r="AE5206" s="15">
        <v>0</v>
      </c>
      <c r="AF5206" s="13">
        <v>0</v>
      </c>
      <c r="AG5206" s="15">
        <v>0</v>
      </c>
      <c r="AH5206" s="13">
        <v>0</v>
      </c>
      <c r="AI5206" s="15">
        <v>0</v>
      </c>
      <c r="AJ5206" s="11" t="s">
        <v>17</v>
      </c>
      <c r="AK5206" s="11" t="s">
        <v>13</v>
      </c>
      <c r="AL5206" s="22">
        <f t="shared" si="243"/>
        <v>2231</v>
      </c>
      <c r="AM5206" s="11" t="str">
        <f>VLOOKUP(O5206,Sheet2!$D$6:$E$14,2,FALSE)</f>
        <v>Spare parts</v>
      </c>
      <c r="AN5206" s="11" t="str">
        <f>VLOOKUP(F5206,Sheet2!$E$10:$F$13,2,FALSE)</f>
        <v>SPM</v>
      </c>
      <c r="AO5206" s="35" t="s">
        <v>14668</v>
      </c>
      <c r="AP5206">
        <f>MATCH(AN5206,Sheet2!$F$5:$F$18,0)</f>
        <v>6</v>
      </c>
      <c r="AQ5206">
        <f>MATCH(AO5206,Sheet2!$F$5:$K$5,0)</f>
        <v>6</v>
      </c>
      <c r="AR5206" s="33">
        <f>INDEX(Sheet2!$F$5:$K$18,OPaL!AP5206,OPaL!AQ5206)</f>
        <v>0.15</v>
      </c>
      <c r="AS5206" s="1">
        <f t="shared" si="245"/>
        <v>82.45</v>
      </c>
    </row>
    <row r="5207" spans="1:45" x14ac:dyDescent="0.2">
      <c r="A5207" s="11" t="s">
        <v>280</v>
      </c>
      <c r="B5207" s="11" t="s">
        <v>281</v>
      </c>
      <c r="C5207" s="11" t="s">
        <v>14569</v>
      </c>
      <c r="D5207" s="21">
        <v>43061</v>
      </c>
      <c r="E5207" s="21" t="s">
        <v>9697</v>
      </c>
      <c r="F5207" s="21" t="s">
        <v>14659</v>
      </c>
      <c r="G5207" s="11" t="s">
        <v>2</v>
      </c>
      <c r="H5207" s="11" t="s">
        <v>16</v>
      </c>
      <c r="I5207" s="11" t="s">
        <v>4</v>
      </c>
      <c r="J5207" s="12">
        <v>2</v>
      </c>
      <c r="K5207" s="12">
        <v>97</v>
      </c>
      <c r="L5207" s="12">
        <v>0</v>
      </c>
      <c r="M5207" s="12">
        <v>0</v>
      </c>
      <c r="N5207" s="12">
        <f t="shared" si="244"/>
        <v>97</v>
      </c>
      <c r="O5207" s="11" t="s">
        <v>5</v>
      </c>
      <c r="P5207" s="13">
        <v>0</v>
      </c>
      <c r="Q5207" s="11" t="s">
        <v>6</v>
      </c>
      <c r="R5207" s="13">
        <v>0</v>
      </c>
      <c r="S5207" s="13">
        <v>0</v>
      </c>
      <c r="T5207" s="11" t="s">
        <v>7</v>
      </c>
      <c r="U5207" s="11" t="s">
        <v>8</v>
      </c>
      <c r="V5207" s="15">
        <v>0</v>
      </c>
      <c r="W5207" s="13">
        <v>0</v>
      </c>
      <c r="X5207" s="15">
        <v>0</v>
      </c>
      <c r="Y5207" s="15">
        <v>0</v>
      </c>
      <c r="Z5207" s="13">
        <v>0</v>
      </c>
      <c r="AA5207" s="15">
        <v>0</v>
      </c>
      <c r="AB5207" s="13">
        <v>0</v>
      </c>
      <c r="AC5207" s="15">
        <v>0</v>
      </c>
      <c r="AD5207" s="13">
        <v>0</v>
      </c>
      <c r="AE5207" s="15">
        <v>0</v>
      </c>
      <c r="AF5207" s="13">
        <v>0</v>
      </c>
      <c r="AG5207" s="15">
        <v>0</v>
      </c>
      <c r="AH5207" s="13">
        <v>0</v>
      </c>
      <c r="AI5207" s="15">
        <v>0</v>
      </c>
      <c r="AJ5207" s="11" t="s">
        <v>17</v>
      </c>
      <c r="AK5207" s="11" t="s">
        <v>13</v>
      </c>
      <c r="AL5207" s="22">
        <f t="shared" si="243"/>
        <v>2231</v>
      </c>
      <c r="AM5207" s="11" t="str">
        <f>VLOOKUP(O5207,Sheet2!$D$6:$E$14,2,FALSE)</f>
        <v>Spare parts</v>
      </c>
      <c r="AN5207" s="11" t="str">
        <f>VLOOKUP(F5207,Sheet2!$E$10:$F$13,2,FALSE)</f>
        <v>SPM</v>
      </c>
      <c r="AO5207" s="35" t="s">
        <v>14668</v>
      </c>
      <c r="AP5207">
        <f>MATCH(AN5207,Sheet2!$F$5:$F$18,0)</f>
        <v>6</v>
      </c>
      <c r="AQ5207">
        <f>MATCH(AO5207,Sheet2!$F$5:$K$5,0)</f>
        <v>6</v>
      </c>
      <c r="AR5207" s="33">
        <f>INDEX(Sheet2!$F$5:$K$18,OPaL!AP5207,OPaL!AQ5207)</f>
        <v>0.15</v>
      </c>
      <c r="AS5207" s="1">
        <f t="shared" si="245"/>
        <v>82.45</v>
      </c>
    </row>
    <row r="5208" spans="1:45" x14ac:dyDescent="0.2">
      <c r="A5208" s="11" t="s">
        <v>284</v>
      </c>
      <c r="B5208" s="11" t="s">
        <v>285</v>
      </c>
      <c r="C5208" s="11" t="s">
        <v>14570</v>
      </c>
      <c r="D5208" s="21">
        <v>43061</v>
      </c>
      <c r="E5208" s="21" t="s">
        <v>9697</v>
      </c>
      <c r="F5208" s="21" t="s">
        <v>14659</v>
      </c>
      <c r="G5208" s="11" t="s">
        <v>2</v>
      </c>
      <c r="H5208" s="11" t="s">
        <v>16</v>
      </c>
      <c r="I5208" s="11" t="s">
        <v>4</v>
      </c>
      <c r="J5208" s="12">
        <v>2</v>
      </c>
      <c r="K5208" s="12">
        <v>97</v>
      </c>
      <c r="L5208" s="12">
        <v>0</v>
      </c>
      <c r="M5208" s="12">
        <v>0</v>
      </c>
      <c r="N5208" s="12">
        <f t="shared" si="244"/>
        <v>97</v>
      </c>
      <c r="O5208" s="11" t="s">
        <v>5</v>
      </c>
      <c r="P5208" s="13">
        <v>0</v>
      </c>
      <c r="Q5208" s="11" t="s">
        <v>6</v>
      </c>
      <c r="R5208" s="13">
        <v>0</v>
      </c>
      <c r="S5208" s="13">
        <v>0</v>
      </c>
      <c r="T5208" s="11" t="s">
        <v>7</v>
      </c>
      <c r="U5208" s="11" t="s">
        <v>8</v>
      </c>
      <c r="V5208" s="15">
        <v>0</v>
      </c>
      <c r="W5208" s="13">
        <v>0</v>
      </c>
      <c r="X5208" s="15">
        <v>0</v>
      </c>
      <c r="Y5208" s="15">
        <v>0</v>
      </c>
      <c r="Z5208" s="13">
        <v>0</v>
      </c>
      <c r="AA5208" s="15">
        <v>0</v>
      </c>
      <c r="AB5208" s="13">
        <v>0</v>
      </c>
      <c r="AC5208" s="15">
        <v>0</v>
      </c>
      <c r="AD5208" s="13">
        <v>0</v>
      </c>
      <c r="AE5208" s="15">
        <v>0</v>
      </c>
      <c r="AF5208" s="13">
        <v>0</v>
      </c>
      <c r="AG5208" s="15">
        <v>0</v>
      </c>
      <c r="AH5208" s="13">
        <v>0</v>
      </c>
      <c r="AI5208" s="15">
        <v>0</v>
      </c>
      <c r="AJ5208" s="11" t="s">
        <v>17</v>
      </c>
      <c r="AK5208" s="11" t="s">
        <v>13</v>
      </c>
      <c r="AL5208" s="22">
        <f t="shared" si="243"/>
        <v>2231</v>
      </c>
      <c r="AM5208" s="11" t="str">
        <f>VLOOKUP(O5208,Sheet2!$D$6:$E$14,2,FALSE)</f>
        <v>Spare parts</v>
      </c>
      <c r="AN5208" s="11" t="str">
        <f>VLOOKUP(F5208,Sheet2!$E$10:$F$13,2,FALSE)</f>
        <v>SPM</v>
      </c>
      <c r="AO5208" s="35" t="s">
        <v>14668</v>
      </c>
      <c r="AP5208">
        <f>MATCH(AN5208,Sheet2!$F$5:$F$18,0)</f>
        <v>6</v>
      </c>
      <c r="AQ5208">
        <f>MATCH(AO5208,Sheet2!$F$5:$K$5,0)</f>
        <v>6</v>
      </c>
      <c r="AR5208" s="33">
        <f>INDEX(Sheet2!$F$5:$K$18,OPaL!AP5208,OPaL!AQ5208)</f>
        <v>0.15</v>
      </c>
      <c r="AS5208" s="1">
        <f t="shared" si="245"/>
        <v>82.45</v>
      </c>
    </row>
    <row r="5209" spans="1:45" x14ac:dyDescent="0.2">
      <c r="A5209" s="11" t="s">
        <v>9150</v>
      </c>
      <c r="B5209" s="11" t="s">
        <v>9151</v>
      </c>
      <c r="C5209" s="11" t="s">
        <v>14571</v>
      </c>
      <c r="D5209" s="21">
        <v>42847</v>
      </c>
      <c r="E5209" s="21" t="s">
        <v>9808</v>
      </c>
      <c r="F5209" s="21" t="s">
        <v>14659</v>
      </c>
      <c r="G5209" s="11" t="s">
        <v>2</v>
      </c>
      <c r="H5209" s="11" t="s">
        <v>350</v>
      </c>
      <c r="I5209" s="11" t="s">
        <v>4</v>
      </c>
      <c r="J5209" s="13">
        <v>1</v>
      </c>
      <c r="K5209" s="12">
        <v>95</v>
      </c>
      <c r="L5209" s="12">
        <v>0</v>
      </c>
      <c r="M5209" s="12">
        <v>0</v>
      </c>
      <c r="N5209" s="12">
        <f t="shared" si="244"/>
        <v>95</v>
      </c>
      <c r="O5209" s="11" t="s">
        <v>8227</v>
      </c>
      <c r="P5209" s="13">
        <v>0</v>
      </c>
      <c r="Q5209" s="11" t="s">
        <v>6</v>
      </c>
      <c r="R5209" s="13">
        <v>0</v>
      </c>
      <c r="S5209" s="13">
        <v>0</v>
      </c>
      <c r="T5209" s="11" t="s">
        <v>7</v>
      </c>
      <c r="U5209" s="11" t="s">
        <v>8</v>
      </c>
      <c r="V5209" s="15">
        <v>0</v>
      </c>
      <c r="W5209" s="13">
        <v>0</v>
      </c>
      <c r="X5209" s="15">
        <v>0</v>
      </c>
      <c r="Y5209" s="15">
        <v>0</v>
      </c>
      <c r="Z5209" s="13">
        <v>0</v>
      </c>
      <c r="AA5209" s="15">
        <v>0</v>
      </c>
      <c r="AB5209" s="13">
        <v>0</v>
      </c>
      <c r="AC5209" s="15">
        <v>0</v>
      </c>
      <c r="AD5209" s="13">
        <v>0</v>
      </c>
      <c r="AE5209" s="15">
        <v>0</v>
      </c>
      <c r="AF5209" s="13">
        <v>0</v>
      </c>
      <c r="AG5209" s="15">
        <v>0</v>
      </c>
      <c r="AH5209" s="13">
        <v>0</v>
      </c>
      <c r="AI5209" s="15">
        <v>0</v>
      </c>
      <c r="AJ5209" s="11" t="s">
        <v>352</v>
      </c>
      <c r="AK5209" s="11" t="s">
        <v>8228</v>
      </c>
      <c r="AL5209" s="22">
        <f t="shared" si="243"/>
        <v>2445</v>
      </c>
      <c r="AM5209" s="11" t="str">
        <f>VLOOKUP(O5209,Sheet2!$D$6:$E$14,2,FALSE)</f>
        <v>Consumables</v>
      </c>
      <c r="AN5209" s="11" t="str">
        <f>VLOOKUP(F5209,Sheet2!$E$15:$F$18,2,FALSE)</f>
        <v>CM</v>
      </c>
      <c r="AO5209" s="35" t="s">
        <v>14668</v>
      </c>
      <c r="AP5209">
        <f>MATCH(AN5209,Sheet2!$F$5:$F$18,0)</f>
        <v>13</v>
      </c>
      <c r="AQ5209">
        <f>MATCH(AO5209,Sheet2!$F$5:$K$5,0)</f>
        <v>6</v>
      </c>
      <c r="AR5209" s="33">
        <f>INDEX(Sheet2!$F$5:$K$18,OPaL!AP5209,OPaL!AQ5209)</f>
        <v>0.2</v>
      </c>
      <c r="AS5209" s="1">
        <f t="shared" si="245"/>
        <v>76</v>
      </c>
    </row>
    <row r="5210" spans="1:45" x14ac:dyDescent="0.2">
      <c r="A5210" s="11" t="s">
        <v>2737</v>
      </c>
      <c r="B5210" s="11" t="s">
        <v>2738</v>
      </c>
      <c r="C5210" s="11" t="s">
        <v>14572</v>
      </c>
      <c r="D5210" s="21">
        <v>43318</v>
      </c>
      <c r="E5210" s="21" t="s">
        <v>9697</v>
      </c>
      <c r="F5210" s="21" t="s">
        <v>14659</v>
      </c>
      <c r="G5210" s="11" t="s">
        <v>2</v>
      </c>
      <c r="H5210" s="11" t="s">
        <v>3</v>
      </c>
      <c r="I5210" s="11" t="s">
        <v>4</v>
      </c>
      <c r="J5210" s="12">
        <v>10</v>
      </c>
      <c r="K5210" s="12">
        <v>94.42</v>
      </c>
      <c r="L5210" s="12">
        <v>0</v>
      </c>
      <c r="M5210" s="12">
        <v>0</v>
      </c>
      <c r="N5210" s="12">
        <f t="shared" si="244"/>
        <v>94.42</v>
      </c>
      <c r="O5210" s="11" t="s">
        <v>5</v>
      </c>
      <c r="P5210" s="13">
        <v>0</v>
      </c>
      <c r="Q5210" s="11" t="s">
        <v>6</v>
      </c>
      <c r="R5210" s="13">
        <v>0</v>
      </c>
      <c r="S5210" s="13">
        <v>0</v>
      </c>
      <c r="T5210" s="11" t="s">
        <v>7</v>
      </c>
      <c r="U5210" s="11" t="s">
        <v>8</v>
      </c>
      <c r="V5210" s="15">
        <v>0</v>
      </c>
      <c r="W5210" s="13">
        <v>0</v>
      </c>
      <c r="X5210" s="15">
        <v>0</v>
      </c>
      <c r="Y5210" s="15">
        <v>0</v>
      </c>
      <c r="Z5210" s="13">
        <v>0</v>
      </c>
      <c r="AA5210" s="15">
        <v>0</v>
      </c>
      <c r="AB5210" s="13">
        <v>0</v>
      </c>
      <c r="AC5210" s="15">
        <v>0</v>
      </c>
      <c r="AD5210" s="13">
        <v>0</v>
      </c>
      <c r="AE5210" s="15">
        <v>0</v>
      </c>
      <c r="AF5210" s="13">
        <v>0</v>
      </c>
      <c r="AG5210" s="15">
        <v>0</v>
      </c>
      <c r="AH5210" s="13">
        <v>0</v>
      </c>
      <c r="AI5210" s="15">
        <v>0</v>
      </c>
      <c r="AJ5210" s="11" t="s">
        <v>9</v>
      </c>
      <c r="AK5210" s="11" t="s">
        <v>13</v>
      </c>
      <c r="AL5210" s="22">
        <f t="shared" si="243"/>
        <v>1974</v>
      </c>
      <c r="AM5210" s="11" t="str">
        <f>VLOOKUP(O5210,Sheet2!$D$6:$E$14,2,FALSE)</f>
        <v>Spare parts</v>
      </c>
      <c r="AN5210" s="11" t="str">
        <f>VLOOKUP(F5210,Sheet2!$E$10:$F$13,2,FALSE)</f>
        <v>SPM</v>
      </c>
      <c r="AO5210" s="35" t="s">
        <v>14668</v>
      </c>
      <c r="AP5210">
        <f>MATCH(AN5210,Sheet2!$F$5:$F$18,0)</f>
        <v>6</v>
      </c>
      <c r="AQ5210">
        <f>MATCH(AO5210,Sheet2!$F$5:$K$5,0)</f>
        <v>6</v>
      </c>
      <c r="AR5210" s="33">
        <f>INDEX(Sheet2!$F$5:$K$18,OPaL!AP5210,OPaL!AQ5210)</f>
        <v>0.15</v>
      </c>
      <c r="AS5210" s="1">
        <f t="shared" si="245"/>
        <v>80.257000000000005</v>
      </c>
    </row>
    <row r="5211" spans="1:45" x14ac:dyDescent="0.2">
      <c r="A5211" s="11" t="s">
        <v>224</v>
      </c>
      <c r="B5211" s="11" t="s">
        <v>225</v>
      </c>
      <c r="C5211" s="11" t="s">
        <v>14573</v>
      </c>
      <c r="D5211" s="21">
        <v>43817</v>
      </c>
      <c r="E5211" s="21" t="s">
        <v>9697</v>
      </c>
      <c r="F5211" s="21" t="s">
        <v>14659</v>
      </c>
      <c r="G5211" s="11" t="s">
        <v>2</v>
      </c>
      <c r="H5211" s="11" t="s">
        <v>3</v>
      </c>
      <c r="I5211" s="11" t="s">
        <v>4</v>
      </c>
      <c r="J5211" s="12">
        <v>2</v>
      </c>
      <c r="K5211" s="12">
        <v>94.25</v>
      </c>
      <c r="L5211" s="12">
        <v>0</v>
      </c>
      <c r="M5211" s="12">
        <v>0</v>
      </c>
      <c r="N5211" s="12">
        <f t="shared" si="244"/>
        <v>94.25</v>
      </c>
      <c r="O5211" s="11" t="s">
        <v>5</v>
      </c>
      <c r="P5211" s="13">
        <v>0</v>
      </c>
      <c r="Q5211" s="11" t="s">
        <v>6</v>
      </c>
      <c r="R5211" s="13">
        <v>0</v>
      </c>
      <c r="S5211" s="13">
        <v>0</v>
      </c>
      <c r="T5211" s="11" t="s">
        <v>7</v>
      </c>
      <c r="U5211" s="11" t="s">
        <v>8</v>
      </c>
      <c r="V5211" s="15">
        <v>0</v>
      </c>
      <c r="W5211" s="13">
        <v>0</v>
      </c>
      <c r="X5211" s="15">
        <v>0</v>
      </c>
      <c r="Y5211" s="15">
        <v>0</v>
      </c>
      <c r="Z5211" s="13">
        <v>0</v>
      </c>
      <c r="AA5211" s="15">
        <v>0</v>
      </c>
      <c r="AB5211" s="13">
        <v>0</v>
      </c>
      <c r="AC5211" s="15">
        <v>0</v>
      </c>
      <c r="AD5211" s="13">
        <v>0</v>
      </c>
      <c r="AE5211" s="15">
        <v>0</v>
      </c>
      <c r="AF5211" s="13">
        <v>0</v>
      </c>
      <c r="AG5211" s="15">
        <v>0</v>
      </c>
      <c r="AH5211" s="13">
        <v>0</v>
      </c>
      <c r="AI5211" s="15">
        <v>0</v>
      </c>
      <c r="AJ5211" s="11" t="s">
        <v>9</v>
      </c>
      <c r="AK5211" s="11" t="s">
        <v>13</v>
      </c>
      <c r="AL5211" s="22">
        <f t="shared" si="243"/>
        <v>1475</v>
      </c>
      <c r="AM5211" s="11" t="str">
        <f>VLOOKUP(O5211,Sheet2!$D$6:$E$14,2,FALSE)</f>
        <v>Spare parts</v>
      </c>
      <c r="AN5211" s="11" t="str">
        <f>VLOOKUP(F5211,Sheet2!$E$10:$F$13,2,FALSE)</f>
        <v>SPM</v>
      </c>
      <c r="AO5211" s="35" t="s">
        <v>14668</v>
      </c>
      <c r="AP5211">
        <f>MATCH(AN5211,Sheet2!$F$5:$F$18,0)</f>
        <v>6</v>
      </c>
      <c r="AQ5211">
        <f>MATCH(AO5211,Sheet2!$F$5:$K$5,0)</f>
        <v>6</v>
      </c>
      <c r="AR5211" s="33">
        <f>INDEX(Sheet2!$F$5:$K$18,OPaL!AP5211,OPaL!AQ5211)</f>
        <v>0.15</v>
      </c>
      <c r="AS5211" s="1">
        <f t="shared" si="245"/>
        <v>80.112499999999997</v>
      </c>
    </row>
    <row r="5212" spans="1:45" x14ac:dyDescent="0.2">
      <c r="A5212" s="11" t="s">
        <v>8405</v>
      </c>
      <c r="B5212" s="11" t="s">
        <v>8406</v>
      </c>
      <c r="C5212" s="11" t="s">
        <v>13460</v>
      </c>
      <c r="D5212" s="21">
        <v>43125</v>
      </c>
      <c r="E5212" s="21" t="s">
        <v>9828</v>
      </c>
      <c r="F5212" s="21" t="s">
        <v>14659</v>
      </c>
      <c r="G5212" s="11" t="s">
        <v>2</v>
      </c>
      <c r="H5212" s="11" t="s">
        <v>350</v>
      </c>
      <c r="I5212" s="11" t="s">
        <v>4</v>
      </c>
      <c r="J5212" s="12">
        <v>1</v>
      </c>
      <c r="K5212" s="12">
        <v>92.49</v>
      </c>
      <c r="L5212" s="12">
        <v>0</v>
      </c>
      <c r="M5212" s="12">
        <v>0</v>
      </c>
      <c r="N5212" s="12">
        <f t="shared" si="244"/>
        <v>92.49</v>
      </c>
      <c r="O5212" s="11" t="s">
        <v>8227</v>
      </c>
      <c r="P5212" s="13">
        <v>0</v>
      </c>
      <c r="Q5212" s="11" t="s">
        <v>6</v>
      </c>
      <c r="R5212" s="13">
        <v>0</v>
      </c>
      <c r="S5212" s="13">
        <v>0</v>
      </c>
      <c r="T5212" s="11" t="s">
        <v>7</v>
      </c>
      <c r="U5212" s="11" t="s">
        <v>8</v>
      </c>
      <c r="V5212" s="15">
        <v>0</v>
      </c>
      <c r="W5212" s="13">
        <v>0</v>
      </c>
      <c r="X5212" s="15">
        <v>0</v>
      </c>
      <c r="Y5212" s="15">
        <v>0</v>
      </c>
      <c r="Z5212" s="13">
        <v>0</v>
      </c>
      <c r="AA5212" s="15">
        <v>0</v>
      </c>
      <c r="AB5212" s="13">
        <v>0</v>
      </c>
      <c r="AC5212" s="15">
        <v>0</v>
      </c>
      <c r="AD5212" s="13">
        <v>0</v>
      </c>
      <c r="AE5212" s="15">
        <v>0</v>
      </c>
      <c r="AF5212" s="13">
        <v>0</v>
      </c>
      <c r="AG5212" s="15">
        <v>0</v>
      </c>
      <c r="AH5212" s="13">
        <v>0</v>
      </c>
      <c r="AI5212" s="15">
        <v>0</v>
      </c>
      <c r="AJ5212" s="11" t="s">
        <v>352</v>
      </c>
      <c r="AK5212" s="11" t="s">
        <v>8228</v>
      </c>
      <c r="AL5212" s="22">
        <f t="shared" si="243"/>
        <v>2167</v>
      </c>
      <c r="AM5212" s="11" t="str">
        <f>VLOOKUP(O5212,Sheet2!$D$6:$E$14,2,FALSE)</f>
        <v>Consumables</v>
      </c>
      <c r="AN5212" s="11" t="str">
        <f>VLOOKUP(F5212,Sheet2!$E$15:$F$18,2,FALSE)</f>
        <v>CM</v>
      </c>
      <c r="AO5212" s="35" t="s">
        <v>14668</v>
      </c>
      <c r="AP5212">
        <f>MATCH(AN5212,Sheet2!$F$5:$F$18,0)</f>
        <v>13</v>
      </c>
      <c r="AQ5212">
        <f>MATCH(AO5212,Sheet2!$F$5:$K$5,0)</f>
        <v>6</v>
      </c>
      <c r="AR5212" s="33">
        <f>INDEX(Sheet2!$F$5:$K$18,OPaL!AP5212,OPaL!AQ5212)</f>
        <v>0.2</v>
      </c>
      <c r="AS5212" s="1">
        <f t="shared" si="245"/>
        <v>73.992000000000004</v>
      </c>
    </row>
    <row r="5213" spans="1:45" x14ac:dyDescent="0.2">
      <c r="A5213" s="11" t="s">
        <v>2667</v>
      </c>
      <c r="B5213" s="11" t="s">
        <v>2668</v>
      </c>
      <c r="C5213" s="11" t="s">
        <v>14574</v>
      </c>
      <c r="D5213" s="21">
        <v>43318</v>
      </c>
      <c r="E5213" s="21" t="s">
        <v>9697</v>
      </c>
      <c r="F5213" s="21" t="s">
        <v>14659</v>
      </c>
      <c r="G5213" s="11" t="s">
        <v>2</v>
      </c>
      <c r="H5213" s="11" t="s">
        <v>3</v>
      </c>
      <c r="I5213" s="11" t="s">
        <v>4</v>
      </c>
      <c r="J5213" s="12">
        <v>4</v>
      </c>
      <c r="K5213" s="12">
        <v>92.25</v>
      </c>
      <c r="L5213" s="12">
        <v>0</v>
      </c>
      <c r="M5213" s="12">
        <v>0</v>
      </c>
      <c r="N5213" s="12">
        <f t="shared" si="244"/>
        <v>92.25</v>
      </c>
      <c r="O5213" s="11" t="s">
        <v>5</v>
      </c>
      <c r="P5213" s="13">
        <v>0</v>
      </c>
      <c r="Q5213" s="11" t="s">
        <v>6</v>
      </c>
      <c r="R5213" s="13">
        <v>0</v>
      </c>
      <c r="S5213" s="13">
        <v>0</v>
      </c>
      <c r="T5213" s="11" t="s">
        <v>7</v>
      </c>
      <c r="U5213" s="11" t="s">
        <v>8</v>
      </c>
      <c r="V5213" s="15">
        <v>0</v>
      </c>
      <c r="W5213" s="13">
        <v>0</v>
      </c>
      <c r="X5213" s="15">
        <v>0</v>
      </c>
      <c r="Y5213" s="15">
        <v>0</v>
      </c>
      <c r="Z5213" s="13">
        <v>0</v>
      </c>
      <c r="AA5213" s="15">
        <v>0</v>
      </c>
      <c r="AB5213" s="13">
        <v>0</v>
      </c>
      <c r="AC5213" s="15">
        <v>0</v>
      </c>
      <c r="AD5213" s="13">
        <v>0</v>
      </c>
      <c r="AE5213" s="15">
        <v>0</v>
      </c>
      <c r="AF5213" s="13">
        <v>0</v>
      </c>
      <c r="AG5213" s="15">
        <v>0</v>
      </c>
      <c r="AH5213" s="13">
        <v>0</v>
      </c>
      <c r="AI5213" s="15">
        <v>0</v>
      </c>
      <c r="AJ5213" s="11" t="s">
        <v>9</v>
      </c>
      <c r="AK5213" s="11" t="s">
        <v>13</v>
      </c>
      <c r="AL5213" s="22">
        <f t="shared" si="243"/>
        <v>1974</v>
      </c>
      <c r="AM5213" s="11" t="str">
        <f>VLOOKUP(O5213,Sheet2!$D$6:$E$14,2,FALSE)</f>
        <v>Spare parts</v>
      </c>
      <c r="AN5213" s="11" t="str">
        <f>VLOOKUP(F5213,Sheet2!$E$10:$F$13,2,FALSE)</f>
        <v>SPM</v>
      </c>
      <c r="AO5213" s="35" t="s">
        <v>14668</v>
      </c>
      <c r="AP5213">
        <f>MATCH(AN5213,Sheet2!$F$5:$F$18,0)</f>
        <v>6</v>
      </c>
      <c r="AQ5213">
        <f>MATCH(AO5213,Sheet2!$F$5:$K$5,0)</f>
        <v>6</v>
      </c>
      <c r="AR5213" s="33">
        <f>INDEX(Sheet2!$F$5:$K$18,OPaL!AP5213,OPaL!AQ5213)</f>
        <v>0.15</v>
      </c>
      <c r="AS5213" s="1">
        <f t="shared" si="245"/>
        <v>78.412499999999994</v>
      </c>
    </row>
    <row r="5214" spans="1:45" x14ac:dyDescent="0.2">
      <c r="A5214" s="11" t="s">
        <v>6651</v>
      </c>
      <c r="B5214" s="11" t="s">
        <v>6652</v>
      </c>
      <c r="C5214" s="11" t="s">
        <v>14575</v>
      </c>
      <c r="D5214" s="21">
        <v>42903</v>
      </c>
      <c r="E5214" s="21" t="s">
        <v>9697</v>
      </c>
      <c r="F5214" s="21" t="s">
        <v>14659</v>
      </c>
      <c r="G5214" s="11" t="s">
        <v>2</v>
      </c>
      <c r="H5214" s="11" t="s">
        <v>16</v>
      </c>
      <c r="I5214" s="11" t="s">
        <v>4</v>
      </c>
      <c r="J5214" s="12">
        <v>2</v>
      </c>
      <c r="K5214" s="12">
        <v>91.1</v>
      </c>
      <c r="L5214" s="12">
        <v>0</v>
      </c>
      <c r="M5214" s="12">
        <v>0</v>
      </c>
      <c r="N5214" s="12">
        <f t="shared" si="244"/>
        <v>91.1</v>
      </c>
      <c r="O5214" s="11" t="s">
        <v>5</v>
      </c>
      <c r="P5214" s="13">
        <v>0</v>
      </c>
      <c r="Q5214" s="11" t="s">
        <v>6</v>
      </c>
      <c r="R5214" s="13">
        <v>0</v>
      </c>
      <c r="S5214" s="13">
        <v>0</v>
      </c>
      <c r="T5214" s="11" t="s">
        <v>7</v>
      </c>
      <c r="U5214" s="11" t="s">
        <v>8</v>
      </c>
      <c r="V5214" s="15">
        <v>0</v>
      </c>
      <c r="W5214" s="13">
        <v>0</v>
      </c>
      <c r="X5214" s="15">
        <v>0</v>
      </c>
      <c r="Y5214" s="15">
        <v>0</v>
      </c>
      <c r="Z5214" s="13">
        <v>0</v>
      </c>
      <c r="AA5214" s="15">
        <v>0</v>
      </c>
      <c r="AB5214" s="13">
        <v>0</v>
      </c>
      <c r="AC5214" s="15">
        <v>0</v>
      </c>
      <c r="AD5214" s="13">
        <v>0</v>
      </c>
      <c r="AE5214" s="15">
        <v>0</v>
      </c>
      <c r="AF5214" s="13">
        <v>0</v>
      </c>
      <c r="AG5214" s="15">
        <v>0</v>
      </c>
      <c r="AH5214" s="13">
        <v>0</v>
      </c>
      <c r="AI5214" s="15">
        <v>0</v>
      </c>
      <c r="AJ5214" s="11" t="s">
        <v>17</v>
      </c>
      <c r="AK5214" s="11" t="s">
        <v>13</v>
      </c>
      <c r="AL5214" s="22">
        <f t="shared" si="243"/>
        <v>2389</v>
      </c>
      <c r="AM5214" s="11" t="str">
        <f>VLOOKUP(O5214,Sheet2!$D$6:$E$14,2,FALSE)</f>
        <v>Spare parts</v>
      </c>
      <c r="AN5214" s="11" t="str">
        <f>VLOOKUP(F5214,Sheet2!$E$10:$F$13,2,FALSE)</f>
        <v>SPM</v>
      </c>
      <c r="AO5214" s="35" t="s">
        <v>14668</v>
      </c>
      <c r="AP5214">
        <f>MATCH(AN5214,Sheet2!$F$5:$F$18,0)</f>
        <v>6</v>
      </c>
      <c r="AQ5214">
        <f>MATCH(AO5214,Sheet2!$F$5:$K$5,0)</f>
        <v>6</v>
      </c>
      <c r="AR5214" s="33">
        <f>INDEX(Sheet2!$F$5:$K$18,OPaL!AP5214,OPaL!AQ5214)</f>
        <v>0.15</v>
      </c>
      <c r="AS5214" s="1">
        <f t="shared" si="245"/>
        <v>77.434999999999988</v>
      </c>
    </row>
    <row r="5215" spans="1:45" x14ac:dyDescent="0.2">
      <c r="A5215" s="11" t="s">
        <v>6691</v>
      </c>
      <c r="B5215" s="11" t="s">
        <v>6692</v>
      </c>
      <c r="C5215" s="11" t="s">
        <v>14576</v>
      </c>
      <c r="D5215" s="21">
        <v>42903</v>
      </c>
      <c r="E5215" s="21" t="s">
        <v>9697</v>
      </c>
      <c r="F5215" s="21" t="s">
        <v>14659</v>
      </c>
      <c r="G5215" s="11" t="s">
        <v>2</v>
      </c>
      <c r="H5215" s="11" t="s">
        <v>16</v>
      </c>
      <c r="I5215" s="11" t="s">
        <v>4</v>
      </c>
      <c r="J5215" s="12">
        <v>2</v>
      </c>
      <c r="K5215" s="12">
        <v>91.1</v>
      </c>
      <c r="L5215" s="12">
        <v>0</v>
      </c>
      <c r="M5215" s="12">
        <v>0</v>
      </c>
      <c r="N5215" s="12">
        <f t="shared" si="244"/>
        <v>91.1</v>
      </c>
      <c r="O5215" s="11" t="s">
        <v>5</v>
      </c>
      <c r="P5215" s="13">
        <v>0</v>
      </c>
      <c r="Q5215" s="11" t="s">
        <v>6</v>
      </c>
      <c r="R5215" s="13">
        <v>0</v>
      </c>
      <c r="S5215" s="13">
        <v>0</v>
      </c>
      <c r="T5215" s="11" t="s">
        <v>7</v>
      </c>
      <c r="U5215" s="11" t="s">
        <v>8</v>
      </c>
      <c r="V5215" s="15">
        <v>0</v>
      </c>
      <c r="W5215" s="13">
        <v>0</v>
      </c>
      <c r="X5215" s="15">
        <v>0</v>
      </c>
      <c r="Y5215" s="15">
        <v>0</v>
      </c>
      <c r="Z5215" s="13">
        <v>0</v>
      </c>
      <c r="AA5215" s="15">
        <v>0</v>
      </c>
      <c r="AB5215" s="13">
        <v>0</v>
      </c>
      <c r="AC5215" s="15">
        <v>0</v>
      </c>
      <c r="AD5215" s="13">
        <v>0</v>
      </c>
      <c r="AE5215" s="15">
        <v>0</v>
      </c>
      <c r="AF5215" s="13">
        <v>0</v>
      </c>
      <c r="AG5215" s="15">
        <v>0</v>
      </c>
      <c r="AH5215" s="13">
        <v>0</v>
      </c>
      <c r="AI5215" s="15">
        <v>0</v>
      </c>
      <c r="AJ5215" s="11" t="s">
        <v>17</v>
      </c>
      <c r="AK5215" s="11" t="s">
        <v>13</v>
      </c>
      <c r="AL5215" s="22">
        <f t="shared" si="243"/>
        <v>2389</v>
      </c>
      <c r="AM5215" s="11" t="str">
        <f>VLOOKUP(O5215,Sheet2!$D$6:$E$14,2,FALSE)</f>
        <v>Spare parts</v>
      </c>
      <c r="AN5215" s="11" t="str">
        <f>VLOOKUP(F5215,Sheet2!$E$10:$F$13,2,FALSE)</f>
        <v>SPM</v>
      </c>
      <c r="AO5215" s="35" t="s">
        <v>14668</v>
      </c>
      <c r="AP5215">
        <f>MATCH(AN5215,Sheet2!$F$5:$F$18,0)</f>
        <v>6</v>
      </c>
      <c r="AQ5215">
        <f>MATCH(AO5215,Sheet2!$F$5:$K$5,0)</f>
        <v>6</v>
      </c>
      <c r="AR5215" s="33">
        <f>INDEX(Sheet2!$F$5:$K$18,OPaL!AP5215,OPaL!AQ5215)</f>
        <v>0.15</v>
      </c>
      <c r="AS5215" s="1">
        <f t="shared" si="245"/>
        <v>77.434999999999988</v>
      </c>
    </row>
    <row r="5216" spans="1:45" x14ac:dyDescent="0.2">
      <c r="A5216" s="11" t="s">
        <v>9254</v>
      </c>
      <c r="B5216" s="11" t="s">
        <v>9255</v>
      </c>
      <c r="C5216" s="11" t="s">
        <v>12220</v>
      </c>
      <c r="D5216" s="21">
        <v>44770</v>
      </c>
      <c r="E5216" s="21" t="s">
        <v>9808</v>
      </c>
      <c r="F5216" s="21" t="s">
        <v>14659</v>
      </c>
      <c r="G5216" s="11" t="s">
        <v>2</v>
      </c>
      <c r="H5216" s="11" t="s">
        <v>350</v>
      </c>
      <c r="I5216" s="11" t="s">
        <v>4</v>
      </c>
      <c r="J5216" s="13">
        <v>1</v>
      </c>
      <c r="K5216" s="12">
        <v>85.81</v>
      </c>
      <c r="L5216" s="12">
        <v>0</v>
      </c>
      <c r="M5216" s="12">
        <v>0</v>
      </c>
      <c r="N5216" s="12">
        <f t="shared" si="244"/>
        <v>85.81</v>
      </c>
      <c r="O5216" s="11" t="s">
        <v>8227</v>
      </c>
      <c r="P5216" s="13">
        <v>0</v>
      </c>
      <c r="Q5216" s="11" t="s">
        <v>6</v>
      </c>
      <c r="R5216" s="13">
        <v>0</v>
      </c>
      <c r="S5216" s="13">
        <v>0</v>
      </c>
      <c r="T5216" s="11" t="s">
        <v>7</v>
      </c>
      <c r="U5216" s="11" t="s">
        <v>8</v>
      </c>
      <c r="V5216" s="15">
        <v>0</v>
      </c>
      <c r="W5216" s="13">
        <v>0</v>
      </c>
      <c r="X5216" s="15">
        <v>0</v>
      </c>
      <c r="Y5216" s="15">
        <v>0</v>
      </c>
      <c r="Z5216" s="13">
        <v>0</v>
      </c>
      <c r="AA5216" s="15">
        <v>0</v>
      </c>
      <c r="AB5216" s="13">
        <v>0</v>
      </c>
      <c r="AC5216" s="15">
        <v>0</v>
      </c>
      <c r="AD5216" s="13">
        <v>0</v>
      </c>
      <c r="AE5216" s="15">
        <v>0</v>
      </c>
      <c r="AF5216" s="13">
        <v>0</v>
      </c>
      <c r="AG5216" s="15">
        <v>0</v>
      </c>
      <c r="AH5216" s="13">
        <v>0</v>
      </c>
      <c r="AI5216" s="15">
        <v>0</v>
      </c>
      <c r="AJ5216" s="11" t="s">
        <v>352</v>
      </c>
      <c r="AK5216" s="11" t="s">
        <v>8228</v>
      </c>
      <c r="AL5216" s="22">
        <f t="shared" si="243"/>
        <v>522</v>
      </c>
      <c r="AM5216" s="11" t="str">
        <f>VLOOKUP(O5216,Sheet2!$D$6:$E$14,2,FALSE)</f>
        <v>Consumables</v>
      </c>
      <c r="AN5216" s="11" t="str">
        <f>VLOOKUP(F5216,Sheet2!$E$15:$F$18,2,FALSE)</f>
        <v>CM</v>
      </c>
      <c r="AO5216" s="35" t="s">
        <v>14668</v>
      </c>
      <c r="AP5216">
        <f>MATCH(AN5216,Sheet2!$F$5:$F$18,0)</f>
        <v>13</v>
      </c>
      <c r="AQ5216">
        <f>MATCH(AO5216,Sheet2!$F$5:$K$5,0)</f>
        <v>6</v>
      </c>
      <c r="AR5216" s="33">
        <f>INDEX(Sheet2!$F$5:$K$18,OPaL!AP5216,OPaL!AQ5216)</f>
        <v>0.2</v>
      </c>
      <c r="AS5216" s="1">
        <f t="shared" si="245"/>
        <v>68.64800000000001</v>
      </c>
    </row>
    <row r="5217" spans="1:45" x14ac:dyDescent="0.2">
      <c r="A5217" s="11" t="s">
        <v>9198</v>
      </c>
      <c r="B5217" s="11" t="s">
        <v>9199</v>
      </c>
      <c r="C5217" s="11" t="s">
        <v>12879</v>
      </c>
      <c r="D5217" s="21">
        <v>44671</v>
      </c>
      <c r="E5217" s="21" t="s">
        <v>9752</v>
      </c>
      <c r="F5217" s="21" t="s">
        <v>14659</v>
      </c>
      <c r="G5217" s="11" t="s">
        <v>2</v>
      </c>
      <c r="H5217" s="11" t="s">
        <v>350</v>
      </c>
      <c r="I5217" s="11" t="s">
        <v>4</v>
      </c>
      <c r="J5217" s="13">
        <v>1</v>
      </c>
      <c r="K5217" s="12">
        <v>84.39</v>
      </c>
      <c r="L5217" s="12">
        <v>0</v>
      </c>
      <c r="M5217" s="12">
        <v>0</v>
      </c>
      <c r="N5217" s="12">
        <f t="shared" si="244"/>
        <v>84.39</v>
      </c>
      <c r="O5217" s="11" t="s">
        <v>8227</v>
      </c>
      <c r="P5217" s="13">
        <v>0</v>
      </c>
      <c r="Q5217" s="11" t="s">
        <v>6</v>
      </c>
      <c r="R5217" s="13">
        <v>0</v>
      </c>
      <c r="S5217" s="13">
        <v>0</v>
      </c>
      <c r="T5217" s="11" t="s">
        <v>7</v>
      </c>
      <c r="U5217" s="11" t="s">
        <v>8</v>
      </c>
      <c r="V5217" s="15">
        <v>0</v>
      </c>
      <c r="W5217" s="13">
        <v>0</v>
      </c>
      <c r="X5217" s="15">
        <v>0</v>
      </c>
      <c r="Y5217" s="15">
        <v>0</v>
      </c>
      <c r="Z5217" s="13">
        <v>0</v>
      </c>
      <c r="AA5217" s="15">
        <v>0</v>
      </c>
      <c r="AB5217" s="13">
        <v>0</v>
      </c>
      <c r="AC5217" s="15">
        <v>0</v>
      </c>
      <c r="AD5217" s="13">
        <v>0</v>
      </c>
      <c r="AE5217" s="15">
        <v>0</v>
      </c>
      <c r="AF5217" s="13">
        <v>0</v>
      </c>
      <c r="AG5217" s="15">
        <v>0</v>
      </c>
      <c r="AH5217" s="13">
        <v>0</v>
      </c>
      <c r="AI5217" s="15">
        <v>0</v>
      </c>
      <c r="AJ5217" s="11" t="s">
        <v>352</v>
      </c>
      <c r="AK5217" s="11" t="s">
        <v>8228</v>
      </c>
      <c r="AL5217" s="22">
        <f t="shared" si="243"/>
        <v>621</v>
      </c>
      <c r="AM5217" s="11" t="str">
        <f>VLOOKUP(O5217,Sheet2!$D$6:$E$14,2,FALSE)</f>
        <v>Consumables</v>
      </c>
      <c r="AN5217" s="11" t="str">
        <f>VLOOKUP(F5217,Sheet2!$E$15:$F$18,2,FALSE)</f>
        <v>CM</v>
      </c>
      <c r="AO5217" s="35" t="s">
        <v>14668</v>
      </c>
      <c r="AP5217">
        <f>MATCH(AN5217,Sheet2!$F$5:$F$18,0)</f>
        <v>13</v>
      </c>
      <c r="AQ5217">
        <f>MATCH(AO5217,Sheet2!$F$5:$K$5,0)</f>
        <v>6</v>
      </c>
      <c r="AR5217" s="33">
        <f>INDEX(Sheet2!$F$5:$K$18,OPaL!AP5217,OPaL!AQ5217)</f>
        <v>0.2</v>
      </c>
      <c r="AS5217" s="1">
        <f t="shared" si="245"/>
        <v>67.512</v>
      </c>
    </row>
    <row r="5218" spans="1:45" x14ac:dyDescent="0.2">
      <c r="A5218" s="11" t="s">
        <v>2693</v>
      </c>
      <c r="B5218" s="11" t="s">
        <v>2694</v>
      </c>
      <c r="C5218" s="11" t="s">
        <v>14577</v>
      </c>
      <c r="D5218" s="21">
        <v>44357</v>
      </c>
      <c r="E5218" s="21" t="s">
        <v>9697</v>
      </c>
      <c r="F5218" s="21" t="s">
        <v>14659</v>
      </c>
      <c r="G5218" s="11" t="s">
        <v>2</v>
      </c>
      <c r="H5218" s="11" t="s">
        <v>3</v>
      </c>
      <c r="I5218" s="11" t="s">
        <v>4</v>
      </c>
      <c r="J5218" s="12">
        <v>10</v>
      </c>
      <c r="K5218" s="12">
        <v>84.15</v>
      </c>
      <c r="L5218" s="12">
        <v>0</v>
      </c>
      <c r="M5218" s="12">
        <v>0</v>
      </c>
      <c r="N5218" s="12">
        <f t="shared" si="244"/>
        <v>84.15</v>
      </c>
      <c r="O5218" s="11" t="s">
        <v>5</v>
      </c>
      <c r="P5218" s="13">
        <v>0</v>
      </c>
      <c r="Q5218" s="11" t="s">
        <v>6</v>
      </c>
      <c r="R5218" s="13">
        <v>0</v>
      </c>
      <c r="S5218" s="13">
        <v>0</v>
      </c>
      <c r="T5218" s="11" t="s">
        <v>7</v>
      </c>
      <c r="U5218" s="11" t="s">
        <v>8</v>
      </c>
      <c r="V5218" s="15">
        <v>0</v>
      </c>
      <c r="W5218" s="13">
        <v>0</v>
      </c>
      <c r="X5218" s="15">
        <v>0</v>
      </c>
      <c r="Y5218" s="15">
        <v>0</v>
      </c>
      <c r="Z5218" s="13">
        <v>0</v>
      </c>
      <c r="AA5218" s="15">
        <v>0</v>
      </c>
      <c r="AB5218" s="13">
        <v>0</v>
      </c>
      <c r="AC5218" s="15">
        <v>0</v>
      </c>
      <c r="AD5218" s="13">
        <v>0</v>
      </c>
      <c r="AE5218" s="15">
        <v>0</v>
      </c>
      <c r="AF5218" s="13">
        <v>0</v>
      </c>
      <c r="AG5218" s="15">
        <v>0</v>
      </c>
      <c r="AH5218" s="13">
        <v>0</v>
      </c>
      <c r="AI5218" s="15">
        <v>0</v>
      </c>
      <c r="AJ5218" s="11" t="s">
        <v>9</v>
      </c>
      <c r="AK5218" s="11" t="s">
        <v>13</v>
      </c>
      <c r="AL5218" s="22">
        <f t="shared" si="243"/>
        <v>935</v>
      </c>
      <c r="AM5218" s="11" t="str">
        <f>VLOOKUP(O5218,Sheet2!$D$6:$E$14,2,FALSE)</f>
        <v>Spare parts</v>
      </c>
      <c r="AN5218" s="11" t="str">
        <f>VLOOKUP(F5218,Sheet2!$E$10:$F$13,2,FALSE)</f>
        <v>SPM</v>
      </c>
      <c r="AO5218" s="35" t="s">
        <v>14668</v>
      </c>
      <c r="AP5218">
        <f>MATCH(AN5218,Sheet2!$F$5:$F$18,0)</f>
        <v>6</v>
      </c>
      <c r="AQ5218">
        <f>MATCH(AO5218,Sheet2!$F$5:$K$5,0)</f>
        <v>6</v>
      </c>
      <c r="AR5218" s="33">
        <f>INDEX(Sheet2!$F$5:$K$18,OPaL!AP5218,OPaL!AQ5218)</f>
        <v>0.15</v>
      </c>
      <c r="AS5218" s="1">
        <f t="shared" si="245"/>
        <v>71.527500000000003</v>
      </c>
    </row>
    <row r="5219" spans="1:45" x14ac:dyDescent="0.2">
      <c r="A5219" s="11" t="s">
        <v>2771</v>
      </c>
      <c r="B5219" s="11" t="s">
        <v>2772</v>
      </c>
      <c r="C5219" s="11" t="s">
        <v>14578</v>
      </c>
      <c r="D5219" s="21">
        <v>44523</v>
      </c>
      <c r="E5219" s="21" t="s">
        <v>9697</v>
      </c>
      <c r="F5219" s="21" t="s">
        <v>14659</v>
      </c>
      <c r="G5219" s="11" t="s">
        <v>2</v>
      </c>
      <c r="H5219" s="11" t="s">
        <v>3</v>
      </c>
      <c r="I5219" s="11" t="s">
        <v>4</v>
      </c>
      <c r="J5219" s="12">
        <v>20</v>
      </c>
      <c r="K5219" s="12">
        <v>83.51</v>
      </c>
      <c r="L5219" s="12">
        <v>0</v>
      </c>
      <c r="M5219" s="12">
        <v>0</v>
      </c>
      <c r="N5219" s="12">
        <f t="shared" si="244"/>
        <v>83.51</v>
      </c>
      <c r="O5219" s="11" t="s">
        <v>5</v>
      </c>
      <c r="P5219" s="13">
        <v>0</v>
      </c>
      <c r="Q5219" s="11" t="s">
        <v>6</v>
      </c>
      <c r="R5219" s="13">
        <v>0</v>
      </c>
      <c r="S5219" s="13">
        <v>0</v>
      </c>
      <c r="T5219" s="11" t="s">
        <v>7</v>
      </c>
      <c r="U5219" s="11" t="s">
        <v>8</v>
      </c>
      <c r="V5219" s="15">
        <v>0</v>
      </c>
      <c r="W5219" s="13">
        <v>0</v>
      </c>
      <c r="X5219" s="15">
        <v>0</v>
      </c>
      <c r="Y5219" s="15">
        <v>0</v>
      </c>
      <c r="Z5219" s="13">
        <v>0</v>
      </c>
      <c r="AA5219" s="15">
        <v>0</v>
      </c>
      <c r="AB5219" s="13">
        <v>0</v>
      </c>
      <c r="AC5219" s="15">
        <v>0</v>
      </c>
      <c r="AD5219" s="13">
        <v>0</v>
      </c>
      <c r="AE5219" s="15">
        <v>0</v>
      </c>
      <c r="AF5219" s="13">
        <v>0</v>
      </c>
      <c r="AG5219" s="15">
        <v>0</v>
      </c>
      <c r="AH5219" s="13">
        <v>0</v>
      </c>
      <c r="AI5219" s="15">
        <v>0</v>
      </c>
      <c r="AJ5219" s="11" t="s">
        <v>9</v>
      </c>
      <c r="AK5219" s="11" t="s">
        <v>13</v>
      </c>
      <c r="AL5219" s="22">
        <f t="shared" si="243"/>
        <v>769</v>
      </c>
      <c r="AM5219" s="11" t="str">
        <f>VLOOKUP(O5219,Sheet2!$D$6:$E$14,2,FALSE)</f>
        <v>Spare parts</v>
      </c>
      <c r="AN5219" s="11" t="str">
        <f>VLOOKUP(F5219,Sheet2!$E$10:$F$13,2,FALSE)</f>
        <v>SPM</v>
      </c>
      <c r="AO5219" s="35" t="s">
        <v>14668</v>
      </c>
      <c r="AP5219">
        <f>MATCH(AN5219,Sheet2!$F$5:$F$18,0)</f>
        <v>6</v>
      </c>
      <c r="AQ5219">
        <f>MATCH(AO5219,Sheet2!$F$5:$K$5,0)</f>
        <v>6</v>
      </c>
      <c r="AR5219" s="33">
        <f>INDEX(Sheet2!$F$5:$K$18,OPaL!AP5219,OPaL!AQ5219)</f>
        <v>0.15</v>
      </c>
      <c r="AS5219" s="1">
        <f t="shared" si="245"/>
        <v>70.983500000000006</v>
      </c>
    </row>
    <row r="5220" spans="1:45" x14ac:dyDescent="0.2">
      <c r="A5220" s="11" t="s">
        <v>2713</v>
      </c>
      <c r="B5220" s="11" t="s">
        <v>2714</v>
      </c>
      <c r="C5220" s="11" t="s">
        <v>14579</v>
      </c>
      <c r="D5220" s="21">
        <v>43330</v>
      </c>
      <c r="E5220" s="21" t="s">
        <v>9697</v>
      </c>
      <c r="F5220" s="21" t="s">
        <v>14659</v>
      </c>
      <c r="G5220" s="11" t="s">
        <v>2</v>
      </c>
      <c r="H5220" s="11" t="s">
        <v>3</v>
      </c>
      <c r="I5220" s="11" t="s">
        <v>4</v>
      </c>
      <c r="J5220" s="12">
        <v>19</v>
      </c>
      <c r="K5220" s="12">
        <v>79.95</v>
      </c>
      <c r="L5220" s="12">
        <v>0</v>
      </c>
      <c r="M5220" s="12">
        <v>0</v>
      </c>
      <c r="N5220" s="12">
        <f t="shared" si="244"/>
        <v>79.95</v>
      </c>
      <c r="O5220" s="11" t="s">
        <v>5</v>
      </c>
      <c r="P5220" s="13">
        <v>0</v>
      </c>
      <c r="Q5220" s="11" t="s">
        <v>6</v>
      </c>
      <c r="R5220" s="13">
        <v>0</v>
      </c>
      <c r="S5220" s="13">
        <v>0</v>
      </c>
      <c r="T5220" s="11" t="s">
        <v>7</v>
      </c>
      <c r="U5220" s="11" t="s">
        <v>8</v>
      </c>
      <c r="V5220" s="15">
        <v>0</v>
      </c>
      <c r="W5220" s="13">
        <v>0</v>
      </c>
      <c r="X5220" s="15">
        <v>0</v>
      </c>
      <c r="Y5220" s="15">
        <v>0</v>
      </c>
      <c r="Z5220" s="13">
        <v>0</v>
      </c>
      <c r="AA5220" s="15">
        <v>0</v>
      </c>
      <c r="AB5220" s="13">
        <v>0</v>
      </c>
      <c r="AC5220" s="15">
        <v>0</v>
      </c>
      <c r="AD5220" s="13">
        <v>0</v>
      </c>
      <c r="AE5220" s="15">
        <v>0</v>
      </c>
      <c r="AF5220" s="13">
        <v>0</v>
      </c>
      <c r="AG5220" s="15">
        <v>0</v>
      </c>
      <c r="AH5220" s="13">
        <v>0</v>
      </c>
      <c r="AI5220" s="15">
        <v>0</v>
      </c>
      <c r="AJ5220" s="11" t="s">
        <v>9</v>
      </c>
      <c r="AK5220" s="11" t="s">
        <v>13</v>
      </c>
      <c r="AL5220" s="22">
        <f t="shared" si="243"/>
        <v>1962</v>
      </c>
      <c r="AM5220" s="11" t="str">
        <f>VLOOKUP(O5220,Sheet2!$D$6:$E$14,2,FALSE)</f>
        <v>Spare parts</v>
      </c>
      <c r="AN5220" s="11" t="str">
        <f>VLOOKUP(F5220,Sheet2!$E$10:$F$13,2,FALSE)</f>
        <v>SPM</v>
      </c>
      <c r="AO5220" s="35" t="s">
        <v>14668</v>
      </c>
      <c r="AP5220">
        <f>MATCH(AN5220,Sheet2!$F$5:$F$18,0)</f>
        <v>6</v>
      </c>
      <c r="AQ5220">
        <f>MATCH(AO5220,Sheet2!$F$5:$K$5,0)</f>
        <v>6</v>
      </c>
      <c r="AR5220" s="33">
        <f>INDEX(Sheet2!$F$5:$K$18,OPaL!AP5220,OPaL!AQ5220)</f>
        <v>0.15</v>
      </c>
      <c r="AS5220" s="1">
        <f t="shared" si="245"/>
        <v>67.957499999999996</v>
      </c>
    </row>
    <row r="5221" spans="1:45" x14ac:dyDescent="0.2">
      <c r="A5221" s="11" t="s">
        <v>2715</v>
      </c>
      <c r="B5221" s="11" t="s">
        <v>2716</v>
      </c>
      <c r="C5221" s="11" t="s">
        <v>14580</v>
      </c>
      <c r="D5221" s="21">
        <v>43330</v>
      </c>
      <c r="E5221" s="21" t="s">
        <v>9697</v>
      </c>
      <c r="F5221" s="21" t="s">
        <v>14659</v>
      </c>
      <c r="G5221" s="11" t="s">
        <v>2</v>
      </c>
      <c r="H5221" s="11" t="s">
        <v>3</v>
      </c>
      <c r="I5221" s="11" t="s">
        <v>4</v>
      </c>
      <c r="J5221" s="12">
        <v>19</v>
      </c>
      <c r="K5221" s="12">
        <v>79.95</v>
      </c>
      <c r="L5221" s="12">
        <v>0</v>
      </c>
      <c r="M5221" s="12">
        <v>0</v>
      </c>
      <c r="N5221" s="12">
        <f t="shared" si="244"/>
        <v>79.95</v>
      </c>
      <c r="O5221" s="11" t="s">
        <v>5</v>
      </c>
      <c r="P5221" s="13">
        <v>0</v>
      </c>
      <c r="Q5221" s="11" t="s">
        <v>6</v>
      </c>
      <c r="R5221" s="13">
        <v>0</v>
      </c>
      <c r="S5221" s="13">
        <v>0</v>
      </c>
      <c r="T5221" s="11" t="s">
        <v>7</v>
      </c>
      <c r="U5221" s="11" t="s">
        <v>8</v>
      </c>
      <c r="V5221" s="15">
        <v>0</v>
      </c>
      <c r="W5221" s="13">
        <v>0</v>
      </c>
      <c r="X5221" s="15">
        <v>0</v>
      </c>
      <c r="Y5221" s="15">
        <v>0</v>
      </c>
      <c r="Z5221" s="13">
        <v>0</v>
      </c>
      <c r="AA5221" s="15">
        <v>0</v>
      </c>
      <c r="AB5221" s="13">
        <v>0</v>
      </c>
      <c r="AC5221" s="15">
        <v>0</v>
      </c>
      <c r="AD5221" s="13">
        <v>0</v>
      </c>
      <c r="AE5221" s="15">
        <v>0</v>
      </c>
      <c r="AF5221" s="13">
        <v>0</v>
      </c>
      <c r="AG5221" s="15">
        <v>0</v>
      </c>
      <c r="AH5221" s="13">
        <v>0</v>
      </c>
      <c r="AI5221" s="15">
        <v>0</v>
      </c>
      <c r="AJ5221" s="11" t="s">
        <v>9</v>
      </c>
      <c r="AK5221" s="11" t="s">
        <v>13</v>
      </c>
      <c r="AL5221" s="22">
        <f t="shared" si="243"/>
        <v>1962</v>
      </c>
      <c r="AM5221" s="11" t="str">
        <f>VLOOKUP(O5221,Sheet2!$D$6:$E$14,2,FALSE)</f>
        <v>Spare parts</v>
      </c>
      <c r="AN5221" s="11" t="str">
        <f>VLOOKUP(F5221,Sheet2!$E$10:$F$13,2,FALSE)</f>
        <v>SPM</v>
      </c>
      <c r="AO5221" s="35" t="s">
        <v>14668</v>
      </c>
      <c r="AP5221">
        <f>MATCH(AN5221,Sheet2!$F$5:$F$18,0)</f>
        <v>6</v>
      </c>
      <c r="AQ5221">
        <f>MATCH(AO5221,Sheet2!$F$5:$K$5,0)</f>
        <v>6</v>
      </c>
      <c r="AR5221" s="33">
        <f>INDEX(Sheet2!$F$5:$K$18,OPaL!AP5221,OPaL!AQ5221)</f>
        <v>0.15</v>
      </c>
      <c r="AS5221" s="1">
        <f t="shared" si="245"/>
        <v>67.957499999999996</v>
      </c>
    </row>
    <row r="5222" spans="1:45" x14ac:dyDescent="0.2">
      <c r="A5222" s="11" t="s">
        <v>152</v>
      </c>
      <c r="B5222" s="11" t="s">
        <v>153</v>
      </c>
      <c r="C5222" s="11" t="s">
        <v>14581</v>
      </c>
      <c r="D5222" s="21">
        <v>43061</v>
      </c>
      <c r="E5222" s="21" t="s">
        <v>9697</v>
      </c>
      <c r="F5222" s="21" t="s">
        <v>14659</v>
      </c>
      <c r="G5222" s="11" t="s">
        <v>2</v>
      </c>
      <c r="H5222" s="11" t="s">
        <v>16</v>
      </c>
      <c r="I5222" s="11" t="s">
        <v>4</v>
      </c>
      <c r="J5222" s="12">
        <v>2</v>
      </c>
      <c r="K5222" s="12">
        <v>77.599999999999994</v>
      </c>
      <c r="L5222" s="12">
        <v>0</v>
      </c>
      <c r="M5222" s="12">
        <v>0</v>
      </c>
      <c r="N5222" s="12">
        <f t="shared" si="244"/>
        <v>77.599999999999994</v>
      </c>
      <c r="O5222" s="11" t="s">
        <v>5</v>
      </c>
      <c r="P5222" s="13">
        <v>0</v>
      </c>
      <c r="Q5222" s="11" t="s">
        <v>6</v>
      </c>
      <c r="R5222" s="13">
        <v>0</v>
      </c>
      <c r="S5222" s="13">
        <v>0</v>
      </c>
      <c r="T5222" s="11" t="s">
        <v>7</v>
      </c>
      <c r="U5222" s="11" t="s">
        <v>8</v>
      </c>
      <c r="V5222" s="15">
        <v>0</v>
      </c>
      <c r="W5222" s="13">
        <v>0</v>
      </c>
      <c r="X5222" s="15">
        <v>0</v>
      </c>
      <c r="Y5222" s="15">
        <v>0</v>
      </c>
      <c r="Z5222" s="13">
        <v>0</v>
      </c>
      <c r="AA5222" s="15">
        <v>0</v>
      </c>
      <c r="AB5222" s="13">
        <v>0</v>
      </c>
      <c r="AC5222" s="15">
        <v>0</v>
      </c>
      <c r="AD5222" s="13">
        <v>0</v>
      </c>
      <c r="AE5222" s="15">
        <v>0</v>
      </c>
      <c r="AF5222" s="13">
        <v>0</v>
      </c>
      <c r="AG5222" s="15">
        <v>0</v>
      </c>
      <c r="AH5222" s="13">
        <v>0</v>
      </c>
      <c r="AI5222" s="15">
        <v>0</v>
      </c>
      <c r="AJ5222" s="11" t="s">
        <v>17</v>
      </c>
      <c r="AK5222" s="11" t="s">
        <v>13</v>
      </c>
      <c r="AL5222" s="22">
        <f t="shared" si="243"/>
        <v>2231</v>
      </c>
      <c r="AM5222" s="11" t="str">
        <f>VLOOKUP(O5222,Sheet2!$D$6:$E$14,2,FALSE)</f>
        <v>Spare parts</v>
      </c>
      <c r="AN5222" s="11" t="str">
        <f>VLOOKUP(F5222,Sheet2!$E$10:$F$13,2,FALSE)</f>
        <v>SPM</v>
      </c>
      <c r="AO5222" s="35" t="s">
        <v>14668</v>
      </c>
      <c r="AP5222">
        <f>MATCH(AN5222,Sheet2!$F$5:$F$18,0)</f>
        <v>6</v>
      </c>
      <c r="AQ5222">
        <f>MATCH(AO5222,Sheet2!$F$5:$K$5,0)</f>
        <v>6</v>
      </c>
      <c r="AR5222" s="33">
        <f>INDEX(Sheet2!$F$5:$K$18,OPaL!AP5222,OPaL!AQ5222)</f>
        <v>0.15</v>
      </c>
      <c r="AS5222" s="1">
        <f t="shared" si="245"/>
        <v>65.959999999999994</v>
      </c>
    </row>
    <row r="5223" spans="1:45" x14ac:dyDescent="0.2">
      <c r="A5223" s="11" t="s">
        <v>154</v>
      </c>
      <c r="B5223" s="11" t="s">
        <v>155</v>
      </c>
      <c r="C5223" s="11" t="s">
        <v>14582</v>
      </c>
      <c r="D5223" s="21">
        <v>43061</v>
      </c>
      <c r="E5223" s="21" t="s">
        <v>9697</v>
      </c>
      <c r="F5223" s="21" t="s">
        <v>14659</v>
      </c>
      <c r="G5223" s="11" t="s">
        <v>2</v>
      </c>
      <c r="H5223" s="11" t="s">
        <v>16</v>
      </c>
      <c r="I5223" s="11" t="s">
        <v>4</v>
      </c>
      <c r="J5223" s="12">
        <v>2</v>
      </c>
      <c r="K5223" s="12">
        <v>77.599999999999994</v>
      </c>
      <c r="L5223" s="12">
        <v>0</v>
      </c>
      <c r="M5223" s="12">
        <v>0</v>
      </c>
      <c r="N5223" s="12">
        <f t="shared" si="244"/>
        <v>77.599999999999994</v>
      </c>
      <c r="O5223" s="11" t="s">
        <v>5</v>
      </c>
      <c r="P5223" s="13">
        <v>0</v>
      </c>
      <c r="Q5223" s="11" t="s">
        <v>6</v>
      </c>
      <c r="R5223" s="13">
        <v>0</v>
      </c>
      <c r="S5223" s="13">
        <v>0</v>
      </c>
      <c r="T5223" s="11" t="s">
        <v>7</v>
      </c>
      <c r="U5223" s="11" t="s">
        <v>8</v>
      </c>
      <c r="V5223" s="15">
        <v>0</v>
      </c>
      <c r="W5223" s="13">
        <v>0</v>
      </c>
      <c r="X5223" s="15">
        <v>0</v>
      </c>
      <c r="Y5223" s="15">
        <v>0</v>
      </c>
      <c r="Z5223" s="13">
        <v>0</v>
      </c>
      <c r="AA5223" s="15">
        <v>0</v>
      </c>
      <c r="AB5223" s="13">
        <v>0</v>
      </c>
      <c r="AC5223" s="15">
        <v>0</v>
      </c>
      <c r="AD5223" s="13">
        <v>0</v>
      </c>
      <c r="AE5223" s="15">
        <v>0</v>
      </c>
      <c r="AF5223" s="13">
        <v>0</v>
      </c>
      <c r="AG5223" s="15">
        <v>0</v>
      </c>
      <c r="AH5223" s="13">
        <v>0</v>
      </c>
      <c r="AI5223" s="15">
        <v>0</v>
      </c>
      <c r="AJ5223" s="11" t="s">
        <v>17</v>
      </c>
      <c r="AK5223" s="11" t="s">
        <v>13</v>
      </c>
      <c r="AL5223" s="22">
        <f t="shared" si="243"/>
        <v>2231</v>
      </c>
      <c r="AM5223" s="11" t="str">
        <f>VLOOKUP(O5223,Sheet2!$D$6:$E$14,2,FALSE)</f>
        <v>Spare parts</v>
      </c>
      <c r="AN5223" s="11" t="str">
        <f>VLOOKUP(F5223,Sheet2!$E$10:$F$13,2,FALSE)</f>
        <v>SPM</v>
      </c>
      <c r="AO5223" s="35" t="s">
        <v>14668</v>
      </c>
      <c r="AP5223">
        <f>MATCH(AN5223,Sheet2!$F$5:$F$18,0)</f>
        <v>6</v>
      </c>
      <c r="AQ5223">
        <f>MATCH(AO5223,Sheet2!$F$5:$K$5,0)</f>
        <v>6</v>
      </c>
      <c r="AR5223" s="33">
        <f>INDEX(Sheet2!$F$5:$K$18,OPaL!AP5223,OPaL!AQ5223)</f>
        <v>0.15</v>
      </c>
      <c r="AS5223" s="1">
        <f t="shared" si="245"/>
        <v>65.959999999999994</v>
      </c>
    </row>
    <row r="5224" spans="1:45" x14ac:dyDescent="0.2">
      <c r="A5224" s="11" t="s">
        <v>158</v>
      </c>
      <c r="B5224" s="11" t="s">
        <v>159</v>
      </c>
      <c r="C5224" s="11" t="s">
        <v>14583</v>
      </c>
      <c r="D5224" s="21">
        <v>43061</v>
      </c>
      <c r="E5224" s="21" t="s">
        <v>9697</v>
      </c>
      <c r="F5224" s="21" t="s">
        <v>14659</v>
      </c>
      <c r="G5224" s="11" t="s">
        <v>2</v>
      </c>
      <c r="H5224" s="11" t="s">
        <v>16</v>
      </c>
      <c r="I5224" s="11" t="s">
        <v>4</v>
      </c>
      <c r="J5224" s="12">
        <v>2</v>
      </c>
      <c r="K5224" s="12">
        <v>77.599999999999994</v>
      </c>
      <c r="L5224" s="12">
        <v>0</v>
      </c>
      <c r="M5224" s="12">
        <v>0</v>
      </c>
      <c r="N5224" s="12">
        <f t="shared" si="244"/>
        <v>77.599999999999994</v>
      </c>
      <c r="O5224" s="11" t="s">
        <v>5</v>
      </c>
      <c r="P5224" s="13">
        <v>0</v>
      </c>
      <c r="Q5224" s="11" t="s">
        <v>6</v>
      </c>
      <c r="R5224" s="13">
        <v>0</v>
      </c>
      <c r="S5224" s="13">
        <v>0</v>
      </c>
      <c r="T5224" s="11" t="s">
        <v>7</v>
      </c>
      <c r="U5224" s="11" t="s">
        <v>8</v>
      </c>
      <c r="V5224" s="15">
        <v>0</v>
      </c>
      <c r="W5224" s="13">
        <v>0</v>
      </c>
      <c r="X5224" s="15">
        <v>0</v>
      </c>
      <c r="Y5224" s="15">
        <v>0</v>
      </c>
      <c r="Z5224" s="13">
        <v>0</v>
      </c>
      <c r="AA5224" s="15">
        <v>0</v>
      </c>
      <c r="AB5224" s="13">
        <v>0</v>
      </c>
      <c r="AC5224" s="15">
        <v>0</v>
      </c>
      <c r="AD5224" s="13">
        <v>0</v>
      </c>
      <c r="AE5224" s="15">
        <v>0</v>
      </c>
      <c r="AF5224" s="13">
        <v>0</v>
      </c>
      <c r="AG5224" s="15">
        <v>0</v>
      </c>
      <c r="AH5224" s="13">
        <v>0</v>
      </c>
      <c r="AI5224" s="15">
        <v>0</v>
      </c>
      <c r="AJ5224" s="11" t="s">
        <v>17</v>
      </c>
      <c r="AK5224" s="11" t="s">
        <v>13</v>
      </c>
      <c r="AL5224" s="22">
        <f t="shared" si="243"/>
        <v>2231</v>
      </c>
      <c r="AM5224" s="11" t="str">
        <f>VLOOKUP(O5224,Sheet2!$D$6:$E$14,2,FALSE)</f>
        <v>Spare parts</v>
      </c>
      <c r="AN5224" s="11" t="str">
        <f>VLOOKUP(F5224,Sheet2!$E$10:$F$13,2,FALSE)</f>
        <v>SPM</v>
      </c>
      <c r="AO5224" s="35" t="s">
        <v>14668</v>
      </c>
      <c r="AP5224">
        <f>MATCH(AN5224,Sheet2!$F$5:$F$18,0)</f>
        <v>6</v>
      </c>
      <c r="AQ5224">
        <f>MATCH(AO5224,Sheet2!$F$5:$K$5,0)</f>
        <v>6</v>
      </c>
      <c r="AR5224" s="33">
        <f>INDEX(Sheet2!$F$5:$K$18,OPaL!AP5224,OPaL!AQ5224)</f>
        <v>0.15</v>
      </c>
      <c r="AS5224" s="1">
        <f t="shared" si="245"/>
        <v>65.959999999999994</v>
      </c>
    </row>
    <row r="5225" spans="1:45" x14ac:dyDescent="0.2">
      <c r="A5225" s="11" t="s">
        <v>216</v>
      </c>
      <c r="B5225" s="11" t="s">
        <v>217</v>
      </c>
      <c r="C5225" s="11" t="s">
        <v>14584</v>
      </c>
      <c r="D5225" s="21">
        <v>43061</v>
      </c>
      <c r="E5225" s="21" t="s">
        <v>9697</v>
      </c>
      <c r="F5225" s="21" t="s">
        <v>14659</v>
      </c>
      <c r="G5225" s="11" t="s">
        <v>2</v>
      </c>
      <c r="H5225" s="11" t="s">
        <v>16</v>
      </c>
      <c r="I5225" s="11" t="s">
        <v>4</v>
      </c>
      <c r="J5225" s="12">
        <v>2</v>
      </c>
      <c r="K5225" s="12">
        <v>77.599999999999994</v>
      </c>
      <c r="L5225" s="12">
        <v>0</v>
      </c>
      <c r="M5225" s="12">
        <v>0</v>
      </c>
      <c r="N5225" s="12">
        <f t="shared" si="244"/>
        <v>77.599999999999994</v>
      </c>
      <c r="O5225" s="11" t="s">
        <v>5</v>
      </c>
      <c r="P5225" s="13">
        <v>0</v>
      </c>
      <c r="Q5225" s="11" t="s">
        <v>6</v>
      </c>
      <c r="R5225" s="13">
        <v>0</v>
      </c>
      <c r="S5225" s="13">
        <v>0</v>
      </c>
      <c r="T5225" s="11" t="s">
        <v>7</v>
      </c>
      <c r="U5225" s="11" t="s">
        <v>8</v>
      </c>
      <c r="V5225" s="15">
        <v>0</v>
      </c>
      <c r="W5225" s="13">
        <v>0</v>
      </c>
      <c r="X5225" s="15">
        <v>0</v>
      </c>
      <c r="Y5225" s="15">
        <v>0</v>
      </c>
      <c r="Z5225" s="13">
        <v>0</v>
      </c>
      <c r="AA5225" s="15">
        <v>0</v>
      </c>
      <c r="AB5225" s="13">
        <v>0</v>
      </c>
      <c r="AC5225" s="15">
        <v>0</v>
      </c>
      <c r="AD5225" s="13">
        <v>0</v>
      </c>
      <c r="AE5225" s="15">
        <v>0</v>
      </c>
      <c r="AF5225" s="13">
        <v>0</v>
      </c>
      <c r="AG5225" s="15">
        <v>0</v>
      </c>
      <c r="AH5225" s="13">
        <v>0</v>
      </c>
      <c r="AI5225" s="15">
        <v>0</v>
      </c>
      <c r="AJ5225" s="11" t="s">
        <v>17</v>
      </c>
      <c r="AK5225" s="11" t="s">
        <v>13</v>
      </c>
      <c r="AL5225" s="22">
        <f t="shared" si="243"/>
        <v>2231</v>
      </c>
      <c r="AM5225" s="11" t="str">
        <f>VLOOKUP(O5225,Sheet2!$D$6:$E$14,2,FALSE)</f>
        <v>Spare parts</v>
      </c>
      <c r="AN5225" s="11" t="str">
        <f>VLOOKUP(F5225,Sheet2!$E$10:$F$13,2,FALSE)</f>
        <v>SPM</v>
      </c>
      <c r="AO5225" s="35" t="s">
        <v>14668</v>
      </c>
      <c r="AP5225">
        <f>MATCH(AN5225,Sheet2!$F$5:$F$18,0)</f>
        <v>6</v>
      </c>
      <c r="AQ5225">
        <f>MATCH(AO5225,Sheet2!$F$5:$K$5,0)</f>
        <v>6</v>
      </c>
      <c r="AR5225" s="33">
        <f>INDEX(Sheet2!$F$5:$K$18,OPaL!AP5225,OPaL!AQ5225)</f>
        <v>0.15</v>
      </c>
      <c r="AS5225" s="1">
        <f t="shared" si="245"/>
        <v>65.959999999999994</v>
      </c>
    </row>
    <row r="5226" spans="1:45" x14ac:dyDescent="0.2">
      <c r="A5226" s="11" t="s">
        <v>9294</v>
      </c>
      <c r="B5226" s="11" t="s">
        <v>9295</v>
      </c>
      <c r="C5226" s="11" t="s">
        <v>14514</v>
      </c>
      <c r="D5226" s="21">
        <v>44657</v>
      </c>
      <c r="E5226" s="21" t="s">
        <v>9757</v>
      </c>
      <c r="F5226" s="21" t="s">
        <v>14659</v>
      </c>
      <c r="G5226" s="11" t="s">
        <v>2</v>
      </c>
      <c r="H5226" s="11" t="s">
        <v>350</v>
      </c>
      <c r="I5226" s="11" t="s">
        <v>4</v>
      </c>
      <c r="J5226" s="13">
        <v>1</v>
      </c>
      <c r="K5226" s="12">
        <v>75.36</v>
      </c>
      <c r="L5226" s="12">
        <v>0</v>
      </c>
      <c r="M5226" s="12">
        <v>0</v>
      </c>
      <c r="N5226" s="12">
        <f t="shared" si="244"/>
        <v>75.36</v>
      </c>
      <c r="O5226" s="11" t="s">
        <v>8227</v>
      </c>
      <c r="P5226" s="13">
        <v>0</v>
      </c>
      <c r="Q5226" s="11" t="s">
        <v>6</v>
      </c>
      <c r="R5226" s="13">
        <v>0</v>
      </c>
      <c r="S5226" s="13">
        <v>0</v>
      </c>
      <c r="T5226" s="11" t="s">
        <v>7</v>
      </c>
      <c r="U5226" s="11" t="s">
        <v>8</v>
      </c>
      <c r="V5226" s="15">
        <v>0</v>
      </c>
      <c r="W5226" s="13">
        <v>0</v>
      </c>
      <c r="X5226" s="15">
        <v>0</v>
      </c>
      <c r="Y5226" s="15">
        <v>0</v>
      </c>
      <c r="Z5226" s="13">
        <v>0</v>
      </c>
      <c r="AA5226" s="15">
        <v>0</v>
      </c>
      <c r="AB5226" s="13">
        <v>0</v>
      </c>
      <c r="AC5226" s="15">
        <v>0</v>
      </c>
      <c r="AD5226" s="13">
        <v>0</v>
      </c>
      <c r="AE5226" s="15">
        <v>0</v>
      </c>
      <c r="AF5226" s="13">
        <v>0</v>
      </c>
      <c r="AG5226" s="15">
        <v>0</v>
      </c>
      <c r="AH5226" s="13">
        <v>0</v>
      </c>
      <c r="AI5226" s="15">
        <v>0</v>
      </c>
      <c r="AJ5226" s="11" t="s">
        <v>352</v>
      </c>
      <c r="AK5226" s="11" t="s">
        <v>8228</v>
      </c>
      <c r="AL5226" s="22">
        <f t="shared" si="243"/>
        <v>635</v>
      </c>
      <c r="AM5226" s="11" t="str">
        <f>VLOOKUP(O5226,Sheet2!$D$6:$E$14,2,FALSE)</f>
        <v>Consumables</v>
      </c>
      <c r="AN5226" s="11" t="str">
        <f>VLOOKUP(F5226,Sheet2!$E$15:$F$18,2,FALSE)</f>
        <v>CM</v>
      </c>
      <c r="AO5226" s="35" t="s">
        <v>14668</v>
      </c>
      <c r="AP5226">
        <f>MATCH(AN5226,Sheet2!$F$5:$F$18,0)</f>
        <v>13</v>
      </c>
      <c r="AQ5226">
        <f>MATCH(AO5226,Sheet2!$F$5:$K$5,0)</f>
        <v>6</v>
      </c>
      <c r="AR5226" s="33">
        <f>INDEX(Sheet2!$F$5:$K$18,OPaL!AP5226,OPaL!AQ5226)</f>
        <v>0.2</v>
      </c>
      <c r="AS5226" s="1">
        <f t="shared" si="245"/>
        <v>60.288000000000004</v>
      </c>
    </row>
    <row r="5227" spans="1:45" x14ac:dyDescent="0.2">
      <c r="A5227" s="11" t="s">
        <v>859</v>
      </c>
      <c r="B5227" s="11" t="s">
        <v>860</v>
      </c>
      <c r="C5227" s="11" t="s">
        <v>14585</v>
      </c>
      <c r="D5227" s="21">
        <v>42193</v>
      </c>
      <c r="E5227" s="21" t="s">
        <v>9697</v>
      </c>
      <c r="F5227" s="21" t="s">
        <v>14659</v>
      </c>
      <c r="G5227" s="11" t="s">
        <v>2</v>
      </c>
      <c r="H5227" s="11" t="s">
        <v>16</v>
      </c>
      <c r="I5227" s="11" t="s">
        <v>4</v>
      </c>
      <c r="J5227" s="12">
        <v>1</v>
      </c>
      <c r="K5227" s="12">
        <v>73.319999999999993</v>
      </c>
      <c r="L5227" s="12">
        <v>0</v>
      </c>
      <c r="M5227" s="12">
        <v>0</v>
      </c>
      <c r="N5227" s="12">
        <f t="shared" si="244"/>
        <v>73.319999999999993</v>
      </c>
      <c r="O5227" s="11" t="s">
        <v>5</v>
      </c>
      <c r="P5227" s="13">
        <v>0</v>
      </c>
      <c r="Q5227" s="11" t="s">
        <v>6</v>
      </c>
      <c r="R5227" s="13">
        <v>0</v>
      </c>
      <c r="S5227" s="13">
        <v>0</v>
      </c>
      <c r="T5227" s="11" t="s">
        <v>7</v>
      </c>
      <c r="U5227" s="11" t="s">
        <v>8</v>
      </c>
      <c r="V5227" s="15">
        <v>0</v>
      </c>
      <c r="W5227" s="13">
        <v>0</v>
      </c>
      <c r="X5227" s="15">
        <v>0</v>
      </c>
      <c r="Y5227" s="15">
        <v>0</v>
      </c>
      <c r="Z5227" s="13">
        <v>0</v>
      </c>
      <c r="AA5227" s="15">
        <v>0</v>
      </c>
      <c r="AB5227" s="13">
        <v>0</v>
      </c>
      <c r="AC5227" s="15">
        <v>0</v>
      </c>
      <c r="AD5227" s="13">
        <v>0</v>
      </c>
      <c r="AE5227" s="15">
        <v>0</v>
      </c>
      <c r="AF5227" s="13">
        <v>0</v>
      </c>
      <c r="AG5227" s="15">
        <v>0</v>
      </c>
      <c r="AH5227" s="13">
        <v>0</v>
      </c>
      <c r="AI5227" s="15">
        <v>0</v>
      </c>
      <c r="AJ5227" s="11" t="s">
        <v>17</v>
      </c>
      <c r="AK5227" s="11" t="s">
        <v>13</v>
      </c>
      <c r="AL5227" s="22">
        <f t="shared" si="243"/>
        <v>3099</v>
      </c>
      <c r="AM5227" s="11" t="str">
        <f>VLOOKUP(O5227,Sheet2!$D$6:$E$14,2,FALSE)</f>
        <v>Spare parts</v>
      </c>
      <c r="AN5227" s="11" t="str">
        <f>VLOOKUP(F5227,Sheet2!$E$10:$F$13,2,FALSE)</f>
        <v>SPM</v>
      </c>
      <c r="AO5227" s="35" t="s">
        <v>14668</v>
      </c>
      <c r="AP5227">
        <f>MATCH(AN5227,Sheet2!$F$5:$F$18,0)</f>
        <v>6</v>
      </c>
      <c r="AQ5227">
        <f>MATCH(AO5227,Sheet2!$F$5:$K$5,0)</f>
        <v>6</v>
      </c>
      <c r="AR5227" s="33">
        <f>INDEX(Sheet2!$F$5:$K$18,OPaL!AP5227,OPaL!AQ5227)</f>
        <v>0.15</v>
      </c>
      <c r="AS5227" s="1">
        <f t="shared" si="245"/>
        <v>62.321999999999996</v>
      </c>
    </row>
    <row r="5228" spans="1:45" x14ac:dyDescent="0.2">
      <c r="A5228" s="11" t="s">
        <v>2188</v>
      </c>
      <c r="B5228" s="11" t="s">
        <v>2189</v>
      </c>
      <c r="C5228" s="11" t="s">
        <v>14586</v>
      </c>
      <c r="D5228" s="21">
        <v>44819</v>
      </c>
      <c r="E5228" s="21" t="s">
        <v>9864</v>
      </c>
      <c r="F5228" s="21" t="s">
        <v>14659</v>
      </c>
      <c r="G5228" s="11" t="s">
        <v>2</v>
      </c>
      <c r="H5228" s="11" t="s">
        <v>350</v>
      </c>
      <c r="I5228" s="11" t="s">
        <v>4</v>
      </c>
      <c r="J5228" s="12">
        <v>8</v>
      </c>
      <c r="K5228" s="12">
        <v>73.13</v>
      </c>
      <c r="L5228" s="12">
        <v>0</v>
      </c>
      <c r="M5228" s="12">
        <v>0</v>
      </c>
      <c r="N5228" s="12">
        <f t="shared" si="244"/>
        <v>73.13</v>
      </c>
      <c r="O5228" s="11" t="s">
        <v>5</v>
      </c>
      <c r="P5228" s="13">
        <v>0</v>
      </c>
      <c r="Q5228" s="11" t="s">
        <v>6</v>
      </c>
      <c r="R5228" s="13">
        <v>0</v>
      </c>
      <c r="S5228" s="13">
        <v>0</v>
      </c>
      <c r="T5228" s="11" t="s">
        <v>7</v>
      </c>
      <c r="U5228" s="11" t="s">
        <v>8</v>
      </c>
      <c r="V5228" s="15">
        <v>0</v>
      </c>
      <c r="W5228" s="13">
        <v>0</v>
      </c>
      <c r="X5228" s="15">
        <v>0</v>
      </c>
      <c r="Y5228" s="15">
        <v>0</v>
      </c>
      <c r="Z5228" s="13">
        <v>0</v>
      </c>
      <c r="AA5228" s="15">
        <v>0</v>
      </c>
      <c r="AB5228" s="13">
        <v>0</v>
      </c>
      <c r="AC5228" s="15">
        <v>0</v>
      </c>
      <c r="AD5228" s="13">
        <v>0</v>
      </c>
      <c r="AE5228" s="15">
        <v>0</v>
      </c>
      <c r="AF5228" s="13">
        <v>0</v>
      </c>
      <c r="AG5228" s="15">
        <v>0</v>
      </c>
      <c r="AH5228" s="13">
        <v>0</v>
      </c>
      <c r="AI5228" s="15">
        <v>0</v>
      </c>
      <c r="AJ5228" s="11" t="s">
        <v>352</v>
      </c>
      <c r="AK5228" s="11" t="s">
        <v>13</v>
      </c>
      <c r="AL5228" s="22">
        <f t="shared" si="243"/>
        <v>473</v>
      </c>
      <c r="AM5228" s="11" t="str">
        <f>VLOOKUP(O5228,Sheet2!$D$6:$E$14,2,FALSE)</f>
        <v>Spare parts</v>
      </c>
      <c r="AN5228" s="11" t="str">
        <f>VLOOKUP(F5228,Sheet2!$E$10:$F$13,2,FALSE)</f>
        <v>SPM</v>
      </c>
      <c r="AO5228" s="35" t="s">
        <v>14668</v>
      </c>
      <c r="AP5228">
        <f>MATCH(AN5228,Sheet2!$F$5:$F$18,0)</f>
        <v>6</v>
      </c>
      <c r="AQ5228">
        <f>MATCH(AO5228,Sheet2!$F$5:$K$5,0)</f>
        <v>6</v>
      </c>
      <c r="AR5228" s="33">
        <f>INDEX(Sheet2!$F$5:$K$18,OPaL!AP5228,OPaL!AQ5228)</f>
        <v>0.15</v>
      </c>
      <c r="AS5228" s="1">
        <f t="shared" si="245"/>
        <v>62.160499999999992</v>
      </c>
    </row>
    <row r="5229" spans="1:45" x14ac:dyDescent="0.2">
      <c r="A5229" s="11" t="s">
        <v>9308</v>
      </c>
      <c r="B5229" s="11" t="s">
        <v>9309</v>
      </c>
      <c r="C5229" s="11" t="s">
        <v>14184</v>
      </c>
      <c r="D5229" s="21">
        <v>45163</v>
      </c>
      <c r="E5229" s="21" t="s">
        <v>9757</v>
      </c>
      <c r="F5229" s="21" t="s">
        <v>14659</v>
      </c>
      <c r="G5229" s="11" t="s">
        <v>2</v>
      </c>
      <c r="H5229" s="11" t="s">
        <v>350</v>
      </c>
      <c r="I5229" s="11" t="s">
        <v>4</v>
      </c>
      <c r="J5229" s="13">
        <v>1</v>
      </c>
      <c r="K5229" s="12">
        <v>72.53</v>
      </c>
      <c r="L5229" s="12">
        <v>0</v>
      </c>
      <c r="M5229" s="12">
        <v>0</v>
      </c>
      <c r="N5229" s="12">
        <f t="shared" si="244"/>
        <v>72.53</v>
      </c>
      <c r="O5229" s="11" t="s">
        <v>8227</v>
      </c>
      <c r="P5229" s="13">
        <v>0</v>
      </c>
      <c r="Q5229" s="11" t="s">
        <v>6</v>
      </c>
      <c r="R5229" s="13">
        <v>0</v>
      </c>
      <c r="S5229" s="13">
        <v>0</v>
      </c>
      <c r="T5229" s="11" t="s">
        <v>7</v>
      </c>
      <c r="U5229" s="11" t="s">
        <v>8</v>
      </c>
      <c r="V5229" s="15">
        <v>0</v>
      </c>
      <c r="W5229" s="13">
        <v>0</v>
      </c>
      <c r="X5229" s="15">
        <v>0</v>
      </c>
      <c r="Y5229" s="15">
        <v>0</v>
      </c>
      <c r="Z5229" s="13">
        <v>0</v>
      </c>
      <c r="AA5229" s="15">
        <v>0</v>
      </c>
      <c r="AB5229" s="13">
        <v>0</v>
      </c>
      <c r="AC5229" s="15">
        <v>0</v>
      </c>
      <c r="AD5229" s="13">
        <v>0</v>
      </c>
      <c r="AE5229" s="15">
        <v>0</v>
      </c>
      <c r="AF5229" s="13">
        <v>0</v>
      </c>
      <c r="AG5229" s="15">
        <v>0</v>
      </c>
      <c r="AH5229" s="13">
        <v>0</v>
      </c>
      <c r="AI5229" s="15">
        <v>0</v>
      </c>
      <c r="AJ5229" s="11" t="s">
        <v>352</v>
      </c>
      <c r="AK5229" s="11" t="s">
        <v>8228</v>
      </c>
      <c r="AL5229" s="22">
        <f t="shared" si="243"/>
        <v>129</v>
      </c>
      <c r="AM5229" s="11" t="str">
        <f>VLOOKUP(O5229,Sheet2!$D$6:$E$14,2,FALSE)</f>
        <v>Consumables</v>
      </c>
      <c r="AN5229" s="11" t="str">
        <f>VLOOKUP(F5229,Sheet2!$E$15:$F$18,2,FALSE)</f>
        <v>CM</v>
      </c>
      <c r="AO5229" s="35" t="s">
        <v>14665</v>
      </c>
      <c r="AP5229">
        <f>MATCH(AN5229,Sheet2!$F$5:$F$18,0)</f>
        <v>13</v>
      </c>
      <c r="AQ5229">
        <f>MATCH(AO5229,Sheet2!$F$5:$K$5,0)</f>
        <v>3</v>
      </c>
      <c r="AR5229" s="33">
        <f>INDEX(Sheet2!$F$5:$K$18,OPaL!AP5229,OPaL!AQ5229)</f>
        <v>0</v>
      </c>
      <c r="AS5229" s="1">
        <f t="shared" si="245"/>
        <v>72.53</v>
      </c>
    </row>
    <row r="5230" spans="1:45" x14ac:dyDescent="0.2">
      <c r="A5230" s="11" t="s">
        <v>9108</v>
      </c>
      <c r="B5230" s="11" t="s">
        <v>9109</v>
      </c>
      <c r="C5230" s="11" t="s">
        <v>14587</v>
      </c>
      <c r="D5230" s="21">
        <v>44676</v>
      </c>
      <c r="E5230" s="21" t="s">
        <v>9739</v>
      </c>
      <c r="F5230" s="21" t="s">
        <v>14659</v>
      </c>
      <c r="G5230" s="11" t="s">
        <v>2</v>
      </c>
      <c r="H5230" s="11" t="s">
        <v>350</v>
      </c>
      <c r="I5230" s="11" t="s">
        <v>4</v>
      </c>
      <c r="J5230" s="13">
        <v>2</v>
      </c>
      <c r="K5230" s="12">
        <v>72</v>
      </c>
      <c r="L5230" s="12">
        <v>0</v>
      </c>
      <c r="M5230" s="12">
        <v>0</v>
      </c>
      <c r="N5230" s="12">
        <f t="shared" si="244"/>
        <v>72</v>
      </c>
      <c r="O5230" s="11" t="s">
        <v>8227</v>
      </c>
      <c r="P5230" s="13">
        <v>0</v>
      </c>
      <c r="Q5230" s="11" t="s">
        <v>6</v>
      </c>
      <c r="R5230" s="13">
        <v>0</v>
      </c>
      <c r="S5230" s="13">
        <v>0</v>
      </c>
      <c r="T5230" s="11" t="s">
        <v>7</v>
      </c>
      <c r="U5230" s="11" t="s">
        <v>8</v>
      </c>
      <c r="V5230" s="15">
        <v>0</v>
      </c>
      <c r="W5230" s="13">
        <v>0</v>
      </c>
      <c r="X5230" s="15">
        <v>0</v>
      </c>
      <c r="Y5230" s="15">
        <v>0</v>
      </c>
      <c r="Z5230" s="13">
        <v>0</v>
      </c>
      <c r="AA5230" s="15">
        <v>0</v>
      </c>
      <c r="AB5230" s="13">
        <v>0</v>
      </c>
      <c r="AC5230" s="15">
        <v>0</v>
      </c>
      <c r="AD5230" s="13">
        <v>0</v>
      </c>
      <c r="AE5230" s="15">
        <v>0</v>
      </c>
      <c r="AF5230" s="13">
        <v>0</v>
      </c>
      <c r="AG5230" s="15">
        <v>0</v>
      </c>
      <c r="AH5230" s="13">
        <v>0</v>
      </c>
      <c r="AI5230" s="15">
        <v>0</v>
      </c>
      <c r="AJ5230" s="11" t="s">
        <v>352</v>
      </c>
      <c r="AK5230" s="11" t="s">
        <v>8228</v>
      </c>
      <c r="AL5230" s="22">
        <f t="shared" si="243"/>
        <v>616</v>
      </c>
      <c r="AM5230" s="11" t="str">
        <f>VLOOKUP(O5230,Sheet2!$D$6:$E$14,2,FALSE)</f>
        <v>Consumables</v>
      </c>
      <c r="AN5230" s="11" t="str">
        <f>VLOOKUP(F5230,Sheet2!$E$15:$F$18,2,FALSE)</f>
        <v>CM</v>
      </c>
      <c r="AO5230" s="35" t="s">
        <v>14668</v>
      </c>
      <c r="AP5230">
        <f>MATCH(AN5230,Sheet2!$F$5:$F$18,0)</f>
        <v>13</v>
      </c>
      <c r="AQ5230">
        <f>MATCH(AO5230,Sheet2!$F$5:$K$5,0)</f>
        <v>6</v>
      </c>
      <c r="AR5230" s="33">
        <f>INDEX(Sheet2!$F$5:$K$18,OPaL!AP5230,OPaL!AQ5230)</f>
        <v>0.2</v>
      </c>
      <c r="AS5230" s="1">
        <f t="shared" si="245"/>
        <v>57.6</v>
      </c>
    </row>
    <row r="5231" spans="1:45" x14ac:dyDescent="0.2">
      <c r="A5231" s="11" t="s">
        <v>9142</v>
      </c>
      <c r="B5231" s="11" t="s">
        <v>9143</v>
      </c>
      <c r="C5231" s="11" t="s">
        <v>14226</v>
      </c>
      <c r="D5231" s="21">
        <v>44649</v>
      </c>
      <c r="E5231" s="21" t="s">
        <v>9808</v>
      </c>
      <c r="F5231" s="21" t="s">
        <v>14659</v>
      </c>
      <c r="G5231" s="11" t="s">
        <v>2</v>
      </c>
      <c r="H5231" s="11" t="s">
        <v>350</v>
      </c>
      <c r="I5231" s="11" t="s">
        <v>4</v>
      </c>
      <c r="J5231" s="13">
        <v>1</v>
      </c>
      <c r="K5231" s="12">
        <v>72</v>
      </c>
      <c r="L5231" s="12">
        <v>0</v>
      </c>
      <c r="M5231" s="12">
        <v>0</v>
      </c>
      <c r="N5231" s="12">
        <f t="shared" si="244"/>
        <v>72</v>
      </c>
      <c r="O5231" s="11" t="s">
        <v>8227</v>
      </c>
      <c r="P5231" s="13">
        <v>0</v>
      </c>
      <c r="Q5231" s="11" t="s">
        <v>6</v>
      </c>
      <c r="R5231" s="13">
        <v>0</v>
      </c>
      <c r="S5231" s="13">
        <v>0</v>
      </c>
      <c r="T5231" s="11" t="s">
        <v>7</v>
      </c>
      <c r="U5231" s="11" t="s">
        <v>8</v>
      </c>
      <c r="V5231" s="15">
        <v>0</v>
      </c>
      <c r="W5231" s="13">
        <v>0</v>
      </c>
      <c r="X5231" s="15">
        <v>0</v>
      </c>
      <c r="Y5231" s="15">
        <v>0</v>
      </c>
      <c r="Z5231" s="13">
        <v>0</v>
      </c>
      <c r="AA5231" s="15">
        <v>0</v>
      </c>
      <c r="AB5231" s="13">
        <v>0</v>
      </c>
      <c r="AC5231" s="15">
        <v>0</v>
      </c>
      <c r="AD5231" s="13">
        <v>0</v>
      </c>
      <c r="AE5231" s="15">
        <v>0</v>
      </c>
      <c r="AF5231" s="13">
        <v>0</v>
      </c>
      <c r="AG5231" s="15">
        <v>0</v>
      </c>
      <c r="AH5231" s="13">
        <v>0</v>
      </c>
      <c r="AI5231" s="15">
        <v>0</v>
      </c>
      <c r="AJ5231" s="11" t="s">
        <v>352</v>
      </c>
      <c r="AK5231" s="11" t="s">
        <v>8228</v>
      </c>
      <c r="AL5231" s="22">
        <f t="shared" si="243"/>
        <v>643</v>
      </c>
      <c r="AM5231" s="11" t="str">
        <f>VLOOKUP(O5231,Sheet2!$D$6:$E$14,2,FALSE)</f>
        <v>Consumables</v>
      </c>
      <c r="AN5231" s="11" t="str">
        <f>VLOOKUP(F5231,Sheet2!$E$15:$F$18,2,FALSE)</f>
        <v>CM</v>
      </c>
      <c r="AO5231" s="35" t="s">
        <v>14668</v>
      </c>
      <c r="AP5231">
        <f>MATCH(AN5231,Sheet2!$F$5:$F$18,0)</f>
        <v>13</v>
      </c>
      <c r="AQ5231">
        <f>MATCH(AO5231,Sheet2!$F$5:$K$5,0)</f>
        <v>6</v>
      </c>
      <c r="AR5231" s="33">
        <f>INDEX(Sheet2!$F$5:$K$18,OPaL!AP5231,OPaL!AQ5231)</f>
        <v>0.2</v>
      </c>
      <c r="AS5231" s="1">
        <f t="shared" si="245"/>
        <v>57.6</v>
      </c>
    </row>
    <row r="5232" spans="1:45" x14ac:dyDescent="0.2">
      <c r="A5232" s="11" t="s">
        <v>2659</v>
      </c>
      <c r="B5232" s="11" t="s">
        <v>2660</v>
      </c>
      <c r="C5232" s="11" t="s">
        <v>14588</v>
      </c>
      <c r="D5232" s="21">
        <v>43318</v>
      </c>
      <c r="E5232" s="21" t="s">
        <v>9697</v>
      </c>
      <c r="F5232" s="21" t="s">
        <v>14659</v>
      </c>
      <c r="G5232" s="11" t="s">
        <v>2</v>
      </c>
      <c r="H5232" s="11" t="s">
        <v>3</v>
      </c>
      <c r="I5232" s="11" t="s">
        <v>4</v>
      </c>
      <c r="J5232" s="12">
        <v>4</v>
      </c>
      <c r="K5232" s="12">
        <v>71.34</v>
      </c>
      <c r="L5232" s="12">
        <v>0</v>
      </c>
      <c r="M5232" s="12">
        <v>0</v>
      </c>
      <c r="N5232" s="12">
        <f t="shared" si="244"/>
        <v>71.34</v>
      </c>
      <c r="O5232" s="11" t="s">
        <v>5</v>
      </c>
      <c r="P5232" s="13">
        <v>0</v>
      </c>
      <c r="Q5232" s="11" t="s">
        <v>6</v>
      </c>
      <c r="R5232" s="13">
        <v>0</v>
      </c>
      <c r="S5232" s="13">
        <v>0</v>
      </c>
      <c r="T5232" s="11" t="s">
        <v>7</v>
      </c>
      <c r="U5232" s="11" t="s">
        <v>8</v>
      </c>
      <c r="V5232" s="15">
        <v>0</v>
      </c>
      <c r="W5232" s="13">
        <v>0</v>
      </c>
      <c r="X5232" s="15">
        <v>0</v>
      </c>
      <c r="Y5232" s="15">
        <v>0</v>
      </c>
      <c r="Z5232" s="13">
        <v>0</v>
      </c>
      <c r="AA5232" s="15">
        <v>0</v>
      </c>
      <c r="AB5232" s="13">
        <v>0</v>
      </c>
      <c r="AC5232" s="15">
        <v>0</v>
      </c>
      <c r="AD5232" s="13">
        <v>0</v>
      </c>
      <c r="AE5232" s="15">
        <v>0</v>
      </c>
      <c r="AF5232" s="13">
        <v>0</v>
      </c>
      <c r="AG5232" s="15">
        <v>0</v>
      </c>
      <c r="AH5232" s="13">
        <v>0</v>
      </c>
      <c r="AI5232" s="15">
        <v>0</v>
      </c>
      <c r="AJ5232" s="11" t="s">
        <v>9</v>
      </c>
      <c r="AK5232" s="11" t="s">
        <v>13</v>
      </c>
      <c r="AL5232" s="22">
        <f t="shared" si="243"/>
        <v>1974</v>
      </c>
      <c r="AM5232" s="11" t="str">
        <f>VLOOKUP(O5232,Sheet2!$D$6:$E$14,2,FALSE)</f>
        <v>Spare parts</v>
      </c>
      <c r="AN5232" s="11" t="str">
        <f>VLOOKUP(F5232,Sheet2!$E$10:$F$13,2,FALSE)</f>
        <v>SPM</v>
      </c>
      <c r="AO5232" s="35" t="s">
        <v>14668</v>
      </c>
      <c r="AP5232">
        <f>MATCH(AN5232,Sheet2!$F$5:$F$18,0)</f>
        <v>6</v>
      </c>
      <c r="AQ5232">
        <f>MATCH(AO5232,Sheet2!$F$5:$K$5,0)</f>
        <v>6</v>
      </c>
      <c r="AR5232" s="33">
        <f>INDEX(Sheet2!$F$5:$K$18,OPaL!AP5232,OPaL!AQ5232)</f>
        <v>0.15</v>
      </c>
      <c r="AS5232" s="1">
        <f t="shared" si="245"/>
        <v>60.639000000000003</v>
      </c>
    </row>
    <row r="5233" spans="1:45" x14ac:dyDescent="0.2">
      <c r="A5233" s="11" t="s">
        <v>9342</v>
      </c>
      <c r="B5233" s="11" t="s">
        <v>9343</v>
      </c>
      <c r="C5233" s="11" t="s">
        <v>13987</v>
      </c>
      <c r="D5233" s="21">
        <v>45100</v>
      </c>
      <c r="E5233" s="21" t="s">
        <v>9757</v>
      </c>
      <c r="F5233" s="21" t="s">
        <v>14659</v>
      </c>
      <c r="G5233" s="11" t="s">
        <v>2</v>
      </c>
      <c r="H5233" s="11" t="s">
        <v>350</v>
      </c>
      <c r="I5233" s="11" t="s">
        <v>4</v>
      </c>
      <c r="J5233" s="13">
        <v>1</v>
      </c>
      <c r="K5233" s="12">
        <v>70.72</v>
      </c>
      <c r="L5233" s="12">
        <v>0</v>
      </c>
      <c r="M5233" s="12">
        <v>0</v>
      </c>
      <c r="N5233" s="12">
        <f t="shared" si="244"/>
        <v>70.72</v>
      </c>
      <c r="O5233" s="11" t="s">
        <v>8227</v>
      </c>
      <c r="P5233" s="13">
        <v>0</v>
      </c>
      <c r="Q5233" s="11" t="s">
        <v>6</v>
      </c>
      <c r="R5233" s="13">
        <v>0</v>
      </c>
      <c r="S5233" s="13">
        <v>0</v>
      </c>
      <c r="T5233" s="11" t="s">
        <v>7</v>
      </c>
      <c r="U5233" s="11" t="s">
        <v>8</v>
      </c>
      <c r="V5233" s="15">
        <v>0</v>
      </c>
      <c r="W5233" s="13">
        <v>0</v>
      </c>
      <c r="X5233" s="15">
        <v>0</v>
      </c>
      <c r="Y5233" s="15">
        <v>0</v>
      </c>
      <c r="Z5233" s="13">
        <v>0</v>
      </c>
      <c r="AA5233" s="15">
        <v>0</v>
      </c>
      <c r="AB5233" s="13">
        <v>0</v>
      </c>
      <c r="AC5233" s="15">
        <v>0</v>
      </c>
      <c r="AD5233" s="13">
        <v>0</v>
      </c>
      <c r="AE5233" s="15">
        <v>0</v>
      </c>
      <c r="AF5233" s="13">
        <v>0</v>
      </c>
      <c r="AG5233" s="15">
        <v>0</v>
      </c>
      <c r="AH5233" s="13">
        <v>0</v>
      </c>
      <c r="AI5233" s="15">
        <v>0</v>
      </c>
      <c r="AJ5233" s="11" t="s">
        <v>352</v>
      </c>
      <c r="AK5233" s="11" t="s">
        <v>8228</v>
      </c>
      <c r="AL5233" s="22">
        <f t="shared" si="243"/>
        <v>192</v>
      </c>
      <c r="AM5233" s="11" t="str">
        <f>VLOOKUP(O5233,Sheet2!$D$6:$E$14,2,FALSE)</f>
        <v>Consumables</v>
      </c>
      <c r="AN5233" s="11" t="str">
        <f>VLOOKUP(F5233,Sheet2!$E$15:$F$18,2,FALSE)</f>
        <v>CM</v>
      </c>
      <c r="AO5233" s="35" t="s">
        <v>14666</v>
      </c>
      <c r="AP5233">
        <f>MATCH(AN5233,Sheet2!$F$5:$F$18,0)</f>
        <v>13</v>
      </c>
      <c r="AQ5233">
        <f>MATCH(AO5233,Sheet2!$F$5:$K$5,0)</f>
        <v>4</v>
      </c>
      <c r="AR5233" s="33">
        <f>INDEX(Sheet2!$F$5:$K$18,OPaL!AP5233,OPaL!AQ5233)</f>
        <v>0.05</v>
      </c>
      <c r="AS5233" s="1">
        <f t="shared" si="245"/>
        <v>67.183999999999997</v>
      </c>
    </row>
    <row r="5234" spans="1:45" x14ac:dyDescent="0.2">
      <c r="A5234" s="11" t="s">
        <v>9030</v>
      </c>
      <c r="B5234" s="11" t="s">
        <v>9031</v>
      </c>
      <c r="C5234" s="11" t="s">
        <v>14589</v>
      </c>
      <c r="D5234" s="21">
        <v>44667</v>
      </c>
      <c r="E5234" s="21" t="s">
        <v>9739</v>
      </c>
      <c r="F5234" s="21" t="s">
        <v>14659</v>
      </c>
      <c r="G5234" s="11" t="s">
        <v>2</v>
      </c>
      <c r="H5234" s="11" t="s">
        <v>350</v>
      </c>
      <c r="I5234" s="11" t="s">
        <v>4</v>
      </c>
      <c r="J5234" s="13">
        <v>1</v>
      </c>
      <c r="K5234" s="12">
        <v>70</v>
      </c>
      <c r="L5234" s="12">
        <v>0</v>
      </c>
      <c r="M5234" s="12">
        <v>0</v>
      </c>
      <c r="N5234" s="12">
        <f t="shared" si="244"/>
        <v>70</v>
      </c>
      <c r="O5234" s="11" t="s">
        <v>8227</v>
      </c>
      <c r="P5234" s="13">
        <v>0</v>
      </c>
      <c r="Q5234" s="11" t="s">
        <v>2396</v>
      </c>
      <c r="R5234" s="13">
        <v>0</v>
      </c>
      <c r="S5234" s="13">
        <v>0</v>
      </c>
      <c r="T5234" s="11" t="s">
        <v>7</v>
      </c>
      <c r="U5234" s="11" t="s">
        <v>8</v>
      </c>
      <c r="V5234" s="15">
        <v>0</v>
      </c>
      <c r="W5234" s="13">
        <v>0</v>
      </c>
      <c r="X5234" s="15">
        <v>0</v>
      </c>
      <c r="Y5234" s="15">
        <v>0</v>
      </c>
      <c r="Z5234" s="13">
        <v>0</v>
      </c>
      <c r="AA5234" s="15">
        <v>0</v>
      </c>
      <c r="AB5234" s="13">
        <v>0</v>
      </c>
      <c r="AC5234" s="15">
        <v>0</v>
      </c>
      <c r="AD5234" s="13">
        <v>0</v>
      </c>
      <c r="AE5234" s="15">
        <v>0</v>
      </c>
      <c r="AF5234" s="13">
        <v>0</v>
      </c>
      <c r="AG5234" s="15">
        <v>0</v>
      </c>
      <c r="AH5234" s="13">
        <v>0</v>
      </c>
      <c r="AI5234" s="15">
        <v>0</v>
      </c>
      <c r="AJ5234" s="11" t="s">
        <v>352</v>
      </c>
      <c r="AK5234" s="11" t="s">
        <v>8228</v>
      </c>
      <c r="AL5234" s="22">
        <f t="shared" si="243"/>
        <v>625</v>
      </c>
      <c r="AM5234" s="11" t="str">
        <f>VLOOKUP(O5234,Sheet2!$D$6:$E$14,2,FALSE)</f>
        <v>Consumables</v>
      </c>
      <c r="AN5234" s="11" t="str">
        <f>VLOOKUP(F5234,Sheet2!$E$15:$F$18,2,FALSE)</f>
        <v>CM</v>
      </c>
      <c r="AO5234" s="35" t="s">
        <v>14668</v>
      </c>
      <c r="AP5234">
        <f>MATCH(AN5234,Sheet2!$F$5:$F$18,0)</f>
        <v>13</v>
      </c>
      <c r="AQ5234">
        <f>MATCH(AO5234,Sheet2!$F$5:$K$5,0)</f>
        <v>6</v>
      </c>
      <c r="AR5234" s="33">
        <f>INDEX(Sheet2!$F$5:$K$18,OPaL!AP5234,OPaL!AQ5234)</f>
        <v>0.2</v>
      </c>
      <c r="AS5234" s="1">
        <f t="shared" si="245"/>
        <v>56</v>
      </c>
    </row>
    <row r="5235" spans="1:45" x14ac:dyDescent="0.2">
      <c r="A5235" s="11" t="s">
        <v>9348</v>
      </c>
      <c r="B5235" s="11" t="s">
        <v>9349</v>
      </c>
      <c r="C5235" s="11" t="s">
        <v>14590</v>
      </c>
      <c r="D5235" s="21">
        <v>42976</v>
      </c>
      <c r="E5235" s="21" t="s">
        <v>9808</v>
      </c>
      <c r="F5235" s="21" t="s">
        <v>14659</v>
      </c>
      <c r="G5235" s="11" t="s">
        <v>2</v>
      </c>
      <c r="H5235" s="11" t="s">
        <v>350</v>
      </c>
      <c r="I5235" s="11" t="s">
        <v>4</v>
      </c>
      <c r="J5235" s="13">
        <v>1</v>
      </c>
      <c r="K5235" s="12">
        <v>70</v>
      </c>
      <c r="L5235" s="12">
        <v>0</v>
      </c>
      <c r="M5235" s="12">
        <v>0</v>
      </c>
      <c r="N5235" s="12">
        <f t="shared" si="244"/>
        <v>70</v>
      </c>
      <c r="O5235" s="11" t="s">
        <v>8227</v>
      </c>
      <c r="P5235" s="13">
        <v>0</v>
      </c>
      <c r="Q5235" s="11" t="s">
        <v>6</v>
      </c>
      <c r="R5235" s="13">
        <v>0</v>
      </c>
      <c r="S5235" s="13">
        <v>0</v>
      </c>
      <c r="T5235" s="11" t="s">
        <v>7</v>
      </c>
      <c r="U5235" s="11" t="s">
        <v>8</v>
      </c>
      <c r="V5235" s="15">
        <v>0</v>
      </c>
      <c r="W5235" s="13">
        <v>0</v>
      </c>
      <c r="X5235" s="15">
        <v>0</v>
      </c>
      <c r="Y5235" s="15">
        <v>0</v>
      </c>
      <c r="Z5235" s="13">
        <v>0</v>
      </c>
      <c r="AA5235" s="15">
        <v>0</v>
      </c>
      <c r="AB5235" s="13">
        <v>0</v>
      </c>
      <c r="AC5235" s="15">
        <v>0</v>
      </c>
      <c r="AD5235" s="13">
        <v>0</v>
      </c>
      <c r="AE5235" s="15">
        <v>0</v>
      </c>
      <c r="AF5235" s="13">
        <v>0</v>
      </c>
      <c r="AG5235" s="15">
        <v>0</v>
      </c>
      <c r="AH5235" s="13">
        <v>0</v>
      </c>
      <c r="AI5235" s="15">
        <v>0</v>
      </c>
      <c r="AJ5235" s="11" t="s">
        <v>352</v>
      </c>
      <c r="AK5235" s="11" t="s">
        <v>8228</v>
      </c>
      <c r="AL5235" s="22">
        <f t="shared" si="243"/>
        <v>2316</v>
      </c>
      <c r="AM5235" s="11" t="str">
        <f>VLOOKUP(O5235,Sheet2!$D$6:$E$14,2,FALSE)</f>
        <v>Consumables</v>
      </c>
      <c r="AN5235" s="11" t="str">
        <f>VLOOKUP(F5235,Sheet2!$E$15:$F$18,2,FALSE)</f>
        <v>CM</v>
      </c>
      <c r="AO5235" s="35" t="s">
        <v>14668</v>
      </c>
      <c r="AP5235">
        <f>MATCH(AN5235,Sheet2!$F$5:$F$18,0)</f>
        <v>13</v>
      </c>
      <c r="AQ5235">
        <f>MATCH(AO5235,Sheet2!$F$5:$K$5,0)</f>
        <v>6</v>
      </c>
      <c r="AR5235" s="33">
        <f>INDEX(Sheet2!$F$5:$K$18,OPaL!AP5235,OPaL!AQ5235)</f>
        <v>0.2</v>
      </c>
      <c r="AS5235" s="1">
        <f t="shared" si="245"/>
        <v>56</v>
      </c>
    </row>
    <row r="5236" spans="1:45" x14ac:dyDescent="0.2">
      <c r="A5236" s="11" t="s">
        <v>9352</v>
      </c>
      <c r="B5236" s="11" t="s">
        <v>9353</v>
      </c>
      <c r="C5236" s="11" t="s">
        <v>14591</v>
      </c>
      <c r="D5236" s="21">
        <v>42976</v>
      </c>
      <c r="E5236" s="21" t="s">
        <v>9808</v>
      </c>
      <c r="F5236" s="21" t="s">
        <v>14659</v>
      </c>
      <c r="G5236" s="11" t="s">
        <v>2</v>
      </c>
      <c r="H5236" s="11" t="s">
        <v>350</v>
      </c>
      <c r="I5236" s="11" t="s">
        <v>4</v>
      </c>
      <c r="J5236" s="13">
        <v>1</v>
      </c>
      <c r="K5236" s="12">
        <v>70</v>
      </c>
      <c r="L5236" s="12">
        <v>0</v>
      </c>
      <c r="M5236" s="12">
        <v>0</v>
      </c>
      <c r="N5236" s="12">
        <f t="shared" si="244"/>
        <v>70</v>
      </c>
      <c r="O5236" s="11" t="s">
        <v>8227</v>
      </c>
      <c r="P5236" s="13">
        <v>0</v>
      </c>
      <c r="Q5236" s="11" t="s">
        <v>6</v>
      </c>
      <c r="R5236" s="13">
        <v>0</v>
      </c>
      <c r="S5236" s="13">
        <v>0</v>
      </c>
      <c r="T5236" s="11" t="s">
        <v>7</v>
      </c>
      <c r="U5236" s="11" t="s">
        <v>8</v>
      </c>
      <c r="V5236" s="15">
        <v>0</v>
      </c>
      <c r="W5236" s="13">
        <v>0</v>
      </c>
      <c r="X5236" s="15">
        <v>0</v>
      </c>
      <c r="Y5236" s="15">
        <v>0</v>
      </c>
      <c r="Z5236" s="13">
        <v>0</v>
      </c>
      <c r="AA5236" s="15">
        <v>0</v>
      </c>
      <c r="AB5236" s="13">
        <v>0</v>
      </c>
      <c r="AC5236" s="15">
        <v>0</v>
      </c>
      <c r="AD5236" s="13">
        <v>0</v>
      </c>
      <c r="AE5236" s="15">
        <v>0</v>
      </c>
      <c r="AF5236" s="13">
        <v>0</v>
      </c>
      <c r="AG5236" s="15">
        <v>0</v>
      </c>
      <c r="AH5236" s="13">
        <v>0</v>
      </c>
      <c r="AI5236" s="15">
        <v>0</v>
      </c>
      <c r="AJ5236" s="11" t="s">
        <v>352</v>
      </c>
      <c r="AK5236" s="11" t="s">
        <v>8228</v>
      </c>
      <c r="AL5236" s="22">
        <f t="shared" si="243"/>
        <v>2316</v>
      </c>
      <c r="AM5236" s="11" t="str">
        <f>VLOOKUP(O5236,Sheet2!$D$6:$E$14,2,FALSE)</f>
        <v>Consumables</v>
      </c>
      <c r="AN5236" s="11" t="str">
        <f>VLOOKUP(F5236,Sheet2!$E$15:$F$18,2,FALSE)</f>
        <v>CM</v>
      </c>
      <c r="AO5236" s="35" t="s">
        <v>14668</v>
      </c>
      <c r="AP5236">
        <f>MATCH(AN5236,Sheet2!$F$5:$F$18,0)</f>
        <v>13</v>
      </c>
      <c r="AQ5236">
        <f>MATCH(AO5236,Sheet2!$F$5:$K$5,0)</f>
        <v>6</v>
      </c>
      <c r="AR5236" s="33">
        <f>INDEX(Sheet2!$F$5:$K$18,OPaL!AP5236,OPaL!AQ5236)</f>
        <v>0.2</v>
      </c>
      <c r="AS5236" s="1">
        <f t="shared" si="245"/>
        <v>56</v>
      </c>
    </row>
    <row r="5237" spans="1:45" x14ac:dyDescent="0.2">
      <c r="A5237" s="11" t="s">
        <v>8519</v>
      </c>
      <c r="B5237" s="11" t="s">
        <v>8520</v>
      </c>
      <c r="C5237" s="11" t="s">
        <v>14592</v>
      </c>
      <c r="D5237" s="21">
        <v>45100</v>
      </c>
      <c r="E5237" s="21" t="s">
        <v>9809</v>
      </c>
      <c r="F5237" s="21" t="s">
        <v>14659</v>
      </c>
      <c r="G5237" s="11" t="s">
        <v>2</v>
      </c>
      <c r="H5237" s="11" t="s">
        <v>350</v>
      </c>
      <c r="I5237" s="11" t="s">
        <v>4</v>
      </c>
      <c r="J5237" s="12">
        <v>2</v>
      </c>
      <c r="K5237" s="12">
        <v>69.12</v>
      </c>
      <c r="L5237" s="12">
        <v>0</v>
      </c>
      <c r="M5237" s="12">
        <v>0</v>
      </c>
      <c r="N5237" s="12">
        <f t="shared" si="244"/>
        <v>69.12</v>
      </c>
      <c r="O5237" s="11" t="s">
        <v>8227</v>
      </c>
      <c r="P5237" s="13">
        <v>0</v>
      </c>
      <c r="Q5237" s="11" t="s">
        <v>6</v>
      </c>
      <c r="R5237" s="13">
        <v>0</v>
      </c>
      <c r="S5237" s="13">
        <v>0</v>
      </c>
      <c r="T5237" s="11" t="s">
        <v>7</v>
      </c>
      <c r="U5237" s="11" t="s">
        <v>8</v>
      </c>
      <c r="V5237" s="15">
        <v>0</v>
      </c>
      <c r="W5237" s="13">
        <v>0</v>
      </c>
      <c r="X5237" s="15">
        <v>0</v>
      </c>
      <c r="Y5237" s="15">
        <v>0</v>
      </c>
      <c r="Z5237" s="13">
        <v>0</v>
      </c>
      <c r="AA5237" s="15">
        <v>0</v>
      </c>
      <c r="AB5237" s="13">
        <v>0</v>
      </c>
      <c r="AC5237" s="15">
        <v>0</v>
      </c>
      <c r="AD5237" s="13">
        <v>0</v>
      </c>
      <c r="AE5237" s="15">
        <v>0</v>
      </c>
      <c r="AF5237" s="13">
        <v>0</v>
      </c>
      <c r="AG5237" s="15">
        <v>0</v>
      </c>
      <c r="AH5237" s="13">
        <v>0</v>
      </c>
      <c r="AI5237" s="15">
        <v>0</v>
      </c>
      <c r="AJ5237" s="11" t="s">
        <v>352</v>
      </c>
      <c r="AK5237" s="11" t="s">
        <v>8228</v>
      </c>
      <c r="AL5237" s="22">
        <f t="shared" si="243"/>
        <v>192</v>
      </c>
      <c r="AM5237" s="11" t="str">
        <f>VLOOKUP(O5237,Sheet2!$D$6:$E$14,2,FALSE)</f>
        <v>Consumables</v>
      </c>
      <c r="AN5237" s="11" t="str">
        <f>VLOOKUP(F5237,Sheet2!$E$15:$F$18,2,FALSE)</f>
        <v>CM</v>
      </c>
      <c r="AO5237" s="35" t="s">
        <v>14666</v>
      </c>
      <c r="AP5237">
        <f>MATCH(AN5237,Sheet2!$F$5:$F$18,0)</f>
        <v>13</v>
      </c>
      <c r="AQ5237">
        <f>MATCH(AO5237,Sheet2!$F$5:$K$5,0)</f>
        <v>4</v>
      </c>
      <c r="AR5237" s="33">
        <f>INDEX(Sheet2!$F$5:$K$18,OPaL!AP5237,OPaL!AQ5237)</f>
        <v>0.05</v>
      </c>
      <c r="AS5237" s="1">
        <f t="shared" si="245"/>
        <v>65.664000000000001</v>
      </c>
    </row>
    <row r="5238" spans="1:45" x14ac:dyDescent="0.2">
      <c r="A5238" s="11" t="s">
        <v>6675</v>
      </c>
      <c r="B5238" s="11" t="s">
        <v>6676</v>
      </c>
      <c r="C5238" s="11" t="s">
        <v>14593</v>
      </c>
      <c r="D5238" s="21">
        <v>42903</v>
      </c>
      <c r="E5238" s="21" t="s">
        <v>9697</v>
      </c>
      <c r="F5238" s="21" t="s">
        <v>14659</v>
      </c>
      <c r="G5238" s="11" t="s">
        <v>2</v>
      </c>
      <c r="H5238" s="11" t="s">
        <v>16</v>
      </c>
      <c r="I5238" s="11" t="s">
        <v>4</v>
      </c>
      <c r="J5238" s="13">
        <v>3</v>
      </c>
      <c r="K5238" s="12">
        <v>68.33</v>
      </c>
      <c r="L5238" s="12">
        <v>0</v>
      </c>
      <c r="M5238" s="12">
        <v>0</v>
      </c>
      <c r="N5238" s="12">
        <f t="shared" si="244"/>
        <v>68.33</v>
      </c>
      <c r="O5238" s="11" t="s">
        <v>5</v>
      </c>
      <c r="P5238" s="13">
        <v>0</v>
      </c>
      <c r="Q5238" s="11" t="s">
        <v>6</v>
      </c>
      <c r="R5238" s="13">
        <v>0</v>
      </c>
      <c r="S5238" s="13">
        <v>0</v>
      </c>
      <c r="T5238" s="11" t="s">
        <v>7</v>
      </c>
      <c r="U5238" s="11" t="s">
        <v>8</v>
      </c>
      <c r="V5238" s="15">
        <v>0</v>
      </c>
      <c r="W5238" s="13">
        <v>0</v>
      </c>
      <c r="X5238" s="15">
        <v>0</v>
      </c>
      <c r="Y5238" s="15">
        <v>0</v>
      </c>
      <c r="Z5238" s="13">
        <v>0</v>
      </c>
      <c r="AA5238" s="15">
        <v>0</v>
      </c>
      <c r="AB5238" s="13">
        <v>0</v>
      </c>
      <c r="AC5238" s="15">
        <v>0</v>
      </c>
      <c r="AD5238" s="13">
        <v>0</v>
      </c>
      <c r="AE5238" s="15">
        <v>0</v>
      </c>
      <c r="AF5238" s="13">
        <v>0</v>
      </c>
      <c r="AG5238" s="15">
        <v>0</v>
      </c>
      <c r="AH5238" s="13">
        <v>0</v>
      </c>
      <c r="AI5238" s="15">
        <v>0</v>
      </c>
      <c r="AJ5238" s="11" t="s">
        <v>17</v>
      </c>
      <c r="AK5238" s="11" t="s">
        <v>13</v>
      </c>
      <c r="AL5238" s="22">
        <f t="shared" si="243"/>
        <v>2389</v>
      </c>
      <c r="AM5238" s="11" t="str">
        <f>VLOOKUP(O5238,Sheet2!$D$6:$E$14,2,FALSE)</f>
        <v>Spare parts</v>
      </c>
      <c r="AN5238" s="11" t="str">
        <f>VLOOKUP(F5238,Sheet2!$E$10:$F$13,2,FALSE)</f>
        <v>SPM</v>
      </c>
      <c r="AO5238" s="35" t="s">
        <v>14668</v>
      </c>
      <c r="AP5238">
        <f>MATCH(AN5238,Sheet2!$F$5:$F$18,0)</f>
        <v>6</v>
      </c>
      <c r="AQ5238">
        <f>MATCH(AO5238,Sheet2!$F$5:$K$5,0)</f>
        <v>6</v>
      </c>
      <c r="AR5238" s="33">
        <f>INDEX(Sheet2!$F$5:$K$18,OPaL!AP5238,OPaL!AQ5238)</f>
        <v>0.15</v>
      </c>
      <c r="AS5238" s="1">
        <f t="shared" si="245"/>
        <v>58.080499999999994</v>
      </c>
    </row>
    <row r="5239" spans="1:45" x14ac:dyDescent="0.2">
      <c r="A5239" s="11" t="s">
        <v>2090</v>
      </c>
      <c r="B5239" s="11" t="s">
        <v>2091</v>
      </c>
      <c r="C5239" s="11" t="s">
        <v>14594</v>
      </c>
      <c r="D5239" s="21">
        <v>43627</v>
      </c>
      <c r="E5239" s="21"/>
      <c r="F5239" s="21" t="s">
        <v>14659</v>
      </c>
      <c r="G5239" s="11" t="s">
        <v>2</v>
      </c>
      <c r="H5239" s="11" t="s">
        <v>16</v>
      </c>
      <c r="I5239" s="11" t="s">
        <v>4</v>
      </c>
      <c r="J5239" s="12">
        <v>1</v>
      </c>
      <c r="K5239" s="12">
        <v>68.319999999999993</v>
      </c>
      <c r="L5239" s="12">
        <v>0</v>
      </c>
      <c r="M5239" s="12">
        <v>0</v>
      </c>
      <c r="N5239" s="12">
        <f t="shared" si="244"/>
        <v>68.319999999999993</v>
      </c>
      <c r="O5239" s="11" t="s">
        <v>5</v>
      </c>
      <c r="P5239" s="13">
        <v>0</v>
      </c>
      <c r="Q5239" s="11" t="s">
        <v>6</v>
      </c>
      <c r="R5239" s="13">
        <v>0</v>
      </c>
      <c r="S5239" s="13">
        <v>0</v>
      </c>
      <c r="T5239" s="11" t="s">
        <v>7</v>
      </c>
      <c r="U5239" s="11" t="s">
        <v>8</v>
      </c>
      <c r="V5239" s="15">
        <v>0</v>
      </c>
      <c r="W5239" s="13">
        <v>0</v>
      </c>
      <c r="X5239" s="15">
        <v>0</v>
      </c>
      <c r="Y5239" s="15">
        <v>0</v>
      </c>
      <c r="Z5239" s="13">
        <v>0</v>
      </c>
      <c r="AA5239" s="15">
        <v>0</v>
      </c>
      <c r="AB5239" s="13">
        <v>0</v>
      </c>
      <c r="AC5239" s="15">
        <v>0</v>
      </c>
      <c r="AD5239" s="13">
        <v>0</v>
      </c>
      <c r="AE5239" s="15">
        <v>0</v>
      </c>
      <c r="AF5239" s="13">
        <v>0</v>
      </c>
      <c r="AG5239" s="15">
        <v>0</v>
      </c>
      <c r="AH5239" s="13">
        <v>0</v>
      </c>
      <c r="AI5239" s="15">
        <v>0</v>
      </c>
      <c r="AJ5239" s="11" t="s">
        <v>17</v>
      </c>
      <c r="AK5239" s="11" t="s">
        <v>13</v>
      </c>
      <c r="AL5239" s="22">
        <f t="shared" si="243"/>
        <v>1665</v>
      </c>
      <c r="AM5239" s="11" t="str">
        <f>VLOOKUP(O5239,Sheet2!$D$6:$E$14,2,FALSE)</f>
        <v>Spare parts</v>
      </c>
      <c r="AN5239" s="11" t="str">
        <f>VLOOKUP(F5239,Sheet2!$E$10:$F$13,2,FALSE)</f>
        <v>SPM</v>
      </c>
      <c r="AO5239" s="35" t="s">
        <v>14668</v>
      </c>
      <c r="AP5239">
        <f>MATCH(AN5239,Sheet2!$F$5:$F$18,0)</f>
        <v>6</v>
      </c>
      <c r="AQ5239">
        <f>MATCH(AO5239,Sheet2!$F$5:$K$5,0)</f>
        <v>6</v>
      </c>
      <c r="AR5239" s="33">
        <f>INDEX(Sheet2!$F$5:$K$18,OPaL!AP5239,OPaL!AQ5239)</f>
        <v>0.15</v>
      </c>
      <c r="AS5239" s="1">
        <f t="shared" si="245"/>
        <v>58.071999999999996</v>
      </c>
    </row>
    <row r="5240" spans="1:45" x14ac:dyDescent="0.2">
      <c r="A5240" s="11" t="s">
        <v>797</v>
      </c>
      <c r="B5240" s="11" t="s">
        <v>798</v>
      </c>
      <c r="C5240" s="11" t="s">
        <v>14595</v>
      </c>
      <c r="D5240" s="21">
        <v>45045</v>
      </c>
      <c r="E5240" s="21" t="s">
        <v>9697</v>
      </c>
      <c r="F5240" s="21" t="s">
        <v>14659</v>
      </c>
      <c r="G5240" s="11" t="s">
        <v>2</v>
      </c>
      <c r="H5240" s="11" t="s">
        <v>16</v>
      </c>
      <c r="I5240" s="11" t="s">
        <v>4</v>
      </c>
      <c r="J5240" s="13">
        <v>2</v>
      </c>
      <c r="K5240" s="12">
        <v>68</v>
      </c>
      <c r="L5240" s="12">
        <v>0</v>
      </c>
      <c r="M5240" s="12">
        <v>0</v>
      </c>
      <c r="N5240" s="12">
        <f t="shared" si="244"/>
        <v>68</v>
      </c>
      <c r="O5240" s="11" t="s">
        <v>5</v>
      </c>
      <c r="P5240" s="13">
        <v>0</v>
      </c>
      <c r="Q5240" s="11" t="s">
        <v>6</v>
      </c>
      <c r="R5240" s="13">
        <v>0</v>
      </c>
      <c r="S5240" s="13">
        <v>0</v>
      </c>
      <c r="T5240" s="11" t="s">
        <v>7</v>
      </c>
      <c r="U5240" s="11" t="s">
        <v>8</v>
      </c>
      <c r="V5240" s="15">
        <v>0</v>
      </c>
      <c r="W5240" s="13">
        <v>0</v>
      </c>
      <c r="X5240" s="15">
        <v>0</v>
      </c>
      <c r="Y5240" s="15">
        <v>0</v>
      </c>
      <c r="Z5240" s="13">
        <v>0</v>
      </c>
      <c r="AA5240" s="15">
        <v>0</v>
      </c>
      <c r="AB5240" s="13">
        <v>0</v>
      </c>
      <c r="AC5240" s="15">
        <v>0</v>
      </c>
      <c r="AD5240" s="13">
        <v>0</v>
      </c>
      <c r="AE5240" s="15">
        <v>0</v>
      </c>
      <c r="AF5240" s="13">
        <v>0</v>
      </c>
      <c r="AG5240" s="15">
        <v>0</v>
      </c>
      <c r="AH5240" s="13">
        <v>0</v>
      </c>
      <c r="AI5240" s="15">
        <v>0</v>
      </c>
      <c r="AJ5240" s="11" t="s">
        <v>17</v>
      </c>
      <c r="AK5240" s="11" t="s">
        <v>13</v>
      </c>
      <c r="AL5240" s="22">
        <f t="shared" si="243"/>
        <v>247</v>
      </c>
      <c r="AM5240" s="11" t="str">
        <f>VLOOKUP(O5240,Sheet2!$D$6:$E$14,2,FALSE)</f>
        <v>Spare parts</v>
      </c>
      <c r="AN5240" s="11" t="str">
        <f>VLOOKUP(F5240,Sheet2!$E$10:$F$13,2,FALSE)</f>
        <v>SPM</v>
      </c>
      <c r="AO5240" s="35" t="s">
        <v>14666</v>
      </c>
      <c r="AP5240">
        <f>MATCH(AN5240,Sheet2!$F$5:$F$18,0)</f>
        <v>6</v>
      </c>
      <c r="AQ5240">
        <f>MATCH(AO5240,Sheet2!$F$5:$K$5,0)</f>
        <v>4</v>
      </c>
      <c r="AR5240" s="33">
        <f>INDEX(Sheet2!$F$5:$K$18,OPaL!AP5240,OPaL!AQ5240)</f>
        <v>0.05</v>
      </c>
      <c r="AS5240" s="1">
        <f t="shared" si="245"/>
        <v>64.599999999999994</v>
      </c>
    </row>
    <row r="5241" spans="1:45" x14ac:dyDescent="0.2">
      <c r="A5241" s="11" t="s">
        <v>803</v>
      </c>
      <c r="B5241" s="11" t="s">
        <v>804</v>
      </c>
      <c r="C5241" s="11" t="s">
        <v>14596</v>
      </c>
      <c r="D5241" s="21">
        <v>45045</v>
      </c>
      <c r="E5241" s="21" t="s">
        <v>9697</v>
      </c>
      <c r="F5241" s="21" t="s">
        <v>14659</v>
      </c>
      <c r="G5241" s="11" t="s">
        <v>2</v>
      </c>
      <c r="H5241" s="11" t="s">
        <v>16</v>
      </c>
      <c r="I5241" s="11" t="s">
        <v>4</v>
      </c>
      <c r="J5241" s="13">
        <v>2</v>
      </c>
      <c r="K5241" s="12">
        <v>68</v>
      </c>
      <c r="L5241" s="12">
        <v>0</v>
      </c>
      <c r="M5241" s="12">
        <v>0</v>
      </c>
      <c r="N5241" s="12">
        <f t="shared" si="244"/>
        <v>68</v>
      </c>
      <c r="O5241" s="11" t="s">
        <v>5</v>
      </c>
      <c r="P5241" s="13">
        <v>0</v>
      </c>
      <c r="Q5241" s="11" t="s">
        <v>6</v>
      </c>
      <c r="R5241" s="13">
        <v>0</v>
      </c>
      <c r="S5241" s="13">
        <v>0</v>
      </c>
      <c r="T5241" s="11" t="s">
        <v>7</v>
      </c>
      <c r="U5241" s="11" t="s">
        <v>8</v>
      </c>
      <c r="V5241" s="15">
        <v>0</v>
      </c>
      <c r="W5241" s="13">
        <v>0</v>
      </c>
      <c r="X5241" s="15">
        <v>0</v>
      </c>
      <c r="Y5241" s="15">
        <v>0</v>
      </c>
      <c r="Z5241" s="13">
        <v>0</v>
      </c>
      <c r="AA5241" s="15">
        <v>0</v>
      </c>
      <c r="AB5241" s="13">
        <v>0</v>
      </c>
      <c r="AC5241" s="15">
        <v>0</v>
      </c>
      <c r="AD5241" s="13">
        <v>0</v>
      </c>
      <c r="AE5241" s="15">
        <v>0</v>
      </c>
      <c r="AF5241" s="13">
        <v>0</v>
      </c>
      <c r="AG5241" s="15">
        <v>0</v>
      </c>
      <c r="AH5241" s="13">
        <v>0</v>
      </c>
      <c r="AI5241" s="15">
        <v>0</v>
      </c>
      <c r="AJ5241" s="11" t="s">
        <v>17</v>
      </c>
      <c r="AK5241" s="11" t="s">
        <v>13</v>
      </c>
      <c r="AL5241" s="22">
        <f t="shared" si="243"/>
        <v>247</v>
      </c>
      <c r="AM5241" s="11" t="str">
        <f>VLOOKUP(O5241,Sheet2!$D$6:$E$14,2,FALSE)</f>
        <v>Spare parts</v>
      </c>
      <c r="AN5241" s="11" t="str">
        <f>VLOOKUP(F5241,Sheet2!$E$10:$F$13,2,FALSE)</f>
        <v>SPM</v>
      </c>
      <c r="AO5241" s="35" t="s">
        <v>14666</v>
      </c>
      <c r="AP5241">
        <f>MATCH(AN5241,Sheet2!$F$5:$F$18,0)</f>
        <v>6</v>
      </c>
      <c r="AQ5241">
        <f>MATCH(AO5241,Sheet2!$F$5:$K$5,0)</f>
        <v>4</v>
      </c>
      <c r="AR5241" s="33">
        <f>INDEX(Sheet2!$F$5:$K$18,OPaL!AP5241,OPaL!AQ5241)</f>
        <v>0.05</v>
      </c>
      <c r="AS5241" s="1">
        <f t="shared" si="245"/>
        <v>64.599999999999994</v>
      </c>
    </row>
    <row r="5242" spans="1:45" x14ac:dyDescent="0.2">
      <c r="A5242" s="11" t="s">
        <v>9202</v>
      </c>
      <c r="B5242" s="11" t="s">
        <v>9203</v>
      </c>
      <c r="C5242" s="11" t="s">
        <v>12744</v>
      </c>
      <c r="D5242" s="21">
        <v>44649</v>
      </c>
      <c r="E5242" s="21" t="s">
        <v>9752</v>
      </c>
      <c r="F5242" s="21" t="s">
        <v>14659</v>
      </c>
      <c r="G5242" s="11" t="s">
        <v>2</v>
      </c>
      <c r="H5242" s="11" t="s">
        <v>350</v>
      </c>
      <c r="I5242" s="11" t="s">
        <v>4</v>
      </c>
      <c r="J5242" s="13">
        <v>1</v>
      </c>
      <c r="K5242" s="12">
        <v>67.78</v>
      </c>
      <c r="L5242" s="12">
        <v>0</v>
      </c>
      <c r="M5242" s="12">
        <v>0</v>
      </c>
      <c r="N5242" s="12">
        <f t="shared" si="244"/>
        <v>67.78</v>
      </c>
      <c r="O5242" s="11" t="s">
        <v>8227</v>
      </c>
      <c r="P5242" s="13">
        <v>0</v>
      </c>
      <c r="Q5242" s="11" t="s">
        <v>6</v>
      </c>
      <c r="R5242" s="13">
        <v>0</v>
      </c>
      <c r="S5242" s="13">
        <v>0</v>
      </c>
      <c r="T5242" s="11" t="s">
        <v>7</v>
      </c>
      <c r="U5242" s="11" t="s">
        <v>8</v>
      </c>
      <c r="V5242" s="15">
        <v>0</v>
      </c>
      <c r="W5242" s="13">
        <v>0</v>
      </c>
      <c r="X5242" s="15">
        <v>0</v>
      </c>
      <c r="Y5242" s="15">
        <v>0</v>
      </c>
      <c r="Z5242" s="13">
        <v>0</v>
      </c>
      <c r="AA5242" s="15">
        <v>0</v>
      </c>
      <c r="AB5242" s="13">
        <v>0</v>
      </c>
      <c r="AC5242" s="15">
        <v>0</v>
      </c>
      <c r="AD5242" s="13">
        <v>0</v>
      </c>
      <c r="AE5242" s="15">
        <v>0</v>
      </c>
      <c r="AF5242" s="13">
        <v>0</v>
      </c>
      <c r="AG5242" s="15">
        <v>0</v>
      </c>
      <c r="AH5242" s="13">
        <v>0</v>
      </c>
      <c r="AI5242" s="15">
        <v>0</v>
      </c>
      <c r="AJ5242" s="11" t="s">
        <v>352</v>
      </c>
      <c r="AK5242" s="11" t="s">
        <v>8228</v>
      </c>
      <c r="AL5242" s="22">
        <f t="shared" si="243"/>
        <v>643</v>
      </c>
      <c r="AM5242" s="11" t="str">
        <f>VLOOKUP(O5242,Sheet2!$D$6:$E$14,2,FALSE)</f>
        <v>Consumables</v>
      </c>
      <c r="AN5242" s="11" t="str">
        <f>VLOOKUP(F5242,Sheet2!$E$15:$F$18,2,FALSE)</f>
        <v>CM</v>
      </c>
      <c r="AO5242" s="35" t="s">
        <v>14668</v>
      </c>
      <c r="AP5242">
        <f>MATCH(AN5242,Sheet2!$F$5:$F$18,0)</f>
        <v>13</v>
      </c>
      <c r="AQ5242">
        <f>MATCH(AO5242,Sheet2!$F$5:$K$5,0)</f>
        <v>6</v>
      </c>
      <c r="AR5242" s="33">
        <f>INDEX(Sheet2!$F$5:$K$18,OPaL!AP5242,OPaL!AQ5242)</f>
        <v>0.2</v>
      </c>
      <c r="AS5242" s="1">
        <f t="shared" si="245"/>
        <v>54.224000000000004</v>
      </c>
    </row>
    <row r="5243" spans="1:45" x14ac:dyDescent="0.2">
      <c r="A5243" s="11" t="s">
        <v>2683</v>
      </c>
      <c r="B5243" s="11" t="s">
        <v>2684</v>
      </c>
      <c r="C5243" s="11" t="s">
        <v>14597</v>
      </c>
      <c r="D5243" s="21">
        <v>43318</v>
      </c>
      <c r="E5243" s="21" t="s">
        <v>9697</v>
      </c>
      <c r="F5243" s="21" t="s">
        <v>14659</v>
      </c>
      <c r="G5243" s="11" t="s">
        <v>2</v>
      </c>
      <c r="H5243" s="11" t="s">
        <v>3</v>
      </c>
      <c r="I5243" s="11" t="s">
        <v>4</v>
      </c>
      <c r="J5243" s="12">
        <v>20</v>
      </c>
      <c r="K5243" s="12">
        <v>63.63</v>
      </c>
      <c r="L5243" s="12">
        <v>0</v>
      </c>
      <c r="M5243" s="12">
        <v>0</v>
      </c>
      <c r="N5243" s="12">
        <f t="shared" si="244"/>
        <v>63.63</v>
      </c>
      <c r="O5243" s="11" t="s">
        <v>5</v>
      </c>
      <c r="P5243" s="13">
        <v>0</v>
      </c>
      <c r="Q5243" s="11" t="s">
        <v>6</v>
      </c>
      <c r="R5243" s="13">
        <v>0</v>
      </c>
      <c r="S5243" s="13">
        <v>0</v>
      </c>
      <c r="T5243" s="11" t="s">
        <v>7</v>
      </c>
      <c r="U5243" s="11" t="s">
        <v>8</v>
      </c>
      <c r="V5243" s="15">
        <v>0</v>
      </c>
      <c r="W5243" s="13">
        <v>0</v>
      </c>
      <c r="X5243" s="15">
        <v>0</v>
      </c>
      <c r="Y5243" s="15">
        <v>0</v>
      </c>
      <c r="Z5243" s="13">
        <v>0</v>
      </c>
      <c r="AA5243" s="15">
        <v>0</v>
      </c>
      <c r="AB5243" s="13">
        <v>0</v>
      </c>
      <c r="AC5243" s="15">
        <v>0</v>
      </c>
      <c r="AD5243" s="13">
        <v>0</v>
      </c>
      <c r="AE5243" s="15">
        <v>0</v>
      </c>
      <c r="AF5243" s="13">
        <v>0</v>
      </c>
      <c r="AG5243" s="15">
        <v>0</v>
      </c>
      <c r="AH5243" s="13">
        <v>0</v>
      </c>
      <c r="AI5243" s="15">
        <v>0</v>
      </c>
      <c r="AJ5243" s="11" t="s">
        <v>9</v>
      </c>
      <c r="AK5243" s="11" t="s">
        <v>13</v>
      </c>
      <c r="AL5243" s="22">
        <f t="shared" si="243"/>
        <v>1974</v>
      </c>
      <c r="AM5243" s="11" t="str">
        <f>VLOOKUP(O5243,Sheet2!$D$6:$E$14,2,FALSE)</f>
        <v>Spare parts</v>
      </c>
      <c r="AN5243" s="11" t="str">
        <f>VLOOKUP(F5243,Sheet2!$E$10:$F$13,2,FALSE)</f>
        <v>SPM</v>
      </c>
      <c r="AO5243" s="35" t="s">
        <v>14668</v>
      </c>
      <c r="AP5243">
        <f>MATCH(AN5243,Sheet2!$F$5:$F$18,0)</f>
        <v>6</v>
      </c>
      <c r="AQ5243">
        <f>MATCH(AO5243,Sheet2!$F$5:$K$5,0)</f>
        <v>6</v>
      </c>
      <c r="AR5243" s="33">
        <f>INDEX(Sheet2!$F$5:$K$18,OPaL!AP5243,OPaL!AQ5243)</f>
        <v>0.15</v>
      </c>
      <c r="AS5243" s="1">
        <f t="shared" si="245"/>
        <v>54.085500000000003</v>
      </c>
    </row>
    <row r="5244" spans="1:45" x14ac:dyDescent="0.2">
      <c r="A5244" s="11" t="s">
        <v>2745</v>
      </c>
      <c r="B5244" s="11" t="s">
        <v>2746</v>
      </c>
      <c r="C5244" s="11" t="s">
        <v>14598</v>
      </c>
      <c r="D5244" s="21">
        <v>43318</v>
      </c>
      <c r="E5244" s="21" t="s">
        <v>9697</v>
      </c>
      <c r="F5244" s="21" t="s">
        <v>14659</v>
      </c>
      <c r="G5244" s="11" t="s">
        <v>2</v>
      </c>
      <c r="H5244" s="11" t="s">
        <v>3</v>
      </c>
      <c r="I5244" s="11" t="s">
        <v>4</v>
      </c>
      <c r="J5244" s="12">
        <v>20</v>
      </c>
      <c r="K5244" s="12">
        <v>63.63</v>
      </c>
      <c r="L5244" s="12">
        <v>0</v>
      </c>
      <c r="M5244" s="12">
        <v>0</v>
      </c>
      <c r="N5244" s="12">
        <f t="shared" si="244"/>
        <v>63.63</v>
      </c>
      <c r="O5244" s="11" t="s">
        <v>5</v>
      </c>
      <c r="P5244" s="13">
        <v>0</v>
      </c>
      <c r="Q5244" s="11" t="s">
        <v>6</v>
      </c>
      <c r="R5244" s="13">
        <v>0</v>
      </c>
      <c r="S5244" s="13">
        <v>0</v>
      </c>
      <c r="T5244" s="11" t="s">
        <v>7</v>
      </c>
      <c r="U5244" s="11" t="s">
        <v>8</v>
      </c>
      <c r="V5244" s="15">
        <v>0</v>
      </c>
      <c r="W5244" s="13">
        <v>0</v>
      </c>
      <c r="X5244" s="15">
        <v>0</v>
      </c>
      <c r="Y5244" s="15">
        <v>0</v>
      </c>
      <c r="Z5244" s="13">
        <v>0</v>
      </c>
      <c r="AA5244" s="15">
        <v>0</v>
      </c>
      <c r="AB5244" s="13">
        <v>0</v>
      </c>
      <c r="AC5244" s="15">
        <v>0</v>
      </c>
      <c r="AD5244" s="13">
        <v>0</v>
      </c>
      <c r="AE5244" s="15">
        <v>0</v>
      </c>
      <c r="AF5244" s="13">
        <v>0</v>
      </c>
      <c r="AG5244" s="15">
        <v>0</v>
      </c>
      <c r="AH5244" s="13">
        <v>0</v>
      </c>
      <c r="AI5244" s="15">
        <v>0</v>
      </c>
      <c r="AJ5244" s="11" t="s">
        <v>9</v>
      </c>
      <c r="AK5244" s="11" t="s">
        <v>13</v>
      </c>
      <c r="AL5244" s="22">
        <f t="shared" si="243"/>
        <v>1974</v>
      </c>
      <c r="AM5244" s="11" t="str">
        <f>VLOOKUP(O5244,Sheet2!$D$6:$E$14,2,FALSE)</f>
        <v>Spare parts</v>
      </c>
      <c r="AN5244" s="11" t="str">
        <f>VLOOKUP(F5244,Sheet2!$E$10:$F$13,2,FALSE)</f>
        <v>SPM</v>
      </c>
      <c r="AO5244" s="35" t="s">
        <v>14668</v>
      </c>
      <c r="AP5244">
        <f>MATCH(AN5244,Sheet2!$F$5:$F$18,0)</f>
        <v>6</v>
      </c>
      <c r="AQ5244">
        <f>MATCH(AO5244,Sheet2!$F$5:$K$5,0)</f>
        <v>6</v>
      </c>
      <c r="AR5244" s="33">
        <f>INDEX(Sheet2!$F$5:$K$18,OPaL!AP5244,OPaL!AQ5244)</f>
        <v>0.15</v>
      </c>
      <c r="AS5244" s="1">
        <f t="shared" si="245"/>
        <v>54.085500000000003</v>
      </c>
    </row>
    <row r="5245" spans="1:45" x14ac:dyDescent="0.2">
      <c r="A5245" s="11" t="s">
        <v>2795</v>
      </c>
      <c r="B5245" s="11" t="s">
        <v>2796</v>
      </c>
      <c r="C5245" s="11" t="s">
        <v>14599</v>
      </c>
      <c r="D5245" s="21">
        <v>43318</v>
      </c>
      <c r="E5245" s="21" t="s">
        <v>9697</v>
      </c>
      <c r="F5245" s="21" t="s">
        <v>14659</v>
      </c>
      <c r="G5245" s="11" t="s">
        <v>2</v>
      </c>
      <c r="H5245" s="11" t="s">
        <v>3</v>
      </c>
      <c r="I5245" s="11" t="s">
        <v>4</v>
      </c>
      <c r="J5245" s="12">
        <v>20</v>
      </c>
      <c r="K5245" s="12">
        <v>62.72</v>
      </c>
      <c r="L5245" s="12">
        <v>0</v>
      </c>
      <c r="M5245" s="12">
        <v>0</v>
      </c>
      <c r="N5245" s="12">
        <f t="shared" si="244"/>
        <v>62.72</v>
      </c>
      <c r="O5245" s="11" t="s">
        <v>5</v>
      </c>
      <c r="P5245" s="13">
        <v>0</v>
      </c>
      <c r="Q5245" s="11" t="s">
        <v>6</v>
      </c>
      <c r="R5245" s="13">
        <v>0</v>
      </c>
      <c r="S5245" s="13">
        <v>0</v>
      </c>
      <c r="T5245" s="11" t="s">
        <v>7</v>
      </c>
      <c r="U5245" s="11" t="s">
        <v>8</v>
      </c>
      <c r="V5245" s="15">
        <v>0</v>
      </c>
      <c r="W5245" s="13">
        <v>0</v>
      </c>
      <c r="X5245" s="15">
        <v>0</v>
      </c>
      <c r="Y5245" s="15">
        <v>0</v>
      </c>
      <c r="Z5245" s="13">
        <v>0</v>
      </c>
      <c r="AA5245" s="15">
        <v>0</v>
      </c>
      <c r="AB5245" s="13">
        <v>0</v>
      </c>
      <c r="AC5245" s="15">
        <v>0</v>
      </c>
      <c r="AD5245" s="13">
        <v>0</v>
      </c>
      <c r="AE5245" s="15">
        <v>0</v>
      </c>
      <c r="AF5245" s="13">
        <v>0</v>
      </c>
      <c r="AG5245" s="15">
        <v>0</v>
      </c>
      <c r="AH5245" s="13">
        <v>0</v>
      </c>
      <c r="AI5245" s="15">
        <v>0</v>
      </c>
      <c r="AJ5245" s="11" t="s">
        <v>9</v>
      </c>
      <c r="AK5245" s="11" t="s">
        <v>13</v>
      </c>
      <c r="AL5245" s="22">
        <f t="shared" si="243"/>
        <v>1974</v>
      </c>
      <c r="AM5245" s="11" t="str">
        <f>VLOOKUP(O5245,Sheet2!$D$6:$E$14,2,FALSE)</f>
        <v>Spare parts</v>
      </c>
      <c r="AN5245" s="11" t="str">
        <f>VLOOKUP(F5245,Sheet2!$E$10:$F$13,2,FALSE)</f>
        <v>SPM</v>
      </c>
      <c r="AO5245" s="35" t="s">
        <v>14668</v>
      </c>
      <c r="AP5245">
        <f>MATCH(AN5245,Sheet2!$F$5:$F$18,0)</f>
        <v>6</v>
      </c>
      <c r="AQ5245">
        <f>MATCH(AO5245,Sheet2!$F$5:$K$5,0)</f>
        <v>6</v>
      </c>
      <c r="AR5245" s="33">
        <f>INDEX(Sheet2!$F$5:$K$18,OPaL!AP5245,OPaL!AQ5245)</f>
        <v>0.15</v>
      </c>
      <c r="AS5245" s="1">
        <f t="shared" si="245"/>
        <v>53.311999999999998</v>
      </c>
    </row>
    <row r="5246" spans="1:45" x14ac:dyDescent="0.2">
      <c r="A5246" s="11" t="s">
        <v>2735</v>
      </c>
      <c r="B5246" s="11" t="s">
        <v>2736</v>
      </c>
      <c r="C5246" s="11" t="s">
        <v>14600</v>
      </c>
      <c r="D5246" s="21">
        <v>43318</v>
      </c>
      <c r="E5246" s="21" t="s">
        <v>9697</v>
      </c>
      <c r="F5246" s="21" t="s">
        <v>14659</v>
      </c>
      <c r="G5246" s="11" t="s">
        <v>2</v>
      </c>
      <c r="H5246" s="11" t="s">
        <v>3</v>
      </c>
      <c r="I5246" s="11" t="s">
        <v>4</v>
      </c>
      <c r="J5246" s="12">
        <v>10</v>
      </c>
      <c r="K5246" s="12">
        <v>62.6</v>
      </c>
      <c r="L5246" s="12">
        <v>0</v>
      </c>
      <c r="M5246" s="12">
        <v>0</v>
      </c>
      <c r="N5246" s="12">
        <f t="shared" si="244"/>
        <v>62.6</v>
      </c>
      <c r="O5246" s="11" t="s">
        <v>5</v>
      </c>
      <c r="P5246" s="13">
        <v>0</v>
      </c>
      <c r="Q5246" s="11" t="s">
        <v>6</v>
      </c>
      <c r="R5246" s="13">
        <v>0</v>
      </c>
      <c r="S5246" s="13">
        <v>0</v>
      </c>
      <c r="T5246" s="11" t="s">
        <v>7</v>
      </c>
      <c r="U5246" s="11" t="s">
        <v>8</v>
      </c>
      <c r="V5246" s="15">
        <v>0</v>
      </c>
      <c r="W5246" s="13">
        <v>0</v>
      </c>
      <c r="X5246" s="15">
        <v>0</v>
      </c>
      <c r="Y5246" s="15">
        <v>0</v>
      </c>
      <c r="Z5246" s="13">
        <v>0</v>
      </c>
      <c r="AA5246" s="15">
        <v>0</v>
      </c>
      <c r="AB5246" s="13">
        <v>0</v>
      </c>
      <c r="AC5246" s="15">
        <v>0</v>
      </c>
      <c r="AD5246" s="13">
        <v>0</v>
      </c>
      <c r="AE5246" s="15">
        <v>0</v>
      </c>
      <c r="AF5246" s="13">
        <v>0</v>
      </c>
      <c r="AG5246" s="15">
        <v>0</v>
      </c>
      <c r="AH5246" s="13">
        <v>0</v>
      </c>
      <c r="AI5246" s="15">
        <v>0</v>
      </c>
      <c r="AJ5246" s="11" t="s">
        <v>9</v>
      </c>
      <c r="AK5246" s="11" t="s">
        <v>13</v>
      </c>
      <c r="AL5246" s="22">
        <f t="shared" si="243"/>
        <v>1974</v>
      </c>
      <c r="AM5246" s="11" t="str">
        <f>VLOOKUP(O5246,Sheet2!$D$6:$E$14,2,FALSE)</f>
        <v>Spare parts</v>
      </c>
      <c r="AN5246" s="11" t="str">
        <f>VLOOKUP(F5246,Sheet2!$E$10:$F$13,2,FALSE)</f>
        <v>SPM</v>
      </c>
      <c r="AO5246" s="35" t="s">
        <v>14668</v>
      </c>
      <c r="AP5246">
        <f>MATCH(AN5246,Sheet2!$F$5:$F$18,0)</f>
        <v>6</v>
      </c>
      <c r="AQ5246">
        <f>MATCH(AO5246,Sheet2!$F$5:$K$5,0)</f>
        <v>6</v>
      </c>
      <c r="AR5246" s="33">
        <f>INDEX(Sheet2!$F$5:$K$18,OPaL!AP5246,OPaL!AQ5246)</f>
        <v>0.15</v>
      </c>
      <c r="AS5246" s="1">
        <f t="shared" si="245"/>
        <v>53.21</v>
      </c>
    </row>
    <row r="5247" spans="1:45" x14ac:dyDescent="0.2">
      <c r="A5247" s="11" t="s">
        <v>9010</v>
      </c>
      <c r="B5247" s="11" t="s">
        <v>9011</v>
      </c>
      <c r="C5247" s="11" t="s">
        <v>14601</v>
      </c>
      <c r="D5247" s="21">
        <v>44116</v>
      </c>
      <c r="E5247" s="21" t="s">
        <v>9739</v>
      </c>
      <c r="F5247" s="21" t="s">
        <v>14659</v>
      </c>
      <c r="G5247" s="11" t="s">
        <v>2</v>
      </c>
      <c r="H5247" s="11" t="s">
        <v>350</v>
      </c>
      <c r="I5247" s="11" t="s">
        <v>4</v>
      </c>
      <c r="J5247" s="13">
        <v>1</v>
      </c>
      <c r="K5247" s="12">
        <v>61</v>
      </c>
      <c r="L5247" s="12">
        <v>0</v>
      </c>
      <c r="M5247" s="12">
        <v>0</v>
      </c>
      <c r="N5247" s="12">
        <f t="shared" si="244"/>
        <v>61</v>
      </c>
      <c r="O5247" s="11" t="s">
        <v>8227</v>
      </c>
      <c r="P5247" s="13">
        <v>0</v>
      </c>
      <c r="Q5247" s="11" t="s">
        <v>6</v>
      </c>
      <c r="R5247" s="13">
        <v>0</v>
      </c>
      <c r="S5247" s="13">
        <v>0</v>
      </c>
      <c r="T5247" s="11" t="s">
        <v>7</v>
      </c>
      <c r="U5247" s="11" t="s">
        <v>8</v>
      </c>
      <c r="V5247" s="15">
        <v>0</v>
      </c>
      <c r="W5247" s="13">
        <v>0</v>
      </c>
      <c r="X5247" s="15">
        <v>0</v>
      </c>
      <c r="Y5247" s="15">
        <v>0</v>
      </c>
      <c r="Z5247" s="13">
        <v>0</v>
      </c>
      <c r="AA5247" s="15">
        <v>0</v>
      </c>
      <c r="AB5247" s="13">
        <v>0</v>
      </c>
      <c r="AC5247" s="15">
        <v>0</v>
      </c>
      <c r="AD5247" s="13">
        <v>0</v>
      </c>
      <c r="AE5247" s="15">
        <v>0</v>
      </c>
      <c r="AF5247" s="13">
        <v>0</v>
      </c>
      <c r="AG5247" s="15">
        <v>0</v>
      </c>
      <c r="AH5247" s="13">
        <v>0</v>
      </c>
      <c r="AI5247" s="15">
        <v>0</v>
      </c>
      <c r="AJ5247" s="11" t="s">
        <v>352</v>
      </c>
      <c r="AK5247" s="11" t="s">
        <v>8228</v>
      </c>
      <c r="AL5247" s="22">
        <f t="shared" si="243"/>
        <v>1176</v>
      </c>
      <c r="AM5247" s="11" t="str">
        <f>VLOOKUP(O5247,Sheet2!$D$6:$E$14,2,FALSE)</f>
        <v>Consumables</v>
      </c>
      <c r="AN5247" s="11" t="str">
        <f>VLOOKUP(F5247,Sheet2!$E$15:$F$18,2,FALSE)</f>
        <v>CM</v>
      </c>
      <c r="AO5247" s="35" t="s">
        <v>14668</v>
      </c>
      <c r="AP5247">
        <f>MATCH(AN5247,Sheet2!$F$5:$F$18,0)</f>
        <v>13</v>
      </c>
      <c r="AQ5247">
        <f>MATCH(AO5247,Sheet2!$F$5:$K$5,0)</f>
        <v>6</v>
      </c>
      <c r="AR5247" s="33">
        <f>INDEX(Sheet2!$F$5:$K$18,OPaL!AP5247,OPaL!AQ5247)</f>
        <v>0.2</v>
      </c>
      <c r="AS5247" s="1">
        <f t="shared" si="245"/>
        <v>48.800000000000004</v>
      </c>
    </row>
    <row r="5248" spans="1:45" x14ac:dyDescent="0.2">
      <c r="A5248" s="11" t="s">
        <v>2727</v>
      </c>
      <c r="B5248" s="11" t="s">
        <v>2728</v>
      </c>
      <c r="C5248" s="11" t="s">
        <v>14602</v>
      </c>
      <c r="D5248" s="21">
        <v>43318</v>
      </c>
      <c r="E5248" s="21" t="s">
        <v>9697</v>
      </c>
      <c r="F5248" s="21" t="s">
        <v>14659</v>
      </c>
      <c r="G5248" s="11" t="s">
        <v>2</v>
      </c>
      <c r="H5248" s="11" t="s">
        <v>3</v>
      </c>
      <c r="I5248" s="11" t="s">
        <v>4</v>
      </c>
      <c r="J5248" s="12">
        <v>4</v>
      </c>
      <c r="K5248" s="12">
        <v>58.7</v>
      </c>
      <c r="L5248" s="12">
        <v>0</v>
      </c>
      <c r="M5248" s="12">
        <v>0</v>
      </c>
      <c r="N5248" s="12">
        <f t="shared" si="244"/>
        <v>58.7</v>
      </c>
      <c r="O5248" s="11" t="s">
        <v>5</v>
      </c>
      <c r="P5248" s="13">
        <v>0</v>
      </c>
      <c r="Q5248" s="11" t="s">
        <v>6</v>
      </c>
      <c r="R5248" s="13">
        <v>0</v>
      </c>
      <c r="S5248" s="13">
        <v>0</v>
      </c>
      <c r="T5248" s="11" t="s">
        <v>7</v>
      </c>
      <c r="U5248" s="11" t="s">
        <v>8</v>
      </c>
      <c r="V5248" s="15">
        <v>0</v>
      </c>
      <c r="W5248" s="13">
        <v>0</v>
      </c>
      <c r="X5248" s="15">
        <v>0</v>
      </c>
      <c r="Y5248" s="15">
        <v>0</v>
      </c>
      <c r="Z5248" s="13">
        <v>0</v>
      </c>
      <c r="AA5248" s="15">
        <v>0</v>
      </c>
      <c r="AB5248" s="13">
        <v>0</v>
      </c>
      <c r="AC5248" s="15">
        <v>0</v>
      </c>
      <c r="AD5248" s="13">
        <v>0</v>
      </c>
      <c r="AE5248" s="15">
        <v>0</v>
      </c>
      <c r="AF5248" s="13">
        <v>0</v>
      </c>
      <c r="AG5248" s="15">
        <v>0</v>
      </c>
      <c r="AH5248" s="13">
        <v>0</v>
      </c>
      <c r="AI5248" s="15">
        <v>0</v>
      </c>
      <c r="AJ5248" s="11" t="s">
        <v>9</v>
      </c>
      <c r="AK5248" s="11" t="s">
        <v>13</v>
      </c>
      <c r="AL5248" s="22">
        <f t="shared" si="243"/>
        <v>1974</v>
      </c>
      <c r="AM5248" s="11" t="str">
        <f>VLOOKUP(O5248,Sheet2!$D$6:$E$14,2,FALSE)</f>
        <v>Spare parts</v>
      </c>
      <c r="AN5248" s="11" t="str">
        <f>VLOOKUP(F5248,Sheet2!$E$10:$F$13,2,FALSE)</f>
        <v>SPM</v>
      </c>
      <c r="AO5248" s="35" t="s">
        <v>14668</v>
      </c>
      <c r="AP5248">
        <f>MATCH(AN5248,Sheet2!$F$5:$F$18,0)</f>
        <v>6</v>
      </c>
      <c r="AQ5248">
        <f>MATCH(AO5248,Sheet2!$F$5:$K$5,0)</f>
        <v>6</v>
      </c>
      <c r="AR5248" s="33">
        <f>INDEX(Sheet2!$F$5:$K$18,OPaL!AP5248,OPaL!AQ5248)</f>
        <v>0.15</v>
      </c>
      <c r="AS5248" s="1">
        <f t="shared" si="245"/>
        <v>49.895000000000003</v>
      </c>
    </row>
    <row r="5249" spans="1:45" x14ac:dyDescent="0.2">
      <c r="A5249" s="11" t="s">
        <v>9200</v>
      </c>
      <c r="B5249" s="11" t="s">
        <v>9201</v>
      </c>
      <c r="C5249" s="11" t="s">
        <v>13468</v>
      </c>
      <c r="D5249" s="21">
        <v>44649</v>
      </c>
      <c r="E5249" s="21" t="s">
        <v>9752</v>
      </c>
      <c r="F5249" s="21" t="s">
        <v>14659</v>
      </c>
      <c r="G5249" s="11" t="s">
        <v>2</v>
      </c>
      <c r="H5249" s="11" t="s">
        <v>350</v>
      </c>
      <c r="I5249" s="11" t="s">
        <v>4</v>
      </c>
      <c r="J5249" s="13">
        <v>1</v>
      </c>
      <c r="K5249" s="12">
        <v>57.57</v>
      </c>
      <c r="L5249" s="12">
        <v>0</v>
      </c>
      <c r="M5249" s="12">
        <v>0</v>
      </c>
      <c r="N5249" s="12">
        <f t="shared" si="244"/>
        <v>57.57</v>
      </c>
      <c r="O5249" s="11" t="s">
        <v>8227</v>
      </c>
      <c r="P5249" s="13">
        <v>0</v>
      </c>
      <c r="Q5249" s="11" t="s">
        <v>6</v>
      </c>
      <c r="R5249" s="13">
        <v>0</v>
      </c>
      <c r="S5249" s="13">
        <v>0</v>
      </c>
      <c r="T5249" s="11" t="s">
        <v>7</v>
      </c>
      <c r="U5249" s="11" t="s">
        <v>8</v>
      </c>
      <c r="V5249" s="15">
        <v>0</v>
      </c>
      <c r="W5249" s="13">
        <v>0</v>
      </c>
      <c r="X5249" s="15">
        <v>0</v>
      </c>
      <c r="Y5249" s="15">
        <v>0</v>
      </c>
      <c r="Z5249" s="13">
        <v>0</v>
      </c>
      <c r="AA5249" s="15">
        <v>0</v>
      </c>
      <c r="AB5249" s="13">
        <v>0</v>
      </c>
      <c r="AC5249" s="15">
        <v>0</v>
      </c>
      <c r="AD5249" s="13">
        <v>0</v>
      </c>
      <c r="AE5249" s="15">
        <v>0</v>
      </c>
      <c r="AF5249" s="13">
        <v>0</v>
      </c>
      <c r="AG5249" s="15">
        <v>0</v>
      </c>
      <c r="AH5249" s="13">
        <v>0</v>
      </c>
      <c r="AI5249" s="15">
        <v>0</v>
      </c>
      <c r="AJ5249" s="11" t="s">
        <v>352</v>
      </c>
      <c r="AK5249" s="11" t="s">
        <v>8228</v>
      </c>
      <c r="AL5249" s="22">
        <f t="shared" si="243"/>
        <v>643</v>
      </c>
      <c r="AM5249" s="11" t="str">
        <f>VLOOKUP(O5249,Sheet2!$D$6:$E$14,2,FALSE)</f>
        <v>Consumables</v>
      </c>
      <c r="AN5249" s="11" t="str">
        <f>VLOOKUP(F5249,Sheet2!$E$15:$F$18,2,FALSE)</f>
        <v>CM</v>
      </c>
      <c r="AO5249" s="35" t="s">
        <v>14668</v>
      </c>
      <c r="AP5249">
        <f>MATCH(AN5249,Sheet2!$F$5:$F$18,0)</f>
        <v>13</v>
      </c>
      <c r="AQ5249">
        <f>MATCH(AO5249,Sheet2!$F$5:$K$5,0)</f>
        <v>6</v>
      </c>
      <c r="AR5249" s="33">
        <f>INDEX(Sheet2!$F$5:$K$18,OPaL!AP5249,OPaL!AQ5249)</f>
        <v>0.2</v>
      </c>
      <c r="AS5249" s="1">
        <f t="shared" si="245"/>
        <v>46.056000000000004</v>
      </c>
    </row>
    <row r="5250" spans="1:45" x14ac:dyDescent="0.2">
      <c r="A5250" s="11" t="s">
        <v>2086</v>
      </c>
      <c r="B5250" s="11" t="s">
        <v>2087</v>
      </c>
      <c r="C5250" s="11" t="s">
        <v>14603</v>
      </c>
      <c r="D5250" s="21">
        <v>42903</v>
      </c>
      <c r="E5250" s="21"/>
      <c r="F5250" s="21" t="s">
        <v>14659</v>
      </c>
      <c r="G5250" s="11" t="s">
        <v>2</v>
      </c>
      <c r="H5250" s="11" t="s">
        <v>16</v>
      </c>
      <c r="I5250" s="11" t="s">
        <v>4</v>
      </c>
      <c r="J5250" s="12">
        <v>10</v>
      </c>
      <c r="K5250" s="12">
        <v>56.94</v>
      </c>
      <c r="L5250" s="12">
        <v>0</v>
      </c>
      <c r="M5250" s="12">
        <v>0</v>
      </c>
      <c r="N5250" s="12">
        <f t="shared" si="244"/>
        <v>56.94</v>
      </c>
      <c r="O5250" s="11" t="s">
        <v>5</v>
      </c>
      <c r="P5250" s="13">
        <v>0</v>
      </c>
      <c r="Q5250" s="11" t="s">
        <v>6</v>
      </c>
      <c r="R5250" s="13">
        <v>0</v>
      </c>
      <c r="S5250" s="13">
        <v>0</v>
      </c>
      <c r="T5250" s="11" t="s">
        <v>7</v>
      </c>
      <c r="U5250" s="11" t="s">
        <v>8</v>
      </c>
      <c r="V5250" s="15">
        <v>0</v>
      </c>
      <c r="W5250" s="13">
        <v>0</v>
      </c>
      <c r="X5250" s="15">
        <v>0</v>
      </c>
      <c r="Y5250" s="15">
        <v>0</v>
      </c>
      <c r="Z5250" s="13">
        <v>0</v>
      </c>
      <c r="AA5250" s="15">
        <v>0</v>
      </c>
      <c r="AB5250" s="13">
        <v>0</v>
      </c>
      <c r="AC5250" s="15">
        <v>0</v>
      </c>
      <c r="AD5250" s="13">
        <v>0</v>
      </c>
      <c r="AE5250" s="15">
        <v>0</v>
      </c>
      <c r="AF5250" s="13">
        <v>0</v>
      </c>
      <c r="AG5250" s="15">
        <v>0</v>
      </c>
      <c r="AH5250" s="13">
        <v>0</v>
      </c>
      <c r="AI5250" s="15">
        <v>0</v>
      </c>
      <c r="AJ5250" s="11" t="s">
        <v>17</v>
      </c>
      <c r="AK5250" s="11" t="s">
        <v>13</v>
      </c>
      <c r="AL5250" s="22">
        <f t="shared" si="243"/>
        <v>2389</v>
      </c>
      <c r="AM5250" s="11" t="str">
        <f>VLOOKUP(O5250,Sheet2!$D$6:$E$14,2,FALSE)</f>
        <v>Spare parts</v>
      </c>
      <c r="AN5250" s="11" t="str">
        <f>VLOOKUP(F5250,Sheet2!$E$10:$F$13,2,FALSE)</f>
        <v>SPM</v>
      </c>
      <c r="AO5250" s="35" t="s">
        <v>14668</v>
      </c>
      <c r="AP5250">
        <f>MATCH(AN5250,Sheet2!$F$5:$F$18,0)</f>
        <v>6</v>
      </c>
      <c r="AQ5250">
        <f>MATCH(AO5250,Sheet2!$F$5:$K$5,0)</f>
        <v>6</v>
      </c>
      <c r="AR5250" s="33">
        <f>INDEX(Sheet2!$F$5:$K$18,OPaL!AP5250,OPaL!AQ5250)</f>
        <v>0.15</v>
      </c>
      <c r="AS5250" s="1">
        <f t="shared" si="245"/>
        <v>48.398999999999994</v>
      </c>
    </row>
    <row r="5251" spans="1:45" x14ac:dyDescent="0.2">
      <c r="A5251" s="11" t="s">
        <v>6657</v>
      </c>
      <c r="B5251" s="11" t="s">
        <v>6658</v>
      </c>
      <c r="C5251" s="11" t="s">
        <v>14604</v>
      </c>
      <c r="D5251" s="21">
        <v>42903</v>
      </c>
      <c r="E5251" s="21"/>
      <c r="F5251" s="21" t="s">
        <v>14659</v>
      </c>
      <c r="G5251" s="11" t="s">
        <v>2</v>
      </c>
      <c r="H5251" s="11" t="s">
        <v>16</v>
      </c>
      <c r="I5251" s="11" t="s">
        <v>4</v>
      </c>
      <c r="J5251" s="12">
        <v>10</v>
      </c>
      <c r="K5251" s="12">
        <v>56.94</v>
      </c>
      <c r="L5251" s="12">
        <v>0</v>
      </c>
      <c r="M5251" s="12">
        <v>0</v>
      </c>
      <c r="N5251" s="12">
        <f t="shared" si="244"/>
        <v>56.94</v>
      </c>
      <c r="O5251" s="11" t="s">
        <v>5</v>
      </c>
      <c r="P5251" s="13">
        <v>0</v>
      </c>
      <c r="Q5251" s="11" t="s">
        <v>6</v>
      </c>
      <c r="R5251" s="13">
        <v>0</v>
      </c>
      <c r="S5251" s="13">
        <v>0</v>
      </c>
      <c r="T5251" s="11" t="s">
        <v>7</v>
      </c>
      <c r="U5251" s="11" t="s">
        <v>8</v>
      </c>
      <c r="V5251" s="15">
        <v>0</v>
      </c>
      <c r="W5251" s="13">
        <v>0</v>
      </c>
      <c r="X5251" s="15">
        <v>0</v>
      </c>
      <c r="Y5251" s="15">
        <v>0</v>
      </c>
      <c r="Z5251" s="13">
        <v>0</v>
      </c>
      <c r="AA5251" s="15">
        <v>0</v>
      </c>
      <c r="AB5251" s="13">
        <v>0</v>
      </c>
      <c r="AC5251" s="15">
        <v>0</v>
      </c>
      <c r="AD5251" s="13">
        <v>0</v>
      </c>
      <c r="AE5251" s="15">
        <v>0</v>
      </c>
      <c r="AF5251" s="13">
        <v>0</v>
      </c>
      <c r="AG5251" s="15">
        <v>0</v>
      </c>
      <c r="AH5251" s="13">
        <v>0</v>
      </c>
      <c r="AI5251" s="15">
        <v>0</v>
      </c>
      <c r="AJ5251" s="11" t="s">
        <v>17</v>
      </c>
      <c r="AK5251" s="11" t="s">
        <v>13</v>
      </c>
      <c r="AL5251" s="22">
        <f t="shared" si="243"/>
        <v>2389</v>
      </c>
      <c r="AM5251" s="11" t="str">
        <f>VLOOKUP(O5251,Sheet2!$D$6:$E$14,2,FALSE)</f>
        <v>Spare parts</v>
      </c>
      <c r="AN5251" s="11" t="str">
        <f>VLOOKUP(F5251,Sheet2!$E$10:$F$13,2,FALSE)</f>
        <v>SPM</v>
      </c>
      <c r="AO5251" s="35" t="s">
        <v>14668</v>
      </c>
      <c r="AP5251">
        <f>MATCH(AN5251,Sheet2!$F$5:$F$18,0)</f>
        <v>6</v>
      </c>
      <c r="AQ5251">
        <f>MATCH(AO5251,Sheet2!$F$5:$K$5,0)</f>
        <v>6</v>
      </c>
      <c r="AR5251" s="33">
        <f>INDEX(Sheet2!$F$5:$K$18,OPaL!AP5251,OPaL!AQ5251)</f>
        <v>0.15</v>
      </c>
      <c r="AS5251" s="1">
        <f t="shared" si="245"/>
        <v>48.398999999999994</v>
      </c>
    </row>
    <row r="5252" spans="1:45" x14ac:dyDescent="0.2">
      <c r="A5252" s="11" t="s">
        <v>6673</v>
      </c>
      <c r="B5252" s="11" t="s">
        <v>6674</v>
      </c>
      <c r="C5252" s="11" t="s">
        <v>14605</v>
      </c>
      <c r="D5252" s="21">
        <v>42903</v>
      </c>
      <c r="E5252" s="21" t="s">
        <v>9697</v>
      </c>
      <c r="F5252" s="21" t="s">
        <v>14659</v>
      </c>
      <c r="G5252" s="11" t="s">
        <v>2</v>
      </c>
      <c r="H5252" s="11" t="s">
        <v>16</v>
      </c>
      <c r="I5252" s="11" t="s">
        <v>4</v>
      </c>
      <c r="J5252" s="12">
        <v>2</v>
      </c>
      <c r="K5252" s="12">
        <v>56.94</v>
      </c>
      <c r="L5252" s="12">
        <v>0</v>
      </c>
      <c r="M5252" s="12">
        <v>0</v>
      </c>
      <c r="N5252" s="12">
        <f t="shared" si="244"/>
        <v>56.94</v>
      </c>
      <c r="O5252" s="11" t="s">
        <v>5</v>
      </c>
      <c r="P5252" s="13">
        <v>0</v>
      </c>
      <c r="Q5252" s="11" t="s">
        <v>6</v>
      </c>
      <c r="R5252" s="13">
        <v>0</v>
      </c>
      <c r="S5252" s="13">
        <v>0</v>
      </c>
      <c r="T5252" s="11" t="s">
        <v>7</v>
      </c>
      <c r="U5252" s="11" t="s">
        <v>8</v>
      </c>
      <c r="V5252" s="15">
        <v>0</v>
      </c>
      <c r="W5252" s="13">
        <v>0</v>
      </c>
      <c r="X5252" s="15">
        <v>0</v>
      </c>
      <c r="Y5252" s="15">
        <v>0</v>
      </c>
      <c r="Z5252" s="13">
        <v>0</v>
      </c>
      <c r="AA5252" s="15">
        <v>0</v>
      </c>
      <c r="AB5252" s="13">
        <v>0</v>
      </c>
      <c r="AC5252" s="15">
        <v>0</v>
      </c>
      <c r="AD5252" s="13">
        <v>0</v>
      </c>
      <c r="AE5252" s="15">
        <v>0</v>
      </c>
      <c r="AF5252" s="13">
        <v>0</v>
      </c>
      <c r="AG5252" s="15">
        <v>0</v>
      </c>
      <c r="AH5252" s="13">
        <v>0</v>
      </c>
      <c r="AI5252" s="15">
        <v>0</v>
      </c>
      <c r="AJ5252" s="11" t="s">
        <v>17</v>
      </c>
      <c r="AK5252" s="11" t="s">
        <v>13</v>
      </c>
      <c r="AL5252" s="22">
        <f t="shared" si="243"/>
        <v>2389</v>
      </c>
      <c r="AM5252" s="11" t="str">
        <f>VLOOKUP(O5252,Sheet2!$D$6:$E$14,2,FALSE)</f>
        <v>Spare parts</v>
      </c>
      <c r="AN5252" s="11" t="str">
        <f>VLOOKUP(F5252,Sheet2!$E$10:$F$13,2,FALSE)</f>
        <v>SPM</v>
      </c>
      <c r="AO5252" s="35" t="s">
        <v>14668</v>
      </c>
      <c r="AP5252">
        <f>MATCH(AN5252,Sheet2!$F$5:$F$18,0)</f>
        <v>6</v>
      </c>
      <c r="AQ5252">
        <f>MATCH(AO5252,Sheet2!$F$5:$K$5,0)</f>
        <v>6</v>
      </c>
      <c r="AR5252" s="33">
        <f>INDEX(Sheet2!$F$5:$K$18,OPaL!AP5252,OPaL!AQ5252)</f>
        <v>0.15</v>
      </c>
      <c r="AS5252" s="1">
        <f t="shared" si="245"/>
        <v>48.398999999999994</v>
      </c>
    </row>
    <row r="5253" spans="1:45" x14ac:dyDescent="0.2">
      <c r="A5253" s="11" t="s">
        <v>6693</v>
      </c>
      <c r="B5253" s="11" t="s">
        <v>6694</v>
      </c>
      <c r="C5253" s="11" t="s">
        <v>14606</v>
      </c>
      <c r="D5253" s="21">
        <v>42903</v>
      </c>
      <c r="E5253" s="21" t="s">
        <v>9697</v>
      </c>
      <c r="F5253" s="21" t="s">
        <v>14659</v>
      </c>
      <c r="G5253" s="11" t="s">
        <v>2</v>
      </c>
      <c r="H5253" s="11" t="s">
        <v>16</v>
      </c>
      <c r="I5253" s="11" t="s">
        <v>4</v>
      </c>
      <c r="J5253" s="12">
        <v>2</v>
      </c>
      <c r="K5253" s="12">
        <v>56.94</v>
      </c>
      <c r="L5253" s="12">
        <v>0</v>
      </c>
      <c r="M5253" s="12">
        <v>0</v>
      </c>
      <c r="N5253" s="12">
        <f t="shared" ref="N5253:N5307" si="246">M5253+K5253</f>
        <v>56.94</v>
      </c>
      <c r="O5253" s="11" t="s">
        <v>5</v>
      </c>
      <c r="P5253" s="13">
        <v>0</v>
      </c>
      <c r="Q5253" s="11" t="s">
        <v>6</v>
      </c>
      <c r="R5253" s="13">
        <v>0</v>
      </c>
      <c r="S5253" s="13">
        <v>0</v>
      </c>
      <c r="T5253" s="11" t="s">
        <v>7</v>
      </c>
      <c r="U5253" s="11" t="s">
        <v>8</v>
      </c>
      <c r="V5253" s="15">
        <v>0</v>
      </c>
      <c r="W5253" s="13">
        <v>0</v>
      </c>
      <c r="X5253" s="15">
        <v>0</v>
      </c>
      <c r="Y5253" s="15">
        <v>0</v>
      </c>
      <c r="Z5253" s="13">
        <v>0</v>
      </c>
      <c r="AA5253" s="15">
        <v>0</v>
      </c>
      <c r="AB5253" s="13">
        <v>0</v>
      </c>
      <c r="AC5253" s="15">
        <v>0</v>
      </c>
      <c r="AD5253" s="13">
        <v>0</v>
      </c>
      <c r="AE5253" s="15">
        <v>0</v>
      </c>
      <c r="AF5253" s="13">
        <v>0</v>
      </c>
      <c r="AG5253" s="15">
        <v>0</v>
      </c>
      <c r="AH5253" s="13">
        <v>0</v>
      </c>
      <c r="AI5253" s="15">
        <v>0</v>
      </c>
      <c r="AJ5253" s="11" t="s">
        <v>17</v>
      </c>
      <c r="AK5253" s="11" t="s">
        <v>13</v>
      </c>
      <c r="AL5253" s="22">
        <f t="shared" ref="AL5253:AL5307" si="247">$D$2-D5253</f>
        <v>2389</v>
      </c>
      <c r="AM5253" s="11" t="str">
        <f>VLOOKUP(O5253,Sheet2!$D$6:$E$14,2,FALSE)</f>
        <v>Spare parts</v>
      </c>
      <c r="AN5253" s="11" t="str">
        <f>VLOOKUP(F5253,Sheet2!$E$10:$F$13,2,FALSE)</f>
        <v>SPM</v>
      </c>
      <c r="AO5253" s="35" t="s">
        <v>14668</v>
      </c>
      <c r="AP5253">
        <f>MATCH(AN5253,Sheet2!$F$5:$F$18,0)</f>
        <v>6</v>
      </c>
      <c r="AQ5253">
        <f>MATCH(AO5253,Sheet2!$F$5:$K$5,0)</f>
        <v>6</v>
      </c>
      <c r="AR5253" s="33">
        <f>INDEX(Sheet2!$F$5:$K$18,OPaL!AP5253,OPaL!AQ5253)</f>
        <v>0.15</v>
      </c>
      <c r="AS5253" s="1">
        <f t="shared" ref="AS5253:AS5307" si="248">N5253*(1-AR5253)</f>
        <v>48.398999999999994</v>
      </c>
    </row>
    <row r="5254" spans="1:45" x14ac:dyDescent="0.2">
      <c r="A5254" s="11" t="s">
        <v>9232</v>
      </c>
      <c r="B5254" s="11" t="s">
        <v>9233</v>
      </c>
      <c r="C5254" s="11" t="s">
        <v>14015</v>
      </c>
      <c r="D5254" s="21">
        <v>44649</v>
      </c>
      <c r="E5254" s="21" t="s">
        <v>9752</v>
      </c>
      <c r="F5254" s="21" t="s">
        <v>14659</v>
      </c>
      <c r="G5254" s="11" t="s">
        <v>2</v>
      </c>
      <c r="H5254" s="11" t="s">
        <v>350</v>
      </c>
      <c r="I5254" s="11" t="s">
        <v>4</v>
      </c>
      <c r="J5254" s="13">
        <v>1</v>
      </c>
      <c r="K5254" s="12">
        <v>56.35</v>
      </c>
      <c r="L5254" s="12">
        <v>0</v>
      </c>
      <c r="M5254" s="12">
        <v>0</v>
      </c>
      <c r="N5254" s="12">
        <f t="shared" si="246"/>
        <v>56.35</v>
      </c>
      <c r="O5254" s="11" t="s">
        <v>8227</v>
      </c>
      <c r="P5254" s="13">
        <v>0</v>
      </c>
      <c r="Q5254" s="11" t="s">
        <v>6</v>
      </c>
      <c r="R5254" s="13">
        <v>0</v>
      </c>
      <c r="S5254" s="13">
        <v>0</v>
      </c>
      <c r="T5254" s="11" t="s">
        <v>7</v>
      </c>
      <c r="U5254" s="11" t="s">
        <v>8</v>
      </c>
      <c r="V5254" s="15">
        <v>0</v>
      </c>
      <c r="W5254" s="13">
        <v>0</v>
      </c>
      <c r="X5254" s="15">
        <v>0</v>
      </c>
      <c r="Y5254" s="15">
        <v>0</v>
      </c>
      <c r="Z5254" s="13">
        <v>0</v>
      </c>
      <c r="AA5254" s="15">
        <v>0</v>
      </c>
      <c r="AB5254" s="13">
        <v>0</v>
      </c>
      <c r="AC5254" s="15">
        <v>0</v>
      </c>
      <c r="AD5254" s="13">
        <v>0</v>
      </c>
      <c r="AE5254" s="15">
        <v>0</v>
      </c>
      <c r="AF5254" s="13">
        <v>0</v>
      </c>
      <c r="AG5254" s="15">
        <v>0</v>
      </c>
      <c r="AH5254" s="13">
        <v>0</v>
      </c>
      <c r="AI5254" s="15">
        <v>0</v>
      </c>
      <c r="AJ5254" s="11" t="s">
        <v>352</v>
      </c>
      <c r="AK5254" s="11" t="s">
        <v>8228</v>
      </c>
      <c r="AL5254" s="22">
        <f t="shared" si="247"/>
        <v>643</v>
      </c>
      <c r="AM5254" s="11" t="str">
        <f>VLOOKUP(O5254,Sheet2!$D$6:$E$14,2,FALSE)</f>
        <v>Consumables</v>
      </c>
      <c r="AN5254" s="11" t="str">
        <f>VLOOKUP(F5254,Sheet2!$E$15:$F$18,2,FALSE)</f>
        <v>CM</v>
      </c>
      <c r="AO5254" s="35" t="s">
        <v>14668</v>
      </c>
      <c r="AP5254">
        <f>MATCH(AN5254,Sheet2!$F$5:$F$18,0)</f>
        <v>13</v>
      </c>
      <c r="AQ5254">
        <f>MATCH(AO5254,Sheet2!$F$5:$K$5,0)</f>
        <v>6</v>
      </c>
      <c r="AR5254" s="33">
        <f>INDEX(Sheet2!$F$5:$K$18,OPaL!AP5254,OPaL!AQ5254)</f>
        <v>0.2</v>
      </c>
      <c r="AS5254" s="1">
        <f t="shared" si="248"/>
        <v>45.080000000000005</v>
      </c>
    </row>
    <row r="5255" spans="1:45" x14ac:dyDescent="0.2">
      <c r="A5255" s="11" t="s">
        <v>9006</v>
      </c>
      <c r="B5255" s="11" t="s">
        <v>9007</v>
      </c>
      <c r="C5255" s="11" t="s">
        <v>12847</v>
      </c>
      <c r="D5255" s="21">
        <v>45279</v>
      </c>
      <c r="E5255" s="21" t="s">
        <v>9739</v>
      </c>
      <c r="F5255" s="21" t="s">
        <v>14659</v>
      </c>
      <c r="G5255" s="11" t="s">
        <v>2</v>
      </c>
      <c r="H5255" s="11" t="s">
        <v>350</v>
      </c>
      <c r="I5255" s="11" t="s">
        <v>4</v>
      </c>
      <c r="J5255" s="13">
        <v>1</v>
      </c>
      <c r="K5255" s="12">
        <v>55.44</v>
      </c>
      <c r="L5255" s="12">
        <v>0</v>
      </c>
      <c r="M5255" s="12">
        <v>0</v>
      </c>
      <c r="N5255" s="12">
        <f t="shared" si="246"/>
        <v>55.44</v>
      </c>
      <c r="O5255" s="11" t="s">
        <v>8227</v>
      </c>
      <c r="P5255" s="13">
        <v>0</v>
      </c>
      <c r="Q5255" s="11" t="s">
        <v>6</v>
      </c>
      <c r="R5255" s="13">
        <v>0</v>
      </c>
      <c r="S5255" s="13">
        <v>0</v>
      </c>
      <c r="T5255" s="11" t="s">
        <v>7</v>
      </c>
      <c r="U5255" s="11" t="s">
        <v>8</v>
      </c>
      <c r="V5255" s="15">
        <v>0</v>
      </c>
      <c r="W5255" s="13">
        <v>0</v>
      </c>
      <c r="X5255" s="15">
        <v>0</v>
      </c>
      <c r="Y5255" s="15">
        <v>0</v>
      </c>
      <c r="Z5255" s="13">
        <v>0</v>
      </c>
      <c r="AA5255" s="15">
        <v>0</v>
      </c>
      <c r="AB5255" s="13">
        <v>0</v>
      </c>
      <c r="AC5255" s="15">
        <v>0</v>
      </c>
      <c r="AD5255" s="13">
        <v>0</v>
      </c>
      <c r="AE5255" s="15">
        <v>0</v>
      </c>
      <c r="AF5255" s="13">
        <v>0</v>
      </c>
      <c r="AG5255" s="15">
        <v>0</v>
      </c>
      <c r="AH5255" s="13">
        <v>0</v>
      </c>
      <c r="AI5255" s="15">
        <v>0</v>
      </c>
      <c r="AJ5255" s="11" t="s">
        <v>352</v>
      </c>
      <c r="AK5255" s="11" t="s">
        <v>8228</v>
      </c>
      <c r="AL5255" s="22">
        <f t="shared" si="247"/>
        <v>13</v>
      </c>
      <c r="AM5255" s="11" t="str">
        <f>VLOOKUP(O5255,Sheet2!$D$6:$E$14,2,FALSE)</f>
        <v>Consumables</v>
      </c>
      <c r="AN5255" s="11" t="str">
        <f>VLOOKUP(F5255,Sheet2!$E$15:$F$18,2,FALSE)</f>
        <v>CM</v>
      </c>
      <c r="AO5255" s="35" t="s">
        <v>14664</v>
      </c>
      <c r="AP5255">
        <f>MATCH(AN5255,Sheet2!$F$5:$F$18,0)</f>
        <v>13</v>
      </c>
      <c r="AQ5255">
        <f>MATCH(AO5255,Sheet2!$F$5:$K$5,0)</f>
        <v>2</v>
      </c>
      <c r="AR5255" s="33">
        <f>INDEX(Sheet2!$F$5:$K$18,OPaL!AP5255,OPaL!AQ5255)</f>
        <v>0</v>
      </c>
      <c r="AS5255" s="1">
        <f t="shared" si="248"/>
        <v>55.44</v>
      </c>
    </row>
    <row r="5256" spans="1:45" x14ac:dyDescent="0.2">
      <c r="A5256" s="11" t="s">
        <v>8986</v>
      </c>
      <c r="B5256" s="11" t="s">
        <v>8987</v>
      </c>
      <c r="C5256" s="11" t="s">
        <v>13608</v>
      </c>
      <c r="D5256" s="21">
        <v>44999</v>
      </c>
      <c r="E5256" s="21" t="s">
        <v>9739</v>
      </c>
      <c r="F5256" s="21" t="s">
        <v>14659</v>
      </c>
      <c r="G5256" s="11" t="s">
        <v>2</v>
      </c>
      <c r="H5256" s="11" t="s">
        <v>350</v>
      </c>
      <c r="I5256" s="11" t="s">
        <v>4</v>
      </c>
      <c r="J5256" s="13">
        <v>1</v>
      </c>
      <c r="K5256" s="12">
        <v>55</v>
      </c>
      <c r="L5256" s="12">
        <v>0</v>
      </c>
      <c r="M5256" s="12">
        <v>0</v>
      </c>
      <c r="N5256" s="12">
        <f t="shared" si="246"/>
        <v>55</v>
      </c>
      <c r="O5256" s="11" t="s">
        <v>8227</v>
      </c>
      <c r="P5256" s="13">
        <v>0</v>
      </c>
      <c r="Q5256" s="11" t="s">
        <v>6</v>
      </c>
      <c r="R5256" s="13">
        <v>0</v>
      </c>
      <c r="S5256" s="13">
        <v>0</v>
      </c>
      <c r="T5256" s="11" t="s">
        <v>7</v>
      </c>
      <c r="U5256" s="11" t="s">
        <v>8</v>
      </c>
      <c r="V5256" s="15">
        <v>0</v>
      </c>
      <c r="W5256" s="13">
        <v>0</v>
      </c>
      <c r="X5256" s="15">
        <v>0</v>
      </c>
      <c r="Y5256" s="15">
        <v>0</v>
      </c>
      <c r="Z5256" s="13">
        <v>0</v>
      </c>
      <c r="AA5256" s="15">
        <v>0</v>
      </c>
      <c r="AB5256" s="13">
        <v>0</v>
      </c>
      <c r="AC5256" s="15">
        <v>0</v>
      </c>
      <c r="AD5256" s="13">
        <v>0</v>
      </c>
      <c r="AE5256" s="15">
        <v>0</v>
      </c>
      <c r="AF5256" s="13">
        <v>0</v>
      </c>
      <c r="AG5256" s="15">
        <v>0</v>
      </c>
      <c r="AH5256" s="13">
        <v>0</v>
      </c>
      <c r="AI5256" s="15">
        <v>0</v>
      </c>
      <c r="AJ5256" s="11" t="s">
        <v>352</v>
      </c>
      <c r="AK5256" s="11" t="s">
        <v>8228</v>
      </c>
      <c r="AL5256" s="22">
        <f t="shared" si="247"/>
        <v>293</v>
      </c>
      <c r="AM5256" s="11" t="str">
        <f>VLOOKUP(O5256,Sheet2!$D$6:$E$14,2,FALSE)</f>
        <v>Consumables</v>
      </c>
      <c r="AN5256" s="11" t="str">
        <f>VLOOKUP(F5256,Sheet2!$E$15:$F$18,2,FALSE)</f>
        <v>CM</v>
      </c>
      <c r="AO5256" s="35" t="s">
        <v>14667</v>
      </c>
      <c r="AP5256">
        <f>MATCH(AN5256,Sheet2!$F$5:$F$18,0)</f>
        <v>13</v>
      </c>
      <c r="AQ5256">
        <f>MATCH(AO5256,Sheet2!$F$5:$K$5,0)</f>
        <v>5</v>
      </c>
      <c r="AR5256" s="33">
        <f>INDEX(Sheet2!$F$5:$K$18,OPaL!AP5256,OPaL!AQ5256)</f>
        <v>0.1</v>
      </c>
      <c r="AS5256" s="1">
        <f t="shared" si="248"/>
        <v>49.5</v>
      </c>
    </row>
    <row r="5257" spans="1:45" x14ac:dyDescent="0.2">
      <c r="A5257" s="11" t="s">
        <v>8938</v>
      </c>
      <c r="B5257" s="11" t="s">
        <v>8939</v>
      </c>
      <c r="C5257" s="11" t="s">
        <v>13253</v>
      </c>
      <c r="D5257" s="21">
        <v>44911</v>
      </c>
      <c r="E5257" s="21" t="s">
        <v>9739</v>
      </c>
      <c r="F5257" s="21" t="s">
        <v>14659</v>
      </c>
      <c r="G5257" s="11" t="s">
        <v>2</v>
      </c>
      <c r="H5257" s="11" t="s">
        <v>350</v>
      </c>
      <c r="I5257" s="11" t="s">
        <v>4</v>
      </c>
      <c r="J5257" s="13">
        <v>1</v>
      </c>
      <c r="K5257" s="12">
        <v>52</v>
      </c>
      <c r="L5257" s="12">
        <v>0</v>
      </c>
      <c r="M5257" s="12">
        <v>0</v>
      </c>
      <c r="N5257" s="12">
        <f t="shared" si="246"/>
        <v>52</v>
      </c>
      <c r="O5257" s="11" t="s">
        <v>8227</v>
      </c>
      <c r="P5257" s="13">
        <v>0</v>
      </c>
      <c r="Q5257" s="11" t="s">
        <v>6</v>
      </c>
      <c r="R5257" s="13">
        <v>0</v>
      </c>
      <c r="S5257" s="13">
        <v>0</v>
      </c>
      <c r="T5257" s="11" t="s">
        <v>7</v>
      </c>
      <c r="U5257" s="11" t="s">
        <v>8</v>
      </c>
      <c r="V5257" s="15">
        <v>0</v>
      </c>
      <c r="W5257" s="13">
        <v>0</v>
      </c>
      <c r="X5257" s="15">
        <v>0</v>
      </c>
      <c r="Y5257" s="15">
        <v>0</v>
      </c>
      <c r="Z5257" s="13">
        <v>0</v>
      </c>
      <c r="AA5257" s="15">
        <v>0</v>
      </c>
      <c r="AB5257" s="13">
        <v>0</v>
      </c>
      <c r="AC5257" s="15">
        <v>0</v>
      </c>
      <c r="AD5257" s="13">
        <v>0</v>
      </c>
      <c r="AE5257" s="15">
        <v>0</v>
      </c>
      <c r="AF5257" s="13">
        <v>0</v>
      </c>
      <c r="AG5257" s="15">
        <v>0</v>
      </c>
      <c r="AH5257" s="13">
        <v>0</v>
      </c>
      <c r="AI5257" s="15">
        <v>0</v>
      </c>
      <c r="AJ5257" s="11" t="s">
        <v>352</v>
      </c>
      <c r="AK5257" s="11" t="s">
        <v>8228</v>
      </c>
      <c r="AL5257" s="22">
        <f t="shared" si="247"/>
        <v>381</v>
      </c>
      <c r="AM5257" s="11" t="str">
        <f>VLOOKUP(O5257,Sheet2!$D$6:$E$14,2,FALSE)</f>
        <v>Consumables</v>
      </c>
      <c r="AN5257" s="11" t="str">
        <f>VLOOKUP(F5257,Sheet2!$E$15:$F$18,2,FALSE)</f>
        <v>CM</v>
      </c>
      <c r="AO5257" s="35" t="s">
        <v>14668</v>
      </c>
      <c r="AP5257">
        <f>MATCH(AN5257,Sheet2!$F$5:$F$18,0)</f>
        <v>13</v>
      </c>
      <c r="AQ5257">
        <f>MATCH(AO5257,Sheet2!$F$5:$K$5,0)</f>
        <v>6</v>
      </c>
      <c r="AR5257" s="33">
        <f>INDEX(Sheet2!$F$5:$K$18,OPaL!AP5257,OPaL!AQ5257)</f>
        <v>0.2</v>
      </c>
      <c r="AS5257" s="1">
        <f t="shared" si="248"/>
        <v>41.6</v>
      </c>
    </row>
    <row r="5258" spans="1:45" x14ac:dyDescent="0.2">
      <c r="A5258" s="11" t="s">
        <v>2757</v>
      </c>
      <c r="B5258" s="11" t="s">
        <v>2758</v>
      </c>
      <c r="C5258" s="11" t="s">
        <v>14607</v>
      </c>
      <c r="D5258" s="21">
        <v>43318</v>
      </c>
      <c r="E5258" s="21" t="s">
        <v>9697</v>
      </c>
      <c r="F5258" s="21" t="s">
        <v>14659</v>
      </c>
      <c r="G5258" s="11" t="s">
        <v>2</v>
      </c>
      <c r="H5258" s="11" t="s">
        <v>3</v>
      </c>
      <c r="I5258" s="11" t="s">
        <v>4</v>
      </c>
      <c r="J5258" s="12">
        <v>2</v>
      </c>
      <c r="K5258" s="12">
        <v>50.49</v>
      </c>
      <c r="L5258" s="12">
        <v>0</v>
      </c>
      <c r="M5258" s="12">
        <v>0</v>
      </c>
      <c r="N5258" s="12">
        <f t="shared" si="246"/>
        <v>50.49</v>
      </c>
      <c r="O5258" s="11" t="s">
        <v>5</v>
      </c>
      <c r="P5258" s="13">
        <v>0</v>
      </c>
      <c r="Q5258" s="11" t="s">
        <v>6</v>
      </c>
      <c r="R5258" s="13">
        <v>0</v>
      </c>
      <c r="S5258" s="13">
        <v>0</v>
      </c>
      <c r="T5258" s="11" t="s">
        <v>7</v>
      </c>
      <c r="U5258" s="11" t="s">
        <v>8</v>
      </c>
      <c r="V5258" s="15">
        <v>0</v>
      </c>
      <c r="W5258" s="13">
        <v>0</v>
      </c>
      <c r="X5258" s="15">
        <v>0</v>
      </c>
      <c r="Y5258" s="15">
        <v>0</v>
      </c>
      <c r="Z5258" s="13">
        <v>0</v>
      </c>
      <c r="AA5258" s="15">
        <v>0</v>
      </c>
      <c r="AB5258" s="13">
        <v>0</v>
      </c>
      <c r="AC5258" s="15">
        <v>0</v>
      </c>
      <c r="AD5258" s="13">
        <v>0</v>
      </c>
      <c r="AE5258" s="15">
        <v>0</v>
      </c>
      <c r="AF5258" s="13">
        <v>0</v>
      </c>
      <c r="AG5258" s="15">
        <v>0</v>
      </c>
      <c r="AH5258" s="13">
        <v>0</v>
      </c>
      <c r="AI5258" s="15">
        <v>0</v>
      </c>
      <c r="AJ5258" s="11" t="s">
        <v>9</v>
      </c>
      <c r="AK5258" s="11" t="s">
        <v>13</v>
      </c>
      <c r="AL5258" s="22">
        <f t="shared" si="247"/>
        <v>1974</v>
      </c>
      <c r="AM5258" s="11" t="str">
        <f>VLOOKUP(O5258,Sheet2!$D$6:$E$14,2,FALSE)</f>
        <v>Spare parts</v>
      </c>
      <c r="AN5258" s="11" t="str">
        <f>VLOOKUP(F5258,Sheet2!$E$10:$F$13,2,FALSE)</f>
        <v>SPM</v>
      </c>
      <c r="AO5258" s="35" t="s">
        <v>14668</v>
      </c>
      <c r="AP5258">
        <f>MATCH(AN5258,Sheet2!$F$5:$F$18,0)</f>
        <v>6</v>
      </c>
      <c r="AQ5258">
        <f>MATCH(AO5258,Sheet2!$F$5:$K$5,0)</f>
        <v>6</v>
      </c>
      <c r="AR5258" s="33">
        <f>INDEX(Sheet2!$F$5:$K$18,OPaL!AP5258,OPaL!AQ5258)</f>
        <v>0.15</v>
      </c>
      <c r="AS5258" s="1">
        <f t="shared" si="248"/>
        <v>42.916499999999999</v>
      </c>
    </row>
    <row r="5259" spans="1:45" x14ac:dyDescent="0.2">
      <c r="A5259" s="11" t="s">
        <v>9230</v>
      </c>
      <c r="B5259" s="11" t="s">
        <v>9231</v>
      </c>
      <c r="C5259" s="11" t="s">
        <v>14388</v>
      </c>
      <c r="D5259" s="21">
        <v>44649</v>
      </c>
      <c r="E5259" s="21" t="s">
        <v>9752</v>
      </c>
      <c r="F5259" s="21" t="s">
        <v>14659</v>
      </c>
      <c r="G5259" s="11" t="s">
        <v>2</v>
      </c>
      <c r="H5259" s="11" t="s">
        <v>350</v>
      </c>
      <c r="I5259" s="11" t="s">
        <v>4</v>
      </c>
      <c r="J5259" s="13">
        <v>1</v>
      </c>
      <c r="K5259" s="12">
        <v>50.47</v>
      </c>
      <c r="L5259" s="12">
        <v>0</v>
      </c>
      <c r="M5259" s="12">
        <v>0</v>
      </c>
      <c r="N5259" s="12">
        <f t="shared" si="246"/>
        <v>50.47</v>
      </c>
      <c r="O5259" s="11" t="s">
        <v>8227</v>
      </c>
      <c r="P5259" s="13">
        <v>0</v>
      </c>
      <c r="Q5259" s="11" t="s">
        <v>6</v>
      </c>
      <c r="R5259" s="13">
        <v>0</v>
      </c>
      <c r="S5259" s="13">
        <v>0</v>
      </c>
      <c r="T5259" s="11" t="s">
        <v>7</v>
      </c>
      <c r="U5259" s="11" t="s">
        <v>8</v>
      </c>
      <c r="V5259" s="15">
        <v>0</v>
      </c>
      <c r="W5259" s="13">
        <v>0</v>
      </c>
      <c r="X5259" s="15">
        <v>0</v>
      </c>
      <c r="Y5259" s="15">
        <v>0</v>
      </c>
      <c r="Z5259" s="13">
        <v>0</v>
      </c>
      <c r="AA5259" s="15">
        <v>0</v>
      </c>
      <c r="AB5259" s="13">
        <v>0</v>
      </c>
      <c r="AC5259" s="15">
        <v>0</v>
      </c>
      <c r="AD5259" s="13">
        <v>0</v>
      </c>
      <c r="AE5259" s="15">
        <v>0</v>
      </c>
      <c r="AF5259" s="13">
        <v>0</v>
      </c>
      <c r="AG5259" s="15">
        <v>0</v>
      </c>
      <c r="AH5259" s="13">
        <v>0</v>
      </c>
      <c r="AI5259" s="15">
        <v>0</v>
      </c>
      <c r="AJ5259" s="11" t="s">
        <v>352</v>
      </c>
      <c r="AK5259" s="11" t="s">
        <v>8228</v>
      </c>
      <c r="AL5259" s="22">
        <f t="shared" si="247"/>
        <v>643</v>
      </c>
      <c r="AM5259" s="11" t="str">
        <f>VLOOKUP(O5259,Sheet2!$D$6:$E$14,2,FALSE)</f>
        <v>Consumables</v>
      </c>
      <c r="AN5259" s="11" t="str">
        <f>VLOOKUP(F5259,Sheet2!$E$15:$F$18,2,FALSE)</f>
        <v>CM</v>
      </c>
      <c r="AO5259" s="35" t="s">
        <v>14668</v>
      </c>
      <c r="AP5259">
        <f>MATCH(AN5259,Sheet2!$F$5:$F$18,0)</f>
        <v>13</v>
      </c>
      <c r="AQ5259">
        <f>MATCH(AO5259,Sheet2!$F$5:$K$5,0)</f>
        <v>6</v>
      </c>
      <c r="AR5259" s="33">
        <f>INDEX(Sheet2!$F$5:$K$18,OPaL!AP5259,OPaL!AQ5259)</f>
        <v>0.2</v>
      </c>
      <c r="AS5259" s="1">
        <f t="shared" si="248"/>
        <v>40.376000000000005</v>
      </c>
    </row>
    <row r="5260" spans="1:45" x14ac:dyDescent="0.2">
      <c r="A5260" s="11" t="s">
        <v>9124</v>
      </c>
      <c r="B5260" s="11" t="s">
        <v>9125</v>
      </c>
      <c r="C5260" s="11" t="s">
        <v>14170</v>
      </c>
      <c r="D5260" s="21">
        <v>44676</v>
      </c>
      <c r="E5260" s="21" t="s">
        <v>9773</v>
      </c>
      <c r="F5260" s="21" t="s">
        <v>14659</v>
      </c>
      <c r="G5260" s="11" t="s">
        <v>2</v>
      </c>
      <c r="H5260" s="11" t="s">
        <v>350</v>
      </c>
      <c r="I5260" s="11" t="s">
        <v>4</v>
      </c>
      <c r="J5260" s="13">
        <v>1</v>
      </c>
      <c r="K5260" s="12">
        <v>47.71</v>
      </c>
      <c r="L5260" s="12">
        <v>0</v>
      </c>
      <c r="M5260" s="12">
        <v>0</v>
      </c>
      <c r="N5260" s="12">
        <f t="shared" si="246"/>
        <v>47.71</v>
      </c>
      <c r="O5260" s="11" t="s">
        <v>8227</v>
      </c>
      <c r="P5260" s="13">
        <v>0</v>
      </c>
      <c r="Q5260" s="11" t="s">
        <v>6</v>
      </c>
      <c r="R5260" s="13">
        <v>0</v>
      </c>
      <c r="S5260" s="13">
        <v>0</v>
      </c>
      <c r="T5260" s="11" t="s">
        <v>7</v>
      </c>
      <c r="U5260" s="11" t="s">
        <v>8</v>
      </c>
      <c r="V5260" s="15">
        <v>0</v>
      </c>
      <c r="W5260" s="13">
        <v>0</v>
      </c>
      <c r="X5260" s="15">
        <v>0</v>
      </c>
      <c r="Y5260" s="15">
        <v>0</v>
      </c>
      <c r="Z5260" s="13">
        <v>0</v>
      </c>
      <c r="AA5260" s="15">
        <v>0</v>
      </c>
      <c r="AB5260" s="13">
        <v>0</v>
      </c>
      <c r="AC5260" s="15">
        <v>0</v>
      </c>
      <c r="AD5260" s="13">
        <v>0</v>
      </c>
      <c r="AE5260" s="15">
        <v>0</v>
      </c>
      <c r="AF5260" s="13">
        <v>0</v>
      </c>
      <c r="AG5260" s="15">
        <v>0</v>
      </c>
      <c r="AH5260" s="13">
        <v>0</v>
      </c>
      <c r="AI5260" s="15">
        <v>0</v>
      </c>
      <c r="AJ5260" s="11" t="s">
        <v>352</v>
      </c>
      <c r="AK5260" s="11" t="s">
        <v>8228</v>
      </c>
      <c r="AL5260" s="22">
        <f t="shared" si="247"/>
        <v>616</v>
      </c>
      <c r="AM5260" s="11" t="str">
        <f>VLOOKUP(O5260,Sheet2!$D$6:$E$14,2,FALSE)</f>
        <v>Consumables</v>
      </c>
      <c r="AN5260" s="11" t="str">
        <f>VLOOKUP(F5260,Sheet2!$E$15:$F$18,2,FALSE)</f>
        <v>CM</v>
      </c>
      <c r="AO5260" s="35" t="s">
        <v>14668</v>
      </c>
      <c r="AP5260">
        <f>MATCH(AN5260,Sheet2!$F$5:$F$18,0)</f>
        <v>13</v>
      </c>
      <c r="AQ5260">
        <f>MATCH(AO5260,Sheet2!$F$5:$K$5,0)</f>
        <v>6</v>
      </c>
      <c r="AR5260" s="33">
        <f>INDEX(Sheet2!$F$5:$K$18,OPaL!AP5260,OPaL!AQ5260)</f>
        <v>0.2</v>
      </c>
      <c r="AS5260" s="1">
        <f t="shared" si="248"/>
        <v>38.167999999999999</v>
      </c>
    </row>
    <row r="5261" spans="1:45" x14ac:dyDescent="0.2">
      <c r="A5261" s="11" t="s">
        <v>2114</v>
      </c>
      <c r="B5261" s="11" t="s">
        <v>2115</v>
      </c>
      <c r="C5261" s="11" t="s">
        <v>14608</v>
      </c>
      <c r="D5261" s="21">
        <v>42903</v>
      </c>
      <c r="E5261" s="21" t="s">
        <v>9697</v>
      </c>
      <c r="F5261" s="21" t="s">
        <v>14659</v>
      </c>
      <c r="G5261" s="11" t="s">
        <v>2</v>
      </c>
      <c r="H5261" s="11" t="s">
        <v>16</v>
      </c>
      <c r="I5261" s="11" t="s">
        <v>4</v>
      </c>
      <c r="J5261" s="12">
        <v>8</v>
      </c>
      <c r="K5261" s="12">
        <v>45.55</v>
      </c>
      <c r="L5261" s="12">
        <v>0</v>
      </c>
      <c r="M5261" s="12">
        <v>0</v>
      </c>
      <c r="N5261" s="12">
        <f t="shared" si="246"/>
        <v>45.55</v>
      </c>
      <c r="O5261" s="11" t="s">
        <v>5</v>
      </c>
      <c r="P5261" s="13">
        <v>0</v>
      </c>
      <c r="Q5261" s="11" t="s">
        <v>6</v>
      </c>
      <c r="R5261" s="13">
        <v>0</v>
      </c>
      <c r="S5261" s="13">
        <v>0</v>
      </c>
      <c r="T5261" s="11" t="s">
        <v>7</v>
      </c>
      <c r="U5261" s="11" t="s">
        <v>8</v>
      </c>
      <c r="V5261" s="15">
        <v>0</v>
      </c>
      <c r="W5261" s="13">
        <v>0</v>
      </c>
      <c r="X5261" s="15">
        <v>0</v>
      </c>
      <c r="Y5261" s="15">
        <v>0</v>
      </c>
      <c r="Z5261" s="13">
        <v>0</v>
      </c>
      <c r="AA5261" s="15">
        <v>0</v>
      </c>
      <c r="AB5261" s="13">
        <v>0</v>
      </c>
      <c r="AC5261" s="15">
        <v>0</v>
      </c>
      <c r="AD5261" s="13">
        <v>0</v>
      </c>
      <c r="AE5261" s="15">
        <v>0</v>
      </c>
      <c r="AF5261" s="13">
        <v>0</v>
      </c>
      <c r="AG5261" s="15">
        <v>0</v>
      </c>
      <c r="AH5261" s="13">
        <v>0</v>
      </c>
      <c r="AI5261" s="15">
        <v>0</v>
      </c>
      <c r="AJ5261" s="11" t="s">
        <v>17</v>
      </c>
      <c r="AK5261" s="11" t="s">
        <v>13</v>
      </c>
      <c r="AL5261" s="22">
        <f t="shared" si="247"/>
        <v>2389</v>
      </c>
      <c r="AM5261" s="11" t="str">
        <f>VLOOKUP(O5261,Sheet2!$D$6:$E$14,2,FALSE)</f>
        <v>Spare parts</v>
      </c>
      <c r="AN5261" s="11" t="str">
        <f>VLOOKUP(F5261,Sheet2!$E$10:$F$13,2,FALSE)</f>
        <v>SPM</v>
      </c>
      <c r="AO5261" s="35" t="s">
        <v>14668</v>
      </c>
      <c r="AP5261">
        <f>MATCH(AN5261,Sheet2!$F$5:$F$18,0)</f>
        <v>6</v>
      </c>
      <c r="AQ5261">
        <f>MATCH(AO5261,Sheet2!$F$5:$K$5,0)</f>
        <v>6</v>
      </c>
      <c r="AR5261" s="33">
        <f>INDEX(Sheet2!$F$5:$K$18,OPaL!AP5261,OPaL!AQ5261)</f>
        <v>0.15</v>
      </c>
      <c r="AS5261" s="1">
        <f t="shared" si="248"/>
        <v>38.717499999999994</v>
      </c>
    </row>
    <row r="5262" spans="1:45" x14ac:dyDescent="0.2">
      <c r="A5262" s="11" t="s">
        <v>6677</v>
      </c>
      <c r="B5262" s="11" t="s">
        <v>6678</v>
      </c>
      <c r="C5262" s="11" t="s">
        <v>14609</v>
      </c>
      <c r="D5262" s="21">
        <v>42903</v>
      </c>
      <c r="E5262" s="21" t="s">
        <v>9697</v>
      </c>
      <c r="F5262" s="21" t="s">
        <v>14659</v>
      </c>
      <c r="G5262" s="11" t="s">
        <v>2</v>
      </c>
      <c r="H5262" s="11" t="s">
        <v>16</v>
      </c>
      <c r="I5262" s="11" t="s">
        <v>4</v>
      </c>
      <c r="J5262" s="13">
        <v>2</v>
      </c>
      <c r="K5262" s="12">
        <v>45.55</v>
      </c>
      <c r="L5262" s="12">
        <v>0</v>
      </c>
      <c r="M5262" s="12">
        <v>0</v>
      </c>
      <c r="N5262" s="12">
        <f t="shared" si="246"/>
        <v>45.55</v>
      </c>
      <c r="O5262" s="11" t="s">
        <v>5</v>
      </c>
      <c r="P5262" s="13">
        <v>0</v>
      </c>
      <c r="Q5262" s="11" t="s">
        <v>6</v>
      </c>
      <c r="R5262" s="13">
        <v>0</v>
      </c>
      <c r="S5262" s="13">
        <v>0</v>
      </c>
      <c r="T5262" s="11" t="s">
        <v>7</v>
      </c>
      <c r="U5262" s="11" t="s">
        <v>8</v>
      </c>
      <c r="V5262" s="15">
        <v>0</v>
      </c>
      <c r="W5262" s="13">
        <v>0</v>
      </c>
      <c r="X5262" s="15">
        <v>0</v>
      </c>
      <c r="Y5262" s="15">
        <v>0</v>
      </c>
      <c r="Z5262" s="13">
        <v>0</v>
      </c>
      <c r="AA5262" s="15">
        <v>0</v>
      </c>
      <c r="AB5262" s="13">
        <v>0</v>
      </c>
      <c r="AC5262" s="15">
        <v>0</v>
      </c>
      <c r="AD5262" s="13">
        <v>0</v>
      </c>
      <c r="AE5262" s="15">
        <v>0</v>
      </c>
      <c r="AF5262" s="13">
        <v>0</v>
      </c>
      <c r="AG5262" s="15">
        <v>0</v>
      </c>
      <c r="AH5262" s="13">
        <v>0</v>
      </c>
      <c r="AI5262" s="15">
        <v>0</v>
      </c>
      <c r="AJ5262" s="11" t="s">
        <v>17</v>
      </c>
      <c r="AK5262" s="11" t="s">
        <v>13</v>
      </c>
      <c r="AL5262" s="22">
        <f t="shared" si="247"/>
        <v>2389</v>
      </c>
      <c r="AM5262" s="11" t="str">
        <f>VLOOKUP(O5262,Sheet2!$D$6:$E$14,2,FALSE)</f>
        <v>Spare parts</v>
      </c>
      <c r="AN5262" s="11" t="str">
        <f>VLOOKUP(F5262,Sheet2!$E$10:$F$13,2,FALSE)</f>
        <v>SPM</v>
      </c>
      <c r="AO5262" s="35" t="s">
        <v>14668</v>
      </c>
      <c r="AP5262">
        <f>MATCH(AN5262,Sheet2!$F$5:$F$18,0)</f>
        <v>6</v>
      </c>
      <c r="AQ5262">
        <f>MATCH(AO5262,Sheet2!$F$5:$K$5,0)</f>
        <v>6</v>
      </c>
      <c r="AR5262" s="33">
        <f>INDEX(Sheet2!$F$5:$K$18,OPaL!AP5262,OPaL!AQ5262)</f>
        <v>0.15</v>
      </c>
      <c r="AS5262" s="1">
        <f t="shared" si="248"/>
        <v>38.717499999999994</v>
      </c>
    </row>
    <row r="5263" spans="1:45" x14ac:dyDescent="0.2">
      <c r="A5263" s="11" t="s">
        <v>7041</v>
      </c>
      <c r="B5263" s="11" t="s">
        <v>7042</v>
      </c>
      <c r="C5263" s="11" t="s">
        <v>14610</v>
      </c>
      <c r="D5263" s="21">
        <v>42903</v>
      </c>
      <c r="E5263" s="21" t="s">
        <v>9697</v>
      </c>
      <c r="F5263" s="21" t="s">
        <v>14659</v>
      </c>
      <c r="G5263" s="11" t="s">
        <v>2</v>
      </c>
      <c r="H5263" s="11" t="s">
        <v>16</v>
      </c>
      <c r="I5263" s="11" t="s">
        <v>4</v>
      </c>
      <c r="J5263" s="12">
        <v>8</v>
      </c>
      <c r="K5263" s="12">
        <v>45.55</v>
      </c>
      <c r="L5263" s="12">
        <v>0</v>
      </c>
      <c r="M5263" s="12">
        <v>0</v>
      </c>
      <c r="N5263" s="12">
        <f t="shared" si="246"/>
        <v>45.55</v>
      </c>
      <c r="O5263" s="11" t="s">
        <v>5</v>
      </c>
      <c r="P5263" s="13">
        <v>0</v>
      </c>
      <c r="Q5263" s="11" t="s">
        <v>6</v>
      </c>
      <c r="R5263" s="13">
        <v>0</v>
      </c>
      <c r="S5263" s="13">
        <v>0</v>
      </c>
      <c r="T5263" s="11" t="s">
        <v>7</v>
      </c>
      <c r="U5263" s="11" t="s">
        <v>8</v>
      </c>
      <c r="V5263" s="15">
        <v>0</v>
      </c>
      <c r="W5263" s="13">
        <v>0</v>
      </c>
      <c r="X5263" s="15">
        <v>0</v>
      </c>
      <c r="Y5263" s="15">
        <v>0</v>
      </c>
      <c r="Z5263" s="13">
        <v>0</v>
      </c>
      <c r="AA5263" s="15">
        <v>0</v>
      </c>
      <c r="AB5263" s="13">
        <v>0</v>
      </c>
      <c r="AC5263" s="15">
        <v>0</v>
      </c>
      <c r="AD5263" s="13">
        <v>0</v>
      </c>
      <c r="AE5263" s="15">
        <v>0</v>
      </c>
      <c r="AF5263" s="13">
        <v>0</v>
      </c>
      <c r="AG5263" s="15">
        <v>0</v>
      </c>
      <c r="AH5263" s="13">
        <v>0</v>
      </c>
      <c r="AI5263" s="15">
        <v>0</v>
      </c>
      <c r="AJ5263" s="11" t="s">
        <v>17</v>
      </c>
      <c r="AK5263" s="11" t="s">
        <v>13</v>
      </c>
      <c r="AL5263" s="22">
        <f t="shared" si="247"/>
        <v>2389</v>
      </c>
      <c r="AM5263" s="11" t="str">
        <f>VLOOKUP(O5263,Sheet2!$D$6:$E$14,2,FALSE)</f>
        <v>Spare parts</v>
      </c>
      <c r="AN5263" s="11" t="str">
        <f>VLOOKUP(F5263,Sheet2!$E$10:$F$13,2,FALSE)</f>
        <v>SPM</v>
      </c>
      <c r="AO5263" s="35" t="s">
        <v>14668</v>
      </c>
      <c r="AP5263">
        <f>MATCH(AN5263,Sheet2!$F$5:$F$18,0)</f>
        <v>6</v>
      </c>
      <c r="AQ5263">
        <f>MATCH(AO5263,Sheet2!$F$5:$K$5,0)</f>
        <v>6</v>
      </c>
      <c r="AR5263" s="33">
        <f>INDEX(Sheet2!$F$5:$K$18,OPaL!AP5263,OPaL!AQ5263)</f>
        <v>0.15</v>
      </c>
      <c r="AS5263" s="1">
        <f t="shared" si="248"/>
        <v>38.717499999999994</v>
      </c>
    </row>
    <row r="5264" spans="1:45" x14ac:dyDescent="0.2">
      <c r="A5264" s="11" t="s">
        <v>7699</v>
      </c>
      <c r="B5264" s="11" t="s">
        <v>7700</v>
      </c>
      <c r="C5264" s="11" t="s">
        <v>14611</v>
      </c>
      <c r="D5264" s="21">
        <v>42938</v>
      </c>
      <c r="E5264" s="21" t="s">
        <v>9865</v>
      </c>
      <c r="F5264" s="21" t="s">
        <v>14658</v>
      </c>
      <c r="G5264" s="11" t="s">
        <v>2</v>
      </c>
      <c r="H5264" s="11" t="s">
        <v>16</v>
      </c>
      <c r="I5264" s="11" t="s">
        <v>4</v>
      </c>
      <c r="J5264" s="12">
        <v>5</v>
      </c>
      <c r="K5264" s="12">
        <v>45.55</v>
      </c>
      <c r="L5264" s="12">
        <v>0</v>
      </c>
      <c r="M5264" s="12">
        <v>0</v>
      </c>
      <c r="N5264" s="12">
        <f t="shared" si="246"/>
        <v>45.55</v>
      </c>
      <c r="O5264" s="11" t="s">
        <v>5</v>
      </c>
      <c r="P5264" s="13">
        <v>0</v>
      </c>
      <c r="Q5264" s="11" t="s">
        <v>6</v>
      </c>
      <c r="R5264" s="13">
        <v>0</v>
      </c>
      <c r="S5264" s="13">
        <v>0</v>
      </c>
      <c r="T5264" s="11" t="s">
        <v>7</v>
      </c>
      <c r="U5264" s="11" t="s">
        <v>8</v>
      </c>
      <c r="V5264" s="15">
        <v>0</v>
      </c>
      <c r="W5264" s="13">
        <v>0</v>
      </c>
      <c r="X5264" s="15">
        <v>0</v>
      </c>
      <c r="Y5264" s="15">
        <v>0</v>
      </c>
      <c r="Z5264" s="13">
        <v>0</v>
      </c>
      <c r="AA5264" s="15">
        <v>0</v>
      </c>
      <c r="AB5264" s="13">
        <v>0</v>
      </c>
      <c r="AC5264" s="15">
        <v>0</v>
      </c>
      <c r="AD5264" s="13">
        <v>0</v>
      </c>
      <c r="AE5264" s="15">
        <v>0</v>
      </c>
      <c r="AF5264" s="13">
        <v>0</v>
      </c>
      <c r="AG5264" s="15">
        <v>0</v>
      </c>
      <c r="AH5264" s="13">
        <v>0</v>
      </c>
      <c r="AI5264" s="15">
        <v>0</v>
      </c>
      <c r="AJ5264" s="11" t="s">
        <v>17</v>
      </c>
      <c r="AK5264" s="11" t="s">
        <v>10</v>
      </c>
      <c r="AL5264" s="22">
        <f t="shared" si="247"/>
        <v>2354</v>
      </c>
      <c r="AM5264" s="11" t="str">
        <f>VLOOKUP(O5264,Sheet2!$D$6:$E$14,2,FALSE)</f>
        <v>Spare parts</v>
      </c>
      <c r="AN5264" s="11" t="str">
        <f>VLOOKUP(F5264,Sheet2!$E$10:$F$13,2,FALSE)</f>
        <v>SPE</v>
      </c>
      <c r="AO5264" s="35" t="s">
        <v>14668</v>
      </c>
      <c r="AP5264">
        <f>MATCH(AN5264,Sheet2!$F$5:$F$18,0)</f>
        <v>7</v>
      </c>
      <c r="AQ5264">
        <f>MATCH(AO5264,Sheet2!$F$5:$K$5,0)</f>
        <v>6</v>
      </c>
      <c r="AR5264" s="33">
        <f>INDEX(Sheet2!$F$5:$K$18,OPaL!AP5264,OPaL!AQ5264)</f>
        <v>0.15</v>
      </c>
      <c r="AS5264" s="1">
        <f t="shared" si="248"/>
        <v>38.717499999999994</v>
      </c>
    </row>
    <row r="5265" spans="1:45" x14ac:dyDescent="0.2">
      <c r="A5265" s="11" t="s">
        <v>7721</v>
      </c>
      <c r="B5265" s="11" t="s">
        <v>7722</v>
      </c>
      <c r="C5265" s="11" t="s">
        <v>14612</v>
      </c>
      <c r="D5265" s="21">
        <v>42938</v>
      </c>
      <c r="E5265" s="21" t="s">
        <v>9852</v>
      </c>
      <c r="F5265" s="21" t="s">
        <v>14658</v>
      </c>
      <c r="G5265" s="11" t="s">
        <v>2</v>
      </c>
      <c r="H5265" s="11" t="s">
        <v>16</v>
      </c>
      <c r="I5265" s="11" t="s">
        <v>4</v>
      </c>
      <c r="J5265" s="12">
        <v>5</v>
      </c>
      <c r="K5265" s="12">
        <v>45.55</v>
      </c>
      <c r="L5265" s="12">
        <v>0</v>
      </c>
      <c r="M5265" s="12">
        <v>0</v>
      </c>
      <c r="N5265" s="12">
        <f t="shared" si="246"/>
        <v>45.55</v>
      </c>
      <c r="O5265" s="11" t="s">
        <v>5</v>
      </c>
      <c r="P5265" s="13">
        <v>0</v>
      </c>
      <c r="Q5265" s="11" t="s">
        <v>6</v>
      </c>
      <c r="R5265" s="13">
        <v>0</v>
      </c>
      <c r="S5265" s="13">
        <v>0</v>
      </c>
      <c r="T5265" s="11" t="s">
        <v>7</v>
      </c>
      <c r="U5265" s="11" t="s">
        <v>8</v>
      </c>
      <c r="V5265" s="15">
        <v>0</v>
      </c>
      <c r="W5265" s="13">
        <v>0</v>
      </c>
      <c r="X5265" s="15">
        <v>0</v>
      </c>
      <c r="Y5265" s="15">
        <v>0</v>
      </c>
      <c r="Z5265" s="13">
        <v>0</v>
      </c>
      <c r="AA5265" s="15">
        <v>0</v>
      </c>
      <c r="AB5265" s="13">
        <v>0</v>
      </c>
      <c r="AC5265" s="15">
        <v>0</v>
      </c>
      <c r="AD5265" s="13">
        <v>0</v>
      </c>
      <c r="AE5265" s="15">
        <v>0</v>
      </c>
      <c r="AF5265" s="13">
        <v>0</v>
      </c>
      <c r="AG5265" s="15">
        <v>0</v>
      </c>
      <c r="AH5265" s="13">
        <v>0</v>
      </c>
      <c r="AI5265" s="15">
        <v>0</v>
      </c>
      <c r="AJ5265" s="11" t="s">
        <v>17</v>
      </c>
      <c r="AK5265" s="11" t="s">
        <v>10</v>
      </c>
      <c r="AL5265" s="22">
        <f t="shared" si="247"/>
        <v>2354</v>
      </c>
      <c r="AM5265" s="11" t="str">
        <f>VLOOKUP(O5265,Sheet2!$D$6:$E$14,2,FALSE)</f>
        <v>Spare parts</v>
      </c>
      <c r="AN5265" s="11" t="str">
        <f>VLOOKUP(F5265,Sheet2!$E$10:$F$13,2,FALSE)</f>
        <v>SPE</v>
      </c>
      <c r="AO5265" s="35" t="s">
        <v>14668</v>
      </c>
      <c r="AP5265">
        <f>MATCH(AN5265,Sheet2!$F$5:$F$18,0)</f>
        <v>7</v>
      </c>
      <c r="AQ5265">
        <f>MATCH(AO5265,Sheet2!$F$5:$K$5,0)</f>
        <v>6</v>
      </c>
      <c r="AR5265" s="33">
        <f>INDEX(Sheet2!$F$5:$K$18,OPaL!AP5265,OPaL!AQ5265)</f>
        <v>0.15</v>
      </c>
      <c r="AS5265" s="1">
        <f t="shared" si="248"/>
        <v>38.717499999999994</v>
      </c>
    </row>
    <row r="5266" spans="1:45" x14ac:dyDescent="0.2">
      <c r="A5266" s="11" t="s">
        <v>7725</v>
      </c>
      <c r="B5266" s="11" t="s">
        <v>7726</v>
      </c>
      <c r="C5266" s="11" t="s">
        <v>14613</v>
      </c>
      <c r="D5266" s="21">
        <v>42938</v>
      </c>
      <c r="E5266" s="21" t="s">
        <v>9852</v>
      </c>
      <c r="F5266" s="21" t="s">
        <v>14658</v>
      </c>
      <c r="G5266" s="11" t="s">
        <v>2</v>
      </c>
      <c r="H5266" s="11" t="s">
        <v>16</v>
      </c>
      <c r="I5266" s="11" t="s">
        <v>4</v>
      </c>
      <c r="J5266" s="12">
        <v>5</v>
      </c>
      <c r="K5266" s="12">
        <v>45.55</v>
      </c>
      <c r="L5266" s="12">
        <v>0</v>
      </c>
      <c r="M5266" s="12">
        <v>0</v>
      </c>
      <c r="N5266" s="12">
        <f t="shared" si="246"/>
        <v>45.55</v>
      </c>
      <c r="O5266" s="11" t="s">
        <v>5</v>
      </c>
      <c r="P5266" s="13">
        <v>0</v>
      </c>
      <c r="Q5266" s="11" t="s">
        <v>6</v>
      </c>
      <c r="R5266" s="13">
        <v>0</v>
      </c>
      <c r="S5266" s="13">
        <v>0</v>
      </c>
      <c r="T5266" s="11" t="s">
        <v>7</v>
      </c>
      <c r="U5266" s="11" t="s">
        <v>8</v>
      </c>
      <c r="V5266" s="15">
        <v>0</v>
      </c>
      <c r="W5266" s="13">
        <v>0</v>
      </c>
      <c r="X5266" s="15">
        <v>0</v>
      </c>
      <c r="Y5266" s="15">
        <v>0</v>
      </c>
      <c r="Z5266" s="13">
        <v>0</v>
      </c>
      <c r="AA5266" s="15">
        <v>0</v>
      </c>
      <c r="AB5266" s="13">
        <v>0</v>
      </c>
      <c r="AC5266" s="15">
        <v>0</v>
      </c>
      <c r="AD5266" s="13">
        <v>0</v>
      </c>
      <c r="AE5266" s="15">
        <v>0</v>
      </c>
      <c r="AF5266" s="13">
        <v>0</v>
      </c>
      <c r="AG5266" s="15">
        <v>0</v>
      </c>
      <c r="AH5266" s="13">
        <v>0</v>
      </c>
      <c r="AI5266" s="15">
        <v>0</v>
      </c>
      <c r="AJ5266" s="11" t="s">
        <v>17</v>
      </c>
      <c r="AK5266" s="11" t="s">
        <v>10</v>
      </c>
      <c r="AL5266" s="22">
        <f t="shared" si="247"/>
        <v>2354</v>
      </c>
      <c r="AM5266" s="11" t="str">
        <f>VLOOKUP(O5266,Sheet2!$D$6:$E$14,2,FALSE)</f>
        <v>Spare parts</v>
      </c>
      <c r="AN5266" s="11" t="str">
        <f>VLOOKUP(F5266,Sheet2!$E$10:$F$13,2,FALSE)</f>
        <v>SPE</v>
      </c>
      <c r="AO5266" s="35" t="s">
        <v>14668</v>
      </c>
      <c r="AP5266">
        <f>MATCH(AN5266,Sheet2!$F$5:$F$18,0)</f>
        <v>7</v>
      </c>
      <c r="AQ5266">
        <f>MATCH(AO5266,Sheet2!$F$5:$K$5,0)</f>
        <v>6</v>
      </c>
      <c r="AR5266" s="33">
        <f>INDEX(Sheet2!$F$5:$K$18,OPaL!AP5266,OPaL!AQ5266)</f>
        <v>0.15</v>
      </c>
      <c r="AS5266" s="1">
        <f t="shared" si="248"/>
        <v>38.717499999999994</v>
      </c>
    </row>
    <row r="5267" spans="1:45" x14ac:dyDescent="0.2">
      <c r="A5267" s="11" t="s">
        <v>9140</v>
      </c>
      <c r="B5267" s="11" t="s">
        <v>9141</v>
      </c>
      <c r="C5267" s="11" t="s">
        <v>13610</v>
      </c>
      <c r="D5267" s="21">
        <v>44649</v>
      </c>
      <c r="E5267" s="21" t="s">
        <v>9808</v>
      </c>
      <c r="F5267" s="21" t="s">
        <v>14659</v>
      </c>
      <c r="G5267" s="11" t="s">
        <v>2</v>
      </c>
      <c r="H5267" s="11" t="s">
        <v>350</v>
      </c>
      <c r="I5267" s="11" t="s">
        <v>4</v>
      </c>
      <c r="J5267" s="13">
        <v>1</v>
      </c>
      <c r="K5267" s="12">
        <v>45.54</v>
      </c>
      <c r="L5267" s="12">
        <v>0</v>
      </c>
      <c r="M5267" s="12">
        <v>0</v>
      </c>
      <c r="N5267" s="12">
        <f t="shared" si="246"/>
        <v>45.54</v>
      </c>
      <c r="O5267" s="11" t="s">
        <v>8227</v>
      </c>
      <c r="P5267" s="13">
        <v>0</v>
      </c>
      <c r="Q5267" s="11" t="s">
        <v>6</v>
      </c>
      <c r="R5267" s="13">
        <v>0</v>
      </c>
      <c r="S5267" s="13">
        <v>0</v>
      </c>
      <c r="T5267" s="11" t="s">
        <v>7</v>
      </c>
      <c r="U5267" s="11" t="s">
        <v>8</v>
      </c>
      <c r="V5267" s="15">
        <v>0</v>
      </c>
      <c r="W5267" s="13">
        <v>0</v>
      </c>
      <c r="X5267" s="15">
        <v>0</v>
      </c>
      <c r="Y5267" s="15">
        <v>0</v>
      </c>
      <c r="Z5267" s="13">
        <v>0</v>
      </c>
      <c r="AA5267" s="15">
        <v>0</v>
      </c>
      <c r="AB5267" s="13">
        <v>0</v>
      </c>
      <c r="AC5267" s="15">
        <v>0</v>
      </c>
      <c r="AD5267" s="13">
        <v>0</v>
      </c>
      <c r="AE5267" s="15">
        <v>0</v>
      </c>
      <c r="AF5267" s="13">
        <v>0</v>
      </c>
      <c r="AG5267" s="15">
        <v>0</v>
      </c>
      <c r="AH5267" s="13">
        <v>0</v>
      </c>
      <c r="AI5267" s="15">
        <v>0</v>
      </c>
      <c r="AJ5267" s="11" t="s">
        <v>352</v>
      </c>
      <c r="AK5267" s="11" t="s">
        <v>8228</v>
      </c>
      <c r="AL5267" s="22">
        <f t="shared" si="247"/>
        <v>643</v>
      </c>
      <c r="AM5267" s="11" t="str">
        <f>VLOOKUP(O5267,Sheet2!$D$6:$E$14,2,FALSE)</f>
        <v>Consumables</v>
      </c>
      <c r="AN5267" s="11" t="str">
        <f>VLOOKUP(F5267,Sheet2!$E$15:$F$18,2,FALSE)</f>
        <v>CM</v>
      </c>
      <c r="AO5267" s="35" t="s">
        <v>14668</v>
      </c>
      <c r="AP5267">
        <f>MATCH(AN5267,Sheet2!$F$5:$F$18,0)</f>
        <v>13</v>
      </c>
      <c r="AQ5267">
        <f>MATCH(AO5267,Sheet2!$F$5:$K$5,0)</f>
        <v>6</v>
      </c>
      <c r="AR5267" s="33">
        <f>INDEX(Sheet2!$F$5:$K$18,OPaL!AP5267,OPaL!AQ5267)</f>
        <v>0.2</v>
      </c>
      <c r="AS5267" s="1">
        <f t="shared" si="248"/>
        <v>36.432000000000002</v>
      </c>
    </row>
    <row r="5268" spans="1:45" x14ac:dyDescent="0.2">
      <c r="A5268" s="11" t="s">
        <v>9344</v>
      </c>
      <c r="B5268" s="11" t="s">
        <v>9345</v>
      </c>
      <c r="C5268" s="11" t="s">
        <v>14009</v>
      </c>
      <c r="D5268" s="21">
        <v>44078</v>
      </c>
      <c r="E5268" s="21" t="s">
        <v>9757</v>
      </c>
      <c r="F5268" s="21" t="s">
        <v>14659</v>
      </c>
      <c r="G5268" s="11" t="s">
        <v>2</v>
      </c>
      <c r="H5268" s="11" t="s">
        <v>350</v>
      </c>
      <c r="I5268" s="11" t="s">
        <v>4</v>
      </c>
      <c r="J5268" s="13">
        <v>1</v>
      </c>
      <c r="K5268" s="12">
        <v>43.44</v>
      </c>
      <c r="L5268" s="12">
        <v>0</v>
      </c>
      <c r="M5268" s="12">
        <v>0</v>
      </c>
      <c r="N5268" s="12">
        <f t="shared" si="246"/>
        <v>43.44</v>
      </c>
      <c r="O5268" s="11" t="s">
        <v>8227</v>
      </c>
      <c r="P5268" s="13">
        <v>0</v>
      </c>
      <c r="Q5268" s="11" t="s">
        <v>6</v>
      </c>
      <c r="R5268" s="13">
        <v>0</v>
      </c>
      <c r="S5268" s="13">
        <v>0</v>
      </c>
      <c r="T5268" s="11" t="s">
        <v>7</v>
      </c>
      <c r="U5268" s="11" t="s">
        <v>8</v>
      </c>
      <c r="V5268" s="15">
        <v>0</v>
      </c>
      <c r="W5268" s="13">
        <v>0</v>
      </c>
      <c r="X5268" s="15">
        <v>0</v>
      </c>
      <c r="Y5268" s="15">
        <v>0</v>
      </c>
      <c r="Z5268" s="13">
        <v>0</v>
      </c>
      <c r="AA5268" s="15">
        <v>0</v>
      </c>
      <c r="AB5268" s="13">
        <v>0</v>
      </c>
      <c r="AC5268" s="15">
        <v>0</v>
      </c>
      <c r="AD5268" s="13">
        <v>0</v>
      </c>
      <c r="AE5268" s="15">
        <v>0</v>
      </c>
      <c r="AF5268" s="13">
        <v>0</v>
      </c>
      <c r="AG5268" s="15">
        <v>0</v>
      </c>
      <c r="AH5268" s="13">
        <v>0</v>
      </c>
      <c r="AI5268" s="15">
        <v>0</v>
      </c>
      <c r="AJ5268" s="11" t="s">
        <v>352</v>
      </c>
      <c r="AK5268" s="11" t="s">
        <v>8228</v>
      </c>
      <c r="AL5268" s="22">
        <f t="shared" si="247"/>
        <v>1214</v>
      </c>
      <c r="AM5268" s="11" t="str">
        <f>VLOOKUP(O5268,Sheet2!$D$6:$E$14,2,FALSE)</f>
        <v>Consumables</v>
      </c>
      <c r="AN5268" s="11" t="str">
        <f>VLOOKUP(F5268,Sheet2!$E$15:$F$18,2,FALSE)</f>
        <v>CM</v>
      </c>
      <c r="AO5268" s="35" t="s">
        <v>14668</v>
      </c>
      <c r="AP5268">
        <f>MATCH(AN5268,Sheet2!$F$5:$F$18,0)</f>
        <v>13</v>
      </c>
      <c r="AQ5268">
        <f>MATCH(AO5268,Sheet2!$F$5:$K$5,0)</f>
        <v>6</v>
      </c>
      <c r="AR5268" s="33">
        <f>INDEX(Sheet2!$F$5:$K$18,OPaL!AP5268,OPaL!AQ5268)</f>
        <v>0.2</v>
      </c>
      <c r="AS5268" s="1">
        <f t="shared" si="248"/>
        <v>34.752000000000002</v>
      </c>
    </row>
    <row r="5269" spans="1:45" x14ac:dyDescent="0.2">
      <c r="A5269" s="11" t="s">
        <v>9106</v>
      </c>
      <c r="B5269" s="11" t="s">
        <v>9107</v>
      </c>
      <c r="C5269" s="11" t="s">
        <v>14413</v>
      </c>
      <c r="D5269" s="21">
        <v>44676</v>
      </c>
      <c r="E5269" s="21" t="s">
        <v>9739</v>
      </c>
      <c r="F5269" s="21" t="s">
        <v>14659</v>
      </c>
      <c r="G5269" s="11" t="s">
        <v>2</v>
      </c>
      <c r="H5269" s="11" t="s">
        <v>350</v>
      </c>
      <c r="I5269" s="11" t="s">
        <v>4</v>
      </c>
      <c r="J5269" s="13">
        <v>1</v>
      </c>
      <c r="K5269" s="12">
        <v>43.37</v>
      </c>
      <c r="L5269" s="12">
        <v>0</v>
      </c>
      <c r="M5269" s="12">
        <v>0</v>
      </c>
      <c r="N5269" s="12">
        <f t="shared" si="246"/>
        <v>43.37</v>
      </c>
      <c r="O5269" s="11" t="s">
        <v>8227</v>
      </c>
      <c r="P5269" s="13">
        <v>0</v>
      </c>
      <c r="Q5269" s="11" t="s">
        <v>6</v>
      </c>
      <c r="R5269" s="13">
        <v>0</v>
      </c>
      <c r="S5269" s="13">
        <v>0</v>
      </c>
      <c r="T5269" s="11" t="s">
        <v>7</v>
      </c>
      <c r="U5269" s="11" t="s">
        <v>8</v>
      </c>
      <c r="V5269" s="15">
        <v>0</v>
      </c>
      <c r="W5269" s="13">
        <v>0</v>
      </c>
      <c r="X5269" s="15">
        <v>0</v>
      </c>
      <c r="Y5269" s="15">
        <v>0</v>
      </c>
      <c r="Z5269" s="13">
        <v>0</v>
      </c>
      <c r="AA5269" s="15">
        <v>0</v>
      </c>
      <c r="AB5269" s="13">
        <v>0</v>
      </c>
      <c r="AC5269" s="15">
        <v>0</v>
      </c>
      <c r="AD5269" s="13">
        <v>0</v>
      </c>
      <c r="AE5269" s="15">
        <v>0</v>
      </c>
      <c r="AF5269" s="13">
        <v>0</v>
      </c>
      <c r="AG5269" s="15">
        <v>0</v>
      </c>
      <c r="AH5269" s="13">
        <v>0</v>
      </c>
      <c r="AI5269" s="15">
        <v>0</v>
      </c>
      <c r="AJ5269" s="11" t="s">
        <v>352</v>
      </c>
      <c r="AK5269" s="11" t="s">
        <v>8228</v>
      </c>
      <c r="AL5269" s="22">
        <f t="shared" si="247"/>
        <v>616</v>
      </c>
      <c r="AM5269" s="11" t="str">
        <f>VLOOKUP(O5269,Sheet2!$D$6:$E$14,2,FALSE)</f>
        <v>Consumables</v>
      </c>
      <c r="AN5269" s="11" t="str">
        <f>VLOOKUP(F5269,Sheet2!$E$15:$F$18,2,FALSE)</f>
        <v>CM</v>
      </c>
      <c r="AO5269" s="35" t="s">
        <v>14668</v>
      </c>
      <c r="AP5269">
        <f>MATCH(AN5269,Sheet2!$F$5:$F$18,0)</f>
        <v>13</v>
      </c>
      <c r="AQ5269">
        <f>MATCH(AO5269,Sheet2!$F$5:$K$5,0)</f>
        <v>6</v>
      </c>
      <c r="AR5269" s="33">
        <f>INDEX(Sheet2!$F$5:$K$18,OPaL!AP5269,OPaL!AQ5269)</f>
        <v>0.2</v>
      </c>
      <c r="AS5269" s="1">
        <f t="shared" si="248"/>
        <v>34.695999999999998</v>
      </c>
    </row>
    <row r="5270" spans="1:45" x14ac:dyDescent="0.2">
      <c r="A5270" s="11" t="s">
        <v>9024</v>
      </c>
      <c r="B5270" s="11" t="s">
        <v>9025</v>
      </c>
      <c r="C5270" s="11" t="s">
        <v>14414</v>
      </c>
      <c r="D5270" s="21">
        <v>44632</v>
      </c>
      <c r="E5270" s="21" t="s">
        <v>9739</v>
      </c>
      <c r="F5270" s="21" t="s">
        <v>14659</v>
      </c>
      <c r="G5270" s="11" t="s">
        <v>2</v>
      </c>
      <c r="H5270" s="11" t="s">
        <v>350</v>
      </c>
      <c r="I5270" s="11" t="s">
        <v>4</v>
      </c>
      <c r="J5270" s="13">
        <v>1</v>
      </c>
      <c r="K5270" s="12">
        <v>43.17</v>
      </c>
      <c r="L5270" s="12">
        <v>0</v>
      </c>
      <c r="M5270" s="12">
        <v>0</v>
      </c>
      <c r="N5270" s="12">
        <f t="shared" si="246"/>
        <v>43.17</v>
      </c>
      <c r="O5270" s="11" t="s">
        <v>8227</v>
      </c>
      <c r="P5270" s="13">
        <v>0</v>
      </c>
      <c r="Q5270" s="11" t="s">
        <v>6</v>
      </c>
      <c r="R5270" s="13">
        <v>0</v>
      </c>
      <c r="S5270" s="13">
        <v>0</v>
      </c>
      <c r="T5270" s="11" t="s">
        <v>7</v>
      </c>
      <c r="U5270" s="11" t="s">
        <v>8</v>
      </c>
      <c r="V5270" s="15">
        <v>0</v>
      </c>
      <c r="W5270" s="13">
        <v>0</v>
      </c>
      <c r="X5270" s="15">
        <v>0</v>
      </c>
      <c r="Y5270" s="15">
        <v>0</v>
      </c>
      <c r="Z5270" s="13">
        <v>0</v>
      </c>
      <c r="AA5270" s="15">
        <v>0</v>
      </c>
      <c r="AB5270" s="13">
        <v>0</v>
      </c>
      <c r="AC5270" s="15">
        <v>0</v>
      </c>
      <c r="AD5270" s="13">
        <v>0</v>
      </c>
      <c r="AE5270" s="15">
        <v>0</v>
      </c>
      <c r="AF5270" s="13">
        <v>0</v>
      </c>
      <c r="AG5270" s="15">
        <v>0</v>
      </c>
      <c r="AH5270" s="13">
        <v>0</v>
      </c>
      <c r="AI5270" s="15">
        <v>0</v>
      </c>
      <c r="AJ5270" s="11" t="s">
        <v>352</v>
      </c>
      <c r="AK5270" s="11" t="s">
        <v>8228</v>
      </c>
      <c r="AL5270" s="22">
        <f t="shared" si="247"/>
        <v>660</v>
      </c>
      <c r="AM5270" s="11" t="str">
        <f>VLOOKUP(O5270,Sheet2!$D$6:$E$14,2,FALSE)</f>
        <v>Consumables</v>
      </c>
      <c r="AN5270" s="11" t="str">
        <f>VLOOKUP(F5270,Sheet2!$E$15:$F$18,2,FALSE)</f>
        <v>CM</v>
      </c>
      <c r="AO5270" s="35" t="s">
        <v>14668</v>
      </c>
      <c r="AP5270">
        <f>MATCH(AN5270,Sheet2!$F$5:$F$18,0)</f>
        <v>13</v>
      </c>
      <c r="AQ5270">
        <f>MATCH(AO5270,Sheet2!$F$5:$K$5,0)</f>
        <v>6</v>
      </c>
      <c r="AR5270" s="33">
        <f>INDEX(Sheet2!$F$5:$K$18,OPaL!AP5270,OPaL!AQ5270)</f>
        <v>0.2</v>
      </c>
      <c r="AS5270" s="1">
        <f t="shared" si="248"/>
        <v>34.536000000000001</v>
      </c>
    </row>
    <row r="5271" spans="1:45" x14ac:dyDescent="0.2">
      <c r="A5271" s="11" t="s">
        <v>9148</v>
      </c>
      <c r="B5271" s="11" t="s">
        <v>9149</v>
      </c>
      <c r="C5271" s="11" t="s">
        <v>14614</v>
      </c>
      <c r="D5271" s="21">
        <v>42847</v>
      </c>
      <c r="E5271" s="21" t="s">
        <v>9808</v>
      </c>
      <c r="F5271" s="21" t="s">
        <v>14659</v>
      </c>
      <c r="G5271" s="11" t="s">
        <v>2</v>
      </c>
      <c r="H5271" s="11" t="s">
        <v>350</v>
      </c>
      <c r="I5271" s="11" t="s">
        <v>4</v>
      </c>
      <c r="J5271" s="13">
        <v>1</v>
      </c>
      <c r="K5271" s="12">
        <v>40</v>
      </c>
      <c r="L5271" s="12">
        <v>0</v>
      </c>
      <c r="M5271" s="12">
        <v>0</v>
      </c>
      <c r="N5271" s="12">
        <f t="shared" si="246"/>
        <v>40</v>
      </c>
      <c r="O5271" s="11" t="s">
        <v>8227</v>
      </c>
      <c r="P5271" s="13">
        <v>0</v>
      </c>
      <c r="Q5271" s="11" t="s">
        <v>6</v>
      </c>
      <c r="R5271" s="13">
        <v>0</v>
      </c>
      <c r="S5271" s="13">
        <v>0</v>
      </c>
      <c r="T5271" s="11" t="s">
        <v>7</v>
      </c>
      <c r="U5271" s="11" t="s">
        <v>8</v>
      </c>
      <c r="V5271" s="15">
        <v>0</v>
      </c>
      <c r="W5271" s="13">
        <v>0</v>
      </c>
      <c r="X5271" s="15">
        <v>0</v>
      </c>
      <c r="Y5271" s="15">
        <v>0</v>
      </c>
      <c r="Z5271" s="13">
        <v>0</v>
      </c>
      <c r="AA5271" s="15">
        <v>0</v>
      </c>
      <c r="AB5271" s="13">
        <v>0</v>
      </c>
      <c r="AC5271" s="15">
        <v>0</v>
      </c>
      <c r="AD5271" s="13">
        <v>0</v>
      </c>
      <c r="AE5271" s="15">
        <v>0</v>
      </c>
      <c r="AF5271" s="13">
        <v>0</v>
      </c>
      <c r="AG5271" s="15">
        <v>0</v>
      </c>
      <c r="AH5271" s="13">
        <v>0</v>
      </c>
      <c r="AI5271" s="15">
        <v>0</v>
      </c>
      <c r="AJ5271" s="11" t="s">
        <v>352</v>
      </c>
      <c r="AK5271" s="11" t="s">
        <v>8228</v>
      </c>
      <c r="AL5271" s="22">
        <f t="shared" si="247"/>
        <v>2445</v>
      </c>
      <c r="AM5271" s="11" t="str">
        <f>VLOOKUP(O5271,Sheet2!$D$6:$E$14,2,FALSE)</f>
        <v>Consumables</v>
      </c>
      <c r="AN5271" s="11" t="str">
        <f>VLOOKUP(F5271,Sheet2!$E$15:$F$18,2,FALSE)</f>
        <v>CM</v>
      </c>
      <c r="AO5271" s="35" t="s">
        <v>14668</v>
      </c>
      <c r="AP5271">
        <f>MATCH(AN5271,Sheet2!$F$5:$F$18,0)</f>
        <v>13</v>
      </c>
      <c r="AQ5271">
        <f>MATCH(AO5271,Sheet2!$F$5:$K$5,0)</f>
        <v>6</v>
      </c>
      <c r="AR5271" s="33">
        <f>INDEX(Sheet2!$F$5:$K$18,OPaL!AP5271,OPaL!AQ5271)</f>
        <v>0.2</v>
      </c>
      <c r="AS5271" s="1">
        <f t="shared" si="248"/>
        <v>32</v>
      </c>
    </row>
    <row r="5272" spans="1:45" x14ac:dyDescent="0.2">
      <c r="A5272" s="11" t="s">
        <v>9144</v>
      </c>
      <c r="B5272" s="11" t="s">
        <v>9145</v>
      </c>
      <c r="C5272" s="11" t="s">
        <v>14004</v>
      </c>
      <c r="D5272" s="21">
        <v>44649</v>
      </c>
      <c r="E5272" s="21" t="s">
        <v>9808</v>
      </c>
      <c r="F5272" s="21" t="s">
        <v>14659</v>
      </c>
      <c r="G5272" s="11" t="s">
        <v>2</v>
      </c>
      <c r="H5272" s="11" t="s">
        <v>350</v>
      </c>
      <c r="I5272" s="11" t="s">
        <v>4</v>
      </c>
      <c r="J5272" s="13">
        <v>1</v>
      </c>
      <c r="K5272" s="12">
        <v>37.6</v>
      </c>
      <c r="L5272" s="12">
        <v>0</v>
      </c>
      <c r="M5272" s="12">
        <v>0</v>
      </c>
      <c r="N5272" s="12">
        <f t="shared" si="246"/>
        <v>37.6</v>
      </c>
      <c r="O5272" s="11" t="s">
        <v>8227</v>
      </c>
      <c r="P5272" s="13">
        <v>0</v>
      </c>
      <c r="Q5272" s="11" t="s">
        <v>6</v>
      </c>
      <c r="R5272" s="13">
        <v>0</v>
      </c>
      <c r="S5272" s="13">
        <v>0</v>
      </c>
      <c r="T5272" s="11" t="s">
        <v>7</v>
      </c>
      <c r="U5272" s="11" t="s">
        <v>8</v>
      </c>
      <c r="V5272" s="15">
        <v>0</v>
      </c>
      <c r="W5272" s="13">
        <v>0</v>
      </c>
      <c r="X5272" s="15">
        <v>0</v>
      </c>
      <c r="Y5272" s="15">
        <v>0</v>
      </c>
      <c r="Z5272" s="13">
        <v>0</v>
      </c>
      <c r="AA5272" s="15">
        <v>0</v>
      </c>
      <c r="AB5272" s="13">
        <v>0</v>
      </c>
      <c r="AC5272" s="15">
        <v>0</v>
      </c>
      <c r="AD5272" s="13">
        <v>0</v>
      </c>
      <c r="AE5272" s="15">
        <v>0</v>
      </c>
      <c r="AF5272" s="13">
        <v>0</v>
      </c>
      <c r="AG5272" s="15">
        <v>0</v>
      </c>
      <c r="AH5272" s="13">
        <v>0</v>
      </c>
      <c r="AI5272" s="15">
        <v>0</v>
      </c>
      <c r="AJ5272" s="11" t="s">
        <v>352</v>
      </c>
      <c r="AK5272" s="11" t="s">
        <v>8228</v>
      </c>
      <c r="AL5272" s="22">
        <f t="shared" si="247"/>
        <v>643</v>
      </c>
      <c r="AM5272" s="11" t="str">
        <f>VLOOKUP(O5272,Sheet2!$D$6:$E$14,2,FALSE)</f>
        <v>Consumables</v>
      </c>
      <c r="AN5272" s="11" t="str">
        <f>VLOOKUP(F5272,Sheet2!$E$15:$F$18,2,FALSE)</f>
        <v>CM</v>
      </c>
      <c r="AO5272" s="35" t="s">
        <v>14668</v>
      </c>
      <c r="AP5272">
        <f>MATCH(AN5272,Sheet2!$F$5:$F$18,0)</f>
        <v>13</v>
      </c>
      <c r="AQ5272">
        <f>MATCH(AO5272,Sheet2!$F$5:$K$5,0)</f>
        <v>6</v>
      </c>
      <c r="AR5272" s="33">
        <f>INDEX(Sheet2!$F$5:$K$18,OPaL!AP5272,OPaL!AQ5272)</f>
        <v>0.2</v>
      </c>
      <c r="AS5272" s="1">
        <f t="shared" si="248"/>
        <v>30.080000000000002</v>
      </c>
    </row>
    <row r="5273" spans="1:45" x14ac:dyDescent="0.2">
      <c r="A5273" s="11" t="s">
        <v>9234</v>
      </c>
      <c r="B5273" s="11" t="s">
        <v>9235</v>
      </c>
      <c r="C5273" s="11" t="s">
        <v>14433</v>
      </c>
      <c r="D5273" s="21">
        <v>44649</v>
      </c>
      <c r="E5273" s="21" t="s">
        <v>9752</v>
      </c>
      <c r="F5273" s="21" t="s">
        <v>14659</v>
      </c>
      <c r="G5273" s="11" t="s">
        <v>2</v>
      </c>
      <c r="H5273" s="11" t="s">
        <v>350</v>
      </c>
      <c r="I5273" s="11" t="s">
        <v>4</v>
      </c>
      <c r="J5273" s="13">
        <v>1</v>
      </c>
      <c r="K5273" s="12">
        <v>37.44</v>
      </c>
      <c r="L5273" s="12">
        <v>0</v>
      </c>
      <c r="M5273" s="12">
        <v>0</v>
      </c>
      <c r="N5273" s="12">
        <f t="shared" si="246"/>
        <v>37.44</v>
      </c>
      <c r="O5273" s="11" t="s">
        <v>8227</v>
      </c>
      <c r="P5273" s="13">
        <v>0</v>
      </c>
      <c r="Q5273" s="11" t="s">
        <v>6</v>
      </c>
      <c r="R5273" s="13">
        <v>0</v>
      </c>
      <c r="S5273" s="13">
        <v>0</v>
      </c>
      <c r="T5273" s="11" t="s">
        <v>7</v>
      </c>
      <c r="U5273" s="11" t="s">
        <v>8</v>
      </c>
      <c r="V5273" s="15">
        <v>0</v>
      </c>
      <c r="W5273" s="13">
        <v>0</v>
      </c>
      <c r="X5273" s="15">
        <v>0</v>
      </c>
      <c r="Y5273" s="15">
        <v>0</v>
      </c>
      <c r="Z5273" s="13">
        <v>0</v>
      </c>
      <c r="AA5273" s="15">
        <v>0</v>
      </c>
      <c r="AB5273" s="13">
        <v>0</v>
      </c>
      <c r="AC5273" s="15">
        <v>0</v>
      </c>
      <c r="AD5273" s="13">
        <v>0</v>
      </c>
      <c r="AE5273" s="15">
        <v>0</v>
      </c>
      <c r="AF5273" s="13">
        <v>0</v>
      </c>
      <c r="AG5273" s="15">
        <v>0</v>
      </c>
      <c r="AH5273" s="13">
        <v>0</v>
      </c>
      <c r="AI5273" s="15">
        <v>0</v>
      </c>
      <c r="AJ5273" s="11" t="s">
        <v>352</v>
      </c>
      <c r="AK5273" s="11" t="s">
        <v>8228</v>
      </c>
      <c r="AL5273" s="22">
        <f t="shared" si="247"/>
        <v>643</v>
      </c>
      <c r="AM5273" s="11" t="str">
        <f>VLOOKUP(O5273,Sheet2!$D$6:$E$14,2,FALSE)</f>
        <v>Consumables</v>
      </c>
      <c r="AN5273" s="11" t="str">
        <f>VLOOKUP(F5273,Sheet2!$E$15:$F$18,2,FALSE)</f>
        <v>CM</v>
      </c>
      <c r="AO5273" s="35" t="s">
        <v>14668</v>
      </c>
      <c r="AP5273">
        <f>MATCH(AN5273,Sheet2!$F$5:$F$18,0)</f>
        <v>13</v>
      </c>
      <c r="AQ5273">
        <f>MATCH(AO5273,Sheet2!$F$5:$K$5,0)</f>
        <v>6</v>
      </c>
      <c r="AR5273" s="33">
        <f>INDEX(Sheet2!$F$5:$K$18,OPaL!AP5273,OPaL!AQ5273)</f>
        <v>0.2</v>
      </c>
      <c r="AS5273" s="1">
        <f t="shared" si="248"/>
        <v>29.951999999999998</v>
      </c>
    </row>
    <row r="5274" spans="1:45" x14ac:dyDescent="0.2">
      <c r="A5274" s="11" t="s">
        <v>6679</v>
      </c>
      <c r="B5274" s="11" t="s">
        <v>6680</v>
      </c>
      <c r="C5274" s="11" t="s">
        <v>14615</v>
      </c>
      <c r="D5274" s="21">
        <v>42903</v>
      </c>
      <c r="E5274" s="21" t="s">
        <v>9697</v>
      </c>
      <c r="F5274" s="21" t="s">
        <v>14659</v>
      </c>
      <c r="G5274" s="11" t="s">
        <v>2</v>
      </c>
      <c r="H5274" s="11" t="s">
        <v>16</v>
      </c>
      <c r="I5274" s="11" t="s">
        <v>4</v>
      </c>
      <c r="J5274" s="12">
        <v>3</v>
      </c>
      <c r="K5274" s="12">
        <v>34.17</v>
      </c>
      <c r="L5274" s="12">
        <v>0</v>
      </c>
      <c r="M5274" s="12">
        <v>0</v>
      </c>
      <c r="N5274" s="12">
        <f t="shared" si="246"/>
        <v>34.17</v>
      </c>
      <c r="O5274" s="11" t="s">
        <v>5</v>
      </c>
      <c r="P5274" s="13">
        <v>0</v>
      </c>
      <c r="Q5274" s="11" t="s">
        <v>6</v>
      </c>
      <c r="R5274" s="13">
        <v>0</v>
      </c>
      <c r="S5274" s="13">
        <v>0</v>
      </c>
      <c r="T5274" s="11" t="s">
        <v>7</v>
      </c>
      <c r="U5274" s="11" t="s">
        <v>8</v>
      </c>
      <c r="V5274" s="15">
        <v>0</v>
      </c>
      <c r="W5274" s="13">
        <v>0</v>
      </c>
      <c r="X5274" s="15">
        <v>0</v>
      </c>
      <c r="Y5274" s="15">
        <v>0</v>
      </c>
      <c r="Z5274" s="13">
        <v>0</v>
      </c>
      <c r="AA5274" s="15">
        <v>0</v>
      </c>
      <c r="AB5274" s="13">
        <v>0</v>
      </c>
      <c r="AC5274" s="15">
        <v>0</v>
      </c>
      <c r="AD5274" s="13">
        <v>0</v>
      </c>
      <c r="AE5274" s="15">
        <v>0</v>
      </c>
      <c r="AF5274" s="13">
        <v>0</v>
      </c>
      <c r="AG5274" s="15">
        <v>0</v>
      </c>
      <c r="AH5274" s="13">
        <v>0</v>
      </c>
      <c r="AI5274" s="15">
        <v>0</v>
      </c>
      <c r="AJ5274" s="11" t="s">
        <v>17</v>
      </c>
      <c r="AK5274" s="11" t="s">
        <v>13</v>
      </c>
      <c r="AL5274" s="22">
        <f t="shared" si="247"/>
        <v>2389</v>
      </c>
      <c r="AM5274" s="11" t="str">
        <f>VLOOKUP(O5274,Sheet2!$D$6:$E$14,2,FALSE)</f>
        <v>Spare parts</v>
      </c>
      <c r="AN5274" s="11" t="str">
        <f>VLOOKUP(F5274,Sheet2!$E$10:$F$13,2,FALSE)</f>
        <v>SPM</v>
      </c>
      <c r="AO5274" s="35" t="s">
        <v>14668</v>
      </c>
      <c r="AP5274">
        <f>MATCH(AN5274,Sheet2!$F$5:$F$18,0)</f>
        <v>6</v>
      </c>
      <c r="AQ5274">
        <f>MATCH(AO5274,Sheet2!$F$5:$K$5,0)</f>
        <v>6</v>
      </c>
      <c r="AR5274" s="33">
        <f>INDEX(Sheet2!$F$5:$K$18,OPaL!AP5274,OPaL!AQ5274)</f>
        <v>0.15</v>
      </c>
      <c r="AS5274" s="1">
        <f t="shared" si="248"/>
        <v>29.044499999999999</v>
      </c>
    </row>
    <row r="5275" spans="1:45" x14ac:dyDescent="0.2">
      <c r="A5275" s="11" t="s">
        <v>6653</v>
      </c>
      <c r="B5275" s="11" t="s">
        <v>6654</v>
      </c>
      <c r="C5275" s="11" t="s">
        <v>14616</v>
      </c>
      <c r="D5275" s="21">
        <v>42903</v>
      </c>
      <c r="E5275" s="21" t="s">
        <v>9697</v>
      </c>
      <c r="F5275" s="21" t="s">
        <v>14659</v>
      </c>
      <c r="G5275" s="11" t="s">
        <v>2</v>
      </c>
      <c r="H5275" s="11" t="s">
        <v>16</v>
      </c>
      <c r="I5275" s="11" t="s">
        <v>4</v>
      </c>
      <c r="J5275" s="12">
        <v>2</v>
      </c>
      <c r="K5275" s="12">
        <v>34.159999999999997</v>
      </c>
      <c r="L5275" s="12">
        <v>0</v>
      </c>
      <c r="M5275" s="12">
        <v>0</v>
      </c>
      <c r="N5275" s="12">
        <f t="shared" si="246"/>
        <v>34.159999999999997</v>
      </c>
      <c r="O5275" s="11" t="s">
        <v>5</v>
      </c>
      <c r="P5275" s="13">
        <v>0</v>
      </c>
      <c r="Q5275" s="11" t="s">
        <v>6</v>
      </c>
      <c r="R5275" s="13">
        <v>0</v>
      </c>
      <c r="S5275" s="13">
        <v>0</v>
      </c>
      <c r="T5275" s="11" t="s">
        <v>7</v>
      </c>
      <c r="U5275" s="11" t="s">
        <v>8</v>
      </c>
      <c r="V5275" s="15">
        <v>0</v>
      </c>
      <c r="W5275" s="13">
        <v>0</v>
      </c>
      <c r="X5275" s="15">
        <v>0</v>
      </c>
      <c r="Y5275" s="15">
        <v>0</v>
      </c>
      <c r="Z5275" s="13">
        <v>0</v>
      </c>
      <c r="AA5275" s="15">
        <v>0</v>
      </c>
      <c r="AB5275" s="13">
        <v>0</v>
      </c>
      <c r="AC5275" s="15">
        <v>0</v>
      </c>
      <c r="AD5275" s="13">
        <v>0</v>
      </c>
      <c r="AE5275" s="15">
        <v>0</v>
      </c>
      <c r="AF5275" s="13">
        <v>0</v>
      </c>
      <c r="AG5275" s="15">
        <v>0</v>
      </c>
      <c r="AH5275" s="13">
        <v>0</v>
      </c>
      <c r="AI5275" s="15">
        <v>0</v>
      </c>
      <c r="AJ5275" s="11" t="s">
        <v>17</v>
      </c>
      <c r="AK5275" s="11" t="s">
        <v>13</v>
      </c>
      <c r="AL5275" s="22">
        <f t="shared" si="247"/>
        <v>2389</v>
      </c>
      <c r="AM5275" s="11" t="str">
        <f>VLOOKUP(O5275,Sheet2!$D$6:$E$14,2,FALSE)</f>
        <v>Spare parts</v>
      </c>
      <c r="AN5275" s="11" t="str">
        <f>VLOOKUP(F5275,Sheet2!$E$10:$F$13,2,FALSE)</f>
        <v>SPM</v>
      </c>
      <c r="AO5275" s="35" t="s">
        <v>14668</v>
      </c>
      <c r="AP5275">
        <f>MATCH(AN5275,Sheet2!$F$5:$F$18,0)</f>
        <v>6</v>
      </c>
      <c r="AQ5275">
        <f>MATCH(AO5275,Sheet2!$F$5:$K$5,0)</f>
        <v>6</v>
      </c>
      <c r="AR5275" s="33">
        <f>INDEX(Sheet2!$F$5:$K$18,OPaL!AP5275,OPaL!AQ5275)</f>
        <v>0.15</v>
      </c>
      <c r="AS5275" s="1">
        <f t="shared" si="248"/>
        <v>29.035999999999998</v>
      </c>
    </row>
    <row r="5276" spans="1:45" x14ac:dyDescent="0.2">
      <c r="A5276" s="11" t="s">
        <v>2717</v>
      </c>
      <c r="B5276" s="11" t="s">
        <v>2718</v>
      </c>
      <c r="C5276" s="11" t="s">
        <v>14617</v>
      </c>
      <c r="D5276" s="21">
        <v>44387</v>
      </c>
      <c r="E5276" s="21" t="s">
        <v>9697</v>
      </c>
      <c r="F5276" s="21" t="s">
        <v>14659</v>
      </c>
      <c r="G5276" s="11" t="s">
        <v>2</v>
      </c>
      <c r="H5276" s="11" t="s">
        <v>3</v>
      </c>
      <c r="I5276" s="11" t="s">
        <v>4</v>
      </c>
      <c r="J5276" s="12">
        <v>10</v>
      </c>
      <c r="K5276" s="12">
        <v>31.82</v>
      </c>
      <c r="L5276" s="12">
        <v>0</v>
      </c>
      <c r="M5276" s="12">
        <v>0</v>
      </c>
      <c r="N5276" s="12">
        <f t="shared" si="246"/>
        <v>31.82</v>
      </c>
      <c r="O5276" s="11" t="s">
        <v>5</v>
      </c>
      <c r="P5276" s="13">
        <v>0</v>
      </c>
      <c r="Q5276" s="11" t="s">
        <v>6</v>
      </c>
      <c r="R5276" s="13">
        <v>0</v>
      </c>
      <c r="S5276" s="13">
        <v>0</v>
      </c>
      <c r="T5276" s="11" t="s">
        <v>7</v>
      </c>
      <c r="U5276" s="11" t="s">
        <v>8</v>
      </c>
      <c r="V5276" s="15">
        <v>0</v>
      </c>
      <c r="W5276" s="13">
        <v>0</v>
      </c>
      <c r="X5276" s="15">
        <v>0</v>
      </c>
      <c r="Y5276" s="15">
        <v>0</v>
      </c>
      <c r="Z5276" s="13">
        <v>0</v>
      </c>
      <c r="AA5276" s="15">
        <v>0</v>
      </c>
      <c r="AB5276" s="13">
        <v>0</v>
      </c>
      <c r="AC5276" s="15">
        <v>0</v>
      </c>
      <c r="AD5276" s="13">
        <v>0</v>
      </c>
      <c r="AE5276" s="15">
        <v>0</v>
      </c>
      <c r="AF5276" s="13">
        <v>0</v>
      </c>
      <c r="AG5276" s="15">
        <v>0</v>
      </c>
      <c r="AH5276" s="13">
        <v>0</v>
      </c>
      <c r="AI5276" s="15">
        <v>0</v>
      </c>
      <c r="AJ5276" s="11" t="s">
        <v>9</v>
      </c>
      <c r="AK5276" s="11" t="s">
        <v>13</v>
      </c>
      <c r="AL5276" s="22">
        <f t="shared" si="247"/>
        <v>905</v>
      </c>
      <c r="AM5276" s="11" t="str">
        <f>VLOOKUP(O5276,Sheet2!$D$6:$E$14,2,FALSE)</f>
        <v>Spare parts</v>
      </c>
      <c r="AN5276" s="11" t="str">
        <f>VLOOKUP(F5276,Sheet2!$E$10:$F$13,2,FALSE)</f>
        <v>SPM</v>
      </c>
      <c r="AO5276" s="35" t="s">
        <v>14668</v>
      </c>
      <c r="AP5276">
        <f>MATCH(AN5276,Sheet2!$F$5:$F$18,0)</f>
        <v>6</v>
      </c>
      <c r="AQ5276">
        <f>MATCH(AO5276,Sheet2!$F$5:$K$5,0)</f>
        <v>6</v>
      </c>
      <c r="AR5276" s="33">
        <f>INDEX(Sheet2!$F$5:$K$18,OPaL!AP5276,OPaL!AQ5276)</f>
        <v>0.15</v>
      </c>
      <c r="AS5276" s="1">
        <f t="shared" si="248"/>
        <v>27.047000000000001</v>
      </c>
    </row>
    <row r="5277" spans="1:45" x14ac:dyDescent="0.2">
      <c r="A5277" s="11" t="s">
        <v>2719</v>
      </c>
      <c r="B5277" s="11" t="s">
        <v>2720</v>
      </c>
      <c r="C5277" s="11" t="s">
        <v>14618</v>
      </c>
      <c r="D5277" s="21">
        <v>44387</v>
      </c>
      <c r="E5277" s="21" t="s">
        <v>9697</v>
      </c>
      <c r="F5277" s="21" t="s">
        <v>14659</v>
      </c>
      <c r="G5277" s="11" t="s">
        <v>2</v>
      </c>
      <c r="H5277" s="11" t="s">
        <v>3</v>
      </c>
      <c r="I5277" s="11" t="s">
        <v>4</v>
      </c>
      <c r="J5277" s="12">
        <v>10</v>
      </c>
      <c r="K5277" s="12">
        <v>31.82</v>
      </c>
      <c r="L5277" s="12">
        <v>0</v>
      </c>
      <c r="M5277" s="12">
        <v>0</v>
      </c>
      <c r="N5277" s="12">
        <f t="shared" si="246"/>
        <v>31.82</v>
      </c>
      <c r="O5277" s="11" t="s">
        <v>5</v>
      </c>
      <c r="P5277" s="13">
        <v>0</v>
      </c>
      <c r="Q5277" s="11" t="s">
        <v>6</v>
      </c>
      <c r="R5277" s="13">
        <v>0</v>
      </c>
      <c r="S5277" s="13">
        <v>0</v>
      </c>
      <c r="T5277" s="11" t="s">
        <v>7</v>
      </c>
      <c r="U5277" s="11" t="s">
        <v>8</v>
      </c>
      <c r="V5277" s="15">
        <v>0</v>
      </c>
      <c r="W5277" s="13">
        <v>0</v>
      </c>
      <c r="X5277" s="15">
        <v>0</v>
      </c>
      <c r="Y5277" s="15">
        <v>0</v>
      </c>
      <c r="Z5277" s="13">
        <v>0</v>
      </c>
      <c r="AA5277" s="15">
        <v>0</v>
      </c>
      <c r="AB5277" s="13">
        <v>0</v>
      </c>
      <c r="AC5277" s="15">
        <v>0</v>
      </c>
      <c r="AD5277" s="13">
        <v>0</v>
      </c>
      <c r="AE5277" s="15">
        <v>0</v>
      </c>
      <c r="AF5277" s="13">
        <v>0</v>
      </c>
      <c r="AG5277" s="15">
        <v>0</v>
      </c>
      <c r="AH5277" s="13">
        <v>0</v>
      </c>
      <c r="AI5277" s="15">
        <v>0</v>
      </c>
      <c r="AJ5277" s="11" t="s">
        <v>9</v>
      </c>
      <c r="AK5277" s="11" t="s">
        <v>13</v>
      </c>
      <c r="AL5277" s="22">
        <f t="shared" si="247"/>
        <v>905</v>
      </c>
      <c r="AM5277" s="11" t="str">
        <f>VLOOKUP(O5277,Sheet2!$D$6:$E$14,2,FALSE)</f>
        <v>Spare parts</v>
      </c>
      <c r="AN5277" s="11" t="str">
        <f>VLOOKUP(F5277,Sheet2!$E$10:$F$13,2,FALSE)</f>
        <v>SPM</v>
      </c>
      <c r="AO5277" s="35" t="s">
        <v>14668</v>
      </c>
      <c r="AP5277">
        <f>MATCH(AN5277,Sheet2!$F$5:$F$18,0)</f>
        <v>6</v>
      </c>
      <c r="AQ5277">
        <f>MATCH(AO5277,Sheet2!$F$5:$K$5,0)</f>
        <v>6</v>
      </c>
      <c r="AR5277" s="33">
        <f>INDEX(Sheet2!$F$5:$K$18,OPaL!AP5277,OPaL!AQ5277)</f>
        <v>0.15</v>
      </c>
      <c r="AS5277" s="1">
        <f t="shared" si="248"/>
        <v>27.047000000000001</v>
      </c>
    </row>
    <row r="5278" spans="1:45" x14ac:dyDescent="0.2">
      <c r="A5278" s="11" t="s">
        <v>2781</v>
      </c>
      <c r="B5278" s="11" t="s">
        <v>2782</v>
      </c>
      <c r="C5278" s="11" t="s">
        <v>14619</v>
      </c>
      <c r="D5278" s="21">
        <v>44805</v>
      </c>
      <c r="E5278" s="21" t="s">
        <v>9697</v>
      </c>
      <c r="F5278" s="21" t="s">
        <v>14659</v>
      </c>
      <c r="G5278" s="11" t="s">
        <v>2</v>
      </c>
      <c r="H5278" s="11" t="s">
        <v>3</v>
      </c>
      <c r="I5278" s="11" t="s">
        <v>4</v>
      </c>
      <c r="J5278" s="12">
        <v>10</v>
      </c>
      <c r="K5278" s="12">
        <v>31.51</v>
      </c>
      <c r="L5278" s="12">
        <v>0</v>
      </c>
      <c r="M5278" s="12">
        <v>0</v>
      </c>
      <c r="N5278" s="12">
        <f t="shared" si="246"/>
        <v>31.51</v>
      </c>
      <c r="O5278" s="11" t="s">
        <v>5</v>
      </c>
      <c r="P5278" s="13">
        <v>0</v>
      </c>
      <c r="Q5278" s="11" t="s">
        <v>6</v>
      </c>
      <c r="R5278" s="13">
        <v>0</v>
      </c>
      <c r="S5278" s="13">
        <v>0</v>
      </c>
      <c r="T5278" s="11" t="s">
        <v>7</v>
      </c>
      <c r="U5278" s="11" t="s">
        <v>8</v>
      </c>
      <c r="V5278" s="15">
        <v>0</v>
      </c>
      <c r="W5278" s="13">
        <v>0</v>
      </c>
      <c r="X5278" s="15">
        <v>0</v>
      </c>
      <c r="Y5278" s="15">
        <v>0</v>
      </c>
      <c r="Z5278" s="13">
        <v>0</v>
      </c>
      <c r="AA5278" s="15">
        <v>0</v>
      </c>
      <c r="AB5278" s="13">
        <v>0</v>
      </c>
      <c r="AC5278" s="15">
        <v>0</v>
      </c>
      <c r="AD5278" s="13">
        <v>0</v>
      </c>
      <c r="AE5278" s="15">
        <v>0</v>
      </c>
      <c r="AF5278" s="13">
        <v>0</v>
      </c>
      <c r="AG5278" s="15">
        <v>0</v>
      </c>
      <c r="AH5278" s="13">
        <v>0</v>
      </c>
      <c r="AI5278" s="15">
        <v>0</v>
      </c>
      <c r="AJ5278" s="11" t="s">
        <v>9</v>
      </c>
      <c r="AK5278" s="11" t="s">
        <v>13</v>
      </c>
      <c r="AL5278" s="22">
        <f t="shared" si="247"/>
        <v>487</v>
      </c>
      <c r="AM5278" s="11" t="str">
        <f>VLOOKUP(O5278,Sheet2!$D$6:$E$14,2,FALSE)</f>
        <v>Spare parts</v>
      </c>
      <c r="AN5278" s="11" t="str">
        <f>VLOOKUP(F5278,Sheet2!$E$10:$F$13,2,FALSE)</f>
        <v>SPM</v>
      </c>
      <c r="AO5278" s="35" t="s">
        <v>14668</v>
      </c>
      <c r="AP5278">
        <f>MATCH(AN5278,Sheet2!$F$5:$F$18,0)</f>
        <v>6</v>
      </c>
      <c r="AQ5278">
        <f>MATCH(AO5278,Sheet2!$F$5:$K$5,0)</f>
        <v>6</v>
      </c>
      <c r="AR5278" s="33">
        <f>INDEX(Sheet2!$F$5:$K$18,OPaL!AP5278,OPaL!AQ5278)</f>
        <v>0.15</v>
      </c>
      <c r="AS5278" s="1">
        <f t="shared" si="248"/>
        <v>26.7835</v>
      </c>
    </row>
    <row r="5279" spans="1:45" x14ac:dyDescent="0.2">
      <c r="A5279" s="11" t="s">
        <v>9256</v>
      </c>
      <c r="B5279" s="11" t="s">
        <v>9257</v>
      </c>
      <c r="C5279" s="11" t="s">
        <v>14620</v>
      </c>
      <c r="D5279" s="21">
        <v>44676</v>
      </c>
      <c r="E5279" s="21" t="s">
        <v>9808</v>
      </c>
      <c r="F5279" s="21" t="s">
        <v>14659</v>
      </c>
      <c r="G5279" s="11" t="s">
        <v>2</v>
      </c>
      <c r="H5279" s="11" t="s">
        <v>3</v>
      </c>
      <c r="I5279" s="11" t="s">
        <v>4</v>
      </c>
      <c r="J5279" s="13">
        <v>4</v>
      </c>
      <c r="K5279" s="12">
        <v>27.14</v>
      </c>
      <c r="L5279" s="12">
        <v>0</v>
      </c>
      <c r="M5279" s="12">
        <v>0</v>
      </c>
      <c r="N5279" s="12">
        <f t="shared" si="246"/>
        <v>27.14</v>
      </c>
      <c r="O5279" s="11" t="s">
        <v>8227</v>
      </c>
      <c r="P5279" s="13">
        <v>0</v>
      </c>
      <c r="Q5279" s="11" t="s">
        <v>6</v>
      </c>
      <c r="R5279" s="13">
        <v>0</v>
      </c>
      <c r="S5279" s="13">
        <v>0</v>
      </c>
      <c r="T5279" s="11" t="s">
        <v>7</v>
      </c>
      <c r="U5279" s="11" t="s">
        <v>8</v>
      </c>
      <c r="V5279" s="15">
        <v>0</v>
      </c>
      <c r="W5279" s="13">
        <v>0</v>
      </c>
      <c r="X5279" s="15">
        <v>0</v>
      </c>
      <c r="Y5279" s="15">
        <v>0</v>
      </c>
      <c r="Z5279" s="13">
        <v>0</v>
      </c>
      <c r="AA5279" s="15">
        <v>0</v>
      </c>
      <c r="AB5279" s="13">
        <v>0</v>
      </c>
      <c r="AC5279" s="15">
        <v>0</v>
      </c>
      <c r="AD5279" s="13">
        <v>0</v>
      </c>
      <c r="AE5279" s="15">
        <v>0</v>
      </c>
      <c r="AF5279" s="13">
        <v>0</v>
      </c>
      <c r="AG5279" s="15">
        <v>0</v>
      </c>
      <c r="AH5279" s="13">
        <v>0</v>
      </c>
      <c r="AI5279" s="15">
        <v>0</v>
      </c>
      <c r="AJ5279" s="11" t="s">
        <v>9</v>
      </c>
      <c r="AK5279" s="11" t="s">
        <v>8228</v>
      </c>
      <c r="AL5279" s="22">
        <f t="shared" si="247"/>
        <v>616</v>
      </c>
      <c r="AM5279" s="11" t="str">
        <f>VLOOKUP(O5279,Sheet2!$D$6:$E$14,2,FALSE)</f>
        <v>Consumables</v>
      </c>
      <c r="AN5279" s="11" t="str">
        <f>VLOOKUP(F5279,Sheet2!$E$15:$F$18,2,FALSE)</f>
        <v>CM</v>
      </c>
      <c r="AO5279" s="35" t="s">
        <v>14668</v>
      </c>
      <c r="AP5279">
        <f>MATCH(AN5279,Sheet2!$F$5:$F$18,0)</f>
        <v>13</v>
      </c>
      <c r="AQ5279">
        <f>MATCH(AO5279,Sheet2!$F$5:$K$5,0)</f>
        <v>6</v>
      </c>
      <c r="AR5279" s="33">
        <f>INDEX(Sheet2!$F$5:$K$18,OPaL!AP5279,OPaL!AQ5279)</f>
        <v>0.2</v>
      </c>
      <c r="AS5279" s="1">
        <f t="shared" si="248"/>
        <v>21.712000000000003</v>
      </c>
    </row>
    <row r="5280" spans="1:45" x14ac:dyDescent="0.2">
      <c r="A5280" s="11" t="s">
        <v>2092</v>
      </c>
      <c r="B5280" s="11" t="s">
        <v>2093</v>
      </c>
      <c r="C5280" s="11" t="s">
        <v>14621</v>
      </c>
      <c r="D5280" s="21">
        <v>42903</v>
      </c>
      <c r="E5280" s="21" t="s">
        <v>9697</v>
      </c>
      <c r="F5280" s="21" t="s">
        <v>14659</v>
      </c>
      <c r="G5280" s="11" t="s">
        <v>2</v>
      </c>
      <c r="H5280" s="11" t="s">
        <v>16</v>
      </c>
      <c r="I5280" s="11" t="s">
        <v>4</v>
      </c>
      <c r="J5280" s="13">
        <v>2</v>
      </c>
      <c r="K5280" s="12">
        <v>22.78</v>
      </c>
      <c r="L5280" s="12">
        <v>0</v>
      </c>
      <c r="M5280" s="12">
        <v>0</v>
      </c>
      <c r="N5280" s="12">
        <f t="shared" si="246"/>
        <v>22.78</v>
      </c>
      <c r="O5280" s="11" t="s">
        <v>5</v>
      </c>
      <c r="P5280" s="13">
        <v>0</v>
      </c>
      <c r="Q5280" s="11" t="s">
        <v>6</v>
      </c>
      <c r="R5280" s="13">
        <v>0</v>
      </c>
      <c r="S5280" s="13">
        <v>0</v>
      </c>
      <c r="T5280" s="11" t="s">
        <v>7</v>
      </c>
      <c r="U5280" s="11" t="s">
        <v>8</v>
      </c>
      <c r="V5280" s="15">
        <v>0</v>
      </c>
      <c r="W5280" s="13">
        <v>0</v>
      </c>
      <c r="X5280" s="15">
        <v>0</v>
      </c>
      <c r="Y5280" s="15">
        <v>0</v>
      </c>
      <c r="Z5280" s="13">
        <v>0</v>
      </c>
      <c r="AA5280" s="15">
        <v>0</v>
      </c>
      <c r="AB5280" s="13">
        <v>0</v>
      </c>
      <c r="AC5280" s="15">
        <v>0</v>
      </c>
      <c r="AD5280" s="13">
        <v>0</v>
      </c>
      <c r="AE5280" s="15">
        <v>0</v>
      </c>
      <c r="AF5280" s="13">
        <v>0</v>
      </c>
      <c r="AG5280" s="15">
        <v>0</v>
      </c>
      <c r="AH5280" s="13">
        <v>0</v>
      </c>
      <c r="AI5280" s="15">
        <v>0</v>
      </c>
      <c r="AJ5280" s="11" t="s">
        <v>17</v>
      </c>
      <c r="AK5280" s="11" t="s">
        <v>13</v>
      </c>
      <c r="AL5280" s="22">
        <f t="shared" si="247"/>
        <v>2389</v>
      </c>
      <c r="AM5280" s="11" t="str">
        <f>VLOOKUP(O5280,Sheet2!$D$6:$E$14,2,FALSE)</f>
        <v>Spare parts</v>
      </c>
      <c r="AN5280" s="11" t="str">
        <f>VLOOKUP(F5280,Sheet2!$E$10:$F$13,2,FALSE)</f>
        <v>SPM</v>
      </c>
      <c r="AO5280" s="35" t="s">
        <v>14668</v>
      </c>
      <c r="AP5280">
        <f>MATCH(AN5280,Sheet2!$F$5:$F$18,0)</f>
        <v>6</v>
      </c>
      <c r="AQ5280">
        <f>MATCH(AO5280,Sheet2!$F$5:$K$5,0)</f>
        <v>6</v>
      </c>
      <c r="AR5280" s="33">
        <f>INDEX(Sheet2!$F$5:$K$18,OPaL!AP5280,OPaL!AQ5280)</f>
        <v>0.15</v>
      </c>
      <c r="AS5280" s="1">
        <f t="shared" si="248"/>
        <v>19.363</v>
      </c>
    </row>
    <row r="5281" spans="1:45" x14ac:dyDescent="0.2">
      <c r="A5281" s="11" t="s">
        <v>2116</v>
      </c>
      <c r="B5281" s="11" t="s">
        <v>2117</v>
      </c>
      <c r="C5281" s="11" t="s">
        <v>14622</v>
      </c>
      <c r="D5281" s="21">
        <v>42903</v>
      </c>
      <c r="E5281" s="21" t="s">
        <v>9697</v>
      </c>
      <c r="F5281" s="21" t="s">
        <v>14659</v>
      </c>
      <c r="G5281" s="11" t="s">
        <v>2</v>
      </c>
      <c r="H5281" s="11" t="s">
        <v>16</v>
      </c>
      <c r="I5281" s="11" t="s">
        <v>4</v>
      </c>
      <c r="J5281" s="12">
        <v>4</v>
      </c>
      <c r="K5281" s="12">
        <v>22.78</v>
      </c>
      <c r="L5281" s="12">
        <v>0</v>
      </c>
      <c r="M5281" s="12">
        <v>0</v>
      </c>
      <c r="N5281" s="12">
        <f t="shared" si="246"/>
        <v>22.78</v>
      </c>
      <c r="O5281" s="11" t="s">
        <v>5</v>
      </c>
      <c r="P5281" s="13">
        <v>0</v>
      </c>
      <c r="Q5281" s="11" t="s">
        <v>6</v>
      </c>
      <c r="R5281" s="13">
        <v>0</v>
      </c>
      <c r="S5281" s="13">
        <v>0</v>
      </c>
      <c r="T5281" s="11" t="s">
        <v>7</v>
      </c>
      <c r="U5281" s="11" t="s">
        <v>8</v>
      </c>
      <c r="V5281" s="15">
        <v>0</v>
      </c>
      <c r="W5281" s="13">
        <v>0</v>
      </c>
      <c r="X5281" s="15">
        <v>0</v>
      </c>
      <c r="Y5281" s="15">
        <v>0</v>
      </c>
      <c r="Z5281" s="13">
        <v>0</v>
      </c>
      <c r="AA5281" s="15">
        <v>0</v>
      </c>
      <c r="AB5281" s="13">
        <v>0</v>
      </c>
      <c r="AC5281" s="15">
        <v>0</v>
      </c>
      <c r="AD5281" s="13">
        <v>0</v>
      </c>
      <c r="AE5281" s="15">
        <v>0</v>
      </c>
      <c r="AF5281" s="13">
        <v>0</v>
      </c>
      <c r="AG5281" s="15">
        <v>0</v>
      </c>
      <c r="AH5281" s="13">
        <v>0</v>
      </c>
      <c r="AI5281" s="15">
        <v>0</v>
      </c>
      <c r="AJ5281" s="11" t="s">
        <v>17</v>
      </c>
      <c r="AK5281" s="11" t="s">
        <v>13</v>
      </c>
      <c r="AL5281" s="22">
        <f t="shared" si="247"/>
        <v>2389</v>
      </c>
      <c r="AM5281" s="11" t="str">
        <f>VLOOKUP(O5281,Sheet2!$D$6:$E$14,2,FALSE)</f>
        <v>Spare parts</v>
      </c>
      <c r="AN5281" s="11" t="str">
        <f>VLOOKUP(F5281,Sheet2!$E$10:$F$13,2,FALSE)</f>
        <v>SPM</v>
      </c>
      <c r="AO5281" s="35" t="s">
        <v>14668</v>
      </c>
      <c r="AP5281">
        <f>MATCH(AN5281,Sheet2!$F$5:$F$18,0)</f>
        <v>6</v>
      </c>
      <c r="AQ5281">
        <f>MATCH(AO5281,Sheet2!$F$5:$K$5,0)</f>
        <v>6</v>
      </c>
      <c r="AR5281" s="33">
        <f>INDEX(Sheet2!$F$5:$K$18,OPaL!AP5281,OPaL!AQ5281)</f>
        <v>0.15</v>
      </c>
      <c r="AS5281" s="1">
        <f t="shared" si="248"/>
        <v>19.363</v>
      </c>
    </row>
    <row r="5282" spans="1:45" x14ac:dyDescent="0.2">
      <c r="A5282" s="11" t="s">
        <v>6477</v>
      </c>
      <c r="B5282" s="11" t="s">
        <v>6478</v>
      </c>
      <c r="C5282" s="11" t="s">
        <v>14623</v>
      </c>
      <c r="D5282" s="21">
        <v>42903</v>
      </c>
      <c r="E5282" s="21" t="s">
        <v>9697</v>
      </c>
      <c r="F5282" s="21" t="s">
        <v>14659</v>
      </c>
      <c r="G5282" s="11" t="s">
        <v>2</v>
      </c>
      <c r="H5282" s="11" t="s">
        <v>16</v>
      </c>
      <c r="I5282" s="11" t="s">
        <v>4</v>
      </c>
      <c r="J5282" s="12">
        <v>2</v>
      </c>
      <c r="K5282" s="12">
        <v>22.78</v>
      </c>
      <c r="L5282" s="12">
        <v>0</v>
      </c>
      <c r="M5282" s="12">
        <v>0</v>
      </c>
      <c r="N5282" s="12">
        <f t="shared" si="246"/>
        <v>22.78</v>
      </c>
      <c r="O5282" s="11" t="s">
        <v>5</v>
      </c>
      <c r="P5282" s="13">
        <v>0</v>
      </c>
      <c r="Q5282" s="11" t="s">
        <v>6</v>
      </c>
      <c r="R5282" s="13">
        <v>0</v>
      </c>
      <c r="S5282" s="13">
        <v>0</v>
      </c>
      <c r="T5282" s="11" t="s">
        <v>7</v>
      </c>
      <c r="U5282" s="11" t="s">
        <v>8</v>
      </c>
      <c r="V5282" s="15">
        <v>0</v>
      </c>
      <c r="W5282" s="13">
        <v>0</v>
      </c>
      <c r="X5282" s="15">
        <v>0</v>
      </c>
      <c r="Y5282" s="15">
        <v>0</v>
      </c>
      <c r="Z5282" s="13">
        <v>0</v>
      </c>
      <c r="AA5282" s="15">
        <v>0</v>
      </c>
      <c r="AB5282" s="13">
        <v>0</v>
      </c>
      <c r="AC5282" s="15">
        <v>0</v>
      </c>
      <c r="AD5282" s="13">
        <v>0</v>
      </c>
      <c r="AE5282" s="15">
        <v>0</v>
      </c>
      <c r="AF5282" s="13">
        <v>0</v>
      </c>
      <c r="AG5282" s="15">
        <v>0</v>
      </c>
      <c r="AH5282" s="13">
        <v>0</v>
      </c>
      <c r="AI5282" s="15">
        <v>0</v>
      </c>
      <c r="AJ5282" s="11" t="s">
        <v>17</v>
      </c>
      <c r="AK5282" s="11" t="s">
        <v>13</v>
      </c>
      <c r="AL5282" s="22">
        <f t="shared" si="247"/>
        <v>2389</v>
      </c>
      <c r="AM5282" s="11" t="str">
        <f>VLOOKUP(O5282,Sheet2!$D$6:$E$14,2,FALSE)</f>
        <v>Spare parts</v>
      </c>
      <c r="AN5282" s="11" t="str">
        <f>VLOOKUP(F5282,Sheet2!$E$10:$F$13,2,FALSE)</f>
        <v>SPM</v>
      </c>
      <c r="AO5282" s="35" t="s">
        <v>14668</v>
      </c>
      <c r="AP5282">
        <f>MATCH(AN5282,Sheet2!$F$5:$F$18,0)</f>
        <v>6</v>
      </c>
      <c r="AQ5282">
        <f>MATCH(AO5282,Sheet2!$F$5:$K$5,0)</f>
        <v>6</v>
      </c>
      <c r="AR5282" s="33">
        <f>INDEX(Sheet2!$F$5:$K$18,OPaL!AP5282,OPaL!AQ5282)</f>
        <v>0.15</v>
      </c>
      <c r="AS5282" s="1">
        <f t="shared" si="248"/>
        <v>19.363</v>
      </c>
    </row>
    <row r="5283" spans="1:45" x14ac:dyDescent="0.2">
      <c r="A5283" s="11" t="s">
        <v>6647</v>
      </c>
      <c r="B5283" s="11" t="s">
        <v>6648</v>
      </c>
      <c r="C5283" s="11" t="s">
        <v>14624</v>
      </c>
      <c r="D5283" s="21">
        <v>42903</v>
      </c>
      <c r="E5283" s="21" t="s">
        <v>9697</v>
      </c>
      <c r="F5283" s="21" t="s">
        <v>14659</v>
      </c>
      <c r="G5283" s="11" t="s">
        <v>2</v>
      </c>
      <c r="H5283" s="11" t="s">
        <v>16</v>
      </c>
      <c r="I5283" s="11" t="s">
        <v>4</v>
      </c>
      <c r="J5283" s="12">
        <v>2</v>
      </c>
      <c r="K5283" s="12">
        <v>22.78</v>
      </c>
      <c r="L5283" s="12">
        <v>0</v>
      </c>
      <c r="M5283" s="12">
        <v>0</v>
      </c>
      <c r="N5283" s="12">
        <f t="shared" si="246"/>
        <v>22.78</v>
      </c>
      <c r="O5283" s="11" t="s">
        <v>5</v>
      </c>
      <c r="P5283" s="13">
        <v>0</v>
      </c>
      <c r="Q5283" s="11" t="s">
        <v>6</v>
      </c>
      <c r="R5283" s="13">
        <v>0</v>
      </c>
      <c r="S5283" s="13">
        <v>0</v>
      </c>
      <c r="T5283" s="11" t="s">
        <v>7</v>
      </c>
      <c r="U5283" s="11" t="s">
        <v>8</v>
      </c>
      <c r="V5283" s="15">
        <v>0</v>
      </c>
      <c r="W5283" s="13">
        <v>0</v>
      </c>
      <c r="X5283" s="15">
        <v>0</v>
      </c>
      <c r="Y5283" s="15">
        <v>0</v>
      </c>
      <c r="Z5283" s="13">
        <v>0</v>
      </c>
      <c r="AA5283" s="15">
        <v>0</v>
      </c>
      <c r="AB5283" s="13">
        <v>0</v>
      </c>
      <c r="AC5283" s="15">
        <v>0</v>
      </c>
      <c r="AD5283" s="13">
        <v>0</v>
      </c>
      <c r="AE5283" s="15">
        <v>0</v>
      </c>
      <c r="AF5283" s="13">
        <v>0</v>
      </c>
      <c r="AG5283" s="15">
        <v>0</v>
      </c>
      <c r="AH5283" s="13">
        <v>0</v>
      </c>
      <c r="AI5283" s="15">
        <v>0</v>
      </c>
      <c r="AJ5283" s="11" t="s">
        <v>17</v>
      </c>
      <c r="AK5283" s="11" t="s">
        <v>13</v>
      </c>
      <c r="AL5283" s="22">
        <f t="shared" si="247"/>
        <v>2389</v>
      </c>
      <c r="AM5283" s="11" t="str">
        <f>VLOOKUP(O5283,Sheet2!$D$6:$E$14,2,FALSE)</f>
        <v>Spare parts</v>
      </c>
      <c r="AN5283" s="11" t="str">
        <f>VLOOKUP(F5283,Sheet2!$E$10:$F$13,2,FALSE)</f>
        <v>SPM</v>
      </c>
      <c r="AO5283" s="35" t="s">
        <v>14668</v>
      </c>
      <c r="AP5283">
        <f>MATCH(AN5283,Sheet2!$F$5:$F$18,0)</f>
        <v>6</v>
      </c>
      <c r="AQ5283">
        <f>MATCH(AO5283,Sheet2!$F$5:$K$5,0)</f>
        <v>6</v>
      </c>
      <c r="AR5283" s="33">
        <f>INDEX(Sheet2!$F$5:$K$18,OPaL!AP5283,OPaL!AQ5283)</f>
        <v>0.15</v>
      </c>
      <c r="AS5283" s="1">
        <f t="shared" si="248"/>
        <v>19.363</v>
      </c>
    </row>
    <row r="5284" spans="1:45" x14ac:dyDescent="0.2">
      <c r="A5284" s="11" t="s">
        <v>6695</v>
      </c>
      <c r="B5284" s="11" t="s">
        <v>6696</v>
      </c>
      <c r="C5284" s="11" t="s">
        <v>14625</v>
      </c>
      <c r="D5284" s="21">
        <v>42903</v>
      </c>
      <c r="E5284" s="21" t="s">
        <v>9697</v>
      </c>
      <c r="F5284" s="21" t="s">
        <v>14659</v>
      </c>
      <c r="G5284" s="11" t="s">
        <v>2</v>
      </c>
      <c r="H5284" s="11" t="s">
        <v>16</v>
      </c>
      <c r="I5284" s="11" t="s">
        <v>4</v>
      </c>
      <c r="J5284" s="12">
        <v>1</v>
      </c>
      <c r="K5284" s="12">
        <v>22.78</v>
      </c>
      <c r="L5284" s="12">
        <v>0</v>
      </c>
      <c r="M5284" s="12">
        <v>0</v>
      </c>
      <c r="N5284" s="12">
        <f t="shared" si="246"/>
        <v>22.78</v>
      </c>
      <c r="O5284" s="11" t="s">
        <v>5</v>
      </c>
      <c r="P5284" s="13">
        <v>0</v>
      </c>
      <c r="Q5284" s="11" t="s">
        <v>6</v>
      </c>
      <c r="R5284" s="13">
        <v>0</v>
      </c>
      <c r="S5284" s="13">
        <v>0</v>
      </c>
      <c r="T5284" s="11" t="s">
        <v>7</v>
      </c>
      <c r="U5284" s="11" t="s">
        <v>8</v>
      </c>
      <c r="V5284" s="15">
        <v>0</v>
      </c>
      <c r="W5284" s="13">
        <v>0</v>
      </c>
      <c r="X5284" s="15">
        <v>0</v>
      </c>
      <c r="Y5284" s="15">
        <v>0</v>
      </c>
      <c r="Z5284" s="13">
        <v>0</v>
      </c>
      <c r="AA5284" s="15">
        <v>0</v>
      </c>
      <c r="AB5284" s="13">
        <v>0</v>
      </c>
      <c r="AC5284" s="15">
        <v>0</v>
      </c>
      <c r="AD5284" s="13">
        <v>0</v>
      </c>
      <c r="AE5284" s="15">
        <v>0</v>
      </c>
      <c r="AF5284" s="13">
        <v>0</v>
      </c>
      <c r="AG5284" s="15">
        <v>0</v>
      </c>
      <c r="AH5284" s="13">
        <v>0</v>
      </c>
      <c r="AI5284" s="15">
        <v>0</v>
      </c>
      <c r="AJ5284" s="11" t="s">
        <v>17</v>
      </c>
      <c r="AK5284" s="11" t="s">
        <v>13</v>
      </c>
      <c r="AL5284" s="22">
        <f t="shared" si="247"/>
        <v>2389</v>
      </c>
      <c r="AM5284" s="11" t="str">
        <f>VLOOKUP(O5284,Sheet2!$D$6:$E$14,2,FALSE)</f>
        <v>Spare parts</v>
      </c>
      <c r="AN5284" s="11" t="str">
        <f>VLOOKUP(F5284,Sheet2!$E$10:$F$13,2,FALSE)</f>
        <v>SPM</v>
      </c>
      <c r="AO5284" s="35" t="s">
        <v>14668</v>
      </c>
      <c r="AP5284">
        <f>MATCH(AN5284,Sheet2!$F$5:$F$18,0)</f>
        <v>6</v>
      </c>
      <c r="AQ5284">
        <f>MATCH(AO5284,Sheet2!$F$5:$K$5,0)</f>
        <v>6</v>
      </c>
      <c r="AR5284" s="33">
        <f>INDEX(Sheet2!$F$5:$K$18,OPaL!AP5284,OPaL!AQ5284)</f>
        <v>0.15</v>
      </c>
      <c r="AS5284" s="1">
        <f t="shared" si="248"/>
        <v>19.363</v>
      </c>
    </row>
    <row r="5285" spans="1:45" x14ac:dyDescent="0.2">
      <c r="A5285" s="11" t="s">
        <v>7043</v>
      </c>
      <c r="B5285" s="11" t="s">
        <v>7044</v>
      </c>
      <c r="C5285" s="11" t="s">
        <v>14626</v>
      </c>
      <c r="D5285" s="21">
        <v>42903</v>
      </c>
      <c r="E5285" s="21" t="s">
        <v>9697</v>
      </c>
      <c r="F5285" s="21" t="s">
        <v>14659</v>
      </c>
      <c r="G5285" s="11" t="s">
        <v>2</v>
      </c>
      <c r="H5285" s="11" t="s">
        <v>16</v>
      </c>
      <c r="I5285" s="11" t="s">
        <v>4</v>
      </c>
      <c r="J5285" s="12">
        <v>4</v>
      </c>
      <c r="K5285" s="12">
        <v>22.78</v>
      </c>
      <c r="L5285" s="12">
        <v>0</v>
      </c>
      <c r="M5285" s="12">
        <v>0</v>
      </c>
      <c r="N5285" s="12">
        <f t="shared" si="246"/>
        <v>22.78</v>
      </c>
      <c r="O5285" s="11" t="s">
        <v>5</v>
      </c>
      <c r="P5285" s="13">
        <v>0</v>
      </c>
      <c r="Q5285" s="11" t="s">
        <v>6</v>
      </c>
      <c r="R5285" s="13">
        <v>0</v>
      </c>
      <c r="S5285" s="13">
        <v>0</v>
      </c>
      <c r="T5285" s="11" t="s">
        <v>7</v>
      </c>
      <c r="U5285" s="11" t="s">
        <v>8</v>
      </c>
      <c r="V5285" s="15">
        <v>0</v>
      </c>
      <c r="W5285" s="13">
        <v>0</v>
      </c>
      <c r="X5285" s="15">
        <v>0</v>
      </c>
      <c r="Y5285" s="15">
        <v>0</v>
      </c>
      <c r="Z5285" s="13">
        <v>0</v>
      </c>
      <c r="AA5285" s="15">
        <v>0</v>
      </c>
      <c r="AB5285" s="13">
        <v>0</v>
      </c>
      <c r="AC5285" s="15">
        <v>0</v>
      </c>
      <c r="AD5285" s="13">
        <v>0</v>
      </c>
      <c r="AE5285" s="15">
        <v>0</v>
      </c>
      <c r="AF5285" s="13">
        <v>0</v>
      </c>
      <c r="AG5285" s="15">
        <v>0</v>
      </c>
      <c r="AH5285" s="13">
        <v>0</v>
      </c>
      <c r="AI5285" s="15">
        <v>0</v>
      </c>
      <c r="AJ5285" s="11" t="s">
        <v>17</v>
      </c>
      <c r="AK5285" s="11" t="s">
        <v>13</v>
      </c>
      <c r="AL5285" s="22">
        <f t="shared" si="247"/>
        <v>2389</v>
      </c>
      <c r="AM5285" s="11" t="str">
        <f>VLOOKUP(O5285,Sheet2!$D$6:$E$14,2,FALSE)</f>
        <v>Spare parts</v>
      </c>
      <c r="AN5285" s="11" t="str">
        <f>VLOOKUP(F5285,Sheet2!$E$10:$F$13,2,FALSE)</f>
        <v>SPM</v>
      </c>
      <c r="AO5285" s="35" t="s">
        <v>14668</v>
      </c>
      <c r="AP5285">
        <f>MATCH(AN5285,Sheet2!$F$5:$F$18,0)</f>
        <v>6</v>
      </c>
      <c r="AQ5285">
        <f>MATCH(AO5285,Sheet2!$F$5:$K$5,0)</f>
        <v>6</v>
      </c>
      <c r="AR5285" s="33">
        <f>INDEX(Sheet2!$F$5:$K$18,OPaL!AP5285,OPaL!AQ5285)</f>
        <v>0.15</v>
      </c>
      <c r="AS5285" s="1">
        <f t="shared" si="248"/>
        <v>19.363</v>
      </c>
    </row>
    <row r="5286" spans="1:45" x14ac:dyDescent="0.2">
      <c r="A5286" s="11" t="s">
        <v>2725</v>
      </c>
      <c r="B5286" s="11" t="s">
        <v>2726</v>
      </c>
      <c r="C5286" s="11" t="s">
        <v>14627</v>
      </c>
      <c r="D5286" s="21">
        <v>45103</v>
      </c>
      <c r="E5286" s="21" t="s">
        <v>9697</v>
      </c>
      <c r="F5286" s="21" t="s">
        <v>14659</v>
      </c>
      <c r="G5286" s="11" t="s">
        <v>2</v>
      </c>
      <c r="H5286" s="11" t="s">
        <v>3</v>
      </c>
      <c r="I5286" s="11" t="s">
        <v>4</v>
      </c>
      <c r="J5286" s="12">
        <v>5</v>
      </c>
      <c r="K5286" s="12">
        <v>21.04</v>
      </c>
      <c r="L5286" s="12">
        <v>0</v>
      </c>
      <c r="M5286" s="12">
        <v>0</v>
      </c>
      <c r="N5286" s="12">
        <f t="shared" si="246"/>
        <v>21.04</v>
      </c>
      <c r="O5286" s="11" t="s">
        <v>5</v>
      </c>
      <c r="P5286" s="13">
        <v>0</v>
      </c>
      <c r="Q5286" s="11" t="s">
        <v>6</v>
      </c>
      <c r="R5286" s="13">
        <v>0</v>
      </c>
      <c r="S5286" s="13">
        <v>0</v>
      </c>
      <c r="T5286" s="11" t="s">
        <v>7</v>
      </c>
      <c r="U5286" s="11" t="s">
        <v>8</v>
      </c>
      <c r="V5286" s="15">
        <v>0</v>
      </c>
      <c r="W5286" s="13">
        <v>0</v>
      </c>
      <c r="X5286" s="15">
        <v>0</v>
      </c>
      <c r="Y5286" s="15">
        <v>0</v>
      </c>
      <c r="Z5286" s="13">
        <v>0</v>
      </c>
      <c r="AA5286" s="15">
        <v>0</v>
      </c>
      <c r="AB5286" s="13">
        <v>0</v>
      </c>
      <c r="AC5286" s="15">
        <v>0</v>
      </c>
      <c r="AD5286" s="13">
        <v>0</v>
      </c>
      <c r="AE5286" s="15">
        <v>0</v>
      </c>
      <c r="AF5286" s="13">
        <v>0</v>
      </c>
      <c r="AG5286" s="15">
        <v>0</v>
      </c>
      <c r="AH5286" s="13">
        <v>0</v>
      </c>
      <c r="AI5286" s="15">
        <v>0</v>
      </c>
      <c r="AJ5286" s="11" t="s">
        <v>9</v>
      </c>
      <c r="AK5286" s="11" t="s">
        <v>13</v>
      </c>
      <c r="AL5286" s="22">
        <f t="shared" si="247"/>
        <v>189</v>
      </c>
      <c r="AM5286" s="11" t="str">
        <f>VLOOKUP(O5286,Sheet2!$D$6:$E$14,2,FALSE)</f>
        <v>Spare parts</v>
      </c>
      <c r="AN5286" s="11" t="str">
        <f>VLOOKUP(F5286,Sheet2!$E$10:$F$13,2,FALSE)</f>
        <v>SPM</v>
      </c>
      <c r="AO5286" s="35" t="s">
        <v>14666</v>
      </c>
      <c r="AP5286">
        <f>MATCH(AN5286,Sheet2!$F$5:$F$18,0)</f>
        <v>6</v>
      </c>
      <c r="AQ5286">
        <f>MATCH(AO5286,Sheet2!$F$5:$K$5,0)</f>
        <v>4</v>
      </c>
      <c r="AR5286" s="33">
        <f>INDEX(Sheet2!$F$5:$K$18,OPaL!AP5286,OPaL!AQ5286)</f>
        <v>0.05</v>
      </c>
      <c r="AS5286" s="1">
        <f t="shared" si="248"/>
        <v>19.988</v>
      </c>
    </row>
    <row r="5287" spans="1:45" x14ac:dyDescent="0.2">
      <c r="A5287" s="11" t="s">
        <v>2661</v>
      </c>
      <c r="B5287" s="11" t="s">
        <v>2662</v>
      </c>
      <c r="C5287" s="11" t="s">
        <v>14628</v>
      </c>
      <c r="D5287" s="21">
        <v>43387</v>
      </c>
      <c r="E5287" s="21" t="s">
        <v>9697</v>
      </c>
      <c r="F5287" s="21" t="s">
        <v>14659</v>
      </c>
      <c r="G5287" s="11" t="s">
        <v>2</v>
      </c>
      <c r="H5287" s="11" t="s">
        <v>3</v>
      </c>
      <c r="I5287" s="11" t="s">
        <v>4</v>
      </c>
      <c r="J5287" s="12">
        <v>5</v>
      </c>
      <c r="K5287" s="12">
        <v>21.01</v>
      </c>
      <c r="L5287" s="12">
        <v>0</v>
      </c>
      <c r="M5287" s="12">
        <v>0</v>
      </c>
      <c r="N5287" s="12">
        <f t="shared" si="246"/>
        <v>21.01</v>
      </c>
      <c r="O5287" s="11" t="s">
        <v>5</v>
      </c>
      <c r="P5287" s="13">
        <v>0</v>
      </c>
      <c r="Q5287" s="11" t="s">
        <v>6</v>
      </c>
      <c r="R5287" s="13">
        <v>0</v>
      </c>
      <c r="S5287" s="13">
        <v>0</v>
      </c>
      <c r="T5287" s="11" t="s">
        <v>7</v>
      </c>
      <c r="U5287" s="11" t="s">
        <v>8</v>
      </c>
      <c r="V5287" s="15">
        <v>0</v>
      </c>
      <c r="W5287" s="13">
        <v>0</v>
      </c>
      <c r="X5287" s="15">
        <v>0</v>
      </c>
      <c r="Y5287" s="15">
        <v>0</v>
      </c>
      <c r="Z5287" s="13">
        <v>0</v>
      </c>
      <c r="AA5287" s="15">
        <v>0</v>
      </c>
      <c r="AB5287" s="13">
        <v>0</v>
      </c>
      <c r="AC5287" s="15">
        <v>0</v>
      </c>
      <c r="AD5287" s="13">
        <v>0</v>
      </c>
      <c r="AE5287" s="15">
        <v>0</v>
      </c>
      <c r="AF5287" s="13">
        <v>0</v>
      </c>
      <c r="AG5287" s="15">
        <v>0</v>
      </c>
      <c r="AH5287" s="13">
        <v>0</v>
      </c>
      <c r="AI5287" s="15">
        <v>0</v>
      </c>
      <c r="AJ5287" s="11" t="s">
        <v>9</v>
      </c>
      <c r="AK5287" s="11" t="s">
        <v>13</v>
      </c>
      <c r="AL5287" s="22">
        <f t="shared" si="247"/>
        <v>1905</v>
      </c>
      <c r="AM5287" s="11" t="str">
        <f>VLOOKUP(O5287,Sheet2!$D$6:$E$14,2,FALSE)</f>
        <v>Spare parts</v>
      </c>
      <c r="AN5287" s="11" t="str">
        <f>VLOOKUP(F5287,Sheet2!$E$10:$F$13,2,FALSE)</f>
        <v>SPM</v>
      </c>
      <c r="AO5287" s="35" t="s">
        <v>14668</v>
      </c>
      <c r="AP5287">
        <f>MATCH(AN5287,Sheet2!$F$5:$F$18,0)</f>
        <v>6</v>
      </c>
      <c r="AQ5287">
        <f>MATCH(AO5287,Sheet2!$F$5:$K$5,0)</f>
        <v>6</v>
      </c>
      <c r="AR5287" s="33">
        <f>INDEX(Sheet2!$F$5:$K$18,OPaL!AP5287,OPaL!AQ5287)</f>
        <v>0.15</v>
      </c>
      <c r="AS5287" s="1">
        <f t="shared" si="248"/>
        <v>17.858499999999999</v>
      </c>
    </row>
    <row r="5288" spans="1:45" x14ac:dyDescent="0.2">
      <c r="A5288" s="11" t="s">
        <v>2663</v>
      </c>
      <c r="B5288" s="11" t="s">
        <v>2664</v>
      </c>
      <c r="C5288" s="11" t="s">
        <v>14629</v>
      </c>
      <c r="D5288" s="21">
        <v>43387</v>
      </c>
      <c r="E5288" s="21" t="s">
        <v>9697</v>
      </c>
      <c r="F5288" s="21" t="s">
        <v>14659</v>
      </c>
      <c r="G5288" s="11" t="s">
        <v>2</v>
      </c>
      <c r="H5288" s="11" t="s">
        <v>3</v>
      </c>
      <c r="I5288" s="11" t="s">
        <v>4</v>
      </c>
      <c r="J5288" s="12">
        <v>5</v>
      </c>
      <c r="K5288" s="12">
        <v>21.01</v>
      </c>
      <c r="L5288" s="12">
        <v>0</v>
      </c>
      <c r="M5288" s="12">
        <v>0</v>
      </c>
      <c r="N5288" s="12">
        <f t="shared" si="246"/>
        <v>21.01</v>
      </c>
      <c r="O5288" s="11" t="s">
        <v>5</v>
      </c>
      <c r="P5288" s="13">
        <v>0</v>
      </c>
      <c r="Q5288" s="11" t="s">
        <v>6</v>
      </c>
      <c r="R5288" s="13">
        <v>0</v>
      </c>
      <c r="S5288" s="13">
        <v>0</v>
      </c>
      <c r="T5288" s="11" t="s">
        <v>7</v>
      </c>
      <c r="U5288" s="11" t="s">
        <v>8</v>
      </c>
      <c r="V5288" s="15">
        <v>0</v>
      </c>
      <c r="W5288" s="13">
        <v>0</v>
      </c>
      <c r="X5288" s="15">
        <v>0</v>
      </c>
      <c r="Y5288" s="15">
        <v>0</v>
      </c>
      <c r="Z5288" s="13">
        <v>0</v>
      </c>
      <c r="AA5288" s="15">
        <v>0</v>
      </c>
      <c r="AB5288" s="13">
        <v>0</v>
      </c>
      <c r="AC5288" s="15">
        <v>0</v>
      </c>
      <c r="AD5288" s="13">
        <v>0</v>
      </c>
      <c r="AE5288" s="15">
        <v>0</v>
      </c>
      <c r="AF5288" s="13">
        <v>0</v>
      </c>
      <c r="AG5288" s="15">
        <v>0</v>
      </c>
      <c r="AH5288" s="13">
        <v>0</v>
      </c>
      <c r="AI5288" s="15">
        <v>0</v>
      </c>
      <c r="AJ5288" s="11" t="s">
        <v>9</v>
      </c>
      <c r="AK5288" s="11" t="s">
        <v>13</v>
      </c>
      <c r="AL5288" s="22">
        <f t="shared" si="247"/>
        <v>1905</v>
      </c>
      <c r="AM5288" s="11" t="str">
        <f>VLOOKUP(O5288,Sheet2!$D$6:$E$14,2,FALSE)</f>
        <v>Spare parts</v>
      </c>
      <c r="AN5288" s="11" t="str">
        <f>VLOOKUP(F5288,Sheet2!$E$10:$F$13,2,FALSE)</f>
        <v>SPM</v>
      </c>
      <c r="AO5288" s="35" t="s">
        <v>14668</v>
      </c>
      <c r="AP5288">
        <f>MATCH(AN5288,Sheet2!$F$5:$F$18,0)</f>
        <v>6</v>
      </c>
      <c r="AQ5288">
        <f>MATCH(AO5288,Sheet2!$F$5:$K$5,0)</f>
        <v>6</v>
      </c>
      <c r="AR5288" s="33">
        <f>INDEX(Sheet2!$F$5:$K$18,OPaL!AP5288,OPaL!AQ5288)</f>
        <v>0.15</v>
      </c>
      <c r="AS5288" s="1">
        <f t="shared" si="248"/>
        <v>17.858499999999999</v>
      </c>
    </row>
    <row r="5289" spans="1:45" x14ac:dyDescent="0.2">
      <c r="A5289" s="11" t="s">
        <v>9268</v>
      </c>
      <c r="B5289" s="11" t="s">
        <v>9269</v>
      </c>
      <c r="C5289" s="11" t="s">
        <v>14630</v>
      </c>
      <c r="D5289" s="21">
        <v>42968</v>
      </c>
      <c r="E5289" s="21" t="s">
        <v>9866</v>
      </c>
      <c r="F5289" s="21" t="s">
        <v>14659</v>
      </c>
      <c r="G5289" s="11" t="s">
        <v>2</v>
      </c>
      <c r="H5289" s="11" t="s">
        <v>350</v>
      </c>
      <c r="I5289" s="11" t="s">
        <v>4</v>
      </c>
      <c r="J5289" s="13">
        <v>1</v>
      </c>
      <c r="K5289" s="12">
        <v>20</v>
      </c>
      <c r="L5289" s="12">
        <v>0</v>
      </c>
      <c r="M5289" s="12">
        <v>0</v>
      </c>
      <c r="N5289" s="12">
        <f t="shared" si="246"/>
        <v>20</v>
      </c>
      <c r="O5289" s="11" t="s">
        <v>8227</v>
      </c>
      <c r="P5289" s="13">
        <v>0</v>
      </c>
      <c r="Q5289" s="11" t="s">
        <v>6</v>
      </c>
      <c r="R5289" s="13">
        <v>0</v>
      </c>
      <c r="S5289" s="13">
        <v>0</v>
      </c>
      <c r="T5289" s="11" t="s">
        <v>7</v>
      </c>
      <c r="U5289" s="11" t="s">
        <v>8</v>
      </c>
      <c r="V5289" s="15">
        <v>0</v>
      </c>
      <c r="W5289" s="13">
        <v>0</v>
      </c>
      <c r="X5289" s="15">
        <v>0</v>
      </c>
      <c r="Y5289" s="15">
        <v>0</v>
      </c>
      <c r="Z5289" s="13">
        <v>0</v>
      </c>
      <c r="AA5289" s="15">
        <v>0</v>
      </c>
      <c r="AB5289" s="13">
        <v>0</v>
      </c>
      <c r="AC5289" s="15">
        <v>0</v>
      </c>
      <c r="AD5289" s="13">
        <v>0</v>
      </c>
      <c r="AE5289" s="15">
        <v>0</v>
      </c>
      <c r="AF5289" s="13">
        <v>0</v>
      </c>
      <c r="AG5289" s="15">
        <v>0</v>
      </c>
      <c r="AH5289" s="13">
        <v>0</v>
      </c>
      <c r="AI5289" s="15">
        <v>0</v>
      </c>
      <c r="AJ5289" s="11" t="s">
        <v>352</v>
      </c>
      <c r="AK5289" s="11" t="s">
        <v>8228</v>
      </c>
      <c r="AL5289" s="22">
        <f t="shared" si="247"/>
        <v>2324</v>
      </c>
      <c r="AM5289" s="11" t="str">
        <f>VLOOKUP(O5289,Sheet2!$D$6:$E$14,2,FALSE)</f>
        <v>Consumables</v>
      </c>
      <c r="AN5289" s="11" t="str">
        <f>VLOOKUP(F5289,Sheet2!$E$15:$F$18,2,FALSE)</f>
        <v>CM</v>
      </c>
      <c r="AO5289" s="35" t="s">
        <v>14668</v>
      </c>
      <c r="AP5289">
        <f>MATCH(AN5289,Sheet2!$F$5:$F$18,0)</f>
        <v>13</v>
      </c>
      <c r="AQ5289">
        <f>MATCH(AO5289,Sheet2!$F$5:$K$5,0)</f>
        <v>6</v>
      </c>
      <c r="AR5289" s="33">
        <f>INDEX(Sheet2!$F$5:$K$18,OPaL!AP5289,OPaL!AQ5289)</f>
        <v>0.2</v>
      </c>
      <c r="AS5289" s="1">
        <f t="shared" si="248"/>
        <v>16</v>
      </c>
    </row>
    <row r="5290" spans="1:45" x14ac:dyDescent="0.2">
      <c r="A5290" s="11" t="s">
        <v>2082</v>
      </c>
      <c r="B5290" s="11" t="s">
        <v>2083</v>
      </c>
      <c r="C5290" s="11" t="s">
        <v>14631</v>
      </c>
      <c r="D5290" s="21">
        <v>42903</v>
      </c>
      <c r="E5290" s="21" t="s">
        <v>9697</v>
      </c>
      <c r="F5290" s="21" t="s">
        <v>14659</v>
      </c>
      <c r="G5290" s="11" t="s">
        <v>2</v>
      </c>
      <c r="H5290" s="11" t="s">
        <v>16</v>
      </c>
      <c r="I5290" s="11" t="s">
        <v>4</v>
      </c>
      <c r="J5290" s="12">
        <v>1</v>
      </c>
      <c r="K5290" s="12">
        <v>17.079999999999998</v>
      </c>
      <c r="L5290" s="12">
        <v>0</v>
      </c>
      <c r="M5290" s="12">
        <v>0</v>
      </c>
      <c r="N5290" s="12">
        <f t="shared" si="246"/>
        <v>17.079999999999998</v>
      </c>
      <c r="O5290" s="11" t="s">
        <v>5</v>
      </c>
      <c r="P5290" s="13">
        <v>0</v>
      </c>
      <c r="Q5290" s="11" t="s">
        <v>6</v>
      </c>
      <c r="R5290" s="13">
        <v>0</v>
      </c>
      <c r="S5290" s="13">
        <v>0</v>
      </c>
      <c r="T5290" s="11" t="s">
        <v>7</v>
      </c>
      <c r="U5290" s="11" t="s">
        <v>8</v>
      </c>
      <c r="V5290" s="15">
        <v>0</v>
      </c>
      <c r="W5290" s="13">
        <v>0</v>
      </c>
      <c r="X5290" s="15">
        <v>0</v>
      </c>
      <c r="Y5290" s="15">
        <v>0</v>
      </c>
      <c r="Z5290" s="13">
        <v>0</v>
      </c>
      <c r="AA5290" s="15">
        <v>0</v>
      </c>
      <c r="AB5290" s="13">
        <v>0</v>
      </c>
      <c r="AC5290" s="15">
        <v>0</v>
      </c>
      <c r="AD5290" s="13">
        <v>0</v>
      </c>
      <c r="AE5290" s="15">
        <v>0</v>
      </c>
      <c r="AF5290" s="13">
        <v>0</v>
      </c>
      <c r="AG5290" s="15">
        <v>0</v>
      </c>
      <c r="AH5290" s="13">
        <v>0</v>
      </c>
      <c r="AI5290" s="15">
        <v>0</v>
      </c>
      <c r="AJ5290" s="11" t="s">
        <v>17</v>
      </c>
      <c r="AK5290" s="11" t="s">
        <v>13</v>
      </c>
      <c r="AL5290" s="22">
        <f t="shared" si="247"/>
        <v>2389</v>
      </c>
      <c r="AM5290" s="11" t="str">
        <f>VLOOKUP(O5290,Sheet2!$D$6:$E$14,2,FALSE)</f>
        <v>Spare parts</v>
      </c>
      <c r="AN5290" s="11" t="str">
        <f>VLOOKUP(F5290,Sheet2!$E$10:$F$13,2,FALSE)</f>
        <v>SPM</v>
      </c>
      <c r="AO5290" s="35" t="s">
        <v>14668</v>
      </c>
      <c r="AP5290">
        <f>MATCH(AN5290,Sheet2!$F$5:$F$18,0)</f>
        <v>6</v>
      </c>
      <c r="AQ5290">
        <f>MATCH(AO5290,Sheet2!$F$5:$K$5,0)</f>
        <v>6</v>
      </c>
      <c r="AR5290" s="33">
        <f>INDEX(Sheet2!$F$5:$K$18,OPaL!AP5290,OPaL!AQ5290)</f>
        <v>0.15</v>
      </c>
      <c r="AS5290" s="1">
        <f t="shared" si="248"/>
        <v>14.517999999999999</v>
      </c>
    </row>
    <row r="5291" spans="1:45" x14ac:dyDescent="0.2">
      <c r="A5291" s="11" t="s">
        <v>2679</v>
      </c>
      <c r="B5291" s="11" t="s">
        <v>2680</v>
      </c>
      <c r="C5291" s="11" t="s">
        <v>14632</v>
      </c>
      <c r="D5291" s="21">
        <v>43387</v>
      </c>
      <c r="E5291" s="21" t="s">
        <v>9697</v>
      </c>
      <c r="F5291" s="21" t="s">
        <v>14659</v>
      </c>
      <c r="G5291" s="11" t="s">
        <v>2</v>
      </c>
      <c r="H5291" s="11" t="s">
        <v>3</v>
      </c>
      <c r="I5291" s="11" t="s">
        <v>4</v>
      </c>
      <c r="J5291" s="12">
        <v>5</v>
      </c>
      <c r="K5291" s="12">
        <v>15.89</v>
      </c>
      <c r="L5291" s="12">
        <v>0</v>
      </c>
      <c r="M5291" s="12">
        <v>0</v>
      </c>
      <c r="N5291" s="12">
        <f t="shared" si="246"/>
        <v>15.89</v>
      </c>
      <c r="O5291" s="11" t="s">
        <v>5</v>
      </c>
      <c r="P5291" s="13">
        <v>0</v>
      </c>
      <c r="Q5291" s="11" t="s">
        <v>6</v>
      </c>
      <c r="R5291" s="13">
        <v>0</v>
      </c>
      <c r="S5291" s="13">
        <v>0</v>
      </c>
      <c r="T5291" s="11" t="s">
        <v>7</v>
      </c>
      <c r="U5291" s="11" t="s">
        <v>8</v>
      </c>
      <c r="V5291" s="15">
        <v>0</v>
      </c>
      <c r="W5291" s="13">
        <v>0</v>
      </c>
      <c r="X5291" s="15">
        <v>0</v>
      </c>
      <c r="Y5291" s="15">
        <v>0</v>
      </c>
      <c r="Z5291" s="13">
        <v>0</v>
      </c>
      <c r="AA5291" s="15">
        <v>0</v>
      </c>
      <c r="AB5291" s="13">
        <v>0</v>
      </c>
      <c r="AC5291" s="15">
        <v>0</v>
      </c>
      <c r="AD5291" s="13">
        <v>0</v>
      </c>
      <c r="AE5291" s="15">
        <v>0</v>
      </c>
      <c r="AF5291" s="13">
        <v>0</v>
      </c>
      <c r="AG5291" s="15">
        <v>0</v>
      </c>
      <c r="AH5291" s="13">
        <v>0</v>
      </c>
      <c r="AI5291" s="15">
        <v>0</v>
      </c>
      <c r="AJ5291" s="11" t="s">
        <v>9</v>
      </c>
      <c r="AK5291" s="11" t="s">
        <v>13</v>
      </c>
      <c r="AL5291" s="22">
        <f t="shared" si="247"/>
        <v>1905</v>
      </c>
      <c r="AM5291" s="11" t="str">
        <f>VLOOKUP(O5291,Sheet2!$D$6:$E$14,2,FALSE)</f>
        <v>Spare parts</v>
      </c>
      <c r="AN5291" s="11" t="str">
        <f>VLOOKUP(F5291,Sheet2!$E$10:$F$13,2,FALSE)</f>
        <v>SPM</v>
      </c>
      <c r="AO5291" s="35" t="s">
        <v>14668</v>
      </c>
      <c r="AP5291">
        <f>MATCH(AN5291,Sheet2!$F$5:$F$18,0)</f>
        <v>6</v>
      </c>
      <c r="AQ5291">
        <f>MATCH(AO5291,Sheet2!$F$5:$K$5,0)</f>
        <v>6</v>
      </c>
      <c r="AR5291" s="33">
        <f>INDEX(Sheet2!$F$5:$K$18,OPaL!AP5291,OPaL!AQ5291)</f>
        <v>0.15</v>
      </c>
      <c r="AS5291" s="1">
        <f t="shared" si="248"/>
        <v>13.506500000000001</v>
      </c>
    </row>
    <row r="5292" spans="1:45" x14ac:dyDescent="0.2">
      <c r="A5292" s="11" t="s">
        <v>9256</v>
      </c>
      <c r="B5292" s="11" t="s">
        <v>9257</v>
      </c>
      <c r="C5292" s="11" t="s">
        <v>14620</v>
      </c>
      <c r="D5292" s="21">
        <v>44676</v>
      </c>
      <c r="E5292" s="21" t="s">
        <v>9808</v>
      </c>
      <c r="F5292" s="21" t="s">
        <v>14659</v>
      </c>
      <c r="G5292" s="11" t="s">
        <v>2</v>
      </c>
      <c r="H5292" s="11" t="s">
        <v>16</v>
      </c>
      <c r="I5292" s="11" t="s">
        <v>4</v>
      </c>
      <c r="J5292" s="13">
        <v>2</v>
      </c>
      <c r="K5292" s="12">
        <v>13.57</v>
      </c>
      <c r="L5292" s="12">
        <v>0</v>
      </c>
      <c r="M5292" s="12">
        <v>0</v>
      </c>
      <c r="N5292" s="12">
        <f t="shared" si="246"/>
        <v>13.57</v>
      </c>
      <c r="O5292" s="11" t="s">
        <v>8227</v>
      </c>
      <c r="P5292" s="13">
        <v>0</v>
      </c>
      <c r="Q5292" s="11" t="s">
        <v>6</v>
      </c>
      <c r="R5292" s="13">
        <v>0</v>
      </c>
      <c r="S5292" s="13">
        <v>0</v>
      </c>
      <c r="T5292" s="11" t="s">
        <v>7</v>
      </c>
      <c r="U5292" s="11" t="s">
        <v>8</v>
      </c>
      <c r="V5292" s="15">
        <v>0</v>
      </c>
      <c r="W5292" s="13">
        <v>0</v>
      </c>
      <c r="X5292" s="15">
        <v>0</v>
      </c>
      <c r="Y5292" s="15">
        <v>0</v>
      </c>
      <c r="Z5292" s="13">
        <v>0</v>
      </c>
      <c r="AA5292" s="15">
        <v>0</v>
      </c>
      <c r="AB5292" s="13">
        <v>0</v>
      </c>
      <c r="AC5292" s="15">
        <v>0</v>
      </c>
      <c r="AD5292" s="13">
        <v>0</v>
      </c>
      <c r="AE5292" s="15">
        <v>0</v>
      </c>
      <c r="AF5292" s="13">
        <v>0</v>
      </c>
      <c r="AG5292" s="15">
        <v>0</v>
      </c>
      <c r="AH5292" s="13">
        <v>0</v>
      </c>
      <c r="AI5292" s="15">
        <v>0</v>
      </c>
      <c r="AJ5292" s="11" t="s">
        <v>17</v>
      </c>
      <c r="AK5292" s="11" t="s">
        <v>8228</v>
      </c>
      <c r="AL5292" s="22">
        <f t="shared" si="247"/>
        <v>616</v>
      </c>
      <c r="AM5292" s="11" t="str">
        <f>VLOOKUP(O5292,Sheet2!$D$6:$E$14,2,FALSE)</f>
        <v>Consumables</v>
      </c>
      <c r="AN5292" s="11" t="str">
        <f>VLOOKUP(F5292,Sheet2!$E$15:$F$18,2,FALSE)</f>
        <v>CM</v>
      </c>
      <c r="AO5292" s="35" t="s">
        <v>14668</v>
      </c>
      <c r="AP5292">
        <f>MATCH(AN5292,Sheet2!$F$5:$F$18,0)</f>
        <v>13</v>
      </c>
      <c r="AQ5292">
        <f>MATCH(AO5292,Sheet2!$F$5:$K$5,0)</f>
        <v>6</v>
      </c>
      <c r="AR5292" s="33">
        <f>INDEX(Sheet2!$F$5:$K$18,OPaL!AP5292,OPaL!AQ5292)</f>
        <v>0.2</v>
      </c>
      <c r="AS5292" s="1">
        <f t="shared" si="248"/>
        <v>10.856000000000002</v>
      </c>
    </row>
    <row r="5293" spans="1:45" x14ac:dyDescent="0.2">
      <c r="A5293" s="11" t="s">
        <v>2080</v>
      </c>
      <c r="B5293" s="11" t="s">
        <v>2081</v>
      </c>
      <c r="C5293" s="11" t="s">
        <v>14633</v>
      </c>
      <c r="D5293" s="21">
        <v>42903</v>
      </c>
      <c r="E5293" s="21" t="s">
        <v>9697</v>
      </c>
      <c r="F5293" s="21" t="s">
        <v>14659</v>
      </c>
      <c r="G5293" s="11" t="s">
        <v>2</v>
      </c>
      <c r="H5293" s="11" t="s">
        <v>16</v>
      </c>
      <c r="I5293" s="11" t="s">
        <v>4</v>
      </c>
      <c r="J5293" s="12">
        <v>1</v>
      </c>
      <c r="K5293" s="12">
        <v>11.39</v>
      </c>
      <c r="L5293" s="12">
        <v>0</v>
      </c>
      <c r="M5293" s="12">
        <v>0</v>
      </c>
      <c r="N5293" s="12">
        <f t="shared" si="246"/>
        <v>11.39</v>
      </c>
      <c r="O5293" s="11" t="s">
        <v>5</v>
      </c>
      <c r="P5293" s="13">
        <v>0</v>
      </c>
      <c r="Q5293" s="11" t="s">
        <v>6</v>
      </c>
      <c r="R5293" s="13">
        <v>0</v>
      </c>
      <c r="S5293" s="13">
        <v>0</v>
      </c>
      <c r="T5293" s="11" t="s">
        <v>7</v>
      </c>
      <c r="U5293" s="11" t="s">
        <v>8</v>
      </c>
      <c r="V5293" s="15">
        <v>0</v>
      </c>
      <c r="W5293" s="13">
        <v>0</v>
      </c>
      <c r="X5293" s="15">
        <v>0</v>
      </c>
      <c r="Y5293" s="15">
        <v>0</v>
      </c>
      <c r="Z5293" s="13">
        <v>0</v>
      </c>
      <c r="AA5293" s="15">
        <v>0</v>
      </c>
      <c r="AB5293" s="13">
        <v>0</v>
      </c>
      <c r="AC5293" s="15">
        <v>0</v>
      </c>
      <c r="AD5293" s="13">
        <v>0</v>
      </c>
      <c r="AE5293" s="15">
        <v>0</v>
      </c>
      <c r="AF5293" s="13">
        <v>0</v>
      </c>
      <c r="AG5293" s="15">
        <v>0</v>
      </c>
      <c r="AH5293" s="13">
        <v>0</v>
      </c>
      <c r="AI5293" s="15">
        <v>0</v>
      </c>
      <c r="AJ5293" s="11" t="s">
        <v>17</v>
      </c>
      <c r="AK5293" s="11" t="s">
        <v>13</v>
      </c>
      <c r="AL5293" s="22">
        <f t="shared" si="247"/>
        <v>2389</v>
      </c>
      <c r="AM5293" s="11" t="str">
        <f>VLOOKUP(O5293,Sheet2!$D$6:$E$14,2,FALSE)</f>
        <v>Spare parts</v>
      </c>
      <c r="AN5293" s="11" t="str">
        <f>VLOOKUP(F5293,Sheet2!$E$10:$F$13,2,FALSE)</f>
        <v>SPM</v>
      </c>
      <c r="AO5293" s="35" t="s">
        <v>14668</v>
      </c>
      <c r="AP5293">
        <f>MATCH(AN5293,Sheet2!$F$5:$F$18,0)</f>
        <v>6</v>
      </c>
      <c r="AQ5293">
        <f>MATCH(AO5293,Sheet2!$F$5:$K$5,0)</f>
        <v>6</v>
      </c>
      <c r="AR5293" s="33">
        <f>INDEX(Sheet2!$F$5:$K$18,OPaL!AP5293,OPaL!AQ5293)</f>
        <v>0.15</v>
      </c>
      <c r="AS5293" s="1">
        <f t="shared" si="248"/>
        <v>9.6814999999999998</v>
      </c>
    </row>
    <row r="5294" spans="1:45" x14ac:dyDescent="0.2">
      <c r="A5294" s="11" t="s">
        <v>2084</v>
      </c>
      <c r="B5294" s="11" t="s">
        <v>2085</v>
      </c>
      <c r="C5294" s="11" t="s">
        <v>14634</v>
      </c>
      <c r="D5294" s="21">
        <v>42903</v>
      </c>
      <c r="E5294" s="21"/>
      <c r="F5294" s="21" t="s">
        <v>14659</v>
      </c>
      <c r="G5294" s="11" t="s">
        <v>2</v>
      </c>
      <c r="H5294" s="11" t="s">
        <v>16</v>
      </c>
      <c r="I5294" s="11" t="s">
        <v>4</v>
      </c>
      <c r="J5294" s="12">
        <v>2</v>
      </c>
      <c r="K5294" s="12">
        <v>11.39</v>
      </c>
      <c r="L5294" s="12">
        <v>0</v>
      </c>
      <c r="M5294" s="12">
        <v>0</v>
      </c>
      <c r="N5294" s="12">
        <f t="shared" si="246"/>
        <v>11.39</v>
      </c>
      <c r="O5294" s="11" t="s">
        <v>5</v>
      </c>
      <c r="P5294" s="13">
        <v>0</v>
      </c>
      <c r="Q5294" s="11" t="s">
        <v>6</v>
      </c>
      <c r="R5294" s="13">
        <v>0</v>
      </c>
      <c r="S5294" s="13">
        <v>0</v>
      </c>
      <c r="T5294" s="11" t="s">
        <v>7</v>
      </c>
      <c r="U5294" s="11" t="s">
        <v>8</v>
      </c>
      <c r="V5294" s="15">
        <v>0</v>
      </c>
      <c r="W5294" s="13">
        <v>0</v>
      </c>
      <c r="X5294" s="15">
        <v>0</v>
      </c>
      <c r="Y5294" s="15">
        <v>0</v>
      </c>
      <c r="Z5294" s="13">
        <v>0</v>
      </c>
      <c r="AA5294" s="15">
        <v>0</v>
      </c>
      <c r="AB5294" s="13">
        <v>0</v>
      </c>
      <c r="AC5294" s="15">
        <v>0</v>
      </c>
      <c r="AD5294" s="13">
        <v>0</v>
      </c>
      <c r="AE5294" s="15">
        <v>0</v>
      </c>
      <c r="AF5294" s="13">
        <v>0</v>
      </c>
      <c r="AG5294" s="15">
        <v>0</v>
      </c>
      <c r="AH5294" s="13">
        <v>0</v>
      </c>
      <c r="AI5294" s="15">
        <v>0</v>
      </c>
      <c r="AJ5294" s="11" t="s">
        <v>17</v>
      </c>
      <c r="AK5294" s="11" t="s">
        <v>13</v>
      </c>
      <c r="AL5294" s="22">
        <f t="shared" si="247"/>
        <v>2389</v>
      </c>
      <c r="AM5294" s="11" t="str">
        <f>VLOOKUP(O5294,Sheet2!$D$6:$E$14,2,FALSE)</f>
        <v>Spare parts</v>
      </c>
      <c r="AN5294" s="11" t="str">
        <f>VLOOKUP(F5294,Sheet2!$E$10:$F$13,2,FALSE)</f>
        <v>SPM</v>
      </c>
      <c r="AO5294" s="35" t="s">
        <v>14668</v>
      </c>
      <c r="AP5294">
        <f>MATCH(AN5294,Sheet2!$F$5:$F$18,0)</f>
        <v>6</v>
      </c>
      <c r="AQ5294">
        <f>MATCH(AO5294,Sheet2!$F$5:$K$5,0)</f>
        <v>6</v>
      </c>
      <c r="AR5294" s="33">
        <f>INDEX(Sheet2!$F$5:$K$18,OPaL!AP5294,OPaL!AQ5294)</f>
        <v>0.15</v>
      </c>
      <c r="AS5294" s="1">
        <f t="shared" si="248"/>
        <v>9.6814999999999998</v>
      </c>
    </row>
    <row r="5295" spans="1:45" x14ac:dyDescent="0.2">
      <c r="A5295" s="11" t="s">
        <v>6655</v>
      </c>
      <c r="B5295" s="11" t="s">
        <v>6656</v>
      </c>
      <c r="C5295" s="11" t="s">
        <v>14635</v>
      </c>
      <c r="D5295" s="21">
        <v>42903</v>
      </c>
      <c r="E5295" s="21"/>
      <c r="F5295" s="21" t="s">
        <v>14659</v>
      </c>
      <c r="G5295" s="11" t="s">
        <v>2</v>
      </c>
      <c r="H5295" s="11" t="s">
        <v>16</v>
      </c>
      <c r="I5295" s="11" t="s">
        <v>4</v>
      </c>
      <c r="J5295" s="12">
        <v>2</v>
      </c>
      <c r="K5295" s="12">
        <v>11.39</v>
      </c>
      <c r="L5295" s="12">
        <v>0</v>
      </c>
      <c r="M5295" s="12">
        <v>0</v>
      </c>
      <c r="N5295" s="12">
        <f t="shared" si="246"/>
        <v>11.39</v>
      </c>
      <c r="O5295" s="11" t="s">
        <v>5</v>
      </c>
      <c r="P5295" s="13">
        <v>0</v>
      </c>
      <c r="Q5295" s="11" t="s">
        <v>6</v>
      </c>
      <c r="R5295" s="13">
        <v>0</v>
      </c>
      <c r="S5295" s="13">
        <v>0</v>
      </c>
      <c r="T5295" s="11" t="s">
        <v>7</v>
      </c>
      <c r="U5295" s="11" t="s">
        <v>8</v>
      </c>
      <c r="V5295" s="15">
        <v>0</v>
      </c>
      <c r="W5295" s="13">
        <v>0</v>
      </c>
      <c r="X5295" s="15">
        <v>0</v>
      </c>
      <c r="Y5295" s="15">
        <v>0</v>
      </c>
      <c r="Z5295" s="13">
        <v>0</v>
      </c>
      <c r="AA5295" s="15">
        <v>0</v>
      </c>
      <c r="AB5295" s="13">
        <v>0</v>
      </c>
      <c r="AC5295" s="15">
        <v>0</v>
      </c>
      <c r="AD5295" s="13">
        <v>0</v>
      </c>
      <c r="AE5295" s="15">
        <v>0</v>
      </c>
      <c r="AF5295" s="13">
        <v>0</v>
      </c>
      <c r="AG5295" s="15">
        <v>0</v>
      </c>
      <c r="AH5295" s="13">
        <v>0</v>
      </c>
      <c r="AI5295" s="15">
        <v>0</v>
      </c>
      <c r="AJ5295" s="11" t="s">
        <v>17</v>
      </c>
      <c r="AK5295" s="11" t="s">
        <v>13</v>
      </c>
      <c r="AL5295" s="22">
        <f t="shared" si="247"/>
        <v>2389</v>
      </c>
      <c r="AM5295" s="11" t="str">
        <f>VLOOKUP(O5295,Sheet2!$D$6:$E$14,2,FALSE)</f>
        <v>Spare parts</v>
      </c>
      <c r="AN5295" s="11" t="str">
        <f>VLOOKUP(F5295,Sheet2!$E$10:$F$13,2,FALSE)</f>
        <v>SPM</v>
      </c>
      <c r="AO5295" s="35" t="s">
        <v>14668</v>
      </c>
      <c r="AP5295">
        <f>MATCH(AN5295,Sheet2!$F$5:$F$18,0)</f>
        <v>6</v>
      </c>
      <c r="AQ5295">
        <f>MATCH(AO5295,Sheet2!$F$5:$K$5,0)</f>
        <v>6</v>
      </c>
      <c r="AR5295" s="33">
        <f>INDEX(Sheet2!$F$5:$K$18,OPaL!AP5295,OPaL!AQ5295)</f>
        <v>0.15</v>
      </c>
      <c r="AS5295" s="1">
        <f t="shared" si="248"/>
        <v>9.6814999999999998</v>
      </c>
    </row>
    <row r="5296" spans="1:45" x14ac:dyDescent="0.2">
      <c r="A5296" s="11" t="s">
        <v>7723</v>
      </c>
      <c r="B5296" s="11" t="s">
        <v>7724</v>
      </c>
      <c r="C5296" s="11" t="s">
        <v>14636</v>
      </c>
      <c r="D5296" s="21">
        <v>42938</v>
      </c>
      <c r="E5296" s="21" t="s">
        <v>9852</v>
      </c>
      <c r="F5296" s="21" t="s">
        <v>14658</v>
      </c>
      <c r="G5296" s="11" t="s">
        <v>2</v>
      </c>
      <c r="H5296" s="11" t="s">
        <v>16</v>
      </c>
      <c r="I5296" s="11" t="s">
        <v>4</v>
      </c>
      <c r="J5296" s="12">
        <v>1</v>
      </c>
      <c r="K5296" s="12">
        <v>9.11</v>
      </c>
      <c r="L5296" s="12">
        <v>0</v>
      </c>
      <c r="M5296" s="12">
        <v>0</v>
      </c>
      <c r="N5296" s="12">
        <f t="shared" si="246"/>
        <v>9.11</v>
      </c>
      <c r="O5296" s="11" t="s">
        <v>5</v>
      </c>
      <c r="P5296" s="13">
        <v>0</v>
      </c>
      <c r="Q5296" s="11" t="s">
        <v>6</v>
      </c>
      <c r="R5296" s="13">
        <v>0</v>
      </c>
      <c r="S5296" s="13">
        <v>0</v>
      </c>
      <c r="T5296" s="11" t="s">
        <v>7</v>
      </c>
      <c r="U5296" s="11" t="s">
        <v>8</v>
      </c>
      <c r="V5296" s="15">
        <v>0</v>
      </c>
      <c r="W5296" s="13">
        <v>0</v>
      </c>
      <c r="X5296" s="15">
        <v>0</v>
      </c>
      <c r="Y5296" s="15">
        <v>0</v>
      </c>
      <c r="Z5296" s="13">
        <v>0</v>
      </c>
      <c r="AA5296" s="15">
        <v>0</v>
      </c>
      <c r="AB5296" s="13">
        <v>0</v>
      </c>
      <c r="AC5296" s="15">
        <v>0</v>
      </c>
      <c r="AD5296" s="13">
        <v>0</v>
      </c>
      <c r="AE5296" s="15">
        <v>0</v>
      </c>
      <c r="AF5296" s="13">
        <v>0</v>
      </c>
      <c r="AG5296" s="15">
        <v>0</v>
      </c>
      <c r="AH5296" s="13">
        <v>0</v>
      </c>
      <c r="AI5296" s="15">
        <v>0</v>
      </c>
      <c r="AJ5296" s="11" t="s">
        <v>17</v>
      </c>
      <c r="AK5296" s="11" t="s">
        <v>10</v>
      </c>
      <c r="AL5296" s="22">
        <f t="shared" si="247"/>
        <v>2354</v>
      </c>
      <c r="AM5296" s="11" t="str">
        <f>VLOOKUP(O5296,Sheet2!$D$6:$E$14,2,FALSE)</f>
        <v>Spare parts</v>
      </c>
      <c r="AN5296" s="11" t="str">
        <f>VLOOKUP(F5296,Sheet2!$E$10:$F$13,2,FALSE)</f>
        <v>SPE</v>
      </c>
      <c r="AO5296" s="35" t="s">
        <v>14668</v>
      </c>
      <c r="AP5296">
        <f>MATCH(AN5296,Sheet2!$F$5:$F$18,0)</f>
        <v>7</v>
      </c>
      <c r="AQ5296">
        <f>MATCH(AO5296,Sheet2!$F$5:$K$5,0)</f>
        <v>6</v>
      </c>
      <c r="AR5296" s="33">
        <f>INDEX(Sheet2!$F$5:$K$18,OPaL!AP5296,OPaL!AQ5296)</f>
        <v>0.15</v>
      </c>
      <c r="AS5296" s="1">
        <f t="shared" si="248"/>
        <v>7.7434999999999992</v>
      </c>
    </row>
    <row r="5297" spans="1:45" x14ac:dyDescent="0.2">
      <c r="A5297" s="11" t="s">
        <v>9248</v>
      </c>
      <c r="B5297" s="11" t="s">
        <v>9249</v>
      </c>
      <c r="C5297" s="11" t="s">
        <v>14528</v>
      </c>
      <c r="D5297" s="21">
        <v>45189</v>
      </c>
      <c r="E5297" s="21" t="s">
        <v>9808</v>
      </c>
      <c r="F5297" s="21" t="s">
        <v>14659</v>
      </c>
      <c r="G5297" s="11" t="s">
        <v>2</v>
      </c>
      <c r="H5297" s="11" t="s">
        <v>350</v>
      </c>
      <c r="I5297" s="11" t="s">
        <v>4</v>
      </c>
      <c r="J5297" s="13">
        <v>1</v>
      </c>
      <c r="K5297" s="12">
        <v>6.87</v>
      </c>
      <c r="L5297" s="12">
        <v>0</v>
      </c>
      <c r="M5297" s="12">
        <v>0</v>
      </c>
      <c r="N5297" s="12">
        <f t="shared" si="246"/>
        <v>6.87</v>
      </c>
      <c r="O5297" s="11" t="s">
        <v>8227</v>
      </c>
      <c r="P5297" s="13">
        <v>0</v>
      </c>
      <c r="Q5297" s="11" t="s">
        <v>6</v>
      </c>
      <c r="R5297" s="13">
        <v>0</v>
      </c>
      <c r="S5297" s="13">
        <v>0</v>
      </c>
      <c r="T5297" s="11" t="s">
        <v>7</v>
      </c>
      <c r="U5297" s="11" t="s">
        <v>8</v>
      </c>
      <c r="V5297" s="15">
        <v>0</v>
      </c>
      <c r="W5297" s="13">
        <v>0</v>
      </c>
      <c r="X5297" s="15">
        <v>0</v>
      </c>
      <c r="Y5297" s="15">
        <v>0</v>
      </c>
      <c r="Z5297" s="13">
        <v>0</v>
      </c>
      <c r="AA5297" s="15">
        <v>0</v>
      </c>
      <c r="AB5297" s="13">
        <v>0</v>
      </c>
      <c r="AC5297" s="15">
        <v>0</v>
      </c>
      <c r="AD5297" s="13">
        <v>0</v>
      </c>
      <c r="AE5297" s="15">
        <v>0</v>
      </c>
      <c r="AF5297" s="13">
        <v>0</v>
      </c>
      <c r="AG5297" s="15">
        <v>0</v>
      </c>
      <c r="AH5297" s="13">
        <v>0</v>
      </c>
      <c r="AI5297" s="15">
        <v>0</v>
      </c>
      <c r="AJ5297" s="11" t="s">
        <v>352</v>
      </c>
      <c r="AK5297" s="11" t="s">
        <v>8228</v>
      </c>
      <c r="AL5297" s="22">
        <f t="shared" si="247"/>
        <v>103</v>
      </c>
      <c r="AM5297" s="11" t="str">
        <f>VLOOKUP(O5297,Sheet2!$D$6:$E$14,2,FALSE)</f>
        <v>Consumables</v>
      </c>
      <c r="AN5297" s="11" t="str">
        <f>VLOOKUP(F5297,Sheet2!$E$15:$F$18,2,FALSE)</f>
        <v>CM</v>
      </c>
      <c r="AO5297" s="35" t="s">
        <v>14665</v>
      </c>
      <c r="AP5297">
        <f>MATCH(AN5297,Sheet2!$F$5:$F$18,0)</f>
        <v>13</v>
      </c>
      <c r="AQ5297">
        <f>MATCH(AO5297,Sheet2!$F$5:$K$5,0)</f>
        <v>3</v>
      </c>
      <c r="AR5297" s="33">
        <f>INDEX(Sheet2!$F$5:$K$18,OPaL!AP5297,OPaL!AQ5297)</f>
        <v>0</v>
      </c>
      <c r="AS5297" s="1">
        <f t="shared" si="248"/>
        <v>6.87</v>
      </c>
    </row>
    <row r="5298" spans="1:45" x14ac:dyDescent="0.2">
      <c r="A5298" s="11" t="s">
        <v>9256</v>
      </c>
      <c r="B5298" s="11" t="s">
        <v>9257</v>
      </c>
      <c r="C5298" s="11" t="s">
        <v>14620</v>
      </c>
      <c r="D5298" s="21">
        <v>44676</v>
      </c>
      <c r="E5298" s="21" t="s">
        <v>9808</v>
      </c>
      <c r="F5298" s="21" t="s">
        <v>14659</v>
      </c>
      <c r="G5298" s="11" t="s">
        <v>2</v>
      </c>
      <c r="H5298" s="11" t="s">
        <v>350</v>
      </c>
      <c r="I5298" s="11" t="s">
        <v>4</v>
      </c>
      <c r="J5298" s="13">
        <v>1</v>
      </c>
      <c r="K5298" s="12">
        <v>6.79</v>
      </c>
      <c r="L5298" s="12">
        <v>0</v>
      </c>
      <c r="M5298" s="12">
        <v>0</v>
      </c>
      <c r="N5298" s="12">
        <f t="shared" si="246"/>
        <v>6.79</v>
      </c>
      <c r="O5298" s="11" t="s">
        <v>8227</v>
      </c>
      <c r="P5298" s="13">
        <v>0</v>
      </c>
      <c r="Q5298" s="11" t="s">
        <v>6</v>
      </c>
      <c r="R5298" s="13">
        <v>0</v>
      </c>
      <c r="S5298" s="13">
        <v>0</v>
      </c>
      <c r="T5298" s="11" t="s">
        <v>7</v>
      </c>
      <c r="U5298" s="11" t="s">
        <v>8</v>
      </c>
      <c r="V5298" s="15">
        <v>0</v>
      </c>
      <c r="W5298" s="13">
        <v>0</v>
      </c>
      <c r="X5298" s="15">
        <v>0</v>
      </c>
      <c r="Y5298" s="15">
        <v>0</v>
      </c>
      <c r="Z5298" s="13">
        <v>0</v>
      </c>
      <c r="AA5298" s="15">
        <v>0</v>
      </c>
      <c r="AB5298" s="13">
        <v>0</v>
      </c>
      <c r="AC5298" s="15">
        <v>0</v>
      </c>
      <c r="AD5298" s="13">
        <v>0</v>
      </c>
      <c r="AE5298" s="15">
        <v>0</v>
      </c>
      <c r="AF5298" s="13">
        <v>0</v>
      </c>
      <c r="AG5298" s="15">
        <v>0</v>
      </c>
      <c r="AH5298" s="13">
        <v>0</v>
      </c>
      <c r="AI5298" s="15">
        <v>0</v>
      </c>
      <c r="AJ5298" s="11" t="s">
        <v>352</v>
      </c>
      <c r="AK5298" s="11" t="s">
        <v>8228</v>
      </c>
      <c r="AL5298" s="22">
        <f t="shared" si="247"/>
        <v>616</v>
      </c>
      <c r="AM5298" s="11" t="str">
        <f>VLOOKUP(O5298,Sheet2!$D$6:$E$14,2,FALSE)</f>
        <v>Consumables</v>
      </c>
      <c r="AN5298" s="11" t="str">
        <f>VLOOKUP(F5298,Sheet2!$E$15:$F$18,2,FALSE)</f>
        <v>CM</v>
      </c>
      <c r="AO5298" s="35" t="s">
        <v>14668</v>
      </c>
      <c r="AP5298">
        <f>MATCH(AN5298,Sheet2!$F$5:$F$18,0)</f>
        <v>13</v>
      </c>
      <c r="AQ5298">
        <f>MATCH(AO5298,Sheet2!$F$5:$K$5,0)</f>
        <v>6</v>
      </c>
      <c r="AR5298" s="33">
        <f>INDEX(Sheet2!$F$5:$K$18,OPaL!AP5298,OPaL!AQ5298)</f>
        <v>0.2</v>
      </c>
      <c r="AS5298" s="1">
        <f t="shared" si="248"/>
        <v>5.4320000000000004</v>
      </c>
    </row>
    <row r="5299" spans="1:45" x14ac:dyDescent="0.2">
      <c r="A5299" s="11" t="s">
        <v>2677</v>
      </c>
      <c r="B5299" s="11" t="s">
        <v>2678</v>
      </c>
      <c r="C5299" s="11" t="s">
        <v>14637</v>
      </c>
      <c r="D5299" s="21">
        <v>44523</v>
      </c>
      <c r="E5299" s="21" t="s">
        <v>9697</v>
      </c>
      <c r="F5299" s="21" t="s">
        <v>14659</v>
      </c>
      <c r="G5299" s="11" t="s">
        <v>2</v>
      </c>
      <c r="H5299" s="11" t="s">
        <v>3</v>
      </c>
      <c r="I5299" s="11" t="s">
        <v>4</v>
      </c>
      <c r="J5299" s="12">
        <v>1</v>
      </c>
      <c r="K5299" s="12">
        <v>3.18</v>
      </c>
      <c r="L5299" s="12">
        <v>0</v>
      </c>
      <c r="M5299" s="12">
        <v>0</v>
      </c>
      <c r="N5299" s="12">
        <f t="shared" si="246"/>
        <v>3.18</v>
      </c>
      <c r="O5299" s="11" t="s">
        <v>5</v>
      </c>
      <c r="P5299" s="13">
        <v>0</v>
      </c>
      <c r="Q5299" s="11" t="s">
        <v>6</v>
      </c>
      <c r="R5299" s="13">
        <v>0</v>
      </c>
      <c r="S5299" s="13">
        <v>0</v>
      </c>
      <c r="T5299" s="11" t="s">
        <v>7</v>
      </c>
      <c r="U5299" s="11" t="s">
        <v>8</v>
      </c>
      <c r="V5299" s="15">
        <v>0</v>
      </c>
      <c r="W5299" s="13">
        <v>0</v>
      </c>
      <c r="X5299" s="15">
        <v>0</v>
      </c>
      <c r="Y5299" s="15">
        <v>0</v>
      </c>
      <c r="Z5299" s="13">
        <v>0</v>
      </c>
      <c r="AA5299" s="15">
        <v>0</v>
      </c>
      <c r="AB5299" s="13">
        <v>0</v>
      </c>
      <c r="AC5299" s="15">
        <v>0</v>
      </c>
      <c r="AD5299" s="13">
        <v>0</v>
      </c>
      <c r="AE5299" s="15">
        <v>0</v>
      </c>
      <c r="AF5299" s="13">
        <v>0</v>
      </c>
      <c r="AG5299" s="15">
        <v>0</v>
      </c>
      <c r="AH5299" s="13">
        <v>0</v>
      </c>
      <c r="AI5299" s="15">
        <v>0</v>
      </c>
      <c r="AJ5299" s="11" t="s">
        <v>9</v>
      </c>
      <c r="AK5299" s="11" t="s">
        <v>13</v>
      </c>
      <c r="AL5299" s="22">
        <f t="shared" si="247"/>
        <v>769</v>
      </c>
      <c r="AM5299" s="11" t="str">
        <f>VLOOKUP(O5299,Sheet2!$D$6:$E$14,2,FALSE)</f>
        <v>Spare parts</v>
      </c>
      <c r="AN5299" s="11" t="str">
        <f>VLOOKUP(F5299,Sheet2!$E$10:$F$13,2,FALSE)</f>
        <v>SPM</v>
      </c>
      <c r="AO5299" s="35" t="s">
        <v>14668</v>
      </c>
      <c r="AP5299">
        <f>MATCH(AN5299,Sheet2!$F$5:$F$18,0)</f>
        <v>6</v>
      </c>
      <c r="AQ5299">
        <f>MATCH(AO5299,Sheet2!$F$5:$K$5,0)</f>
        <v>6</v>
      </c>
      <c r="AR5299" s="33">
        <f>INDEX(Sheet2!$F$5:$K$18,OPaL!AP5299,OPaL!AQ5299)</f>
        <v>0.15</v>
      </c>
      <c r="AS5299" s="1">
        <f t="shared" si="248"/>
        <v>2.7029999999999998</v>
      </c>
    </row>
    <row r="5300" spans="1:45" x14ac:dyDescent="0.2">
      <c r="A5300" s="11" t="s">
        <v>4195</v>
      </c>
      <c r="B5300" s="11" t="s">
        <v>4196</v>
      </c>
      <c r="C5300" s="11" t="s">
        <v>13930</v>
      </c>
      <c r="D5300" s="21">
        <v>44650</v>
      </c>
      <c r="E5300" s="21" t="s">
        <v>9697</v>
      </c>
      <c r="F5300" s="21" t="s">
        <v>14659</v>
      </c>
      <c r="G5300" s="11" t="s">
        <v>2</v>
      </c>
      <c r="H5300" s="11" t="s">
        <v>3</v>
      </c>
      <c r="I5300" s="11" t="s">
        <v>4</v>
      </c>
      <c r="J5300" s="13">
        <v>0</v>
      </c>
      <c r="K5300" s="12">
        <v>0</v>
      </c>
      <c r="L5300" s="12">
        <v>2</v>
      </c>
      <c r="M5300" s="12">
        <v>847.76</v>
      </c>
      <c r="N5300" s="12">
        <f t="shared" si="246"/>
        <v>847.76</v>
      </c>
      <c r="O5300" s="11" t="s">
        <v>5</v>
      </c>
      <c r="P5300" s="13">
        <v>0</v>
      </c>
      <c r="Q5300" s="11" t="s">
        <v>6</v>
      </c>
      <c r="R5300" s="13">
        <v>0</v>
      </c>
      <c r="S5300" s="13">
        <v>0</v>
      </c>
      <c r="T5300" s="11" t="s">
        <v>7</v>
      </c>
      <c r="U5300" s="11" t="s">
        <v>8</v>
      </c>
      <c r="V5300" s="15">
        <v>0</v>
      </c>
      <c r="W5300" s="13">
        <v>0</v>
      </c>
      <c r="X5300" s="15">
        <v>0</v>
      </c>
      <c r="Y5300" s="15">
        <v>0</v>
      </c>
      <c r="Z5300" s="13">
        <v>0</v>
      </c>
      <c r="AA5300" s="15">
        <v>0</v>
      </c>
      <c r="AB5300" s="13">
        <v>0</v>
      </c>
      <c r="AC5300" s="15">
        <v>0</v>
      </c>
      <c r="AD5300" s="13">
        <v>0</v>
      </c>
      <c r="AE5300" s="15">
        <v>0</v>
      </c>
      <c r="AF5300" s="13">
        <v>0</v>
      </c>
      <c r="AG5300" s="15">
        <v>0</v>
      </c>
      <c r="AH5300" s="13">
        <v>0</v>
      </c>
      <c r="AI5300" s="15">
        <v>0</v>
      </c>
      <c r="AJ5300" s="11" t="s">
        <v>9</v>
      </c>
      <c r="AK5300" s="11" t="s">
        <v>1398</v>
      </c>
      <c r="AL5300" s="22">
        <f t="shared" si="247"/>
        <v>642</v>
      </c>
      <c r="AM5300" s="11" t="str">
        <f>VLOOKUP(O5300,Sheet2!$D$6:$E$14,2,FALSE)</f>
        <v>Spare parts</v>
      </c>
      <c r="AN5300" s="11" t="str">
        <f>VLOOKUP(F5300,Sheet2!$E$10:$F$13,2,FALSE)</f>
        <v>SPM</v>
      </c>
      <c r="AO5300" s="35" t="s">
        <v>14668</v>
      </c>
      <c r="AP5300">
        <f>MATCH(AN5300,Sheet2!$F$5:$F$18,0)</f>
        <v>6</v>
      </c>
      <c r="AQ5300">
        <f>MATCH(AO5300,Sheet2!$F$5:$K$5,0)</f>
        <v>6</v>
      </c>
      <c r="AR5300" s="33">
        <f>INDEX(Sheet2!$F$5:$K$18,OPaL!AP5300,OPaL!AQ5300)</f>
        <v>0.15</v>
      </c>
      <c r="AS5300" s="1">
        <f t="shared" si="248"/>
        <v>720.596</v>
      </c>
    </row>
    <row r="5301" spans="1:45" x14ac:dyDescent="0.2">
      <c r="A5301" s="11" t="s">
        <v>4199</v>
      </c>
      <c r="B5301" s="11" t="s">
        <v>4200</v>
      </c>
      <c r="C5301" s="11" t="s">
        <v>11667</v>
      </c>
      <c r="D5301" s="21">
        <v>44953</v>
      </c>
      <c r="E5301" s="21" t="s">
        <v>9697</v>
      </c>
      <c r="F5301" s="21" t="s">
        <v>14659</v>
      </c>
      <c r="G5301" s="11" t="s">
        <v>2</v>
      </c>
      <c r="H5301" s="11" t="s">
        <v>3</v>
      </c>
      <c r="I5301" s="11" t="s">
        <v>4</v>
      </c>
      <c r="J5301" s="12">
        <v>0</v>
      </c>
      <c r="K5301" s="12">
        <v>0</v>
      </c>
      <c r="L5301" s="12">
        <v>1</v>
      </c>
      <c r="M5301" s="12">
        <v>2864.33</v>
      </c>
      <c r="N5301" s="12">
        <f t="shared" si="246"/>
        <v>2864.33</v>
      </c>
      <c r="O5301" s="11" t="s">
        <v>5</v>
      </c>
      <c r="P5301" s="13">
        <v>0</v>
      </c>
      <c r="Q5301" s="11" t="s">
        <v>6</v>
      </c>
      <c r="R5301" s="13">
        <v>0</v>
      </c>
      <c r="S5301" s="13">
        <v>0</v>
      </c>
      <c r="T5301" s="11" t="s">
        <v>7</v>
      </c>
      <c r="U5301" s="11" t="s">
        <v>8</v>
      </c>
      <c r="V5301" s="15">
        <v>0</v>
      </c>
      <c r="W5301" s="13">
        <v>0</v>
      </c>
      <c r="X5301" s="15">
        <v>0</v>
      </c>
      <c r="Y5301" s="15">
        <v>0</v>
      </c>
      <c r="Z5301" s="13">
        <v>0</v>
      </c>
      <c r="AA5301" s="15">
        <v>0</v>
      </c>
      <c r="AB5301" s="13">
        <v>0</v>
      </c>
      <c r="AC5301" s="15">
        <v>0</v>
      </c>
      <c r="AD5301" s="13">
        <v>0</v>
      </c>
      <c r="AE5301" s="15">
        <v>0</v>
      </c>
      <c r="AF5301" s="13">
        <v>0</v>
      </c>
      <c r="AG5301" s="15">
        <v>0</v>
      </c>
      <c r="AH5301" s="13">
        <v>0</v>
      </c>
      <c r="AI5301" s="15">
        <v>0</v>
      </c>
      <c r="AJ5301" s="11" t="s">
        <v>9</v>
      </c>
      <c r="AK5301" s="11" t="s">
        <v>1398</v>
      </c>
      <c r="AL5301" s="22">
        <f t="shared" si="247"/>
        <v>339</v>
      </c>
      <c r="AM5301" s="11" t="str">
        <f>VLOOKUP(O5301,Sheet2!$D$6:$E$14,2,FALSE)</f>
        <v>Spare parts</v>
      </c>
      <c r="AN5301" s="11" t="str">
        <f>VLOOKUP(F5301,Sheet2!$E$10:$F$13,2,FALSE)</f>
        <v>SPM</v>
      </c>
      <c r="AO5301" s="35" t="s">
        <v>14667</v>
      </c>
      <c r="AP5301">
        <f>MATCH(AN5301,Sheet2!$F$5:$F$18,0)</f>
        <v>6</v>
      </c>
      <c r="AQ5301">
        <f>MATCH(AO5301,Sheet2!$F$5:$K$5,0)</f>
        <v>5</v>
      </c>
      <c r="AR5301" s="33">
        <f>INDEX(Sheet2!$F$5:$K$18,OPaL!AP5301,OPaL!AQ5301)</f>
        <v>0.1</v>
      </c>
      <c r="AS5301" s="1">
        <f t="shared" si="248"/>
        <v>2577.8969999999999</v>
      </c>
    </row>
    <row r="5302" spans="1:45" x14ac:dyDescent="0.2">
      <c r="A5302" s="11" t="s">
        <v>5639</v>
      </c>
      <c r="B5302" s="11" t="s">
        <v>5640</v>
      </c>
      <c r="C5302" s="11" t="s">
        <v>10417</v>
      </c>
      <c r="D5302" s="21">
        <v>45265</v>
      </c>
      <c r="E5302" s="21" t="s">
        <v>9697</v>
      </c>
      <c r="F5302" s="21" t="s">
        <v>14656</v>
      </c>
      <c r="G5302" s="11" t="s">
        <v>2</v>
      </c>
      <c r="H5302" s="11" t="s">
        <v>3</v>
      </c>
      <c r="I5302" s="11" t="s">
        <v>4</v>
      </c>
      <c r="J5302" s="12">
        <v>0</v>
      </c>
      <c r="K5302" s="12">
        <v>0</v>
      </c>
      <c r="L5302" s="12">
        <v>8</v>
      </c>
      <c r="M5302" s="12">
        <v>1498840.53</v>
      </c>
      <c r="N5302" s="12">
        <f t="shared" si="246"/>
        <v>1498840.53</v>
      </c>
      <c r="O5302" s="11" t="s">
        <v>5</v>
      </c>
      <c r="P5302" s="13">
        <v>0</v>
      </c>
      <c r="Q5302" s="11" t="s">
        <v>6</v>
      </c>
      <c r="R5302" s="13">
        <v>0</v>
      </c>
      <c r="S5302" s="13">
        <v>0</v>
      </c>
      <c r="T5302" s="11" t="s">
        <v>7</v>
      </c>
      <c r="U5302" s="11" t="s">
        <v>8</v>
      </c>
      <c r="V5302" s="15">
        <v>0</v>
      </c>
      <c r="W5302" s="13">
        <v>0</v>
      </c>
      <c r="X5302" s="15">
        <v>0</v>
      </c>
      <c r="Y5302" s="15">
        <v>0</v>
      </c>
      <c r="Z5302" s="13">
        <v>0</v>
      </c>
      <c r="AA5302" s="15">
        <v>0</v>
      </c>
      <c r="AB5302" s="13">
        <v>0</v>
      </c>
      <c r="AC5302" s="15">
        <v>0</v>
      </c>
      <c r="AD5302" s="13">
        <v>0</v>
      </c>
      <c r="AE5302" s="15">
        <v>0</v>
      </c>
      <c r="AF5302" s="13">
        <v>0</v>
      </c>
      <c r="AG5302" s="15">
        <v>0</v>
      </c>
      <c r="AH5302" s="13">
        <v>0</v>
      </c>
      <c r="AI5302" s="15">
        <v>0</v>
      </c>
      <c r="AJ5302" s="11" t="s">
        <v>9</v>
      </c>
      <c r="AK5302" s="11" t="s">
        <v>1398</v>
      </c>
      <c r="AL5302" s="22">
        <f t="shared" si="247"/>
        <v>27</v>
      </c>
      <c r="AM5302" s="11" t="str">
        <f>VLOOKUP(O5302,Sheet2!$D$6:$E$14,2,FALSE)</f>
        <v>Spare parts</v>
      </c>
      <c r="AN5302" s="11" t="str">
        <f>VLOOKUP(F5302,Sheet2!$E$12:$F$13,2,FALSE)</f>
        <v>SPC</v>
      </c>
      <c r="AO5302" s="35" t="s">
        <v>14664</v>
      </c>
      <c r="AP5302">
        <f>MATCH(AN5302,Sheet2!$F$5:$F$18,0)</f>
        <v>8</v>
      </c>
      <c r="AQ5302">
        <f>MATCH(AO5302,Sheet2!$F$5:$K$5,0)</f>
        <v>2</v>
      </c>
      <c r="AR5302" s="33">
        <f>INDEX(Sheet2!$F$5:$K$18,OPaL!AP5302,OPaL!AQ5302)</f>
        <v>0</v>
      </c>
      <c r="AS5302" s="1">
        <f t="shared" si="248"/>
        <v>1498840.53</v>
      </c>
    </row>
    <row r="5303" spans="1:45" x14ac:dyDescent="0.2">
      <c r="A5303" s="11" t="s">
        <v>5913</v>
      </c>
      <c r="B5303" s="11" t="s">
        <v>5914</v>
      </c>
      <c r="C5303" s="11" t="s">
        <v>14638</v>
      </c>
      <c r="D5303" s="21">
        <v>45035</v>
      </c>
      <c r="E5303" s="21" t="s">
        <v>9697</v>
      </c>
      <c r="F5303" s="21" t="s">
        <v>14659</v>
      </c>
      <c r="G5303" s="11" t="s">
        <v>2</v>
      </c>
      <c r="H5303" s="11" t="s">
        <v>3</v>
      </c>
      <c r="I5303" s="11" t="s">
        <v>4</v>
      </c>
      <c r="J5303" s="12">
        <v>0</v>
      </c>
      <c r="K5303" s="12">
        <v>0</v>
      </c>
      <c r="L5303" s="12">
        <v>2</v>
      </c>
      <c r="M5303" s="12">
        <v>8240</v>
      </c>
      <c r="N5303" s="12">
        <f t="shared" si="246"/>
        <v>8240</v>
      </c>
      <c r="O5303" s="11" t="s">
        <v>5</v>
      </c>
      <c r="P5303" s="13">
        <v>0</v>
      </c>
      <c r="Q5303" s="11" t="s">
        <v>6</v>
      </c>
      <c r="R5303" s="13">
        <v>0</v>
      </c>
      <c r="S5303" s="13">
        <v>0</v>
      </c>
      <c r="T5303" s="11" t="s">
        <v>7</v>
      </c>
      <c r="U5303" s="11" t="s">
        <v>8</v>
      </c>
      <c r="V5303" s="15">
        <v>0</v>
      </c>
      <c r="W5303" s="13">
        <v>0</v>
      </c>
      <c r="X5303" s="15">
        <v>0</v>
      </c>
      <c r="Y5303" s="15">
        <v>0</v>
      </c>
      <c r="Z5303" s="13">
        <v>0</v>
      </c>
      <c r="AA5303" s="15">
        <v>0</v>
      </c>
      <c r="AB5303" s="13">
        <v>0</v>
      </c>
      <c r="AC5303" s="15">
        <v>0</v>
      </c>
      <c r="AD5303" s="13">
        <v>0</v>
      </c>
      <c r="AE5303" s="15">
        <v>0</v>
      </c>
      <c r="AF5303" s="13">
        <v>0</v>
      </c>
      <c r="AG5303" s="15">
        <v>0</v>
      </c>
      <c r="AH5303" s="13">
        <v>0</v>
      </c>
      <c r="AI5303" s="15">
        <v>0</v>
      </c>
      <c r="AJ5303" s="11" t="s">
        <v>9</v>
      </c>
      <c r="AK5303" s="11" t="s">
        <v>13</v>
      </c>
      <c r="AL5303" s="22">
        <f t="shared" si="247"/>
        <v>257</v>
      </c>
      <c r="AM5303" s="11" t="str">
        <f>VLOOKUP(O5303,Sheet2!$D$6:$E$14,2,FALSE)</f>
        <v>Spare parts</v>
      </c>
      <c r="AN5303" s="11" t="str">
        <f>VLOOKUP(F5303,Sheet2!$E$10:$F$13,2,FALSE)</f>
        <v>SPM</v>
      </c>
      <c r="AO5303" s="35" t="s">
        <v>14666</v>
      </c>
      <c r="AP5303">
        <f>MATCH(AN5303,Sheet2!$F$5:$F$18,0)</f>
        <v>6</v>
      </c>
      <c r="AQ5303">
        <f>MATCH(AO5303,Sheet2!$F$5:$K$5,0)</f>
        <v>4</v>
      </c>
      <c r="AR5303" s="33">
        <f>INDEX(Sheet2!$F$5:$K$18,OPaL!AP5303,OPaL!AQ5303)</f>
        <v>0.05</v>
      </c>
      <c r="AS5303" s="1">
        <f t="shared" si="248"/>
        <v>7828</v>
      </c>
    </row>
    <row r="5304" spans="1:45" x14ac:dyDescent="0.2">
      <c r="A5304" s="11" t="s">
        <v>8223</v>
      </c>
      <c r="B5304" s="11" t="s">
        <v>8224</v>
      </c>
      <c r="C5304" s="11" t="s">
        <v>10176</v>
      </c>
      <c r="D5304" s="21">
        <v>45260</v>
      </c>
      <c r="E5304" s="21" t="s">
        <v>9694</v>
      </c>
      <c r="F5304" s="21" t="s">
        <v>14657</v>
      </c>
      <c r="G5304" s="11" t="s">
        <v>2</v>
      </c>
      <c r="H5304" s="11" t="s">
        <v>8151</v>
      </c>
      <c r="I5304" s="11" t="s">
        <v>8179</v>
      </c>
      <c r="J5304" s="12">
        <v>0</v>
      </c>
      <c r="K5304" s="12">
        <v>0</v>
      </c>
      <c r="L5304" s="12">
        <v>4</v>
      </c>
      <c r="M5304" s="12">
        <v>1640000</v>
      </c>
      <c r="N5304" s="12">
        <f t="shared" si="246"/>
        <v>1640000</v>
      </c>
      <c r="O5304" s="11" t="s">
        <v>8149</v>
      </c>
      <c r="P5304" s="13">
        <v>0</v>
      </c>
      <c r="Q5304" s="11" t="s">
        <v>6</v>
      </c>
      <c r="R5304" s="14">
        <v>0</v>
      </c>
      <c r="S5304" s="14">
        <v>0</v>
      </c>
      <c r="T5304" s="11" t="s">
        <v>7</v>
      </c>
      <c r="U5304" s="11" t="s">
        <v>8</v>
      </c>
      <c r="V5304" s="15">
        <v>0</v>
      </c>
      <c r="W5304" s="14">
        <v>0</v>
      </c>
      <c r="X5304" s="15">
        <v>0</v>
      </c>
      <c r="Y5304" s="15">
        <v>0</v>
      </c>
      <c r="Z5304" s="14">
        <v>0</v>
      </c>
      <c r="AA5304" s="15">
        <v>0</v>
      </c>
      <c r="AB5304" s="14">
        <v>0</v>
      </c>
      <c r="AC5304" s="15">
        <v>0</v>
      </c>
      <c r="AD5304" s="14">
        <v>0</v>
      </c>
      <c r="AE5304" s="15">
        <v>0</v>
      </c>
      <c r="AF5304" s="14">
        <v>0</v>
      </c>
      <c r="AG5304" s="15">
        <v>0</v>
      </c>
      <c r="AH5304" s="14">
        <v>0</v>
      </c>
      <c r="AI5304" s="15">
        <v>0</v>
      </c>
      <c r="AJ5304" s="11" t="s">
        <v>8152</v>
      </c>
      <c r="AK5304" s="11" t="s">
        <v>8163</v>
      </c>
      <c r="AL5304" s="22">
        <f t="shared" si="247"/>
        <v>32</v>
      </c>
      <c r="AM5304" s="11" t="str">
        <f>VLOOKUP(O5304,Sheet2!$D$6:$E$14,2,FALSE)</f>
        <v>Raw Material</v>
      </c>
      <c r="AN5304" s="11" t="str">
        <f>VLOOKUP(F5304,Sheet2!$E$7:$F$8,2,FALSE)</f>
        <v>RMO</v>
      </c>
      <c r="AO5304" s="35" t="s">
        <v>14664</v>
      </c>
      <c r="AP5304">
        <f>MATCH(AN5304,Sheet2!$F$5:$F$18,0)</f>
        <v>4</v>
      </c>
      <c r="AQ5304">
        <f>MATCH(AO5304,Sheet2!$F$5:$K$5,0)</f>
        <v>2</v>
      </c>
      <c r="AR5304" s="33">
        <f>INDEX(Sheet2!$F$5:$K$18,OPaL!AP5304,OPaL!AQ5304)</f>
        <v>0</v>
      </c>
      <c r="AS5304" s="1">
        <f t="shared" si="248"/>
        <v>1640000</v>
      </c>
    </row>
    <row r="5305" spans="1:45" x14ac:dyDescent="0.2">
      <c r="A5305" s="11" t="s">
        <v>9194</v>
      </c>
      <c r="B5305" s="11" t="s">
        <v>9195</v>
      </c>
      <c r="C5305" s="11" t="s">
        <v>11055</v>
      </c>
      <c r="D5305" s="21">
        <v>44683</v>
      </c>
      <c r="E5305" s="21" t="s">
        <v>9752</v>
      </c>
      <c r="F5305" s="21" t="s">
        <v>14659</v>
      </c>
      <c r="G5305" s="11" t="s">
        <v>2</v>
      </c>
      <c r="H5305" s="11" t="s">
        <v>3</v>
      </c>
      <c r="I5305" s="11" t="s">
        <v>4</v>
      </c>
      <c r="J5305" s="13">
        <v>0</v>
      </c>
      <c r="K5305" s="12">
        <v>0</v>
      </c>
      <c r="L5305" s="12">
        <v>2</v>
      </c>
      <c r="M5305" s="12">
        <v>13426.62</v>
      </c>
      <c r="N5305" s="12">
        <f t="shared" si="246"/>
        <v>13426.62</v>
      </c>
      <c r="O5305" s="11" t="s">
        <v>8227</v>
      </c>
      <c r="P5305" s="13">
        <v>0</v>
      </c>
      <c r="Q5305" s="11" t="s">
        <v>6</v>
      </c>
      <c r="R5305" s="13">
        <v>0</v>
      </c>
      <c r="S5305" s="13">
        <v>0</v>
      </c>
      <c r="T5305" s="11" t="s">
        <v>7</v>
      </c>
      <c r="U5305" s="11" t="s">
        <v>8</v>
      </c>
      <c r="V5305" s="15">
        <v>0</v>
      </c>
      <c r="W5305" s="13">
        <v>0</v>
      </c>
      <c r="X5305" s="15">
        <v>0</v>
      </c>
      <c r="Y5305" s="15">
        <v>0</v>
      </c>
      <c r="Z5305" s="13">
        <v>0</v>
      </c>
      <c r="AA5305" s="15">
        <v>0</v>
      </c>
      <c r="AB5305" s="13">
        <v>0</v>
      </c>
      <c r="AC5305" s="15">
        <v>0</v>
      </c>
      <c r="AD5305" s="13">
        <v>0</v>
      </c>
      <c r="AE5305" s="15">
        <v>0</v>
      </c>
      <c r="AF5305" s="13">
        <v>0</v>
      </c>
      <c r="AG5305" s="15">
        <v>0</v>
      </c>
      <c r="AH5305" s="13">
        <v>0</v>
      </c>
      <c r="AI5305" s="15">
        <v>0</v>
      </c>
      <c r="AJ5305" s="11" t="s">
        <v>9</v>
      </c>
      <c r="AK5305" s="11" t="s">
        <v>8228</v>
      </c>
      <c r="AL5305" s="22">
        <f t="shared" si="247"/>
        <v>609</v>
      </c>
      <c r="AM5305" s="11" t="str">
        <f>VLOOKUP(O5305,Sheet2!$D$6:$E$14,2,FALSE)</f>
        <v>Consumables</v>
      </c>
      <c r="AN5305" s="11" t="str">
        <f>VLOOKUP(F5305,Sheet2!$E$15:$F$18,2,FALSE)</f>
        <v>CM</v>
      </c>
      <c r="AO5305" s="35" t="s">
        <v>14668</v>
      </c>
      <c r="AP5305">
        <f>MATCH(AN5305,Sheet2!$F$5:$F$18,0)</f>
        <v>13</v>
      </c>
      <c r="AQ5305">
        <f>MATCH(AO5305,Sheet2!$F$5:$K$5,0)</f>
        <v>6</v>
      </c>
      <c r="AR5305" s="33">
        <f>INDEX(Sheet2!$F$5:$K$18,OPaL!AP5305,OPaL!AQ5305)</f>
        <v>0.2</v>
      </c>
      <c r="AS5305" s="1">
        <f t="shared" si="248"/>
        <v>10741.296000000002</v>
      </c>
    </row>
    <row r="5306" spans="1:45" x14ac:dyDescent="0.2">
      <c r="A5306" s="11" t="s">
        <v>9216</v>
      </c>
      <c r="B5306" s="11" t="s">
        <v>9217</v>
      </c>
      <c r="C5306" s="11" t="s">
        <v>11499</v>
      </c>
      <c r="D5306" s="21">
        <v>44663</v>
      </c>
      <c r="E5306" s="21" t="s">
        <v>9752</v>
      </c>
      <c r="F5306" s="21" t="s">
        <v>14659</v>
      </c>
      <c r="G5306" s="11" t="s">
        <v>2</v>
      </c>
      <c r="H5306" s="11" t="s">
        <v>3</v>
      </c>
      <c r="I5306" s="11" t="s">
        <v>4</v>
      </c>
      <c r="J5306" s="13">
        <v>0</v>
      </c>
      <c r="K5306" s="12">
        <v>0</v>
      </c>
      <c r="L5306" s="12">
        <v>2</v>
      </c>
      <c r="M5306" s="12">
        <v>579.53</v>
      </c>
      <c r="N5306" s="12">
        <f t="shared" si="246"/>
        <v>579.53</v>
      </c>
      <c r="O5306" s="11" t="s">
        <v>8227</v>
      </c>
      <c r="P5306" s="13">
        <v>0</v>
      </c>
      <c r="Q5306" s="11" t="s">
        <v>6</v>
      </c>
      <c r="R5306" s="13">
        <v>0</v>
      </c>
      <c r="S5306" s="13">
        <v>0</v>
      </c>
      <c r="T5306" s="11" t="s">
        <v>7</v>
      </c>
      <c r="U5306" s="11" t="s">
        <v>8</v>
      </c>
      <c r="V5306" s="15">
        <v>0</v>
      </c>
      <c r="W5306" s="13">
        <v>0</v>
      </c>
      <c r="X5306" s="15">
        <v>0</v>
      </c>
      <c r="Y5306" s="15">
        <v>0</v>
      </c>
      <c r="Z5306" s="13">
        <v>0</v>
      </c>
      <c r="AA5306" s="15">
        <v>0</v>
      </c>
      <c r="AB5306" s="13">
        <v>0</v>
      </c>
      <c r="AC5306" s="15">
        <v>0</v>
      </c>
      <c r="AD5306" s="13">
        <v>0</v>
      </c>
      <c r="AE5306" s="15">
        <v>0</v>
      </c>
      <c r="AF5306" s="13">
        <v>0</v>
      </c>
      <c r="AG5306" s="15">
        <v>0</v>
      </c>
      <c r="AH5306" s="13">
        <v>0</v>
      </c>
      <c r="AI5306" s="15">
        <v>0</v>
      </c>
      <c r="AJ5306" s="11" t="s">
        <v>9</v>
      </c>
      <c r="AK5306" s="11" t="s">
        <v>8228</v>
      </c>
      <c r="AL5306" s="22">
        <f t="shared" si="247"/>
        <v>629</v>
      </c>
      <c r="AM5306" s="11" t="str">
        <f>VLOOKUP(O5306,Sheet2!$D$6:$E$14,2,FALSE)</f>
        <v>Consumables</v>
      </c>
      <c r="AN5306" s="11" t="str">
        <f>VLOOKUP(F5306,Sheet2!$E$15:$F$18,2,FALSE)</f>
        <v>CM</v>
      </c>
      <c r="AO5306" s="35" t="s">
        <v>14668</v>
      </c>
      <c r="AP5306">
        <f>MATCH(AN5306,Sheet2!$F$5:$F$18,0)</f>
        <v>13</v>
      </c>
      <c r="AQ5306">
        <f>MATCH(AO5306,Sheet2!$F$5:$K$5,0)</f>
        <v>6</v>
      </c>
      <c r="AR5306" s="33">
        <f>INDEX(Sheet2!$F$5:$K$18,OPaL!AP5306,OPaL!AQ5306)</f>
        <v>0.2</v>
      </c>
      <c r="AS5306" s="1">
        <f t="shared" si="248"/>
        <v>463.62400000000002</v>
      </c>
    </row>
    <row r="5307" spans="1:45" x14ac:dyDescent="0.2">
      <c r="A5307" s="11" t="s">
        <v>9218</v>
      </c>
      <c r="B5307" s="11" t="s">
        <v>9219</v>
      </c>
      <c r="C5307" s="11" t="s">
        <v>11545</v>
      </c>
      <c r="D5307" s="21">
        <v>44663</v>
      </c>
      <c r="E5307" s="21" t="s">
        <v>9752</v>
      </c>
      <c r="F5307" s="21" t="s">
        <v>14659</v>
      </c>
      <c r="G5307" s="11" t="s">
        <v>2</v>
      </c>
      <c r="H5307" s="11" t="s">
        <v>3</v>
      </c>
      <c r="I5307" s="11" t="s">
        <v>4</v>
      </c>
      <c r="J5307" s="13">
        <v>0</v>
      </c>
      <c r="K5307" s="12">
        <v>0</v>
      </c>
      <c r="L5307" s="12">
        <v>2</v>
      </c>
      <c r="M5307" s="12">
        <v>679.32</v>
      </c>
      <c r="N5307" s="12">
        <f t="shared" si="246"/>
        <v>679.32</v>
      </c>
      <c r="O5307" s="11" t="s">
        <v>8227</v>
      </c>
      <c r="P5307" s="13">
        <v>0</v>
      </c>
      <c r="Q5307" s="11" t="s">
        <v>6</v>
      </c>
      <c r="R5307" s="13">
        <v>0</v>
      </c>
      <c r="S5307" s="13">
        <v>0</v>
      </c>
      <c r="T5307" s="11" t="s">
        <v>7</v>
      </c>
      <c r="U5307" s="11" t="s">
        <v>8</v>
      </c>
      <c r="V5307" s="15">
        <v>0</v>
      </c>
      <c r="W5307" s="13">
        <v>0</v>
      </c>
      <c r="X5307" s="15">
        <v>0</v>
      </c>
      <c r="Y5307" s="15">
        <v>0</v>
      </c>
      <c r="Z5307" s="13">
        <v>0</v>
      </c>
      <c r="AA5307" s="15">
        <v>0</v>
      </c>
      <c r="AB5307" s="13">
        <v>0</v>
      </c>
      <c r="AC5307" s="15">
        <v>0</v>
      </c>
      <c r="AD5307" s="13">
        <v>0</v>
      </c>
      <c r="AE5307" s="15">
        <v>0</v>
      </c>
      <c r="AF5307" s="13">
        <v>0</v>
      </c>
      <c r="AG5307" s="15">
        <v>0</v>
      </c>
      <c r="AH5307" s="13">
        <v>0</v>
      </c>
      <c r="AI5307" s="15">
        <v>0</v>
      </c>
      <c r="AJ5307" s="11" t="s">
        <v>9</v>
      </c>
      <c r="AK5307" s="11" t="s">
        <v>8228</v>
      </c>
      <c r="AL5307" s="22">
        <f t="shared" si="247"/>
        <v>629</v>
      </c>
      <c r="AM5307" s="11" t="str">
        <f>VLOOKUP(O5307,Sheet2!$D$6:$E$14,2,FALSE)</f>
        <v>Consumables</v>
      </c>
      <c r="AN5307" s="11" t="str">
        <f>VLOOKUP(F5307,Sheet2!$E$15:$F$18,2,FALSE)</f>
        <v>CM</v>
      </c>
      <c r="AO5307" s="35" t="s">
        <v>14668</v>
      </c>
      <c r="AP5307">
        <f>MATCH(AN5307,Sheet2!$F$5:$F$18,0)</f>
        <v>13</v>
      </c>
      <c r="AQ5307">
        <f>MATCH(AO5307,Sheet2!$F$5:$K$5,0)</f>
        <v>6</v>
      </c>
      <c r="AR5307" s="33">
        <f>INDEX(Sheet2!$F$5:$K$18,OPaL!AP5307,OPaL!AQ5307)</f>
        <v>0.2</v>
      </c>
      <c r="AS5307" s="1">
        <f t="shared" si="248"/>
        <v>543.45600000000002</v>
      </c>
    </row>
  </sheetData>
  <autoFilter ref="A3:AS5307"/>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5"/>
  <sheetViews>
    <sheetView workbookViewId="0">
      <selection activeCell="G32" sqref="G32"/>
    </sheetView>
  </sheetViews>
  <sheetFormatPr defaultRowHeight="12.75" x14ac:dyDescent="0.2"/>
  <cols>
    <col min="1" max="3" width="9.140625" style="8"/>
    <col min="4" max="4" width="17.28515625" style="8" bestFit="1" customWidth="1"/>
    <col min="5" max="5" width="16.5703125" style="31" bestFit="1" customWidth="1"/>
    <col min="6" max="6" width="5.28515625" style="31" bestFit="1" customWidth="1"/>
    <col min="7" max="7" width="10.28515625" style="8" bestFit="1" customWidth="1"/>
    <col min="8" max="9" width="10" style="8" bestFit="1" customWidth="1"/>
    <col min="10" max="10" width="11.42578125" style="8" bestFit="1" customWidth="1"/>
    <col min="11" max="11" width="12.85546875" style="8" bestFit="1" customWidth="1"/>
    <col min="12" max="12" width="10" style="8" bestFit="1" customWidth="1"/>
    <col min="13" max="13" width="11.42578125" style="8" bestFit="1" customWidth="1"/>
    <col min="14" max="16384" width="9.140625" style="8"/>
  </cols>
  <sheetData>
    <row r="2" spans="1:11" x14ac:dyDescent="0.2">
      <c r="G2" s="41" t="s">
        <v>14663</v>
      </c>
      <c r="H2" s="41"/>
      <c r="I2" s="41"/>
      <c r="J2" s="41"/>
    </row>
    <row r="3" spans="1:11" x14ac:dyDescent="0.2">
      <c r="D3" s="42" t="s">
        <v>14651</v>
      </c>
      <c r="E3" s="42" t="s">
        <v>14652</v>
      </c>
      <c r="F3" s="27"/>
      <c r="G3" s="28" t="s">
        <v>14669</v>
      </c>
      <c r="H3" s="28" t="s">
        <v>14646</v>
      </c>
      <c r="I3" s="28" t="s">
        <v>14647</v>
      </c>
      <c r="J3" s="28" t="s">
        <v>14648</v>
      </c>
      <c r="K3" s="28" t="s">
        <v>14649</v>
      </c>
    </row>
    <row r="4" spans="1:11" x14ac:dyDescent="0.2">
      <c r="D4" s="42"/>
      <c r="E4" s="42"/>
      <c r="F4" s="27"/>
      <c r="G4" s="28" t="s">
        <v>14642</v>
      </c>
      <c r="H4" s="28" t="s">
        <v>14643</v>
      </c>
      <c r="I4" s="28" t="s">
        <v>14644</v>
      </c>
      <c r="J4" s="28" t="s">
        <v>14645</v>
      </c>
      <c r="K4" s="28" t="s">
        <v>14670</v>
      </c>
    </row>
    <row r="5" spans="1:11" x14ac:dyDescent="0.2">
      <c r="A5" s="37" t="s">
        <v>14673</v>
      </c>
      <c r="D5" s="42"/>
      <c r="E5" s="42"/>
      <c r="F5" s="27" t="s">
        <v>14652</v>
      </c>
      <c r="G5" s="28" t="s">
        <v>14664</v>
      </c>
      <c r="H5" s="28" t="s">
        <v>14665</v>
      </c>
      <c r="I5" s="28" t="s">
        <v>14666</v>
      </c>
      <c r="J5" s="28" t="s">
        <v>14667</v>
      </c>
      <c r="K5" s="28" t="s">
        <v>14668</v>
      </c>
    </row>
    <row r="6" spans="1:11" x14ac:dyDescent="0.2">
      <c r="A6" s="37" t="s">
        <v>14674</v>
      </c>
      <c r="D6" s="26" t="s">
        <v>8149</v>
      </c>
      <c r="E6" s="32" t="s">
        <v>14640</v>
      </c>
      <c r="F6" s="32"/>
    </row>
    <row r="7" spans="1:11" x14ac:dyDescent="0.2">
      <c r="A7" s="37" t="s">
        <v>14675</v>
      </c>
      <c r="D7" s="1">
        <v>842320381.51000011</v>
      </c>
      <c r="E7" s="29" t="s">
        <v>14656</v>
      </c>
      <c r="F7" s="36" t="s">
        <v>14677</v>
      </c>
      <c r="G7" s="33">
        <v>0</v>
      </c>
      <c r="H7" s="33">
        <v>0</v>
      </c>
      <c r="I7" s="33">
        <v>0</v>
      </c>
      <c r="J7" s="33">
        <v>0</v>
      </c>
      <c r="K7" s="33">
        <v>0</v>
      </c>
    </row>
    <row r="8" spans="1:11" x14ac:dyDescent="0.2">
      <c r="A8" s="37" t="s">
        <v>14676</v>
      </c>
      <c r="D8" s="1">
        <v>1991370</v>
      </c>
      <c r="E8" s="29" t="s">
        <v>14657</v>
      </c>
      <c r="F8" s="36" t="s">
        <v>14678</v>
      </c>
      <c r="G8" s="33">
        <v>0</v>
      </c>
      <c r="H8" s="33">
        <v>0</v>
      </c>
      <c r="I8" s="33">
        <v>0</v>
      </c>
      <c r="J8" s="33">
        <v>0</v>
      </c>
      <c r="K8" s="33">
        <v>0</v>
      </c>
    </row>
    <row r="9" spans="1:11" x14ac:dyDescent="0.2">
      <c r="A9" s="37" t="s">
        <v>14671</v>
      </c>
      <c r="D9" s="26" t="s">
        <v>5</v>
      </c>
      <c r="E9" s="32" t="s">
        <v>14650</v>
      </c>
      <c r="F9" s="32"/>
      <c r="G9" s="33"/>
      <c r="H9" s="33"/>
      <c r="I9" s="33"/>
      <c r="J9" s="33"/>
      <c r="K9" s="33"/>
    </row>
    <row r="10" spans="1:11" x14ac:dyDescent="0.2">
      <c r="A10" s="37"/>
      <c r="D10" s="1">
        <v>364674253.99999976</v>
      </c>
      <c r="E10" s="29" t="s">
        <v>14659</v>
      </c>
      <c r="F10" s="36" t="s">
        <v>14681</v>
      </c>
      <c r="G10" s="33">
        <v>0</v>
      </c>
      <c r="H10" s="33">
        <v>0</v>
      </c>
      <c r="I10" s="33">
        <v>0.05</v>
      </c>
      <c r="J10" s="33">
        <v>0.1</v>
      </c>
      <c r="K10" s="33">
        <v>0.15</v>
      </c>
    </row>
    <row r="11" spans="1:11" x14ac:dyDescent="0.2">
      <c r="A11" s="37"/>
      <c r="D11" s="1">
        <v>63330541.069999948</v>
      </c>
      <c r="E11" s="29" t="s">
        <v>14658</v>
      </c>
      <c r="F11" s="36" t="s">
        <v>14680</v>
      </c>
      <c r="G11" s="33">
        <v>0</v>
      </c>
      <c r="H11" s="33">
        <v>0.05</v>
      </c>
      <c r="I11" s="33">
        <v>0.05</v>
      </c>
      <c r="J11" s="33">
        <v>0.1</v>
      </c>
      <c r="K11" s="33">
        <v>0.15</v>
      </c>
    </row>
    <row r="12" spans="1:11" x14ac:dyDescent="0.2">
      <c r="A12" s="37" t="s">
        <v>14672</v>
      </c>
      <c r="D12" s="1">
        <v>2643740.29</v>
      </c>
      <c r="E12" s="29" t="s">
        <v>14656</v>
      </c>
      <c r="F12" s="36" t="s">
        <v>14679</v>
      </c>
      <c r="G12" s="33">
        <v>0</v>
      </c>
      <c r="H12" s="33">
        <v>0</v>
      </c>
      <c r="I12" s="33">
        <v>0.05</v>
      </c>
      <c r="J12" s="33">
        <v>0.1</v>
      </c>
      <c r="K12" s="33">
        <v>0.2</v>
      </c>
    </row>
    <row r="13" spans="1:11" x14ac:dyDescent="0.2">
      <c r="D13" s="1">
        <v>311332.80000000005</v>
      </c>
      <c r="E13" s="29" t="s">
        <v>14657</v>
      </c>
      <c r="F13" s="36" t="s">
        <v>14682</v>
      </c>
      <c r="G13" s="33">
        <v>0</v>
      </c>
      <c r="H13" s="33">
        <v>0.05</v>
      </c>
      <c r="I13" s="33">
        <v>0.1</v>
      </c>
      <c r="J13" s="33">
        <v>0.15</v>
      </c>
      <c r="K13" s="33">
        <v>0.2</v>
      </c>
    </row>
    <row r="14" spans="1:11" x14ac:dyDescent="0.2">
      <c r="D14" s="26" t="s">
        <v>8227</v>
      </c>
      <c r="E14" s="32" t="s">
        <v>14641</v>
      </c>
      <c r="F14" s="32"/>
      <c r="G14" s="33"/>
      <c r="H14" s="33"/>
      <c r="I14" s="33"/>
      <c r="J14" s="33"/>
      <c r="K14" s="33"/>
    </row>
    <row r="15" spans="1:11" x14ac:dyDescent="0.2">
      <c r="D15" s="1">
        <v>104089878.90999998</v>
      </c>
      <c r="E15" s="29" t="s">
        <v>14656</v>
      </c>
      <c r="F15" s="36" t="s">
        <v>14683</v>
      </c>
      <c r="G15" s="33">
        <v>0</v>
      </c>
      <c r="H15" s="33">
        <v>0</v>
      </c>
      <c r="I15" s="33">
        <v>0.05</v>
      </c>
      <c r="J15" s="33">
        <v>0.1</v>
      </c>
      <c r="K15" s="33">
        <v>0.2</v>
      </c>
    </row>
    <row r="16" spans="1:11" x14ac:dyDescent="0.2">
      <c r="D16" s="1">
        <v>42642653.010000005</v>
      </c>
      <c r="E16" s="29" t="s">
        <v>14657</v>
      </c>
      <c r="F16" s="36" t="s">
        <v>14686</v>
      </c>
      <c r="G16" s="33">
        <v>0</v>
      </c>
      <c r="H16" s="33">
        <v>0.05</v>
      </c>
      <c r="I16" s="33">
        <v>0.1</v>
      </c>
      <c r="J16" s="33">
        <v>0.15</v>
      </c>
      <c r="K16" s="33">
        <v>0.2</v>
      </c>
    </row>
    <row r="17" spans="4:11" x14ac:dyDescent="0.2">
      <c r="D17" s="1">
        <v>21253114.85000005</v>
      </c>
      <c r="E17" s="29" t="s">
        <v>14659</v>
      </c>
      <c r="F17" s="36" t="s">
        <v>14685</v>
      </c>
      <c r="G17" s="33">
        <v>0</v>
      </c>
      <c r="H17" s="33">
        <v>0</v>
      </c>
      <c r="I17" s="33">
        <v>0.05</v>
      </c>
      <c r="J17" s="33">
        <v>0.1</v>
      </c>
      <c r="K17" s="33">
        <v>0.2</v>
      </c>
    </row>
    <row r="18" spans="4:11" x14ac:dyDescent="0.2">
      <c r="D18" s="1">
        <v>12892274.100000001</v>
      </c>
      <c r="E18" s="29" t="s">
        <v>14660</v>
      </c>
      <c r="F18" s="36" t="s">
        <v>14687</v>
      </c>
      <c r="G18" s="33">
        <v>0</v>
      </c>
      <c r="H18" s="33">
        <v>0</v>
      </c>
      <c r="I18" s="33">
        <v>0</v>
      </c>
      <c r="J18" s="33">
        <v>0</v>
      </c>
      <c r="K18" s="33">
        <v>0</v>
      </c>
    </row>
    <row r="19" spans="4:11" x14ac:dyDescent="0.2">
      <c r="D19" s="1">
        <v>415007.24000000005</v>
      </c>
      <c r="E19" s="29" t="s">
        <v>14658</v>
      </c>
      <c r="F19" s="36" t="s">
        <v>14684</v>
      </c>
      <c r="G19" s="33">
        <v>0</v>
      </c>
      <c r="H19" s="33">
        <v>0.05</v>
      </c>
      <c r="I19" s="33">
        <v>0.1</v>
      </c>
      <c r="J19" s="33">
        <v>0.2</v>
      </c>
      <c r="K19" s="33">
        <v>0.3</v>
      </c>
    </row>
    <row r="20" spans="4:11" x14ac:dyDescent="0.2">
      <c r="D20" s="1">
        <f>SUM(D7:D19)</f>
        <v>1456564547.7799997</v>
      </c>
      <c r="G20" s="1"/>
    </row>
    <row r="25" spans="4:11" x14ac:dyDescent="0.2">
      <c r="E25" s="30"/>
      <c r="F25" s="38"/>
    </row>
    <row r="28" spans="4:11" x14ac:dyDescent="0.2">
      <c r="E28" s="30"/>
      <c r="F28" s="38"/>
    </row>
    <row r="33" spans="5:6" x14ac:dyDescent="0.2">
      <c r="E33" s="29"/>
      <c r="F33" s="29"/>
    </row>
    <row r="34" spans="5:6" x14ac:dyDescent="0.2">
      <c r="E34" s="30"/>
      <c r="F34" s="38"/>
    </row>
    <row r="35" spans="5:6" x14ac:dyDescent="0.2">
      <c r="E35" s="29"/>
      <c r="F35" s="29"/>
    </row>
  </sheetData>
  <mergeCells count="3">
    <mergeCell ref="G2:J2"/>
    <mergeCell ref="D3:D5"/>
    <mergeCell ref="E3:E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9"/>
  <sheetViews>
    <sheetView tabSelected="1" workbookViewId="0"/>
  </sheetViews>
  <sheetFormatPr defaultRowHeight="12.75" x14ac:dyDescent="0.2"/>
  <cols>
    <col min="2" max="2" width="7.7109375" bestFit="1" customWidth="1"/>
    <col min="3" max="3" width="9.28515625" bestFit="1" customWidth="1"/>
    <col min="4" max="4" width="15.42578125" bestFit="1" customWidth="1"/>
    <col min="5" max="5" width="7.7109375" style="8" bestFit="1" customWidth="1"/>
  </cols>
  <sheetData>
    <row r="3" spans="4:5" x14ac:dyDescent="0.2">
      <c r="D3" s="43" t="s">
        <v>14695</v>
      </c>
      <c r="E3" s="43"/>
    </row>
    <row r="4" spans="4:5" x14ac:dyDescent="0.2">
      <c r="D4" s="25" t="s">
        <v>14640</v>
      </c>
      <c r="E4" s="8">
        <v>84.431175151000005</v>
      </c>
    </row>
    <row r="5" spans="4:5" x14ac:dyDescent="0.2">
      <c r="D5" s="25" t="s">
        <v>14650</v>
      </c>
      <c r="E5" s="8">
        <v>43.095986815999893</v>
      </c>
    </row>
    <row r="6" spans="4:5" x14ac:dyDescent="0.2">
      <c r="D6" s="25" t="s">
        <v>14641</v>
      </c>
      <c r="E6" s="8">
        <v>18.129292810999971</v>
      </c>
    </row>
    <row r="7" spans="4:5" x14ac:dyDescent="0.2">
      <c r="E7" s="26">
        <f>SUM(E4:E6)</f>
        <v>145.65645477799987</v>
      </c>
    </row>
    <row r="23" spans="2:5" x14ac:dyDescent="0.2">
      <c r="D23" s="43" t="s">
        <v>14697</v>
      </c>
      <c r="E23" s="43"/>
    </row>
    <row r="24" spans="2:5" x14ac:dyDescent="0.2">
      <c r="D24" s="25" t="s">
        <v>14650</v>
      </c>
      <c r="E24" s="8">
        <v>123.30520028399999</v>
      </c>
    </row>
    <row r="25" spans="2:5" x14ac:dyDescent="0.2">
      <c r="D25" s="25" t="s">
        <v>14641</v>
      </c>
      <c r="E25" s="8">
        <v>18.356732601000079</v>
      </c>
    </row>
    <row r="26" spans="2:5" x14ac:dyDescent="0.2">
      <c r="D26" s="25" t="s">
        <v>14640</v>
      </c>
      <c r="E26" s="8">
        <v>1.1511936</v>
      </c>
    </row>
    <row r="27" spans="2:5" x14ac:dyDescent="0.2">
      <c r="D27" s="25" t="s">
        <v>14696</v>
      </c>
      <c r="E27" s="8">
        <v>0.45529557400000004</v>
      </c>
    </row>
    <row r="28" spans="2:5" x14ac:dyDescent="0.2">
      <c r="B28" s="1"/>
      <c r="C28" s="1"/>
      <c r="E28" s="26">
        <f>SUM(E24:E27)</f>
        <v>143.26842205900007</v>
      </c>
    </row>
    <row r="29" spans="2:5" x14ac:dyDescent="0.2">
      <c r="B29" s="1"/>
      <c r="C29" s="1"/>
    </row>
  </sheetData>
  <mergeCells count="2">
    <mergeCell ref="D3:E3"/>
    <mergeCell ref="D23:E2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OPaL</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Abhinav Chaturvedi</cp:lastModifiedBy>
  <cp:revision>1</cp:revision>
  <cp:lastPrinted>2024-01-05T09:01:45Z</cp:lastPrinted>
  <dcterms:created xsi:type="dcterms:W3CDTF">2024-01-01T10:50:43Z</dcterms:created>
  <dcterms:modified xsi:type="dcterms:W3CDTF">2024-01-11T06:19:01Z</dcterms:modified>
  <cp:category/>
</cp:coreProperties>
</file>